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updateLinks="always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sso\Desktop\Dossier fichiers planning, heures et pronostic de paye\La Licorne\Cuisine\"/>
    </mc:Choice>
  </mc:AlternateContent>
  <xr:revisionPtr revIDLastSave="0" documentId="13_ncr:1_{A4EA5621-1B61-43B7-AACD-D50EC33D31C9}" xr6:coauthVersionLast="47" xr6:coauthVersionMax="47" xr10:uidLastSave="{00000000-0000-0000-0000-000000000000}"/>
  <workbookProtection workbookAlgorithmName="SHA-512" workbookHashValue="Mt6bWDBTF58apYGxrmLyEcJS6H+sxBo1UbCH0UUfNs2R0DExPJGTb+jV8zqlj3nmVKTK9FoXOFshNQpqW4z2Dw==" workbookSaltValue="j5My0fL748b/nEnBxOMV4Q==" workbookSpinCount="100000" lockStructure="1"/>
  <bookViews>
    <workbookView xWindow="-108" yWindow="-108" windowWidth="23256" windowHeight="12456" tabRatio="703" xr2:uid="{00000000-000D-0000-FFFF-FFFF00000000}"/>
  </bookViews>
  <sheets>
    <sheet name="Chiffres et fonctions" sheetId="1" r:id="rId1"/>
    <sheet name="Prenoms" sheetId="2" r:id="rId2"/>
    <sheet name="Conges" sheetId="3" r:id="rId3"/>
    <sheet name="Planning" sheetId="4" r:id="rId4"/>
    <sheet name="Planning individuel" sheetId="12" r:id="rId5"/>
    <sheet name="Code" sheetId="16" state="hidden" r:id="rId6"/>
    <sheet name="Heures Pointage" sheetId="13" r:id="rId7"/>
    <sheet name="Heures et Indemnites" sheetId="15" state="hidden" r:id="rId8"/>
  </sheets>
  <externalReferences>
    <externalReference r:id="rId9"/>
  </externalReferences>
  <definedNames>
    <definedName name="A9998405">Conges!$C$998254</definedName>
    <definedName name="A9998406">Conges!$C$998255</definedName>
    <definedName name="_xlnm.Print_Area" localSheetId="3">Planning!$2:$1086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O1082" i="4" l="1"/>
  <c r="BI1082" i="4" s="1"/>
  <c r="BI1014" i="12" s="1"/>
  <c r="BO1081" i="4"/>
  <c r="BI1081" i="4" s="1"/>
  <c r="BI979" i="12" s="1"/>
  <c r="BO1069" i="4"/>
  <c r="BI1069" i="4" s="1"/>
  <c r="BI559" i="12" s="1"/>
  <c r="BO1058" i="4"/>
  <c r="BI1058" i="4" s="1"/>
  <c r="BI174" i="12" s="1"/>
  <c r="BO1054" i="4"/>
  <c r="BI1054" i="4" s="1"/>
  <c r="BI34" i="12" s="1"/>
  <c r="BO1048" i="4"/>
  <c r="BI1048" i="4" s="1"/>
  <c r="BI1048" i="12" s="1"/>
  <c r="BO1045" i="4"/>
  <c r="BI1045" i="4" s="1"/>
  <c r="BI943" i="12" s="1"/>
  <c r="BO1044" i="4"/>
  <c r="BI1044" i="4" s="1"/>
  <c r="BI908" i="12" s="1"/>
  <c r="BO1025" i="4"/>
  <c r="BI1025" i="4" s="1"/>
  <c r="BI243" i="12" s="1"/>
  <c r="BO1024" i="4"/>
  <c r="BI1024" i="4" s="1"/>
  <c r="BI208" i="12" s="1"/>
  <c r="BO1008" i="4"/>
  <c r="BI1008" i="4" s="1"/>
  <c r="BI872" i="12" s="1"/>
  <c r="BO1007" i="4"/>
  <c r="BI1007" i="4" s="1"/>
  <c r="BI837" i="12" s="1"/>
  <c r="BO995" i="4"/>
  <c r="BI995" i="4" s="1"/>
  <c r="BI417" i="12" s="1"/>
  <c r="BU988" i="4"/>
  <c r="BO987" i="4"/>
  <c r="BI987" i="4" s="1"/>
  <c r="BI137" i="12" s="1"/>
  <c r="BO970" i="4"/>
  <c r="BI970" i="4" s="1"/>
  <c r="BI766" i="12" s="1"/>
  <c r="BO963" i="4"/>
  <c r="BI963" i="4" s="1"/>
  <c r="BI521" i="12" s="1"/>
  <c r="BO958" i="4"/>
  <c r="BI958" i="4" s="1"/>
  <c r="BI346" i="12" s="1"/>
  <c r="BO954" i="4"/>
  <c r="BI954" i="4" s="1"/>
  <c r="BI206" i="12" s="1"/>
  <c r="BO950" i="4"/>
  <c r="BI950" i="4" s="1"/>
  <c r="BI66" i="12" s="1"/>
  <c r="BU942" i="4"/>
  <c r="BO941" i="4"/>
  <c r="BI941" i="4" s="1"/>
  <c r="BI975" i="12" s="1"/>
  <c r="BU937" i="4"/>
  <c r="BU934" i="4"/>
  <c r="BO933" i="4"/>
  <c r="BU929" i="4"/>
  <c r="BU926" i="4"/>
  <c r="BO925" i="4"/>
  <c r="BI925" i="4" s="1"/>
  <c r="BI415" i="12" s="1"/>
  <c r="BU921" i="4"/>
  <c r="BU918" i="4"/>
  <c r="BO917" i="4"/>
  <c r="BI917" i="4" s="1"/>
  <c r="BI135" i="12" s="1"/>
  <c r="BO908" i="4"/>
  <c r="BI908" i="4" s="1"/>
  <c r="BI1044" i="12" s="1"/>
  <c r="BO904" i="4"/>
  <c r="BI904" i="4" s="1"/>
  <c r="BI904" i="12" s="1"/>
  <c r="BO901" i="4"/>
  <c r="BI901" i="4" s="1"/>
  <c r="BI799" i="12" s="1"/>
  <c r="BO900" i="4"/>
  <c r="BI900" i="4" s="1"/>
  <c r="BI764" i="12" s="1"/>
  <c r="BO897" i="4"/>
  <c r="BI897" i="4" s="1"/>
  <c r="BI659" i="12" s="1"/>
  <c r="BO889" i="4"/>
  <c r="BI889" i="4" s="1"/>
  <c r="BI379" i="12" s="1"/>
  <c r="BO888" i="4"/>
  <c r="BI888" i="4" s="1"/>
  <c r="BI344" i="12" s="1"/>
  <c r="BO881" i="4"/>
  <c r="BI881" i="4" s="1"/>
  <c r="BI99" i="12" s="1"/>
  <c r="BU880" i="4"/>
  <c r="BU871" i="4"/>
  <c r="BU868" i="4"/>
  <c r="BO867" i="4"/>
  <c r="BI867" i="4" s="1"/>
  <c r="BI833" i="12" s="1"/>
  <c r="BO864" i="4"/>
  <c r="BI864" i="4" s="1"/>
  <c r="BI728" i="12" s="1"/>
  <c r="BU863" i="4"/>
  <c r="BU860" i="4"/>
  <c r="BO859" i="4"/>
  <c r="BI859" i="4" s="1"/>
  <c r="BI553" i="12" s="1"/>
  <c r="BO856" i="4"/>
  <c r="BI856" i="4" s="1"/>
  <c r="BI448" i="12" s="1"/>
  <c r="BU855" i="4"/>
  <c r="BO848" i="4"/>
  <c r="BI848" i="4" s="1"/>
  <c r="BI168" i="12" s="1"/>
  <c r="BO847" i="4"/>
  <c r="BI847" i="4" s="1"/>
  <c r="BI133" i="12" s="1"/>
  <c r="BO835" i="4"/>
  <c r="BI835" i="4" s="1"/>
  <c r="BI937" i="12" s="1"/>
  <c r="BO834" i="4"/>
  <c r="BI834" i="4" s="1"/>
  <c r="BI902" i="12" s="1"/>
  <c r="BO831" i="4"/>
  <c r="BI831" i="4" s="1"/>
  <c r="BI797" i="12" s="1"/>
  <c r="BO826" i="4"/>
  <c r="BI826" i="4" s="1"/>
  <c r="BI622" i="12" s="1"/>
  <c r="BU823" i="4"/>
  <c r="BU822" i="4"/>
  <c r="BU819" i="4"/>
  <c r="BO818" i="4"/>
  <c r="BI818" i="4" s="1"/>
  <c r="BI342" i="12" s="1"/>
  <c r="BO815" i="4"/>
  <c r="BI815" i="4" s="1"/>
  <c r="BI237" i="12" s="1"/>
  <c r="BU814" i="4"/>
  <c r="BO811" i="4"/>
  <c r="BI811" i="4" s="1"/>
  <c r="BI97" i="12" s="1"/>
  <c r="BU810" i="4"/>
  <c r="BO802" i="4"/>
  <c r="BI802" i="4" s="1"/>
  <c r="BI1006" i="12" s="1"/>
  <c r="BO801" i="4"/>
  <c r="BI801" i="4" s="1"/>
  <c r="BI971" i="12" s="1"/>
  <c r="BU798" i="4"/>
  <c r="BO797" i="4"/>
  <c r="BI797" i="4" s="1"/>
  <c r="BI831" i="12" s="1"/>
  <c r="BO794" i="4"/>
  <c r="BI794" i="4" s="1"/>
  <c r="BI726" i="12" s="1"/>
  <c r="BO793" i="4"/>
  <c r="BI793" i="4" s="1"/>
  <c r="BI691" i="12" s="1"/>
  <c r="BU790" i="4"/>
  <c r="BO789" i="4"/>
  <c r="BI789" i="4" s="1"/>
  <c r="BI551" i="12" s="1"/>
  <c r="BO786" i="4"/>
  <c r="BI786" i="4" s="1"/>
  <c r="BI446" i="12" s="1"/>
  <c r="BO785" i="4"/>
  <c r="BI785" i="4" s="1"/>
  <c r="BI411" i="12" s="1"/>
  <c r="BU782" i="4"/>
  <c r="BU781" i="4"/>
  <c r="BO778" i="4"/>
  <c r="BI778" i="4" s="1"/>
  <c r="BI166" i="12" s="1"/>
  <c r="BO777" i="4"/>
  <c r="BI777" i="4" s="1"/>
  <c r="BI131" i="12" s="1"/>
  <c r="BU774" i="4"/>
  <c r="BO764" i="4"/>
  <c r="BI764" i="4" s="1"/>
  <c r="BI900" i="12" s="1"/>
  <c r="BU761" i="4"/>
  <c r="BO757" i="4"/>
  <c r="BI757" i="4" s="1"/>
  <c r="BI655" i="12" s="1"/>
  <c r="BO756" i="4"/>
  <c r="BI756" i="4" s="1"/>
  <c r="BI620" i="12" s="1"/>
  <c r="BO753" i="4"/>
  <c r="BI753" i="4" s="1"/>
  <c r="BI515" i="12" s="1"/>
  <c r="BU752" i="4"/>
  <c r="BO749" i="4"/>
  <c r="BI749" i="4" s="1"/>
  <c r="BI375" i="12" s="1"/>
  <c r="BO748" i="4"/>
  <c r="BI748" i="4" s="1"/>
  <c r="BI340" i="12" s="1"/>
  <c r="BO745" i="4"/>
  <c r="BI745" i="4" s="1"/>
  <c r="BI235" i="12" s="1"/>
  <c r="BO744" i="4"/>
  <c r="BI744" i="4" s="1"/>
  <c r="BI200" i="12" s="1"/>
  <c r="BU741" i="4"/>
  <c r="BO732" i="4"/>
  <c r="BI732" i="4" s="1"/>
  <c r="BI1004" i="12" s="1"/>
  <c r="BU731" i="4"/>
  <c r="BO728" i="4"/>
  <c r="BI728" i="4" s="1"/>
  <c r="BI864" i="12" s="1"/>
  <c r="BO727" i="4"/>
  <c r="BI727" i="4" s="1"/>
  <c r="BI829" i="12" s="1"/>
  <c r="BO724" i="4"/>
  <c r="BI724" i="4" s="1"/>
  <c r="BI724" i="12" s="1"/>
  <c r="BU723" i="4"/>
  <c r="BO720" i="4"/>
  <c r="BI720" i="4" s="1"/>
  <c r="BI584" i="12" s="1"/>
  <c r="BO716" i="4"/>
  <c r="BI716" i="4" s="1"/>
  <c r="BI444" i="12" s="1"/>
  <c r="BO715" i="4"/>
  <c r="BI715" i="4" s="1"/>
  <c r="BI409" i="12" s="1"/>
  <c r="BO712" i="4"/>
  <c r="BI712" i="4" s="1"/>
  <c r="BI304" i="12" s="1"/>
  <c r="BO708" i="4"/>
  <c r="BI708" i="4" s="1"/>
  <c r="BI164" i="12" s="1"/>
  <c r="BO707" i="4"/>
  <c r="BI707" i="4" s="1"/>
  <c r="BI129" i="12" s="1"/>
  <c r="BO704" i="4"/>
  <c r="BI704" i="4" s="1"/>
  <c r="BI24" i="12" s="1"/>
  <c r="BO698" i="4"/>
  <c r="BI698" i="4" s="1"/>
  <c r="BI1038" i="12" s="1"/>
  <c r="BO695" i="4"/>
  <c r="BI695" i="4" s="1"/>
  <c r="BI933" i="12" s="1"/>
  <c r="BU694" i="4"/>
  <c r="BU691" i="4"/>
  <c r="BO690" i="4"/>
  <c r="BI690" i="4" s="1"/>
  <c r="BI758" i="12" s="1"/>
  <c r="BO687" i="4"/>
  <c r="BI687" i="4" s="1"/>
  <c r="BI653" i="12" s="1"/>
  <c r="BU686" i="4"/>
  <c r="BO682" i="4"/>
  <c r="BI682" i="4" s="1"/>
  <c r="BI478" i="12" s="1"/>
  <c r="BO679" i="4"/>
  <c r="BI679" i="4" s="1"/>
  <c r="BI373" i="12" s="1"/>
  <c r="BU678" i="4"/>
  <c r="BU675" i="4"/>
  <c r="BU674" i="4"/>
  <c r="BU662" i="4"/>
  <c r="BO661" i="4"/>
  <c r="BI661" i="4" s="1"/>
  <c r="BI967" i="12" s="1"/>
  <c r="BO657" i="4"/>
  <c r="BI657" i="4" s="1"/>
  <c r="BI827" i="12" s="1"/>
  <c r="BO654" i="4"/>
  <c r="BI654" i="4" s="1"/>
  <c r="BI722" i="12" s="1"/>
  <c r="BO653" i="4"/>
  <c r="BI653" i="4" s="1"/>
  <c r="BI687" i="12" s="1"/>
  <c r="BO650" i="4"/>
  <c r="BI650" i="4" s="1"/>
  <c r="BI582" i="12" s="1"/>
  <c r="BO649" i="4"/>
  <c r="BI649" i="4" s="1"/>
  <c r="BI547" i="12" s="1"/>
  <c r="BO646" i="4"/>
  <c r="BI646" i="4" s="1"/>
  <c r="BI442" i="12" s="1"/>
  <c r="BU645" i="4"/>
  <c r="BO642" i="4"/>
  <c r="BI642" i="4" s="1"/>
  <c r="BI302" i="12" s="1"/>
  <c r="BO641" i="4"/>
  <c r="BI641" i="4" s="1"/>
  <c r="BI267" i="12" s="1"/>
  <c r="BO638" i="4"/>
  <c r="BI638" i="4" s="1"/>
  <c r="BI162" i="12" s="1"/>
  <c r="BO637" i="4"/>
  <c r="BI637" i="4" s="1"/>
  <c r="BI127" i="12" s="1"/>
  <c r="BO634" i="4"/>
  <c r="BI634" i="4" s="1"/>
  <c r="BI22" i="12" s="1"/>
  <c r="BO628" i="4"/>
  <c r="BI628" i="4" s="1"/>
  <c r="BI1036" i="12" s="1"/>
  <c r="BU625" i="4"/>
  <c r="BU624" i="4"/>
  <c r="BU620" i="4"/>
  <c r="BO617" i="4"/>
  <c r="BI617" i="4" s="1"/>
  <c r="BI651" i="12" s="1"/>
  <c r="BU616" i="4"/>
  <c r="BU613" i="4"/>
  <c r="BO612" i="4"/>
  <c r="BI612" i="4" s="1"/>
  <c r="BI476" i="12" s="1"/>
  <c r="BO609" i="4"/>
  <c r="BI609" i="4" s="1"/>
  <c r="BI371" i="12" s="1"/>
  <c r="BU608" i="4"/>
  <c r="BU605" i="4"/>
  <c r="BO604" i="4"/>
  <c r="BI604" i="4" s="1"/>
  <c r="BI196" i="12" s="1"/>
  <c r="BO601" i="4"/>
  <c r="BI601" i="4" s="1"/>
  <c r="BI91" i="12" s="1"/>
  <c r="BU600" i="4"/>
  <c r="BO592" i="4"/>
  <c r="BI592" i="4" s="1"/>
  <c r="BI1000" i="12" s="1"/>
  <c r="BU584" i="4"/>
  <c r="BU580" i="4"/>
  <c r="BU579" i="4"/>
  <c r="BO576" i="4"/>
  <c r="BI576" i="4" s="1"/>
  <c r="BI440" i="12" s="1"/>
  <c r="BO572" i="4"/>
  <c r="BI572" i="4" s="1"/>
  <c r="BI300" i="12" s="1"/>
  <c r="BU568" i="4"/>
  <c r="BO564" i="4"/>
  <c r="BI564" i="4" s="1"/>
  <c r="BI20" i="12" s="1"/>
  <c r="BU555" i="4"/>
  <c r="BO551" i="4"/>
  <c r="BI551" i="4" s="1"/>
  <c r="BI789" i="12" s="1"/>
  <c r="BU547" i="4"/>
  <c r="BU543" i="4"/>
  <c r="BO535" i="4"/>
  <c r="BI535" i="4" s="1"/>
  <c r="BI229" i="12" s="1"/>
  <c r="BO531" i="4"/>
  <c r="BI531" i="4" s="1"/>
  <c r="BI89" i="12" s="1"/>
  <c r="BO522" i="4"/>
  <c r="BI522" i="4" s="1"/>
  <c r="BI998" i="12" s="1"/>
  <c r="BO518" i="4"/>
  <c r="BI518" i="4" s="1"/>
  <c r="BI858" i="12" s="1"/>
  <c r="BU517" i="4"/>
  <c r="BO514" i="4"/>
  <c r="BI514" i="4" s="1"/>
  <c r="BI718" i="12" s="1"/>
  <c r="BU510" i="4"/>
  <c r="BO502" i="4"/>
  <c r="BI502" i="4" s="1"/>
  <c r="BI298" i="12" s="1"/>
  <c r="BO501" i="4"/>
  <c r="BI501" i="4" s="1"/>
  <c r="BI263" i="12" s="1"/>
  <c r="BU498" i="4"/>
  <c r="BO494" i="4"/>
  <c r="BI494" i="4" s="1"/>
  <c r="BI18" i="12" s="1"/>
  <c r="BO485" i="4"/>
  <c r="BI485" i="4" s="1"/>
  <c r="BI927" i="12" s="1"/>
  <c r="BU476" i="4"/>
  <c r="BO473" i="4"/>
  <c r="BI473" i="4" s="1"/>
  <c r="BI507" i="12" s="1"/>
  <c r="BO469" i="4"/>
  <c r="BI469" i="4" s="1"/>
  <c r="BI367" i="12" s="1"/>
  <c r="BO465" i="4"/>
  <c r="BI465" i="4" s="1"/>
  <c r="BI227" i="12" s="1"/>
  <c r="BU461" i="4"/>
  <c r="BO460" i="4"/>
  <c r="BI460" i="4" s="1"/>
  <c r="BI52" i="12" s="1"/>
  <c r="BU452" i="4"/>
  <c r="BO448" i="4"/>
  <c r="BI448" i="4" s="1"/>
  <c r="BI856" i="12" s="1"/>
  <c r="BO444" i="4"/>
  <c r="BI444" i="4" s="1"/>
  <c r="BI716" i="12" s="1"/>
  <c r="BO440" i="4"/>
  <c r="BI440" i="4" s="1"/>
  <c r="BI576" i="12" s="1"/>
  <c r="BO436" i="4"/>
  <c r="BI436" i="4" s="1"/>
  <c r="BI436" i="12" s="1"/>
  <c r="BO432" i="4"/>
  <c r="BI432" i="4" s="1"/>
  <c r="BI296" i="12" s="1"/>
  <c r="BU428" i="4"/>
  <c r="BU395" i="4"/>
  <c r="BO391" i="4"/>
  <c r="BI391" i="4" s="1"/>
  <c r="BI85" i="12" s="1"/>
  <c r="BO341" i="4"/>
  <c r="BI341" i="4" s="1"/>
  <c r="BI783" i="12" s="1"/>
  <c r="BO337" i="4"/>
  <c r="BI337" i="4" s="1"/>
  <c r="BI643" i="12" s="1"/>
  <c r="BO325" i="4"/>
  <c r="BI325" i="4" s="1"/>
  <c r="BI223" i="12" s="1"/>
  <c r="BO321" i="4"/>
  <c r="BI321" i="4" s="1"/>
  <c r="BI83" i="12" s="1"/>
  <c r="BO256" i="4"/>
  <c r="BI256" i="4" s="1"/>
  <c r="BI256" i="12" s="1"/>
  <c r="BO228" i="4"/>
  <c r="BI228" i="4" s="1"/>
  <c r="BI500" i="12" s="1"/>
  <c r="BO220" i="4"/>
  <c r="BI220" i="4" s="1"/>
  <c r="BI220" i="12" s="1"/>
  <c r="BO206" i="4"/>
  <c r="BI206" i="4" s="1"/>
  <c r="BI954" i="12" s="1"/>
  <c r="BO205" i="4"/>
  <c r="BI205" i="4" s="1"/>
  <c r="BI919" i="12" s="1"/>
  <c r="BU199" i="4"/>
  <c r="BO194" i="4"/>
  <c r="BI194" i="4" s="1"/>
  <c r="BI534" i="12" s="1"/>
  <c r="BO190" i="4"/>
  <c r="BI190" i="4" s="1"/>
  <c r="BI394" i="12" s="1"/>
  <c r="BO182" i="4"/>
  <c r="BI182" i="4" s="1"/>
  <c r="BI114" i="12" s="1"/>
  <c r="BO170" i="4"/>
  <c r="BI170" i="4" s="1"/>
  <c r="BI918" i="12" s="1"/>
  <c r="BU158" i="4"/>
  <c r="BO157" i="4"/>
  <c r="BI157" i="4" s="1"/>
  <c r="BI463" i="12" s="1"/>
  <c r="BO150" i="4"/>
  <c r="BI150" i="4" s="1"/>
  <c r="BI218" i="12" s="1"/>
  <c r="BO137" i="4"/>
  <c r="BI137" i="4" s="1"/>
  <c r="BI987" i="12" s="1"/>
  <c r="BO136" i="4"/>
  <c r="BI136" i="4" s="1"/>
  <c r="BI952" i="12" s="1"/>
  <c r="BO133" i="4"/>
  <c r="BI133" i="4" s="1"/>
  <c r="BI847" i="12" s="1"/>
  <c r="BO129" i="4"/>
  <c r="BI129" i="4" s="1"/>
  <c r="BI707" i="12" s="1"/>
  <c r="BU125" i="4"/>
  <c r="BO124" i="4"/>
  <c r="BI124" i="4" s="1"/>
  <c r="BI532" i="12" s="1"/>
  <c r="BO121" i="4"/>
  <c r="BI121" i="4" s="1"/>
  <c r="BI427" i="12" s="1"/>
  <c r="BO117" i="4"/>
  <c r="BI117" i="4" s="1"/>
  <c r="BI287" i="12" s="1"/>
  <c r="BO116" i="4"/>
  <c r="BI116" i="4" s="1"/>
  <c r="BI252" i="12" s="1"/>
  <c r="BO112" i="4"/>
  <c r="BI112" i="4" s="1"/>
  <c r="BI112" i="12" s="1"/>
  <c r="BO103" i="4"/>
  <c r="BI103" i="4" s="1"/>
  <c r="BI1021" i="12" s="1"/>
  <c r="BO97" i="4"/>
  <c r="BI97" i="4" s="1"/>
  <c r="BI811" i="12" s="1"/>
  <c r="BO96" i="4"/>
  <c r="BI96" i="4" s="1"/>
  <c r="BI776" i="12" s="1"/>
  <c r="BU95" i="4"/>
  <c r="BU92" i="4"/>
  <c r="BO87" i="4"/>
  <c r="BI87" i="4" s="1"/>
  <c r="BI461" i="12" s="1"/>
  <c r="BO83" i="4"/>
  <c r="BI83" i="4" s="1"/>
  <c r="BI321" i="12" s="1"/>
  <c r="BO80" i="4"/>
  <c r="BI80" i="4" s="1"/>
  <c r="BI216" i="12" s="1"/>
  <c r="BU67" i="4"/>
  <c r="BV1044" i="4"/>
  <c r="BO62" i="4"/>
  <c r="BI62" i="4" s="1"/>
  <c r="BI810" i="12" s="1"/>
  <c r="BU59" i="4"/>
  <c r="BU58" i="4"/>
  <c r="BU55" i="4"/>
  <c r="BU54" i="4"/>
  <c r="BV892" i="4"/>
  <c r="BO51" i="4"/>
  <c r="BO47" i="4"/>
  <c r="BI47" i="4" s="1"/>
  <c r="BI285" i="12" s="1"/>
  <c r="BV557" i="4"/>
  <c r="BV1008" i="4"/>
  <c r="BU26" i="4"/>
  <c r="BV619" i="4"/>
  <c r="BV828" i="4"/>
  <c r="BV21" i="4"/>
  <c r="BV405" i="4"/>
  <c r="BV1069" i="4"/>
  <c r="BO18" i="4"/>
  <c r="BI18" i="4" s="1"/>
  <c r="BI494" i="12" s="1"/>
  <c r="BV856" i="4"/>
  <c r="BV680" i="4"/>
  <c r="BU14" i="4"/>
  <c r="BV992" i="4"/>
  <c r="BU10" i="4"/>
  <c r="BO9" i="4"/>
  <c r="BI9" i="4" s="1"/>
  <c r="BI179" i="12" s="1"/>
  <c r="BV708" i="4"/>
  <c r="BV5" i="4"/>
  <c r="BV844" i="4"/>
  <c r="BN1082" i="4"/>
  <c r="BN1078" i="4"/>
  <c r="BN1074" i="4"/>
  <c r="BN1070" i="4"/>
  <c r="BN1066" i="4"/>
  <c r="BN1062" i="4"/>
  <c r="BN1054" i="4"/>
  <c r="BN1046" i="4"/>
  <c r="BN1042" i="4"/>
  <c r="BN1038" i="4"/>
  <c r="BN1034" i="4"/>
  <c r="BN1030" i="4"/>
  <c r="BN1026" i="4"/>
  <c r="BN1022" i="4"/>
  <c r="BN1006" i="4"/>
  <c r="BN1002" i="4"/>
  <c r="BN998" i="4"/>
  <c r="BN994" i="4"/>
  <c r="BN990" i="4"/>
  <c r="BN986" i="4"/>
  <c r="BN978" i="4"/>
  <c r="BN974" i="4"/>
  <c r="BN962" i="4"/>
  <c r="BN958" i="4"/>
  <c r="BN954" i="4"/>
  <c r="BN950" i="4"/>
  <c r="BN942" i="4"/>
  <c r="BN938" i="4"/>
  <c r="BN934" i="4"/>
  <c r="BN926" i="4"/>
  <c r="BN922" i="4"/>
  <c r="BN918" i="4"/>
  <c r="BN914" i="4"/>
  <c r="BN906" i="4"/>
  <c r="BN902" i="4"/>
  <c r="BN898" i="4"/>
  <c r="BN894" i="4"/>
  <c r="BN886" i="4"/>
  <c r="BN882" i="4"/>
  <c r="BN870" i="4"/>
  <c r="BN866" i="4"/>
  <c r="BN862" i="4"/>
  <c r="BN858" i="4"/>
  <c r="BN854" i="4"/>
  <c r="BN850" i="4"/>
  <c r="BN838" i="4"/>
  <c r="BN834" i="4"/>
  <c r="BN830" i="4"/>
  <c r="BN826" i="4"/>
  <c r="BN822" i="4"/>
  <c r="BN818" i="4"/>
  <c r="BN814" i="4"/>
  <c r="BN810" i="4"/>
  <c r="BN798" i="4"/>
  <c r="BN794" i="4"/>
  <c r="BN790" i="4"/>
  <c r="BN786" i="4"/>
  <c r="BN782" i="4"/>
  <c r="BN778" i="4"/>
  <c r="BN774" i="4"/>
  <c r="BN762" i="4"/>
  <c r="BN758" i="4"/>
  <c r="BN754" i="4"/>
  <c r="BN750" i="4"/>
  <c r="BN746" i="4"/>
  <c r="BN742" i="4"/>
  <c r="BN730" i="4"/>
  <c r="BN726" i="4"/>
  <c r="BN718" i="4"/>
  <c r="BN714" i="4"/>
  <c r="BN710" i="4"/>
  <c r="BN706" i="4"/>
  <c r="BN698" i="4"/>
  <c r="BN694" i="4"/>
  <c r="BN690" i="4"/>
  <c r="BN686" i="4"/>
  <c r="BN678" i="4"/>
  <c r="BN674" i="4"/>
  <c r="BN670" i="4"/>
  <c r="BN662" i="4"/>
  <c r="BN658" i="4"/>
  <c r="BN654" i="4"/>
  <c r="BN650" i="4"/>
  <c r="BN646" i="4"/>
  <c r="BN638" i="4"/>
  <c r="BN634" i="4"/>
  <c r="BN626" i="4"/>
  <c r="BN622" i="4"/>
  <c r="BN618" i="4"/>
  <c r="BN614" i="4"/>
  <c r="BN610" i="4"/>
  <c r="BN602" i="4"/>
  <c r="BN590" i="4"/>
  <c r="BN586" i="4"/>
  <c r="BN582" i="4"/>
  <c r="BN578" i="4"/>
  <c r="BN574" i="4"/>
  <c r="BN570" i="4"/>
  <c r="BN566" i="4"/>
  <c r="BN550" i="4"/>
  <c r="BN546" i="4"/>
  <c r="BN542" i="4"/>
  <c r="BN538" i="4"/>
  <c r="BN534" i="4"/>
  <c r="BN530" i="4"/>
  <c r="BN522" i="4"/>
  <c r="BN514" i="4"/>
  <c r="BN510" i="4"/>
  <c r="BN506" i="4"/>
  <c r="BN502" i="4"/>
  <c r="BN498" i="4"/>
  <c r="BN494" i="4"/>
  <c r="BN486" i="4"/>
  <c r="BN482" i="4"/>
  <c r="BN474" i="4"/>
  <c r="BN470" i="4"/>
  <c r="BN466" i="4"/>
  <c r="BN462" i="4"/>
  <c r="BN450" i="4"/>
  <c r="BN446" i="4"/>
  <c r="BN442" i="4"/>
  <c r="BN438" i="4"/>
  <c r="BN430" i="4"/>
  <c r="BN426" i="4"/>
  <c r="BN418" i="4"/>
  <c r="BN414" i="4"/>
  <c r="BN410" i="4"/>
  <c r="BN406" i="4"/>
  <c r="BN402" i="4"/>
  <c r="BN398" i="4"/>
  <c r="BN390" i="4"/>
  <c r="BN382" i="4"/>
  <c r="BN378" i="4"/>
  <c r="BN374" i="4"/>
  <c r="BN370" i="4"/>
  <c r="BN366" i="4"/>
  <c r="BN362" i="4"/>
  <c r="BN354" i="4"/>
  <c r="BN346" i="4"/>
  <c r="BN342" i="4"/>
  <c r="BN338" i="4"/>
  <c r="BN334" i="4"/>
  <c r="BN330" i="4"/>
  <c r="BN326" i="4"/>
  <c r="BN322" i="4"/>
  <c r="BN306" i="4"/>
  <c r="BN302" i="4"/>
  <c r="BN298" i="4"/>
  <c r="BN294" i="4"/>
  <c r="BN290" i="4"/>
  <c r="BN286" i="4"/>
  <c r="BN278" i="4"/>
  <c r="BN274" i="4"/>
  <c r="BN266" i="4"/>
  <c r="BN262" i="4"/>
  <c r="BN258" i="4"/>
  <c r="BN254" i="4"/>
  <c r="BN250" i="4"/>
  <c r="BN242" i="4"/>
  <c r="BN238" i="4"/>
  <c r="BN234" i="4"/>
  <c r="BN226" i="4"/>
  <c r="BN222" i="4"/>
  <c r="BN218" i="4"/>
  <c r="BN214" i="4"/>
  <c r="BN206" i="4"/>
  <c r="BN202" i="4"/>
  <c r="BN198" i="4"/>
  <c r="BN190" i="4"/>
  <c r="BN186" i="4"/>
  <c r="BN182" i="4"/>
  <c r="BN170" i="4"/>
  <c r="BN166" i="4"/>
  <c r="BN162" i="4"/>
  <c r="BN158" i="4"/>
  <c r="BN154" i="4"/>
  <c r="BN138" i="4"/>
  <c r="BN134" i="4"/>
  <c r="BN130" i="4"/>
  <c r="BN126" i="4"/>
  <c r="BN122" i="4"/>
  <c r="BN118" i="4"/>
  <c r="BN114" i="4"/>
  <c r="BN110" i="4"/>
  <c r="BN98" i="4"/>
  <c r="BQ97" i="4"/>
  <c r="BN94" i="4"/>
  <c r="BN93" i="4"/>
  <c r="BN90" i="4"/>
  <c r="BN87" i="4"/>
  <c r="BN86" i="4"/>
  <c r="BN82" i="4"/>
  <c r="BQ77" i="4"/>
  <c r="BN75" i="4"/>
  <c r="BN74" i="4"/>
  <c r="BN66" i="4"/>
  <c r="BN65" i="4"/>
  <c r="BN62" i="4"/>
  <c r="BQ60" i="4"/>
  <c r="BN59" i="4"/>
  <c r="BN56" i="4"/>
  <c r="BQ54" i="4"/>
  <c r="BN54" i="4"/>
  <c r="BN50" i="4"/>
  <c r="BQ49" i="4"/>
  <c r="BN47" i="4"/>
  <c r="BN46" i="4"/>
  <c r="BN45" i="4"/>
  <c r="BQ42" i="4"/>
  <c r="BN42" i="4"/>
  <c r="BQ40" i="4"/>
  <c r="BN30" i="4"/>
  <c r="BN26" i="4"/>
  <c r="BN22" i="4"/>
  <c r="BN18" i="4"/>
  <c r="BN14" i="4"/>
  <c r="BN11" i="4"/>
  <c r="BN10" i="4"/>
  <c r="BO294" i="4"/>
  <c r="BI294" i="4" s="1"/>
  <c r="BI362" i="12" s="1"/>
  <c r="BO264" i="4"/>
  <c r="BI264" i="4" s="1"/>
  <c r="BI536" i="12" s="1"/>
  <c r="BO249" i="4"/>
  <c r="BI249" i="4" s="1"/>
  <c r="BI11" i="12" s="1"/>
  <c r="BO243" i="4"/>
  <c r="BI243" i="4" s="1"/>
  <c r="BI1025" i="12" s="1"/>
  <c r="BO239" i="4"/>
  <c r="BI239" i="4" s="1"/>
  <c r="BI885" i="12" s="1"/>
  <c r="BO231" i="4"/>
  <c r="BI231" i="4" s="1"/>
  <c r="BI605" i="12" s="1"/>
  <c r="BO227" i="4"/>
  <c r="BI227" i="4" s="1"/>
  <c r="BI465" i="12" s="1"/>
  <c r="BU223" i="4"/>
  <c r="BO219" i="4"/>
  <c r="BI219" i="4" s="1"/>
  <c r="BI185" i="12" s="1"/>
  <c r="BO216" i="4"/>
  <c r="BI216" i="4" s="1"/>
  <c r="BI80" i="12" s="1"/>
  <c r="BU215" i="4"/>
  <c r="BO207" i="4"/>
  <c r="BI207" i="4" s="1"/>
  <c r="BI989" i="12" s="1"/>
  <c r="BO203" i="4"/>
  <c r="BI203" i="4" s="1"/>
  <c r="BI849" i="12" s="1"/>
  <c r="BO202" i="4"/>
  <c r="BI202" i="4" s="1"/>
  <c r="BI814" i="12" s="1"/>
  <c r="BO198" i="4"/>
  <c r="BI198" i="4" s="1"/>
  <c r="BI674" i="12" s="1"/>
  <c r="BO195" i="4"/>
  <c r="BI195" i="4" s="1"/>
  <c r="BI569" i="12" s="1"/>
  <c r="BO191" i="4"/>
  <c r="BI191" i="4" s="1"/>
  <c r="BI429" i="12" s="1"/>
  <c r="BU183" i="4"/>
  <c r="BO166" i="4"/>
  <c r="BI166" i="4" s="1"/>
  <c r="BI778" i="12" s="1"/>
  <c r="BO162" i="4"/>
  <c r="BI162" i="4" s="1"/>
  <c r="BI638" i="12" s="1"/>
  <c r="BU150" i="4"/>
  <c r="BO146" i="4"/>
  <c r="BI146" i="4" s="1"/>
  <c r="BI78" i="12" s="1"/>
  <c r="BU133" i="4"/>
  <c r="BO128" i="4"/>
  <c r="BI128" i="4" s="1"/>
  <c r="BI672" i="12" s="1"/>
  <c r="BO120" i="4"/>
  <c r="BI120" i="4" s="1"/>
  <c r="BI392" i="12" s="1"/>
  <c r="BU117" i="4"/>
  <c r="BU109" i="4"/>
  <c r="BO91" i="4"/>
  <c r="BI91" i="4" s="1"/>
  <c r="BI601" i="12" s="1"/>
  <c r="BU88" i="4"/>
  <c r="BO79" i="4"/>
  <c r="BI79" i="4" s="1"/>
  <c r="BI181" i="12" s="1"/>
  <c r="BU66" i="4"/>
  <c r="BU43" i="4"/>
  <c r="BV33" i="4"/>
  <c r="BV29" i="4"/>
  <c r="BV14" i="4"/>
  <c r="BU9" i="4"/>
  <c r="BO125" i="4"/>
  <c r="BI125" i="4" s="1"/>
  <c r="BI567" i="12" s="1"/>
  <c r="BO100" i="4"/>
  <c r="BI100" i="4" s="1"/>
  <c r="BI916" i="12" s="1"/>
  <c r="BU76" i="4"/>
  <c r="BO63" i="4"/>
  <c r="BI63" i="4" s="1"/>
  <c r="BI845" i="12" s="1"/>
  <c r="BU30" i="4"/>
  <c r="BN78" i="4"/>
  <c r="BO165" i="4"/>
  <c r="BI165" i="4" s="1"/>
  <c r="BI743" i="12" s="1"/>
  <c r="BO99" i="4"/>
  <c r="BI99" i="4" s="1"/>
  <c r="BI881" i="12" s="1"/>
  <c r="BV26" i="4"/>
  <c r="BN1058" i="4"/>
  <c r="BN1010" i="4"/>
  <c r="BN970" i="4"/>
  <c r="BN930" i="4"/>
  <c r="BN890" i="4"/>
  <c r="BN846" i="4"/>
  <c r="BN802" i="4"/>
  <c r="BN766" i="4"/>
  <c r="BN722" i="4"/>
  <c r="BN682" i="4"/>
  <c r="BN642" i="4"/>
  <c r="BN606" i="4"/>
  <c r="BN558" i="4"/>
  <c r="BN518" i="4"/>
  <c r="BN478" i="4"/>
  <c r="BN434" i="4"/>
  <c r="BN394" i="4"/>
  <c r="BN358" i="4"/>
  <c r="BN310" i="4"/>
  <c r="BN270" i="4"/>
  <c r="BN230" i="4"/>
  <c r="BN194" i="4"/>
  <c r="BN150" i="4"/>
  <c r="BN102" i="4"/>
  <c r="BN58" i="4"/>
  <c r="BN6" i="4"/>
  <c r="BO1036" i="4"/>
  <c r="BI1036" i="4" s="1"/>
  <c r="BI628" i="12" s="1"/>
  <c r="BO974" i="4"/>
  <c r="BI974" i="4" s="1"/>
  <c r="BI906" i="12" s="1"/>
  <c r="BO962" i="4"/>
  <c r="BI962" i="4" s="1"/>
  <c r="BI486" i="12" s="1"/>
  <c r="BO937" i="4"/>
  <c r="BI937" i="4" s="1"/>
  <c r="BI835" i="12" s="1"/>
  <c r="BO863" i="4"/>
  <c r="BI863" i="4" s="1"/>
  <c r="BI693" i="12" s="1"/>
  <c r="BO851" i="4"/>
  <c r="BI851" i="4" s="1"/>
  <c r="BI273" i="12" s="1"/>
  <c r="BO765" i="4"/>
  <c r="BI765" i="4" s="1"/>
  <c r="BI935" i="12" s="1"/>
  <c r="BO761" i="4"/>
  <c r="BI761" i="4" s="1"/>
  <c r="BI795" i="12" s="1"/>
  <c r="BO719" i="4"/>
  <c r="BI719" i="4" s="1"/>
  <c r="BI549" i="12" s="1"/>
  <c r="BO711" i="4"/>
  <c r="BI711" i="4" s="1"/>
  <c r="BI269" i="12" s="1"/>
  <c r="BO662" i="4"/>
  <c r="BI662" i="4" s="1"/>
  <c r="BI1002" i="12" s="1"/>
  <c r="BO658" i="4"/>
  <c r="BI658" i="4" s="1"/>
  <c r="BI862" i="12" s="1"/>
  <c r="BO620" i="4"/>
  <c r="BI620" i="4" s="1"/>
  <c r="BI756" i="12" s="1"/>
  <c r="BO613" i="4"/>
  <c r="BI613" i="4" s="1"/>
  <c r="BI511" i="12" s="1"/>
  <c r="BO555" i="4"/>
  <c r="BI555" i="4" s="1"/>
  <c r="BI929" i="12" s="1"/>
  <c r="BO543" i="4"/>
  <c r="BI543" i="4" s="1"/>
  <c r="BI509" i="12" s="1"/>
  <c r="BO481" i="4"/>
  <c r="BI481" i="4" s="1"/>
  <c r="BI787" i="12" s="1"/>
  <c r="BO476" i="4"/>
  <c r="BI476" i="4" s="1"/>
  <c r="BI612" i="12" s="1"/>
  <c r="BO395" i="4"/>
  <c r="BI395" i="4" s="1"/>
  <c r="BI225" i="12" s="1"/>
  <c r="BO373" i="4"/>
  <c r="BI373" i="4" s="1"/>
  <c r="BI679" i="12" s="1"/>
  <c r="BN966" i="4"/>
  <c r="BN554" i="4"/>
  <c r="BN146" i="4"/>
  <c r="CJ33" i="3"/>
  <c r="CI33" i="3"/>
  <c r="CH33" i="3"/>
  <c r="CG33" i="3"/>
  <c r="CF33" i="3"/>
  <c r="CE33" i="3"/>
  <c r="CD33" i="3"/>
  <c r="CC33" i="3"/>
  <c r="CB33" i="3"/>
  <c r="CA33" i="3"/>
  <c r="BZ33" i="3"/>
  <c r="BY33" i="3"/>
  <c r="BX33" i="3"/>
  <c r="BW33" i="3"/>
  <c r="BV33" i="3"/>
  <c r="BU33" i="3"/>
  <c r="BT33" i="3"/>
  <c r="BS33" i="3"/>
  <c r="BR33" i="3"/>
  <c r="BQ33" i="3"/>
  <c r="BP33" i="3"/>
  <c r="BO33" i="3"/>
  <c r="BN33" i="3"/>
  <c r="BM33" i="3"/>
  <c r="BL33" i="3"/>
  <c r="BK33" i="3"/>
  <c r="BJ33" i="3"/>
  <c r="BI33" i="3"/>
  <c r="BH33" i="3"/>
  <c r="BG33" i="3"/>
  <c r="CJ32" i="3"/>
  <c r="CI32" i="3"/>
  <c r="CH32" i="3"/>
  <c r="CG32" i="3"/>
  <c r="CF32" i="3"/>
  <c r="CE32" i="3"/>
  <c r="CD32" i="3"/>
  <c r="CC32" i="3"/>
  <c r="CB32" i="3"/>
  <c r="CA32" i="3"/>
  <c r="BZ32" i="3"/>
  <c r="BY32" i="3"/>
  <c r="BX32" i="3"/>
  <c r="BW32" i="3"/>
  <c r="BV32" i="3"/>
  <c r="BU32" i="3"/>
  <c r="BT32" i="3"/>
  <c r="BS32" i="3"/>
  <c r="BR32" i="3"/>
  <c r="BQ32" i="3"/>
  <c r="BP32" i="3"/>
  <c r="BO32" i="3"/>
  <c r="BN32" i="3"/>
  <c r="BM32" i="3"/>
  <c r="BL32" i="3"/>
  <c r="BK32" i="3"/>
  <c r="BJ32" i="3"/>
  <c r="BI32" i="3"/>
  <c r="BH32" i="3"/>
  <c r="BG32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CJ30" i="3"/>
  <c r="CI30" i="3"/>
  <c r="CH30" i="3"/>
  <c r="CG30" i="3"/>
  <c r="CF30" i="3"/>
  <c r="CE30" i="3"/>
  <c r="CD30" i="3"/>
  <c r="CC30" i="3"/>
  <c r="CB30" i="3"/>
  <c r="CA30" i="3"/>
  <c r="BZ30" i="3"/>
  <c r="BY30" i="3"/>
  <c r="BX30" i="3"/>
  <c r="BW30" i="3"/>
  <c r="BV30" i="3"/>
  <c r="BU30" i="3"/>
  <c r="BT30" i="3"/>
  <c r="BS30" i="3"/>
  <c r="BR30" i="3"/>
  <c r="BQ30" i="3"/>
  <c r="BP30" i="3"/>
  <c r="BO30" i="3"/>
  <c r="BN30" i="3"/>
  <c r="BM30" i="3"/>
  <c r="BL30" i="3"/>
  <c r="BK30" i="3"/>
  <c r="BJ30" i="3"/>
  <c r="BI30" i="3"/>
  <c r="BH30" i="3"/>
  <c r="BG30" i="3"/>
  <c r="CJ29" i="3"/>
  <c r="CI29" i="3"/>
  <c r="CH29" i="3"/>
  <c r="CG29" i="3"/>
  <c r="CF29" i="3"/>
  <c r="CE29" i="3"/>
  <c r="CD29" i="3"/>
  <c r="CC29" i="3"/>
  <c r="CB29" i="3"/>
  <c r="CA29" i="3"/>
  <c r="BZ29" i="3"/>
  <c r="BY29" i="3"/>
  <c r="BX29" i="3"/>
  <c r="BW29" i="3"/>
  <c r="BV29" i="3"/>
  <c r="BU29" i="3"/>
  <c r="BT29" i="3"/>
  <c r="BS29" i="3"/>
  <c r="BR29" i="3"/>
  <c r="BQ29" i="3"/>
  <c r="BP29" i="3"/>
  <c r="BO29" i="3"/>
  <c r="BN29" i="3"/>
  <c r="BM29" i="3"/>
  <c r="BL29" i="3"/>
  <c r="BK29" i="3"/>
  <c r="BJ29" i="3"/>
  <c r="BI29" i="3"/>
  <c r="BH29" i="3"/>
  <c r="BG29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CJ27" i="3"/>
  <c r="CI27" i="3"/>
  <c r="CH27" i="3"/>
  <c r="CG27" i="3"/>
  <c r="CF27" i="3"/>
  <c r="CE27" i="3"/>
  <c r="CD27" i="3"/>
  <c r="CC27" i="3"/>
  <c r="CB27" i="3"/>
  <c r="CA27" i="3"/>
  <c r="BZ27" i="3"/>
  <c r="BY27" i="3"/>
  <c r="BX27" i="3"/>
  <c r="BW27" i="3"/>
  <c r="BV27" i="3"/>
  <c r="BU27" i="3"/>
  <c r="BT27" i="3"/>
  <c r="BS27" i="3"/>
  <c r="BR27" i="3"/>
  <c r="BQ27" i="3"/>
  <c r="BP27" i="3"/>
  <c r="BO27" i="3"/>
  <c r="BN27" i="3"/>
  <c r="BM27" i="3"/>
  <c r="BL27" i="3"/>
  <c r="BK27" i="3"/>
  <c r="BJ27" i="3"/>
  <c r="BI27" i="3"/>
  <c r="BH27" i="3"/>
  <c r="BG27" i="3"/>
  <c r="CJ26" i="3"/>
  <c r="CI26" i="3"/>
  <c r="CH26" i="3"/>
  <c r="CG26" i="3"/>
  <c r="CF26" i="3"/>
  <c r="CE26" i="3"/>
  <c r="CD26" i="3"/>
  <c r="CC26" i="3"/>
  <c r="CB26" i="3"/>
  <c r="CA26" i="3"/>
  <c r="BZ26" i="3"/>
  <c r="BY26" i="3"/>
  <c r="BX26" i="3"/>
  <c r="BW26" i="3"/>
  <c r="BV26" i="3"/>
  <c r="BU26" i="3"/>
  <c r="BT26" i="3"/>
  <c r="BS26" i="3"/>
  <c r="BR26" i="3"/>
  <c r="BQ26" i="3"/>
  <c r="BP26" i="3"/>
  <c r="BO26" i="3"/>
  <c r="BN26" i="3"/>
  <c r="BM26" i="3"/>
  <c r="BL26" i="3"/>
  <c r="BK26" i="3"/>
  <c r="BJ26" i="3"/>
  <c r="BI26" i="3"/>
  <c r="BH26" i="3"/>
  <c r="BG26" i="3"/>
  <c r="CJ25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CJ24" i="3"/>
  <c r="CI24" i="3"/>
  <c r="CH24" i="3"/>
  <c r="CG24" i="3"/>
  <c r="CF24" i="3"/>
  <c r="CE24" i="3"/>
  <c r="CD24" i="3"/>
  <c r="CC24" i="3"/>
  <c r="CB24" i="3"/>
  <c r="CA24" i="3"/>
  <c r="BZ24" i="3"/>
  <c r="BY24" i="3"/>
  <c r="BX24" i="3"/>
  <c r="BW24" i="3"/>
  <c r="BV24" i="3"/>
  <c r="BU24" i="3"/>
  <c r="BT24" i="3"/>
  <c r="BS24" i="3"/>
  <c r="BR24" i="3"/>
  <c r="BQ24" i="3"/>
  <c r="BP24" i="3"/>
  <c r="BO24" i="3"/>
  <c r="BN24" i="3"/>
  <c r="BM24" i="3"/>
  <c r="BL24" i="3"/>
  <c r="BK24" i="3"/>
  <c r="BJ24" i="3"/>
  <c r="BI24" i="3"/>
  <c r="BH24" i="3"/>
  <c r="BG24" i="3"/>
  <c r="CJ23" i="3"/>
  <c r="CI23" i="3"/>
  <c r="CH23" i="3"/>
  <c r="CG23" i="3"/>
  <c r="CF23" i="3"/>
  <c r="CE23" i="3"/>
  <c r="CD23" i="3"/>
  <c r="CC23" i="3"/>
  <c r="CB23" i="3"/>
  <c r="CA23" i="3"/>
  <c r="BZ23" i="3"/>
  <c r="BY23" i="3"/>
  <c r="BX23" i="3"/>
  <c r="BW23" i="3"/>
  <c r="BV23" i="3"/>
  <c r="BU23" i="3"/>
  <c r="BT23" i="3"/>
  <c r="BS23" i="3"/>
  <c r="BR23" i="3"/>
  <c r="BQ23" i="3"/>
  <c r="BP23" i="3"/>
  <c r="BO23" i="3"/>
  <c r="BN23" i="3"/>
  <c r="BM23" i="3"/>
  <c r="BL23" i="3"/>
  <c r="BK23" i="3"/>
  <c r="BJ23" i="3"/>
  <c r="BI23" i="3"/>
  <c r="BH23" i="3"/>
  <c r="BG23" i="3"/>
  <c r="CJ22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CJ21" i="3"/>
  <c r="CI21" i="3"/>
  <c r="CH21" i="3"/>
  <c r="CG21" i="3"/>
  <c r="CF21" i="3"/>
  <c r="CE21" i="3"/>
  <c r="CD21" i="3"/>
  <c r="CC21" i="3"/>
  <c r="CB21" i="3"/>
  <c r="CA21" i="3"/>
  <c r="BZ21" i="3"/>
  <c r="BY21" i="3"/>
  <c r="BX21" i="3"/>
  <c r="BW21" i="3"/>
  <c r="BV21" i="3"/>
  <c r="BU21" i="3"/>
  <c r="BT21" i="3"/>
  <c r="BS21" i="3"/>
  <c r="BR21" i="3"/>
  <c r="BQ21" i="3"/>
  <c r="BP21" i="3"/>
  <c r="BO21" i="3"/>
  <c r="BN21" i="3"/>
  <c r="BM21" i="3"/>
  <c r="BL21" i="3"/>
  <c r="BK21" i="3"/>
  <c r="BJ21" i="3"/>
  <c r="BI21" i="3"/>
  <c r="BH21" i="3"/>
  <c r="BG21" i="3"/>
  <c r="CJ20" i="3"/>
  <c r="CI20" i="3"/>
  <c r="CH20" i="3"/>
  <c r="CG20" i="3"/>
  <c r="CF20" i="3"/>
  <c r="CE20" i="3"/>
  <c r="CD20" i="3"/>
  <c r="CC20" i="3"/>
  <c r="CB20" i="3"/>
  <c r="CA20" i="3"/>
  <c r="BZ20" i="3"/>
  <c r="BY20" i="3"/>
  <c r="BX20" i="3"/>
  <c r="BW20" i="3"/>
  <c r="BV20" i="3"/>
  <c r="BU20" i="3"/>
  <c r="BT20" i="3"/>
  <c r="BS20" i="3"/>
  <c r="BR20" i="3"/>
  <c r="BQ20" i="3"/>
  <c r="BP20" i="3"/>
  <c r="BO20" i="3"/>
  <c r="BN20" i="3"/>
  <c r="BM20" i="3"/>
  <c r="BL20" i="3"/>
  <c r="BK20" i="3"/>
  <c r="BJ20" i="3"/>
  <c r="BI20" i="3"/>
  <c r="BH20" i="3"/>
  <c r="BG20" i="3"/>
  <c r="CJ19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CJ18" i="3"/>
  <c r="CI18" i="3"/>
  <c r="CH18" i="3"/>
  <c r="CG18" i="3"/>
  <c r="CF18" i="3"/>
  <c r="CE18" i="3"/>
  <c r="CD18" i="3"/>
  <c r="CC18" i="3"/>
  <c r="CB18" i="3"/>
  <c r="CA18" i="3"/>
  <c r="BZ18" i="3"/>
  <c r="BY18" i="3"/>
  <c r="BX18" i="3"/>
  <c r="BW18" i="3"/>
  <c r="BV18" i="3"/>
  <c r="BU18" i="3"/>
  <c r="BT18" i="3"/>
  <c r="BS18" i="3"/>
  <c r="BR18" i="3"/>
  <c r="BQ18" i="3"/>
  <c r="BP18" i="3"/>
  <c r="BO18" i="3"/>
  <c r="BN18" i="3"/>
  <c r="BM18" i="3"/>
  <c r="BL18" i="3"/>
  <c r="BK18" i="3"/>
  <c r="BJ18" i="3"/>
  <c r="BI18" i="3"/>
  <c r="BH18" i="3"/>
  <c r="BG18" i="3"/>
  <c r="CJ17" i="3"/>
  <c r="CI17" i="3"/>
  <c r="CH17" i="3"/>
  <c r="CG17" i="3"/>
  <c r="CF17" i="3"/>
  <c r="CE17" i="3"/>
  <c r="CD17" i="3"/>
  <c r="CC17" i="3"/>
  <c r="CB17" i="3"/>
  <c r="CA17" i="3"/>
  <c r="BZ17" i="3"/>
  <c r="BY17" i="3"/>
  <c r="BX17" i="3"/>
  <c r="BW17" i="3"/>
  <c r="BV17" i="3"/>
  <c r="BU17" i="3"/>
  <c r="BT17" i="3"/>
  <c r="BS17" i="3"/>
  <c r="BR17" i="3"/>
  <c r="BQ17" i="3"/>
  <c r="BP17" i="3"/>
  <c r="BO17" i="3"/>
  <c r="BN17" i="3"/>
  <c r="BM17" i="3"/>
  <c r="BL17" i="3"/>
  <c r="BK17" i="3"/>
  <c r="BJ17" i="3"/>
  <c r="BI17" i="3"/>
  <c r="BH17" i="3"/>
  <c r="BG17" i="3"/>
  <c r="CJ16" i="3"/>
  <c r="CI16" i="3"/>
  <c r="CH16" i="3"/>
  <c r="CG16" i="3"/>
  <c r="CF16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CJ15" i="3"/>
  <c r="CI15" i="3"/>
  <c r="CH15" i="3"/>
  <c r="CG15" i="3"/>
  <c r="CF15" i="3"/>
  <c r="CE15" i="3"/>
  <c r="CD15" i="3"/>
  <c r="CC15" i="3"/>
  <c r="CB15" i="3"/>
  <c r="CA15" i="3"/>
  <c r="BZ15" i="3"/>
  <c r="BY15" i="3"/>
  <c r="BX15" i="3"/>
  <c r="BW15" i="3"/>
  <c r="BV15" i="3"/>
  <c r="BU15" i="3"/>
  <c r="BT15" i="3"/>
  <c r="BS15" i="3"/>
  <c r="BR15" i="3"/>
  <c r="BQ15" i="3"/>
  <c r="BP15" i="3"/>
  <c r="BO15" i="3"/>
  <c r="BN15" i="3"/>
  <c r="BM15" i="3"/>
  <c r="BL15" i="3"/>
  <c r="BK15" i="3"/>
  <c r="BJ15" i="3"/>
  <c r="BI15" i="3"/>
  <c r="BH15" i="3"/>
  <c r="BG15" i="3"/>
  <c r="CJ14" i="3"/>
  <c r="CI14" i="3"/>
  <c r="CH14" i="3"/>
  <c r="CG14" i="3"/>
  <c r="CF14" i="3"/>
  <c r="CE14" i="3"/>
  <c r="CD14" i="3"/>
  <c r="CC14" i="3"/>
  <c r="CB14" i="3"/>
  <c r="CA14" i="3"/>
  <c r="BZ14" i="3"/>
  <c r="BY14" i="3"/>
  <c r="BX14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BI14" i="3"/>
  <c r="BH14" i="3"/>
  <c r="BG14" i="3"/>
  <c r="CJ13" i="3"/>
  <c r="CI13" i="3"/>
  <c r="CH13" i="3"/>
  <c r="CG13" i="3"/>
  <c r="CF13" i="3"/>
  <c r="CE13" i="3"/>
  <c r="CD13" i="3"/>
  <c r="CC13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CJ12" i="3"/>
  <c r="CI12" i="3"/>
  <c r="CH12" i="3"/>
  <c r="CG12" i="3"/>
  <c r="CF12" i="3"/>
  <c r="CE12" i="3"/>
  <c r="CD12" i="3"/>
  <c r="CC12" i="3"/>
  <c r="CB12" i="3"/>
  <c r="CA12" i="3"/>
  <c r="BZ12" i="3"/>
  <c r="BY12" i="3"/>
  <c r="BX12" i="3"/>
  <c r="BW12" i="3"/>
  <c r="BV12" i="3"/>
  <c r="BU12" i="3"/>
  <c r="BT12" i="3"/>
  <c r="BS12" i="3"/>
  <c r="BR12" i="3"/>
  <c r="BQ12" i="3"/>
  <c r="BP12" i="3"/>
  <c r="BO12" i="3"/>
  <c r="BN12" i="3"/>
  <c r="BM12" i="3"/>
  <c r="BL12" i="3"/>
  <c r="BK12" i="3"/>
  <c r="BJ12" i="3"/>
  <c r="BI12" i="3"/>
  <c r="BH12" i="3"/>
  <c r="BG12" i="3"/>
  <c r="CJ11" i="3"/>
  <c r="CI11" i="3"/>
  <c r="CH11" i="3"/>
  <c r="CG11" i="3"/>
  <c r="CF11" i="3"/>
  <c r="CE11" i="3"/>
  <c r="CD11" i="3"/>
  <c r="CC11" i="3"/>
  <c r="CB11" i="3"/>
  <c r="CA11" i="3"/>
  <c r="BZ11" i="3"/>
  <c r="BY11" i="3"/>
  <c r="BX11" i="3"/>
  <c r="BW11" i="3"/>
  <c r="BV11" i="3"/>
  <c r="BU11" i="3"/>
  <c r="BT11" i="3"/>
  <c r="BS11" i="3"/>
  <c r="BR11" i="3"/>
  <c r="BQ11" i="3"/>
  <c r="BP11" i="3"/>
  <c r="BO11" i="3"/>
  <c r="BN11" i="3"/>
  <c r="BM11" i="3"/>
  <c r="BL11" i="3"/>
  <c r="BK11" i="3"/>
  <c r="BJ11" i="3"/>
  <c r="BI11" i="3"/>
  <c r="BH11" i="3"/>
  <c r="BG11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CJ9" i="3"/>
  <c r="CI9" i="3"/>
  <c r="CH9" i="3"/>
  <c r="CG9" i="3"/>
  <c r="CF9" i="3"/>
  <c r="CE9" i="3"/>
  <c r="CD9" i="3"/>
  <c r="CC9" i="3"/>
  <c r="CB9" i="3"/>
  <c r="CA9" i="3"/>
  <c r="BZ9" i="3"/>
  <c r="BY9" i="3"/>
  <c r="BX9" i="3"/>
  <c r="BW9" i="3"/>
  <c r="BV9" i="3"/>
  <c r="BU9" i="3"/>
  <c r="BT9" i="3"/>
  <c r="BS9" i="3"/>
  <c r="BR9" i="3"/>
  <c r="BQ9" i="3"/>
  <c r="BP9" i="3"/>
  <c r="BO9" i="3"/>
  <c r="BN9" i="3"/>
  <c r="BM9" i="3"/>
  <c r="BL9" i="3"/>
  <c r="BK9" i="3"/>
  <c r="BJ9" i="3"/>
  <c r="BI9" i="3"/>
  <c r="BH9" i="3"/>
  <c r="BG9" i="3"/>
  <c r="CJ8" i="3"/>
  <c r="CI8" i="3"/>
  <c r="CH8" i="3"/>
  <c r="CG8" i="3"/>
  <c r="CF8" i="3"/>
  <c r="CE8" i="3"/>
  <c r="CD8" i="3"/>
  <c r="CC8" i="3"/>
  <c r="CB8" i="3"/>
  <c r="CA8" i="3"/>
  <c r="BZ8" i="3"/>
  <c r="BY8" i="3"/>
  <c r="BX8" i="3"/>
  <c r="BW8" i="3"/>
  <c r="BV8" i="3"/>
  <c r="BU8" i="3"/>
  <c r="BT8" i="3"/>
  <c r="BS8" i="3"/>
  <c r="BR8" i="3"/>
  <c r="BQ8" i="3"/>
  <c r="BP8" i="3"/>
  <c r="BO8" i="3"/>
  <c r="BN8" i="3"/>
  <c r="BM8" i="3"/>
  <c r="BL8" i="3"/>
  <c r="BK8" i="3"/>
  <c r="BJ8" i="3"/>
  <c r="BI8" i="3"/>
  <c r="BH8" i="3"/>
  <c r="BG8" i="3"/>
  <c r="CJ7" i="3"/>
  <c r="CI7" i="3"/>
  <c r="CH7" i="3"/>
  <c r="CG7" i="3"/>
  <c r="CF7" i="3"/>
  <c r="CE7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CJ6" i="3"/>
  <c r="CI6" i="3"/>
  <c r="CH6" i="3"/>
  <c r="CG6" i="3"/>
  <c r="CF6" i="3"/>
  <c r="CE6" i="3"/>
  <c r="CD6" i="3"/>
  <c r="CC6" i="3"/>
  <c r="CB6" i="3"/>
  <c r="CA6" i="3"/>
  <c r="BZ6" i="3"/>
  <c r="BY6" i="3"/>
  <c r="BX6" i="3"/>
  <c r="BW6" i="3"/>
  <c r="BV6" i="3"/>
  <c r="BU6" i="3"/>
  <c r="BT6" i="3"/>
  <c r="BS6" i="3"/>
  <c r="BR6" i="3"/>
  <c r="BQ6" i="3"/>
  <c r="BP6" i="3"/>
  <c r="BO6" i="3"/>
  <c r="BN6" i="3"/>
  <c r="BM6" i="3"/>
  <c r="BL6" i="3"/>
  <c r="BK6" i="3"/>
  <c r="BJ6" i="3"/>
  <c r="BI6" i="3"/>
  <c r="BH6" i="3"/>
  <c r="BG6" i="3"/>
  <c r="CJ5" i="3"/>
  <c r="CI5" i="3"/>
  <c r="CH5" i="3"/>
  <c r="CG5" i="3"/>
  <c r="CF5" i="3"/>
  <c r="CE5" i="3"/>
  <c r="CD5" i="3"/>
  <c r="CC5" i="3"/>
  <c r="CB5" i="3"/>
  <c r="CA5" i="3"/>
  <c r="BZ5" i="3"/>
  <c r="BY5" i="3"/>
  <c r="BX5" i="3"/>
  <c r="BW5" i="3"/>
  <c r="BV5" i="3"/>
  <c r="BU5" i="3"/>
  <c r="BT5" i="3"/>
  <c r="BS5" i="3"/>
  <c r="BR5" i="3"/>
  <c r="BQ5" i="3"/>
  <c r="BP5" i="3"/>
  <c r="BO5" i="3"/>
  <c r="BN5" i="3"/>
  <c r="BM5" i="3"/>
  <c r="BL5" i="3"/>
  <c r="BK5" i="3"/>
  <c r="BJ5" i="3"/>
  <c r="BI5" i="3"/>
  <c r="BH5" i="3"/>
  <c r="BG5" i="3"/>
  <c r="CJ4" i="3"/>
  <c r="CI4" i="3"/>
  <c r="CH4" i="3"/>
  <c r="CG4" i="3"/>
  <c r="CF4" i="3"/>
  <c r="CE4" i="3"/>
  <c r="CD4" i="3"/>
  <c r="CC4" i="3"/>
  <c r="CB4" i="3"/>
  <c r="CA4" i="3"/>
  <c r="BZ4" i="3"/>
  <c r="BY4" i="3"/>
  <c r="BX4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BI4" i="3"/>
  <c r="BH4" i="3"/>
  <c r="BG4" i="3"/>
  <c r="CJ3" i="3"/>
  <c r="CI3" i="3"/>
  <c r="CH3" i="3"/>
  <c r="CG3" i="3"/>
  <c r="CF3" i="3"/>
  <c r="CE3" i="3"/>
  <c r="CD3" i="3"/>
  <c r="CC3" i="3"/>
  <c r="CB3" i="3"/>
  <c r="CA3" i="3"/>
  <c r="BZ3" i="3"/>
  <c r="BY3" i="3"/>
  <c r="BX3" i="3"/>
  <c r="BW3" i="3"/>
  <c r="BV3" i="3"/>
  <c r="BU3" i="3"/>
  <c r="BT3" i="3"/>
  <c r="BS3" i="3"/>
  <c r="BR3" i="3"/>
  <c r="BQ3" i="3"/>
  <c r="BP3" i="3"/>
  <c r="BO3" i="3"/>
  <c r="BN3" i="3"/>
  <c r="BM3" i="3"/>
  <c r="BL3" i="3"/>
  <c r="BK3" i="3"/>
  <c r="BJ3" i="3"/>
  <c r="BH3" i="3"/>
  <c r="BG3" i="3"/>
  <c r="BI3" i="3"/>
  <c r="NL1083" i="4"/>
  <c r="BC1083" i="4" s="1"/>
  <c r="NL1082" i="4"/>
  <c r="BC1082" i="4" s="1"/>
  <c r="BC1014" i="12" s="1"/>
  <c r="NL1081" i="4"/>
  <c r="BC1081" i="4" s="1"/>
  <c r="BC979" i="12" s="1"/>
  <c r="NL1080" i="4"/>
  <c r="BC1080" i="4" s="1"/>
  <c r="NL1079" i="4"/>
  <c r="BC1079" i="4" s="1"/>
  <c r="BC909" i="12" s="1"/>
  <c r="NL1078" i="4"/>
  <c r="BC1078" i="4" s="1"/>
  <c r="BC874" i="12" s="1"/>
  <c r="NL1077" i="4"/>
  <c r="BC1077" i="4" s="1"/>
  <c r="BC839" i="12" s="1"/>
  <c r="NL1076" i="4"/>
  <c r="BC1076" i="4" s="1"/>
  <c r="NL1075" i="4"/>
  <c r="BC1075" i="4" s="1"/>
  <c r="NL1074" i="4"/>
  <c r="BC1074" i="4" s="1"/>
  <c r="BC734" i="12" s="1"/>
  <c r="NL1073" i="4"/>
  <c r="BC1073" i="4" s="1"/>
  <c r="BC699" i="12" s="1"/>
  <c r="NL1072" i="4"/>
  <c r="BC1072" i="4" s="1"/>
  <c r="NL1071" i="4"/>
  <c r="BC1071" i="4" s="1"/>
  <c r="NL1070" i="4"/>
  <c r="BC1070" i="4" s="1"/>
  <c r="BC594" i="12" s="1"/>
  <c r="NL1069" i="4"/>
  <c r="BC1069" i="4" s="1"/>
  <c r="NL1068" i="4"/>
  <c r="BC1068" i="4" s="1"/>
  <c r="BC524" i="12" s="1"/>
  <c r="NL1067" i="4"/>
  <c r="BC1067" i="4" s="1"/>
  <c r="NL1066" i="4"/>
  <c r="BC1066" i="4" s="1"/>
  <c r="BC454" i="12" s="1"/>
  <c r="NL1065" i="4"/>
  <c r="BC1065" i="4" s="1"/>
  <c r="E36" i="3" a="1"/>
  <c r="X52" i="3" s="1"/>
  <c r="NL1064" i="4"/>
  <c r="BC1064" i="4" s="1"/>
  <c r="NL1063" i="4"/>
  <c r="BC1063" i="4" s="1"/>
  <c r="BC349" i="12" s="1"/>
  <c r="NL1062" i="4"/>
  <c r="BC1062" i="4" s="1"/>
  <c r="BC314" i="12" s="1"/>
  <c r="NL1061" i="4"/>
  <c r="BC1061" i="4" s="1"/>
  <c r="NL1060" i="4"/>
  <c r="BC1060" i="4"/>
  <c r="NL1059" i="4"/>
  <c r="BC1059" i="4"/>
  <c r="BC209" i="12" s="1"/>
  <c r="NL1058" i="4"/>
  <c r="BC1058" i="4" s="1"/>
  <c r="NL1057" i="4"/>
  <c r="BC1057" i="4" s="1"/>
  <c r="NL1056" i="4"/>
  <c r="BC1056" i="4" s="1"/>
  <c r="NL1055" i="4"/>
  <c r="BC1055" i="4" s="1"/>
  <c r="NL1054" i="4"/>
  <c r="NJ1083" i="4"/>
  <c r="NH1083" i="4"/>
  <c r="NF1083" i="4"/>
  <c r="ND1083" i="4"/>
  <c r="NB1083" i="4"/>
  <c r="MZ1083" i="4"/>
  <c r="MX1083" i="4"/>
  <c r="MV1083" i="4"/>
  <c r="MU1083" i="4"/>
  <c r="NJ1082" i="4"/>
  <c r="NH1082" i="4"/>
  <c r="NF1082" i="4"/>
  <c r="ND1082" i="4"/>
  <c r="NB1082" i="4"/>
  <c r="MZ1082" i="4"/>
  <c r="MX1082" i="4"/>
  <c r="MV1082" i="4"/>
  <c r="MU1082" i="4"/>
  <c r="NJ1081" i="4"/>
  <c r="NH1081" i="4"/>
  <c r="NF1081" i="4"/>
  <c r="ND1081" i="4"/>
  <c r="NB1081" i="4"/>
  <c r="MZ1081" i="4"/>
  <c r="MX1081" i="4"/>
  <c r="MV1081" i="4"/>
  <c r="MU1081" i="4"/>
  <c r="NJ1080" i="4"/>
  <c r="NH1080" i="4"/>
  <c r="NF1080" i="4"/>
  <c r="ND1080" i="4"/>
  <c r="NB1080" i="4"/>
  <c r="MZ1080" i="4"/>
  <c r="MX1080" i="4"/>
  <c r="MV1080" i="4"/>
  <c r="MU1080" i="4"/>
  <c r="NJ1079" i="4"/>
  <c r="NH1079" i="4"/>
  <c r="NF1079" i="4"/>
  <c r="ND1079" i="4"/>
  <c r="NB1079" i="4"/>
  <c r="MZ1079" i="4"/>
  <c r="MX1079" i="4"/>
  <c r="MV1079" i="4"/>
  <c r="MU1079" i="4"/>
  <c r="NJ1078" i="4"/>
  <c r="NH1078" i="4"/>
  <c r="NF1078" i="4"/>
  <c r="ND1078" i="4"/>
  <c r="NB1078" i="4"/>
  <c r="MZ1078" i="4"/>
  <c r="MX1078" i="4"/>
  <c r="MV1078" i="4"/>
  <c r="MU1078" i="4"/>
  <c r="NJ1077" i="4"/>
  <c r="NH1077" i="4"/>
  <c r="NF1077" i="4"/>
  <c r="ND1077" i="4"/>
  <c r="NB1077" i="4"/>
  <c r="MZ1077" i="4"/>
  <c r="MX1077" i="4"/>
  <c r="MV1077" i="4"/>
  <c r="MU1077" i="4"/>
  <c r="NJ1076" i="4"/>
  <c r="NH1076" i="4"/>
  <c r="NF1076" i="4"/>
  <c r="ND1076" i="4"/>
  <c r="NB1076" i="4"/>
  <c r="MZ1076" i="4"/>
  <c r="MX1076" i="4"/>
  <c r="MV1076" i="4"/>
  <c r="MU1076" i="4"/>
  <c r="NJ1075" i="4"/>
  <c r="NH1075" i="4"/>
  <c r="NF1075" i="4"/>
  <c r="ND1075" i="4"/>
  <c r="NB1075" i="4"/>
  <c r="MZ1075" i="4"/>
  <c r="MX1075" i="4"/>
  <c r="MV1075" i="4"/>
  <c r="MU1075" i="4"/>
  <c r="NJ1074" i="4"/>
  <c r="NH1074" i="4"/>
  <c r="NF1074" i="4"/>
  <c r="ND1074" i="4"/>
  <c r="NB1074" i="4"/>
  <c r="MZ1074" i="4"/>
  <c r="MX1074" i="4"/>
  <c r="MV1074" i="4"/>
  <c r="MU1074" i="4"/>
  <c r="NJ1073" i="4"/>
  <c r="NH1073" i="4"/>
  <c r="NF1073" i="4"/>
  <c r="ND1073" i="4"/>
  <c r="NB1073" i="4"/>
  <c r="MZ1073" i="4"/>
  <c r="MX1073" i="4"/>
  <c r="MV1073" i="4"/>
  <c r="MU1073" i="4"/>
  <c r="NJ1072" i="4"/>
  <c r="NH1072" i="4"/>
  <c r="NF1072" i="4"/>
  <c r="ND1072" i="4"/>
  <c r="NB1072" i="4"/>
  <c r="MZ1072" i="4"/>
  <c r="MX1072" i="4"/>
  <c r="MV1072" i="4"/>
  <c r="MU1072" i="4"/>
  <c r="NJ1071" i="4"/>
  <c r="NH1071" i="4"/>
  <c r="NF1071" i="4"/>
  <c r="ND1071" i="4"/>
  <c r="NB1071" i="4"/>
  <c r="MZ1071" i="4"/>
  <c r="MX1071" i="4"/>
  <c r="MV1071" i="4"/>
  <c r="MU1071" i="4"/>
  <c r="NJ1070" i="4"/>
  <c r="NH1070" i="4"/>
  <c r="NF1070" i="4"/>
  <c r="ND1070" i="4"/>
  <c r="NB1070" i="4"/>
  <c r="MZ1070" i="4"/>
  <c r="MX1070" i="4"/>
  <c r="MV1070" i="4"/>
  <c r="MU1070" i="4"/>
  <c r="NJ1069" i="4"/>
  <c r="NH1069" i="4"/>
  <c r="NF1069" i="4"/>
  <c r="ND1069" i="4"/>
  <c r="NB1069" i="4"/>
  <c r="MZ1069" i="4"/>
  <c r="MX1069" i="4"/>
  <c r="MV1069" i="4"/>
  <c r="MU1069" i="4"/>
  <c r="NJ1068" i="4"/>
  <c r="NH1068" i="4"/>
  <c r="NF1068" i="4"/>
  <c r="ND1068" i="4"/>
  <c r="NB1068" i="4"/>
  <c r="MZ1068" i="4"/>
  <c r="MX1068" i="4"/>
  <c r="MV1068" i="4"/>
  <c r="MU1068" i="4"/>
  <c r="NJ1067" i="4"/>
  <c r="NH1067" i="4"/>
  <c r="NF1067" i="4"/>
  <c r="ND1067" i="4"/>
  <c r="NB1067" i="4"/>
  <c r="MZ1067" i="4"/>
  <c r="MX1067" i="4"/>
  <c r="MV1067" i="4"/>
  <c r="MU1067" i="4"/>
  <c r="NJ1066" i="4"/>
  <c r="NH1066" i="4"/>
  <c r="NF1066" i="4"/>
  <c r="ND1066" i="4"/>
  <c r="NB1066" i="4"/>
  <c r="MZ1066" i="4"/>
  <c r="MX1066" i="4"/>
  <c r="MV1066" i="4"/>
  <c r="MU1066" i="4"/>
  <c r="NJ1065" i="4"/>
  <c r="NH1065" i="4"/>
  <c r="NF1065" i="4"/>
  <c r="ND1065" i="4"/>
  <c r="NB1065" i="4"/>
  <c r="MZ1065" i="4"/>
  <c r="MX1065" i="4"/>
  <c r="MV1065" i="4"/>
  <c r="MU1065" i="4"/>
  <c r="NJ1064" i="4"/>
  <c r="NH1064" i="4"/>
  <c r="NF1064" i="4"/>
  <c r="ND1064" i="4"/>
  <c r="NB1064" i="4"/>
  <c r="MZ1064" i="4"/>
  <c r="MX1064" i="4"/>
  <c r="MV1064" i="4"/>
  <c r="MU1064" i="4"/>
  <c r="NJ1063" i="4"/>
  <c r="NH1063" i="4"/>
  <c r="NF1063" i="4"/>
  <c r="ND1063" i="4"/>
  <c r="NB1063" i="4"/>
  <c r="MZ1063" i="4"/>
  <c r="MX1063" i="4"/>
  <c r="MV1063" i="4"/>
  <c r="MU1063" i="4"/>
  <c r="NJ1062" i="4"/>
  <c r="NH1062" i="4"/>
  <c r="NF1062" i="4"/>
  <c r="ND1062" i="4"/>
  <c r="NB1062" i="4"/>
  <c r="MZ1062" i="4"/>
  <c r="MX1062" i="4"/>
  <c r="MV1062" i="4"/>
  <c r="MU1062" i="4"/>
  <c r="NJ1061" i="4"/>
  <c r="NH1061" i="4"/>
  <c r="NF1061" i="4"/>
  <c r="ND1061" i="4"/>
  <c r="NB1061" i="4"/>
  <c r="MZ1061" i="4"/>
  <c r="MX1061" i="4"/>
  <c r="MV1061" i="4"/>
  <c r="MU1061" i="4"/>
  <c r="NJ1060" i="4"/>
  <c r="NH1060" i="4"/>
  <c r="NF1060" i="4"/>
  <c r="ND1060" i="4"/>
  <c r="NB1060" i="4"/>
  <c r="MZ1060" i="4"/>
  <c r="MX1060" i="4"/>
  <c r="MV1060" i="4"/>
  <c r="MU1060" i="4"/>
  <c r="NJ1059" i="4"/>
  <c r="NH1059" i="4"/>
  <c r="NF1059" i="4"/>
  <c r="ND1059" i="4"/>
  <c r="NB1059" i="4"/>
  <c r="MZ1059" i="4"/>
  <c r="MX1059" i="4"/>
  <c r="MV1059" i="4"/>
  <c r="MU1059" i="4"/>
  <c r="NJ1058" i="4"/>
  <c r="NH1058" i="4"/>
  <c r="NF1058" i="4"/>
  <c r="ND1058" i="4"/>
  <c r="NB1058" i="4"/>
  <c r="MZ1058" i="4"/>
  <c r="MX1058" i="4"/>
  <c r="MV1058" i="4"/>
  <c r="MU1058" i="4"/>
  <c r="NJ1057" i="4"/>
  <c r="NH1057" i="4"/>
  <c r="NF1057" i="4"/>
  <c r="ND1057" i="4"/>
  <c r="NB1057" i="4"/>
  <c r="MZ1057" i="4"/>
  <c r="MX1057" i="4"/>
  <c r="MV1057" i="4"/>
  <c r="MU1057" i="4"/>
  <c r="NJ1056" i="4"/>
  <c r="NH1056" i="4"/>
  <c r="NF1056" i="4"/>
  <c r="ND1056" i="4"/>
  <c r="NB1056" i="4"/>
  <c r="MZ1056" i="4"/>
  <c r="MX1056" i="4"/>
  <c r="MV1056" i="4"/>
  <c r="MU1056" i="4"/>
  <c r="NJ1055" i="4"/>
  <c r="NH1055" i="4"/>
  <c r="NF1055" i="4"/>
  <c r="ND1055" i="4"/>
  <c r="NB1055" i="4"/>
  <c r="MZ1055" i="4"/>
  <c r="MX1055" i="4"/>
  <c r="MV1055" i="4"/>
  <c r="MU1055" i="4"/>
  <c r="NJ1054" i="4"/>
  <c r="NH1054" i="4"/>
  <c r="NF1054" i="4"/>
  <c r="ND1054" i="4"/>
  <c r="NB1054" i="4"/>
  <c r="MZ1054" i="4"/>
  <c r="MX1054" i="4"/>
  <c r="MV1054" i="4"/>
  <c r="MU1054" i="4"/>
  <c r="NL1048" i="4"/>
  <c r="NJ1048" i="4"/>
  <c r="NH1048" i="4"/>
  <c r="NF1048" i="4"/>
  <c r="ND1048" i="4"/>
  <c r="NB1048" i="4"/>
  <c r="MZ1048" i="4"/>
  <c r="MX1048" i="4"/>
  <c r="MV1048" i="4"/>
  <c r="MU1048" i="4"/>
  <c r="NL1047" i="4"/>
  <c r="NJ1047" i="4"/>
  <c r="NH1047" i="4"/>
  <c r="NF1047" i="4"/>
  <c r="ND1047" i="4"/>
  <c r="NB1047" i="4"/>
  <c r="MZ1047" i="4"/>
  <c r="MX1047" i="4"/>
  <c r="MV1047" i="4"/>
  <c r="MU1047" i="4"/>
  <c r="NL1046" i="4"/>
  <c r="NJ1046" i="4"/>
  <c r="NH1046" i="4"/>
  <c r="NF1046" i="4"/>
  <c r="ND1046" i="4"/>
  <c r="NB1046" i="4"/>
  <c r="MZ1046" i="4"/>
  <c r="MX1046" i="4"/>
  <c r="MV1046" i="4"/>
  <c r="MU1046" i="4"/>
  <c r="NL1045" i="4"/>
  <c r="NJ1045" i="4"/>
  <c r="NH1045" i="4"/>
  <c r="NF1045" i="4"/>
  <c r="ND1045" i="4"/>
  <c r="NB1045" i="4"/>
  <c r="MZ1045" i="4"/>
  <c r="MX1045" i="4"/>
  <c r="MV1045" i="4"/>
  <c r="MU1045" i="4"/>
  <c r="NL1044" i="4"/>
  <c r="NJ1044" i="4"/>
  <c r="NH1044" i="4"/>
  <c r="NF1044" i="4"/>
  <c r="ND1044" i="4"/>
  <c r="NB1044" i="4"/>
  <c r="MZ1044" i="4"/>
  <c r="MX1044" i="4"/>
  <c r="MV1044" i="4"/>
  <c r="MU1044" i="4"/>
  <c r="NL1043" i="4"/>
  <c r="NJ1043" i="4"/>
  <c r="NH1043" i="4"/>
  <c r="NF1043" i="4"/>
  <c r="ND1043" i="4"/>
  <c r="NB1043" i="4"/>
  <c r="MZ1043" i="4"/>
  <c r="MX1043" i="4"/>
  <c r="MV1043" i="4"/>
  <c r="MU1043" i="4"/>
  <c r="NL1042" i="4"/>
  <c r="NJ1042" i="4"/>
  <c r="NH1042" i="4"/>
  <c r="NF1042" i="4"/>
  <c r="ND1042" i="4"/>
  <c r="NB1042" i="4"/>
  <c r="MZ1042" i="4"/>
  <c r="MX1042" i="4"/>
  <c r="MV1042" i="4"/>
  <c r="MU1042" i="4"/>
  <c r="NL1041" i="4"/>
  <c r="NJ1041" i="4"/>
  <c r="NH1041" i="4"/>
  <c r="NF1041" i="4"/>
  <c r="ND1041" i="4"/>
  <c r="NB1041" i="4"/>
  <c r="MZ1041" i="4"/>
  <c r="MX1041" i="4"/>
  <c r="MV1041" i="4"/>
  <c r="MU1041" i="4"/>
  <c r="NL1040" i="4"/>
  <c r="NJ1040" i="4"/>
  <c r="NH1040" i="4"/>
  <c r="NF1040" i="4"/>
  <c r="ND1040" i="4"/>
  <c r="NB1040" i="4"/>
  <c r="MZ1040" i="4"/>
  <c r="MX1040" i="4"/>
  <c r="MV1040" i="4"/>
  <c r="MU1040" i="4"/>
  <c r="NL1039" i="4"/>
  <c r="NJ1039" i="4"/>
  <c r="NH1039" i="4"/>
  <c r="NF1039" i="4"/>
  <c r="ND1039" i="4"/>
  <c r="NB1039" i="4"/>
  <c r="MZ1039" i="4"/>
  <c r="MX1039" i="4"/>
  <c r="MV1039" i="4"/>
  <c r="MU1039" i="4"/>
  <c r="NL1038" i="4"/>
  <c r="NJ1038" i="4"/>
  <c r="NH1038" i="4"/>
  <c r="NF1038" i="4"/>
  <c r="ND1038" i="4"/>
  <c r="NB1038" i="4"/>
  <c r="MZ1038" i="4"/>
  <c r="MX1038" i="4"/>
  <c r="MV1038" i="4"/>
  <c r="MU1038" i="4"/>
  <c r="NL1037" i="4"/>
  <c r="NJ1037" i="4"/>
  <c r="NH1037" i="4"/>
  <c r="NF1037" i="4"/>
  <c r="ND1037" i="4"/>
  <c r="NB1037" i="4"/>
  <c r="MZ1037" i="4"/>
  <c r="MX1037" i="4"/>
  <c r="MV1037" i="4"/>
  <c r="MU1037" i="4"/>
  <c r="NL1036" i="4"/>
  <c r="NJ1036" i="4"/>
  <c r="NH1036" i="4"/>
  <c r="NF1036" i="4"/>
  <c r="ND1036" i="4"/>
  <c r="NB1036" i="4"/>
  <c r="MZ1036" i="4"/>
  <c r="MX1036" i="4"/>
  <c r="MV1036" i="4"/>
  <c r="MU1036" i="4"/>
  <c r="NL1035" i="4"/>
  <c r="NJ1035" i="4"/>
  <c r="NH1035" i="4"/>
  <c r="NF1035" i="4"/>
  <c r="ND1035" i="4"/>
  <c r="NB1035" i="4"/>
  <c r="MZ1035" i="4"/>
  <c r="MX1035" i="4"/>
  <c r="MV1035" i="4"/>
  <c r="MU1035" i="4"/>
  <c r="NL1034" i="4"/>
  <c r="NJ1034" i="4"/>
  <c r="NH1034" i="4"/>
  <c r="NF1034" i="4"/>
  <c r="ND1034" i="4"/>
  <c r="NB1034" i="4"/>
  <c r="MZ1034" i="4"/>
  <c r="MX1034" i="4"/>
  <c r="MV1034" i="4"/>
  <c r="MU1034" i="4"/>
  <c r="NL1033" i="4"/>
  <c r="NJ1033" i="4"/>
  <c r="NH1033" i="4"/>
  <c r="NF1033" i="4"/>
  <c r="ND1033" i="4"/>
  <c r="NB1033" i="4"/>
  <c r="MZ1033" i="4"/>
  <c r="MX1033" i="4"/>
  <c r="MV1033" i="4"/>
  <c r="MU1033" i="4"/>
  <c r="NL1032" i="4"/>
  <c r="NJ1032" i="4"/>
  <c r="NH1032" i="4"/>
  <c r="NF1032" i="4"/>
  <c r="ND1032" i="4"/>
  <c r="NB1032" i="4"/>
  <c r="MZ1032" i="4"/>
  <c r="MX1032" i="4"/>
  <c r="MV1032" i="4"/>
  <c r="MU1032" i="4"/>
  <c r="NL1031" i="4"/>
  <c r="NJ1031" i="4"/>
  <c r="NH1031" i="4"/>
  <c r="NF1031" i="4"/>
  <c r="ND1031" i="4"/>
  <c r="NB1031" i="4"/>
  <c r="MZ1031" i="4"/>
  <c r="MX1031" i="4"/>
  <c r="MV1031" i="4"/>
  <c r="MU1031" i="4"/>
  <c r="NL1030" i="4"/>
  <c r="NJ1030" i="4"/>
  <c r="NH1030" i="4"/>
  <c r="NF1030" i="4"/>
  <c r="ND1030" i="4"/>
  <c r="NB1030" i="4"/>
  <c r="MZ1030" i="4"/>
  <c r="MX1030" i="4"/>
  <c r="MV1030" i="4"/>
  <c r="MU1030" i="4"/>
  <c r="NL1029" i="4"/>
  <c r="NJ1029" i="4"/>
  <c r="NH1029" i="4"/>
  <c r="NF1029" i="4"/>
  <c r="ND1029" i="4"/>
  <c r="NB1029" i="4"/>
  <c r="MZ1029" i="4"/>
  <c r="MX1029" i="4"/>
  <c r="MV1029" i="4"/>
  <c r="MU1029" i="4"/>
  <c r="NL1028" i="4"/>
  <c r="NJ1028" i="4"/>
  <c r="NH1028" i="4"/>
  <c r="NF1028" i="4"/>
  <c r="ND1028" i="4"/>
  <c r="NB1028" i="4"/>
  <c r="MZ1028" i="4"/>
  <c r="MX1028" i="4"/>
  <c r="MV1028" i="4"/>
  <c r="MU1028" i="4"/>
  <c r="NL1027" i="4"/>
  <c r="NJ1027" i="4"/>
  <c r="NH1027" i="4"/>
  <c r="NF1027" i="4"/>
  <c r="ND1027" i="4"/>
  <c r="NB1027" i="4"/>
  <c r="MZ1027" i="4"/>
  <c r="MX1027" i="4"/>
  <c r="MV1027" i="4"/>
  <c r="MU1027" i="4"/>
  <c r="NL1026" i="4"/>
  <c r="NJ1026" i="4"/>
  <c r="NH1026" i="4"/>
  <c r="NF1026" i="4"/>
  <c r="ND1026" i="4"/>
  <c r="NB1026" i="4"/>
  <c r="MZ1026" i="4"/>
  <c r="MX1026" i="4"/>
  <c r="MV1026" i="4"/>
  <c r="MU1026" i="4"/>
  <c r="NL1025" i="4"/>
  <c r="NJ1025" i="4"/>
  <c r="NH1025" i="4"/>
  <c r="NF1025" i="4"/>
  <c r="ND1025" i="4"/>
  <c r="NB1025" i="4"/>
  <c r="MZ1025" i="4"/>
  <c r="MX1025" i="4"/>
  <c r="MV1025" i="4"/>
  <c r="MU1025" i="4"/>
  <c r="NL1024" i="4"/>
  <c r="NJ1024" i="4"/>
  <c r="NH1024" i="4"/>
  <c r="NF1024" i="4"/>
  <c r="ND1024" i="4"/>
  <c r="NB1024" i="4"/>
  <c r="MZ1024" i="4"/>
  <c r="MX1024" i="4"/>
  <c r="MV1024" i="4"/>
  <c r="MU1024" i="4"/>
  <c r="NL1023" i="4"/>
  <c r="NJ1023" i="4"/>
  <c r="NH1023" i="4"/>
  <c r="NF1023" i="4"/>
  <c r="ND1023" i="4"/>
  <c r="NB1023" i="4"/>
  <c r="MZ1023" i="4"/>
  <c r="MX1023" i="4"/>
  <c r="MV1023" i="4"/>
  <c r="MU1023" i="4"/>
  <c r="NL1022" i="4"/>
  <c r="NJ1022" i="4"/>
  <c r="NH1022" i="4"/>
  <c r="NF1022" i="4"/>
  <c r="ND1022" i="4"/>
  <c r="NB1022" i="4"/>
  <c r="MZ1022" i="4"/>
  <c r="MX1022" i="4"/>
  <c r="MV1022" i="4"/>
  <c r="MU1022" i="4"/>
  <c r="NL1021" i="4"/>
  <c r="NJ1021" i="4"/>
  <c r="NH1021" i="4"/>
  <c r="NF1021" i="4"/>
  <c r="ND1021" i="4"/>
  <c r="NB1021" i="4"/>
  <c r="MZ1021" i="4"/>
  <c r="MX1021" i="4"/>
  <c r="MV1021" i="4"/>
  <c r="MU1021" i="4"/>
  <c r="NL1020" i="4"/>
  <c r="NJ1020" i="4"/>
  <c r="NH1020" i="4"/>
  <c r="NF1020" i="4"/>
  <c r="ND1020" i="4"/>
  <c r="NB1020" i="4"/>
  <c r="MZ1020" i="4"/>
  <c r="MX1020" i="4"/>
  <c r="MV1020" i="4"/>
  <c r="MU1020" i="4"/>
  <c r="NL1019" i="4"/>
  <c r="NJ1019" i="4"/>
  <c r="NH1019" i="4"/>
  <c r="NF1019" i="4"/>
  <c r="ND1019" i="4"/>
  <c r="NB1019" i="4"/>
  <c r="MZ1019" i="4"/>
  <c r="MX1019" i="4"/>
  <c r="MV1019" i="4"/>
  <c r="MU1019" i="4"/>
  <c r="NL1013" i="4"/>
  <c r="NJ1013" i="4"/>
  <c r="NH1013" i="4"/>
  <c r="NF1013" i="4"/>
  <c r="ND1013" i="4"/>
  <c r="NB1013" i="4"/>
  <c r="MZ1013" i="4"/>
  <c r="MX1013" i="4"/>
  <c r="MV1013" i="4"/>
  <c r="MU1013" i="4"/>
  <c r="NL1012" i="4"/>
  <c r="NJ1012" i="4"/>
  <c r="NH1012" i="4"/>
  <c r="NF1012" i="4"/>
  <c r="ND1012" i="4"/>
  <c r="NB1012" i="4"/>
  <c r="MZ1012" i="4"/>
  <c r="MX1012" i="4"/>
  <c r="MV1012" i="4"/>
  <c r="MU1012" i="4"/>
  <c r="NL1011" i="4"/>
  <c r="NJ1011" i="4"/>
  <c r="NH1011" i="4"/>
  <c r="NF1011" i="4"/>
  <c r="ND1011" i="4"/>
  <c r="NB1011" i="4"/>
  <c r="MZ1011" i="4"/>
  <c r="MX1011" i="4"/>
  <c r="MV1011" i="4"/>
  <c r="MU1011" i="4"/>
  <c r="NL1010" i="4"/>
  <c r="NJ1010" i="4"/>
  <c r="NH1010" i="4"/>
  <c r="NF1010" i="4"/>
  <c r="ND1010" i="4"/>
  <c r="NB1010" i="4"/>
  <c r="MZ1010" i="4"/>
  <c r="MX1010" i="4"/>
  <c r="MV1010" i="4"/>
  <c r="MU1010" i="4"/>
  <c r="NL1009" i="4"/>
  <c r="NJ1009" i="4"/>
  <c r="NH1009" i="4"/>
  <c r="NF1009" i="4"/>
  <c r="ND1009" i="4"/>
  <c r="NB1009" i="4"/>
  <c r="MZ1009" i="4"/>
  <c r="MX1009" i="4"/>
  <c r="MV1009" i="4"/>
  <c r="MU1009" i="4"/>
  <c r="NL1008" i="4"/>
  <c r="NJ1008" i="4"/>
  <c r="NH1008" i="4"/>
  <c r="NF1008" i="4"/>
  <c r="ND1008" i="4"/>
  <c r="NB1008" i="4"/>
  <c r="MZ1008" i="4"/>
  <c r="MX1008" i="4"/>
  <c r="MV1008" i="4"/>
  <c r="MU1008" i="4"/>
  <c r="NL1007" i="4"/>
  <c r="NJ1007" i="4"/>
  <c r="NH1007" i="4"/>
  <c r="NF1007" i="4"/>
  <c r="ND1007" i="4"/>
  <c r="NB1007" i="4"/>
  <c r="MZ1007" i="4"/>
  <c r="MX1007" i="4"/>
  <c r="MV1007" i="4"/>
  <c r="MU1007" i="4"/>
  <c r="NL1006" i="4"/>
  <c r="NJ1006" i="4"/>
  <c r="NH1006" i="4"/>
  <c r="NF1006" i="4"/>
  <c r="ND1006" i="4"/>
  <c r="NB1006" i="4"/>
  <c r="MZ1006" i="4"/>
  <c r="MX1006" i="4"/>
  <c r="MV1006" i="4"/>
  <c r="MU1006" i="4"/>
  <c r="NL1005" i="4"/>
  <c r="NJ1005" i="4"/>
  <c r="NH1005" i="4"/>
  <c r="NF1005" i="4"/>
  <c r="ND1005" i="4"/>
  <c r="NB1005" i="4"/>
  <c r="MZ1005" i="4"/>
  <c r="MX1005" i="4"/>
  <c r="MV1005" i="4"/>
  <c r="MU1005" i="4"/>
  <c r="NL1004" i="4"/>
  <c r="NJ1004" i="4"/>
  <c r="NH1004" i="4"/>
  <c r="NF1004" i="4"/>
  <c r="ND1004" i="4"/>
  <c r="NB1004" i="4"/>
  <c r="MZ1004" i="4"/>
  <c r="MX1004" i="4"/>
  <c r="MV1004" i="4"/>
  <c r="MU1004" i="4"/>
  <c r="NL1003" i="4"/>
  <c r="NJ1003" i="4"/>
  <c r="NH1003" i="4"/>
  <c r="NF1003" i="4"/>
  <c r="ND1003" i="4"/>
  <c r="NB1003" i="4"/>
  <c r="MZ1003" i="4"/>
  <c r="MX1003" i="4"/>
  <c r="MV1003" i="4"/>
  <c r="MU1003" i="4"/>
  <c r="NL1002" i="4"/>
  <c r="NJ1002" i="4"/>
  <c r="NH1002" i="4"/>
  <c r="NF1002" i="4"/>
  <c r="ND1002" i="4"/>
  <c r="NB1002" i="4"/>
  <c r="MZ1002" i="4"/>
  <c r="MX1002" i="4"/>
  <c r="MV1002" i="4"/>
  <c r="MU1002" i="4"/>
  <c r="NL1001" i="4"/>
  <c r="NJ1001" i="4"/>
  <c r="NH1001" i="4"/>
  <c r="NF1001" i="4"/>
  <c r="ND1001" i="4"/>
  <c r="NB1001" i="4"/>
  <c r="MZ1001" i="4"/>
  <c r="MX1001" i="4"/>
  <c r="MV1001" i="4"/>
  <c r="MU1001" i="4"/>
  <c r="NL1000" i="4"/>
  <c r="NJ1000" i="4"/>
  <c r="NH1000" i="4"/>
  <c r="NF1000" i="4"/>
  <c r="ND1000" i="4"/>
  <c r="NB1000" i="4"/>
  <c r="MZ1000" i="4"/>
  <c r="MX1000" i="4"/>
  <c r="MV1000" i="4"/>
  <c r="MU1000" i="4"/>
  <c r="NL999" i="4"/>
  <c r="NJ999" i="4"/>
  <c r="NH999" i="4"/>
  <c r="NF999" i="4"/>
  <c r="ND999" i="4"/>
  <c r="NB999" i="4"/>
  <c r="MZ999" i="4"/>
  <c r="MX999" i="4"/>
  <c r="MV999" i="4"/>
  <c r="MU999" i="4"/>
  <c r="NL998" i="4"/>
  <c r="NJ998" i="4"/>
  <c r="NH998" i="4"/>
  <c r="NF998" i="4"/>
  <c r="ND998" i="4"/>
  <c r="NB998" i="4"/>
  <c r="MZ998" i="4"/>
  <c r="MX998" i="4"/>
  <c r="MV998" i="4"/>
  <c r="MU998" i="4"/>
  <c r="NL997" i="4"/>
  <c r="NJ997" i="4"/>
  <c r="NH997" i="4"/>
  <c r="NF997" i="4"/>
  <c r="ND997" i="4"/>
  <c r="NB997" i="4"/>
  <c r="MZ997" i="4"/>
  <c r="MX997" i="4"/>
  <c r="MV997" i="4"/>
  <c r="MU997" i="4"/>
  <c r="NL996" i="4"/>
  <c r="NJ996" i="4"/>
  <c r="NH996" i="4"/>
  <c r="NF996" i="4"/>
  <c r="ND996" i="4"/>
  <c r="NB996" i="4"/>
  <c r="MZ996" i="4"/>
  <c r="MX996" i="4"/>
  <c r="MV996" i="4"/>
  <c r="MU996" i="4"/>
  <c r="NL995" i="4"/>
  <c r="NJ995" i="4"/>
  <c r="NH995" i="4"/>
  <c r="NF995" i="4"/>
  <c r="ND995" i="4"/>
  <c r="NB995" i="4"/>
  <c r="MZ995" i="4"/>
  <c r="MX995" i="4"/>
  <c r="MV995" i="4"/>
  <c r="MU995" i="4"/>
  <c r="NL994" i="4"/>
  <c r="NJ994" i="4"/>
  <c r="NH994" i="4"/>
  <c r="NF994" i="4"/>
  <c r="ND994" i="4"/>
  <c r="NB994" i="4"/>
  <c r="MZ994" i="4"/>
  <c r="MX994" i="4"/>
  <c r="MV994" i="4"/>
  <c r="MU994" i="4"/>
  <c r="NL993" i="4"/>
  <c r="NJ993" i="4"/>
  <c r="NH993" i="4"/>
  <c r="NF993" i="4"/>
  <c r="ND993" i="4"/>
  <c r="NB993" i="4"/>
  <c r="MZ993" i="4"/>
  <c r="MX993" i="4"/>
  <c r="MV993" i="4"/>
  <c r="MU993" i="4"/>
  <c r="NL992" i="4"/>
  <c r="NJ992" i="4"/>
  <c r="NH992" i="4"/>
  <c r="NF992" i="4"/>
  <c r="ND992" i="4"/>
  <c r="NB992" i="4"/>
  <c r="MZ992" i="4"/>
  <c r="MX992" i="4"/>
  <c r="MV992" i="4"/>
  <c r="MU992" i="4"/>
  <c r="NL991" i="4"/>
  <c r="NJ991" i="4"/>
  <c r="NH991" i="4"/>
  <c r="NF991" i="4"/>
  <c r="ND991" i="4"/>
  <c r="NB991" i="4"/>
  <c r="MZ991" i="4"/>
  <c r="MX991" i="4"/>
  <c r="MV991" i="4"/>
  <c r="MU991" i="4"/>
  <c r="NL990" i="4"/>
  <c r="NJ990" i="4"/>
  <c r="NH990" i="4"/>
  <c r="NF990" i="4"/>
  <c r="ND990" i="4"/>
  <c r="NB990" i="4"/>
  <c r="MZ990" i="4"/>
  <c r="MX990" i="4"/>
  <c r="MV990" i="4"/>
  <c r="MU990" i="4"/>
  <c r="NL989" i="4"/>
  <c r="NJ989" i="4"/>
  <c r="NH989" i="4"/>
  <c r="NF989" i="4"/>
  <c r="ND989" i="4"/>
  <c r="NB989" i="4"/>
  <c r="MZ989" i="4"/>
  <c r="MX989" i="4"/>
  <c r="MV989" i="4"/>
  <c r="MU989" i="4"/>
  <c r="NL988" i="4"/>
  <c r="NJ988" i="4"/>
  <c r="NH988" i="4"/>
  <c r="NF988" i="4"/>
  <c r="ND988" i="4"/>
  <c r="NB988" i="4"/>
  <c r="MZ988" i="4"/>
  <c r="MX988" i="4"/>
  <c r="MV988" i="4"/>
  <c r="MU988" i="4"/>
  <c r="NL987" i="4"/>
  <c r="NJ987" i="4"/>
  <c r="NH987" i="4"/>
  <c r="NF987" i="4"/>
  <c r="ND987" i="4"/>
  <c r="NB987" i="4"/>
  <c r="MZ987" i="4"/>
  <c r="MX987" i="4"/>
  <c r="MV987" i="4"/>
  <c r="MU987" i="4"/>
  <c r="NL986" i="4"/>
  <c r="NJ986" i="4"/>
  <c r="NH986" i="4"/>
  <c r="NF986" i="4"/>
  <c r="ND986" i="4"/>
  <c r="NB986" i="4"/>
  <c r="MZ986" i="4"/>
  <c r="MX986" i="4"/>
  <c r="MV986" i="4"/>
  <c r="MU986" i="4"/>
  <c r="NL985" i="4"/>
  <c r="NJ985" i="4"/>
  <c r="NH985" i="4"/>
  <c r="NF985" i="4"/>
  <c r="ND985" i="4"/>
  <c r="NB985" i="4"/>
  <c r="MZ985" i="4"/>
  <c r="MX985" i="4"/>
  <c r="MV985" i="4"/>
  <c r="MU985" i="4"/>
  <c r="NL984" i="4"/>
  <c r="NJ984" i="4"/>
  <c r="NH984" i="4"/>
  <c r="NF984" i="4"/>
  <c r="ND984" i="4"/>
  <c r="NB984" i="4"/>
  <c r="MZ984" i="4"/>
  <c r="MX984" i="4"/>
  <c r="MV984" i="4"/>
  <c r="MU984" i="4"/>
  <c r="NL978" i="4"/>
  <c r="NJ978" i="4"/>
  <c r="NH978" i="4"/>
  <c r="NF978" i="4"/>
  <c r="ND978" i="4"/>
  <c r="NB978" i="4"/>
  <c r="MZ978" i="4"/>
  <c r="MX978" i="4"/>
  <c r="MV978" i="4"/>
  <c r="MU978" i="4"/>
  <c r="NL977" i="4"/>
  <c r="NJ977" i="4"/>
  <c r="NH977" i="4"/>
  <c r="NF977" i="4"/>
  <c r="ND977" i="4"/>
  <c r="NB977" i="4"/>
  <c r="MZ977" i="4"/>
  <c r="MX977" i="4"/>
  <c r="MV977" i="4"/>
  <c r="MU977" i="4"/>
  <c r="NL976" i="4"/>
  <c r="NJ976" i="4"/>
  <c r="NH976" i="4"/>
  <c r="NF976" i="4"/>
  <c r="ND976" i="4"/>
  <c r="NB976" i="4"/>
  <c r="MZ976" i="4"/>
  <c r="MX976" i="4"/>
  <c r="MV976" i="4"/>
  <c r="MU976" i="4"/>
  <c r="NL975" i="4"/>
  <c r="NJ975" i="4"/>
  <c r="NH975" i="4"/>
  <c r="NF975" i="4"/>
  <c r="ND975" i="4"/>
  <c r="NB975" i="4"/>
  <c r="MZ975" i="4"/>
  <c r="MX975" i="4"/>
  <c r="MV975" i="4"/>
  <c r="MU975" i="4"/>
  <c r="NL974" i="4"/>
  <c r="NJ974" i="4"/>
  <c r="NH974" i="4"/>
  <c r="NF974" i="4"/>
  <c r="ND974" i="4"/>
  <c r="NB974" i="4"/>
  <c r="MZ974" i="4"/>
  <c r="MX974" i="4"/>
  <c r="MV974" i="4"/>
  <c r="MU974" i="4"/>
  <c r="NL973" i="4"/>
  <c r="NJ973" i="4"/>
  <c r="NH973" i="4"/>
  <c r="NF973" i="4"/>
  <c r="ND973" i="4"/>
  <c r="NB973" i="4"/>
  <c r="MZ973" i="4"/>
  <c r="MX973" i="4"/>
  <c r="MV973" i="4"/>
  <c r="MU973" i="4"/>
  <c r="NL972" i="4"/>
  <c r="NJ972" i="4"/>
  <c r="NH972" i="4"/>
  <c r="NF972" i="4"/>
  <c r="ND972" i="4"/>
  <c r="NB972" i="4"/>
  <c r="MZ972" i="4"/>
  <c r="MX972" i="4"/>
  <c r="MV972" i="4"/>
  <c r="MU972" i="4"/>
  <c r="NL971" i="4"/>
  <c r="NJ971" i="4"/>
  <c r="NH971" i="4"/>
  <c r="NF971" i="4"/>
  <c r="ND971" i="4"/>
  <c r="NB971" i="4"/>
  <c r="MZ971" i="4"/>
  <c r="MX971" i="4"/>
  <c r="MV971" i="4"/>
  <c r="MU971" i="4"/>
  <c r="NL970" i="4"/>
  <c r="NJ970" i="4"/>
  <c r="NH970" i="4"/>
  <c r="NF970" i="4"/>
  <c r="ND970" i="4"/>
  <c r="NB970" i="4"/>
  <c r="MZ970" i="4"/>
  <c r="MX970" i="4"/>
  <c r="MV970" i="4"/>
  <c r="MU970" i="4"/>
  <c r="NL969" i="4"/>
  <c r="NJ969" i="4"/>
  <c r="NH969" i="4"/>
  <c r="NF969" i="4"/>
  <c r="ND969" i="4"/>
  <c r="NB969" i="4"/>
  <c r="MZ969" i="4"/>
  <c r="MX969" i="4"/>
  <c r="MV969" i="4"/>
  <c r="MU969" i="4"/>
  <c r="NL968" i="4"/>
  <c r="NJ968" i="4"/>
  <c r="NH968" i="4"/>
  <c r="NF968" i="4"/>
  <c r="ND968" i="4"/>
  <c r="NB968" i="4"/>
  <c r="MZ968" i="4"/>
  <c r="MX968" i="4"/>
  <c r="MV968" i="4"/>
  <c r="MU968" i="4"/>
  <c r="NL967" i="4"/>
  <c r="NJ967" i="4"/>
  <c r="NH967" i="4"/>
  <c r="NF967" i="4"/>
  <c r="ND967" i="4"/>
  <c r="NB967" i="4"/>
  <c r="MZ967" i="4"/>
  <c r="MX967" i="4"/>
  <c r="MV967" i="4"/>
  <c r="MU967" i="4"/>
  <c r="NL966" i="4"/>
  <c r="NJ966" i="4"/>
  <c r="NH966" i="4"/>
  <c r="NF966" i="4"/>
  <c r="ND966" i="4"/>
  <c r="NB966" i="4"/>
  <c r="MZ966" i="4"/>
  <c r="MX966" i="4"/>
  <c r="MV966" i="4"/>
  <c r="MU966" i="4"/>
  <c r="NL965" i="4"/>
  <c r="NJ965" i="4"/>
  <c r="NH965" i="4"/>
  <c r="NF965" i="4"/>
  <c r="ND965" i="4"/>
  <c r="NB965" i="4"/>
  <c r="MZ965" i="4"/>
  <c r="MX965" i="4"/>
  <c r="MV965" i="4"/>
  <c r="MU965" i="4"/>
  <c r="NL964" i="4"/>
  <c r="NJ964" i="4"/>
  <c r="NH964" i="4"/>
  <c r="NF964" i="4"/>
  <c r="ND964" i="4"/>
  <c r="NB964" i="4"/>
  <c r="MZ964" i="4"/>
  <c r="MX964" i="4"/>
  <c r="MV964" i="4"/>
  <c r="MU964" i="4"/>
  <c r="NL963" i="4"/>
  <c r="NJ963" i="4"/>
  <c r="NH963" i="4"/>
  <c r="NF963" i="4"/>
  <c r="ND963" i="4"/>
  <c r="NB963" i="4"/>
  <c r="MZ963" i="4"/>
  <c r="MX963" i="4"/>
  <c r="MV963" i="4"/>
  <c r="MU963" i="4"/>
  <c r="NL962" i="4"/>
  <c r="NJ962" i="4"/>
  <c r="NH962" i="4"/>
  <c r="NF962" i="4"/>
  <c r="ND962" i="4"/>
  <c r="NB962" i="4"/>
  <c r="MZ962" i="4"/>
  <c r="MX962" i="4"/>
  <c r="MV962" i="4"/>
  <c r="MU962" i="4"/>
  <c r="NL961" i="4"/>
  <c r="NJ961" i="4"/>
  <c r="NH961" i="4"/>
  <c r="NF961" i="4"/>
  <c r="ND961" i="4"/>
  <c r="NB961" i="4"/>
  <c r="MZ961" i="4"/>
  <c r="MX961" i="4"/>
  <c r="MV961" i="4"/>
  <c r="MU961" i="4"/>
  <c r="NL960" i="4"/>
  <c r="NJ960" i="4"/>
  <c r="NH960" i="4"/>
  <c r="NF960" i="4"/>
  <c r="ND960" i="4"/>
  <c r="NB960" i="4"/>
  <c r="MZ960" i="4"/>
  <c r="MX960" i="4"/>
  <c r="MV960" i="4"/>
  <c r="MU960" i="4"/>
  <c r="NL959" i="4"/>
  <c r="NJ959" i="4"/>
  <c r="NH959" i="4"/>
  <c r="NF959" i="4"/>
  <c r="ND959" i="4"/>
  <c r="NB959" i="4"/>
  <c r="MZ959" i="4"/>
  <c r="MX959" i="4"/>
  <c r="MV959" i="4"/>
  <c r="MU959" i="4"/>
  <c r="NL958" i="4"/>
  <c r="NJ958" i="4"/>
  <c r="NH958" i="4"/>
  <c r="NF958" i="4"/>
  <c r="ND958" i="4"/>
  <c r="NB958" i="4"/>
  <c r="MZ958" i="4"/>
  <c r="MX958" i="4"/>
  <c r="MV958" i="4"/>
  <c r="MU958" i="4"/>
  <c r="NL957" i="4"/>
  <c r="NJ957" i="4"/>
  <c r="NH957" i="4"/>
  <c r="NF957" i="4"/>
  <c r="ND957" i="4"/>
  <c r="NB957" i="4"/>
  <c r="MZ957" i="4"/>
  <c r="MX957" i="4"/>
  <c r="MV957" i="4"/>
  <c r="MU957" i="4"/>
  <c r="NL956" i="4"/>
  <c r="NJ956" i="4"/>
  <c r="NH956" i="4"/>
  <c r="NF956" i="4"/>
  <c r="ND956" i="4"/>
  <c r="NB956" i="4"/>
  <c r="MZ956" i="4"/>
  <c r="MX956" i="4"/>
  <c r="MV956" i="4"/>
  <c r="MU956" i="4"/>
  <c r="NL955" i="4"/>
  <c r="NJ955" i="4"/>
  <c r="NH955" i="4"/>
  <c r="NF955" i="4"/>
  <c r="ND955" i="4"/>
  <c r="NB955" i="4"/>
  <c r="MZ955" i="4"/>
  <c r="MX955" i="4"/>
  <c r="MV955" i="4"/>
  <c r="MU955" i="4"/>
  <c r="NL954" i="4"/>
  <c r="NJ954" i="4"/>
  <c r="NH954" i="4"/>
  <c r="NF954" i="4"/>
  <c r="ND954" i="4"/>
  <c r="NB954" i="4"/>
  <c r="MZ954" i="4"/>
  <c r="MX954" i="4"/>
  <c r="MV954" i="4"/>
  <c r="MU954" i="4"/>
  <c r="NL953" i="4"/>
  <c r="NJ953" i="4"/>
  <c r="NH953" i="4"/>
  <c r="NF953" i="4"/>
  <c r="ND953" i="4"/>
  <c r="NB953" i="4"/>
  <c r="MZ953" i="4"/>
  <c r="MX953" i="4"/>
  <c r="MV953" i="4"/>
  <c r="MU953" i="4"/>
  <c r="NL952" i="4"/>
  <c r="NJ952" i="4"/>
  <c r="NH952" i="4"/>
  <c r="NF952" i="4"/>
  <c r="ND952" i="4"/>
  <c r="NB952" i="4"/>
  <c r="MZ952" i="4"/>
  <c r="MX952" i="4"/>
  <c r="MV952" i="4"/>
  <c r="MU952" i="4"/>
  <c r="NL951" i="4"/>
  <c r="NJ951" i="4"/>
  <c r="NH951" i="4"/>
  <c r="NF951" i="4"/>
  <c r="ND951" i="4"/>
  <c r="NB951" i="4"/>
  <c r="MZ951" i="4"/>
  <c r="MX951" i="4"/>
  <c r="MV951" i="4"/>
  <c r="MU951" i="4"/>
  <c r="NL950" i="4"/>
  <c r="NJ950" i="4"/>
  <c r="NH950" i="4"/>
  <c r="NF950" i="4"/>
  <c r="ND950" i="4"/>
  <c r="NB950" i="4"/>
  <c r="MZ950" i="4"/>
  <c r="MX950" i="4"/>
  <c r="MV950" i="4"/>
  <c r="MU950" i="4"/>
  <c r="NL949" i="4"/>
  <c r="NJ949" i="4"/>
  <c r="NH949" i="4"/>
  <c r="NF949" i="4"/>
  <c r="ND949" i="4"/>
  <c r="NB949" i="4"/>
  <c r="MZ949" i="4"/>
  <c r="MX949" i="4"/>
  <c r="MV949" i="4"/>
  <c r="MU949" i="4"/>
  <c r="NL943" i="4"/>
  <c r="NJ943" i="4"/>
  <c r="NH943" i="4"/>
  <c r="NF943" i="4"/>
  <c r="ND943" i="4"/>
  <c r="NB943" i="4"/>
  <c r="MZ943" i="4"/>
  <c r="MX943" i="4"/>
  <c r="MV943" i="4"/>
  <c r="MU943" i="4"/>
  <c r="NL942" i="4"/>
  <c r="NJ942" i="4"/>
  <c r="NH942" i="4"/>
  <c r="NF942" i="4"/>
  <c r="ND942" i="4"/>
  <c r="NB942" i="4"/>
  <c r="MZ942" i="4"/>
  <c r="MX942" i="4"/>
  <c r="MV942" i="4"/>
  <c r="MU942" i="4"/>
  <c r="NL941" i="4"/>
  <c r="NJ941" i="4"/>
  <c r="NH941" i="4"/>
  <c r="NF941" i="4"/>
  <c r="ND941" i="4"/>
  <c r="NB941" i="4"/>
  <c r="MZ941" i="4"/>
  <c r="MX941" i="4"/>
  <c r="MV941" i="4"/>
  <c r="MU941" i="4"/>
  <c r="NL940" i="4"/>
  <c r="NJ940" i="4"/>
  <c r="NH940" i="4"/>
  <c r="NF940" i="4"/>
  <c r="ND940" i="4"/>
  <c r="NB940" i="4"/>
  <c r="MZ940" i="4"/>
  <c r="MX940" i="4"/>
  <c r="MV940" i="4"/>
  <c r="MU940" i="4"/>
  <c r="NL939" i="4"/>
  <c r="NJ939" i="4"/>
  <c r="NH939" i="4"/>
  <c r="NF939" i="4"/>
  <c r="ND939" i="4"/>
  <c r="NB939" i="4"/>
  <c r="MZ939" i="4"/>
  <c r="MX939" i="4"/>
  <c r="MV939" i="4"/>
  <c r="MU939" i="4"/>
  <c r="NL938" i="4"/>
  <c r="NJ938" i="4"/>
  <c r="NH938" i="4"/>
  <c r="NF938" i="4"/>
  <c r="ND938" i="4"/>
  <c r="NB938" i="4"/>
  <c r="MZ938" i="4"/>
  <c r="MX938" i="4"/>
  <c r="MV938" i="4"/>
  <c r="MU938" i="4"/>
  <c r="NL937" i="4"/>
  <c r="NJ937" i="4"/>
  <c r="NH937" i="4"/>
  <c r="NF937" i="4"/>
  <c r="ND937" i="4"/>
  <c r="NB937" i="4"/>
  <c r="MZ937" i="4"/>
  <c r="MX937" i="4"/>
  <c r="MV937" i="4"/>
  <c r="MU937" i="4"/>
  <c r="NL936" i="4"/>
  <c r="NJ936" i="4"/>
  <c r="NH936" i="4"/>
  <c r="NF936" i="4"/>
  <c r="ND936" i="4"/>
  <c r="NB936" i="4"/>
  <c r="MZ936" i="4"/>
  <c r="MX936" i="4"/>
  <c r="MV936" i="4"/>
  <c r="MU936" i="4"/>
  <c r="NL935" i="4"/>
  <c r="NJ935" i="4"/>
  <c r="NH935" i="4"/>
  <c r="NF935" i="4"/>
  <c r="ND935" i="4"/>
  <c r="NB935" i="4"/>
  <c r="MZ935" i="4"/>
  <c r="MX935" i="4"/>
  <c r="MV935" i="4"/>
  <c r="MU935" i="4"/>
  <c r="NL934" i="4"/>
  <c r="NJ934" i="4"/>
  <c r="NH934" i="4"/>
  <c r="NF934" i="4"/>
  <c r="ND934" i="4"/>
  <c r="NB934" i="4"/>
  <c r="MZ934" i="4"/>
  <c r="MX934" i="4"/>
  <c r="MV934" i="4"/>
  <c r="MU934" i="4"/>
  <c r="NL933" i="4"/>
  <c r="NJ933" i="4"/>
  <c r="NH933" i="4"/>
  <c r="NF933" i="4"/>
  <c r="ND933" i="4"/>
  <c r="NB933" i="4"/>
  <c r="MZ933" i="4"/>
  <c r="MX933" i="4"/>
  <c r="MV933" i="4"/>
  <c r="MU933" i="4"/>
  <c r="NL932" i="4"/>
  <c r="NJ932" i="4"/>
  <c r="NH932" i="4"/>
  <c r="NF932" i="4"/>
  <c r="ND932" i="4"/>
  <c r="NB932" i="4"/>
  <c r="MZ932" i="4"/>
  <c r="MX932" i="4"/>
  <c r="MV932" i="4"/>
  <c r="MU932" i="4"/>
  <c r="NL931" i="4"/>
  <c r="NJ931" i="4"/>
  <c r="NH931" i="4"/>
  <c r="NF931" i="4"/>
  <c r="ND931" i="4"/>
  <c r="NB931" i="4"/>
  <c r="MZ931" i="4"/>
  <c r="MX931" i="4"/>
  <c r="MV931" i="4"/>
  <c r="MU931" i="4"/>
  <c r="NL930" i="4"/>
  <c r="NJ930" i="4"/>
  <c r="NH930" i="4"/>
  <c r="NF930" i="4"/>
  <c r="ND930" i="4"/>
  <c r="NB930" i="4"/>
  <c r="MZ930" i="4"/>
  <c r="MX930" i="4"/>
  <c r="MV930" i="4"/>
  <c r="MU930" i="4"/>
  <c r="NL929" i="4"/>
  <c r="NJ929" i="4"/>
  <c r="NH929" i="4"/>
  <c r="NF929" i="4"/>
  <c r="ND929" i="4"/>
  <c r="NB929" i="4"/>
  <c r="MZ929" i="4"/>
  <c r="MX929" i="4"/>
  <c r="MV929" i="4"/>
  <c r="MU929" i="4"/>
  <c r="NL928" i="4"/>
  <c r="NJ928" i="4"/>
  <c r="NH928" i="4"/>
  <c r="NF928" i="4"/>
  <c r="ND928" i="4"/>
  <c r="NB928" i="4"/>
  <c r="MZ928" i="4"/>
  <c r="MX928" i="4"/>
  <c r="MV928" i="4"/>
  <c r="MU928" i="4"/>
  <c r="NL927" i="4"/>
  <c r="NJ927" i="4"/>
  <c r="NH927" i="4"/>
  <c r="NF927" i="4"/>
  <c r="ND927" i="4"/>
  <c r="NB927" i="4"/>
  <c r="MZ927" i="4"/>
  <c r="MX927" i="4"/>
  <c r="MV927" i="4"/>
  <c r="MU927" i="4"/>
  <c r="NL926" i="4"/>
  <c r="NJ926" i="4"/>
  <c r="NH926" i="4"/>
  <c r="NF926" i="4"/>
  <c r="ND926" i="4"/>
  <c r="NB926" i="4"/>
  <c r="MZ926" i="4"/>
  <c r="MX926" i="4"/>
  <c r="MV926" i="4"/>
  <c r="MU926" i="4"/>
  <c r="NL925" i="4"/>
  <c r="NJ925" i="4"/>
  <c r="NH925" i="4"/>
  <c r="NF925" i="4"/>
  <c r="ND925" i="4"/>
  <c r="NB925" i="4"/>
  <c r="MZ925" i="4"/>
  <c r="MX925" i="4"/>
  <c r="MV925" i="4"/>
  <c r="MU925" i="4"/>
  <c r="NL924" i="4"/>
  <c r="NJ924" i="4"/>
  <c r="NH924" i="4"/>
  <c r="NF924" i="4"/>
  <c r="ND924" i="4"/>
  <c r="NB924" i="4"/>
  <c r="MZ924" i="4"/>
  <c r="MX924" i="4"/>
  <c r="MV924" i="4"/>
  <c r="MU924" i="4"/>
  <c r="NL923" i="4"/>
  <c r="NJ923" i="4"/>
  <c r="NH923" i="4"/>
  <c r="NF923" i="4"/>
  <c r="ND923" i="4"/>
  <c r="NB923" i="4"/>
  <c r="MZ923" i="4"/>
  <c r="MX923" i="4"/>
  <c r="MV923" i="4"/>
  <c r="MU923" i="4"/>
  <c r="NL922" i="4"/>
  <c r="NJ922" i="4"/>
  <c r="NH922" i="4"/>
  <c r="NF922" i="4"/>
  <c r="ND922" i="4"/>
  <c r="NB922" i="4"/>
  <c r="MZ922" i="4"/>
  <c r="MX922" i="4"/>
  <c r="MV922" i="4"/>
  <c r="MU922" i="4"/>
  <c r="NL921" i="4"/>
  <c r="NJ921" i="4"/>
  <c r="NH921" i="4"/>
  <c r="NF921" i="4"/>
  <c r="ND921" i="4"/>
  <c r="NB921" i="4"/>
  <c r="MZ921" i="4"/>
  <c r="MX921" i="4"/>
  <c r="MV921" i="4"/>
  <c r="MU921" i="4"/>
  <c r="NL920" i="4"/>
  <c r="NJ920" i="4"/>
  <c r="NH920" i="4"/>
  <c r="NF920" i="4"/>
  <c r="ND920" i="4"/>
  <c r="NB920" i="4"/>
  <c r="MZ920" i="4"/>
  <c r="MX920" i="4"/>
  <c r="MV920" i="4"/>
  <c r="MU920" i="4"/>
  <c r="NL919" i="4"/>
  <c r="NJ919" i="4"/>
  <c r="NH919" i="4"/>
  <c r="NF919" i="4"/>
  <c r="ND919" i="4"/>
  <c r="NB919" i="4"/>
  <c r="MZ919" i="4"/>
  <c r="MX919" i="4"/>
  <c r="MV919" i="4"/>
  <c r="MU919" i="4"/>
  <c r="NL918" i="4"/>
  <c r="NJ918" i="4"/>
  <c r="NH918" i="4"/>
  <c r="NF918" i="4"/>
  <c r="ND918" i="4"/>
  <c r="NB918" i="4"/>
  <c r="MZ918" i="4"/>
  <c r="MX918" i="4"/>
  <c r="MV918" i="4"/>
  <c r="MU918" i="4"/>
  <c r="NL917" i="4"/>
  <c r="NJ917" i="4"/>
  <c r="NH917" i="4"/>
  <c r="NF917" i="4"/>
  <c r="ND917" i="4"/>
  <c r="NB917" i="4"/>
  <c r="MZ917" i="4"/>
  <c r="MX917" i="4"/>
  <c r="MV917" i="4"/>
  <c r="MU917" i="4"/>
  <c r="NL916" i="4"/>
  <c r="NJ916" i="4"/>
  <c r="NH916" i="4"/>
  <c r="NF916" i="4"/>
  <c r="ND916" i="4"/>
  <c r="NB916" i="4"/>
  <c r="MZ916" i="4"/>
  <c r="MX916" i="4"/>
  <c r="MV916" i="4"/>
  <c r="MU916" i="4"/>
  <c r="NL915" i="4"/>
  <c r="NJ915" i="4"/>
  <c r="NH915" i="4"/>
  <c r="NF915" i="4"/>
  <c r="ND915" i="4"/>
  <c r="NB915" i="4"/>
  <c r="MZ915" i="4"/>
  <c r="MX915" i="4"/>
  <c r="MV915" i="4"/>
  <c r="MU915" i="4"/>
  <c r="NL914" i="4"/>
  <c r="NJ914" i="4"/>
  <c r="NH914" i="4"/>
  <c r="NF914" i="4"/>
  <c r="ND914" i="4"/>
  <c r="NB914" i="4"/>
  <c r="MZ914" i="4"/>
  <c r="MX914" i="4"/>
  <c r="MV914" i="4"/>
  <c r="MU914" i="4"/>
  <c r="NL908" i="4"/>
  <c r="NJ908" i="4"/>
  <c r="NH908" i="4"/>
  <c r="NF908" i="4"/>
  <c r="ND908" i="4"/>
  <c r="NB908" i="4"/>
  <c r="MZ908" i="4"/>
  <c r="MX908" i="4"/>
  <c r="MV908" i="4"/>
  <c r="MU908" i="4"/>
  <c r="NL907" i="4"/>
  <c r="NJ907" i="4"/>
  <c r="NH907" i="4"/>
  <c r="NF907" i="4"/>
  <c r="ND907" i="4"/>
  <c r="NB907" i="4"/>
  <c r="MZ907" i="4"/>
  <c r="MX907" i="4"/>
  <c r="MV907" i="4"/>
  <c r="MU907" i="4"/>
  <c r="NL906" i="4"/>
  <c r="NJ906" i="4"/>
  <c r="NH906" i="4"/>
  <c r="NF906" i="4"/>
  <c r="ND906" i="4"/>
  <c r="NB906" i="4"/>
  <c r="MZ906" i="4"/>
  <c r="MX906" i="4"/>
  <c r="MV906" i="4"/>
  <c r="MU906" i="4"/>
  <c r="NL905" i="4"/>
  <c r="NJ905" i="4"/>
  <c r="NH905" i="4"/>
  <c r="NF905" i="4"/>
  <c r="ND905" i="4"/>
  <c r="NB905" i="4"/>
  <c r="MZ905" i="4"/>
  <c r="MX905" i="4"/>
  <c r="MV905" i="4"/>
  <c r="MU905" i="4"/>
  <c r="NL904" i="4"/>
  <c r="NJ904" i="4"/>
  <c r="NH904" i="4"/>
  <c r="NF904" i="4"/>
  <c r="ND904" i="4"/>
  <c r="NB904" i="4"/>
  <c r="MZ904" i="4"/>
  <c r="MX904" i="4"/>
  <c r="MV904" i="4"/>
  <c r="MU904" i="4"/>
  <c r="NL903" i="4"/>
  <c r="NJ903" i="4"/>
  <c r="NH903" i="4"/>
  <c r="NF903" i="4"/>
  <c r="ND903" i="4"/>
  <c r="NB903" i="4"/>
  <c r="MZ903" i="4"/>
  <c r="MX903" i="4"/>
  <c r="MV903" i="4"/>
  <c r="MU903" i="4"/>
  <c r="NL902" i="4"/>
  <c r="NJ902" i="4"/>
  <c r="NH902" i="4"/>
  <c r="NF902" i="4"/>
  <c r="ND902" i="4"/>
  <c r="NB902" i="4"/>
  <c r="MZ902" i="4"/>
  <c r="MX902" i="4"/>
  <c r="MV902" i="4"/>
  <c r="MU902" i="4"/>
  <c r="NL901" i="4"/>
  <c r="NJ901" i="4"/>
  <c r="NH901" i="4"/>
  <c r="NF901" i="4"/>
  <c r="ND901" i="4"/>
  <c r="NB901" i="4"/>
  <c r="MZ901" i="4"/>
  <c r="MX901" i="4"/>
  <c r="MV901" i="4"/>
  <c r="MU901" i="4"/>
  <c r="NL900" i="4"/>
  <c r="NJ900" i="4"/>
  <c r="NH900" i="4"/>
  <c r="NF900" i="4"/>
  <c r="ND900" i="4"/>
  <c r="NB900" i="4"/>
  <c r="MZ900" i="4"/>
  <c r="MX900" i="4"/>
  <c r="MV900" i="4"/>
  <c r="MU900" i="4"/>
  <c r="NL899" i="4"/>
  <c r="NJ899" i="4"/>
  <c r="NH899" i="4"/>
  <c r="NF899" i="4"/>
  <c r="ND899" i="4"/>
  <c r="NB899" i="4"/>
  <c r="MZ899" i="4"/>
  <c r="MX899" i="4"/>
  <c r="MV899" i="4"/>
  <c r="MU899" i="4"/>
  <c r="NL898" i="4"/>
  <c r="NJ898" i="4"/>
  <c r="NH898" i="4"/>
  <c r="NF898" i="4"/>
  <c r="ND898" i="4"/>
  <c r="NB898" i="4"/>
  <c r="MZ898" i="4"/>
  <c r="MX898" i="4"/>
  <c r="MV898" i="4"/>
  <c r="MU898" i="4"/>
  <c r="NL897" i="4"/>
  <c r="NJ897" i="4"/>
  <c r="NH897" i="4"/>
  <c r="NF897" i="4"/>
  <c r="ND897" i="4"/>
  <c r="NB897" i="4"/>
  <c r="MZ897" i="4"/>
  <c r="MX897" i="4"/>
  <c r="MV897" i="4"/>
  <c r="MU897" i="4"/>
  <c r="NL896" i="4"/>
  <c r="NJ896" i="4"/>
  <c r="NH896" i="4"/>
  <c r="NF896" i="4"/>
  <c r="ND896" i="4"/>
  <c r="NB896" i="4"/>
  <c r="MZ896" i="4"/>
  <c r="MX896" i="4"/>
  <c r="MV896" i="4"/>
  <c r="MU896" i="4"/>
  <c r="NL895" i="4"/>
  <c r="NJ895" i="4"/>
  <c r="NH895" i="4"/>
  <c r="NF895" i="4"/>
  <c r="ND895" i="4"/>
  <c r="NB895" i="4"/>
  <c r="MZ895" i="4"/>
  <c r="MX895" i="4"/>
  <c r="MV895" i="4"/>
  <c r="MU895" i="4"/>
  <c r="NL894" i="4"/>
  <c r="NJ894" i="4"/>
  <c r="NH894" i="4"/>
  <c r="NF894" i="4"/>
  <c r="ND894" i="4"/>
  <c r="NB894" i="4"/>
  <c r="MZ894" i="4"/>
  <c r="MX894" i="4"/>
  <c r="MV894" i="4"/>
  <c r="MU894" i="4"/>
  <c r="NL893" i="4"/>
  <c r="NJ893" i="4"/>
  <c r="NH893" i="4"/>
  <c r="NF893" i="4"/>
  <c r="ND893" i="4"/>
  <c r="NB893" i="4"/>
  <c r="MZ893" i="4"/>
  <c r="MX893" i="4"/>
  <c r="MV893" i="4"/>
  <c r="MU893" i="4"/>
  <c r="NL892" i="4"/>
  <c r="NJ892" i="4"/>
  <c r="NH892" i="4"/>
  <c r="NF892" i="4"/>
  <c r="ND892" i="4"/>
  <c r="NB892" i="4"/>
  <c r="MZ892" i="4"/>
  <c r="MX892" i="4"/>
  <c r="MV892" i="4"/>
  <c r="MU892" i="4"/>
  <c r="NL891" i="4"/>
  <c r="NJ891" i="4"/>
  <c r="NH891" i="4"/>
  <c r="NF891" i="4"/>
  <c r="ND891" i="4"/>
  <c r="NB891" i="4"/>
  <c r="MZ891" i="4"/>
  <c r="MX891" i="4"/>
  <c r="MV891" i="4"/>
  <c r="MU891" i="4"/>
  <c r="NL890" i="4"/>
  <c r="NJ890" i="4"/>
  <c r="NH890" i="4"/>
  <c r="NF890" i="4"/>
  <c r="ND890" i="4"/>
  <c r="NB890" i="4"/>
  <c r="MZ890" i="4"/>
  <c r="MX890" i="4"/>
  <c r="MV890" i="4"/>
  <c r="MU890" i="4"/>
  <c r="NL889" i="4"/>
  <c r="NJ889" i="4"/>
  <c r="NH889" i="4"/>
  <c r="NF889" i="4"/>
  <c r="ND889" i="4"/>
  <c r="NB889" i="4"/>
  <c r="MZ889" i="4"/>
  <c r="MX889" i="4"/>
  <c r="MV889" i="4"/>
  <c r="MU889" i="4"/>
  <c r="NL888" i="4"/>
  <c r="NJ888" i="4"/>
  <c r="NH888" i="4"/>
  <c r="NF888" i="4"/>
  <c r="ND888" i="4"/>
  <c r="NB888" i="4"/>
  <c r="MZ888" i="4"/>
  <c r="MX888" i="4"/>
  <c r="MV888" i="4"/>
  <c r="MU888" i="4"/>
  <c r="NL887" i="4"/>
  <c r="NJ887" i="4"/>
  <c r="NH887" i="4"/>
  <c r="NF887" i="4"/>
  <c r="ND887" i="4"/>
  <c r="NB887" i="4"/>
  <c r="MZ887" i="4"/>
  <c r="MX887" i="4"/>
  <c r="MV887" i="4"/>
  <c r="MU887" i="4"/>
  <c r="NL886" i="4"/>
  <c r="NJ886" i="4"/>
  <c r="NH886" i="4"/>
  <c r="NF886" i="4"/>
  <c r="ND886" i="4"/>
  <c r="NB886" i="4"/>
  <c r="MZ886" i="4"/>
  <c r="MX886" i="4"/>
  <c r="MV886" i="4"/>
  <c r="MU886" i="4"/>
  <c r="NL885" i="4"/>
  <c r="NJ885" i="4"/>
  <c r="NH885" i="4"/>
  <c r="NF885" i="4"/>
  <c r="ND885" i="4"/>
  <c r="NB885" i="4"/>
  <c r="MZ885" i="4"/>
  <c r="MX885" i="4"/>
  <c r="MV885" i="4"/>
  <c r="MU885" i="4"/>
  <c r="NL884" i="4"/>
  <c r="NJ884" i="4"/>
  <c r="NH884" i="4"/>
  <c r="NF884" i="4"/>
  <c r="ND884" i="4"/>
  <c r="NB884" i="4"/>
  <c r="MZ884" i="4"/>
  <c r="MX884" i="4"/>
  <c r="MV884" i="4"/>
  <c r="MU884" i="4"/>
  <c r="NL883" i="4"/>
  <c r="NJ883" i="4"/>
  <c r="NH883" i="4"/>
  <c r="NF883" i="4"/>
  <c r="ND883" i="4"/>
  <c r="NB883" i="4"/>
  <c r="MZ883" i="4"/>
  <c r="MX883" i="4"/>
  <c r="MV883" i="4"/>
  <c r="MU883" i="4"/>
  <c r="NL882" i="4"/>
  <c r="NJ882" i="4"/>
  <c r="NH882" i="4"/>
  <c r="NF882" i="4"/>
  <c r="ND882" i="4"/>
  <c r="NB882" i="4"/>
  <c r="MZ882" i="4"/>
  <c r="MX882" i="4"/>
  <c r="MV882" i="4"/>
  <c r="MU882" i="4"/>
  <c r="NL881" i="4"/>
  <c r="NJ881" i="4"/>
  <c r="NH881" i="4"/>
  <c r="NF881" i="4"/>
  <c r="ND881" i="4"/>
  <c r="NB881" i="4"/>
  <c r="MZ881" i="4"/>
  <c r="MX881" i="4"/>
  <c r="MV881" i="4"/>
  <c r="MU881" i="4"/>
  <c r="NL880" i="4"/>
  <c r="NJ880" i="4"/>
  <c r="NH880" i="4"/>
  <c r="NF880" i="4"/>
  <c r="ND880" i="4"/>
  <c r="NB880" i="4"/>
  <c r="MZ880" i="4"/>
  <c r="MX880" i="4"/>
  <c r="MV880" i="4"/>
  <c r="MU880" i="4"/>
  <c r="NL879" i="4"/>
  <c r="NJ879" i="4"/>
  <c r="NH879" i="4"/>
  <c r="NF879" i="4"/>
  <c r="ND879" i="4"/>
  <c r="NB879" i="4"/>
  <c r="MZ879" i="4"/>
  <c r="MX879" i="4"/>
  <c r="MV879" i="4"/>
  <c r="MU879" i="4"/>
  <c r="NL873" i="4"/>
  <c r="NJ873" i="4"/>
  <c r="NH873" i="4"/>
  <c r="NF873" i="4"/>
  <c r="ND873" i="4"/>
  <c r="NB873" i="4"/>
  <c r="MZ873" i="4"/>
  <c r="MX873" i="4"/>
  <c r="MV873" i="4"/>
  <c r="MU873" i="4"/>
  <c r="NL872" i="4"/>
  <c r="NJ872" i="4"/>
  <c r="NH872" i="4"/>
  <c r="NF872" i="4"/>
  <c r="ND872" i="4"/>
  <c r="NB872" i="4"/>
  <c r="MZ872" i="4"/>
  <c r="MX872" i="4"/>
  <c r="MV872" i="4"/>
  <c r="MU872" i="4"/>
  <c r="NL871" i="4"/>
  <c r="NJ871" i="4"/>
  <c r="NH871" i="4"/>
  <c r="NF871" i="4"/>
  <c r="ND871" i="4"/>
  <c r="NB871" i="4"/>
  <c r="MZ871" i="4"/>
  <c r="MX871" i="4"/>
  <c r="MV871" i="4"/>
  <c r="MU871" i="4"/>
  <c r="NL870" i="4"/>
  <c r="NJ870" i="4"/>
  <c r="NH870" i="4"/>
  <c r="NF870" i="4"/>
  <c r="ND870" i="4"/>
  <c r="NB870" i="4"/>
  <c r="MZ870" i="4"/>
  <c r="MX870" i="4"/>
  <c r="MV870" i="4"/>
  <c r="MU870" i="4"/>
  <c r="NL869" i="4"/>
  <c r="NJ869" i="4"/>
  <c r="NH869" i="4"/>
  <c r="NF869" i="4"/>
  <c r="ND869" i="4"/>
  <c r="NB869" i="4"/>
  <c r="MZ869" i="4"/>
  <c r="MX869" i="4"/>
  <c r="MV869" i="4"/>
  <c r="MU869" i="4"/>
  <c r="NL868" i="4"/>
  <c r="NJ868" i="4"/>
  <c r="NH868" i="4"/>
  <c r="NF868" i="4"/>
  <c r="ND868" i="4"/>
  <c r="NB868" i="4"/>
  <c r="MZ868" i="4"/>
  <c r="MX868" i="4"/>
  <c r="MV868" i="4"/>
  <c r="MU868" i="4"/>
  <c r="NL867" i="4"/>
  <c r="NJ867" i="4"/>
  <c r="NH867" i="4"/>
  <c r="NF867" i="4"/>
  <c r="ND867" i="4"/>
  <c r="NB867" i="4"/>
  <c r="MZ867" i="4"/>
  <c r="MX867" i="4"/>
  <c r="MV867" i="4"/>
  <c r="MU867" i="4"/>
  <c r="NL866" i="4"/>
  <c r="NJ866" i="4"/>
  <c r="NH866" i="4"/>
  <c r="NF866" i="4"/>
  <c r="ND866" i="4"/>
  <c r="NB866" i="4"/>
  <c r="MZ866" i="4"/>
  <c r="MX866" i="4"/>
  <c r="MV866" i="4"/>
  <c r="MU866" i="4"/>
  <c r="NL865" i="4"/>
  <c r="NJ865" i="4"/>
  <c r="NH865" i="4"/>
  <c r="NF865" i="4"/>
  <c r="ND865" i="4"/>
  <c r="NB865" i="4"/>
  <c r="MZ865" i="4"/>
  <c r="MX865" i="4"/>
  <c r="MV865" i="4"/>
  <c r="MU865" i="4"/>
  <c r="NL864" i="4"/>
  <c r="NJ864" i="4"/>
  <c r="NH864" i="4"/>
  <c r="NF864" i="4"/>
  <c r="ND864" i="4"/>
  <c r="NB864" i="4"/>
  <c r="MZ864" i="4"/>
  <c r="MX864" i="4"/>
  <c r="MV864" i="4"/>
  <c r="MU864" i="4"/>
  <c r="NL863" i="4"/>
  <c r="NJ863" i="4"/>
  <c r="NH863" i="4"/>
  <c r="NF863" i="4"/>
  <c r="ND863" i="4"/>
  <c r="NB863" i="4"/>
  <c r="MZ863" i="4"/>
  <c r="MX863" i="4"/>
  <c r="MV863" i="4"/>
  <c r="MU863" i="4"/>
  <c r="NL862" i="4"/>
  <c r="NJ862" i="4"/>
  <c r="NH862" i="4"/>
  <c r="NF862" i="4"/>
  <c r="ND862" i="4"/>
  <c r="NB862" i="4"/>
  <c r="MZ862" i="4"/>
  <c r="MX862" i="4"/>
  <c r="MV862" i="4"/>
  <c r="MU862" i="4"/>
  <c r="NL861" i="4"/>
  <c r="NJ861" i="4"/>
  <c r="NH861" i="4"/>
  <c r="NF861" i="4"/>
  <c r="ND861" i="4"/>
  <c r="NB861" i="4"/>
  <c r="MZ861" i="4"/>
  <c r="MX861" i="4"/>
  <c r="MV861" i="4"/>
  <c r="MU861" i="4"/>
  <c r="NL860" i="4"/>
  <c r="NJ860" i="4"/>
  <c r="NH860" i="4"/>
  <c r="NF860" i="4"/>
  <c r="ND860" i="4"/>
  <c r="NB860" i="4"/>
  <c r="MZ860" i="4"/>
  <c r="MX860" i="4"/>
  <c r="MV860" i="4"/>
  <c r="MU860" i="4"/>
  <c r="NL859" i="4"/>
  <c r="NJ859" i="4"/>
  <c r="NH859" i="4"/>
  <c r="NF859" i="4"/>
  <c r="ND859" i="4"/>
  <c r="NB859" i="4"/>
  <c r="MZ859" i="4"/>
  <c r="MX859" i="4"/>
  <c r="MV859" i="4"/>
  <c r="MU859" i="4"/>
  <c r="NL858" i="4"/>
  <c r="NJ858" i="4"/>
  <c r="NH858" i="4"/>
  <c r="NF858" i="4"/>
  <c r="ND858" i="4"/>
  <c r="NB858" i="4"/>
  <c r="MZ858" i="4"/>
  <c r="MX858" i="4"/>
  <c r="MV858" i="4"/>
  <c r="MU858" i="4"/>
  <c r="NL857" i="4"/>
  <c r="NJ857" i="4"/>
  <c r="NH857" i="4"/>
  <c r="NF857" i="4"/>
  <c r="ND857" i="4"/>
  <c r="NB857" i="4"/>
  <c r="MZ857" i="4"/>
  <c r="MX857" i="4"/>
  <c r="MV857" i="4"/>
  <c r="MU857" i="4"/>
  <c r="NL856" i="4"/>
  <c r="NJ856" i="4"/>
  <c r="NH856" i="4"/>
  <c r="NF856" i="4"/>
  <c r="ND856" i="4"/>
  <c r="NB856" i="4"/>
  <c r="MZ856" i="4"/>
  <c r="MX856" i="4"/>
  <c r="MV856" i="4"/>
  <c r="MU856" i="4"/>
  <c r="NL855" i="4"/>
  <c r="NJ855" i="4"/>
  <c r="NH855" i="4"/>
  <c r="NF855" i="4"/>
  <c r="ND855" i="4"/>
  <c r="NB855" i="4"/>
  <c r="MZ855" i="4"/>
  <c r="MX855" i="4"/>
  <c r="MV855" i="4"/>
  <c r="MU855" i="4"/>
  <c r="NL854" i="4"/>
  <c r="NJ854" i="4"/>
  <c r="NH854" i="4"/>
  <c r="NF854" i="4"/>
  <c r="ND854" i="4"/>
  <c r="NB854" i="4"/>
  <c r="MZ854" i="4"/>
  <c r="MX854" i="4"/>
  <c r="MV854" i="4"/>
  <c r="MU854" i="4"/>
  <c r="NL853" i="4"/>
  <c r="NJ853" i="4"/>
  <c r="NH853" i="4"/>
  <c r="NF853" i="4"/>
  <c r="ND853" i="4"/>
  <c r="NB853" i="4"/>
  <c r="MZ853" i="4"/>
  <c r="MX853" i="4"/>
  <c r="MV853" i="4"/>
  <c r="MU853" i="4"/>
  <c r="NL852" i="4"/>
  <c r="NJ852" i="4"/>
  <c r="NH852" i="4"/>
  <c r="NF852" i="4"/>
  <c r="ND852" i="4"/>
  <c r="NB852" i="4"/>
  <c r="MZ852" i="4"/>
  <c r="MX852" i="4"/>
  <c r="MV852" i="4"/>
  <c r="MU852" i="4"/>
  <c r="NL851" i="4"/>
  <c r="NJ851" i="4"/>
  <c r="NH851" i="4"/>
  <c r="NF851" i="4"/>
  <c r="ND851" i="4"/>
  <c r="NB851" i="4"/>
  <c r="MZ851" i="4"/>
  <c r="MX851" i="4"/>
  <c r="MV851" i="4"/>
  <c r="MU851" i="4"/>
  <c r="NL850" i="4"/>
  <c r="NJ850" i="4"/>
  <c r="NH850" i="4"/>
  <c r="NF850" i="4"/>
  <c r="ND850" i="4"/>
  <c r="NB850" i="4"/>
  <c r="MZ850" i="4"/>
  <c r="MX850" i="4"/>
  <c r="MV850" i="4"/>
  <c r="MU850" i="4"/>
  <c r="NL849" i="4"/>
  <c r="NJ849" i="4"/>
  <c r="NH849" i="4"/>
  <c r="NF849" i="4"/>
  <c r="ND849" i="4"/>
  <c r="NB849" i="4"/>
  <c r="MZ849" i="4"/>
  <c r="MX849" i="4"/>
  <c r="MV849" i="4"/>
  <c r="MU849" i="4"/>
  <c r="NL848" i="4"/>
  <c r="NJ848" i="4"/>
  <c r="NH848" i="4"/>
  <c r="NF848" i="4"/>
  <c r="ND848" i="4"/>
  <c r="NB848" i="4"/>
  <c r="MZ848" i="4"/>
  <c r="MX848" i="4"/>
  <c r="MV848" i="4"/>
  <c r="MU848" i="4"/>
  <c r="NL847" i="4"/>
  <c r="NL875" i="4" s="1"/>
  <c r="NJ847" i="4"/>
  <c r="NH847" i="4"/>
  <c r="NF847" i="4"/>
  <c r="ND847" i="4"/>
  <c r="NB847" i="4"/>
  <c r="MZ847" i="4"/>
  <c r="MX847" i="4"/>
  <c r="MV847" i="4"/>
  <c r="MU847" i="4"/>
  <c r="NL846" i="4"/>
  <c r="NJ846" i="4"/>
  <c r="NH846" i="4"/>
  <c r="NF846" i="4"/>
  <c r="ND846" i="4"/>
  <c r="NB846" i="4"/>
  <c r="MZ846" i="4"/>
  <c r="MZ875" i="4" s="1"/>
  <c r="MX846" i="4"/>
  <c r="MV846" i="4"/>
  <c r="MU846" i="4"/>
  <c r="NL845" i="4"/>
  <c r="NJ845" i="4"/>
  <c r="NH845" i="4"/>
  <c r="NF845" i="4"/>
  <c r="ND845" i="4"/>
  <c r="NB845" i="4"/>
  <c r="MZ845" i="4"/>
  <c r="MX845" i="4"/>
  <c r="MV845" i="4"/>
  <c r="MU845" i="4"/>
  <c r="NL844" i="4"/>
  <c r="NJ844" i="4"/>
  <c r="NH844" i="4"/>
  <c r="NF844" i="4"/>
  <c r="ND844" i="4"/>
  <c r="NB844" i="4"/>
  <c r="MZ844" i="4"/>
  <c r="MX844" i="4"/>
  <c r="MV844" i="4"/>
  <c r="MU844" i="4"/>
  <c r="NL838" i="4"/>
  <c r="NJ838" i="4"/>
  <c r="NH838" i="4"/>
  <c r="NF838" i="4"/>
  <c r="ND838" i="4"/>
  <c r="NB838" i="4"/>
  <c r="MZ838" i="4"/>
  <c r="MX838" i="4"/>
  <c r="MV838" i="4"/>
  <c r="MU838" i="4"/>
  <c r="NL837" i="4"/>
  <c r="NJ837" i="4"/>
  <c r="NH837" i="4"/>
  <c r="NF837" i="4"/>
  <c r="ND837" i="4"/>
  <c r="NB837" i="4"/>
  <c r="MZ837" i="4"/>
  <c r="MX837" i="4"/>
  <c r="MV837" i="4"/>
  <c r="MU837" i="4"/>
  <c r="NL836" i="4"/>
  <c r="NJ836" i="4"/>
  <c r="NH836" i="4"/>
  <c r="NF836" i="4"/>
  <c r="ND836" i="4"/>
  <c r="NB836" i="4"/>
  <c r="MZ836" i="4"/>
  <c r="MX836" i="4"/>
  <c r="MV836" i="4"/>
  <c r="MU836" i="4"/>
  <c r="NL835" i="4"/>
  <c r="NJ835" i="4"/>
  <c r="NH835" i="4"/>
  <c r="NF835" i="4"/>
  <c r="ND835" i="4"/>
  <c r="NB835" i="4"/>
  <c r="MZ835" i="4"/>
  <c r="MX835" i="4"/>
  <c r="MV835" i="4"/>
  <c r="MU835" i="4"/>
  <c r="NL834" i="4"/>
  <c r="NJ834" i="4"/>
  <c r="NH834" i="4"/>
  <c r="NF834" i="4"/>
  <c r="ND834" i="4"/>
  <c r="NB834" i="4"/>
  <c r="MZ834" i="4"/>
  <c r="MX834" i="4"/>
  <c r="MV834" i="4"/>
  <c r="MU834" i="4"/>
  <c r="NL833" i="4"/>
  <c r="NJ833" i="4"/>
  <c r="NH833" i="4"/>
  <c r="NF833" i="4"/>
  <c r="ND833" i="4"/>
  <c r="NB833" i="4"/>
  <c r="MZ833" i="4"/>
  <c r="MX833" i="4"/>
  <c r="MV833" i="4"/>
  <c r="MU833" i="4"/>
  <c r="NL832" i="4"/>
  <c r="NJ832" i="4"/>
  <c r="NH832" i="4"/>
  <c r="NF832" i="4"/>
  <c r="ND832" i="4"/>
  <c r="NB832" i="4"/>
  <c r="MZ832" i="4"/>
  <c r="MX832" i="4"/>
  <c r="MV832" i="4"/>
  <c r="MU832" i="4"/>
  <c r="NL831" i="4"/>
  <c r="NJ831" i="4"/>
  <c r="NH831" i="4"/>
  <c r="NF831" i="4"/>
  <c r="ND831" i="4"/>
  <c r="NB831" i="4"/>
  <c r="MZ831" i="4"/>
  <c r="MX831" i="4"/>
  <c r="MV831" i="4"/>
  <c r="MU831" i="4"/>
  <c r="NL830" i="4"/>
  <c r="NJ830" i="4"/>
  <c r="NH830" i="4"/>
  <c r="NF830" i="4"/>
  <c r="ND830" i="4"/>
  <c r="NB830" i="4"/>
  <c r="MZ830" i="4"/>
  <c r="MX830" i="4"/>
  <c r="MV830" i="4"/>
  <c r="MU830" i="4"/>
  <c r="NL829" i="4"/>
  <c r="NJ829" i="4"/>
  <c r="NH829" i="4"/>
  <c r="NF829" i="4"/>
  <c r="ND829" i="4"/>
  <c r="NB829" i="4"/>
  <c r="MZ829" i="4"/>
  <c r="MX829" i="4"/>
  <c r="MV829" i="4"/>
  <c r="MU829" i="4"/>
  <c r="NL828" i="4"/>
  <c r="NJ828" i="4"/>
  <c r="NH828" i="4"/>
  <c r="NF828" i="4"/>
  <c r="ND828" i="4"/>
  <c r="NB828" i="4"/>
  <c r="MZ828" i="4"/>
  <c r="MX828" i="4"/>
  <c r="MV828" i="4"/>
  <c r="MU828" i="4"/>
  <c r="NL827" i="4"/>
  <c r="NJ827" i="4"/>
  <c r="NH827" i="4"/>
  <c r="NF827" i="4"/>
  <c r="ND827" i="4"/>
  <c r="NB827" i="4"/>
  <c r="MZ827" i="4"/>
  <c r="MX827" i="4"/>
  <c r="MV827" i="4"/>
  <c r="MU827" i="4"/>
  <c r="NL826" i="4"/>
  <c r="NJ826" i="4"/>
  <c r="NH826" i="4"/>
  <c r="NF826" i="4"/>
  <c r="ND826" i="4"/>
  <c r="NB826" i="4"/>
  <c r="MZ826" i="4"/>
  <c r="MX826" i="4"/>
  <c r="MV826" i="4"/>
  <c r="MU826" i="4"/>
  <c r="NL825" i="4"/>
  <c r="NJ825" i="4"/>
  <c r="NH825" i="4"/>
  <c r="NF825" i="4"/>
  <c r="ND825" i="4"/>
  <c r="NB825" i="4"/>
  <c r="MZ825" i="4"/>
  <c r="MX825" i="4"/>
  <c r="MV825" i="4"/>
  <c r="MU825" i="4"/>
  <c r="NL824" i="4"/>
  <c r="NJ824" i="4"/>
  <c r="NH824" i="4"/>
  <c r="NF824" i="4"/>
  <c r="ND824" i="4"/>
  <c r="NB824" i="4"/>
  <c r="MZ824" i="4"/>
  <c r="MX824" i="4"/>
  <c r="MV824" i="4"/>
  <c r="MU824" i="4"/>
  <c r="NL823" i="4"/>
  <c r="NJ823" i="4"/>
  <c r="NH823" i="4"/>
  <c r="NF823" i="4"/>
  <c r="ND823" i="4"/>
  <c r="NB823" i="4"/>
  <c r="MZ823" i="4"/>
  <c r="MX823" i="4"/>
  <c r="MV823" i="4"/>
  <c r="MU823" i="4"/>
  <c r="NL822" i="4"/>
  <c r="NJ822" i="4"/>
  <c r="NH822" i="4"/>
  <c r="NF822" i="4"/>
  <c r="ND822" i="4"/>
  <c r="NB822" i="4"/>
  <c r="MZ822" i="4"/>
  <c r="MX822" i="4"/>
  <c r="MV822" i="4"/>
  <c r="MU822" i="4"/>
  <c r="NL821" i="4"/>
  <c r="NJ821" i="4"/>
  <c r="NH821" i="4"/>
  <c r="NF821" i="4"/>
  <c r="ND821" i="4"/>
  <c r="NB821" i="4"/>
  <c r="MZ821" i="4"/>
  <c r="MX821" i="4"/>
  <c r="MV821" i="4"/>
  <c r="MU821" i="4"/>
  <c r="NL820" i="4"/>
  <c r="NJ820" i="4"/>
  <c r="NH820" i="4"/>
  <c r="NF820" i="4"/>
  <c r="ND820" i="4"/>
  <c r="NB820" i="4"/>
  <c r="MZ820" i="4"/>
  <c r="MX820" i="4"/>
  <c r="MV820" i="4"/>
  <c r="MU820" i="4"/>
  <c r="NL819" i="4"/>
  <c r="NJ819" i="4"/>
  <c r="NH819" i="4"/>
  <c r="NF819" i="4"/>
  <c r="ND819" i="4"/>
  <c r="NB819" i="4"/>
  <c r="MZ819" i="4"/>
  <c r="MX819" i="4"/>
  <c r="MV819" i="4"/>
  <c r="MU819" i="4"/>
  <c r="NL818" i="4"/>
  <c r="NJ818" i="4"/>
  <c r="NH818" i="4"/>
  <c r="NF818" i="4"/>
  <c r="ND818" i="4"/>
  <c r="NB818" i="4"/>
  <c r="MZ818" i="4"/>
  <c r="MX818" i="4"/>
  <c r="MV818" i="4"/>
  <c r="MU818" i="4"/>
  <c r="NL817" i="4"/>
  <c r="NJ817" i="4"/>
  <c r="NH817" i="4"/>
  <c r="NF817" i="4"/>
  <c r="ND817" i="4"/>
  <c r="NB817" i="4"/>
  <c r="MZ817" i="4"/>
  <c r="MX817" i="4"/>
  <c r="MV817" i="4"/>
  <c r="MU817" i="4"/>
  <c r="NL816" i="4"/>
  <c r="NJ816" i="4"/>
  <c r="NH816" i="4"/>
  <c r="NF816" i="4"/>
  <c r="ND816" i="4"/>
  <c r="NB816" i="4"/>
  <c r="MZ816" i="4"/>
  <c r="MX816" i="4"/>
  <c r="MV816" i="4"/>
  <c r="MU816" i="4"/>
  <c r="NL815" i="4"/>
  <c r="NJ815" i="4"/>
  <c r="NH815" i="4"/>
  <c r="NF815" i="4"/>
  <c r="ND815" i="4"/>
  <c r="NB815" i="4"/>
  <c r="MZ815" i="4"/>
  <c r="MX815" i="4"/>
  <c r="MV815" i="4"/>
  <c r="MU815" i="4"/>
  <c r="NL814" i="4"/>
  <c r="NJ814" i="4"/>
  <c r="NH814" i="4"/>
  <c r="NF814" i="4"/>
  <c r="ND814" i="4"/>
  <c r="NB814" i="4"/>
  <c r="MZ814" i="4"/>
  <c r="MX814" i="4"/>
  <c r="MV814" i="4"/>
  <c r="MU814" i="4"/>
  <c r="NL813" i="4"/>
  <c r="NJ813" i="4"/>
  <c r="NH813" i="4"/>
  <c r="NF813" i="4"/>
  <c r="ND813" i="4"/>
  <c r="NB813" i="4"/>
  <c r="MZ813" i="4"/>
  <c r="MX813" i="4"/>
  <c r="MV813" i="4"/>
  <c r="MU813" i="4"/>
  <c r="NL812" i="4"/>
  <c r="NJ812" i="4"/>
  <c r="NH812" i="4"/>
  <c r="NF812" i="4"/>
  <c r="ND812" i="4"/>
  <c r="NB812" i="4"/>
  <c r="MZ812" i="4"/>
  <c r="MX812" i="4"/>
  <c r="MV812" i="4"/>
  <c r="MU812" i="4"/>
  <c r="NL811" i="4"/>
  <c r="NJ811" i="4"/>
  <c r="NH811" i="4"/>
  <c r="NF811" i="4"/>
  <c r="ND811" i="4"/>
  <c r="NB811" i="4"/>
  <c r="MZ811" i="4"/>
  <c r="MX811" i="4"/>
  <c r="MV811" i="4"/>
  <c r="MU811" i="4"/>
  <c r="NL810" i="4"/>
  <c r="NJ810" i="4"/>
  <c r="NH810" i="4"/>
  <c r="NF810" i="4"/>
  <c r="ND810" i="4"/>
  <c r="NB810" i="4"/>
  <c r="MZ810" i="4"/>
  <c r="MX810" i="4"/>
  <c r="MV810" i="4"/>
  <c r="MU810" i="4"/>
  <c r="NL809" i="4"/>
  <c r="NJ809" i="4"/>
  <c r="NH809" i="4"/>
  <c r="NF809" i="4"/>
  <c r="ND809" i="4"/>
  <c r="NB809" i="4"/>
  <c r="MZ809" i="4"/>
  <c r="MX809" i="4"/>
  <c r="MV809" i="4"/>
  <c r="MU809" i="4"/>
  <c r="NL803" i="4"/>
  <c r="NJ803" i="4"/>
  <c r="NH803" i="4"/>
  <c r="NF803" i="4"/>
  <c r="ND803" i="4"/>
  <c r="NB803" i="4"/>
  <c r="MZ803" i="4"/>
  <c r="MX803" i="4"/>
  <c r="MV803" i="4"/>
  <c r="MU803" i="4"/>
  <c r="NL802" i="4"/>
  <c r="NJ802" i="4"/>
  <c r="NH802" i="4"/>
  <c r="NF802" i="4"/>
  <c r="ND802" i="4"/>
  <c r="NB802" i="4"/>
  <c r="MZ802" i="4"/>
  <c r="MX802" i="4"/>
  <c r="MV802" i="4"/>
  <c r="MU802" i="4"/>
  <c r="NL801" i="4"/>
  <c r="NJ801" i="4"/>
  <c r="NH801" i="4"/>
  <c r="NF801" i="4"/>
  <c r="ND801" i="4"/>
  <c r="NB801" i="4"/>
  <c r="MZ801" i="4"/>
  <c r="MX801" i="4"/>
  <c r="MV801" i="4"/>
  <c r="MU801" i="4"/>
  <c r="NL800" i="4"/>
  <c r="NJ800" i="4"/>
  <c r="NH800" i="4"/>
  <c r="NF800" i="4"/>
  <c r="ND800" i="4"/>
  <c r="NB800" i="4"/>
  <c r="MZ800" i="4"/>
  <c r="MX800" i="4"/>
  <c r="MV800" i="4"/>
  <c r="MU800" i="4"/>
  <c r="NL799" i="4"/>
  <c r="NJ799" i="4"/>
  <c r="NH799" i="4"/>
  <c r="NF799" i="4"/>
  <c r="ND799" i="4"/>
  <c r="NB799" i="4"/>
  <c r="MZ799" i="4"/>
  <c r="MX799" i="4"/>
  <c r="MV799" i="4"/>
  <c r="MU799" i="4"/>
  <c r="NL798" i="4"/>
  <c r="NJ798" i="4"/>
  <c r="NH798" i="4"/>
  <c r="NF798" i="4"/>
  <c r="ND798" i="4"/>
  <c r="NB798" i="4"/>
  <c r="MZ798" i="4"/>
  <c r="MX798" i="4"/>
  <c r="MV798" i="4"/>
  <c r="MU798" i="4"/>
  <c r="NL797" i="4"/>
  <c r="NJ797" i="4"/>
  <c r="NH797" i="4"/>
  <c r="NF797" i="4"/>
  <c r="ND797" i="4"/>
  <c r="NB797" i="4"/>
  <c r="MZ797" i="4"/>
  <c r="MX797" i="4"/>
  <c r="MV797" i="4"/>
  <c r="MU797" i="4"/>
  <c r="NL796" i="4"/>
  <c r="NJ796" i="4"/>
  <c r="NH796" i="4"/>
  <c r="NF796" i="4"/>
  <c r="ND796" i="4"/>
  <c r="NB796" i="4"/>
  <c r="MZ796" i="4"/>
  <c r="MX796" i="4"/>
  <c r="MV796" i="4"/>
  <c r="MU796" i="4"/>
  <c r="NL795" i="4"/>
  <c r="NJ795" i="4"/>
  <c r="NH795" i="4"/>
  <c r="NF795" i="4"/>
  <c r="ND795" i="4"/>
  <c r="NB795" i="4"/>
  <c r="MZ795" i="4"/>
  <c r="MX795" i="4"/>
  <c r="MV795" i="4"/>
  <c r="MU795" i="4"/>
  <c r="NL794" i="4"/>
  <c r="NJ794" i="4"/>
  <c r="NH794" i="4"/>
  <c r="NF794" i="4"/>
  <c r="ND794" i="4"/>
  <c r="NB794" i="4"/>
  <c r="MZ794" i="4"/>
  <c r="MX794" i="4"/>
  <c r="MV794" i="4"/>
  <c r="MU794" i="4"/>
  <c r="NL793" i="4"/>
  <c r="NJ793" i="4"/>
  <c r="NH793" i="4"/>
  <c r="NF793" i="4"/>
  <c r="ND793" i="4"/>
  <c r="NB793" i="4"/>
  <c r="MZ793" i="4"/>
  <c r="MX793" i="4"/>
  <c r="MV793" i="4"/>
  <c r="MU793" i="4"/>
  <c r="NL792" i="4"/>
  <c r="NJ792" i="4"/>
  <c r="NH792" i="4"/>
  <c r="NF792" i="4"/>
  <c r="ND792" i="4"/>
  <c r="NB792" i="4"/>
  <c r="MZ792" i="4"/>
  <c r="MX792" i="4"/>
  <c r="MV792" i="4"/>
  <c r="MU792" i="4"/>
  <c r="NL791" i="4"/>
  <c r="NJ791" i="4"/>
  <c r="NH791" i="4"/>
  <c r="NF791" i="4"/>
  <c r="ND791" i="4"/>
  <c r="NB791" i="4"/>
  <c r="MZ791" i="4"/>
  <c r="MX791" i="4"/>
  <c r="MV791" i="4"/>
  <c r="MU791" i="4"/>
  <c r="NL790" i="4"/>
  <c r="NJ790" i="4"/>
  <c r="NH790" i="4"/>
  <c r="NF790" i="4"/>
  <c r="ND790" i="4"/>
  <c r="NB790" i="4"/>
  <c r="MZ790" i="4"/>
  <c r="MX790" i="4"/>
  <c r="MV790" i="4"/>
  <c r="MU790" i="4"/>
  <c r="NL789" i="4"/>
  <c r="NJ789" i="4"/>
  <c r="NH789" i="4"/>
  <c r="NF789" i="4"/>
  <c r="ND789" i="4"/>
  <c r="NB789" i="4"/>
  <c r="MZ789" i="4"/>
  <c r="MX789" i="4"/>
  <c r="MV789" i="4"/>
  <c r="MU789" i="4"/>
  <c r="NL788" i="4"/>
  <c r="NJ788" i="4"/>
  <c r="NH788" i="4"/>
  <c r="NF788" i="4"/>
  <c r="ND788" i="4"/>
  <c r="NB788" i="4"/>
  <c r="MZ788" i="4"/>
  <c r="MX788" i="4"/>
  <c r="MV788" i="4"/>
  <c r="MU788" i="4"/>
  <c r="NL787" i="4"/>
  <c r="NJ787" i="4"/>
  <c r="NH787" i="4"/>
  <c r="NF787" i="4"/>
  <c r="ND787" i="4"/>
  <c r="NB787" i="4"/>
  <c r="MZ787" i="4"/>
  <c r="MX787" i="4"/>
  <c r="MV787" i="4"/>
  <c r="MU787" i="4"/>
  <c r="NL786" i="4"/>
  <c r="NJ786" i="4"/>
  <c r="NH786" i="4"/>
  <c r="NF786" i="4"/>
  <c r="ND786" i="4"/>
  <c r="NB786" i="4"/>
  <c r="MZ786" i="4"/>
  <c r="MX786" i="4"/>
  <c r="MV786" i="4"/>
  <c r="MU786" i="4"/>
  <c r="NL785" i="4"/>
  <c r="NJ785" i="4"/>
  <c r="NH785" i="4"/>
  <c r="NF785" i="4"/>
  <c r="ND785" i="4"/>
  <c r="NB785" i="4"/>
  <c r="MZ785" i="4"/>
  <c r="MX785" i="4"/>
  <c r="MV785" i="4"/>
  <c r="MU785" i="4"/>
  <c r="NL784" i="4"/>
  <c r="NJ784" i="4"/>
  <c r="NH784" i="4"/>
  <c r="NF784" i="4"/>
  <c r="ND784" i="4"/>
  <c r="NB784" i="4"/>
  <c r="MZ784" i="4"/>
  <c r="MX784" i="4"/>
  <c r="MV784" i="4"/>
  <c r="MU784" i="4"/>
  <c r="NL783" i="4"/>
  <c r="NJ783" i="4"/>
  <c r="NH783" i="4"/>
  <c r="NF783" i="4"/>
  <c r="ND783" i="4"/>
  <c r="NB783" i="4"/>
  <c r="MZ783" i="4"/>
  <c r="MX783" i="4"/>
  <c r="MV783" i="4"/>
  <c r="MU783" i="4"/>
  <c r="NL782" i="4"/>
  <c r="NJ782" i="4"/>
  <c r="NH782" i="4"/>
  <c r="NF782" i="4"/>
  <c r="ND782" i="4"/>
  <c r="NB782" i="4"/>
  <c r="MZ782" i="4"/>
  <c r="MX782" i="4"/>
  <c r="MV782" i="4"/>
  <c r="MU782" i="4"/>
  <c r="NL781" i="4"/>
  <c r="NJ781" i="4"/>
  <c r="NH781" i="4"/>
  <c r="NF781" i="4"/>
  <c r="ND781" i="4"/>
  <c r="NB781" i="4"/>
  <c r="MZ781" i="4"/>
  <c r="MX781" i="4"/>
  <c r="MV781" i="4"/>
  <c r="MU781" i="4"/>
  <c r="NL780" i="4"/>
  <c r="NJ780" i="4"/>
  <c r="NH780" i="4"/>
  <c r="NF780" i="4"/>
  <c r="ND780" i="4"/>
  <c r="NB780" i="4"/>
  <c r="MZ780" i="4"/>
  <c r="MX780" i="4"/>
  <c r="MV780" i="4"/>
  <c r="MU780" i="4"/>
  <c r="NL779" i="4"/>
  <c r="NJ779" i="4"/>
  <c r="NH779" i="4"/>
  <c r="NF779" i="4"/>
  <c r="ND779" i="4"/>
  <c r="NB779" i="4"/>
  <c r="MZ779" i="4"/>
  <c r="MX779" i="4"/>
  <c r="MV779" i="4"/>
  <c r="MU779" i="4"/>
  <c r="NL778" i="4"/>
  <c r="NJ778" i="4"/>
  <c r="NH778" i="4"/>
  <c r="NF778" i="4"/>
  <c r="ND778" i="4"/>
  <c r="NB778" i="4"/>
  <c r="MZ778" i="4"/>
  <c r="MX778" i="4"/>
  <c r="MV778" i="4"/>
  <c r="MU778" i="4"/>
  <c r="NL777" i="4"/>
  <c r="NJ777" i="4"/>
  <c r="NH777" i="4"/>
  <c r="NF777" i="4"/>
  <c r="ND777" i="4"/>
  <c r="NB777" i="4"/>
  <c r="MZ777" i="4"/>
  <c r="MX777" i="4"/>
  <c r="MV777" i="4"/>
  <c r="MU777" i="4"/>
  <c r="NL776" i="4"/>
  <c r="NJ776" i="4"/>
  <c r="NH776" i="4"/>
  <c r="NF776" i="4"/>
  <c r="ND776" i="4"/>
  <c r="NB776" i="4"/>
  <c r="MZ776" i="4"/>
  <c r="MX776" i="4"/>
  <c r="MV776" i="4"/>
  <c r="MU776" i="4"/>
  <c r="NL775" i="4"/>
  <c r="NJ775" i="4"/>
  <c r="NH775" i="4"/>
  <c r="NF775" i="4"/>
  <c r="ND775" i="4"/>
  <c r="NB775" i="4"/>
  <c r="MZ775" i="4"/>
  <c r="MX775" i="4"/>
  <c r="MV775" i="4"/>
  <c r="MU775" i="4"/>
  <c r="NL774" i="4"/>
  <c r="NJ774" i="4"/>
  <c r="NH774" i="4"/>
  <c r="NF774" i="4"/>
  <c r="ND774" i="4"/>
  <c r="NB774" i="4"/>
  <c r="MZ774" i="4"/>
  <c r="MX774" i="4"/>
  <c r="MV774" i="4"/>
  <c r="MU774" i="4"/>
  <c r="NL768" i="4"/>
  <c r="NJ768" i="4"/>
  <c r="NH768" i="4"/>
  <c r="NF768" i="4"/>
  <c r="ND768" i="4"/>
  <c r="NB768" i="4"/>
  <c r="MZ768" i="4"/>
  <c r="MX768" i="4"/>
  <c r="MV768" i="4"/>
  <c r="MU768" i="4"/>
  <c r="NL767" i="4"/>
  <c r="NJ767" i="4"/>
  <c r="NH767" i="4"/>
  <c r="NF767" i="4"/>
  <c r="ND767" i="4"/>
  <c r="NB767" i="4"/>
  <c r="MZ767" i="4"/>
  <c r="MX767" i="4"/>
  <c r="MV767" i="4"/>
  <c r="MU767" i="4"/>
  <c r="NL766" i="4"/>
  <c r="NJ766" i="4"/>
  <c r="NH766" i="4"/>
  <c r="NF766" i="4"/>
  <c r="ND766" i="4"/>
  <c r="NB766" i="4"/>
  <c r="MZ766" i="4"/>
  <c r="MX766" i="4"/>
  <c r="MV766" i="4"/>
  <c r="MU766" i="4"/>
  <c r="NL765" i="4"/>
  <c r="NJ765" i="4"/>
  <c r="NH765" i="4"/>
  <c r="NF765" i="4"/>
  <c r="ND765" i="4"/>
  <c r="NB765" i="4"/>
  <c r="MZ765" i="4"/>
  <c r="MX765" i="4"/>
  <c r="MV765" i="4"/>
  <c r="MU765" i="4"/>
  <c r="NL764" i="4"/>
  <c r="NJ764" i="4"/>
  <c r="NH764" i="4"/>
  <c r="NF764" i="4"/>
  <c r="ND764" i="4"/>
  <c r="NB764" i="4"/>
  <c r="MZ764" i="4"/>
  <c r="MX764" i="4"/>
  <c r="MV764" i="4"/>
  <c r="MU764" i="4"/>
  <c r="NL763" i="4"/>
  <c r="NJ763" i="4"/>
  <c r="NH763" i="4"/>
  <c r="NF763" i="4"/>
  <c r="ND763" i="4"/>
  <c r="NB763" i="4"/>
  <c r="MZ763" i="4"/>
  <c r="MX763" i="4"/>
  <c r="MV763" i="4"/>
  <c r="MU763" i="4"/>
  <c r="NL762" i="4"/>
  <c r="NJ762" i="4"/>
  <c r="NH762" i="4"/>
  <c r="NF762" i="4"/>
  <c r="ND762" i="4"/>
  <c r="NB762" i="4"/>
  <c r="MZ762" i="4"/>
  <c r="MX762" i="4"/>
  <c r="MV762" i="4"/>
  <c r="MU762" i="4"/>
  <c r="NL761" i="4"/>
  <c r="NJ761" i="4"/>
  <c r="NH761" i="4"/>
  <c r="NF761" i="4"/>
  <c r="ND761" i="4"/>
  <c r="NB761" i="4"/>
  <c r="MZ761" i="4"/>
  <c r="MX761" i="4"/>
  <c r="MV761" i="4"/>
  <c r="MU761" i="4"/>
  <c r="NL760" i="4"/>
  <c r="NJ760" i="4"/>
  <c r="NH760" i="4"/>
  <c r="NF760" i="4"/>
  <c r="ND760" i="4"/>
  <c r="NB760" i="4"/>
  <c r="MZ760" i="4"/>
  <c r="MX760" i="4"/>
  <c r="MV760" i="4"/>
  <c r="MU760" i="4"/>
  <c r="NL759" i="4"/>
  <c r="NJ759" i="4"/>
  <c r="NH759" i="4"/>
  <c r="NF759" i="4"/>
  <c r="ND759" i="4"/>
  <c r="NB759" i="4"/>
  <c r="MZ759" i="4"/>
  <c r="MX759" i="4"/>
  <c r="MV759" i="4"/>
  <c r="MU759" i="4"/>
  <c r="NL758" i="4"/>
  <c r="NJ758" i="4"/>
  <c r="NH758" i="4"/>
  <c r="NF758" i="4"/>
  <c r="ND758" i="4"/>
  <c r="NB758" i="4"/>
  <c r="MZ758" i="4"/>
  <c r="MX758" i="4"/>
  <c r="MV758" i="4"/>
  <c r="MU758" i="4"/>
  <c r="NL757" i="4"/>
  <c r="NJ757" i="4"/>
  <c r="NH757" i="4"/>
  <c r="NF757" i="4"/>
  <c r="ND757" i="4"/>
  <c r="NB757" i="4"/>
  <c r="MZ757" i="4"/>
  <c r="MX757" i="4"/>
  <c r="MV757" i="4"/>
  <c r="MU757" i="4"/>
  <c r="NL756" i="4"/>
  <c r="NJ756" i="4"/>
  <c r="NH756" i="4"/>
  <c r="NF756" i="4"/>
  <c r="ND756" i="4"/>
  <c r="NB756" i="4"/>
  <c r="MZ756" i="4"/>
  <c r="MX756" i="4"/>
  <c r="MV756" i="4"/>
  <c r="MU756" i="4"/>
  <c r="NL755" i="4"/>
  <c r="NJ755" i="4"/>
  <c r="NH755" i="4"/>
  <c r="NF755" i="4"/>
  <c r="ND755" i="4"/>
  <c r="NB755" i="4"/>
  <c r="MZ755" i="4"/>
  <c r="MX755" i="4"/>
  <c r="MV755" i="4"/>
  <c r="MU755" i="4"/>
  <c r="NL754" i="4"/>
  <c r="NJ754" i="4"/>
  <c r="NH754" i="4"/>
  <c r="NF754" i="4"/>
  <c r="ND754" i="4"/>
  <c r="NB754" i="4"/>
  <c r="MZ754" i="4"/>
  <c r="MX754" i="4"/>
  <c r="MV754" i="4"/>
  <c r="MU754" i="4"/>
  <c r="NL753" i="4"/>
  <c r="NJ753" i="4"/>
  <c r="NH753" i="4"/>
  <c r="NF753" i="4"/>
  <c r="ND753" i="4"/>
  <c r="NB753" i="4"/>
  <c r="MZ753" i="4"/>
  <c r="MX753" i="4"/>
  <c r="MV753" i="4"/>
  <c r="MU753" i="4"/>
  <c r="NL752" i="4"/>
  <c r="NJ752" i="4"/>
  <c r="NH752" i="4"/>
  <c r="NF752" i="4"/>
  <c r="ND752" i="4"/>
  <c r="NB752" i="4"/>
  <c r="MZ752" i="4"/>
  <c r="MX752" i="4"/>
  <c r="MV752" i="4"/>
  <c r="MU752" i="4"/>
  <c r="NL751" i="4"/>
  <c r="NJ751" i="4"/>
  <c r="NH751" i="4"/>
  <c r="NF751" i="4"/>
  <c r="ND751" i="4"/>
  <c r="NB751" i="4"/>
  <c r="MZ751" i="4"/>
  <c r="MX751" i="4"/>
  <c r="MV751" i="4"/>
  <c r="MU751" i="4"/>
  <c r="NL750" i="4"/>
  <c r="NJ750" i="4"/>
  <c r="NH750" i="4"/>
  <c r="NF750" i="4"/>
  <c r="ND750" i="4"/>
  <c r="NB750" i="4"/>
  <c r="MZ750" i="4"/>
  <c r="MX750" i="4"/>
  <c r="MV750" i="4"/>
  <c r="MU750" i="4"/>
  <c r="NL749" i="4"/>
  <c r="NJ749" i="4"/>
  <c r="NH749" i="4"/>
  <c r="NF749" i="4"/>
  <c r="ND749" i="4"/>
  <c r="NB749" i="4"/>
  <c r="MZ749" i="4"/>
  <c r="MX749" i="4"/>
  <c r="MV749" i="4"/>
  <c r="MU749" i="4"/>
  <c r="NL748" i="4"/>
  <c r="NJ748" i="4"/>
  <c r="NH748" i="4"/>
  <c r="NF748" i="4"/>
  <c r="ND748" i="4"/>
  <c r="NB748" i="4"/>
  <c r="MZ748" i="4"/>
  <c r="MX748" i="4"/>
  <c r="MV748" i="4"/>
  <c r="MU748" i="4"/>
  <c r="NL747" i="4"/>
  <c r="NJ747" i="4"/>
  <c r="NH747" i="4"/>
  <c r="NF747" i="4"/>
  <c r="ND747" i="4"/>
  <c r="NB747" i="4"/>
  <c r="MZ747" i="4"/>
  <c r="MX747" i="4"/>
  <c r="MV747" i="4"/>
  <c r="MU747" i="4"/>
  <c r="NL746" i="4"/>
  <c r="NJ746" i="4"/>
  <c r="NH746" i="4"/>
  <c r="NF746" i="4"/>
  <c r="ND746" i="4"/>
  <c r="NB746" i="4"/>
  <c r="MZ746" i="4"/>
  <c r="MX746" i="4"/>
  <c r="MV746" i="4"/>
  <c r="MU746" i="4"/>
  <c r="NL745" i="4"/>
  <c r="NJ745" i="4"/>
  <c r="NH745" i="4"/>
  <c r="NF745" i="4"/>
  <c r="ND745" i="4"/>
  <c r="NB745" i="4"/>
  <c r="MZ745" i="4"/>
  <c r="MX745" i="4"/>
  <c r="MV745" i="4"/>
  <c r="MU745" i="4"/>
  <c r="NL744" i="4"/>
  <c r="NJ744" i="4"/>
  <c r="NH744" i="4"/>
  <c r="NF744" i="4"/>
  <c r="ND744" i="4"/>
  <c r="NB744" i="4"/>
  <c r="MZ744" i="4"/>
  <c r="MX744" i="4"/>
  <c r="MV744" i="4"/>
  <c r="MU744" i="4"/>
  <c r="NL743" i="4"/>
  <c r="NJ743" i="4"/>
  <c r="NH743" i="4"/>
  <c r="NF743" i="4"/>
  <c r="ND743" i="4"/>
  <c r="NB743" i="4"/>
  <c r="MZ743" i="4"/>
  <c r="MX743" i="4"/>
  <c r="MV743" i="4"/>
  <c r="MU743" i="4"/>
  <c r="NL742" i="4"/>
  <c r="NJ742" i="4"/>
  <c r="NH742" i="4"/>
  <c r="NF742" i="4"/>
  <c r="ND742" i="4"/>
  <c r="NB742" i="4"/>
  <c r="MZ742" i="4"/>
  <c r="MX742" i="4"/>
  <c r="MV742" i="4"/>
  <c r="MU742" i="4"/>
  <c r="NL741" i="4"/>
  <c r="NJ741" i="4"/>
  <c r="NH741" i="4"/>
  <c r="NF741" i="4"/>
  <c r="ND741" i="4"/>
  <c r="NB741" i="4"/>
  <c r="MZ741" i="4"/>
  <c r="MX741" i="4"/>
  <c r="MV741" i="4"/>
  <c r="MU741" i="4"/>
  <c r="NL740" i="4"/>
  <c r="NJ740" i="4"/>
  <c r="NH740" i="4"/>
  <c r="NF740" i="4"/>
  <c r="ND740" i="4"/>
  <c r="NB740" i="4"/>
  <c r="MZ740" i="4"/>
  <c r="MX740" i="4"/>
  <c r="MV740" i="4"/>
  <c r="MU740" i="4"/>
  <c r="NL739" i="4"/>
  <c r="NJ739" i="4"/>
  <c r="NH739" i="4"/>
  <c r="NF739" i="4"/>
  <c r="ND739" i="4"/>
  <c r="NB739" i="4"/>
  <c r="MZ739" i="4"/>
  <c r="MX739" i="4"/>
  <c r="MV739" i="4"/>
  <c r="MU739" i="4"/>
  <c r="NL733" i="4"/>
  <c r="NJ733" i="4"/>
  <c r="NH733" i="4"/>
  <c r="NF733" i="4"/>
  <c r="ND733" i="4"/>
  <c r="NB733" i="4"/>
  <c r="MZ733" i="4"/>
  <c r="MX733" i="4"/>
  <c r="MV733" i="4"/>
  <c r="MU733" i="4"/>
  <c r="NL732" i="4"/>
  <c r="NJ732" i="4"/>
  <c r="NH732" i="4"/>
  <c r="NF732" i="4"/>
  <c r="ND732" i="4"/>
  <c r="NB732" i="4"/>
  <c r="MZ732" i="4"/>
  <c r="MX732" i="4"/>
  <c r="MV732" i="4"/>
  <c r="MU732" i="4"/>
  <c r="NL731" i="4"/>
  <c r="NJ731" i="4"/>
  <c r="NH731" i="4"/>
  <c r="NF731" i="4"/>
  <c r="ND731" i="4"/>
  <c r="NB731" i="4"/>
  <c r="MZ731" i="4"/>
  <c r="MX731" i="4"/>
  <c r="MV731" i="4"/>
  <c r="MU731" i="4"/>
  <c r="NL730" i="4"/>
  <c r="NJ730" i="4"/>
  <c r="NH730" i="4"/>
  <c r="NF730" i="4"/>
  <c r="ND730" i="4"/>
  <c r="NB730" i="4"/>
  <c r="MZ730" i="4"/>
  <c r="MX730" i="4"/>
  <c r="MV730" i="4"/>
  <c r="MU730" i="4"/>
  <c r="NL729" i="4"/>
  <c r="NJ729" i="4"/>
  <c r="NH729" i="4"/>
  <c r="NF729" i="4"/>
  <c r="ND729" i="4"/>
  <c r="NB729" i="4"/>
  <c r="MZ729" i="4"/>
  <c r="MX729" i="4"/>
  <c r="MV729" i="4"/>
  <c r="MU729" i="4"/>
  <c r="NL728" i="4"/>
  <c r="NJ728" i="4"/>
  <c r="NH728" i="4"/>
  <c r="NF728" i="4"/>
  <c r="ND728" i="4"/>
  <c r="NB728" i="4"/>
  <c r="MZ728" i="4"/>
  <c r="MX728" i="4"/>
  <c r="MV728" i="4"/>
  <c r="MU728" i="4"/>
  <c r="NL727" i="4"/>
  <c r="NJ727" i="4"/>
  <c r="NH727" i="4"/>
  <c r="NF727" i="4"/>
  <c r="ND727" i="4"/>
  <c r="NB727" i="4"/>
  <c r="MZ727" i="4"/>
  <c r="MX727" i="4"/>
  <c r="MV727" i="4"/>
  <c r="MU727" i="4"/>
  <c r="NL726" i="4"/>
  <c r="NJ726" i="4"/>
  <c r="NH726" i="4"/>
  <c r="NF726" i="4"/>
  <c r="ND726" i="4"/>
  <c r="NB726" i="4"/>
  <c r="MZ726" i="4"/>
  <c r="MX726" i="4"/>
  <c r="MV726" i="4"/>
  <c r="MU726" i="4"/>
  <c r="NL725" i="4"/>
  <c r="NJ725" i="4"/>
  <c r="NH725" i="4"/>
  <c r="NF725" i="4"/>
  <c r="ND725" i="4"/>
  <c r="NB725" i="4"/>
  <c r="MZ725" i="4"/>
  <c r="MX725" i="4"/>
  <c r="MV725" i="4"/>
  <c r="MU725" i="4"/>
  <c r="NL724" i="4"/>
  <c r="NJ724" i="4"/>
  <c r="NH724" i="4"/>
  <c r="NF724" i="4"/>
  <c r="ND724" i="4"/>
  <c r="NB724" i="4"/>
  <c r="MZ724" i="4"/>
  <c r="MX724" i="4"/>
  <c r="MV724" i="4"/>
  <c r="MU724" i="4"/>
  <c r="NL723" i="4"/>
  <c r="NJ723" i="4"/>
  <c r="NH723" i="4"/>
  <c r="NF723" i="4"/>
  <c r="ND723" i="4"/>
  <c r="NB723" i="4"/>
  <c r="MZ723" i="4"/>
  <c r="MX723" i="4"/>
  <c r="MV723" i="4"/>
  <c r="MU723" i="4"/>
  <c r="NL722" i="4"/>
  <c r="NJ722" i="4"/>
  <c r="NH722" i="4"/>
  <c r="NF722" i="4"/>
  <c r="ND722" i="4"/>
  <c r="NB722" i="4"/>
  <c r="MZ722" i="4"/>
  <c r="MX722" i="4"/>
  <c r="MV722" i="4"/>
  <c r="MU722" i="4"/>
  <c r="NL721" i="4"/>
  <c r="NJ721" i="4"/>
  <c r="NH721" i="4"/>
  <c r="NF721" i="4"/>
  <c r="ND721" i="4"/>
  <c r="NB721" i="4"/>
  <c r="MZ721" i="4"/>
  <c r="MX721" i="4"/>
  <c r="MV721" i="4"/>
  <c r="MU721" i="4"/>
  <c r="NL720" i="4"/>
  <c r="NJ720" i="4"/>
  <c r="NH720" i="4"/>
  <c r="NF720" i="4"/>
  <c r="ND720" i="4"/>
  <c r="NB720" i="4"/>
  <c r="MZ720" i="4"/>
  <c r="MX720" i="4"/>
  <c r="MV720" i="4"/>
  <c r="MU720" i="4"/>
  <c r="NL719" i="4"/>
  <c r="NJ719" i="4"/>
  <c r="NH719" i="4"/>
  <c r="NF719" i="4"/>
  <c r="ND719" i="4"/>
  <c r="NB719" i="4"/>
  <c r="MZ719" i="4"/>
  <c r="MX719" i="4"/>
  <c r="MV719" i="4"/>
  <c r="MU719" i="4"/>
  <c r="NL718" i="4"/>
  <c r="NJ718" i="4"/>
  <c r="NH718" i="4"/>
  <c r="NF718" i="4"/>
  <c r="ND718" i="4"/>
  <c r="NB718" i="4"/>
  <c r="MZ718" i="4"/>
  <c r="MX718" i="4"/>
  <c r="MV718" i="4"/>
  <c r="MU718" i="4"/>
  <c r="NL717" i="4"/>
  <c r="NJ717" i="4"/>
  <c r="NH717" i="4"/>
  <c r="NF717" i="4"/>
  <c r="ND717" i="4"/>
  <c r="NB717" i="4"/>
  <c r="MZ717" i="4"/>
  <c r="MX717" i="4"/>
  <c r="MV717" i="4"/>
  <c r="MU717" i="4"/>
  <c r="NL716" i="4"/>
  <c r="NJ716" i="4"/>
  <c r="NH716" i="4"/>
  <c r="NF716" i="4"/>
  <c r="ND716" i="4"/>
  <c r="NB716" i="4"/>
  <c r="MZ716" i="4"/>
  <c r="MX716" i="4"/>
  <c r="MV716" i="4"/>
  <c r="MU716" i="4"/>
  <c r="NL715" i="4"/>
  <c r="NJ715" i="4"/>
  <c r="NH715" i="4"/>
  <c r="NF715" i="4"/>
  <c r="ND715" i="4"/>
  <c r="NB715" i="4"/>
  <c r="MZ715" i="4"/>
  <c r="MX715" i="4"/>
  <c r="MV715" i="4"/>
  <c r="MU715" i="4"/>
  <c r="NL714" i="4"/>
  <c r="NJ714" i="4"/>
  <c r="NH714" i="4"/>
  <c r="NF714" i="4"/>
  <c r="ND714" i="4"/>
  <c r="NB714" i="4"/>
  <c r="MZ714" i="4"/>
  <c r="MX714" i="4"/>
  <c r="MV714" i="4"/>
  <c r="MU714" i="4"/>
  <c r="NL713" i="4"/>
  <c r="NJ713" i="4"/>
  <c r="NH713" i="4"/>
  <c r="NF713" i="4"/>
  <c r="ND713" i="4"/>
  <c r="NB713" i="4"/>
  <c r="MZ713" i="4"/>
  <c r="MX713" i="4"/>
  <c r="MV713" i="4"/>
  <c r="MU713" i="4"/>
  <c r="NL712" i="4"/>
  <c r="NJ712" i="4"/>
  <c r="NH712" i="4"/>
  <c r="NF712" i="4"/>
  <c r="ND712" i="4"/>
  <c r="NB712" i="4"/>
  <c r="MZ712" i="4"/>
  <c r="MX712" i="4"/>
  <c r="MV712" i="4"/>
  <c r="MU712" i="4"/>
  <c r="NL711" i="4"/>
  <c r="NJ711" i="4"/>
  <c r="NH711" i="4"/>
  <c r="NF711" i="4"/>
  <c r="ND711" i="4"/>
  <c r="NB711" i="4"/>
  <c r="MZ711" i="4"/>
  <c r="MX711" i="4"/>
  <c r="MV711" i="4"/>
  <c r="MU711" i="4"/>
  <c r="NL710" i="4"/>
  <c r="NJ710" i="4"/>
  <c r="NH710" i="4"/>
  <c r="NF710" i="4"/>
  <c r="ND710" i="4"/>
  <c r="NB710" i="4"/>
  <c r="MZ710" i="4"/>
  <c r="MX710" i="4"/>
  <c r="MV710" i="4"/>
  <c r="MU710" i="4"/>
  <c r="NL709" i="4"/>
  <c r="NJ709" i="4"/>
  <c r="NH709" i="4"/>
  <c r="NF709" i="4"/>
  <c r="ND709" i="4"/>
  <c r="NB709" i="4"/>
  <c r="MZ709" i="4"/>
  <c r="MX709" i="4"/>
  <c r="MV709" i="4"/>
  <c r="MU709" i="4"/>
  <c r="NL708" i="4"/>
  <c r="NJ708" i="4"/>
  <c r="NH708" i="4"/>
  <c r="NF708" i="4"/>
  <c r="ND708" i="4"/>
  <c r="NB708" i="4"/>
  <c r="MZ708" i="4"/>
  <c r="MX708" i="4"/>
  <c r="MV708" i="4"/>
  <c r="MU708" i="4"/>
  <c r="NL707" i="4"/>
  <c r="NJ707" i="4"/>
  <c r="NH707" i="4"/>
  <c r="NF707" i="4"/>
  <c r="ND707" i="4"/>
  <c r="NB707" i="4"/>
  <c r="MZ707" i="4"/>
  <c r="MX707" i="4"/>
  <c r="MV707" i="4"/>
  <c r="MU707" i="4"/>
  <c r="NL706" i="4"/>
  <c r="NJ706" i="4"/>
  <c r="NH706" i="4"/>
  <c r="NF706" i="4"/>
  <c r="ND706" i="4"/>
  <c r="NB706" i="4"/>
  <c r="MZ706" i="4"/>
  <c r="MX706" i="4"/>
  <c r="MV706" i="4"/>
  <c r="MU706" i="4"/>
  <c r="NL705" i="4"/>
  <c r="NJ705" i="4"/>
  <c r="NH705" i="4"/>
  <c r="NF705" i="4"/>
  <c r="ND705" i="4"/>
  <c r="NB705" i="4"/>
  <c r="MZ705" i="4"/>
  <c r="MX705" i="4"/>
  <c r="MV705" i="4"/>
  <c r="MU705" i="4"/>
  <c r="NL704" i="4"/>
  <c r="NJ704" i="4"/>
  <c r="NH704" i="4"/>
  <c r="NF704" i="4"/>
  <c r="ND704" i="4"/>
  <c r="NB704" i="4"/>
  <c r="MZ704" i="4"/>
  <c r="MX704" i="4"/>
  <c r="MV704" i="4"/>
  <c r="MU704" i="4"/>
  <c r="NL698" i="4"/>
  <c r="NJ698" i="4"/>
  <c r="NH698" i="4"/>
  <c r="NF698" i="4"/>
  <c r="ND698" i="4"/>
  <c r="NB698" i="4"/>
  <c r="MZ698" i="4"/>
  <c r="MX698" i="4"/>
  <c r="MV698" i="4"/>
  <c r="MU698" i="4"/>
  <c r="NL697" i="4"/>
  <c r="NJ697" i="4"/>
  <c r="NH697" i="4"/>
  <c r="NF697" i="4"/>
  <c r="ND697" i="4"/>
  <c r="NB697" i="4"/>
  <c r="MZ697" i="4"/>
  <c r="MX697" i="4"/>
  <c r="MV697" i="4"/>
  <c r="MU697" i="4"/>
  <c r="NL696" i="4"/>
  <c r="NJ696" i="4"/>
  <c r="NH696" i="4"/>
  <c r="NF696" i="4"/>
  <c r="ND696" i="4"/>
  <c r="NB696" i="4"/>
  <c r="MZ696" i="4"/>
  <c r="MX696" i="4"/>
  <c r="MV696" i="4"/>
  <c r="MU696" i="4"/>
  <c r="NL695" i="4"/>
  <c r="NJ695" i="4"/>
  <c r="NH695" i="4"/>
  <c r="NF695" i="4"/>
  <c r="ND695" i="4"/>
  <c r="NB695" i="4"/>
  <c r="MZ695" i="4"/>
  <c r="MX695" i="4"/>
  <c r="MV695" i="4"/>
  <c r="MU695" i="4"/>
  <c r="NL694" i="4"/>
  <c r="NJ694" i="4"/>
  <c r="NH694" i="4"/>
  <c r="NF694" i="4"/>
  <c r="ND694" i="4"/>
  <c r="NB694" i="4"/>
  <c r="MZ694" i="4"/>
  <c r="MX694" i="4"/>
  <c r="MV694" i="4"/>
  <c r="MU694" i="4"/>
  <c r="NL693" i="4"/>
  <c r="NJ693" i="4"/>
  <c r="NH693" i="4"/>
  <c r="NF693" i="4"/>
  <c r="ND693" i="4"/>
  <c r="NB693" i="4"/>
  <c r="MZ693" i="4"/>
  <c r="MX693" i="4"/>
  <c r="MV693" i="4"/>
  <c r="MU693" i="4"/>
  <c r="NL692" i="4"/>
  <c r="NJ692" i="4"/>
  <c r="NH692" i="4"/>
  <c r="NF692" i="4"/>
  <c r="ND692" i="4"/>
  <c r="NB692" i="4"/>
  <c r="MZ692" i="4"/>
  <c r="MX692" i="4"/>
  <c r="MV692" i="4"/>
  <c r="MU692" i="4"/>
  <c r="NL691" i="4"/>
  <c r="NJ691" i="4"/>
  <c r="NH691" i="4"/>
  <c r="NF691" i="4"/>
  <c r="ND691" i="4"/>
  <c r="NB691" i="4"/>
  <c r="MZ691" i="4"/>
  <c r="MX691" i="4"/>
  <c r="MV691" i="4"/>
  <c r="MU691" i="4"/>
  <c r="NL690" i="4"/>
  <c r="NJ690" i="4"/>
  <c r="NH690" i="4"/>
  <c r="NF690" i="4"/>
  <c r="ND690" i="4"/>
  <c r="NB690" i="4"/>
  <c r="MZ690" i="4"/>
  <c r="MX690" i="4"/>
  <c r="MV690" i="4"/>
  <c r="MU690" i="4"/>
  <c r="NL689" i="4"/>
  <c r="NJ689" i="4"/>
  <c r="NH689" i="4"/>
  <c r="NF689" i="4"/>
  <c r="ND689" i="4"/>
  <c r="NB689" i="4"/>
  <c r="MZ689" i="4"/>
  <c r="MX689" i="4"/>
  <c r="MV689" i="4"/>
  <c r="MU689" i="4"/>
  <c r="NL688" i="4"/>
  <c r="NJ688" i="4"/>
  <c r="NH688" i="4"/>
  <c r="NF688" i="4"/>
  <c r="ND688" i="4"/>
  <c r="NB688" i="4"/>
  <c r="MZ688" i="4"/>
  <c r="MX688" i="4"/>
  <c r="MV688" i="4"/>
  <c r="MU688" i="4"/>
  <c r="NL687" i="4"/>
  <c r="NJ687" i="4"/>
  <c r="NH687" i="4"/>
  <c r="NF687" i="4"/>
  <c r="ND687" i="4"/>
  <c r="NB687" i="4"/>
  <c r="MZ687" i="4"/>
  <c r="MX687" i="4"/>
  <c r="MV687" i="4"/>
  <c r="MU687" i="4"/>
  <c r="NL686" i="4"/>
  <c r="NJ686" i="4"/>
  <c r="NH686" i="4"/>
  <c r="NF686" i="4"/>
  <c r="ND686" i="4"/>
  <c r="NB686" i="4"/>
  <c r="MZ686" i="4"/>
  <c r="MX686" i="4"/>
  <c r="MV686" i="4"/>
  <c r="MU686" i="4"/>
  <c r="NL685" i="4"/>
  <c r="NJ685" i="4"/>
  <c r="NH685" i="4"/>
  <c r="NF685" i="4"/>
  <c r="ND685" i="4"/>
  <c r="NB685" i="4"/>
  <c r="MZ685" i="4"/>
  <c r="MX685" i="4"/>
  <c r="MV685" i="4"/>
  <c r="MU685" i="4"/>
  <c r="NL684" i="4"/>
  <c r="NJ684" i="4"/>
  <c r="NH684" i="4"/>
  <c r="NF684" i="4"/>
  <c r="ND684" i="4"/>
  <c r="NB684" i="4"/>
  <c r="MZ684" i="4"/>
  <c r="MX684" i="4"/>
  <c r="MV684" i="4"/>
  <c r="MU684" i="4"/>
  <c r="NL683" i="4"/>
  <c r="NJ683" i="4"/>
  <c r="NH683" i="4"/>
  <c r="NF683" i="4"/>
  <c r="ND683" i="4"/>
  <c r="NB683" i="4"/>
  <c r="MZ683" i="4"/>
  <c r="MX683" i="4"/>
  <c r="MV683" i="4"/>
  <c r="MU683" i="4"/>
  <c r="NL682" i="4"/>
  <c r="NJ682" i="4"/>
  <c r="NH682" i="4"/>
  <c r="NF682" i="4"/>
  <c r="ND682" i="4"/>
  <c r="NB682" i="4"/>
  <c r="MZ682" i="4"/>
  <c r="MX682" i="4"/>
  <c r="MV682" i="4"/>
  <c r="MU682" i="4"/>
  <c r="NL681" i="4"/>
  <c r="NJ681" i="4"/>
  <c r="NH681" i="4"/>
  <c r="NF681" i="4"/>
  <c r="ND681" i="4"/>
  <c r="NB681" i="4"/>
  <c r="MZ681" i="4"/>
  <c r="MX681" i="4"/>
  <c r="MV681" i="4"/>
  <c r="MU681" i="4"/>
  <c r="NL680" i="4"/>
  <c r="NJ680" i="4"/>
  <c r="NH680" i="4"/>
  <c r="NF680" i="4"/>
  <c r="ND680" i="4"/>
  <c r="NB680" i="4"/>
  <c r="MZ680" i="4"/>
  <c r="MX680" i="4"/>
  <c r="MV680" i="4"/>
  <c r="MU680" i="4"/>
  <c r="NL679" i="4"/>
  <c r="NJ679" i="4"/>
  <c r="NH679" i="4"/>
  <c r="NF679" i="4"/>
  <c r="ND679" i="4"/>
  <c r="NB679" i="4"/>
  <c r="MZ679" i="4"/>
  <c r="MX679" i="4"/>
  <c r="MV679" i="4"/>
  <c r="MU679" i="4"/>
  <c r="NL678" i="4"/>
  <c r="NJ678" i="4"/>
  <c r="NH678" i="4"/>
  <c r="NF678" i="4"/>
  <c r="ND678" i="4"/>
  <c r="NB678" i="4"/>
  <c r="MZ678" i="4"/>
  <c r="MX678" i="4"/>
  <c r="MV678" i="4"/>
  <c r="MU678" i="4"/>
  <c r="NL677" i="4"/>
  <c r="NJ677" i="4"/>
  <c r="NH677" i="4"/>
  <c r="NF677" i="4"/>
  <c r="ND677" i="4"/>
  <c r="NB677" i="4"/>
  <c r="MZ677" i="4"/>
  <c r="MX677" i="4"/>
  <c r="MV677" i="4"/>
  <c r="MU677" i="4"/>
  <c r="NL676" i="4"/>
  <c r="NJ676" i="4"/>
  <c r="NH676" i="4"/>
  <c r="NF676" i="4"/>
  <c r="ND676" i="4"/>
  <c r="NB676" i="4"/>
  <c r="MZ676" i="4"/>
  <c r="MX676" i="4"/>
  <c r="MV676" i="4"/>
  <c r="MU676" i="4"/>
  <c r="NL675" i="4"/>
  <c r="NJ675" i="4"/>
  <c r="NH675" i="4"/>
  <c r="NF675" i="4"/>
  <c r="ND675" i="4"/>
  <c r="NB675" i="4"/>
  <c r="MZ675" i="4"/>
  <c r="MX675" i="4"/>
  <c r="MV675" i="4"/>
  <c r="MU675" i="4"/>
  <c r="NL674" i="4"/>
  <c r="NJ674" i="4"/>
  <c r="NH674" i="4"/>
  <c r="NF674" i="4"/>
  <c r="ND674" i="4"/>
  <c r="NB674" i="4"/>
  <c r="MZ674" i="4"/>
  <c r="MX674" i="4"/>
  <c r="MV674" i="4"/>
  <c r="MU674" i="4"/>
  <c r="NL673" i="4"/>
  <c r="NJ673" i="4"/>
  <c r="NH673" i="4"/>
  <c r="NF673" i="4"/>
  <c r="ND673" i="4"/>
  <c r="NB673" i="4"/>
  <c r="MZ673" i="4"/>
  <c r="MX673" i="4"/>
  <c r="MV673" i="4"/>
  <c r="MU673" i="4"/>
  <c r="NL672" i="4"/>
  <c r="NJ672" i="4"/>
  <c r="NH672" i="4"/>
  <c r="NF672" i="4"/>
  <c r="ND672" i="4"/>
  <c r="NB672" i="4"/>
  <c r="MZ672" i="4"/>
  <c r="MX672" i="4"/>
  <c r="MV672" i="4"/>
  <c r="MU672" i="4"/>
  <c r="NL671" i="4"/>
  <c r="NJ671" i="4"/>
  <c r="NH671" i="4"/>
  <c r="NF671" i="4"/>
  <c r="ND671" i="4"/>
  <c r="NB671" i="4"/>
  <c r="MZ671" i="4"/>
  <c r="MX671" i="4"/>
  <c r="MV671" i="4"/>
  <c r="MU671" i="4"/>
  <c r="NL670" i="4"/>
  <c r="NJ670" i="4"/>
  <c r="NH670" i="4"/>
  <c r="NF670" i="4"/>
  <c r="ND670" i="4"/>
  <c r="NB670" i="4"/>
  <c r="MZ670" i="4"/>
  <c r="MX670" i="4"/>
  <c r="MV670" i="4"/>
  <c r="MU670" i="4"/>
  <c r="NL669" i="4"/>
  <c r="NJ669" i="4"/>
  <c r="NH669" i="4"/>
  <c r="NF669" i="4"/>
  <c r="ND669" i="4"/>
  <c r="NB669" i="4"/>
  <c r="MZ669" i="4"/>
  <c r="MX669" i="4"/>
  <c r="MV669" i="4"/>
  <c r="MU669" i="4"/>
  <c r="NL663" i="4"/>
  <c r="NJ663" i="4"/>
  <c r="NH663" i="4"/>
  <c r="NF663" i="4"/>
  <c r="ND663" i="4"/>
  <c r="NB663" i="4"/>
  <c r="MZ663" i="4"/>
  <c r="MX663" i="4"/>
  <c r="MV663" i="4"/>
  <c r="MU663" i="4"/>
  <c r="NL662" i="4"/>
  <c r="NJ662" i="4"/>
  <c r="NH662" i="4"/>
  <c r="NF662" i="4"/>
  <c r="ND662" i="4"/>
  <c r="NB662" i="4"/>
  <c r="MZ662" i="4"/>
  <c r="MX662" i="4"/>
  <c r="MV662" i="4"/>
  <c r="MU662" i="4"/>
  <c r="NL661" i="4"/>
  <c r="NJ661" i="4"/>
  <c r="NH661" i="4"/>
  <c r="NF661" i="4"/>
  <c r="ND661" i="4"/>
  <c r="NB661" i="4"/>
  <c r="MZ661" i="4"/>
  <c r="MX661" i="4"/>
  <c r="MV661" i="4"/>
  <c r="MU661" i="4"/>
  <c r="NL660" i="4"/>
  <c r="NJ660" i="4"/>
  <c r="NH660" i="4"/>
  <c r="NF660" i="4"/>
  <c r="ND660" i="4"/>
  <c r="NB660" i="4"/>
  <c r="MZ660" i="4"/>
  <c r="MX660" i="4"/>
  <c r="MV660" i="4"/>
  <c r="MU660" i="4"/>
  <c r="NL659" i="4"/>
  <c r="NJ659" i="4"/>
  <c r="NH659" i="4"/>
  <c r="NF659" i="4"/>
  <c r="ND659" i="4"/>
  <c r="NB659" i="4"/>
  <c r="MZ659" i="4"/>
  <c r="MX659" i="4"/>
  <c r="MV659" i="4"/>
  <c r="MU659" i="4"/>
  <c r="NL658" i="4"/>
  <c r="NJ658" i="4"/>
  <c r="NH658" i="4"/>
  <c r="NF658" i="4"/>
  <c r="ND658" i="4"/>
  <c r="NB658" i="4"/>
  <c r="MZ658" i="4"/>
  <c r="MX658" i="4"/>
  <c r="MV658" i="4"/>
  <c r="MU658" i="4"/>
  <c r="NL657" i="4"/>
  <c r="NJ657" i="4"/>
  <c r="NH657" i="4"/>
  <c r="NF657" i="4"/>
  <c r="ND657" i="4"/>
  <c r="NB657" i="4"/>
  <c r="MZ657" i="4"/>
  <c r="MX657" i="4"/>
  <c r="MV657" i="4"/>
  <c r="MU657" i="4"/>
  <c r="NL656" i="4"/>
  <c r="NJ656" i="4"/>
  <c r="NH656" i="4"/>
  <c r="NF656" i="4"/>
  <c r="ND656" i="4"/>
  <c r="NB656" i="4"/>
  <c r="MZ656" i="4"/>
  <c r="MX656" i="4"/>
  <c r="MV656" i="4"/>
  <c r="MU656" i="4"/>
  <c r="NL655" i="4"/>
  <c r="NJ655" i="4"/>
  <c r="NH655" i="4"/>
  <c r="NF655" i="4"/>
  <c r="ND655" i="4"/>
  <c r="NB655" i="4"/>
  <c r="MZ655" i="4"/>
  <c r="MX655" i="4"/>
  <c r="MV655" i="4"/>
  <c r="MU655" i="4"/>
  <c r="NL654" i="4"/>
  <c r="NJ654" i="4"/>
  <c r="NH654" i="4"/>
  <c r="NF654" i="4"/>
  <c r="ND654" i="4"/>
  <c r="NB654" i="4"/>
  <c r="MZ654" i="4"/>
  <c r="MX654" i="4"/>
  <c r="MV654" i="4"/>
  <c r="MU654" i="4"/>
  <c r="NL653" i="4"/>
  <c r="NJ653" i="4"/>
  <c r="NH653" i="4"/>
  <c r="NF653" i="4"/>
  <c r="ND653" i="4"/>
  <c r="NB653" i="4"/>
  <c r="MZ653" i="4"/>
  <c r="MX653" i="4"/>
  <c r="MV653" i="4"/>
  <c r="MU653" i="4"/>
  <c r="NL652" i="4"/>
  <c r="NJ652" i="4"/>
  <c r="NH652" i="4"/>
  <c r="NF652" i="4"/>
  <c r="ND652" i="4"/>
  <c r="NB652" i="4"/>
  <c r="MZ652" i="4"/>
  <c r="MX652" i="4"/>
  <c r="MV652" i="4"/>
  <c r="MU652" i="4"/>
  <c r="NL651" i="4"/>
  <c r="NJ651" i="4"/>
  <c r="NH651" i="4"/>
  <c r="NF651" i="4"/>
  <c r="ND651" i="4"/>
  <c r="NB651" i="4"/>
  <c r="MZ651" i="4"/>
  <c r="MX651" i="4"/>
  <c r="MV651" i="4"/>
  <c r="MU651" i="4"/>
  <c r="NL650" i="4"/>
  <c r="NJ650" i="4"/>
  <c r="NH650" i="4"/>
  <c r="NF650" i="4"/>
  <c r="ND650" i="4"/>
  <c r="NB650" i="4"/>
  <c r="MZ650" i="4"/>
  <c r="MX650" i="4"/>
  <c r="MV650" i="4"/>
  <c r="MU650" i="4"/>
  <c r="NL649" i="4"/>
  <c r="NJ649" i="4"/>
  <c r="NH649" i="4"/>
  <c r="NF649" i="4"/>
  <c r="ND649" i="4"/>
  <c r="NB649" i="4"/>
  <c r="MZ649" i="4"/>
  <c r="MX649" i="4"/>
  <c r="MV649" i="4"/>
  <c r="MU649" i="4"/>
  <c r="NL648" i="4"/>
  <c r="NJ648" i="4"/>
  <c r="NH648" i="4"/>
  <c r="NF648" i="4"/>
  <c r="ND648" i="4"/>
  <c r="NB648" i="4"/>
  <c r="MZ648" i="4"/>
  <c r="MX648" i="4"/>
  <c r="MV648" i="4"/>
  <c r="MU648" i="4"/>
  <c r="NL647" i="4"/>
  <c r="NJ647" i="4"/>
  <c r="NH647" i="4"/>
  <c r="NF647" i="4"/>
  <c r="ND647" i="4"/>
  <c r="NB647" i="4"/>
  <c r="MZ647" i="4"/>
  <c r="MX647" i="4"/>
  <c r="MV647" i="4"/>
  <c r="MU647" i="4"/>
  <c r="NL646" i="4"/>
  <c r="NJ646" i="4"/>
  <c r="NH646" i="4"/>
  <c r="NF646" i="4"/>
  <c r="ND646" i="4"/>
  <c r="NB646" i="4"/>
  <c r="MZ646" i="4"/>
  <c r="MX646" i="4"/>
  <c r="MV646" i="4"/>
  <c r="MU646" i="4"/>
  <c r="NL645" i="4"/>
  <c r="NJ645" i="4"/>
  <c r="NH645" i="4"/>
  <c r="NF645" i="4"/>
  <c r="ND645" i="4"/>
  <c r="NB645" i="4"/>
  <c r="MZ645" i="4"/>
  <c r="MX645" i="4"/>
  <c r="MV645" i="4"/>
  <c r="MU645" i="4"/>
  <c r="NL644" i="4"/>
  <c r="NJ644" i="4"/>
  <c r="NH644" i="4"/>
  <c r="NF644" i="4"/>
  <c r="ND644" i="4"/>
  <c r="NB644" i="4"/>
  <c r="MZ644" i="4"/>
  <c r="MX644" i="4"/>
  <c r="MV644" i="4"/>
  <c r="MU644" i="4"/>
  <c r="NL643" i="4"/>
  <c r="NJ643" i="4"/>
  <c r="NH643" i="4"/>
  <c r="NF643" i="4"/>
  <c r="ND643" i="4"/>
  <c r="NB643" i="4"/>
  <c r="MZ643" i="4"/>
  <c r="MX643" i="4"/>
  <c r="MV643" i="4"/>
  <c r="MU643" i="4"/>
  <c r="NL642" i="4"/>
  <c r="NJ642" i="4"/>
  <c r="NH642" i="4"/>
  <c r="NF642" i="4"/>
  <c r="ND642" i="4"/>
  <c r="NB642" i="4"/>
  <c r="MZ642" i="4"/>
  <c r="MX642" i="4"/>
  <c r="MV642" i="4"/>
  <c r="MU642" i="4"/>
  <c r="NL641" i="4"/>
  <c r="NJ641" i="4"/>
  <c r="NH641" i="4"/>
  <c r="NF641" i="4"/>
  <c r="ND641" i="4"/>
  <c r="NB641" i="4"/>
  <c r="MZ641" i="4"/>
  <c r="MX641" i="4"/>
  <c r="MV641" i="4"/>
  <c r="MU641" i="4"/>
  <c r="NL640" i="4"/>
  <c r="NJ640" i="4"/>
  <c r="NH640" i="4"/>
  <c r="NF640" i="4"/>
  <c r="ND640" i="4"/>
  <c r="NB640" i="4"/>
  <c r="MZ640" i="4"/>
  <c r="MX640" i="4"/>
  <c r="MV640" i="4"/>
  <c r="MU640" i="4"/>
  <c r="NL639" i="4"/>
  <c r="NJ639" i="4"/>
  <c r="NH639" i="4"/>
  <c r="NF639" i="4"/>
  <c r="ND639" i="4"/>
  <c r="NB639" i="4"/>
  <c r="MZ639" i="4"/>
  <c r="MX639" i="4"/>
  <c r="MV639" i="4"/>
  <c r="MU639" i="4"/>
  <c r="NL638" i="4"/>
  <c r="NJ638" i="4"/>
  <c r="NH638" i="4"/>
  <c r="NF638" i="4"/>
  <c r="ND638" i="4"/>
  <c r="NB638" i="4"/>
  <c r="MZ638" i="4"/>
  <c r="MX638" i="4"/>
  <c r="MV638" i="4"/>
  <c r="MU638" i="4"/>
  <c r="NL637" i="4"/>
  <c r="NJ637" i="4"/>
  <c r="NH637" i="4"/>
  <c r="NF637" i="4"/>
  <c r="ND637" i="4"/>
  <c r="NB637" i="4"/>
  <c r="MZ637" i="4"/>
  <c r="MX637" i="4"/>
  <c r="MV637" i="4"/>
  <c r="MU637" i="4"/>
  <c r="NL636" i="4"/>
  <c r="NJ636" i="4"/>
  <c r="NH636" i="4"/>
  <c r="NF636" i="4"/>
  <c r="ND636" i="4"/>
  <c r="NB636" i="4"/>
  <c r="MZ636" i="4"/>
  <c r="MX636" i="4"/>
  <c r="MV636" i="4"/>
  <c r="MU636" i="4"/>
  <c r="NL635" i="4"/>
  <c r="NJ635" i="4"/>
  <c r="NH635" i="4"/>
  <c r="NF635" i="4"/>
  <c r="ND635" i="4"/>
  <c r="NB635" i="4"/>
  <c r="MZ635" i="4"/>
  <c r="MX635" i="4"/>
  <c r="MV635" i="4"/>
  <c r="MU635" i="4"/>
  <c r="NL634" i="4"/>
  <c r="NJ634" i="4"/>
  <c r="NH634" i="4"/>
  <c r="NF634" i="4"/>
  <c r="ND634" i="4"/>
  <c r="NB634" i="4"/>
  <c r="MZ634" i="4"/>
  <c r="MX634" i="4"/>
  <c r="MV634" i="4"/>
  <c r="MU634" i="4"/>
  <c r="NL628" i="4"/>
  <c r="NJ628" i="4"/>
  <c r="NH628" i="4"/>
  <c r="NF628" i="4"/>
  <c r="ND628" i="4"/>
  <c r="NB628" i="4"/>
  <c r="MZ628" i="4"/>
  <c r="MX628" i="4"/>
  <c r="MV628" i="4"/>
  <c r="MU628" i="4"/>
  <c r="NL627" i="4"/>
  <c r="NJ627" i="4"/>
  <c r="NH627" i="4"/>
  <c r="NF627" i="4"/>
  <c r="ND627" i="4"/>
  <c r="NB627" i="4"/>
  <c r="MZ627" i="4"/>
  <c r="MX627" i="4"/>
  <c r="MV627" i="4"/>
  <c r="MU627" i="4"/>
  <c r="NL626" i="4"/>
  <c r="NJ626" i="4"/>
  <c r="NH626" i="4"/>
  <c r="NF626" i="4"/>
  <c r="ND626" i="4"/>
  <c r="NB626" i="4"/>
  <c r="MZ626" i="4"/>
  <c r="MX626" i="4"/>
  <c r="MV626" i="4"/>
  <c r="MU626" i="4"/>
  <c r="NL625" i="4"/>
  <c r="NJ625" i="4"/>
  <c r="NH625" i="4"/>
  <c r="NF625" i="4"/>
  <c r="ND625" i="4"/>
  <c r="NB625" i="4"/>
  <c r="MZ625" i="4"/>
  <c r="MX625" i="4"/>
  <c r="MV625" i="4"/>
  <c r="MU625" i="4"/>
  <c r="NL624" i="4"/>
  <c r="NJ624" i="4"/>
  <c r="NH624" i="4"/>
  <c r="NF624" i="4"/>
  <c r="ND624" i="4"/>
  <c r="NB624" i="4"/>
  <c r="MZ624" i="4"/>
  <c r="MX624" i="4"/>
  <c r="MV624" i="4"/>
  <c r="MU624" i="4"/>
  <c r="NL623" i="4"/>
  <c r="NJ623" i="4"/>
  <c r="NH623" i="4"/>
  <c r="NF623" i="4"/>
  <c r="ND623" i="4"/>
  <c r="NB623" i="4"/>
  <c r="MZ623" i="4"/>
  <c r="MX623" i="4"/>
  <c r="MV623" i="4"/>
  <c r="MU623" i="4"/>
  <c r="NL622" i="4"/>
  <c r="NJ622" i="4"/>
  <c r="NH622" i="4"/>
  <c r="NF622" i="4"/>
  <c r="ND622" i="4"/>
  <c r="NB622" i="4"/>
  <c r="MZ622" i="4"/>
  <c r="MX622" i="4"/>
  <c r="MV622" i="4"/>
  <c r="MU622" i="4"/>
  <c r="NL621" i="4"/>
  <c r="NJ621" i="4"/>
  <c r="NH621" i="4"/>
  <c r="NF621" i="4"/>
  <c r="ND621" i="4"/>
  <c r="NB621" i="4"/>
  <c r="MZ621" i="4"/>
  <c r="MX621" i="4"/>
  <c r="MV621" i="4"/>
  <c r="MU621" i="4"/>
  <c r="NL620" i="4"/>
  <c r="NJ620" i="4"/>
  <c r="NH620" i="4"/>
  <c r="NF620" i="4"/>
  <c r="ND620" i="4"/>
  <c r="NB620" i="4"/>
  <c r="MZ620" i="4"/>
  <c r="MX620" i="4"/>
  <c r="MV620" i="4"/>
  <c r="MU620" i="4"/>
  <c r="NL619" i="4"/>
  <c r="NJ619" i="4"/>
  <c r="NH619" i="4"/>
  <c r="NF619" i="4"/>
  <c r="ND619" i="4"/>
  <c r="NB619" i="4"/>
  <c r="MZ619" i="4"/>
  <c r="MX619" i="4"/>
  <c r="MV619" i="4"/>
  <c r="MU619" i="4"/>
  <c r="NL618" i="4"/>
  <c r="NJ618" i="4"/>
  <c r="NH618" i="4"/>
  <c r="NF618" i="4"/>
  <c r="ND618" i="4"/>
  <c r="NB618" i="4"/>
  <c r="MZ618" i="4"/>
  <c r="MX618" i="4"/>
  <c r="MV618" i="4"/>
  <c r="MU618" i="4"/>
  <c r="NL617" i="4"/>
  <c r="NJ617" i="4"/>
  <c r="NH617" i="4"/>
  <c r="NF617" i="4"/>
  <c r="ND617" i="4"/>
  <c r="NB617" i="4"/>
  <c r="MZ617" i="4"/>
  <c r="MX617" i="4"/>
  <c r="MV617" i="4"/>
  <c r="MU617" i="4"/>
  <c r="NL616" i="4"/>
  <c r="NJ616" i="4"/>
  <c r="NH616" i="4"/>
  <c r="NF616" i="4"/>
  <c r="ND616" i="4"/>
  <c r="NB616" i="4"/>
  <c r="MZ616" i="4"/>
  <c r="MX616" i="4"/>
  <c r="MV616" i="4"/>
  <c r="MU616" i="4"/>
  <c r="NL615" i="4"/>
  <c r="NJ615" i="4"/>
  <c r="NH615" i="4"/>
  <c r="NF615" i="4"/>
  <c r="ND615" i="4"/>
  <c r="NB615" i="4"/>
  <c r="MZ615" i="4"/>
  <c r="MX615" i="4"/>
  <c r="MV615" i="4"/>
  <c r="MU615" i="4"/>
  <c r="NL614" i="4"/>
  <c r="NJ614" i="4"/>
  <c r="NH614" i="4"/>
  <c r="NF614" i="4"/>
  <c r="ND614" i="4"/>
  <c r="NB614" i="4"/>
  <c r="MZ614" i="4"/>
  <c r="MX614" i="4"/>
  <c r="MV614" i="4"/>
  <c r="MU614" i="4"/>
  <c r="NL613" i="4"/>
  <c r="NJ613" i="4"/>
  <c r="NH613" i="4"/>
  <c r="NF613" i="4"/>
  <c r="ND613" i="4"/>
  <c r="NB613" i="4"/>
  <c r="MZ613" i="4"/>
  <c r="MX613" i="4"/>
  <c r="MV613" i="4"/>
  <c r="MU613" i="4"/>
  <c r="NL612" i="4"/>
  <c r="NJ612" i="4"/>
  <c r="NH612" i="4"/>
  <c r="NF612" i="4"/>
  <c r="ND612" i="4"/>
  <c r="NB612" i="4"/>
  <c r="MZ612" i="4"/>
  <c r="MX612" i="4"/>
  <c r="MV612" i="4"/>
  <c r="MU612" i="4"/>
  <c r="NL611" i="4"/>
  <c r="NJ611" i="4"/>
  <c r="NH611" i="4"/>
  <c r="NF611" i="4"/>
  <c r="ND611" i="4"/>
  <c r="NB611" i="4"/>
  <c r="MZ611" i="4"/>
  <c r="MX611" i="4"/>
  <c r="MV611" i="4"/>
  <c r="MU611" i="4"/>
  <c r="NL610" i="4"/>
  <c r="NJ610" i="4"/>
  <c r="NH610" i="4"/>
  <c r="NF610" i="4"/>
  <c r="ND610" i="4"/>
  <c r="NB610" i="4"/>
  <c r="MZ610" i="4"/>
  <c r="MX610" i="4"/>
  <c r="MV610" i="4"/>
  <c r="MU610" i="4"/>
  <c r="NL609" i="4"/>
  <c r="NJ609" i="4"/>
  <c r="NH609" i="4"/>
  <c r="NF609" i="4"/>
  <c r="ND609" i="4"/>
  <c r="NB609" i="4"/>
  <c r="MZ609" i="4"/>
  <c r="MX609" i="4"/>
  <c r="MV609" i="4"/>
  <c r="MU609" i="4"/>
  <c r="NL608" i="4"/>
  <c r="NJ608" i="4"/>
  <c r="NH608" i="4"/>
  <c r="NF608" i="4"/>
  <c r="ND608" i="4"/>
  <c r="NB608" i="4"/>
  <c r="MZ608" i="4"/>
  <c r="MX608" i="4"/>
  <c r="MV608" i="4"/>
  <c r="MU608" i="4"/>
  <c r="NL607" i="4"/>
  <c r="NJ607" i="4"/>
  <c r="NH607" i="4"/>
  <c r="NF607" i="4"/>
  <c r="ND607" i="4"/>
  <c r="NB607" i="4"/>
  <c r="MZ607" i="4"/>
  <c r="MX607" i="4"/>
  <c r="MV607" i="4"/>
  <c r="MU607" i="4"/>
  <c r="NL606" i="4"/>
  <c r="NJ606" i="4"/>
  <c r="NH606" i="4"/>
  <c r="NF606" i="4"/>
  <c r="ND606" i="4"/>
  <c r="NB606" i="4"/>
  <c r="MZ606" i="4"/>
  <c r="MX606" i="4"/>
  <c r="MV606" i="4"/>
  <c r="MU606" i="4"/>
  <c r="NL605" i="4"/>
  <c r="NJ605" i="4"/>
  <c r="NH605" i="4"/>
  <c r="NF605" i="4"/>
  <c r="ND605" i="4"/>
  <c r="NB605" i="4"/>
  <c r="MZ605" i="4"/>
  <c r="MX605" i="4"/>
  <c r="MV605" i="4"/>
  <c r="MU605" i="4"/>
  <c r="NL604" i="4"/>
  <c r="NJ604" i="4"/>
  <c r="NH604" i="4"/>
  <c r="NF604" i="4"/>
  <c r="ND604" i="4"/>
  <c r="NB604" i="4"/>
  <c r="MZ604" i="4"/>
  <c r="MX604" i="4"/>
  <c r="MV604" i="4"/>
  <c r="MU604" i="4"/>
  <c r="NL603" i="4"/>
  <c r="NJ603" i="4"/>
  <c r="NH603" i="4"/>
  <c r="NF603" i="4"/>
  <c r="ND603" i="4"/>
  <c r="NB603" i="4"/>
  <c r="MZ603" i="4"/>
  <c r="MX603" i="4"/>
  <c r="MV603" i="4"/>
  <c r="MU603" i="4"/>
  <c r="NL602" i="4"/>
  <c r="NJ602" i="4"/>
  <c r="NH602" i="4"/>
  <c r="NF602" i="4"/>
  <c r="ND602" i="4"/>
  <c r="NB602" i="4"/>
  <c r="MZ602" i="4"/>
  <c r="MX602" i="4"/>
  <c r="MV602" i="4"/>
  <c r="MU602" i="4"/>
  <c r="NL601" i="4"/>
  <c r="NJ601" i="4"/>
  <c r="NH601" i="4"/>
  <c r="NF601" i="4"/>
  <c r="ND601" i="4"/>
  <c r="NB601" i="4"/>
  <c r="MZ601" i="4"/>
  <c r="MX601" i="4"/>
  <c r="MV601" i="4"/>
  <c r="MU601" i="4"/>
  <c r="NL600" i="4"/>
  <c r="NJ600" i="4"/>
  <c r="NH600" i="4"/>
  <c r="NF600" i="4"/>
  <c r="ND600" i="4"/>
  <c r="NB600" i="4"/>
  <c r="MZ600" i="4"/>
  <c r="MX600" i="4"/>
  <c r="MV600" i="4"/>
  <c r="MU600" i="4"/>
  <c r="NL599" i="4"/>
  <c r="NJ599" i="4"/>
  <c r="NH599" i="4"/>
  <c r="NF599" i="4"/>
  <c r="ND599" i="4"/>
  <c r="NB599" i="4"/>
  <c r="MZ599" i="4"/>
  <c r="MX599" i="4"/>
  <c r="MV599" i="4"/>
  <c r="MU599" i="4"/>
  <c r="NL593" i="4"/>
  <c r="NJ593" i="4"/>
  <c r="NH593" i="4"/>
  <c r="NF593" i="4"/>
  <c r="ND593" i="4"/>
  <c r="NB593" i="4"/>
  <c r="MZ593" i="4"/>
  <c r="MX593" i="4"/>
  <c r="MV593" i="4"/>
  <c r="MU593" i="4"/>
  <c r="NL592" i="4"/>
  <c r="NJ592" i="4"/>
  <c r="NH592" i="4"/>
  <c r="NF592" i="4"/>
  <c r="ND592" i="4"/>
  <c r="NB592" i="4"/>
  <c r="MZ592" i="4"/>
  <c r="MX592" i="4"/>
  <c r="MV592" i="4"/>
  <c r="MU592" i="4"/>
  <c r="NL591" i="4"/>
  <c r="NJ591" i="4"/>
  <c r="NH591" i="4"/>
  <c r="NF591" i="4"/>
  <c r="ND591" i="4"/>
  <c r="NB591" i="4"/>
  <c r="MZ591" i="4"/>
  <c r="MX591" i="4"/>
  <c r="MV591" i="4"/>
  <c r="MU591" i="4"/>
  <c r="NL590" i="4"/>
  <c r="NJ590" i="4"/>
  <c r="NH590" i="4"/>
  <c r="NF590" i="4"/>
  <c r="ND590" i="4"/>
  <c r="NB590" i="4"/>
  <c r="MZ590" i="4"/>
  <c r="MX590" i="4"/>
  <c r="MV590" i="4"/>
  <c r="MU590" i="4"/>
  <c r="NL589" i="4"/>
  <c r="NJ589" i="4"/>
  <c r="NH589" i="4"/>
  <c r="NF589" i="4"/>
  <c r="ND589" i="4"/>
  <c r="NB589" i="4"/>
  <c r="MZ589" i="4"/>
  <c r="MX589" i="4"/>
  <c r="MV589" i="4"/>
  <c r="MU589" i="4"/>
  <c r="NL588" i="4"/>
  <c r="NJ588" i="4"/>
  <c r="NH588" i="4"/>
  <c r="NF588" i="4"/>
  <c r="ND588" i="4"/>
  <c r="NB588" i="4"/>
  <c r="MZ588" i="4"/>
  <c r="MX588" i="4"/>
  <c r="MV588" i="4"/>
  <c r="MU588" i="4"/>
  <c r="NL587" i="4"/>
  <c r="NJ587" i="4"/>
  <c r="NH587" i="4"/>
  <c r="NF587" i="4"/>
  <c r="ND587" i="4"/>
  <c r="NB587" i="4"/>
  <c r="MZ587" i="4"/>
  <c r="MX587" i="4"/>
  <c r="MV587" i="4"/>
  <c r="MU587" i="4"/>
  <c r="NL586" i="4"/>
  <c r="NJ586" i="4"/>
  <c r="NH586" i="4"/>
  <c r="NF586" i="4"/>
  <c r="ND586" i="4"/>
  <c r="NB586" i="4"/>
  <c r="MZ586" i="4"/>
  <c r="MX586" i="4"/>
  <c r="MV586" i="4"/>
  <c r="MU586" i="4"/>
  <c r="NL585" i="4"/>
  <c r="NJ585" i="4"/>
  <c r="NH585" i="4"/>
  <c r="NF585" i="4"/>
  <c r="ND585" i="4"/>
  <c r="NB585" i="4"/>
  <c r="MZ585" i="4"/>
  <c r="MX585" i="4"/>
  <c r="MV585" i="4"/>
  <c r="MU585" i="4"/>
  <c r="NL584" i="4"/>
  <c r="NJ584" i="4"/>
  <c r="NH584" i="4"/>
  <c r="NF584" i="4"/>
  <c r="ND584" i="4"/>
  <c r="NB584" i="4"/>
  <c r="MZ584" i="4"/>
  <c r="MX584" i="4"/>
  <c r="MV584" i="4"/>
  <c r="MU584" i="4"/>
  <c r="NL583" i="4"/>
  <c r="NJ583" i="4"/>
  <c r="NH583" i="4"/>
  <c r="NF583" i="4"/>
  <c r="ND583" i="4"/>
  <c r="NB583" i="4"/>
  <c r="MZ583" i="4"/>
  <c r="MX583" i="4"/>
  <c r="MV583" i="4"/>
  <c r="MU583" i="4"/>
  <c r="NL582" i="4"/>
  <c r="NJ582" i="4"/>
  <c r="NH582" i="4"/>
  <c r="NF582" i="4"/>
  <c r="ND582" i="4"/>
  <c r="NB582" i="4"/>
  <c r="MZ582" i="4"/>
  <c r="MX582" i="4"/>
  <c r="MV582" i="4"/>
  <c r="MU582" i="4"/>
  <c r="NL581" i="4"/>
  <c r="NJ581" i="4"/>
  <c r="NH581" i="4"/>
  <c r="NF581" i="4"/>
  <c r="ND581" i="4"/>
  <c r="NB581" i="4"/>
  <c r="MZ581" i="4"/>
  <c r="MX581" i="4"/>
  <c r="MV581" i="4"/>
  <c r="MU581" i="4"/>
  <c r="NL580" i="4"/>
  <c r="NJ580" i="4"/>
  <c r="NH580" i="4"/>
  <c r="NF580" i="4"/>
  <c r="ND580" i="4"/>
  <c r="NB580" i="4"/>
  <c r="MZ580" i="4"/>
  <c r="MX580" i="4"/>
  <c r="MV580" i="4"/>
  <c r="MU580" i="4"/>
  <c r="NL579" i="4"/>
  <c r="NJ579" i="4"/>
  <c r="NH579" i="4"/>
  <c r="NF579" i="4"/>
  <c r="ND579" i="4"/>
  <c r="NB579" i="4"/>
  <c r="MZ579" i="4"/>
  <c r="MX579" i="4"/>
  <c r="MV579" i="4"/>
  <c r="MU579" i="4"/>
  <c r="NL578" i="4"/>
  <c r="NJ578" i="4"/>
  <c r="NH578" i="4"/>
  <c r="NF578" i="4"/>
  <c r="ND578" i="4"/>
  <c r="NB578" i="4"/>
  <c r="MZ578" i="4"/>
  <c r="MX578" i="4"/>
  <c r="MV578" i="4"/>
  <c r="MU578" i="4"/>
  <c r="NL577" i="4"/>
  <c r="NJ577" i="4"/>
  <c r="NH577" i="4"/>
  <c r="NF577" i="4"/>
  <c r="ND577" i="4"/>
  <c r="NB577" i="4"/>
  <c r="MZ577" i="4"/>
  <c r="MX577" i="4"/>
  <c r="MV577" i="4"/>
  <c r="MU577" i="4"/>
  <c r="NL576" i="4"/>
  <c r="NJ576" i="4"/>
  <c r="NH576" i="4"/>
  <c r="NF576" i="4"/>
  <c r="ND576" i="4"/>
  <c r="NB576" i="4"/>
  <c r="MZ576" i="4"/>
  <c r="MX576" i="4"/>
  <c r="MV576" i="4"/>
  <c r="MU576" i="4"/>
  <c r="NL575" i="4"/>
  <c r="NJ575" i="4"/>
  <c r="NH575" i="4"/>
  <c r="NF575" i="4"/>
  <c r="ND575" i="4"/>
  <c r="NB575" i="4"/>
  <c r="MZ575" i="4"/>
  <c r="MX575" i="4"/>
  <c r="MV575" i="4"/>
  <c r="MU575" i="4"/>
  <c r="NL574" i="4"/>
  <c r="NJ574" i="4"/>
  <c r="NH574" i="4"/>
  <c r="NF574" i="4"/>
  <c r="ND574" i="4"/>
  <c r="NB574" i="4"/>
  <c r="MZ574" i="4"/>
  <c r="MX574" i="4"/>
  <c r="MV574" i="4"/>
  <c r="MU574" i="4"/>
  <c r="NL573" i="4"/>
  <c r="NJ573" i="4"/>
  <c r="NH573" i="4"/>
  <c r="NF573" i="4"/>
  <c r="ND573" i="4"/>
  <c r="NB573" i="4"/>
  <c r="MZ573" i="4"/>
  <c r="MX573" i="4"/>
  <c r="MV573" i="4"/>
  <c r="MU573" i="4"/>
  <c r="NL572" i="4"/>
  <c r="NJ572" i="4"/>
  <c r="NH572" i="4"/>
  <c r="NF572" i="4"/>
  <c r="ND572" i="4"/>
  <c r="NB572" i="4"/>
  <c r="MZ572" i="4"/>
  <c r="MX572" i="4"/>
  <c r="MV572" i="4"/>
  <c r="MU572" i="4"/>
  <c r="NL571" i="4"/>
  <c r="NJ571" i="4"/>
  <c r="NH571" i="4"/>
  <c r="NF571" i="4"/>
  <c r="ND571" i="4"/>
  <c r="NB571" i="4"/>
  <c r="MZ571" i="4"/>
  <c r="MX571" i="4"/>
  <c r="MV571" i="4"/>
  <c r="MU571" i="4"/>
  <c r="NL570" i="4"/>
  <c r="NJ570" i="4"/>
  <c r="NH570" i="4"/>
  <c r="NF570" i="4"/>
  <c r="ND570" i="4"/>
  <c r="NB570" i="4"/>
  <c r="MZ570" i="4"/>
  <c r="MX570" i="4"/>
  <c r="MV570" i="4"/>
  <c r="MU570" i="4"/>
  <c r="NL569" i="4"/>
  <c r="NJ569" i="4"/>
  <c r="NH569" i="4"/>
  <c r="NF569" i="4"/>
  <c r="ND569" i="4"/>
  <c r="NB569" i="4"/>
  <c r="MZ569" i="4"/>
  <c r="MX569" i="4"/>
  <c r="MV569" i="4"/>
  <c r="MU569" i="4"/>
  <c r="NL568" i="4"/>
  <c r="NJ568" i="4"/>
  <c r="NH568" i="4"/>
  <c r="NF568" i="4"/>
  <c r="ND568" i="4"/>
  <c r="NB568" i="4"/>
  <c r="MZ568" i="4"/>
  <c r="MX568" i="4"/>
  <c r="MV568" i="4"/>
  <c r="MU568" i="4"/>
  <c r="NL567" i="4"/>
  <c r="NJ567" i="4"/>
  <c r="NH567" i="4"/>
  <c r="NF567" i="4"/>
  <c r="ND567" i="4"/>
  <c r="NB567" i="4"/>
  <c r="MZ567" i="4"/>
  <c r="MX567" i="4"/>
  <c r="MV567" i="4"/>
  <c r="MU567" i="4"/>
  <c r="NL566" i="4"/>
  <c r="NJ566" i="4"/>
  <c r="NH566" i="4"/>
  <c r="NF566" i="4"/>
  <c r="ND566" i="4"/>
  <c r="NB566" i="4"/>
  <c r="MZ566" i="4"/>
  <c r="MX566" i="4"/>
  <c r="MV566" i="4"/>
  <c r="MU566" i="4"/>
  <c r="NL565" i="4"/>
  <c r="NJ565" i="4"/>
  <c r="NH565" i="4"/>
  <c r="NF565" i="4"/>
  <c r="ND565" i="4"/>
  <c r="NB565" i="4"/>
  <c r="MZ565" i="4"/>
  <c r="MX565" i="4"/>
  <c r="MV565" i="4"/>
  <c r="MU565" i="4"/>
  <c r="NL564" i="4"/>
  <c r="NJ564" i="4"/>
  <c r="NH564" i="4"/>
  <c r="NF564" i="4"/>
  <c r="ND564" i="4"/>
  <c r="NB564" i="4"/>
  <c r="MZ564" i="4"/>
  <c r="MX564" i="4"/>
  <c r="MV564" i="4"/>
  <c r="MU564" i="4"/>
  <c r="NL558" i="4"/>
  <c r="NJ558" i="4"/>
  <c r="NH558" i="4"/>
  <c r="NF558" i="4"/>
  <c r="ND558" i="4"/>
  <c r="NB558" i="4"/>
  <c r="MZ558" i="4"/>
  <c r="MX558" i="4"/>
  <c r="MV558" i="4"/>
  <c r="MU558" i="4"/>
  <c r="NL557" i="4"/>
  <c r="BL557" i="4" s="1"/>
  <c r="BL999" i="12" s="1"/>
  <c r="NJ557" i="4"/>
  <c r="NH557" i="4"/>
  <c r="NF557" i="4"/>
  <c r="ND557" i="4"/>
  <c r="NB557" i="4"/>
  <c r="MZ557" i="4"/>
  <c r="MX557" i="4"/>
  <c r="MV557" i="4"/>
  <c r="MU557" i="4"/>
  <c r="NL556" i="4"/>
  <c r="NJ556" i="4"/>
  <c r="NH556" i="4"/>
  <c r="NF556" i="4"/>
  <c r="ND556" i="4"/>
  <c r="NB556" i="4"/>
  <c r="MZ556" i="4"/>
  <c r="MX556" i="4"/>
  <c r="MV556" i="4"/>
  <c r="MU556" i="4"/>
  <c r="NL555" i="4"/>
  <c r="NJ555" i="4"/>
  <c r="NH555" i="4"/>
  <c r="NF555" i="4"/>
  <c r="ND555" i="4"/>
  <c r="NB555" i="4"/>
  <c r="MZ555" i="4"/>
  <c r="MX555" i="4"/>
  <c r="MV555" i="4"/>
  <c r="MU555" i="4"/>
  <c r="NL554" i="4"/>
  <c r="NJ554" i="4"/>
  <c r="NH554" i="4"/>
  <c r="NF554" i="4"/>
  <c r="ND554" i="4"/>
  <c r="NB554" i="4"/>
  <c r="MZ554" i="4"/>
  <c r="MX554" i="4"/>
  <c r="MV554" i="4"/>
  <c r="MU554" i="4"/>
  <c r="NL553" i="4"/>
  <c r="NJ553" i="4"/>
  <c r="NH553" i="4"/>
  <c r="NF553" i="4"/>
  <c r="ND553" i="4"/>
  <c r="NB553" i="4"/>
  <c r="MZ553" i="4"/>
  <c r="MX553" i="4"/>
  <c r="MV553" i="4"/>
  <c r="MU553" i="4"/>
  <c r="NL552" i="4"/>
  <c r="NJ552" i="4"/>
  <c r="NH552" i="4"/>
  <c r="NF552" i="4"/>
  <c r="ND552" i="4"/>
  <c r="NB552" i="4"/>
  <c r="MZ552" i="4"/>
  <c r="MX552" i="4"/>
  <c r="MV552" i="4"/>
  <c r="MU552" i="4"/>
  <c r="NL551" i="4"/>
  <c r="NJ551" i="4"/>
  <c r="NH551" i="4"/>
  <c r="NF551" i="4"/>
  <c r="ND551" i="4"/>
  <c r="NB551" i="4"/>
  <c r="MZ551" i="4"/>
  <c r="MX551" i="4"/>
  <c r="MV551" i="4"/>
  <c r="MU551" i="4"/>
  <c r="NL550" i="4"/>
  <c r="NJ550" i="4"/>
  <c r="NH550" i="4"/>
  <c r="NF550" i="4"/>
  <c r="ND550" i="4"/>
  <c r="NB550" i="4"/>
  <c r="MZ550" i="4"/>
  <c r="MX550" i="4"/>
  <c r="MV550" i="4"/>
  <c r="MU550" i="4"/>
  <c r="NL549" i="4"/>
  <c r="BC549" i="4" s="1"/>
  <c r="BC719" i="12" s="1"/>
  <c r="NJ549" i="4"/>
  <c r="NH549" i="4"/>
  <c r="NF549" i="4"/>
  <c r="ND549" i="4"/>
  <c r="NB549" i="4"/>
  <c r="MZ549" i="4"/>
  <c r="MX549" i="4"/>
  <c r="MV549" i="4"/>
  <c r="MU549" i="4"/>
  <c r="NL548" i="4"/>
  <c r="NJ548" i="4"/>
  <c r="NH548" i="4"/>
  <c r="NF548" i="4"/>
  <c r="ND548" i="4"/>
  <c r="NB548" i="4"/>
  <c r="MZ548" i="4"/>
  <c r="MX548" i="4"/>
  <c r="MV548" i="4"/>
  <c r="MU548" i="4"/>
  <c r="NL547" i="4"/>
  <c r="NJ547" i="4"/>
  <c r="NH547" i="4"/>
  <c r="NF547" i="4"/>
  <c r="ND547" i="4"/>
  <c r="NB547" i="4"/>
  <c r="MZ547" i="4"/>
  <c r="MX547" i="4"/>
  <c r="MV547" i="4"/>
  <c r="MU547" i="4"/>
  <c r="NL546" i="4"/>
  <c r="NJ546" i="4"/>
  <c r="NH546" i="4"/>
  <c r="NF546" i="4"/>
  <c r="ND546" i="4"/>
  <c r="NB546" i="4"/>
  <c r="MZ546" i="4"/>
  <c r="MX546" i="4"/>
  <c r="MV546" i="4"/>
  <c r="MU546" i="4"/>
  <c r="NL545" i="4"/>
  <c r="NJ545" i="4"/>
  <c r="NH545" i="4"/>
  <c r="NF545" i="4"/>
  <c r="ND545" i="4"/>
  <c r="NB545" i="4"/>
  <c r="MZ545" i="4"/>
  <c r="MX545" i="4"/>
  <c r="MV545" i="4"/>
  <c r="MU545" i="4"/>
  <c r="NL544" i="4"/>
  <c r="NJ544" i="4"/>
  <c r="NH544" i="4"/>
  <c r="NF544" i="4"/>
  <c r="ND544" i="4"/>
  <c r="NB544" i="4"/>
  <c r="MZ544" i="4"/>
  <c r="MX544" i="4"/>
  <c r="MV544" i="4"/>
  <c r="MU544" i="4"/>
  <c r="NL543" i="4"/>
  <c r="NJ543" i="4"/>
  <c r="NH543" i="4"/>
  <c r="NF543" i="4"/>
  <c r="ND543" i="4"/>
  <c r="NB543" i="4"/>
  <c r="MZ543" i="4"/>
  <c r="MX543" i="4"/>
  <c r="MV543" i="4"/>
  <c r="MU543" i="4"/>
  <c r="NL542" i="4"/>
  <c r="NJ542" i="4"/>
  <c r="NH542" i="4"/>
  <c r="NF542" i="4"/>
  <c r="ND542" i="4"/>
  <c r="NB542" i="4"/>
  <c r="MZ542" i="4"/>
  <c r="MX542" i="4"/>
  <c r="MV542" i="4"/>
  <c r="MU542" i="4"/>
  <c r="NL541" i="4"/>
  <c r="BL541" i="4" s="1"/>
  <c r="BL439" i="12" s="1"/>
  <c r="NJ541" i="4"/>
  <c r="NH541" i="4"/>
  <c r="NF541" i="4"/>
  <c r="ND541" i="4"/>
  <c r="NB541" i="4"/>
  <c r="MZ541" i="4"/>
  <c r="MX541" i="4"/>
  <c r="MV541" i="4"/>
  <c r="MU541" i="4"/>
  <c r="NL540" i="4"/>
  <c r="NJ540" i="4"/>
  <c r="NH540" i="4"/>
  <c r="NF540" i="4"/>
  <c r="ND540" i="4"/>
  <c r="NB540" i="4"/>
  <c r="MZ540" i="4"/>
  <c r="MX540" i="4"/>
  <c r="MV540" i="4"/>
  <c r="MU540" i="4"/>
  <c r="NL539" i="4"/>
  <c r="NJ539" i="4"/>
  <c r="NH539" i="4"/>
  <c r="NF539" i="4"/>
  <c r="ND539" i="4"/>
  <c r="NB539" i="4"/>
  <c r="MZ539" i="4"/>
  <c r="MX539" i="4"/>
  <c r="MV539" i="4"/>
  <c r="MU539" i="4"/>
  <c r="NL538" i="4"/>
  <c r="NJ538" i="4"/>
  <c r="NH538" i="4"/>
  <c r="NF538" i="4"/>
  <c r="ND538" i="4"/>
  <c r="NB538" i="4"/>
  <c r="MZ538" i="4"/>
  <c r="MX538" i="4"/>
  <c r="MV538" i="4"/>
  <c r="MU538" i="4"/>
  <c r="NL537" i="4"/>
  <c r="BL537" i="4" s="1"/>
  <c r="BL299" i="12" s="1"/>
  <c r="NJ537" i="4"/>
  <c r="NH537" i="4"/>
  <c r="NF537" i="4"/>
  <c r="ND537" i="4"/>
  <c r="NB537" i="4"/>
  <c r="MZ537" i="4"/>
  <c r="MX537" i="4"/>
  <c r="MV537" i="4"/>
  <c r="MU537" i="4"/>
  <c r="NL536" i="4"/>
  <c r="NJ536" i="4"/>
  <c r="NH536" i="4"/>
  <c r="NF536" i="4"/>
  <c r="ND536" i="4"/>
  <c r="NB536" i="4"/>
  <c r="MZ536" i="4"/>
  <c r="MX536" i="4"/>
  <c r="MV536" i="4"/>
  <c r="MU536" i="4"/>
  <c r="NL535" i="4"/>
  <c r="NJ535" i="4"/>
  <c r="NH535" i="4"/>
  <c r="NF535" i="4"/>
  <c r="ND535" i="4"/>
  <c r="NB535" i="4"/>
  <c r="MZ535" i="4"/>
  <c r="MX535" i="4"/>
  <c r="MV535" i="4"/>
  <c r="MU535" i="4"/>
  <c r="NL534" i="4"/>
  <c r="NJ534" i="4"/>
  <c r="NH534" i="4"/>
  <c r="NF534" i="4"/>
  <c r="ND534" i="4"/>
  <c r="NB534" i="4"/>
  <c r="MZ534" i="4"/>
  <c r="MX534" i="4"/>
  <c r="MV534" i="4"/>
  <c r="MU534" i="4"/>
  <c r="NL533" i="4"/>
  <c r="NJ533" i="4"/>
  <c r="NH533" i="4"/>
  <c r="NF533" i="4"/>
  <c r="ND533" i="4"/>
  <c r="NB533" i="4"/>
  <c r="MZ533" i="4"/>
  <c r="MX533" i="4"/>
  <c r="MV533" i="4"/>
  <c r="MU533" i="4"/>
  <c r="NL532" i="4"/>
  <c r="NJ532" i="4"/>
  <c r="NH532" i="4"/>
  <c r="NF532" i="4"/>
  <c r="ND532" i="4"/>
  <c r="NB532" i="4"/>
  <c r="MZ532" i="4"/>
  <c r="MX532" i="4"/>
  <c r="MV532" i="4"/>
  <c r="MU532" i="4"/>
  <c r="NL531" i="4"/>
  <c r="NJ531" i="4"/>
  <c r="NH531" i="4"/>
  <c r="NF531" i="4"/>
  <c r="ND531" i="4"/>
  <c r="NB531" i="4"/>
  <c r="MZ531" i="4"/>
  <c r="MX531" i="4"/>
  <c r="MV531" i="4"/>
  <c r="MU531" i="4"/>
  <c r="NL530" i="4"/>
  <c r="NJ530" i="4"/>
  <c r="NH530" i="4"/>
  <c r="NF530" i="4"/>
  <c r="ND530" i="4"/>
  <c r="NB530" i="4"/>
  <c r="MZ530" i="4"/>
  <c r="MX530" i="4"/>
  <c r="MV530" i="4"/>
  <c r="MU530" i="4"/>
  <c r="NL529" i="4"/>
  <c r="NJ529" i="4"/>
  <c r="NH529" i="4"/>
  <c r="NF529" i="4"/>
  <c r="ND529" i="4"/>
  <c r="NB529" i="4"/>
  <c r="MZ529" i="4"/>
  <c r="MX529" i="4"/>
  <c r="MV529" i="4"/>
  <c r="MU529" i="4"/>
  <c r="NL523" i="4"/>
  <c r="NJ523" i="4"/>
  <c r="NH523" i="4"/>
  <c r="NF523" i="4"/>
  <c r="ND523" i="4"/>
  <c r="NB523" i="4"/>
  <c r="MZ523" i="4"/>
  <c r="MX523" i="4"/>
  <c r="MV523" i="4"/>
  <c r="MU523" i="4"/>
  <c r="NL522" i="4"/>
  <c r="NJ522" i="4"/>
  <c r="NH522" i="4"/>
  <c r="NF522" i="4"/>
  <c r="ND522" i="4"/>
  <c r="NB522" i="4"/>
  <c r="MZ522" i="4"/>
  <c r="MX522" i="4"/>
  <c r="MV522" i="4"/>
  <c r="MU522" i="4"/>
  <c r="NL521" i="4"/>
  <c r="NJ521" i="4"/>
  <c r="NH521" i="4"/>
  <c r="NF521" i="4"/>
  <c r="ND521" i="4"/>
  <c r="NB521" i="4"/>
  <c r="MZ521" i="4"/>
  <c r="MX521" i="4"/>
  <c r="MV521" i="4"/>
  <c r="MU521" i="4"/>
  <c r="NL520" i="4"/>
  <c r="BL520" i="4" s="1"/>
  <c r="BL928" i="12" s="1"/>
  <c r="NJ520" i="4"/>
  <c r="NH520" i="4"/>
  <c r="NF520" i="4"/>
  <c r="ND520" i="4"/>
  <c r="NB520" i="4"/>
  <c r="MZ520" i="4"/>
  <c r="MX520" i="4"/>
  <c r="MV520" i="4"/>
  <c r="MU520" i="4"/>
  <c r="NL519" i="4"/>
  <c r="NJ519" i="4"/>
  <c r="NH519" i="4"/>
  <c r="NF519" i="4"/>
  <c r="ND519" i="4"/>
  <c r="NB519" i="4"/>
  <c r="MZ519" i="4"/>
  <c r="MX519" i="4"/>
  <c r="MV519" i="4"/>
  <c r="MU519" i="4"/>
  <c r="NL518" i="4"/>
  <c r="NJ518" i="4"/>
  <c r="NH518" i="4"/>
  <c r="NF518" i="4"/>
  <c r="ND518" i="4"/>
  <c r="NB518" i="4"/>
  <c r="MZ518" i="4"/>
  <c r="MX518" i="4"/>
  <c r="MV518" i="4"/>
  <c r="MU518" i="4"/>
  <c r="NL517" i="4"/>
  <c r="NJ517" i="4"/>
  <c r="NH517" i="4"/>
  <c r="NF517" i="4"/>
  <c r="ND517" i="4"/>
  <c r="NB517" i="4"/>
  <c r="MZ517" i="4"/>
  <c r="MX517" i="4"/>
  <c r="MV517" i="4"/>
  <c r="MU517" i="4"/>
  <c r="NL516" i="4"/>
  <c r="BC516" i="4" s="1"/>
  <c r="BC788" i="12" s="1"/>
  <c r="NJ516" i="4"/>
  <c r="NH516" i="4"/>
  <c r="NF516" i="4"/>
  <c r="ND516" i="4"/>
  <c r="NB516" i="4"/>
  <c r="MZ516" i="4"/>
  <c r="MX516" i="4"/>
  <c r="MV516" i="4"/>
  <c r="MU516" i="4"/>
  <c r="NL515" i="4"/>
  <c r="NJ515" i="4"/>
  <c r="NH515" i="4"/>
  <c r="NF515" i="4"/>
  <c r="ND515" i="4"/>
  <c r="NB515" i="4"/>
  <c r="MZ515" i="4"/>
  <c r="MX515" i="4"/>
  <c r="MV515" i="4"/>
  <c r="MU515" i="4"/>
  <c r="NL514" i="4"/>
  <c r="NJ514" i="4"/>
  <c r="NH514" i="4"/>
  <c r="NF514" i="4"/>
  <c r="ND514" i="4"/>
  <c r="NB514" i="4"/>
  <c r="MZ514" i="4"/>
  <c r="MX514" i="4"/>
  <c r="MV514" i="4"/>
  <c r="MU514" i="4"/>
  <c r="NL513" i="4"/>
  <c r="NJ513" i="4"/>
  <c r="NH513" i="4"/>
  <c r="NF513" i="4"/>
  <c r="ND513" i="4"/>
  <c r="NB513" i="4"/>
  <c r="MZ513" i="4"/>
  <c r="MX513" i="4"/>
  <c r="MV513" i="4"/>
  <c r="MU513" i="4"/>
  <c r="NL512" i="4"/>
  <c r="BC512" i="4" s="1"/>
  <c r="BC648" i="12" s="1"/>
  <c r="NJ512" i="4"/>
  <c r="NH512" i="4"/>
  <c r="NF512" i="4"/>
  <c r="ND512" i="4"/>
  <c r="NB512" i="4"/>
  <c r="MZ512" i="4"/>
  <c r="MX512" i="4"/>
  <c r="MV512" i="4"/>
  <c r="MU512" i="4"/>
  <c r="NL511" i="4"/>
  <c r="NJ511" i="4"/>
  <c r="NH511" i="4"/>
  <c r="NF511" i="4"/>
  <c r="ND511" i="4"/>
  <c r="NB511" i="4"/>
  <c r="MZ511" i="4"/>
  <c r="MX511" i="4"/>
  <c r="MV511" i="4"/>
  <c r="MU511" i="4"/>
  <c r="NL510" i="4"/>
  <c r="NJ510" i="4"/>
  <c r="NH510" i="4"/>
  <c r="NF510" i="4"/>
  <c r="ND510" i="4"/>
  <c r="NB510" i="4"/>
  <c r="MZ510" i="4"/>
  <c r="MX510" i="4"/>
  <c r="MV510" i="4"/>
  <c r="MU510" i="4"/>
  <c r="NL509" i="4"/>
  <c r="NJ509" i="4"/>
  <c r="NH509" i="4"/>
  <c r="NF509" i="4"/>
  <c r="ND509" i="4"/>
  <c r="NB509" i="4"/>
  <c r="MZ509" i="4"/>
  <c r="MX509" i="4"/>
  <c r="MV509" i="4"/>
  <c r="MU509" i="4"/>
  <c r="NL508" i="4"/>
  <c r="NJ508" i="4"/>
  <c r="NH508" i="4"/>
  <c r="NF508" i="4"/>
  <c r="ND508" i="4"/>
  <c r="NB508" i="4"/>
  <c r="MZ508" i="4"/>
  <c r="MX508" i="4"/>
  <c r="MV508" i="4"/>
  <c r="MU508" i="4"/>
  <c r="NL507" i="4"/>
  <c r="NJ507" i="4"/>
  <c r="NH507" i="4"/>
  <c r="NF507" i="4"/>
  <c r="ND507" i="4"/>
  <c r="NB507" i="4"/>
  <c r="MZ507" i="4"/>
  <c r="MX507" i="4"/>
  <c r="MV507" i="4"/>
  <c r="MU507" i="4"/>
  <c r="NL506" i="4"/>
  <c r="NJ506" i="4"/>
  <c r="NH506" i="4"/>
  <c r="NF506" i="4"/>
  <c r="ND506" i="4"/>
  <c r="NB506" i="4"/>
  <c r="MZ506" i="4"/>
  <c r="MX506" i="4"/>
  <c r="MV506" i="4"/>
  <c r="MU506" i="4"/>
  <c r="NL505" i="4"/>
  <c r="NJ505" i="4"/>
  <c r="NH505" i="4"/>
  <c r="NF505" i="4"/>
  <c r="ND505" i="4"/>
  <c r="NB505" i="4"/>
  <c r="MZ505" i="4"/>
  <c r="MX505" i="4"/>
  <c r="MV505" i="4"/>
  <c r="MU505" i="4"/>
  <c r="NL504" i="4"/>
  <c r="NJ504" i="4"/>
  <c r="NH504" i="4"/>
  <c r="NF504" i="4"/>
  <c r="ND504" i="4"/>
  <c r="NB504" i="4"/>
  <c r="MZ504" i="4"/>
  <c r="MX504" i="4"/>
  <c r="MV504" i="4"/>
  <c r="MU504" i="4"/>
  <c r="NL503" i="4"/>
  <c r="NJ503" i="4"/>
  <c r="NH503" i="4"/>
  <c r="NF503" i="4"/>
  <c r="ND503" i="4"/>
  <c r="NB503" i="4"/>
  <c r="MZ503" i="4"/>
  <c r="MX503" i="4"/>
  <c r="MV503" i="4"/>
  <c r="MU503" i="4"/>
  <c r="NL502" i="4"/>
  <c r="NJ502" i="4"/>
  <c r="NH502" i="4"/>
  <c r="NF502" i="4"/>
  <c r="ND502" i="4"/>
  <c r="NB502" i="4"/>
  <c r="MZ502" i="4"/>
  <c r="MX502" i="4"/>
  <c r="MV502" i="4"/>
  <c r="MU502" i="4"/>
  <c r="NL501" i="4"/>
  <c r="NJ501" i="4"/>
  <c r="NH501" i="4"/>
  <c r="NF501" i="4"/>
  <c r="ND501" i="4"/>
  <c r="NB501" i="4"/>
  <c r="MZ501" i="4"/>
  <c r="MX501" i="4"/>
  <c r="MV501" i="4"/>
  <c r="MU501" i="4"/>
  <c r="NL500" i="4"/>
  <c r="NJ500" i="4"/>
  <c r="NH500" i="4"/>
  <c r="NF500" i="4"/>
  <c r="ND500" i="4"/>
  <c r="NB500" i="4"/>
  <c r="MZ500" i="4"/>
  <c r="MX500" i="4"/>
  <c r="MV500" i="4"/>
  <c r="MU500" i="4"/>
  <c r="NL499" i="4"/>
  <c r="NJ499" i="4"/>
  <c r="NH499" i="4"/>
  <c r="NF499" i="4"/>
  <c r="ND499" i="4"/>
  <c r="NB499" i="4"/>
  <c r="MZ499" i="4"/>
  <c r="MX499" i="4"/>
  <c r="MV499" i="4"/>
  <c r="MU499" i="4"/>
  <c r="NL498" i="4"/>
  <c r="NJ498" i="4"/>
  <c r="NH498" i="4"/>
  <c r="NF498" i="4"/>
  <c r="ND498" i="4"/>
  <c r="NB498" i="4"/>
  <c r="MZ498" i="4"/>
  <c r="MX498" i="4"/>
  <c r="MV498" i="4"/>
  <c r="MU498" i="4"/>
  <c r="NL497" i="4"/>
  <c r="NJ497" i="4"/>
  <c r="NH497" i="4"/>
  <c r="NF497" i="4"/>
  <c r="ND497" i="4"/>
  <c r="NB497" i="4"/>
  <c r="MZ497" i="4"/>
  <c r="MX497" i="4"/>
  <c r="MV497" i="4"/>
  <c r="MU497" i="4"/>
  <c r="NL496" i="4"/>
  <c r="NJ496" i="4"/>
  <c r="NH496" i="4"/>
  <c r="NF496" i="4"/>
  <c r="ND496" i="4"/>
  <c r="NB496" i="4"/>
  <c r="MZ496" i="4"/>
  <c r="MX496" i="4"/>
  <c r="MV496" i="4"/>
  <c r="MU496" i="4"/>
  <c r="NL495" i="4"/>
  <c r="NJ495" i="4"/>
  <c r="NH495" i="4"/>
  <c r="NF495" i="4"/>
  <c r="ND495" i="4"/>
  <c r="NB495" i="4"/>
  <c r="MZ495" i="4"/>
  <c r="MX495" i="4"/>
  <c r="MV495" i="4"/>
  <c r="MU495" i="4"/>
  <c r="NL494" i="4"/>
  <c r="NJ494" i="4"/>
  <c r="NH494" i="4"/>
  <c r="NF494" i="4"/>
  <c r="ND494" i="4"/>
  <c r="NB494" i="4"/>
  <c r="MZ494" i="4"/>
  <c r="MX494" i="4"/>
  <c r="MV494" i="4"/>
  <c r="MU494" i="4"/>
  <c r="NL488" i="4"/>
  <c r="NJ488" i="4"/>
  <c r="NH488" i="4"/>
  <c r="NF488" i="4"/>
  <c r="ND488" i="4"/>
  <c r="NB488" i="4"/>
  <c r="MZ488" i="4"/>
  <c r="MX488" i="4"/>
  <c r="MV488" i="4"/>
  <c r="MU488" i="4"/>
  <c r="NL487" i="4"/>
  <c r="BC487" i="4" s="1"/>
  <c r="BC997" i="12" s="1"/>
  <c r="NJ487" i="4"/>
  <c r="NH487" i="4"/>
  <c r="NF487" i="4"/>
  <c r="ND487" i="4"/>
  <c r="NB487" i="4"/>
  <c r="MZ487" i="4"/>
  <c r="MX487" i="4"/>
  <c r="MV487" i="4"/>
  <c r="MU487" i="4"/>
  <c r="NL486" i="4"/>
  <c r="NJ486" i="4"/>
  <c r="NH486" i="4"/>
  <c r="NF486" i="4"/>
  <c r="ND486" i="4"/>
  <c r="NB486" i="4"/>
  <c r="MZ486" i="4"/>
  <c r="MX486" i="4"/>
  <c r="MV486" i="4"/>
  <c r="MU486" i="4"/>
  <c r="NL485" i="4"/>
  <c r="NJ485" i="4"/>
  <c r="NH485" i="4"/>
  <c r="NF485" i="4"/>
  <c r="ND485" i="4"/>
  <c r="NB485" i="4"/>
  <c r="MZ485" i="4"/>
  <c r="MX485" i="4"/>
  <c r="MV485" i="4"/>
  <c r="MU485" i="4"/>
  <c r="NL484" i="4"/>
  <c r="NJ484" i="4"/>
  <c r="NH484" i="4"/>
  <c r="NF484" i="4"/>
  <c r="ND484" i="4"/>
  <c r="NB484" i="4"/>
  <c r="MZ484" i="4"/>
  <c r="MX484" i="4"/>
  <c r="MV484" i="4"/>
  <c r="MU484" i="4"/>
  <c r="NL483" i="4"/>
  <c r="NJ483" i="4"/>
  <c r="NH483" i="4"/>
  <c r="NF483" i="4"/>
  <c r="ND483" i="4"/>
  <c r="NB483" i="4"/>
  <c r="MZ483" i="4"/>
  <c r="MX483" i="4"/>
  <c r="MV483" i="4"/>
  <c r="MU483" i="4"/>
  <c r="NL482" i="4"/>
  <c r="NJ482" i="4"/>
  <c r="NH482" i="4"/>
  <c r="NF482" i="4"/>
  <c r="ND482" i="4"/>
  <c r="NB482" i="4"/>
  <c r="MZ482" i="4"/>
  <c r="MX482" i="4"/>
  <c r="MV482" i="4"/>
  <c r="MU482" i="4"/>
  <c r="NL481" i="4"/>
  <c r="NJ481" i="4"/>
  <c r="NH481" i="4"/>
  <c r="NF481" i="4"/>
  <c r="ND481" i="4"/>
  <c r="NB481" i="4"/>
  <c r="MZ481" i="4"/>
  <c r="MX481" i="4"/>
  <c r="MV481" i="4"/>
  <c r="MU481" i="4"/>
  <c r="NL480" i="4"/>
  <c r="NJ480" i="4"/>
  <c r="NH480" i="4"/>
  <c r="NF480" i="4"/>
  <c r="ND480" i="4"/>
  <c r="NB480" i="4"/>
  <c r="MZ480" i="4"/>
  <c r="MX480" i="4"/>
  <c r="MV480" i="4"/>
  <c r="MU480" i="4"/>
  <c r="NL479" i="4"/>
  <c r="NJ479" i="4"/>
  <c r="NH479" i="4"/>
  <c r="NF479" i="4"/>
  <c r="ND479" i="4"/>
  <c r="NB479" i="4"/>
  <c r="MZ479" i="4"/>
  <c r="MX479" i="4"/>
  <c r="MV479" i="4"/>
  <c r="MU479" i="4"/>
  <c r="NL478" i="4"/>
  <c r="NJ478" i="4"/>
  <c r="NH478" i="4"/>
  <c r="NF478" i="4"/>
  <c r="ND478" i="4"/>
  <c r="NB478" i="4"/>
  <c r="MZ478" i="4"/>
  <c r="MX478" i="4"/>
  <c r="MV478" i="4"/>
  <c r="MU478" i="4"/>
  <c r="NL477" i="4"/>
  <c r="NJ477" i="4"/>
  <c r="NH477" i="4"/>
  <c r="NF477" i="4"/>
  <c r="ND477" i="4"/>
  <c r="NB477" i="4"/>
  <c r="MZ477" i="4"/>
  <c r="MX477" i="4"/>
  <c r="MV477" i="4"/>
  <c r="MU477" i="4"/>
  <c r="NL476" i="4"/>
  <c r="NJ476" i="4"/>
  <c r="NH476" i="4"/>
  <c r="NF476" i="4"/>
  <c r="ND476" i="4"/>
  <c r="NB476" i="4"/>
  <c r="MZ476" i="4"/>
  <c r="MX476" i="4"/>
  <c r="MV476" i="4"/>
  <c r="MU476" i="4"/>
  <c r="NL475" i="4"/>
  <c r="BL475" i="4" s="1"/>
  <c r="BL577" i="12" s="1"/>
  <c r="NJ475" i="4"/>
  <c r="NH475" i="4"/>
  <c r="NF475" i="4"/>
  <c r="ND475" i="4"/>
  <c r="NB475" i="4"/>
  <c r="MZ475" i="4"/>
  <c r="MX475" i="4"/>
  <c r="MV475" i="4"/>
  <c r="MU475" i="4"/>
  <c r="NL474" i="4"/>
  <c r="NJ474" i="4"/>
  <c r="NH474" i="4"/>
  <c r="NF474" i="4"/>
  <c r="ND474" i="4"/>
  <c r="NB474" i="4"/>
  <c r="MZ474" i="4"/>
  <c r="MX474" i="4"/>
  <c r="MV474" i="4"/>
  <c r="MU474" i="4"/>
  <c r="NL473" i="4"/>
  <c r="NJ473" i="4"/>
  <c r="NH473" i="4"/>
  <c r="NF473" i="4"/>
  <c r="ND473" i="4"/>
  <c r="NB473" i="4"/>
  <c r="MZ473" i="4"/>
  <c r="MX473" i="4"/>
  <c r="MV473" i="4"/>
  <c r="MU473" i="4"/>
  <c r="NL472" i="4"/>
  <c r="NJ472" i="4"/>
  <c r="NH472" i="4"/>
  <c r="NF472" i="4"/>
  <c r="ND472" i="4"/>
  <c r="NB472" i="4"/>
  <c r="MZ472" i="4"/>
  <c r="MX472" i="4"/>
  <c r="MV472" i="4"/>
  <c r="MU472" i="4"/>
  <c r="NL471" i="4"/>
  <c r="BL471" i="4" s="1"/>
  <c r="BL437" i="12" s="1"/>
  <c r="NJ471" i="4"/>
  <c r="NH471" i="4"/>
  <c r="NF471" i="4"/>
  <c r="ND471" i="4"/>
  <c r="NB471" i="4"/>
  <c r="MZ471" i="4"/>
  <c r="MX471" i="4"/>
  <c r="MV471" i="4"/>
  <c r="MU471" i="4"/>
  <c r="NL470" i="4"/>
  <c r="NJ470" i="4"/>
  <c r="NH470" i="4"/>
  <c r="NF470" i="4"/>
  <c r="ND470" i="4"/>
  <c r="NB470" i="4"/>
  <c r="MZ470" i="4"/>
  <c r="MX470" i="4"/>
  <c r="MV470" i="4"/>
  <c r="MU470" i="4"/>
  <c r="NL469" i="4"/>
  <c r="NJ469" i="4"/>
  <c r="NH469" i="4"/>
  <c r="NF469" i="4"/>
  <c r="ND469" i="4"/>
  <c r="NB469" i="4"/>
  <c r="MZ469" i="4"/>
  <c r="MX469" i="4"/>
  <c r="MV469" i="4"/>
  <c r="MU469" i="4"/>
  <c r="NL468" i="4"/>
  <c r="NJ468" i="4"/>
  <c r="NH468" i="4"/>
  <c r="NF468" i="4"/>
  <c r="ND468" i="4"/>
  <c r="NB468" i="4"/>
  <c r="MZ468" i="4"/>
  <c r="MX468" i="4"/>
  <c r="MV468" i="4"/>
  <c r="MU468" i="4"/>
  <c r="NL467" i="4"/>
  <c r="NJ467" i="4"/>
  <c r="NH467" i="4"/>
  <c r="NF467" i="4"/>
  <c r="ND467" i="4"/>
  <c r="NB467" i="4"/>
  <c r="MZ467" i="4"/>
  <c r="MX467" i="4"/>
  <c r="MV467" i="4"/>
  <c r="MU467" i="4"/>
  <c r="NL466" i="4"/>
  <c r="NJ466" i="4"/>
  <c r="NH466" i="4"/>
  <c r="NF466" i="4"/>
  <c r="ND466" i="4"/>
  <c r="NB466" i="4"/>
  <c r="MZ466" i="4"/>
  <c r="MX466" i="4"/>
  <c r="MV466" i="4"/>
  <c r="MU466" i="4"/>
  <c r="NL465" i="4"/>
  <c r="NJ465" i="4"/>
  <c r="NH465" i="4"/>
  <c r="NF465" i="4"/>
  <c r="ND465" i="4"/>
  <c r="NB465" i="4"/>
  <c r="MZ465" i="4"/>
  <c r="MX465" i="4"/>
  <c r="MV465" i="4"/>
  <c r="MU465" i="4"/>
  <c r="NL464" i="4"/>
  <c r="NJ464" i="4"/>
  <c r="NH464" i="4"/>
  <c r="NF464" i="4"/>
  <c r="ND464" i="4"/>
  <c r="NB464" i="4"/>
  <c r="MZ464" i="4"/>
  <c r="MX464" i="4"/>
  <c r="MV464" i="4"/>
  <c r="MU464" i="4"/>
  <c r="NL463" i="4"/>
  <c r="NJ463" i="4"/>
  <c r="NH463" i="4"/>
  <c r="NF463" i="4"/>
  <c r="ND463" i="4"/>
  <c r="NB463" i="4"/>
  <c r="MZ463" i="4"/>
  <c r="MX463" i="4"/>
  <c r="MV463" i="4"/>
  <c r="MU463" i="4"/>
  <c r="NL462" i="4"/>
  <c r="NJ462" i="4"/>
  <c r="NH462" i="4"/>
  <c r="NF462" i="4"/>
  <c r="ND462" i="4"/>
  <c r="NB462" i="4"/>
  <c r="MZ462" i="4"/>
  <c r="MX462" i="4"/>
  <c r="MV462" i="4"/>
  <c r="MU462" i="4"/>
  <c r="NL461" i="4"/>
  <c r="NJ461" i="4"/>
  <c r="NH461" i="4"/>
  <c r="NF461" i="4"/>
  <c r="ND461" i="4"/>
  <c r="NB461" i="4"/>
  <c r="MZ461" i="4"/>
  <c r="MX461" i="4"/>
  <c r="MV461" i="4"/>
  <c r="MU461" i="4"/>
  <c r="NL460" i="4"/>
  <c r="NJ460" i="4"/>
  <c r="NH460" i="4"/>
  <c r="NF460" i="4"/>
  <c r="ND460" i="4"/>
  <c r="NB460" i="4"/>
  <c r="MZ460" i="4"/>
  <c r="MX460" i="4"/>
  <c r="MV460" i="4"/>
  <c r="MU460" i="4"/>
  <c r="NL459" i="4"/>
  <c r="NJ459" i="4"/>
  <c r="NH459" i="4"/>
  <c r="NF459" i="4"/>
  <c r="ND459" i="4"/>
  <c r="NB459" i="4"/>
  <c r="MZ459" i="4"/>
  <c r="MX459" i="4"/>
  <c r="MV459" i="4"/>
  <c r="MU459" i="4"/>
  <c r="NL453" i="4"/>
  <c r="NJ453" i="4"/>
  <c r="NH453" i="4"/>
  <c r="NF453" i="4"/>
  <c r="ND453" i="4"/>
  <c r="NB453" i="4"/>
  <c r="MZ453" i="4"/>
  <c r="MX453" i="4"/>
  <c r="MV453" i="4"/>
  <c r="MU453" i="4"/>
  <c r="NL452" i="4"/>
  <c r="NJ452" i="4"/>
  <c r="NH452" i="4"/>
  <c r="NF452" i="4"/>
  <c r="ND452" i="4"/>
  <c r="NB452" i="4"/>
  <c r="MZ452" i="4"/>
  <c r="MX452" i="4"/>
  <c r="MV452" i="4"/>
  <c r="MU452" i="4"/>
  <c r="NL451" i="4"/>
  <c r="NJ451" i="4"/>
  <c r="NH451" i="4"/>
  <c r="NF451" i="4"/>
  <c r="ND451" i="4"/>
  <c r="NB451" i="4"/>
  <c r="MZ451" i="4"/>
  <c r="MX451" i="4"/>
  <c r="MV451" i="4"/>
  <c r="MU451" i="4"/>
  <c r="NL450" i="4"/>
  <c r="BL450" i="4" s="1"/>
  <c r="NJ450" i="4"/>
  <c r="NH450" i="4"/>
  <c r="NF450" i="4"/>
  <c r="ND450" i="4"/>
  <c r="NB450" i="4"/>
  <c r="MZ450" i="4"/>
  <c r="MX450" i="4"/>
  <c r="MV450" i="4"/>
  <c r="MU450" i="4"/>
  <c r="NL449" i="4"/>
  <c r="NJ449" i="4"/>
  <c r="NH449" i="4"/>
  <c r="NF449" i="4"/>
  <c r="ND449" i="4"/>
  <c r="NB449" i="4"/>
  <c r="MZ449" i="4"/>
  <c r="MX449" i="4"/>
  <c r="MV449" i="4"/>
  <c r="MU449" i="4"/>
  <c r="NL448" i="4"/>
  <c r="NJ448" i="4"/>
  <c r="NH448" i="4"/>
  <c r="NF448" i="4"/>
  <c r="ND448" i="4"/>
  <c r="NB448" i="4"/>
  <c r="MZ448" i="4"/>
  <c r="MX448" i="4"/>
  <c r="MV448" i="4"/>
  <c r="MU448" i="4"/>
  <c r="NL447" i="4"/>
  <c r="NJ447" i="4"/>
  <c r="NH447" i="4"/>
  <c r="NF447" i="4"/>
  <c r="ND447" i="4"/>
  <c r="NB447" i="4"/>
  <c r="MZ447" i="4"/>
  <c r="MX447" i="4"/>
  <c r="MV447" i="4"/>
  <c r="MU447" i="4"/>
  <c r="NL446" i="4"/>
  <c r="NJ446" i="4"/>
  <c r="NH446" i="4"/>
  <c r="NF446" i="4"/>
  <c r="ND446" i="4"/>
  <c r="NB446" i="4"/>
  <c r="MZ446" i="4"/>
  <c r="MX446" i="4"/>
  <c r="MV446" i="4"/>
  <c r="MU446" i="4"/>
  <c r="NL445" i="4"/>
  <c r="NJ445" i="4"/>
  <c r="NH445" i="4"/>
  <c r="NF445" i="4"/>
  <c r="ND445" i="4"/>
  <c r="NB445" i="4"/>
  <c r="MZ445" i="4"/>
  <c r="MX445" i="4"/>
  <c r="MV445" i="4"/>
  <c r="MU445" i="4"/>
  <c r="NL444" i="4"/>
  <c r="NJ444" i="4"/>
  <c r="NH444" i="4"/>
  <c r="NF444" i="4"/>
  <c r="ND444" i="4"/>
  <c r="NB444" i="4"/>
  <c r="MZ444" i="4"/>
  <c r="MX444" i="4"/>
  <c r="MV444" i="4"/>
  <c r="MU444" i="4"/>
  <c r="NL443" i="4"/>
  <c r="NJ443" i="4"/>
  <c r="NH443" i="4"/>
  <c r="NF443" i="4"/>
  <c r="ND443" i="4"/>
  <c r="NB443" i="4"/>
  <c r="MZ443" i="4"/>
  <c r="MX443" i="4"/>
  <c r="MV443" i="4"/>
  <c r="MU443" i="4"/>
  <c r="NL442" i="4"/>
  <c r="NJ442" i="4"/>
  <c r="NH442" i="4"/>
  <c r="NF442" i="4"/>
  <c r="ND442" i="4"/>
  <c r="NB442" i="4"/>
  <c r="MZ442" i="4"/>
  <c r="MX442" i="4"/>
  <c r="MV442" i="4"/>
  <c r="MU442" i="4"/>
  <c r="NL441" i="4"/>
  <c r="NJ441" i="4"/>
  <c r="NH441" i="4"/>
  <c r="NF441" i="4"/>
  <c r="ND441" i="4"/>
  <c r="NB441" i="4"/>
  <c r="MZ441" i="4"/>
  <c r="MX441" i="4"/>
  <c r="MV441" i="4"/>
  <c r="MU441" i="4"/>
  <c r="NL440" i="4"/>
  <c r="NJ440" i="4"/>
  <c r="NH440" i="4"/>
  <c r="NF440" i="4"/>
  <c r="ND440" i="4"/>
  <c r="NB440" i="4"/>
  <c r="MZ440" i="4"/>
  <c r="MX440" i="4"/>
  <c r="MV440" i="4"/>
  <c r="MU440" i="4"/>
  <c r="NL439" i="4"/>
  <c r="NJ439" i="4"/>
  <c r="NH439" i="4"/>
  <c r="NF439" i="4"/>
  <c r="ND439" i="4"/>
  <c r="NB439" i="4"/>
  <c r="MZ439" i="4"/>
  <c r="MX439" i="4"/>
  <c r="MV439" i="4"/>
  <c r="MU439" i="4"/>
  <c r="NL438" i="4"/>
  <c r="NJ438" i="4"/>
  <c r="NH438" i="4"/>
  <c r="NF438" i="4"/>
  <c r="ND438" i="4"/>
  <c r="NB438" i="4"/>
  <c r="MZ438" i="4"/>
  <c r="MX438" i="4"/>
  <c r="MV438" i="4"/>
  <c r="MU438" i="4"/>
  <c r="NL437" i="4"/>
  <c r="NJ437" i="4"/>
  <c r="NH437" i="4"/>
  <c r="NF437" i="4"/>
  <c r="ND437" i="4"/>
  <c r="NB437" i="4"/>
  <c r="MZ437" i="4"/>
  <c r="MX437" i="4"/>
  <c r="MV437" i="4"/>
  <c r="MU437" i="4"/>
  <c r="NL436" i="4"/>
  <c r="NJ436" i="4"/>
  <c r="NH436" i="4"/>
  <c r="NF436" i="4"/>
  <c r="ND436" i="4"/>
  <c r="NB436" i="4"/>
  <c r="MZ436" i="4"/>
  <c r="MX436" i="4"/>
  <c r="MV436" i="4"/>
  <c r="MU436" i="4"/>
  <c r="NL435" i="4"/>
  <c r="NJ435" i="4"/>
  <c r="NH435" i="4"/>
  <c r="NF435" i="4"/>
  <c r="ND435" i="4"/>
  <c r="NB435" i="4"/>
  <c r="MZ435" i="4"/>
  <c r="MX435" i="4"/>
  <c r="MV435" i="4"/>
  <c r="MU435" i="4"/>
  <c r="NL434" i="4"/>
  <c r="BL434" i="4" s="1"/>
  <c r="BL366" i="12" s="1"/>
  <c r="NJ434" i="4"/>
  <c r="NH434" i="4"/>
  <c r="NF434" i="4"/>
  <c r="ND434" i="4"/>
  <c r="NB434" i="4"/>
  <c r="MZ434" i="4"/>
  <c r="MX434" i="4"/>
  <c r="MV434" i="4"/>
  <c r="MU434" i="4"/>
  <c r="NL433" i="4"/>
  <c r="NJ433" i="4"/>
  <c r="NH433" i="4"/>
  <c r="NF433" i="4"/>
  <c r="ND433" i="4"/>
  <c r="NB433" i="4"/>
  <c r="MZ433" i="4"/>
  <c r="MX433" i="4"/>
  <c r="MV433" i="4"/>
  <c r="MU433" i="4"/>
  <c r="NL432" i="4"/>
  <c r="NJ432" i="4"/>
  <c r="NH432" i="4"/>
  <c r="NF432" i="4"/>
  <c r="ND432" i="4"/>
  <c r="NB432" i="4"/>
  <c r="MZ432" i="4"/>
  <c r="MX432" i="4"/>
  <c r="MV432" i="4"/>
  <c r="MU432" i="4"/>
  <c r="NL431" i="4"/>
  <c r="NJ431" i="4"/>
  <c r="NH431" i="4"/>
  <c r="NF431" i="4"/>
  <c r="ND431" i="4"/>
  <c r="NB431" i="4"/>
  <c r="MZ431" i="4"/>
  <c r="MX431" i="4"/>
  <c r="MV431" i="4"/>
  <c r="MU431" i="4"/>
  <c r="NL430" i="4"/>
  <c r="BL430" i="4" s="1"/>
  <c r="NJ430" i="4"/>
  <c r="NH430" i="4"/>
  <c r="NF430" i="4"/>
  <c r="ND430" i="4"/>
  <c r="NB430" i="4"/>
  <c r="MZ430" i="4"/>
  <c r="MX430" i="4"/>
  <c r="MV430" i="4"/>
  <c r="MU430" i="4"/>
  <c r="NL429" i="4"/>
  <c r="NJ429" i="4"/>
  <c r="NH429" i="4"/>
  <c r="NF429" i="4"/>
  <c r="ND429" i="4"/>
  <c r="NB429" i="4"/>
  <c r="MZ429" i="4"/>
  <c r="MX429" i="4"/>
  <c r="MV429" i="4"/>
  <c r="MU429" i="4"/>
  <c r="NL428" i="4"/>
  <c r="NJ428" i="4"/>
  <c r="NH428" i="4"/>
  <c r="NF428" i="4"/>
  <c r="ND428" i="4"/>
  <c r="NB428" i="4"/>
  <c r="MZ428" i="4"/>
  <c r="MX428" i="4"/>
  <c r="MV428" i="4"/>
  <c r="MU428" i="4"/>
  <c r="NL427" i="4"/>
  <c r="NJ427" i="4"/>
  <c r="NH427" i="4"/>
  <c r="NF427" i="4"/>
  <c r="ND427" i="4"/>
  <c r="NB427" i="4"/>
  <c r="MZ427" i="4"/>
  <c r="MX427" i="4"/>
  <c r="MV427" i="4"/>
  <c r="MU427" i="4"/>
  <c r="NL426" i="4"/>
  <c r="NJ426" i="4"/>
  <c r="NH426" i="4"/>
  <c r="NF426" i="4"/>
  <c r="ND426" i="4"/>
  <c r="NB426" i="4"/>
  <c r="MZ426" i="4"/>
  <c r="MX426" i="4"/>
  <c r="MV426" i="4"/>
  <c r="MU426" i="4"/>
  <c r="NL425" i="4"/>
  <c r="NJ425" i="4"/>
  <c r="NH425" i="4"/>
  <c r="NF425" i="4"/>
  <c r="ND425" i="4"/>
  <c r="NB425" i="4"/>
  <c r="MZ425" i="4"/>
  <c r="MX425" i="4"/>
  <c r="MV425" i="4"/>
  <c r="MU425" i="4"/>
  <c r="NL424" i="4"/>
  <c r="NJ424" i="4"/>
  <c r="NH424" i="4"/>
  <c r="NF424" i="4"/>
  <c r="ND424" i="4"/>
  <c r="NB424" i="4"/>
  <c r="MZ424" i="4"/>
  <c r="MX424" i="4"/>
  <c r="MV424" i="4"/>
  <c r="MU424" i="4"/>
  <c r="NL418" i="4"/>
  <c r="NJ418" i="4"/>
  <c r="NH418" i="4"/>
  <c r="NF418" i="4"/>
  <c r="ND418" i="4"/>
  <c r="NB418" i="4"/>
  <c r="MZ418" i="4"/>
  <c r="MX418" i="4"/>
  <c r="MV418" i="4"/>
  <c r="MU418" i="4"/>
  <c r="NL417" i="4"/>
  <c r="BL417" i="4" s="1"/>
  <c r="NJ417" i="4"/>
  <c r="NH417" i="4"/>
  <c r="NF417" i="4"/>
  <c r="ND417" i="4"/>
  <c r="NB417" i="4"/>
  <c r="MZ417" i="4"/>
  <c r="MX417" i="4"/>
  <c r="MV417" i="4"/>
  <c r="MU417" i="4"/>
  <c r="NL416" i="4"/>
  <c r="NJ416" i="4"/>
  <c r="NH416" i="4"/>
  <c r="NF416" i="4"/>
  <c r="ND416" i="4"/>
  <c r="NB416" i="4"/>
  <c r="MZ416" i="4"/>
  <c r="MX416" i="4"/>
  <c r="MV416" i="4"/>
  <c r="MU416" i="4"/>
  <c r="NL415" i="4"/>
  <c r="NJ415" i="4"/>
  <c r="NH415" i="4"/>
  <c r="NF415" i="4"/>
  <c r="ND415" i="4"/>
  <c r="NB415" i="4"/>
  <c r="MZ415" i="4"/>
  <c r="MX415" i="4"/>
  <c r="MV415" i="4"/>
  <c r="MU415" i="4"/>
  <c r="NL414" i="4"/>
  <c r="NJ414" i="4"/>
  <c r="NH414" i="4"/>
  <c r="NF414" i="4"/>
  <c r="ND414" i="4"/>
  <c r="NB414" i="4"/>
  <c r="MZ414" i="4"/>
  <c r="MX414" i="4"/>
  <c r="MV414" i="4"/>
  <c r="MU414" i="4"/>
  <c r="NL413" i="4"/>
  <c r="NJ413" i="4"/>
  <c r="NH413" i="4"/>
  <c r="NF413" i="4"/>
  <c r="ND413" i="4"/>
  <c r="NB413" i="4"/>
  <c r="MZ413" i="4"/>
  <c r="MX413" i="4"/>
  <c r="MV413" i="4"/>
  <c r="MU413" i="4"/>
  <c r="NL412" i="4"/>
  <c r="NJ412" i="4"/>
  <c r="NH412" i="4"/>
  <c r="NF412" i="4"/>
  <c r="ND412" i="4"/>
  <c r="NB412" i="4"/>
  <c r="MZ412" i="4"/>
  <c r="MX412" i="4"/>
  <c r="MV412" i="4"/>
  <c r="MU412" i="4"/>
  <c r="NL411" i="4"/>
  <c r="NJ411" i="4"/>
  <c r="NH411" i="4"/>
  <c r="NF411" i="4"/>
  <c r="ND411" i="4"/>
  <c r="NB411" i="4"/>
  <c r="MZ411" i="4"/>
  <c r="MX411" i="4"/>
  <c r="MV411" i="4"/>
  <c r="MU411" i="4"/>
  <c r="NL410" i="4"/>
  <c r="NJ410" i="4"/>
  <c r="NH410" i="4"/>
  <c r="NF410" i="4"/>
  <c r="ND410" i="4"/>
  <c r="NB410" i="4"/>
  <c r="MZ410" i="4"/>
  <c r="MX410" i="4"/>
  <c r="MV410" i="4"/>
  <c r="MU410" i="4"/>
  <c r="NL409" i="4"/>
  <c r="NJ409" i="4"/>
  <c r="NH409" i="4"/>
  <c r="NF409" i="4"/>
  <c r="ND409" i="4"/>
  <c r="NB409" i="4"/>
  <c r="MZ409" i="4"/>
  <c r="MX409" i="4"/>
  <c r="MV409" i="4"/>
  <c r="MU409" i="4"/>
  <c r="NL408" i="4"/>
  <c r="NJ408" i="4"/>
  <c r="NH408" i="4"/>
  <c r="NF408" i="4"/>
  <c r="ND408" i="4"/>
  <c r="NB408" i="4"/>
  <c r="MZ408" i="4"/>
  <c r="MX408" i="4"/>
  <c r="MV408" i="4"/>
  <c r="MU408" i="4"/>
  <c r="NL407" i="4"/>
  <c r="NJ407" i="4"/>
  <c r="NH407" i="4"/>
  <c r="NF407" i="4"/>
  <c r="ND407" i="4"/>
  <c r="NB407" i="4"/>
  <c r="MZ407" i="4"/>
  <c r="MX407" i="4"/>
  <c r="MV407" i="4"/>
  <c r="MU407" i="4"/>
  <c r="NL406" i="4"/>
  <c r="NJ406" i="4"/>
  <c r="NH406" i="4"/>
  <c r="NF406" i="4"/>
  <c r="ND406" i="4"/>
  <c r="NB406" i="4"/>
  <c r="MZ406" i="4"/>
  <c r="MX406" i="4"/>
  <c r="MV406" i="4"/>
  <c r="MU406" i="4"/>
  <c r="NL405" i="4"/>
  <c r="NJ405" i="4"/>
  <c r="NH405" i="4"/>
  <c r="NF405" i="4"/>
  <c r="ND405" i="4"/>
  <c r="NB405" i="4"/>
  <c r="MZ405" i="4"/>
  <c r="MX405" i="4"/>
  <c r="MV405" i="4"/>
  <c r="MU405" i="4"/>
  <c r="NL404" i="4"/>
  <c r="NJ404" i="4"/>
  <c r="NH404" i="4"/>
  <c r="NF404" i="4"/>
  <c r="ND404" i="4"/>
  <c r="NB404" i="4"/>
  <c r="MZ404" i="4"/>
  <c r="MX404" i="4"/>
  <c r="MV404" i="4"/>
  <c r="MU404" i="4"/>
  <c r="NL403" i="4"/>
  <c r="NJ403" i="4"/>
  <c r="NH403" i="4"/>
  <c r="NF403" i="4"/>
  <c r="ND403" i="4"/>
  <c r="NB403" i="4"/>
  <c r="MZ403" i="4"/>
  <c r="MX403" i="4"/>
  <c r="MV403" i="4"/>
  <c r="MU403" i="4"/>
  <c r="NL402" i="4"/>
  <c r="NJ402" i="4"/>
  <c r="NH402" i="4"/>
  <c r="NF402" i="4"/>
  <c r="ND402" i="4"/>
  <c r="NB402" i="4"/>
  <c r="MZ402" i="4"/>
  <c r="MX402" i="4"/>
  <c r="MV402" i="4"/>
  <c r="MU402" i="4"/>
  <c r="NL401" i="4"/>
  <c r="BL401" i="4" s="1"/>
  <c r="BL435" i="12" s="1"/>
  <c r="NJ401" i="4"/>
  <c r="NH401" i="4"/>
  <c r="NF401" i="4"/>
  <c r="ND401" i="4"/>
  <c r="NB401" i="4"/>
  <c r="MZ401" i="4"/>
  <c r="MX401" i="4"/>
  <c r="MV401" i="4"/>
  <c r="MU401" i="4"/>
  <c r="NL400" i="4"/>
  <c r="NJ400" i="4"/>
  <c r="NH400" i="4"/>
  <c r="NF400" i="4"/>
  <c r="ND400" i="4"/>
  <c r="NB400" i="4"/>
  <c r="MZ400" i="4"/>
  <c r="MX400" i="4"/>
  <c r="MV400" i="4"/>
  <c r="MU400" i="4"/>
  <c r="NL399" i="4"/>
  <c r="NJ399" i="4"/>
  <c r="NH399" i="4"/>
  <c r="NF399" i="4"/>
  <c r="ND399" i="4"/>
  <c r="NB399" i="4"/>
  <c r="MZ399" i="4"/>
  <c r="MX399" i="4"/>
  <c r="MV399" i="4"/>
  <c r="MU399" i="4"/>
  <c r="NL398" i="4"/>
  <c r="NJ398" i="4"/>
  <c r="NH398" i="4"/>
  <c r="NF398" i="4"/>
  <c r="ND398" i="4"/>
  <c r="NB398" i="4"/>
  <c r="MZ398" i="4"/>
  <c r="MX398" i="4"/>
  <c r="MV398" i="4"/>
  <c r="MU398" i="4"/>
  <c r="NL397" i="4"/>
  <c r="BL397" i="4" s="1"/>
  <c r="BL295" i="12" s="1"/>
  <c r="NJ397" i="4"/>
  <c r="NH397" i="4"/>
  <c r="NF397" i="4"/>
  <c r="ND397" i="4"/>
  <c r="NB397" i="4"/>
  <c r="MZ397" i="4"/>
  <c r="MX397" i="4"/>
  <c r="MV397" i="4"/>
  <c r="MU397" i="4"/>
  <c r="NL396" i="4"/>
  <c r="NJ396" i="4"/>
  <c r="NH396" i="4"/>
  <c r="NF396" i="4"/>
  <c r="ND396" i="4"/>
  <c r="NB396" i="4"/>
  <c r="MZ396" i="4"/>
  <c r="MX396" i="4"/>
  <c r="MV396" i="4"/>
  <c r="MU396" i="4"/>
  <c r="NL395" i="4"/>
  <c r="NJ395" i="4"/>
  <c r="NH395" i="4"/>
  <c r="NF395" i="4"/>
  <c r="ND395" i="4"/>
  <c r="NB395" i="4"/>
  <c r="MZ395" i="4"/>
  <c r="MX395" i="4"/>
  <c r="MV395" i="4"/>
  <c r="MU395" i="4"/>
  <c r="NL394" i="4"/>
  <c r="NJ394" i="4"/>
  <c r="NH394" i="4"/>
  <c r="NF394" i="4"/>
  <c r="ND394" i="4"/>
  <c r="NB394" i="4"/>
  <c r="MZ394" i="4"/>
  <c r="MX394" i="4"/>
  <c r="MV394" i="4"/>
  <c r="MU394" i="4"/>
  <c r="NL393" i="4"/>
  <c r="BL393" i="4" s="1"/>
  <c r="BL155" i="12" s="1"/>
  <c r="NJ393" i="4"/>
  <c r="NH393" i="4"/>
  <c r="NF393" i="4"/>
  <c r="ND393" i="4"/>
  <c r="NB393" i="4"/>
  <c r="MZ393" i="4"/>
  <c r="MX393" i="4"/>
  <c r="MV393" i="4"/>
  <c r="MU393" i="4"/>
  <c r="NL392" i="4"/>
  <c r="NJ392" i="4"/>
  <c r="NH392" i="4"/>
  <c r="NF392" i="4"/>
  <c r="ND392" i="4"/>
  <c r="NB392" i="4"/>
  <c r="MZ392" i="4"/>
  <c r="MX392" i="4"/>
  <c r="MV392" i="4"/>
  <c r="MU392" i="4"/>
  <c r="NL391" i="4"/>
  <c r="NJ391" i="4"/>
  <c r="NH391" i="4"/>
  <c r="NF391" i="4"/>
  <c r="ND391" i="4"/>
  <c r="NB391" i="4"/>
  <c r="MZ391" i="4"/>
  <c r="MX391" i="4"/>
  <c r="MV391" i="4"/>
  <c r="MU391" i="4"/>
  <c r="NL390" i="4"/>
  <c r="NJ390" i="4"/>
  <c r="NH390" i="4"/>
  <c r="NF390" i="4"/>
  <c r="ND390" i="4"/>
  <c r="NB390" i="4"/>
  <c r="MZ390" i="4"/>
  <c r="MX390" i="4"/>
  <c r="MV390" i="4"/>
  <c r="MU390" i="4"/>
  <c r="NL389" i="4"/>
  <c r="NJ389" i="4"/>
  <c r="NH389" i="4"/>
  <c r="NF389" i="4"/>
  <c r="ND389" i="4"/>
  <c r="NB389" i="4"/>
  <c r="MZ389" i="4"/>
  <c r="MX389" i="4"/>
  <c r="MV389" i="4"/>
  <c r="MU389" i="4"/>
  <c r="NL383" i="4"/>
  <c r="NJ383" i="4"/>
  <c r="NH383" i="4"/>
  <c r="NF383" i="4"/>
  <c r="ND383" i="4"/>
  <c r="NB383" i="4"/>
  <c r="MZ383" i="4"/>
  <c r="MX383" i="4"/>
  <c r="MV383" i="4"/>
  <c r="MU383" i="4"/>
  <c r="NL382" i="4"/>
  <c r="NJ382" i="4"/>
  <c r="NH382" i="4"/>
  <c r="NF382" i="4"/>
  <c r="ND382" i="4"/>
  <c r="NB382" i="4"/>
  <c r="MZ382" i="4"/>
  <c r="MX382" i="4"/>
  <c r="MV382" i="4"/>
  <c r="MU382" i="4"/>
  <c r="NL381" i="4"/>
  <c r="NJ381" i="4"/>
  <c r="NH381" i="4"/>
  <c r="NF381" i="4"/>
  <c r="ND381" i="4"/>
  <c r="NB381" i="4"/>
  <c r="MZ381" i="4"/>
  <c r="MX381" i="4"/>
  <c r="MV381" i="4"/>
  <c r="MU381" i="4"/>
  <c r="NL380" i="4"/>
  <c r="NJ380" i="4"/>
  <c r="NH380" i="4"/>
  <c r="NF380" i="4"/>
  <c r="ND380" i="4"/>
  <c r="NB380" i="4"/>
  <c r="MZ380" i="4"/>
  <c r="MX380" i="4"/>
  <c r="MV380" i="4"/>
  <c r="MU380" i="4"/>
  <c r="NL379" i="4"/>
  <c r="NJ379" i="4"/>
  <c r="NH379" i="4"/>
  <c r="NF379" i="4"/>
  <c r="ND379" i="4"/>
  <c r="NB379" i="4"/>
  <c r="MZ379" i="4"/>
  <c r="MX379" i="4"/>
  <c r="MV379" i="4"/>
  <c r="MU379" i="4"/>
  <c r="NL378" i="4"/>
  <c r="NJ378" i="4"/>
  <c r="NH378" i="4"/>
  <c r="NF378" i="4"/>
  <c r="ND378" i="4"/>
  <c r="NB378" i="4"/>
  <c r="MZ378" i="4"/>
  <c r="MX378" i="4"/>
  <c r="MV378" i="4"/>
  <c r="MU378" i="4"/>
  <c r="NL377" i="4"/>
  <c r="NJ377" i="4"/>
  <c r="NH377" i="4"/>
  <c r="NF377" i="4"/>
  <c r="ND377" i="4"/>
  <c r="NB377" i="4"/>
  <c r="MZ377" i="4"/>
  <c r="MX377" i="4"/>
  <c r="MV377" i="4"/>
  <c r="MU377" i="4"/>
  <c r="NL376" i="4"/>
  <c r="NJ376" i="4"/>
  <c r="NH376" i="4"/>
  <c r="NF376" i="4"/>
  <c r="ND376" i="4"/>
  <c r="NB376" i="4"/>
  <c r="MZ376" i="4"/>
  <c r="MX376" i="4"/>
  <c r="MV376" i="4"/>
  <c r="MU376" i="4"/>
  <c r="NL375" i="4"/>
  <c r="NJ375" i="4"/>
  <c r="NH375" i="4"/>
  <c r="NF375" i="4"/>
  <c r="ND375" i="4"/>
  <c r="NB375" i="4"/>
  <c r="MZ375" i="4"/>
  <c r="MX375" i="4"/>
  <c r="MV375" i="4"/>
  <c r="MU375" i="4"/>
  <c r="NL374" i="4"/>
  <c r="NJ374" i="4"/>
  <c r="NH374" i="4"/>
  <c r="NF374" i="4"/>
  <c r="ND374" i="4"/>
  <c r="NB374" i="4"/>
  <c r="MZ374" i="4"/>
  <c r="MX374" i="4"/>
  <c r="MV374" i="4"/>
  <c r="MU374" i="4"/>
  <c r="NL373" i="4"/>
  <c r="NJ373" i="4"/>
  <c r="NH373" i="4"/>
  <c r="NF373" i="4"/>
  <c r="ND373" i="4"/>
  <c r="NB373" i="4"/>
  <c r="MZ373" i="4"/>
  <c r="MX373" i="4"/>
  <c r="MV373" i="4"/>
  <c r="MU373" i="4"/>
  <c r="NL372" i="4"/>
  <c r="BC372" i="4" s="1"/>
  <c r="BC644" i="12" s="1"/>
  <c r="NJ372" i="4"/>
  <c r="NH372" i="4"/>
  <c r="NF372" i="4"/>
  <c r="ND372" i="4"/>
  <c r="NB372" i="4"/>
  <c r="MZ372" i="4"/>
  <c r="MX372" i="4"/>
  <c r="MV372" i="4"/>
  <c r="MU372" i="4"/>
  <c r="NL371" i="4"/>
  <c r="NJ371" i="4"/>
  <c r="NH371" i="4"/>
  <c r="NF371" i="4"/>
  <c r="ND371" i="4"/>
  <c r="NB371" i="4"/>
  <c r="MZ371" i="4"/>
  <c r="MX371" i="4"/>
  <c r="MV371" i="4"/>
  <c r="MU371" i="4"/>
  <c r="NL370" i="4"/>
  <c r="NJ370" i="4"/>
  <c r="NH370" i="4"/>
  <c r="NF370" i="4"/>
  <c r="ND370" i="4"/>
  <c r="NB370" i="4"/>
  <c r="MZ370" i="4"/>
  <c r="MX370" i="4"/>
  <c r="MV370" i="4"/>
  <c r="MU370" i="4"/>
  <c r="NL369" i="4"/>
  <c r="NJ369" i="4"/>
  <c r="NH369" i="4"/>
  <c r="NF369" i="4"/>
  <c r="ND369" i="4"/>
  <c r="NB369" i="4"/>
  <c r="MZ369" i="4"/>
  <c r="MX369" i="4"/>
  <c r="MV369" i="4"/>
  <c r="MU369" i="4"/>
  <c r="NL368" i="4"/>
  <c r="NJ368" i="4"/>
  <c r="NH368" i="4"/>
  <c r="NF368" i="4"/>
  <c r="ND368" i="4"/>
  <c r="NB368" i="4"/>
  <c r="MZ368" i="4"/>
  <c r="MX368" i="4"/>
  <c r="MV368" i="4"/>
  <c r="MU368" i="4"/>
  <c r="NL367" i="4"/>
  <c r="NJ367" i="4"/>
  <c r="NH367" i="4"/>
  <c r="NF367" i="4"/>
  <c r="ND367" i="4"/>
  <c r="NB367" i="4"/>
  <c r="MZ367" i="4"/>
  <c r="MX367" i="4"/>
  <c r="MV367" i="4"/>
  <c r="MU367" i="4"/>
  <c r="NL366" i="4"/>
  <c r="NJ366" i="4"/>
  <c r="NH366" i="4"/>
  <c r="NF366" i="4"/>
  <c r="ND366" i="4"/>
  <c r="NB366" i="4"/>
  <c r="MZ366" i="4"/>
  <c r="MX366" i="4"/>
  <c r="MV366" i="4"/>
  <c r="MU366" i="4"/>
  <c r="NL365" i="4"/>
  <c r="NJ365" i="4"/>
  <c r="NH365" i="4"/>
  <c r="NF365" i="4"/>
  <c r="ND365" i="4"/>
  <c r="NB365" i="4"/>
  <c r="MZ365" i="4"/>
  <c r="MX365" i="4"/>
  <c r="MV365" i="4"/>
  <c r="MU365" i="4"/>
  <c r="NL364" i="4"/>
  <c r="BL364" i="4" s="1"/>
  <c r="BL364" i="12" s="1"/>
  <c r="NJ364" i="4"/>
  <c r="NH364" i="4"/>
  <c r="NF364" i="4"/>
  <c r="ND364" i="4"/>
  <c r="NB364" i="4"/>
  <c r="MZ364" i="4"/>
  <c r="MX364" i="4"/>
  <c r="MV364" i="4"/>
  <c r="MU364" i="4"/>
  <c r="NL363" i="4"/>
  <c r="NJ363" i="4"/>
  <c r="NH363" i="4"/>
  <c r="NF363" i="4"/>
  <c r="ND363" i="4"/>
  <c r="NB363" i="4"/>
  <c r="MZ363" i="4"/>
  <c r="MX363" i="4"/>
  <c r="MV363" i="4"/>
  <c r="MU363" i="4"/>
  <c r="NL362" i="4"/>
  <c r="NJ362" i="4"/>
  <c r="NH362" i="4"/>
  <c r="NF362" i="4"/>
  <c r="ND362" i="4"/>
  <c r="NB362" i="4"/>
  <c r="MZ362" i="4"/>
  <c r="MX362" i="4"/>
  <c r="MV362" i="4"/>
  <c r="MU362" i="4"/>
  <c r="NL361" i="4"/>
  <c r="NJ361" i="4"/>
  <c r="NH361" i="4"/>
  <c r="NF361" i="4"/>
  <c r="ND361" i="4"/>
  <c r="NB361" i="4"/>
  <c r="MZ361" i="4"/>
  <c r="MX361" i="4"/>
  <c r="MV361" i="4"/>
  <c r="MU361" i="4"/>
  <c r="NL360" i="4"/>
  <c r="NJ360" i="4"/>
  <c r="NH360" i="4"/>
  <c r="NF360" i="4"/>
  <c r="ND360" i="4"/>
  <c r="NB360" i="4"/>
  <c r="MZ360" i="4"/>
  <c r="MX360" i="4"/>
  <c r="MV360" i="4"/>
  <c r="MU360" i="4"/>
  <c r="NL359" i="4"/>
  <c r="NJ359" i="4"/>
  <c r="NH359" i="4"/>
  <c r="NF359" i="4"/>
  <c r="ND359" i="4"/>
  <c r="NB359" i="4"/>
  <c r="MZ359" i="4"/>
  <c r="MX359" i="4"/>
  <c r="MV359" i="4"/>
  <c r="MU359" i="4"/>
  <c r="NL358" i="4"/>
  <c r="NJ358" i="4"/>
  <c r="NH358" i="4"/>
  <c r="NF358" i="4"/>
  <c r="ND358" i="4"/>
  <c r="NB358" i="4"/>
  <c r="MZ358" i="4"/>
  <c r="MX358" i="4"/>
  <c r="MV358" i="4"/>
  <c r="MU358" i="4"/>
  <c r="NL357" i="4"/>
  <c r="NJ357" i="4"/>
  <c r="NH357" i="4"/>
  <c r="NF357" i="4"/>
  <c r="ND357" i="4"/>
  <c r="NB357" i="4"/>
  <c r="MZ357" i="4"/>
  <c r="MX357" i="4"/>
  <c r="MV357" i="4"/>
  <c r="MU357" i="4"/>
  <c r="NL356" i="4"/>
  <c r="NJ356" i="4"/>
  <c r="NH356" i="4"/>
  <c r="NF356" i="4"/>
  <c r="ND356" i="4"/>
  <c r="NB356" i="4"/>
  <c r="MZ356" i="4"/>
  <c r="MX356" i="4"/>
  <c r="MV356" i="4"/>
  <c r="MU356" i="4"/>
  <c r="NL355" i="4"/>
  <c r="NJ355" i="4"/>
  <c r="NH355" i="4"/>
  <c r="NF355" i="4"/>
  <c r="ND355" i="4"/>
  <c r="NB355" i="4"/>
  <c r="MZ355" i="4"/>
  <c r="MX355" i="4"/>
  <c r="MV355" i="4"/>
  <c r="MU355" i="4"/>
  <c r="NL354" i="4"/>
  <c r="NJ354" i="4"/>
  <c r="NH354" i="4"/>
  <c r="NF354" i="4"/>
  <c r="ND354" i="4"/>
  <c r="NB354" i="4"/>
  <c r="MZ354" i="4"/>
  <c r="MX354" i="4"/>
  <c r="MV354" i="4"/>
  <c r="MU354" i="4"/>
  <c r="NL348" i="4"/>
  <c r="NJ348" i="4"/>
  <c r="NH348" i="4"/>
  <c r="NF348" i="4"/>
  <c r="ND348" i="4"/>
  <c r="NB348" i="4"/>
  <c r="MZ348" i="4"/>
  <c r="MX348" i="4"/>
  <c r="MV348" i="4"/>
  <c r="MU348" i="4"/>
  <c r="NL347" i="4"/>
  <c r="BC347" i="4" s="1"/>
  <c r="BC993" i="12" s="1"/>
  <c r="NJ347" i="4"/>
  <c r="NH347" i="4"/>
  <c r="NF347" i="4"/>
  <c r="ND347" i="4"/>
  <c r="NB347" i="4"/>
  <c r="MZ347" i="4"/>
  <c r="MX347" i="4"/>
  <c r="MV347" i="4"/>
  <c r="MU347" i="4"/>
  <c r="NL346" i="4"/>
  <c r="NJ346" i="4"/>
  <c r="NH346" i="4"/>
  <c r="NF346" i="4"/>
  <c r="ND346" i="4"/>
  <c r="NB346" i="4"/>
  <c r="MZ346" i="4"/>
  <c r="MX346" i="4"/>
  <c r="MV346" i="4"/>
  <c r="MU346" i="4"/>
  <c r="NL345" i="4"/>
  <c r="NJ345" i="4"/>
  <c r="NH345" i="4"/>
  <c r="NF345" i="4"/>
  <c r="ND345" i="4"/>
  <c r="NB345" i="4"/>
  <c r="MZ345" i="4"/>
  <c r="MX345" i="4"/>
  <c r="MV345" i="4"/>
  <c r="MU345" i="4"/>
  <c r="NL344" i="4"/>
  <c r="NJ344" i="4"/>
  <c r="NH344" i="4"/>
  <c r="NF344" i="4"/>
  <c r="ND344" i="4"/>
  <c r="NB344" i="4"/>
  <c r="MZ344" i="4"/>
  <c r="MX344" i="4"/>
  <c r="MV344" i="4"/>
  <c r="MU344" i="4"/>
  <c r="NL343" i="4"/>
  <c r="NJ343" i="4"/>
  <c r="NH343" i="4"/>
  <c r="NF343" i="4"/>
  <c r="ND343" i="4"/>
  <c r="NB343" i="4"/>
  <c r="MZ343" i="4"/>
  <c r="MX343" i="4"/>
  <c r="MV343" i="4"/>
  <c r="MU343" i="4"/>
  <c r="NL342" i="4"/>
  <c r="NJ342" i="4"/>
  <c r="NH342" i="4"/>
  <c r="NF342" i="4"/>
  <c r="ND342" i="4"/>
  <c r="NB342" i="4"/>
  <c r="MZ342" i="4"/>
  <c r="MX342" i="4"/>
  <c r="MV342" i="4"/>
  <c r="MU342" i="4"/>
  <c r="NL341" i="4"/>
  <c r="NJ341" i="4"/>
  <c r="NH341" i="4"/>
  <c r="NF341" i="4"/>
  <c r="ND341" i="4"/>
  <c r="NB341" i="4"/>
  <c r="MZ341" i="4"/>
  <c r="MX341" i="4"/>
  <c r="MV341" i="4"/>
  <c r="MU341" i="4"/>
  <c r="NL340" i="4"/>
  <c r="NJ340" i="4"/>
  <c r="NH340" i="4"/>
  <c r="NF340" i="4"/>
  <c r="ND340" i="4"/>
  <c r="NB340" i="4"/>
  <c r="MZ340" i="4"/>
  <c r="MX340" i="4"/>
  <c r="MV340" i="4"/>
  <c r="MU340" i="4"/>
  <c r="NL339" i="4"/>
  <c r="BC339" i="4" s="1"/>
  <c r="BC713" i="12" s="1"/>
  <c r="NJ339" i="4"/>
  <c r="NH339" i="4"/>
  <c r="NF339" i="4"/>
  <c r="ND339" i="4"/>
  <c r="NB339" i="4"/>
  <c r="MZ339" i="4"/>
  <c r="MX339" i="4"/>
  <c r="MV339" i="4"/>
  <c r="MU339" i="4"/>
  <c r="NL338" i="4"/>
  <c r="NJ338" i="4"/>
  <c r="NH338" i="4"/>
  <c r="NF338" i="4"/>
  <c r="ND338" i="4"/>
  <c r="NB338" i="4"/>
  <c r="MZ338" i="4"/>
  <c r="MX338" i="4"/>
  <c r="MV338" i="4"/>
  <c r="MU338" i="4"/>
  <c r="NL337" i="4"/>
  <c r="NJ337" i="4"/>
  <c r="NH337" i="4"/>
  <c r="NF337" i="4"/>
  <c r="ND337" i="4"/>
  <c r="NB337" i="4"/>
  <c r="MZ337" i="4"/>
  <c r="MX337" i="4"/>
  <c r="MV337" i="4"/>
  <c r="MU337" i="4"/>
  <c r="NL336" i="4"/>
  <c r="NJ336" i="4"/>
  <c r="NH336" i="4"/>
  <c r="NF336" i="4"/>
  <c r="ND336" i="4"/>
  <c r="NB336" i="4"/>
  <c r="MZ336" i="4"/>
  <c r="MX336" i="4"/>
  <c r="MV336" i="4"/>
  <c r="MU336" i="4"/>
  <c r="NL335" i="4"/>
  <c r="BL335" i="4" s="1"/>
  <c r="NJ335" i="4"/>
  <c r="NH335" i="4"/>
  <c r="NF335" i="4"/>
  <c r="ND335" i="4"/>
  <c r="NB335" i="4"/>
  <c r="MZ335" i="4"/>
  <c r="MX335" i="4"/>
  <c r="MV335" i="4"/>
  <c r="MU335" i="4"/>
  <c r="NL334" i="4"/>
  <c r="NJ334" i="4"/>
  <c r="NH334" i="4"/>
  <c r="NF334" i="4"/>
  <c r="ND334" i="4"/>
  <c r="NB334" i="4"/>
  <c r="MZ334" i="4"/>
  <c r="MX334" i="4"/>
  <c r="MV334" i="4"/>
  <c r="MU334" i="4"/>
  <c r="NL333" i="4"/>
  <c r="NJ333" i="4"/>
  <c r="NH333" i="4"/>
  <c r="NF333" i="4"/>
  <c r="ND333" i="4"/>
  <c r="NB333" i="4"/>
  <c r="MZ333" i="4"/>
  <c r="MX333" i="4"/>
  <c r="MV333" i="4"/>
  <c r="MU333" i="4"/>
  <c r="NL332" i="4"/>
  <c r="NJ332" i="4"/>
  <c r="NH332" i="4"/>
  <c r="NF332" i="4"/>
  <c r="ND332" i="4"/>
  <c r="NB332" i="4"/>
  <c r="MZ332" i="4"/>
  <c r="MX332" i="4"/>
  <c r="MV332" i="4"/>
  <c r="MU332" i="4"/>
  <c r="NL331" i="4"/>
  <c r="BL331" i="4" s="1"/>
  <c r="BL433" i="12" s="1"/>
  <c r="NJ331" i="4"/>
  <c r="NH331" i="4"/>
  <c r="NF331" i="4"/>
  <c r="ND331" i="4"/>
  <c r="NB331" i="4"/>
  <c r="MZ331" i="4"/>
  <c r="MX331" i="4"/>
  <c r="MV331" i="4"/>
  <c r="MU331" i="4"/>
  <c r="NL330" i="4"/>
  <c r="NJ330" i="4"/>
  <c r="NH330" i="4"/>
  <c r="NF330" i="4"/>
  <c r="ND330" i="4"/>
  <c r="NB330" i="4"/>
  <c r="MZ330" i="4"/>
  <c r="MX330" i="4"/>
  <c r="MV330" i="4"/>
  <c r="MU330" i="4"/>
  <c r="NL329" i="4"/>
  <c r="NJ329" i="4"/>
  <c r="NH329" i="4"/>
  <c r="NF329" i="4"/>
  <c r="ND329" i="4"/>
  <c r="NB329" i="4"/>
  <c r="MZ329" i="4"/>
  <c r="MX329" i="4"/>
  <c r="MV329" i="4"/>
  <c r="MU329" i="4"/>
  <c r="NL328" i="4"/>
  <c r="NJ328" i="4"/>
  <c r="NH328" i="4"/>
  <c r="NF328" i="4"/>
  <c r="ND328" i="4"/>
  <c r="NB328" i="4"/>
  <c r="MZ328" i="4"/>
  <c r="MX328" i="4"/>
  <c r="MV328" i="4"/>
  <c r="MU328" i="4"/>
  <c r="NL327" i="4"/>
  <c r="BC327" i="4" s="1"/>
  <c r="BC293" i="12" s="1"/>
  <c r="NJ327" i="4"/>
  <c r="NH327" i="4"/>
  <c r="NF327" i="4"/>
  <c r="ND327" i="4"/>
  <c r="NB327" i="4"/>
  <c r="MZ327" i="4"/>
  <c r="MX327" i="4"/>
  <c r="MV327" i="4"/>
  <c r="MU327" i="4"/>
  <c r="NL326" i="4"/>
  <c r="NJ326" i="4"/>
  <c r="NH326" i="4"/>
  <c r="NF326" i="4"/>
  <c r="ND326" i="4"/>
  <c r="NB326" i="4"/>
  <c r="MZ326" i="4"/>
  <c r="MX326" i="4"/>
  <c r="MV326" i="4"/>
  <c r="MU326" i="4"/>
  <c r="NL325" i="4"/>
  <c r="NJ325" i="4"/>
  <c r="NH325" i="4"/>
  <c r="NF325" i="4"/>
  <c r="ND325" i="4"/>
  <c r="NB325" i="4"/>
  <c r="MZ325" i="4"/>
  <c r="MX325" i="4"/>
  <c r="MV325" i="4"/>
  <c r="MU325" i="4"/>
  <c r="NL324" i="4"/>
  <c r="NJ324" i="4"/>
  <c r="NH324" i="4"/>
  <c r="NF324" i="4"/>
  <c r="ND324" i="4"/>
  <c r="NB324" i="4"/>
  <c r="MZ324" i="4"/>
  <c r="MX324" i="4"/>
  <c r="MV324" i="4"/>
  <c r="MU324" i="4"/>
  <c r="NL323" i="4"/>
  <c r="NJ323" i="4"/>
  <c r="NH323" i="4"/>
  <c r="NF323" i="4"/>
  <c r="ND323" i="4"/>
  <c r="NB323" i="4"/>
  <c r="MZ323" i="4"/>
  <c r="MX323" i="4"/>
  <c r="MV323" i="4"/>
  <c r="MU323" i="4"/>
  <c r="NL322" i="4"/>
  <c r="NJ322" i="4"/>
  <c r="NH322" i="4"/>
  <c r="NF322" i="4"/>
  <c r="ND322" i="4"/>
  <c r="NB322" i="4"/>
  <c r="MZ322" i="4"/>
  <c r="MX322" i="4"/>
  <c r="MV322" i="4"/>
  <c r="MU322" i="4"/>
  <c r="NL321" i="4"/>
  <c r="NJ321" i="4"/>
  <c r="NH321" i="4"/>
  <c r="NF321" i="4"/>
  <c r="ND321" i="4"/>
  <c r="NB321" i="4"/>
  <c r="MZ321" i="4"/>
  <c r="MX321" i="4"/>
  <c r="MV321" i="4"/>
  <c r="MU321" i="4"/>
  <c r="NL320" i="4"/>
  <c r="NJ320" i="4"/>
  <c r="NH320" i="4"/>
  <c r="NF320" i="4"/>
  <c r="ND320" i="4"/>
  <c r="NB320" i="4"/>
  <c r="MZ320" i="4"/>
  <c r="MX320" i="4"/>
  <c r="MV320" i="4"/>
  <c r="MU320" i="4"/>
  <c r="NL319" i="4"/>
  <c r="NJ319" i="4"/>
  <c r="NH319" i="4"/>
  <c r="NF319" i="4"/>
  <c r="ND319" i="4"/>
  <c r="NB319" i="4"/>
  <c r="MZ319" i="4"/>
  <c r="MX319" i="4"/>
  <c r="MV319" i="4"/>
  <c r="MU319" i="4"/>
  <c r="NL313" i="4"/>
  <c r="NJ313" i="4"/>
  <c r="NH313" i="4"/>
  <c r="NF313" i="4"/>
  <c r="ND313" i="4"/>
  <c r="NB313" i="4"/>
  <c r="MZ313" i="4"/>
  <c r="MX313" i="4"/>
  <c r="MV313" i="4"/>
  <c r="MU313" i="4"/>
  <c r="NL312" i="4"/>
  <c r="NJ312" i="4"/>
  <c r="NH312" i="4"/>
  <c r="NF312" i="4"/>
  <c r="ND312" i="4"/>
  <c r="NB312" i="4"/>
  <c r="MZ312" i="4"/>
  <c r="MX312" i="4"/>
  <c r="MV312" i="4"/>
  <c r="MU312" i="4"/>
  <c r="NL311" i="4"/>
  <c r="NJ311" i="4"/>
  <c r="NH311" i="4"/>
  <c r="NF311" i="4"/>
  <c r="ND311" i="4"/>
  <c r="NB311" i="4"/>
  <c r="MZ311" i="4"/>
  <c r="MX311" i="4"/>
  <c r="MV311" i="4"/>
  <c r="MU311" i="4"/>
  <c r="NL310" i="4"/>
  <c r="BC310" i="4" s="1"/>
  <c r="BC922" i="12" s="1"/>
  <c r="NJ310" i="4"/>
  <c r="NH310" i="4"/>
  <c r="NF310" i="4"/>
  <c r="ND310" i="4"/>
  <c r="NB310" i="4"/>
  <c r="MZ310" i="4"/>
  <c r="MX310" i="4"/>
  <c r="MV310" i="4"/>
  <c r="MU310" i="4"/>
  <c r="NL309" i="4"/>
  <c r="NJ309" i="4"/>
  <c r="NH309" i="4"/>
  <c r="NF309" i="4"/>
  <c r="ND309" i="4"/>
  <c r="NB309" i="4"/>
  <c r="MZ309" i="4"/>
  <c r="MX309" i="4"/>
  <c r="MV309" i="4"/>
  <c r="MU309" i="4"/>
  <c r="NL308" i="4"/>
  <c r="NJ308" i="4"/>
  <c r="NH308" i="4"/>
  <c r="NF308" i="4"/>
  <c r="ND308" i="4"/>
  <c r="NB308" i="4"/>
  <c r="MZ308" i="4"/>
  <c r="MX308" i="4"/>
  <c r="MV308" i="4"/>
  <c r="MU308" i="4"/>
  <c r="NL307" i="4"/>
  <c r="NJ307" i="4"/>
  <c r="NH307" i="4"/>
  <c r="NF307" i="4"/>
  <c r="ND307" i="4"/>
  <c r="NB307" i="4"/>
  <c r="MZ307" i="4"/>
  <c r="MX307" i="4"/>
  <c r="MV307" i="4"/>
  <c r="MU307" i="4"/>
  <c r="NL306" i="4"/>
  <c r="BL306" i="4" s="1"/>
  <c r="BL782" i="12" s="1"/>
  <c r="NJ306" i="4"/>
  <c r="NH306" i="4"/>
  <c r="NF306" i="4"/>
  <c r="ND306" i="4"/>
  <c r="NB306" i="4"/>
  <c r="MZ306" i="4"/>
  <c r="MX306" i="4"/>
  <c r="MV306" i="4"/>
  <c r="MU306" i="4"/>
  <c r="NL305" i="4"/>
  <c r="NJ305" i="4"/>
  <c r="NH305" i="4"/>
  <c r="NF305" i="4"/>
  <c r="ND305" i="4"/>
  <c r="NB305" i="4"/>
  <c r="MZ305" i="4"/>
  <c r="MX305" i="4"/>
  <c r="MV305" i="4"/>
  <c r="MU305" i="4"/>
  <c r="NL304" i="4"/>
  <c r="NJ304" i="4"/>
  <c r="NH304" i="4"/>
  <c r="NF304" i="4"/>
  <c r="ND304" i="4"/>
  <c r="NB304" i="4"/>
  <c r="MZ304" i="4"/>
  <c r="MX304" i="4"/>
  <c r="MV304" i="4"/>
  <c r="MU304" i="4"/>
  <c r="NL303" i="4"/>
  <c r="NJ303" i="4"/>
  <c r="NH303" i="4"/>
  <c r="NF303" i="4"/>
  <c r="ND303" i="4"/>
  <c r="NB303" i="4"/>
  <c r="MZ303" i="4"/>
  <c r="MX303" i="4"/>
  <c r="MV303" i="4"/>
  <c r="MU303" i="4"/>
  <c r="NL302" i="4"/>
  <c r="NJ302" i="4"/>
  <c r="NH302" i="4"/>
  <c r="NF302" i="4"/>
  <c r="ND302" i="4"/>
  <c r="NB302" i="4"/>
  <c r="MZ302" i="4"/>
  <c r="MX302" i="4"/>
  <c r="MV302" i="4"/>
  <c r="MT302" i="4" s="1"/>
  <c r="MU302" i="4"/>
  <c r="NL301" i="4"/>
  <c r="NJ301" i="4"/>
  <c r="NH301" i="4"/>
  <c r="NF301" i="4"/>
  <c r="ND301" i="4"/>
  <c r="NB301" i="4"/>
  <c r="MZ301" i="4"/>
  <c r="MT301" i="4" s="1"/>
  <c r="MX301" i="4"/>
  <c r="MV301" i="4"/>
  <c r="MU301" i="4"/>
  <c r="NL300" i="4"/>
  <c r="NJ300" i="4"/>
  <c r="NH300" i="4"/>
  <c r="NF300" i="4"/>
  <c r="ND300" i="4"/>
  <c r="MT300" i="4" s="1"/>
  <c r="NB300" i="4"/>
  <c r="MZ300" i="4"/>
  <c r="MX300" i="4"/>
  <c r="MV300" i="4"/>
  <c r="MU300" i="4"/>
  <c r="NL299" i="4"/>
  <c r="NJ299" i="4"/>
  <c r="NH299" i="4"/>
  <c r="MT299" i="4" s="1"/>
  <c r="NF299" i="4"/>
  <c r="ND299" i="4"/>
  <c r="NB299" i="4"/>
  <c r="MZ299" i="4"/>
  <c r="MX299" i="4"/>
  <c r="MV299" i="4"/>
  <c r="MU299" i="4"/>
  <c r="NL298" i="4"/>
  <c r="NJ298" i="4"/>
  <c r="NH298" i="4"/>
  <c r="NF298" i="4"/>
  <c r="ND298" i="4"/>
  <c r="NB298" i="4"/>
  <c r="MZ298" i="4"/>
  <c r="MX298" i="4"/>
  <c r="MV298" i="4"/>
  <c r="MT298" i="4" s="1"/>
  <c r="MU298" i="4"/>
  <c r="NL297" i="4"/>
  <c r="NJ297" i="4"/>
  <c r="NH297" i="4"/>
  <c r="NF297" i="4"/>
  <c r="ND297" i="4"/>
  <c r="NB297" i="4"/>
  <c r="MZ297" i="4"/>
  <c r="MT297" i="4" s="1"/>
  <c r="MX297" i="4"/>
  <c r="MV297" i="4"/>
  <c r="MU297" i="4"/>
  <c r="NL296" i="4"/>
  <c r="NJ296" i="4"/>
  <c r="NH296" i="4"/>
  <c r="NF296" i="4"/>
  <c r="ND296" i="4"/>
  <c r="MT296" i="4" s="1"/>
  <c r="NB296" i="4"/>
  <c r="MZ296" i="4"/>
  <c r="MX296" i="4"/>
  <c r="MV296" i="4"/>
  <c r="MU296" i="4"/>
  <c r="NL295" i="4"/>
  <c r="NJ295" i="4"/>
  <c r="NH295" i="4"/>
  <c r="MT295" i="4" s="1"/>
  <c r="NF295" i="4"/>
  <c r="ND295" i="4"/>
  <c r="NB295" i="4"/>
  <c r="MZ295" i="4"/>
  <c r="MX295" i="4"/>
  <c r="MV295" i="4"/>
  <c r="MU295" i="4"/>
  <c r="NL294" i="4"/>
  <c r="BL294" i="4" s="1"/>
  <c r="NJ294" i="4"/>
  <c r="NH294" i="4"/>
  <c r="NF294" i="4"/>
  <c r="ND294" i="4"/>
  <c r="NB294" i="4"/>
  <c r="MZ294" i="4"/>
  <c r="MX294" i="4"/>
  <c r="MV294" i="4"/>
  <c r="MT294" i="4" s="1"/>
  <c r="MU294" i="4"/>
  <c r="NL293" i="4"/>
  <c r="NJ293" i="4"/>
  <c r="NH293" i="4"/>
  <c r="NF293" i="4"/>
  <c r="ND293" i="4"/>
  <c r="NB293" i="4"/>
  <c r="MZ293" i="4"/>
  <c r="MT293" i="4" s="1"/>
  <c r="MX293" i="4"/>
  <c r="MV293" i="4"/>
  <c r="MU293" i="4"/>
  <c r="NL292" i="4"/>
  <c r="NJ292" i="4"/>
  <c r="NH292" i="4"/>
  <c r="NF292" i="4"/>
  <c r="ND292" i="4"/>
  <c r="MT292" i="4" s="1"/>
  <c r="NB292" i="4"/>
  <c r="MZ292" i="4"/>
  <c r="MX292" i="4"/>
  <c r="MV292" i="4"/>
  <c r="MU292" i="4"/>
  <c r="NL291" i="4"/>
  <c r="NJ291" i="4"/>
  <c r="NH291" i="4"/>
  <c r="MT291" i="4" s="1"/>
  <c r="NF291" i="4"/>
  <c r="ND291" i="4"/>
  <c r="NB291" i="4"/>
  <c r="MZ291" i="4"/>
  <c r="MX291" i="4"/>
  <c r="MV291" i="4"/>
  <c r="MU291" i="4"/>
  <c r="NL290" i="4"/>
  <c r="NJ290" i="4"/>
  <c r="NH290" i="4"/>
  <c r="NF290" i="4"/>
  <c r="ND290" i="4"/>
  <c r="NB290" i="4"/>
  <c r="MZ290" i="4"/>
  <c r="MX290" i="4"/>
  <c r="MV290" i="4"/>
  <c r="MT290" i="4" s="1"/>
  <c r="MU290" i="4"/>
  <c r="NL289" i="4"/>
  <c r="NJ289" i="4"/>
  <c r="NH289" i="4"/>
  <c r="NF289" i="4"/>
  <c r="ND289" i="4"/>
  <c r="NB289" i="4"/>
  <c r="MZ289" i="4"/>
  <c r="MT289" i="4" s="1"/>
  <c r="MX289" i="4"/>
  <c r="MV289" i="4"/>
  <c r="MU289" i="4"/>
  <c r="NL288" i="4"/>
  <c r="NJ288" i="4"/>
  <c r="NH288" i="4"/>
  <c r="NF288" i="4"/>
  <c r="ND288" i="4"/>
  <c r="MT288" i="4" s="1"/>
  <c r="NB288" i="4"/>
  <c r="MZ288" i="4"/>
  <c r="MX288" i="4"/>
  <c r="MV288" i="4"/>
  <c r="MU288" i="4"/>
  <c r="NL287" i="4"/>
  <c r="NJ287" i="4"/>
  <c r="NH287" i="4"/>
  <c r="NF287" i="4"/>
  <c r="ND287" i="4"/>
  <c r="NB287" i="4"/>
  <c r="MZ287" i="4"/>
  <c r="MX287" i="4"/>
  <c r="MV287" i="4"/>
  <c r="MU287" i="4"/>
  <c r="NL286" i="4"/>
  <c r="NL315" i="4" s="1"/>
  <c r="NJ286" i="4"/>
  <c r="NH286" i="4"/>
  <c r="NF286" i="4"/>
  <c r="ND286" i="4"/>
  <c r="NB286" i="4"/>
  <c r="MZ286" i="4"/>
  <c r="MX286" i="4"/>
  <c r="MV286" i="4"/>
  <c r="MU286" i="4"/>
  <c r="NL285" i="4"/>
  <c r="NJ285" i="4"/>
  <c r="NH285" i="4"/>
  <c r="NF285" i="4"/>
  <c r="ND285" i="4"/>
  <c r="NB285" i="4"/>
  <c r="MZ285" i="4"/>
  <c r="MX285" i="4"/>
  <c r="MV285" i="4"/>
  <c r="MU285" i="4"/>
  <c r="NL284" i="4"/>
  <c r="NJ284" i="4"/>
  <c r="NH284" i="4"/>
  <c r="NF284" i="4"/>
  <c r="ND284" i="4"/>
  <c r="NB284" i="4"/>
  <c r="MZ284" i="4"/>
  <c r="MX284" i="4"/>
  <c r="MV284" i="4"/>
  <c r="MU284" i="4"/>
  <c r="NL278" i="4"/>
  <c r="NJ278" i="4"/>
  <c r="NH278" i="4"/>
  <c r="NF278" i="4"/>
  <c r="ND278" i="4"/>
  <c r="NB278" i="4"/>
  <c r="MZ278" i="4"/>
  <c r="MX278" i="4"/>
  <c r="MV278" i="4"/>
  <c r="MU278" i="4"/>
  <c r="NL277" i="4"/>
  <c r="NJ277" i="4"/>
  <c r="NH277" i="4"/>
  <c r="NF277" i="4"/>
  <c r="ND277" i="4"/>
  <c r="NB277" i="4"/>
  <c r="MZ277" i="4"/>
  <c r="MX277" i="4"/>
  <c r="MV277" i="4"/>
  <c r="MU277" i="4"/>
  <c r="NL276" i="4"/>
  <c r="NJ276" i="4"/>
  <c r="NH276" i="4"/>
  <c r="NF276" i="4"/>
  <c r="ND276" i="4"/>
  <c r="NB276" i="4"/>
  <c r="MZ276" i="4"/>
  <c r="MX276" i="4"/>
  <c r="MV276" i="4"/>
  <c r="MU276" i="4"/>
  <c r="NL275" i="4"/>
  <c r="NJ275" i="4"/>
  <c r="NH275" i="4"/>
  <c r="NF275" i="4"/>
  <c r="ND275" i="4"/>
  <c r="NB275" i="4"/>
  <c r="MZ275" i="4"/>
  <c r="MX275" i="4"/>
  <c r="MV275" i="4"/>
  <c r="MU275" i="4"/>
  <c r="NL274" i="4"/>
  <c r="NJ274" i="4"/>
  <c r="NH274" i="4"/>
  <c r="NF274" i="4"/>
  <c r="ND274" i="4"/>
  <c r="NB274" i="4"/>
  <c r="MZ274" i="4"/>
  <c r="MX274" i="4"/>
  <c r="MV274" i="4"/>
  <c r="MU274" i="4"/>
  <c r="NL273" i="4"/>
  <c r="NJ273" i="4"/>
  <c r="NH273" i="4"/>
  <c r="NF273" i="4"/>
  <c r="ND273" i="4"/>
  <c r="NB273" i="4"/>
  <c r="MZ273" i="4"/>
  <c r="MX273" i="4"/>
  <c r="MV273" i="4"/>
  <c r="MU273" i="4"/>
  <c r="NL272" i="4"/>
  <c r="NJ272" i="4"/>
  <c r="NH272" i="4"/>
  <c r="NF272" i="4"/>
  <c r="ND272" i="4"/>
  <c r="NB272" i="4"/>
  <c r="MZ272" i="4"/>
  <c r="MX272" i="4"/>
  <c r="MV272" i="4"/>
  <c r="MU272" i="4"/>
  <c r="NL271" i="4"/>
  <c r="NJ271" i="4"/>
  <c r="NH271" i="4"/>
  <c r="NF271" i="4"/>
  <c r="ND271" i="4"/>
  <c r="NB271" i="4"/>
  <c r="MZ271" i="4"/>
  <c r="MX271" i="4"/>
  <c r="MV271" i="4"/>
  <c r="MU271" i="4"/>
  <c r="NL270" i="4"/>
  <c r="NJ270" i="4"/>
  <c r="NH270" i="4"/>
  <c r="NF270" i="4"/>
  <c r="ND270" i="4"/>
  <c r="NB270" i="4"/>
  <c r="MZ270" i="4"/>
  <c r="MX270" i="4"/>
  <c r="MV270" i="4"/>
  <c r="MU270" i="4"/>
  <c r="NL269" i="4"/>
  <c r="NJ269" i="4"/>
  <c r="NH269" i="4"/>
  <c r="NF269" i="4"/>
  <c r="ND269" i="4"/>
  <c r="NB269" i="4"/>
  <c r="MZ269" i="4"/>
  <c r="MX269" i="4"/>
  <c r="MV269" i="4"/>
  <c r="MU269" i="4"/>
  <c r="NL268" i="4"/>
  <c r="NJ268" i="4"/>
  <c r="NH268" i="4"/>
  <c r="NF268" i="4"/>
  <c r="ND268" i="4"/>
  <c r="NB268" i="4"/>
  <c r="MZ268" i="4"/>
  <c r="MX268" i="4"/>
  <c r="MV268" i="4"/>
  <c r="MU268" i="4"/>
  <c r="NL267" i="4"/>
  <c r="NJ267" i="4"/>
  <c r="NH267" i="4"/>
  <c r="NF267" i="4"/>
  <c r="ND267" i="4"/>
  <c r="NB267" i="4"/>
  <c r="MZ267" i="4"/>
  <c r="MX267" i="4"/>
  <c r="MV267" i="4"/>
  <c r="MU267" i="4"/>
  <c r="NL266" i="4"/>
  <c r="NJ266" i="4"/>
  <c r="NH266" i="4"/>
  <c r="NF266" i="4"/>
  <c r="ND266" i="4"/>
  <c r="NB266" i="4"/>
  <c r="MZ266" i="4"/>
  <c r="MX266" i="4"/>
  <c r="MV266" i="4"/>
  <c r="MU266" i="4"/>
  <c r="NL265" i="4"/>
  <c r="NJ265" i="4"/>
  <c r="NH265" i="4"/>
  <c r="NF265" i="4"/>
  <c r="ND265" i="4"/>
  <c r="NB265" i="4"/>
  <c r="MZ265" i="4"/>
  <c r="MX265" i="4"/>
  <c r="MV265" i="4"/>
  <c r="MU265" i="4"/>
  <c r="NL264" i="4"/>
  <c r="NJ264" i="4"/>
  <c r="NH264" i="4"/>
  <c r="NF264" i="4"/>
  <c r="ND264" i="4"/>
  <c r="NB264" i="4"/>
  <c r="MZ264" i="4"/>
  <c r="MX264" i="4"/>
  <c r="MV264" i="4"/>
  <c r="MU264" i="4"/>
  <c r="NL263" i="4"/>
  <c r="NJ263" i="4"/>
  <c r="NH263" i="4"/>
  <c r="NF263" i="4"/>
  <c r="ND263" i="4"/>
  <c r="NB263" i="4"/>
  <c r="MZ263" i="4"/>
  <c r="MX263" i="4"/>
  <c r="MV263" i="4"/>
  <c r="MU263" i="4"/>
  <c r="NL262" i="4"/>
  <c r="NJ262" i="4"/>
  <c r="NH262" i="4"/>
  <c r="NF262" i="4"/>
  <c r="ND262" i="4"/>
  <c r="NB262" i="4"/>
  <c r="MZ262" i="4"/>
  <c r="MX262" i="4"/>
  <c r="MV262" i="4"/>
  <c r="MU262" i="4"/>
  <c r="NL261" i="4"/>
  <c r="NJ261" i="4"/>
  <c r="NH261" i="4"/>
  <c r="NF261" i="4"/>
  <c r="ND261" i="4"/>
  <c r="NB261" i="4"/>
  <c r="MZ261" i="4"/>
  <c r="MX261" i="4"/>
  <c r="MV261" i="4"/>
  <c r="MU261" i="4"/>
  <c r="NL260" i="4"/>
  <c r="NJ260" i="4"/>
  <c r="NH260" i="4"/>
  <c r="NF260" i="4"/>
  <c r="ND260" i="4"/>
  <c r="NB260" i="4"/>
  <c r="MZ260" i="4"/>
  <c r="MX260" i="4"/>
  <c r="MV260" i="4"/>
  <c r="MU260" i="4"/>
  <c r="NL259" i="4"/>
  <c r="NJ259" i="4"/>
  <c r="NH259" i="4"/>
  <c r="NF259" i="4"/>
  <c r="ND259" i="4"/>
  <c r="NB259" i="4"/>
  <c r="MZ259" i="4"/>
  <c r="MX259" i="4"/>
  <c r="MV259" i="4"/>
  <c r="MU259" i="4"/>
  <c r="NL258" i="4"/>
  <c r="NJ258" i="4"/>
  <c r="NH258" i="4"/>
  <c r="NF258" i="4"/>
  <c r="ND258" i="4"/>
  <c r="NB258" i="4"/>
  <c r="MZ258" i="4"/>
  <c r="MX258" i="4"/>
  <c r="MV258" i="4"/>
  <c r="MU258" i="4"/>
  <c r="NL257" i="4"/>
  <c r="NJ257" i="4"/>
  <c r="NH257" i="4"/>
  <c r="NF257" i="4"/>
  <c r="ND257" i="4"/>
  <c r="NB257" i="4"/>
  <c r="MZ257" i="4"/>
  <c r="MX257" i="4"/>
  <c r="MV257" i="4"/>
  <c r="MU257" i="4"/>
  <c r="NL256" i="4"/>
  <c r="NJ256" i="4"/>
  <c r="NH256" i="4"/>
  <c r="NF256" i="4"/>
  <c r="ND256" i="4"/>
  <c r="NB256" i="4"/>
  <c r="MZ256" i="4"/>
  <c r="MX256" i="4"/>
  <c r="MV256" i="4"/>
  <c r="MU256" i="4"/>
  <c r="NL255" i="4"/>
  <c r="NJ255" i="4"/>
  <c r="NH255" i="4"/>
  <c r="NF255" i="4"/>
  <c r="ND255" i="4"/>
  <c r="NB255" i="4"/>
  <c r="MZ255" i="4"/>
  <c r="MX255" i="4"/>
  <c r="MV255" i="4"/>
  <c r="MU255" i="4"/>
  <c r="NL254" i="4"/>
  <c r="NJ254" i="4"/>
  <c r="NH254" i="4"/>
  <c r="NF254" i="4"/>
  <c r="ND254" i="4"/>
  <c r="NB254" i="4"/>
  <c r="MZ254" i="4"/>
  <c r="MX254" i="4"/>
  <c r="MV254" i="4"/>
  <c r="MU254" i="4"/>
  <c r="NL253" i="4"/>
  <c r="NJ253" i="4"/>
  <c r="NH253" i="4"/>
  <c r="NF253" i="4"/>
  <c r="ND253" i="4"/>
  <c r="NB253" i="4"/>
  <c r="MZ253" i="4"/>
  <c r="MX253" i="4"/>
  <c r="MV253" i="4"/>
  <c r="MU253" i="4"/>
  <c r="NL252" i="4"/>
  <c r="NJ252" i="4"/>
  <c r="NH252" i="4"/>
  <c r="NF252" i="4"/>
  <c r="ND252" i="4"/>
  <c r="NB252" i="4"/>
  <c r="MZ252" i="4"/>
  <c r="MX252" i="4"/>
  <c r="MV252" i="4"/>
  <c r="MU252" i="4"/>
  <c r="NL251" i="4"/>
  <c r="NJ251" i="4"/>
  <c r="NH251" i="4"/>
  <c r="NF251" i="4"/>
  <c r="ND251" i="4"/>
  <c r="NB251" i="4"/>
  <c r="MZ251" i="4"/>
  <c r="MX251" i="4"/>
  <c r="MV251" i="4"/>
  <c r="MU251" i="4"/>
  <c r="NL250" i="4"/>
  <c r="NJ250" i="4"/>
  <c r="NH250" i="4"/>
  <c r="NF250" i="4"/>
  <c r="ND250" i="4"/>
  <c r="NB250" i="4"/>
  <c r="MZ250" i="4"/>
  <c r="MX250" i="4"/>
  <c r="MV250" i="4"/>
  <c r="MU250" i="4"/>
  <c r="NL249" i="4"/>
  <c r="NJ249" i="4"/>
  <c r="NH249" i="4"/>
  <c r="NF249" i="4"/>
  <c r="ND249" i="4"/>
  <c r="NB249" i="4"/>
  <c r="MZ249" i="4"/>
  <c r="MX249" i="4"/>
  <c r="MV249" i="4"/>
  <c r="MV280" i="4" s="1"/>
  <c r="MU249" i="4"/>
  <c r="NL243" i="4"/>
  <c r="NJ243" i="4"/>
  <c r="NH243" i="4"/>
  <c r="NF243" i="4"/>
  <c r="ND243" i="4"/>
  <c r="NB243" i="4"/>
  <c r="MZ243" i="4"/>
  <c r="MX243" i="4"/>
  <c r="MV243" i="4"/>
  <c r="MT243" i="4" s="1"/>
  <c r="MU243" i="4"/>
  <c r="NL242" i="4"/>
  <c r="NJ242" i="4"/>
  <c r="NH242" i="4"/>
  <c r="NF242" i="4"/>
  <c r="ND242" i="4"/>
  <c r="NB242" i="4"/>
  <c r="MZ242" i="4"/>
  <c r="MX242" i="4"/>
  <c r="MV242" i="4"/>
  <c r="MT242" i="4" s="1"/>
  <c r="MU242" i="4"/>
  <c r="NL241" i="4"/>
  <c r="NJ241" i="4"/>
  <c r="NH241" i="4"/>
  <c r="NF241" i="4"/>
  <c r="ND241" i="4"/>
  <c r="NB241" i="4"/>
  <c r="MZ241" i="4"/>
  <c r="MX241" i="4"/>
  <c r="MV241" i="4"/>
  <c r="MU241" i="4"/>
  <c r="NL240" i="4"/>
  <c r="NJ240" i="4"/>
  <c r="NH240" i="4"/>
  <c r="NF240" i="4"/>
  <c r="ND240" i="4"/>
  <c r="NB240" i="4"/>
  <c r="MZ240" i="4"/>
  <c r="MX240" i="4"/>
  <c r="MV240" i="4"/>
  <c r="MU240" i="4"/>
  <c r="NL239" i="4"/>
  <c r="NJ239" i="4"/>
  <c r="NH239" i="4"/>
  <c r="NF239" i="4"/>
  <c r="ND239" i="4"/>
  <c r="NB239" i="4"/>
  <c r="MZ239" i="4"/>
  <c r="MX239" i="4"/>
  <c r="MV239" i="4"/>
  <c r="MU239" i="4"/>
  <c r="NL238" i="4"/>
  <c r="NJ238" i="4"/>
  <c r="NH238" i="4"/>
  <c r="NF238" i="4"/>
  <c r="ND238" i="4"/>
  <c r="NB238" i="4"/>
  <c r="MZ238" i="4"/>
  <c r="MX238" i="4"/>
  <c r="MV238" i="4"/>
  <c r="MU238" i="4"/>
  <c r="NL237" i="4"/>
  <c r="NJ237" i="4"/>
  <c r="NH237" i="4"/>
  <c r="NF237" i="4"/>
  <c r="ND237" i="4"/>
  <c r="NB237" i="4"/>
  <c r="MZ237" i="4"/>
  <c r="MX237" i="4"/>
  <c r="MV237" i="4"/>
  <c r="MU237" i="4"/>
  <c r="NL236" i="4"/>
  <c r="NJ236" i="4"/>
  <c r="NH236" i="4"/>
  <c r="NF236" i="4"/>
  <c r="ND236" i="4"/>
  <c r="NB236" i="4"/>
  <c r="MZ236" i="4"/>
  <c r="MX236" i="4"/>
  <c r="MV236" i="4"/>
  <c r="MU236" i="4"/>
  <c r="NL235" i="4"/>
  <c r="NJ235" i="4"/>
  <c r="NH235" i="4"/>
  <c r="NF235" i="4"/>
  <c r="ND235" i="4"/>
  <c r="NB235" i="4"/>
  <c r="MZ235" i="4"/>
  <c r="MX235" i="4"/>
  <c r="MV235" i="4"/>
  <c r="MU235" i="4"/>
  <c r="NL234" i="4"/>
  <c r="NJ234" i="4"/>
  <c r="NH234" i="4"/>
  <c r="NF234" i="4"/>
  <c r="ND234" i="4"/>
  <c r="NB234" i="4"/>
  <c r="MZ234" i="4"/>
  <c r="MX234" i="4"/>
  <c r="MV234" i="4"/>
  <c r="MU234" i="4"/>
  <c r="NL233" i="4"/>
  <c r="NJ233" i="4"/>
  <c r="NH233" i="4"/>
  <c r="NF233" i="4"/>
  <c r="ND233" i="4"/>
  <c r="NB233" i="4"/>
  <c r="MZ233" i="4"/>
  <c r="MX233" i="4"/>
  <c r="MV233" i="4"/>
  <c r="MU233" i="4"/>
  <c r="NL232" i="4"/>
  <c r="NJ232" i="4"/>
  <c r="NH232" i="4"/>
  <c r="NF232" i="4"/>
  <c r="ND232" i="4"/>
  <c r="NB232" i="4"/>
  <c r="MZ232" i="4"/>
  <c r="MX232" i="4"/>
  <c r="MV232" i="4"/>
  <c r="MU232" i="4"/>
  <c r="NL231" i="4"/>
  <c r="NJ231" i="4"/>
  <c r="NH231" i="4"/>
  <c r="NF231" i="4"/>
  <c r="ND231" i="4"/>
  <c r="NB231" i="4"/>
  <c r="MZ231" i="4"/>
  <c r="MX231" i="4"/>
  <c r="MV231" i="4"/>
  <c r="MU231" i="4"/>
  <c r="NL230" i="4"/>
  <c r="NJ230" i="4"/>
  <c r="NH230" i="4"/>
  <c r="NF230" i="4"/>
  <c r="ND230" i="4"/>
  <c r="NB230" i="4"/>
  <c r="MZ230" i="4"/>
  <c r="MX230" i="4"/>
  <c r="MV230" i="4"/>
  <c r="MU230" i="4"/>
  <c r="NL229" i="4"/>
  <c r="NJ229" i="4"/>
  <c r="NH229" i="4"/>
  <c r="NF229" i="4"/>
  <c r="ND229" i="4"/>
  <c r="NB229" i="4"/>
  <c r="MZ229" i="4"/>
  <c r="MX229" i="4"/>
  <c r="MV229" i="4"/>
  <c r="MU229" i="4"/>
  <c r="NL228" i="4"/>
  <c r="NJ228" i="4"/>
  <c r="NH228" i="4"/>
  <c r="NF228" i="4"/>
  <c r="ND228" i="4"/>
  <c r="NB228" i="4"/>
  <c r="MZ228" i="4"/>
  <c r="MX228" i="4"/>
  <c r="MV228" i="4"/>
  <c r="MU228" i="4"/>
  <c r="NL227" i="4"/>
  <c r="NJ227" i="4"/>
  <c r="NH227" i="4"/>
  <c r="NF227" i="4"/>
  <c r="ND227" i="4"/>
  <c r="NB227" i="4"/>
  <c r="MZ227" i="4"/>
  <c r="MX227" i="4"/>
  <c r="MV227" i="4"/>
  <c r="MU227" i="4"/>
  <c r="NL226" i="4"/>
  <c r="NJ226" i="4"/>
  <c r="NH226" i="4"/>
  <c r="NF226" i="4"/>
  <c r="ND226" i="4"/>
  <c r="NB226" i="4"/>
  <c r="MZ226" i="4"/>
  <c r="MX226" i="4"/>
  <c r="MV226" i="4"/>
  <c r="MU226" i="4"/>
  <c r="NL225" i="4"/>
  <c r="NJ225" i="4"/>
  <c r="NH225" i="4"/>
  <c r="NF225" i="4"/>
  <c r="ND225" i="4"/>
  <c r="NB225" i="4"/>
  <c r="MZ225" i="4"/>
  <c r="MX225" i="4"/>
  <c r="MV225" i="4"/>
  <c r="MU225" i="4"/>
  <c r="NL224" i="4"/>
  <c r="NJ224" i="4"/>
  <c r="NH224" i="4"/>
  <c r="NF224" i="4"/>
  <c r="ND224" i="4"/>
  <c r="NB224" i="4"/>
  <c r="MZ224" i="4"/>
  <c r="MX224" i="4"/>
  <c r="MV224" i="4"/>
  <c r="MU224" i="4"/>
  <c r="NL223" i="4"/>
  <c r="NJ223" i="4"/>
  <c r="NH223" i="4"/>
  <c r="NF223" i="4"/>
  <c r="ND223" i="4"/>
  <c r="NB223" i="4"/>
  <c r="MZ223" i="4"/>
  <c r="MX223" i="4"/>
  <c r="MV223" i="4"/>
  <c r="MU223" i="4"/>
  <c r="NL222" i="4"/>
  <c r="NJ222" i="4"/>
  <c r="NH222" i="4"/>
  <c r="NF222" i="4"/>
  <c r="ND222" i="4"/>
  <c r="NB222" i="4"/>
  <c r="MZ222" i="4"/>
  <c r="MX222" i="4"/>
  <c r="MV222" i="4"/>
  <c r="MU222" i="4"/>
  <c r="NL221" i="4"/>
  <c r="NJ221" i="4"/>
  <c r="NH221" i="4"/>
  <c r="NF221" i="4"/>
  <c r="ND221" i="4"/>
  <c r="NB221" i="4"/>
  <c r="MZ221" i="4"/>
  <c r="MX221" i="4"/>
  <c r="MV221" i="4"/>
  <c r="MU221" i="4"/>
  <c r="NL220" i="4"/>
  <c r="NJ220" i="4"/>
  <c r="NH220" i="4"/>
  <c r="NF220" i="4"/>
  <c r="ND220" i="4"/>
  <c r="NB220" i="4"/>
  <c r="MZ220" i="4"/>
  <c r="MX220" i="4"/>
  <c r="MV220" i="4"/>
  <c r="MU220" i="4"/>
  <c r="NL219" i="4"/>
  <c r="NJ219" i="4"/>
  <c r="NH219" i="4"/>
  <c r="NF219" i="4"/>
  <c r="ND219" i="4"/>
  <c r="NB219" i="4"/>
  <c r="MZ219" i="4"/>
  <c r="MX219" i="4"/>
  <c r="MV219" i="4"/>
  <c r="MU219" i="4"/>
  <c r="NL218" i="4"/>
  <c r="NJ218" i="4"/>
  <c r="NH218" i="4"/>
  <c r="NF218" i="4"/>
  <c r="ND218" i="4"/>
  <c r="NB218" i="4"/>
  <c r="MZ218" i="4"/>
  <c r="MX218" i="4"/>
  <c r="MV218" i="4"/>
  <c r="MU218" i="4"/>
  <c r="NL217" i="4"/>
  <c r="NJ217" i="4"/>
  <c r="NH217" i="4"/>
  <c r="NF217" i="4"/>
  <c r="ND217" i="4"/>
  <c r="NB217" i="4"/>
  <c r="MZ217" i="4"/>
  <c r="MX217" i="4"/>
  <c r="MV217" i="4"/>
  <c r="MU217" i="4"/>
  <c r="NL216" i="4"/>
  <c r="NJ216" i="4"/>
  <c r="NH216" i="4"/>
  <c r="NF216" i="4"/>
  <c r="ND216" i="4"/>
  <c r="NB216" i="4"/>
  <c r="MZ216" i="4"/>
  <c r="MX216" i="4"/>
  <c r="MV216" i="4"/>
  <c r="MU216" i="4"/>
  <c r="NL215" i="4"/>
  <c r="NJ215" i="4"/>
  <c r="NH215" i="4"/>
  <c r="NF215" i="4"/>
  <c r="ND215" i="4"/>
  <c r="NB215" i="4"/>
  <c r="MZ215" i="4"/>
  <c r="MX215" i="4"/>
  <c r="MV215" i="4"/>
  <c r="MU215" i="4"/>
  <c r="NL214" i="4"/>
  <c r="NJ214" i="4"/>
  <c r="NH214" i="4"/>
  <c r="NH245" i="4" s="1"/>
  <c r="NF214" i="4"/>
  <c r="ND214" i="4"/>
  <c r="ND245" i="4" s="1"/>
  <c r="NB214" i="4"/>
  <c r="MZ214" i="4"/>
  <c r="MZ245" i="4" s="1"/>
  <c r="MX214" i="4"/>
  <c r="MV214" i="4"/>
  <c r="MV245" i="4" s="1"/>
  <c r="MU214" i="4"/>
  <c r="NL208" i="4"/>
  <c r="NJ208" i="4"/>
  <c r="NH208" i="4"/>
  <c r="NF208" i="4"/>
  <c r="ND208" i="4"/>
  <c r="NB208" i="4"/>
  <c r="MZ208" i="4"/>
  <c r="MX208" i="4"/>
  <c r="MV208" i="4"/>
  <c r="MU208" i="4"/>
  <c r="NL207" i="4"/>
  <c r="NJ207" i="4"/>
  <c r="NH207" i="4"/>
  <c r="NF207" i="4"/>
  <c r="ND207" i="4"/>
  <c r="NB207" i="4"/>
  <c r="MZ207" i="4"/>
  <c r="MX207" i="4"/>
  <c r="MV207" i="4"/>
  <c r="MU207" i="4"/>
  <c r="NL206" i="4"/>
  <c r="NJ206" i="4"/>
  <c r="NH206" i="4"/>
  <c r="NF206" i="4"/>
  <c r="ND206" i="4"/>
  <c r="NB206" i="4"/>
  <c r="MZ206" i="4"/>
  <c r="MX206" i="4"/>
  <c r="MV206" i="4"/>
  <c r="MU206" i="4"/>
  <c r="NL205" i="4"/>
  <c r="NJ205" i="4"/>
  <c r="NH205" i="4"/>
  <c r="NF205" i="4"/>
  <c r="ND205" i="4"/>
  <c r="NB205" i="4"/>
  <c r="MZ205" i="4"/>
  <c r="MX205" i="4"/>
  <c r="MV205" i="4"/>
  <c r="MU205" i="4"/>
  <c r="NL204" i="4"/>
  <c r="NJ204" i="4"/>
  <c r="NH204" i="4"/>
  <c r="NF204" i="4"/>
  <c r="ND204" i="4"/>
  <c r="NB204" i="4"/>
  <c r="MZ204" i="4"/>
  <c r="MX204" i="4"/>
  <c r="MV204" i="4"/>
  <c r="MU204" i="4"/>
  <c r="NL203" i="4"/>
  <c r="NJ203" i="4"/>
  <c r="NH203" i="4"/>
  <c r="NF203" i="4"/>
  <c r="ND203" i="4"/>
  <c r="NB203" i="4"/>
  <c r="MZ203" i="4"/>
  <c r="MX203" i="4"/>
  <c r="MV203" i="4"/>
  <c r="MU203" i="4"/>
  <c r="NL202" i="4"/>
  <c r="NJ202" i="4"/>
  <c r="NH202" i="4"/>
  <c r="NF202" i="4"/>
  <c r="ND202" i="4"/>
  <c r="NB202" i="4"/>
  <c r="MZ202" i="4"/>
  <c r="MX202" i="4"/>
  <c r="MV202" i="4"/>
  <c r="MU202" i="4"/>
  <c r="NL201" i="4"/>
  <c r="NJ201" i="4"/>
  <c r="NH201" i="4"/>
  <c r="NF201" i="4"/>
  <c r="ND201" i="4"/>
  <c r="NB201" i="4"/>
  <c r="MZ201" i="4"/>
  <c r="MX201" i="4"/>
  <c r="MV201" i="4"/>
  <c r="MU201" i="4"/>
  <c r="NL200" i="4"/>
  <c r="NJ200" i="4"/>
  <c r="NH200" i="4"/>
  <c r="NF200" i="4"/>
  <c r="ND200" i="4"/>
  <c r="NB200" i="4"/>
  <c r="MZ200" i="4"/>
  <c r="MX200" i="4"/>
  <c r="MV200" i="4"/>
  <c r="MU200" i="4"/>
  <c r="NL199" i="4"/>
  <c r="NJ199" i="4"/>
  <c r="NH199" i="4"/>
  <c r="NF199" i="4"/>
  <c r="ND199" i="4"/>
  <c r="NB199" i="4"/>
  <c r="MZ199" i="4"/>
  <c r="MX199" i="4"/>
  <c r="MV199" i="4"/>
  <c r="MU199" i="4"/>
  <c r="NL198" i="4"/>
  <c r="NJ198" i="4"/>
  <c r="NH198" i="4"/>
  <c r="NF198" i="4"/>
  <c r="ND198" i="4"/>
  <c r="NB198" i="4"/>
  <c r="MZ198" i="4"/>
  <c r="MX198" i="4"/>
  <c r="MV198" i="4"/>
  <c r="MU198" i="4"/>
  <c r="NL197" i="4"/>
  <c r="NJ197" i="4"/>
  <c r="NH197" i="4"/>
  <c r="NF197" i="4"/>
  <c r="ND197" i="4"/>
  <c r="NB197" i="4"/>
  <c r="MZ197" i="4"/>
  <c r="MX197" i="4"/>
  <c r="MV197" i="4"/>
  <c r="MU197" i="4"/>
  <c r="NL196" i="4"/>
  <c r="NJ196" i="4"/>
  <c r="NH196" i="4"/>
  <c r="NF196" i="4"/>
  <c r="ND196" i="4"/>
  <c r="NB196" i="4"/>
  <c r="MZ196" i="4"/>
  <c r="MX196" i="4"/>
  <c r="MV196" i="4"/>
  <c r="MU196" i="4"/>
  <c r="NL195" i="4"/>
  <c r="NJ195" i="4"/>
  <c r="NH195" i="4"/>
  <c r="NF195" i="4"/>
  <c r="ND195" i="4"/>
  <c r="NB195" i="4"/>
  <c r="MZ195" i="4"/>
  <c r="MX195" i="4"/>
  <c r="MV195" i="4"/>
  <c r="MU195" i="4"/>
  <c r="NL194" i="4"/>
  <c r="NJ194" i="4"/>
  <c r="NH194" i="4"/>
  <c r="NF194" i="4"/>
  <c r="ND194" i="4"/>
  <c r="NB194" i="4"/>
  <c r="MZ194" i="4"/>
  <c r="MX194" i="4"/>
  <c r="MV194" i="4"/>
  <c r="MU194" i="4"/>
  <c r="NL193" i="4"/>
  <c r="NJ193" i="4"/>
  <c r="NH193" i="4"/>
  <c r="NF193" i="4"/>
  <c r="ND193" i="4"/>
  <c r="NB193" i="4"/>
  <c r="MZ193" i="4"/>
  <c r="MX193" i="4"/>
  <c r="MV193" i="4"/>
  <c r="MU193" i="4"/>
  <c r="NL192" i="4"/>
  <c r="NJ192" i="4"/>
  <c r="NH192" i="4"/>
  <c r="NF192" i="4"/>
  <c r="ND192" i="4"/>
  <c r="NB192" i="4"/>
  <c r="MZ192" i="4"/>
  <c r="MX192" i="4"/>
  <c r="MV192" i="4"/>
  <c r="MU192" i="4"/>
  <c r="NL191" i="4"/>
  <c r="NJ191" i="4"/>
  <c r="NH191" i="4"/>
  <c r="NF191" i="4"/>
  <c r="ND191" i="4"/>
  <c r="NB191" i="4"/>
  <c r="MZ191" i="4"/>
  <c r="MX191" i="4"/>
  <c r="MV191" i="4"/>
  <c r="MU191" i="4"/>
  <c r="NL190" i="4"/>
  <c r="NJ190" i="4"/>
  <c r="NH190" i="4"/>
  <c r="NF190" i="4"/>
  <c r="ND190" i="4"/>
  <c r="NB190" i="4"/>
  <c r="MZ190" i="4"/>
  <c r="MX190" i="4"/>
  <c r="MV190" i="4"/>
  <c r="MU190" i="4"/>
  <c r="NL189" i="4"/>
  <c r="NJ189" i="4"/>
  <c r="NH189" i="4"/>
  <c r="NF189" i="4"/>
  <c r="ND189" i="4"/>
  <c r="NB189" i="4"/>
  <c r="MZ189" i="4"/>
  <c r="MX189" i="4"/>
  <c r="MV189" i="4"/>
  <c r="MU189" i="4"/>
  <c r="NL188" i="4"/>
  <c r="NJ188" i="4"/>
  <c r="NH188" i="4"/>
  <c r="NF188" i="4"/>
  <c r="ND188" i="4"/>
  <c r="NB188" i="4"/>
  <c r="MZ188" i="4"/>
  <c r="MX188" i="4"/>
  <c r="MV188" i="4"/>
  <c r="MU188" i="4"/>
  <c r="NL187" i="4"/>
  <c r="NJ187" i="4"/>
  <c r="NH187" i="4"/>
  <c r="NF187" i="4"/>
  <c r="ND187" i="4"/>
  <c r="NB187" i="4"/>
  <c r="MZ187" i="4"/>
  <c r="MX187" i="4"/>
  <c r="MV187" i="4"/>
  <c r="MU187" i="4"/>
  <c r="NL186" i="4"/>
  <c r="NJ186" i="4"/>
  <c r="NH186" i="4"/>
  <c r="NF186" i="4"/>
  <c r="ND186" i="4"/>
  <c r="NB186" i="4"/>
  <c r="MZ186" i="4"/>
  <c r="MX186" i="4"/>
  <c r="MV186" i="4"/>
  <c r="MU186" i="4"/>
  <c r="NL185" i="4"/>
  <c r="NJ185" i="4"/>
  <c r="NH185" i="4"/>
  <c r="NF185" i="4"/>
  <c r="ND185" i="4"/>
  <c r="NB185" i="4"/>
  <c r="MZ185" i="4"/>
  <c r="MX185" i="4"/>
  <c r="MV185" i="4"/>
  <c r="MU185" i="4"/>
  <c r="NL184" i="4"/>
  <c r="NJ184" i="4"/>
  <c r="NH184" i="4"/>
  <c r="NF184" i="4"/>
  <c r="ND184" i="4"/>
  <c r="NB184" i="4"/>
  <c r="MZ184" i="4"/>
  <c r="MX184" i="4"/>
  <c r="MV184" i="4"/>
  <c r="MU184" i="4"/>
  <c r="NL183" i="4"/>
  <c r="NJ183" i="4"/>
  <c r="NH183" i="4"/>
  <c r="NF183" i="4"/>
  <c r="ND183" i="4"/>
  <c r="NB183" i="4"/>
  <c r="MZ183" i="4"/>
  <c r="MX183" i="4"/>
  <c r="MV183" i="4"/>
  <c r="MT183" i="4" s="1"/>
  <c r="MU183" i="4"/>
  <c r="NL182" i="4"/>
  <c r="NJ182" i="4"/>
  <c r="NH182" i="4"/>
  <c r="NF182" i="4"/>
  <c r="ND182" i="4"/>
  <c r="NB182" i="4"/>
  <c r="MZ182" i="4"/>
  <c r="MX182" i="4"/>
  <c r="MV182" i="4"/>
  <c r="MU182" i="4"/>
  <c r="NL181" i="4"/>
  <c r="NJ181" i="4"/>
  <c r="NH181" i="4"/>
  <c r="NF181" i="4"/>
  <c r="ND181" i="4"/>
  <c r="NB181" i="4"/>
  <c r="MZ181" i="4"/>
  <c r="MX181" i="4"/>
  <c r="MV181" i="4"/>
  <c r="MU181" i="4"/>
  <c r="NL180" i="4"/>
  <c r="NJ180" i="4"/>
  <c r="NH180" i="4"/>
  <c r="NF180" i="4"/>
  <c r="ND180" i="4"/>
  <c r="NB180" i="4"/>
  <c r="MZ180" i="4"/>
  <c r="MX180" i="4"/>
  <c r="MV180" i="4"/>
  <c r="MU180" i="4"/>
  <c r="NL179" i="4"/>
  <c r="NL210" i="4" s="1"/>
  <c r="NJ179" i="4"/>
  <c r="NH179" i="4"/>
  <c r="NH210" i="4" s="1"/>
  <c r="NF179" i="4"/>
  <c r="ND179" i="4"/>
  <c r="ND210" i="4" s="1"/>
  <c r="NB179" i="4"/>
  <c r="MZ179" i="4"/>
  <c r="MX179" i="4"/>
  <c r="MV179" i="4"/>
  <c r="MU179" i="4"/>
  <c r="NL173" i="4"/>
  <c r="NJ173" i="4"/>
  <c r="NH173" i="4"/>
  <c r="NF173" i="4"/>
  <c r="ND173" i="4"/>
  <c r="NB173" i="4"/>
  <c r="MZ173" i="4"/>
  <c r="MX173" i="4"/>
  <c r="MV173" i="4"/>
  <c r="MU173" i="4"/>
  <c r="NL172" i="4"/>
  <c r="NJ172" i="4"/>
  <c r="NH172" i="4"/>
  <c r="NF172" i="4"/>
  <c r="ND172" i="4"/>
  <c r="NB172" i="4"/>
  <c r="MZ172" i="4"/>
  <c r="MX172" i="4"/>
  <c r="MV172" i="4"/>
  <c r="MU172" i="4"/>
  <c r="NL171" i="4"/>
  <c r="NJ171" i="4"/>
  <c r="NH171" i="4"/>
  <c r="NF171" i="4"/>
  <c r="ND171" i="4"/>
  <c r="NB171" i="4"/>
  <c r="MZ171" i="4"/>
  <c r="MX171" i="4"/>
  <c r="MV171" i="4"/>
  <c r="MU171" i="4"/>
  <c r="NL170" i="4"/>
  <c r="NJ170" i="4"/>
  <c r="NH170" i="4"/>
  <c r="NF170" i="4"/>
  <c r="ND170" i="4"/>
  <c r="NB170" i="4"/>
  <c r="MZ170" i="4"/>
  <c r="MX170" i="4"/>
  <c r="MV170" i="4"/>
  <c r="MU170" i="4"/>
  <c r="NL169" i="4"/>
  <c r="NJ169" i="4"/>
  <c r="NH169" i="4"/>
  <c r="NF169" i="4"/>
  <c r="ND169" i="4"/>
  <c r="NB169" i="4"/>
  <c r="MZ169" i="4"/>
  <c r="MX169" i="4"/>
  <c r="MV169" i="4"/>
  <c r="MU169" i="4"/>
  <c r="NL168" i="4"/>
  <c r="NJ168" i="4"/>
  <c r="NH168" i="4"/>
  <c r="NF168" i="4"/>
  <c r="ND168" i="4"/>
  <c r="NB168" i="4"/>
  <c r="MZ168" i="4"/>
  <c r="MX168" i="4"/>
  <c r="MV168" i="4"/>
  <c r="MU168" i="4"/>
  <c r="NL167" i="4"/>
  <c r="NJ167" i="4"/>
  <c r="NH167" i="4"/>
  <c r="NF167" i="4"/>
  <c r="ND167" i="4"/>
  <c r="NB167" i="4"/>
  <c r="MZ167" i="4"/>
  <c r="MX167" i="4"/>
  <c r="MV167" i="4"/>
  <c r="MU167" i="4"/>
  <c r="NL166" i="4"/>
  <c r="NJ166" i="4"/>
  <c r="NH166" i="4"/>
  <c r="NF166" i="4"/>
  <c r="ND166" i="4"/>
  <c r="NB166" i="4"/>
  <c r="MZ166" i="4"/>
  <c r="MX166" i="4"/>
  <c r="MV166" i="4"/>
  <c r="MU166" i="4"/>
  <c r="NL165" i="4"/>
  <c r="NJ165" i="4"/>
  <c r="NH165" i="4"/>
  <c r="NF165" i="4"/>
  <c r="ND165" i="4"/>
  <c r="NB165" i="4"/>
  <c r="MZ165" i="4"/>
  <c r="MX165" i="4"/>
  <c r="MV165" i="4"/>
  <c r="MU165" i="4"/>
  <c r="NL164" i="4"/>
  <c r="NJ164" i="4"/>
  <c r="NH164" i="4"/>
  <c r="NF164" i="4"/>
  <c r="ND164" i="4"/>
  <c r="NB164" i="4"/>
  <c r="MZ164" i="4"/>
  <c r="MX164" i="4"/>
  <c r="MV164" i="4"/>
  <c r="MU164" i="4"/>
  <c r="NL163" i="4"/>
  <c r="NJ163" i="4"/>
  <c r="NH163" i="4"/>
  <c r="NF163" i="4"/>
  <c r="ND163" i="4"/>
  <c r="NB163" i="4"/>
  <c r="MZ163" i="4"/>
  <c r="MX163" i="4"/>
  <c r="MV163" i="4"/>
  <c r="MU163" i="4"/>
  <c r="NL162" i="4"/>
  <c r="NJ162" i="4"/>
  <c r="NH162" i="4"/>
  <c r="NF162" i="4"/>
  <c r="ND162" i="4"/>
  <c r="NB162" i="4"/>
  <c r="MZ162" i="4"/>
  <c r="MX162" i="4"/>
  <c r="MV162" i="4"/>
  <c r="MU162" i="4"/>
  <c r="NL161" i="4"/>
  <c r="NJ161" i="4"/>
  <c r="NH161" i="4"/>
  <c r="NF161" i="4"/>
  <c r="ND161" i="4"/>
  <c r="NB161" i="4"/>
  <c r="MZ161" i="4"/>
  <c r="MX161" i="4"/>
  <c r="MV161" i="4"/>
  <c r="MU161" i="4"/>
  <c r="NL160" i="4"/>
  <c r="NJ160" i="4"/>
  <c r="NH160" i="4"/>
  <c r="NF160" i="4"/>
  <c r="ND160" i="4"/>
  <c r="NB160" i="4"/>
  <c r="MZ160" i="4"/>
  <c r="MX160" i="4"/>
  <c r="MV160" i="4"/>
  <c r="MU160" i="4"/>
  <c r="NL159" i="4"/>
  <c r="NJ159" i="4"/>
  <c r="NH159" i="4"/>
  <c r="NF159" i="4"/>
  <c r="ND159" i="4"/>
  <c r="NB159" i="4"/>
  <c r="MZ159" i="4"/>
  <c r="MX159" i="4"/>
  <c r="MV159" i="4"/>
  <c r="MU159" i="4"/>
  <c r="NL158" i="4"/>
  <c r="NJ158" i="4"/>
  <c r="NH158" i="4"/>
  <c r="NF158" i="4"/>
  <c r="ND158" i="4"/>
  <c r="NB158" i="4"/>
  <c r="MZ158" i="4"/>
  <c r="MX158" i="4"/>
  <c r="MV158" i="4"/>
  <c r="MU158" i="4"/>
  <c r="NL157" i="4"/>
  <c r="NJ157" i="4"/>
  <c r="NH157" i="4"/>
  <c r="NF157" i="4"/>
  <c r="ND157" i="4"/>
  <c r="NB157" i="4"/>
  <c r="MZ157" i="4"/>
  <c r="MX157" i="4"/>
  <c r="MV157" i="4"/>
  <c r="MU157" i="4"/>
  <c r="NL156" i="4"/>
  <c r="NJ156" i="4"/>
  <c r="NH156" i="4"/>
  <c r="NF156" i="4"/>
  <c r="ND156" i="4"/>
  <c r="NB156" i="4"/>
  <c r="MZ156" i="4"/>
  <c r="MX156" i="4"/>
  <c r="MV156" i="4"/>
  <c r="MU156" i="4"/>
  <c r="NL155" i="4"/>
  <c r="NJ155" i="4"/>
  <c r="NH155" i="4"/>
  <c r="NF155" i="4"/>
  <c r="ND155" i="4"/>
  <c r="NB155" i="4"/>
  <c r="MZ155" i="4"/>
  <c r="MX155" i="4"/>
  <c r="MV155" i="4"/>
  <c r="MU155" i="4"/>
  <c r="NL154" i="4"/>
  <c r="NJ154" i="4"/>
  <c r="NH154" i="4"/>
  <c r="NF154" i="4"/>
  <c r="ND154" i="4"/>
  <c r="NB154" i="4"/>
  <c r="MZ154" i="4"/>
  <c r="MX154" i="4"/>
  <c r="MV154" i="4"/>
  <c r="MU154" i="4"/>
  <c r="NL153" i="4"/>
  <c r="NJ153" i="4"/>
  <c r="NH153" i="4"/>
  <c r="NF153" i="4"/>
  <c r="ND153" i="4"/>
  <c r="NB153" i="4"/>
  <c r="MZ153" i="4"/>
  <c r="MX153" i="4"/>
  <c r="MV153" i="4"/>
  <c r="MU153" i="4"/>
  <c r="NL152" i="4"/>
  <c r="NJ152" i="4"/>
  <c r="NH152" i="4"/>
  <c r="NF152" i="4"/>
  <c r="ND152" i="4"/>
  <c r="NB152" i="4"/>
  <c r="MZ152" i="4"/>
  <c r="MX152" i="4"/>
  <c r="MV152" i="4"/>
  <c r="MU152" i="4"/>
  <c r="NL151" i="4"/>
  <c r="NJ151" i="4"/>
  <c r="NH151" i="4"/>
  <c r="NF151" i="4"/>
  <c r="ND151" i="4"/>
  <c r="NB151" i="4"/>
  <c r="MZ151" i="4"/>
  <c r="MX151" i="4"/>
  <c r="MV151" i="4"/>
  <c r="MU151" i="4"/>
  <c r="NL150" i="4"/>
  <c r="NJ150" i="4"/>
  <c r="NH150" i="4"/>
  <c r="NF150" i="4"/>
  <c r="ND150" i="4"/>
  <c r="NB150" i="4"/>
  <c r="MZ150" i="4"/>
  <c r="MX150" i="4"/>
  <c r="MV150" i="4"/>
  <c r="MU150" i="4"/>
  <c r="NL149" i="4"/>
  <c r="NJ149" i="4"/>
  <c r="NH149" i="4"/>
  <c r="NF149" i="4"/>
  <c r="ND149" i="4"/>
  <c r="NB149" i="4"/>
  <c r="MZ149" i="4"/>
  <c r="MX149" i="4"/>
  <c r="MV149" i="4"/>
  <c r="MU149" i="4"/>
  <c r="NL148" i="4"/>
  <c r="NJ148" i="4"/>
  <c r="NH148" i="4"/>
  <c r="NF148" i="4"/>
  <c r="ND148" i="4"/>
  <c r="NB148" i="4"/>
  <c r="MZ148" i="4"/>
  <c r="MX148" i="4"/>
  <c r="MV148" i="4"/>
  <c r="MU148" i="4"/>
  <c r="NL147" i="4"/>
  <c r="NJ147" i="4"/>
  <c r="NH147" i="4"/>
  <c r="NF147" i="4"/>
  <c r="ND147" i="4"/>
  <c r="NB147" i="4"/>
  <c r="MZ147" i="4"/>
  <c r="MX147" i="4"/>
  <c r="MV147" i="4"/>
  <c r="MU147" i="4"/>
  <c r="NL146" i="4"/>
  <c r="NJ146" i="4"/>
  <c r="NH146" i="4"/>
  <c r="NH175" i="4" s="1"/>
  <c r="NF146" i="4"/>
  <c r="ND146" i="4"/>
  <c r="NB146" i="4"/>
  <c r="MZ146" i="4"/>
  <c r="MX146" i="4"/>
  <c r="MV146" i="4"/>
  <c r="MU146" i="4"/>
  <c r="NL145" i="4"/>
  <c r="NJ145" i="4"/>
  <c r="NH145" i="4"/>
  <c r="NF145" i="4"/>
  <c r="ND145" i="4"/>
  <c r="NB145" i="4"/>
  <c r="MZ145" i="4"/>
  <c r="MX145" i="4"/>
  <c r="MV145" i="4"/>
  <c r="MU145" i="4"/>
  <c r="NL144" i="4"/>
  <c r="NL175" i="4" s="1"/>
  <c r="NJ144" i="4"/>
  <c r="NH144" i="4"/>
  <c r="NF144" i="4"/>
  <c r="ND144" i="4"/>
  <c r="ND175" i="4" s="1"/>
  <c r="NB144" i="4"/>
  <c r="MZ144" i="4"/>
  <c r="MX144" i="4"/>
  <c r="MV144" i="4"/>
  <c r="MU144" i="4"/>
  <c r="NL138" i="4"/>
  <c r="NJ138" i="4"/>
  <c r="NH138" i="4"/>
  <c r="NF138" i="4"/>
  <c r="ND138" i="4"/>
  <c r="NB138" i="4"/>
  <c r="MZ138" i="4"/>
  <c r="MX138" i="4"/>
  <c r="MV138" i="4"/>
  <c r="MU138" i="4"/>
  <c r="NL137" i="4"/>
  <c r="NJ137" i="4"/>
  <c r="NH137" i="4"/>
  <c r="NF137" i="4"/>
  <c r="ND137" i="4"/>
  <c r="NB137" i="4"/>
  <c r="MZ137" i="4"/>
  <c r="MX137" i="4"/>
  <c r="MV137" i="4"/>
  <c r="MU137" i="4"/>
  <c r="NL136" i="4"/>
  <c r="NJ136" i="4"/>
  <c r="NH136" i="4"/>
  <c r="NF136" i="4"/>
  <c r="ND136" i="4"/>
  <c r="NB136" i="4"/>
  <c r="MZ136" i="4"/>
  <c r="MX136" i="4"/>
  <c r="MV136" i="4"/>
  <c r="MU136" i="4"/>
  <c r="NL135" i="4"/>
  <c r="NJ135" i="4"/>
  <c r="NH135" i="4"/>
  <c r="NF135" i="4"/>
  <c r="ND135" i="4"/>
  <c r="NB135" i="4"/>
  <c r="MZ135" i="4"/>
  <c r="MX135" i="4"/>
  <c r="MV135" i="4"/>
  <c r="MT135" i="4" s="1"/>
  <c r="MU135" i="4"/>
  <c r="NL134" i="4"/>
  <c r="NJ134" i="4"/>
  <c r="NH134" i="4"/>
  <c r="NF134" i="4"/>
  <c r="ND134" i="4"/>
  <c r="NB134" i="4"/>
  <c r="MZ134" i="4"/>
  <c r="MX134" i="4"/>
  <c r="MV134" i="4"/>
  <c r="MU134" i="4"/>
  <c r="NL133" i="4"/>
  <c r="NJ133" i="4"/>
  <c r="NH133" i="4"/>
  <c r="NF133" i="4"/>
  <c r="ND133" i="4"/>
  <c r="NB133" i="4"/>
  <c r="MZ133" i="4"/>
  <c r="MX133" i="4"/>
  <c r="MV133" i="4"/>
  <c r="MT133" i="4" s="1"/>
  <c r="MU133" i="4"/>
  <c r="NL132" i="4"/>
  <c r="NJ132" i="4"/>
  <c r="NH132" i="4"/>
  <c r="NF132" i="4"/>
  <c r="ND132" i="4"/>
  <c r="NB132" i="4"/>
  <c r="MZ132" i="4"/>
  <c r="MX132" i="4"/>
  <c r="MV132" i="4"/>
  <c r="MU132" i="4"/>
  <c r="NL131" i="4"/>
  <c r="NJ131" i="4"/>
  <c r="NH131" i="4"/>
  <c r="NF131" i="4"/>
  <c r="ND131" i="4"/>
  <c r="NB131" i="4"/>
  <c r="MZ131" i="4"/>
  <c r="MX131" i="4"/>
  <c r="MV131" i="4"/>
  <c r="MU131" i="4"/>
  <c r="NL130" i="4"/>
  <c r="NJ130" i="4"/>
  <c r="NH130" i="4"/>
  <c r="NF130" i="4"/>
  <c r="ND130" i="4"/>
  <c r="NB130" i="4"/>
  <c r="MZ130" i="4"/>
  <c r="MX130" i="4"/>
  <c r="MV130" i="4"/>
  <c r="MU130" i="4"/>
  <c r="NL129" i="4"/>
  <c r="NJ129" i="4"/>
  <c r="NH129" i="4"/>
  <c r="NF129" i="4"/>
  <c r="ND129" i="4"/>
  <c r="NB129" i="4"/>
  <c r="MZ129" i="4"/>
  <c r="MX129" i="4"/>
  <c r="MV129" i="4"/>
  <c r="MU129" i="4"/>
  <c r="NL128" i="4"/>
  <c r="NJ128" i="4"/>
  <c r="NH128" i="4"/>
  <c r="NF128" i="4"/>
  <c r="ND128" i="4"/>
  <c r="NB128" i="4"/>
  <c r="MZ128" i="4"/>
  <c r="MX128" i="4"/>
  <c r="MV128" i="4"/>
  <c r="MU128" i="4"/>
  <c r="NL127" i="4"/>
  <c r="NJ127" i="4"/>
  <c r="NH127" i="4"/>
  <c r="NF127" i="4"/>
  <c r="ND127" i="4"/>
  <c r="NB127" i="4"/>
  <c r="MZ127" i="4"/>
  <c r="MX127" i="4"/>
  <c r="MV127" i="4"/>
  <c r="MU127" i="4"/>
  <c r="NL126" i="4"/>
  <c r="NJ126" i="4"/>
  <c r="NH126" i="4"/>
  <c r="NF126" i="4"/>
  <c r="ND126" i="4"/>
  <c r="NB126" i="4"/>
  <c r="MZ126" i="4"/>
  <c r="MX126" i="4"/>
  <c r="MV126" i="4"/>
  <c r="MU126" i="4"/>
  <c r="NL125" i="4"/>
  <c r="NJ125" i="4"/>
  <c r="NH125" i="4"/>
  <c r="NF125" i="4"/>
  <c r="ND125" i="4"/>
  <c r="NB125" i="4"/>
  <c r="MZ125" i="4"/>
  <c r="MX125" i="4"/>
  <c r="MV125" i="4"/>
  <c r="MU125" i="4"/>
  <c r="NL124" i="4"/>
  <c r="NJ124" i="4"/>
  <c r="NH124" i="4"/>
  <c r="NF124" i="4"/>
  <c r="ND124" i="4"/>
  <c r="NB124" i="4"/>
  <c r="MZ124" i="4"/>
  <c r="MX124" i="4"/>
  <c r="MV124" i="4"/>
  <c r="MU124" i="4"/>
  <c r="NL123" i="4"/>
  <c r="NJ123" i="4"/>
  <c r="NH123" i="4"/>
  <c r="NF123" i="4"/>
  <c r="ND123" i="4"/>
  <c r="NB123" i="4"/>
  <c r="MZ123" i="4"/>
  <c r="MX123" i="4"/>
  <c r="MV123" i="4"/>
  <c r="MU123" i="4"/>
  <c r="NL122" i="4"/>
  <c r="NJ122" i="4"/>
  <c r="NH122" i="4"/>
  <c r="NF122" i="4"/>
  <c r="ND122" i="4"/>
  <c r="NB122" i="4"/>
  <c r="MZ122" i="4"/>
  <c r="MX122" i="4"/>
  <c r="MV122" i="4"/>
  <c r="MU122" i="4"/>
  <c r="NL121" i="4"/>
  <c r="NJ121" i="4"/>
  <c r="NH121" i="4"/>
  <c r="NF121" i="4"/>
  <c r="ND121" i="4"/>
  <c r="NB121" i="4"/>
  <c r="MZ121" i="4"/>
  <c r="MX121" i="4"/>
  <c r="MV121" i="4"/>
  <c r="MU121" i="4"/>
  <c r="NL120" i="4"/>
  <c r="NJ120" i="4"/>
  <c r="NH120" i="4"/>
  <c r="NF120" i="4"/>
  <c r="ND120" i="4"/>
  <c r="NB120" i="4"/>
  <c r="MZ120" i="4"/>
  <c r="MX120" i="4"/>
  <c r="MV120" i="4"/>
  <c r="MU120" i="4"/>
  <c r="NL119" i="4"/>
  <c r="NJ119" i="4"/>
  <c r="NH119" i="4"/>
  <c r="NF119" i="4"/>
  <c r="ND119" i="4"/>
  <c r="NB119" i="4"/>
  <c r="MZ119" i="4"/>
  <c r="MX119" i="4"/>
  <c r="MV119" i="4"/>
  <c r="MU119" i="4"/>
  <c r="NL118" i="4"/>
  <c r="NJ118" i="4"/>
  <c r="NH118" i="4"/>
  <c r="NF118" i="4"/>
  <c r="ND118" i="4"/>
  <c r="NB118" i="4"/>
  <c r="MZ118" i="4"/>
  <c r="MX118" i="4"/>
  <c r="MV118" i="4"/>
  <c r="MU118" i="4"/>
  <c r="NL117" i="4"/>
  <c r="NJ117" i="4"/>
  <c r="NH117" i="4"/>
  <c r="NF117" i="4"/>
  <c r="ND117" i="4"/>
  <c r="NB117" i="4"/>
  <c r="MZ117" i="4"/>
  <c r="MX117" i="4"/>
  <c r="MV117" i="4"/>
  <c r="MU117" i="4"/>
  <c r="NL116" i="4"/>
  <c r="NJ116" i="4"/>
  <c r="NH116" i="4"/>
  <c r="NF116" i="4"/>
  <c r="ND116" i="4"/>
  <c r="NB116" i="4"/>
  <c r="MZ116" i="4"/>
  <c r="MX116" i="4"/>
  <c r="MV116" i="4"/>
  <c r="MU116" i="4"/>
  <c r="NL115" i="4"/>
  <c r="NJ115" i="4"/>
  <c r="NH115" i="4"/>
  <c r="NF115" i="4"/>
  <c r="ND115" i="4"/>
  <c r="NB115" i="4"/>
  <c r="MZ115" i="4"/>
  <c r="MX115" i="4"/>
  <c r="MV115" i="4"/>
  <c r="MU115" i="4"/>
  <c r="NL114" i="4"/>
  <c r="NJ114" i="4"/>
  <c r="NH114" i="4"/>
  <c r="NF114" i="4"/>
  <c r="ND114" i="4"/>
  <c r="NB114" i="4"/>
  <c r="MZ114" i="4"/>
  <c r="MX114" i="4"/>
  <c r="MV114" i="4"/>
  <c r="MU114" i="4"/>
  <c r="NL113" i="4"/>
  <c r="NJ113" i="4"/>
  <c r="NH113" i="4"/>
  <c r="NF113" i="4"/>
  <c r="ND113" i="4"/>
  <c r="NB113" i="4"/>
  <c r="MZ113" i="4"/>
  <c r="MX113" i="4"/>
  <c r="MV113" i="4"/>
  <c r="MU113" i="4"/>
  <c r="NL112" i="4"/>
  <c r="NJ112" i="4"/>
  <c r="NH112" i="4"/>
  <c r="NF112" i="4"/>
  <c r="ND112" i="4"/>
  <c r="NB112" i="4"/>
  <c r="MZ112" i="4"/>
  <c r="MX112" i="4"/>
  <c r="MV112" i="4"/>
  <c r="MU112" i="4"/>
  <c r="NL111" i="4"/>
  <c r="NJ111" i="4"/>
  <c r="NH111" i="4"/>
  <c r="NF111" i="4"/>
  <c r="ND111" i="4"/>
  <c r="NB111" i="4"/>
  <c r="MZ111" i="4"/>
  <c r="MX111" i="4"/>
  <c r="MV111" i="4"/>
  <c r="MU111" i="4"/>
  <c r="NL110" i="4"/>
  <c r="NJ110" i="4"/>
  <c r="NH110" i="4"/>
  <c r="NF110" i="4"/>
  <c r="ND110" i="4"/>
  <c r="NB110" i="4"/>
  <c r="MZ110" i="4"/>
  <c r="MX110" i="4"/>
  <c r="MV110" i="4"/>
  <c r="MU110" i="4"/>
  <c r="NL109" i="4"/>
  <c r="NJ109" i="4"/>
  <c r="NH109" i="4"/>
  <c r="NH140" i="4" s="1"/>
  <c r="NF109" i="4"/>
  <c r="ND109" i="4"/>
  <c r="ND140" i="4" s="1"/>
  <c r="NB109" i="4"/>
  <c r="MZ109" i="4"/>
  <c r="MX109" i="4"/>
  <c r="MV109" i="4"/>
  <c r="MU109" i="4"/>
  <c r="NL103" i="4"/>
  <c r="NJ103" i="4"/>
  <c r="NH103" i="4"/>
  <c r="NF103" i="4"/>
  <c r="ND103" i="4"/>
  <c r="NB103" i="4"/>
  <c r="MZ103" i="4"/>
  <c r="MX103" i="4"/>
  <c r="MV103" i="4"/>
  <c r="MU103" i="4"/>
  <c r="NL102" i="4"/>
  <c r="NJ102" i="4"/>
  <c r="NH102" i="4"/>
  <c r="NF102" i="4"/>
  <c r="ND102" i="4"/>
  <c r="NB102" i="4"/>
  <c r="MZ102" i="4"/>
  <c r="MX102" i="4"/>
  <c r="MV102" i="4"/>
  <c r="MU102" i="4"/>
  <c r="NL101" i="4"/>
  <c r="NJ101" i="4"/>
  <c r="NH101" i="4"/>
  <c r="NF101" i="4"/>
  <c r="ND101" i="4"/>
  <c r="NB101" i="4"/>
  <c r="MZ101" i="4"/>
  <c r="MX101" i="4"/>
  <c r="MV101" i="4"/>
  <c r="MU101" i="4"/>
  <c r="NL100" i="4"/>
  <c r="NJ100" i="4"/>
  <c r="NH100" i="4"/>
  <c r="NF100" i="4"/>
  <c r="ND100" i="4"/>
  <c r="NB100" i="4"/>
  <c r="MZ100" i="4"/>
  <c r="MX100" i="4"/>
  <c r="MV100" i="4"/>
  <c r="MU100" i="4"/>
  <c r="NL99" i="4"/>
  <c r="NJ99" i="4"/>
  <c r="NH99" i="4"/>
  <c r="NF99" i="4"/>
  <c r="ND99" i="4"/>
  <c r="NB99" i="4"/>
  <c r="MZ99" i="4"/>
  <c r="MX99" i="4"/>
  <c r="MV99" i="4"/>
  <c r="MU99" i="4"/>
  <c r="NL98" i="4"/>
  <c r="NJ98" i="4"/>
  <c r="NH98" i="4"/>
  <c r="NF98" i="4"/>
  <c r="ND98" i="4"/>
  <c r="NB98" i="4"/>
  <c r="MZ98" i="4"/>
  <c r="MX98" i="4"/>
  <c r="MV98" i="4"/>
  <c r="MU98" i="4"/>
  <c r="NL97" i="4"/>
  <c r="NJ97" i="4"/>
  <c r="NH97" i="4"/>
  <c r="NF97" i="4"/>
  <c r="ND97" i="4"/>
  <c r="NB97" i="4"/>
  <c r="MZ97" i="4"/>
  <c r="MX97" i="4"/>
  <c r="MV97" i="4"/>
  <c r="MU97" i="4"/>
  <c r="NL96" i="4"/>
  <c r="NJ96" i="4"/>
  <c r="NH96" i="4"/>
  <c r="NF96" i="4"/>
  <c r="ND96" i="4"/>
  <c r="NB96" i="4"/>
  <c r="MZ96" i="4"/>
  <c r="MX96" i="4"/>
  <c r="MV96" i="4"/>
  <c r="MU96" i="4"/>
  <c r="NL95" i="4"/>
  <c r="NJ95" i="4"/>
  <c r="NH95" i="4"/>
  <c r="NF95" i="4"/>
  <c r="ND95" i="4"/>
  <c r="NB95" i="4"/>
  <c r="MZ95" i="4"/>
  <c r="MX95" i="4"/>
  <c r="MV95" i="4"/>
  <c r="MU95" i="4"/>
  <c r="NL94" i="4"/>
  <c r="NJ94" i="4"/>
  <c r="NH94" i="4"/>
  <c r="NF94" i="4"/>
  <c r="ND94" i="4"/>
  <c r="NB94" i="4"/>
  <c r="MZ94" i="4"/>
  <c r="MX94" i="4"/>
  <c r="MV94" i="4"/>
  <c r="MU94" i="4"/>
  <c r="NL93" i="4"/>
  <c r="NJ93" i="4"/>
  <c r="NH93" i="4"/>
  <c r="NF93" i="4"/>
  <c r="ND93" i="4"/>
  <c r="NB93" i="4"/>
  <c r="MZ93" i="4"/>
  <c r="MX93" i="4"/>
  <c r="MV93" i="4"/>
  <c r="MU93" i="4"/>
  <c r="NL92" i="4"/>
  <c r="NJ92" i="4"/>
  <c r="NH92" i="4"/>
  <c r="NF92" i="4"/>
  <c r="ND92" i="4"/>
  <c r="NB92" i="4"/>
  <c r="MZ92" i="4"/>
  <c r="MX92" i="4"/>
  <c r="MV92" i="4"/>
  <c r="MU92" i="4"/>
  <c r="NL91" i="4"/>
  <c r="NJ91" i="4"/>
  <c r="NH91" i="4"/>
  <c r="NF91" i="4"/>
  <c r="ND91" i="4"/>
  <c r="NB91" i="4"/>
  <c r="MZ91" i="4"/>
  <c r="MX91" i="4"/>
  <c r="MV91" i="4"/>
  <c r="MU91" i="4"/>
  <c r="NL90" i="4"/>
  <c r="NJ90" i="4"/>
  <c r="NH90" i="4"/>
  <c r="NF90" i="4"/>
  <c r="ND90" i="4"/>
  <c r="NB90" i="4"/>
  <c r="MZ90" i="4"/>
  <c r="MX90" i="4"/>
  <c r="MV90" i="4"/>
  <c r="MU90" i="4"/>
  <c r="NL89" i="4"/>
  <c r="NJ89" i="4"/>
  <c r="NH89" i="4"/>
  <c r="NF89" i="4"/>
  <c r="ND89" i="4"/>
  <c r="NB89" i="4"/>
  <c r="MZ89" i="4"/>
  <c r="MX89" i="4"/>
  <c r="MV89" i="4"/>
  <c r="MU89" i="4"/>
  <c r="NL88" i="4"/>
  <c r="NJ88" i="4"/>
  <c r="NH88" i="4"/>
  <c r="NF88" i="4"/>
  <c r="ND88" i="4"/>
  <c r="NB88" i="4"/>
  <c r="MZ88" i="4"/>
  <c r="MX88" i="4"/>
  <c r="MV88" i="4"/>
  <c r="MU88" i="4"/>
  <c r="NL87" i="4"/>
  <c r="NJ87" i="4"/>
  <c r="NH87" i="4"/>
  <c r="NF87" i="4"/>
  <c r="ND87" i="4"/>
  <c r="NB87" i="4"/>
  <c r="MZ87" i="4"/>
  <c r="MX87" i="4"/>
  <c r="MV87" i="4"/>
  <c r="MU87" i="4"/>
  <c r="NL86" i="4"/>
  <c r="NJ86" i="4"/>
  <c r="NH86" i="4"/>
  <c r="NF86" i="4"/>
  <c r="ND86" i="4"/>
  <c r="NB86" i="4"/>
  <c r="MZ86" i="4"/>
  <c r="MX86" i="4"/>
  <c r="MV86" i="4"/>
  <c r="MU86" i="4"/>
  <c r="NL85" i="4"/>
  <c r="NJ85" i="4"/>
  <c r="NH85" i="4"/>
  <c r="NF85" i="4"/>
  <c r="ND85" i="4"/>
  <c r="NB85" i="4"/>
  <c r="MZ85" i="4"/>
  <c r="MX85" i="4"/>
  <c r="MV85" i="4"/>
  <c r="MU85" i="4"/>
  <c r="NL84" i="4"/>
  <c r="NJ84" i="4"/>
  <c r="NH84" i="4"/>
  <c r="NF84" i="4"/>
  <c r="ND84" i="4"/>
  <c r="NB84" i="4"/>
  <c r="MZ84" i="4"/>
  <c r="MX84" i="4"/>
  <c r="MV84" i="4"/>
  <c r="MU84" i="4"/>
  <c r="NL83" i="4"/>
  <c r="NJ83" i="4"/>
  <c r="NH83" i="4"/>
  <c r="NF83" i="4"/>
  <c r="ND83" i="4"/>
  <c r="NB83" i="4"/>
  <c r="MZ83" i="4"/>
  <c r="MX83" i="4"/>
  <c r="MV83" i="4"/>
  <c r="MU83" i="4"/>
  <c r="NL82" i="4"/>
  <c r="NJ82" i="4"/>
  <c r="NH82" i="4"/>
  <c r="NF82" i="4"/>
  <c r="ND82" i="4"/>
  <c r="NB82" i="4"/>
  <c r="MZ82" i="4"/>
  <c r="MX82" i="4"/>
  <c r="MV82" i="4"/>
  <c r="MU82" i="4"/>
  <c r="NL81" i="4"/>
  <c r="NJ81" i="4"/>
  <c r="NH81" i="4"/>
  <c r="NF81" i="4"/>
  <c r="ND81" i="4"/>
  <c r="NB81" i="4"/>
  <c r="MZ81" i="4"/>
  <c r="MX81" i="4"/>
  <c r="MV81" i="4"/>
  <c r="MU81" i="4"/>
  <c r="NL80" i="4"/>
  <c r="NJ80" i="4"/>
  <c r="NH80" i="4"/>
  <c r="NF80" i="4"/>
  <c r="ND80" i="4"/>
  <c r="NB80" i="4"/>
  <c r="MZ80" i="4"/>
  <c r="MX80" i="4"/>
  <c r="MV80" i="4"/>
  <c r="MU80" i="4"/>
  <c r="NL79" i="4"/>
  <c r="NJ79" i="4"/>
  <c r="NH79" i="4"/>
  <c r="NF79" i="4"/>
  <c r="ND79" i="4"/>
  <c r="NB79" i="4"/>
  <c r="MZ79" i="4"/>
  <c r="MX79" i="4"/>
  <c r="MV79" i="4"/>
  <c r="MU79" i="4"/>
  <c r="NL78" i="4"/>
  <c r="NJ78" i="4"/>
  <c r="NH78" i="4"/>
  <c r="NF78" i="4"/>
  <c r="ND78" i="4"/>
  <c r="NB78" i="4"/>
  <c r="MZ78" i="4"/>
  <c r="MX78" i="4"/>
  <c r="MV78" i="4"/>
  <c r="MU78" i="4"/>
  <c r="NL77" i="4"/>
  <c r="NJ77" i="4"/>
  <c r="NH77" i="4"/>
  <c r="NF77" i="4"/>
  <c r="ND77" i="4"/>
  <c r="NB77" i="4"/>
  <c r="MZ77" i="4"/>
  <c r="MX77" i="4"/>
  <c r="MV77" i="4"/>
  <c r="MU77" i="4"/>
  <c r="NL76" i="4"/>
  <c r="NJ76" i="4"/>
  <c r="NH76" i="4"/>
  <c r="NF76" i="4"/>
  <c r="ND76" i="4"/>
  <c r="NB76" i="4"/>
  <c r="MZ76" i="4"/>
  <c r="MX76" i="4"/>
  <c r="MV76" i="4"/>
  <c r="MU76" i="4"/>
  <c r="NL75" i="4"/>
  <c r="NJ75" i="4"/>
  <c r="NH75" i="4"/>
  <c r="NF75" i="4"/>
  <c r="ND75" i="4"/>
  <c r="NB75" i="4"/>
  <c r="MZ75" i="4"/>
  <c r="MX75" i="4"/>
  <c r="MV75" i="4"/>
  <c r="MU75" i="4"/>
  <c r="NL74" i="4"/>
  <c r="NJ74" i="4"/>
  <c r="NH74" i="4"/>
  <c r="NF74" i="4"/>
  <c r="ND74" i="4"/>
  <c r="ND105" i="4" s="1"/>
  <c r="NB74" i="4"/>
  <c r="MZ74" i="4"/>
  <c r="MX74" i="4"/>
  <c r="MV74" i="4"/>
  <c r="MU74" i="4"/>
  <c r="NL68" i="4"/>
  <c r="NJ68" i="4"/>
  <c r="NH68" i="4"/>
  <c r="NF68" i="4"/>
  <c r="ND68" i="4"/>
  <c r="NB68" i="4"/>
  <c r="MZ68" i="4"/>
  <c r="MX68" i="4"/>
  <c r="MV68" i="4"/>
  <c r="MU68" i="4"/>
  <c r="NL67" i="4"/>
  <c r="NJ67" i="4"/>
  <c r="NH67" i="4"/>
  <c r="NF67" i="4"/>
  <c r="ND67" i="4"/>
  <c r="NB67" i="4"/>
  <c r="MZ67" i="4"/>
  <c r="MX67" i="4"/>
  <c r="MV67" i="4"/>
  <c r="MU67" i="4"/>
  <c r="NL66" i="4"/>
  <c r="NJ66" i="4"/>
  <c r="NH66" i="4"/>
  <c r="NF66" i="4"/>
  <c r="ND66" i="4"/>
  <c r="NB66" i="4"/>
  <c r="MZ66" i="4"/>
  <c r="MX66" i="4"/>
  <c r="MV66" i="4"/>
  <c r="MU66" i="4"/>
  <c r="NL65" i="4"/>
  <c r="NJ65" i="4"/>
  <c r="NH65" i="4"/>
  <c r="NF65" i="4"/>
  <c r="ND65" i="4"/>
  <c r="NB65" i="4"/>
  <c r="MZ65" i="4"/>
  <c r="MX65" i="4"/>
  <c r="MV65" i="4"/>
  <c r="MU65" i="4"/>
  <c r="NL64" i="4"/>
  <c r="NJ64" i="4"/>
  <c r="NH64" i="4"/>
  <c r="NF64" i="4"/>
  <c r="ND64" i="4"/>
  <c r="NB64" i="4"/>
  <c r="MZ64" i="4"/>
  <c r="MX64" i="4"/>
  <c r="MV64" i="4"/>
  <c r="MU64" i="4"/>
  <c r="NL63" i="4"/>
  <c r="NJ63" i="4"/>
  <c r="NH63" i="4"/>
  <c r="NF63" i="4"/>
  <c r="ND63" i="4"/>
  <c r="NB63" i="4"/>
  <c r="MZ63" i="4"/>
  <c r="MX63" i="4"/>
  <c r="MV63" i="4"/>
  <c r="MU63" i="4"/>
  <c r="NL62" i="4"/>
  <c r="NJ62" i="4"/>
  <c r="NH62" i="4"/>
  <c r="NF62" i="4"/>
  <c r="ND62" i="4"/>
  <c r="NB62" i="4"/>
  <c r="MZ62" i="4"/>
  <c r="MX62" i="4"/>
  <c r="MV62" i="4"/>
  <c r="MU62" i="4"/>
  <c r="NL61" i="4"/>
  <c r="NJ61" i="4"/>
  <c r="NH61" i="4"/>
  <c r="NF61" i="4"/>
  <c r="ND61" i="4"/>
  <c r="NB61" i="4"/>
  <c r="MZ61" i="4"/>
  <c r="MX61" i="4"/>
  <c r="MV61" i="4"/>
  <c r="MU61" i="4"/>
  <c r="NL60" i="4"/>
  <c r="NJ60" i="4"/>
  <c r="NH60" i="4"/>
  <c r="NF60" i="4"/>
  <c r="ND60" i="4"/>
  <c r="NB60" i="4"/>
  <c r="MZ60" i="4"/>
  <c r="MX60" i="4"/>
  <c r="MV60" i="4"/>
  <c r="MU60" i="4"/>
  <c r="NL59" i="4"/>
  <c r="NJ59" i="4"/>
  <c r="NH59" i="4"/>
  <c r="NF59" i="4"/>
  <c r="ND59" i="4"/>
  <c r="NB59" i="4"/>
  <c r="MZ59" i="4"/>
  <c r="MX59" i="4"/>
  <c r="MV59" i="4"/>
  <c r="MU59" i="4"/>
  <c r="NL58" i="4"/>
  <c r="NJ58" i="4"/>
  <c r="NH58" i="4"/>
  <c r="NF58" i="4"/>
  <c r="ND58" i="4"/>
  <c r="NB58" i="4"/>
  <c r="MZ58" i="4"/>
  <c r="MX58" i="4"/>
  <c r="MV58" i="4"/>
  <c r="MU58" i="4"/>
  <c r="NL57" i="4"/>
  <c r="NJ57" i="4"/>
  <c r="NH57" i="4"/>
  <c r="NF57" i="4"/>
  <c r="ND57" i="4"/>
  <c r="NB57" i="4"/>
  <c r="MZ57" i="4"/>
  <c r="MX57" i="4"/>
  <c r="MV57" i="4"/>
  <c r="MU57" i="4"/>
  <c r="NL56" i="4"/>
  <c r="NJ56" i="4"/>
  <c r="NH56" i="4"/>
  <c r="NF56" i="4"/>
  <c r="ND56" i="4"/>
  <c r="NB56" i="4"/>
  <c r="MZ56" i="4"/>
  <c r="MX56" i="4"/>
  <c r="MV56" i="4"/>
  <c r="MU56" i="4"/>
  <c r="NL55" i="4"/>
  <c r="NJ55" i="4"/>
  <c r="NH55" i="4"/>
  <c r="NF55" i="4"/>
  <c r="ND55" i="4"/>
  <c r="NB55" i="4"/>
  <c r="MZ55" i="4"/>
  <c r="MX55" i="4"/>
  <c r="MV55" i="4"/>
  <c r="MU55" i="4"/>
  <c r="NL54" i="4"/>
  <c r="NJ54" i="4"/>
  <c r="NH54" i="4"/>
  <c r="NF54" i="4"/>
  <c r="ND54" i="4"/>
  <c r="NB54" i="4"/>
  <c r="MZ54" i="4"/>
  <c r="MX54" i="4"/>
  <c r="MV54" i="4"/>
  <c r="MU54" i="4"/>
  <c r="NL53" i="4"/>
  <c r="NJ53" i="4"/>
  <c r="NH53" i="4"/>
  <c r="NF53" i="4"/>
  <c r="ND53" i="4"/>
  <c r="NB53" i="4"/>
  <c r="MZ53" i="4"/>
  <c r="MX53" i="4"/>
  <c r="MV53" i="4"/>
  <c r="MU53" i="4"/>
  <c r="NL52" i="4"/>
  <c r="NJ52" i="4"/>
  <c r="NH52" i="4"/>
  <c r="NF52" i="4"/>
  <c r="ND52" i="4"/>
  <c r="NB52" i="4"/>
  <c r="MZ52" i="4"/>
  <c r="MX52" i="4"/>
  <c r="MV52" i="4"/>
  <c r="MU52" i="4"/>
  <c r="NL51" i="4"/>
  <c r="NJ51" i="4"/>
  <c r="NH51" i="4"/>
  <c r="NF51" i="4"/>
  <c r="ND51" i="4"/>
  <c r="NB51" i="4"/>
  <c r="MZ51" i="4"/>
  <c r="MX51" i="4"/>
  <c r="MV51" i="4"/>
  <c r="MU51" i="4"/>
  <c r="NL50" i="4"/>
  <c r="NJ50" i="4"/>
  <c r="NH50" i="4"/>
  <c r="NF50" i="4"/>
  <c r="ND50" i="4"/>
  <c r="NB50" i="4"/>
  <c r="MZ50" i="4"/>
  <c r="MX50" i="4"/>
  <c r="MV50" i="4"/>
  <c r="MU50" i="4"/>
  <c r="NL49" i="4"/>
  <c r="NJ49" i="4"/>
  <c r="NH49" i="4"/>
  <c r="NF49" i="4"/>
  <c r="ND49" i="4"/>
  <c r="NB49" i="4"/>
  <c r="MZ49" i="4"/>
  <c r="MX49" i="4"/>
  <c r="MV49" i="4"/>
  <c r="MU49" i="4"/>
  <c r="NL48" i="4"/>
  <c r="NJ48" i="4"/>
  <c r="NH48" i="4"/>
  <c r="NF48" i="4"/>
  <c r="ND48" i="4"/>
  <c r="NB48" i="4"/>
  <c r="MZ48" i="4"/>
  <c r="MX48" i="4"/>
  <c r="MV48" i="4"/>
  <c r="MU48" i="4"/>
  <c r="NL47" i="4"/>
  <c r="NJ47" i="4"/>
  <c r="NH47" i="4"/>
  <c r="NF47" i="4"/>
  <c r="ND47" i="4"/>
  <c r="NB47" i="4"/>
  <c r="MZ47" i="4"/>
  <c r="MX47" i="4"/>
  <c r="MV47" i="4"/>
  <c r="MU47" i="4"/>
  <c r="NL46" i="4"/>
  <c r="NJ46" i="4"/>
  <c r="NH46" i="4"/>
  <c r="NF46" i="4"/>
  <c r="ND46" i="4"/>
  <c r="NB46" i="4"/>
  <c r="MZ46" i="4"/>
  <c r="MX46" i="4"/>
  <c r="MV46" i="4"/>
  <c r="MU46" i="4"/>
  <c r="NL45" i="4"/>
  <c r="NJ45" i="4"/>
  <c r="NH45" i="4"/>
  <c r="NF45" i="4"/>
  <c r="ND45" i="4"/>
  <c r="NB45" i="4"/>
  <c r="MZ45" i="4"/>
  <c r="MX45" i="4"/>
  <c r="MV45" i="4"/>
  <c r="MU45" i="4"/>
  <c r="NL44" i="4"/>
  <c r="NJ44" i="4"/>
  <c r="NH44" i="4"/>
  <c r="NF44" i="4"/>
  <c r="ND44" i="4"/>
  <c r="NB44" i="4"/>
  <c r="MZ44" i="4"/>
  <c r="MX44" i="4"/>
  <c r="MV44" i="4"/>
  <c r="MU44" i="4"/>
  <c r="NL43" i="4"/>
  <c r="NJ43" i="4"/>
  <c r="NH43" i="4"/>
  <c r="NF43" i="4"/>
  <c r="ND43" i="4"/>
  <c r="NB43" i="4"/>
  <c r="MZ43" i="4"/>
  <c r="MX43" i="4"/>
  <c r="MV43" i="4"/>
  <c r="MU43" i="4"/>
  <c r="NL42" i="4"/>
  <c r="NJ42" i="4"/>
  <c r="NH42" i="4"/>
  <c r="NF42" i="4"/>
  <c r="ND42" i="4"/>
  <c r="NB42" i="4"/>
  <c r="MZ42" i="4"/>
  <c r="MX42" i="4"/>
  <c r="MV42" i="4"/>
  <c r="MU42" i="4"/>
  <c r="NL41" i="4"/>
  <c r="NJ41" i="4"/>
  <c r="NH41" i="4"/>
  <c r="NF41" i="4"/>
  <c r="ND41" i="4"/>
  <c r="NB41" i="4"/>
  <c r="MZ41" i="4"/>
  <c r="MX41" i="4"/>
  <c r="MV41" i="4"/>
  <c r="MU41" i="4"/>
  <c r="NL40" i="4"/>
  <c r="NJ40" i="4"/>
  <c r="NH40" i="4"/>
  <c r="NF40" i="4"/>
  <c r="ND40" i="4"/>
  <c r="NB40" i="4"/>
  <c r="MZ40" i="4"/>
  <c r="MX40" i="4"/>
  <c r="MV40" i="4"/>
  <c r="MU40" i="4"/>
  <c r="NL39" i="4"/>
  <c r="NJ39" i="4"/>
  <c r="NH39" i="4"/>
  <c r="NH70" i="4" s="1"/>
  <c r="NF39" i="4"/>
  <c r="ND39" i="4"/>
  <c r="NB39" i="4"/>
  <c r="MZ39" i="4"/>
  <c r="MX39" i="4"/>
  <c r="MV39" i="4"/>
  <c r="MV70" i="4" s="1"/>
  <c r="MU39" i="4"/>
  <c r="NL33" i="4"/>
  <c r="NJ33" i="4"/>
  <c r="NH33" i="4"/>
  <c r="NF33" i="4"/>
  <c r="ND33" i="4"/>
  <c r="NB33" i="4"/>
  <c r="MZ33" i="4"/>
  <c r="MX33" i="4"/>
  <c r="MV33" i="4"/>
  <c r="MU33" i="4"/>
  <c r="NL32" i="4"/>
  <c r="NJ32" i="4"/>
  <c r="NH32" i="4"/>
  <c r="NF32" i="4"/>
  <c r="ND32" i="4"/>
  <c r="NB32" i="4"/>
  <c r="MZ32" i="4"/>
  <c r="MX32" i="4"/>
  <c r="MV32" i="4"/>
  <c r="MU32" i="4"/>
  <c r="NL31" i="4"/>
  <c r="NJ31" i="4"/>
  <c r="NH31" i="4"/>
  <c r="NF31" i="4"/>
  <c r="ND31" i="4"/>
  <c r="NB31" i="4"/>
  <c r="MZ31" i="4"/>
  <c r="MX31" i="4"/>
  <c r="MV31" i="4"/>
  <c r="MU31" i="4"/>
  <c r="NL30" i="4"/>
  <c r="NJ30" i="4"/>
  <c r="NH30" i="4"/>
  <c r="NF30" i="4"/>
  <c r="ND30" i="4"/>
  <c r="NB30" i="4"/>
  <c r="MZ30" i="4"/>
  <c r="MX30" i="4"/>
  <c r="MV30" i="4"/>
  <c r="MU30" i="4"/>
  <c r="NL29" i="4"/>
  <c r="NJ29" i="4"/>
  <c r="NH29" i="4"/>
  <c r="NF29" i="4"/>
  <c r="ND29" i="4"/>
  <c r="NB29" i="4"/>
  <c r="MZ29" i="4"/>
  <c r="MX29" i="4"/>
  <c r="MV29" i="4"/>
  <c r="MU29" i="4"/>
  <c r="NL28" i="4"/>
  <c r="NJ28" i="4"/>
  <c r="NH28" i="4"/>
  <c r="NF28" i="4"/>
  <c r="ND28" i="4"/>
  <c r="NB28" i="4"/>
  <c r="MZ28" i="4"/>
  <c r="MX28" i="4"/>
  <c r="MV28" i="4"/>
  <c r="MU28" i="4"/>
  <c r="NL27" i="4"/>
  <c r="NJ27" i="4"/>
  <c r="NH27" i="4"/>
  <c r="NF27" i="4"/>
  <c r="ND27" i="4"/>
  <c r="NB27" i="4"/>
  <c r="MZ27" i="4"/>
  <c r="MX27" i="4"/>
  <c r="MV27" i="4"/>
  <c r="MU27" i="4"/>
  <c r="NL26" i="4"/>
  <c r="NJ26" i="4"/>
  <c r="NH26" i="4"/>
  <c r="NF26" i="4"/>
  <c r="ND26" i="4"/>
  <c r="NB26" i="4"/>
  <c r="MZ26" i="4"/>
  <c r="MX26" i="4"/>
  <c r="MV26" i="4"/>
  <c r="MU26" i="4"/>
  <c r="NL25" i="4"/>
  <c r="NJ25" i="4"/>
  <c r="NH25" i="4"/>
  <c r="NF25" i="4"/>
  <c r="ND25" i="4"/>
  <c r="NB25" i="4"/>
  <c r="MZ25" i="4"/>
  <c r="MX25" i="4"/>
  <c r="MV25" i="4"/>
  <c r="MU25" i="4"/>
  <c r="NL24" i="4"/>
  <c r="NJ24" i="4"/>
  <c r="NH24" i="4"/>
  <c r="NF24" i="4"/>
  <c r="ND24" i="4"/>
  <c r="NB24" i="4"/>
  <c r="MZ24" i="4"/>
  <c r="MX24" i="4"/>
  <c r="MV24" i="4"/>
  <c r="MU24" i="4"/>
  <c r="NL23" i="4"/>
  <c r="NJ23" i="4"/>
  <c r="NH23" i="4"/>
  <c r="NF23" i="4"/>
  <c r="ND23" i="4"/>
  <c r="NB23" i="4"/>
  <c r="MZ23" i="4"/>
  <c r="MX23" i="4"/>
  <c r="MV23" i="4"/>
  <c r="MU23" i="4"/>
  <c r="NL22" i="4"/>
  <c r="NJ22" i="4"/>
  <c r="NH22" i="4"/>
  <c r="NF22" i="4"/>
  <c r="ND22" i="4"/>
  <c r="NB22" i="4"/>
  <c r="MZ22" i="4"/>
  <c r="MX22" i="4"/>
  <c r="MV22" i="4"/>
  <c r="MU22" i="4"/>
  <c r="NL21" i="4"/>
  <c r="NJ21" i="4"/>
  <c r="NH21" i="4"/>
  <c r="NF21" i="4"/>
  <c r="ND21" i="4"/>
  <c r="NB21" i="4"/>
  <c r="MZ21" i="4"/>
  <c r="MX21" i="4"/>
  <c r="MV21" i="4"/>
  <c r="MU21" i="4"/>
  <c r="NL20" i="4"/>
  <c r="NJ20" i="4"/>
  <c r="NH20" i="4"/>
  <c r="NF20" i="4"/>
  <c r="ND20" i="4"/>
  <c r="NB20" i="4"/>
  <c r="MZ20" i="4"/>
  <c r="MX20" i="4"/>
  <c r="MV20" i="4"/>
  <c r="MU20" i="4"/>
  <c r="NL19" i="4"/>
  <c r="NJ19" i="4"/>
  <c r="NH19" i="4"/>
  <c r="NF19" i="4"/>
  <c r="ND19" i="4"/>
  <c r="NB19" i="4"/>
  <c r="MZ19" i="4"/>
  <c r="MX19" i="4"/>
  <c r="MV19" i="4"/>
  <c r="MU19" i="4"/>
  <c r="NL18" i="4"/>
  <c r="NJ18" i="4"/>
  <c r="NH18" i="4"/>
  <c r="NF18" i="4"/>
  <c r="ND18" i="4"/>
  <c r="NB18" i="4"/>
  <c r="MZ18" i="4"/>
  <c r="MX18" i="4"/>
  <c r="MV18" i="4"/>
  <c r="MU18" i="4"/>
  <c r="NL17" i="4"/>
  <c r="NJ17" i="4"/>
  <c r="NH17" i="4"/>
  <c r="NF17" i="4"/>
  <c r="ND17" i="4"/>
  <c r="NB17" i="4"/>
  <c r="MZ17" i="4"/>
  <c r="MX17" i="4"/>
  <c r="MV17" i="4"/>
  <c r="MU17" i="4"/>
  <c r="NL16" i="4"/>
  <c r="NJ16" i="4"/>
  <c r="NH16" i="4"/>
  <c r="NF16" i="4"/>
  <c r="ND16" i="4"/>
  <c r="NB16" i="4"/>
  <c r="MZ16" i="4"/>
  <c r="MX16" i="4"/>
  <c r="MV16" i="4"/>
  <c r="MU16" i="4"/>
  <c r="NL15" i="4"/>
  <c r="NJ15" i="4"/>
  <c r="NH15" i="4"/>
  <c r="NF15" i="4"/>
  <c r="ND15" i="4"/>
  <c r="NB15" i="4"/>
  <c r="MZ15" i="4"/>
  <c r="MX15" i="4"/>
  <c r="MV15" i="4"/>
  <c r="MU15" i="4"/>
  <c r="NL14" i="4"/>
  <c r="NJ14" i="4"/>
  <c r="NH14" i="4"/>
  <c r="NF14" i="4"/>
  <c r="ND14" i="4"/>
  <c r="NB14" i="4"/>
  <c r="MZ14" i="4"/>
  <c r="MX14" i="4"/>
  <c r="MV14" i="4"/>
  <c r="MU14" i="4"/>
  <c r="NL13" i="4"/>
  <c r="NJ13" i="4"/>
  <c r="NH13" i="4"/>
  <c r="NF13" i="4"/>
  <c r="ND13" i="4"/>
  <c r="NB13" i="4"/>
  <c r="MZ13" i="4"/>
  <c r="MX13" i="4"/>
  <c r="MV13" i="4"/>
  <c r="MU13" i="4"/>
  <c r="NL12" i="4"/>
  <c r="NJ12" i="4"/>
  <c r="NH12" i="4"/>
  <c r="NF12" i="4"/>
  <c r="ND12" i="4"/>
  <c r="NB12" i="4"/>
  <c r="MZ12" i="4"/>
  <c r="MX12" i="4"/>
  <c r="MV12" i="4"/>
  <c r="MT12" i="4" s="1"/>
  <c r="MU12" i="4"/>
  <c r="NL11" i="4"/>
  <c r="NJ11" i="4"/>
  <c r="NH11" i="4"/>
  <c r="NF11" i="4"/>
  <c r="ND11" i="4"/>
  <c r="NB11" i="4"/>
  <c r="MZ11" i="4"/>
  <c r="MX11" i="4"/>
  <c r="MV11" i="4"/>
  <c r="MU11" i="4"/>
  <c r="NL10" i="4"/>
  <c r="NJ10" i="4"/>
  <c r="NH10" i="4"/>
  <c r="NF10" i="4"/>
  <c r="ND10" i="4"/>
  <c r="NB10" i="4"/>
  <c r="MZ10" i="4"/>
  <c r="MX10" i="4"/>
  <c r="MV10" i="4"/>
  <c r="MU10" i="4"/>
  <c r="NL9" i="4"/>
  <c r="NJ9" i="4"/>
  <c r="NH9" i="4"/>
  <c r="NF9" i="4"/>
  <c r="ND9" i="4"/>
  <c r="NB9" i="4"/>
  <c r="MZ9" i="4"/>
  <c r="MX9" i="4"/>
  <c r="MV9" i="4"/>
  <c r="MU9" i="4"/>
  <c r="NL8" i="4"/>
  <c r="NJ8" i="4"/>
  <c r="NH8" i="4"/>
  <c r="NF8" i="4"/>
  <c r="ND8" i="4"/>
  <c r="NB8" i="4"/>
  <c r="MZ8" i="4"/>
  <c r="MX8" i="4"/>
  <c r="MV8" i="4"/>
  <c r="MU8" i="4"/>
  <c r="NL7" i="4"/>
  <c r="NJ7" i="4"/>
  <c r="NH7" i="4"/>
  <c r="NF7" i="4"/>
  <c r="ND7" i="4"/>
  <c r="NB7" i="4"/>
  <c r="MZ7" i="4"/>
  <c r="MX7" i="4"/>
  <c r="MV7" i="4"/>
  <c r="MU7" i="4"/>
  <c r="NL6" i="4"/>
  <c r="NJ6" i="4"/>
  <c r="NH6" i="4"/>
  <c r="NF6" i="4"/>
  <c r="ND6" i="4"/>
  <c r="NB6" i="4"/>
  <c r="MZ6" i="4"/>
  <c r="MX6" i="4"/>
  <c r="MV6" i="4"/>
  <c r="MU6" i="4"/>
  <c r="NL5" i="4"/>
  <c r="NJ5" i="4"/>
  <c r="NH5" i="4"/>
  <c r="NF5" i="4"/>
  <c r="ND5" i="4"/>
  <c r="NB5" i="4"/>
  <c r="MZ5" i="4"/>
  <c r="MX5" i="4"/>
  <c r="MV5" i="4"/>
  <c r="MU5" i="4"/>
  <c r="NL4" i="4"/>
  <c r="MU4" i="4"/>
  <c r="ND560" i="4"/>
  <c r="G539" i="4" s="1"/>
  <c r="NF840" i="4"/>
  <c r="NJ1050" i="4"/>
  <c r="MT274" i="4"/>
  <c r="NL245" i="4"/>
  <c r="NB420" i="4"/>
  <c r="MT756" i="4"/>
  <c r="MT887" i="4"/>
  <c r="NF770" i="4"/>
  <c r="MX630" i="4"/>
  <c r="MT1022" i="4"/>
  <c r="MT346" i="4"/>
  <c r="NF735" i="4"/>
  <c r="MT996" i="4"/>
  <c r="MV210" i="4"/>
  <c r="MT198" i="4"/>
  <c r="NH280" i="4"/>
  <c r="NB70" i="4"/>
  <c r="MV175" i="4"/>
  <c r="MZ210" i="4"/>
  <c r="NL280" i="4"/>
  <c r="MT196" i="4"/>
  <c r="MZ175" i="4"/>
  <c r="ND280" i="4"/>
  <c r="NJ700" i="4"/>
  <c r="MT818" i="4"/>
  <c r="MT1066" i="4"/>
  <c r="MT539" i="4"/>
  <c r="MX595" i="4"/>
  <c r="MT784" i="4"/>
  <c r="MT1008" i="4"/>
  <c r="MT831" i="4"/>
  <c r="MT928" i="4"/>
  <c r="MT998" i="4"/>
  <c r="MT1046" i="4"/>
  <c r="NF595" i="4"/>
  <c r="NF665" i="4"/>
  <c r="NJ805" i="4"/>
  <c r="MX805" i="4"/>
  <c r="MT835" i="4"/>
  <c r="MT866" i="4"/>
  <c r="MT974" i="4"/>
  <c r="NF700" i="4"/>
  <c r="MX770" i="4"/>
  <c r="MX700" i="4"/>
  <c r="MX735" i="4"/>
  <c r="MT794" i="4"/>
  <c r="MT1058" i="4"/>
  <c r="MT530" i="4"/>
  <c r="NF630" i="4"/>
  <c r="MT1071" i="4"/>
  <c r="NB630" i="4"/>
  <c r="NB770" i="4"/>
  <c r="NJ875" i="4"/>
  <c r="MX875" i="4"/>
  <c r="MX910" i="4"/>
  <c r="NB980" i="4"/>
  <c r="NB1015" i="4"/>
  <c r="MT993" i="4"/>
  <c r="NB665" i="4"/>
  <c r="MT764" i="4"/>
  <c r="NF805" i="4"/>
  <c r="NH910" i="4"/>
  <c r="G891" i="4" s="1"/>
  <c r="NF910" i="4"/>
  <c r="ND1015" i="4"/>
  <c r="MT984" i="4"/>
  <c r="NJ595" i="4"/>
  <c r="NJ630" i="4"/>
  <c r="NJ735" i="4"/>
  <c r="MT768" i="4"/>
  <c r="NB840" i="4"/>
  <c r="NF875" i="4"/>
  <c r="NJ910" i="4"/>
  <c r="NJ945" i="4"/>
  <c r="MX945" i="4"/>
  <c r="MX980" i="4"/>
  <c r="NB1050" i="4"/>
  <c r="MX665" i="4"/>
  <c r="NB700" i="4"/>
  <c r="NB805" i="4"/>
  <c r="NF980" i="4"/>
  <c r="ND1085" i="4"/>
  <c r="NB595" i="4"/>
  <c r="NJ770" i="4"/>
  <c r="ND805" i="4"/>
  <c r="MX840" i="4"/>
  <c r="NB875" i="4"/>
  <c r="NF945" i="4"/>
  <c r="NJ980" i="4"/>
  <c r="NJ1015" i="4"/>
  <c r="MX1015" i="4"/>
  <c r="MX1050" i="4"/>
  <c r="MT1067" i="4"/>
  <c r="NJ665" i="4"/>
  <c r="NH1050" i="4"/>
  <c r="NF1050" i="4"/>
  <c r="NB735" i="4"/>
  <c r="NJ840" i="4"/>
  <c r="NB910" i="4"/>
  <c r="NB945" i="4"/>
  <c r="NF1015" i="4"/>
  <c r="MZ280" i="4"/>
  <c r="EJ33" i="3"/>
  <c r="EI33" i="3"/>
  <c r="EH33" i="3"/>
  <c r="EG33" i="3"/>
  <c r="EF33" i="3"/>
  <c r="EE33" i="3"/>
  <c r="ED33" i="3"/>
  <c r="EC33" i="3"/>
  <c r="EB33" i="3"/>
  <c r="EA33" i="3"/>
  <c r="DZ33" i="3"/>
  <c r="DY33" i="3"/>
  <c r="DX33" i="3"/>
  <c r="DW33" i="3"/>
  <c r="DV33" i="3"/>
  <c r="DU33" i="3"/>
  <c r="DT33" i="3"/>
  <c r="DS33" i="3"/>
  <c r="DR33" i="3"/>
  <c r="DQ33" i="3"/>
  <c r="DP33" i="3"/>
  <c r="DO33" i="3"/>
  <c r="DN33" i="3"/>
  <c r="DM33" i="3"/>
  <c r="DL33" i="3"/>
  <c r="DK33" i="3"/>
  <c r="DJ33" i="3"/>
  <c r="DI33" i="3"/>
  <c r="DH33" i="3"/>
  <c r="DG33" i="3"/>
  <c r="EJ32" i="3"/>
  <c r="EI32" i="3"/>
  <c r="EH32" i="3"/>
  <c r="EG32" i="3"/>
  <c r="EF32" i="3"/>
  <c r="EE32" i="3"/>
  <c r="ED32" i="3"/>
  <c r="EC32" i="3"/>
  <c r="EB32" i="3"/>
  <c r="EA32" i="3"/>
  <c r="DZ32" i="3"/>
  <c r="DY32" i="3"/>
  <c r="DX32" i="3"/>
  <c r="DW32" i="3"/>
  <c r="DV32" i="3"/>
  <c r="DU32" i="3"/>
  <c r="DT32" i="3"/>
  <c r="DS32" i="3"/>
  <c r="DR32" i="3"/>
  <c r="DQ32" i="3"/>
  <c r="DP32" i="3"/>
  <c r="DO32" i="3"/>
  <c r="DN32" i="3"/>
  <c r="DM32" i="3"/>
  <c r="DL32" i="3"/>
  <c r="DK32" i="3"/>
  <c r="DJ32" i="3"/>
  <c r="DI32" i="3"/>
  <c r="DH32" i="3"/>
  <c r="DG32" i="3"/>
  <c r="EJ31" i="3"/>
  <c r="EI31" i="3"/>
  <c r="EH31" i="3"/>
  <c r="EG31" i="3"/>
  <c r="EF31" i="3"/>
  <c r="EE31" i="3"/>
  <c r="ED31" i="3"/>
  <c r="EC31" i="3"/>
  <c r="EB31" i="3"/>
  <c r="EA31" i="3"/>
  <c r="DZ31" i="3"/>
  <c r="DY31" i="3"/>
  <c r="DX31" i="3"/>
  <c r="DW31" i="3"/>
  <c r="DV31" i="3"/>
  <c r="DU31" i="3"/>
  <c r="DT31" i="3"/>
  <c r="DS31" i="3"/>
  <c r="DR31" i="3"/>
  <c r="DQ31" i="3"/>
  <c r="DP31" i="3"/>
  <c r="DO31" i="3"/>
  <c r="DN31" i="3"/>
  <c r="DM31" i="3"/>
  <c r="DL31" i="3"/>
  <c r="DK31" i="3"/>
  <c r="DJ31" i="3"/>
  <c r="DI31" i="3"/>
  <c r="DH31" i="3"/>
  <c r="DG31" i="3"/>
  <c r="EJ30" i="3"/>
  <c r="EI30" i="3"/>
  <c r="EH30" i="3"/>
  <c r="EG30" i="3"/>
  <c r="EF30" i="3"/>
  <c r="EE30" i="3"/>
  <c r="ED30" i="3"/>
  <c r="EC30" i="3"/>
  <c r="EB30" i="3"/>
  <c r="EA30" i="3"/>
  <c r="DZ30" i="3"/>
  <c r="DY30" i="3"/>
  <c r="DX30" i="3"/>
  <c r="DW30" i="3"/>
  <c r="DV30" i="3"/>
  <c r="DU30" i="3"/>
  <c r="DT30" i="3"/>
  <c r="DS30" i="3"/>
  <c r="DR30" i="3"/>
  <c r="DQ30" i="3"/>
  <c r="DP30" i="3"/>
  <c r="DO30" i="3"/>
  <c r="DN30" i="3"/>
  <c r="DM30" i="3"/>
  <c r="DL30" i="3"/>
  <c r="DK30" i="3"/>
  <c r="DJ30" i="3"/>
  <c r="DI30" i="3"/>
  <c r="DH30" i="3"/>
  <c r="DG30" i="3"/>
  <c r="EJ29" i="3"/>
  <c r="EI29" i="3"/>
  <c r="EH29" i="3"/>
  <c r="EG29" i="3"/>
  <c r="EF29" i="3"/>
  <c r="EE29" i="3"/>
  <c r="ED29" i="3"/>
  <c r="EC29" i="3"/>
  <c r="EB29" i="3"/>
  <c r="EA29" i="3"/>
  <c r="DZ29" i="3"/>
  <c r="DY29" i="3"/>
  <c r="DX29" i="3"/>
  <c r="DW29" i="3"/>
  <c r="DV29" i="3"/>
  <c r="DU29" i="3"/>
  <c r="DT29" i="3"/>
  <c r="DS29" i="3"/>
  <c r="DR29" i="3"/>
  <c r="DQ29" i="3"/>
  <c r="DP29" i="3"/>
  <c r="DO29" i="3"/>
  <c r="DN29" i="3"/>
  <c r="DM29" i="3"/>
  <c r="DL29" i="3"/>
  <c r="DK29" i="3"/>
  <c r="DJ29" i="3"/>
  <c r="DI29" i="3"/>
  <c r="DH29" i="3"/>
  <c r="DG29" i="3"/>
  <c r="EJ28" i="3"/>
  <c r="EI28" i="3"/>
  <c r="EH28" i="3"/>
  <c r="EG28" i="3"/>
  <c r="EF28" i="3"/>
  <c r="EE28" i="3"/>
  <c r="ED28" i="3"/>
  <c r="EC28" i="3"/>
  <c r="EB28" i="3"/>
  <c r="EA28" i="3"/>
  <c r="DZ28" i="3"/>
  <c r="DY28" i="3"/>
  <c r="DX28" i="3"/>
  <c r="DW28" i="3"/>
  <c r="DV28" i="3"/>
  <c r="DU28" i="3"/>
  <c r="DT28" i="3"/>
  <c r="DS28" i="3"/>
  <c r="DR28" i="3"/>
  <c r="DQ28" i="3"/>
  <c r="DP28" i="3"/>
  <c r="DO28" i="3"/>
  <c r="DN28" i="3"/>
  <c r="DM28" i="3"/>
  <c r="DL28" i="3"/>
  <c r="DK28" i="3"/>
  <c r="DJ28" i="3"/>
  <c r="DI28" i="3"/>
  <c r="DH28" i="3"/>
  <c r="DG28" i="3"/>
  <c r="EJ27" i="3"/>
  <c r="EI27" i="3"/>
  <c r="EH27" i="3"/>
  <c r="EG27" i="3"/>
  <c r="EF27" i="3"/>
  <c r="EE27" i="3"/>
  <c r="ED27" i="3"/>
  <c r="EC27" i="3"/>
  <c r="EB27" i="3"/>
  <c r="EA27" i="3"/>
  <c r="DZ27" i="3"/>
  <c r="DY27" i="3"/>
  <c r="DX27" i="3"/>
  <c r="DW27" i="3"/>
  <c r="DV27" i="3"/>
  <c r="DU27" i="3"/>
  <c r="DT27" i="3"/>
  <c r="DS27" i="3"/>
  <c r="DR27" i="3"/>
  <c r="DQ27" i="3"/>
  <c r="DP27" i="3"/>
  <c r="DO27" i="3"/>
  <c r="DN27" i="3"/>
  <c r="DM27" i="3"/>
  <c r="DL27" i="3"/>
  <c r="DK27" i="3"/>
  <c r="DJ27" i="3"/>
  <c r="DI27" i="3"/>
  <c r="DH27" i="3"/>
  <c r="DG27" i="3"/>
  <c r="EJ26" i="3"/>
  <c r="EI26" i="3"/>
  <c r="EH26" i="3"/>
  <c r="EG26" i="3"/>
  <c r="EF26" i="3"/>
  <c r="EE26" i="3"/>
  <c r="ED26" i="3"/>
  <c r="EC26" i="3"/>
  <c r="EB26" i="3"/>
  <c r="EA26" i="3"/>
  <c r="DZ26" i="3"/>
  <c r="DY26" i="3"/>
  <c r="DX26" i="3"/>
  <c r="DW26" i="3"/>
  <c r="DV26" i="3"/>
  <c r="DU26" i="3"/>
  <c r="DT26" i="3"/>
  <c r="DS26" i="3"/>
  <c r="DR26" i="3"/>
  <c r="DQ26" i="3"/>
  <c r="DP26" i="3"/>
  <c r="DO26" i="3"/>
  <c r="DN26" i="3"/>
  <c r="DM26" i="3"/>
  <c r="DL26" i="3"/>
  <c r="DK26" i="3"/>
  <c r="DJ26" i="3"/>
  <c r="DI26" i="3"/>
  <c r="DH26" i="3"/>
  <c r="DG26" i="3"/>
  <c r="EJ25" i="3"/>
  <c r="EI25" i="3"/>
  <c r="EH25" i="3"/>
  <c r="EG25" i="3"/>
  <c r="EF25" i="3"/>
  <c r="EE25" i="3"/>
  <c r="ED25" i="3"/>
  <c r="EC25" i="3"/>
  <c r="EB25" i="3"/>
  <c r="EA25" i="3"/>
  <c r="DZ25" i="3"/>
  <c r="DY25" i="3"/>
  <c r="DX25" i="3"/>
  <c r="DW25" i="3"/>
  <c r="DV25" i="3"/>
  <c r="DU25" i="3"/>
  <c r="DT25" i="3"/>
  <c r="DS25" i="3"/>
  <c r="DR25" i="3"/>
  <c r="DQ25" i="3"/>
  <c r="DP25" i="3"/>
  <c r="DO25" i="3"/>
  <c r="DN25" i="3"/>
  <c r="DM25" i="3"/>
  <c r="DL25" i="3"/>
  <c r="DK25" i="3"/>
  <c r="DJ25" i="3"/>
  <c r="DI25" i="3"/>
  <c r="DH25" i="3"/>
  <c r="DG25" i="3"/>
  <c r="EJ24" i="3"/>
  <c r="EI24" i="3"/>
  <c r="EH24" i="3"/>
  <c r="EG24" i="3"/>
  <c r="EF24" i="3"/>
  <c r="EE24" i="3"/>
  <c r="ED24" i="3"/>
  <c r="EC24" i="3"/>
  <c r="EB24" i="3"/>
  <c r="EA24" i="3"/>
  <c r="DZ24" i="3"/>
  <c r="DY24" i="3"/>
  <c r="DX24" i="3"/>
  <c r="DW24" i="3"/>
  <c r="DV24" i="3"/>
  <c r="DU24" i="3"/>
  <c r="DT24" i="3"/>
  <c r="DS24" i="3"/>
  <c r="DR24" i="3"/>
  <c r="DQ24" i="3"/>
  <c r="DP24" i="3"/>
  <c r="DO24" i="3"/>
  <c r="DN24" i="3"/>
  <c r="DM24" i="3"/>
  <c r="DL24" i="3"/>
  <c r="DK24" i="3"/>
  <c r="DJ24" i="3"/>
  <c r="DI24" i="3"/>
  <c r="DH24" i="3"/>
  <c r="DG24" i="3"/>
  <c r="EJ23" i="3"/>
  <c r="EI23" i="3"/>
  <c r="EH23" i="3"/>
  <c r="EG23" i="3"/>
  <c r="EF23" i="3"/>
  <c r="EE23" i="3"/>
  <c r="ED23" i="3"/>
  <c r="EC23" i="3"/>
  <c r="EB23" i="3"/>
  <c r="EA23" i="3"/>
  <c r="DZ23" i="3"/>
  <c r="DY23" i="3"/>
  <c r="DX23" i="3"/>
  <c r="DW23" i="3"/>
  <c r="DV23" i="3"/>
  <c r="DU23" i="3"/>
  <c r="DT23" i="3"/>
  <c r="DS23" i="3"/>
  <c r="DR23" i="3"/>
  <c r="DQ23" i="3"/>
  <c r="DP23" i="3"/>
  <c r="DO23" i="3"/>
  <c r="DN23" i="3"/>
  <c r="DM23" i="3"/>
  <c r="DL23" i="3"/>
  <c r="DK23" i="3"/>
  <c r="DJ23" i="3"/>
  <c r="DI23" i="3"/>
  <c r="DH23" i="3"/>
  <c r="DG23" i="3"/>
  <c r="EJ22" i="3"/>
  <c r="EI22" i="3"/>
  <c r="EH22" i="3"/>
  <c r="EG22" i="3"/>
  <c r="EF22" i="3"/>
  <c r="EE22" i="3"/>
  <c r="ED22" i="3"/>
  <c r="EC22" i="3"/>
  <c r="EB22" i="3"/>
  <c r="EA22" i="3"/>
  <c r="DZ22" i="3"/>
  <c r="DY22" i="3"/>
  <c r="DX22" i="3"/>
  <c r="DW22" i="3"/>
  <c r="DV22" i="3"/>
  <c r="DU22" i="3"/>
  <c r="DT22" i="3"/>
  <c r="DS22" i="3"/>
  <c r="DR22" i="3"/>
  <c r="DQ22" i="3"/>
  <c r="DP22" i="3"/>
  <c r="DO22" i="3"/>
  <c r="DN22" i="3"/>
  <c r="DM22" i="3"/>
  <c r="DL22" i="3"/>
  <c r="DK22" i="3"/>
  <c r="DJ22" i="3"/>
  <c r="DI22" i="3"/>
  <c r="DH22" i="3"/>
  <c r="DG22" i="3"/>
  <c r="EJ21" i="3"/>
  <c r="EI21" i="3"/>
  <c r="EH21" i="3"/>
  <c r="EG21" i="3"/>
  <c r="EF21" i="3"/>
  <c r="EE21" i="3"/>
  <c r="ED21" i="3"/>
  <c r="EC21" i="3"/>
  <c r="EB21" i="3"/>
  <c r="EA21" i="3"/>
  <c r="DZ21" i="3"/>
  <c r="DY21" i="3"/>
  <c r="DX21" i="3"/>
  <c r="DW21" i="3"/>
  <c r="DV21" i="3"/>
  <c r="DU21" i="3"/>
  <c r="DT21" i="3"/>
  <c r="DS21" i="3"/>
  <c r="DR21" i="3"/>
  <c r="DQ21" i="3"/>
  <c r="DP21" i="3"/>
  <c r="DO21" i="3"/>
  <c r="DN21" i="3"/>
  <c r="DM21" i="3"/>
  <c r="DL21" i="3"/>
  <c r="DK21" i="3"/>
  <c r="DJ21" i="3"/>
  <c r="DI21" i="3"/>
  <c r="DH21" i="3"/>
  <c r="DG21" i="3"/>
  <c r="EJ20" i="3"/>
  <c r="EI20" i="3"/>
  <c r="EH20" i="3"/>
  <c r="EG20" i="3"/>
  <c r="EF20" i="3"/>
  <c r="EE20" i="3"/>
  <c r="ED20" i="3"/>
  <c r="EC20" i="3"/>
  <c r="EB20" i="3"/>
  <c r="EA20" i="3"/>
  <c r="DZ20" i="3"/>
  <c r="DY20" i="3"/>
  <c r="DX20" i="3"/>
  <c r="DW20" i="3"/>
  <c r="DV20" i="3"/>
  <c r="DU20" i="3"/>
  <c r="DT20" i="3"/>
  <c r="DS20" i="3"/>
  <c r="DR20" i="3"/>
  <c r="DQ20" i="3"/>
  <c r="DP20" i="3"/>
  <c r="DO20" i="3"/>
  <c r="DN20" i="3"/>
  <c r="DM20" i="3"/>
  <c r="DL20" i="3"/>
  <c r="DK20" i="3"/>
  <c r="DJ20" i="3"/>
  <c r="DI20" i="3"/>
  <c r="DH20" i="3"/>
  <c r="DG20" i="3"/>
  <c r="EJ19" i="3"/>
  <c r="EI19" i="3"/>
  <c r="EH19" i="3"/>
  <c r="EG19" i="3"/>
  <c r="EF19" i="3"/>
  <c r="EE19" i="3"/>
  <c r="ED19" i="3"/>
  <c r="EC19" i="3"/>
  <c r="EB19" i="3"/>
  <c r="EA19" i="3"/>
  <c r="DZ19" i="3"/>
  <c r="DY19" i="3"/>
  <c r="DX19" i="3"/>
  <c r="DW19" i="3"/>
  <c r="DV19" i="3"/>
  <c r="DU19" i="3"/>
  <c r="DT19" i="3"/>
  <c r="DS19" i="3"/>
  <c r="DR19" i="3"/>
  <c r="DQ19" i="3"/>
  <c r="DP19" i="3"/>
  <c r="DO19" i="3"/>
  <c r="DN19" i="3"/>
  <c r="DM19" i="3"/>
  <c r="DL19" i="3"/>
  <c r="DK19" i="3"/>
  <c r="DJ19" i="3"/>
  <c r="DI19" i="3"/>
  <c r="DH19" i="3"/>
  <c r="DG19" i="3"/>
  <c r="EJ18" i="3"/>
  <c r="EI18" i="3"/>
  <c r="EH18" i="3"/>
  <c r="EG18" i="3"/>
  <c r="EF18" i="3"/>
  <c r="EE18" i="3"/>
  <c r="ED18" i="3"/>
  <c r="EC18" i="3"/>
  <c r="EB18" i="3"/>
  <c r="EA18" i="3"/>
  <c r="DZ18" i="3"/>
  <c r="DY18" i="3"/>
  <c r="DX18" i="3"/>
  <c r="DW18" i="3"/>
  <c r="DV18" i="3"/>
  <c r="DU18" i="3"/>
  <c r="DT18" i="3"/>
  <c r="DS18" i="3"/>
  <c r="DR18" i="3"/>
  <c r="DQ18" i="3"/>
  <c r="DP18" i="3"/>
  <c r="DO18" i="3"/>
  <c r="DN18" i="3"/>
  <c r="DM18" i="3"/>
  <c r="DL18" i="3"/>
  <c r="DK18" i="3"/>
  <c r="DJ18" i="3"/>
  <c r="DI18" i="3"/>
  <c r="DH18" i="3"/>
  <c r="DG18" i="3"/>
  <c r="EJ17" i="3"/>
  <c r="EI17" i="3"/>
  <c r="EH17" i="3"/>
  <c r="EG17" i="3"/>
  <c r="EF17" i="3"/>
  <c r="EE17" i="3"/>
  <c r="ED17" i="3"/>
  <c r="EC17" i="3"/>
  <c r="EB17" i="3"/>
  <c r="EA17" i="3"/>
  <c r="DZ17" i="3"/>
  <c r="DY17" i="3"/>
  <c r="DX17" i="3"/>
  <c r="DW17" i="3"/>
  <c r="DV17" i="3"/>
  <c r="DU17" i="3"/>
  <c r="DT17" i="3"/>
  <c r="DS17" i="3"/>
  <c r="DR17" i="3"/>
  <c r="DQ17" i="3"/>
  <c r="DP17" i="3"/>
  <c r="DO17" i="3"/>
  <c r="DN17" i="3"/>
  <c r="DM17" i="3"/>
  <c r="DL17" i="3"/>
  <c r="DK17" i="3"/>
  <c r="DJ17" i="3"/>
  <c r="DI17" i="3"/>
  <c r="DH17" i="3"/>
  <c r="DG17" i="3"/>
  <c r="EJ16" i="3"/>
  <c r="EI16" i="3"/>
  <c r="EH16" i="3"/>
  <c r="EG16" i="3"/>
  <c r="EF16" i="3"/>
  <c r="EE16" i="3"/>
  <c r="ED16" i="3"/>
  <c r="EC16" i="3"/>
  <c r="EB16" i="3"/>
  <c r="EA16" i="3"/>
  <c r="DZ16" i="3"/>
  <c r="DY16" i="3"/>
  <c r="DX16" i="3"/>
  <c r="DW16" i="3"/>
  <c r="DV16" i="3"/>
  <c r="DU16" i="3"/>
  <c r="DT16" i="3"/>
  <c r="DS16" i="3"/>
  <c r="DR16" i="3"/>
  <c r="DQ16" i="3"/>
  <c r="DP16" i="3"/>
  <c r="DO16" i="3"/>
  <c r="DN16" i="3"/>
  <c r="DM16" i="3"/>
  <c r="DL16" i="3"/>
  <c r="DK16" i="3"/>
  <c r="DJ16" i="3"/>
  <c r="DI16" i="3"/>
  <c r="DH16" i="3"/>
  <c r="DG16" i="3"/>
  <c r="EJ15" i="3"/>
  <c r="EI15" i="3"/>
  <c r="EH15" i="3"/>
  <c r="EG15" i="3"/>
  <c r="EF15" i="3"/>
  <c r="EE15" i="3"/>
  <c r="ED15" i="3"/>
  <c r="EC15" i="3"/>
  <c r="EB15" i="3"/>
  <c r="EA15" i="3"/>
  <c r="DZ15" i="3"/>
  <c r="DY15" i="3"/>
  <c r="DX15" i="3"/>
  <c r="DW15" i="3"/>
  <c r="DV15" i="3"/>
  <c r="DU15" i="3"/>
  <c r="DT15" i="3"/>
  <c r="DS15" i="3"/>
  <c r="DR15" i="3"/>
  <c r="DQ15" i="3"/>
  <c r="DP15" i="3"/>
  <c r="DO15" i="3"/>
  <c r="DN15" i="3"/>
  <c r="DM15" i="3"/>
  <c r="DL15" i="3"/>
  <c r="DK15" i="3"/>
  <c r="DJ15" i="3"/>
  <c r="DI15" i="3"/>
  <c r="DH15" i="3"/>
  <c r="DG15" i="3"/>
  <c r="EJ14" i="3"/>
  <c r="EI14" i="3"/>
  <c r="EH14" i="3"/>
  <c r="EG14" i="3"/>
  <c r="EF14" i="3"/>
  <c r="EE14" i="3"/>
  <c r="ED14" i="3"/>
  <c r="EC14" i="3"/>
  <c r="EB14" i="3"/>
  <c r="EA14" i="3"/>
  <c r="DZ14" i="3"/>
  <c r="DY14" i="3"/>
  <c r="DX14" i="3"/>
  <c r="DW14" i="3"/>
  <c r="DV14" i="3"/>
  <c r="DU14" i="3"/>
  <c r="DT14" i="3"/>
  <c r="DS14" i="3"/>
  <c r="DR14" i="3"/>
  <c r="DQ14" i="3"/>
  <c r="DP14" i="3"/>
  <c r="DO14" i="3"/>
  <c r="DN14" i="3"/>
  <c r="DM14" i="3"/>
  <c r="DL14" i="3"/>
  <c r="DK14" i="3"/>
  <c r="DJ14" i="3"/>
  <c r="DI14" i="3"/>
  <c r="DH14" i="3"/>
  <c r="DG14" i="3"/>
  <c r="EJ13" i="3"/>
  <c r="EI13" i="3"/>
  <c r="EH13" i="3"/>
  <c r="EG13" i="3"/>
  <c r="EF13" i="3"/>
  <c r="EE13" i="3"/>
  <c r="ED13" i="3"/>
  <c r="EC13" i="3"/>
  <c r="EB13" i="3"/>
  <c r="EA13" i="3"/>
  <c r="DZ13" i="3"/>
  <c r="DY13" i="3"/>
  <c r="DX13" i="3"/>
  <c r="DW13" i="3"/>
  <c r="DV13" i="3"/>
  <c r="DU13" i="3"/>
  <c r="DT13" i="3"/>
  <c r="DS13" i="3"/>
  <c r="DR13" i="3"/>
  <c r="DQ13" i="3"/>
  <c r="DP13" i="3"/>
  <c r="DO13" i="3"/>
  <c r="DN13" i="3"/>
  <c r="DM13" i="3"/>
  <c r="DL13" i="3"/>
  <c r="DK13" i="3"/>
  <c r="DJ13" i="3"/>
  <c r="DI13" i="3"/>
  <c r="DH13" i="3"/>
  <c r="DG13" i="3"/>
  <c r="EJ12" i="3"/>
  <c r="EI12" i="3"/>
  <c r="EH12" i="3"/>
  <c r="EG12" i="3"/>
  <c r="EF12" i="3"/>
  <c r="EE12" i="3"/>
  <c r="ED12" i="3"/>
  <c r="EC12" i="3"/>
  <c r="EB12" i="3"/>
  <c r="EA12" i="3"/>
  <c r="DZ12" i="3"/>
  <c r="DY12" i="3"/>
  <c r="DX12" i="3"/>
  <c r="DW12" i="3"/>
  <c r="DV12" i="3"/>
  <c r="DU12" i="3"/>
  <c r="DT12" i="3"/>
  <c r="DS12" i="3"/>
  <c r="DR12" i="3"/>
  <c r="DQ12" i="3"/>
  <c r="DP12" i="3"/>
  <c r="DO12" i="3"/>
  <c r="DN12" i="3"/>
  <c r="DM12" i="3"/>
  <c r="DL12" i="3"/>
  <c r="DK12" i="3"/>
  <c r="DJ12" i="3"/>
  <c r="DI12" i="3"/>
  <c r="DH12" i="3"/>
  <c r="DG12" i="3"/>
  <c r="EJ11" i="3"/>
  <c r="EI11" i="3"/>
  <c r="EH11" i="3"/>
  <c r="EG11" i="3"/>
  <c r="EF11" i="3"/>
  <c r="EE11" i="3"/>
  <c r="ED11" i="3"/>
  <c r="EC11" i="3"/>
  <c r="EB11" i="3"/>
  <c r="EA11" i="3"/>
  <c r="DZ11" i="3"/>
  <c r="DY11" i="3"/>
  <c r="DX11" i="3"/>
  <c r="DW11" i="3"/>
  <c r="DV11" i="3"/>
  <c r="DU11" i="3"/>
  <c r="DT11" i="3"/>
  <c r="DS11" i="3"/>
  <c r="DR11" i="3"/>
  <c r="DQ11" i="3"/>
  <c r="DP11" i="3"/>
  <c r="DO11" i="3"/>
  <c r="DN11" i="3"/>
  <c r="DM11" i="3"/>
  <c r="DL11" i="3"/>
  <c r="DK11" i="3"/>
  <c r="DJ11" i="3"/>
  <c r="DI11" i="3"/>
  <c r="DH11" i="3"/>
  <c r="DG11" i="3"/>
  <c r="EJ10" i="3"/>
  <c r="EI10" i="3"/>
  <c r="EH10" i="3"/>
  <c r="EG10" i="3"/>
  <c r="EF10" i="3"/>
  <c r="EE10" i="3"/>
  <c r="ED10" i="3"/>
  <c r="EC10" i="3"/>
  <c r="EB10" i="3"/>
  <c r="EA10" i="3"/>
  <c r="DZ10" i="3"/>
  <c r="DY10" i="3"/>
  <c r="DX10" i="3"/>
  <c r="DW10" i="3"/>
  <c r="DV10" i="3"/>
  <c r="DU10" i="3"/>
  <c r="DT10" i="3"/>
  <c r="DS10" i="3"/>
  <c r="DR10" i="3"/>
  <c r="DQ10" i="3"/>
  <c r="DP10" i="3"/>
  <c r="DO10" i="3"/>
  <c r="DN10" i="3"/>
  <c r="DM10" i="3"/>
  <c r="DL10" i="3"/>
  <c r="DK10" i="3"/>
  <c r="DJ10" i="3"/>
  <c r="DI10" i="3"/>
  <c r="DH10" i="3"/>
  <c r="DG10" i="3"/>
  <c r="EJ9" i="3"/>
  <c r="EI9" i="3"/>
  <c r="EH9" i="3"/>
  <c r="EG9" i="3"/>
  <c r="EF9" i="3"/>
  <c r="EE9" i="3"/>
  <c r="ED9" i="3"/>
  <c r="EC9" i="3"/>
  <c r="EB9" i="3"/>
  <c r="EA9" i="3"/>
  <c r="DZ9" i="3"/>
  <c r="DY9" i="3"/>
  <c r="DX9" i="3"/>
  <c r="DW9" i="3"/>
  <c r="DV9" i="3"/>
  <c r="DU9" i="3"/>
  <c r="DT9" i="3"/>
  <c r="DS9" i="3"/>
  <c r="DR9" i="3"/>
  <c r="DQ9" i="3"/>
  <c r="DP9" i="3"/>
  <c r="DO9" i="3"/>
  <c r="DN9" i="3"/>
  <c r="DM9" i="3"/>
  <c r="DL9" i="3"/>
  <c r="DK9" i="3"/>
  <c r="DJ9" i="3"/>
  <c r="DI9" i="3"/>
  <c r="DH9" i="3"/>
  <c r="DG9" i="3"/>
  <c r="EJ8" i="3"/>
  <c r="EI8" i="3"/>
  <c r="EH8" i="3"/>
  <c r="EG8" i="3"/>
  <c r="EF8" i="3"/>
  <c r="EE8" i="3"/>
  <c r="ED8" i="3"/>
  <c r="EC8" i="3"/>
  <c r="EB8" i="3"/>
  <c r="EA8" i="3"/>
  <c r="DZ8" i="3"/>
  <c r="DY8" i="3"/>
  <c r="DX8" i="3"/>
  <c r="DW8" i="3"/>
  <c r="DV8" i="3"/>
  <c r="DU8" i="3"/>
  <c r="DT8" i="3"/>
  <c r="DS8" i="3"/>
  <c r="DR8" i="3"/>
  <c r="DQ8" i="3"/>
  <c r="DP8" i="3"/>
  <c r="DO8" i="3"/>
  <c r="DN8" i="3"/>
  <c r="DM8" i="3"/>
  <c r="DL8" i="3"/>
  <c r="DK8" i="3"/>
  <c r="DJ8" i="3"/>
  <c r="DI8" i="3"/>
  <c r="DH8" i="3"/>
  <c r="DG8" i="3"/>
  <c r="EJ7" i="3"/>
  <c r="EI7" i="3"/>
  <c r="EH7" i="3"/>
  <c r="EG7" i="3"/>
  <c r="EF7" i="3"/>
  <c r="EE7" i="3"/>
  <c r="ED7" i="3"/>
  <c r="EC7" i="3"/>
  <c r="EB7" i="3"/>
  <c r="EA7" i="3"/>
  <c r="DZ7" i="3"/>
  <c r="DY7" i="3"/>
  <c r="DX7" i="3"/>
  <c r="DW7" i="3"/>
  <c r="DV7" i="3"/>
  <c r="DU7" i="3"/>
  <c r="DT7" i="3"/>
  <c r="DS7" i="3"/>
  <c r="DR7" i="3"/>
  <c r="DQ7" i="3"/>
  <c r="DP7" i="3"/>
  <c r="DO7" i="3"/>
  <c r="DN7" i="3"/>
  <c r="DM7" i="3"/>
  <c r="DL7" i="3"/>
  <c r="DK7" i="3"/>
  <c r="DJ7" i="3"/>
  <c r="DI7" i="3"/>
  <c r="DH7" i="3"/>
  <c r="DG7" i="3"/>
  <c r="EJ6" i="3"/>
  <c r="EI6" i="3"/>
  <c r="EH6" i="3"/>
  <c r="EG6" i="3"/>
  <c r="EF6" i="3"/>
  <c r="EE6" i="3"/>
  <c r="ED6" i="3"/>
  <c r="EC6" i="3"/>
  <c r="EB6" i="3"/>
  <c r="EA6" i="3"/>
  <c r="DZ6" i="3"/>
  <c r="DY6" i="3"/>
  <c r="DX6" i="3"/>
  <c r="DW6" i="3"/>
  <c r="DV6" i="3"/>
  <c r="DU6" i="3"/>
  <c r="DT6" i="3"/>
  <c r="DS6" i="3"/>
  <c r="DR6" i="3"/>
  <c r="DQ6" i="3"/>
  <c r="DP6" i="3"/>
  <c r="DO6" i="3"/>
  <c r="DN6" i="3"/>
  <c r="DM6" i="3"/>
  <c r="DL6" i="3"/>
  <c r="DK6" i="3"/>
  <c r="DJ6" i="3"/>
  <c r="DI6" i="3"/>
  <c r="DH6" i="3"/>
  <c r="DG6" i="3"/>
  <c r="EJ5" i="3"/>
  <c r="EI5" i="3"/>
  <c r="EH5" i="3"/>
  <c r="EG5" i="3"/>
  <c r="EF5" i="3"/>
  <c r="EE5" i="3"/>
  <c r="ED5" i="3"/>
  <c r="EC5" i="3"/>
  <c r="EB5" i="3"/>
  <c r="EA5" i="3"/>
  <c r="DZ5" i="3"/>
  <c r="DY5" i="3"/>
  <c r="DX5" i="3"/>
  <c r="DW5" i="3"/>
  <c r="DV5" i="3"/>
  <c r="DU5" i="3"/>
  <c r="DT5" i="3"/>
  <c r="DS5" i="3"/>
  <c r="DR5" i="3"/>
  <c r="DQ5" i="3"/>
  <c r="DP5" i="3"/>
  <c r="DO5" i="3"/>
  <c r="DN5" i="3"/>
  <c r="DM5" i="3"/>
  <c r="DL5" i="3"/>
  <c r="DK5" i="3"/>
  <c r="DJ5" i="3"/>
  <c r="DI5" i="3"/>
  <c r="DH5" i="3"/>
  <c r="DG5" i="3"/>
  <c r="EJ4" i="3"/>
  <c r="EI4" i="3"/>
  <c r="EH4" i="3"/>
  <c r="EG4" i="3"/>
  <c r="EF4" i="3"/>
  <c r="EE4" i="3"/>
  <c r="ED4" i="3"/>
  <c r="EC4" i="3"/>
  <c r="EB4" i="3"/>
  <c r="EA4" i="3"/>
  <c r="DZ4" i="3"/>
  <c r="DY4" i="3"/>
  <c r="DX4" i="3"/>
  <c r="DW4" i="3"/>
  <c r="DV4" i="3"/>
  <c r="DU4" i="3"/>
  <c r="DT4" i="3"/>
  <c r="DS4" i="3"/>
  <c r="DR4" i="3"/>
  <c r="DQ4" i="3"/>
  <c r="DP4" i="3"/>
  <c r="DO4" i="3"/>
  <c r="DN4" i="3"/>
  <c r="DM4" i="3"/>
  <c r="DL4" i="3"/>
  <c r="DK4" i="3"/>
  <c r="DJ4" i="3"/>
  <c r="DI4" i="3"/>
  <c r="DH4" i="3"/>
  <c r="DG4" i="3"/>
  <c r="EJ3" i="3"/>
  <c r="EI3" i="3"/>
  <c r="EH3" i="3"/>
  <c r="EG3" i="3"/>
  <c r="EF3" i="3"/>
  <c r="EE3" i="3"/>
  <c r="ED3" i="3"/>
  <c r="EC3" i="3"/>
  <c r="EB3" i="3"/>
  <c r="EA3" i="3"/>
  <c r="DZ3" i="3"/>
  <c r="DY3" i="3"/>
  <c r="DX3" i="3"/>
  <c r="DW3" i="3"/>
  <c r="DV3" i="3"/>
  <c r="DU3" i="3"/>
  <c r="DT3" i="3"/>
  <c r="DS3" i="3"/>
  <c r="DR3" i="3"/>
  <c r="DQ3" i="3"/>
  <c r="DP3" i="3"/>
  <c r="DO3" i="3"/>
  <c r="DN3" i="3"/>
  <c r="DM3" i="3"/>
  <c r="DL3" i="3"/>
  <c r="DK3" i="3"/>
  <c r="DJ3" i="3"/>
  <c r="DI3" i="3"/>
  <c r="DH3" i="3"/>
  <c r="DG3" i="3"/>
  <c r="BK1398" i="4"/>
  <c r="BK1397" i="4"/>
  <c r="BK1396" i="4"/>
  <c r="BK1395" i="4"/>
  <c r="BK1394" i="4"/>
  <c r="BK1393" i="4"/>
  <c r="BK1392" i="4"/>
  <c r="BK1391" i="4"/>
  <c r="BK1390" i="4"/>
  <c r="BK1389" i="4"/>
  <c r="BK1388" i="4"/>
  <c r="BK1387" i="4"/>
  <c r="BK1386" i="4"/>
  <c r="BK1385" i="4"/>
  <c r="BK1384" i="4"/>
  <c r="BK1383" i="4"/>
  <c r="BK1382" i="4"/>
  <c r="BK1381" i="4"/>
  <c r="BK1380" i="4"/>
  <c r="BK1379" i="4"/>
  <c r="BK1378" i="4"/>
  <c r="BK1377" i="4"/>
  <c r="BK1376" i="4"/>
  <c r="BK1375" i="4"/>
  <c r="BK1374" i="4"/>
  <c r="BK1373" i="4"/>
  <c r="BK1372" i="4"/>
  <c r="BK1371" i="4"/>
  <c r="BK1370" i="4"/>
  <c r="BK1369" i="4"/>
  <c r="BK1363" i="4"/>
  <c r="BK1362" i="4"/>
  <c r="BK1361" i="4"/>
  <c r="BK1360" i="4"/>
  <c r="BK1359" i="4"/>
  <c r="BK1358" i="4"/>
  <c r="BK1357" i="4"/>
  <c r="BK1356" i="4"/>
  <c r="BK1355" i="4"/>
  <c r="BK1354" i="4"/>
  <c r="BK1353" i="4"/>
  <c r="BK1352" i="4"/>
  <c r="BK1351" i="4"/>
  <c r="BK1350" i="4"/>
  <c r="BK1349" i="4"/>
  <c r="BK1348" i="4"/>
  <c r="BK1347" i="4"/>
  <c r="BK1346" i="4"/>
  <c r="BK1345" i="4"/>
  <c r="BK1344" i="4"/>
  <c r="BK1343" i="4"/>
  <c r="BK1342" i="4"/>
  <c r="BK1341" i="4"/>
  <c r="BK1340" i="4"/>
  <c r="BK1339" i="4"/>
  <c r="BK1338" i="4"/>
  <c r="BK1337" i="4"/>
  <c r="BK1336" i="4"/>
  <c r="BK1335" i="4"/>
  <c r="BK1334" i="4"/>
  <c r="BK1328" i="4"/>
  <c r="BK1327" i="4"/>
  <c r="BK1326" i="4"/>
  <c r="BK1325" i="4"/>
  <c r="BK1324" i="4"/>
  <c r="BK1323" i="4"/>
  <c r="BK1322" i="4"/>
  <c r="BK1321" i="4"/>
  <c r="BK1320" i="4"/>
  <c r="BK1319" i="4"/>
  <c r="BK1318" i="4"/>
  <c r="BK1317" i="4"/>
  <c r="BK1316" i="4"/>
  <c r="BK1315" i="4"/>
  <c r="BK1314" i="4"/>
  <c r="BK1313" i="4"/>
  <c r="BK1312" i="4"/>
  <c r="BK1311" i="4"/>
  <c r="BK1310" i="4"/>
  <c r="BK1309" i="4"/>
  <c r="BK1308" i="4"/>
  <c r="BK1307" i="4"/>
  <c r="BK1306" i="4"/>
  <c r="BK1305" i="4"/>
  <c r="BK1304" i="4"/>
  <c r="BK1303" i="4"/>
  <c r="BK1302" i="4"/>
  <c r="BK1301" i="4"/>
  <c r="BK1300" i="4"/>
  <c r="BK1299" i="4"/>
  <c r="BK1293" i="4"/>
  <c r="BK1292" i="4"/>
  <c r="BK1291" i="4"/>
  <c r="BK1290" i="4"/>
  <c r="BK1289" i="4"/>
  <c r="BK1288" i="4"/>
  <c r="BK1287" i="4"/>
  <c r="BK1286" i="4"/>
  <c r="BK1285" i="4"/>
  <c r="BK1284" i="4"/>
  <c r="BK1283" i="4"/>
  <c r="BK1282" i="4"/>
  <c r="BK1281" i="4"/>
  <c r="BK1280" i="4"/>
  <c r="BK1279" i="4"/>
  <c r="BK1278" i="4"/>
  <c r="BK1277" i="4"/>
  <c r="BK1276" i="4"/>
  <c r="BK1275" i="4"/>
  <c r="BK1274" i="4"/>
  <c r="BK1273" i="4"/>
  <c r="BK1272" i="4"/>
  <c r="BK1271" i="4"/>
  <c r="BK1270" i="4"/>
  <c r="BK1269" i="4"/>
  <c r="BK1268" i="4"/>
  <c r="BK1267" i="4"/>
  <c r="BK1266" i="4"/>
  <c r="BK1265" i="4"/>
  <c r="BK1264" i="4"/>
  <c r="BK1258" i="4"/>
  <c r="BK1257" i="4"/>
  <c r="BK1256" i="4"/>
  <c r="BK1255" i="4"/>
  <c r="BK1254" i="4"/>
  <c r="BK1253" i="4"/>
  <c r="BK1252" i="4"/>
  <c r="BK1251" i="4"/>
  <c r="BK1250" i="4"/>
  <c r="BK1249" i="4"/>
  <c r="BK1248" i="4"/>
  <c r="BK1247" i="4"/>
  <c r="BK1246" i="4"/>
  <c r="BK1245" i="4"/>
  <c r="BK1244" i="4"/>
  <c r="BK1243" i="4"/>
  <c r="BK1242" i="4"/>
  <c r="BK1241" i="4"/>
  <c r="BK1240" i="4"/>
  <c r="BK1239" i="4"/>
  <c r="BK1238" i="4"/>
  <c r="BK1237" i="4"/>
  <c r="BK1236" i="4"/>
  <c r="BK1235" i="4"/>
  <c r="BK1234" i="4"/>
  <c r="BK1233" i="4"/>
  <c r="BK1232" i="4"/>
  <c r="BK1231" i="4"/>
  <c r="BK1230" i="4"/>
  <c r="BK1229" i="4"/>
  <c r="BK1223" i="4"/>
  <c r="BK1222" i="4"/>
  <c r="BK1221" i="4"/>
  <c r="BK1220" i="4"/>
  <c r="BK1219" i="4"/>
  <c r="BK1218" i="4"/>
  <c r="BK1217" i="4"/>
  <c r="BK1216" i="4"/>
  <c r="BK1215" i="4"/>
  <c r="BK1214" i="4"/>
  <c r="BK1213" i="4"/>
  <c r="BK1212" i="4"/>
  <c r="BK1211" i="4"/>
  <c r="BK1210" i="4"/>
  <c r="BK1209" i="4"/>
  <c r="BK1208" i="4"/>
  <c r="BK1207" i="4"/>
  <c r="BK1206" i="4"/>
  <c r="BK1205" i="4"/>
  <c r="BK1204" i="4"/>
  <c r="BK1203" i="4"/>
  <c r="BK1202" i="4"/>
  <c r="BK1201" i="4"/>
  <c r="BK1200" i="4"/>
  <c r="BK1199" i="4"/>
  <c r="BK1198" i="4"/>
  <c r="BK1197" i="4"/>
  <c r="BK1196" i="4"/>
  <c r="BK1195" i="4"/>
  <c r="BK1194" i="4"/>
  <c r="BK1188" i="4"/>
  <c r="BK1187" i="4"/>
  <c r="BK1186" i="4"/>
  <c r="BK1185" i="4"/>
  <c r="BK1184" i="4"/>
  <c r="BK1183" i="4"/>
  <c r="BK1182" i="4"/>
  <c r="BK1181" i="4"/>
  <c r="BK1180" i="4"/>
  <c r="BK1179" i="4"/>
  <c r="BK1178" i="4"/>
  <c r="BK1177" i="4"/>
  <c r="BK1176" i="4"/>
  <c r="BK1175" i="4"/>
  <c r="BK1174" i="4"/>
  <c r="BK1173" i="4"/>
  <c r="BK1172" i="4"/>
  <c r="BK1171" i="4"/>
  <c r="BK1170" i="4"/>
  <c r="BK1169" i="4"/>
  <c r="BK1168" i="4"/>
  <c r="BK1167" i="4"/>
  <c r="BK1166" i="4"/>
  <c r="BK1165" i="4"/>
  <c r="BK1164" i="4"/>
  <c r="BK1163" i="4"/>
  <c r="BK1162" i="4"/>
  <c r="BK1161" i="4"/>
  <c r="BK1160" i="4"/>
  <c r="BK1159" i="4"/>
  <c r="BK1153" i="4"/>
  <c r="BK1152" i="4"/>
  <c r="BK1151" i="4"/>
  <c r="BK1150" i="4"/>
  <c r="BK1149" i="4"/>
  <c r="BK1148" i="4"/>
  <c r="BK1147" i="4"/>
  <c r="BK1146" i="4"/>
  <c r="BK1145" i="4"/>
  <c r="BK1144" i="4"/>
  <c r="BK1143" i="4"/>
  <c r="BK1142" i="4"/>
  <c r="BK1141" i="4"/>
  <c r="BK1140" i="4"/>
  <c r="BK1139" i="4"/>
  <c r="BK1138" i="4"/>
  <c r="BK1137" i="4"/>
  <c r="BK1136" i="4"/>
  <c r="BK1135" i="4"/>
  <c r="BK1134" i="4"/>
  <c r="BK1133" i="4"/>
  <c r="BK1132" i="4"/>
  <c r="BK1131" i="4"/>
  <c r="BK1130" i="4"/>
  <c r="BK1129" i="4"/>
  <c r="BK1128" i="4"/>
  <c r="BK1127" i="4"/>
  <c r="BK1126" i="4"/>
  <c r="BK1125" i="4"/>
  <c r="BK1124" i="4"/>
  <c r="BK1118" i="4"/>
  <c r="BK1117" i="4"/>
  <c r="BK1116" i="4"/>
  <c r="BK1115" i="4"/>
  <c r="BK1114" i="4"/>
  <c r="BK1113" i="4"/>
  <c r="BK1112" i="4"/>
  <c r="BK1111" i="4"/>
  <c r="BK1110" i="4"/>
  <c r="BK1109" i="4"/>
  <c r="BK1108" i="4"/>
  <c r="BK1107" i="4"/>
  <c r="BK1106" i="4"/>
  <c r="BK1105" i="4"/>
  <c r="BK1104" i="4"/>
  <c r="BK1103" i="4"/>
  <c r="BK1102" i="4"/>
  <c r="BK1101" i="4"/>
  <c r="BK1100" i="4"/>
  <c r="BK1099" i="4"/>
  <c r="BK1098" i="4"/>
  <c r="BK1097" i="4"/>
  <c r="BK1096" i="4"/>
  <c r="BK1095" i="4"/>
  <c r="BK1094" i="4"/>
  <c r="BK1093" i="4"/>
  <c r="BK1092" i="4"/>
  <c r="BK1091" i="4"/>
  <c r="BK1090" i="4"/>
  <c r="BK1089" i="4"/>
  <c r="BP34" i="3"/>
  <c r="BP36" i="3" s="1"/>
  <c r="BX34" i="3"/>
  <c r="BX36" i="3" s="1"/>
  <c r="CF34" i="3"/>
  <c r="CF36" i="3" s="1"/>
  <c r="BN34" i="3"/>
  <c r="BN35" i="3" s="1"/>
  <c r="BV34" i="3"/>
  <c r="BV36" i="3" s="1"/>
  <c r="CD34" i="3"/>
  <c r="CD36" i="3" s="1"/>
  <c r="A2" i="16"/>
  <c r="BO1083" i="4"/>
  <c r="BI1083" i="4" s="1"/>
  <c r="BI1049" i="12" s="1"/>
  <c r="BO33" i="4"/>
  <c r="BO173" i="4"/>
  <c r="BI173" i="4" s="1"/>
  <c r="BI1023" i="12" s="1"/>
  <c r="BO313" i="4"/>
  <c r="BI313" i="4" s="1"/>
  <c r="BI1027" i="12" s="1"/>
  <c r="BO383" i="4"/>
  <c r="BI383" i="4" s="1"/>
  <c r="BI1029" i="12" s="1"/>
  <c r="BO453" i="4"/>
  <c r="BI453" i="4" s="1"/>
  <c r="BI1031" i="12" s="1"/>
  <c r="BO523" i="4"/>
  <c r="BI523" i="4" s="1"/>
  <c r="BI1033" i="12" s="1"/>
  <c r="BO593" i="4"/>
  <c r="BI593" i="4" s="1"/>
  <c r="BI1035" i="12" s="1"/>
  <c r="BO663" i="4"/>
  <c r="BI663" i="4" s="1"/>
  <c r="BI1037" i="12" s="1"/>
  <c r="BO733" i="4"/>
  <c r="BI733" i="4" s="1"/>
  <c r="BI1039" i="12" s="1"/>
  <c r="BO803" i="4"/>
  <c r="BI803" i="4" s="1"/>
  <c r="BI1041" i="12" s="1"/>
  <c r="BO873" i="4"/>
  <c r="BI873" i="4" s="1"/>
  <c r="BI1043" i="12" s="1"/>
  <c r="BO943" i="4"/>
  <c r="BI943" i="4" s="1"/>
  <c r="BI1045" i="12" s="1"/>
  <c r="BO978" i="4"/>
  <c r="BI978" i="4" s="1"/>
  <c r="BI1046" i="12" s="1"/>
  <c r="BO1013" i="4"/>
  <c r="BI1013" i="4" s="1"/>
  <c r="BI1047" i="12" s="1"/>
  <c r="BO67" i="4"/>
  <c r="BI67" i="4" s="1"/>
  <c r="BI985" i="12" s="1"/>
  <c r="BO277" i="4"/>
  <c r="BI277" i="4" s="1"/>
  <c r="BI991" i="12" s="1"/>
  <c r="BO347" i="4"/>
  <c r="BI347" i="4" s="1"/>
  <c r="BI993" i="12" s="1"/>
  <c r="BO417" i="4"/>
  <c r="BI417" i="4" s="1"/>
  <c r="BI995" i="12" s="1"/>
  <c r="BO487" i="4"/>
  <c r="BI487" i="4" s="1"/>
  <c r="BI997" i="12" s="1"/>
  <c r="BO557" i="4"/>
  <c r="BI557" i="4" s="1"/>
  <c r="BI999" i="12" s="1"/>
  <c r="BO627" i="4"/>
  <c r="BI627" i="4" s="1"/>
  <c r="BI1001" i="12" s="1"/>
  <c r="BO697" i="4"/>
  <c r="BI697" i="4" s="1"/>
  <c r="BI1003" i="12" s="1"/>
  <c r="BO767" i="4"/>
  <c r="BI767" i="4" s="1"/>
  <c r="BI1005" i="12" s="1"/>
  <c r="BO837" i="4"/>
  <c r="BI837" i="4" s="1"/>
  <c r="BI1007" i="12" s="1"/>
  <c r="BO872" i="4"/>
  <c r="BI872" i="4" s="1"/>
  <c r="BI1008" i="12" s="1"/>
  <c r="BO907" i="4"/>
  <c r="BI907" i="4" s="1"/>
  <c r="BI1009" i="12" s="1"/>
  <c r="BO942" i="4"/>
  <c r="BI942" i="4" s="1"/>
  <c r="BI1010" i="12" s="1"/>
  <c r="BO977" i="4"/>
  <c r="BI977" i="4" s="1"/>
  <c r="BI1011" i="12" s="1"/>
  <c r="BO1012" i="4"/>
  <c r="BI1012" i="4" s="1"/>
  <c r="BI1012" i="12" s="1"/>
  <c r="BO1047" i="4"/>
  <c r="BI1047" i="4" s="1"/>
  <c r="BI1013" i="12" s="1"/>
  <c r="BO66" i="4"/>
  <c r="BI66" i="4" s="1"/>
  <c r="BI950" i="12" s="1"/>
  <c r="BO276" i="4"/>
  <c r="BI276" i="4" s="1"/>
  <c r="BI956" i="12" s="1"/>
  <c r="BO346" i="4"/>
  <c r="BI346" i="4" s="1"/>
  <c r="BI958" i="12" s="1"/>
  <c r="BO416" i="4"/>
  <c r="BI416" i="4" s="1"/>
  <c r="BI960" i="12" s="1"/>
  <c r="BO486" i="4"/>
  <c r="BI486" i="4" s="1"/>
  <c r="BI962" i="12" s="1"/>
  <c r="BO556" i="4"/>
  <c r="BI556" i="4" s="1"/>
  <c r="BI964" i="12" s="1"/>
  <c r="BO626" i="4"/>
  <c r="BI626" i="4" s="1"/>
  <c r="BI966" i="12" s="1"/>
  <c r="BO696" i="4"/>
  <c r="BI696" i="4" s="1"/>
  <c r="BI968" i="12" s="1"/>
  <c r="BO766" i="4"/>
  <c r="BI766" i="4" s="1"/>
  <c r="BI970" i="12" s="1"/>
  <c r="BO836" i="4"/>
  <c r="BI836" i="4" s="1"/>
  <c r="BI972" i="12" s="1"/>
  <c r="BO906" i="4"/>
  <c r="BI906" i="4" s="1"/>
  <c r="BI974" i="12" s="1"/>
  <c r="BO976" i="4"/>
  <c r="BI976" i="4" s="1"/>
  <c r="BI976" i="12" s="1"/>
  <c r="BO1011" i="4"/>
  <c r="BI1011" i="4" s="1"/>
  <c r="BI977" i="12" s="1"/>
  <c r="BO1046" i="4"/>
  <c r="BI1046" i="4" s="1"/>
  <c r="BI978" i="12" s="1"/>
  <c r="BO1080" i="4"/>
  <c r="BI1080" i="4" s="1"/>
  <c r="BI944" i="12" s="1"/>
  <c r="BO240" i="4"/>
  <c r="BI240" i="4" s="1"/>
  <c r="BI920" i="12" s="1"/>
  <c r="BO310" i="4"/>
  <c r="BI310" i="4" s="1"/>
  <c r="BI922" i="12" s="1"/>
  <c r="BO380" i="4"/>
  <c r="BI380" i="4" s="1"/>
  <c r="BI924" i="12" s="1"/>
  <c r="BO450" i="4"/>
  <c r="BI450" i="4" s="1"/>
  <c r="BI926" i="12" s="1"/>
  <c r="BO520" i="4"/>
  <c r="BI520" i="4" s="1"/>
  <c r="BI928" i="12" s="1"/>
  <c r="BO590" i="4"/>
  <c r="BI590" i="4" s="1"/>
  <c r="BI930" i="12" s="1"/>
  <c r="BO660" i="4"/>
  <c r="BI660" i="4" s="1"/>
  <c r="BI932" i="12" s="1"/>
  <c r="BO730" i="4"/>
  <c r="BI730" i="4" s="1"/>
  <c r="BI934" i="12" s="1"/>
  <c r="BO800" i="4"/>
  <c r="BI800" i="4" s="1"/>
  <c r="BI936" i="12" s="1"/>
  <c r="BO870" i="4"/>
  <c r="BI870" i="4" s="1"/>
  <c r="BI938" i="12" s="1"/>
  <c r="BO905" i="4"/>
  <c r="BI905" i="4" s="1"/>
  <c r="BI939" i="12" s="1"/>
  <c r="BO940" i="4"/>
  <c r="BI940" i="4" s="1"/>
  <c r="BI940" i="12" s="1"/>
  <c r="BO975" i="4"/>
  <c r="BI975" i="4" s="1"/>
  <c r="BI941" i="12" s="1"/>
  <c r="BO1010" i="4"/>
  <c r="BI1010" i="4" s="1"/>
  <c r="BI942" i="12" s="1"/>
  <c r="BO1079" i="4"/>
  <c r="BI1079" i="4" s="1"/>
  <c r="BI909" i="12" s="1"/>
  <c r="BO169" i="4"/>
  <c r="BI169" i="4" s="1"/>
  <c r="BI883" i="12" s="1"/>
  <c r="BO309" i="4"/>
  <c r="BI309" i="4" s="1"/>
  <c r="BI887" i="12" s="1"/>
  <c r="BO379" i="4"/>
  <c r="BI379" i="4" s="1"/>
  <c r="BI889" i="12" s="1"/>
  <c r="BO449" i="4"/>
  <c r="BI449" i="4" s="1"/>
  <c r="BI891" i="12" s="1"/>
  <c r="BO519" i="4"/>
  <c r="BI519" i="4" s="1"/>
  <c r="BI893" i="12" s="1"/>
  <c r="BO589" i="4"/>
  <c r="BI589" i="4" s="1"/>
  <c r="BI895" i="12" s="1"/>
  <c r="BO659" i="4"/>
  <c r="BI659" i="4" s="1"/>
  <c r="BI897" i="12" s="1"/>
  <c r="BO729" i="4"/>
  <c r="BI729" i="4" s="1"/>
  <c r="BI899" i="12" s="1"/>
  <c r="BO799" i="4"/>
  <c r="BI799" i="4" s="1"/>
  <c r="BI901" i="12" s="1"/>
  <c r="BO869" i="4"/>
  <c r="BI869" i="4" s="1"/>
  <c r="BI903" i="12" s="1"/>
  <c r="BO939" i="4"/>
  <c r="BI939" i="4" s="1"/>
  <c r="BI905" i="12" s="1"/>
  <c r="BO1009" i="4"/>
  <c r="BI1009" i="4" s="1"/>
  <c r="BI907" i="12" s="1"/>
  <c r="BO1078" i="4"/>
  <c r="BI1078" i="4" s="1"/>
  <c r="BI874" i="12" s="1"/>
  <c r="BO273" i="4"/>
  <c r="BI273" i="4" s="1"/>
  <c r="BI851" i="12" s="1"/>
  <c r="BO343" i="4"/>
  <c r="BI343" i="4" s="1"/>
  <c r="BI853" i="12" s="1"/>
  <c r="BO413" i="4"/>
  <c r="BI413" i="4" s="1"/>
  <c r="BI855" i="12" s="1"/>
  <c r="BO483" i="4"/>
  <c r="BI483" i="4" s="1"/>
  <c r="BI857" i="12" s="1"/>
  <c r="BO553" i="4"/>
  <c r="BI553" i="4" s="1"/>
  <c r="BI859" i="12" s="1"/>
  <c r="BO623" i="4"/>
  <c r="BI623" i="4" s="1"/>
  <c r="BI861" i="12" s="1"/>
  <c r="BO693" i="4"/>
  <c r="BI693" i="4" s="1"/>
  <c r="BI863" i="12" s="1"/>
  <c r="BO763" i="4"/>
  <c r="BI763" i="4" s="1"/>
  <c r="BI865" i="12" s="1"/>
  <c r="BO833" i="4"/>
  <c r="BI833" i="4" s="1"/>
  <c r="BI867" i="12" s="1"/>
  <c r="BO903" i="4"/>
  <c r="BI903" i="4" s="1"/>
  <c r="BI869" i="12" s="1"/>
  <c r="BO938" i="4"/>
  <c r="BI938" i="4" s="1"/>
  <c r="BI870" i="12" s="1"/>
  <c r="BO973" i="4"/>
  <c r="BI973" i="4" s="1"/>
  <c r="BI871" i="12" s="1"/>
  <c r="BO1043" i="4"/>
  <c r="BI1043" i="4" s="1"/>
  <c r="BI873" i="12" s="1"/>
  <c r="BO1077" i="4"/>
  <c r="BI1077" i="4" s="1"/>
  <c r="BI839" i="12" s="1"/>
  <c r="BO132" i="4"/>
  <c r="BO272" i="4"/>
  <c r="BI272" i="4" s="1"/>
  <c r="BI816" i="12" s="1"/>
  <c r="BO342" i="4"/>
  <c r="BI342" i="4" s="1"/>
  <c r="BI818" i="12" s="1"/>
  <c r="BO412" i="4"/>
  <c r="BI412" i="4" s="1"/>
  <c r="BI820" i="12" s="1"/>
  <c r="BO482" i="4"/>
  <c r="BI482" i="4" s="1"/>
  <c r="BI822" i="12" s="1"/>
  <c r="BO552" i="4"/>
  <c r="BI552" i="4" s="1"/>
  <c r="BI824" i="12" s="1"/>
  <c r="BO622" i="4"/>
  <c r="BI622" i="4" s="1"/>
  <c r="BI826" i="12" s="1"/>
  <c r="BO692" i="4"/>
  <c r="BI692" i="4" s="1"/>
  <c r="BI828" i="12" s="1"/>
  <c r="BO762" i="4"/>
  <c r="BI762" i="4" s="1"/>
  <c r="BI830" i="12" s="1"/>
  <c r="BO832" i="4"/>
  <c r="BI832" i="4" s="1"/>
  <c r="BI832" i="12" s="1"/>
  <c r="BO902" i="4"/>
  <c r="BI902" i="4" s="1"/>
  <c r="BI834" i="12" s="1"/>
  <c r="BO972" i="4"/>
  <c r="BI972" i="4" s="1"/>
  <c r="BI836" i="12" s="1"/>
  <c r="BO1042" i="4"/>
  <c r="BI1042" i="4" s="1"/>
  <c r="BI838" i="12" s="1"/>
  <c r="BO1076" i="4"/>
  <c r="BI1076" i="4" s="1"/>
  <c r="BI804" i="12" s="1"/>
  <c r="BO236" i="4"/>
  <c r="BI236" i="4" s="1"/>
  <c r="BI780" i="12" s="1"/>
  <c r="BO306" i="4"/>
  <c r="BI306" i="4" s="1"/>
  <c r="BI782" i="12" s="1"/>
  <c r="BO376" i="4"/>
  <c r="BI376" i="4" s="1"/>
  <c r="BI784" i="12" s="1"/>
  <c r="BO446" i="4"/>
  <c r="BI446" i="4" s="1"/>
  <c r="BI786" i="12" s="1"/>
  <c r="BO516" i="4"/>
  <c r="BI516" i="4" s="1"/>
  <c r="BI788" i="12" s="1"/>
  <c r="BO586" i="4"/>
  <c r="BI586" i="4" s="1"/>
  <c r="BI790" i="12" s="1"/>
  <c r="BO656" i="4"/>
  <c r="BI656" i="4" s="1"/>
  <c r="BI792" i="12" s="1"/>
  <c r="BO726" i="4"/>
  <c r="BI726" i="4" s="1"/>
  <c r="BI794" i="12" s="1"/>
  <c r="BO796" i="4"/>
  <c r="BI796" i="4" s="1"/>
  <c r="BI796" i="12" s="1"/>
  <c r="BO866" i="4"/>
  <c r="BI866" i="4" s="1"/>
  <c r="BI798" i="12" s="1"/>
  <c r="BO936" i="4"/>
  <c r="BI936" i="4" s="1"/>
  <c r="BI800" i="12" s="1"/>
  <c r="BO971" i="4"/>
  <c r="BI971" i="4" s="1"/>
  <c r="BI801" i="12" s="1"/>
  <c r="BO1006" i="4"/>
  <c r="BI1006" i="4" s="1"/>
  <c r="BI802" i="12" s="1"/>
  <c r="BO1041" i="4"/>
  <c r="BI1041" i="4" s="1"/>
  <c r="BI803" i="12" s="1"/>
  <c r="BO1075" i="4"/>
  <c r="BI1075" i="4" s="1"/>
  <c r="BI769" i="12" s="1"/>
  <c r="BO235" i="4"/>
  <c r="BI235" i="4" s="1"/>
  <c r="BI745" i="12" s="1"/>
  <c r="BO305" i="4"/>
  <c r="BI305" i="4" s="1"/>
  <c r="BI747" i="12" s="1"/>
  <c r="BO375" i="4"/>
  <c r="BI375" i="4" s="1"/>
  <c r="BI749" i="12" s="1"/>
  <c r="BO445" i="4"/>
  <c r="BI445" i="4" s="1"/>
  <c r="BI751" i="12" s="1"/>
  <c r="BO515" i="4"/>
  <c r="BI515" i="4" s="1"/>
  <c r="BI753" i="12" s="1"/>
  <c r="BO585" i="4"/>
  <c r="BI585" i="4" s="1"/>
  <c r="BI755" i="12" s="1"/>
  <c r="BO655" i="4"/>
  <c r="BI655" i="4" s="1"/>
  <c r="BI757" i="12" s="1"/>
  <c r="BO725" i="4"/>
  <c r="BI725" i="4" s="1"/>
  <c r="BI759" i="12" s="1"/>
  <c r="BO795" i="4"/>
  <c r="BI795" i="4" s="1"/>
  <c r="BI761" i="12" s="1"/>
  <c r="BO865" i="4"/>
  <c r="BI865" i="4" s="1"/>
  <c r="BI763" i="12" s="1"/>
  <c r="BO935" i="4"/>
  <c r="BI935" i="4" s="1"/>
  <c r="BI765" i="12" s="1"/>
  <c r="BO1005" i="4"/>
  <c r="BI1005" i="4" s="1"/>
  <c r="BI767" i="12" s="1"/>
  <c r="BO1040" i="4"/>
  <c r="BI1040" i="4" s="1"/>
  <c r="BI768" i="12" s="1"/>
  <c r="BO1074" i="4"/>
  <c r="BI1074" i="4" s="1"/>
  <c r="BI734" i="12" s="1"/>
  <c r="BO59" i="4"/>
  <c r="BI59" i="4" s="1"/>
  <c r="BI705" i="12" s="1"/>
  <c r="BO269" i="4"/>
  <c r="BI269" i="4" s="1"/>
  <c r="BI711" i="12" s="1"/>
  <c r="BO339" i="4"/>
  <c r="BI339" i="4" s="1"/>
  <c r="BI713" i="12" s="1"/>
  <c r="BO409" i="4"/>
  <c r="BI409" i="4" s="1"/>
  <c r="BI715" i="12" s="1"/>
  <c r="BO479" i="4"/>
  <c r="BI479" i="4" s="1"/>
  <c r="BI717" i="12" s="1"/>
  <c r="BO549" i="4"/>
  <c r="BI549" i="4" s="1"/>
  <c r="BI719" i="12" s="1"/>
  <c r="BO619" i="4"/>
  <c r="BI619" i="4" s="1"/>
  <c r="BI721" i="12" s="1"/>
  <c r="BO689" i="4"/>
  <c r="BI689" i="4" s="1"/>
  <c r="BI723" i="12" s="1"/>
  <c r="BO759" i="4"/>
  <c r="BO829" i="4"/>
  <c r="BI829" i="4" s="1"/>
  <c r="BI727" i="12" s="1"/>
  <c r="BO899" i="4"/>
  <c r="BI899" i="4" s="1"/>
  <c r="BI729" i="12" s="1"/>
  <c r="BO934" i="4"/>
  <c r="BI934" i="4" s="1"/>
  <c r="BI730" i="12" s="1"/>
  <c r="BO969" i="4"/>
  <c r="BI969" i="4" s="1"/>
  <c r="BI731" i="12" s="1"/>
  <c r="BO1004" i="4"/>
  <c r="BI1004" i="4" s="1"/>
  <c r="BI732" i="12" s="1"/>
  <c r="BO1039" i="4"/>
  <c r="BI1039" i="4" s="1"/>
  <c r="BI733" i="12" s="1"/>
  <c r="BO1073" i="4"/>
  <c r="BI1073" i="4" s="1"/>
  <c r="BI699" i="12" s="1"/>
  <c r="BO58" i="4"/>
  <c r="BI58" i="4" s="1"/>
  <c r="BI670" i="12" s="1"/>
  <c r="BO268" i="4"/>
  <c r="BI268" i="4" s="1"/>
  <c r="BI676" i="12" s="1"/>
  <c r="BO338" i="4"/>
  <c r="BI338" i="4" s="1"/>
  <c r="BI678" i="12" s="1"/>
  <c r="BO408" i="4"/>
  <c r="BI408" i="4" s="1"/>
  <c r="BI680" i="12" s="1"/>
  <c r="BO478" i="4"/>
  <c r="BI478" i="4" s="1"/>
  <c r="BI682" i="12" s="1"/>
  <c r="BO548" i="4"/>
  <c r="BI548" i="4" s="1"/>
  <c r="BI684" i="12" s="1"/>
  <c r="BO618" i="4"/>
  <c r="BI618" i="4" s="1"/>
  <c r="BI686" i="12" s="1"/>
  <c r="BO688" i="4"/>
  <c r="BI688" i="4" s="1"/>
  <c r="BI688" i="12" s="1"/>
  <c r="BO758" i="4"/>
  <c r="BI758" i="4" s="1"/>
  <c r="BI690" i="12" s="1"/>
  <c r="BO828" i="4"/>
  <c r="BI828" i="4" s="1"/>
  <c r="BI692" i="12" s="1"/>
  <c r="BO898" i="4"/>
  <c r="BI898" i="4" s="1"/>
  <c r="BI694" i="12" s="1"/>
  <c r="BO968" i="4"/>
  <c r="BI968" i="4" s="1"/>
  <c r="BI696" i="12" s="1"/>
  <c r="BO1003" i="4"/>
  <c r="BI1003" i="4" s="1"/>
  <c r="BI697" i="12" s="1"/>
  <c r="BO1038" i="4"/>
  <c r="BI1038" i="4" s="1"/>
  <c r="BI698" i="12" s="1"/>
  <c r="BO1072" i="4"/>
  <c r="BI1072" i="4" s="1"/>
  <c r="BI664" i="12" s="1"/>
  <c r="BO92" i="4"/>
  <c r="BI92" i="4" s="1"/>
  <c r="BI636" i="12" s="1"/>
  <c r="BO232" i="4"/>
  <c r="BI232" i="4" s="1"/>
  <c r="BI640" i="12" s="1"/>
  <c r="BO302" i="4"/>
  <c r="BI302" i="4" s="1"/>
  <c r="BI642" i="12" s="1"/>
  <c r="BO372" i="4"/>
  <c r="BI372" i="4" s="1"/>
  <c r="BI644" i="12" s="1"/>
  <c r="BO442" i="4"/>
  <c r="BI442" i="4" s="1"/>
  <c r="BI646" i="12" s="1"/>
  <c r="BO512" i="4"/>
  <c r="BI512" i="4" s="1"/>
  <c r="BI648" i="12" s="1"/>
  <c r="BO547" i="4"/>
  <c r="BI547" i="4" s="1"/>
  <c r="BI649" i="12" s="1"/>
  <c r="BO582" i="4"/>
  <c r="BI582" i="4" s="1"/>
  <c r="BI650" i="12" s="1"/>
  <c r="BO652" i="4"/>
  <c r="BI652" i="4" s="1"/>
  <c r="BI652" i="12" s="1"/>
  <c r="BO722" i="4"/>
  <c r="BI722" i="4" s="1"/>
  <c r="BI654" i="12" s="1"/>
  <c r="BO792" i="4"/>
  <c r="BI792" i="4" s="1"/>
  <c r="BI656" i="12" s="1"/>
  <c r="BO827" i="4"/>
  <c r="BI827" i="4" s="1"/>
  <c r="BI657" i="12" s="1"/>
  <c r="BO862" i="4"/>
  <c r="BI862" i="4" s="1"/>
  <c r="BI658" i="12" s="1"/>
  <c r="BO932" i="4"/>
  <c r="BI932" i="4" s="1"/>
  <c r="BI660" i="12" s="1"/>
  <c r="BO967" i="4"/>
  <c r="BI967" i="4" s="1"/>
  <c r="BI661" i="12" s="1"/>
  <c r="BO1002" i="4"/>
  <c r="BI1002" i="4" s="1"/>
  <c r="BI662" i="12" s="1"/>
  <c r="BO1037" i="4"/>
  <c r="BI1037" i="4" s="1"/>
  <c r="BI663" i="12" s="1"/>
  <c r="BO1071" i="4"/>
  <c r="BI1071" i="4" s="1"/>
  <c r="BI629" i="12" s="1"/>
  <c r="BO21" i="4"/>
  <c r="BI21" i="4" s="1"/>
  <c r="BI599" i="12" s="1"/>
  <c r="BO161" i="4"/>
  <c r="BI161" i="4" s="1"/>
  <c r="BI603" i="12" s="1"/>
  <c r="BO301" i="4"/>
  <c r="BI301" i="4" s="1"/>
  <c r="BI607" i="12" s="1"/>
  <c r="BO371" i="4"/>
  <c r="BI371" i="4" s="1"/>
  <c r="BI609" i="12" s="1"/>
  <c r="BO441" i="4"/>
  <c r="BI441" i="4" s="1"/>
  <c r="BI611" i="12" s="1"/>
  <c r="BO511" i="4"/>
  <c r="BI511" i="4" s="1"/>
  <c r="BI613" i="12" s="1"/>
  <c r="BO581" i="4"/>
  <c r="BI581" i="4" s="1"/>
  <c r="BI615" i="12" s="1"/>
  <c r="BO651" i="4"/>
  <c r="BI651" i="4" s="1"/>
  <c r="BI617" i="12" s="1"/>
  <c r="BO721" i="4"/>
  <c r="BI721" i="4" s="1"/>
  <c r="BI619" i="12" s="1"/>
  <c r="BO791" i="4"/>
  <c r="BI791" i="4" s="1"/>
  <c r="BI621" i="12" s="1"/>
  <c r="BO861" i="4"/>
  <c r="BI861" i="4" s="1"/>
  <c r="BI623" i="12" s="1"/>
  <c r="BO896" i="4"/>
  <c r="BI896" i="4" s="1"/>
  <c r="BI624" i="12" s="1"/>
  <c r="BO931" i="4"/>
  <c r="BI931" i="4" s="1"/>
  <c r="BI625" i="12" s="1"/>
  <c r="BO966" i="4"/>
  <c r="BI966" i="4" s="1"/>
  <c r="BI626" i="12" s="1"/>
  <c r="BO1001" i="4"/>
  <c r="BI1001" i="4" s="1"/>
  <c r="BI627" i="12" s="1"/>
  <c r="BO1070" i="4"/>
  <c r="BI1070" i="4" s="1"/>
  <c r="BI594" i="12" s="1"/>
  <c r="BO265" i="4"/>
  <c r="BI265" i="4" s="1"/>
  <c r="BI571" i="12" s="1"/>
  <c r="BO335" i="4"/>
  <c r="BI335" i="4" s="1"/>
  <c r="BI573" i="12" s="1"/>
  <c r="BO405" i="4"/>
  <c r="BI405" i="4" s="1"/>
  <c r="BI575" i="12" s="1"/>
  <c r="BO475" i="4"/>
  <c r="BI475" i="4" s="1"/>
  <c r="BI577" i="12" s="1"/>
  <c r="BO545" i="4"/>
  <c r="BI545" i="4" s="1"/>
  <c r="BI579" i="12" s="1"/>
  <c r="BO615" i="4"/>
  <c r="BI615" i="4" s="1"/>
  <c r="BI581" i="12" s="1"/>
  <c r="BO685" i="4"/>
  <c r="BI685" i="4" s="1"/>
  <c r="BI583" i="12" s="1"/>
  <c r="BO755" i="4"/>
  <c r="BI755" i="4" s="1"/>
  <c r="BI585" i="12" s="1"/>
  <c r="BO825" i="4"/>
  <c r="BI825" i="4" s="1"/>
  <c r="BI587" i="12" s="1"/>
  <c r="BO860" i="4"/>
  <c r="BI860" i="4" s="1"/>
  <c r="BI588" i="12" s="1"/>
  <c r="BO895" i="4"/>
  <c r="BI895" i="4" s="1"/>
  <c r="BI589" i="12" s="1"/>
  <c r="BO930" i="4"/>
  <c r="BI930" i="4" s="1"/>
  <c r="BI590" i="12" s="1"/>
  <c r="BO965" i="4"/>
  <c r="BI965" i="4" s="1"/>
  <c r="BI591" i="12" s="1"/>
  <c r="BO1000" i="4"/>
  <c r="BI1000" i="4" s="1"/>
  <c r="BI592" i="12" s="1"/>
  <c r="BO1035" i="4"/>
  <c r="BI1035" i="4" s="1"/>
  <c r="BI593" i="12" s="1"/>
  <c r="BO334" i="4"/>
  <c r="BI334" i="4" s="1"/>
  <c r="BI538" i="12" s="1"/>
  <c r="BO404" i="4"/>
  <c r="BI404" i="4" s="1"/>
  <c r="BI540" i="12" s="1"/>
  <c r="BO474" i="4"/>
  <c r="BI474" i="4" s="1"/>
  <c r="BI542" i="12" s="1"/>
  <c r="BO544" i="4"/>
  <c r="BI544" i="4" s="1"/>
  <c r="BI544" i="12" s="1"/>
  <c r="BO614" i="4"/>
  <c r="BI614" i="4" s="1"/>
  <c r="BI546" i="12" s="1"/>
  <c r="BO684" i="4"/>
  <c r="BI684" i="4" s="1"/>
  <c r="BI548" i="12" s="1"/>
  <c r="BO754" i="4"/>
  <c r="BI754" i="4" s="1"/>
  <c r="BI550" i="12" s="1"/>
  <c r="BO824" i="4"/>
  <c r="BI824" i="4" s="1"/>
  <c r="BI552" i="12" s="1"/>
  <c r="BO894" i="4"/>
  <c r="BI894" i="4" s="1"/>
  <c r="BI554" i="12" s="1"/>
  <c r="BO964" i="4"/>
  <c r="BI964" i="4" s="1"/>
  <c r="BI556" i="12" s="1"/>
  <c r="BO1034" i="4"/>
  <c r="BI1034" i="4" s="1"/>
  <c r="BI558" i="12" s="1"/>
  <c r="BO1068" i="4"/>
  <c r="BI1068" i="4" s="1"/>
  <c r="BI524" i="12" s="1"/>
  <c r="BO158" i="4"/>
  <c r="BI158" i="4" s="1"/>
  <c r="BI498" i="12" s="1"/>
  <c r="BO298" i="4"/>
  <c r="BI298" i="4" s="1"/>
  <c r="BI502" i="12" s="1"/>
  <c r="BO368" i="4"/>
  <c r="BI368" i="4" s="1"/>
  <c r="BI504" i="12" s="1"/>
  <c r="BO438" i="4"/>
  <c r="BI438" i="4" s="1"/>
  <c r="BI506" i="12" s="1"/>
  <c r="BO508" i="4"/>
  <c r="BI508" i="4" s="1"/>
  <c r="BI508" i="12" s="1"/>
  <c r="BO578" i="4"/>
  <c r="BI578" i="4" s="1"/>
  <c r="BI510" i="12" s="1"/>
  <c r="BO648" i="4"/>
  <c r="BI648" i="4" s="1"/>
  <c r="BI512" i="12" s="1"/>
  <c r="BO718" i="4"/>
  <c r="BI718" i="4" s="1"/>
  <c r="BI514" i="12" s="1"/>
  <c r="BO788" i="4"/>
  <c r="BI788" i="4" s="1"/>
  <c r="BI516" i="12" s="1"/>
  <c r="BO858" i="4"/>
  <c r="BI858" i="4" s="1"/>
  <c r="BI518" i="12" s="1"/>
  <c r="BO893" i="4"/>
  <c r="BI893" i="4" s="1"/>
  <c r="BI519" i="12" s="1"/>
  <c r="BO928" i="4"/>
  <c r="BI928" i="4" s="1"/>
  <c r="BI520" i="12" s="1"/>
  <c r="BO998" i="4"/>
  <c r="BI998" i="4" s="1"/>
  <c r="BI522" i="12" s="1"/>
  <c r="BO1033" i="4"/>
  <c r="BI1033" i="4" s="1"/>
  <c r="BI523" i="12" s="1"/>
  <c r="BO1067" i="4"/>
  <c r="BI1067" i="4" s="1"/>
  <c r="BI489" i="12" s="1"/>
  <c r="BO17" i="4"/>
  <c r="BO297" i="4"/>
  <c r="BI297" i="4" s="1"/>
  <c r="BI467" i="12" s="1"/>
  <c r="BO367" i="4"/>
  <c r="BI367" i="4" s="1"/>
  <c r="BI469" i="12" s="1"/>
  <c r="BO437" i="4"/>
  <c r="BI437" i="4" s="1"/>
  <c r="BI471" i="12" s="1"/>
  <c r="BO507" i="4"/>
  <c r="BI507" i="4" s="1"/>
  <c r="BI473" i="12" s="1"/>
  <c r="BO577" i="4"/>
  <c r="BI577" i="4" s="1"/>
  <c r="BI475" i="12" s="1"/>
  <c r="BO647" i="4"/>
  <c r="BI647" i="4" s="1"/>
  <c r="BI477" i="12" s="1"/>
  <c r="BO717" i="4"/>
  <c r="BI717" i="4" s="1"/>
  <c r="BI479" i="12" s="1"/>
  <c r="BO787" i="4"/>
  <c r="BI787" i="4" s="1"/>
  <c r="BI481" i="12" s="1"/>
  <c r="BO857" i="4"/>
  <c r="BI857" i="4" s="1"/>
  <c r="BI483" i="12" s="1"/>
  <c r="BO927" i="4"/>
  <c r="BI927" i="4" s="1"/>
  <c r="BI485" i="12" s="1"/>
  <c r="BO997" i="4"/>
  <c r="BI997" i="4" s="1"/>
  <c r="BI487" i="12" s="1"/>
  <c r="BO1032" i="4"/>
  <c r="BI1032" i="4" s="1"/>
  <c r="BI488" i="12" s="1"/>
  <c r="BO1066" i="4"/>
  <c r="BI1066" i="4" s="1"/>
  <c r="BI454" i="12" s="1"/>
  <c r="BO261" i="4"/>
  <c r="BI261" i="4" s="1"/>
  <c r="BI431" i="12" s="1"/>
  <c r="BO331" i="4"/>
  <c r="BI331" i="4" s="1"/>
  <c r="BI433" i="12" s="1"/>
  <c r="BO401" i="4"/>
  <c r="BI401" i="4" s="1"/>
  <c r="BI435" i="12" s="1"/>
  <c r="BO471" i="4"/>
  <c r="BI471" i="4" s="1"/>
  <c r="BI437" i="12" s="1"/>
  <c r="BO541" i="4"/>
  <c r="BI541" i="4" s="1"/>
  <c r="BI439" i="12" s="1"/>
  <c r="BO611" i="4"/>
  <c r="BI611" i="4" s="1"/>
  <c r="BI441" i="12" s="1"/>
  <c r="BO681" i="4"/>
  <c r="BI681" i="4" s="1"/>
  <c r="BI443" i="12" s="1"/>
  <c r="BO751" i="4"/>
  <c r="BI751" i="4" s="1"/>
  <c r="BI445" i="12" s="1"/>
  <c r="BO821" i="4"/>
  <c r="BI821" i="4" s="1"/>
  <c r="BI447" i="12" s="1"/>
  <c r="BO891" i="4"/>
  <c r="BI891" i="4" s="1"/>
  <c r="BI449" i="12" s="1"/>
  <c r="BO926" i="4"/>
  <c r="BI926" i="4" s="1"/>
  <c r="BI450" i="12" s="1"/>
  <c r="BO961" i="4"/>
  <c r="BI961" i="4" s="1"/>
  <c r="BI451" i="12" s="1"/>
  <c r="BO996" i="4"/>
  <c r="BI996" i="4" s="1"/>
  <c r="BI452" i="12" s="1"/>
  <c r="BO1031" i="4"/>
  <c r="BI1031" i="4" s="1"/>
  <c r="BI453" i="12" s="1"/>
  <c r="BO1065" i="4"/>
  <c r="BI1065" i="4" s="1"/>
  <c r="BI419" i="12" s="1"/>
  <c r="BO50" i="4"/>
  <c r="BI50" i="4" s="1"/>
  <c r="BI390" i="12" s="1"/>
  <c r="BO260" i="4"/>
  <c r="BI260" i="4" s="1"/>
  <c r="BI396" i="12" s="1"/>
  <c r="BO330" i="4"/>
  <c r="BI330" i="4" s="1"/>
  <c r="BI398" i="12" s="1"/>
  <c r="BO400" i="4"/>
  <c r="BI400" i="4" s="1"/>
  <c r="BI400" i="12" s="1"/>
  <c r="BO470" i="4"/>
  <c r="BI470" i="4" s="1"/>
  <c r="BI402" i="12" s="1"/>
  <c r="BO540" i="4"/>
  <c r="BI540" i="4" s="1"/>
  <c r="BI404" i="12" s="1"/>
  <c r="BO610" i="4"/>
  <c r="BI610" i="4" s="1"/>
  <c r="BI406" i="12" s="1"/>
  <c r="BO680" i="4"/>
  <c r="BI680" i="4" s="1"/>
  <c r="BI408" i="12" s="1"/>
  <c r="BO750" i="4"/>
  <c r="BI750" i="4" s="1"/>
  <c r="BI410" i="12" s="1"/>
  <c r="BO820" i="4"/>
  <c r="BI820" i="4" s="1"/>
  <c r="BI412" i="12" s="1"/>
  <c r="BO890" i="4"/>
  <c r="BI890" i="4" s="1"/>
  <c r="BI414" i="12" s="1"/>
  <c r="BO960" i="4"/>
  <c r="BI960" i="4" s="1"/>
  <c r="BI416" i="12" s="1"/>
  <c r="BO1030" i="4"/>
  <c r="BI1030" i="4" s="1"/>
  <c r="BI418" i="12" s="1"/>
  <c r="BO1064" i="4"/>
  <c r="BI1064" i="4" s="1"/>
  <c r="BI384" i="12" s="1"/>
  <c r="BO154" i="4"/>
  <c r="BI154" i="4" s="1"/>
  <c r="BI358" i="12" s="1"/>
  <c r="BO224" i="4"/>
  <c r="BI224" i="4" s="1"/>
  <c r="BI360" i="12" s="1"/>
  <c r="BO364" i="4"/>
  <c r="BI364" i="4" s="1"/>
  <c r="BI364" i="12" s="1"/>
  <c r="BO434" i="4"/>
  <c r="BI434" i="4" s="1"/>
  <c r="BI366" i="12" s="1"/>
  <c r="BO504" i="4"/>
  <c r="BI504" i="4" s="1"/>
  <c r="BI368" i="12" s="1"/>
  <c r="BO574" i="4"/>
  <c r="BI574" i="4" s="1"/>
  <c r="BI370" i="12" s="1"/>
  <c r="BO644" i="4"/>
  <c r="BI644" i="4" s="1"/>
  <c r="BI372" i="12" s="1"/>
  <c r="BO714" i="4"/>
  <c r="BI714" i="4" s="1"/>
  <c r="BI374" i="12" s="1"/>
  <c r="BO784" i="4"/>
  <c r="BI784" i="4" s="1"/>
  <c r="BI376" i="12" s="1"/>
  <c r="BO854" i="4"/>
  <c r="BI854" i="4" s="1"/>
  <c r="BI378" i="12" s="1"/>
  <c r="BO924" i="4"/>
  <c r="BI924" i="4" s="1"/>
  <c r="BI380" i="12" s="1"/>
  <c r="BO959" i="4"/>
  <c r="BI959" i="4" s="1"/>
  <c r="BI381" i="12" s="1"/>
  <c r="BO994" i="4"/>
  <c r="BI994" i="4" s="1"/>
  <c r="BI382" i="12" s="1"/>
  <c r="BO1029" i="4"/>
  <c r="BI1029" i="4" s="1"/>
  <c r="BI383" i="12" s="1"/>
  <c r="BO1063" i="4"/>
  <c r="BI1063" i="4" s="1"/>
  <c r="BI349" i="12" s="1"/>
  <c r="BO13" i="4"/>
  <c r="BI13" i="4" s="1"/>
  <c r="BI319" i="12" s="1"/>
  <c r="BO153" i="4"/>
  <c r="BI153" i="4" s="1"/>
  <c r="BI323" i="12" s="1"/>
  <c r="BO223" i="4"/>
  <c r="BI223" i="4" s="1"/>
  <c r="BI325" i="12" s="1"/>
  <c r="BO293" i="4"/>
  <c r="BI293" i="4" s="1"/>
  <c r="BI327" i="12" s="1"/>
  <c r="BO363" i="4"/>
  <c r="BI363" i="4" s="1"/>
  <c r="BI329" i="12" s="1"/>
  <c r="BO433" i="4"/>
  <c r="BI433" i="4" s="1"/>
  <c r="BI331" i="12" s="1"/>
  <c r="BO503" i="4"/>
  <c r="BI503" i="4" s="1"/>
  <c r="BI333" i="12" s="1"/>
  <c r="BO573" i="4"/>
  <c r="BI573" i="4" s="1"/>
  <c r="BI335" i="12" s="1"/>
  <c r="BO643" i="4"/>
  <c r="BI643" i="4" s="1"/>
  <c r="BI337" i="12" s="1"/>
  <c r="BO713" i="4"/>
  <c r="BI713" i="4" s="1"/>
  <c r="BI339" i="12" s="1"/>
  <c r="BO783" i="4"/>
  <c r="BI783" i="4" s="1"/>
  <c r="BI341" i="12" s="1"/>
  <c r="BO853" i="4"/>
  <c r="BI853" i="4" s="1"/>
  <c r="BI343" i="12" s="1"/>
  <c r="BO923" i="4"/>
  <c r="BI923" i="4" s="1"/>
  <c r="BI345" i="12" s="1"/>
  <c r="BO993" i="4"/>
  <c r="BI993" i="4" s="1"/>
  <c r="BI347" i="12" s="1"/>
  <c r="BO1028" i="4"/>
  <c r="BI1028" i="4" s="1"/>
  <c r="BI348" i="12" s="1"/>
  <c r="BO1062" i="4"/>
  <c r="BI1062" i="4" s="1"/>
  <c r="BI314" i="12" s="1"/>
  <c r="BO187" i="4"/>
  <c r="BI187" i="4" s="1"/>
  <c r="BI289" i="12" s="1"/>
  <c r="BO257" i="4"/>
  <c r="BI257" i="4" s="1"/>
  <c r="BI291" i="12" s="1"/>
  <c r="BO327" i="4"/>
  <c r="BI327" i="4" s="1"/>
  <c r="BI293" i="12" s="1"/>
  <c r="BO397" i="4"/>
  <c r="BI397" i="4" s="1"/>
  <c r="BI295" i="12" s="1"/>
  <c r="BO467" i="4"/>
  <c r="BI467" i="4" s="1"/>
  <c r="BI297" i="12" s="1"/>
  <c r="BO537" i="4"/>
  <c r="BI537" i="4" s="1"/>
  <c r="BI299" i="12" s="1"/>
  <c r="BO607" i="4"/>
  <c r="BI607" i="4" s="1"/>
  <c r="BI301" i="12" s="1"/>
  <c r="BO677" i="4"/>
  <c r="BI677" i="4" s="1"/>
  <c r="BI303" i="12" s="1"/>
  <c r="BO747" i="4"/>
  <c r="BI747" i="4" s="1"/>
  <c r="BI305" i="12" s="1"/>
  <c r="BO817" i="4"/>
  <c r="BI817" i="4" s="1"/>
  <c r="BI307" i="12" s="1"/>
  <c r="BO887" i="4"/>
  <c r="BI887" i="4" s="1"/>
  <c r="BI309" i="12" s="1"/>
  <c r="BO922" i="4"/>
  <c r="BI922" i="4" s="1"/>
  <c r="BI310" i="12" s="1"/>
  <c r="BO957" i="4"/>
  <c r="BI957" i="4" s="1"/>
  <c r="BI311" i="12" s="1"/>
  <c r="BO992" i="4"/>
  <c r="BI992" i="4" s="1"/>
  <c r="BI312" i="12" s="1"/>
  <c r="BO1027" i="4"/>
  <c r="BI1027" i="4" s="1"/>
  <c r="BI313" i="12" s="1"/>
  <c r="BO1061" i="4"/>
  <c r="BI1061" i="4" s="1"/>
  <c r="BI279" i="12" s="1"/>
  <c r="BO46" i="4"/>
  <c r="BI46" i="4" s="1"/>
  <c r="BI250" i="12" s="1"/>
  <c r="BO186" i="4"/>
  <c r="BI186" i="4" s="1"/>
  <c r="BI254" i="12" s="1"/>
  <c r="BO326" i="4"/>
  <c r="BI326" i="4" s="1"/>
  <c r="BI258" i="12" s="1"/>
  <c r="BO396" i="4"/>
  <c r="BI396" i="4" s="1"/>
  <c r="BI260" i="12" s="1"/>
  <c r="BO466" i="4"/>
  <c r="BI466" i="4" s="1"/>
  <c r="BI262" i="12" s="1"/>
  <c r="BO536" i="4"/>
  <c r="BI536" i="4" s="1"/>
  <c r="BI264" i="12" s="1"/>
  <c r="BO606" i="4"/>
  <c r="BI606" i="4" s="1"/>
  <c r="BI266" i="12" s="1"/>
  <c r="BO676" i="4"/>
  <c r="BI676" i="4" s="1"/>
  <c r="BI268" i="12" s="1"/>
  <c r="BO746" i="4"/>
  <c r="BI746" i="4" s="1"/>
  <c r="BI270" i="12" s="1"/>
  <c r="BO816" i="4"/>
  <c r="BI816" i="4" s="1"/>
  <c r="BI272" i="12" s="1"/>
  <c r="BO886" i="4"/>
  <c r="BI886" i="4" s="1"/>
  <c r="BI274" i="12" s="1"/>
  <c r="BO921" i="4"/>
  <c r="BI921" i="4" s="1"/>
  <c r="BI275" i="12" s="1"/>
  <c r="BO956" i="4"/>
  <c r="BI956" i="4" s="1"/>
  <c r="BI276" i="12" s="1"/>
  <c r="BO1026" i="4"/>
  <c r="BI1026" i="4" s="1"/>
  <c r="BI278" i="12" s="1"/>
  <c r="BO1060" i="4"/>
  <c r="BI1060" i="4" s="1"/>
  <c r="BI244" i="12" s="1"/>
  <c r="BO290" i="4"/>
  <c r="BI290" i="4" s="1"/>
  <c r="BI222" i="12" s="1"/>
  <c r="BO360" i="4"/>
  <c r="BI360" i="4" s="1"/>
  <c r="BI224" i="12" s="1"/>
  <c r="BO430" i="4"/>
  <c r="BI430" i="4" s="1"/>
  <c r="BI226" i="12" s="1"/>
  <c r="BO500" i="4"/>
  <c r="BI500" i="4" s="1"/>
  <c r="BI228" i="12" s="1"/>
  <c r="BO570" i="4"/>
  <c r="BI570" i="4" s="1"/>
  <c r="BI230" i="12" s="1"/>
  <c r="BO640" i="4"/>
  <c r="BI640" i="4" s="1"/>
  <c r="BI232" i="12" s="1"/>
  <c r="BO710" i="4"/>
  <c r="BI710" i="4" s="1"/>
  <c r="BI234" i="12" s="1"/>
  <c r="BO780" i="4"/>
  <c r="BI780" i="4" s="1"/>
  <c r="BI236" i="12" s="1"/>
  <c r="BO850" i="4"/>
  <c r="BI850" i="4" s="1"/>
  <c r="BI238" i="12" s="1"/>
  <c r="BO885" i="4"/>
  <c r="BI885" i="4" s="1"/>
  <c r="BI239" i="12" s="1"/>
  <c r="BO920" i="4"/>
  <c r="BI920" i="4" s="1"/>
  <c r="BI240" i="12" s="1"/>
  <c r="BO955" i="4"/>
  <c r="BI955" i="4" s="1"/>
  <c r="BI241" i="12" s="1"/>
  <c r="BO990" i="4"/>
  <c r="BI990" i="4" s="1"/>
  <c r="BI242" i="12" s="1"/>
  <c r="BO1059" i="4"/>
  <c r="BI1059" i="4" s="1"/>
  <c r="BI209" i="12" s="1"/>
  <c r="BO149" i="4"/>
  <c r="BI149" i="4" s="1"/>
  <c r="BI183" i="12" s="1"/>
  <c r="BO289" i="4"/>
  <c r="BI289" i="4" s="1"/>
  <c r="BI187" i="12" s="1"/>
  <c r="BO359" i="4"/>
  <c r="BI359" i="4" s="1"/>
  <c r="BI189" i="12" s="1"/>
  <c r="BO429" i="4"/>
  <c r="BI429" i="4" s="1"/>
  <c r="BI191" i="12" s="1"/>
  <c r="BO499" i="4"/>
  <c r="BI499" i="4" s="1"/>
  <c r="BI193" i="12" s="1"/>
  <c r="BO569" i="4"/>
  <c r="BI569" i="4" s="1"/>
  <c r="BI195" i="12" s="1"/>
  <c r="BO639" i="4"/>
  <c r="BI639" i="4" s="1"/>
  <c r="BI197" i="12" s="1"/>
  <c r="BO709" i="4"/>
  <c r="BI709" i="4" s="1"/>
  <c r="BI199" i="12" s="1"/>
  <c r="BO779" i="4"/>
  <c r="BI779" i="4" s="1"/>
  <c r="BI201" i="12" s="1"/>
  <c r="BO849" i="4"/>
  <c r="BI849" i="4" s="1"/>
  <c r="BI203" i="12" s="1"/>
  <c r="BO919" i="4"/>
  <c r="BI919" i="4" s="1"/>
  <c r="BI205" i="12" s="1"/>
  <c r="BO989" i="4"/>
  <c r="BI989" i="4" s="1"/>
  <c r="BI207" i="12" s="1"/>
  <c r="BO113" i="4"/>
  <c r="BI113" i="4" s="1"/>
  <c r="BI147" i="12" s="1"/>
  <c r="BO253" i="4"/>
  <c r="BI253" i="4" s="1"/>
  <c r="BI151" i="12" s="1"/>
  <c r="BO323" i="4"/>
  <c r="BI323" i="4" s="1"/>
  <c r="BI153" i="12" s="1"/>
  <c r="BO393" i="4"/>
  <c r="BI393" i="4" s="1"/>
  <c r="BI155" i="12" s="1"/>
  <c r="BO463" i="4"/>
  <c r="BI463" i="4" s="1"/>
  <c r="BI157" i="12" s="1"/>
  <c r="BO533" i="4"/>
  <c r="BI533" i="4" s="1"/>
  <c r="BI159" i="12" s="1"/>
  <c r="BO603" i="4"/>
  <c r="BI603" i="4" s="1"/>
  <c r="BI161" i="12" s="1"/>
  <c r="BO673" i="4"/>
  <c r="BI673" i="4" s="1"/>
  <c r="BI163" i="12" s="1"/>
  <c r="BO743" i="4"/>
  <c r="BI743" i="4" s="1"/>
  <c r="BI165" i="12" s="1"/>
  <c r="BO813" i="4"/>
  <c r="BI813" i="4" s="1"/>
  <c r="BI167" i="12" s="1"/>
  <c r="BO883" i="4"/>
  <c r="BI883" i="4" s="1"/>
  <c r="BI169" i="12" s="1"/>
  <c r="BO918" i="4"/>
  <c r="BI918" i="4" s="1"/>
  <c r="BI170" i="12" s="1"/>
  <c r="BO953" i="4"/>
  <c r="BI953" i="4" s="1"/>
  <c r="BI171" i="12" s="1"/>
  <c r="BO988" i="4"/>
  <c r="BI988" i="4" s="1"/>
  <c r="BI172" i="12" s="1"/>
  <c r="BO1023" i="4"/>
  <c r="BI1023" i="4" s="1"/>
  <c r="BI173" i="12" s="1"/>
  <c r="BO1057" i="4"/>
  <c r="BI1057" i="4" s="1"/>
  <c r="BI139" i="12" s="1"/>
  <c r="BO42" i="4"/>
  <c r="BI42" i="4" s="1"/>
  <c r="BI110" i="12" s="1"/>
  <c r="BO252" i="4"/>
  <c r="BI252" i="4" s="1"/>
  <c r="BI116" i="12" s="1"/>
  <c r="BO322" i="4"/>
  <c r="BI322" i="4" s="1"/>
  <c r="BI118" i="12" s="1"/>
  <c r="BO392" i="4"/>
  <c r="BI392" i="4" s="1"/>
  <c r="BI120" i="12" s="1"/>
  <c r="BO462" i="4"/>
  <c r="BI462" i="4" s="1"/>
  <c r="BI122" i="12" s="1"/>
  <c r="BO532" i="4"/>
  <c r="BI532" i="4" s="1"/>
  <c r="BI124" i="12" s="1"/>
  <c r="BO602" i="4"/>
  <c r="BI602" i="4" s="1"/>
  <c r="BI126" i="12" s="1"/>
  <c r="BO672" i="4"/>
  <c r="BI672" i="4" s="1"/>
  <c r="BI128" i="12" s="1"/>
  <c r="BO742" i="4"/>
  <c r="BI742" i="4" s="1"/>
  <c r="BI130" i="12" s="1"/>
  <c r="BO812" i="4"/>
  <c r="BI812" i="4" s="1"/>
  <c r="BI132" i="12" s="1"/>
  <c r="BO882" i="4"/>
  <c r="BI882" i="4" s="1"/>
  <c r="BI134" i="12" s="1"/>
  <c r="BO952" i="4"/>
  <c r="BI952" i="4" s="1"/>
  <c r="BI136" i="12" s="1"/>
  <c r="BO1022" i="4"/>
  <c r="BI1022" i="4" s="1"/>
  <c r="BI138" i="12" s="1"/>
  <c r="BO1056" i="4"/>
  <c r="BI1056" i="4" s="1"/>
  <c r="BI104" i="12" s="1"/>
  <c r="BO6" i="4"/>
  <c r="BI6" i="4" s="1"/>
  <c r="BI74" i="12" s="1"/>
  <c r="BO286" i="4"/>
  <c r="BI286" i="4" s="1"/>
  <c r="BI82" i="12" s="1"/>
  <c r="BO356" i="4"/>
  <c r="BI356" i="4" s="1"/>
  <c r="BI84" i="12" s="1"/>
  <c r="BO426" i="4"/>
  <c r="BI426" i="4" s="1"/>
  <c r="BI86" i="12" s="1"/>
  <c r="BO496" i="4"/>
  <c r="BI496" i="4" s="1"/>
  <c r="BI88" i="12" s="1"/>
  <c r="BO566" i="4"/>
  <c r="BI566" i="4" s="1"/>
  <c r="BI90" i="12" s="1"/>
  <c r="BO636" i="4"/>
  <c r="BI636" i="4" s="1"/>
  <c r="BI92" i="12" s="1"/>
  <c r="BO671" i="4"/>
  <c r="BI671" i="4" s="1"/>
  <c r="BI93" i="12" s="1"/>
  <c r="BO706" i="4"/>
  <c r="BI706" i="4" s="1"/>
  <c r="BI94" i="12" s="1"/>
  <c r="BO776" i="4"/>
  <c r="BI776" i="4" s="1"/>
  <c r="BI96" i="12" s="1"/>
  <c r="BO846" i="4"/>
  <c r="BI846" i="4" s="1"/>
  <c r="BI98" i="12" s="1"/>
  <c r="BO916" i="4"/>
  <c r="BI916" i="4" s="1"/>
  <c r="BI100" i="12" s="1"/>
  <c r="BO951" i="4"/>
  <c r="BI951" i="4" s="1"/>
  <c r="BI101" i="12" s="1"/>
  <c r="BO986" i="4"/>
  <c r="BI986" i="4" s="1"/>
  <c r="BI102" i="12" s="1"/>
  <c r="BO1021" i="4"/>
  <c r="BI1021" i="4" s="1"/>
  <c r="BI103" i="12" s="1"/>
  <c r="BO1055" i="4"/>
  <c r="BI1055" i="4" s="1"/>
  <c r="BI69" i="12" s="1"/>
  <c r="BO5" i="4"/>
  <c r="BI5" i="4" s="1"/>
  <c r="BI39" i="12" s="1"/>
  <c r="BO145" i="4"/>
  <c r="BI145" i="4" s="1"/>
  <c r="BI43" i="12" s="1"/>
  <c r="BO215" i="4"/>
  <c r="BI215" i="4" s="1"/>
  <c r="BI45" i="12" s="1"/>
  <c r="BO285" i="4"/>
  <c r="BI285" i="4" s="1"/>
  <c r="BI47" i="12" s="1"/>
  <c r="BO355" i="4"/>
  <c r="BI355" i="4" s="1"/>
  <c r="BI49" i="12" s="1"/>
  <c r="BO425" i="4"/>
  <c r="BI425" i="4" s="1"/>
  <c r="BI51" i="12" s="1"/>
  <c r="BO495" i="4"/>
  <c r="BI495" i="4" s="1"/>
  <c r="BI53" i="12" s="1"/>
  <c r="BO565" i="4"/>
  <c r="BI565" i="4" s="1"/>
  <c r="BI55" i="12" s="1"/>
  <c r="BO635" i="4"/>
  <c r="BI635" i="4" s="1"/>
  <c r="BI57" i="12" s="1"/>
  <c r="BO705" i="4"/>
  <c r="BI705" i="4" s="1"/>
  <c r="BI59" i="12" s="1"/>
  <c r="BO775" i="4"/>
  <c r="BI775" i="4" s="1"/>
  <c r="BI61" i="12" s="1"/>
  <c r="BO845" i="4"/>
  <c r="BI845" i="4" s="1"/>
  <c r="BI63" i="12" s="1"/>
  <c r="BO880" i="4"/>
  <c r="BI880" i="4" s="1"/>
  <c r="BI64" i="12" s="1"/>
  <c r="BO915" i="4"/>
  <c r="BI915" i="4" s="1"/>
  <c r="BI65" i="12" s="1"/>
  <c r="BO985" i="4"/>
  <c r="BI985" i="4" s="1"/>
  <c r="BI67" i="12" s="1"/>
  <c r="BO1020" i="4"/>
  <c r="BI1020" i="4" s="1"/>
  <c r="BI68" i="12" s="1"/>
  <c r="MV4" i="4"/>
  <c r="MX4" i="4"/>
  <c r="MZ4" i="4"/>
  <c r="NB4" i="4"/>
  <c r="ND4" i="4"/>
  <c r="NF4" i="4"/>
  <c r="NH4" i="4"/>
  <c r="NJ4" i="4"/>
  <c r="BO179" i="4"/>
  <c r="BI179" i="4" s="1"/>
  <c r="BI9" i="12" s="1"/>
  <c r="BO319" i="4"/>
  <c r="BI319" i="4" s="1"/>
  <c r="BI13" i="12" s="1"/>
  <c r="BO389" i="4"/>
  <c r="BI389" i="4" s="1"/>
  <c r="BI15" i="12" s="1"/>
  <c r="BO459" i="4"/>
  <c r="BI459" i="4" s="1"/>
  <c r="BI17" i="12" s="1"/>
  <c r="BO529" i="4"/>
  <c r="BI529" i="4" s="1"/>
  <c r="BI19" i="12" s="1"/>
  <c r="BO599" i="4"/>
  <c r="BI599" i="4" s="1"/>
  <c r="BI21" i="12" s="1"/>
  <c r="BO669" i="4"/>
  <c r="BI669" i="4" s="1"/>
  <c r="BI23" i="12" s="1"/>
  <c r="BO739" i="4"/>
  <c r="BI739" i="4" s="1"/>
  <c r="BI25" i="12" s="1"/>
  <c r="BO809" i="4"/>
  <c r="BI809" i="4" s="1"/>
  <c r="BI27" i="12" s="1"/>
  <c r="BO879" i="4"/>
  <c r="BI879" i="4" s="1"/>
  <c r="BI29" i="12" s="1"/>
  <c r="BO914" i="4"/>
  <c r="BI914" i="4" s="1"/>
  <c r="BI30" i="12" s="1"/>
  <c r="BO949" i="4"/>
  <c r="BI949" i="4" s="1"/>
  <c r="BI31" i="12" s="1"/>
  <c r="BO984" i="4"/>
  <c r="BI984" i="4" s="1"/>
  <c r="BI32" i="12" s="1"/>
  <c r="BO1019" i="4"/>
  <c r="BI1019" i="4" s="1"/>
  <c r="BI33" i="12" s="1"/>
  <c r="BI933" i="4"/>
  <c r="BI695" i="12" s="1"/>
  <c r="BI759" i="4"/>
  <c r="BI725" i="12" s="1"/>
  <c r="BI132" i="4"/>
  <c r="BI812" i="12" s="1"/>
  <c r="BQ1083" i="4"/>
  <c r="BN1083" i="4"/>
  <c r="BQ1082" i="4"/>
  <c r="BQ1081" i="4"/>
  <c r="BN1081" i="4"/>
  <c r="BQ1080" i="4"/>
  <c r="BN1080" i="4"/>
  <c r="BQ1079" i="4"/>
  <c r="BN1079" i="4"/>
  <c r="BQ1078" i="4"/>
  <c r="BQ1077" i="4"/>
  <c r="BN1077" i="4"/>
  <c r="BQ1076" i="4"/>
  <c r="BN1076" i="4"/>
  <c r="BQ1075" i="4"/>
  <c r="BN1075" i="4"/>
  <c r="BQ1074" i="4"/>
  <c r="BQ1073" i="4"/>
  <c r="BN1073" i="4"/>
  <c r="BQ1072" i="4"/>
  <c r="BN1072" i="4"/>
  <c r="BQ1071" i="4"/>
  <c r="BN1071" i="4"/>
  <c r="BQ1070" i="4"/>
  <c r="BQ1069" i="4"/>
  <c r="BN1069" i="4"/>
  <c r="BQ1068" i="4"/>
  <c r="BN1068" i="4"/>
  <c r="BQ1067" i="4"/>
  <c r="BN1067" i="4"/>
  <c r="BQ1066" i="4"/>
  <c r="BQ1065" i="4"/>
  <c r="BN1065" i="4"/>
  <c r="BQ1064" i="4"/>
  <c r="BN1064" i="4"/>
  <c r="BQ1063" i="4"/>
  <c r="BN1063" i="4"/>
  <c r="BQ1062" i="4"/>
  <c r="BQ1061" i="4"/>
  <c r="BN1061" i="4"/>
  <c r="BQ1060" i="4"/>
  <c r="BN1060" i="4"/>
  <c r="BQ1059" i="4"/>
  <c r="BN1059" i="4"/>
  <c r="BQ1058" i="4"/>
  <c r="BQ1057" i="4"/>
  <c r="BN1057" i="4"/>
  <c r="BQ1056" i="4"/>
  <c r="BN1056" i="4"/>
  <c r="BQ1055" i="4"/>
  <c r="BN1055" i="4"/>
  <c r="BQ1054" i="4"/>
  <c r="BQ1048" i="4"/>
  <c r="BN1048" i="4"/>
  <c r="BQ1047" i="4"/>
  <c r="BN1047" i="4"/>
  <c r="BQ1046" i="4"/>
  <c r="BQ1045" i="4"/>
  <c r="BN1045" i="4"/>
  <c r="BQ1044" i="4"/>
  <c r="BN1044" i="4"/>
  <c r="BQ1043" i="4"/>
  <c r="BN1043" i="4"/>
  <c r="BQ1042" i="4"/>
  <c r="BQ1041" i="4"/>
  <c r="BN1041" i="4"/>
  <c r="BQ1040" i="4"/>
  <c r="BN1040" i="4"/>
  <c r="BQ1039" i="4"/>
  <c r="BN1039" i="4"/>
  <c r="BQ1038" i="4"/>
  <c r="BQ1037" i="4"/>
  <c r="BN1037" i="4"/>
  <c r="BQ1036" i="4"/>
  <c r="BN1036" i="4"/>
  <c r="BQ1035" i="4"/>
  <c r="BN1035" i="4"/>
  <c r="BQ1034" i="4"/>
  <c r="BQ1033" i="4"/>
  <c r="BN1033" i="4"/>
  <c r="BQ1032" i="4"/>
  <c r="BN1032" i="4"/>
  <c r="BQ1031" i="4"/>
  <c r="BN1031" i="4"/>
  <c r="BQ1030" i="4"/>
  <c r="BQ1029" i="4"/>
  <c r="BN1029" i="4"/>
  <c r="BQ1028" i="4"/>
  <c r="BN1028" i="4"/>
  <c r="BQ1027" i="4"/>
  <c r="BN1027" i="4"/>
  <c r="BQ1026" i="4"/>
  <c r="BQ1025" i="4"/>
  <c r="BN1025" i="4"/>
  <c r="BQ1024" i="4"/>
  <c r="BN1024" i="4"/>
  <c r="BQ1023" i="4"/>
  <c r="BN1023" i="4"/>
  <c r="BQ1022" i="4"/>
  <c r="BQ1021" i="4"/>
  <c r="BN1021" i="4"/>
  <c r="BQ1020" i="4"/>
  <c r="BN1020" i="4"/>
  <c r="BQ1019" i="4"/>
  <c r="BN1019" i="4"/>
  <c r="BQ1013" i="4"/>
  <c r="BN1013" i="4"/>
  <c r="BQ1012" i="4"/>
  <c r="BN1012" i="4"/>
  <c r="BQ1011" i="4"/>
  <c r="BN1011" i="4"/>
  <c r="BQ1010" i="4"/>
  <c r="BQ1009" i="4"/>
  <c r="BN1009" i="4"/>
  <c r="BQ1008" i="4"/>
  <c r="BN1008" i="4"/>
  <c r="BQ1007" i="4"/>
  <c r="BN1007" i="4"/>
  <c r="BQ1006" i="4"/>
  <c r="BQ1005" i="4"/>
  <c r="BN1005" i="4"/>
  <c r="BQ1004" i="4"/>
  <c r="BN1004" i="4"/>
  <c r="BQ1003" i="4"/>
  <c r="BN1003" i="4"/>
  <c r="BQ1002" i="4"/>
  <c r="BQ1001" i="4"/>
  <c r="BN1001" i="4"/>
  <c r="BQ1000" i="4"/>
  <c r="BN1000" i="4"/>
  <c r="BQ999" i="4"/>
  <c r="BN999" i="4"/>
  <c r="BQ998" i="4"/>
  <c r="BQ997" i="4"/>
  <c r="BN997" i="4"/>
  <c r="BQ996" i="4"/>
  <c r="BN996" i="4"/>
  <c r="BQ995" i="4"/>
  <c r="BN995" i="4"/>
  <c r="BQ994" i="4"/>
  <c r="BQ993" i="4"/>
  <c r="BN993" i="4"/>
  <c r="BQ992" i="4"/>
  <c r="BN992" i="4"/>
  <c r="BQ991" i="4"/>
  <c r="BN991" i="4"/>
  <c r="BQ990" i="4"/>
  <c r="BQ989" i="4"/>
  <c r="BN989" i="4"/>
  <c r="BQ988" i="4"/>
  <c r="BN988" i="4"/>
  <c r="BQ987" i="4"/>
  <c r="BN987" i="4"/>
  <c r="BQ986" i="4"/>
  <c r="BQ985" i="4"/>
  <c r="BN985" i="4"/>
  <c r="BQ984" i="4"/>
  <c r="BN984" i="4"/>
  <c r="BQ978" i="4"/>
  <c r="BQ977" i="4"/>
  <c r="BN977" i="4"/>
  <c r="BQ976" i="4"/>
  <c r="BN976" i="4"/>
  <c r="BQ975" i="4"/>
  <c r="BN975" i="4"/>
  <c r="BQ974" i="4"/>
  <c r="BQ973" i="4"/>
  <c r="BN973" i="4"/>
  <c r="BQ972" i="4"/>
  <c r="BN972" i="4"/>
  <c r="BQ971" i="4"/>
  <c r="BN971" i="4"/>
  <c r="BQ970" i="4"/>
  <c r="BQ969" i="4"/>
  <c r="BN969" i="4"/>
  <c r="BQ968" i="4"/>
  <c r="BN968" i="4"/>
  <c r="BQ967" i="4"/>
  <c r="BN967" i="4"/>
  <c r="BQ966" i="4"/>
  <c r="BQ965" i="4"/>
  <c r="BN965" i="4"/>
  <c r="BQ964" i="4"/>
  <c r="BN964" i="4"/>
  <c r="BQ963" i="4"/>
  <c r="BN963" i="4"/>
  <c r="BQ962" i="4"/>
  <c r="BQ961" i="4"/>
  <c r="BN961" i="4"/>
  <c r="BQ960" i="4"/>
  <c r="BN960" i="4"/>
  <c r="BQ959" i="4"/>
  <c r="BN959" i="4"/>
  <c r="BQ958" i="4"/>
  <c r="BQ957" i="4"/>
  <c r="BN957" i="4"/>
  <c r="BQ956" i="4"/>
  <c r="BN956" i="4"/>
  <c r="BQ955" i="4"/>
  <c r="BN955" i="4"/>
  <c r="BQ954" i="4"/>
  <c r="BQ953" i="4"/>
  <c r="BN953" i="4"/>
  <c r="BQ952" i="4"/>
  <c r="BN952" i="4"/>
  <c r="BQ951" i="4"/>
  <c r="BN951" i="4"/>
  <c r="BQ950" i="4"/>
  <c r="BQ949" i="4"/>
  <c r="BN949" i="4"/>
  <c r="BQ943" i="4"/>
  <c r="BN943" i="4"/>
  <c r="BQ942" i="4"/>
  <c r="BQ941" i="4"/>
  <c r="BN941" i="4"/>
  <c r="BQ940" i="4"/>
  <c r="BN940" i="4"/>
  <c r="BQ939" i="4"/>
  <c r="BN939" i="4"/>
  <c r="BQ938" i="4"/>
  <c r="BQ937" i="4"/>
  <c r="BN937" i="4"/>
  <c r="BQ936" i="4"/>
  <c r="BN936" i="4"/>
  <c r="BQ935" i="4"/>
  <c r="BN935" i="4"/>
  <c r="BQ934" i="4"/>
  <c r="BQ933" i="4"/>
  <c r="BN933" i="4"/>
  <c r="BQ932" i="4"/>
  <c r="BN932" i="4"/>
  <c r="BQ931" i="4"/>
  <c r="BN931" i="4"/>
  <c r="BQ930" i="4"/>
  <c r="BQ929" i="4"/>
  <c r="BN929" i="4"/>
  <c r="BQ928" i="4"/>
  <c r="BN928" i="4"/>
  <c r="BQ927" i="4"/>
  <c r="BN927" i="4"/>
  <c r="BQ926" i="4"/>
  <c r="BQ925" i="4"/>
  <c r="BN925" i="4"/>
  <c r="BQ924" i="4"/>
  <c r="BN924" i="4"/>
  <c r="BQ923" i="4"/>
  <c r="BN923" i="4"/>
  <c r="BQ922" i="4"/>
  <c r="BQ921" i="4"/>
  <c r="BN921" i="4"/>
  <c r="BQ920" i="4"/>
  <c r="BN920" i="4"/>
  <c r="BQ919" i="4"/>
  <c r="BN919" i="4"/>
  <c r="BQ918" i="4"/>
  <c r="BQ917" i="4"/>
  <c r="BN917" i="4"/>
  <c r="BQ916" i="4"/>
  <c r="BN916" i="4"/>
  <c r="BQ915" i="4"/>
  <c r="BN915" i="4"/>
  <c r="BQ914" i="4"/>
  <c r="BQ908" i="4"/>
  <c r="BN908" i="4"/>
  <c r="BQ907" i="4"/>
  <c r="BN907" i="4"/>
  <c r="BQ906" i="4"/>
  <c r="BQ905" i="4"/>
  <c r="BN905" i="4"/>
  <c r="BQ904" i="4"/>
  <c r="BN904" i="4"/>
  <c r="BQ903" i="4"/>
  <c r="BN903" i="4"/>
  <c r="BQ902" i="4"/>
  <c r="BQ901" i="4"/>
  <c r="BN901" i="4"/>
  <c r="BQ900" i="4"/>
  <c r="BN900" i="4"/>
  <c r="BQ899" i="4"/>
  <c r="BN899" i="4"/>
  <c r="BQ898" i="4"/>
  <c r="BQ897" i="4"/>
  <c r="BN897" i="4"/>
  <c r="BQ896" i="4"/>
  <c r="BN896" i="4"/>
  <c r="BQ895" i="4"/>
  <c r="BN895" i="4"/>
  <c r="BQ894" i="4"/>
  <c r="BQ893" i="4"/>
  <c r="BN893" i="4"/>
  <c r="BQ892" i="4"/>
  <c r="BN892" i="4"/>
  <c r="BQ891" i="4"/>
  <c r="BN891" i="4"/>
  <c r="BQ890" i="4"/>
  <c r="BQ889" i="4"/>
  <c r="BN889" i="4"/>
  <c r="BQ888" i="4"/>
  <c r="BN888" i="4"/>
  <c r="BQ887" i="4"/>
  <c r="BN887" i="4"/>
  <c r="BQ886" i="4"/>
  <c r="BQ885" i="4"/>
  <c r="BN885" i="4"/>
  <c r="BQ884" i="4"/>
  <c r="BN884" i="4"/>
  <c r="BQ883" i="4"/>
  <c r="BN883" i="4"/>
  <c r="BQ882" i="4"/>
  <c r="BQ881" i="4"/>
  <c r="BN881" i="4"/>
  <c r="BQ880" i="4"/>
  <c r="BN880" i="4"/>
  <c r="BQ879" i="4"/>
  <c r="BN879" i="4"/>
  <c r="BQ873" i="4"/>
  <c r="BN873" i="4"/>
  <c r="BQ872" i="4"/>
  <c r="BN872" i="4"/>
  <c r="BQ871" i="4"/>
  <c r="BN871" i="4"/>
  <c r="BQ870" i="4"/>
  <c r="BQ869" i="4"/>
  <c r="BN869" i="4"/>
  <c r="BQ868" i="4"/>
  <c r="BN868" i="4"/>
  <c r="BQ867" i="4"/>
  <c r="BN867" i="4"/>
  <c r="BQ866" i="4"/>
  <c r="BQ865" i="4"/>
  <c r="BN865" i="4"/>
  <c r="BQ864" i="4"/>
  <c r="BN864" i="4"/>
  <c r="BQ863" i="4"/>
  <c r="BN863" i="4"/>
  <c r="BQ862" i="4"/>
  <c r="BQ861" i="4"/>
  <c r="BN861" i="4"/>
  <c r="BQ860" i="4"/>
  <c r="BN860" i="4"/>
  <c r="BQ859" i="4"/>
  <c r="BN859" i="4"/>
  <c r="BQ858" i="4"/>
  <c r="BQ857" i="4"/>
  <c r="BN857" i="4"/>
  <c r="BQ856" i="4"/>
  <c r="BN856" i="4"/>
  <c r="BQ855" i="4"/>
  <c r="BN855" i="4"/>
  <c r="BQ854" i="4"/>
  <c r="BQ853" i="4"/>
  <c r="BN853" i="4"/>
  <c r="BQ852" i="4"/>
  <c r="BN852" i="4"/>
  <c r="BQ851" i="4"/>
  <c r="BN851" i="4"/>
  <c r="BQ850" i="4"/>
  <c r="BQ849" i="4"/>
  <c r="BN849" i="4"/>
  <c r="BQ848" i="4"/>
  <c r="BN848" i="4"/>
  <c r="BQ847" i="4"/>
  <c r="BN847" i="4"/>
  <c r="BQ846" i="4"/>
  <c r="BQ845" i="4"/>
  <c r="BN845" i="4"/>
  <c r="BQ844" i="4"/>
  <c r="BN844" i="4"/>
  <c r="BQ838" i="4"/>
  <c r="BQ837" i="4"/>
  <c r="BN837" i="4"/>
  <c r="BQ836" i="4"/>
  <c r="BN836" i="4"/>
  <c r="BQ835" i="4"/>
  <c r="BN835" i="4"/>
  <c r="BQ834" i="4"/>
  <c r="BQ833" i="4"/>
  <c r="BN833" i="4"/>
  <c r="BQ832" i="4"/>
  <c r="BN832" i="4"/>
  <c r="BQ831" i="4"/>
  <c r="BN831" i="4"/>
  <c r="BQ830" i="4"/>
  <c r="BQ829" i="4"/>
  <c r="BN829" i="4"/>
  <c r="BQ828" i="4"/>
  <c r="BN828" i="4"/>
  <c r="BQ827" i="4"/>
  <c r="BN827" i="4"/>
  <c r="BQ826" i="4"/>
  <c r="BQ825" i="4"/>
  <c r="BN825" i="4"/>
  <c r="BQ824" i="4"/>
  <c r="BN824" i="4"/>
  <c r="BQ823" i="4"/>
  <c r="BN823" i="4"/>
  <c r="BQ822" i="4"/>
  <c r="BQ821" i="4"/>
  <c r="BN821" i="4"/>
  <c r="BQ820" i="4"/>
  <c r="BN820" i="4"/>
  <c r="BQ819" i="4"/>
  <c r="BN819" i="4"/>
  <c r="BQ818" i="4"/>
  <c r="BQ817" i="4"/>
  <c r="BN817" i="4"/>
  <c r="BQ816" i="4"/>
  <c r="BN816" i="4"/>
  <c r="BQ815" i="4"/>
  <c r="BN815" i="4"/>
  <c r="BQ814" i="4"/>
  <c r="BQ813" i="4"/>
  <c r="BN813" i="4"/>
  <c r="BQ812" i="4"/>
  <c r="BN812" i="4"/>
  <c r="BQ811" i="4"/>
  <c r="BN811" i="4"/>
  <c r="BQ810" i="4"/>
  <c r="BQ809" i="4"/>
  <c r="BN809" i="4"/>
  <c r="BQ803" i="4"/>
  <c r="BN803" i="4"/>
  <c r="BQ802" i="4"/>
  <c r="BQ801" i="4"/>
  <c r="BN801" i="4"/>
  <c r="BQ800" i="4"/>
  <c r="BN800" i="4"/>
  <c r="BQ799" i="4"/>
  <c r="BN799" i="4"/>
  <c r="BQ798" i="4"/>
  <c r="BQ797" i="4"/>
  <c r="BN797" i="4"/>
  <c r="BQ796" i="4"/>
  <c r="BN796" i="4"/>
  <c r="BQ795" i="4"/>
  <c r="BN795" i="4"/>
  <c r="BQ794" i="4"/>
  <c r="BQ793" i="4"/>
  <c r="BN793" i="4"/>
  <c r="BQ792" i="4"/>
  <c r="BN792" i="4"/>
  <c r="BQ791" i="4"/>
  <c r="BN791" i="4"/>
  <c r="BQ790" i="4"/>
  <c r="BQ789" i="4"/>
  <c r="BN789" i="4"/>
  <c r="BQ788" i="4"/>
  <c r="BN788" i="4"/>
  <c r="BQ787" i="4"/>
  <c r="BN787" i="4"/>
  <c r="BQ786" i="4"/>
  <c r="BQ785" i="4"/>
  <c r="BN785" i="4"/>
  <c r="BQ784" i="4"/>
  <c r="BN784" i="4"/>
  <c r="BQ783" i="4"/>
  <c r="BN783" i="4"/>
  <c r="BQ782" i="4"/>
  <c r="BQ781" i="4"/>
  <c r="BN781" i="4"/>
  <c r="BQ780" i="4"/>
  <c r="BN780" i="4"/>
  <c r="BQ779" i="4"/>
  <c r="BN779" i="4"/>
  <c r="BQ778" i="4"/>
  <c r="BQ777" i="4"/>
  <c r="BN777" i="4"/>
  <c r="BQ776" i="4"/>
  <c r="BN776" i="4"/>
  <c r="BQ775" i="4"/>
  <c r="BN775" i="4"/>
  <c r="BQ774" i="4"/>
  <c r="BQ768" i="4"/>
  <c r="BN768" i="4"/>
  <c r="BQ767" i="4"/>
  <c r="BN767" i="4"/>
  <c r="BQ766" i="4"/>
  <c r="BQ765" i="4"/>
  <c r="BN765" i="4"/>
  <c r="BQ764" i="4"/>
  <c r="BN764" i="4"/>
  <c r="BQ763" i="4"/>
  <c r="BN763" i="4"/>
  <c r="BQ762" i="4"/>
  <c r="BQ761" i="4"/>
  <c r="BN761" i="4"/>
  <c r="BQ760" i="4"/>
  <c r="BN760" i="4"/>
  <c r="BQ759" i="4"/>
  <c r="BN759" i="4"/>
  <c r="BQ758" i="4"/>
  <c r="BQ757" i="4"/>
  <c r="BN757" i="4"/>
  <c r="BQ756" i="4"/>
  <c r="BN756" i="4"/>
  <c r="BQ755" i="4"/>
  <c r="BN755" i="4"/>
  <c r="BQ754" i="4"/>
  <c r="BQ753" i="4"/>
  <c r="BN753" i="4"/>
  <c r="BQ752" i="4"/>
  <c r="BN752" i="4"/>
  <c r="BQ751" i="4"/>
  <c r="BN751" i="4"/>
  <c r="BQ750" i="4"/>
  <c r="BQ749" i="4"/>
  <c r="BN749" i="4"/>
  <c r="BQ748" i="4"/>
  <c r="BN748" i="4"/>
  <c r="BQ747" i="4"/>
  <c r="BN747" i="4"/>
  <c r="BQ746" i="4"/>
  <c r="BQ745" i="4"/>
  <c r="BN745" i="4"/>
  <c r="BQ744" i="4"/>
  <c r="BN744" i="4"/>
  <c r="BQ743" i="4"/>
  <c r="BN743" i="4"/>
  <c r="BQ742" i="4"/>
  <c r="BQ741" i="4"/>
  <c r="BN741" i="4"/>
  <c r="BQ740" i="4"/>
  <c r="BN740" i="4"/>
  <c r="BQ739" i="4"/>
  <c r="BN739" i="4"/>
  <c r="BQ733" i="4"/>
  <c r="BN733" i="4"/>
  <c r="BQ732" i="4"/>
  <c r="BN732" i="4"/>
  <c r="BQ731" i="4"/>
  <c r="BN731" i="4"/>
  <c r="BQ730" i="4"/>
  <c r="BQ729" i="4"/>
  <c r="BN729" i="4"/>
  <c r="BQ728" i="4"/>
  <c r="BN728" i="4"/>
  <c r="BQ727" i="4"/>
  <c r="BN727" i="4"/>
  <c r="BQ726" i="4"/>
  <c r="BQ725" i="4"/>
  <c r="BN725" i="4"/>
  <c r="BQ724" i="4"/>
  <c r="BN724" i="4"/>
  <c r="BQ723" i="4"/>
  <c r="BN723" i="4"/>
  <c r="BQ722" i="4"/>
  <c r="BQ721" i="4"/>
  <c r="BN721" i="4"/>
  <c r="BQ720" i="4"/>
  <c r="BN720" i="4"/>
  <c r="BQ719" i="4"/>
  <c r="BN719" i="4"/>
  <c r="BQ718" i="4"/>
  <c r="BQ717" i="4"/>
  <c r="BN717" i="4"/>
  <c r="BQ716" i="4"/>
  <c r="BN716" i="4"/>
  <c r="BQ715" i="4"/>
  <c r="BN715" i="4"/>
  <c r="BQ714" i="4"/>
  <c r="BQ713" i="4"/>
  <c r="BN713" i="4"/>
  <c r="BQ712" i="4"/>
  <c r="BN712" i="4"/>
  <c r="BQ711" i="4"/>
  <c r="BN711" i="4"/>
  <c r="BQ710" i="4"/>
  <c r="BQ709" i="4"/>
  <c r="BN709" i="4"/>
  <c r="BQ708" i="4"/>
  <c r="BN708" i="4"/>
  <c r="BQ707" i="4"/>
  <c r="BN707" i="4"/>
  <c r="BQ706" i="4"/>
  <c r="BQ705" i="4"/>
  <c r="BN705" i="4"/>
  <c r="BQ704" i="4"/>
  <c r="BN704" i="4"/>
  <c r="BQ698" i="4"/>
  <c r="BQ697" i="4"/>
  <c r="BN697" i="4"/>
  <c r="BQ696" i="4"/>
  <c r="BN696" i="4"/>
  <c r="BQ695" i="4"/>
  <c r="BN695" i="4"/>
  <c r="BQ694" i="4"/>
  <c r="BQ693" i="4"/>
  <c r="BN693" i="4"/>
  <c r="BQ692" i="4"/>
  <c r="BN692" i="4"/>
  <c r="BQ691" i="4"/>
  <c r="BN691" i="4"/>
  <c r="BQ690" i="4"/>
  <c r="BQ689" i="4"/>
  <c r="BN689" i="4"/>
  <c r="BQ688" i="4"/>
  <c r="BN688" i="4"/>
  <c r="BQ687" i="4"/>
  <c r="BN687" i="4"/>
  <c r="BQ686" i="4"/>
  <c r="BQ685" i="4"/>
  <c r="BN685" i="4"/>
  <c r="BQ684" i="4"/>
  <c r="BN684" i="4"/>
  <c r="BQ683" i="4"/>
  <c r="BN683" i="4"/>
  <c r="BQ682" i="4"/>
  <c r="BQ681" i="4"/>
  <c r="BN681" i="4"/>
  <c r="BQ680" i="4"/>
  <c r="BN680" i="4"/>
  <c r="BQ679" i="4"/>
  <c r="BN679" i="4"/>
  <c r="BQ678" i="4"/>
  <c r="BQ677" i="4"/>
  <c r="BN677" i="4"/>
  <c r="BQ676" i="4"/>
  <c r="BN676" i="4"/>
  <c r="BQ675" i="4"/>
  <c r="BN675" i="4"/>
  <c r="BQ674" i="4"/>
  <c r="BQ673" i="4"/>
  <c r="BN673" i="4"/>
  <c r="BQ672" i="4"/>
  <c r="BN672" i="4"/>
  <c r="BQ671" i="4"/>
  <c r="BN671" i="4"/>
  <c r="BQ670" i="4"/>
  <c r="BQ669" i="4"/>
  <c r="BN669" i="4"/>
  <c r="BQ663" i="4"/>
  <c r="BN663" i="4"/>
  <c r="BQ662" i="4"/>
  <c r="BQ661" i="4"/>
  <c r="BN661" i="4"/>
  <c r="BQ660" i="4"/>
  <c r="BN660" i="4"/>
  <c r="BQ659" i="4"/>
  <c r="BN659" i="4"/>
  <c r="BQ658" i="4"/>
  <c r="BQ657" i="4"/>
  <c r="BN657" i="4"/>
  <c r="BQ656" i="4"/>
  <c r="BN656" i="4"/>
  <c r="BQ655" i="4"/>
  <c r="BN655" i="4"/>
  <c r="BQ654" i="4"/>
  <c r="BQ653" i="4"/>
  <c r="BN653" i="4"/>
  <c r="BQ652" i="4"/>
  <c r="BN652" i="4"/>
  <c r="BQ651" i="4"/>
  <c r="BN651" i="4"/>
  <c r="BQ650" i="4"/>
  <c r="BQ649" i="4"/>
  <c r="BN649" i="4"/>
  <c r="BQ648" i="4"/>
  <c r="BN648" i="4"/>
  <c r="BQ647" i="4"/>
  <c r="BN647" i="4"/>
  <c r="BQ646" i="4"/>
  <c r="BQ645" i="4"/>
  <c r="BN645" i="4"/>
  <c r="BQ644" i="4"/>
  <c r="BN644" i="4"/>
  <c r="BQ643" i="4"/>
  <c r="BN643" i="4"/>
  <c r="BQ642" i="4"/>
  <c r="BQ641" i="4"/>
  <c r="BN641" i="4"/>
  <c r="BQ640" i="4"/>
  <c r="BN640" i="4"/>
  <c r="BQ639" i="4"/>
  <c r="BN639" i="4"/>
  <c r="BQ638" i="4"/>
  <c r="BQ637" i="4"/>
  <c r="BN637" i="4"/>
  <c r="BQ636" i="4"/>
  <c r="BN636" i="4"/>
  <c r="BQ635" i="4"/>
  <c r="BN635" i="4"/>
  <c r="BQ634" i="4"/>
  <c r="BQ628" i="4"/>
  <c r="BN628" i="4"/>
  <c r="BQ627" i="4"/>
  <c r="BN627" i="4"/>
  <c r="BQ626" i="4"/>
  <c r="BQ625" i="4"/>
  <c r="BN625" i="4"/>
  <c r="BQ624" i="4"/>
  <c r="BN624" i="4"/>
  <c r="BQ623" i="4"/>
  <c r="BN623" i="4"/>
  <c r="BQ622" i="4"/>
  <c r="BQ621" i="4"/>
  <c r="BN621" i="4"/>
  <c r="BQ620" i="4"/>
  <c r="BN620" i="4"/>
  <c r="BQ619" i="4"/>
  <c r="BN619" i="4"/>
  <c r="BQ618" i="4"/>
  <c r="BQ617" i="4"/>
  <c r="BN617" i="4"/>
  <c r="BQ616" i="4"/>
  <c r="BN616" i="4"/>
  <c r="BQ615" i="4"/>
  <c r="BN615" i="4"/>
  <c r="BQ614" i="4"/>
  <c r="BQ613" i="4"/>
  <c r="BN613" i="4"/>
  <c r="BQ612" i="4"/>
  <c r="BN612" i="4"/>
  <c r="BQ611" i="4"/>
  <c r="BN611" i="4"/>
  <c r="BQ610" i="4"/>
  <c r="BQ609" i="4"/>
  <c r="BN609" i="4"/>
  <c r="BQ608" i="4"/>
  <c r="BN608" i="4"/>
  <c r="BQ607" i="4"/>
  <c r="BN607" i="4"/>
  <c r="BQ606" i="4"/>
  <c r="BQ605" i="4"/>
  <c r="BN605" i="4"/>
  <c r="BQ604" i="4"/>
  <c r="BN604" i="4"/>
  <c r="BQ603" i="4"/>
  <c r="BN603" i="4"/>
  <c r="BQ602" i="4"/>
  <c r="BQ601" i="4"/>
  <c r="BN601" i="4"/>
  <c r="BQ600" i="4"/>
  <c r="BN600" i="4"/>
  <c r="BQ599" i="4"/>
  <c r="BN599" i="4"/>
  <c r="BQ593" i="4"/>
  <c r="BN593" i="4"/>
  <c r="BQ592" i="4"/>
  <c r="BN592" i="4"/>
  <c r="BQ591" i="4"/>
  <c r="BN591" i="4"/>
  <c r="BQ590" i="4"/>
  <c r="BQ589" i="4"/>
  <c r="BN589" i="4"/>
  <c r="BQ588" i="4"/>
  <c r="BN588" i="4"/>
  <c r="BQ587" i="4"/>
  <c r="BN587" i="4"/>
  <c r="BQ586" i="4"/>
  <c r="BQ585" i="4"/>
  <c r="BN585" i="4"/>
  <c r="BQ584" i="4"/>
  <c r="BN584" i="4"/>
  <c r="BQ583" i="4"/>
  <c r="BN583" i="4"/>
  <c r="BQ582" i="4"/>
  <c r="BQ581" i="4"/>
  <c r="BN581" i="4"/>
  <c r="BQ580" i="4"/>
  <c r="BN580" i="4"/>
  <c r="BQ579" i="4"/>
  <c r="BN579" i="4"/>
  <c r="BQ578" i="4"/>
  <c r="BQ577" i="4"/>
  <c r="BN577" i="4"/>
  <c r="BQ576" i="4"/>
  <c r="BN576" i="4"/>
  <c r="BQ575" i="4"/>
  <c r="BN575" i="4"/>
  <c r="BQ574" i="4"/>
  <c r="BQ573" i="4"/>
  <c r="BN573" i="4"/>
  <c r="BQ572" i="4"/>
  <c r="BN572" i="4"/>
  <c r="BQ571" i="4"/>
  <c r="BN571" i="4"/>
  <c r="BQ570" i="4"/>
  <c r="BQ569" i="4"/>
  <c r="BN569" i="4"/>
  <c r="BQ568" i="4"/>
  <c r="BN568" i="4"/>
  <c r="BQ567" i="4"/>
  <c r="BN567" i="4"/>
  <c r="BQ566" i="4"/>
  <c r="BQ565" i="4"/>
  <c r="BN565" i="4"/>
  <c r="BQ564" i="4"/>
  <c r="BN564" i="4"/>
  <c r="BQ558" i="4"/>
  <c r="BQ557" i="4"/>
  <c r="BN557" i="4"/>
  <c r="BQ556" i="4"/>
  <c r="BN556" i="4"/>
  <c r="BQ555" i="4"/>
  <c r="BN555" i="4"/>
  <c r="BQ554" i="4"/>
  <c r="BQ553" i="4"/>
  <c r="BN553" i="4"/>
  <c r="BQ552" i="4"/>
  <c r="BN552" i="4"/>
  <c r="BQ551" i="4"/>
  <c r="BN551" i="4"/>
  <c r="BQ550" i="4"/>
  <c r="BQ549" i="4"/>
  <c r="BN549" i="4"/>
  <c r="BQ548" i="4"/>
  <c r="BN548" i="4"/>
  <c r="BQ547" i="4"/>
  <c r="BN547" i="4"/>
  <c r="BQ546" i="4"/>
  <c r="BQ545" i="4"/>
  <c r="BN545" i="4"/>
  <c r="BQ544" i="4"/>
  <c r="BN544" i="4"/>
  <c r="BQ543" i="4"/>
  <c r="BN543" i="4"/>
  <c r="BQ542" i="4"/>
  <c r="BQ541" i="4"/>
  <c r="BN541" i="4"/>
  <c r="BQ540" i="4"/>
  <c r="BN540" i="4"/>
  <c r="BQ539" i="4"/>
  <c r="BN539" i="4"/>
  <c r="BQ538" i="4"/>
  <c r="BQ537" i="4"/>
  <c r="BN537" i="4"/>
  <c r="BQ536" i="4"/>
  <c r="BN536" i="4"/>
  <c r="BQ535" i="4"/>
  <c r="BN535" i="4"/>
  <c r="BQ534" i="4"/>
  <c r="BQ533" i="4"/>
  <c r="BN533" i="4"/>
  <c r="BQ532" i="4"/>
  <c r="BN532" i="4"/>
  <c r="BQ531" i="4"/>
  <c r="BN531" i="4"/>
  <c r="BQ530" i="4"/>
  <c r="BQ529" i="4"/>
  <c r="BN529" i="4"/>
  <c r="BQ523" i="4"/>
  <c r="BN523" i="4"/>
  <c r="BQ522" i="4"/>
  <c r="BQ521" i="4"/>
  <c r="BN521" i="4"/>
  <c r="BQ520" i="4"/>
  <c r="BN520" i="4"/>
  <c r="BQ519" i="4"/>
  <c r="BN519" i="4"/>
  <c r="BQ518" i="4"/>
  <c r="BQ517" i="4"/>
  <c r="BN517" i="4"/>
  <c r="BQ516" i="4"/>
  <c r="BN516" i="4"/>
  <c r="BQ515" i="4"/>
  <c r="BN515" i="4"/>
  <c r="BQ514" i="4"/>
  <c r="BQ513" i="4"/>
  <c r="BN513" i="4"/>
  <c r="BQ512" i="4"/>
  <c r="BN512" i="4"/>
  <c r="BQ511" i="4"/>
  <c r="BN511" i="4"/>
  <c r="BQ510" i="4"/>
  <c r="BQ509" i="4"/>
  <c r="BN509" i="4"/>
  <c r="BQ508" i="4"/>
  <c r="BN508" i="4"/>
  <c r="BQ507" i="4"/>
  <c r="BN507" i="4"/>
  <c r="BQ506" i="4"/>
  <c r="BQ505" i="4"/>
  <c r="BN505" i="4"/>
  <c r="BQ504" i="4"/>
  <c r="BN504" i="4"/>
  <c r="BQ503" i="4"/>
  <c r="BN503" i="4"/>
  <c r="BQ502" i="4"/>
  <c r="BQ501" i="4"/>
  <c r="BN501" i="4"/>
  <c r="BQ500" i="4"/>
  <c r="BN500" i="4"/>
  <c r="BQ499" i="4"/>
  <c r="BN499" i="4"/>
  <c r="BQ498" i="4"/>
  <c r="BQ497" i="4"/>
  <c r="BN497" i="4"/>
  <c r="BQ496" i="4"/>
  <c r="BN496" i="4"/>
  <c r="BQ495" i="4"/>
  <c r="BN495" i="4"/>
  <c r="BQ494" i="4"/>
  <c r="BQ488" i="4"/>
  <c r="BN488" i="4"/>
  <c r="BQ487" i="4"/>
  <c r="BN487" i="4"/>
  <c r="BQ486" i="4"/>
  <c r="BQ485" i="4"/>
  <c r="BN485" i="4"/>
  <c r="BQ484" i="4"/>
  <c r="BN484" i="4"/>
  <c r="BQ483" i="4"/>
  <c r="BN483" i="4"/>
  <c r="BQ482" i="4"/>
  <c r="BQ481" i="4"/>
  <c r="BN481" i="4"/>
  <c r="BQ480" i="4"/>
  <c r="BN480" i="4"/>
  <c r="BQ479" i="4"/>
  <c r="BN479" i="4"/>
  <c r="BQ478" i="4"/>
  <c r="BQ477" i="4"/>
  <c r="BN477" i="4"/>
  <c r="BQ476" i="4"/>
  <c r="BN476" i="4"/>
  <c r="BQ475" i="4"/>
  <c r="BN475" i="4"/>
  <c r="BQ474" i="4"/>
  <c r="BQ473" i="4"/>
  <c r="BN473" i="4"/>
  <c r="BQ472" i="4"/>
  <c r="BN472" i="4"/>
  <c r="BQ471" i="4"/>
  <c r="BN471" i="4"/>
  <c r="BQ470" i="4"/>
  <c r="BQ469" i="4"/>
  <c r="BN469" i="4"/>
  <c r="BQ468" i="4"/>
  <c r="BN468" i="4"/>
  <c r="BQ467" i="4"/>
  <c r="BN467" i="4"/>
  <c r="BQ466" i="4"/>
  <c r="BQ465" i="4"/>
  <c r="BN465" i="4"/>
  <c r="BQ464" i="4"/>
  <c r="BN464" i="4"/>
  <c r="BQ463" i="4"/>
  <c r="BN463" i="4"/>
  <c r="BQ462" i="4"/>
  <c r="BQ461" i="4"/>
  <c r="BN461" i="4"/>
  <c r="BQ460" i="4"/>
  <c r="BN460" i="4"/>
  <c r="BQ459" i="4"/>
  <c r="BN459" i="4"/>
  <c r="BQ453" i="4"/>
  <c r="BN453" i="4"/>
  <c r="BQ452" i="4"/>
  <c r="BN452" i="4"/>
  <c r="BQ451" i="4"/>
  <c r="BN451" i="4"/>
  <c r="BQ450" i="4"/>
  <c r="BQ449" i="4"/>
  <c r="BN449" i="4"/>
  <c r="BQ448" i="4"/>
  <c r="BN448" i="4"/>
  <c r="BQ447" i="4"/>
  <c r="BN447" i="4"/>
  <c r="BQ446" i="4"/>
  <c r="BQ445" i="4"/>
  <c r="BN445" i="4"/>
  <c r="BQ444" i="4"/>
  <c r="BN444" i="4"/>
  <c r="BQ443" i="4"/>
  <c r="BN443" i="4"/>
  <c r="BQ442" i="4"/>
  <c r="BQ441" i="4"/>
  <c r="BN441" i="4"/>
  <c r="BQ440" i="4"/>
  <c r="BN440" i="4"/>
  <c r="BQ439" i="4"/>
  <c r="BN439" i="4"/>
  <c r="BQ438" i="4"/>
  <c r="BQ437" i="4"/>
  <c r="BN437" i="4"/>
  <c r="BQ436" i="4"/>
  <c r="BN436" i="4"/>
  <c r="BQ435" i="4"/>
  <c r="BN435" i="4"/>
  <c r="BQ434" i="4"/>
  <c r="BQ433" i="4"/>
  <c r="BN433" i="4"/>
  <c r="BQ432" i="4"/>
  <c r="BN432" i="4"/>
  <c r="BQ431" i="4"/>
  <c r="BN431" i="4"/>
  <c r="BQ430" i="4"/>
  <c r="BQ429" i="4"/>
  <c r="BN429" i="4"/>
  <c r="BQ428" i="4"/>
  <c r="BN428" i="4"/>
  <c r="BQ427" i="4"/>
  <c r="BN427" i="4"/>
  <c r="BQ426" i="4"/>
  <c r="BQ425" i="4"/>
  <c r="BN425" i="4"/>
  <c r="BQ424" i="4"/>
  <c r="BN424" i="4"/>
  <c r="BQ418" i="4"/>
  <c r="BQ417" i="4"/>
  <c r="BN417" i="4"/>
  <c r="BQ416" i="4"/>
  <c r="BN416" i="4"/>
  <c r="BQ415" i="4"/>
  <c r="BN415" i="4"/>
  <c r="BQ414" i="4"/>
  <c r="BQ413" i="4"/>
  <c r="BN413" i="4"/>
  <c r="BQ412" i="4"/>
  <c r="BN412" i="4"/>
  <c r="BQ411" i="4"/>
  <c r="BN411" i="4"/>
  <c r="BQ410" i="4"/>
  <c r="BQ409" i="4"/>
  <c r="BN409" i="4"/>
  <c r="BQ408" i="4"/>
  <c r="BN408" i="4"/>
  <c r="BQ407" i="4"/>
  <c r="BN407" i="4"/>
  <c r="BQ406" i="4"/>
  <c r="BQ405" i="4"/>
  <c r="BN405" i="4"/>
  <c r="BQ404" i="4"/>
  <c r="BN404" i="4"/>
  <c r="BQ403" i="4"/>
  <c r="BN403" i="4"/>
  <c r="BQ402" i="4"/>
  <c r="BQ401" i="4"/>
  <c r="BN401" i="4"/>
  <c r="BQ400" i="4"/>
  <c r="BN400" i="4"/>
  <c r="BQ399" i="4"/>
  <c r="BN399" i="4"/>
  <c r="BQ398" i="4"/>
  <c r="BQ397" i="4"/>
  <c r="BN397" i="4"/>
  <c r="BQ396" i="4"/>
  <c r="BN396" i="4"/>
  <c r="BQ395" i="4"/>
  <c r="BN395" i="4"/>
  <c r="BQ394" i="4"/>
  <c r="BQ393" i="4"/>
  <c r="BN393" i="4"/>
  <c r="BQ392" i="4"/>
  <c r="BN392" i="4"/>
  <c r="BQ391" i="4"/>
  <c r="BN391" i="4"/>
  <c r="BQ390" i="4"/>
  <c r="BQ389" i="4"/>
  <c r="BN389" i="4"/>
  <c r="BQ383" i="4"/>
  <c r="BN383" i="4"/>
  <c r="BQ382" i="4"/>
  <c r="BQ381" i="4"/>
  <c r="BN381" i="4"/>
  <c r="BQ380" i="4"/>
  <c r="BN380" i="4"/>
  <c r="BQ379" i="4"/>
  <c r="BN379" i="4"/>
  <c r="BQ378" i="4"/>
  <c r="BQ377" i="4"/>
  <c r="BN377" i="4"/>
  <c r="BQ376" i="4"/>
  <c r="BN376" i="4"/>
  <c r="BQ375" i="4"/>
  <c r="BN375" i="4"/>
  <c r="BQ374" i="4"/>
  <c r="BQ373" i="4"/>
  <c r="BN373" i="4"/>
  <c r="BQ372" i="4"/>
  <c r="BN372" i="4"/>
  <c r="BQ371" i="4"/>
  <c r="BN371" i="4"/>
  <c r="BQ370" i="4"/>
  <c r="BQ369" i="4"/>
  <c r="BN369" i="4"/>
  <c r="BQ368" i="4"/>
  <c r="BN368" i="4"/>
  <c r="BQ367" i="4"/>
  <c r="BN367" i="4"/>
  <c r="BQ366" i="4"/>
  <c r="BQ365" i="4"/>
  <c r="BN365" i="4"/>
  <c r="BQ364" i="4"/>
  <c r="BN364" i="4"/>
  <c r="BQ363" i="4"/>
  <c r="BN363" i="4"/>
  <c r="BQ362" i="4"/>
  <c r="BQ361" i="4"/>
  <c r="BN361" i="4"/>
  <c r="BQ360" i="4"/>
  <c r="BN360" i="4"/>
  <c r="BQ359" i="4"/>
  <c r="BN359" i="4"/>
  <c r="BQ358" i="4"/>
  <c r="BQ357" i="4"/>
  <c r="BN357" i="4"/>
  <c r="BQ356" i="4"/>
  <c r="BN356" i="4"/>
  <c r="BQ355" i="4"/>
  <c r="BN355" i="4"/>
  <c r="BQ354" i="4"/>
  <c r="BQ348" i="4"/>
  <c r="BN348" i="4"/>
  <c r="BQ347" i="4"/>
  <c r="BN347" i="4"/>
  <c r="BQ346" i="4"/>
  <c r="BQ345" i="4"/>
  <c r="BN345" i="4"/>
  <c r="BQ344" i="4"/>
  <c r="BN344" i="4"/>
  <c r="BQ343" i="4"/>
  <c r="BN343" i="4"/>
  <c r="BQ342" i="4"/>
  <c r="BQ341" i="4"/>
  <c r="BN341" i="4"/>
  <c r="BQ340" i="4"/>
  <c r="BN340" i="4"/>
  <c r="BQ339" i="4"/>
  <c r="BN339" i="4"/>
  <c r="BQ338" i="4"/>
  <c r="BQ337" i="4"/>
  <c r="BN337" i="4"/>
  <c r="BQ336" i="4"/>
  <c r="BN336" i="4"/>
  <c r="BQ335" i="4"/>
  <c r="BN335" i="4"/>
  <c r="BQ334" i="4"/>
  <c r="BQ333" i="4"/>
  <c r="BN333" i="4"/>
  <c r="BQ332" i="4"/>
  <c r="BN332" i="4"/>
  <c r="BQ331" i="4"/>
  <c r="BN331" i="4"/>
  <c r="BQ330" i="4"/>
  <c r="BQ329" i="4"/>
  <c r="BN329" i="4"/>
  <c r="BQ328" i="4"/>
  <c r="BN328" i="4"/>
  <c r="BQ327" i="4"/>
  <c r="BN327" i="4"/>
  <c r="BQ326" i="4"/>
  <c r="BQ325" i="4"/>
  <c r="BN325" i="4"/>
  <c r="BQ324" i="4"/>
  <c r="BN324" i="4"/>
  <c r="BQ323" i="4"/>
  <c r="BN323" i="4"/>
  <c r="BQ322" i="4"/>
  <c r="BQ321" i="4"/>
  <c r="BN321" i="4"/>
  <c r="BQ320" i="4"/>
  <c r="BN320" i="4"/>
  <c r="BQ319" i="4"/>
  <c r="BN319" i="4"/>
  <c r="BQ313" i="4"/>
  <c r="BN313" i="4"/>
  <c r="BQ312" i="4"/>
  <c r="BN312" i="4"/>
  <c r="BQ311" i="4"/>
  <c r="BN311" i="4"/>
  <c r="BQ310" i="4"/>
  <c r="BQ309" i="4"/>
  <c r="BN309" i="4"/>
  <c r="BQ308" i="4"/>
  <c r="BN308" i="4"/>
  <c r="BQ307" i="4"/>
  <c r="BN307" i="4"/>
  <c r="BQ306" i="4"/>
  <c r="BQ305" i="4"/>
  <c r="BN305" i="4"/>
  <c r="BQ304" i="4"/>
  <c r="BN304" i="4"/>
  <c r="BQ303" i="4"/>
  <c r="BN303" i="4"/>
  <c r="BQ302" i="4"/>
  <c r="BQ301" i="4"/>
  <c r="BN301" i="4"/>
  <c r="BQ300" i="4"/>
  <c r="BN300" i="4"/>
  <c r="BQ299" i="4"/>
  <c r="BN299" i="4"/>
  <c r="BQ298" i="4"/>
  <c r="BQ297" i="4"/>
  <c r="BN297" i="4"/>
  <c r="BQ296" i="4"/>
  <c r="BN296" i="4"/>
  <c r="BQ295" i="4"/>
  <c r="BN295" i="4"/>
  <c r="BQ294" i="4"/>
  <c r="BQ293" i="4"/>
  <c r="BN293" i="4"/>
  <c r="BQ292" i="4"/>
  <c r="BN292" i="4"/>
  <c r="BQ291" i="4"/>
  <c r="BN291" i="4"/>
  <c r="BQ290" i="4"/>
  <c r="BQ289" i="4"/>
  <c r="BN289" i="4"/>
  <c r="BQ288" i="4"/>
  <c r="BN288" i="4"/>
  <c r="BQ287" i="4"/>
  <c r="BN287" i="4"/>
  <c r="BQ286" i="4"/>
  <c r="BQ285" i="4"/>
  <c r="BN285" i="4"/>
  <c r="BQ284" i="4"/>
  <c r="BN284" i="4"/>
  <c r="BQ278" i="4"/>
  <c r="BQ277" i="4"/>
  <c r="BN277" i="4"/>
  <c r="BQ276" i="4"/>
  <c r="BN276" i="4"/>
  <c r="BQ275" i="4"/>
  <c r="BN275" i="4"/>
  <c r="BQ274" i="4"/>
  <c r="BQ273" i="4"/>
  <c r="BN273" i="4"/>
  <c r="BQ272" i="4"/>
  <c r="BN272" i="4"/>
  <c r="BQ271" i="4"/>
  <c r="BN271" i="4"/>
  <c r="BQ270" i="4"/>
  <c r="BQ269" i="4"/>
  <c r="BN269" i="4"/>
  <c r="BQ268" i="4"/>
  <c r="BN268" i="4"/>
  <c r="BQ267" i="4"/>
  <c r="BN267" i="4"/>
  <c r="BQ266" i="4"/>
  <c r="BQ265" i="4"/>
  <c r="BN265" i="4"/>
  <c r="BQ264" i="4"/>
  <c r="BN264" i="4"/>
  <c r="BQ263" i="4"/>
  <c r="BN263" i="4"/>
  <c r="BQ262" i="4"/>
  <c r="BQ261" i="4"/>
  <c r="BN261" i="4"/>
  <c r="BQ260" i="4"/>
  <c r="BN260" i="4"/>
  <c r="BQ259" i="4"/>
  <c r="BN259" i="4"/>
  <c r="BQ258" i="4"/>
  <c r="BQ257" i="4"/>
  <c r="BN257" i="4"/>
  <c r="BQ256" i="4"/>
  <c r="BN256" i="4"/>
  <c r="BQ255" i="4"/>
  <c r="BN255" i="4"/>
  <c r="BQ254" i="4"/>
  <c r="BQ253" i="4"/>
  <c r="BN253" i="4"/>
  <c r="BQ252" i="4"/>
  <c r="BN252" i="4"/>
  <c r="BQ251" i="4"/>
  <c r="BN251" i="4"/>
  <c r="BQ250" i="4"/>
  <c r="BQ249" i="4"/>
  <c r="BN249" i="4"/>
  <c r="BQ243" i="4"/>
  <c r="BN243" i="4"/>
  <c r="BQ242" i="4"/>
  <c r="BQ241" i="4"/>
  <c r="BN241" i="4"/>
  <c r="BQ240" i="4"/>
  <c r="BN240" i="4"/>
  <c r="BQ239" i="4"/>
  <c r="BN239" i="4"/>
  <c r="BQ238" i="4"/>
  <c r="BQ237" i="4"/>
  <c r="BN237" i="4"/>
  <c r="BQ236" i="4"/>
  <c r="BN236" i="4"/>
  <c r="BQ235" i="4"/>
  <c r="BN235" i="4"/>
  <c r="BQ234" i="4"/>
  <c r="BQ233" i="4"/>
  <c r="BN233" i="4"/>
  <c r="BQ232" i="4"/>
  <c r="BN232" i="4"/>
  <c r="BQ231" i="4"/>
  <c r="BN231" i="4"/>
  <c r="BQ230" i="4"/>
  <c r="BQ229" i="4"/>
  <c r="BN229" i="4"/>
  <c r="BQ228" i="4"/>
  <c r="BN228" i="4"/>
  <c r="BQ227" i="4"/>
  <c r="BN227" i="4"/>
  <c r="BQ226" i="4"/>
  <c r="BQ225" i="4"/>
  <c r="BN225" i="4"/>
  <c r="BQ224" i="4"/>
  <c r="BN224" i="4"/>
  <c r="BQ223" i="4"/>
  <c r="BN223" i="4"/>
  <c r="BQ222" i="4"/>
  <c r="BQ221" i="4"/>
  <c r="BN221" i="4"/>
  <c r="BQ220" i="4"/>
  <c r="BN220" i="4"/>
  <c r="BQ219" i="4"/>
  <c r="BN219" i="4"/>
  <c r="BQ218" i="4"/>
  <c r="BQ217" i="4"/>
  <c r="BN217" i="4"/>
  <c r="BQ216" i="4"/>
  <c r="BN216" i="4"/>
  <c r="BQ215" i="4"/>
  <c r="BN215" i="4"/>
  <c r="BQ214" i="4"/>
  <c r="BQ208" i="4"/>
  <c r="BN208" i="4"/>
  <c r="BQ207" i="4"/>
  <c r="BN207" i="4"/>
  <c r="BQ206" i="4"/>
  <c r="BQ205" i="4"/>
  <c r="BN205" i="4"/>
  <c r="BQ204" i="4"/>
  <c r="BN204" i="4"/>
  <c r="BQ203" i="4"/>
  <c r="BN203" i="4"/>
  <c r="BQ202" i="4"/>
  <c r="BQ201" i="4"/>
  <c r="BN201" i="4"/>
  <c r="BQ200" i="4"/>
  <c r="BN200" i="4"/>
  <c r="BQ199" i="4"/>
  <c r="BN199" i="4"/>
  <c r="BQ198" i="4"/>
  <c r="BQ197" i="4"/>
  <c r="BN197" i="4"/>
  <c r="BQ196" i="4"/>
  <c r="BN196" i="4"/>
  <c r="BQ195" i="4"/>
  <c r="BN195" i="4"/>
  <c r="BQ194" i="4"/>
  <c r="BQ193" i="4"/>
  <c r="BN193" i="4"/>
  <c r="BQ192" i="4"/>
  <c r="BN192" i="4"/>
  <c r="BQ191" i="4"/>
  <c r="BN191" i="4"/>
  <c r="BQ190" i="4"/>
  <c r="BQ189" i="4"/>
  <c r="BN189" i="4"/>
  <c r="BQ188" i="4"/>
  <c r="BN188" i="4"/>
  <c r="BQ187" i="4"/>
  <c r="BN187" i="4"/>
  <c r="BQ186" i="4"/>
  <c r="BQ185" i="4"/>
  <c r="BN185" i="4"/>
  <c r="BQ184" i="4"/>
  <c r="BN184" i="4"/>
  <c r="BQ183" i="4"/>
  <c r="BN183" i="4"/>
  <c r="BQ182" i="4"/>
  <c r="BQ181" i="4"/>
  <c r="BN181" i="4"/>
  <c r="BQ180" i="4"/>
  <c r="BN180" i="4"/>
  <c r="BQ179" i="4"/>
  <c r="BN179" i="4"/>
  <c r="BQ173" i="4"/>
  <c r="BN173" i="4"/>
  <c r="BQ172" i="4"/>
  <c r="BN172" i="4"/>
  <c r="BQ171" i="4"/>
  <c r="BN171" i="4"/>
  <c r="BQ170" i="4"/>
  <c r="BQ169" i="4"/>
  <c r="BN169" i="4"/>
  <c r="BQ168" i="4"/>
  <c r="BN168" i="4"/>
  <c r="BQ167" i="4"/>
  <c r="BN167" i="4"/>
  <c r="BQ166" i="4"/>
  <c r="BQ165" i="4"/>
  <c r="BN165" i="4"/>
  <c r="BQ164" i="4"/>
  <c r="BN164" i="4"/>
  <c r="BQ163" i="4"/>
  <c r="BN163" i="4"/>
  <c r="BQ162" i="4"/>
  <c r="BQ161" i="4"/>
  <c r="BN161" i="4"/>
  <c r="BQ160" i="4"/>
  <c r="BN160" i="4"/>
  <c r="BQ159" i="4"/>
  <c r="BN159" i="4"/>
  <c r="BQ158" i="4"/>
  <c r="BQ157" i="4"/>
  <c r="BN157" i="4"/>
  <c r="BQ156" i="4"/>
  <c r="BN156" i="4"/>
  <c r="BQ155" i="4"/>
  <c r="BN155" i="4"/>
  <c r="BQ154" i="4"/>
  <c r="BQ153" i="4"/>
  <c r="BN153" i="4"/>
  <c r="BQ152" i="4"/>
  <c r="BN152" i="4"/>
  <c r="BQ151" i="4"/>
  <c r="BN151" i="4"/>
  <c r="BQ150" i="4"/>
  <c r="BQ149" i="4"/>
  <c r="BN149" i="4"/>
  <c r="BQ148" i="4"/>
  <c r="BN148" i="4"/>
  <c r="BQ147" i="4"/>
  <c r="BN147" i="4"/>
  <c r="BQ146" i="4"/>
  <c r="BQ145" i="4"/>
  <c r="BN145" i="4"/>
  <c r="BQ144" i="4"/>
  <c r="BN144" i="4"/>
  <c r="BQ138" i="4"/>
  <c r="BQ137" i="4"/>
  <c r="BN137" i="4"/>
  <c r="BQ136" i="4"/>
  <c r="BN136" i="4"/>
  <c r="BQ135" i="4"/>
  <c r="BN135" i="4"/>
  <c r="BQ134" i="4"/>
  <c r="BQ133" i="4"/>
  <c r="BN133" i="4"/>
  <c r="BQ132" i="4"/>
  <c r="BN132" i="4"/>
  <c r="BQ131" i="4"/>
  <c r="BN131" i="4"/>
  <c r="BQ130" i="4"/>
  <c r="BQ129" i="4"/>
  <c r="BN129" i="4"/>
  <c r="BQ128" i="4"/>
  <c r="BN128" i="4"/>
  <c r="BQ127" i="4"/>
  <c r="BN127" i="4"/>
  <c r="BQ126" i="4"/>
  <c r="BQ125" i="4"/>
  <c r="BN125" i="4"/>
  <c r="BQ124" i="4"/>
  <c r="BN124" i="4"/>
  <c r="BQ123" i="4"/>
  <c r="BN123" i="4"/>
  <c r="BQ122" i="4"/>
  <c r="BQ121" i="4"/>
  <c r="BN121" i="4"/>
  <c r="BQ120" i="4"/>
  <c r="BN120" i="4"/>
  <c r="BQ119" i="4"/>
  <c r="BN119" i="4"/>
  <c r="BQ118" i="4"/>
  <c r="BQ117" i="4"/>
  <c r="BN117" i="4"/>
  <c r="BQ116" i="4"/>
  <c r="BN116" i="4"/>
  <c r="BQ115" i="4"/>
  <c r="BN115" i="4"/>
  <c r="BQ114" i="4"/>
  <c r="BQ113" i="4"/>
  <c r="BN113" i="4"/>
  <c r="BQ112" i="4"/>
  <c r="BN112" i="4"/>
  <c r="BQ111" i="4"/>
  <c r="BN111" i="4"/>
  <c r="BQ110" i="4"/>
  <c r="BQ109" i="4"/>
  <c r="BN109" i="4"/>
  <c r="BQ103" i="4"/>
  <c r="BN103" i="4"/>
  <c r="BQ102" i="4"/>
  <c r="BQ101" i="4"/>
  <c r="BN101" i="4"/>
  <c r="BQ100" i="4"/>
  <c r="BN100" i="4"/>
  <c r="BQ99" i="4"/>
  <c r="BN99" i="4"/>
  <c r="BQ98" i="4"/>
  <c r="BN97" i="4"/>
  <c r="BQ96" i="4"/>
  <c r="BN96" i="4"/>
  <c r="BQ95" i="4"/>
  <c r="BN95" i="4"/>
  <c r="BQ94" i="4"/>
  <c r="BQ93" i="4"/>
  <c r="BQ92" i="4"/>
  <c r="BN92" i="4"/>
  <c r="BQ91" i="4"/>
  <c r="BN91" i="4"/>
  <c r="BQ90" i="4"/>
  <c r="BQ89" i="4"/>
  <c r="BN89" i="4"/>
  <c r="BQ88" i="4"/>
  <c r="BN88" i="4"/>
  <c r="BQ87" i="4"/>
  <c r="BQ86" i="4"/>
  <c r="BQ85" i="4"/>
  <c r="BN85" i="4"/>
  <c r="BQ84" i="4"/>
  <c r="BN84" i="4"/>
  <c r="BQ83" i="4"/>
  <c r="BN83" i="4"/>
  <c r="BQ82" i="4"/>
  <c r="BQ81" i="4"/>
  <c r="BN81" i="4"/>
  <c r="BQ80" i="4"/>
  <c r="BN80" i="4"/>
  <c r="BQ79" i="4"/>
  <c r="BN79" i="4"/>
  <c r="BQ78" i="4"/>
  <c r="BN77" i="4"/>
  <c r="BQ76" i="4"/>
  <c r="BN76" i="4"/>
  <c r="BQ75" i="4"/>
  <c r="BQ74" i="4"/>
  <c r="BQ68" i="4"/>
  <c r="BN68" i="4"/>
  <c r="BQ67" i="4"/>
  <c r="BN67" i="4"/>
  <c r="BQ66" i="4"/>
  <c r="BQ65" i="4"/>
  <c r="BQ64" i="4"/>
  <c r="BN64" i="4"/>
  <c r="BQ63" i="4"/>
  <c r="BN63" i="4"/>
  <c r="BQ62" i="4"/>
  <c r="BQ61" i="4"/>
  <c r="BN61" i="4"/>
  <c r="BN60" i="4"/>
  <c r="BQ59" i="4"/>
  <c r="BQ58" i="4"/>
  <c r="BQ57" i="4"/>
  <c r="BN57" i="4"/>
  <c r="BQ56" i="4"/>
  <c r="BQ55" i="4"/>
  <c r="BN55" i="4"/>
  <c r="BQ53" i="4"/>
  <c r="BN53" i="4"/>
  <c r="BQ52" i="4"/>
  <c r="BN52" i="4"/>
  <c r="BQ51" i="4"/>
  <c r="BN51" i="4"/>
  <c r="BQ50" i="4"/>
  <c r="BN49" i="4"/>
  <c r="BQ48" i="4"/>
  <c r="BN48" i="4"/>
  <c r="BQ47" i="4"/>
  <c r="BQ46" i="4"/>
  <c r="BQ45" i="4"/>
  <c r="BQ44" i="4"/>
  <c r="BN44" i="4"/>
  <c r="BQ43" i="4"/>
  <c r="BN43" i="4"/>
  <c r="BQ41" i="4"/>
  <c r="BN41" i="4"/>
  <c r="BN40" i="4"/>
  <c r="BQ39" i="4"/>
  <c r="BN39" i="4"/>
  <c r="BS43" i="4"/>
  <c r="BS1083" i="4"/>
  <c r="NR1083" i="4"/>
  <c r="NS1083" i="4"/>
  <c r="BS1082" i="4"/>
  <c r="NR1082" i="4"/>
  <c r="NS1082" i="4"/>
  <c r="BS1081" i="4"/>
  <c r="NR1081" i="4"/>
  <c r="NS1081" i="4"/>
  <c r="BS1080" i="4"/>
  <c r="NR1080" i="4"/>
  <c r="NS1080" i="4"/>
  <c r="BS1079" i="4"/>
  <c r="NR1079" i="4"/>
  <c r="NS1079" i="4"/>
  <c r="BS1078" i="4"/>
  <c r="NR1078" i="4"/>
  <c r="NS1078" i="4"/>
  <c r="BS1077" i="4"/>
  <c r="NR1077" i="4"/>
  <c r="NS1077" i="4"/>
  <c r="BS1076" i="4"/>
  <c r="NR1076" i="4"/>
  <c r="NS1076" i="4"/>
  <c r="BS1075" i="4"/>
  <c r="NR1075" i="4"/>
  <c r="NS1075" i="4"/>
  <c r="BS1074" i="4"/>
  <c r="NR1074" i="4"/>
  <c r="NS1074" i="4"/>
  <c r="BS1073" i="4"/>
  <c r="NR1073" i="4"/>
  <c r="NS1073" i="4"/>
  <c r="BS1072" i="4"/>
  <c r="NR1072" i="4"/>
  <c r="NS1072" i="4"/>
  <c r="BS1071" i="4"/>
  <c r="NR1071" i="4"/>
  <c r="NS1071" i="4"/>
  <c r="BS1070" i="4"/>
  <c r="NR1070" i="4"/>
  <c r="NS1070" i="4"/>
  <c r="BS1069" i="4"/>
  <c r="NR1069" i="4"/>
  <c r="NS1069" i="4"/>
  <c r="BS1068" i="4"/>
  <c r="NR1068" i="4"/>
  <c r="NS1068" i="4"/>
  <c r="BS1067" i="4"/>
  <c r="NR1067" i="4"/>
  <c r="NS1067" i="4"/>
  <c r="BS1066" i="4"/>
  <c r="NR1066" i="4"/>
  <c r="NS1066" i="4"/>
  <c r="BS1065" i="4"/>
  <c r="NR1065" i="4"/>
  <c r="NS1065" i="4"/>
  <c r="BS1064" i="4"/>
  <c r="NR1064" i="4"/>
  <c r="NS1064" i="4"/>
  <c r="BS1063" i="4"/>
  <c r="NR1063" i="4"/>
  <c r="NS1063" i="4"/>
  <c r="BS1062" i="4"/>
  <c r="NR1062" i="4"/>
  <c r="NS1062" i="4"/>
  <c r="BS1061" i="4"/>
  <c r="NR1061" i="4"/>
  <c r="NS1061" i="4"/>
  <c r="BS1060" i="4"/>
  <c r="NR1060" i="4"/>
  <c r="NS1060" i="4"/>
  <c r="BS1059" i="4"/>
  <c r="NR1059" i="4"/>
  <c r="NS1059" i="4"/>
  <c r="BS1058" i="4"/>
  <c r="NR1058" i="4"/>
  <c r="NS1058" i="4"/>
  <c r="BS1057" i="4"/>
  <c r="NR1057" i="4"/>
  <c r="NS1057" i="4"/>
  <c r="BS1056" i="4"/>
  <c r="NR1056" i="4"/>
  <c r="NS1056" i="4"/>
  <c r="BS1055" i="4"/>
  <c r="NR1055" i="4"/>
  <c r="NS1055" i="4"/>
  <c r="BS1054" i="4"/>
  <c r="NR1054" i="4"/>
  <c r="NS1054" i="4"/>
  <c r="BS1048" i="4"/>
  <c r="NR1048" i="4"/>
  <c r="NT1048" i="4" s="1"/>
  <c r="BP1048" i="4" s="1"/>
  <c r="NS1048" i="4"/>
  <c r="BS1047" i="4"/>
  <c r="NR1047" i="4"/>
  <c r="NS1047" i="4"/>
  <c r="BS1046" i="4"/>
  <c r="NR1046" i="4"/>
  <c r="NS1046" i="4"/>
  <c r="BS1045" i="4"/>
  <c r="NR1045" i="4"/>
  <c r="NS1045" i="4"/>
  <c r="BS1044" i="4"/>
  <c r="NR1044" i="4"/>
  <c r="NS1044" i="4"/>
  <c r="BS1043" i="4"/>
  <c r="NR1043" i="4"/>
  <c r="NS1043" i="4"/>
  <c r="BS1042" i="4"/>
  <c r="NR1042" i="4"/>
  <c r="NS1042" i="4"/>
  <c r="BS1041" i="4"/>
  <c r="NR1041" i="4"/>
  <c r="NS1041" i="4"/>
  <c r="BS1040" i="4"/>
  <c r="NR1040" i="4"/>
  <c r="NT1040" i="4" s="1"/>
  <c r="BP1040" i="4" s="1"/>
  <c r="BM768" i="12" s="1"/>
  <c r="NS1040" i="4"/>
  <c r="BS1039" i="4"/>
  <c r="NR1039" i="4"/>
  <c r="NS1039" i="4"/>
  <c r="BS1038" i="4"/>
  <c r="NR1038" i="4"/>
  <c r="NS1038" i="4"/>
  <c r="BS1037" i="4"/>
  <c r="NR1037" i="4"/>
  <c r="NS1037" i="4"/>
  <c r="BS1036" i="4"/>
  <c r="NR1036" i="4"/>
  <c r="NS1036" i="4"/>
  <c r="BS1035" i="4"/>
  <c r="NR1035" i="4"/>
  <c r="NS1035" i="4"/>
  <c r="NT1035" i="4" s="1"/>
  <c r="BP1035" i="4" s="1"/>
  <c r="BM593" i="12" s="1"/>
  <c r="BS1034" i="4"/>
  <c r="NR1034" i="4"/>
  <c r="NS1034" i="4"/>
  <c r="BS1033" i="4"/>
  <c r="NR1033" i="4"/>
  <c r="NS1033" i="4"/>
  <c r="BS1032" i="4"/>
  <c r="NR1032" i="4"/>
  <c r="NT1032" i="4" s="1"/>
  <c r="BP1032" i="4" s="1"/>
  <c r="BM488" i="12" s="1"/>
  <c r="NS1032" i="4"/>
  <c r="BS1031" i="4"/>
  <c r="NR1031" i="4"/>
  <c r="NS1031" i="4"/>
  <c r="BS1030" i="4"/>
  <c r="NR1030" i="4"/>
  <c r="NS1030" i="4"/>
  <c r="BS1029" i="4"/>
  <c r="NR1029" i="4"/>
  <c r="NS1029" i="4"/>
  <c r="BS1028" i="4"/>
  <c r="NR1028" i="4"/>
  <c r="NS1028" i="4"/>
  <c r="BS1027" i="4"/>
  <c r="NR1027" i="4"/>
  <c r="NS1027" i="4"/>
  <c r="NT1027" i="4" s="1"/>
  <c r="BP1027" i="4" s="1"/>
  <c r="BM313" i="12" s="1"/>
  <c r="BS1026" i="4"/>
  <c r="NR1026" i="4"/>
  <c r="NS1026" i="4"/>
  <c r="BS1025" i="4"/>
  <c r="NR1025" i="4"/>
  <c r="NS1025" i="4"/>
  <c r="BS1024" i="4"/>
  <c r="NR1024" i="4"/>
  <c r="NT1024" i="4" s="1"/>
  <c r="BP1024" i="4" s="1"/>
  <c r="BM208" i="12" s="1"/>
  <c r="NS1024" i="4"/>
  <c r="BS1023" i="4"/>
  <c r="NR1023" i="4"/>
  <c r="NS1023" i="4"/>
  <c r="BS1022" i="4"/>
  <c r="NR1022" i="4"/>
  <c r="NS1022" i="4"/>
  <c r="BS1021" i="4"/>
  <c r="NR1021" i="4"/>
  <c r="NS1021" i="4"/>
  <c r="BS1020" i="4"/>
  <c r="NR1020" i="4"/>
  <c r="NS1020" i="4"/>
  <c r="BS1019" i="4"/>
  <c r="NR1019" i="4"/>
  <c r="NS1019" i="4"/>
  <c r="NT1019" i="4" s="1"/>
  <c r="BP1019" i="4" s="1"/>
  <c r="BS1013" i="4"/>
  <c r="NR1013" i="4"/>
  <c r="NS1013" i="4"/>
  <c r="BS1012" i="4"/>
  <c r="NR1012" i="4"/>
  <c r="NS1012" i="4"/>
  <c r="BS1011" i="4"/>
  <c r="NR1011" i="4"/>
  <c r="NT1011" i="4" s="1"/>
  <c r="BP1011" i="4" s="1"/>
  <c r="BM977" i="12" s="1"/>
  <c r="NS1011" i="4"/>
  <c r="BS1010" i="4"/>
  <c r="NR1010" i="4"/>
  <c r="NS1010" i="4"/>
  <c r="BS1009" i="4"/>
  <c r="NR1009" i="4"/>
  <c r="NS1009" i="4"/>
  <c r="BS1008" i="4"/>
  <c r="NR1008" i="4"/>
  <c r="NS1008" i="4"/>
  <c r="BS1007" i="4"/>
  <c r="NR1007" i="4"/>
  <c r="NS1007" i="4"/>
  <c r="BS1006" i="4"/>
  <c r="NR1006" i="4"/>
  <c r="NS1006" i="4"/>
  <c r="NT1006" i="4" s="1"/>
  <c r="BP1006" i="4" s="1"/>
  <c r="BM802" i="12" s="1"/>
  <c r="BS1005" i="4"/>
  <c r="NR1005" i="4"/>
  <c r="NS1005" i="4"/>
  <c r="BS1004" i="4"/>
  <c r="NR1004" i="4"/>
  <c r="NS1004" i="4"/>
  <c r="BS1003" i="4"/>
  <c r="NR1003" i="4"/>
  <c r="NT1003" i="4" s="1"/>
  <c r="BP1003" i="4" s="1"/>
  <c r="BM697" i="12" s="1"/>
  <c r="NS1003" i="4"/>
  <c r="BS1002" i="4"/>
  <c r="NR1002" i="4"/>
  <c r="NS1002" i="4"/>
  <c r="BS1001" i="4"/>
  <c r="NR1001" i="4"/>
  <c r="NS1001" i="4"/>
  <c r="BS1000" i="4"/>
  <c r="NR1000" i="4"/>
  <c r="NS1000" i="4"/>
  <c r="BS999" i="4"/>
  <c r="NR999" i="4"/>
  <c r="NS999" i="4"/>
  <c r="BS998" i="4"/>
  <c r="NR998" i="4"/>
  <c r="NS998" i="4"/>
  <c r="BS997" i="4"/>
  <c r="NR997" i="4"/>
  <c r="NS997" i="4"/>
  <c r="BS996" i="4"/>
  <c r="NR996" i="4"/>
  <c r="NS996" i="4"/>
  <c r="BS995" i="4"/>
  <c r="NR995" i="4"/>
  <c r="NS995" i="4"/>
  <c r="BS994" i="4"/>
  <c r="NR994" i="4"/>
  <c r="NS994" i="4"/>
  <c r="BS993" i="4"/>
  <c r="NR993" i="4"/>
  <c r="NS993" i="4"/>
  <c r="BS992" i="4"/>
  <c r="NR992" i="4"/>
  <c r="NS992" i="4"/>
  <c r="BS991" i="4"/>
  <c r="NR991" i="4"/>
  <c r="NS991" i="4"/>
  <c r="BS990" i="4"/>
  <c r="NR990" i="4"/>
  <c r="NS990" i="4"/>
  <c r="NT990" i="4" s="1"/>
  <c r="BP990" i="4" s="1"/>
  <c r="BM242" i="12" s="1"/>
  <c r="BS989" i="4"/>
  <c r="NR989" i="4"/>
  <c r="NS989" i="4"/>
  <c r="BS988" i="4"/>
  <c r="NR988" i="4"/>
  <c r="NS988" i="4"/>
  <c r="BS987" i="4"/>
  <c r="NR987" i="4"/>
  <c r="NT987" i="4" s="1"/>
  <c r="BP987" i="4" s="1"/>
  <c r="BM137" i="12" s="1"/>
  <c r="NS987" i="4"/>
  <c r="BS986" i="4"/>
  <c r="NR986" i="4"/>
  <c r="NS986" i="4"/>
  <c r="BS985" i="4"/>
  <c r="NR985" i="4"/>
  <c r="NS985" i="4"/>
  <c r="BS984" i="4"/>
  <c r="NR984" i="4"/>
  <c r="NS984" i="4"/>
  <c r="BS978" i="4"/>
  <c r="NR978" i="4"/>
  <c r="NS978" i="4"/>
  <c r="BS977" i="4"/>
  <c r="NR977" i="4"/>
  <c r="NS977" i="4"/>
  <c r="NT977" i="4" s="1"/>
  <c r="BS976" i="4"/>
  <c r="NR976" i="4"/>
  <c r="NS976" i="4"/>
  <c r="BS975" i="4"/>
  <c r="NR975" i="4"/>
  <c r="NS975" i="4"/>
  <c r="BS974" i="4"/>
  <c r="NR974" i="4"/>
  <c r="NT974" i="4" s="1"/>
  <c r="BP974" i="4" s="1"/>
  <c r="BM906" i="12" s="1"/>
  <c r="NS974" i="4"/>
  <c r="BS973" i="4"/>
  <c r="NR973" i="4"/>
  <c r="NS973" i="4"/>
  <c r="BS972" i="4"/>
  <c r="NR972" i="4"/>
  <c r="NS972" i="4"/>
  <c r="BS971" i="4"/>
  <c r="NR971" i="4"/>
  <c r="NS971" i="4"/>
  <c r="BS970" i="4"/>
  <c r="NR970" i="4"/>
  <c r="NS970" i="4"/>
  <c r="BS969" i="4"/>
  <c r="NR969" i="4"/>
  <c r="NS969" i="4"/>
  <c r="NT969" i="4" s="1"/>
  <c r="BP969" i="4" s="1"/>
  <c r="BM731" i="12" s="1"/>
  <c r="BS968" i="4"/>
  <c r="NR968" i="4"/>
  <c r="NS968" i="4"/>
  <c r="BS967" i="4"/>
  <c r="NR967" i="4"/>
  <c r="NS967" i="4"/>
  <c r="BS966" i="4"/>
  <c r="NR966" i="4"/>
  <c r="NS966" i="4"/>
  <c r="BS965" i="4"/>
  <c r="NR965" i="4"/>
  <c r="NS965" i="4"/>
  <c r="BS964" i="4"/>
  <c r="NR964" i="4"/>
  <c r="NS964" i="4"/>
  <c r="BS963" i="4"/>
  <c r="NR963" i="4"/>
  <c r="NS963" i="4"/>
  <c r="BS962" i="4"/>
  <c r="NR962" i="4"/>
  <c r="NS962" i="4"/>
  <c r="BS961" i="4"/>
  <c r="NR961" i="4"/>
  <c r="NS961" i="4"/>
  <c r="NT961" i="4" s="1"/>
  <c r="BP961" i="4" s="1"/>
  <c r="BS960" i="4"/>
  <c r="NR960" i="4"/>
  <c r="NS960" i="4"/>
  <c r="BS959" i="4"/>
  <c r="NR959" i="4"/>
  <c r="NS959" i="4"/>
  <c r="BS958" i="4"/>
  <c r="NR958" i="4"/>
  <c r="NT958" i="4" s="1"/>
  <c r="BP958" i="4" s="1"/>
  <c r="BM346" i="12" s="1"/>
  <c r="NS958" i="4"/>
  <c r="BS957" i="4"/>
  <c r="NR957" i="4"/>
  <c r="NS957" i="4"/>
  <c r="BS956" i="4"/>
  <c r="NR956" i="4"/>
  <c r="NS956" i="4"/>
  <c r="BS955" i="4"/>
  <c r="NR955" i="4"/>
  <c r="NS955" i="4"/>
  <c r="BS954" i="4"/>
  <c r="NR954" i="4"/>
  <c r="NS954" i="4"/>
  <c r="BS953" i="4"/>
  <c r="NR953" i="4"/>
  <c r="NS953" i="4"/>
  <c r="NT953" i="4" s="1"/>
  <c r="BP953" i="4" s="1"/>
  <c r="BM171" i="12" s="1"/>
  <c r="BS952" i="4"/>
  <c r="NR952" i="4"/>
  <c r="NS952" i="4"/>
  <c r="BS951" i="4"/>
  <c r="NR951" i="4"/>
  <c r="NS951" i="4"/>
  <c r="BS950" i="4"/>
  <c r="NR950" i="4"/>
  <c r="NT950" i="4" s="1"/>
  <c r="BP950" i="4" s="1"/>
  <c r="BM66" i="12" s="1"/>
  <c r="NS950" i="4"/>
  <c r="BS949" i="4"/>
  <c r="NR949" i="4"/>
  <c r="NS949" i="4"/>
  <c r="BS943" i="4"/>
  <c r="NR943" i="4"/>
  <c r="NS943" i="4"/>
  <c r="BS942" i="4"/>
  <c r="NR942" i="4"/>
  <c r="NS942" i="4"/>
  <c r="BS941" i="4"/>
  <c r="NR941" i="4"/>
  <c r="NS941" i="4"/>
  <c r="BS940" i="4"/>
  <c r="NR940" i="4"/>
  <c r="NS940" i="4"/>
  <c r="BS939" i="4"/>
  <c r="NR939" i="4"/>
  <c r="NS939" i="4"/>
  <c r="BS938" i="4"/>
  <c r="NR938" i="4"/>
  <c r="NS938" i="4"/>
  <c r="BS937" i="4"/>
  <c r="NR937" i="4"/>
  <c r="NT937" i="4" s="1"/>
  <c r="BP937" i="4" s="1"/>
  <c r="BM835" i="12" s="1"/>
  <c r="NS937" i="4"/>
  <c r="BS936" i="4"/>
  <c r="NR936" i="4"/>
  <c r="NS936" i="4"/>
  <c r="BS935" i="4"/>
  <c r="NR935" i="4"/>
  <c r="NS935" i="4"/>
  <c r="BS934" i="4"/>
  <c r="NR934" i="4"/>
  <c r="NS934" i="4"/>
  <c r="BS933" i="4"/>
  <c r="NR933" i="4"/>
  <c r="NS933" i="4"/>
  <c r="BS932" i="4"/>
  <c r="NR932" i="4"/>
  <c r="NS932" i="4"/>
  <c r="NT932" i="4" s="1"/>
  <c r="BP932" i="4" s="1"/>
  <c r="BM660" i="12" s="1"/>
  <c r="BS931" i="4"/>
  <c r="NR931" i="4"/>
  <c r="NS931" i="4"/>
  <c r="BS930" i="4"/>
  <c r="NR930" i="4"/>
  <c r="NS930" i="4"/>
  <c r="BS929" i="4"/>
  <c r="NR929" i="4"/>
  <c r="NT929" i="4" s="1"/>
  <c r="BP929" i="4" s="1"/>
  <c r="BM555" i="12" s="1"/>
  <c r="NS929" i="4"/>
  <c r="BS928" i="4"/>
  <c r="NR928" i="4"/>
  <c r="NS928" i="4"/>
  <c r="BS927" i="4"/>
  <c r="NR927" i="4"/>
  <c r="NS927" i="4"/>
  <c r="BS926" i="4"/>
  <c r="NR926" i="4"/>
  <c r="NS926" i="4"/>
  <c r="BS925" i="4"/>
  <c r="NR925" i="4"/>
  <c r="NS925" i="4"/>
  <c r="BS924" i="4"/>
  <c r="NR924" i="4"/>
  <c r="NS924" i="4"/>
  <c r="NT924" i="4" s="1"/>
  <c r="BS923" i="4"/>
  <c r="NR923" i="4"/>
  <c r="NS923" i="4"/>
  <c r="BS922" i="4"/>
  <c r="NR922" i="4"/>
  <c r="NS922" i="4"/>
  <c r="BS921" i="4"/>
  <c r="NR921" i="4"/>
  <c r="NT921" i="4" s="1"/>
  <c r="BP921" i="4" s="1"/>
  <c r="BM275" i="12" s="1"/>
  <c r="NS921" i="4"/>
  <c r="BS920" i="4"/>
  <c r="NR920" i="4"/>
  <c r="NS920" i="4"/>
  <c r="BS919" i="4"/>
  <c r="NR919" i="4"/>
  <c r="NS919" i="4"/>
  <c r="BS918" i="4"/>
  <c r="NR918" i="4"/>
  <c r="NS918" i="4"/>
  <c r="BS917" i="4"/>
  <c r="NR917" i="4"/>
  <c r="NS917" i="4"/>
  <c r="BS916" i="4"/>
  <c r="NR916" i="4"/>
  <c r="NS916" i="4"/>
  <c r="NT916" i="4" s="1"/>
  <c r="BP916" i="4" s="1"/>
  <c r="BM100" i="12" s="1"/>
  <c r="BS915" i="4"/>
  <c r="NR915" i="4"/>
  <c r="NS915" i="4"/>
  <c r="BS914" i="4"/>
  <c r="NR914" i="4"/>
  <c r="NS914" i="4"/>
  <c r="BS908" i="4"/>
  <c r="NR908" i="4"/>
  <c r="NS908" i="4"/>
  <c r="BS907" i="4"/>
  <c r="NR907" i="4"/>
  <c r="NS907" i="4"/>
  <c r="BS906" i="4"/>
  <c r="NR906" i="4"/>
  <c r="NS906" i="4"/>
  <c r="BS905" i="4"/>
  <c r="NR905" i="4"/>
  <c r="NS905" i="4"/>
  <c r="BS904" i="4"/>
  <c r="NR904" i="4"/>
  <c r="NS904" i="4"/>
  <c r="BS903" i="4"/>
  <c r="NR903" i="4"/>
  <c r="NS903" i="4"/>
  <c r="NT903" i="4" s="1"/>
  <c r="BP903" i="4" s="1"/>
  <c r="BS902" i="4"/>
  <c r="NR902" i="4"/>
  <c r="NS902" i="4"/>
  <c r="BS901" i="4"/>
  <c r="NR901" i="4"/>
  <c r="NS901" i="4"/>
  <c r="BS900" i="4"/>
  <c r="NR900" i="4"/>
  <c r="NT900" i="4" s="1"/>
  <c r="BP900" i="4" s="1"/>
  <c r="BM764" i="12" s="1"/>
  <c r="NS900" i="4"/>
  <c r="BS899" i="4"/>
  <c r="NR899" i="4"/>
  <c r="NS899" i="4"/>
  <c r="BS898" i="4"/>
  <c r="NR898" i="4"/>
  <c r="NS898" i="4"/>
  <c r="BS897" i="4"/>
  <c r="NR897" i="4"/>
  <c r="NS897" i="4"/>
  <c r="BS896" i="4"/>
  <c r="NR896" i="4"/>
  <c r="NS896" i="4"/>
  <c r="BS895" i="4"/>
  <c r="NR895" i="4"/>
  <c r="NS895" i="4"/>
  <c r="NT895" i="4" s="1"/>
  <c r="BP895" i="4" s="1"/>
  <c r="BM589" i="12" s="1"/>
  <c r="BS894" i="4"/>
  <c r="NR894" i="4"/>
  <c r="NS894" i="4"/>
  <c r="BS893" i="4"/>
  <c r="NR893" i="4"/>
  <c r="NS893" i="4"/>
  <c r="BS892" i="4"/>
  <c r="NR892" i="4"/>
  <c r="NT892" i="4" s="1"/>
  <c r="NS892" i="4"/>
  <c r="BS891" i="4"/>
  <c r="NR891" i="4"/>
  <c r="NS891" i="4"/>
  <c r="BS890" i="4"/>
  <c r="NR890" i="4"/>
  <c r="NS890" i="4"/>
  <c r="BS889" i="4"/>
  <c r="NR889" i="4"/>
  <c r="NS889" i="4"/>
  <c r="BS888" i="4"/>
  <c r="NR888" i="4"/>
  <c r="NS888" i="4"/>
  <c r="BS887" i="4"/>
  <c r="NR887" i="4"/>
  <c r="NS887" i="4"/>
  <c r="NT887" i="4" s="1"/>
  <c r="BP887" i="4" s="1"/>
  <c r="BM309" i="12" s="1"/>
  <c r="BS886" i="4"/>
  <c r="NR886" i="4"/>
  <c r="NS886" i="4"/>
  <c r="BS885" i="4"/>
  <c r="NR885" i="4"/>
  <c r="NS885" i="4"/>
  <c r="BS884" i="4"/>
  <c r="NR884" i="4"/>
  <c r="NS884" i="4"/>
  <c r="BS883" i="4"/>
  <c r="NR883" i="4"/>
  <c r="NS883" i="4"/>
  <c r="BS882" i="4"/>
  <c r="NR882" i="4"/>
  <c r="NS882" i="4"/>
  <c r="BS881" i="4"/>
  <c r="NR881" i="4"/>
  <c r="NS881" i="4"/>
  <c r="BS880" i="4"/>
  <c r="NR880" i="4"/>
  <c r="NS880" i="4"/>
  <c r="BS879" i="4"/>
  <c r="NR879" i="4"/>
  <c r="NS879" i="4"/>
  <c r="BS873" i="4"/>
  <c r="NR873" i="4"/>
  <c r="NS873" i="4"/>
  <c r="BS872" i="4"/>
  <c r="NR872" i="4"/>
  <c r="NS872" i="4"/>
  <c r="BS871" i="4"/>
  <c r="NR871" i="4"/>
  <c r="NT871" i="4" s="1"/>
  <c r="BP871" i="4" s="1"/>
  <c r="BM973" i="12" s="1"/>
  <c r="NS871" i="4"/>
  <c r="BS870" i="4"/>
  <c r="NR870" i="4"/>
  <c r="NS870" i="4"/>
  <c r="BS869" i="4"/>
  <c r="NR869" i="4"/>
  <c r="NS869" i="4"/>
  <c r="BS868" i="4"/>
  <c r="NR868" i="4"/>
  <c r="NS868" i="4"/>
  <c r="BS867" i="4"/>
  <c r="NR867" i="4"/>
  <c r="NS867" i="4"/>
  <c r="BS866" i="4"/>
  <c r="NR866" i="4"/>
  <c r="NS866" i="4"/>
  <c r="BS865" i="4"/>
  <c r="NR865" i="4"/>
  <c r="NS865" i="4"/>
  <c r="BS864" i="4"/>
  <c r="NR864" i="4"/>
  <c r="NS864" i="4"/>
  <c r="BS863" i="4"/>
  <c r="NR863" i="4"/>
  <c r="NS863" i="4"/>
  <c r="BS862" i="4"/>
  <c r="NR862" i="4"/>
  <c r="NS862" i="4"/>
  <c r="BS861" i="4"/>
  <c r="NR861" i="4"/>
  <c r="NS861" i="4"/>
  <c r="BS860" i="4"/>
  <c r="NR860" i="4"/>
  <c r="NS860" i="4"/>
  <c r="BS859" i="4"/>
  <c r="NR859" i="4"/>
  <c r="NS859" i="4"/>
  <c r="BS858" i="4"/>
  <c r="NR858" i="4"/>
  <c r="NS858" i="4"/>
  <c r="BS857" i="4"/>
  <c r="NR857" i="4"/>
  <c r="NS857" i="4"/>
  <c r="BS856" i="4"/>
  <c r="NR856" i="4"/>
  <c r="NS856" i="4"/>
  <c r="BS855" i="4"/>
  <c r="NR855" i="4"/>
  <c r="NS855" i="4"/>
  <c r="BS854" i="4"/>
  <c r="NR854" i="4"/>
  <c r="NS854" i="4"/>
  <c r="BS853" i="4"/>
  <c r="NR853" i="4"/>
  <c r="NS853" i="4"/>
  <c r="BS852" i="4"/>
  <c r="NR852" i="4"/>
  <c r="NS852" i="4"/>
  <c r="BS851" i="4"/>
  <c r="NR851" i="4"/>
  <c r="NS851" i="4"/>
  <c r="BS850" i="4"/>
  <c r="NR850" i="4"/>
  <c r="NS850" i="4"/>
  <c r="BS849" i="4"/>
  <c r="NR849" i="4"/>
  <c r="NS849" i="4"/>
  <c r="BS848" i="4"/>
  <c r="NR848" i="4"/>
  <c r="NS848" i="4"/>
  <c r="BS847" i="4"/>
  <c r="NR847" i="4"/>
  <c r="NS847" i="4"/>
  <c r="BS846" i="4"/>
  <c r="NR846" i="4"/>
  <c r="NS846" i="4"/>
  <c r="BS845" i="4"/>
  <c r="NR845" i="4"/>
  <c r="NS845" i="4"/>
  <c r="BS844" i="4"/>
  <c r="NR844" i="4"/>
  <c r="NS844" i="4"/>
  <c r="BS838" i="4"/>
  <c r="NR838" i="4"/>
  <c r="NS838" i="4"/>
  <c r="BS837" i="4"/>
  <c r="NR837" i="4"/>
  <c r="NS837" i="4"/>
  <c r="NT837" i="4" s="1"/>
  <c r="BP837" i="4" s="1"/>
  <c r="BM1007" i="12" s="1"/>
  <c r="BS836" i="4"/>
  <c r="NR836" i="4"/>
  <c r="NS836" i="4"/>
  <c r="BS835" i="4"/>
  <c r="NR835" i="4"/>
  <c r="NS835" i="4"/>
  <c r="BS834" i="4"/>
  <c r="NR834" i="4"/>
  <c r="NT834" i="4" s="1"/>
  <c r="BP834" i="4" s="1"/>
  <c r="BM902" i="12" s="1"/>
  <c r="NS834" i="4"/>
  <c r="BS833" i="4"/>
  <c r="NR833" i="4"/>
  <c r="NS833" i="4"/>
  <c r="BS832" i="4"/>
  <c r="NR832" i="4"/>
  <c r="NS832" i="4"/>
  <c r="BS831" i="4"/>
  <c r="NR831" i="4"/>
  <c r="NS831" i="4"/>
  <c r="BS830" i="4"/>
  <c r="NR830" i="4"/>
  <c r="NS830" i="4"/>
  <c r="BS829" i="4"/>
  <c r="NR829" i="4"/>
  <c r="NS829" i="4"/>
  <c r="NT829" i="4" s="1"/>
  <c r="BP829" i="4" s="1"/>
  <c r="BM727" i="12" s="1"/>
  <c r="BS828" i="4"/>
  <c r="NR828" i="4"/>
  <c r="NS828" i="4"/>
  <c r="BS827" i="4"/>
  <c r="NR827" i="4"/>
  <c r="NS827" i="4"/>
  <c r="BS826" i="4"/>
  <c r="NR826" i="4"/>
  <c r="NT826" i="4" s="1"/>
  <c r="BP826" i="4" s="1"/>
  <c r="BM622" i="12" s="1"/>
  <c r="NS826" i="4"/>
  <c r="BS825" i="4"/>
  <c r="NR825" i="4"/>
  <c r="NS825" i="4"/>
  <c r="BS824" i="4"/>
  <c r="NR824" i="4"/>
  <c r="NS824" i="4"/>
  <c r="BS823" i="4"/>
  <c r="NR823" i="4"/>
  <c r="NS823" i="4"/>
  <c r="BS822" i="4"/>
  <c r="NR822" i="4"/>
  <c r="NS822" i="4"/>
  <c r="BS821" i="4"/>
  <c r="NR821" i="4"/>
  <c r="NS821" i="4"/>
  <c r="BS820" i="4"/>
  <c r="NR820" i="4"/>
  <c r="NS820" i="4"/>
  <c r="BS819" i="4"/>
  <c r="NR819" i="4"/>
  <c r="NS819" i="4"/>
  <c r="BS818" i="4"/>
  <c r="NR818" i="4"/>
  <c r="NS818" i="4"/>
  <c r="BS817" i="4"/>
  <c r="NR817" i="4"/>
  <c r="NS817" i="4"/>
  <c r="BS816" i="4"/>
  <c r="NR816" i="4"/>
  <c r="NS816" i="4"/>
  <c r="BS815" i="4"/>
  <c r="NR815" i="4"/>
  <c r="NS815" i="4"/>
  <c r="BS814" i="4"/>
  <c r="NR814" i="4"/>
  <c r="NS814" i="4"/>
  <c r="BS813" i="4"/>
  <c r="NR813" i="4"/>
  <c r="NS813" i="4"/>
  <c r="BS812" i="4"/>
  <c r="NR812" i="4"/>
  <c r="NS812" i="4"/>
  <c r="BS811" i="4"/>
  <c r="NR811" i="4"/>
  <c r="NS811" i="4"/>
  <c r="BS810" i="4"/>
  <c r="NR810" i="4"/>
  <c r="NS810" i="4"/>
  <c r="BS809" i="4"/>
  <c r="NR809" i="4"/>
  <c r="NS809" i="4"/>
  <c r="BS803" i="4"/>
  <c r="NR803" i="4"/>
  <c r="NS803" i="4"/>
  <c r="BS802" i="4"/>
  <c r="NR802" i="4"/>
  <c r="NS802" i="4"/>
  <c r="BS801" i="4"/>
  <c r="NR801" i="4"/>
  <c r="NS801" i="4"/>
  <c r="BS800" i="4"/>
  <c r="NR800" i="4"/>
  <c r="NS800" i="4"/>
  <c r="BS799" i="4"/>
  <c r="NR799" i="4"/>
  <c r="NS799" i="4"/>
  <c r="BS798" i="4"/>
  <c r="NR798" i="4"/>
  <c r="NS798" i="4"/>
  <c r="BS797" i="4"/>
  <c r="NR797" i="4"/>
  <c r="NS797" i="4"/>
  <c r="BS796" i="4"/>
  <c r="NR796" i="4"/>
  <c r="NS796" i="4"/>
  <c r="BS795" i="4"/>
  <c r="NR795" i="4"/>
  <c r="NS795" i="4"/>
  <c r="BS794" i="4"/>
  <c r="NR794" i="4"/>
  <c r="NS794" i="4"/>
  <c r="BS793" i="4"/>
  <c r="NR793" i="4"/>
  <c r="NS793" i="4"/>
  <c r="BS792" i="4"/>
  <c r="NR792" i="4"/>
  <c r="NS792" i="4"/>
  <c r="BS791" i="4"/>
  <c r="NR791" i="4"/>
  <c r="NS791" i="4"/>
  <c r="BS790" i="4"/>
  <c r="NR790" i="4"/>
  <c r="NS790" i="4"/>
  <c r="BS789" i="4"/>
  <c r="NR789" i="4"/>
  <c r="NS789" i="4"/>
  <c r="BS788" i="4"/>
  <c r="NR788" i="4"/>
  <c r="NS788" i="4"/>
  <c r="BS787" i="4"/>
  <c r="NR787" i="4"/>
  <c r="NS787" i="4"/>
  <c r="BS786" i="4"/>
  <c r="NR786" i="4"/>
  <c r="NS786" i="4"/>
  <c r="BS785" i="4"/>
  <c r="NR785" i="4"/>
  <c r="NS785" i="4"/>
  <c r="BS784" i="4"/>
  <c r="NR784" i="4"/>
  <c r="NS784" i="4"/>
  <c r="BS783" i="4"/>
  <c r="NR783" i="4"/>
  <c r="NS783" i="4"/>
  <c r="BS782" i="4"/>
  <c r="NR782" i="4"/>
  <c r="NS782" i="4"/>
  <c r="BS781" i="4"/>
  <c r="NR781" i="4"/>
  <c r="NS781" i="4"/>
  <c r="BS780" i="4"/>
  <c r="NR780" i="4"/>
  <c r="NS780" i="4"/>
  <c r="BS779" i="4"/>
  <c r="NR779" i="4"/>
  <c r="NS779" i="4"/>
  <c r="BS778" i="4"/>
  <c r="NR778" i="4"/>
  <c r="NS778" i="4"/>
  <c r="BS777" i="4"/>
  <c r="NR777" i="4"/>
  <c r="NS777" i="4"/>
  <c r="BS776" i="4"/>
  <c r="NR776" i="4"/>
  <c r="NS776" i="4"/>
  <c r="BS775" i="4"/>
  <c r="NR775" i="4"/>
  <c r="NS775" i="4"/>
  <c r="BS774" i="4"/>
  <c r="NR774" i="4"/>
  <c r="NS774" i="4"/>
  <c r="BS768" i="4"/>
  <c r="NR768" i="4"/>
  <c r="NS768" i="4"/>
  <c r="BS767" i="4"/>
  <c r="NR767" i="4"/>
  <c r="NS767" i="4"/>
  <c r="BS766" i="4"/>
  <c r="NR766" i="4"/>
  <c r="NS766" i="4"/>
  <c r="BS765" i="4"/>
  <c r="NR765" i="4"/>
  <c r="NS765" i="4"/>
  <c r="BS764" i="4"/>
  <c r="NR764" i="4"/>
  <c r="NS764" i="4"/>
  <c r="BS763" i="4"/>
  <c r="NR763" i="4"/>
  <c r="NS763" i="4"/>
  <c r="BS762" i="4"/>
  <c r="NR762" i="4"/>
  <c r="NS762" i="4"/>
  <c r="BS761" i="4"/>
  <c r="NR761" i="4"/>
  <c r="NS761" i="4"/>
  <c r="BS760" i="4"/>
  <c r="NR760" i="4"/>
  <c r="NS760" i="4"/>
  <c r="BS759" i="4"/>
  <c r="NR759" i="4"/>
  <c r="NS759" i="4"/>
  <c r="BS758" i="4"/>
  <c r="NR758" i="4"/>
  <c r="NS758" i="4"/>
  <c r="BS757" i="4"/>
  <c r="NR757" i="4"/>
  <c r="NS757" i="4"/>
  <c r="BS756" i="4"/>
  <c r="NR756" i="4"/>
  <c r="NS756" i="4"/>
  <c r="BS755" i="4"/>
  <c r="NR755" i="4"/>
  <c r="NS755" i="4"/>
  <c r="BS754" i="4"/>
  <c r="NR754" i="4"/>
  <c r="NS754" i="4"/>
  <c r="BS753" i="4"/>
  <c r="NR753" i="4"/>
  <c r="NS753" i="4"/>
  <c r="BS752" i="4"/>
  <c r="NR752" i="4"/>
  <c r="NS752" i="4"/>
  <c r="BS751" i="4"/>
  <c r="NR751" i="4"/>
  <c r="NS751" i="4"/>
  <c r="BS750" i="4"/>
  <c r="NR750" i="4"/>
  <c r="NS750" i="4"/>
  <c r="BS749" i="4"/>
  <c r="NR749" i="4"/>
  <c r="NS749" i="4"/>
  <c r="BS748" i="4"/>
  <c r="NR748" i="4"/>
  <c r="NS748" i="4"/>
  <c r="BS747" i="4"/>
  <c r="NR747" i="4"/>
  <c r="NS747" i="4"/>
  <c r="BS746" i="4"/>
  <c r="NR746" i="4"/>
  <c r="NS746" i="4"/>
  <c r="BS745" i="4"/>
  <c r="NR745" i="4"/>
  <c r="NS745" i="4"/>
  <c r="BS744" i="4"/>
  <c r="NR744" i="4"/>
  <c r="NS744" i="4"/>
  <c r="BS743" i="4"/>
  <c r="NR743" i="4"/>
  <c r="NS743" i="4"/>
  <c r="BS742" i="4"/>
  <c r="NR742" i="4"/>
  <c r="NS742" i="4"/>
  <c r="BS741" i="4"/>
  <c r="NR741" i="4"/>
  <c r="NS741" i="4"/>
  <c r="BS740" i="4"/>
  <c r="NR740" i="4"/>
  <c r="NS740" i="4"/>
  <c r="BS739" i="4"/>
  <c r="NR739" i="4"/>
  <c r="NS739" i="4"/>
  <c r="BS733" i="4"/>
  <c r="NR733" i="4"/>
  <c r="NS733" i="4"/>
  <c r="BS732" i="4"/>
  <c r="NR732" i="4"/>
  <c r="NS732" i="4"/>
  <c r="BS731" i="4"/>
  <c r="NR731" i="4"/>
  <c r="NS731" i="4"/>
  <c r="BS730" i="4"/>
  <c r="NR730" i="4"/>
  <c r="NS730" i="4"/>
  <c r="BS729" i="4"/>
  <c r="NR729" i="4"/>
  <c r="NS729" i="4"/>
  <c r="BS728" i="4"/>
  <c r="NR728" i="4"/>
  <c r="NS728" i="4"/>
  <c r="BS727" i="4"/>
  <c r="NR727" i="4"/>
  <c r="NS727" i="4"/>
  <c r="BS726" i="4"/>
  <c r="NR726" i="4"/>
  <c r="NS726" i="4"/>
  <c r="BS725" i="4"/>
  <c r="NR725" i="4"/>
  <c r="NS725" i="4"/>
  <c r="BS724" i="4"/>
  <c r="NR724" i="4"/>
  <c r="NS724" i="4"/>
  <c r="BS723" i="4"/>
  <c r="NR723" i="4"/>
  <c r="NT723" i="4" s="1"/>
  <c r="BP723" i="4" s="1"/>
  <c r="BM689" i="12" s="1"/>
  <c r="NS723" i="4"/>
  <c r="BS722" i="4"/>
  <c r="NR722" i="4"/>
  <c r="NS722" i="4"/>
  <c r="BS721" i="4"/>
  <c r="NR721" i="4"/>
  <c r="NS721" i="4"/>
  <c r="BS720" i="4"/>
  <c r="NR720" i="4"/>
  <c r="NS720" i="4"/>
  <c r="NT720" i="4" s="1"/>
  <c r="BP720" i="4" s="1"/>
  <c r="BM584" i="12" s="1"/>
  <c r="BS719" i="4"/>
  <c r="NR719" i="4"/>
  <c r="NS719" i="4"/>
  <c r="BS718" i="4"/>
  <c r="NR718" i="4"/>
  <c r="NS718" i="4"/>
  <c r="BS717" i="4"/>
  <c r="NR717" i="4"/>
  <c r="NT717" i="4" s="1"/>
  <c r="BP717" i="4" s="1"/>
  <c r="BM479" i="12" s="1"/>
  <c r="NS717" i="4"/>
  <c r="BS716" i="4"/>
  <c r="NR716" i="4"/>
  <c r="NS716" i="4"/>
  <c r="BS715" i="4"/>
  <c r="NR715" i="4"/>
  <c r="NS715" i="4"/>
  <c r="BS714" i="4"/>
  <c r="NR714" i="4"/>
  <c r="NS714" i="4"/>
  <c r="BS713" i="4"/>
  <c r="NR713" i="4"/>
  <c r="NS713" i="4"/>
  <c r="BS712" i="4"/>
  <c r="NR712" i="4"/>
  <c r="NS712" i="4"/>
  <c r="NT712" i="4" s="1"/>
  <c r="BP712" i="4" s="1"/>
  <c r="BS711" i="4"/>
  <c r="NR711" i="4"/>
  <c r="NS711" i="4"/>
  <c r="BS710" i="4"/>
  <c r="NR710" i="4"/>
  <c r="NS710" i="4"/>
  <c r="BS709" i="4"/>
  <c r="NR709" i="4"/>
  <c r="NT709" i="4" s="1"/>
  <c r="BP709" i="4" s="1"/>
  <c r="NS709" i="4"/>
  <c r="BS708" i="4"/>
  <c r="NR708" i="4"/>
  <c r="NS708" i="4"/>
  <c r="BS707" i="4"/>
  <c r="NR707" i="4"/>
  <c r="NS707" i="4"/>
  <c r="BS706" i="4"/>
  <c r="NR706" i="4"/>
  <c r="NS706" i="4"/>
  <c r="BS705" i="4"/>
  <c r="NR705" i="4"/>
  <c r="NS705" i="4"/>
  <c r="BS704" i="4"/>
  <c r="NR704" i="4"/>
  <c r="NS704" i="4"/>
  <c r="NT704" i="4" s="1"/>
  <c r="BP704" i="4" s="1"/>
  <c r="BM24" i="12" s="1"/>
  <c r="BS698" i="4"/>
  <c r="NR698" i="4"/>
  <c r="NS698" i="4"/>
  <c r="BS697" i="4"/>
  <c r="NR697" i="4"/>
  <c r="NS697" i="4"/>
  <c r="BS696" i="4"/>
  <c r="NR696" i="4"/>
  <c r="NT696" i="4" s="1"/>
  <c r="NS696" i="4"/>
  <c r="BS695" i="4"/>
  <c r="NR695" i="4"/>
  <c r="NS695" i="4"/>
  <c r="BS694" i="4"/>
  <c r="NR694" i="4"/>
  <c r="NS694" i="4"/>
  <c r="BS693" i="4"/>
  <c r="NR693" i="4"/>
  <c r="NS693" i="4"/>
  <c r="BS692" i="4"/>
  <c r="NR692" i="4"/>
  <c r="NS692" i="4"/>
  <c r="BS691" i="4"/>
  <c r="NR691" i="4"/>
  <c r="NS691" i="4"/>
  <c r="BS690" i="4"/>
  <c r="NR690" i="4"/>
  <c r="NS690" i="4"/>
  <c r="BS689" i="4"/>
  <c r="NR689" i="4"/>
  <c r="NS689" i="4"/>
  <c r="BS688" i="4"/>
  <c r="NR688" i="4"/>
  <c r="NS688" i="4"/>
  <c r="BS687" i="4"/>
  <c r="NR687" i="4"/>
  <c r="NS687" i="4"/>
  <c r="BS686" i="4"/>
  <c r="NR686" i="4"/>
  <c r="NS686" i="4"/>
  <c r="BS685" i="4"/>
  <c r="NR685" i="4"/>
  <c r="NS685" i="4"/>
  <c r="BS684" i="4"/>
  <c r="NR684" i="4"/>
  <c r="NS684" i="4"/>
  <c r="BS683" i="4"/>
  <c r="NR683" i="4"/>
  <c r="NS683" i="4"/>
  <c r="NT683" i="4" s="1"/>
  <c r="BP683" i="4" s="1"/>
  <c r="BM513" i="12" s="1"/>
  <c r="BS682" i="4"/>
  <c r="NR682" i="4"/>
  <c r="NS682" i="4"/>
  <c r="BS681" i="4"/>
  <c r="NR681" i="4"/>
  <c r="NS681" i="4"/>
  <c r="BS680" i="4"/>
  <c r="NR680" i="4"/>
  <c r="NT680" i="4" s="1"/>
  <c r="BP680" i="4" s="1"/>
  <c r="NS680" i="4"/>
  <c r="BS679" i="4"/>
  <c r="NR679" i="4"/>
  <c r="NS679" i="4"/>
  <c r="BS678" i="4"/>
  <c r="NR678" i="4"/>
  <c r="NS678" i="4"/>
  <c r="BS677" i="4"/>
  <c r="NR677" i="4"/>
  <c r="NS677" i="4"/>
  <c r="BS676" i="4"/>
  <c r="NR676" i="4"/>
  <c r="NS676" i="4"/>
  <c r="BS675" i="4"/>
  <c r="NR675" i="4"/>
  <c r="NS675" i="4"/>
  <c r="NT675" i="4" s="1"/>
  <c r="BP675" i="4" s="1"/>
  <c r="BM233" i="12" s="1"/>
  <c r="BS674" i="4"/>
  <c r="NR674" i="4"/>
  <c r="NS674" i="4"/>
  <c r="BS673" i="4"/>
  <c r="NR673" i="4"/>
  <c r="NS673" i="4"/>
  <c r="BS672" i="4"/>
  <c r="NR672" i="4"/>
  <c r="NT672" i="4" s="1"/>
  <c r="BP672" i="4" s="1"/>
  <c r="BM128" i="12" s="1"/>
  <c r="NS672" i="4"/>
  <c r="BS671" i="4"/>
  <c r="NR671" i="4"/>
  <c r="NS671" i="4"/>
  <c r="BS670" i="4"/>
  <c r="NR670" i="4"/>
  <c r="NS670" i="4"/>
  <c r="BS669" i="4"/>
  <c r="NR669" i="4"/>
  <c r="NS669" i="4"/>
  <c r="BS663" i="4"/>
  <c r="NR663" i="4"/>
  <c r="NS663" i="4"/>
  <c r="BS662" i="4"/>
  <c r="NR662" i="4"/>
  <c r="NS662" i="4"/>
  <c r="NT662" i="4" s="1"/>
  <c r="BP662" i="4" s="1"/>
  <c r="BM1002" i="12" s="1"/>
  <c r="BS661" i="4"/>
  <c r="NR661" i="4"/>
  <c r="NS661" i="4"/>
  <c r="BS660" i="4"/>
  <c r="NR660" i="4"/>
  <c r="NS660" i="4"/>
  <c r="BS659" i="4"/>
  <c r="NR659" i="4"/>
  <c r="NT659" i="4" s="1"/>
  <c r="BP659" i="4" s="1"/>
  <c r="NS659" i="4"/>
  <c r="BS658" i="4"/>
  <c r="NR658" i="4"/>
  <c r="NS658" i="4"/>
  <c r="BS657" i="4"/>
  <c r="NR657" i="4"/>
  <c r="NS657" i="4"/>
  <c r="BS656" i="4"/>
  <c r="NR656" i="4"/>
  <c r="NS656" i="4"/>
  <c r="BS655" i="4"/>
  <c r="NR655" i="4"/>
  <c r="NS655" i="4"/>
  <c r="BS654" i="4"/>
  <c r="NR654" i="4"/>
  <c r="NS654" i="4"/>
  <c r="NT654" i="4" s="1"/>
  <c r="BS653" i="4"/>
  <c r="NR653" i="4"/>
  <c r="NS653" i="4"/>
  <c r="BS652" i="4"/>
  <c r="NR652" i="4"/>
  <c r="NS652" i="4"/>
  <c r="BS651" i="4"/>
  <c r="NR651" i="4"/>
  <c r="NT651" i="4" s="1"/>
  <c r="NS651" i="4"/>
  <c r="BS650" i="4"/>
  <c r="NR650" i="4"/>
  <c r="NS650" i="4"/>
  <c r="BS649" i="4"/>
  <c r="NR649" i="4"/>
  <c r="NT649" i="4" s="1"/>
  <c r="BP649" i="4" s="1"/>
  <c r="BM547" i="12" s="1"/>
  <c r="NS649" i="4"/>
  <c r="BS648" i="4"/>
  <c r="NR648" i="4"/>
  <c r="NS648" i="4"/>
  <c r="BS647" i="4"/>
  <c r="NR647" i="4"/>
  <c r="NS647" i="4"/>
  <c r="BS646" i="4"/>
  <c r="NR646" i="4"/>
  <c r="NS646" i="4"/>
  <c r="BS645" i="4"/>
  <c r="NR645" i="4"/>
  <c r="NS645" i="4"/>
  <c r="BS644" i="4"/>
  <c r="NR644" i="4"/>
  <c r="NT644" i="4" s="1"/>
  <c r="BP644" i="4" s="1"/>
  <c r="BM372" i="12" s="1"/>
  <c r="NS644" i="4"/>
  <c r="BS643" i="4"/>
  <c r="NR643" i="4"/>
  <c r="NS643" i="4"/>
  <c r="BS642" i="4"/>
  <c r="NR642" i="4"/>
  <c r="NS642" i="4"/>
  <c r="BS641" i="4"/>
  <c r="NR641" i="4"/>
  <c r="NS641" i="4"/>
  <c r="BS640" i="4"/>
  <c r="NR640" i="4"/>
  <c r="NS640" i="4"/>
  <c r="BS639" i="4"/>
  <c r="NR639" i="4"/>
  <c r="NS639" i="4"/>
  <c r="BS638" i="4"/>
  <c r="NR638" i="4"/>
  <c r="NS638" i="4"/>
  <c r="BS637" i="4"/>
  <c r="NR637" i="4"/>
  <c r="NS637" i="4"/>
  <c r="BS636" i="4"/>
  <c r="NR636" i="4"/>
  <c r="NT636" i="4" s="1"/>
  <c r="BP636" i="4" s="1"/>
  <c r="NS636" i="4"/>
  <c r="BS635" i="4"/>
  <c r="NR635" i="4"/>
  <c r="NS635" i="4"/>
  <c r="BS634" i="4"/>
  <c r="NR634" i="4"/>
  <c r="NS634" i="4"/>
  <c r="BS628" i="4"/>
  <c r="NR628" i="4"/>
  <c r="NS628" i="4"/>
  <c r="BS627" i="4"/>
  <c r="NR627" i="4"/>
  <c r="NS627" i="4"/>
  <c r="BS626" i="4"/>
  <c r="NR626" i="4"/>
  <c r="NS626" i="4"/>
  <c r="BS625" i="4"/>
  <c r="NR625" i="4"/>
  <c r="NS625" i="4"/>
  <c r="BS624" i="4"/>
  <c r="NR624" i="4"/>
  <c r="NS624" i="4"/>
  <c r="BS623" i="4"/>
  <c r="NR623" i="4"/>
  <c r="NS623" i="4"/>
  <c r="BS622" i="4"/>
  <c r="NR622" i="4"/>
  <c r="NS622" i="4"/>
  <c r="BS621" i="4"/>
  <c r="NR621" i="4"/>
  <c r="NS621" i="4"/>
  <c r="BS620" i="4"/>
  <c r="NR620" i="4"/>
  <c r="NS620" i="4"/>
  <c r="NT620" i="4" s="1"/>
  <c r="BP620" i="4" s="1"/>
  <c r="BM756" i="12" s="1"/>
  <c r="BS619" i="4"/>
  <c r="NR619" i="4"/>
  <c r="NS619" i="4"/>
  <c r="NT619" i="4" s="1"/>
  <c r="BP619" i="4" s="1"/>
  <c r="BM721" i="12" s="1"/>
  <c r="BS618" i="4"/>
  <c r="NR618" i="4"/>
  <c r="NS618" i="4"/>
  <c r="BS617" i="4"/>
  <c r="NR617" i="4"/>
  <c r="NS617" i="4"/>
  <c r="BS616" i="4"/>
  <c r="NR616" i="4"/>
  <c r="NT616" i="4" s="1"/>
  <c r="BP616" i="4" s="1"/>
  <c r="BM616" i="12" s="1"/>
  <c r="NS616" i="4"/>
  <c r="BS615" i="4"/>
  <c r="NR615" i="4"/>
  <c r="NS615" i="4"/>
  <c r="BS614" i="4"/>
  <c r="NR614" i="4"/>
  <c r="NS614" i="4"/>
  <c r="BS613" i="4"/>
  <c r="NR613" i="4"/>
  <c r="NS613" i="4"/>
  <c r="BS612" i="4"/>
  <c r="NR612" i="4"/>
  <c r="NS612" i="4"/>
  <c r="BS611" i="4"/>
  <c r="NR611" i="4"/>
  <c r="NS611" i="4"/>
  <c r="NT611" i="4" s="1"/>
  <c r="BP611" i="4" s="1"/>
  <c r="BM441" i="12" s="1"/>
  <c r="BS610" i="4"/>
  <c r="NR610" i="4"/>
  <c r="NS610" i="4"/>
  <c r="BS609" i="4"/>
  <c r="NR609" i="4"/>
  <c r="NS609" i="4"/>
  <c r="BS608" i="4"/>
  <c r="NR608" i="4"/>
  <c r="NT608" i="4" s="1"/>
  <c r="BP608" i="4" s="1"/>
  <c r="NS608" i="4"/>
  <c r="BS607" i="4"/>
  <c r="NR607" i="4"/>
  <c r="NS607" i="4"/>
  <c r="BS606" i="4"/>
  <c r="NR606" i="4"/>
  <c r="NS606" i="4"/>
  <c r="BS605" i="4"/>
  <c r="NR605" i="4"/>
  <c r="NS605" i="4"/>
  <c r="BS604" i="4"/>
  <c r="NR604" i="4"/>
  <c r="NS604" i="4"/>
  <c r="BS603" i="4"/>
  <c r="NR603" i="4"/>
  <c r="NS603" i="4"/>
  <c r="NT603" i="4" s="1"/>
  <c r="BP603" i="4" s="1"/>
  <c r="BM161" i="12" s="1"/>
  <c r="BS602" i="4"/>
  <c r="NR602" i="4"/>
  <c r="NS602" i="4"/>
  <c r="BS601" i="4"/>
  <c r="NR601" i="4"/>
  <c r="NS601" i="4"/>
  <c r="BS600" i="4"/>
  <c r="NR600" i="4"/>
  <c r="NT600" i="4" s="1"/>
  <c r="BP600" i="4" s="1"/>
  <c r="BM56" i="12" s="1"/>
  <c r="NS600" i="4"/>
  <c r="BS599" i="4"/>
  <c r="NR599" i="4"/>
  <c r="NS599" i="4"/>
  <c r="BS593" i="4"/>
  <c r="NR593" i="4"/>
  <c r="NS593" i="4"/>
  <c r="BS592" i="4"/>
  <c r="NR592" i="4"/>
  <c r="NS592" i="4"/>
  <c r="BS591" i="4"/>
  <c r="NR591" i="4"/>
  <c r="NS591" i="4"/>
  <c r="BS590" i="4"/>
  <c r="NR590" i="4"/>
  <c r="NS590" i="4"/>
  <c r="NT590" i="4" s="1"/>
  <c r="BP590" i="4" s="1"/>
  <c r="BS589" i="4"/>
  <c r="NR589" i="4"/>
  <c r="NS589" i="4"/>
  <c r="BS588" i="4"/>
  <c r="NR588" i="4"/>
  <c r="NS588" i="4"/>
  <c r="BS587" i="4"/>
  <c r="NR587" i="4"/>
  <c r="NT587" i="4" s="1"/>
  <c r="NS587" i="4"/>
  <c r="BS586" i="4"/>
  <c r="NR586" i="4"/>
  <c r="NS586" i="4"/>
  <c r="BS585" i="4"/>
  <c r="NR585" i="4"/>
  <c r="NS585" i="4"/>
  <c r="BS584" i="4"/>
  <c r="NR584" i="4"/>
  <c r="NS584" i="4"/>
  <c r="BS583" i="4"/>
  <c r="NR583" i="4"/>
  <c r="NS583" i="4"/>
  <c r="BS582" i="4"/>
  <c r="NR582" i="4"/>
  <c r="NS582" i="4"/>
  <c r="BS581" i="4"/>
  <c r="NR581" i="4"/>
  <c r="NS581" i="4"/>
  <c r="BS580" i="4"/>
  <c r="NR580" i="4"/>
  <c r="NS580" i="4"/>
  <c r="BS579" i="4"/>
  <c r="NR579" i="4"/>
  <c r="NT579" i="4" s="1"/>
  <c r="BP579" i="4" s="1"/>
  <c r="BM545" i="12" s="1"/>
  <c r="NS579" i="4"/>
  <c r="BS578" i="4"/>
  <c r="NR578" i="4"/>
  <c r="NS578" i="4"/>
  <c r="BS577" i="4"/>
  <c r="NR577" i="4"/>
  <c r="NS577" i="4"/>
  <c r="BS576" i="4"/>
  <c r="NR576" i="4"/>
  <c r="NS576" i="4"/>
  <c r="BS575" i="4"/>
  <c r="NR575" i="4"/>
  <c r="NS575" i="4"/>
  <c r="NT575" i="4"/>
  <c r="BP575" i="4" s="1"/>
  <c r="BM405" i="12" s="1"/>
  <c r="BS574" i="4"/>
  <c r="NR574" i="4"/>
  <c r="NS574" i="4"/>
  <c r="BS573" i="4"/>
  <c r="NR573" i="4"/>
  <c r="NS573" i="4"/>
  <c r="BS572" i="4"/>
  <c r="NR572" i="4"/>
  <c r="NT572" i="4" s="1"/>
  <c r="NS572" i="4"/>
  <c r="BS571" i="4"/>
  <c r="NR571" i="4"/>
  <c r="NS571" i="4"/>
  <c r="BS570" i="4"/>
  <c r="NR570" i="4"/>
  <c r="NS570" i="4"/>
  <c r="BS569" i="4"/>
  <c r="NR569" i="4"/>
  <c r="NS569" i="4"/>
  <c r="BS568" i="4"/>
  <c r="NR568" i="4"/>
  <c r="NS568" i="4"/>
  <c r="BS567" i="4"/>
  <c r="NR567" i="4"/>
  <c r="NS567" i="4"/>
  <c r="NT567" i="4" s="1"/>
  <c r="BS566" i="4"/>
  <c r="NR566" i="4"/>
  <c r="NS566" i="4"/>
  <c r="BS565" i="4"/>
  <c r="NR565" i="4"/>
  <c r="NS565" i="4"/>
  <c r="BS564" i="4"/>
  <c r="NR564" i="4"/>
  <c r="NT564" i="4" s="1"/>
  <c r="BP564" i="4" s="1"/>
  <c r="BM20" i="12" s="1"/>
  <c r="NS564" i="4"/>
  <c r="BS558" i="4"/>
  <c r="NR558" i="4"/>
  <c r="NS558" i="4"/>
  <c r="NT558" i="4" s="1"/>
  <c r="BP558" i="4" s="1"/>
  <c r="BM1034" i="12" s="1"/>
  <c r="BS557" i="4"/>
  <c r="NR557" i="4"/>
  <c r="NS557" i="4"/>
  <c r="BS556" i="4"/>
  <c r="NR556" i="4"/>
  <c r="NS556" i="4"/>
  <c r="BS555" i="4"/>
  <c r="NR555" i="4"/>
  <c r="NS555" i="4"/>
  <c r="BS554" i="4"/>
  <c r="NR554" i="4"/>
  <c r="NS554" i="4"/>
  <c r="BS553" i="4"/>
  <c r="NR553" i="4"/>
  <c r="NS553" i="4"/>
  <c r="BS552" i="4"/>
  <c r="NR552" i="4"/>
  <c r="NS552" i="4"/>
  <c r="BS551" i="4"/>
  <c r="NR551" i="4"/>
  <c r="NS551" i="4"/>
  <c r="BS550" i="4"/>
  <c r="NR550" i="4"/>
  <c r="NS550" i="4"/>
  <c r="NT550" i="4" s="1"/>
  <c r="BP550" i="4" s="1"/>
  <c r="BM754" i="12" s="1"/>
  <c r="BS549" i="4"/>
  <c r="NR549" i="4"/>
  <c r="NS549" i="4"/>
  <c r="BS548" i="4"/>
  <c r="NR548" i="4"/>
  <c r="NS548" i="4"/>
  <c r="BS547" i="4"/>
  <c r="NR547" i="4"/>
  <c r="NS547" i="4"/>
  <c r="BS546" i="4"/>
  <c r="NR546" i="4"/>
  <c r="NS546" i="4"/>
  <c r="BS545" i="4"/>
  <c r="NR545" i="4"/>
  <c r="NS545" i="4"/>
  <c r="BS544" i="4"/>
  <c r="NR544" i="4"/>
  <c r="NS544" i="4"/>
  <c r="BS543" i="4"/>
  <c r="NR543" i="4"/>
  <c r="NS543" i="4"/>
  <c r="BS542" i="4"/>
  <c r="NR542" i="4"/>
  <c r="NS542" i="4"/>
  <c r="NT542" i="4" s="1"/>
  <c r="BS541" i="4"/>
  <c r="NR541" i="4"/>
  <c r="NS541" i="4"/>
  <c r="BS540" i="4"/>
  <c r="NR540" i="4"/>
  <c r="NS540" i="4"/>
  <c r="BS539" i="4"/>
  <c r="NR539" i="4"/>
  <c r="NS539" i="4"/>
  <c r="BS538" i="4"/>
  <c r="NR538" i="4"/>
  <c r="NS538" i="4"/>
  <c r="BS537" i="4"/>
  <c r="NR537" i="4"/>
  <c r="NS537" i="4"/>
  <c r="BS536" i="4"/>
  <c r="NR536" i="4"/>
  <c r="NS536" i="4"/>
  <c r="BS535" i="4"/>
  <c r="NR535" i="4"/>
  <c r="NS535" i="4"/>
  <c r="BS534" i="4"/>
  <c r="NR534" i="4"/>
  <c r="NS534" i="4"/>
  <c r="BS533" i="4"/>
  <c r="NR533" i="4"/>
  <c r="NS533" i="4"/>
  <c r="BS532" i="4"/>
  <c r="NR532" i="4"/>
  <c r="NS532" i="4"/>
  <c r="BS531" i="4"/>
  <c r="NR531" i="4"/>
  <c r="NS531" i="4"/>
  <c r="BS530" i="4"/>
  <c r="NR530" i="4"/>
  <c r="NS530" i="4"/>
  <c r="BS529" i="4"/>
  <c r="NR529" i="4"/>
  <c r="NS529" i="4"/>
  <c r="BS523" i="4"/>
  <c r="NR523" i="4"/>
  <c r="NS523" i="4"/>
  <c r="BS522" i="4"/>
  <c r="NR522" i="4"/>
  <c r="NS522" i="4"/>
  <c r="BS521" i="4"/>
  <c r="NR521" i="4"/>
  <c r="NS521" i="4"/>
  <c r="BS520" i="4"/>
  <c r="NR520" i="4"/>
  <c r="NS520" i="4"/>
  <c r="BS519" i="4"/>
  <c r="NR519" i="4"/>
  <c r="NS519" i="4"/>
  <c r="BS518" i="4"/>
  <c r="NR518" i="4"/>
  <c r="NS518" i="4"/>
  <c r="BS517" i="4"/>
  <c r="NR517" i="4"/>
  <c r="NS517" i="4"/>
  <c r="BS516" i="4"/>
  <c r="NR516" i="4"/>
  <c r="NS516" i="4"/>
  <c r="BS515" i="4"/>
  <c r="NR515" i="4"/>
  <c r="NS515" i="4"/>
  <c r="BS514" i="4"/>
  <c r="NR514" i="4"/>
  <c r="NS514" i="4"/>
  <c r="BS513" i="4"/>
  <c r="NR513" i="4"/>
  <c r="NS513" i="4"/>
  <c r="BS512" i="4"/>
  <c r="NR512" i="4"/>
  <c r="NS512" i="4"/>
  <c r="BS511" i="4"/>
  <c r="NR511" i="4"/>
  <c r="NS511" i="4"/>
  <c r="BS510" i="4"/>
  <c r="NR510" i="4"/>
  <c r="NS510" i="4"/>
  <c r="BS509" i="4"/>
  <c r="NR509" i="4"/>
  <c r="NS509" i="4"/>
  <c r="BS508" i="4"/>
  <c r="NR508" i="4"/>
  <c r="NS508" i="4"/>
  <c r="BS507" i="4"/>
  <c r="NR507" i="4"/>
  <c r="NS507" i="4"/>
  <c r="BS506" i="4"/>
  <c r="NR506" i="4"/>
  <c r="NS506" i="4"/>
  <c r="BS505" i="4"/>
  <c r="NR505" i="4"/>
  <c r="NS505" i="4"/>
  <c r="BS504" i="4"/>
  <c r="NR504" i="4"/>
  <c r="NS504" i="4"/>
  <c r="BS503" i="4"/>
  <c r="NR503" i="4"/>
  <c r="NS503" i="4"/>
  <c r="BS502" i="4"/>
  <c r="NR502" i="4"/>
  <c r="NS502" i="4"/>
  <c r="BS501" i="4"/>
  <c r="NR501" i="4"/>
  <c r="NS501" i="4"/>
  <c r="BS500" i="4"/>
  <c r="NR500" i="4"/>
  <c r="NT500" i="4" s="1"/>
  <c r="BP500" i="4" s="1"/>
  <c r="BM228" i="12" s="1"/>
  <c r="NS500" i="4"/>
  <c r="BS499" i="4"/>
  <c r="NR499" i="4"/>
  <c r="NS499" i="4"/>
  <c r="BS498" i="4"/>
  <c r="NR498" i="4"/>
  <c r="NS498" i="4"/>
  <c r="BS497" i="4"/>
  <c r="NR497" i="4"/>
  <c r="NS497" i="4"/>
  <c r="BS496" i="4"/>
  <c r="NR496" i="4"/>
  <c r="NS496" i="4"/>
  <c r="BS495" i="4"/>
  <c r="NR495" i="4"/>
  <c r="NS495" i="4"/>
  <c r="BS494" i="4"/>
  <c r="NR494" i="4"/>
  <c r="NS494" i="4"/>
  <c r="BS488" i="4"/>
  <c r="NR488" i="4"/>
  <c r="NS488" i="4"/>
  <c r="NT488" i="4" s="1"/>
  <c r="BP488" i="4" s="1"/>
  <c r="BM1032" i="12" s="1"/>
  <c r="BS487" i="4"/>
  <c r="NR487" i="4"/>
  <c r="NS487" i="4"/>
  <c r="BS486" i="4"/>
  <c r="NR486" i="4"/>
  <c r="NS486" i="4"/>
  <c r="BS485" i="4"/>
  <c r="NR485" i="4"/>
  <c r="NS485" i="4"/>
  <c r="BS484" i="4"/>
  <c r="NR484" i="4"/>
  <c r="NS484" i="4"/>
  <c r="BS483" i="4"/>
  <c r="NR483" i="4"/>
  <c r="NS483" i="4"/>
  <c r="BS482" i="4"/>
  <c r="NR482" i="4"/>
  <c r="NS482" i="4"/>
  <c r="BS481" i="4"/>
  <c r="NR481" i="4"/>
  <c r="NS481" i="4"/>
  <c r="BS480" i="4"/>
  <c r="NR480" i="4"/>
  <c r="NS480" i="4"/>
  <c r="BS479" i="4"/>
  <c r="NR479" i="4"/>
  <c r="NS479" i="4"/>
  <c r="BS478" i="4"/>
  <c r="NR478" i="4"/>
  <c r="NS478" i="4"/>
  <c r="BS477" i="4"/>
  <c r="NR477" i="4"/>
  <c r="NS477" i="4"/>
  <c r="BS476" i="4"/>
  <c r="NR476" i="4"/>
  <c r="NS476" i="4"/>
  <c r="BS475" i="4"/>
  <c r="NR475" i="4"/>
  <c r="NS475" i="4"/>
  <c r="BS474" i="4"/>
  <c r="NR474" i="4"/>
  <c r="NS474" i="4"/>
  <c r="BS473" i="4"/>
  <c r="NR473" i="4"/>
  <c r="NS473" i="4"/>
  <c r="BS472" i="4"/>
  <c r="NR472" i="4"/>
  <c r="NS472" i="4"/>
  <c r="BS471" i="4"/>
  <c r="NR471" i="4"/>
  <c r="NS471" i="4"/>
  <c r="BS470" i="4"/>
  <c r="NR470" i="4"/>
  <c r="NS470" i="4"/>
  <c r="BS469" i="4"/>
  <c r="NR469" i="4"/>
  <c r="NS469" i="4"/>
  <c r="BS468" i="4"/>
  <c r="NR468" i="4"/>
  <c r="NS468" i="4"/>
  <c r="BS467" i="4"/>
  <c r="NR467" i="4"/>
  <c r="NS467" i="4"/>
  <c r="BS466" i="4"/>
  <c r="NR466" i="4"/>
  <c r="NS466" i="4"/>
  <c r="BS465" i="4"/>
  <c r="NR465" i="4"/>
  <c r="NS465" i="4"/>
  <c r="BS464" i="4"/>
  <c r="NR464" i="4"/>
  <c r="NS464" i="4"/>
  <c r="BS463" i="4"/>
  <c r="NR463" i="4"/>
  <c r="NS463" i="4"/>
  <c r="BS462" i="4"/>
  <c r="NR462" i="4"/>
  <c r="NS462" i="4"/>
  <c r="BS461" i="4"/>
  <c r="NR461" i="4"/>
  <c r="NS461" i="4"/>
  <c r="BS460" i="4"/>
  <c r="NR460" i="4"/>
  <c r="NS460" i="4"/>
  <c r="BS459" i="4"/>
  <c r="NR459" i="4"/>
  <c r="NS459" i="4"/>
  <c r="BS453" i="4"/>
  <c r="NR453" i="4"/>
  <c r="NS453" i="4"/>
  <c r="BS452" i="4"/>
  <c r="NR452" i="4"/>
  <c r="NS452" i="4"/>
  <c r="BS451" i="4"/>
  <c r="NR451" i="4"/>
  <c r="NS451" i="4"/>
  <c r="BS450" i="4"/>
  <c r="NR450" i="4"/>
  <c r="NS450" i="4"/>
  <c r="BS449" i="4"/>
  <c r="NR449" i="4"/>
  <c r="NS449" i="4"/>
  <c r="BS448" i="4"/>
  <c r="NR448" i="4"/>
  <c r="NS448" i="4"/>
  <c r="BS447" i="4"/>
  <c r="NR447" i="4"/>
  <c r="NS447" i="4"/>
  <c r="BS446" i="4"/>
  <c r="NR446" i="4"/>
  <c r="NS446" i="4"/>
  <c r="BS445" i="4"/>
  <c r="NR445" i="4"/>
  <c r="NS445" i="4"/>
  <c r="BS444" i="4"/>
  <c r="NR444" i="4"/>
  <c r="NS444" i="4"/>
  <c r="BS443" i="4"/>
  <c r="NR443" i="4"/>
  <c r="NS443" i="4"/>
  <c r="BS442" i="4"/>
  <c r="NR442" i="4"/>
  <c r="NS442" i="4"/>
  <c r="BS441" i="4"/>
  <c r="NR441" i="4"/>
  <c r="NS441" i="4"/>
  <c r="BS440" i="4"/>
  <c r="NR440" i="4"/>
  <c r="NS440" i="4"/>
  <c r="BS439" i="4"/>
  <c r="NR439" i="4"/>
  <c r="NS439" i="4"/>
  <c r="BS438" i="4"/>
  <c r="NR438" i="4"/>
  <c r="NS438" i="4"/>
  <c r="BS437" i="4"/>
  <c r="NR437" i="4"/>
  <c r="NS437" i="4"/>
  <c r="BS436" i="4"/>
  <c r="NR436" i="4"/>
  <c r="NT436" i="4" s="1"/>
  <c r="BP436" i="4" s="1"/>
  <c r="BM436" i="12" s="1"/>
  <c r="NS436" i="4"/>
  <c r="BS435" i="4"/>
  <c r="NR435" i="4"/>
  <c r="NS435" i="4"/>
  <c r="BS434" i="4"/>
  <c r="NR434" i="4"/>
  <c r="NS434" i="4"/>
  <c r="BS433" i="4"/>
  <c r="NR433" i="4"/>
  <c r="NS433" i="4"/>
  <c r="BS432" i="4"/>
  <c r="NR432" i="4"/>
  <c r="NS432" i="4"/>
  <c r="BS431" i="4"/>
  <c r="NR431" i="4"/>
  <c r="NS431" i="4"/>
  <c r="BS430" i="4"/>
  <c r="NR430" i="4"/>
  <c r="NS430" i="4"/>
  <c r="BS429" i="4"/>
  <c r="NR429" i="4"/>
  <c r="NS429" i="4"/>
  <c r="BS428" i="4"/>
  <c r="NR428" i="4"/>
  <c r="NT428" i="4" s="1"/>
  <c r="BP428" i="4" s="1"/>
  <c r="BM156" i="12" s="1"/>
  <c r="NS428" i="4"/>
  <c r="BS427" i="4"/>
  <c r="NR427" i="4"/>
  <c r="NS427" i="4"/>
  <c r="BS426" i="4"/>
  <c r="NR426" i="4"/>
  <c r="NS426" i="4"/>
  <c r="BS425" i="4"/>
  <c r="NR425" i="4"/>
  <c r="NS425" i="4"/>
  <c r="BS424" i="4"/>
  <c r="NR424" i="4"/>
  <c r="NS424" i="4"/>
  <c r="BS418" i="4"/>
  <c r="NR418" i="4"/>
  <c r="NS418" i="4"/>
  <c r="NT418" i="4" s="1"/>
  <c r="BS417" i="4"/>
  <c r="NR417" i="4"/>
  <c r="NS417" i="4"/>
  <c r="BS416" i="4"/>
  <c r="NR416" i="4"/>
  <c r="NS416" i="4"/>
  <c r="BS415" i="4"/>
  <c r="NR415" i="4"/>
  <c r="NT415" i="4" s="1"/>
  <c r="BP415" i="4" s="1"/>
  <c r="NS415" i="4"/>
  <c r="BS414" i="4"/>
  <c r="NR414" i="4"/>
  <c r="NS414" i="4"/>
  <c r="BS413" i="4"/>
  <c r="NR413" i="4"/>
  <c r="NS413" i="4"/>
  <c r="BS412" i="4"/>
  <c r="NR412" i="4"/>
  <c r="NS412" i="4"/>
  <c r="BS411" i="4"/>
  <c r="NR411" i="4"/>
  <c r="NS411" i="4"/>
  <c r="BS410" i="4"/>
  <c r="NR410" i="4"/>
  <c r="NS410" i="4"/>
  <c r="BS409" i="4"/>
  <c r="NR409" i="4"/>
  <c r="NS409" i="4"/>
  <c r="BS408" i="4"/>
  <c r="NR408" i="4"/>
  <c r="NS408" i="4"/>
  <c r="BS407" i="4"/>
  <c r="NR407" i="4"/>
  <c r="NT407" i="4" s="1"/>
  <c r="BP407" i="4" s="1"/>
  <c r="BM645" i="12" s="1"/>
  <c r="NS407" i="4"/>
  <c r="BS406" i="4"/>
  <c r="NR406" i="4"/>
  <c r="NS406" i="4"/>
  <c r="BS405" i="4"/>
  <c r="NR405" i="4"/>
  <c r="NS405" i="4"/>
  <c r="BS404" i="4"/>
  <c r="NR404" i="4"/>
  <c r="NS404" i="4"/>
  <c r="BS403" i="4"/>
  <c r="NR403" i="4"/>
  <c r="NS403" i="4"/>
  <c r="BS402" i="4"/>
  <c r="NR402" i="4"/>
  <c r="NS402" i="4"/>
  <c r="NT402" i="4" s="1"/>
  <c r="BP402" i="4" s="1"/>
  <c r="BM470" i="12" s="1"/>
  <c r="BS401" i="4"/>
  <c r="NR401" i="4"/>
  <c r="NS401" i="4"/>
  <c r="BS400" i="4"/>
  <c r="NR400" i="4"/>
  <c r="NS400" i="4"/>
  <c r="BS399" i="4"/>
  <c r="NR399" i="4"/>
  <c r="NS399" i="4"/>
  <c r="BS398" i="4"/>
  <c r="NR398" i="4"/>
  <c r="NS398" i="4"/>
  <c r="BS397" i="4"/>
  <c r="NR397" i="4"/>
  <c r="NS397" i="4"/>
  <c r="BS396" i="4"/>
  <c r="NR396" i="4"/>
  <c r="NS396" i="4"/>
  <c r="BS395" i="4"/>
  <c r="NR395" i="4"/>
  <c r="NS395" i="4"/>
  <c r="BS394" i="4"/>
  <c r="NR394" i="4"/>
  <c r="NS394" i="4"/>
  <c r="BS393" i="4"/>
  <c r="NR393" i="4"/>
  <c r="NS393" i="4"/>
  <c r="BS392" i="4"/>
  <c r="NR392" i="4"/>
  <c r="NS392" i="4"/>
  <c r="BS391" i="4"/>
  <c r="NR391" i="4"/>
  <c r="NT391" i="4" s="1"/>
  <c r="BP391" i="4" s="1"/>
  <c r="BM85" i="12" s="1"/>
  <c r="NS391" i="4"/>
  <c r="BS390" i="4"/>
  <c r="NR390" i="4"/>
  <c r="NS390" i="4"/>
  <c r="BS389" i="4"/>
  <c r="NR389" i="4"/>
  <c r="NS389" i="4"/>
  <c r="BS383" i="4"/>
  <c r="NR383" i="4"/>
  <c r="NS383" i="4"/>
  <c r="BS382" i="4"/>
  <c r="NR382" i="4"/>
  <c r="NS382" i="4"/>
  <c r="BS381" i="4"/>
  <c r="NR381" i="4"/>
  <c r="NS381" i="4"/>
  <c r="BS380" i="4"/>
  <c r="NR380" i="4"/>
  <c r="NS380" i="4"/>
  <c r="BS379" i="4"/>
  <c r="NR379" i="4"/>
  <c r="NS379" i="4"/>
  <c r="BS378" i="4"/>
  <c r="NR378" i="4"/>
  <c r="NT378" i="4" s="1"/>
  <c r="BP378" i="4" s="1"/>
  <c r="BM854" i="12" s="1"/>
  <c r="NS378" i="4"/>
  <c r="BS377" i="4"/>
  <c r="NR377" i="4"/>
  <c r="NS377" i="4"/>
  <c r="BS376" i="4"/>
  <c r="NR376" i="4"/>
  <c r="NS376" i="4"/>
  <c r="BS375" i="4"/>
  <c r="NR375" i="4"/>
  <c r="NS375" i="4"/>
  <c r="BS374" i="4"/>
  <c r="NR374" i="4"/>
  <c r="NS374" i="4"/>
  <c r="BS373" i="4"/>
  <c r="NR373" i="4"/>
  <c r="NS373" i="4"/>
  <c r="BS372" i="4"/>
  <c r="NR372" i="4"/>
  <c r="NS372" i="4"/>
  <c r="BS371" i="4"/>
  <c r="NR371" i="4"/>
  <c r="NS371" i="4"/>
  <c r="BS370" i="4"/>
  <c r="NR370" i="4"/>
  <c r="NT370" i="4" s="1"/>
  <c r="NS370" i="4"/>
  <c r="BS369" i="4"/>
  <c r="NR369" i="4"/>
  <c r="NS369" i="4"/>
  <c r="BS368" i="4"/>
  <c r="NR368" i="4"/>
  <c r="NS368" i="4"/>
  <c r="BS367" i="4"/>
  <c r="NR367" i="4"/>
  <c r="NS367" i="4"/>
  <c r="BS366" i="4"/>
  <c r="NR366" i="4"/>
  <c r="NS366" i="4"/>
  <c r="BS365" i="4"/>
  <c r="NR365" i="4"/>
  <c r="NS365" i="4"/>
  <c r="BS364" i="4"/>
  <c r="NR364" i="4"/>
  <c r="NS364" i="4"/>
  <c r="BS363" i="4"/>
  <c r="NR363" i="4"/>
  <c r="NS363" i="4"/>
  <c r="BS362" i="4"/>
  <c r="NR362" i="4"/>
  <c r="NT362" i="4" s="1"/>
  <c r="BP362" i="4" s="1"/>
  <c r="BM294" i="12" s="1"/>
  <c r="NS362" i="4"/>
  <c r="BS361" i="4"/>
  <c r="NR361" i="4"/>
  <c r="NS361" i="4"/>
  <c r="BS360" i="4"/>
  <c r="NR360" i="4"/>
  <c r="NS360" i="4"/>
  <c r="BS359" i="4"/>
  <c r="NR359" i="4"/>
  <c r="NS359" i="4"/>
  <c r="BS358" i="4"/>
  <c r="NR358" i="4"/>
  <c r="NS358" i="4"/>
  <c r="BS357" i="4"/>
  <c r="NR357" i="4"/>
  <c r="NS357" i="4"/>
  <c r="BS356" i="4"/>
  <c r="NR356" i="4"/>
  <c r="NS356" i="4"/>
  <c r="BS355" i="4"/>
  <c r="NR355" i="4"/>
  <c r="NS355" i="4"/>
  <c r="BS354" i="4"/>
  <c r="NR354" i="4"/>
  <c r="NT354" i="4" s="1"/>
  <c r="BP354" i="4" s="1"/>
  <c r="BM14" i="12" s="1"/>
  <c r="NS354" i="4"/>
  <c r="BS348" i="4"/>
  <c r="NR348" i="4"/>
  <c r="NT348" i="4" s="1"/>
  <c r="BP348" i="4" s="1"/>
  <c r="BM1028" i="12" s="1"/>
  <c r="NS348" i="4"/>
  <c r="BS347" i="4"/>
  <c r="NR347" i="4"/>
  <c r="NS347" i="4"/>
  <c r="BS346" i="4"/>
  <c r="NR346" i="4"/>
  <c r="NS346" i="4"/>
  <c r="BS345" i="4"/>
  <c r="NR345" i="4"/>
  <c r="NS345" i="4"/>
  <c r="BS344" i="4"/>
  <c r="NR344" i="4"/>
  <c r="NS344" i="4"/>
  <c r="BS343" i="4"/>
  <c r="NR343" i="4"/>
  <c r="NS343" i="4"/>
  <c r="BS342" i="4"/>
  <c r="NR342" i="4"/>
  <c r="NS342" i="4"/>
  <c r="BS341" i="4"/>
  <c r="NR341" i="4"/>
  <c r="NS341" i="4"/>
  <c r="BS340" i="4"/>
  <c r="NR340" i="4"/>
  <c r="NS340" i="4"/>
  <c r="BS339" i="4"/>
  <c r="NR339" i="4"/>
  <c r="NS339" i="4"/>
  <c r="BS338" i="4"/>
  <c r="NR338" i="4"/>
  <c r="NS338" i="4"/>
  <c r="BS337" i="4"/>
  <c r="NR337" i="4"/>
  <c r="NS337" i="4"/>
  <c r="BS336" i="4"/>
  <c r="NR336" i="4"/>
  <c r="NS336" i="4"/>
  <c r="BS335" i="4"/>
  <c r="NR335" i="4"/>
  <c r="NS335" i="4"/>
  <c r="BS334" i="4"/>
  <c r="NR334" i="4"/>
  <c r="NT334" i="4" s="1"/>
  <c r="BP334" i="4" s="1"/>
  <c r="BM538" i="12" s="1"/>
  <c r="NS334" i="4"/>
  <c r="BS333" i="4"/>
  <c r="NR333" i="4"/>
  <c r="NS333" i="4"/>
  <c r="BS332" i="4"/>
  <c r="NR332" i="4"/>
  <c r="NS332" i="4"/>
  <c r="BS331" i="4"/>
  <c r="NR331" i="4"/>
  <c r="NS331" i="4"/>
  <c r="BS330" i="4"/>
  <c r="NR330" i="4"/>
  <c r="NS330" i="4"/>
  <c r="BS329" i="4"/>
  <c r="NR329" i="4"/>
  <c r="NS329" i="4"/>
  <c r="BS328" i="4"/>
  <c r="NR328" i="4"/>
  <c r="NS328" i="4"/>
  <c r="BS327" i="4"/>
  <c r="NR327" i="4"/>
  <c r="NS327" i="4"/>
  <c r="BS326" i="4"/>
  <c r="NR326" i="4"/>
  <c r="NT326" i="4" s="1"/>
  <c r="BP326" i="4" s="1"/>
  <c r="BM258" i="12" s="1"/>
  <c r="NS326" i="4"/>
  <c r="BS325" i="4"/>
  <c r="NR325" i="4"/>
  <c r="NS325" i="4"/>
  <c r="BS324" i="4"/>
  <c r="NR324" i="4"/>
  <c r="NS324" i="4"/>
  <c r="BS323" i="4"/>
  <c r="NR323" i="4"/>
  <c r="NS323" i="4"/>
  <c r="BS322" i="4"/>
  <c r="NR322" i="4"/>
  <c r="NS322" i="4"/>
  <c r="BS321" i="4"/>
  <c r="NR321" i="4"/>
  <c r="NS321" i="4"/>
  <c r="NT321" i="4" s="1"/>
  <c r="BP321" i="4" s="1"/>
  <c r="BM83" i="12" s="1"/>
  <c r="BS320" i="4"/>
  <c r="NR320" i="4"/>
  <c r="NS320" i="4"/>
  <c r="BS319" i="4"/>
  <c r="NR319" i="4"/>
  <c r="NS319" i="4"/>
  <c r="BS313" i="4"/>
  <c r="NR313" i="4"/>
  <c r="NT313" i="4" s="1"/>
  <c r="BP313" i="4" s="1"/>
  <c r="BM1027" i="12" s="1"/>
  <c r="NS313" i="4"/>
  <c r="BS312" i="4"/>
  <c r="NR312" i="4"/>
  <c r="NS312" i="4"/>
  <c r="BS311" i="4"/>
  <c r="NR311" i="4"/>
  <c r="NT311" i="4" s="1"/>
  <c r="BP311" i="4" s="1"/>
  <c r="BM957" i="12" s="1"/>
  <c r="NS311" i="4"/>
  <c r="BS310" i="4"/>
  <c r="NR310" i="4"/>
  <c r="NS310" i="4"/>
  <c r="BS309" i="4"/>
  <c r="NR309" i="4"/>
  <c r="NS309" i="4"/>
  <c r="BS308" i="4"/>
  <c r="NR308" i="4"/>
  <c r="NS308" i="4"/>
  <c r="BS307" i="4"/>
  <c r="NR307" i="4"/>
  <c r="NS307" i="4"/>
  <c r="BS306" i="4"/>
  <c r="NR306" i="4"/>
  <c r="NT306" i="4" s="1"/>
  <c r="BP306" i="4" s="1"/>
  <c r="BM782" i="12" s="1"/>
  <c r="NS306" i="4"/>
  <c r="BS305" i="4"/>
  <c r="NR305" i="4"/>
  <c r="NS305" i="4"/>
  <c r="BS304" i="4"/>
  <c r="NR304" i="4"/>
  <c r="NS304" i="4"/>
  <c r="BS303" i="4"/>
  <c r="NR303" i="4"/>
  <c r="NS303" i="4"/>
  <c r="BS302" i="4"/>
  <c r="NR302" i="4"/>
  <c r="NS302" i="4"/>
  <c r="BS301" i="4"/>
  <c r="NR301" i="4"/>
  <c r="NS301" i="4"/>
  <c r="BS300" i="4"/>
  <c r="NR300" i="4"/>
  <c r="NS300" i="4"/>
  <c r="BS299" i="4"/>
  <c r="NR299" i="4"/>
  <c r="NS299" i="4"/>
  <c r="BS298" i="4"/>
  <c r="NR298" i="4"/>
  <c r="NT298" i="4" s="1"/>
  <c r="BP298" i="4" s="1"/>
  <c r="BM502" i="12" s="1"/>
  <c r="NS298" i="4"/>
  <c r="BS297" i="4"/>
  <c r="NR297" i="4"/>
  <c r="NS297" i="4"/>
  <c r="BS296" i="4"/>
  <c r="NR296" i="4"/>
  <c r="NS296" i="4"/>
  <c r="BS295" i="4"/>
  <c r="NR295" i="4"/>
  <c r="NS295" i="4"/>
  <c r="BS294" i="4"/>
  <c r="NR294" i="4"/>
  <c r="NS294" i="4"/>
  <c r="BS293" i="4"/>
  <c r="NR293" i="4"/>
  <c r="NS293" i="4"/>
  <c r="BS292" i="4"/>
  <c r="NR292" i="4"/>
  <c r="NS292" i="4"/>
  <c r="BS291" i="4"/>
  <c r="NR291" i="4"/>
  <c r="NS291" i="4"/>
  <c r="BS290" i="4"/>
  <c r="NR290" i="4"/>
  <c r="NT290" i="4" s="1"/>
  <c r="BP290" i="4" s="1"/>
  <c r="BM222" i="12" s="1"/>
  <c r="NS290" i="4"/>
  <c r="BS289" i="4"/>
  <c r="NR289" i="4"/>
  <c r="NS289" i="4"/>
  <c r="BS288" i="4"/>
  <c r="NR288" i="4"/>
  <c r="NS288" i="4"/>
  <c r="BS287" i="4"/>
  <c r="NR287" i="4"/>
  <c r="NS287" i="4"/>
  <c r="BS286" i="4"/>
  <c r="NR286" i="4"/>
  <c r="NS286" i="4"/>
  <c r="BS285" i="4"/>
  <c r="NR285" i="4"/>
  <c r="NS285" i="4"/>
  <c r="BS284" i="4"/>
  <c r="NR284" i="4"/>
  <c r="NS284" i="4"/>
  <c r="BS278" i="4"/>
  <c r="NR278" i="4"/>
  <c r="NS278" i="4"/>
  <c r="BS277" i="4"/>
  <c r="NR277" i="4"/>
  <c r="NS277" i="4"/>
  <c r="BS276" i="4"/>
  <c r="NR276" i="4"/>
  <c r="NS276" i="4"/>
  <c r="BS275" i="4"/>
  <c r="NR275" i="4"/>
  <c r="NS275" i="4"/>
  <c r="BS274" i="4"/>
  <c r="NR274" i="4"/>
  <c r="NS274" i="4"/>
  <c r="BS273" i="4"/>
  <c r="NR273" i="4"/>
  <c r="NS273" i="4"/>
  <c r="BS272" i="4"/>
  <c r="NR272" i="4"/>
  <c r="NS272" i="4"/>
  <c r="BS271" i="4"/>
  <c r="NR271" i="4"/>
  <c r="NS271" i="4"/>
  <c r="BS270" i="4"/>
  <c r="NR270" i="4"/>
  <c r="NS270" i="4"/>
  <c r="BS269" i="4"/>
  <c r="NR269" i="4"/>
  <c r="NS269" i="4"/>
  <c r="BS268" i="4"/>
  <c r="NR268" i="4"/>
  <c r="NS268" i="4"/>
  <c r="BS267" i="4"/>
  <c r="NR267" i="4"/>
  <c r="NS267" i="4"/>
  <c r="BS266" i="4"/>
  <c r="NR266" i="4"/>
  <c r="NS266" i="4"/>
  <c r="BS265" i="4"/>
  <c r="NR265" i="4"/>
  <c r="NT265" i="4" s="1"/>
  <c r="NS265" i="4"/>
  <c r="BS264" i="4"/>
  <c r="NR264" i="4"/>
  <c r="NS264" i="4"/>
  <c r="BS263" i="4"/>
  <c r="NR263" i="4"/>
  <c r="NS263" i="4"/>
  <c r="BS262" i="4"/>
  <c r="NR262" i="4"/>
  <c r="NS262" i="4"/>
  <c r="BS261" i="4"/>
  <c r="NR261" i="4"/>
  <c r="NS261" i="4"/>
  <c r="BS260" i="4"/>
  <c r="NR260" i="4"/>
  <c r="NS260" i="4"/>
  <c r="NT260" i="4" s="1"/>
  <c r="BP260" i="4" s="1"/>
  <c r="BM396" i="12" s="1"/>
  <c r="BS259" i="4"/>
  <c r="NR259" i="4"/>
  <c r="NS259" i="4"/>
  <c r="BS258" i="4"/>
  <c r="NR258" i="4"/>
  <c r="NS258" i="4"/>
  <c r="NT258" i="4" s="1"/>
  <c r="BP258" i="4" s="1"/>
  <c r="BM326" i="12" s="1"/>
  <c r="BS257" i="4"/>
  <c r="NR257" i="4"/>
  <c r="NS257" i="4"/>
  <c r="BS256" i="4"/>
  <c r="NR256" i="4"/>
  <c r="NS256" i="4"/>
  <c r="BS255" i="4"/>
  <c r="NR255" i="4"/>
  <c r="NS255" i="4"/>
  <c r="BS254" i="4"/>
  <c r="NR254" i="4"/>
  <c r="NS254" i="4"/>
  <c r="BS253" i="4"/>
  <c r="NR253" i="4"/>
  <c r="NS253" i="4"/>
  <c r="BS252" i="4"/>
  <c r="NR252" i="4"/>
  <c r="NS252" i="4"/>
  <c r="BS251" i="4"/>
  <c r="NR251" i="4"/>
  <c r="NS251" i="4"/>
  <c r="BS250" i="4"/>
  <c r="NR250" i="4"/>
  <c r="NS250" i="4"/>
  <c r="BS249" i="4"/>
  <c r="NR249" i="4"/>
  <c r="NS249" i="4"/>
  <c r="BS243" i="4"/>
  <c r="NR243" i="4"/>
  <c r="NS243" i="4"/>
  <c r="BS242" i="4"/>
  <c r="NR242" i="4"/>
  <c r="NS242" i="4"/>
  <c r="BS241" i="4"/>
  <c r="NR241" i="4"/>
  <c r="NS241" i="4"/>
  <c r="BS240" i="4"/>
  <c r="NR240" i="4"/>
  <c r="NS240" i="4"/>
  <c r="BS239" i="4"/>
  <c r="NR239" i="4"/>
  <c r="NS239" i="4"/>
  <c r="BS238" i="4"/>
  <c r="NR238" i="4"/>
  <c r="NS238" i="4"/>
  <c r="BS237" i="4"/>
  <c r="NR237" i="4"/>
  <c r="NS237" i="4"/>
  <c r="BS236" i="4"/>
  <c r="NR236" i="4"/>
  <c r="NS236" i="4"/>
  <c r="BS235" i="4"/>
  <c r="NR235" i="4"/>
  <c r="NS235" i="4"/>
  <c r="BS234" i="4"/>
  <c r="NR234" i="4"/>
  <c r="NS234" i="4"/>
  <c r="BS233" i="4"/>
  <c r="NR233" i="4"/>
  <c r="NS233" i="4"/>
  <c r="BS232" i="4"/>
  <c r="NR232" i="4"/>
  <c r="NS232" i="4"/>
  <c r="BS231" i="4"/>
  <c r="NR231" i="4"/>
  <c r="NS231" i="4"/>
  <c r="BS230" i="4"/>
  <c r="NR230" i="4"/>
  <c r="NS230" i="4"/>
  <c r="BS229" i="4"/>
  <c r="NR229" i="4"/>
  <c r="NS229" i="4"/>
  <c r="BS228" i="4"/>
  <c r="NR228" i="4"/>
  <c r="NS228" i="4"/>
  <c r="BS227" i="4"/>
  <c r="NR227" i="4"/>
  <c r="NS227" i="4"/>
  <c r="BS226" i="4"/>
  <c r="NR226" i="4"/>
  <c r="NS226" i="4"/>
  <c r="BS225" i="4"/>
  <c r="NR225" i="4"/>
  <c r="NS225" i="4"/>
  <c r="BS224" i="4"/>
  <c r="NR224" i="4"/>
  <c r="NS224" i="4"/>
  <c r="BS223" i="4"/>
  <c r="NR223" i="4"/>
  <c r="NS223" i="4"/>
  <c r="BS222" i="4"/>
  <c r="NR222" i="4"/>
  <c r="NS222" i="4"/>
  <c r="BS221" i="4"/>
  <c r="NR221" i="4"/>
  <c r="NS221" i="4"/>
  <c r="BS220" i="4"/>
  <c r="NR220" i="4"/>
  <c r="NS220" i="4"/>
  <c r="BS219" i="4"/>
  <c r="NR219" i="4"/>
  <c r="NS219" i="4"/>
  <c r="BS218" i="4"/>
  <c r="NR218" i="4"/>
  <c r="NS218" i="4"/>
  <c r="BS217" i="4"/>
  <c r="NR217" i="4"/>
  <c r="NS217" i="4"/>
  <c r="BS216" i="4"/>
  <c r="NR216" i="4"/>
  <c r="NS216" i="4"/>
  <c r="BS215" i="4"/>
  <c r="NR215" i="4"/>
  <c r="NS215" i="4"/>
  <c r="BS214" i="4"/>
  <c r="NR214" i="4"/>
  <c r="NS214" i="4"/>
  <c r="BS208" i="4"/>
  <c r="NR208" i="4"/>
  <c r="NS208" i="4"/>
  <c r="BS207" i="4"/>
  <c r="NR207" i="4"/>
  <c r="NS207" i="4"/>
  <c r="BS206" i="4"/>
  <c r="NR206" i="4"/>
  <c r="NS206" i="4"/>
  <c r="BS205" i="4"/>
  <c r="NR205" i="4"/>
  <c r="NS205" i="4"/>
  <c r="BS204" i="4"/>
  <c r="NR204" i="4"/>
  <c r="NS204" i="4"/>
  <c r="NT204" i="4" s="1"/>
  <c r="BP204" i="4" s="1"/>
  <c r="BM884" i="12" s="1"/>
  <c r="BS203" i="4"/>
  <c r="NR203" i="4"/>
  <c r="NS203" i="4"/>
  <c r="BS202" i="4"/>
  <c r="NR202" i="4"/>
  <c r="NS202" i="4"/>
  <c r="BS201" i="4"/>
  <c r="NR201" i="4"/>
  <c r="NS201" i="4"/>
  <c r="BS200" i="4"/>
  <c r="NR200" i="4"/>
  <c r="NS200" i="4"/>
  <c r="BS199" i="4"/>
  <c r="NR199" i="4"/>
  <c r="NS199" i="4"/>
  <c r="BS198" i="4"/>
  <c r="NR198" i="4"/>
  <c r="NS198" i="4"/>
  <c r="BS197" i="4"/>
  <c r="NR197" i="4"/>
  <c r="NS197" i="4"/>
  <c r="BS196" i="4"/>
  <c r="NR196" i="4"/>
  <c r="NS196" i="4"/>
  <c r="NT196" i="4" s="1"/>
  <c r="BP196" i="4" s="1"/>
  <c r="BM604" i="12" s="1"/>
  <c r="BS195" i="4"/>
  <c r="NR195" i="4"/>
  <c r="NS195" i="4"/>
  <c r="BS194" i="4"/>
  <c r="NR194" i="4"/>
  <c r="NS194" i="4"/>
  <c r="BS193" i="4"/>
  <c r="NR193" i="4"/>
  <c r="NS193" i="4"/>
  <c r="BS192" i="4"/>
  <c r="NR192" i="4"/>
  <c r="NS192" i="4"/>
  <c r="BS191" i="4"/>
  <c r="NR191" i="4"/>
  <c r="NS191" i="4"/>
  <c r="BS190" i="4"/>
  <c r="NR190" i="4"/>
  <c r="NS190" i="4"/>
  <c r="BS189" i="4"/>
  <c r="NR189" i="4"/>
  <c r="NS189" i="4"/>
  <c r="BS188" i="4"/>
  <c r="NR188" i="4"/>
  <c r="NS188" i="4"/>
  <c r="BS187" i="4"/>
  <c r="NR187" i="4"/>
  <c r="NS187" i="4"/>
  <c r="BS186" i="4"/>
  <c r="NR186" i="4"/>
  <c r="NS186" i="4"/>
  <c r="BS185" i="4"/>
  <c r="NR185" i="4"/>
  <c r="NS185" i="4"/>
  <c r="BS184" i="4"/>
  <c r="NR184" i="4"/>
  <c r="NT184" i="4" s="1"/>
  <c r="BP184" i="4" s="1"/>
  <c r="BM184" i="12" s="1"/>
  <c r="NS184" i="4"/>
  <c r="BS183" i="4"/>
  <c r="NR183" i="4"/>
  <c r="NS183" i="4"/>
  <c r="BS182" i="4"/>
  <c r="NR182" i="4"/>
  <c r="NS182" i="4"/>
  <c r="BS181" i="4"/>
  <c r="NR181" i="4"/>
  <c r="NS181" i="4"/>
  <c r="BS180" i="4"/>
  <c r="NR180" i="4"/>
  <c r="NS180" i="4"/>
  <c r="BS179" i="4"/>
  <c r="NR179" i="4"/>
  <c r="NS179" i="4"/>
  <c r="BS173" i="4"/>
  <c r="NR173" i="4"/>
  <c r="NS173" i="4"/>
  <c r="BS172" i="4"/>
  <c r="NR172" i="4"/>
  <c r="NS172" i="4"/>
  <c r="BS171" i="4"/>
  <c r="NR171" i="4"/>
  <c r="NS171" i="4"/>
  <c r="BS170" i="4"/>
  <c r="NR170" i="4"/>
  <c r="NS170" i="4"/>
  <c r="BS169" i="4"/>
  <c r="NR169" i="4"/>
  <c r="NS169" i="4"/>
  <c r="BS168" i="4"/>
  <c r="NR168" i="4"/>
  <c r="NS168" i="4"/>
  <c r="BS167" i="4"/>
  <c r="NR167" i="4"/>
  <c r="NS167" i="4"/>
  <c r="BS166" i="4"/>
  <c r="NR166" i="4"/>
  <c r="NS166" i="4"/>
  <c r="BS165" i="4"/>
  <c r="NR165" i="4"/>
  <c r="NS165" i="4"/>
  <c r="BS164" i="4"/>
  <c r="NR164" i="4"/>
  <c r="NS164" i="4"/>
  <c r="BS163" i="4"/>
  <c r="NR163" i="4"/>
  <c r="NS163" i="4"/>
  <c r="BS162" i="4"/>
  <c r="NR162" i="4"/>
  <c r="NS162" i="4"/>
  <c r="BS161" i="4"/>
  <c r="NR161" i="4"/>
  <c r="NS161" i="4"/>
  <c r="BS160" i="4"/>
  <c r="NR160" i="4"/>
  <c r="NS160" i="4"/>
  <c r="BS159" i="4"/>
  <c r="NR159" i="4"/>
  <c r="NS159" i="4"/>
  <c r="BS158" i="4"/>
  <c r="NR158" i="4"/>
  <c r="NS158" i="4"/>
  <c r="BS157" i="4"/>
  <c r="NR157" i="4"/>
  <c r="NS157" i="4"/>
  <c r="BS156" i="4"/>
  <c r="NR156" i="4"/>
  <c r="NS156" i="4"/>
  <c r="BS155" i="4"/>
  <c r="NR155" i="4"/>
  <c r="NS155" i="4"/>
  <c r="BS154" i="4"/>
  <c r="NR154" i="4"/>
  <c r="NS154" i="4"/>
  <c r="BS153" i="4"/>
  <c r="NR153" i="4"/>
  <c r="NS153" i="4"/>
  <c r="BS152" i="4"/>
  <c r="NR152" i="4"/>
  <c r="NS152" i="4"/>
  <c r="BS151" i="4"/>
  <c r="NR151" i="4"/>
  <c r="NS151" i="4"/>
  <c r="BS150" i="4"/>
  <c r="NR150" i="4"/>
  <c r="NS150" i="4"/>
  <c r="BS149" i="4"/>
  <c r="NR149" i="4"/>
  <c r="NS149" i="4"/>
  <c r="BS148" i="4"/>
  <c r="NR148" i="4"/>
  <c r="NS148" i="4"/>
  <c r="BS147" i="4"/>
  <c r="NR147" i="4"/>
  <c r="NS147" i="4"/>
  <c r="BS146" i="4"/>
  <c r="NR146" i="4"/>
  <c r="NS146" i="4"/>
  <c r="BS145" i="4"/>
  <c r="NR145" i="4"/>
  <c r="NS145" i="4"/>
  <c r="BS144" i="4"/>
  <c r="NR144" i="4"/>
  <c r="NS144" i="4"/>
  <c r="BS138" i="4"/>
  <c r="NR138" i="4"/>
  <c r="NS138" i="4"/>
  <c r="BS137" i="4"/>
  <c r="NR137" i="4"/>
  <c r="NS137" i="4"/>
  <c r="BS136" i="4"/>
  <c r="NR136" i="4"/>
  <c r="NS136" i="4"/>
  <c r="BS135" i="4"/>
  <c r="NR135" i="4"/>
  <c r="NS135" i="4"/>
  <c r="BS134" i="4"/>
  <c r="NR134" i="4"/>
  <c r="NS134" i="4"/>
  <c r="BS133" i="4"/>
  <c r="NR133" i="4"/>
  <c r="NS133" i="4"/>
  <c r="BS132" i="4"/>
  <c r="NR132" i="4"/>
  <c r="NS132" i="4"/>
  <c r="BS131" i="4"/>
  <c r="NR131" i="4"/>
  <c r="NS131" i="4"/>
  <c r="BS130" i="4"/>
  <c r="NR130" i="4"/>
  <c r="NS130" i="4"/>
  <c r="BS129" i="4"/>
  <c r="NR129" i="4"/>
  <c r="NS129" i="4"/>
  <c r="BS128" i="4"/>
  <c r="NR128" i="4"/>
  <c r="NS128" i="4"/>
  <c r="BS127" i="4"/>
  <c r="NR127" i="4"/>
  <c r="NS127" i="4"/>
  <c r="BS126" i="4"/>
  <c r="NR126" i="4"/>
  <c r="NS126" i="4"/>
  <c r="BS125" i="4"/>
  <c r="NR125" i="4"/>
  <c r="NS125" i="4"/>
  <c r="NT125" i="4" s="1"/>
  <c r="BS124" i="4"/>
  <c r="NR124" i="4"/>
  <c r="NS124" i="4"/>
  <c r="BS123" i="4"/>
  <c r="NR123" i="4"/>
  <c r="NS123" i="4"/>
  <c r="BS122" i="4"/>
  <c r="NR122" i="4"/>
  <c r="NT122" i="4" s="1"/>
  <c r="BP122" i="4" s="1"/>
  <c r="BM462" i="12" s="1"/>
  <c r="NS122" i="4"/>
  <c r="BS121" i="4"/>
  <c r="NR121" i="4"/>
  <c r="NS121" i="4"/>
  <c r="BS120" i="4"/>
  <c r="NR120" i="4"/>
  <c r="NS120" i="4"/>
  <c r="BS119" i="4"/>
  <c r="NR119" i="4"/>
  <c r="NS119" i="4"/>
  <c r="BS118" i="4"/>
  <c r="NR118" i="4"/>
  <c r="NT118" i="4" s="1"/>
  <c r="BP118" i="4" s="1"/>
  <c r="BM322" i="12" s="1"/>
  <c r="NS118" i="4"/>
  <c r="BS117" i="4"/>
  <c r="NR117" i="4"/>
  <c r="NS117" i="4"/>
  <c r="BS116" i="4"/>
  <c r="NR116" i="4"/>
  <c r="NS116" i="4"/>
  <c r="BS115" i="4"/>
  <c r="NR115" i="4"/>
  <c r="NT115" i="4" s="1"/>
  <c r="BP115" i="4" s="1"/>
  <c r="BM217" i="12" s="1"/>
  <c r="NS115" i="4"/>
  <c r="BS114" i="4"/>
  <c r="NR114" i="4"/>
  <c r="NS114" i="4"/>
  <c r="BS113" i="4"/>
  <c r="NR113" i="4"/>
  <c r="NS113" i="4"/>
  <c r="BS112" i="4"/>
  <c r="NR112" i="4"/>
  <c r="NS112" i="4"/>
  <c r="BS111" i="4"/>
  <c r="NR111" i="4"/>
  <c r="NS111" i="4"/>
  <c r="BS110" i="4"/>
  <c r="NR110" i="4"/>
  <c r="NS110" i="4"/>
  <c r="NT110" i="4" s="1"/>
  <c r="BP110" i="4" s="1"/>
  <c r="BS109" i="4"/>
  <c r="NR109" i="4"/>
  <c r="NS109" i="4"/>
  <c r="BS103" i="4"/>
  <c r="NR103" i="4"/>
  <c r="NS103" i="4"/>
  <c r="BS102" i="4"/>
  <c r="NR102" i="4"/>
  <c r="NT102" i="4" s="1"/>
  <c r="BP102" i="4" s="1"/>
  <c r="BM986" i="12" s="1"/>
  <c r="NS102" i="4"/>
  <c r="BS101" i="4"/>
  <c r="NR101" i="4"/>
  <c r="NS101" i="4"/>
  <c r="BS100" i="4"/>
  <c r="NR100" i="4"/>
  <c r="NS100" i="4"/>
  <c r="BS99" i="4"/>
  <c r="NR99" i="4"/>
  <c r="NS99" i="4"/>
  <c r="BS98" i="4"/>
  <c r="NR98" i="4"/>
  <c r="NS98" i="4"/>
  <c r="BS97" i="4"/>
  <c r="NR97" i="4"/>
  <c r="NS97" i="4"/>
  <c r="NT97" i="4" s="1"/>
  <c r="BP97" i="4" s="1"/>
  <c r="BM811" i="12" s="1"/>
  <c r="BS96" i="4"/>
  <c r="NR96" i="4"/>
  <c r="NS96" i="4"/>
  <c r="BS95" i="4"/>
  <c r="NR95" i="4"/>
  <c r="NS95" i="4"/>
  <c r="BS94" i="4"/>
  <c r="NR94" i="4"/>
  <c r="NS94" i="4"/>
  <c r="BS93" i="4"/>
  <c r="NR93" i="4"/>
  <c r="NS93" i="4"/>
  <c r="BS92" i="4"/>
  <c r="NR92" i="4"/>
  <c r="NS92" i="4"/>
  <c r="BS91" i="4"/>
  <c r="NR91" i="4"/>
  <c r="NS91" i="4"/>
  <c r="BS90" i="4"/>
  <c r="NR90" i="4"/>
  <c r="NS90" i="4"/>
  <c r="BS89" i="4"/>
  <c r="NR89" i="4"/>
  <c r="NS89" i="4"/>
  <c r="BS88" i="4"/>
  <c r="NR88" i="4"/>
  <c r="NT88" i="4" s="1"/>
  <c r="NS88" i="4"/>
  <c r="BS87" i="4"/>
  <c r="NR87" i="4"/>
  <c r="NS87" i="4"/>
  <c r="BS86" i="4"/>
  <c r="NR86" i="4"/>
  <c r="NS86" i="4"/>
  <c r="BS85" i="4"/>
  <c r="NR85" i="4"/>
  <c r="NS85" i="4"/>
  <c r="BS84" i="4"/>
  <c r="NR84" i="4"/>
  <c r="NS84" i="4"/>
  <c r="BS83" i="4"/>
  <c r="NR83" i="4"/>
  <c r="NS83" i="4"/>
  <c r="NT83" i="4" s="1"/>
  <c r="BP83" i="4" s="1"/>
  <c r="BM321" i="12" s="1"/>
  <c r="BS82" i="4"/>
  <c r="NR82" i="4"/>
  <c r="NS82" i="4"/>
  <c r="BS81" i="4"/>
  <c r="NR81" i="4"/>
  <c r="NS81" i="4"/>
  <c r="BS80" i="4"/>
  <c r="NR80" i="4"/>
  <c r="NT80" i="4" s="1"/>
  <c r="BP80" i="4" s="1"/>
  <c r="BM216" i="12" s="1"/>
  <c r="NS80" i="4"/>
  <c r="BS79" i="4"/>
  <c r="NR79" i="4"/>
  <c r="NS79" i="4"/>
  <c r="BS78" i="4"/>
  <c r="NR78" i="4"/>
  <c r="NS78" i="4"/>
  <c r="BS77" i="4"/>
  <c r="NR77" i="4"/>
  <c r="NS77" i="4"/>
  <c r="BS76" i="4"/>
  <c r="NR76" i="4"/>
  <c r="NS76" i="4"/>
  <c r="BS75" i="4"/>
  <c r="NR75" i="4"/>
  <c r="NS75" i="4"/>
  <c r="NT75" i="4" s="1"/>
  <c r="BP75" i="4" s="1"/>
  <c r="BM41" i="12" s="1"/>
  <c r="BS74" i="4"/>
  <c r="NR74" i="4"/>
  <c r="NS74" i="4"/>
  <c r="BS68" i="4"/>
  <c r="NR68" i="4"/>
  <c r="NS68" i="4"/>
  <c r="BS67" i="4"/>
  <c r="NR67" i="4"/>
  <c r="NT67" i="4" s="1"/>
  <c r="BP67" i="4" s="1"/>
  <c r="BM985" i="12" s="1"/>
  <c r="NS67" i="4"/>
  <c r="BS66" i="4"/>
  <c r="NR66" i="4"/>
  <c r="NS66" i="4"/>
  <c r="BS65" i="4"/>
  <c r="NR65" i="4"/>
  <c r="NS65" i="4"/>
  <c r="BS64" i="4"/>
  <c r="NR64" i="4"/>
  <c r="NS64" i="4"/>
  <c r="BS63" i="4"/>
  <c r="NR63" i="4"/>
  <c r="NS63" i="4"/>
  <c r="BS62" i="4"/>
  <c r="NR62" i="4"/>
  <c r="NS62" i="4"/>
  <c r="NT62" i="4" s="1"/>
  <c r="BP62" i="4" s="1"/>
  <c r="BM810" i="12" s="1"/>
  <c r="BS61" i="4"/>
  <c r="NR61" i="4"/>
  <c r="NS61" i="4"/>
  <c r="BS60" i="4"/>
  <c r="NR60" i="4"/>
  <c r="NS60" i="4"/>
  <c r="BS59" i="4"/>
  <c r="NR59" i="4"/>
  <c r="NT59" i="4" s="1"/>
  <c r="BP59" i="4" s="1"/>
  <c r="BM705" i="12" s="1"/>
  <c r="NS59" i="4"/>
  <c r="BS58" i="4"/>
  <c r="NR58" i="4"/>
  <c r="NS58" i="4"/>
  <c r="BS57" i="4"/>
  <c r="NR57" i="4"/>
  <c r="NS57" i="4"/>
  <c r="BS56" i="4"/>
  <c r="NR56" i="4"/>
  <c r="NS56" i="4"/>
  <c r="BS55" i="4"/>
  <c r="NR55" i="4"/>
  <c r="NS55" i="4"/>
  <c r="BS54" i="4"/>
  <c r="NR54" i="4"/>
  <c r="NS54" i="4"/>
  <c r="NT54" i="4" s="1"/>
  <c r="BS53" i="4"/>
  <c r="NR53" i="4"/>
  <c r="NS53" i="4"/>
  <c r="BS52" i="4"/>
  <c r="NR52" i="4"/>
  <c r="NT52" i="4" s="1"/>
  <c r="BP52" i="4" s="1"/>
  <c r="BM460" i="12" s="1"/>
  <c r="NS52" i="4"/>
  <c r="BS51" i="4"/>
  <c r="NR51" i="4"/>
  <c r="NS51" i="4"/>
  <c r="BS50" i="4"/>
  <c r="NR50" i="4"/>
  <c r="NS50" i="4"/>
  <c r="BS49" i="4"/>
  <c r="NR49" i="4"/>
  <c r="NS49" i="4"/>
  <c r="BS48" i="4"/>
  <c r="NR48" i="4"/>
  <c r="NS48" i="4"/>
  <c r="BS47" i="4"/>
  <c r="NR47" i="4"/>
  <c r="NS47" i="4"/>
  <c r="BS46" i="4"/>
  <c r="NR46" i="4"/>
  <c r="NS46" i="4"/>
  <c r="BS45" i="4"/>
  <c r="NR45" i="4"/>
  <c r="NS45" i="4"/>
  <c r="BS44" i="4"/>
  <c r="NR44" i="4"/>
  <c r="NS44" i="4"/>
  <c r="NR43" i="4"/>
  <c r="NS43" i="4"/>
  <c r="BS42" i="4"/>
  <c r="NR42" i="4"/>
  <c r="NS42" i="4"/>
  <c r="BS41" i="4"/>
  <c r="NR41" i="4"/>
  <c r="NS41" i="4"/>
  <c r="BS40" i="4"/>
  <c r="NR40" i="4"/>
  <c r="NS40" i="4"/>
  <c r="BS39" i="4"/>
  <c r="NR39" i="4"/>
  <c r="NS39" i="4"/>
  <c r="BQ4" i="4"/>
  <c r="BQ33" i="4"/>
  <c r="BQ32" i="4"/>
  <c r="BQ31" i="4"/>
  <c r="BQ30" i="4"/>
  <c r="BQ29" i="4"/>
  <c r="BQ28" i="4"/>
  <c r="BQ27" i="4"/>
  <c r="BQ26" i="4"/>
  <c r="BQ25" i="4"/>
  <c r="BQ24" i="4"/>
  <c r="BQ23" i="4"/>
  <c r="BQ22" i="4"/>
  <c r="BQ21" i="4"/>
  <c r="BQ20" i="4"/>
  <c r="BQ19" i="4"/>
  <c r="BQ18" i="4"/>
  <c r="BQ17" i="4"/>
  <c r="BQ16" i="4"/>
  <c r="BQ15" i="4"/>
  <c r="BQ14" i="4"/>
  <c r="BQ13" i="4"/>
  <c r="BQ12" i="4"/>
  <c r="BQ11" i="4"/>
  <c r="BQ10" i="4"/>
  <c r="BQ9" i="4"/>
  <c r="BQ8" i="4"/>
  <c r="BQ7" i="4"/>
  <c r="BQ6" i="4"/>
  <c r="BQ5" i="4"/>
  <c r="BN33" i="4"/>
  <c r="BN32" i="4"/>
  <c r="BN31" i="4"/>
  <c r="BN29" i="4"/>
  <c r="BN28" i="4"/>
  <c r="BN27" i="4"/>
  <c r="BN25" i="4"/>
  <c r="BN24" i="4"/>
  <c r="BN23" i="4"/>
  <c r="BN21" i="4"/>
  <c r="BN20" i="4"/>
  <c r="BN19" i="4"/>
  <c r="BN17" i="4"/>
  <c r="BN16" i="4"/>
  <c r="BN15" i="4"/>
  <c r="BN13" i="4"/>
  <c r="BN12" i="4"/>
  <c r="BN9" i="4"/>
  <c r="BN8" i="4"/>
  <c r="BN7" i="4"/>
  <c r="BN5" i="4"/>
  <c r="BN4" i="4"/>
  <c r="NR33" i="4"/>
  <c r="NT33" i="4" s="1"/>
  <c r="BP33" i="4" s="1"/>
  <c r="BM1019" i="12" s="1"/>
  <c r="NS33" i="4"/>
  <c r="NR32" i="4"/>
  <c r="NS32" i="4"/>
  <c r="NR31" i="4"/>
  <c r="NS31" i="4"/>
  <c r="NR30" i="4"/>
  <c r="NS30" i="4"/>
  <c r="NR29" i="4"/>
  <c r="NT29" i="4" s="1"/>
  <c r="NS29" i="4"/>
  <c r="NR28" i="4"/>
  <c r="NS28" i="4"/>
  <c r="NR27" i="4"/>
  <c r="NS27" i="4"/>
  <c r="NR26" i="4"/>
  <c r="NS26" i="4"/>
  <c r="NR25" i="4"/>
  <c r="NS25" i="4"/>
  <c r="NR24" i="4"/>
  <c r="NS24" i="4"/>
  <c r="NR23" i="4"/>
  <c r="NS23" i="4"/>
  <c r="NR22" i="4"/>
  <c r="NS22" i="4"/>
  <c r="NR21" i="4"/>
  <c r="NT21" i="4" s="1"/>
  <c r="BP21" i="4" s="1"/>
  <c r="BM599" i="12" s="1"/>
  <c r="NS21" i="4"/>
  <c r="NR20" i="4"/>
  <c r="NS20" i="4"/>
  <c r="NR19" i="4"/>
  <c r="NS19" i="4"/>
  <c r="NR18" i="4"/>
  <c r="NS18" i="4"/>
  <c r="NR17" i="4"/>
  <c r="NT17" i="4" s="1"/>
  <c r="BP17" i="4" s="1"/>
  <c r="NS17" i="4"/>
  <c r="NR16" i="4"/>
  <c r="NS16" i="4"/>
  <c r="NR15" i="4"/>
  <c r="NS15" i="4"/>
  <c r="NR14" i="4"/>
  <c r="NS14" i="4"/>
  <c r="NR13" i="4"/>
  <c r="NT13" i="4" s="1"/>
  <c r="NS13" i="4"/>
  <c r="NR12" i="4"/>
  <c r="NS12" i="4"/>
  <c r="NR11" i="4"/>
  <c r="NS11" i="4"/>
  <c r="NR10" i="4"/>
  <c r="NS10" i="4"/>
  <c r="NR9" i="4"/>
  <c r="NS9" i="4"/>
  <c r="NR8" i="4"/>
  <c r="NS8" i="4"/>
  <c r="NR7" i="4"/>
  <c r="NS7" i="4"/>
  <c r="NR6" i="4"/>
  <c r="NS6" i="4"/>
  <c r="NR5" i="4"/>
  <c r="NT5" i="4" s="1"/>
  <c r="BP5" i="4" s="1"/>
  <c r="BM39" i="12" s="1"/>
  <c r="NS5" i="4"/>
  <c r="BU5" i="4"/>
  <c r="BV6" i="4"/>
  <c r="BV13" i="4"/>
  <c r="BV17" i="4"/>
  <c r="BU25" i="4"/>
  <c r="BU29" i="4"/>
  <c r="BU33" i="4"/>
  <c r="BU37" i="4"/>
  <c r="BV37" i="4"/>
  <c r="BU42" i="4"/>
  <c r="BU50" i="4"/>
  <c r="BU62" i="4"/>
  <c r="BU63" i="4"/>
  <c r="BU72" i="4"/>
  <c r="BV72" i="4"/>
  <c r="BU83" i="4"/>
  <c r="BU91" i="4"/>
  <c r="BU99" i="4"/>
  <c r="BU100" i="4"/>
  <c r="BU107" i="4"/>
  <c r="BV107" i="4"/>
  <c r="BU113" i="4"/>
  <c r="BU116" i="4"/>
  <c r="BU120" i="4"/>
  <c r="BU121" i="4"/>
  <c r="BU124" i="4"/>
  <c r="BU128" i="4"/>
  <c r="BU129" i="4"/>
  <c r="BU132" i="4"/>
  <c r="BU136" i="4"/>
  <c r="BU137" i="4"/>
  <c r="BU142" i="4"/>
  <c r="BV142" i="4"/>
  <c r="BU145" i="4"/>
  <c r="BU146" i="4"/>
  <c r="BU149" i="4"/>
  <c r="BU153" i="4"/>
  <c r="BU154" i="4"/>
  <c r="BU157" i="4"/>
  <c r="BU161" i="4"/>
  <c r="BU162" i="4"/>
  <c r="BU165" i="4"/>
  <c r="BU169" i="4"/>
  <c r="BU170" i="4"/>
  <c r="BU173" i="4"/>
  <c r="BU177" i="4"/>
  <c r="BV177" i="4"/>
  <c r="BU179" i="4"/>
  <c r="BU182" i="4"/>
  <c r="BU186" i="4"/>
  <c r="BU187" i="4"/>
  <c r="BU190" i="4"/>
  <c r="BU194" i="4"/>
  <c r="BU195" i="4"/>
  <c r="BU198" i="4"/>
  <c r="BU202" i="4"/>
  <c r="BU203" i="4"/>
  <c r="BU207" i="4"/>
  <c r="BU212" i="4"/>
  <c r="BV212" i="4"/>
  <c r="BU216" i="4"/>
  <c r="BU219" i="4"/>
  <c r="BU220" i="4"/>
  <c r="BU224" i="4"/>
  <c r="BU227" i="4"/>
  <c r="BU228" i="4"/>
  <c r="BU231" i="4"/>
  <c r="BU232" i="4"/>
  <c r="BU235" i="4"/>
  <c r="BU236" i="4"/>
  <c r="BU239" i="4"/>
  <c r="BU240" i="4"/>
  <c r="BU243" i="4"/>
  <c r="BU247" i="4"/>
  <c r="BV247" i="4"/>
  <c r="BU249" i="4"/>
  <c r="BU252" i="4"/>
  <c r="BU253" i="4"/>
  <c r="BU256" i="4"/>
  <c r="BU257" i="4"/>
  <c r="BU260" i="4"/>
  <c r="BU261" i="4"/>
  <c r="BU264" i="4"/>
  <c r="BU265" i="4"/>
  <c r="BU268" i="4"/>
  <c r="BU269" i="4"/>
  <c r="BU272" i="4"/>
  <c r="BU273" i="4"/>
  <c r="BU276" i="4"/>
  <c r="BU277" i="4"/>
  <c r="BU282" i="4"/>
  <c r="BV282" i="4"/>
  <c r="BU285" i="4"/>
  <c r="BU286" i="4"/>
  <c r="BU289" i="4"/>
  <c r="BU290" i="4"/>
  <c r="BU293" i="4"/>
  <c r="BU294" i="4"/>
  <c r="BU297" i="4"/>
  <c r="BU298" i="4"/>
  <c r="BU301" i="4"/>
  <c r="BU302" i="4"/>
  <c r="BU305" i="4"/>
  <c r="BU306" i="4"/>
  <c r="BU309" i="4"/>
  <c r="BU310" i="4"/>
  <c r="BU313" i="4"/>
  <c r="BU317" i="4"/>
  <c r="BV317" i="4"/>
  <c r="BU319" i="4"/>
  <c r="BU322" i="4"/>
  <c r="BU323" i="4"/>
  <c r="BU326" i="4"/>
  <c r="BU327" i="4"/>
  <c r="BU330" i="4"/>
  <c r="BU331" i="4"/>
  <c r="BU334" i="4"/>
  <c r="BU335" i="4"/>
  <c r="BU338" i="4"/>
  <c r="BU339" i="4"/>
  <c r="BU342" i="4"/>
  <c r="BU343" i="4"/>
  <c r="BU346" i="4"/>
  <c r="BU347" i="4"/>
  <c r="BU352" i="4"/>
  <c r="BV352" i="4"/>
  <c r="BU355" i="4"/>
  <c r="BU356" i="4"/>
  <c r="BU359" i="4"/>
  <c r="BU360" i="4"/>
  <c r="BU363" i="4"/>
  <c r="BU364" i="4"/>
  <c r="BU367" i="4"/>
  <c r="BU368" i="4"/>
  <c r="BU371" i="4"/>
  <c r="BU372" i="4"/>
  <c r="BU375" i="4"/>
  <c r="BU376" i="4"/>
  <c r="BU379" i="4"/>
  <c r="BU380" i="4"/>
  <c r="BU383" i="4"/>
  <c r="BU387" i="4"/>
  <c r="BV387" i="4"/>
  <c r="BU389" i="4"/>
  <c r="BU392" i="4"/>
  <c r="BU393" i="4"/>
  <c r="BU396" i="4"/>
  <c r="BU397" i="4"/>
  <c r="BU400" i="4"/>
  <c r="BU401" i="4"/>
  <c r="BU404" i="4"/>
  <c r="BU405" i="4"/>
  <c r="BU408" i="4"/>
  <c r="BU409" i="4"/>
  <c r="BU412" i="4"/>
  <c r="BU413" i="4"/>
  <c r="BU416" i="4"/>
  <c r="BU417" i="4"/>
  <c r="BU422" i="4"/>
  <c r="BV422" i="4"/>
  <c r="BU425" i="4"/>
  <c r="BU426" i="4"/>
  <c r="BU429" i="4"/>
  <c r="BU430" i="4"/>
  <c r="BU433" i="4"/>
  <c r="BU434" i="4"/>
  <c r="BU436" i="4"/>
  <c r="BU437" i="4"/>
  <c r="BU438" i="4"/>
  <c r="BU441" i="4"/>
  <c r="BU442" i="4"/>
  <c r="BU445" i="4"/>
  <c r="BU446" i="4"/>
  <c r="BU449" i="4"/>
  <c r="BU450" i="4"/>
  <c r="BU453" i="4"/>
  <c r="BU457" i="4"/>
  <c r="BV457" i="4"/>
  <c r="BU459" i="4"/>
  <c r="BU460" i="4"/>
  <c r="BU462" i="4"/>
  <c r="BU463" i="4"/>
  <c r="BU466" i="4"/>
  <c r="BU467" i="4"/>
  <c r="BU469" i="4"/>
  <c r="BU470" i="4"/>
  <c r="BU471" i="4"/>
  <c r="BU474" i="4"/>
  <c r="BU475" i="4"/>
  <c r="BU478" i="4"/>
  <c r="BU479" i="4"/>
  <c r="BU481" i="4"/>
  <c r="BU482" i="4"/>
  <c r="BU483" i="4"/>
  <c r="BU486" i="4"/>
  <c r="BU487" i="4"/>
  <c r="BU492" i="4"/>
  <c r="BV492" i="4"/>
  <c r="BU494" i="4"/>
  <c r="BU495" i="4"/>
  <c r="BU496" i="4"/>
  <c r="BU499" i="4"/>
  <c r="BU500" i="4"/>
  <c r="BU502" i="4"/>
  <c r="BU503" i="4"/>
  <c r="BU504" i="4"/>
  <c r="BU507" i="4"/>
  <c r="BU508" i="4"/>
  <c r="BU511" i="4"/>
  <c r="BU512" i="4"/>
  <c r="BU515" i="4"/>
  <c r="BU516" i="4"/>
  <c r="BU519" i="4"/>
  <c r="BU520" i="4"/>
  <c r="BU523" i="4"/>
  <c r="BU527" i="4"/>
  <c r="BV527" i="4"/>
  <c r="BU529" i="4"/>
  <c r="BU532" i="4"/>
  <c r="BU533" i="4"/>
  <c r="BU536" i="4"/>
  <c r="BU537" i="4"/>
  <c r="BU540" i="4"/>
  <c r="BU541" i="4"/>
  <c r="BU544" i="4"/>
  <c r="BU545" i="4"/>
  <c r="BU548" i="4"/>
  <c r="BU549" i="4"/>
  <c r="BU551" i="4"/>
  <c r="BU552" i="4"/>
  <c r="BU553" i="4"/>
  <c r="BU556" i="4"/>
  <c r="BU557" i="4"/>
  <c r="BU562" i="4"/>
  <c r="BV562" i="4"/>
  <c r="BU564" i="4"/>
  <c r="BU565" i="4"/>
  <c r="BU566" i="4"/>
  <c r="BU569" i="4"/>
  <c r="BU570" i="4"/>
  <c r="BU573" i="4"/>
  <c r="BU574" i="4"/>
  <c r="BU576" i="4"/>
  <c r="BU577" i="4"/>
  <c r="BU578" i="4"/>
  <c r="BU581" i="4"/>
  <c r="BU582" i="4"/>
  <c r="BU585" i="4"/>
  <c r="BU586" i="4"/>
  <c r="BU589" i="4"/>
  <c r="BU590" i="4"/>
  <c r="BU593" i="4"/>
  <c r="BU597" i="4"/>
  <c r="BV597" i="4"/>
  <c r="BU599" i="4"/>
  <c r="BU601" i="4"/>
  <c r="BU602" i="4"/>
  <c r="BU603" i="4"/>
  <c r="BU606" i="4"/>
  <c r="BU607" i="4"/>
  <c r="BU610" i="4"/>
  <c r="BU611" i="4"/>
  <c r="BU612" i="4"/>
  <c r="BU614" i="4"/>
  <c r="BU615" i="4"/>
  <c r="BU618" i="4"/>
  <c r="BU619" i="4"/>
  <c r="BU622" i="4"/>
  <c r="BU623" i="4"/>
  <c r="BU626" i="4"/>
  <c r="BU627" i="4"/>
  <c r="BU632" i="4"/>
  <c r="BV632" i="4"/>
  <c r="BU634" i="4"/>
  <c r="BU635" i="4"/>
  <c r="BU636" i="4"/>
  <c r="BU639" i="4"/>
  <c r="BU640" i="4"/>
  <c r="BU642" i="4"/>
  <c r="BU643" i="4"/>
  <c r="BU644" i="4"/>
  <c r="BU647" i="4"/>
  <c r="BU648" i="4"/>
  <c r="BU650" i="4"/>
  <c r="BU651" i="4"/>
  <c r="BU652" i="4"/>
  <c r="BU655" i="4"/>
  <c r="BU656" i="4"/>
  <c r="BU658" i="4"/>
  <c r="BU659" i="4"/>
  <c r="BU660" i="4"/>
  <c r="BU663" i="4"/>
  <c r="BU667" i="4"/>
  <c r="BV667" i="4"/>
  <c r="BU669" i="4"/>
  <c r="BU671" i="4"/>
  <c r="BU672" i="4"/>
  <c r="BU673" i="4"/>
  <c r="BU676" i="4"/>
  <c r="BU677" i="4"/>
  <c r="BU680" i="4"/>
  <c r="BU681" i="4"/>
  <c r="BU684" i="4"/>
  <c r="BU685" i="4"/>
  <c r="BU688" i="4"/>
  <c r="BU689" i="4"/>
  <c r="BU690" i="4"/>
  <c r="BU692" i="4"/>
  <c r="BU693" i="4"/>
  <c r="BU696" i="4"/>
  <c r="BU697" i="4"/>
  <c r="BU702" i="4"/>
  <c r="BV702" i="4"/>
  <c r="BU704" i="4"/>
  <c r="BU705" i="4"/>
  <c r="BU706" i="4"/>
  <c r="BU709" i="4"/>
  <c r="BU710" i="4"/>
  <c r="BU711" i="4"/>
  <c r="BU712" i="4"/>
  <c r="BU713" i="4"/>
  <c r="BU714" i="4"/>
  <c r="BU717" i="4"/>
  <c r="BU718" i="4"/>
  <c r="BU719" i="4"/>
  <c r="BU720" i="4"/>
  <c r="BU721" i="4"/>
  <c r="BU722" i="4"/>
  <c r="BU725" i="4"/>
  <c r="BU726" i="4"/>
  <c r="BU727" i="4"/>
  <c r="BU728" i="4"/>
  <c r="BU729" i="4"/>
  <c r="BU730" i="4"/>
  <c r="BU733" i="4"/>
  <c r="BU737" i="4"/>
  <c r="BV737" i="4"/>
  <c r="BU739" i="4"/>
  <c r="BU742" i="4"/>
  <c r="BU743" i="4"/>
  <c r="BU746" i="4"/>
  <c r="BU747" i="4"/>
  <c r="BU748" i="4"/>
  <c r="BU750" i="4"/>
  <c r="BU751" i="4"/>
  <c r="BU754" i="4"/>
  <c r="BU755" i="4"/>
  <c r="BU756" i="4"/>
  <c r="BU757" i="4"/>
  <c r="BU758" i="4"/>
  <c r="BU759" i="4"/>
  <c r="BU762" i="4"/>
  <c r="BU763" i="4"/>
  <c r="BU765" i="4"/>
  <c r="BU766" i="4"/>
  <c r="BU767" i="4"/>
  <c r="BU772" i="4"/>
  <c r="BV772" i="4"/>
  <c r="BU775" i="4"/>
  <c r="BU776" i="4"/>
  <c r="BU778" i="4"/>
  <c r="BU779" i="4"/>
  <c r="BU780" i="4"/>
  <c r="BU783" i="4"/>
  <c r="BU784" i="4"/>
  <c r="BU787" i="4"/>
  <c r="BU788" i="4"/>
  <c r="BU791" i="4"/>
  <c r="BU792" i="4"/>
  <c r="BU795" i="4"/>
  <c r="BU796" i="4"/>
  <c r="BU797" i="4"/>
  <c r="BU799" i="4"/>
  <c r="BU800" i="4"/>
  <c r="BU803" i="4"/>
  <c r="BU807" i="4"/>
  <c r="BV807" i="4"/>
  <c r="BU809" i="4"/>
  <c r="BU811" i="4"/>
  <c r="BU812" i="4"/>
  <c r="BU813" i="4"/>
  <c r="BU816" i="4"/>
  <c r="BU817" i="4"/>
  <c r="BU818" i="4"/>
  <c r="BU820" i="4"/>
  <c r="BU821" i="4"/>
  <c r="BU824" i="4"/>
  <c r="BU825" i="4"/>
  <c r="BU826" i="4"/>
  <c r="BU827" i="4"/>
  <c r="BU828" i="4"/>
  <c r="BU829" i="4"/>
  <c r="BU832" i="4"/>
  <c r="BU833" i="4"/>
  <c r="BU835" i="4"/>
  <c r="BU836" i="4"/>
  <c r="BU837" i="4"/>
  <c r="BU842" i="4"/>
  <c r="BV842" i="4"/>
  <c r="BU845" i="4"/>
  <c r="BU846" i="4"/>
  <c r="BU848" i="4"/>
  <c r="BU849" i="4"/>
  <c r="BU850" i="4"/>
  <c r="BU851" i="4"/>
  <c r="BU853" i="4"/>
  <c r="BU854" i="4"/>
  <c r="BU857" i="4"/>
  <c r="BU858" i="4"/>
  <c r="BU861" i="4"/>
  <c r="BU862" i="4"/>
  <c r="BU864" i="4"/>
  <c r="BU865" i="4"/>
  <c r="BU866" i="4"/>
  <c r="BU867" i="4"/>
  <c r="BU869" i="4"/>
  <c r="BU870" i="4"/>
  <c r="BU872" i="4"/>
  <c r="BU873" i="4"/>
  <c r="BU877" i="4"/>
  <c r="BV877" i="4"/>
  <c r="BU879" i="4"/>
  <c r="BU881" i="4"/>
  <c r="BU882" i="4"/>
  <c r="BU883" i="4"/>
  <c r="BU885" i="4"/>
  <c r="BU886" i="4"/>
  <c r="BU887" i="4"/>
  <c r="BU888" i="4"/>
  <c r="BU889" i="4"/>
  <c r="BU890" i="4"/>
  <c r="BU891" i="4"/>
  <c r="BU893" i="4"/>
  <c r="BU894" i="4"/>
  <c r="BU895" i="4"/>
  <c r="BU896" i="4"/>
  <c r="BU897" i="4"/>
  <c r="BU898" i="4"/>
  <c r="BU899" i="4"/>
  <c r="BU900" i="4"/>
  <c r="BU901" i="4"/>
  <c r="BU902" i="4"/>
  <c r="BU903" i="4"/>
  <c r="BU904" i="4"/>
  <c r="BU905" i="4"/>
  <c r="BU906" i="4"/>
  <c r="BU907" i="4"/>
  <c r="BU908" i="4"/>
  <c r="BU912" i="4"/>
  <c r="BV912" i="4"/>
  <c r="BU914" i="4"/>
  <c r="BU915" i="4"/>
  <c r="BU916" i="4"/>
  <c r="BU917" i="4"/>
  <c r="BU919" i="4"/>
  <c r="BU920" i="4"/>
  <c r="BU922" i="4"/>
  <c r="BU923" i="4"/>
  <c r="BU924" i="4"/>
  <c r="BU925" i="4"/>
  <c r="BU927" i="4"/>
  <c r="BU928" i="4"/>
  <c r="BU930" i="4"/>
  <c r="BU931" i="4"/>
  <c r="BU932" i="4"/>
  <c r="BU933" i="4"/>
  <c r="BU935" i="4"/>
  <c r="BU936" i="4"/>
  <c r="BU938" i="4"/>
  <c r="BU939" i="4"/>
  <c r="BU940" i="4"/>
  <c r="BU941" i="4"/>
  <c r="BU943" i="4"/>
  <c r="BU947" i="4"/>
  <c r="BV947" i="4"/>
  <c r="BU949" i="4"/>
  <c r="BU950" i="4"/>
  <c r="BU951" i="4"/>
  <c r="BU952" i="4"/>
  <c r="BU953" i="4"/>
  <c r="BU954" i="4"/>
  <c r="BU955" i="4"/>
  <c r="BU956" i="4"/>
  <c r="BU957" i="4"/>
  <c r="BU958" i="4"/>
  <c r="BU959" i="4"/>
  <c r="BU960" i="4"/>
  <c r="BU961" i="4"/>
  <c r="BU962" i="4"/>
  <c r="BU963" i="4"/>
  <c r="BU964" i="4"/>
  <c r="BU965" i="4"/>
  <c r="BU966" i="4"/>
  <c r="BU967" i="4"/>
  <c r="BU968" i="4"/>
  <c r="BU969" i="4"/>
  <c r="BU970" i="4"/>
  <c r="BU971" i="4"/>
  <c r="BU972" i="4"/>
  <c r="BU973" i="4"/>
  <c r="BU974" i="4"/>
  <c r="BU975" i="4"/>
  <c r="BU976" i="4"/>
  <c r="BU977" i="4"/>
  <c r="BU978" i="4"/>
  <c r="BU982" i="4"/>
  <c r="BV982" i="4"/>
  <c r="BU984" i="4"/>
  <c r="BU985" i="4"/>
  <c r="BU986" i="4"/>
  <c r="BU987" i="4"/>
  <c r="BU989" i="4"/>
  <c r="BU990" i="4"/>
  <c r="BU992" i="4"/>
  <c r="BU993" i="4"/>
  <c r="BU994" i="4"/>
  <c r="BU995" i="4"/>
  <c r="BU996" i="4"/>
  <c r="BU997" i="4"/>
  <c r="BU998" i="4"/>
  <c r="BU1000" i="4"/>
  <c r="BU1001" i="4"/>
  <c r="BU1002" i="4"/>
  <c r="BU1003" i="4"/>
  <c r="BU1004" i="4"/>
  <c r="BU1005" i="4"/>
  <c r="BU1006" i="4"/>
  <c r="BU1007" i="4"/>
  <c r="BU1008" i="4"/>
  <c r="BU1009" i="4"/>
  <c r="BU1010" i="4"/>
  <c r="BU1011" i="4"/>
  <c r="BU1012" i="4"/>
  <c r="BU1013" i="4"/>
  <c r="BU1017" i="4"/>
  <c r="BV1017" i="4"/>
  <c r="BU1019" i="4"/>
  <c r="BU1020" i="4"/>
  <c r="BU1021" i="4"/>
  <c r="BU1022" i="4"/>
  <c r="BU1023" i="4"/>
  <c r="BU1024" i="4"/>
  <c r="BU1025" i="4"/>
  <c r="BU1026" i="4"/>
  <c r="BU1027" i="4"/>
  <c r="BU1028" i="4"/>
  <c r="BU1029" i="4"/>
  <c r="BU1030" i="4"/>
  <c r="BU1031" i="4"/>
  <c r="BU1032" i="4"/>
  <c r="BU1033" i="4"/>
  <c r="BU1034" i="4"/>
  <c r="BU1035" i="4"/>
  <c r="BU1036" i="4"/>
  <c r="BU1037" i="4"/>
  <c r="BU1038" i="4"/>
  <c r="BU1039" i="4"/>
  <c r="BU1040" i="4"/>
  <c r="BU1041" i="4"/>
  <c r="BU1042" i="4"/>
  <c r="BU1043" i="4"/>
  <c r="BU1044" i="4"/>
  <c r="BU1045" i="4"/>
  <c r="BU1046" i="4"/>
  <c r="BU1047" i="4"/>
  <c r="BU1048" i="4"/>
  <c r="BU1052" i="4"/>
  <c r="BV1052" i="4"/>
  <c r="BU1054" i="4"/>
  <c r="BU1055" i="4"/>
  <c r="BU1056" i="4"/>
  <c r="BU1057" i="4"/>
  <c r="BU1058" i="4"/>
  <c r="BU1059" i="4"/>
  <c r="BU1060" i="4"/>
  <c r="BU1061" i="4"/>
  <c r="BU1062" i="4"/>
  <c r="BU1063" i="4"/>
  <c r="BU1064" i="4"/>
  <c r="BU1065" i="4"/>
  <c r="BU1066" i="4"/>
  <c r="BU1067" i="4"/>
  <c r="BU1068" i="4"/>
  <c r="BU1069" i="4"/>
  <c r="BU1070" i="4"/>
  <c r="BU1071" i="4"/>
  <c r="BU1072" i="4"/>
  <c r="BU1073" i="4"/>
  <c r="BU1074" i="4"/>
  <c r="BU1075" i="4"/>
  <c r="BU1076" i="4"/>
  <c r="BU1077" i="4"/>
  <c r="BU1078" i="4"/>
  <c r="BU1079" i="4"/>
  <c r="BV1079" i="4"/>
  <c r="BU1080" i="4"/>
  <c r="BU1081" i="4"/>
  <c r="BU1082" i="4"/>
  <c r="BU1083" i="4"/>
  <c r="E1" i="15"/>
  <c r="C1" i="15"/>
  <c r="A1" i="15"/>
  <c r="L21" i="2"/>
  <c r="SZ3" i="15"/>
  <c r="L19" i="2"/>
  <c r="QZ3" i="15"/>
  <c r="L18" i="2"/>
  <c r="PZ3" i="15"/>
  <c r="L17" i="2"/>
  <c r="OZ3" i="15"/>
  <c r="L14" i="2"/>
  <c r="LZ3" i="15"/>
  <c r="L13" i="2"/>
  <c r="KZ3" i="15"/>
  <c r="L12" i="2"/>
  <c r="JZ3" i="15"/>
  <c r="P28" i="12"/>
  <c r="P29" i="12"/>
  <c r="P30" i="12"/>
  <c r="P31" i="12"/>
  <c r="P32" i="12"/>
  <c r="P33" i="12"/>
  <c r="P34" i="12"/>
  <c r="BS33" i="4"/>
  <c r="BS32" i="4"/>
  <c r="BS31" i="4"/>
  <c r="BS30" i="4"/>
  <c r="BS29" i="4"/>
  <c r="BS28" i="4"/>
  <c r="BS27" i="4"/>
  <c r="BS26" i="4"/>
  <c r="BS25" i="4"/>
  <c r="BS24" i="4"/>
  <c r="BS23" i="4"/>
  <c r="BS22" i="4"/>
  <c r="BS21" i="4"/>
  <c r="BS20" i="4"/>
  <c r="BS19" i="4"/>
  <c r="BS18" i="4"/>
  <c r="BS17" i="4"/>
  <c r="BS16" i="4"/>
  <c r="BS15" i="4"/>
  <c r="BS14" i="4"/>
  <c r="BS13" i="4"/>
  <c r="BS12" i="4"/>
  <c r="BS11" i="4"/>
  <c r="BS10" i="4"/>
  <c r="BS9" i="4"/>
  <c r="BS8" i="4"/>
  <c r="BS7" i="4"/>
  <c r="BS6" i="4"/>
  <c r="BS5" i="4"/>
  <c r="BS4" i="4"/>
  <c r="E17" i="4"/>
  <c r="E16" i="4"/>
  <c r="E15" i="4"/>
  <c r="E14" i="4"/>
  <c r="E13" i="4"/>
  <c r="E12" i="4"/>
  <c r="E11" i="4"/>
  <c r="E10" i="4"/>
  <c r="E9" i="4"/>
  <c r="BM1017" i="12"/>
  <c r="BM982" i="12"/>
  <c r="BM947" i="12"/>
  <c r="BM912" i="12"/>
  <c r="BM877" i="12"/>
  <c r="BM842" i="12"/>
  <c r="BM807" i="12"/>
  <c r="BM772" i="12"/>
  <c r="BM737" i="12"/>
  <c r="BM702" i="12"/>
  <c r="BM667" i="12"/>
  <c r="BM632" i="12"/>
  <c r="BM597" i="12"/>
  <c r="BM562" i="12"/>
  <c r="BM527" i="12"/>
  <c r="BM492" i="12"/>
  <c r="BM457" i="12"/>
  <c r="BM422" i="12"/>
  <c r="BM387" i="12"/>
  <c r="BM352" i="12"/>
  <c r="BM317" i="12"/>
  <c r="BM282" i="12"/>
  <c r="BM247" i="12"/>
  <c r="BM212" i="12"/>
  <c r="BM177" i="12"/>
  <c r="BM142" i="12"/>
  <c r="BM107" i="12"/>
  <c r="BM72" i="12"/>
  <c r="BM37" i="12"/>
  <c r="BM2" i="12"/>
  <c r="NR4" i="4"/>
  <c r="NS4" i="4"/>
  <c r="L2" i="2"/>
  <c r="Z3" i="15"/>
  <c r="O1019" i="12"/>
  <c r="P1019" i="12"/>
  <c r="Q1019" i="12"/>
  <c r="R1019" i="12"/>
  <c r="S1019" i="12"/>
  <c r="T1019" i="12"/>
  <c r="U1019" i="12"/>
  <c r="V1019" i="12"/>
  <c r="W1019" i="12"/>
  <c r="X1019" i="12"/>
  <c r="Y1019" i="12"/>
  <c r="Z1019" i="12"/>
  <c r="AA1019" i="12"/>
  <c r="AB1019" i="12"/>
  <c r="AC1019" i="12"/>
  <c r="AD1019" i="12"/>
  <c r="AE1019" i="12"/>
  <c r="AF1019" i="12"/>
  <c r="AG1019" i="12"/>
  <c r="AH1019" i="12"/>
  <c r="AI1019" i="12"/>
  <c r="AJ1019" i="12"/>
  <c r="AK1019" i="12"/>
  <c r="AL1019" i="12"/>
  <c r="AM1019" i="12"/>
  <c r="AN1019" i="12"/>
  <c r="AO1019" i="12"/>
  <c r="AP1019" i="12"/>
  <c r="AQ1019" i="12"/>
  <c r="AR1019" i="12"/>
  <c r="AS1019" i="12"/>
  <c r="AT1019" i="12"/>
  <c r="AU1019" i="12"/>
  <c r="AV1019" i="12"/>
  <c r="AW1019" i="12"/>
  <c r="AX1019" i="12"/>
  <c r="AY1019" i="12"/>
  <c r="AZ1019" i="12"/>
  <c r="BA1019" i="12"/>
  <c r="BB1019" i="12"/>
  <c r="O1020" i="12"/>
  <c r="P1020" i="12"/>
  <c r="Q1020" i="12"/>
  <c r="R1020" i="12"/>
  <c r="S1020" i="12"/>
  <c r="T1020" i="12"/>
  <c r="U1020" i="12"/>
  <c r="V1020" i="12"/>
  <c r="W1020" i="12"/>
  <c r="X1020" i="12"/>
  <c r="Y1020" i="12"/>
  <c r="Z1020" i="12"/>
  <c r="AA1020" i="12"/>
  <c r="AB1020" i="12"/>
  <c r="AC1020" i="12"/>
  <c r="AD1020" i="12"/>
  <c r="AE1020" i="12"/>
  <c r="AF1020" i="12"/>
  <c r="AG1020" i="12"/>
  <c r="AH1020" i="12"/>
  <c r="AI1020" i="12"/>
  <c r="AJ1020" i="12"/>
  <c r="AK1020" i="12"/>
  <c r="AL1020" i="12"/>
  <c r="AM1020" i="12"/>
  <c r="AN1020" i="12"/>
  <c r="AO1020" i="12"/>
  <c r="AP1020" i="12"/>
  <c r="AQ1020" i="12"/>
  <c r="AR1020" i="12"/>
  <c r="AS1020" i="12"/>
  <c r="AT1020" i="12"/>
  <c r="AU1020" i="12"/>
  <c r="AV1020" i="12"/>
  <c r="AW1020" i="12"/>
  <c r="AX1020" i="12"/>
  <c r="AY1020" i="12"/>
  <c r="AZ1020" i="12"/>
  <c r="BA1020" i="12"/>
  <c r="BB1020" i="12"/>
  <c r="O1021" i="12"/>
  <c r="P1021" i="12"/>
  <c r="Q1021" i="12"/>
  <c r="R1021" i="12"/>
  <c r="S1021" i="12"/>
  <c r="T1021" i="12"/>
  <c r="U1021" i="12"/>
  <c r="V1021" i="12"/>
  <c r="W1021" i="12"/>
  <c r="X1021" i="12"/>
  <c r="Y1021" i="12"/>
  <c r="Z1021" i="12"/>
  <c r="AA1021" i="12"/>
  <c r="AB1021" i="12"/>
  <c r="AC1021" i="12"/>
  <c r="AD1021" i="12"/>
  <c r="AE1021" i="12"/>
  <c r="AF1021" i="12"/>
  <c r="AG1021" i="12"/>
  <c r="AH1021" i="12"/>
  <c r="AI1021" i="12"/>
  <c r="AJ1021" i="12"/>
  <c r="AK1021" i="12"/>
  <c r="AL1021" i="12"/>
  <c r="AM1021" i="12"/>
  <c r="AN1021" i="12"/>
  <c r="AO1021" i="12"/>
  <c r="AP1021" i="12"/>
  <c r="AQ1021" i="12"/>
  <c r="AR1021" i="12"/>
  <c r="AS1021" i="12"/>
  <c r="AT1021" i="12"/>
  <c r="AU1021" i="12"/>
  <c r="AV1021" i="12"/>
  <c r="AW1021" i="12"/>
  <c r="AX1021" i="12"/>
  <c r="AY1021" i="12"/>
  <c r="AZ1021" i="12"/>
  <c r="BA1021" i="12"/>
  <c r="BB1021" i="12"/>
  <c r="O1022" i="12"/>
  <c r="P1022" i="12"/>
  <c r="Q1022" i="12"/>
  <c r="R1022" i="12"/>
  <c r="S1022" i="12"/>
  <c r="T1022" i="12"/>
  <c r="U1022" i="12"/>
  <c r="V1022" i="12"/>
  <c r="W1022" i="12"/>
  <c r="X1022" i="12"/>
  <c r="Y1022" i="12"/>
  <c r="Z1022" i="12"/>
  <c r="AA1022" i="12"/>
  <c r="AB1022" i="12"/>
  <c r="AC1022" i="12"/>
  <c r="AD1022" i="12"/>
  <c r="AE1022" i="12"/>
  <c r="AF1022" i="12"/>
  <c r="AG1022" i="12"/>
  <c r="AH1022" i="12"/>
  <c r="AI1022" i="12"/>
  <c r="AJ1022" i="12"/>
  <c r="AK1022" i="12"/>
  <c r="AL1022" i="12"/>
  <c r="AM1022" i="12"/>
  <c r="AN1022" i="12"/>
  <c r="AO1022" i="12"/>
  <c r="AP1022" i="12"/>
  <c r="AQ1022" i="12"/>
  <c r="AR1022" i="12"/>
  <c r="AS1022" i="12"/>
  <c r="AT1022" i="12"/>
  <c r="AU1022" i="12"/>
  <c r="AV1022" i="12"/>
  <c r="AW1022" i="12"/>
  <c r="AX1022" i="12"/>
  <c r="AY1022" i="12"/>
  <c r="AZ1022" i="12"/>
  <c r="BA1022" i="12"/>
  <c r="BB1022" i="12"/>
  <c r="O1023" i="12"/>
  <c r="P1023" i="12"/>
  <c r="Q1023" i="12"/>
  <c r="R1023" i="12"/>
  <c r="S1023" i="12"/>
  <c r="T1023" i="12"/>
  <c r="U1023" i="12"/>
  <c r="V1023" i="12"/>
  <c r="W1023" i="12"/>
  <c r="X1023" i="12"/>
  <c r="Y1023" i="12"/>
  <c r="Z1023" i="12"/>
  <c r="AA1023" i="12"/>
  <c r="AB1023" i="12"/>
  <c r="AC1023" i="12"/>
  <c r="AD1023" i="12"/>
  <c r="AE1023" i="12"/>
  <c r="AF1023" i="12"/>
  <c r="AG1023" i="12"/>
  <c r="AH1023" i="12"/>
  <c r="AI1023" i="12"/>
  <c r="AJ1023" i="12"/>
  <c r="AK1023" i="12"/>
  <c r="AL1023" i="12"/>
  <c r="AM1023" i="12"/>
  <c r="AN1023" i="12"/>
  <c r="AO1023" i="12"/>
  <c r="AP1023" i="12"/>
  <c r="AQ1023" i="12"/>
  <c r="AR1023" i="12"/>
  <c r="AS1023" i="12"/>
  <c r="AT1023" i="12"/>
  <c r="AU1023" i="12"/>
  <c r="AV1023" i="12"/>
  <c r="AW1023" i="12"/>
  <c r="AX1023" i="12"/>
  <c r="AY1023" i="12"/>
  <c r="AZ1023" i="12"/>
  <c r="BA1023" i="12"/>
  <c r="BB1023" i="12"/>
  <c r="O1024" i="12"/>
  <c r="P1024" i="12"/>
  <c r="Q1024" i="12"/>
  <c r="R1024" i="12"/>
  <c r="S1024" i="12"/>
  <c r="T1024" i="12"/>
  <c r="U1024" i="12"/>
  <c r="V1024" i="12"/>
  <c r="W1024" i="12"/>
  <c r="X1024" i="12"/>
  <c r="Y1024" i="12"/>
  <c r="Z1024" i="12"/>
  <c r="AA1024" i="12"/>
  <c r="AB1024" i="12"/>
  <c r="AC1024" i="12"/>
  <c r="AD1024" i="12"/>
  <c r="AE1024" i="12"/>
  <c r="AF1024" i="12"/>
  <c r="AG1024" i="12"/>
  <c r="AH1024" i="12"/>
  <c r="AI1024" i="12"/>
  <c r="AJ1024" i="12"/>
  <c r="AK1024" i="12"/>
  <c r="AL1024" i="12"/>
  <c r="AM1024" i="12"/>
  <c r="AN1024" i="12"/>
  <c r="AO1024" i="12"/>
  <c r="AP1024" i="12"/>
  <c r="AQ1024" i="12"/>
  <c r="AR1024" i="12"/>
  <c r="AS1024" i="12"/>
  <c r="AT1024" i="12"/>
  <c r="AU1024" i="12"/>
  <c r="AV1024" i="12"/>
  <c r="AW1024" i="12"/>
  <c r="AX1024" i="12"/>
  <c r="AY1024" i="12"/>
  <c r="AZ1024" i="12"/>
  <c r="BA1024" i="12"/>
  <c r="BB1024" i="12"/>
  <c r="O1025" i="12"/>
  <c r="P1025" i="12"/>
  <c r="Q1025" i="12"/>
  <c r="R1025" i="12"/>
  <c r="S1025" i="12"/>
  <c r="T1025" i="12"/>
  <c r="U1025" i="12"/>
  <c r="V1025" i="12"/>
  <c r="W1025" i="12"/>
  <c r="X1025" i="12"/>
  <c r="Y1025" i="12"/>
  <c r="Z1025" i="12"/>
  <c r="AA1025" i="12"/>
  <c r="AB1025" i="12"/>
  <c r="AC1025" i="12"/>
  <c r="AD1025" i="12"/>
  <c r="AE1025" i="12"/>
  <c r="AF1025" i="12"/>
  <c r="AG1025" i="12"/>
  <c r="AH1025" i="12"/>
  <c r="AI1025" i="12"/>
  <c r="AJ1025" i="12"/>
  <c r="AK1025" i="12"/>
  <c r="AL1025" i="12"/>
  <c r="AM1025" i="12"/>
  <c r="AN1025" i="12"/>
  <c r="AO1025" i="12"/>
  <c r="AP1025" i="12"/>
  <c r="AQ1025" i="12"/>
  <c r="AR1025" i="12"/>
  <c r="AS1025" i="12"/>
  <c r="AT1025" i="12"/>
  <c r="AU1025" i="12"/>
  <c r="AV1025" i="12"/>
  <c r="AW1025" i="12"/>
  <c r="AX1025" i="12"/>
  <c r="AY1025" i="12"/>
  <c r="AZ1025" i="12"/>
  <c r="BA1025" i="12"/>
  <c r="BB1025" i="12"/>
  <c r="O1026" i="12"/>
  <c r="P1026" i="12"/>
  <c r="Q1026" i="12"/>
  <c r="R1026" i="12"/>
  <c r="S1026" i="12"/>
  <c r="T1026" i="12"/>
  <c r="U1026" i="12"/>
  <c r="V1026" i="12"/>
  <c r="W1026" i="12"/>
  <c r="X1026" i="12"/>
  <c r="Y1026" i="12"/>
  <c r="Z1026" i="12"/>
  <c r="AA1026" i="12"/>
  <c r="AB1026" i="12"/>
  <c r="AC1026" i="12"/>
  <c r="AD1026" i="12"/>
  <c r="AE1026" i="12"/>
  <c r="AF1026" i="12"/>
  <c r="AG1026" i="12"/>
  <c r="AH1026" i="12"/>
  <c r="AI1026" i="12"/>
  <c r="AJ1026" i="12"/>
  <c r="AK1026" i="12"/>
  <c r="AL1026" i="12"/>
  <c r="AM1026" i="12"/>
  <c r="AN1026" i="12"/>
  <c r="AO1026" i="12"/>
  <c r="AP1026" i="12"/>
  <c r="AQ1026" i="12"/>
  <c r="AR1026" i="12"/>
  <c r="AS1026" i="12"/>
  <c r="AT1026" i="12"/>
  <c r="AU1026" i="12"/>
  <c r="AV1026" i="12"/>
  <c r="AW1026" i="12"/>
  <c r="AX1026" i="12"/>
  <c r="AY1026" i="12"/>
  <c r="AZ1026" i="12"/>
  <c r="BA1026" i="12"/>
  <c r="BB1026" i="12"/>
  <c r="O1027" i="12"/>
  <c r="P1027" i="12"/>
  <c r="Q1027" i="12"/>
  <c r="R1027" i="12"/>
  <c r="S1027" i="12"/>
  <c r="T1027" i="12"/>
  <c r="U1027" i="12"/>
  <c r="V1027" i="12"/>
  <c r="W1027" i="12"/>
  <c r="X1027" i="12"/>
  <c r="Y1027" i="12"/>
  <c r="Z1027" i="12"/>
  <c r="AA1027" i="12"/>
  <c r="AB1027" i="12"/>
  <c r="AC1027" i="12"/>
  <c r="AD1027" i="12"/>
  <c r="AE1027" i="12"/>
  <c r="AF1027" i="12"/>
  <c r="AG1027" i="12"/>
  <c r="AH1027" i="12"/>
  <c r="AI1027" i="12"/>
  <c r="AJ1027" i="12"/>
  <c r="AK1027" i="12"/>
  <c r="AL1027" i="12"/>
  <c r="AM1027" i="12"/>
  <c r="AN1027" i="12"/>
  <c r="AO1027" i="12"/>
  <c r="AP1027" i="12"/>
  <c r="AQ1027" i="12"/>
  <c r="AR1027" i="12"/>
  <c r="AS1027" i="12"/>
  <c r="AT1027" i="12"/>
  <c r="AU1027" i="12"/>
  <c r="AV1027" i="12"/>
  <c r="AW1027" i="12"/>
  <c r="AX1027" i="12"/>
  <c r="AY1027" i="12"/>
  <c r="AZ1027" i="12"/>
  <c r="BA1027" i="12"/>
  <c r="BB1027" i="12"/>
  <c r="O1028" i="12"/>
  <c r="P1028" i="12"/>
  <c r="Q1028" i="12"/>
  <c r="R1028" i="12"/>
  <c r="S1028" i="12"/>
  <c r="T1028" i="12"/>
  <c r="U1028" i="12"/>
  <c r="V1028" i="12"/>
  <c r="W1028" i="12"/>
  <c r="X1028" i="12"/>
  <c r="Y1028" i="12"/>
  <c r="Z1028" i="12"/>
  <c r="AA1028" i="12"/>
  <c r="AB1028" i="12"/>
  <c r="AC1028" i="12"/>
  <c r="AD1028" i="12"/>
  <c r="AE1028" i="12"/>
  <c r="AF1028" i="12"/>
  <c r="AG1028" i="12"/>
  <c r="AH1028" i="12"/>
  <c r="AI1028" i="12"/>
  <c r="AJ1028" i="12"/>
  <c r="AK1028" i="12"/>
  <c r="AL1028" i="12"/>
  <c r="AM1028" i="12"/>
  <c r="AN1028" i="12"/>
  <c r="AO1028" i="12"/>
  <c r="AP1028" i="12"/>
  <c r="AQ1028" i="12"/>
  <c r="AR1028" i="12"/>
  <c r="AS1028" i="12"/>
  <c r="AT1028" i="12"/>
  <c r="AU1028" i="12"/>
  <c r="AV1028" i="12"/>
  <c r="AW1028" i="12"/>
  <c r="AX1028" i="12"/>
  <c r="AY1028" i="12"/>
  <c r="AZ1028" i="12"/>
  <c r="BA1028" i="12"/>
  <c r="BB1028" i="12"/>
  <c r="O1029" i="12"/>
  <c r="P1029" i="12"/>
  <c r="Q1029" i="12"/>
  <c r="R1029" i="12"/>
  <c r="S1029" i="12"/>
  <c r="T1029" i="12"/>
  <c r="U1029" i="12"/>
  <c r="V1029" i="12"/>
  <c r="W1029" i="12"/>
  <c r="X1029" i="12"/>
  <c r="Y1029" i="12"/>
  <c r="Z1029" i="12"/>
  <c r="AA1029" i="12"/>
  <c r="AB1029" i="12"/>
  <c r="AC1029" i="12"/>
  <c r="AD1029" i="12"/>
  <c r="AE1029" i="12"/>
  <c r="AF1029" i="12"/>
  <c r="AG1029" i="12"/>
  <c r="AH1029" i="12"/>
  <c r="AI1029" i="12"/>
  <c r="AJ1029" i="12"/>
  <c r="AK1029" i="12"/>
  <c r="AL1029" i="12"/>
  <c r="AM1029" i="12"/>
  <c r="AN1029" i="12"/>
  <c r="AO1029" i="12"/>
  <c r="AP1029" i="12"/>
  <c r="AQ1029" i="12"/>
  <c r="AR1029" i="12"/>
  <c r="AS1029" i="12"/>
  <c r="AT1029" i="12"/>
  <c r="AU1029" i="12"/>
  <c r="AV1029" i="12"/>
  <c r="AW1029" i="12"/>
  <c r="AX1029" i="12"/>
  <c r="AY1029" i="12"/>
  <c r="AZ1029" i="12"/>
  <c r="BA1029" i="12"/>
  <c r="BB1029" i="12"/>
  <c r="O1030" i="12"/>
  <c r="P1030" i="12"/>
  <c r="Q1030" i="12"/>
  <c r="R1030" i="12"/>
  <c r="S1030" i="12"/>
  <c r="T1030" i="12"/>
  <c r="U1030" i="12"/>
  <c r="V1030" i="12"/>
  <c r="W1030" i="12"/>
  <c r="X1030" i="12"/>
  <c r="Y1030" i="12"/>
  <c r="Z1030" i="12"/>
  <c r="AA1030" i="12"/>
  <c r="AB1030" i="12"/>
  <c r="AC1030" i="12"/>
  <c r="AD1030" i="12"/>
  <c r="AE1030" i="12"/>
  <c r="AF1030" i="12"/>
  <c r="AG1030" i="12"/>
  <c r="AH1030" i="12"/>
  <c r="AI1030" i="12"/>
  <c r="AJ1030" i="12"/>
  <c r="AK1030" i="12"/>
  <c r="AL1030" i="12"/>
  <c r="AM1030" i="12"/>
  <c r="AN1030" i="12"/>
  <c r="AO1030" i="12"/>
  <c r="AP1030" i="12"/>
  <c r="AQ1030" i="12"/>
  <c r="AR1030" i="12"/>
  <c r="AS1030" i="12"/>
  <c r="AT1030" i="12"/>
  <c r="AU1030" i="12"/>
  <c r="AV1030" i="12"/>
  <c r="AW1030" i="12"/>
  <c r="AX1030" i="12"/>
  <c r="AY1030" i="12"/>
  <c r="AZ1030" i="12"/>
  <c r="BA1030" i="12"/>
  <c r="BB1030" i="12"/>
  <c r="O1031" i="12"/>
  <c r="P1031" i="12"/>
  <c r="Q1031" i="12"/>
  <c r="R1031" i="12"/>
  <c r="S1031" i="12"/>
  <c r="T1031" i="12"/>
  <c r="U1031" i="12"/>
  <c r="V1031" i="12"/>
  <c r="W1031" i="12"/>
  <c r="X1031" i="12"/>
  <c r="Y1031" i="12"/>
  <c r="Z1031" i="12"/>
  <c r="AA1031" i="12"/>
  <c r="AB1031" i="12"/>
  <c r="AC1031" i="12"/>
  <c r="AD1031" i="12"/>
  <c r="AE1031" i="12"/>
  <c r="AF1031" i="12"/>
  <c r="AG1031" i="12"/>
  <c r="AH1031" i="12"/>
  <c r="AI1031" i="12"/>
  <c r="AJ1031" i="12"/>
  <c r="AK1031" i="12"/>
  <c r="AL1031" i="12"/>
  <c r="AM1031" i="12"/>
  <c r="AN1031" i="12"/>
  <c r="AO1031" i="12"/>
  <c r="AP1031" i="12"/>
  <c r="AQ1031" i="12"/>
  <c r="AR1031" i="12"/>
  <c r="AS1031" i="12"/>
  <c r="AT1031" i="12"/>
  <c r="AU1031" i="12"/>
  <c r="AV1031" i="12"/>
  <c r="AW1031" i="12"/>
  <c r="AX1031" i="12"/>
  <c r="AY1031" i="12"/>
  <c r="AZ1031" i="12"/>
  <c r="BA1031" i="12"/>
  <c r="BB1031" i="12"/>
  <c r="O1032" i="12"/>
  <c r="P1032" i="12"/>
  <c r="Q1032" i="12"/>
  <c r="R1032" i="12"/>
  <c r="S1032" i="12"/>
  <c r="T1032" i="12"/>
  <c r="U1032" i="12"/>
  <c r="V1032" i="12"/>
  <c r="W1032" i="12"/>
  <c r="X1032" i="12"/>
  <c r="Y1032" i="12"/>
  <c r="Z1032" i="12"/>
  <c r="AA1032" i="12"/>
  <c r="AB1032" i="12"/>
  <c r="AC1032" i="12"/>
  <c r="AD1032" i="12"/>
  <c r="AE1032" i="12"/>
  <c r="AF1032" i="12"/>
  <c r="AG1032" i="12"/>
  <c r="AH1032" i="12"/>
  <c r="AI1032" i="12"/>
  <c r="AJ1032" i="12"/>
  <c r="AK1032" i="12"/>
  <c r="AL1032" i="12"/>
  <c r="AM1032" i="12"/>
  <c r="AN1032" i="12"/>
  <c r="AO1032" i="12"/>
  <c r="AP1032" i="12"/>
  <c r="AQ1032" i="12"/>
  <c r="AR1032" i="12"/>
  <c r="AS1032" i="12"/>
  <c r="AT1032" i="12"/>
  <c r="AU1032" i="12"/>
  <c r="AV1032" i="12"/>
  <c r="AW1032" i="12"/>
  <c r="AX1032" i="12"/>
  <c r="AY1032" i="12"/>
  <c r="AZ1032" i="12"/>
  <c r="BA1032" i="12"/>
  <c r="BB1032" i="12"/>
  <c r="O1033" i="12"/>
  <c r="P1033" i="12"/>
  <c r="Q1033" i="12"/>
  <c r="R1033" i="12"/>
  <c r="S1033" i="12"/>
  <c r="T1033" i="12"/>
  <c r="U1033" i="12"/>
  <c r="V1033" i="12"/>
  <c r="W1033" i="12"/>
  <c r="X1033" i="12"/>
  <c r="Y1033" i="12"/>
  <c r="Z1033" i="12"/>
  <c r="AA1033" i="12"/>
  <c r="AB1033" i="12"/>
  <c r="AC1033" i="12"/>
  <c r="AD1033" i="12"/>
  <c r="AE1033" i="12"/>
  <c r="AF1033" i="12"/>
  <c r="AG1033" i="12"/>
  <c r="AH1033" i="12"/>
  <c r="AI1033" i="12"/>
  <c r="AJ1033" i="12"/>
  <c r="AK1033" i="12"/>
  <c r="AL1033" i="12"/>
  <c r="AM1033" i="12"/>
  <c r="AN1033" i="12"/>
  <c r="AO1033" i="12"/>
  <c r="AP1033" i="12"/>
  <c r="AQ1033" i="12"/>
  <c r="AR1033" i="12"/>
  <c r="AS1033" i="12"/>
  <c r="AT1033" i="12"/>
  <c r="AU1033" i="12"/>
  <c r="AV1033" i="12"/>
  <c r="AW1033" i="12"/>
  <c r="AX1033" i="12"/>
  <c r="AY1033" i="12"/>
  <c r="AZ1033" i="12"/>
  <c r="BA1033" i="12"/>
  <c r="BB1033" i="12"/>
  <c r="O1034" i="12"/>
  <c r="P1034" i="12"/>
  <c r="Q1034" i="12"/>
  <c r="R1034" i="12"/>
  <c r="S1034" i="12"/>
  <c r="T1034" i="12"/>
  <c r="U1034" i="12"/>
  <c r="V1034" i="12"/>
  <c r="W1034" i="12"/>
  <c r="X1034" i="12"/>
  <c r="Y1034" i="12"/>
  <c r="Z1034" i="12"/>
  <c r="AA1034" i="12"/>
  <c r="AB1034" i="12"/>
  <c r="AC1034" i="12"/>
  <c r="AD1034" i="12"/>
  <c r="AE1034" i="12"/>
  <c r="AF1034" i="12"/>
  <c r="AG1034" i="12"/>
  <c r="AH1034" i="12"/>
  <c r="AI1034" i="12"/>
  <c r="AJ1034" i="12"/>
  <c r="AK1034" i="12"/>
  <c r="AL1034" i="12"/>
  <c r="AM1034" i="12"/>
  <c r="AN1034" i="12"/>
  <c r="AO1034" i="12"/>
  <c r="AP1034" i="12"/>
  <c r="AQ1034" i="12"/>
  <c r="AR1034" i="12"/>
  <c r="AS1034" i="12"/>
  <c r="AT1034" i="12"/>
  <c r="AU1034" i="12"/>
  <c r="AV1034" i="12"/>
  <c r="AW1034" i="12"/>
  <c r="AX1034" i="12"/>
  <c r="AY1034" i="12"/>
  <c r="AZ1034" i="12"/>
  <c r="BA1034" i="12"/>
  <c r="BB1034" i="12"/>
  <c r="O1035" i="12"/>
  <c r="P1035" i="12"/>
  <c r="Q1035" i="12"/>
  <c r="R1035" i="12"/>
  <c r="S1035" i="12"/>
  <c r="T1035" i="12"/>
  <c r="U1035" i="12"/>
  <c r="V1035" i="12"/>
  <c r="W1035" i="12"/>
  <c r="X1035" i="12"/>
  <c r="Y1035" i="12"/>
  <c r="Z1035" i="12"/>
  <c r="AA1035" i="12"/>
  <c r="AB1035" i="12"/>
  <c r="AC1035" i="12"/>
  <c r="AD1035" i="12"/>
  <c r="AE1035" i="12"/>
  <c r="AF1035" i="12"/>
  <c r="AG1035" i="12"/>
  <c r="AH1035" i="12"/>
  <c r="AI1035" i="12"/>
  <c r="AJ1035" i="12"/>
  <c r="AK1035" i="12"/>
  <c r="AL1035" i="12"/>
  <c r="AM1035" i="12"/>
  <c r="AN1035" i="12"/>
  <c r="AO1035" i="12"/>
  <c r="AP1035" i="12"/>
  <c r="AQ1035" i="12"/>
  <c r="AR1035" i="12"/>
  <c r="AS1035" i="12"/>
  <c r="AT1035" i="12"/>
  <c r="AU1035" i="12"/>
  <c r="AV1035" i="12"/>
  <c r="AW1035" i="12"/>
  <c r="AX1035" i="12"/>
  <c r="AY1035" i="12"/>
  <c r="AZ1035" i="12"/>
  <c r="BA1035" i="12"/>
  <c r="BB1035" i="12"/>
  <c r="O1036" i="12"/>
  <c r="P1036" i="12"/>
  <c r="Q1036" i="12"/>
  <c r="R1036" i="12"/>
  <c r="S1036" i="12"/>
  <c r="T1036" i="12"/>
  <c r="U1036" i="12"/>
  <c r="V1036" i="12"/>
  <c r="W1036" i="12"/>
  <c r="X1036" i="12"/>
  <c r="Y1036" i="12"/>
  <c r="Z1036" i="12"/>
  <c r="AA1036" i="12"/>
  <c r="AB1036" i="12"/>
  <c r="AC1036" i="12"/>
  <c r="AD1036" i="12"/>
  <c r="AE1036" i="12"/>
  <c r="AF1036" i="12"/>
  <c r="AG1036" i="12"/>
  <c r="AH1036" i="12"/>
  <c r="AI1036" i="12"/>
  <c r="AJ1036" i="12"/>
  <c r="AK1036" i="12"/>
  <c r="AL1036" i="12"/>
  <c r="AM1036" i="12"/>
  <c r="AN1036" i="12"/>
  <c r="AO1036" i="12"/>
  <c r="AP1036" i="12"/>
  <c r="AQ1036" i="12"/>
  <c r="AR1036" i="12"/>
  <c r="AS1036" i="12"/>
  <c r="AT1036" i="12"/>
  <c r="AU1036" i="12"/>
  <c r="AV1036" i="12"/>
  <c r="AW1036" i="12"/>
  <c r="AX1036" i="12"/>
  <c r="AY1036" i="12"/>
  <c r="AZ1036" i="12"/>
  <c r="BA1036" i="12"/>
  <c r="BB1036" i="12"/>
  <c r="O1037" i="12"/>
  <c r="P1037" i="12"/>
  <c r="Q1037" i="12"/>
  <c r="R1037" i="12"/>
  <c r="S1037" i="12"/>
  <c r="T1037" i="12"/>
  <c r="U1037" i="12"/>
  <c r="V1037" i="12"/>
  <c r="W1037" i="12"/>
  <c r="X1037" i="12"/>
  <c r="Y1037" i="12"/>
  <c r="Z1037" i="12"/>
  <c r="AA1037" i="12"/>
  <c r="AB1037" i="12"/>
  <c r="AC1037" i="12"/>
  <c r="AD1037" i="12"/>
  <c r="AE1037" i="12"/>
  <c r="AF1037" i="12"/>
  <c r="AG1037" i="12"/>
  <c r="AH1037" i="12"/>
  <c r="AI1037" i="12"/>
  <c r="AJ1037" i="12"/>
  <c r="AK1037" i="12"/>
  <c r="AL1037" i="12"/>
  <c r="AM1037" i="12"/>
  <c r="AN1037" i="12"/>
  <c r="AO1037" i="12"/>
  <c r="AP1037" i="12"/>
  <c r="AQ1037" i="12"/>
  <c r="AR1037" i="12"/>
  <c r="AS1037" i="12"/>
  <c r="AT1037" i="12"/>
  <c r="AU1037" i="12"/>
  <c r="AV1037" i="12"/>
  <c r="AW1037" i="12"/>
  <c r="AX1037" i="12"/>
  <c r="AY1037" i="12"/>
  <c r="AZ1037" i="12"/>
  <c r="BA1037" i="12"/>
  <c r="BB1037" i="12"/>
  <c r="O1038" i="12"/>
  <c r="P1038" i="12"/>
  <c r="Q1038" i="12"/>
  <c r="R1038" i="12"/>
  <c r="S1038" i="12"/>
  <c r="T1038" i="12"/>
  <c r="U1038" i="12"/>
  <c r="V1038" i="12"/>
  <c r="W1038" i="12"/>
  <c r="X1038" i="12"/>
  <c r="Y1038" i="12"/>
  <c r="Z1038" i="12"/>
  <c r="AA1038" i="12"/>
  <c r="AB1038" i="12"/>
  <c r="AC1038" i="12"/>
  <c r="AD1038" i="12"/>
  <c r="AE1038" i="12"/>
  <c r="AF1038" i="12"/>
  <c r="AG1038" i="12"/>
  <c r="AH1038" i="12"/>
  <c r="AI1038" i="12"/>
  <c r="AJ1038" i="12"/>
  <c r="AK1038" i="12"/>
  <c r="AL1038" i="12"/>
  <c r="AM1038" i="12"/>
  <c r="AN1038" i="12"/>
  <c r="AO1038" i="12"/>
  <c r="AP1038" i="12"/>
  <c r="AQ1038" i="12"/>
  <c r="AR1038" i="12"/>
  <c r="AS1038" i="12"/>
  <c r="AT1038" i="12"/>
  <c r="AU1038" i="12"/>
  <c r="AV1038" i="12"/>
  <c r="AW1038" i="12"/>
  <c r="AX1038" i="12"/>
  <c r="AY1038" i="12"/>
  <c r="AZ1038" i="12"/>
  <c r="BA1038" i="12"/>
  <c r="BB1038" i="12"/>
  <c r="O1039" i="12"/>
  <c r="P1039" i="12"/>
  <c r="Q1039" i="12"/>
  <c r="R1039" i="12"/>
  <c r="S1039" i="12"/>
  <c r="T1039" i="12"/>
  <c r="U1039" i="12"/>
  <c r="V1039" i="12"/>
  <c r="W1039" i="12"/>
  <c r="X1039" i="12"/>
  <c r="Y1039" i="12"/>
  <c r="Z1039" i="12"/>
  <c r="AA1039" i="12"/>
  <c r="AB1039" i="12"/>
  <c r="AC1039" i="12"/>
  <c r="AD1039" i="12"/>
  <c r="AE1039" i="12"/>
  <c r="AF1039" i="12"/>
  <c r="AG1039" i="12"/>
  <c r="AH1039" i="12"/>
  <c r="AI1039" i="12"/>
  <c r="AJ1039" i="12"/>
  <c r="AK1039" i="12"/>
  <c r="AL1039" i="12"/>
  <c r="AM1039" i="12"/>
  <c r="AN1039" i="12"/>
  <c r="AO1039" i="12"/>
  <c r="AP1039" i="12"/>
  <c r="AQ1039" i="12"/>
  <c r="AR1039" i="12"/>
  <c r="AS1039" i="12"/>
  <c r="AT1039" i="12"/>
  <c r="AU1039" i="12"/>
  <c r="AV1039" i="12"/>
  <c r="AW1039" i="12"/>
  <c r="AX1039" i="12"/>
  <c r="AY1039" i="12"/>
  <c r="AZ1039" i="12"/>
  <c r="BA1039" i="12"/>
  <c r="BB1039" i="12"/>
  <c r="O1040" i="12"/>
  <c r="P1040" i="12"/>
  <c r="Q1040" i="12"/>
  <c r="R1040" i="12"/>
  <c r="S1040" i="12"/>
  <c r="T1040" i="12"/>
  <c r="U1040" i="12"/>
  <c r="V1040" i="12"/>
  <c r="W1040" i="12"/>
  <c r="X1040" i="12"/>
  <c r="Y1040" i="12"/>
  <c r="Z1040" i="12"/>
  <c r="AA1040" i="12"/>
  <c r="AB1040" i="12"/>
  <c r="AC1040" i="12"/>
  <c r="AD1040" i="12"/>
  <c r="AE1040" i="12"/>
  <c r="AF1040" i="12"/>
  <c r="AG1040" i="12"/>
  <c r="AH1040" i="12"/>
  <c r="AI1040" i="12"/>
  <c r="AJ1040" i="12"/>
  <c r="AK1040" i="12"/>
  <c r="AL1040" i="12"/>
  <c r="AM1040" i="12"/>
  <c r="AN1040" i="12"/>
  <c r="AO1040" i="12"/>
  <c r="AP1040" i="12"/>
  <c r="AQ1040" i="12"/>
  <c r="AR1040" i="12"/>
  <c r="AS1040" i="12"/>
  <c r="AT1040" i="12"/>
  <c r="AU1040" i="12"/>
  <c r="AV1040" i="12"/>
  <c r="AW1040" i="12"/>
  <c r="AX1040" i="12"/>
  <c r="AY1040" i="12"/>
  <c r="AZ1040" i="12"/>
  <c r="BA1040" i="12"/>
  <c r="BB1040" i="12"/>
  <c r="O1041" i="12"/>
  <c r="P1041" i="12"/>
  <c r="Q1041" i="12"/>
  <c r="R1041" i="12"/>
  <c r="S1041" i="12"/>
  <c r="T1041" i="12"/>
  <c r="U1041" i="12"/>
  <c r="V1041" i="12"/>
  <c r="W1041" i="12"/>
  <c r="X1041" i="12"/>
  <c r="Y1041" i="12"/>
  <c r="Z1041" i="12"/>
  <c r="AA1041" i="12"/>
  <c r="AB1041" i="12"/>
  <c r="AC1041" i="12"/>
  <c r="AD1041" i="12"/>
  <c r="AE1041" i="12"/>
  <c r="AF1041" i="12"/>
  <c r="AG1041" i="12"/>
  <c r="AH1041" i="12"/>
  <c r="AI1041" i="12"/>
  <c r="AJ1041" i="12"/>
  <c r="AK1041" i="12"/>
  <c r="AL1041" i="12"/>
  <c r="AM1041" i="12"/>
  <c r="AN1041" i="12"/>
  <c r="AO1041" i="12"/>
  <c r="AP1041" i="12"/>
  <c r="AQ1041" i="12"/>
  <c r="AR1041" i="12"/>
  <c r="AS1041" i="12"/>
  <c r="AT1041" i="12"/>
  <c r="AU1041" i="12"/>
  <c r="AV1041" i="12"/>
  <c r="AW1041" i="12"/>
  <c r="AX1041" i="12"/>
  <c r="AY1041" i="12"/>
  <c r="AZ1041" i="12"/>
  <c r="BA1041" i="12"/>
  <c r="BB1041" i="12"/>
  <c r="O1042" i="12"/>
  <c r="P1042" i="12"/>
  <c r="Q1042" i="12"/>
  <c r="R1042" i="12"/>
  <c r="S1042" i="12"/>
  <c r="T1042" i="12"/>
  <c r="U1042" i="12"/>
  <c r="V1042" i="12"/>
  <c r="W1042" i="12"/>
  <c r="X1042" i="12"/>
  <c r="Y1042" i="12"/>
  <c r="Z1042" i="12"/>
  <c r="AA1042" i="12"/>
  <c r="AB1042" i="12"/>
  <c r="AC1042" i="12"/>
  <c r="AD1042" i="12"/>
  <c r="AE1042" i="12"/>
  <c r="AF1042" i="12"/>
  <c r="AG1042" i="12"/>
  <c r="AH1042" i="12"/>
  <c r="AI1042" i="12"/>
  <c r="AJ1042" i="12"/>
  <c r="AK1042" i="12"/>
  <c r="AL1042" i="12"/>
  <c r="AM1042" i="12"/>
  <c r="AN1042" i="12"/>
  <c r="AO1042" i="12"/>
  <c r="AP1042" i="12"/>
  <c r="AQ1042" i="12"/>
  <c r="AR1042" i="12"/>
  <c r="AS1042" i="12"/>
  <c r="AT1042" i="12"/>
  <c r="AU1042" i="12"/>
  <c r="AV1042" i="12"/>
  <c r="AW1042" i="12"/>
  <c r="AX1042" i="12"/>
  <c r="AY1042" i="12"/>
  <c r="AZ1042" i="12"/>
  <c r="BA1042" i="12"/>
  <c r="BB1042" i="12"/>
  <c r="O1043" i="12"/>
  <c r="P1043" i="12"/>
  <c r="Q1043" i="12"/>
  <c r="R1043" i="12"/>
  <c r="S1043" i="12"/>
  <c r="T1043" i="12"/>
  <c r="U1043" i="12"/>
  <c r="V1043" i="12"/>
  <c r="W1043" i="12"/>
  <c r="X1043" i="12"/>
  <c r="Y1043" i="12"/>
  <c r="Z1043" i="12"/>
  <c r="AA1043" i="12"/>
  <c r="AB1043" i="12"/>
  <c r="AC1043" i="12"/>
  <c r="AD1043" i="12"/>
  <c r="AE1043" i="12"/>
  <c r="AF1043" i="12"/>
  <c r="AG1043" i="12"/>
  <c r="AH1043" i="12"/>
  <c r="AI1043" i="12"/>
  <c r="AJ1043" i="12"/>
  <c r="AK1043" i="12"/>
  <c r="AL1043" i="12"/>
  <c r="AM1043" i="12"/>
  <c r="AN1043" i="12"/>
  <c r="AO1043" i="12"/>
  <c r="AP1043" i="12"/>
  <c r="AQ1043" i="12"/>
  <c r="AR1043" i="12"/>
  <c r="AS1043" i="12"/>
  <c r="AT1043" i="12"/>
  <c r="AU1043" i="12"/>
  <c r="AV1043" i="12"/>
  <c r="AW1043" i="12"/>
  <c r="AX1043" i="12"/>
  <c r="AY1043" i="12"/>
  <c r="AZ1043" i="12"/>
  <c r="BA1043" i="12"/>
  <c r="BB1043" i="12"/>
  <c r="O1044" i="12"/>
  <c r="P1044" i="12"/>
  <c r="Q1044" i="12"/>
  <c r="R1044" i="12"/>
  <c r="S1044" i="12"/>
  <c r="T1044" i="12"/>
  <c r="U1044" i="12"/>
  <c r="V1044" i="12"/>
  <c r="W1044" i="12"/>
  <c r="X1044" i="12"/>
  <c r="Y1044" i="12"/>
  <c r="Z1044" i="12"/>
  <c r="AA1044" i="12"/>
  <c r="AB1044" i="12"/>
  <c r="AC1044" i="12"/>
  <c r="AD1044" i="12"/>
  <c r="AE1044" i="12"/>
  <c r="AF1044" i="12"/>
  <c r="AG1044" i="12"/>
  <c r="AH1044" i="12"/>
  <c r="AI1044" i="12"/>
  <c r="AJ1044" i="12"/>
  <c r="AK1044" i="12"/>
  <c r="AL1044" i="12"/>
  <c r="AM1044" i="12"/>
  <c r="AN1044" i="12"/>
  <c r="AO1044" i="12"/>
  <c r="AP1044" i="12"/>
  <c r="AQ1044" i="12"/>
  <c r="AR1044" i="12"/>
  <c r="AS1044" i="12"/>
  <c r="AT1044" i="12"/>
  <c r="AU1044" i="12"/>
  <c r="AV1044" i="12"/>
  <c r="AW1044" i="12"/>
  <c r="AX1044" i="12"/>
  <c r="AY1044" i="12"/>
  <c r="AZ1044" i="12"/>
  <c r="BA1044" i="12"/>
  <c r="BB1044" i="12"/>
  <c r="O1045" i="12"/>
  <c r="P1045" i="12"/>
  <c r="Q1045" i="12"/>
  <c r="R1045" i="12"/>
  <c r="S1045" i="12"/>
  <c r="T1045" i="12"/>
  <c r="U1045" i="12"/>
  <c r="V1045" i="12"/>
  <c r="W1045" i="12"/>
  <c r="X1045" i="12"/>
  <c r="Y1045" i="12"/>
  <c r="Z1045" i="12"/>
  <c r="AA1045" i="12"/>
  <c r="AB1045" i="12"/>
  <c r="AC1045" i="12"/>
  <c r="AD1045" i="12"/>
  <c r="AE1045" i="12"/>
  <c r="AF1045" i="12"/>
  <c r="AG1045" i="12"/>
  <c r="AH1045" i="12"/>
  <c r="AI1045" i="12"/>
  <c r="AJ1045" i="12"/>
  <c r="AK1045" i="12"/>
  <c r="AL1045" i="12"/>
  <c r="AM1045" i="12"/>
  <c r="AN1045" i="12"/>
  <c r="AO1045" i="12"/>
  <c r="AP1045" i="12"/>
  <c r="AQ1045" i="12"/>
  <c r="AR1045" i="12"/>
  <c r="AS1045" i="12"/>
  <c r="AT1045" i="12"/>
  <c r="AU1045" i="12"/>
  <c r="AV1045" i="12"/>
  <c r="AW1045" i="12"/>
  <c r="AX1045" i="12"/>
  <c r="AY1045" i="12"/>
  <c r="AZ1045" i="12"/>
  <c r="BA1045" i="12"/>
  <c r="BB1045" i="12"/>
  <c r="O1046" i="12"/>
  <c r="P1046" i="12"/>
  <c r="Q1046" i="12"/>
  <c r="R1046" i="12"/>
  <c r="S1046" i="12"/>
  <c r="T1046" i="12"/>
  <c r="U1046" i="12"/>
  <c r="V1046" i="12"/>
  <c r="W1046" i="12"/>
  <c r="X1046" i="12"/>
  <c r="Y1046" i="12"/>
  <c r="Z1046" i="12"/>
  <c r="AA1046" i="12"/>
  <c r="AB1046" i="12"/>
  <c r="AC1046" i="12"/>
  <c r="AD1046" i="12"/>
  <c r="AE1046" i="12"/>
  <c r="AF1046" i="12"/>
  <c r="AG1046" i="12"/>
  <c r="AH1046" i="12"/>
  <c r="AI1046" i="12"/>
  <c r="AJ1046" i="12"/>
  <c r="AK1046" i="12"/>
  <c r="AL1046" i="12"/>
  <c r="AM1046" i="12"/>
  <c r="AN1046" i="12"/>
  <c r="AO1046" i="12"/>
  <c r="AP1046" i="12"/>
  <c r="AQ1046" i="12"/>
  <c r="AR1046" i="12"/>
  <c r="AS1046" i="12"/>
  <c r="AT1046" i="12"/>
  <c r="AU1046" i="12"/>
  <c r="AV1046" i="12"/>
  <c r="AW1046" i="12"/>
  <c r="AX1046" i="12"/>
  <c r="AY1046" i="12"/>
  <c r="AZ1046" i="12"/>
  <c r="BA1046" i="12"/>
  <c r="BB1046" i="12"/>
  <c r="O1047" i="12"/>
  <c r="P1047" i="12"/>
  <c r="Q1047" i="12"/>
  <c r="R1047" i="12"/>
  <c r="S1047" i="12"/>
  <c r="T1047" i="12"/>
  <c r="U1047" i="12"/>
  <c r="V1047" i="12"/>
  <c r="W1047" i="12"/>
  <c r="X1047" i="12"/>
  <c r="Y1047" i="12"/>
  <c r="Z1047" i="12"/>
  <c r="AA1047" i="12"/>
  <c r="AB1047" i="12"/>
  <c r="AC1047" i="12"/>
  <c r="AD1047" i="12"/>
  <c r="AE1047" i="12"/>
  <c r="AF1047" i="12"/>
  <c r="AG1047" i="12"/>
  <c r="AH1047" i="12"/>
  <c r="AI1047" i="12"/>
  <c r="AJ1047" i="12"/>
  <c r="AK1047" i="12"/>
  <c r="AL1047" i="12"/>
  <c r="AM1047" i="12"/>
  <c r="AN1047" i="12"/>
  <c r="AO1047" i="12"/>
  <c r="AP1047" i="12"/>
  <c r="AQ1047" i="12"/>
  <c r="AR1047" i="12"/>
  <c r="AS1047" i="12"/>
  <c r="AT1047" i="12"/>
  <c r="AU1047" i="12"/>
  <c r="AV1047" i="12"/>
  <c r="AW1047" i="12"/>
  <c r="AX1047" i="12"/>
  <c r="AY1047" i="12"/>
  <c r="AZ1047" i="12"/>
  <c r="BA1047" i="12"/>
  <c r="BB1047" i="12"/>
  <c r="O1048" i="12"/>
  <c r="P1048" i="12"/>
  <c r="Q1048" i="12"/>
  <c r="R1048" i="12"/>
  <c r="S1048" i="12"/>
  <c r="T1048" i="12"/>
  <c r="U1048" i="12"/>
  <c r="V1048" i="12"/>
  <c r="W1048" i="12"/>
  <c r="X1048" i="12"/>
  <c r="Y1048" i="12"/>
  <c r="Z1048" i="12"/>
  <c r="AA1048" i="12"/>
  <c r="AB1048" i="12"/>
  <c r="AC1048" i="12"/>
  <c r="AD1048" i="12"/>
  <c r="AE1048" i="12"/>
  <c r="AF1048" i="12"/>
  <c r="AG1048" i="12"/>
  <c r="AH1048" i="12"/>
  <c r="AI1048" i="12"/>
  <c r="AJ1048" i="12"/>
  <c r="AK1048" i="12"/>
  <c r="AL1048" i="12"/>
  <c r="AM1048" i="12"/>
  <c r="AN1048" i="12"/>
  <c r="AO1048" i="12"/>
  <c r="AP1048" i="12"/>
  <c r="AQ1048" i="12"/>
  <c r="AR1048" i="12"/>
  <c r="AS1048" i="12"/>
  <c r="AT1048" i="12"/>
  <c r="AU1048" i="12"/>
  <c r="AV1048" i="12"/>
  <c r="AW1048" i="12"/>
  <c r="AX1048" i="12"/>
  <c r="AY1048" i="12"/>
  <c r="AZ1048" i="12"/>
  <c r="BA1048" i="12"/>
  <c r="BB1048" i="12"/>
  <c r="O1049" i="12"/>
  <c r="P1049" i="12"/>
  <c r="Q1049" i="12"/>
  <c r="R1049" i="12"/>
  <c r="S1049" i="12"/>
  <c r="T1049" i="12"/>
  <c r="U1049" i="12"/>
  <c r="V1049" i="12"/>
  <c r="W1049" i="12"/>
  <c r="X1049" i="12"/>
  <c r="Y1049" i="12"/>
  <c r="Z1049" i="12"/>
  <c r="AA1049" i="12"/>
  <c r="AB1049" i="12"/>
  <c r="AC1049" i="12"/>
  <c r="AD1049" i="12"/>
  <c r="AE1049" i="12"/>
  <c r="AF1049" i="12"/>
  <c r="AG1049" i="12"/>
  <c r="AH1049" i="12"/>
  <c r="AI1049" i="12"/>
  <c r="AJ1049" i="12"/>
  <c r="AK1049" i="12"/>
  <c r="AL1049" i="12"/>
  <c r="AM1049" i="12"/>
  <c r="AN1049" i="12"/>
  <c r="AO1049" i="12"/>
  <c r="AP1049" i="12"/>
  <c r="AQ1049" i="12"/>
  <c r="AR1049" i="12"/>
  <c r="AS1049" i="12"/>
  <c r="AT1049" i="12"/>
  <c r="AU1049" i="12"/>
  <c r="AV1049" i="12"/>
  <c r="AW1049" i="12"/>
  <c r="AX1049" i="12"/>
  <c r="AY1049" i="12"/>
  <c r="AZ1049" i="12"/>
  <c r="BA1049" i="12"/>
  <c r="BB1049" i="12"/>
  <c r="O984" i="12"/>
  <c r="P984" i="12"/>
  <c r="Q984" i="12"/>
  <c r="R984" i="12"/>
  <c r="S984" i="12"/>
  <c r="T984" i="12"/>
  <c r="U984" i="12"/>
  <c r="V984" i="12"/>
  <c r="W984" i="12"/>
  <c r="X984" i="12"/>
  <c r="Y984" i="12"/>
  <c r="Z984" i="12"/>
  <c r="AA984" i="12"/>
  <c r="AB984" i="12"/>
  <c r="AC984" i="12"/>
  <c r="AD984" i="12"/>
  <c r="AE984" i="12"/>
  <c r="AF984" i="12"/>
  <c r="AG984" i="12"/>
  <c r="AH984" i="12"/>
  <c r="AI984" i="12"/>
  <c r="AJ984" i="12"/>
  <c r="AK984" i="12"/>
  <c r="AL984" i="12"/>
  <c r="AM984" i="12"/>
  <c r="AN984" i="12"/>
  <c r="AO984" i="12"/>
  <c r="AP984" i="12"/>
  <c r="AQ984" i="12"/>
  <c r="AR984" i="12"/>
  <c r="AS984" i="12"/>
  <c r="AT984" i="12"/>
  <c r="AU984" i="12"/>
  <c r="AV984" i="12"/>
  <c r="AW984" i="12"/>
  <c r="AX984" i="12"/>
  <c r="AY984" i="12"/>
  <c r="AZ984" i="12"/>
  <c r="BA984" i="12"/>
  <c r="BB984" i="12"/>
  <c r="O985" i="12"/>
  <c r="P985" i="12"/>
  <c r="Q985" i="12"/>
  <c r="R985" i="12"/>
  <c r="S985" i="12"/>
  <c r="T985" i="12"/>
  <c r="U985" i="12"/>
  <c r="V985" i="12"/>
  <c r="W985" i="12"/>
  <c r="X985" i="12"/>
  <c r="Y985" i="12"/>
  <c r="Z985" i="12"/>
  <c r="AA985" i="12"/>
  <c r="AB985" i="12"/>
  <c r="AC985" i="12"/>
  <c r="AD985" i="12"/>
  <c r="AE985" i="12"/>
  <c r="AF985" i="12"/>
  <c r="AG985" i="12"/>
  <c r="AH985" i="12"/>
  <c r="AI985" i="12"/>
  <c r="AJ985" i="12"/>
  <c r="AK985" i="12"/>
  <c r="AL985" i="12"/>
  <c r="AM985" i="12"/>
  <c r="AN985" i="12"/>
  <c r="AO985" i="12"/>
  <c r="AP985" i="12"/>
  <c r="AQ985" i="12"/>
  <c r="AR985" i="12"/>
  <c r="AS985" i="12"/>
  <c r="AT985" i="12"/>
  <c r="AU985" i="12"/>
  <c r="AV985" i="12"/>
  <c r="AW985" i="12"/>
  <c r="AX985" i="12"/>
  <c r="AY985" i="12"/>
  <c r="AZ985" i="12"/>
  <c r="BA985" i="12"/>
  <c r="BB985" i="12"/>
  <c r="O986" i="12"/>
  <c r="P986" i="12"/>
  <c r="Q986" i="12"/>
  <c r="R986" i="12"/>
  <c r="S986" i="12"/>
  <c r="T986" i="12"/>
  <c r="U986" i="12"/>
  <c r="V986" i="12"/>
  <c r="W986" i="12"/>
  <c r="X986" i="12"/>
  <c r="Y986" i="12"/>
  <c r="Z986" i="12"/>
  <c r="AA986" i="12"/>
  <c r="AB986" i="12"/>
  <c r="AC986" i="12"/>
  <c r="AD986" i="12"/>
  <c r="AE986" i="12"/>
  <c r="AF986" i="12"/>
  <c r="AG986" i="12"/>
  <c r="AH986" i="12"/>
  <c r="AI986" i="12"/>
  <c r="AJ986" i="12"/>
  <c r="AK986" i="12"/>
  <c r="AL986" i="12"/>
  <c r="AM986" i="12"/>
  <c r="AN986" i="12"/>
  <c r="AO986" i="12"/>
  <c r="AP986" i="12"/>
  <c r="AQ986" i="12"/>
  <c r="AR986" i="12"/>
  <c r="AS986" i="12"/>
  <c r="AT986" i="12"/>
  <c r="AU986" i="12"/>
  <c r="AV986" i="12"/>
  <c r="AW986" i="12"/>
  <c r="AX986" i="12"/>
  <c r="AY986" i="12"/>
  <c r="AZ986" i="12"/>
  <c r="BA986" i="12"/>
  <c r="BB986" i="12"/>
  <c r="O987" i="12"/>
  <c r="P987" i="12"/>
  <c r="Q987" i="12"/>
  <c r="R987" i="12"/>
  <c r="S987" i="12"/>
  <c r="T987" i="12"/>
  <c r="U987" i="12"/>
  <c r="V987" i="12"/>
  <c r="W987" i="12"/>
  <c r="X987" i="12"/>
  <c r="Y987" i="12"/>
  <c r="Z987" i="12"/>
  <c r="AA987" i="12"/>
  <c r="AB987" i="12"/>
  <c r="AC987" i="12"/>
  <c r="AD987" i="12"/>
  <c r="AE987" i="12"/>
  <c r="AF987" i="12"/>
  <c r="AG987" i="12"/>
  <c r="AH987" i="12"/>
  <c r="AI987" i="12"/>
  <c r="AJ987" i="12"/>
  <c r="AK987" i="12"/>
  <c r="AL987" i="12"/>
  <c r="AM987" i="12"/>
  <c r="AN987" i="12"/>
  <c r="AO987" i="12"/>
  <c r="AP987" i="12"/>
  <c r="AQ987" i="12"/>
  <c r="AR987" i="12"/>
  <c r="AS987" i="12"/>
  <c r="AT987" i="12"/>
  <c r="AU987" i="12"/>
  <c r="AV987" i="12"/>
  <c r="AW987" i="12"/>
  <c r="AX987" i="12"/>
  <c r="AY987" i="12"/>
  <c r="AZ987" i="12"/>
  <c r="BA987" i="12"/>
  <c r="BB987" i="12"/>
  <c r="O988" i="12"/>
  <c r="P988" i="12"/>
  <c r="Q988" i="12"/>
  <c r="R988" i="12"/>
  <c r="S988" i="12"/>
  <c r="T988" i="12"/>
  <c r="U988" i="12"/>
  <c r="V988" i="12"/>
  <c r="W988" i="12"/>
  <c r="X988" i="12"/>
  <c r="Y988" i="12"/>
  <c r="Z988" i="12"/>
  <c r="AA988" i="12"/>
  <c r="AB988" i="12"/>
  <c r="AC988" i="12"/>
  <c r="AD988" i="12"/>
  <c r="AE988" i="12"/>
  <c r="AF988" i="12"/>
  <c r="AG988" i="12"/>
  <c r="AH988" i="12"/>
  <c r="AI988" i="12"/>
  <c r="AJ988" i="12"/>
  <c r="AK988" i="12"/>
  <c r="AL988" i="12"/>
  <c r="AM988" i="12"/>
  <c r="AN988" i="12"/>
  <c r="AO988" i="12"/>
  <c r="AP988" i="12"/>
  <c r="AQ988" i="12"/>
  <c r="AR988" i="12"/>
  <c r="AS988" i="12"/>
  <c r="AT988" i="12"/>
  <c r="AU988" i="12"/>
  <c r="AV988" i="12"/>
  <c r="AW988" i="12"/>
  <c r="AX988" i="12"/>
  <c r="AY988" i="12"/>
  <c r="AZ988" i="12"/>
  <c r="BA988" i="12"/>
  <c r="BB988" i="12"/>
  <c r="O989" i="12"/>
  <c r="P989" i="12"/>
  <c r="Q989" i="12"/>
  <c r="R989" i="12"/>
  <c r="S989" i="12"/>
  <c r="T989" i="12"/>
  <c r="U989" i="12"/>
  <c r="V989" i="12"/>
  <c r="W989" i="12"/>
  <c r="X989" i="12"/>
  <c r="Y989" i="12"/>
  <c r="Z989" i="12"/>
  <c r="AA989" i="12"/>
  <c r="AB989" i="12"/>
  <c r="AC989" i="12"/>
  <c r="AD989" i="12"/>
  <c r="AE989" i="12"/>
  <c r="AF989" i="12"/>
  <c r="AG989" i="12"/>
  <c r="AH989" i="12"/>
  <c r="AI989" i="12"/>
  <c r="AJ989" i="12"/>
  <c r="AK989" i="12"/>
  <c r="AL989" i="12"/>
  <c r="AM989" i="12"/>
  <c r="AN989" i="12"/>
  <c r="AO989" i="12"/>
  <c r="AP989" i="12"/>
  <c r="AQ989" i="12"/>
  <c r="AR989" i="12"/>
  <c r="AS989" i="12"/>
  <c r="AT989" i="12"/>
  <c r="AU989" i="12"/>
  <c r="AV989" i="12"/>
  <c r="AW989" i="12"/>
  <c r="AX989" i="12"/>
  <c r="AY989" i="12"/>
  <c r="AZ989" i="12"/>
  <c r="BA989" i="12"/>
  <c r="BB989" i="12"/>
  <c r="O990" i="12"/>
  <c r="P990" i="12"/>
  <c r="Q990" i="12"/>
  <c r="R990" i="12"/>
  <c r="S990" i="12"/>
  <c r="T990" i="12"/>
  <c r="U990" i="12"/>
  <c r="V990" i="12"/>
  <c r="W990" i="12"/>
  <c r="X990" i="12"/>
  <c r="Y990" i="12"/>
  <c r="Z990" i="12"/>
  <c r="AA990" i="12"/>
  <c r="AB990" i="12"/>
  <c r="AC990" i="12"/>
  <c r="AD990" i="12"/>
  <c r="AE990" i="12"/>
  <c r="AF990" i="12"/>
  <c r="AG990" i="12"/>
  <c r="AH990" i="12"/>
  <c r="AI990" i="12"/>
  <c r="AJ990" i="12"/>
  <c r="AK990" i="12"/>
  <c r="AL990" i="12"/>
  <c r="AM990" i="12"/>
  <c r="AN990" i="12"/>
  <c r="AO990" i="12"/>
  <c r="AP990" i="12"/>
  <c r="AQ990" i="12"/>
  <c r="AR990" i="12"/>
  <c r="AS990" i="12"/>
  <c r="AT990" i="12"/>
  <c r="AU990" i="12"/>
  <c r="AV990" i="12"/>
  <c r="AW990" i="12"/>
  <c r="AX990" i="12"/>
  <c r="AY990" i="12"/>
  <c r="AZ990" i="12"/>
  <c r="BA990" i="12"/>
  <c r="BB990" i="12"/>
  <c r="O991" i="12"/>
  <c r="P991" i="12"/>
  <c r="Q991" i="12"/>
  <c r="R991" i="12"/>
  <c r="S991" i="12"/>
  <c r="T991" i="12"/>
  <c r="U991" i="12"/>
  <c r="V991" i="12"/>
  <c r="W991" i="12"/>
  <c r="X991" i="12"/>
  <c r="Y991" i="12"/>
  <c r="Z991" i="12"/>
  <c r="AA991" i="12"/>
  <c r="AB991" i="12"/>
  <c r="AC991" i="12"/>
  <c r="AD991" i="12"/>
  <c r="AE991" i="12"/>
  <c r="AF991" i="12"/>
  <c r="AG991" i="12"/>
  <c r="AH991" i="12"/>
  <c r="AI991" i="12"/>
  <c r="AJ991" i="12"/>
  <c r="AK991" i="12"/>
  <c r="AL991" i="12"/>
  <c r="AM991" i="12"/>
  <c r="AN991" i="12"/>
  <c r="AO991" i="12"/>
  <c r="AP991" i="12"/>
  <c r="AQ991" i="12"/>
  <c r="AR991" i="12"/>
  <c r="AS991" i="12"/>
  <c r="AT991" i="12"/>
  <c r="AU991" i="12"/>
  <c r="AV991" i="12"/>
  <c r="AW991" i="12"/>
  <c r="AX991" i="12"/>
  <c r="AY991" i="12"/>
  <c r="AZ991" i="12"/>
  <c r="BA991" i="12"/>
  <c r="BB991" i="12"/>
  <c r="O992" i="12"/>
  <c r="P992" i="12"/>
  <c r="Q992" i="12"/>
  <c r="R992" i="12"/>
  <c r="S992" i="12"/>
  <c r="T992" i="12"/>
  <c r="U992" i="12"/>
  <c r="V992" i="12"/>
  <c r="W992" i="12"/>
  <c r="X992" i="12"/>
  <c r="Y992" i="12"/>
  <c r="Z992" i="12"/>
  <c r="AA992" i="12"/>
  <c r="AB992" i="12"/>
  <c r="AC992" i="12"/>
  <c r="AD992" i="12"/>
  <c r="AE992" i="12"/>
  <c r="AF992" i="12"/>
  <c r="AG992" i="12"/>
  <c r="AH992" i="12"/>
  <c r="AI992" i="12"/>
  <c r="AJ992" i="12"/>
  <c r="AK992" i="12"/>
  <c r="AL992" i="12"/>
  <c r="AM992" i="12"/>
  <c r="AN992" i="12"/>
  <c r="AO992" i="12"/>
  <c r="AP992" i="12"/>
  <c r="AQ992" i="12"/>
  <c r="AR992" i="12"/>
  <c r="AS992" i="12"/>
  <c r="AT992" i="12"/>
  <c r="AU992" i="12"/>
  <c r="AV992" i="12"/>
  <c r="AW992" i="12"/>
  <c r="AX992" i="12"/>
  <c r="AY992" i="12"/>
  <c r="AZ992" i="12"/>
  <c r="BA992" i="12"/>
  <c r="BB992" i="12"/>
  <c r="O993" i="12"/>
  <c r="P993" i="12"/>
  <c r="Q993" i="12"/>
  <c r="R993" i="12"/>
  <c r="S993" i="12"/>
  <c r="T993" i="12"/>
  <c r="U993" i="12"/>
  <c r="V993" i="12"/>
  <c r="W993" i="12"/>
  <c r="X993" i="12"/>
  <c r="Y993" i="12"/>
  <c r="Z993" i="12"/>
  <c r="AA993" i="12"/>
  <c r="AB993" i="12"/>
  <c r="AC993" i="12"/>
  <c r="AD993" i="12"/>
  <c r="AE993" i="12"/>
  <c r="AF993" i="12"/>
  <c r="AG993" i="12"/>
  <c r="AH993" i="12"/>
  <c r="AI993" i="12"/>
  <c r="AJ993" i="12"/>
  <c r="AK993" i="12"/>
  <c r="AL993" i="12"/>
  <c r="AM993" i="12"/>
  <c r="AN993" i="12"/>
  <c r="AO993" i="12"/>
  <c r="AP993" i="12"/>
  <c r="AQ993" i="12"/>
  <c r="AR993" i="12"/>
  <c r="AS993" i="12"/>
  <c r="AT993" i="12"/>
  <c r="AU993" i="12"/>
  <c r="AV993" i="12"/>
  <c r="AW993" i="12"/>
  <c r="AX993" i="12"/>
  <c r="AY993" i="12"/>
  <c r="AZ993" i="12"/>
  <c r="BA993" i="12"/>
  <c r="BB993" i="12"/>
  <c r="O994" i="12"/>
  <c r="P994" i="12"/>
  <c r="Q994" i="12"/>
  <c r="R994" i="12"/>
  <c r="S994" i="12"/>
  <c r="T994" i="12"/>
  <c r="U994" i="12"/>
  <c r="V994" i="12"/>
  <c r="W994" i="12"/>
  <c r="X994" i="12"/>
  <c r="Y994" i="12"/>
  <c r="Z994" i="12"/>
  <c r="AA994" i="12"/>
  <c r="AB994" i="12"/>
  <c r="AC994" i="12"/>
  <c r="AD994" i="12"/>
  <c r="AE994" i="12"/>
  <c r="AF994" i="12"/>
  <c r="AG994" i="12"/>
  <c r="AH994" i="12"/>
  <c r="AI994" i="12"/>
  <c r="AJ994" i="12"/>
  <c r="AK994" i="12"/>
  <c r="AL994" i="12"/>
  <c r="AM994" i="12"/>
  <c r="AN994" i="12"/>
  <c r="AO994" i="12"/>
  <c r="AP994" i="12"/>
  <c r="AQ994" i="12"/>
  <c r="AR994" i="12"/>
  <c r="AS994" i="12"/>
  <c r="AT994" i="12"/>
  <c r="AU994" i="12"/>
  <c r="AV994" i="12"/>
  <c r="AW994" i="12"/>
  <c r="AX994" i="12"/>
  <c r="AY994" i="12"/>
  <c r="AZ994" i="12"/>
  <c r="BA994" i="12"/>
  <c r="BB994" i="12"/>
  <c r="O995" i="12"/>
  <c r="P995" i="12"/>
  <c r="Q995" i="12"/>
  <c r="R995" i="12"/>
  <c r="S995" i="12"/>
  <c r="T995" i="12"/>
  <c r="U995" i="12"/>
  <c r="V995" i="12"/>
  <c r="W995" i="12"/>
  <c r="X995" i="12"/>
  <c r="Y995" i="12"/>
  <c r="Z995" i="12"/>
  <c r="AA995" i="12"/>
  <c r="AB995" i="12"/>
  <c r="AC995" i="12"/>
  <c r="AD995" i="12"/>
  <c r="AE995" i="12"/>
  <c r="AF995" i="12"/>
  <c r="AG995" i="12"/>
  <c r="AH995" i="12"/>
  <c r="AI995" i="12"/>
  <c r="AJ995" i="12"/>
  <c r="AK995" i="12"/>
  <c r="AL995" i="12"/>
  <c r="AM995" i="12"/>
  <c r="AN995" i="12"/>
  <c r="AO995" i="12"/>
  <c r="AP995" i="12"/>
  <c r="AQ995" i="12"/>
  <c r="AR995" i="12"/>
  <c r="AS995" i="12"/>
  <c r="AT995" i="12"/>
  <c r="AU995" i="12"/>
  <c r="AV995" i="12"/>
  <c r="AW995" i="12"/>
  <c r="AX995" i="12"/>
  <c r="AY995" i="12"/>
  <c r="AZ995" i="12"/>
  <c r="BA995" i="12"/>
  <c r="BB995" i="12"/>
  <c r="O996" i="12"/>
  <c r="P996" i="12"/>
  <c r="Q996" i="12"/>
  <c r="R996" i="12"/>
  <c r="S996" i="12"/>
  <c r="T996" i="12"/>
  <c r="U996" i="12"/>
  <c r="V996" i="12"/>
  <c r="W996" i="12"/>
  <c r="X996" i="12"/>
  <c r="Y996" i="12"/>
  <c r="Z996" i="12"/>
  <c r="AA996" i="12"/>
  <c r="AB996" i="12"/>
  <c r="AC996" i="12"/>
  <c r="AD996" i="12"/>
  <c r="AE996" i="12"/>
  <c r="AF996" i="12"/>
  <c r="AG996" i="12"/>
  <c r="AH996" i="12"/>
  <c r="AI996" i="12"/>
  <c r="AJ996" i="12"/>
  <c r="AK996" i="12"/>
  <c r="AL996" i="12"/>
  <c r="AM996" i="12"/>
  <c r="AN996" i="12"/>
  <c r="AO996" i="12"/>
  <c r="AP996" i="12"/>
  <c r="AQ996" i="12"/>
  <c r="AR996" i="12"/>
  <c r="AS996" i="12"/>
  <c r="AT996" i="12"/>
  <c r="AU996" i="12"/>
  <c r="AV996" i="12"/>
  <c r="AW996" i="12"/>
  <c r="AX996" i="12"/>
  <c r="AY996" i="12"/>
  <c r="AZ996" i="12"/>
  <c r="BA996" i="12"/>
  <c r="BB996" i="12"/>
  <c r="O997" i="12"/>
  <c r="P997" i="12"/>
  <c r="Q997" i="12"/>
  <c r="R997" i="12"/>
  <c r="S997" i="12"/>
  <c r="T997" i="12"/>
  <c r="U997" i="12"/>
  <c r="V997" i="12"/>
  <c r="W997" i="12"/>
  <c r="X997" i="12"/>
  <c r="Y997" i="12"/>
  <c r="Z997" i="12"/>
  <c r="AA997" i="12"/>
  <c r="AB997" i="12"/>
  <c r="AC997" i="12"/>
  <c r="AD997" i="12"/>
  <c r="AE997" i="12"/>
  <c r="AF997" i="12"/>
  <c r="AG997" i="12"/>
  <c r="AH997" i="12"/>
  <c r="AI997" i="12"/>
  <c r="AJ997" i="12"/>
  <c r="AK997" i="12"/>
  <c r="AL997" i="12"/>
  <c r="AM997" i="12"/>
  <c r="AN997" i="12"/>
  <c r="AO997" i="12"/>
  <c r="AP997" i="12"/>
  <c r="AQ997" i="12"/>
  <c r="AR997" i="12"/>
  <c r="AS997" i="12"/>
  <c r="AT997" i="12"/>
  <c r="AU997" i="12"/>
  <c r="AV997" i="12"/>
  <c r="AW997" i="12"/>
  <c r="AX997" i="12"/>
  <c r="AY997" i="12"/>
  <c r="AZ997" i="12"/>
  <c r="BA997" i="12"/>
  <c r="BB997" i="12"/>
  <c r="O998" i="12"/>
  <c r="P998" i="12"/>
  <c r="Q998" i="12"/>
  <c r="R998" i="12"/>
  <c r="S998" i="12"/>
  <c r="T998" i="12"/>
  <c r="U998" i="12"/>
  <c r="V998" i="12"/>
  <c r="W998" i="12"/>
  <c r="X998" i="12"/>
  <c r="Y998" i="12"/>
  <c r="Z998" i="12"/>
  <c r="AA998" i="12"/>
  <c r="AB998" i="12"/>
  <c r="AC998" i="12"/>
  <c r="AD998" i="12"/>
  <c r="AE998" i="12"/>
  <c r="AF998" i="12"/>
  <c r="AG998" i="12"/>
  <c r="AH998" i="12"/>
  <c r="AI998" i="12"/>
  <c r="AJ998" i="12"/>
  <c r="AK998" i="12"/>
  <c r="AL998" i="12"/>
  <c r="AM998" i="12"/>
  <c r="AN998" i="12"/>
  <c r="AO998" i="12"/>
  <c r="AP998" i="12"/>
  <c r="AQ998" i="12"/>
  <c r="AR998" i="12"/>
  <c r="AS998" i="12"/>
  <c r="AT998" i="12"/>
  <c r="AU998" i="12"/>
  <c r="AV998" i="12"/>
  <c r="AW998" i="12"/>
  <c r="AX998" i="12"/>
  <c r="AY998" i="12"/>
  <c r="AZ998" i="12"/>
  <c r="BA998" i="12"/>
  <c r="BB998" i="12"/>
  <c r="O999" i="12"/>
  <c r="P999" i="12"/>
  <c r="Q999" i="12"/>
  <c r="R999" i="12"/>
  <c r="S999" i="12"/>
  <c r="T999" i="12"/>
  <c r="U999" i="12"/>
  <c r="V999" i="12"/>
  <c r="W999" i="12"/>
  <c r="X999" i="12"/>
  <c r="Y999" i="12"/>
  <c r="Z999" i="12"/>
  <c r="AA999" i="12"/>
  <c r="AB999" i="12"/>
  <c r="AC999" i="12"/>
  <c r="AD999" i="12"/>
  <c r="AE999" i="12"/>
  <c r="AF999" i="12"/>
  <c r="AG999" i="12"/>
  <c r="AH999" i="12"/>
  <c r="AI999" i="12"/>
  <c r="AJ999" i="12"/>
  <c r="AK999" i="12"/>
  <c r="AL999" i="12"/>
  <c r="AM999" i="12"/>
  <c r="AN999" i="12"/>
  <c r="AO999" i="12"/>
  <c r="AP999" i="12"/>
  <c r="AQ999" i="12"/>
  <c r="AR999" i="12"/>
  <c r="AS999" i="12"/>
  <c r="AT999" i="12"/>
  <c r="AU999" i="12"/>
  <c r="AV999" i="12"/>
  <c r="AW999" i="12"/>
  <c r="AX999" i="12"/>
  <c r="AY999" i="12"/>
  <c r="AZ999" i="12"/>
  <c r="BA999" i="12"/>
  <c r="BB999" i="12"/>
  <c r="O1000" i="12"/>
  <c r="P1000" i="12"/>
  <c r="Q1000" i="12"/>
  <c r="R1000" i="12"/>
  <c r="S1000" i="12"/>
  <c r="T1000" i="12"/>
  <c r="U1000" i="12"/>
  <c r="V1000" i="12"/>
  <c r="W1000" i="12"/>
  <c r="X1000" i="12"/>
  <c r="Y1000" i="12"/>
  <c r="Z1000" i="12"/>
  <c r="AA1000" i="12"/>
  <c r="AB1000" i="12"/>
  <c r="AC1000" i="12"/>
  <c r="AD1000" i="12"/>
  <c r="AE1000" i="12"/>
  <c r="AF1000" i="12"/>
  <c r="AG1000" i="12"/>
  <c r="AH1000" i="12"/>
  <c r="AI1000" i="12"/>
  <c r="AJ1000" i="12"/>
  <c r="AK1000" i="12"/>
  <c r="AL1000" i="12"/>
  <c r="AM1000" i="12"/>
  <c r="AN1000" i="12"/>
  <c r="AO1000" i="12"/>
  <c r="AP1000" i="12"/>
  <c r="AQ1000" i="12"/>
  <c r="AR1000" i="12"/>
  <c r="AS1000" i="12"/>
  <c r="AT1000" i="12"/>
  <c r="AU1000" i="12"/>
  <c r="AV1000" i="12"/>
  <c r="AW1000" i="12"/>
  <c r="AX1000" i="12"/>
  <c r="AY1000" i="12"/>
  <c r="AZ1000" i="12"/>
  <c r="BA1000" i="12"/>
  <c r="BB1000" i="12"/>
  <c r="O1001" i="12"/>
  <c r="P1001" i="12"/>
  <c r="Q1001" i="12"/>
  <c r="R1001" i="12"/>
  <c r="S1001" i="12"/>
  <c r="T1001" i="12"/>
  <c r="U1001" i="12"/>
  <c r="V1001" i="12"/>
  <c r="W1001" i="12"/>
  <c r="X1001" i="12"/>
  <c r="Y1001" i="12"/>
  <c r="Z1001" i="12"/>
  <c r="AA1001" i="12"/>
  <c r="AB1001" i="12"/>
  <c r="AC1001" i="12"/>
  <c r="AD1001" i="12"/>
  <c r="AE1001" i="12"/>
  <c r="AF1001" i="12"/>
  <c r="AG1001" i="12"/>
  <c r="AH1001" i="12"/>
  <c r="AI1001" i="12"/>
  <c r="AJ1001" i="12"/>
  <c r="AK1001" i="12"/>
  <c r="AL1001" i="12"/>
  <c r="AM1001" i="12"/>
  <c r="AN1001" i="12"/>
  <c r="AO1001" i="12"/>
  <c r="AP1001" i="12"/>
  <c r="AQ1001" i="12"/>
  <c r="AR1001" i="12"/>
  <c r="AS1001" i="12"/>
  <c r="AT1001" i="12"/>
  <c r="AU1001" i="12"/>
  <c r="AV1001" i="12"/>
  <c r="AW1001" i="12"/>
  <c r="AX1001" i="12"/>
  <c r="AY1001" i="12"/>
  <c r="AZ1001" i="12"/>
  <c r="BA1001" i="12"/>
  <c r="BB1001" i="12"/>
  <c r="O1002" i="12"/>
  <c r="P1002" i="12"/>
  <c r="Q1002" i="12"/>
  <c r="R1002" i="12"/>
  <c r="S1002" i="12"/>
  <c r="T1002" i="12"/>
  <c r="U1002" i="12"/>
  <c r="V1002" i="12"/>
  <c r="W1002" i="12"/>
  <c r="X1002" i="12"/>
  <c r="Y1002" i="12"/>
  <c r="Z1002" i="12"/>
  <c r="AA1002" i="12"/>
  <c r="AB1002" i="12"/>
  <c r="AC1002" i="12"/>
  <c r="AD1002" i="12"/>
  <c r="AE1002" i="12"/>
  <c r="AF1002" i="12"/>
  <c r="AG1002" i="12"/>
  <c r="AH1002" i="12"/>
  <c r="AI1002" i="12"/>
  <c r="AJ1002" i="12"/>
  <c r="AK1002" i="12"/>
  <c r="AL1002" i="12"/>
  <c r="AM1002" i="12"/>
  <c r="AN1002" i="12"/>
  <c r="AO1002" i="12"/>
  <c r="AP1002" i="12"/>
  <c r="AQ1002" i="12"/>
  <c r="AR1002" i="12"/>
  <c r="AS1002" i="12"/>
  <c r="AT1002" i="12"/>
  <c r="AU1002" i="12"/>
  <c r="AV1002" i="12"/>
  <c r="AW1002" i="12"/>
  <c r="AX1002" i="12"/>
  <c r="AY1002" i="12"/>
  <c r="AZ1002" i="12"/>
  <c r="BA1002" i="12"/>
  <c r="BB1002" i="12"/>
  <c r="O1003" i="12"/>
  <c r="P1003" i="12"/>
  <c r="Q1003" i="12"/>
  <c r="R1003" i="12"/>
  <c r="S1003" i="12"/>
  <c r="T1003" i="12"/>
  <c r="U1003" i="12"/>
  <c r="V1003" i="12"/>
  <c r="W1003" i="12"/>
  <c r="X1003" i="12"/>
  <c r="Y1003" i="12"/>
  <c r="Z1003" i="12"/>
  <c r="AA1003" i="12"/>
  <c r="AB1003" i="12"/>
  <c r="AC1003" i="12"/>
  <c r="AD1003" i="12"/>
  <c r="AE1003" i="12"/>
  <c r="AF1003" i="12"/>
  <c r="AG1003" i="12"/>
  <c r="AH1003" i="12"/>
  <c r="AI1003" i="12"/>
  <c r="AJ1003" i="12"/>
  <c r="AK1003" i="12"/>
  <c r="AL1003" i="12"/>
  <c r="AM1003" i="12"/>
  <c r="AN1003" i="12"/>
  <c r="AO1003" i="12"/>
  <c r="AP1003" i="12"/>
  <c r="AQ1003" i="12"/>
  <c r="AR1003" i="12"/>
  <c r="AS1003" i="12"/>
  <c r="AT1003" i="12"/>
  <c r="AU1003" i="12"/>
  <c r="AV1003" i="12"/>
  <c r="AW1003" i="12"/>
  <c r="AX1003" i="12"/>
  <c r="AY1003" i="12"/>
  <c r="AZ1003" i="12"/>
  <c r="BA1003" i="12"/>
  <c r="BB1003" i="12"/>
  <c r="O1004" i="12"/>
  <c r="P1004" i="12"/>
  <c r="Q1004" i="12"/>
  <c r="R1004" i="12"/>
  <c r="S1004" i="12"/>
  <c r="T1004" i="12"/>
  <c r="U1004" i="12"/>
  <c r="V1004" i="12"/>
  <c r="W1004" i="12"/>
  <c r="X1004" i="12"/>
  <c r="Y1004" i="12"/>
  <c r="Z1004" i="12"/>
  <c r="AA1004" i="12"/>
  <c r="AB1004" i="12"/>
  <c r="AC1004" i="12"/>
  <c r="AD1004" i="12"/>
  <c r="AE1004" i="12"/>
  <c r="AF1004" i="12"/>
  <c r="AG1004" i="12"/>
  <c r="AH1004" i="12"/>
  <c r="AI1004" i="12"/>
  <c r="AJ1004" i="12"/>
  <c r="AK1004" i="12"/>
  <c r="AL1004" i="12"/>
  <c r="AM1004" i="12"/>
  <c r="AN1004" i="12"/>
  <c r="AO1004" i="12"/>
  <c r="AP1004" i="12"/>
  <c r="AQ1004" i="12"/>
  <c r="AR1004" i="12"/>
  <c r="AS1004" i="12"/>
  <c r="AT1004" i="12"/>
  <c r="AU1004" i="12"/>
  <c r="AV1004" i="12"/>
  <c r="AW1004" i="12"/>
  <c r="AX1004" i="12"/>
  <c r="AY1004" i="12"/>
  <c r="AZ1004" i="12"/>
  <c r="BA1004" i="12"/>
  <c r="BB1004" i="12"/>
  <c r="O1005" i="12"/>
  <c r="P1005" i="12"/>
  <c r="Q1005" i="12"/>
  <c r="R1005" i="12"/>
  <c r="S1005" i="12"/>
  <c r="T1005" i="12"/>
  <c r="U1005" i="12"/>
  <c r="V1005" i="12"/>
  <c r="W1005" i="12"/>
  <c r="X1005" i="12"/>
  <c r="Y1005" i="12"/>
  <c r="Z1005" i="12"/>
  <c r="AA1005" i="12"/>
  <c r="AB1005" i="12"/>
  <c r="AC1005" i="12"/>
  <c r="AD1005" i="12"/>
  <c r="AE1005" i="12"/>
  <c r="AF1005" i="12"/>
  <c r="AG1005" i="12"/>
  <c r="AH1005" i="12"/>
  <c r="AI1005" i="12"/>
  <c r="AJ1005" i="12"/>
  <c r="AK1005" i="12"/>
  <c r="AL1005" i="12"/>
  <c r="AM1005" i="12"/>
  <c r="AN1005" i="12"/>
  <c r="AO1005" i="12"/>
  <c r="AP1005" i="12"/>
  <c r="AQ1005" i="12"/>
  <c r="AR1005" i="12"/>
  <c r="AS1005" i="12"/>
  <c r="AT1005" i="12"/>
  <c r="AU1005" i="12"/>
  <c r="AV1005" i="12"/>
  <c r="AW1005" i="12"/>
  <c r="AX1005" i="12"/>
  <c r="AY1005" i="12"/>
  <c r="AZ1005" i="12"/>
  <c r="BA1005" i="12"/>
  <c r="BB1005" i="12"/>
  <c r="O1006" i="12"/>
  <c r="P1006" i="12"/>
  <c r="Q1006" i="12"/>
  <c r="R1006" i="12"/>
  <c r="S1006" i="12"/>
  <c r="T1006" i="12"/>
  <c r="U1006" i="12"/>
  <c r="V1006" i="12"/>
  <c r="W1006" i="12"/>
  <c r="X1006" i="12"/>
  <c r="Y1006" i="12"/>
  <c r="Z1006" i="12"/>
  <c r="AA1006" i="12"/>
  <c r="AB1006" i="12"/>
  <c r="AC1006" i="12"/>
  <c r="AD1006" i="12"/>
  <c r="AE1006" i="12"/>
  <c r="AF1006" i="12"/>
  <c r="AG1006" i="12"/>
  <c r="AH1006" i="12"/>
  <c r="AI1006" i="12"/>
  <c r="AJ1006" i="12"/>
  <c r="AK1006" i="12"/>
  <c r="AL1006" i="12"/>
  <c r="AM1006" i="12"/>
  <c r="AN1006" i="12"/>
  <c r="AO1006" i="12"/>
  <c r="AP1006" i="12"/>
  <c r="AQ1006" i="12"/>
  <c r="AR1006" i="12"/>
  <c r="AS1006" i="12"/>
  <c r="AT1006" i="12"/>
  <c r="AU1006" i="12"/>
  <c r="AV1006" i="12"/>
  <c r="AW1006" i="12"/>
  <c r="AX1006" i="12"/>
  <c r="AY1006" i="12"/>
  <c r="AZ1006" i="12"/>
  <c r="BA1006" i="12"/>
  <c r="BB1006" i="12"/>
  <c r="O1007" i="12"/>
  <c r="P1007" i="12"/>
  <c r="Q1007" i="12"/>
  <c r="R1007" i="12"/>
  <c r="S1007" i="12"/>
  <c r="T1007" i="12"/>
  <c r="U1007" i="12"/>
  <c r="V1007" i="12"/>
  <c r="W1007" i="12"/>
  <c r="X1007" i="12"/>
  <c r="Y1007" i="12"/>
  <c r="Z1007" i="12"/>
  <c r="AA1007" i="12"/>
  <c r="AB1007" i="12"/>
  <c r="AC1007" i="12"/>
  <c r="AD1007" i="12"/>
  <c r="AE1007" i="12"/>
  <c r="AF1007" i="12"/>
  <c r="AG1007" i="12"/>
  <c r="AH1007" i="12"/>
  <c r="AI1007" i="12"/>
  <c r="AJ1007" i="12"/>
  <c r="AK1007" i="12"/>
  <c r="AL1007" i="12"/>
  <c r="AM1007" i="12"/>
  <c r="AN1007" i="12"/>
  <c r="AO1007" i="12"/>
  <c r="AP1007" i="12"/>
  <c r="AQ1007" i="12"/>
  <c r="AR1007" i="12"/>
  <c r="AS1007" i="12"/>
  <c r="AT1007" i="12"/>
  <c r="AU1007" i="12"/>
  <c r="AV1007" i="12"/>
  <c r="AW1007" i="12"/>
  <c r="AX1007" i="12"/>
  <c r="AY1007" i="12"/>
  <c r="AZ1007" i="12"/>
  <c r="BA1007" i="12"/>
  <c r="BB1007" i="12"/>
  <c r="O1008" i="12"/>
  <c r="P1008" i="12"/>
  <c r="Q1008" i="12"/>
  <c r="R1008" i="12"/>
  <c r="S1008" i="12"/>
  <c r="T1008" i="12"/>
  <c r="U1008" i="12"/>
  <c r="V1008" i="12"/>
  <c r="W1008" i="12"/>
  <c r="X1008" i="12"/>
  <c r="Y1008" i="12"/>
  <c r="Z1008" i="12"/>
  <c r="AA1008" i="12"/>
  <c r="AB1008" i="12"/>
  <c r="AC1008" i="12"/>
  <c r="AD1008" i="12"/>
  <c r="AE1008" i="12"/>
  <c r="AF1008" i="12"/>
  <c r="AG1008" i="12"/>
  <c r="AH1008" i="12"/>
  <c r="AI1008" i="12"/>
  <c r="AJ1008" i="12"/>
  <c r="AK1008" i="12"/>
  <c r="AL1008" i="12"/>
  <c r="AM1008" i="12"/>
  <c r="AN1008" i="12"/>
  <c r="AO1008" i="12"/>
  <c r="AP1008" i="12"/>
  <c r="AQ1008" i="12"/>
  <c r="AR1008" i="12"/>
  <c r="AS1008" i="12"/>
  <c r="AT1008" i="12"/>
  <c r="AU1008" i="12"/>
  <c r="AV1008" i="12"/>
  <c r="AW1008" i="12"/>
  <c r="AX1008" i="12"/>
  <c r="AY1008" i="12"/>
  <c r="AZ1008" i="12"/>
  <c r="BA1008" i="12"/>
  <c r="BB1008" i="12"/>
  <c r="O1009" i="12"/>
  <c r="P1009" i="12"/>
  <c r="Q1009" i="12"/>
  <c r="R1009" i="12"/>
  <c r="S1009" i="12"/>
  <c r="T1009" i="12"/>
  <c r="U1009" i="12"/>
  <c r="V1009" i="12"/>
  <c r="W1009" i="12"/>
  <c r="X1009" i="12"/>
  <c r="Y1009" i="12"/>
  <c r="Z1009" i="12"/>
  <c r="AA1009" i="12"/>
  <c r="AB1009" i="12"/>
  <c r="AC1009" i="12"/>
  <c r="AD1009" i="12"/>
  <c r="AE1009" i="12"/>
  <c r="AF1009" i="12"/>
  <c r="AG1009" i="12"/>
  <c r="AH1009" i="12"/>
  <c r="AI1009" i="12"/>
  <c r="AJ1009" i="12"/>
  <c r="AK1009" i="12"/>
  <c r="AL1009" i="12"/>
  <c r="AM1009" i="12"/>
  <c r="AN1009" i="12"/>
  <c r="AO1009" i="12"/>
  <c r="AP1009" i="12"/>
  <c r="AQ1009" i="12"/>
  <c r="AR1009" i="12"/>
  <c r="AS1009" i="12"/>
  <c r="AT1009" i="12"/>
  <c r="AU1009" i="12"/>
  <c r="AV1009" i="12"/>
  <c r="AW1009" i="12"/>
  <c r="AX1009" i="12"/>
  <c r="AY1009" i="12"/>
  <c r="AZ1009" i="12"/>
  <c r="BA1009" i="12"/>
  <c r="BB1009" i="12"/>
  <c r="O1010" i="12"/>
  <c r="P1010" i="12"/>
  <c r="Q1010" i="12"/>
  <c r="R1010" i="12"/>
  <c r="S1010" i="12"/>
  <c r="T1010" i="12"/>
  <c r="U1010" i="12"/>
  <c r="V1010" i="12"/>
  <c r="W1010" i="12"/>
  <c r="X1010" i="12"/>
  <c r="Y1010" i="12"/>
  <c r="Z1010" i="12"/>
  <c r="AA1010" i="12"/>
  <c r="AB1010" i="12"/>
  <c r="AC1010" i="12"/>
  <c r="AD1010" i="12"/>
  <c r="AE1010" i="12"/>
  <c r="AF1010" i="12"/>
  <c r="AG1010" i="12"/>
  <c r="AH1010" i="12"/>
  <c r="AI1010" i="12"/>
  <c r="AJ1010" i="12"/>
  <c r="AK1010" i="12"/>
  <c r="AL1010" i="12"/>
  <c r="AM1010" i="12"/>
  <c r="AN1010" i="12"/>
  <c r="AO1010" i="12"/>
  <c r="AP1010" i="12"/>
  <c r="AQ1010" i="12"/>
  <c r="AR1010" i="12"/>
  <c r="AS1010" i="12"/>
  <c r="AT1010" i="12"/>
  <c r="AU1010" i="12"/>
  <c r="AV1010" i="12"/>
  <c r="AW1010" i="12"/>
  <c r="AX1010" i="12"/>
  <c r="AY1010" i="12"/>
  <c r="AZ1010" i="12"/>
  <c r="BA1010" i="12"/>
  <c r="BB1010" i="12"/>
  <c r="O1011" i="12"/>
  <c r="P1011" i="12"/>
  <c r="Q1011" i="12"/>
  <c r="R1011" i="12"/>
  <c r="S1011" i="12"/>
  <c r="T1011" i="12"/>
  <c r="U1011" i="12"/>
  <c r="V1011" i="12"/>
  <c r="W1011" i="12"/>
  <c r="X1011" i="12"/>
  <c r="Y1011" i="12"/>
  <c r="Z1011" i="12"/>
  <c r="AA1011" i="12"/>
  <c r="AB1011" i="12"/>
  <c r="AC1011" i="12"/>
  <c r="AD1011" i="12"/>
  <c r="AE1011" i="12"/>
  <c r="AF1011" i="12"/>
  <c r="AG1011" i="12"/>
  <c r="AH1011" i="12"/>
  <c r="AI1011" i="12"/>
  <c r="AJ1011" i="12"/>
  <c r="AK1011" i="12"/>
  <c r="AL1011" i="12"/>
  <c r="AM1011" i="12"/>
  <c r="AN1011" i="12"/>
  <c r="AO1011" i="12"/>
  <c r="AP1011" i="12"/>
  <c r="AQ1011" i="12"/>
  <c r="AR1011" i="12"/>
  <c r="AS1011" i="12"/>
  <c r="AT1011" i="12"/>
  <c r="AU1011" i="12"/>
  <c r="AV1011" i="12"/>
  <c r="AW1011" i="12"/>
  <c r="AX1011" i="12"/>
  <c r="AY1011" i="12"/>
  <c r="AZ1011" i="12"/>
  <c r="BA1011" i="12"/>
  <c r="BB1011" i="12"/>
  <c r="O1012" i="12"/>
  <c r="P1012" i="12"/>
  <c r="Q1012" i="12"/>
  <c r="R1012" i="12"/>
  <c r="S1012" i="12"/>
  <c r="T1012" i="12"/>
  <c r="U1012" i="12"/>
  <c r="V1012" i="12"/>
  <c r="W1012" i="12"/>
  <c r="X1012" i="12"/>
  <c r="Y1012" i="12"/>
  <c r="Z1012" i="12"/>
  <c r="AA1012" i="12"/>
  <c r="AB1012" i="12"/>
  <c r="AC1012" i="12"/>
  <c r="AD1012" i="12"/>
  <c r="AE1012" i="12"/>
  <c r="AF1012" i="12"/>
  <c r="AG1012" i="12"/>
  <c r="AH1012" i="12"/>
  <c r="AI1012" i="12"/>
  <c r="AJ1012" i="12"/>
  <c r="AK1012" i="12"/>
  <c r="AL1012" i="12"/>
  <c r="AM1012" i="12"/>
  <c r="AN1012" i="12"/>
  <c r="AO1012" i="12"/>
  <c r="AP1012" i="12"/>
  <c r="AQ1012" i="12"/>
  <c r="AR1012" i="12"/>
  <c r="AS1012" i="12"/>
  <c r="AT1012" i="12"/>
  <c r="AU1012" i="12"/>
  <c r="AV1012" i="12"/>
  <c r="AW1012" i="12"/>
  <c r="AX1012" i="12"/>
  <c r="AY1012" i="12"/>
  <c r="AZ1012" i="12"/>
  <c r="BA1012" i="12"/>
  <c r="BB1012" i="12"/>
  <c r="O1013" i="12"/>
  <c r="P1013" i="12"/>
  <c r="Q1013" i="12"/>
  <c r="R1013" i="12"/>
  <c r="S1013" i="12"/>
  <c r="T1013" i="12"/>
  <c r="U1013" i="12"/>
  <c r="V1013" i="12"/>
  <c r="W1013" i="12"/>
  <c r="X1013" i="12"/>
  <c r="Y1013" i="12"/>
  <c r="Z1013" i="12"/>
  <c r="AA1013" i="12"/>
  <c r="AB1013" i="12"/>
  <c r="AC1013" i="12"/>
  <c r="AD1013" i="12"/>
  <c r="AE1013" i="12"/>
  <c r="AF1013" i="12"/>
  <c r="AG1013" i="12"/>
  <c r="AH1013" i="12"/>
  <c r="AI1013" i="12"/>
  <c r="AJ1013" i="12"/>
  <c r="AK1013" i="12"/>
  <c r="AL1013" i="12"/>
  <c r="AM1013" i="12"/>
  <c r="AN1013" i="12"/>
  <c r="AO1013" i="12"/>
  <c r="AP1013" i="12"/>
  <c r="AQ1013" i="12"/>
  <c r="AR1013" i="12"/>
  <c r="AS1013" i="12"/>
  <c r="AT1013" i="12"/>
  <c r="AU1013" i="12"/>
  <c r="AV1013" i="12"/>
  <c r="AW1013" i="12"/>
  <c r="AX1013" i="12"/>
  <c r="AY1013" i="12"/>
  <c r="AZ1013" i="12"/>
  <c r="BA1013" i="12"/>
  <c r="BB1013" i="12"/>
  <c r="O1014" i="12"/>
  <c r="P1014" i="12"/>
  <c r="Q1014" i="12"/>
  <c r="R1014" i="12"/>
  <c r="S1014" i="12"/>
  <c r="T1014" i="12"/>
  <c r="U1014" i="12"/>
  <c r="V1014" i="12"/>
  <c r="W1014" i="12"/>
  <c r="X1014" i="12"/>
  <c r="Y1014" i="12"/>
  <c r="Z1014" i="12"/>
  <c r="AA1014" i="12"/>
  <c r="AB1014" i="12"/>
  <c r="AC1014" i="12"/>
  <c r="AD1014" i="12"/>
  <c r="AE1014" i="12"/>
  <c r="AF1014" i="12"/>
  <c r="AG1014" i="12"/>
  <c r="AH1014" i="12"/>
  <c r="AI1014" i="12"/>
  <c r="AJ1014" i="12"/>
  <c r="AK1014" i="12"/>
  <c r="AL1014" i="12"/>
  <c r="AM1014" i="12"/>
  <c r="AN1014" i="12"/>
  <c r="AO1014" i="12"/>
  <c r="AP1014" i="12"/>
  <c r="AQ1014" i="12"/>
  <c r="AR1014" i="12"/>
  <c r="AS1014" i="12"/>
  <c r="AT1014" i="12"/>
  <c r="AU1014" i="12"/>
  <c r="AV1014" i="12"/>
  <c r="AW1014" i="12"/>
  <c r="AX1014" i="12"/>
  <c r="AY1014" i="12"/>
  <c r="AZ1014" i="12"/>
  <c r="BA1014" i="12"/>
  <c r="BB1014" i="12"/>
  <c r="O949" i="12"/>
  <c r="P949" i="12"/>
  <c r="Q949" i="12"/>
  <c r="R949" i="12"/>
  <c r="S949" i="12"/>
  <c r="T949" i="12"/>
  <c r="U949" i="12"/>
  <c r="V949" i="12"/>
  <c r="W949" i="12"/>
  <c r="X949" i="12"/>
  <c r="Y949" i="12"/>
  <c r="Z949" i="12"/>
  <c r="AA949" i="12"/>
  <c r="AB949" i="12"/>
  <c r="AC949" i="12"/>
  <c r="AD949" i="12"/>
  <c r="AE949" i="12"/>
  <c r="AF949" i="12"/>
  <c r="AG949" i="12"/>
  <c r="AH949" i="12"/>
  <c r="AI949" i="12"/>
  <c r="AJ949" i="12"/>
  <c r="AK949" i="12"/>
  <c r="AL949" i="12"/>
  <c r="AM949" i="12"/>
  <c r="AN949" i="12"/>
  <c r="AO949" i="12"/>
  <c r="AP949" i="12"/>
  <c r="AQ949" i="12"/>
  <c r="AR949" i="12"/>
  <c r="AS949" i="12"/>
  <c r="AT949" i="12"/>
  <c r="AU949" i="12"/>
  <c r="AV949" i="12"/>
  <c r="AW949" i="12"/>
  <c r="AX949" i="12"/>
  <c r="AY949" i="12"/>
  <c r="AZ949" i="12"/>
  <c r="BA949" i="12"/>
  <c r="BB949" i="12"/>
  <c r="O950" i="12"/>
  <c r="P950" i="12"/>
  <c r="Q950" i="12"/>
  <c r="R950" i="12"/>
  <c r="S950" i="12"/>
  <c r="T950" i="12"/>
  <c r="U950" i="12"/>
  <c r="V950" i="12"/>
  <c r="W950" i="12"/>
  <c r="X950" i="12"/>
  <c r="Y950" i="12"/>
  <c r="Z950" i="12"/>
  <c r="AA950" i="12"/>
  <c r="AB950" i="12"/>
  <c r="AC950" i="12"/>
  <c r="AD950" i="12"/>
  <c r="AE950" i="12"/>
  <c r="AF950" i="12"/>
  <c r="AG950" i="12"/>
  <c r="AH950" i="12"/>
  <c r="AI950" i="12"/>
  <c r="AJ950" i="12"/>
  <c r="AK950" i="12"/>
  <c r="AL950" i="12"/>
  <c r="AM950" i="12"/>
  <c r="AN950" i="12"/>
  <c r="AO950" i="12"/>
  <c r="AP950" i="12"/>
  <c r="AQ950" i="12"/>
  <c r="AR950" i="12"/>
  <c r="AS950" i="12"/>
  <c r="AT950" i="12"/>
  <c r="AU950" i="12"/>
  <c r="AV950" i="12"/>
  <c r="AW950" i="12"/>
  <c r="AX950" i="12"/>
  <c r="AY950" i="12"/>
  <c r="AZ950" i="12"/>
  <c r="BA950" i="12"/>
  <c r="BB950" i="12"/>
  <c r="O951" i="12"/>
  <c r="P951" i="12"/>
  <c r="Q951" i="12"/>
  <c r="R951" i="12"/>
  <c r="S951" i="12"/>
  <c r="T951" i="12"/>
  <c r="U951" i="12"/>
  <c r="V951" i="12"/>
  <c r="W951" i="12"/>
  <c r="X951" i="12"/>
  <c r="Y951" i="12"/>
  <c r="Z951" i="12"/>
  <c r="AA951" i="12"/>
  <c r="AB951" i="12"/>
  <c r="AC951" i="12"/>
  <c r="AD951" i="12"/>
  <c r="AE951" i="12"/>
  <c r="AF951" i="12"/>
  <c r="AG951" i="12"/>
  <c r="AH951" i="12"/>
  <c r="AI951" i="12"/>
  <c r="AJ951" i="12"/>
  <c r="AK951" i="12"/>
  <c r="AL951" i="12"/>
  <c r="AM951" i="12"/>
  <c r="AN951" i="12"/>
  <c r="AO951" i="12"/>
  <c r="AP951" i="12"/>
  <c r="AQ951" i="12"/>
  <c r="AR951" i="12"/>
  <c r="AS951" i="12"/>
  <c r="AT951" i="12"/>
  <c r="AU951" i="12"/>
  <c r="AV951" i="12"/>
  <c r="AW951" i="12"/>
  <c r="AX951" i="12"/>
  <c r="AY951" i="12"/>
  <c r="AZ951" i="12"/>
  <c r="BA951" i="12"/>
  <c r="BB951" i="12"/>
  <c r="O952" i="12"/>
  <c r="P952" i="12"/>
  <c r="Q952" i="12"/>
  <c r="R952" i="12"/>
  <c r="S952" i="12"/>
  <c r="T952" i="12"/>
  <c r="U952" i="12"/>
  <c r="V952" i="12"/>
  <c r="W952" i="12"/>
  <c r="X952" i="12"/>
  <c r="Y952" i="12"/>
  <c r="Z952" i="12"/>
  <c r="AA952" i="12"/>
  <c r="AB952" i="12"/>
  <c r="AC952" i="12"/>
  <c r="AD952" i="12"/>
  <c r="AE952" i="12"/>
  <c r="AF952" i="12"/>
  <c r="AG952" i="12"/>
  <c r="AH952" i="12"/>
  <c r="AI952" i="12"/>
  <c r="AJ952" i="12"/>
  <c r="AK952" i="12"/>
  <c r="AL952" i="12"/>
  <c r="AM952" i="12"/>
  <c r="AN952" i="12"/>
  <c r="AO952" i="12"/>
  <c r="AP952" i="12"/>
  <c r="AQ952" i="12"/>
  <c r="AR952" i="12"/>
  <c r="AS952" i="12"/>
  <c r="AT952" i="12"/>
  <c r="AU952" i="12"/>
  <c r="AV952" i="12"/>
  <c r="AW952" i="12"/>
  <c r="AX952" i="12"/>
  <c r="AY952" i="12"/>
  <c r="AZ952" i="12"/>
  <c r="BA952" i="12"/>
  <c r="BB952" i="12"/>
  <c r="O953" i="12"/>
  <c r="P953" i="12"/>
  <c r="Q953" i="12"/>
  <c r="R953" i="12"/>
  <c r="S953" i="12"/>
  <c r="T953" i="12"/>
  <c r="U953" i="12"/>
  <c r="V953" i="12"/>
  <c r="W953" i="12"/>
  <c r="X953" i="12"/>
  <c r="Y953" i="12"/>
  <c r="Z953" i="12"/>
  <c r="AA953" i="12"/>
  <c r="AB953" i="12"/>
  <c r="AC953" i="12"/>
  <c r="AD953" i="12"/>
  <c r="AE953" i="12"/>
  <c r="AF953" i="12"/>
  <c r="AG953" i="12"/>
  <c r="AH953" i="12"/>
  <c r="AI953" i="12"/>
  <c r="AJ953" i="12"/>
  <c r="AK953" i="12"/>
  <c r="AL953" i="12"/>
  <c r="AM953" i="12"/>
  <c r="AN953" i="12"/>
  <c r="AO953" i="12"/>
  <c r="AP953" i="12"/>
  <c r="AQ953" i="12"/>
  <c r="AR953" i="12"/>
  <c r="AS953" i="12"/>
  <c r="AT953" i="12"/>
  <c r="AU953" i="12"/>
  <c r="AV953" i="12"/>
  <c r="AW953" i="12"/>
  <c r="AX953" i="12"/>
  <c r="AY953" i="12"/>
  <c r="AZ953" i="12"/>
  <c r="BA953" i="12"/>
  <c r="BB953" i="12"/>
  <c r="O954" i="12"/>
  <c r="P954" i="12"/>
  <c r="Q954" i="12"/>
  <c r="R954" i="12"/>
  <c r="S954" i="12"/>
  <c r="T954" i="12"/>
  <c r="U954" i="12"/>
  <c r="V954" i="12"/>
  <c r="W954" i="12"/>
  <c r="X954" i="12"/>
  <c r="Y954" i="12"/>
  <c r="Z954" i="12"/>
  <c r="AA954" i="12"/>
  <c r="AB954" i="12"/>
  <c r="AC954" i="12"/>
  <c r="AD954" i="12"/>
  <c r="AE954" i="12"/>
  <c r="AF954" i="12"/>
  <c r="AG954" i="12"/>
  <c r="AH954" i="12"/>
  <c r="AI954" i="12"/>
  <c r="AJ954" i="12"/>
  <c r="AK954" i="12"/>
  <c r="AL954" i="12"/>
  <c r="AM954" i="12"/>
  <c r="AN954" i="12"/>
  <c r="AO954" i="12"/>
  <c r="AP954" i="12"/>
  <c r="AQ954" i="12"/>
  <c r="AR954" i="12"/>
  <c r="AS954" i="12"/>
  <c r="AT954" i="12"/>
  <c r="AU954" i="12"/>
  <c r="AV954" i="12"/>
  <c r="AW954" i="12"/>
  <c r="AX954" i="12"/>
  <c r="AY954" i="12"/>
  <c r="AZ954" i="12"/>
  <c r="BA954" i="12"/>
  <c r="BB954" i="12"/>
  <c r="O955" i="12"/>
  <c r="P955" i="12"/>
  <c r="Q955" i="12"/>
  <c r="R955" i="12"/>
  <c r="S955" i="12"/>
  <c r="T955" i="12"/>
  <c r="U955" i="12"/>
  <c r="V955" i="12"/>
  <c r="W955" i="12"/>
  <c r="X955" i="12"/>
  <c r="Y955" i="12"/>
  <c r="Z955" i="12"/>
  <c r="AA955" i="12"/>
  <c r="AB955" i="12"/>
  <c r="AC955" i="12"/>
  <c r="AD955" i="12"/>
  <c r="AE955" i="12"/>
  <c r="AF955" i="12"/>
  <c r="AG955" i="12"/>
  <c r="AH955" i="12"/>
  <c r="AI955" i="12"/>
  <c r="AJ955" i="12"/>
  <c r="AK955" i="12"/>
  <c r="AL955" i="12"/>
  <c r="AM955" i="12"/>
  <c r="AN955" i="12"/>
  <c r="AO955" i="12"/>
  <c r="AP955" i="12"/>
  <c r="AQ955" i="12"/>
  <c r="AR955" i="12"/>
  <c r="AS955" i="12"/>
  <c r="AT955" i="12"/>
  <c r="AU955" i="12"/>
  <c r="AV955" i="12"/>
  <c r="AW955" i="12"/>
  <c r="AX955" i="12"/>
  <c r="AY955" i="12"/>
  <c r="AZ955" i="12"/>
  <c r="BA955" i="12"/>
  <c r="BB955" i="12"/>
  <c r="O956" i="12"/>
  <c r="P956" i="12"/>
  <c r="Q956" i="12"/>
  <c r="R956" i="12"/>
  <c r="S956" i="12"/>
  <c r="T956" i="12"/>
  <c r="U956" i="12"/>
  <c r="V956" i="12"/>
  <c r="W956" i="12"/>
  <c r="X956" i="12"/>
  <c r="Y956" i="12"/>
  <c r="Z956" i="12"/>
  <c r="AA956" i="12"/>
  <c r="AB956" i="12"/>
  <c r="AC956" i="12"/>
  <c r="AD956" i="12"/>
  <c r="AE956" i="12"/>
  <c r="AF956" i="12"/>
  <c r="AG956" i="12"/>
  <c r="AH956" i="12"/>
  <c r="AI956" i="12"/>
  <c r="AJ956" i="12"/>
  <c r="AK956" i="12"/>
  <c r="AL956" i="12"/>
  <c r="AM956" i="12"/>
  <c r="AN956" i="12"/>
  <c r="AO956" i="12"/>
  <c r="AP956" i="12"/>
  <c r="AQ956" i="12"/>
  <c r="AR956" i="12"/>
  <c r="AS956" i="12"/>
  <c r="AT956" i="12"/>
  <c r="AU956" i="12"/>
  <c r="AV956" i="12"/>
  <c r="AW956" i="12"/>
  <c r="AX956" i="12"/>
  <c r="AY956" i="12"/>
  <c r="AZ956" i="12"/>
  <c r="BA956" i="12"/>
  <c r="BB956" i="12"/>
  <c r="O957" i="12"/>
  <c r="P957" i="12"/>
  <c r="Q957" i="12"/>
  <c r="R957" i="12"/>
  <c r="S957" i="12"/>
  <c r="T957" i="12"/>
  <c r="U957" i="12"/>
  <c r="V957" i="12"/>
  <c r="W957" i="12"/>
  <c r="X957" i="12"/>
  <c r="Y957" i="12"/>
  <c r="Z957" i="12"/>
  <c r="AA957" i="12"/>
  <c r="AB957" i="12"/>
  <c r="AC957" i="12"/>
  <c r="AD957" i="12"/>
  <c r="AE957" i="12"/>
  <c r="AF957" i="12"/>
  <c r="AG957" i="12"/>
  <c r="AH957" i="12"/>
  <c r="AI957" i="12"/>
  <c r="AJ957" i="12"/>
  <c r="AK957" i="12"/>
  <c r="AL957" i="12"/>
  <c r="AM957" i="12"/>
  <c r="AN957" i="12"/>
  <c r="AO957" i="12"/>
  <c r="AP957" i="12"/>
  <c r="AQ957" i="12"/>
  <c r="AR957" i="12"/>
  <c r="AS957" i="12"/>
  <c r="AT957" i="12"/>
  <c r="AU957" i="12"/>
  <c r="AV957" i="12"/>
  <c r="AW957" i="12"/>
  <c r="AX957" i="12"/>
  <c r="AY957" i="12"/>
  <c r="AZ957" i="12"/>
  <c r="BA957" i="12"/>
  <c r="BB957" i="12"/>
  <c r="O958" i="12"/>
  <c r="P958" i="12"/>
  <c r="Q958" i="12"/>
  <c r="R958" i="12"/>
  <c r="S958" i="12"/>
  <c r="T958" i="12"/>
  <c r="U958" i="12"/>
  <c r="V958" i="12"/>
  <c r="W958" i="12"/>
  <c r="X958" i="12"/>
  <c r="Y958" i="12"/>
  <c r="Z958" i="12"/>
  <c r="AA958" i="12"/>
  <c r="AB958" i="12"/>
  <c r="AC958" i="12"/>
  <c r="AD958" i="12"/>
  <c r="AE958" i="12"/>
  <c r="AF958" i="12"/>
  <c r="AG958" i="12"/>
  <c r="AH958" i="12"/>
  <c r="AI958" i="12"/>
  <c r="AJ958" i="12"/>
  <c r="AK958" i="12"/>
  <c r="AL958" i="12"/>
  <c r="AM958" i="12"/>
  <c r="AN958" i="12"/>
  <c r="AO958" i="12"/>
  <c r="AP958" i="12"/>
  <c r="AQ958" i="12"/>
  <c r="AR958" i="12"/>
  <c r="AS958" i="12"/>
  <c r="AT958" i="12"/>
  <c r="AU958" i="12"/>
  <c r="AV958" i="12"/>
  <c r="AW958" i="12"/>
  <c r="AX958" i="12"/>
  <c r="AY958" i="12"/>
  <c r="AZ958" i="12"/>
  <c r="BA958" i="12"/>
  <c r="BB958" i="12"/>
  <c r="O959" i="12"/>
  <c r="P959" i="12"/>
  <c r="Q959" i="12"/>
  <c r="R959" i="12"/>
  <c r="S959" i="12"/>
  <c r="T959" i="12"/>
  <c r="U959" i="12"/>
  <c r="V959" i="12"/>
  <c r="W959" i="12"/>
  <c r="X959" i="12"/>
  <c r="Y959" i="12"/>
  <c r="Z959" i="12"/>
  <c r="AA959" i="12"/>
  <c r="AB959" i="12"/>
  <c r="AC959" i="12"/>
  <c r="AD959" i="12"/>
  <c r="AE959" i="12"/>
  <c r="AF959" i="12"/>
  <c r="AG959" i="12"/>
  <c r="AH959" i="12"/>
  <c r="AI959" i="12"/>
  <c r="AJ959" i="12"/>
  <c r="AK959" i="12"/>
  <c r="AL959" i="12"/>
  <c r="AM959" i="12"/>
  <c r="AN959" i="12"/>
  <c r="AO959" i="12"/>
  <c r="AP959" i="12"/>
  <c r="AQ959" i="12"/>
  <c r="AR959" i="12"/>
  <c r="AS959" i="12"/>
  <c r="AT959" i="12"/>
  <c r="AU959" i="12"/>
  <c r="AV959" i="12"/>
  <c r="AW959" i="12"/>
  <c r="AX959" i="12"/>
  <c r="AY959" i="12"/>
  <c r="AZ959" i="12"/>
  <c r="BA959" i="12"/>
  <c r="BB959" i="12"/>
  <c r="O960" i="12"/>
  <c r="P960" i="12"/>
  <c r="Q960" i="12"/>
  <c r="R960" i="12"/>
  <c r="S960" i="12"/>
  <c r="T960" i="12"/>
  <c r="U960" i="12"/>
  <c r="V960" i="12"/>
  <c r="W960" i="12"/>
  <c r="X960" i="12"/>
  <c r="Y960" i="12"/>
  <c r="Z960" i="12"/>
  <c r="AA960" i="12"/>
  <c r="AB960" i="12"/>
  <c r="AC960" i="12"/>
  <c r="AD960" i="12"/>
  <c r="AE960" i="12"/>
  <c r="AF960" i="12"/>
  <c r="AG960" i="12"/>
  <c r="AH960" i="12"/>
  <c r="AI960" i="12"/>
  <c r="AJ960" i="12"/>
  <c r="AK960" i="12"/>
  <c r="AL960" i="12"/>
  <c r="AM960" i="12"/>
  <c r="AN960" i="12"/>
  <c r="AO960" i="12"/>
  <c r="AP960" i="12"/>
  <c r="AQ960" i="12"/>
  <c r="AR960" i="12"/>
  <c r="AS960" i="12"/>
  <c r="AT960" i="12"/>
  <c r="AU960" i="12"/>
  <c r="AV960" i="12"/>
  <c r="AW960" i="12"/>
  <c r="AX960" i="12"/>
  <c r="AY960" i="12"/>
  <c r="AZ960" i="12"/>
  <c r="BA960" i="12"/>
  <c r="BB960" i="12"/>
  <c r="O961" i="12"/>
  <c r="P961" i="12"/>
  <c r="Q961" i="12"/>
  <c r="R961" i="12"/>
  <c r="S961" i="12"/>
  <c r="T961" i="12"/>
  <c r="U961" i="12"/>
  <c r="V961" i="12"/>
  <c r="W961" i="12"/>
  <c r="X961" i="12"/>
  <c r="Y961" i="12"/>
  <c r="Z961" i="12"/>
  <c r="AA961" i="12"/>
  <c r="AB961" i="12"/>
  <c r="AC961" i="12"/>
  <c r="AD961" i="12"/>
  <c r="AE961" i="12"/>
  <c r="AF961" i="12"/>
  <c r="AG961" i="12"/>
  <c r="AH961" i="12"/>
  <c r="AI961" i="12"/>
  <c r="AJ961" i="12"/>
  <c r="AK961" i="12"/>
  <c r="AL961" i="12"/>
  <c r="AM961" i="12"/>
  <c r="AN961" i="12"/>
  <c r="AO961" i="12"/>
  <c r="AP961" i="12"/>
  <c r="AQ961" i="12"/>
  <c r="AR961" i="12"/>
  <c r="AS961" i="12"/>
  <c r="AT961" i="12"/>
  <c r="AU961" i="12"/>
  <c r="AV961" i="12"/>
  <c r="AW961" i="12"/>
  <c r="AX961" i="12"/>
  <c r="AY961" i="12"/>
  <c r="AZ961" i="12"/>
  <c r="BA961" i="12"/>
  <c r="BB961" i="12"/>
  <c r="O962" i="12"/>
  <c r="P962" i="12"/>
  <c r="Q962" i="12"/>
  <c r="R962" i="12"/>
  <c r="S962" i="12"/>
  <c r="T962" i="12"/>
  <c r="U962" i="12"/>
  <c r="V962" i="12"/>
  <c r="W962" i="12"/>
  <c r="X962" i="12"/>
  <c r="Y962" i="12"/>
  <c r="Z962" i="12"/>
  <c r="AA962" i="12"/>
  <c r="AB962" i="12"/>
  <c r="AC962" i="12"/>
  <c r="AD962" i="12"/>
  <c r="AE962" i="12"/>
  <c r="AF962" i="12"/>
  <c r="AG962" i="12"/>
  <c r="AH962" i="12"/>
  <c r="AI962" i="12"/>
  <c r="AJ962" i="12"/>
  <c r="AK962" i="12"/>
  <c r="AL962" i="12"/>
  <c r="AM962" i="12"/>
  <c r="AN962" i="12"/>
  <c r="AO962" i="12"/>
  <c r="AP962" i="12"/>
  <c r="AQ962" i="12"/>
  <c r="AR962" i="12"/>
  <c r="AS962" i="12"/>
  <c r="AT962" i="12"/>
  <c r="AU962" i="12"/>
  <c r="AV962" i="12"/>
  <c r="AW962" i="12"/>
  <c r="AX962" i="12"/>
  <c r="AY962" i="12"/>
  <c r="AZ962" i="12"/>
  <c r="BA962" i="12"/>
  <c r="BB962" i="12"/>
  <c r="O963" i="12"/>
  <c r="P963" i="12"/>
  <c r="Q963" i="12"/>
  <c r="R963" i="12"/>
  <c r="S963" i="12"/>
  <c r="T963" i="12"/>
  <c r="U963" i="12"/>
  <c r="V963" i="12"/>
  <c r="W963" i="12"/>
  <c r="X963" i="12"/>
  <c r="Y963" i="12"/>
  <c r="Z963" i="12"/>
  <c r="AA963" i="12"/>
  <c r="AB963" i="12"/>
  <c r="AC963" i="12"/>
  <c r="AD963" i="12"/>
  <c r="AE963" i="12"/>
  <c r="AF963" i="12"/>
  <c r="AG963" i="12"/>
  <c r="AH963" i="12"/>
  <c r="AI963" i="12"/>
  <c r="AJ963" i="12"/>
  <c r="AK963" i="12"/>
  <c r="AL963" i="12"/>
  <c r="AM963" i="12"/>
  <c r="AN963" i="12"/>
  <c r="AO963" i="12"/>
  <c r="AP963" i="12"/>
  <c r="AQ963" i="12"/>
  <c r="AR963" i="12"/>
  <c r="AS963" i="12"/>
  <c r="AT963" i="12"/>
  <c r="AU963" i="12"/>
  <c r="AV963" i="12"/>
  <c r="AW963" i="12"/>
  <c r="AX963" i="12"/>
  <c r="AY963" i="12"/>
  <c r="AZ963" i="12"/>
  <c r="BA963" i="12"/>
  <c r="BB963" i="12"/>
  <c r="O964" i="12"/>
  <c r="P964" i="12"/>
  <c r="Q964" i="12"/>
  <c r="R964" i="12"/>
  <c r="S964" i="12"/>
  <c r="T964" i="12"/>
  <c r="U964" i="12"/>
  <c r="V964" i="12"/>
  <c r="W964" i="12"/>
  <c r="X964" i="12"/>
  <c r="Y964" i="12"/>
  <c r="Z964" i="12"/>
  <c r="AA964" i="12"/>
  <c r="AB964" i="12"/>
  <c r="AC964" i="12"/>
  <c r="AD964" i="12"/>
  <c r="AE964" i="12"/>
  <c r="AF964" i="12"/>
  <c r="AG964" i="12"/>
  <c r="AH964" i="12"/>
  <c r="AI964" i="12"/>
  <c r="AJ964" i="12"/>
  <c r="AK964" i="12"/>
  <c r="AL964" i="12"/>
  <c r="AM964" i="12"/>
  <c r="AN964" i="12"/>
  <c r="AO964" i="12"/>
  <c r="AP964" i="12"/>
  <c r="AQ964" i="12"/>
  <c r="AR964" i="12"/>
  <c r="AS964" i="12"/>
  <c r="AT964" i="12"/>
  <c r="AU964" i="12"/>
  <c r="AV964" i="12"/>
  <c r="AW964" i="12"/>
  <c r="AX964" i="12"/>
  <c r="AY964" i="12"/>
  <c r="AZ964" i="12"/>
  <c r="BA964" i="12"/>
  <c r="BB964" i="12"/>
  <c r="O965" i="12"/>
  <c r="P965" i="12"/>
  <c r="Q965" i="12"/>
  <c r="R965" i="12"/>
  <c r="S965" i="12"/>
  <c r="T965" i="12"/>
  <c r="U965" i="12"/>
  <c r="V965" i="12"/>
  <c r="W965" i="12"/>
  <c r="X965" i="12"/>
  <c r="Y965" i="12"/>
  <c r="Z965" i="12"/>
  <c r="AA965" i="12"/>
  <c r="AB965" i="12"/>
  <c r="AC965" i="12"/>
  <c r="AD965" i="12"/>
  <c r="AE965" i="12"/>
  <c r="AF965" i="12"/>
  <c r="AG965" i="12"/>
  <c r="AH965" i="12"/>
  <c r="AI965" i="12"/>
  <c r="AJ965" i="12"/>
  <c r="AK965" i="12"/>
  <c r="AL965" i="12"/>
  <c r="AM965" i="12"/>
  <c r="AN965" i="12"/>
  <c r="AO965" i="12"/>
  <c r="AP965" i="12"/>
  <c r="AQ965" i="12"/>
  <c r="AR965" i="12"/>
  <c r="AS965" i="12"/>
  <c r="AT965" i="12"/>
  <c r="AU965" i="12"/>
  <c r="AV965" i="12"/>
  <c r="AW965" i="12"/>
  <c r="AX965" i="12"/>
  <c r="AY965" i="12"/>
  <c r="AZ965" i="12"/>
  <c r="BA965" i="12"/>
  <c r="BB965" i="12"/>
  <c r="O966" i="12"/>
  <c r="P966" i="12"/>
  <c r="Q966" i="12"/>
  <c r="R966" i="12"/>
  <c r="S966" i="12"/>
  <c r="T966" i="12"/>
  <c r="U966" i="12"/>
  <c r="V966" i="12"/>
  <c r="W966" i="12"/>
  <c r="X966" i="12"/>
  <c r="Y966" i="12"/>
  <c r="Z966" i="12"/>
  <c r="AA966" i="12"/>
  <c r="AB966" i="12"/>
  <c r="AC966" i="12"/>
  <c r="AD966" i="12"/>
  <c r="AE966" i="12"/>
  <c r="AF966" i="12"/>
  <c r="AG966" i="12"/>
  <c r="AH966" i="12"/>
  <c r="AI966" i="12"/>
  <c r="AJ966" i="12"/>
  <c r="AK966" i="12"/>
  <c r="AL966" i="12"/>
  <c r="AM966" i="12"/>
  <c r="AN966" i="12"/>
  <c r="AO966" i="12"/>
  <c r="AP966" i="12"/>
  <c r="AQ966" i="12"/>
  <c r="AR966" i="12"/>
  <c r="AS966" i="12"/>
  <c r="AT966" i="12"/>
  <c r="AU966" i="12"/>
  <c r="AV966" i="12"/>
  <c r="AW966" i="12"/>
  <c r="AX966" i="12"/>
  <c r="AY966" i="12"/>
  <c r="AZ966" i="12"/>
  <c r="BA966" i="12"/>
  <c r="BB966" i="12"/>
  <c r="O967" i="12"/>
  <c r="P967" i="12"/>
  <c r="Q967" i="12"/>
  <c r="R967" i="12"/>
  <c r="S967" i="12"/>
  <c r="T967" i="12"/>
  <c r="U967" i="12"/>
  <c r="V967" i="12"/>
  <c r="W967" i="12"/>
  <c r="X967" i="12"/>
  <c r="Y967" i="12"/>
  <c r="Z967" i="12"/>
  <c r="AA967" i="12"/>
  <c r="AB967" i="12"/>
  <c r="AC967" i="12"/>
  <c r="AD967" i="12"/>
  <c r="AE967" i="12"/>
  <c r="AF967" i="12"/>
  <c r="AG967" i="12"/>
  <c r="AH967" i="12"/>
  <c r="AI967" i="12"/>
  <c r="AJ967" i="12"/>
  <c r="AK967" i="12"/>
  <c r="AL967" i="12"/>
  <c r="AM967" i="12"/>
  <c r="AN967" i="12"/>
  <c r="AO967" i="12"/>
  <c r="AP967" i="12"/>
  <c r="AQ967" i="12"/>
  <c r="AR967" i="12"/>
  <c r="AS967" i="12"/>
  <c r="AT967" i="12"/>
  <c r="AU967" i="12"/>
  <c r="AV967" i="12"/>
  <c r="AW967" i="12"/>
  <c r="AX967" i="12"/>
  <c r="AY967" i="12"/>
  <c r="AZ967" i="12"/>
  <c r="BA967" i="12"/>
  <c r="BB967" i="12"/>
  <c r="O968" i="12"/>
  <c r="P968" i="12"/>
  <c r="Q968" i="12"/>
  <c r="R968" i="12"/>
  <c r="S968" i="12"/>
  <c r="T968" i="12"/>
  <c r="U968" i="12"/>
  <c r="V968" i="12"/>
  <c r="W968" i="12"/>
  <c r="X968" i="12"/>
  <c r="Y968" i="12"/>
  <c r="Z968" i="12"/>
  <c r="AA968" i="12"/>
  <c r="AB968" i="12"/>
  <c r="AC968" i="12"/>
  <c r="AD968" i="12"/>
  <c r="AE968" i="12"/>
  <c r="AF968" i="12"/>
  <c r="AG968" i="12"/>
  <c r="AH968" i="12"/>
  <c r="AI968" i="12"/>
  <c r="AJ968" i="12"/>
  <c r="AK968" i="12"/>
  <c r="AL968" i="12"/>
  <c r="AM968" i="12"/>
  <c r="AN968" i="12"/>
  <c r="AO968" i="12"/>
  <c r="AP968" i="12"/>
  <c r="AQ968" i="12"/>
  <c r="AR968" i="12"/>
  <c r="AS968" i="12"/>
  <c r="AT968" i="12"/>
  <c r="AU968" i="12"/>
  <c r="AV968" i="12"/>
  <c r="AW968" i="12"/>
  <c r="AX968" i="12"/>
  <c r="AY968" i="12"/>
  <c r="AZ968" i="12"/>
  <c r="BA968" i="12"/>
  <c r="BB968" i="12"/>
  <c r="O969" i="12"/>
  <c r="P969" i="12"/>
  <c r="Q969" i="12"/>
  <c r="R969" i="12"/>
  <c r="S969" i="12"/>
  <c r="T969" i="12"/>
  <c r="U969" i="12"/>
  <c r="V969" i="12"/>
  <c r="W969" i="12"/>
  <c r="X969" i="12"/>
  <c r="Y969" i="12"/>
  <c r="Z969" i="12"/>
  <c r="AA969" i="12"/>
  <c r="AB969" i="12"/>
  <c r="AC969" i="12"/>
  <c r="AD969" i="12"/>
  <c r="AE969" i="12"/>
  <c r="AF969" i="12"/>
  <c r="AG969" i="12"/>
  <c r="AH969" i="12"/>
  <c r="AI969" i="12"/>
  <c r="AJ969" i="12"/>
  <c r="AK969" i="12"/>
  <c r="AL969" i="12"/>
  <c r="AM969" i="12"/>
  <c r="AN969" i="12"/>
  <c r="AO969" i="12"/>
  <c r="AP969" i="12"/>
  <c r="AQ969" i="12"/>
  <c r="AR969" i="12"/>
  <c r="AS969" i="12"/>
  <c r="AT969" i="12"/>
  <c r="AU969" i="12"/>
  <c r="AV969" i="12"/>
  <c r="AW969" i="12"/>
  <c r="AX969" i="12"/>
  <c r="AY969" i="12"/>
  <c r="AZ969" i="12"/>
  <c r="BA969" i="12"/>
  <c r="BB969" i="12"/>
  <c r="O970" i="12"/>
  <c r="P970" i="12"/>
  <c r="Q970" i="12"/>
  <c r="R970" i="12"/>
  <c r="S970" i="12"/>
  <c r="T970" i="12"/>
  <c r="U970" i="12"/>
  <c r="V970" i="12"/>
  <c r="W970" i="12"/>
  <c r="X970" i="12"/>
  <c r="Y970" i="12"/>
  <c r="Z970" i="12"/>
  <c r="AA970" i="12"/>
  <c r="AB970" i="12"/>
  <c r="AC970" i="12"/>
  <c r="AD970" i="12"/>
  <c r="AE970" i="12"/>
  <c r="AF970" i="12"/>
  <c r="AG970" i="12"/>
  <c r="AH970" i="12"/>
  <c r="AI970" i="12"/>
  <c r="AJ970" i="12"/>
  <c r="AK970" i="12"/>
  <c r="AL970" i="12"/>
  <c r="AM970" i="12"/>
  <c r="AN970" i="12"/>
  <c r="AO970" i="12"/>
  <c r="AP970" i="12"/>
  <c r="AQ970" i="12"/>
  <c r="AR970" i="12"/>
  <c r="AS970" i="12"/>
  <c r="AT970" i="12"/>
  <c r="AU970" i="12"/>
  <c r="AV970" i="12"/>
  <c r="AW970" i="12"/>
  <c r="AX970" i="12"/>
  <c r="AY970" i="12"/>
  <c r="AZ970" i="12"/>
  <c r="BA970" i="12"/>
  <c r="BB970" i="12"/>
  <c r="O971" i="12"/>
  <c r="P971" i="12"/>
  <c r="Q971" i="12"/>
  <c r="R971" i="12"/>
  <c r="S971" i="12"/>
  <c r="T971" i="12"/>
  <c r="U971" i="12"/>
  <c r="V971" i="12"/>
  <c r="W971" i="12"/>
  <c r="X971" i="12"/>
  <c r="Y971" i="12"/>
  <c r="Z971" i="12"/>
  <c r="AA971" i="12"/>
  <c r="AB971" i="12"/>
  <c r="AC971" i="12"/>
  <c r="AD971" i="12"/>
  <c r="AE971" i="12"/>
  <c r="AF971" i="12"/>
  <c r="AG971" i="12"/>
  <c r="AH971" i="12"/>
  <c r="AI971" i="12"/>
  <c r="AJ971" i="12"/>
  <c r="AK971" i="12"/>
  <c r="AL971" i="12"/>
  <c r="AM971" i="12"/>
  <c r="AN971" i="12"/>
  <c r="AO971" i="12"/>
  <c r="AP971" i="12"/>
  <c r="AQ971" i="12"/>
  <c r="AR971" i="12"/>
  <c r="AS971" i="12"/>
  <c r="AT971" i="12"/>
  <c r="AU971" i="12"/>
  <c r="AV971" i="12"/>
  <c r="AW971" i="12"/>
  <c r="AX971" i="12"/>
  <c r="AY971" i="12"/>
  <c r="AZ971" i="12"/>
  <c r="BA971" i="12"/>
  <c r="BB971" i="12"/>
  <c r="O972" i="12"/>
  <c r="P972" i="12"/>
  <c r="Q972" i="12"/>
  <c r="R972" i="12"/>
  <c r="S972" i="12"/>
  <c r="T972" i="12"/>
  <c r="U972" i="12"/>
  <c r="V972" i="12"/>
  <c r="W972" i="12"/>
  <c r="X972" i="12"/>
  <c r="Y972" i="12"/>
  <c r="Z972" i="12"/>
  <c r="AA972" i="12"/>
  <c r="AB972" i="12"/>
  <c r="AC972" i="12"/>
  <c r="AD972" i="12"/>
  <c r="AE972" i="12"/>
  <c r="AF972" i="12"/>
  <c r="AG972" i="12"/>
  <c r="AH972" i="12"/>
  <c r="AI972" i="12"/>
  <c r="AJ972" i="12"/>
  <c r="AK972" i="12"/>
  <c r="AL972" i="12"/>
  <c r="AM972" i="12"/>
  <c r="AN972" i="12"/>
  <c r="AO972" i="12"/>
  <c r="AP972" i="12"/>
  <c r="AQ972" i="12"/>
  <c r="AR972" i="12"/>
  <c r="AS972" i="12"/>
  <c r="AT972" i="12"/>
  <c r="AU972" i="12"/>
  <c r="AV972" i="12"/>
  <c r="AW972" i="12"/>
  <c r="AX972" i="12"/>
  <c r="AY972" i="12"/>
  <c r="AZ972" i="12"/>
  <c r="BA972" i="12"/>
  <c r="BB972" i="12"/>
  <c r="O973" i="12"/>
  <c r="P973" i="12"/>
  <c r="Q973" i="12"/>
  <c r="R973" i="12"/>
  <c r="S973" i="12"/>
  <c r="T973" i="12"/>
  <c r="U973" i="12"/>
  <c r="V973" i="12"/>
  <c r="W973" i="12"/>
  <c r="X973" i="12"/>
  <c r="Y973" i="12"/>
  <c r="Z973" i="12"/>
  <c r="AA973" i="12"/>
  <c r="AB973" i="12"/>
  <c r="AC973" i="12"/>
  <c r="AD973" i="12"/>
  <c r="AE973" i="12"/>
  <c r="AF973" i="12"/>
  <c r="AG973" i="12"/>
  <c r="AH973" i="12"/>
  <c r="AI973" i="12"/>
  <c r="AJ973" i="12"/>
  <c r="AK973" i="12"/>
  <c r="AL973" i="12"/>
  <c r="AM973" i="12"/>
  <c r="AN973" i="12"/>
  <c r="AO973" i="12"/>
  <c r="AP973" i="12"/>
  <c r="AQ973" i="12"/>
  <c r="AR973" i="12"/>
  <c r="AS973" i="12"/>
  <c r="AT973" i="12"/>
  <c r="AU973" i="12"/>
  <c r="AV973" i="12"/>
  <c r="AW973" i="12"/>
  <c r="AX973" i="12"/>
  <c r="AY973" i="12"/>
  <c r="AZ973" i="12"/>
  <c r="BA973" i="12"/>
  <c r="BB973" i="12"/>
  <c r="O974" i="12"/>
  <c r="P974" i="12"/>
  <c r="Q974" i="12"/>
  <c r="R974" i="12"/>
  <c r="S974" i="12"/>
  <c r="T974" i="12"/>
  <c r="U974" i="12"/>
  <c r="V974" i="12"/>
  <c r="W974" i="12"/>
  <c r="X974" i="12"/>
  <c r="Y974" i="12"/>
  <c r="Z974" i="12"/>
  <c r="AA974" i="12"/>
  <c r="AB974" i="12"/>
  <c r="AC974" i="12"/>
  <c r="AD974" i="12"/>
  <c r="AE974" i="12"/>
  <c r="AF974" i="12"/>
  <c r="AG974" i="12"/>
  <c r="AH974" i="12"/>
  <c r="AI974" i="12"/>
  <c r="AJ974" i="12"/>
  <c r="AK974" i="12"/>
  <c r="AL974" i="12"/>
  <c r="AM974" i="12"/>
  <c r="AN974" i="12"/>
  <c r="AO974" i="12"/>
  <c r="AP974" i="12"/>
  <c r="AQ974" i="12"/>
  <c r="AR974" i="12"/>
  <c r="AS974" i="12"/>
  <c r="AT974" i="12"/>
  <c r="AU974" i="12"/>
  <c r="AV974" i="12"/>
  <c r="AW974" i="12"/>
  <c r="AX974" i="12"/>
  <c r="AY974" i="12"/>
  <c r="AZ974" i="12"/>
  <c r="BA974" i="12"/>
  <c r="BB974" i="12"/>
  <c r="O975" i="12"/>
  <c r="P975" i="12"/>
  <c r="Q975" i="12"/>
  <c r="R975" i="12"/>
  <c r="S975" i="12"/>
  <c r="T975" i="12"/>
  <c r="U975" i="12"/>
  <c r="V975" i="12"/>
  <c r="W975" i="12"/>
  <c r="X975" i="12"/>
  <c r="Y975" i="12"/>
  <c r="Z975" i="12"/>
  <c r="AA975" i="12"/>
  <c r="AB975" i="12"/>
  <c r="AC975" i="12"/>
  <c r="AD975" i="12"/>
  <c r="AE975" i="12"/>
  <c r="AF975" i="12"/>
  <c r="AG975" i="12"/>
  <c r="AH975" i="12"/>
  <c r="AI975" i="12"/>
  <c r="AJ975" i="12"/>
  <c r="AK975" i="12"/>
  <c r="AL975" i="12"/>
  <c r="AM975" i="12"/>
  <c r="AN975" i="12"/>
  <c r="AO975" i="12"/>
  <c r="AP975" i="12"/>
  <c r="AQ975" i="12"/>
  <c r="AR975" i="12"/>
  <c r="AS975" i="12"/>
  <c r="AT975" i="12"/>
  <c r="AU975" i="12"/>
  <c r="AV975" i="12"/>
  <c r="AW975" i="12"/>
  <c r="AX975" i="12"/>
  <c r="AY975" i="12"/>
  <c r="AZ975" i="12"/>
  <c r="BA975" i="12"/>
  <c r="BB975" i="12"/>
  <c r="O976" i="12"/>
  <c r="P976" i="12"/>
  <c r="Q976" i="12"/>
  <c r="R976" i="12"/>
  <c r="S976" i="12"/>
  <c r="T976" i="12"/>
  <c r="U976" i="12"/>
  <c r="V976" i="12"/>
  <c r="W976" i="12"/>
  <c r="X976" i="12"/>
  <c r="Y976" i="12"/>
  <c r="Z976" i="12"/>
  <c r="AA976" i="12"/>
  <c r="AB976" i="12"/>
  <c r="AC976" i="12"/>
  <c r="AD976" i="12"/>
  <c r="AE976" i="12"/>
  <c r="AF976" i="12"/>
  <c r="AG976" i="12"/>
  <c r="AH976" i="12"/>
  <c r="AI976" i="12"/>
  <c r="AJ976" i="12"/>
  <c r="AK976" i="12"/>
  <c r="AL976" i="12"/>
  <c r="AM976" i="12"/>
  <c r="AN976" i="12"/>
  <c r="AO976" i="12"/>
  <c r="AP976" i="12"/>
  <c r="AQ976" i="12"/>
  <c r="AR976" i="12"/>
  <c r="AS976" i="12"/>
  <c r="AT976" i="12"/>
  <c r="AU976" i="12"/>
  <c r="AV976" i="12"/>
  <c r="AW976" i="12"/>
  <c r="AX976" i="12"/>
  <c r="AY976" i="12"/>
  <c r="AZ976" i="12"/>
  <c r="BA976" i="12"/>
  <c r="BB976" i="12"/>
  <c r="O977" i="12"/>
  <c r="P977" i="12"/>
  <c r="Q977" i="12"/>
  <c r="R977" i="12"/>
  <c r="S977" i="12"/>
  <c r="T977" i="12"/>
  <c r="U977" i="12"/>
  <c r="V977" i="12"/>
  <c r="W977" i="12"/>
  <c r="X977" i="12"/>
  <c r="Y977" i="12"/>
  <c r="Z977" i="12"/>
  <c r="AA977" i="12"/>
  <c r="AB977" i="12"/>
  <c r="AC977" i="12"/>
  <c r="AD977" i="12"/>
  <c r="AE977" i="12"/>
  <c r="AF977" i="12"/>
  <c r="AG977" i="12"/>
  <c r="AH977" i="12"/>
  <c r="AI977" i="12"/>
  <c r="AJ977" i="12"/>
  <c r="AK977" i="12"/>
  <c r="AL977" i="12"/>
  <c r="AM977" i="12"/>
  <c r="AN977" i="12"/>
  <c r="AO977" i="12"/>
  <c r="AP977" i="12"/>
  <c r="AQ977" i="12"/>
  <c r="AR977" i="12"/>
  <c r="AS977" i="12"/>
  <c r="AT977" i="12"/>
  <c r="AU977" i="12"/>
  <c r="AV977" i="12"/>
  <c r="AW977" i="12"/>
  <c r="AX977" i="12"/>
  <c r="AY977" i="12"/>
  <c r="AZ977" i="12"/>
  <c r="BA977" i="12"/>
  <c r="BB977" i="12"/>
  <c r="O978" i="12"/>
  <c r="P978" i="12"/>
  <c r="Q978" i="12"/>
  <c r="R978" i="12"/>
  <c r="S978" i="12"/>
  <c r="T978" i="12"/>
  <c r="U978" i="12"/>
  <c r="V978" i="12"/>
  <c r="W978" i="12"/>
  <c r="X978" i="12"/>
  <c r="Y978" i="12"/>
  <c r="Z978" i="12"/>
  <c r="AA978" i="12"/>
  <c r="AB978" i="12"/>
  <c r="AC978" i="12"/>
  <c r="AD978" i="12"/>
  <c r="AE978" i="12"/>
  <c r="AF978" i="12"/>
  <c r="AG978" i="12"/>
  <c r="AH978" i="12"/>
  <c r="AI978" i="12"/>
  <c r="AJ978" i="12"/>
  <c r="AK978" i="12"/>
  <c r="AL978" i="12"/>
  <c r="AM978" i="12"/>
  <c r="AN978" i="12"/>
  <c r="AO978" i="12"/>
  <c r="AP978" i="12"/>
  <c r="AQ978" i="12"/>
  <c r="AR978" i="12"/>
  <c r="AS978" i="12"/>
  <c r="AT978" i="12"/>
  <c r="AU978" i="12"/>
  <c r="AV978" i="12"/>
  <c r="AW978" i="12"/>
  <c r="AX978" i="12"/>
  <c r="AY978" i="12"/>
  <c r="AZ978" i="12"/>
  <c r="BA978" i="12"/>
  <c r="BB978" i="12"/>
  <c r="O979" i="12"/>
  <c r="P979" i="12"/>
  <c r="Q979" i="12"/>
  <c r="R979" i="12"/>
  <c r="S979" i="12"/>
  <c r="T979" i="12"/>
  <c r="U979" i="12"/>
  <c r="V979" i="12"/>
  <c r="W979" i="12"/>
  <c r="X979" i="12"/>
  <c r="Y979" i="12"/>
  <c r="Z979" i="12"/>
  <c r="AA979" i="12"/>
  <c r="AB979" i="12"/>
  <c r="AC979" i="12"/>
  <c r="AD979" i="12"/>
  <c r="AE979" i="12"/>
  <c r="AF979" i="12"/>
  <c r="AG979" i="12"/>
  <c r="AH979" i="12"/>
  <c r="AI979" i="12"/>
  <c r="AJ979" i="12"/>
  <c r="AK979" i="12"/>
  <c r="AL979" i="12"/>
  <c r="AM979" i="12"/>
  <c r="AN979" i="12"/>
  <c r="AO979" i="12"/>
  <c r="AP979" i="12"/>
  <c r="AQ979" i="12"/>
  <c r="AR979" i="12"/>
  <c r="AS979" i="12"/>
  <c r="AT979" i="12"/>
  <c r="AU979" i="12"/>
  <c r="AV979" i="12"/>
  <c r="AW979" i="12"/>
  <c r="AX979" i="12"/>
  <c r="AY979" i="12"/>
  <c r="AZ979" i="12"/>
  <c r="BA979" i="12"/>
  <c r="BB979" i="12"/>
  <c r="O914" i="12"/>
  <c r="P914" i="12"/>
  <c r="Q914" i="12"/>
  <c r="R914" i="12"/>
  <c r="S914" i="12"/>
  <c r="T914" i="12"/>
  <c r="U914" i="12"/>
  <c r="V914" i="12"/>
  <c r="W914" i="12"/>
  <c r="X914" i="12"/>
  <c r="Y914" i="12"/>
  <c r="Z914" i="12"/>
  <c r="AA914" i="12"/>
  <c r="AB914" i="12"/>
  <c r="AC914" i="12"/>
  <c r="AD914" i="12"/>
  <c r="AE914" i="12"/>
  <c r="AF914" i="12"/>
  <c r="AG914" i="12"/>
  <c r="AH914" i="12"/>
  <c r="AI914" i="12"/>
  <c r="AJ914" i="12"/>
  <c r="AK914" i="12"/>
  <c r="AL914" i="12"/>
  <c r="AM914" i="12"/>
  <c r="AN914" i="12"/>
  <c r="AO914" i="12"/>
  <c r="AP914" i="12"/>
  <c r="AQ914" i="12"/>
  <c r="AR914" i="12"/>
  <c r="AS914" i="12"/>
  <c r="AT914" i="12"/>
  <c r="AU914" i="12"/>
  <c r="AV914" i="12"/>
  <c r="AW914" i="12"/>
  <c r="AX914" i="12"/>
  <c r="AY914" i="12"/>
  <c r="AZ914" i="12"/>
  <c r="BA914" i="12"/>
  <c r="BB914" i="12"/>
  <c r="O915" i="12"/>
  <c r="P915" i="12"/>
  <c r="Q915" i="12"/>
  <c r="R915" i="12"/>
  <c r="S915" i="12"/>
  <c r="T915" i="12"/>
  <c r="U915" i="12"/>
  <c r="V915" i="12"/>
  <c r="W915" i="12"/>
  <c r="X915" i="12"/>
  <c r="Y915" i="12"/>
  <c r="Z915" i="12"/>
  <c r="AA915" i="12"/>
  <c r="AB915" i="12"/>
  <c r="AC915" i="12"/>
  <c r="AD915" i="12"/>
  <c r="AE915" i="12"/>
  <c r="AF915" i="12"/>
  <c r="AG915" i="12"/>
  <c r="AH915" i="12"/>
  <c r="AI915" i="12"/>
  <c r="AJ915" i="12"/>
  <c r="AK915" i="12"/>
  <c r="AL915" i="12"/>
  <c r="AM915" i="12"/>
  <c r="AN915" i="12"/>
  <c r="AO915" i="12"/>
  <c r="AP915" i="12"/>
  <c r="AQ915" i="12"/>
  <c r="AR915" i="12"/>
  <c r="AS915" i="12"/>
  <c r="AT915" i="12"/>
  <c r="AU915" i="12"/>
  <c r="AV915" i="12"/>
  <c r="AW915" i="12"/>
  <c r="AX915" i="12"/>
  <c r="AY915" i="12"/>
  <c r="AZ915" i="12"/>
  <c r="BA915" i="12"/>
  <c r="BB915" i="12"/>
  <c r="O916" i="12"/>
  <c r="P916" i="12"/>
  <c r="Q916" i="12"/>
  <c r="R916" i="12"/>
  <c r="S916" i="12"/>
  <c r="T916" i="12"/>
  <c r="U916" i="12"/>
  <c r="V916" i="12"/>
  <c r="W916" i="12"/>
  <c r="X916" i="12"/>
  <c r="Y916" i="12"/>
  <c r="Z916" i="12"/>
  <c r="AA916" i="12"/>
  <c r="AB916" i="12"/>
  <c r="AC916" i="12"/>
  <c r="AD916" i="12"/>
  <c r="AE916" i="12"/>
  <c r="AF916" i="12"/>
  <c r="AG916" i="12"/>
  <c r="AH916" i="12"/>
  <c r="AI916" i="12"/>
  <c r="AJ916" i="12"/>
  <c r="AK916" i="12"/>
  <c r="AL916" i="12"/>
  <c r="AM916" i="12"/>
  <c r="AN916" i="12"/>
  <c r="AO916" i="12"/>
  <c r="AP916" i="12"/>
  <c r="AQ916" i="12"/>
  <c r="AR916" i="12"/>
  <c r="AS916" i="12"/>
  <c r="AT916" i="12"/>
  <c r="AU916" i="12"/>
  <c r="AV916" i="12"/>
  <c r="AW916" i="12"/>
  <c r="AX916" i="12"/>
  <c r="AY916" i="12"/>
  <c r="AZ916" i="12"/>
  <c r="BA916" i="12"/>
  <c r="BB916" i="12"/>
  <c r="O917" i="12"/>
  <c r="P917" i="12"/>
  <c r="Q917" i="12"/>
  <c r="R917" i="12"/>
  <c r="S917" i="12"/>
  <c r="T917" i="12"/>
  <c r="U917" i="12"/>
  <c r="V917" i="12"/>
  <c r="W917" i="12"/>
  <c r="X917" i="12"/>
  <c r="Y917" i="12"/>
  <c r="Z917" i="12"/>
  <c r="AA917" i="12"/>
  <c r="AB917" i="12"/>
  <c r="AC917" i="12"/>
  <c r="AD917" i="12"/>
  <c r="AE917" i="12"/>
  <c r="AF917" i="12"/>
  <c r="AG917" i="12"/>
  <c r="AH917" i="12"/>
  <c r="AI917" i="12"/>
  <c r="AJ917" i="12"/>
  <c r="AK917" i="12"/>
  <c r="AL917" i="12"/>
  <c r="AM917" i="12"/>
  <c r="AN917" i="12"/>
  <c r="AO917" i="12"/>
  <c r="AP917" i="12"/>
  <c r="AQ917" i="12"/>
  <c r="AR917" i="12"/>
  <c r="AS917" i="12"/>
  <c r="AT917" i="12"/>
  <c r="AU917" i="12"/>
  <c r="AV917" i="12"/>
  <c r="AW917" i="12"/>
  <c r="AX917" i="12"/>
  <c r="AY917" i="12"/>
  <c r="AZ917" i="12"/>
  <c r="BA917" i="12"/>
  <c r="BB917" i="12"/>
  <c r="O918" i="12"/>
  <c r="P918" i="12"/>
  <c r="Q918" i="12"/>
  <c r="R918" i="12"/>
  <c r="S918" i="12"/>
  <c r="T918" i="12"/>
  <c r="U918" i="12"/>
  <c r="V918" i="12"/>
  <c r="W918" i="12"/>
  <c r="X918" i="12"/>
  <c r="Y918" i="12"/>
  <c r="Z918" i="12"/>
  <c r="AA918" i="12"/>
  <c r="AB918" i="12"/>
  <c r="AC918" i="12"/>
  <c r="AD918" i="12"/>
  <c r="AE918" i="12"/>
  <c r="AF918" i="12"/>
  <c r="AG918" i="12"/>
  <c r="AH918" i="12"/>
  <c r="AI918" i="12"/>
  <c r="AJ918" i="12"/>
  <c r="AK918" i="12"/>
  <c r="AL918" i="12"/>
  <c r="AM918" i="12"/>
  <c r="AN918" i="12"/>
  <c r="AO918" i="12"/>
  <c r="AP918" i="12"/>
  <c r="AQ918" i="12"/>
  <c r="AR918" i="12"/>
  <c r="AS918" i="12"/>
  <c r="AT918" i="12"/>
  <c r="AU918" i="12"/>
  <c r="AV918" i="12"/>
  <c r="AW918" i="12"/>
  <c r="AX918" i="12"/>
  <c r="AY918" i="12"/>
  <c r="AZ918" i="12"/>
  <c r="BA918" i="12"/>
  <c r="BB918" i="12"/>
  <c r="O919" i="12"/>
  <c r="P919" i="12"/>
  <c r="Q919" i="12"/>
  <c r="R919" i="12"/>
  <c r="S919" i="12"/>
  <c r="T919" i="12"/>
  <c r="U919" i="12"/>
  <c r="V919" i="12"/>
  <c r="W919" i="12"/>
  <c r="X919" i="12"/>
  <c r="Y919" i="12"/>
  <c r="Z919" i="12"/>
  <c r="AA919" i="12"/>
  <c r="AB919" i="12"/>
  <c r="AC919" i="12"/>
  <c r="AD919" i="12"/>
  <c r="AE919" i="12"/>
  <c r="AF919" i="12"/>
  <c r="AG919" i="12"/>
  <c r="AH919" i="12"/>
  <c r="AI919" i="12"/>
  <c r="AJ919" i="12"/>
  <c r="AK919" i="12"/>
  <c r="AL919" i="12"/>
  <c r="AM919" i="12"/>
  <c r="AN919" i="12"/>
  <c r="AO919" i="12"/>
  <c r="AP919" i="12"/>
  <c r="AQ919" i="12"/>
  <c r="AR919" i="12"/>
  <c r="AS919" i="12"/>
  <c r="AT919" i="12"/>
  <c r="AU919" i="12"/>
  <c r="AV919" i="12"/>
  <c r="AW919" i="12"/>
  <c r="AX919" i="12"/>
  <c r="AY919" i="12"/>
  <c r="AZ919" i="12"/>
  <c r="BA919" i="12"/>
  <c r="BB919" i="12"/>
  <c r="O920" i="12"/>
  <c r="P920" i="12"/>
  <c r="Q920" i="12"/>
  <c r="R920" i="12"/>
  <c r="S920" i="12"/>
  <c r="T920" i="12"/>
  <c r="U920" i="12"/>
  <c r="V920" i="12"/>
  <c r="W920" i="12"/>
  <c r="X920" i="12"/>
  <c r="Y920" i="12"/>
  <c r="Z920" i="12"/>
  <c r="AA920" i="12"/>
  <c r="AB920" i="12"/>
  <c r="AC920" i="12"/>
  <c r="AD920" i="12"/>
  <c r="AE920" i="12"/>
  <c r="AF920" i="12"/>
  <c r="AG920" i="12"/>
  <c r="AH920" i="12"/>
  <c r="AI920" i="12"/>
  <c r="AJ920" i="12"/>
  <c r="AK920" i="12"/>
  <c r="AL920" i="12"/>
  <c r="AM920" i="12"/>
  <c r="AN920" i="12"/>
  <c r="AO920" i="12"/>
  <c r="AP920" i="12"/>
  <c r="AQ920" i="12"/>
  <c r="AR920" i="12"/>
  <c r="AS920" i="12"/>
  <c r="AT920" i="12"/>
  <c r="AU920" i="12"/>
  <c r="AV920" i="12"/>
  <c r="AW920" i="12"/>
  <c r="AX920" i="12"/>
  <c r="AY920" i="12"/>
  <c r="AZ920" i="12"/>
  <c r="BA920" i="12"/>
  <c r="BB920" i="12"/>
  <c r="O921" i="12"/>
  <c r="P921" i="12"/>
  <c r="Q921" i="12"/>
  <c r="R921" i="12"/>
  <c r="S921" i="12"/>
  <c r="T921" i="12"/>
  <c r="U921" i="12"/>
  <c r="V921" i="12"/>
  <c r="W921" i="12"/>
  <c r="X921" i="12"/>
  <c r="Y921" i="12"/>
  <c r="Z921" i="12"/>
  <c r="AA921" i="12"/>
  <c r="AB921" i="12"/>
  <c r="AC921" i="12"/>
  <c r="AD921" i="12"/>
  <c r="AE921" i="12"/>
  <c r="AF921" i="12"/>
  <c r="AG921" i="12"/>
  <c r="AH921" i="12"/>
  <c r="AI921" i="12"/>
  <c r="AJ921" i="12"/>
  <c r="AK921" i="12"/>
  <c r="AL921" i="12"/>
  <c r="AM921" i="12"/>
  <c r="AN921" i="12"/>
  <c r="AO921" i="12"/>
  <c r="AP921" i="12"/>
  <c r="AQ921" i="12"/>
  <c r="AR921" i="12"/>
  <c r="AS921" i="12"/>
  <c r="AT921" i="12"/>
  <c r="AU921" i="12"/>
  <c r="AV921" i="12"/>
  <c r="AW921" i="12"/>
  <c r="AX921" i="12"/>
  <c r="AY921" i="12"/>
  <c r="AZ921" i="12"/>
  <c r="BA921" i="12"/>
  <c r="BB921" i="12"/>
  <c r="O922" i="12"/>
  <c r="P922" i="12"/>
  <c r="Q922" i="12"/>
  <c r="R922" i="12"/>
  <c r="S922" i="12"/>
  <c r="T922" i="12"/>
  <c r="U922" i="12"/>
  <c r="V922" i="12"/>
  <c r="W922" i="12"/>
  <c r="X922" i="12"/>
  <c r="Y922" i="12"/>
  <c r="Z922" i="12"/>
  <c r="AA922" i="12"/>
  <c r="AB922" i="12"/>
  <c r="AC922" i="12"/>
  <c r="AD922" i="12"/>
  <c r="AE922" i="12"/>
  <c r="AF922" i="12"/>
  <c r="AG922" i="12"/>
  <c r="AH922" i="12"/>
  <c r="AI922" i="12"/>
  <c r="AJ922" i="12"/>
  <c r="AK922" i="12"/>
  <c r="AL922" i="12"/>
  <c r="AM922" i="12"/>
  <c r="AN922" i="12"/>
  <c r="AO922" i="12"/>
  <c r="AP922" i="12"/>
  <c r="AQ922" i="12"/>
  <c r="AR922" i="12"/>
  <c r="AS922" i="12"/>
  <c r="AT922" i="12"/>
  <c r="AU922" i="12"/>
  <c r="AV922" i="12"/>
  <c r="AW922" i="12"/>
  <c r="AX922" i="12"/>
  <c r="AY922" i="12"/>
  <c r="AZ922" i="12"/>
  <c r="BA922" i="12"/>
  <c r="BB922" i="12"/>
  <c r="O923" i="12"/>
  <c r="P923" i="12"/>
  <c r="Q923" i="12"/>
  <c r="R923" i="12"/>
  <c r="S923" i="12"/>
  <c r="T923" i="12"/>
  <c r="U923" i="12"/>
  <c r="V923" i="12"/>
  <c r="W923" i="12"/>
  <c r="X923" i="12"/>
  <c r="Y923" i="12"/>
  <c r="Z923" i="12"/>
  <c r="AA923" i="12"/>
  <c r="AB923" i="12"/>
  <c r="AC923" i="12"/>
  <c r="AD923" i="12"/>
  <c r="AE923" i="12"/>
  <c r="AF923" i="12"/>
  <c r="AG923" i="12"/>
  <c r="AH923" i="12"/>
  <c r="AI923" i="12"/>
  <c r="AJ923" i="12"/>
  <c r="AK923" i="12"/>
  <c r="AL923" i="12"/>
  <c r="AM923" i="12"/>
  <c r="AN923" i="12"/>
  <c r="AO923" i="12"/>
  <c r="AP923" i="12"/>
  <c r="AQ923" i="12"/>
  <c r="AR923" i="12"/>
  <c r="AS923" i="12"/>
  <c r="AT923" i="12"/>
  <c r="AU923" i="12"/>
  <c r="AV923" i="12"/>
  <c r="AW923" i="12"/>
  <c r="AX923" i="12"/>
  <c r="AY923" i="12"/>
  <c r="AZ923" i="12"/>
  <c r="BA923" i="12"/>
  <c r="BB923" i="12"/>
  <c r="O924" i="12"/>
  <c r="P924" i="12"/>
  <c r="Q924" i="12"/>
  <c r="R924" i="12"/>
  <c r="S924" i="12"/>
  <c r="T924" i="12"/>
  <c r="U924" i="12"/>
  <c r="V924" i="12"/>
  <c r="W924" i="12"/>
  <c r="X924" i="12"/>
  <c r="Y924" i="12"/>
  <c r="Z924" i="12"/>
  <c r="AA924" i="12"/>
  <c r="AB924" i="12"/>
  <c r="AC924" i="12"/>
  <c r="AD924" i="12"/>
  <c r="AE924" i="12"/>
  <c r="AF924" i="12"/>
  <c r="AG924" i="12"/>
  <c r="AH924" i="12"/>
  <c r="AI924" i="12"/>
  <c r="AJ924" i="12"/>
  <c r="AK924" i="12"/>
  <c r="AL924" i="12"/>
  <c r="AM924" i="12"/>
  <c r="AN924" i="12"/>
  <c r="AO924" i="12"/>
  <c r="AP924" i="12"/>
  <c r="AQ924" i="12"/>
  <c r="AR924" i="12"/>
  <c r="AS924" i="12"/>
  <c r="AT924" i="12"/>
  <c r="AU924" i="12"/>
  <c r="AV924" i="12"/>
  <c r="AW924" i="12"/>
  <c r="AX924" i="12"/>
  <c r="AY924" i="12"/>
  <c r="AZ924" i="12"/>
  <c r="BA924" i="12"/>
  <c r="BB924" i="12"/>
  <c r="O925" i="12"/>
  <c r="P925" i="12"/>
  <c r="Q925" i="12"/>
  <c r="R925" i="12"/>
  <c r="S925" i="12"/>
  <c r="T925" i="12"/>
  <c r="U925" i="12"/>
  <c r="V925" i="12"/>
  <c r="W925" i="12"/>
  <c r="X925" i="12"/>
  <c r="Y925" i="12"/>
  <c r="Z925" i="12"/>
  <c r="AA925" i="12"/>
  <c r="AB925" i="12"/>
  <c r="AC925" i="12"/>
  <c r="AD925" i="12"/>
  <c r="AE925" i="12"/>
  <c r="AF925" i="12"/>
  <c r="AG925" i="12"/>
  <c r="AH925" i="12"/>
  <c r="AI925" i="12"/>
  <c r="AJ925" i="12"/>
  <c r="AK925" i="12"/>
  <c r="AL925" i="12"/>
  <c r="AM925" i="12"/>
  <c r="AN925" i="12"/>
  <c r="AO925" i="12"/>
  <c r="AP925" i="12"/>
  <c r="AQ925" i="12"/>
  <c r="AR925" i="12"/>
  <c r="AS925" i="12"/>
  <c r="AT925" i="12"/>
  <c r="AU925" i="12"/>
  <c r="AV925" i="12"/>
  <c r="AW925" i="12"/>
  <c r="AX925" i="12"/>
  <c r="AY925" i="12"/>
  <c r="AZ925" i="12"/>
  <c r="BA925" i="12"/>
  <c r="BB925" i="12"/>
  <c r="O926" i="12"/>
  <c r="P926" i="12"/>
  <c r="Q926" i="12"/>
  <c r="R926" i="12"/>
  <c r="S926" i="12"/>
  <c r="T926" i="12"/>
  <c r="U926" i="12"/>
  <c r="V926" i="12"/>
  <c r="W926" i="12"/>
  <c r="X926" i="12"/>
  <c r="Y926" i="12"/>
  <c r="Z926" i="12"/>
  <c r="AA926" i="12"/>
  <c r="AB926" i="12"/>
  <c r="AC926" i="12"/>
  <c r="AD926" i="12"/>
  <c r="AE926" i="12"/>
  <c r="AF926" i="12"/>
  <c r="AG926" i="12"/>
  <c r="AH926" i="12"/>
  <c r="AI926" i="12"/>
  <c r="AJ926" i="12"/>
  <c r="AK926" i="12"/>
  <c r="AL926" i="12"/>
  <c r="AM926" i="12"/>
  <c r="AN926" i="12"/>
  <c r="AO926" i="12"/>
  <c r="AP926" i="12"/>
  <c r="AQ926" i="12"/>
  <c r="AR926" i="12"/>
  <c r="AS926" i="12"/>
  <c r="AT926" i="12"/>
  <c r="AU926" i="12"/>
  <c r="AV926" i="12"/>
  <c r="AW926" i="12"/>
  <c r="AX926" i="12"/>
  <c r="AY926" i="12"/>
  <c r="AZ926" i="12"/>
  <c r="BA926" i="12"/>
  <c r="BB926" i="12"/>
  <c r="O927" i="12"/>
  <c r="P927" i="12"/>
  <c r="Q927" i="12"/>
  <c r="R927" i="12"/>
  <c r="S927" i="12"/>
  <c r="T927" i="12"/>
  <c r="U927" i="12"/>
  <c r="V927" i="12"/>
  <c r="W927" i="12"/>
  <c r="X927" i="12"/>
  <c r="Y927" i="12"/>
  <c r="Z927" i="12"/>
  <c r="AA927" i="12"/>
  <c r="AB927" i="12"/>
  <c r="AC927" i="12"/>
  <c r="AD927" i="12"/>
  <c r="AE927" i="12"/>
  <c r="AF927" i="12"/>
  <c r="AG927" i="12"/>
  <c r="AH927" i="12"/>
  <c r="AI927" i="12"/>
  <c r="AJ927" i="12"/>
  <c r="AK927" i="12"/>
  <c r="AL927" i="12"/>
  <c r="AM927" i="12"/>
  <c r="AN927" i="12"/>
  <c r="AO927" i="12"/>
  <c r="AP927" i="12"/>
  <c r="AQ927" i="12"/>
  <c r="AR927" i="12"/>
  <c r="AS927" i="12"/>
  <c r="AT927" i="12"/>
  <c r="AU927" i="12"/>
  <c r="AV927" i="12"/>
  <c r="AW927" i="12"/>
  <c r="AX927" i="12"/>
  <c r="AY927" i="12"/>
  <c r="AZ927" i="12"/>
  <c r="BA927" i="12"/>
  <c r="BB927" i="12"/>
  <c r="O928" i="12"/>
  <c r="P928" i="12"/>
  <c r="Q928" i="12"/>
  <c r="R928" i="12"/>
  <c r="S928" i="12"/>
  <c r="T928" i="12"/>
  <c r="U928" i="12"/>
  <c r="V928" i="12"/>
  <c r="W928" i="12"/>
  <c r="X928" i="12"/>
  <c r="Y928" i="12"/>
  <c r="Z928" i="12"/>
  <c r="AA928" i="12"/>
  <c r="AB928" i="12"/>
  <c r="AC928" i="12"/>
  <c r="AD928" i="12"/>
  <c r="AE928" i="12"/>
  <c r="AF928" i="12"/>
  <c r="AG928" i="12"/>
  <c r="AH928" i="12"/>
  <c r="AI928" i="12"/>
  <c r="AJ928" i="12"/>
  <c r="AK928" i="12"/>
  <c r="AL928" i="12"/>
  <c r="AM928" i="12"/>
  <c r="AN928" i="12"/>
  <c r="AO928" i="12"/>
  <c r="AP928" i="12"/>
  <c r="AQ928" i="12"/>
  <c r="AR928" i="12"/>
  <c r="AS928" i="12"/>
  <c r="AT928" i="12"/>
  <c r="AU928" i="12"/>
  <c r="AV928" i="12"/>
  <c r="AW928" i="12"/>
  <c r="AX928" i="12"/>
  <c r="AY928" i="12"/>
  <c r="AZ928" i="12"/>
  <c r="BA928" i="12"/>
  <c r="BB928" i="12"/>
  <c r="O929" i="12"/>
  <c r="P929" i="12"/>
  <c r="Q929" i="12"/>
  <c r="R929" i="12"/>
  <c r="S929" i="12"/>
  <c r="T929" i="12"/>
  <c r="U929" i="12"/>
  <c r="V929" i="12"/>
  <c r="W929" i="12"/>
  <c r="X929" i="12"/>
  <c r="Y929" i="12"/>
  <c r="Z929" i="12"/>
  <c r="AA929" i="12"/>
  <c r="AB929" i="12"/>
  <c r="AC929" i="12"/>
  <c r="AD929" i="12"/>
  <c r="AE929" i="12"/>
  <c r="AF929" i="12"/>
  <c r="AG929" i="12"/>
  <c r="AH929" i="12"/>
  <c r="AI929" i="12"/>
  <c r="AJ929" i="12"/>
  <c r="AK929" i="12"/>
  <c r="AL929" i="12"/>
  <c r="AM929" i="12"/>
  <c r="AN929" i="12"/>
  <c r="AO929" i="12"/>
  <c r="AP929" i="12"/>
  <c r="AQ929" i="12"/>
  <c r="AR929" i="12"/>
  <c r="AS929" i="12"/>
  <c r="AT929" i="12"/>
  <c r="AU929" i="12"/>
  <c r="AV929" i="12"/>
  <c r="AW929" i="12"/>
  <c r="AX929" i="12"/>
  <c r="AY929" i="12"/>
  <c r="AZ929" i="12"/>
  <c r="BA929" i="12"/>
  <c r="BB929" i="12"/>
  <c r="O930" i="12"/>
  <c r="P930" i="12"/>
  <c r="Q930" i="12"/>
  <c r="R930" i="12"/>
  <c r="S930" i="12"/>
  <c r="T930" i="12"/>
  <c r="U930" i="12"/>
  <c r="V930" i="12"/>
  <c r="W930" i="12"/>
  <c r="X930" i="12"/>
  <c r="Y930" i="12"/>
  <c r="Z930" i="12"/>
  <c r="AA930" i="12"/>
  <c r="AB930" i="12"/>
  <c r="AC930" i="12"/>
  <c r="AD930" i="12"/>
  <c r="AE930" i="12"/>
  <c r="AF930" i="12"/>
  <c r="AG930" i="12"/>
  <c r="AH930" i="12"/>
  <c r="AI930" i="12"/>
  <c r="AJ930" i="12"/>
  <c r="AK930" i="12"/>
  <c r="AL930" i="12"/>
  <c r="AM930" i="12"/>
  <c r="AN930" i="12"/>
  <c r="AO930" i="12"/>
  <c r="AP930" i="12"/>
  <c r="AQ930" i="12"/>
  <c r="AR930" i="12"/>
  <c r="AS930" i="12"/>
  <c r="AT930" i="12"/>
  <c r="AU930" i="12"/>
  <c r="AV930" i="12"/>
  <c r="AW930" i="12"/>
  <c r="AX930" i="12"/>
  <c r="AY930" i="12"/>
  <c r="AZ930" i="12"/>
  <c r="BA930" i="12"/>
  <c r="BB930" i="12"/>
  <c r="O931" i="12"/>
  <c r="P931" i="12"/>
  <c r="Q931" i="12"/>
  <c r="R931" i="12"/>
  <c r="S931" i="12"/>
  <c r="T931" i="12"/>
  <c r="U931" i="12"/>
  <c r="V931" i="12"/>
  <c r="W931" i="12"/>
  <c r="X931" i="12"/>
  <c r="Y931" i="12"/>
  <c r="Z931" i="12"/>
  <c r="AA931" i="12"/>
  <c r="AB931" i="12"/>
  <c r="AC931" i="12"/>
  <c r="AD931" i="12"/>
  <c r="AE931" i="12"/>
  <c r="AF931" i="12"/>
  <c r="AG931" i="12"/>
  <c r="AH931" i="12"/>
  <c r="AI931" i="12"/>
  <c r="AJ931" i="12"/>
  <c r="AK931" i="12"/>
  <c r="AL931" i="12"/>
  <c r="AM931" i="12"/>
  <c r="AN931" i="12"/>
  <c r="AO931" i="12"/>
  <c r="AP931" i="12"/>
  <c r="AQ931" i="12"/>
  <c r="AR931" i="12"/>
  <c r="AS931" i="12"/>
  <c r="AT931" i="12"/>
  <c r="AU931" i="12"/>
  <c r="AV931" i="12"/>
  <c r="AW931" i="12"/>
  <c r="AX931" i="12"/>
  <c r="AY931" i="12"/>
  <c r="AZ931" i="12"/>
  <c r="BA931" i="12"/>
  <c r="BB931" i="12"/>
  <c r="O932" i="12"/>
  <c r="P932" i="12"/>
  <c r="Q932" i="12"/>
  <c r="R932" i="12"/>
  <c r="S932" i="12"/>
  <c r="T932" i="12"/>
  <c r="U932" i="12"/>
  <c r="V932" i="12"/>
  <c r="W932" i="12"/>
  <c r="X932" i="12"/>
  <c r="Y932" i="12"/>
  <c r="Z932" i="12"/>
  <c r="AA932" i="12"/>
  <c r="AB932" i="12"/>
  <c r="AC932" i="12"/>
  <c r="AD932" i="12"/>
  <c r="AE932" i="12"/>
  <c r="AF932" i="12"/>
  <c r="AG932" i="12"/>
  <c r="AH932" i="12"/>
  <c r="AI932" i="12"/>
  <c r="AJ932" i="12"/>
  <c r="AK932" i="12"/>
  <c r="AL932" i="12"/>
  <c r="AM932" i="12"/>
  <c r="AN932" i="12"/>
  <c r="AO932" i="12"/>
  <c r="AP932" i="12"/>
  <c r="AQ932" i="12"/>
  <c r="AR932" i="12"/>
  <c r="AS932" i="12"/>
  <c r="AT932" i="12"/>
  <c r="AU932" i="12"/>
  <c r="AV932" i="12"/>
  <c r="AW932" i="12"/>
  <c r="AX932" i="12"/>
  <c r="AY932" i="12"/>
  <c r="AZ932" i="12"/>
  <c r="BA932" i="12"/>
  <c r="BB932" i="12"/>
  <c r="O933" i="12"/>
  <c r="P933" i="12"/>
  <c r="Q933" i="12"/>
  <c r="R933" i="12"/>
  <c r="S933" i="12"/>
  <c r="T933" i="12"/>
  <c r="U933" i="12"/>
  <c r="V933" i="12"/>
  <c r="W933" i="12"/>
  <c r="X933" i="12"/>
  <c r="Y933" i="12"/>
  <c r="Z933" i="12"/>
  <c r="AA933" i="12"/>
  <c r="AB933" i="12"/>
  <c r="AC933" i="12"/>
  <c r="AD933" i="12"/>
  <c r="AE933" i="12"/>
  <c r="AF933" i="12"/>
  <c r="AG933" i="12"/>
  <c r="AH933" i="12"/>
  <c r="AI933" i="12"/>
  <c r="AJ933" i="12"/>
  <c r="AK933" i="12"/>
  <c r="AL933" i="12"/>
  <c r="AM933" i="12"/>
  <c r="AN933" i="12"/>
  <c r="AO933" i="12"/>
  <c r="AP933" i="12"/>
  <c r="AQ933" i="12"/>
  <c r="AR933" i="12"/>
  <c r="AS933" i="12"/>
  <c r="AT933" i="12"/>
  <c r="AU933" i="12"/>
  <c r="AV933" i="12"/>
  <c r="AW933" i="12"/>
  <c r="AX933" i="12"/>
  <c r="AY933" i="12"/>
  <c r="AZ933" i="12"/>
  <c r="BA933" i="12"/>
  <c r="BB933" i="12"/>
  <c r="O934" i="12"/>
  <c r="P934" i="12"/>
  <c r="Q934" i="12"/>
  <c r="R934" i="12"/>
  <c r="S934" i="12"/>
  <c r="T934" i="12"/>
  <c r="U934" i="12"/>
  <c r="V934" i="12"/>
  <c r="W934" i="12"/>
  <c r="X934" i="12"/>
  <c r="Y934" i="12"/>
  <c r="Z934" i="12"/>
  <c r="AA934" i="12"/>
  <c r="AB934" i="12"/>
  <c r="AC934" i="12"/>
  <c r="AD934" i="12"/>
  <c r="AE934" i="12"/>
  <c r="AF934" i="12"/>
  <c r="AG934" i="12"/>
  <c r="AH934" i="12"/>
  <c r="AI934" i="12"/>
  <c r="AJ934" i="12"/>
  <c r="AK934" i="12"/>
  <c r="AL934" i="12"/>
  <c r="AM934" i="12"/>
  <c r="AN934" i="12"/>
  <c r="AO934" i="12"/>
  <c r="AP934" i="12"/>
  <c r="AQ934" i="12"/>
  <c r="AR934" i="12"/>
  <c r="AS934" i="12"/>
  <c r="AT934" i="12"/>
  <c r="AU934" i="12"/>
  <c r="AV934" i="12"/>
  <c r="AW934" i="12"/>
  <c r="AX934" i="12"/>
  <c r="AY934" i="12"/>
  <c r="AZ934" i="12"/>
  <c r="BA934" i="12"/>
  <c r="BB934" i="12"/>
  <c r="O935" i="12"/>
  <c r="P935" i="12"/>
  <c r="Q935" i="12"/>
  <c r="R935" i="12"/>
  <c r="S935" i="12"/>
  <c r="T935" i="12"/>
  <c r="U935" i="12"/>
  <c r="V935" i="12"/>
  <c r="W935" i="12"/>
  <c r="X935" i="12"/>
  <c r="Y935" i="12"/>
  <c r="Z935" i="12"/>
  <c r="AA935" i="12"/>
  <c r="AB935" i="12"/>
  <c r="AC935" i="12"/>
  <c r="AD935" i="12"/>
  <c r="AE935" i="12"/>
  <c r="AF935" i="12"/>
  <c r="AG935" i="12"/>
  <c r="AH935" i="12"/>
  <c r="AI935" i="12"/>
  <c r="AJ935" i="12"/>
  <c r="AK935" i="12"/>
  <c r="AL935" i="12"/>
  <c r="AM935" i="12"/>
  <c r="AN935" i="12"/>
  <c r="AO935" i="12"/>
  <c r="AP935" i="12"/>
  <c r="AQ935" i="12"/>
  <c r="AR935" i="12"/>
  <c r="AS935" i="12"/>
  <c r="AT935" i="12"/>
  <c r="AU935" i="12"/>
  <c r="AV935" i="12"/>
  <c r="AW935" i="12"/>
  <c r="AX935" i="12"/>
  <c r="AY935" i="12"/>
  <c r="AZ935" i="12"/>
  <c r="BA935" i="12"/>
  <c r="BB935" i="12"/>
  <c r="O936" i="12"/>
  <c r="P936" i="12"/>
  <c r="Q936" i="12"/>
  <c r="R936" i="12"/>
  <c r="S936" i="12"/>
  <c r="T936" i="12"/>
  <c r="U936" i="12"/>
  <c r="V936" i="12"/>
  <c r="W936" i="12"/>
  <c r="X936" i="12"/>
  <c r="Y936" i="12"/>
  <c r="Z936" i="12"/>
  <c r="AA936" i="12"/>
  <c r="AB936" i="12"/>
  <c r="AC936" i="12"/>
  <c r="AD936" i="12"/>
  <c r="AE936" i="12"/>
  <c r="AF936" i="12"/>
  <c r="AG936" i="12"/>
  <c r="AH936" i="12"/>
  <c r="AI936" i="12"/>
  <c r="AJ936" i="12"/>
  <c r="AK936" i="12"/>
  <c r="AL936" i="12"/>
  <c r="AM936" i="12"/>
  <c r="AN936" i="12"/>
  <c r="AO936" i="12"/>
  <c r="AP936" i="12"/>
  <c r="AQ936" i="12"/>
  <c r="AR936" i="12"/>
  <c r="AS936" i="12"/>
  <c r="AT936" i="12"/>
  <c r="AU936" i="12"/>
  <c r="AV936" i="12"/>
  <c r="AW936" i="12"/>
  <c r="AX936" i="12"/>
  <c r="AY936" i="12"/>
  <c r="AZ936" i="12"/>
  <c r="BA936" i="12"/>
  <c r="BB936" i="12"/>
  <c r="O937" i="12"/>
  <c r="P937" i="12"/>
  <c r="Q937" i="12"/>
  <c r="R937" i="12"/>
  <c r="S937" i="12"/>
  <c r="T937" i="12"/>
  <c r="U937" i="12"/>
  <c r="V937" i="12"/>
  <c r="W937" i="12"/>
  <c r="X937" i="12"/>
  <c r="Y937" i="12"/>
  <c r="Z937" i="12"/>
  <c r="AA937" i="12"/>
  <c r="AB937" i="12"/>
  <c r="AC937" i="12"/>
  <c r="AD937" i="12"/>
  <c r="AE937" i="12"/>
  <c r="AF937" i="12"/>
  <c r="AG937" i="12"/>
  <c r="AH937" i="12"/>
  <c r="AI937" i="12"/>
  <c r="AJ937" i="12"/>
  <c r="AK937" i="12"/>
  <c r="AL937" i="12"/>
  <c r="AM937" i="12"/>
  <c r="AN937" i="12"/>
  <c r="AO937" i="12"/>
  <c r="AP937" i="12"/>
  <c r="AQ937" i="12"/>
  <c r="AR937" i="12"/>
  <c r="AS937" i="12"/>
  <c r="AT937" i="12"/>
  <c r="AU937" i="12"/>
  <c r="AV937" i="12"/>
  <c r="AW937" i="12"/>
  <c r="AX937" i="12"/>
  <c r="AY937" i="12"/>
  <c r="AZ937" i="12"/>
  <c r="BA937" i="12"/>
  <c r="BB937" i="12"/>
  <c r="O938" i="12"/>
  <c r="P938" i="12"/>
  <c r="Q938" i="12"/>
  <c r="R938" i="12"/>
  <c r="S938" i="12"/>
  <c r="T938" i="12"/>
  <c r="U938" i="12"/>
  <c r="V938" i="12"/>
  <c r="W938" i="12"/>
  <c r="X938" i="12"/>
  <c r="Y938" i="12"/>
  <c r="Z938" i="12"/>
  <c r="AA938" i="12"/>
  <c r="AB938" i="12"/>
  <c r="AC938" i="12"/>
  <c r="AD938" i="12"/>
  <c r="AE938" i="12"/>
  <c r="AF938" i="12"/>
  <c r="AG938" i="12"/>
  <c r="AH938" i="12"/>
  <c r="AI938" i="12"/>
  <c r="AJ938" i="12"/>
  <c r="AK938" i="12"/>
  <c r="AL938" i="12"/>
  <c r="AM938" i="12"/>
  <c r="AN938" i="12"/>
  <c r="AO938" i="12"/>
  <c r="AP938" i="12"/>
  <c r="AQ938" i="12"/>
  <c r="AR938" i="12"/>
  <c r="AS938" i="12"/>
  <c r="AT938" i="12"/>
  <c r="AU938" i="12"/>
  <c r="AV938" i="12"/>
  <c r="AW938" i="12"/>
  <c r="AX938" i="12"/>
  <c r="AY938" i="12"/>
  <c r="AZ938" i="12"/>
  <c r="BA938" i="12"/>
  <c r="BB938" i="12"/>
  <c r="O939" i="12"/>
  <c r="P939" i="12"/>
  <c r="Q939" i="12"/>
  <c r="R939" i="12"/>
  <c r="S939" i="12"/>
  <c r="T939" i="12"/>
  <c r="U939" i="12"/>
  <c r="V939" i="12"/>
  <c r="W939" i="12"/>
  <c r="X939" i="12"/>
  <c r="Y939" i="12"/>
  <c r="Z939" i="12"/>
  <c r="AA939" i="12"/>
  <c r="AB939" i="12"/>
  <c r="AC939" i="12"/>
  <c r="AD939" i="12"/>
  <c r="AE939" i="12"/>
  <c r="AF939" i="12"/>
  <c r="AG939" i="12"/>
  <c r="AH939" i="12"/>
  <c r="AI939" i="12"/>
  <c r="AJ939" i="12"/>
  <c r="AK939" i="12"/>
  <c r="AL939" i="12"/>
  <c r="AM939" i="12"/>
  <c r="AN939" i="12"/>
  <c r="AO939" i="12"/>
  <c r="AP939" i="12"/>
  <c r="AQ939" i="12"/>
  <c r="AR939" i="12"/>
  <c r="AS939" i="12"/>
  <c r="AT939" i="12"/>
  <c r="AU939" i="12"/>
  <c r="AV939" i="12"/>
  <c r="AW939" i="12"/>
  <c r="AX939" i="12"/>
  <c r="AY939" i="12"/>
  <c r="AZ939" i="12"/>
  <c r="BA939" i="12"/>
  <c r="BB939" i="12"/>
  <c r="O940" i="12"/>
  <c r="P940" i="12"/>
  <c r="Q940" i="12"/>
  <c r="R940" i="12"/>
  <c r="S940" i="12"/>
  <c r="T940" i="12"/>
  <c r="U940" i="12"/>
  <c r="V940" i="12"/>
  <c r="W940" i="12"/>
  <c r="X940" i="12"/>
  <c r="Y940" i="12"/>
  <c r="Z940" i="12"/>
  <c r="AA940" i="12"/>
  <c r="AB940" i="12"/>
  <c r="AC940" i="12"/>
  <c r="AD940" i="12"/>
  <c r="AE940" i="12"/>
  <c r="AF940" i="12"/>
  <c r="AG940" i="12"/>
  <c r="AH940" i="12"/>
  <c r="AI940" i="12"/>
  <c r="AJ940" i="12"/>
  <c r="AK940" i="12"/>
  <c r="AL940" i="12"/>
  <c r="AM940" i="12"/>
  <c r="AN940" i="12"/>
  <c r="AO940" i="12"/>
  <c r="AP940" i="12"/>
  <c r="AQ940" i="12"/>
  <c r="AR940" i="12"/>
  <c r="AS940" i="12"/>
  <c r="AT940" i="12"/>
  <c r="AU940" i="12"/>
  <c r="AV940" i="12"/>
  <c r="AW940" i="12"/>
  <c r="AX940" i="12"/>
  <c r="AY940" i="12"/>
  <c r="AZ940" i="12"/>
  <c r="BA940" i="12"/>
  <c r="BB940" i="12"/>
  <c r="O941" i="12"/>
  <c r="P941" i="12"/>
  <c r="Q941" i="12"/>
  <c r="R941" i="12"/>
  <c r="S941" i="12"/>
  <c r="T941" i="12"/>
  <c r="U941" i="12"/>
  <c r="V941" i="12"/>
  <c r="W941" i="12"/>
  <c r="X941" i="12"/>
  <c r="Y941" i="12"/>
  <c r="Z941" i="12"/>
  <c r="AA941" i="12"/>
  <c r="AB941" i="12"/>
  <c r="AC941" i="12"/>
  <c r="AD941" i="12"/>
  <c r="AE941" i="12"/>
  <c r="AF941" i="12"/>
  <c r="AG941" i="12"/>
  <c r="AH941" i="12"/>
  <c r="AI941" i="12"/>
  <c r="AJ941" i="12"/>
  <c r="AK941" i="12"/>
  <c r="AL941" i="12"/>
  <c r="AM941" i="12"/>
  <c r="AN941" i="12"/>
  <c r="AO941" i="12"/>
  <c r="AP941" i="12"/>
  <c r="AQ941" i="12"/>
  <c r="AR941" i="12"/>
  <c r="AS941" i="12"/>
  <c r="AT941" i="12"/>
  <c r="AU941" i="12"/>
  <c r="AV941" i="12"/>
  <c r="AW941" i="12"/>
  <c r="AX941" i="12"/>
  <c r="AY941" i="12"/>
  <c r="AZ941" i="12"/>
  <c r="BA941" i="12"/>
  <c r="BB941" i="12"/>
  <c r="O942" i="12"/>
  <c r="P942" i="12"/>
  <c r="Q942" i="12"/>
  <c r="R942" i="12"/>
  <c r="S942" i="12"/>
  <c r="T942" i="12"/>
  <c r="U942" i="12"/>
  <c r="V942" i="12"/>
  <c r="W942" i="12"/>
  <c r="X942" i="12"/>
  <c r="Y942" i="12"/>
  <c r="Z942" i="12"/>
  <c r="AA942" i="12"/>
  <c r="AB942" i="12"/>
  <c r="AC942" i="12"/>
  <c r="AD942" i="12"/>
  <c r="AE942" i="12"/>
  <c r="AF942" i="12"/>
  <c r="AG942" i="12"/>
  <c r="AH942" i="12"/>
  <c r="AI942" i="12"/>
  <c r="AJ942" i="12"/>
  <c r="AK942" i="12"/>
  <c r="AL942" i="12"/>
  <c r="AM942" i="12"/>
  <c r="AN942" i="12"/>
  <c r="AO942" i="12"/>
  <c r="AP942" i="12"/>
  <c r="AQ942" i="12"/>
  <c r="AR942" i="12"/>
  <c r="AS942" i="12"/>
  <c r="AT942" i="12"/>
  <c r="AU942" i="12"/>
  <c r="AV942" i="12"/>
  <c r="AW942" i="12"/>
  <c r="AX942" i="12"/>
  <c r="AY942" i="12"/>
  <c r="AZ942" i="12"/>
  <c r="BA942" i="12"/>
  <c r="BB942" i="12"/>
  <c r="O943" i="12"/>
  <c r="P943" i="12"/>
  <c r="Q943" i="12"/>
  <c r="R943" i="12"/>
  <c r="S943" i="12"/>
  <c r="T943" i="12"/>
  <c r="U943" i="12"/>
  <c r="V943" i="12"/>
  <c r="W943" i="12"/>
  <c r="X943" i="12"/>
  <c r="Y943" i="12"/>
  <c r="Z943" i="12"/>
  <c r="AA943" i="12"/>
  <c r="AB943" i="12"/>
  <c r="AC943" i="12"/>
  <c r="AD943" i="12"/>
  <c r="AE943" i="12"/>
  <c r="AF943" i="12"/>
  <c r="AG943" i="12"/>
  <c r="AH943" i="12"/>
  <c r="AI943" i="12"/>
  <c r="AJ943" i="12"/>
  <c r="AK943" i="12"/>
  <c r="AL943" i="12"/>
  <c r="AM943" i="12"/>
  <c r="AN943" i="12"/>
  <c r="AO943" i="12"/>
  <c r="AP943" i="12"/>
  <c r="AQ943" i="12"/>
  <c r="AR943" i="12"/>
  <c r="AS943" i="12"/>
  <c r="AT943" i="12"/>
  <c r="AU943" i="12"/>
  <c r="AV943" i="12"/>
  <c r="AW943" i="12"/>
  <c r="AX943" i="12"/>
  <c r="AY943" i="12"/>
  <c r="AZ943" i="12"/>
  <c r="BA943" i="12"/>
  <c r="BB943" i="12"/>
  <c r="O944" i="12"/>
  <c r="P944" i="12"/>
  <c r="Q944" i="12"/>
  <c r="R944" i="12"/>
  <c r="S944" i="12"/>
  <c r="T944" i="12"/>
  <c r="U944" i="12"/>
  <c r="V944" i="12"/>
  <c r="W944" i="12"/>
  <c r="X944" i="12"/>
  <c r="Y944" i="12"/>
  <c r="Z944" i="12"/>
  <c r="AA944" i="12"/>
  <c r="AB944" i="12"/>
  <c r="AC944" i="12"/>
  <c r="AD944" i="12"/>
  <c r="AE944" i="12"/>
  <c r="AF944" i="12"/>
  <c r="AG944" i="12"/>
  <c r="AH944" i="12"/>
  <c r="AI944" i="12"/>
  <c r="AJ944" i="12"/>
  <c r="AK944" i="12"/>
  <c r="AL944" i="12"/>
  <c r="AM944" i="12"/>
  <c r="AN944" i="12"/>
  <c r="AO944" i="12"/>
  <c r="AP944" i="12"/>
  <c r="AQ944" i="12"/>
  <c r="AR944" i="12"/>
  <c r="AS944" i="12"/>
  <c r="AT944" i="12"/>
  <c r="AU944" i="12"/>
  <c r="AV944" i="12"/>
  <c r="AW944" i="12"/>
  <c r="AX944" i="12"/>
  <c r="AY944" i="12"/>
  <c r="AZ944" i="12"/>
  <c r="BA944" i="12"/>
  <c r="BB944" i="12"/>
  <c r="O879" i="12"/>
  <c r="P879" i="12"/>
  <c r="Q879" i="12"/>
  <c r="R879" i="12"/>
  <c r="S879" i="12"/>
  <c r="T879" i="12"/>
  <c r="U879" i="12"/>
  <c r="V879" i="12"/>
  <c r="W879" i="12"/>
  <c r="X879" i="12"/>
  <c r="Y879" i="12"/>
  <c r="Z879" i="12"/>
  <c r="AA879" i="12"/>
  <c r="AB879" i="12"/>
  <c r="AC879" i="12"/>
  <c r="AD879" i="12"/>
  <c r="AE879" i="12"/>
  <c r="AF879" i="12"/>
  <c r="AG879" i="12"/>
  <c r="AH879" i="12"/>
  <c r="AI879" i="12"/>
  <c r="AJ879" i="12"/>
  <c r="AK879" i="12"/>
  <c r="AL879" i="12"/>
  <c r="AM879" i="12"/>
  <c r="AN879" i="12"/>
  <c r="AO879" i="12"/>
  <c r="AP879" i="12"/>
  <c r="AQ879" i="12"/>
  <c r="AR879" i="12"/>
  <c r="AS879" i="12"/>
  <c r="AT879" i="12"/>
  <c r="AU879" i="12"/>
  <c r="AV879" i="12"/>
  <c r="AW879" i="12"/>
  <c r="AX879" i="12"/>
  <c r="AY879" i="12"/>
  <c r="AZ879" i="12"/>
  <c r="BA879" i="12"/>
  <c r="BB879" i="12"/>
  <c r="O880" i="12"/>
  <c r="P880" i="12"/>
  <c r="Q880" i="12"/>
  <c r="R880" i="12"/>
  <c r="S880" i="12"/>
  <c r="T880" i="12"/>
  <c r="U880" i="12"/>
  <c r="V880" i="12"/>
  <c r="W880" i="12"/>
  <c r="X880" i="12"/>
  <c r="Y880" i="12"/>
  <c r="Z880" i="12"/>
  <c r="AA880" i="12"/>
  <c r="AB880" i="12"/>
  <c r="AC880" i="12"/>
  <c r="AD880" i="12"/>
  <c r="AE880" i="12"/>
  <c r="AF880" i="12"/>
  <c r="AG880" i="12"/>
  <c r="AH880" i="12"/>
  <c r="AI880" i="12"/>
  <c r="AJ880" i="12"/>
  <c r="AK880" i="12"/>
  <c r="AL880" i="12"/>
  <c r="AM880" i="12"/>
  <c r="AN880" i="12"/>
  <c r="AO880" i="12"/>
  <c r="AP880" i="12"/>
  <c r="AQ880" i="12"/>
  <c r="AR880" i="12"/>
  <c r="AS880" i="12"/>
  <c r="AT880" i="12"/>
  <c r="AU880" i="12"/>
  <c r="AV880" i="12"/>
  <c r="AW880" i="12"/>
  <c r="AX880" i="12"/>
  <c r="AY880" i="12"/>
  <c r="AZ880" i="12"/>
  <c r="BA880" i="12"/>
  <c r="BB880" i="12"/>
  <c r="O881" i="12"/>
  <c r="P881" i="12"/>
  <c r="Q881" i="12"/>
  <c r="R881" i="12"/>
  <c r="S881" i="12"/>
  <c r="T881" i="12"/>
  <c r="U881" i="12"/>
  <c r="V881" i="12"/>
  <c r="W881" i="12"/>
  <c r="X881" i="12"/>
  <c r="Y881" i="12"/>
  <c r="Z881" i="12"/>
  <c r="AA881" i="12"/>
  <c r="AB881" i="12"/>
  <c r="AC881" i="12"/>
  <c r="AD881" i="12"/>
  <c r="AE881" i="12"/>
  <c r="AF881" i="12"/>
  <c r="AG881" i="12"/>
  <c r="AH881" i="12"/>
  <c r="AI881" i="12"/>
  <c r="AJ881" i="12"/>
  <c r="AK881" i="12"/>
  <c r="AL881" i="12"/>
  <c r="AM881" i="12"/>
  <c r="AN881" i="12"/>
  <c r="AO881" i="12"/>
  <c r="AP881" i="12"/>
  <c r="AQ881" i="12"/>
  <c r="AR881" i="12"/>
  <c r="AS881" i="12"/>
  <c r="AT881" i="12"/>
  <c r="AU881" i="12"/>
  <c r="AV881" i="12"/>
  <c r="AW881" i="12"/>
  <c r="AX881" i="12"/>
  <c r="AY881" i="12"/>
  <c r="AZ881" i="12"/>
  <c r="BA881" i="12"/>
  <c r="BB881" i="12"/>
  <c r="O882" i="12"/>
  <c r="P882" i="12"/>
  <c r="Q882" i="12"/>
  <c r="R882" i="12"/>
  <c r="S882" i="12"/>
  <c r="T882" i="12"/>
  <c r="U882" i="12"/>
  <c r="V882" i="12"/>
  <c r="W882" i="12"/>
  <c r="X882" i="12"/>
  <c r="Y882" i="12"/>
  <c r="Z882" i="12"/>
  <c r="AA882" i="12"/>
  <c r="AB882" i="12"/>
  <c r="AC882" i="12"/>
  <c r="AD882" i="12"/>
  <c r="AE882" i="12"/>
  <c r="AF882" i="12"/>
  <c r="AG882" i="12"/>
  <c r="AH882" i="12"/>
  <c r="AI882" i="12"/>
  <c r="AJ882" i="12"/>
  <c r="AK882" i="12"/>
  <c r="AL882" i="12"/>
  <c r="AM882" i="12"/>
  <c r="AN882" i="12"/>
  <c r="AO882" i="12"/>
  <c r="AP882" i="12"/>
  <c r="AQ882" i="12"/>
  <c r="AR882" i="12"/>
  <c r="AS882" i="12"/>
  <c r="AT882" i="12"/>
  <c r="AU882" i="12"/>
  <c r="AV882" i="12"/>
  <c r="AW882" i="12"/>
  <c r="AX882" i="12"/>
  <c r="AY882" i="12"/>
  <c r="AZ882" i="12"/>
  <c r="BA882" i="12"/>
  <c r="BB882" i="12"/>
  <c r="O883" i="12"/>
  <c r="P883" i="12"/>
  <c r="Q883" i="12"/>
  <c r="R883" i="12"/>
  <c r="S883" i="12"/>
  <c r="T883" i="12"/>
  <c r="U883" i="12"/>
  <c r="V883" i="12"/>
  <c r="W883" i="12"/>
  <c r="X883" i="12"/>
  <c r="Y883" i="12"/>
  <c r="Z883" i="12"/>
  <c r="AA883" i="12"/>
  <c r="AB883" i="12"/>
  <c r="AC883" i="12"/>
  <c r="AD883" i="12"/>
  <c r="AE883" i="12"/>
  <c r="AF883" i="12"/>
  <c r="AG883" i="12"/>
  <c r="AH883" i="12"/>
  <c r="AI883" i="12"/>
  <c r="AJ883" i="12"/>
  <c r="AK883" i="12"/>
  <c r="AL883" i="12"/>
  <c r="AM883" i="12"/>
  <c r="AN883" i="12"/>
  <c r="AO883" i="12"/>
  <c r="AP883" i="12"/>
  <c r="AQ883" i="12"/>
  <c r="AR883" i="12"/>
  <c r="AS883" i="12"/>
  <c r="AT883" i="12"/>
  <c r="AU883" i="12"/>
  <c r="AV883" i="12"/>
  <c r="AW883" i="12"/>
  <c r="AX883" i="12"/>
  <c r="AY883" i="12"/>
  <c r="AZ883" i="12"/>
  <c r="BA883" i="12"/>
  <c r="BB883" i="12"/>
  <c r="O884" i="12"/>
  <c r="P884" i="12"/>
  <c r="Q884" i="12"/>
  <c r="R884" i="12"/>
  <c r="S884" i="12"/>
  <c r="T884" i="12"/>
  <c r="U884" i="12"/>
  <c r="V884" i="12"/>
  <c r="W884" i="12"/>
  <c r="X884" i="12"/>
  <c r="Y884" i="12"/>
  <c r="Z884" i="12"/>
  <c r="AA884" i="12"/>
  <c r="AB884" i="12"/>
  <c r="AC884" i="12"/>
  <c r="AD884" i="12"/>
  <c r="AE884" i="12"/>
  <c r="AF884" i="12"/>
  <c r="AG884" i="12"/>
  <c r="AH884" i="12"/>
  <c r="AI884" i="12"/>
  <c r="AJ884" i="12"/>
  <c r="AK884" i="12"/>
  <c r="AL884" i="12"/>
  <c r="AM884" i="12"/>
  <c r="AN884" i="12"/>
  <c r="AO884" i="12"/>
  <c r="AP884" i="12"/>
  <c r="AQ884" i="12"/>
  <c r="AR884" i="12"/>
  <c r="AS884" i="12"/>
  <c r="AT884" i="12"/>
  <c r="AU884" i="12"/>
  <c r="AV884" i="12"/>
  <c r="AW884" i="12"/>
  <c r="AX884" i="12"/>
  <c r="AY884" i="12"/>
  <c r="AZ884" i="12"/>
  <c r="BA884" i="12"/>
  <c r="BB884" i="12"/>
  <c r="O885" i="12"/>
  <c r="P885" i="12"/>
  <c r="Q885" i="12"/>
  <c r="R885" i="12"/>
  <c r="S885" i="12"/>
  <c r="T885" i="12"/>
  <c r="U885" i="12"/>
  <c r="V885" i="12"/>
  <c r="W885" i="12"/>
  <c r="X885" i="12"/>
  <c r="Y885" i="12"/>
  <c r="Z885" i="12"/>
  <c r="AA885" i="12"/>
  <c r="AB885" i="12"/>
  <c r="AC885" i="12"/>
  <c r="AD885" i="12"/>
  <c r="AE885" i="12"/>
  <c r="AF885" i="12"/>
  <c r="AG885" i="12"/>
  <c r="AH885" i="12"/>
  <c r="AI885" i="12"/>
  <c r="AJ885" i="12"/>
  <c r="AK885" i="12"/>
  <c r="AL885" i="12"/>
  <c r="AM885" i="12"/>
  <c r="AN885" i="12"/>
  <c r="AO885" i="12"/>
  <c r="AP885" i="12"/>
  <c r="AQ885" i="12"/>
  <c r="AR885" i="12"/>
  <c r="AS885" i="12"/>
  <c r="AT885" i="12"/>
  <c r="AU885" i="12"/>
  <c r="AV885" i="12"/>
  <c r="AW885" i="12"/>
  <c r="AX885" i="12"/>
  <c r="AY885" i="12"/>
  <c r="AZ885" i="12"/>
  <c r="BA885" i="12"/>
  <c r="BB885" i="12"/>
  <c r="O886" i="12"/>
  <c r="P886" i="12"/>
  <c r="Q886" i="12"/>
  <c r="R886" i="12"/>
  <c r="S886" i="12"/>
  <c r="T886" i="12"/>
  <c r="U886" i="12"/>
  <c r="V886" i="12"/>
  <c r="W886" i="12"/>
  <c r="X886" i="12"/>
  <c r="Y886" i="12"/>
  <c r="Z886" i="12"/>
  <c r="AA886" i="12"/>
  <c r="AB886" i="12"/>
  <c r="AC886" i="12"/>
  <c r="AD886" i="12"/>
  <c r="AE886" i="12"/>
  <c r="AF886" i="12"/>
  <c r="AG886" i="12"/>
  <c r="AH886" i="12"/>
  <c r="AI886" i="12"/>
  <c r="AJ886" i="12"/>
  <c r="AK886" i="12"/>
  <c r="AL886" i="12"/>
  <c r="AM886" i="12"/>
  <c r="AN886" i="12"/>
  <c r="AO886" i="12"/>
  <c r="AP886" i="12"/>
  <c r="AQ886" i="12"/>
  <c r="AR886" i="12"/>
  <c r="AS886" i="12"/>
  <c r="AT886" i="12"/>
  <c r="AU886" i="12"/>
  <c r="AV886" i="12"/>
  <c r="AW886" i="12"/>
  <c r="AX886" i="12"/>
  <c r="AY886" i="12"/>
  <c r="AZ886" i="12"/>
  <c r="BA886" i="12"/>
  <c r="BB886" i="12"/>
  <c r="O887" i="12"/>
  <c r="P887" i="12"/>
  <c r="Q887" i="12"/>
  <c r="R887" i="12"/>
  <c r="S887" i="12"/>
  <c r="T887" i="12"/>
  <c r="U887" i="12"/>
  <c r="V887" i="12"/>
  <c r="W887" i="12"/>
  <c r="X887" i="12"/>
  <c r="Y887" i="12"/>
  <c r="Z887" i="12"/>
  <c r="AA887" i="12"/>
  <c r="AB887" i="12"/>
  <c r="AC887" i="12"/>
  <c r="AD887" i="12"/>
  <c r="AE887" i="12"/>
  <c r="AF887" i="12"/>
  <c r="AG887" i="12"/>
  <c r="AH887" i="12"/>
  <c r="AI887" i="12"/>
  <c r="AJ887" i="12"/>
  <c r="AK887" i="12"/>
  <c r="AL887" i="12"/>
  <c r="AM887" i="12"/>
  <c r="AN887" i="12"/>
  <c r="AO887" i="12"/>
  <c r="AP887" i="12"/>
  <c r="AQ887" i="12"/>
  <c r="AR887" i="12"/>
  <c r="AS887" i="12"/>
  <c r="AT887" i="12"/>
  <c r="AU887" i="12"/>
  <c r="AV887" i="12"/>
  <c r="AW887" i="12"/>
  <c r="AX887" i="12"/>
  <c r="AY887" i="12"/>
  <c r="AZ887" i="12"/>
  <c r="BA887" i="12"/>
  <c r="BB887" i="12"/>
  <c r="O888" i="12"/>
  <c r="P888" i="12"/>
  <c r="Q888" i="12"/>
  <c r="R888" i="12"/>
  <c r="S888" i="12"/>
  <c r="T888" i="12"/>
  <c r="U888" i="12"/>
  <c r="V888" i="12"/>
  <c r="W888" i="12"/>
  <c r="X888" i="12"/>
  <c r="Y888" i="12"/>
  <c r="Z888" i="12"/>
  <c r="AA888" i="12"/>
  <c r="AB888" i="12"/>
  <c r="AC888" i="12"/>
  <c r="AD888" i="12"/>
  <c r="AE888" i="12"/>
  <c r="AF888" i="12"/>
  <c r="AG888" i="12"/>
  <c r="AH888" i="12"/>
  <c r="AI888" i="12"/>
  <c r="AJ888" i="12"/>
  <c r="AK888" i="12"/>
  <c r="AL888" i="12"/>
  <c r="AM888" i="12"/>
  <c r="AN888" i="12"/>
  <c r="AO888" i="12"/>
  <c r="AP888" i="12"/>
  <c r="AQ888" i="12"/>
  <c r="AR888" i="12"/>
  <c r="AS888" i="12"/>
  <c r="AT888" i="12"/>
  <c r="AU888" i="12"/>
  <c r="AV888" i="12"/>
  <c r="AW888" i="12"/>
  <c r="AX888" i="12"/>
  <c r="AY888" i="12"/>
  <c r="AZ888" i="12"/>
  <c r="BA888" i="12"/>
  <c r="BB888" i="12"/>
  <c r="O889" i="12"/>
  <c r="P889" i="12"/>
  <c r="Q889" i="12"/>
  <c r="R889" i="12"/>
  <c r="S889" i="12"/>
  <c r="T889" i="12"/>
  <c r="U889" i="12"/>
  <c r="V889" i="12"/>
  <c r="W889" i="12"/>
  <c r="X889" i="12"/>
  <c r="Y889" i="12"/>
  <c r="Z889" i="12"/>
  <c r="AA889" i="12"/>
  <c r="AB889" i="12"/>
  <c r="AC889" i="12"/>
  <c r="AD889" i="12"/>
  <c r="AE889" i="12"/>
  <c r="AF889" i="12"/>
  <c r="AG889" i="12"/>
  <c r="AH889" i="12"/>
  <c r="AI889" i="12"/>
  <c r="AJ889" i="12"/>
  <c r="AK889" i="12"/>
  <c r="AL889" i="12"/>
  <c r="AM889" i="12"/>
  <c r="AN889" i="12"/>
  <c r="AO889" i="12"/>
  <c r="AP889" i="12"/>
  <c r="AQ889" i="12"/>
  <c r="AR889" i="12"/>
  <c r="AS889" i="12"/>
  <c r="AT889" i="12"/>
  <c r="AU889" i="12"/>
  <c r="AV889" i="12"/>
  <c r="AW889" i="12"/>
  <c r="AX889" i="12"/>
  <c r="AY889" i="12"/>
  <c r="AZ889" i="12"/>
  <c r="BA889" i="12"/>
  <c r="BB889" i="12"/>
  <c r="O890" i="12"/>
  <c r="P890" i="12"/>
  <c r="Q890" i="12"/>
  <c r="R890" i="12"/>
  <c r="S890" i="12"/>
  <c r="T890" i="12"/>
  <c r="U890" i="12"/>
  <c r="V890" i="12"/>
  <c r="W890" i="12"/>
  <c r="X890" i="12"/>
  <c r="Y890" i="12"/>
  <c r="Z890" i="12"/>
  <c r="AA890" i="12"/>
  <c r="AB890" i="12"/>
  <c r="AC890" i="12"/>
  <c r="AD890" i="12"/>
  <c r="AE890" i="12"/>
  <c r="AF890" i="12"/>
  <c r="AG890" i="12"/>
  <c r="AH890" i="12"/>
  <c r="AI890" i="12"/>
  <c r="AJ890" i="12"/>
  <c r="AK890" i="12"/>
  <c r="AL890" i="12"/>
  <c r="AM890" i="12"/>
  <c r="AN890" i="12"/>
  <c r="AO890" i="12"/>
  <c r="AP890" i="12"/>
  <c r="AQ890" i="12"/>
  <c r="AR890" i="12"/>
  <c r="AS890" i="12"/>
  <c r="AT890" i="12"/>
  <c r="AU890" i="12"/>
  <c r="AV890" i="12"/>
  <c r="AW890" i="12"/>
  <c r="AX890" i="12"/>
  <c r="AY890" i="12"/>
  <c r="AZ890" i="12"/>
  <c r="BA890" i="12"/>
  <c r="BB890" i="12"/>
  <c r="O891" i="12"/>
  <c r="P891" i="12"/>
  <c r="Q891" i="12"/>
  <c r="R891" i="12"/>
  <c r="S891" i="12"/>
  <c r="T891" i="12"/>
  <c r="U891" i="12"/>
  <c r="V891" i="12"/>
  <c r="W891" i="12"/>
  <c r="X891" i="12"/>
  <c r="Y891" i="12"/>
  <c r="Z891" i="12"/>
  <c r="AA891" i="12"/>
  <c r="AB891" i="12"/>
  <c r="AC891" i="12"/>
  <c r="AD891" i="12"/>
  <c r="AE891" i="12"/>
  <c r="AF891" i="12"/>
  <c r="AG891" i="12"/>
  <c r="AH891" i="12"/>
  <c r="AI891" i="12"/>
  <c r="AJ891" i="12"/>
  <c r="AK891" i="12"/>
  <c r="AL891" i="12"/>
  <c r="AM891" i="12"/>
  <c r="AN891" i="12"/>
  <c r="AO891" i="12"/>
  <c r="AP891" i="12"/>
  <c r="AQ891" i="12"/>
  <c r="AR891" i="12"/>
  <c r="AS891" i="12"/>
  <c r="AT891" i="12"/>
  <c r="AU891" i="12"/>
  <c r="AV891" i="12"/>
  <c r="AW891" i="12"/>
  <c r="AX891" i="12"/>
  <c r="AY891" i="12"/>
  <c r="AZ891" i="12"/>
  <c r="BA891" i="12"/>
  <c r="BB891" i="12"/>
  <c r="O892" i="12"/>
  <c r="P892" i="12"/>
  <c r="Q892" i="12"/>
  <c r="R892" i="12"/>
  <c r="S892" i="12"/>
  <c r="T892" i="12"/>
  <c r="U892" i="12"/>
  <c r="V892" i="12"/>
  <c r="W892" i="12"/>
  <c r="X892" i="12"/>
  <c r="Y892" i="12"/>
  <c r="Z892" i="12"/>
  <c r="AA892" i="12"/>
  <c r="AB892" i="12"/>
  <c r="AC892" i="12"/>
  <c r="AD892" i="12"/>
  <c r="AE892" i="12"/>
  <c r="AF892" i="12"/>
  <c r="AG892" i="12"/>
  <c r="AH892" i="12"/>
  <c r="AI892" i="12"/>
  <c r="AJ892" i="12"/>
  <c r="AK892" i="12"/>
  <c r="AL892" i="12"/>
  <c r="AM892" i="12"/>
  <c r="AN892" i="12"/>
  <c r="AO892" i="12"/>
  <c r="AP892" i="12"/>
  <c r="AQ892" i="12"/>
  <c r="AR892" i="12"/>
  <c r="AS892" i="12"/>
  <c r="AT892" i="12"/>
  <c r="AU892" i="12"/>
  <c r="AV892" i="12"/>
  <c r="AW892" i="12"/>
  <c r="AX892" i="12"/>
  <c r="AY892" i="12"/>
  <c r="AZ892" i="12"/>
  <c r="BA892" i="12"/>
  <c r="BB892" i="12"/>
  <c r="O893" i="12"/>
  <c r="P893" i="12"/>
  <c r="Q893" i="12"/>
  <c r="R893" i="12"/>
  <c r="S893" i="12"/>
  <c r="T893" i="12"/>
  <c r="U893" i="12"/>
  <c r="V893" i="12"/>
  <c r="W893" i="12"/>
  <c r="X893" i="12"/>
  <c r="Y893" i="12"/>
  <c r="Z893" i="12"/>
  <c r="AA893" i="12"/>
  <c r="AB893" i="12"/>
  <c r="AC893" i="12"/>
  <c r="AD893" i="12"/>
  <c r="AE893" i="12"/>
  <c r="AF893" i="12"/>
  <c r="AG893" i="12"/>
  <c r="AH893" i="12"/>
  <c r="AI893" i="12"/>
  <c r="AJ893" i="12"/>
  <c r="AK893" i="12"/>
  <c r="AL893" i="12"/>
  <c r="AM893" i="12"/>
  <c r="AN893" i="12"/>
  <c r="AO893" i="12"/>
  <c r="AP893" i="12"/>
  <c r="AQ893" i="12"/>
  <c r="AR893" i="12"/>
  <c r="AS893" i="12"/>
  <c r="AT893" i="12"/>
  <c r="AU893" i="12"/>
  <c r="AV893" i="12"/>
  <c r="AW893" i="12"/>
  <c r="AX893" i="12"/>
  <c r="AY893" i="12"/>
  <c r="AZ893" i="12"/>
  <c r="BA893" i="12"/>
  <c r="BB893" i="12"/>
  <c r="O894" i="12"/>
  <c r="P894" i="12"/>
  <c r="Q894" i="12"/>
  <c r="R894" i="12"/>
  <c r="S894" i="12"/>
  <c r="T894" i="12"/>
  <c r="U894" i="12"/>
  <c r="V894" i="12"/>
  <c r="W894" i="12"/>
  <c r="X894" i="12"/>
  <c r="Y894" i="12"/>
  <c r="Z894" i="12"/>
  <c r="AA894" i="12"/>
  <c r="AB894" i="12"/>
  <c r="AC894" i="12"/>
  <c r="AD894" i="12"/>
  <c r="AE894" i="12"/>
  <c r="AF894" i="12"/>
  <c r="AG894" i="12"/>
  <c r="AH894" i="12"/>
  <c r="AI894" i="12"/>
  <c r="AJ894" i="12"/>
  <c r="AK894" i="12"/>
  <c r="AL894" i="12"/>
  <c r="AM894" i="12"/>
  <c r="AN894" i="12"/>
  <c r="AO894" i="12"/>
  <c r="AP894" i="12"/>
  <c r="AQ894" i="12"/>
  <c r="AR894" i="12"/>
  <c r="AS894" i="12"/>
  <c r="AT894" i="12"/>
  <c r="AU894" i="12"/>
  <c r="AV894" i="12"/>
  <c r="AW894" i="12"/>
  <c r="AX894" i="12"/>
  <c r="AY894" i="12"/>
  <c r="AZ894" i="12"/>
  <c r="BA894" i="12"/>
  <c r="BB894" i="12"/>
  <c r="O895" i="12"/>
  <c r="P895" i="12"/>
  <c r="Q895" i="12"/>
  <c r="R895" i="12"/>
  <c r="S895" i="12"/>
  <c r="T895" i="12"/>
  <c r="U895" i="12"/>
  <c r="V895" i="12"/>
  <c r="W895" i="12"/>
  <c r="X895" i="12"/>
  <c r="Y895" i="12"/>
  <c r="Z895" i="12"/>
  <c r="AA895" i="12"/>
  <c r="AB895" i="12"/>
  <c r="AC895" i="12"/>
  <c r="AD895" i="12"/>
  <c r="AE895" i="12"/>
  <c r="AF895" i="12"/>
  <c r="AG895" i="12"/>
  <c r="AH895" i="12"/>
  <c r="AI895" i="12"/>
  <c r="AJ895" i="12"/>
  <c r="AK895" i="12"/>
  <c r="AL895" i="12"/>
  <c r="AM895" i="12"/>
  <c r="AN895" i="12"/>
  <c r="AO895" i="12"/>
  <c r="AP895" i="12"/>
  <c r="AQ895" i="12"/>
  <c r="AR895" i="12"/>
  <c r="AS895" i="12"/>
  <c r="AT895" i="12"/>
  <c r="AU895" i="12"/>
  <c r="AV895" i="12"/>
  <c r="AW895" i="12"/>
  <c r="AX895" i="12"/>
  <c r="AY895" i="12"/>
  <c r="AZ895" i="12"/>
  <c r="BA895" i="12"/>
  <c r="BB895" i="12"/>
  <c r="O896" i="12"/>
  <c r="P896" i="12"/>
  <c r="Q896" i="12"/>
  <c r="R896" i="12"/>
  <c r="S896" i="12"/>
  <c r="T896" i="12"/>
  <c r="U896" i="12"/>
  <c r="V896" i="12"/>
  <c r="W896" i="12"/>
  <c r="X896" i="12"/>
  <c r="Y896" i="12"/>
  <c r="Z896" i="12"/>
  <c r="AA896" i="12"/>
  <c r="AB896" i="12"/>
  <c r="AC896" i="12"/>
  <c r="AD896" i="12"/>
  <c r="AE896" i="12"/>
  <c r="AF896" i="12"/>
  <c r="AG896" i="12"/>
  <c r="AH896" i="12"/>
  <c r="AI896" i="12"/>
  <c r="AJ896" i="12"/>
  <c r="AK896" i="12"/>
  <c r="AL896" i="12"/>
  <c r="AM896" i="12"/>
  <c r="AN896" i="12"/>
  <c r="AO896" i="12"/>
  <c r="AP896" i="12"/>
  <c r="AQ896" i="12"/>
  <c r="AR896" i="12"/>
  <c r="AS896" i="12"/>
  <c r="AT896" i="12"/>
  <c r="AU896" i="12"/>
  <c r="AV896" i="12"/>
  <c r="AW896" i="12"/>
  <c r="AX896" i="12"/>
  <c r="AY896" i="12"/>
  <c r="AZ896" i="12"/>
  <c r="BA896" i="12"/>
  <c r="BB896" i="12"/>
  <c r="O897" i="12"/>
  <c r="P897" i="12"/>
  <c r="Q897" i="12"/>
  <c r="R897" i="12"/>
  <c r="S897" i="12"/>
  <c r="T897" i="12"/>
  <c r="U897" i="12"/>
  <c r="V897" i="12"/>
  <c r="W897" i="12"/>
  <c r="X897" i="12"/>
  <c r="Y897" i="12"/>
  <c r="Z897" i="12"/>
  <c r="AA897" i="12"/>
  <c r="AB897" i="12"/>
  <c r="AC897" i="12"/>
  <c r="AD897" i="12"/>
  <c r="AE897" i="12"/>
  <c r="AF897" i="12"/>
  <c r="AG897" i="12"/>
  <c r="AH897" i="12"/>
  <c r="AI897" i="12"/>
  <c r="AJ897" i="12"/>
  <c r="AK897" i="12"/>
  <c r="AL897" i="12"/>
  <c r="AM897" i="12"/>
  <c r="AN897" i="12"/>
  <c r="AO897" i="12"/>
  <c r="AP897" i="12"/>
  <c r="AQ897" i="12"/>
  <c r="AR897" i="12"/>
  <c r="AS897" i="12"/>
  <c r="AT897" i="12"/>
  <c r="AU897" i="12"/>
  <c r="AV897" i="12"/>
  <c r="AW897" i="12"/>
  <c r="AX897" i="12"/>
  <c r="AY897" i="12"/>
  <c r="AZ897" i="12"/>
  <c r="BA897" i="12"/>
  <c r="BB897" i="12"/>
  <c r="O898" i="12"/>
  <c r="P898" i="12"/>
  <c r="Q898" i="12"/>
  <c r="R898" i="12"/>
  <c r="S898" i="12"/>
  <c r="T898" i="12"/>
  <c r="U898" i="12"/>
  <c r="V898" i="12"/>
  <c r="W898" i="12"/>
  <c r="X898" i="12"/>
  <c r="Y898" i="12"/>
  <c r="Z898" i="12"/>
  <c r="AA898" i="12"/>
  <c r="AB898" i="12"/>
  <c r="AC898" i="12"/>
  <c r="AD898" i="12"/>
  <c r="AE898" i="12"/>
  <c r="AF898" i="12"/>
  <c r="AG898" i="12"/>
  <c r="AH898" i="12"/>
  <c r="AI898" i="12"/>
  <c r="AJ898" i="12"/>
  <c r="AK898" i="12"/>
  <c r="AL898" i="12"/>
  <c r="AM898" i="12"/>
  <c r="AN898" i="12"/>
  <c r="AO898" i="12"/>
  <c r="AP898" i="12"/>
  <c r="AQ898" i="12"/>
  <c r="AR898" i="12"/>
  <c r="AS898" i="12"/>
  <c r="AT898" i="12"/>
  <c r="AU898" i="12"/>
  <c r="AV898" i="12"/>
  <c r="AW898" i="12"/>
  <c r="AX898" i="12"/>
  <c r="AY898" i="12"/>
  <c r="AZ898" i="12"/>
  <c r="BA898" i="12"/>
  <c r="BB898" i="12"/>
  <c r="O899" i="12"/>
  <c r="P899" i="12"/>
  <c r="Q899" i="12"/>
  <c r="R899" i="12"/>
  <c r="S899" i="12"/>
  <c r="T899" i="12"/>
  <c r="U899" i="12"/>
  <c r="V899" i="12"/>
  <c r="W899" i="12"/>
  <c r="X899" i="12"/>
  <c r="Y899" i="12"/>
  <c r="Z899" i="12"/>
  <c r="AA899" i="12"/>
  <c r="AB899" i="12"/>
  <c r="AC899" i="12"/>
  <c r="AD899" i="12"/>
  <c r="AE899" i="12"/>
  <c r="AF899" i="12"/>
  <c r="AG899" i="12"/>
  <c r="AH899" i="12"/>
  <c r="AI899" i="12"/>
  <c r="AJ899" i="12"/>
  <c r="AK899" i="12"/>
  <c r="AL899" i="12"/>
  <c r="AM899" i="12"/>
  <c r="AN899" i="12"/>
  <c r="AO899" i="12"/>
  <c r="AP899" i="12"/>
  <c r="AQ899" i="12"/>
  <c r="AR899" i="12"/>
  <c r="AS899" i="12"/>
  <c r="AT899" i="12"/>
  <c r="AU899" i="12"/>
  <c r="AV899" i="12"/>
  <c r="AW899" i="12"/>
  <c r="AX899" i="12"/>
  <c r="AY899" i="12"/>
  <c r="AZ899" i="12"/>
  <c r="BA899" i="12"/>
  <c r="BB899" i="12"/>
  <c r="O900" i="12"/>
  <c r="P900" i="12"/>
  <c r="Q900" i="12"/>
  <c r="R900" i="12"/>
  <c r="S900" i="12"/>
  <c r="T900" i="12"/>
  <c r="U900" i="12"/>
  <c r="V900" i="12"/>
  <c r="W900" i="12"/>
  <c r="X900" i="12"/>
  <c r="Y900" i="12"/>
  <c r="Z900" i="12"/>
  <c r="AA900" i="12"/>
  <c r="AB900" i="12"/>
  <c r="AC900" i="12"/>
  <c r="AD900" i="12"/>
  <c r="AE900" i="12"/>
  <c r="AF900" i="12"/>
  <c r="AG900" i="12"/>
  <c r="AH900" i="12"/>
  <c r="AI900" i="12"/>
  <c r="AJ900" i="12"/>
  <c r="AK900" i="12"/>
  <c r="AL900" i="12"/>
  <c r="AM900" i="12"/>
  <c r="AN900" i="12"/>
  <c r="AO900" i="12"/>
  <c r="AP900" i="12"/>
  <c r="AQ900" i="12"/>
  <c r="AR900" i="12"/>
  <c r="AS900" i="12"/>
  <c r="AT900" i="12"/>
  <c r="AU900" i="12"/>
  <c r="AV900" i="12"/>
  <c r="AW900" i="12"/>
  <c r="AX900" i="12"/>
  <c r="AY900" i="12"/>
  <c r="AZ900" i="12"/>
  <c r="BA900" i="12"/>
  <c r="BB900" i="12"/>
  <c r="O901" i="12"/>
  <c r="P901" i="12"/>
  <c r="Q901" i="12"/>
  <c r="R901" i="12"/>
  <c r="S901" i="12"/>
  <c r="T901" i="12"/>
  <c r="U901" i="12"/>
  <c r="V901" i="12"/>
  <c r="W901" i="12"/>
  <c r="X901" i="12"/>
  <c r="Y901" i="12"/>
  <c r="Z901" i="12"/>
  <c r="AA901" i="12"/>
  <c r="AB901" i="12"/>
  <c r="AC901" i="12"/>
  <c r="AD901" i="12"/>
  <c r="AE901" i="12"/>
  <c r="AF901" i="12"/>
  <c r="AG901" i="12"/>
  <c r="AH901" i="12"/>
  <c r="AI901" i="12"/>
  <c r="AJ901" i="12"/>
  <c r="AK901" i="12"/>
  <c r="AL901" i="12"/>
  <c r="AM901" i="12"/>
  <c r="AN901" i="12"/>
  <c r="AO901" i="12"/>
  <c r="AP901" i="12"/>
  <c r="AQ901" i="12"/>
  <c r="AR901" i="12"/>
  <c r="AS901" i="12"/>
  <c r="AT901" i="12"/>
  <c r="AU901" i="12"/>
  <c r="AV901" i="12"/>
  <c r="AW901" i="12"/>
  <c r="AX901" i="12"/>
  <c r="AY901" i="12"/>
  <c r="AZ901" i="12"/>
  <c r="BA901" i="12"/>
  <c r="BB901" i="12"/>
  <c r="O902" i="12"/>
  <c r="P902" i="12"/>
  <c r="Q902" i="12"/>
  <c r="R902" i="12"/>
  <c r="S902" i="12"/>
  <c r="T902" i="12"/>
  <c r="U902" i="12"/>
  <c r="V902" i="12"/>
  <c r="W902" i="12"/>
  <c r="X902" i="12"/>
  <c r="Y902" i="12"/>
  <c r="Z902" i="12"/>
  <c r="AA902" i="12"/>
  <c r="AB902" i="12"/>
  <c r="AC902" i="12"/>
  <c r="AD902" i="12"/>
  <c r="AE902" i="12"/>
  <c r="AF902" i="12"/>
  <c r="AG902" i="12"/>
  <c r="AH902" i="12"/>
  <c r="AI902" i="12"/>
  <c r="AJ902" i="12"/>
  <c r="AK902" i="12"/>
  <c r="AL902" i="12"/>
  <c r="AM902" i="12"/>
  <c r="AN902" i="12"/>
  <c r="AO902" i="12"/>
  <c r="AP902" i="12"/>
  <c r="AQ902" i="12"/>
  <c r="AR902" i="12"/>
  <c r="AS902" i="12"/>
  <c r="AT902" i="12"/>
  <c r="AU902" i="12"/>
  <c r="AV902" i="12"/>
  <c r="AW902" i="12"/>
  <c r="AX902" i="12"/>
  <c r="AY902" i="12"/>
  <c r="AZ902" i="12"/>
  <c r="BA902" i="12"/>
  <c r="BB902" i="12"/>
  <c r="O903" i="12"/>
  <c r="P903" i="12"/>
  <c r="Q903" i="12"/>
  <c r="R903" i="12"/>
  <c r="S903" i="12"/>
  <c r="T903" i="12"/>
  <c r="U903" i="12"/>
  <c r="V903" i="12"/>
  <c r="W903" i="12"/>
  <c r="X903" i="12"/>
  <c r="Y903" i="12"/>
  <c r="Z903" i="12"/>
  <c r="AA903" i="12"/>
  <c r="AB903" i="12"/>
  <c r="AC903" i="12"/>
  <c r="AD903" i="12"/>
  <c r="AE903" i="12"/>
  <c r="AF903" i="12"/>
  <c r="AG903" i="12"/>
  <c r="AH903" i="12"/>
  <c r="AI903" i="12"/>
  <c r="AJ903" i="12"/>
  <c r="AK903" i="12"/>
  <c r="AL903" i="12"/>
  <c r="AM903" i="12"/>
  <c r="AN903" i="12"/>
  <c r="AO903" i="12"/>
  <c r="AP903" i="12"/>
  <c r="AQ903" i="12"/>
  <c r="AR903" i="12"/>
  <c r="AS903" i="12"/>
  <c r="AT903" i="12"/>
  <c r="AU903" i="12"/>
  <c r="AV903" i="12"/>
  <c r="AW903" i="12"/>
  <c r="AX903" i="12"/>
  <c r="AY903" i="12"/>
  <c r="AZ903" i="12"/>
  <c r="BA903" i="12"/>
  <c r="BB903" i="12"/>
  <c r="O904" i="12"/>
  <c r="P904" i="12"/>
  <c r="Q904" i="12"/>
  <c r="R904" i="12"/>
  <c r="S904" i="12"/>
  <c r="T904" i="12"/>
  <c r="U904" i="12"/>
  <c r="V904" i="12"/>
  <c r="W904" i="12"/>
  <c r="X904" i="12"/>
  <c r="Y904" i="12"/>
  <c r="Z904" i="12"/>
  <c r="AA904" i="12"/>
  <c r="AB904" i="12"/>
  <c r="AC904" i="12"/>
  <c r="AD904" i="12"/>
  <c r="AE904" i="12"/>
  <c r="AF904" i="12"/>
  <c r="AG904" i="12"/>
  <c r="AH904" i="12"/>
  <c r="AI904" i="12"/>
  <c r="AJ904" i="12"/>
  <c r="AK904" i="12"/>
  <c r="AL904" i="12"/>
  <c r="AM904" i="12"/>
  <c r="AN904" i="12"/>
  <c r="AO904" i="12"/>
  <c r="AP904" i="12"/>
  <c r="AQ904" i="12"/>
  <c r="AR904" i="12"/>
  <c r="AS904" i="12"/>
  <c r="AT904" i="12"/>
  <c r="AU904" i="12"/>
  <c r="AV904" i="12"/>
  <c r="AW904" i="12"/>
  <c r="AX904" i="12"/>
  <c r="AY904" i="12"/>
  <c r="AZ904" i="12"/>
  <c r="BA904" i="12"/>
  <c r="BB904" i="12"/>
  <c r="O905" i="12"/>
  <c r="P905" i="12"/>
  <c r="Q905" i="12"/>
  <c r="R905" i="12"/>
  <c r="S905" i="12"/>
  <c r="T905" i="12"/>
  <c r="U905" i="12"/>
  <c r="V905" i="12"/>
  <c r="W905" i="12"/>
  <c r="X905" i="12"/>
  <c r="Y905" i="12"/>
  <c r="Z905" i="12"/>
  <c r="AA905" i="12"/>
  <c r="AB905" i="12"/>
  <c r="AC905" i="12"/>
  <c r="AD905" i="12"/>
  <c r="AE905" i="12"/>
  <c r="AF905" i="12"/>
  <c r="AG905" i="12"/>
  <c r="AH905" i="12"/>
  <c r="AI905" i="12"/>
  <c r="AJ905" i="12"/>
  <c r="AK905" i="12"/>
  <c r="AL905" i="12"/>
  <c r="AM905" i="12"/>
  <c r="AN905" i="12"/>
  <c r="AO905" i="12"/>
  <c r="AP905" i="12"/>
  <c r="AQ905" i="12"/>
  <c r="AR905" i="12"/>
  <c r="AS905" i="12"/>
  <c r="AT905" i="12"/>
  <c r="AU905" i="12"/>
  <c r="AV905" i="12"/>
  <c r="AW905" i="12"/>
  <c r="AX905" i="12"/>
  <c r="AY905" i="12"/>
  <c r="AZ905" i="12"/>
  <c r="BA905" i="12"/>
  <c r="BB905" i="12"/>
  <c r="O906" i="12"/>
  <c r="P906" i="12"/>
  <c r="Q906" i="12"/>
  <c r="R906" i="12"/>
  <c r="S906" i="12"/>
  <c r="T906" i="12"/>
  <c r="U906" i="12"/>
  <c r="V906" i="12"/>
  <c r="W906" i="12"/>
  <c r="X906" i="12"/>
  <c r="Y906" i="12"/>
  <c r="Z906" i="12"/>
  <c r="AA906" i="12"/>
  <c r="AB906" i="12"/>
  <c r="AC906" i="12"/>
  <c r="AD906" i="12"/>
  <c r="AE906" i="12"/>
  <c r="AF906" i="12"/>
  <c r="AG906" i="12"/>
  <c r="AH906" i="12"/>
  <c r="AI906" i="12"/>
  <c r="AJ906" i="12"/>
  <c r="AK906" i="12"/>
  <c r="AL906" i="12"/>
  <c r="AM906" i="12"/>
  <c r="AN906" i="12"/>
  <c r="AO906" i="12"/>
  <c r="AP906" i="12"/>
  <c r="AQ906" i="12"/>
  <c r="AR906" i="12"/>
  <c r="AS906" i="12"/>
  <c r="AT906" i="12"/>
  <c r="AU906" i="12"/>
  <c r="AV906" i="12"/>
  <c r="AW906" i="12"/>
  <c r="AX906" i="12"/>
  <c r="AY906" i="12"/>
  <c r="AZ906" i="12"/>
  <c r="BA906" i="12"/>
  <c r="BB906" i="12"/>
  <c r="O907" i="12"/>
  <c r="P907" i="12"/>
  <c r="Q907" i="12"/>
  <c r="R907" i="12"/>
  <c r="S907" i="12"/>
  <c r="T907" i="12"/>
  <c r="U907" i="12"/>
  <c r="V907" i="12"/>
  <c r="W907" i="12"/>
  <c r="X907" i="12"/>
  <c r="Y907" i="12"/>
  <c r="Z907" i="12"/>
  <c r="AA907" i="12"/>
  <c r="AB907" i="12"/>
  <c r="AC907" i="12"/>
  <c r="AD907" i="12"/>
  <c r="AE907" i="12"/>
  <c r="AF907" i="12"/>
  <c r="AG907" i="12"/>
  <c r="AH907" i="12"/>
  <c r="AI907" i="12"/>
  <c r="AJ907" i="12"/>
  <c r="AK907" i="12"/>
  <c r="AL907" i="12"/>
  <c r="AM907" i="12"/>
  <c r="AN907" i="12"/>
  <c r="AO907" i="12"/>
  <c r="AP907" i="12"/>
  <c r="AQ907" i="12"/>
  <c r="AR907" i="12"/>
  <c r="AS907" i="12"/>
  <c r="AT907" i="12"/>
  <c r="AU907" i="12"/>
  <c r="AV907" i="12"/>
  <c r="AW907" i="12"/>
  <c r="AX907" i="12"/>
  <c r="AY907" i="12"/>
  <c r="AZ907" i="12"/>
  <c r="BA907" i="12"/>
  <c r="BB907" i="12"/>
  <c r="O908" i="12"/>
  <c r="P908" i="12"/>
  <c r="Q908" i="12"/>
  <c r="R908" i="12"/>
  <c r="S908" i="12"/>
  <c r="T908" i="12"/>
  <c r="U908" i="12"/>
  <c r="V908" i="12"/>
  <c r="W908" i="12"/>
  <c r="X908" i="12"/>
  <c r="Y908" i="12"/>
  <c r="Z908" i="12"/>
  <c r="AA908" i="12"/>
  <c r="AB908" i="12"/>
  <c r="AC908" i="12"/>
  <c r="AD908" i="12"/>
  <c r="AE908" i="12"/>
  <c r="AF908" i="12"/>
  <c r="AG908" i="12"/>
  <c r="AH908" i="12"/>
  <c r="AI908" i="12"/>
  <c r="AJ908" i="12"/>
  <c r="AK908" i="12"/>
  <c r="AL908" i="12"/>
  <c r="AM908" i="12"/>
  <c r="AN908" i="12"/>
  <c r="AO908" i="12"/>
  <c r="AP908" i="12"/>
  <c r="AQ908" i="12"/>
  <c r="AR908" i="12"/>
  <c r="AS908" i="12"/>
  <c r="AT908" i="12"/>
  <c r="AU908" i="12"/>
  <c r="AV908" i="12"/>
  <c r="AW908" i="12"/>
  <c r="AX908" i="12"/>
  <c r="AY908" i="12"/>
  <c r="AZ908" i="12"/>
  <c r="BA908" i="12"/>
  <c r="BB908" i="12"/>
  <c r="O909" i="12"/>
  <c r="P909" i="12"/>
  <c r="Q909" i="12"/>
  <c r="R909" i="12"/>
  <c r="S909" i="12"/>
  <c r="T909" i="12"/>
  <c r="U909" i="12"/>
  <c r="V909" i="12"/>
  <c r="W909" i="12"/>
  <c r="X909" i="12"/>
  <c r="Y909" i="12"/>
  <c r="Z909" i="12"/>
  <c r="AA909" i="12"/>
  <c r="AB909" i="12"/>
  <c r="AC909" i="12"/>
  <c r="AD909" i="12"/>
  <c r="AE909" i="12"/>
  <c r="AF909" i="12"/>
  <c r="AG909" i="12"/>
  <c r="AH909" i="12"/>
  <c r="AI909" i="12"/>
  <c r="AJ909" i="12"/>
  <c r="AK909" i="12"/>
  <c r="AL909" i="12"/>
  <c r="AM909" i="12"/>
  <c r="AN909" i="12"/>
  <c r="AO909" i="12"/>
  <c r="AP909" i="12"/>
  <c r="AQ909" i="12"/>
  <c r="AR909" i="12"/>
  <c r="AS909" i="12"/>
  <c r="AT909" i="12"/>
  <c r="AU909" i="12"/>
  <c r="AV909" i="12"/>
  <c r="AW909" i="12"/>
  <c r="AX909" i="12"/>
  <c r="AY909" i="12"/>
  <c r="AZ909" i="12"/>
  <c r="BA909" i="12"/>
  <c r="BB909" i="12"/>
  <c r="O844" i="12"/>
  <c r="P844" i="12"/>
  <c r="Q844" i="12"/>
  <c r="R844" i="12"/>
  <c r="S844" i="12"/>
  <c r="T844" i="12"/>
  <c r="U844" i="12"/>
  <c r="V844" i="12"/>
  <c r="W844" i="12"/>
  <c r="X844" i="12"/>
  <c r="Y844" i="12"/>
  <c r="Z844" i="12"/>
  <c r="AA844" i="12"/>
  <c r="AB844" i="12"/>
  <c r="AC844" i="12"/>
  <c r="AD844" i="12"/>
  <c r="AE844" i="12"/>
  <c r="AF844" i="12"/>
  <c r="AG844" i="12"/>
  <c r="AH844" i="12"/>
  <c r="AI844" i="12"/>
  <c r="AJ844" i="12"/>
  <c r="AK844" i="12"/>
  <c r="AL844" i="12"/>
  <c r="AM844" i="12"/>
  <c r="AN844" i="12"/>
  <c r="AO844" i="12"/>
  <c r="AP844" i="12"/>
  <c r="AQ844" i="12"/>
  <c r="AR844" i="12"/>
  <c r="AS844" i="12"/>
  <c r="AT844" i="12"/>
  <c r="AU844" i="12"/>
  <c r="AV844" i="12"/>
  <c r="AW844" i="12"/>
  <c r="AX844" i="12"/>
  <c r="AY844" i="12"/>
  <c r="AZ844" i="12"/>
  <c r="BA844" i="12"/>
  <c r="BB844" i="12"/>
  <c r="O845" i="12"/>
  <c r="P845" i="12"/>
  <c r="Q845" i="12"/>
  <c r="R845" i="12"/>
  <c r="S845" i="12"/>
  <c r="T845" i="12"/>
  <c r="U845" i="12"/>
  <c r="V845" i="12"/>
  <c r="W845" i="12"/>
  <c r="X845" i="12"/>
  <c r="Y845" i="12"/>
  <c r="Z845" i="12"/>
  <c r="AA845" i="12"/>
  <c r="AB845" i="12"/>
  <c r="AC845" i="12"/>
  <c r="AD845" i="12"/>
  <c r="AE845" i="12"/>
  <c r="AF845" i="12"/>
  <c r="AG845" i="12"/>
  <c r="AH845" i="12"/>
  <c r="AI845" i="12"/>
  <c r="AJ845" i="12"/>
  <c r="AK845" i="12"/>
  <c r="AL845" i="12"/>
  <c r="AM845" i="12"/>
  <c r="AN845" i="12"/>
  <c r="AO845" i="12"/>
  <c r="AP845" i="12"/>
  <c r="AQ845" i="12"/>
  <c r="AR845" i="12"/>
  <c r="AS845" i="12"/>
  <c r="AT845" i="12"/>
  <c r="AU845" i="12"/>
  <c r="AV845" i="12"/>
  <c r="AW845" i="12"/>
  <c r="AX845" i="12"/>
  <c r="AY845" i="12"/>
  <c r="AZ845" i="12"/>
  <c r="BA845" i="12"/>
  <c r="BB845" i="12"/>
  <c r="O846" i="12"/>
  <c r="P846" i="12"/>
  <c r="Q846" i="12"/>
  <c r="R846" i="12"/>
  <c r="S846" i="12"/>
  <c r="T846" i="12"/>
  <c r="U846" i="12"/>
  <c r="V846" i="12"/>
  <c r="W846" i="12"/>
  <c r="X846" i="12"/>
  <c r="Y846" i="12"/>
  <c r="Z846" i="12"/>
  <c r="AA846" i="12"/>
  <c r="AB846" i="12"/>
  <c r="AC846" i="12"/>
  <c r="AD846" i="12"/>
  <c r="AE846" i="12"/>
  <c r="AF846" i="12"/>
  <c r="AG846" i="12"/>
  <c r="AH846" i="12"/>
  <c r="AI846" i="12"/>
  <c r="AJ846" i="12"/>
  <c r="AK846" i="12"/>
  <c r="AL846" i="12"/>
  <c r="AM846" i="12"/>
  <c r="AN846" i="12"/>
  <c r="AO846" i="12"/>
  <c r="AP846" i="12"/>
  <c r="AQ846" i="12"/>
  <c r="AR846" i="12"/>
  <c r="AS846" i="12"/>
  <c r="AT846" i="12"/>
  <c r="AU846" i="12"/>
  <c r="AV846" i="12"/>
  <c r="AW846" i="12"/>
  <c r="AX846" i="12"/>
  <c r="AY846" i="12"/>
  <c r="AZ846" i="12"/>
  <c r="BA846" i="12"/>
  <c r="BB846" i="12"/>
  <c r="O847" i="12"/>
  <c r="P847" i="12"/>
  <c r="Q847" i="12"/>
  <c r="R847" i="12"/>
  <c r="S847" i="12"/>
  <c r="T847" i="12"/>
  <c r="U847" i="12"/>
  <c r="V847" i="12"/>
  <c r="W847" i="12"/>
  <c r="X847" i="12"/>
  <c r="Y847" i="12"/>
  <c r="Z847" i="12"/>
  <c r="AA847" i="12"/>
  <c r="AB847" i="12"/>
  <c r="AC847" i="12"/>
  <c r="AD847" i="12"/>
  <c r="AE847" i="12"/>
  <c r="AF847" i="12"/>
  <c r="AG847" i="12"/>
  <c r="AH847" i="12"/>
  <c r="AI847" i="12"/>
  <c r="AJ847" i="12"/>
  <c r="AK847" i="12"/>
  <c r="AL847" i="12"/>
  <c r="AM847" i="12"/>
  <c r="AN847" i="12"/>
  <c r="AO847" i="12"/>
  <c r="AP847" i="12"/>
  <c r="AQ847" i="12"/>
  <c r="AR847" i="12"/>
  <c r="AS847" i="12"/>
  <c r="AT847" i="12"/>
  <c r="AU847" i="12"/>
  <c r="AV847" i="12"/>
  <c r="AW847" i="12"/>
  <c r="AX847" i="12"/>
  <c r="AY847" i="12"/>
  <c r="AZ847" i="12"/>
  <c r="BA847" i="12"/>
  <c r="BB847" i="12"/>
  <c r="O848" i="12"/>
  <c r="P848" i="12"/>
  <c r="Q848" i="12"/>
  <c r="R848" i="12"/>
  <c r="S848" i="12"/>
  <c r="T848" i="12"/>
  <c r="U848" i="12"/>
  <c r="V848" i="12"/>
  <c r="W848" i="12"/>
  <c r="X848" i="12"/>
  <c r="Y848" i="12"/>
  <c r="Z848" i="12"/>
  <c r="AA848" i="12"/>
  <c r="AB848" i="12"/>
  <c r="AC848" i="12"/>
  <c r="AD848" i="12"/>
  <c r="AE848" i="12"/>
  <c r="AF848" i="12"/>
  <c r="AG848" i="12"/>
  <c r="AH848" i="12"/>
  <c r="AI848" i="12"/>
  <c r="AJ848" i="12"/>
  <c r="AK848" i="12"/>
  <c r="AL848" i="12"/>
  <c r="AM848" i="12"/>
  <c r="AN848" i="12"/>
  <c r="AO848" i="12"/>
  <c r="AP848" i="12"/>
  <c r="AQ848" i="12"/>
  <c r="AR848" i="12"/>
  <c r="AS848" i="12"/>
  <c r="AT848" i="12"/>
  <c r="AU848" i="12"/>
  <c r="AV848" i="12"/>
  <c r="AW848" i="12"/>
  <c r="AX848" i="12"/>
  <c r="AY848" i="12"/>
  <c r="AZ848" i="12"/>
  <c r="BA848" i="12"/>
  <c r="BB848" i="12"/>
  <c r="O849" i="12"/>
  <c r="P849" i="12"/>
  <c r="Q849" i="12"/>
  <c r="R849" i="12"/>
  <c r="S849" i="12"/>
  <c r="T849" i="12"/>
  <c r="U849" i="12"/>
  <c r="V849" i="12"/>
  <c r="W849" i="12"/>
  <c r="X849" i="12"/>
  <c r="Y849" i="12"/>
  <c r="Z849" i="12"/>
  <c r="AA849" i="12"/>
  <c r="AB849" i="12"/>
  <c r="AC849" i="12"/>
  <c r="AD849" i="12"/>
  <c r="AE849" i="12"/>
  <c r="AF849" i="12"/>
  <c r="AG849" i="12"/>
  <c r="AH849" i="12"/>
  <c r="AI849" i="12"/>
  <c r="AJ849" i="12"/>
  <c r="AK849" i="12"/>
  <c r="AL849" i="12"/>
  <c r="AM849" i="12"/>
  <c r="AN849" i="12"/>
  <c r="AO849" i="12"/>
  <c r="AP849" i="12"/>
  <c r="AQ849" i="12"/>
  <c r="AR849" i="12"/>
  <c r="AS849" i="12"/>
  <c r="AT849" i="12"/>
  <c r="AU849" i="12"/>
  <c r="AV849" i="12"/>
  <c r="AW849" i="12"/>
  <c r="AX849" i="12"/>
  <c r="AY849" i="12"/>
  <c r="AZ849" i="12"/>
  <c r="BA849" i="12"/>
  <c r="BB849" i="12"/>
  <c r="O850" i="12"/>
  <c r="P850" i="12"/>
  <c r="Q850" i="12"/>
  <c r="R850" i="12"/>
  <c r="S850" i="12"/>
  <c r="T850" i="12"/>
  <c r="U850" i="12"/>
  <c r="V850" i="12"/>
  <c r="W850" i="12"/>
  <c r="X850" i="12"/>
  <c r="Y850" i="12"/>
  <c r="Z850" i="12"/>
  <c r="AA850" i="12"/>
  <c r="AB850" i="12"/>
  <c r="AC850" i="12"/>
  <c r="AD850" i="12"/>
  <c r="AE850" i="12"/>
  <c r="AF850" i="12"/>
  <c r="AG850" i="12"/>
  <c r="AH850" i="12"/>
  <c r="AI850" i="12"/>
  <c r="AJ850" i="12"/>
  <c r="AK850" i="12"/>
  <c r="AL850" i="12"/>
  <c r="AM850" i="12"/>
  <c r="AN850" i="12"/>
  <c r="AO850" i="12"/>
  <c r="AP850" i="12"/>
  <c r="AQ850" i="12"/>
  <c r="AR850" i="12"/>
  <c r="AS850" i="12"/>
  <c r="AT850" i="12"/>
  <c r="AU850" i="12"/>
  <c r="AV850" i="12"/>
  <c r="AW850" i="12"/>
  <c r="AX850" i="12"/>
  <c r="AY850" i="12"/>
  <c r="AZ850" i="12"/>
  <c r="BA850" i="12"/>
  <c r="BB850" i="12"/>
  <c r="O851" i="12"/>
  <c r="P851" i="12"/>
  <c r="Q851" i="12"/>
  <c r="R851" i="12"/>
  <c r="S851" i="12"/>
  <c r="T851" i="12"/>
  <c r="U851" i="12"/>
  <c r="V851" i="12"/>
  <c r="W851" i="12"/>
  <c r="X851" i="12"/>
  <c r="Y851" i="12"/>
  <c r="Z851" i="12"/>
  <c r="AA851" i="12"/>
  <c r="AB851" i="12"/>
  <c r="AC851" i="12"/>
  <c r="AD851" i="12"/>
  <c r="AE851" i="12"/>
  <c r="AF851" i="12"/>
  <c r="AG851" i="12"/>
  <c r="AH851" i="12"/>
  <c r="AI851" i="12"/>
  <c r="AJ851" i="12"/>
  <c r="AK851" i="12"/>
  <c r="AL851" i="12"/>
  <c r="AM851" i="12"/>
  <c r="AN851" i="12"/>
  <c r="AO851" i="12"/>
  <c r="AP851" i="12"/>
  <c r="AQ851" i="12"/>
  <c r="AR851" i="12"/>
  <c r="AS851" i="12"/>
  <c r="AT851" i="12"/>
  <c r="AU851" i="12"/>
  <c r="AV851" i="12"/>
  <c r="AW851" i="12"/>
  <c r="AX851" i="12"/>
  <c r="AY851" i="12"/>
  <c r="AZ851" i="12"/>
  <c r="BA851" i="12"/>
  <c r="BB851" i="12"/>
  <c r="O852" i="12"/>
  <c r="P852" i="12"/>
  <c r="Q852" i="12"/>
  <c r="R852" i="12"/>
  <c r="S852" i="12"/>
  <c r="T852" i="12"/>
  <c r="U852" i="12"/>
  <c r="V852" i="12"/>
  <c r="W852" i="12"/>
  <c r="X852" i="12"/>
  <c r="Y852" i="12"/>
  <c r="Z852" i="12"/>
  <c r="AA852" i="12"/>
  <c r="AB852" i="12"/>
  <c r="AC852" i="12"/>
  <c r="AD852" i="12"/>
  <c r="AE852" i="12"/>
  <c r="AF852" i="12"/>
  <c r="AG852" i="12"/>
  <c r="AH852" i="12"/>
  <c r="AI852" i="12"/>
  <c r="AJ852" i="12"/>
  <c r="AK852" i="12"/>
  <c r="AL852" i="12"/>
  <c r="AM852" i="12"/>
  <c r="AN852" i="12"/>
  <c r="AO852" i="12"/>
  <c r="AP852" i="12"/>
  <c r="AQ852" i="12"/>
  <c r="AR852" i="12"/>
  <c r="AS852" i="12"/>
  <c r="AT852" i="12"/>
  <c r="AU852" i="12"/>
  <c r="AV852" i="12"/>
  <c r="AW852" i="12"/>
  <c r="AX852" i="12"/>
  <c r="AY852" i="12"/>
  <c r="AZ852" i="12"/>
  <c r="BA852" i="12"/>
  <c r="BB852" i="12"/>
  <c r="O853" i="12"/>
  <c r="P853" i="12"/>
  <c r="Q853" i="12"/>
  <c r="R853" i="12"/>
  <c r="S853" i="12"/>
  <c r="T853" i="12"/>
  <c r="U853" i="12"/>
  <c r="V853" i="12"/>
  <c r="W853" i="12"/>
  <c r="X853" i="12"/>
  <c r="Y853" i="12"/>
  <c r="Z853" i="12"/>
  <c r="AA853" i="12"/>
  <c r="AB853" i="12"/>
  <c r="AC853" i="12"/>
  <c r="AD853" i="12"/>
  <c r="AE853" i="12"/>
  <c r="AF853" i="12"/>
  <c r="AG853" i="12"/>
  <c r="AH853" i="12"/>
  <c r="AI853" i="12"/>
  <c r="AJ853" i="12"/>
  <c r="AK853" i="12"/>
  <c r="AL853" i="12"/>
  <c r="AM853" i="12"/>
  <c r="AN853" i="12"/>
  <c r="AO853" i="12"/>
  <c r="AP853" i="12"/>
  <c r="AQ853" i="12"/>
  <c r="AR853" i="12"/>
  <c r="AS853" i="12"/>
  <c r="AT853" i="12"/>
  <c r="AU853" i="12"/>
  <c r="AV853" i="12"/>
  <c r="AW853" i="12"/>
  <c r="AX853" i="12"/>
  <c r="AY853" i="12"/>
  <c r="AZ853" i="12"/>
  <c r="BA853" i="12"/>
  <c r="BB853" i="12"/>
  <c r="O854" i="12"/>
  <c r="P854" i="12"/>
  <c r="Q854" i="12"/>
  <c r="R854" i="12"/>
  <c r="S854" i="12"/>
  <c r="T854" i="12"/>
  <c r="U854" i="12"/>
  <c r="V854" i="12"/>
  <c r="W854" i="12"/>
  <c r="X854" i="12"/>
  <c r="Y854" i="12"/>
  <c r="Z854" i="12"/>
  <c r="AA854" i="12"/>
  <c r="AB854" i="12"/>
  <c r="AC854" i="12"/>
  <c r="AD854" i="12"/>
  <c r="AE854" i="12"/>
  <c r="AF854" i="12"/>
  <c r="AG854" i="12"/>
  <c r="AH854" i="12"/>
  <c r="AI854" i="12"/>
  <c r="AJ854" i="12"/>
  <c r="AK854" i="12"/>
  <c r="AL854" i="12"/>
  <c r="AM854" i="12"/>
  <c r="AN854" i="12"/>
  <c r="AO854" i="12"/>
  <c r="AP854" i="12"/>
  <c r="AQ854" i="12"/>
  <c r="AR854" i="12"/>
  <c r="AS854" i="12"/>
  <c r="AT854" i="12"/>
  <c r="AU854" i="12"/>
  <c r="AV854" i="12"/>
  <c r="AW854" i="12"/>
  <c r="AX854" i="12"/>
  <c r="AY854" i="12"/>
  <c r="AZ854" i="12"/>
  <c r="BA854" i="12"/>
  <c r="BB854" i="12"/>
  <c r="O855" i="12"/>
  <c r="P855" i="12"/>
  <c r="Q855" i="12"/>
  <c r="R855" i="12"/>
  <c r="S855" i="12"/>
  <c r="T855" i="12"/>
  <c r="U855" i="12"/>
  <c r="V855" i="12"/>
  <c r="W855" i="12"/>
  <c r="X855" i="12"/>
  <c r="Y855" i="12"/>
  <c r="Z855" i="12"/>
  <c r="AA855" i="12"/>
  <c r="AB855" i="12"/>
  <c r="AC855" i="12"/>
  <c r="AD855" i="12"/>
  <c r="AE855" i="12"/>
  <c r="AF855" i="12"/>
  <c r="AG855" i="12"/>
  <c r="AH855" i="12"/>
  <c r="AI855" i="12"/>
  <c r="AJ855" i="12"/>
  <c r="AK855" i="12"/>
  <c r="AL855" i="12"/>
  <c r="AM855" i="12"/>
  <c r="AN855" i="12"/>
  <c r="AO855" i="12"/>
  <c r="AP855" i="12"/>
  <c r="AQ855" i="12"/>
  <c r="AR855" i="12"/>
  <c r="AS855" i="12"/>
  <c r="AT855" i="12"/>
  <c r="AU855" i="12"/>
  <c r="AV855" i="12"/>
  <c r="AW855" i="12"/>
  <c r="AX855" i="12"/>
  <c r="AY855" i="12"/>
  <c r="AZ855" i="12"/>
  <c r="BA855" i="12"/>
  <c r="BB855" i="12"/>
  <c r="O856" i="12"/>
  <c r="P856" i="12"/>
  <c r="Q856" i="12"/>
  <c r="R856" i="12"/>
  <c r="S856" i="12"/>
  <c r="T856" i="12"/>
  <c r="U856" i="12"/>
  <c r="V856" i="12"/>
  <c r="W856" i="12"/>
  <c r="X856" i="12"/>
  <c r="Y856" i="12"/>
  <c r="Z856" i="12"/>
  <c r="AA856" i="12"/>
  <c r="AB856" i="12"/>
  <c r="AC856" i="12"/>
  <c r="AD856" i="12"/>
  <c r="AE856" i="12"/>
  <c r="AF856" i="12"/>
  <c r="AG856" i="12"/>
  <c r="AH856" i="12"/>
  <c r="AI856" i="12"/>
  <c r="AJ856" i="12"/>
  <c r="AK856" i="12"/>
  <c r="AL856" i="12"/>
  <c r="AM856" i="12"/>
  <c r="AN856" i="12"/>
  <c r="AO856" i="12"/>
  <c r="AP856" i="12"/>
  <c r="AQ856" i="12"/>
  <c r="AR856" i="12"/>
  <c r="AS856" i="12"/>
  <c r="AT856" i="12"/>
  <c r="AU856" i="12"/>
  <c r="AV856" i="12"/>
  <c r="AW856" i="12"/>
  <c r="AX856" i="12"/>
  <c r="AY856" i="12"/>
  <c r="AZ856" i="12"/>
  <c r="BA856" i="12"/>
  <c r="BB856" i="12"/>
  <c r="O857" i="12"/>
  <c r="P857" i="12"/>
  <c r="Q857" i="12"/>
  <c r="R857" i="12"/>
  <c r="S857" i="12"/>
  <c r="T857" i="12"/>
  <c r="U857" i="12"/>
  <c r="V857" i="12"/>
  <c r="W857" i="12"/>
  <c r="X857" i="12"/>
  <c r="Y857" i="12"/>
  <c r="Z857" i="12"/>
  <c r="AA857" i="12"/>
  <c r="AB857" i="12"/>
  <c r="AC857" i="12"/>
  <c r="AD857" i="12"/>
  <c r="AE857" i="12"/>
  <c r="AF857" i="12"/>
  <c r="AG857" i="12"/>
  <c r="AH857" i="12"/>
  <c r="AI857" i="12"/>
  <c r="AJ857" i="12"/>
  <c r="AK857" i="12"/>
  <c r="AL857" i="12"/>
  <c r="AM857" i="12"/>
  <c r="AN857" i="12"/>
  <c r="AO857" i="12"/>
  <c r="AP857" i="12"/>
  <c r="AQ857" i="12"/>
  <c r="AR857" i="12"/>
  <c r="AS857" i="12"/>
  <c r="AT857" i="12"/>
  <c r="AU857" i="12"/>
  <c r="AV857" i="12"/>
  <c r="AW857" i="12"/>
  <c r="AX857" i="12"/>
  <c r="AY857" i="12"/>
  <c r="AZ857" i="12"/>
  <c r="BA857" i="12"/>
  <c r="BB857" i="12"/>
  <c r="O858" i="12"/>
  <c r="P858" i="12"/>
  <c r="Q858" i="12"/>
  <c r="R858" i="12"/>
  <c r="S858" i="12"/>
  <c r="T858" i="12"/>
  <c r="U858" i="12"/>
  <c r="V858" i="12"/>
  <c r="W858" i="12"/>
  <c r="X858" i="12"/>
  <c r="Y858" i="12"/>
  <c r="Z858" i="12"/>
  <c r="AA858" i="12"/>
  <c r="AB858" i="12"/>
  <c r="AC858" i="12"/>
  <c r="AD858" i="12"/>
  <c r="AE858" i="12"/>
  <c r="AF858" i="12"/>
  <c r="AG858" i="12"/>
  <c r="AH858" i="12"/>
  <c r="AI858" i="12"/>
  <c r="AJ858" i="12"/>
  <c r="AK858" i="12"/>
  <c r="AL858" i="12"/>
  <c r="AM858" i="12"/>
  <c r="AN858" i="12"/>
  <c r="AO858" i="12"/>
  <c r="AP858" i="12"/>
  <c r="AQ858" i="12"/>
  <c r="AR858" i="12"/>
  <c r="AS858" i="12"/>
  <c r="AT858" i="12"/>
  <c r="AU858" i="12"/>
  <c r="AV858" i="12"/>
  <c r="AW858" i="12"/>
  <c r="AX858" i="12"/>
  <c r="AY858" i="12"/>
  <c r="AZ858" i="12"/>
  <c r="BA858" i="12"/>
  <c r="BB858" i="12"/>
  <c r="O859" i="12"/>
  <c r="P859" i="12"/>
  <c r="Q859" i="12"/>
  <c r="R859" i="12"/>
  <c r="S859" i="12"/>
  <c r="T859" i="12"/>
  <c r="U859" i="12"/>
  <c r="V859" i="12"/>
  <c r="W859" i="12"/>
  <c r="X859" i="12"/>
  <c r="Y859" i="12"/>
  <c r="Z859" i="12"/>
  <c r="AA859" i="12"/>
  <c r="AB859" i="12"/>
  <c r="AC859" i="12"/>
  <c r="AD859" i="12"/>
  <c r="AE859" i="12"/>
  <c r="AF859" i="12"/>
  <c r="AG859" i="12"/>
  <c r="AH859" i="12"/>
  <c r="AI859" i="12"/>
  <c r="AJ859" i="12"/>
  <c r="AK859" i="12"/>
  <c r="AL859" i="12"/>
  <c r="AM859" i="12"/>
  <c r="AN859" i="12"/>
  <c r="AO859" i="12"/>
  <c r="AP859" i="12"/>
  <c r="AQ859" i="12"/>
  <c r="AR859" i="12"/>
  <c r="AS859" i="12"/>
  <c r="AT859" i="12"/>
  <c r="AU859" i="12"/>
  <c r="AV859" i="12"/>
  <c r="AW859" i="12"/>
  <c r="AX859" i="12"/>
  <c r="AY859" i="12"/>
  <c r="AZ859" i="12"/>
  <c r="BA859" i="12"/>
  <c r="BB859" i="12"/>
  <c r="O860" i="12"/>
  <c r="P860" i="12"/>
  <c r="Q860" i="12"/>
  <c r="R860" i="12"/>
  <c r="S860" i="12"/>
  <c r="T860" i="12"/>
  <c r="U860" i="12"/>
  <c r="V860" i="12"/>
  <c r="W860" i="12"/>
  <c r="X860" i="12"/>
  <c r="Y860" i="12"/>
  <c r="Z860" i="12"/>
  <c r="AA860" i="12"/>
  <c r="AB860" i="12"/>
  <c r="AC860" i="12"/>
  <c r="AD860" i="12"/>
  <c r="AE860" i="12"/>
  <c r="AF860" i="12"/>
  <c r="AG860" i="12"/>
  <c r="AH860" i="12"/>
  <c r="AI860" i="12"/>
  <c r="AJ860" i="12"/>
  <c r="AK860" i="12"/>
  <c r="AL860" i="12"/>
  <c r="AM860" i="12"/>
  <c r="AN860" i="12"/>
  <c r="AO860" i="12"/>
  <c r="AP860" i="12"/>
  <c r="AQ860" i="12"/>
  <c r="AR860" i="12"/>
  <c r="AS860" i="12"/>
  <c r="AT860" i="12"/>
  <c r="AU860" i="12"/>
  <c r="AV860" i="12"/>
  <c r="AW860" i="12"/>
  <c r="AX860" i="12"/>
  <c r="AY860" i="12"/>
  <c r="AZ860" i="12"/>
  <c r="BA860" i="12"/>
  <c r="BB860" i="12"/>
  <c r="O861" i="12"/>
  <c r="P861" i="12"/>
  <c r="Q861" i="12"/>
  <c r="R861" i="12"/>
  <c r="S861" i="12"/>
  <c r="T861" i="12"/>
  <c r="U861" i="12"/>
  <c r="V861" i="12"/>
  <c r="W861" i="12"/>
  <c r="X861" i="12"/>
  <c r="Y861" i="12"/>
  <c r="Z861" i="12"/>
  <c r="AA861" i="12"/>
  <c r="AB861" i="12"/>
  <c r="AC861" i="12"/>
  <c r="AD861" i="12"/>
  <c r="AE861" i="12"/>
  <c r="AF861" i="12"/>
  <c r="AG861" i="12"/>
  <c r="AH861" i="12"/>
  <c r="AI861" i="12"/>
  <c r="AJ861" i="12"/>
  <c r="AK861" i="12"/>
  <c r="AL861" i="12"/>
  <c r="AM861" i="12"/>
  <c r="AN861" i="12"/>
  <c r="AO861" i="12"/>
  <c r="AP861" i="12"/>
  <c r="AQ861" i="12"/>
  <c r="AR861" i="12"/>
  <c r="AS861" i="12"/>
  <c r="AT861" i="12"/>
  <c r="AU861" i="12"/>
  <c r="AV861" i="12"/>
  <c r="AW861" i="12"/>
  <c r="AX861" i="12"/>
  <c r="AY861" i="12"/>
  <c r="AZ861" i="12"/>
  <c r="BA861" i="12"/>
  <c r="BB861" i="12"/>
  <c r="O862" i="12"/>
  <c r="P862" i="12"/>
  <c r="Q862" i="12"/>
  <c r="R862" i="12"/>
  <c r="S862" i="12"/>
  <c r="T862" i="12"/>
  <c r="U862" i="12"/>
  <c r="V862" i="12"/>
  <c r="W862" i="12"/>
  <c r="X862" i="12"/>
  <c r="Y862" i="12"/>
  <c r="Z862" i="12"/>
  <c r="AA862" i="12"/>
  <c r="AB862" i="12"/>
  <c r="AC862" i="12"/>
  <c r="AD862" i="12"/>
  <c r="AE862" i="12"/>
  <c r="AF862" i="12"/>
  <c r="AG862" i="12"/>
  <c r="AH862" i="12"/>
  <c r="AI862" i="12"/>
  <c r="AJ862" i="12"/>
  <c r="AK862" i="12"/>
  <c r="AL862" i="12"/>
  <c r="AM862" i="12"/>
  <c r="AN862" i="12"/>
  <c r="AO862" i="12"/>
  <c r="AP862" i="12"/>
  <c r="AQ862" i="12"/>
  <c r="AR862" i="12"/>
  <c r="AS862" i="12"/>
  <c r="AT862" i="12"/>
  <c r="AU862" i="12"/>
  <c r="AV862" i="12"/>
  <c r="AW862" i="12"/>
  <c r="AX862" i="12"/>
  <c r="AY862" i="12"/>
  <c r="AZ862" i="12"/>
  <c r="BA862" i="12"/>
  <c r="BB862" i="12"/>
  <c r="O863" i="12"/>
  <c r="P863" i="12"/>
  <c r="Q863" i="12"/>
  <c r="R863" i="12"/>
  <c r="S863" i="12"/>
  <c r="T863" i="12"/>
  <c r="U863" i="12"/>
  <c r="V863" i="12"/>
  <c r="W863" i="12"/>
  <c r="X863" i="12"/>
  <c r="Y863" i="12"/>
  <c r="Z863" i="12"/>
  <c r="AA863" i="12"/>
  <c r="AB863" i="12"/>
  <c r="AC863" i="12"/>
  <c r="AD863" i="12"/>
  <c r="AE863" i="12"/>
  <c r="AF863" i="12"/>
  <c r="AG863" i="12"/>
  <c r="AH863" i="12"/>
  <c r="AI863" i="12"/>
  <c r="AJ863" i="12"/>
  <c r="AK863" i="12"/>
  <c r="AL863" i="12"/>
  <c r="AM863" i="12"/>
  <c r="AN863" i="12"/>
  <c r="AO863" i="12"/>
  <c r="AP863" i="12"/>
  <c r="AQ863" i="12"/>
  <c r="AR863" i="12"/>
  <c r="AS863" i="12"/>
  <c r="AT863" i="12"/>
  <c r="AU863" i="12"/>
  <c r="AV863" i="12"/>
  <c r="AW863" i="12"/>
  <c r="AX863" i="12"/>
  <c r="AY863" i="12"/>
  <c r="AZ863" i="12"/>
  <c r="BA863" i="12"/>
  <c r="BB863" i="12"/>
  <c r="O864" i="12"/>
  <c r="P864" i="12"/>
  <c r="Q864" i="12"/>
  <c r="R864" i="12"/>
  <c r="S864" i="12"/>
  <c r="T864" i="12"/>
  <c r="U864" i="12"/>
  <c r="V864" i="12"/>
  <c r="W864" i="12"/>
  <c r="X864" i="12"/>
  <c r="Y864" i="12"/>
  <c r="Z864" i="12"/>
  <c r="AA864" i="12"/>
  <c r="AB864" i="12"/>
  <c r="AC864" i="12"/>
  <c r="AD864" i="12"/>
  <c r="AE864" i="12"/>
  <c r="AF864" i="12"/>
  <c r="AG864" i="12"/>
  <c r="AH864" i="12"/>
  <c r="AI864" i="12"/>
  <c r="AJ864" i="12"/>
  <c r="AK864" i="12"/>
  <c r="AL864" i="12"/>
  <c r="AM864" i="12"/>
  <c r="AN864" i="12"/>
  <c r="AO864" i="12"/>
  <c r="AP864" i="12"/>
  <c r="AQ864" i="12"/>
  <c r="AR864" i="12"/>
  <c r="AS864" i="12"/>
  <c r="AT864" i="12"/>
  <c r="AU864" i="12"/>
  <c r="AV864" i="12"/>
  <c r="AW864" i="12"/>
  <c r="AX864" i="12"/>
  <c r="AY864" i="12"/>
  <c r="AZ864" i="12"/>
  <c r="BA864" i="12"/>
  <c r="BB864" i="12"/>
  <c r="O865" i="12"/>
  <c r="P865" i="12"/>
  <c r="Q865" i="12"/>
  <c r="R865" i="12"/>
  <c r="S865" i="12"/>
  <c r="T865" i="12"/>
  <c r="U865" i="12"/>
  <c r="V865" i="12"/>
  <c r="W865" i="12"/>
  <c r="X865" i="12"/>
  <c r="Y865" i="12"/>
  <c r="Z865" i="12"/>
  <c r="AA865" i="12"/>
  <c r="AB865" i="12"/>
  <c r="AC865" i="12"/>
  <c r="AD865" i="12"/>
  <c r="AE865" i="12"/>
  <c r="AF865" i="12"/>
  <c r="AG865" i="12"/>
  <c r="AH865" i="12"/>
  <c r="AI865" i="12"/>
  <c r="AJ865" i="12"/>
  <c r="AK865" i="12"/>
  <c r="AL865" i="12"/>
  <c r="AM865" i="12"/>
  <c r="AN865" i="12"/>
  <c r="AO865" i="12"/>
  <c r="AP865" i="12"/>
  <c r="AQ865" i="12"/>
  <c r="AR865" i="12"/>
  <c r="AS865" i="12"/>
  <c r="AT865" i="12"/>
  <c r="AU865" i="12"/>
  <c r="AV865" i="12"/>
  <c r="AW865" i="12"/>
  <c r="AX865" i="12"/>
  <c r="AY865" i="12"/>
  <c r="AZ865" i="12"/>
  <c r="BA865" i="12"/>
  <c r="BB865" i="12"/>
  <c r="O866" i="12"/>
  <c r="P866" i="12"/>
  <c r="Q866" i="12"/>
  <c r="R866" i="12"/>
  <c r="S866" i="12"/>
  <c r="T866" i="12"/>
  <c r="U866" i="12"/>
  <c r="V866" i="12"/>
  <c r="W866" i="12"/>
  <c r="X866" i="12"/>
  <c r="Y866" i="12"/>
  <c r="Z866" i="12"/>
  <c r="AA866" i="12"/>
  <c r="AB866" i="12"/>
  <c r="AC866" i="12"/>
  <c r="AD866" i="12"/>
  <c r="AE866" i="12"/>
  <c r="AF866" i="12"/>
  <c r="AG866" i="12"/>
  <c r="AH866" i="12"/>
  <c r="AI866" i="12"/>
  <c r="AJ866" i="12"/>
  <c r="AK866" i="12"/>
  <c r="AL866" i="12"/>
  <c r="AM866" i="12"/>
  <c r="AN866" i="12"/>
  <c r="AO866" i="12"/>
  <c r="AP866" i="12"/>
  <c r="AQ866" i="12"/>
  <c r="AR866" i="12"/>
  <c r="AS866" i="12"/>
  <c r="AT866" i="12"/>
  <c r="AU866" i="12"/>
  <c r="AV866" i="12"/>
  <c r="AW866" i="12"/>
  <c r="AX866" i="12"/>
  <c r="AY866" i="12"/>
  <c r="AZ866" i="12"/>
  <c r="BA866" i="12"/>
  <c r="BB866" i="12"/>
  <c r="O867" i="12"/>
  <c r="P867" i="12"/>
  <c r="Q867" i="12"/>
  <c r="R867" i="12"/>
  <c r="S867" i="12"/>
  <c r="T867" i="12"/>
  <c r="U867" i="12"/>
  <c r="V867" i="12"/>
  <c r="W867" i="12"/>
  <c r="X867" i="12"/>
  <c r="Y867" i="12"/>
  <c r="Z867" i="12"/>
  <c r="AA867" i="12"/>
  <c r="AB867" i="12"/>
  <c r="AC867" i="12"/>
  <c r="AD867" i="12"/>
  <c r="AE867" i="12"/>
  <c r="AF867" i="12"/>
  <c r="AG867" i="12"/>
  <c r="AH867" i="12"/>
  <c r="AI867" i="12"/>
  <c r="AJ867" i="12"/>
  <c r="AK867" i="12"/>
  <c r="AL867" i="12"/>
  <c r="AM867" i="12"/>
  <c r="AN867" i="12"/>
  <c r="AO867" i="12"/>
  <c r="AP867" i="12"/>
  <c r="AQ867" i="12"/>
  <c r="AR867" i="12"/>
  <c r="AS867" i="12"/>
  <c r="AT867" i="12"/>
  <c r="AU867" i="12"/>
  <c r="AV867" i="12"/>
  <c r="AW867" i="12"/>
  <c r="AX867" i="12"/>
  <c r="AY867" i="12"/>
  <c r="AZ867" i="12"/>
  <c r="BA867" i="12"/>
  <c r="BB867" i="12"/>
  <c r="O868" i="12"/>
  <c r="P868" i="12"/>
  <c r="Q868" i="12"/>
  <c r="R868" i="12"/>
  <c r="S868" i="12"/>
  <c r="T868" i="12"/>
  <c r="U868" i="12"/>
  <c r="V868" i="12"/>
  <c r="W868" i="12"/>
  <c r="X868" i="12"/>
  <c r="Y868" i="12"/>
  <c r="Z868" i="12"/>
  <c r="AA868" i="12"/>
  <c r="AB868" i="12"/>
  <c r="AC868" i="12"/>
  <c r="AD868" i="12"/>
  <c r="AE868" i="12"/>
  <c r="AF868" i="12"/>
  <c r="AG868" i="12"/>
  <c r="AH868" i="12"/>
  <c r="AI868" i="12"/>
  <c r="AJ868" i="12"/>
  <c r="AK868" i="12"/>
  <c r="AL868" i="12"/>
  <c r="AM868" i="12"/>
  <c r="AN868" i="12"/>
  <c r="AO868" i="12"/>
  <c r="AP868" i="12"/>
  <c r="AQ868" i="12"/>
  <c r="AR868" i="12"/>
  <c r="AS868" i="12"/>
  <c r="AT868" i="12"/>
  <c r="AU868" i="12"/>
  <c r="AV868" i="12"/>
  <c r="AW868" i="12"/>
  <c r="AX868" i="12"/>
  <c r="AY868" i="12"/>
  <c r="AZ868" i="12"/>
  <c r="BA868" i="12"/>
  <c r="BB868" i="12"/>
  <c r="O869" i="12"/>
  <c r="P869" i="12"/>
  <c r="Q869" i="12"/>
  <c r="R869" i="12"/>
  <c r="S869" i="12"/>
  <c r="T869" i="12"/>
  <c r="U869" i="12"/>
  <c r="V869" i="12"/>
  <c r="W869" i="12"/>
  <c r="X869" i="12"/>
  <c r="Y869" i="12"/>
  <c r="Z869" i="12"/>
  <c r="AA869" i="12"/>
  <c r="AB869" i="12"/>
  <c r="AC869" i="12"/>
  <c r="AD869" i="12"/>
  <c r="AE869" i="12"/>
  <c r="AF869" i="12"/>
  <c r="AG869" i="12"/>
  <c r="AH869" i="12"/>
  <c r="AI869" i="12"/>
  <c r="AJ869" i="12"/>
  <c r="AK869" i="12"/>
  <c r="AL869" i="12"/>
  <c r="AM869" i="12"/>
  <c r="AN869" i="12"/>
  <c r="AO869" i="12"/>
  <c r="AP869" i="12"/>
  <c r="AQ869" i="12"/>
  <c r="AR869" i="12"/>
  <c r="AS869" i="12"/>
  <c r="AT869" i="12"/>
  <c r="AU869" i="12"/>
  <c r="AV869" i="12"/>
  <c r="AW869" i="12"/>
  <c r="AX869" i="12"/>
  <c r="AY869" i="12"/>
  <c r="AZ869" i="12"/>
  <c r="BA869" i="12"/>
  <c r="BB869" i="12"/>
  <c r="O870" i="12"/>
  <c r="P870" i="12"/>
  <c r="Q870" i="12"/>
  <c r="R870" i="12"/>
  <c r="S870" i="12"/>
  <c r="T870" i="12"/>
  <c r="U870" i="12"/>
  <c r="V870" i="12"/>
  <c r="W870" i="12"/>
  <c r="X870" i="12"/>
  <c r="Y870" i="12"/>
  <c r="Z870" i="12"/>
  <c r="AA870" i="12"/>
  <c r="AB870" i="12"/>
  <c r="AC870" i="12"/>
  <c r="AD870" i="12"/>
  <c r="AE870" i="12"/>
  <c r="AF870" i="12"/>
  <c r="AG870" i="12"/>
  <c r="AH870" i="12"/>
  <c r="AI870" i="12"/>
  <c r="AJ870" i="12"/>
  <c r="AK870" i="12"/>
  <c r="AL870" i="12"/>
  <c r="AM870" i="12"/>
  <c r="AN870" i="12"/>
  <c r="AO870" i="12"/>
  <c r="AP870" i="12"/>
  <c r="AQ870" i="12"/>
  <c r="AR870" i="12"/>
  <c r="AS870" i="12"/>
  <c r="AT870" i="12"/>
  <c r="AU870" i="12"/>
  <c r="AV870" i="12"/>
  <c r="AW870" i="12"/>
  <c r="AX870" i="12"/>
  <c r="AY870" i="12"/>
  <c r="AZ870" i="12"/>
  <c r="BA870" i="12"/>
  <c r="BB870" i="12"/>
  <c r="O871" i="12"/>
  <c r="P871" i="12"/>
  <c r="Q871" i="12"/>
  <c r="R871" i="12"/>
  <c r="S871" i="12"/>
  <c r="T871" i="12"/>
  <c r="U871" i="12"/>
  <c r="V871" i="12"/>
  <c r="W871" i="12"/>
  <c r="X871" i="12"/>
  <c r="Y871" i="12"/>
  <c r="Z871" i="12"/>
  <c r="AA871" i="12"/>
  <c r="AB871" i="12"/>
  <c r="AC871" i="12"/>
  <c r="AD871" i="12"/>
  <c r="AE871" i="12"/>
  <c r="AF871" i="12"/>
  <c r="AG871" i="12"/>
  <c r="AH871" i="12"/>
  <c r="AI871" i="12"/>
  <c r="AJ871" i="12"/>
  <c r="AK871" i="12"/>
  <c r="AL871" i="12"/>
  <c r="AM871" i="12"/>
  <c r="AN871" i="12"/>
  <c r="AO871" i="12"/>
  <c r="AP871" i="12"/>
  <c r="AQ871" i="12"/>
  <c r="AR871" i="12"/>
  <c r="AS871" i="12"/>
  <c r="AT871" i="12"/>
  <c r="AU871" i="12"/>
  <c r="AV871" i="12"/>
  <c r="AW871" i="12"/>
  <c r="AX871" i="12"/>
  <c r="AY871" i="12"/>
  <c r="AZ871" i="12"/>
  <c r="BA871" i="12"/>
  <c r="BB871" i="12"/>
  <c r="O872" i="12"/>
  <c r="P872" i="12"/>
  <c r="Q872" i="12"/>
  <c r="R872" i="12"/>
  <c r="S872" i="12"/>
  <c r="T872" i="12"/>
  <c r="U872" i="12"/>
  <c r="V872" i="12"/>
  <c r="W872" i="12"/>
  <c r="X872" i="12"/>
  <c r="Y872" i="12"/>
  <c r="Z872" i="12"/>
  <c r="AA872" i="12"/>
  <c r="AB872" i="12"/>
  <c r="AC872" i="12"/>
  <c r="AD872" i="12"/>
  <c r="AE872" i="12"/>
  <c r="AF872" i="12"/>
  <c r="AG872" i="12"/>
  <c r="AH872" i="12"/>
  <c r="AI872" i="12"/>
  <c r="AJ872" i="12"/>
  <c r="AK872" i="12"/>
  <c r="AL872" i="12"/>
  <c r="AM872" i="12"/>
  <c r="AN872" i="12"/>
  <c r="AO872" i="12"/>
  <c r="AP872" i="12"/>
  <c r="AQ872" i="12"/>
  <c r="AR872" i="12"/>
  <c r="AS872" i="12"/>
  <c r="AT872" i="12"/>
  <c r="AU872" i="12"/>
  <c r="AV872" i="12"/>
  <c r="AW872" i="12"/>
  <c r="AX872" i="12"/>
  <c r="AY872" i="12"/>
  <c r="AZ872" i="12"/>
  <c r="BA872" i="12"/>
  <c r="BB872" i="12"/>
  <c r="O873" i="12"/>
  <c r="P873" i="12"/>
  <c r="Q873" i="12"/>
  <c r="R873" i="12"/>
  <c r="S873" i="12"/>
  <c r="T873" i="12"/>
  <c r="U873" i="12"/>
  <c r="V873" i="12"/>
  <c r="W873" i="12"/>
  <c r="X873" i="12"/>
  <c r="Y873" i="12"/>
  <c r="Z873" i="12"/>
  <c r="AA873" i="12"/>
  <c r="AB873" i="12"/>
  <c r="AC873" i="12"/>
  <c r="AD873" i="12"/>
  <c r="AE873" i="12"/>
  <c r="AF873" i="12"/>
  <c r="AG873" i="12"/>
  <c r="AH873" i="12"/>
  <c r="AI873" i="12"/>
  <c r="AJ873" i="12"/>
  <c r="AK873" i="12"/>
  <c r="AL873" i="12"/>
  <c r="AM873" i="12"/>
  <c r="AN873" i="12"/>
  <c r="AO873" i="12"/>
  <c r="AP873" i="12"/>
  <c r="AQ873" i="12"/>
  <c r="AR873" i="12"/>
  <c r="AS873" i="12"/>
  <c r="AT873" i="12"/>
  <c r="AU873" i="12"/>
  <c r="AV873" i="12"/>
  <c r="AW873" i="12"/>
  <c r="AX873" i="12"/>
  <c r="AY873" i="12"/>
  <c r="AZ873" i="12"/>
  <c r="BA873" i="12"/>
  <c r="BB873" i="12"/>
  <c r="O874" i="12"/>
  <c r="P874" i="12"/>
  <c r="Q874" i="12"/>
  <c r="R874" i="12"/>
  <c r="S874" i="12"/>
  <c r="T874" i="12"/>
  <c r="U874" i="12"/>
  <c r="V874" i="12"/>
  <c r="W874" i="12"/>
  <c r="X874" i="12"/>
  <c r="Y874" i="12"/>
  <c r="Z874" i="12"/>
  <c r="AA874" i="12"/>
  <c r="AB874" i="12"/>
  <c r="AC874" i="12"/>
  <c r="AD874" i="12"/>
  <c r="AE874" i="12"/>
  <c r="AF874" i="12"/>
  <c r="AG874" i="12"/>
  <c r="AH874" i="12"/>
  <c r="AI874" i="12"/>
  <c r="AJ874" i="12"/>
  <c r="AK874" i="12"/>
  <c r="AL874" i="12"/>
  <c r="AM874" i="12"/>
  <c r="AN874" i="12"/>
  <c r="AO874" i="12"/>
  <c r="AP874" i="12"/>
  <c r="AQ874" i="12"/>
  <c r="AR874" i="12"/>
  <c r="AS874" i="12"/>
  <c r="AT874" i="12"/>
  <c r="AU874" i="12"/>
  <c r="AV874" i="12"/>
  <c r="AW874" i="12"/>
  <c r="AX874" i="12"/>
  <c r="AY874" i="12"/>
  <c r="AZ874" i="12"/>
  <c r="BA874" i="12"/>
  <c r="BB874" i="12"/>
  <c r="O809" i="12"/>
  <c r="P809" i="12"/>
  <c r="Q809" i="12"/>
  <c r="R809" i="12"/>
  <c r="S809" i="12"/>
  <c r="T809" i="12"/>
  <c r="U809" i="12"/>
  <c r="V809" i="12"/>
  <c r="W809" i="12"/>
  <c r="X809" i="12"/>
  <c r="Y809" i="12"/>
  <c r="Z809" i="12"/>
  <c r="AA809" i="12"/>
  <c r="AB809" i="12"/>
  <c r="AC809" i="12"/>
  <c r="AD809" i="12"/>
  <c r="AE809" i="12"/>
  <c r="AF809" i="12"/>
  <c r="AG809" i="12"/>
  <c r="AH809" i="12"/>
  <c r="AI809" i="12"/>
  <c r="AJ809" i="12"/>
  <c r="AK809" i="12"/>
  <c r="AL809" i="12"/>
  <c r="AM809" i="12"/>
  <c r="AN809" i="12"/>
  <c r="AO809" i="12"/>
  <c r="AP809" i="12"/>
  <c r="AQ809" i="12"/>
  <c r="AR809" i="12"/>
  <c r="AS809" i="12"/>
  <c r="AT809" i="12"/>
  <c r="AU809" i="12"/>
  <c r="AV809" i="12"/>
  <c r="AW809" i="12"/>
  <c r="AX809" i="12"/>
  <c r="AY809" i="12"/>
  <c r="AZ809" i="12"/>
  <c r="BA809" i="12"/>
  <c r="BB809" i="12"/>
  <c r="O810" i="12"/>
  <c r="P810" i="12"/>
  <c r="Q810" i="12"/>
  <c r="R810" i="12"/>
  <c r="S810" i="12"/>
  <c r="T810" i="12"/>
  <c r="U810" i="12"/>
  <c r="V810" i="12"/>
  <c r="W810" i="12"/>
  <c r="X810" i="12"/>
  <c r="Y810" i="12"/>
  <c r="Z810" i="12"/>
  <c r="AA810" i="12"/>
  <c r="AB810" i="12"/>
  <c r="AC810" i="12"/>
  <c r="AD810" i="12"/>
  <c r="AE810" i="12"/>
  <c r="AF810" i="12"/>
  <c r="AG810" i="12"/>
  <c r="AH810" i="12"/>
  <c r="AI810" i="12"/>
  <c r="AJ810" i="12"/>
  <c r="AK810" i="12"/>
  <c r="AL810" i="12"/>
  <c r="AM810" i="12"/>
  <c r="AN810" i="12"/>
  <c r="AO810" i="12"/>
  <c r="AP810" i="12"/>
  <c r="AQ810" i="12"/>
  <c r="AR810" i="12"/>
  <c r="AS810" i="12"/>
  <c r="AT810" i="12"/>
  <c r="AU810" i="12"/>
  <c r="AV810" i="12"/>
  <c r="AW810" i="12"/>
  <c r="AX810" i="12"/>
  <c r="AY810" i="12"/>
  <c r="AZ810" i="12"/>
  <c r="BA810" i="12"/>
  <c r="BB810" i="12"/>
  <c r="O811" i="12"/>
  <c r="P811" i="12"/>
  <c r="Q811" i="12"/>
  <c r="R811" i="12"/>
  <c r="S811" i="12"/>
  <c r="T811" i="12"/>
  <c r="U811" i="12"/>
  <c r="V811" i="12"/>
  <c r="W811" i="12"/>
  <c r="X811" i="12"/>
  <c r="Y811" i="12"/>
  <c r="Z811" i="12"/>
  <c r="AA811" i="12"/>
  <c r="AB811" i="12"/>
  <c r="AC811" i="12"/>
  <c r="AD811" i="12"/>
  <c r="AE811" i="12"/>
  <c r="AF811" i="12"/>
  <c r="AG811" i="12"/>
  <c r="AH811" i="12"/>
  <c r="AI811" i="12"/>
  <c r="AJ811" i="12"/>
  <c r="AK811" i="12"/>
  <c r="AL811" i="12"/>
  <c r="AM811" i="12"/>
  <c r="AN811" i="12"/>
  <c r="AO811" i="12"/>
  <c r="AP811" i="12"/>
  <c r="AQ811" i="12"/>
  <c r="AR811" i="12"/>
  <c r="AS811" i="12"/>
  <c r="AT811" i="12"/>
  <c r="AU811" i="12"/>
  <c r="AV811" i="12"/>
  <c r="AW811" i="12"/>
  <c r="AX811" i="12"/>
  <c r="AY811" i="12"/>
  <c r="AZ811" i="12"/>
  <c r="BA811" i="12"/>
  <c r="BB811" i="12"/>
  <c r="O812" i="12"/>
  <c r="P812" i="12"/>
  <c r="Q812" i="12"/>
  <c r="R812" i="12"/>
  <c r="S812" i="12"/>
  <c r="T812" i="12"/>
  <c r="U812" i="12"/>
  <c r="V812" i="12"/>
  <c r="W812" i="12"/>
  <c r="X812" i="12"/>
  <c r="Y812" i="12"/>
  <c r="Z812" i="12"/>
  <c r="AA812" i="12"/>
  <c r="AB812" i="12"/>
  <c r="AC812" i="12"/>
  <c r="AD812" i="12"/>
  <c r="AE812" i="12"/>
  <c r="AF812" i="12"/>
  <c r="AG812" i="12"/>
  <c r="AH812" i="12"/>
  <c r="AI812" i="12"/>
  <c r="AJ812" i="12"/>
  <c r="AK812" i="12"/>
  <c r="AL812" i="12"/>
  <c r="AM812" i="12"/>
  <c r="AN812" i="12"/>
  <c r="AO812" i="12"/>
  <c r="AP812" i="12"/>
  <c r="AQ812" i="12"/>
  <c r="AR812" i="12"/>
  <c r="AS812" i="12"/>
  <c r="AT812" i="12"/>
  <c r="AU812" i="12"/>
  <c r="AV812" i="12"/>
  <c r="AW812" i="12"/>
  <c r="AX812" i="12"/>
  <c r="AY812" i="12"/>
  <c r="AZ812" i="12"/>
  <c r="BA812" i="12"/>
  <c r="BB812" i="12"/>
  <c r="O813" i="12"/>
  <c r="P813" i="12"/>
  <c r="Q813" i="12"/>
  <c r="R813" i="12"/>
  <c r="S813" i="12"/>
  <c r="T813" i="12"/>
  <c r="U813" i="12"/>
  <c r="V813" i="12"/>
  <c r="W813" i="12"/>
  <c r="X813" i="12"/>
  <c r="Y813" i="12"/>
  <c r="Z813" i="12"/>
  <c r="AA813" i="12"/>
  <c r="AB813" i="12"/>
  <c r="AC813" i="12"/>
  <c r="AD813" i="12"/>
  <c r="AE813" i="12"/>
  <c r="AF813" i="12"/>
  <c r="AG813" i="12"/>
  <c r="AH813" i="12"/>
  <c r="AI813" i="12"/>
  <c r="AJ813" i="12"/>
  <c r="AK813" i="12"/>
  <c r="AL813" i="12"/>
  <c r="AM813" i="12"/>
  <c r="AN813" i="12"/>
  <c r="AO813" i="12"/>
  <c r="AP813" i="12"/>
  <c r="AQ813" i="12"/>
  <c r="AR813" i="12"/>
  <c r="AS813" i="12"/>
  <c r="AT813" i="12"/>
  <c r="AU813" i="12"/>
  <c r="AV813" i="12"/>
  <c r="AW813" i="12"/>
  <c r="AX813" i="12"/>
  <c r="AY813" i="12"/>
  <c r="AZ813" i="12"/>
  <c r="BA813" i="12"/>
  <c r="BB813" i="12"/>
  <c r="O814" i="12"/>
  <c r="P814" i="12"/>
  <c r="Q814" i="12"/>
  <c r="R814" i="12"/>
  <c r="S814" i="12"/>
  <c r="T814" i="12"/>
  <c r="U814" i="12"/>
  <c r="V814" i="12"/>
  <c r="W814" i="12"/>
  <c r="X814" i="12"/>
  <c r="Y814" i="12"/>
  <c r="Z814" i="12"/>
  <c r="AA814" i="12"/>
  <c r="AB814" i="12"/>
  <c r="AC814" i="12"/>
  <c r="AD814" i="12"/>
  <c r="AE814" i="12"/>
  <c r="AF814" i="12"/>
  <c r="AG814" i="12"/>
  <c r="AH814" i="12"/>
  <c r="AI814" i="12"/>
  <c r="AJ814" i="12"/>
  <c r="AK814" i="12"/>
  <c r="AL814" i="12"/>
  <c r="AM814" i="12"/>
  <c r="AN814" i="12"/>
  <c r="AO814" i="12"/>
  <c r="AP814" i="12"/>
  <c r="AQ814" i="12"/>
  <c r="AR814" i="12"/>
  <c r="AS814" i="12"/>
  <c r="AT814" i="12"/>
  <c r="AU814" i="12"/>
  <c r="AV814" i="12"/>
  <c r="AW814" i="12"/>
  <c r="AX814" i="12"/>
  <c r="AY814" i="12"/>
  <c r="AZ814" i="12"/>
  <c r="BA814" i="12"/>
  <c r="BB814" i="12"/>
  <c r="O815" i="12"/>
  <c r="P815" i="12"/>
  <c r="Q815" i="12"/>
  <c r="R815" i="12"/>
  <c r="S815" i="12"/>
  <c r="T815" i="12"/>
  <c r="U815" i="12"/>
  <c r="V815" i="12"/>
  <c r="W815" i="12"/>
  <c r="X815" i="12"/>
  <c r="Y815" i="12"/>
  <c r="Z815" i="12"/>
  <c r="AA815" i="12"/>
  <c r="AB815" i="12"/>
  <c r="AC815" i="12"/>
  <c r="AD815" i="12"/>
  <c r="AE815" i="12"/>
  <c r="AF815" i="12"/>
  <c r="AG815" i="12"/>
  <c r="AH815" i="12"/>
  <c r="AI815" i="12"/>
  <c r="AJ815" i="12"/>
  <c r="AK815" i="12"/>
  <c r="AL815" i="12"/>
  <c r="AM815" i="12"/>
  <c r="AN815" i="12"/>
  <c r="AO815" i="12"/>
  <c r="AP815" i="12"/>
  <c r="AQ815" i="12"/>
  <c r="AR815" i="12"/>
  <c r="AS815" i="12"/>
  <c r="AT815" i="12"/>
  <c r="AU815" i="12"/>
  <c r="AV815" i="12"/>
  <c r="AW815" i="12"/>
  <c r="AX815" i="12"/>
  <c r="AY815" i="12"/>
  <c r="AZ815" i="12"/>
  <c r="BA815" i="12"/>
  <c r="BB815" i="12"/>
  <c r="O816" i="12"/>
  <c r="P816" i="12"/>
  <c r="Q816" i="12"/>
  <c r="R816" i="12"/>
  <c r="S816" i="12"/>
  <c r="T816" i="12"/>
  <c r="U816" i="12"/>
  <c r="V816" i="12"/>
  <c r="W816" i="12"/>
  <c r="X816" i="12"/>
  <c r="Y816" i="12"/>
  <c r="Z816" i="12"/>
  <c r="AA816" i="12"/>
  <c r="AB816" i="12"/>
  <c r="AC816" i="12"/>
  <c r="AD816" i="12"/>
  <c r="AE816" i="12"/>
  <c r="AF816" i="12"/>
  <c r="AG816" i="12"/>
  <c r="AH816" i="12"/>
  <c r="AI816" i="12"/>
  <c r="AJ816" i="12"/>
  <c r="AK816" i="12"/>
  <c r="AL816" i="12"/>
  <c r="AM816" i="12"/>
  <c r="AN816" i="12"/>
  <c r="AO816" i="12"/>
  <c r="AP816" i="12"/>
  <c r="AQ816" i="12"/>
  <c r="AR816" i="12"/>
  <c r="AS816" i="12"/>
  <c r="AT816" i="12"/>
  <c r="AU816" i="12"/>
  <c r="AV816" i="12"/>
  <c r="AW816" i="12"/>
  <c r="AX816" i="12"/>
  <c r="AY816" i="12"/>
  <c r="AZ816" i="12"/>
  <c r="BA816" i="12"/>
  <c r="BB816" i="12"/>
  <c r="O817" i="12"/>
  <c r="P817" i="12"/>
  <c r="Q817" i="12"/>
  <c r="R817" i="12"/>
  <c r="S817" i="12"/>
  <c r="T817" i="12"/>
  <c r="U817" i="12"/>
  <c r="V817" i="12"/>
  <c r="W817" i="12"/>
  <c r="X817" i="12"/>
  <c r="Y817" i="12"/>
  <c r="Z817" i="12"/>
  <c r="AA817" i="12"/>
  <c r="AB817" i="12"/>
  <c r="AC817" i="12"/>
  <c r="AD817" i="12"/>
  <c r="AE817" i="12"/>
  <c r="AF817" i="12"/>
  <c r="AG817" i="12"/>
  <c r="AH817" i="12"/>
  <c r="AI817" i="12"/>
  <c r="AJ817" i="12"/>
  <c r="AK817" i="12"/>
  <c r="AL817" i="12"/>
  <c r="AM817" i="12"/>
  <c r="AN817" i="12"/>
  <c r="AO817" i="12"/>
  <c r="AP817" i="12"/>
  <c r="AQ817" i="12"/>
  <c r="AR817" i="12"/>
  <c r="AS817" i="12"/>
  <c r="AT817" i="12"/>
  <c r="AU817" i="12"/>
  <c r="AV817" i="12"/>
  <c r="AW817" i="12"/>
  <c r="AX817" i="12"/>
  <c r="AY817" i="12"/>
  <c r="AZ817" i="12"/>
  <c r="BA817" i="12"/>
  <c r="BB817" i="12"/>
  <c r="O818" i="12"/>
  <c r="P818" i="12"/>
  <c r="Q818" i="12"/>
  <c r="R818" i="12"/>
  <c r="S818" i="12"/>
  <c r="T818" i="12"/>
  <c r="U818" i="12"/>
  <c r="V818" i="12"/>
  <c r="W818" i="12"/>
  <c r="X818" i="12"/>
  <c r="Y818" i="12"/>
  <c r="Z818" i="12"/>
  <c r="AA818" i="12"/>
  <c r="AB818" i="12"/>
  <c r="AC818" i="12"/>
  <c r="AD818" i="12"/>
  <c r="AE818" i="12"/>
  <c r="AF818" i="12"/>
  <c r="AG818" i="12"/>
  <c r="AH818" i="12"/>
  <c r="AI818" i="12"/>
  <c r="AJ818" i="12"/>
  <c r="AK818" i="12"/>
  <c r="AL818" i="12"/>
  <c r="AM818" i="12"/>
  <c r="AN818" i="12"/>
  <c r="AO818" i="12"/>
  <c r="AP818" i="12"/>
  <c r="AQ818" i="12"/>
  <c r="AR818" i="12"/>
  <c r="AS818" i="12"/>
  <c r="AT818" i="12"/>
  <c r="AU818" i="12"/>
  <c r="AV818" i="12"/>
  <c r="AW818" i="12"/>
  <c r="AX818" i="12"/>
  <c r="AY818" i="12"/>
  <c r="AZ818" i="12"/>
  <c r="BA818" i="12"/>
  <c r="BB818" i="12"/>
  <c r="O819" i="12"/>
  <c r="P819" i="12"/>
  <c r="Q819" i="12"/>
  <c r="R819" i="12"/>
  <c r="S819" i="12"/>
  <c r="T819" i="12"/>
  <c r="U819" i="12"/>
  <c r="V819" i="12"/>
  <c r="W819" i="12"/>
  <c r="X819" i="12"/>
  <c r="Y819" i="12"/>
  <c r="Z819" i="12"/>
  <c r="AA819" i="12"/>
  <c r="AB819" i="12"/>
  <c r="AC819" i="12"/>
  <c r="AD819" i="12"/>
  <c r="AE819" i="12"/>
  <c r="AF819" i="12"/>
  <c r="AG819" i="12"/>
  <c r="AH819" i="12"/>
  <c r="AI819" i="12"/>
  <c r="AJ819" i="12"/>
  <c r="AK819" i="12"/>
  <c r="AL819" i="12"/>
  <c r="AM819" i="12"/>
  <c r="AN819" i="12"/>
  <c r="AO819" i="12"/>
  <c r="AP819" i="12"/>
  <c r="AQ819" i="12"/>
  <c r="AR819" i="12"/>
  <c r="AS819" i="12"/>
  <c r="AT819" i="12"/>
  <c r="AU819" i="12"/>
  <c r="AV819" i="12"/>
  <c r="AW819" i="12"/>
  <c r="AX819" i="12"/>
  <c r="AY819" i="12"/>
  <c r="AZ819" i="12"/>
  <c r="BA819" i="12"/>
  <c r="BB819" i="12"/>
  <c r="O820" i="12"/>
  <c r="P820" i="12"/>
  <c r="Q820" i="12"/>
  <c r="R820" i="12"/>
  <c r="S820" i="12"/>
  <c r="T820" i="12"/>
  <c r="U820" i="12"/>
  <c r="V820" i="12"/>
  <c r="W820" i="12"/>
  <c r="X820" i="12"/>
  <c r="Y820" i="12"/>
  <c r="Z820" i="12"/>
  <c r="AA820" i="12"/>
  <c r="AB820" i="12"/>
  <c r="AC820" i="12"/>
  <c r="AD820" i="12"/>
  <c r="AE820" i="12"/>
  <c r="AF820" i="12"/>
  <c r="AG820" i="12"/>
  <c r="AH820" i="12"/>
  <c r="AI820" i="12"/>
  <c r="AJ820" i="12"/>
  <c r="AK820" i="12"/>
  <c r="AL820" i="12"/>
  <c r="AM820" i="12"/>
  <c r="AN820" i="12"/>
  <c r="AO820" i="12"/>
  <c r="AP820" i="12"/>
  <c r="AQ820" i="12"/>
  <c r="AR820" i="12"/>
  <c r="AS820" i="12"/>
  <c r="AT820" i="12"/>
  <c r="AU820" i="12"/>
  <c r="AV820" i="12"/>
  <c r="AW820" i="12"/>
  <c r="AX820" i="12"/>
  <c r="AY820" i="12"/>
  <c r="AZ820" i="12"/>
  <c r="BA820" i="12"/>
  <c r="BB820" i="12"/>
  <c r="O821" i="12"/>
  <c r="P821" i="12"/>
  <c r="Q821" i="12"/>
  <c r="R821" i="12"/>
  <c r="S821" i="12"/>
  <c r="T821" i="12"/>
  <c r="U821" i="12"/>
  <c r="V821" i="12"/>
  <c r="W821" i="12"/>
  <c r="X821" i="12"/>
  <c r="Y821" i="12"/>
  <c r="Z821" i="12"/>
  <c r="AA821" i="12"/>
  <c r="AB821" i="12"/>
  <c r="AC821" i="12"/>
  <c r="AD821" i="12"/>
  <c r="AE821" i="12"/>
  <c r="AF821" i="12"/>
  <c r="AG821" i="12"/>
  <c r="AH821" i="12"/>
  <c r="AI821" i="12"/>
  <c r="AJ821" i="12"/>
  <c r="AK821" i="12"/>
  <c r="AL821" i="12"/>
  <c r="AM821" i="12"/>
  <c r="AN821" i="12"/>
  <c r="AO821" i="12"/>
  <c r="AP821" i="12"/>
  <c r="AQ821" i="12"/>
  <c r="AR821" i="12"/>
  <c r="AS821" i="12"/>
  <c r="AT821" i="12"/>
  <c r="AU821" i="12"/>
  <c r="AV821" i="12"/>
  <c r="AW821" i="12"/>
  <c r="AX821" i="12"/>
  <c r="AY821" i="12"/>
  <c r="AZ821" i="12"/>
  <c r="BA821" i="12"/>
  <c r="BB821" i="12"/>
  <c r="O822" i="12"/>
  <c r="P822" i="12"/>
  <c r="Q822" i="12"/>
  <c r="R822" i="12"/>
  <c r="S822" i="12"/>
  <c r="T822" i="12"/>
  <c r="U822" i="12"/>
  <c r="V822" i="12"/>
  <c r="W822" i="12"/>
  <c r="X822" i="12"/>
  <c r="Y822" i="12"/>
  <c r="Z822" i="12"/>
  <c r="AA822" i="12"/>
  <c r="AB822" i="12"/>
  <c r="AC822" i="12"/>
  <c r="AD822" i="12"/>
  <c r="AE822" i="12"/>
  <c r="AF822" i="12"/>
  <c r="AG822" i="12"/>
  <c r="AH822" i="12"/>
  <c r="AI822" i="12"/>
  <c r="AJ822" i="12"/>
  <c r="AK822" i="12"/>
  <c r="AL822" i="12"/>
  <c r="AM822" i="12"/>
  <c r="AN822" i="12"/>
  <c r="AO822" i="12"/>
  <c r="AP822" i="12"/>
  <c r="AQ822" i="12"/>
  <c r="AR822" i="12"/>
  <c r="AS822" i="12"/>
  <c r="AT822" i="12"/>
  <c r="AU822" i="12"/>
  <c r="AV822" i="12"/>
  <c r="AW822" i="12"/>
  <c r="AX822" i="12"/>
  <c r="AY822" i="12"/>
  <c r="AZ822" i="12"/>
  <c r="BA822" i="12"/>
  <c r="BB822" i="12"/>
  <c r="O823" i="12"/>
  <c r="P823" i="12"/>
  <c r="Q823" i="12"/>
  <c r="R823" i="12"/>
  <c r="S823" i="12"/>
  <c r="T823" i="12"/>
  <c r="U823" i="12"/>
  <c r="V823" i="12"/>
  <c r="W823" i="12"/>
  <c r="X823" i="12"/>
  <c r="Y823" i="12"/>
  <c r="Z823" i="12"/>
  <c r="AA823" i="12"/>
  <c r="AB823" i="12"/>
  <c r="AC823" i="12"/>
  <c r="AD823" i="12"/>
  <c r="AE823" i="12"/>
  <c r="AF823" i="12"/>
  <c r="AG823" i="12"/>
  <c r="AH823" i="12"/>
  <c r="AI823" i="12"/>
  <c r="AJ823" i="12"/>
  <c r="AK823" i="12"/>
  <c r="AL823" i="12"/>
  <c r="AM823" i="12"/>
  <c r="AN823" i="12"/>
  <c r="AO823" i="12"/>
  <c r="AP823" i="12"/>
  <c r="AQ823" i="12"/>
  <c r="AR823" i="12"/>
  <c r="AS823" i="12"/>
  <c r="AT823" i="12"/>
  <c r="AU823" i="12"/>
  <c r="AV823" i="12"/>
  <c r="AW823" i="12"/>
  <c r="AX823" i="12"/>
  <c r="AY823" i="12"/>
  <c r="AZ823" i="12"/>
  <c r="BA823" i="12"/>
  <c r="BB823" i="12"/>
  <c r="O824" i="12"/>
  <c r="P824" i="12"/>
  <c r="Q824" i="12"/>
  <c r="R824" i="12"/>
  <c r="S824" i="12"/>
  <c r="T824" i="12"/>
  <c r="U824" i="12"/>
  <c r="V824" i="12"/>
  <c r="W824" i="12"/>
  <c r="X824" i="12"/>
  <c r="Y824" i="12"/>
  <c r="Z824" i="12"/>
  <c r="AA824" i="12"/>
  <c r="AB824" i="12"/>
  <c r="AC824" i="12"/>
  <c r="AD824" i="12"/>
  <c r="AE824" i="12"/>
  <c r="AF824" i="12"/>
  <c r="AG824" i="12"/>
  <c r="AH824" i="12"/>
  <c r="AI824" i="12"/>
  <c r="AJ824" i="12"/>
  <c r="AK824" i="12"/>
  <c r="AL824" i="12"/>
  <c r="AM824" i="12"/>
  <c r="AN824" i="12"/>
  <c r="AO824" i="12"/>
  <c r="AP824" i="12"/>
  <c r="AQ824" i="12"/>
  <c r="AR824" i="12"/>
  <c r="AS824" i="12"/>
  <c r="AT824" i="12"/>
  <c r="AU824" i="12"/>
  <c r="AV824" i="12"/>
  <c r="AW824" i="12"/>
  <c r="AX824" i="12"/>
  <c r="AY824" i="12"/>
  <c r="AZ824" i="12"/>
  <c r="BA824" i="12"/>
  <c r="BB824" i="12"/>
  <c r="O825" i="12"/>
  <c r="P825" i="12"/>
  <c r="Q825" i="12"/>
  <c r="R825" i="12"/>
  <c r="S825" i="12"/>
  <c r="T825" i="12"/>
  <c r="U825" i="12"/>
  <c r="V825" i="12"/>
  <c r="W825" i="12"/>
  <c r="X825" i="12"/>
  <c r="Y825" i="12"/>
  <c r="Z825" i="12"/>
  <c r="AA825" i="12"/>
  <c r="AB825" i="12"/>
  <c r="AC825" i="12"/>
  <c r="AD825" i="12"/>
  <c r="AE825" i="12"/>
  <c r="AF825" i="12"/>
  <c r="AG825" i="12"/>
  <c r="AH825" i="12"/>
  <c r="AI825" i="12"/>
  <c r="AJ825" i="12"/>
  <c r="AK825" i="12"/>
  <c r="AL825" i="12"/>
  <c r="AM825" i="12"/>
  <c r="AN825" i="12"/>
  <c r="AO825" i="12"/>
  <c r="AP825" i="12"/>
  <c r="AQ825" i="12"/>
  <c r="AR825" i="12"/>
  <c r="AS825" i="12"/>
  <c r="AT825" i="12"/>
  <c r="AU825" i="12"/>
  <c r="AV825" i="12"/>
  <c r="AW825" i="12"/>
  <c r="AX825" i="12"/>
  <c r="AY825" i="12"/>
  <c r="AZ825" i="12"/>
  <c r="BA825" i="12"/>
  <c r="BB825" i="12"/>
  <c r="O826" i="12"/>
  <c r="P826" i="12"/>
  <c r="Q826" i="12"/>
  <c r="R826" i="12"/>
  <c r="S826" i="12"/>
  <c r="T826" i="12"/>
  <c r="U826" i="12"/>
  <c r="V826" i="12"/>
  <c r="W826" i="12"/>
  <c r="X826" i="12"/>
  <c r="Y826" i="12"/>
  <c r="Z826" i="12"/>
  <c r="AA826" i="12"/>
  <c r="AB826" i="12"/>
  <c r="AC826" i="12"/>
  <c r="AD826" i="12"/>
  <c r="AE826" i="12"/>
  <c r="AF826" i="12"/>
  <c r="AG826" i="12"/>
  <c r="AH826" i="12"/>
  <c r="AI826" i="12"/>
  <c r="AJ826" i="12"/>
  <c r="AK826" i="12"/>
  <c r="AL826" i="12"/>
  <c r="AM826" i="12"/>
  <c r="AN826" i="12"/>
  <c r="AO826" i="12"/>
  <c r="AP826" i="12"/>
  <c r="AQ826" i="12"/>
  <c r="AR826" i="12"/>
  <c r="AS826" i="12"/>
  <c r="AT826" i="12"/>
  <c r="AU826" i="12"/>
  <c r="AV826" i="12"/>
  <c r="AW826" i="12"/>
  <c r="AX826" i="12"/>
  <c r="AY826" i="12"/>
  <c r="AZ826" i="12"/>
  <c r="BA826" i="12"/>
  <c r="BB826" i="12"/>
  <c r="O827" i="12"/>
  <c r="P827" i="12"/>
  <c r="Q827" i="12"/>
  <c r="R827" i="12"/>
  <c r="S827" i="12"/>
  <c r="T827" i="12"/>
  <c r="U827" i="12"/>
  <c r="V827" i="12"/>
  <c r="W827" i="12"/>
  <c r="X827" i="12"/>
  <c r="Y827" i="12"/>
  <c r="Z827" i="12"/>
  <c r="AA827" i="12"/>
  <c r="AB827" i="12"/>
  <c r="AC827" i="12"/>
  <c r="AD827" i="12"/>
  <c r="AE827" i="12"/>
  <c r="AF827" i="12"/>
  <c r="AG827" i="12"/>
  <c r="AH827" i="12"/>
  <c r="AI827" i="12"/>
  <c r="AJ827" i="12"/>
  <c r="AK827" i="12"/>
  <c r="AL827" i="12"/>
  <c r="AM827" i="12"/>
  <c r="AN827" i="12"/>
  <c r="AO827" i="12"/>
  <c r="AP827" i="12"/>
  <c r="AQ827" i="12"/>
  <c r="AR827" i="12"/>
  <c r="AS827" i="12"/>
  <c r="AT827" i="12"/>
  <c r="AU827" i="12"/>
  <c r="AV827" i="12"/>
  <c r="AW827" i="12"/>
  <c r="AX827" i="12"/>
  <c r="AY827" i="12"/>
  <c r="AZ827" i="12"/>
  <c r="BA827" i="12"/>
  <c r="BB827" i="12"/>
  <c r="O828" i="12"/>
  <c r="P828" i="12"/>
  <c r="Q828" i="12"/>
  <c r="R828" i="12"/>
  <c r="S828" i="12"/>
  <c r="T828" i="12"/>
  <c r="U828" i="12"/>
  <c r="V828" i="12"/>
  <c r="W828" i="12"/>
  <c r="X828" i="12"/>
  <c r="Y828" i="12"/>
  <c r="Z828" i="12"/>
  <c r="AA828" i="12"/>
  <c r="AB828" i="12"/>
  <c r="AC828" i="12"/>
  <c r="AD828" i="12"/>
  <c r="AE828" i="12"/>
  <c r="AF828" i="12"/>
  <c r="AG828" i="12"/>
  <c r="AH828" i="12"/>
  <c r="AI828" i="12"/>
  <c r="AJ828" i="12"/>
  <c r="AK828" i="12"/>
  <c r="AL828" i="12"/>
  <c r="AM828" i="12"/>
  <c r="AN828" i="12"/>
  <c r="AO828" i="12"/>
  <c r="AP828" i="12"/>
  <c r="AQ828" i="12"/>
  <c r="AR828" i="12"/>
  <c r="AS828" i="12"/>
  <c r="AT828" i="12"/>
  <c r="AU828" i="12"/>
  <c r="AV828" i="12"/>
  <c r="AW828" i="12"/>
  <c r="AX828" i="12"/>
  <c r="AY828" i="12"/>
  <c r="AZ828" i="12"/>
  <c r="BA828" i="12"/>
  <c r="BB828" i="12"/>
  <c r="O829" i="12"/>
  <c r="P829" i="12"/>
  <c r="Q829" i="12"/>
  <c r="R829" i="12"/>
  <c r="S829" i="12"/>
  <c r="T829" i="12"/>
  <c r="U829" i="12"/>
  <c r="V829" i="12"/>
  <c r="W829" i="12"/>
  <c r="X829" i="12"/>
  <c r="Y829" i="12"/>
  <c r="Z829" i="12"/>
  <c r="AA829" i="12"/>
  <c r="AB829" i="12"/>
  <c r="AC829" i="12"/>
  <c r="AD829" i="12"/>
  <c r="AE829" i="12"/>
  <c r="AF829" i="12"/>
  <c r="AG829" i="12"/>
  <c r="AH829" i="12"/>
  <c r="AI829" i="12"/>
  <c r="AJ829" i="12"/>
  <c r="AK829" i="12"/>
  <c r="AL829" i="12"/>
  <c r="AM829" i="12"/>
  <c r="AN829" i="12"/>
  <c r="AO829" i="12"/>
  <c r="AP829" i="12"/>
  <c r="AQ829" i="12"/>
  <c r="AR829" i="12"/>
  <c r="AS829" i="12"/>
  <c r="AT829" i="12"/>
  <c r="AU829" i="12"/>
  <c r="AV829" i="12"/>
  <c r="AW829" i="12"/>
  <c r="AX829" i="12"/>
  <c r="AY829" i="12"/>
  <c r="AZ829" i="12"/>
  <c r="BA829" i="12"/>
  <c r="BB829" i="12"/>
  <c r="O830" i="12"/>
  <c r="P830" i="12"/>
  <c r="Q830" i="12"/>
  <c r="R830" i="12"/>
  <c r="S830" i="12"/>
  <c r="T830" i="12"/>
  <c r="U830" i="12"/>
  <c r="V830" i="12"/>
  <c r="W830" i="12"/>
  <c r="X830" i="12"/>
  <c r="Y830" i="12"/>
  <c r="Z830" i="12"/>
  <c r="AA830" i="12"/>
  <c r="AB830" i="12"/>
  <c r="AC830" i="12"/>
  <c r="AD830" i="12"/>
  <c r="AE830" i="12"/>
  <c r="AF830" i="12"/>
  <c r="AG830" i="12"/>
  <c r="AH830" i="12"/>
  <c r="AI830" i="12"/>
  <c r="AJ830" i="12"/>
  <c r="AK830" i="12"/>
  <c r="AL830" i="12"/>
  <c r="AM830" i="12"/>
  <c r="AN830" i="12"/>
  <c r="AO830" i="12"/>
  <c r="AP830" i="12"/>
  <c r="AQ830" i="12"/>
  <c r="AR830" i="12"/>
  <c r="AS830" i="12"/>
  <c r="AT830" i="12"/>
  <c r="AU830" i="12"/>
  <c r="AV830" i="12"/>
  <c r="AW830" i="12"/>
  <c r="AX830" i="12"/>
  <c r="AY830" i="12"/>
  <c r="AZ830" i="12"/>
  <c r="BA830" i="12"/>
  <c r="BB830" i="12"/>
  <c r="O831" i="12"/>
  <c r="P831" i="12"/>
  <c r="Q831" i="12"/>
  <c r="R831" i="12"/>
  <c r="S831" i="12"/>
  <c r="T831" i="12"/>
  <c r="U831" i="12"/>
  <c r="V831" i="12"/>
  <c r="W831" i="12"/>
  <c r="X831" i="12"/>
  <c r="Y831" i="12"/>
  <c r="Z831" i="12"/>
  <c r="AA831" i="12"/>
  <c r="AB831" i="12"/>
  <c r="AC831" i="12"/>
  <c r="AD831" i="12"/>
  <c r="AE831" i="12"/>
  <c r="AF831" i="12"/>
  <c r="AG831" i="12"/>
  <c r="AH831" i="12"/>
  <c r="AI831" i="12"/>
  <c r="AJ831" i="12"/>
  <c r="AK831" i="12"/>
  <c r="AL831" i="12"/>
  <c r="AM831" i="12"/>
  <c r="AN831" i="12"/>
  <c r="AO831" i="12"/>
  <c r="AP831" i="12"/>
  <c r="AQ831" i="12"/>
  <c r="AR831" i="12"/>
  <c r="AS831" i="12"/>
  <c r="AT831" i="12"/>
  <c r="AU831" i="12"/>
  <c r="AV831" i="12"/>
  <c r="AW831" i="12"/>
  <c r="AX831" i="12"/>
  <c r="AY831" i="12"/>
  <c r="AZ831" i="12"/>
  <c r="BA831" i="12"/>
  <c r="BB831" i="12"/>
  <c r="O832" i="12"/>
  <c r="P832" i="12"/>
  <c r="Q832" i="12"/>
  <c r="R832" i="12"/>
  <c r="S832" i="12"/>
  <c r="T832" i="12"/>
  <c r="U832" i="12"/>
  <c r="V832" i="12"/>
  <c r="W832" i="12"/>
  <c r="X832" i="12"/>
  <c r="Y832" i="12"/>
  <c r="Z832" i="12"/>
  <c r="AA832" i="12"/>
  <c r="AB832" i="12"/>
  <c r="AC832" i="12"/>
  <c r="AD832" i="12"/>
  <c r="AE832" i="12"/>
  <c r="AF832" i="12"/>
  <c r="AG832" i="12"/>
  <c r="AH832" i="12"/>
  <c r="AI832" i="12"/>
  <c r="AJ832" i="12"/>
  <c r="AK832" i="12"/>
  <c r="AL832" i="12"/>
  <c r="AM832" i="12"/>
  <c r="AN832" i="12"/>
  <c r="AO832" i="12"/>
  <c r="AP832" i="12"/>
  <c r="AQ832" i="12"/>
  <c r="AR832" i="12"/>
  <c r="AS832" i="12"/>
  <c r="AT832" i="12"/>
  <c r="AU832" i="12"/>
  <c r="AV832" i="12"/>
  <c r="AW832" i="12"/>
  <c r="AX832" i="12"/>
  <c r="AY832" i="12"/>
  <c r="AZ832" i="12"/>
  <c r="BA832" i="12"/>
  <c r="BB832" i="12"/>
  <c r="O833" i="12"/>
  <c r="P833" i="12"/>
  <c r="Q833" i="12"/>
  <c r="R833" i="12"/>
  <c r="S833" i="12"/>
  <c r="T833" i="12"/>
  <c r="U833" i="12"/>
  <c r="V833" i="12"/>
  <c r="W833" i="12"/>
  <c r="X833" i="12"/>
  <c r="Y833" i="12"/>
  <c r="Z833" i="12"/>
  <c r="AA833" i="12"/>
  <c r="AB833" i="12"/>
  <c r="AC833" i="12"/>
  <c r="AD833" i="12"/>
  <c r="AE833" i="12"/>
  <c r="AF833" i="12"/>
  <c r="AG833" i="12"/>
  <c r="AH833" i="12"/>
  <c r="AI833" i="12"/>
  <c r="AJ833" i="12"/>
  <c r="AK833" i="12"/>
  <c r="AL833" i="12"/>
  <c r="AM833" i="12"/>
  <c r="AN833" i="12"/>
  <c r="AO833" i="12"/>
  <c r="AP833" i="12"/>
  <c r="AQ833" i="12"/>
  <c r="AR833" i="12"/>
  <c r="AS833" i="12"/>
  <c r="AT833" i="12"/>
  <c r="AU833" i="12"/>
  <c r="AV833" i="12"/>
  <c r="AW833" i="12"/>
  <c r="AX833" i="12"/>
  <c r="AY833" i="12"/>
  <c r="AZ833" i="12"/>
  <c r="BA833" i="12"/>
  <c r="BB833" i="12"/>
  <c r="O834" i="12"/>
  <c r="P834" i="12"/>
  <c r="Q834" i="12"/>
  <c r="R834" i="12"/>
  <c r="S834" i="12"/>
  <c r="T834" i="12"/>
  <c r="U834" i="12"/>
  <c r="V834" i="12"/>
  <c r="W834" i="12"/>
  <c r="X834" i="12"/>
  <c r="Y834" i="12"/>
  <c r="Z834" i="12"/>
  <c r="AA834" i="12"/>
  <c r="AB834" i="12"/>
  <c r="AC834" i="12"/>
  <c r="AD834" i="12"/>
  <c r="AE834" i="12"/>
  <c r="AF834" i="12"/>
  <c r="AG834" i="12"/>
  <c r="AH834" i="12"/>
  <c r="AI834" i="12"/>
  <c r="AJ834" i="12"/>
  <c r="AK834" i="12"/>
  <c r="AL834" i="12"/>
  <c r="AM834" i="12"/>
  <c r="AN834" i="12"/>
  <c r="AO834" i="12"/>
  <c r="AP834" i="12"/>
  <c r="AQ834" i="12"/>
  <c r="AR834" i="12"/>
  <c r="AS834" i="12"/>
  <c r="AT834" i="12"/>
  <c r="AU834" i="12"/>
  <c r="AV834" i="12"/>
  <c r="AW834" i="12"/>
  <c r="AX834" i="12"/>
  <c r="AY834" i="12"/>
  <c r="AZ834" i="12"/>
  <c r="BA834" i="12"/>
  <c r="BB834" i="12"/>
  <c r="O835" i="12"/>
  <c r="P835" i="12"/>
  <c r="Q835" i="12"/>
  <c r="R835" i="12"/>
  <c r="S835" i="12"/>
  <c r="T835" i="12"/>
  <c r="U835" i="12"/>
  <c r="V835" i="12"/>
  <c r="W835" i="12"/>
  <c r="X835" i="12"/>
  <c r="Y835" i="12"/>
  <c r="Z835" i="12"/>
  <c r="AA835" i="12"/>
  <c r="AB835" i="12"/>
  <c r="AC835" i="12"/>
  <c r="AD835" i="12"/>
  <c r="AE835" i="12"/>
  <c r="AF835" i="12"/>
  <c r="AG835" i="12"/>
  <c r="AH835" i="12"/>
  <c r="AI835" i="12"/>
  <c r="AJ835" i="12"/>
  <c r="AK835" i="12"/>
  <c r="AL835" i="12"/>
  <c r="AM835" i="12"/>
  <c r="AN835" i="12"/>
  <c r="AO835" i="12"/>
  <c r="AP835" i="12"/>
  <c r="AQ835" i="12"/>
  <c r="AR835" i="12"/>
  <c r="AS835" i="12"/>
  <c r="AT835" i="12"/>
  <c r="AU835" i="12"/>
  <c r="AV835" i="12"/>
  <c r="AW835" i="12"/>
  <c r="AX835" i="12"/>
  <c r="AY835" i="12"/>
  <c r="AZ835" i="12"/>
  <c r="BA835" i="12"/>
  <c r="BB835" i="12"/>
  <c r="O836" i="12"/>
  <c r="P836" i="12"/>
  <c r="Q836" i="12"/>
  <c r="R836" i="12"/>
  <c r="S836" i="12"/>
  <c r="T836" i="12"/>
  <c r="U836" i="12"/>
  <c r="V836" i="12"/>
  <c r="W836" i="12"/>
  <c r="X836" i="12"/>
  <c r="Y836" i="12"/>
  <c r="Z836" i="12"/>
  <c r="AA836" i="12"/>
  <c r="AB836" i="12"/>
  <c r="AC836" i="12"/>
  <c r="AD836" i="12"/>
  <c r="AE836" i="12"/>
  <c r="AF836" i="12"/>
  <c r="AG836" i="12"/>
  <c r="AH836" i="12"/>
  <c r="AI836" i="12"/>
  <c r="AJ836" i="12"/>
  <c r="AK836" i="12"/>
  <c r="AL836" i="12"/>
  <c r="AM836" i="12"/>
  <c r="AN836" i="12"/>
  <c r="AO836" i="12"/>
  <c r="AP836" i="12"/>
  <c r="AQ836" i="12"/>
  <c r="AR836" i="12"/>
  <c r="AS836" i="12"/>
  <c r="AT836" i="12"/>
  <c r="AU836" i="12"/>
  <c r="AV836" i="12"/>
  <c r="AW836" i="12"/>
  <c r="AX836" i="12"/>
  <c r="AY836" i="12"/>
  <c r="AZ836" i="12"/>
  <c r="BA836" i="12"/>
  <c r="BB836" i="12"/>
  <c r="O837" i="12"/>
  <c r="P837" i="12"/>
  <c r="Q837" i="12"/>
  <c r="R837" i="12"/>
  <c r="S837" i="12"/>
  <c r="T837" i="12"/>
  <c r="U837" i="12"/>
  <c r="V837" i="12"/>
  <c r="W837" i="12"/>
  <c r="X837" i="12"/>
  <c r="Y837" i="12"/>
  <c r="Z837" i="12"/>
  <c r="AA837" i="12"/>
  <c r="AB837" i="12"/>
  <c r="AC837" i="12"/>
  <c r="AD837" i="12"/>
  <c r="AE837" i="12"/>
  <c r="AF837" i="12"/>
  <c r="AG837" i="12"/>
  <c r="AH837" i="12"/>
  <c r="AI837" i="12"/>
  <c r="AJ837" i="12"/>
  <c r="AK837" i="12"/>
  <c r="AL837" i="12"/>
  <c r="AM837" i="12"/>
  <c r="AN837" i="12"/>
  <c r="AO837" i="12"/>
  <c r="AP837" i="12"/>
  <c r="AQ837" i="12"/>
  <c r="AR837" i="12"/>
  <c r="AS837" i="12"/>
  <c r="AT837" i="12"/>
  <c r="AU837" i="12"/>
  <c r="AV837" i="12"/>
  <c r="AW837" i="12"/>
  <c r="AX837" i="12"/>
  <c r="AY837" i="12"/>
  <c r="AZ837" i="12"/>
  <c r="BA837" i="12"/>
  <c r="BB837" i="12"/>
  <c r="O838" i="12"/>
  <c r="P838" i="12"/>
  <c r="Q838" i="12"/>
  <c r="R838" i="12"/>
  <c r="S838" i="12"/>
  <c r="T838" i="12"/>
  <c r="U838" i="12"/>
  <c r="V838" i="12"/>
  <c r="W838" i="12"/>
  <c r="X838" i="12"/>
  <c r="Y838" i="12"/>
  <c r="Z838" i="12"/>
  <c r="AA838" i="12"/>
  <c r="AB838" i="12"/>
  <c r="AC838" i="12"/>
  <c r="AD838" i="12"/>
  <c r="AE838" i="12"/>
  <c r="AF838" i="12"/>
  <c r="AG838" i="12"/>
  <c r="AH838" i="12"/>
  <c r="AI838" i="12"/>
  <c r="AJ838" i="12"/>
  <c r="AK838" i="12"/>
  <c r="AL838" i="12"/>
  <c r="AM838" i="12"/>
  <c r="AN838" i="12"/>
  <c r="AO838" i="12"/>
  <c r="AP838" i="12"/>
  <c r="AQ838" i="12"/>
  <c r="AR838" i="12"/>
  <c r="AS838" i="12"/>
  <c r="AT838" i="12"/>
  <c r="AU838" i="12"/>
  <c r="AV838" i="12"/>
  <c r="AW838" i="12"/>
  <c r="AX838" i="12"/>
  <c r="AY838" i="12"/>
  <c r="AZ838" i="12"/>
  <c r="BA838" i="12"/>
  <c r="BB838" i="12"/>
  <c r="O839" i="12"/>
  <c r="P839" i="12"/>
  <c r="Q839" i="12"/>
  <c r="R839" i="12"/>
  <c r="S839" i="12"/>
  <c r="T839" i="12"/>
  <c r="U839" i="12"/>
  <c r="V839" i="12"/>
  <c r="W839" i="12"/>
  <c r="X839" i="12"/>
  <c r="Y839" i="12"/>
  <c r="Z839" i="12"/>
  <c r="AA839" i="12"/>
  <c r="AB839" i="12"/>
  <c r="AC839" i="12"/>
  <c r="AD839" i="12"/>
  <c r="AE839" i="12"/>
  <c r="AF839" i="12"/>
  <c r="AG839" i="12"/>
  <c r="AH839" i="12"/>
  <c r="AI839" i="12"/>
  <c r="AJ839" i="12"/>
  <c r="AK839" i="12"/>
  <c r="AL839" i="12"/>
  <c r="AM839" i="12"/>
  <c r="AN839" i="12"/>
  <c r="AO839" i="12"/>
  <c r="AP839" i="12"/>
  <c r="AQ839" i="12"/>
  <c r="AR839" i="12"/>
  <c r="AS839" i="12"/>
  <c r="AT839" i="12"/>
  <c r="AU839" i="12"/>
  <c r="AV839" i="12"/>
  <c r="AW839" i="12"/>
  <c r="AX839" i="12"/>
  <c r="AY839" i="12"/>
  <c r="AZ839" i="12"/>
  <c r="BA839" i="12"/>
  <c r="BB839" i="12"/>
  <c r="O774" i="12"/>
  <c r="P774" i="12"/>
  <c r="Q774" i="12"/>
  <c r="R774" i="12"/>
  <c r="S774" i="12"/>
  <c r="T774" i="12"/>
  <c r="U774" i="12"/>
  <c r="V774" i="12"/>
  <c r="W774" i="12"/>
  <c r="X774" i="12"/>
  <c r="Y774" i="12"/>
  <c r="Z774" i="12"/>
  <c r="AA774" i="12"/>
  <c r="AB774" i="12"/>
  <c r="AC774" i="12"/>
  <c r="AD774" i="12"/>
  <c r="AE774" i="12"/>
  <c r="AF774" i="12"/>
  <c r="AG774" i="12"/>
  <c r="AH774" i="12"/>
  <c r="AI774" i="12"/>
  <c r="AJ774" i="12"/>
  <c r="AK774" i="12"/>
  <c r="AL774" i="12"/>
  <c r="AM774" i="12"/>
  <c r="AN774" i="12"/>
  <c r="AO774" i="12"/>
  <c r="AP774" i="12"/>
  <c r="AQ774" i="12"/>
  <c r="AR774" i="12"/>
  <c r="AS774" i="12"/>
  <c r="AT774" i="12"/>
  <c r="AU774" i="12"/>
  <c r="AV774" i="12"/>
  <c r="AW774" i="12"/>
  <c r="AX774" i="12"/>
  <c r="AY774" i="12"/>
  <c r="AZ774" i="12"/>
  <c r="BA774" i="12"/>
  <c r="BB774" i="12"/>
  <c r="O775" i="12"/>
  <c r="P775" i="12"/>
  <c r="Q775" i="12"/>
  <c r="R775" i="12"/>
  <c r="S775" i="12"/>
  <c r="T775" i="12"/>
  <c r="U775" i="12"/>
  <c r="V775" i="12"/>
  <c r="W775" i="12"/>
  <c r="X775" i="12"/>
  <c r="Y775" i="12"/>
  <c r="Z775" i="12"/>
  <c r="AA775" i="12"/>
  <c r="AB775" i="12"/>
  <c r="AC775" i="12"/>
  <c r="AD775" i="12"/>
  <c r="AE775" i="12"/>
  <c r="AF775" i="12"/>
  <c r="AG775" i="12"/>
  <c r="AH775" i="12"/>
  <c r="AI775" i="12"/>
  <c r="AJ775" i="12"/>
  <c r="AK775" i="12"/>
  <c r="AL775" i="12"/>
  <c r="AM775" i="12"/>
  <c r="AN775" i="12"/>
  <c r="AO775" i="12"/>
  <c r="AP775" i="12"/>
  <c r="AQ775" i="12"/>
  <c r="AR775" i="12"/>
  <c r="AS775" i="12"/>
  <c r="AT775" i="12"/>
  <c r="AU775" i="12"/>
  <c r="AV775" i="12"/>
  <c r="AW775" i="12"/>
  <c r="AX775" i="12"/>
  <c r="AY775" i="12"/>
  <c r="AZ775" i="12"/>
  <c r="BA775" i="12"/>
  <c r="BB775" i="12"/>
  <c r="O776" i="12"/>
  <c r="P776" i="12"/>
  <c r="Q776" i="12"/>
  <c r="R776" i="12"/>
  <c r="S776" i="12"/>
  <c r="T776" i="12"/>
  <c r="U776" i="12"/>
  <c r="V776" i="12"/>
  <c r="W776" i="12"/>
  <c r="X776" i="12"/>
  <c r="Y776" i="12"/>
  <c r="Z776" i="12"/>
  <c r="AA776" i="12"/>
  <c r="AB776" i="12"/>
  <c r="AC776" i="12"/>
  <c r="AD776" i="12"/>
  <c r="AE776" i="12"/>
  <c r="AF776" i="12"/>
  <c r="AG776" i="12"/>
  <c r="AH776" i="12"/>
  <c r="AI776" i="12"/>
  <c r="AJ776" i="12"/>
  <c r="AK776" i="12"/>
  <c r="AL776" i="12"/>
  <c r="AM776" i="12"/>
  <c r="AN776" i="12"/>
  <c r="AO776" i="12"/>
  <c r="AP776" i="12"/>
  <c r="AQ776" i="12"/>
  <c r="AR776" i="12"/>
  <c r="AS776" i="12"/>
  <c r="AT776" i="12"/>
  <c r="AU776" i="12"/>
  <c r="AV776" i="12"/>
  <c r="AW776" i="12"/>
  <c r="AX776" i="12"/>
  <c r="AY776" i="12"/>
  <c r="AZ776" i="12"/>
  <c r="BA776" i="12"/>
  <c r="BB776" i="12"/>
  <c r="O777" i="12"/>
  <c r="P777" i="12"/>
  <c r="Q777" i="12"/>
  <c r="R777" i="12"/>
  <c r="S777" i="12"/>
  <c r="T777" i="12"/>
  <c r="U777" i="12"/>
  <c r="V777" i="12"/>
  <c r="W777" i="12"/>
  <c r="X777" i="12"/>
  <c r="Y777" i="12"/>
  <c r="Z777" i="12"/>
  <c r="AA777" i="12"/>
  <c r="AB777" i="12"/>
  <c r="AC777" i="12"/>
  <c r="AD777" i="12"/>
  <c r="AE777" i="12"/>
  <c r="AF777" i="12"/>
  <c r="AG777" i="12"/>
  <c r="AH777" i="12"/>
  <c r="AI777" i="12"/>
  <c r="AJ777" i="12"/>
  <c r="AK777" i="12"/>
  <c r="AL777" i="12"/>
  <c r="AM777" i="12"/>
  <c r="AN777" i="12"/>
  <c r="AO777" i="12"/>
  <c r="AP777" i="12"/>
  <c r="AQ777" i="12"/>
  <c r="AR777" i="12"/>
  <c r="AS777" i="12"/>
  <c r="AT777" i="12"/>
  <c r="AU777" i="12"/>
  <c r="AV777" i="12"/>
  <c r="AW777" i="12"/>
  <c r="AX777" i="12"/>
  <c r="AY777" i="12"/>
  <c r="AZ777" i="12"/>
  <c r="BA777" i="12"/>
  <c r="BB777" i="12"/>
  <c r="O778" i="12"/>
  <c r="P778" i="12"/>
  <c r="Q778" i="12"/>
  <c r="R778" i="12"/>
  <c r="S778" i="12"/>
  <c r="T778" i="12"/>
  <c r="U778" i="12"/>
  <c r="V778" i="12"/>
  <c r="W778" i="12"/>
  <c r="X778" i="12"/>
  <c r="Y778" i="12"/>
  <c r="Z778" i="12"/>
  <c r="AA778" i="12"/>
  <c r="AB778" i="12"/>
  <c r="AC778" i="12"/>
  <c r="AD778" i="12"/>
  <c r="AE778" i="12"/>
  <c r="AF778" i="12"/>
  <c r="AG778" i="12"/>
  <c r="AH778" i="12"/>
  <c r="AI778" i="12"/>
  <c r="AJ778" i="12"/>
  <c r="AK778" i="12"/>
  <c r="AL778" i="12"/>
  <c r="AM778" i="12"/>
  <c r="AN778" i="12"/>
  <c r="AO778" i="12"/>
  <c r="AP778" i="12"/>
  <c r="AQ778" i="12"/>
  <c r="AR778" i="12"/>
  <c r="AS778" i="12"/>
  <c r="AT778" i="12"/>
  <c r="AU778" i="12"/>
  <c r="AV778" i="12"/>
  <c r="AW778" i="12"/>
  <c r="AX778" i="12"/>
  <c r="AY778" i="12"/>
  <c r="AZ778" i="12"/>
  <c r="BA778" i="12"/>
  <c r="BB778" i="12"/>
  <c r="O779" i="12"/>
  <c r="P779" i="12"/>
  <c r="Q779" i="12"/>
  <c r="R779" i="12"/>
  <c r="S779" i="12"/>
  <c r="T779" i="12"/>
  <c r="U779" i="12"/>
  <c r="V779" i="12"/>
  <c r="W779" i="12"/>
  <c r="X779" i="12"/>
  <c r="Y779" i="12"/>
  <c r="Z779" i="12"/>
  <c r="AA779" i="12"/>
  <c r="AB779" i="12"/>
  <c r="AC779" i="12"/>
  <c r="AD779" i="12"/>
  <c r="AE779" i="12"/>
  <c r="AF779" i="12"/>
  <c r="AG779" i="12"/>
  <c r="AH779" i="12"/>
  <c r="AI779" i="12"/>
  <c r="AJ779" i="12"/>
  <c r="AK779" i="12"/>
  <c r="AL779" i="12"/>
  <c r="AM779" i="12"/>
  <c r="AN779" i="12"/>
  <c r="AO779" i="12"/>
  <c r="AP779" i="12"/>
  <c r="AQ779" i="12"/>
  <c r="AR779" i="12"/>
  <c r="AS779" i="12"/>
  <c r="AT779" i="12"/>
  <c r="AU779" i="12"/>
  <c r="AV779" i="12"/>
  <c r="AW779" i="12"/>
  <c r="AX779" i="12"/>
  <c r="AY779" i="12"/>
  <c r="AZ779" i="12"/>
  <c r="BA779" i="12"/>
  <c r="BB779" i="12"/>
  <c r="O780" i="12"/>
  <c r="P780" i="12"/>
  <c r="Q780" i="12"/>
  <c r="R780" i="12"/>
  <c r="S780" i="12"/>
  <c r="T780" i="12"/>
  <c r="U780" i="12"/>
  <c r="V780" i="12"/>
  <c r="W780" i="12"/>
  <c r="X780" i="12"/>
  <c r="Y780" i="12"/>
  <c r="Z780" i="12"/>
  <c r="AA780" i="12"/>
  <c r="AB780" i="12"/>
  <c r="AC780" i="12"/>
  <c r="AD780" i="12"/>
  <c r="AE780" i="12"/>
  <c r="AF780" i="12"/>
  <c r="AG780" i="12"/>
  <c r="AH780" i="12"/>
  <c r="AI780" i="12"/>
  <c r="AJ780" i="12"/>
  <c r="AK780" i="12"/>
  <c r="AL780" i="12"/>
  <c r="AM780" i="12"/>
  <c r="AN780" i="12"/>
  <c r="AO780" i="12"/>
  <c r="AP780" i="12"/>
  <c r="AQ780" i="12"/>
  <c r="AR780" i="12"/>
  <c r="AS780" i="12"/>
  <c r="AT780" i="12"/>
  <c r="AU780" i="12"/>
  <c r="AV780" i="12"/>
  <c r="AW780" i="12"/>
  <c r="AX780" i="12"/>
  <c r="AY780" i="12"/>
  <c r="AZ780" i="12"/>
  <c r="BA780" i="12"/>
  <c r="BB780" i="12"/>
  <c r="O781" i="12"/>
  <c r="P781" i="12"/>
  <c r="Q781" i="12"/>
  <c r="R781" i="12"/>
  <c r="S781" i="12"/>
  <c r="T781" i="12"/>
  <c r="U781" i="12"/>
  <c r="V781" i="12"/>
  <c r="W781" i="12"/>
  <c r="X781" i="12"/>
  <c r="Y781" i="12"/>
  <c r="Z781" i="12"/>
  <c r="AA781" i="12"/>
  <c r="AB781" i="12"/>
  <c r="AC781" i="12"/>
  <c r="AD781" i="12"/>
  <c r="AE781" i="12"/>
  <c r="AF781" i="12"/>
  <c r="AG781" i="12"/>
  <c r="AH781" i="12"/>
  <c r="AI781" i="12"/>
  <c r="AJ781" i="12"/>
  <c r="AK781" i="12"/>
  <c r="AL781" i="12"/>
  <c r="AM781" i="12"/>
  <c r="AN781" i="12"/>
  <c r="AO781" i="12"/>
  <c r="AP781" i="12"/>
  <c r="AQ781" i="12"/>
  <c r="AR781" i="12"/>
  <c r="AS781" i="12"/>
  <c r="AT781" i="12"/>
  <c r="AU781" i="12"/>
  <c r="AV781" i="12"/>
  <c r="AW781" i="12"/>
  <c r="AX781" i="12"/>
  <c r="AY781" i="12"/>
  <c r="AZ781" i="12"/>
  <c r="BA781" i="12"/>
  <c r="BB781" i="12"/>
  <c r="O782" i="12"/>
  <c r="P782" i="12"/>
  <c r="Q782" i="12"/>
  <c r="R782" i="12"/>
  <c r="S782" i="12"/>
  <c r="T782" i="12"/>
  <c r="U782" i="12"/>
  <c r="V782" i="12"/>
  <c r="W782" i="12"/>
  <c r="X782" i="12"/>
  <c r="Y782" i="12"/>
  <c r="Z782" i="12"/>
  <c r="AA782" i="12"/>
  <c r="AB782" i="12"/>
  <c r="AC782" i="12"/>
  <c r="AD782" i="12"/>
  <c r="AE782" i="12"/>
  <c r="AF782" i="12"/>
  <c r="AG782" i="12"/>
  <c r="AH782" i="12"/>
  <c r="AI782" i="12"/>
  <c r="AJ782" i="12"/>
  <c r="AK782" i="12"/>
  <c r="AL782" i="12"/>
  <c r="AM782" i="12"/>
  <c r="AN782" i="12"/>
  <c r="AO782" i="12"/>
  <c r="AP782" i="12"/>
  <c r="AQ782" i="12"/>
  <c r="AR782" i="12"/>
  <c r="AS782" i="12"/>
  <c r="AT782" i="12"/>
  <c r="AU782" i="12"/>
  <c r="AV782" i="12"/>
  <c r="AW782" i="12"/>
  <c r="AX782" i="12"/>
  <c r="AY782" i="12"/>
  <c r="AZ782" i="12"/>
  <c r="BA782" i="12"/>
  <c r="BB782" i="12"/>
  <c r="O783" i="12"/>
  <c r="P783" i="12"/>
  <c r="Q783" i="12"/>
  <c r="R783" i="12"/>
  <c r="S783" i="12"/>
  <c r="T783" i="12"/>
  <c r="U783" i="12"/>
  <c r="V783" i="12"/>
  <c r="W783" i="12"/>
  <c r="X783" i="12"/>
  <c r="Y783" i="12"/>
  <c r="Z783" i="12"/>
  <c r="AA783" i="12"/>
  <c r="AB783" i="12"/>
  <c r="AC783" i="12"/>
  <c r="AD783" i="12"/>
  <c r="AE783" i="12"/>
  <c r="AF783" i="12"/>
  <c r="AG783" i="12"/>
  <c r="AH783" i="12"/>
  <c r="AI783" i="12"/>
  <c r="AJ783" i="12"/>
  <c r="AK783" i="12"/>
  <c r="AL783" i="12"/>
  <c r="AM783" i="12"/>
  <c r="AN783" i="12"/>
  <c r="AO783" i="12"/>
  <c r="AP783" i="12"/>
  <c r="AQ783" i="12"/>
  <c r="AR783" i="12"/>
  <c r="AS783" i="12"/>
  <c r="AT783" i="12"/>
  <c r="AU783" i="12"/>
  <c r="AV783" i="12"/>
  <c r="AW783" i="12"/>
  <c r="AX783" i="12"/>
  <c r="AY783" i="12"/>
  <c r="AZ783" i="12"/>
  <c r="BA783" i="12"/>
  <c r="BB783" i="12"/>
  <c r="O784" i="12"/>
  <c r="P784" i="12"/>
  <c r="Q784" i="12"/>
  <c r="R784" i="12"/>
  <c r="S784" i="12"/>
  <c r="T784" i="12"/>
  <c r="U784" i="12"/>
  <c r="V784" i="12"/>
  <c r="W784" i="12"/>
  <c r="X784" i="12"/>
  <c r="Y784" i="12"/>
  <c r="Z784" i="12"/>
  <c r="AA784" i="12"/>
  <c r="AB784" i="12"/>
  <c r="AC784" i="12"/>
  <c r="AD784" i="12"/>
  <c r="AE784" i="12"/>
  <c r="AF784" i="12"/>
  <c r="AG784" i="12"/>
  <c r="AH784" i="12"/>
  <c r="AI784" i="12"/>
  <c r="AJ784" i="12"/>
  <c r="AK784" i="12"/>
  <c r="AL784" i="12"/>
  <c r="AM784" i="12"/>
  <c r="AN784" i="12"/>
  <c r="AO784" i="12"/>
  <c r="AP784" i="12"/>
  <c r="AQ784" i="12"/>
  <c r="AR784" i="12"/>
  <c r="AS784" i="12"/>
  <c r="AT784" i="12"/>
  <c r="AU784" i="12"/>
  <c r="AV784" i="12"/>
  <c r="AW784" i="12"/>
  <c r="AX784" i="12"/>
  <c r="AY784" i="12"/>
  <c r="AZ784" i="12"/>
  <c r="BA784" i="12"/>
  <c r="BB784" i="12"/>
  <c r="O785" i="12"/>
  <c r="P785" i="12"/>
  <c r="Q785" i="12"/>
  <c r="R785" i="12"/>
  <c r="S785" i="12"/>
  <c r="T785" i="12"/>
  <c r="U785" i="12"/>
  <c r="V785" i="12"/>
  <c r="W785" i="12"/>
  <c r="X785" i="12"/>
  <c r="Y785" i="12"/>
  <c r="Z785" i="12"/>
  <c r="AA785" i="12"/>
  <c r="AB785" i="12"/>
  <c r="AC785" i="12"/>
  <c r="AD785" i="12"/>
  <c r="AE785" i="12"/>
  <c r="AF785" i="12"/>
  <c r="AG785" i="12"/>
  <c r="AH785" i="12"/>
  <c r="AI785" i="12"/>
  <c r="AJ785" i="12"/>
  <c r="AK785" i="12"/>
  <c r="AL785" i="12"/>
  <c r="AM785" i="12"/>
  <c r="AN785" i="12"/>
  <c r="AO785" i="12"/>
  <c r="AP785" i="12"/>
  <c r="AQ785" i="12"/>
  <c r="AR785" i="12"/>
  <c r="AS785" i="12"/>
  <c r="AT785" i="12"/>
  <c r="AU785" i="12"/>
  <c r="AV785" i="12"/>
  <c r="AW785" i="12"/>
  <c r="AX785" i="12"/>
  <c r="AY785" i="12"/>
  <c r="AZ785" i="12"/>
  <c r="BA785" i="12"/>
  <c r="BB785" i="12"/>
  <c r="O786" i="12"/>
  <c r="P786" i="12"/>
  <c r="Q786" i="12"/>
  <c r="R786" i="12"/>
  <c r="S786" i="12"/>
  <c r="T786" i="12"/>
  <c r="U786" i="12"/>
  <c r="V786" i="12"/>
  <c r="W786" i="12"/>
  <c r="X786" i="12"/>
  <c r="Y786" i="12"/>
  <c r="Z786" i="12"/>
  <c r="AA786" i="12"/>
  <c r="AB786" i="12"/>
  <c r="AC786" i="12"/>
  <c r="AD786" i="12"/>
  <c r="AE786" i="12"/>
  <c r="AF786" i="12"/>
  <c r="AG786" i="12"/>
  <c r="AH786" i="12"/>
  <c r="AI786" i="12"/>
  <c r="AJ786" i="12"/>
  <c r="AK786" i="12"/>
  <c r="AL786" i="12"/>
  <c r="AM786" i="12"/>
  <c r="AN786" i="12"/>
  <c r="AO786" i="12"/>
  <c r="AP786" i="12"/>
  <c r="AQ786" i="12"/>
  <c r="AR786" i="12"/>
  <c r="AS786" i="12"/>
  <c r="AT786" i="12"/>
  <c r="AU786" i="12"/>
  <c r="AV786" i="12"/>
  <c r="AW786" i="12"/>
  <c r="AX786" i="12"/>
  <c r="AY786" i="12"/>
  <c r="AZ786" i="12"/>
  <c r="BA786" i="12"/>
  <c r="BB786" i="12"/>
  <c r="O787" i="12"/>
  <c r="P787" i="12"/>
  <c r="Q787" i="12"/>
  <c r="R787" i="12"/>
  <c r="S787" i="12"/>
  <c r="T787" i="12"/>
  <c r="U787" i="12"/>
  <c r="V787" i="12"/>
  <c r="W787" i="12"/>
  <c r="X787" i="12"/>
  <c r="Y787" i="12"/>
  <c r="Z787" i="12"/>
  <c r="AA787" i="12"/>
  <c r="AB787" i="12"/>
  <c r="AC787" i="12"/>
  <c r="AD787" i="12"/>
  <c r="AE787" i="12"/>
  <c r="AF787" i="12"/>
  <c r="AG787" i="12"/>
  <c r="AH787" i="12"/>
  <c r="AI787" i="12"/>
  <c r="AJ787" i="12"/>
  <c r="AK787" i="12"/>
  <c r="AL787" i="12"/>
  <c r="AM787" i="12"/>
  <c r="AN787" i="12"/>
  <c r="AO787" i="12"/>
  <c r="AP787" i="12"/>
  <c r="AQ787" i="12"/>
  <c r="AR787" i="12"/>
  <c r="AS787" i="12"/>
  <c r="AT787" i="12"/>
  <c r="AU787" i="12"/>
  <c r="AV787" i="12"/>
  <c r="AW787" i="12"/>
  <c r="AX787" i="12"/>
  <c r="AY787" i="12"/>
  <c r="AZ787" i="12"/>
  <c r="BA787" i="12"/>
  <c r="BB787" i="12"/>
  <c r="O788" i="12"/>
  <c r="P788" i="12"/>
  <c r="Q788" i="12"/>
  <c r="R788" i="12"/>
  <c r="S788" i="12"/>
  <c r="T788" i="12"/>
  <c r="U788" i="12"/>
  <c r="V788" i="12"/>
  <c r="W788" i="12"/>
  <c r="X788" i="12"/>
  <c r="Y788" i="12"/>
  <c r="Z788" i="12"/>
  <c r="AA788" i="12"/>
  <c r="AB788" i="12"/>
  <c r="AC788" i="12"/>
  <c r="AD788" i="12"/>
  <c r="AE788" i="12"/>
  <c r="AF788" i="12"/>
  <c r="AG788" i="12"/>
  <c r="AH788" i="12"/>
  <c r="AI788" i="12"/>
  <c r="AJ788" i="12"/>
  <c r="AK788" i="12"/>
  <c r="AL788" i="12"/>
  <c r="AM788" i="12"/>
  <c r="AN788" i="12"/>
  <c r="AO788" i="12"/>
  <c r="AP788" i="12"/>
  <c r="AQ788" i="12"/>
  <c r="AR788" i="12"/>
  <c r="AS788" i="12"/>
  <c r="AT788" i="12"/>
  <c r="AU788" i="12"/>
  <c r="AV788" i="12"/>
  <c r="AW788" i="12"/>
  <c r="AX788" i="12"/>
  <c r="AY788" i="12"/>
  <c r="AZ788" i="12"/>
  <c r="BA788" i="12"/>
  <c r="BB788" i="12"/>
  <c r="O789" i="12"/>
  <c r="P789" i="12"/>
  <c r="Q789" i="12"/>
  <c r="R789" i="12"/>
  <c r="S789" i="12"/>
  <c r="T789" i="12"/>
  <c r="U789" i="12"/>
  <c r="V789" i="12"/>
  <c r="W789" i="12"/>
  <c r="X789" i="12"/>
  <c r="Y789" i="12"/>
  <c r="Z789" i="12"/>
  <c r="AA789" i="12"/>
  <c r="AB789" i="12"/>
  <c r="AC789" i="12"/>
  <c r="AD789" i="12"/>
  <c r="AE789" i="12"/>
  <c r="AF789" i="12"/>
  <c r="AG789" i="12"/>
  <c r="AH789" i="12"/>
  <c r="AI789" i="12"/>
  <c r="AJ789" i="12"/>
  <c r="AK789" i="12"/>
  <c r="AL789" i="12"/>
  <c r="AM789" i="12"/>
  <c r="AN789" i="12"/>
  <c r="AO789" i="12"/>
  <c r="AP789" i="12"/>
  <c r="AQ789" i="12"/>
  <c r="AR789" i="12"/>
  <c r="AS789" i="12"/>
  <c r="AT789" i="12"/>
  <c r="AU789" i="12"/>
  <c r="AV789" i="12"/>
  <c r="AW789" i="12"/>
  <c r="AX789" i="12"/>
  <c r="AY789" i="12"/>
  <c r="AZ789" i="12"/>
  <c r="BA789" i="12"/>
  <c r="BB789" i="12"/>
  <c r="O790" i="12"/>
  <c r="P790" i="12"/>
  <c r="Q790" i="12"/>
  <c r="R790" i="12"/>
  <c r="S790" i="12"/>
  <c r="T790" i="12"/>
  <c r="U790" i="12"/>
  <c r="V790" i="12"/>
  <c r="W790" i="12"/>
  <c r="X790" i="12"/>
  <c r="Y790" i="12"/>
  <c r="Z790" i="12"/>
  <c r="AA790" i="12"/>
  <c r="AB790" i="12"/>
  <c r="AC790" i="12"/>
  <c r="AD790" i="12"/>
  <c r="AE790" i="12"/>
  <c r="AF790" i="12"/>
  <c r="AG790" i="12"/>
  <c r="AH790" i="12"/>
  <c r="AI790" i="12"/>
  <c r="AJ790" i="12"/>
  <c r="AK790" i="12"/>
  <c r="AL790" i="12"/>
  <c r="AM790" i="12"/>
  <c r="AN790" i="12"/>
  <c r="AO790" i="12"/>
  <c r="AP790" i="12"/>
  <c r="AQ790" i="12"/>
  <c r="AR790" i="12"/>
  <c r="AS790" i="12"/>
  <c r="AT790" i="12"/>
  <c r="AU790" i="12"/>
  <c r="AV790" i="12"/>
  <c r="AW790" i="12"/>
  <c r="AX790" i="12"/>
  <c r="AY790" i="12"/>
  <c r="AZ790" i="12"/>
  <c r="BA790" i="12"/>
  <c r="BB790" i="12"/>
  <c r="O791" i="12"/>
  <c r="P791" i="12"/>
  <c r="Q791" i="12"/>
  <c r="R791" i="12"/>
  <c r="S791" i="12"/>
  <c r="T791" i="12"/>
  <c r="U791" i="12"/>
  <c r="V791" i="12"/>
  <c r="W791" i="12"/>
  <c r="X791" i="12"/>
  <c r="Y791" i="12"/>
  <c r="Z791" i="12"/>
  <c r="AA791" i="12"/>
  <c r="AB791" i="12"/>
  <c r="AC791" i="12"/>
  <c r="AD791" i="12"/>
  <c r="AE791" i="12"/>
  <c r="AF791" i="12"/>
  <c r="AG791" i="12"/>
  <c r="AH791" i="12"/>
  <c r="AI791" i="12"/>
  <c r="AJ791" i="12"/>
  <c r="AK791" i="12"/>
  <c r="AL791" i="12"/>
  <c r="AM791" i="12"/>
  <c r="AN791" i="12"/>
  <c r="AO791" i="12"/>
  <c r="AP791" i="12"/>
  <c r="AQ791" i="12"/>
  <c r="AR791" i="12"/>
  <c r="AS791" i="12"/>
  <c r="AT791" i="12"/>
  <c r="AU791" i="12"/>
  <c r="AV791" i="12"/>
  <c r="AW791" i="12"/>
  <c r="AX791" i="12"/>
  <c r="AY791" i="12"/>
  <c r="AZ791" i="12"/>
  <c r="BA791" i="12"/>
  <c r="BB791" i="12"/>
  <c r="O792" i="12"/>
  <c r="P792" i="12"/>
  <c r="Q792" i="12"/>
  <c r="R792" i="12"/>
  <c r="S792" i="12"/>
  <c r="T792" i="12"/>
  <c r="U792" i="12"/>
  <c r="V792" i="12"/>
  <c r="W792" i="12"/>
  <c r="X792" i="12"/>
  <c r="Y792" i="12"/>
  <c r="Z792" i="12"/>
  <c r="AA792" i="12"/>
  <c r="AB792" i="12"/>
  <c r="AC792" i="12"/>
  <c r="AD792" i="12"/>
  <c r="AE792" i="12"/>
  <c r="AF792" i="12"/>
  <c r="AG792" i="12"/>
  <c r="AH792" i="12"/>
  <c r="AI792" i="12"/>
  <c r="AJ792" i="12"/>
  <c r="AK792" i="12"/>
  <c r="AL792" i="12"/>
  <c r="AM792" i="12"/>
  <c r="AN792" i="12"/>
  <c r="AO792" i="12"/>
  <c r="AP792" i="12"/>
  <c r="AQ792" i="12"/>
  <c r="AR792" i="12"/>
  <c r="AS792" i="12"/>
  <c r="AT792" i="12"/>
  <c r="AU792" i="12"/>
  <c r="AV792" i="12"/>
  <c r="AW792" i="12"/>
  <c r="AX792" i="12"/>
  <c r="AY792" i="12"/>
  <c r="AZ792" i="12"/>
  <c r="BA792" i="12"/>
  <c r="BB792" i="12"/>
  <c r="O793" i="12"/>
  <c r="P793" i="12"/>
  <c r="Q793" i="12"/>
  <c r="R793" i="12"/>
  <c r="S793" i="12"/>
  <c r="T793" i="12"/>
  <c r="U793" i="12"/>
  <c r="V793" i="12"/>
  <c r="W793" i="12"/>
  <c r="X793" i="12"/>
  <c r="Y793" i="12"/>
  <c r="Z793" i="12"/>
  <c r="AA793" i="12"/>
  <c r="AB793" i="12"/>
  <c r="AC793" i="12"/>
  <c r="AD793" i="12"/>
  <c r="AE793" i="12"/>
  <c r="AF793" i="12"/>
  <c r="AG793" i="12"/>
  <c r="AH793" i="12"/>
  <c r="AI793" i="12"/>
  <c r="AJ793" i="12"/>
  <c r="AK793" i="12"/>
  <c r="AL793" i="12"/>
  <c r="AM793" i="12"/>
  <c r="AN793" i="12"/>
  <c r="AO793" i="12"/>
  <c r="AP793" i="12"/>
  <c r="AQ793" i="12"/>
  <c r="AR793" i="12"/>
  <c r="AS793" i="12"/>
  <c r="AT793" i="12"/>
  <c r="AU793" i="12"/>
  <c r="AV793" i="12"/>
  <c r="AW793" i="12"/>
  <c r="AX793" i="12"/>
  <c r="AY793" i="12"/>
  <c r="AZ793" i="12"/>
  <c r="BA793" i="12"/>
  <c r="BB793" i="12"/>
  <c r="O794" i="12"/>
  <c r="P794" i="12"/>
  <c r="Q794" i="12"/>
  <c r="R794" i="12"/>
  <c r="S794" i="12"/>
  <c r="T794" i="12"/>
  <c r="U794" i="12"/>
  <c r="V794" i="12"/>
  <c r="W794" i="12"/>
  <c r="X794" i="12"/>
  <c r="Y794" i="12"/>
  <c r="Z794" i="12"/>
  <c r="AA794" i="12"/>
  <c r="AB794" i="12"/>
  <c r="AC794" i="12"/>
  <c r="AD794" i="12"/>
  <c r="AE794" i="12"/>
  <c r="AF794" i="12"/>
  <c r="AG794" i="12"/>
  <c r="AH794" i="12"/>
  <c r="AI794" i="12"/>
  <c r="AJ794" i="12"/>
  <c r="AK794" i="12"/>
  <c r="AL794" i="12"/>
  <c r="AM794" i="12"/>
  <c r="AN794" i="12"/>
  <c r="AO794" i="12"/>
  <c r="AP794" i="12"/>
  <c r="AQ794" i="12"/>
  <c r="AR794" i="12"/>
  <c r="AS794" i="12"/>
  <c r="AT794" i="12"/>
  <c r="AU794" i="12"/>
  <c r="AV794" i="12"/>
  <c r="AW794" i="12"/>
  <c r="AX794" i="12"/>
  <c r="AY794" i="12"/>
  <c r="AZ794" i="12"/>
  <c r="BA794" i="12"/>
  <c r="BB794" i="12"/>
  <c r="O795" i="12"/>
  <c r="P795" i="12"/>
  <c r="Q795" i="12"/>
  <c r="R795" i="12"/>
  <c r="S795" i="12"/>
  <c r="T795" i="12"/>
  <c r="U795" i="12"/>
  <c r="V795" i="12"/>
  <c r="W795" i="12"/>
  <c r="X795" i="12"/>
  <c r="Y795" i="12"/>
  <c r="Z795" i="12"/>
  <c r="AA795" i="12"/>
  <c r="AB795" i="12"/>
  <c r="AC795" i="12"/>
  <c r="AD795" i="12"/>
  <c r="AE795" i="12"/>
  <c r="AF795" i="12"/>
  <c r="AG795" i="12"/>
  <c r="AH795" i="12"/>
  <c r="AI795" i="12"/>
  <c r="AJ795" i="12"/>
  <c r="AK795" i="12"/>
  <c r="AL795" i="12"/>
  <c r="AM795" i="12"/>
  <c r="AN795" i="12"/>
  <c r="AO795" i="12"/>
  <c r="AP795" i="12"/>
  <c r="AQ795" i="12"/>
  <c r="AR795" i="12"/>
  <c r="AS795" i="12"/>
  <c r="AT795" i="12"/>
  <c r="AU795" i="12"/>
  <c r="AV795" i="12"/>
  <c r="AW795" i="12"/>
  <c r="AX795" i="12"/>
  <c r="AY795" i="12"/>
  <c r="AZ795" i="12"/>
  <c r="BA795" i="12"/>
  <c r="BB795" i="12"/>
  <c r="O796" i="12"/>
  <c r="P796" i="12"/>
  <c r="Q796" i="12"/>
  <c r="R796" i="12"/>
  <c r="S796" i="12"/>
  <c r="T796" i="12"/>
  <c r="U796" i="12"/>
  <c r="V796" i="12"/>
  <c r="W796" i="12"/>
  <c r="X796" i="12"/>
  <c r="Y796" i="12"/>
  <c r="Z796" i="12"/>
  <c r="AA796" i="12"/>
  <c r="AB796" i="12"/>
  <c r="AC796" i="12"/>
  <c r="AD796" i="12"/>
  <c r="AE796" i="12"/>
  <c r="AF796" i="12"/>
  <c r="AG796" i="12"/>
  <c r="AH796" i="12"/>
  <c r="AI796" i="12"/>
  <c r="AJ796" i="12"/>
  <c r="AK796" i="12"/>
  <c r="AL796" i="12"/>
  <c r="AM796" i="12"/>
  <c r="AN796" i="12"/>
  <c r="AO796" i="12"/>
  <c r="AP796" i="12"/>
  <c r="AQ796" i="12"/>
  <c r="AR796" i="12"/>
  <c r="AS796" i="12"/>
  <c r="AT796" i="12"/>
  <c r="AU796" i="12"/>
  <c r="AV796" i="12"/>
  <c r="AW796" i="12"/>
  <c r="AX796" i="12"/>
  <c r="AY796" i="12"/>
  <c r="AZ796" i="12"/>
  <c r="BA796" i="12"/>
  <c r="BB796" i="12"/>
  <c r="O797" i="12"/>
  <c r="P797" i="12"/>
  <c r="Q797" i="12"/>
  <c r="R797" i="12"/>
  <c r="S797" i="12"/>
  <c r="T797" i="12"/>
  <c r="U797" i="12"/>
  <c r="V797" i="12"/>
  <c r="W797" i="12"/>
  <c r="X797" i="12"/>
  <c r="Y797" i="12"/>
  <c r="Z797" i="12"/>
  <c r="AA797" i="12"/>
  <c r="AB797" i="12"/>
  <c r="AC797" i="12"/>
  <c r="AD797" i="12"/>
  <c r="AE797" i="12"/>
  <c r="AF797" i="12"/>
  <c r="AG797" i="12"/>
  <c r="AH797" i="12"/>
  <c r="AI797" i="12"/>
  <c r="AJ797" i="12"/>
  <c r="AK797" i="12"/>
  <c r="AL797" i="12"/>
  <c r="AM797" i="12"/>
  <c r="AN797" i="12"/>
  <c r="AO797" i="12"/>
  <c r="AP797" i="12"/>
  <c r="AQ797" i="12"/>
  <c r="AR797" i="12"/>
  <c r="AS797" i="12"/>
  <c r="AT797" i="12"/>
  <c r="AU797" i="12"/>
  <c r="AV797" i="12"/>
  <c r="AW797" i="12"/>
  <c r="AX797" i="12"/>
  <c r="AY797" i="12"/>
  <c r="AZ797" i="12"/>
  <c r="BA797" i="12"/>
  <c r="BB797" i="12"/>
  <c r="O798" i="12"/>
  <c r="P798" i="12"/>
  <c r="Q798" i="12"/>
  <c r="R798" i="12"/>
  <c r="S798" i="12"/>
  <c r="T798" i="12"/>
  <c r="U798" i="12"/>
  <c r="V798" i="12"/>
  <c r="W798" i="12"/>
  <c r="X798" i="12"/>
  <c r="Y798" i="12"/>
  <c r="Z798" i="12"/>
  <c r="AA798" i="12"/>
  <c r="AB798" i="12"/>
  <c r="AC798" i="12"/>
  <c r="AD798" i="12"/>
  <c r="AE798" i="12"/>
  <c r="AF798" i="12"/>
  <c r="AG798" i="12"/>
  <c r="AH798" i="12"/>
  <c r="AI798" i="12"/>
  <c r="AJ798" i="12"/>
  <c r="AK798" i="12"/>
  <c r="AL798" i="12"/>
  <c r="AM798" i="12"/>
  <c r="AN798" i="12"/>
  <c r="AO798" i="12"/>
  <c r="AP798" i="12"/>
  <c r="AQ798" i="12"/>
  <c r="AR798" i="12"/>
  <c r="AS798" i="12"/>
  <c r="AT798" i="12"/>
  <c r="AU798" i="12"/>
  <c r="AV798" i="12"/>
  <c r="AW798" i="12"/>
  <c r="AX798" i="12"/>
  <c r="AY798" i="12"/>
  <c r="AZ798" i="12"/>
  <c r="BA798" i="12"/>
  <c r="BB798" i="12"/>
  <c r="O799" i="12"/>
  <c r="P799" i="12"/>
  <c r="Q799" i="12"/>
  <c r="R799" i="12"/>
  <c r="S799" i="12"/>
  <c r="T799" i="12"/>
  <c r="U799" i="12"/>
  <c r="V799" i="12"/>
  <c r="W799" i="12"/>
  <c r="X799" i="12"/>
  <c r="Y799" i="12"/>
  <c r="Z799" i="12"/>
  <c r="AA799" i="12"/>
  <c r="AB799" i="12"/>
  <c r="AC799" i="12"/>
  <c r="AD799" i="12"/>
  <c r="AE799" i="12"/>
  <c r="AF799" i="12"/>
  <c r="AG799" i="12"/>
  <c r="AH799" i="12"/>
  <c r="AI799" i="12"/>
  <c r="AJ799" i="12"/>
  <c r="AK799" i="12"/>
  <c r="AL799" i="12"/>
  <c r="AM799" i="12"/>
  <c r="AN799" i="12"/>
  <c r="AO799" i="12"/>
  <c r="AP799" i="12"/>
  <c r="AQ799" i="12"/>
  <c r="AR799" i="12"/>
  <c r="AS799" i="12"/>
  <c r="AT799" i="12"/>
  <c r="AU799" i="12"/>
  <c r="AV799" i="12"/>
  <c r="AW799" i="12"/>
  <c r="AX799" i="12"/>
  <c r="AY799" i="12"/>
  <c r="AZ799" i="12"/>
  <c r="BA799" i="12"/>
  <c r="BB799" i="12"/>
  <c r="O800" i="12"/>
  <c r="P800" i="12"/>
  <c r="Q800" i="12"/>
  <c r="R800" i="12"/>
  <c r="S800" i="12"/>
  <c r="T800" i="12"/>
  <c r="U800" i="12"/>
  <c r="V800" i="12"/>
  <c r="W800" i="12"/>
  <c r="X800" i="12"/>
  <c r="Y800" i="12"/>
  <c r="Z800" i="12"/>
  <c r="AA800" i="12"/>
  <c r="AB800" i="12"/>
  <c r="AC800" i="12"/>
  <c r="AD800" i="12"/>
  <c r="AE800" i="12"/>
  <c r="AF800" i="12"/>
  <c r="AG800" i="12"/>
  <c r="AH800" i="12"/>
  <c r="AI800" i="12"/>
  <c r="AJ800" i="12"/>
  <c r="AK800" i="12"/>
  <c r="AL800" i="12"/>
  <c r="AM800" i="12"/>
  <c r="AN800" i="12"/>
  <c r="AO800" i="12"/>
  <c r="AP800" i="12"/>
  <c r="AQ800" i="12"/>
  <c r="AR800" i="12"/>
  <c r="AS800" i="12"/>
  <c r="AT800" i="12"/>
  <c r="AU800" i="12"/>
  <c r="AV800" i="12"/>
  <c r="AW800" i="12"/>
  <c r="AX800" i="12"/>
  <c r="AY800" i="12"/>
  <c r="AZ800" i="12"/>
  <c r="BA800" i="12"/>
  <c r="BB800" i="12"/>
  <c r="O801" i="12"/>
  <c r="P801" i="12"/>
  <c r="Q801" i="12"/>
  <c r="R801" i="12"/>
  <c r="S801" i="12"/>
  <c r="T801" i="12"/>
  <c r="U801" i="12"/>
  <c r="V801" i="12"/>
  <c r="W801" i="12"/>
  <c r="X801" i="12"/>
  <c r="Y801" i="12"/>
  <c r="Z801" i="12"/>
  <c r="AA801" i="12"/>
  <c r="AB801" i="12"/>
  <c r="AC801" i="12"/>
  <c r="AD801" i="12"/>
  <c r="AE801" i="12"/>
  <c r="AF801" i="12"/>
  <c r="AG801" i="12"/>
  <c r="AH801" i="12"/>
  <c r="AI801" i="12"/>
  <c r="AJ801" i="12"/>
  <c r="AK801" i="12"/>
  <c r="AL801" i="12"/>
  <c r="AM801" i="12"/>
  <c r="AN801" i="12"/>
  <c r="AO801" i="12"/>
  <c r="AP801" i="12"/>
  <c r="AQ801" i="12"/>
  <c r="AR801" i="12"/>
  <c r="AS801" i="12"/>
  <c r="AT801" i="12"/>
  <c r="AU801" i="12"/>
  <c r="AV801" i="12"/>
  <c r="AW801" i="12"/>
  <c r="AX801" i="12"/>
  <c r="AY801" i="12"/>
  <c r="AZ801" i="12"/>
  <c r="BA801" i="12"/>
  <c r="BB801" i="12"/>
  <c r="O802" i="12"/>
  <c r="P802" i="12"/>
  <c r="Q802" i="12"/>
  <c r="R802" i="12"/>
  <c r="S802" i="12"/>
  <c r="T802" i="12"/>
  <c r="U802" i="12"/>
  <c r="V802" i="12"/>
  <c r="W802" i="12"/>
  <c r="X802" i="12"/>
  <c r="Y802" i="12"/>
  <c r="Z802" i="12"/>
  <c r="AA802" i="12"/>
  <c r="AB802" i="12"/>
  <c r="AC802" i="12"/>
  <c r="AD802" i="12"/>
  <c r="AE802" i="12"/>
  <c r="AF802" i="12"/>
  <c r="AG802" i="12"/>
  <c r="AH802" i="12"/>
  <c r="AI802" i="12"/>
  <c r="AJ802" i="12"/>
  <c r="AK802" i="12"/>
  <c r="AL802" i="12"/>
  <c r="AM802" i="12"/>
  <c r="AN802" i="12"/>
  <c r="AO802" i="12"/>
  <c r="AP802" i="12"/>
  <c r="AQ802" i="12"/>
  <c r="AR802" i="12"/>
  <c r="AS802" i="12"/>
  <c r="AT802" i="12"/>
  <c r="AU802" i="12"/>
  <c r="AV802" i="12"/>
  <c r="AW802" i="12"/>
  <c r="AX802" i="12"/>
  <c r="AY802" i="12"/>
  <c r="AZ802" i="12"/>
  <c r="BA802" i="12"/>
  <c r="BB802" i="12"/>
  <c r="O803" i="12"/>
  <c r="P803" i="12"/>
  <c r="Q803" i="12"/>
  <c r="R803" i="12"/>
  <c r="S803" i="12"/>
  <c r="T803" i="12"/>
  <c r="U803" i="12"/>
  <c r="V803" i="12"/>
  <c r="W803" i="12"/>
  <c r="X803" i="12"/>
  <c r="Y803" i="12"/>
  <c r="Z803" i="12"/>
  <c r="AA803" i="12"/>
  <c r="AB803" i="12"/>
  <c r="AC803" i="12"/>
  <c r="AD803" i="12"/>
  <c r="AE803" i="12"/>
  <c r="AF803" i="12"/>
  <c r="AG803" i="12"/>
  <c r="AH803" i="12"/>
  <c r="AI803" i="12"/>
  <c r="AJ803" i="12"/>
  <c r="AK803" i="12"/>
  <c r="AL803" i="12"/>
  <c r="AM803" i="12"/>
  <c r="AN803" i="12"/>
  <c r="AO803" i="12"/>
  <c r="AP803" i="12"/>
  <c r="AQ803" i="12"/>
  <c r="AR803" i="12"/>
  <c r="AS803" i="12"/>
  <c r="AT803" i="12"/>
  <c r="AU803" i="12"/>
  <c r="AV803" i="12"/>
  <c r="AW803" i="12"/>
  <c r="AX803" i="12"/>
  <c r="AY803" i="12"/>
  <c r="AZ803" i="12"/>
  <c r="BA803" i="12"/>
  <c r="BB803" i="12"/>
  <c r="O804" i="12"/>
  <c r="P804" i="12"/>
  <c r="Q804" i="12"/>
  <c r="R804" i="12"/>
  <c r="S804" i="12"/>
  <c r="T804" i="12"/>
  <c r="U804" i="12"/>
  <c r="V804" i="12"/>
  <c r="W804" i="12"/>
  <c r="X804" i="12"/>
  <c r="Y804" i="12"/>
  <c r="Z804" i="12"/>
  <c r="AA804" i="12"/>
  <c r="AB804" i="12"/>
  <c r="AC804" i="12"/>
  <c r="AD804" i="12"/>
  <c r="AE804" i="12"/>
  <c r="AF804" i="12"/>
  <c r="AG804" i="12"/>
  <c r="AH804" i="12"/>
  <c r="AI804" i="12"/>
  <c r="AJ804" i="12"/>
  <c r="AK804" i="12"/>
  <c r="AL804" i="12"/>
  <c r="AM804" i="12"/>
  <c r="AN804" i="12"/>
  <c r="AO804" i="12"/>
  <c r="AP804" i="12"/>
  <c r="AQ804" i="12"/>
  <c r="AR804" i="12"/>
  <c r="AS804" i="12"/>
  <c r="AT804" i="12"/>
  <c r="AU804" i="12"/>
  <c r="AV804" i="12"/>
  <c r="AW804" i="12"/>
  <c r="AX804" i="12"/>
  <c r="AY804" i="12"/>
  <c r="AZ804" i="12"/>
  <c r="BA804" i="12"/>
  <c r="BB804" i="12"/>
  <c r="O739" i="12"/>
  <c r="P739" i="12"/>
  <c r="Q739" i="12"/>
  <c r="R739" i="12"/>
  <c r="S739" i="12"/>
  <c r="T739" i="12"/>
  <c r="U739" i="12"/>
  <c r="V739" i="12"/>
  <c r="W739" i="12"/>
  <c r="X739" i="12"/>
  <c r="Y739" i="12"/>
  <c r="Z739" i="12"/>
  <c r="AA739" i="12"/>
  <c r="AB739" i="12"/>
  <c r="AC739" i="12"/>
  <c r="AD739" i="12"/>
  <c r="AE739" i="12"/>
  <c r="AF739" i="12"/>
  <c r="AG739" i="12"/>
  <c r="AH739" i="12"/>
  <c r="AI739" i="12"/>
  <c r="AJ739" i="12"/>
  <c r="AK739" i="12"/>
  <c r="AL739" i="12"/>
  <c r="AM739" i="12"/>
  <c r="AN739" i="12"/>
  <c r="AO739" i="12"/>
  <c r="AP739" i="12"/>
  <c r="AQ739" i="12"/>
  <c r="AR739" i="12"/>
  <c r="AS739" i="12"/>
  <c r="AT739" i="12"/>
  <c r="AU739" i="12"/>
  <c r="AV739" i="12"/>
  <c r="AW739" i="12"/>
  <c r="AX739" i="12"/>
  <c r="AY739" i="12"/>
  <c r="AZ739" i="12"/>
  <c r="BA739" i="12"/>
  <c r="BB739" i="12"/>
  <c r="O740" i="12"/>
  <c r="P740" i="12"/>
  <c r="Q740" i="12"/>
  <c r="R740" i="12"/>
  <c r="S740" i="12"/>
  <c r="T740" i="12"/>
  <c r="U740" i="12"/>
  <c r="V740" i="12"/>
  <c r="W740" i="12"/>
  <c r="X740" i="12"/>
  <c r="Y740" i="12"/>
  <c r="Z740" i="12"/>
  <c r="AA740" i="12"/>
  <c r="AB740" i="12"/>
  <c r="AC740" i="12"/>
  <c r="AD740" i="12"/>
  <c r="AE740" i="12"/>
  <c r="AF740" i="12"/>
  <c r="AG740" i="12"/>
  <c r="AH740" i="12"/>
  <c r="AI740" i="12"/>
  <c r="AJ740" i="12"/>
  <c r="AK740" i="12"/>
  <c r="AL740" i="12"/>
  <c r="AM740" i="12"/>
  <c r="AN740" i="12"/>
  <c r="AO740" i="12"/>
  <c r="AP740" i="12"/>
  <c r="AQ740" i="12"/>
  <c r="AR740" i="12"/>
  <c r="AS740" i="12"/>
  <c r="AT740" i="12"/>
  <c r="AU740" i="12"/>
  <c r="AV740" i="12"/>
  <c r="AW740" i="12"/>
  <c r="AX740" i="12"/>
  <c r="AY740" i="12"/>
  <c r="AZ740" i="12"/>
  <c r="BA740" i="12"/>
  <c r="BB740" i="12"/>
  <c r="O741" i="12"/>
  <c r="P741" i="12"/>
  <c r="Q741" i="12"/>
  <c r="R741" i="12"/>
  <c r="S741" i="12"/>
  <c r="T741" i="12"/>
  <c r="U741" i="12"/>
  <c r="V741" i="12"/>
  <c r="W741" i="12"/>
  <c r="X741" i="12"/>
  <c r="Y741" i="12"/>
  <c r="Z741" i="12"/>
  <c r="AA741" i="12"/>
  <c r="AB741" i="12"/>
  <c r="AC741" i="12"/>
  <c r="AD741" i="12"/>
  <c r="AE741" i="12"/>
  <c r="AF741" i="12"/>
  <c r="AG741" i="12"/>
  <c r="AH741" i="12"/>
  <c r="AI741" i="12"/>
  <c r="AJ741" i="12"/>
  <c r="AK741" i="12"/>
  <c r="AL741" i="12"/>
  <c r="AM741" i="12"/>
  <c r="AN741" i="12"/>
  <c r="AO741" i="12"/>
  <c r="AP741" i="12"/>
  <c r="AQ741" i="12"/>
  <c r="AR741" i="12"/>
  <c r="AS741" i="12"/>
  <c r="AT741" i="12"/>
  <c r="AU741" i="12"/>
  <c r="AV741" i="12"/>
  <c r="AW741" i="12"/>
  <c r="AX741" i="12"/>
  <c r="AY741" i="12"/>
  <c r="AZ741" i="12"/>
  <c r="BA741" i="12"/>
  <c r="BB741" i="12"/>
  <c r="O742" i="12"/>
  <c r="P742" i="12"/>
  <c r="Q742" i="12"/>
  <c r="R742" i="12"/>
  <c r="S742" i="12"/>
  <c r="T742" i="12"/>
  <c r="U742" i="12"/>
  <c r="V742" i="12"/>
  <c r="W742" i="12"/>
  <c r="X742" i="12"/>
  <c r="Y742" i="12"/>
  <c r="Z742" i="12"/>
  <c r="AA742" i="12"/>
  <c r="AB742" i="12"/>
  <c r="AC742" i="12"/>
  <c r="AD742" i="12"/>
  <c r="AE742" i="12"/>
  <c r="AF742" i="12"/>
  <c r="AG742" i="12"/>
  <c r="AH742" i="12"/>
  <c r="AI742" i="12"/>
  <c r="AJ742" i="12"/>
  <c r="AK742" i="12"/>
  <c r="AL742" i="12"/>
  <c r="AM742" i="12"/>
  <c r="AN742" i="12"/>
  <c r="AO742" i="12"/>
  <c r="AP742" i="12"/>
  <c r="AQ742" i="12"/>
  <c r="AR742" i="12"/>
  <c r="AS742" i="12"/>
  <c r="AT742" i="12"/>
  <c r="AU742" i="12"/>
  <c r="AV742" i="12"/>
  <c r="AW742" i="12"/>
  <c r="AX742" i="12"/>
  <c r="AY742" i="12"/>
  <c r="AZ742" i="12"/>
  <c r="BA742" i="12"/>
  <c r="BB742" i="12"/>
  <c r="O743" i="12"/>
  <c r="P743" i="12"/>
  <c r="Q743" i="12"/>
  <c r="R743" i="12"/>
  <c r="S743" i="12"/>
  <c r="T743" i="12"/>
  <c r="U743" i="12"/>
  <c r="V743" i="12"/>
  <c r="W743" i="12"/>
  <c r="X743" i="12"/>
  <c r="Y743" i="12"/>
  <c r="Z743" i="12"/>
  <c r="AA743" i="12"/>
  <c r="AB743" i="12"/>
  <c r="AC743" i="12"/>
  <c r="AD743" i="12"/>
  <c r="AE743" i="12"/>
  <c r="AF743" i="12"/>
  <c r="AG743" i="12"/>
  <c r="AH743" i="12"/>
  <c r="AI743" i="12"/>
  <c r="AJ743" i="12"/>
  <c r="AK743" i="12"/>
  <c r="AL743" i="12"/>
  <c r="AM743" i="12"/>
  <c r="AN743" i="12"/>
  <c r="AO743" i="12"/>
  <c r="AP743" i="12"/>
  <c r="AQ743" i="12"/>
  <c r="AR743" i="12"/>
  <c r="AS743" i="12"/>
  <c r="AT743" i="12"/>
  <c r="AU743" i="12"/>
  <c r="AV743" i="12"/>
  <c r="AW743" i="12"/>
  <c r="AX743" i="12"/>
  <c r="AY743" i="12"/>
  <c r="AZ743" i="12"/>
  <c r="BA743" i="12"/>
  <c r="BB743" i="12"/>
  <c r="O744" i="12"/>
  <c r="P744" i="12"/>
  <c r="Q744" i="12"/>
  <c r="R744" i="12"/>
  <c r="S744" i="12"/>
  <c r="T744" i="12"/>
  <c r="U744" i="12"/>
  <c r="V744" i="12"/>
  <c r="W744" i="12"/>
  <c r="X744" i="12"/>
  <c r="Y744" i="12"/>
  <c r="Z744" i="12"/>
  <c r="AA744" i="12"/>
  <c r="AB744" i="12"/>
  <c r="AC744" i="12"/>
  <c r="AD744" i="12"/>
  <c r="AE744" i="12"/>
  <c r="AF744" i="12"/>
  <c r="AG744" i="12"/>
  <c r="AH744" i="12"/>
  <c r="AI744" i="12"/>
  <c r="AJ744" i="12"/>
  <c r="AK744" i="12"/>
  <c r="AL744" i="12"/>
  <c r="AM744" i="12"/>
  <c r="AN744" i="12"/>
  <c r="AO744" i="12"/>
  <c r="AP744" i="12"/>
  <c r="AQ744" i="12"/>
  <c r="AR744" i="12"/>
  <c r="AS744" i="12"/>
  <c r="AT744" i="12"/>
  <c r="AU744" i="12"/>
  <c r="AV744" i="12"/>
  <c r="AW744" i="12"/>
  <c r="AX744" i="12"/>
  <c r="AY744" i="12"/>
  <c r="AZ744" i="12"/>
  <c r="BA744" i="12"/>
  <c r="BB744" i="12"/>
  <c r="O745" i="12"/>
  <c r="P745" i="12"/>
  <c r="Q745" i="12"/>
  <c r="R745" i="12"/>
  <c r="S745" i="12"/>
  <c r="T745" i="12"/>
  <c r="U745" i="12"/>
  <c r="V745" i="12"/>
  <c r="W745" i="12"/>
  <c r="X745" i="12"/>
  <c r="Y745" i="12"/>
  <c r="Z745" i="12"/>
  <c r="AA745" i="12"/>
  <c r="AB745" i="12"/>
  <c r="AC745" i="12"/>
  <c r="AD745" i="12"/>
  <c r="AE745" i="12"/>
  <c r="AF745" i="12"/>
  <c r="AG745" i="12"/>
  <c r="AH745" i="12"/>
  <c r="AI745" i="12"/>
  <c r="AJ745" i="12"/>
  <c r="AK745" i="12"/>
  <c r="AL745" i="12"/>
  <c r="AM745" i="12"/>
  <c r="AN745" i="12"/>
  <c r="AO745" i="12"/>
  <c r="AP745" i="12"/>
  <c r="AQ745" i="12"/>
  <c r="AR745" i="12"/>
  <c r="AS745" i="12"/>
  <c r="AT745" i="12"/>
  <c r="AU745" i="12"/>
  <c r="AV745" i="12"/>
  <c r="AW745" i="12"/>
  <c r="AX745" i="12"/>
  <c r="AY745" i="12"/>
  <c r="AZ745" i="12"/>
  <c r="BA745" i="12"/>
  <c r="BB745" i="12"/>
  <c r="O746" i="12"/>
  <c r="P746" i="12"/>
  <c r="Q746" i="12"/>
  <c r="R746" i="12"/>
  <c r="S746" i="12"/>
  <c r="T746" i="12"/>
  <c r="U746" i="12"/>
  <c r="V746" i="12"/>
  <c r="W746" i="12"/>
  <c r="X746" i="12"/>
  <c r="Y746" i="12"/>
  <c r="Z746" i="12"/>
  <c r="AA746" i="12"/>
  <c r="AB746" i="12"/>
  <c r="AC746" i="12"/>
  <c r="AD746" i="12"/>
  <c r="AE746" i="12"/>
  <c r="AF746" i="12"/>
  <c r="AG746" i="12"/>
  <c r="AH746" i="12"/>
  <c r="AI746" i="12"/>
  <c r="AJ746" i="12"/>
  <c r="AK746" i="12"/>
  <c r="AL746" i="12"/>
  <c r="AM746" i="12"/>
  <c r="AN746" i="12"/>
  <c r="AO746" i="12"/>
  <c r="AP746" i="12"/>
  <c r="AQ746" i="12"/>
  <c r="AR746" i="12"/>
  <c r="AS746" i="12"/>
  <c r="AT746" i="12"/>
  <c r="AU746" i="12"/>
  <c r="AV746" i="12"/>
  <c r="AW746" i="12"/>
  <c r="AX746" i="12"/>
  <c r="AY746" i="12"/>
  <c r="AZ746" i="12"/>
  <c r="BA746" i="12"/>
  <c r="BB746" i="12"/>
  <c r="O747" i="12"/>
  <c r="P747" i="12"/>
  <c r="Q747" i="12"/>
  <c r="R747" i="12"/>
  <c r="S747" i="12"/>
  <c r="T747" i="12"/>
  <c r="U747" i="12"/>
  <c r="V747" i="12"/>
  <c r="W747" i="12"/>
  <c r="X747" i="12"/>
  <c r="Y747" i="12"/>
  <c r="Z747" i="12"/>
  <c r="AA747" i="12"/>
  <c r="AB747" i="12"/>
  <c r="AC747" i="12"/>
  <c r="AD747" i="12"/>
  <c r="AE747" i="12"/>
  <c r="AF747" i="12"/>
  <c r="AG747" i="12"/>
  <c r="AH747" i="12"/>
  <c r="AI747" i="12"/>
  <c r="AJ747" i="12"/>
  <c r="AK747" i="12"/>
  <c r="AL747" i="12"/>
  <c r="AM747" i="12"/>
  <c r="AN747" i="12"/>
  <c r="AO747" i="12"/>
  <c r="AP747" i="12"/>
  <c r="AQ747" i="12"/>
  <c r="AR747" i="12"/>
  <c r="AS747" i="12"/>
  <c r="AT747" i="12"/>
  <c r="AU747" i="12"/>
  <c r="AV747" i="12"/>
  <c r="AW747" i="12"/>
  <c r="AX747" i="12"/>
  <c r="AY747" i="12"/>
  <c r="AZ747" i="12"/>
  <c r="BA747" i="12"/>
  <c r="BB747" i="12"/>
  <c r="O748" i="12"/>
  <c r="P748" i="12"/>
  <c r="Q748" i="12"/>
  <c r="R748" i="12"/>
  <c r="S748" i="12"/>
  <c r="T748" i="12"/>
  <c r="U748" i="12"/>
  <c r="V748" i="12"/>
  <c r="W748" i="12"/>
  <c r="X748" i="12"/>
  <c r="Y748" i="12"/>
  <c r="Z748" i="12"/>
  <c r="AA748" i="12"/>
  <c r="AB748" i="12"/>
  <c r="AC748" i="12"/>
  <c r="AD748" i="12"/>
  <c r="AE748" i="12"/>
  <c r="AF748" i="12"/>
  <c r="AG748" i="12"/>
  <c r="AH748" i="12"/>
  <c r="AI748" i="12"/>
  <c r="AJ748" i="12"/>
  <c r="AK748" i="12"/>
  <c r="AL748" i="12"/>
  <c r="AM748" i="12"/>
  <c r="AN748" i="12"/>
  <c r="AO748" i="12"/>
  <c r="AP748" i="12"/>
  <c r="AQ748" i="12"/>
  <c r="AR748" i="12"/>
  <c r="AS748" i="12"/>
  <c r="AT748" i="12"/>
  <c r="AU748" i="12"/>
  <c r="AV748" i="12"/>
  <c r="AW748" i="12"/>
  <c r="AX748" i="12"/>
  <c r="AY748" i="12"/>
  <c r="AZ748" i="12"/>
  <c r="BA748" i="12"/>
  <c r="BB748" i="12"/>
  <c r="O749" i="12"/>
  <c r="P749" i="12"/>
  <c r="Q749" i="12"/>
  <c r="R749" i="12"/>
  <c r="S749" i="12"/>
  <c r="T749" i="12"/>
  <c r="U749" i="12"/>
  <c r="V749" i="12"/>
  <c r="W749" i="12"/>
  <c r="X749" i="12"/>
  <c r="Y749" i="12"/>
  <c r="Z749" i="12"/>
  <c r="AA749" i="12"/>
  <c r="AB749" i="12"/>
  <c r="AC749" i="12"/>
  <c r="AD749" i="12"/>
  <c r="AE749" i="12"/>
  <c r="AF749" i="12"/>
  <c r="AG749" i="12"/>
  <c r="AH749" i="12"/>
  <c r="AI749" i="12"/>
  <c r="AJ749" i="12"/>
  <c r="AK749" i="12"/>
  <c r="AL749" i="12"/>
  <c r="AM749" i="12"/>
  <c r="AN749" i="12"/>
  <c r="AO749" i="12"/>
  <c r="AP749" i="12"/>
  <c r="AQ749" i="12"/>
  <c r="AR749" i="12"/>
  <c r="AS749" i="12"/>
  <c r="AT749" i="12"/>
  <c r="AU749" i="12"/>
  <c r="AV749" i="12"/>
  <c r="AW749" i="12"/>
  <c r="AX749" i="12"/>
  <c r="AY749" i="12"/>
  <c r="AZ749" i="12"/>
  <c r="BA749" i="12"/>
  <c r="BB749" i="12"/>
  <c r="O750" i="12"/>
  <c r="P750" i="12"/>
  <c r="Q750" i="12"/>
  <c r="R750" i="12"/>
  <c r="S750" i="12"/>
  <c r="T750" i="12"/>
  <c r="U750" i="12"/>
  <c r="V750" i="12"/>
  <c r="W750" i="12"/>
  <c r="X750" i="12"/>
  <c r="Y750" i="12"/>
  <c r="Z750" i="12"/>
  <c r="AA750" i="12"/>
  <c r="AB750" i="12"/>
  <c r="AC750" i="12"/>
  <c r="AD750" i="12"/>
  <c r="AE750" i="12"/>
  <c r="AF750" i="12"/>
  <c r="AG750" i="12"/>
  <c r="AH750" i="12"/>
  <c r="AI750" i="12"/>
  <c r="AJ750" i="12"/>
  <c r="AK750" i="12"/>
  <c r="AL750" i="12"/>
  <c r="AM750" i="12"/>
  <c r="AN750" i="12"/>
  <c r="AO750" i="12"/>
  <c r="AP750" i="12"/>
  <c r="AQ750" i="12"/>
  <c r="AR750" i="12"/>
  <c r="AS750" i="12"/>
  <c r="AT750" i="12"/>
  <c r="AU750" i="12"/>
  <c r="AV750" i="12"/>
  <c r="AW750" i="12"/>
  <c r="AX750" i="12"/>
  <c r="AY750" i="12"/>
  <c r="AZ750" i="12"/>
  <c r="BA750" i="12"/>
  <c r="BB750" i="12"/>
  <c r="O751" i="12"/>
  <c r="P751" i="12"/>
  <c r="Q751" i="12"/>
  <c r="R751" i="12"/>
  <c r="S751" i="12"/>
  <c r="T751" i="12"/>
  <c r="U751" i="12"/>
  <c r="V751" i="12"/>
  <c r="W751" i="12"/>
  <c r="X751" i="12"/>
  <c r="Y751" i="12"/>
  <c r="Z751" i="12"/>
  <c r="AA751" i="12"/>
  <c r="AB751" i="12"/>
  <c r="AC751" i="12"/>
  <c r="AD751" i="12"/>
  <c r="AE751" i="12"/>
  <c r="AF751" i="12"/>
  <c r="AG751" i="12"/>
  <c r="AH751" i="12"/>
  <c r="AI751" i="12"/>
  <c r="AJ751" i="12"/>
  <c r="AK751" i="12"/>
  <c r="AL751" i="12"/>
  <c r="AM751" i="12"/>
  <c r="AN751" i="12"/>
  <c r="AO751" i="12"/>
  <c r="AP751" i="12"/>
  <c r="AQ751" i="12"/>
  <c r="AR751" i="12"/>
  <c r="AS751" i="12"/>
  <c r="AT751" i="12"/>
  <c r="AU751" i="12"/>
  <c r="AV751" i="12"/>
  <c r="AW751" i="12"/>
  <c r="AX751" i="12"/>
  <c r="AY751" i="12"/>
  <c r="AZ751" i="12"/>
  <c r="BA751" i="12"/>
  <c r="BB751" i="12"/>
  <c r="O752" i="12"/>
  <c r="P752" i="12"/>
  <c r="Q752" i="12"/>
  <c r="R752" i="12"/>
  <c r="S752" i="12"/>
  <c r="T752" i="12"/>
  <c r="U752" i="12"/>
  <c r="V752" i="12"/>
  <c r="W752" i="12"/>
  <c r="X752" i="12"/>
  <c r="Y752" i="12"/>
  <c r="Z752" i="12"/>
  <c r="AA752" i="12"/>
  <c r="AB752" i="12"/>
  <c r="AC752" i="12"/>
  <c r="AD752" i="12"/>
  <c r="AE752" i="12"/>
  <c r="AF752" i="12"/>
  <c r="AG752" i="12"/>
  <c r="AH752" i="12"/>
  <c r="AI752" i="12"/>
  <c r="AJ752" i="12"/>
  <c r="AK752" i="12"/>
  <c r="AL752" i="12"/>
  <c r="AM752" i="12"/>
  <c r="AN752" i="12"/>
  <c r="AO752" i="12"/>
  <c r="AP752" i="12"/>
  <c r="AQ752" i="12"/>
  <c r="AR752" i="12"/>
  <c r="AS752" i="12"/>
  <c r="AT752" i="12"/>
  <c r="AU752" i="12"/>
  <c r="AV752" i="12"/>
  <c r="AW752" i="12"/>
  <c r="AX752" i="12"/>
  <c r="AY752" i="12"/>
  <c r="AZ752" i="12"/>
  <c r="BA752" i="12"/>
  <c r="BB752" i="12"/>
  <c r="O753" i="12"/>
  <c r="P753" i="12"/>
  <c r="Q753" i="12"/>
  <c r="R753" i="12"/>
  <c r="S753" i="12"/>
  <c r="T753" i="12"/>
  <c r="U753" i="12"/>
  <c r="V753" i="12"/>
  <c r="W753" i="12"/>
  <c r="X753" i="12"/>
  <c r="Y753" i="12"/>
  <c r="Z753" i="12"/>
  <c r="AA753" i="12"/>
  <c r="AB753" i="12"/>
  <c r="AC753" i="12"/>
  <c r="AD753" i="12"/>
  <c r="AE753" i="12"/>
  <c r="AF753" i="12"/>
  <c r="AG753" i="12"/>
  <c r="AH753" i="12"/>
  <c r="AI753" i="12"/>
  <c r="AJ753" i="12"/>
  <c r="AK753" i="12"/>
  <c r="AL753" i="12"/>
  <c r="AM753" i="12"/>
  <c r="AN753" i="12"/>
  <c r="AO753" i="12"/>
  <c r="AP753" i="12"/>
  <c r="AQ753" i="12"/>
  <c r="AR753" i="12"/>
  <c r="AS753" i="12"/>
  <c r="AT753" i="12"/>
  <c r="AU753" i="12"/>
  <c r="AV753" i="12"/>
  <c r="AW753" i="12"/>
  <c r="AX753" i="12"/>
  <c r="AY753" i="12"/>
  <c r="AZ753" i="12"/>
  <c r="BA753" i="12"/>
  <c r="BB753" i="12"/>
  <c r="O754" i="12"/>
  <c r="P754" i="12"/>
  <c r="Q754" i="12"/>
  <c r="R754" i="12"/>
  <c r="S754" i="12"/>
  <c r="T754" i="12"/>
  <c r="U754" i="12"/>
  <c r="V754" i="12"/>
  <c r="W754" i="12"/>
  <c r="X754" i="12"/>
  <c r="Y754" i="12"/>
  <c r="Z754" i="12"/>
  <c r="AA754" i="12"/>
  <c r="AB754" i="12"/>
  <c r="AC754" i="12"/>
  <c r="AD754" i="12"/>
  <c r="AE754" i="12"/>
  <c r="AF754" i="12"/>
  <c r="AG754" i="12"/>
  <c r="AH754" i="12"/>
  <c r="AI754" i="12"/>
  <c r="AJ754" i="12"/>
  <c r="AK754" i="12"/>
  <c r="AL754" i="12"/>
  <c r="AM754" i="12"/>
  <c r="AN754" i="12"/>
  <c r="AO754" i="12"/>
  <c r="AP754" i="12"/>
  <c r="AQ754" i="12"/>
  <c r="AR754" i="12"/>
  <c r="AS754" i="12"/>
  <c r="AT754" i="12"/>
  <c r="AU754" i="12"/>
  <c r="AV754" i="12"/>
  <c r="AW754" i="12"/>
  <c r="AX754" i="12"/>
  <c r="AY754" i="12"/>
  <c r="AZ754" i="12"/>
  <c r="BA754" i="12"/>
  <c r="BB754" i="12"/>
  <c r="O755" i="12"/>
  <c r="P755" i="12"/>
  <c r="Q755" i="12"/>
  <c r="R755" i="12"/>
  <c r="S755" i="12"/>
  <c r="T755" i="12"/>
  <c r="U755" i="12"/>
  <c r="V755" i="12"/>
  <c r="W755" i="12"/>
  <c r="X755" i="12"/>
  <c r="Y755" i="12"/>
  <c r="Z755" i="12"/>
  <c r="AA755" i="12"/>
  <c r="AB755" i="12"/>
  <c r="AC755" i="12"/>
  <c r="AD755" i="12"/>
  <c r="AE755" i="12"/>
  <c r="AF755" i="12"/>
  <c r="AG755" i="12"/>
  <c r="AH755" i="12"/>
  <c r="AI755" i="12"/>
  <c r="AJ755" i="12"/>
  <c r="AK755" i="12"/>
  <c r="AL755" i="12"/>
  <c r="AM755" i="12"/>
  <c r="AN755" i="12"/>
  <c r="AO755" i="12"/>
  <c r="AP755" i="12"/>
  <c r="AQ755" i="12"/>
  <c r="AR755" i="12"/>
  <c r="AS755" i="12"/>
  <c r="AT755" i="12"/>
  <c r="AU755" i="12"/>
  <c r="AV755" i="12"/>
  <c r="AW755" i="12"/>
  <c r="AX755" i="12"/>
  <c r="AY755" i="12"/>
  <c r="AZ755" i="12"/>
  <c r="BA755" i="12"/>
  <c r="BB755" i="12"/>
  <c r="O756" i="12"/>
  <c r="P756" i="12"/>
  <c r="Q756" i="12"/>
  <c r="R756" i="12"/>
  <c r="S756" i="12"/>
  <c r="T756" i="12"/>
  <c r="U756" i="12"/>
  <c r="V756" i="12"/>
  <c r="W756" i="12"/>
  <c r="X756" i="12"/>
  <c r="Y756" i="12"/>
  <c r="Z756" i="12"/>
  <c r="AA756" i="12"/>
  <c r="AB756" i="12"/>
  <c r="AC756" i="12"/>
  <c r="AD756" i="12"/>
  <c r="AE756" i="12"/>
  <c r="AF756" i="12"/>
  <c r="AG756" i="12"/>
  <c r="AH756" i="12"/>
  <c r="AI756" i="12"/>
  <c r="AJ756" i="12"/>
  <c r="AK756" i="12"/>
  <c r="AL756" i="12"/>
  <c r="AM756" i="12"/>
  <c r="AN756" i="12"/>
  <c r="AO756" i="12"/>
  <c r="AP756" i="12"/>
  <c r="AQ756" i="12"/>
  <c r="AR756" i="12"/>
  <c r="AS756" i="12"/>
  <c r="AT756" i="12"/>
  <c r="AU756" i="12"/>
  <c r="AV756" i="12"/>
  <c r="AW756" i="12"/>
  <c r="AX756" i="12"/>
  <c r="AY756" i="12"/>
  <c r="AZ756" i="12"/>
  <c r="BA756" i="12"/>
  <c r="BB756" i="12"/>
  <c r="O757" i="12"/>
  <c r="P757" i="12"/>
  <c r="Q757" i="12"/>
  <c r="R757" i="12"/>
  <c r="S757" i="12"/>
  <c r="T757" i="12"/>
  <c r="U757" i="12"/>
  <c r="V757" i="12"/>
  <c r="W757" i="12"/>
  <c r="X757" i="12"/>
  <c r="Y757" i="12"/>
  <c r="Z757" i="12"/>
  <c r="AA757" i="12"/>
  <c r="AB757" i="12"/>
  <c r="AC757" i="12"/>
  <c r="AD757" i="12"/>
  <c r="AE757" i="12"/>
  <c r="AF757" i="12"/>
  <c r="AG757" i="12"/>
  <c r="AH757" i="12"/>
  <c r="AI757" i="12"/>
  <c r="AJ757" i="12"/>
  <c r="AK757" i="12"/>
  <c r="AL757" i="12"/>
  <c r="AM757" i="12"/>
  <c r="AN757" i="12"/>
  <c r="AO757" i="12"/>
  <c r="AP757" i="12"/>
  <c r="AQ757" i="12"/>
  <c r="AR757" i="12"/>
  <c r="AS757" i="12"/>
  <c r="AT757" i="12"/>
  <c r="AU757" i="12"/>
  <c r="AV757" i="12"/>
  <c r="AW757" i="12"/>
  <c r="AX757" i="12"/>
  <c r="AY757" i="12"/>
  <c r="AZ757" i="12"/>
  <c r="BA757" i="12"/>
  <c r="BB757" i="12"/>
  <c r="O758" i="12"/>
  <c r="P758" i="12"/>
  <c r="Q758" i="12"/>
  <c r="R758" i="12"/>
  <c r="S758" i="12"/>
  <c r="T758" i="12"/>
  <c r="U758" i="12"/>
  <c r="V758" i="12"/>
  <c r="W758" i="12"/>
  <c r="X758" i="12"/>
  <c r="Y758" i="12"/>
  <c r="Z758" i="12"/>
  <c r="AA758" i="12"/>
  <c r="AB758" i="12"/>
  <c r="AC758" i="12"/>
  <c r="AD758" i="12"/>
  <c r="AE758" i="12"/>
  <c r="AF758" i="12"/>
  <c r="AG758" i="12"/>
  <c r="AH758" i="12"/>
  <c r="AI758" i="12"/>
  <c r="AJ758" i="12"/>
  <c r="AK758" i="12"/>
  <c r="AL758" i="12"/>
  <c r="AM758" i="12"/>
  <c r="AN758" i="12"/>
  <c r="AO758" i="12"/>
  <c r="AP758" i="12"/>
  <c r="AQ758" i="12"/>
  <c r="AR758" i="12"/>
  <c r="AS758" i="12"/>
  <c r="AT758" i="12"/>
  <c r="AU758" i="12"/>
  <c r="AV758" i="12"/>
  <c r="AW758" i="12"/>
  <c r="AX758" i="12"/>
  <c r="AY758" i="12"/>
  <c r="AZ758" i="12"/>
  <c r="BA758" i="12"/>
  <c r="BB758" i="12"/>
  <c r="O759" i="12"/>
  <c r="P759" i="12"/>
  <c r="Q759" i="12"/>
  <c r="R759" i="12"/>
  <c r="S759" i="12"/>
  <c r="T759" i="12"/>
  <c r="U759" i="12"/>
  <c r="V759" i="12"/>
  <c r="W759" i="12"/>
  <c r="X759" i="12"/>
  <c r="Y759" i="12"/>
  <c r="Z759" i="12"/>
  <c r="AA759" i="12"/>
  <c r="AB759" i="12"/>
  <c r="AC759" i="12"/>
  <c r="AD759" i="12"/>
  <c r="AE759" i="12"/>
  <c r="AF759" i="12"/>
  <c r="AG759" i="12"/>
  <c r="AH759" i="12"/>
  <c r="AI759" i="12"/>
  <c r="AJ759" i="12"/>
  <c r="AK759" i="12"/>
  <c r="AL759" i="12"/>
  <c r="AM759" i="12"/>
  <c r="AN759" i="12"/>
  <c r="AO759" i="12"/>
  <c r="AP759" i="12"/>
  <c r="AQ759" i="12"/>
  <c r="AR759" i="12"/>
  <c r="AS759" i="12"/>
  <c r="AT759" i="12"/>
  <c r="AU759" i="12"/>
  <c r="AV759" i="12"/>
  <c r="AW759" i="12"/>
  <c r="AX759" i="12"/>
  <c r="AY759" i="12"/>
  <c r="AZ759" i="12"/>
  <c r="BA759" i="12"/>
  <c r="BB759" i="12"/>
  <c r="O760" i="12"/>
  <c r="P760" i="12"/>
  <c r="Q760" i="12"/>
  <c r="R760" i="12"/>
  <c r="S760" i="12"/>
  <c r="T760" i="12"/>
  <c r="U760" i="12"/>
  <c r="V760" i="12"/>
  <c r="W760" i="12"/>
  <c r="X760" i="12"/>
  <c r="Y760" i="12"/>
  <c r="Z760" i="12"/>
  <c r="AA760" i="12"/>
  <c r="AB760" i="12"/>
  <c r="AC760" i="12"/>
  <c r="AD760" i="12"/>
  <c r="AE760" i="12"/>
  <c r="AF760" i="12"/>
  <c r="AG760" i="12"/>
  <c r="AH760" i="12"/>
  <c r="AI760" i="12"/>
  <c r="AJ760" i="12"/>
  <c r="AK760" i="12"/>
  <c r="AL760" i="12"/>
  <c r="AM760" i="12"/>
  <c r="AN760" i="12"/>
  <c r="AO760" i="12"/>
  <c r="AP760" i="12"/>
  <c r="AQ760" i="12"/>
  <c r="AR760" i="12"/>
  <c r="AS760" i="12"/>
  <c r="AT760" i="12"/>
  <c r="AU760" i="12"/>
  <c r="AV760" i="12"/>
  <c r="AW760" i="12"/>
  <c r="AX760" i="12"/>
  <c r="AY760" i="12"/>
  <c r="AZ760" i="12"/>
  <c r="BA760" i="12"/>
  <c r="BB760" i="12"/>
  <c r="O761" i="12"/>
  <c r="P761" i="12"/>
  <c r="Q761" i="12"/>
  <c r="R761" i="12"/>
  <c r="S761" i="12"/>
  <c r="T761" i="12"/>
  <c r="U761" i="12"/>
  <c r="V761" i="12"/>
  <c r="W761" i="12"/>
  <c r="X761" i="12"/>
  <c r="Y761" i="12"/>
  <c r="Z761" i="12"/>
  <c r="AA761" i="12"/>
  <c r="AB761" i="12"/>
  <c r="AC761" i="12"/>
  <c r="AD761" i="12"/>
  <c r="AE761" i="12"/>
  <c r="AF761" i="12"/>
  <c r="AG761" i="12"/>
  <c r="AH761" i="12"/>
  <c r="AI761" i="12"/>
  <c r="AJ761" i="12"/>
  <c r="AK761" i="12"/>
  <c r="AL761" i="12"/>
  <c r="AM761" i="12"/>
  <c r="AN761" i="12"/>
  <c r="AO761" i="12"/>
  <c r="AP761" i="12"/>
  <c r="AQ761" i="12"/>
  <c r="AR761" i="12"/>
  <c r="AS761" i="12"/>
  <c r="AT761" i="12"/>
  <c r="AU761" i="12"/>
  <c r="AV761" i="12"/>
  <c r="AW761" i="12"/>
  <c r="AX761" i="12"/>
  <c r="AY761" i="12"/>
  <c r="AZ761" i="12"/>
  <c r="BA761" i="12"/>
  <c r="BB761" i="12"/>
  <c r="O762" i="12"/>
  <c r="P762" i="12"/>
  <c r="Q762" i="12"/>
  <c r="R762" i="12"/>
  <c r="S762" i="12"/>
  <c r="T762" i="12"/>
  <c r="U762" i="12"/>
  <c r="V762" i="12"/>
  <c r="W762" i="12"/>
  <c r="X762" i="12"/>
  <c r="Y762" i="12"/>
  <c r="Z762" i="12"/>
  <c r="AA762" i="12"/>
  <c r="AB762" i="12"/>
  <c r="AC762" i="12"/>
  <c r="AD762" i="12"/>
  <c r="AE762" i="12"/>
  <c r="AF762" i="12"/>
  <c r="AG762" i="12"/>
  <c r="AH762" i="12"/>
  <c r="AI762" i="12"/>
  <c r="AJ762" i="12"/>
  <c r="AK762" i="12"/>
  <c r="AL762" i="12"/>
  <c r="AM762" i="12"/>
  <c r="AN762" i="12"/>
  <c r="AO762" i="12"/>
  <c r="AP762" i="12"/>
  <c r="AQ762" i="12"/>
  <c r="AR762" i="12"/>
  <c r="AS762" i="12"/>
  <c r="AT762" i="12"/>
  <c r="AU762" i="12"/>
  <c r="AV762" i="12"/>
  <c r="AW762" i="12"/>
  <c r="AX762" i="12"/>
  <c r="AY762" i="12"/>
  <c r="AZ762" i="12"/>
  <c r="BA762" i="12"/>
  <c r="BB762" i="12"/>
  <c r="O763" i="12"/>
  <c r="P763" i="12"/>
  <c r="Q763" i="12"/>
  <c r="R763" i="12"/>
  <c r="S763" i="12"/>
  <c r="T763" i="12"/>
  <c r="U763" i="12"/>
  <c r="V763" i="12"/>
  <c r="W763" i="12"/>
  <c r="X763" i="12"/>
  <c r="Y763" i="12"/>
  <c r="Z763" i="12"/>
  <c r="AA763" i="12"/>
  <c r="AB763" i="12"/>
  <c r="AC763" i="12"/>
  <c r="AD763" i="12"/>
  <c r="AE763" i="12"/>
  <c r="AF763" i="12"/>
  <c r="AG763" i="12"/>
  <c r="AH763" i="12"/>
  <c r="AI763" i="12"/>
  <c r="AJ763" i="12"/>
  <c r="AK763" i="12"/>
  <c r="AL763" i="12"/>
  <c r="AM763" i="12"/>
  <c r="AN763" i="12"/>
  <c r="AO763" i="12"/>
  <c r="AP763" i="12"/>
  <c r="AQ763" i="12"/>
  <c r="AR763" i="12"/>
  <c r="AS763" i="12"/>
  <c r="AT763" i="12"/>
  <c r="AU763" i="12"/>
  <c r="AV763" i="12"/>
  <c r="AW763" i="12"/>
  <c r="AX763" i="12"/>
  <c r="AY763" i="12"/>
  <c r="AZ763" i="12"/>
  <c r="BA763" i="12"/>
  <c r="BB763" i="12"/>
  <c r="O764" i="12"/>
  <c r="P764" i="12"/>
  <c r="Q764" i="12"/>
  <c r="R764" i="12"/>
  <c r="S764" i="12"/>
  <c r="T764" i="12"/>
  <c r="U764" i="12"/>
  <c r="V764" i="12"/>
  <c r="W764" i="12"/>
  <c r="X764" i="12"/>
  <c r="Y764" i="12"/>
  <c r="Z764" i="12"/>
  <c r="AA764" i="12"/>
  <c r="AB764" i="12"/>
  <c r="AC764" i="12"/>
  <c r="AD764" i="12"/>
  <c r="AE764" i="12"/>
  <c r="AF764" i="12"/>
  <c r="AG764" i="12"/>
  <c r="AH764" i="12"/>
  <c r="AI764" i="12"/>
  <c r="AJ764" i="12"/>
  <c r="AK764" i="12"/>
  <c r="AL764" i="12"/>
  <c r="AM764" i="12"/>
  <c r="AN764" i="12"/>
  <c r="AO764" i="12"/>
  <c r="AP764" i="12"/>
  <c r="AQ764" i="12"/>
  <c r="AR764" i="12"/>
  <c r="AS764" i="12"/>
  <c r="AT764" i="12"/>
  <c r="AU764" i="12"/>
  <c r="AV764" i="12"/>
  <c r="AW764" i="12"/>
  <c r="AX764" i="12"/>
  <c r="AY764" i="12"/>
  <c r="AZ764" i="12"/>
  <c r="BA764" i="12"/>
  <c r="BB764" i="12"/>
  <c r="O765" i="12"/>
  <c r="P765" i="12"/>
  <c r="Q765" i="12"/>
  <c r="R765" i="12"/>
  <c r="S765" i="12"/>
  <c r="T765" i="12"/>
  <c r="U765" i="12"/>
  <c r="V765" i="12"/>
  <c r="W765" i="12"/>
  <c r="X765" i="12"/>
  <c r="Y765" i="12"/>
  <c r="Z765" i="12"/>
  <c r="AA765" i="12"/>
  <c r="AB765" i="12"/>
  <c r="AC765" i="12"/>
  <c r="AD765" i="12"/>
  <c r="AE765" i="12"/>
  <c r="AF765" i="12"/>
  <c r="AG765" i="12"/>
  <c r="AH765" i="12"/>
  <c r="AI765" i="12"/>
  <c r="AJ765" i="12"/>
  <c r="AK765" i="12"/>
  <c r="AL765" i="12"/>
  <c r="AM765" i="12"/>
  <c r="AN765" i="12"/>
  <c r="AO765" i="12"/>
  <c r="AP765" i="12"/>
  <c r="AQ765" i="12"/>
  <c r="AR765" i="12"/>
  <c r="AS765" i="12"/>
  <c r="AT765" i="12"/>
  <c r="AU765" i="12"/>
  <c r="AV765" i="12"/>
  <c r="AW765" i="12"/>
  <c r="AX765" i="12"/>
  <c r="AY765" i="12"/>
  <c r="AZ765" i="12"/>
  <c r="BA765" i="12"/>
  <c r="BB765" i="12"/>
  <c r="O766" i="12"/>
  <c r="P766" i="12"/>
  <c r="Q766" i="12"/>
  <c r="R766" i="12"/>
  <c r="S766" i="12"/>
  <c r="T766" i="12"/>
  <c r="U766" i="12"/>
  <c r="V766" i="12"/>
  <c r="W766" i="12"/>
  <c r="X766" i="12"/>
  <c r="Y766" i="12"/>
  <c r="Z766" i="12"/>
  <c r="AA766" i="12"/>
  <c r="AB766" i="12"/>
  <c r="AC766" i="12"/>
  <c r="AD766" i="12"/>
  <c r="AE766" i="12"/>
  <c r="AF766" i="12"/>
  <c r="AG766" i="12"/>
  <c r="AH766" i="12"/>
  <c r="AI766" i="12"/>
  <c r="AJ766" i="12"/>
  <c r="AK766" i="12"/>
  <c r="AL766" i="12"/>
  <c r="AM766" i="12"/>
  <c r="AN766" i="12"/>
  <c r="AO766" i="12"/>
  <c r="AP766" i="12"/>
  <c r="AQ766" i="12"/>
  <c r="AR766" i="12"/>
  <c r="AS766" i="12"/>
  <c r="AT766" i="12"/>
  <c r="AU766" i="12"/>
  <c r="AV766" i="12"/>
  <c r="AW766" i="12"/>
  <c r="AX766" i="12"/>
  <c r="AY766" i="12"/>
  <c r="AZ766" i="12"/>
  <c r="BA766" i="12"/>
  <c r="BB766" i="12"/>
  <c r="O767" i="12"/>
  <c r="P767" i="12"/>
  <c r="Q767" i="12"/>
  <c r="R767" i="12"/>
  <c r="S767" i="12"/>
  <c r="T767" i="12"/>
  <c r="U767" i="12"/>
  <c r="V767" i="12"/>
  <c r="W767" i="12"/>
  <c r="X767" i="12"/>
  <c r="Y767" i="12"/>
  <c r="Z767" i="12"/>
  <c r="AA767" i="12"/>
  <c r="AB767" i="12"/>
  <c r="AC767" i="12"/>
  <c r="AD767" i="12"/>
  <c r="AE767" i="12"/>
  <c r="AF767" i="12"/>
  <c r="AG767" i="12"/>
  <c r="AH767" i="12"/>
  <c r="AI767" i="12"/>
  <c r="AJ767" i="12"/>
  <c r="AK767" i="12"/>
  <c r="AL767" i="12"/>
  <c r="AM767" i="12"/>
  <c r="AN767" i="12"/>
  <c r="AO767" i="12"/>
  <c r="AP767" i="12"/>
  <c r="AQ767" i="12"/>
  <c r="AR767" i="12"/>
  <c r="AS767" i="12"/>
  <c r="AT767" i="12"/>
  <c r="AU767" i="12"/>
  <c r="AV767" i="12"/>
  <c r="AW767" i="12"/>
  <c r="AX767" i="12"/>
  <c r="AY767" i="12"/>
  <c r="AZ767" i="12"/>
  <c r="BA767" i="12"/>
  <c r="BB767" i="12"/>
  <c r="O768" i="12"/>
  <c r="P768" i="12"/>
  <c r="Q768" i="12"/>
  <c r="R768" i="12"/>
  <c r="S768" i="12"/>
  <c r="T768" i="12"/>
  <c r="U768" i="12"/>
  <c r="V768" i="12"/>
  <c r="W768" i="12"/>
  <c r="X768" i="12"/>
  <c r="Y768" i="12"/>
  <c r="Z768" i="12"/>
  <c r="AA768" i="12"/>
  <c r="AB768" i="12"/>
  <c r="AC768" i="12"/>
  <c r="AD768" i="12"/>
  <c r="AE768" i="12"/>
  <c r="AF768" i="12"/>
  <c r="AG768" i="12"/>
  <c r="AH768" i="12"/>
  <c r="AI768" i="12"/>
  <c r="AJ768" i="12"/>
  <c r="AK768" i="12"/>
  <c r="AL768" i="12"/>
  <c r="AM768" i="12"/>
  <c r="AN768" i="12"/>
  <c r="AO768" i="12"/>
  <c r="AP768" i="12"/>
  <c r="AQ768" i="12"/>
  <c r="AR768" i="12"/>
  <c r="AS768" i="12"/>
  <c r="AT768" i="12"/>
  <c r="AU768" i="12"/>
  <c r="AV768" i="12"/>
  <c r="AW768" i="12"/>
  <c r="AX768" i="12"/>
  <c r="AY768" i="12"/>
  <c r="AZ768" i="12"/>
  <c r="BA768" i="12"/>
  <c r="BB768" i="12"/>
  <c r="O769" i="12"/>
  <c r="P769" i="12"/>
  <c r="Q769" i="12"/>
  <c r="R769" i="12"/>
  <c r="S769" i="12"/>
  <c r="T769" i="12"/>
  <c r="U769" i="12"/>
  <c r="V769" i="12"/>
  <c r="W769" i="12"/>
  <c r="X769" i="12"/>
  <c r="Y769" i="12"/>
  <c r="Z769" i="12"/>
  <c r="AA769" i="12"/>
  <c r="AB769" i="12"/>
  <c r="AC769" i="12"/>
  <c r="AD769" i="12"/>
  <c r="AE769" i="12"/>
  <c r="AF769" i="12"/>
  <c r="AG769" i="12"/>
  <c r="AH769" i="12"/>
  <c r="AI769" i="12"/>
  <c r="AJ769" i="12"/>
  <c r="AK769" i="12"/>
  <c r="AL769" i="12"/>
  <c r="AM769" i="12"/>
  <c r="AN769" i="12"/>
  <c r="AO769" i="12"/>
  <c r="AP769" i="12"/>
  <c r="AQ769" i="12"/>
  <c r="AR769" i="12"/>
  <c r="AS769" i="12"/>
  <c r="AT769" i="12"/>
  <c r="AU769" i="12"/>
  <c r="AV769" i="12"/>
  <c r="AW769" i="12"/>
  <c r="AX769" i="12"/>
  <c r="AY769" i="12"/>
  <c r="AZ769" i="12"/>
  <c r="BA769" i="12"/>
  <c r="BB769" i="12"/>
  <c r="O704" i="12"/>
  <c r="P704" i="12"/>
  <c r="Q704" i="12"/>
  <c r="R704" i="12"/>
  <c r="S704" i="12"/>
  <c r="T704" i="12"/>
  <c r="U704" i="12"/>
  <c r="V704" i="12"/>
  <c r="W704" i="12"/>
  <c r="X704" i="12"/>
  <c r="Y704" i="12"/>
  <c r="Z704" i="12"/>
  <c r="AA704" i="12"/>
  <c r="AB704" i="12"/>
  <c r="AC704" i="12"/>
  <c r="AD704" i="12"/>
  <c r="AE704" i="12"/>
  <c r="AF704" i="12"/>
  <c r="AG704" i="12"/>
  <c r="AH704" i="12"/>
  <c r="AI704" i="12"/>
  <c r="AJ704" i="12"/>
  <c r="AK704" i="12"/>
  <c r="AL704" i="12"/>
  <c r="AM704" i="12"/>
  <c r="AN704" i="12"/>
  <c r="AO704" i="12"/>
  <c r="AP704" i="12"/>
  <c r="AQ704" i="12"/>
  <c r="AR704" i="12"/>
  <c r="AS704" i="12"/>
  <c r="AT704" i="12"/>
  <c r="AU704" i="12"/>
  <c r="AV704" i="12"/>
  <c r="AW704" i="12"/>
  <c r="AX704" i="12"/>
  <c r="AY704" i="12"/>
  <c r="AZ704" i="12"/>
  <c r="BA704" i="12"/>
  <c r="BB704" i="12"/>
  <c r="O705" i="12"/>
  <c r="P705" i="12"/>
  <c r="Q705" i="12"/>
  <c r="R705" i="12"/>
  <c r="S705" i="12"/>
  <c r="T705" i="12"/>
  <c r="U705" i="12"/>
  <c r="V705" i="12"/>
  <c r="W705" i="12"/>
  <c r="X705" i="12"/>
  <c r="Y705" i="12"/>
  <c r="Z705" i="12"/>
  <c r="AA705" i="12"/>
  <c r="AB705" i="12"/>
  <c r="AC705" i="12"/>
  <c r="AD705" i="12"/>
  <c r="AE705" i="12"/>
  <c r="AF705" i="12"/>
  <c r="AG705" i="12"/>
  <c r="AH705" i="12"/>
  <c r="AI705" i="12"/>
  <c r="AJ705" i="12"/>
  <c r="AK705" i="12"/>
  <c r="AL705" i="12"/>
  <c r="AM705" i="12"/>
  <c r="AN705" i="12"/>
  <c r="AO705" i="12"/>
  <c r="AP705" i="12"/>
  <c r="AQ705" i="12"/>
  <c r="AR705" i="12"/>
  <c r="AS705" i="12"/>
  <c r="AT705" i="12"/>
  <c r="AU705" i="12"/>
  <c r="AV705" i="12"/>
  <c r="AW705" i="12"/>
  <c r="AX705" i="12"/>
  <c r="AY705" i="12"/>
  <c r="AZ705" i="12"/>
  <c r="BA705" i="12"/>
  <c r="BB705" i="12"/>
  <c r="O706" i="12"/>
  <c r="P706" i="12"/>
  <c r="Q706" i="12"/>
  <c r="R706" i="12"/>
  <c r="S706" i="12"/>
  <c r="T706" i="12"/>
  <c r="U706" i="12"/>
  <c r="V706" i="12"/>
  <c r="W706" i="12"/>
  <c r="X706" i="12"/>
  <c r="Y706" i="12"/>
  <c r="Z706" i="12"/>
  <c r="AA706" i="12"/>
  <c r="AB706" i="12"/>
  <c r="AC706" i="12"/>
  <c r="AD706" i="12"/>
  <c r="AE706" i="12"/>
  <c r="AF706" i="12"/>
  <c r="AG706" i="12"/>
  <c r="AH706" i="12"/>
  <c r="AI706" i="12"/>
  <c r="AJ706" i="12"/>
  <c r="AK706" i="12"/>
  <c r="AL706" i="12"/>
  <c r="AM706" i="12"/>
  <c r="AN706" i="12"/>
  <c r="AO706" i="12"/>
  <c r="AP706" i="12"/>
  <c r="AQ706" i="12"/>
  <c r="AR706" i="12"/>
  <c r="AS706" i="12"/>
  <c r="AT706" i="12"/>
  <c r="AU706" i="12"/>
  <c r="AV706" i="12"/>
  <c r="AW706" i="12"/>
  <c r="AX706" i="12"/>
  <c r="AY706" i="12"/>
  <c r="AZ706" i="12"/>
  <c r="BA706" i="12"/>
  <c r="BB706" i="12"/>
  <c r="O707" i="12"/>
  <c r="P707" i="12"/>
  <c r="Q707" i="12"/>
  <c r="R707" i="12"/>
  <c r="S707" i="12"/>
  <c r="T707" i="12"/>
  <c r="U707" i="12"/>
  <c r="V707" i="12"/>
  <c r="W707" i="12"/>
  <c r="X707" i="12"/>
  <c r="Y707" i="12"/>
  <c r="Z707" i="12"/>
  <c r="AA707" i="12"/>
  <c r="AB707" i="12"/>
  <c r="AC707" i="12"/>
  <c r="AD707" i="12"/>
  <c r="AE707" i="12"/>
  <c r="AF707" i="12"/>
  <c r="AG707" i="12"/>
  <c r="AH707" i="12"/>
  <c r="AI707" i="12"/>
  <c r="AJ707" i="12"/>
  <c r="AK707" i="12"/>
  <c r="AL707" i="12"/>
  <c r="AM707" i="12"/>
  <c r="AN707" i="12"/>
  <c r="AO707" i="12"/>
  <c r="AP707" i="12"/>
  <c r="AQ707" i="12"/>
  <c r="AR707" i="12"/>
  <c r="AS707" i="12"/>
  <c r="AT707" i="12"/>
  <c r="AU707" i="12"/>
  <c r="AV707" i="12"/>
  <c r="AW707" i="12"/>
  <c r="AX707" i="12"/>
  <c r="AY707" i="12"/>
  <c r="AZ707" i="12"/>
  <c r="BA707" i="12"/>
  <c r="BB707" i="12"/>
  <c r="O708" i="12"/>
  <c r="P708" i="12"/>
  <c r="Q708" i="12"/>
  <c r="R708" i="12"/>
  <c r="S708" i="12"/>
  <c r="T708" i="12"/>
  <c r="U708" i="12"/>
  <c r="V708" i="12"/>
  <c r="W708" i="12"/>
  <c r="X708" i="12"/>
  <c r="Y708" i="12"/>
  <c r="Z708" i="12"/>
  <c r="AA708" i="12"/>
  <c r="AB708" i="12"/>
  <c r="AC708" i="12"/>
  <c r="AD708" i="12"/>
  <c r="AE708" i="12"/>
  <c r="AF708" i="12"/>
  <c r="AG708" i="12"/>
  <c r="AH708" i="12"/>
  <c r="AI708" i="12"/>
  <c r="AJ708" i="12"/>
  <c r="AK708" i="12"/>
  <c r="AL708" i="12"/>
  <c r="AM708" i="12"/>
  <c r="AN708" i="12"/>
  <c r="AO708" i="12"/>
  <c r="AP708" i="12"/>
  <c r="AQ708" i="12"/>
  <c r="AR708" i="12"/>
  <c r="AS708" i="12"/>
  <c r="AT708" i="12"/>
  <c r="AU708" i="12"/>
  <c r="AV708" i="12"/>
  <c r="AW708" i="12"/>
  <c r="AX708" i="12"/>
  <c r="AY708" i="12"/>
  <c r="AZ708" i="12"/>
  <c r="BA708" i="12"/>
  <c r="BB708" i="12"/>
  <c r="O709" i="12"/>
  <c r="P709" i="12"/>
  <c r="Q709" i="12"/>
  <c r="R709" i="12"/>
  <c r="S709" i="12"/>
  <c r="T709" i="12"/>
  <c r="U709" i="12"/>
  <c r="V709" i="12"/>
  <c r="W709" i="12"/>
  <c r="X709" i="12"/>
  <c r="Y709" i="12"/>
  <c r="Z709" i="12"/>
  <c r="AA709" i="12"/>
  <c r="AB709" i="12"/>
  <c r="AC709" i="12"/>
  <c r="AD709" i="12"/>
  <c r="AE709" i="12"/>
  <c r="AF709" i="12"/>
  <c r="AG709" i="12"/>
  <c r="AH709" i="12"/>
  <c r="AI709" i="12"/>
  <c r="AJ709" i="12"/>
  <c r="AK709" i="12"/>
  <c r="AL709" i="12"/>
  <c r="AM709" i="12"/>
  <c r="AN709" i="12"/>
  <c r="AO709" i="12"/>
  <c r="AP709" i="12"/>
  <c r="AQ709" i="12"/>
  <c r="AR709" i="12"/>
  <c r="AS709" i="12"/>
  <c r="AT709" i="12"/>
  <c r="AU709" i="12"/>
  <c r="AV709" i="12"/>
  <c r="AW709" i="12"/>
  <c r="AX709" i="12"/>
  <c r="AY709" i="12"/>
  <c r="AZ709" i="12"/>
  <c r="BA709" i="12"/>
  <c r="BB709" i="12"/>
  <c r="O710" i="12"/>
  <c r="P710" i="12"/>
  <c r="Q710" i="12"/>
  <c r="R710" i="12"/>
  <c r="S710" i="12"/>
  <c r="T710" i="12"/>
  <c r="U710" i="12"/>
  <c r="V710" i="12"/>
  <c r="W710" i="12"/>
  <c r="X710" i="12"/>
  <c r="Y710" i="12"/>
  <c r="Z710" i="12"/>
  <c r="AA710" i="12"/>
  <c r="AB710" i="12"/>
  <c r="AC710" i="12"/>
  <c r="AD710" i="12"/>
  <c r="AE710" i="12"/>
  <c r="AF710" i="12"/>
  <c r="AG710" i="12"/>
  <c r="AH710" i="12"/>
  <c r="AI710" i="12"/>
  <c r="AJ710" i="12"/>
  <c r="AK710" i="12"/>
  <c r="AL710" i="12"/>
  <c r="AM710" i="12"/>
  <c r="AN710" i="12"/>
  <c r="AO710" i="12"/>
  <c r="AP710" i="12"/>
  <c r="AQ710" i="12"/>
  <c r="AR710" i="12"/>
  <c r="AS710" i="12"/>
  <c r="AT710" i="12"/>
  <c r="AU710" i="12"/>
  <c r="AV710" i="12"/>
  <c r="AW710" i="12"/>
  <c r="AX710" i="12"/>
  <c r="AY710" i="12"/>
  <c r="AZ710" i="12"/>
  <c r="BA710" i="12"/>
  <c r="BB710" i="12"/>
  <c r="O711" i="12"/>
  <c r="P711" i="12"/>
  <c r="Q711" i="12"/>
  <c r="R711" i="12"/>
  <c r="S711" i="12"/>
  <c r="T711" i="12"/>
  <c r="U711" i="12"/>
  <c r="V711" i="12"/>
  <c r="W711" i="12"/>
  <c r="X711" i="12"/>
  <c r="Y711" i="12"/>
  <c r="Z711" i="12"/>
  <c r="AA711" i="12"/>
  <c r="AB711" i="12"/>
  <c r="AC711" i="12"/>
  <c r="AD711" i="12"/>
  <c r="AE711" i="12"/>
  <c r="AF711" i="12"/>
  <c r="AG711" i="12"/>
  <c r="AH711" i="12"/>
  <c r="AI711" i="12"/>
  <c r="AJ711" i="12"/>
  <c r="AK711" i="12"/>
  <c r="AL711" i="12"/>
  <c r="AM711" i="12"/>
  <c r="AN711" i="12"/>
  <c r="AO711" i="12"/>
  <c r="AP711" i="12"/>
  <c r="AQ711" i="12"/>
  <c r="AR711" i="12"/>
  <c r="AS711" i="12"/>
  <c r="AT711" i="12"/>
  <c r="AU711" i="12"/>
  <c r="AV711" i="12"/>
  <c r="AW711" i="12"/>
  <c r="AX711" i="12"/>
  <c r="AY711" i="12"/>
  <c r="AZ711" i="12"/>
  <c r="BA711" i="12"/>
  <c r="BB711" i="12"/>
  <c r="O712" i="12"/>
  <c r="P712" i="12"/>
  <c r="Q712" i="12"/>
  <c r="R712" i="12"/>
  <c r="S712" i="12"/>
  <c r="T712" i="12"/>
  <c r="U712" i="12"/>
  <c r="V712" i="12"/>
  <c r="W712" i="12"/>
  <c r="X712" i="12"/>
  <c r="Y712" i="12"/>
  <c r="Z712" i="12"/>
  <c r="AA712" i="12"/>
  <c r="AB712" i="12"/>
  <c r="AC712" i="12"/>
  <c r="AD712" i="12"/>
  <c r="AE712" i="12"/>
  <c r="AF712" i="12"/>
  <c r="AG712" i="12"/>
  <c r="AH712" i="12"/>
  <c r="AI712" i="12"/>
  <c r="AJ712" i="12"/>
  <c r="AK712" i="12"/>
  <c r="AL712" i="12"/>
  <c r="AM712" i="12"/>
  <c r="AN712" i="12"/>
  <c r="AO712" i="12"/>
  <c r="AP712" i="12"/>
  <c r="AQ712" i="12"/>
  <c r="AR712" i="12"/>
  <c r="AS712" i="12"/>
  <c r="AT712" i="12"/>
  <c r="AU712" i="12"/>
  <c r="AV712" i="12"/>
  <c r="AW712" i="12"/>
  <c r="AX712" i="12"/>
  <c r="AY712" i="12"/>
  <c r="AZ712" i="12"/>
  <c r="BA712" i="12"/>
  <c r="BB712" i="12"/>
  <c r="O713" i="12"/>
  <c r="P713" i="12"/>
  <c r="Q713" i="12"/>
  <c r="R713" i="12"/>
  <c r="S713" i="12"/>
  <c r="T713" i="12"/>
  <c r="U713" i="12"/>
  <c r="V713" i="12"/>
  <c r="W713" i="12"/>
  <c r="X713" i="12"/>
  <c r="Y713" i="12"/>
  <c r="Z713" i="12"/>
  <c r="AA713" i="12"/>
  <c r="AB713" i="12"/>
  <c r="AC713" i="12"/>
  <c r="AD713" i="12"/>
  <c r="AE713" i="12"/>
  <c r="AF713" i="12"/>
  <c r="AG713" i="12"/>
  <c r="AH713" i="12"/>
  <c r="AI713" i="12"/>
  <c r="AJ713" i="12"/>
  <c r="AK713" i="12"/>
  <c r="AL713" i="12"/>
  <c r="AM713" i="12"/>
  <c r="AN713" i="12"/>
  <c r="AO713" i="12"/>
  <c r="AP713" i="12"/>
  <c r="AQ713" i="12"/>
  <c r="AR713" i="12"/>
  <c r="AS713" i="12"/>
  <c r="AT713" i="12"/>
  <c r="AU713" i="12"/>
  <c r="AV713" i="12"/>
  <c r="AW713" i="12"/>
  <c r="AX713" i="12"/>
  <c r="AY713" i="12"/>
  <c r="AZ713" i="12"/>
  <c r="BA713" i="12"/>
  <c r="BB713" i="12"/>
  <c r="O714" i="12"/>
  <c r="P714" i="12"/>
  <c r="Q714" i="12"/>
  <c r="R714" i="12"/>
  <c r="S714" i="12"/>
  <c r="T714" i="12"/>
  <c r="U714" i="12"/>
  <c r="V714" i="12"/>
  <c r="W714" i="12"/>
  <c r="X714" i="12"/>
  <c r="Y714" i="12"/>
  <c r="Z714" i="12"/>
  <c r="AA714" i="12"/>
  <c r="AB714" i="12"/>
  <c r="AC714" i="12"/>
  <c r="AD714" i="12"/>
  <c r="AE714" i="12"/>
  <c r="AF714" i="12"/>
  <c r="AG714" i="12"/>
  <c r="AH714" i="12"/>
  <c r="AI714" i="12"/>
  <c r="AJ714" i="12"/>
  <c r="AK714" i="12"/>
  <c r="AL714" i="12"/>
  <c r="AM714" i="12"/>
  <c r="AN714" i="12"/>
  <c r="AO714" i="12"/>
  <c r="AP714" i="12"/>
  <c r="AQ714" i="12"/>
  <c r="AR714" i="12"/>
  <c r="AS714" i="12"/>
  <c r="AT714" i="12"/>
  <c r="AU714" i="12"/>
  <c r="AV714" i="12"/>
  <c r="AW714" i="12"/>
  <c r="AX714" i="12"/>
  <c r="AY714" i="12"/>
  <c r="AZ714" i="12"/>
  <c r="BA714" i="12"/>
  <c r="BB714" i="12"/>
  <c r="O715" i="12"/>
  <c r="P715" i="12"/>
  <c r="Q715" i="12"/>
  <c r="R715" i="12"/>
  <c r="S715" i="12"/>
  <c r="T715" i="12"/>
  <c r="U715" i="12"/>
  <c r="V715" i="12"/>
  <c r="W715" i="12"/>
  <c r="X715" i="12"/>
  <c r="Y715" i="12"/>
  <c r="Z715" i="12"/>
  <c r="AA715" i="12"/>
  <c r="AB715" i="12"/>
  <c r="AC715" i="12"/>
  <c r="AD715" i="12"/>
  <c r="AE715" i="12"/>
  <c r="AF715" i="12"/>
  <c r="AG715" i="12"/>
  <c r="AH715" i="12"/>
  <c r="AI715" i="12"/>
  <c r="AJ715" i="12"/>
  <c r="AK715" i="12"/>
  <c r="AL715" i="12"/>
  <c r="AM715" i="12"/>
  <c r="AN715" i="12"/>
  <c r="AO715" i="12"/>
  <c r="AP715" i="12"/>
  <c r="AQ715" i="12"/>
  <c r="AR715" i="12"/>
  <c r="AS715" i="12"/>
  <c r="AT715" i="12"/>
  <c r="AU715" i="12"/>
  <c r="AV715" i="12"/>
  <c r="AW715" i="12"/>
  <c r="AX715" i="12"/>
  <c r="AY715" i="12"/>
  <c r="AZ715" i="12"/>
  <c r="BA715" i="12"/>
  <c r="BB715" i="12"/>
  <c r="O716" i="12"/>
  <c r="P716" i="12"/>
  <c r="Q716" i="12"/>
  <c r="R716" i="12"/>
  <c r="S716" i="12"/>
  <c r="T716" i="12"/>
  <c r="U716" i="12"/>
  <c r="V716" i="12"/>
  <c r="W716" i="12"/>
  <c r="X716" i="12"/>
  <c r="Y716" i="12"/>
  <c r="Z716" i="12"/>
  <c r="AA716" i="12"/>
  <c r="AB716" i="12"/>
  <c r="AC716" i="12"/>
  <c r="AD716" i="12"/>
  <c r="AE716" i="12"/>
  <c r="AF716" i="12"/>
  <c r="AG716" i="12"/>
  <c r="AH716" i="12"/>
  <c r="AI716" i="12"/>
  <c r="AJ716" i="12"/>
  <c r="AK716" i="12"/>
  <c r="AL716" i="12"/>
  <c r="AM716" i="12"/>
  <c r="AN716" i="12"/>
  <c r="AO716" i="12"/>
  <c r="AP716" i="12"/>
  <c r="AQ716" i="12"/>
  <c r="AR716" i="12"/>
  <c r="AS716" i="12"/>
  <c r="AT716" i="12"/>
  <c r="AU716" i="12"/>
  <c r="AV716" i="12"/>
  <c r="AW716" i="12"/>
  <c r="AX716" i="12"/>
  <c r="AY716" i="12"/>
  <c r="AZ716" i="12"/>
  <c r="BA716" i="12"/>
  <c r="BB716" i="12"/>
  <c r="O717" i="12"/>
  <c r="P717" i="12"/>
  <c r="Q717" i="12"/>
  <c r="R717" i="12"/>
  <c r="S717" i="12"/>
  <c r="T717" i="12"/>
  <c r="U717" i="12"/>
  <c r="V717" i="12"/>
  <c r="W717" i="12"/>
  <c r="X717" i="12"/>
  <c r="Y717" i="12"/>
  <c r="Z717" i="12"/>
  <c r="AA717" i="12"/>
  <c r="AB717" i="12"/>
  <c r="AC717" i="12"/>
  <c r="AD717" i="12"/>
  <c r="AE717" i="12"/>
  <c r="AF717" i="12"/>
  <c r="AG717" i="12"/>
  <c r="AH717" i="12"/>
  <c r="AI717" i="12"/>
  <c r="AJ717" i="12"/>
  <c r="AK717" i="12"/>
  <c r="AL717" i="12"/>
  <c r="AM717" i="12"/>
  <c r="AN717" i="12"/>
  <c r="AO717" i="12"/>
  <c r="AP717" i="12"/>
  <c r="AQ717" i="12"/>
  <c r="AR717" i="12"/>
  <c r="AS717" i="12"/>
  <c r="AT717" i="12"/>
  <c r="AU717" i="12"/>
  <c r="AV717" i="12"/>
  <c r="AW717" i="12"/>
  <c r="AX717" i="12"/>
  <c r="AY717" i="12"/>
  <c r="AZ717" i="12"/>
  <c r="BA717" i="12"/>
  <c r="BB717" i="12"/>
  <c r="O718" i="12"/>
  <c r="P718" i="12"/>
  <c r="Q718" i="12"/>
  <c r="R718" i="12"/>
  <c r="S718" i="12"/>
  <c r="T718" i="12"/>
  <c r="U718" i="12"/>
  <c r="V718" i="12"/>
  <c r="W718" i="12"/>
  <c r="X718" i="12"/>
  <c r="Y718" i="12"/>
  <c r="Z718" i="12"/>
  <c r="AA718" i="12"/>
  <c r="AB718" i="12"/>
  <c r="AC718" i="12"/>
  <c r="AD718" i="12"/>
  <c r="AE718" i="12"/>
  <c r="AF718" i="12"/>
  <c r="AG718" i="12"/>
  <c r="AH718" i="12"/>
  <c r="AI718" i="12"/>
  <c r="AJ718" i="12"/>
  <c r="AK718" i="12"/>
  <c r="AL718" i="12"/>
  <c r="AM718" i="12"/>
  <c r="AN718" i="12"/>
  <c r="AO718" i="12"/>
  <c r="AP718" i="12"/>
  <c r="AQ718" i="12"/>
  <c r="AR718" i="12"/>
  <c r="AS718" i="12"/>
  <c r="AT718" i="12"/>
  <c r="AU718" i="12"/>
  <c r="AV718" i="12"/>
  <c r="AW718" i="12"/>
  <c r="AX718" i="12"/>
  <c r="AY718" i="12"/>
  <c r="AZ718" i="12"/>
  <c r="BA718" i="12"/>
  <c r="BB718" i="12"/>
  <c r="O719" i="12"/>
  <c r="P719" i="12"/>
  <c r="Q719" i="12"/>
  <c r="R719" i="12"/>
  <c r="S719" i="12"/>
  <c r="T719" i="12"/>
  <c r="U719" i="12"/>
  <c r="V719" i="12"/>
  <c r="W719" i="12"/>
  <c r="X719" i="12"/>
  <c r="Y719" i="12"/>
  <c r="Z719" i="12"/>
  <c r="AA719" i="12"/>
  <c r="AB719" i="12"/>
  <c r="AC719" i="12"/>
  <c r="AD719" i="12"/>
  <c r="AE719" i="12"/>
  <c r="AF719" i="12"/>
  <c r="AG719" i="12"/>
  <c r="AH719" i="12"/>
  <c r="AI719" i="12"/>
  <c r="AJ719" i="12"/>
  <c r="AK719" i="12"/>
  <c r="AL719" i="12"/>
  <c r="AM719" i="12"/>
  <c r="AN719" i="12"/>
  <c r="AO719" i="12"/>
  <c r="AP719" i="12"/>
  <c r="AQ719" i="12"/>
  <c r="AR719" i="12"/>
  <c r="AS719" i="12"/>
  <c r="AT719" i="12"/>
  <c r="AU719" i="12"/>
  <c r="AV719" i="12"/>
  <c r="AW719" i="12"/>
  <c r="AX719" i="12"/>
  <c r="AY719" i="12"/>
  <c r="AZ719" i="12"/>
  <c r="BA719" i="12"/>
  <c r="BB719" i="12"/>
  <c r="O720" i="12"/>
  <c r="P720" i="12"/>
  <c r="Q720" i="12"/>
  <c r="R720" i="12"/>
  <c r="S720" i="12"/>
  <c r="T720" i="12"/>
  <c r="U720" i="12"/>
  <c r="V720" i="12"/>
  <c r="W720" i="12"/>
  <c r="X720" i="12"/>
  <c r="Y720" i="12"/>
  <c r="Z720" i="12"/>
  <c r="AA720" i="12"/>
  <c r="AB720" i="12"/>
  <c r="AC720" i="12"/>
  <c r="AD720" i="12"/>
  <c r="AE720" i="12"/>
  <c r="AF720" i="12"/>
  <c r="AG720" i="12"/>
  <c r="AH720" i="12"/>
  <c r="AI720" i="12"/>
  <c r="AJ720" i="12"/>
  <c r="AK720" i="12"/>
  <c r="AL720" i="12"/>
  <c r="AM720" i="12"/>
  <c r="AN720" i="12"/>
  <c r="AO720" i="12"/>
  <c r="AP720" i="12"/>
  <c r="AQ720" i="12"/>
  <c r="AR720" i="12"/>
  <c r="AS720" i="12"/>
  <c r="AT720" i="12"/>
  <c r="AU720" i="12"/>
  <c r="AV720" i="12"/>
  <c r="AW720" i="12"/>
  <c r="AX720" i="12"/>
  <c r="AY720" i="12"/>
  <c r="AZ720" i="12"/>
  <c r="BA720" i="12"/>
  <c r="BB720" i="12"/>
  <c r="O721" i="12"/>
  <c r="P721" i="12"/>
  <c r="Q721" i="12"/>
  <c r="R721" i="12"/>
  <c r="S721" i="12"/>
  <c r="T721" i="12"/>
  <c r="U721" i="12"/>
  <c r="V721" i="12"/>
  <c r="W721" i="12"/>
  <c r="X721" i="12"/>
  <c r="Y721" i="12"/>
  <c r="Z721" i="12"/>
  <c r="AA721" i="12"/>
  <c r="AB721" i="12"/>
  <c r="AC721" i="12"/>
  <c r="AD721" i="12"/>
  <c r="AE721" i="12"/>
  <c r="AF721" i="12"/>
  <c r="AG721" i="12"/>
  <c r="AH721" i="12"/>
  <c r="AI721" i="12"/>
  <c r="AJ721" i="12"/>
  <c r="AK721" i="12"/>
  <c r="AL721" i="12"/>
  <c r="AM721" i="12"/>
  <c r="AN721" i="12"/>
  <c r="AO721" i="12"/>
  <c r="AP721" i="12"/>
  <c r="AQ721" i="12"/>
  <c r="AR721" i="12"/>
  <c r="AS721" i="12"/>
  <c r="AT721" i="12"/>
  <c r="AU721" i="12"/>
  <c r="AV721" i="12"/>
  <c r="AW721" i="12"/>
  <c r="AX721" i="12"/>
  <c r="AY721" i="12"/>
  <c r="AZ721" i="12"/>
  <c r="BA721" i="12"/>
  <c r="BB721" i="12"/>
  <c r="O722" i="12"/>
  <c r="P722" i="12"/>
  <c r="Q722" i="12"/>
  <c r="R722" i="12"/>
  <c r="S722" i="12"/>
  <c r="T722" i="12"/>
  <c r="U722" i="12"/>
  <c r="V722" i="12"/>
  <c r="W722" i="12"/>
  <c r="X722" i="12"/>
  <c r="Y722" i="12"/>
  <c r="Z722" i="12"/>
  <c r="AA722" i="12"/>
  <c r="AB722" i="12"/>
  <c r="AC722" i="12"/>
  <c r="AD722" i="12"/>
  <c r="AE722" i="12"/>
  <c r="AF722" i="12"/>
  <c r="AG722" i="12"/>
  <c r="AH722" i="12"/>
  <c r="AI722" i="12"/>
  <c r="AJ722" i="12"/>
  <c r="AK722" i="12"/>
  <c r="AL722" i="12"/>
  <c r="AM722" i="12"/>
  <c r="AN722" i="12"/>
  <c r="AO722" i="12"/>
  <c r="AP722" i="12"/>
  <c r="AQ722" i="12"/>
  <c r="AR722" i="12"/>
  <c r="AS722" i="12"/>
  <c r="AT722" i="12"/>
  <c r="AU722" i="12"/>
  <c r="AV722" i="12"/>
  <c r="AW722" i="12"/>
  <c r="AX722" i="12"/>
  <c r="AY722" i="12"/>
  <c r="AZ722" i="12"/>
  <c r="BA722" i="12"/>
  <c r="BB722" i="12"/>
  <c r="O723" i="12"/>
  <c r="P723" i="12"/>
  <c r="Q723" i="12"/>
  <c r="R723" i="12"/>
  <c r="S723" i="12"/>
  <c r="T723" i="12"/>
  <c r="U723" i="12"/>
  <c r="V723" i="12"/>
  <c r="W723" i="12"/>
  <c r="X723" i="12"/>
  <c r="Y723" i="12"/>
  <c r="Z723" i="12"/>
  <c r="AA723" i="12"/>
  <c r="AB723" i="12"/>
  <c r="AC723" i="12"/>
  <c r="AD723" i="12"/>
  <c r="AE723" i="12"/>
  <c r="AF723" i="12"/>
  <c r="AG723" i="12"/>
  <c r="AH723" i="12"/>
  <c r="AI723" i="12"/>
  <c r="AJ723" i="12"/>
  <c r="AK723" i="12"/>
  <c r="AL723" i="12"/>
  <c r="AM723" i="12"/>
  <c r="AN723" i="12"/>
  <c r="AO723" i="12"/>
  <c r="AP723" i="12"/>
  <c r="AQ723" i="12"/>
  <c r="AR723" i="12"/>
  <c r="AS723" i="12"/>
  <c r="AT723" i="12"/>
  <c r="AU723" i="12"/>
  <c r="AV723" i="12"/>
  <c r="AW723" i="12"/>
  <c r="AX723" i="12"/>
  <c r="AY723" i="12"/>
  <c r="AZ723" i="12"/>
  <c r="BA723" i="12"/>
  <c r="BB723" i="12"/>
  <c r="O724" i="12"/>
  <c r="P724" i="12"/>
  <c r="Q724" i="12"/>
  <c r="R724" i="12"/>
  <c r="S724" i="12"/>
  <c r="T724" i="12"/>
  <c r="U724" i="12"/>
  <c r="V724" i="12"/>
  <c r="W724" i="12"/>
  <c r="X724" i="12"/>
  <c r="Y724" i="12"/>
  <c r="Z724" i="12"/>
  <c r="AA724" i="12"/>
  <c r="AB724" i="12"/>
  <c r="AC724" i="12"/>
  <c r="AD724" i="12"/>
  <c r="AE724" i="12"/>
  <c r="AF724" i="12"/>
  <c r="AG724" i="12"/>
  <c r="AH724" i="12"/>
  <c r="AI724" i="12"/>
  <c r="AJ724" i="12"/>
  <c r="AK724" i="12"/>
  <c r="AL724" i="12"/>
  <c r="AM724" i="12"/>
  <c r="AN724" i="12"/>
  <c r="AO724" i="12"/>
  <c r="AP724" i="12"/>
  <c r="AQ724" i="12"/>
  <c r="AR724" i="12"/>
  <c r="AS724" i="12"/>
  <c r="AT724" i="12"/>
  <c r="AU724" i="12"/>
  <c r="AV724" i="12"/>
  <c r="AW724" i="12"/>
  <c r="AX724" i="12"/>
  <c r="AY724" i="12"/>
  <c r="AZ724" i="12"/>
  <c r="BA724" i="12"/>
  <c r="BB724" i="12"/>
  <c r="O725" i="12"/>
  <c r="P725" i="12"/>
  <c r="Q725" i="12"/>
  <c r="R725" i="12"/>
  <c r="S725" i="12"/>
  <c r="T725" i="12"/>
  <c r="U725" i="12"/>
  <c r="V725" i="12"/>
  <c r="W725" i="12"/>
  <c r="X725" i="12"/>
  <c r="Y725" i="12"/>
  <c r="Z725" i="12"/>
  <c r="AA725" i="12"/>
  <c r="AB725" i="12"/>
  <c r="AC725" i="12"/>
  <c r="AD725" i="12"/>
  <c r="AE725" i="12"/>
  <c r="AF725" i="12"/>
  <c r="AG725" i="12"/>
  <c r="AH725" i="12"/>
  <c r="AI725" i="12"/>
  <c r="AJ725" i="12"/>
  <c r="AK725" i="12"/>
  <c r="AL725" i="12"/>
  <c r="AM725" i="12"/>
  <c r="AN725" i="12"/>
  <c r="AO725" i="12"/>
  <c r="AP725" i="12"/>
  <c r="AQ725" i="12"/>
  <c r="AR725" i="12"/>
  <c r="AS725" i="12"/>
  <c r="AT725" i="12"/>
  <c r="AU725" i="12"/>
  <c r="AV725" i="12"/>
  <c r="AW725" i="12"/>
  <c r="AX725" i="12"/>
  <c r="AY725" i="12"/>
  <c r="AZ725" i="12"/>
  <c r="BA725" i="12"/>
  <c r="BB725" i="12"/>
  <c r="O726" i="12"/>
  <c r="P726" i="12"/>
  <c r="Q726" i="12"/>
  <c r="R726" i="12"/>
  <c r="S726" i="12"/>
  <c r="T726" i="12"/>
  <c r="U726" i="12"/>
  <c r="V726" i="12"/>
  <c r="W726" i="12"/>
  <c r="X726" i="12"/>
  <c r="Y726" i="12"/>
  <c r="Z726" i="12"/>
  <c r="AA726" i="12"/>
  <c r="AB726" i="12"/>
  <c r="AC726" i="12"/>
  <c r="AD726" i="12"/>
  <c r="AE726" i="12"/>
  <c r="AF726" i="12"/>
  <c r="AG726" i="12"/>
  <c r="AH726" i="12"/>
  <c r="AI726" i="12"/>
  <c r="AJ726" i="12"/>
  <c r="AK726" i="12"/>
  <c r="AL726" i="12"/>
  <c r="AM726" i="12"/>
  <c r="AN726" i="12"/>
  <c r="AO726" i="12"/>
  <c r="AP726" i="12"/>
  <c r="AQ726" i="12"/>
  <c r="AR726" i="12"/>
  <c r="AS726" i="12"/>
  <c r="AT726" i="12"/>
  <c r="AU726" i="12"/>
  <c r="AV726" i="12"/>
  <c r="AW726" i="12"/>
  <c r="AX726" i="12"/>
  <c r="AY726" i="12"/>
  <c r="AZ726" i="12"/>
  <c r="BA726" i="12"/>
  <c r="BB726" i="12"/>
  <c r="O727" i="12"/>
  <c r="P727" i="12"/>
  <c r="Q727" i="12"/>
  <c r="R727" i="12"/>
  <c r="S727" i="12"/>
  <c r="T727" i="12"/>
  <c r="U727" i="12"/>
  <c r="V727" i="12"/>
  <c r="W727" i="12"/>
  <c r="X727" i="12"/>
  <c r="Y727" i="12"/>
  <c r="Z727" i="12"/>
  <c r="AA727" i="12"/>
  <c r="AB727" i="12"/>
  <c r="AC727" i="12"/>
  <c r="AD727" i="12"/>
  <c r="AE727" i="12"/>
  <c r="AF727" i="12"/>
  <c r="AG727" i="12"/>
  <c r="AH727" i="12"/>
  <c r="AI727" i="12"/>
  <c r="AJ727" i="12"/>
  <c r="AK727" i="12"/>
  <c r="AL727" i="12"/>
  <c r="AM727" i="12"/>
  <c r="AN727" i="12"/>
  <c r="AO727" i="12"/>
  <c r="AP727" i="12"/>
  <c r="AQ727" i="12"/>
  <c r="AR727" i="12"/>
  <c r="AS727" i="12"/>
  <c r="AT727" i="12"/>
  <c r="AU727" i="12"/>
  <c r="AV727" i="12"/>
  <c r="AW727" i="12"/>
  <c r="AX727" i="12"/>
  <c r="AY727" i="12"/>
  <c r="AZ727" i="12"/>
  <c r="BA727" i="12"/>
  <c r="BB727" i="12"/>
  <c r="O728" i="12"/>
  <c r="P728" i="12"/>
  <c r="Q728" i="12"/>
  <c r="R728" i="12"/>
  <c r="S728" i="12"/>
  <c r="T728" i="12"/>
  <c r="U728" i="12"/>
  <c r="V728" i="12"/>
  <c r="W728" i="12"/>
  <c r="X728" i="12"/>
  <c r="Y728" i="12"/>
  <c r="Z728" i="12"/>
  <c r="AA728" i="12"/>
  <c r="AB728" i="12"/>
  <c r="AC728" i="12"/>
  <c r="AD728" i="12"/>
  <c r="AE728" i="12"/>
  <c r="AF728" i="12"/>
  <c r="AG728" i="12"/>
  <c r="AH728" i="12"/>
  <c r="AI728" i="12"/>
  <c r="AJ728" i="12"/>
  <c r="AK728" i="12"/>
  <c r="AL728" i="12"/>
  <c r="AM728" i="12"/>
  <c r="AN728" i="12"/>
  <c r="AO728" i="12"/>
  <c r="AP728" i="12"/>
  <c r="AQ728" i="12"/>
  <c r="AR728" i="12"/>
  <c r="AS728" i="12"/>
  <c r="AT728" i="12"/>
  <c r="AU728" i="12"/>
  <c r="AV728" i="12"/>
  <c r="AW728" i="12"/>
  <c r="AX728" i="12"/>
  <c r="AY728" i="12"/>
  <c r="AZ728" i="12"/>
  <c r="BA728" i="12"/>
  <c r="BB728" i="12"/>
  <c r="O729" i="12"/>
  <c r="P729" i="12"/>
  <c r="Q729" i="12"/>
  <c r="R729" i="12"/>
  <c r="S729" i="12"/>
  <c r="T729" i="12"/>
  <c r="U729" i="12"/>
  <c r="V729" i="12"/>
  <c r="W729" i="12"/>
  <c r="X729" i="12"/>
  <c r="Y729" i="12"/>
  <c r="Z729" i="12"/>
  <c r="AA729" i="12"/>
  <c r="AB729" i="12"/>
  <c r="AC729" i="12"/>
  <c r="AD729" i="12"/>
  <c r="AE729" i="12"/>
  <c r="AF729" i="12"/>
  <c r="AG729" i="12"/>
  <c r="AH729" i="12"/>
  <c r="AI729" i="12"/>
  <c r="AJ729" i="12"/>
  <c r="AK729" i="12"/>
  <c r="AL729" i="12"/>
  <c r="AM729" i="12"/>
  <c r="AN729" i="12"/>
  <c r="AO729" i="12"/>
  <c r="AP729" i="12"/>
  <c r="AQ729" i="12"/>
  <c r="AR729" i="12"/>
  <c r="AS729" i="12"/>
  <c r="AT729" i="12"/>
  <c r="AU729" i="12"/>
  <c r="AV729" i="12"/>
  <c r="AW729" i="12"/>
  <c r="AX729" i="12"/>
  <c r="AY729" i="12"/>
  <c r="AZ729" i="12"/>
  <c r="BA729" i="12"/>
  <c r="BB729" i="12"/>
  <c r="O730" i="12"/>
  <c r="P730" i="12"/>
  <c r="Q730" i="12"/>
  <c r="R730" i="12"/>
  <c r="S730" i="12"/>
  <c r="T730" i="12"/>
  <c r="U730" i="12"/>
  <c r="V730" i="12"/>
  <c r="W730" i="12"/>
  <c r="X730" i="12"/>
  <c r="Y730" i="12"/>
  <c r="Z730" i="12"/>
  <c r="AA730" i="12"/>
  <c r="AB730" i="12"/>
  <c r="AC730" i="12"/>
  <c r="AD730" i="12"/>
  <c r="AE730" i="12"/>
  <c r="AF730" i="12"/>
  <c r="AG730" i="12"/>
  <c r="AH730" i="12"/>
  <c r="AI730" i="12"/>
  <c r="AJ730" i="12"/>
  <c r="AK730" i="12"/>
  <c r="AL730" i="12"/>
  <c r="AM730" i="12"/>
  <c r="AN730" i="12"/>
  <c r="AO730" i="12"/>
  <c r="AP730" i="12"/>
  <c r="AQ730" i="12"/>
  <c r="AR730" i="12"/>
  <c r="AS730" i="12"/>
  <c r="AT730" i="12"/>
  <c r="AU730" i="12"/>
  <c r="AV730" i="12"/>
  <c r="AW730" i="12"/>
  <c r="AX730" i="12"/>
  <c r="AY730" i="12"/>
  <c r="AZ730" i="12"/>
  <c r="BA730" i="12"/>
  <c r="BB730" i="12"/>
  <c r="O731" i="12"/>
  <c r="P731" i="12"/>
  <c r="Q731" i="12"/>
  <c r="R731" i="12"/>
  <c r="S731" i="12"/>
  <c r="T731" i="12"/>
  <c r="U731" i="12"/>
  <c r="V731" i="12"/>
  <c r="W731" i="12"/>
  <c r="X731" i="12"/>
  <c r="Y731" i="12"/>
  <c r="Z731" i="12"/>
  <c r="AA731" i="12"/>
  <c r="AB731" i="12"/>
  <c r="AC731" i="12"/>
  <c r="AD731" i="12"/>
  <c r="AE731" i="12"/>
  <c r="AF731" i="12"/>
  <c r="AG731" i="12"/>
  <c r="AH731" i="12"/>
  <c r="AI731" i="12"/>
  <c r="AJ731" i="12"/>
  <c r="AK731" i="12"/>
  <c r="AL731" i="12"/>
  <c r="AM731" i="12"/>
  <c r="AN731" i="12"/>
  <c r="AO731" i="12"/>
  <c r="AP731" i="12"/>
  <c r="AQ731" i="12"/>
  <c r="AR731" i="12"/>
  <c r="AS731" i="12"/>
  <c r="AT731" i="12"/>
  <c r="AU731" i="12"/>
  <c r="AV731" i="12"/>
  <c r="AW731" i="12"/>
  <c r="AX731" i="12"/>
  <c r="AY731" i="12"/>
  <c r="AZ731" i="12"/>
  <c r="BA731" i="12"/>
  <c r="BB731" i="12"/>
  <c r="O732" i="12"/>
  <c r="P732" i="12"/>
  <c r="Q732" i="12"/>
  <c r="R732" i="12"/>
  <c r="S732" i="12"/>
  <c r="T732" i="12"/>
  <c r="U732" i="12"/>
  <c r="V732" i="12"/>
  <c r="W732" i="12"/>
  <c r="X732" i="12"/>
  <c r="Y732" i="12"/>
  <c r="Z732" i="12"/>
  <c r="AA732" i="12"/>
  <c r="AB732" i="12"/>
  <c r="AC732" i="12"/>
  <c r="AD732" i="12"/>
  <c r="AE732" i="12"/>
  <c r="AF732" i="12"/>
  <c r="AG732" i="12"/>
  <c r="AH732" i="12"/>
  <c r="AI732" i="12"/>
  <c r="AJ732" i="12"/>
  <c r="AK732" i="12"/>
  <c r="AL732" i="12"/>
  <c r="AM732" i="12"/>
  <c r="AN732" i="12"/>
  <c r="AO732" i="12"/>
  <c r="AP732" i="12"/>
  <c r="AQ732" i="12"/>
  <c r="AR732" i="12"/>
  <c r="AS732" i="12"/>
  <c r="AT732" i="12"/>
  <c r="AU732" i="12"/>
  <c r="AV732" i="12"/>
  <c r="AW732" i="12"/>
  <c r="AX732" i="12"/>
  <c r="AY732" i="12"/>
  <c r="AZ732" i="12"/>
  <c r="BA732" i="12"/>
  <c r="BB732" i="12"/>
  <c r="O733" i="12"/>
  <c r="P733" i="12"/>
  <c r="Q733" i="12"/>
  <c r="R733" i="12"/>
  <c r="S733" i="12"/>
  <c r="T733" i="12"/>
  <c r="U733" i="12"/>
  <c r="V733" i="12"/>
  <c r="W733" i="12"/>
  <c r="X733" i="12"/>
  <c r="Y733" i="12"/>
  <c r="Z733" i="12"/>
  <c r="AA733" i="12"/>
  <c r="AB733" i="12"/>
  <c r="AC733" i="12"/>
  <c r="AD733" i="12"/>
  <c r="AE733" i="12"/>
  <c r="AF733" i="12"/>
  <c r="AG733" i="12"/>
  <c r="AH733" i="12"/>
  <c r="AI733" i="12"/>
  <c r="AJ733" i="12"/>
  <c r="AK733" i="12"/>
  <c r="AL733" i="12"/>
  <c r="AM733" i="12"/>
  <c r="AN733" i="12"/>
  <c r="AO733" i="12"/>
  <c r="AP733" i="12"/>
  <c r="AQ733" i="12"/>
  <c r="AR733" i="12"/>
  <c r="AS733" i="12"/>
  <c r="AT733" i="12"/>
  <c r="AU733" i="12"/>
  <c r="AV733" i="12"/>
  <c r="AW733" i="12"/>
  <c r="AX733" i="12"/>
  <c r="AY733" i="12"/>
  <c r="AZ733" i="12"/>
  <c r="BA733" i="12"/>
  <c r="BB733" i="12"/>
  <c r="O734" i="12"/>
  <c r="P734" i="12"/>
  <c r="Q734" i="12"/>
  <c r="R734" i="12"/>
  <c r="S734" i="12"/>
  <c r="T734" i="12"/>
  <c r="U734" i="12"/>
  <c r="V734" i="12"/>
  <c r="W734" i="12"/>
  <c r="X734" i="12"/>
  <c r="Y734" i="12"/>
  <c r="Z734" i="12"/>
  <c r="AA734" i="12"/>
  <c r="AB734" i="12"/>
  <c r="AC734" i="12"/>
  <c r="AD734" i="12"/>
  <c r="AE734" i="12"/>
  <c r="AF734" i="12"/>
  <c r="AG734" i="12"/>
  <c r="AH734" i="12"/>
  <c r="AI734" i="12"/>
  <c r="AJ734" i="12"/>
  <c r="AK734" i="12"/>
  <c r="AL734" i="12"/>
  <c r="AM734" i="12"/>
  <c r="AN734" i="12"/>
  <c r="AO734" i="12"/>
  <c r="AP734" i="12"/>
  <c r="AQ734" i="12"/>
  <c r="AR734" i="12"/>
  <c r="AS734" i="12"/>
  <c r="AT734" i="12"/>
  <c r="AU734" i="12"/>
  <c r="AV734" i="12"/>
  <c r="AW734" i="12"/>
  <c r="AX734" i="12"/>
  <c r="AY734" i="12"/>
  <c r="AZ734" i="12"/>
  <c r="BA734" i="12"/>
  <c r="BB734" i="12"/>
  <c r="O669" i="12"/>
  <c r="P669" i="12"/>
  <c r="Q669" i="12"/>
  <c r="R669" i="12"/>
  <c r="S669" i="12"/>
  <c r="T669" i="12"/>
  <c r="U669" i="12"/>
  <c r="V669" i="12"/>
  <c r="W669" i="12"/>
  <c r="X669" i="12"/>
  <c r="Y669" i="12"/>
  <c r="Z669" i="12"/>
  <c r="AA669" i="12"/>
  <c r="AB669" i="12"/>
  <c r="AC669" i="12"/>
  <c r="AD669" i="12"/>
  <c r="AE669" i="12"/>
  <c r="AF669" i="12"/>
  <c r="AG669" i="12"/>
  <c r="AH669" i="12"/>
  <c r="AI669" i="12"/>
  <c r="AJ669" i="12"/>
  <c r="AK669" i="12"/>
  <c r="AL669" i="12"/>
  <c r="AM669" i="12"/>
  <c r="AN669" i="12"/>
  <c r="AO669" i="12"/>
  <c r="AP669" i="12"/>
  <c r="AQ669" i="12"/>
  <c r="AR669" i="12"/>
  <c r="AS669" i="12"/>
  <c r="AT669" i="12"/>
  <c r="AU669" i="12"/>
  <c r="AV669" i="12"/>
  <c r="AW669" i="12"/>
  <c r="AX669" i="12"/>
  <c r="AY669" i="12"/>
  <c r="AZ669" i="12"/>
  <c r="BA669" i="12"/>
  <c r="BB669" i="12"/>
  <c r="O670" i="12"/>
  <c r="P670" i="12"/>
  <c r="Q670" i="12"/>
  <c r="R670" i="12"/>
  <c r="S670" i="12"/>
  <c r="T670" i="12"/>
  <c r="U670" i="12"/>
  <c r="V670" i="12"/>
  <c r="W670" i="12"/>
  <c r="X670" i="12"/>
  <c r="Y670" i="12"/>
  <c r="Z670" i="12"/>
  <c r="AA670" i="12"/>
  <c r="AB670" i="12"/>
  <c r="AC670" i="12"/>
  <c r="AD670" i="12"/>
  <c r="AE670" i="12"/>
  <c r="AF670" i="12"/>
  <c r="AG670" i="12"/>
  <c r="AH670" i="12"/>
  <c r="AI670" i="12"/>
  <c r="AJ670" i="12"/>
  <c r="AK670" i="12"/>
  <c r="AL670" i="12"/>
  <c r="AM670" i="12"/>
  <c r="AN670" i="12"/>
  <c r="AO670" i="12"/>
  <c r="AP670" i="12"/>
  <c r="AQ670" i="12"/>
  <c r="AR670" i="12"/>
  <c r="AS670" i="12"/>
  <c r="AT670" i="12"/>
  <c r="AU670" i="12"/>
  <c r="AV670" i="12"/>
  <c r="AW670" i="12"/>
  <c r="AX670" i="12"/>
  <c r="AY670" i="12"/>
  <c r="AZ670" i="12"/>
  <c r="BA670" i="12"/>
  <c r="BB670" i="12"/>
  <c r="O671" i="12"/>
  <c r="P671" i="12"/>
  <c r="Q671" i="12"/>
  <c r="R671" i="12"/>
  <c r="S671" i="12"/>
  <c r="T671" i="12"/>
  <c r="U671" i="12"/>
  <c r="V671" i="12"/>
  <c r="W671" i="12"/>
  <c r="X671" i="12"/>
  <c r="Y671" i="12"/>
  <c r="Z671" i="12"/>
  <c r="AA671" i="12"/>
  <c r="AB671" i="12"/>
  <c r="AC671" i="12"/>
  <c r="AD671" i="12"/>
  <c r="AE671" i="12"/>
  <c r="AF671" i="12"/>
  <c r="AG671" i="12"/>
  <c r="AH671" i="12"/>
  <c r="AI671" i="12"/>
  <c r="AJ671" i="12"/>
  <c r="AK671" i="12"/>
  <c r="AL671" i="12"/>
  <c r="AM671" i="12"/>
  <c r="AN671" i="12"/>
  <c r="AO671" i="12"/>
  <c r="AP671" i="12"/>
  <c r="AQ671" i="12"/>
  <c r="AR671" i="12"/>
  <c r="AS671" i="12"/>
  <c r="AT671" i="12"/>
  <c r="AU671" i="12"/>
  <c r="AV671" i="12"/>
  <c r="AW671" i="12"/>
  <c r="AX671" i="12"/>
  <c r="AY671" i="12"/>
  <c r="AZ671" i="12"/>
  <c r="BA671" i="12"/>
  <c r="BB671" i="12"/>
  <c r="O672" i="12"/>
  <c r="P672" i="12"/>
  <c r="Q672" i="12"/>
  <c r="R672" i="12"/>
  <c r="S672" i="12"/>
  <c r="T672" i="12"/>
  <c r="U672" i="12"/>
  <c r="V672" i="12"/>
  <c r="W672" i="12"/>
  <c r="X672" i="12"/>
  <c r="Y672" i="12"/>
  <c r="Z672" i="12"/>
  <c r="AA672" i="12"/>
  <c r="AB672" i="12"/>
  <c r="AC672" i="12"/>
  <c r="AD672" i="12"/>
  <c r="AE672" i="12"/>
  <c r="AF672" i="12"/>
  <c r="AG672" i="12"/>
  <c r="AH672" i="12"/>
  <c r="AI672" i="12"/>
  <c r="AJ672" i="12"/>
  <c r="AK672" i="12"/>
  <c r="AL672" i="12"/>
  <c r="AM672" i="12"/>
  <c r="AN672" i="12"/>
  <c r="AO672" i="12"/>
  <c r="AP672" i="12"/>
  <c r="AQ672" i="12"/>
  <c r="AR672" i="12"/>
  <c r="AS672" i="12"/>
  <c r="AT672" i="12"/>
  <c r="AU672" i="12"/>
  <c r="AV672" i="12"/>
  <c r="AW672" i="12"/>
  <c r="AX672" i="12"/>
  <c r="AY672" i="12"/>
  <c r="AZ672" i="12"/>
  <c r="BA672" i="12"/>
  <c r="BB672" i="12"/>
  <c r="O673" i="12"/>
  <c r="P673" i="12"/>
  <c r="Q673" i="12"/>
  <c r="R673" i="12"/>
  <c r="S673" i="12"/>
  <c r="T673" i="12"/>
  <c r="U673" i="12"/>
  <c r="V673" i="12"/>
  <c r="W673" i="12"/>
  <c r="X673" i="12"/>
  <c r="Y673" i="12"/>
  <c r="Z673" i="12"/>
  <c r="AA673" i="12"/>
  <c r="AB673" i="12"/>
  <c r="AC673" i="12"/>
  <c r="AD673" i="12"/>
  <c r="AE673" i="12"/>
  <c r="AF673" i="12"/>
  <c r="AG673" i="12"/>
  <c r="AH673" i="12"/>
  <c r="AI673" i="12"/>
  <c r="AJ673" i="12"/>
  <c r="AK673" i="12"/>
  <c r="AL673" i="12"/>
  <c r="AM673" i="12"/>
  <c r="AN673" i="12"/>
  <c r="AO673" i="12"/>
  <c r="AP673" i="12"/>
  <c r="AQ673" i="12"/>
  <c r="AR673" i="12"/>
  <c r="AS673" i="12"/>
  <c r="AT673" i="12"/>
  <c r="AU673" i="12"/>
  <c r="AV673" i="12"/>
  <c r="AW673" i="12"/>
  <c r="AX673" i="12"/>
  <c r="AY673" i="12"/>
  <c r="AZ673" i="12"/>
  <c r="BA673" i="12"/>
  <c r="BB673" i="12"/>
  <c r="O674" i="12"/>
  <c r="P674" i="12"/>
  <c r="Q674" i="12"/>
  <c r="R674" i="12"/>
  <c r="S674" i="12"/>
  <c r="T674" i="12"/>
  <c r="U674" i="12"/>
  <c r="V674" i="12"/>
  <c r="W674" i="12"/>
  <c r="X674" i="12"/>
  <c r="Y674" i="12"/>
  <c r="Z674" i="12"/>
  <c r="AA674" i="12"/>
  <c r="AB674" i="12"/>
  <c r="AC674" i="12"/>
  <c r="AD674" i="12"/>
  <c r="AE674" i="12"/>
  <c r="AF674" i="12"/>
  <c r="AG674" i="12"/>
  <c r="AH674" i="12"/>
  <c r="AI674" i="12"/>
  <c r="AJ674" i="12"/>
  <c r="AK674" i="12"/>
  <c r="AL674" i="12"/>
  <c r="AM674" i="12"/>
  <c r="AN674" i="12"/>
  <c r="AO674" i="12"/>
  <c r="AP674" i="12"/>
  <c r="AQ674" i="12"/>
  <c r="AR674" i="12"/>
  <c r="AS674" i="12"/>
  <c r="AT674" i="12"/>
  <c r="AU674" i="12"/>
  <c r="AV674" i="12"/>
  <c r="AW674" i="12"/>
  <c r="AX674" i="12"/>
  <c r="AY674" i="12"/>
  <c r="AZ674" i="12"/>
  <c r="BA674" i="12"/>
  <c r="BB674" i="12"/>
  <c r="O675" i="12"/>
  <c r="P675" i="12"/>
  <c r="Q675" i="12"/>
  <c r="R675" i="12"/>
  <c r="S675" i="12"/>
  <c r="T675" i="12"/>
  <c r="U675" i="12"/>
  <c r="V675" i="12"/>
  <c r="W675" i="12"/>
  <c r="X675" i="12"/>
  <c r="Y675" i="12"/>
  <c r="Z675" i="12"/>
  <c r="AA675" i="12"/>
  <c r="AB675" i="12"/>
  <c r="AC675" i="12"/>
  <c r="AD675" i="12"/>
  <c r="AE675" i="12"/>
  <c r="AF675" i="12"/>
  <c r="AG675" i="12"/>
  <c r="AH675" i="12"/>
  <c r="AI675" i="12"/>
  <c r="AJ675" i="12"/>
  <c r="AK675" i="12"/>
  <c r="AL675" i="12"/>
  <c r="AM675" i="12"/>
  <c r="AN675" i="12"/>
  <c r="AO675" i="12"/>
  <c r="AP675" i="12"/>
  <c r="AQ675" i="12"/>
  <c r="AR675" i="12"/>
  <c r="AS675" i="12"/>
  <c r="AT675" i="12"/>
  <c r="AU675" i="12"/>
  <c r="AV675" i="12"/>
  <c r="AW675" i="12"/>
  <c r="AX675" i="12"/>
  <c r="AY675" i="12"/>
  <c r="AZ675" i="12"/>
  <c r="BA675" i="12"/>
  <c r="BB675" i="12"/>
  <c r="O676" i="12"/>
  <c r="P676" i="12"/>
  <c r="Q676" i="12"/>
  <c r="R676" i="12"/>
  <c r="S676" i="12"/>
  <c r="T676" i="12"/>
  <c r="U676" i="12"/>
  <c r="V676" i="12"/>
  <c r="W676" i="12"/>
  <c r="X676" i="12"/>
  <c r="Y676" i="12"/>
  <c r="Z676" i="12"/>
  <c r="AA676" i="12"/>
  <c r="AB676" i="12"/>
  <c r="AC676" i="12"/>
  <c r="AD676" i="12"/>
  <c r="AE676" i="12"/>
  <c r="AF676" i="12"/>
  <c r="AG676" i="12"/>
  <c r="AH676" i="12"/>
  <c r="AI676" i="12"/>
  <c r="AJ676" i="12"/>
  <c r="AK676" i="12"/>
  <c r="AL676" i="12"/>
  <c r="AM676" i="12"/>
  <c r="AN676" i="12"/>
  <c r="AO676" i="12"/>
  <c r="AP676" i="12"/>
  <c r="AQ676" i="12"/>
  <c r="AR676" i="12"/>
  <c r="AS676" i="12"/>
  <c r="AT676" i="12"/>
  <c r="AU676" i="12"/>
  <c r="AV676" i="12"/>
  <c r="AW676" i="12"/>
  <c r="AX676" i="12"/>
  <c r="AY676" i="12"/>
  <c r="AZ676" i="12"/>
  <c r="BA676" i="12"/>
  <c r="BB676" i="12"/>
  <c r="O677" i="12"/>
  <c r="P677" i="12"/>
  <c r="Q677" i="12"/>
  <c r="R677" i="12"/>
  <c r="S677" i="12"/>
  <c r="T677" i="12"/>
  <c r="U677" i="12"/>
  <c r="V677" i="12"/>
  <c r="W677" i="12"/>
  <c r="X677" i="12"/>
  <c r="Y677" i="12"/>
  <c r="Z677" i="12"/>
  <c r="AA677" i="12"/>
  <c r="AB677" i="12"/>
  <c r="AC677" i="12"/>
  <c r="AD677" i="12"/>
  <c r="AE677" i="12"/>
  <c r="AF677" i="12"/>
  <c r="AG677" i="12"/>
  <c r="AH677" i="12"/>
  <c r="AI677" i="12"/>
  <c r="AJ677" i="12"/>
  <c r="AK677" i="12"/>
  <c r="AL677" i="12"/>
  <c r="AM677" i="12"/>
  <c r="AN677" i="12"/>
  <c r="AO677" i="12"/>
  <c r="AP677" i="12"/>
  <c r="AQ677" i="12"/>
  <c r="AR677" i="12"/>
  <c r="AS677" i="12"/>
  <c r="AT677" i="12"/>
  <c r="AU677" i="12"/>
  <c r="AV677" i="12"/>
  <c r="AW677" i="12"/>
  <c r="AX677" i="12"/>
  <c r="AY677" i="12"/>
  <c r="AZ677" i="12"/>
  <c r="BA677" i="12"/>
  <c r="BB677" i="12"/>
  <c r="O678" i="12"/>
  <c r="P678" i="12"/>
  <c r="Q678" i="12"/>
  <c r="R678" i="12"/>
  <c r="S678" i="12"/>
  <c r="T678" i="12"/>
  <c r="U678" i="12"/>
  <c r="V678" i="12"/>
  <c r="W678" i="12"/>
  <c r="X678" i="12"/>
  <c r="Y678" i="12"/>
  <c r="Z678" i="12"/>
  <c r="AA678" i="12"/>
  <c r="AB678" i="12"/>
  <c r="AC678" i="12"/>
  <c r="AD678" i="12"/>
  <c r="AE678" i="12"/>
  <c r="AF678" i="12"/>
  <c r="AG678" i="12"/>
  <c r="AH678" i="12"/>
  <c r="AI678" i="12"/>
  <c r="AJ678" i="12"/>
  <c r="AK678" i="12"/>
  <c r="AL678" i="12"/>
  <c r="AM678" i="12"/>
  <c r="AN678" i="12"/>
  <c r="AO678" i="12"/>
  <c r="AP678" i="12"/>
  <c r="AQ678" i="12"/>
  <c r="AR678" i="12"/>
  <c r="AS678" i="12"/>
  <c r="AT678" i="12"/>
  <c r="AU678" i="12"/>
  <c r="AV678" i="12"/>
  <c r="AW678" i="12"/>
  <c r="AX678" i="12"/>
  <c r="AY678" i="12"/>
  <c r="AZ678" i="12"/>
  <c r="BA678" i="12"/>
  <c r="BB678" i="12"/>
  <c r="O679" i="12"/>
  <c r="P679" i="12"/>
  <c r="Q679" i="12"/>
  <c r="R679" i="12"/>
  <c r="S679" i="12"/>
  <c r="T679" i="12"/>
  <c r="U679" i="12"/>
  <c r="V679" i="12"/>
  <c r="W679" i="12"/>
  <c r="X679" i="12"/>
  <c r="Y679" i="12"/>
  <c r="Z679" i="12"/>
  <c r="AA679" i="12"/>
  <c r="AB679" i="12"/>
  <c r="AC679" i="12"/>
  <c r="AD679" i="12"/>
  <c r="AE679" i="12"/>
  <c r="AF679" i="12"/>
  <c r="AG679" i="12"/>
  <c r="AH679" i="12"/>
  <c r="AI679" i="12"/>
  <c r="AJ679" i="12"/>
  <c r="AK679" i="12"/>
  <c r="AL679" i="12"/>
  <c r="AM679" i="12"/>
  <c r="AN679" i="12"/>
  <c r="AO679" i="12"/>
  <c r="AP679" i="12"/>
  <c r="AQ679" i="12"/>
  <c r="AR679" i="12"/>
  <c r="AS679" i="12"/>
  <c r="AT679" i="12"/>
  <c r="AU679" i="12"/>
  <c r="AV679" i="12"/>
  <c r="AW679" i="12"/>
  <c r="AX679" i="12"/>
  <c r="AY679" i="12"/>
  <c r="AZ679" i="12"/>
  <c r="BA679" i="12"/>
  <c r="BB679" i="12"/>
  <c r="O680" i="12"/>
  <c r="P680" i="12"/>
  <c r="Q680" i="12"/>
  <c r="R680" i="12"/>
  <c r="S680" i="12"/>
  <c r="T680" i="12"/>
  <c r="U680" i="12"/>
  <c r="V680" i="12"/>
  <c r="W680" i="12"/>
  <c r="X680" i="12"/>
  <c r="Y680" i="12"/>
  <c r="Z680" i="12"/>
  <c r="AA680" i="12"/>
  <c r="AB680" i="12"/>
  <c r="AC680" i="12"/>
  <c r="AD680" i="12"/>
  <c r="AE680" i="12"/>
  <c r="AF680" i="12"/>
  <c r="AG680" i="12"/>
  <c r="AH680" i="12"/>
  <c r="AI680" i="12"/>
  <c r="AJ680" i="12"/>
  <c r="AK680" i="12"/>
  <c r="AL680" i="12"/>
  <c r="AM680" i="12"/>
  <c r="AN680" i="12"/>
  <c r="AO680" i="12"/>
  <c r="AP680" i="12"/>
  <c r="AQ680" i="12"/>
  <c r="AR680" i="12"/>
  <c r="AS680" i="12"/>
  <c r="AT680" i="12"/>
  <c r="AU680" i="12"/>
  <c r="AV680" i="12"/>
  <c r="AW680" i="12"/>
  <c r="AX680" i="12"/>
  <c r="AY680" i="12"/>
  <c r="AZ680" i="12"/>
  <c r="BA680" i="12"/>
  <c r="BB680" i="12"/>
  <c r="O681" i="12"/>
  <c r="P681" i="12"/>
  <c r="Q681" i="12"/>
  <c r="R681" i="12"/>
  <c r="S681" i="12"/>
  <c r="T681" i="12"/>
  <c r="U681" i="12"/>
  <c r="V681" i="12"/>
  <c r="W681" i="12"/>
  <c r="X681" i="12"/>
  <c r="Y681" i="12"/>
  <c r="Z681" i="12"/>
  <c r="AA681" i="12"/>
  <c r="AB681" i="12"/>
  <c r="AC681" i="12"/>
  <c r="AD681" i="12"/>
  <c r="AE681" i="12"/>
  <c r="AF681" i="12"/>
  <c r="AG681" i="12"/>
  <c r="AH681" i="12"/>
  <c r="AI681" i="12"/>
  <c r="AJ681" i="12"/>
  <c r="AK681" i="12"/>
  <c r="AL681" i="12"/>
  <c r="AM681" i="12"/>
  <c r="AN681" i="12"/>
  <c r="AO681" i="12"/>
  <c r="AP681" i="12"/>
  <c r="AQ681" i="12"/>
  <c r="AR681" i="12"/>
  <c r="AS681" i="12"/>
  <c r="AT681" i="12"/>
  <c r="AU681" i="12"/>
  <c r="AV681" i="12"/>
  <c r="AW681" i="12"/>
  <c r="AX681" i="12"/>
  <c r="AY681" i="12"/>
  <c r="AZ681" i="12"/>
  <c r="BA681" i="12"/>
  <c r="BB681" i="12"/>
  <c r="O682" i="12"/>
  <c r="P682" i="12"/>
  <c r="Q682" i="12"/>
  <c r="R682" i="12"/>
  <c r="S682" i="12"/>
  <c r="T682" i="12"/>
  <c r="U682" i="12"/>
  <c r="V682" i="12"/>
  <c r="W682" i="12"/>
  <c r="X682" i="12"/>
  <c r="Y682" i="12"/>
  <c r="Z682" i="12"/>
  <c r="AA682" i="12"/>
  <c r="AB682" i="12"/>
  <c r="AC682" i="12"/>
  <c r="AD682" i="12"/>
  <c r="AE682" i="12"/>
  <c r="AF682" i="12"/>
  <c r="AG682" i="12"/>
  <c r="AH682" i="12"/>
  <c r="AI682" i="12"/>
  <c r="AJ682" i="12"/>
  <c r="AK682" i="12"/>
  <c r="AL682" i="12"/>
  <c r="AM682" i="12"/>
  <c r="AN682" i="12"/>
  <c r="AO682" i="12"/>
  <c r="AP682" i="12"/>
  <c r="AQ682" i="12"/>
  <c r="AR682" i="12"/>
  <c r="AS682" i="12"/>
  <c r="AT682" i="12"/>
  <c r="AU682" i="12"/>
  <c r="AV682" i="12"/>
  <c r="AW682" i="12"/>
  <c r="AX682" i="12"/>
  <c r="AY682" i="12"/>
  <c r="AZ682" i="12"/>
  <c r="BA682" i="12"/>
  <c r="BB682" i="12"/>
  <c r="O683" i="12"/>
  <c r="P683" i="12"/>
  <c r="Q683" i="12"/>
  <c r="R683" i="12"/>
  <c r="S683" i="12"/>
  <c r="T683" i="12"/>
  <c r="U683" i="12"/>
  <c r="V683" i="12"/>
  <c r="W683" i="12"/>
  <c r="X683" i="12"/>
  <c r="Y683" i="12"/>
  <c r="Z683" i="12"/>
  <c r="AA683" i="12"/>
  <c r="AB683" i="12"/>
  <c r="AC683" i="12"/>
  <c r="AD683" i="12"/>
  <c r="AE683" i="12"/>
  <c r="AF683" i="12"/>
  <c r="AG683" i="12"/>
  <c r="AH683" i="12"/>
  <c r="AI683" i="12"/>
  <c r="AJ683" i="12"/>
  <c r="AK683" i="12"/>
  <c r="AL683" i="12"/>
  <c r="AM683" i="12"/>
  <c r="AN683" i="12"/>
  <c r="AO683" i="12"/>
  <c r="AP683" i="12"/>
  <c r="AQ683" i="12"/>
  <c r="AR683" i="12"/>
  <c r="AS683" i="12"/>
  <c r="AT683" i="12"/>
  <c r="AU683" i="12"/>
  <c r="AV683" i="12"/>
  <c r="AW683" i="12"/>
  <c r="AX683" i="12"/>
  <c r="AY683" i="12"/>
  <c r="AZ683" i="12"/>
  <c r="BA683" i="12"/>
  <c r="BB683" i="12"/>
  <c r="O684" i="12"/>
  <c r="P684" i="12"/>
  <c r="Q684" i="12"/>
  <c r="R684" i="12"/>
  <c r="S684" i="12"/>
  <c r="T684" i="12"/>
  <c r="U684" i="12"/>
  <c r="V684" i="12"/>
  <c r="W684" i="12"/>
  <c r="X684" i="12"/>
  <c r="Y684" i="12"/>
  <c r="Z684" i="12"/>
  <c r="AA684" i="12"/>
  <c r="AB684" i="12"/>
  <c r="AC684" i="12"/>
  <c r="AD684" i="12"/>
  <c r="AE684" i="12"/>
  <c r="AF684" i="12"/>
  <c r="AG684" i="12"/>
  <c r="AH684" i="12"/>
  <c r="AI684" i="12"/>
  <c r="AJ684" i="12"/>
  <c r="AK684" i="12"/>
  <c r="AL684" i="12"/>
  <c r="AM684" i="12"/>
  <c r="AN684" i="12"/>
  <c r="AO684" i="12"/>
  <c r="AP684" i="12"/>
  <c r="AQ684" i="12"/>
  <c r="AR684" i="12"/>
  <c r="AS684" i="12"/>
  <c r="AT684" i="12"/>
  <c r="AU684" i="12"/>
  <c r="AV684" i="12"/>
  <c r="AW684" i="12"/>
  <c r="AX684" i="12"/>
  <c r="AY684" i="12"/>
  <c r="AZ684" i="12"/>
  <c r="BA684" i="12"/>
  <c r="BB684" i="12"/>
  <c r="O685" i="12"/>
  <c r="P685" i="12"/>
  <c r="Q685" i="12"/>
  <c r="R685" i="12"/>
  <c r="S685" i="12"/>
  <c r="T685" i="12"/>
  <c r="U685" i="12"/>
  <c r="V685" i="12"/>
  <c r="W685" i="12"/>
  <c r="X685" i="12"/>
  <c r="Y685" i="12"/>
  <c r="Z685" i="12"/>
  <c r="AA685" i="12"/>
  <c r="AB685" i="12"/>
  <c r="AC685" i="12"/>
  <c r="AD685" i="12"/>
  <c r="AE685" i="12"/>
  <c r="AF685" i="12"/>
  <c r="AG685" i="12"/>
  <c r="AH685" i="12"/>
  <c r="AI685" i="12"/>
  <c r="AJ685" i="12"/>
  <c r="AK685" i="12"/>
  <c r="AL685" i="12"/>
  <c r="AM685" i="12"/>
  <c r="AN685" i="12"/>
  <c r="AO685" i="12"/>
  <c r="AP685" i="12"/>
  <c r="AQ685" i="12"/>
  <c r="AR685" i="12"/>
  <c r="AS685" i="12"/>
  <c r="AT685" i="12"/>
  <c r="AU685" i="12"/>
  <c r="AV685" i="12"/>
  <c r="AW685" i="12"/>
  <c r="AX685" i="12"/>
  <c r="AY685" i="12"/>
  <c r="AZ685" i="12"/>
  <c r="BA685" i="12"/>
  <c r="BB685" i="12"/>
  <c r="O686" i="12"/>
  <c r="P686" i="12"/>
  <c r="Q686" i="12"/>
  <c r="R686" i="12"/>
  <c r="S686" i="12"/>
  <c r="T686" i="12"/>
  <c r="U686" i="12"/>
  <c r="V686" i="12"/>
  <c r="W686" i="12"/>
  <c r="X686" i="12"/>
  <c r="Y686" i="12"/>
  <c r="Z686" i="12"/>
  <c r="AA686" i="12"/>
  <c r="AB686" i="12"/>
  <c r="AC686" i="12"/>
  <c r="AD686" i="12"/>
  <c r="AE686" i="12"/>
  <c r="AF686" i="12"/>
  <c r="AG686" i="12"/>
  <c r="AH686" i="12"/>
  <c r="AI686" i="12"/>
  <c r="AJ686" i="12"/>
  <c r="AK686" i="12"/>
  <c r="AL686" i="12"/>
  <c r="AM686" i="12"/>
  <c r="AN686" i="12"/>
  <c r="AO686" i="12"/>
  <c r="AP686" i="12"/>
  <c r="AQ686" i="12"/>
  <c r="AR686" i="12"/>
  <c r="AS686" i="12"/>
  <c r="AT686" i="12"/>
  <c r="AU686" i="12"/>
  <c r="AV686" i="12"/>
  <c r="AW686" i="12"/>
  <c r="AX686" i="12"/>
  <c r="AY686" i="12"/>
  <c r="AZ686" i="12"/>
  <c r="BA686" i="12"/>
  <c r="BB686" i="12"/>
  <c r="O687" i="12"/>
  <c r="P687" i="12"/>
  <c r="Q687" i="12"/>
  <c r="R687" i="12"/>
  <c r="S687" i="12"/>
  <c r="T687" i="12"/>
  <c r="U687" i="12"/>
  <c r="V687" i="12"/>
  <c r="W687" i="12"/>
  <c r="X687" i="12"/>
  <c r="Y687" i="12"/>
  <c r="Z687" i="12"/>
  <c r="AA687" i="12"/>
  <c r="AB687" i="12"/>
  <c r="AC687" i="12"/>
  <c r="AD687" i="12"/>
  <c r="AE687" i="12"/>
  <c r="AF687" i="12"/>
  <c r="AG687" i="12"/>
  <c r="AH687" i="12"/>
  <c r="AI687" i="12"/>
  <c r="AJ687" i="12"/>
  <c r="AK687" i="12"/>
  <c r="AL687" i="12"/>
  <c r="AM687" i="12"/>
  <c r="AN687" i="12"/>
  <c r="AO687" i="12"/>
  <c r="AP687" i="12"/>
  <c r="AQ687" i="12"/>
  <c r="AR687" i="12"/>
  <c r="AS687" i="12"/>
  <c r="AT687" i="12"/>
  <c r="AU687" i="12"/>
  <c r="AV687" i="12"/>
  <c r="AW687" i="12"/>
  <c r="AX687" i="12"/>
  <c r="AY687" i="12"/>
  <c r="AZ687" i="12"/>
  <c r="BA687" i="12"/>
  <c r="BB687" i="12"/>
  <c r="O688" i="12"/>
  <c r="P688" i="12"/>
  <c r="Q688" i="12"/>
  <c r="R688" i="12"/>
  <c r="S688" i="12"/>
  <c r="T688" i="12"/>
  <c r="U688" i="12"/>
  <c r="V688" i="12"/>
  <c r="W688" i="12"/>
  <c r="X688" i="12"/>
  <c r="Y688" i="12"/>
  <c r="Z688" i="12"/>
  <c r="AA688" i="12"/>
  <c r="AB688" i="12"/>
  <c r="AC688" i="12"/>
  <c r="AD688" i="12"/>
  <c r="AE688" i="12"/>
  <c r="AF688" i="12"/>
  <c r="AG688" i="12"/>
  <c r="AH688" i="12"/>
  <c r="AI688" i="12"/>
  <c r="AJ688" i="12"/>
  <c r="AK688" i="12"/>
  <c r="AL688" i="12"/>
  <c r="AM688" i="12"/>
  <c r="AN688" i="12"/>
  <c r="AO688" i="12"/>
  <c r="AP688" i="12"/>
  <c r="AQ688" i="12"/>
  <c r="AR688" i="12"/>
  <c r="AS688" i="12"/>
  <c r="AT688" i="12"/>
  <c r="AU688" i="12"/>
  <c r="AV688" i="12"/>
  <c r="AW688" i="12"/>
  <c r="AX688" i="12"/>
  <c r="AY688" i="12"/>
  <c r="AZ688" i="12"/>
  <c r="BA688" i="12"/>
  <c r="BB688" i="12"/>
  <c r="O689" i="12"/>
  <c r="P689" i="12"/>
  <c r="Q689" i="12"/>
  <c r="R689" i="12"/>
  <c r="S689" i="12"/>
  <c r="T689" i="12"/>
  <c r="U689" i="12"/>
  <c r="V689" i="12"/>
  <c r="W689" i="12"/>
  <c r="X689" i="12"/>
  <c r="Y689" i="12"/>
  <c r="Z689" i="12"/>
  <c r="AA689" i="12"/>
  <c r="AB689" i="12"/>
  <c r="AC689" i="12"/>
  <c r="AD689" i="12"/>
  <c r="AE689" i="12"/>
  <c r="AF689" i="12"/>
  <c r="AG689" i="12"/>
  <c r="AH689" i="12"/>
  <c r="AI689" i="12"/>
  <c r="AJ689" i="12"/>
  <c r="AK689" i="12"/>
  <c r="AL689" i="12"/>
  <c r="AM689" i="12"/>
  <c r="AN689" i="12"/>
  <c r="AO689" i="12"/>
  <c r="AP689" i="12"/>
  <c r="AQ689" i="12"/>
  <c r="AR689" i="12"/>
  <c r="AS689" i="12"/>
  <c r="AT689" i="12"/>
  <c r="AU689" i="12"/>
  <c r="AV689" i="12"/>
  <c r="AW689" i="12"/>
  <c r="AX689" i="12"/>
  <c r="AY689" i="12"/>
  <c r="AZ689" i="12"/>
  <c r="BA689" i="12"/>
  <c r="BB689" i="12"/>
  <c r="O690" i="12"/>
  <c r="P690" i="12"/>
  <c r="Q690" i="12"/>
  <c r="R690" i="12"/>
  <c r="S690" i="12"/>
  <c r="T690" i="12"/>
  <c r="U690" i="12"/>
  <c r="V690" i="12"/>
  <c r="W690" i="12"/>
  <c r="X690" i="12"/>
  <c r="Y690" i="12"/>
  <c r="Z690" i="12"/>
  <c r="AA690" i="12"/>
  <c r="AB690" i="12"/>
  <c r="AC690" i="12"/>
  <c r="AD690" i="12"/>
  <c r="AE690" i="12"/>
  <c r="AF690" i="12"/>
  <c r="AG690" i="12"/>
  <c r="AH690" i="12"/>
  <c r="AI690" i="12"/>
  <c r="AJ690" i="12"/>
  <c r="AK690" i="12"/>
  <c r="AL690" i="12"/>
  <c r="AM690" i="12"/>
  <c r="AN690" i="12"/>
  <c r="AO690" i="12"/>
  <c r="AP690" i="12"/>
  <c r="AQ690" i="12"/>
  <c r="AR690" i="12"/>
  <c r="AS690" i="12"/>
  <c r="AT690" i="12"/>
  <c r="AU690" i="12"/>
  <c r="AV690" i="12"/>
  <c r="AW690" i="12"/>
  <c r="AX690" i="12"/>
  <c r="AY690" i="12"/>
  <c r="AZ690" i="12"/>
  <c r="BA690" i="12"/>
  <c r="BB690" i="12"/>
  <c r="O691" i="12"/>
  <c r="P691" i="12"/>
  <c r="Q691" i="12"/>
  <c r="R691" i="12"/>
  <c r="S691" i="12"/>
  <c r="T691" i="12"/>
  <c r="U691" i="12"/>
  <c r="V691" i="12"/>
  <c r="W691" i="12"/>
  <c r="X691" i="12"/>
  <c r="Y691" i="12"/>
  <c r="Z691" i="12"/>
  <c r="AA691" i="12"/>
  <c r="AB691" i="12"/>
  <c r="AC691" i="12"/>
  <c r="AD691" i="12"/>
  <c r="AE691" i="12"/>
  <c r="AF691" i="12"/>
  <c r="AG691" i="12"/>
  <c r="AH691" i="12"/>
  <c r="AI691" i="12"/>
  <c r="AJ691" i="12"/>
  <c r="AK691" i="12"/>
  <c r="AL691" i="12"/>
  <c r="AM691" i="12"/>
  <c r="AN691" i="12"/>
  <c r="AO691" i="12"/>
  <c r="AP691" i="12"/>
  <c r="AQ691" i="12"/>
  <c r="AR691" i="12"/>
  <c r="AS691" i="12"/>
  <c r="AT691" i="12"/>
  <c r="AU691" i="12"/>
  <c r="AV691" i="12"/>
  <c r="AW691" i="12"/>
  <c r="AX691" i="12"/>
  <c r="AY691" i="12"/>
  <c r="AZ691" i="12"/>
  <c r="BA691" i="12"/>
  <c r="BB691" i="12"/>
  <c r="O692" i="12"/>
  <c r="P692" i="12"/>
  <c r="Q692" i="12"/>
  <c r="R692" i="12"/>
  <c r="S692" i="12"/>
  <c r="T692" i="12"/>
  <c r="U692" i="12"/>
  <c r="V692" i="12"/>
  <c r="W692" i="12"/>
  <c r="X692" i="12"/>
  <c r="Y692" i="12"/>
  <c r="Z692" i="12"/>
  <c r="AA692" i="12"/>
  <c r="AB692" i="12"/>
  <c r="AC692" i="12"/>
  <c r="AD692" i="12"/>
  <c r="AE692" i="12"/>
  <c r="AF692" i="12"/>
  <c r="AG692" i="12"/>
  <c r="AH692" i="12"/>
  <c r="AI692" i="12"/>
  <c r="AJ692" i="12"/>
  <c r="AK692" i="12"/>
  <c r="AL692" i="12"/>
  <c r="AM692" i="12"/>
  <c r="AN692" i="12"/>
  <c r="AO692" i="12"/>
  <c r="AP692" i="12"/>
  <c r="AQ692" i="12"/>
  <c r="AR692" i="12"/>
  <c r="AS692" i="12"/>
  <c r="AT692" i="12"/>
  <c r="AU692" i="12"/>
  <c r="AV692" i="12"/>
  <c r="AW692" i="12"/>
  <c r="AX692" i="12"/>
  <c r="AY692" i="12"/>
  <c r="AZ692" i="12"/>
  <c r="BA692" i="12"/>
  <c r="BB692" i="12"/>
  <c r="O693" i="12"/>
  <c r="P693" i="12"/>
  <c r="Q693" i="12"/>
  <c r="R693" i="12"/>
  <c r="S693" i="12"/>
  <c r="T693" i="12"/>
  <c r="U693" i="12"/>
  <c r="V693" i="12"/>
  <c r="W693" i="12"/>
  <c r="X693" i="12"/>
  <c r="Y693" i="12"/>
  <c r="Z693" i="12"/>
  <c r="AA693" i="12"/>
  <c r="AB693" i="12"/>
  <c r="AC693" i="12"/>
  <c r="AD693" i="12"/>
  <c r="AE693" i="12"/>
  <c r="AF693" i="12"/>
  <c r="AG693" i="12"/>
  <c r="AH693" i="12"/>
  <c r="AI693" i="12"/>
  <c r="AJ693" i="12"/>
  <c r="AK693" i="12"/>
  <c r="AL693" i="12"/>
  <c r="AM693" i="12"/>
  <c r="AN693" i="12"/>
  <c r="AO693" i="12"/>
  <c r="AP693" i="12"/>
  <c r="AQ693" i="12"/>
  <c r="AR693" i="12"/>
  <c r="AS693" i="12"/>
  <c r="AT693" i="12"/>
  <c r="AU693" i="12"/>
  <c r="AV693" i="12"/>
  <c r="AW693" i="12"/>
  <c r="AX693" i="12"/>
  <c r="AY693" i="12"/>
  <c r="AZ693" i="12"/>
  <c r="BA693" i="12"/>
  <c r="BB693" i="12"/>
  <c r="O694" i="12"/>
  <c r="P694" i="12"/>
  <c r="Q694" i="12"/>
  <c r="R694" i="12"/>
  <c r="S694" i="12"/>
  <c r="T694" i="12"/>
  <c r="U694" i="12"/>
  <c r="V694" i="12"/>
  <c r="W694" i="12"/>
  <c r="X694" i="12"/>
  <c r="Y694" i="12"/>
  <c r="Z694" i="12"/>
  <c r="AA694" i="12"/>
  <c r="AB694" i="12"/>
  <c r="AC694" i="12"/>
  <c r="AD694" i="12"/>
  <c r="AE694" i="12"/>
  <c r="AF694" i="12"/>
  <c r="AG694" i="12"/>
  <c r="AH694" i="12"/>
  <c r="AI694" i="12"/>
  <c r="AJ694" i="12"/>
  <c r="AK694" i="12"/>
  <c r="AL694" i="12"/>
  <c r="AM694" i="12"/>
  <c r="AN694" i="12"/>
  <c r="AO694" i="12"/>
  <c r="AP694" i="12"/>
  <c r="AQ694" i="12"/>
  <c r="AR694" i="12"/>
  <c r="AS694" i="12"/>
  <c r="AT694" i="12"/>
  <c r="AU694" i="12"/>
  <c r="AV694" i="12"/>
  <c r="AW694" i="12"/>
  <c r="AX694" i="12"/>
  <c r="AY694" i="12"/>
  <c r="AZ694" i="12"/>
  <c r="BA694" i="12"/>
  <c r="BB694" i="12"/>
  <c r="O695" i="12"/>
  <c r="P695" i="12"/>
  <c r="Q695" i="12"/>
  <c r="R695" i="12"/>
  <c r="S695" i="12"/>
  <c r="T695" i="12"/>
  <c r="U695" i="12"/>
  <c r="V695" i="12"/>
  <c r="W695" i="12"/>
  <c r="X695" i="12"/>
  <c r="Y695" i="12"/>
  <c r="Z695" i="12"/>
  <c r="AA695" i="12"/>
  <c r="AB695" i="12"/>
  <c r="AC695" i="12"/>
  <c r="AD695" i="12"/>
  <c r="AE695" i="12"/>
  <c r="AF695" i="12"/>
  <c r="AG695" i="12"/>
  <c r="AH695" i="12"/>
  <c r="AI695" i="12"/>
  <c r="AJ695" i="12"/>
  <c r="AK695" i="12"/>
  <c r="AL695" i="12"/>
  <c r="AM695" i="12"/>
  <c r="AN695" i="12"/>
  <c r="AO695" i="12"/>
  <c r="AP695" i="12"/>
  <c r="AQ695" i="12"/>
  <c r="AR695" i="12"/>
  <c r="AS695" i="12"/>
  <c r="AT695" i="12"/>
  <c r="AU695" i="12"/>
  <c r="AV695" i="12"/>
  <c r="AW695" i="12"/>
  <c r="AX695" i="12"/>
  <c r="AY695" i="12"/>
  <c r="AZ695" i="12"/>
  <c r="BA695" i="12"/>
  <c r="BB695" i="12"/>
  <c r="O696" i="12"/>
  <c r="P696" i="12"/>
  <c r="Q696" i="12"/>
  <c r="R696" i="12"/>
  <c r="S696" i="12"/>
  <c r="T696" i="12"/>
  <c r="U696" i="12"/>
  <c r="V696" i="12"/>
  <c r="W696" i="12"/>
  <c r="X696" i="12"/>
  <c r="Y696" i="12"/>
  <c r="Z696" i="12"/>
  <c r="AA696" i="12"/>
  <c r="AB696" i="12"/>
  <c r="AC696" i="12"/>
  <c r="AD696" i="12"/>
  <c r="AE696" i="12"/>
  <c r="AF696" i="12"/>
  <c r="AG696" i="12"/>
  <c r="AH696" i="12"/>
  <c r="AI696" i="12"/>
  <c r="AJ696" i="12"/>
  <c r="AK696" i="12"/>
  <c r="AL696" i="12"/>
  <c r="AM696" i="12"/>
  <c r="AN696" i="12"/>
  <c r="AO696" i="12"/>
  <c r="AP696" i="12"/>
  <c r="AQ696" i="12"/>
  <c r="AR696" i="12"/>
  <c r="AS696" i="12"/>
  <c r="AT696" i="12"/>
  <c r="AU696" i="12"/>
  <c r="AV696" i="12"/>
  <c r="AW696" i="12"/>
  <c r="AX696" i="12"/>
  <c r="AY696" i="12"/>
  <c r="AZ696" i="12"/>
  <c r="BA696" i="12"/>
  <c r="BB696" i="12"/>
  <c r="O697" i="12"/>
  <c r="P697" i="12"/>
  <c r="Q697" i="12"/>
  <c r="R697" i="12"/>
  <c r="S697" i="12"/>
  <c r="T697" i="12"/>
  <c r="U697" i="12"/>
  <c r="V697" i="12"/>
  <c r="W697" i="12"/>
  <c r="X697" i="12"/>
  <c r="Y697" i="12"/>
  <c r="Z697" i="12"/>
  <c r="AA697" i="12"/>
  <c r="AB697" i="12"/>
  <c r="AC697" i="12"/>
  <c r="AD697" i="12"/>
  <c r="AE697" i="12"/>
  <c r="AF697" i="12"/>
  <c r="AG697" i="12"/>
  <c r="AH697" i="12"/>
  <c r="AI697" i="12"/>
  <c r="AJ697" i="12"/>
  <c r="AK697" i="12"/>
  <c r="AL697" i="12"/>
  <c r="AM697" i="12"/>
  <c r="AN697" i="12"/>
  <c r="AO697" i="12"/>
  <c r="AP697" i="12"/>
  <c r="AQ697" i="12"/>
  <c r="AR697" i="12"/>
  <c r="AS697" i="12"/>
  <c r="AT697" i="12"/>
  <c r="AU697" i="12"/>
  <c r="AV697" i="12"/>
  <c r="AW697" i="12"/>
  <c r="AX697" i="12"/>
  <c r="AY697" i="12"/>
  <c r="AZ697" i="12"/>
  <c r="BA697" i="12"/>
  <c r="BB697" i="12"/>
  <c r="O698" i="12"/>
  <c r="P698" i="12"/>
  <c r="Q698" i="12"/>
  <c r="R698" i="12"/>
  <c r="S698" i="12"/>
  <c r="T698" i="12"/>
  <c r="U698" i="12"/>
  <c r="V698" i="12"/>
  <c r="W698" i="12"/>
  <c r="X698" i="12"/>
  <c r="Y698" i="12"/>
  <c r="Z698" i="12"/>
  <c r="AA698" i="12"/>
  <c r="AB698" i="12"/>
  <c r="AC698" i="12"/>
  <c r="AD698" i="12"/>
  <c r="AE698" i="12"/>
  <c r="AF698" i="12"/>
  <c r="AG698" i="12"/>
  <c r="AH698" i="12"/>
  <c r="AI698" i="12"/>
  <c r="AJ698" i="12"/>
  <c r="AK698" i="12"/>
  <c r="AL698" i="12"/>
  <c r="AM698" i="12"/>
  <c r="AN698" i="12"/>
  <c r="AO698" i="12"/>
  <c r="AP698" i="12"/>
  <c r="AQ698" i="12"/>
  <c r="AR698" i="12"/>
  <c r="AS698" i="12"/>
  <c r="AT698" i="12"/>
  <c r="AU698" i="12"/>
  <c r="AV698" i="12"/>
  <c r="AW698" i="12"/>
  <c r="AX698" i="12"/>
  <c r="AY698" i="12"/>
  <c r="AZ698" i="12"/>
  <c r="BA698" i="12"/>
  <c r="BB698" i="12"/>
  <c r="O699" i="12"/>
  <c r="P699" i="12"/>
  <c r="Q699" i="12"/>
  <c r="R699" i="12"/>
  <c r="S699" i="12"/>
  <c r="T699" i="12"/>
  <c r="U699" i="12"/>
  <c r="V699" i="12"/>
  <c r="W699" i="12"/>
  <c r="X699" i="12"/>
  <c r="Y699" i="12"/>
  <c r="Z699" i="12"/>
  <c r="AA699" i="12"/>
  <c r="AB699" i="12"/>
  <c r="AC699" i="12"/>
  <c r="AD699" i="12"/>
  <c r="AE699" i="12"/>
  <c r="AF699" i="12"/>
  <c r="AG699" i="12"/>
  <c r="AH699" i="12"/>
  <c r="AI699" i="12"/>
  <c r="AJ699" i="12"/>
  <c r="AK699" i="12"/>
  <c r="AL699" i="12"/>
  <c r="AM699" i="12"/>
  <c r="AN699" i="12"/>
  <c r="AO699" i="12"/>
  <c r="AP699" i="12"/>
  <c r="AQ699" i="12"/>
  <c r="AR699" i="12"/>
  <c r="AS699" i="12"/>
  <c r="AT699" i="12"/>
  <c r="AU699" i="12"/>
  <c r="AV699" i="12"/>
  <c r="AW699" i="12"/>
  <c r="AX699" i="12"/>
  <c r="AY699" i="12"/>
  <c r="AZ699" i="12"/>
  <c r="BA699" i="12"/>
  <c r="BB699" i="12"/>
  <c r="O634" i="12"/>
  <c r="P634" i="12"/>
  <c r="Q634" i="12"/>
  <c r="R634" i="12"/>
  <c r="S634" i="12"/>
  <c r="T634" i="12"/>
  <c r="U634" i="12"/>
  <c r="V634" i="12"/>
  <c r="W634" i="12"/>
  <c r="X634" i="12"/>
  <c r="Y634" i="12"/>
  <c r="Z634" i="12"/>
  <c r="AA634" i="12"/>
  <c r="AB634" i="12"/>
  <c r="AC634" i="12"/>
  <c r="AD634" i="12"/>
  <c r="AE634" i="12"/>
  <c r="AF634" i="12"/>
  <c r="AG634" i="12"/>
  <c r="AH634" i="12"/>
  <c r="AI634" i="12"/>
  <c r="AJ634" i="12"/>
  <c r="AK634" i="12"/>
  <c r="AL634" i="12"/>
  <c r="AM634" i="12"/>
  <c r="AN634" i="12"/>
  <c r="AO634" i="12"/>
  <c r="AP634" i="12"/>
  <c r="AQ634" i="12"/>
  <c r="AR634" i="12"/>
  <c r="AS634" i="12"/>
  <c r="AT634" i="12"/>
  <c r="AU634" i="12"/>
  <c r="AV634" i="12"/>
  <c r="AW634" i="12"/>
  <c r="AX634" i="12"/>
  <c r="AY634" i="12"/>
  <c r="AZ634" i="12"/>
  <c r="BA634" i="12"/>
  <c r="BB634" i="12"/>
  <c r="O635" i="12"/>
  <c r="P635" i="12"/>
  <c r="Q635" i="12"/>
  <c r="R635" i="12"/>
  <c r="S635" i="12"/>
  <c r="T635" i="12"/>
  <c r="U635" i="12"/>
  <c r="V635" i="12"/>
  <c r="W635" i="12"/>
  <c r="X635" i="12"/>
  <c r="Y635" i="12"/>
  <c r="Z635" i="12"/>
  <c r="AA635" i="12"/>
  <c r="AB635" i="12"/>
  <c r="AC635" i="12"/>
  <c r="AD635" i="12"/>
  <c r="AE635" i="12"/>
  <c r="AF635" i="12"/>
  <c r="AG635" i="12"/>
  <c r="AH635" i="12"/>
  <c r="AI635" i="12"/>
  <c r="AJ635" i="12"/>
  <c r="AK635" i="12"/>
  <c r="AL635" i="12"/>
  <c r="AM635" i="12"/>
  <c r="AN635" i="12"/>
  <c r="AO635" i="12"/>
  <c r="AP635" i="12"/>
  <c r="AQ635" i="12"/>
  <c r="AR635" i="12"/>
  <c r="AS635" i="12"/>
  <c r="AT635" i="12"/>
  <c r="AU635" i="12"/>
  <c r="AV635" i="12"/>
  <c r="AW635" i="12"/>
  <c r="AX635" i="12"/>
  <c r="AY635" i="12"/>
  <c r="AZ635" i="12"/>
  <c r="BA635" i="12"/>
  <c r="BB635" i="12"/>
  <c r="O636" i="12"/>
  <c r="P636" i="12"/>
  <c r="Q636" i="12"/>
  <c r="R636" i="12"/>
  <c r="S636" i="12"/>
  <c r="T636" i="12"/>
  <c r="U636" i="12"/>
  <c r="V636" i="12"/>
  <c r="W636" i="12"/>
  <c r="X636" i="12"/>
  <c r="Y636" i="12"/>
  <c r="Z636" i="12"/>
  <c r="AA636" i="12"/>
  <c r="AB636" i="12"/>
  <c r="AC636" i="12"/>
  <c r="AD636" i="12"/>
  <c r="AE636" i="12"/>
  <c r="AF636" i="12"/>
  <c r="AG636" i="12"/>
  <c r="AH636" i="12"/>
  <c r="AI636" i="12"/>
  <c r="AJ636" i="12"/>
  <c r="AK636" i="12"/>
  <c r="AL636" i="12"/>
  <c r="AM636" i="12"/>
  <c r="AN636" i="12"/>
  <c r="AO636" i="12"/>
  <c r="AP636" i="12"/>
  <c r="AQ636" i="12"/>
  <c r="AR636" i="12"/>
  <c r="AS636" i="12"/>
  <c r="AT636" i="12"/>
  <c r="AU636" i="12"/>
  <c r="AV636" i="12"/>
  <c r="AW636" i="12"/>
  <c r="AX636" i="12"/>
  <c r="AY636" i="12"/>
  <c r="AZ636" i="12"/>
  <c r="BA636" i="12"/>
  <c r="BB636" i="12"/>
  <c r="O637" i="12"/>
  <c r="P637" i="12"/>
  <c r="Q637" i="12"/>
  <c r="R637" i="12"/>
  <c r="S637" i="12"/>
  <c r="T637" i="12"/>
  <c r="U637" i="12"/>
  <c r="V637" i="12"/>
  <c r="W637" i="12"/>
  <c r="X637" i="12"/>
  <c r="Y637" i="12"/>
  <c r="Z637" i="12"/>
  <c r="AA637" i="12"/>
  <c r="AB637" i="12"/>
  <c r="AC637" i="12"/>
  <c r="AD637" i="12"/>
  <c r="AE637" i="12"/>
  <c r="AF637" i="12"/>
  <c r="AG637" i="12"/>
  <c r="AH637" i="12"/>
  <c r="AI637" i="12"/>
  <c r="AJ637" i="12"/>
  <c r="AK637" i="12"/>
  <c r="AL637" i="12"/>
  <c r="AM637" i="12"/>
  <c r="AN637" i="12"/>
  <c r="AO637" i="12"/>
  <c r="AP637" i="12"/>
  <c r="AQ637" i="12"/>
  <c r="AR637" i="12"/>
  <c r="AS637" i="12"/>
  <c r="AT637" i="12"/>
  <c r="AU637" i="12"/>
  <c r="AV637" i="12"/>
  <c r="AW637" i="12"/>
  <c r="AX637" i="12"/>
  <c r="AY637" i="12"/>
  <c r="AZ637" i="12"/>
  <c r="BA637" i="12"/>
  <c r="BB637" i="12"/>
  <c r="O638" i="12"/>
  <c r="P638" i="12"/>
  <c r="Q638" i="12"/>
  <c r="R638" i="12"/>
  <c r="S638" i="12"/>
  <c r="T638" i="12"/>
  <c r="U638" i="12"/>
  <c r="V638" i="12"/>
  <c r="W638" i="12"/>
  <c r="X638" i="12"/>
  <c r="Y638" i="12"/>
  <c r="Z638" i="12"/>
  <c r="AA638" i="12"/>
  <c r="AB638" i="12"/>
  <c r="AC638" i="12"/>
  <c r="AD638" i="12"/>
  <c r="AE638" i="12"/>
  <c r="AF638" i="12"/>
  <c r="AG638" i="12"/>
  <c r="AH638" i="12"/>
  <c r="AI638" i="12"/>
  <c r="AJ638" i="12"/>
  <c r="AK638" i="12"/>
  <c r="AL638" i="12"/>
  <c r="AM638" i="12"/>
  <c r="AN638" i="12"/>
  <c r="AO638" i="12"/>
  <c r="AP638" i="12"/>
  <c r="AQ638" i="12"/>
  <c r="AR638" i="12"/>
  <c r="AS638" i="12"/>
  <c r="AT638" i="12"/>
  <c r="AU638" i="12"/>
  <c r="AV638" i="12"/>
  <c r="AW638" i="12"/>
  <c r="AX638" i="12"/>
  <c r="AY638" i="12"/>
  <c r="AZ638" i="12"/>
  <c r="BA638" i="12"/>
  <c r="BB638" i="12"/>
  <c r="O639" i="12"/>
  <c r="P639" i="12"/>
  <c r="Q639" i="12"/>
  <c r="R639" i="12"/>
  <c r="S639" i="12"/>
  <c r="T639" i="12"/>
  <c r="U639" i="12"/>
  <c r="V639" i="12"/>
  <c r="W639" i="12"/>
  <c r="X639" i="12"/>
  <c r="Y639" i="12"/>
  <c r="Z639" i="12"/>
  <c r="AA639" i="12"/>
  <c r="AB639" i="12"/>
  <c r="AC639" i="12"/>
  <c r="AD639" i="12"/>
  <c r="AE639" i="12"/>
  <c r="AF639" i="12"/>
  <c r="AG639" i="12"/>
  <c r="AH639" i="12"/>
  <c r="AI639" i="12"/>
  <c r="AJ639" i="12"/>
  <c r="AK639" i="12"/>
  <c r="AL639" i="12"/>
  <c r="AM639" i="12"/>
  <c r="AN639" i="12"/>
  <c r="AO639" i="12"/>
  <c r="AP639" i="12"/>
  <c r="AQ639" i="12"/>
  <c r="AR639" i="12"/>
  <c r="AS639" i="12"/>
  <c r="AT639" i="12"/>
  <c r="AU639" i="12"/>
  <c r="AV639" i="12"/>
  <c r="AW639" i="12"/>
  <c r="AX639" i="12"/>
  <c r="AY639" i="12"/>
  <c r="AZ639" i="12"/>
  <c r="BA639" i="12"/>
  <c r="BB639" i="12"/>
  <c r="O640" i="12"/>
  <c r="P640" i="12"/>
  <c r="Q640" i="12"/>
  <c r="R640" i="12"/>
  <c r="S640" i="12"/>
  <c r="T640" i="12"/>
  <c r="U640" i="12"/>
  <c r="V640" i="12"/>
  <c r="W640" i="12"/>
  <c r="X640" i="12"/>
  <c r="Y640" i="12"/>
  <c r="Z640" i="12"/>
  <c r="AA640" i="12"/>
  <c r="AB640" i="12"/>
  <c r="AC640" i="12"/>
  <c r="AD640" i="12"/>
  <c r="AE640" i="12"/>
  <c r="AF640" i="12"/>
  <c r="AG640" i="12"/>
  <c r="AH640" i="12"/>
  <c r="AI640" i="12"/>
  <c r="AJ640" i="12"/>
  <c r="AK640" i="12"/>
  <c r="AL640" i="12"/>
  <c r="AM640" i="12"/>
  <c r="AN640" i="12"/>
  <c r="AO640" i="12"/>
  <c r="AP640" i="12"/>
  <c r="AQ640" i="12"/>
  <c r="AR640" i="12"/>
  <c r="AS640" i="12"/>
  <c r="AT640" i="12"/>
  <c r="AU640" i="12"/>
  <c r="AV640" i="12"/>
  <c r="AW640" i="12"/>
  <c r="AX640" i="12"/>
  <c r="AY640" i="12"/>
  <c r="AZ640" i="12"/>
  <c r="BA640" i="12"/>
  <c r="BB640" i="12"/>
  <c r="O641" i="12"/>
  <c r="P641" i="12"/>
  <c r="Q641" i="12"/>
  <c r="R641" i="12"/>
  <c r="S641" i="12"/>
  <c r="T641" i="12"/>
  <c r="U641" i="12"/>
  <c r="V641" i="12"/>
  <c r="W641" i="12"/>
  <c r="X641" i="12"/>
  <c r="Y641" i="12"/>
  <c r="Z641" i="12"/>
  <c r="AA641" i="12"/>
  <c r="AB641" i="12"/>
  <c r="AC641" i="12"/>
  <c r="AD641" i="12"/>
  <c r="AE641" i="12"/>
  <c r="AF641" i="12"/>
  <c r="AG641" i="12"/>
  <c r="AH641" i="12"/>
  <c r="AI641" i="12"/>
  <c r="AJ641" i="12"/>
  <c r="AK641" i="12"/>
  <c r="AL641" i="12"/>
  <c r="AM641" i="12"/>
  <c r="AN641" i="12"/>
  <c r="AO641" i="12"/>
  <c r="AP641" i="12"/>
  <c r="AQ641" i="12"/>
  <c r="AR641" i="12"/>
  <c r="AS641" i="12"/>
  <c r="AT641" i="12"/>
  <c r="AU641" i="12"/>
  <c r="AV641" i="12"/>
  <c r="AW641" i="12"/>
  <c r="AX641" i="12"/>
  <c r="AY641" i="12"/>
  <c r="AZ641" i="12"/>
  <c r="BA641" i="12"/>
  <c r="BB641" i="12"/>
  <c r="O642" i="12"/>
  <c r="P642" i="12"/>
  <c r="Q642" i="12"/>
  <c r="R642" i="12"/>
  <c r="S642" i="12"/>
  <c r="T642" i="12"/>
  <c r="U642" i="12"/>
  <c r="V642" i="12"/>
  <c r="W642" i="12"/>
  <c r="X642" i="12"/>
  <c r="Y642" i="12"/>
  <c r="Z642" i="12"/>
  <c r="AA642" i="12"/>
  <c r="AB642" i="12"/>
  <c r="AC642" i="12"/>
  <c r="AD642" i="12"/>
  <c r="AE642" i="12"/>
  <c r="AF642" i="12"/>
  <c r="AG642" i="12"/>
  <c r="AH642" i="12"/>
  <c r="AI642" i="12"/>
  <c r="AJ642" i="12"/>
  <c r="AK642" i="12"/>
  <c r="AL642" i="12"/>
  <c r="AM642" i="12"/>
  <c r="AN642" i="12"/>
  <c r="AO642" i="12"/>
  <c r="AP642" i="12"/>
  <c r="AQ642" i="12"/>
  <c r="AR642" i="12"/>
  <c r="AS642" i="12"/>
  <c r="AT642" i="12"/>
  <c r="AU642" i="12"/>
  <c r="AV642" i="12"/>
  <c r="AW642" i="12"/>
  <c r="AX642" i="12"/>
  <c r="AY642" i="12"/>
  <c r="AZ642" i="12"/>
  <c r="BA642" i="12"/>
  <c r="BB642" i="12"/>
  <c r="O643" i="12"/>
  <c r="P643" i="12"/>
  <c r="Q643" i="12"/>
  <c r="R643" i="12"/>
  <c r="S643" i="12"/>
  <c r="T643" i="12"/>
  <c r="U643" i="12"/>
  <c r="V643" i="12"/>
  <c r="W643" i="12"/>
  <c r="X643" i="12"/>
  <c r="Y643" i="12"/>
  <c r="Z643" i="12"/>
  <c r="AA643" i="12"/>
  <c r="AB643" i="12"/>
  <c r="AC643" i="12"/>
  <c r="AD643" i="12"/>
  <c r="AE643" i="12"/>
  <c r="AF643" i="12"/>
  <c r="AG643" i="12"/>
  <c r="AH643" i="12"/>
  <c r="AI643" i="12"/>
  <c r="AJ643" i="12"/>
  <c r="AK643" i="12"/>
  <c r="AL643" i="12"/>
  <c r="AM643" i="12"/>
  <c r="AN643" i="12"/>
  <c r="AO643" i="12"/>
  <c r="AP643" i="12"/>
  <c r="AQ643" i="12"/>
  <c r="AR643" i="12"/>
  <c r="AS643" i="12"/>
  <c r="AT643" i="12"/>
  <c r="AU643" i="12"/>
  <c r="AV643" i="12"/>
  <c r="AW643" i="12"/>
  <c r="AX643" i="12"/>
  <c r="AY643" i="12"/>
  <c r="AZ643" i="12"/>
  <c r="BA643" i="12"/>
  <c r="BB643" i="12"/>
  <c r="O644" i="12"/>
  <c r="P644" i="12"/>
  <c r="Q644" i="12"/>
  <c r="R644" i="12"/>
  <c r="S644" i="12"/>
  <c r="T644" i="12"/>
  <c r="U644" i="12"/>
  <c r="V644" i="12"/>
  <c r="W644" i="12"/>
  <c r="X644" i="12"/>
  <c r="Y644" i="12"/>
  <c r="Z644" i="12"/>
  <c r="AA644" i="12"/>
  <c r="AB644" i="12"/>
  <c r="AC644" i="12"/>
  <c r="AD644" i="12"/>
  <c r="AE644" i="12"/>
  <c r="AF644" i="12"/>
  <c r="AG644" i="12"/>
  <c r="AH644" i="12"/>
  <c r="AI644" i="12"/>
  <c r="AJ644" i="12"/>
  <c r="AK644" i="12"/>
  <c r="AL644" i="12"/>
  <c r="AM644" i="12"/>
  <c r="AN644" i="12"/>
  <c r="AO644" i="12"/>
  <c r="AP644" i="12"/>
  <c r="AQ644" i="12"/>
  <c r="AR644" i="12"/>
  <c r="AS644" i="12"/>
  <c r="AT644" i="12"/>
  <c r="AU644" i="12"/>
  <c r="AV644" i="12"/>
  <c r="AW644" i="12"/>
  <c r="AX644" i="12"/>
  <c r="AY644" i="12"/>
  <c r="AZ644" i="12"/>
  <c r="BA644" i="12"/>
  <c r="BB644" i="12"/>
  <c r="O645" i="12"/>
  <c r="P645" i="12"/>
  <c r="Q645" i="12"/>
  <c r="R645" i="12"/>
  <c r="S645" i="12"/>
  <c r="T645" i="12"/>
  <c r="U645" i="12"/>
  <c r="V645" i="12"/>
  <c r="W645" i="12"/>
  <c r="X645" i="12"/>
  <c r="Y645" i="12"/>
  <c r="Z645" i="12"/>
  <c r="AA645" i="12"/>
  <c r="AB645" i="12"/>
  <c r="AC645" i="12"/>
  <c r="AD645" i="12"/>
  <c r="AE645" i="12"/>
  <c r="AF645" i="12"/>
  <c r="AG645" i="12"/>
  <c r="AH645" i="12"/>
  <c r="AI645" i="12"/>
  <c r="AJ645" i="12"/>
  <c r="AK645" i="12"/>
  <c r="AL645" i="12"/>
  <c r="AM645" i="12"/>
  <c r="AN645" i="12"/>
  <c r="AO645" i="12"/>
  <c r="AP645" i="12"/>
  <c r="AQ645" i="12"/>
  <c r="AR645" i="12"/>
  <c r="AS645" i="12"/>
  <c r="AT645" i="12"/>
  <c r="AU645" i="12"/>
  <c r="AV645" i="12"/>
  <c r="AW645" i="12"/>
  <c r="AX645" i="12"/>
  <c r="AY645" i="12"/>
  <c r="AZ645" i="12"/>
  <c r="BA645" i="12"/>
  <c r="BB645" i="12"/>
  <c r="O646" i="12"/>
  <c r="P646" i="12"/>
  <c r="Q646" i="12"/>
  <c r="R646" i="12"/>
  <c r="S646" i="12"/>
  <c r="T646" i="12"/>
  <c r="U646" i="12"/>
  <c r="V646" i="12"/>
  <c r="W646" i="12"/>
  <c r="X646" i="12"/>
  <c r="Y646" i="12"/>
  <c r="Z646" i="12"/>
  <c r="AA646" i="12"/>
  <c r="AB646" i="12"/>
  <c r="AC646" i="12"/>
  <c r="AD646" i="12"/>
  <c r="AE646" i="12"/>
  <c r="AF646" i="12"/>
  <c r="AG646" i="12"/>
  <c r="AH646" i="12"/>
  <c r="AI646" i="12"/>
  <c r="AJ646" i="12"/>
  <c r="AK646" i="12"/>
  <c r="AL646" i="12"/>
  <c r="AM646" i="12"/>
  <c r="AN646" i="12"/>
  <c r="AO646" i="12"/>
  <c r="AP646" i="12"/>
  <c r="AQ646" i="12"/>
  <c r="AR646" i="12"/>
  <c r="AS646" i="12"/>
  <c r="AT646" i="12"/>
  <c r="AU646" i="12"/>
  <c r="AV646" i="12"/>
  <c r="AW646" i="12"/>
  <c r="AX646" i="12"/>
  <c r="AY646" i="12"/>
  <c r="AZ646" i="12"/>
  <c r="BA646" i="12"/>
  <c r="BB646" i="12"/>
  <c r="O647" i="12"/>
  <c r="P647" i="12"/>
  <c r="Q647" i="12"/>
  <c r="R647" i="12"/>
  <c r="S647" i="12"/>
  <c r="T647" i="12"/>
  <c r="U647" i="12"/>
  <c r="V647" i="12"/>
  <c r="W647" i="12"/>
  <c r="X647" i="12"/>
  <c r="Y647" i="12"/>
  <c r="Z647" i="12"/>
  <c r="AA647" i="12"/>
  <c r="AB647" i="12"/>
  <c r="AC647" i="12"/>
  <c r="AD647" i="12"/>
  <c r="AE647" i="12"/>
  <c r="AF647" i="12"/>
  <c r="AG647" i="12"/>
  <c r="AH647" i="12"/>
  <c r="AI647" i="12"/>
  <c r="AJ647" i="12"/>
  <c r="AK647" i="12"/>
  <c r="AL647" i="12"/>
  <c r="AM647" i="12"/>
  <c r="AN647" i="12"/>
  <c r="AO647" i="12"/>
  <c r="AP647" i="12"/>
  <c r="AQ647" i="12"/>
  <c r="AR647" i="12"/>
  <c r="AS647" i="12"/>
  <c r="AT647" i="12"/>
  <c r="AU647" i="12"/>
  <c r="AV647" i="12"/>
  <c r="AW647" i="12"/>
  <c r="AX647" i="12"/>
  <c r="AY647" i="12"/>
  <c r="AZ647" i="12"/>
  <c r="BA647" i="12"/>
  <c r="BB647" i="12"/>
  <c r="O648" i="12"/>
  <c r="P648" i="12"/>
  <c r="Q648" i="12"/>
  <c r="R648" i="12"/>
  <c r="S648" i="12"/>
  <c r="T648" i="12"/>
  <c r="U648" i="12"/>
  <c r="V648" i="12"/>
  <c r="W648" i="12"/>
  <c r="X648" i="12"/>
  <c r="Y648" i="12"/>
  <c r="Z648" i="12"/>
  <c r="AA648" i="12"/>
  <c r="AB648" i="12"/>
  <c r="AC648" i="12"/>
  <c r="AD648" i="12"/>
  <c r="AE648" i="12"/>
  <c r="AF648" i="12"/>
  <c r="AG648" i="12"/>
  <c r="AH648" i="12"/>
  <c r="AI648" i="12"/>
  <c r="AJ648" i="12"/>
  <c r="AK648" i="12"/>
  <c r="AL648" i="12"/>
  <c r="AM648" i="12"/>
  <c r="AN648" i="12"/>
  <c r="AO648" i="12"/>
  <c r="AP648" i="12"/>
  <c r="AQ648" i="12"/>
  <c r="AR648" i="12"/>
  <c r="AS648" i="12"/>
  <c r="AT648" i="12"/>
  <c r="AU648" i="12"/>
  <c r="AV648" i="12"/>
  <c r="AW648" i="12"/>
  <c r="AX648" i="12"/>
  <c r="AY648" i="12"/>
  <c r="AZ648" i="12"/>
  <c r="BA648" i="12"/>
  <c r="BB648" i="12"/>
  <c r="O649" i="12"/>
  <c r="P649" i="12"/>
  <c r="Q649" i="12"/>
  <c r="R649" i="12"/>
  <c r="S649" i="12"/>
  <c r="T649" i="12"/>
  <c r="U649" i="12"/>
  <c r="V649" i="12"/>
  <c r="W649" i="12"/>
  <c r="X649" i="12"/>
  <c r="Y649" i="12"/>
  <c r="Z649" i="12"/>
  <c r="AA649" i="12"/>
  <c r="AB649" i="12"/>
  <c r="AC649" i="12"/>
  <c r="AD649" i="12"/>
  <c r="AE649" i="12"/>
  <c r="AF649" i="12"/>
  <c r="AG649" i="12"/>
  <c r="AH649" i="12"/>
  <c r="AI649" i="12"/>
  <c r="AJ649" i="12"/>
  <c r="AK649" i="12"/>
  <c r="AL649" i="12"/>
  <c r="AM649" i="12"/>
  <c r="AN649" i="12"/>
  <c r="AO649" i="12"/>
  <c r="AP649" i="12"/>
  <c r="AQ649" i="12"/>
  <c r="AR649" i="12"/>
  <c r="AS649" i="12"/>
  <c r="AT649" i="12"/>
  <c r="AU649" i="12"/>
  <c r="AV649" i="12"/>
  <c r="AW649" i="12"/>
  <c r="AX649" i="12"/>
  <c r="AY649" i="12"/>
  <c r="AZ649" i="12"/>
  <c r="BA649" i="12"/>
  <c r="BB649" i="12"/>
  <c r="O650" i="12"/>
  <c r="P650" i="12"/>
  <c r="Q650" i="12"/>
  <c r="R650" i="12"/>
  <c r="S650" i="12"/>
  <c r="T650" i="12"/>
  <c r="U650" i="12"/>
  <c r="V650" i="12"/>
  <c r="W650" i="12"/>
  <c r="X650" i="12"/>
  <c r="Y650" i="12"/>
  <c r="Z650" i="12"/>
  <c r="AA650" i="12"/>
  <c r="AB650" i="12"/>
  <c r="AC650" i="12"/>
  <c r="AD650" i="12"/>
  <c r="AE650" i="12"/>
  <c r="AF650" i="12"/>
  <c r="AG650" i="12"/>
  <c r="AH650" i="12"/>
  <c r="AI650" i="12"/>
  <c r="AJ650" i="12"/>
  <c r="AK650" i="12"/>
  <c r="AL650" i="12"/>
  <c r="AM650" i="12"/>
  <c r="AN650" i="12"/>
  <c r="AO650" i="12"/>
  <c r="AP650" i="12"/>
  <c r="AQ650" i="12"/>
  <c r="AR650" i="12"/>
  <c r="AS650" i="12"/>
  <c r="AT650" i="12"/>
  <c r="AU650" i="12"/>
  <c r="AV650" i="12"/>
  <c r="AW650" i="12"/>
  <c r="AX650" i="12"/>
  <c r="AY650" i="12"/>
  <c r="AZ650" i="12"/>
  <c r="BA650" i="12"/>
  <c r="BB650" i="12"/>
  <c r="O651" i="12"/>
  <c r="P651" i="12"/>
  <c r="Q651" i="12"/>
  <c r="R651" i="12"/>
  <c r="S651" i="12"/>
  <c r="T651" i="12"/>
  <c r="U651" i="12"/>
  <c r="V651" i="12"/>
  <c r="W651" i="12"/>
  <c r="X651" i="12"/>
  <c r="Y651" i="12"/>
  <c r="Z651" i="12"/>
  <c r="AA651" i="12"/>
  <c r="AB651" i="12"/>
  <c r="AC651" i="12"/>
  <c r="AD651" i="12"/>
  <c r="AE651" i="12"/>
  <c r="AF651" i="12"/>
  <c r="AG651" i="12"/>
  <c r="AH651" i="12"/>
  <c r="AI651" i="12"/>
  <c r="AJ651" i="12"/>
  <c r="AK651" i="12"/>
  <c r="AL651" i="12"/>
  <c r="AM651" i="12"/>
  <c r="AN651" i="12"/>
  <c r="AO651" i="12"/>
  <c r="AP651" i="12"/>
  <c r="AQ651" i="12"/>
  <c r="AR651" i="12"/>
  <c r="AS651" i="12"/>
  <c r="AT651" i="12"/>
  <c r="AU651" i="12"/>
  <c r="AV651" i="12"/>
  <c r="AW651" i="12"/>
  <c r="AX651" i="12"/>
  <c r="AY651" i="12"/>
  <c r="AZ651" i="12"/>
  <c r="BA651" i="12"/>
  <c r="BB651" i="12"/>
  <c r="O652" i="12"/>
  <c r="P652" i="12"/>
  <c r="Q652" i="12"/>
  <c r="R652" i="12"/>
  <c r="S652" i="12"/>
  <c r="T652" i="12"/>
  <c r="U652" i="12"/>
  <c r="V652" i="12"/>
  <c r="W652" i="12"/>
  <c r="X652" i="12"/>
  <c r="Y652" i="12"/>
  <c r="Z652" i="12"/>
  <c r="AA652" i="12"/>
  <c r="AB652" i="12"/>
  <c r="AC652" i="12"/>
  <c r="AD652" i="12"/>
  <c r="AE652" i="12"/>
  <c r="AF652" i="12"/>
  <c r="AG652" i="12"/>
  <c r="AH652" i="12"/>
  <c r="AI652" i="12"/>
  <c r="AJ652" i="12"/>
  <c r="AK652" i="12"/>
  <c r="AL652" i="12"/>
  <c r="AM652" i="12"/>
  <c r="AN652" i="12"/>
  <c r="AO652" i="12"/>
  <c r="AP652" i="12"/>
  <c r="AQ652" i="12"/>
  <c r="AR652" i="12"/>
  <c r="AS652" i="12"/>
  <c r="AT652" i="12"/>
  <c r="AU652" i="12"/>
  <c r="AV652" i="12"/>
  <c r="AW652" i="12"/>
  <c r="AX652" i="12"/>
  <c r="AY652" i="12"/>
  <c r="AZ652" i="12"/>
  <c r="BA652" i="12"/>
  <c r="BB652" i="12"/>
  <c r="O653" i="12"/>
  <c r="P653" i="12"/>
  <c r="Q653" i="12"/>
  <c r="R653" i="12"/>
  <c r="S653" i="12"/>
  <c r="T653" i="12"/>
  <c r="U653" i="12"/>
  <c r="V653" i="12"/>
  <c r="W653" i="12"/>
  <c r="X653" i="12"/>
  <c r="Y653" i="12"/>
  <c r="Z653" i="12"/>
  <c r="AA653" i="12"/>
  <c r="AB653" i="12"/>
  <c r="AC653" i="12"/>
  <c r="AD653" i="12"/>
  <c r="AE653" i="12"/>
  <c r="AF653" i="12"/>
  <c r="AG653" i="12"/>
  <c r="AH653" i="12"/>
  <c r="AI653" i="12"/>
  <c r="AJ653" i="12"/>
  <c r="AK653" i="12"/>
  <c r="AL653" i="12"/>
  <c r="AM653" i="12"/>
  <c r="AN653" i="12"/>
  <c r="AO653" i="12"/>
  <c r="AP653" i="12"/>
  <c r="AQ653" i="12"/>
  <c r="AR653" i="12"/>
  <c r="AS653" i="12"/>
  <c r="AT653" i="12"/>
  <c r="AU653" i="12"/>
  <c r="AV653" i="12"/>
  <c r="AW653" i="12"/>
  <c r="AX653" i="12"/>
  <c r="AY653" i="12"/>
  <c r="AZ653" i="12"/>
  <c r="BA653" i="12"/>
  <c r="BB653" i="12"/>
  <c r="O654" i="12"/>
  <c r="P654" i="12"/>
  <c r="Q654" i="12"/>
  <c r="R654" i="12"/>
  <c r="S654" i="12"/>
  <c r="T654" i="12"/>
  <c r="U654" i="12"/>
  <c r="V654" i="12"/>
  <c r="W654" i="12"/>
  <c r="X654" i="12"/>
  <c r="Y654" i="12"/>
  <c r="Z654" i="12"/>
  <c r="AA654" i="12"/>
  <c r="AB654" i="12"/>
  <c r="AC654" i="12"/>
  <c r="AD654" i="12"/>
  <c r="AE654" i="12"/>
  <c r="AF654" i="12"/>
  <c r="AG654" i="12"/>
  <c r="AH654" i="12"/>
  <c r="AI654" i="12"/>
  <c r="AJ654" i="12"/>
  <c r="AK654" i="12"/>
  <c r="AL654" i="12"/>
  <c r="AM654" i="12"/>
  <c r="AN654" i="12"/>
  <c r="AO654" i="12"/>
  <c r="AP654" i="12"/>
  <c r="AQ654" i="12"/>
  <c r="AR654" i="12"/>
  <c r="AS654" i="12"/>
  <c r="AT654" i="12"/>
  <c r="AU654" i="12"/>
  <c r="AV654" i="12"/>
  <c r="AW654" i="12"/>
  <c r="AX654" i="12"/>
  <c r="AY654" i="12"/>
  <c r="AZ654" i="12"/>
  <c r="BA654" i="12"/>
  <c r="BB654" i="12"/>
  <c r="O655" i="12"/>
  <c r="P655" i="12"/>
  <c r="Q655" i="12"/>
  <c r="R655" i="12"/>
  <c r="S655" i="12"/>
  <c r="T655" i="12"/>
  <c r="U655" i="12"/>
  <c r="V655" i="12"/>
  <c r="W655" i="12"/>
  <c r="X655" i="12"/>
  <c r="Y655" i="12"/>
  <c r="Z655" i="12"/>
  <c r="AA655" i="12"/>
  <c r="AB655" i="12"/>
  <c r="AC655" i="12"/>
  <c r="AD655" i="12"/>
  <c r="AE655" i="12"/>
  <c r="AF655" i="12"/>
  <c r="AG655" i="12"/>
  <c r="AH655" i="12"/>
  <c r="AI655" i="12"/>
  <c r="AJ655" i="12"/>
  <c r="AK655" i="12"/>
  <c r="AL655" i="12"/>
  <c r="AM655" i="12"/>
  <c r="AN655" i="12"/>
  <c r="AO655" i="12"/>
  <c r="AP655" i="12"/>
  <c r="AQ655" i="12"/>
  <c r="AR655" i="12"/>
  <c r="AS655" i="12"/>
  <c r="AT655" i="12"/>
  <c r="AU655" i="12"/>
  <c r="AV655" i="12"/>
  <c r="AW655" i="12"/>
  <c r="AX655" i="12"/>
  <c r="AY655" i="12"/>
  <c r="AZ655" i="12"/>
  <c r="BA655" i="12"/>
  <c r="BB655" i="12"/>
  <c r="O656" i="12"/>
  <c r="P656" i="12"/>
  <c r="Q656" i="12"/>
  <c r="R656" i="12"/>
  <c r="S656" i="12"/>
  <c r="T656" i="12"/>
  <c r="U656" i="12"/>
  <c r="V656" i="12"/>
  <c r="W656" i="12"/>
  <c r="X656" i="12"/>
  <c r="Y656" i="12"/>
  <c r="Z656" i="12"/>
  <c r="AA656" i="12"/>
  <c r="AB656" i="12"/>
  <c r="AC656" i="12"/>
  <c r="AD656" i="12"/>
  <c r="AE656" i="12"/>
  <c r="AF656" i="12"/>
  <c r="AG656" i="12"/>
  <c r="AH656" i="12"/>
  <c r="AI656" i="12"/>
  <c r="AJ656" i="12"/>
  <c r="AK656" i="12"/>
  <c r="AL656" i="12"/>
  <c r="AM656" i="12"/>
  <c r="AN656" i="12"/>
  <c r="AO656" i="12"/>
  <c r="AP656" i="12"/>
  <c r="AQ656" i="12"/>
  <c r="AR656" i="12"/>
  <c r="AS656" i="12"/>
  <c r="AT656" i="12"/>
  <c r="AU656" i="12"/>
  <c r="AV656" i="12"/>
  <c r="AW656" i="12"/>
  <c r="AX656" i="12"/>
  <c r="AY656" i="12"/>
  <c r="AZ656" i="12"/>
  <c r="BA656" i="12"/>
  <c r="BB656" i="12"/>
  <c r="O657" i="12"/>
  <c r="P657" i="12"/>
  <c r="Q657" i="12"/>
  <c r="R657" i="12"/>
  <c r="S657" i="12"/>
  <c r="T657" i="12"/>
  <c r="U657" i="12"/>
  <c r="V657" i="12"/>
  <c r="W657" i="12"/>
  <c r="X657" i="12"/>
  <c r="Y657" i="12"/>
  <c r="Z657" i="12"/>
  <c r="AA657" i="12"/>
  <c r="AB657" i="12"/>
  <c r="AC657" i="12"/>
  <c r="AD657" i="12"/>
  <c r="AE657" i="12"/>
  <c r="AF657" i="12"/>
  <c r="AG657" i="12"/>
  <c r="AH657" i="12"/>
  <c r="AI657" i="12"/>
  <c r="AJ657" i="12"/>
  <c r="AK657" i="12"/>
  <c r="AL657" i="12"/>
  <c r="AM657" i="12"/>
  <c r="AN657" i="12"/>
  <c r="AO657" i="12"/>
  <c r="AP657" i="12"/>
  <c r="AQ657" i="12"/>
  <c r="AR657" i="12"/>
  <c r="AS657" i="12"/>
  <c r="AT657" i="12"/>
  <c r="AU657" i="12"/>
  <c r="AV657" i="12"/>
  <c r="AW657" i="12"/>
  <c r="AX657" i="12"/>
  <c r="AY657" i="12"/>
  <c r="AZ657" i="12"/>
  <c r="BA657" i="12"/>
  <c r="BB657" i="12"/>
  <c r="O658" i="12"/>
  <c r="P658" i="12"/>
  <c r="Q658" i="12"/>
  <c r="R658" i="12"/>
  <c r="S658" i="12"/>
  <c r="T658" i="12"/>
  <c r="U658" i="12"/>
  <c r="V658" i="12"/>
  <c r="W658" i="12"/>
  <c r="X658" i="12"/>
  <c r="Y658" i="12"/>
  <c r="Z658" i="12"/>
  <c r="AA658" i="12"/>
  <c r="AB658" i="12"/>
  <c r="AC658" i="12"/>
  <c r="AD658" i="12"/>
  <c r="AE658" i="12"/>
  <c r="AF658" i="12"/>
  <c r="AG658" i="12"/>
  <c r="AH658" i="12"/>
  <c r="AI658" i="12"/>
  <c r="AJ658" i="12"/>
  <c r="AK658" i="12"/>
  <c r="AL658" i="12"/>
  <c r="AM658" i="12"/>
  <c r="AN658" i="12"/>
  <c r="AO658" i="12"/>
  <c r="AP658" i="12"/>
  <c r="AQ658" i="12"/>
  <c r="AR658" i="12"/>
  <c r="AS658" i="12"/>
  <c r="AT658" i="12"/>
  <c r="AU658" i="12"/>
  <c r="AV658" i="12"/>
  <c r="AW658" i="12"/>
  <c r="AX658" i="12"/>
  <c r="AY658" i="12"/>
  <c r="AZ658" i="12"/>
  <c r="BA658" i="12"/>
  <c r="BB658" i="12"/>
  <c r="O659" i="12"/>
  <c r="P659" i="12"/>
  <c r="Q659" i="12"/>
  <c r="R659" i="12"/>
  <c r="S659" i="12"/>
  <c r="T659" i="12"/>
  <c r="U659" i="12"/>
  <c r="V659" i="12"/>
  <c r="W659" i="12"/>
  <c r="X659" i="12"/>
  <c r="Y659" i="12"/>
  <c r="Z659" i="12"/>
  <c r="AA659" i="12"/>
  <c r="AB659" i="12"/>
  <c r="AC659" i="12"/>
  <c r="AD659" i="12"/>
  <c r="AE659" i="12"/>
  <c r="AF659" i="12"/>
  <c r="AG659" i="12"/>
  <c r="AH659" i="12"/>
  <c r="AI659" i="12"/>
  <c r="AJ659" i="12"/>
  <c r="AK659" i="12"/>
  <c r="AL659" i="12"/>
  <c r="AM659" i="12"/>
  <c r="AN659" i="12"/>
  <c r="AO659" i="12"/>
  <c r="AP659" i="12"/>
  <c r="AQ659" i="12"/>
  <c r="AR659" i="12"/>
  <c r="AS659" i="12"/>
  <c r="AT659" i="12"/>
  <c r="AU659" i="12"/>
  <c r="AV659" i="12"/>
  <c r="AW659" i="12"/>
  <c r="AX659" i="12"/>
  <c r="AY659" i="12"/>
  <c r="AZ659" i="12"/>
  <c r="BA659" i="12"/>
  <c r="BB659" i="12"/>
  <c r="O660" i="12"/>
  <c r="P660" i="12"/>
  <c r="Q660" i="12"/>
  <c r="R660" i="12"/>
  <c r="S660" i="12"/>
  <c r="T660" i="12"/>
  <c r="U660" i="12"/>
  <c r="V660" i="12"/>
  <c r="W660" i="12"/>
  <c r="X660" i="12"/>
  <c r="Y660" i="12"/>
  <c r="Z660" i="12"/>
  <c r="AA660" i="12"/>
  <c r="AB660" i="12"/>
  <c r="AC660" i="12"/>
  <c r="AD660" i="12"/>
  <c r="AE660" i="12"/>
  <c r="AF660" i="12"/>
  <c r="AG660" i="12"/>
  <c r="AH660" i="12"/>
  <c r="AI660" i="12"/>
  <c r="AJ660" i="12"/>
  <c r="AK660" i="12"/>
  <c r="AL660" i="12"/>
  <c r="AM660" i="12"/>
  <c r="AN660" i="12"/>
  <c r="AO660" i="12"/>
  <c r="AP660" i="12"/>
  <c r="AQ660" i="12"/>
  <c r="AR660" i="12"/>
  <c r="AS660" i="12"/>
  <c r="AT660" i="12"/>
  <c r="AU660" i="12"/>
  <c r="AV660" i="12"/>
  <c r="AW660" i="12"/>
  <c r="AX660" i="12"/>
  <c r="AY660" i="12"/>
  <c r="AZ660" i="12"/>
  <c r="BA660" i="12"/>
  <c r="BB660" i="12"/>
  <c r="O661" i="12"/>
  <c r="P661" i="12"/>
  <c r="Q661" i="12"/>
  <c r="R661" i="12"/>
  <c r="S661" i="12"/>
  <c r="T661" i="12"/>
  <c r="U661" i="12"/>
  <c r="V661" i="12"/>
  <c r="W661" i="12"/>
  <c r="X661" i="12"/>
  <c r="Y661" i="12"/>
  <c r="Z661" i="12"/>
  <c r="AA661" i="12"/>
  <c r="AB661" i="12"/>
  <c r="AC661" i="12"/>
  <c r="AD661" i="12"/>
  <c r="AE661" i="12"/>
  <c r="AF661" i="12"/>
  <c r="AG661" i="12"/>
  <c r="AH661" i="12"/>
  <c r="AI661" i="12"/>
  <c r="AJ661" i="12"/>
  <c r="AK661" i="12"/>
  <c r="AL661" i="12"/>
  <c r="AM661" i="12"/>
  <c r="AN661" i="12"/>
  <c r="AO661" i="12"/>
  <c r="AP661" i="12"/>
  <c r="AQ661" i="12"/>
  <c r="AR661" i="12"/>
  <c r="AS661" i="12"/>
  <c r="AT661" i="12"/>
  <c r="AU661" i="12"/>
  <c r="AV661" i="12"/>
  <c r="AW661" i="12"/>
  <c r="AX661" i="12"/>
  <c r="AY661" i="12"/>
  <c r="AZ661" i="12"/>
  <c r="BA661" i="12"/>
  <c r="BB661" i="12"/>
  <c r="O662" i="12"/>
  <c r="P662" i="12"/>
  <c r="Q662" i="12"/>
  <c r="R662" i="12"/>
  <c r="S662" i="12"/>
  <c r="T662" i="12"/>
  <c r="U662" i="12"/>
  <c r="V662" i="12"/>
  <c r="W662" i="12"/>
  <c r="X662" i="12"/>
  <c r="Y662" i="12"/>
  <c r="Z662" i="12"/>
  <c r="AA662" i="12"/>
  <c r="AB662" i="12"/>
  <c r="AC662" i="12"/>
  <c r="AD662" i="12"/>
  <c r="AE662" i="12"/>
  <c r="AF662" i="12"/>
  <c r="AG662" i="12"/>
  <c r="AH662" i="12"/>
  <c r="AI662" i="12"/>
  <c r="AJ662" i="12"/>
  <c r="AK662" i="12"/>
  <c r="AL662" i="12"/>
  <c r="AM662" i="12"/>
  <c r="AN662" i="12"/>
  <c r="AO662" i="12"/>
  <c r="AP662" i="12"/>
  <c r="AQ662" i="12"/>
  <c r="AR662" i="12"/>
  <c r="AS662" i="12"/>
  <c r="AT662" i="12"/>
  <c r="AU662" i="12"/>
  <c r="AV662" i="12"/>
  <c r="AW662" i="12"/>
  <c r="AX662" i="12"/>
  <c r="AY662" i="12"/>
  <c r="AZ662" i="12"/>
  <c r="BA662" i="12"/>
  <c r="BB662" i="12"/>
  <c r="O663" i="12"/>
  <c r="P663" i="12"/>
  <c r="Q663" i="12"/>
  <c r="R663" i="12"/>
  <c r="S663" i="12"/>
  <c r="T663" i="12"/>
  <c r="U663" i="12"/>
  <c r="V663" i="12"/>
  <c r="W663" i="12"/>
  <c r="X663" i="12"/>
  <c r="Y663" i="12"/>
  <c r="Z663" i="12"/>
  <c r="AA663" i="12"/>
  <c r="AB663" i="12"/>
  <c r="AC663" i="12"/>
  <c r="AD663" i="12"/>
  <c r="AE663" i="12"/>
  <c r="AF663" i="12"/>
  <c r="AG663" i="12"/>
  <c r="AH663" i="12"/>
  <c r="AI663" i="12"/>
  <c r="AJ663" i="12"/>
  <c r="AK663" i="12"/>
  <c r="AL663" i="12"/>
  <c r="AM663" i="12"/>
  <c r="AN663" i="12"/>
  <c r="AO663" i="12"/>
  <c r="AP663" i="12"/>
  <c r="AQ663" i="12"/>
  <c r="AR663" i="12"/>
  <c r="AS663" i="12"/>
  <c r="AT663" i="12"/>
  <c r="AU663" i="12"/>
  <c r="AV663" i="12"/>
  <c r="AW663" i="12"/>
  <c r="AX663" i="12"/>
  <c r="AY663" i="12"/>
  <c r="AZ663" i="12"/>
  <c r="BA663" i="12"/>
  <c r="BB663" i="12"/>
  <c r="O664" i="12"/>
  <c r="P664" i="12"/>
  <c r="Q664" i="12"/>
  <c r="R664" i="12"/>
  <c r="S664" i="12"/>
  <c r="T664" i="12"/>
  <c r="U664" i="12"/>
  <c r="V664" i="12"/>
  <c r="W664" i="12"/>
  <c r="X664" i="12"/>
  <c r="Y664" i="12"/>
  <c r="Z664" i="12"/>
  <c r="AA664" i="12"/>
  <c r="AB664" i="12"/>
  <c r="AC664" i="12"/>
  <c r="AD664" i="12"/>
  <c r="AE664" i="12"/>
  <c r="AF664" i="12"/>
  <c r="AG664" i="12"/>
  <c r="AH664" i="12"/>
  <c r="AI664" i="12"/>
  <c r="AJ664" i="12"/>
  <c r="AK664" i="12"/>
  <c r="AL664" i="12"/>
  <c r="AM664" i="12"/>
  <c r="AN664" i="12"/>
  <c r="AO664" i="12"/>
  <c r="AP664" i="12"/>
  <c r="AQ664" i="12"/>
  <c r="AR664" i="12"/>
  <c r="AS664" i="12"/>
  <c r="AT664" i="12"/>
  <c r="AU664" i="12"/>
  <c r="AV664" i="12"/>
  <c r="AW664" i="12"/>
  <c r="AX664" i="12"/>
  <c r="AY664" i="12"/>
  <c r="AZ664" i="12"/>
  <c r="BA664" i="12"/>
  <c r="BB664" i="12"/>
  <c r="O599" i="12"/>
  <c r="P599" i="12"/>
  <c r="Q599" i="12"/>
  <c r="R599" i="12"/>
  <c r="S599" i="12"/>
  <c r="T599" i="12"/>
  <c r="U599" i="12"/>
  <c r="V599" i="12"/>
  <c r="W599" i="12"/>
  <c r="X599" i="12"/>
  <c r="Y599" i="12"/>
  <c r="Z599" i="12"/>
  <c r="AA599" i="12"/>
  <c r="AB599" i="12"/>
  <c r="AC599" i="12"/>
  <c r="AD599" i="12"/>
  <c r="AE599" i="12"/>
  <c r="AF599" i="12"/>
  <c r="AG599" i="12"/>
  <c r="AH599" i="12"/>
  <c r="AI599" i="12"/>
  <c r="AJ599" i="12"/>
  <c r="AK599" i="12"/>
  <c r="AL599" i="12"/>
  <c r="AM599" i="12"/>
  <c r="AN599" i="12"/>
  <c r="AO599" i="12"/>
  <c r="AP599" i="12"/>
  <c r="AQ599" i="12"/>
  <c r="AR599" i="12"/>
  <c r="AS599" i="12"/>
  <c r="AT599" i="12"/>
  <c r="AU599" i="12"/>
  <c r="AV599" i="12"/>
  <c r="AW599" i="12"/>
  <c r="AX599" i="12"/>
  <c r="AY599" i="12"/>
  <c r="AZ599" i="12"/>
  <c r="BA599" i="12"/>
  <c r="BB599" i="12"/>
  <c r="O600" i="12"/>
  <c r="P600" i="12"/>
  <c r="Q600" i="12"/>
  <c r="R600" i="12"/>
  <c r="S600" i="12"/>
  <c r="T600" i="12"/>
  <c r="U600" i="12"/>
  <c r="V600" i="12"/>
  <c r="W600" i="12"/>
  <c r="X600" i="12"/>
  <c r="Y600" i="12"/>
  <c r="Z600" i="12"/>
  <c r="AA600" i="12"/>
  <c r="AB600" i="12"/>
  <c r="AC600" i="12"/>
  <c r="AD600" i="12"/>
  <c r="AE600" i="12"/>
  <c r="AF600" i="12"/>
  <c r="AG600" i="12"/>
  <c r="AH600" i="12"/>
  <c r="AI600" i="12"/>
  <c r="AJ600" i="12"/>
  <c r="AK600" i="12"/>
  <c r="AL600" i="12"/>
  <c r="AM600" i="12"/>
  <c r="AN600" i="12"/>
  <c r="AO600" i="12"/>
  <c r="AP600" i="12"/>
  <c r="AQ600" i="12"/>
  <c r="AR600" i="12"/>
  <c r="AS600" i="12"/>
  <c r="AT600" i="12"/>
  <c r="AU600" i="12"/>
  <c r="AV600" i="12"/>
  <c r="AW600" i="12"/>
  <c r="AX600" i="12"/>
  <c r="AY600" i="12"/>
  <c r="AZ600" i="12"/>
  <c r="BA600" i="12"/>
  <c r="BB600" i="12"/>
  <c r="O601" i="12"/>
  <c r="P601" i="12"/>
  <c r="Q601" i="12"/>
  <c r="R601" i="12"/>
  <c r="S601" i="12"/>
  <c r="T601" i="12"/>
  <c r="U601" i="12"/>
  <c r="V601" i="12"/>
  <c r="W601" i="12"/>
  <c r="X601" i="12"/>
  <c r="Y601" i="12"/>
  <c r="Z601" i="12"/>
  <c r="AA601" i="12"/>
  <c r="AB601" i="12"/>
  <c r="AC601" i="12"/>
  <c r="AD601" i="12"/>
  <c r="AE601" i="12"/>
  <c r="AF601" i="12"/>
  <c r="AG601" i="12"/>
  <c r="AH601" i="12"/>
  <c r="AI601" i="12"/>
  <c r="AJ601" i="12"/>
  <c r="AK601" i="12"/>
  <c r="AL601" i="12"/>
  <c r="AM601" i="12"/>
  <c r="AN601" i="12"/>
  <c r="AO601" i="12"/>
  <c r="AP601" i="12"/>
  <c r="AQ601" i="12"/>
  <c r="AR601" i="12"/>
  <c r="AS601" i="12"/>
  <c r="AT601" i="12"/>
  <c r="AU601" i="12"/>
  <c r="AV601" i="12"/>
  <c r="AW601" i="12"/>
  <c r="AX601" i="12"/>
  <c r="AY601" i="12"/>
  <c r="AZ601" i="12"/>
  <c r="BA601" i="12"/>
  <c r="BB601" i="12"/>
  <c r="O602" i="12"/>
  <c r="P602" i="12"/>
  <c r="Q602" i="12"/>
  <c r="R602" i="12"/>
  <c r="S602" i="12"/>
  <c r="T602" i="12"/>
  <c r="U602" i="12"/>
  <c r="V602" i="12"/>
  <c r="W602" i="12"/>
  <c r="X602" i="12"/>
  <c r="Y602" i="12"/>
  <c r="Z602" i="12"/>
  <c r="AA602" i="12"/>
  <c r="AB602" i="12"/>
  <c r="AC602" i="12"/>
  <c r="AD602" i="12"/>
  <c r="AE602" i="12"/>
  <c r="AF602" i="12"/>
  <c r="AG602" i="12"/>
  <c r="AH602" i="12"/>
  <c r="AI602" i="12"/>
  <c r="AJ602" i="12"/>
  <c r="AK602" i="12"/>
  <c r="AL602" i="12"/>
  <c r="AM602" i="12"/>
  <c r="AN602" i="12"/>
  <c r="AO602" i="12"/>
  <c r="AP602" i="12"/>
  <c r="AQ602" i="12"/>
  <c r="AR602" i="12"/>
  <c r="AS602" i="12"/>
  <c r="AT602" i="12"/>
  <c r="AU602" i="12"/>
  <c r="AV602" i="12"/>
  <c r="AW602" i="12"/>
  <c r="AX602" i="12"/>
  <c r="AY602" i="12"/>
  <c r="AZ602" i="12"/>
  <c r="BA602" i="12"/>
  <c r="BB602" i="12"/>
  <c r="O603" i="12"/>
  <c r="P603" i="12"/>
  <c r="Q603" i="12"/>
  <c r="R603" i="12"/>
  <c r="S603" i="12"/>
  <c r="T603" i="12"/>
  <c r="U603" i="12"/>
  <c r="V603" i="12"/>
  <c r="W603" i="12"/>
  <c r="X603" i="12"/>
  <c r="Y603" i="12"/>
  <c r="Z603" i="12"/>
  <c r="AA603" i="12"/>
  <c r="AB603" i="12"/>
  <c r="AC603" i="12"/>
  <c r="AD603" i="12"/>
  <c r="AE603" i="12"/>
  <c r="AF603" i="12"/>
  <c r="AG603" i="12"/>
  <c r="AH603" i="12"/>
  <c r="AI603" i="12"/>
  <c r="AJ603" i="12"/>
  <c r="AK603" i="12"/>
  <c r="AL603" i="12"/>
  <c r="AM603" i="12"/>
  <c r="AN603" i="12"/>
  <c r="AO603" i="12"/>
  <c r="AP603" i="12"/>
  <c r="AQ603" i="12"/>
  <c r="AR603" i="12"/>
  <c r="AS603" i="12"/>
  <c r="AT603" i="12"/>
  <c r="AU603" i="12"/>
  <c r="AV603" i="12"/>
  <c r="AW603" i="12"/>
  <c r="AX603" i="12"/>
  <c r="AY603" i="12"/>
  <c r="AZ603" i="12"/>
  <c r="BA603" i="12"/>
  <c r="BB603" i="12"/>
  <c r="O604" i="12"/>
  <c r="P604" i="12"/>
  <c r="Q604" i="12"/>
  <c r="R604" i="12"/>
  <c r="S604" i="12"/>
  <c r="T604" i="12"/>
  <c r="U604" i="12"/>
  <c r="V604" i="12"/>
  <c r="W604" i="12"/>
  <c r="X604" i="12"/>
  <c r="Y604" i="12"/>
  <c r="Z604" i="12"/>
  <c r="AA604" i="12"/>
  <c r="AB604" i="12"/>
  <c r="AC604" i="12"/>
  <c r="AD604" i="12"/>
  <c r="AE604" i="12"/>
  <c r="AF604" i="12"/>
  <c r="AG604" i="12"/>
  <c r="AH604" i="12"/>
  <c r="AI604" i="12"/>
  <c r="AJ604" i="12"/>
  <c r="AK604" i="12"/>
  <c r="AL604" i="12"/>
  <c r="AM604" i="12"/>
  <c r="AN604" i="12"/>
  <c r="AO604" i="12"/>
  <c r="AP604" i="12"/>
  <c r="AQ604" i="12"/>
  <c r="AR604" i="12"/>
  <c r="AS604" i="12"/>
  <c r="AT604" i="12"/>
  <c r="AU604" i="12"/>
  <c r="AV604" i="12"/>
  <c r="AW604" i="12"/>
  <c r="AX604" i="12"/>
  <c r="AY604" i="12"/>
  <c r="AZ604" i="12"/>
  <c r="BA604" i="12"/>
  <c r="BB604" i="12"/>
  <c r="O605" i="12"/>
  <c r="P605" i="12"/>
  <c r="Q605" i="12"/>
  <c r="R605" i="12"/>
  <c r="S605" i="12"/>
  <c r="T605" i="12"/>
  <c r="U605" i="12"/>
  <c r="V605" i="12"/>
  <c r="W605" i="12"/>
  <c r="X605" i="12"/>
  <c r="Y605" i="12"/>
  <c r="Z605" i="12"/>
  <c r="AA605" i="12"/>
  <c r="AB605" i="12"/>
  <c r="AC605" i="12"/>
  <c r="AD605" i="12"/>
  <c r="AE605" i="12"/>
  <c r="AF605" i="12"/>
  <c r="AG605" i="12"/>
  <c r="AH605" i="12"/>
  <c r="AI605" i="12"/>
  <c r="AJ605" i="12"/>
  <c r="AK605" i="12"/>
  <c r="AL605" i="12"/>
  <c r="AM605" i="12"/>
  <c r="AN605" i="12"/>
  <c r="AO605" i="12"/>
  <c r="AP605" i="12"/>
  <c r="AQ605" i="12"/>
  <c r="AR605" i="12"/>
  <c r="AS605" i="12"/>
  <c r="AT605" i="12"/>
  <c r="AU605" i="12"/>
  <c r="AV605" i="12"/>
  <c r="AW605" i="12"/>
  <c r="AX605" i="12"/>
  <c r="AY605" i="12"/>
  <c r="AZ605" i="12"/>
  <c r="BA605" i="12"/>
  <c r="BB605" i="12"/>
  <c r="O606" i="12"/>
  <c r="P606" i="12"/>
  <c r="Q606" i="12"/>
  <c r="R606" i="12"/>
  <c r="S606" i="12"/>
  <c r="T606" i="12"/>
  <c r="U606" i="12"/>
  <c r="V606" i="12"/>
  <c r="W606" i="12"/>
  <c r="X606" i="12"/>
  <c r="Y606" i="12"/>
  <c r="Z606" i="12"/>
  <c r="AA606" i="12"/>
  <c r="AB606" i="12"/>
  <c r="AC606" i="12"/>
  <c r="AD606" i="12"/>
  <c r="AE606" i="12"/>
  <c r="AF606" i="12"/>
  <c r="AG606" i="12"/>
  <c r="AH606" i="12"/>
  <c r="AI606" i="12"/>
  <c r="AJ606" i="12"/>
  <c r="AK606" i="12"/>
  <c r="AL606" i="12"/>
  <c r="AM606" i="12"/>
  <c r="AN606" i="12"/>
  <c r="AO606" i="12"/>
  <c r="AP606" i="12"/>
  <c r="AQ606" i="12"/>
  <c r="AR606" i="12"/>
  <c r="AS606" i="12"/>
  <c r="AT606" i="12"/>
  <c r="AU606" i="12"/>
  <c r="AV606" i="12"/>
  <c r="AW606" i="12"/>
  <c r="AX606" i="12"/>
  <c r="AY606" i="12"/>
  <c r="AZ606" i="12"/>
  <c r="BA606" i="12"/>
  <c r="BB606" i="12"/>
  <c r="O607" i="12"/>
  <c r="P607" i="12"/>
  <c r="Q607" i="12"/>
  <c r="R607" i="12"/>
  <c r="S607" i="12"/>
  <c r="T607" i="12"/>
  <c r="U607" i="12"/>
  <c r="V607" i="12"/>
  <c r="W607" i="12"/>
  <c r="X607" i="12"/>
  <c r="Y607" i="12"/>
  <c r="Z607" i="12"/>
  <c r="AA607" i="12"/>
  <c r="AB607" i="12"/>
  <c r="AC607" i="12"/>
  <c r="AD607" i="12"/>
  <c r="AE607" i="12"/>
  <c r="AF607" i="12"/>
  <c r="AG607" i="12"/>
  <c r="AH607" i="12"/>
  <c r="AI607" i="12"/>
  <c r="AJ607" i="12"/>
  <c r="AK607" i="12"/>
  <c r="AL607" i="12"/>
  <c r="AM607" i="12"/>
  <c r="AN607" i="12"/>
  <c r="AO607" i="12"/>
  <c r="AP607" i="12"/>
  <c r="AQ607" i="12"/>
  <c r="AR607" i="12"/>
  <c r="AS607" i="12"/>
  <c r="AT607" i="12"/>
  <c r="AU607" i="12"/>
  <c r="AV607" i="12"/>
  <c r="AW607" i="12"/>
  <c r="AX607" i="12"/>
  <c r="AY607" i="12"/>
  <c r="AZ607" i="12"/>
  <c r="BA607" i="12"/>
  <c r="BB607" i="12"/>
  <c r="O608" i="12"/>
  <c r="P608" i="12"/>
  <c r="Q608" i="12"/>
  <c r="R608" i="12"/>
  <c r="S608" i="12"/>
  <c r="T608" i="12"/>
  <c r="U608" i="12"/>
  <c r="V608" i="12"/>
  <c r="W608" i="12"/>
  <c r="X608" i="12"/>
  <c r="Y608" i="12"/>
  <c r="Z608" i="12"/>
  <c r="AA608" i="12"/>
  <c r="AB608" i="12"/>
  <c r="AC608" i="12"/>
  <c r="AD608" i="12"/>
  <c r="AE608" i="12"/>
  <c r="AF608" i="12"/>
  <c r="AG608" i="12"/>
  <c r="AH608" i="12"/>
  <c r="AI608" i="12"/>
  <c r="AJ608" i="12"/>
  <c r="AK608" i="12"/>
  <c r="AL608" i="12"/>
  <c r="AM608" i="12"/>
  <c r="AN608" i="12"/>
  <c r="AO608" i="12"/>
  <c r="AP608" i="12"/>
  <c r="AQ608" i="12"/>
  <c r="AR608" i="12"/>
  <c r="AS608" i="12"/>
  <c r="AT608" i="12"/>
  <c r="AU608" i="12"/>
  <c r="AV608" i="12"/>
  <c r="AW608" i="12"/>
  <c r="AX608" i="12"/>
  <c r="AY608" i="12"/>
  <c r="AZ608" i="12"/>
  <c r="BA608" i="12"/>
  <c r="BB608" i="12"/>
  <c r="O609" i="12"/>
  <c r="P609" i="12"/>
  <c r="Q609" i="12"/>
  <c r="R609" i="12"/>
  <c r="S609" i="12"/>
  <c r="T609" i="12"/>
  <c r="U609" i="12"/>
  <c r="V609" i="12"/>
  <c r="W609" i="12"/>
  <c r="X609" i="12"/>
  <c r="Y609" i="12"/>
  <c r="Z609" i="12"/>
  <c r="AA609" i="12"/>
  <c r="AB609" i="12"/>
  <c r="AC609" i="12"/>
  <c r="AD609" i="12"/>
  <c r="AE609" i="12"/>
  <c r="AF609" i="12"/>
  <c r="AG609" i="12"/>
  <c r="AH609" i="12"/>
  <c r="AI609" i="12"/>
  <c r="AJ609" i="12"/>
  <c r="AK609" i="12"/>
  <c r="AL609" i="12"/>
  <c r="AM609" i="12"/>
  <c r="AN609" i="12"/>
  <c r="AO609" i="12"/>
  <c r="AP609" i="12"/>
  <c r="AQ609" i="12"/>
  <c r="AR609" i="12"/>
  <c r="AS609" i="12"/>
  <c r="AT609" i="12"/>
  <c r="AU609" i="12"/>
  <c r="AV609" i="12"/>
  <c r="AW609" i="12"/>
  <c r="AX609" i="12"/>
  <c r="AY609" i="12"/>
  <c r="AZ609" i="12"/>
  <c r="BA609" i="12"/>
  <c r="BB609" i="12"/>
  <c r="O610" i="12"/>
  <c r="P610" i="12"/>
  <c r="Q610" i="12"/>
  <c r="R610" i="12"/>
  <c r="S610" i="12"/>
  <c r="T610" i="12"/>
  <c r="U610" i="12"/>
  <c r="V610" i="12"/>
  <c r="W610" i="12"/>
  <c r="X610" i="12"/>
  <c r="Y610" i="12"/>
  <c r="Z610" i="12"/>
  <c r="AA610" i="12"/>
  <c r="AB610" i="12"/>
  <c r="AC610" i="12"/>
  <c r="AD610" i="12"/>
  <c r="AE610" i="12"/>
  <c r="AF610" i="12"/>
  <c r="AG610" i="12"/>
  <c r="AH610" i="12"/>
  <c r="AI610" i="12"/>
  <c r="AJ610" i="12"/>
  <c r="AK610" i="12"/>
  <c r="AL610" i="12"/>
  <c r="AM610" i="12"/>
  <c r="AN610" i="12"/>
  <c r="AO610" i="12"/>
  <c r="AP610" i="12"/>
  <c r="AQ610" i="12"/>
  <c r="AR610" i="12"/>
  <c r="AS610" i="12"/>
  <c r="AT610" i="12"/>
  <c r="AU610" i="12"/>
  <c r="AV610" i="12"/>
  <c r="AW610" i="12"/>
  <c r="AX610" i="12"/>
  <c r="AY610" i="12"/>
  <c r="AZ610" i="12"/>
  <c r="BA610" i="12"/>
  <c r="BB610" i="12"/>
  <c r="O611" i="12"/>
  <c r="P611" i="12"/>
  <c r="Q611" i="12"/>
  <c r="R611" i="12"/>
  <c r="S611" i="12"/>
  <c r="T611" i="12"/>
  <c r="U611" i="12"/>
  <c r="V611" i="12"/>
  <c r="W611" i="12"/>
  <c r="X611" i="12"/>
  <c r="Y611" i="12"/>
  <c r="Z611" i="12"/>
  <c r="AA611" i="12"/>
  <c r="AB611" i="12"/>
  <c r="AC611" i="12"/>
  <c r="AD611" i="12"/>
  <c r="AE611" i="12"/>
  <c r="AF611" i="12"/>
  <c r="AG611" i="12"/>
  <c r="AH611" i="12"/>
  <c r="AI611" i="12"/>
  <c r="AJ611" i="12"/>
  <c r="AK611" i="12"/>
  <c r="AL611" i="12"/>
  <c r="AM611" i="12"/>
  <c r="AN611" i="12"/>
  <c r="AO611" i="12"/>
  <c r="AP611" i="12"/>
  <c r="AQ611" i="12"/>
  <c r="AR611" i="12"/>
  <c r="AS611" i="12"/>
  <c r="AT611" i="12"/>
  <c r="AU611" i="12"/>
  <c r="AV611" i="12"/>
  <c r="AW611" i="12"/>
  <c r="AX611" i="12"/>
  <c r="AY611" i="12"/>
  <c r="AZ611" i="12"/>
  <c r="BA611" i="12"/>
  <c r="BB611" i="12"/>
  <c r="O612" i="12"/>
  <c r="P612" i="12"/>
  <c r="Q612" i="12"/>
  <c r="R612" i="12"/>
  <c r="S612" i="12"/>
  <c r="T612" i="12"/>
  <c r="U612" i="12"/>
  <c r="V612" i="12"/>
  <c r="W612" i="12"/>
  <c r="X612" i="12"/>
  <c r="Y612" i="12"/>
  <c r="Z612" i="12"/>
  <c r="AA612" i="12"/>
  <c r="AB612" i="12"/>
  <c r="AC612" i="12"/>
  <c r="AD612" i="12"/>
  <c r="AE612" i="12"/>
  <c r="AF612" i="12"/>
  <c r="AG612" i="12"/>
  <c r="AH612" i="12"/>
  <c r="AI612" i="12"/>
  <c r="AJ612" i="12"/>
  <c r="AK612" i="12"/>
  <c r="AL612" i="12"/>
  <c r="AM612" i="12"/>
  <c r="AN612" i="12"/>
  <c r="AO612" i="12"/>
  <c r="AP612" i="12"/>
  <c r="AQ612" i="12"/>
  <c r="AR612" i="12"/>
  <c r="AS612" i="12"/>
  <c r="AT612" i="12"/>
  <c r="AU612" i="12"/>
  <c r="AV612" i="12"/>
  <c r="AW612" i="12"/>
  <c r="AX612" i="12"/>
  <c r="AY612" i="12"/>
  <c r="AZ612" i="12"/>
  <c r="BA612" i="12"/>
  <c r="BB612" i="12"/>
  <c r="O613" i="12"/>
  <c r="P613" i="12"/>
  <c r="Q613" i="12"/>
  <c r="R613" i="12"/>
  <c r="S613" i="12"/>
  <c r="T613" i="12"/>
  <c r="U613" i="12"/>
  <c r="V613" i="12"/>
  <c r="W613" i="12"/>
  <c r="X613" i="12"/>
  <c r="Y613" i="12"/>
  <c r="Z613" i="12"/>
  <c r="AA613" i="12"/>
  <c r="AB613" i="12"/>
  <c r="AC613" i="12"/>
  <c r="AD613" i="12"/>
  <c r="AE613" i="12"/>
  <c r="AF613" i="12"/>
  <c r="AG613" i="12"/>
  <c r="AH613" i="12"/>
  <c r="AI613" i="12"/>
  <c r="AJ613" i="12"/>
  <c r="AK613" i="12"/>
  <c r="AL613" i="12"/>
  <c r="AM613" i="12"/>
  <c r="AN613" i="12"/>
  <c r="AO613" i="12"/>
  <c r="AP613" i="12"/>
  <c r="AQ613" i="12"/>
  <c r="AR613" i="12"/>
  <c r="AS613" i="12"/>
  <c r="AT613" i="12"/>
  <c r="AU613" i="12"/>
  <c r="AV613" i="12"/>
  <c r="AW613" i="12"/>
  <c r="AX613" i="12"/>
  <c r="AY613" i="12"/>
  <c r="AZ613" i="12"/>
  <c r="BA613" i="12"/>
  <c r="BB613" i="12"/>
  <c r="O614" i="12"/>
  <c r="P614" i="12"/>
  <c r="Q614" i="12"/>
  <c r="R614" i="12"/>
  <c r="S614" i="12"/>
  <c r="T614" i="12"/>
  <c r="U614" i="12"/>
  <c r="V614" i="12"/>
  <c r="W614" i="12"/>
  <c r="X614" i="12"/>
  <c r="Y614" i="12"/>
  <c r="Z614" i="12"/>
  <c r="AA614" i="12"/>
  <c r="AB614" i="12"/>
  <c r="AC614" i="12"/>
  <c r="AD614" i="12"/>
  <c r="AE614" i="12"/>
  <c r="AF614" i="12"/>
  <c r="AG614" i="12"/>
  <c r="AH614" i="12"/>
  <c r="AI614" i="12"/>
  <c r="AJ614" i="12"/>
  <c r="AK614" i="12"/>
  <c r="AL614" i="12"/>
  <c r="AM614" i="12"/>
  <c r="AN614" i="12"/>
  <c r="AO614" i="12"/>
  <c r="AP614" i="12"/>
  <c r="AQ614" i="12"/>
  <c r="AR614" i="12"/>
  <c r="AS614" i="12"/>
  <c r="AT614" i="12"/>
  <c r="AU614" i="12"/>
  <c r="AV614" i="12"/>
  <c r="AW614" i="12"/>
  <c r="AX614" i="12"/>
  <c r="AY614" i="12"/>
  <c r="AZ614" i="12"/>
  <c r="BA614" i="12"/>
  <c r="BB614" i="12"/>
  <c r="O615" i="12"/>
  <c r="P615" i="12"/>
  <c r="Q615" i="12"/>
  <c r="R615" i="12"/>
  <c r="S615" i="12"/>
  <c r="T615" i="12"/>
  <c r="U615" i="12"/>
  <c r="V615" i="12"/>
  <c r="W615" i="12"/>
  <c r="X615" i="12"/>
  <c r="Y615" i="12"/>
  <c r="Z615" i="12"/>
  <c r="AA615" i="12"/>
  <c r="AB615" i="12"/>
  <c r="AC615" i="12"/>
  <c r="AD615" i="12"/>
  <c r="AE615" i="12"/>
  <c r="AF615" i="12"/>
  <c r="AG615" i="12"/>
  <c r="AH615" i="12"/>
  <c r="AI615" i="12"/>
  <c r="AJ615" i="12"/>
  <c r="AK615" i="12"/>
  <c r="AL615" i="12"/>
  <c r="AM615" i="12"/>
  <c r="AN615" i="12"/>
  <c r="AO615" i="12"/>
  <c r="AP615" i="12"/>
  <c r="AQ615" i="12"/>
  <c r="AR615" i="12"/>
  <c r="AS615" i="12"/>
  <c r="AT615" i="12"/>
  <c r="AU615" i="12"/>
  <c r="AV615" i="12"/>
  <c r="AW615" i="12"/>
  <c r="AX615" i="12"/>
  <c r="AY615" i="12"/>
  <c r="AZ615" i="12"/>
  <c r="BA615" i="12"/>
  <c r="BB615" i="12"/>
  <c r="O616" i="12"/>
  <c r="P616" i="12"/>
  <c r="Q616" i="12"/>
  <c r="R616" i="12"/>
  <c r="S616" i="12"/>
  <c r="T616" i="12"/>
  <c r="U616" i="12"/>
  <c r="V616" i="12"/>
  <c r="W616" i="12"/>
  <c r="X616" i="12"/>
  <c r="Y616" i="12"/>
  <c r="Z616" i="12"/>
  <c r="AA616" i="12"/>
  <c r="AB616" i="12"/>
  <c r="AC616" i="12"/>
  <c r="AD616" i="12"/>
  <c r="AE616" i="12"/>
  <c r="AF616" i="12"/>
  <c r="AG616" i="12"/>
  <c r="AH616" i="12"/>
  <c r="AI616" i="12"/>
  <c r="AJ616" i="12"/>
  <c r="AK616" i="12"/>
  <c r="AL616" i="12"/>
  <c r="AM616" i="12"/>
  <c r="AN616" i="12"/>
  <c r="AO616" i="12"/>
  <c r="AP616" i="12"/>
  <c r="AQ616" i="12"/>
  <c r="AR616" i="12"/>
  <c r="AS616" i="12"/>
  <c r="AT616" i="12"/>
  <c r="AU616" i="12"/>
  <c r="AV616" i="12"/>
  <c r="AW616" i="12"/>
  <c r="AX616" i="12"/>
  <c r="AY616" i="12"/>
  <c r="AZ616" i="12"/>
  <c r="BA616" i="12"/>
  <c r="BB616" i="12"/>
  <c r="O617" i="12"/>
  <c r="P617" i="12"/>
  <c r="Q617" i="12"/>
  <c r="R617" i="12"/>
  <c r="S617" i="12"/>
  <c r="T617" i="12"/>
  <c r="U617" i="12"/>
  <c r="V617" i="12"/>
  <c r="W617" i="12"/>
  <c r="X617" i="12"/>
  <c r="Y617" i="12"/>
  <c r="Z617" i="12"/>
  <c r="AA617" i="12"/>
  <c r="AB617" i="12"/>
  <c r="AC617" i="12"/>
  <c r="AD617" i="12"/>
  <c r="AE617" i="12"/>
  <c r="AF617" i="12"/>
  <c r="AG617" i="12"/>
  <c r="AH617" i="12"/>
  <c r="AI617" i="12"/>
  <c r="AJ617" i="12"/>
  <c r="AK617" i="12"/>
  <c r="AL617" i="12"/>
  <c r="AM617" i="12"/>
  <c r="AN617" i="12"/>
  <c r="AO617" i="12"/>
  <c r="AP617" i="12"/>
  <c r="AQ617" i="12"/>
  <c r="AR617" i="12"/>
  <c r="AS617" i="12"/>
  <c r="AT617" i="12"/>
  <c r="AU617" i="12"/>
  <c r="AV617" i="12"/>
  <c r="AW617" i="12"/>
  <c r="AX617" i="12"/>
  <c r="AY617" i="12"/>
  <c r="AZ617" i="12"/>
  <c r="BA617" i="12"/>
  <c r="BB617" i="12"/>
  <c r="O618" i="12"/>
  <c r="P618" i="12"/>
  <c r="Q618" i="12"/>
  <c r="R618" i="12"/>
  <c r="S618" i="12"/>
  <c r="T618" i="12"/>
  <c r="U618" i="12"/>
  <c r="V618" i="12"/>
  <c r="W618" i="12"/>
  <c r="X618" i="12"/>
  <c r="Y618" i="12"/>
  <c r="Z618" i="12"/>
  <c r="AA618" i="12"/>
  <c r="AB618" i="12"/>
  <c r="AC618" i="12"/>
  <c r="AD618" i="12"/>
  <c r="AE618" i="12"/>
  <c r="AF618" i="12"/>
  <c r="AG618" i="12"/>
  <c r="AH618" i="12"/>
  <c r="AI618" i="12"/>
  <c r="AJ618" i="12"/>
  <c r="AK618" i="12"/>
  <c r="AL618" i="12"/>
  <c r="AM618" i="12"/>
  <c r="AN618" i="12"/>
  <c r="AO618" i="12"/>
  <c r="AP618" i="12"/>
  <c r="AQ618" i="12"/>
  <c r="AR618" i="12"/>
  <c r="AS618" i="12"/>
  <c r="AT618" i="12"/>
  <c r="AU618" i="12"/>
  <c r="AV618" i="12"/>
  <c r="AW618" i="12"/>
  <c r="AX618" i="12"/>
  <c r="AY618" i="12"/>
  <c r="AZ618" i="12"/>
  <c r="BA618" i="12"/>
  <c r="BB618" i="12"/>
  <c r="O619" i="12"/>
  <c r="P619" i="12"/>
  <c r="Q619" i="12"/>
  <c r="R619" i="12"/>
  <c r="S619" i="12"/>
  <c r="T619" i="12"/>
  <c r="U619" i="12"/>
  <c r="V619" i="12"/>
  <c r="W619" i="12"/>
  <c r="X619" i="12"/>
  <c r="Y619" i="12"/>
  <c r="Z619" i="12"/>
  <c r="AA619" i="12"/>
  <c r="AB619" i="12"/>
  <c r="AC619" i="12"/>
  <c r="AD619" i="12"/>
  <c r="AE619" i="12"/>
  <c r="AF619" i="12"/>
  <c r="AG619" i="12"/>
  <c r="AH619" i="12"/>
  <c r="AI619" i="12"/>
  <c r="AJ619" i="12"/>
  <c r="AK619" i="12"/>
  <c r="AL619" i="12"/>
  <c r="AM619" i="12"/>
  <c r="AN619" i="12"/>
  <c r="AO619" i="12"/>
  <c r="AP619" i="12"/>
  <c r="AQ619" i="12"/>
  <c r="AR619" i="12"/>
  <c r="AS619" i="12"/>
  <c r="AT619" i="12"/>
  <c r="AU619" i="12"/>
  <c r="AV619" i="12"/>
  <c r="AW619" i="12"/>
  <c r="AX619" i="12"/>
  <c r="AY619" i="12"/>
  <c r="AZ619" i="12"/>
  <c r="BA619" i="12"/>
  <c r="BB619" i="12"/>
  <c r="O620" i="12"/>
  <c r="P620" i="12"/>
  <c r="Q620" i="12"/>
  <c r="R620" i="12"/>
  <c r="S620" i="12"/>
  <c r="T620" i="12"/>
  <c r="U620" i="12"/>
  <c r="V620" i="12"/>
  <c r="W620" i="12"/>
  <c r="X620" i="12"/>
  <c r="Y620" i="12"/>
  <c r="Z620" i="12"/>
  <c r="AA620" i="12"/>
  <c r="AB620" i="12"/>
  <c r="AC620" i="12"/>
  <c r="AD620" i="12"/>
  <c r="AE620" i="12"/>
  <c r="AF620" i="12"/>
  <c r="AG620" i="12"/>
  <c r="AH620" i="12"/>
  <c r="AI620" i="12"/>
  <c r="AJ620" i="12"/>
  <c r="AK620" i="12"/>
  <c r="AL620" i="12"/>
  <c r="AM620" i="12"/>
  <c r="AN620" i="12"/>
  <c r="AO620" i="12"/>
  <c r="AP620" i="12"/>
  <c r="AQ620" i="12"/>
  <c r="AR620" i="12"/>
  <c r="AS620" i="12"/>
  <c r="AT620" i="12"/>
  <c r="AU620" i="12"/>
  <c r="AV620" i="12"/>
  <c r="AW620" i="12"/>
  <c r="AX620" i="12"/>
  <c r="AY620" i="12"/>
  <c r="AZ620" i="12"/>
  <c r="BA620" i="12"/>
  <c r="BB620" i="12"/>
  <c r="O621" i="12"/>
  <c r="P621" i="12"/>
  <c r="Q621" i="12"/>
  <c r="R621" i="12"/>
  <c r="S621" i="12"/>
  <c r="T621" i="12"/>
  <c r="U621" i="12"/>
  <c r="V621" i="12"/>
  <c r="W621" i="12"/>
  <c r="X621" i="12"/>
  <c r="Y621" i="12"/>
  <c r="Z621" i="12"/>
  <c r="AA621" i="12"/>
  <c r="AB621" i="12"/>
  <c r="AC621" i="12"/>
  <c r="AD621" i="12"/>
  <c r="AE621" i="12"/>
  <c r="AF621" i="12"/>
  <c r="AG621" i="12"/>
  <c r="AH621" i="12"/>
  <c r="AI621" i="12"/>
  <c r="AJ621" i="12"/>
  <c r="AK621" i="12"/>
  <c r="AL621" i="12"/>
  <c r="AM621" i="12"/>
  <c r="AN621" i="12"/>
  <c r="AO621" i="12"/>
  <c r="AP621" i="12"/>
  <c r="AQ621" i="12"/>
  <c r="AR621" i="12"/>
  <c r="AS621" i="12"/>
  <c r="AT621" i="12"/>
  <c r="AU621" i="12"/>
  <c r="AV621" i="12"/>
  <c r="AW621" i="12"/>
  <c r="AX621" i="12"/>
  <c r="AY621" i="12"/>
  <c r="AZ621" i="12"/>
  <c r="BA621" i="12"/>
  <c r="BB621" i="12"/>
  <c r="O622" i="12"/>
  <c r="P622" i="12"/>
  <c r="Q622" i="12"/>
  <c r="R622" i="12"/>
  <c r="S622" i="12"/>
  <c r="T622" i="12"/>
  <c r="U622" i="12"/>
  <c r="V622" i="12"/>
  <c r="W622" i="12"/>
  <c r="X622" i="12"/>
  <c r="Y622" i="12"/>
  <c r="Z622" i="12"/>
  <c r="AA622" i="12"/>
  <c r="AB622" i="12"/>
  <c r="AC622" i="12"/>
  <c r="AD622" i="12"/>
  <c r="AE622" i="12"/>
  <c r="AF622" i="12"/>
  <c r="AG622" i="12"/>
  <c r="AH622" i="12"/>
  <c r="AI622" i="12"/>
  <c r="AJ622" i="12"/>
  <c r="AK622" i="12"/>
  <c r="AL622" i="12"/>
  <c r="AM622" i="12"/>
  <c r="AN622" i="12"/>
  <c r="AO622" i="12"/>
  <c r="AP622" i="12"/>
  <c r="AQ622" i="12"/>
  <c r="AR622" i="12"/>
  <c r="AS622" i="12"/>
  <c r="AT622" i="12"/>
  <c r="AU622" i="12"/>
  <c r="AV622" i="12"/>
  <c r="AW622" i="12"/>
  <c r="AX622" i="12"/>
  <c r="AY622" i="12"/>
  <c r="AZ622" i="12"/>
  <c r="BA622" i="12"/>
  <c r="BB622" i="12"/>
  <c r="O623" i="12"/>
  <c r="P623" i="12"/>
  <c r="Q623" i="12"/>
  <c r="R623" i="12"/>
  <c r="S623" i="12"/>
  <c r="T623" i="12"/>
  <c r="U623" i="12"/>
  <c r="V623" i="12"/>
  <c r="W623" i="12"/>
  <c r="X623" i="12"/>
  <c r="Y623" i="12"/>
  <c r="Z623" i="12"/>
  <c r="AA623" i="12"/>
  <c r="AB623" i="12"/>
  <c r="AC623" i="12"/>
  <c r="AD623" i="12"/>
  <c r="AE623" i="12"/>
  <c r="AF623" i="12"/>
  <c r="AG623" i="12"/>
  <c r="AH623" i="12"/>
  <c r="AI623" i="12"/>
  <c r="AJ623" i="12"/>
  <c r="AK623" i="12"/>
  <c r="AL623" i="12"/>
  <c r="AM623" i="12"/>
  <c r="AN623" i="12"/>
  <c r="AO623" i="12"/>
  <c r="AP623" i="12"/>
  <c r="AQ623" i="12"/>
  <c r="AR623" i="12"/>
  <c r="AS623" i="12"/>
  <c r="AT623" i="12"/>
  <c r="AU623" i="12"/>
  <c r="AV623" i="12"/>
  <c r="AW623" i="12"/>
  <c r="AX623" i="12"/>
  <c r="AY623" i="12"/>
  <c r="AZ623" i="12"/>
  <c r="BA623" i="12"/>
  <c r="BB623" i="12"/>
  <c r="O624" i="12"/>
  <c r="P624" i="12"/>
  <c r="Q624" i="12"/>
  <c r="R624" i="12"/>
  <c r="S624" i="12"/>
  <c r="T624" i="12"/>
  <c r="U624" i="12"/>
  <c r="V624" i="12"/>
  <c r="W624" i="12"/>
  <c r="X624" i="12"/>
  <c r="Y624" i="12"/>
  <c r="Z624" i="12"/>
  <c r="AA624" i="12"/>
  <c r="AB624" i="12"/>
  <c r="AC624" i="12"/>
  <c r="AD624" i="12"/>
  <c r="AE624" i="12"/>
  <c r="AF624" i="12"/>
  <c r="AG624" i="12"/>
  <c r="AH624" i="12"/>
  <c r="AI624" i="12"/>
  <c r="AJ624" i="12"/>
  <c r="AK624" i="12"/>
  <c r="AL624" i="12"/>
  <c r="AM624" i="12"/>
  <c r="AN624" i="12"/>
  <c r="AO624" i="12"/>
  <c r="AP624" i="12"/>
  <c r="AQ624" i="12"/>
  <c r="AR624" i="12"/>
  <c r="AS624" i="12"/>
  <c r="AT624" i="12"/>
  <c r="AU624" i="12"/>
  <c r="AV624" i="12"/>
  <c r="AW624" i="12"/>
  <c r="AX624" i="12"/>
  <c r="AY624" i="12"/>
  <c r="AZ624" i="12"/>
  <c r="BA624" i="12"/>
  <c r="BB624" i="12"/>
  <c r="O625" i="12"/>
  <c r="P625" i="12"/>
  <c r="Q625" i="12"/>
  <c r="R625" i="12"/>
  <c r="S625" i="12"/>
  <c r="T625" i="12"/>
  <c r="U625" i="12"/>
  <c r="V625" i="12"/>
  <c r="W625" i="12"/>
  <c r="X625" i="12"/>
  <c r="Y625" i="12"/>
  <c r="Z625" i="12"/>
  <c r="AA625" i="12"/>
  <c r="AB625" i="12"/>
  <c r="AC625" i="12"/>
  <c r="AD625" i="12"/>
  <c r="AE625" i="12"/>
  <c r="AF625" i="12"/>
  <c r="AG625" i="12"/>
  <c r="AH625" i="12"/>
  <c r="AI625" i="12"/>
  <c r="AJ625" i="12"/>
  <c r="AK625" i="12"/>
  <c r="AL625" i="12"/>
  <c r="AM625" i="12"/>
  <c r="AN625" i="12"/>
  <c r="AO625" i="12"/>
  <c r="AP625" i="12"/>
  <c r="AQ625" i="12"/>
  <c r="AR625" i="12"/>
  <c r="AS625" i="12"/>
  <c r="AT625" i="12"/>
  <c r="AU625" i="12"/>
  <c r="AV625" i="12"/>
  <c r="AW625" i="12"/>
  <c r="AX625" i="12"/>
  <c r="AY625" i="12"/>
  <c r="AZ625" i="12"/>
  <c r="BA625" i="12"/>
  <c r="BB625" i="12"/>
  <c r="O626" i="12"/>
  <c r="P626" i="12"/>
  <c r="Q626" i="12"/>
  <c r="R626" i="12"/>
  <c r="S626" i="12"/>
  <c r="T626" i="12"/>
  <c r="U626" i="12"/>
  <c r="V626" i="12"/>
  <c r="W626" i="12"/>
  <c r="X626" i="12"/>
  <c r="Y626" i="12"/>
  <c r="Z626" i="12"/>
  <c r="AA626" i="12"/>
  <c r="AB626" i="12"/>
  <c r="AC626" i="12"/>
  <c r="AD626" i="12"/>
  <c r="AE626" i="12"/>
  <c r="AF626" i="12"/>
  <c r="AG626" i="12"/>
  <c r="AH626" i="12"/>
  <c r="AI626" i="12"/>
  <c r="AJ626" i="12"/>
  <c r="AK626" i="12"/>
  <c r="AL626" i="12"/>
  <c r="AM626" i="12"/>
  <c r="AN626" i="12"/>
  <c r="AO626" i="12"/>
  <c r="AP626" i="12"/>
  <c r="AQ626" i="12"/>
  <c r="AR626" i="12"/>
  <c r="AS626" i="12"/>
  <c r="AT626" i="12"/>
  <c r="AU626" i="12"/>
  <c r="AV626" i="12"/>
  <c r="AW626" i="12"/>
  <c r="AX626" i="12"/>
  <c r="AY626" i="12"/>
  <c r="AZ626" i="12"/>
  <c r="BA626" i="12"/>
  <c r="BB626" i="12"/>
  <c r="O627" i="12"/>
  <c r="P627" i="12"/>
  <c r="Q627" i="12"/>
  <c r="R627" i="12"/>
  <c r="S627" i="12"/>
  <c r="T627" i="12"/>
  <c r="U627" i="12"/>
  <c r="V627" i="12"/>
  <c r="W627" i="12"/>
  <c r="X627" i="12"/>
  <c r="Y627" i="12"/>
  <c r="Z627" i="12"/>
  <c r="AA627" i="12"/>
  <c r="AB627" i="12"/>
  <c r="AC627" i="12"/>
  <c r="AD627" i="12"/>
  <c r="AE627" i="12"/>
  <c r="AF627" i="12"/>
  <c r="AG627" i="12"/>
  <c r="AH627" i="12"/>
  <c r="AI627" i="12"/>
  <c r="AJ627" i="12"/>
  <c r="AK627" i="12"/>
  <c r="AL627" i="12"/>
  <c r="AM627" i="12"/>
  <c r="AN627" i="12"/>
  <c r="AO627" i="12"/>
  <c r="AP627" i="12"/>
  <c r="AQ627" i="12"/>
  <c r="AR627" i="12"/>
  <c r="AS627" i="12"/>
  <c r="AT627" i="12"/>
  <c r="AU627" i="12"/>
  <c r="AV627" i="12"/>
  <c r="AW627" i="12"/>
  <c r="AX627" i="12"/>
  <c r="AY627" i="12"/>
  <c r="AZ627" i="12"/>
  <c r="BA627" i="12"/>
  <c r="BB627" i="12"/>
  <c r="O628" i="12"/>
  <c r="P628" i="12"/>
  <c r="Q628" i="12"/>
  <c r="R628" i="12"/>
  <c r="S628" i="12"/>
  <c r="T628" i="12"/>
  <c r="U628" i="12"/>
  <c r="V628" i="12"/>
  <c r="W628" i="12"/>
  <c r="X628" i="12"/>
  <c r="Y628" i="12"/>
  <c r="Z628" i="12"/>
  <c r="AA628" i="12"/>
  <c r="AB628" i="12"/>
  <c r="AC628" i="12"/>
  <c r="AD628" i="12"/>
  <c r="AE628" i="12"/>
  <c r="AF628" i="12"/>
  <c r="AG628" i="12"/>
  <c r="AH628" i="12"/>
  <c r="AI628" i="12"/>
  <c r="AJ628" i="12"/>
  <c r="AK628" i="12"/>
  <c r="AL628" i="12"/>
  <c r="AM628" i="12"/>
  <c r="AN628" i="12"/>
  <c r="AO628" i="12"/>
  <c r="AP628" i="12"/>
  <c r="AQ628" i="12"/>
  <c r="AR628" i="12"/>
  <c r="AS628" i="12"/>
  <c r="AT628" i="12"/>
  <c r="AU628" i="12"/>
  <c r="AV628" i="12"/>
  <c r="AW628" i="12"/>
  <c r="AX628" i="12"/>
  <c r="AY628" i="12"/>
  <c r="AZ628" i="12"/>
  <c r="BA628" i="12"/>
  <c r="BB628" i="12"/>
  <c r="O629" i="12"/>
  <c r="P629" i="12"/>
  <c r="Q629" i="12"/>
  <c r="R629" i="12"/>
  <c r="S629" i="12"/>
  <c r="T629" i="12"/>
  <c r="U629" i="12"/>
  <c r="V629" i="12"/>
  <c r="W629" i="12"/>
  <c r="X629" i="12"/>
  <c r="Y629" i="12"/>
  <c r="Z629" i="12"/>
  <c r="AA629" i="12"/>
  <c r="AB629" i="12"/>
  <c r="AC629" i="12"/>
  <c r="AD629" i="12"/>
  <c r="AE629" i="12"/>
  <c r="AF629" i="12"/>
  <c r="AG629" i="12"/>
  <c r="AH629" i="12"/>
  <c r="AI629" i="12"/>
  <c r="AJ629" i="12"/>
  <c r="AK629" i="12"/>
  <c r="AL629" i="12"/>
  <c r="AM629" i="12"/>
  <c r="AN629" i="12"/>
  <c r="AO629" i="12"/>
  <c r="AP629" i="12"/>
  <c r="AQ629" i="12"/>
  <c r="AR629" i="12"/>
  <c r="AS629" i="12"/>
  <c r="AT629" i="12"/>
  <c r="AU629" i="12"/>
  <c r="AV629" i="12"/>
  <c r="AW629" i="12"/>
  <c r="AX629" i="12"/>
  <c r="AY629" i="12"/>
  <c r="AZ629" i="12"/>
  <c r="BA629" i="12"/>
  <c r="BB629" i="12"/>
  <c r="O564" i="12"/>
  <c r="P564" i="12"/>
  <c r="Q564" i="12"/>
  <c r="R564" i="12"/>
  <c r="S564" i="12"/>
  <c r="T564" i="12"/>
  <c r="U564" i="12"/>
  <c r="V564" i="12"/>
  <c r="W564" i="12"/>
  <c r="X564" i="12"/>
  <c r="Y564" i="12"/>
  <c r="Z564" i="12"/>
  <c r="AA564" i="12"/>
  <c r="AB564" i="12"/>
  <c r="AC564" i="12"/>
  <c r="AD564" i="12"/>
  <c r="AE564" i="12"/>
  <c r="AF564" i="12"/>
  <c r="AG564" i="12"/>
  <c r="AH564" i="12"/>
  <c r="AI564" i="12"/>
  <c r="AJ564" i="12"/>
  <c r="AK564" i="12"/>
  <c r="AL564" i="12"/>
  <c r="AM564" i="12"/>
  <c r="AN564" i="12"/>
  <c r="AO564" i="12"/>
  <c r="AP564" i="12"/>
  <c r="AQ564" i="12"/>
  <c r="AR564" i="12"/>
  <c r="AS564" i="12"/>
  <c r="AT564" i="12"/>
  <c r="AU564" i="12"/>
  <c r="AV564" i="12"/>
  <c r="AW564" i="12"/>
  <c r="AX564" i="12"/>
  <c r="AY564" i="12"/>
  <c r="AZ564" i="12"/>
  <c r="BA564" i="12"/>
  <c r="BB564" i="12"/>
  <c r="O565" i="12"/>
  <c r="P565" i="12"/>
  <c r="Q565" i="12"/>
  <c r="R565" i="12"/>
  <c r="S565" i="12"/>
  <c r="T565" i="12"/>
  <c r="U565" i="12"/>
  <c r="V565" i="12"/>
  <c r="W565" i="12"/>
  <c r="X565" i="12"/>
  <c r="Y565" i="12"/>
  <c r="Z565" i="12"/>
  <c r="AA565" i="12"/>
  <c r="AB565" i="12"/>
  <c r="AC565" i="12"/>
  <c r="AD565" i="12"/>
  <c r="AE565" i="12"/>
  <c r="AF565" i="12"/>
  <c r="AG565" i="12"/>
  <c r="AH565" i="12"/>
  <c r="AI565" i="12"/>
  <c r="AJ565" i="12"/>
  <c r="AK565" i="12"/>
  <c r="AL565" i="12"/>
  <c r="AM565" i="12"/>
  <c r="AN565" i="12"/>
  <c r="AO565" i="12"/>
  <c r="AP565" i="12"/>
  <c r="AQ565" i="12"/>
  <c r="AR565" i="12"/>
  <c r="AS565" i="12"/>
  <c r="AT565" i="12"/>
  <c r="AU565" i="12"/>
  <c r="AV565" i="12"/>
  <c r="AW565" i="12"/>
  <c r="AX565" i="12"/>
  <c r="AY565" i="12"/>
  <c r="AZ565" i="12"/>
  <c r="BA565" i="12"/>
  <c r="BB565" i="12"/>
  <c r="O566" i="12"/>
  <c r="P566" i="12"/>
  <c r="Q566" i="12"/>
  <c r="R566" i="12"/>
  <c r="S566" i="12"/>
  <c r="T566" i="12"/>
  <c r="U566" i="12"/>
  <c r="V566" i="12"/>
  <c r="W566" i="12"/>
  <c r="X566" i="12"/>
  <c r="Y566" i="12"/>
  <c r="Z566" i="12"/>
  <c r="AA566" i="12"/>
  <c r="AB566" i="12"/>
  <c r="AC566" i="12"/>
  <c r="AD566" i="12"/>
  <c r="AE566" i="12"/>
  <c r="AF566" i="12"/>
  <c r="AG566" i="12"/>
  <c r="AH566" i="12"/>
  <c r="AI566" i="12"/>
  <c r="AJ566" i="12"/>
  <c r="AK566" i="12"/>
  <c r="AL566" i="12"/>
  <c r="AM566" i="12"/>
  <c r="AN566" i="12"/>
  <c r="AO566" i="12"/>
  <c r="AP566" i="12"/>
  <c r="AQ566" i="12"/>
  <c r="AR566" i="12"/>
  <c r="AS566" i="12"/>
  <c r="AT566" i="12"/>
  <c r="AU566" i="12"/>
  <c r="AV566" i="12"/>
  <c r="AW566" i="12"/>
  <c r="AX566" i="12"/>
  <c r="AY566" i="12"/>
  <c r="AZ566" i="12"/>
  <c r="BA566" i="12"/>
  <c r="BB566" i="12"/>
  <c r="O567" i="12"/>
  <c r="P567" i="12"/>
  <c r="Q567" i="12"/>
  <c r="R567" i="12"/>
  <c r="S567" i="12"/>
  <c r="T567" i="12"/>
  <c r="U567" i="12"/>
  <c r="V567" i="12"/>
  <c r="W567" i="12"/>
  <c r="X567" i="12"/>
  <c r="Y567" i="12"/>
  <c r="Z567" i="12"/>
  <c r="AA567" i="12"/>
  <c r="AB567" i="12"/>
  <c r="AC567" i="12"/>
  <c r="AD567" i="12"/>
  <c r="AE567" i="12"/>
  <c r="AF567" i="12"/>
  <c r="AG567" i="12"/>
  <c r="AH567" i="12"/>
  <c r="AI567" i="12"/>
  <c r="AJ567" i="12"/>
  <c r="AK567" i="12"/>
  <c r="AL567" i="12"/>
  <c r="AM567" i="12"/>
  <c r="AN567" i="12"/>
  <c r="AO567" i="12"/>
  <c r="AP567" i="12"/>
  <c r="AQ567" i="12"/>
  <c r="AR567" i="12"/>
  <c r="AS567" i="12"/>
  <c r="AT567" i="12"/>
  <c r="AU567" i="12"/>
  <c r="AV567" i="12"/>
  <c r="AW567" i="12"/>
  <c r="AX567" i="12"/>
  <c r="AY567" i="12"/>
  <c r="AZ567" i="12"/>
  <c r="BA567" i="12"/>
  <c r="BB567" i="12"/>
  <c r="O568" i="12"/>
  <c r="P568" i="12"/>
  <c r="Q568" i="12"/>
  <c r="R568" i="12"/>
  <c r="S568" i="12"/>
  <c r="T568" i="12"/>
  <c r="U568" i="12"/>
  <c r="V568" i="12"/>
  <c r="W568" i="12"/>
  <c r="X568" i="12"/>
  <c r="Y568" i="12"/>
  <c r="Z568" i="12"/>
  <c r="AA568" i="12"/>
  <c r="AB568" i="12"/>
  <c r="AC568" i="12"/>
  <c r="AD568" i="12"/>
  <c r="AE568" i="12"/>
  <c r="AF568" i="12"/>
  <c r="AG568" i="12"/>
  <c r="AH568" i="12"/>
  <c r="AI568" i="12"/>
  <c r="AJ568" i="12"/>
  <c r="AK568" i="12"/>
  <c r="AL568" i="12"/>
  <c r="AM568" i="12"/>
  <c r="AN568" i="12"/>
  <c r="AO568" i="12"/>
  <c r="AP568" i="12"/>
  <c r="AQ568" i="12"/>
  <c r="AR568" i="12"/>
  <c r="AS568" i="12"/>
  <c r="AT568" i="12"/>
  <c r="AU568" i="12"/>
  <c r="AV568" i="12"/>
  <c r="AW568" i="12"/>
  <c r="AX568" i="12"/>
  <c r="AY568" i="12"/>
  <c r="AZ568" i="12"/>
  <c r="BA568" i="12"/>
  <c r="BB568" i="12"/>
  <c r="O569" i="12"/>
  <c r="P569" i="12"/>
  <c r="Q569" i="12"/>
  <c r="R569" i="12"/>
  <c r="S569" i="12"/>
  <c r="T569" i="12"/>
  <c r="U569" i="12"/>
  <c r="V569" i="12"/>
  <c r="W569" i="12"/>
  <c r="X569" i="12"/>
  <c r="Y569" i="12"/>
  <c r="Z569" i="12"/>
  <c r="AA569" i="12"/>
  <c r="AB569" i="12"/>
  <c r="AC569" i="12"/>
  <c r="AD569" i="12"/>
  <c r="AE569" i="12"/>
  <c r="AF569" i="12"/>
  <c r="AG569" i="12"/>
  <c r="AH569" i="12"/>
  <c r="AI569" i="12"/>
  <c r="AJ569" i="12"/>
  <c r="AK569" i="12"/>
  <c r="AL569" i="12"/>
  <c r="AM569" i="12"/>
  <c r="AN569" i="12"/>
  <c r="AO569" i="12"/>
  <c r="AP569" i="12"/>
  <c r="AQ569" i="12"/>
  <c r="AR569" i="12"/>
  <c r="AS569" i="12"/>
  <c r="AT569" i="12"/>
  <c r="AU569" i="12"/>
  <c r="AV569" i="12"/>
  <c r="AW569" i="12"/>
  <c r="AX569" i="12"/>
  <c r="AY569" i="12"/>
  <c r="AZ569" i="12"/>
  <c r="BA569" i="12"/>
  <c r="BB569" i="12"/>
  <c r="O570" i="12"/>
  <c r="P570" i="12"/>
  <c r="Q570" i="12"/>
  <c r="R570" i="12"/>
  <c r="S570" i="12"/>
  <c r="T570" i="12"/>
  <c r="U570" i="12"/>
  <c r="V570" i="12"/>
  <c r="W570" i="12"/>
  <c r="X570" i="12"/>
  <c r="Y570" i="12"/>
  <c r="Z570" i="12"/>
  <c r="AA570" i="12"/>
  <c r="AB570" i="12"/>
  <c r="AC570" i="12"/>
  <c r="AD570" i="12"/>
  <c r="AE570" i="12"/>
  <c r="AF570" i="12"/>
  <c r="AG570" i="12"/>
  <c r="AH570" i="12"/>
  <c r="AI570" i="12"/>
  <c r="AJ570" i="12"/>
  <c r="AK570" i="12"/>
  <c r="AL570" i="12"/>
  <c r="AM570" i="12"/>
  <c r="AN570" i="12"/>
  <c r="AO570" i="12"/>
  <c r="AP570" i="12"/>
  <c r="AQ570" i="12"/>
  <c r="AR570" i="12"/>
  <c r="AS570" i="12"/>
  <c r="AT570" i="12"/>
  <c r="AU570" i="12"/>
  <c r="AV570" i="12"/>
  <c r="AW570" i="12"/>
  <c r="AX570" i="12"/>
  <c r="AY570" i="12"/>
  <c r="AZ570" i="12"/>
  <c r="BA570" i="12"/>
  <c r="BB570" i="12"/>
  <c r="O571" i="12"/>
  <c r="P571" i="12"/>
  <c r="Q571" i="12"/>
  <c r="R571" i="12"/>
  <c r="S571" i="12"/>
  <c r="T571" i="12"/>
  <c r="U571" i="12"/>
  <c r="V571" i="12"/>
  <c r="W571" i="12"/>
  <c r="X571" i="12"/>
  <c r="Y571" i="12"/>
  <c r="Z571" i="12"/>
  <c r="AA571" i="12"/>
  <c r="AB571" i="12"/>
  <c r="AC571" i="12"/>
  <c r="AD571" i="12"/>
  <c r="AE571" i="12"/>
  <c r="AF571" i="12"/>
  <c r="AG571" i="12"/>
  <c r="AH571" i="12"/>
  <c r="AI571" i="12"/>
  <c r="AJ571" i="12"/>
  <c r="AK571" i="12"/>
  <c r="AL571" i="12"/>
  <c r="AM571" i="12"/>
  <c r="AN571" i="12"/>
  <c r="AO571" i="12"/>
  <c r="AP571" i="12"/>
  <c r="AQ571" i="12"/>
  <c r="AR571" i="12"/>
  <c r="AS571" i="12"/>
  <c r="AT571" i="12"/>
  <c r="AU571" i="12"/>
  <c r="AV571" i="12"/>
  <c r="AW571" i="12"/>
  <c r="AX571" i="12"/>
  <c r="AY571" i="12"/>
  <c r="AZ571" i="12"/>
  <c r="BA571" i="12"/>
  <c r="BB571" i="12"/>
  <c r="O572" i="12"/>
  <c r="P572" i="12"/>
  <c r="Q572" i="12"/>
  <c r="R572" i="12"/>
  <c r="S572" i="12"/>
  <c r="T572" i="12"/>
  <c r="U572" i="12"/>
  <c r="V572" i="12"/>
  <c r="W572" i="12"/>
  <c r="X572" i="12"/>
  <c r="Y572" i="12"/>
  <c r="Z572" i="12"/>
  <c r="AA572" i="12"/>
  <c r="AB572" i="12"/>
  <c r="AC572" i="12"/>
  <c r="AD572" i="12"/>
  <c r="AE572" i="12"/>
  <c r="AF572" i="12"/>
  <c r="AG572" i="12"/>
  <c r="AH572" i="12"/>
  <c r="AI572" i="12"/>
  <c r="AJ572" i="12"/>
  <c r="AK572" i="12"/>
  <c r="AL572" i="12"/>
  <c r="AM572" i="12"/>
  <c r="AN572" i="12"/>
  <c r="AO572" i="12"/>
  <c r="AP572" i="12"/>
  <c r="AQ572" i="12"/>
  <c r="AR572" i="12"/>
  <c r="AS572" i="12"/>
  <c r="AT572" i="12"/>
  <c r="AU572" i="12"/>
  <c r="AV572" i="12"/>
  <c r="AW572" i="12"/>
  <c r="AX572" i="12"/>
  <c r="AY572" i="12"/>
  <c r="AZ572" i="12"/>
  <c r="BA572" i="12"/>
  <c r="BB572" i="12"/>
  <c r="O573" i="12"/>
  <c r="P573" i="12"/>
  <c r="Q573" i="12"/>
  <c r="R573" i="12"/>
  <c r="S573" i="12"/>
  <c r="T573" i="12"/>
  <c r="U573" i="12"/>
  <c r="V573" i="12"/>
  <c r="W573" i="12"/>
  <c r="X573" i="12"/>
  <c r="Y573" i="12"/>
  <c r="Z573" i="12"/>
  <c r="AA573" i="12"/>
  <c r="AB573" i="12"/>
  <c r="AC573" i="12"/>
  <c r="AD573" i="12"/>
  <c r="AE573" i="12"/>
  <c r="AF573" i="12"/>
  <c r="AG573" i="12"/>
  <c r="AH573" i="12"/>
  <c r="AI573" i="12"/>
  <c r="AJ573" i="12"/>
  <c r="AK573" i="12"/>
  <c r="AL573" i="12"/>
  <c r="AM573" i="12"/>
  <c r="AN573" i="12"/>
  <c r="AO573" i="12"/>
  <c r="AP573" i="12"/>
  <c r="AQ573" i="12"/>
  <c r="AR573" i="12"/>
  <c r="AS573" i="12"/>
  <c r="AT573" i="12"/>
  <c r="AU573" i="12"/>
  <c r="AV573" i="12"/>
  <c r="AW573" i="12"/>
  <c r="AX573" i="12"/>
  <c r="AY573" i="12"/>
  <c r="AZ573" i="12"/>
  <c r="BA573" i="12"/>
  <c r="BB573" i="12"/>
  <c r="O574" i="12"/>
  <c r="P574" i="12"/>
  <c r="Q574" i="12"/>
  <c r="R574" i="12"/>
  <c r="S574" i="12"/>
  <c r="T574" i="12"/>
  <c r="U574" i="12"/>
  <c r="V574" i="12"/>
  <c r="W574" i="12"/>
  <c r="X574" i="12"/>
  <c r="Y574" i="12"/>
  <c r="Z574" i="12"/>
  <c r="AA574" i="12"/>
  <c r="AB574" i="12"/>
  <c r="AC574" i="12"/>
  <c r="AD574" i="12"/>
  <c r="AE574" i="12"/>
  <c r="AF574" i="12"/>
  <c r="AG574" i="12"/>
  <c r="AH574" i="12"/>
  <c r="AI574" i="12"/>
  <c r="AJ574" i="12"/>
  <c r="AK574" i="12"/>
  <c r="AL574" i="12"/>
  <c r="AM574" i="12"/>
  <c r="AN574" i="12"/>
  <c r="AO574" i="12"/>
  <c r="AP574" i="12"/>
  <c r="AQ574" i="12"/>
  <c r="AR574" i="12"/>
  <c r="AS574" i="12"/>
  <c r="AT574" i="12"/>
  <c r="AU574" i="12"/>
  <c r="AV574" i="12"/>
  <c r="AW574" i="12"/>
  <c r="AX574" i="12"/>
  <c r="AY574" i="12"/>
  <c r="AZ574" i="12"/>
  <c r="BA574" i="12"/>
  <c r="BB574" i="12"/>
  <c r="O575" i="12"/>
  <c r="P575" i="12"/>
  <c r="Q575" i="12"/>
  <c r="R575" i="12"/>
  <c r="S575" i="12"/>
  <c r="T575" i="12"/>
  <c r="U575" i="12"/>
  <c r="V575" i="12"/>
  <c r="W575" i="12"/>
  <c r="X575" i="12"/>
  <c r="Y575" i="12"/>
  <c r="Z575" i="12"/>
  <c r="AA575" i="12"/>
  <c r="AB575" i="12"/>
  <c r="AC575" i="12"/>
  <c r="AD575" i="12"/>
  <c r="AE575" i="12"/>
  <c r="AF575" i="12"/>
  <c r="AG575" i="12"/>
  <c r="AH575" i="12"/>
  <c r="AI575" i="12"/>
  <c r="AJ575" i="12"/>
  <c r="AK575" i="12"/>
  <c r="AL575" i="12"/>
  <c r="AM575" i="12"/>
  <c r="AN575" i="12"/>
  <c r="AO575" i="12"/>
  <c r="AP575" i="12"/>
  <c r="AQ575" i="12"/>
  <c r="AR575" i="12"/>
  <c r="AS575" i="12"/>
  <c r="AT575" i="12"/>
  <c r="AU575" i="12"/>
  <c r="AV575" i="12"/>
  <c r="AW575" i="12"/>
  <c r="AX575" i="12"/>
  <c r="AY575" i="12"/>
  <c r="AZ575" i="12"/>
  <c r="BA575" i="12"/>
  <c r="BB575" i="12"/>
  <c r="O576" i="12"/>
  <c r="P576" i="12"/>
  <c r="Q576" i="12"/>
  <c r="R576" i="12"/>
  <c r="S576" i="12"/>
  <c r="T576" i="12"/>
  <c r="U576" i="12"/>
  <c r="V576" i="12"/>
  <c r="W576" i="12"/>
  <c r="X576" i="12"/>
  <c r="Y576" i="12"/>
  <c r="Z576" i="12"/>
  <c r="AA576" i="12"/>
  <c r="AB576" i="12"/>
  <c r="AC576" i="12"/>
  <c r="AD576" i="12"/>
  <c r="AE576" i="12"/>
  <c r="AF576" i="12"/>
  <c r="AG576" i="12"/>
  <c r="AH576" i="12"/>
  <c r="AI576" i="12"/>
  <c r="AJ576" i="12"/>
  <c r="AK576" i="12"/>
  <c r="AL576" i="12"/>
  <c r="AM576" i="12"/>
  <c r="AN576" i="12"/>
  <c r="AO576" i="12"/>
  <c r="AP576" i="12"/>
  <c r="AQ576" i="12"/>
  <c r="AR576" i="12"/>
  <c r="AS576" i="12"/>
  <c r="AT576" i="12"/>
  <c r="AU576" i="12"/>
  <c r="AV576" i="12"/>
  <c r="AW576" i="12"/>
  <c r="AX576" i="12"/>
  <c r="AY576" i="12"/>
  <c r="AZ576" i="12"/>
  <c r="BA576" i="12"/>
  <c r="BB576" i="12"/>
  <c r="O577" i="12"/>
  <c r="P577" i="12"/>
  <c r="Q577" i="12"/>
  <c r="R577" i="12"/>
  <c r="S577" i="12"/>
  <c r="T577" i="12"/>
  <c r="U577" i="12"/>
  <c r="V577" i="12"/>
  <c r="W577" i="12"/>
  <c r="X577" i="12"/>
  <c r="Y577" i="12"/>
  <c r="Z577" i="12"/>
  <c r="AA577" i="12"/>
  <c r="AB577" i="12"/>
  <c r="AC577" i="12"/>
  <c r="AD577" i="12"/>
  <c r="AE577" i="12"/>
  <c r="AF577" i="12"/>
  <c r="AG577" i="12"/>
  <c r="AH577" i="12"/>
  <c r="AI577" i="12"/>
  <c r="AJ577" i="12"/>
  <c r="AK577" i="12"/>
  <c r="AL577" i="12"/>
  <c r="AM577" i="12"/>
  <c r="AN577" i="12"/>
  <c r="AO577" i="12"/>
  <c r="AP577" i="12"/>
  <c r="AQ577" i="12"/>
  <c r="AR577" i="12"/>
  <c r="AS577" i="12"/>
  <c r="AT577" i="12"/>
  <c r="AU577" i="12"/>
  <c r="AV577" i="12"/>
  <c r="AW577" i="12"/>
  <c r="AX577" i="12"/>
  <c r="AY577" i="12"/>
  <c r="AZ577" i="12"/>
  <c r="BA577" i="12"/>
  <c r="BB577" i="12"/>
  <c r="O578" i="12"/>
  <c r="P578" i="12"/>
  <c r="Q578" i="12"/>
  <c r="R578" i="12"/>
  <c r="S578" i="12"/>
  <c r="T578" i="12"/>
  <c r="U578" i="12"/>
  <c r="V578" i="12"/>
  <c r="W578" i="12"/>
  <c r="X578" i="12"/>
  <c r="Y578" i="12"/>
  <c r="Z578" i="12"/>
  <c r="AA578" i="12"/>
  <c r="AB578" i="12"/>
  <c r="AC578" i="12"/>
  <c r="AD578" i="12"/>
  <c r="AE578" i="12"/>
  <c r="AF578" i="12"/>
  <c r="AG578" i="12"/>
  <c r="AH578" i="12"/>
  <c r="AI578" i="12"/>
  <c r="AJ578" i="12"/>
  <c r="AK578" i="12"/>
  <c r="AL578" i="12"/>
  <c r="AM578" i="12"/>
  <c r="AN578" i="12"/>
  <c r="AO578" i="12"/>
  <c r="AP578" i="12"/>
  <c r="AQ578" i="12"/>
  <c r="AR578" i="12"/>
  <c r="AS578" i="12"/>
  <c r="AT578" i="12"/>
  <c r="AU578" i="12"/>
  <c r="AV578" i="12"/>
  <c r="AW578" i="12"/>
  <c r="AX578" i="12"/>
  <c r="AY578" i="12"/>
  <c r="AZ578" i="12"/>
  <c r="BA578" i="12"/>
  <c r="BB578" i="12"/>
  <c r="O579" i="12"/>
  <c r="P579" i="12"/>
  <c r="Q579" i="12"/>
  <c r="R579" i="12"/>
  <c r="S579" i="12"/>
  <c r="T579" i="12"/>
  <c r="U579" i="12"/>
  <c r="V579" i="12"/>
  <c r="W579" i="12"/>
  <c r="X579" i="12"/>
  <c r="Y579" i="12"/>
  <c r="Z579" i="12"/>
  <c r="AA579" i="12"/>
  <c r="AB579" i="12"/>
  <c r="AC579" i="12"/>
  <c r="AD579" i="12"/>
  <c r="AE579" i="12"/>
  <c r="AF579" i="12"/>
  <c r="AG579" i="12"/>
  <c r="AH579" i="12"/>
  <c r="AI579" i="12"/>
  <c r="AJ579" i="12"/>
  <c r="AK579" i="12"/>
  <c r="AL579" i="12"/>
  <c r="AM579" i="12"/>
  <c r="AN579" i="12"/>
  <c r="AO579" i="12"/>
  <c r="AP579" i="12"/>
  <c r="AQ579" i="12"/>
  <c r="AR579" i="12"/>
  <c r="AS579" i="12"/>
  <c r="AT579" i="12"/>
  <c r="AU579" i="12"/>
  <c r="AV579" i="12"/>
  <c r="AW579" i="12"/>
  <c r="AX579" i="12"/>
  <c r="AY579" i="12"/>
  <c r="AZ579" i="12"/>
  <c r="BA579" i="12"/>
  <c r="BB579" i="12"/>
  <c r="O580" i="12"/>
  <c r="P580" i="12"/>
  <c r="Q580" i="12"/>
  <c r="R580" i="12"/>
  <c r="S580" i="12"/>
  <c r="T580" i="12"/>
  <c r="U580" i="12"/>
  <c r="V580" i="12"/>
  <c r="W580" i="12"/>
  <c r="X580" i="12"/>
  <c r="Y580" i="12"/>
  <c r="Z580" i="12"/>
  <c r="AA580" i="12"/>
  <c r="AB580" i="12"/>
  <c r="AC580" i="12"/>
  <c r="AD580" i="12"/>
  <c r="AE580" i="12"/>
  <c r="AF580" i="12"/>
  <c r="AG580" i="12"/>
  <c r="AH580" i="12"/>
  <c r="AI580" i="12"/>
  <c r="AJ580" i="12"/>
  <c r="AK580" i="12"/>
  <c r="AL580" i="12"/>
  <c r="AM580" i="12"/>
  <c r="AN580" i="12"/>
  <c r="AO580" i="12"/>
  <c r="AP580" i="12"/>
  <c r="AQ580" i="12"/>
  <c r="AR580" i="12"/>
  <c r="AS580" i="12"/>
  <c r="AT580" i="12"/>
  <c r="AU580" i="12"/>
  <c r="AV580" i="12"/>
  <c r="AW580" i="12"/>
  <c r="AX580" i="12"/>
  <c r="AY580" i="12"/>
  <c r="AZ580" i="12"/>
  <c r="BA580" i="12"/>
  <c r="BB580" i="12"/>
  <c r="O581" i="12"/>
  <c r="P581" i="12"/>
  <c r="Q581" i="12"/>
  <c r="R581" i="12"/>
  <c r="S581" i="12"/>
  <c r="T581" i="12"/>
  <c r="U581" i="12"/>
  <c r="V581" i="12"/>
  <c r="W581" i="12"/>
  <c r="X581" i="12"/>
  <c r="Y581" i="12"/>
  <c r="Z581" i="12"/>
  <c r="AA581" i="12"/>
  <c r="AB581" i="12"/>
  <c r="AC581" i="12"/>
  <c r="AD581" i="12"/>
  <c r="AE581" i="12"/>
  <c r="AF581" i="12"/>
  <c r="AG581" i="12"/>
  <c r="AH581" i="12"/>
  <c r="AI581" i="12"/>
  <c r="AJ581" i="12"/>
  <c r="AK581" i="12"/>
  <c r="AL581" i="12"/>
  <c r="AM581" i="12"/>
  <c r="AN581" i="12"/>
  <c r="AO581" i="12"/>
  <c r="AP581" i="12"/>
  <c r="AQ581" i="12"/>
  <c r="AR581" i="12"/>
  <c r="AS581" i="12"/>
  <c r="AT581" i="12"/>
  <c r="AU581" i="12"/>
  <c r="AV581" i="12"/>
  <c r="AW581" i="12"/>
  <c r="AX581" i="12"/>
  <c r="AY581" i="12"/>
  <c r="AZ581" i="12"/>
  <c r="BA581" i="12"/>
  <c r="BB581" i="12"/>
  <c r="O582" i="12"/>
  <c r="P582" i="12"/>
  <c r="Q582" i="12"/>
  <c r="R582" i="12"/>
  <c r="S582" i="12"/>
  <c r="T582" i="12"/>
  <c r="U582" i="12"/>
  <c r="V582" i="12"/>
  <c r="W582" i="12"/>
  <c r="X582" i="12"/>
  <c r="Y582" i="12"/>
  <c r="Z582" i="12"/>
  <c r="AA582" i="12"/>
  <c r="AB582" i="12"/>
  <c r="AC582" i="12"/>
  <c r="AD582" i="12"/>
  <c r="AE582" i="12"/>
  <c r="AF582" i="12"/>
  <c r="AG582" i="12"/>
  <c r="AH582" i="12"/>
  <c r="AI582" i="12"/>
  <c r="AJ582" i="12"/>
  <c r="AK582" i="12"/>
  <c r="AL582" i="12"/>
  <c r="AM582" i="12"/>
  <c r="AN582" i="12"/>
  <c r="AO582" i="12"/>
  <c r="AP582" i="12"/>
  <c r="AQ582" i="12"/>
  <c r="AR582" i="12"/>
  <c r="AS582" i="12"/>
  <c r="AT582" i="12"/>
  <c r="AU582" i="12"/>
  <c r="AV582" i="12"/>
  <c r="AW582" i="12"/>
  <c r="AX582" i="12"/>
  <c r="AY582" i="12"/>
  <c r="AZ582" i="12"/>
  <c r="BA582" i="12"/>
  <c r="BB582" i="12"/>
  <c r="O583" i="12"/>
  <c r="P583" i="12"/>
  <c r="Q583" i="12"/>
  <c r="R583" i="12"/>
  <c r="S583" i="12"/>
  <c r="T583" i="12"/>
  <c r="U583" i="12"/>
  <c r="V583" i="12"/>
  <c r="W583" i="12"/>
  <c r="X583" i="12"/>
  <c r="Y583" i="12"/>
  <c r="Z583" i="12"/>
  <c r="AA583" i="12"/>
  <c r="AB583" i="12"/>
  <c r="AC583" i="12"/>
  <c r="AD583" i="12"/>
  <c r="AE583" i="12"/>
  <c r="AF583" i="12"/>
  <c r="AG583" i="12"/>
  <c r="AH583" i="12"/>
  <c r="AI583" i="12"/>
  <c r="AJ583" i="12"/>
  <c r="AK583" i="12"/>
  <c r="AL583" i="12"/>
  <c r="AM583" i="12"/>
  <c r="AN583" i="12"/>
  <c r="AO583" i="12"/>
  <c r="AP583" i="12"/>
  <c r="AQ583" i="12"/>
  <c r="AR583" i="12"/>
  <c r="AS583" i="12"/>
  <c r="AT583" i="12"/>
  <c r="AU583" i="12"/>
  <c r="AV583" i="12"/>
  <c r="AW583" i="12"/>
  <c r="AX583" i="12"/>
  <c r="AY583" i="12"/>
  <c r="AZ583" i="12"/>
  <c r="BA583" i="12"/>
  <c r="BB583" i="12"/>
  <c r="O584" i="12"/>
  <c r="P584" i="12"/>
  <c r="Q584" i="12"/>
  <c r="R584" i="12"/>
  <c r="S584" i="12"/>
  <c r="T584" i="12"/>
  <c r="U584" i="12"/>
  <c r="V584" i="12"/>
  <c r="W584" i="12"/>
  <c r="X584" i="12"/>
  <c r="Y584" i="12"/>
  <c r="Z584" i="12"/>
  <c r="AA584" i="12"/>
  <c r="AB584" i="12"/>
  <c r="AC584" i="12"/>
  <c r="AD584" i="12"/>
  <c r="AE584" i="12"/>
  <c r="AF584" i="12"/>
  <c r="AG584" i="12"/>
  <c r="AH584" i="12"/>
  <c r="AI584" i="12"/>
  <c r="AJ584" i="12"/>
  <c r="AK584" i="12"/>
  <c r="AL584" i="12"/>
  <c r="AM584" i="12"/>
  <c r="AN584" i="12"/>
  <c r="AO584" i="12"/>
  <c r="AP584" i="12"/>
  <c r="AQ584" i="12"/>
  <c r="AR584" i="12"/>
  <c r="AS584" i="12"/>
  <c r="AT584" i="12"/>
  <c r="AU584" i="12"/>
  <c r="AV584" i="12"/>
  <c r="AW584" i="12"/>
  <c r="AX584" i="12"/>
  <c r="AY584" i="12"/>
  <c r="AZ584" i="12"/>
  <c r="BA584" i="12"/>
  <c r="BB584" i="12"/>
  <c r="O585" i="12"/>
  <c r="P585" i="12"/>
  <c r="Q585" i="12"/>
  <c r="R585" i="12"/>
  <c r="S585" i="12"/>
  <c r="T585" i="12"/>
  <c r="U585" i="12"/>
  <c r="V585" i="12"/>
  <c r="W585" i="12"/>
  <c r="X585" i="12"/>
  <c r="Y585" i="12"/>
  <c r="Z585" i="12"/>
  <c r="AA585" i="12"/>
  <c r="AB585" i="12"/>
  <c r="AC585" i="12"/>
  <c r="AD585" i="12"/>
  <c r="AE585" i="12"/>
  <c r="AF585" i="12"/>
  <c r="AG585" i="12"/>
  <c r="AH585" i="12"/>
  <c r="AI585" i="12"/>
  <c r="AJ585" i="12"/>
  <c r="AK585" i="12"/>
  <c r="AL585" i="12"/>
  <c r="AM585" i="12"/>
  <c r="AN585" i="12"/>
  <c r="AO585" i="12"/>
  <c r="AP585" i="12"/>
  <c r="AQ585" i="12"/>
  <c r="AR585" i="12"/>
  <c r="AS585" i="12"/>
  <c r="AT585" i="12"/>
  <c r="AU585" i="12"/>
  <c r="AV585" i="12"/>
  <c r="AW585" i="12"/>
  <c r="AX585" i="12"/>
  <c r="AY585" i="12"/>
  <c r="AZ585" i="12"/>
  <c r="BA585" i="12"/>
  <c r="BB585" i="12"/>
  <c r="O586" i="12"/>
  <c r="P586" i="12"/>
  <c r="Q586" i="12"/>
  <c r="R586" i="12"/>
  <c r="S586" i="12"/>
  <c r="T586" i="12"/>
  <c r="U586" i="12"/>
  <c r="V586" i="12"/>
  <c r="W586" i="12"/>
  <c r="X586" i="12"/>
  <c r="Y586" i="12"/>
  <c r="Z586" i="12"/>
  <c r="AA586" i="12"/>
  <c r="AB586" i="12"/>
  <c r="AC586" i="12"/>
  <c r="AD586" i="12"/>
  <c r="AE586" i="12"/>
  <c r="AF586" i="12"/>
  <c r="AG586" i="12"/>
  <c r="AH586" i="12"/>
  <c r="AI586" i="12"/>
  <c r="AJ586" i="12"/>
  <c r="AK586" i="12"/>
  <c r="AL586" i="12"/>
  <c r="AM586" i="12"/>
  <c r="AN586" i="12"/>
  <c r="AO586" i="12"/>
  <c r="AP586" i="12"/>
  <c r="AQ586" i="12"/>
  <c r="AR586" i="12"/>
  <c r="AS586" i="12"/>
  <c r="AT586" i="12"/>
  <c r="AU586" i="12"/>
  <c r="AV586" i="12"/>
  <c r="AW586" i="12"/>
  <c r="AX586" i="12"/>
  <c r="AY586" i="12"/>
  <c r="AZ586" i="12"/>
  <c r="BA586" i="12"/>
  <c r="BB586" i="12"/>
  <c r="O587" i="12"/>
  <c r="P587" i="12"/>
  <c r="Q587" i="12"/>
  <c r="R587" i="12"/>
  <c r="S587" i="12"/>
  <c r="T587" i="12"/>
  <c r="U587" i="12"/>
  <c r="V587" i="12"/>
  <c r="W587" i="12"/>
  <c r="X587" i="12"/>
  <c r="Y587" i="12"/>
  <c r="Z587" i="12"/>
  <c r="AA587" i="12"/>
  <c r="AB587" i="12"/>
  <c r="AC587" i="12"/>
  <c r="AD587" i="12"/>
  <c r="AE587" i="12"/>
  <c r="AF587" i="12"/>
  <c r="AG587" i="12"/>
  <c r="AH587" i="12"/>
  <c r="AI587" i="12"/>
  <c r="AJ587" i="12"/>
  <c r="AK587" i="12"/>
  <c r="AL587" i="12"/>
  <c r="AM587" i="12"/>
  <c r="AN587" i="12"/>
  <c r="AO587" i="12"/>
  <c r="AP587" i="12"/>
  <c r="AQ587" i="12"/>
  <c r="AR587" i="12"/>
  <c r="AS587" i="12"/>
  <c r="AT587" i="12"/>
  <c r="AU587" i="12"/>
  <c r="AV587" i="12"/>
  <c r="AW587" i="12"/>
  <c r="AX587" i="12"/>
  <c r="AY587" i="12"/>
  <c r="AZ587" i="12"/>
  <c r="BA587" i="12"/>
  <c r="BB587" i="12"/>
  <c r="O588" i="12"/>
  <c r="P588" i="12"/>
  <c r="Q588" i="12"/>
  <c r="R588" i="12"/>
  <c r="S588" i="12"/>
  <c r="T588" i="12"/>
  <c r="U588" i="12"/>
  <c r="V588" i="12"/>
  <c r="W588" i="12"/>
  <c r="X588" i="12"/>
  <c r="Y588" i="12"/>
  <c r="Z588" i="12"/>
  <c r="AA588" i="12"/>
  <c r="AB588" i="12"/>
  <c r="AC588" i="12"/>
  <c r="AD588" i="12"/>
  <c r="AE588" i="12"/>
  <c r="AF588" i="12"/>
  <c r="AG588" i="12"/>
  <c r="AH588" i="12"/>
  <c r="AI588" i="12"/>
  <c r="AJ588" i="12"/>
  <c r="AK588" i="12"/>
  <c r="AL588" i="12"/>
  <c r="AM588" i="12"/>
  <c r="AN588" i="12"/>
  <c r="AO588" i="12"/>
  <c r="AP588" i="12"/>
  <c r="AQ588" i="12"/>
  <c r="AR588" i="12"/>
  <c r="AS588" i="12"/>
  <c r="AT588" i="12"/>
  <c r="AU588" i="12"/>
  <c r="AV588" i="12"/>
  <c r="AW588" i="12"/>
  <c r="AX588" i="12"/>
  <c r="AY588" i="12"/>
  <c r="AZ588" i="12"/>
  <c r="BA588" i="12"/>
  <c r="BB588" i="12"/>
  <c r="O589" i="12"/>
  <c r="P589" i="12"/>
  <c r="Q589" i="12"/>
  <c r="R589" i="12"/>
  <c r="S589" i="12"/>
  <c r="T589" i="12"/>
  <c r="U589" i="12"/>
  <c r="V589" i="12"/>
  <c r="W589" i="12"/>
  <c r="X589" i="12"/>
  <c r="Y589" i="12"/>
  <c r="Z589" i="12"/>
  <c r="AA589" i="12"/>
  <c r="AB589" i="12"/>
  <c r="AC589" i="12"/>
  <c r="AD589" i="12"/>
  <c r="AE589" i="12"/>
  <c r="AF589" i="12"/>
  <c r="AG589" i="12"/>
  <c r="AH589" i="12"/>
  <c r="AI589" i="12"/>
  <c r="AJ589" i="12"/>
  <c r="AK589" i="12"/>
  <c r="AL589" i="12"/>
  <c r="AM589" i="12"/>
  <c r="AN589" i="12"/>
  <c r="AO589" i="12"/>
  <c r="AP589" i="12"/>
  <c r="AQ589" i="12"/>
  <c r="AR589" i="12"/>
  <c r="AS589" i="12"/>
  <c r="AT589" i="12"/>
  <c r="AU589" i="12"/>
  <c r="AV589" i="12"/>
  <c r="AW589" i="12"/>
  <c r="AX589" i="12"/>
  <c r="AY589" i="12"/>
  <c r="AZ589" i="12"/>
  <c r="BA589" i="12"/>
  <c r="BB589" i="12"/>
  <c r="O590" i="12"/>
  <c r="P590" i="12"/>
  <c r="Q590" i="12"/>
  <c r="R590" i="12"/>
  <c r="S590" i="12"/>
  <c r="T590" i="12"/>
  <c r="U590" i="12"/>
  <c r="V590" i="12"/>
  <c r="W590" i="12"/>
  <c r="X590" i="12"/>
  <c r="Y590" i="12"/>
  <c r="Z590" i="12"/>
  <c r="AA590" i="12"/>
  <c r="AB590" i="12"/>
  <c r="AC590" i="12"/>
  <c r="AD590" i="12"/>
  <c r="AE590" i="12"/>
  <c r="AF590" i="12"/>
  <c r="AG590" i="12"/>
  <c r="AH590" i="12"/>
  <c r="AI590" i="12"/>
  <c r="AJ590" i="12"/>
  <c r="AK590" i="12"/>
  <c r="AL590" i="12"/>
  <c r="AM590" i="12"/>
  <c r="AN590" i="12"/>
  <c r="AO590" i="12"/>
  <c r="AP590" i="12"/>
  <c r="AQ590" i="12"/>
  <c r="AR590" i="12"/>
  <c r="AS590" i="12"/>
  <c r="AT590" i="12"/>
  <c r="AU590" i="12"/>
  <c r="AV590" i="12"/>
  <c r="AW590" i="12"/>
  <c r="AX590" i="12"/>
  <c r="AY590" i="12"/>
  <c r="AZ590" i="12"/>
  <c r="BA590" i="12"/>
  <c r="BB590" i="12"/>
  <c r="O591" i="12"/>
  <c r="P591" i="12"/>
  <c r="Q591" i="12"/>
  <c r="R591" i="12"/>
  <c r="S591" i="12"/>
  <c r="T591" i="12"/>
  <c r="U591" i="12"/>
  <c r="V591" i="12"/>
  <c r="W591" i="12"/>
  <c r="X591" i="12"/>
  <c r="Y591" i="12"/>
  <c r="Z591" i="12"/>
  <c r="AA591" i="12"/>
  <c r="AB591" i="12"/>
  <c r="AC591" i="12"/>
  <c r="AD591" i="12"/>
  <c r="AE591" i="12"/>
  <c r="AF591" i="12"/>
  <c r="AG591" i="12"/>
  <c r="AH591" i="12"/>
  <c r="AI591" i="12"/>
  <c r="AJ591" i="12"/>
  <c r="AK591" i="12"/>
  <c r="AL591" i="12"/>
  <c r="AM591" i="12"/>
  <c r="AN591" i="12"/>
  <c r="AO591" i="12"/>
  <c r="AP591" i="12"/>
  <c r="AQ591" i="12"/>
  <c r="AR591" i="12"/>
  <c r="AS591" i="12"/>
  <c r="AT591" i="12"/>
  <c r="AU591" i="12"/>
  <c r="AV591" i="12"/>
  <c r="AW591" i="12"/>
  <c r="AX591" i="12"/>
  <c r="AY591" i="12"/>
  <c r="AZ591" i="12"/>
  <c r="BA591" i="12"/>
  <c r="BB591" i="12"/>
  <c r="O592" i="12"/>
  <c r="P592" i="12"/>
  <c r="Q592" i="12"/>
  <c r="R592" i="12"/>
  <c r="S592" i="12"/>
  <c r="T592" i="12"/>
  <c r="U592" i="12"/>
  <c r="V592" i="12"/>
  <c r="W592" i="12"/>
  <c r="X592" i="12"/>
  <c r="Y592" i="12"/>
  <c r="Z592" i="12"/>
  <c r="AA592" i="12"/>
  <c r="AB592" i="12"/>
  <c r="AC592" i="12"/>
  <c r="AD592" i="12"/>
  <c r="AE592" i="12"/>
  <c r="AF592" i="12"/>
  <c r="AG592" i="12"/>
  <c r="AH592" i="12"/>
  <c r="AI592" i="12"/>
  <c r="AJ592" i="12"/>
  <c r="AK592" i="12"/>
  <c r="AL592" i="12"/>
  <c r="AM592" i="12"/>
  <c r="AN592" i="12"/>
  <c r="AO592" i="12"/>
  <c r="AP592" i="12"/>
  <c r="AQ592" i="12"/>
  <c r="AR592" i="12"/>
  <c r="AS592" i="12"/>
  <c r="AT592" i="12"/>
  <c r="AU592" i="12"/>
  <c r="AV592" i="12"/>
  <c r="AW592" i="12"/>
  <c r="AX592" i="12"/>
  <c r="AY592" i="12"/>
  <c r="AZ592" i="12"/>
  <c r="BA592" i="12"/>
  <c r="BB592" i="12"/>
  <c r="O593" i="12"/>
  <c r="P593" i="12"/>
  <c r="Q593" i="12"/>
  <c r="R593" i="12"/>
  <c r="S593" i="12"/>
  <c r="T593" i="12"/>
  <c r="U593" i="12"/>
  <c r="V593" i="12"/>
  <c r="W593" i="12"/>
  <c r="X593" i="12"/>
  <c r="Y593" i="12"/>
  <c r="Z593" i="12"/>
  <c r="AA593" i="12"/>
  <c r="AB593" i="12"/>
  <c r="AC593" i="12"/>
  <c r="AD593" i="12"/>
  <c r="AE593" i="12"/>
  <c r="AF593" i="12"/>
  <c r="AG593" i="12"/>
  <c r="AH593" i="12"/>
  <c r="AI593" i="12"/>
  <c r="AJ593" i="12"/>
  <c r="AK593" i="12"/>
  <c r="AL593" i="12"/>
  <c r="AM593" i="12"/>
  <c r="AN593" i="12"/>
  <c r="AO593" i="12"/>
  <c r="AP593" i="12"/>
  <c r="AQ593" i="12"/>
  <c r="AR593" i="12"/>
  <c r="AS593" i="12"/>
  <c r="AT593" i="12"/>
  <c r="AU593" i="12"/>
  <c r="AV593" i="12"/>
  <c r="AW593" i="12"/>
  <c r="AX593" i="12"/>
  <c r="AY593" i="12"/>
  <c r="AZ593" i="12"/>
  <c r="BA593" i="12"/>
  <c r="BB593" i="12"/>
  <c r="O594" i="12"/>
  <c r="P594" i="12"/>
  <c r="Q594" i="12"/>
  <c r="R594" i="12"/>
  <c r="S594" i="12"/>
  <c r="T594" i="12"/>
  <c r="U594" i="12"/>
  <c r="V594" i="12"/>
  <c r="W594" i="12"/>
  <c r="X594" i="12"/>
  <c r="Y594" i="12"/>
  <c r="Z594" i="12"/>
  <c r="AA594" i="12"/>
  <c r="AB594" i="12"/>
  <c r="AC594" i="12"/>
  <c r="AD594" i="12"/>
  <c r="AE594" i="12"/>
  <c r="AF594" i="12"/>
  <c r="AG594" i="12"/>
  <c r="AH594" i="12"/>
  <c r="AI594" i="12"/>
  <c r="AJ594" i="12"/>
  <c r="AK594" i="12"/>
  <c r="AL594" i="12"/>
  <c r="AM594" i="12"/>
  <c r="AN594" i="12"/>
  <c r="AO594" i="12"/>
  <c r="AP594" i="12"/>
  <c r="AQ594" i="12"/>
  <c r="AR594" i="12"/>
  <c r="AS594" i="12"/>
  <c r="AT594" i="12"/>
  <c r="AU594" i="12"/>
  <c r="AV594" i="12"/>
  <c r="AW594" i="12"/>
  <c r="AX594" i="12"/>
  <c r="AY594" i="12"/>
  <c r="AZ594" i="12"/>
  <c r="BA594" i="12"/>
  <c r="BB594" i="12"/>
  <c r="O551" i="12"/>
  <c r="P551" i="12"/>
  <c r="Q551" i="12"/>
  <c r="R551" i="12"/>
  <c r="S551" i="12"/>
  <c r="T551" i="12"/>
  <c r="U551" i="12"/>
  <c r="V551" i="12"/>
  <c r="W551" i="12"/>
  <c r="X551" i="12"/>
  <c r="Y551" i="12"/>
  <c r="Z551" i="12"/>
  <c r="AA551" i="12"/>
  <c r="AB551" i="12"/>
  <c r="AC551" i="12"/>
  <c r="AD551" i="12"/>
  <c r="AE551" i="12"/>
  <c r="AF551" i="12"/>
  <c r="AG551" i="12"/>
  <c r="AH551" i="12"/>
  <c r="AI551" i="12"/>
  <c r="AJ551" i="12"/>
  <c r="O552" i="12"/>
  <c r="P552" i="12"/>
  <c r="Q552" i="12"/>
  <c r="R552" i="12"/>
  <c r="S552" i="12"/>
  <c r="T552" i="12"/>
  <c r="U552" i="12"/>
  <c r="V552" i="12"/>
  <c r="W552" i="12"/>
  <c r="X552" i="12"/>
  <c r="Y552" i="12"/>
  <c r="Z552" i="12"/>
  <c r="AA552" i="12"/>
  <c r="AB552" i="12"/>
  <c r="AC552" i="12"/>
  <c r="AD552" i="12"/>
  <c r="AE552" i="12"/>
  <c r="AF552" i="12"/>
  <c r="AG552" i="12"/>
  <c r="AH552" i="12"/>
  <c r="AI552" i="12"/>
  <c r="AJ552" i="12"/>
  <c r="O558" i="12"/>
  <c r="P558" i="12"/>
  <c r="Q558" i="12"/>
  <c r="R558" i="12"/>
  <c r="S558" i="12"/>
  <c r="T558" i="12"/>
  <c r="U558" i="12"/>
  <c r="V558" i="12"/>
  <c r="W558" i="12"/>
  <c r="X558" i="12"/>
  <c r="Y558" i="12"/>
  <c r="Z558" i="12"/>
  <c r="AA558" i="12"/>
  <c r="AB558" i="12"/>
  <c r="AC558" i="12"/>
  <c r="AD558" i="12"/>
  <c r="O529" i="12"/>
  <c r="P529" i="12"/>
  <c r="Q529" i="12"/>
  <c r="R529" i="12"/>
  <c r="S529" i="12"/>
  <c r="T529" i="12"/>
  <c r="U529" i="12"/>
  <c r="V529" i="12"/>
  <c r="W529" i="12"/>
  <c r="X529" i="12"/>
  <c r="Y529" i="12"/>
  <c r="Z529" i="12"/>
  <c r="AA529" i="12"/>
  <c r="AB529" i="12"/>
  <c r="AC529" i="12"/>
  <c r="AD529" i="12"/>
  <c r="AE529" i="12"/>
  <c r="AF529" i="12"/>
  <c r="AG529" i="12"/>
  <c r="AH529" i="12"/>
  <c r="AI529" i="12"/>
  <c r="AJ529" i="12"/>
  <c r="AK529" i="12"/>
  <c r="AL529" i="12"/>
  <c r="AM529" i="12"/>
  <c r="AN529" i="12"/>
  <c r="AO529" i="12"/>
  <c r="AP529" i="12"/>
  <c r="AQ529" i="12"/>
  <c r="AR529" i="12"/>
  <c r="AS529" i="12"/>
  <c r="AT529" i="12"/>
  <c r="AU529" i="12"/>
  <c r="AV529" i="12"/>
  <c r="AW529" i="12"/>
  <c r="AX529" i="12"/>
  <c r="AY529" i="12"/>
  <c r="AZ529" i="12"/>
  <c r="BA529" i="12"/>
  <c r="BB529" i="12"/>
  <c r="O530" i="12"/>
  <c r="P530" i="12"/>
  <c r="Q530" i="12"/>
  <c r="R530" i="12"/>
  <c r="S530" i="12"/>
  <c r="T530" i="12"/>
  <c r="U530" i="12"/>
  <c r="V530" i="12"/>
  <c r="W530" i="12"/>
  <c r="X530" i="12"/>
  <c r="Y530" i="12"/>
  <c r="Z530" i="12"/>
  <c r="AA530" i="12"/>
  <c r="AB530" i="12"/>
  <c r="AC530" i="12"/>
  <c r="AD530" i="12"/>
  <c r="AE530" i="12"/>
  <c r="AF530" i="12"/>
  <c r="AG530" i="12"/>
  <c r="AH530" i="12"/>
  <c r="AI530" i="12"/>
  <c r="AJ530" i="12"/>
  <c r="AK530" i="12"/>
  <c r="AL530" i="12"/>
  <c r="AM530" i="12"/>
  <c r="AN530" i="12"/>
  <c r="AO530" i="12"/>
  <c r="AP530" i="12"/>
  <c r="AQ530" i="12"/>
  <c r="AR530" i="12"/>
  <c r="AS530" i="12"/>
  <c r="AT530" i="12"/>
  <c r="AU530" i="12"/>
  <c r="AV530" i="12"/>
  <c r="AW530" i="12"/>
  <c r="AX530" i="12"/>
  <c r="AY530" i="12"/>
  <c r="AZ530" i="12"/>
  <c r="BA530" i="12"/>
  <c r="BB530" i="12"/>
  <c r="O531" i="12"/>
  <c r="P531" i="12"/>
  <c r="Q531" i="12"/>
  <c r="R531" i="12"/>
  <c r="S531" i="12"/>
  <c r="T531" i="12"/>
  <c r="U531" i="12"/>
  <c r="V531" i="12"/>
  <c r="W531" i="12"/>
  <c r="X531" i="12"/>
  <c r="Y531" i="12"/>
  <c r="Z531" i="12"/>
  <c r="AA531" i="12"/>
  <c r="AB531" i="12"/>
  <c r="AC531" i="12"/>
  <c r="AD531" i="12"/>
  <c r="AE531" i="12"/>
  <c r="AF531" i="12"/>
  <c r="AG531" i="12"/>
  <c r="AH531" i="12"/>
  <c r="AI531" i="12"/>
  <c r="AJ531" i="12"/>
  <c r="AK531" i="12"/>
  <c r="AL531" i="12"/>
  <c r="AM531" i="12"/>
  <c r="AN531" i="12"/>
  <c r="AO531" i="12"/>
  <c r="AP531" i="12"/>
  <c r="AQ531" i="12"/>
  <c r="AR531" i="12"/>
  <c r="AS531" i="12"/>
  <c r="AT531" i="12"/>
  <c r="AU531" i="12"/>
  <c r="AV531" i="12"/>
  <c r="AW531" i="12"/>
  <c r="AX531" i="12"/>
  <c r="AY531" i="12"/>
  <c r="AZ531" i="12"/>
  <c r="BA531" i="12"/>
  <c r="BB531" i="12"/>
  <c r="O532" i="12"/>
  <c r="P532" i="12"/>
  <c r="Q532" i="12"/>
  <c r="R532" i="12"/>
  <c r="S532" i="12"/>
  <c r="T532" i="12"/>
  <c r="U532" i="12"/>
  <c r="V532" i="12"/>
  <c r="W532" i="12"/>
  <c r="X532" i="12"/>
  <c r="Y532" i="12"/>
  <c r="Z532" i="12"/>
  <c r="AA532" i="12"/>
  <c r="AB532" i="12"/>
  <c r="AC532" i="12"/>
  <c r="AD532" i="12"/>
  <c r="AE532" i="12"/>
  <c r="AF532" i="12"/>
  <c r="AG532" i="12"/>
  <c r="AH532" i="12"/>
  <c r="AI532" i="12"/>
  <c r="AJ532" i="12"/>
  <c r="AK532" i="12"/>
  <c r="AL532" i="12"/>
  <c r="AM532" i="12"/>
  <c r="AN532" i="12"/>
  <c r="AO532" i="12"/>
  <c r="AP532" i="12"/>
  <c r="AQ532" i="12"/>
  <c r="AR532" i="12"/>
  <c r="AS532" i="12"/>
  <c r="AT532" i="12"/>
  <c r="AU532" i="12"/>
  <c r="AV532" i="12"/>
  <c r="AW532" i="12"/>
  <c r="AX532" i="12"/>
  <c r="AY532" i="12"/>
  <c r="AZ532" i="12"/>
  <c r="BA532" i="12"/>
  <c r="BB532" i="12"/>
  <c r="O533" i="12"/>
  <c r="P533" i="12"/>
  <c r="Q533" i="12"/>
  <c r="R533" i="12"/>
  <c r="S533" i="12"/>
  <c r="T533" i="12"/>
  <c r="U533" i="12"/>
  <c r="V533" i="12"/>
  <c r="W533" i="12"/>
  <c r="X533" i="12"/>
  <c r="Y533" i="12"/>
  <c r="Z533" i="12"/>
  <c r="AA533" i="12"/>
  <c r="AB533" i="12"/>
  <c r="AC533" i="12"/>
  <c r="AD533" i="12"/>
  <c r="AE533" i="12"/>
  <c r="AF533" i="12"/>
  <c r="AG533" i="12"/>
  <c r="AH533" i="12"/>
  <c r="AI533" i="12"/>
  <c r="AJ533" i="12"/>
  <c r="AK533" i="12"/>
  <c r="AL533" i="12"/>
  <c r="AM533" i="12"/>
  <c r="AN533" i="12"/>
  <c r="AO533" i="12"/>
  <c r="AP533" i="12"/>
  <c r="AQ533" i="12"/>
  <c r="AR533" i="12"/>
  <c r="AS533" i="12"/>
  <c r="AT533" i="12"/>
  <c r="AU533" i="12"/>
  <c r="AV533" i="12"/>
  <c r="AW533" i="12"/>
  <c r="AX533" i="12"/>
  <c r="AY533" i="12"/>
  <c r="AZ533" i="12"/>
  <c r="BA533" i="12"/>
  <c r="BB533" i="12"/>
  <c r="O534" i="12"/>
  <c r="P534" i="12"/>
  <c r="Q534" i="12"/>
  <c r="R534" i="12"/>
  <c r="S534" i="12"/>
  <c r="T534" i="12"/>
  <c r="U534" i="12"/>
  <c r="V534" i="12"/>
  <c r="W534" i="12"/>
  <c r="X534" i="12"/>
  <c r="Y534" i="12"/>
  <c r="Z534" i="12"/>
  <c r="AA534" i="12"/>
  <c r="AB534" i="12"/>
  <c r="AC534" i="12"/>
  <c r="AD534" i="12"/>
  <c r="AE534" i="12"/>
  <c r="AF534" i="12"/>
  <c r="AG534" i="12"/>
  <c r="AH534" i="12"/>
  <c r="AI534" i="12"/>
  <c r="AJ534" i="12"/>
  <c r="AK534" i="12"/>
  <c r="AL534" i="12"/>
  <c r="AM534" i="12"/>
  <c r="AN534" i="12"/>
  <c r="AO534" i="12"/>
  <c r="AP534" i="12"/>
  <c r="AQ534" i="12"/>
  <c r="AR534" i="12"/>
  <c r="AS534" i="12"/>
  <c r="AT534" i="12"/>
  <c r="AU534" i="12"/>
  <c r="AV534" i="12"/>
  <c r="AW534" i="12"/>
  <c r="AX534" i="12"/>
  <c r="AY534" i="12"/>
  <c r="AZ534" i="12"/>
  <c r="BA534" i="12"/>
  <c r="BB534" i="12"/>
  <c r="O535" i="12"/>
  <c r="P535" i="12"/>
  <c r="Q535" i="12"/>
  <c r="R535" i="12"/>
  <c r="S535" i="12"/>
  <c r="T535" i="12"/>
  <c r="U535" i="12"/>
  <c r="V535" i="12"/>
  <c r="W535" i="12"/>
  <c r="X535" i="12"/>
  <c r="Y535" i="12"/>
  <c r="Z535" i="12"/>
  <c r="AA535" i="12"/>
  <c r="AB535" i="12"/>
  <c r="AC535" i="12"/>
  <c r="AD535" i="12"/>
  <c r="AE535" i="12"/>
  <c r="AF535" i="12"/>
  <c r="AG535" i="12"/>
  <c r="AH535" i="12"/>
  <c r="AI535" i="12"/>
  <c r="AJ535" i="12"/>
  <c r="AK535" i="12"/>
  <c r="AL535" i="12"/>
  <c r="AM535" i="12"/>
  <c r="AN535" i="12"/>
  <c r="AO535" i="12"/>
  <c r="AP535" i="12"/>
  <c r="AQ535" i="12"/>
  <c r="AR535" i="12"/>
  <c r="AS535" i="12"/>
  <c r="AT535" i="12"/>
  <c r="AU535" i="12"/>
  <c r="AV535" i="12"/>
  <c r="AW535" i="12"/>
  <c r="AX535" i="12"/>
  <c r="AY535" i="12"/>
  <c r="AZ535" i="12"/>
  <c r="BA535" i="12"/>
  <c r="BB535" i="12"/>
  <c r="O536" i="12"/>
  <c r="P536" i="12"/>
  <c r="Q536" i="12"/>
  <c r="R536" i="12"/>
  <c r="S536" i="12"/>
  <c r="T536" i="12"/>
  <c r="U536" i="12"/>
  <c r="V536" i="12"/>
  <c r="W536" i="12"/>
  <c r="X536" i="12"/>
  <c r="Y536" i="12"/>
  <c r="Z536" i="12"/>
  <c r="AA536" i="12"/>
  <c r="AB536" i="12"/>
  <c r="AC536" i="12"/>
  <c r="AD536" i="12"/>
  <c r="AE536" i="12"/>
  <c r="AF536" i="12"/>
  <c r="AG536" i="12"/>
  <c r="AH536" i="12"/>
  <c r="AI536" i="12"/>
  <c r="AJ536" i="12"/>
  <c r="AK536" i="12"/>
  <c r="AL536" i="12"/>
  <c r="AM536" i="12"/>
  <c r="AN536" i="12"/>
  <c r="AO536" i="12"/>
  <c r="AP536" i="12"/>
  <c r="AQ536" i="12"/>
  <c r="AR536" i="12"/>
  <c r="AS536" i="12"/>
  <c r="AT536" i="12"/>
  <c r="AU536" i="12"/>
  <c r="AV536" i="12"/>
  <c r="AW536" i="12"/>
  <c r="AX536" i="12"/>
  <c r="AY536" i="12"/>
  <c r="AZ536" i="12"/>
  <c r="BA536" i="12"/>
  <c r="BB536" i="12"/>
  <c r="O537" i="12"/>
  <c r="P537" i="12"/>
  <c r="Q537" i="12"/>
  <c r="R537" i="12"/>
  <c r="S537" i="12"/>
  <c r="T537" i="12"/>
  <c r="U537" i="12"/>
  <c r="V537" i="12"/>
  <c r="W537" i="12"/>
  <c r="X537" i="12"/>
  <c r="Y537" i="12"/>
  <c r="Z537" i="12"/>
  <c r="AA537" i="12"/>
  <c r="AB537" i="12"/>
  <c r="AC537" i="12"/>
  <c r="AD537" i="12"/>
  <c r="AE537" i="12"/>
  <c r="AF537" i="12"/>
  <c r="AG537" i="12"/>
  <c r="AH537" i="12"/>
  <c r="AI537" i="12"/>
  <c r="AJ537" i="12"/>
  <c r="AK537" i="12"/>
  <c r="AL537" i="12"/>
  <c r="AM537" i="12"/>
  <c r="AN537" i="12"/>
  <c r="AO537" i="12"/>
  <c r="AP537" i="12"/>
  <c r="AQ537" i="12"/>
  <c r="AR537" i="12"/>
  <c r="AS537" i="12"/>
  <c r="AT537" i="12"/>
  <c r="AU537" i="12"/>
  <c r="AV537" i="12"/>
  <c r="AW537" i="12"/>
  <c r="AX537" i="12"/>
  <c r="AY537" i="12"/>
  <c r="AZ537" i="12"/>
  <c r="BA537" i="12"/>
  <c r="BB537" i="12"/>
  <c r="O538" i="12"/>
  <c r="P538" i="12"/>
  <c r="Q538" i="12"/>
  <c r="R538" i="12"/>
  <c r="S538" i="12"/>
  <c r="T538" i="12"/>
  <c r="U538" i="12"/>
  <c r="V538" i="12"/>
  <c r="W538" i="12"/>
  <c r="X538" i="12"/>
  <c r="Y538" i="12"/>
  <c r="Z538" i="12"/>
  <c r="AA538" i="12"/>
  <c r="AB538" i="12"/>
  <c r="AC538" i="12"/>
  <c r="AD538" i="12"/>
  <c r="AE538" i="12"/>
  <c r="AF538" i="12"/>
  <c r="AG538" i="12"/>
  <c r="AH538" i="12"/>
  <c r="AI538" i="12"/>
  <c r="AJ538" i="12"/>
  <c r="AK538" i="12"/>
  <c r="AL538" i="12"/>
  <c r="AM538" i="12"/>
  <c r="AN538" i="12"/>
  <c r="AO538" i="12"/>
  <c r="AP538" i="12"/>
  <c r="AQ538" i="12"/>
  <c r="AR538" i="12"/>
  <c r="AS538" i="12"/>
  <c r="AT538" i="12"/>
  <c r="AU538" i="12"/>
  <c r="AV538" i="12"/>
  <c r="AW538" i="12"/>
  <c r="AX538" i="12"/>
  <c r="AY538" i="12"/>
  <c r="AZ538" i="12"/>
  <c r="BA538" i="12"/>
  <c r="BB538" i="12"/>
  <c r="O539" i="12"/>
  <c r="P539" i="12"/>
  <c r="Q539" i="12"/>
  <c r="R539" i="12"/>
  <c r="S539" i="12"/>
  <c r="T539" i="12"/>
  <c r="U539" i="12"/>
  <c r="V539" i="12"/>
  <c r="W539" i="12"/>
  <c r="X539" i="12"/>
  <c r="Y539" i="12"/>
  <c r="Z539" i="12"/>
  <c r="AA539" i="12"/>
  <c r="AB539" i="12"/>
  <c r="AC539" i="12"/>
  <c r="AD539" i="12"/>
  <c r="AE539" i="12"/>
  <c r="AF539" i="12"/>
  <c r="AG539" i="12"/>
  <c r="AH539" i="12"/>
  <c r="AI539" i="12"/>
  <c r="AJ539" i="12"/>
  <c r="AK539" i="12"/>
  <c r="AL539" i="12"/>
  <c r="AM539" i="12"/>
  <c r="AN539" i="12"/>
  <c r="AO539" i="12"/>
  <c r="AP539" i="12"/>
  <c r="AQ539" i="12"/>
  <c r="AR539" i="12"/>
  <c r="AS539" i="12"/>
  <c r="AT539" i="12"/>
  <c r="AU539" i="12"/>
  <c r="AV539" i="12"/>
  <c r="AW539" i="12"/>
  <c r="AX539" i="12"/>
  <c r="AY539" i="12"/>
  <c r="AZ539" i="12"/>
  <c r="BA539" i="12"/>
  <c r="BB539" i="12"/>
  <c r="O540" i="12"/>
  <c r="P540" i="12"/>
  <c r="Q540" i="12"/>
  <c r="R540" i="12"/>
  <c r="S540" i="12"/>
  <c r="T540" i="12"/>
  <c r="U540" i="12"/>
  <c r="V540" i="12"/>
  <c r="W540" i="12"/>
  <c r="X540" i="12"/>
  <c r="Y540" i="12"/>
  <c r="Z540" i="12"/>
  <c r="AA540" i="12"/>
  <c r="AB540" i="12"/>
  <c r="AC540" i="12"/>
  <c r="AD540" i="12"/>
  <c r="AE540" i="12"/>
  <c r="AF540" i="12"/>
  <c r="AG540" i="12"/>
  <c r="AH540" i="12"/>
  <c r="AI540" i="12"/>
  <c r="AJ540" i="12"/>
  <c r="AK540" i="12"/>
  <c r="AL540" i="12"/>
  <c r="AM540" i="12"/>
  <c r="AN540" i="12"/>
  <c r="AO540" i="12"/>
  <c r="AP540" i="12"/>
  <c r="AQ540" i="12"/>
  <c r="AR540" i="12"/>
  <c r="AS540" i="12"/>
  <c r="AT540" i="12"/>
  <c r="AU540" i="12"/>
  <c r="AV540" i="12"/>
  <c r="AW540" i="12"/>
  <c r="AX540" i="12"/>
  <c r="AY540" i="12"/>
  <c r="AZ540" i="12"/>
  <c r="BA540" i="12"/>
  <c r="BB540" i="12"/>
  <c r="O541" i="12"/>
  <c r="P541" i="12"/>
  <c r="Q541" i="12"/>
  <c r="R541" i="12"/>
  <c r="S541" i="12"/>
  <c r="T541" i="12"/>
  <c r="U541" i="12"/>
  <c r="V541" i="12"/>
  <c r="W541" i="12"/>
  <c r="X541" i="12"/>
  <c r="Y541" i="12"/>
  <c r="Z541" i="12"/>
  <c r="AA541" i="12"/>
  <c r="AB541" i="12"/>
  <c r="AC541" i="12"/>
  <c r="AD541" i="12"/>
  <c r="AE541" i="12"/>
  <c r="AF541" i="12"/>
  <c r="AG541" i="12"/>
  <c r="AH541" i="12"/>
  <c r="AI541" i="12"/>
  <c r="AJ541" i="12"/>
  <c r="AK541" i="12"/>
  <c r="AL541" i="12"/>
  <c r="AM541" i="12"/>
  <c r="AN541" i="12"/>
  <c r="AO541" i="12"/>
  <c r="AP541" i="12"/>
  <c r="AQ541" i="12"/>
  <c r="AR541" i="12"/>
  <c r="AS541" i="12"/>
  <c r="AT541" i="12"/>
  <c r="AU541" i="12"/>
  <c r="AV541" i="12"/>
  <c r="AW541" i="12"/>
  <c r="AX541" i="12"/>
  <c r="AY541" i="12"/>
  <c r="AZ541" i="12"/>
  <c r="BA541" i="12"/>
  <c r="BB541" i="12"/>
  <c r="O542" i="12"/>
  <c r="P542" i="12"/>
  <c r="Q542" i="12"/>
  <c r="R542" i="12"/>
  <c r="S542" i="12"/>
  <c r="T542" i="12"/>
  <c r="U542" i="12"/>
  <c r="V542" i="12"/>
  <c r="W542" i="12"/>
  <c r="X542" i="12"/>
  <c r="Y542" i="12"/>
  <c r="Z542" i="12"/>
  <c r="AA542" i="12"/>
  <c r="AB542" i="12"/>
  <c r="AC542" i="12"/>
  <c r="AD542" i="12"/>
  <c r="AE542" i="12"/>
  <c r="AF542" i="12"/>
  <c r="AG542" i="12"/>
  <c r="AH542" i="12"/>
  <c r="AI542" i="12"/>
  <c r="AJ542" i="12"/>
  <c r="AK542" i="12"/>
  <c r="AL542" i="12"/>
  <c r="AM542" i="12"/>
  <c r="AN542" i="12"/>
  <c r="AO542" i="12"/>
  <c r="AP542" i="12"/>
  <c r="AQ542" i="12"/>
  <c r="AR542" i="12"/>
  <c r="AS542" i="12"/>
  <c r="AT542" i="12"/>
  <c r="AU542" i="12"/>
  <c r="AV542" i="12"/>
  <c r="AW542" i="12"/>
  <c r="AX542" i="12"/>
  <c r="AY542" i="12"/>
  <c r="AZ542" i="12"/>
  <c r="BA542" i="12"/>
  <c r="BB542" i="12"/>
  <c r="O543" i="12"/>
  <c r="P543" i="12"/>
  <c r="Q543" i="12"/>
  <c r="R543" i="12"/>
  <c r="S543" i="12"/>
  <c r="T543" i="12"/>
  <c r="U543" i="12"/>
  <c r="V543" i="12"/>
  <c r="W543" i="12"/>
  <c r="X543" i="12"/>
  <c r="Y543" i="12"/>
  <c r="Z543" i="12"/>
  <c r="AA543" i="12"/>
  <c r="AB543" i="12"/>
  <c r="AC543" i="12"/>
  <c r="AD543" i="12"/>
  <c r="AE543" i="12"/>
  <c r="AF543" i="12"/>
  <c r="AG543" i="12"/>
  <c r="AH543" i="12"/>
  <c r="AI543" i="12"/>
  <c r="AJ543" i="12"/>
  <c r="AK543" i="12"/>
  <c r="AL543" i="12"/>
  <c r="AM543" i="12"/>
  <c r="AN543" i="12"/>
  <c r="AO543" i="12"/>
  <c r="AP543" i="12"/>
  <c r="AQ543" i="12"/>
  <c r="AR543" i="12"/>
  <c r="AS543" i="12"/>
  <c r="AT543" i="12"/>
  <c r="AU543" i="12"/>
  <c r="AV543" i="12"/>
  <c r="AW543" i="12"/>
  <c r="AX543" i="12"/>
  <c r="AY543" i="12"/>
  <c r="AZ543" i="12"/>
  <c r="BA543" i="12"/>
  <c r="BB543" i="12"/>
  <c r="O544" i="12"/>
  <c r="P544" i="12"/>
  <c r="Q544" i="12"/>
  <c r="R544" i="12"/>
  <c r="S544" i="12"/>
  <c r="T544" i="12"/>
  <c r="U544" i="12"/>
  <c r="V544" i="12"/>
  <c r="W544" i="12"/>
  <c r="X544" i="12"/>
  <c r="Y544" i="12"/>
  <c r="Z544" i="12"/>
  <c r="AA544" i="12"/>
  <c r="AB544" i="12"/>
  <c r="AC544" i="12"/>
  <c r="AD544" i="12"/>
  <c r="AE544" i="12"/>
  <c r="AF544" i="12"/>
  <c r="AG544" i="12"/>
  <c r="AH544" i="12"/>
  <c r="AI544" i="12"/>
  <c r="AJ544" i="12"/>
  <c r="AK544" i="12"/>
  <c r="AL544" i="12"/>
  <c r="AM544" i="12"/>
  <c r="AN544" i="12"/>
  <c r="AO544" i="12"/>
  <c r="AP544" i="12"/>
  <c r="AQ544" i="12"/>
  <c r="AR544" i="12"/>
  <c r="AS544" i="12"/>
  <c r="AT544" i="12"/>
  <c r="AU544" i="12"/>
  <c r="AV544" i="12"/>
  <c r="AW544" i="12"/>
  <c r="AX544" i="12"/>
  <c r="AY544" i="12"/>
  <c r="AZ544" i="12"/>
  <c r="BA544" i="12"/>
  <c r="BB544" i="12"/>
  <c r="O545" i="12"/>
  <c r="P545" i="12"/>
  <c r="Q545" i="12"/>
  <c r="R545" i="12"/>
  <c r="S545" i="12"/>
  <c r="T545" i="12"/>
  <c r="U545" i="12"/>
  <c r="V545" i="12"/>
  <c r="W545" i="12"/>
  <c r="X545" i="12"/>
  <c r="Y545" i="12"/>
  <c r="Z545" i="12"/>
  <c r="AA545" i="12"/>
  <c r="AB545" i="12"/>
  <c r="AC545" i="12"/>
  <c r="AD545" i="12"/>
  <c r="AE545" i="12"/>
  <c r="AF545" i="12"/>
  <c r="AG545" i="12"/>
  <c r="AH545" i="12"/>
  <c r="AI545" i="12"/>
  <c r="AJ545" i="12"/>
  <c r="AK545" i="12"/>
  <c r="AL545" i="12"/>
  <c r="AM545" i="12"/>
  <c r="AN545" i="12"/>
  <c r="AO545" i="12"/>
  <c r="AP545" i="12"/>
  <c r="AQ545" i="12"/>
  <c r="AR545" i="12"/>
  <c r="AS545" i="12"/>
  <c r="AT545" i="12"/>
  <c r="AU545" i="12"/>
  <c r="AV545" i="12"/>
  <c r="AW545" i="12"/>
  <c r="AX545" i="12"/>
  <c r="AY545" i="12"/>
  <c r="AZ545" i="12"/>
  <c r="BA545" i="12"/>
  <c r="BB545" i="12"/>
  <c r="O546" i="12"/>
  <c r="P546" i="12"/>
  <c r="Q546" i="12"/>
  <c r="R546" i="12"/>
  <c r="S546" i="12"/>
  <c r="T546" i="12"/>
  <c r="U546" i="12"/>
  <c r="V546" i="12"/>
  <c r="W546" i="12"/>
  <c r="X546" i="12"/>
  <c r="Y546" i="12"/>
  <c r="Z546" i="12"/>
  <c r="AA546" i="12"/>
  <c r="AB546" i="12"/>
  <c r="AC546" i="12"/>
  <c r="AD546" i="12"/>
  <c r="AE546" i="12"/>
  <c r="AF546" i="12"/>
  <c r="AG546" i="12"/>
  <c r="AH546" i="12"/>
  <c r="AI546" i="12"/>
  <c r="AJ546" i="12"/>
  <c r="AK546" i="12"/>
  <c r="AL546" i="12"/>
  <c r="AM546" i="12"/>
  <c r="AN546" i="12"/>
  <c r="AO546" i="12"/>
  <c r="AP546" i="12"/>
  <c r="AQ546" i="12"/>
  <c r="AR546" i="12"/>
  <c r="AS546" i="12"/>
  <c r="AT546" i="12"/>
  <c r="AU546" i="12"/>
  <c r="AV546" i="12"/>
  <c r="AW546" i="12"/>
  <c r="AX546" i="12"/>
  <c r="AY546" i="12"/>
  <c r="AZ546" i="12"/>
  <c r="BA546" i="12"/>
  <c r="BB546" i="12"/>
  <c r="O547" i="12"/>
  <c r="P547" i="12"/>
  <c r="Q547" i="12"/>
  <c r="R547" i="12"/>
  <c r="S547" i="12"/>
  <c r="T547" i="12"/>
  <c r="U547" i="12"/>
  <c r="V547" i="12"/>
  <c r="W547" i="12"/>
  <c r="X547" i="12"/>
  <c r="Y547" i="12"/>
  <c r="Z547" i="12"/>
  <c r="AA547" i="12"/>
  <c r="AB547" i="12"/>
  <c r="AC547" i="12"/>
  <c r="AD547" i="12"/>
  <c r="AE547" i="12"/>
  <c r="AF547" i="12"/>
  <c r="AG547" i="12"/>
  <c r="AH547" i="12"/>
  <c r="AI547" i="12"/>
  <c r="AJ547" i="12"/>
  <c r="AK547" i="12"/>
  <c r="AL547" i="12"/>
  <c r="AM547" i="12"/>
  <c r="AN547" i="12"/>
  <c r="AO547" i="12"/>
  <c r="AP547" i="12"/>
  <c r="AQ547" i="12"/>
  <c r="AR547" i="12"/>
  <c r="AS547" i="12"/>
  <c r="AT547" i="12"/>
  <c r="AU547" i="12"/>
  <c r="AV547" i="12"/>
  <c r="AW547" i="12"/>
  <c r="AX547" i="12"/>
  <c r="AY547" i="12"/>
  <c r="AZ547" i="12"/>
  <c r="BA547" i="12"/>
  <c r="BB547" i="12"/>
  <c r="O548" i="12"/>
  <c r="P548" i="12"/>
  <c r="Q548" i="12"/>
  <c r="R548" i="12"/>
  <c r="S548" i="12"/>
  <c r="T548" i="12"/>
  <c r="U548" i="12"/>
  <c r="V548" i="12"/>
  <c r="W548" i="12"/>
  <c r="X548" i="12"/>
  <c r="Y548" i="12"/>
  <c r="Z548" i="12"/>
  <c r="AA548" i="12"/>
  <c r="AB548" i="12"/>
  <c r="AC548" i="12"/>
  <c r="AD548" i="12"/>
  <c r="AE548" i="12"/>
  <c r="AF548" i="12"/>
  <c r="AG548" i="12"/>
  <c r="AH548" i="12"/>
  <c r="AI548" i="12"/>
  <c r="AJ548" i="12"/>
  <c r="AK548" i="12"/>
  <c r="AL548" i="12"/>
  <c r="AM548" i="12"/>
  <c r="AN548" i="12"/>
  <c r="AO548" i="12"/>
  <c r="AP548" i="12"/>
  <c r="AQ548" i="12"/>
  <c r="AR548" i="12"/>
  <c r="AS548" i="12"/>
  <c r="AT548" i="12"/>
  <c r="AU548" i="12"/>
  <c r="AV548" i="12"/>
  <c r="AW548" i="12"/>
  <c r="AX548" i="12"/>
  <c r="AY548" i="12"/>
  <c r="AZ548" i="12"/>
  <c r="BA548" i="12"/>
  <c r="BB548" i="12"/>
  <c r="O549" i="12"/>
  <c r="P549" i="12"/>
  <c r="Q549" i="12"/>
  <c r="R549" i="12"/>
  <c r="S549" i="12"/>
  <c r="T549" i="12"/>
  <c r="U549" i="12"/>
  <c r="V549" i="12"/>
  <c r="W549" i="12"/>
  <c r="X549" i="12"/>
  <c r="Y549" i="12"/>
  <c r="Z549" i="12"/>
  <c r="AA549" i="12"/>
  <c r="AB549" i="12"/>
  <c r="AC549" i="12"/>
  <c r="AD549" i="12"/>
  <c r="AE549" i="12"/>
  <c r="AF549" i="12"/>
  <c r="AG549" i="12"/>
  <c r="AH549" i="12"/>
  <c r="AI549" i="12"/>
  <c r="AJ549" i="12"/>
  <c r="AK549" i="12"/>
  <c r="AL549" i="12"/>
  <c r="AM549" i="12"/>
  <c r="AN549" i="12"/>
  <c r="AO549" i="12"/>
  <c r="AP549" i="12"/>
  <c r="AQ549" i="12"/>
  <c r="AR549" i="12"/>
  <c r="AS549" i="12"/>
  <c r="AT549" i="12"/>
  <c r="AU549" i="12"/>
  <c r="AV549" i="12"/>
  <c r="AW549" i="12"/>
  <c r="AX549" i="12"/>
  <c r="AY549" i="12"/>
  <c r="AZ549" i="12"/>
  <c r="BA549" i="12"/>
  <c r="BB549" i="12"/>
  <c r="O550" i="12"/>
  <c r="P550" i="12"/>
  <c r="Q550" i="12"/>
  <c r="R550" i="12"/>
  <c r="S550" i="12"/>
  <c r="T550" i="12"/>
  <c r="U550" i="12"/>
  <c r="V550" i="12"/>
  <c r="W550" i="12"/>
  <c r="X550" i="12"/>
  <c r="Y550" i="12"/>
  <c r="Z550" i="12"/>
  <c r="AA550" i="12"/>
  <c r="AB550" i="12"/>
  <c r="AC550" i="12"/>
  <c r="AD550" i="12"/>
  <c r="AE550" i="12"/>
  <c r="AF550" i="12"/>
  <c r="AG550" i="12"/>
  <c r="AH550" i="12"/>
  <c r="AI550" i="12"/>
  <c r="AJ550" i="12"/>
  <c r="AK550" i="12"/>
  <c r="AL550" i="12"/>
  <c r="AM550" i="12"/>
  <c r="AN550" i="12"/>
  <c r="AO550" i="12"/>
  <c r="AP550" i="12"/>
  <c r="AQ550" i="12"/>
  <c r="AR550" i="12"/>
  <c r="AS550" i="12"/>
  <c r="AT550" i="12"/>
  <c r="AU550" i="12"/>
  <c r="AV550" i="12"/>
  <c r="AW550" i="12"/>
  <c r="AX550" i="12"/>
  <c r="AY550" i="12"/>
  <c r="AZ550" i="12"/>
  <c r="BA550" i="12"/>
  <c r="BB550" i="12"/>
  <c r="AK551" i="12"/>
  <c r="AL551" i="12"/>
  <c r="AM551" i="12"/>
  <c r="AN551" i="12"/>
  <c r="AO551" i="12"/>
  <c r="AP551" i="12"/>
  <c r="AQ551" i="12"/>
  <c r="AR551" i="12"/>
  <c r="AS551" i="12"/>
  <c r="AT551" i="12"/>
  <c r="AU551" i="12"/>
  <c r="AV551" i="12"/>
  <c r="AW551" i="12"/>
  <c r="AX551" i="12"/>
  <c r="AY551" i="12"/>
  <c r="AZ551" i="12"/>
  <c r="BA551" i="12"/>
  <c r="BB551" i="12"/>
  <c r="AK552" i="12"/>
  <c r="AL552" i="12"/>
  <c r="AM552" i="12"/>
  <c r="AN552" i="12"/>
  <c r="AO552" i="12"/>
  <c r="AP552" i="12"/>
  <c r="AQ552" i="12"/>
  <c r="AR552" i="12"/>
  <c r="AS552" i="12"/>
  <c r="AT552" i="12"/>
  <c r="AU552" i="12"/>
  <c r="AV552" i="12"/>
  <c r="AW552" i="12"/>
  <c r="AX552" i="12"/>
  <c r="AY552" i="12"/>
  <c r="AZ552" i="12"/>
  <c r="BA552" i="12"/>
  <c r="BB552" i="12"/>
  <c r="O553" i="12"/>
  <c r="P553" i="12"/>
  <c r="Q553" i="12"/>
  <c r="R553" i="12"/>
  <c r="S553" i="12"/>
  <c r="T553" i="12"/>
  <c r="U553" i="12"/>
  <c r="V553" i="12"/>
  <c r="W553" i="12"/>
  <c r="X553" i="12"/>
  <c r="Y553" i="12"/>
  <c r="Z553" i="12"/>
  <c r="AA553" i="12"/>
  <c r="AB553" i="12"/>
  <c r="AC553" i="12"/>
  <c r="AD553" i="12"/>
  <c r="AE553" i="12"/>
  <c r="AF553" i="12"/>
  <c r="AG553" i="12"/>
  <c r="AH553" i="12"/>
  <c r="AI553" i="12"/>
  <c r="AJ553" i="12"/>
  <c r="AK553" i="12"/>
  <c r="AL553" i="12"/>
  <c r="AM553" i="12"/>
  <c r="AN553" i="12"/>
  <c r="AO553" i="12"/>
  <c r="AP553" i="12"/>
  <c r="AQ553" i="12"/>
  <c r="AR553" i="12"/>
  <c r="AS553" i="12"/>
  <c r="AT553" i="12"/>
  <c r="AU553" i="12"/>
  <c r="AV553" i="12"/>
  <c r="AW553" i="12"/>
  <c r="AX553" i="12"/>
  <c r="AY553" i="12"/>
  <c r="AZ553" i="12"/>
  <c r="BA553" i="12"/>
  <c r="BB553" i="12"/>
  <c r="O554" i="12"/>
  <c r="P554" i="12"/>
  <c r="Q554" i="12"/>
  <c r="R554" i="12"/>
  <c r="S554" i="12"/>
  <c r="T554" i="12"/>
  <c r="U554" i="12"/>
  <c r="V554" i="12"/>
  <c r="W554" i="12"/>
  <c r="X554" i="12"/>
  <c r="Y554" i="12"/>
  <c r="Z554" i="12"/>
  <c r="AA554" i="12"/>
  <c r="AB554" i="12"/>
  <c r="AC554" i="12"/>
  <c r="AD554" i="12"/>
  <c r="AE554" i="12"/>
  <c r="AF554" i="12"/>
  <c r="AG554" i="12"/>
  <c r="AH554" i="12"/>
  <c r="AI554" i="12"/>
  <c r="AJ554" i="12"/>
  <c r="AK554" i="12"/>
  <c r="AL554" i="12"/>
  <c r="AM554" i="12"/>
  <c r="AN554" i="12"/>
  <c r="AO554" i="12"/>
  <c r="AP554" i="12"/>
  <c r="AQ554" i="12"/>
  <c r="AR554" i="12"/>
  <c r="AS554" i="12"/>
  <c r="AT554" i="12"/>
  <c r="AU554" i="12"/>
  <c r="AV554" i="12"/>
  <c r="AW554" i="12"/>
  <c r="AX554" i="12"/>
  <c r="AY554" i="12"/>
  <c r="AZ554" i="12"/>
  <c r="BA554" i="12"/>
  <c r="BB554" i="12"/>
  <c r="O555" i="12"/>
  <c r="P555" i="12"/>
  <c r="Q555" i="12"/>
  <c r="R555" i="12"/>
  <c r="S555" i="12"/>
  <c r="T555" i="12"/>
  <c r="U555" i="12"/>
  <c r="V555" i="12"/>
  <c r="W555" i="12"/>
  <c r="X555" i="12"/>
  <c r="Y555" i="12"/>
  <c r="Z555" i="12"/>
  <c r="AA555" i="12"/>
  <c r="AB555" i="12"/>
  <c r="AC555" i="12"/>
  <c r="AD555" i="12"/>
  <c r="AE555" i="12"/>
  <c r="AF555" i="12"/>
  <c r="AG555" i="12"/>
  <c r="AH555" i="12"/>
  <c r="AI555" i="12"/>
  <c r="AJ555" i="12"/>
  <c r="AK555" i="12"/>
  <c r="AL555" i="12"/>
  <c r="AM555" i="12"/>
  <c r="AN555" i="12"/>
  <c r="AO555" i="12"/>
  <c r="AP555" i="12"/>
  <c r="AQ555" i="12"/>
  <c r="AR555" i="12"/>
  <c r="AS555" i="12"/>
  <c r="AT555" i="12"/>
  <c r="AU555" i="12"/>
  <c r="AV555" i="12"/>
  <c r="AW555" i="12"/>
  <c r="AX555" i="12"/>
  <c r="AY555" i="12"/>
  <c r="AZ555" i="12"/>
  <c r="BA555" i="12"/>
  <c r="BB555" i="12"/>
  <c r="O556" i="12"/>
  <c r="P556" i="12"/>
  <c r="Q556" i="12"/>
  <c r="R556" i="12"/>
  <c r="S556" i="12"/>
  <c r="T556" i="12"/>
  <c r="U556" i="12"/>
  <c r="V556" i="12"/>
  <c r="W556" i="12"/>
  <c r="X556" i="12"/>
  <c r="Y556" i="12"/>
  <c r="Z556" i="12"/>
  <c r="AA556" i="12"/>
  <c r="AB556" i="12"/>
  <c r="AC556" i="12"/>
  <c r="AD556" i="12"/>
  <c r="AE556" i="12"/>
  <c r="AF556" i="12"/>
  <c r="AG556" i="12"/>
  <c r="AH556" i="12"/>
  <c r="AI556" i="12"/>
  <c r="AJ556" i="12"/>
  <c r="AK556" i="12"/>
  <c r="AL556" i="12"/>
  <c r="AM556" i="12"/>
  <c r="AN556" i="12"/>
  <c r="AO556" i="12"/>
  <c r="AP556" i="12"/>
  <c r="AQ556" i="12"/>
  <c r="AR556" i="12"/>
  <c r="AS556" i="12"/>
  <c r="AT556" i="12"/>
  <c r="AU556" i="12"/>
  <c r="AV556" i="12"/>
  <c r="AW556" i="12"/>
  <c r="AX556" i="12"/>
  <c r="AY556" i="12"/>
  <c r="AZ556" i="12"/>
  <c r="BA556" i="12"/>
  <c r="BB556" i="12"/>
  <c r="O557" i="12"/>
  <c r="P557" i="12"/>
  <c r="Q557" i="12"/>
  <c r="R557" i="12"/>
  <c r="S557" i="12"/>
  <c r="T557" i="12"/>
  <c r="U557" i="12"/>
  <c r="V557" i="12"/>
  <c r="W557" i="12"/>
  <c r="X557" i="12"/>
  <c r="Y557" i="12"/>
  <c r="Z557" i="12"/>
  <c r="AA557" i="12"/>
  <c r="AB557" i="12"/>
  <c r="AC557" i="12"/>
  <c r="AD557" i="12"/>
  <c r="AE557" i="12"/>
  <c r="AF557" i="12"/>
  <c r="AG557" i="12"/>
  <c r="AH557" i="12"/>
  <c r="AI557" i="12"/>
  <c r="AJ557" i="12"/>
  <c r="AK557" i="12"/>
  <c r="AL557" i="12"/>
  <c r="AM557" i="12"/>
  <c r="AN557" i="12"/>
  <c r="AO557" i="12"/>
  <c r="AP557" i="12"/>
  <c r="AQ557" i="12"/>
  <c r="AR557" i="12"/>
  <c r="AS557" i="12"/>
  <c r="AT557" i="12"/>
  <c r="AU557" i="12"/>
  <c r="AV557" i="12"/>
  <c r="AW557" i="12"/>
  <c r="AX557" i="12"/>
  <c r="AY557" i="12"/>
  <c r="AZ557" i="12"/>
  <c r="BA557" i="12"/>
  <c r="BB557" i="12"/>
  <c r="AE558" i="12"/>
  <c r="AF558" i="12"/>
  <c r="AG558" i="12"/>
  <c r="AH558" i="12"/>
  <c r="AI558" i="12"/>
  <c r="AJ558" i="12"/>
  <c r="AK558" i="12"/>
  <c r="AL558" i="12"/>
  <c r="AM558" i="12"/>
  <c r="AN558" i="12"/>
  <c r="AO558" i="12"/>
  <c r="AP558" i="12"/>
  <c r="AQ558" i="12"/>
  <c r="AR558" i="12"/>
  <c r="AS558" i="12"/>
  <c r="AT558" i="12"/>
  <c r="AU558" i="12"/>
  <c r="AV558" i="12"/>
  <c r="AW558" i="12"/>
  <c r="AX558" i="12"/>
  <c r="AY558" i="12"/>
  <c r="AZ558" i="12"/>
  <c r="BA558" i="12"/>
  <c r="BB558" i="12"/>
  <c r="O559" i="12"/>
  <c r="P559" i="12"/>
  <c r="Q559" i="12"/>
  <c r="R559" i="12"/>
  <c r="S559" i="12"/>
  <c r="T559" i="12"/>
  <c r="U559" i="12"/>
  <c r="V559" i="12"/>
  <c r="W559" i="12"/>
  <c r="X559" i="12"/>
  <c r="Y559" i="12"/>
  <c r="Z559" i="12"/>
  <c r="AA559" i="12"/>
  <c r="AB559" i="12"/>
  <c r="AC559" i="12"/>
  <c r="AD559" i="12"/>
  <c r="AE559" i="12"/>
  <c r="AF559" i="12"/>
  <c r="AG559" i="12"/>
  <c r="AH559" i="12"/>
  <c r="AI559" i="12"/>
  <c r="AJ559" i="12"/>
  <c r="AK559" i="12"/>
  <c r="AL559" i="12"/>
  <c r="AM559" i="12"/>
  <c r="AN559" i="12"/>
  <c r="AO559" i="12"/>
  <c r="AP559" i="12"/>
  <c r="AQ559" i="12"/>
  <c r="AR559" i="12"/>
  <c r="AS559" i="12"/>
  <c r="AT559" i="12"/>
  <c r="AU559" i="12"/>
  <c r="AV559" i="12"/>
  <c r="AW559" i="12"/>
  <c r="AX559" i="12"/>
  <c r="AY559" i="12"/>
  <c r="AZ559" i="12"/>
  <c r="BA559" i="12"/>
  <c r="BB559" i="12"/>
  <c r="AE516" i="12"/>
  <c r="AF516" i="12"/>
  <c r="AG516" i="12"/>
  <c r="AH516" i="12"/>
  <c r="AI516" i="12"/>
  <c r="AJ516" i="12"/>
  <c r="AK516" i="12"/>
  <c r="AL516" i="12"/>
  <c r="AM516" i="12"/>
  <c r="AN516" i="12"/>
  <c r="AO516" i="12"/>
  <c r="AP516" i="12"/>
  <c r="AQ516" i="12"/>
  <c r="AR516" i="12"/>
  <c r="AS516" i="12"/>
  <c r="AT516" i="12"/>
  <c r="AU516" i="12"/>
  <c r="AV516" i="12"/>
  <c r="AW516" i="12"/>
  <c r="AX516" i="12"/>
  <c r="AY516" i="12"/>
  <c r="AK517" i="12"/>
  <c r="AL517" i="12"/>
  <c r="AM517" i="12"/>
  <c r="AN517" i="12"/>
  <c r="AO517" i="12"/>
  <c r="AP517" i="12"/>
  <c r="AQ517" i="12"/>
  <c r="AR517" i="12"/>
  <c r="AS517" i="12"/>
  <c r="AT517" i="12"/>
  <c r="AU517" i="12"/>
  <c r="AV517" i="12"/>
  <c r="AW517" i="12"/>
  <c r="AX517" i="12"/>
  <c r="AK520" i="12"/>
  <c r="AL520" i="12"/>
  <c r="AM520" i="12"/>
  <c r="AN520" i="12"/>
  <c r="AO520" i="12"/>
  <c r="AP520" i="12"/>
  <c r="AQ520" i="12"/>
  <c r="AR520" i="12"/>
  <c r="AS520" i="12"/>
  <c r="AT520" i="12"/>
  <c r="AU520" i="12"/>
  <c r="AV520" i="12"/>
  <c r="AK521" i="12"/>
  <c r="AL521" i="12"/>
  <c r="AM521" i="12"/>
  <c r="AN521" i="12"/>
  <c r="AO521" i="12"/>
  <c r="AP521" i="12"/>
  <c r="AQ521" i="12"/>
  <c r="AR521" i="12"/>
  <c r="AS521" i="12"/>
  <c r="AT521" i="12"/>
  <c r="AU521" i="12"/>
  <c r="AV521" i="12"/>
  <c r="AK522" i="12"/>
  <c r="AL522" i="12"/>
  <c r="AM522" i="12"/>
  <c r="AN522" i="12"/>
  <c r="AO522" i="12"/>
  <c r="AP522" i="12"/>
  <c r="AQ522" i="12"/>
  <c r="AR522" i="12"/>
  <c r="AS522" i="12"/>
  <c r="AT522" i="12"/>
  <c r="AU522" i="12"/>
  <c r="AV522" i="12"/>
  <c r="AW522" i="12"/>
  <c r="AI522" i="12"/>
  <c r="AJ522" i="12"/>
  <c r="AE522" i="12"/>
  <c r="AF522" i="12"/>
  <c r="AG522" i="12"/>
  <c r="AH522" i="12"/>
  <c r="W523" i="12"/>
  <c r="X523" i="12"/>
  <c r="Y523" i="12"/>
  <c r="Z523" i="12"/>
  <c r="AA523" i="12"/>
  <c r="AB523" i="12"/>
  <c r="AC523" i="12"/>
  <c r="AD523" i="12"/>
  <c r="AE523" i="12"/>
  <c r="AF523" i="12"/>
  <c r="AG523" i="12"/>
  <c r="AH523" i="12"/>
  <c r="AI523" i="12"/>
  <c r="AJ523" i="12"/>
  <c r="AK523" i="12"/>
  <c r="AL523" i="12"/>
  <c r="AM523" i="12"/>
  <c r="AN523" i="12"/>
  <c r="AO523" i="12"/>
  <c r="AP523" i="12"/>
  <c r="AQ523" i="12"/>
  <c r="AR523" i="12"/>
  <c r="AS523" i="12"/>
  <c r="AT523" i="12"/>
  <c r="AU523" i="12"/>
  <c r="AV523" i="12"/>
  <c r="AW523" i="12"/>
  <c r="AX523" i="12"/>
  <c r="O494" i="12"/>
  <c r="P494" i="12"/>
  <c r="Q494" i="12"/>
  <c r="R494" i="12"/>
  <c r="S494" i="12"/>
  <c r="T494" i="12"/>
  <c r="U494" i="12"/>
  <c r="V494" i="12"/>
  <c r="W494" i="12"/>
  <c r="X494" i="12"/>
  <c r="Y494" i="12"/>
  <c r="Z494" i="12"/>
  <c r="AA494" i="12"/>
  <c r="AB494" i="12"/>
  <c r="AC494" i="12"/>
  <c r="AD494" i="12"/>
  <c r="AE494" i="12"/>
  <c r="AF494" i="12"/>
  <c r="AG494" i="12"/>
  <c r="AH494" i="12"/>
  <c r="AI494" i="12"/>
  <c r="AJ494" i="12"/>
  <c r="AK494" i="12"/>
  <c r="AL494" i="12"/>
  <c r="AM494" i="12"/>
  <c r="AN494" i="12"/>
  <c r="AO494" i="12"/>
  <c r="AP494" i="12"/>
  <c r="AQ494" i="12"/>
  <c r="AR494" i="12"/>
  <c r="AS494" i="12"/>
  <c r="AT494" i="12"/>
  <c r="AU494" i="12"/>
  <c r="AV494" i="12"/>
  <c r="AW494" i="12"/>
  <c r="AX494" i="12"/>
  <c r="AY494" i="12"/>
  <c r="AZ494" i="12"/>
  <c r="BA494" i="12"/>
  <c r="BB494" i="12"/>
  <c r="O495" i="12"/>
  <c r="P495" i="12"/>
  <c r="Q495" i="12"/>
  <c r="R495" i="12"/>
  <c r="S495" i="12"/>
  <c r="T495" i="12"/>
  <c r="U495" i="12"/>
  <c r="V495" i="12"/>
  <c r="W495" i="12"/>
  <c r="X495" i="12"/>
  <c r="Y495" i="12"/>
  <c r="Z495" i="12"/>
  <c r="AA495" i="12"/>
  <c r="AB495" i="12"/>
  <c r="AC495" i="12"/>
  <c r="AD495" i="12"/>
  <c r="AE495" i="12"/>
  <c r="AF495" i="12"/>
  <c r="AG495" i="12"/>
  <c r="AH495" i="12"/>
  <c r="AI495" i="12"/>
  <c r="AJ495" i="12"/>
  <c r="AK495" i="12"/>
  <c r="AL495" i="12"/>
  <c r="AM495" i="12"/>
  <c r="AN495" i="12"/>
  <c r="AO495" i="12"/>
  <c r="AP495" i="12"/>
  <c r="AQ495" i="12"/>
  <c r="AR495" i="12"/>
  <c r="AS495" i="12"/>
  <c r="AT495" i="12"/>
  <c r="AU495" i="12"/>
  <c r="AV495" i="12"/>
  <c r="AW495" i="12"/>
  <c r="AX495" i="12"/>
  <c r="AY495" i="12"/>
  <c r="AZ495" i="12"/>
  <c r="BA495" i="12"/>
  <c r="BB495" i="12"/>
  <c r="O496" i="12"/>
  <c r="P496" i="12"/>
  <c r="Q496" i="12"/>
  <c r="R496" i="12"/>
  <c r="S496" i="12"/>
  <c r="T496" i="12"/>
  <c r="U496" i="12"/>
  <c r="V496" i="12"/>
  <c r="W496" i="12"/>
  <c r="X496" i="12"/>
  <c r="Y496" i="12"/>
  <c r="Z496" i="12"/>
  <c r="AA496" i="12"/>
  <c r="AB496" i="12"/>
  <c r="AC496" i="12"/>
  <c r="AD496" i="12"/>
  <c r="AE496" i="12"/>
  <c r="AF496" i="12"/>
  <c r="AG496" i="12"/>
  <c r="AH496" i="12"/>
  <c r="AI496" i="12"/>
  <c r="AJ496" i="12"/>
  <c r="AK496" i="12"/>
  <c r="AL496" i="12"/>
  <c r="AM496" i="12"/>
  <c r="AN496" i="12"/>
  <c r="AO496" i="12"/>
  <c r="AP496" i="12"/>
  <c r="AQ496" i="12"/>
  <c r="AR496" i="12"/>
  <c r="AS496" i="12"/>
  <c r="AT496" i="12"/>
  <c r="AU496" i="12"/>
  <c r="AV496" i="12"/>
  <c r="AW496" i="12"/>
  <c r="AX496" i="12"/>
  <c r="AY496" i="12"/>
  <c r="AZ496" i="12"/>
  <c r="BA496" i="12"/>
  <c r="BB496" i="12"/>
  <c r="O497" i="12"/>
  <c r="P497" i="12"/>
  <c r="Q497" i="12"/>
  <c r="R497" i="12"/>
  <c r="S497" i="12"/>
  <c r="T497" i="12"/>
  <c r="U497" i="12"/>
  <c r="V497" i="12"/>
  <c r="W497" i="12"/>
  <c r="X497" i="12"/>
  <c r="Y497" i="12"/>
  <c r="Z497" i="12"/>
  <c r="AA497" i="12"/>
  <c r="AB497" i="12"/>
  <c r="AC497" i="12"/>
  <c r="AD497" i="12"/>
  <c r="AE497" i="12"/>
  <c r="AF497" i="12"/>
  <c r="AG497" i="12"/>
  <c r="AH497" i="12"/>
  <c r="AI497" i="12"/>
  <c r="AJ497" i="12"/>
  <c r="AK497" i="12"/>
  <c r="AL497" i="12"/>
  <c r="AM497" i="12"/>
  <c r="AN497" i="12"/>
  <c r="AO497" i="12"/>
  <c r="AP497" i="12"/>
  <c r="AQ497" i="12"/>
  <c r="AR497" i="12"/>
  <c r="AS497" i="12"/>
  <c r="AT497" i="12"/>
  <c r="AU497" i="12"/>
  <c r="AV497" i="12"/>
  <c r="AW497" i="12"/>
  <c r="AX497" i="12"/>
  <c r="AY497" i="12"/>
  <c r="AZ497" i="12"/>
  <c r="BA497" i="12"/>
  <c r="BB497" i="12"/>
  <c r="O498" i="12"/>
  <c r="P498" i="12"/>
  <c r="Q498" i="12"/>
  <c r="R498" i="12"/>
  <c r="S498" i="12"/>
  <c r="T498" i="12"/>
  <c r="U498" i="12"/>
  <c r="V498" i="12"/>
  <c r="W498" i="12"/>
  <c r="X498" i="12"/>
  <c r="Y498" i="12"/>
  <c r="Z498" i="12"/>
  <c r="AA498" i="12"/>
  <c r="AB498" i="12"/>
  <c r="AC498" i="12"/>
  <c r="AD498" i="12"/>
  <c r="AE498" i="12"/>
  <c r="AF498" i="12"/>
  <c r="AG498" i="12"/>
  <c r="AH498" i="12"/>
  <c r="AI498" i="12"/>
  <c r="AJ498" i="12"/>
  <c r="AK498" i="12"/>
  <c r="AL498" i="12"/>
  <c r="AM498" i="12"/>
  <c r="AN498" i="12"/>
  <c r="AO498" i="12"/>
  <c r="AP498" i="12"/>
  <c r="AQ498" i="12"/>
  <c r="AR498" i="12"/>
  <c r="AS498" i="12"/>
  <c r="AT498" i="12"/>
  <c r="AU498" i="12"/>
  <c r="AV498" i="12"/>
  <c r="AW498" i="12"/>
  <c r="AX498" i="12"/>
  <c r="AY498" i="12"/>
  <c r="AZ498" i="12"/>
  <c r="BA498" i="12"/>
  <c r="BB498" i="12"/>
  <c r="O499" i="12"/>
  <c r="P499" i="12"/>
  <c r="Q499" i="12"/>
  <c r="R499" i="12"/>
  <c r="S499" i="12"/>
  <c r="T499" i="12"/>
  <c r="U499" i="12"/>
  <c r="V499" i="12"/>
  <c r="W499" i="12"/>
  <c r="X499" i="12"/>
  <c r="Y499" i="12"/>
  <c r="Z499" i="12"/>
  <c r="AA499" i="12"/>
  <c r="AB499" i="12"/>
  <c r="AC499" i="12"/>
  <c r="AD499" i="12"/>
  <c r="AE499" i="12"/>
  <c r="AF499" i="12"/>
  <c r="AG499" i="12"/>
  <c r="AH499" i="12"/>
  <c r="AI499" i="12"/>
  <c r="AJ499" i="12"/>
  <c r="AK499" i="12"/>
  <c r="AL499" i="12"/>
  <c r="AM499" i="12"/>
  <c r="AN499" i="12"/>
  <c r="AO499" i="12"/>
  <c r="AP499" i="12"/>
  <c r="AQ499" i="12"/>
  <c r="AR499" i="12"/>
  <c r="AS499" i="12"/>
  <c r="AT499" i="12"/>
  <c r="AU499" i="12"/>
  <c r="AV499" i="12"/>
  <c r="AW499" i="12"/>
  <c r="AX499" i="12"/>
  <c r="AY499" i="12"/>
  <c r="AZ499" i="12"/>
  <c r="BA499" i="12"/>
  <c r="BB499" i="12"/>
  <c r="O500" i="12"/>
  <c r="P500" i="12"/>
  <c r="Q500" i="12"/>
  <c r="R500" i="12"/>
  <c r="S500" i="12"/>
  <c r="T500" i="12"/>
  <c r="U500" i="12"/>
  <c r="V500" i="12"/>
  <c r="W500" i="12"/>
  <c r="X500" i="12"/>
  <c r="Y500" i="12"/>
  <c r="Z500" i="12"/>
  <c r="AA500" i="12"/>
  <c r="AB500" i="12"/>
  <c r="AC500" i="12"/>
  <c r="AD500" i="12"/>
  <c r="AE500" i="12"/>
  <c r="AF500" i="12"/>
  <c r="AG500" i="12"/>
  <c r="AH500" i="12"/>
  <c r="AI500" i="12"/>
  <c r="AJ500" i="12"/>
  <c r="AK500" i="12"/>
  <c r="AL500" i="12"/>
  <c r="AM500" i="12"/>
  <c r="AN500" i="12"/>
  <c r="AO500" i="12"/>
  <c r="AP500" i="12"/>
  <c r="AQ500" i="12"/>
  <c r="AR500" i="12"/>
  <c r="AS500" i="12"/>
  <c r="AT500" i="12"/>
  <c r="AU500" i="12"/>
  <c r="AV500" i="12"/>
  <c r="AW500" i="12"/>
  <c r="AX500" i="12"/>
  <c r="AY500" i="12"/>
  <c r="AZ500" i="12"/>
  <c r="BA500" i="12"/>
  <c r="BB500" i="12"/>
  <c r="O501" i="12"/>
  <c r="P501" i="12"/>
  <c r="Q501" i="12"/>
  <c r="R501" i="12"/>
  <c r="S501" i="12"/>
  <c r="T501" i="12"/>
  <c r="U501" i="12"/>
  <c r="V501" i="12"/>
  <c r="W501" i="12"/>
  <c r="X501" i="12"/>
  <c r="Y501" i="12"/>
  <c r="Z501" i="12"/>
  <c r="AA501" i="12"/>
  <c r="AB501" i="12"/>
  <c r="AC501" i="12"/>
  <c r="AD501" i="12"/>
  <c r="AE501" i="12"/>
  <c r="AF501" i="12"/>
  <c r="AG501" i="12"/>
  <c r="AH501" i="12"/>
  <c r="AI501" i="12"/>
  <c r="AJ501" i="12"/>
  <c r="AK501" i="12"/>
  <c r="AL501" i="12"/>
  <c r="AM501" i="12"/>
  <c r="AN501" i="12"/>
  <c r="AO501" i="12"/>
  <c r="AP501" i="12"/>
  <c r="AQ501" i="12"/>
  <c r="AR501" i="12"/>
  <c r="AS501" i="12"/>
  <c r="AT501" i="12"/>
  <c r="AU501" i="12"/>
  <c r="AV501" i="12"/>
  <c r="AW501" i="12"/>
  <c r="AX501" i="12"/>
  <c r="AY501" i="12"/>
  <c r="AZ501" i="12"/>
  <c r="BA501" i="12"/>
  <c r="BB501" i="12"/>
  <c r="O502" i="12"/>
  <c r="P502" i="12"/>
  <c r="Q502" i="12"/>
  <c r="R502" i="12"/>
  <c r="S502" i="12"/>
  <c r="T502" i="12"/>
  <c r="U502" i="12"/>
  <c r="V502" i="12"/>
  <c r="W502" i="12"/>
  <c r="X502" i="12"/>
  <c r="Y502" i="12"/>
  <c r="Z502" i="12"/>
  <c r="AA502" i="12"/>
  <c r="AB502" i="12"/>
  <c r="AC502" i="12"/>
  <c r="AD502" i="12"/>
  <c r="AE502" i="12"/>
  <c r="AF502" i="12"/>
  <c r="AG502" i="12"/>
  <c r="AH502" i="12"/>
  <c r="AI502" i="12"/>
  <c r="AJ502" i="12"/>
  <c r="AK502" i="12"/>
  <c r="AL502" i="12"/>
  <c r="AM502" i="12"/>
  <c r="AN502" i="12"/>
  <c r="AO502" i="12"/>
  <c r="AP502" i="12"/>
  <c r="AQ502" i="12"/>
  <c r="AR502" i="12"/>
  <c r="AS502" i="12"/>
  <c r="AT502" i="12"/>
  <c r="AU502" i="12"/>
  <c r="AV502" i="12"/>
  <c r="AW502" i="12"/>
  <c r="AX502" i="12"/>
  <c r="AY502" i="12"/>
  <c r="AZ502" i="12"/>
  <c r="BA502" i="12"/>
  <c r="BB502" i="12"/>
  <c r="O503" i="12"/>
  <c r="P503" i="12"/>
  <c r="Q503" i="12"/>
  <c r="R503" i="12"/>
  <c r="S503" i="12"/>
  <c r="T503" i="12"/>
  <c r="U503" i="12"/>
  <c r="V503" i="12"/>
  <c r="W503" i="12"/>
  <c r="X503" i="12"/>
  <c r="Y503" i="12"/>
  <c r="Z503" i="12"/>
  <c r="AA503" i="12"/>
  <c r="AB503" i="12"/>
  <c r="AC503" i="12"/>
  <c r="AD503" i="12"/>
  <c r="AE503" i="12"/>
  <c r="AF503" i="12"/>
  <c r="AG503" i="12"/>
  <c r="AH503" i="12"/>
  <c r="AI503" i="12"/>
  <c r="AJ503" i="12"/>
  <c r="AK503" i="12"/>
  <c r="AL503" i="12"/>
  <c r="AM503" i="12"/>
  <c r="AN503" i="12"/>
  <c r="AO503" i="12"/>
  <c r="AP503" i="12"/>
  <c r="AQ503" i="12"/>
  <c r="AR503" i="12"/>
  <c r="AS503" i="12"/>
  <c r="AT503" i="12"/>
  <c r="AU503" i="12"/>
  <c r="AV503" i="12"/>
  <c r="AW503" i="12"/>
  <c r="AX503" i="12"/>
  <c r="AY503" i="12"/>
  <c r="AZ503" i="12"/>
  <c r="BA503" i="12"/>
  <c r="BB503" i="12"/>
  <c r="O504" i="12"/>
  <c r="P504" i="12"/>
  <c r="Q504" i="12"/>
  <c r="R504" i="12"/>
  <c r="S504" i="12"/>
  <c r="T504" i="12"/>
  <c r="U504" i="12"/>
  <c r="V504" i="12"/>
  <c r="W504" i="12"/>
  <c r="X504" i="12"/>
  <c r="Y504" i="12"/>
  <c r="Z504" i="12"/>
  <c r="AA504" i="12"/>
  <c r="AB504" i="12"/>
  <c r="AC504" i="12"/>
  <c r="AD504" i="12"/>
  <c r="AE504" i="12"/>
  <c r="AF504" i="12"/>
  <c r="AG504" i="12"/>
  <c r="AH504" i="12"/>
  <c r="AI504" i="12"/>
  <c r="AJ504" i="12"/>
  <c r="AK504" i="12"/>
  <c r="AL504" i="12"/>
  <c r="AM504" i="12"/>
  <c r="AN504" i="12"/>
  <c r="AO504" i="12"/>
  <c r="AP504" i="12"/>
  <c r="AQ504" i="12"/>
  <c r="AR504" i="12"/>
  <c r="AS504" i="12"/>
  <c r="AT504" i="12"/>
  <c r="AU504" i="12"/>
  <c r="AV504" i="12"/>
  <c r="AW504" i="12"/>
  <c r="AX504" i="12"/>
  <c r="AY504" i="12"/>
  <c r="AZ504" i="12"/>
  <c r="BA504" i="12"/>
  <c r="BB504" i="12"/>
  <c r="O505" i="12"/>
  <c r="P505" i="12"/>
  <c r="Q505" i="12"/>
  <c r="R505" i="12"/>
  <c r="S505" i="12"/>
  <c r="T505" i="12"/>
  <c r="U505" i="12"/>
  <c r="V505" i="12"/>
  <c r="W505" i="12"/>
  <c r="X505" i="12"/>
  <c r="Y505" i="12"/>
  <c r="Z505" i="12"/>
  <c r="AA505" i="12"/>
  <c r="AB505" i="12"/>
  <c r="AC505" i="12"/>
  <c r="AD505" i="12"/>
  <c r="AE505" i="12"/>
  <c r="AF505" i="12"/>
  <c r="AG505" i="12"/>
  <c r="AH505" i="12"/>
  <c r="AI505" i="12"/>
  <c r="AJ505" i="12"/>
  <c r="AK505" i="12"/>
  <c r="AL505" i="12"/>
  <c r="AM505" i="12"/>
  <c r="AN505" i="12"/>
  <c r="AO505" i="12"/>
  <c r="AP505" i="12"/>
  <c r="AQ505" i="12"/>
  <c r="AR505" i="12"/>
  <c r="AS505" i="12"/>
  <c r="AT505" i="12"/>
  <c r="AU505" i="12"/>
  <c r="AV505" i="12"/>
  <c r="AW505" i="12"/>
  <c r="AX505" i="12"/>
  <c r="AY505" i="12"/>
  <c r="AZ505" i="12"/>
  <c r="BA505" i="12"/>
  <c r="BB505" i="12"/>
  <c r="O506" i="12"/>
  <c r="P506" i="12"/>
  <c r="Q506" i="12"/>
  <c r="R506" i="12"/>
  <c r="S506" i="12"/>
  <c r="T506" i="12"/>
  <c r="U506" i="12"/>
  <c r="V506" i="12"/>
  <c r="W506" i="12"/>
  <c r="X506" i="12"/>
  <c r="Y506" i="12"/>
  <c r="Z506" i="12"/>
  <c r="AA506" i="12"/>
  <c r="AB506" i="12"/>
  <c r="AC506" i="12"/>
  <c r="AD506" i="12"/>
  <c r="AE506" i="12"/>
  <c r="AF506" i="12"/>
  <c r="AG506" i="12"/>
  <c r="AH506" i="12"/>
  <c r="AI506" i="12"/>
  <c r="AJ506" i="12"/>
  <c r="AK506" i="12"/>
  <c r="AL506" i="12"/>
  <c r="AM506" i="12"/>
  <c r="AN506" i="12"/>
  <c r="AO506" i="12"/>
  <c r="AP506" i="12"/>
  <c r="AQ506" i="12"/>
  <c r="AR506" i="12"/>
  <c r="AS506" i="12"/>
  <c r="AT506" i="12"/>
  <c r="AU506" i="12"/>
  <c r="AV506" i="12"/>
  <c r="AW506" i="12"/>
  <c r="AX506" i="12"/>
  <c r="AY506" i="12"/>
  <c r="AZ506" i="12"/>
  <c r="BA506" i="12"/>
  <c r="BB506" i="12"/>
  <c r="O507" i="12"/>
  <c r="P507" i="12"/>
  <c r="Q507" i="12"/>
  <c r="R507" i="12"/>
  <c r="S507" i="12"/>
  <c r="T507" i="12"/>
  <c r="U507" i="12"/>
  <c r="V507" i="12"/>
  <c r="W507" i="12"/>
  <c r="X507" i="12"/>
  <c r="Y507" i="12"/>
  <c r="Z507" i="12"/>
  <c r="AA507" i="12"/>
  <c r="AB507" i="12"/>
  <c r="AC507" i="12"/>
  <c r="AD507" i="12"/>
  <c r="AE507" i="12"/>
  <c r="AF507" i="12"/>
  <c r="AG507" i="12"/>
  <c r="AH507" i="12"/>
  <c r="AI507" i="12"/>
  <c r="AJ507" i="12"/>
  <c r="AK507" i="12"/>
  <c r="AL507" i="12"/>
  <c r="AM507" i="12"/>
  <c r="AN507" i="12"/>
  <c r="AO507" i="12"/>
  <c r="AP507" i="12"/>
  <c r="AQ507" i="12"/>
  <c r="AR507" i="12"/>
  <c r="AS507" i="12"/>
  <c r="AT507" i="12"/>
  <c r="AU507" i="12"/>
  <c r="AV507" i="12"/>
  <c r="AW507" i="12"/>
  <c r="AX507" i="12"/>
  <c r="AY507" i="12"/>
  <c r="AZ507" i="12"/>
  <c r="BA507" i="12"/>
  <c r="BB507" i="12"/>
  <c r="O508" i="12"/>
  <c r="P508" i="12"/>
  <c r="Q508" i="12"/>
  <c r="R508" i="12"/>
  <c r="S508" i="12"/>
  <c r="T508" i="12"/>
  <c r="U508" i="12"/>
  <c r="V508" i="12"/>
  <c r="W508" i="12"/>
  <c r="X508" i="12"/>
  <c r="Y508" i="12"/>
  <c r="Z508" i="12"/>
  <c r="AA508" i="12"/>
  <c r="AB508" i="12"/>
  <c r="AC508" i="12"/>
  <c r="AD508" i="12"/>
  <c r="AE508" i="12"/>
  <c r="AF508" i="12"/>
  <c r="AG508" i="12"/>
  <c r="AH508" i="12"/>
  <c r="AI508" i="12"/>
  <c r="AJ508" i="12"/>
  <c r="AK508" i="12"/>
  <c r="AL508" i="12"/>
  <c r="AM508" i="12"/>
  <c r="AN508" i="12"/>
  <c r="AO508" i="12"/>
  <c r="AP508" i="12"/>
  <c r="AQ508" i="12"/>
  <c r="AR508" i="12"/>
  <c r="AS508" i="12"/>
  <c r="AT508" i="12"/>
  <c r="AU508" i="12"/>
  <c r="AV508" i="12"/>
  <c r="AW508" i="12"/>
  <c r="AX508" i="12"/>
  <c r="AY508" i="12"/>
  <c r="AZ508" i="12"/>
  <c r="BA508" i="12"/>
  <c r="BB508" i="12"/>
  <c r="O509" i="12"/>
  <c r="P509" i="12"/>
  <c r="Q509" i="12"/>
  <c r="R509" i="12"/>
  <c r="S509" i="12"/>
  <c r="T509" i="12"/>
  <c r="U509" i="12"/>
  <c r="V509" i="12"/>
  <c r="W509" i="12"/>
  <c r="X509" i="12"/>
  <c r="Y509" i="12"/>
  <c r="Z509" i="12"/>
  <c r="AA509" i="12"/>
  <c r="AB509" i="12"/>
  <c r="AC509" i="12"/>
  <c r="AD509" i="12"/>
  <c r="AE509" i="12"/>
  <c r="AF509" i="12"/>
  <c r="AG509" i="12"/>
  <c r="AH509" i="12"/>
  <c r="AI509" i="12"/>
  <c r="AJ509" i="12"/>
  <c r="AK509" i="12"/>
  <c r="AL509" i="12"/>
  <c r="AM509" i="12"/>
  <c r="AN509" i="12"/>
  <c r="AO509" i="12"/>
  <c r="AP509" i="12"/>
  <c r="AQ509" i="12"/>
  <c r="AR509" i="12"/>
  <c r="AS509" i="12"/>
  <c r="AT509" i="12"/>
  <c r="AU509" i="12"/>
  <c r="AV509" i="12"/>
  <c r="AW509" i="12"/>
  <c r="AX509" i="12"/>
  <c r="AY509" i="12"/>
  <c r="AZ509" i="12"/>
  <c r="BA509" i="12"/>
  <c r="BB509" i="12"/>
  <c r="O510" i="12"/>
  <c r="P510" i="12"/>
  <c r="Q510" i="12"/>
  <c r="R510" i="12"/>
  <c r="S510" i="12"/>
  <c r="T510" i="12"/>
  <c r="U510" i="12"/>
  <c r="V510" i="12"/>
  <c r="W510" i="12"/>
  <c r="X510" i="12"/>
  <c r="Y510" i="12"/>
  <c r="Z510" i="12"/>
  <c r="AA510" i="12"/>
  <c r="AB510" i="12"/>
  <c r="AC510" i="12"/>
  <c r="AD510" i="12"/>
  <c r="AE510" i="12"/>
  <c r="AF510" i="12"/>
  <c r="AG510" i="12"/>
  <c r="AH510" i="12"/>
  <c r="AI510" i="12"/>
  <c r="AJ510" i="12"/>
  <c r="AK510" i="12"/>
  <c r="AL510" i="12"/>
  <c r="AM510" i="12"/>
  <c r="AN510" i="12"/>
  <c r="AO510" i="12"/>
  <c r="AP510" i="12"/>
  <c r="AQ510" i="12"/>
  <c r="AR510" i="12"/>
  <c r="AS510" i="12"/>
  <c r="AT510" i="12"/>
  <c r="AU510" i="12"/>
  <c r="AV510" i="12"/>
  <c r="AW510" i="12"/>
  <c r="AX510" i="12"/>
  <c r="AY510" i="12"/>
  <c r="AZ510" i="12"/>
  <c r="BA510" i="12"/>
  <c r="BB510" i="12"/>
  <c r="O511" i="12"/>
  <c r="P511" i="12"/>
  <c r="Q511" i="12"/>
  <c r="R511" i="12"/>
  <c r="S511" i="12"/>
  <c r="T511" i="12"/>
  <c r="U511" i="12"/>
  <c r="V511" i="12"/>
  <c r="W511" i="12"/>
  <c r="X511" i="12"/>
  <c r="Y511" i="12"/>
  <c r="Z511" i="12"/>
  <c r="AA511" i="12"/>
  <c r="AB511" i="12"/>
  <c r="AC511" i="12"/>
  <c r="AD511" i="12"/>
  <c r="AE511" i="12"/>
  <c r="AF511" i="12"/>
  <c r="AG511" i="12"/>
  <c r="AH511" i="12"/>
  <c r="AI511" i="12"/>
  <c r="AJ511" i="12"/>
  <c r="AK511" i="12"/>
  <c r="AL511" i="12"/>
  <c r="AM511" i="12"/>
  <c r="AN511" i="12"/>
  <c r="AO511" i="12"/>
  <c r="AP511" i="12"/>
  <c r="AQ511" i="12"/>
  <c r="AR511" i="12"/>
  <c r="AS511" i="12"/>
  <c r="AT511" i="12"/>
  <c r="AU511" i="12"/>
  <c r="AV511" i="12"/>
  <c r="AW511" i="12"/>
  <c r="AX511" i="12"/>
  <c r="AY511" i="12"/>
  <c r="AZ511" i="12"/>
  <c r="BA511" i="12"/>
  <c r="BB511" i="12"/>
  <c r="O512" i="12"/>
  <c r="P512" i="12"/>
  <c r="Q512" i="12"/>
  <c r="R512" i="12"/>
  <c r="S512" i="12"/>
  <c r="T512" i="12"/>
  <c r="U512" i="12"/>
  <c r="V512" i="12"/>
  <c r="W512" i="12"/>
  <c r="X512" i="12"/>
  <c r="Y512" i="12"/>
  <c r="Z512" i="12"/>
  <c r="AA512" i="12"/>
  <c r="AB512" i="12"/>
  <c r="AC512" i="12"/>
  <c r="AD512" i="12"/>
  <c r="AE512" i="12"/>
  <c r="AF512" i="12"/>
  <c r="AG512" i="12"/>
  <c r="AH512" i="12"/>
  <c r="AI512" i="12"/>
  <c r="AJ512" i="12"/>
  <c r="AK512" i="12"/>
  <c r="AL512" i="12"/>
  <c r="AM512" i="12"/>
  <c r="AN512" i="12"/>
  <c r="AO512" i="12"/>
  <c r="AP512" i="12"/>
  <c r="AQ512" i="12"/>
  <c r="AR512" i="12"/>
  <c r="AS512" i="12"/>
  <c r="AT512" i="12"/>
  <c r="AU512" i="12"/>
  <c r="AV512" i="12"/>
  <c r="AW512" i="12"/>
  <c r="AX512" i="12"/>
  <c r="AY512" i="12"/>
  <c r="AZ512" i="12"/>
  <c r="BA512" i="12"/>
  <c r="BB512" i="12"/>
  <c r="O513" i="12"/>
  <c r="P513" i="12"/>
  <c r="Q513" i="12"/>
  <c r="R513" i="12"/>
  <c r="S513" i="12"/>
  <c r="T513" i="12"/>
  <c r="U513" i="12"/>
  <c r="V513" i="12"/>
  <c r="W513" i="12"/>
  <c r="X513" i="12"/>
  <c r="Y513" i="12"/>
  <c r="Z513" i="12"/>
  <c r="AA513" i="12"/>
  <c r="AB513" i="12"/>
  <c r="AC513" i="12"/>
  <c r="AD513" i="12"/>
  <c r="AE513" i="12"/>
  <c r="AF513" i="12"/>
  <c r="AG513" i="12"/>
  <c r="AH513" i="12"/>
  <c r="AI513" i="12"/>
  <c r="AJ513" i="12"/>
  <c r="AK513" i="12"/>
  <c r="AL513" i="12"/>
  <c r="AM513" i="12"/>
  <c r="AN513" i="12"/>
  <c r="AO513" i="12"/>
  <c r="AP513" i="12"/>
  <c r="AQ513" i="12"/>
  <c r="AR513" i="12"/>
  <c r="AS513" i="12"/>
  <c r="AT513" i="12"/>
  <c r="AU513" i="12"/>
  <c r="AV513" i="12"/>
  <c r="AW513" i="12"/>
  <c r="AX513" i="12"/>
  <c r="AY513" i="12"/>
  <c r="AZ513" i="12"/>
  <c r="BA513" i="12"/>
  <c r="BB513" i="12"/>
  <c r="O514" i="12"/>
  <c r="P514" i="12"/>
  <c r="Q514" i="12"/>
  <c r="R514" i="12"/>
  <c r="S514" i="12"/>
  <c r="T514" i="12"/>
  <c r="U514" i="12"/>
  <c r="V514" i="12"/>
  <c r="W514" i="12"/>
  <c r="X514" i="12"/>
  <c r="Y514" i="12"/>
  <c r="Z514" i="12"/>
  <c r="AA514" i="12"/>
  <c r="AB514" i="12"/>
  <c r="AC514" i="12"/>
  <c r="AD514" i="12"/>
  <c r="AE514" i="12"/>
  <c r="AF514" i="12"/>
  <c r="AG514" i="12"/>
  <c r="AH514" i="12"/>
  <c r="AI514" i="12"/>
  <c r="AJ514" i="12"/>
  <c r="AK514" i="12"/>
  <c r="AL514" i="12"/>
  <c r="AM514" i="12"/>
  <c r="AN514" i="12"/>
  <c r="AO514" i="12"/>
  <c r="AP514" i="12"/>
  <c r="AQ514" i="12"/>
  <c r="AR514" i="12"/>
  <c r="AS514" i="12"/>
  <c r="AT514" i="12"/>
  <c r="AU514" i="12"/>
  <c r="AV514" i="12"/>
  <c r="AW514" i="12"/>
  <c r="AX514" i="12"/>
  <c r="AY514" i="12"/>
  <c r="AZ514" i="12"/>
  <c r="BA514" i="12"/>
  <c r="BB514" i="12"/>
  <c r="O515" i="12"/>
  <c r="P515" i="12"/>
  <c r="Q515" i="12"/>
  <c r="R515" i="12"/>
  <c r="S515" i="12"/>
  <c r="T515" i="12"/>
  <c r="U515" i="12"/>
  <c r="V515" i="12"/>
  <c r="W515" i="12"/>
  <c r="X515" i="12"/>
  <c r="Y515" i="12"/>
  <c r="Z515" i="12"/>
  <c r="AA515" i="12"/>
  <c r="AB515" i="12"/>
  <c r="AC515" i="12"/>
  <c r="AD515" i="12"/>
  <c r="AE515" i="12"/>
  <c r="AF515" i="12"/>
  <c r="AG515" i="12"/>
  <c r="AH515" i="12"/>
  <c r="AI515" i="12"/>
  <c r="AJ515" i="12"/>
  <c r="AK515" i="12"/>
  <c r="AL515" i="12"/>
  <c r="AM515" i="12"/>
  <c r="AN515" i="12"/>
  <c r="AO515" i="12"/>
  <c r="AP515" i="12"/>
  <c r="AQ515" i="12"/>
  <c r="AR515" i="12"/>
  <c r="AS515" i="12"/>
  <c r="AT515" i="12"/>
  <c r="AU515" i="12"/>
  <c r="AV515" i="12"/>
  <c r="AW515" i="12"/>
  <c r="AX515" i="12"/>
  <c r="AY515" i="12"/>
  <c r="AZ515" i="12"/>
  <c r="BA515" i="12"/>
  <c r="BB515" i="12"/>
  <c r="O516" i="12"/>
  <c r="P516" i="12"/>
  <c r="Q516" i="12"/>
  <c r="R516" i="12"/>
  <c r="S516" i="12"/>
  <c r="T516" i="12"/>
  <c r="U516" i="12"/>
  <c r="V516" i="12"/>
  <c r="W516" i="12"/>
  <c r="X516" i="12"/>
  <c r="Y516" i="12"/>
  <c r="Z516" i="12"/>
  <c r="AA516" i="12"/>
  <c r="AB516" i="12"/>
  <c r="AC516" i="12"/>
  <c r="AD516" i="12"/>
  <c r="AZ516" i="12"/>
  <c r="BA516" i="12"/>
  <c r="BB516" i="12"/>
  <c r="O517" i="12"/>
  <c r="P517" i="12"/>
  <c r="Q517" i="12"/>
  <c r="R517" i="12"/>
  <c r="S517" i="12"/>
  <c r="T517" i="12"/>
  <c r="U517" i="12"/>
  <c r="V517" i="12"/>
  <c r="W517" i="12"/>
  <c r="X517" i="12"/>
  <c r="Y517" i="12"/>
  <c r="Z517" i="12"/>
  <c r="AA517" i="12"/>
  <c r="AB517" i="12"/>
  <c r="AC517" i="12"/>
  <c r="AD517" i="12"/>
  <c r="AE517" i="12"/>
  <c r="AF517" i="12"/>
  <c r="AG517" i="12"/>
  <c r="AH517" i="12"/>
  <c r="AI517" i="12"/>
  <c r="AJ517" i="12"/>
  <c r="AY517" i="12"/>
  <c r="AZ517" i="12"/>
  <c r="BA517" i="12"/>
  <c r="BB517" i="12"/>
  <c r="O518" i="12"/>
  <c r="P518" i="12"/>
  <c r="Q518" i="12"/>
  <c r="R518" i="12"/>
  <c r="S518" i="12"/>
  <c r="T518" i="12"/>
  <c r="U518" i="12"/>
  <c r="V518" i="12"/>
  <c r="W518" i="12"/>
  <c r="X518" i="12"/>
  <c r="Y518" i="12"/>
  <c r="Z518" i="12"/>
  <c r="AA518" i="12"/>
  <c r="AB518" i="12"/>
  <c r="AC518" i="12"/>
  <c r="AD518" i="12"/>
  <c r="AE518" i="12"/>
  <c r="AF518" i="12"/>
  <c r="AG518" i="12"/>
  <c r="AH518" i="12"/>
  <c r="AI518" i="12"/>
  <c r="AJ518" i="12"/>
  <c r="AK518" i="12"/>
  <c r="AL518" i="12"/>
  <c r="AM518" i="12"/>
  <c r="AN518" i="12"/>
  <c r="AO518" i="12"/>
  <c r="AP518" i="12"/>
  <c r="AQ518" i="12"/>
  <c r="AR518" i="12"/>
  <c r="AS518" i="12"/>
  <c r="AT518" i="12"/>
  <c r="AU518" i="12"/>
  <c r="AV518" i="12"/>
  <c r="AW518" i="12"/>
  <c r="AX518" i="12"/>
  <c r="AY518" i="12"/>
  <c r="AZ518" i="12"/>
  <c r="BA518" i="12"/>
  <c r="BB518" i="12"/>
  <c r="O519" i="12"/>
  <c r="P519" i="12"/>
  <c r="Q519" i="12"/>
  <c r="R519" i="12"/>
  <c r="S519" i="12"/>
  <c r="T519" i="12"/>
  <c r="U519" i="12"/>
  <c r="V519" i="12"/>
  <c r="W519" i="12"/>
  <c r="X519" i="12"/>
  <c r="Y519" i="12"/>
  <c r="Z519" i="12"/>
  <c r="AA519" i="12"/>
  <c r="AB519" i="12"/>
  <c r="AC519" i="12"/>
  <c r="AD519" i="12"/>
  <c r="AE519" i="12"/>
  <c r="AF519" i="12"/>
  <c r="AG519" i="12"/>
  <c r="AH519" i="12"/>
  <c r="AI519" i="12"/>
  <c r="AJ519" i="12"/>
  <c r="AK519" i="12"/>
  <c r="AL519" i="12"/>
  <c r="AM519" i="12"/>
  <c r="AN519" i="12"/>
  <c r="AO519" i="12"/>
  <c r="AP519" i="12"/>
  <c r="AQ519" i="12"/>
  <c r="AR519" i="12"/>
  <c r="AS519" i="12"/>
  <c r="AT519" i="12"/>
  <c r="AU519" i="12"/>
  <c r="AV519" i="12"/>
  <c r="AW519" i="12"/>
  <c r="AX519" i="12"/>
  <c r="AY519" i="12"/>
  <c r="AZ519" i="12"/>
  <c r="BA519" i="12"/>
  <c r="BB519" i="12"/>
  <c r="O520" i="12"/>
  <c r="P520" i="12"/>
  <c r="Q520" i="12"/>
  <c r="R520" i="12"/>
  <c r="S520" i="12"/>
  <c r="T520" i="12"/>
  <c r="U520" i="12"/>
  <c r="V520" i="12"/>
  <c r="W520" i="12"/>
  <c r="X520" i="12"/>
  <c r="Y520" i="12"/>
  <c r="Z520" i="12"/>
  <c r="AA520" i="12"/>
  <c r="AB520" i="12"/>
  <c r="AC520" i="12"/>
  <c r="AD520" i="12"/>
  <c r="AE520" i="12"/>
  <c r="AF520" i="12"/>
  <c r="AG520" i="12"/>
  <c r="AH520" i="12"/>
  <c r="AI520" i="12"/>
  <c r="AJ520" i="12"/>
  <c r="AW520" i="12"/>
  <c r="AX520" i="12"/>
  <c r="AY520" i="12"/>
  <c r="AZ520" i="12"/>
  <c r="BA520" i="12"/>
  <c r="BB520" i="12"/>
  <c r="O521" i="12"/>
  <c r="P521" i="12"/>
  <c r="Q521" i="12"/>
  <c r="R521" i="12"/>
  <c r="S521" i="12"/>
  <c r="T521" i="12"/>
  <c r="U521" i="12"/>
  <c r="V521" i="12"/>
  <c r="W521" i="12"/>
  <c r="X521" i="12"/>
  <c r="Y521" i="12"/>
  <c r="Z521" i="12"/>
  <c r="AA521" i="12"/>
  <c r="AB521" i="12"/>
  <c r="AC521" i="12"/>
  <c r="AD521" i="12"/>
  <c r="AE521" i="12"/>
  <c r="AF521" i="12"/>
  <c r="AG521" i="12"/>
  <c r="AH521" i="12"/>
  <c r="AI521" i="12"/>
  <c r="AJ521" i="12"/>
  <c r="AW521" i="12"/>
  <c r="AX521" i="12"/>
  <c r="AY521" i="12"/>
  <c r="AZ521" i="12"/>
  <c r="BA521" i="12"/>
  <c r="BB521" i="12"/>
  <c r="O522" i="12"/>
  <c r="P522" i="12"/>
  <c r="Q522" i="12"/>
  <c r="R522" i="12"/>
  <c r="S522" i="12"/>
  <c r="T522" i="12"/>
  <c r="U522" i="12"/>
  <c r="V522" i="12"/>
  <c r="W522" i="12"/>
  <c r="X522" i="12"/>
  <c r="Y522" i="12"/>
  <c r="Z522" i="12"/>
  <c r="AA522" i="12"/>
  <c r="AB522" i="12"/>
  <c r="AC522" i="12"/>
  <c r="AD522" i="12"/>
  <c r="AX522" i="12"/>
  <c r="AY522" i="12"/>
  <c r="AZ522" i="12"/>
  <c r="BA522" i="12"/>
  <c r="BB522" i="12"/>
  <c r="O523" i="12"/>
  <c r="P523" i="12"/>
  <c r="Q523" i="12"/>
  <c r="R523" i="12"/>
  <c r="S523" i="12"/>
  <c r="T523" i="12"/>
  <c r="U523" i="12"/>
  <c r="V523" i="12"/>
  <c r="AY523" i="12"/>
  <c r="AZ523" i="12"/>
  <c r="BA523" i="12"/>
  <c r="BB523" i="12"/>
  <c r="O524" i="12"/>
  <c r="P524" i="12"/>
  <c r="Q524" i="12"/>
  <c r="R524" i="12"/>
  <c r="S524" i="12"/>
  <c r="T524" i="12"/>
  <c r="U524" i="12"/>
  <c r="V524" i="12"/>
  <c r="W524" i="12"/>
  <c r="X524" i="12"/>
  <c r="Y524" i="12"/>
  <c r="Z524" i="12"/>
  <c r="AA524" i="12"/>
  <c r="AB524" i="12"/>
  <c r="AC524" i="12"/>
  <c r="AD524" i="12"/>
  <c r="AE524" i="12"/>
  <c r="AF524" i="12"/>
  <c r="AG524" i="12"/>
  <c r="AH524" i="12"/>
  <c r="AI524" i="12"/>
  <c r="AJ524" i="12"/>
  <c r="AK524" i="12"/>
  <c r="AL524" i="12"/>
  <c r="AM524" i="12"/>
  <c r="AN524" i="12"/>
  <c r="AO524" i="12"/>
  <c r="AP524" i="12"/>
  <c r="AQ524" i="12"/>
  <c r="AR524" i="12"/>
  <c r="AS524" i="12"/>
  <c r="AT524" i="12"/>
  <c r="AU524" i="12"/>
  <c r="AV524" i="12"/>
  <c r="AW524" i="12"/>
  <c r="AX524" i="12"/>
  <c r="AY524" i="12"/>
  <c r="AZ524" i="12"/>
  <c r="BA524" i="12"/>
  <c r="BB524" i="12"/>
  <c r="W482" i="12"/>
  <c r="X482" i="12"/>
  <c r="Y482" i="12"/>
  <c r="Z482" i="12"/>
  <c r="AA482" i="12"/>
  <c r="AB482" i="12"/>
  <c r="AC482" i="12"/>
  <c r="AD482" i="12"/>
  <c r="AE482" i="12"/>
  <c r="AF482" i="12"/>
  <c r="AG482" i="12"/>
  <c r="AH482" i="12"/>
  <c r="AI482" i="12"/>
  <c r="AJ482" i="12"/>
  <c r="AK482" i="12"/>
  <c r="AL482" i="12"/>
  <c r="AM482" i="12"/>
  <c r="AN482" i="12"/>
  <c r="O483" i="12"/>
  <c r="P483" i="12"/>
  <c r="Q483" i="12"/>
  <c r="R483" i="12"/>
  <c r="S483" i="12"/>
  <c r="T483" i="12"/>
  <c r="U483" i="12"/>
  <c r="V483" i="12"/>
  <c r="W483" i="12"/>
  <c r="X483" i="12"/>
  <c r="Y483" i="12"/>
  <c r="Z483" i="12"/>
  <c r="AA483" i="12"/>
  <c r="AB483" i="12"/>
  <c r="AC483" i="12"/>
  <c r="AD483" i="12"/>
  <c r="AE483" i="12"/>
  <c r="AF483" i="12"/>
  <c r="AG483" i="12"/>
  <c r="AH483" i="12"/>
  <c r="AI483" i="12"/>
  <c r="AJ483" i="12"/>
  <c r="O484" i="12"/>
  <c r="P484" i="12"/>
  <c r="Q484" i="12"/>
  <c r="R484" i="12"/>
  <c r="S484" i="12"/>
  <c r="T484" i="12"/>
  <c r="U484" i="12"/>
  <c r="V484" i="12"/>
  <c r="W484" i="12"/>
  <c r="X484" i="12"/>
  <c r="Y484" i="12"/>
  <c r="Z484" i="12"/>
  <c r="AA484" i="12"/>
  <c r="AB484" i="12"/>
  <c r="AC484" i="12"/>
  <c r="AD484" i="12"/>
  <c r="O485" i="12"/>
  <c r="P485" i="12"/>
  <c r="Q485" i="12"/>
  <c r="R485" i="12"/>
  <c r="S485" i="12"/>
  <c r="T485" i="12"/>
  <c r="U485" i="12"/>
  <c r="V485" i="12"/>
  <c r="W485" i="12"/>
  <c r="X485" i="12"/>
  <c r="Y485" i="12"/>
  <c r="Z485" i="12"/>
  <c r="AA485" i="12"/>
  <c r="AB485" i="12"/>
  <c r="AC485" i="12"/>
  <c r="AD485" i="12"/>
  <c r="AE485" i="12"/>
  <c r="AF485" i="12"/>
  <c r="AG485" i="12"/>
  <c r="AH485" i="12"/>
  <c r="AI485" i="12"/>
  <c r="AJ485" i="12"/>
  <c r="AE484" i="12"/>
  <c r="AF484" i="12"/>
  <c r="U486" i="12"/>
  <c r="V486" i="12"/>
  <c r="W486" i="12"/>
  <c r="X486" i="12"/>
  <c r="Y486" i="12"/>
  <c r="Z486" i="12"/>
  <c r="AA486" i="12"/>
  <c r="AB486" i="12"/>
  <c r="AC486" i="12"/>
  <c r="AD486" i="12"/>
  <c r="AE486" i="12"/>
  <c r="AF486" i="12"/>
  <c r="AG486" i="12"/>
  <c r="AH486" i="12"/>
  <c r="AI486" i="12"/>
  <c r="AJ486" i="12"/>
  <c r="O486" i="12"/>
  <c r="P486" i="12"/>
  <c r="Q486" i="12"/>
  <c r="R486" i="12"/>
  <c r="S486" i="12"/>
  <c r="T486" i="12"/>
  <c r="O459" i="12"/>
  <c r="P459" i="12"/>
  <c r="Q459" i="12"/>
  <c r="R459" i="12"/>
  <c r="S459" i="12"/>
  <c r="T459" i="12"/>
  <c r="U459" i="12"/>
  <c r="V459" i="12"/>
  <c r="W459" i="12"/>
  <c r="X459" i="12"/>
  <c r="Y459" i="12"/>
  <c r="Z459" i="12"/>
  <c r="AA459" i="12"/>
  <c r="AB459" i="12"/>
  <c r="AC459" i="12"/>
  <c r="AD459" i="12"/>
  <c r="AE459" i="12"/>
  <c r="AF459" i="12"/>
  <c r="AG459" i="12"/>
  <c r="AH459" i="12"/>
  <c r="AI459" i="12"/>
  <c r="AJ459" i="12"/>
  <c r="AK459" i="12"/>
  <c r="AL459" i="12"/>
  <c r="AM459" i="12"/>
  <c r="AN459" i="12"/>
  <c r="AO459" i="12"/>
  <c r="AP459" i="12"/>
  <c r="AQ459" i="12"/>
  <c r="AR459" i="12"/>
  <c r="AS459" i="12"/>
  <c r="AT459" i="12"/>
  <c r="AU459" i="12"/>
  <c r="AV459" i="12"/>
  <c r="AW459" i="12"/>
  <c r="AX459" i="12"/>
  <c r="AY459" i="12"/>
  <c r="AZ459" i="12"/>
  <c r="BA459" i="12"/>
  <c r="BB459" i="12"/>
  <c r="O460" i="12"/>
  <c r="P460" i="12"/>
  <c r="Q460" i="12"/>
  <c r="R460" i="12"/>
  <c r="S460" i="12"/>
  <c r="T460" i="12"/>
  <c r="U460" i="12"/>
  <c r="V460" i="12"/>
  <c r="W460" i="12"/>
  <c r="X460" i="12"/>
  <c r="Y460" i="12"/>
  <c r="Z460" i="12"/>
  <c r="AA460" i="12"/>
  <c r="AB460" i="12"/>
  <c r="AC460" i="12"/>
  <c r="AD460" i="12"/>
  <c r="AE460" i="12"/>
  <c r="AF460" i="12"/>
  <c r="AG460" i="12"/>
  <c r="AH460" i="12"/>
  <c r="AI460" i="12"/>
  <c r="AJ460" i="12"/>
  <c r="AK460" i="12"/>
  <c r="AL460" i="12"/>
  <c r="AM460" i="12"/>
  <c r="AN460" i="12"/>
  <c r="AO460" i="12"/>
  <c r="AP460" i="12"/>
  <c r="AQ460" i="12"/>
  <c r="AR460" i="12"/>
  <c r="AS460" i="12"/>
  <c r="AT460" i="12"/>
  <c r="AU460" i="12"/>
  <c r="AV460" i="12"/>
  <c r="AW460" i="12"/>
  <c r="AX460" i="12"/>
  <c r="AY460" i="12"/>
  <c r="AZ460" i="12"/>
  <c r="BA460" i="12"/>
  <c r="BB460" i="12"/>
  <c r="O461" i="12"/>
  <c r="P461" i="12"/>
  <c r="Q461" i="12"/>
  <c r="R461" i="12"/>
  <c r="S461" i="12"/>
  <c r="T461" i="12"/>
  <c r="U461" i="12"/>
  <c r="V461" i="12"/>
  <c r="W461" i="12"/>
  <c r="X461" i="12"/>
  <c r="Y461" i="12"/>
  <c r="Z461" i="12"/>
  <c r="AA461" i="12"/>
  <c r="AB461" i="12"/>
  <c r="AC461" i="12"/>
  <c r="AD461" i="12"/>
  <c r="AE461" i="12"/>
  <c r="AF461" i="12"/>
  <c r="AG461" i="12"/>
  <c r="AH461" i="12"/>
  <c r="AI461" i="12"/>
  <c r="AJ461" i="12"/>
  <c r="AK461" i="12"/>
  <c r="AL461" i="12"/>
  <c r="AM461" i="12"/>
  <c r="AN461" i="12"/>
  <c r="AO461" i="12"/>
  <c r="AP461" i="12"/>
  <c r="AQ461" i="12"/>
  <c r="AR461" i="12"/>
  <c r="AS461" i="12"/>
  <c r="AT461" i="12"/>
  <c r="AU461" i="12"/>
  <c r="AV461" i="12"/>
  <c r="AW461" i="12"/>
  <c r="AX461" i="12"/>
  <c r="AY461" i="12"/>
  <c r="AZ461" i="12"/>
  <c r="BA461" i="12"/>
  <c r="BB461" i="12"/>
  <c r="O462" i="12"/>
  <c r="P462" i="12"/>
  <c r="Q462" i="12"/>
  <c r="R462" i="12"/>
  <c r="S462" i="12"/>
  <c r="T462" i="12"/>
  <c r="U462" i="12"/>
  <c r="V462" i="12"/>
  <c r="W462" i="12"/>
  <c r="X462" i="12"/>
  <c r="Y462" i="12"/>
  <c r="Z462" i="12"/>
  <c r="AA462" i="12"/>
  <c r="AB462" i="12"/>
  <c r="AC462" i="12"/>
  <c r="AD462" i="12"/>
  <c r="AE462" i="12"/>
  <c r="AF462" i="12"/>
  <c r="AG462" i="12"/>
  <c r="AH462" i="12"/>
  <c r="AI462" i="12"/>
  <c r="AJ462" i="12"/>
  <c r="AK462" i="12"/>
  <c r="AL462" i="12"/>
  <c r="AM462" i="12"/>
  <c r="AN462" i="12"/>
  <c r="AO462" i="12"/>
  <c r="AP462" i="12"/>
  <c r="AQ462" i="12"/>
  <c r="AR462" i="12"/>
  <c r="AS462" i="12"/>
  <c r="AT462" i="12"/>
  <c r="AU462" i="12"/>
  <c r="AV462" i="12"/>
  <c r="AW462" i="12"/>
  <c r="AX462" i="12"/>
  <c r="AY462" i="12"/>
  <c r="AZ462" i="12"/>
  <c r="BA462" i="12"/>
  <c r="BB462" i="12"/>
  <c r="O463" i="12"/>
  <c r="P463" i="12"/>
  <c r="Q463" i="12"/>
  <c r="R463" i="12"/>
  <c r="S463" i="12"/>
  <c r="T463" i="12"/>
  <c r="U463" i="12"/>
  <c r="V463" i="12"/>
  <c r="W463" i="12"/>
  <c r="X463" i="12"/>
  <c r="Y463" i="12"/>
  <c r="Z463" i="12"/>
  <c r="AA463" i="12"/>
  <c r="AB463" i="12"/>
  <c r="AC463" i="12"/>
  <c r="AD463" i="12"/>
  <c r="AE463" i="12"/>
  <c r="AF463" i="12"/>
  <c r="AG463" i="12"/>
  <c r="AH463" i="12"/>
  <c r="AI463" i="12"/>
  <c r="AJ463" i="12"/>
  <c r="AK463" i="12"/>
  <c r="AL463" i="12"/>
  <c r="AM463" i="12"/>
  <c r="AN463" i="12"/>
  <c r="AO463" i="12"/>
  <c r="AP463" i="12"/>
  <c r="AQ463" i="12"/>
  <c r="AR463" i="12"/>
  <c r="AS463" i="12"/>
  <c r="AT463" i="12"/>
  <c r="AU463" i="12"/>
  <c r="AV463" i="12"/>
  <c r="AW463" i="12"/>
  <c r="AX463" i="12"/>
  <c r="AY463" i="12"/>
  <c r="AZ463" i="12"/>
  <c r="BA463" i="12"/>
  <c r="BB463" i="12"/>
  <c r="O464" i="12"/>
  <c r="P464" i="12"/>
  <c r="Q464" i="12"/>
  <c r="R464" i="12"/>
  <c r="S464" i="12"/>
  <c r="T464" i="12"/>
  <c r="U464" i="12"/>
  <c r="V464" i="12"/>
  <c r="W464" i="12"/>
  <c r="X464" i="12"/>
  <c r="Y464" i="12"/>
  <c r="Z464" i="12"/>
  <c r="AA464" i="12"/>
  <c r="AB464" i="12"/>
  <c r="AC464" i="12"/>
  <c r="AD464" i="12"/>
  <c r="AE464" i="12"/>
  <c r="AF464" i="12"/>
  <c r="AG464" i="12"/>
  <c r="AH464" i="12"/>
  <c r="AI464" i="12"/>
  <c r="AJ464" i="12"/>
  <c r="AK464" i="12"/>
  <c r="AL464" i="12"/>
  <c r="AM464" i="12"/>
  <c r="AN464" i="12"/>
  <c r="AO464" i="12"/>
  <c r="AP464" i="12"/>
  <c r="AQ464" i="12"/>
  <c r="AR464" i="12"/>
  <c r="AS464" i="12"/>
  <c r="AT464" i="12"/>
  <c r="AU464" i="12"/>
  <c r="AV464" i="12"/>
  <c r="AW464" i="12"/>
  <c r="AX464" i="12"/>
  <c r="AY464" i="12"/>
  <c r="AZ464" i="12"/>
  <c r="BA464" i="12"/>
  <c r="BB464" i="12"/>
  <c r="O465" i="12"/>
  <c r="P465" i="12"/>
  <c r="Q465" i="12"/>
  <c r="R465" i="12"/>
  <c r="S465" i="12"/>
  <c r="T465" i="12"/>
  <c r="U465" i="12"/>
  <c r="V465" i="12"/>
  <c r="W465" i="12"/>
  <c r="X465" i="12"/>
  <c r="Y465" i="12"/>
  <c r="Z465" i="12"/>
  <c r="AA465" i="12"/>
  <c r="AB465" i="12"/>
  <c r="AC465" i="12"/>
  <c r="AD465" i="12"/>
  <c r="AE465" i="12"/>
  <c r="AF465" i="12"/>
  <c r="AG465" i="12"/>
  <c r="AH465" i="12"/>
  <c r="AI465" i="12"/>
  <c r="AJ465" i="12"/>
  <c r="AK465" i="12"/>
  <c r="AL465" i="12"/>
  <c r="AM465" i="12"/>
  <c r="AN465" i="12"/>
  <c r="AO465" i="12"/>
  <c r="AP465" i="12"/>
  <c r="AQ465" i="12"/>
  <c r="AR465" i="12"/>
  <c r="AS465" i="12"/>
  <c r="AT465" i="12"/>
  <c r="AU465" i="12"/>
  <c r="AV465" i="12"/>
  <c r="AW465" i="12"/>
  <c r="AX465" i="12"/>
  <c r="AY465" i="12"/>
  <c r="AZ465" i="12"/>
  <c r="BA465" i="12"/>
  <c r="BB465" i="12"/>
  <c r="O466" i="12"/>
  <c r="P466" i="12"/>
  <c r="Q466" i="12"/>
  <c r="R466" i="12"/>
  <c r="S466" i="12"/>
  <c r="T466" i="12"/>
  <c r="U466" i="12"/>
  <c r="V466" i="12"/>
  <c r="W466" i="12"/>
  <c r="X466" i="12"/>
  <c r="Y466" i="12"/>
  <c r="Z466" i="12"/>
  <c r="AA466" i="12"/>
  <c r="AB466" i="12"/>
  <c r="AC466" i="12"/>
  <c r="AD466" i="12"/>
  <c r="AE466" i="12"/>
  <c r="AF466" i="12"/>
  <c r="AG466" i="12"/>
  <c r="AH466" i="12"/>
  <c r="AI466" i="12"/>
  <c r="AJ466" i="12"/>
  <c r="AK466" i="12"/>
  <c r="AL466" i="12"/>
  <c r="AM466" i="12"/>
  <c r="AN466" i="12"/>
  <c r="AO466" i="12"/>
  <c r="AP466" i="12"/>
  <c r="AQ466" i="12"/>
  <c r="AR466" i="12"/>
  <c r="AS466" i="12"/>
  <c r="AT466" i="12"/>
  <c r="AU466" i="12"/>
  <c r="AV466" i="12"/>
  <c r="AW466" i="12"/>
  <c r="AX466" i="12"/>
  <c r="AY466" i="12"/>
  <c r="AZ466" i="12"/>
  <c r="BA466" i="12"/>
  <c r="BB466" i="12"/>
  <c r="O467" i="12"/>
  <c r="P467" i="12"/>
  <c r="Q467" i="12"/>
  <c r="R467" i="12"/>
  <c r="S467" i="12"/>
  <c r="T467" i="12"/>
  <c r="U467" i="12"/>
  <c r="V467" i="12"/>
  <c r="W467" i="12"/>
  <c r="X467" i="12"/>
  <c r="Y467" i="12"/>
  <c r="Z467" i="12"/>
  <c r="AA467" i="12"/>
  <c r="AB467" i="12"/>
  <c r="AC467" i="12"/>
  <c r="AD467" i="12"/>
  <c r="AE467" i="12"/>
  <c r="AF467" i="12"/>
  <c r="AG467" i="12"/>
  <c r="AH467" i="12"/>
  <c r="AI467" i="12"/>
  <c r="AJ467" i="12"/>
  <c r="AK467" i="12"/>
  <c r="AL467" i="12"/>
  <c r="AM467" i="12"/>
  <c r="AN467" i="12"/>
  <c r="AO467" i="12"/>
  <c r="AP467" i="12"/>
  <c r="AQ467" i="12"/>
  <c r="AR467" i="12"/>
  <c r="AS467" i="12"/>
  <c r="AT467" i="12"/>
  <c r="AU467" i="12"/>
  <c r="AV467" i="12"/>
  <c r="AW467" i="12"/>
  <c r="AX467" i="12"/>
  <c r="AY467" i="12"/>
  <c r="AZ467" i="12"/>
  <c r="BA467" i="12"/>
  <c r="BB467" i="12"/>
  <c r="O468" i="12"/>
  <c r="P468" i="12"/>
  <c r="Q468" i="12"/>
  <c r="R468" i="12"/>
  <c r="S468" i="12"/>
  <c r="T468" i="12"/>
  <c r="U468" i="12"/>
  <c r="V468" i="12"/>
  <c r="W468" i="12"/>
  <c r="X468" i="12"/>
  <c r="Y468" i="12"/>
  <c r="Z468" i="12"/>
  <c r="AA468" i="12"/>
  <c r="AB468" i="12"/>
  <c r="AC468" i="12"/>
  <c r="AD468" i="12"/>
  <c r="AE468" i="12"/>
  <c r="AF468" i="12"/>
  <c r="AG468" i="12"/>
  <c r="AH468" i="12"/>
  <c r="AI468" i="12"/>
  <c r="AJ468" i="12"/>
  <c r="AK468" i="12"/>
  <c r="AL468" i="12"/>
  <c r="AM468" i="12"/>
  <c r="AN468" i="12"/>
  <c r="AO468" i="12"/>
  <c r="AP468" i="12"/>
  <c r="AQ468" i="12"/>
  <c r="AR468" i="12"/>
  <c r="AS468" i="12"/>
  <c r="AT468" i="12"/>
  <c r="AU468" i="12"/>
  <c r="AV468" i="12"/>
  <c r="AW468" i="12"/>
  <c r="AX468" i="12"/>
  <c r="AY468" i="12"/>
  <c r="AZ468" i="12"/>
  <c r="BA468" i="12"/>
  <c r="BB468" i="12"/>
  <c r="O469" i="12"/>
  <c r="P469" i="12"/>
  <c r="Q469" i="12"/>
  <c r="R469" i="12"/>
  <c r="S469" i="12"/>
  <c r="T469" i="12"/>
  <c r="U469" i="12"/>
  <c r="V469" i="12"/>
  <c r="W469" i="12"/>
  <c r="X469" i="12"/>
  <c r="Y469" i="12"/>
  <c r="Z469" i="12"/>
  <c r="AA469" i="12"/>
  <c r="AB469" i="12"/>
  <c r="AC469" i="12"/>
  <c r="AD469" i="12"/>
  <c r="AE469" i="12"/>
  <c r="AF469" i="12"/>
  <c r="AG469" i="12"/>
  <c r="AH469" i="12"/>
  <c r="AI469" i="12"/>
  <c r="AJ469" i="12"/>
  <c r="AK469" i="12"/>
  <c r="AL469" i="12"/>
  <c r="AM469" i="12"/>
  <c r="AN469" i="12"/>
  <c r="AO469" i="12"/>
  <c r="AP469" i="12"/>
  <c r="AQ469" i="12"/>
  <c r="AR469" i="12"/>
  <c r="AS469" i="12"/>
  <c r="AT469" i="12"/>
  <c r="AU469" i="12"/>
  <c r="AV469" i="12"/>
  <c r="AW469" i="12"/>
  <c r="AX469" i="12"/>
  <c r="AY469" i="12"/>
  <c r="AZ469" i="12"/>
  <c r="BA469" i="12"/>
  <c r="BB469" i="12"/>
  <c r="O470" i="12"/>
  <c r="P470" i="12"/>
  <c r="Q470" i="12"/>
  <c r="R470" i="12"/>
  <c r="S470" i="12"/>
  <c r="T470" i="12"/>
  <c r="U470" i="12"/>
  <c r="V470" i="12"/>
  <c r="W470" i="12"/>
  <c r="X470" i="12"/>
  <c r="Y470" i="12"/>
  <c r="Z470" i="12"/>
  <c r="AA470" i="12"/>
  <c r="AB470" i="12"/>
  <c r="AC470" i="12"/>
  <c r="AD470" i="12"/>
  <c r="AE470" i="12"/>
  <c r="AF470" i="12"/>
  <c r="AG470" i="12"/>
  <c r="AH470" i="12"/>
  <c r="AI470" i="12"/>
  <c r="AJ470" i="12"/>
  <c r="AK470" i="12"/>
  <c r="AL470" i="12"/>
  <c r="AM470" i="12"/>
  <c r="AN470" i="12"/>
  <c r="AO470" i="12"/>
  <c r="AP470" i="12"/>
  <c r="AQ470" i="12"/>
  <c r="AR470" i="12"/>
  <c r="AS470" i="12"/>
  <c r="AT470" i="12"/>
  <c r="AU470" i="12"/>
  <c r="AV470" i="12"/>
  <c r="AW470" i="12"/>
  <c r="AX470" i="12"/>
  <c r="AY470" i="12"/>
  <c r="AZ470" i="12"/>
  <c r="BA470" i="12"/>
  <c r="BB470" i="12"/>
  <c r="O471" i="12"/>
  <c r="P471" i="12"/>
  <c r="Q471" i="12"/>
  <c r="R471" i="12"/>
  <c r="S471" i="12"/>
  <c r="T471" i="12"/>
  <c r="U471" i="12"/>
  <c r="V471" i="12"/>
  <c r="W471" i="12"/>
  <c r="X471" i="12"/>
  <c r="Y471" i="12"/>
  <c r="Z471" i="12"/>
  <c r="AA471" i="12"/>
  <c r="AB471" i="12"/>
  <c r="AC471" i="12"/>
  <c r="AD471" i="12"/>
  <c r="AE471" i="12"/>
  <c r="AF471" i="12"/>
  <c r="AG471" i="12"/>
  <c r="AH471" i="12"/>
  <c r="AI471" i="12"/>
  <c r="AJ471" i="12"/>
  <c r="AK471" i="12"/>
  <c r="AL471" i="12"/>
  <c r="AM471" i="12"/>
  <c r="AN471" i="12"/>
  <c r="AO471" i="12"/>
  <c r="AP471" i="12"/>
  <c r="AQ471" i="12"/>
  <c r="AR471" i="12"/>
  <c r="AS471" i="12"/>
  <c r="AT471" i="12"/>
  <c r="AU471" i="12"/>
  <c r="AV471" i="12"/>
  <c r="AW471" i="12"/>
  <c r="AX471" i="12"/>
  <c r="AY471" i="12"/>
  <c r="AZ471" i="12"/>
  <c r="BA471" i="12"/>
  <c r="BB471" i="12"/>
  <c r="O472" i="12"/>
  <c r="P472" i="12"/>
  <c r="Q472" i="12"/>
  <c r="R472" i="12"/>
  <c r="S472" i="12"/>
  <c r="T472" i="12"/>
  <c r="U472" i="12"/>
  <c r="V472" i="12"/>
  <c r="W472" i="12"/>
  <c r="X472" i="12"/>
  <c r="Y472" i="12"/>
  <c r="Z472" i="12"/>
  <c r="AA472" i="12"/>
  <c r="AB472" i="12"/>
  <c r="AC472" i="12"/>
  <c r="AD472" i="12"/>
  <c r="AE472" i="12"/>
  <c r="AF472" i="12"/>
  <c r="AG472" i="12"/>
  <c r="AH472" i="12"/>
  <c r="AI472" i="12"/>
  <c r="AJ472" i="12"/>
  <c r="AK472" i="12"/>
  <c r="AL472" i="12"/>
  <c r="AM472" i="12"/>
  <c r="AN472" i="12"/>
  <c r="AO472" i="12"/>
  <c r="AP472" i="12"/>
  <c r="AQ472" i="12"/>
  <c r="AR472" i="12"/>
  <c r="AS472" i="12"/>
  <c r="AT472" i="12"/>
  <c r="AU472" i="12"/>
  <c r="AV472" i="12"/>
  <c r="AW472" i="12"/>
  <c r="AX472" i="12"/>
  <c r="AY472" i="12"/>
  <c r="AZ472" i="12"/>
  <c r="BA472" i="12"/>
  <c r="BB472" i="12"/>
  <c r="O473" i="12"/>
  <c r="P473" i="12"/>
  <c r="Q473" i="12"/>
  <c r="R473" i="12"/>
  <c r="S473" i="12"/>
  <c r="T473" i="12"/>
  <c r="U473" i="12"/>
  <c r="V473" i="12"/>
  <c r="W473" i="12"/>
  <c r="X473" i="12"/>
  <c r="Y473" i="12"/>
  <c r="Z473" i="12"/>
  <c r="AA473" i="12"/>
  <c r="AB473" i="12"/>
  <c r="AC473" i="12"/>
  <c r="AD473" i="12"/>
  <c r="AE473" i="12"/>
  <c r="AF473" i="12"/>
  <c r="AG473" i="12"/>
  <c r="AH473" i="12"/>
  <c r="AI473" i="12"/>
  <c r="AJ473" i="12"/>
  <c r="AK473" i="12"/>
  <c r="AL473" i="12"/>
  <c r="AM473" i="12"/>
  <c r="AN473" i="12"/>
  <c r="AO473" i="12"/>
  <c r="AP473" i="12"/>
  <c r="AQ473" i="12"/>
  <c r="AR473" i="12"/>
  <c r="AS473" i="12"/>
  <c r="AT473" i="12"/>
  <c r="AU473" i="12"/>
  <c r="AV473" i="12"/>
  <c r="AW473" i="12"/>
  <c r="AX473" i="12"/>
  <c r="AY473" i="12"/>
  <c r="AZ473" i="12"/>
  <c r="BA473" i="12"/>
  <c r="BB473" i="12"/>
  <c r="O474" i="12"/>
  <c r="P474" i="12"/>
  <c r="Q474" i="12"/>
  <c r="R474" i="12"/>
  <c r="S474" i="12"/>
  <c r="T474" i="12"/>
  <c r="U474" i="12"/>
  <c r="V474" i="12"/>
  <c r="W474" i="12"/>
  <c r="X474" i="12"/>
  <c r="Y474" i="12"/>
  <c r="Z474" i="12"/>
  <c r="AA474" i="12"/>
  <c r="AB474" i="12"/>
  <c r="AC474" i="12"/>
  <c r="AD474" i="12"/>
  <c r="AE474" i="12"/>
  <c r="AF474" i="12"/>
  <c r="AG474" i="12"/>
  <c r="AH474" i="12"/>
  <c r="AI474" i="12"/>
  <c r="AJ474" i="12"/>
  <c r="AK474" i="12"/>
  <c r="AL474" i="12"/>
  <c r="AM474" i="12"/>
  <c r="AN474" i="12"/>
  <c r="AO474" i="12"/>
  <c r="AP474" i="12"/>
  <c r="AQ474" i="12"/>
  <c r="AR474" i="12"/>
  <c r="AS474" i="12"/>
  <c r="AT474" i="12"/>
  <c r="AU474" i="12"/>
  <c r="AV474" i="12"/>
  <c r="AW474" i="12"/>
  <c r="AX474" i="12"/>
  <c r="AY474" i="12"/>
  <c r="AZ474" i="12"/>
  <c r="BA474" i="12"/>
  <c r="BB474" i="12"/>
  <c r="O475" i="12"/>
  <c r="P475" i="12"/>
  <c r="Q475" i="12"/>
  <c r="R475" i="12"/>
  <c r="S475" i="12"/>
  <c r="T475" i="12"/>
  <c r="U475" i="12"/>
  <c r="V475" i="12"/>
  <c r="W475" i="12"/>
  <c r="X475" i="12"/>
  <c r="Y475" i="12"/>
  <c r="Z475" i="12"/>
  <c r="AA475" i="12"/>
  <c r="AB475" i="12"/>
  <c r="AC475" i="12"/>
  <c r="AD475" i="12"/>
  <c r="AE475" i="12"/>
  <c r="AF475" i="12"/>
  <c r="AG475" i="12"/>
  <c r="AH475" i="12"/>
  <c r="AI475" i="12"/>
  <c r="AJ475" i="12"/>
  <c r="AK475" i="12"/>
  <c r="AL475" i="12"/>
  <c r="AM475" i="12"/>
  <c r="AN475" i="12"/>
  <c r="AO475" i="12"/>
  <c r="AP475" i="12"/>
  <c r="AQ475" i="12"/>
  <c r="AR475" i="12"/>
  <c r="AS475" i="12"/>
  <c r="AT475" i="12"/>
  <c r="AU475" i="12"/>
  <c r="AV475" i="12"/>
  <c r="AW475" i="12"/>
  <c r="AX475" i="12"/>
  <c r="AY475" i="12"/>
  <c r="AZ475" i="12"/>
  <c r="BA475" i="12"/>
  <c r="BB475" i="12"/>
  <c r="O476" i="12"/>
  <c r="P476" i="12"/>
  <c r="Q476" i="12"/>
  <c r="R476" i="12"/>
  <c r="S476" i="12"/>
  <c r="T476" i="12"/>
  <c r="U476" i="12"/>
  <c r="V476" i="12"/>
  <c r="W476" i="12"/>
  <c r="X476" i="12"/>
  <c r="Y476" i="12"/>
  <c r="Z476" i="12"/>
  <c r="AA476" i="12"/>
  <c r="AB476" i="12"/>
  <c r="AC476" i="12"/>
  <c r="AD476" i="12"/>
  <c r="AE476" i="12"/>
  <c r="AF476" i="12"/>
  <c r="AG476" i="12"/>
  <c r="AH476" i="12"/>
  <c r="AI476" i="12"/>
  <c r="AJ476" i="12"/>
  <c r="AK476" i="12"/>
  <c r="AL476" i="12"/>
  <c r="AM476" i="12"/>
  <c r="AN476" i="12"/>
  <c r="AO476" i="12"/>
  <c r="AP476" i="12"/>
  <c r="AQ476" i="12"/>
  <c r="AR476" i="12"/>
  <c r="AS476" i="12"/>
  <c r="AT476" i="12"/>
  <c r="AU476" i="12"/>
  <c r="AV476" i="12"/>
  <c r="AW476" i="12"/>
  <c r="AX476" i="12"/>
  <c r="AY476" i="12"/>
  <c r="AZ476" i="12"/>
  <c r="BA476" i="12"/>
  <c r="BB476" i="12"/>
  <c r="O477" i="12"/>
  <c r="P477" i="12"/>
  <c r="Q477" i="12"/>
  <c r="R477" i="12"/>
  <c r="S477" i="12"/>
  <c r="T477" i="12"/>
  <c r="U477" i="12"/>
  <c r="V477" i="12"/>
  <c r="W477" i="12"/>
  <c r="X477" i="12"/>
  <c r="Y477" i="12"/>
  <c r="Z477" i="12"/>
  <c r="AA477" i="12"/>
  <c r="AB477" i="12"/>
  <c r="AC477" i="12"/>
  <c r="AD477" i="12"/>
  <c r="AE477" i="12"/>
  <c r="AF477" i="12"/>
  <c r="AG477" i="12"/>
  <c r="AH477" i="12"/>
  <c r="AI477" i="12"/>
  <c r="AJ477" i="12"/>
  <c r="AK477" i="12"/>
  <c r="AL477" i="12"/>
  <c r="AM477" i="12"/>
  <c r="AN477" i="12"/>
  <c r="AO477" i="12"/>
  <c r="AP477" i="12"/>
  <c r="AQ477" i="12"/>
  <c r="AR477" i="12"/>
  <c r="AS477" i="12"/>
  <c r="AT477" i="12"/>
  <c r="AU477" i="12"/>
  <c r="AV477" i="12"/>
  <c r="AW477" i="12"/>
  <c r="AX477" i="12"/>
  <c r="AY477" i="12"/>
  <c r="AZ477" i="12"/>
  <c r="BA477" i="12"/>
  <c r="BB477" i="12"/>
  <c r="O478" i="12"/>
  <c r="P478" i="12"/>
  <c r="Q478" i="12"/>
  <c r="R478" i="12"/>
  <c r="S478" i="12"/>
  <c r="T478" i="12"/>
  <c r="U478" i="12"/>
  <c r="V478" i="12"/>
  <c r="W478" i="12"/>
  <c r="X478" i="12"/>
  <c r="Y478" i="12"/>
  <c r="Z478" i="12"/>
  <c r="AA478" i="12"/>
  <c r="AB478" i="12"/>
  <c r="AC478" i="12"/>
  <c r="AD478" i="12"/>
  <c r="AE478" i="12"/>
  <c r="AF478" i="12"/>
  <c r="AG478" i="12"/>
  <c r="AH478" i="12"/>
  <c r="AI478" i="12"/>
  <c r="AJ478" i="12"/>
  <c r="AK478" i="12"/>
  <c r="AL478" i="12"/>
  <c r="AM478" i="12"/>
  <c r="AN478" i="12"/>
  <c r="AO478" i="12"/>
  <c r="AP478" i="12"/>
  <c r="AQ478" i="12"/>
  <c r="AR478" i="12"/>
  <c r="AS478" i="12"/>
  <c r="AT478" i="12"/>
  <c r="AU478" i="12"/>
  <c r="AV478" i="12"/>
  <c r="AW478" i="12"/>
  <c r="AX478" i="12"/>
  <c r="AY478" i="12"/>
  <c r="AZ478" i="12"/>
  <c r="BA478" i="12"/>
  <c r="BB478" i="12"/>
  <c r="O479" i="12"/>
  <c r="P479" i="12"/>
  <c r="Q479" i="12"/>
  <c r="R479" i="12"/>
  <c r="S479" i="12"/>
  <c r="T479" i="12"/>
  <c r="U479" i="12"/>
  <c r="V479" i="12"/>
  <c r="W479" i="12"/>
  <c r="X479" i="12"/>
  <c r="Y479" i="12"/>
  <c r="Z479" i="12"/>
  <c r="AA479" i="12"/>
  <c r="AB479" i="12"/>
  <c r="AC479" i="12"/>
  <c r="AD479" i="12"/>
  <c r="AE479" i="12"/>
  <c r="AF479" i="12"/>
  <c r="AG479" i="12"/>
  <c r="AH479" i="12"/>
  <c r="AI479" i="12"/>
  <c r="AJ479" i="12"/>
  <c r="AK479" i="12"/>
  <c r="AL479" i="12"/>
  <c r="AM479" i="12"/>
  <c r="AN479" i="12"/>
  <c r="AO479" i="12"/>
  <c r="AP479" i="12"/>
  <c r="AQ479" i="12"/>
  <c r="AR479" i="12"/>
  <c r="AS479" i="12"/>
  <c r="AT479" i="12"/>
  <c r="AU479" i="12"/>
  <c r="AV479" i="12"/>
  <c r="AW479" i="12"/>
  <c r="AX479" i="12"/>
  <c r="AY479" i="12"/>
  <c r="AZ479" i="12"/>
  <c r="BA479" i="12"/>
  <c r="BB479" i="12"/>
  <c r="O480" i="12"/>
  <c r="P480" i="12"/>
  <c r="Q480" i="12"/>
  <c r="R480" i="12"/>
  <c r="S480" i="12"/>
  <c r="T480" i="12"/>
  <c r="U480" i="12"/>
  <c r="V480" i="12"/>
  <c r="W480" i="12"/>
  <c r="X480" i="12"/>
  <c r="Y480" i="12"/>
  <c r="Z480" i="12"/>
  <c r="AA480" i="12"/>
  <c r="AB480" i="12"/>
  <c r="AC480" i="12"/>
  <c r="AD480" i="12"/>
  <c r="AE480" i="12"/>
  <c r="AF480" i="12"/>
  <c r="AG480" i="12"/>
  <c r="AH480" i="12"/>
  <c r="AI480" i="12"/>
  <c r="AJ480" i="12"/>
  <c r="AK480" i="12"/>
  <c r="AL480" i="12"/>
  <c r="AM480" i="12"/>
  <c r="AN480" i="12"/>
  <c r="AO480" i="12"/>
  <c r="AP480" i="12"/>
  <c r="AQ480" i="12"/>
  <c r="AR480" i="12"/>
  <c r="AS480" i="12"/>
  <c r="AT480" i="12"/>
  <c r="AU480" i="12"/>
  <c r="AV480" i="12"/>
  <c r="AW480" i="12"/>
  <c r="AX480" i="12"/>
  <c r="AY480" i="12"/>
  <c r="AZ480" i="12"/>
  <c r="BA480" i="12"/>
  <c r="BB480" i="12"/>
  <c r="O481" i="12"/>
  <c r="P481" i="12"/>
  <c r="Q481" i="12"/>
  <c r="R481" i="12"/>
  <c r="S481" i="12"/>
  <c r="T481" i="12"/>
  <c r="U481" i="12"/>
  <c r="V481" i="12"/>
  <c r="W481" i="12"/>
  <c r="X481" i="12"/>
  <c r="Y481" i="12"/>
  <c r="Z481" i="12"/>
  <c r="AA481" i="12"/>
  <c r="AB481" i="12"/>
  <c r="AC481" i="12"/>
  <c r="AD481" i="12"/>
  <c r="AE481" i="12"/>
  <c r="AF481" i="12"/>
  <c r="AG481" i="12"/>
  <c r="AH481" i="12"/>
  <c r="AI481" i="12"/>
  <c r="AJ481" i="12"/>
  <c r="AK481" i="12"/>
  <c r="AL481" i="12"/>
  <c r="AM481" i="12"/>
  <c r="AN481" i="12"/>
  <c r="AO481" i="12"/>
  <c r="AP481" i="12"/>
  <c r="AQ481" i="12"/>
  <c r="AR481" i="12"/>
  <c r="AS481" i="12"/>
  <c r="AT481" i="12"/>
  <c r="AU481" i="12"/>
  <c r="AV481" i="12"/>
  <c r="AW481" i="12"/>
  <c r="AX481" i="12"/>
  <c r="AY481" i="12"/>
  <c r="AZ481" i="12"/>
  <c r="BA481" i="12"/>
  <c r="BB481" i="12"/>
  <c r="O482" i="12"/>
  <c r="P482" i="12"/>
  <c r="Q482" i="12"/>
  <c r="R482" i="12"/>
  <c r="S482" i="12"/>
  <c r="T482" i="12"/>
  <c r="U482" i="12"/>
  <c r="V482" i="12"/>
  <c r="AO482" i="12"/>
  <c r="AP482" i="12"/>
  <c r="AQ482" i="12"/>
  <c r="AR482" i="12"/>
  <c r="AS482" i="12"/>
  <c r="AT482" i="12"/>
  <c r="AU482" i="12"/>
  <c r="AV482" i="12"/>
  <c r="AW482" i="12"/>
  <c r="AX482" i="12"/>
  <c r="AY482" i="12"/>
  <c r="AZ482" i="12"/>
  <c r="BA482" i="12"/>
  <c r="BB482" i="12"/>
  <c r="AK483" i="12"/>
  <c r="AL483" i="12"/>
  <c r="AM483" i="12"/>
  <c r="AN483" i="12"/>
  <c r="AO483" i="12"/>
  <c r="AP483" i="12"/>
  <c r="AQ483" i="12"/>
  <c r="AR483" i="12"/>
  <c r="AS483" i="12"/>
  <c r="AT483" i="12"/>
  <c r="AU483" i="12"/>
  <c r="AV483" i="12"/>
  <c r="AW483" i="12"/>
  <c r="AX483" i="12"/>
  <c r="AY483" i="12"/>
  <c r="AZ483" i="12"/>
  <c r="BA483" i="12"/>
  <c r="BB483" i="12"/>
  <c r="AG484" i="12"/>
  <c r="AH484" i="12"/>
  <c r="AI484" i="12"/>
  <c r="AJ484" i="12"/>
  <c r="AK484" i="12"/>
  <c r="AL484" i="12"/>
  <c r="AM484" i="12"/>
  <c r="AN484" i="12"/>
  <c r="AO484" i="12"/>
  <c r="AP484" i="12"/>
  <c r="AQ484" i="12"/>
  <c r="AR484" i="12"/>
  <c r="AS484" i="12"/>
  <c r="AT484" i="12"/>
  <c r="AU484" i="12"/>
  <c r="AV484" i="12"/>
  <c r="AW484" i="12"/>
  <c r="AX484" i="12"/>
  <c r="AY484" i="12"/>
  <c r="AZ484" i="12"/>
  <c r="BA484" i="12"/>
  <c r="BB484" i="12"/>
  <c r="AK485" i="12"/>
  <c r="AL485" i="12"/>
  <c r="AM485" i="12"/>
  <c r="AN485" i="12"/>
  <c r="AO485" i="12"/>
  <c r="AP485" i="12"/>
  <c r="AQ485" i="12"/>
  <c r="AR485" i="12"/>
  <c r="AS485" i="12"/>
  <c r="AT485" i="12"/>
  <c r="AU485" i="12"/>
  <c r="AV485" i="12"/>
  <c r="AW485" i="12"/>
  <c r="AX485" i="12"/>
  <c r="AY485" i="12"/>
  <c r="AZ485" i="12"/>
  <c r="BA485" i="12"/>
  <c r="BB485" i="12"/>
  <c r="AK486" i="12"/>
  <c r="AL486" i="12"/>
  <c r="AM486" i="12"/>
  <c r="AN486" i="12"/>
  <c r="AO486" i="12"/>
  <c r="AP486" i="12"/>
  <c r="AQ486" i="12"/>
  <c r="AR486" i="12"/>
  <c r="AS486" i="12"/>
  <c r="AT486" i="12"/>
  <c r="AU486" i="12"/>
  <c r="AV486" i="12"/>
  <c r="AW486" i="12"/>
  <c r="AX486" i="12"/>
  <c r="AY486" i="12"/>
  <c r="AZ486" i="12"/>
  <c r="BA486" i="12"/>
  <c r="BB486" i="12"/>
  <c r="O487" i="12"/>
  <c r="P487" i="12"/>
  <c r="Q487" i="12"/>
  <c r="R487" i="12"/>
  <c r="S487" i="12"/>
  <c r="T487" i="12"/>
  <c r="U487" i="12"/>
  <c r="V487" i="12"/>
  <c r="W487" i="12"/>
  <c r="X487" i="12"/>
  <c r="Y487" i="12"/>
  <c r="Z487" i="12"/>
  <c r="AA487" i="12"/>
  <c r="AB487" i="12"/>
  <c r="AC487" i="12"/>
  <c r="AD487" i="12"/>
  <c r="AE487" i="12"/>
  <c r="AF487" i="12"/>
  <c r="AG487" i="12"/>
  <c r="AH487" i="12"/>
  <c r="AI487" i="12"/>
  <c r="AJ487" i="12"/>
  <c r="AK487" i="12"/>
  <c r="AL487" i="12"/>
  <c r="AM487" i="12"/>
  <c r="AN487" i="12"/>
  <c r="AO487" i="12"/>
  <c r="AP487" i="12"/>
  <c r="AQ487" i="12"/>
  <c r="AR487" i="12"/>
  <c r="AS487" i="12"/>
  <c r="AT487" i="12"/>
  <c r="AU487" i="12"/>
  <c r="AV487" i="12"/>
  <c r="AW487" i="12"/>
  <c r="AX487" i="12"/>
  <c r="AY487" i="12"/>
  <c r="AZ487" i="12"/>
  <c r="BA487" i="12"/>
  <c r="BB487" i="12"/>
  <c r="O488" i="12"/>
  <c r="P488" i="12"/>
  <c r="Q488" i="12"/>
  <c r="R488" i="12"/>
  <c r="S488" i="12"/>
  <c r="T488" i="12"/>
  <c r="U488" i="12"/>
  <c r="V488" i="12"/>
  <c r="W488" i="12"/>
  <c r="X488" i="12"/>
  <c r="Y488" i="12"/>
  <c r="Z488" i="12"/>
  <c r="AA488" i="12"/>
  <c r="AB488" i="12"/>
  <c r="AC488" i="12"/>
  <c r="AD488" i="12"/>
  <c r="AE488" i="12"/>
  <c r="AF488" i="12"/>
  <c r="AG488" i="12"/>
  <c r="AH488" i="12"/>
  <c r="AI488" i="12"/>
  <c r="AJ488" i="12"/>
  <c r="AK488" i="12"/>
  <c r="AL488" i="12"/>
  <c r="AM488" i="12"/>
  <c r="AN488" i="12"/>
  <c r="AO488" i="12"/>
  <c r="AP488" i="12"/>
  <c r="AQ488" i="12"/>
  <c r="AR488" i="12"/>
  <c r="AS488" i="12"/>
  <c r="AT488" i="12"/>
  <c r="AU488" i="12"/>
  <c r="AV488" i="12"/>
  <c r="AW488" i="12"/>
  <c r="AX488" i="12"/>
  <c r="AY488" i="12"/>
  <c r="AZ488" i="12"/>
  <c r="BA488" i="12"/>
  <c r="BB488" i="12"/>
  <c r="O489" i="12"/>
  <c r="P489" i="12"/>
  <c r="Q489" i="12"/>
  <c r="R489" i="12"/>
  <c r="S489" i="12"/>
  <c r="T489" i="12"/>
  <c r="U489" i="12"/>
  <c r="V489" i="12"/>
  <c r="W489" i="12"/>
  <c r="X489" i="12"/>
  <c r="Y489" i="12"/>
  <c r="Z489" i="12"/>
  <c r="AA489" i="12"/>
  <c r="AB489" i="12"/>
  <c r="AC489" i="12"/>
  <c r="AD489" i="12"/>
  <c r="AE489" i="12"/>
  <c r="AF489" i="12"/>
  <c r="AG489" i="12"/>
  <c r="AH489" i="12"/>
  <c r="AI489" i="12"/>
  <c r="AJ489" i="12"/>
  <c r="AK489" i="12"/>
  <c r="AL489" i="12"/>
  <c r="AM489" i="12"/>
  <c r="AN489" i="12"/>
  <c r="AO489" i="12"/>
  <c r="AP489" i="12"/>
  <c r="AQ489" i="12"/>
  <c r="AR489" i="12"/>
  <c r="AS489" i="12"/>
  <c r="AT489" i="12"/>
  <c r="AU489" i="12"/>
  <c r="AV489" i="12"/>
  <c r="AW489" i="12"/>
  <c r="AX489" i="12"/>
  <c r="AY489" i="12"/>
  <c r="AZ489" i="12"/>
  <c r="BA489" i="12"/>
  <c r="BB489" i="12"/>
  <c r="W446" i="12"/>
  <c r="X446" i="12"/>
  <c r="Y446" i="12"/>
  <c r="Z446" i="12"/>
  <c r="AA446" i="12"/>
  <c r="AB446" i="12"/>
  <c r="AC446" i="12"/>
  <c r="AD446" i="12"/>
  <c r="AE446" i="12"/>
  <c r="AF446" i="12"/>
  <c r="AK446" i="12"/>
  <c r="AL446" i="12"/>
  <c r="AM446" i="12"/>
  <c r="AN446" i="12"/>
  <c r="AO446" i="12"/>
  <c r="AP446" i="12"/>
  <c r="AQ446" i="12"/>
  <c r="AR446" i="12"/>
  <c r="AS446" i="12"/>
  <c r="AT446" i="12"/>
  <c r="AU446" i="12"/>
  <c r="AV446" i="12"/>
  <c r="AI446" i="12"/>
  <c r="AJ446" i="12"/>
  <c r="AE447" i="12"/>
  <c r="AF447" i="12"/>
  <c r="AG447" i="12"/>
  <c r="AH447" i="12"/>
  <c r="AI447" i="12"/>
  <c r="AJ447" i="12"/>
  <c r="AK447" i="12"/>
  <c r="AL447" i="12"/>
  <c r="AO447" i="12"/>
  <c r="AP447" i="12"/>
  <c r="AQ447" i="12"/>
  <c r="AR447" i="12"/>
  <c r="AS447" i="12"/>
  <c r="AT447" i="12"/>
  <c r="AU447" i="12"/>
  <c r="AV447" i="12"/>
  <c r="AW447" i="12"/>
  <c r="AX447" i="12"/>
  <c r="AK448" i="12"/>
  <c r="AL448" i="12"/>
  <c r="AM448" i="12"/>
  <c r="AN448" i="12"/>
  <c r="AO448" i="12"/>
  <c r="AP448" i="12"/>
  <c r="AQ448" i="12"/>
  <c r="AR448" i="12"/>
  <c r="AS448" i="12"/>
  <c r="AT448" i="12"/>
  <c r="AU448" i="12"/>
  <c r="AV448" i="12"/>
  <c r="AW448" i="12"/>
  <c r="AX448" i="12"/>
  <c r="AK449" i="12"/>
  <c r="AL449" i="12"/>
  <c r="AM449" i="12"/>
  <c r="AN449" i="12"/>
  <c r="AO449" i="12"/>
  <c r="AP449" i="12"/>
  <c r="AQ449" i="12"/>
  <c r="AR449" i="12"/>
  <c r="AS449" i="12"/>
  <c r="AT449" i="12"/>
  <c r="AU449" i="12"/>
  <c r="AV449" i="12"/>
  <c r="U452" i="12"/>
  <c r="V452" i="12"/>
  <c r="W452" i="12"/>
  <c r="X452" i="12"/>
  <c r="Y452" i="12"/>
  <c r="Z452" i="12"/>
  <c r="AA452" i="12"/>
  <c r="AB452" i="12"/>
  <c r="AC452" i="12"/>
  <c r="AD452" i="12"/>
  <c r="AE452" i="12"/>
  <c r="AF452" i="12"/>
  <c r="AG452" i="12"/>
  <c r="AH452" i="12"/>
  <c r="AI452" i="12"/>
  <c r="AJ452" i="12"/>
  <c r="O424" i="12"/>
  <c r="P424" i="12"/>
  <c r="Q424" i="12"/>
  <c r="R424" i="12"/>
  <c r="S424" i="12"/>
  <c r="T424" i="12"/>
  <c r="U424" i="12"/>
  <c r="V424" i="12"/>
  <c r="W424" i="12"/>
  <c r="X424" i="12"/>
  <c r="Y424" i="12"/>
  <c r="Z424" i="12"/>
  <c r="AA424" i="12"/>
  <c r="AB424" i="12"/>
  <c r="AC424" i="12"/>
  <c r="AD424" i="12"/>
  <c r="AE424" i="12"/>
  <c r="AF424" i="12"/>
  <c r="AG424" i="12"/>
  <c r="AH424" i="12"/>
  <c r="AI424" i="12"/>
  <c r="AJ424" i="12"/>
  <c r="AK424" i="12"/>
  <c r="AL424" i="12"/>
  <c r="AM424" i="12"/>
  <c r="AN424" i="12"/>
  <c r="AO424" i="12"/>
  <c r="AP424" i="12"/>
  <c r="AQ424" i="12"/>
  <c r="AR424" i="12"/>
  <c r="AS424" i="12"/>
  <c r="AT424" i="12"/>
  <c r="AU424" i="12"/>
  <c r="AV424" i="12"/>
  <c r="AW424" i="12"/>
  <c r="AX424" i="12"/>
  <c r="AY424" i="12"/>
  <c r="AZ424" i="12"/>
  <c r="BA424" i="12"/>
  <c r="BB424" i="12"/>
  <c r="O425" i="12"/>
  <c r="P425" i="12"/>
  <c r="Q425" i="12"/>
  <c r="R425" i="12"/>
  <c r="S425" i="12"/>
  <c r="T425" i="12"/>
  <c r="U425" i="12"/>
  <c r="V425" i="12"/>
  <c r="W425" i="12"/>
  <c r="X425" i="12"/>
  <c r="Y425" i="12"/>
  <c r="Z425" i="12"/>
  <c r="AA425" i="12"/>
  <c r="AB425" i="12"/>
  <c r="AC425" i="12"/>
  <c r="AD425" i="12"/>
  <c r="AE425" i="12"/>
  <c r="AF425" i="12"/>
  <c r="AG425" i="12"/>
  <c r="AH425" i="12"/>
  <c r="AI425" i="12"/>
  <c r="AJ425" i="12"/>
  <c r="AK425" i="12"/>
  <c r="AL425" i="12"/>
  <c r="AM425" i="12"/>
  <c r="AN425" i="12"/>
  <c r="AO425" i="12"/>
  <c r="AP425" i="12"/>
  <c r="AQ425" i="12"/>
  <c r="AR425" i="12"/>
  <c r="AS425" i="12"/>
  <c r="AT425" i="12"/>
  <c r="AU425" i="12"/>
  <c r="AV425" i="12"/>
  <c r="AW425" i="12"/>
  <c r="AX425" i="12"/>
  <c r="AY425" i="12"/>
  <c r="AZ425" i="12"/>
  <c r="BA425" i="12"/>
  <c r="BB425" i="12"/>
  <c r="O426" i="12"/>
  <c r="P426" i="12"/>
  <c r="Q426" i="12"/>
  <c r="R426" i="12"/>
  <c r="S426" i="12"/>
  <c r="T426" i="12"/>
  <c r="U426" i="12"/>
  <c r="V426" i="12"/>
  <c r="W426" i="12"/>
  <c r="X426" i="12"/>
  <c r="Y426" i="12"/>
  <c r="Z426" i="12"/>
  <c r="AA426" i="12"/>
  <c r="AB426" i="12"/>
  <c r="AC426" i="12"/>
  <c r="AD426" i="12"/>
  <c r="AE426" i="12"/>
  <c r="AF426" i="12"/>
  <c r="AG426" i="12"/>
  <c r="AH426" i="12"/>
  <c r="AI426" i="12"/>
  <c r="AJ426" i="12"/>
  <c r="AK426" i="12"/>
  <c r="AL426" i="12"/>
  <c r="AM426" i="12"/>
  <c r="AN426" i="12"/>
  <c r="AO426" i="12"/>
  <c r="AP426" i="12"/>
  <c r="AQ426" i="12"/>
  <c r="AR426" i="12"/>
  <c r="AS426" i="12"/>
  <c r="AT426" i="12"/>
  <c r="AU426" i="12"/>
  <c r="AV426" i="12"/>
  <c r="AW426" i="12"/>
  <c r="AX426" i="12"/>
  <c r="AY426" i="12"/>
  <c r="AZ426" i="12"/>
  <c r="BA426" i="12"/>
  <c r="BB426" i="12"/>
  <c r="O427" i="12"/>
  <c r="P427" i="12"/>
  <c r="Q427" i="12"/>
  <c r="R427" i="12"/>
  <c r="S427" i="12"/>
  <c r="T427" i="12"/>
  <c r="U427" i="12"/>
  <c r="V427" i="12"/>
  <c r="W427" i="12"/>
  <c r="X427" i="12"/>
  <c r="Y427" i="12"/>
  <c r="Z427" i="12"/>
  <c r="AA427" i="12"/>
  <c r="AB427" i="12"/>
  <c r="AC427" i="12"/>
  <c r="AD427" i="12"/>
  <c r="AE427" i="12"/>
  <c r="AF427" i="12"/>
  <c r="AG427" i="12"/>
  <c r="AH427" i="12"/>
  <c r="AI427" i="12"/>
  <c r="AJ427" i="12"/>
  <c r="AK427" i="12"/>
  <c r="AL427" i="12"/>
  <c r="AM427" i="12"/>
  <c r="AN427" i="12"/>
  <c r="AO427" i="12"/>
  <c r="AP427" i="12"/>
  <c r="AQ427" i="12"/>
  <c r="AR427" i="12"/>
  <c r="AS427" i="12"/>
  <c r="AT427" i="12"/>
  <c r="AU427" i="12"/>
  <c r="AV427" i="12"/>
  <c r="AW427" i="12"/>
  <c r="AX427" i="12"/>
  <c r="AY427" i="12"/>
  <c r="AZ427" i="12"/>
  <c r="BA427" i="12"/>
  <c r="BB427" i="12"/>
  <c r="O428" i="12"/>
  <c r="P428" i="12"/>
  <c r="Q428" i="12"/>
  <c r="R428" i="12"/>
  <c r="S428" i="12"/>
  <c r="T428" i="12"/>
  <c r="U428" i="12"/>
  <c r="V428" i="12"/>
  <c r="W428" i="12"/>
  <c r="X428" i="12"/>
  <c r="Y428" i="12"/>
  <c r="Z428" i="12"/>
  <c r="AA428" i="12"/>
  <c r="AB428" i="12"/>
  <c r="AC428" i="12"/>
  <c r="AD428" i="12"/>
  <c r="AE428" i="12"/>
  <c r="AF428" i="12"/>
  <c r="AG428" i="12"/>
  <c r="AH428" i="12"/>
  <c r="AI428" i="12"/>
  <c r="AJ428" i="12"/>
  <c r="AK428" i="12"/>
  <c r="AL428" i="12"/>
  <c r="AM428" i="12"/>
  <c r="AN428" i="12"/>
  <c r="AO428" i="12"/>
  <c r="AP428" i="12"/>
  <c r="AQ428" i="12"/>
  <c r="AR428" i="12"/>
  <c r="AS428" i="12"/>
  <c r="AT428" i="12"/>
  <c r="AU428" i="12"/>
  <c r="AV428" i="12"/>
  <c r="AW428" i="12"/>
  <c r="AX428" i="12"/>
  <c r="AY428" i="12"/>
  <c r="AZ428" i="12"/>
  <c r="BA428" i="12"/>
  <c r="BB428" i="12"/>
  <c r="O429" i="12"/>
  <c r="P429" i="12"/>
  <c r="Q429" i="12"/>
  <c r="R429" i="12"/>
  <c r="S429" i="12"/>
  <c r="T429" i="12"/>
  <c r="U429" i="12"/>
  <c r="V429" i="12"/>
  <c r="W429" i="12"/>
  <c r="X429" i="12"/>
  <c r="Y429" i="12"/>
  <c r="Z429" i="12"/>
  <c r="AA429" i="12"/>
  <c r="AB429" i="12"/>
  <c r="AC429" i="12"/>
  <c r="AD429" i="12"/>
  <c r="AE429" i="12"/>
  <c r="AF429" i="12"/>
  <c r="AG429" i="12"/>
  <c r="AH429" i="12"/>
  <c r="AI429" i="12"/>
  <c r="AJ429" i="12"/>
  <c r="AK429" i="12"/>
  <c r="AL429" i="12"/>
  <c r="AM429" i="12"/>
  <c r="AN429" i="12"/>
  <c r="AO429" i="12"/>
  <c r="AP429" i="12"/>
  <c r="AQ429" i="12"/>
  <c r="AR429" i="12"/>
  <c r="AS429" i="12"/>
  <c r="AT429" i="12"/>
  <c r="AU429" i="12"/>
  <c r="AV429" i="12"/>
  <c r="AW429" i="12"/>
  <c r="AX429" i="12"/>
  <c r="AY429" i="12"/>
  <c r="AZ429" i="12"/>
  <c r="BA429" i="12"/>
  <c r="BB429" i="12"/>
  <c r="O430" i="12"/>
  <c r="P430" i="12"/>
  <c r="Q430" i="12"/>
  <c r="R430" i="12"/>
  <c r="S430" i="12"/>
  <c r="T430" i="12"/>
  <c r="U430" i="12"/>
  <c r="V430" i="12"/>
  <c r="W430" i="12"/>
  <c r="X430" i="12"/>
  <c r="Y430" i="12"/>
  <c r="Z430" i="12"/>
  <c r="AA430" i="12"/>
  <c r="AB430" i="12"/>
  <c r="AC430" i="12"/>
  <c r="AD430" i="12"/>
  <c r="AE430" i="12"/>
  <c r="AF430" i="12"/>
  <c r="AG430" i="12"/>
  <c r="AH430" i="12"/>
  <c r="AI430" i="12"/>
  <c r="AJ430" i="12"/>
  <c r="AK430" i="12"/>
  <c r="AL430" i="12"/>
  <c r="AM430" i="12"/>
  <c r="AN430" i="12"/>
  <c r="AO430" i="12"/>
  <c r="AP430" i="12"/>
  <c r="AQ430" i="12"/>
  <c r="AR430" i="12"/>
  <c r="AS430" i="12"/>
  <c r="AT430" i="12"/>
  <c r="AU430" i="12"/>
  <c r="AV430" i="12"/>
  <c r="AW430" i="12"/>
  <c r="AX430" i="12"/>
  <c r="AY430" i="12"/>
  <c r="AZ430" i="12"/>
  <c r="BA430" i="12"/>
  <c r="BB430" i="12"/>
  <c r="O431" i="12"/>
  <c r="P431" i="12"/>
  <c r="Q431" i="12"/>
  <c r="R431" i="12"/>
  <c r="S431" i="12"/>
  <c r="T431" i="12"/>
  <c r="U431" i="12"/>
  <c r="V431" i="12"/>
  <c r="W431" i="12"/>
  <c r="X431" i="12"/>
  <c r="Y431" i="12"/>
  <c r="Z431" i="12"/>
  <c r="AA431" i="12"/>
  <c r="AB431" i="12"/>
  <c r="AC431" i="12"/>
  <c r="AD431" i="12"/>
  <c r="AE431" i="12"/>
  <c r="AF431" i="12"/>
  <c r="AG431" i="12"/>
  <c r="AH431" i="12"/>
  <c r="AI431" i="12"/>
  <c r="AJ431" i="12"/>
  <c r="AK431" i="12"/>
  <c r="AL431" i="12"/>
  <c r="AM431" i="12"/>
  <c r="AN431" i="12"/>
  <c r="AO431" i="12"/>
  <c r="AP431" i="12"/>
  <c r="AQ431" i="12"/>
  <c r="AR431" i="12"/>
  <c r="AS431" i="12"/>
  <c r="AT431" i="12"/>
  <c r="AU431" i="12"/>
  <c r="AV431" i="12"/>
  <c r="AW431" i="12"/>
  <c r="AX431" i="12"/>
  <c r="AY431" i="12"/>
  <c r="AZ431" i="12"/>
  <c r="BA431" i="12"/>
  <c r="BB431" i="12"/>
  <c r="O432" i="12"/>
  <c r="P432" i="12"/>
  <c r="Q432" i="12"/>
  <c r="R432" i="12"/>
  <c r="S432" i="12"/>
  <c r="T432" i="12"/>
  <c r="U432" i="12"/>
  <c r="V432" i="12"/>
  <c r="W432" i="12"/>
  <c r="X432" i="12"/>
  <c r="Y432" i="12"/>
  <c r="Z432" i="12"/>
  <c r="AA432" i="12"/>
  <c r="AB432" i="12"/>
  <c r="AC432" i="12"/>
  <c r="AD432" i="12"/>
  <c r="AE432" i="12"/>
  <c r="AF432" i="12"/>
  <c r="AG432" i="12"/>
  <c r="AH432" i="12"/>
  <c r="AI432" i="12"/>
  <c r="AJ432" i="12"/>
  <c r="AK432" i="12"/>
  <c r="AL432" i="12"/>
  <c r="AM432" i="12"/>
  <c r="AN432" i="12"/>
  <c r="AO432" i="12"/>
  <c r="AP432" i="12"/>
  <c r="AQ432" i="12"/>
  <c r="AR432" i="12"/>
  <c r="AS432" i="12"/>
  <c r="AT432" i="12"/>
  <c r="AU432" i="12"/>
  <c r="AV432" i="12"/>
  <c r="AW432" i="12"/>
  <c r="AX432" i="12"/>
  <c r="AY432" i="12"/>
  <c r="AZ432" i="12"/>
  <c r="BA432" i="12"/>
  <c r="BB432" i="12"/>
  <c r="O433" i="12"/>
  <c r="P433" i="12"/>
  <c r="Q433" i="12"/>
  <c r="R433" i="12"/>
  <c r="S433" i="12"/>
  <c r="T433" i="12"/>
  <c r="U433" i="12"/>
  <c r="V433" i="12"/>
  <c r="W433" i="12"/>
  <c r="X433" i="12"/>
  <c r="Y433" i="12"/>
  <c r="Z433" i="12"/>
  <c r="AA433" i="12"/>
  <c r="AB433" i="12"/>
  <c r="AC433" i="12"/>
  <c r="AD433" i="12"/>
  <c r="AE433" i="12"/>
  <c r="AF433" i="12"/>
  <c r="AG433" i="12"/>
  <c r="AH433" i="12"/>
  <c r="AI433" i="12"/>
  <c r="AJ433" i="12"/>
  <c r="AK433" i="12"/>
  <c r="AL433" i="12"/>
  <c r="AM433" i="12"/>
  <c r="AN433" i="12"/>
  <c r="AO433" i="12"/>
  <c r="AP433" i="12"/>
  <c r="AQ433" i="12"/>
  <c r="AR433" i="12"/>
  <c r="AS433" i="12"/>
  <c r="AT433" i="12"/>
  <c r="AU433" i="12"/>
  <c r="AV433" i="12"/>
  <c r="AW433" i="12"/>
  <c r="AX433" i="12"/>
  <c r="AY433" i="12"/>
  <c r="AZ433" i="12"/>
  <c r="BA433" i="12"/>
  <c r="BB433" i="12"/>
  <c r="O434" i="12"/>
  <c r="P434" i="12"/>
  <c r="Q434" i="12"/>
  <c r="R434" i="12"/>
  <c r="S434" i="12"/>
  <c r="T434" i="12"/>
  <c r="U434" i="12"/>
  <c r="V434" i="12"/>
  <c r="W434" i="12"/>
  <c r="X434" i="12"/>
  <c r="Y434" i="12"/>
  <c r="Z434" i="12"/>
  <c r="AA434" i="12"/>
  <c r="AB434" i="12"/>
  <c r="AC434" i="12"/>
  <c r="AD434" i="12"/>
  <c r="AE434" i="12"/>
  <c r="AF434" i="12"/>
  <c r="AG434" i="12"/>
  <c r="AH434" i="12"/>
  <c r="AI434" i="12"/>
  <c r="AJ434" i="12"/>
  <c r="AK434" i="12"/>
  <c r="AL434" i="12"/>
  <c r="AM434" i="12"/>
  <c r="AN434" i="12"/>
  <c r="AO434" i="12"/>
  <c r="AP434" i="12"/>
  <c r="AQ434" i="12"/>
  <c r="AR434" i="12"/>
  <c r="AS434" i="12"/>
  <c r="AT434" i="12"/>
  <c r="AU434" i="12"/>
  <c r="AV434" i="12"/>
  <c r="AW434" i="12"/>
  <c r="AX434" i="12"/>
  <c r="AY434" i="12"/>
  <c r="AZ434" i="12"/>
  <c r="BA434" i="12"/>
  <c r="BB434" i="12"/>
  <c r="O435" i="12"/>
  <c r="P435" i="12"/>
  <c r="Q435" i="12"/>
  <c r="R435" i="12"/>
  <c r="S435" i="12"/>
  <c r="T435" i="12"/>
  <c r="U435" i="12"/>
  <c r="V435" i="12"/>
  <c r="W435" i="12"/>
  <c r="X435" i="12"/>
  <c r="Y435" i="12"/>
  <c r="Z435" i="12"/>
  <c r="AA435" i="12"/>
  <c r="AB435" i="12"/>
  <c r="AC435" i="12"/>
  <c r="AD435" i="12"/>
  <c r="AE435" i="12"/>
  <c r="AF435" i="12"/>
  <c r="AG435" i="12"/>
  <c r="AH435" i="12"/>
  <c r="AI435" i="12"/>
  <c r="AJ435" i="12"/>
  <c r="AK435" i="12"/>
  <c r="AL435" i="12"/>
  <c r="AM435" i="12"/>
  <c r="AN435" i="12"/>
  <c r="AO435" i="12"/>
  <c r="AP435" i="12"/>
  <c r="AQ435" i="12"/>
  <c r="AR435" i="12"/>
  <c r="AS435" i="12"/>
  <c r="AT435" i="12"/>
  <c r="AU435" i="12"/>
  <c r="AV435" i="12"/>
  <c r="AW435" i="12"/>
  <c r="AX435" i="12"/>
  <c r="AY435" i="12"/>
  <c r="AZ435" i="12"/>
  <c r="BA435" i="12"/>
  <c r="BB435" i="12"/>
  <c r="O436" i="12"/>
  <c r="P436" i="12"/>
  <c r="Q436" i="12"/>
  <c r="R436" i="12"/>
  <c r="S436" i="12"/>
  <c r="T436" i="12"/>
  <c r="U436" i="12"/>
  <c r="V436" i="12"/>
  <c r="W436" i="12"/>
  <c r="X436" i="12"/>
  <c r="Y436" i="12"/>
  <c r="Z436" i="12"/>
  <c r="AA436" i="12"/>
  <c r="AB436" i="12"/>
  <c r="AC436" i="12"/>
  <c r="AD436" i="12"/>
  <c r="AE436" i="12"/>
  <c r="AF436" i="12"/>
  <c r="AG436" i="12"/>
  <c r="AH436" i="12"/>
  <c r="AI436" i="12"/>
  <c r="AJ436" i="12"/>
  <c r="AK436" i="12"/>
  <c r="AL436" i="12"/>
  <c r="AM436" i="12"/>
  <c r="AN436" i="12"/>
  <c r="AO436" i="12"/>
  <c r="AP436" i="12"/>
  <c r="AQ436" i="12"/>
  <c r="AR436" i="12"/>
  <c r="AS436" i="12"/>
  <c r="AT436" i="12"/>
  <c r="AU436" i="12"/>
  <c r="AV436" i="12"/>
  <c r="AW436" i="12"/>
  <c r="AX436" i="12"/>
  <c r="AY436" i="12"/>
  <c r="AZ436" i="12"/>
  <c r="BA436" i="12"/>
  <c r="BB436" i="12"/>
  <c r="O437" i="12"/>
  <c r="P437" i="12"/>
  <c r="Q437" i="12"/>
  <c r="R437" i="12"/>
  <c r="S437" i="12"/>
  <c r="T437" i="12"/>
  <c r="U437" i="12"/>
  <c r="V437" i="12"/>
  <c r="W437" i="12"/>
  <c r="X437" i="12"/>
  <c r="Y437" i="12"/>
  <c r="Z437" i="12"/>
  <c r="AA437" i="12"/>
  <c r="AB437" i="12"/>
  <c r="AC437" i="12"/>
  <c r="AD437" i="12"/>
  <c r="AE437" i="12"/>
  <c r="AF437" i="12"/>
  <c r="AG437" i="12"/>
  <c r="AH437" i="12"/>
  <c r="AI437" i="12"/>
  <c r="AJ437" i="12"/>
  <c r="AK437" i="12"/>
  <c r="AL437" i="12"/>
  <c r="AM437" i="12"/>
  <c r="AN437" i="12"/>
  <c r="AO437" i="12"/>
  <c r="AP437" i="12"/>
  <c r="AQ437" i="12"/>
  <c r="AR437" i="12"/>
  <c r="AS437" i="12"/>
  <c r="AT437" i="12"/>
  <c r="AU437" i="12"/>
  <c r="AV437" i="12"/>
  <c r="AW437" i="12"/>
  <c r="AX437" i="12"/>
  <c r="AY437" i="12"/>
  <c r="AZ437" i="12"/>
  <c r="BA437" i="12"/>
  <c r="BB437" i="12"/>
  <c r="O438" i="12"/>
  <c r="P438" i="12"/>
  <c r="Q438" i="12"/>
  <c r="R438" i="12"/>
  <c r="S438" i="12"/>
  <c r="T438" i="12"/>
  <c r="U438" i="12"/>
  <c r="V438" i="12"/>
  <c r="W438" i="12"/>
  <c r="X438" i="12"/>
  <c r="Y438" i="12"/>
  <c r="Z438" i="12"/>
  <c r="AA438" i="12"/>
  <c r="AB438" i="12"/>
  <c r="AC438" i="12"/>
  <c r="AD438" i="12"/>
  <c r="AE438" i="12"/>
  <c r="AF438" i="12"/>
  <c r="AG438" i="12"/>
  <c r="AH438" i="12"/>
  <c r="AI438" i="12"/>
  <c r="AJ438" i="12"/>
  <c r="AK438" i="12"/>
  <c r="AL438" i="12"/>
  <c r="AM438" i="12"/>
  <c r="AN438" i="12"/>
  <c r="AO438" i="12"/>
  <c r="AP438" i="12"/>
  <c r="AQ438" i="12"/>
  <c r="AR438" i="12"/>
  <c r="AS438" i="12"/>
  <c r="AT438" i="12"/>
  <c r="AU438" i="12"/>
  <c r="AV438" i="12"/>
  <c r="AW438" i="12"/>
  <c r="AX438" i="12"/>
  <c r="AY438" i="12"/>
  <c r="AZ438" i="12"/>
  <c r="BA438" i="12"/>
  <c r="BB438" i="12"/>
  <c r="O439" i="12"/>
  <c r="P439" i="12"/>
  <c r="Q439" i="12"/>
  <c r="R439" i="12"/>
  <c r="S439" i="12"/>
  <c r="T439" i="12"/>
  <c r="U439" i="12"/>
  <c r="V439" i="12"/>
  <c r="W439" i="12"/>
  <c r="X439" i="12"/>
  <c r="Y439" i="12"/>
  <c r="Z439" i="12"/>
  <c r="AA439" i="12"/>
  <c r="AB439" i="12"/>
  <c r="AC439" i="12"/>
  <c r="AD439" i="12"/>
  <c r="AE439" i="12"/>
  <c r="AF439" i="12"/>
  <c r="AG439" i="12"/>
  <c r="AH439" i="12"/>
  <c r="AI439" i="12"/>
  <c r="AJ439" i="12"/>
  <c r="AK439" i="12"/>
  <c r="AL439" i="12"/>
  <c r="AM439" i="12"/>
  <c r="AN439" i="12"/>
  <c r="AO439" i="12"/>
  <c r="AP439" i="12"/>
  <c r="AQ439" i="12"/>
  <c r="AR439" i="12"/>
  <c r="AS439" i="12"/>
  <c r="AT439" i="12"/>
  <c r="AU439" i="12"/>
  <c r="AV439" i="12"/>
  <c r="AW439" i="12"/>
  <c r="AX439" i="12"/>
  <c r="AY439" i="12"/>
  <c r="AZ439" i="12"/>
  <c r="BA439" i="12"/>
  <c r="BB439" i="12"/>
  <c r="O440" i="12"/>
  <c r="P440" i="12"/>
  <c r="Q440" i="12"/>
  <c r="R440" i="12"/>
  <c r="S440" i="12"/>
  <c r="T440" i="12"/>
  <c r="U440" i="12"/>
  <c r="V440" i="12"/>
  <c r="W440" i="12"/>
  <c r="X440" i="12"/>
  <c r="Y440" i="12"/>
  <c r="Z440" i="12"/>
  <c r="AA440" i="12"/>
  <c r="AB440" i="12"/>
  <c r="AC440" i="12"/>
  <c r="AD440" i="12"/>
  <c r="AE440" i="12"/>
  <c r="AF440" i="12"/>
  <c r="AG440" i="12"/>
  <c r="AH440" i="12"/>
  <c r="AI440" i="12"/>
  <c r="AJ440" i="12"/>
  <c r="AK440" i="12"/>
  <c r="AL440" i="12"/>
  <c r="AM440" i="12"/>
  <c r="AN440" i="12"/>
  <c r="AO440" i="12"/>
  <c r="AP440" i="12"/>
  <c r="AQ440" i="12"/>
  <c r="AR440" i="12"/>
  <c r="AS440" i="12"/>
  <c r="AT440" i="12"/>
  <c r="AU440" i="12"/>
  <c r="AV440" i="12"/>
  <c r="AW440" i="12"/>
  <c r="AX440" i="12"/>
  <c r="AY440" i="12"/>
  <c r="AZ440" i="12"/>
  <c r="BA440" i="12"/>
  <c r="BB440" i="12"/>
  <c r="O441" i="12"/>
  <c r="P441" i="12"/>
  <c r="Q441" i="12"/>
  <c r="R441" i="12"/>
  <c r="S441" i="12"/>
  <c r="T441" i="12"/>
  <c r="U441" i="12"/>
  <c r="V441" i="12"/>
  <c r="W441" i="12"/>
  <c r="X441" i="12"/>
  <c r="Y441" i="12"/>
  <c r="Z441" i="12"/>
  <c r="AA441" i="12"/>
  <c r="AB441" i="12"/>
  <c r="AC441" i="12"/>
  <c r="AD441" i="12"/>
  <c r="AE441" i="12"/>
  <c r="AF441" i="12"/>
  <c r="AG441" i="12"/>
  <c r="AH441" i="12"/>
  <c r="AI441" i="12"/>
  <c r="AJ441" i="12"/>
  <c r="AK441" i="12"/>
  <c r="AL441" i="12"/>
  <c r="AM441" i="12"/>
  <c r="AN441" i="12"/>
  <c r="AO441" i="12"/>
  <c r="AP441" i="12"/>
  <c r="AQ441" i="12"/>
  <c r="AR441" i="12"/>
  <c r="AS441" i="12"/>
  <c r="AT441" i="12"/>
  <c r="AU441" i="12"/>
  <c r="AV441" i="12"/>
  <c r="AW441" i="12"/>
  <c r="AX441" i="12"/>
  <c r="AY441" i="12"/>
  <c r="AZ441" i="12"/>
  <c r="BA441" i="12"/>
  <c r="BB441" i="12"/>
  <c r="O442" i="12"/>
  <c r="P442" i="12"/>
  <c r="Q442" i="12"/>
  <c r="R442" i="12"/>
  <c r="S442" i="12"/>
  <c r="T442" i="12"/>
  <c r="U442" i="12"/>
  <c r="V442" i="12"/>
  <c r="W442" i="12"/>
  <c r="X442" i="12"/>
  <c r="Y442" i="12"/>
  <c r="Z442" i="12"/>
  <c r="AA442" i="12"/>
  <c r="AB442" i="12"/>
  <c r="AC442" i="12"/>
  <c r="AD442" i="12"/>
  <c r="AE442" i="12"/>
  <c r="AF442" i="12"/>
  <c r="AG442" i="12"/>
  <c r="AH442" i="12"/>
  <c r="AI442" i="12"/>
  <c r="AJ442" i="12"/>
  <c r="AK442" i="12"/>
  <c r="AL442" i="12"/>
  <c r="AM442" i="12"/>
  <c r="AN442" i="12"/>
  <c r="AO442" i="12"/>
  <c r="AP442" i="12"/>
  <c r="AQ442" i="12"/>
  <c r="AR442" i="12"/>
  <c r="AS442" i="12"/>
  <c r="AT442" i="12"/>
  <c r="AU442" i="12"/>
  <c r="AV442" i="12"/>
  <c r="AW442" i="12"/>
  <c r="AX442" i="12"/>
  <c r="AY442" i="12"/>
  <c r="AZ442" i="12"/>
  <c r="BA442" i="12"/>
  <c r="BB442" i="12"/>
  <c r="O443" i="12"/>
  <c r="P443" i="12"/>
  <c r="Q443" i="12"/>
  <c r="R443" i="12"/>
  <c r="S443" i="12"/>
  <c r="T443" i="12"/>
  <c r="U443" i="12"/>
  <c r="V443" i="12"/>
  <c r="W443" i="12"/>
  <c r="X443" i="12"/>
  <c r="Y443" i="12"/>
  <c r="Z443" i="12"/>
  <c r="AA443" i="12"/>
  <c r="AB443" i="12"/>
  <c r="AC443" i="12"/>
  <c r="AD443" i="12"/>
  <c r="AE443" i="12"/>
  <c r="AF443" i="12"/>
  <c r="AG443" i="12"/>
  <c r="AH443" i="12"/>
  <c r="AI443" i="12"/>
  <c r="AJ443" i="12"/>
  <c r="AK443" i="12"/>
  <c r="AL443" i="12"/>
  <c r="AM443" i="12"/>
  <c r="AN443" i="12"/>
  <c r="AO443" i="12"/>
  <c r="AP443" i="12"/>
  <c r="AQ443" i="12"/>
  <c r="AR443" i="12"/>
  <c r="AS443" i="12"/>
  <c r="AT443" i="12"/>
  <c r="AU443" i="12"/>
  <c r="AV443" i="12"/>
  <c r="AW443" i="12"/>
  <c r="AX443" i="12"/>
  <c r="AY443" i="12"/>
  <c r="AZ443" i="12"/>
  <c r="BA443" i="12"/>
  <c r="BB443" i="12"/>
  <c r="O444" i="12"/>
  <c r="P444" i="12"/>
  <c r="Q444" i="12"/>
  <c r="R444" i="12"/>
  <c r="S444" i="12"/>
  <c r="T444" i="12"/>
  <c r="U444" i="12"/>
  <c r="V444" i="12"/>
  <c r="W444" i="12"/>
  <c r="X444" i="12"/>
  <c r="Y444" i="12"/>
  <c r="Z444" i="12"/>
  <c r="AA444" i="12"/>
  <c r="AB444" i="12"/>
  <c r="AC444" i="12"/>
  <c r="AD444" i="12"/>
  <c r="AE444" i="12"/>
  <c r="AF444" i="12"/>
  <c r="AG444" i="12"/>
  <c r="AH444" i="12"/>
  <c r="AI444" i="12"/>
  <c r="AJ444" i="12"/>
  <c r="AK444" i="12"/>
  <c r="AL444" i="12"/>
  <c r="AM444" i="12"/>
  <c r="AN444" i="12"/>
  <c r="AO444" i="12"/>
  <c r="AP444" i="12"/>
  <c r="AQ444" i="12"/>
  <c r="AR444" i="12"/>
  <c r="AS444" i="12"/>
  <c r="AT444" i="12"/>
  <c r="AU444" i="12"/>
  <c r="AV444" i="12"/>
  <c r="AW444" i="12"/>
  <c r="AX444" i="12"/>
  <c r="AY444" i="12"/>
  <c r="AZ444" i="12"/>
  <c r="BA444" i="12"/>
  <c r="BB444" i="12"/>
  <c r="O445" i="12"/>
  <c r="P445" i="12"/>
  <c r="Q445" i="12"/>
  <c r="R445" i="12"/>
  <c r="S445" i="12"/>
  <c r="T445" i="12"/>
  <c r="U445" i="12"/>
  <c r="V445" i="12"/>
  <c r="W445" i="12"/>
  <c r="X445" i="12"/>
  <c r="Y445" i="12"/>
  <c r="Z445" i="12"/>
  <c r="AA445" i="12"/>
  <c r="AB445" i="12"/>
  <c r="AC445" i="12"/>
  <c r="AD445" i="12"/>
  <c r="AE445" i="12"/>
  <c r="AF445" i="12"/>
  <c r="AG445" i="12"/>
  <c r="AH445" i="12"/>
  <c r="AI445" i="12"/>
  <c r="AJ445" i="12"/>
  <c r="AK445" i="12"/>
  <c r="AL445" i="12"/>
  <c r="AM445" i="12"/>
  <c r="AN445" i="12"/>
  <c r="AO445" i="12"/>
  <c r="AP445" i="12"/>
  <c r="AQ445" i="12"/>
  <c r="AR445" i="12"/>
  <c r="AS445" i="12"/>
  <c r="AT445" i="12"/>
  <c r="AU445" i="12"/>
  <c r="AV445" i="12"/>
  <c r="AW445" i="12"/>
  <c r="AX445" i="12"/>
  <c r="AY445" i="12"/>
  <c r="AZ445" i="12"/>
  <c r="BA445" i="12"/>
  <c r="BB445" i="12"/>
  <c r="O446" i="12"/>
  <c r="P446" i="12"/>
  <c r="Q446" i="12"/>
  <c r="R446" i="12"/>
  <c r="S446" i="12"/>
  <c r="T446" i="12"/>
  <c r="U446" i="12"/>
  <c r="V446" i="12"/>
  <c r="AG446" i="12"/>
  <c r="AH446" i="12"/>
  <c r="AW446" i="12"/>
  <c r="AX446" i="12"/>
  <c r="AY446" i="12"/>
  <c r="AZ446" i="12"/>
  <c r="BA446" i="12"/>
  <c r="BB446" i="12"/>
  <c r="O447" i="12"/>
  <c r="P447" i="12"/>
  <c r="Q447" i="12"/>
  <c r="R447" i="12"/>
  <c r="S447" i="12"/>
  <c r="T447" i="12"/>
  <c r="U447" i="12"/>
  <c r="V447" i="12"/>
  <c r="W447" i="12"/>
  <c r="X447" i="12"/>
  <c r="Y447" i="12"/>
  <c r="Z447" i="12"/>
  <c r="AA447" i="12"/>
  <c r="AB447" i="12"/>
  <c r="AC447" i="12"/>
  <c r="AD447" i="12"/>
  <c r="AM447" i="12"/>
  <c r="AN447" i="12"/>
  <c r="AY447" i="12"/>
  <c r="AZ447" i="12"/>
  <c r="BA447" i="12"/>
  <c r="BB447" i="12"/>
  <c r="O448" i="12"/>
  <c r="P448" i="12"/>
  <c r="Q448" i="12"/>
  <c r="R448" i="12"/>
  <c r="S448" i="12"/>
  <c r="T448" i="12"/>
  <c r="U448" i="12"/>
  <c r="V448" i="12"/>
  <c r="W448" i="12"/>
  <c r="X448" i="12"/>
  <c r="Y448" i="12"/>
  <c r="Z448" i="12"/>
  <c r="AA448" i="12"/>
  <c r="AB448" i="12"/>
  <c r="AC448" i="12"/>
  <c r="AD448" i="12"/>
  <c r="AE448" i="12"/>
  <c r="AF448" i="12"/>
  <c r="AG448" i="12"/>
  <c r="AH448" i="12"/>
  <c r="AI448" i="12"/>
  <c r="AJ448" i="12"/>
  <c r="AY448" i="12"/>
  <c r="AZ448" i="12"/>
  <c r="BA448" i="12"/>
  <c r="BB448" i="12"/>
  <c r="O449" i="12"/>
  <c r="P449" i="12"/>
  <c r="Q449" i="12"/>
  <c r="R449" i="12"/>
  <c r="S449" i="12"/>
  <c r="T449" i="12"/>
  <c r="U449" i="12"/>
  <c r="V449" i="12"/>
  <c r="W449" i="12"/>
  <c r="X449" i="12"/>
  <c r="Y449" i="12"/>
  <c r="Z449" i="12"/>
  <c r="AA449" i="12"/>
  <c r="AB449" i="12"/>
  <c r="AC449" i="12"/>
  <c r="AD449" i="12"/>
  <c r="AE449" i="12"/>
  <c r="AF449" i="12"/>
  <c r="AG449" i="12"/>
  <c r="AH449" i="12"/>
  <c r="AI449" i="12"/>
  <c r="AJ449" i="12"/>
  <c r="AW449" i="12"/>
  <c r="AX449" i="12"/>
  <c r="AY449" i="12"/>
  <c r="AZ449" i="12"/>
  <c r="BA449" i="12"/>
  <c r="BB449" i="12"/>
  <c r="O450" i="12"/>
  <c r="P450" i="12"/>
  <c r="Q450" i="12"/>
  <c r="R450" i="12"/>
  <c r="S450" i="12"/>
  <c r="T450" i="12"/>
  <c r="U450" i="12"/>
  <c r="V450" i="12"/>
  <c r="W450" i="12"/>
  <c r="X450" i="12"/>
  <c r="Y450" i="12"/>
  <c r="Z450" i="12"/>
  <c r="AA450" i="12"/>
  <c r="AB450" i="12"/>
  <c r="AC450" i="12"/>
  <c r="AD450" i="12"/>
  <c r="AE450" i="12"/>
  <c r="AF450" i="12"/>
  <c r="AG450" i="12"/>
  <c r="AH450" i="12"/>
  <c r="AI450" i="12"/>
  <c r="AJ450" i="12"/>
  <c r="AK450" i="12"/>
  <c r="AL450" i="12"/>
  <c r="AM450" i="12"/>
  <c r="AN450" i="12"/>
  <c r="AO450" i="12"/>
  <c r="AP450" i="12"/>
  <c r="AQ450" i="12"/>
  <c r="AR450" i="12"/>
  <c r="AS450" i="12"/>
  <c r="AT450" i="12"/>
  <c r="AU450" i="12"/>
  <c r="AV450" i="12"/>
  <c r="AW450" i="12"/>
  <c r="AX450" i="12"/>
  <c r="AY450" i="12"/>
  <c r="AZ450" i="12"/>
  <c r="BA450" i="12"/>
  <c r="BB450" i="12"/>
  <c r="O451" i="12"/>
  <c r="P451" i="12"/>
  <c r="Q451" i="12"/>
  <c r="R451" i="12"/>
  <c r="S451" i="12"/>
  <c r="T451" i="12"/>
  <c r="U451" i="12"/>
  <c r="V451" i="12"/>
  <c r="W451" i="12"/>
  <c r="X451" i="12"/>
  <c r="Y451" i="12"/>
  <c r="Z451" i="12"/>
  <c r="AA451" i="12"/>
  <c r="AB451" i="12"/>
  <c r="AC451" i="12"/>
  <c r="AD451" i="12"/>
  <c r="AE451" i="12"/>
  <c r="AF451" i="12"/>
  <c r="AG451" i="12"/>
  <c r="AH451" i="12"/>
  <c r="AI451" i="12"/>
  <c r="AJ451" i="12"/>
  <c r="AK451" i="12"/>
  <c r="AL451" i="12"/>
  <c r="AM451" i="12"/>
  <c r="AN451" i="12"/>
  <c r="AO451" i="12"/>
  <c r="AP451" i="12"/>
  <c r="AQ451" i="12"/>
  <c r="AR451" i="12"/>
  <c r="AS451" i="12"/>
  <c r="AT451" i="12"/>
  <c r="AU451" i="12"/>
  <c r="AV451" i="12"/>
  <c r="AW451" i="12"/>
  <c r="AX451" i="12"/>
  <c r="AY451" i="12"/>
  <c r="AZ451" i="12"/>
  <c r="BA451" i="12"/>
  <c r="BB451" i="12"/>
  <c r="O452" i="12"/>
  <c r="P452" i="12"/>
  <c r="Q452" i="12"/>
  <c r="R452" i="12"/>
  <c r="S452" i="12"/>
  <c r="T452" i="12"/>
  <c r="AK452" i="12"/>
  <c r="AL452" i="12"/>
  <c r="AM452" i="12"/>
  <c r="AN452" i="12"/>
  <c r="AO452" i="12"/>
  <c r="AP452" i="12"/>
  <c r="AQ452" i="12"/>
  <c r="AR452" i="12"/>
  <c r="AS452" i="12"/>
  <c r="AT452" i="12"/>
  <c r="AU452" i="12"/>
  <c r="AV452" i="12"/>
  <c r="AW452" i="12"/>
  <c r="AX452" i="12"/>
  <c r="AY452" i="12"/>
  <c r="AZ452" i="12"/>
  <c r="BA452" i="12"/>
  <c r="BB452" i="12"/>
  <c r="O453" i="12"/>
  <c r="P453" i="12"/>
  <c r="Q453" i="12"/>
  <c r="R453" i="12"/>
  <c r="S453" i="12"/>
  <c r="T453" i="12"/>
  <c r="U453" i="12"/>
  <c r="V453" i="12"/>
  <c r="W453" i="12"/>
  <c r="X453" i="12"/>
  <c r="Y453" i="12"/>
  <c r="Z453" i="12"/>
  <c r="AA453" i="12"/>
  <c r="AB453" i="12"/>
  <c r="AC453" i="12"/>
  <c r="AD453" i="12"/>
  <c r="AE453" i="12"/>
  <c r="AF453" i="12"/>
  <c r="AG453" i="12"/>
  <c r="AH453" i="12"/>
  <c r="AI453" i="12"/>
  <c r="AJ453" i="12"/>
  <c r="AK453" i="12"/>
  <c r="AL453" i="12"/>
  <c r="AM453" i="12"/>
  <c r="AN453" i="12"/>
  <c r="AO453" i="12"/>
  <c r="AP453" i="12"/>
  <c r="AQ453" i="12"/>
  <c r="AR453" i="12"/>
  <c r="AS453" i="12"/>
  <c r="AT453" i="12"/>
  <c r="AU453" i="12"/>
  <c r="AV453" i="12"/>
  <c r="AW453" i="12"/>
  <c r="AX453" i="12"/>
  <c r="AY453" i="12"/>
  <c r="AZ453" i="12"/>
  <c r="BA453" i="12"/>
  <c r="BB453" i="12"/>
  <c r="O454" i="12"/>
  <c r="P454" i="12"/>
  <c r="Q454" i="12"/>
  <c r="R454" i="12"/>
  <c r="S454" i="12"/>
  <c r="T454" i="12"/>
  <c r="U454" i="12"/>
  <c r="V454" i="12"/>
  <c r="W454" i="12"/>
  <c r="X454" i="12"/>
  <c r="Y454" i="12"/>
  <c r="Z454" i="12"/>
  <c r="AA454" i="12"/>
  <c r="AB454" i="12"/>
  <c r="AC454" i="12"/>
  <c r="AD454" i="12"/>
  <c r="AE454" i="12"/>
  <c r="AF454" i="12"/>
  <c r="AG454" i="12"/>
  <c r="AH454" i="12"/>
  <c r="AI454" i="12"/>
  <c r="AJ454" i="12"/>
  <c r="AK454" i="12"/>
  <c r="AL454" i="12"/>
  <c r="AM454" i="12"/>
  <c r="AN454" i="12"/>
  <c r="AO454" i="12"/>
  <c r="AP454" i="12"/>
  <c r="AQ454" i="12"/>
  <c r="AR454" i="12"/>
  <c r="AS454" i="12"/>
  <c r="AT454" i="12"/>
  <c r="AU454" i="12"/>
  <c r="AV454" i="12"/>
  <c r="AW454" i="12"/>
  <c r="AX454" i="12"/>
  <c r="AY454" i="12"/>
  <c r="AZ454" i="12"/>
  <c r="BA454" i="12"/>
  <c r="BB454" i="12"/>
  <c r="AW413" i="12"/>
  <c r="AX413" i="12"/>
  <c r="O389" i="12"/>
  <c r="P389" i="12"/>
  <c r="Q389" i="12"/>
  <c r="R389" i="12"/>
  <c r="S389" i="12"/>
  <c r="T389" i="12"/>
  <c r="U389" i="12"/>
  <c r="V389" i="12"/>
  <c r="W389" i="12"/>
  <c r="X389" i="12"/>
  <c r="Y389" i="12"/>
  <c r="Z389" i="12"/>
  <c r="AA389" i="12"/>
  <c r="AB389" i="12"/>
  <c r="AC389" i="12"/>
  <c r="AD389" i="12"/>
  <c r="AE389" i="12"/>
  <c r="AF389" i="12"/>
  <c r="AG389" i="12"/>
  <c r="AH389" i="12"/>
  <c r="AI389" i="12"/>
  <c r="AJ389" i="12"/>
  <c r="AK389" i="12"/>
  <c r="AL389" i="12"/>
  <c r="AM389" i="12"/>
  <c r="AN389" i="12"/>
  <c r="AO389" i="12"/>
  <c r="AP389" i="12"/>
  <c r="AQ389" i="12"/>
  <c r="AR389" i="12"/>
  <c r="AS389" i="12"/>
  <c r="AT389" i="12"/>
  <c r="AU389" i="12"/>
  <c r="AV389" i="12"/>
  <c r="AW389" i="12"/>
  <c r="AX389" i="12"/>
  <c r="AY389" i="12"/>
  <c r="AZ389" i="12"/>
  <c r="BA389" i="12"/>
  <c r="BB389" i="12"/>
  <c r="O390" i="12"/>
  <c r="P390" i="12"/>
  <c r="Q390" i="12"/>
  <c r="R390" i="12"/>
  <c r="S390" i="12"/>
  <c r="T390" i="12"/>
  <c r="U390" i="12"/>
  <c r="V390" i="12"/>
  <c r="W390" i="12"/>
  <c r="X390" i="12"/>
  <c r="Y390" i="12"/>
  <c r="Z390" i="12"/>
  <c r="AA390" i="12"/>
  <c r="AB390" i="12"/>
  <c r="AC390" i="12"/>
  <c r="AD390" i="12"/>
  <c r="AE390" i="12"/>
  <c r="AF390" i="12"/>
  <c r="AG390" i="12"/>
  <c r="AH390" i="12"/>
  <c r="AI390" i="12"/>
  <c r="AJ390" i="12"/>
  <c r="AK390" i="12"/>
  <c r="AL390" i="12"/>
  <c r="AM390" i="12"/>
  <c r="AN390" i="12"/>
  <c r="AO390" i="12"/>
  <c r="AP390" i="12"/>
  <c r="AQ390" i="12"/>
  <c r="AR390" i="12"/>
  <c r="AS390" i="12"/>
  <c r="AT390" i="12"/>
  <c r="AU390" i="12"/>
  <c r="AV390" i="12"/>
  <c r="AW390" i="12"/>
  <c r="AX390" i="12"/>
  <c r="AY390" i="12"/>
  <c r="AZ390" i="12"/>
  <c r="BA390" i="12"/>
  <c r="BB390" i="12"/>
  <c r="O391" i="12"/>
  <c r="P391" i="12"/>
  <c r="Q391" i="12"/>
  <c r="R391" i="12"/>
  <c r="S391" i="12"/>
  <c r="T391" i="12"/>
  <c r="U391" i="12"/>
  <c r="V391" i="12"/>
  <c r="W391" i="12"/>
  <c r="X391" i="12"/>
  <c r="Y391" i="12"/>
  <c r="Z391" i="12"/>
  <c r="AA391" i="12"/>
  <c r="AB391" i="12"/>
  <c r="AC391" i="12"/>
  <c r="AD391" i="12"/>
  <c r="AE391" i="12"/>
  <c r="AF391" i="12"/>
  <c r="AG391" i="12"/>
  <c r="AH391" i="12"/>
  <c r="AI391" i="12"/>
  <c r="AJ391" i="12"/>
  <c r="AK391" i="12"/>
  <c r="AL391" i="12"/>
  <c r="AM391" i="12"/>
  <c r="AN391" i="12"/>
  <c r="AO391" i="12"/>
  <c r="AP391" i="12"/>
  <c r="AQ391" i="12"/>
  <c r="AR391" i="12"/>
  <c r="AS391" i="12"/>
  <c r="AT391" i="12"/>
  <c r="AU391" i="12"/>
  <c r="AV391" i="12"/>
  <c r="AW391" i="12"/>
  <c r="AX391" i="12"/>
  <c r="AY391" i="12"/>
  <c r="AZ391" i="12"/>
  <c r="BA391" i="12"/>
  <c r="BB391" i="12"/>
  <c r="O392" i="12"/>
  <c r="P392" i="12"/>
  <c r="Q392" i="12"/>
  <c r="R392" i="12"/>
  <c r="S392" i="12"/>
  <c r="T392" i="12"/>
  <c r="U392" i="12"/>
  <c r="V392" i="12"/>
  <c r="W392" i="12"/>
  <c r="X392" i="12"/>
  <c r="Y392" i="12"/>
  <c r="Z392" i="12"/>
  <c r="AA392" i="12"/>
  <c r="AB392" i="12"/>
  <c r="AC392" i="12"/>
  <c r="AD392" i="12"/>
  <c r="AE392" i="12"/>
  <c r="AF392" i="12"/>
  <c r="AG392" i="12"/>
  <c r="AH392" i="12"/>
  <c r="AI392" i="12"/>
  <c r="AJ392" i="12"/>
  <c r="AK392" i="12"/>
  <c r="AL392" i="12"/>
  <c r="AM392" i="12"/>
  <c r="AN392" i="12"/>
  <c r="AO392" i="12"/>
  <c r="AP392" i="12"/>
  <c r="AQ392" i="12"/>
  <c r="AR392" i="12"/>
  <c r="AS392" i="12"/>
  <c r="AT392" i="12"/>
  <c r="AU392" i="12"/>
  <c r="AV392" i="12"/>
  <c r="AW392" i="12"/>
  <c r="AX392" i="12"/>
  <c r="AY392" i="12"/>
  <c r="AZ392" i="12"/>
  <c r="BA392" i="12"/>
  <c r="BB392" i="12"/>
  <c r="O393" i="12"/>
  <c r="P393" i="12"/>
  <c r="Q393" i="12"/>
  <c r="R393" i="12"/>
  <c r="S393" i="12"/>
  <c r="T393" i="12"/>
  <c r="U393" i="12"/>
  <c r="V393" i="12"/>
  <c r="W393" i="12"/>
  <c r="X393" i="12"/>
  <c r="Y393" i="12"/>
  <c r="Z393" i="12"/>
  <c r="AA393" i="12"/>
  <c r="AB393" i="12"/>
  <c r="AC393" i="12"/>
  <c r="AD393" i="12"/>
  <c r="AE393" i="12"/>
  <c r="AF393" i="12"/>
  <c r="AG393" i="12"/>
  <c r="AH393" i="12"/>
  <c r="AI393" i="12"/>
  <c r="AJ393" i="12"/>
  <c r="AK393" i="12"/>
  <c r="AL393" i="12"/>
  <c r="AM393" i="12"/>
  <c r="AN393" i="12"/>
  <c r="AO393" i="12"/>
  <c r="AP393" i="12"/>
  <c r="AQ393" i="12"/>
  <c r="AR393" i="12"/>
  <c r="AS393" i="12"/>
  <c r="AT393" i="12"/>
  <c r="AU393" i="12"/>
  <c r="AV393" i="12"/>
  <c r="AW393" i="12"/>
  <c r="AX393" i="12"/>
  <c r="AY393" i="12"/>
  <c r="AZ393" i="12"/>
  <c r="BA393" i="12"/>
  <c r="BB393" i="12"/>
  <c r="O394" i="12"/>
  <c r="P394" i="12"/>
  <c r="Q394" i="12"/>
  <c r="R394" i="12"/>
  <c r="S394" i="12"/>
  <c r="T394" i="12"/>
  <c r="U394" i="12"/>
  <c r="V394" i="12"/>
  <c r="W394" i="12"/>
  <c r="X394" i="12"/>
  <c r="Y394" i="12"/>
  <c r="Z394" i="12"/>
  <c r="AA394" i="12"/>
  <c r="AB394" i="12"/>
  <c r="AC394" i="12"/>
  <c r="AD394" i="12"/>
  <c r="AE394" i="12"/>
  <c r="AF394" i="12"/>
  <c r="AG394" i="12"/>
  <c r="AH394" i="12"/>
  <c r="AI394" i="12"/>
  <c r="AJ394" i="12"/>
  <c r="AK394" i="12"/>
  <c r="AL394" i="12"/>
  <c r="AM394" i="12"/>
  <c r="AN394" i="12"/>
  <c r="AO394" i="12"/>
  <c r="AP394" i="12"/>
  <c r="AQ394" i="12"/>
  <c r="AR394" i="12"/>
  <c r="AS394" i="12"/>
  <c r="AT394" i="12"/>
  <c r="AU394" i="12"/>
  <c r="AV394" i="12"/>
  <c r="AW394" i="12"/>
  <c r="AX394" i="12"/>
  <c r="AY394" i="12"/>
  <c r="AZ394" i="12"/>
  <c r="BA394" i="12"/>
  <c r="BB394" i="12"/>
  <c r="O395" i="12"/>
  <c r="P395" i="12"/>
  <c r="Q395" i="12"/>
  <c r="R395" i="12"/>
  <c r="S395" i="12"/>
  <c r="T395" i="12"/>
  <c r="U395" i="12"/>
  <c r="V395" i="12"/>
  <c r="W395" i="12"/>
  <c r="X395" i="12"/>
  <c r="Y395" i="12"/>
  <c r="Z395" i="12"/>
  <c r="AA395" i="12"/>
  <c r="AB395" i="12"/>
  <c r="AC395" i="12"/>
  <c r="AD395" i="12"/>
  <c r="AE395" i="12"/>
  <c r="AF395" i="12"/>
  <c r="AG395" i="12"/>
  <c r="AH395" i="12"/>
  <c r="AI395" i="12"/>
  <c r="AJ395" i="12"/>
  <c r="AK395" i="12"/>
  <c r="AL395" i="12"/>
  <c r="AM395" i="12"/>
  <c r="AN395" i="12"/>
  <c r="AO395" i="12"/>
  <c r="AP395" i="12"/>
  <c r="AQ395" i="12"/>
  <c r="AR395" i="12"/>
  <c r="AS395" i="12"/>
  <c r="AT395" i="12"/>
  <c r="AU395" i="12"/>
  <c r="AV395" i="12"/>
  <c r="AW395" i="12"/>
  <c r="AX395" i="12"/>
  <c r="AY395" i="12"/>
  <c r="AZ395" i="12"/>
  <c r="BA395" i="12"/>
  <c r="BB395" i="12"/>
  <c r="O396" i="12"/>
  <c r="P396" i="12"/>
  <c r="Q396" i="12"/>
  <c r="R396" i="12"/>
  <c r="S396" i="12"/>
  <c r="T396" i="12"/>
  <c r="U396" i="12"/>
  <c r="V396" i="12"/>
  <c r="W396" i="12"/>
  <c r="X396" i="12"/>
  <c r="Y396" i="12"/>
  <c r="Z396" i="12"/>
  <c r="AA396" i="12"/>
  <c r="AB396" i="12"/>
  <c r="AC396" i="12"/>
  <c r="AD396" i="12"/>
  <c r="AE396" i="12"/>
  <c r="AF396" i="12"/>
  <c r="AG396" i="12"/>
  <c r="AH396" i="12"/>
  <c r="AI396" i="12"/>
  <c r="AJ396" i="12"/>
  <c r="AK396" i="12"/>
  <c r="AL396" i="12"/>
  <c r="AM396" i="12"/>
  <c r="AN396" i="12"/>
  <c r="AO396" i="12"/>
  <c r="AP396" i="12"/>
  <c r="AQ396" i="12"/>
  <c r="AR396" i="12"/>
  <c r="AS396" i="12"/>
  <c r="AT396" i="12"/>
  <c r="AU396" i="12"/>
  <c r="AV396" i="12"/>
  <c r="AW396" i="12"/>
  <c r="AX396" i="12"/>
  <c r="AY396" i="12"/>
  <c r="AZ396" i="12"/>
  <c r="BA396" i="12"/>
  <c r="BB396" i="12"/>
  <c r="O397" i="12"/>
  <c r="P397" i="12"/>
  <c r="Q397" i="12"/>
  <c r="R397" i="12"/>
  <c r="S397" i="12"/>
  <c r="T397" i="12"/>
  <c r="U397" i="12"/>
  <c r="V397" i="12"/>
  <c r="W397" i="12"/>
  <c r="X397" i="12"/>
  <c r="Y397" i="12"/>
  <c r="Z397" i="12"/>
  <c r="AA397" i="12"/>
  <c r="AB397" i="12"/>
  <c r="AC397" i="12"/>
  <c r="AD397" i="12"/>
  <c r="AE397" i="12"/>
  <c r="AF397" i="12"/>
  <c r="AG397" i="12"/>
  <c r="AH397" i="12"/>
  <c r="AI397" i="12"/>
  <c r="AJ397" i="12"/>
  <c r="AK397" i="12"/>
  <c r="AL397" i="12"/>
  <c r="AM397" i="12"/>
  <c r="AN397" i="12"/>
  <c r="AO397" i="12"/>
  <c r="AP397" i="12"/>
  <c r="AQ397" i="12"/>
  <c r="AR397" i="12"/>
  <c r="AS397" i="12"/>
  <c r="AT397" i="12"/>
  <c r="AU397" i="12"/>
  <c r="AV397" i="12"/>
  <c r="AW397" i="12"/>
  <c r="AX397" i="12"/>
  <c r="AY397" i="12"/>
  <c r="AZ397" i="12"/>
  <c r="BA397" i="12"/>
  <c r="BB397" i="12"/>
  <c r="O398" i="12"/>
  <c r="P398" i="12"/>
  <c r="Q398" i="12"/>
  <c r="R398" i="12"/>
  <c r="S398" i="12"/>
  <c r="T398" i="12"/>
  <c r="U398" i="12"/>
  <c r="V398" i="12"/>
  <c r="W398" i="12"/>
  <c r="X398" i="12"/>
  <c r="Y398" i="12"/>
  <c r="Z398" i="12"/>
  <c r="AA398" i="12"/>
  <c r="AB398" i="12"/>
  <c r="AC398" i="12"/>
  <c r="AD398" i="12"/>
  <c r="AE398" i="12"/>
  <c r="AF398" i="12"/>
  <c r="AG398" i="12"/>
  <c r="AH398" i="12"/>
  <c r="AI398" i="12"/>
  <c r="AJ398" i="12"/>
  <c r="AK398" i="12"/>
  <c r="AL398" i="12"/>
  <c r="AM398" i="12"/>
  <c r="AN398" i="12"/>
  <c r="AO398" i="12"/>
  <c r="AP398" i="12"/>
  <c r="AQ398" i="12"/>
  <c r="AR398" i="12"/>
  <c r="AS398" i="12"/>
  <c r="AT398" i="12"/>
  <c r="AU398" i="12"/>
  <c r="AV398" i="12"/>
  <c r="AW398" i="12"/>
  <c r="AX398" i="12"/>
  <c r="AY398" i="12"/>
  <c r="AZ398" i="12"/>
  <c r="BA398" i="12"/>
  <c r="BB398" i="12"/>
  <c r="O399" i="12"/>
  <c r="P399" i="12"/>
  <c r="Q399" i="12"/>
  <c r="R399" i="12"/>
  <c r="S399" i="12"/>
  <c r="T399" i="12"/>
  <c r="U399" i="12"/>
  <c r="V399" i="12"/>
  <c r="W399" i="12"/>
  <c r="X399" i="12"/>
  <c r="Y399" i="12"/>
  <c r="Z399" i="12"/>
  <c r="AA399" i="12"/>
  <c r="AB399" i="12"/>
  <c r="AC399" i="12"/>
  <c r="AD399" i="12"/>
  <c r="AE399" i="12"/>
  <c r="AF399" i="12"/>
  <c r="AG399" i="12"/>
  <c r="AH399" i="12"/>
  <c r="AI399" i="12"/>
  <c r="AJ399" i="12"/>
  <c r="AK399" i="12"/>
  <c r="AL399" i="12"/>
  <c r="AM399" i="12"/>
  <c r="AN399" i="12"/>
  <c r="AO399" i="12"/>
  <c r="AP399" i="12"/>
  <c r="AQ399" i="12"/>
  <c r="AR399" i="12"/>
  <c r="AS399" i="12"/>
  <c r="AT399" i="12"/>
  <c r="AU399" i="12"/>
  <c r="AV399" i="12"/>
  <c r="AW399" i="12"/>
  <c r="AX399" i="12"/>
  <c r="AY399" i="12"/>
  <c r="AZ399" i="12"/>
  <c r="BA399" i="12"/>
  <c r="BB399" i="12"/>
  <c r="O400" i="12"/>
  <c r="P400" i="12"/>
  <c r="Q400" i="12"/>
  <c r="R400" i="12"/>
  <c r="S400" i="12"/>
  <c r="T400" i="12"/>
  <c r="U400" i="12"/>
  <c r="V400" i="12"/>
  <c r="W400" i="12"/>
  <c r="X400" i="12"/>
  <c r="Y400" i="12"/>
  <c r="Z400" i="12"/>
  <c r="AA400" i="12"/>
  <c r="AB400" i="12"/>
  <c r="AC400" i="12"/>
  <c r="AD400" i="12"/>
  <c r="AE400" i="12"/>
  <c r="AF400" i="12"/>
  <c r="AG400" i="12"/>
  <c r="AH400" i="12"/>
  <c r="AI400" i="12"/>
  <c r="AJ400" i="12"/>
  <c r="AK400" i="12"/>
  <c r="AL400" i="12"/>
  <c r="AM400" i="12"/>
  <c r="AN400" i="12"/>
  <c r="AO400" i="12"/>
  <c r="AP400" i="12"/>
  <c r="AQ400" i="12"/>
  <c r="AR400" i="12"/>
  <c r="AS400" i="12"/>
  <c r="AT400" i="12"/>
  <c r="AU400" i="12"/>
  <c r="AV400" i="12"/>
  <c r="AW400" i="12"/>
  <c r="AX400" i="12"/>
  <c r="AY400" i="12"/>
  <c r="AZ400" i="12"/>
  <c r="BA400" i="12"/>
  <c r="BB400" i="12"/>
  <c r="O401" i="12"/>
  <c r="P401" i="12"/>
  <c r="Q401" i="12"/>
  <c r="R401" i="12"/>
  <c r="S401" i="12"/>
  <c r="T401" i="12"/>
  <c r="U401" i="12"/>
  <c r="V401" i="12"/>
  <c r="W401" i="12"/>
  <c r="X401" i="12"/>
  <c r="Y401" i="12"/>
  <c r="Z401" i="12"/>
  <c r="AA401" i="12"/>
  <c r="AB401" i="12"/>
  <c r="AC401" i="12"/>
  <c r="AD401" i="12"/>
  <c r="AE401" i="12"/>
  <c r="AF401" i="12"/>
  <c r="AG401" i="12"/>
  <c r="AH401" i="12"/>
  <c r="AI401" i="12"/>
  <c r="AJ401" i="12"/>
  <c r="AK401" i="12"/>
  <c r="AL401" i="12"/>
  <c r="AM401" i="12"/>
  <c r="AN401" i="12"/>
  <c r="AO401" i="12"/>
  <c r="AP401" i="12"/>
  <c r="AQ401" i="12"/>
  <c r="AR401" i="12"/>
  <c r="AS401" i="12"/>
  <c r="AT401" i="12"/>
  <c r="AU401" i="12"/>
  <c r="AV401" i="12"/>
  <c r="AW401" i="12"/>
  <c r="AX401" i="12"/>
  <c r="AY401" i="12"/>
  <c r="AZ401" i="12"/>
  <c r="BA401" i="12"/>
  <c r="BB401" i="12"/>
  <c r="O402" i="12"/>
  <c r="P402" i="12"/>
  <c r="Q402" i="12"/>
  <c r="R402" i="12"/>
  <c r="S402" i="12"/>
  <c r="T402" i="12"/>
  <c r="U402" i="12"/>
  <c r="V402" i="12"/>
  <c r="W402" i="12"/>
  <c r="X402" i="12"/>
  <c r="Y402" i="12"/>
  <c r="Z402" i="12"/>
  <c r="AA402" i="12"/>
  <c r="AB402" i="12"/>
  <c r="AC402" i="12"/>
  <c r="AD402" i="12"/>
  <c r="AE402" i="12"/>
  <c r="AF402" i="12"/>
  <c r="AG402" i="12"/>
  <c r="AH402" i="12"/>
  <c r="AI402" i="12"/>
  <c r="AJ402" i="12"/>
  <c r="AK402" i="12"/>
  <c r="AL402" i="12"/>
  <c r="AM402" i="12"/>
  <c r="AN402" i="12"/>
  <c r="AO402" i="12"/>
  <c r="AP402" i="12"/>
  <c r="AQ402" i="12"/>
  <c r="AR402" i="12"/>
  <c r="AS402" i="12"/>
  <c r="AT402" i="12"/>
  <c r="AU402" i="12"/>
  <c r="AV402" i="12"/>
  <c r="AW402" i="12"/>
  <c r="AX402" i="12"/>
  <c r="AY402" i="12"/>
  <c r="AZ402" i="12"/>
  <c r="BA402" i="12"/>
  <c r="BB402" i="12"/>
  <c r="O403" i="12"/>
  <c r="P403" i="12"/>
  <c r="Q403" i="12"/>
  <c r="R403" i="12"/>
  <c r="S403" i="12"/>
  <c r="T403" i="12"/>
  <c r="U403" i="12"/>
  <c r="V403" i="12"/>
  <c r="W403" i="12"/>
  <c r="X403" i="12"/>
  <c r="Y403" i="12"/>
  <c r="Z403" i="12"/>
  <c r="AA403" i="12"/>
  <c r="AB403" i="12"/>
  <c r="AC403" i="12"/>
  <c r="AD403" i="12"/>
  <c r="AE403" i="12"/>
  <c r="AF403" i="12"/>
  <c r="AG403" i="12"/>
  <c r="AH403" i="12"/>
  <c r="AI403" i="12"/>
  <c r="AJ403" i="12"/>
  <c r="AK403" i="12"/>
  <c r="AL403" i="12"/>
  <c r="AM403" i="12"/>
  <c r="AN403" i="12"/>
  <c r="AO403" i="12"/>
  <c r="AP403" i="12"/>
  <c r="AQ403" i="12"/>
  <c r="AR403" i="12"/>
  <c r="AS403" i="12"/>
  <c r="AT403" i="12"/>
  <c r="AU403" i="12"/>
  <c r="AV403" i="12"/>
  <c r="AW403" i="12"/>
  <c r="AX403" i="12"/>
  <c r="AY403" i="12"/>
  <c r="AZ403" i="12"/>
  <c r="BA403" i="12"/>
  <c r="BB403" i="12"/>
  <c r="O404" i="12"/>
  <c r="P404" i="12"/>
  <c r="Q404" i="12"/>
  <c r="R404" i="12"/>
  <c r="S404" i="12"/>
  <c r="T404" i="12"/>
  <c r="U404" i="12"/>
  <c r="V404" i="12"/>
  <c r="W404" i="12"/>
  <c r="X404" i="12"/>
  <c r="Y404" i="12"/>
  <c r="Z404" i="12"/>
  <c r="AA404" i="12"/>
  <c r="AB404" i="12"/>
  <c r="AC404" i="12"/>
  <c r="AD404" i="12"/>
  <c r="AE404" i="12"/>
  <c r="AF404" i="12"/>
  <c r="AG404" i="12"/>
  <c r="AH404" i="12"/>
  <c r="AI404" i="12"/>
  <c r="AJ404" i="12"/>
  <c r="AK404" i="12"/>
  <c r="AL404" i="12"/>
  <c r="AM404" i="12"/>
  <c r="AN404" i="12"/>
  <c r="AO404" i="12"/>
  <c r="AP404" i="12"/>
  <c r="AQ404" i="12"/>
  <c r="AR404" i="12"/>
  <c r="AS404" i="12"/>
  <c r="AT404" i="12"/>
  <c r="AU404" i="12"/>
  <c r="AV404" i="12"/>
  <c r="AW404" i="12"/>
  <c r="AX404" i="12"/>
  <c r="AY404" i="12"/>
  <c r="AZ404" i="12"/>
  <c r="BA404" i="12"/>
  <c r="BB404" i="12"/>
  <c r="O405" i="12"/>
  <c r="P405" i="12"/>
  <c r="Q405" i="12"/>
  <c r="R405" i="12"/>
  <c r="S405" i="12"/>
  <c r="T405" i="12"/>
  <c r="U405" i="12"/>
  <c r="V405" i="12"/>
  <c r="W405" i="12"/>
  <c r="X405" i="12"/>
  <c r="Y405" i="12"/>
  <c r="Z405" i="12"/>
  <c r="AA405" i="12"/>
  <c r="AB405" i="12"/>
  <c r="AC405" i="12"/>
  <c r="AD405" i="12"/>
  <c r="AE405" i="12"/>
  <c r="AF405" i="12"/>
  <c r="AG405" i="12"/>
  <c r="AH405" i="12"/>
  <c r="AI405" i="12"/>
  <c r="AJ405" i="12"/>
  <c r="AK405" i="12"/>
  <c r="AL405" i="12"/>
  <c r="AM405" i="12"/>
  <c r="AN405" i="12"/>
  <c r="AO405" i="12"/>
  <c r="AP405" i="12"/>
  <c r="AQ405" i="12"/>
  <c r="AR405" i="12"/>
  <c r="AS405" i="12"/>
  <c r="AT405" i="12"/>
  <c r="AU405" i="12"/>
  <c r="AV405" i="12"/>
  <c r="AW405" i="12"/>
  <c r="AX405" i="12"/>
  <c r="AY405" i="12"/>
  <c r="AZ405" i="12"/>
  <c r="BA405" i="12"/>
  <c r="BB405" i="12"/>
  <c r="O406" i="12"/>
  <c r="P406" i="12"/>
  <c r="Q406" i="12"/>
  <c r="R406" i="12"/>
  <c r="S406" i="12"/>
  <c r="T406" i="12"/>
  <c r="U406" i="12"/>
  <c r="V406" i="12"/>
  <c r="W406" i="12"/>
  <c r="X406" i="12"/>
  <c r="Y406" i="12"/>
  <c r="Z406" i="12"/>
  <c r="AA406" i="12"/>
  <c r="AB406" i="12"/>
  <c r="AC406" i="12"/>
  <c r="AD406" i="12"/>
  <c r="AE406" i="12"/>
  <c r="AF406" i="12"/>
  <c r="AG406" i="12"/>
  <c r="AH406" i="12"/>
  <c r="AI406" i="12"/>
  <c r="AJ406" i="12"/>
  <c r="AK406" i="12"/>
  <c r="AL406" i="12"/>
  <c r="AM406" i="12"/>
  <c r="AN406" i="12"/>
  <c r="AO406" i="12"/>
  <c r="AP406" i="12"/>
  <c r="AQ406" i="12"/>
  <c r="AR406" i="12"/>
  <c r="AS406" i="12"/>
  <c r="AT406" i="12"/>
  <c r="AU406" i="12"/>
  <c r="AV406" i="12"/>
  <c r="AW406" i="12"/>
  <c r="AX406" i="12"/>
  <c r="AY406" i="12"/>
  <c r="AZ406" i="12"/>
  <c r="BA406" i="12"/>
  <c r="BB406" i="12"/>
  <c r="O407" i="12"/>
  <c r="P407" i="12"/>
  <c r="Q407" i="12"/>
  <c r="R407" i="12"/>
  <c r="S407" i="12"/>
  <c r="T407" i="12"/>
  <c r="U407" i="12"/>
  <c r="V407" i="12"/>
  <c r="W407" i="12"/>
  <c r="X407" i="12"/>
  <c r="Y407" i="12"/>
  <c r="Z407" i="12"/>
  <c r="AA407" i="12"/>
  <c r="AB407" i="12"/>
  <c r="AC407" i="12"/>
  <c r="AD407" i="12"/>
  <c r="AE407" i="12"/>
  <c r="AF407" i="12"/>
  <c r="AG407" i="12"/>
  <c r="AH407" i="12"/>
  <c r="AI407" i="12"/>
  <c r="AJ407" i="12"/>
  <c r="AK407" i="12"/>
  <c r="AL407" i="12"/>
  <c r="AM407" i="12"/>
  <c r="AN407" i="12"/>
  <c r="AO407" i="12"/>
  <c r="AP407" i="12"/>
  <c r="AQ407" i="12"/>
  <c r="AR407" i="12"/>
  <c r="AS407" i="12"/>
  <c r="AT407" i="12"/>
  <c r="AU407" i="12"/>
  <c r="AV407" i="12"/>
  <c r="AW407" i="12"/>
  <c r="AX407" i="12"/>
  <c r="AY407" i="12"/>
  <c r="AZ407" i="12"/>
  <c r="BA407" i="12"/>
  <c r="BB407" i="12"/>
  <c r="O408" i="12"/>
  <c r="P408" i="12"/>
  <c r="Q408" i="12"/>
  <c r="R408" i="12"/>
  <c r="S408" i="12"/>
  <c r="T408" i="12"/>
  <c r="U408" i="12"/>
  <c r="V408" i="12"/>
  <c r="W408" i="12"/>
  <c r="X408" i="12"/>
  <c r="Y408" i="12"/>
  <c r="Z408" i="12"/>
  <c r="AA408" i="12"/>
  <c r="AB408" i="12"/>
  <c r="AC408" i="12"/>
  <c r="AD408" i="12"/>
  <c r="AE408" i="12"/>
  <c r="AF408" i="12"/>
  <c r="AG408" i="12"/>
  <c r="AH408" i="12"/>
  <c r="AI408" i="12"/>
  <c r="AJ408" i="12"/>
  <c r="AK408" i="12"/>
  <c r="AL408" i="12"/>
  <c r="AM408" i="12"/>
  <c r="AN408" i="12"/>
  <c r="AO408" i="12"/>
  <c r="AP408" i="12"/>
  <c r="AQ408" i="12"/>
  <c r="AR408" i="12"/>
  <c r="AS408" i="12"/>
  <c r="AT408" i="12"/>
  <c r="AU408" i="12"/>
  <c r="AV408" i="12"/>
  <c r="AW408" i="12"/>
  <c r="AX408" i="12"/>
  <c r="AY408" i="12"/>
  <c r="AZ408" i="12"/>
  <c r="BA408" i="12"/>
  <c r="BB408" i="12"/>
  <c r="O409" i="12"/>
  <c r="P409" i="12"/>
  <c r="Q409" i="12"/>
  <c r="R409" i="12"/>
  <c r="S409" i="12"/>
  <c r="T409" i="12"/>
  <c r="U409" i="12"/>
  <c r="V409" i="12"/>
  <c r="W409" i="12"/>
  <c r="X409" i="12"/>
  <c r="Y409" i="12"/>
  <c r="Z409" i="12"/>
  <c r="AA409" i="12"/>
  <c r="AB409" i="12"/>
  <c r="AC409" i="12"/>
  <c r="AD409" i="12"/>
  <c r="AE409" i="12"/>
  <c r="AF409" i="12"/>
  <c r="AG409" i="12"/>
  <c r="AH409" i="12"/>
  <c r="AI409" i="12"/>
  <c r="AJ409" i="12"/>
  <c r="AK409" i="12"/>
  <c r="AL409" i="12"/>
  <c r="AM409" i="12"/>
  <c r="AN409" i="12"/>
  <c r="AO409" i="12"/>
  <c r="AP409" i="12"/>
  <c r="AQ409" i="12"/>
  <c r="AR409" i="12"/>
  <c r="AS409" i="12"/>
  <c r="AT409" i="12"/>
  <c r="AU409" i="12"/>
  <c r="AV409" i="12"/>
  <c r="AW409" i="12"/>
  <c r="AX409" i="12"/>
  <c r="AY409" i="12"/>
  <c r="AZ409" i="12"/>
  <c r="BA409" i="12"/>
  <c r="BB409" i="12"/>
  <c r="O410" i="12"/>
  <c r="P410" i="12"/>
  <c r="Q410" i="12"/>
  <c r="R410" i="12"/>
  <c r="S410" i="12"/>
  <c r="T410" i="12"/>
  <c r="U410" i="12"/>
  <c r="V410" i="12"/>
  <c r="W410" i="12"/>
  <c r="X410" i="12"/>
  <c r="Y410" i="12"/>
  <c r="Z410" i="12"/>
  <c r="AA410" i="12"/>
  <c r="AB410" i="12"/>
  <c r="AC410" i="12"/>
  <c r="AD410" i="12"/>
  <c r="AE410" i="12"/>
  <c r="AF410" i="12"/>
  <c r="AG410" i="12"/>
  <c r="AH410" i="12"/>
  <c r="AI410" i="12"/>
  <c r="AJ410" i="12"/>
  <c r="AK410" i="12"/>
  <c r="AL410" i="12"/>
  <c r="AM410" i="12"/>
  <c r="AN410" i="12"/>
  <c r="AO410" i="12"/>
  <c r="AP410" i="12"/>
  <c r="AQ410" i="12"/>
  <c r="AR410" i="12"/>
  <c r="AS410" i="12"/>
  <c r="AT410" i="12"/>
  <c r="AU410" i="12"/>
  <c r="AV410" i="12"/>
  <c r="AW410" i="12"/>
  <c r="AX410" i="12"/>
  <c r="AY410" i="12"/>
  <c r="AZ410" i="12"/>
  <c r="BA410" i="12"/>
  <c r="BB410" i="12"/>
  <c r="O411" i="12"/>
  <c r="P411" i="12"/>
  <c r="Q411" i="12"/>
  <c r="R411" i="12"/>
  <c r="S411" i="12"/>
  <c r="T411" i="12"/>
  <c r="U411" i="12"/>
  <c r="V411" i="12"/>
  <c r="W411" i="12"/>
  <c r="X411" i="12"/>
  <c r="Y411" i="12"/>
  <c r="Z411" i="12"/>
  <c r="AA411" i="12"/>
  <c r="AB411" i="12"/>
  <c r="AC411" i="12"/>
  <c r="AD411" i="12"/>
  <c r="AE411" i="12"/>
  <c r="AF411" i="12"/>
  <c r="AG411" i="12"/>
  <c r="AH411" i="12"/>
  <c r="AI411" i="12"/>
  <c r="AJ411" i="12"/>
  <c r="AK411" i="12"/>
  <c r="AL411" i="12"/>
  <c r="AM411" i="12"/>
  <c r="AN411" i="12"/>
  <c r="AO411" i="12"/>
  <c r="AP411" i="12"/>
  <c r="AQ411" i="12"/>
  <c r="AR411" i="12"/>
  <c r="AS411" i="12"/>
  <c r="AT411" i="12"/>
  <c r="AU411" i="12"/>
  <c r="AV411" i="12"/>
  <c r="AW411" i="12"/>
  <c r="AX411" i="12"/>
  <c r="AY411" i="12"/>
  <c r="AZ411" i="12"/>
  <c r="BA411" i="12"/>
  <c r="BB411" i="12"/>
  <c r="O412" i="12"/>
  <c r="P412" i="12"/>
  <c r="Q412" i="12"/>
  <c r="R412" i="12"/>
  <c r="S412" i="12"/>
  <c r="T412" i="12"/>
  <c r="U412" i="12"/>
  <c r="V412" i="12"/>
  <c r="W412" i="12"/>
  <c r="X412" i="12"/>
  <c r="Y412" i="12"/>
  <c r="Z412" i="12"/>
  <c r="AA412" i="12"/>
  <c r="AB412" i="12"/>
  <c r="AC412" i="12"/>
  <c r="AD412" i="12"/>
  <c r="AE412" i="12"/>
  <c r="AF412" i="12"/>
  <c r="AG412" i="12"/>
  <c r="AH412" i="12"/>
  <c r="AI412" i="12"/>
  <c r="AJ412" i="12"/>
  <c r="AK412" i="12"/>
  <c r="AL412" i="12"/>
  <c r="AM412" i="12"/>
  <c r="AN412" i="12"/>
  <c r="AO412" i="12"/>
  <c r="AP412" i="12"/>
  <c r="AQ412" i="12"/>
  <c r="AR412" i="12"/>
  <c r="AS412" i="12"/>
  <c r="AT412" i="12"/>
  <c r="AU412" i="12"/>
  <c r="AV412" i="12"/>
  <c r="AW412" i="12"/>
  <c r="AX412" i="12"/>
  <c r="AY412" i="12"/>
  <c r="AZ412" i="12"/>
  <c r="BA412" i="12"/>
  <c r="BB412" i="12"/>
  <c r="O413" i="12"/>
  <c r="P413" i="12"/>
  <c r="Q413" i="12"/>
  <c r="R413" i="12"/>
  <c r="S413" i="12"/>
  <c r="T413" i="12"/>
  <c r="U413" i="12"/>
  <c r="V413" i="12"/>
  <c r="W413" i="12"/>
  <c r="X413" i="12"/>
  <c r="Y413" i="12"/>
  <c r="Z413" i="12"/>
  <c r="AA413" i="12"/>
  <c r="AB413" i="12"/>
  <c r="AC413" i="12"/>
  <c r="AD413" i="12"/>
  <c r="AE413" i="12"/>
  <c r="AF413" i="12"/>
  <c r="AG413" i="12"/>
  <c r="AH413" i="12"/>
  <c r="AI413" i="12"/>
  <c r="AJ413" i="12"/>
  <c r="AK413" i="12"/>
  <c r="AL413" i="12"/>
  <c r="AM413" i="12"/>
  <c r="AN413" i="12"/>
  <c r="AO413" i="12"/>
  <c r="AP413" i="12"/>
  <c r="AQ413" i="12"/>
  <c r="AR413" i="12"/>
  <c r="AS413" i="12"/>
  <c r="AT413" i="12"/>
  <c r="AU413" i="12"/>
  <c r="AV413" i="12"/>
  <c r="AY413" i="12"/>
  <c r="AZ413" i="12"/>
  <c r="BA413" i="12"/>
  <c r="BB413" i="12"/>
  <c r="O414" i="12"/>
  <c r="P414" i="12"/>
  <c r="Q414" i="12"/>
  <c r="R414" i="12"/>
  <c r="S414" i="12"/>
  <c r="T414" i="12"/>
  <c r="U414" i="12"/>
  <c r="V414" i="12"/>
  <c r="W414" i="12"/>
  <c r="X414" i="12"/>
  <c r="Y414" i="12"/>
  <c r="Z414" i="12"/>
  <c r="AA414" i="12"/>
  <c r="AB414" i="12"/>
  <c r="AC414" i="12"/>
  <c r="AD414" i="12"/>
  <c r="AE414" i="12"/>
  <c r="AF414" i="12"/>
  <c r="AG414" i="12"/>
  <c r="AH414" i="12"/>
  <c r="AI414" i="12"/>
  <c r="AJ414" i="12"/>
  <c r="AK414" i="12"/>
  <c r="AL414" i="12"/>
  <c r="AM414" i="12"/>
  <c r="AN414" i="12"/>
  <c r="AO414" i="12"/>
  <c r="AP414" i="12"/>
  <c r="AQ414" i="12"/>
  <c r="AR414" i="12"/>
  <c r="AS414" i="12"/>
  <c r="AT414" i="12"/>
  <c r="AU414" i="12"/>
  <c r="AV414" i="12"/>
  <c r="AW414" i="12"/>
  <c r="AX414" i="12"/>
  <c r="AY414" i="12"/>
  <c r="AZ414" i="12"/>
  <c r="BA414" i="12"/>
  <c r="BB414" i="12"/>
  <c r="O415" i="12"/>
  <c r="P415" i="12"/>
  <c r="Q415" i="12"/>
  <c r="R415" i="12"/>
  <c r="S415" i="12"/>
  <c r="T415" i="12"/>
  <c r="U415" i="12"/>
  <c r="V415" i="12"/>
  <c r="W415" i="12"/>
  <c r="X415" i="12"/>
  <c r="Y415" i="12"/>
  <c r="Z415" i="12"/>
  <c r="AA415" i="12"/>
  <c r="AB415" i="12"/>
  <c r="AC415" i="12"/>
  <c r="AD415" i="12"/>
  <c r="AE415" i="12"/>
  <c r="AF415" i="12"/>
  <c r="AG415" i="12"/>
  <c r="AH415" i="12"/>
  <c r="AI415" i="12"/>
  <c r="AJ415" i="12"/>
  <c r="AK415" i="12"/>
  <c r="AL415" i="12"/>
  <c r="AM415" i="12"/>
  <c r="AN415" i="12"/>
  <c r="AO415" i="12"/>
  <c r="AP415" i="12"/>
  <c r="AQ415" i="12"/>
  <c r="AR415" i="12"/>
  <c r="AS415" i="12"/>
  <c r="AT415" i="12"/>
  <c r="AU415" i="12"/>
  <c r="AV415" i="12"/>
  <c r="AW415" i="12"/>
  <c r="AX415" i="12"/>
  <c r="AY415" i="12"/>
  <c r="AZ415" i="12"/>
  <c r="BA415" i="12"/>
  <c r="BB415" i="12"/>
  <c r="O416" i="12"/>
  <c r="P416" i="12"/>
  <c r="Q416" i="12"/>
  <c r="R416" i="12"/>
  <c r="S416" i="12"/>
  <c r="T416" i="12"/>
  <c r="U416" i="12"/>
  <c r="V416" i="12"/>
  <c r="W416" i="12"/>
  <c r="X416" i="12"/>
  <c r="Y416" i="12"/>
  <c r="Z416" i="12"/>
  <c r="AA416" i="12"/>
  <c r="AB416" i="12"/>
  <c r="AC416" i="12"/>
  <c r="AD416" i="12"/>
  <c r="AE416" i="12"/>
  <c r="AF416" i="12"/>
  <c r="AG416" i="12"/>
  <c r="AH416" i="12"/>
  <c r="AI416" i="12"/>
  <c r="AJ416" i="12"/>
  <c r="AK416" i="12"/>
  <c r="AL416" i="12"/>
  <c r="AM416" i="12"/>
  <c r="AN416" i="12"/>
  <c r="AO416" i="12"/>
  <c r="AP416" i="12"/>
  <c r="AQ416" i="12"/>
  <c r="AR416" i="12"/>
  <c r="AS416" i="12"/>
  <c r="AT416" i="12"/>
  <c r="AU416" i="12"/>
  <c r="AV416" i="12"/>
  <c r="AW416" i="12"/>
  <c r="AX416" i="12"/>
  <c r="AY416" i="12"/>
  <c r="AZ416" i="12"/>
  <c r="BA416" i="12"/>
  <c r="BB416" i="12"/>
  <c r="O417" i="12"/>
  <c r="P417" i="12"/>
  <c r="Q417" i="12"/>
  <c r="R417" i="12"/>
  <c r="S417" i="12"/>
  <c r="T417" i="12"/>
  <c r="U417" i="12"/>
  <c r="V417" i="12"/>
  <c r="W417" i="12"/>
  <c r="X417" i="12"/>
  <c r="Y417" i="12"/>
  <c r="Z417" i="12"/>
  <c r="AA417" i="12"/>
  <c r="AB417" i="12"/>
  <c r="AC417" i="12"/>
  <c r="AD417" i="12"/>
  <c r="AE417" i="12"/>
  <c r="AF417" i="12"/>
  <c r="AG417" i="12"/>
  <c r="AH417" i="12"/>
  <c r="AI417" i="12"/>
  <c r="AJ417" i="12"/>
  <c r="AK417" i="12"/>
  <c r="AL417" i="12"/>
  <c r="AM417" i="12"/>
  <c r="AN417" i="12"/>
  <c r="AO417" i="12"/>
  <c r="AP417" i="12"/>
  <c r="AQ417" i="12"/>
  <c r="AR417" i="12"/>
  <c r="AS417" i="12"/>
  <c r="AT417" i="12"/>
  <c r="AU417" i="12"/>
  <c r="AV417" i="12"/>
  <c r="AW417" i="12"/>
  <c r="AX417" i="12"/>
  <c r="AY417" i="12"/>
  <c r="AZ417" i="12"/>
  <c r="BA417" i="12"/>
  <c r="BB417" i="12"/>
  <c r="O418" i="12"/>
  <c r="P418" i="12"/>
  <c r="Q418" i="12"/>
  <c r="R418" i="12"/>
  <c r="S418" i="12"/>
  <c r="T418" i="12"/>
  <c r="U418" i="12"/>
  <c r="V418" i="12"/>
  <c r="W418" i="12"/>
  <c r="X418" i="12"/>
  <c r="Y418" i="12"/>
  <c r="Z418" i="12"/>
  <c r="AA418" i="12"/>
  <c r="AB418" i="12"/>
  <c r="AC418" i="12"/>
  <c r="AD418" i="12"/>
  <c r="AE418" i="12"/>
  <c r="AF418" i="12"/>
  <c r="AG418" i="12"/>
  <c r="AH418" i="12"/>
  <c r="AI418" i="12"/>
  <c r="AJ418" i="12"/>
  <c r="AK418" i="12"/>
  <c r="AL418" i="12"/>
  <c r="AM418" i="12"/>
  <c r="AN418" i="12"/>
  <c r="AO418" i="12"/>
  <c r="AP418" i="12"/>
  <c r="AQ418" i="12"/>
  <c r="AR418" i="12"/>
  <c r="AS418" i="12"/>
  <c r="AT418" i="12"/>
  <c r="AU418" i="12"/>
  <c r="AV418" i="12"/>
  <c r="AW418" i="12"/>
  <c r="AX418" i="12"/>
  <c r="AY418" i="12"/>
  <c r="AZ418" i="12"/>
  <c r="BA418" i="12"/>
  <c r="BB418" i="12"/>
  <c r="O419" i="12"/>
  <c r="P419" i="12"/>
  <c r="Q419" i="12"/>
  <c r="R419" i="12"/>
  <c r="S419" i="12"/>
  <c r="T419" i="12"/>
  <c r="U419" i="12"/>
  <c r="V419" i="12"/>
  <c r="W419" i="12"/>
  <c r="X419" i="12"/>
  <c r="Y419" i="12"/>
  <c r="Z419" i="12"/>
  <c r="AA419" i="12"/>
  <c r="AB419" i="12"/>
  <c r="AC419" i="12"/>
  <c r="AD419" i="12"/>
  <c r="AE419" i="12"/>
  <c r="AF419" i="12"/>
  <c r="AG419" i="12"/>
  <c r="AH419" i="12"/>
  <c r="AI419" i="12"/>
  <c r="AJ419" i="12"/>
  <c r="AK419" i="12"/>
  <c r="AL419" i="12"/>
  <c r="AM419" i="12"/>
  <c r="AN419" i="12"/>
  <c r="AO419" i="12"/>
  <c r="AP419" i="12"/>
  <c r="AQ419" i="12"/>
  <c r="AR419" i="12"/>
  <c r="AS419" i="12"/>
  <c r="AT419" i="12"/>
  <c r="AU419" i="12"/>
  <c r="AV419" i="12"/>
  <c r="AW419" i="12"/>
  <c r="AX419" i="12"/>
  <c r="AY419" i="12"/>
  <c r="AZ419" i="12"/>
  <c r="BA419" i="12"/>
  <c r="BB419" i="12"/>
  <c r="AW378" i="12"/>
  <c r="AX378" i="12"/>
  <c r="O354" i="12"/>
  <c r="P354" i="12"/>
  <c r="Q354" i="12"/>
  <c r="R354" i="12"/>
  <c r="S354" i="12"/>
  <c r="T354" i="12"/>
  <c r="U354" i="12"/>
  <c r="V354" i="12"/>
  <c r="W354" i="12"/>
  <c r="X354" i="12"/>
  <c r="Y354" i="12"/>
  <c r="Z354" i="12"/>
  <c r="AA354" i="12"/>
  <c r="AB354" i="12"/>
  <c r="AC354" i="12"/>
  <c r="AD354" i="12"/>
  <c r="AE354" i="12"/>
  <c r="AF354" i="12"/>
  <c r="AG354" i="12"/>
  <c r="AH354" i="12"/>
  <c r="AI354" i="12"/>
  <c r="AJ354" i="12"/>
  <c r="AK354" i="12"/>
  <c r="AL354" i="12"/>
  <c r="AM354" i="12"/>
  <c r="AN354" i="12"/>
  <c r="AO354" i="12"/>
  <c r="AP354" i="12"/>
  <c r="AQ354" i="12"/>
  <c r="AR354" i="12"/>
  <c r="AS354" i="12"/>
  <c r="AT354" i="12"/>
  <c r="AU354" i="12"/>
  <c r="AV354" i="12"/>
  <c r="AW354" i="12"/>
  <c r="AX354" i="12"/>
  <c r="AY354" i="12"/>
  <c r="AZ354" i="12"/>
  <c r="BA354" i="12"/>
  <c r="BB354" i="12"/>
  <c r="O355" i="12"/>
  <c r="P355" i="12"/>
  <c r="Q355" i="12"/>
  <c r="R355" i="12"/>
  <c r="S355" i="12"/>
  <c r="T355" i="12"/>
  <c r="U355" i="12"/>
  <c r="V355" i="12"/>
  <c r="W355" i="12"/>
  <c r="X355" i="12"/>
  <c r="Y355" i="12"/>
  <c r="Z355" i="12"/>
  <c r="AA355" i="12"/>
  <c r="AB355" i="12"/>
  <c r="AC355" i="12"/>
  <c r="AD355" i="12"/>
  <c r="AE355" i="12"/>
  <c r="AF355" i="12"/>
  <c r="AG355" i="12"/>
  <c r="AH355" i="12"/>
  <c r="AI355" i="12"/>
  <c r="AJ355" i="12"/>
  <c r="AK355" i="12"/>
  <c r="AL355" i="12"/>
  <c r="AM355" i="12"/>
  <c r="AN355" i="12"/>
  <c r="AO355" i="12"/>
  <c r="AP355" i="12"/>
  <c r="AQ355" i="12"/>
  <c r="AR355" i="12"/>
  <c r="AS355" i="12"/>
  <c r="AT355" i="12"/>
  <c r="AU355" i="12"/>
  <c r="AV355" i="12"/>
  <c r="AW355" i="12"/>
  <c r="AX355" i="12"/>
  <c r="AY355" i="12"/>
  <c r="AZ355" i="12"/>
  <c r="BA355" i="12"/>
  <c r="BB355" i="12"/>
  <c r="O356" i="12"/>
  <c r="P356" i="12"/>
  <c r="Q356" i="12"/>
  <c r="R356" i="12"/>
  <c r="S356" i="12"/>
  <c r="T356" i="12"/>
  <c r="U356" i="12"/>
  <c r="V356" i="12"/>
  <c r="W356" i="12"/>
  <c r="X356" i="12"/>
  <c r="Y356" i="12"/>
  <c r="Z356" i="12"/>
  <c r="AA356" i="12"/>
  <c r="AB356" i="12"/>
  <c r="AC356" i="12"/>
  <c r="AD356" i="12"/>
  <c r="AE356" i="12"/>
  <c r="AF356" i="12"/>
  <c r="AG356" i="12"/>
  <c r="AH356" i="12"/>
  <c r="AI356" i="12"/>
  <c r="AJ356" i="12"/>
  <c r="AK356" i="12"/>
  <c r="AL356" i="12"/>
  <c r="AM356" i="12"/>
  <c r="AN356" i="12"/>
  <c r="AO356" i="12"/>
  <c r="AP356" i="12"/>
  <c r="AQ356" i="12"/>
  <c r="AR356" i="12"/>
  <c r="AS356" i="12"/>
  <c r="AT356" i="12"/>
  <c r="AU356" i="12"/>
  <c r="AV356" i="12"/>
  <c r="AW356" i="12"/>
  <c r="AX356" i="12"/>
  <c r="AY356" i="12"/>
  <c r="AZ356" i="12"/>
  <c r="BA356" i="12"/>
  <c r="BB356" i="12"/>
  <c r="O357" i="12"/>
  <c r="P357" i="12"/>
  <c r="Q357" i="12"/>
  <c r="R357" i="12"/>
  <c r="S357" i="12"/>
  <c r="T357" i="12"/>
  <c r="U357" i="12"/>
  <c r="V357" i="12"/>
  <c r="W357" i="12"/>
  <c r="X357" i="12"/>
  <c r="Y357" i="12"/>
  <c r="Z357" i="12"/>
  <c r="AA357" i="12"/>
  <c r="AB357" i="12"/>
  <c r="AC357" i="12"/>
  <c r="AD357" i="12"/>
  <c r="AE357" i="12"/>
  <c r="AF357" i="12"/>
  <c r="AG357" i="12"/>
  <c r="AH357" i="12"/>
  <c r="AI357" i="12"/>
  <c r="AJ357" i="12"/>
  <c r="AK357" i="12"/>
  <c r="AL357" i="12"/>
  <c r="AM357" i="12"/>
  <c r="AN357" i="12"/>
  <c r="AO357" i="12"/>
  <c r="AP357" i="12"/>
  <c r="AQ357" i="12"/>
  <c r="AR357" i="12"/>
  <c r="AS357" i="12"/>
  <c r="AT357" i="12"/>
  <c r="AU357" i="12"/>
  <c r="AV357" i="12"/>
  <c r="AW357" i="12"/>
  <c r="AX357" i="12"/>
  <c r="AY357" i="12"/>
  <c r="AZ357" i="12"/>
  <c r="BA357" i="12"/>
  <c r="BB357" i="12"/>
  <c r="O358" i="12"/>
  <c r="P358" i="12"/>
  <c r="Q358" i="12"/>
  <c r="R358" i="12"/>
  <c r="S358" i="12"/>
  <c r="T358" i="12"/>
  <c r="U358" i="12"/>
  <c r="V358" i="12"/>
  <c r="W358" i="12"/>
  <c r="X358" i="12"/>
  <c r="Y358" i="12"/>
  <c r="Z358" i="12"/>
  <c r="AA358" i="12"/>
  <c r="AB358" i="12"/>
  <c r="AC358" i="12"/>
  <c r="AD358" i="12"/>
  <c r="AE358" i="12"/>
  <c r="AF358" i="12"/>
  <c r="AG358" i="12"/>
  <c r="AH358" i="12"/>
  <c r="AI358" i="12"/>
  <c r="AJ358" i="12"/>
  <c r="AK358" i="12"/>
  <c r="AL358" i="12"/>
  <c r="AM358" i="12"/>
  <c r="AN358" i="12"/>
  <c r="AO358" i="12"/>
  <c r="AP358" i="12"/>
  <c r="AQ358" i="12"/>
  <c r="AR358" i="12"/>
  <c r="AS358" i="12"/>
  <c r="AT358" i="12"/>
  <c r="AU358" i="12"/>
  <c r="AV358" i="12"/>
  <c r="AW358" i="12"/>
  <c r="AX358" i="12"/>
  <c r="AY358" i="12"/>
  <c r="AZ358" i="12"/>
  <c r="BA358" i="12"/>
  <c r="BB358" i="12"/>
  <c r="O359" i="12"/>
  <c r="P359" i="12"/>
  <c r="Q359" i="12"/>
  <c r="R359" i="12"/>
  <c r="S359" i="12"/>
  <c r="T359" i="12"/>
  <c r="U359" i="12"/>
  <c r="V359" i="12"/>
  <c r="W359" i="12"/>
  <c r="X359" i="12"/>
  <c r="Y359" i="12"/>
  <c r="Z359" i="12"/>
  <c r="AA359" i="12"/>
  <c r="AB359" i="12"/>
  <c r="AC359" i="12"/>
  <c r="AD359" i="12"/>
  <c r="AE359" i="12"/>
  <c r="AF359" i="12"/>
  <c r="AG359" i="12"/>
  <c r="AH359" i="12"/>
  <c r="AI359" i="12"/>
  <c r="AJ359" i="12"/>
  <c r="AK359" i="12"/>
  <c r="AL359" i="12"/>
  <c r="AM359" i="12"/>
  <c r="AN359" i="12"/>
  <c r="AO359" i="12"/>
  <c r="AP359" i="12"/>
  <c r="AQ359" i="12"/>
  <c r="AR359" i="12"/>
  <c r="AS359" i="12"/>
  <c r="AT359" i="12"/>
  <c r="AU359" i="12"/>
  <c r="AV359" i="12"/>
  <c r="AW359" i="12"/>
  <c r="AX359" i="12"/>
  <c r="AY359" i="12"/>
  <c r="AZ359" i="12"/>
  <c r="BA359" i="12"/>
  <c r="BB359" i="12"/>
  <c r="O360" i="12"/>
  <c r="P360" i="12"/>
  <c r="Q360" i="12"/>
  <c r="R360" i="12"/>
  <c r="S360" i="12"/>
  <c r="T360" i="12"/>
  <c r="U360" i="12"/>
  <c r="V360" i="12"/>
  <c r="W360" i="12"/>
  <c r="X360" i="12"/>
  <c r="Y360" i="12"/>
  <c r="Z360" i="12"/>
  <c r="AA360" i="12"/>
  <c r="AB360" i="12"/>
  <c r="AC360" i="12"/>
  <c r="AD360" i="12"/>
  <c r="AE360" i="12"/>
  <c r="AF360" i="12"/>
  <c r="AG360" i="12"/>
  <c r="AH360" i="12"/>
  <c r="AI360" i="12"/>
  <c r="AJ360" i="12"/>
  <c r="AK360" i="12"/>
  <c r="AL360" i="12"/>
  <c r="AM360" i="12"/>
  <c r="AN360" i="12"/>
  <c r="AO360" i="12"/>
  <c r="AP360" i="12"/>
  <c r="AQ360" i="12"/>
  <c r="AR360" i="12"/>
  <c r="AS360" i="12"/>
  <c r="AT360" i="12"/>
  <c r="AU360" i="12"/>
  <c r="AV360" i="12"/>
  <c r="AW360" i="12"/>
  <c r="AX360" i="12"/>
  <c r="AY360" i="12"/>
  <c r="AZ360" i="12"/>
  <c r="BA360" i="12"/>
  <c r="BB360" i="12"/>
  <c r="O361" i="12"/>
  <c r="P361" i="12"/>
  <c r="Q361" i="12"/>
  <c r="R361" i="12"/>
  <c r="S361" i="12"/>
  <c r="T361" i="12"/>
  <c r="U361" i="12"/>
  <c r="V361" i="12"/>
  <c r="W361" i="12"/>
  <c r="X361" i="12"/>
  <c r="Y361" i="12"/>
  <c r="Z361" i="12"/>
  <c r="AA361" i="12"/>
  <c r="AB361" i="12"/>
  <c r="AC361" i="12"/>
  <c r="AD361" i="12"/>
  <c r="AE361" i="12"/>
  <c r="AF361" i="12"/>
  <c r="AG361" i="12"/>
  <c r="AH361" i="12"/>
  <c r="AI361" i="12"/>
  <c r="AJ361" i="12"/>
  <c r="AK361" i="12"/>
  <c r="AL361" i="12"/>
  <c r="AM361" i="12"/>
  <c r="AN361" i="12"/>
  <c r="AO361" i="12"/>
  <c r="AP361" i="12"/>
  <c r="AQ361" i="12"/>
  <c r="AR361" i="12"/>
  <c r="AS361" i="12"/>
  <c r="AT361" i="12"/>
  <c r="AU361" i="12"/>
  <c r="AV361" i="12"/>
  <c r="AW361" i="12"/>
  <c r="AX361" i="12"/>
  <c r="AY361" i="12"/>
  <c r="AZ361" i="12"/>
  <c r="BA361" i="12"/>
  <c r="BB361" i="12"/>
  <c r="O362" i="12"/>
  <c r="P362" i="12"/>
  <c r="Q362" i="12"/>
  <c r="R362" i="12"/>
  <c r="S362" i="12"/>
  <c r="T362" i="12"/>
  <c r="U362" i="12"/>
  <c r="V362" i="12"/>
  <c r="W362" i="12"/>
  <c r="X362" i="12"/>
  <c r="Y362" i="12"/>
  <c r="Z362" i="12"/>
  <c r="AA362" i="12"/>
  <c r="AB362" i="12"/>
  <c r="AC362" i="12"/>
  <c r="AD362" i="12"/>
  <c r="AE362" i="12"/>
  <c r="AF362" i="12"/>
  <c r="AG362" i="12"/>
  <c r="AH362" i="12"/>
  <c r="AI362" i="12"/>
  <c r="AJ362" i="12"/>
  <c r="AK362" i="12"/>
  <c r="AL362" i="12"/>
  <c r="AM362" i="12"/>
  <c r="AN362" i="12"/>
  <c r="AO362" i="12"/>
  <c r="AP362" i="12"/>
  <c r="AQ362" i="12"/>
  <c r="AR362" i="12"/>
  <c r="AS362" i="12"/>
  <c r="AT362" i="12"/>
  <c r="AU362" i="12"/>
  <c r="AV362" i="12"/>
  <c r="AW362" i="12"/>
  <c r="AX362" i="12"/>
  <c r="AY362" i="12"/>
  <c r="AZ362" i="12"/>
  <c r="BA362" i="12"/>
  <c r="BB362" i="12"/>
  <c r="O363" i="12"/>
  <c r="P363" i="12"/>
  <c r="Q363" i="12"/>
  <c r="R363" i="12"/>
  <c r="S363" i="12"/>
  <c r="T363" i="12"/>
  <c r="U363" i="12"/>
  <c r="V363" i="12"/>
  <c r="W363" i="12"/>
  <c r="X363" i="12"/>
  <c r="Y363" i="12"/>
  <c r="Z363" i="12"/>
  <c r="AA363" i="12"/>
  <c r="AB363" i="12"/>
  <c r="AC363" i="12"/>
  <c r="AD363" i="12"/>
  <c r="AE363" i="12"/>
  <c r="AF363" i="12"/>
  <c r="AG363" i="12"/>
  <c r="AH363" i="12"/>
  <c r="AI363" i="12"/>
  <c r="AJ363" i="12"/>
  <c r="AK363" i="12"/>
  <c r="AL363" i="12"/>
  <c r="AM363" i="12"/>
  <c r="AN363" i="12"/>
  <c r="AO363" i="12"/>
  <c r="AP363" i="12"/>
  <c r="AQ363" i="12"/>
  <c r="AR363" i="12"/>
  <c r="AS363" i="12"/>
  <c r="AT363" i="12"/>
  <c r="AU363" i="12"/>
  <c r="AV363" i="12"/>
  <c r="AW363" i="12"/>
  <c r="AX363" i="12"/>
  <c r="AY363" i="12"/>
  <c r="AZ363" i="12"/>
  <c r="BA363" i="12"/>
  <c r="BB363" i="12"/>
  <c r="O364" i="12"/>
  <c r="P364" i="12"/>
  <c r="Q364" i="12"/>
  <c r="R364" i="12"/>
  <c r="S364" i="12"/>
  <c r="T364" i="12"/>
  <c r="U364" i="12"/>
  <c r="V364" i="12"/>
  <c r="W364" i="12"/>
  <c r="X364" i="12"/>
  <c r="Y364" i="12"/>
  <c r="Z364" i="12"/>
  <c r="AA364" i="12"/>
  <c r="AB364" i="12"/>
  <c r="AC364" i="12"/>
  <c r="AD364" i="12"/>
  <c r="AE364" i="12"/>
  <c r="AF364" i="12"/>
  <c r="AG364" i="12"/>
  <c r="AH364" i="12"/>
  <c r="AI364" i="12"/>
  <c r="AJ364" i="12"/>
  <c r="AK364" i="12"/>
  <c r="AL364" i="12"/>
  <c r="AM364" i="12"/>
  <c r="AN364" i="12"/>
  <c r="AO364" i="12"/>
  <c r="AP364" i="12"/>
  <c r="AQ364" i="12"/>
  <c r="AR364" i="12"/>
  <c r="AS364" i="12"/>
  <c r="AT364" i="12"/>
  <c r="AU364" i="12"/>
  <c r="AV364" i="12"/>
  <c r="AW364" i="12"/>
  <c r="AX364" i="12"/>
  <c r="AY364" i="12"/>
  <c r="AZ364" i="12"/>
  <c r="BA364" i="12"/>
  <c r="BB364" i="12"/>
  <c r="O365" i="12"/>
  <c r="P365" i="12"/>
  <c r="Q365" i="12"/>
  <c r="R365" i="12"/>
  <c r="S365" i="12"/>
  <c r="T365" i="12"/>
  <c r="U365" i="12"/>
  <c r="V365" i="12"/>
  <c r="W365" i="12"/>
  <c r="X365" i="12"/>
  <c r="Y365" i="12"/>
  <c r="Z365" i="12"/>
  <c r="AA365" i="12"/>
  <c r="AB365" i="12"/>
  <c r="AC365" i="12"/>
  <c r="AD365" i="12"/>
  <c r="AE365" i="12"/>
  <c r="AF365" i="12"/>
  <c r="AG365" i="12"/>
  <c r="AH365" i="12"/>
  <c r="AI365" i="12"/>
  <c r="AJ365" i="12"/>
  <c r="AK365" i="12"/>
  <c r="AL365" i="12"/>
  <c r="AM365" i="12"/>
  <c r="AN365" i="12"/>
  <c r="AO365" i="12"/>
  <c r="AP365" i="12"/>
  <c r="AQ365" i="12"/>
  <c r="AR365" i="12"/>
  <c r="AS365" i="12"/>
  <c r="AT365" i="12"/>
  <c r="AU365" i="12"/>
  <c r="AV365" i="12"/>
  <c r="AW365" i="12"/>
  <c r="AX365" i="12"/>
  <c r="AY365" i="12"/>
  <c r="AZ365" i="12"/>
  <c r="BA365" i="12"/>
  <c r="BB365" i="12"/>
  <c r="O366" i="12"/>
  <c r="P366" i="12"/>
  <c r="Q366" i="12"/>
  <c r="R366" i="12"/>
  <c r="S366" i="12"/>
  <c r="T366" i="12"/>
  <c r="U366" i="12"/>
  <c r="V366" i="12"/>
  <c r="W366" i="12"/>
  <c r="X366" i="12"/>
  <c r="Y366" i="12"/>
  <c r="Z366" i="12"/>
  <c r="AA366" i="12"/>
  <c r="AB366" i="12"/>
  <c r="AC366" i="12"/>
  <c r="AD366" i="12"/>
  <c r="AE366" i="12"/>
  <c r="AF366" i="12"/>
  <c r="AG366" i="12"/>
  <c r="AH366" i="12"/>
  <c r="AI366" i="12"/>
  <c r="AJ366" i="12"/>
  <c r="AK366" i="12"/>
  <c r="AL366" i="12"/>
  <c r="AM366" i="12"/>
  <c r="AN366" i="12"/>
  <c r="AO366" i="12"/>
  <c r="AP366" i="12"/>
  <c r="AQ366" i="12"/>
  <c r="AR366" i="12"/>
  <c r="AS366" i="12"/>
  <c r="AT366" i="12"/>
  <c r="AU366" i="12"/>
  <c r="AV366" i="12"/>
  <c r="AW366" i="12"/>
  <c r="AX366" i="12"/>
  <c r="AY366" i="12"/>
  <c r="AZ366" i="12"/>
  <c r="BA366" i="12"/>
  <c r="BB366" i="12"/>
  <c r="O367" i="12"/>
  <c r="P367" i="12"/>
  <c r="Q367" i="12"/>
  <c r="R367" i="12"/>
  <c r="S367" i="12"/>
  <c r="T367" i="12"/>
  <c r="U367" i="12"/>
  <c r="V367" i="12"/>
  <c r="W367" i="12"/>
  <c r="X367" i="12"/>
  <c r="Y367" i="12"/>
  <c r="Z367" i="12"/>
  <c r="AA367" i="12"/>
  <c r="AB367" i="12"/>
  <c r="AC367" i="12"/>
  <c r="AD367" i="12"/>
  <c r="AE367" i="12"/>
  <c r="AF367" i="12"/>
  <c r="AG367" i="12"/>
  <c r="AH367" i="12"/>
  <c r="AI367" i="12"/>
  <c r="AJ367" i="12"/>
  <c r="AK367" i="12"/>
  <c r="AL367" i="12"/>
  <c r="AM367" i="12"/>
  <c r="AN367" i="12"/>
  <c r="AO367" i="12"/>
  <c r="AP367" i="12"/>
  <c r="AQ367" i="12"/>
  <c r="AR367" i="12"/>
  <c r="AS367" i="12"/>
  <c r="AT367" i="12"/>
  <c r="AU367" i="12"/>
  <c r="AV367" i="12"/>
  <c r="AW367" i="12"/>
  <c r="AX367" i="12"/>
  <c r="AY367" i="12"/>
  <c r="AZ367" i="12"/>
  <c r="BA367" i="12"/>
  <c r="BB367" i="12"/>
  <c r="O368" i="12"/>
  <c r="P368" i="12"/>
  <c r="Q368" i="12"/>
  <c r="R368" i="12"/>
  <c r="S368" i="12"/>
  <c r="T368" i="12"/>
  <c r="U368" i="12"/>
  <c r="V368" i="12"/>
  <c r="W368" i="12"/>
  <c r="X368" i="12"/>
  <c r="Y368" i="12"/>
  <c r="Z368" i="12"/>
  <c r="AA368" i="12"/>
  <c r="AB368" i="12"/>
  <c r="AC368" i="12"/>
  <c r="AD368" i="12"/>
  <c r="AE368" i="12"/>
  <c r="AF368" i="12"/>
  <c r="AG368" i="12"/>
  <c r="AH368" i="12"/>
  <c r="AI368" i="12"/>
  <c r="AJ368" i="12"/>
  <c r="AK368" i="12"/>
  <c r="AL368" i="12"/>
  <c r="AM368" i="12"/>
  <c r="AN368" i="12"/>
  <c r="AO368" i="12"/>
  <c r="AP368" i="12"/>
  <c r="AQ368" i="12"/>
  <c r="AR368" i="12"/>
  <c r="AS368" i="12"/>
  <c r="AT368" i="12"/>
  <c r="AU368" i="12"/>
  <c r="AV368" i="12"/>
  <c r="AW368" i="12"/>
  <c r="AX368" i="12"/>
  <c r="AY368" i="12"/>
  <c r="AZ368" i="12"/>
  <c r="BA368" i="12"/>
  <c r="BB368" i="12"/>
  <c r="O369" i="12"/>
  <c r="P369" i="12"/>
  <c r="Q369" i="12"/>
  <c r="R369" i="12"/>
  <c r="S369" i="12"/>
  <c r="T369" i="12"/>
  <c r="U369" i="12"/>
  <c r="V369" i="12"/>
  <c r="W369" i="12"/>
  <c r="X369" i="12"/>
  <c r="Y369" i="12"/>
  <c r="Z369" i="12"/>
  <c r="AA369" i="12"/>
  <c r="AB369" i="12"/>
  <c r="AC369" i="12"/>
  <c r="AD369" i="12"/>
  <c r="AE369" i="12"/>
  <c r="AF369" i="12"/>
  <c r="AG369" i="12"/>
  <c r="AH369" i="12"/>
  <c r="AI369" i="12"/>
  <c r="AJ369" i="12"/>
  <c r="AK369" i="12"/>
  <c r="AL369" i="12"/>
  <c r="AM369" i="12"/>
  <c r="AN369" i="12"/>
  <c r="AO369" i="12"/>
  <c r="AP369" i="12"/>
  <c r="AQ369" i="12"/>
  <c r="AR369" i="12"/>
  <c r="AS369" i="12"/>
  <c r="AT369" i="12"/>
  <c r="AU369" i="12"/>
  <c r="AV369" i="12"/>
  <c r="AW369" i="12"/>
  <c r="AX369" i="12"/>
  <c r="AY369" i="12"/>
  <c r="AZ369" i="12"/>
  <c r="BA369" i="12"/>
  <c r="BB369" i="12"/>
  <c r="O370" i="12"/>
  <c r="P370" i="12"/>
  <c r="Q370" i="12"/>
  <c r="R370" i="12"/>
  <c r="S370" i="12"/>
  <c r="T370" i="12"/>
  <c r="U370" i="12"/>
  <c r="V370" i="12"/>
  <c r="W370" i="12"/>
  <c r="X370" i="12"/>
  <c r="Y370" i="12"/>
  <c r="Z370" i="12"/>
  <c r="AA370" i="12"/>
  <c r="AB370" i="12"/>
  <c r="AC370" i="12"/>
  <c r="AD370" i="12"/>
  <c r="AE370" i="12"/>
  <c r="AF370" i="12"/>
  <c r="AG370" i="12"/>
  <c r="AH370" i="12"/>
  <c r="AI370" i="12"/>
  <c r="AJ370" i="12"/>
  <c r="AK370" i="12"/>
  <c r="AL370" i="12"/>
  <c r="AM370" i="12"/>
  <c r="AN370" i="12"/>
  <c r="AO370" i="12"/>
  <c r="AP370" i="12"/>
  <c r="AQ370" i="12"/>
  <c r="AR370" i="12"/>
  <c r="AS370" i="12"/>
  <c r="AT370" i="12"/>
  <c r="AU370" i="12"/>
  <c r="AV370" i="12"/>
  <c r="AW370" i="12"/>
  <c r="AX370" i="12"/>
  <c r="AY370" i="12"/>
  <c r="AZ370" i="12"/>
  <c r="BA370" i="12"/>
  <c r="BB370" i="12"/>
  <c r="O371" i="12"/>
  <c r="P371" i="12"/>
  <c r="Q371" i="12"/>
  <c r="R371" i="12"/>
  <c r="S371" i="12"/>
  <c r="T371" i="12"/>
  <c r="U371" i="12"/>
  <c r="V371" i="12"/>
  <c r="W371" i="12"/>
  <c r="X371" i="12"/>
  <c r="Y371" i="12"/>
  <c r="Z371" i="12"/>
  <c r="AA371" i="12"/>
  <c r="AB371" i="12"/>
  <c r="AC371" i="12"/>
  <c r="AD371" i="12"/>
  <c r="AE371" i="12"/>
  <c r="AF371" i="12"/>
  <c r="AG371" i="12"/>
  <c r="AH371" i="12"/>
  <c r="AI371" i="12"/>
  <c r="AJ371" i="12"/>
  <c r="AK371" i="12"/>
  <c r="AL371" i="12"/>
  <c r="AM371" i="12"/>
  <c r="AN371" i="12"/>
  <c r="AO371" i="12"/>
  <c r="AP371" i="12"/>
  <c r="AQ371" i="12"/>
  <c r="AR371" i="12"/>
  <c r="AS371" i="12"/>
  <c r="AT371" i="12"/>
  <c r="AU371" i="12"/>
  <c r="AV371" i="12"/>
  <c r="AW371" i="12"/>
  <c r="AX371" i="12"/>
  <c r="AY371" i="12"/>
  <c r="AZ371" i="12"/>
  <c r="BA371" i="12"/>
  <c r="BB371" i="12"/>
  <c r="O372" i="12"/>
  <c r="P372" i="12"/>
  <c r="Q372" i="12"/>
  <c r="R372" i="12"/>
  <c r="S372" i="12"/>
  <c r="T372" i="12"/>
  <c r="U372" i="12"/>
  <c r="V372" i="12"/>
  <c r="W372" i="12"/>
  <c r="X372" i="12"/>
  <c r="Y372" i="12"/>
  <c r="Z372" i="12"/>
  <c r="AA372" i="12"/>
  <c r="AB372" i="12"/>
  <c r="AC372" i="12"/>
  <c r="AD372" i="12"/>
  <c r="AE372" i="12"/>
  <c r="AF372" i="12"/>
  <c r="AG372" i="12"/>
  <c r="AH372" i="12"/>
  <c r="AI372" i="12"/>
  <c r="AJ372" i="12"/>
  <c r="AK372" i="12"/>
  <c r="AL372" i="12"/>
  <c r="AM372" i="12"/>
  <c r="AN372" i="12"/>
  <c r="AO372" i="12"/>
  <c r="AP372" i="12"/>
  <c r="AQ372" i="12"/>
  <c r="AR372" i="12"/>
  <c r="AS372" i="12"/>
  <c r="AT372" i="12"/>
  <c r="AU372" i="12"/>
  <c r="AV372" i="12"/>
  <c r="AW372" i="12"/>
  <c r="AX372" i="12"/>
  <c r="AY372" i="12"/>
  <c r="AZ372" i="12"/>
  <c r="BA372" i="12"/>
  <c r="BB372" i="12"/>
  <c r="O373" i="12"/>
  <c r="P373" i="12"/>
  <c r="Q373" i="12"/>
  <c r="R373" i="12"/>
  <c r="S373" i="12"/>
  <c r="T373" i="12"/>
  <c r="U373" i="12"/>
  <c r="V373" i="12"/>
  <c r="W373" i="12"/>
  <c r="X373" i="12"/>
  <c r="Y373" i="12"/>
  <c r="Z373" i="12"/>
  <c r="AA373" i="12"/>
  <c r="AB373" i="12"/>
  <c r="AC373" i="12"/>
  <c r="AD373" i="12"/>
  <c r="AE373" i="12"/>
  <c r="AF373" i="12"/>
  <c r="AG373" i="12"/>
  <c r="AH373" i="12"/>
  <c r="AI373" i="12"/>
  <c r="AJ373" i="12"/>
  <c r="AK373" i="12"/>
  <c r="AL373" i="12"/>
  <c r="AM373" i="12"/>
  <c r="AN373" i="12"/>
  <c r="AO373" i="12"/>
  <c r="AP373" i="12"/>
  <c r="AQ373" i="12"/>
  <c r="AR373" i="12"/>
  <c r="AS373" i="12"/>
  <c r="AT373" i="12"/>
  <c r="AU373" i="12"/>
  <c r="AV373" i="12"/>
  <c r="AW373" i="12"/>
  <c r="AX373" i="12"/>
  <c r="AY373" i="12"/>
  <c r="AZ373" i="12"/>
  <c r="BA373" i="12"/>
  <c r="BB373" i="12"/>
  <c r="O374" i="12"/>
  <c r="P374" i="12"/>
  <c r="Q374" i="12"/>
  <c r="R374" i="12"/>
  <c r="S374" i="12"/>
  <c r="T374" i="12"/>
  <c r="U374" i="12"/>
  <c r="V374" i="12"/>
  <c r="W374" i="12"/>
  <c r="X374" i="12"/>
  <c r="Y374" i="12"/>
  <c r="Z374" i="12"/>
  <c r="AA374" i="12"/>
  <c r="AB374" i="12"/>
  <c r="AC374" i="12"/>
  <c r="AD374" i="12"/>
  <c r="AE374" i="12"/>
  <c r="AF374" i="12"/>
  <c r="AG374" i="12"/>
  <c r="AH374" i="12"/>
  <c r="AI374" i="12"/>
  <c r="AJ374" i="12"/>
  <c r="AK374" i="12"/>
  <c r="AL374" i="12"/>
  <c r="AM374" i="12"/>
  <c r="AN374" i="12"/>
  <c r="AO374" i="12"/>
  <c r="AP374" i="12"/>
  <c r="AQ374" i="12"/>
  <c r="AR374" i="12"/>
  <c r="AS374" i="12"/>
  <c r="AT374" i="12"/>
  <c r="AU374" i="12"/>
  <c r="AV374" i="12"/>
  <c r="AW374" i="12"/>
  <c r="AX374" i="12"/>
  <c r="AY374" i="12"/>
  <c r="AZ374" i="12"/>
  <c r="BA374" i="12"/>
  <c r="BB374" i="12"/>
  <c r="O375" i="12"/>
  <c r="P375" i="12"/>
  <c r="Q375" i="12"/>
  <c r="R375" i="12"/>
  <c r="S375" i="12"/>
  <c r="T375" i="12"/>
  <c r="U375" i="12"/>
  <c r="V375" i="12"/>
  <c r="W375" i="12"/>
  <c r="X375" i="12"/>
  <c r="Y375" i="12"/>
  <c r="Z375" i="12"/>
  <c r="AA375" i="12"/>
  <c r="AB375" i="12"/>
  <c r="AC375" i="12"/>
  <c r="AD375" i="12"/>
  <c r="AE375" i="12"/>
  <c r="AF375" i="12"/>
  <c r="AG375" i="12"/>
  <c r="AH375" i="12"/>
  <c r="AI375" i="12"/>
  <c r="AJ375" i="12"/>
  <c r="AK375" i="12"/>
  <c r="AL375" i="12"/>
  <c r="AM375" i="12"/>
  <c r="AN375" i="12"/>
  <c r="AO375" i="12"/>
  <c r="AP375" i="12"/>
  <c r="AQ375" i="12"/>
  <c r="AR375" i="12"/>
  <c r="AS375" i="12"/>
  <c r="AT375" i="12"/>
  <c r="AU375" i="12"/>
  <c r="AV375" i="12"/>
  <c r="AW375" i="12"/>
  <c r="AX375" i="12"/>
  <c r="AY375" i="12"/>
  <c r="AZ375" i="12"/>
  <c r="BA375" i="12"/>
  <c r="BB375" i="12"/>
  <c r="O376" i="12"/>
  <c r="P376" i="12"/>
  <c r="Q376" i="12"/>
  <c r="R376" i="12"/>
  <c r="S376" i="12"/>
  <c r="T376" i="12"/>
  <c r="U376" i="12"/>
  <c r="V376" i="12"/>
  <c r="W376" i="12"/>
  <c r="X376" i="12"/>
  <c r="Y376" i="12"/>
  <c r="Z376" i="12"/>
  <c r="AA376" i="12"/>
  <c r="AB376" i="12"/>
  <c r="AC376" i="12"/>
  <c r="AD376" i="12"/>
  <c r="AE376" i="12"/>
  <c r="AF376" i="12"/>
  <c r="AG376" i="12"/>
  <c r="AH376" i="12"/>
  <c r="AI376" i="12"/>
  <c r="AJ376" i="12"/>
  <c r="AK376" i="12"/>
  <c r="AL376" i="12"/>
  <c r="AM376" i="12"/>
  <c r="AN376" i="12"/>
  <c r="AO376" i="12"/>
  <c r="AP376" i="12"/>
  <c r="AQ376" i="12"/>
  <c r="AR376" i="12"/>
  <c r="AS376" i="12"/>
  <c r="AT376" i="12"/>
  <c r="AU376" i="12"/>
  <c r="AV376" i="12"/>
  <c r="AW376" i="12"/>
  <c r="AX376" i="12"/>
  <c r="AY376" i="12"/>
  <c r="AZ376" i="12"/>
  <c r="BA376" i="12"/>
  <c r="BB376" i="12"/>
  <c r="O377" i="12"/>
  <c r="P377" i="12"/>
  <c r="Q377" i="12"/>
  <c r="R377" i="12"/>
  <c r="S377" i="12"/>
  <c r="T377" i="12"/>
  <c r="U377" i="12"/>
  <c r="V377" i="12"/>
  <c r="W377" i="12"/>
  <c r="X377" i="12"/>
  <c r="Y377" i="12"/>
  <c r="Z377" i="12"/>
  <c r="AA377" i="12"/>
  <c r="AB377" i="12"/>
  <c r="AC377" i="12"/>
  <c r="AD377" i="12"/>
  <c r="AE377" i="12"/>
  <c r="AF377" i="12"/>
  <c r="AG377" i="12"/>
  <c r="AH377" i="12"/>
  <c r="AI377" i="12"/>
  <c r="AJ377" i="12"/>
  <c r="AK377" i="12"/>
  <c r="AL377" i="12"/>
  <c r="AM377" i="12"/>
  <c r="AN377" i="12"/>
  <c r="AO377" i="12"/>
  <c r="AP377" i="12"/>
  <c r="AQ377" i="12"/>
  <c r="AR377" i="12"/>
  <c r="AS377" i="12"/>
  <c r="AT377" i="12"/>
  <c r="AU377" i="12"/>
  <c r="AV377" i="12"/>
  <c r="AW377" i="12"/>
  <c r="AX377" i="12"/>
  <c r="AY377" i="12"/>
  <c r="AZ377" i="12"/>
  <c r="BA377" i="12"/>
  <c r="BB377" i="12"/>
  <c r="O378" i="12"/>
  <c r="P378" i="12"/>
  <c r="Q378" i="12"/>
  <c r="R378" i="12"/>
  <c r="S378" i="12"/>
  <c r="T378" i="12"/>
  <c r="U378" i="12"/>
  <c r="V378" i="12"/>
  <c r="W378" i="12"/>
  <c r="X378" i="12"/>
  <c r="Y378" i="12"/>
  <c r="Z378" i="12"/>
  <c r="AA378" i="12"/>
  <c r="AB378" i="12"/>
  <c r="AC378" i="12"/>
  <c r="AD378" i="12"/>
  <c r="AE378" i="12"/>
  <c r="AF378" i="12"/>
  <c r="AG378" i="12"/>
  <c r="AH378" i="12"/>
  <c r="AI378" i="12"/>
  <c r="AJ378" i="12"/>
  <c r="AK378" i="12"/>
  <c r="AL378" i="12"/>
  <c r="AM378" i="12"/>
  <c r="AN378" i="12"/>
  <c r="AO378" i="12"/>
  <c r="AP378" i="12"/>
  <c r="AQ378" i="12"/>
  <c r="AR378" i="12"/>
  <c r="AS378" i="12"/>
  <c r="AT378" i="12"/>
  <c r="AU378" i="12"/>
  <c r="AV378" i="12"/>
  <c r="AY378" i="12"/>
  <c r="AZ378" i="12"/>
  <c r="BA378" i="12"/>
  <c r="BB378" i="12"/>
  <c r="O379" i="12"/>
  <c r="P379" i="12"/>
  <c r="Q379" i="12"/>
  <c r="R379" i="12"/>
  <c r="S379" i="12"/>
  <c r="T379" i="12"/>
  <c r="U379" i="12"/>
  <c r="V379" i="12"/>
  <c r="W379" i="12"/>
  <c r="X379" i="12"/>
  <c r="Y379" i="12"/>
  <c r="Z379" i="12"/>
  <c r="AA379" i="12"/>
  <c r="AB379" i="12"/>
  <c r="AC379" i="12"/>
  <c r="AD379" i="12"/>
  <c r="AE379" i="12"/>
  <c r="AF379" i="12"/>
  <c r="AG379" i="12"/>
  <c r="AH379" i="12"/>
  <c r="AI379" i="12"/>
  <c r="AJ379" i="12"/>
  <c r="AK379" i="12"/>
  <c r="AL379" i="12"/>
  <c r="AM379" i="12"/>
  <c r="AN379" i="12"/>
  <c r="AO379" i="12"/>
  <c r="AP379" i="12"/>
  <c r="AQ379" i="12"/>
  <c r="AR379" i="12"/>
  <c r="AS379" i="12"/>
  <c r="AT379" i="12"/>
  <c r="AU379" i="12"/>
  <c r="AV379" i="12"/>
  <c r="AW379" i="12"/>
  <c r="AX379" i="12"/>
  <c r="AY379" i="12"/>
  <c r="AZ379" i="12"/>
  <c r="BA379" i="12"/>
  <c r="BB379" i="12"/>
  <c r="O380" i="12"/>
  <c r="P380" i="12"/>
  <c r="Q380" i="12"/>
  <c r="R380" i="12"/>
  <c r="S380" i="12"/>
  <c r="T380" i="12"/>
  <c r="U380" i="12"/>
  <c r="V380" i="12"/>
  <c r="W380" i="12"/>
  <c r="X380" i="12"/>
  <c r="Y380" i="12"/>
  <c r="Z380" i="12"/>
  <c r="AA380" i="12"/>
  <c r="AB380" i="12"/>
  <c r="AC380" i="12"/>
  <c r="AD380" i="12"/>
  <c r="AE380" i="12"/>
  <c r="AF380" i="12"/>
  <c r="AG380" i="12"/>
  <c r="AH380" i="12"/>
  <c r="AI380" i="12"/>
  <c r="AJ380" i="12"/>
  <c r="AK380" i="12"/>
  <c r="AL380" i="12"/>
  <c r="AM380" i="12"/>
  <c r="AN380" i="12"/>
  <c r="AO380" i="12"/>
  <c r="AP380" i="12"/>
  <c r="AQ380" i="12"/>
  <c r="AR380" i="12"/>
  <c r="AS380" i="12"/>
  <c r="AT380" i="12"/>
  <c r="AU380" i="12"/>
  <c r="AV380" i="12"/>
  <c r="AW380" i="12"/>
  <c r="AX380" i="12"/>
  <c r="AY380" i="12"/>
  <c r="AZ380" i="12"/>
  <c r="BA380" i="12"/>
  <c r="BB380" i="12"/>
  <c r="O381" i="12"/>
  <c r="P381" i="12"/>
  <c r="Q381" i="12"/>
  <c r="R381" i="12"/>
  <c r="S381" i="12"/>
  <c r="T381" i="12"/>
  <c r="U381" i="12"/>
  <c r="V381" i="12"/>
  <c r="W381" i="12"/>
  <c r="X381" i="12"/>
  <c r="Y381" i="12"/>
  <c r="Z381" i="12"/>
  <c r="AA381" i="12"/>
  <c r="AB381" i="12"/>
  <c r="AC381" i="12"/>
  <c r="AD381" i="12"/>
  <c r="AE381" i="12"/>
  <c r="AF381" i="12"/>
  <c r="AG381" i="12"/>
  <c r="AH381" i="12"/>
  <c r="AI381" i="12"/>
  <c r="AJ381" i="12"/>
  <c r="AK381" i="12"/>
  <c r="AL381" i="12"/>
  <c r="AM381" i="12"/>
  <c r="AN381" i="12"/>
  <c r="AO381" i="12"/>
  <c r="AP381" i="12"/>
  <c r="AQ381" i="12"/>
  <c r="AR381" i="12"/>
  <c r="AS381" i="12"/>
  <c r="AT381" i="12"/>
  <c r="AU381" i="12"/>
  <c r="AV381" i="12"/>
  <c r="AW381" i="12"/>
  <c r="AX381" i="12"/>
  <c r="AY381" i="12"/>
  <c r="AZ381" i="12"/>
  <c r="BA381" i="12"/>
  <c r="BB381" i="12"/>
  <c r="O382" i="12"/>
  <c r="P382" i="12"/>
  <c r="Q382" i="12"/>
  <c r="R382" i="12"/>
  <c r="S382" i="12"/>
  <c r="T382" i="12"/>
  <c r="U382" i="12"/>
  <c r="V382" i="12"/>
  <c r="W382" i="12"/>
  <c r="X382" i="12"/>
  <c r="Y382" i="12"/>
  <c r="Z382" i="12"/>
  <c r="AA382" i="12"/>
  <c r="AB382" i="12"/>
  <c r="AC382" i="12"/>
  <c r="AD382" i="12"/>
  <c r="AE382" i="12"/>
  <c r="AF382" i="12"/>
  <c r="AG382" i="12"/>
  <c r="AH382" i="12"/>
  <c r="AI382" i="12"/>
  <c r="AJ382" i="12"/>
  <c r="AK382" i="12"/>
  <c r="AL382" i="12"/>
  <c r="AM382" i="12"/>
  <c r="AN382" i="12"/>
  <c r="AO382" i="12"/>
  <c r="AP382" i="12"/>
  <c r="AQ382" i="12"/>
  <c r="AR382" i="12"/>
  <c r="AS382" i="12"/>
  <c r="AT382" i="12"/>
  <c r="AU382" i="12"/>
  <c r="AV382" i="12"/>
  <c r="AW382" i="12"/>
  <c r="AX382" i="12"/>
  <c r="AY382" i="12"/>
  <c r="AZ382" i="12"/>
  <c r="BA382" i="12"/>
  <c r="BB382" i="12"/>
  <c r="O383" i="12"/>
  <c r="P383" i="12"/>
  <c r="Q383" i="12"/>
  <c r="R383" i="12"/>
  <c r="S383" i="12"/>
  <c r="T383" i="12"/>
  <c r="U383" i="12"/>
  <c r="V383" i="12"/>
  <c r="W383" i="12"/>
  <c r="X383" i="12"/>
  <c r="Y383" i="12"/>
  <c r="Z383" i="12"/>
  <c r="AA383" i="12"/>
  <c r="AB383" i="12"/>
  <c r="AC383" i="12"/>
  <c r="AD383" i="12"/>
  <c r="AE383" i="12"/>
  <c r="AF383" i="12"/>
  <c r="AG383" i="12"/>
  <c r="AH383" i="12"/>
  <c r="AI383" i="12"/>
  <c r="AJ383" i="12"/>
  <c r="AK383" i="12"/>
  <c r="AL383" i="12"/>
  <c r="AM383" i="12"/>
  <c r="AN383" i="12"/>
  <c r="AO383" i="12"/>
  <c r="AP383" i="12"/>
  <c r="AQ383" i="12"/>
  <c r="AR383" i="12"/>
  <c r="AS383" i="12"/>
  <c r="AT383" i="12"/>
  <c r="AU383" i="12"/>
  <c r="AV383" i="12"/>
  <c r="AW383" i="12"/>
  <c r="AX383" i="12"/>
  <c r="AY383" i="12"/>
  <c r="AZ383" i="12"/>
  <c r="BA383" i="12"/>
  <c r="BB383" i="12"/>
  <c r="O384" i="12"/>
  <c r="P384" i="12"/>
  <c r="Q384" i="12"/>
  <c r="R384" i="12"/>
  <c r="S384" i="12"/>
  <c r="T384" i="12"/>
  <c r="U384" i="12"/>
  <c r="V384" i="12"/>
  <c r="W384" i="12"/>
  <c r="X384" i="12"/>
  <c r="Y384" i="12"/>
  <c r="Z384" i="12"/>
  <c r="AA384" i="12"/>
  <c r="AB384" i="12"/>
  <c r="AC384" i="12"/>
  <c r="AD384" i="12"/>
  <c r="AE384" i="12"/>
  <c r="AF384" i="12"/>
  <c r="AG384" i="12"/>
  <c r="AH384" i="12"/>
  <c r="AI384" i="12"/>
  <c r="AJ384" i="12"/>
  <c r="AK384" i="12"/>
  <c r="AL384" i="12"/>
  <c r="AM384" i="12"/>
  <c r="AN384" i="12"/>
  <c r="AO384" i="12"/>
  <c r="AP384" i="12"/>
  <c r="AQ384" i="12"/>
  <c r="AR384" i="12"/>
  <c r="AS384" i="12"/>
  <c r="AT384" i="12"/>
  <c r="AU384" i="12"/>
  <c r="AV384" i="12"/>
  <c r="AW384" i="12"/>
  <c r="AX384" i="12"/>
  <c r="AY384" i="12"/>
  <c r="AZ384" i="12"/>
  <c r="BA384" i="12"/>
  <c r="BB384" i="12"/>
  <c r="AE341" i="12"/>
  <c r="AF341" i="12"/>
  <c r="AG341" i="12"/>
  <c r="AH341" i="12"/>
  <c r="AI341" i="12"/>
  <c r="AJ341" i="12"/>
  <c r="AK341" i="12"/>
  <c r="AL341" i="12"/>
  <c r="AM341" i="12"/>
  <c r="AN341" i="12"/>
  <c r="AO341" i="12"/>
  <c r="AP341" i="12"/>
  <c r="AQ341" i="12"/>
  <c r="AR341" i="12"/>
  <c r="AS341" i="12"/>
  <c r="AT341" i="12"/>
  <c r="AU341" i="12"/>
  <c r="AV341" i="12"/>
  <c r="AW341" i="12"/>
  <c r="AX341" i="12"/>
  <c r="AY341" i="12"/>
  <c r="AK342" i="12"/>
  <c r="AL342" i="12"/>
  <c r="AM342" i="12"/>
  <c r="AN342" i="12"/>
  <c r="AO342" i="12"/>
  <c r="AP342" i="12"/>
  <c r="AQ342" i="12"/>
  <c r="AR342" i="12"/>
  <c r="AS342" i="12"/>
  <c r="AT342" i="12"/>
  <c r="AU342" i="12"/>
  <c r="AV342" i="12"/>
  <c r="AW342" i="12"/>
  <c r="AX342" i="12"/>
  <c r="W342" i="12"/>
  <c r="X342" i="12"/>
  <c r="Y342" i="12"/>
  <c r="Z342" i="12"/>
  <c r="AA342" i="12"/>
  <c r="AB342" i="12"/>
  <c r="AC342" i="12"/>
  <c r="AD342" i="12"/>
  <c r="AE342" i="12"/>
  <c r="AF342" i="12"/>
  <c r="AI342" i="12"/>
  <c r="AJ342" i="12"/>
  <c r="AK343" i="12"/>
  <c r="AL343" i="12"/>
  <c r="AM343" i="12"/>
  <c r="AN343" i="12"/>
  <c r="AO343" i="12"/>
  <c r="AP343" i="12"/>
  <c r="AQ343" i="12"/>
  <c r="AR343" i="12"/>
  <c r="AS343" i="12"/>
  <c r="AT343" i="12"/>
  <c r="AU343" i="12"/>
  <c r="AV343" i="12"/>
  <c r="AW343" i="12"/>
  <c r="AX343" i="12"/>
  <c r="AK344" i="12"/>
  <c r="AL344" i="12"/>
  <c r="AM344" i="12"/>
  <c r="AN344" i="12"/>
  <c r="AO344" i="12"/>
  <c r="AP344" i="12"/>
  <c r="AQ344" i="12"/>
  <c r="AR344" i="12"/>
  <c r="AS344" i="12"/>
  <c r="AT344" i="12"/>
  <c r="AU344" i="12"/>
  <c r="AV344" i="12"/>
  <c r="AK345" i="12"/>
  <c r="AL345" i="12"/>
  <c r="AM345" i="12"/>
  <c r="AN345" i="12"/>
  <c r="AO345" i="12"/>
  <c r="AP345" i="12"/>
  <c r="AQ345" i="12"/>
  <c r="AR345" i="12"/>
  <c r="AS345" i="12"/>
  <c r="AT345" i="12"/>
  <c r="AU345" i="12"/>
  <c r="AV345" i="12"/>
  <c r="AE348" i="12"/>
  <c r="AF348" i="12"/>
  <c r="AG348" i="12"/>
  <c r="AH348" i="12"/>
  <c r="AK348" i="12"/>
  <c r="AL348" i="12"/>
  <c r="AM348" i="12"/>
  <c r="AN348" i="12"/>
  <c r="AO348" i="12"/>
  <c r="AP348" i="12"/>
  <c r="AQ348" i="12"/>
  <c r="AR348" i="12"/>
  <c r="AS348" i="12"/>
  <c r="AT348" i="12"/>
  <c r="AU348" i="12"/>
  <c r="AV348" i="12"/>
  <c r="AW348" i="12"/>
  <c r="AX348" i="12"/>
  <c r="AI348" i="12"/>
  <c r="AJ348" i="12"/>
  <c r="O319" i="12"/>
  <c r="P319" i="12"/>
  <c r="Q319" i="12"/>
  <c r="R319" i="12"/>
  <c r="S319" i="12"/>
  <c r="T319" i="12"/>
  <c r="U319" i="12"/>
  <c r="V319" i="12"/>
  <c r="W319" i="12"/>
  <c r="X319" i="12"/>
  <c r="Y319" i="12"/>
  <c r="Z319" i="12"/>
  <c r="AA319" i="12"/>
  <c r="AB319" i="12"/>
  <c r="AC319" i="12"/>
  <c r="AD319" i="12"/>
  <c r="AE319" i="12"/>
  <c r="AF319" i="12"/>
  <c r="AG319" i="12"/>
  <c r="AH319" i="12"/>
  <c r="AI319" i="12"/>
  <c r="AJ319" i="12"/>
  <c r="AK319" i="12"/>
  <c r="AL319" i="12"/>
  <c r="AM319" i="12"/>
  <c r="AN319" i="12"/>
  <c r="AO319" i="12"/>
  <c r="AP319" i="12"/>
  <c r="AQ319" i="12"/>
  <c r="AR319" i="12"/>
  <c r="AS319" i="12"/>
  <c r="AT319" i="12"/>
  <c r="AU319" i="12"/>
  <c r="AV319" i="12"/>
  <c r="AW319" i="12"/>
  <c r="AX319" i="12"/>
  <c r="AY319" i="12"/>
  <c r="AZ319" i="12"/>
  <c r="BA319" i="12"/>
  <c r="BB319" i="12"/>
  <c r="O320" i="12"/>
  <c r="P320" i="12"/>
  <c r="Q320" i="12"/>
  <c r="R320" i="12"/>
  <c r="S320" i="12"/>
  <c r="T320" i="12"/>
  <c r="U320" i="12"/>
  <c r="V320" i="12"/>
  <c r="W320" i="12"/>
  <c r="X320" i="12"/>
  <c r="Y320" i="12"/>
  <c r="Z320" i="12"/>
  <c r="AA320" i="12"/>
  <c r="AB320" i="12"/>
  <c r="AC320" i="12"/>
  <c r="AD320" i="12"/>
  <c r="AE320" i="12"/>
  <c r="AF320" i="12"/>
  <c r="AG320" i="12"/>
  <c r="AH320" i="12"/>
  <c r="AI320" i="12"/>
  <c r="AJ320" i="12"/>
  <c r="AK320" i="12"/>
  <c r="AL320" i="12"/>
  <c r="AM320" i="12"/>
  <c r="AN320" i="12"/>
  <c r="AO320" i="12"/>
  <c r="AP320" i="12"/>
  <c r="AQ320" i="12"/>
  <c r="AR320" i="12"/>
  <c r="AS320" i="12"/>
  <c r="AT320" i="12"/>
  <c r="AU320" i="12"/>
  <c r="AV320" i="12"/>
  <c r="AW320" i="12"/>
  <c r="AX320" i="12"/>
  <c r="AY320" i="12"/>
  <c r="AZ320" i="12"/>
  <c r="BA320" i="12"/>
  <c r="BB320" i="12"/>
  <c r="O321" i="12"/>
  <c r="P321" i="12"/>
  <c r="Q321" i="12"/>
  <c r="R321" i="12"/>
  <c r="S321" i="12"/>
  <c r="T321" i="12"/>
  <c r="U321" i="12"/>
  <c r="V321" i="12"/>
  <c r="W321" i="12"/>
  <c r="X321" i="12"/>
  <c r="Y321" i="12"/>
  <c r="Z321" i="12"/>
  <c r="AA321" i="12"/>
  <c r="AB321" i="12"/>
  <c r="AC321" i="12"/>
  <c r="AD321" i="12"/>
  <c r="AE321" i="12"/>
  <c r="AF321" i="12"/>
  <c r="AG321" i="12"/>
  <c r="AH321" i="12"/>
  <c r="AI321" i="12"/>
  <c r="AJ321" i="12"/>
  <c r="AK321" i="12"/>
  <c r="AL321" i="12"/>
  <c r="AM321" i="12"/>
  <c r="AN321" i="12"/>
  <c r="AO321" i="12"/>
  <c r="AP321" i="12"/>
  <c r="AQ321" i="12"/>
  <c r="AR321" i="12"/>
  <c r="AS321" i="12"/>
  <c r="AT321" i="12"/>
  <c r="AU321" i="12"/>
  <c r="AV321" i="12"/>
  <c r="AW321" i="12"/>
  <c r="AX321" i="12"/>
  <c r="AY321" i="12"/>
  <c r="AZ321" i="12"/>
  <c r="BA321" i="12"/>
  <c r="BB321" i="12"/>
  <c r="O322" i="12"/>
  <c r="P322" i="12"/>
  <c r="Q322" i="12"/>
  <c r="R322" i="12"/>
  <c r="S322" i="12"/>
  <c r="T322" i="12"/>
  <c r="U322" i="12"/>
  <c r="V322" i="12"/>
  <c r="W322" i="12"/>
  <c r="X322" i="12"/>
  <c r="Y322" i="12"/>
  <c r="Z322" i="12"/>
  <c r="AA322" i="12"/>
  <c r="AB322" i="12"/>
  <c r="AC322" i="12"/>
  <c r="AD322" i="12"/>
  <c r="AE322" i="12"/>
  <c r="AF322" i="12"/>
  <c r="AG322" i="12"/>
  <c r="AH322" i="12"/>
  <c r="AI322" i="12"/>
  <c r="AJ322" i="12"/>
  <c r="AK322" i="12"/>
  <c r="AL322" i="12"/>
  <c r="AM322" i="12"/>
  <c r="AN322" i="12"/>
  <c r="AO322" i="12"/>
  <c r="AP322" i="12"/>
  <c r="AQ322" i="12"/>
  <c r="AR322" i="12"/>
  <c r="AS322" i="12"/>
  <c r="AT322" i="12"/>
  <c r="AU322" i="12"/>
  <c r="AV322" i="12"/>
  <c r="AW322" i="12"/>
  <c r="AX322" i="12"/>
  <c r="AY322" i="12"/>
  <c r="AZ322" i="12"/>
  <c r="BA322" i="12"/>
  <c r="BB322" i="12"/>
  <c r="O323" i="12"/>
  <c r="P323" i="12"/>
  <c r="Q323" i="12"/>
  <c r="R323" i="12"/>
  <c r="S323" i="12"/>
  <c r="T323" i="12"/>
  <c r="U323" i="12"/>
  <c r="V323" i="12"/>
  <c r="W323" i="12"/>
  <c r="X323" i="12"/>
  <c r="Y323" i="12"/>
  <c r="Z323" i="12"/>
  <c r="AA323" i="12"/>
  <c r="AB323" i="12"/>
  <c r="AC323" i="12"/>
  <c r="AD323" i="12"/>
  <c r="AE323" i="12"/>
  <c r="AF323" i="12"/>
  <c r="AG323" i="12"/>
  <c r="AH323" i="12"/>
  <c r="AI323" i="12"/>
  <c r="AJ323" i="12"/>
  <c r="AK323" i="12"/>
  <c r="AL323" i="12"/>
  <c r="AM323" i="12"/>
  <c r="AN323" i="12"/>
  <c r="AO323" i="12"/>
  <c r="AP323" i="12"/>
  <c r="AQ323" i="12"/>
  <c r="AR323" i="12"/>
  <c r="AS323" i="12"/>
  <c r="AT323" i="12"/>
  <c r="AU323" i="12"/>
  <c r="AV323" i="12"/>
  <c r="AW323" i="12"/>
  <c r="AX323" i="12"/>
  <c r="AY323" i="12"/>
  <c r="AZ323" i="12"/>
  <c r="BA323" i="12"/>
  <c r="BB323" i="12"/>
  <c r="O324" i="12"/>
  <c r="P324" i="12"/>
  <c r="Q324" i="12"/>
  <c r="R324" i="12"/>
  <c r="S324" i="12"/>
  <c r="T324" i="12"/>
  <c r="U324" i="12"/>
  <c r="V324" i="12"/>
  <c r="W324" i="12"/>
  <c r="X324" i="12"/>
  <c r="Y324" i="12"/>
  <c r="Z324" i="12"/>
  <c r="AA324" i="12"/>
  <c r="AB324" i="12"/>
  <c r="AC324" i="12"/>
  <c r="AD324" i="12"/>
  <c r="AE324" i="12"/>
  <c r="AF324" i="12"/>
  <c r="AG324" i="12"/>
  <c r="AH324" i="12"/>
  <c r="AI324" i="12"/>
  <c r="AJ324" i="12"/>
  <c r="AK324" i="12"/>
  <c r="AL324" i="12"/>
  <c r="AM324" i="12"/>
  <c r="AN324" i="12"/>
  <c r="AO324" i="12"/>
  <c r="AP324" i="12"/>
  <c r="AQ324" i="12"/>
  <c r="AR324" i="12"/>
  <c r="AS324" i="12"/>
  <c r="AT324" i="12"/>
  <c r="AU324" i="12"/>
  <c r="AV324" i="12"/>
  <c r="AW324" i="12"/>
  <c r="AX324" i="12"/>
  <c r="AY324" i="12"/>
  <c r="AZ324" i="12"/>
  <c r="BA324" i="12"/>
  <c r="BB324" i="12"/>
  <c r="O325" i="12"/>
  <c r="P325" i="12"/>
  <c r="Q325" i="12"/>
  <c r="R325" i="12"/>
  <c r="S325" i="12"/>
  <c r="T325" i="12"/>
  <c r="U325" i="12"/>
  <c r="V325" i="12"/>
  <c r="W325" i="12"/>
  <c r="X325" i="12"/>
  <c r="Y325" i="12"/>
  <c r="Z325" i="12"/>
  <c r="AA325" i="12"/>
  <c r="AB325" i="12"/>
  <c r="AC325" i="12"/>
  <c r="AD325" i="12"/>
  <c r="AE325" i="12"/>
  <c r="AF325" i="12"/>
  <c r="AG325" i="12"/>
  <c r="AH325" i="12"/>
  <c r="AI325" i="12"/>
  <c r="AJ325" i="12"/>
  <c r="AK325" i="12"/>
  <c r="AL325" i="12"/>
  <c r="AM325" i="12"/>
  <c r="AN325" i="12"/>
  <c r="AO325" i="12"/>
  <c r="AP325" i="12"/>
  <c r="AQ325" i="12"/>
  <c r="AR325" i="12"/>
  <c r="AS325" i="12"/>
  <c r="AT325" i="12"/>
  <c r="AU325" i="12"/>
  <c r="AV325" i="12"/>
  <c r="AW325" i="12"/>
  <c r="AX325" i="12"/>
  <c r="AY325" i="12"/>
  <c r="AZ325" i="12"/>
  <c r="BA325" i="12"/>
  <c r="BB325" i="12"/>
  <c r="O326" i="12"/>
  <c r="P326" i="12"/>
  <c r="Q326" i="12"/>
  <c r="R326" i="12"/>
  <c r="S326" i="12"/>
  <c r="T326" i="12"/>
  <c r="U326" i="12"/>
  <c r="V326" i="12"/>
  <c r="W326" i="12"/>
  <c r="X326" i="12"/>
  <c r="Y326" i="12"/>
  <c r="Z326" i="12"/>
  <c r="AA326" i="12"/>
  <c r="AB326" i="12"/>
  <c r="AC326" i="12"/>
  <c r="AD326" i="12"/>
  <c r="AE326" i="12"/>
  <c r="AF326" i="12"/>
  <c r="AG326" i="12"/>
  <c r="AH326" i="12"/>
  <c r="AI326" i="12"/>
  <c r="AJ326" i="12"/>
  <c r="AK326" i="12"/>
  <c r="AL326" i="12"/>
  <c r="AM326" i="12"/>
  <c r="AN326" i="12"/>
  <c r="AO326" i="12"/>
  <c r="AP326" i="12"/>
  <c r="AQ326" i="12"/>
  <c r="AR326" i="12"/>
  <c r="AS326" i="12"/>
  <c r="AT326" i="12"/>
  <c r="AU326" i="12"/>
  <c r="AV326" i="12"/>
  <c r="AW326" i="12"/>
  <c r="AX326" i="12"/>
  <c r="AY326" i="12"/>
  <c r="AZ326" i="12"/>
  <c r="BA326" i="12"/>
  <c r="BB326" i="12"/>
  <c r="O327" i="12"/>
  <c r="P327" i="12"/>
  <c r="Q327" i="12"/>
  <c r="R327" i="12"/>
  <c r="S327" i="12"/>
  <c r="T327" i="12"/>
  <c r="U327" i="12"/>
  <c r="V327" i="12"/>
  <c r="W327" i="12"/>
  <c r="X327" i="12"/>
  <c r="Y327" i="12"/>
  <c r="Z327" i="12"/>
  <c r="AA327" i="12"/>
  <c r="AB327" i="12"/>
  <c r="AC327" i="12"/>
  <c r="AD327" i="12"/>
  <c r="AE327" i="12"/>
  <c r="AF327" i="12"/>
  <c r="AG327" i="12"/>
  <c r="AH327" i="12"/>
  <c r="AI327" i="12"/>
  <c r="AJ327" i="12"/>
  <c r="AK327" i="12"/>
  <c r="AL327" i="12"/>
  <c r="AM327" i="12"/>
  <c r="AN327" i="12"/>
  <c r="AO327" i="12"/>
  <c r="AP327" i="12"/>
  <c r="AQ327" i="12"/>
  <c r="AR327" i="12"/>
  <c r="AS327" i="12"/>
  <c r="AT327" i="12"/>
  <c r="AU327" i="12"/>
  <c r="AV327" i="12"/>
  <c r="AW327" i="12"/>
  <c r="AX327" i="12"/>
  <c r="AY327" i="12"/>
  <c r="AZ327" i="12"/>
  <c r="BA327" i="12"/>
  <c r="BB327" i="12"/>
  <c r="O328" i="12"/>
  <c r="P328" i="12"/>
  <c r="Q328" i="12"/>
  <c r="R328" i="12"/>
  <c r="S328" i="12"/>
  <c r="T328" i="12"/>
  <c r="U328" i="12"/>
  <c r="V328" i="12"/>
  <c r="W328" i="12"/>
  <c r="X328" i="12"/>
  <c r="Y328" i="12"/>
  <c r="Z328" i="12"/>
  <c r="AA328" i="12"/>
  <c r="AB328" i="12"/>
  <c r="AC328" i="12"/>
  <c r="AD328" i="12"/>
  <c r="AE328" i="12"/>
  <c r="AF328" i="12"/>
  <c r="AG328" i="12"/>
  <c r="AH328" i="12"/>
  <c r="AI328" i="12"/>
  <c r="AJ328" i="12"/>
  <c r="AK328" i="12"/>
  <c r="AL328" i="12"/>
  <c r="AM328" i="12"/>
  <c r="AN328" i="12"/>
  <c r="AO328" i="12"/>
  <c r="AP328" i="12"/>
  <c r="AQ328" i="12"/>
  <c r="AR328" i="12"/>
  <c r="AS328" i="12"/>
  <c r="AT328" i="12"/>
  <c r="AU328" i="12"/>
  <c r="AV328" i="12"/>
  <c r="AW328" i="12"/>
  <c r="AX328" i="12"/>
  <c r="AY328" i="12"/>
  <c r="AZ328" i="12"/>
  <c r="BA328" i="12"/>
  <c r="BB328" i="12"/>
  <c r="O329" i="12"/>
  <c r="P329" i="12"/>
  <c r="Q329" i="12"/>
  <c r="R329" i="12"/>
  <c r="S329" i="12"/>
  <c r="T329" i="12"/>
  <c r="U329" i="12"/>
  <c r="V329" i="12"/>
  <c r="W329" i="12"/>
  <c r="X329" i="12"/>
  <c r="Y329" i="12"/>
  <c r="Z329" i="12"/>
  <c r="AA329" i="12"/>
  <c r="AB329" i="12"/>
  <c r="AC329" i="12"/>
  <c r="AD329" i="12"/>
  <c r="AE329" i="12"/>
  <c r="AF329" i="12"/>
  <c r="AG329" i="12"/>
  <c r="AH329" i="12"/>
  <c r="AI329" i="12"/>
  <c r="AJ329" i="12"/>
  <c r="AK329" i="12"/>
  <c r="AL329" i="12"/>
  <c r="AM329" i="12"/>
  <c r="AN329" i="12"/>
  <c r="AO329" i="12"/>
  <c r="AP329" i="12"/>
  <c r="AQ329" i="12"/>
  <c r="AR329" i="12"/>
  <c r="AS329" i="12"/>
  <c r="AT329" i="12"/>
  <c r="AU329" i="12"/>
  <c r="AV329" i="12"/>
  <c r="AW329" i="12"/>
  <c r="AX329" i="12"/>
  <c r="AY329" i="12"/>
  <c r="AZ329" i="12"/>
  <c r="BA329" i="12"/>
  <c r="BB329" i="12"/>
  <c r="O330" i="12"/>
  <c r="P330" i="12"/>
  <c r="Q330" i="12"/>
  <c r="R330" i="12"/>
  <c r="S330" i="12"/>
  <c r="T330" i="12"/>
  <c r="U330" i="12"/>
  <c r="V330" i="12"/>
  <c r="W330" i="12"/>
  <c r="X330" i="12"/>
  <c r="Y330" i="12"/>
  <c r="Z330" i="12"/>
  <c r="AA330" i="12"/>
  <c r="AB330" i="12"/>
  <c r="AC330" i="12"/>
  <c r="AD330" i="12"/>
  <c r="AE330" i="12"/>
  <c r="AF330" i="12"/>
  <c r="AG330" i="12"/>
  <c r="AH330" i="12"/>
  <c r="AI330" i="12"/>
  <c r="AJ330" i="12"/>
  <c r="AK330" i="12"/>
  <c r="AL330" i="12"/>
  <c r="AM330" i="12"/>
  <c r="AN330" i="12"/>
  <c r="AO330" i="12"/>
  <c r="AP330" i="12"/>
  <c r="AQ330" i="12"/>
  <c r="AR330" i="12"/>
  <c r="AS330" i="12"/>
  <c r="AT330" i="12"/>
  <c r="AU330" i="12"/>
  <c r="AV330" i="12"/>
  <c r="AW330" i="12"/>
  <c r="AX330" i="12"/>
  <c r="AY330" i="12"/>
  <c r="AZ330" i="12"/>
  <c r="BA330" i="12"/>
  <c r="BB330" i="12"/>
  <c r="O331" i="12"/>
  <c r="P331" i="12"/>
  <c r="Q331" i="12"/>
  <c r="R331" i="12"/>
  <c r="S331" i="12"/>
  <c r="T331" i="12"/>
  <c r="U331" i="12"/>
  <c r="V331" i="12"/>
  <c r="W331" i="12"/>
  <c r="X331" i="12"/>
  <c r="Y331" i="12"/>
  <c r="Z331" i="12"/>
  <c r="AA331" i="12"/>
  <c r="AB331" i="12"/>
  <c r="AC331" i="12"/>
  <c r="AD331" i="12"/>
  <c r="AE331" i="12"/>
  <c r="AF331" i="12"/>
  <c r="AG331" i="12"/>
  <c r="AH331" i="12"/>
  <c r="AI331" i="12"/>
  <c r="AJ331" i="12"/>
  <c r="AK331" i="12"/>
  <c r="AL331" i="12"/>
  <c r="AM331" i="12"/>
  <c r="AN331" i="12"/>
  <c r="AO331" i="12"/>
  <c r="AP331" i="12"/>
  <c r="AQ331" i="12"/>
  <c r="AR331" i="12"/>
  <c r="AS331" i="12"/>
  <c r="AT331" i="12"/>
  <c r="AU331" i="12"/>
  <c r="AV331" i="12"/>
  <c r="AW331" i="12"/>
  <c r="AX331" i="12"/>
  <c r="AY331" i="12"/>
  <c r="AZ331" i="12"/>
  <c r="BA331" i="12"/>
  <c r="BB331" i="12"/>
  <c r="O332" i="12"/>
  <c r="P332" i="12"/>
  <c r="Q332" i="12"/>
  <c r="R332" i="12"/>
  <c r="S332" i="12"/>
  <c r="T332" i="12"/>
  <c r="U332" i="12"/>
  <c r="V332" i="12"/>
  <c r="W332" i="12"/>
  <c r="X332" i="12"/>
  <c r="Y332" i="12"/>
  <c r="Z332" i="12"/>
  <c r="AA332" i="12"/>
  <c r="AB332" i="12"/>
  <c r="AC332" i="12"/>
  <c r="AD332" i="12"/>
  <c r="AE332" i="12"/>
  <c r="AF332" i="12"/>
  <c r="AG332" i="12"/>
  <c r="AH332" i="12"/>
  <c r="AI332" i="12"/>
  <c r="AJ332" i="12"/>
  <c r="AK332" i="12"/>
  <c r="AL332" i="12"/>
  <c r="AM332" i="12"/>
  <c r="AN332" i="12"/>
  <c r="AO332" i="12"/>
  <c r="AP332" i="12"/>
  <c r="AQ332" i="12"/>
  <c r="AR332" i="12"/>
  <c r="AS332" i="12"/>
  <c r="AT332" i="12"/>
  <c r="AU332" i="12"/>
  <c r="AV332" i="12"/>
  <c r="AW332" i="12"/>
  <c r="AX332" i="12"/>
  <c r="AY332" i="12"/>
  <c r="AZ332" i="12"/>
  <c r="BA332" i="12"/>
  <c r="BB332" i="12"/>
  <c r="O333" i="12"/>
  <c r="P333" i="12"/>
  <c r="Q333" i="12"/>
  <c r="R333" i="12"/>
  <c r="S333" i="12"/>
  <c r="T333" i="12"/>
  <c r="U333" i="12"/>
  <c r="V333" i="12"/>
  <c r="W333" i="12"/>
  <c r="X333" i="12"/>
  <c r="Y333" i="12"/>
  <c r="Z333" i="12"/>
  <c r="AA333" i="12"/>
  <c r="AB333" i="12"/>
  <c r="AC333" i="12"/>
  <c r="AD333" i="12"/>
  <c r="AE333" i="12"/>
  <c r="AF333" i="12"/>
  <c r="AG333" i="12"/>
  <c r="AH333" i="12"/>
  <c r="AI333" i="12"/>
  <c r="AJ333" i="12"/>
  <c r="AK333" i="12"/>
  <c r="AL333" i="12"/>
  <c r="AM333" i="12"/>
  <c r="AN333" i="12"/>
  <c r="AO333" i="12"/>
  <c r="AP333" i="12"/>
  <c r="AQ333" i="12"/>
  <c r="AR333" i="12"/>
  <c r="AS333" i="12"/>
  <c r="AT333" i="12"/>
  <c r="AU333" i="12"/>
  <c r="AV333" i="12"/>
  <c r="AW333" i="12"/>
  <c r="AX333" i="12"/>
  <c r="AY333" i="12"/>
  <c r="AZ333" i="12"/>
  <c r="BA333" i="12"/>
  <c r="BB333" i="12"/>
  <c r="O334" i="12"/>
  <c r="P334" i="12"/>
  <c r="Q334" i="12"/>
  <c r="R334" i="12"/>
  <c r="S334" i="12"/>
  <c r="T334" i="12"/>
  <c r="U334" i="12"/>
  <c r="V334" i="12"/>
  <c r="W334" i="12"/>
  <c r="X334" i="12"/>
  <c r="Y334" i="12"/>
  <c r="Z334" i="12"/>
  <c r="AA334" i="12"/>
  <c r="AB334" i="12"/>
  <c r="AC334" i="12"/>
  <c r="AD334" i="12"/>
  <c r="AE334" i="12"/>
  <c r="AF334" i="12"/>
  <c r="AG334" i="12"/>
  <c r="AH334" i="12"/>
  <c r="AI334" i="12"/>
  <c r="AJ334" i="12"/>
  <c r="AK334" i="12"/>
  <c r="AL334" i="12"/>
  <c r="AM334" i="12"/>
  <c r="AN334" i="12"/>
  <c r="AO334" i="12"/>
  <c r="AP334" i="12"/>
  <c r="AQ334" i="12"/>
  <c r="AR334" i="12"/>
  <c r="AS334" i="12"/>
  <c r="AT334" i="12"/>
  <c r="AU334" i="12"/>
  <c r="AV334" i="12"/>
  <c r="AW334" i="12"/>
  <c r="AX334" i="12"/>
  <c r="AY334" i="12"/>
  <c r="AZ334" i="12"/>
  <c r="BA334" i="12"/>
  <c r="BB334" i="12"/>
  <c r="O335" i="12"/>
  <c r="P335" i="12"/>
  <c r="Q335" i="12"/>
  <c r="R335" i="12"/>
  <c r="S335" i="12"/>
  <c r="T335" i="12"/>
  <c r="U335" i="12"/>
  <c r="V335" i="12"/>
  <c r="W335" i="12"/>
  <c r="X335" i="12"/>
  <c r="Y335" i="12"/>
  <c r="Z335" i="12"/>
  <c r="AA335" i="12"/>
  <c r="AB335" i="12"/>
  <c r="AC335" i="12"/>
  <c r="AD335" i="12"/>
  <c r="AE335" i="12"/>
  <c r="AF335" i="12"/>
  <c r="AG335" i="12"/>
  <c r="AH335" i="12"/>
  <c r="AI335" i="12"/>
  <c r="AJ335" i="12"/>
  <c r="AK335" i="12"/>
  <c r="AL335" i="12"/>
  <c r="AM335" i="12"/>
  <c r="AN335" i="12"/>
  <c r="AO335" i="12"/>
  <c r="AP335" i="12"/>
  <c r="AQ335" i="12"/>
  <c r="AR335" i="12"/>
  <c r="AS335" i="12"/>
  <c r="AT335" i="12"/>
  <c r="AU335" i="12"/>
  <c r="AV335" i="12"/>
  <c r="AW335" i="12"/>
  <c r="AX335" i="12"/>
  <c r="AY335" i="12"/>
  <c r="AZ335" i="12"/>
  <c r="BA335" i="12"/>
  <c r="BB335" i="12"/>
  <c r="O336" i="12"/>
  <c r="P336" i="12"/>
  <c r="Q336" i="12"/>
  <c r="R336" i="12"/>
  <c r="S336" i="12"/>
  <c r="T336" i="12"/>
  <c r="U336" i="12"/>
  <c r="V336" i="12"/>
  <c r="W336" i="12"/>
  <c r="X336" i="12"/>
  <c r="Y336" i="12"/>
  <c r="Z336" i="12"/>
  <c r="AA336" i="12"/>
  <c r="AB336" i="12"/>
  <c r="AC336" i="12"/>
  <c r="AD336" i="12"/>
  <c r="AE336" i="12"/>
  <c r="AF336" i="12"/>
  <c r="AG336" i="12"/>
  <c r="AH336" i="12"/>
  <c r="AI336" i="12"/>
  <c r="AJ336" i="12"/>
  <c r="AK336" i="12"/>
  <c r="AL336" i="12"/>
  <c r="AM336" i="12"/>
  <c r="AN336" i="12"/>
  <c r="AO336" i="12"/>
  <c r="AP336" i="12"/>
  <c r="AQ336" i="12"/>
  <c r="AR336" i="12"/>
  <c r="AS336" i="12"/>
  <c r="AT336" i="12"/>
  <c r="AU336" i="12"/>
  <c r="AV336" i="12"/>
  <c r="AW336" i="12"/>
  <c r="AX336" i="12"/>
  <c r="AY336" i="12"/>
  <c r="AZ336" i="12"/>
  <c r="BA336" i="12"/>
  <c r="BB336" i="12"/>
  <c r="O337" i="12"/>
  <c r="P337" i="12"/>
  <c r="Q337" i="12"/>
  <c r="R337" i="12"/>
  <c r="S337" i="12"/>
  <c r="T337" i="12"/>
  <c r="U337" i="12"/>
  <c r="V337" i="12"/>
  <c r="W337" i="12"/>
  <c r="X337" i="12"/>
  <c r="Y337" i="12"/>
  <c r="Z337" i="12"/>
  <c r="AA337" i="12"/>
  <c r="AB337" i="12"/>
  <c r="AC337" i="12"/>
  <c r="AD337" i="12"/>
  <c r="AE337" i="12"/>
  <c r="AF337" i="12"/>
  <c r="AG337" i="12"/>
  <c r="AH337" i="12"/>
  <c r="AI337" i="12"/>
  <c r="AJ337" i="12"/>
  <c r="AK337" i="12"/>
  <c r="AL337" i="12"/>
  <c r="AM337" i="12"/>
  <c r="AN337" i="12"/>
  <c r="AO337" i="12"/>
  <c r="AP337" i="12"/>
  <c r="AQ337" i="12"/>
  <c r="AR337" i="12"/>
  <c r="AS337" i="12"/>
  <c r="AT337" i="12"/>
  <c r="AU337" i="12"/>
  <c r="AV337" i="12"/>
  <c r="AW337" i="12"/>
  <c r="AX337" i="12"/>
  <c r="AY337" i="12"/>
  <c r="AZ337" i="12"/>
  <c r="BA337" i="12"/>
  <c r="BB337" i="12"/>
  <c r="O338" i="12"/>
  <c r="P338" i="12"/>
  <c r="Q338" i="12"/>
  <c r="R338" i="12"/>
  <c r="S338" i="12"/>
  <c r="T338" i="12"/>
  <c r="U338" i="12"/>
  <c r="V338" i="12"/>
  <c r="W338" i="12"/>
  <c r="X338" i="12"/>
  <c r="Y338" i="12"/>
  <c r="Z338" i="12"/>
  <c r="AA338" i="12"/>
  <c r="AB338" i="12"/>
  <c r="AC338" i="12"/>
  <c r="AD338" i="12"/>
  <c r="AE338" i="12"/>
  <c r="AF338" i="12"/>
  <c r="AG338" i="12"/>
  <c r="AH338" i="12"/>
  <c r="AI338" i="12"/>
  <c r="AJ338" i="12"/>
  <c r="AK338" i="12"/>
  <c r="AL338" i="12"/>
  <c r="AM338" i="12"/>
  <c r="AN338" i="12"/>
  <c r="AO338" i="12"/>
  <c r="AP338" i="12"/>
  <c r="AQ338" i="12"/>
  <c r="AR338" i="12"/>
  <c r="AS338" i="12"/>
  <c r="AT338" i="12"/>
  <c r="AU338" i="12"/>
  <c r="AV338" i="12"/>
  <c r="AW338" i="12"/>
  <c r="AX338" i="12"/>
  <c r="AY338" i="12"/>
  <c r="AZ338" i="12"/>
  <c r="BA338" i="12"/>
  <c r="BB338" i="12"/>
  <c r="O339" i="12"/>
  <c r="P339" i="12"/>
  <c r="Q339" i="12"/>
  <c r="R339" i="12"/>
  <c r="S339" i="12"/>
  <c r="T339" i="12"/>
  <c r="U339" i="12"/>
  <c r="V339" i="12"/>
  <c r="W339" i="12"/>
  <c r="X339" i="12"/>
  <c r="Y339" i="12"/>
  <c r="Z339" i="12"/>
  <c r="AA339" i="12"/>
  <c r="AB339" i="12"/>
  <c r="AC339" i="12"/>
  <c r="AD339" i="12"/>
  <c r="AE339" i="12"/>
  <c r="AF339" i="12"/>
  <c r="AG339" i="12"/>
  <c r="AH339" i="12"/>
  <c r="AI339" i="12"/>
  <c r="AJ339" i="12"/>
  <c r="AK339" i="12"/>
  <c r="AL339" i="12"/>
  <c r="AM339" i="12"/>
  <c r="AN339" i="12"/>
  <c r="AO339" i="12"/>
  <c r="AP339" i="12"/>
  <c r="AQ339" i="12"/>
  <c r="AR339" i="12"/>
  <c r="AS339" i="12"/>
  <c r="AT339" i="12"/>
  <c r="AU339" i="12"/>
  <c r="AV339" i="12"/>
  <c r="AW339" i="12"/>
  <c r="AX339" i="12"/>
  <c r="AY339" i="12"/>
  <c r="AZ339" i="12"/>
  <c r="BA339" i="12"/>
  <c r="BB339" i="12"/>
  <c r="O340" i="12"/>
  <c r="P340" i="12"/>
  <c r="Q340" i="12"/>
  <c r="R340" i="12"/>
  <c r="S340" i="12"/>
  <c r="T340" i="12"/>
  <c r="U340" i="12"/>
  <c r="V340" i="12"/>
  <c r="W340" i="12"/>
  <c r="X340" i="12"/>
  <c r="Y340" i="12"/>
  <c r="Z340" i="12"/>
  <c r="AA340" i="12"/>
  <c r="AB340" i="12"/>
  <c r="AC340" i="12"/>
  <c r="AD340" i="12"/>
  <c r="AE340" i="12"/>
  <c r="AF340" i="12"/>
  <c r="AG340" i="12"/>
  <c r="AH340" i="12"/>
  <c r="AI340" i="12"/>
  <c r="AJ340" i="12"/>
  <c r="AK340" i="12"/>
  <c r="AL340" i="12"/>
  <c r="AM340" i="12"/>
  <c r="AN340" i="12"/>
  <c r="AO340" i="12"/>
  <c r="AP340" i="12"/>
  <c r="AQ340" i="12"/>
  <c r="AR340" i="12"/>
  <c r="AS340" i="12"/>
  <c r="AT340" i="12"/>
  <c r="AU340" i="12"/>
  <c r="AV340" i="12"/>
  <c r="AW340" i="12"/>
  <c r="AX340" i="12"/>
  <c r="AY340" i="12"/>
  <c r="AZ340" i="12"/>
  <c r="BA340" i="12"/>
  <c r="BB340" i="12"/>
  <c r="O341" i="12"/>
  <c r="P341" i="12"/>
  <c r="Q341" i="12"/>
  <c r="R341" i="12"/>
  <c r="S341" i="12"/>
  <c r="T341" i="12"/>
  <c r="U341" i="12"/>
  <c r="V341" i="12"/>
  <c r="W341" i="12"/>
  <c r="X341" i="12"/>
  <c r="Y341" i="12"/>
  <c r="Z341" i="12"/>
  <c r="AA341" i="12"/>
  <c r="AB341" i="12"/>
  <c r="AC341" i="12"/>
  <c r="AD341" i="12"/>
  <c r="AZ341" i="12"/>
  <c r="BA341" i="12"/>
  <c r="BB341" i="12"/>
  <c r="O342" i="12"/>
  <c r="P342" i="12"/>
  <c r="Q342" i="12"/>
  <c r="R342" i="12"/>
  <c r="S342" i="12"/>
  <c r="T342" i="12"/>
  <c r="U342" i="12"/>
  <c r="V342" i="12"/>
  <c r="AG342" i="12"/>
  <c r="AH342" i="12"/>
  <c r="AY342" i="12"/>
  <c r="AZ342" i="12"/>
  <c r="BA342" i="12"/>
  <c r="BB342" i="12"/>
  <c r="O343" i="12"/>
  <c r="P343" i="12"/>
  <c r="Q343" i="12"/>
  <c r="R343" i="12"/>
  <c r="S343" i="12"/>
  <c r="T343" i="12"/>
  <c r="U343" i="12"/>
  <c r="V343" i="12"/>
  <c r="W343" i="12"/>
  <c r="X343" i="12"/>
  <c r="Y343" i="12"/>
  <c r="Z343" i="12"/>
  <c r="AA343" i="12"/>
  <c r="AB343" i="12"/>
  <c r="AC343" i="12"/>
  <c r="AD343" i="12"/>
  <c r="AE343" i="12"/>
  <c r="AF343" i="12"/>
  <c r="AG343" i="12"/>
  <c r="AH343" i="12"/>
  <c r="AI343" i="12"/>
  <c r="AJ343" i="12"/>
  <c r="AY343" i="12"/>
  <c r="AZ343" i="12"/>
  <c r="BA343" i="12"/>
  <c r="BB343" i="12"/>
  <c r="O344" i="12"/>
  <c r="P344" i="12"/>
  <c r="Q344" i="12"/>
  <c r="R344" i="12"/>
  <c r="S344" i="12"/>
  <c r="T344" i="12"/>
  <c r="U344" i="12"/>
  <c r="V344" i="12"/>
  <c r="W344" i="12"/>
  <c r="X344" i="12"/>
  <c r="Y344" i="12"/>
  <c r="Z344" i="12"/>
  <c r="AA344" i="12"/>
  <c r="AB344" i="12"/>
  <c r="AC344" i="12"/>
  <c r="AD344" i="12"/>
  <c r="AE344" i="12"/>
  <c r="AF344" i="12"/>
  <c r="AG344" i="12"/>
  <c r="AH344" i="12"/>
  <c r="AI344" i="12"/>
  <c r="AJ344" i="12"/>
  <c r="AW344" i="12"/>
  <c r="AX344" i="12"/>
  <c r="AY344" i="12"/>
  <c r="AZ344" i="12"/>
  <c r="BA344" i="12"/>
  <c r="BB344" i="12"/>
  <c r="O345" i="12"/>
  <c r="P345" i="12"/>
  <c r="Q345" i="12"/>
  <c r="R345" i="12"/>
  <c r="S345" i="12"/>
  <c r="T345" i="12"/>
  <c r="U345" i="12"/>
  <c r="V345" i="12"/>
  <c r="W345" i="12"/>
  <c r="X345" i="12"/>
  <c r="Y345" i="12"/>
  <c r="Z345" i="12"/>
  <c r="AA345" i="12"/>
  <c r="AB345" i="12"/>
  <c r="AC345" i="12"/>
  <c r="AD345" i="12"/>
  <c r="AE345" i="12"/>
  <c r="AF345" i="12"/>
  <c r="AG345" i="12"/>
  <c r="AH345" i="12"/>
  <c r="AI345" i="12"/>
  <c r="AJ345" i="12"/>
  <c r="AW345" i="12"/>
  <c r="AX345" i="12"/>
  <c r="AY345" i="12"/>
  <c r="AZ345" i="12"/>
  <c r="BA345" i="12"/>
  <c r="BB345" i="12"/>
  <c r="O346" i="12"/>
  <c r="P346" i="12"/>
  <c r="Q346" i="12"/>
  <c r="R346" i="12"/>
  <c r="S346" i="12"/>
  <c r="T346" i="12"/>
  <c r="U346" i="12"/>
  <c r="V346" i="12"/>
  <c r="W346" i="12"/>
  <c r="X346" i="12"/>
  <c r="Y346" i="12"/>
  <c r="Z346" i="12"/>
  <c r="AA346" i="12"/>
  <c r="AB346" i="12"/>
  <c r="AC346" i="12"/>
  <c r="AD346" i="12"/>
  <c r="AE346" i="12"/>
  <c r="AF346" i="12"/>
  <c r="AG346" i="12"/>
  <c r="AH346" i="12"/>
  <c r="AI346" i="12"/>
  <c r="AJ346" i="12"/>
  <c r="AK346" i="12"/>
  <c r="AL346" i="12"/>
  <c r="AM346" i="12"/>
  <c r="AN346" i="12"/>
  <c r="AO346" i="12"/>
  <c r="AP346" i="12"/>
  <c r="AQ346" i="12"/>
  <c r="AR346" i="12"/>
  <c r="AS346" i="12"/>
  <c r="AT346" i="12"/>
  <c r="AU346" i="12"/>
  <c r="AV346" i="12"/>
  <c r="AW346" i="12"/>
  <c r="AX346" i="12"/>
  <c r="AY346" i="12"/>
  <c r="AZ346" i="12"/>
  <c r="BA346" i="12"/>
  <c r="BB346" i="12"/>
  <c r="O347" i="12"/>
  <c r="P347" i="12"/>
  <c r="Q347" i="12"/>
  <c r="R347" i="12"/>
  <c r="S347" i="12"/>
  <c r="T347" i="12"/>
  <c r="U347" i="12"/>
  <c r="V347" i="12"/>
  <c r="W347" i="12"/>
  <c r="X347" i="12"/>
  <c r="Y347" i="12"/>
  <c r="Z347" i="12"/>
  <c r="AA347" i="12"/>
  <c r="AB347" i="12"/>
  <c r="AC347" i="12"/>
  <c r="AD347" i="12"/>
  <c r="AE347" i="12"/>
  <c r="AF347" i="12"/>
  <c r="AG347" i="12"/>
  <c r="AH347" i="12"/>
  <c r="AI347" i="12"/>
  <c r="AJ347" i="12"/>
  <c r="AK347" i="12"/>
  <c r="AL347" i="12"/>
  <c r="AM347" i="12"/>
  <c r="AN347" i="12"/>
  <c r="AO347" i="12"/>
  <c r="AP347" i="12"/>
  <c r="AQ347" i="12"/>
  <c r="AR347" i="12"/>
  <c r="AS347" i="12"/>
  <c r="AT347" i="12"/>
  <c r="AU347" i="12"/>
  <c r="AV347" i="12"/>
  <c r="AW347" i="12"/>
  <c r="AX347" i="12"/>
  <c r="AY347" i="12"/>
  <c r="AZ347" i="12"/>
  <c r="BA347" i="12"/>
  <c r="BB347" i="12"/>
  <c r="O348" i="12"/>
  <c r="P348" i="12"/>
  <c r="Q348" i="12"/>
  <c r="R348" i="12"/>
  <c r="S348" i="12"/>
  <c r="T348" i="12"/>
  <c r="U348" i="12"/>
  <c r="V348" i="12"/>
  <c r="W348" i="12"/>
  <c r="X348" i="12"/>
  <c r="Y348" i="12"/>
  <c r="Z348" i="12"/>
  <c r="AA348" i="12"/>
  <c r="AB348" i="12"/>
  <c r="AC348" i="12"/>
  <c r="AD348" i="12"/>
  <c r="AY348" i="12"/>
  <c r="AZ348" i="12"/>
  <c r="BA348" i="12"/>
  <c r="BB348" i="12"/>
  <c r="O349" i="12"/>
  <c r="P349" i="12"/>
  <c r="Q349" i="12"/>
  <c r="R349" i="12"/>
  <c r="S349" i="12"/>
  <c r="T349" i="12"/>
  <c r="U349" i="12"/>
  <c r="V349" i="12"/>
  <c r="W349" i="12"/>
  <c r="X349" i="12"/>
  <c r="Y349" i="12"/>
  <c r="Z349" i="12"/>
  <c r="AA349" i="12"/>
  <c r="AB349" i="12"/>
  <c r="AC349" i="12"/>
  <c r="AD349" i="12"/>
  <c r="AE349" i="12"/>
  <c r="AF349" i="12"/>
  <c r="AG349" i="12"/>
  <c r="AH349" i="12"/>
  <c r="AI349" i="12"/>
  <c r="AJ349" i="12"/>
  <c r="AK349" i="12"/>
  <c r="AL349" i="12"/>
  <c r="AM349" i="12"/>
  <c r="AN349" i="12"/>
  <c r="AO349" i="12"/>
  <c r="AP349" i="12"/>
  <c r="AQ349" i="12"/>
  <c r="AR349" i="12"/>
  <c r="AS349" i="12"/>
  <c r="AT349" i="12"/>
  <c r="AU349" i="12"/>
  <c r="AV349" i="12"/>
  <c r="AW349" i="12"/>
  <c r="AX349" i="12"/>
  <c r="AY349" i="12"/>
  <c r="AZ349" i="12"/>
  <c r="BA349" i="12"/>
  <c r="BB349" i="12"/>
  <c r="AE306" i="12"/>
  <c r="AF306" i="12"/>
  <c r="AG306" i="12"/>
  <c r="AH306" i="12"/>
  <c r="AI306" i="12"/>
  <c r="AJ306" i="12"/>
  <c r="AK306" i="12"/>
  <c r="AL306" i="12"/>
  <c r="AM306" i="12"/>
  <c r="AN306" i="12"/>
  <c r="AO306" i="12"/>
  <c r="AP306" i="12"/>
  <c r="AQ306" i="12"/>
  <c r="AR306" i="12"/>
  <c r="AS306" i="12"/>
  <c r="AT306" i="12"/>
  <c r="AU306" i="12"/>
  <c r="AV306" i="12"/>
  <c r="AW306" i="12"/>
  <c r="AX306" i="12"/>
  <c r="AY306" i="12"/>
  <c r="AK307" i="12"/>
  <c r="AL307" i="12"/>
  <c r="AM307" i="12"/>
  <c r="AN307" i="12"/>
  <c r="AO307" i="12"/>
  <c r="AP307" i="12"/>
  <c r="AQ307" i="12"/>
  <c r="AR307" i="12"/>
  <c r="AS307" i="12"/>
  <c r="AT307" i="12"/>
  <c r="AU307" i="12"/>
  <c r="AV307" i="12"/>
  <c r="AW307" i="12"/>
  <c r="AX307" i="12"/>
  <c r="AE307" i="12"/>
  <c r="AF307" i="12"/>
  <c r="AG307" i="12"/>
  <c r="AH307" i="12"/>
  <c r="AA307" i="12"/>
  <c r="AB307" i="12"/>
  <c r="AC307" i="12"/>
  <c r="AD307" i="12"/>
  <c r="AI307" i="12"/>
  <c r="AJ307" i="12"/>
  <c r="AK308" i="12"/>
  <c r="AL308" i="12"/>
  <c r="AM308" i="12"/>
  <c r="AN308" i="12"/>
  <c r="AO308" i="12"/>
  <c r="AP308" i="12"/>
  <c r="AQ308" i="12"/>
  <c r="AR308" i="12"/>
  <c r="AS308" i="12"/>
  <c r="AT308" i="12"/>
  <c r="AU308" i="12"/>
  <c r="AV308" i="12"/>
  <c r="AW308" i="12"/>
  <c r="W308" i="12"/>
  <c r="X308" i="12"/>
  <c r="Y308" i="12"/>
  <c r="Z308" i="12"/>
  <c r="AA308" i="12"/>
  <c r="AB308" i="12"/>
  <c r="AC308" i="12"/>
  <c r="AD308" i="12"/>
  <c r="AE308" i="12"/>
  <c r="AF308" i="12"/>
  <c r="AX308" i="12"/>
  <c r="AK311" i="12"/>
  <c r="AL311" i="12"/>
  <c r="AM311" i="12"/>
  <c r="AN311" i="12"/>
  <c r="AO311" i="12"/>
  <c r="AP311" i="12"/>
  <c r="AQ311" i="12"/>
  <c r="AR311" i="12"/>
  <c r="AS311" i="12"/>
  <c r="AT311" i="12"/>
  <c r="AU311" i="12"/>
  <c r="AV311" i="12"/>
  <c r="AK312" i="12"/>
  <c r="AL312" i="12"/>
  <c r="AM312" i="12"/>
  <c r="AN312" i="12"/>
  <c r="AO312" i="12"/>
  <c r="AP312" i="12"/>
  <c r="AQ312" i="12"/>
  <c r="AR312" i="12"/>
  <c r="AS312" i="12"/>
  <c r="AT312" i="12"/>
  <c r="AU312" i="12"/>
  <c r="AV312" i="12"/>
  <c r="AW312" i="12"/>
  <c r="O284" i="12"/>
  <c r="P284" i="12"/>
  <c r="Q284" i="12"/>
  <c r="R284" i="12"/>
  <c r="S284" i="12"/>
  <c r="T284" i="12"/>
  <c r="U284" i="12"/>
  <c r="V284" i="12"/>
  <c r="W284" i="12"/>
  <c r="X284" i="12"/>
  <c r="Y284" i="12"/>
  <c r="Z284" i="12"/>
  <c r="AA284" i="12"/>
  <c r="AB284" i="12"/>
  <c r="AC284" i="12"/>
  <c r="AD284" i="12"/>
  <c r="AE284" i="12"/>
  <c r="AF284" i="12"/>
  <c r="AG284" i="12"/>
  <c r="AH284" i="12"/>
  <c r="AI284" i="12"/>
  <c r="AJ284" i="12"/>
  <c r="AK284" i="12"/>
  <c r="AL284" i="12"/>
  <c r="AM284" i="12"/>
  <c r="AN284" i="12"/>
  <c r="AO284" i="12"/>
  <c r="AP284" i="12"/>
  <c r="AQ284" i="12"/>
  <c r="AR284" i="12"/>
  <c r="AS284" i="12"/>
  <c r="AT284" i="12"/>
  <c r="AU284" i="12"/>
  <c r="AV284" i="12"/>
  <c r="AW284" i="12"/>
  <c r="AX284" i="12"/>
  <c r="AY284" i="12"/>
  <c r="AZ284" i="12"/>
  <c r="BA284" i="12"/>
  <c r="BB284" i="12"/>
  <c r="O285" i="12"/>
  <c r="P285" i="12"/>
  <c r="Q285" i="12"/>
  <c r="R285" i="12"/>
  <c r="S285" i="12"/>
  <c r="T285" i="12"/>
  <c r="U285" i="12"/>
  <c r="V285" i="12"/>
  <c r="W285" i="12"/>
  <c r="X285" i="12"/>
  <c r="Y285" i="12"/>
  <c r="Z285" i="12"/>
  <c r="AA285" i="12"/>
  <c r="AB285" i="12"/>
  <c r="AC285" i="12"/>
  <c r="AD285" i="12"/>
  <c r="AE285" i="12"/>
  <c r="AF285" i="12"/>
  <c r="AG285" i="12"/>
  <c r="AH285" i="12"/>
  <c r="AI285" i="12"/>
  <c r="AJ285" i="12"/>
  <c r="AK285" i="12"/>
  <c r="AL285" i="12"/>
  <c r="AM285" i="12"/>
  <c r="AN285" i="12"/>
  <c r="AO285" i="12"/>
  <c r="AP285" i="12"/>
  <c r="AQ285" i="12"/>
  <c r="AR285" i="12"/>
  <c r="AS285" i="12"/>
  <c r="AT285" i="12"/>
  <c r="AU285" i="12"/>
  <c r="AV285" i="12"/>
  <c r="AW285" i="12"/>
  <c r="AX285" i="12"/>
  <c r="AY285" i="12"/>
  <c r="AZ285" i="12"/>
  <c r="BA285" i="12"/>
  <c r="BB285" i="12"/>
  <c r="O286" i="12"/>
  <c r="P286" i="12"/>
  <c r="Q286" i="12"/>
  <c r="R286" i="12"/>
  <c r="S286" i="12"/>
  <c r="T286" i="12"/>
  <c r="U286" i="12"/>
  <c r="V286" i="12"/>
  <c r="W286" i="12"/>
  <c r="X286" i="12"/>
  <c r="Y286" i="12"/>
  <c r="Z286" i="12"/>
  <c r="AA286" i="12"/>
  <c r="AB286" i="12"/>
  <c r="AC286" i="12"/>
  <c r="AD286" i="12"/>
  <c r="AE286" i="12"/>
  <c r="AF286" i="12"/>
  <c r="AG286" i="12"/>
  <c r="AH286" i="12"/>
  <c r="AI286" i="12"/>
  <c r="AJ286" i="12"/>
  <c r="AK286" i="12"/>
  <c r="AL286" i="12"/>
  <c r="AM286" i="12"/>
  <c r="AN286" i="12"/>
  <c r="AO286" i="12"/>
  <c r="AP286" i="12"/>
  <c r="AQ286" i="12"/>
  <c r="AR286" i="12"/>
  <c r="AS286" i="12"/>
  <c r="AT286" i="12"/>
  <c r="AU286" i="12"/>
  <c r="AV286" i="12"/>
  <c r="AW286" i="12"/>
  <c r="AX286" i="12"/>
  <c r="AY286" i="12"/>
  <c r="AZ286" i="12"/>
  <c r="BA286" i="12"/>
  <c r="BB286" i="12"/>
  <c r="O287" i="12"/>
  <c r="P287" i="12"/>
  <c r="Q287" i="12"/>
  <c r="R287" i="12"/>
  <c r="S287" i="12"/>
  <c r="T287" i="12"/>
  <c r="U287" i="12"/>
  <c r="V287" i="12"/>
  <c r="W287" i="12"/>
  <c r="X287" i="12"/>
  <c r="Y287" i="12"/>
  <c r="Z287" i="12"/>
  <c r="AA287" i="12"/>
  <c r="AB287" i="12"/>
  <c r="AC287" i="12"/>
  <c r="AD287" i="12"/>
  <c r="AE287" i="12"/>
  <c r="AF287" i="12"/>
  <c r="AG287" i="12"/>
  <c r="AH287" i="12"/>
  <c r="AI287" i="12"/>
  <c r="AJ287" i="12"/>
  <c r="AK287" i="12"/>
  <c r="AL287" i="12"/>
  <c r="AM287" i="12"/>
  <c r="AN287" i="12"/>
  <c r="AO287" i="12"/>
  <c r="AP287" i="12"/>
  <c r="AQ287" i="12"/>
  <c r="AR287" i="12"/>
  <c r="AS287" i="12"/>
  <c r="AT287" i="12"/>
  <c r="AU287" i="12"/>
  <c r="AV287" i="12"/>
  <c r="AW287" i="12"/>
  <c r="AX287" i="12"/>
  <c r="AY287" i="12"/>
  <c r="AZ287" i="12"/>
  <c r="BA287" i="12"/>
  <c r="BB287" i="12"/>
  <c r="O288" i="12"/>
  <c r="P288" i="12"/>
  <c r="Q288" i="12"/>
  <c r="R288" i="12"/>
  <c r="S288" i="12"/>
  <c r="T288" i="12"/>
  <c r="U288" i="12"/>
  <c r="V288" i="12"/>
  <c r="W288" i="12"/>
  <c r="X288" i="12"/>
  <c r="Y288" i="12"/>
  <c r="Z288" i="12"/>
  <c r="AA288" i="12"/>
  <c r="AB288" i="12"/>
  <c r="AC288" i="12"/>
  <c r="AD288" i="12"/>
  <c r="AE288" i="12"/>
  <c r="AF288" i="12"/>
  <c r="AG288" i="12"/>
  <c r="AH288" i="12"/>
  <c r="AI288" i="12"/>
  <c r="AJ288" i="12"/>
  <c r="AK288" i="12"/>
  <c r="AL288" i="12"/>
  <c r="AM288" i="12"/>
  <c r="AN288" i="12"/>
  <c r="AO288" i="12"/>
  <c r="AP288" i="12"/>
  <c r="AQ288" i="12"/>
  <c r="AR288" i="12"/>
  <c r="AS288" i="12"/>
  <c r="AT288" i="12"/>
  <c r="AU288" i="12"/>
  <c r="AV288" i="12"/>
  <c r="AW288" i="12"/>
  <c r="AX288" i="12"/>
  <c r="AY288" i="12"/>
  <c r="AZ288" i="12"/>
  <c r="BA288" i="12"/>
  <c r="BB288" i="12"/>
  <c r="O289" i="12"/>
  <c r="P289" i="12"/>
  <c r="Q289" i="12"/>
  <c r="R289" i="12"/>
  <c r="S289" i="12"/>
  <c r="T289" i="12"/>
  <c r="U289" i="12"/>
  <c r="V289" i="12"/>
  <c r="W289" i="12"/>
  <c r="X289" i="12"/>
  <c r="Y289" i="12"/>
  <c r="Z289" i="12"/>
  <c r="AA289" i="12"/>
  <c r="AB289" i="12"/>
  <c r="AC289" i="12"/>
  <c r="AD289" i="12"/>
  <c r="AE289" i="12"/>
  <c r="AF289" i="12"/>
  <c r="AG289" i="12"/>
  <c r="AH289" i="12"/>
  <c r="AI289" i="12"/>
  <c r="AJ289" i="12"/>
  <c r="AK289" i="12"/>
  <c r="AL289" i="12"/>
  <c r="AM289" i="12"/>
  <c r="AN289" i="12"/>
  <c r="AO289" i="12"/>
  <c r="AP289" i="12"/>
  <c r="AQ289" i="12"/>
  <c r="AR289" i="12"/>
  <c r="AS289" i="12"/>
  <c r="AT289" i="12"/>
  <c r="AU289" i="12"/>
  <c r="AV289" i="12"/>
  <c r="AW289" i="12"/>
  <c r="AX289" i="12"/>
  <c r="AY289" i="12"/>
  <c r="AZ289" i="12"/>
  <c r="BA289" i="12"/>
  <c r="BB289" i="12"/>
  <c r="O290" i="12"/>
  <c r="P290" i="12"/>
  <c r="Q290" i="12"/>
  <c r="R290" i="12"/>
  <c r="S290" i="12"/>
  <c r="T290" i="12"/>
  <c r="U290" i="12"/>
  <c r="V290" i="12"/>
  <c r="W290" i="12"/>
  <c r="X290" i="12"/>
  <c r="Y290" i="12"/>
  <c r="Z290" i="12"/>
  <c r="AA290" i="12"/>
  <c r="AB290" i="12"/>
  <c r="AC290" i="12"/>
  <c r="AD290" i="12"/>
  <c r="AE290" i="12"/>
  <c r="AF290" i="12"/>
  <c r="AG290" i="12"/>
  <c r="AH290" i="12"/>
  <c r="AI290" i="12"/>
  <c r="AJ290" i="12"/>
  <c r="AK290" i="12"/>
  <c r="AL290" i="12"/>
  <c r="AM290" i="12"/>
  <c r="AN290" i="12"/>
  <c r="AO290" i="12"/>
  <c r="AP290" i="12"/>
  <c r="AQ290" i="12"/>
  <c r="AR290" i="12"/>
  <c r="AS290" i="12"/>
  <c r="AT290" i="12"/>
  <c r="AU290" i="12"/>
  <c r="AV290" i="12"/>
  <c r="AW290" i="12"/>
  <c r="AX290" i="12"/>
  <c r="AY290" i="12"/>
  <c r="AZ290" i="12"/>
  <c r="BA290" i="12"/>
  <c r="BB290" i="12"/>
  <c r="O291" i="12"/>
  <c r="P291" i="12"/>
  <c r="Q291" i="12"/>
  <c r="R291" i="12"/>
  <c r="S291" i="12"/>
  <c r="T291" i="12"/>
  <c r="U291" i="12"/>
  <c r="V291" i="12"/>
  <c r="W291" i="12"/>
  <c r="X291" i="12"/>
  <c r="Y291" i="12"/>
  <c r="Z291" i="12"/>
  <c r="AA291" i="12"/>
  <c r="AB291" i="12"/>
  <c r="AC291" i="12"/>
  <c r="AD291" i="12"/>
  <c r="AE291" i="12"/>
  <c r="AF291" i="12"/>
  <c r="AG291" i="12"/>
  <c r="AH291" i="12"/>
  <c r="AI291" i="12"/>
  <c r="AJ291" i="12"/>
  <c r="AK291" i="12"/>
  <c r="AL291" i="12"/>
  <c r="AM291" i="12"/>
  <c r="AN291" i="12"/>
  <c r="AO291" i="12"/>
  <c r="AP291" i="12"/>
  <c r="AQ291" i="12"/>
  <c r="AR291" i="12"/>
  <c r="AS291" i="12"/>
  <c r="AT291" i="12"/>
  <c r="AU291" i="12"/>
  <c r="AV291" i="12"/>
  <c r="AW291" i="12"/>
  <c r="AX291" i="12"/>
  <c r="AY291" i="12"/>
  <c r="AZ291" i="12"/>
  <c r="BA291" i="12"/>
  <c r="BB291" i="12"/>
  <c r="O292" i="12"/>
  <c r="P292" i="12"/>
  <c r="Q292" i="12"/>
  <c r="R292" i="12"/>
  <c r="S292" i="12"/>
  <c r="T292" i="12"/>
  <c r="U292" i="12"/>
  <c r="V292" i="12"/>
  <c r="W292" i="12"/>
  <c r="X292" i="12"/>
  <c r="Y292" i="12"/>
  <c r="Z292" i="12"/>
  <c r="AA292" i="12"/>
  <c r="AB292" i="12"/>
  <c r="AC292" i="12"/>
  <c r="AD292" i="12"/>
  <c r="AE292" i="12"/>
  <c r="AF292" i="12"/>
  <c r="AG292" i="12"/>
  <c r="AH292" i="12"/>
  <c r="AI292" i="12"/>
  <c r="AJ292" i="12"/>
  <c r="AK292" i="12"/>
  <c r="AL292" i="12"/>
  <c r="AM292" i="12"/>
  <c r="AN292" i="12"/>
  <c r="AO292" i="12"/>
  <c r="AP292" i="12"/>
  <c r="AQ292" i="12"/>
  <c r="AR292" i="12"/>
  <c r="AS292" i="12"/>
  <c r="AT292" i="12"/>
  <c r="AU292" i="12"/>
  <c r="AV292" i="12"/>
  <c r="AW292" i="12"/>
  <c r="AX292" i="12"/>
  <c r="AY292" i="12"/>
  <c r="AZ292" i="12"/>
  <c r="BA292" i="12"/>
  <c r="BB292" i="12"/>
  <c r="O293" i="12"/>
  <c r="P293" i="12"/>
  <c r="Q293" i="12"/>
  <c r="R293" i="12"/>
  <c r="S293" i="12"/>
  <c r="T293" i="12"/>
  <c r="U293" i="12"/>
  <c r="V293" i="12"/>
  <c r="W293" i="12"/>
  <c r="X293" i="12"/>
  <c r="Y293" i="12"/>
  <c r="Z293" i="12"/>
  <c r="AA293" i="12"/>
  <c r="AB293" i="12"/>
  <c r="AC293" i="12"/>
  <c r="AD293" i="12"/>
  <c r="AE293" i="12"/>
  <c r="AF293" i="12"/>
  <c r="AG293" i="12"/>
  <c r="AH293" i="12"/>
  <c r="AI293" i="12"/>
  <c r="AJ293" i="12"/>
  <c r="AK293" i="12"/>
  <c r="AL293" i="12"/>
  <c r="AM293" i="12"/>
  <c r="AN293" i="12"/>
  <c r="AO293" i="12"/>
  <c r="AP293" i="12"/>
  <c r="AQ293" i="12"/>
  <c r="AR293" i="12"/>
  <c r="AS293" i="12"/>
  <c r="AT293" i="12"/>
  <c r="AU293" i="12"/>
  <c r="AV293" i="12"/>
  <c r="AW293" i="12"/>
  <c r="AX293" i="12"/>
  <c r="AY293" i="12"/>
  <c r="AZ293" i="12"/>
  <c r="BA293" i="12"/>
  <c r="BB293" i="12"/>
  <c r="O294" i="12"/>
  <c r="P294" i="12"/>
  <c r="Q294" i="12"/>
  <c r="R294" i="12"/>
  <c r="S294" i="12"/>
  <c r="T294" i="12"/>
  <c r="U294" i="12"/>
  <c r="V294" i="12"/>
  <c r="W294" i="12"/>
  <c r="X294" i="12"/>
  <c r="Y294" i="12"/>
  <c r="Z294" i="12"/>
  <c r="AA294" i="12"/>
  <c r="AB294" i="12"/>
  <c r="AC294" i="12"/>
  <c r="AD294" i="12"/>
  <c r="AE294" i="12"/>
  <c r="AF294" i="12"/>
  <c r="AG294" i="12"/>
  <c r="AH294" i="12"/>
  <c r="AI294" i="12"/>
  <c r="AJ294" i="12"/>
  <c r="AK294" i="12"/>
  <c r="AL294" i="12"/>
  <c r="AM294" i="12"/>
  <c r="AN294" i="12"/>
  <c r="AO294" i="12"/>
  <c r="AP294" i="12"/>
  <c r="AQ294" i="12"/>
  <c r="AR294" i="12"/>
  <c r="AS294" i="12"/>
  <c r="AT294" i="12"/>
  <c r="AU294" i="12"/>
  <c r="AV294" i="12"/>
  <c r="AW294" i="12"/>
  <c r="AX294" i="12"/>
  <c r="AY294" i="12"/>
  <c r="AZ294" i="12"/>
  <c r="BA294" i="12"/>
  <c r="BB294" i="12"/>
  <c r="O295" i="12"/>
  <c r="P295" i="12"/>
  <c r="Q295" i="12"/>
  <c r="R295" i="12"/>
  <c r="S295" i="12"/>
  <c r="T295" i="12"/>
  <c r="U295" i="12"/>
  <c r="V295" i="12"/>
  <c r="W295" i="12"/>
  <c r="X295" i="12"/>
  <c r="Y295" i="12"/>
  <c r="Z295" i="12"/>
  <c r="AA295" i="12"/>
  <c r="AB295" i="12"/>
  <c r="AC295" i="12"/>
  <c r="AD295" i="12"/>
  <c r="AE295" i="12"/>
  <c r="AF295" i="12"/>
  <c r="AG295" i="12"/>
  <c r="AH295" i="12"/>
  <c r="AI295" i="12"/>
  <c r="AJ295" i="12"/>
  <c r="AK295" i="12"/>
  <c r="AL295" i="12"/>
  <c r="AM295" i="12"/>
  <c r="AN295" i="12"/>
  <c r="AO295" i="12"/>
  <c r="AP295" i="12"/>
  <c r="AQ295" i="12"/>
  <c r="AR295" i="12"/>
  <c r="AS295" i="12"/>
  <c r="AT295" i="12"/>
  <c r="AU295" i="12"/>
  <c r="AV295" i="12"/>
  <c r="AW295" i="12"/>
  <c r="AX295" i="12"/>
  <c r="AY295" i="12"/>
  <c r="AZ295" i="12"/>
  <c r="BA295" i="12"/>
  <c r="BB295" i="12"/>
  <c r="O296" i="12"/>
  <c r="P296" i="12"/>
  <c r="Q296" i="12"/>
  <c r="R296" i="12"/>
  <c r="S296" i="12"/>
  <c r="T296" i="12"/>
  <c r="U296" i="12"/>
  <c r="V296" i="12"/>
  <c r="W296" i="12"/>
  <c r="X296" i="12"/>
  <c r="Y296" i="12"/>
  <c r="Z296" i="12"/>
  <c r="AA296" i="12"/>
  <c r="AB296" i="12"/>
  <c r="AC296" i="12"/>
  <c r="AD296" i="12"/>
  <c r="AE296" i="12"/>
  <c r="AF296" i="12"/>
  <c r="AG296" i="12"/>
  <c r="AH296" i="12"/>
  <c r="AI296" i="12"/>
  <c r="AJ296" i="12"/>
  <c r="AK296" i="12"/>
  <c r="AL296" i="12"/>
  <c r="AM296" i="12"/>
  <c r="AN296" i="12"/>
  <c r="AO296" i="12"/>
  <c r="AP296" i="12"/>
  <c r="AQ296" i="12"/>
  <c r="AR296" i="12"/>
  <c r="AS296" i="12"/>
  <c r="AT296" i="12"/>
  <c r="AU296" i="12"/>
  <c r="AV296" i="12"/>
  <c r="AW296" i="12"/>
  <c r="AX296" i="12"/>
  <c r="AY296" i="12"/>
  <c r="AZ296" i="12"/>
  <c r="BA296" i="12"/>
  <c r="BB296" i="12"/>
  <c r="O297" i="12"/>
  <c r="P297" i="12"/>
  <c r="Q297" i="12"/>
  <c r="R297" i="12"/>
  <c r="S297" i="12"/>
  <c r="T297" i="12"/>
  <c r="U297" i="12"/>
  <c r="V297" i="12"/>
  <c r="W297" i="12"/>
  <c r="X297" i="12"/>
  <c r="Y297" i="12"/>
  <c r="Z297" i="12"/>
  <c r="AA297" i="12"/>
  <c r="AB297" i="12"/>
  <c r="AC297" i="12"/>
  <c r="AD297" i="12"/>
  <c r="AE297" i="12"/>
  <c r="AF297" i="12"/>
  <c r="AG297" i="12"/>
  <c r="AH297" i="12"/>
  <c r="AI297" i="12"/>
  <c r="AJ297" i="12"/>
  <c r="AK297" i="12"/>
  <c r="AL297" i="12"/>
  <c r="AM297" i="12"/>
  <c r="AN297" i="12"/>
  <c r="AO297" i="12"/>
  <c r="AP297" i="12"/>
  <c r="AQ297" i="12"/>
  <c r="AR297" i="12"/>
  <c r="AS297" i="12"/>
  <c r="AT297" i="12"/>
  <c r="AU297" i="12"/>
  <c r="AV297" i="12"/>
  <c r="AW297" i="12"/>
  <c r="AX297" i="12"/>
  <c r="AY297" i="12"/>
  <c r="AZ297" i="12"/>
  <c r="BA297" i="12"/>
  <c r="BB297" i="12"/>
  <c r="O298" i="12"/>
  <c r="P298" i="12"/>
  <c r="Q298" i="12"/>
  <c r="R298" i="12"/>
  <c r="S298" i="12"/>
  <c r="T298" i="12"/>
  <c r="U298" i="12"/>
  <c r="V298" i="12"/>
  <c r="W298" i="12"/>
  <c r="X298" i="12"/>
  <c r="Y298" i="12"/>
  <c r="Z298" i="12"/>
  <c r="AA298" i="12"/>
  <c r="AB298" i="12"/>
  <c r="AC298" i="12"/>
  <c r="AD298" i="12"/>
  <c r="AE298" i="12"/>
  <c r="AF298" i="12"/>
  <c r="AG298" i="12"/>
  <c r="AH298" i="12"/>
  <c r="AI298" i="12"/>
  <c r="AJ298" i="12"/>
  <c r="AK298" i="12"/>
  <c r="AL298" i="12"/>
  <c r="AM298" i="12"/>
  <c r="AN298" i="12"/>
  <c r="AO298" i="12"/>
  <c r="AP298" i="12"/>
  <c r="AQ298" i="12"/>
  <c r="AR298" i="12"/>
  <c r="AS298" i="12"/>
  <c r="AT298" i="12"/>
  <c r="AU298" i="12"/>
  <c r="AV298" i="12"/>
  <c r="AW298" i="12"/>
  <c r="AX298" i="12"/>
  <c r="AY298" i="12"/>
  <c r="AZ298" i="12"/>
  <c r="BA298" i="12"/>
  <c r="BB298" i="12"/>
  <c r="O299" i="12"/>
  <c r="P299" i="12"/>
  <c r="Q299" i="12"/>
  <c r="R299" i="12"/>
  <c r="S299" i="12"/>
  <c r="T299" i="12"/>
  <c r="U299" i="12"/>
  <c r="V299" i="12"/>
  <c r="W299" i="12"/>
  <c r="X299" i="12"/>
  <c r="Y299" i="12"/>
  <c r="Z299" i="12"/>
  <c r="AA299" i="12"/>
  <c r="AB299" i="12"/>
  <c r="AC299" i="12"/>
  <c r="AD299" i="12"/>
  <c r="AE299" i="12"/>
  <c r="AF299" i="12"/>
  <c r="AG299" i="12"/>
  <c r="AH299" i="12"/>
  <c r="AI299" i="12"/>
  <c r="AJ299" i="12"/>
  <c r="AK299" i="12"/>
  <c r="AL299" i="12"/>
  <c r="AM299" i="12"/>
  <c r="AN299" i="12"/>
  <c r="AO299" i="12"/>
  <c r="AP299" i="12"/>
  <c r="AQ299" i="12"/>
  <c r="AR299" i="12"/>
  <c r="AS299" i="12"/>
  <c r="AT299" i="12"/>
  <c r="AU299" i="12"/>
  <c r="AV299" i="12"/>
  <c r="AW299" i="12"/>
  <c r="AX299" i="12"/>
  <c r="AY299" i="12"/>
  <c r="AZ299" i="12"/>
  <c r="BA299" i="12"/>
  <c r="BB299" i="12"/>
  <c r="O300" i="12"/>
  <c r="P300" i="12"/>
  <c r="Q300" i="12"/>
  <c r="R300" i="12"/>
  <c r="S300" i="12"/>
  <c r="T300" i="12"/>
  <c r="U300" i="12"/>
  <c r="V300" i="12"/>
  <c r="W300" i="12"/>
  <c r="X300" i="12"/>
  <c r="Y300" i="12"/>
  <c r="Z300" i="12"/>
  <c r="AA300" i="12"/>
  <c r="AB300" i="12"/>
  <c r="AC300" i="12"/>
  <c r="AD300" i="12"/>
  <c r="AE300" i="12"/>
  <c r="AF300" i="12"/>
  <c r="AG300" i="12"/>
  <c r="AH300" i="12"/>
  <c r="AI300" i="12"/>
  <c r="AJ300" i="12"/>
  <c r="AK300" i="12"/>
  <c r="AL300" i="12"/>
  <c r="AM300" i="12"/>
  <c r="AN300" i="12"/>
  <c r="AO300" i="12"/>
  <c r="AP300" i="12"/>
  <c r="AQ300" i="12"/>
  <c r="AR300" i="12"/>
  <c r="AS300" i="12"/>
  <c r="AT300" i="12"/>
  <c r="AU300" i="12"/>
  <c r="AV300" i="12"/>
  <c r="AW300" i="12"/>
  <c r="AX300" i="12"/>
  <c r="AY300" i="12"/>
  <c r="AZ300" i="12"/>
  <c r="BA300" i="12"/>
  <c r="BB300" i="12"/>
  <c r="O301" i="12"/>
  <c r="P301" i="12"/>
  <c r="Q301" i="12"/>
  <c r="R301" i="12"/>
  <c r="S301" i="12"/>
  <c r="T301" i="12"/>
  <c r="U301" i="12"/>
  <c r="V301" i="12"/>
  <c r="W301" i="12"/>
  <c r="X301" i="12"/>
  <c r="Y301" i="12"/>
  <c r="Z301" i="12"/>
  <c r="AA301" i="12"/>
  <c r="AB301" i="12"/>
  <c r="AC301" i="12"/>
  <c r="AD301" i="12"/>
  <c r="AE301" i="12"/>
  <c r="AF301" i="12"/>
  <c r="AG301" i="12"/>
  <c r="AH301" i="12"/>
  <c r="AI301" i="12"/>
  <c r="AJ301" i="12"/>
  <c r="AK301" i="12"/>
  <c r="AL301" i="12"/>
  <c r="AM301" i="12"/>
  <c r="AN301" i="12"/>
  <c r="AO301" i="12"/>
  <c r="AP301" i="12"/>
  <c r="AQ301" i="12"/>
  <c r="AR301" i="12"/>
  <c r="AS301" i="12"/>
  <c r="AT301" i="12"/>
  <c r="AU301" i="12"/>
  <c r="AV301" i="12"/>
  <c r="AW301" i="12"/>
  <c r="AX301" i="12"/>
  <c r="AY301" i="12"/>
  <c r="AZ301" i="12"/>
  <c r="BA301" i="12"/>
  <c r="BB301" i="12"/>
  <c r="O302" i="12"/>
  <c r="P302" i="12"/>
  <c r="Q302" i="12"/>
  <c r="R302" i="12"/>
  <c r="S302" i="12"/>
  <c r="T302" i="12"/>
  <c r="U302" i="12"/>
  <c r="V302" i="12"/>
  <c r="W302" i="12"/>
  <c r="X302" i="12"/>
  <c r="Y302" i="12"/>
  <c r="Z302" i="12"/>
  <c r="AA302" i="12"/>
  <c r="AB302" i="12"/>
  <c r="AC302" i="12"/>
  <c r="AD302" i="12"/>
  <c r="AE302" i="12"/>
  <c r="AF302" i="12"/>
  <c r="AG302" i="12"/>
  <c r="AH302" i="12"/>
  <c r="AI302" i="12"/>
  <c r="AJ302" i="12"/>
  <c r="AK302" i="12"/>
  <c r="AL302" i="12"/>
  <c r="AM302" i="12"/>
  <c r="AN302" i="12"/>
  <c r="AO302" i="12"/>
  <c r="AP302" i="12"/>
  <c r="AQ302" i="12"/>
  <c r="AR302" i="12"/>
  <c r="AS302" i="12"/>
  <c r="AT302" i="12"/>
  <c r="AU302" i="12"/>
  <c r="AV302" i="12"/>
  <c r="AW302" i="12"/>
  <c r="AX302" i="12"/>
  <c r="AY302" i="12"/>
  <c r="AZ302" i="12"/>
  <c r="BA302" i="12"/>
  <c r="BB302" i="12"/>
  <c r="O303" i="12"/>
  <c r="P303" i="12"/>
  <c r="Q303" i="12"/>
  <c r="R303" i="12"/>
  <c r="S303" i="12"/>
  <c r="T303" i="12"/>
  <c r="U303" i="12"/>
  <c r="V303" i="12"/>
  <c r="W303" i="12"/>
  <c r="X303" i="12"/>
  <c r="Y303" i="12"/>
  <c r="Z303" i="12"/>
  <c r="AA303" i="12"/>
  <c r="AB303" i="12"/>
  <c r="AC303" i="12"/>
  <c r="AD303" i="12"/>
  <c r="AE303" i="12"/>
  <c r="AF303" i="12"/>
  <c r="AG303" i="12"/>
  <c r="AH303" i="12"/>
  <c r="AI303" i="12"/>
  <c r="AJ303" i="12"/>
  <c r="AK303" i="12"/>
  <c r="AL303" i="12"/>
  <c r="AM303" i="12"/>
  <c r="AN303" i="12"/>
  <c r="AO303" i="12"/>
  <c r="AP303" i="12"/>
  <c r="AQ303" i="12"/>
  <c r="AR303" i="12"/>
  <c r="AS303" i="12"/>
  <c r="AT303" i="12"/>
  <c r="AU303" i="12"/>
  <c r="AV303" i="12"/>
  <c r="AW303" i="12"/>
  <c r="AX303" i="12"/>
  <c r="AY303" i="12"/>
  <c r="AZ303" i="12"/>
  <c r="BA303" i="12"/>
  <c r="BB303" i="12"/>
  <c r="O304" i="12"/>
  <c r="P304" i="12"/>
  <c r="Q304" i="12"/>
  <c r="R304" i="12"/>
  <c r="S304" i="12"/>
  <c r="T304" i="12"/>
  <c r="U304" i="12"/>
  <c r="V304" i="12"/>
  <c r="W304" i="12"/>
  <c r="X304" i="12"/>
  <c r="Y304" i="12"/>
  <c r="Z304" i="12"/>
  <c r="AA304" i="12"/>
  <c r="AB304" i="12"/>
  <c r="AC304" i="12"/>
  <c r="AD304" i="12"/>
  <c r="AE304" i="12"/>
  <c r="AF304" i="12"/>
  <c r="AG304" i="12"/>
  <c r="AH304" i="12"/>
  <c r="AI304" i="12"/>
  <c r="AJ304" i="12"/>
  <c r="AK304" i="12"/>
  <c r="AL304" i="12"/>
  <c r="AM304" i="12"/>
  <c r="AN304" i="12"/>
  <c r="AO304" i="12"/>
  <c r="AP304" i="12"/>
  <c r="AQ304" i="12"/>
  <c r="AR304" i="12"/>
  <c r="AS304" i="12"/>
  <c r="AT304" i="12"/>
  <c r="AU304" i="12"/>
  <c r="AV304" i="12"/>
  <c r="AW304" i="12"/>
  <c r="AX304" i="12"/>
  <c r="AY304" i="12"/>
  <c r="AZ304" i="12"/>
  <c r="BA304" i="12"/>
  <c r="BB304" i="12"/>
  <c r="O305" i="12"/>
  <c r="P305" i="12"/>
  <c r="Q305" i="12"/>
  <c r="R305" i="12"/>
  <c r="S305" i="12"/>
  <c r="T305" i="12"/>
  <c r="U305" i="12"/>
  <c r="V305" i="12"/>
  <c r="W305" i="12"/>
  <c r="X305" i="12"/>
  <c r="Y305" i="12"/>
  <c r="Z305" i="12"/>
  <c r="AA305" i="12"/>
  <c r="AB305" i="12"/>
  <c r="AC305" i="12"/>
  <c r="AD305" i="12"/>
  <c r="AE305" i="12"/>
  <c r="AF305" i="12"/>
  <c r="AG305" i="12"/>
  <c r="AH305" i="12"/>
  <c r="AI305" i="12"/>
  <c r="AJ305" i="12"/>
  <c r="AK305" i="12"/>
  <c r="AL305" i="12"/>
  <c r="AM305" i="12"/>
  <c r="AN305" i="12"/>
  <c r="AO305" i="12"/>
  <c r="AP305" i="12"/>
  <c r="AQ305" i="12"/>
  <c r="AR305" i="12"/>
  <c r="AS305" i="12"/>
  <c r="AT305" i="12"/>
  <c r="AU305" i="12"/>
  <c r="AV305" i="12"/>
  <c r="AW305" i="12"/>
  <c r="AX305" i="12"/>
  <c r="AY305" i="12"/>
  <c r="AZ305" i="12"/>
  <c r="BA305" i="12"/>
  <c r="BB305" i="12"/>
  <c r="O306" i="12"/>
  <c r="P306" i="12"/>
  <c r="Q306" i="12"/>
  <c r="R306" i="12"/>
  <c r="S306" i="12"/>
  <c r="T306" i="12"/>
  <c r="U306" i="12"/>
  <c r="V306" i="12"/>
  <c r="W306" i="12"/>
  <c r="X306" i="12"/>
  <c r="Y306" i="12"/>
  <c r="Z306" i="12"/>
  <c r="AA306" i="12"/>
  <c r="AB306" i="12"/>
  <c r="AC306" i="12"/>
  <c r="AD306" i="12"/>
  <c r="AZ306" i="12"/>
  <c r="BA306" i="12"/>
  <c r="BB306" i="12"/>
  <c r="O307" i="12"/>
  <c r="P307" i="12"/>
  <c r="Q307" i="12"/>
  <c r="R307" i="12"/>
  <c r="S307" i="12"/>
  <c r="T307" i="12"/>
  <c r="U307" i="12"/>
  <c r="V307" i="12"/>
  <c r="W307" i="12"/>
  <c r="X307" i="12"/>
  <c r="Y307" i="12"/>
  <c r="Z307" i="12"/>
  <c r="AY307" i="12"/>
  <c r="AZ307" i="12"/>
  <c r="BA307" i="12"/>
  <c r="BB307" i="12"/>
  <c r="O308" i="12"/>
  <c r="P308" i="12"/>
  <c r="Q308" i="12"/>
  <c r="R308" i="12"/>
  <c r="S308" i="12"/>
  <c r="T308" i="12"/>
  <c r="U308" i="12"/>
  <c r="V308" i="12"/>
  <c r="AG308" i="12"/>
  <c r="AH308" i="12"/>
  <c r="AI308" i="12"/>
  <c r="AJ308" i="12"/>
  <c r="AY308" i="12"/>
  <c r="AZ308" i="12"/>
  <c r="BA308" i="12"/>
  <c r="BB308" i="12"/>
  <c r="O309" i="12"/>
  <c r="P309" i="12"/>
  <c r="Q309" i="12"/>
  <c r="R309" i="12"/>
  <c r="S309" i="12"/>
  <c r="T309" i="12"/>
  <c r="U309" i="12"/>
  <c r="V309" i="12"/>
  <c r="W309" i="12"/>
  <c r="X309" i="12"/>
  <c r="Y309" i="12"/>
  <c r="Z309" i="12"/>
  <c r="AA309" i="12"/>
  <c r="AB309" i="12"/>
  <c r="AC309" i="12"/>
  <c r="AD309" i="12"/>
  <c r="AE309" i="12"/>
  <c r="AF309" i="12"/>
  <c r="AG309" i="12"/>
  <c r="AH309" i="12"/>
  <c r="AI309" i="12"/>
  <c r="AJ309" i="12"/>
  <c r="AK309" i="12"/>
  <c r="AL309" i="12"/>
  <c r="AM309" i="12"/>
  <c r="AN309" i="12"/>
  <c r="AO309" i="12"/>
  <c r="AP309" i="12"/>
  <c r="AQ309" i="12"/>
  <c r="AR309" i="12"/>
  <c r="AS309" i="12"/>
  <c r="AT309" i="12"/>
  <c r="AU309" i="12"/>
  <c r="AV309" i="12"/>
  <c r="AW309" i="12"/>
  <c r="AX309" i="12"/>
  <c r="AY309" i="12"/>
  <c r="AZ309" i="12"/>
  <c r="BA309" i="12"/>
  <c r="BB309" i="12"/>
  <c r="O310" i="12"/>
  <c r="P310" i="12"/>
  <c r="Q310" i="12"/>
  <c r="R310" i="12"/>
  <c r="S310" i="12"/>
  <c r="T310" i="12"/>
  <c r="U310" i="12"/>
  <c r="V310" i="12"/>
  <c r="W310" i="12"/>
  <c r="X310" i="12"/>
  <c r="Y310" i="12"/>
  <c r="Z310" i="12"/>
  <c r="AA310" i="12"/>
  <c r="AB310" i="12"/>
  <c r="AC310" i="12"/>
  <c r="AD310" i="12"/>
  <c r="AE310" i="12"/>
  <c r="AF310" i="12"/>
  <c r="AG310" i="12"/>
  <c r="AH310" i="12"/>
  <c r="AI310" i="12"/>
  <c r="AJ310" i="12"/>
  <c r="AK310" i="12"/>
  <c r="AL310" i="12"/>
  <c r="AM310" i="12"/>
  <c r="AN310" i="12"/>
  <c r="AO310" i="12"/>
  <c r="AP310" i="12"/>
  <c r="AQ310" i="12"/>
  <c r="AR310" i="12"/>
  <c r="AS310" i="12"/>
  <c r="AT310" i="12"/>
  <c r="AU310" i="12"/>
  <c r="AV310" i="12"/>
  <c r="AW310" i="12"/>
  <c r="AX310" i="12"/>
  <c r="AY310" i="12"/>
  <c r="AZ310" i="12"/>
  <c r="BA310" i="12"/>
  <c r="BB310" i="12"/>
  <c r="O311" i="12"/>
  <c r="P311" i="12"/>
  <c r="Q311" i="12"/>
  <c r="R311" i="12"/>
  <c r="S311" i="12"/>
  <c r="T311" i="12"/>
  <c r="U311" i="12"/>
  <c r="V311" i="12"/>
  <c r="W311" i="12"/>
  <c r="X311" i="12"/>
  <c r="Y311" i="12"/>
  <c r="Z311" i="12"/>
  <c r="AA311" i="12"/>
  <c r="AB311" i="12"/>
  <c r="AC311" i="12"/>
  <c r="AD311" i="12"/>
  <c r="AE311" i="12"/>
  <c r="AF311" i="12"/>
  <c r="AG311" i="12"/>
  <c r="AH311" i="12"/>
  <c r="AI311" i="12"/>
  <c r="AJ311" i="12"/>
  <c r="AW311" i="12"/>
  <c r="AX311" i="12"/>
  <c r="AY311" i="12"/>
  <c r="AZ311" i="12"/>
  <c r="BA311" i="12"/>
  <c r="BB311" i="12"/>
  <c r="O312" i="12"/>
  <c r="P312" i="12"/>
  <c r="Q312" i="12"/>
  <c r="R312" i="12"/>
  <c r="S312" i="12"/>
  <c r="T312" i="12"/>
  <c r="U312" i="12"/>
  <c r="V312" i="12"/>
  <c r="W312" i="12"/>
  <c r="X312" i="12"/>
  <c r="Y312" i="12"/>
  <c r="Z312" i="12"/>
  <c r="AA312" i="12"/>
  <c r="AB312" i="12"/>
  <c r="AC312" i="12"/>
  <c r="AD312" i="12"/>
  <c r="AE312" i="12"/>
  <c r="AF312" i="12"/>
  <c r="AG312" i="12"/>
  <c r="AH312" i="12"/>
  <c r="AI312" i="12"/>
  <c r="AJ312" i="12"/>
  <c r="AX312" i="12"/>
  <c r="AY312" i="12"/>
  <c r="AZ312" i="12"/>
  <c r="BA312" i="12"/>
  <c r="BB312" i="12"/>
  <c r="O313" i="12"/>
  <c r="P313" i="12"/>
  <c r="Q313" i="12"/>
  <c r="R313" i="12"/>
  <c r="S313" i="12"/>
  <c r="T313" i="12"/>
  <c r="U313" i="12"/>
  <c r="V313" i="12"/>
  <c r="W313" i="12"/>
  <c r="X313" i="12"/>
  <c r="Y313" i="12"/>
  <c r="Z313" i="12"/>
  <c r="AA313" i="12"/>
  <c r="AB313" i="12"/>
  <c r="AC313" i="12"/>
  <c r="AD313" i="12"/>
  <c r="AE313" i="12"/>
  <c r="AF313" i="12"/>
  <c r="AG313" i="12"/>
  <c r="AH313" i="12"/>
  <c r="AI313" i="12"/>
  <c r="AJ313" i="12"/>
  <c r="AK313" i="12"/>
  <c r="AL313" i="12"/>
  <c r="AM313" i="12"/>
  <c r="AN313" i="12"/>
  <c r="AO313" i="12"/>
  <c r="AP313" i="12"/>
  <c r="AQ313" i="12"/>
  <c r="AR313" i="12"/>
  <c r="AS313" i="12"/>
  <c r="AT313" i="12"/>
  <c r="AU313" i="12"/>
  <c r="AV313" i="12"/>
  <c r="AW313" i="12"/>
  <c r="AX313" i="12"/>
  <c r="AY313" i="12"/>
  <c r="AZ313" i="12"/>
  <c r="BA313" i="12"/>
  <c r="BB313" i="12"/>
  <c r="O314" i="12"/>
  <c r="P314" i="12"/>
  <c r="Q314" i="12"/>
  <c r="R314" i="12"/>
  <c r="S314" i="12"/>
  <c r="T314" i="12"/>
  <c r="U314" i="12"/>
  <c r="V314" i="12"/>
  <c r="W314" i="12"/>
  <c r="X314" i="12"/>
  <c r="Y314" i="12"/>
  <c r="Z314" i="12"/>
  <c r="AA314" i="12"/>
  <c r="AB314" i="12"/>
  <c r="AC314" i="12"/>
  <c r="AD314" i="12"/>
  <c r="AE314" i="12"/>
  <c r="AF314" i="12"/>
  <c r="AG314" i="12"/>
  <c r="AH314" i="12"/>
  <c r="AI314" i="12"/>
  <c r="AJ314" i="12"/>
  <c r="AK314" i="12"/>
  <c r="AL314" i="12"/>
  <c r="AM314" i="12"/>
  <c r="AN314" i="12"/>
  <c r="AO314" i="12"/>
  <c r="AP314" i="12"/>
  <c r="AQ314" i="12"/>
  <c r="AR314" i="12"/>
  <c r="AS314" i="12"/>
  <c r="AT314" i="12"/>
  <c r="AU314" i="12"/>
  <c r="AV314" i="12"/>
  <c r="AW314" i="12"/>
  <c r="AX314" i="12"/>
  <c r="AY314" i="12"/>
  <c r="AZ314" i="12"/>
  <c r="BA314" i="12"/>
  <c r="BB314" i="12"/>
  <c r="W271" i="12"/>
  <c r="X271" i="12"/>
  <c r="Y271" i="12"/>
  <c r="Z271" i="12"/>
  <c r="AA271" i="12"/>
  <c r="AB271" i="12"/>
  <c r="AC271" i="12"/>
  <c r="AD271" i="12"/>
  <c r="AE271" i="12"/>
  <c r="AF271" i="12"/>
  <c r="AI271" i="12"/>
  <c r="AJ271" i="12"/>
  <c r="AK271" i="12"/>
  <c r="AL271" i="12"/>
  <c r="AM271" i="12"/>
  <c r="AN271" i="12"/>
  <c r="AO271" i="12"/>
  <c r="AP271" i="12"/>
  <c r="AQ271" i="12"/>
  <c r="AR271" i="12"/>
  <c r="AW273" i="12"/>
  <c r="AX273" i="12"/>
  <c r="AK274" i="12"/>
  <c r="AL274" i="12"/>
  <c r="AM274" i="12"/>
  <c r="AN274" i="12"/>
  <c r="AO274" i="12"/>
  <c r="AP274" i="12"/>
  <c r="AQ274" i="12"/>
  <c r="AR274" i="12"/>
  <c r="AS274" i="12"/>
  <c r="AT274" i="12"/>
  <c r="AU274" i="12"/>
  <c r="AV274" i="12"/>
  <c r="AE274" i="12"/>
  <c r="AF274" i="12"/>
  <c r="AG274" i="12"/>
  <c r="AH274" i="12"/>
  <c r="AI274" i="12"/>
  <c r="AJ274" i="12"/>
  <c r="AK275" i="12"/>
  <c r="AL275" i="12"/>
  <c r="AM275" i="12"/>
  <c r="AN275" i="12"/>
  <c r="AO275" i="12"/>
  <c r="AP275" i="12"/>
  <c r="AQ275" i="12"/>
  <c r="AR275" i="12"/>
  <c r="AS275" i="12"/>
  <c r="AT275" i="12"/>
  <c r="AU275" i="12"/>
  <c r="AV275" i="12"/>
  <c r="AK276" i="12"/>
  <c r="AL276" i="12"/>
  <c r="AM276" i="12"/>
  <c r="AN276" i="12"/>
  <c r="AO276" i="12"/>
  <c r="AP276" i="12"/>
  <c r="AQ276" i="12"/>
  <c r="AR276" i="12"/>
  <c r="AS276" i="12"/>
  <c r="AT276" i="12"/>
  <c r="AU276" i="12"/>
  <c r="AV276" i="12"/>
  <c r="AE276" i="12"/>
  <c r="AF276" i="12"/>
  <c r="AG276" i="12"/>
  <c r="AH276" i="12"/>
  <c r="AI276" i="12"/>
  <c r="AJ276" i="12"/>
  <c r="AK277" i="12"/>
  <c r="AL277" i="12"/>
  <c r="AM277" i="12"/>
  <c r="AN277" i="12"/>
  <c r="AO277" i="12"/>
  <c r="AP277" i="12"/>
  <c r="AQ277" i="12"/>
  <c r="AR277" i="12"/>
  <c r="AS277" i="12"/>
  <c r="AT277" i="12"/>
  <c r="AU277" i="12"/>
  <c r="AV277" i="12"/>
  <c r="AW277" i="12"/>
  <c r="AI277" i="12"/>
  <c r="AJ277" i="12"/>
  <c r="W278" i="12"/>
  <c r="X278" i="12"/>
  <c r="Y278" i="12"/>
  <c r="Z278" i="12"/>
  <c r="AA278" i="12"/>
  <c r="AB278" i="12"/>
  <c r="AC278" i="12"/>
  <c r="AD278" i="12"/>
  <c r="AE278" i="12"/>
  <c r="AF278" i="12"/>
  <c r="AG278" i="12"/>
  <c r="AH278" i="12"/>
  <c r="AI278" i="12"/>
  <c r="AJ278" i="12"/>
  <c r="AK278" i="12"/>
  <c r="AL278" i="12"/>
  <c r="AM278" i="12"/>
  <c r="AN278" i="12"/>
  <c r="O249" i="12"/>
  <c r="P249" i="12"/>
  <c r="Q249" i="12"/>
  <c r="R249" i="12"/>
  <c r="S249" i="12"/>
  <c r="T249" i="12"/>
  <c r="U249" i="12"/>
  <c r="V249" i="12"/>
  <c r="W249" i="12"/>
  <c r="X249" i="12"/>
  <c r="Y249" i="12"/>
  <c r="Z249" i="12"/>
  <c r="AA249" i="12"/>
  <c r="AB249" i="12"/>
  <c r="AC249" i="12"/>
  <c r="AD249" i="12"/>
  <c r="AE249" i="12"/>
  <c r="AF249" i="12"/>
  <c r="AG249" i="12"/>
  <c r="AH249" i="12"/>
  <c r="AI249" i="12"/>
  <c r="AJ249" i="12"/>
  <c r="AK249" i="12"/>
  <c r="AL249" i="12"/>
  <c r="AM249" i="12"/>
  <c r="AN249" i="12"/>
  <c r="AO249" i="12"/>
  <c r="AP249" i="12"/>
  <c r="AQ249" i="12"/>
  <c r="AR249" i="12"/>
  <c r="AS249" i="12"/>
  <c r="AT249" i="12"/>
  <c r="AU249" i="12"/>
  <c r="AV249" i="12"/>
  <c r="AW249" i="12"/>
  <c r="AX249" i="12"/>
  <c r="AY249" i="12"/>
  <c r="AZ249" i="12"/>
  <c r="BA249" i="12"/>
  <c r="BB249" i="12"/>
  <c r="O250" i="12"/>
  <c r="P250" i="12"/>
  <c r="Q250" i="12"/>
  <c r="R250" i="12"/>
  <c r="S250" i="12"/>
  <c r="T250" i="12"/>
  <c r="U250" i="12"/>
  <c r="V250" i="12"/>
  <c r="W250" i="12"/>
  <c r="X250" i="12"/>
  <c r="Y250" i="12"/>
  <c r="Z250" i="12"/>
  <c r="AA250" i="12"/>
  <c r="AB250" i="12"/>
  <c r="AC250" i="12"/>
  <c r="AD250" i="12"/>
  <c r="AE250" i="12"/>
  <c r="AF250" i="12"/>
  <c r="AG250" i="12"/>
  <c r="AH250" i="12"/>
  <c r="AI250" i="12"/>
  <c r="AJ250" i="12"/>
  <c r="AK250" i="12"/>
  <c r="AL250" i="12"/>
  <c r="AM250" i="12"/>
  <c r="AN250" i="12"/>
  <c r="AO250" i="12"/>
  <c r="AP250" i="12"/>
  <c r="AQ250" i="12"/>
  <c r="AR250" i="12"/>
  <c r="AS250" i="12"/>
  <c r="AT250" i="12"/>
  <c r="AU250" i="12"/>
  <c r="AV250" i="12"/>
  <c r="AW250" i="12"/>
  <c r="AX250" i="12"/>
  <c r="AY250" i="12"/>
  <c r="AZ250" i="12"/>
  <c r="BA250" i="12"/>
  <c r="BB250" i="12"/>
  <c r="O251" i="12"/>
  <c r="P251" i="12"/>
  <c r="Q251" i="12"/>
  <c r="R251" i="12"/>
  <c r="S251" i="12"/>
  <c r="T251" i="12"/>
  <c r="U251" i="12"/>
  <c r="V251" i="12"/>
  <c r="W251" i="12"/>
  <c r="X251" i="12"/>
  <c r="Y251" i="12"/>
  <c r="Z251" i="12"/>
  <c r="AA251" i="12"/>
  <c r="AB251" i="12"/>
  <c r="AC251" i="12"/>
  <c r="AD251" i="12"/>
  <c r="AE251" i="12"/>
  <c r="AF251" i="12"/>
  <c r="AG251" i="12"/>
  <c r="AH251" i="12"/>
  <c r="AI251" i="12"/>
  <c r="AJ251" i="12"/>
  <c r="AK251" i="12"/>
  <c r="AL251" i="12"/>
  <c r="AM251" i="12"/>
  <c r="AN251" i="12"/>
  <c r="AO251" i="12"/>
  <c r="AP251" i="12"/>
  <c r="AQ251" i="12"/>
  <c r="AR251" i="12"/>
  <c r="AS251" i="12"/>
  <c r="AT251" i="12"/>
  <c r="AU251" i="12"/>
  <c r="AV251" i="12"/>
  <c r="AW251" i="12"/>
  <c r="AX251" i="12"/>
  <c r="AY251" i="12"/>
  <c r="AZ251" i="12"/>
  <c r="BA251" i="12"/>
  <c r="BB251" i="12"/>
  <c r="O252" i="12"/>
  <c r="P252" i="12"/>
  <c r="Q252" i="12"/>
  <c r="R252" i="12"/>
  <c r="S252" i="12"/>
  <c r="T252" i="12"/>
  <c r="U252" i="12"/>
  <c r="V252" i="12"/>
  <c r="W252" i="12"/>
  <c r="X252" i="12"/>
  <c r="Y252" i="12"/>
  <c r="Z252" i="12"/>
  <c r="AA252" i="12"/>
  <c r="AB252" i="12"/>
  <c r="AC252" i="12"/>
  <c r="AD252" i="12"/>
  <c r="AE252" i="12"/>
  <c r="AF252" i="12"/>
  <c r="AG252" i="12"/>
  <c r="AH252" i="12"/>
  <c r="AI252" i="12"/>
  <c r="AJ252" i="12"/>
  <c r="AK252" i="12"/>
  <c r="AL252" i="12"/>
  <c r="AM252" i="12"/>
  <c r="AN252" i="12"/>
  <c r="AO252" i="12"/>
  <c r="AP252" i="12"/>
  <c r="AQ252" i="12"/>
  <c r="AR252" i="12"/>
  <c r="AS252" i="12"/>
  <c r="AT252" i="12"/>
  <c r="AU252" i="12"/>
  <c r="AV252" i="12"/>
  <c r="AW252" i="12"/>
  <c r="AX252" i="12"/>
  <c r="AY252" i="12"/>
  <c r="AZ252" i="12"/>
  <c r="BA252" i="12"/>
  <c r="BB252" i="12"/>
  <c r="O253" i="12"/>
  <c r="P253" i="12"/>
  <c r="Q253" i="12"/>
  <c r="R253" i="12"/>
  <c r="S253" i="12"/>
  <c r="T253" i="12"/>
  <c r="U253" i="12"/>
  <c r="V253" i="12"/>
  <c r="W253" i="12"/>
  <c r="X253" i="12"/>
  <c r="Y253" i="12"/>
  <c r="Z253" i="12"/>
  <c r="AA253" i="12"/>
  <c r="AB253" i="12"/>
  <c r="AC253" i="12"/>
  <c r="AD253" i="12"/>
  <c r="AE253" i="12"/>
  <c r="AF253" i="12"/>
  <c r="AG253" i="12"/>
  <c r="AH253" i="12"/>
  <c r="AI253" i="12"/>
  <c r="AJ253" i="12"/>
  <c r="AK253" i="12"/>
  <c r="AL253" i="12"/>
  <c r="AM253" i="12"/>
  <c r="AN253" i="12"/>
  <c r="AO253" i="12"/>
  <c r="AP253" i="12"/>
  <c r="AQ253" i="12"/>
  <c r="AR253" i="12"/>
  <c r="AS253" i="12"/>
  <c r="AT253" i="12"/>
  <c r="AU253" i="12"/>
  <c r="AV253" i="12"/>
  <c r="AW253" i="12"/>
  <c r="AX253" i="12"/>
  <c r="AY253" i="12"/>
  <c r="AZ253" i="12"/>
  <c r="BA253" i="12"/>
  <c r="BB253" i="12"/>
  <c r="O254" i="12"/>
  <c r="P254" i="12"/>
  <c r="Q254" i="12"/>
  <c r="R254" i="12"/>
  <c r="S254" i="12"/>
  <c r="T254" i="12"/>
  <c r="U254" i="12"/>
  <c r="V254" i="12"/>
  <c r="W254" i="12"/>
  <c r="X254" i="12"/>
  <c r="Y254" i="12"/>
  <c r="Z254" i="12"/>
  <c r="AA254" i="12"/>
  <c r="AB254" i="12"/>
  <c r="AC254" i="12"/>
  <c r="AD254" i="12"/>
  <c r="AE254" i="12"/>
  <c r="AF254" i="12"/>
  <c r="AG254" i="12"/>
  <c r="AH254" i="12"/>
  <c r="AI254" i="12"/>
  <c r="AJ254" i="12"/>
  <c r="AK254" i="12"/>
  <c r="AL254" i="12"/>
  <c r="AM254" i="12"/>
  <c r="AN254" i="12"/>
  <c r="AO254" i="12"/>
  <c r="AP254" i="12"/>
  <c r="AQ254" i="12"/>
  <c r="AR254" i="12"/>
  <c r="AS254" i="12"/>
  <c r="AT254" i="12"/>
  <c r="AU254" i="12"/>
  <c r="AV254" i="12"/>
  <c r="AW254" i="12"/>
  <c r="AX254" i="12"/>
  <c r="AY254" i="12"/>
  <c r="AZ254" i="12"/>
  <c r="BA254" i="12"/>
  <c r="BB254" i="12"/>
  <c r="O255" i="12"/>
  <c r="P255" i="12"/>
  <c r="Q255" i="12"/>
  <c r="R255" i="12"/>
  <c r="S255" i="12"/>
  <c r="T255" i="12"/>
  <c r="U255" i="12"/>
  <c r="V255" i="12"/>
  <c r="W255" i="12"/>
  <c r="X255" i="12"/>
  <c r="Y255" i="12"/>
  <c r="Z255" i="12"/>
  <c r="AA255" i="12"/>
  <c r="AB255" i="12"/>
  <c r="AC255" i="12"/>
  <c r="AD255" i="12"/>
  <c r="AE255" i="12"/>
  <c r="AF255" i="12"/>
  <c r="AG255" i="12"/>
  <c r="AH255" i="12"/>
  <c r="AI255" i="12"/>
  <c r="AJ255" i="12"/>
  <c r="AK255" i="12"/>
  <c r="AL255" i="12"/>
  <c r="AM255" i="12"/>
  <c r="AN255" i="12"/>
  <c r="AO255" i="12"/>
  <c r="AP255" i="12"/>
  <c r="AQ255" i="12"/>
  <c r="AR255" i="12"/>
  <c r="AS255" i="12"/>
  <c r="AT255" i="12"/>
  <c r="AU255" i="12"/>
  <c r="AV255" i="12"/>
  <c r="AW255" i="12"/>
  <c r="AX255" i="12"/>
  <c r="AY255" i="12"/>
  <c r="AZ255" i="12"/>
  <c r="BA255" i="12"/>
  <c r="BB255" i="12"/>
  <c r="O256" i="12"/>
  <c r="P256" i="12"/>
  <c r="Q256" i="12"/>
  <c r="R256" i="12"/>
  <c r="S256" i="12"/>
  <c r="T256" i="12"/>
  <c r="U256" i="12"/>
  <c r="V256" i="12"/>
  <c r="W256" i="12"/>
  <c r="X256" i="12"/>
  <c r="Y256" i="12"/>
  <c r="Z256" i="12"/>
  <c r="AA256" i="12"/>
  <c r="AB256" i="12"/>
  <c r="AC256" i="12"/>
  <c r="AD256" i="12"/>
  <c r="AE256" i="12"/>
  <c r="AF256" i="12"/>
  <c r="AG256" i="12"/>
  <c r="AH256" i="12"/>
  <c r="AI256" i="12"/>
  <c r="AJ256" i="12"/>
  <c r="AK256" i="12"/>
  <c r="AL256" i="12"/>
  <c r="AM256" i="12"/>
  <c r="AN256" i="12"/>
  <c r="AO256" i="12"/>
  <c r="AP256" i="12"/>
  <c r="AQ256" i="12"/>
  <c r="AR256" i="12"/>
  <c r="AS256" i="12"/>
  <c r="AT256" i="12"/>
  <c r="AU256" i="12"/>
  <c r="AV256" i="12"/>
  <c r="AW256" i="12"/>
  <c r="AX256" i="12"/>
  <c r="AY256" i="12"/>
  <c r="AZ256" i="12"/>
  <c r="BA256" i="12"/>
  <c r="BB256" i="12"/>
  <c r="O257" i="12"/>
  <c r="P257" i="12"/>
  <c r="Q257" i="12"/>
  <c r="R257" i="12"/>
  <c r="S257" i="12"/>
  <c r="T257" i="12"/>
  <c r="U257" i="12"/>
  <c r="V257" i="12"/>
  <c r="W257" i="12"/>
  <c r="X257" i="12"/>
  <c r="Y257" i="12"/>
  <c r="Z257" i="12"/>
  <c r="AA257" i="12"/>
  <c r="AB257" i="12"/>
  <c r="AC257" i="12"/>
  <c r="AD257" i="12"/>
  <c r="AE257" i="12"/>
  <c r="AF257" i="12"/>
  <c r="AG257" i="12"/>
  <c r="AH257" i="12"/>
  <c r="AI257" i="12"/>
  <c r="AJ257" i="12"/>
  <c r="AK257" i="12"/>
  <c r="AL257" i="12"/>
  <c r="AM257" i="12"/>
  <c r="AN257" i="12"/>
  <c r="AO257" i="12"/>
  <c r="AP257" i="12"/>
  <c r="AQ257" i="12"/>
  <c r="AR257" i="12"/>
  <c r="AS257" i="12"/>
  <c r="AT257" i="12"/>
  <c r="AU257" i="12"/>
  <c r="AV257" i="12"/>
  <c r="AW257" i="12"/>
  <c r="AX257" i="12"/>
  <c r="AY257" i="12"/>
  <c r="AZ257" i="12"/>
  <c r="BA257" i="12"/>
  <c r="BB257" i="12"/>
  <c r="O258" i="12"/>
  <c r="P258" i="12"/>
  <c r="Q258" i="12"/>
  <c r="R258" i="12"/>
  <c r="S258" i="12"/>
  <c r="T258" i="12"/>
  <c r="U258" i="12"/>
  <c r="V258" i="12"/>
  <c r="W258" i="12"/>
  <c r="X258" i="12"/>
  <c r="Y258" i="12"/>
  <c r="Z258" i="12"/>
  <c r="AA258" i="12"/>
  <c r="AB258" i="12"/>
  <c r="AC258" i="12"/>
  <c r="AD258" i="12"/>
  <c r="AE258" i="12"/>
  <c r="AF258" i="12"/>
  <c r="AG258" i="12"/>
  <c r="AH258" i="12"/>
  <c r="AI258" i="12"/>
  <c r="AJ258" i="12"/>
  <c r="AK258" i="12"/>
  <c r="AL258" i="12"/>
  <c r="AM258" i="12"/>
  <c r="AN258" i="12"/>
  <c r="AO258" i="12"/>
  <c r="AP258" i="12"/>
  <c r="AQ258" i="12"/>
  <c r="AR258" i="12"/>
  <c r="AS258" i="12"/>
  <c r="AT258" i="12"/>
  <c r="AU258" i="12"/>
  <c r="AV258" i="12"/>
  <c r="AW258" i="12"/>
  <c r="AX258" i="12"/>
  <c r="AY258" i="12"/>
  <c r="AZ258" i="12"/>
  <c r="BA258" i="12"/>
  <c r="BB258" i="12"/>
  <c r="O259" i="12"/>
  <c r="P259" i="12"/>
  <c r="Q259" i="12"/>
  <c r="R259" i="12"/>
  <c r="S259" i="12"/>
  <c r="T259" i="12"/>
  <c r="U259" i="12"/>
  <c r="V259" i="12"/>
  <c r="W259" i="12"/>
  <c r="X259" i="12"/>
  <c r="Y259" i="12"/>
  <c r="Z259" i="12"/>
  <c r="AA259" i="12"/>
  <c r="AB259" i="12"/>
  <c r="AC259" i="12"/>
  <c r="AD259" i="12"/>
  <c r="AE259" i="12"/>
  <c r="AF259" i="12"/>
  <c r="AG259" i="12"/>
  <c r="AH259" i="12"/>
  <c r="AI259" i="12"/>
  <c r="AJ259" i="12"/>
  <c r="AK259" i="12"/>
  <c r="AL259" i="12"/>
  <c r="AM259" i="12"/>
  <c r="AN259" i="12"/>
  <c r="AO259" i="12"/>
  <c r="AP259" i="12"/>
  <c r="AQ259" i="12"/>
  <c r="AR259" i="12"/>
  <c r="AS259" i="12"/>
  <c r="AT259" i="12"/>
  <c r="AU259" i="12"/>
  <c r="AV259" i="12"/>
  <c r="AW259" i="12"/>
  <c r="AX259" i="12"/>
  <c r="AY259" i="12"/>
  <c r="AZ259" i="12"/>
  <c r="BA259" i="12"/>
  <c r="BB259" i="12"/>
  <c r="O260" i="12"/>
  <c r="P260" i="12"/>
  <c r="Q260" i="12"/>
  <c r="R260" i="12"/>
  <c r="S260" i="12"/>
  <c r="T260" i="12"/>
  <c r="U260" i="12"/>
  <c r="V260" i="12"/>
  <c r="W260" i="12"/>
  <c r="X260" i="12"/>
  <c r="Y260" i="12"/>
  <c r="Z260" i="12"/>
  <c r="AA260" i="12"/>
  <c r="AB260" i="12"/>
  <c r="AC260" i="12"/>
  <c r="AD260" i="12"/>
  <c r="AE260" i="12"/>
  <c r="AF260" i="12"/>
  <c r="AG260" i="12"/>
  <c r="AH260" i="12"/>
  <c r="AI260" i="12"/>
  <c r="AJ260" i="12"/>
  <c r="AK260" i="12"/>
  <c r="AL260" i="12"/>
  <c r="AM260" i="12"/>
  <c r="AN260" i="12"/>
  <c r="AO260" i="12"/>
  <c r="AP260" i="12"/>
  <c r="AQ260" i="12"/>
  <c r="AR260" i="12"/>
  <c r="AS260" i="12"/>
  <c r="AT260" i="12"/>
  <c r="AU260" i="12"/>
  <c r="AV260" i="12"/>
  <c r="AW260" i="12"/>
  <c r="AX260" i="12"/>
  <c r="AY260" i="12"/>
  <c r="AZ260" i="12"/>
  <c r="BA260" i="12"/>
  <c r="BB260" i="12"/>
  <c r="O261" i="12"/>
  <c r="P261" i="12"/>
  <c r="Q261" i="12"/>
  <c r="R261" i="12"/>
  <c r="S261" i="12"/>
  <c r="T261" i="12"/>
  <c r="U261" i="12"/>
  <c r="V261" i="12"/>
  <c r="W261" i="12"/>
  <c r="X261" i="12"/>
  <c r="Y261" i="12"/>
  <c r="Z261" i="12"/>
  <c r="AA261" i="12"/>
  <c r="AB261" i="12"/>
  <c r="AC261" i="12"/>
  <c r="AD261" i="12"/>
  <c r="AE261" i="12"/>
  <c r="AF261" i="12"/>
  <c r="AG261" i="12"/>
  <c r="AH261" i="12"/>
  <c r="AI261" i="12"/>
  <c r="AJ261" i="12"/>
  <c r="AK261" i="12"/>
  <c r="AL261" i="12"/>
  <c r="AM261" i="12"/>
  <c r="AN261" i="12"/>
  <c r="AO261" i="12"/>
  <c r="AP261" i="12"/>
  <c r="AQ261" i="12"/>
  <c r="AR261" i="12"/>
  <c r="AS261" i="12"/>
  <c r="AT261" i="12"/>
  <c r="AU261" i="12"/>
  <c r="AV261" i="12"/>
  <c r="AW261" i="12"/>
  <c r="AX261" i="12"/>
  <c r="AY261" i="12"/>
  <c r="AZ261" i="12"/>
  <c r="BA261" i="12"/>
  <c r="BB261" i="12"/>
  <c r="O262" i="12"/>
  <c r="P262" i="12"/>
  <c r="Q262" i="12"/>
  <c r="R262" i="12"/>
  <c r="S262" i="12"/>
  <c r="T262" i="12"/>
  <c r="U262" i="12"/>
  <c r="V262" i="12"/>
  <c r="W262" i="12"/>
  <c r="X262" i="12"/>
  <c r="Y262" i="12"/>
  <c r="Z262" i="12"/>
  <c r="AA262" i="12"/>
  <c r="AB262" i="12"/>
  <c r="AC262" i="12"/>
  <c r="AD262" i="12"/>
  <c r="AE262" i="12"/>
  <c r="AF262" i="12"/>
  <c r="AG262" i="12"/>
  <c r="AH262" i="12"/>
  <c r="AI262" i="12"/>
  <c r="AJ262" i="12"/>
  <c r="AK262" i="12"/>
  <c r="AL262" i="12"/>
  <c r="AM262" i="12"/>
  <c r="AN262" i="12"/>
  <c r="AO262" i="12"/>
  <c r="AP262" i="12"/>
  <c r="AQ262" i="12"/>
  <c r="AR262" i="12"/>
  <c r="AS262" i="12"/>
  <c r="AT262" i="12"/>
  <c r="AU262" i="12"/>
  <c r="AV262" i="12"/>
  <c r="AW262" i="12"/>
  <c r="AX262" i="12"/>
  <c r="AY262" i="12"/>
  <c r="AZ262" i="12"/>
  <c r="BA262" i="12"/>
  <c r="BB262" i="12"/>
  <c r="O263" i="12"/>
  <c r="P263" i="12"/>
  <c r="Q263" i="12"/>
  <c r="R263" i="12"/>
  <c r="S263" i="12"/>
  <c r="T263" i="12"/>
  <c r="U263" i="12"/>
  <c r="V263" i="12"/>
  <c r="W263" i="12"/>
  <c r="X263" i="12"/>
  <c r="Y263" i="12"/>
  <c r="Z263" i="12"/>
  <c r="AA263" i="12"/>
  <c r="AB263" i="12"/>
  <c r="AC263" i="12"/>
  <c r="AD263" i="12"/>
  <c r="AE263" i="12"/>
  <c r="AF263" i="12"/>
  <c r="AG263" i="12"/>
  <c r="AH263" i="12"/>
  <c r="AI263" i="12"/>
  <c r="AJ263" i="12"/>
  <c r="AK263" i="12"/>
  <c r="AL263" i="12"/>
  <c r="AM263" i="12"/>
  <c r="AN263" i="12"/>
  <c r="AO263" i="12"/>
  <c r="AP263" i="12"/>
  <c r="AQ263" i="12"/>
  <c r="AR263" i="12"/>
  <c r="AS263" i="12"/>
  <c r="AT263" i="12"/>
  <c r="AU263" i="12"/>
  <c r="AV263" i="12"/>
  <c r="AW263" i="12"/>
  <c r="AX263" i="12"/>
  <c r="AY263" i="12"/>
  <c r="AZ263" i="12"/>
  <c r="BA263" i="12"/>
  <c r="BB263" i="12"/>
  <c r="O264" i="12"/>
  <c r="P264" i="12"/>
  <c r="Q264" i="12"/>
  <c r="R264" i="12"/>
  <c r="S264" i="12"/>
  <c r="T264" i="12"/>
  <c r="U264" i="12"/>
  <c r="V264" i="12"/>
  <c r="W264" i="12"/>
  <c r="X264" i="12"/>
  <c r="Y264" i="12"/>
  <c r="Z264" i="12"/>
  <c r="AA264" i="12"/>
  <c r="AB264" i="12"/>
  <c r="AC264" i="12"/>
  <c r="AD264" i="12"/>
  <c r="AE264" i="12"/>
  <c r="AF264" i="12"/>
  <c r="AG264" i="12"/>
  <c r="AH264" i="12"/>
  <c r="AI264" i="12"/>
  <c r="AJ264" i="12"/>
  <c r="AK264" i="12"/>
  <c r="AL264" i="12"/>
  <c r="AM264" i="12"/>
  <c r="AN264" i="12"/>
  <c r="AO264" i="12"/>
  <c r="AP264" i="12"/>
  <c r="AQ264" i="12"/>
  <c r="AR264" i="12"/>
  <c r="AS264" i="12"/>
  <c r="AT264" i="12"/>
  <c r="AU264" i="12"/>
  <c r="AV264" i="12"/>
  <c r="AW264" i="12"/>
  <c r="AX264" i="12"/>
  <c r="AY264" i="12"/>
  <c r="AZ264" i="12"/>
  <c r="BA264" i="12"/>
  <c r="BB264" i="12"/>
  <c r="O265" i="12"/>
  <c r="P265" i="12"/>
  <c r="Q265" i="12"/>
  <c r="R265" i="12"/>
  <c r="S265" i="12"/>
  <c r="T265" i="12"/>
  <c r="U265" i="12"/>
  <c r="V265" i="12"/>
  <c r="W265" i="12"/>
  <c r="X265" i="12"/>
  <c r="Y265" i="12"/>
  <c r="Z265" i="12"/>
  <c r="AA265" i="12"/>
  <c r="AB265" i="12"/>
  <c r="AC265" i="12"/>
  <c r="AD265" i="12"/>
  <c r="AE265" i="12"/>
  <c r="AF265" i="12"/>
  <c r="AG265" i="12"/>
  <c r="AH265" i="12"/>
  <c r="AI265" i="12"/>
  <c r="AJ265" i="12"/>
  <c r="AK265" i="12"/>
  <c r="AL265" i="12"/>
  <c r="AM265" i="12"/>
  <c r="AN265" i="12"/>
  <c r="AO265" i="12"/>
  <c r="AP265" i="12"/>
  <c r="AQ265" i="12"/>
  <c r="AR265" i="12"/>
  <c r="AS265" i="12"/>
  <c r="AT265" i="12"/>
  <c r="AU265" i="12"/>
  <c r="AV265" i="12"/>
  <c r="AW265" i="12"/>
  <c r="AX265" i="12"/>
  <c r="AY265" i="12"/>
  <c r="AZ265" i="12"/>
  <c r="BA265" i="12"/>
  <c r="BB265" i="12"/>
  <c r="O266" i="12"/>
  <c r="P266" i="12"/>
  <c r="Q266" i="12"/>
  <c r="R266" i="12"/>
  <c r="S266" i="12"/>
  <c r="T266" i="12"/>
  <c r="U266" i="12"/>
  <c r="V266" i="12"/>
  <c r="W266" i="12"/>
  <c r="X266" i="12"/>
  <c r="Y266" i="12"/>
  <c r="Z266" i="12"/>
  <c r="AA266" i="12"/>
  <c r="AB266" i="12"/>
  <c r="AC266" i="12"/>
  <c r="AD266" i="12"/>
  <c r="AE266" i="12"/>
  <c r="AF266" i="12"/>
  <c r="AG266" i="12"/>
  <c r="AH266" i="12"/>
  <c r="AI266" i="12"/>
  <c r="AJ266" i="12"/>
  <c r="AK266" i="12"/>
  <c r="AL266" i="12"/>
  <c r="AM266" i="12"/>
  <c r="AN266" i="12"/>
  <c r="AO266" i="12"/>
  <c r="AP266" i="12"/>
  <c r="AQ266" i="12"/>
  <c r="AR266" i="12"/>
  <c r="AS266" i="12"/>
  <c r="AT266" i="12"/>
  <c r="AU266" i="12"/>
  <c r="AV266" i="12"/>
  <c r="AW266" i="12"/>
  <c r="AX266" i="12"/>
  <c r="AY266" i="12"/>
  <c r="AZ266" i="12"/>
  <c r="BA266" i="12"/>
  <c r="BB266" i="12"/>
  <c r="O267" i="12"/>
  <c r="P267" i="12"/>
  <c r="Q267" i="12"/>
  <c r="R267" i="12"/>
  <c r="S267" i="12"/>
  <c r="T267" i="12"/>
  <c r="U267" i="12"/>
  <c r="V267" i="12"/>
  <c r="W267" i="12"/>
  <c r="X267" i="12"/>
  <c r="Y267" i="12"/>
  <c r="Z267" i="12"/>
  <c r="AA267" i="12"/>
  <c r="AB267" i="12"/>
  <c r="AC267" i="12"/>
  <c r="AD267" i="12"/>
  <c r="AE267" i="12"/>
  <c r="AF267" i="12"/>
  <c r="AG267" i="12"/>
  <c r="AH267" i="12"/>
  <c r="AI267" i="12"/>
  <c r="AJ267" i="12"/>
  <c r="AK267" i="12"/>
  <c r="AL267" i="12"/>
  <c r="AM267" i="12"/>
  <c r="AN267" i="12"/>
  <c r="AO267" i="12"/>
  <c r="AP267" i="12"/>
  <c r="AQ267" i="12"/>
  <c r="AR267" i="12"/>
  <c r="AS267" i="12"/>
  <c r="AT267" i="12"/>
  <c r="AU267" i="12"/>
  <c r="AV267" i="12"/>
  <c r="AW267" i="12"/>
  <c r="AX267" i="12"/>
  <c r="AY267" i="12"/>
  <c r="AZ267" i="12"/>
  <c r="BA267" i="12"/>
  <c r="BB267" i="12"/>
  <c r="O268" i="12"/>
  <c r="P268" i="12"/>
  <c r="Q268" i="12"/>
  <c r="R268" i="12"/>
  <c r="S268" i="12"/>
  <c r="T268" i="12"/>
  <c r="U268" i="12"/>
  <c r="V268" i="12"/>
  <c r="W268" i="12"/>
  <c r="X268" i="12"/>
  <c r="Y268" i="12"/>
  <c r="Z268" i="12"/>
  <c r="AA268" i="12"/>
  <c r="AB268" i="12"/>
  <c r="AC268" i="12"/>
  <c r="AD268" i="12"/>
  <c r="AE268" i="12"/>
  <c r="AF268" i="12"/>
  <c r="AG268" i="12"/>
  <c r="AH268" i="12"/>
  <c r="AI268" i="12"/>
  <c r="AJ268" i="12"/>
  <c r="AK268" i="12"/>
  <c r="AL268" i="12"/>
  <c r="AM268" i="12"/>
  <c r="AN268" i="12"/>
  <c r="AO268" i="12"/>
  <c r="AP268" i="12"/>
  <c r="AQ268" i="12"/>
  <c r="AR268" i="12"/>
  <c r="AS268" i="12"/>
  <c r="AT268" i="12"/>
  <c r="AU268" i="12"/>
  <c r="AV268" i="12"/>
  <c r="AW268" i="12"/>
  <c r="AX268" i="12"/>
  <c r="AY268" i="12"/>
  <c r="AZ268" i="12"/>
  <c r="BA268" i="12"/>
  <c r="BB268" i="12"/>
  <c r="O269" i="12"/>
  <c r="P269" i="12"/>
  <c r="Q269" i="12"/>
  <c r="R269" i="12"/>
  <c r="S269" i="12"/>
  <c r="T269" i="12"/>
  <c r="U269" i="12"/>
  <c r="V269" i="12"/>
  <c r="W269" i="12"/>
  <c r="X269" i="12"/>
  <c r="Y269" i="12"/>
  <c r="Z269" i="12"/>
  <c r="AA269" i="12"/>
  <c r="AB269" i="12"/>
  <c r="AC269" i="12"/>
  <c r="AD269" i="12"/>
  <c r="AE269" i="12"/>
  <c r="AF269" i="12"/>
  <c r="AG269" i="12"/>
  <c r="AH269" i="12"/>
  <c r="AI269" i="12"/>
  <c r="AJ269" i="12"/>
  <c r="AK269" i="12"/>
  <c r="AL269" i="12"/>
  <c r="AM269" i="12"/>
  <c r="AN269" i="12"/>
  <c r="AO269" i="12"/>
  <c r="AP269" i="12"/>
  <c r="AQ269" i="12"/>
  <c r="AR269" i="12"/>
  <c r="AS269" i="12"/>
  <c r="AT269" i="12"/>
  <c r="AU269" i="12"/>
  <c r="AV269" i="12"/>
  <c r="AW269" i="12"/>
  <c r="AX269" i="12"/>
  <c r="AY269" i="12"/>
  <c r="AZ269" i="12"/>
  <c r="BA269" i="12"/>
  <c r="BB269" i="12"/>
  <c r="O270" i="12"/>
  <c r="P270" i="12"/>
  <c r="Q270" i="12"/>
  <c r="R270" i="12"/>
  <c r="S270" i="12"/>
  <c r="T270" i="12"/>
  <c r="U270" i="12"/>
  <c r="V270" i="12"/>
  <c r="W270" i="12"/>
  <c r="X270" i="12"/>
  <c r="Y270" i="12"/>
  <c r="Z270" i="12"/>
  <c r="AA270" i="12"/>
  <c r="AB270" i="12"/>
  <c r="AC270" i="12"/>
  <c r="AD270" i="12"/>
  <c r="AE270" i="12"/>
  <c r="AF270" i="12"/>
  <c r="AG270" i="12"/>
  <c r="AH270" i="12"/>
  <c r="AI270" i="12"/>
  <c r="AJ270" i="12"/>
  <c r="AK270" i="12"/>
  <c r="AL270" i="12"/>
  <c r="AM270" i="12"/>
  <c r="AN270" i="12"/>
  <c r="AO270" i="12"/>
  <c r="AP270" i="12"/>
  <c r="AQ270" i="12"/>
  <c r="AR270" i="12"/>
  <c r="AS270" i="12"/>
  <c r="AT270" i="12"/>
  <c r="AU270" i="12"/>
  <c r="AV270" i="12"/>
  <c r="AW270" i="12"/>
  <c r="AX270" i="12"/>
  <c r="AY270" i="12"/>
  <c r="AZ270" i="12"/>
  <c r="BA270" i="12"/>
  <c r="BB270" i="12"/>
  <c r="O271" i="12"/>
  <c r="P271" i="12"/>
  <c r="Q271" i="12"/>
  <c r="R271" i="12"/>
  <c r="S271" i="12"/>
  <c r="T271" i="12"/>
  <c r="U271" i="12"/>
  <c r="V271" i="12"/>
  <c r="AG271" i="12"/>
  <c r="AH271" i="12"/>
  <c r="AS271" i="12"/>
  <c r="AT271" i="12"/>
  <c r="AU271" i="12"/>
  <c r="AV271" i="12"/>
  <c r="AW271" i="12"/>
  <c r="AX271" i="12"/>
  <c r="AY271" i="12"/>
  <c r="AZ271" i="12"/>
  <c r="BA271" i="12"/>
  <c r="BB271" i="12"/>
  <c r="O272" i="12"/>
  <c r="P272" i="12"/>
  <c r="Q272" i="12"/>
  <c r="R272" i="12"/>
  <c r="S272" i="12"/>
  <c r="T272" i="12"/>
  <c r="U272" i="12"/>
  <c r="V272" i="12"/>
  <c r="W272" i="12"/>
  <c r="X272" i="12"/>
  <c r="Y272" i="12"/>
  <c r="Z272" i="12"/>
  <c r="AA272" i="12"/>
  <c r="AB272" i="12"/>
  <c r="AC272" i="12"/>
  <c r="AD272" i="12"/>
  <c r="AE272" i="12"/>
  <c r="AF272" i="12"/>
  <c r="AG272" i="12"/>
  <c r="AH272" i="12"/>
  <c r="AI272" i="12"/>
  <c r="AJ272" i="12"/>
  <c r="AK272" i="12"/>
  <c r="AL272" i="12"/>
  <c r="AM272" i="12"/>
  <c r="AN272" i="12"/>
  <c r="AO272" i="12"/>
  <c r="AP272" i="12"/>
  <c r="AQ272" i="12"/>
  <c r="AR272" i="12"/>
  <c r="AS272" i="12"/>
  <c r="AT272" i="12"/>
  <c r="AU272" i="12"/>
  <c r="AV272" i="12"/>
  <c r="AW272" i="12"/>
  <c r="AX272" i="12"/>
  <c r="AY272" i="12"/>
  <c r="AZ272" i="12"/>
  <c r="BA272" i="12"/>
  <c r="BB272" i="12"/>
  <c r="O273" i="12"/>
  <c r="P273" i="12"/>
  <c r="Q273" i="12"/>
  <c r="R273" i="12"/>
  <c r="S273" i="12"/>
  <c r="T273" i="12"/>
  <c r="U273" i="12"/>
  <c r="V273" i="12"/>
  <c r="W273" i="12"/>
  <c r="X273" i="12"/>
  <c r="Y273" i="12"/>
  <c r="Z273" i="12"/>
  <c r="AA273" i="12"/>
  <c r="AB273" i="12"/>
  <c r="AC273" i="12"/>
  <c r="AD273" i="12"/>
  <c r="AE273" i="12"/>
  <c r="AF273" i="12"/>
  <c r="AG273" i="12"/>
  <c r="AH273" i="12"/>
  <c r="AI273" i="12"/>
  <c r="AJ273" i="12"/>
  <c r="AK273" i="12"/>
  <c r="AL273" i="12"/>
  <c r="AM273" i="12"/>
  <c r="AN273" i="12"/>
  <c r="AO273" i="12"/>
  <c r="AP273" i="12"/>
  <c r="AQ273" i="12"/>
  <c r="AR273" i="12"/>
  <c r="AS273" i="12"/>
  <c r="AT273" i="12"/>
  <c r="AU273" i="12"/>
  <c r="AV273" i="12"/>
  <c r="AY273" i="12"/>
  <c r="AZ273" i="12"/>
  <c r="BA273" i="12"/>
  <c r="BB273" i="12"/>
  <c r="O274" i="12"/>
  <c r="P274" i="12"/>
  <c r="Q274" i="12"/>
  <c r="R274" i="12"/>
  <c r="S274" i="12"/>
  <c r="T274" i="12"/>
  <c r="U274" i="12"/>
  <c r="V274" i="12"/>
  <c r="W274" i="12"/>
  <c r="X274" i="12"/>
  <c r="Y274" i="12"/>
  <c r="Z274" i="12"/>
  <c r="AA274" i="12"/>
  <c r="AB274" i="12"/>
  <c r="AC274" i="12"/>
  <c r="AD274" i="12"/>
  <c r="AW274" i="12"/>
  <c r="AX274" i="12"/>
  <c r="AY274" i="12"/>
  <c r="AZ274" i="12"/>
  <c r="BA274" i="12"/>
  <c r="BB274" i="12"/>
  <c r="O275" i="12"/>
  <c r="P275" i="12"/>
  <c r="Q275" i="12"/>
  <c r="R275" i="12"/>
  <c r="S275" i="12"/>
  <c r="T275" i="12"/>
  <c r="U275" i="12"/>
  <c r="V275" i="12"/>
  <c r="W275" i="12"/>
  <c r="X275" i="12"/>
  <c r="Y275" i="12"/>
  <c r="Z275" i="12"/>
  <c r="AA275" i="12"/>
  <c r="AB275" i="12"/>
  <c r="AC275" i="12"/>
  <c r="AD275" i="12"/>
  <c r="AE275" i="12"/>
  <c r="AF275" i="12"/>
  <c r="AG275" i="12"/>
  <c r="AH275" i="12"/>
  <c r="AI275" i="12"/>
  <c r="AJ275" i="12"/>
  <c r="AW275" i="12"/>
  <c r="AX275" i="12"/>
  <c r="AY275" i="12"/>
  <c r="AZ275" i="12"/>
  <c r="BA275" i="12"/>
  <c r="BB275" i="12"/>
  <c r="O276" i="12"/>
  <c r="P276" i="12"/>
  <c r="Q276" i="12"/>
  <c r="R276" i="12"/>
  <c r="S276" i="12"/>
  <c r="T276" i="12"/>
  <c r="U276" i="12"/>
  <c r="V276" i="12"/>
  <c r="W276" i="12"/>
  <c r="X276" i="12"/>
  <c r="Y276" i="12"/>
  <c r="Z276" i="12"/>
  <c r="AA276" i="12"/>
  <c r="AB276" i="12"/>
  <c r="AC276" i="12"/>
  <c r="AD276" i="12"/>
  <c r="AW276" i="12"/>
  <c r="AX276" i="12"/>
  <c r="AY276" i="12"/>
  <c r="AZ276" i="12"/>
  <c r="BA276" i="12"/>
  <c r="BB276" i="12"/>
  <c r="O277" i="12"/>
  <c r="P277" i="12"/>
  <c r="Q277" i="12"/>
  <c r="R277" i="12"/>
  <c r="S277" i="12"/>
  <c r="T277" i="12"/>
  <c r="U277" i="12"/>
  <c r="V277" i="12"/>
  <c r="W277" i="12"/>
  <c r="X277" i="12"/>
  <c r="Y277" i="12"/>
  <c r="Z277" i="12"/>
  <c r="AA277" i="12"/>
  <c r="AB277" i="12"/>
  <c r="AC277" i="12"/>
  <c r="AD277" i="12"/>
  <c r="AE277" i="12"/>
  <c r="AF277" i="12"/>
  <c r="AG277" i="12"/>
  <c r="AH277" i="12"/>
  <c r="AX277" i="12"/>
  <c r="AY277" i="12"/>
  <c r="AZ277" i="12"/>
  <c r="BA277" i="12"/>
  <c r="BB277" i="12"/>
  <c r="O278" i="12"/>
  <c r="P278" i="12"/>
  <c r="Q278" i="12"/>
  <c r="R278" i="12"/>
  <c r="S278" i="12"/>
  <c r="T278" i="12"/>
  <c r="U278" i="12"/>
  <c r="V278" i="12"/>
  <c r="AO278" i="12"/>
  <c r="AP278" i="12"/>
  <c r="AQ278" i="12"/>
  <c r="AR278" i="12"/>
  <c r="AS278" i="12"/>
  <c r="AT278" i="12"/>
  <c r="AU278" i="12"/>
  <c r="AV278" i="12"/>
  <c r="AW278" i="12"/>
  <c r="AX278" i="12"/>
  <c r="AY278" i="12"/>
  <c r="AZ278" i="12"/>
  <c r="BA278" i="12"/>
  <c r="BB278" i="12"/>
  <c r="O279" i="12"/>
  <c r="P279" i="12"/>
  <c r="Q279" i="12"/>
  <c r="R279" i="12"/>
  <c r="S279" i="12"/>
  <c r="T279" i="12"/>
  <c r="U279" i="12"/>
  <c r="V279" i="12"/>
  <c r="W279" i="12"/>
  <c r="X279" i="12"/>
  <c r="Y279" i="12"/>
  <c r="Z279" i="12"/>
  <c r="AA279" i="12"/>
  <c r="AB279" i="12"/>
  <c r="AC279" i="12"/>
  <c r="AD279" i="12"/>
  <c r="AE279" i="12"/>
  <c r="AF279" i="12"/>
  <c r="AG279" i="12"/>
  <c r="AH279" i="12"/>
  <c r="AI279" i="12"/>
  <c r="AJ279" i="12"/>
  <c r="AK279" i="12"/>
  <c r="AL279" i="12"/>
  <c r="AM279" i="12"/>
  <c r="AN279" i="12"/>
  <c r="AO279" i="12"/>
  <c r="AP279" i="12"/>
  <c r="AQ279" i="12"/>
  <c r="AR279" i="12"/>
  <c r="AS279" i="12"/>
  <c r="AT279" i="12"/>
  <c r="AU279" i="12"/>
  <c r="AV279" i="12"/>
  <c r="AW279" i="12"/>
  <c r="AX279" i="12"/>
  <c r="AY279" i="12"/>
  <c r="AZ279" i="12"/>
  <c r="BA279" i="12"/>
  <c r="BB279" i="12"/>
  <c r="S237" i="12"/>
  <c r="T237" i="12"/>
  <c r="U237" i="12"/>
  <c r="V237" i="12"/>
  <c r="W237" i="12"/>
  <c r="X237" i="12"/>
  <c r="Y237" i="12"/>
  <c r="Z237" i="12"/>
  <c r="AA237" i="12"/>
  <c r="AB237" i="12"/>
  <c r="AC237" i="12"/>
  <c r="AD237" i="12"/>
  <c r="AG237" i="12"/>
  <c r="AH237" i="12"/>
  <c r="AI237" i="12"/>
  <c r="AJ237" i="12"/>
  <c r="AK237" i="12"/>
  <c r="AL237" i="12"/>
  <c r="AM237" i="12"/>
  <c r="AN237" i="12"/>
  <c r="U238" i="12"/>
  <c r="V238" i="12"/>
  <c r="W238" i="12"/>
  <c r="X238" i="12"/>
  <c r="Y238" i="12"/>
  <c r="Z238" i="12"/>
  <c r="AA238" i="12"/>
  <c r="AB238" i="12"/>
  <c r="AC238" i="12"/>
  <c r="AD238" i="12"/>
  <c r="AE238" i="12"/>
  <c r="AF238" i="12"/>
  <c r="AG238" i="12"/>
  <c r="AH238" i="12"/>
  <c r="AI238" i="12"/>
  <c r="AJ238" i="12"/>
  <c r="AK238" i="12"/>
  <c r="AL238" i="12"/>
  <c r="AW238" i="12"/>
  <c r="AX238" i="12"/>
  <c r="U239" i="12"/>
  <c r="V239" i="12"/>
  <c r="W239" i="12"/>
  <c r="X239" i="12"/>
  <c r="Y239" i="12"/>
  <c r="Z239" i="12"/>
  <c r="AA239" i="12"/>
  <c r="AB239" i="12"/>
  <c r="AC239" i="12"/>
  <c r="AD239" i="12"/>
  <c r="AE239" i="12"/>
  <c r="AF239" i="12"/>
  <c r="AG239" i="12"/>
  <c r="AH239" i="12"/>
  <c r="AI239" i="12"/>
  <c r="AJ239" i="12"/>
  <c r="AK239" i="12"/>
  <c r="AL239" i="12"/>
  <c r="AM239" i="12"/>
  <c r="AN239" i="12"/>
  <c r="U240" i="12"/>
  <c r="V240" i="12"/>
  <c r="W240" i="12"/>
  <c r="X240" i="12"/>
  <c r="Y240" i="12"/>
  <c r="Z240" i="12"/>
  <c r="AA240" i="12"/>
  <c r="AB240" i="12"/>
  <c r="AC240" i="12"/>
  <c r="AD240" i="12"/>
  <c r="AE240" i="12"/>
  <c r="AF240" i="12"/>
  <c r="AG240" i="12"/>
  <c r="AH240" i="12"/>
  <c r="AI240" i="12"/>
  <c r="AJ240" i="12"/>
  <c r="AK240" i="12"/>
  <c r="AL240" i="12"/>
  <c r="Y241" i="12"/>
  <c r="Z241" i="12"/>
  <c r="AA241" i="12"/>
  <c r="AB241" i="12"/>
  <c r="AC241" i="12"/>
  <c r="AD241" i="12"/>
  <c r="AE241" i="12"/>
  <c r="AF241" i="12"/>
  <c r="AI241" i="12"/>
  <c r="AJ241" i="12"/>
  <c r="AK241" i="12"/>
  <c r="AL241" i="12"/>
  <c r="AM241" i="12"/>
  <c r="AN241" i="12"/>
  <c r="W241" i="12"/>
  <c r="X241" i="12"/>
  <c r="U241" i="12"/>
  <c r="V241" i="12"/>
  <c r="AG241" i="12"/>
  <c r="AH241" i="12"/>
  <c r="AO241" i="12"/>
  <c r="O214" i="12"/>
  <c r="P214" i="12"/>
  <c r="Q214" i="12"/>
  <c r="R214" i="12"/>
  <c r="S214" i="12"/>
  <c r="T214" i="12"/>
  <c r="U214" i="12"/>
  <c r="V214" i="12"/>
  <c r="W214" i="12"/>
  <c r="X214" i="12"/>
  <c r="Y214" i="12"/>
  <c r="Z214" i="12"/>
  <c r="AA214" i="12"/>
  <c r="AB214" i="12"/>
  <c r="AC214" i="12"/>
  <c r="AD214" i="12"/>
  <c r="AE214" i="12"/>
  <c r="AF214" i="12"/>
  <c r="AG214" i="12"/>
  <c r="AH214" i="12"/>
  <c r="AI214" i="12"/>
  <c r="AJ214" i="12"/>
  <c r="AK214" i="12"/>
  <c r="AL214" i="12"/>
  <c r="AM214" i="12"/>
  <c r="AN214" i="12"/>
  <c r="AO214" i="12"/>
  <c r="AP214" i="12"/>
  <c r="AQ214" i="12"/>
  <c r="AR214" i="12"/>
  <c r="AS214" i="12"/>
  <c r="AT214" i="12"/>
  <c r="AU214" i="12"/>
  <c r="AV214" i="12"/>
  <c r="AW214" i="12"/>
  <c r="AX214" i="12"/>
  <c r="AY214" i="12"/>
  <c r="AZ214" i="12"/>
  <c r="BA214" i="12"/>
  <c r="BB214" i="12"/>
  <c r="O215" i="12"/>
  <c r="P215" i="12"/>
  <c r="Q215" i="12"/>
  <c r="R215" i="12"/>
  <c r="S215" i="12"/>
  <c r="T215" i="12"/>
  <c r="U215" i="12"/>
  <c r="V215" i="12"/>
  <c r="W215" i="12"/>
  <c r="X215" i="12"/>
  <c r="Y215" i="12"/>
  <c r="Z215" i="12"/>
  <c r="AA215" i="12"/>
  <c r="AB215" i="12"/>
  <c r="AC215" i="12"/>
  <c r="AD215" i="12"/>
  <c r="AE215" i="12"/>
  <c r="AF215" i="12"/>
  <c r="AG215" i="12"/>
  <c r="AH215" i="12"/>
  <c r="AI215" i="12"/>
  <c r="AJ215" i="12"/>
  <c r="AK215" i="12"/>
  <c r="AL215" i="12"/>
  <c r="AM215" i="12"/>
  <c r="AN215" i="12"/>
  <c r="AO215" i="12"/>
  <c r="AP215" i="12"/>
  <c r="AQ215" i="12"/>
  <c r="AR215" i="12"/>
  <c r="AS215" i="12"/>
  <c r="AT215" i="12"/>
  <c r="AU215" i="12"/>
  <c r="AV215" i="12"/>
  <c r="AW215" i="12"/>
  <c r="AX215" i="12"/>
  <c r="AY215" i="12"/>
  <c r="AZ215" i="12"/>
  <c r="BA215" i="12"/>
  <c r="BB215" i="12"/>
  <c r="O216" i="12"/>
  <c r="P216" i="12"/>
  <c r="Q216" i="12"/>
  <c r="R216" i="12"/>
  <c r="S216" i="12"/>
  <c r="T216" i="12"/>
  <c r="U216" i="12"/>
  <c r="V216" i="12"/>
  <c r="W216" i="12"/>
  <c r="X216" i="12"/>
  <c r="Y216" i="12"/>
  <c r="Z216" i="12"/>
  <c r="AA216" i="12"/>
  <c r="AB216" i="12"/>
  <c r="AC216" i="12"/>
  <c r="AD216" i="12"/>
  <c r="AE216" i="12"/>
  <c r="AF216" i="12"/>
  <c r="AG216" i="12"/>
  <c r="AH216" i="12"/>
  <c r="AI216" i="12"/>
  <c r="AJ216" i="12"/>
  <c r="AK216" i="12"/>
  <c r="AL216" i="12"/>
  <c r="AM216" i="12"/>
  <c r="AN216" i="12"/>
  <c r="AO216" i="12"/>
  <c r="AP216" i="12"/>
  <c r="AQ216" i="12"/>
  <c r="AR216" i="12"/>
  <c r="AS216" i="12"/>
  <c r="AT216" i="12"/>
  <c r="AU216" i="12"/>
  <c r="AV216" i="12"/>
  <c r="AW216" i="12"/>
  <c r="AX216" i="12"/>
  <c r="AY216" i="12"/>
  <c r="AZ216" i="12"/>
  <c r="BA216" i="12"/>
  <c r="BB216" i="12"/>
  <c r="O217" i="12"/>
  <c r="P217" i="12"/>
  <c r="Q217" i="12"/>
  <c r="R217" i="12"/>
  <c r="S217" i="12"/>
  <c r="T217" i="12"/>
  <c r="U217" i="12"/>
  <c r="V217" i="12"/>
  <c r="W217" i="12"/>
  <c r="X217" i="12"/>
  <c r="Y217" i="12"/>
  <c r="Z217" i="12"/>
  <c r="AA217" i="12"/>
  <c r="AB217" i="12"/>
  <c r="AC217" i="12"/>
  <c r="AD217" i="12"/>
  <c r="AE217" i="12"/>
  <c r="AF217" i="12"/>
  <c r="AG217" i="12"/>
  <c r="AH217" i="12"/>
  <c r="AI217" i="12"/>
  <c r="AJ217" i="12"/>
  <c r="AK217" i="12"/>
  <c r="AL217" i="12"/>
  <c r="AM217" i="12"/>
  <c r="AN217" i="12"/>
  <c r="AO217" i="12"/>
  <c r="AP217" i="12"/>
  <c r="AQ217" i="12"/>
  <c r="AR217" i="12"/>
  <c r="AS217" i="12"/>
  <c r="AT217" i="12"/>
  <c r="AU217" i="12"/>
  <c r="AV217" i="12"/>
  <c r="AW217" i="12"/>
  <c r="AX217" i="12"/>
  <c r="AY217" i="12"/>
  <c r="AZ217" i="12"/>
  <c r="BA217" i="12"/>
  <c r="BB217" i="12"/>
  <c r="O218" i="12"/>
  <c r="P218" i="12"/>
  <c r="Q218" i="12"/>
  <c r="R218" i="12"/>
  <c r="S218" i="12"/>
  <c r="T218" i="12"/>
  <c r="U218" i="12"/>
  <c r="V218" i="12"/>
  <c r="W218" i="12"/>
  <c r="X218" i="12"/>
  <c r="Y218" i="12"/>
  <c r="Z218" i="12"/>
  <c r="AA218" i="12"/>
  <c r="AB218" i="12"/>
  <c r="AC218" i="12"/>
  <c r="AD218" i="12"/>
  <c r="AE218" i="12"/>
  <c r="AF218" i="12"/>
  <c r="AG218" i="12"/>
  <c r="AH218" i="12"/>
  <c r="AI218" i="12"/>
  <c r="AJ218" i="12"/>
  <c r="AK218" i="12"/>
  <c r="AL218" i="12"/>
  <c r="AM218" i="12"/>
  <c r="AN218" i="12"/>
  <c r="AO218" i="12"/>
  <c r="AP218" i="12"/>
  <c r="AQ218" i="12"/>
  <c r="AR218" i="12"/>
  <c r="AS218" i="12"/>
  <c r="AT218" i="12"/>
  <c r="AU218" i="12"/>
  <c r="AV218" i="12"/>
  <c r="AW218" i="12"/>
  <c r="AX218" i="12"/>
  <c r="AY218" i="12"/>
  <c r="AZ218" i="12"/>
  <c r="BA218" i="12"/>
  <c r="BB218" i="12"/>
  <c r="O219" i="12"/>
  <c r="P219" i="12"/>
  <c r="Q219" i="12"/>
  <c r="R219" i="12"/>
  <c r="S219" i="12"/>
  <c r="T219" i="12"/>
  <c r="U219" i="12"/>
  <c r="V219" i="12"/>
  <c r="W219" i="12"/>
  <c r="X219" i="12"/>
  <c r="Y219" i="12"/>
  <c r="Z219" i="12"/>
  <c r="AA219" i="12"/>
  <c r="AB219" i="12"/>
  <c r="AC219" i="12"/>
  <c r="AD219" i="12"/>
  <c r="AE219" i="12"/>
  <c r="AF219" i="12"/>
  <c r="AG219" i="12"/>
  <c r="AH219" i="12"/>
  <c r="AI219" i="12"/>
  <c r="AJ219" i="12"/>
  <c r="AK219" i="12"/>
  <c r="AL219" i="12"/>
  <c r="AM219" i="12"/>
  <c r="AN219" i="12"/>
  <c r="AO219" i="12"/>
  <c r="AP219" i="12"/>
  <c r="AQ219" i="12"/>
  <c r="AR219" i="12"/>
  <c r="AS219" i="12"/>
  <c r="AT219" i="12"/>
  <c r="AU219" i="12"/>
  <c r="AV219" i="12"/>
  <c r="AW219" i="12"/>
  <c r="AX219" i="12"/>
  <c r="AY219" i="12"/>
  <c r="AZ219" i="12"/>
  <c r="BA219" i="12"/>
  <c r="BB219" i="12"/>
  <c r="O220" i="12"/>
  <c r="P220" i="12"/>
  <c r="Q220" i="12"/>
  <c r="R220" i="12"/>
  <c r="S220" i="12"/>
  <c r="T220" i="12"/>
  <c r="U220" i="12"/>
  <c r="V220" i="12"/>
  <c r="W220" i="12"/>
  <c r="X220" i="12"/>
  <c r="Y220" i="12"/>
  <c r="Z220" i="12"/>
  <c r="AA220" i="12"/>
  <c r="AB220" i="12"/>
  <c r="AC220" i="12"/>
  <c r="AD220" i="12"/>
  <c r="AE220" i="12"/>
  <c r="AF220" i="12"/>
  <c r="AG220" i="12"/>
  <c r="AH220" i="12"/>
  <c r="AI220" i="12"/>
  <c r="AJ220" i="12"/>
  <c r="AK220" i="12"/>
  <c r="AL220" i="12"/>
  <c r="AM220" i="12"/>
  <c r="AN220" i="12"/>
  <c r="AO220" i="12"/>
  <c r="AP220" i="12"/>
  <c r="AQ220" i="12"/>
  <c r="AR220" i="12"/>
  <c r="AS220" i="12"/>
  <c r="AT220" i="12"/>
  <c r="AU220" i="12"/>
  <c r="AV220" i="12"/>
  <c r="AW220" i="12"/>
  <c r="AX220" i="12"/>
  <c r="AY220" i="12"/>
  <c r="AZ220" i="12"/>
  <c r="BA220" i="12"/>
  <c r="BB220" i="12"/>
  <c r="O221" i="12"/>
  <c r="P221" i="12"/>
  <c r="Q221" i="12"/>
  <c r="R221" i="12"/>
  <c r="S221" i="12"/>
  <c r="T221" i="12"/>
  <c r="U221" i="12"/>
  <c r="V221" i="12"/>
  <c r="W221" i="12"/>
  <c r="X221" i="12"/>
  <c r="Y221" i="12"/>
  <c r="Z221" i="12"/>
  <c r="AA221" i="12"/>
  <c r="AB221" i="12"/>
  <c r="AC221" i="12"/>
  <c r="AD221" i="12"/>
  <c r="AE221" i="12"/>
  <c r="AF221" i="12"/>
  <c r="AG221" i="12"/>
  <c r="AH221" i="12"/>
  <c r="AI221" i="12"/>
  <c r="AJ221" i="12"/>
  <c r="AK221" i="12"/>
  <c r="AL221" i="12"/>
  <c r="AM221" i="12"/>
  <c r="AN221" i="12"/>
  <c r="AO221" i="12"/>
  <c r="AP221" i="12"/>
  <c r="AQ221" i="12"/>
  <c r="AR221" i="12"/>
  <c r="AS221" i="12"/>
  <c r="AT221" i="12"/>
  <c r="AU221" i="12"/>
  <c r="AV221" i="12"/>
  <c r="AW221" i="12"/>
  <c r="AX221" i="12"/>
  <c r="AY221" i="12"/>
  <c r="AZ221" i="12"/>
  <c r="BA221" i="12"/>
  <c r="BB221" i="12"/>
  <c r="O222" i="12"/>
  <c r="P222" i="12"/>
  <c r="Q222" i="12"/>
  <c r="R222" i="12"/>
  <c r="S222" i="12"/>
  <c r="T222" i="12"/>
  <c r="U222" i="12"/>
  <c r="V222" i="12"/>
  <c r="W222" i="12"/>
  <c r="X222" i="12"/>
  <c r="Y222" i="12"/>
  <c r="Z222" i="12"/>
  <c r="AA222" i="12"/>
  <c r="AB222" i="12"/>
  <c r="AC222" i="12"/>
  <c r="AD222" i="12"/>
  <c r="AE222" i="12"/>
  <c r="AF222" i="12"/>
  <c r="AG222" i="12"/>
  <c r="AH222" i="12"/>
  <c r="AI222" i="12"/>
  <c r="AJ222" i="12"/>
  <c r="AK222" i="12"/>
  <c r="AL222" i="12"/>
  <c r="AM222" i="12"/>
  <c r="AN222" i="12"/>
  <c r="AO222" i="12"/>
  <c r="AP222" i="12"/>
  <c r="AQ222" i="12"/>
  <c r="AR222" i="12"/>
  <c r="AS222" i="12"/>
  <c r="AT222" i="12"/>
  <c r="AU222" i="12"/>
  <c r="AV222" i="12"/>
  <c r="AW222" i="12"/>
  <c r="AX222" i="12"/>
  <c r="AY222" i="12"/>
  <c r="AZ222" i="12"/>
  <c r="BA222" i="12"/>
  <c r="BB222" i="12"/>
  <c r="O223" i="12"/>
  <c r="P223" i="12"/>
  <c r="Q223" i="12"/>
  <c r="R223" i="12"/>
  <c r="S223" i="12"/>
  <c r="T223" i="12"/>
  <c r="U223" i="12"/>
  <c r="V223" i="12"/>
  <c r="W223" i="12"/>
  <c r="X223" i="12"/>
  <c r="Y223" i="12"/>
  <c r="Z223" i="12"/>
  <c r="AA223" i="12"/>
  <c r="AB223" i="12"/>
  <c r="AC223" i="12"/>
  <c r="AD223" i="12"/>
  <c r="AE223" i="12"/>
  <c r="AF223" i="12"/>
  <c r="AG223" i="12"/>
  <c r="AH223" i="12"/>
  <c r="AI223" i="12"/>
  <c r="AJ223" i="12"/>
  <c r="AK223" i="12"/>
  <c r="AL223" i="12"/>
  <c r="AM223" i="12"/>
  <c r="AN223" i="12"/>
  <c r="AO223" i="12"/>
  <c r="AP223" i="12"/>
  <c r="AQ223" i="12"/>
  <c r="AR223" i="12"/>
  <c r="AS223" i="12"/>
  <c r="AT223" i="12"/>
  <c r="AU223" i="12"/>
  <c r="AV223" i="12"/>
  <c r="AW223" i="12"/>
  <c r="AX223" i="12"/>
  <c r="AY223" i="12"/>
  <c r="AZ223" i="12"/>
  <c r="BA223" i="12"/>
  <c r="BB223" i="12"/>
  <c r="O224" i="12"/>
  <c r="P224" i="12"/>
  <c r="Q224" i="12"/>
  <c r="R224" i="12"/>
  <c r="S224" i="12"/>
  <c r="T224" i="12"/>
  <c r="U224" i="12"/>
  <c r="V224" i="12"/>
  <c r="W224" i="12"/>
  <c r="X224" i="12"/>
  <c r="Y224" i="12"/>
  <c r="Z224" i="12"/>
  <c r="AA224" i="12"/>
  <c r="AB224" i="12"/>
  <c r="AC224" i="12"/>
  <c r="AD224" i="12"/>
  <c r="AE224" i="12"/>
  <c r="AF224" i="12"/>
  <c r="AG224" i="12"/>
  <c r="AH224" i="12"/>
  <c r="AI224" i="12"/>
  <c r="AJ224" i="12"/>
  <c r="AK224" i="12"/>
  <c r="AL224" i="12"/>
  <c r="AM224" i="12"/>
  <c r="AN224" i="12"/>
  <c r="AO224" i="12"/>
  <c r="AP224" i="12"/>
  <c r="AQ224" i="12"/>
  <c r="AR224" i="12"/>
  <c r="AS224" i="12"/>
  <c r="AT224" i="12"/>
  <c r="AU224" i="12"/>
  <c r="AV224" i="12"/>
  <c r="AW224" i="12"/>
  <c r="AX224" i="12"/>
  <c r="AY224" i="12"/>
  <c r="AZ224" i="12"/>
  <c r="BA224" i="12"/>
  <c r="BB224" i="12"/>
  <c r="O225" i="12"/>
  <c r="P225" i="12"/>
  <c r="Q225" i="12"/>
  <c r="R225" i="12"/>
  <c r="S225" i="12"/>
  <c r="T225" i="12"/>
  <c r="U225" i="12"/>
  <c r="V225" i="12"/>
  <c r="W225" i="12"/>
  <c r="X225" i="12"/>
  <c r="Y225" i="12"/>
  <c r="Z225" i="12"/>
  <c r="AA225" i="12"/>
  <c r="AB225" i="12"/>
  <c r="AC225" i="12"/>
  <c r="AD225" i="12"/>
  <c r="AE225" i="12"/>
  <c r="AF225" i="12"/>
  <c r="AG225" i="12"/>
  <c r="AH225" i="12"/>
  <c r="AI225" i="12"/>
  <c r="AJ225" i="12"/>
  <c r="AK225" i="12"/>
  <c r="AL225" i="12"/>
  <c r="AM225" i="12"/>
  <c r="AN225" i="12"/>
  <c r="AO225" i="12"/>
  <c r="AP225" i="12"/>
  <c r="AQ225" i="12"/>
  <c r="AR225" i="12"/>
  <c r="AS225" i="12"/>
  <c r="AT225" i="12"/>
  <c r="AU225" i="12"/>
  <c r="AV225" i="12"/>
  <c r="AW225" i="12"/>
  <c r="AX225" i="12"/>
  <c r="AY225" i="12"/>
  <c r="AZ225" i="12"/>
  <c r="BA225" i="12"/>
  <c r="BB225" i="12"/>
  <c r="O226" i="12"/>
  <c r="P226" i="12"/>
  <c r="Q226" i="12"/>
  <c r="R226" i="12"/>
  <c r="S226" i="12"/>
  <c r="T226" i="12"/>
  <c r="U226" i="12"/>
  <c r="V226" i="12"/>
  <c r="W226" i="12"/>
  <c r="X226" i="12"/>
  <c r="Y226" i="12"/>
  <c r="Z226" i="12"/>
  <c r="AA226" i="12"/>
  <c r="AB226" i="12"/>
  <c r="AC226" i="12"/>
  <c r="AD226" i="12"/>
  <c r="AE226" i="12"/>
  <c r="AF226" i="12"/>
  <c r="AG226" i="12"/>
  <c r="AH226" i="12"/>
  <c r="AI226" i="12"/>
  <c r="AJ226" i="12"/>
  <c r="AK226" i="12"/>
  <c r="AL226" i="12"/>
  <c r="AM226" i="12"/>
  <c r="AN226" i="12"/>
  <c r="AO226" i="12"/>
  <c r="AP226" i="12"/>
  <c r="AQ226" i="12"/>
  <c r="AR226" i="12"/>
  <c r="AS226" i="12"/>
  <c r="AT226" i="12"/>
  <c r="AU226" i="12"/>
  <c r="AV226" i="12"/>
  <c r="AW226" i="12"/>
  <c r="AX226" i="12"/>
  <c r="AY226" i="12"/>
  <c r="AZ226" i="12"/>
  <c r="BA226" i="12"/>
  <c r="BB226" i="12"/>
  <c r="O227" i="12"/>
  <c r="P227" i="12"/>
  <c r="Q227" i="12"/>
  <c r="R227" i="12"/>
  <c r="S227" i="12"/>
  <c r="T227" i="12"/>
  <c r="U227" i="12"/>
  <c r="V227" i="12"/>
  <c r="W227" i="12"/>
  <c r="X227" i="12"/>
  <c r="Y227" i="12"/>
  <c r="Z227" i="12"/>
  <c r="AA227" i="12"/>
  <c r="AB227" i="12"/>
  <c r="AC227" i="12"/>
  <c r="AD227" i="12"/>
  <c r="AE227" i="12"/>
  <c r="AF227" i="12"/>
  <c r="AG227" i="12"/>
  <c r="AH227" i="12"/>
  <c r="AI227" i="12"/>
  <c r="AJ227" i="12"/>
  <c r="AK227" i="12"/>
  <c r="AL227" i="12"/>
  <c r="AM227" i="12"/>
  <c r="AN227" i="12"/>
  <c r="AO227" i="12"/>
  <c r="AP227" i="12"/>
  <c r="AQ227" i="12"/>
  <c r="AR227" i="12"/>
  <c r="AS227" i="12"/>
  <c r="AT227" i="12"/>
  <c r="AU227" i="12"/>
  <c r="AV227" i="12"/>
  <c r="AW227" i="12"/>
  <c r="AX227" i="12"/>
  <c r="AY227" i="12"/>
  <c r="AZ227" i="12"/>
  <c r="BA227" i="12"/>
  <c r="BB227" i="12"/>
  <c r="O228" i="12"/>
  <c r="P228" i="12"/>
  <c r="Q228" i="12"/>
  <c r="R228" i="12"/>
  <c r="S228" i="12"/>
  <c r="T228" i="12"/>
  <c r="U228" i="12"/>
  <c r="V228" i="12"/>
  <c r="W228" i="12"/>
  <c r="X228" i="12"/>
  <c r="Y228" i="12"/>
  <c r="Z228" i="12"/>
  <c r="AA228" i="12"/>
  <c r="AB228" i="12"/>
  <c r="AC228" i="12"/>
  <c r="AD228" i="12"/>
  <c r="AE228" i="12"/>
  <c r="AF228" i="12"/>
  <c r="AG228" i="12"/>
  <c r="AH228" i="12"/>
  <c r="AI228" i="12"/>
  <c r="AJ228" i="12"/>
  <c r="AK228" i="12"/>
  <c r="AL228" i="12"/>
  <c r="AM228" i="12"/>
  <c r="AN228" i="12"/>
  <c r="AO228" i="12"/>
  <c r="AP228" i="12"/>
  <c r="AQ228" i="12"/>
  <c r="AR228" i="12"/>
  <c r="AS228" i="12"/>
  <c r="AT228" i="12"/>
  <c r="AU228" i="12"/>
  <c r="AV228" i="12"/>
  <c r="AW228" i="12"/>
  <c r="AX228" i="12"/>
  <c r="AY228" i="12"/>
  <c r="AZ228" i="12"/>
  <c r="BA228" i="12"/>
  <c r="BB228" i="12"/>
  <c r="O229" i="12"/>
  <c r="P229" i="12"/>
  <c r="Q229" i="12"/>
  <c r="R229" i="12"/>
  <c r="S229" i="12"/>
  <c r="T229" i="12"/>
  <c r="U229" i="12"/>
  <c r="V229" i="12"/>
  <c r="W229" i="12"/>
  <c r="X229" i="12"/>
  <c r="Y229" i="12"/>
  <c r="Z229" i="12"/>
  <c r="AA229" i="12"/>
  <c r="AB229" i="12"/>
  <c r="AC229" i="12"/>
  <c r="AD229" i="12"/>
  <c r="AE229" i="12"/>
  <c r="AF229" i="12"/>
  <c r="AG229" i="12"/>
  <c r="AH229" i="12"/>
  <c r="AI229" i="12"/>
  <c r="AJ229" i="12"/>
  <c r="AK229" i="12"/>
  <c r="AL229" i="12"/>
  <c r="AM229" i="12"/>
  <c r="AN229" i="12"/>
  <c r="AO229" i="12"/>
  <c r="AP229" i="12"/>
  <c r="AQ229" i="12"/>
  <c r="AR229" i="12"/>
  <c r="AS229" i="12"/>
  <c r="AT229" i="12"/>
  <c r="AU229" i="12"/>
  <c r="AV229" i="12"/>
  <c r="AW229" i="12"/>
  <c r="AX229" i="12"/>
  <c r="AY229" i="12"/>
  <c r="AZ229" i="12"/>
  <c r="BA229" i="12"/>
  <c r="BB229" i="12"/>
  <c r="O230" i="12"/>
  <c r="P230" i="12"/>
  <c r="Q230" i="12"/>
  <c r="R230" i="12"/>
  <c r="S230" i="12"/>
  <c r="T230" i="12"/>
  <c r="U230" i="12"/>
  <c r="V230" i="12"/>
  <c r="W230" i="12"/>
  <c r="X230" i="12"/>
  <c r="Y230" i="12"/>
  <c r="Z230" i="12"/>
  <c r="AA230" i="12"/>
  <c r="AB230" i="12"/>
  <c r="AC230" i="12"/>
  <c r="AD230" i="12"/>
  <c r="AE230" i="12"/>
  <c r="AF230" i="12"/>
  <c r="AG230" i="12"/>
  <c r="AH230" i="12"/>
  <c r="AI230" i="12"/>
  <c r="AJ230" i="12"/>
  <c r="AK230" i="12"/>
  <c r="AL230" i="12"/>
  <c r="AM230" i="12"/>
  <c r="AN230" i="12"/>
  <c r="AO230" i="12"/>
  <c r="AP230" i="12"/>
  <c r="AQ230" i="12"/>
  <c r="AR230" i="12"/>
  <c r="AS230" i="12"/>
  <c r="AT230" i="12"/>
  <c r="AU230" i="12"/>
  <c r="AV230" i="12"/>
  <c r="AW230" i="12"/>
  <c r="AX230" i="12"/>
  <c r="AY230" i="12"/>
  <c r="AZ230" i="12"/>
  <c r="BA230" i="12"/>
  <c r="BB230" i="12"/>
  <c r="O231" i="12"/>
  <c r="P231" i="12"/>
  <c r="Q231" i="12"/>
  <c r="R231" i="12"/>
  <c r="S231" i="12"/>
  <c r="T231" i="12"/>
  <c r="U231" i="12"/>
  <c r="V231" i="12"/>
  <c r="W231" i="12"/>
  <c r="X231" i="12"/>
  <c r="Y231" i="12"/>
  <c r="Z231" i="12"/>
  <c r="AA231" i="12"/>
  <c r="AB231" i="12"/>
  <c r="AC231" i="12"/>
  <c r="AD231" i="12"/>
  <c r="AE231" i="12"/>
  <c r="AF231" i="12"/>
  <c r="AG231" i="12"/>
  <c r="AH231" i="12"/>
  <c r="AI231" i="12"/>
  <c r="AJ231" i="12"/>
  <c r="AK231" i="12"/>
  <c r="AL231" i="12"/>
  <c r="AM231" i="12"/>
  <c r="AN231" i="12"/>
  <c r="AO231" i="12"/>
  <c r="AP231" i="12"/>
  <c r="AQ231" i="12"/>
  <c r="AR231" i="12"/>
  <c r="AS231" i="12"/>
  <c r="AT231" i="12"/>
  <c r="AU231" i="12"/>
  <c r="AV231" i="12"/>
  <c r="AW231" i="12"/>
  <c r="AX231" i="12"/>
  <c r="AY231" i="12"/>
  <c r="AZ231" i="12"/>
  <c r="BA231" i="12"/>
  <c r="BB231" i="12"/>
  <c r="O232" i="12"/>
  <c r="P232" i="12"/>
  <c r="Q232" i="12"/>
  <c r="R232" i="12"/>
  <c r="S232" i="12"/>
  <c r="T232" i="12"/>
  <c r="U232" i="12"/>
  <c r="V232" i="12"/>
  <c r="W232" i="12"/>
  <c r="X232" i="12"/>
  <c r="Y232" i="12"/>
  <c r="Z232" i="12"/>
  <c r="AA232" i="12"/>
  <c r="AB232" i="12"/>
  <c r="AC232" i="12"/>
  <c r="AD232" i="12"/>
  <c r="AE232" i="12"/>
  <c r="AF232" i="12"/>
  <c r="AG232" i="12"/>
  <c r="AH232" i="12"/>
  <c r="AI232" i="12"/>
  <c r="AJ232" i="12"/>
  <c r="AK232" i="12"/>
  <c r="AL232" i="12"/>
  <c r="AM232" i="12"/>
  <c r="AN232" i="12"/>
  <c r="AO232" i="12"/>
  <c r="AP232" i="12"/>
  <c r="AQ232" i="12"/>
  <c r="AR232" i="12"/>
  <c r="AS232" i="12"/>
  <c r="AT232" i="12"/>
  <c r="AU232" i="12"/>
  <c r="AV232" i="12"/>
  <c r="AW232" i="12"/>
  <c r="AX232" i="12"/>
  <c r="AY232" i="12"/>
  <c r="AZ232" i="12"/>
  <c r="BA232" i="12"/>
  <c r="BB232" i="12"/>
  <c r="O233" i="12"/>
  <c r="P233" i="12"/>
  <c r="Q233" i="12"/>
  <c r="R233" i="12"/>
  <c r="S233" i="12"/>
  <c r="T233" i="12"/>
  <c r="U233" i="12"/>
  <c r="V233" i="12"/>
  <c r="W233" i="12"/>
  <c r="X233" i="12"/>
  <c r="Y233" i="12"/>
  <c r="Z233" i="12"/>
  <c r="AA233" i="12"/>
  <c r="AB233" i="12"/>
  <c r="AC233" i="12"/>
  <c r="AD233" i="12"/>
  <c r="AE233" i="12"/>
  <c r="AF233" i="12"/>
  <c r="AG233" i="12"/>
  <c r="AH233" i="12"/>
  <c r="AI233" i="12"/>
  <c r="AJ233" i="12"/>
  <c r="AK233" i="12"/>
  <c r="AL233" i="12"/>
  <c r="AM233" i="12"/>
  <c r="AN233" i="12"/>
  <c r="AO233" i="12"/>
  <c r="AP233" i="12"/>
  <c r="AQ233" i="12"/>
  <c r="AR233" i="12"/>
  <c r="AS233" i="12"/>
  <c r="AT233" i="12"/>
  <c r="AU233" i="12"/>
  <c r="AV233" i="12"/>
  <c r="AW233" i="12"/>
  <c r="AX233" i="12"/>
  <c r="AY233" i="12"/>
  <c r="AZ233" i="12"/>
  <c r="BA233" i="12"/>
  <c r="BB233" i="12"/>
  <c r="O234" i="12"/>
  <c r="P234" i="12"/>
  <c r="Q234" i="12"/>
  <c r="R234" i="12"/>
  <c r="S234" i="12"/>
  <c r="T234" i="12"/>
  <c r="U234" i="12"/>
  <c r="V234" i="12"/>
  <c r="W234" i="12"/>
  <c r="X234" i="12"/>
  <c r="Y234" i="12"/>
  <c r="Z234" i="12"/>
  <c r="AA234" i="12"/>
  <c r="AB234" i="12"/>
  <c r="AC234" i="12"/>
  <c r="AD234" i="12"/>
  <c r="AE234" i="12"/>
  <c r="AF234" i="12"/>
  <c r="AG234" i="12"/>
  <c r="AH234" i="12"/>
  <c r="AI234" i="12"/>
  <c r="AJ234" i="12"/>
  <c r="AK234" i="12"/>
  <c r="AL234" i="12"/>
  <c r="AM234" i="12"/>
  <c r="AN234" i="12"/>
  <c r="AO234" i="12"/>
  <c r="AP234" i="12"/>
  <c r="AQ234" i="12"/>
  <c r="AR234" i="12"/>
  <c r="AS234" i="12"/>
  <c r="AT234" i="12"/>
  <c r="AU234" i="12"/>
  <c r="AV234" i="12"/>
  <c r="AW234" i="12"/>
  <c r="AX234" i="12"/>
  <c r="AY234" i="12"/>
  <c r="AZ234" i="12"/>
  <c r="BA234" i="12"/>
  <c r="BB234" i="12"/>
  <c r="O235" i="12"/>
  <c r="P235" i="12"/>
  <c r="Q235" i="12"/>
  <c r="R235" i="12"/>
  <c r="S235" i="12"/>
  <c r="T235" i="12"/>
  <c r="U235" i="12"/>
  <c r="V235" i="12"/>
  <c r="W235" i="12"/>
  <c r="X235" i="12"/>
  <c r="Y235" i="12"/>
  <c r="Z235" i="12"/>
  <c r="AA235" i="12"/>
  <c r="AB235" i="12"/>
  <c r="AC235" i="12"/>
  <c r="AD235" i="12"/>
  <c r="AE235" i="12"/>
  <c r="AF235" i="12"/>
  <c r="AG235" i="12"/>
  <c r="AH235" i="12"/>
  <c r="AI235" i="12"/>
  <c r="AJ235" i="12"/>
  <c r="AK235" i="12"/>
  <c r="AL235" i="12"/>
  <c r="AM235" i="12"/>
  <c r="AN235" i="12"/>
  <c r="AO235" i="12"/>
  <c r="AP235" i="12"/>
  <c r="AQ235" i="12"/>
  <c r="AR235" i="12"/>
  <c r="AS235" i="12"/>
  <c r="AT235" i="12"/>
  <c r="AU235" i="12"/>
  <c r="AV235" i="12"/>
  <c r="AW235" i="12"/>
  <c r="AX235" i="12"/>
  <c r="AY235" i="12"/>
  <c r="AZ235" i="12"/>
  <c r="BA235" i="12"/>
  <c r="BB235" i="12"/>
  <c r="O236" i="12"/>
  <c r="P236" i="12"/>
  <c r="Q236" i="12"/>
  <c r="R236" i="12"/>
  <c r="S236" i="12"/>
  <c r="T236" i="12"/>
  <c r="U236" i="12"/>
  <c r="V236" i="12"/>
  <c r="W236" i="12"/>
  <c r="X236" i="12"/>
  <c r="Y236" i="12"/>
  <c r="Z236" i="12"/>
  <c r="AA236" i="12"/>
  <c r="AB236" i="12"/>
  <c r="AC236" i="12"/>
  <c r="AD236" i="12"/>
  <c r="AE236" i="12"/>
  <c r="AF236" i="12"/>
  <c r="AG236" i="12"/>
  <c r="AH236" i="12"/>
  <c r="AI236" i="12"/>
  <c r="AJ236" i="12"/>
  <c r="AK236" i="12"/>
  <c r="AL236" i="12"/>
  <c r="AM236" i="12"/>
  <c r="AN236" i="12"/>
  <c r="AO236" i="12"/>
  <c r="AP236" i="12"/>
  <c r="AQ236" i="12"/>
  <c r="AR236" i="12"/>
  <c r="AS236" i="12"/>
  <c r="AT236" i="12"/>
  <c r="AU236" i="12"/>
  <c r="AV236" i="12"/>
  <c r="AW236" i="12"/>
  <c r="AX236" i="12"/>
  <c r="AY236" i="12"/>
  <c r="AZ236" i="12"/>
  <c r="BA236" i="12"/>
  <c r="BB236" i="12"/>
  <c r="O237" i="12"/>
  <c r="P237" i="12"/>
  <c r="Q237" i="12"/>
  <c r="R237" i="12"/>
  <c r="AE237" i="12"/>
  <c r="AF237" i="12"/>
  <c r="AO237" i="12"/>
  <c r="AP237" i="12"/>
  <c r="AQ237" i="12"/>
  <c r="AR237" i="12"/>
  <c r="AS237" i="12"/>
  <c r="AT237" i="12"/>
  <c r="AU237" i="12"/>
  <c r="AV237" i="12"/>
  <c r="AW237" i="12"/>
  <c r="AX237" i="12"/>
  <c r="AY237" i="12"/>
  <c r="AZ237" i="12"/>
  <c r="BA237" i="12"/>
  <c r="BB237" i="12"/>
  <c r="O238" i="12"/>
  <c r="P238" i="12"/>
  <c r="Q238" i="12"/>
  <c r="R238" i="12"/>
  <c r="S238" i="12"/>
  <c r="T238" i="12"/>
  <c r="AM238" i="12"/>
  <c r="AN238" i="12"/>
  <c r="AO238" i="12"/>
  <c r="AP238" i="12"/>
  <c r="AQ238" i="12"/>
  <c r="AR238" i="12"/>
  <c r="AS238" i="12"/>
  <c r="AT238" i="12"/>
  <c r="AU238" i="12"/>
  <c r="AV238" i="12"/>
  <c r="AY238" i="12"/>
  <c r="AZ238" i="12"/>
  <c r="BA238" i="12"/>
  <c r="BB238" i="12"/>
  <c r="O239" i="12"/>
  <c r="P239" i="12"/>
  <c r="Q239" i="12"/>
  <c r="R239" i="12"/>
  <c r="S239" i="12"/>
  <c r="T239" i="12"/>
  <c r="AO239" i="12"/>
  <c r="AP239" i="12"/>
  <c r="AQ239" i="12"/>
  <c r="AR239" i="12"/>
  <c r="AS239" i="12"/>
  <c r="AT239" i="12"/>
  <c r="AU239" i="12"/>
  <c r="AV239" i="12"/>
  <c r="AW239" i="12"/>
  <c r="AX239" i="12"/>
  <c r="AY239" i="12"/>
  <c r="AZ239" i="12"/>
  <c r="BA239" i="12"/>
  <c r="BB239" i="12"/>
  <c r="O240" i="12"/>
  <c r="P240" i="12"/>
  <c r="Q240" i="12"/>
  <c r="R240" i="12"/>
  <c r="S240" i="12"/>
  <c r="T240" i="12"/>
  <c r="AM240" i="12"/>
  <c r="AN240" i="12"/>
  <c r="AO240" i="12"/>
  <c r="AP240" i="12"/>
  <c r="AQ240" i="12"/>
  <c r="AR240" i="12"/>
  <c r="AS240" i="12"/>
  <c r="AT240" i="12"/>
  <c r="AU240" i="12"/>
  <c r="AV240" i="12"/>
  <c r="AW240" i="12"/>
  <c r="AX240" i="12"/>
  <c r="AY240" i="12"/>
  <c r="AZ240" i="12"/>
  <c r="BA240" i="12"/>
  <c r="BB240" i="12"/>
  <c r="O241" i="12"/>
  <c r="P241" i="12"/>
  <c r="Q241" i="12"/>
  <c r="R241" i="12"/>
  <c r="S241" i="12"/>
  <c r="T241" i="12"/>
  <c r="AP241" i="12"/>
  <c r="AQ241" i="12"/>
  <c r="AR241" i="12"/>
  <c r="AS241" i="12"/>
  <c r="AT241" i="12"/>
  <c r="AU241" i="12"/>
  <c r="AV241" i="12"/>
  <c r="AW241" i="12"/>
  <c r="AX241" i="12"/>
  <c r="AY241" i="12"/>
  <c r="AZ241" i="12"/>
  <c r="BA241" i="12"/>
  <c r="BB241" i="12"/>
  <c r="O242" i="12"/>
  <c r="P242" i="12"/>
  <c r="Q242" i="12"/>
  <c r="R242" i="12"/>
  <c r="S242" i="12"/>
  <c r="T242" i="12"/>
  <c r="U242" i="12"/>
  <c r="V242" i="12"/>
  <c r="W242" i="12"/>
  <c r="X242" i="12"/>
  <c r="Y242" i="12"/>
  <c r="Z242" i="12"/>
  <c r="AA242" i="12"/>
  <c r="AB242" i="12"/>
  <c r="AC242" i="12"/>
  <c r="AD242" i="12"/>
  <c r="AE242" i="12"/>
  <c r="AF242" i="12"/>
  <c r="AG242" i="12"/>
  <c r="AH242" i="12"/>
  <c r="AI242" i="12"/>
  <c r="AJ242" i="12"/>
  <c r="AK242" i="12"/>
  <c r="AL242" i="12"/>
  <c r="AM242" i="12"/>
  <c r="AN242" i="12"/>
  <c r="AO242" i="12"/>
  <c r="AP242" i="12"/>
  <c r="AQ242" i="12"/>
  <c r="AR242" i="12"/>
  <c r="AS242" i="12"/>
  <c r="AT242" i="12"/>
  <c r="AU242" i="12"/>
  <c r="AV242" i="12"/>
  <c r="AW242" i="12"/>
  <c r="AX242" i="12"/>
  <c r="AY242" i="12"/>
  <c r="AZ242" i="12"/>
  <c r="BA242" i="12"/>
  <c r="BB242" i="12"/>
  <c r="O243" i="12"/>
  <c r="P243" i="12"/>
  <c r="Q243" i="12"/>
  <c r="R243" i="12"/>
  <c r="S243" i="12"/>
  <c r="T243" i="12"/>
  <c r="U243" i="12"/>
  <c r="V243" i="12"/>
  <c r="W243" i="12"/>
  <c r="X243" i="12"/>
  <c r="Y243" i="12"/>
  <c r="Z243" i="12"/>
  <c r="AA243" i="12"/>
  <c r="AB243" i="12"/>
  <c r="AC243" i="12"/>
  <c r="AD243" i="12"/>
  <c r="AE243" i="12"/>
  <c r="AF243" i="12"/>
  <c r="AG243" i="12"/>
  <c r="AH243" i="12"/>
  <c r="AI243" i="12"/>
  <c r="AJ243" i="12"/>
  <c r="AK243" i="12"/>
  <c r="AL243" i="12"/>
  <c r="AM243" i="12"/>
  <c r="AN243" i="12"/>
  <c r="AO243" i="12"/>
  <c r="AP243" i="12"/>
  <c r="AQ243" i="12"/>
  <c r="AR243" i="12"/>
  <c r="AS243" i="12"/>
  <c r="AT243" i="12"/>
  <c r="AU243" i="12"/>
  <c r="AV243" i="12"/>
  <c r="AW243" i="12"/>
  <c r="AX243" i="12"/>
  <c r="AY243" i="12"/>
  <c r="AZ243" i="12"/>
  <c r="BA243" i="12"/>
  <c r="BB243" i="12"/>
  <c r="O244" i="12"/>
  <c r="P244" i="12"/>
  <c r="Q244" i="12"/>
  <c r="R244" i="12"/>
  <c r="S244" i="12"/>
  <c r="T244" i="12"/>
  <c r="U244" i="12"/>
  <c r="V244" i="12"/>
  <c r="W244" i="12"/>
  <c r="X244" i="12"/>
  <c r="Y244" i="12"/>
  <c r="Z244" i="12"/>
  <c r="AA244" i="12"/>
  <c r="AB244" i="12"/>
  <c r="AC244" i="12"/>
  <c r="AD244" i="12"/>
  <c r="AE244" i="12"/>
  <c r="AF244" i="12"/>
  <c r="AG244" i="12"/>
  <c r="AH244" i="12"/>
  <c r="AI244" i="12"/>
  <c r="AJ244" i="12"/>
  <c r="AK244" i="12"/>
  <c r="AL244" i="12"/>
  <c r="AM244" i="12"/>
  <c r="AN244" i="12"/>
  <c r="AO244" i="12"/>
  <c r="AP244" i="12"/>
  <c r="AQ244" i="12"/>
  <c r="AR244" i="12"/>
  <c r="AS244" i="12"/>
  <c r="AT244" i="12"/>
  <c r="AU244" i="12"/>
  <c r="AV244" i="12"/>
  <c r="AW244" i="12"/>
  <c r="AX244" i="12"/>
  <c r="AY244" i="12"/>
  <c r="AZ244" i="12"/>
  <c r="BA244" i="12"/>
  <c r="BB244" i="12"/>
  <c r="AW203" i="12"/>
  <c r="AX203" i="12"/>
  <c r="O179" i="12"/>
  <c r="P179" i="12"/>
  <c r="Q179" i="12"/>
  <c r="R179" i="12"/>
  <c r="S179" i="12"/>
  <c r="T179" i="12"/>
  <c r="U179" i="12"/>
  <c r="V179" i="12"/>
  <c r="W179" i="12"/>
  <c r="X179" i="12"/>
  <c r="Y179" i="12"/>
  <c r="Z179" i="12"/>
  <c r="AA179" i="12"/>
  <c r="AB179" i="12"/>
  <c r="AC179" i="12"/>
  <c r="AD179" i="12"/>
  <c r="AE179" i="12"/>
  <c r="AF179" i="12"/>
  <c r="AG179" i="12"/>
  <c r="AH179" i="12"/>
  <c r="AI179" i="12"/>
  <c r="AJ179" i="12"/>
  <c r="AK179" i="12"/>
  <c r="AL179" i="12"/>
  <c r="AM179" i="12"/>
  <c r="AN179" i="12"/>
  <c r="AO179" i="12"/>
  <c r="AP179" i="12"/>
  <c r="AQ179" i="12"/>
  <c r="AR179" i="12"/>
  <c r="AS179" i="12"/>
  <c r="AT179" i="12"/>
  <c r="AU179" i="12"/>
  <c r="AV179" i="12"/>
  <c r="AW179" i="12"/>
  <c r="AX179" i="12"/>
  <c r="AY179" i="12"/>
  <c r="AZ179" i="12"/>
  <c r="BA179" i="12"/>
  <c r="BB179" i="12"/>
  <c r="O180" i="12"/>
  <c r="P180" i="12"/>
  <c r="Q180" i="12"/>
  <c r="R180" i="12"/>
  <c r="S180" i="12"/>
  <c r="T180" i="12"/>
  <c r="U180" i="12"/>
  <c r="V180" i="12"/>
  <c r="W180" i="12"/>
  <c r="X180" i="12"/>
  <c r="Y180" i="12"/>
  <c r="Z180" i="12"/>
  <c r="AA180" i="12"/>
  <c r="AB180" i="12"/>
  <c r="AC180" i="12"/>
  <c r="AD180" i="12"/>
  <c r="AE180" i="12"/>
  <c r="AF180" i="12"/>
  <c r="AG180" i="12"/>
  <c r="AH180" i="12"/>
  <c r="AI180" i="12"/>
  <c r="AJ180" i="12"/>
  <c r="AK180" i="12"/>
  <c r="AL180" i="12"/>
  <c r="AM180" i="12"/>
  <c r="AN180" i="12"/>
  <c r="AO180" i="12"/>
  <c r="AP180" i="12"/>
  <c r="AQ180" i="12"/>
  <c r="AR180" i="12"/>
  <c r="AS180" i="12"/>
  <c r="AT180" i="12"/>
  <c r="AU180" i="12"/>
  <c r="AV180" i="12"/>
  <c r="AW180" i="12"/>
  <c r="AX180" i="12"/>
  <c r="AY180" i="12"/>
  <c r="AZ180" i="12"/>
  <c r="BA180" i="12"/>
  <c r="BB180" i="12"/>
  <c r="O181" i="12"/>
  <c r="P181" i="12"/>
  <c r="Q181" i="12"/>
  <c r="R181" i="12"/>
  <c r="S181" i="12"/>
  <c r="T181" i="12"/>
  <c r="U181" i="12"/>
  <c r="V181" i="12"/>
  <c r="W181" i="12"/>
  <c r="X181" i="12"/>
  <c r="Y181" i="12"/>
  <c r="Z181" i="12"/>
  <c r="AA181" i="12"/>
  <c r="AB181" i="12"/>
  <c r="AC181" i="12"/>
  <c r="AD181" i="12"/>
  <c r="AE181" i="12"/>
  <c r="AF181" i="12"/>
  <c r="AG181" i="12"/>
  <c r="AH181" i="12"/>
  <c r="AI181" i="12"/>
  <c r="AJ181" i="12"/>
  <c r="AK181" i="12"/>
  <c r="AL181" i="12"/>
  <c r="AM181" i="12"/>
  <c r="AN181" i="12"/>
  <c r="AO181" i="12"/>
  <c r="AP181" i="12"/>
  <c r="AQ181" i="12"/>
  <c r="AR181" i="12"/>
  <c r="AS181" i="12"/>
  <c r="AT181" i="12"/>
  <c r="AU181" i="12"/>
  <c r="AV181" i="12"/>
  <c r="AW181" i="12"/>
  <c r="AX181" i="12"/>
  <c r="AY181" i="12"/>
  <c r="AZ181" i="12"/>
  <c r="BA181" i="12"/>
  <c r="BB181" i="12"/>
  <c r="O182" i="12"/>
  <c r="P182" i="12"/>
  <c r="Q182" i="12"/>
  <c r="R182" i="12"/>
  <c r="S182" i="12"/>
  <c r="T182" i="12"/>
  <c r="U182" i="12"/>
  <c r="V182" i="12"/>
  <c r="W182" i="12"/>
  <c r="X182" i="12"/>
  <c r="Y182" i="12"/>
  <c r="Z182" i="12"/>
  <c r="AA182" i="12"/>
  <c r="AB182" i="12"/>
  <c r="AC182" i="12"/>
  <c r="AD182" i="12"/>
  <c r="AE182" i="12"/>
  <c r="AF182" i="12"/>
  <c r="AG182" i="12"/>
  <c r="AH182" i="12"/>
  <c r="AI182" i="12"/>
  <c r="AJ182" i="12"/>
  <c r="AK182" i="12"/>
  <c r="AL182" i="12"/>
  <c r="AM182" i="12"/>
  <c r="AN182" i="12"/>
  <c r="AO182" i="12"/>
  <c r="AP182" i="12"/>
  <c r="AQ182" i="12"/>
  <c r="AR182" i="12"/>
  <c r="AS182" i="12"/>
  <c r="AT182" i="12"/>
  <c r="AU182" i="12"/>
  <c r="AV182" i="12"/>
  <c r="AW182" i="12"/>
  <c r="AX182" i="12"/>
  <c r="AY182" i="12"/>
  <c r="AZ182" i="12"/>
  <c r="BA182" i="12"/>
  <c r="BB182" i="12"/>
  <c r="O183" i="12"/>
  <c r="P183" i="12"/>
  <c r="Q183" i="12"/>
  <c r="R183" i="12"/>
  <c r="S183" i="12"/>
  <c r="T183" i="12"/>
  <c r="U183" i="12"/>
  <c r="V183" i="12"/>
  <c r="W183" i="12"/>
  <c r="X183" i="12"/>
  <c r="Y183" i="12"/>
  <c r="Z183" i="12"/>
  <c r="AA183" i="12"/>
  <c r="AB183" i="12"/>
  <c r="AC183" i="12"/>
  <c r="AD183" i="12"/>
  <c r="AE183" i="12"/>
  <c r="AF183" i="12"/>
  <c r="AG183" i="12"/>
  <c r="AH183" i="12"/>
  <c r="AI183" i="12"/>
  <c r="AJ183" i="12"/>
  <c r="AK183" i="12"/>
  <c r="AL183" i="12"/>
  <c r="AM183" i="12"/>
  <c r="AN183" i="12"/>
  <c r="AO183" i="12"/>
  <c r="AP183" i="12"/>
  <c r="AQ183" i="12"/>
  <c r="AR183" i="12"/>
  <c r="AS183" i="12"/>
  <c r="AT183" i="12"/>
  <c r="AU183" i="12"/>
  <c r="AV183" i="12"/>
  <c r="AW183" i="12"/>
  <c r="AX183" i="12"/>
  <c r="AY183" i="12"/>
  <c r="AZ183" i="12"/>
  <c r="BA183" i="12"/>
  <c r="BB183" i="12"/>
  <c r="O184" i="12"/>
  <c r="P184" i="12"/>
  <c r="Q184" i="12"/>
  <c r="R184" i="12"/>
  <c r="S184" i="12"/>
  <c r="T184" i="12"/>
  <c r="U184" i="12"/>
  <c r="V184" i="12"/>
  <c r="W184" i="12"/>
  <c r="X184" i="12"/>
  <c r="Y184" i="12"/>
  <c r="Z184" i="12"/>
  <c r="AA184" i="12"/>
  <c r="AB184" i="12"/>
  <c r="AC184" i="12"/>
  <c r="AD184" i="12"/>
  <c r="AE184" i="12"/>
  <c r="AF184" i="12"/>
  <c r="AG184" i="12"/>
  <c r="AH184" i="12"/>
  <c r="AI184" i="12"/>
  <c r="AJ184" i="12"/>
  <c r="AK184" i="12"/>
  <c r="AL184" i="12"/>
  <c r="AM184" i="12"/>
  <c r="AN184" i="12"/>
  <c r="AO184" i="12"/>
  <c r="AP184" i="12"/>
  <c r="AQ184" i="12"/>
  <c r="AR184" i="12"/>
  <c r="AS184" i="12"/>
  <c r="AT184" i="12"/>
  <c r="AU184" i="12"/>
  <c r="AV184" i="12"/>
  <c r="AW184" i="12"/>
  <c r="AX184" i="12"/>
  <c r="AY184" i="12"/>
  <c r="AZ184" i="12"/>
  <c r="BA184" i="12"/>
  <c r="BB184" i="12"/>
  <c r="O185" i="12"/>
  <c r="P185" i="12"/>
  <c r="Q185" i="12"/>
  <c r="R185" i="12"/>
  <c r="S185" i="12"/>
  <c r="T185" i="12"/>
  <c r="U185" i="12"/>
  <c r="V185" i="12"/>
  <c r="W185" i="12"/>
  <c r="X185" i="12"/>
  <c r="Y185" i="12"/>
  <c r="Z185" i="12"/>
  <c r="AA185" i="12"/>
  <c r="AB185" i="12"/>
  <c r="AC185" i="12"/>
  <c r="AD185" i="12"/>
  <c r="AE185" i="12"/>
  <c r="AF185" i="12"/>
  <c r="AG185" i="12"/>
  <c r="AH185" i="12"/>
  <c r="AI185" i="12"/>
  <c r="AJ185" i="12"/>
  <c r="AK185" i="12"/>
  <c r="AL185" i="12"/>
  <c r="AM185" i="12"/>
  <c r="AN185" i="12"/>
  <c r="AO185" i="12"/>
  <c r="AP185" i="12"/>
  <c r="AQ185" i="12"/>
  <c r="AR185" i="12"/>
  <c r="AS185" i="12"/>
  <c r="AT185" i="12"/>
  <c r="AU185" i="12"/>
  <c r="AV185" i="12"/>
  <c r="AW185" i="12"/>
  <c r="AX185" i="12"/>
  <c r="AY185" i="12"/>
  <c r="AZ185" i="12"/>
  <c r="BA185" i="12"/>
  <c r="BB185" i="12"/>
  <c r="O186" i="12"/>
  <c r="P186" i="12"/>
  <c r="Q186" i="12"/>
  <c r="R186" i="12"/>
  <c r="S186" i="12"/>
  <c r="T186" i="12"/>
  <c r="U186" i="12"/>
  <c r="V186" i="12"/>
  <c r="W186" i="12"/>
  <c r="X186" i="12"/>
  <c r="Y186" i="12"/>
  <c r="Z186" i="12"/>
  <c r="AA186" i="12"/>
  <c r="AB186" i="12"/>
  <c r="AC186" i="12"/>
  <c r="AD186" i="12"/>
  <c r="AE186" i="12"/>
  <c r="AF186" i="12"/>
  <c r="AG186" i="12"/>
  <c r="AH186" i="12"/>
  <c r="AI186" i="12"/>
  <c r="AJ186" i="12"/>
  <c r="AK186" i="12"/>
  <c r="AL186" i="12"/>
  <c r="AM186" i="12"/>
  <c r="AN186" i="12"/>
  <c r="AO186" i="12"/>
  <c r="AP186" i="12"/>
  <c r="AQ186" i="12"/>
  <c r="AR186" i="12"/>
  <c r="AS186" i="12"/>
  <c r="AT186" i="12"/>
  <c r="AU186" i="12"/>
  <c r="AV186" i="12"/>
  <c r="AW186" i="12"/>
  <c r="AX186" i="12"/>
  <c r="AY186" i="12"/>
  <c r="AZ186" i="12"/>
  <c r="BA186" i="12"/>
  <c r="BB186" i="12"/>
  <c r="O187" i="12"/>
  <c r="P187" i="12"/>
  <c r="Q187" i="12"/>
  <c r="R187" i="12"/>
  <c r="S187" i="12"/>
  <c r="T187" i="12"/>
  <c r="U187" i="12"/>
  <c r="V187" i="12"/>
  <c r="W187" i="12"/>
  <c r="X187" i="12"/>
  <c r="Y187" i="12"/>
  <c r="Z187" i="12"/>
  <c r="AA187" i="12"/>
  <c r="AB187" i="12"/>
  <c r="AC187" i="12"/>
  <c r="AD187" i="12"/>
  <c r="AE187" i="12"/>
  <c r="AF187" i="12"/>
  <c r="AG187" i="12"/>
  <c r="AH187" i="12"/>
  <c r="AI187" i="12"/>
  <c r="AJ187" i="12"/>
  <c r="AK187" i="12"/>
  <c r="AL187" i="12"/>
  <c r="AM187" i="12"/>
  <c r="AN187" i="12"/>
  <c r="AO187" i="12"/>
  <c r="AP187" i="12"/>
  <c r="AQ187" i="12"/>
  <c r="AR187" i="12"/>
  <c r="AS187" i="12"/>
  <c r="AT187" i="12"/>
  <c r="AU187" i="12"/>
  <c r="AV187" i="12"/>
  <c r="AW187" i="12"/>
  <c r="AX187" i="12"/>
  <c r="AY187" i="12"/>
  <c r="AZ187" i="12"/>
  <c r="BA187" i="12"/>
  <c r="BB187" i="12"/>
  <c r="O188" i="12"/>
  <c r="P188" i="12"/>
  <c r="Q188" i="12"/>
  <c r="R188" i="12"/>
  <c r="S188" i="12"/>
  <c r="T188" i="12"/>
  <c r="U188" i="12"/>
  <c r="V188" i="12"/>
  <c r="W188" i="12"/>
  <c r="X188" i="12"/>
  <c r="Y188" i="12"/>
  <c r="Z188" i="12"/>
  <c r="AA188" i="12"/>
  <c r="AB188" i="12"/>
  <c r="AC188" i="12"/>
  <c r="AD188" i="12"/>
  <c r="AE188" i="12"/>
  <c r="AF188" i="12"/>
  <c r="AG188" i="12"/>
  <c r="AH188" i="12"/>
  <c r="AI188" i="12"/>
  <c r="AJ188" i="12"/>
  <c r="AK188" i="12"/>
  <c r="AL188" i="12"/>
  <c r="AM188" i="12"/>
  <c r="AN188" i="12"/>
  <c r="AO188" i="12"/>
  <c r="AP188" i="12"/>
  <c r="AQ188" i="12"/>
  <c r="AR188" i="12"/>
  <c r="AS188" i="12"/>
  <c r="AT188" i="12"/>
  <c r="AU188" i="12"/>
  <c r="AV188" i="12"/>
  <c r="AW188" i="12"/>
  <c r="AX188" i="12"/>
  <c r="AY188" i="12"/>
  <c r="AZ188" i="12"/>
  <c r="BA188" i="12"/>
  <c r="BB188" i="12"/>
  <c r="O189" i="12"/>
  <c r="P189" i="12"/>
  <c r="Q189" i="12"/>
  <c r="R189" i="12"/>
  <c r="S189" i="12"/>
  <c r="T189" i="12"/>
  <c r="U189" i="12"/>
  <c r="V189" i="12"/>
  <c r="W189" i="12"/>
  <c r="X189" i="12"/>
  <c r="Y189" i="12"/>
  <c r="Z189" i="12"/>
  <c r="AA189" i="12"/>
  <c r="AB189" i="12"/>
  <c r="AC189" i="12"/>
  <c r="AD189" i="12"/>
  <c r="AE189" i="12"/>
  <c r="AF189" i="12"/>
  <c r="AG189" i="12"/>
  <c r="AH189" i="12"/>
  <c r="AI189" i="12"/>
  <c r="AJ189" i="12"/>
  <c r="AK189" i="12"/>
  <c r="AL189" i="12"/>
  <c r="AM189" i="12"/>
  <c r="AN189" i="12"/>
  <c r="AO189" i="12"/>
  <c r="AP189" i="12"/>
  <c r="AQ189" i="12"/>
  <c r="AR189" i="12"/>
  <c r="AS189" i="12"/>
  <c r="AT189" i="12"/>
  <c r="AU189" i="12"/>
  <c r="AV189" i="12"/>
  <c r="AW189" i="12"/>
  <c r="AX189" i="12"/>
  <c r="AY189" i="12"/>
  <c r="AZ189" i="12"/>
  <c r="BA189" i="12"/>
  <c r="BB189" i="12"/>
  <c r="O190" i="12"/>
  <c r="P190" i="12"/>
  <c r="Q190" i="12"/>
  <c r="R190" i="12"/>
  <c r="S190" i="12"/>
  <c r="T190" i="12"/>
  <c r="U190" i="12"/>
  <c r="V190" i="12"/>
  <c r="W190" i="12"/>
  <c r="X190" i="12"/>
  <c r="Y190" i="12"/>
  <c r="Z190" i="12"/>
  <c r="AA190" i="12"/>
  <c r="AB190" i="12"/>
  <c r="AC190" i="12"/>
  <c r="AD190" i="12"/>
  <c r="AE190" i="12"/>
  <c r="AF190" i="12"/>
  <c r="AG190" i="12"/>
  <c r="AH190" i="12"/>
  <c r="AI190" i="12"/>
  <c r="AJ190" i="12"/>
  <c r="AK190" i="12"/>
  <c r="AL190" i="12"/>
  <c r="AM190" i="12"/>
  <c r="AN190" i="12"/>
  <c r="AO190" i="12"/>
  <c r="AP190" i="12"/>
  <c r="AQ190" i="12"/>
  <c r="AR190" i="12"/>
  <c r="AS190" i="12"/>
  <c r="AT190" i="12"/>
  <c r="AU190" i="12"/>
  <c r="AV190" i="12"/>
  <c r="AW190" i="12"/>
  <c r="AX190" i="12"/>
  <c r="AY190" i="12"/>
  <c r="AZ190" i="12"/>
  <c r="BA190" i="12"/>
  <c r="BB190" i="12"/>
  <c r="O191" i="12"/>
  <c r="P191" i="12"/>
  <c r="Q191" i="12"/>
  <c r="R191" i="12"/>
  <c r="S191" i="12"/>
  <c r="T191" i="12"/>
  <c r="U191" i="12"/>
  <c r="V191" i="12"/>
  <c r="W191" i="12"/>
  <c r="X191" i="12"/>
  <c r="Y191" i="12"/>
  <c r="Z191" i="12"/>
  <c r="AA191" i="12"/>
  <c r="AB191" i="12"/>
  <c r="AC191" i="12"/>
  <c r="AD191" i="12"/>
  <c r="AE191" i="12"/>
  <c r="AF191" i="12"/>
  <c r="AG191" i="12"/>
  <c r="AH191" i="12"/>
  <c r="AI191" i="12"/>
  <c r="AJ191" i="12"/>
  <c r="AK191" i="12"/>
  <c r="AL191" i="12"/>
  <c r="AM191" i="12"/>
  <c r="AN191" i="12"/>
  <c r="AO191" i="12"/>
  <c r="AP191" i="12"/>
  <c r="AQ191" i="12"/>
  <c r="AR191" i="12"/>
  <c r="AS191" i="12"/>
  <c r="AT191" i="12"/>
  <c r="AU191" i="12"/>
  <c r="AV191" i="12"/>
  <c r="AW191" i="12"/>
  <c r="AX191" i="12"/>
  <c r="AY191" i="12"/>
  <c r="AZ191" i="12"/>
  <c r="BA191" i="12"/>
  <c r="BB191" i="12"/>
  <c r="O192" i="12"/>
  <c r="P192" i="12"/>
  <c r="Q192" i="12"/>
  <c r="R192" i="12"/>
  <c r="S192" i="12"/>
  <c r="T192" i="12"/>
  <c r="U192" i="12"/>
  <c r="V192" i="12"/>
  <c r="W192" i="12"/>
  <c r="X192" i="12"/>
  <c r="Y192" i="12"/>
  <c r="Z192" i="12"/>
  <c r="AA192" i="12"/>
  <c r="AB192" i="12"/>
  <c r="AC192" i="12"/>
  <c r="AD192" i="12"/>
  <c r="AE192" i="12"/>
  <c r="AF192" i="12"/>
  <c r="AG192" i="12"/>
  <c r="AH192" i="12"/>
  <c r="AI192" i="12"/>
  <c r="AJ192" i="12"/>
  <c r="AK192" i="12"/>
  <c r="AL192" i="12"/>
  <c r="AM192" i="12"/>
  <c r="AN192" i="12"/>
  <c r="AO192" i="12"/>
  <c r="AP192" i="12"/>
  <c r="AQ192" i="12"/>
  <c r="AR192" i="12"/>
  <c r="AS192" i="12"/>
  <c r="AT192" i="12"/>
  <c r="AU192" i="12"/>
  <c r="AV192" i="12"/>
  <c r="AW192" i="12"/>
  <c r="AX192" i="12"/>
  <c r="AY192" i="12"/>
  <c r="AZ192" i="12"/>
  <c r="BA192" i="12"/>
  <c r="BB192" i="12"/>
  <c r="O193" i="12"/>
  <c r="P193" i="12"/>
  <c r="Q193" i="12"/>
  <c r="R193" i="12"/>
  <c r="S193" i="12"/>
  <c r="T193" i="12"/>
  <c r="U193" i="12"/>
  <c r="V193" i="12"/>
  <c r="W193" i="12"/>
  <c r="X193" i="12"/>
  <c r="Y193" i="12"/>
  <c r="Z193" i="12"/>
  <c r="AA193" i="12"/>
  <c r="AB193" i="12"/>
  <c r="AC193" i="12"/>
  <c r="AD193" i="12"/>
  <c r="AE193" i="12"/>
  <c r="AF193" i="12"/>
  <c r="AG193" i="12"/>
  <c r="AH193" i="12"/>
  <c r="AI193" i="12"/>
  <c r="AJ193" i="12"/>
  <c r="AK193" i="12"/>
  <c r="AL193" i="12"/>
  <c r="AM193" i="12"/>
  <c r="AN193" i="12"/>
  <c r="AO193" i="12"/>
  <c r="AP193" i="12"/>
  <c r="AQ193" i="12"/>
  <c r="AR193" i="12"/>
  <c r="AS193" i="12"/>
  <c r="AT193" i="12"/>
  <c r="AU193" i="12"/>
  <c r="AV193" i="12"/>
  <c r="AW193" i="12"/>
  <c r="AX193" i="12"/>
  <c r="AY193" i="12"/>
  <c r="AZ193" i="12"/>
  <c r="BA193" i="12"/>
  <c r="BB193" i="12"/>
  <c r="O194" i="12"/>
  <c r="P194" i="12"/>
  <c r="Q194" i="12"/>
  <c r="R194" i="12"/>
  <c r="S194" i="12"/>
  <c r="T194" i="12"/>
  <c r="U194" i="12"/>
  <c r="V194" i="12"/>
  <c r="W194" i="12"/>
  <c r="X194" i="12"/>
  <c r="Y194" i="12"/>
  <c r="Z194" i="12"/>
  <c r="AA194" i="12"/>
  <c r="AB194" i="12"/>
  <c r="AC194" i="12"/>
  <c r="AD194" i="12"/>
  <c r="AE194" i="12"/>
  <c r="AF194" i="12"/>
  <c r="AG194" i="12"/>
  <c r="AH194" i="12"/>
  <c r="AI194" i="12"/>
  <c r="AJ194" i="12"/>
  <c r="AK194" i="12"/>
  <c r="AL194" i="12"/>
  <c r="AM194" i="12"/>
  <c r="AN194" i="12"/>
  <c r="AO194" i="12"/>
  <c r="AP194" i="12"/>
  <c r="AQ194" i="12"/>
  <c r="AR194" i="12"/>
  <c r="AS194" i="12"/>
  <c r="AT194" i="12"/>
  <c r="AU194" i="12"/>
  <c r="AV194" i="12"/>
  <c r="AW194" i="12"/>
  <c r="AX194" i="12"/>
  <c r="AY194" i="12"/>
  <c r="AZ194" i="12"/>
  <c r="BA194" i="12"/>
  <c r="BB194" i="12"/>
  <c r="O195" i="12"/>
  <c r="P195" i="12"/>
  <c r="Q195" i="12"/>
  <c r="R195" i="12"/>
  <c r="S195" i="12"/>
  <c r="T195" i="12"/>
  <c r="U195" i="12"/>
  <c r="V195" i="12"/>
  <c r="W195" i="12"/>
  <c r="X195" i="12"/>
  <c r="Y195" i="12"/>
  <c r="Z195" i="12"/>
  <c r="AA195" i="12"/>
  <c r="AB195" i="12"/>
  <c r="AC195" i="12"/>
  <c r="AD195" i="12"/>
  <c r="AE195" i="12"/>
  <c r="AF195" i="12"/>
  <c r="AG195" i="12"/>
  <c r="AH195" i="12"/>
  <c r="AI195" i="12"/>
  <c r="AJ195" i="12"/>
  <c r="AK195" i="12"/>
  <c r="AL195" i="12"/>
  <c r="AM195" i="12"/>
  <c r="AN195" i="12"/>
  <c r="AO195" i="12"/>
  <c r="AP195" i="12"/>
  <c r="AQ195" i="12"/>
  <c r="AR195" i="12"/>
  <c r="AS195" i="12"/>
  <c r="AT195" i="12"/>
  <c r="AU195" i="12"/>
  <c r="AV195" i="12"/>
  <c r="AW195" i="12"/>
  <c r="AX195" i="12"/>
  <c r="AY195" i="12"/>
  <c r="AZ195" i="12"/>
  <c r="BA195" i="12"/>
  <c r="BB195" i="12"/>
  <c r="O196" i="12"/>
  <c r="P196" i="12"/>
  <c r="Q196" i="12"/>
  <c r="R196" i="12"/>
  <c r="S196" i="12"/>
  <c r="T196" i="12"/>
  <c r="U196" i="12"/>
  <c r="V196" i="12"/>
  <c r="W196" i="12"/>
  <c r="X196" i="12"/>
  <c r="Y196" i="12"/>
  <c r="Z196" i="12"/>
  <c r="AA196" i="12"/>
  <c r="AB196" i="12"/>
  <c r="AC196" i="12"/>
  <c r="AD196" i="12"/>
  <c r="AE196" i="12"/>
  <c r="AF196" i="12"/>
  <c r="AG196" i="12"/>
  <c r="AH196" i="12"/>
  <c r="AI196" i="12"/>
  <c r="AJ196" i="12"/>
  <c r="AK196" i="12"/>
  <c r="AL196" i="12"/>
  <c r="AM196" i="12"/>
  <c r="AN196" i="12"/>
  <c r="AO196" i="12"/>
  <c r="AP196" i="12"/>
  <c r="AQ196" i="12"/>
  <c r="AR196" i="12"/>
  <c r="AS196" i="12"/>
  <c r="AT196" i="12"/>
  <c r="AU196" i="12"/>
  <c r="AV196" i="12"/>
  <c r="AW196" i="12"/>
  <c r="AX196" i="12"/>
  <c r="AY196" i="12"/>
  <c r="AZ196" i="12"/>
  <c r="BA196" i="12"/>
  <c r="BB196" i="12"/>
  <c r="O197" i="12"/>
  <c r="P197" i="12"/>
  <c r="Q197" i="12"/>
  <c r="R197" i="12"/>
  <c r="S197" i="12"/>
  <c r="T197" i="12"/>
  <c r="U197" i="12"/>
  <c r="V197" i="12"/>
  <c r="W197" i="12"/>
  <c r="X197" i="12"/>
  <c r="Y197" i="12"/>
  <c r="Z197" i="12"/>
  <c r="AA197" i="12"/>
  <c r="AB197" i="12"/>
  <c r="AC197" i="12"/>
  <c r="AD197" i="12"/>
  <c r="AE197" i="12"/>
  <c r="AF197" i="12"/>
  <c r="AG197" i="12"/>
  <c r="AH197" i="12"/>
  <c r="AI197" i="12"/>
  <c r="AJ197" i="12"/>
  <c r="AK197" i="12"/>
  <c r="AL197" i="12"/>
  <c r="AM197" i="12"/>
  <c r="AN197" i="12"/>
  <c r="AO197" i="12"/>
  <c r="AP197" i="12"/>
  <c r="AQ197" i="12"/>
  <c r="AR197" i="12"/>
  <c r="AS197" i="12"/>
  <c r="AT197" i="12"/>
  <c r="AU197" i="12"/>
  <c r="AV197" i="12"/>
  <c r="AW197" i="12"/>
  <c r="AX197" i="12"/>
  <c r="AY197" i="12"/>
  <c r="AZ197" i="12"/>
  <c r="BA197" i="12"/>
  <c r="BB197" i="12"/>
  <c r="O198" i="12"/>
  <c r="P198" i="12"/>
  <c r="Q198" i="12"/>
  <c r="R198" i="12"/>
  <c r="S198" i="12"/>
  <c r="T198" i="12"/>
  <c r="U198" i="12"/>
  <c r="V198" i="12"/>
  <c r="W198" i="12"/>
  <c r="X198" i="12"/>
  <c r="Y198" i="12"/>
  <c r="Z198" i="12"/>
  <c r="AA198" i="12"/>
  <c r="AB198" i="12"/>
  <c r="AC198" i="12"/>
  <c r="AD198" i="12"/>
  <c r="AE198" i="12"/>
  <c r="AF198" i="12"/>
  <c r="AG198" i="12"/>
  <c r="AH198" i="12"/>
  <c r="AI198" i="12"/>
  <c r="AJ198" i="12"/>
  <c r="AK198" i="12"/>
  <c r="AL198" i="12"/>
  <c r="AM198" i="12"/>
  <c r="AN198" i="12"/>
  <c r="AO198" i="12"/>
  <c r="AP198" i="12"/>
  <c r="AQ198" i="12"/>
  <c r="AR198" i="12"/>
  <c r="AS198" i="12"/>
  <c r="AT198" i="12"/>
  <c r="AU198" i="12"/>
  <c r="AV198" i="12"/>
  <c r="AW198" i="12"/>
  <c r="AX198" i="12"/>
  <c r="AY198" i="12"/>
  <c r="AZ198" i="12"/>
  <c r="BA198" i="12"/>
  <c r="BB198" i="12"/>
  <c r="O199" i="12"/>
  <c r="P199" i="12"/>
  <c r="Q199" i="12"/>
  <c r="R199" i="12"/>
  <c r="S199" i="12"/>
  <c r="T199" i="12"/>
  <c r="U199" i="12"/>
  <c r="V199" i="12"/>
  <c r="W199" i="12"/>
  <c r="X199" i="12"/>
  <c r="Y199" i="12"/>
  <c r="Z199" i="12"/>
  <c r="AA199" i="12"/>
  <c r="AB199" i="12"/>
  <c r="AC199" i="12"/>
  <c r="AD199" i="12"/>
  <c r="AE199" i="12"/>
  <c r="AF199" i="12"/>
  <c r="AG199" i="12"/>
  <c r="AH199" i="12"/>
  <c r="AI199" i="12"/>
  <c r="AJ199" i="12"/>
  <c r="AK199" i="12"/>
  <c r="AL199" i="12"/>
  <c r="AM199" i="12"/>
  <c r="AN199" i="12"/>
  <c r="AO199" i="12"/>
  <c r="AP199" i="12"/>
  <c r="AQ199" i="12"/>
  <c r="AR199" i="12"/>
  <c r="AS199" i="12"/>
  <c r="AT199" i="12"/>
  <c r="AU199" i="12"/>
  <c r="AV199" i="12"/>
  <c r="AW199" i="12"/>
  <c r="AX199" i="12"/>
  <c r="AY199" i="12"/>
  <c r="AZ199" i="12"/>
  <c r="BA199" i="12"/>
  <c r="BB199" i="12"/>
  <c r="O200" i="12"/>
  <c r="P200" i="12"/>
  <c r="Q200" i="12"/>
  <c r="R200" i="12"/>
  <c r="S200" i="12"/>
  <c r="T200" i="12"/>
  <c r="U200" i="12"/>
  <c r="V200" i="12"/>
  <c r="W200" i="12"/>
  <c r="X200" i="12"/>
  <c r="Y200" i="12"/>
  <c r="Z200" i="12"/>
  <c r="AA200" i="12"/>
  <c r="AB200" i="12"/>
  <c r="AC200" i="12"/>
  <c r="AD200" i="12"/>
  <c r="AE200" i="12"/>
  <c r="AF200" i="12"/>
  <c r="AG200" i="12"/>
  <c r="AH200" i="12"/>
  <c r="AI200" i="12"/>
  <c r="AJ200" i="12"/>
  <c r="AK200" i="12"/>
  <c r="AL200" i="12"/>
  <c r="AM200" i="12"/>
  <c r="AN200" i="12"/>
  <c r="AO200" i="12"/>
  <c r="AP200" i="12"/>
  <c r="AQ200" i="12"/>
  <c r="AR200" i="12"/>
  <c r="AS200" i="12"/>
  <c r="AT200" i="12"/>
  <c r="AU200" i="12"/>
  <c r="AV200" i="12"/>
  <c r="AW200" i="12"/>
  <c r="AX200" i="12"/>
  <c r="AY200" i="12"/>
  <c r="AZ200" i="12"/>
  <c r="BA200" i="12"/>
  <c r="BB200" i="12"/>
  <c r="O201" i="12"/>
  <c r="P201" i="12"/>
  <c r="Q201" i="12"/>
  <c r="R201" i="12"/>
  <c r="S201" i="12"/>
  <c r="T201" i="12"/>
  <c r="U201" i="12"/>
  <c r="V201" i="12"/>
  <c r="W201" i="12"/>
  <c r="X201" i="12"/>
  <c r="Y201" i="12"/>
  <c r="Z201" i="12"/>
  <c r="AA201" i="12"/>
  <c r="AB201" i="12"/>
  <c r="AC201" i="12"/>
  <c r="AD201" i="12"/>
  <c r="AE201" i="12"/>
  <c r="AF201" i="12"/>
  <c r="AG201" i="12"/>
  <c r="AH201" i="12"/>
  <c r="AI201" i="12"/>
  <c r="AJ201" i="12"/>
  <c r="AK201" i="12"/>
  <c r="AL201" i="12"/>
  <c r="AM201" i="12"/>
  <c r="AN201" i="12"/>
  <c r="AO201" i="12"/>
  <c r="AP201" i="12"/>
  <c r="AQ201" i="12"/>
  <c r="AR201" i="12"/>
  <c r="AS201" i="12"/>
  <c r="AT201" i="12"/>
  <c r="AU201" i="12"/>
  <c r="AV201" i="12"/>
  <c r="AW201" i="12"/>
  <c r="AX201" i="12"/>
  <c r="AY201" i="12"/>
  <c r="AZ201" i="12"/>
  <c r="BA201" i="12"/>
  <c r="BB201" i="12"/>
  <c r="O202" i="12"/>
  <c r="P202" i="12"/>
  <c r="Q202" i="12"/>
  <c r="R202" i="12"/>
  <c r="S202" i="12"/>
  <c r="T202" i="12"/>
  <c r="U202" i="12"/>
  <c r="V202" i="12"/>
  <c r="W202" i="12"/>
  <c r="X202" i="12"/>
  <c r="Y202" i="12"/>
  <c r="Z202" i="12"/>
  <c r="AA202" i="12"/>
  <c r="AB202" i="12"/>
  <c r="AC202" i="12"/>
  <c r="AD202" i="12"/>
  <c r="AE202" i="12"/>
  <c r="AF202" i="12"/>
  <c r="AG202" i="12"/>
  <c r="AH202" i="12"/>
  <c r="AI202" i="12"/>
  <c r="AJ202" i="12"/>
  <c r="AK202" i="12"/>
  <c r="AL202" i="12"/>
  <c r="AM202" i="12"/>
  <c r="AN202" i="12"/>
  <c r="AO202" i="12"/>
  <c r="AP202" i="12"/>
  <c r="AQ202" i="12"/>
  <c r="AR202" i="12"/>
  <c r="AS202" i="12"/>
  <c r="AT202" i="12"/>
  <c r="AU202" i="12"/>
  <c r="AV202" i="12"/>
  <c r="AW202" i="12"/>
  <c r="AX202" i="12"/>
  <c r="AY202" i="12"/>
  <c r="AZ202" i="12"/>
  <c r="BA202" i="12"/>
  <c r="BB202" i="12"/>
  <c r="O203" i="12"/>
  <c r="P203" i="12"/>
  <c r="Q203" i="12"/>
  <c r="R203" i="12"/>
  <c r="S203" i="12"/>
  <c r="T203" i="12"/>
  <c r="U203" i="12"/>
  <c r="V203" i="12"/>
  <c r="W203" i="12"/>
  <c r="X203" i="12"/>
  <c r="Y203" i="12"/>
  <c r="Z203" i="12"/>
  <c r="AA203" i="12"/>
  <c r="AB203" i="12"/>
  <c r="AC203" i="12"/>
  <c r="AD203" i="12"/>
  <c r="AE203" i="12"/>
  <c r="AF203" i="12"/>
  <c r="AG203" i="12"/>
  <c r="AH203" i="12"/>
  <c r="AI203" i="12"/>
  <c r="AJ203" i="12"/>
  <c r="AK203" i="12"/>
  <c r="AL203" i="12"/>
  <c r="AM203" i="12"/>
  <c r="AN203" i="12"/>
  <c r="AO203" i="12"/>
  <c r="AP203" i="12"/>
  <c r="AQ203" i="12"/>
  <c r="AR203" i="12"/>
  <c r="AS203" i="12"/>
  <c r="AT203" i="12"/>
  <c r="AU203" i="12"/>
  <c r="AV203" i="12"/>
  <c r="AY203" i="12"/>
  <c r="AZ203" i="12"/>
  <c r="BA203" i="12"/>
  <c r="BB203" i="12"/>
  <c r="O204" i="12"/>
  <c r="P204" i="12"/>
  <c r="Q204" i="12"/>
  <c r="R204" i="12"/>
  <c r="S204" i="12"/>
  <c r="T204" i="12"/>
  <c r="U204" i="12"/>
  <c r="V204" i="12"/>
  <c r="W204" i="12"/>
  <c r="X204" i="12"/>
  <c r="Y204" i="12"/>
  <c r="Z204" i="12"/>
  <c r="AA204" i="12"/>
  <c r="AB204" i="12"/>
  <c r="AC204" i="12"/>
  <c r="AD204" i="12"/>
  <c r="AE204" i="12"/>
  <c r="AF204" i="12"/>
  <c r="AG204" i="12"/>
  <c r="AH204" i="12"/>
  <c r="AI204" i="12"/>
  <c r="AJ204" i="12"/>
  <c r="AK204" i="12"/>
  <c r="AL204" i="12"/>
  <c r="AM204" i="12"/>
  <c r="AN204" i="12"/>
  <c r="AO204" i="12"/>
  <c r="AP204" i="12"/>
  <c r="AQ204" i="12"/>
  <c r="AR204" i="12"/>
  <c r="AS204" i="12"/>
  <c r="AT204" i="12"/>
  <c r="AU204" i="12"/>
  <c r="AV204" i="12"/>
  <c r="AW204" i="12"/>
  <c r="AX204" i="12"/>
  <c r="AY204" i="12"/>
  <c r="AZ204" i="12"/>
  <c r="BA204" i="12"/>
  <c r="BB204" i="12"/>
  <c r="O205" i="12"/>
  <c r="P205" i="12"/>
  <c r="Q205" i="12"/>
  <c r="R205" i="12"/>
  <c r="S205" i="12"/>
  <c r="T205" i="12"/>
  <c r="U205" i="12"/>
  <c r="V205" i="12"/>
  <c r="W205" i="12"/>
  <c r="X205" i="12"/>
  <c r="Y205" i="12"/>
  <c r="Z205" i="12"/>
  <c r="AA205" i="12"/>
  <c r="AB205" i="12"/>
  <c r="AC205" i="12"/>
  <c r="AD205" i="12"/>
  <c r="AE205" i="12"/>
  <c r="AF205" i="12"/>
  <c r="AG205" i="12"/>
  <c r="AH205" i="12"/>
  <c r="AI205" i="12"/>
  <c r="AJ205" i="12"/>
  <c r="AK205" i="12"/>
  <c r="AL205" i="12"/>
  <c r="AM205" i="12"/>
  <c r="AN205" i="12"/>
  <c r="AO205" i="12"/>
  <c r="AP205" i="12"/>
  <c r="AQ205" i="12"/>
  <c r="AR205" i="12"/>
  <c r="AS205" i="12"/>
  <c r="AT205" i="12"/>
  <c r="AU205" i="12"/>
  <c r="AV205" i="12"/>
  <c r="AW205" i="12"/>
  <c r="AX205" i="12"/>
  <c r="AY205" i="12"/>
  <c r="AZ205" i="12"/>
  <c r="BA205" i="12"/>
  <c r="BB205" i="12"/>
  <c r="O206" i="12"/>
  <c r="P206" i="12"/>
  <c r="Q206" i="12"/>
  <c r="R206" i="12"/>
  <c r="S206" i="12"/>
  <c r="T206" i="12"/>
  <c r="U206" i="12"/>
  <c r="V206" i="12"/>
  <c r="W206" i="12"/>
  <c r="X206" i="12"/>
  <c r="Y206" i="12"/>
  <c r="Z206" i="12"/>
  <c r="AA206" i="12"/>
  <c r="AB206" i="12"/>
  <c r="AC206" i="12"/>
  <c r="AD206" i="12"/>
  <c r="AE206" i="12"/>
  <c r="AF206" i="12"/>
  <c r="AG206" i="12"/>
  <c r="AH206" i="12"/>
  <c r="AI206" i="12"/>
  <c r="AJ206" i="12"/>
  <c r="AK206" i="12"/>
  <c r="AL206" i="12"/>
  <c r="AM206" i="12"/>
  <c r="AN206" i="12"/>
  <c r="AO206" i="12"/>
  <c r="AP206" i="12"/>
  <c r="AQ206" i="12"/>
  <c r="AR206" i="12"/>
  <c r="AS206" i="12"/>
  <c r="AT206" i="12"/>
  <c r="AU206" i="12"/>
  <c r="AV206" i="12"/>
  <c r="AW206" i="12"/>
  <c r="AX206" i="12"/>
  <c r="AY206" i="12"/>
  <c r="AZ206" i="12"/>
  <c r="BA206" i="12"/>
  <c r="BB206" i="12"/>
  <c r="O207" i="12"/>
  <c r="P207" i="12"/>
  <c r="Q207" i="12"/>
  <c r="R207" i="12"/>
  <c r="S207" i="12"/>
  <c r="T207" i="12"/>
  <c r="U207" i="12"/>
  <c r="V207" i="12"/>
  <c r="W207" i="12"/>
  <c r="X207" i="12"/>
  <c r="Y207" i="12"/>
  <c r="Z207" i="12"/>
  <c r="AA207" i="12"/>
  <c r="AB207" i="12"/>
  <c r="AC207" i="12"/>
  <c r="AD207" i="12"/>
  <c r="AE207" i="12"/>
  <c r="AF207" i="12"/>
  <c r="AG207" i="12"/>
  <c r="AH207" i="12"/>
  <c r="AI207" i="12"/>
  <c r="AJ207" i="12"/>
  <c r="AK207" i="12"/>
  <c r="AL207" i="12"/>
  <c r="AM207" i="12"/>
  <c r="AN207" i="12"/>
  <c r="AO207" i="12"/>
  <c r="AP207" i="12"/>
  <c r="AQ207" i="12"/>
  <c r="AR207" i="12"/>
  <c r="AS207" i="12"/>
  <c r="AT207" i="12"/>
  <c r="AU207" i="12"/>
  <c r="AV207" i="12"/>
  <c r="AW207" i="12"/>
  <c r="AX207" i="12"/>
  <c r="AY207" i="12"/>
  <c r="AZ207" i="12"/>
  <c r="BA207" i="12"/>
  <c r="BB207" i="12"/>
  <c r="O208" i="12"/>
  <c r="P208" i="12"/>
  <c r="Q208" i="12"/>
  <c r="R208" i="12"/>
  <c r="S208" i="12"/>
  <c r="T208" i="12"/>
  <c r="U208" i="12"/>
  <c r="V208" i="12"/>
  <c r="W208" i="12"/>
  <c r="X208" i="12"/>
  <c r="Y208" i="12"/>
  <c r="Z208" i="12"/>
  <c r="AA208" i="12"/>
  <c r="AB208" i="12"/>
  <c r="AC208" i="12"/>
  <c r="AD208" i="12"/>
  <c r="AE208" i="12"/>
  <c r="AF208" i="12"/>
  <c r="AG208" i="12"/>
  <c r="AH208" i="12"/>
  <c r="AI208" i="12"/>
  <c r="AJ208" i="12"/>
  <c r="AK208" i="12"/>
  <c r="AL208" i="12"/>
  <c r="AM208" i="12"/>
  <c r="AN208" i="12"/>
  <c r="AO208" i="12"/>
  <c r="AP208" i="12"/>
  <c r="AQ208" i="12"/>
  <c r="AR208" i="12"/>
  <c r="AS208" i="12"/>
  <c r="AT208" i="12"/>
  <c r="AU208" i="12"/>
  <c r="AV208" i="12"/>
  <c r="AW208" i="12"/>
  <c r="AX208" i="12"/>
  <c r="AY208" i="12"/>
  <c r="AZ208" i="12"/>
  <c r="BA208" i="12"/>
  <c r="BB208" i="12"/>
  <c r="O209" i="12"/>
  <c r="P209" i="12"/>
  <c r="Q209" i="12"/>
  <c r="R209" i="12"/>
  <c r="S209" i="12"/>
  <c r="T209" i="12"/>
  <c r="U209" i="12"/>
  <c r="V209" i="12"/>
  <c r="W209" i="12"/>
  <c r="X209" i="12"/>
  <c r="Y209" i="12"/>
  <c r="Z209" i="12"/>
  <c r="AA209" i="12"/>
  <c r="AB209" i="12"/>
  <c r="AC209" i="12"/>
  <c r="AD209" i="12"/>
  <c r="AE209" i="12"/>
  <c r="AF209" i="12"/>
  <c r="AG209" i="12"/>
  <c r="AH209" i="12"/>
  <c r="AI209" i="12"/>
  <c r="AJ209" i="12"/>
  <c r="AK209" i="12"/>
  <c r="AL209" i="12"/>
  <c r="AM209" i="12"/>
  <c r="AN209" i="12"/>
  <c r="AO209" i="12"/>
  <c r="AP209" i="12"/>
  <c r="AQ209" i="12"/>
  <c r="AR209" i="12"/>
  <c r="AS209" i="12"/>
  <c r="AT209" i="12"/>
  <c r="AU209" i="12"/>
  <c r="AV209" i="12"/>
  <c r="AW209" i="12"/>
  <c r="AX209" i="12"/>
  <c r="AY209" i="12"/>
  <c r="AZ209" i="12"/>
  <c r="BA209" i="12"/>
  <c r="BB209" i="12"/>
  <c r="S166" i="12"/>
  <c r="T166" i="12"/>
  <c r="U166" i="12"/>
  <c r="V166" i="12"/>
  <c r="W166" i="12"/>
  <c r="X166" i="12"/>
  <c r="Y166" i="12"/>
  <c r="Z166" i="12"/>
  <c r="AA166" i="12"/>
  <c r="AB166" i="12"/>
  <c r="AC166" i="12"/>
  <c r="AD166" i="12"/>
  <c r="AG166" i="12"/>
  <c r="AH166" i="12"/>
  <c r="AI166" i="12"/>
  <c r="AJ166" i="12"/>
  <c r="AK166" i="12"/>
  <c r="AL166" i="12"/>
  <c r="AW168" i="12"/>
  <c r="AX168" i="12"/>
  <c r="O169" i="12"/>
  <c r="P169" i="12"/>
  <c r="Q169" i="12"/>
  <c r="R169" i="12"/>
  <c r="S169" i="12"/>
  <c r="T169" i="12"/>
  <c r="U169" i="12"/>
  <c r="V169" i="12"/>
  <c r="W169" i="12"/>
  <c r="X169" i="12"/>
  <c r="Y169" i="12"/>
  <c r="Z169" i="12"/>
  <c r="AA169" i="12"/>
  <c r="AB169" i="12"/>
  <c r="AC169" i="12"/>
  <c r="AD169" i="12"/>
  <c r="AE169" i="12"/>
  <c r="AF169" i="12"/>
  <c r="AG169" i="12"/>
  <c r="AH169" i="12"/>
  <c r="AI169" i="12"/>
  <c r="AJ169" i="12"/>
  <c r="O170" i="12"/>
  <c r="P170" i="12"/>
  <c r="Q170" i="12"/>
  <c r="R170" i="12"/>
  <c r="S170" i="12"/>
  <c r="T170" i="12"/>
  <c r="U170" i="12"/>
  <c r="V170" i="12"/>
  <c r="W170" i="12"/>
  <c r="X170" i="12"/>
  <c r="Y170" i="12"/>
  <c r="Z170" i="12"/>
  <c r="AA170" i="12"/>
  <c r="AB170" i="12"/>
  <c r="AC170" i="12"/>
  <c r="AD170" i="12"/>
  <c r="AE170" i="12"/>
  <c r="AF170" i="12"/>
  <c r="O171" i="12"/>
  <c r="P171" i="12"/>
  <c r="Q171" i="12"/>
  <c r="R171" i="12"/>
  <c r="S171" i="12"/>
  <c r="T171" i="12"/>
  <c r="U171" i="12"/>
  <c r="V171" i="12"/>
  <c r="W171" i="12"/>
  <c r="X171" i="12"/>
  <c r="Y171" i="12"/>
  <c r="Z171" i="12"/>
  <c r="AA171" i="12"/>
  <c r="AB171" i="12"/>
  <c r="AC171" i="12"/>
  <c r="AD171" i="12"/>
  <c r="AE171" i="12"/>
  <c r="AF171" i="12"/>
  <c r="AG171" i="12"/>
  <c r="AH171" i="12"/>
  <c r="AI171" i="12"/>
  <c r="AJ171" i="12"/>
  <c r="O172" i="12"/>
  <c r="P172" i="12"/>
  <c r="Q172" i="12"/>
  <c r="R172" i="12"/>
  <c r="S172" i="12"/>
  <c r="T172" i="12"/>
  <c r="U172" i="12"/>
  <c r="V172" i="12"/>
  <c r="W172" i="12"/>
  <c r="X172" i="12"/>
  <c r="Y172" i="12"/>
  <c r="Z172" i="12"/>
  <c r="AA172" i="12"/>
  <c r="AB172" i="12"/>
  <c r="AC172" i="12"/>
  <c r="AD172" i="12"/>
  <c r="AE172" i="12"/>
  <c r="AF172" i="12"/>
  <c r="S173" i="12"/>
  <c r="T173" i="12"/>
  <c r="U173" i="12"/>
  <c r="V173" i="12"/>
  <c r="W173" i="12"/>
  <c r="X173" i="12"/>
  <c r="Y173" i="12"/>
  <c r="Z173" i="12"/>
  <c r="AA173" i="12"/>
  <c r="AB173" i="12"/>
  <c r="AC173" i="12"/>
  <c r="AD173" i="12"/>
  <c r="AG173" i="12"/>
  <c r="AH173" i="12"/>
  <c r="AI173" i="12"/>
  <c r="AJ173" i="12"/>
  <c r="O144" i="12"/>
  <c r="P144" i="12"/>
  <c r="Q144" i="12"/>
  <c r="R144" i="12"/>
  <c r="S144" i="12"/>
  <c r="T144" i="12"/>
  <c r="U144" i="12"/>
  <c r="V144" i="12"/>
  <c r="W144" i="12"/>
  <c r="X144" i="12"/>
  <c r="Y144" i="12"/>
  <c r="Z144" i="12"/>
  <c r="AA144" i="12"/>
  <c r="AB144" i="12"/>
  <c r="AC144" i="12"/>
  <c r="AD144" i="12"/>
  <c r="AE144" i="12"/>
  <c r="AF144" i="12"/>
  <c r="AG144" i="12"/>
  <c r="AH144" i="12"/>
  <c r="AI144" i="12"/>
  <c r="AJ144" i="12"/>
  <c r="AK144" i="12"/>
  <c r="AL144" i="12"/>
  <c r="AM144" i="12"/>
  <c r="AN144" i="12"/>
  <c r="AO144" i="12"/>
  <c r="AP144" i="12"/>
  <c r="AQ144" i="12"/>
  <c r="AR144" i="12"/>
  <c r="AS144" i="12"/>
  <c r="AT144" i="12"/>
  <c r="AU144" i="12"/>
  <c r="AV144" i="12"/>
  <c r="AW144" i="12"/>
  <c r="AX144" i="12"/>
  <c r="AY144" i="12"/>
  <c r="AZ144" i="12"/>
  <c r="BA144" i="12"/>
  <c r="BB144" i="12"/>
  <c r="O145" i="12"/>
  <c r="P145" i="12"/>
  <c r="Q145" i="12"/>
  <c r="R145" i="12"/>
  <c r="S145" i="12"/>
  <c r="T145" i="12"/>
  <c r="U145" i="12"/>
  <c r="V145" i="12"/>
  <c r="W145" i="12"/>
  <c r="X145" i="12"/>
  <c r="Y145" i="12"/>
  <c r="Z145" i="12"/>
  <c r="AA145" i="12"/>
  <c r="AB145" i="12"/>
  <c r="AC145" i="12"/>
  <c r="AD145" i="12"/>
  <c r="AE145" i="12"/>
  <c r="AF145" i="12"/>
  <c r="AG145" i="12"/>
  <c r="AH145" i="12"/>
  <c r="AI145" i="12"/>
  <c r="AJ145" i="12"/>
  <c r="AK145" i="12"/>
  <c r="AL145" i="12"/>
  <c r="AM145" i="12"/>
  <c r="AN145" i="12"/>
  <c r="AO145" i="12"/>
  <c r="AP145" i="12"/>
  <c r="AQ145" i="12"/>
  <c r="AR145" i="12"/>
  <c r="AS145" i="12"/>
  <c r="AT145" i="12"/>
  <c r="AU145" i="12"/>
  <c r="AV145" i="12"/>
  <c r="AW145" i="12"/>
  <c r="AX145" i="12"/>
  <c r="AY145" i="12"/>
  <c r="AZ145" i="12"/>
  <c r="BA145" i="12"/>
  <c r="BB145" i="12"/>
  <c r="O146" i="12"/>
  <c r="P146" i="12"/>
  <c r="Q146" i="12"/>
  <c r="R146" i="12"/>
  <c r="S146" i="12"/>
  <c r="T146" i="12"/>
  <c r="U146" i="12"/>
  <c r="V146" i="12"/>
  <c r="W146" i="12"/>
  <c r="X146" i="12"/>
  <c r="Y146" i="12"/>
  <c r="Z146" i="12"/>
  <c r="AA146" i="12"/>
  <c r="AB146" i="12"/>
  <c r="AC146" i="12"/>
  <c r="AD146" i="12"/>
  <c r="AE146" i="12"/>
  <c r="AF146" i="12"/>
  <c r="AG146" i="12"/>
  <c r="AH146" i="12"/>
  <c r="AI146" i="12"/>
  <c r="AJ146" i="12"/>
  <c r="AK146" i="12"/>
  <c r="AL146" i="12"/>
  <c r="AM146" i="12"/>
  <c r="AN146" i="12"/>
  <c r="AO146" i="12"/>
  <c r="AP146" i="12"/>
  <c r="AQ146" i="12"/>
  <c r="AR146" i="12"/>
  <c r="AS146" i="12"/>
  <c r="AT146" i="12"/>
  <c r="AU146" i="12"/>
  <c r="AV146" i="12"/>
  <c r="AW146" i="12"/>
  <c r="AX146" i="12"/>
  <c r="AY146" i="12"/>
  <c r="AZ146" i="12"/>
  <c r="BA146" i="12"/>
  <c r="BB146" i="12"/>
  <c r="O147" i="12"/>
  <c r="P147" i="12"/>
  <c r="Q147" i="12"/>
  <c r="R147" i="12"/>
  <c r="S147" i="12"/>
  <c r="T147" i="12"/>
  <c r="U147" i="12"/>
  <c r="V147" i="12"/>
  <c r="W147" i="12"/>
  <c r="X147" i="12"/>
  <c r="Y147" i="12"/>
  <c r="Z147" i="12"/>
  <c r="AA147" i="12"/>
  <c r="AB147" i="12"/>
  <c r="AC147" i="12"/>
  <c r="AD147" i="12"/>
  <c r="AE147" i="12"/>
  <c r="AF147" i="12"/>
  <c r="AG147" i="12"/>
  <c r="AH147" i="12"/>
  <c r="AI147" i="12"/>
  <c r="AJ147" i="12"/>
  <c r="AK147" i="12"/>
  <c r="AL147" i="12"/>
  <c r="AM147" i="12"/>
  <c r="AN147" i="12"/>
  <c r="AO147" i="12"/>
  <c r="AP147" i="12"/>
  <c r="AQ147" i="12"/>
  <c r="AR147" i="12"/>
  <c r="AS147" i="12"/>
  <c r="AT147" i="12"/>
  <c r="AU147" i="12"/>
  <c r="AV147" i="12"/>
  <c r="AW147" i="12"/>
  <c r="AX147" i="12"/>
  <c r="AY147" i="12"/>
  <c r="AZ147" i="12"/>
  <c r="BA147" i="12"/>
  <c r="BB147" i="12"/>
  <c r="O148" i="12"/>
  <c r="P148" i="12"/>
  <c r="Q148" i="12"/>
  <c r="R148" i="12"/>
  <c r="S148" i="12"/>
  <c r="T148" i="12"/>
  <c r="U148" i="12"/>
  <c r="V148" i="12"/>
  <c r="W148" i="12"/>
  <c r="X148" i="12"/>
  <c r="Y148" i="12"/>
  <c r="Z148" i="12"/>
  <c r="AA148" i="12"/>
  <c r="AB148" i="12"/>
  <c r="AC148" i="12"/>
  <c r="AD148" i="12"/>
  <c r="AE148" i="12"/>
  <c r="AF148" i="12"/>
  <c r="AG148" i="12"/>
  <c r="AH148" i="12"/>
  <c r="AI148" i="12"/>
  <c r="AJ148" i="12"/>
  <c r="AK148" i="12"/>
  <c r="AL148" i="12"/>
  <c r="AM148" i="12"/>
  <c r="AN148" i="12"/>
  <c r="AO148" i="12"/>
  <c r="AP148" i="12"/>
  <c r="AQ148" i="12"/>
  <c r="AR148" i="12"/>
  <c r="AS148" i="12"/>
  <c r="AT148" i="12"/>
  <c r="AU148" i="12"/>
  <c r="AV148" i="12"/>
  <c r="AW148" i="12"/>
  <c r="AX148" i="12"/>
  <c r="AY148" i="12"/>
  <c r="AZ148" i="12"/>
  <c r="BA148" i="12"/>
  <c r="BB148" i="12"/>
  <c r="O149" i="12"/>
  <c r="P149" i="12"/>
  <c r="Q149" i="12"/>
  <c r="R149" i="12"/>
  <c r="S149" i="12"/>
  <c r="T149" i="12"/>
  <c r="U149" i="12"/>
  <c r="V149" i="12"/>
  <c r="W149" i="12"/>
  <c r="X149" i="12"/>
  <c r="Y149" i="12"/>
  <c r="Z149" i="12"/>
  <c r="AA149" i="12"/>
  <c r="AB149" i="12"/>
  <c r="AC149" i="12"/>
  <c r="AD149" i="12"/>
  <c r="AE149" i="12"/>
  <c r="AF149" i="12"/>
  <c r="AG149" i="12"/>
  <c r="AH149" i="12"/>
  <c r="AI149" i="12"/>
  <c r="AJ149" i="12"/>
  <c r="AK149" i="12"/>
  <c r="AL149" i="12"/>
  <c r="AM149" i="12"/>
  <c r="AN149" i="12"/>
  <c r="AO149" i="12"/>
  <c r="AP149" i="12"/>
  <c r="AQ149" i="12"/>
  <c r="AR149" i="12"/>
  <c r="AS149" i="12"/>
  <c r="AT149" i="12"/>
  <c r="AU149" i="12"/>
  <c r="AV149" i="12"/>
  <c r="AW149" i="12"/>
  <c r="AX149" i="12"/>
  <c r="AY149" i="12"/>
  <c r="AZ149" i="12"/>
  <c r="BA149" i="12"/>
  <c r="BB149" i="12"/>
  <c r="O150" i="12"/>
  <c r="P150" i="12"/>
  <c r="Q150" i="12"/>
  <c r="R150" i="12"/>
  <c r="S150" i="12"/>
  <c r="T150" i="12"/>
  <c r="U150" i="12"/>
  <c r="V150" i="12"/>
  <c r="W150" i="12"/>
  <c r="X150" i="12"/>
  <c r="Y150" i="12"/>
  <c r="Z150" i="12"/>
  <c r="AA150" i="12"/>
  <c r="AB150" i="12"/>
  <c r="AC150" i="12"/>
  <c r="AD150" i="12"/>
  <c r="AE150" i="12"/>
  <c r="AF150" i="12"/>
  <c r="AG150" i="12"/>
  <c r="AH150" i="12"/>
  <c r="AI150" i="12"/>
  <c r="AJ150" i="12"/>
  <c r="AK150" i="12"/>
  <c r="AL150" i="12"/>
  <c r="AM150" i="12"/>
  <c r="AN150" i="12"/>
  <c r="AO150" i="12"/>
  <c r="AP150" i="12"/>
  <c r="AQ150" i="12"/>
  <c r="AR150" i="12"/>
  <c r="AS150" i="12"/>
  <c r="AT150" i="12"/>
  <c r="AU150" i="12"/>
  <c r="AV150" i="12"/>
  <c r="AW150" i="12"/>
  <c r="AX150" i="12"/>
  <c r="AY150" i="12"/>
  <c r="AZ150" i="12"/>
  <c r="BA150" i="12"/>
  <c r="BB150" i="12"/>
  <c r="O151" i="12"/>
  <c r="P151" i="12"/>
  <c r="Q151" i="12"/>
  <c r="R151" i="12"/>
  <c r="S151" i="12"/>
  <c r="T151" i="12"/>
  <c r="U151" i="12"/>
  <c r="V151" i="12"/>
  <c r="W151" i="12"/>
  <c r="X151" i="12"/>
  <c r="Y151" i="12"/>
  <c r="Z151" i="12"/>
  <c r="AA151" i="12"/>
  <c r="AB151" i="12"/>
  <c r="AC151" i="12"/>
  <c r="AD151" i="12"/>
  <c r="AE151" i="12"/>
  <c r="AF151" i="12"/>
  <c r="AG151" i="12"/>
  <c r="AH151" i="12"/>
  <c r="AI151" i="12"/>
  <c r="AJ151" i="12"/>
  <c r="AK151" i="12"/>
  <c r="AL151" i="12"/>
  <c r="AM151" i="12"/>
  <c r="AN151" i="12"/>
  <c r="AO151" i="12"/>
  <c r="AP151" i="12"/>
  <c r="AQ151" i="12"/>
  <c r="AR151" i="12"/>
  <c r="AS151" i="12"/>
  <c r="AT151" i="12"/>
  <c r="AU151" i="12"/>
  <c r="AV151" i="12"/>
  <c r="AW151" i="12"/>
  <c r="AX151" i="12"/>
  <c r="AY151" i="12"/>
  <c r="AZ151" i="12"/>
  <c r="BA151" i="12"/>
  <c r="BB151" i="12"/>
  <c r="O152" i="12"/>
  <c r="P152" i="12"/>
  <c r="Q152" i="12"/>
  <c r="R152" i="12"/>
  <c r="S152" i="12"/>
  <c r="T152" i="12"/>
  <c r="U152" i="12"/>
  <c r="V152" i="12"/>
  <c r="W152" i="12"/>
  <c r="X152" i="12"/>
  <c r="Y152" i="12"/>
  <c r="Z152" i="12"/>
  <c r="AA152" i="12"/>
  <c r="AB152" i="12"/>
  <c r="AC152" i="12"/>
  <c r="AD152" i="12"/>
  <c r="AE152" i="12"/>
  <c r="AF152" i="12"/>
  <c r="AG152" i="12"/>
  <c r="AH152" i="12"/>
  <c r="AI152" i="12"/>
  <c r="AJ152" i="12"/>
  <c r="AK152" i="12"/>
  <c r="AL152" i="12"/>
  <c r="AM152" i="12"/>
  <c r="AN152" i="12"/>
  <c r="AO152" i="12"/>
  <c r="AP152" i="12"/>
  <c r="AQ152" i="12"/>
  <c r="AR152" i="12"/>
  <c r="AS152" i="12"/>
  <c r="AT152" i="12"/>
  <c r="AU152" i="12"/>
  <c r="AV152" i="12"/>
  <c r="AW152" i="12"/>
  <c r="AX152" i="12"/>
  <c r="AY152" i="12"/>
  <c r="AZ152" i="12"/>
  <c r="BA152" i="12"/>
  <c r="BB152" i="12"/>
  <c r="O153" i="12"/>
  <c r="P153" i="12"/>
  <c r="Q153" i="12"/>
  <c r="R153" i="12"/>
  <c r="S153" i="12"/>
  <c r="T153" i="12"/>
  <c r="U153" i="12"/>
  <c r="V153" i="12"/>
  <c r="W153" i="12"/>
  <c r="X153" i="12"/>
  <c r="Y153" i="12"/>
  <c r="Z153" i="12"/>
  <c r="AA153" i="12"/>
  <c r="AB153" i="12"/>
  <c r="AC153" i="12"/>
  <c r="AD153" i="12"/>
  <c r="AE153" i="12"/>
  <c r="AF153" i="12"/>
  <c r="AG153" i="12"/>
  <c r="AH153" i="12"/>
  <c r="AI153" i="12"/>
  <c r="AJ153" i="12"/>
  <c r="AK153" i="12"/>
  <c r="AL153" i="12"/>
  <c r="AM153" i="12"/>
  <c r="AN153" i="12"/>
  <c r="AO153" i="12"/>
  <c r="AP153" i="12"/>
  <c r="AQ153" i="12"/>
  <c r="AR153" i="12"/>
  <c r="AS153" i="12"/>
  <c r="AT153" i="12"/>
  <c r="AU153" i="12"/>
  <c r="AV153" i="12"/>
  <c r="AW153" i="12"/>
  <c r="AX153" i="12"/>
  <c r="AY153" i="12"/>
  <c r="AZ153" i="12"/>
  <c r="BA153" i="12"/>
  <c r="BB153" i="12"/>
  <c r="O154" i="12"/>
  <c r="P154" i="12"/>
  <c r="Q154" i="12"/>
  <c r="R154" i="12"/>
  <c r="S154" i="12"/>
  <c r="T154" i="12"/>
  <c r="U154" i="12"/>
  <c r="V154" i="12"/>
  <c r="W154" i="12"/>
  <c r="X154" i="12"/>
  <c r="Y154" i="12"/>
  <c r="Z154" i="12"/>
  <c r="AA154" i="12"/>
  <c r="AB154" i="12"/>
  <c r="AC154" i="12"/>
  <c r="AD154" i="12"/>
  <c r="AE154" i="12"/>
  <c r="AF154" i="12"/>
  <c r="AG154" i="12"/>
  <c r="AH154" i="12"/>
  <c r="AI154" i="12"/>
  <c r="AJ154" i="12"/>
  <c r="AK154" i="12"/>
  <c r="AL154" i="12"/>
  <c r="AM154" i="12"/>
  <c r="AN154" i="12"/>
  <c r="AO154" i="12"/>
  <c r="AP154" i="12"/>
  <c r="AQ154" i="12"/>
  <c r="AR154" i="12"/>
  <c r="AS154" i="12"/>
  <c r="AT154" i="12"/>
  <c r="AU154" i="12"/>
  <c r="AV154" i="12"/>
  <c r="AW154" i="12"/>
  <c r="AX154" i="12"/>
  <c r="AY154" i="12"/>
  <c r="AZ154" i="12"/>
  <c r="BA154" i="12"/>
  <c r="BB154" i="12"/>
  <c r="O155" i="12"/>
  <c r="P155" i="12"/>
  <c r="Q155" i="12"/>
  <c r="R155" i="12"/>
  <c r="S155" i="12"/>
  <c r="T155" i="12"/>
  <c r="U155" i="12"/>
  <c r="V155" i="12"/>
  <c r="W155" i="12"/>
  <c r="X155" i="12"/>
  <c r="Y155" i="12"/>
  <c r="Z155" i="12"/>
  <c r="AA155" i="12"/>
  <c r="AB155" i="12"/>
  <c r="AC155" i="12"/>
  <c r="AD155" i="12"/>
  <c r="AE155" i="12"/>
  <c r="AF155" i="12"/>
  <c r="AG155" i="12"/>
  <c r="AH155" i="12"/>
  <c r="AI155" i="12"/>
  <c r="AJ155" i="12"/>
  <c r="AK155" i="12"/>
  <c r="AL155" i="12"/>
  <c r="AM155" i="12"/>
  <c r="AN155" i="12"/>
  <c r="AO155" i="12"/>
  <c r="AP155" i="12"/>
  <c r="AQ155" i="12"/>
  <c r="AR155" i="12"/>
  <c r="AS155" i="12"/>
  <c r="AT155" i="12"/>
  <c r="AU155" i="12"/>
  <c r="AV155" i="12"/>
  <c r="AW155" i="12"/>
  <c r="AX155" i="12"/>
  <c r="AY155" i="12"/>
  <c r="AZ155" i="12"/>
  <c r="BA155" i="12"/>
  <c r="BB155" i="12"/>
  <c r="O156" i="12"/>
  <c r="P156" i="12"/>
  <c r="Q156" i="12"/>
  <c r="R156" i="12"/>
  <c r="S156" i="12"/>
  <c r="T156" i="12"/>
  <c r="U156" i="12"/>
  <c r="V156" i="12"/>
  <c r="W156" i="12"/>
  <c r="X156" i="12"/>
  <c r="Y156" i="12"/>
  <c r="Z156" i="12"/>
  <c r="AA156" i="12"/>
  <c r="AB156" i="12"/>
  <c r="AC156" i="12"/>
  <c r="AD156" i="12"/>
  <c r="AE156" i="12"/>
  <c r="AF156" i="12"/>
  <c r="AG156" i="12"/>
  <c r="AH156" i="12"/>
  <c r="AI156" i="12"/>
  <c r="AJ156" i="12"/>
  <c r="AK156" i="12"/>
  <c r="AL156" i="12"/>
  <c r="AM156" i="12"/>
  <c r="AN156" i="12"/>
  <c r="AO156" i="12"/>
  <c r="AP156" i="12"/>
  <c r="AQ156" i="12"/>
  <c r="AR156" i="12"/>
  <c r="AS156" i="12"/>
  <c r="AT156" i="12"/>
  <c r="AU156" i="12"/>
  <c r="AV156" i="12"/>
  <c r="AW156" i="12"/>
  <c r="AX156" i="12"/>
  <c r="AY156" i="12"/>
  <c r="AZ156" i="12"/>
  <c r="BA156" i="12"/>
  <c r="BB156" i="12"/>
  <c r="O157" i="12"/>
  <c r="P157" i="12"/>
  <c r="Q157" i="12"/>
  <c r="R157" i="12"/>
  <c r="S157" i="12"/>
  <c r="T157" i="12"/>
  <c r="U157" i="12"/>
  <c r="V157" i="12"/>
  <c r="W157" i="12"/>
  <c r="X157" i="12"/>
  <c r="Y157" i="12"/>
  <c r="Z157" i="12"/>
  <c r="AA157" i="12"/>
  <c r="AB157" i="12"/>
  <c r="AC157" i="12"/>
  <c r="AD157" i="12"/>
  <c r="AE157" i="12"/>
  <c r="AF157" i="12"/>
  <c r="AG157" i="12"/>
  <c r="AH157" i="12"/>
  <c r="AI157" i="12"/>
  <c r="AJ157" i="12"/>
  <c r="AK157" i="12"/>
  <c r="AL157" i="12"/>
  <c r="AM157" i="12"/>
  <c r="AN157" i="12"/>
  <c r="AO157" i="12"/>
  <c r="AP157" i="12"/>
  <c r="AQ157" i="12"/>
  <c r="AR157" i="12"/>
  <c r="AS157" i="12"/>
  <c r="AT157" i="12"/>
  <c r="AU157" i="12"/>
  <c r="AV157" i="12"/>
  <c r="AW157" i="12"/>
  <c r="AX157" i="12"/>
  <c r="AY157" i="12"/>
  <c r="AZ157" i="12"/>
  <c r="BA157" i="12"/>
  <c r="BB157" i="12"/>
  <c r="O158" i="12"/>
  <c r="P158" i="12"/>
  <c r="Q158" i="12"/>
  <c r="R158" i="12"/>
  <c r="S158" i="12"/>
  <c r="T158" i="12"/>
  <c r="U158" i="12"/>
  <c r="V158" i="12"/>
  <c r="W158" i="12"/>
  <c r="X158" i="12"/>
  <c r="Y158" i="12"/>
  <c r="Z158" i="12"/>
  <c r="AA158" i="12"/>
  <c r="AB158" i="12"/>
  <c r="AC158" i="12"/>
  <c r="AD158" i="12"/>
  <c r="AE158" i="12"/>
  <c r="AF158" i="12"/>
  <c r="AG158" i="12"/>
  <c r="AH158" i="12"/>
  <c r="AI158" i="12"/>
  <c r="AJ158" i="12"/>
  <c r="AK158" i="12"/>
  <c r="AL158" i="12"/>
  <c r="AM158" i="12"/>
  <c r="AN158" i="12"/>
  <c r="AO158" i="12"/>
  <c r="AP158" i="12"/>
  <c r="AQ158" i="12"/>
  <c r="AR158" i="12"/>
  <c r="AS158" i="12"/>
  <c r="AT158" i="12"/>
  <c r="AU158" i="12"/>
  <c r="AV158" i="12"/>
  <c r="AW158" i="12"/>
  <c r="AX158" i="12"/>
  <c r="AY158" i="12"/>
  <c r="AZ158" i="12"/>
  <c r="BA158" i="12"/>
  <c r="BB158" i="12"/>
  <c r="O159" i="12"/>
  <c r="P159" i="12"/>
  <c r="Q159" i="12"/>
  <c r="R159" i="12"/>
  <c r="S159" i="12"/>
  <c r="T159" i="12"/>
  <c r="U159" i="12"/>
  <c r="V159" i="12"/>
  <c r="W159" i="12"/>
  <c r="X159" i="12"/>
  <c r="Y159" i="12"/>
  <c r="Z159" i="12"/>
  <c r="AA159" i="12"/>
  <c r="AB159" i="12"/>
  <c r="AC159" i="12"/>
  <c r="AD159" i="12"/>
  <c r="AE159" i="12"/>
  <c r="AF159" i="12"/>
  <c r="AG159" i="12"/>
  <c r="AH159" i="12"/>
  <c r="AI159" i="12"/>
  <c r="AJ159" i="12"/>
  <c r="AK159" i="12"/>
  <c r="AL159" i="12"/>
  <c r="AM159" i="12"/>
  <c r="AN159" i="12"/>
  <c r="AO159" i="12"/>
  <c r="AP159" i="12"/>
  <c r="AQ159" i="12"/>
  <c r="AR159" i="12"/>
  <c r="AS159" i="12"/>
  <c r="AT159" i="12"/>
  <c r="AU159" i="12"/>
  <c r="AV159" i="12"/>
  <c r="AW159" i="12"/>
  <c r="AX159" i="12"/>
  <c r="AY159" i="12"/>
  <c r="AZ159" i="12"/>
  <c r="BA159" i="12"/>
  <c r="BB159" i="12"/>
  <c r="O160" i="12"/>
  <c r="P160" i="12"/>
  <c r="Q160" i="12"/>
  <c r="R160" i="12"/>
  <c r="S160" i="12"/>
  <c r="T160" i="12"/>
  <c r="U160" i="12"/>
  <c r="V160" i="12"/>
  <c r="W160" i="12"/>
  <c r="X160" i="12"/>
  <c r="Y160" i="12"/>
  <c r="Z160" i="12"/>
  <c r="AA160" i="12"/>
  <c r="AB160" i="12"/>
  <c r="AC160" i="12"/>
  <c r="AD160" i="12"/>
  <c r="AE160" i="12"/>
  <c r="AF160" i="12"/>
  <c r="AG160" i="12"/>
  <c r="AH160" i="12"/>
  <c r="AI160" i="12"/>
  <c r="AJ160" i="12"/>
  <c r="AK160" i="12"/>
  <c r="AL160" i="12"/>
  <c r="AM160" i="12"/>
  <c r="AN160" i="12"/>
  <c r="AO160" i="12"/>
  <c r="AP160" i="12"/>
  <c r="AQ160" i="12"/>
  <c r="AR160" i="12"/>
  <c r="AS160" i="12"/>
  <c r="AT160" i="12"/>
  <c r="AU160" i="12"/>
  <c r="AV160" i="12"/>
  <c r="AW160" i="12"/>
  <c r="AX160" i="12"/>
  <c r="AY160" i="12"/>
  <c r="AZ160" i="12"/>
  <c r="BA160" i="12"/>
  <c r="BB160" i="12"/>
  <c r="O161" i="12"/>
  <c r="P161" i="12"/>
  <c r="Q161" i="12"/>
  <c r="R161" i="12"/>
  <c r="S161" i="12"/>
  <c r="T161" i="12"/>
  <c r="U161" i="12"/>
  <c r="V161" i="12"/>
  <c r="W161" i="12"/>
  <c r="X161" i="12"/>
  <c r="Y161" i="12"/>
  <c r="Z161" i="12"/>
  <c r="AA161" i="12"/>
  <c r="AB161" i="12"/>
  <c r="AC161" i="12"/>
  <c r="AD161" i="12"/>
  <c r="AE161" i="12"/>
  <c r="AF161" i="12"/>
  <c r="AG161" i="12"/>
  <c r="AH161" i="12"/>
  <c r="AI161" i="12"/>
  <c r="AJ161" i="12"/>
  <c r="AK161" i="12"/>
  <c r="AL161" i="12"/>
  <c r="AM161" i="12"/>
  <c r="AN161" i="12"/>
  <c r="AO161" i="12"/>
  <c r="AP161" i="12"/>
  <c r="AQ161" i="12"/>
  <c r="AR161" i="12"/>
  <c r="AS161" i="12"/>
  <c r="AT161" i="12"/>
  <c r="AU161" i="12"/>
  <c r="AV161" i="12"/>
  <c r="AW161" i="12"/>
  <c r="AX161" i="12"/>
  <c r="AY161" i="12"/>
  <c r="AZ161" i="12"/>
  <c r="BA161" i="12"/>
  <c r="BB161" i="12"/>
  <c r="O162" i="12"/>
  <c r="P162" i="12"/>
  <c r="Q162" i="12"/>
  <c r="R162" i="12"/>
  <c r="S162" i="12"/>
  <c r="T162" i="12"/>
  <c r="U162" i="12"/>
  <c r="V162" i="12"/>
  <c r="W162" i="12"/>
  <c r="X162" i="12"/>
  <c r="Y162" i="12"/>
  <c r="Z162" i="12"/>
  <c r="AA162" i="12"/>
  <c r="AB162" i="12"/>
  <c r="AC162" i="12"/>
  <c r="AD162" i="12"/>
  <c r="AE162" i="12"/>
  <c r="AF162" i="12"/>
  <c r="AG162" i="12"/>
  <c r="AH162" i="12"/>
  <c r="AI162" i="12"/>
  <c r="AJ162" i="12"/>
  <c r="AK162" i="12"/>
  <c r="AL162" i="12"/>
  <c r="AM162" i="12"/>
  <c r="AN162" i="12"/>
  <c r="AO162" i="12"/>
  <c r="AP162" i="12"/>
  <c r="AQ162" i="12"/>
  <c r="AR162" i="12"/>
  <c r="AS162" i="12"/>
  <c r="AT162" i="12"/>
  <c r="AU162" i="12"/>
  <c r="AV162" i="12"/>
  <c r="AW162" i="12"/>
  <c r="AX162" i="12"/>
  <c r="AY162" i="12"/>
  <c r="AZ162" i="12"/>
  <c r="BA162" i="12"/>
  <c r="BB162" i="12"/>
  <c r="O163" i="12"/>
  <c r="P163" i="12"/>
  <c r="Q163" i="12"/>
  <c r="R163" i="12"/>
  <c r="S163" i="12"/>
  <c r="T163" i="12"/>
  <c r="U163" i="12"/>
  <c r="V163" i="12"/>
  <c r="W163" i="12"/>
  <c r="X163" i="12"/>
  <c r="Y163" i="12"/>
  <c r="Z163" i="12"/>
  <c r="AA163" i="12"/>
  <c r="AB163" i="12"/>
  <c r="AC163" i="12"/>
  <c r="AD163" i="12"/>
  <c r="AE163" i="12"/>
  <c r="AF163" i="12"/>
  <c r="AG163" i="12"/>
  <c r="AH163" i="12"/>
  <c r="AI163" i="12"/>
  <c r="AJ163" i="12"/>
  <c r="AK163" i="12"/>
  <c r="AL163" i="12"/>
  <c r="AM163" i="12"/>
  <c r="AN163" i="12"/>
  <c r="AO163" i="12"/>
  <c r="AP163" i="12"/>
  <c r="AQ163" i="12"/>
  <c r="AR163" i="12"/>
  <c r="AS163" i="12"/>
  <c r="AT163" i="12"/>
  <c r="AU163" i="12"/>
  <c r="AV163" i="12"/>
  <c r="AW163" i="12"/>
  <c r="AX163" i="12"/>
  <c r="AY163" i="12"/>
  <c r="AZ163" i="12"/>
  <c r="BA163" i="12"/>
  <c r="BB163" i="12"/>
  <c r="O164" i="12"/>
  <c r="P164" i="12"/>
  <c r="Q164" i="12"/>
  <c r="R164" i="12"/>
  <c r="S164" i="12"/>
  <c r="T164" i="12"/>
  <c r="U164" i="12"/>
  <c r="V164" i="12"/>
  <c r="W164" i="12"/>
  <c r="X164" i="12"/>
  <c r="Y164" i="12"/>
  <c r="Z164" i="12"/>
  <c r="AA164" i="12"/>
  <c r="AB164" i="12"/>
  <c r="AC164" i="12"/>
  <c r="AD164" i="12"/>
  <c r="AE164" i="12"/>
  <c r="AF164" i="12"/>
  <c r="AG164" i="12"/>
  <c r="AH164" i="12"/>
  <c r="AI164" i="12"/>
  <c r="AJ164" i="12"/>
  <c r="AK164" i="12"/>
  <c r="AL164" i="12"/>
  <c r="AM164" i="12"/>
  <c r="AN164" i="12"/>
  <c r="AO164" i="12"/>
  <c r="AP164" i="12"/>
  <c r="AQ164" i="12"/>
  <c r="AR164" i="12"/>
  <c r="AS164" i="12"/>
  <c r="AT164" i="12"/>
  <c r="AU164" i="12"/>
  <c r="AV164" i="12"/>
  <c r="AW164" i="12"/>
  <c r="AX164" i="12"/>
  <c r="AY164" i="12"/>
  <c r="AZ164" i="12"/>
  <c r="BA164" i="12"/>
  <c r="BB164" i="12"/>
  <c r="O165" i="12"/>
  <c r="P165" i="12"/>
  <c r="Q165" i="12"/>
  <c r="R165" i="12"/>
  <c r="S165" i="12"/>
  <c r="T165" i="12"/>
  <c r="U165" i="12"/>
  <c r="V165" i="12"/>
  <c r="W165" i="12"/>
  <c r="X165" i="12"/>
  <c r="Y165" i="12"/>
  <c r="Z165" i="12"/>
  <c r="AA165" i="12"/>
  <c r="AB165" i="12"/>
  <c r="AC165" i="12"/>
  <c r="AD165" i="12"/>
  <c r="AE165" i="12"/>
  <c r="AF165" i="12"/>
  <c r="AG165" i="12"/>
  <c r="AH165" i="12"/>
  <c r="AI165" i="12"/>
  <c r="AJ165" i="12"/>
  <c r="AK165" i="12"/>
  <c r="AL165" i="12"/>
  <c r="AM165" i="12"/>
  <c r="AN165" i="12"/>
  <c r="AO165" i="12"/>
  <c r="AP165" i="12"/>
  <c r="AQ165" i="12"/>
  <c r="AR165" i="12"/>
  <c r="AS165" i="12"/>
  <c r="AT165" i="12"/>
  <c r="AU165" i="12"/>
  <c r="AV165" i="12"/>
  <c r="AW165" i="12"/>
  <c r="AX165" i="12"/>
  <c r="AY165" i="12"/>
  <c r="AZ165" i="12"/>
  <c r="BA165" i="12"/>
  <c r="BB165" i="12"/>
  <c r="O166" i="12"/>
  <c r="P166" i="12"/>
  <c r="Q166" i="12"/>
  <c r="R166" i="12"/>
  <c r="AE166" i="12"/>
  <c r="AF166" i="12"/>
  <c r="AM166" i="12"/>
  <c r="AN166" i="12"/>
  <c r="AO166" i="12"/>
  <c r="AP166" i="12"/>
  <c r="AQ166" i="12"/>
  <c r="AR166" i="12"/>
  <c r="AS166" i="12"/>
  <c r="AT166" i="12"/>
  <c r="AU166" i="12"/>
  <c r="AV166" i="12"/>
  <c r="AW166" i="12"/>
  <c r="AX166" i="12"/>
  <c r="AY166" i="12"/>
  <c r="AZ166" i="12"/>
  <c r="BA166" i="12"/>
  <c r="BB166" i="12"/>
  <c r="O167" i="12"/>
  <c r="P167" i="12"/>
  <c r="Q167" i="12"/>
  <c r="R167" i="12"/>
  <c r="S167" i="12"/>
  <c r="T167" i="12"/>
  <c r="U167" i="12"/>
  <c r="V167" i="12"/>
  <c r="W167" i="12"/>
  <c r="X167" i="12"/>
  <c r="Y167" i="12"/>
  <c r="Z167" i="12"/>
  <c r="AA167" i="12"/>
  <c r="AB167" i="12"/>
  <c r="AC167" i="12"/>
  <c r="AD167" i="12"/>
  <c r="AE167" i="12"/>
  <c r="AF167" i="12"/>
  <c r="AG167" i="12"/>
  <c r="AH167" i="12"/>
  <c r="AI167" i="12"/>
  <c r="AJ167" i="12"/>
  <c r="AK167" i="12"/>
  <c r="AL167" i="12"/>
  <c r="AM167" i="12"/>
  <c r="AN167" i="12"/>
  <c r="AO167" i="12"/>
  <c r="AP167" i="12"/>
  <c r="AQ167" i="12"/>
  <c r="AR167" i="12"/>
  <c r="AS167" i="12"/>
  <c r="AT167" i="12"/>
  <c r="AU167" i="12"/>
  <c r="AV167" i="12"/>
  <c r="AW167" i="12"/>
  <c r="AX167" i="12"/>
  <c r="AY167" i="12"/>
  <c r="AZ167" i="12"/>
  <c r="BA167" i="12"/>
  <c r="BB167" i="12"/>
  <c r="O168" i="12"/>
  <c r="P168" i="12"/>
  <c r="Q168" i="12"/>
  <c r="R168" i="12"/>
  <c r="S168" i="12"/>
  <c r="T168" i="12"/>
  <c r="U168" i="12"/>
  <c r="V168" i="12"/>
  <c r="W168" i="12"/>
  <c r="X168" i="12"/>
  <c r="Y168" i="12"/>
  <c r="Z168" i="12"/>
  <c r="AA168" i="12"/>
  <c r="AB168" i="12"/>
  <c r="AC168" i="12"/>
  <c r="AD168" i="12"/>
  <c r="AE168" i="12"/>
  <c r="AF168" i="12"/>
  <c r="AG168" i="12"/>
  <c r="AH168" i="12"/>
  <c r="AI168" i="12"/>
  <c r="AJ168" i="12"/>
  <c r="AK168" i="12"/>
  <c r="AL168" i="12"/>
  <c r="AM168" i="12"/>
  <c r="AN168" i="12"/>
  <c r="AO168" i="12"/>
  <c r="AP168" i="12"/>
  <c r="AQ168" i="12"/>
  <c r="AR168" i="12"/>
  <c r="AS168" i="12"/>
  <c r="AT168" i="12"/>
  <c r="AU168" i="12"/>
  <c r="AV168" i="12"/>
  <c r="AY168" i="12"/>
  <c r="AZ168" i="12"/>
  <c r="BA168" i="12"/>
  <c r="BB168" i="12"/>
  <c r="AK169" i="12"/>
  <c r="AL169" i="12"/>
  <c r="AM169" i="12"/>
  <c r="AN169" i="12"/>
  <c r="AO169" i="12"/>
  <c r="AP169" i="12"/>
  <c r="AQ169" i="12"/>
  <c r="AR169" i="12"/>
  <c r="AS169" i="12"/>
  <c r="AT169" i="12"/>
  <c r="AU169" i="12"/>
  <c r="AV169" i="12"/>
  <c r="AW169" i="12"/>
  <c r="AX169" i="12"/>
  <c r="AY169" i="12"/>
  <c r="AZ169" i="12"/>
  <c r="BA169" i="12"/>
  <c r="BB169" i="12"/>
  <c r="AG170" i="12"/>
  <c r="AH170" i="12"/>
  <c r="AI170" i="12"/>
  <c r="AJ170" i="12"/>
  <c r="AK170" i="12"/>
  <c r="AL170" i="12"/>
  <c r="AM170" i="12"/>
  <c r="AN170" i="12"/>
  <c r="AO170" i="12"/>
  <c r="AP170" i="12"/>
  <c r="AQ170" i="12"/>
  <c r="AR170" i="12"/>
  <c r="AS170" i="12"/>
  <c r="AT170" i="12"/>
  <c r="AU170" i="12"/>
  <c r="AV170" i="12"/>
  <c r="AW170" i="12"/>
  <c r="AX170" i="12"/>
  <c r="AY170" i="12"/>
  <c r="AZ170" i="12"/>
  <c r="BA170" i="12"/>
  <c r="BB170" i="12"/>
  <c r="AK171" i="12"/>
  <c r="AL171" i="12"/>
  <c r="AM171" i="12"/>
  <c r="AN171" i="12"/>
  <c r="AO171" i="12"/>
  <c r="AP171" i="12"/>
  <c r="AQ171" i="12"/>
  <c r="AR171" i="12"/>
  <c r="AS171" i="12"/>
  <c r="AT171" i="12"/>
  <c r="AU171" i="12"/>
  <c r="AV171" i="12"/>
  <c r="AW171" i="12"/>
  <c r="AX171" i="12"/>
  <c r="AY171" i="12"/>
  <c r="AZ171" i="12"/>
  <c r="BA171" i="12"/>
  <c r="BB171" i="12"/>
  <c r="AG172" i="12"/>
  <c r="AH172" i="12"/>
  <c r="AI172" i="12"/>
  <c r="AJ172" i="12"/>
  <c r="AK172" i="12"/>
  <c r="AL172" i="12"/>
  <c r="AM172" i="12"/>
  <c r="AN172" i="12"/>
  <c r="AO172" i="12"/>
  <c r="AP172" i="12"/>
  <c r="AQ172" i="12"/>
  <c r="AR172" i="12"/>
  <c r="AS172" i="12"/>
  <c r="AT172" i="12"/>
  <c r="AU172" i="12"/>
  <c r="AV172" i="12"/>
  <c r="AW172" i="12"/>
  <c r="AX172" i="12"/>
  <c r="AY172" i="12"/>
  <c r="AZ172" i="12"/>
  <c r="BA172" i="12"/>
  <c r="BB172" i="12"/>
  <c r="O173" i="12"/>
  <c r="P173" i="12"/>
  <c r="Q173" i="12"/>
  <c r="R173" i="12"/>
  <c r="AE173" i="12"/>
  <c r="AF173" i="12"/>
  <c r="AK173" i="12"/>
  <c r="AL173" i="12"/>
  <c r="AM173" i="12"/>
  <c r="AN173" i="12"/>
  <c r="AO173" i="12"/>
  <c r="AP173" i="12"/>
  <c r="AQ173" i="12"/>
  <c r="AR173" i="12"/>
  <c r="AS173" i="12"/>
  <c r="AT173" i="12"/>
  <c r="AU173" i="12"/>
  <c r="AV173" i="12"/>
  <c r="AW173" i="12"/>
  <c r="AX173" i="12"/>
  <c r="AY173" i="12"/>
  <c r="AZ173" i="12"/>
  <c r="BA173" i="12"/>
  <c r="BB173" i="12"/>
  <c r="O174" i="12"/>
  <c r="P174" i="12"/>
  <c r="Q174" i="12"/>
  <c r="R174" i="12"/>
  <c r="S174" i="12"/>
  <c r="T174" i="12"/>
  <c r="U174" i="12"/>
  <c r="V174" i="12"/>
  <c r="W174" i="12"/>
  <c r="X174" i="12"/>
  <c r="Y174" i="12"/>
  <c r="Z174" i="12"/>
  <c r="AA174" i="12"/>
  <c r="AB174" i="12"/>
  <c r="AC174" i="12"/>
  <c r="AD174" i="12"/>
  <c r="AE174" i="12"/>
  <c r="AF174" i="12"/>
  <c r="AG174" i="12"/>
  <c r="AH174" i="12"/>
  <c r="AI174" i="12"/>
  <c r="AJ174" i="12"/>
  <c r="AK174" i="12"/>
  <c r="AL174" i="12"/>
  <c r="AM174" i="12"/>
  <c r="AN174" i="12"/>
  <c r="AO174" i="12"/>
  <c r="AP174" i="12"/>
  <c r="AQ174" i="12"/>
  <c r="AR174" i="12"/>
  <c r="AS174" i="12"/>
  <c r="AT174" i="12"/>
  <c r="AU174" i="12"/>
  <c r="AV174" i="12"/>
  <c r="AW174" i="12"/>
  <c r="AX174" i="12"/>
  <c r="AY174" i="12"/>
  <c r="AZ174" i="12"/>
  <c r="BA174" i="12"/>
  <c r="BB174" i="12"/>
  <c r="O131" i="12"/>
  <c r="P131" i="12"/>
  <c r="Q131" i="12"/>
  <c r="R131" i="12"/>
  <c r="S131" i="12"/>
  <c r="T131" i="12"/>
  <c r="U131" i="12"/>
  <c r="V131" i="12"/>
  <c r="W131" i="12"/>
  <c r="X131" i="12"/>
  <c r="Y131" i="12"/>
  <c r="Z131" i="12"/>
  <c r="AA131" i="12"/>
  <c r="AB131" i="12"/>
  <c r="AC131" i="12"/>
  <c r="AD131" i="12"/>
  <c r="AE131" i="12"/>
  <c r="AF131" i="12"/>
  <c r="O132" i="12"/>
  <c r="P132" i="12"/>
  <c r="Q132" i="12"/>
  <c r="R132" i="12"/>
  <c r="S132" i="12"/>
  <c r="T132" i="12"/>
  <c r="U132" i="12"/>
  <c r="V132" i="12"/>
  <c r="Y132" i="12"/>
  <c r="Z132" i="12"/>
  <c r="AA132" i="12"/>
  <c r="AB132" i="12"/>
  <c r="AC132" i="12"/>
  <c r="AD132" i="12"/>
  <c r="AE132" i="12"/>
  <c r="AF132" i="12"/>
  <c r="AG132" i="12"/>
  <c r="AH132" i="12"/>
  <c r="O133" i="12"/>
  <c r="P133" i="12"/>
  <c r="Q133" i="12"/>
  <c r="R133" i="12"/>
  <c r="S133" i="12"/>
  <c r="T133" i="12"/>
  <c r="U133" i="12"/>
  <c r="V133" i="12"/>
  <c r="Y133" i="12"/>
  <c r="Z133" i="12"/>
  <c r="AA133" i="12"/>
  <c r="AB133" i="12"/>
  <c r="AC133" i="12"/>
  <c r="AD133" i="12"/>
  <c r="W133" i="12"/>
  <c r="X133" i="12"/>
  <c r="AE133" i="12"/>
  <c r="AF133" i="12"/>
  <c r="AW133" i="12"/>
  <c r="AX133" i="12"/>
  <c r="O136" i="12"/>
  <c r="P136" i="12"/>
  <c r="Q136" i="12"/>
  <c r="R136" i="12"/>
  <c r="S136" i="12"/>
  <c r="T136" i="12"/>
  <c r="U136" i="12"/>
  <c r="V136" i="12"/>
  <c r="W136" i="12"/>
  <c r="X136" i="12"/>
  <c r="Y136" i="12"/>
  <c r="Z136" i="12"/>
  <c r="AA136" i="12"/>
  <c r="AB136" i="12"/>
  <c r="AC136" i="12"/>
  <c r="AD136" i="12"/>
  <c r="O137" i="12"/>
  <c r="P137" i="12"/>
  <c r="Q137" i="12"/>
  <c r="R137" i="12"/>
  <c r="S137" i="12"/>
  <c r="T137" i="12"/>
  <c r="U137" i="12"/>
  <c r="V137" i="12"/>
  <c r="W137" i="12"/>
  <c r="X137" i="12"/>
  <c r="Y137" i="12"/>
  <c r="Z137" i="12"/>
  <c r="AA137" i="12"/>
  <c r="AB137" i="12"/>
  <c r="AC137" i="12"/>
  <c r="AD137" i="12"/>
  <c r="O138" i="12"/>
  <c r="P138" i="12"/>
  <c r="Q138" i="12"/>
  <c r="R138" i="12"/>
  <c r="S138" i="12"/>
  <c r="T138" i="12"/>
  <c r="U138" i="12"/>
  <c r="V138" i="12"/>
  <c r="W138" i="12"/>
  <c r="X138" i="12"/>
  <c r="Y138" i="12"/>
  <c r="Z138" i="12"/>
  <c r="AA138" i="12"/>
  <c r="AB138" i="12"/>
  <c r="AC138" i="12"/>
  <c r="AD138" i="12"/>
  <c r="AE138" i="12"/>
  <c r="AF138" i="12"/>
  <c r="O109" i="12"/>
  <c r="P109" i="12"/>
  <c r="Q109" i="12"/>
  <c r="R109" i="12"/>
  <c r="S109" i="12"/>
  <c r="T109" i="12"/>
  <c r="U109" i="12"/>
  <c r="V109" i="12"/>
  <c r="W109" i="12"/>
  <c r="X109" i="12"/>
  <c r="Y109" i="12"/>
  <c r="Z109" i="12"/>
  <c r="AA109" i="12"/>
  <c r="AB109" i="12"/>
  <c r="AC109" i="12"/>
  <c r="AD109" i="12"/>
  <c r="AE109" i="12"/>
  <c r="AF109" i="12"/>
  <c r="AG109" i="12"/>
  <c r="AH109" i="12"/>
  <c r="AI109" i="12"/>
  <c r="AJ109" i="12"/>
  <c r="AK109" i="12"/>
  <c r="AL109" i="12"/>
  <c r="AM109" i="12"/>
  <c r="AN109" i="12"/>
  <c r="AO109" i="12"/>
  <c r="AP109" i="12"/>
  <c r="AQ109" i="12"/>
  <c r="AR109" i="12"/>
  <c r="AS109" i="12"/>
  <c r="AT109" i="12"/>
  <c r="AU109" i="12"/>
  <c r="AV109" i="12"/>
  <c r="AW109" i="12"/>
  <c r="AX109" i="12"/>
  <c r="AY109" i="12"/>
  <c r="AZ109" i="12"/>
  <c r="BA109" i="12"/>
  <c r="BB109" i="12"/>
  <c r="O110" i="12"/>
  <c r="P110" i="12"/>
  <c r="Q110" i="12"/>
  <c r="R110" i="12"/>
  <c r="S110" i="12"/>
  <c r="T110" i="12"/>
  <c r="U110" i="12"/>
  <c r="V110" i="12"/>
  <c r="W110" i="12"/>
  <c r="X110" i="12"/>
  <c r="Y110" i="12"/>
  <c r="Z110" i="12"/>
  <c r="AA110" i="12"/>
  <c r="AB110" i="12"/>
  <c r="AC110" i="12"/>
  <c r="AD110" i="12"/>
  <c r="AE110" i="12"/>
  <c r="AF110" i="12"/>
  <c r="AG110" i="12"/>
  <c r="AH110" i="12"/>
  <c r="AI110" i="12"/>
  <c r="AJ110" i="12"/>
  <c r="AK110" i="12"/>
  <c r="AL110" i="12"/>
  <c r="AM110" i="12"/>
  <c r="AN110" i="12"/>
  <c r="AO110" i="12"/>
  <c r="AP110" i="12"/>
  <c r="AQ110" i="12"/>
  <c r="AR110" i="12"/>
  <c r="AS110" i="12"/>
  <c r="AT110" i="12"/>
  <c r="AU110" i="12"/>
  <c r="AV110" i="12"/>
  <c r="AW110" i="12"/>
  <c r="AX110" i="12"/>
  <c r="AY110" i="12"/>
  <c r="AZ110" i="12"/>
  <c r="BA110" i="12"/>
  <c r="BB110" i="12"/>
  <c r="O111" i="12"/>
  <c r="P111" i="12"/>
  <c r="Q111" i="12"/>
  <c r="R111" i="12"/>
  <c r="S111" i="12"/>
  <c r="T111" i="12"/>
  <c r="U111" i="12"/>
  <c r="V111" i="12"/>
  <c r="W111" i="12"/>
  <c r="X111" i="12"/>
  <c r="Y111" i="12"/>
  <c r="Z111" i="12"/>
  <c r="AA111" i="12"/>
  <c r="AB111" i="12"/>
  <c r="AC111" i="12"/>
  <c r="AD111" i="12"/>
  <c r="AE111" i="12"/>
  <c r="AF111" i="12"/>
  <c r="AG111" i="12"/>
  <c r="AH111" i="12"/>
  <c r="AI111" i="12"/>
  <c r="AJ111" i="12"/>
  <c r="AK111" i="12"/>
  <c r="AL111" i="12"/>
  <c r="AM111" i="12"/>
  <c r="AN111" i="12"/>
  <c r="AO111" i="12"/>
  <c r="AP111" i="12"/>
  <c r="AQ111" i="12"/>
  <c r="AR111" i="12"/>
  <c r="AS111" i="12"/>
  <c r="AT111" i="12"/>
  <c r="AU111" i="12"/>
  <c r="AV111" i="12"/>
  <c r="AW111" i="12"/>
  <c r="AX111" i="12"/>
  <c r="AY111" i="12"/>
  <c r="AZ111" i="12"/>
  <c r="BA111" i="12"/>
  <c r="BB111" i="12"/>
  <c r="O112" i="12"/>
  <c r="P112" i="12"/>
  <c r="Q112" i="12"/>
  <c r="R112" i="12"/>
  <c r="S112" i="12"/>
  <c r="T112" i="12"/>
  <c r="U112" i="12"/>
  <c r="V112" i="12"/>
  <c r="W112" i="12"/>
  <c r="X112" i="12"/>
  <c r="Y112" i="12"/>
  <c r="Z112" i="12"/>
  <c r="AA112" i="12"/>
  <c r="AB112" i="12"/>
  <c r="AC112" i="12"/>
  <c r="AD112" i="12"/>
  <c r="AE112" i="12"/>
  <c r="AF112" i="12"/>
  <c r="AG112" i="12"/>
  <c r="AH112" i="12"/>
  <c r="AI112" i="12"/>
  <c r="AJ112" i="12"/>
  <c r="AK112" i="12"/>
  <c r="AL112" i="12"/>
  <c r="AM112" i="12"/>
  <c r="AN112" i="12"/>
  <c r="AO112" i="12"/>
  <c r="AP112" i="12"/>
  <c r="AQ112" i="12"/>
  <c r="AR112" i="12"/>
  <c r="AS112" i="12"/>
  <c r="AT112" i="12"/>
  <c r="AU112" i="12"/>
  <c r="AV112" i="12"/>
  <c r="AW112" i="12"/>
  <c r="AX112" i="12"/>
  <c r="AY112" i="12"/>
  <c r="AZ112" i="12"/>
  <c r="BA112" i="12"/>
  <c r="BB112" i="12"/>
  <c r="O113" i="12"/>
  <c r="P113" i="12"/>
  <c r="Q113" i="12"/>
  <c r="R113" i="12"/>
  <c r="S113" i="12"/>
  <c r="T113" i="12"/>
  <c r="U113" i="12"/>
  <c r="V113" i="12"/>
  <c r="W113" i="12"/>
  <c r="X113" i="12"/>
  <c r="Y113" i="12"/>
  <c r="Z113" i="12"/>
  <c r="AA113" i="12"/>
  <c r="AB113" i="12"/>
  <c r="AC113" i="12"/>
  <c r="AD113" i="12"/>
  <c r="AE113" i="12"/>
  <c r="AF113" i="12"/>
  <c r="AG113" i="12"/>
  <c r="AH113" i="12"/>
  <c r="AI113" i="12"/>
  <c r="AJ113" i="12"/>
  <c r="AK113" i="12"/>
  <c r="AL113" i="12"/>
  <c r="AM113" i="12"/>
  <c r="AN113" i="12"/>
  <c r="AO113" i="12"/>
  <c r="AP113" i="12"/>
  <c r="AQ113" i="12"/>
  <c r="AR113" i="12"/>
  <c r="AS113" i="12"/>
  <c r="AT113" i="12"/>
  <c r="AU113" i="12"/>
  <c r="AV113" i="12"/>
  <c r="AW113" i="12"/>
  <c r="AX113" i="12"/>
  <c r="AY113" i="12"/>
  <c r="AZ113" i="12"/>
  <c r="BA113" i="12"/>
  <c r="BB113" i="12"/>
  <c r="O114" i="12"/>
  <c r="P114" i="12"/>
  <c r="Q114" i="12"/>
  <c r="R114" i="12"/>
  <c r="S114" i="12"/>
  <c r="T114" i="12"/>
  <c r="U114" i="12"/>
  <c r="V114" i="12"/>
  <c r="W114" i="12"/>
  <c r="X114" i="12"/>
  <c r="Y114" i="12"/>
  <c r="Z114" i="12"/>
  <c r="AA114" i="12"/>
  <c r="AB114" i="12"/>
  <c r="AC114" i="12"/>
  <c r="AD114" i="12"/>
  <c r="AE114" i="12"/>
  <c r="AF114" i="12"/>
  <c r="AG114" i="12"/>
  <c r="AH114" i="12"/>
  <c r="AI114" i="12"/>
  <c r="AJ114" i="12"/>
  <c r="AK114" i="12"/>
  <c r="AL114" i="12"/>
  <c r="AM114" i="12"/>
  <c r="AN114" i="12"/>
  <c r="AO114" i="12"/>
  <c r="AP114" i="12"/>
  <c r="AQ114" i="12"/>
  <c r="AR114" i="12"/>
  <c r="AS114" i="12"/>
  <c r="AT114" i="12"/>
  <c r="AU114" i="12"/>
  <c r="AV114" i="12"/>
  <c r="AW114" i="12"/>
  <c r="AX114" i="12"/>
  <c r="AY114" i="12"/>
  <c r="AZ114" i="12"/>
  <c r="BA114" i="12"/>
  <c r="BB114" i="12"/>
  <c r="O115" i="12"/>
  <c r="P115" i="12"/>
  <c r="Q115" i="12"/>
  <c r="R115" i="12"/>
  <c r="S115" i="12"/>
  <c r="T115" i="12"/>
  <c r="U115" i="12"/>
  <c r="V115" i="12"/>
  <c r="W115" i="12"/>
  <c r="X115" i="12"/>
  <c r="Y115" i="12"/>
  <c r="Z115" i="12"/>
  <c r="AA115" i="12"/>
  <c r="AB115" i="12"/>
  <c r="AC115" i="12"/>
  <c r="AD115" i="12"/>
  <c r="AE115" i="12"/>
  <c r="AF115" i="12"/>
  <c r="AG115" i="12"/>
  <c r="AH115" i="12"/>
  <c r="AI115" i="12"/>
  <c r="AJ115" i="12"/>
  <c r="AK115" i="12"/>
  <c r="AL115" i="12"/>
  <c r="AM115" i="12"/>
  <c r="AN115" i="12"/>
  <c r="AO115" i="12"/>
  <c r="AP115" i="12"/>
  <c r="AQ115" i="12"/>
  <c r="AR115" i="12"/>
  <c r="AS115" i="12"/>
  <c r="AT115" i="12"/>
  <c r="AU115" i="12"/>
  <c r="AV115" i="12"/>
  <c r="AW115" i="12"/>
  <c r="AX115" i="12"/>
  <c r="AY115" i="12"/>
  <c r="AZ115" i="12"/>
  <c r="BA115" i="12"/>
  <c r="BB115" i="12"/>
  <c r="O116" i="12"/>
  <c r="P116" i="12"/>
  <c r="Q116" i="12"/>
  <c r="R116" i="12"/>
  <c r="S116" i="12"/>
  <c r="T116" i="12"/>
  <c r="U116" i="12"/>
  <c r="V116" i="12"/>
  <c r="W116" i="12"/>
  <c r="X116" i="12"/>
  <c r="Y116" i="12"/>
  <c r="Z116" i="12"/>
  <c r="AA116" i="12"/>
  <c r="AB116" i="12"/>
  <c r="AC116" i="12"/>
  <c r="AD116" i="12"/>
  <c r="AE116" i="12"/>
  <c r="AF116" i="12"/>
  <c r="AG116" i="12"/>
  <c r="AH116" i="12"/>
  <c r="AI116" i="12"/>
  <c r="AJ116" i="12"/>
  <c r="AK116" i="12"/>
  <c r="AL116" i="12"/>
  <c r="AM116" i="12"/>
  <c r="AN116" i="12"/>
  <c r="AO116" i="12"/>
  <c r="AP116" i="12"/>
  <c r="AQ116" i="12"/>
  <c r="AR116" i="12"/>
  <c r="AS116" i="12"/>
  <c r="AT116" i="12"/>
  <c r="AU116" i="12"/>
  <c r="AV116" i="12"/>
  <c r="AW116" i="12"/>
  <c r="AX116" i="12"/>
  <c r="AY116" i="12"/>
  <c r="AZ116" i="12"/>
  <c r="BA116" i="12"/>
  <c r="BB116" i="12"/>
  <c r="O117" i="12"/>
  <c r="P117" i="12"/>
  <c r="Q117" i="12"/>
  <c r="R117" i="12"/>
  <c r="S117" i="12"/>
  <c r="T117" i="12"/>
  <c r="U117" i="12"/>
  <c r="V117" i="12"/>
  <c r="W117" i="12"/>
  <c r="X117" i="12"/>
  <c r="Y117" i="12"/>
  <c r="Z117" i="12"/>
  <c r="AA117" i="12"/>
  <c r="AB117" i="12"/>
  <c r="AC117" i="12"/>
  <c r="AD117" i="12"/>
  <c r="AE117" i="12"/>
  <c r="AF117" i="12"/>
  <c r="AG117" i="12"/>
  <c r="AH117" i="12"/>
  <c r="AI117" i="12"/>
  <c r="AJ117" i="12"/>
  <c r="AK117" i="12"/>
  <c r="AL117" i="12"/>
  <c r="AM117" i="12"/>
  <c r="AN117" i="12"/>
  <c r="AO117" i="12"/>
  <c r="AP117" i="12"/>
  <c r="AQ117" i="12"/>
  <c r="AR117" i="12"/>
  <c r="AS117" i="12"/>
  <c r="AT117" i="12"/>
  <c r="AU117" i="12"/>
  <c r="AV117" i="12"/>
  <c r="AW117" i="12"/>
  <c r="AX117" i="12"/>
  <c r="AY117" i="12"/>
  <c r="AZ117" i="12"/>
  <c r="BA117" i="12"/>
  <c r="BB117" i="12"/>
  <c r="O118" i="12"/>
  <c r="P118" i="12"/>
  <c r="Q118" i="12"/>
  <c r="R118" i="12"/>
  <c r="S118" i="12"/>
  <c r="T118" i="12"/>
  <c r="U118" i="12"/>
  <c r="V118" i="12"/>
  <c r="W118" i="12"/>
  <c r="X118" i="12"/>
  <c r="Y118" i="12"/>
  <c r="Z118" i="12"/>
  <c r="AA118" i="12"/>
  <c r="AB118" i="12"/>
  <c r="AC118" i="12"/>
  <c r="AD118" i="12"/>
  <c r="AE118" i="12"/>
  <c r="AF118" i="12"/>
  <c r="AG118" i="12"/>
  <c r="AH118" i="12"/>
  <c r="AI118" i="12"/>
  <c r="AJ118" i="12"/>
  <c r="AK118" i="12"/>
  <c r="AL118" i="12"/>
  <c r="AM118" i="12"/>
  <c r="AN118" i="12"/>
  <c r="AO118" i="12"/>
  <c r="AP118" i="12"/>
  <c r="AQ118" i="12"/>
  <c r="AR118" i="12"/>
  <c r="AS118" i="12"/>
  <c r="AT118" i="12"/>
  <c r="AU118" i="12"/>
  <c r="AV118" i="12"/>
  <c r="AW118" i="12"/>
  <c r="AX118" i="12"/>
  <c r="AY118" i="12"/>
  <c r="AZ118" i="12"/>
  <c r="BA118" i="12"/>
  <c r="BB118" i="12"/>
  <c r="O119" i="12"/>
  <c r="P119" i="12"/>
  <c r="Q119" i="12"/>
  <c r="R119" i="12"/>
  <c r="S119" i="12"/>
  <c r="T119" i="12"/>
  <c r="U119" i="12"/>
  <c r="V119" i="12"/>
  <c r="W119" i="12"/>
  <c r="X119" i="12"/>
  <c r="Y119" i="12"/>
  <c r="Z119" i="12"/>
  <c r="AA119" i="12"/>
  <c r="AB119" i="12"/>
  <c r="AC119" i="12"/>
  <c r="AD119" i="12"/>
  <c r="AE119" i="12"/>
  <c r="AF119" i="12"/>
  <c r="AG119" i="12"/>
  <c r="AH119" i="12"/>
  <c r="AI119" i="12"/>
  <c r="AJ119" i="12"/>
  <c r="AK119" i="12"/>
  <c r="AL119" i="12"/>
  <c r="AM119" i="12"/>
  <c r="AN119" i="12"/>
  <c r="AO119" i="12"/>
  <c r="AP119" i="12"/>
  <c r="AQ119" i="12"/>
  <c r="AR119" i="12"/>
  <c r="AS119" i="12"/>
  <c r="AT119" i="12"/>
  <c r="AU119" i="12"/>
  <c r="AV119" i="12"/>
  <c r="AW119" i="12"/>
  <c r="AX119" i="12"/>
  <c r="AY119" i="12"/>
  <c r="AZ119" i="12"/>
  <c r="BA119" i="12"/>
  <c r="BB119" i="12"/>
  <c r="O120" i="12"/>
  <c r="P120" i="12"/>
  <c r="Q120" i="12"/>
  <c r="R120" i="12"/>
  <c r="S120" i="12"/>
  <c r="T120" i="12"/>
  <c r="U120" i="12"/>
  <c r="V120" i="12"/>
  <c r="W120" i="12"/>
  <c r="X120" i="12"/>
  <c r="Y120" i="12"/>
  <c r="Z120" i="12"/>
  <c r="AA120" i="12"/>
  <c r="AB120" i="12"/>
  <c r="AC120" i="12"/>
  <c r="AD120" i="12"/>
  <c r="AE120" i="12"/>
  <c r="AF120" i="12"/>
  <c r="AG120" i="12"/>
  <c r="AH120" i="12"/>
  <c r="AI120" i="12"/>
  <c r="AJ120" i="12"/>
  <c r="AK120" i="12"/>
  <c r="AL120" i="12"/>
  <c r="AM120" i="12"/>
  <c r="AN120" i="12"/>
  <c r="AO120" i="12"/>
  <c r="AP120" i="12"/>
  <c r="AQ120" i="12"/>
  <c r="AR120" i="12"/>
  <c r="AS120" i="12"/>
  <c r="AT120" i="12"/>
  <c r="AU120" i="12"/>
  <c r="AV120" i="12"/>
  <c r="AW120" i="12"/>
  <c r="AX120" i="12"/>
  <c r="AY120" i="12"/>
  <c r="AZ120" i="12"/>
  <c r="BA120" i="12"/>
  <c r="BB120" i="12"/>
  <c r="O121" i="12"/>
  <c r="P121" i="12"/>
  <c r="Q121" i="12"/>
  <c r="R121" i="12"/>
  <c r="S121" i="12"/>
  <c r="T121" i="12"/>
  <c r="U121" i="12"/>
  <c r="V121" i="12"/>
  <c r="W121" i="12"/>
  <c r="X121" i="12"/>
  <c r="Y121" i="12"/>
  <c r="Z121" i="12"/>
  <c r="AA121" i="12"/>
  <c r="AB121" i="12"/>
  <c r="AC121" i="12"/>
  <c r="AD121" i="12"/>
  <c r="AE121" i="12"/>
  <c r="AF121" i="12"/>
  <c r="AG121" i="12"/>
  <c r="AH121" i="12"/>
  <c r="AI121" i="12"/>
  <c r="AJ121" i="12"/>
  <c r="AK121" i="12"/>
  <c r="AL121" i="12"/>
  <c r="AM121" i="12"/>
  <c r="AN121" i="12"/>
  <c r="AO121" i="12"/>
  <c r="AP121" i="12"/>
  <c r="AQ121" i="12"/>
  <c r="AR121" i="12"/>
  <c r="AS121" i="12"/>
  <c r="AT121" i="12"/>
  <c r="AU121" i="12"/>
  <c r="AV121" i="12"/>
  <c r="AW121" i="12"/>
  <c r="AX121" i="12"/>
  <c r="AY121" i="12"/>
  <c r="AZ121" i="12"/>
  <c r="BA121" i="12"/>
  <c r="BB121" i="12"/>
  <c r="O122" i="12"/>
  <c r="P122" i="12"/>
  <c r="Q122" i="12"/>
  <c r="R122" i="12"/>
  <c r="S122" i="12"/>
  <c r="T122" i="12"/>
  <c r="U122" i="12"/>
  <c r="V122" i="12"/>
  <c r="W122" i="12"/>
  <c r="X122" i="12"/>
  <c r="Y122" i="12"/>
  <c r="Z122" i="12"/>
  <c r="AA122" i="12"/>
  <c r="AB122" i="12"/>
  <c r="AC122" i="12"/>
  <c r="AD122" i="12"/>
  <c r="AE122" i="12"/>
  <c r="AF122" i="12"/>
  <c r="AG122" i="12"/>
  <c r="AH122" i="12"/>
  <c r="AI122" i="12"/>
  <c r="AJ122" i="12"/>
  <c r="AK122" i="12"/>
  <c r="AL122" i="12"/>
  <c r="AM122" i="12"/>
  <c r="AN122" i="12"/>
  <c r="AO122" i="12"/>
  <c r="AP122" i="12"/>
  <c r="AQ122" i="12"/>
  <c r="AR122" i="12"/>
  <c r="AS122" i="12"/>
  <c r="AT122" i="12"/>
  <c r="AU122" i="12"/>
  <c r="AV122" i="12"/>
  <c r="AW122" i="12"/>
  <c r="AX122" i="12"/>
  <c r="AY122" i="12"/>
  <c r="AZ122" i="12"/>
  <c r="BA122" i="12"/>
  <c r="BB122" i="12"/>
  <c r="O123" i="12"/>
  <c r="P123" i="12"/>
  <c r="Q123" i="12"/>
  <c r="R123" i="12"/>
  <c r="S123" i="12"/>
  <c r="T123" i="12"/>
  <c r="U123" i="12"/>
  <c r="V123" i="12"/>
  <c r="W123" i="12"/>
  <c r="X123" i="12"/>
  <c r="Y123" i="12"/>
  <c r="Z123" i="12"/>
  <c r="AA123" i="12"/>
  <c r="AB123" i="12"/>
  <c r="AC123" i="12"/>
  <c r="AD123" i="12"/>
  <c r="AE123" i="12"/>
  <c r="AF123" i="12"/>
  <c r="AG123" i="12"/>
  <c r="AH123" i="12"/>
  <c r="AI123" i="12"/>
  <c r="AJ123" i="12"/>
  <c r="AK123" i="12"/>
  <c r="AL123" i="12"/>
  <c r="AM123" i="12"/>
  <c r="AN123" i="12"/>
  <c r="AO123" i="12"/>
  <c r="AP123" i="12"/>
  <c r="AQ123" i="12"/>
  <c r="AR123" i="12"/>
  <c r="AS123" i="12"/>
  <c r="AT123" i="12"/>
  <c r="AU123" i="12"/>
  <c r="AV123" i="12"/>
  <c r="AW123" i="12"/>
  <c r="AX123" i="12"/>
  <c r="AY123" i="12"/>
  <c r="AZ123" i="12"/>
  <c r="BA123" i="12"/>
  <c r="BB123" i="12"/>
  <c r="O124" i="12"/>
  <c r="P124" i="12"/>
  <c r="Q124" i="12"/>
  <c r="R124" i="12"/>
  <c r="S124" i="12"/>
  <c r="T124" i="12"/>
  <c r="U124" i="12"/>
  <c r="V124" i="12"/>
  <c r="W124" i="12"/>
  <c r="X124" i="12"/>
  <c r="Y124" i="12"/>
  <c r="Z124" i="12"/>
  <c r="AA124" i="12"/>
  <c r="AB124" i="12"/>
  <c r="AC124" i="12"/>
  <c r="AD124" i="12"/>
  <c r="AE124" i="12"/>
  <c r="AF124" i="12"/>
  <c r="AG124" i="12"/>
  <c r="AH124" i="12"/>
  <c r="AI124" i="12"/>
  <c r="AJ124" i="12"/>
  <c r="AK124" i="12"/>
  <c r="AL124" i="12"/>
  <c r="AM124" i="12"/>
  <c r="AN124" i="12"/>
  <c r="AO124" i="12"/>
  <c r="AP124" i="12"/>
  <c r="AQ124" i="12"/>
  <c r="AR124" i="12"/>
  <c r="AS124" i="12"/>
  <c r="AT124" i="12"/>
  <c r="AU124" i="12"/>
  <c r="AV124" i="12"/>
  <c r="AW124" i="12"/>
  <c r="AX124" i="12"/>
  <c r="AY124" i="12"/>
  <c r="AZ124" i="12"/>
  <c r="BA124" i="12"/>
  <c r="BB124" i="12"/>
  <c r="O125" i="12"/>
  <c r="P125" i="12"/>
  <c r="Q125" i="12"/>
  <c r="R125" i="12"/>
  <c r="S125" i="12"/>
  <c r="T125" i="12"/>
  <c r="U125" i="12"/>
  <c r="V125" i="12"/>
  <c r="W125" i="12"/>
  <c r="X125" i="12"/>
  <c r="Y125" i="12"/>
  <c r="Z125" i="12"/>
  <c r="AA125" i="12"/>
  <c r="AB125" i="12"/>
  <c r="AC125" i="12"/>
  <c r="AD125" i="12"/>
  <c r="AE125" i="12"/>
  <c r="AF125" i="12"/>
  <c r="AG125" i="12"/>
  <c r="AH125" i="12"/>
  <c r="AI125" i="12"/>
  <c r="AJ125" i="12"/>
  <c r="AK125" i="12"/>
  <c r="AL125" i="12"/>
  <c r="AM125" i="12"/>
  <c r="AN125" i="12"/>
  <c r="AO125" i="12"/>
  <c r="AP125" i="12"/>
  <c r="AQ125" i="12"/>
  <c r="AR125" i="12"/>
  <c r="AS125" i="12"/>
  <c r="AT125" i="12"/>
  <c r="AU125" i="12"/>
  <c r="AV125" i="12"/>
  <c r="AW125" i="12"/>
  <c r="AX125" i="12"/>
  <c r="AY125" i="12"/>
  <c r="AZ125" i="12"/>
  <c r="BA125" i="12"/>
  <c r="BB125" i="12"/>
  <c r="O126" i="12"/>
  <c r="P126" i="12"/>
  <c r="Q126" i="12"/>
  <c r="R126" i="12"/>
  <c r="S126" i="12"/>
  <c r="T126" i="12"/>
  <c r="U126" i="12"/>
  <c r="V126" i="12"/>
  <c r="W126" i="12"/>
  <c r="X126" i="12"/>
  <c r="Y126" i="12"/>
  <c r="Z126" i="12"/>
  <c r="AA126" i="12"/>
  <c r="AB126" i="12"/>
  <c r="AC126" i="12"/>
  <c r="AD126" i="12"/>
  <c r="AE126" i="12"/>
  <c r="AF126" i="12"/>
  <c r="AG126" i="12"/>
  <c r="AH126" i="12"/>
  <c r="AI126" i="12"/>
  <c r="AJ126" i="12"/>
  <c r="AK126" i="12"/>
  <c r="AL126" i="12"/>
  <c r="AM126" i="12"/>
  <c r="AN126" i="12"/>
  <c r="AO126" i="12"/>
  <c r="AP126" i="12"/>
  <c r="AQ126" i="12"/>
  <c r="AR126" i="12"/>
  <c r="AS126" i="12"/>
  <c r="AT126" i="12"/>
  <c r="AU126" i="12"/>
  <c r="AV126" i="12"/>
  <c r="AW126" i="12"/>
  <c r="AX126" i="12"/>
  <c r="AY126" i="12"/>
  <c r="AZ126" i="12"/>
  <c r="BA126" i="12"/>
  <c r="BB126" i="12"/>
  <c r="O127" i="12"/>
  <c r="P127" i="12"/>
  <c r="Q127" i="12"/>
  <c r="R127" i="12"/>
  <c r="S127" i="12"/>
  <c r="T127" i="12"/>
  <c r="U127" i="12"/>
  <c r="V127" i="12"/>
  <c r="W127" i="12"/>
  <c r="X127" i="12"/>
  <c r="Y127" i="12"/>
  <c r="Z127" i="12"/>
  <c r="AA127" i="12"/>
  <c r="AB127" i="12"/>
  <c r="AC127" i="12"/>
  <c r="AD127" i="12"/>
  <c r="AE127" i="12"/>
  <c r="AF127" i="12"/>
  <c r="AG127" i="12"/>
  <c r="AH127" i="12"/>
  <c r="AI127" i="12"/>
  <c r="AJ127" i="12"/>
  <c r="AK127" i="12"/>
  <c r="AL127" i="12"/>
  <c r="AM127" i="12"/>
  <c r="AN127" i="12"/>
  <c r="AO127" i="12"/>
  <c r="AP127" i="12"/>
  <c r="AQ127" i="12"/>
  <c r="AR127" i="12"/>
  <c r="AS127" i="12"/>
  <c r="AT127" i="12"/>
  <c r="AU127" i="12"/>
  <c r="AV127" i="12"/>
  <c r="AW127" i="12"/>
  <c r="AX127" i="12"/>
  <c r="AY127" i="12"/>
  <c r="AZ127" i="12"/>
  <c r="BA127" i="12"/>
  <c r="BB127" i="12"/>
  <c r="O128" i="12"/>
  <c r="P128" i="12"/>
  <c r="Q128" i="12"/>
  <c r="R128" i="12"/>
  <c r="S128" i="12"/>
  <c r="T128" i="12"/>
  <c r="U128" i="12"/>
  <c r="V128" i="12"/>
  <c r="W128" i="12"/>
  <c r="X128" i="12"/>
  <c r="Y128" i="12"/>
  <c r="Z128" i="12"/>
  <c r="AA128" i="12"/>
  <c r="AB128" i="12"/>
  <c r="AC128" i="12"/>
  <c r="AD128" i="12"/>
  <c r="AE128" i="12"/>
  <c r="AF128" i="12"/>
  <c r="AG128" i="12"/>
  <c r="AH128" i="12"/>
  <c r="AI128" i="12"/>
  <c r="AJ128" i="12"/>
  <c r="AK128" i="12"/>
  <c r="AL128" i="12"/>
  <c r="AM128" i="12"/>
  <c r="AN128" i="12"/>
  <c r="AO128" i="12"/>
  <c r="AP128" i="12"/>
  <c r="AQ128" i="12"/>
  <c r="AR128" i="12"/>
  <c r="AS128" i="12"/>
  <c r="AT128" i="12"/>
  <c r="AU128" i="12"/>
  <c r="AV128" i="12"/>
  <c r="AW128" i="12"/>
  <c r="AX128" i="12"/>
  <c r="AY128" i="12"/>
  <c r="AZ128" i="12"/>
  <c r="BA128" i="12"/>
  <c r="BB128" i="12"/>
  <c r="O129" i="12"/>
  <c r="P129" i="12"/>
  <c r="Q129" i="12"/>
  <c r="R129" i="12"/>
  <c r="S129" i="12"/>
  <c r="T129" i="12"/>
  <c r="U129" i="12"/>
  <c r="V129" i="12"/>
  <c r="W129" i="12"/>
  <c r="X129" i="12"/>
  <c r="Y129" i="12"/>
  <c r="Z129" i="12"/>
  <c r="AA129" i="12"/>
  <c r="AB129" i="12"/>
  <c r="AC129" i="12"/>
  <c r="AD129" i="12"/>
  <c r="AE129" i="12"/>
  <c r="AF129" i="12"/>
  <c r="AG129" i="12"/>
  <c r="AH129" i="12"/>
  <c r="AI129" i="12"/>
  <c r="AJ129" i="12"/>
  <c r="AK129" i="12"/>
  <c r="AL129" i="12"/>
  <c r="AM129" i="12"/>
  <c r="AN129" i="12"/>
  <c r="AO129" i="12"/>
  <c r="AP129" i="12"/>
  <c r="AQ129" i="12"/>
  <c r="AR129" i="12"/>
  <c r="AS129" i="12"/>
  <c r="AT129" i="12"/>
  <c r="AU129" i="12"/>
  <c r="AV129" i="12"/>
  <c r="AW129" i="12"/>
  <c r="AX129" i="12"/>
  <c r="AY129" i="12"/>
  <c r="AZ129" i="12"/>
  <c r="BA129" i="12"/>
  <c r="BB129" i="12"/>
  <c r="O130" i="12"/>
  <c r="P130" i="12"/>
  <c r="Q130" i="12"/>
  <c r="R130" i="12"/>
  <c r="S130" i="12"/>
  <c r="T130" i="12"/>
  <c r="U130" i="12"/>
  <c r="V130" i="12"/>
  <c r="W130" i="12"/>
  <c r="X130" i="12"/>
  <c r="Y130" i="12"/>
  <c r="Z130" i="12"/>
  <c r="AA130" i="12"/>
  <c r="AB130" i="12"/>
  <c r="AC130" i="12"/>
  <c r="AD130" i="12"/>
  <c r="AE130" i="12"/>
  <c r="AF130" i="12"/>
  <c r="AG130" i="12"/>
  <c r="AH130" i="12"/>
  <c r="AI130" i="12"/>
  <c r="AJ130" i="12"/>
  <c r="AK130" i="12"/>
  <c r="AL130" i="12"/>
  <c r="AM130" i="12"/>
  <c r="AN130" i="12"/>
  <c r="AO130" i="12"/>
  <c r="AP130" i="12"/>
  <c r="AQ130" i="12"/>
  <c r="AR130" i="12"/>
  <c r="AS130" i="12"/>
  <c r="AT130" i="12"/>
  <c r="AU130" i="12"/>
  <c r="AV130" i="12"/>
  <c r="AW130" i="12"/>
  <c r="AX130" i="12"/>
  <c r="AY130" i="12"/>
  <c r="AZ130" i="12"/>
  <c r="BA130" i="12"/>
  <c r="BB130" i="12"/>
  <c r="AG131" i="12"/>
  <c r="AH131" i="12"/>
  <c r="AI131" i="12"/>
  <c r="AJ131" i="12"/>
  <c r="AK131" i="12"/>
  <c r="AL131" i="12"/>
  <c r="AM131" i="12"/>
  <c r="AN131" i="12"/>
  <c r="AO131" i="12"/>
  <c r="AP131" i="12"/>
  <c r="AQ131" i="12"/>
  <c r="AR131" i="12"/>
  <c r="AS131" i="12"/>
  <c r="AT131" i="12"/>
  <c r="AU131" i="12"/>
  <c r="AV131" i="12"/>
  <c r="AW131" i="12"/>
  <c r="AX131" i="12"/>
  <c r="AY131" i="12"/>
  <c r="AZ131" i="12"/>
  <c r="BA131" i="12"/>
  <c r="BB131" i="12"/>
  <c r="W132" i="12"/>
  <c r="X132" i="12"/>
  <c r="AI132" i="12"/>
  <c r="AJ132" i="12"/>
  <c r="AK132" i="12"/>
  <c r="AL132" i="12"/>
  <c r="AM132" i="12"/>
  <c r="AN132" i="12"/>
  <c r="AO132" i="12"/>
  <c r="AP132" i="12"/>
  <c r="AQ132" i="12"/>
  <c r="AR132" i="12"/>
  <c r="AS132" i="12"/>
  <c r="AT132" i="12"/>
  <c r="AU132" i="12"/>
  <c r="AV132" i="12"/>
  <c r="AW132" i="12"/>
  <c r="AX132" i="12"/>
  <c r="AY132" i="12"/>
  <c r="AZ132" i="12"/>
  <c r="BA132" i="12"/>
  <c r="BB132" i="12"/>
  <c r="AG133" i="12"/>
  <c r="AH133" i="12"/>
  <c r="AI133" i="12"/>
  <c r="AJ133" i="12"/>
  <c r="AK133" i="12"/>
  <c r="AL133" i="12"/>
  <c r="AM133" i="12"/>
  <c r="AN133" i="12"/>
  <c r="AO133" i="12"/>
  <c r="AP133" i="12"/>
  <c r="AQ133" i="12"/>
  <c r="AR133" i="12"/>
  <c r="AS133" i="12"/>
  <c r="AT133" i="12"/>
  <c r="AU133" i="12"/>
  <c r="AV133" i="12"/>
  <c r="AY133" i="12"/>
  <c r="AZ133" i="12"/>
  <c r="BA133" i="12"/>
  <c r="BB133" i="12"/>
  <c r="O134" i="12"/>
  <c r="P134" i="12"/>
  <c r="Q134" i="12"/>
  <c r="R134" i="12"/>
  <c r="S134" i="12"/>
  <c r="T134" i="12"/>
  <c r="U134" i="12"/>
  <c r="V134" i="12"/>
  <c r="W134" i="12"/>
  <c r="X134" i="12"/>
  <c r="Y134" i="12"/>
  <c r="Z134" i="12"/>
  <c r="AA134" i="12"/>
  <c r="AB134" i="12"/>
  <c r="AC134" i="12"/>
  <c r="AD134" i="12"/>
  <c r="AE134" i="12"/>
  <c r="AF134" i="12"/>
  <c r="AG134" i="12"/>
  <c r="AH134" i="12"/>
  <c r="AI134" i="12"/>
  <c r="AJ134" i="12"/>
  <c r="AK134" i="12"/>
  <c r="AL134" i="12"/>
  <c r="AM134" i="12"/>
  <c r="AN134" i="12"/>
  <c r="AO134" i="12"/>
  <c r="AP134" i="12"/>
  <c r="AQ134" i="12"/>
  <c r="AR134" i="12"/>
  <c r="AS134" i="12"/>
  <c r="AT134" i="12"/>
  <c r="AU134" i="12"/>
  <c r="AV134" i="12"/>
  <c r="AW134" i="12"/>
  <c r="AX134" i="12"/>
  <c r="AY134" i="12"/>
  <c r="AZ134" i="12"/>
  <c r="BA134" i="12"/>
  <c r="BB134" i="12"/>
  <c r="O135" i="12"/>
  <c r="P135" i="12"/>
  <c r="Q135" i="12"/>
  <c r="R135" i="12"/>
  <c r="S135" i="12"/>
  <c r="T135" i="12"/>
  <c r="U135" i="12"/>
  <c r="V135" i="12"/>
  <c r="W135" i="12"/>
  <c r="X135" i="12"/>
  <c r="Y135" i="12"/>
  <c r="Z135" i="12"/>
  <c r="AA135" i="12"/>
  <c r="AB135" i="12"/>
  <c r="AC135" i="12"/>
  <c r="AD135" i="12"/>
  <c r="AE135" i="12"/>
  <c r="AF135" i="12"/>
  <c r="AG135" i="12"/>
  <c r="AH135" i="12"/>
  <c r="AI135" i="12"/>
  <c r="AJ135" i="12"/>
  <c r="AK135" i="12"/>
  <c r="AL135" i="12"/>
  <c r="AM135" i="12"/>
  <c r="AN135" i="12"/>
  <c r="AO135" i="12"/>
  <c r="AP135" i="12"/>
  <c r="AQ135" i="12"/>
  <c r="AR135" i="12"/>
  <c r="AS135" i="12"/>
  <c r="AT135" i="12"/>
  <c r="AU135" i="12"/>
  <c r="AV135" i="12"/>
  <c r="AW135" i="12"/>
  <c r="AX135" i="12"/>
  <c r="AY135" i="12"/>
  <c r="AZ135" i="12"/>
  <c r="BA135" i="12"/>
  <c r="BB135" i="12"/>
  <c r="AE136" i="12"/>
  <c r="AF136" i="12"/>
  <c r="AG136" i="12"/>
  <c r="AH136" i="12"/>
  <c r="AI136" i="12"/>
  <c r="AJ136" i="12"/>
  <c r="AK136" i="12"/>
  <c r="AL136" i="12"/>
  <c r="AM136" i="12"/>
  <c r="AN136" i="12"/>
  <c r="AO136" i="12"/>
  <c r="AP136" i="12"/>
  <c r="AQ136" i="12"/>
  <c r="AR136" i="12"/>
  <c r="AS136" i="12"/>
  <c r="AT136" i="12"/>
  <c r="AU136" i="12"/>
  <c r="AV136" i="12"/>
  <c r="AW136" i="12"/>
  <c r="AX136" i="12"/>
  <c r="AY136" i="12"/>
  <c r="AZ136" i="12"/>
  <c r="BA136" i="12"/>
  <c r="BB136" i="12"/>
  <c r="AE137" i="12"/>
  <c r="AF137" i="12"/>
  <c r="AG137" i="12"/>
  <c r="AH137" i="12"/>
  <c r="AI137" i="12"/>
  <c r="AJ137" i="12"/>
  <c r="AK137" i="12"/>
  <c r="AL137" i="12"/>
  <c r="AM137" i="12"/>
  <c r="AN137" i="12"/>
  <c r="AO137" i="12"/>
  <c r="AP137" i="12"/>
  <c r="AQ137" i="12"/>
  <c r="AR137" i="12"/>
  <c r="AS137" i="12"/>
  <c r="AT137" i="12"/>
  <c r="AU137" i="12"/>
  <c r="AV137" i="12"/>
  <c r="AW137" i="12"/>
  <c r="AX137" i="12"/>
  <c r="AY137" i="12"/>
  <c r="AZ137" i="12"/>
  <c r="BA137" i="12"/>
  <c r="BB137" i="12"/>
  <c r="AG138" i="12"/>
  <c r="AH138" i="12"/>
  <c r="AI138" i="12"/>
  <c r="AJ138" i="12"/>
  <c r="AK138" i="12"/>
  <c r="AL138" i="12"/>
  <c r="AM138" i="12"/>
  <c r="AN138" i="12"/>
  <c r="AO138" i="12"/>
  <c r="AP138" i="12"/>
  <c r="AQ138" i="12"/>
  <c r="AR138" i="12"/>
  <c r="AS138" i="12"/>
  <c r="AT138" i="12"/>
  <c r="AU138" i="12"/>
  <c r="AV138" i="12"/>
  <c r="AW138" i="12"/>
  <c r="AX138" i="12"/>
  <c r="AY138" i="12"/>
  <c r="AZ138" i="12"/>
  <c r="BA138" i="12"/>
  <c r="BB138" i="12"/>
  <c r="O139" i="12"/>
  <c r="P139" i="12"/>
  <c r="Q139" i="12"/>
  <c r="R139" i="12"/>
  <c r="S139" i="12"/>
  <c r="T139" i="12"/>
  <c r="U139" i="12"/>
  <c r="V139" i="12"/>
  <c r="W139" i="12"/>
  <c r="X139" i="12"/>
  <c r="Y139" i="12"/>
  <c r="Z139" i="12"/>
  <c r="AA139" i="12"/>
  <c r="AB139" i="12"/>
  <c r="AC139" i="12"/>
  <c r="AD139" i="12"/>
  <c r="AE139" i="12"/>
  <c r="AF139" i="12"/>
  <c r="AG139" i="12"/>
  <c r="AH139" i="12"/>
  <c r="AI139" i="12"/>
  <c r="AJ139" i="12"/>
  <c r="AK139" i="12"/>
  <c r="AL139" i="12"/>
  <c r="AM139" i="12"/>
  <c r="AN139" i="12"/>
  <c r="AO139" i="12"/>
  <c r="AP139" i="12"/>
  <c r="AQ139" i="12"/>
  <c r="AR139" i="12"/>
  <c r="AS139" i="12"/>
  <c r="AT139" i="12"/>
  <c r="AU139" i="12"/>
  <c r="AV139" i="12"/>
  <c r="AW139" i="12"/>
  <c r="AX139" i="12"/>
  <c r="AY139" i="12"/>
  <c r="AZ139" i="12"/>
  <c r="BA139" i="12"/>
  <c r="BB139" i="12"/>
  <c r="AW98" i="12"/>
  <c r="AX98" i="12"/>
  <c r="O74" i="12"/>
  <c r="P74" i="12"/>
  <c r="Q74" i="12"/>
  <c r="R74" i="12"/>
  <c r="S74" i="12"/>
  <c r="T74" i="12"/>
  <c r="U74" i="12"/>
  <c r="V74" i="12"/>
  <c r="W74" i="12"/>
  <c r="X74" i="12"/>
  <c r="Y74" i="12"/>
  <c r="Z74" i="12"/>
  <c r="AA74" i="12"/>
  <c r="AB74" i="12"/>
  <c r="AC74" i="12"/>
  <c r="AD74" i="12"/>
  <c r="AE74" i="12"/>
  <c r="AF74" i="12"/>
  <c r="AG74" i="12"/>
  <c r="AH74" i="12"/>
  <c r="AI74" i="12"/>
  <c r="AJ74" i="12"/>
  <c r="AK74" i="12"/>
  <c r="AL74" i="12"/>
  <c r="AM74" i="12"/>
  <c r="AN74" i="12"/>
  <c r="AO74" i="12"/>
  <c r="AP74" i="12"/>
  <c r="AQ74" i="12"/>
  <c r="AR74" i="12"/>
  <c r="AS74" i="12"/>
  <c r="AT74" i="12"/>
  <c r="AU74" i="12"/>
  <c r="AV74" i="12"/>
  <c r="AW74" i="12"/>
  <c r="AX74" i="12"/>
  <c r="AY74" i="12"/>
  <c r="AZ74" i="12"/>
  <c r="BA74" i="12"/>
  <c r="BB74" i="12"/>
  <c r="O75" i="12"/>
  <c r="P75" i="12"/>
  <c r="Q75" i="12"/>
  <c r="R75" i="12"/>
  <c r="S75" i="12"/>
  <c r="T75" i="12"/>
  <c r="U75" i="12"/>
  <c r="V75" i="12"/>
  <c r="W75" i="12"/>
  <c r="X75" i="12"/>
  <c r="Y75" i="12"/>
  <c r="Z75" i="12"/>
  <c r="AA75" i="12"/>
  <c r="AB75" i="12"/>
  <c r="AC75" i="12"/>
  <c r="AD75" i="12"/>
  <c r="AE75" i="12"/>
  <c r="AF75" i="12"/>
  <c r="AG75" i="12"/>
  <c r="AH75" i="12"/>
  <c r="AI75" i="12"/>
  <c r="AJ75" i="12"/>
  <c r="AK75" i="12"/>
  <c r="AL75" i="12"/>
  <c r="AM75" i="12"/>
  <c r="AN75" i="12"/>
  <c r="AO75" i="12"/>
  <c r="AP75" i="12"/>
  <c r="AQ75" i="12"/>
  <c r="AR75" i="12"/>
  <c r="AS75" i="12"/>
  <c r="AT75" i="12"/>
  <c r="AU75" i="12"/>
  <c r="AV75" i="12"/>
  <c r="AW75" i="12"/>
  <c r="AX75" i="12"/>
  <c r="AY75" i="12"/>
  <c r="AZ75" i="12"/>
  <c r="BA75" i="12"/>
  <c r="BB75" i="12"/>
  <c r="O76" i="12"/>
  <c r="P76" i="12"/>
  <c r="Q76" i="12"/>
  <c r="R76" i="12"/>
  <c r="S76" i="12"/>
  <c r="T76" i="12"/>
  <c r="U76" i="12"/>
  <c r="V76" i="12"/>
  <c r="W76" i="12"/>
  <c r="X76" i="12"/>
  <c r="Y76" i="12"/>
  <c r="Z76" i="12"/>
  <c r="AA76" i="12"/>
  <c r="AB76" i="12"/>
  <c r="AC76" i="12"/>
  <c r="AD76" i="12"/>
  <c r="AE76" i="12"/>
  <c r="AF76" i="12"/>
  <c r="AG76" i="12"/>
  <c r="AH76" i="12"/>
  <c r="AI76" i="12"/>
  <c r="AJ76" i="12"/>
  <c r="AK76" i="12"/>
  <c r="AL76" i="12"/>
  <c r="AM76" i="12"/>
  <c r="AN76" i="12"/>
  <c r="AO76" i="12"/>
  <c r="AP76" i="12"/>
  <c r="AQ76" i="12"/>
  <c r="AR76" i="12"/>
  <c r="AS76" i="12"/>
  <c r="AT76" i="12"/>
  <c r="AU76" i="12"/>
  <c r="AV76" i="12"/>
  <c r="AW76" i="12"/>
  <c r="AX76" i="12"/>
  <c r="AY76" i="12"/>
  <c r="AZ76" i="12"/>
  <c r="BA76" i="12"/>
  <c r="BB76" i="12"/>
  <c r="O77" i="12"/>
  <c r="P77" i="12"/>
  <c r="Q77" i="12"/>
  <c r="R77" i="12"/>
  <c r="S77" i="12"/>
  <c r="T77" i="12"/>
  <c r="U77" i="12"/>
  <c r="V77" i="12"/>
  <c r="W77" i="12"/>
  <c r="X77" i="12"/>
  <c r="Y77" i="12"/>
  <c r="Z77" i="12"/>
  <c r="AA77" i="12"/>
  <c r="AB77" i="12"/>
  <c r="AC77" i="12"/>
  <c r="AD77" i="12"/>
  <c r="AE77" i="12"/>
  <c r="AF77" i="12"/>
  <c r="AG77" i="12"/>
  <c r="AH77" i="12"/>
  <c r="AI77" i="12"/>
  <c r="AJ77" i="12"/>
  <c r="AK77" i="12"/>
  <c r="AL77" i="12"/>
  <c r="AM77" i="12"/>
  <c r="AN77" i="12"/>
  <c r="AO77" i="12"/>
  <c r="AP77" i="12"/>
  <c r="AQ77" i="12"/>
  <c r="AR77" i="12"/>
  <c r="AS77" i="12"/>
  <c r="AT77" i="12"/>
  <c r="AU77" i="12"/>
  <c r="AV77" i="12"/>
  <c r="AW77" i="12"/>
  <c r="AX77" i="12"/>
  <c r="AY77" i="12"/>
  <c r="AZ77" i="12"/>
  <c r="BA77" i="12"/>
  <c r="BB77" i="12"/>
  <c r="O78" i="12"/>
  <c r="P78" i="12"/>
  <c r="Q78" i="12"/>
  <c r="R78" i="12"/>
  <c r="S78" i="12"/>
  <c r="T78" i="12"/>
  <c r="U78" i="12"/>
  <c r="V78" i="12"/>
  <c r="W78" i="12"/>
  <c r="X78" i="12"/>
  <c r="Y78" i="12"/>
  <c r="Z78" i="12"/>
  <c r="AA78" i="12"/>
  <c r="AB78" i="12"/>
  <c r="AC78" i="12"/>
  <c r="AD78" i="12"/>
  <c r="AE78" i="12"/>
  <c r="AF78" i="12"/>
  <c r="AG78" i="12"/>
  <c r="AH78" i="12"/>
  <c r="AI78" i="12"/>
  <c r="AJ78" i="12"/>
  <c r="AK78" i="12"/>
  <c r="AL78" i="12"/>
  <c r="AM78" i="12"/>
  <c r="AN78" i="12"/>
  <c r="AO78" i="12"/>
  <c r="AP78" i="12"/>
  <c r="AQ78" i="12"/>
  <c r="AR78" i="12"/>
  <c r="AS78" i="12"/>
  <c r="AT78" i="12"/>
  <c r="AU78" i="12"/>
  <c r="AV78" i="12"/>
  <c r="AW78" i="12"/>
  <c r="AX78" i="12"/>
  <c r="AY78" i="12"/>
  <c r="AZ78" i="12"/>
  <c r="BA78" i="12"/>
  <c r="BB78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O80" i="12"/>
  <c r="P80" i="12"/>
  <c r="Q80" i="12"/>
  <c r="R80" i="12"/>
  <c r="S80" i="12"/>
  <c r="T80" i="12"/>
  <c r="U80" i="12"/>
  <c r="V80" i="12"/>
  <c r="W80" i="12"/>
  <c r="X80" i="12"/>
  <c r="Y80" i="12"/>
  <c r="Z80" i="12"/>
  <c r="AA80" i="12"/>
  <c r="AB80" i="12"/>
  <c r="AC80" i="12"/>
  <c r="AD80" i="12"/>
  <c r="AE80" i="12"/>
  <c r="AF80" i="12"/>
  <c r="AG80" i="12"/>
  <c r="AH80" i="12"/>
  <c r="AI80" i="12"/>
  <c r="AJ80" i="12"/>
  <c r="AK80" i="12"/>
  <c r="AL80" i="12"/>
  <c r="AM80" i="12"/>
  <c r="AN80" i="12"/>
  <c r="AO80" i="12"/>
  <c r="AP80" i="12"/>
  <c r="AQ80" i="12"/>
  <c r="AR80" i="12"/>
  <c r="AS80" i="12"/>
  <c r="AT80" i="12"/>
  <c r="AU80" i="12"/>
  <c r="AV80" i="12"/>
  <c r="AW80" i="12"/>
  <c r="AX80" i="12"/>
  <c r="AY80" i="12"/>
  <c r="AZ80" i="12"/>
  <c r="BA80" i="12"/>
  <c r="BB80" i="12"/>
  <c r="O81" i="12"/>
  <c r="P81" i="12"/>
  <c r="Q81" i="12"/>
  <c r="R81" i="12"/>
  <c r="S81" i="12"/>
  <c r="T81" i="12"/>
  <c r="U81" i="12"/>
  <c r="V81" i="12"/>
  <c r="W81" i="12"/>
  <c r="X81" i="12"/>
  <c r="Y81" i="12"/>
  <c r="Z81" i="12"/>
  <c r="AA81" i="12"/>
  <c r="AB81" i="12"/>
  <c r="AC81" i="12"/>
  <c r="AD81" i="12"/>
  <c r="AE81" i="12"/>
  <c r="AF81" i="12"/>
  <c r="AG81" i="12"/>
  <c r="AH81" i="12"/>
  <c r="AI81" i="12"/>
  <c r="AJ81" i="12"/>
  <c r="AK81" i="12"/>
  <c r="AL81" i="12"/>
  <c r="AM81" i="12"/>
  <c r="AN81" i="12"/>
  <c r="AO81" i="12"/>
  <c r="AP81" i="12"/>
  <c r="AQ81" i="12"/>
  <c r="AR81" i="12"/>
  <c r="AS81" i="12"/>
  <c r="AT81" i="12"/>
  <c r="AU81" i="12"/>
  <c r="AV81" i="12"/>
  <c r="AW81" i="12"/>
  <c r="AX81" i="12"/>
  <c r="AY81" i="12"/>
  <c r="AZ81" i="12"/>
  <c r="BA81" i="12"/>
  <c r="BB81" i="12"/>
  <c r="O82" i="12"/>
  <c r="P82" i="12"/>
  <c r="Q82" i="12"/>
  <c r="R82" i="12"/>
  <c r="S82" i="12"/>
  <c r="T82" i="12"/>
  <c r="U82" i="12"/>
  <c r="V82" i="12"/>
  <c r="W82" i="12"/>
  <c r="X82" i="12"/>
  <c r="Y82" i="12"/>
  <c r="Z82" i="12"/>
  <c r="AA82" i="12"/>
  <c r="AB82" i="12"/>
  <c r="AC82" i="12"/>
  <c r="AD82" i="12"/>
  <c r="AE82" i="12"/>
  <c r="AF82" i="12"/>
  <c r="AG82" i="12"/>
  <c r="AH82" i="12"/>
  <c r="AI82" i="12"/>
  <c r="AJ82" i="12"/>
  <c r="AK82" i="12"/>
  <c r="AL82" i="12"/>
  <c r="AM82" i="12"/>
  <c r="AN82" i="12"/>
  <c r="AO82" i="12"/>
  <c r="AP82" i="12"/>
  <c r="AQ82" i="12"/>
  <c r="AR82" i="12"/>
  <c r="AS82" i="12"/>
  <c r="AT82" i="12"/>
  <c r="AU82" i="12"/>
  <c r="AV82" i="12"/>
  <c r="AW82" i="12"/>
  <c r="AX82" i="12"/>
  <c r="AY82" i="12"/>
  <c r="AZ82" i="12"/>
  <c r="BA82" i="12"/>
  <c r="BB82" i="12"/>
  <c r="O83" i="12"/>
  <c r="P83" i="12"/>
  <c r="Q83" i="12"/>
  <c r="R83" i="12"/>
  <c r="S83" i="12"/>
  <c r="T83" i="12"/>
  <c r="U83" i="12"/>
  <c r="V83" i="12"/>
  <c r="W83" i="12"/>
  <c r="X83" i="12"/>
  <c r="Y83" i="12"/>
  <c r="Z83" i="12"/>
  <c r="AA83" i="12"/>
  <c r="AB83" i="12"/>
  <c r="AC83" i="12"/>
  <c r="AD83" i="12"/>
  <c r="AE83" i="12"/>
  <c r="AF83" i="12"/>
  <c r="AG83" i="12"/>
  <c r="AH83" i="12"/>
  <c r="AI83" i="12"/>
  <c r="AJ83" i="12"/>
  <c r="AK83" i="12"/>
  <c r="AL83" i="12"/>
  <c r="AM83" i="12"/>
  <c r="AN83" i="12"/>
  <c r="AO83" i="12"/>
  <c r="AP83" i="12"/>
  <c r="AQ83" i="12"/>
  <c r="AR83" i="12"/>
  <c r="AS83" i="12"/>
  <c r="AT83" i="12"/>
  <c r="AU83" i="12"/>
  <c r="AV83" i="12"/>
  <c r="AW83" i="12"/>
  <c r="AX83" i="12"/>
  <c r="AY83" i="12"/>
  <c r="AZ83" i="12"/>
  <c r="BA83" i="12"/>
  <c r="BB83" i="12"/>
  <c r="O84" i="12"/>
  <c r="P84" i="12"/>
  <c r="Q84" i="12"/>
  <c r="R84" i="12"/>
  <c r="S84" i="12"/>
  <c r="T84" i="12"/>
  <c r="U84" i="12"/>
  <c r="V84" i="12"/>
  <c r="W84" i="12"/>
  <c r="X84" i="12"/>
  <c r="Y84" i="12"/>
  <c r="Z84" i="12"/>
  <c r="AA84" i="12"/>
  <c r="AB84" i="12"/>
  <c r="AC84" i="12"/>
  <c r="AD84" i="12"/>
  <c r="AE84" i="12"/>
  <c r="AF84" i="12"/>
  <c r="AG84" i="12"/>
  <c r="AH84" i="12"/>
  <c r="AI84" i="12"/>
  <c r="AJ84" i="12"/>
  <c r="AK84" i="12"/>
  <c r="AL84" i="12"/>
  <c r="AM84" i="12"/>
  <c r="AN84" i="12"/>
  <c r="AO84" i="12"/>
  <c r="AP84" i="12"/>
  <c r="AQ84" i="12"/>
  <c r="AR84" i="12"/>
  <c r="AS84" i="12"/>
  <c r="AT84" i="12"/>
  <c r="AU84" i="12"/>
  <c r="AV84" i="12"/>
  <c r="AW84" i="12"/>
  <c r="AX84" i="12"/>
  <c r="AY84" i="12"/>
  <c r="AZ84" i="12"/>
  <c r="BA84" i="12"/>
  <c r="BB84" i="12"/>
  <c r="O85" i="12"/>
  <c r="P85" i="12"/>
  <c r="Q85" i="12"/>
  <c r="R85" i="12"/>
  <c r="S85" i="12"/>
  <c r="T85" i="12"/>
  <c r="U85" i="12"/>
  <c r="V85" i="12"/>
  <c r="W85" i="12"/>
  <c r="X85" i="12"/>
  <c r="Y85" i="12"/>
  <c r="Z85" i="12"/>
  <c r="AA85" i="12"/>
  <c r="AB85" i="12"/>
  <c r="AC85" i="12"/>
  <c r="AD85" i="12"/>
  <c r="AE85" i="12"/>
  <c r="AF85" i="12"/>
  <c r="AG85" i="12"/>
  <c r="AH85" i="12"/>
  <c r="AI85" i="12"/>
  <c r="AJ85" i="12"/>
  <c r="AK85" i="12"/>
  <c r="AL85" i="12"/>
  <c r="AM85" i="12"/>
  <c r="AN85" i="12"/>
  <c r="AO85" i="12"/>
  <c r="AP85" i="12"/>
  <c r="AQ85" i="12"/>
  <c r="AR85" i="12"/>
  <c r="AS85" i="12"/>
  <c r="AT85" i="12"/>
  <c r="AU85" i="12"/>
  <c r="AV85" i="12"/>
  <c r="AW85" i="12"/>
  <c r="AX85" i="12"/>
  <c r="AY85" i="12"/>
  <c r="AZ85" i="12"/>
  <c r="BA85" i="12"/>
  <c r="BB85" i="12"/>
  <c r="O86" i="12"/>
  <c r="P86" i="12"/>
  <c r="Q86" i="12"/>
  <c r="R86" i="12"/>
  <c r="S86" i="12"/>
  <c r="T86" i="12"/>
  <c r="U86" i="12"/>
  <c r="V86" i="12"/>
  <c r="W86" i="12"/>
  <c r="X86" i="12"/>
  <c r="Y86" i="12"/>
  <c r="Z86" i="12"/>
  <c r="AA86" i="12"/>
  <c r="AB86" i="12"/>
  <c r="AC86" i="12"/>
  <c r="AD86" i="12"/>
  <c r="AE86" i="12"/>
  <c r="AF86" i="12"/>
  <c r="AG86" i="12"/>
  <c r="AH86" i="12"/>
  <c r="AI86" i="12"/>
  <c r="AJ86" i="12"/>
  <c r="AK86" i="12"/>
  <c r="AL86" i="12"/>
  <c r="AM86" i="12"/>
  <c r="AN86" i="12"/>
  <c r="AO86" i="12"/>
  <c r="AP86" i="12"/>
  <c r="AQ86" i="12"/>
  <c r="AR86" i="12"/>
  <c r="AS86" i="12"/>
  <c r="AT86" i="12"/>
  <c r="AU86" i="12"/>
  <c r="AV86" i="12"/>
  <c r="AW86" i="12"/>
  <c r="AX86" i="12"/>
  <c r="AY86" i="12"/>
  <c r="AZ86" i="12"/>
  <c r="BA86" i="12"/>
  <c r="BB86" i="12"/>
  <c r="O87" i="12"/>
  <c r="P87" i="12"/>
  <c r="Q87" i="12"/>
  <c r="R87" i="12"/>
  <c r="S87" i="12"/>
  <c r="T87" i="12"/>
  <c r="U87" i="12"/>
  <c r="V87" i="12"/>
  <c r="W87" i="12"/>
  <c r="X87" i="12"/>
  <c r="Y87" i="12"/>
  <c r="Z87" i="12"/>
  <c r="AA87" i="12"/>
  <c r="AB87" i="12"/>
  <c r="AC87" i="12"/>
  <c r="AD87" i="12"/>
  <c r="AE87" i="12"/>
  <c r="AF87" i="12"/>
  <c r="AG87" i="12"/>
  <c r="AH87" i="12"/>
  <c r="AI87" i="12"/>
  <c r="AJ87" i="12"/>
  <c r="AK87" i="12"/>
  <c r="AL87" i="12"/>
  <c r="AM87" i="12"/>
  <c r="AN87" i="12"/>
  <c r="AO87" i="12"/>
  <c r="AP87" i="12"/>
  <c r="AQ87" i="12"/>
  <c r="AR87" i="12"/>
  <c r="AS87" i="12"/>
  <c r="AT87" i="12"/>
  <c r="AU87" i="12"/>
  <c r="AV87" i="12"/>
  <c r="AW87" i="12"/>
  <c r="AX87" i="12"/>
  <c r="AY87" i="12"/>
  <c r="AZ87" i="12"/>
  <c r="BA87" i="12"/>
  <c r="BB87" i="12"/>
  <c r="O88" i="12"/>
  <c r="P88" i="12"/>
  <c r="Q88" i="12"/>
  <c r="R88" i="12"/>
  <c r="S88" i="12"/>
  <c r="T88" i="12"/>
  <c r="U88" i="12"/>
  <c r="V88" i="12"/>
  <c r="W88" i="12"/>
  <c r="X88" i="12"/>
  <c r="Y88" i="12"/>
  <c r="Z88" i="12"/>
  <c r="AA88" i="12"/>
  <c r="AB88" i="12"/>
  <c r="AC88" i="12"/>
  <c r="AD88" i="12"/>
  <c r="AE88" i="12"/>
  <c r="AF88" i="12"/>
  <c r="AG88" i="12"/>
  <c r="AH88" i="12"/>
  <c r="AI88" i="12"/>
  <c r="AJ88" i="12"/>
  <c r="AK88" i="12"/>
  <c r="AL88" i="12"/>
  <c r="AM88" i="12"/>
  <c r="AN88" i="12"/>
  <c r="AO88" i="12"/>
  <c r="AP88" i="12"/>
  <c r="AQ88" i="12"/>
  <c r="AR88" i="12"/>
  <c r="AS88" i="12"/>
  <c r="AT88" i="12"/>
  <c r="AU88" i="12"/>
  <c r="AV88" i="12"/>
  <c r="AW88" i="12"/>
  <c r="AX88" i="12"/>
  <c r="AY88" i="12"/>
  <c r="AZ88" i="12"/>
  <c r="BA88" i="12"/>
  <c r="BB88" i="12"/>
  <c r="O89" i="12"/>
  <c r="P89" i="12"/>
  <c r="Q89" i="12"/>
  <c r="R89" i="12"/>
  <c r="S89" i="12"/>
  <c r="T89" i="12"/>
  <c r="U89" i="12"/>
  <c r="V89" i="12"/>
  <c r="W89" i="12"/>
  <c r="X89" i="12"/>
  <c r="Y89" i="12"/>
  <c r="Z89" i="12"/>
  <c r="AA89" i="12"/>
  <c r="AB89" i="12"/>
  <c r="AC89" i="12"/>
  <c r="AD89" i="12"/>
  <c r="AE89" i="12"/>
  <c r="AF89" i="12"/>
  <c r="AG89" i="12"/>
  <c r="AH89" i="12"/>
  <c r="AI89" i="12"/>
  <c r="AJ89" i="12"/>
  <c r="AK89" i="12"/>
  <c r="AL89" i="12"/>
  <c r="AM89" i="12"/>
  <c r="AN89" i="12"/>
  <c r="AO89" i="12"/>
  <c r="AP89" i="12"/>
  <c r="AQ89" i="12"/>
  <c r="AR89" i="12"/>
  <c r="AS89" i="12"/>
  <c r="AT89" i="12"/>
  <c r="AU89" i="12"/>
  <c r="AV89" i="12"/>
  <c r="AW89" i="12"/>
  <c r="AX89" i="12"/>
  <c r="AY89" i="12"/>
  <c r="AZ89" i="12"/>
  <c r="BA89" i="12"/>
  <c r="BB89" i="12"/>
  <c r="O90" i="12"/>
  <c r="P90" i="12"/>
  <c r="Q90" i="12"/>
  <c r="R90" i="12"/>
  <c r="S90" i="12"/>
  <c r="T90" i="12"/>
  <c r="U90" i="12"/>
  <c r="V90" i="12"/>
  <c r="W90" i="12"/>
  <c r="X90" i="12"/>
  <c r="Y90" i="12"/>
  <c r="Z90" i="12"/>
  <c r="AA90" i="12"/>
  <c r="AB90" i="12"/>
  <c r="AC90" i="12"/>
  <c r="AD90" i="12"/>
  <c r="AE90" i="12"/>
  <c r="AF90" i="12"/>
  <c r="AG90" i="12"/>
  <c r="AH90" i="12"/>
  <c r="AI90" i="12"/>
  <c r="AJ90" i="12"/>
  <c r="AK90" i="12"/>
  <c r="AL90" i="12"/>
  <c r="AM90" i="12"/>
  <c r="AN90" i="12"/>
  <c r="AO90" i="12"/>
  <c r="AP90" i="12"/>
  <c r="AQ90" i="12"/>
  <c r="AR90" i="12"/>
  <c r="AS90" i="12"/>
  <c r="AT90" i="12"/>
  <c r="AU90" i="12"/>
  <c r="AV90" i="12"/>
  <c r="AW90" i="12"/>
  <c r="AX90" i="12"/>
  <c r="AY90" i="12"/>
  <c r="AZ90" i="12"/>
  <c r="BA90" i="12"/>
  <c r="BB90" i="12"/>
  <c r="O91" i="12"/>
  <c r="P91" i="12"/>
  <c r="Q91" i="12"/>
  <c r="R91" i="12"/>
  <c r="S91" i="12"/>
  <c r="T91" i="12"/>
  <c r="U91" i="12"/>
  <c r="V91" i="12"/>
  <c r="W91" i="12"/>
  <c r="X91" i="12"/>
  <c r="Y91" i="12"/>
  <c r="Z91" i="12"/>
  <c r="AA91" i="12"/>
  <c r="AB91" i="12"/>
  <c r="AC91" i="12"/>
  <c r="AD91" i="12"/>
  <c r="AE91" i="12"/>
  <c r="AF91" i="12"/>
  <c r="AG91" i="12"/>
  <c r="AH91" i="12"/>
  <c r="AI91" i="12"/>
  <c r="AJ91" i="12"/>
  <c r="AK91" i="12"/>
  <c r="AL91" i="12"/>
  <c r="AM91" i="12"/>
  <c r="AN91" i="12"/>
  <c r="AO91" i="12"/>
  <c r="AP91" i="12"/>
  <c r="AQ91" i="12"/>
  <c r="AR91" i="12"/>
  <c r="AS91" i="12"/>
  <c r="AT91" i="12"/>
  <c r="AU91" i="12"/>
  <c r="AV91" i="12"/>
  <c r="AW91" i="12"/>
  <c r="AX91" i="12"/>
  <c r="AY91" i="12"/>
  <c r="AZ91" i="12"/>
  <c r="BA91" i="12"/>
  <c r="BB91" i="12"/>
  <c r="O92" i="12"/>
  <c r="P92" i="12"/>
  <c r="Q92" i="12"/>
  <c r="R92" i="12"/>
  <c r="S92" i="12"/>
  <c r="T92" i="12"/>
  <c r="U92" i="12"/>
  <c r="V92" i="12"/>
  <c r="W92" i="12"/>
  <c r="X92" i="12"/>
  <c r="Y92" i="12"/>
  <c r="Z92" i="12"/>
  <c r="AA92" i="12"/>
  <c r="AB92" i="12"/>
  <c r="AC92" i="12"/>
  <c r="AD92" i="12"/>
  <c r="AE92" i="12"/>
  <c r="AF92" i="12"/>
  <c r="AG92" i="12"/>
  <c r="AH92" i="12"/>
  <c r="AI92" i="12"/>
  <c r="AJ92" i="12"/>
  <c r="AK92" i="12"/>
  <c r="AL92" i="12"/>
  <c r="AM92" i="12"/>
  <c r="AN92" i="12"/>
  <c r="AO92" i="12"/>
  <c r="AP92" i="12"/>
  <c r="AQ92" i="12"/>
  <c r="AR92" i="12"/>
  <c r="AS92" i="12"/>
  <c r="AT92" i="12"/>
  <c r="AU92" i="12"/>
  <c r="AV92" i="12"/>
  <c r="AW92" i="12"/>
  <c r="AX92" i="12"/>
  <c r="AY92" i="12"/>
  <c r="AZ92" i="12"/>
  <c r="BA92" i="12"/>
  <c r="BB92" i="12"/>
  <c r="O93" i="12"/>
  <c r="P93" i="12"/>
  <c r="Q93" i="12"/>
  <c r="R93" i="12"/>
  <c r="S93" i="12"/>
  <c r="T93" i="12"/>
  <c r="U93" i="12"/>
  <c r="V93" i="12"/>
  <c r="W93" i="12"/>
  <c r="X93" i="12"/>
  <c r="Y93" i="12"/>
  <c r="Z93" i="12"/>
  <c r="AA93" i="12"/>
  <c r="AB93" i="12"/>
  <c r="AC93" i="12"/>
  <c r="AD93" i="12"/>
  <c r="AE93" i="12"/>
  <c r="AF93" i="12"/>
  <c r="AG93" i="12"/>
  <c r="AH93" i="12"/>
  <c r="AI93" i="12"/>
  <c r="AJ93" i="12"/>
  <c r="AK93" i="12"/>
  <c r="AL93" i="12"/>
  <c r="AM93" i="12"/>
  <c r="AN93" i="12"/>
  <c r="AO93" i="12"/>
  <c r="AP93" i="12"/>
  <c r="AQ93" i="12"/>
  <c r="AR93" i="12"/>
  <c r="AS93" i="12"/>
  <c r="AT93" i="12"/>
  <c r="AU93" i="12"/>
  <c r="AV93" i="12"/>
  <c r="AW93" i="12"/>
  <c r="AX93" i="12"/>
  <c r="AY93" i="12"/>
  <c r="AZ93" i="12"/>
  <c r="BA93" i="12"/>
  <c r="BB93" i="12"/>
  <c r="O94" i="12"/>
  <c r="P94" i="12"/>
  <c r="Q94" i="12"/>
  <c r="R94" i="12"/>
  <c r="S94" i="12"/>
  <c r="T94" i="12"/>
  <c r="U94" i="12"/>
  <c r="V94" i="12"/>
  <c r="W94" i="12"/>
  <c r="X94" i="12"/>
  <c r="Y94" i="12"/>
  <c r="Z94" i="12"/>
  <c r="AA94" i="12"/>
  <c r="AB94" i="12"/>
  <c r="AC94" i="12"/>
  <c r="AD94" i="12"/>
  <c r="AE94" i="12"/>
  <c r="AF94" i="12"/>
  <c r="AG94" i="12"/>
  <c r="AH94" i="12"/>
  <c r="AI94" i="12"/>
  <c r="AJ94" i="12"/>
  <c r="AK94" i="12"/>
  <c r="AL94" i="12"/>
  <c r="AM94" i="12"/>
  <c r="AN94" i="12"/>
  <c r="AO94" i="12"/>
  <c r="AP94" i="12"/>
  <c r="AQ94" i="12"/>
  <c r="AR94" i="12"/>
  <c r="AS94" i="12"/>
  <c r="AT94" i="12"/>
  <c r="AU94" i="12"/>
  <c r="AV94" i="12"/>
  <c r="AW94" i="12"/>
  <c r="AX94" i="12"/>
  <c r="AY94" i="12"/>
  <c r="AZ94" i="12"/>
  <c r="BA94" i="12"/>
  <c r="BB94" i="12"/>
  <c r="O95" i="12"/>
  <c r="P95" i="12"/>
  <c r="Q95" i="12"/>
  <c r="R95" i="12"/>
  <c r="S95" i="12"/>
  <c r="T95" i="12"/>
  <c r="U95" i="12"/>
  <c r="V95" i="12"/>
  <c r="W95" i="12"/>
  <c r="X95" i="12"/>
  <c r="Y95" i="12"/>
  <c r="Z95" i="12"/>
  <c r="AA95" i="12"/>
  <c r="AB95" i="12"/>
  <c r="AC95" i="12"/>
  <c r="AD95" i="12"/>
  <c r="AE95" i="12"/>
  <c r="AF95" i="12"/>
  <c r="AG95" i="12"/>
  <c r="AH95" i="12"/>
  <c r="AI95" i="12"/>
  <c r="AJ95" i="12"/>
  <c r="AK95" i="12"/>
  <c r="AL95" i="12"/>
  <c r="AM95" i="12"/>
  <c r="AN95" i="12"/>
  <c r="AO95" i="12"/>
  <c r="AP95" i="12"/>
  <c r="AQ95" i="12"/>
  <c r="AR95" i="12"/>
  <c r="AS95" i="12"/>
  <c r="AT95" i="12"/>
  <c r="AU95" i="12"/>
  <c r="AV95" i="12"/>
  <c r="AW95" i="12"/>
  <c r="AX95" i="12"/>
  <c r="AY95" i="12"/>
  <c r="AZ95" i="12"/>
  <c r="BA95" i="12"/>
  <c r="BB95" i="12"/>
  <c r="O96" i="12"/>
  <c r="P96" i="12"/>
  <c r="Q96" i="12"/>
  <c r="R96" i="12"/>
  <c r="S96" i="12"/>
  <c r="T96" i="12"/>
  <c r="U96" i="12"/>
  <c r="V96" i="12"/>
  <c r="W96" i="12"/>
  <c r="X96" i="12"/>
  <c r="Y96" i="12"/>
  <c r="Z96" i="12"/>
  <c r="AA96" i="12"/>
  <c r="AB96" i="12"/>
  <c r="AC96" i="12"/>
  <c r="AD96" i="12"/>
  <c r="AE96" i="12"/>
  <c r="AF96" i="12"/>
  <c r="AG96" i="12"/>
  <c r="AH96" i="12"/>
  <c r="AI96" i="12"/>
  <c r="AJ96" i="12"/>
  <c r="AK96" i="12"/>
  <c r="AL96" i="12"/>
  <c r="AM96" i="12"/>
  <c r="AN96" i="12"/>
  <c r="AO96" i="12"/>
  <c r="AP96" i="12"/>
  <c r="AQ96" i="12"/>
  <c r="AR96" i="12"/>
  <c r="AS96" i="12"/>
  <c r="AT96" i="12"/>
  <c r="AU96" i="12"/>
  <c r="AV96" i="12"/>
  <c r="AW96" i="12"/>
  <c r="AX96" i="12"/>
  <c r="AY96" i="12"/>
  <c r="AZ96" i="12"/>
  <c r="BA96" i="12"/>
  <c r="BB96" i="12"/>
  <c r="O97" i="12"/>
  <c r="P97" i="12"/>
  <c r="Q97" i="12"/>
  <c r="R97" i="12"/>
  <c r="S97" i="12"/>
  <c r="T97" i="12"/>
  <c r="U97" i="12"/>
  <c r="V97" i="12"/>
  <c r="W97" i="12"/>
  <c r="X97" i="12"/>
  <c r="Y97" i="12"/>
  <c r="Z97" i="12"/>
  <c r="AA97" i="12"/>
  <c r="AB97" i="12"/>
  <c r="AC97" i="12"/>
  <c r="AD97" i="12"/>
  <c r="AE97" i="12"/>
  <c r="AF97" i="12"/>
  <c r="AG97" i="12"/>
  <c r="AH97" i="12"/>
  <c r="AI97" i="12"/>
  <c r="AJ97" i="12"/>
  <c r="AK97" i="12"/>
  <c r="AL97" i="12"/>
  <c r="AM97" i="12"/>
  <c r="AN97" i="12"/>
  <c r="AO97" i="12"/>
  <c r="AP97" i="12"/>
  <c r="AQ97" i="12"/>
  <c r="AR97" i="12"/>
  <c r="AS97" i="12"/>
  <c r="AT97" i="12"/>
  <c r="AU97" i="12"/>
  <c r="AV97" i="12"/>
  <c r="AW97" i="12"/>
  <c r="AX97" i="12"/>
  <c r="AY97" i="12"/>
  <c r="AZ97" i="12"/>
  <c r="BA97" i="12"/>
  <c r="BB97" i="12"/>
  <c r="O98" i="12"/>
  <c r="P98" i="12"/>
  <c r="Q98" i="12"/>
  <c r="R98" i="12"/>
  <c r="S98" i="12"/>
  <c r="T98" i="12"/>
  <c r="U98" i="12"/>
  <c r="V98" i="12"/>
  <c r="W98" i="12"/>
  <c r="X98" i="12"/>
  <c r="Y98" i="12"/>
  <c r="Z98" i="12"/>
  <c r="AA98" i="12"/>
  <c r="AB98" i="12"/>
  <c r="AC98" i="12"/>
  <c r="AD98" i="12"/>
  <c r="AE98" i="12"/>
  <c r="AF98" i="12"/>
  <c r="AG98" i="12"/>
  <c r="AH98" i="12"/>
  <c r="AI98" i="12"/>
  <c r="AJ98" i="12"/>
  <c r="AK98" i="12"/>
  <c r="AL98" i="12"/>
  <c r="AM98" i="12"/>
  <c r="AN98" i="12"/>
  <c r="AO98" i="12"/>
  <c r="AP98" i="12"/>
  <c r="AQ98" i="12"/>
  <c r="AR98" i="12"/>
  <c r="AS98" i="12"/>
  <c r="AT98" i="12"/>
  <c r="AU98" i="12"/>
  <c r="AV98" i="12"/>
  <c r="AY98" i="12"/>
  <c r="AZ98" i="12"/>
  <c r="BA98" i="12"/>
  <c r="BB98" i="12"/>
  <c r="O99" i="12"/>
  <c r="P99" i="12"/>
  <c r="Q99" i="12"/>
  <c r="R99" i="12"/>
  <c r="S99" i="12"/>
  <c r="T99" i="12"/>
  <c r="U99" i="12"/>
  <c r="V99" i="12"/>
  <c r="W99" i="12"/>
  <c r="X99" i="12"/>
  <c r="Y99" i="12"/>
  <c r="Z99" i="12"/>
  <c r="AA99" i="12"/>
  <c r="AB99" i="12"/>
  <c r="AC99" i="12"/>
  <c r="AD99" i="12"/>
  <c r="AE99" i="12"/>
  <c r="AF99" i="12"/>
  <c r="AG99" i="12"/>
  <c r="AH99" i="12"/>
  <c r="AI99" i="12"/>
  <c r="AJ99" i="12"/>
  <c r="AK99" i="12"/>
  <c r="AL99" i="12"/>
  <c r="AM99" i="12"/>
  <c r="AN99" i="12"/>
  <c r="AO99" i="12"/>
  <c r="AP99" i="12"/>
  <c r="AQ99" i="12"/>
  <c r="AR99" i="12"/>
  <c r="AS99" i="12"/>
  <c r="AT99" i="12"/>
  <c r="AU99" i="12"/>
  <c r="AV99" i="12"/>
  <c r="AW99" i="12"/>
  <c r="AX99" i="12"/>
  <c r="AY99" i="12"/>
  <c r="AZ99" i="12"/>
  <c r="BA99" i="12"/>
  <c r="BB99" i="12"/>
  <c r="O100" i="12"/>
  <c r="P100" i="12"/>
  <c r="Q100" i="12"/>
  <c r="R100" i="12"/>
  <c r="S100" i="12"/>
  <c r="T100" i="12"/>
  <c r="U100" i="12"/>
  <c r="V100" i="12"/>
  <c r="W100" i="12"/>
  <c r="X100" i="12"/>
  <c r="Y100" i="12"/>
  <c r="Z100" i="12"/>
  <c r="AA100" i="12"/>
  <c r="AB100" i="12"/>
  <c r="AC100" i="12"/>
  <c r="AD100" i="12"/>
  <c r="AE100" i="12"/>
  <c r="AF100" i="12"/>
  <c r="AG100" i="12"/>
  <c r="AH100" i="12"/>
  <c r="AI100" i="12"/>
  <c r="AJ100" i="12"/>
  <c r="AK100" i="12"/>
  <c r="AL100" i="12"/>
  <c r="AM100" i="12"/>
  <c r="AN100" i="12"/>
  <c r="AO100" i="12"/>
  <c r="AP100" i="12"/>
  <c r="AQ100" i="12"/>
  <c r="AR100" i="12"/>
  <c r="AS100" i="12"/>
  <c r="AT100" i="12"/>
  <c r="AU100" i="12"/>
  <c r="AV100" i="12"/>
  <c r="AW100" i="12"/>
  <c r="AX100" i="12"/>
  <c r="AY100" i="12"/>
  <c r="AZ100" i="12"/>
  <c r="BA100" i="12"/>
  <c r="BB100" i="12"/>
  <c r="O101" i="12"/>
  <c r="P101" i="12"/>
  <c r="Q101" i="12"/>
  <c r="R101" i="12"/>
  <c r="S101" i="12"/>
  <c r="T101" i="12"/>
  <c r="U101" i="12"/>
  <c r="V101" i="12"/>
  <c r="W101" i="12"/>
  <c r="X101" i="12"/>
  <c r="Y101" i="12"/>
  <c r="Z101" i="12"/>
  <c r="AA101" i="12"/>
  <c r="AB101" i="12"/>
  <c r="AC101" i="12"/>
  <c r="AD101" i="12"/>
  <c r="AE101" i="12"/>
  <c r="AF101" i="12"/>
  <c r="AG101" i="12"/>
  <c r="AH101" i="12"/>
  <c r="AI101" i="12"/>
  <c r="AJ101" i="12"/>
  <c r="AK101" i="12"/>
  <c r="AL101" i="12"/>
  <c r="AM101" i="12"/>
  <c r="AN101" i="12"/>
  <c r="AO101" i="12"/>
  <c r="AP101" i="12"/>
  <c r="AQ101" i="12"/>
  <c r="AR101" i="12"/>
  <c r="AS101" i="12"/>
  <c r="AT101" i="12"/>
  <c r="AU101" i="12"/>
  <c r="AV101" i="12"/>
  <c r="AW101" i="12"/>
  <c r="AX101" i="12"/>
  <c r="AY101" i="12"/>
  <c r="AZ101" i="12"/>
  <c r="BA101" i="12"/>
  <c r="BB101" i="12"/>
  <c r="O102" i="12"/>
  <c r="P102" i="12"/>
  <c r="Q102" i="12"/>
  <c r="R102" i="12"/>
  <c r="S102" i="12"/>
  <c r="T102" i="12"/>
  <c r="U102" i="12"/>
  <c r="V102" i="12"/>
  <c r="W102" i="12"/>
  <c r="X102" i="12"/>
  <c r="Y102" i="12"/>
  <c r="Z102" i="12"/>
  <c r="AA102" i="12"/>
  <c r="AB102" i="12"/>
  <c r="AC102" i="12"/>
  <c r="AD102" i="12"/>
  <c r="AE102" i="12"/>
  <c r="AF102" i="12"/>
  <c r="AG102" i="12"/>
  <c r="AH102" i="12"/>
  <c r="AI102" i="12"/>
  <c r="AJ102" i="12"/>
  <c r="AK102" i="12"/>
  <c r="AL102" i="12"/>
  <c r="AM102" i="12"/>
  <c r="AN102" i="12"/>
  <c r="AO102" i="12"/>
  <c r="AP102" i="12"/>
  <c r="AQ102" i="12"/>
  <c r="AR102" i="12"/>
  <c r="AS102" i="12"/>
  <c r="AT102" i="12"/>
  <c r="AU102" i="12"/>
  <c r="AV102" i="12"/>
  <c r="AW102" i="12"/>
  <c r="AX102" i="12"/>
  <c r="AY102" i="12"/>
  <c r="AZ102" i="12"/>
  <c r="BA102" i="12"/>
  <c r="BB102" i="12"/>
  <c r="O103" i="12"/>
  <c r="P103" i="12"/>
  <c r="Q103" i="12"/>
  <c r="R103" i="12"/>
  <c r="S103" i="12"/>
  <c r="T103" i="12"/>
  <c r="U103" i="12"/>
  <c r="V103" i="12"/>
  <c r="W103" i="12"/>
  <c r="X103" i="12"/>
  <c r="Y103" i="12"/>
  <c r="Z103" i="12"/>
  <c r="AA103" i="12"/>
  <c r="AB103" i="12"/>
  <c r="AC103" i="12"/>
  <c r="AD103" i="12"/>
  <c r="AE103" i="12"/>
  <c r="AF103" i="12"/>
  <c r="AG103" i="12"/>
  <c r="AH103" i="12"/>
  <c r="AI103" i="12"/>
  <c r="AJ103" i="12"/>
  <c r="AK103" i="12"/>
  <c r="AL103" i="12"/>
  <c r="AM103" i="12"/>
  <c r="AN103" i="12"/>
  <c r="AO103" i="12"/>
  <c r="AP103" i="12"/>
  <c r="AQ103" i="12"/>
  <c r="AR103" i="12"/>
  <c r="AS103" i="12"/>
  <c r="AT103" i="12"/>
  <c r="AU103" i="12"/>
  <c r="AV103" i="12"/>
  <c r="AW103" i="12"/>
  <c r="AX103" i="12"/>
  <c r="AY103" i="12"/>
  <c r="AZ103" i="12"/>
  <c r="BA103" i="12"/>
  <c r="BB103" i="12"/>
  <c r="O104" i="12"/>
  <c r="P104" i="12"/>
  <c r="Q104" i="12"/>
  <c r="R104" i="12"/>
  <c r="S104" i="12"/>
  <c r="T104" i="12"/>
  <c r="U104" i="12"/>
  <c r="V104" i="12"/>
  <c r="W104" i="12"/>
  <c r="X104" i="12"/>
  <c r="Y104" i="12"/>
  <c r="Z104" i="12"/>
  <c r="AA104" i="12"/>
  <c r="AB104" i="12"/>
  <c r="AC104" i="12"/>
  <c r="AD104" i="12"/>
  <c r="AE104" i="12"/>
  <c r="AF104" i="12"/>
  <c r="AG104" i="12"/>
  <c r="AH104" i="12"/>
  <c r="AI104" i="12"/>
  <c r="AJ104" i="12"/>
  <c r="AK104" i="12"/>
  <c r="AL104" i="12"/>
  <c r="AM104" i="12"/>
  <c r="AN104" i="12"/>
  <c r="AO104" i="12"/>
  <c r="AP104" i="12"/>
  <c r="AQ104" i="12"/>
  <c r="AR104" i="12"/>
  <c r="AS104" i="12"/>
  <c r="AT104" i="12"/>
  <c r="AU104" i="12"/>
  <c r="AV104" i="12"/>
  <c r="AW104" i="12"/>
  <c r="AX104" i="12"/>
  <c r="AY104" i="12"/>
  <c r="AZ104" i="12"/>
  <c r="BA104" i="12"/>
  <c r="BB104" i="12"/>
  <c r="AE61" i="12"/>
  <c r="AF61" i="12"/>
  <c r="AG61" i="12"/>
  <c r="AH61" i="12"/>
  <c r="AI61" i="12"/>
  <c r="AJ61" i="12"/>
  <c r="AK61" i="12"/>
  <c r="AL61" i="12"/>
  <c r="AM61" i="12"/>
  <c r="AN61" i="12"/>
  <c r="AO61" i="12"/>
  <c r="AP61" i="12"/>
  <c r="AQ61" i="12"/>
  <c r="AR61" i="12"/>
  <c r="AS61" i="12"/>
  <c r="AT61" i="12"/>
  <c r="AU61" i="12"/>
  <c r="AV61" i="12"/>
  <c r="AW61" i="12"/>
  <c r="AX61" i="12"/>
  <c r="AY61" i="12"/>
  <c r="AK62" i="12"/>
  <c r="AL62" i="12"/>
  <c r="AM62" i="12"/>
  <c r="AN62" i="12"/>
  <c r="AO62" i="12"/>
  <c r="AP62" i="12"/>
  <c r="AQ62" i="12"/>
  <c r="AR62" i="12"/>
  <c r="AS62" i="12"/>
  <c r="AT62" i="12"/>
  <c r="AU62" i="12"/>
  <c r="AV62" i="12"/>
  <c r="AW62" i="12"/>
  <c r="AX62" i="12"/>
  <c r="W63" i="12"/>
  <c r="X63" i="12"/>
  <c r="Y63" i="12"/>
  <c r="Z63" i="12"/>
  <c r="AA63" i="12"/>
  <c r="AB63" i="12"/>
  <c r="AC63" i="12"/>
  <c r="AD63" i="12"/>
  <c r="AE63" i="12"/>
  <c r="AF63" i="12"/>
  <c r="AG63" i="12"/>
  <c r="AH63" i="12"/>
  <c r="AI63" i="12"/>
  <c r="AJ63" i="12"/>
  <c r="AK63" i="12"/>
  <c r="AL63" i="12"/>
  <c r="AM63" i="12"/>
  <c r="AN63" i="12"/>
  <c r="AO63" i="12"/>
  <c r="AP63" i="12"/>
  <c r="AQ63" i="12"/>
  <c r="AR63" i="12"/>
  <c r="AS63" i="12"/>
  <c r="AT63" i="12"/>
  <c r="AU63" i="12"/>
  <c r="AV63" i="12"/>
  <c r="AW63" i="12"/>
  <c r="AX63" i="12"/>
  <c r="W64" i="12"/>
  <c r="X64" i="12"/>
  <c r="Y64" i="12"/>
  <c r="Z64" i="12"/>
  <c r="AA64" i="12"/>
  <c r="AB64" i="12"/>
  <c r="AC64" i="12"/>
  <c r="AD64" i="12"/>
  <c r="AE64" i="12"/>
  <c r="AF64" i="12"/>
  <c r="AG64" i="12"/>
  <c r="AH64" i="12"/>
  <c r="AI64" i="12"/>
  <c r="AJ64" i="12"/>
  <c r="AK64" i="12"/>
  <c r="AL64" i="12"/>
  <c r="AM64" i="12"/>
  <c r="AN64" i="12"/>
  <c r="AO64" i="12"/>
  <c r="AP64" i="12"/>
  <c r="AQ64" i="12"/>
  <c r="AR64" i="12"/>
  <c r="AS64" i="12"/>
  <c r="AT64" i="12"/>
  <c r="AU64" i="12"/>
  <c r="AV64" i="12"/>
  <c r="AE67" i="12"/>
  <c r="AF67" i="12"/>
  <c r="AG67" i="12"/>
  <c r="AH67" i="12"/>
  <c r="AI67" i="12"/>
  <c r="AJ67" i="12"/>
  <c r="AK67" i="12"/>
  <c r="AL67" i="12"/>
  <c r="AM67" i="12"/>
  <c r="AN67" i="12"/>
  <c r="AO67" i="12"/>
  <c r="AP67" i="12"/>
  <c r="AQ67" i="12"/>
  <c r="AR67" i="12"/>
  <c r="AS67" i="12"/>
  <c r="AT67" i="12"/>
  <c r="AU67" i="12"/>
  <c r="AV67" i="12"/>
  <c r="AW67" i="12"/>
  <c r="AX67" i="12"/>
  <c r="AY67" i="12"/>
  <c r="W67" i="12"/>
  <c r="X67" i="12"/>
  <c r="Y67" i="12"/>
  <c r="Z67" i="12"/>
  <c r="AA67" i="12"/>
  <c r="AB67" i="12"/>
  <c r="AC67" i="12"/>
  <c r="AD67" i="12"/>
  <c r="AE68" i="12"/>
  <c r="AF68" i="12"/>
  <c r="AG68" i="12"/>
  <c r="AH68" i="12"/>
  <c r="AK68" i="12"/>
  <c r="AL68" i="12"/>
  <c r="AM68" i="12"/>
  <c r="AN68" i="12"/>
  <c r="AO68" i="12"/>
  <c r="AP68" i="12"/>
  <c r="AQ68" i="12"/>
  <c r="AR68" i="12"/>
  <c r="AS68" i="12"/>
  <c r="AT68" i="12"/>
  <c r="AU68" i="12"/>
  <c r="AV68" i="12"/>
  <c r="AW68" i="12"/>
  <c r="AX68" i="12"/>
  <c r="O39" i="12"/>
  <c r="P39" i="12"/>
  <c r="Q39" i="12"/>
  <c r="R39" i="12"/>
  <c r="S39" i="12"/>
  <c r="T39" i="12"/>
  <c r="U39" i="12"/>
  <c r="V39" i="12"/>
  <c r="W39" i="12"/>
  <c r="X39" i="12"/>
  <c r="Y39" i="12"/>
  <c r="Z39" i="12"/>
  <c r="AA39" i="12"/>
  <c r="AB39" i="12"/>
  <c r="AC39" i="12"/>
  <c r="AD39" i="12"/>
  <c r="AE39" i="12"/>
  <c r="AF39" i="12"/>
  <c r="AG39" i="12"/>
  <c r="AH39" i="12"/>
  <c r="AI39" i="12"/>
  <c r="AJ39" i="12"/>
  <c r="AK39" i="12"/>
  <c r="AL39" i="12"/>
  <c r="AM39" i="12"/>
  <c r="AN39" i="12"/>
  <c r="AO39" i="12"/>
  <c r="AP39" i="12"/>
  <c r="AQ39" i="12"/>
  <c r="AR39" i="12"/>
  <c r="AS39" i="12"/>
  <c r="AT39" i="12"/>
  <c r="AU39" i="12"/>
  <c r="AV39" i="12"/>
  <c r="AW39" i="12"/>
  <c r="AX39" i="12"/>
  <c r="AY39" i="12"/>
  <c r="AZ39" i="12"/>
  <c r="BA39" i="12"/>
  <c r="BB39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O41" i="12"/>
  <c r="P41" i="12"/>
  <c r="Q41" i="12"/>
  <c r="R41" i="12"/>
  <c r="S41" i="12"/>
  <c r="T41" i="12"/>
  <c r="U41" i="12"/>
  <c r="V41" i="12"/>
  <c r="W41" i="12"/>
  <c r="X41" i="12"/>
  <c r="Y41" i="12"/>
  <c r="Z41" i="12"/>
  <c r="AA41" i="12"/>
  <c r="AB41" i="12"/>
  <c r="AC41" i="12"/>
  <c r="AD41" i="12"/>
  <c r="AE41" i="12"/>
  <c r="AF41" i="12"/>
  <c r="AG41" i="12"/>
  <c r="AH41" i="12"/>
  <c r="AI41" i="12"/>
  <c r="AJ41" i="12"/>
  <c r="AK41" i="12"/>
  <c r="AL41" i="12"/>
  <c r="AM41" i="12"/>
  <c r="AN41" i="12"/>
  <c r="AO41" i="12"/>
  <c r="AP41" i="12"/>
  <c r="AQ41" i="12"/>
  <c r="AR41" i="12"/>
  <c r="AS41" i="12"/>
  <c r="AT41" i="12"/>
  <c r="AU41" i="12"/>
  <c r="AV41" i="12"/>
  <c r="AW41" i="12"/>
  <c r="AX41" i="12"/>
  <c r="AY41" i="12"/>
  <c r="AZ41" i="12"/>
  <c r="BA41" i="12"/>
  <c r="BB41" i="12"/>
  <c r="O42" i="12"/>
  <c r="P42" i="12"/>
  <c r="Q42" i="12"/>
  <c r="R42" i="12"/>
  <c r="S42" i="12"/>
  <c r="T42" i="12"/>
  <c r="U42" i="12"/>
  <c r="V42" i="12"/>
  <c r="W42" i="12"/>
  <c r="X42" i="12"/>
  <c r="Y42" i="12"/>
  <c r="Z42" i="12"/>
  <c r="AA42" i="12"/>
  <c r="AB42" i="12"/>
  <c r="AC42" i="12"/>
  <c r="AD42" i="12"/>
  <c r="AE42" i="12"/>
  <c r="AF42" i="12"/>
  <c r="AG42" i="12"/>
  <c r="AH42" i="12"/>
  <c r="AI42" i="12"/>
  <c r="AJ42" i="12"/>
  <c r="AK42" i="12"/>
  <c r="AL42" i="12"/>
  <c r="AM42" i="12"/>
  <c r="AN42" i="12"/>
  <c r="AO42" i="12"/>
  <c r="AP42" i="12"/>
  <c r="AQ42" i="12"/>
  <c r="AR42" i="12"/>
  <c r="AS42" i="12"/>
  <c r="AT42" i="12"/>
  <c r="AU42" i="12"/>
  <c r="AV42" i="12"/>
  <c r="AW42" i="12"/>
  <c r="AX42" i="12"/>
  <c r="AY42" i="12"/>
  <c r="AZ42" i="12"/>
  <c r="BA42" i="12"/>
  <c r="BB42" i="12"/>
  <c r="O43" i="12"/>
  <c r="P43" i="12"/>
  <c r="Q43" i="12"/>
  <c r="R43" i="12"/>
  <c r="S43" i="12"/>
  <c r="T43" i="12"/>
  <c r="U43" i="12"/>
  <c r="V43" i="12"/>
  <c r="W43" i="12"/>
  <c r="X43" i="12"/>
  <c r="Y43" i="12"/>
  <c r="Z43" i="12"/>
  <c r="AA43" i="12"/>
  <c r="AB43" i="12"/>
  <c r="AC43" i="12"/>
  <c r="AD43" i="12"/>
  <c r="AE43" i="12"/>
  <c r="AF43" i="12"/>
  <c r="AG43" i="12"/>
  <c r="AH43" i="12"/>
  <c r="AI43" i="12"/>
  <c r="AJ43" i="12"/>
  <c r="AK43" i="12"/>
  <c r="AL43" i="12"/>
  <c r="AM43" i="12"/>
  <c r="AN43" i="12"/>
  <c r="AO43" i="12"/>
  <c r="AP43" i="12"/>
  <c r="AQ43" i="12"/>
  <c r="AR43" i="12"/>
  <c r="AS43" i="12"/>
  <c r="AT43" i="12"/>
  <c r="AU43" i="12"/>
  <c r="AV43" i="12"/>
  <c r="AW43" i="12"/>
  <c r="AX43" i="12"/>
  <c r="AY43" i="12"/>
  <c r="AZ43" i="12"/>
  <c r="BA43" i="12"/>
  <c r="BB43" i="12"/>
  <c r="O44" i="12"/>
  <c r="P44" i="12"/>
  <c r="Q44" i="12"/>
  <c r="R44" i="12"/>
  <c r="S44" i="12"/>
  <c r="T44" i="12"/>
  <c r="U44" i="12"/>
  <c r="V44" i="12"/>
  <c r="W44" i="12"/>
  <c r="X44" i="12"/>
  <c r="Y44" i="12"/>
  <c r="Z44" i="12"/>
  <c r="AA44" i="12"/>
  <c r="AB44" i="12"/>
  <c r="AC44" i="12"/>
  <c r="AD44" i="12"/>
  <c r="AE44" i="12"/>
  <c r="AF44" i="12"/>
  <c r="AG44" i="12"/>
  <c r="AH44" i="12"/>
  <c r="AI44" i="12"/>
  <c r="AJ44" i="12"/>
  <c r="AK44" i="12"/>
  <c r="AL44" i="12"/>
  <c r="AM44" i="12"/>
  <c r="AN44" i="12"/>
  <c r="AO44" i="12"/>
  <c r="AP44" i="12"/>
  <c r="AQ44" i="12"/>
  <c r="AR44" i="12"/>
  <c r="AS44" i="12"/>
  <c r="AT44" i="12"/>
  <c r="AU44" i="12"/>
  <c r="AV44" i="12"/>
  <c r="AW44" i="12"/>
  <c r="AX44" i="12"/>
  <c r="AY44" i="12"/>
  <c r="AZ44" i="12"/>
  <c r="BA44" i="12"/>
  <c r="BB44" i="12"/>
  <c r="O45" i="12"/>
  <c r="P45" i="12"/>
  <c r="Q45" i="12"/>
  <c r="R45" i="12"/>
  <c r="S45" i="12"/>
  <c r="T45" i="12"/>
  <c r="U45" i="12"/>
  <c r="V45" i="12"/>
  <c r="W45" i="12"/>
  <c r="X45" i="12"/>
  <c r="Y45" i="12"/>
  <c r="Z45" i="12"/>
  <c r="AA45" i="12"/>
  <c r="AB45" i="12"/>
  <c r="AC45" i="12"/>
  <c r="AD45" i="12"/>
  <c r="AE45" i="12"/>
  <c r="AF45" i="12"/>
  <c r="AG45" i="12"/>
  <c r="AH45" i="12"/>
  <c r="AI45" i="12"/>
  <c r="AJ45" i="12"/>
  <c r="AK45" i="12"/>
  <c r="AL45" i="12"/>
  <c r="AM45" i="12"/>
  <c r="AN45" i="12"/>
  <c r="AO45" i="12"/>
  <c r="AP45" i="12"/>
  <c r="AQ45" i="12"/>
  <c r="AR45" i="12"/>
  <c r="AS45" i="12"/>
  <c r="AT45" i="12"/>
  <c r="AU45" i="12"/>
  <c r="AV45" i="12"/>
  <c r="AW45" i="12"/>
  <c r="AX45" i="12"/>
  <c r="AY45" i="12"/>
  <c r="AZ45" i="12"/>
  <c r="BA45" i="12"/>
  <c r="BB45" i="12"/>
  <c r="O46" i="12"/>
  <c r="P46" i="12"/>
  <c r="Q46" i="12"/>
  <c r="R46" i="12"/>
  <c r="S46" i="12"/>
  <c r="T46" i="12"/>
  <c r="U46" i="12"/>
  <c r="V46" i="12"/>
  <c r="W46" i="12"/>
  <c r="X46" i="12"/>
  <c r="Y46" i="12"/>
  <c r="Z46" i="12"/>
  <c r="AA46" i="12"/>
  <c r="AB46" i="12"/>
  <c r="AC46" i="12"/>
  <c r="AD46" i="12"/>
  <c r="AE46" i="12"/>
  <c r="AF46" i="12"/>
  <c r="AG46" i="12"/>
  <c r="AH46" i="12"/>
  <c r="AI46" i="12"/>
  <c r="AJ46" i="12"/>
  <c r="AK46" i="12"/>
  <c r="AL46" i="12"/>
  <c r="AM46" i="12"/>
  <c r="AN46" i="12"/>
  <c r="AO46" i="12"/>
  <c r="AP46" i="12"/>
  <c r="AQ46" i="12"/>
  <c r="AR46" i="12"/>
  <c r="AS46" i="12"/>
  <c r="AT46" i="12"/>
  <c r="AU46" i="12"/>
  <c r="AV46" i="12"/>
  <c r="AW46" i="12"/>
  <c r="AX46" i="12"/>
  <c r="AY46" i="12"/>
  <c r="AZ46" i="12"/>
  <c r="BA46" i="12"/>
  <c r="BB46" i="12"/>
  <c r="O47" i="12"/>
  <c r="P47" i="12"/>
  <c r="Q47" i="12"/>
  <c r="R47" i="12"/>
  <c r="S47" i="12"/>
  <c r="T47" i="12"/>
  <c r="U47" i="12"/>
  <c r="V47" i="12"/>
  <c r="W47" i="12"/>
  <c r="X47" i="12"/>
  <c r="Y47" i="12"/>
  <c r="Z47" i="12"/>
  <c r="AA47" i="12"/>
  <c r="AB47" i="12"/>
  <c r="AC47" i="12"/>
  <c r="AD47" i="12"/>
  <c r="AE47" i="12"/>
  <c r="AF47" i="12"/>
  <c r="AG47" i="12"/>
  <c r="AH47" i="12"/>
  <c r="AI47" i="12"/>
  <c r="AJ47" i="12"/>
  <c r="AK47" i="12"/>
  <c r="AL47" i="12"/>
  <c r="AM47" i="12"/>
  <c r="AN47" i="12"/>
  <c r="AO47" i="12"/>
  <c r="AP47" i="12"/>
  <c r="AQ47" i="12"/>
  <c r="AR47" i="12"/>
  <c r="AS47" i="12"/>
  <c r="AT47" i="12"/>
  <c r="AU47" i="12"/>
  <c r="AV47" i="12"/>
  <c r="AW47" i="12"/>
  <c r="AX47" i="12"/>
  <c r="AY47" i="12"/>
  <c r="AZ47" i="12"/>
  <c r="BA47" i="12"/>
  <c r="BB47" i="12"/>
  <c r="O48" i="12"/>
  <c r="P48" i="12"/>
  <c r="Q48" i="12"/>
  <c r="R48" i="12"/>
  <c r="S48" i="12"/>
  <c r="T48" i="12"/>
  <c r="U48" i="12"/>
  <c r="V48" i="12"/>
  <c r="W48" i="12"/>
  <c r="X48" i="12"/>
  <c r="Y48" i="12"/>
  <c r="Z48" i="12"/>
  <c r="AA48" i="12"/>
  <c r="AB48" i="12"/>
  <c r="AC48" i="12"/>
  <c r="AD48" i="12"/>
  <c r="AE48" i="12"/>
  <c r="AF48" i="12"/>
  <c r="AG48" i="12"/>
  <c r="AH48" i="12"/>
  <c r="AI48" i="12"/>
  <c r="AJ48" i="12"/>
  <c r="AK48" i="12"/>
  <c r="AL48" i="12"/>
  <c r="AM48" i="12"/>
  <c r="AN48" i="12"/>
  <c r="AO48" i="12"/>
  <c r="AP48" i="12"/>
  <c r="AQ48" i="12"/>
  <c r="AR48" i="12"/>
  <c r="AS48" i="12"/>
  <c r="AT48" i="12"/>
  <c r="AU48" i="12"/>
  <c r="AV48" i="12"/>
  <c r="AW48" i="12"/>
  <c r="AX48" i="12"/>
  <c r="AY48" i="12"/>
  <c r="AZ48" i="12"/>
  <c r="BA48" i="12"/>
  <c r="BB48" i="12"/>
  <c r="O49" i="12"/>
  <c r="P49" i="12"/>
  <c r="Q49" i="12"/>
  <c r="R49" i="12"/>
  <c r="S49" i="12"/>
  <c r="T49" i="12"/>
  <c r="U49" i="12"/>
  <c r="V49" i="12"/>
  <c r="W49" i="12"/>
  <c r="X49" i="12"/>
  <c r="Y49" i="12"/>
  <c r="Z49" i="12"/>
  <c r="AA49" i="12"/>
  <c r="AB49" i="12"/>
  <c r="AC49" i="12"/>
  <c r="AD49" i="12"/>
  <c r="AE49" i="12"/>
  <c r="AF49" i="12"/>
  <c r="AG49" i="12"/>
  <c r="AH49" i="12"/>
  <c r="AI49" i="12"/>
  <c r="AJ49" i="12"/>
  <c r="AK49" i="12"/>
  <c r="AL49" i="12"/>
  <c r="AM49" i="12"/>
  <c r="AN49" i="12"/>
  <c r="AO49" i="12"/>
  <c r="AP49" i="12"/>
  <c r="AQ49" i="12"/>
  <c r="AR49" i="12"/>
  <c r="AS49" i="12"/>
  <c r="AT49" i="12"/>
  <c r="AU49" i="12"/>
  <c r="AV49" i="12"/>
  <c r="AW49" i="12"/>
  <c r="AX49" i="12"/>
  <c r="AY49" i="12"/>
  <c r="AZ49" i="12"/>
  <c r="BA49" i="12"/>
  <c r="BB49" i="12"/>
  <c r="O50" i="12"/>
  <c r="P50" i="12"/>
  <c r="Q50" i="12"/>
  <c r="R50" i="12"/>
  <c r="S50" i="12"/>
  <c r="T50" i="12"/>
  <c r="U50" i="12"/>
  <c r="V50" i="12"/>
  <c r="W50" i="12"/>
  <c r="X50" i="12"/>
  <c r="Y50" i="12"/>
  <c r="Z50" i="12"/>
  <c r="AA50" i="12"/>
  <c r="AB50" i="12"/>
  <c r="AC50" i="12"/>
  <c r="AD50" i="12"/>
  <c r="AE50" i="12"/>
  <c r="AF50" i="12"/>
  <c r="AG50" i="12"/>
  <c r="AH50" i="12"/>
  <c r="AI50" i="12"/>
  <c r="AJ50" i="12"/>
  <c r="AK50" i="12"/>
  <c r="AL50" i="12"/>
  <c r="AM50" i="12"/>
  <c r="AN50" i="12"/>
  <c r="AO50" i="12"/>
  <c r="AP50" i="12"/>
  <c r="AQ50" i="12"/>
  <c r="AR50" i="12"/>
  <c r="AS50" i="12"/>
  <c r="AT50" i="12"/>
  <c r="AU50" i="12"/>
  <c r="AV50" i="12"/>
  <c r="AW50" i="12"/>
  <c r="AX50" i="12"/>
  <c r="AY50" i="12"/>
  <c r="AZ50" i="12"/>
  <c r="BA50" i="12"/>
  <c r="BB50" i="12"/>
  <c r="O51" i="12"/>
  <c r="P51" i="12"/>
  <c r="Q51" i="12"/>
  <c r="R51" i="12"/>
  <c r="S51" i="12"/>
  <c r="T51" i="12"/>
  <c r="U51" i="12"/>
  <c r="V51" i="12"/>
  <c r="W51" i="12"/>
  <c r="X51" i="12"/>
  <c r="Y51" i="12"/>
  <c r="Z51" i="12"/>
  <c r="AA51" i="12"/>
  <c r="AB51" i="12"/>
  <c r="AC51" i="12"/>
  <c r="AD51" i="12"/>
  <c r="AE51" i="12"/>
  <c r="AF51" i="12"/>
  <c r="AG51" i="12"/>
  <c r="AH51" i="12"/>
  <c r="AI51" i="12"/>
  <c r="AJ51" i="12"/>
  <c r="AK51" i="12"/>
  <c r="AL51" i="12"/>
  <c r="AM51" i="12"/>
  <c r="AN51" i="12"/>
  <c r="AO51" i="12"/>
  <c r="AP51" i="12"/>
  <c r="AQ51" i="12"/>
  <c r="AR51" i="12"/>
  <c r="AS51" i="12"/>
  <c r="AT51" i="12"/>
  <c r="AU51" i="12"/>
  <c r="AV51" i="12"/>
  <c r="AW51" i="12"/>
  <c r="AX51" i="12"/>
  <c r="AY51" i="12"/>
  <c r="AZ51" i="12"/>
  <c r="BA51" i="12"/>
  <c r="BB51" i="12"/>
  <c r="O52" i="12"/>
  <c r="P52" i="12"/>
  <c r="Q52" i="12"/>
  <c r="R52" i="12"/>
  <c r="S52" i="12"/>
  <c r="T52" i="12"/>
  <c r="U52" i="12"/>
  <c r="V52" i="12"/>
  <c r="W52" i="12"/>
  <c r="X52" i="12"/>
  <c r="Y52" i="12"/>
  <c r="Z52" i="12"/>
  <c r="AA52" i="12"/>
  <c r="AB52" i="12"/>
  <c r="AC52" i="12"/>
  <c r="AD52" i="12"/>
  <c r="AE52" i="12"/>
  <c r="AF52" i="12"/>
  <c r="AG52" i="12"/>
  <c r="AH52" i="12"/>
  <c r="AI52" i="12"/>
  <c r="AJ52" i="12"/>
  <c r="AK52" i="12"/>
  <c r="AL52" i="12"/>
  <c r="AM52" i="12"/>
  <c r="AN52" i="12"/>
  <c r="AO52" i="12"/>
  <c r="AP52" i="12"/>
  <c r="AQ52" i="12"/>
  <c r="AR52" i="12"/>
  <c r="AS52" i="12"/>
  <c r="AT52" i="12"/>
  <c r="AU52" i="12"/>
  <c r="AV52" i="12"/>
  <c r="AW52" i="12"/>
  <c r="AX52" i="12"/>
  <c r="AY52" i="12"/>
  <c r="AZ52" i="12"/>
  <c r="BA52" i="12"/>
  <c r="BB52" i="12"/>
  <c r="O53" i="12"/>
  <c r="P53" i="12"/>
  <c r="Q53" i="12"/>
  <c r="R53" i="12"/>
  <c r="S53" i="12"/>
  <c r="T53" i="12"/>
  <c r="U53" i="12"/>
  <c r="V53" i="12"/>
  <c r="W53" i="12"/>
  <c r="X53" i="12"/>
  <c r="Y53" i="12"/>
  <c r="Z53" i="12"/>
  <c r="AA53" i="12"/>
  <c r="AB53" i="12"/>
  <c r="AC53" i="12"/>
  <c r="AD53" i="12"/>
  <c r="AE53" i="12"/>
  <c r="AF53" i="12"/>
  <c r="AG53" i="12"/>
  <c r="AH53" i="12"/>
  <c r="AI53" i="12"/>
  <c r="AJ53" i="12"/>
  <c r="AK53" i="12"/>
  <c r="AL53" i="12"/>
  <c r="AM53" i="12"/>
  <c r="AN53" i="12"/>
  <c r="AO53" i="12"/>
  <c r="AP53" i="12"/>
  <c r="AQ53" i="12"/>
  <c r="AR53" i="12"/>
  <c r="AS53" i="12"/>
  <c r="AT53" i="12"/>
  <c r="AU53" i="12"/>
  <c r="AV53" i="12"/>
  <c r="AW53" i="12"/>
  <c r="AX53" i="12"/>
  <c r="AY53" i="12"/>
  <c r="AZ53" i="12"/>
  <c r="BA53" i="12"/>
  <c r="BB53" i="12"/>
  <c r="O54" i="12"/>
  <c r="P54" i="12"/>
  <c r="Q54" i="12"/>
  <c r="R54" i="12"/>
  <c r="S54" i="12"/>
  <c r="T54" i="12"/>
  <c r="U54" i="12"/>
  <c r="V54" i="12"/>
  <c r="W54" i="12"/>
  <c r="X54" i="12"/>
  <c r="Y54" i="12"/>
  <c r="Z54" i="12"/>
  <c r="AA54" i="12"/>
  <c r="AB54" i="12"/>
  <c r="AC54" i="12"/>
  <c r="AD54" i="12"/>
  <c r="AE54" i="12"/>
  <c r="AF54" i="12"/>
  <c r="AG54" i="12"/>
  <c r="AH54" i="12"/>
  <c r="AI54" i="12"/>
  <c r="AJ54" i="12"/>
  <c r="AK54" i="12"/>
  <c r="AL54" i="12"/>
  <c r="AM54" i="12"/>
  <c r="AN54" i="12"/>
  <c r="AO54" i="12"/>
  <c r="AP54" i="12"/>
  <c r="AQ54" i="12"/>
  <c r="AR54" i="12"/>
  <c r="AS54" i="12"/>
  <c r="AT54" i="12"/>
  <c r="AU54" i="12"/>
  <c r="AV54" i="12"/>
  <c r="AW54" i="12"/>
  <c r="AX54" i="12"/>
  <c r="AY54" i="12"/>
  <c r="AZ54" i="12"/>
  <c r="BA54" i="12"/>
  <c r="BB54" i="12"/>
  <c r="O55" i="12"/>
  <c r="P55" i="12"/>
  <c r="Q55" i="12"/>
  <c r="R55" i="12"/>
  <c r="S55" i="12"/>
  <c r="T55" i="12"/>
  <c r="U55" i="12"/>
  <c r="V55" i="12"/>
  <c r="W55" i="12"/>
  <c r="X55" i="12"/>
  <c r="Y55" i="12"/>
  <c r="Z55" i="12"/>
  <c r="AA55" i="12"/>
  <c r="AB55" i="12"/>
  <c r="AC55" i="12"/>
  <c r="AD55" i="12"/>
  <c r="AE55" i="12"/>
  <c r="AF55" i="12"/>
  <c r="AG55" i="12"/>
  <c r="AH55" i="12"/>
  <c r="AI55" i="12"/>
  <c r="AJ55" i="12"/>
  <c r="AK55" i="12"/>
  <c r="AL55" i="12"/>
  <c r="AM55" i="12"/>
  <c r="AN55" i="12"/>
  <c r="AO55" i="12"/>
  <c r="AP55" i="12"/>
  <c r="AQ55" i="12"/>
  <c r="AR55" i="12"/>
  <c r="AS55" i="12"/>
  <c r="AT55" i="12"/>
  <c r="AU55" i="12"/>
  <c r="AV55" i="12"/>
  <c r="AW55" i="12"/>
  <c r="AX55" i="12"/>
  <c r="AY55" i="12"/>
  <c r="AZ55" i="12"/>
  <c r="BA55" i="12"/>
  <c r="BB55" i="12"/>
  <c r="O56" i="12"/>
  <c r="P56" i="12"/>
  <c r="Q56" i="12"/>
  <c r="R56" i="12"/>
  <c r="S56" i="12"/>
  <c r="T56" i="12"/>
  <c r="U56" i="12"/>
  <c r="V56" i="12"/>
  <c r="W56" i="12"/>
  <c r="X56" i="12"/>
  <c r="Y56" i="12"/>
  <c r="Z56" i="12"/>
  <c r="AA56" i="12"/>
  <c r="AB56" i="12"/>
  <c r="AC56" i="12"/>
  <c r="AD56" i="12"/>
  <c r="AE56" i="12"/>
  <c r="AF56" i="12"/>
  <c r="AG56" i="12"/>
  <c r="AH56" i="12"/>
  <c r="AI56" i="12"/>
  <c r="AJ56" i="12"/>
  <c r="AK56" i="12"/>
  <c r="AL56" i="12"/>
  <c r="AM56" i="12"/>
  <c r="AN56" i="12"/>
  <c r="AO56" i="12"/>
  <c r="AP56" i="12"/>
  <c r="AQ56" i="12"/>
  <c r="AR56" i="12"/>
  <c r="AS56" i="12"/>
  <c r="AT56" i="12"/>
  <c r="AU56" i="12"/>
  <c r="AV56" i="12"/>
  <c r="AW56" i="12"/>
  <c r="AX56" i="12"/>
  <c r="AY56" i="12"/>
  <c r="AZ56" i="12"/>
  <c r="BA56" i="12"/>
  <c r="BB56" i="12"/>
  <c r="O57" i="12"/>
  <c r="P57" i="12"/>
  <c r="Q57" i="12"/>
  <c r="R57" i="12"/>
  <c r="S57" i="12"/>
  <c r="T57" i="12"/>
  <c r="U57" i="12"/>
  <c r="V57" i="12"/>
  <c r="W57" i="12"/>
  <c r="X57" i="12"/>
  <c r="Y57" i="12"/>
  <c r="Z57" i="12"/>
  <c r="AA57" i="12"/>
  <c r="AB57" i="12"/>
  <c r="AC57" i="12"/>
  <c r="AD57" i="12"/>
  <c r="AE57" i="12"/>
  <c r="AF57" i="12"/>
  <c r="AG57" i="12"/>
  <c r="AH57" i="12"/>
  <c r="AI57" i="12"/>
  <c r="AJ57" i="12"/>
  <c r="AK57" i="12"/>
  <c r="AL57" i="12"/>
  <c r="AM57" i="12"/>
  <c r="AN57" i="12"/>
  <c r="AO57" i="12"/>
  <c r="AP57" i="12"/>
  <c r="AQ57" i="12"/>
  <c r="AR57" i="12"/>
  <c r="AS57" i="12"/>
  <c r="AT57" i="12"/>
  <c r="AU57" i="12"/>
  <c r="AV57" i="12"/>
  <c r="AW57" i="12"/>
  <c r="AX57" i="12"/>
  <c r="AY57" i="12"/>
  <c r="AZ57" i="12"/>
  <c r="BA57" i="12"/>
  <c r="BB57" i="12"/>
  <c r="O58" i="12"/>
  <c r="P58" i="12"/>
  <c r="Q58" i="12"/>
  <c r="R58" i="12"/>
  <c r="S58" i="12"/>
  <c r="T58" i="12"/>
  <c r="U58" i="12"/>
  <c r="V58" i="12"/>
  <c r="W58" i="12"/>
  <c r="X58" i="12"/>
  <c r="Y58" i="12"/>
  <c r="Z58" i="12"/>
  <c r="AA58" i="12"/>
  <c r="AB58" i="12"/>
  <c r="AC58" i="12"/>
  <c r="AD58" i="12"/>
  <c r="AE58" i="12"/>
  <c r="AF58" i="12"/>
  <c r="AG58" i="12"/>
  <c r="AH58" i="12"/>
  <c r="AI58" i="12"/>
  <c r="AJ58" i="12"/>
  <c r="AK58" i="12"/>
  <c r="AL58" i="12"/>
  <c r="AM58" i="12"/>
  <c r="AN58" i="12"/>
  <c r="AO58" i="12"/>
  <c r="AP58" i="12"/>
  <c r="AQ58" i="12"/>
  <c r="AR58" i="12"/>
  <c r="AS58" i="12"/>
  <c r="AT58" i="12"/>
  <c r="AU58" i="12"/>
  <c r="AV58" i="12"/>
  <c r="AW58" i="12"/>
  <c r="AX58" i="12"/>
  <c r="AY58" i="12"/>
  <c r="AZ58" i="12"/>
  <c r="BA58" i="12"/>
  <c r="BB58" i="12"/>
  <c r="O59" i="12"/>
  <c r="P59" i="12"/>
  <c r="Q59" i="12"/>
  <c r="R59" i="12"/>
  <c r="S59" i="12"/>
  <c r="T59" i="12"/>
  <c r="U59" i="12"/>
  <c r="V59" i="12"/>
  <c r="W59" i="12"/>
  <c r="X59" i="12"/>
  <c r="Y59" i="12"/>
  <c r="Z59" i="12"/>
  <c r="AA59" i="12"/>
  <c r="AB59" i="12"/>
  <c r="AC59" i="12"/>
  <c r="AD59" i="12"/>
  <c r="AE59" i="12"/>
  <c r="AF59" i="12"/>
  <c r="AG59" i="12"/>
  <c r="AH59" i="12"/>
  <c r="AI59" i="12"/>
  <c r="AJ59" i="12"/>
  <c r="AK59" i="12"/>
  <c r="AL59" i="12"/>
  <c r="AM59" i="12"/>
  <c r="AN59" i="12"/>
  <c r="AO59" i="12"/>
  <c r="AP59" i="12"/>
  <c r="AQ59" i="12"/>
  <c r="AR59" i="12"/>
  <c r="AS59" i="12"/>
  <c r="AT59" i="12"/>
  <c r="AU59" i="12"/>
  <c r="AV59" i="12"/>
  <c r="AW59" i="12"/>
  <c r="AX59" i="12"/>
  <c r="AY59" i="12"/>
  <c r="AZ59" i="12"/>
  <c r="BA59" i="12"/>
  <c r="BB59" i="12"/>
  <c r="O60" i="12"/>
  <c r="P60" i="12"/>
  <c r="Q60" i="12"/>
  <c r="R60" i="12"/>
  <c r="S60" i="12"/>
  <c r="T60" i="12"/>
  <c r="U60" i="12"/>
  <c r="V60" i="12"/>
  <c r="W60" i="12"/>
  <c r="X60" i="12"/>
  <c r="Y60" i="12"/>
  <c r="Z60" i="12"/>
  <c r="AA60" i="12"/>
  <c r="AB60" i="12"/>
  <c r="AC60" i="12"/>
  <c r="AD60" i="12"/>
  <c r="AE60" i="12"/>
  <c r="AF60" i="12"/>
  <c r="AG60" i="12"/>
  <c r="AH60" i="12"/>
  <c r="AI60" i="12"/>
  <c r="AJ60" i="12"/>
  <c r="AK60" i="12"/>
  <c r="AL60" i="12"/>
  <c r="AM60" i="12"/>
  <c r="AN60" i="12"/>
  <c r="AO60" i="12"/>
  <c r="AP60" i="12"/>
  <c r="AQ60" i="12"/>
  <c r="AR60" i="12"/>
  <c r="AS60" i="12"/>
  <c r="AT60" i="12"/>
  <c r="AU60" i="12"/>
  <c r="AV60" i="12"/>
  <c r="AW60" i="12"/>
  <c r="AX60" i="12"/>
  <c r="AY60" i="12"/>
  <c r="AZ60" i="12"/>
  <c r="BA60" i="12"/>
  <c r="BB60" i="12"/>
  <c r="O61" i="12"/>
  <c r="P61" i="12"/>
  <c r="Q61" i="12"/>
  <c r="R61" i="12"/>
  <c r="S61" i="12"/>
  <c r="T61" i="12"/>
  <c r="U61" i="12"/>
  <c r="V61" i="12"/>
  <c r="W61" i="12"/>
  <c r="X61" i="12"/>
  <c r="Y61" i="12"/>
  <c r="Z61" i="12"/>
  <c r="AA61" i="12"/>
  <c r="AB61" i="12"/>
  <c r="AC61" i="12"/>
  <c r="AD61" i="12"/>
  <c r="AZ61" i="12"/>
  <c r="BA61" i="12"/>
  <c r="BB61" i="12"/>
  <c r="O62" i="12"/>
  <c r="P62" i="12"/>
  <c r="Q62" i="12"/>
  <c r="R62" i="12"/>
  <c r="S62" i="12"/>
  <c r="T62" i="12"/>
  <c r="U62" i="12"/>
  <c r="V62" i="12"/>
  <c r="W62" i="12"/>
  <c r="X62" i="12"/>
  <c r="Y62" i="12"/>
  <c r="Z62" i="12"/>
  <c r="AA62" i="12"/>
  <c r="AB62" i="12"/>
  <c r="AC62" i="12"/>
  <c r="AD62" i="12"/>
  <c r="AE62" i="12"/>
  <c r="AF62" i="12"/>
  <c r="AG62" i="12"/>
  <c r="AH62" i="12"/>
  <c r="AI62" i="12"/>
  <c r="AJ62" i="12"/>
  <c r="AY62" i="12"/>
  <c r="AZ62" i="12"/>
  <c r="BA62" i="12"/>
  <c r="BB62" i="12"/>
  <c r="O63" i="12"/>
  <c r="P63" i="12"/>
  <c r="Q63" i="12"/>
  <c r="R63" i="12"/>
  <c r="S63" i="12"/>
  <c r="T63" i="12"/>
  <c r="U63" i="12"/>
  <c r="V63" i="12"/>
  <c r="AY63" i="12"/>
  <c r="AZ63" i="12"/>
  <c r="BA63" i="12"/>
  <c r="BB63" i="12"/>
  <c r="O64" i="12"/>
  <c r="P64" i="12"/>
  <c r="Q64" i="12"/>
  <c r="R64" i="12"/>
  <c r="S64" i="12"/>
  <c r="T64" i="12"/>
  <c r="U64" i="12"/>
  <c r="V64" i="12"/>
  <c r="AW64" i="12"/>
  <c r="AX64" i="12"/>
  <c r="AY64" i="12"/>
  <c r="AZ64" i="12"/>
  <c r="BA64" i="12"/>
  <c r="BB64" i="12"/>
  <c r="O65" i="12"/>
  <c r="P65" i="12"/>
  <c r="Q65" i="12"/>
  <c r="R65" i="12"/>
  <c r="S65" i="12"/>
  <c r="T65" i="12"/>
  <c r="U65" i="12"/>
  <c r="V65" i="12"/>
  <c r="W65" i="12"/>
  <c r="X65" i="12"/>
  <c r="Y65" i="12"/>
  <c r="Z65" i="12"/>
  <c r="AA65" i="12"/>
  <c r="AB65" i="12"/>
  <c r="AC65" i="12"/>
  <c r="AD65" i="12"/>
  <c r="AE65" i="12"/>
  <c r="AF65" i="12"/>
  <c r="AG65" i="12"/>
  <c r="AH65" i="12"/>
  <c r="AI65" i="12"/>
  <c r="AJ65" i="12"/>
  <c r="AK65" i="12"/>
  <c r="AL65" i="12"/>
  <c r="AM65" i="12"/>
  <c r="AN65" i="12"/>
  <c r="AO65" i="12"/>
  <c r="AP65" i="12"/>
  <c r="AQ65" i="12"/>
  <c r="AR65" i="12"/>
  <c r="AS65" i="12"/>
  <c r="AT65" i="12"/>
  <c r="AU65" i="12"/>
  <c r="AV65" i="12"/>
  <c r="AW65" i="12"/>
  <c r="AX65" i="12"/>
  <c r="AY65" i="12"/>
  <c r="AZ65" i="12"/>
  <c r="BA65" i="12"/>
  <c r="BB65" i="12"/>
  <c r="O66" i="12"/>
  <c r="P66" i="12"/>
  <c r="Q66" i="12"/>
  <c r="R66" i="12"/>
  <c r="S66" i="12"/>
  <c r="T66" i="12"/>
  <c r="U66" i="12"/>
  <c r="V66" i="12"/>
  <c r="W66" i="12"/>
  <c r="X66" i="12"/>
  <c r="Y66" i="12"/>
  <c r="Z66" i="12"/>
  <c r="AA66" i="12"/>
  <c r="AB66" i="12"/>
  <c r="AC66" i="12"/>
  <c r="AD66" i="12"/>
  <c r="AE66" i="12"/>
  <c r="AF66" i="12"/>
  <c r="AG66" i="12"/>
  <c r="AH66" i="12"/>
  <c r="AI66" i="12"/>
  <c r="AJ66" i="12"/>
  <c r="AK66" i="12"/>
  <c r="AL66" i="12"/>
  <c r="AM66" i="12"/>
  <c r="AN66" i="12"/>
  <c r="AO66" i="12"/>
  <c r="AP66" i="12"/>
  <c r="AQ66" i="12"/>
  <c r="AR66" i="12"/>
  <c r="AS66" i="12"/>
  <c r="AT66" i="12"/>
  <c r="AU66" i="12"/>
  <c r="AV66" i="12"/>
  <c r="AW66" i="12"/>
  <c r="AX66" i="12"/>
  <c r="AY66" i="12"/>
  <c r="AZ66" i="12"/>
  <c r="BA66" i="12"/>
  <c r="BB66" i="12"/>
  <c r="O67" i="12"/>
  <c r="P67" i="12"/>
  <c r="Q67" i="12"/>
  <c r="R67" i="12"/>
  <c r="S67" i="12"/>
  <c r="T67" i="12"/>
  <c r="U67" i="12"/>
  <c r="V67" i="12"/>
  <c r="AZ67" i="12"/>
  <c r="BA67" i="12"/>
  <c r="BB67" i="12"/>
  <c r="O68" i="12"/>
  <c r="P68" i="12"/>
  <c r="Q68" i="12"/>
  <c r="R68" i="12"/>
  <c r="S68" i="12"/>
  <c r="T68" i="12"/>
  <c r="U68" i="12"/>
  <c r="V68" i="12"/>
  <c r="W68" i="12"/>
  <c r="X68" i="12"/>
  <c r="Y68" i="12"/>
  <c r="Z68" i="12"/>
  <c r="AA68" i="12"/>
  <c r="AB68" i="12"/>
  <c r="AC68" i="12"/>
  <c r="AD68" i="12"/>
  <c r="AI68" i="12"/>
  <c r="AJ68" i="12"/>
  <c r="AY68" i="12"/>
  <c r="AZ68" i="12"/>
  <c r="BA68" i="12"/>
  <c r="BB68" i="12"/>
  <c r="O69" i="12"/>
  <c r="P69" i="12"/>
  <c r="Q69" i="12"/>
  <c r="R69" i="12"/>
  <c r="S69" i="12"/>
  <c r="T69" i="12"/>
  <c r="U69" i="12"/>
  <c r="V69" i="12"/>
  <c r="W69" i="12"/>
  <c r="X69" i="12"/>
  <c r="Y69" i="12"/>
  <c r="Z69" i="12"/>
  <c r="AA69" i="12"/>
  <c r="AB69" i="12"/>
  <c r="AC69" i="12"/>
  <c r="AD69" i="12"/>
  <c r="AE69" i="12"/>
  <c r="AF69" i="12"/>
  <c r="AG69" i="12"/>
  <c r="AH69" i="12"/>
  <c r="AI69" i="12"/>
  <c r="AJ69" i="12"/>
  <c r="AK69" i="12"/>
  <c r="AL69" i="12"/>
  <c r="AM69" i="12"/>
  <c r="AN69" i="12"/>
  <c r="AO69" i="12"/>
  <c r="AP69" i="12"/>
  <c r="AQ69" i="12"/>
  <c r="AR69" i="12"/>
  <c r="AS69" i="12"/>
  <c r="AT69" i="12"/>
  <c r="AU69" i="12"/>
  <c r="AV69" i="12"/>
  <c r="AW69" i="12"/>
  <c r="AX69" i="12"/>
  <c r="AY69" i="12"/>
  <c r="AZ69" i="12"/>
  <c r="BA69" i="12"/>
  <c r="BB69" i="12"/>
  <c r="L31" i="2"/>
  <c r="ACZ3" i="15"/>
  <c r="L30" i="2"/>
  <c r="ABZ3" i="15"/>
  <c r="L29" i="2"/>
  <c r="AAZ3" i="15"/>
  <c r="L28" i="2"/>
  <c r="ZZ3" i="15"/>
  <c r="L27" i="2"/>
  <c r="YZ3" i="15"/>
  <c r="L26" i="2"/>
  <c r="XZ3" i="15"/>
  <c r="L25" i="2"/>
  <c r="WZ3" i="15"/>
  <c r="L24" i="2"/>
  <c r="VZ3" i="15"/>
  <c r="L23" i="2"/>
  <c r="UZ3" i="15"/>
  <c r="L22" i="2"/>
  <c r="TZ3" i="15"/>
  <c r="L20" i="2"/>
  <c r="RZ3" i="15"/>
  <c r="L16" i="2"/>
  <c r="NZ3" i="15"/>
  <c r="L15" i="2"/>
  <c r="MZ3" i="15"/>
  <c r="L11" i="2"/>
  <c r="IZ3" i="15"/>
  <c r="L10" i="2"/>
  <c r="HZ3" i="15"/>
  <c r="L9" i="2"/>
  <c r="GZ3" i="15"/>
  <c r="L8" i="2"/>
  <c r="FZ3" i="15"/>
  <c r="L7" i="2"/>
  <c r="EZ3" i="15"/>
  <c r="L6" i="2"/>
  <c r="DZ3" i="15"/>
  <c r="L5" i="2"/>
  <c r="CZ3" i="15"/>
  <c r="L4" i="2"/>
  <c r="BZ3" i="15"/>
  <c r="L3" i="2"/>
  <c r="AZ3" i="15"/>
  <c r="E19" i="4"/>
  <c r="E18" i="4"/>
  <c r="E88" i="4"/>
  <c r="BB175" i="4"/>
  <c r="BA175" i="4"/>
  <c r="AZ175" i="4"/>
  <c r="AY175" i="4"/>
  <c r="AX175" i="4"/>
  <c r="AW175" i="4"/>
  <c r="AV175" i="4"/>
  <c r="AU175" i="4"/>
  <c r="AT175" i="4"/>
  <c r="AS175" i="4"/>
  <c r="AR175" i="4"/>
  <c r="AQ175" i="4"/>
  <c r="AP175" i="4"/>
  <c r="AO175" i="4"/>
  <c r="AN175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O175" i="4"/>
  <c r="I35" i="4"/>
  <c r="I70" i="4"/>
  <c r="I105" i="4" s="1"/>
  <c r="I140" i="4" s="1"/>
  <c r="I175" i="4" s="1"/>
  <c r="I210" i="4" s="1"/>
  <c r="I245" i="4" s="1"/>
  <c r="I280" i="4" s="1"/>
  <c r="I315" i="4" s="1"/>
  <c r="I350" i="4" s="1"/>
  <c r="I385" i="4" s="1"/>
  <c r="I420" i="4" s="1"/>
  <c r="I455" i="4" s="1"/>
  <c r="I490" i="4" s="1"/>
  <c r="I525" i="4" s="1"/>
  <c r="I560" i="4" s="1"/>
  <c r="I595" i="4" s="1"/>
  <c r="I630" i="4" s="1"/>
  <c r="I665" i="4" s="1"/>
  <c r="I700" i="4" s="1"/>
  <c r="I735" i="4" s="1"/>
  <c r="I770" i="4" s="1"/>
  <c r="I805" i="4" s="1"/>
  <c r="I840" i="4" s="1"/>
  <c r="I875" i="4" s="1"/>
  <c r="I910" i="4" s="1"/>
  <c r="I945" i="4" s="1"/>
  <c r="I980" i="4" s="1"/>
  <c r="I1015" i="4" s="1"/>
  <c r="I1050" i="4" s="1"/>
  <c r="I1085" i="4" s="1"/>
  <c r="BB174" i="4"/>
  <c r="BA174" i="4"/>
  <c r="AZ174" i="4"/>
  <c r="AY174" i="4"/>
  <c r="AX174" i="4"/>
  <c r="AW174" i="4"/>
  <c r="AV174" i="4"/>
  <c r="AU174" i="4"/>
  <c r="AT174" i="4"/>
  <c r="AS174" i="4"/>
  <c r="AR174" i="4"/>
  <c r="AQ174" i="4"/>
  <c r="AP174" i="4"/>
  <c r="AO174" i="4"/>
  <c r="AN174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O174" i="4"/>
  <c r="I34" i="4"/>
  <c r="I69" i="4" s="1"/>
  <c r="I104" i="4" s="1"/>
  <c r="I139" i="4" s="1"/>
  <c r="I174" i="4" s="1"/>
  <c r="I209" i="4" s="1"/>
  <c r="I244" i="4" s="1"/>
  <c r="I279" i="4" s="1"/>
  <c r="I314" i="4" s="1"/>
  <c r="I349" i="4" s="1"/>
  <c r="I384" i="4" s="1"/>
  <c r="I419" i="4" s="1"/>
  <c r="I454" i="4" s="1"/>
  <c r="I489" i="4" s="1"/>
  <c r="I524" i="4" s="1"/>
  <c r="I559" i="4" s="1"/>
  <c r="I594" i="4" s="1"/>
  <c r="I629" i="4" s="1"/>
  <c r="I664" i="4" s="1"/>
  <c r="I699" i="4" s="1"/>
  <c r="I734" i="4" s="1"/>
  <c r="I769" i="4" s="1"/>
  <c r="I804" i="4" s="1"/>
  <c r="I839" i="4" s="1"/>
  <c r="I874" i="4" s="1"/>
  <c r="I909" i="4" s="1"/>
  <c r="I944" i="4" s="1"/>
  <c r="I979" i="4" s="1"/>
  <c r="I1014" i="4" s="1"/>
  <c r="I1049" i="4" s="1"/>
  <c r="I1084" i="4" s="1"/>
  <c r="BB210" i="4"/>
  <c r="BA210" i="4"/>
  <c r="AZ210" i="4"/>
  <c r="AY210" i="4"/>
  <c r="AX210" i="4"/>
  <c r="AW210" i="4"/>
  <c r="AV210" i="4"/>
  <c r="AU210" i="4"/>
  <c r="AT210" i="4"/>
  <c r="AS210" i="4"/>
  <c r="AR210" i="4"/>
  <c r="AQ210" i="4"/>
  <c r="AP210" i="4"/>
  <c r="AO210" i="4"/>
  <c r="AN210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O210" i="4"/>
  <c r="BB209" i="4"/>
  <c r="BA209" i="4"/>
  <c r="AZ209" i="4"/>
  <c r="AY209" i="4"/>
  <c r="AX209" i="4"/>
  <c r="AW209" i="4"/>
  <c r="AV209" i="4"/>
  <c r="AU209" i="4"/>
  <c r="AT209" i="4"/>
  <c r="AS209" i="4"/>
  <c r="AR209" i="4"/>
  <c r="AQ209" i="4"/>
  <c r="AP209" i="4"/>
  <c r="AO209" i="4"/>
  <c r="AN209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O209" i="4"/>
  <c r="BB245" i="4"/>
  <c r="BA245" i="4"/>
  <c r="AZ245" i="4"/>
  <c r="AY245" i="4"/>
  <c r="AX245" i="4"/>
  <c r="AW245" i="4"/>
  <c r="AV245" i="4"/>
  <c r="AU245" i="4"/>
  <c r="AT245" i="4"/>
  <c r="AS245" i="4"/>
  <c r="AR245" i="4"/>
  <c r="AQ245" i="4"/>
  <c r="AP245" i="4"/>
  <c r="AO245" i="4"/>
  <c r="AN245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O245" i="4"/>
  <c r="BB244" i="4"/>
  <c r="BA244" i="4"/>
  <c r="AZ244" i="4"/>
  <c r="AY244" i="4"/>
  <c r="AX244" i="4"/>
  <c r="AW244" i="4"/>
  <c r="AV244" i="4"/>
  <c r="AU244" i="4"/>
  <c r="AT244" i="4"/>
  <c r="AS244" i="4"/>
  <c r="AR244" i="4"/>
  <c r="AQ244" i="4"/>
  <c r="AP244" i="4"/>
  <c r="AO244" i="4"/>
  <c r="AN244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O244" i="4"/>
  <c r="BB280" i="4"/>
  <c r="BA280" i="4"/>
  <c r="AZ280" i="4"/>
  <c r="AY280" i="4"/>
  <c r="AX280" i="4"/>
  <c r="AW280" i="4"/>
  <c r="AV280" i="4"/>
  <c r="AU280" i="4"/>
  <c r="AT280" i="4"/>
  <c r="AS280" i="4"/>
  <c r="AR280" i="4"/>
  <c r="AQ280" i="4"/>
  <c r="AP280" i="4"/>
  <c r="AO280" i="4"/>
  <c r="AN280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O280" i="4"/>
  <c r="BB279" i="4"/>
  <c r="BA279" i="4"/>
  <c r="AZ279" i="4"/>
  <c r="AY279" i="4"/>
  <c r="AX279" i="4"/>
  <c r="AW279" i="4"/>
  <c r="AV279" i="4"/>
  <c r="AU279" i="4"/>
  <c r="AT279" i="4"/>
  <c r="AS279" i="4"/>
  <c r="AR279" i="4"/>
  <c r="AQ279" i="4"/>
  <c r="AP279" i="4"/>
  <c r="AO279" i="4"/>
  <c r="AN279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O279" i="4"/>
  <c r="BB315" i="4"/>
  <c r="BA315" i="4"/>
  <c r="AZ315" i="4"/>
  <c r="AY315" i="4"/>
  <c r="AX315" i="4"/>
  <c r="AW315" i="4"/>
  <c r="AV315" i="4"/>
  <c r="AU315" i="4"/>
  <c r="AT315" i="4"/>
  <c r="AS315" i="4"/>
  <c r="AR315" i="4"/>
  <c r="AQ315" i="4"/>
  <c r="AP315" i="4"/>
  <c r="AO315" i="4"/>
  <c r="AN315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O315" i="4"/>
  <c r="BB314" i="4"/>
  <c r="BA314" i="4"/>
  <c r="AZ314" i="4"/>
  <c r="AY314" i="4"/>
  <c r="AX314" i="4"/>
  <c r="AW314" i="4"/>
  <c r="AV314" i="4"/>
  <c r="AU314" i="4"/>
  <c r="AT314" i="4"/>
  <c r="AS314" i="4"/>
  <c r="AR314" i="4"/>
  <c r="AQ314" i="4"/>
  <c r="AP314" i="4"/>
  <c r="AO314" i="4"/>
  <c r="AN314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O314" i="4"/>
  <c r="BB350" i="4"/>
  <c r="BA350" i="4"/>
  <c r="AZ350" i="4"/>
  <c r="AY350" i="4"/>
  <c r="AX350" i="4"/>
  <c r="AW350" i="4"/>
  <c r="AV350" i="4"/>
  <c r="AU350" i="4"/>
  <c r="AT350" i="4"/>
  <c r="AS350" i="4"/>
  <c r="AR350" i="4"/>
  <c r="AQ350" i="4"/>
  <c r="AP350" i="4"/>
  <c r="AO350" i="4"/>
  <c r="AN350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O350" i="4"/>
  <c r="BB349" i="4"/>
  <c r="BA349" i="4"/>
  <c r="AZ349" i="4"/>
  <c r="AY349" i="4"/>
  <c r="AX349" i="4"/>
  <c r="AW349" i="4"/>
  <c r="AV349" i="4"/>
  <c r="AU349" i="4"/>
  <c r="AT349" i="4"/>
  <c r="AS349" i="4"/>
  <c r="AR349" i="4"/>
  <c r="AQ349" i="4"/>
  <c r="AP349" i="4"/>
  <c r="AO349" i="4"/>
  <c r="AN349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O349" i="4"/>
  <c r="BB385" i="4"/>
  <c r="BA385" i="4"/>
  <c r="AZ385" i="4"/>
  <c r="AY385" i="4"/>
  <c r="AX385" i="4"/>
  <c r="AW385" i="4"/>
  <c r="AV385" i="4"/>
  <c r="AU385" i="4"/>
  <c r="AT385" i="4"/>
  <c r="AS385" i="4"/>
  <c r="AR385" i="4"/>
  <c r="AQ385" i="4"/>
  <c r="AP385" i="4"/>
  <c r="AO385" i="4"/>
  <c r="AN385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O385" i="4"/>
  <c r="BB384" i="4"/>
  <c r="BA384" i="4"/>
  <c r="AZ384" i="4"/>
  <c r="AY384" i="4"/>
  <c r="AX384" i="4"/>
  <c r="AW384" i="4"/>
  <c r="AV384" i="4"/>
  <c r="AU384" i="4"/>
  <c r="AT384" i="4"/>
  <c r="AS384" i="4"/>
  <c r="AR384" i="4"/>
  <c r="AQ384" i="4"/>
  <c r="AP384" i="4"/>
  <c r="AO384" i="4"/>
  <c r="AN384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O384" i="4"/>
  <c r="BB420" i="4"/>
  <c r="BA420" i="4"/>
  <c r="AZ420" i="4"/>
  <c r="AY420" i="4"/>
  <c r="AX420" i="4"/>
  <c r="AW420" i="4"/>
  <c r="AV420" i="4"/>
  <c r="AU420" i="4"/>
  <c r="AT420" i="4"/>
  <c r="AS420" i="4"/>
  <c r="AR420" i="4"/>
  <c r="AQ420" i="4"/>
  <c r="AP420" i="4"/>
  <c r="AO420" i="4"/>
  <c r="AN420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O420" i="4"/>
  <c r="BB419" i="4"/>
  <c r="BA419" i="4"/>
  <c r="AZ419" i="4"/>
  <c r="AY419" i="4"/>
  <c r="AX419" i="4"/>
  <c r="AW419" i="4"/>
  <c r="AV419" i="4"/>
  <c r="AU419" i="4"/>
  <c r="AT419" i="4"/>
  <c r="AS419" i="4"/>
  <c r="AR419" i="4"/>
  <c r="AQ419" i="4"/>
  <c r="AP419" i="4"/>
  <c r="AO419" i="4"/>
  <c r="AN419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O419" i="4"/>
  <c r="BB455" i="4"/>
  <c r="BA455" i="4"/>
  <c r="AZ455" i="4"/>
  <c r="AY455" i="4"/>
  <c r="AX455" i="4"/>
  <c r="AW455" i="4"/>
  <c r="AV455" i="4"/>
  <c r="AU455" i="4"/>
  <c r="AT455" i="4"/>
  <c r="AS455" i="4"/>
  <c r="AR455" i="4"/>
  <c r="AQ455" i="4"/>
  <c r="AP455" i="4"/>
  <c r="AO455" i="4"/>
  <c r="AN455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O455" i="4"/>
  <c r="BB454" i="4"/>
  <c r="BA454" i="4"/>
  <c r="AZ454" i="4"/>
  <c r="AY454" i="4"/>
  <c r="AX454" i="4"/>
  <c r="AW454" i="4"/>
  <c r="AV454" i="4"/>
  <c r="AU454" i="4"/>
  <c r="AT454" i="4"/>
  <c r="AS454" i="4"/>
  <c r="AR454" i="4"/>
  <c r="AQ454" i="4"/>
  <c r="AP454" i="4"/>
  <c r="AO454" i="4"/>
  <c r="AN454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O454" i="4"/>
  <c r="BB490" i="4"/>
  <c r="BA490" i="4"/>
  <c r="AZ490" i="4"/>
  <c r="AY490" i="4"/>
  <c r="AX490" i="4"/>
  <c r="AW490" i="4"/>
  <c r="AV490" i="4"/>
  <c r="AU490" i="4"/>
  <c r="AT490" i="4"/>
  <c r="AS490" i="4"/>
  <c r="AR490" i="4"/>
  <c r="AQ490" i="4"/>
  <c r="AP490" i="4"/>
  <c r="AO490" i="4"/>
  <c r="AN490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O490" i="4"/>
  <c r="BB489" i="4"/>
  <c r="BA489" i="4"/>
  <c r="AZ489" i="4"/>
  <c r="AY489" i="4"/>
  <c r="AX489" i="4"/>
  <c r="AW489" i="4"/>
  <c r="AV489" i="4"/>
  <c r="AU489" i="4"/>
  <c r="AT489" i="4"/>
  <c r="AS489" i="4"/>
  <c r="AR489" i="4"/>
  <c r="AQ489" i="4"/>
  <c r="AP489" i="4"/>
  <c r="AO489" i="4"/>
  <c r="AN489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O489" i="4"/>
  <c r="BB525" i="4"/>
  <c r="BA525" i="4"/>
  <c r="AZ525" i="4"/>
  <c r="AY525" i="4"/>
  <c r="AX525" i="4"/>
  <c r="AW525" i="4"/>
  <c r="AV525" i="4"/>
  <c r="AU525" i="4"/>
  <c r="AT525" i="4"/>
  <c r="AS525" i="4"/>
  <c r="AR525" i="4"/>
  <c r="AQ525" i="4"/>
  <c r="AP525" i="4"/>
  <c r="AO525" i="4"/>
  <c r="AN525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O525" i="4"/>
  <c r="BB524" i="4"/>
  <c r="BA524" i="4"/>
  <c r="AZ524" i="4"/>
  <c r="AY524" i="4"/>
  <c r="AX524" i="4"/>
  <c r="AW524" i="4"/>
  <c r="AV524" i="4"/>
  <c r="AU524" i="4"/>
  <c r="AT524" i="4"/>
  <c r="AS524" i="4"/>
  <c r="AR524" i="4"/>
  <c r="AQ524" i="4"/>
  <c r="AP524" i="4"/>
  <c r="AO524" i="4"/>
  <c r="AN524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O524" i="4"/>
  <c r="BB560" i="4"/>
  <c r="BA560" i="4"/>
  <c r="AZ560" i="4"/>
  <c r="AY560" i="4"/>
  <c r="AX560" i="4"/>
  <c r="AW560" i="4"/>
  <c r="AV560" i="4"/>
  <c r="AU560" i="4"/>
  <c r="AT560" i="4"/>
  <c r="AS560" i="4"/>
  <c r="AR560" i="4"/>
  <c r="AQ560" i="4"/>
  <c r="AP560" i="4"/>
  <c r="AO560" i="4"/>
  <c r="AN560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O560" i="4"/>
  <c r="BB559" i="4"/>
  <c r="BA559" i="4"/>
  <c r="AZ559" i="4"/>
  <c r="AY559" i="4"/>
  <c r="AX559" i="4"/>
  <c r="AW559" i="4"/>
  <c r="AV559" i="4"/>
  <c r="AU559" i="4"/>
  <c r="AT559" i="4"/>
  <c r="AS559" i="4"/>
  <c r="AR559" i="4"/>
  <c r="AQ559" i="4"/>
  <c r="AP559" i="4"/>
  <c r="AO559" i="4"/>
  <c r="AN559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O559" i="4"/>
  <c r="BB595" i="4"/>
  <c r="BA595" i="4"/>
  <c r="AZ595" i="4"/>
  <c r="AY595" i="4"/>
  <c r="AX595" i="4"/>
  <c r="AW595" i="4"/>
  <c r="AV595" i="4"/>
  <c r="AU595" i="4"/>
  <c r="AT595" i="4"/>
  <c r="AS595" i="4"/>
  <c r="AR595" i="4"/>
  <c r="AQ595" i="4"/>
  <c r="AP595" i="4"/>
  <c r="AO595" i="4"/>
  <c r="AN595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O595" i="4"/>
  <c r="BB594" i="4"/>
  <c r="BA594" i="4"/>
  <c r="AZ594" i="4"/>
  <c r="AY594" i="4"/>
  <c r="AX594" i="4"/>
  <c r="AW594" i="4"/>
  <c r="AV594" i="4"/>
  <c r="AU594" i="4"/>
  <c r="AT594" i="4"/>
  <c r="AS594" i="4"/>
  <c r="AR594" i="4"/>
  <c r="AQ594" i="4"/>
  <c r="AP594" i="4"/>
  <c r="AO594" i="4"/>
  <c r="AN594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O594" i="4"/>
  <c r="BB630" i="4"/>
  <c r="BA630" i="4"/>
  <c r="AZ630" i="4"/>
  <c r="AY630" i="4"/>
  <c r="AX630" i="4"/>
  <c r="AW630" i="4"/>
  <c r="AV630" i="4"/>
  <c r="AU630" i="4"/>
  <c r="AT630" i="4"/>
  <c r="AS630" i="4"/>
  <c r="AR630" i="4"/>
  <c r="AQ630" i="4"/>
  <c r="AP630" i="4"/>
  <c r="AO630" i="4"/>
  <c r="AN630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O630" i="4"/>
  <c r="BB629" i="4"/>
  <c r="BA629" i="4"/>
  <c r="AZ629" i="4"/>
  <c r="AY629" i="4"/>
  <c r="AX629" i="4"/>
  <c r="AW629" i="4"/>
  <c r="AV629" i="4"/>
  <c r="AU629" i="4"/>
  <c r="AT629" i="4"/>
  <c r="AS629" i="4"/>
  <c r="AR629" i="4"/>
  <c r="AQ629" i="4"/>
  <c r="AP629" i="4"/>
  <c r="AO629" i="4"/>
  <c r="AN629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O629" i="4"/>
  <c r="BB665" i="4"/>
  <c r="BA665" i="4"/>
  <c r="AZ665" i="4"/>
  <c r="AY665" i="4"/>
  <c r="AX665" i="4"/>
  <c r="AW665" i="4"/>
  <c r="AV665" i="4"/>
  <c r="AU665" i="4"/>
  <c r="AT665" i="4"/>
  <c r="AS665" i="4"/>
  <c r="AR665" i="4"/>
  <c r="AQ665" i="4"/>
  <c r="AP665" i="4"/>
  <c r="AO665" i="4"/>
  <c r="AN665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O665" i="4"/>
  <c r="BB664" i="4"/>
  <c r="BA664" i="4"/>
  <c r="AZ664" i="4"/>
  <c r="AY664" i="4"/>
  <c r="AX664" i="4"/>
  <c r="AW664" i="4"/>
  <c r="AV664" i="4"/>
  <c r="AU664" i="4"/>
  <c r="AT664" i="4"/>
  <c r="AS664" i="4"/>
  <c r="AR664" i="4"/>
  <c r="AQ664" i="4"/>
  <c r="AP664" i="4"/>
  <c r="AO664" i="4"/>
  <c r="AN664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O664" i="4"/>
  <c r="BB700" i="4"/>
  <c r="BA700" i="4"/>
  <c r="AZ700" i="4"/>
  <c r="AY700" i="4"/>
  <c r="AX700" i="4"/>
  <c r="AW700" i="4"/>
  <c r="AV700" i="4"/>
  <c r="AU700" i="4"/>
  <c r="AT700" i="4"/>
  <c r="AS700" i="4"/>
  <c r="AR700" i="4"/>
  <c r="AQ700" i="4"/>
  <c r="AP700" i="4"/>
  <c r="AO700" i="4"/>
  <c r="AN700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O700" i="4"/>
  <c r="BB699" i="4"/>
  <c r="BA699" i="4"/>
  <c r="AZ699" i="4"/>
  <c r="AY699" i="4"/>
  <c r="AX699" i="4"/>
  <c r="AW699" i="4"/>
  <c r="AV699" i="4"/>
  <c r="AU699" i="4"/>
  <c r="AT699" i="4"/>
  <c r="AS699" i="4"/>
  <c r="AR699" i="4"/>
  <c r="AQ699" i="4"/>
  <c r="AP699" i="4"/>
  <c r="AO699" i="4"/>
  <c r="AN699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O699" i="4"/>
  <c r="BB735" i="4"/>
  <c r="BA735" i="4"/>
  <c r="AZ735" i="4"/>
  <c r="AY735" i="4"/>
  <c r="AX735" i="4"/>
  <c r="AW735" i="4"/>
  <c r="AV735" i="4"/>
  <c r="AU735" i="4"/>
  <c r="AT735" i="4"/>
  <c r="AS735" i="4"/>
  <c r="AR735" i="4"/>
  <c r="AQ735" i="4"/>
  <c r="AP735" i="4"/>
  <c r="AO735" i="4"/>
  <c r="AN735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O735" i="4"/>
  <c r="BB734" i="4"/>
  <c r="BA734" i="4"/>
  <c r="AZ734" i="4"/>
  <c r="AY734" i="4"/>
  <c r="AX734" i="4"/>
  <c r="AW734" i="4"/>
  <c r="AV734" i="4"/>
  <c r="AU734" i="4"/>
  <c r="AT734" i="4"/>
  <c r="AS734" i="4"/>
  <c r="AR734" i="4"/>
  <c r="AQ734" i="4"/>
  <c r="AP734" i="4"/>
  <c r="AO734" i="4"/>
  <c r="AN734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O734" i="4"/>
  <c r="BB770" i="4"/>
  <c r="BA770" i="4"/>
  <c r="AZ770" i="4"/>
  <c r="AY770" i="4"/>
  <c r="AX770" i="4"/>
  <c r="AW770" i="4"/>
  <c r="AV770" i="4"/>
  <c r="AU770" i="4"/>
  <c r="AT770" i="4"/>
  <c r="AS770" i="4"/>
  <c r="AR770" i="4"/>
  <c r="AQ770" i="4"/>
  <c r="AP770" i="4"/>
  <c r="AO770" i="4"/>
  <c r="AN770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O770" i="4"/>
  <c r="BB769" i="4"/>
  <c r="BA769" i="4"/>
  <c r="AZ769" i="4"/>
  <c r="AY769" i="4"/>
  <c r="AX769" i="4"/>
  <c r="AW769" i="4"/>
  <c r="AV769" i="4"/>
  <c r="AU769" i="4"/>
  <c r="AT769" i="4"/>
  <c r="AS769" i="4"/>
  <c r="AR769" i="4"/>
  <c r="AQ769" i="4"/>
  <c r="AP769" i="4"/>
  <c r="AO769" i="4"/>
  <c r="AN769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O769" i="4"/>
  <c r="BB805" i="4"/>
  <c r="BA805" i="4"/>
  <c r="AZ805" i="4"/>
  <c r="AY805" i="4"/>
  <c r="AX805" i="4"/>
  <c r="AW805" i="4"/>
  <c r="AV805" i="4"/>
  <c r="AU805" i="4"/>
  <c r="AT805" i="4"/>
  <c r="AS805" i="4"/>
  <c r="AR805" i="4"/>
  <c r="AQ805" i="4"/>
  <c r="AP805" i="4"/>
  <c r="AO805" i="4"/>
  <c r="AN805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O805" i="4"/>
  <c r="BB804" i="4"/>
  <c r="BA804" i="4"/>
  <c r="AZ804" i="4"/>
  <c r="AY804" i="4"/>
  <c r="AX804" i="4"/>
  <c r="AW804" i="4"/>
  <c r="AV804" i="4"/>
  <c r="AU804" i="4"/>
  <c r="AT804" i="4"/>
  <c r="AS804" i="4"/>
  <c r="AR804" i="4"/>
  <c r="AQ804" i="4"/>
  <c r="AP804" i="4"/>
  <c r="AO804" i="4"/>
  <c r="AN804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O804" i="4"/>
  <c r="BB840" i="4"/>
  <c r="BA840" i="4"/>
  <c r="AZ840" i="4"/>
  <c r="AY840" i="4"/>
  <c r="AX840" i="4"/>
  <c r="AW840" i="4"/>
  <c r="AV840" i="4"/>
  <c r="AU840" i="4"/>
  <c r="AT840" i="4"/>
  <c r="AS840" i="4"/>
  <c r="AR840" i="4"/>
  <c r="AQ840" i="4"/>
  <c r="AP840" i="4"/>
  <c r="AO840" i="4"/>
  <c r="AN840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O840" i="4"/>
  <c r="BB839" i="4"/>
  <c r="BA839" i="4"/>
  <c r="AZ839" i="4"/>
  <c r="AY839" i="4"/>
  <c r="AX839" i="4"/>
  <c r="AW839" i="4"/>
  <c r="AV839" i="4"/>
  <c r="AU839" i="4"/>
  <c r="AT839" i="4"/>
  <c r="AS839" i="4"/>
  <c r="AR839" i="4"/>
  <c r="AQ839" i="4"/>
  <c r="AP839" i="4"/>
  <c r="AO839" i="4"/>
  <c r="AN839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O839" i="4"/>
  <c r="BB875" i="4"/>
  <c r="BA875" i="4"/>
  <c r="AZ875" i="4"/>
  <c r="AY875" i="4"/>
  <c r="AX875" i="4"/>
  <c r="AW875" i="4"/>
  <c r="AV875" i="4"/>
  <c r="AU875" i="4"/>
  <c r="AT875" i="4"/>
  <c r="AS875" i="4"/>
  <c r="AR875" i="4"/>
  <c r="AQ875" i="4"/>
  <c r="AP875" i="4"/>
  <c r="AO875" i="4"/>
  <c r="AN875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O875" i="4"/>
  <c r="BB874" i="4"/>
  <c r="BA874" i="4"/>
  <c r="AZ874" i="4"/>
  <c r="AY874" i="4"/>
  <c r="AX874" i="4"/>
  <c r="AW874" i="4"/>
  <c r="AV874" i="4"/>
  <c r="AU874" i="4"/>
  <c r="AT874" i="4"/>
  <c r="AS874" i="4"/>
  <c r="AR874" i="4"/>
  <c r="AQ874" i="4"/>
  <c r="AP874" i="4"/>
  <c r="AO874" i="4"/>
  <c r="AN874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O874" i="4"/>
  <c r="BB910" i="4"/>
  <c r="BA910" i="4"/>
  <c r="AZ910" i="4"/>
  <c r="AY910" i="4"/>
  <c r="AX910" i="4"/>
  <c r="AW910" i="4"/>
  <c r="AV910" i="4"/>
  <c r="AU910" i="4"/>
  <c r="AT910" i="4"/>
  <c r="AS910" i="4"/>
  <c r="AR910" i="4"/>
  <c r="AQ910" i="4"/>
  <c r="AP910" i="4"/>
  <c r="AO910" i="4"/>
  <c r="AN910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O910" i="4"/>
  <c r="BB909" i="4"/>
  <c r="BA909" i="4"/>
  <c r="AZ909" i="4"/>
  <c r="AY909" i="4"/>
  <c r="AX909" i="4"/>
  <c r="AW909" i="4"/>
  <c r="AV909" i="4"/>
  <c r="AU909" i="4"/>
  <c r="AT909" i="4"/>
  <c r="AS909" i="4"/>
  <c r="AR909" i="4"/>
  <c r="AQ909" i="4"/>
  <c r="AP909" i="4"/>
  <c r="AO909" i="4"/>
  <c r="AN909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O909" i="4"/>
  <c r="BB945" i="4"/>
  <c r="BA945" i="4"/>
  <c r="AZ945" i="4"/>
  <c r="AY945" i="4"/>
  <c r="AX945" i="4"/>
  <c r="AW945" i="4"/>
  <c r="AV945" i="4"/>
  <c r="AU945" i="4"/>
  <c r="AT945" i="4"/>
  <c r="AS945" i="4"/>
  <c r="AR945" i="4"/>
  <c r="AQ945" i="4"/>
  <c r="AP945" i="4"/>
  <c r="AO945" i="4"/>
  <c r="AN945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O945" i="4"/>
  <c r="BB944" i="4"/>
  <c r="BA944" i="4"/>
  <c r="AZ944" i="4"/>
  <c r="AY944" i="4"/>
  <c r="AX944" i="4"/>
  <c r="AW944" i="4"/>
  <c r="AV944" i="4"/>
  <c r="AU944" i="4"/>
  <c r="AT944" i="4"/>
  <c r="AS944" i="4"/>
  <c r="AR944" i="4"/>
  <c r="AQ944" i="4"/>
  <c r="AP944" i="4"/>
  <c r="AO944" i="4"/>
  <c r="AN944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O944" i="4"/>
  <c r="BB980" i="4"/>
  <c r="BA980" i="4"/>
  <c r="AZ980" i="4"/>
  <c r="AY980" i="4"/>
  <c r="AX980" i="4"/>
  <c r="AW980" i="4"/>
  <c r="AV980" i="4"/>
  <c r="AU980" i="4"/>
  <c r="AT980" i="4"/>
  <c r="AS980" i="4"/>
  <c r="AR980" i="4"/>
  <c r="AQ980" i="4"/>
  <c r="AP980" i="4"/>
  <c r="AO980" i="4"/>
  <c r="AN980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O980" i="4"/>
  <c r="BB979" i="4"/>
  <c r="BA979" i="4"/>
  <c r="AZ979" i="4"/>
  <c r="AY979" i="4"/>
  <c r="AX979" i="4"/>
  <c r="AW979" i="4"/>
  <c r="AV979" i="4"/>
  <c r="AU979" i="4"/>
  <c r="AT979" i="4"/>
  <c r="AS979" i="4"/>
  <c r="AR979" i="4"/>
  <c r="AQ979" i="4"/>
  <c r="AP979" i="4"/>
  <c r="AO979" i="4"/>
  <c r="AN979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O979" i="4"/>
  <c r="BB1015" i="4"/>
  <c r="BA1015" i="4"/>
  <c r="AZ1015" i="4"/>
  <c r="AY1015" i="4"/>
  <c r="AX1015" i="4"/>
  <c r="AW1015" i="4"/>
  <c r="AV1015" i="4"/>
  <c r="AU1015" i="4"/>
  <c r="AT1015" i="4"/>
  <c r="AS1015" i="4"/>
  <c r="AR1015" i="4"/>
  <c r="AQ1015" i="4"/>
  <c r="AP1015" i="4"/>
  <c r="AO1015" i="4"/>
  <c r="AN1015" i="4"/>
  <c r="AM1015" i="4"/>
  <c r="AL1015" i="4"/>
  <c r="AK1015" i="4"/>
  <c r="AJ1015" i="4"/>
  <c r="AI1015" i="4"/>
  <c r="AH1015" i="4"/>
  <c r="AG1015" i="4"/>
  <c r="AF1015" i="4"/>
  <c r="AE1015" i="4"/>
  <c r="AD1015" i="4"/>
  <c r="AC1015" i="4"/>
  <c r="AB1015" i="4"/>
  <c r="AA1015" i="4"/>
  <c r="Z1015" i="4"/>
  <c r="Y1015" i="4"/>
  <c r="X1015" i="4"/>
  <c r="W1015" i="4"/>
  <c r="V1015" i="4"/>
  <c r="U1015" i="4"/>
  <c r="T1015" i="4"/>
  <c r="S1015" i="4"/>
  <c r="R1015" i="4"/>
  <c r="Q1015" i="4"/>
  <c r="P1015" i="4"/>
  <c r="O1015" i="4"/>
  <c r="BB1014" i="4"/>
  <c r="BA1014" i="4"/>
  <c r="AZ1014" i="4"/>
  <c r="AY1014" i="4"/>
  <c r="AX1014" i="4"/>
  <c r="AW1014" i="4"/>
  <c r="AV1014" i="4"/>
  <c r="AU1014" i="4"/>
  <c r="AT1014" i="4"/>
  <c r="AS1014" i="4"/>
  <c r="AR1014" i="4"/>
  <c r="AQ1014" i="4"/>
  <c r="AP1014" i="4"/>
  <c r="AO1014" i="4"/>
  <c r="AN1014" i="4"/>
  <c r="AM1014" i="4"/>
  <c r="AL1014" i="4"/>
  <c r="AK1014" i="4"/>
  <c r="AJ1014" i="4"/>
  <c r="AI1014" i="4"/>
  <c r="AH1014" i="4"/>
  <c r="AG1014" i="4"/>
  <c r="AF1014" i="4"/>
  <c r="AE1014" i="4"/>
  <c r="AD1014" i="4"/>
  <c r="AC1014" i="4"/>
  <c r="AB1014" i="4"/>
  <c r="AA1014" i="4"/>
  <c r="Z1014" i="4"/>
  <c r="Y1014" i="4"/>
  <c r="X1014" i="4"/>
  <c r="W1014" i="4"/>
  <c r="V1014" i="4"/>
  <c r="U1014" i="4"/>
  <c r="T1014" i="4"/>
  <c r="S1014" i="4"/>
  <c r="R1014" i="4"/>
  <c r="Q1014" i="4"/>
  <c r="P1014" i="4"/>
  <c r="O1014" i="4"/>
  <c r="BB1050" i="4"/>
  <c r="BA1050" i="4"/>
  <c r="AZ1050" i="4"/>
  <c r="AY1050" i="4"/>
  <c r="AX1050" i="4"/>
  <c r="AW1050" i="4"/>
  <c r="AV1050" i="4"/>
  <c r="AU1050" i="4"/>
  <c r="AT1050" i="4"/>
  <c r="AS1050" i="4"/>
  <c r="AR1050" i="4"/>
  <c r="AQ1050" i="4"/>
  <c r="AP1050" i="4"/>
  <c r="AO1050" i="4"/>
  <c r="AN1050" i="4"/>
  <c r="AM1050" i="4"/>
  <c r="AL1050" i="4"/>
  <c r="AK1050" i="4"/>
  <c r="AJ1050" i="4"/>
  <c r="AI1050" i="4"/>
  <c r="AH1050" i="4"/>
  <c r="AG1050" i="4"/>
  <c r="AF1050" i="4"/>
  <c r="AE1050" i="4"/>
  <c r="AD1050" i="4"/>
  <c r="AC1050" i="4"/>
  <c r="AB1050" i="4"/>
  <c r="AA1050" i="4"/>
  <c r="Z1050" i="4"/>
  <c r="Y1050" i="4"/>
  <c r="X1050" i="4"/>
  <c r="W1050" i="4"/>
  <c r="V1050" i="4"/>
  <c r="U1050" i="4"/>
  <c r="T1050" i="4"/>
  <c r="S1050" i="4"/>
  <c r="R1050" i="4"/>
  <c r="Q1050" i="4"/>
  <c r="P1050" i="4"/>
  <c r="O1050" i="4"/>
  <c r="BB1049" i="4"/>
  <c r="BA1049" i="4"/>
  <c r="AZ1049" i="4"/>
  <c r="AY1049" i="4"/>
  <c r="AX1049" i="4"/>
  <c r="AW1049" i="4"/>
  <c r="AV1049" i="4"/>
  <c r="AU1049" i="4"/>
  <c r="AT1049" i="4"/>
  <c r="AS1049" i="4"/>
  <c r="AR1049" i="4"/>
  <c r="AQ1049" i="4"/>
  <c r="AP1049" i="4"/>
  <c r="AO1049" i="4"/>
  <c r="AN1049" i="4"/>
  <c r="AM1049" i="4"/>
  <c r="AL1049" i="4"/>
  <c r="AK1049" i="4"/>
  <c r="AJ1049" i="4"/>
  <c r="AI1049" i="4"/>
  <c r="AH1049" i="4"/>
  <c r="AG1049" i="4"/>
  <c r="AF1049" i="4"/>
  <c r="AE1049" i="4"/>
  <c r="AD1049" i="4"/>
  <c r="AC1049" i="4"/>
  <c r="AB1049" i="4"/>
  <c r="AA1049" i="4"/>
  <c r="Z1049" i="4"/>
  <c r="Y1049" i="4"/>
  <c r="X1049" i="4"/>
  <c r="W1049" i="4"/>
  <c r="V1049" i="4"/>
  <c r="U1049" i="4"/>
  <c r="T1049" i="4"/>
  <c r="S1049" i="4"/>
  <c r="R1049" i="4"/>
  <c r="Q1049" i="4"/>
  <c r="P1049" i="4"/>
  <c r="O1049" i="4"/>
  <c r="BB1085" i="4"/>
  <c r="BA1085" i="4"/>
  <c r="AZ1085" i="4"/>
  <c r="AY1085" i="4"/>
  <c r="AX1085" i="4"/>
  <c r="AW1085" i="4"/>
  <c r="AV1085" i="4"/>
  <c r="AU1085" i="4"/>
  <c r="AT1085" i="4"/>
  <c r="AS1085" i="4"/>
  <c r="AR1085" i="4"/>
  <c r="AQ1085" i="4"/>
  <c r="AP1085" i="4"/>
  <c r="AO1085" i="4"/>
  <c r="AN1085" i="4"/>
  <c r="AM1085" i="4"/>
  <c r="AL1085" i="4"/>
  <c r="AK1085" i="4"/>
  <c r="AJ1085" i="4"/>
  <c r="AI1085" i="4"/>
  <c r="AH1085" i="4"/>
  <c r="AG1085" i="4"/>
  <c r="AF1085" i="4"/>
  <c r="AE1085" i="4"/>
  <c r="AD1085" i="4"/>
  <c r="AC1085" i="4"/>
  <c r="AB1085" i="4"/>
  <c r="AA1085" i="4"/>
  <c r="Z1085" i="4"/>
  <c r="Y1085" i="4"/>
  <c r="X1085" i="4"/>
  <c r="W1085" i="4"/>
  <c r="V1085" i="4"/>
  <c r="U1085" i="4"/>
  <c r="T1085" i="4"/>
  <c r="S1085" i="4"/>
  <c r="R1085" i="4"/>
  <c r="Q1085" i="4"/>
  <c r="P1085" i="4"/>
  <c r="O1085" i="4"/>
  <c r="BB1084" i="4"/>
  <c r="BA1084" i="4"/>
  <c r="AZ1084" i="4"/>
  <c r="AY1084" i="4"/>
  <c r="AX1084" i="4"/>
  <c r="AW1084" i="4"/>
  <c r="AV1084" i="4"/>
  <c r="AU1084" i="4"/>
  <c r="AT1084" i="4"/>
  <c r="AS1084" i="4"/>
  <c r="AR1084" i="4"/>
  <c r="AQ1084" i="4"/>
  <c r="AP1084" i="4"/>
  <c r="AO1084" i="4"/>
  <c r="AN1084" i="4"/>
  <c r="AM1084" i="4"/>
  <c r="AL1084" i="4"/>
  <c r="AK1084" i="4"/>
  <c r="AJ1084" i="4"/>
  <c r="AI1084" i="4"/>
  <c r="AH1084" i="4"/>
  <c r="AG1084" i="4"/>
  <c r="AF1084" i="4"/>
  <c r="AE1084" i="4"/>
  <c r="AD1084" i="4"/>
  <c r="AC1084" i="4"/>
  <c r="AB1084" i="4"/>
  <c r="AA1084" i="4"/>
  <c r="Z1084" i="4"/>
  <c r="Y1084" i="4"/>
  <c r="X1084" i="4"/>
  <c r="W1084" i="4"/>
  <c r="V1084" i="4"/>
  <c r="U1084" i="4"/>
  <c r="T1084" i="4"/>
  <c r="S1084" i="4"/>
  <c r="R1084" i="4"/>
  <c r="Q1084" i="4"/>
  <c r="P1084" i="4"/>
  <c r="O1084" i="4"/>
  <c r="BB140" i="4"/>
  <c r="BA140" i="4"/>
  <c r="AZ140" i="4"/>
  <c r="AY140" i="4"/>
  <c r="AX140" i="4"/>
  <c r="AW140" i="4"/>
  <c r="AV140" i="4"/>
  <c r="AU140" i="4"/>
  <c r="AT140" i="4"/>
  <c r="AS140" i="4"/>
  <c r="AR140" i="4"/>
  <c r="AQ140" i="4"/>
  <c r="AP140" i="4"/>
  <c r="AO140" i="4"/>
  <c r="AN140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O140" i="4"/>
  <c r="BB139" i="4"/>
  <c r="BA139" i="4"/>
  <c r="AZ139" i="4"/>
  <c r="AY139" i="4"/>
  <c r="AX139" i="4"/>
  <c r="AW139" i="4"/>
  <c r="AV139" i="4"/>
  <c r="AU139" i="4"/>
  <c r="AT139" i="4"/>
  <c r="AS139" i="4"/>
  <c r="AR139" i="4"/>
  <c r="AQ139" i="4"/>
  <c r="AP139" i="4"/>
  <c r="AO139" i="4"/>
  <c r="AN139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O139" i="4"/>
  <c r="BB105" i="4"/>
  <c r="BA105" i="4"/>
  <c r="AZ105" i="4"/>
  <c r="AY105" i="4"/>
  <c r="AX105" i="4"/>
  <c r="AW105" i="4"/>
  <c r="AV105" i="4"/>
  <c r="AU105" i="4"/>
  <c r="AT105" i="4"/>
  <c r="AS105" i="4"/>
  <c r="AR105" i="4"/>
  <c r="AQ105" i="4"/>
  <c r="AP105" i="4"/>
  <c r="AO105" i="4"/>
  <c r="AN105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O105" i="4"/>
  <c r="BB104" i="4"/>
  <c r="BA104" i="4"/>
  <c r="AZ104" i="4"/>
  <c r="AY104" i="4"/>
  <c r="AX104" i="4"/>
  <c r="AW104" i="4"/>
  <c r="AV104" i="4"/>
  <c r="AU104" i="4"/>
  <c r="AT104" i="4"/>
  <c r="AS104" i="4"/>
  <c r="AR104" i="4"/>
  <c r="AQ104" i="4"/>
  <c r="AP104" i="4"/>
  <c r="AO104" i="4"/>
  <c r="AN104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O104" i="4"/>
  <c r="BB70" i="4"/>
  <c r="BA70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N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BB69" i="4"/>
  <c r="BA69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N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O69" i="4"/>
  <c r="BB34" i="4"/>
  <c r="BA34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E87" i="4"/>
  <c r="E86" i="4"/>
  <c r="E85" i="4"/>
  <c r="E84" i="4"/>
  <c r="E83" i="4"/>
  <c r="E82" i="4"/>
  <c r="E81" i="4"/>
  <c r="E80" i="4"/>
  <c r="E79" i="4"/>
  <c r="E122" i="4"/>
  <c r="E121" i="4"/>
  <c r="E120" i="4"/>
  <c r="E119" i="4"/>
  <c r="E118" i="4"/>
  <c r="E117" i="4"/>
  <c r="E116" i="4"/>
  <c r="E115" i="4"/>
  <c r="E114" i="4"/>
  <c r="E157" i="4"/>
  <c r="E156" i="4"/>
  <c r="E155" i="4"/>
  <c r="E154" i="4"/>
  <c r="E153" i="4"/>
  <c r="E152" i="4"/>
  <c r="E151" i="4"/>
  <c r="E150" i="4"/>
  <c r="E149" i="4"/>
  <c r="E192" i="4"/>
  <c r="E191" i="4"/>
  <c r="E190" i="4"/>
  <c r="E189" i="4"/>
  <c r="E188" i="4"/>
  <c r="E187" i="4"/>
  <c r="E186" i="4"/>
  <c r="E185" i="4"/>
  <c r="E184" i="4"/>
  <c r="E227" i="4"/>
  <c r="E226" i="4"/>
  <c r="E225" i="4"/>
  <c r="E224" i="4"/>
  <c r="E223" i="4"/>
  <c r="E222" i="4"/>
  <c r="E221" i="4"/>
  <c r="E220" i="4"/>
  <c r="E219" i="4"/>
  <c r="E262" i="4"/>
  <c r="E261" i="4"/>
  <c r="E260" i="4"/>
  <c r="E259" i="4"/>
  <c r="E258" i="4"/>
  <c r="E257" i="4"/>
  <c r="E256" i="4"/>
  <c r="E255" i="4"/>
  <c r="E254" i="4"/>
  <c r="E297" i="4"/>
  <c r="E296" i="4"/>
  <c r="E295" i="4"/>
  <c r="E294" i="4"/>
  <c r="E293" i="4"/>
  <c r="E292" i="4"/>
  <c r="E291" i="4"/>
  <c r="E290" i="4"/>
  <c r="E289" i="4"/>
  <c r="E332" i="4"/>
  <c r="E331" i="4"/>
  <c r="E330" i="4"/>
  <c r="E329" i="4"/>
  <c r="E328" i="4"/>
  <c r="E327" i="4"/>
  <c r="E326" i="4"/>
  <c r="E325" i="4"/>
  <c r="E324" i="4"/>
  <c r="E367" i="4"/>
  <c r="E366" i="4"/>
  <c r="E365" i="4"/>
  <c r="E364" i="4"/>
  <c r="E363" i="4"/>
  <c r="E362" i="4"/>
  <c r="E361" i="4"/>
  <c r="E360" i="4"/>
  <c r="E359" i="4"/>
  <c r="E402" i="4"/>
  <c r="E401" i="4"/>
  <c r="E400" i="4"/>
  <c r="E399" i="4"/>
  <c r="E398" i="4"/>
  <c r="E397" i="4"/>
  <c r="E396" i="4"/>
  <c r="E395" i="4"/>
  <c r="E394" i="4"/>
  <c r="E437" i="4"/>
  <c r="E436" i="4"/>
  <c r="E435" i="4"/>
  <c r="E434" i="4"/>
  <c r="E433" i="4"/>
  <c r="E432" i="4"/>
  <c r="E431" i="4"/>
  <c r="E430" i="4"/>
  <c r="E429" i="4"/>
  <c r="E472" i="4"/>
  <c r="E471" i="4"/>
  <c r="E470" i="4"/>
  <c r="E469" i="4"/>
  <c r="E468" i="4"/>
  <c r="E467" i="4"/>
  <c r="E466" i="4"/>
  <c r="E465" i="4"/>
  <c r="E464" i="4"/>
  <c r="E507" i="4"/>
  <c r="E506" i="4"/>
  <c r="E505" i="4"/>
  <c r="E504" i="4"/>
  <c r="E503" i="4"/>
  <c r="E502" i="4"/>
  <c r="E501" i="4"/>
  <c r="E500" i="4"/>
  <c r="E499" i="4"/>
  <c r="E542" i="4"/>
  <c r="E541" i="4"/>
  <c r="E540" i="4"/>
  <c r="E539" i="4"/>
  <c r="E538" i="4"/>
  <c r="E537" i="4"/>
  <c r="E536" i="4"/>
  <c r="E535" i="4"/>
  <c r="E534" i="4"/>
  <c r="E577" i="4"/>
  <c r="E576" i="4"/>
  <c r="E575" i="4"/>
  <c r="E574" i="4"/>
  <c r="E573" i="4"/>
  <c r="E572" i="4"/>
  <c r="E571" i="4"/>
  <c r="E570" i="4"/>
  <c r="E569" i="4"/>
  <c r="E612" i="4"/>
  <c r="E611" i="4"/>
  <c r="E610" i="4"/>
  <c r="E609" i="4"/>
  <c r="E608" i="4"/>
  <c r="E607" i="4"/>
  <c r="E606" i="4"/>
  <c r="E605" i="4"/>
  <c r="E604" i="4"/>
  <c r="E647" i="4"/>
  <c r="E646" i="4"/>
  <c r="E645" i="4"/>
  <c r="E644" i="4"/>
  <c r="E643" i="4"/>
  <c r="E642" i="4"/>
  <c r="E641" i="4"/>
  <c r="E640" i="4"/>
  <c r="E639" i="4"/>
  <c r="E682" i="4"/>
  <c r="E681" i="4"/>
  <c r="E680" i="4"/>
  <c r="E679" i="4"/>
  <c r="E678" i="4"/>
  <c r="E677" i="4"/>
  <c r="E676" i="4"/>
  <c r="E675" i="4"/>
  <c r="E674" i="4"/>
  <c r="E717" i="4"/>
  <c r="E716" i="4"/>
  <c r="E715" i="4"/>
  <c r="E714" i="4"/>
  <c r="E713" i="4"/>
  <c r="E712" i="4"/>
  <c r="E711" i="4"/>
  <c r="E710" i="4"/>
  <c r="E709" i="4"/>
  <c r="E752" i="4"/>
  <c r="E751" i="4"/>
  <c r="E750" i="4"/>
  <c r="E749" i="4"/>
  <c r="E748" i="4"/>
  <c r="E747" i="4"/>
  <c r="E746" i="4"/>
  <c r="E745" i="4"/>
  <c r="E744" i="4"/>
  <c r="E787" i="4"/>
  <c r="E786" i="4"/>
  <c r="E785" i="4"/>
  <c r="E784" i="4"/>
  <c r="E783" i="4"/>
  <c r="E782" i="4"/>
  <c r="E781" i="4"/>
  <c r="E780" i="4"/>
  <c r="E779" i="4"/>
  <c r="E822" i="4"/>
  <c r="E821" i="4"/>
  <c r="E820" i="4"/>
  <c r="E819" i="4"/>
  <c r="E818" i="4"/>
  <c r="E817" i="4"/>
  <c r="E816" i="4"/>
  <c r="E815" i="4"/>
  <c r="E814" i="4"/>
  <c r="E857" i="4"/>
  <c r="E856" i="4"/>
  <c r="E855" i="4"/>
  <c r="E854" i="4"/>
  <c r="E853" i="4"/>
  <c r="E852" i="4"/>
  <c r="E851" i="4"/>
  <c r="E850" i="4"/>
  <c r="E849" i="4"/>
  <c r="E892" i="4"/>
  <c r="E891" i="4"/>
  <c r="E890" i="4"/>
  <c r="E889" i="4"/>
  <c r="E888" i="4"/>
  <c r="E887" i="4"/>
  <c r="E886" i="4"/>
  <c r="E885" i="4"/>
  <c r="E884" i="4"/>
  <c r="E927" i="4"/>
  <c r="E926" i="4"/>
  <c r="E925" i="4"/>
  <c r="E924" i="4"/>
  <c r="E923" i="4"/>
  <c r="E922" i="4"/>
  <c r="E921" i="4"/>
  <c r="E920" i="4"/>
  <c r="E919" i="4"/>
  <c r="E964" i="4"/>
  <c r="E962" i="4"/>
  <c r="E961" i="4"/>
  <c r="E960" i="4"/>
  <c r="E959" i="4"/>
  <c r="E958" i="4"/>
  <c r="E957" i="4"/>
  <c r="E956" i="4"/>
  <c r="E955" i="4"/>
  <c r="E954" i="4"/>
  <c r="E997" i="4"/>
  <c r="E996" i="4"/>
  <c r="E995" i="4"/>
  <c r="E994" i="4"/>
  <c r="E993" i="4"/>
  <c r="E992" i="4"/>
  <c r="E991" i="4"/>
  <c r="E990" i="4"/>
  <c r="E989" i="4"/>
  <c r="E1032" i="4"/>
  <c r="E1031" i="4"/>
  <c r="E1030" i="4"/>
  <c r="E1029" i="4"/>
  <c r="E1028" i="4"/>
  <c r="E1027" i="4"/>
  <c r="E1026" i="4"/>
  <c r="E1025" i="4"/>
  <c r="E1024" i="4"/>
  <c r="E1067" i="4"/>
  <c r="E1066" i="4"/>
  <c r="E1065" i="4"/>
  <c r="E1064" i="4"/>
  <c r="E1063" i="4"/>
  <c r="E1062" i="4"/>
  <c r="E1061" i="4"/>
  <c r="E1060" i="4"/>
  <c r="E1059" i="4"/>
  <c r="E52" i="4"/>
  <c r="E51" i="4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Z8" i="12"/>
  <c r="BA8" i="12"/>
  <c r="BB8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Z9" i="12"/>
  <c r="BA9" i="12"/>
  <c r="BB9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Z12" i="12"/>
  <c r="BA12" i="12"/>
  <c r="BB12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Z13" i="12"/>
  <c r="BA13" i="12"/>
  <c r="BB13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Z14" i="12"/>
  <c r="BA14" i="12"/>
  <c r="BB14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Z15" i="12"/>
  <c r="BA15" i="12"/>
  <c r="BB15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AW16" i="12"/>
  <c r="AX16" i="12"/>
  <c r="AY16" i="12"/>
  <c r="AZ16" i="12"/>
  <c r="BA16" i="12"/>
  <c r="BB16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AW17" i="12"/>
  <c r="AX17" i="12"/>
  <c r="AY17" i="12"/>
  <c r="AZ17" i="12"/>
  <c r="BA17" i="12"/>
  <c r="BB17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AW18" i="12"/>
  <c r="AX18" i="12"/>
  <c r="AY18" i="12"/>
  <c r="AZ18" i="12"/>
  <c r="BA18" i="12"/>
  <c r="BB18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Z19" i="12"/>
  <c r="BA19" i="12"/>
  <c r="BB19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Z20" i="12"/>
  <c r="BA20" i="12"/>
  <c r="BB20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Z22" i="12"/>
  <c r="BA22" i="12"/>
  <c r="BB22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Z23" i="12"/>
  <c r="BA23" i="12"/>
  <c r="BB23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Z25" i="12"/>
  <c r="BA25" i="12"/>
  <c r="BB25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Z26" i="12"/>
  <c r="BA26" i="12"/>
  <c r="BB26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Z27" i="12"/>
  <c r="BA27" i="12"/>
  <c r="BB27" i="12"/>
  <c r="O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O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AC29" i="12"/>
  <c r="AD29" i="12"/>
  <c r="AE29" i="12"/>
  <c r="AF29" i="12"/>
  <c r="AG29" i="12"/>
  <c r="AH29" i="12"/>
  <c r="AI29" i="12"/>
  <c r="AJ29" i="12"/>
  <c r="AK29" i="12"/>
  <c r="AL29" i="12"/>
  <c r="AM29" i="12"/>
  <c r="AN29" i="12"/>
  <c r="AO29" i="12"/>
  <c r="AP29" i="12"/>
  <c r="AQ29" i="12"/>
  <c r="AR29" i="12"/>
  <c r="AS29" i="12"/>
  <c r="AT29" i="12"/>
  <c r="AU29" i="12"/>
  <c r="AV29" i="12"/>
  <c r="AW29" i="12"/>
  <c r="AX29" i="12"/>
  <c r="AY29" i="12"/>
  <c r="AZ29" i="12"/>
  <c r="BA29" i="12"/>
  <c r="BB29" i="12"/>
  <c r="O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AC30" i="12"/>
  <c r="AD30" i="12"/>
  <c r="AE30" i="12"/>
  <c r="AF30" i="12"/>
  <c r="AG30" i="12"/>
  <c r="AH30" i="12"/>
  <c r="AI30" i="12"/>
  <c r="AJ30" i="12"/>
  <c r="AK30" i="12"/>
  <c r="AL30" i="12"/>
  <c r="AM30" i="12"/>
  <c r="AN30" i="12"/>
  <c r="AO30" i="12"/>
  <c r="AP30" i="12"/>
  <c r="AQ30" i="12"/>
  <c r="AR30" i="12"/>
  <c r="AS30" i="12"/>
  <c r="AT30" i="12"/>
  <c r="AU30" i="12"/>
  <c r="AV30" i="12"/>
  <c r="AW30" i="12"/>
  <c r="AX30" i="12"/>
  <c r="AY30" i="12"/>
  <c r="AZ30" i="12"/>
  <c r="BA30" i="12"/>
  <c r="BB30" i="12"/>
  <c r="O31" i="12"/>
  <c r="Q31" i="12"/>
  <c r="R31" i="12"/>
  <c r="S31" i="12"/>
  <c r="T31" i="12"/>
  <c r="U31" i="12"/>
  <c r="V31" i="12"/>
  <c r="W31" i="12"/>
  <c r="X31" i="12"/>
  <c r="Y31" i="12"/>
  <c r="Z31" i="12"/>
  <c r="AA31" i="12"/>
  <c r="AB31" i="12"/>
  <c r="AC31" i="12"/>
  <c r="AD31" i="12"/>
  <c r="AE31" i="12"/>
  <c r="AF31" i="12"/>
  <c r="AG31" i="12"/>
  <c r="AH31" i="12"/>
  <c r="AI31" i="12"/>
  <c r="AJ31" i="12"/>
  <c r="AK31" i="12"/>
  <c r="AL31" i="12"/>
  <c r="AM31" i="12"/>
  <c r="AN31" i="12"/>
  <c r="AO31" i="12"/>
  <c r="AP31" i="12"/>
  <c r="AQ31" i="12"/>
  <c r="AR31" i="12"/>
  <c r="AS31" i="12"/>
  <c r="AT31" i="12"/>
  <c r="AU31" i="12"/>
  <c r="AV31" i="12"/>
  <c r="AW31" i="12"/>
  <c r="AX31" i="12"/>
  <c r="AY31" i="12"/>
  <c r="AZ31" i="12"/>
  <c r="BA31" i="12"/>
  <c r="BB31" i="12"/>
  <c r="O32" i="12"/>
  <c r="Q32" i="12"/>
  <c r="R32" i="12"/>
  <c r="S32" i="12"/>
  <c r="T32" i="12"/>
  <c r="U32" i="12"/>
  <c r="V32" i="12"/>
  <c r="W32" i="12"/>
  <c r="X32" i="12"/>
  <c r="Y32" i="12"/>
  <c r="Z32" i="12"/>
  <c r="AA32" i="12"/>
  <c r="AB32" i="12"/>
  <c r="AC32" i="12"/>
  <c r="AD32" i="12"/>
  <c r="AE32" i="12"/>
  <c r="AF32" i="12"/>
  <c r="AG32" i="12"/>
  <c r="AH32" i="12"/>
  <c r="AI32" i="12"/>
  <c r="AJ32" i="12"/>
  <c r="AK32" i="12"/>
  <c r="AL32" i="12"/>
  <c r="AM32" i="12"/>
  <c r="AN32" i="12"/>
  <c r="AO32" i="12"/>
  <c r="AP32" i="12"/>
  <c r="AQ32" i="12"/>
  <c r="AR32" i="12"/>
  <c r="AS32" i="12"/>
  <c r="AT32" i="12"/>
  <c r="AU32" i="12"/>
  <c r="AV32" i="12"/>
  <c r="AW32" i="12"/>
  <c r="AX32" i="12"/>
  <c r="AY32" i="12"/>
  <c r="AZ32" i="12"/>
  <c r="BA32" i="12"/>
  <c r="BB32" i="12"/>
  <c r="O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O34" i="12"/>
  <c r="Q34" i="12"/>
  <c r="R34" i="12"/>
  <c r="S34" i="12"/>
  <c r="T34" i="12"/>
  <c r="U34" i="12"/>
  <c r="V34" i="12"/>
  <c r="W34" i="12"/>
  <c r="X34" i="12"/>
  <c r="Y34" i="12"/>
  <c r="Z34" i="12"/>
  <c r="AA34" i="12"/>
  <c r="AB34" i="12"/>
  <c r="AC34" i="12"/>
  <c r="AD34" i="12"/>
  <c r="AE34" i="12"/>
  <c r="AF34" i="12"/>
  <c r="AG34" i="12"/>
  <c r="AH34" i="12"/>
  <c r="AI34" i="12"/>
  <c r="AJ34" i="12"/>
  <c r="AK34" i="12"/>
  <c r="AL34" i="12"/>
  <c r="AM34" i="12"/>
  <c r="AN34" i="12"/>
  <c r="AO34" i="12"/>
  <c r="AP34" i="12"/>
  <c r="AQ34" i="12"/>
  <c r="AR34" i="12"/>
  <c r="AS34" i="12"/>
  <c r="AT34" i="12"/>
  <c r="AU34" i="12"/>
  <c r="AV34" i="12"/>
  <c r="AW34" i="12"/>
  <c r="AX34" i="12"/>
  <c r="AY34" i="12"/>
  <c r="AZ34" i="12"/>
  <c r="BA34" i="12"/>
  <c r="BB34" i="12"/>
  <c r="O4" i="12"/>
  <c r="AR4" i="12"/>
  <c r="AS4" i="12"/>
  <c r="AT4" i="12"/>
  <c r="AU4" i="12"/>
  <c r="AV4" i="12"/>
  <c r="AW4" i="12"/>
  <c r="AX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Y4" i="12"/>
  <c r="AZ4" i="12"/>
  <c r="BA4" i="12"/>
  <c r="BB4" i="12"/>
  <c r="E17" i="12"/>
  <c r="E16" i="12"/>
  <c r="E6" i="4"/>
  <c r="E286" i="4" s="1"/>
  <c r="E3" i="4"/>
  <c r="BG8" i="12"/>
  <c r="BG7" i="12"/>
  <c r="BG6" i="12"/>
  <c r="BG5" i="12"/>
  <c r="BG1049" i="12"/>
  <c r="BF1049" i="12"/>
  <c r="BG1048" i="12"/>
  <c r="BF1048" i="12"/>
  <c r="BG1047" i="12"/>
  <c r="BF1047" i="12"/>
  <c r="BG1046" i="12"/>
  <c r="BF1046" i="12"/>
  <c r="BG1045" i="12"/>
  <c r="BF1045" i="12"/>
  <c r="BG1044" i="12"/>
  <c r="BF1044" i="12"/>
  <c r="BG1043" i="12"/>
  <c r="BF1043" i="12"/>
  <c r="BG1042" i="12"/>
  <c r="BF1042" i="12"/>
  <c r="BG1041" i="12"/>
  <c r="BF1041" i="12"/>
  <c r="BG1040" i="12"/>
  <c r="BF1040" i="12"/>
  <c r="BG1039" i="12"/>
  <c r="BF1039" i="12"/>
  <c r="BG1038" i="12"/>
  <c r="BF1038" i="12"/>
  <c r="BG1037" i="12"/>
  <c r="BF1037" i="12"/>
  <c r="BG1036" i="12"/>
  <c r="BF1036" i="12"/>
  <c r="BG1035" i="12"/>
  <c r="BF1035" i="12"/>
  <c r="BG1034" i="12"/>
  <c r="BF1034" i="12"/>
  <c r="BG1033" i="12"/>
  <c r="BF1033" i="12"/>
  <c r="BG1032" i="12"/>
  <c r="BF1032" i="12"/>
  <c r="BG1031" i="12"/>
  <c r="BF1031" i="12"/>
  <c r="BG1030" i="12"/>
  <c r="BF1030" i="12"/>
  <c r="BG1029" i="12"/>
  <c r="BF1029" i="12"/>
  <c r="BG1028" i="12"/>
  <c r="BF1028" i="12"/>
  <c r="BG1027" i="12"/>
  <c r="BF1027" i="12"/>
  <c r="BG1026" i="12"/>
  <c r="BF1026" i="12"/>
  <c r="BG1025" i="12"/>
  <c r="BF1025" i="12"/>
  <c r="BG1024" i="12"/>
  <c r="BF1024" i="12"/>
  <c r="BG1023" i="12"/>
  <c r="BF1023" i="12"/>
  <c r="BJ1022" i="12"/>
  <c r="BG1022" i="12"/>
  <c r="BF1022" i="12"/>
  <c r="BG1021" i="12"/>
  <c r="BF1021" i="12"/>
  <c r="BG1020" i="12"/>
  <c r="BF1020" i="12"/>
  <c r="BG1019" i="12"/>
  <c r="BF1019" i="12"/>
  <c r="BJ1014" i="12"/>
  <c r="BG1014" i="12"/>
  <c r="BF1014" i="12"/>
  <c r="BG1013" i="12"/>
  <c r="BF1013" i="12"/>
  <c r="BG1012" i="12"/>
  <c r="BF1012" i="12"/>
  <c r="BG1011" i="12"/>
  <c r="BF1011" i="12"/>
  <c r="BJ1010" i="12"/>
  <c r="BG1010" i="12"/>
  <c r="BF1010" i="12"/>
  <c r="BG1009" i="12"/>
  <c r="BF1009" i="12"/>
  <c r="BG1008" i="12"/>
  <c r="BF1008" i="12"/>
  <c r="BG1007" i="12"/>
  <c r="BF1007" i="12"/>
  <c r="BJ1006" i="12"/>
  <c r="BG1006" i="12"/>
  <c r="BF1006" i="12"/>
  <c r="BG1005" i="12"/>
  <c r="BF1005" i="12"/>
  <c r="BJ1004" i="12"/>
  <c r="BG1004" i="12"/>
  <c r="BF1004" i="12"/>
  <c r="BG1003" i="12"/>
  <c r="BF1003" i="12"/>
  <c r="BJ1002" i="12"/>
  <c r="BG1002" i="12"/>
  <c r="BF1002" i="12"/>
  <c r="BJ1001" i="12"/>
  <c r="BG1001" i="12"/>
  <c r="BF1001" i="12"/>
  <c r="BJ1000" i="12"/>
  <c r="BG1000" i="12"/>
  <c r="BF1000" i="12"/>
  <c r="BJ999" i="12"/>
  <c r="BG999" i="12"/>
  <c r="BF999" i="12"/>
  <c r="BJ998" i="12"/>
  <c r="BG998" i="12"/>
  <c r="BF998" i="12"/>
  <c r="BJ997" i="12"/>
  <c r="BG997" i="12"/>
  <c r="BF997" i="12"/>
  <c r="BJ996" i="12"/>
  <c r="BG996" i="12"/>
  <c r="BF996" i="12"/>
  <c r="BJ995" i="12"/>
  <c r="BG995" i="12"/>
  <c r="BF995" i="12"/>
  <c r="BJ994" i="12"/>
  <c r="BG994" i="12"/>
  <c r="BF994" i="12"/>
  <c r="BJ993" i="12"/>
  <c r="BG993" i="12"/>
  <c r="BF993" i="12"/>
  <c r="BJ992" i="12"/>
  <c r="BG992" i="12"/>
  <c r="BF992" i="12"/>
  <c r="BJ991" i="12"/>
  <c r="BG991" i="12"/>
  <c r="BF991" i="12"/>
  <c r="BJ990" i="12"/>
  <c r="BG990" i="12"/>
  <c r="BF990" i="12"/>
  <c r="BJ989" i="12"/>
  <c r="BG989" i="12"/>
  <c r="BF989" i="12"/>
  <c r="BJ988" i="12"/>
  <c r="BG988" i="12"/>
  <c r="BF988" i="12"/>
  <c r="BJ987" i="12"/>
  <c r="BG987" i="12"/>
  <c r="BF987" i="12"/>
  <c r="BJ986" i="12"/>
  <c r="BG986" i="12"/>
  <c r="BF986" i="12"/>
  <c r="BJ985" i="12"/>
  <c r="BG985" i="12"/>
  <c r="BF985" i="12"/>
  <c r="BJ984" i="12"/>
  <c r="BG984" i="12"/>
  <c r="BF984" i="12"/>
  <c r="BJ979" i="12"/>
  <c r="BG979" i="12"/>
  <c r="BF979" i="12"/>
  <c r="BJ978" i="12"/>
  <c r="BG978" i="12"/>
  <c r="BF978" i="12"/>
  <c r="BJ977" i="12"/>
  <c r="BG977" i="12"/>
  <c r="BF977" i="12"/>
  <c r="BJ976" i="12"/>
  <c r="BG976" i="12"/>
  <c r="BF976" i="12"/>
  <c r="BJ975" i="12"/>
  <c r="BG975" i="12"/>
  <c r="BF975" i="12"/>
  <c r="BJ974" i="12"/>
  <c r="BG974" i="12"/>
  <c r="BF974" i="12"/>
  <c r="BJ973" i="12"/>
  <c r="BG973" i="12"/>
  <c r="BF973" i="12"/>
  <c r="BJ972" i="12"/>
  <c r="BG972" i="12"/>
  <c r="BF972" i="12"/>
  <c r="BJ971" i="12"/>
  <c r="BG971" i="12"/>
  <c r="BF971" i="12"/>
  <c r="BJ970" i="12"/>
  <c r="BG970" i="12"/>
  <c r="BF970" i="12"/>
  <c r="BJ969" i="12"/>
  <c r="BG969" i="12"/>
  <c r="BF969" i="12"/>
  <c r="BJ968" i="12"/>
  <c r="BG968" i="12"/>
  <c r="BF968" i="12"/>
  <c r="BJ967" i="12"/>
  <c r="BG967" i="12"/>
  <c r="BF967" i="12"/>
  <c r="BJ966" i="12"/>
  <c r="BG966" i="12"/>
  <c r="BF966" i="12"/>
  <c r="BJ965" i="12"/>
  <c r="BG965" i="12"/>
  <c r="BF965" i="12"/>
  <c r="BJ964" i="12"/>
  <c r="BG964" i="12"/>
  <c r="BF964" i="12"/>
  <c r="BJ963" i="12"/>
  <c r="BG963" i="12"/>
  <c r="BF963" i="12"/>
  <c r="BJ962" i="12"/>
  <c r="BG962" i="12"/>
  <c r="BF962" i="12"/>
  <c r="BJ961" i="12"/>
  <c r="BG961" i="12"/>
  <c r="BF961" i="12"/>
  <c r="BJ960" i="12"/>
  <c r="BG960" i="12"/>
  <c r="BF960" i="12"/>
  <c r="BJ959" i="12"/>
  <c r="BG959" i="12"/>
  <c r="BF959" i="12"/>
  <c r="BJ958" i="12"/>
  <c r="BG958" i="12"/>
  <c r="BF958" i="12"/>
  <c r="BJ957" i="12"/>
  <c r="BG957" i="12"/>
  <c r="BF957" i="12"/>
  <c r="BJ956" i="12"/>
  <c r="BG956" i="12"/>
  <c r="BF956" i="12"/>
  <c r="BJ955" i="12"/>
  <c r="BG955" i="12"/>
  <c r="BF955" i="12"/>
  <c r="BJ954" i="12"/>
  <c r="BG954" i="12"/>
  <c r="BF954" i="12"/>
  <c r="BJ953" i="12"/>
  <c r="BG953" i="12"/>
  <c r="BF953" i="12"/>
  <c r="BJ952" i="12"/>
  <c r="BG952" i="12"/>
  <c r="BF952" i="12"/>
  <c r="BJ951" i="12"/>
  <c r="BG951" i="12"/>
  <c r="BF951" i="12"/>
  <c r="BJ950" i="12"/>
  <c r="BG950" i="12"/>
  <c r="BF950" i="12"/>
  <c r="BJ949" i="12"/>
  <c r="BG949" i="12"/>
  <c r="BF949" i="12"/>
  <c r="BJ944" i="12"/>
  <c r="BG944" i="12"/>
  <c r="BF944" i="12"/>
  <c r="BJ943" i="12"/>
  <c r="BG943" i="12"/>
  <c r="BF943" i="12"/>
  <c r="BJ942" i="12"/>
  <c r="BG942" i="12"/>
  <c r="BF942" i="12"/>
  <c r="BJ941" i="12"/>
  <c r="BG941" i="12"/>
  <c r="BF941" i="12"/>
  <c r="BJ940" i="12"/>
  <c r="BG940" i="12"/>
  <c r="BF940" i="12"/>
  <c r="BJ939" i="12"/>
  <c r="BG939" i="12"/>
  <c r="BF939" i="12"/>
  <c r="BJ938" i="12"/>
  <c r="BG938" i="12"/>
  <c r="BF938" i="12"/>
  <c r="BJ937" i="12"/>
  <c r="BG937" i="12"/>
  <c r="BF937" i="12"/>
  <c r="BJ936" i="12"/>
  <c r="BG936" i="12"/>
  <c r="BF936" i="12"/>
  <c r="BJ935" i="12"/>
  <c r="BG935" i="12"/>
  <c r="BF935" i="12"/>
  <c r="BJ934" i="12"/>
  <c r="BG934" i="12"/>
  <c r="BF934" i="12"/>
  <c r="BJ933" i="12"/>
  <c r="BG933" i="12"/>
  <c r="BF933" i="12"/>
  <c r="BJ932" i="12"/>
  <c r="BG932" i="12"/>
  <c r="BF932" i="12"/>
  <c r="BJ931" i="12"/>
  <c r="BG931" i="12"/>
  <c r="BF931" i="12"/>
  <c r="BJ930" i="12"/>
  <c r="BG930" i="12"/>
  <c r="BF930" i="12"/>
  <c r="BJ929" i="12"/>
  <c r="BG929" i="12"/>
  <c r="BF929" i="12"/>
  <c r="BJ928" i="12"/>
  <c r="BG928" i="12"/>
  <c r="BF928" i="12"/>
  <c r="BJ927" i="12"/>
  <c r="BG927" i="12"/>
  <c r="BF927" i="12"/>
  <c r="BJ926" i="12"/>
  <c r="BG926" i="12"/>
  <c r="BF926" i="12"/>
  <c r="BJ925" i="12"/>
  <c r="BG925" i="12"/>
  <c r="BF925" i="12"/>
  <c r="BJ924" i="12"/>
  <c r="BG924" i="12"/>
  <c r="BF924" i="12"/>
  <c r="BJ923" i="12"/>
  <c r="BG923" i="12"/>
  <c r="BF923" i="12"/>
  <c r="BJ922" i="12"/>
  <c r="BG922" i="12"/>
  <c r="BF922" i="12"/>
  <c r="BJ921" i="12"/>
  <c r="BG921" i="12"/>
  <c r="BF921" i="12"/>
  <c r="BJ920" i="12"/>
  <c r="BG920" i="12"/>
  <c r="BF920" i="12"/>
  <c r="BJ919" i="12"/>
  <c r="BG919" i="12"/>
  <c r="BF919" i="12"/>
  <c r="BJ918" i="12"/>
  <c r="BG918" i="12"/>
  <c r="BF918" i="12"/>
  <c r="BJ917" i="12"/>
  <c r="BG917" i="12"/>
  <c r="BF917" i="12"/>
  <c r="BJ916" i="12"/>
  <c r="BG916" i="12"/>
  <c r="BF916" i="12"/>
  <c r="BJ915" i="12"/>
  <c r="BG915" i="12"/>
  <c r="BF915" i="12"/>
  <c r="BJ914" i="12"/>
  <c r="BG914" i="12"/>
  <c r="BF914" i="12"/>
  <c r="BJ909" i="12"/>
  <c r="BG909" i="12"/>
  <c r="BF909" i="12"/>
  <c r="BJ908" i="12"/>
  <c r="BG908" i="12"/>
  <c r="BF908" i="12"/>
  <c r="BJ907" i="12"/>
  <c r="BG907" i="12"/>
  <c r="BF907" i="12"/>
  <c r="BJ906" i="12"/>
  <c r="BG906" i="12"/>
  <c r="BF906" i="12"/>
  <c r="BJ905" i="12"/>
  <c r="BG905" i="12"/>
  <c r="BF905" i="12"/>
  <c r="BJ904" i="12"/>
  <c r="BG904" i="12"/>
  <c r="BF904" i="12"/>
  <c r="BJ903" i="12"/>
  <c r="BG903" i="12"/>
  <c r="BF903" i="12"/>
  <c r="BJ902" i="12"/>
  <c r="BG902" i="12"/>
  <c r="BF902" i="12"/>
  <c r="BJ901" i="12"/>
  <c r="BG901" i="12"/>
  <c r="BF901" i="12"/>
  <c r="BJ900" i="12"/>
  <c r="BG900" i="12"/>
  <c r="BF900" i="12"/>
  <c r="BJ899" i="12"/>
  <c r="BG899" i="12"/>
  <c r="BF899" i="12"/>
  <c r="BJ898" i="12"/>
  <c r="BG898" i="12"/>
  <c r="BF898" i="12"/>
  <c r="BJ897" i="12"/>
  <c r="BG897" i="12"/>
  <c r="BF897" i="12"/>
  <c r="BJ896" i="12"/>
  <c r="BG896" i="12"/>
  <c r="BF896" i="12"/>
  <c r="BJ895" i="12"/>
  <c r="BG895" i="12"/>
  <c r="BF895" i="12"/>
  <c r="BJ894" i="12"/>
  <c r="BG894" i="12"/>
  <c r="BF894" i="12"/>
  <c r="BJ893" i="12"/>
  <c r="BG893" i="12"/>
  <c r="BF893" i="12"/>
  <c r="BJ892" i="12"/>
  <c r="BG892" i="12"/>
  <c r="BF892" i="12"/>
  <c r="BJ891" i="12"/>
  <c r="BG891" i="12"/>
  <c r="BF891" i="12"/>
  <c r="BJ890" i="12"/>
  <c r="BG890" i="12"/>
  <c r="BF890" i="12"/>
  <c r="BJ889" i="12"/>
  <c r="BG889" i="12"/>
  <c r="BF889" i="12"/>
  <c r="BJ888" i="12"/>
  <c r="BG888" i="12"/>
  <c r="BF888" i="12"/>
  <c r="BJ887" i="12"/>
  <c r="BG887" i="12"/>
  <c r="BF887" i="12"/>
  <c r="BJ886" i="12"/>
  <c r="BG886" i="12"/>
  <c r="BF886" i="12"/>
  <c r="BJ885" i="12"/>
  <c r="BG885" i="12"/>
  <c r="BF885" i="12"/>
  <c r="BJ884" i="12"/>
  <c r="BG884" i="12"/>
  <c r="BF884" i="12"/>
  <c r="BJ883" i="12"/>
  <c r="BG883" i="12"/>
  <c r="BF883" i="12"/>
  <c r="BJ882" i="12"/>
  <c r="BG882" i="12"/>
  <c r="BF882" i="12"/>
  <c r="BJ881" i="12"/>
  <c r="BG881" i="12"/>
  <c r="BF881" i="12"/>
  <c r="BJ880" i="12"/>
  <c r="BG880" i="12"/>
  <c r="BF880" i="12"/>
  <c r="BJ879" i="12"/>
  <c r="BG879" i="12"/>
  <c r="BF879" i="12"/>
  <c r="BJ874" i="12"/>
  <c r="BG874" i="12"/>
  <c r="BF874" i="12"/>
  <c r="BJ873" i="12"/>
  <c r="BG873" i="12"/>
  <c r="BF873" i="12"/>
  <c r="BJ872" i="12"/>
  <c r="BG872" i="12"/>
  <c r="BF872" i="12"/>
  <c r="BJ871" i="12"/>
  <c r="BG871" i="12"/>
  <c r="BF871" i="12"/>
  <c r="BJ870" i="12"/>
  <c r="BG870" i="12"/>
  <c r="BF870" i="12"/>
  <c r="BJ869" i="12"/>
  <c r="BG869" i="12"/>
  <c r="BF869" i="12"/>
  <c r="BJ868" i="12"/>
  <c r="BG868" i="12"/>
  <c r="BF868" i="12"/>
  <c r="BJ867" i="12"/>
  <c r="BG867" i="12"/>
  <c r="BF867" i="12"/>
  <c r="BJ866" i="12"/>
  <c r="BG866" i="12"/>
  <c r="BF866" i="12"/>
  <c r="BJ865" i="12"/>
  <c r="BG865" i="12"/>
  <c r="BF865" i="12"/>
  <c r="BJ864" i="12"/>
  <c r="BG864" i="12"/>
  <c r="BF864" i="12"/>
  <c r="BJ863" i="12"/>
  <c r="BG863" i="12"/>
  <c r="BF863" i="12"/>
  <c r="BJ862" i="12"/>
  <c r="BG862" i="12"/>
  <c r="BF862" i="12"/>
  <c r="BJ861" i="12"/>
  <c r="BG861" i="12"/>
  <c r="BF861" i="12"/>
  <c r="BJ860" i="12"/>
  <c r="BG860" i="12"/>
  <c r="BF860" i="12"/>
  <c r="BJ859" i="12"/>
  <c r="BG859" i="12"/>
  <c r="BF859" i="12"/>
  <c r="BJ858" i="12"/>
  <c r="BG858" i="12"/>
  <c r="BF858" i="12"/>
  <c r="BJ857" i="12"/>
  <c r="BG857" i="12"/>
  <c r="BF857" i="12"/>
  <c r="BJ856" i="12"/>
  <c r="BG856" i="12"/>
  <c r="BF856" i="12"/>
  <c r="BJ855" i="12"/>
  <c r="BG855" i="12"/>
  <c r="BF855" i="12"/>
  <c r="BJ854" i="12"/>
  <c r="BG854" i="12"/>
  <c r="BF854" i="12"/>
  <c r="BJ853" i="12"/>
  <c r="BG853" i="12"/>
  <c r="BF853" i="12"/>
  <c r="BJ852" i="12"/>
  <c r="BG852" i="12"/>
  <c r="BF852" i="12"/>
  <c r="BJ851" i="12"/>
  <c r="BG851" i="12"/>
  <c r="BF851" i="12"/>
  <c r="BJ850" i="12"/>
  <c r="BG850" i="12"/>
  <c r="BF850" i="12"/>
  <c r="BJ849" i="12"/>
  <c r="BG849" i="12"/>
  <c r="BF849" i="12"/>
  <c r="BJ848" i="12"/>
  <c r="BG848" i="12"/>
  <c r="BF848" i="12"/>
  <c r="BJ847" i="12"/>
  <c r="BG847" i="12"/>
  <c r="BF847" i="12"/>
  <c r="BJ846" i="12"/>
  <c r="BG846" i="12"/>
  <c r="BF846" i="12"/>
  <c r="BJ845" i="12"/>
  <c r="BG845" i="12"/>
  <c r="BF845" i="12"/>
  <c r="BJ844" i="12"/>
  <c r="BG844" i="12"/>
  <c r="BF844" i="12"/>
  <c r="BJ839" i="12"/>
  <c r="BG839" i="12"/>
  <c r="BF839" i="12"/>
  <c r="BJ838" i="12"/>
  <c r="BG838" i="12"/>
  <c r="BF838" i="12"/>
  <c r="BJ837" i="12"/>
  <c r="BG837" i="12"/>
  <c r="BF837" i="12"/>
  <c r="BJ836" i="12"/>
  <c r="BG836" i="12"/>
  <c r="BF836" i="12"/>
  <c r="BJ835" i="12"/>
  <c r="BG835" i="12"/>
  <c r="BF835" i="12"/>
  <c r="BJ834" i="12"/>
  <c r="BG834" i="12"/>
  <c r="BF834" i="12"/>
  <c r="BJ833" i="12"/>
  <c r="BG833" i="12"/>
  <c r="BF833" i="12"/>
  <c r="BJ832" i="12"/>
  <c r="BG832" i="12"/>
  <c r="BF832" i="12"/>
  <c r="BJ831" i="12"/>
  <c r="BG831" i="12"/>
  <c r="BF831" i="12"/>
  <c r="BJ830" i="12"/>
  <c r="BG830" i="12"/>
  <c r="BF830" i="12"/>
  <c r="BJ829" i="12"/>
  <c r="BG829" i="12"/>
  <c r="BF829" i="12"/>
  <c r="BJ828" i="12"/>
  <c r="BG828" i="12"/>
  <c r="BF828" i="12"/>
  <c r="BJ827" i="12"/>
  <c r="BG827" i="12"/>
  <c r="BF827" i="12"/>
  <c r="BJ826" i="12"/>
  <c r="BG826" i="12"/>
  <c r="BF826" i="12"/>
  <c r="BJ825" i="12"/>
  <c r="BG825" i="12"/>
  <c r="BF825" i="12"/>
  <c r="BJ824" i="12"/>
  <c r="BG824" i="12"/>
  <c r="BF824" i="12"/>
  <c r="BJ823" i="12"/>
  <c r="BG823" i="12"/>
  <c r="BF823" i="12"/>
  <c r="BJ822" i="12"/>
  <c r="BG822" i="12"/>
  <c r="BF822" i="12"/>
  <c r="BJ821" i="12"/>
  <c r="BG821" i="12"/>
  <c r="BF821" i="12"/>
  <c r="BJ820" i="12"/>
  <c r="BG820" i="12"/>
  <c r="BF820" i="12"/>
  <c r="BJ819" i="12"/>
  <c r="BG819" i="12"/>
  <c r="BF819" i="12"/>
  <c r="BJ818" i="12"/>
  <c r="BG818" i="12"/>
  <c r="BF818" i="12"/>
  <c r="BJ817" i="12"/>
  <c r="BG817" i="12"/>
  <c r="BF817" i="12"/>
  <c r="BJ816" i="12"/>
  <c r="BG816" i="12"/>
  <c r="BF816" i="12"/>
  <c r="BJ815" i="12"/>
  <c r="BG815" i="12"/>
  <c r="BF815" i="12"/>
  <c r="BJ814" i="12"/>
  <c r="BG814" i="12"/>
  <c r="BF814" i="12"/>
  <c r="BJ813" i="12"/>
  <c r="BG813" i="12"/>
  <c r="BF813" i="12"/>
  <c r="BJ812" i="12"/>
  <c r="BG812" i="12"/>
  <c r="BF812" i="12"/>
  <c r="BJ811" i="12"/>
  <c r="BG811" i="12"/>
  <c r="BF811" i="12"/>
  <c r="BJ810" i="12"/>
  <c r="BG810" i="12"/>
  <c r="BF810" i="12"/>
  <c r="BJ809" i="12"/>
  <c r="BG809" i="12"/>
  <c r="BF809" i="12"/>
  <c r="BJ804" i="12"/>
  <c r="BG804" i="12"/>
  <c r="BF804" i="12"/>
  <c r="BJ803" i="12"/>
  <c r="BG803" i="12"/>
  <c r="BF803" i="12"/>
  <c r="BJ802" i="12"/>
  <c r="BG802" i="12"/>
  <c r="BF802" i="12"/>
  <c r="BJ801" i="12"/>
  <c r="BG801" i="12"/>
  <c r="BF801" i="12"/>
  <c r="BJ800" i="12"/>
  <c r="BG800" i="12"/>
  <c r="BF800" i="12"/>
  <c r="BJ799" i="12"/>
  <c r="BG799" i="12"/>
  <c r="BF799" i="12"/>
  <c r="BJ798" i="12"/>
  <c r="BG798" i="12"/>
  <c r="BF798" i="12"/>
  <c r="BJ797" i="12"/>
  <c r="BG797" i="12"/>
  <c r="BF797" i="12"/>
  <c r="BJ796" i="12"/>
  <c r="BG796" i="12"/>
  <c r="BF796" i="12"/>
  <c r="BJ795" i="12"/>
  <c r="BG795" i="12"/>
  <c r="BF795" i="12"/>
  <c r="BJ794" i="12"/>
  <c r="BG794" i="12"/>
  <c r="BF794" i="12"/>
  <c r="BJ793" i="12"/>
  <c r="BG793" i="12"/>
  <c r="BF793" i="12"/>
  <c r="BJ792" i="12"/>
  <c r="BG792" i="12"/>
  <c r="BF792" i="12"/>
  <c r="BJ791" i="12"/>
  <c r="BG791" i="12"/>
  <c r="BF791" i="12"/>
  <c r="BJ790" i="12"/>
  <c r="BG790" i="12"/>
  <c r="BF790" i="12"/>
  <c r="BJ789" i="12"/>
  <c r="BG789" i="12"/>
  <c r="BF789" i="12"/>
  <c r="BJ788" i="12"/>
  <c r="BG788" i="12"/>
  <c r="BF788" i="12"/>
  <c r="BJ787" i="12"/>
  <c r="BG787" i="12"/>
  <c r="BF787" i="12"/>
  <c r="BJ786" i="12"/>
  <c r="BG786" i="12"/>
  <c r="BF786" i="12"/>
  <c r="BJ785" i="12"/>
  <c r="BG785" i="12"/>
  <c r="BF785" i="12"/>
  <c r="BJ784" i="12"/>
  <c r="BG784" i="12"/>
  <c r="BF784" i="12"/>
  <c r="BJ783" i="12"/>
  <c r="BG783" i="12"/>
  <c r="BF783" i="12"/>
  <c r="BJ782" i="12"/>
  <c r="BG782" i="12"/>
  <c r="BF782" i="12"/>
  <c r="BJ781" i="12"/>
  <c r="BG781" i="12"/>
  <c r="BF781" i="12"/>
  <c r="BJ780" i="12"/>
  <c r="BG780" i="12"/>
  <c r="BF780" i="12"/>
  <c r="BJ779" i="12"/>
  <c r="BG779" i="12"/>
  <c r="BF779" i="12"/>
  <c r="BJ778" i="12"/>
  <c r="BG778" i="12"/>
  <c r="BF778" i="12"/>
  <c r="BJ777" i="12"/>
  <c r="BG777" i="12"/>
  <c r="BF777" i="12"/>
  <c r="BJ776" i="12"/>
  <c r="BG776" i="12"/>
  <c r="BF776" i="12"/>
  <c r="BJ775" i="12"/>
  <c r="BG775" i="12"/>
  <c r="BF775" i="12"/>
  <c r="BJ774" i="12"/>
  <c r="BG774" i="12"/>
  <c r="BF774" i="12"/>
  <c r="BJ769" i="12"/>
  <c r="BG769" i="12"/>
  <c r="BF769" i="12"/>
  <c r="BJ768" i="12"/>
  <c r="BG768" i="12"/>
  <c r="BF768" i="12"/>
  <c r="BJ767" i="12"/>
  <c r="BG767" i="12"/>
  <c r="BF767" i="12"/>
  <c r="BJ766" i="12"/>
  <c r="BG766" i="12"/>
  <c r="BF766" i="12"/>
  <c r="BJ765" i="12"/>
  <c r="BG765" i="12"/>
  <c r="BF765" i="12"/>
  <c r="BJ764" i="12"/>
  <c r="BG764" i="12"/>
  <c r="BF764" i="12"/>
  <c r="BJ763" i="12"/>
  <c r="BG763" i="12"/>
  <c r="BF763" i="12"/>
  <c r="BJ762" i="12"/>
  <c r="BG762" i="12"/>
  <c r="BF762" i="12"/>
  <c r="BJ761" i="12"/>
  <c r="BG761" i="12"/>
  <c r="BF761" i="12"/>
  <c r="BJ760" i="12"/>
  <c r="BG760" i="12"/>
  <c r="BF760" i="12"/>
  <c r="BJ759" i="12"/>
  <c r="BG759" i="12"/>
  <c r="BF759" i="12"/>
  <c r="BJ758" i="12"/>
  <c r="BG758" i="12"/>
  <c r="BF758" i="12"/>
  <c r="BJ757" i="12"/>
  <c r="BG757" i="12"/>
  <c r="BF757" i="12"/>
  <c r="BJ756" i="12"/>
  <c r="BG756" i="12"/>
  <c r="BF756" i="12"/>
  <c r="BJ755" i="12"/>
  <c r="BG755" i="12"/>
  <c r="BF755" i="12"/>
  <c r="BJ754" i="12"/>
  <c r="BG754" i="12"/>
  <c r="BF754" i="12"/>
  <c r="BJ753" i="12"/>
  <c r="BG753" i="12"/>
  <c r="BF753" i="12"/>
  <c r="BJ752" i="12"/>
  <c r="BG752" i="12"/>
  <c r="BF752" i="12"/>
  <c r="BJ751" i="12"/>
  <c r="BG751" i="12"/>
  <c r="BF751" i="12"/>
  <c r="BJ750" i="12"/>
  <c r="BG750" i="12"/>
  <c r="BF750" i="12"/>
  <c r="BJ749" i="12"/>
  <c r="BG749" i="12"/>
  <c r="BF749" i="12"/>
  <c r="BJ748" i="12"/>
  <c r="BG748" i="12"/>
  <c r="BF748" i="12"/>
  <c r="BJ747" i="12"/>
  <c r="BG747" i="12"/>
  <c r="BF747" i="12"/>
  <c r="BJ746" i="12"/>
  <c r="BG746" i="12"/>
  <c r="BF746" i="12"/>
  <c r="BJ745" i="12"/>
  <c r="BG745" i="12"/>
  <c r="BF745" i="12"/>
  <c r="BJ744" i="12"/>
  <c r="BG744" i="12"/>
  <c r="BF744" i="12"/>
  <c r="BJ743" i="12"/>
  <c r="BG743" i="12"/>
  <c r="BF743" i="12"/>
  <c r="BJ742" i="12"/>
  <c r="BG742" i="12"/>
  <c r="BF742" i="12"/>
  <c r="BJ741" i="12"/>
  <c r="BG741" i="12"/>
  <c r="BF741" i="12"/>
  <c r="BJ740" i="12"/>
  <c r="BG740" i="12"/>
  <c r="BF740" i="12"/>
  <c r="BJ739" i="12"/>
  <c r="BG739" i="12"/>
  <c r="BF739" i="12"/>
  <c r="BJ734" i="12"/>
  <c r="BG734" i="12"/>
  <c r="BF734" i="12"/>
  <c r="BJ733" i="12"/>
  <c r="BG733" i="12"/>
  <c r="BF733" i="12"/>
  <c r="BJ732" i="12"/>
  <c r="BG732" i="12"/>
  <c r="BF732" i="12"/>
  <c r="BJ731" i="12"/>
  <c r="BG731" i="12"/>
  <c r="BF731" i="12"/>
  <c r="BJ730" i="12"/>
  <c r="BG730" i="12"/>
  <c r="BF730" i="12"/>
  <c r="BJ729" i="12"/>
  <c r="BG729" i="12"/>
  <c r="BF729" i="12"/>
  <c r="BJ728" i="12"/>
  <c r="BG728" i="12"/>
  <c r="BF728" i="12"/>
  <c r="BJ727" i="12"/>
  <c r="BG727" i="12"/>
  <c r="BF727" i="12"/>
  <c r="BJ726" i="12"/>
  <c r="BG726" i="12"/>
  <c r="BF726" i="12"/>
  <c r="BJ725" i="12"/>
  <c r="BG725" i="12"/>
  <c r="BF725" i="12"/>
  <c r="BJ724" i="12"/>
  <c r="BG724" i="12"/>
  <c r="BF724" i="12"/>
  <c r="BJ723" i="12"/>
  <c r="BG723" i="12"/>
  <c r="BF723" i="12"/>
  <c r="BJ722" i="12"/>
  <c r="BG722" i="12"/>
  <c r="BF722" i="12"/>
  <c r="BJ721" i="12"/>
  <c r="BG721" i="12"/>
  <c r="BF721" i="12"/>
  <c r="BJ720" i="12"/>
  <c r="BG720" i="12"/>
  <c r="BF720" i="12"/>
  <c r="BJ719" i="12"/>
  <c r="BG719" i="12"/>
  <c r="BF719" i="12"/>
  <c r="BJ718" i="12"/>
  <c r="BG718" i="12"/>
  <c r="BF718" i="12"/>
  <c r="BJ717" i="12"/>
  <c r="BG717" i="12"/>
  <c r="BF717" i="12"/>
  <c r="BJ716" i="12"/>
  <c r="BG716" i="12"/>
  <c r="BF716" i="12"/>
  <c r="BJ715" i="12"/>
  <c r="BG715" i="12"/>
  <c r="BF715" i="12"/>
  <c r="BJ714" i="12"/>
  <c r="BG714" i="12"/>
  <c r="BF714" i="12"/>
  <c r="BJ713" i="12"/>
  <c r="BG713" i="12"/>
  <c r="BF713" i="12"/>
  <c r="BJ712" i="12"/>
  <c r="BG712" i="12"/>
  <c r="BF712" i="12"/>
  <c r="BJ711" i="12"/>
  <c r="BG711" i="12"/>
  <c r="BF711" i="12"/>
  <c r="BJ710" i="12"/>
  <c r="BG710" i="12"/>
  <c r="BF710" i="12"/>
  <c r="BJ709" i="12"/>
  <c r="BG709" i="12"/>
  <c r="BF709" i="12"/>
  <c r="BJ708" i="12"/>
  <c r="BG708" i="12"/>
  <c r="BF708" i="12"/>
  <c r="BJ707" i="12"/>
  <c r="BG707" i="12"/>
  <c r="BF707" i="12"/>
  <c r="BJ706" i="12"/>
  <c r="BG706" i="12"/>
  <c r="BF706" i="12"/>
  <c r="BJ705" i="12"/>
  <c r="BG705" i="12"/>
  <c r="BF705" i="12"/>
  <c r="BJ704" i="12"/>
  <c r="BG704" i="12"/>
  <c r="BF704" i="12"/>
  <c r="BJ699" i="12"/>
  <c r="BG699" i="12"/>
  <c r="BF699" i="12"/>
  <c r="BJ698" i="12"/>
  <c r="BG698" i="12"/>
  <c r="BF698" i="12"/>
  <c r="BJ697" i="12"/>
  <c r="BG697" i="12"/>
  <c r="BF697" i="12"/>
  <c r="BJ696" i="12"/>
  <c r="BG696" i="12"/>
  <c r="BF696" i="12"/>
  <c r="BJ695" i="12"/>
  <c r="BG695" i="12"/>
  <c r="BF695" i="12"/>
  <c r="BJ694" i="12"/>
  <c r="BG694" i="12"/>
  <c r="BF694" i="12"/>
  <c r="BJ693" i="12"/>
  <c r="BG693" i="12"/>
  <c r="BF693" i="12"/>
  <c r="BJ692" i="12"/>
  <c r="BG692" i="12"/>
  <c r="BF692" i="12"/>
  <c r="BJ691" i="12"/>
  <c r="BG691" i="12"/>
  <c r="BF691" i="12"/>
  <c r="BJ690" i="12"/>
  <c r="BG690" i="12"/>
  <c r="BF690" i="12"/>
  <c r="BJ689" i="12"/>
  <c r="BG689" i="12"/>
  <c r="BF689" i="12"/>
  <c r="BJ688" i="12"/>
  <c r="BG688" i="12"/>
  <c r="BF688" i="12"/>
  <c r="BJ687" i="12"/>
  <c r="BG687" i="12"/>
  <c r="BF687" i="12"/>
  <c r="BJ686" i="12"/>
  <c r="BG686" i="12"/>
  <c r="BF686" i="12"/>
  <c r="BJ685" i="12"/>
  <c r="BG685" i="12"/>
  <c r="BF685" i="12"/>
  <c r="BJ684" i="12"/>
  <c r="BG684" i="12"/>
  <c r="BF684" i="12"/>
  <c r="BJ683" i="12"/>
  <c r="BG683" i="12"/>
  <c r="BF683" i="12"/>
  <c r="BJ682" i="12"/>
  <c r="BG682" i="12"/>
  <c r="BF682" i="12"/>
  <c r="BJ681" i="12"/>
  <c r="BG681" i="12"/>
  <c r="BF681" i="12"/>
  <c r="BJ680" i="12"/>
  <c r="BG680" i="12"/>
  <c r="BF680" i="12"/>
  <c r="BJ679" i="12"/>
  <c r="BG679" i="12"/>
  <c r="BF679" i="12"/>
  <c r="BJ678" i="12"/>
  <c r="BG678" i="12"/>
  <c r="BF678" i="12"/>
  <c r="BJ677" i="12"/>
  <c r="BG677" i="12"/>
  <c r="BF677" i="12"/>
  <c r="BJ676" i="12"/>
  <c r="BG676" i="12"/>
  <c r="BF676" i="12"/>
  <c r="BJ675" i="12"/>
  <c r="BG675" i="12"/>
  <c r="BF675" i="12"/>
  <c r="BJ674" i="12"/>
  <c r="BG674" i="12"/>
  <c r="BF674" i="12"/>
  <c r="BJ673" i="12"/>
  <c r="BG673" i="12"/>
  <c r="BF673" i="12"/>
  <c r="BJ672" i="12"/>
  <c r="BG672" i="12"/>
  <c r="BF672" i="12"/>
  <c r="BJ671" i="12"/>
  <c r="BG671" i="12"/>
  <c r="BF671" i="12"/>
  <c r="BJ670" i="12"/>
  <c r="BG670" i="12"/>
  <c r="BF670" i="12"/>
  <c r="BJ669" i="12"/>
  <c r="BG669" i="12"/>
  <c r="BF669" i="12"/>
  <c r="BJ664" i="12"/>
  <c r="BG664" i="12"/>
  <c r="BF664" i="12"/>
  <c r="BJ663" i="12"/>
  <c r="BG663" i="12"/>
  <c r="BF663" i="12"/>
  <c r="BJ662" i="12"/>
  <c r="BG662" i="12"/>
  <c r="BF662" i="12"/>
  <c r="BJ661" i="12"/>
  <c r="BG661" i="12"/>
  <c r="BF661" i="12"/>
  <c r="BJ660" i="12"/>
  <c r="BG660" i="12"/>
  <c r="BF660" i="12"/>
  <c r="BJ659" i="12"/>
  <c r="BG659" i="12"/>
  <c r="BF659" i="12"/>
  <c r="BJ658" i="12"/>
  <c r="BG658" i="12"/>
  <c r="BF658" i="12"/>
  <c r="BJ657" i="12"/>
  <c r="BG657" i="12"/>
  <c r="BF657" i="12"/>
  <c r="BJ656" i="12"/>
  <c r="BG656" i="12"/>
  <c r="BF656" i="12"/>
  <c r="BJ655" i="12"/>
  <c r="BG655" i="12"/>
  <c r="BF655" i="12"/>
  <c r="BJ654" i="12"/>
  <c r="BG654" i="12"/>
  <c r="BF654" i="12"/>
  <c r="BJ653" i="12"/>
  <c r="BG653" i="12"/>
  <c r="BF653" i="12"/>
  <c r="BJ652" i="12"/>
  <c r="BG652" i="12"/>
  <c r="BF652" i="12"/>
  <c r="BJ651" i="12"/>
  <c r="BG651" i="12"/>
  <c r="BF651" i="12"/>
  <c r="BJ650" i="12"/>
  <c r="BG650" i="12"/>
  <c r="BF650" i="12"/>
  <c r="BJ649" i="12"/>
  <c r="BG649" i="12"/>
  <c r="BF649" i="12"/>
  <c r="BJ648" i="12"/>
  <c r="BG648" i="12"/>
  <c r="BF648" i="12"/>
  <c r="BJ647" i="12"/>
  <c r="BG647" i="12"/>
  <c r="BF647" i="12"/>
  <c r="BJ646" i="12"/>
  <c r="BG646" i="12"/>
  <c r="BF646" i="12"/>
  <c r="BJ645" i="12"/>
  <c r="BG645" i="12"/>
  <c r="BF645" i="12"/>
  <c r="BJ644" i="12"/>
  <c r="BG644" i="12"/>
  <c r="BF644" i="12"/>
  <c r="BJ643" i="12"/>
  <c r="BG643" i="12"/>
  <c r="BF643" i="12"/>
  <c r="BJ642" i="12"/>
  <c r="BG642" i="12"/>
  <c r="BF642" i="12"/>
  <c r="BJ641" i="12"/>
  <c r="BG641" i="12"/>
  <c r="BF641" i="12"/>
  <c r="BJ640" i="12"/>
  <c r="BG640" i="12"/>
  <c r="BF640" i="12"/>
  <c r="BJ639" i="12"/>
  <c r="BG639" i="12"/>
  <c r="BF639" i="12"/>
  <c r="BJ638" i="12"/>
  <c r="BG638" i="12"/>
  <c r="BF638" i="12"/>
  <c r="BJ637" i="12"/>
  <c r="BG637" i="12"/>
  <c r="BF637" i="12"/>
  <c r="BJ636" i="12"/>
  <c r="BG636" i="12"/>
  <c r="BF636" i="12"/>
  <c r="BJ635" i="12"/>
  <c r="BG635" i="12"/>
  <c r="BF635" i="12"/>
  <c r="BJ634" i="12"/>
  <c r="BG634" i="12"/>
  <c r="BF634" i="12"/>
  <c r="BJ629" i="12"/>
  <c r="BG629" i="12"/>
  <c r="BF629" i="12"/>
  <c r="BJ628" i="12"/>
  <c r="BG628" i="12"/>
  <c r="BF628" i="12"/>
  <c r="BJ627" i="12"/>
  <c r="BG627" i="12"/>
  <c r="BF627" i="12"/>
  <c r="BJ626" i="12"/>
  <c r="BG626" i="12"/>
  <c r="BF626" i="12"/>
  <c r="BJ625" i="12"/>
  <c r="BG625" i="12"/>
  <c r="BF625" i="12"/>
  <c r="BJ624" i="12"/>
  <c r="BG624" i="12"/>
  <c r="BF624" i="12"/>
  <c r="BJ623" i="12"/>
  <c r="BG623" i="12"/>
  <c r="BF623" i="12"/>
  <c r="BJ622" i="12"/>
  <c r="BG622" i="12"/>
  <c r="BF622" i="12"/>
  <c r="BJ621" i="12"/>
  <c r="BG621" i="12"/>
  <c r="BF621" i="12"/>
  <c r="BJ620" i="12"/>
  <c r="BG620" i="12"/>
  <c r="BF620" i="12"/>
  <c r="BJ619" i="12"/>
  <c r="BG619" i="12"/>
  <c r="BF619" i="12"/>
  <c r="BJ618" i="12"/>
  <c r="BG618" i="12"/>
  <c r="BF618" i="12"/>
  <c r="BJ617" i="12"/>
  <c r="BG617" i="12"/>
  <c r="BF617" i="12"/>
  <c r="BJ616" i="12"/>
  <c r="BG616" i="12"/>
  <c r="BF616" i="12"/>
  <c r="BJ615" i="12"/>
  <c r="BG615" i="12"/>
  <c r="BF615" i="12"/>
  <c r="BJ614" i="12"/>
  <c r="BG614" i="12"/>
  <c r="BF614" i="12"/>
  <c r="BJ613" i="12"/>
  <c r="BG613" i="12"/>
  <c r="BF613" i="12"/>
  <c r="BJ612" i="12"/>
  <c r="BG612" i="12"/>
  <c r="BF612" i="12"/>
  <c r="BJ611" i="12"/>
  <c r="BG611" i="12"/>
  <c r="BF611" i="12"/>
  <c r="BJ610" i="12"/>
  <c r="BG610" i="12"/>
  <c r="BF610" i="12"/>
  <c r="BJ609" i="12"/>
  <c r="BG609" i="12"/>
  <c r="BF609" i="12"/>
  <c r="BJ608" i="12"/>
  <c r="BG608" i="12"/>
  <c r="BF608" i="12"/>
  <c r="BJ607" i="12"/>
  <c r="BG607" i="12"/>
  <c r="BF607" i="12"/>
  <c r="BJ606" i="12"/>
  <c r="BG606" i="12"/>
  <c r="BF606" i="12"/>
  <c r="BJ605" i="12"/>
  <c r="BG605" i="12"/>
  <c r="BF605" i="12"/>
  <c r="BJ604" i="12"/>
  <c r="BG604" i="12"/>
  <c r="BF604" i="12"/>
  <c r="BJ603" i="12"/>
  <c r="BG603" i="12"/>
  <c r="BF603" i="12"/>
  <c r="BJ602" i="12"/>
  <c r="BG602" i="12"/>
  <c r="BF602" i="12"/>
  <c r="BJ601" i="12"/>
  <c r="BG601" i="12"/>
  <c r="BF601" i="12"/>
  <c r="BJ600" i="12"/>
  <c r="BG600" i="12"/>
  <c r="BF600" i="12"/>
  <c r="BJ599" i="12"/>
  <c r="BG599" i="12"/>
  <c r="BF599" i="12"/>
  <c r="BJ594" i="12"/>
  <c r="BG594" i="12"/>
  <c r="BF594" i="12"/>
  <c r="BJ593" i="12"/>
  <c r="BG593" i="12"/>
  <c r="BF593" i="12"/>
  <c r="BJ592" i="12"/>
  <c r="BG592" i="12"/>
  <c r="BF592" i="12"/>
  <c r="BJ591" i="12"/>
  <c r="BG591" i="12"/>
  <c r="BF591" i="12"/>
  <c r="BJ590" i="12"/>
  <c r="BG590" i="12"/>
  <c r="BF590" i="12"/>
  <c r="BJ589" i="12"/>
  <c r="BG589" i="12"/>
  <c r="BF589" i="12"/>
  <c r="BJ588" i="12"/>
  <c r="BG588" i="12"/>
  <c r="BF588" i="12"/>
  <c r="BJ587" i="12"/>
  <c r="BG587" i="12"/>
  <c r="BF587" i="12"/>
  <c r="BJ586" i="12"/>
  <c r="BG586" i="12"/>
  <c r="BF586" i="12"/>
  <c r="BJ585" i="12"/>
  <c r="BG585" i="12"/>
  <c r="BF585" i="12"/>
  <c r="BJ584" i="12"/>
  <c r="BG584" i="12"/>
  <c r="BF584" i="12"/>
  <c r="BJ583" i="12"/>
  <c r="BG583" i="12"/>
  <c r="BF583" i="12"/>
  <c r="BJ582" i="12"/>
  <c r="BG582" i="12"/>
  <c r="BF582" i="12"/>
  <c r="BJ581" i="12"/>
  <c r="BG581" i="12"/>
  <c r="BF581" i="12"/>
  <c r="BJ580" i="12"/>
  <c r="BG580" i="12"/>
  <c r="BF580" i="12"/>
  <c r="BJ579" i="12"/>
  <c r="BG579" i="12"/>
  <c r="BF579" i="12"/>
  <c r="BJ578" i="12"/>
  <c r="BG578" i="12"/>
  <c r="BF578" i="12"/>
  <c r="BJ577" i="12"/>
  <c r="BG577" i="12"/>
  <c r="BF577" i="12"/>
  <c r="BJ576" i="12"/>
  <c r="BG576" i="12"/>
  <c r="BF576" i="12"/>
  <c r="BJ575" i="12"/>
  <c r="BG575" i="12"/>
  <c r="BF575" i="12"/>
  <c r="BJ574" i="12"/>
  <c r="BG574" i="12"/>
  <c r="BF574" i="12"/>
  <c r="BJ573" i="12"/>
  <c r="BG573" i="12"/>
  <c r="BF573" i="12"/>
  <c r="BJ572" i="12"/>
  <c r="BG572" i="12"/>
  <c r="BF572" i="12"/>
  <c r="BJ571" i="12"/>
  <c r="BG571" i="12"/>
  <c r="BF571" i="12"/>
  <c r="BJ570" i="12"/>
  <c r="BG570" i="12"/>
  <c r="BF570" i="12"/>
  <c r="BJ569" i="12"/>
  <c r="BG569" i="12"/>
  <c r="BF569" i="12"/>
  <c r="BJ568" i="12"/>
  <c r="BG568" i="12"/>
  <c r="BF568" i="12"/>
  <c r="BJ567" i="12"/>
  <c r="BG567" i="12"/>
  <c r="BF567" i="12"/>
  <c r="BJ566" i="12"/>
  <c r="BG566" i="12"/>
  <c r="BF566" i="12"/>
  <c r="BJ565" i="12"/>
  <c r="BG565" i="12"/>
  <c r="BF565" i="12"/>
  <c r="BJ564" i="12"/>
  <c r="BG564" i="12"/>
  <c r="BF564" i="12"/>
  <c r="BJ559" i="12"/>
  <c r="BG559" i="12"/>
  <c r="BF559" i="12"/>
  <c r="BJ558" i="12"/>
  <c r="BG558" i="12"/>
  <c r="BF558" i="12"/>
  <c r="BJ557" i="12"/>
  <c r="BG557" i="12"/>
  <c r="BF557" i="12"/>
  <c r="BJ556" i="12"/>
  <c r="BG556" i="12"/>
  <c r="BF556" i="12"/>
  <c r="BJ555" i="12"/>
  <c r="BG555" i="12"/>
  <c r="BF555" i="12"/>
  <c r="BJ554" i="12"/>
  <c r="BG554" i="12"/>
  <c r="BF554" i="12"/>
  <c r="BJ553" i="12"/>
  <c r="BG553" i="12"/>
  <c r="BF553" i="12"/>
  <c r="BJ552" i="12"/>
  <c r="BG552" i="12"/>
  <c r="BF552" i="12"/>
  <c r="BJ551" i="12"/>
  <c r="BG551" i="12"/>
  <c r="BF551" i="12"/>
  <c r="BJ550" i="12"/>
  <c r="BG550" i="12"/>
  <c r="BF550" i="12"/>
  <c r="BJ549" i="12"/>
  <c r="BG549" i="12"/>
  <c r="BF549" i="12"/>
  <c r="BJ548" i="12"/>
  <c r="BG548" i="12"/>
  <c r="BF548" i="12"/>
  <c r="BJ547" i="12"/>
  <c r="BG547" i="12"/>
  <c r="BF547" i="12"/>
  <c r="BJ546" i="12"/>
  <c r="BG546" i="12"/>
  <c r="BF546" i="12"/>
  <c r="BJ545" i="12"/>
  <c r="BG545" i="12"/>
  <c r="BF545" i="12"/>
  <c r="BJ544" i="12"/>
  <c r="BG544" i="12"/>
  <c r="BF544" i="12"/>
  <c r="BJ543" i="12"/>
  <c r="BG543" i="12"/>
  <c r="BF543" i="12"/>
  <c r="BJ542" i="12"/>
  <c r="BG542" i="12"/>
  <c r="BF542" i="12"/>
  <c r="BJ541" i="12"/>
  <c r="BG541" i="12"/>
  <c r="BF541" i="12"/>
  <c r="BJ540" i="12"/>
  <c r="BG540" i="12"/>
  <c r="BF540" i="12"/>
  <c r="BJ539" i="12"/>
  <c r="BG539" i="12"/>
  <c r="BF539" i="12"/>
  <c r="BJ538" i="12"/>
  <c r="BG538" i="12"/>
  <c r="BF538" i="12"/>
  <c r="BJ537" i="12"/>
  <c r="BG537" i="12"/>
  <c r="BF537" i="12"/>
  <c r="BJ536" i="12"/>
  <c r="BG536" i="12"/>
  <c r="BF536" i="12"/>
  <c r="BJ535" i="12"/>
  <c r="BG535" i="12"/>
  <c r="BF535" i="12"/>
  <c r="BJ534" i="12"/>
  <c r="BG534" i="12"/>
  <c r="BF534" i="12"/>
  <c r="BJ533" i="12"/>
  <c r="BG533" i="12"/>
  <c r="BF533" i="12"/>
  <c r="BJ532" i="12"/>
  <c r="BG532" i="12"/>
  <c r="BF532" i="12"/>
  <c r="BJ531" i="12"/>
  <c r="BG531" i="12"/>
  <c r="BF531" i="12"/>
  <c r="BJ530" i="12"/>
  <c r="BG530" i="12"/>
  <c r="BF530" i="12"/>
  <c r="BJ529" i="12"/>
  <c r="BG529" i="12"/>
  <c r="BF529" i="12"/>
  <c r="BJ524" i="12"/>
  <c r="BG524" i="12"/>
  <c r="BF524" i="12"/>
  <c r="BJ523" i="12"/>
  <c r="BG523" i="12"/>
  <c r="BF523" i="12"/>
  <c r="BJ522" i="12"/>
  <c r="BG522" i="12"/>
  <c r="BF522" i="12"/>
  <c r="BJ521" i="12"/>
  <c r="BG521" i="12"/>
  <c r="BF521" i="12"/>
  <c r="BJ520" i="12"/>
  <c r="BG520" i="12"/>
  <c r="BF520" i="12"/>
  <c r="BJ519" i="12"/>
  <c r="BG519" i="12"/>
  <c r="BF519" i="12"/>
  <c r="BJ518" i="12"/>
  <c r="BG518" i="12"/>
  <c r="BF518" i="12"/>
  <c r="BJ517" i="12"/>
  <c r="BG517" i="12"/>
  <c r="BF517" i="12"/>
  <c r="BJ516" i="12"/>
  <c r="BG516" i="12"/>
  <c r="BF516" i="12"/>
  <c r="BJ515" i="12"/>
  <c r="BG515" i="12"/>
  <c r="BF515" i="12"/>
  <c r="BJ514" i="12"/>
  <c r="BG514" i="12"/>
  <c r="BF514" i="12"/>
  <c r="BJ513" i="12"/>
  <c r="BG513" i="12"/>
  <c r="BF513" i="12"/>
  <c r="BJ512" i="12"/>
  <c r="BG512" i="12"/>
  <c r="BF512" i="12"/>
  <c r="BJ511" i="12"/>
  <c r="BG511" i="12"/>
  <c r="BF511" i="12"/>
  <c r="BJ510" i="12"/>
  <c r="BG510" i="12"/>
  <c r="BF510" i="12"/>
  <c r="BJ509" i="12"/>
  <c r="BG509" i="12"/>
  <c r="BF509" i="12"/>
  <c r="BJ508" i="12"/>
  <c r="BG508" i="12"/>
  <c r="BF508" i="12"/>
  <c r="BJ507" i="12"/>
  <c r="BG507" i="12"/>
  <c r="BF507" i="12"/>
  <c r="BJ506" i="12"/>
  <c r="BG506" i="12"/>
  <c r="BF506" i="12"/>
  <c r="BJ505" i="12"/>
  <c r="BG505" i="12"/>
  <c r="BF505" i="12"/>
  <c r="BJ504" i="12"/>
  <c r="BG504" i="12"/>
  <c r="BF504" i="12"/>
  <c r="BJ503" i="12"/>
  <c r="BG503" i="12"/>
  <c r="BF503" i="12"/>
  <c r="BJ502" i="12"/>
  <c r="BG502" i="12"/>
  <c r="BF502" i="12"/>
  <c r="BJ501" i="12"/>
  <c r="BG501" i="12"/>
  <c r="BF501" i="12"/>
  <c r="BJ500" i="12"/>
  <c r="BG500" i="12"/>
  <c r="BF500" i="12"/>
  <c r="BJ499" i="12"/>
  <c r="BG499" i="12"/>
  <c r="BF499" i="12"/>
  <c r="BJ498" i="12"/>
  <c r="BG498" i="12"/>
  <c r="BF498" i="12"/>
  <c r="BJ497" i="12"/>
  <c r="BG497" i="12"/>
  <c r="BF497" i="12"/>
  <c r="BJ496" i="12"/>
  <c r="BG496" i="12"/>
  <c r="BF496" i="12"/>
  <c r="BJ495" i="12"/>
  <c r="BG495" i="12"/>
  <c r="BF495" i="12"/>
  <c r="BJ494" i="12"/>
  <c r="BG494" i="12"/>
  <c r="BF494" i="12"/>
  <c r="BJ489" i="12"/>
  <c r="BG489" i="12"/>
  <c r="BF489" i="12"/>
  <c r="BJ488" i="12"/>
  <c r="BG488" i="12"/>
  <c r="BF488" i="12"/>
  <c r="BJ487" i="12"/>
  <c r="BG487" i="12"/>
  <c r="BF487" i="12"/>
  <c r="BJ486" i="12"/>
  <c r="BG486" i="12"/>
  <c r="BF486" i="12"/>
  <c r="BJ485" i="12"/>
  <c r="BG485" i="12"/>
  <c r="BF485" i="12"/>
  <c r="BJ484" i="12"/>
  <c r="BG484" i="12"/>
  <c r="BF484" i="12"/>
  <c r="BJ483" i="12"/>
  <c r="BG483" i="12"/>
  <c r="BF483" i="12"/>
  <c r="BJ482" i="12"/>
  <c r="BG482" i="12"/>
  <c r="BF482" i="12"/>
  <c r="BJ481" i="12"/>
  <c r="BG481" i="12"/>
  <c r="BF481" i="12"/>
  <c r="BJ480" i="12"/>
  <c r="BG480" i="12"/>
  <c r="BF480" i="12"/>
  <c r="BJ479" i="12"/>
  <c r="BG479" i="12"/>
  <c r="BF479" i="12"/>
  <c r="BJ478" i="12"/>
  <c r="BG478" i="12"/>
  <c r="BF478" i="12"/>
  <c r="BJ477" i="12"/>
  <c r="BG477" i="12"/>
  <c r="BF477" i="12"/>
  <c r="BJ476" i="12"/>
  <c r="BG476" i="12"/>
  <c r="BF476" i="12"/>
  <c r="BJ475" i="12"/>
  <c r="BG475" i="12"/>
  <c r="BF475" i="12"/>
  <c r="BJ474" i="12"/>
  <c r="BG474" i="12"/>
  <c r="BF474" i="12"/>
  <c r="BJ473" i="12"/>
  <c r="BG473" i="12"/>
  <c r="BF473" i="12"/>
  <c r="BJ472" i="12"/>
  <c r="BG472" i="12"/>
  <c r="BF472" i="12"/>
  <c r="BJ471" i="12"/>
  <c r="BG471" i="12"/>
  <c r="BF471" i="12"/>
  <c r="BJ470" i="12"/>
  <c r="BG470" i="12"/>
  <c r="BF470" i="12"/>
  <c r="BJ469" i="12"/>
  <c r="BG469" i="12"/>
  <c r="BF469" i="12"/>
  <c r="BJ468" i="12"/>
  <c r="BG468" i="12"/>
  <c r="BF468" i="12"/>
  <c r="BJ467" i="12"/>
  <c r="BG467" i="12"/>
  <c r="BF467" i="12"/>
  <c r="BJ466" i="12"/>
  <c r="BG466" i="12"/>
  <c r="BF466" i="12"/>
  <c r="BJ465" i="12"/>
  <c r="BG465" i="12"/>
  <c r="BF465" i="12"/>
  <c r="BJ464" i="12"/>
  <c r="BG464" i="12"/>
  <c r="BF464" i="12"/>
  <c r="BJ463" i="12"/>
  <c r="BG463" i="12"/>
  <c r="BF463" i="12"/>
  <c r="BJ462" i="12"/>
  <c r="BG462" i="12"/>
  <c r="BF462" i="12"/>
  <c r="BJ461" i="12"/>
  <c r="BG461" i="12"/>
  <c r="BF461" i="12"/>
  <c r="BJ460" i="12"/>
  <c r="BG460" i="12"/>
  <c r="BF460" i="12"/>
  <c r="BJ459" i="12"/>
  <c r="BG459" i="12"/>
  <c r="BF459" i="12"/>
  <c r="BJ454" i="12"/>
  <c r="BG454" i="12"/>
  <c r="BF454" i="12"/>
  <c r="BJ453" i="12"/>
  <c r="BG453" i="12"/>
  <c r="BF453" i="12"/>
  <c r="BJ452" i="12"/>
  <c r="BG452" i="12"/>
  <c r="BF452" i="12"/>
  <c r="BJ451" i="12"/>
  <c r="BG451" i="12"/>
  <c r="BF451" i="12"/>
  <c r="BJ450" i="12"/>
  <c r="BG450" i="12"/>
  <c r="BF450" i="12"/>
  <c r="BJ449" i="12"/>
  <c r="BG449" i="12"/>
  <c r="BF449" i="12"/>
  <c r="BJ448" i="12"/>
  <c r="BG448" i="12"/>
  <c r="BF448" i="12"/>
  <c r="BJ447" i="12"/>
  <c r="BG447" i="12"/>
  <c r="BF447" i="12"/>
  <c r="BJ446" i="12"/>
  <c r="BG446" i="12"/>
  <c r="BF446" i="12"/>
  <c r="BJ445" i="12"/>
  <c r="BG445" i="12"/>
  <c r="BF445" i="12"/>
  <c r="BJ444" i="12"/>
  <c r="BG444" i="12"/>
  <c r="BF444" i="12"/>
  <c r="BJ443" i="12"/>
  <c r="BG443" i="12"/>
  <c r="BF443" i="12"/>
  <c r="BJ442" i="12"/>
  <c r="BG442" i="12"/>
  <c r="BF442" i="12"/>
  <c r="BJ441" i="12"/>
  <c r="BG441" i="12"/>
  <c r="BF441" i="12"/>
  <c r="BJ440" i="12"/>
  <c r="BG440" i="12"/>
  <c r="BF440" i="12"/>
  <c r="BJ439" i="12"/>
  <c r="BG439" i="12"/>
  <c r="BF439" i="12"/>
  <c r="BJ438" i="12"/>
  <c r="BG438" i="12"/>
  <c r="BF438" i="12"/>
  <c r="BJ437" i="12"/>
  <c r="BG437" i="12"/>
  <c r="BF437" i="12"/>
  <c r="BJ436" i="12"/>
  <c r="BG436" i="12"/>
  <c r="BF436" i="12"/>
  <c r="BJ435" i="12"/>
  <c r="BG435" i="12"/>
  <c r="BF435" i="12"/>
  <c r="BJ434" i="12"/>
  <c r="BG434" i="12"/>
  <c r="BF434" i="12"/>
  <c r="BJ433" i="12"/>
  <c r="BG433" i="12"/>
  <c r="BF433" i="12"/>
  <c r="BJ432" i="12"/>
  <c r="BG432" i="12"/>
  <c r="BF432" i="12"/>
  <c r="BJ431" i="12"/>
  <c r="BG431" i="12"/>
  <c r="BF431" i="12"/>
  <c r="BJ430" i="12"/>
  <c r="BG430" i="12"/>
  <c r="BF430" i="12"/>
  <c r="BJ429" i="12"/>
  <c r="BG429" i="12"/>
  <c r="BF429" i="12"/>
  <c r="BJ428" i="12"/>
  <c r="BG428" i="12"/>
  <c r="BF428" i="12"/>
  <c r="BJ427" i="12"/>
  <c r="BG427" i="12"/>
  <c r="BF427" i="12"/>
  <c r="BJ426" i="12"/>
  <c r="BG426" i="12"/>
  <c r="BF426" i="12"/>
  <c r="BJ425" i="12"/>
  <c r="BG425" i="12"/>
  <c r="BF425" i="12"/>
  <c r="BJ424" i="12"/>
  <c r="BG424" i="12"/>
  <c r="BF424" i="12"/>
  <c r="BJ419" i="12"/>
  <c r="BG419" i="12"/>
  <c r="BF419" i="12"/>
  <c r="BJ418" i="12"/>
  <c r="BG418" i="12"/>
  <c r="BF418" i="12"/>
  <c r="BJ417" i="12"/>
  <c r="BG417" i="12"/>
  <c r="BF417" i="12"/>
  <c r="BJ416" i="12"/>
  <c r="BG416" i="12"/>
  <c r="BF416" i="12"/>
  <c r="BJ415" i="12"/>
  <c r="BG415" i="12"/>
  <c r="BF415" i="12"/>
  <c r="BJ414" i="12"/>
  <c r="BG414" i="12"/>
  <c r="BF414" i="12"/>
  <c r="BJ413" i="12"/>
  <c r="BG413" i="12"/>
  <c r="BF413" i="12"/>
  <c r="BJ412" i="12"/>
  <c r="BG412" i="12"/>
  <c r="BF412" i="12"/>
  <c r="BJ411" i="12"/>
  <c r="BG411" i="12"/>
  <c r="BF411" i="12"/>
  <c r="BJ410" i="12"/>
  <c r="BG410" i="12"/>
  <c r="BF410" i="12"/>
  <c r="BJ409" i="12"/>
  <c r="BG409" i="12"/>
  <c r="BF409" i="12"/>
  <c r="BJ408" i="12"/>
  <c r="BG408" i="12"/>
  <c r="BF408" i="12"/>
  <c r="BJ407" i="12"/>
  <c r="BG407" i="12"/>
  <c r="BF407" i="12"/>
  <c r="BJ406" i="12"/>
  <c r="BG406" i="12"/>
  <c r="BF406" i="12"/>
  <c r="BJ405" i="12"/>
  <c r="BG405" i="12"/>
  <c r="BF405" i="12"/>
  <c r="BJ404" i="12"/>
  <c r="BG404" i="12"/>
  <c r="BF404" i="12"/>
  <c r="BJ403" i="12"/>
  <c r="BG403" i="12"/>
  <c r="BF403" i="12"/>
  <c r="BJ402" i="12"/>
  <c r="BG402" i="12"/>
  <c r="BF402" i="12"/>
  <c r="BJ401" i="12"/>
  <c r="BG401" i="12"/>
  <c r="BF401" i="12"/>
  <c r="BJ400" i="12"/>
  <c r="BG400" i="12"/>
  <c r="BF400" i="12"/>
  <c r="BJ399" i="12"/>
  <c r="BG399" i="12"/>
  <c r="BF399" i="12"/>
  <c r="BJ398" i="12"/>
  <c r="BG398" i="12"/>
  <c r="BF398" i="12"/>
  <c r="BJ397" i="12"/>
  <c r="BG397" i="12"/>
  <c r="BF397" i="12"/>
  <c r="BJ396" i="12"/>
  <c r="BG396" i="12"/>
  <c r="BF396" i="12"/>
  <c r="BJ395" i="12"/>
  <c r="BG395" i="12"/>
  <c r="BF395" i="12"/>
  <c r="BJ394" i="12"/>
  <c r="BG394" i="12"/>
  <c r="BF394" i="12"/>
  <c r="BJ393" i="12"/>
  <c r="BG393" i="12"/>
  <c r="BF393" i="12"/>
  <c r="BJ392" i="12"/>
  <c r="BG392" i="12"/>
  <c r="BF392" i="12"/>
  <c r="BJ391" i="12"/>
  <c r="BG391" i="12"/>
  <c r="BF391" i="12"/>
  <c r="BJ390" i="12"/>
  <c r="BG390" i="12"/>
  <c r="BF390" i="12"/>
  <c r="BJ389" i="12"/>
  <c r="BG389" i="12"/>
  <c r="BF389" i="12"/>
  <c r="BJ384" i="12"/>
  <c r="BG384" i="12"/>
  <c r="BF384" i="12"/>
  <c r="BJ383" i="12"/>
  <c r="BG383" i="12"/>
  <c r="BF383" i="12"/>
  <c r="BJ382" i="12"/>
  <c r="BG382" i="12"/>
  <c r="BF382" i="12"/>
  <c r="BJ381" i="12"/>
  <c r="BG381" i="12"/>
  <c r="BF381" i="12"/>
  <c r="BJ380" i="12"/>
  <c r="BG380" i="12"/>
  <c r="BF380" i="12"/>
  <c r="BJ379" i="12"/>
  <c r="BG379" i="12"/>
  <c r="BF379" i="12"/>
  <c r="BJ378" i="12"/>
  <c r="BG378" i="12"/>
  <c r="BF378" i="12"/>
  <c r="BJ377" i="12"/>
  <c r="BG377" i="12"/>
  <c r="BF377" i="12"/>
  <c r="BJ376" i="12"/>
  <c r="BG376" i="12"/>
  <c r="BF376" i="12"/>
  <c r="BJ375" i="12"/>
  <c r="BG375" i="12"/>
  <c r="BF375" i="12"/>
  <c r="BJ374" i="12"/>
  <c r="BG374" i="12"/>
  <c r="BF374" i="12"/>
  <c r="BJ373" i="12"/>
  <c r="BG373" i="12"/>
  <c r="BF373" i="12"/>
  <c r="BJ372" i="12"/>
  <c r="BG372" i="12"/>
  <c r="BF372" i="12"/>
  <c r="BJ371" i="12"/>
  <c r="BG371" i="12"/>
  <c r="BF371" i="12"/>
  <c r="BJ370" i="12"/>
  <c r="BG370" i="12"/>
  <c r="BF370" i="12"/>
  <c r="BJ369" i="12"/>
  <c r="BG369" i="12"/>
  <c r="BF369" i="12"/>
  <c r="BJ368" i="12"/>
  <c r="BG368" i="12"/>
  <c r="BF368" i="12"/>
  <c r="BJ367" i="12"/>
  <c r="BG367" i="12"/>
  <c r="BF367" i="12"/>
  <c r="BJ366" i="12"/>
  <c r="BG366" i="12"/>
  <c r="BF366" i="12"/>
  <c r="BJ365" i="12"/>
  <c r="BG365" i="12"/>
  <c r="BF365" i="12"/>
  <c r="BJ364" i="12"/>
  <c r="BG364" i="12"/>
  <c r="BF364" i="12"/>
  <c r="BJ363" i="12"/>
  <c r="BG363" i="12"/>
  <c r="BF363" i="12"/>
  <c r="BJ362" i="12"/>
  <c r="BG362" i="12"/>
  <c r="BF362" i="12"/>
  <c r="BJ361" i="12"/>
  <c r="BG361" i="12"/>
  <c r="BF361" i="12"/>
  <c r="BJ360" i="12"/>
  <c r="BG360" i="12"/>
  <c r="BF360" i="12"/>
  <c r="BJ359" i="12"/>
  <c r="BG359" i="12"/>
  <c r="BF359" i="12"/>
  <c r="BJ358" i="12"/>
  <c r="BG358" i="12"/>
  <c r="BF358" i="12"/>
  <c r="BJ357" i="12"/>
  <c r="BG357" i="12"/>
  <c r="BF357" i="12"/>
  <c r="BJ356" i="12"/>
  <c r="BG356" i="12"/>
  <c r="BF356" i="12"/>
  <c r="BJ355" i="12"/>
  <c r="BG355" i="12"/>
  <c r="BF355" i="12"/>
  <c r="BJ354" i="12"/>
  <c r="BG354" i="12"/>
  <c r="BF354" i="12"/>
  <c r="BJ349" i="12"/>
  <c r="BG349" i="12"/>
  <c r="BF349" i="12"/>
  <c r="BJ348" i="12"/>
  <c r="BG348" i="12"/>
  <c r="BF348" i="12"/>
  <c r="BJ347" i="12"/>
  <c r="BG347" i="12"/>
  <c r="BF347" i="12"/>
  <c r="BJ346" i="12"/>
  <c r="BG346" i="12"/>
  <c r="BF346" i="12"/>
  <c r="BJ345" i="12"/>
  <c r="BG345" i="12"/>
  <c r="BF345" i="12"/>
  <c r="BJ344" i="12"/>
  <c r="BG344" i="12"/>
  <c r="BF344" i="12"/>
  <c r="BJ343" i="12"/>
  <c r="BG343" i="12"/>
  <c r="BF343" i="12"/>
  <c r="BJ342" i="12"/>
  <c r="BG342" i="12"/>
  <c r="BF342" i="12"/>
  <c r="BJ341" i="12"/>
  <c r="BG341" i="12"/>
  <c r="BF341" i="12"/>
  <c r="BJ340" i="12"/>
  <c r="BG340" i="12"/>
  <c r="BF340" i="12"/>
  <c r="BJ339" i="12"/>
  <c r="BG339" i="12"/>
  <c r="BF339" i="12"/>
  <c r="BJ338" i="12"/>
  <c r="BG338" i="12"/>
  <c r="BF338" i="12"/>
  <c r="BJ337" i="12"/>
  <c r="BG337" i="12"/>
  <c r="BF337" i="12"/>
  <c r="BJ336" i="12"/>
  <c r="BG336" i="12"/>
  <c r="BF336" i="12"/>
  <c r="BJ335" i="12"/>
  <c r="BG335" i="12"/>
  <c r="BF335" i="12"/>
  <c r="BJ334" i="12"/>
  <c r="BG334" i="12"/>
  <c r="BF334" i="12"/>
  <c r="BJ333" i="12"/>
  <c r="BG333" i="12"/>
  <c r="BF333" i="12"/>
  <c r="BJ332" i="12"/>
  <c r="BG332" i="12"/>
  <c r="BF332" i="12"/>
  <c r="BJ331" i="12"/>
  <c r="BG331" i="12"/>
  <c r="BF331" i="12"/>
  <c r="BJ330" i="12"/>
  <c r="BG330" i="12"/>
  <c r="BF330" i="12"/>
  <c r="BJ329" i="12"/>
  <c r="BG329" i="12"/>
  <c r="BF329" i="12"/>
  <c r="BJ328" i="12"/>
  <c r="BG328" i="12"/>
  <c r="BF328" i="12"/>
  <c r="BJ327" i="12"/>
  <c r="BG327" i="12"/>
  <c r="BF327" i="12"/>
  <c r="BJ326" i="12"/>
  <c r="BG326" i="12"/>
  <c r="BF326" i="12"/>
  <c r="BJ325" i="12"/>
  <c r="BG325" i="12"/>
  <c r="BF325" i="12"/>
  <c r="BJ324" i="12"/>
  <c r="BG324" i="12"/>
  <c r="BF324" i="12"/>
  <c r="BJ323" i="12"/>
  <c r="BG323" i="12"/>
  <c r="BF323" i="12"/>
  <c r="BJ322" i="12"/>
  <c r="BG322" i="12"/>
  <c r="BF322" i="12"/>
  <c r="BJ321" i="12"/>
  <c r="BG321" i="12"/>
  <c r="BF321" i="12"/>
  <c r="BJ320" i="12"/>
  <c r="BG320" i="12"/>
  <c r="BF320" i="12"/>
  <c r="BJ319" i="12"/>
  <c r="BG319" i="12"/>
  <c r="BF319" i="12"/>
  <c r="BJ314" i="12"/>
  <c r="BG314" i="12"/>
  <c r="BF314" i="12"/>
  <c r="BJ313" i="12"/>
  <c r="BG313" i="12"/>
  <c r="BF313" i="12"/>
  <c r="BJ312" i="12"/>
  <c r="BG312" i="12"/>
  <c r="BF312" i="12"/>
  <c r="BJ311" i="12"/>
  <c r="BG311" i="12"/>
  <c r="BF311" i="12"/>
  <c r="BJ310" i="12"/>
  <c r="BG310" i="12"/>
  <c r="BF310" i="12"/>
  <c r="BJ309" i="12"/>
  <c r="BG309" i="12"/>
  <c r="BF309" i="12"/>
  <c r="BJ308" i="12"/>
  <c r="BG308" i="12"/>
  <c r="BF308" i="12"/>
  <c r="BJ307" i="12"/>
  <c r="BG307" i="12"/>
  <c r="BF307" i="12"/>
  <c r="BJ306" i="12"/>
  <c r="BG306" i="12"/>
  <c r="BF306" i="12"/>
  <c r="BJ305" i="12"/>
  <c r="BG305" i="12"/>
  <c r="BF305" i="12"/>
  <c r="BJ304" i="12"/>
  <c r="BG304" i="12"/>
  <c r="BF304" i="12"/>
  <c r="BJ303" i="12"/>
  <c r="BG303" i="12"/>
  <c r="BF303" i="12"/>
  <c r="BJ302" i="12"/>
  <c r="BG302" i="12"/>
  <c r="BF302" i="12"/>
  <c r="BJ301" i="12"/>
  <c r="BG301" i="12"/>
  <c r="BF301" i="12"/>
  <c r="BJ300" i="12"/>
  <c r="BG300" i="12"/>
  <c r="BF300" i="12"/>
  <c r="BJ299" i="12"/>
  <c r="BG299" i="12"/>
  <c r="BF299" i="12"/>
  <c r="BJ298" i="12"/>
  <c r="BG298" i="12"/>
  <c r="BF298" i="12"/>
  <c r="BJ297" i="12"/>
  <c r="BG297" i="12"/>
  <c r="BF297" i="12"/>
  <c r="BJ296" i="12"/>
  <c r="BG296" i="12"/>
  <c r="BF296" i="12"/>
  <c r="BJ295" i="12"/>
  <c r="BG295" i="12"/>
  <c r="BF295" i="12"/>
  <c r="BJ294" i="12"/>
  <c r="BG294" i="12"/>
  <c r="BF294" i="12"/>
  <c r="BJ293" i="12"/>
  <c r="BG293" i="12"/>
  <c r="BF293" i="12"/>
  <c r="BJ292" i="12"/>
  <c r="BG292" i="12"/>
  <c r="BF292" i="12"/>
  <c r="BJ291" i="12"/>
  <c r="BG291" i="12"/>
  <c r="BF291" i="12"/>
  <c r="BJ290" i="12"/>
  <c r="BG290" i="12"/>
  <c r="BF290" i="12"/>
  <c r="BJ289" i="12"/>
  <c r="BG289" i="12"/>
  <c r="BF289" i="12"/>
  <c r="BJ288" i="12"/>
  <c r="BG288" i="12"/>
  <c r="BF288" i="12"/>
  <c r="BJ287" i="12"/>
  <c r="BG287" i="12"/>
  <c r="BF287" i="12"/>
  <c r="BJ286" i="12"/>
  <c r="BG286" i="12"/>
  <c r="BF286" i="12"/>
  <c r="BJ285" i="12"/>
  <c r="BG285" i="12"/>
  <c r="BF285" i="12"/>
  <c r="BJ284" i="12"/>
  <c r="BG284" i="12"/>
  <c r="BF284" i="12"/>
  <c r="BJ279" i="12"/>
  <c r="BG279" i="12"/>
  <c r="BF279" i="12"/>
  <c r="BJ278" i="12"/>
  <c r="BG278" i="12"/>
  <c r="BF278" i="12"/>
  <c r="BJ277" i="12"/>
  <c r="BG277" i="12"/>
  <c r="BF277" i="12"/>
  <c r="BJ276" i="12"/>
  <c r="BG276" i="12"/>
  <c r="BF276" i="12"/>
  <c r="BJ275" i="12"/>
  <c r="BG275" i="12"/>
  <c r="BF275" i="12"/>
  <c r="BJ274" i="12"/>
  <c r="BG274" i="12"/>
  <c r="BF274" i="12"/>
  <c r="BJ273" i="12"/>
  <c r="BG273" i="12"/>
  <c r="BF273" i="12"/>
  <c r="BJ272" i="12"/>
  <c r="BG272" i="12"/>
  <c r="BF272" i="12"/>
  <c r="BJ271" i="12"/>
  <c r="BG271" i="12"/>
  <c r="BF271" i="12"/>
  <c r="BJ270" i="12"/>
  <c r="BG270" i="12"/>
  <c r="BF270" i="12"/>
  <c r="BJ269" i="12"/>
  <c r="BG269" i="12"/>
  <c r="BF269" i="12"/>
  <c r="BJ268" i="12"/>
  <c r="BG268" i="12"/>
  <c r="BF268" i="12"/>
  <c r="BJ267" i="12"/>
  <c r="BG267" i="12"/>
  <c r="BF267" i="12"/>
  <c r="BJ266" i="12"/>
  <c r="BG266" i="12"/>
  <c r="BF266" i="12"/>
  <c r="BJ265" i="12"/>
  <c r="BG265" i="12"/>
  <c r="BF265" i="12"/>
  <c r="BJ264" i="12"/>
  <c r="BG264" i="12"/>
  <c r="BF264" i="12"/>
  <c r="BJ263" i="12"/>
  <c r="BG263" i="12"/>
  <c r="BF263" i="12"/>
  <c r="BJ262" i="12"/>
  <c r="BG262" i="12"/>
  <c r="BF262" i="12"/>
  <c r="BJ261" i="12"/>
  <c r="BG261" i="12"/>
  <c r="BF261" i="12"/>
  <c r="BJ260" i="12"/>
  <c r="BG260" i="12"/>
  <c r="BF260" i="12"/>
  <c r="BJ259" i="12"/>
  <c r="BG259" i="12"/>
  <c r="BF259" i="12"/>
  <c r="BJ258" i="12"/>
  <c r="BG258" i="12"/>
  <c r="BF258" i="12"/>
  <c r="BJ257" i="12"/>
  <c r="BG257" i="12"/>
  <c r="BF257" i="12"/>
  <c r="BJ256" i="12"/>
  <c r="BG256" i="12"/>
  <c r="BF256" i="12"/>
  <c r="BJ255" i="12"/>
  <c r="BG255" i="12"/>
  <c r="BF255" i="12"/>
  <c r="BJ254" i="12"/>
  <c r="BG254" i="12"/>
  <c r="BF254" i="12"/>
  <c r="BJ253" i="12"/>
  <c r="BG253" i="12"/>
  <c r="BF253" i="12"/>
  <c r="BJ252" i="12"/>
  <c r="BG252" i="12"/>
  <c r="BF252" i="12"/>
  <c r="BJ251" i="12"/>
  <c r="BG251" i="12"/>
  <c r="BF251" i="12"/>
  <c r="BJ250" i="12"/>
  <c r="BG250" i="12"/>
  <c r="BF250" i="12"/>
  <c r="BJ249" i="12"/>
  <c r="BG249" i="12"/>
  <c r="BF249" i="12"/>
  <c r="BJ244" i="12"/>
  <c r="BG244" i="12"/>
  <c r="BF244" i="12"/>
  <c r="BJ243" i="12"/>
  <c r="BG243" i="12"/>
  <c r="BF243" i="12"/>
  <c r="BJ242" i="12"/>
  <c r="BG242" i="12"/>
  <c r="BF242" i="12"/>
  <c r="BJ241" i="12"/>
  <c r="BG241" i="12"/>
  <c r="BF241" i="12"/>
  <c r="BJ240" i="12"/>
  <c r="BG240" i="12"/>
  <c r="BF240" i="12"/>
  <c r="BJ239" i="12"/>
  <c r="BG239" i="12"/>
  <c r="BF239" i="12"/>
  <c r="BJ238" i="12"/>
  <c r="BG238" i="12"/>
  <c r="BF238" i="12"/>
  <c r="BJ237" i="12"/>
  <c r="BG237" i="12"/>
  <c r="BF237" i="12"/>
  <c r="BJ236" i="12"/>
  <c r="BG236" i="12"/>
  <c r="BF236" i="12"/>
  <c r="BJ235" i="12"/>
  <c r="BG235" i="12"/>
  <c r="BF235" i="12"/>
  <c r="BJ234" i="12"/>
  <c r="BG234" i="12"/>
  <c r="BF234" i="12"/>
  <c r="BJ233" i="12"/>
  <c r="BG233" i="12"/>
  <c r="BF233" i="12"/>
  <c r="BJ232" i="12"/>
  <c r="BG232" i="12"/>
  <c r="BF232" i="12"/>
  <c r="BJ231" i="12"/>
  <c r="BG231" i="12"/>
  <c r="BF231" i="12"/>
  <c r="BJ230" i="12"/>
  <c r="BG230" i="12"/>
  <c r="BF230" i="12"/>
  <c r="BJ229" i="12"/>
  <c r="BG229" i="12"/>
  <c r="BF229" i="12"/>
  <c r="BJ228" i="12"/>
  <c r="BG228" i="12"/>
  <c r="BF228" i="12"/>
  <c r="BJ227" i="12"/>
  <c r="BG227" i="12"/>
  <c r="BF227" i="12"/>
  <c r="BJ226" i="12"/>
  <c r="BG226" i="12"/>
  <c r="BF226" i="12"/>
  <c r="BJ225" i="12"/>
  <c r="BG225" i="12"/>
  <c r="BF225" i="12"/>
  <c r="BJ224" i="12"/>
  <c r="BG224" i="12"/>
  <c r="BF224" i="12"/>
  <c r="BJ223" i="12"/>
  <c r="BG223" i="12"/>
  <c r="BF223" i="12"/>
  <c r="BJ222" i="12"/>
  <c r="BG222" i="12"/>
  <c r="BF222" i="12"/>
  <c r="BJ221" i="12"/>
  <c r="BG221" i="12"/>
  <c r="BF221" i="12"/>
  <c r="BJ220" i="12"/>
  <c r="BG220" i="12"/>
  <c r="BF220" i="12"/>
  <c r="BJ219" i="12"/>
  <c r="BG219" i="12"/>
  <c r="BF219" i="12"/>
  <c r="BJ218" i="12"/>
  <c r="BG218" i="12"/>
  <c r="BF218" i="12"/>
  <c r="BJ217" i="12"/>
  <c r="BG217" i="12"/>
  <c r="BF217" i="12"/>
  <c r="BJ216" i="12"/>
  <c r="BG216" i="12"/>
  <c r="BF216" i="12"/>
  <c r="BJ215" i="12"/>
  <c r="BG215" i="12"/>
  <c r="BF215" i="12"/>
  <c r="BJ214" i="12"/>
  <c r="BG214" i="12"/>
  <c r="BF214" i="12"/>
  <c r="BJ209" i="12"/>
  <c r="BG209" i="12"/>
  <c r="BF209" i="12"/>
  <c r="BJ208" i="12"/>
  <c r="BG208" i="12"/>
  <c r="BF208" i="12"/>
  <c r="BJ207" i="12"/>
  <c r="BG207" i="12"/>
  <c r="BF207" i="12"/>
  <c r="BJ206" i="12"/>
  <c r="BG206" i="12"/>
  <c r="BF206" i="12"/>
  <c r="BJ205" i="12"/>
  <c r="BG205" i="12"/>
  <c r="BF205" i="12"/>
  <c r="BJ204" i="12"/>
  <c r="BG204" i="12"/>
  <c r="BF204" i="12"/>
  <c r="BJ203" i="12"/>
  <c r="BG203" i="12"/>
  <c r="BF203" i="12"/>
  <c r="BJ202" i="12"/>
  <c r="BG202" i="12"/>
  <c r="BF202" i="12"/>
  <c r="BJ201" i="12"/>
  <c r="BG201" i="12"/>
  <c r="BF201" i="12"/>
  <c r="BJ200" i="12"/>
  <c r="BG200" i="12"/>
  <c r="BF200" i="12"/>
  <c r="BJ199" i="12"/>
  <c r="BG199" i="12"/>
  <c r="BF199" i="12"/>
  <c r="BJ198" i="12"/>
  <c r="BG198" i="12"/>
  <c r="BF198" i="12"/>
  <c r="BJ197" i="12"/>
  <c r="BG197" i="12"/>
  <c r="BF197" i="12"/>
  <c r="BJ196" i="12"/>
  <c r="BG196" i="12"/>
  <c r="BF196" i="12"/>
  <c r="BJ195" i="12"/>
  <c r="BG195" i="12"/>
  <c r="BF195" i="12"/>
  <c r="BJ194" i="12"/>
  <c r="BG194" i="12"/>
  <c r="BF194" i="12"/>
  <c r="BJ193" i="12"/>
  <c r="BG193" i="12"/>
  <c r="BF193" i="12"/>
  <c r="BJ192" i="12"/>
  <c r="BG192" i="12"/>
  <c r="BF192" i="12"/>
  <c r="BJ191" i="12"/>
  <c r="BG191" i="12"/>
  <c r="BF191" i="12"/>
  <c r="BJ190" i="12"/>
  <c r="BG190" i="12"/>
  <c r="BF190" i="12"/>
  <c r="BJ189" i="12"/>
  <c r="BG189" i="12"/>
  <c r="BF189" i="12"/>
  <c r="BJ188" i="12"/>
  <c r="BG188" i="12"/>
  <c r="BF188" i="12"/>
  <c r="BJ187" i="12"/>
  <c r="BG187" i="12"/>
  <c r="BF187" i="12"/>
  <c r="BJ186" i="12"/>
  <c r="BG186" i="12"/>
  <c r="BF186" i="12"/>
  <c r="BJ185" i="12"/>
  <c r="BG185" i="12"/>
  <c r="BF185" i="12"/>
  <c r="BJ184" i="12"/>
  <c r="BG184" i="12"/>
  <c r="BF184" i="12"/>
  <c r="BJ183" i="12"/>
  <c r="BG183" i="12"/>
  <c r="BF183" i="12"/>
  <c r="BJ182" i="12"/>
  <c r="BG182" i="12"/>
  <c r="BF182" i="12"/>
  <c r="BJ181" i="12"/>
  <c r="BG181" i="12"/>
  <c r="BF181" i="12"/>
  <c r="BJ180" i="12"/>
  <c r="BG180" i="12"/>
  <c r="BF180" i="12"/>
  <c r="BJ179" i="12"/>
  <c r="BG179" i="12"/>
  <c r="BF179" i="12"/>
  <c r="BJ174" i="12"/>
  <c r="BG174" i="12"/>
  <c r="BF174" i="12"/>
  <c r="BJ173" i="12"/>
  <c r="BG173" i="12"/>
  <c r="BF173" i="12"/>
  <c r="BJ172" i="12"/>
  <c r="BG172" i="12"/>
  <c r="BF172" i="12"/>
  <c r="BJ171" i="12"/>
  <c r="BG171" i="12"/>
  <c r="BF171" i="12"/>
  <c r="BJ170" i="12"/>
  <c r="BG170" i="12"/>
  <c r="BF170" i="12"/>
  <c r="BJ169" i="12"/>
  <c r="BG169" i="12"/>
  <c r="BF169" i="12"/>
  <c r="BJ168" i="12"/>
  <c r="BG168" i="12"/>
  <c r="BF168" i="12"/>
  <c r="BJ167" i="12"/>
  <c r="BG167" i="12"/>
  <c r="BF167" i="12"/>
  <c r="BJ166" i="12"/>
  <c r="BG166" i="12"/>
  <c r="BF166" i="12"/>
  <c r="BJ165" i="12"/>
  <c r="BG165" i="12"/>
  <c r="BF165" i="12"/>
  <c r="BJ164" i="12"/>
  <c r="BG164" i="12"/>
  <c r="BF164" i="12"/>
  <c r="BJ163" i="12"/>
  <c r="BG163" i="12"/>
  <c r="BF163" i="12"/>
  <c r="BJ162" i="12"/>
  <c r="BG162" i="12"/>
  <c r="BF162" i="12"/>
  <c r="BJ161" i="12"/>
  <c r="BG161" i="12"/>
  <c r="BF161" i="12"/>
  <c r="BJ160" i="12"/>
  <c r="BG160" i="12"/>
  <c r="BF160" i="12"/>
  <c r="BJ159" i="12"/>
  <c r="BG159" i="12"/>
  <c r="BF159" i="12"/>
  <c r="BJ158" i="12"/>
  <c r="BG158" i="12"/>
  <c r="BF158" i="12"/>
  <c r="BJ157" i="12"/>
  <c r="BG157" i="12"/>
  <c r="BF157" i="12"/>
  <c r="BJ156" i="12"/>
  <c r="BG156" i="12"/>
  <c r="BF156" i="12"/>
  <c r="BJ155" i="12"/>
  <c r="BG155" i="12"/>
  <c r="BF155" i="12"/>
  <c r="BJ154" i="12"/>
  <c r="BG154" i="12"/>
  <c r="BF154" i="12"/>
  <c r="BJ153" i="12"/>
  <c r="BG153" i="12"/>
  <c r="BF153" i="12"/>
  <c r="BJ152" i="12"/>
  <c r="BG152" i="12"/>
  <c r="BF152" i="12"/>
  <c r="BJ151" i="12"/>
  <c r="BG151" i="12"/>
  <c r="BF151" i="12"/>
  <c r="BJ150" i="12"/>
  <c r="BG150" i="12"/>
  <c r="BF150" i="12"/>
  <c r="BJ149" i="12"/>
  <c r="BG149" i="12"/>
  <c r="BF149" i="12"/>
  <c r="BJ148" i="12"/>
  <c r="BG148" i="12"/>
  <c r="BF148" i="12"/>
  <c r="BJ147" i="12"/>
  <c r="BG147" i="12"/>
  <c r="BF147" i="12"/>
  <c r="BJ146" i="12"/>
  <c r="BG146" i="12"/>
  <c r="BF146" i="12"/>
  <c r="BJ145" i="12"/>
  <c r="BG145" i="12"/>
  <c r="BF145" i="12"/>
  <c r="BJ144" i="12"/>
  <c r="BG144" i="12"/>
  <c r="BF144" i="12"/>
  <c r="BJ139" i="12"/>
  <c r="BG139" i="12"/>
  <c r="BF139" i="12"/>
  <c r="BJ138" i="12"/>
  <c r="BG138" i="12"/>
  <c r="BF138" i="12"/>
  <c r="BJ137" i="12"/>
  <c r="BG137" i="12"/>
  <c r="BF137" i="12"/>
  <c r="BJ136" i="12"/>
  <c r="BG136" i="12"/>
  <c r="BF136" i="12"/>
  <c r="BJ135" i="12"/>
  <c r="BG135" i="12"/>
  <c r="BF135" i="12"/>
  <c r="BJ134" i="12"/>
  <c r="BG134" i="12"/>
  <c r="BF134" i="12"/>
  <c r="BJ133" i="12"/>
  <c r="BG133" i="12"/>
  <c r="BF133" i="12"/>
  <c r="BJ132" i="12"/>
  <c r="BG132" i="12"/>
  <c r="BF132" i="12"/>
  <c r="BJ131" i="12"/>
  <c r="BG131" i="12"/>
  <c r="BF131" i="12"/>
  <c r="BJ130" i="12"/>
  <c r="BG130" i="12"/>
  <c r="BF130" i="12"/>
  <c r="BJ129" i="12"/>
  <c r="BG129" i="12"/>
  <c r="BF129" i="12"/>
  <c r="BJ128" i="12"/>
  <c r="BG128" i="12"/>
  <c r="BF128" i="12"/>
  <c r="BJ127" i="12"/>
  <c r="BG127" i="12"/>
  <c r="BF127" i="12"/>
  <c r="BJ126" i="12"/>
  <c r="BG126" i="12"/>
  <c r="BF126" i="12"/>
  <c r="BJ125" i="12"/>
  <c r="BG125" i="12"/>
  <c r="BF125" i="12"/>
  <c r="BJ124" i="12"/>
  <c r="BG124" i="12"/>
  <c r="BF124" i="12"/>
  <c r="BJ123" i="12"/>
  <c r="BG123" i="12"/>
  <c r="BF123" i="12"/>
  <c r="BJ122" i="12"/>
  <c r="BG122" i="12"/>
  <c r="BF122" i="12"/>
  <c r="BJ121" i="12"/>
  <c r="BG121" i="12"/>
  <c r="BF121" i="12"/>
  <c r="BJ120" i="12"/>
  <c r="BG120" i="12"/>
  <c r="BF120" i="12"/>
  <c r="BJ119" i="12"/>
  <c r="BG119" i="12"/>
  <c r="BF119" i="12"/>
  <c r="BJ118" i="12"/>
  <c r="BG118" i="12"/>
  <c r="BF118" i="12"/>
  <c r="BJ117" i="12"/>
  <c r="BG117" i="12"/>
  <c r="BF117" i="12"/>
  <c r="BJ116" i="12"/>
  <c r="BG116" i="12"/>
  <c r="BF116" i="12"/>
  <c r="BJ115" i="12"/>
  <c r="BG115" i="12"/>
  <c r="BF115" i="12"/>
  <c r="BJ114" i="12"/>
  <c r="BG114" i="12"/>
  <c r="BF114" i="12"/>
  <c r="BJ113" i="12"/>
  <c r="BG113" i="12"/>
  <c r="BF113" i="12"/>
  <c r="BJ112" i="12"/>
  <c r="BG112" i="12"/>
  <c r="BF112" i="12"/>
  <c r="BJ111" i="12"/>
  <c r="BG111" i="12"/>
  <c r="BF111" i="12"/>
  <c r="BJ110" i="12"/>
  <c r="BG110" i="12"/>
  <c r="BF110" i="12"/>
  <c r="BJ109" i="12"/>
  <c r="BG109" i="12"/>
  <c r="BF109" i="12"/>
  <c r="BJ104" i="12"/>
  <c r="BG104" i="12"/>
  <c r="BF104" i="12"/>
  <c r="BJ103" i="12"/>
  <c r="BG103" i="12"/>
  <c r="BF103" i="12"/>
  <c r="BJ102" i="12"/>
  <c r="BG102" i="12"/>
  <c r="BF102" i="12"/>
  <c r="BJ101" i="12"/>
  <c r="BG101" i="12"/>
  <c r="BF101" i="12"/>
  <c r="BJ100" i="12"/>
  <c r="BG100" i="12"/>
  <c r="BF100" i="12"/>
  <c r="BJ99" i="12"/>
  <c r="BG99" i="12"/>
  <c r="BF99" i="12"/>
  <c r="BJ98" i="12"/>
  <c r="BG98" i="12"/>
  <c r="BF98" i="12"/>
  <c r="BJ97" i="12"/>
  <c r="BG97" i="12"/>
  <c r="BF97" i="12"/>
  <c r="BJ96" i="12"/>
  <c r="BG96" i="12"/>
  <c r="BF96" i="12"/>
  <c r="BJ95" i="12"/>
  <c r="BG95" i="12"/>
  <c r="BF95" i="12"/>
  <c r="BJ94" i="12"/>
  <c r="BG94" i="12"/>
  <c r="BF94" i="12"/>
  <c r="BJ93" i="12"/>
  <c r="BG93" i="12"/>
  <c r="BF93" i="12"/>
  <c r="BJ92" i="12"/>
  <c r="BG92" i="12"/>
  <c r="BF92" i="12"/>
  <c r="BJ91" i="12"/>
  <c r="BG91" i="12"/>
  <c r="BF91" i="12"/>
  <c r="BJ90" i="12"/>
  <c r="BG90" i="12"/>
  <c r="BF90" i="12"/>
  <c r="BJ89" i="12"/>
  <c r="BG89" i="12"/>
  <c r="BF89" i="12"/>
  <c r="BJ88" i="12"/>
  <c r="BG88" i="12"/>
  <c r="BF88" i="12"/>
  <c r="BJ87" i="12"/>
  <c r="BG87" i="12"/>
  <c r="BF87" i="12"/>
  <c r="BJ86" i="12"/>
  <c r="BG86" i="12"/>
  <c r="BF86" i="12"/>
  <c r="BJ85" i="12"/>
  <c r="BG85" i="12"/>
  <c r="BF85" i="12"/>
  <c r="BJ84" i="12"/>
  <c r="BG84" i="12"/>
  <c r="BF84" i="12"/>
  <c r="BJ83" i="12"/>
  <c r="BG83" i="12"/>
  <c r="BF83" i="12"/>
  <c r="BJ82" i="12"/>
  <c r="BG82" i="12"/>
  <c r="BF82" i="12"/>
  <c r="BJ81" i="12"/>
  <c r="BG81" i="12"/>
  <c r="BF81" i="12"/>
  <c r="BJ80" i="12"/>
  <c r="BG80" i="12"/>
  <c r="BF80" i="12"/>
  <c r="BJ79" i="12"/>
  <c r="BG79" i="12"/>
  <c r="BF79" i="12"/>
  <c r="BJ78" i="12"/>
  <c r="BG78" i="12"/>
  <c r="BF78" i="12"/>
  <c r="BJ77" i="12"/>
  <c r="BG77" i="12"/>
  <c r="BF77" i="12"/>
  <c r="BJ76" i="12"/>
  <c r="BG76" i="12"/>
  <c r="BF76" i="12"/>
  <c r="BJ75" i="12"/>
  <c r="BG75" i="12"/>
  <c r="BF75" i="12"/>
  <c r="BJ74" i="12"/>
  <c r="BG74" i="12"/>
  <c r="BF74" i="12"/>
  <c r="BJ69" i="12"/>
  <c r="BG69" i="12"/>
  <c r="BF69" i="12"/>
  <c r="BJ68" i="12"/>
  <c r="BG68" i="12"/>
  <c r="BF68" i="12"/>
  <c r="BJ67" i="12"/>
  <c r="BG67" i="12"/>
  <c r="BF67" i="12"/>
  <c r="BJ66" i="12"/>
  <c r="BG66" i="12"/>
  <c r="BF66" i="12"/>
  <c r="BJ65" i="12"/>
  <c r="BG65" i="12"/>
  <c r="BF65" i="12"/>
  <c r="BJ64" i="12"/>
  <c r="BG64" i="12"/>
  <c r="BF64" i="12"/>
  <c r="BJ63" i="12"/>
  <c r="BG63" i="12"/>
  <c r="BF63" i="12"/>
  <c r="BJ62" i="12"/>
  <c r="BG62" i="12"/>
  <c r="BF62" i="12"/>
  <c r="BJ61" i="12"/>
  <c r="BG61" i="12"/>
  <c r="BF61" i="12"/>
  <c r="BJ60" i="12"/>
  <c r="BG60" i="12"/>
  <c r="BF60" i="12"/>
  <c r="BJ59" i="12"/>
  <c r="BG59" i="12"/>
  <c r="BF59" i="12"/>
  <c r="BJ58" i="12"/>
  <c r="BG58" i="12"/>
  <c r="BF58" i="12"/>
  <c r="BJ57" i="12"/>
  <c r="BG57" i="12"/>
  <c r="BF57" i="12"/>
  <c r="BJ56" i="12"/>
  <c r="BG56" i="12"/>
  <c r="BF56" i="12"/>
  <c r="BJ55" i="12"/>
  <c r="BG55" i="12"/>
  <c r="BF55" i="12"/>
  <c r="BJ54" i="12"/>
  <c r="BG54" i="12"/>
  <c r="BF54" i="12"/>
  <c r="BJ53" i="12"/>
  <c r="BG53" i="12"/>
  <c r="BF53" i="12"/>
  <c r="BJ52" i="12"/>
  <c r="BG52" i="12"/>
  <c r="BF52" i="12"/>
  <c r="BJ51" i="12"/>
  <c r="BG51" i="12"/>
  <c r="BF51" i="12"/>
  <c r="BJ50" i="12"/>
  <c r="BG50" i="12"/>
  <c r="BF50" i="12"/>
  <c r="BJ49" i="12"/>
  <c r="BG49" i="12"/>
  <c r="BF49" i="12"/>
  <c r="BJ48" i="12"/>
  <c r="BG48" i="12"/>
  <c r="BF48" i="12"/>
  <c r="BJ47" i="12"/>
  <c r="BG47" i="12"/>
  <c r="BF47" i="12"/>
  <c r="BJ46" i="12"/>
  <c r="BG46" i="12"/>
  <c r="BF46" i="12"/>
  <c r="BJ45" i="12"/>
  <c r="BG45" i="12"/>
  <c r="BF45" i="12"/>
  <c r="BJ44" i="12"/>
  <c r="BG44" i="12"/>
  <c r="BF44" i="12"/>
  <c r="BJ43" i="12"/>
  <c r="BG43" i="12"/>
  <c r="BF43" i="12"/>
  <c r="BJ42" i="12"/>
  <c r="BG42" i="12"/>
  <c r="BF42" i="12"/>
  <c r="BJ41" i="12"/>
  <c r="BG41" i="12"/>
  <c r="BF41" i="12"/>
  <c r="BJ40" i="12"/>
  <c r="BG40" i="12"/>
  <c r="BF40" i="12"/>
  <c r="BJ39" i="12"/>
  <c r="BG39" i="12"/>
  <c r="BF39" i="12"/>
  <c r="C947" i="12"/>
  <c r="C948" i="12"/>
  <c r="C912" i="12"/>
  <c r="C913" i="12"/>
  <c r="C877" i="12"/>
  <c r="C878" i="12"/>
  <c r="C842" i="12"/>
  <c r="C807" i="12"/>
  <c r="C772" i="12"/>
  <c r="C737" i="12"/>
  <c r="C702" i="12"/>
  <c r="C667" i="12"/>
  <c r="C668" i="12"/>
  <c r="C632" i="12"/>
  <c r="C597" i="12"/>
  <c r="C562" i="12"/>
  <c r="C527" i="12"/>
  <c r="C492" i="12"/>
  <c r="C457" i="12"/>
  <c r="C422" i="12"/>
  <c r="C387" i="12"/>
  <c r="C388" i="12"/>
  <c r="C352" i="12"/>
  <c r="C317" i="12"/>
  <c r="C282" i="12"/>
  <c r="C247" i="12"/>
  <c r="C212" i="12"/>
  <c r="C177" i="12"/>
  <c r="C142" i="12"/>
  <c r="C143" i="12"/>
  <c r="C107" i="12"/>
  <c r="C72" i="12"/>
  <c r="C982" i="12"/>
  <c r="C983" i="12"/>
  <c r="C1017" i="12"/>
  <c r="C1018" i="12"/>
  <c r="I558" i="12"/>
  <c r="I171" i="12"/>
  <c r="I308" i="12"/>
  <c r="I1006" i="12"/>
  <c r="I760" i="12"/>
  <c r="I93" i="12"/>
  <c r="I195" i="12"/>
  <c r="I928" i="12"/>
  <c r="I752" i="12"/>
  <c r="I751" i="12"/>
  <c r="E1030" i="12"/>
  <c r="I749" i="12"/>
  <c r="E1029" i="12"/>
  <c r="E1028" i="12"/>
  <c r="I852" i="12"/>
  <c r="E1027" i="12"/>
  <c r="E1026" i="12"/>
  <c r="E1025" i="12"/>
  <c r="I954" i="12"/>
  <c r="E1024" i="12"/>
  <c r="I43" i="12"/>
  <c r="I707" i="12"/>
  <c r="I6" i="12"/>
  <c r="H1019" i="12"/>
  <c r="I998" i="12"/>
  <c r="E995" i="12"/>
  <c r="E994" i="12"/>
  <c r="E993" i="12"/>
  <c r="E992" i="12"/>
  <c r="E991" i="12"/>
  <c r="E990" i="12"/>
  <c r="E989" i="12"/>
  <c r="H984" i="12"/>
  <c r="E960" i="12"/>
  <c r="E959" i="12"/>
  <c r="E958" i="12"/>
  <c r="E957" i="12"/>
  <c r="E956" i="12"/>
  <c r="E955" i="12"/>
  <c r="E954" i="12"/>
  <c r="H949" i="12"/>
  <c r="I936" i="12"/>
  <c r="E925" i="12"/>
  <c r="E924" i="12"/>
  <c r="E923" i="12"/>
  <c r="E922" i="12"/>
  <c r="E921" i="12"/>
  <c r="E920" i="12"/>
  <c r="E919" i="12"/>
  <c r="H914" i="12"/>
  <c r="E890" i="12"/>
  <c r="E889" i="12"/>
  <c r="E888" i="12"/>
  <c r="E887" i="12"/>
  <c r="E886" i="12"/>
  <c r="E885" i="12"/>
  <c r="E884" i="12"/>
  <c r="H879" i="12"/>
  <c r="E575" i="12"/>
  <c r="E574" i="12"/>
  <c r="E573" i="12"/>
  <c r="E572" i="12"/>
  <c r="E571" i="12"/>
  <c r="E570" i="12"/>
  <c r="E569" i="12"/>
  <c r="H564" i="12"/>
  <c r="C563" i="12"/>
  <c r="E540" i="12"/>
  <c r="E539" i="12"/>
  <c r="E538" i="12"/>
  <c r="E537" i="12"/>
  <c r="E536" i="12"/>
  <c r="E535" i="12"/>
  <c r="E534" i="12"/>
  <c r="H529" i="12"/>
  <c r="C528" i="12"/>
  <c r="I516" i="12"/>
  <c r="E505" i="12"/>
  <c r="E504" i="12"/>
  <c r="E503" i="12"/>
  <c r="E502" i="12"/>
  <c r="E501" i="12"/>
  <c r="E500" i="12"/>
  <c r="E499" i="12"/>
  <c r="H494" i="12"/>
  <c r="C493" i="12"/>
  <c r="I478" i="12"/>
  <c r="E470" i="12"/>
  <c r="E469" i="12"/>
  <c r="E468" i="12"/>
  <c r="E467" i="12"/>
  <c r="E466" i="12"/>
  <c r="E465" i="12"/>
  <c r="E464" i="12"/>
  <c r="I462" i="12"/>
  <c r="H459" i="12"/>
  <c r="C458" i="12"/>
  <c r="I450" i="12"/>
  <c r="E435" i="12"/>
  <c r="E434" i="12"/>
  <c r="E433" i="12"/>
  <c r="E432" i="12"/>
  <c r="E431" i="12"/>
  <c r="E430" i="12"/>
  <c r="E429" i="12"/>
  <c r="H424" i="12"/>
  <c r="C423" i="12"/>
  <c r="E400" i="12"/>
  <c r="E399" i="12"/>
  <c r="E398" i="12"/>
  <c r="E397" i="12"/>
  <c r="E396" i="12"/>
  <c r="E395" i="12"/>
  <c r="E394" i="12"/>
  <c r="H389" i="12"/>
  <c r="I376" i="12"/>
  <c r="E365" i="12"/>
  <c r="E364" i="12"/>
  <c r="E363" i="12"/>
  <c r="E362" i="12"/>
  <c r="E361" i="12"/>
  <c r="E360" i="12"/>
  <c r="E359" i="12"/>
  <c r="H354" i="12"/>
  <c r="C353" i="12"/>
  <c r="I345" i="12"/>
  <c r="E330" i="12"/>
  <c r="E329" i="12"/>
  <c r="E328" i="12"/>
  <c r="E327" i="12"/>
  <c r="E326" i="12"/>
  <c r="E325" i="12"/>
  <c r="E324" i="12"/>
  <c r="H319" i="12"/>
  <c r="C318" i="12"/>
  <c r="I300" i="12"/>
  <c r="E295" i="12"/>
  <c r="E294" i="12"/>
  <c r="E293" i="12"/>
  <c r="E292" i="12"/>
  <c r="E291" i="12"/>
  <c r="E290" i="12"/>
  <c r="E289" i="12"/>
  <c r="H284" i="12"/>
  <c r="C283" i="12"/>
  <c r="I267" i="12"/>
  <c r="E260" i="12"/>
  <c r="E259" i="12"/>
  <c r="E258" i="12"/>
  <c r="E257" i="12"/>
  <c r="E256" i="12"/>
  <c r="E255" i="12"/>
  <c r="E254" i="12"/>
  <c r="H249" i="12"/>
  <c r="C248" i="12"/>
  <c r="E225" i="12"/>
  <c r="E224" i="12"/>
  <c r="E223" i="12"/>
  <c r="E222" i="12"/>
  <c r="E221" i="12"/>
  <c r="E220" i="12"/>
  <c r="E219" i="12"/>
  <c r="H214" i="12"/>
  <c r="C213" i="12"/>
  <c r="E190" i="12"/>
  <c r="E189" i="12"/>
  <c r="E188" i="12"/>
  <c r="E187" i="12"/>
  <c r="E186" i="12"/>
  <c r="E185" i="12"/>
  <c r="E184" i="12"/>
  <c r="H179" i="12"/>
  <c r="C178" i="12"/>
  <c r="I163" i="12"/>
  <c r="E155" i="12"/>
  <c r="E154" i="12"/>
  <c r="E153" i="12"/>
  <c r="E152" i="12"/>
  <c r="E151" i="12"/>
  <c r="E150" i="12"/>
  <c r="E149" i="12"/>
  <c r="H144" i="12"/>
  <c r="E120" i="12"/>
  <c r="E119" i="12"/>
  <c r="E118" i="12"/>
  <c r="E117" i="12"/>
  <c r="E116" i="12"/>
  <c r="E115" i="12"/>
  <c r="E114" i="12"/>
  <c r="H109" i="12"/>
  <c r="C108" i="12"/>
  <c r="I101" i="12"/>
  <c r="E85" i="12"/>
  <c r="E84" i="12"/>
  <c r="E83" i="12"/>
  <c r="E82" i="12"/>
  <c r="E81" i="12"/>
  <c r="E80" i="12"/>
  <c r="E79" i="12"/>
  <c r="H74" i="12"/>
  <c r="C73" i="12"/>
  <c r="E50" i="12"/>
  <c r="E49" i="12"/>
  <c r="E48" i="12"/>
  <c r="E47" i="12"/>
  <c r="E46" i="12"/>
  <c r="E45" i="12"/>
  <c r="E44" i="12"/>
  <c r="H39" i="12"/>
  <c r="C37" i="12"/>
  <c r="C38" i="12"/>
  <c r="E715" i="12"/>
  <c r="E714" i="12"/>
  <c r="E713" i="12"/>
  <c r="E712" i="12"/>
  <c r="E711" i="12"/>
  <c r="E710" i="12"/>
  <c r="E709" i="12"/>
  <c r="H704" i="12"/>
  <c r="C703" i="12"/>
  <c r="I685" i="12"/>
  <c r="E680" i="12"/>
  <c r="E679" i="12"/>
  <c r="E678" i="12"/>
  <c r="E677" i="12"/>
  <c r="E676" i="12"/>
  <c r="E675" i="12"/>
  <c r="E674" i="12"/>
  <c r="H669" i="12"/>
  <c r="I662" i="12"/>
  <c r="E645" i="12"/>
  <c r="E644" i="12"/>
  <c r="E643" i="12"/>
  <c r="E642" i="12"/>
  <c r="E641" i="12"/>
  <c r="E640" i="12"/>
  <c r="E639" i="12"/>
  <c r="I635" i="12"/>
  <c r="H634" i="12"/>
  <c r="C633" i="12"/>
  <c r="I623" i="12"/>
  <c r="E610" i="12"/>
  <c r="E609" i="12"/>
  <c r="E608" i="12"/>
  <c r="E607" i="12"/>
  <c r="E606" i="12"/>
  <c r="E605" i="12"/>
  <c r="E604" i="12"/>
  <c r="H599" i="12"/>
  <c r="C598" i="12"/>
  <c r="I790" i="12"/>
  <c r="E785" i="12"/>
  <c r="E784" i="12"/>
  <c r="E783" i="12"/>
  <c r="E782" i="12"/>
  <c r="E781" i="12"/>
  <c r="E780" i="12"/>
  <c r="E779" i="12"/>
  <c r="H774" i="12"/>
  <c r="C773" i="12"/>
  <c r="I766" i="12"/>
  <c r="I762" i="12"/>
  <c r="I758" i="12"/>
  <c r="I754" i="12"/>
  <c r="E750" i="12"/>
  <c r="E749" i="12"/>
  <c r="E748" i="12"/>
  <c r="E747" i="12"/>
  <c r="E746" i="12"/>
  <c r="E745" i="12"/>
  <c r="E744" i="12"/>
  <c r="H739" i="12"/>
  <c r="C738" i="12"/>
  <c r="I871" i="12"/>
  <c r="I867" i="12"/>
  <c r="I863" i="12"/>
  <c r="I859" i="12"/>
  <c r="E855" i="12"/>
  <c r="E854" i="12"/>
  <c r="E853" i="12"/>
  <c r="E852" i="12"/>
  <c r="E851" i="12"/>
  <c r="E850" i="12"/>
  <c r="E849" i="12"/>
  <c r="H844" i="12"/>
  <c r="C843" i="12"/>
  <c r="I838" i="12"/>
  <c r="I836" i="12"/>
  <c r="I828" i="12"/>
  <c r="I824" i="12"/>
  <c r="E820" i="12"/>
  <c r="E819" i="12"/>
  <c r="E818" i="12"/>
  <c r="E817" i="12"/>
  <c r="E816" i="12"/>
  <c r="E815" i="12"/>
  <c r="E814" i="12"/>
  <c r="H809" i="12"/>
  <c r="C808" i="12"/>
  <c r="C2" i="12"/>
  <c r="C3" i="12"/>
  <c r="E15" i="12"/>
  <c r="E14" i="12"/>
  <c r="E13" i="12"/>
  <c r="E12" i="12"/>
  <c r="E11" i="12"/>
  <c r="E10" i="12"/>
  <c r="E9" i="12"/>
  <c r="I33" i="12"/>
  <c r="I31" i="12"/>
  <c r="I23" i="12"/>
  <c r="I17" i="12"/>
  <c r="I7" i="12"/>
  <c r="BJ34" i="12"/>
  <c r="BG34" i="12"/>
  <c r="BF34" i="12"/>
  <c r="BJ33" i="12"/>
  <c r="BG33" i="12"/>
  <c r="BF33" i="12"/>
  <c r="BJ32" i="12"/>
  <c r="BG32" i="12"/>
  <c r="BF32" i="12"/>
  <c r="BJ31" i="12"/>
  <c r="BG31" i="12"/>
  <c r="BF31" i="12"/>
  <c r="BJ30" i="12"/>
  <c r="BG30" i="12"/>
  <c r="BF30" i="12"/>
  <c r="BJ29" i="12"/>
  <c r="BG29" i="12"/>
  <c r="BF29" i="12"/>
  <c r="BJ28" i="12"/>
  <c r="BG28" i="12"/>
  <c r="BF28" i="12"/>
  <c r="BJ27" i="12"/>
  <c r="BG27" i="12"/>
  <c r="BF27" i="12"/>
  <c r="BJ26" i="12"/>
  <c r="BG26" i="12"/>
  <c r="BF26" i="12"/>
  <c r="BJ25" i="12"/>
  <c r="BG25" i="12"/>
  <c r="BJ24" i="12"/>
  <c r="BG24" i="12"/>
  <c r="BJ23" i="12"/>
  <c r="BG23" i="12"/>
  <c r="BF23" i="12"/>
  <c r="BJ22" i="12"/>
  <c r="BG22" i="12"/>
  <c r="BF22" i="12"/>
  <c r="BJ21" i="12"/>
  <c r="BG21" i="12"/>
  <c r="BF21" i="12"/>
  <c r="BJ20" i="12"/>
  <c r="BG20" i="12"/>
  <c r="BF20" i="12"/>
  <c r="BJ19" i="12"/>
  <c r="BG19" i="12"/>
  <c r="BF19" i="12"/>
  <c r="BJ18" i="12"/>
  <c r="BG18" i="12"/>
  <c r="BF18" i="12"/>
  <c r="BJ17" i="12"/>
  <c r="BG17" i="12"/>
  <c r="BF17" i="12"/>
  <c r="BJ16" i="12"/>
  <c r="BG16" i="12"/>
  <c r="BF16" i="12"/>
  <c r="BJ15" i="12"/>
  <c r="BG15" i="12"/>
  <c r="BF15" i="12"/>
  <c r="BJ14" i="12"/>
  <c r="BG14" i="12"/>
  <c r="BF14" i="12"/>
  <c r="BJ13" i="12"/>
  <c r="BG13" i="12"/>
  <c r="BF13" i="12"/>
  <c r="BJ12" i="12"/>
  <c r="BG12" i="12"/>
  <c r="BF12" i="12"/>
  <c r="BJ11" i="12"/>
  <c r="BG11" i="12"/>
  <c r="BF11" i="12"/>
  <c r="BJ10" i="12"/>
  <c r="BG10" i="12"/>
  <c r="BF10" i="12"/>
  <c r="BJ9" i="12"/>
  <c r="BG9" i="12"/>
  <c r="BF9" i="12"/>
  <c r="BF8" i="12"/>
  <c r="BF7" i="12"/>
  <c r="BF6" i="12"/>
  <c r="BF5" i="12"/>
  <c r="BF4" i="12"/>
  <c r="H4" i="12"/>
  <c r="E50" i="4"/>
  <c r="E49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E47" i="4"/>
  <c r="E48" i="4"/>
  <c r="E46" i="4"/>
  <c r="E45" i="4"/>
  <c r="E44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BE37" i="4"/>
  <c r="BJ37" i="4"/>
  <c r="I1083" i="4"/>
  <c r="I1082" i="4"/>
  <c r="I1081" i="4"/>
  <c r="I1080" i="4"/>
  <c r="I1079" i="4"/>
  <c r="I1078" i="4"/>
  <c r="I1077" i="4"/>
  <c r="I1076" i="4"/>
  <c r="I1075" i="4"/>
  <c r="I1074" i="4"/>
  <c r="I1073" i="4"/>
  <c r="I1072" i="4"/>
  <c r="I1071" i="4"/>
  <c r="I1070" i="4"/>
  <c r="I1069" i="4"/>
  <c r="I1068" i="4"/>
  <c r="I1067" i="4"/>
  <c r="I1066" i="4"/>
  <c r="I1065" i="4"/>
  <c r="I1064" i="4"/>
  <c r="I1063" i="4"/>
  <c r="I1062" i="4"/>
  <c r="I1061" i="4"/>
  <c r="I1060" i="4"/>
  <c r="I1059" i="4"/>
  <c r="I1058" i="4"/>
  <c r="I1057" i="4"/>
  <c r="I1056" i="4"/>
  <c r="I1055" i="4"/>
  <c r="I1054" i="4"/>
  <c r="I1048" i="4"/>
  <c r="I1047" i="4"/>
  <c r="I1046" i="4"/>
  <c r="I1045" i="4"/>
  <c r="I1044" i="4"/>
  <c r="I1043" i="4"/>
  <c r="I1042" i="4"/>
  <c r="I1041" i="4"/>
  <c r="I1040" i="4"/>
  <c r="I1039" i="4"/>
  <c r="I1038" i="4"/>
  <c r="I1037" i="4"/>
  <c r="I1036" i="4"/>
  <c r="I1035" i="4"/>
  <c r="I1034" i="4"/>
  <c r="I1033" i="4"/>
  <c r="I1032" i="4"/>
  <c r="I1031" i="4"/>
  <c r="I1030" i="4"/>
  <c r="I1029" i="4"/>
  <c r="I1028" i="4"/>
  <c r="I1027" i="4"/>
  <c r="I1026" i="4"/>
  <c r="I1025" i="4"/>
  <c r="I1024" i="4"/>
  <c r="I1023" i="4"/>
  <c r="I1022" i="4"/>
  <c r="I1021" i="4"/>
  <c r="I1020" i="4"/>
  <c r="I1019" i="4"/>
  <c r="I1013" i="4"/>
  <c r="I1012" i="4"/>
  <c r="I1011" i="4"/>
  <c r="I1010" i="4"/>
  <c r="I1009" i="4"/>
  <c r="I1008" i="4"/>
  <c r="I1007" i="4"/>
  <c r="I1006" i="4"/>
  <c r="I1005" i="4"/>
  <c r="I1004" i="4"/>
  <c r="I1003" i="4"/>
  <c r="I1002" i="4"/>
  <c r="I1001" i="4"/>
  <c r="I1000" i="4"/>
  <c r="I999" i="4"/>
  <c r="I998" i="4"/>
  <c r="I997" i="4"/>
  <c r="I996" i="4"/>
  <c r="I995" i="4"/>
  <c r="I994" i="4"/>
  <c r="I993" i="4"/>
  <c r="I992" i="4"/>
  <c r="I991" i="4"/>
  <c r="I990" i="4"/>
  <c r="I989" i="4"/>
  <c r="I988" i="4"/>
  <c r="I987" i="4"/>
  <c r="I986" i="4"/>
  <c r="I985" i="4"/>
  <c r="I984" i="4"/>
  <c r="I908" i="4"/>
  <c r="I907" i="4"/>
  <c r="I906" i="4"/>
  <c r="I905" i="4"/>
  <c r="I904" i="4"/>
  <c r="I903" i="4"/>
  <c r="I902" i="4"/>
  <c r="I901" i="4"/>
  <c r="I900" i="4"/>
  <c r="I899" i="4"/>
  <c r="I898" i="4"/>
  <c r="I897" i="4"/>
  <c r="I896" i="4"/>
  <c r="I895" i="4"/>
  <c r="I894" i="4"/>
  <c r="I893" i="4"/>
  <c r="I892" i="4"/>
  <c r="I891" i="4"/>
  <c r="I890" i="4"/>
  <c r="I889" i="4"/>
  <c r="I888" i="4"/>
  <c r="I887" i="4"/>
  <c r="I886" i="4"/>
  <c r="I885" i="4"/>
  <c r="I884" i="4"/>
  <c r="I883" i="4"/>
  <c r="I882" i="4"/>
  <c r="I881" i="4"/>
  <c r="I880" i="4"/>
  <c r="I879" i="4"/>
  <c r="I873" i="4"/>
  <c r="I872" i="4"/>
  <c r="I871" i="4"/>
  <c r="I870" i="4"/>
  <c r="I869" i="4"/>
  <c r="I868" i="4"/>
  <c r="I867" i="4"/>
  <c r="I866" i="4"/>
  <c r="I865" i="4"/>
  <c r="I864" i="4"/>
  <c r="I863" i="4"/>
  <c r="I862" i="4"/>
  <c r="I861" i="4"/>
  <c r="I860" i="4"/>
  <c r="I859" i="4"/>
  <c r="I858" i="4"/>
  <c r="I857" i="4"/>
  <c r="I856" i="4"/>
  <c r="I855" i="4"/>
  <c r="I854" i="4"/>
  <c r="I853" i="4"/>
  <c r="I852" i="4"/>
  <c r="I851" i="4"/>
  <c r="I850" i="4"/>
  <c r="I849" i="4"/>
  <c r="I848" i="4"/>
  <c r="I847" i="4"/>
  <c r="I846" i="4"/>
  <c r="I845" i="4"/>
  <c r="I844" i="4"/>
  <c r="I838" i="4"/>
  <c r="I837" i="4"/>
  <c r="I836" i="4"/>
  <c r="I835" i="4"/>
  <c r="I834" i="4"/>
  <c r="I833" i="4"/>
  <c r="I832" i="4"/>
  <c r="I831" i="4"/>
  <c r="I830" i="4"/>
  <c r="I829" i="4"/>
  <c r="I828" i="4"/>
  <c r="I827" i="4"/>
  <c r="I826" i="4"/>
  <c r="I825" i="4"/>
  <c r="I824" i="4"/>
  <c r="I823" i="4"/>
  <c r="I822" i="4"/>
  <c r="I821" i="4"/>
  <c r="I820" i="4"/>
  <c r="I819" i="4"/>
  <c r="I818" i="4"/>
  <c r="I817" i="4"/>
  <c r="I816" i="4"/>
  <c r="I815" i="4"/>
  <c r="I814" i="4"/>
  <c r="I813" i="4"/>
  <c r="I812" i="4"/>
  <c r="I811" i="4"/>
  <c r="I810" i="4"/>
  <c r="I809" i="4"/>
  <c r="I803" i="4"/>
  <c r="I802" i="4"/>
  <c r="I801" i="4"/>
  <c r="I800" i="4"/>
  <c r="I799" i="4"/>
  <c r="I798" i="4"/>
  <c r="I797" i="4"/>
  <c r="I796" i="4"/>
  <c r="I795" i="4"/>
  <c r="I794" i="4"/>
  <c r="I793" i="4"/>
  <c r="I792" i="4"/>
  <c r="I791" i="4"/>
  <c r="I790" i="4"/>
  <c r="I789" i="4"/>
  <c r="I788" i="4"/>
  <c r="I787" i="4"/>
  <c r="I786" i="4"/>
  <c r="I785" i="4"/>
  <c r="I784" i="4"/>
  <c r="I783" i="4"/>
  <c r="I782" i="4"/>
  <c r="I781" i="4"/>
  <c r="I780" i="4"/>
  <c r="I779" i="4"/>
  <c r="I778" i="4"/>
  <c r="I777" i="4"/>
  <c r="I776" i="4"/>
  <c r="I775" i="4"/>
  <c r="I774" i="4"/>
  <c r="I768" i="4"/>
  <c r="I767" i="4"/>
  <c r="I766" i="4"/>
  <c r="I765" i="4"/>
  <c r="I764" i="4"/>
  <c r="I763" i="4"/>
  <c r="I762" i="4"/>
  <c r="I761" i="4"/>
  <c r="I760" i="4"/>
  <c r="I759" i="4"/>
  <c r="I758" i="4"/>
  <c r="I757" i="4"/>
  <c r="I756" i="4"/>
  <c r="I755" i="4"/>
  <c r="I754" i="4"/>
  <c r="I753" i="4"/>
  <c r="I752" i="4"/>
  <c r="I751" i="4"/>
  <c r="I750" i="4"/>
  <c r="I749" i="4"/>
  <c r="I748" i="4"/>
  <c r="I747" i="4"/>
  <c r="I746" i="4"/>
  <c r="I745" i="4"/>
  <c r="I744" i="4"/>
  <c r="I743" i="4"/>
  <c r="I742" i="4"/>
  <c r="I741" i="4"/>
  <c r="I740" i="4"/>
  <c r="I739" i="4"/>
  <c r="I733" i="4"/>
  <c r="I732" i="4"/>
  <c r="I731" i="4"/>
  <c r="I730" i="4"/>
  <c r="I729" i="4"/>
  <c r="I728" i="4"/>
  <c r="I727" i="4"/>
  <c r="I726" i="4"/>
  <c r="I725" i="4"/>
  <c r="I724" i="4"/>
  <c r="I723" i="4"/>
  <c r="I722" i="4"/>
  <c r="I721" i="4"/>
  <c r="I720" i="4"/>
  <c r="I719" i="4"/>
  <c r="I718" i="4"/>
  <c r="I717" i="4"/>
  <c r="I716" i="4"/>
  <c r="I715" i="4"/>
  <c r="I714" i="4"/>
  <c r="I713" i="4"/>
  <c r="I712" i="4"/>
  <c r="I711" i="4"/>
  <c r="I710" i="4"/>
  <c r="I709" i="4"/>
  <c r="I708" i="4"/>
  <c r="I707" i="4"/>
  <c r="I706" i="4"/>
  <c r="I705" i="4"/>
  <c r="I704" i="4"/>
  <c r="I698" i="4"/>
  <c r="I697" i="4"/>
  <c r="I696" i="4"/>
  <c r="I695" i="4"/>
  <c r="I694" i="4"/>
  <c r="I693" i="4"/>
  <c r="I692" i="4"/>
  <c r="I691" i="4"/>
  <c r="I690" i="4"/>
  <c r="I689" i="4"/>
  <c r="I688" i="4"/>
  <c r="I687" i="4"/>
  <c r="I686" i="4"/>
  <c r="I685" i="4"/>
  <c r="I684" i="4"/>
  <c r="I683" i="4"/>
  <c r="I682" i="4"/>
  <c r="I681" i="4"/>
  <c r="I680" i="4"/>
  <c r="I679" i="4"/>
  <c r="I678" i="4"/>
  <c r="I677" i="4"/>
  <c r="I676" i="4"/>
  <c r="I675" i="4"/>
  <c r="I674" i="4"/>
  <c r="I673" i="4"/>
  <c r="I672" i="4"/>
  <c r="I671" i="4"/>
  <c r="I670" i="4"/>
  <c r="I669" i="4"/>
  <c r="I663" i="4"/>
  <c r="I662" i="4"/>
  <c r="I661" i="4"/>
  <c r="I660" i="4"/>
  <c r="I659" i="4"/>
  <c r="I658" i="4"/>
  <c r="I657" i="4"/>
  <c r="I656" i="4"/>
  <c r="I655" i="4"/>
  <c r="I654" i="4"/>
  <c r="I653" i="4"/>
  <c r="I652" i="4"/>
  <c r="I651" i="4"/>
  <c r="I650" i="4"/>
  <c r="I649" i="4"/>
  <c r="I648" i="4"/>
  <c r="I647" i="4"/>
  <c r="I646" i="4"/>
  <c r="I645" i="4"/>
  <c r="I644" i="4"/>
  <c r="I643" i="4"/>
  <c r="I642" i="4"/>
  <c r="I641" i="4"/>
  <c r="I640" i="4"/>
  <c r="I639" i="4"/>
  <c r="I638" i="4"/>
  <c r="I637" i="4"/>
  <c r="I636" i="4"/>
  <c r="I635" i="4"/>
  <c r="I634" i="4"/>
  <c r="I628" i="4"/>
  <c r="I627" i="4"/>
  <c r="I626" i="4"/>
  <c r="I625" i="4"/>
  <c r="I624" i="4"/>
  <c r="I623" i="4"/>
  <c r="I622" i="4"/>
  <c r="I621" i="4"/>
  <c r="I620" i="4"/>
  <c r="I619" i="4"/>
  <c r="I618" i="4"/>
  <c r="I617" i="4"/>
  <c r="I616" i="4"/>
  <c r="I615" i="4"/>
  <c r="I614" i="4"/>
  <c r="I613" i="4"/>
  <c r="I612" i="4"/>
  <c r="I611" i="4"/>
  <c r="I610" i="4"/>
  <c r="I609" i="4"/>
  <c r="I608" i="4"/>
  <c r="I607" i="4"/>
  <c r="I606" i="4"/>
  <c r="I605" i="4"/>
  <c r="I604" i="4"/>
  <c r="I603" i="4"/>
  <c r="I602" i="4"/>
  <c r="I601" i="4"/>
  <c r="I600" i="4"/>
  <c r="I599" i="4"/>
  <c r="I593" i="4"/>
  <c r="I592" i="4"/>
  <c r="I591" i="4"/>
  <c r="I590" i="4"/>
  <c r="I589" i="4"/>
  <c r="I588" i="4"/>
  <c r="I587" i="4"/>
  <c r="I586" i="4"/>
  <c r="I585" i="4"/>
  <c r="I584" i="4"/>
  <c r="I583" i="4"/>
  <c r="I582" i="4"/>
  <c r="I581" i="4"/>
  <c r="I580" i="4"/>
  <c r="I579" i="4"/>
  <c r="I578" i="4"/>
  <c r="I577" i="4"/>
  <c r="I576" i="4"/>
  <c r="I575" i="4"/>
  <c r="I574" i="4"/>
  <c r="I573" i="4"/>
  <c r="I572" i="4"/>
  <c r="I571" i="4"/>
  <c r="I570" i="4"/>
  <c r="I569" i="4"/>
  <c r="I568" i="4"/>
  <c r="I567" i="4"/>
  <c r="I566" i="4"/>
  <c r="I565" i="4"/>
  <c r="I564" i="4"/>
  <c r="I558" i="4"/>
  <c r="I557" i="4"/>
  <c r="I556" i="4"/>
  <c r="I555" i="4"/>
  <c r="I554" i="4"/>
  <c r="I553" i="4"/>
  <c r="I552" i="4"/>
  <c r="I551" i="4"/>
  <c r="I550" i="4"/>
  <c r="I549" i="4"/>
  <c r="I548" i="4"/>
  <c r="I547" i="4"/>
  <c r="I546" i="4"/>
  <c r="I545" i="4"/>
  <c r="I544" i="4"/>
  <c r="I543" i="4"/>
  <c r="I542" i="4"/>
  <c r="I541" i="4"/>
  <c r="I540" i="4"/>
  <c r="I539" i="4"/>
  <c r="I538" i="4"/>
  <c r="I537" i="4"/>
  <c r="I536" i="4"/>
  <c r="I535" i="4"/>
  <c r="I534" i="4"/>
  <c r="I533" i="4"/>
  <c r="I532" i="4"/>
  <c r="I531" i="4"/>
  <c r="I530" i="4"/>
  <c r="I529" i="4"/>
  <c r="I523" i="4"/>
  <c r="I522" i="4"/>
  <c r="I521" i="4"/>
  <c r="I520" i="4"/>
  <c r="I519" i="4"/>
  <c r="I518" i="4"/>
  <c r="I517" i="4"/>
  <c r="I516" i="4"/>
  <c r="I515" i="4"/>
  <c r="I514" i="4"/>
  <c r="I513" i="4"/>
  <c r="I512" i="4"/>
  <c r="I511" i="4"/>
  <c r="I510" i="4"/>
  <c r="I509" i="4"/>
  <c r="I508" i="4"/>
  <c r="I507" i="4"/>
  <c r="I506" i="4"/>
  <c r="I505" i="4"/>
  <c r="I504" i="4"/>
  <c r="I503" i="4"/>
  <c r="I502" i="4"/>
  <c r="I501" i="4"/>
  <c r="I500" i="4"/>
  <c r="I499" i="4"/>
  <c r="I498" i="4"/>
  <c r="I497" i="4"/>
  <c r="I496" i="4"/>
  <c r="I495" i="4"/>
  <c r="I494" i="4"/>
  <c r="I488" i="4"/>
  <c r="I487" i="4"/>
  <c r="I486" i="4"/>
  <c r="I485" i="4"/>
  <c r="I484" i="4"/>
  <c r="I483" i="4"/>
  <c r="I482" i="4"/>
  <c r="I481" i="4"/>
  <c r="I480" i="4"/>
  <c r="I479" i="4"/>
  <c r="I478" i="4"/>
  <c r="I477" i="4"/>
  <c r="I476" i="4"/>
  <c r="I475" i="4"/>
  <c r="I474" i="4"/>
  <c r="I473" i="4"/>
  <c r="I472" i="4"/>
  <c r="I471" i="4"/>
  <c r="I470" i="4"/>
  <c r="I469" i="4"/>
  <c r="I468" i="4"/>
  <c r="I467" i="4"/>
  <c r="I466" i="4"/>
  <c r="I465" i="4"/>
  <c r="I464" i="4"/>
  <c r="I463" i="4"/>
  <c r="I462" i="4"/>
  <c r="I461" i="4"/>
  <c r="I460" i="4"/>
  <c r="I459" i="4"/>
  <c r="I453" i="4"/>
  <c r="I452" i="4"/>
  <c r="I451" i="4"/>
  <c r="I450" i="4"/>
  <c r="I449" i="4"/>
  <c r="I448" i="4"/>
  <c r="I447" i="4"/>
  <c r="I446" i="4"/>
  <c r="I445" i="4"/>
  <c r="I444" i="4"/>
  <c r="I443" i="4"/>
  <c r="I442" i="4"/>
  <c r="I441" i="4"/>
  <c r="I440" i="4"/>
  <c r="I439" i="4"/>
  <c r="I438" i="4"/>
  <c r="I437" i="4"/>
  <c r="I436" i="4"/>
  <c r="I435" i="4"/>
  <c r="I434" i="4"/>
  <c r="I433" i="4"/>
  <c r="I432" i="4"/>
  <c r="I431" i="4"/>
  <c r="I430" i="4"/>
  <c r="I429" i="4"/>
  <c r="I428" i="4"/>
  <c r="I427" i="4"/>
  <c r="I426" i="4"/>
  <c r="I425" i="4"/>
  <c r="I424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BJ1017" i="4"/>
  <c r="BE1017" i="4"/>
  <c r="BJ947" i="4"/>
  <c r="BE947" i="4"/>
  <c r="BJ877" i="4"/>
  <c r="BE877" i="4"/>
  <c r="BJ807" i="4"/>
  <c r="BE807" i="4"/>
  <c r="BJ737" i="4"/>
  <c r="BE737" i="4"/>
  <c r="BJ667" i="4"/>
  <c r="BE667" i="4"/>
  <c r="BJ597" i="4"/>
  <c r="BE597" i="4"/>
  <c r="BJ527" i="4"/>
  <c r="BE527" i="4"/>
  <c r="BJ457" i="4"/>
  <c r="BE457" i="4"/>
  <c r="BJ387" i="4"/>
  <c r="BE387" i="4"/>
  <c r="BJ317" i="4"/>
  <c r="BE317" i="4"/>
  <c r="BJ247" i="4"/>
  <c r="BE247" i="4"/>
  <c r="BJ177" i="4"/>
  <c r="BE177" i="4"/>
  <c r="BJ107" i="4"/>
  <c r="BE107" i="4"/>
  <c r="C667" i="4"/>
  <c r="C668" i="4" s="1"/>
  <c r="C387" i="4"/>
  <c r="C388" i="4" s="1"/>
  <c r="C107" i="4"/>
  <c r="C108" i="4"/>
  <c r="C142" i="4"/>
  <c r="C143" i="4" s="1"/>
  <c r="C212" i="4"/>
  <c r="C213" i="4" s="1"/>
  <c r="C352" i="4"/>
  <c r="C353" i="4" s="1"/>
  <c r="C422" i="4"/>
  <c r="C423" i="4" s="1"/>
  <c r="C492" i="4"/>
  <c r="C493" i="4" s="1"/>
  <c r="C562" i="4"/>
  <c r="C563" i="4" s="1"/>
  <c r="C807" i="4"/>
  <c r="C808" i="4" s="1"/>
  <c r="C247" i="4"/>
  <c r="C248" i="4" s="1"/>
  <c r="C527" i="4"/>
  <c r="C528" i="4" s="1"/>
  <c r="C737" i="4"/>
  <c r="C738" i="4" s="1"/>
  <c r="C457" i="4"/>
  <c r="C458" i="4" s="1"/>
  <c r="C842" i="4"/>
  <c r="C843" i="4" s="1"/>
  <c r="C702" i="4"/>
  <c r="C703" i="4" s="1"/>
  <c r="C947" i="4"/>
  <c r="C948" i="4" s="1"/>
  <c r="C772" i="4"/>
  <c r="C773" i="4" s="1"/>
  <c r="C912" i="4"/>
  <c r="C913" i="4" s="1"/>
  <c r="BG4" i="12"/>
  <c r="I21" i="12"/>
  <c r="I861" i="12"/>
  <c r="I29" i="12"/>
  <c r="I995" i="12"/>
  <c r="I619" i="12"/>
  <c r="I697" i="12"/>
  <c r="I794" i="12"/>
  <c r="I802" i="12"/>
  <c r="C982" i="4"/>
  <c r="C983" i="4" s="1"/>
  <c r="I732" i="12"/>
  <c r="I199" i="12"/>
  <c r="BJ1026" i="12"/>
  <c r="BJ1029" i="12"/>
  <c r="BJ1038" i="12"/>
  <c r="BJ1044" i="12"/>
  <c r="BJ5" i="12"/>
  <c r="BJ1009" i="12"/>
  <c r="BJ1021" i="12"/>
  <c r="BJ1012" i="12"/>
  <c r="BJ1024" i="12"/>
  <c r="BJ1048" i="12"/>
  <c r="BJ1007" i="12"/>
  <c r="BJ1019" i="12"/>
  <c r="BJ1030" i="12"/>
  <c r="BJ1033" i="12"/>
  <c r="BJ1039" i="12"/>
  <c r="BJ1005" i="12"/>
  <c r="BJ1013" i="12"/>
  <c r="BJ1025" i="12"/>
  <c r="BJ1028" i="12"/>
  <c r="BJ1043" i="12"/>
  <c r="BJ1008" i="12"/>
  <c r="BJ1020" i="12"/>
  <c r="BJ1034" i="12"/>
  <c r="BJ1003" i="12"/>
  <c r="BJ1011" i="12"/>
  <c r="BJ1023" i="12"/>
  <c r="NT85" i="4"/>
  <c r="BP85" i="4" s="1"/>
  <c r="BM391" i="12" s="1"/>
  <c r="NT815" i="4"/>
  <c r="BP815" i="4" s="1"/>
  <c r="BM237" i="12" s="1"/>
  <c r="BJ1031" i="12"/>
  <c r="BJ1046" i="12"/>
  <c r="BJ1036" i="12"/>
  <c r="BJ1041" i="12"/>
  <c r="BJ6" i="12"/>
  <c r="BJ1047" i="12"/>
  <c r="BJ1049" i="12"/>
  <c r="BJ7" i="12"/>
  <c r="BJ1027" i="12"/>
  <c r="BJ1032" i="12"/>
  <c r="BJ1037" i="12"/>
  <c r="BJ1042" i="12"/>
  <c r="BJ1035" i="12"/>
  <c r="BJ1045" i="12"/>
  <c r="BJ4" i="12"/>
  <c r="BJ1040" i="12"/>
  <c r="BJ8" i="12"/>
  <c r="NT168" i="4"/>
  <c r="BP168" i="4" s="1"/>
  <c r="BM848" i="12" s="1"/>
  <c r="NT484" i="4"/>
  <c r="BP484" i="4" s="1"/>
  <c r="BM892" i="12" s="1"/>
  <c r="NT521" i="4"/>
  <c r="BP521" i="4" s="1"/>
  <c r="BM963" i="12" s="1"/>
  <c r="NT276" i="4"/>
  <c r="BP276" i="4"/>
  <c r="BM956" i="12" s="1"/>
  <c r="NT1078" i="4"/>
  <c r="BP1078" i="4" s="1"/>
  <c r="BM874" i="12" s="1"/>
  <c r="NT1028" i="4"/>
  <c r="BP1028" i="4" s="1"/>
  <c r="BM348" i="12" s="1"/>
  <c r="NT65" i="4"/>
  <c r="BP65" i="4" s="1"/>
  <c r="BM915" i="12" s="1"/>
  <c r="NT860" i="4"/>
  <c r="BP860" i="4"/>
  <c r="BM588" i="12" s="1"/>
  <c r="NT270" i="4"/>
  <c r="BP270" i="4"/>
  <c r="BM746" i="12"/>
  <c r="NT949" i="4"/>
  <c r="BP949" i="4" s="1"/>
  <c r="BM31" i="12" s="1"/>
  <c r="NT382" i="4"/>
  <c r="BP382" i="4" s="1"/>
  <c r="BM994" i="12" s="1"/>
  <c r="BP29" i="4"/>
  <c r="BM879" i="12" s="1"/>
  <c r="NT151" i="4"/>
  <c r="BP151" i="4" s="1"/>
  <c r="BM253" i="12" s="1"/>
  <c r="BP418" i="4"/>
  <c r="BM1030" i="12" s="1"/>
  <c r="NT250" i="4"/>
  <c r="BP250" i="4" s="1"/>
  <c r="BM46" i="12" s="1"/>
  <c r="NT698" i="4"/>
  <c r="BP698" i="4" s="1"/>
  <c r="BM1038" i="12" s="1"/>
  <c r="NT970" i="4"/>
  <c r="BP970" i="4" s="1"/>
  <c r="BM766" i="12" s="1"/>
  <c r="NT1074" i="4"/>
  <c r="BP1074" i="4" s="1"/>
  <c r="BM734" i="12" s="1"/>
  <c r="NT1070" i="4"/>
  <c r="BP1070" i="4" s="1"/>
  <c r="BM594" i="12" s="1"/>
  <c r="NT653" i="4"/>
  <c r="BP653" i="4" s="1"/>
  <c r="BM687" i="12" s="1"/>
  <c r="NT963" i="4"/>
  <c r="BP963" i="4" s="1"/>
  <c r="BM521" i="12" s="1"/>
  <c r="NT300" i="4"/>
  <c r="BP300" i="4" s="1"/>
  <c r="BM572" i="12" s="1"/>
  <c r="NT485" i="4"/>
  <c r="BP485" i="4" s="1"/>
  <c r="BM927" i="12" s="1"/>
  <c r="NT881" i="4"/>
  <c r="BP881" i="4" s="1"/>
  <c r="BM99" i="12" s="1"/>
  <c r="NT962" i="4"/>
  <c r="BP962" i="4" s="1"/>
  <c r="BM486" i="12" s="1"/>
  <c r="NT896" i="4"/>
  <c r="BP896" i="4" s="1"/>
  <c r="BM624" i="12" s="1"/>
  <c r="NT497" i="4"/>
  <c r="BP497" i="4" s="1"/>
  <c r="BM123" i="12" s="1"/>
  <c r="C177" i="4"/>
  <c r="C178" i="4" s="1"/>
  <c r="I865" i="12"/>
  <c r="I615" i="12"/>
  <c r="I230" i="12"/>
  <c r="I978" i="12"/>
  <c r="I768" i="12"/>
  <c r="I798" i="12"/>
  <c r="I650" i="12"/>
  <c r="I5" i="12"/>
  <c r="I25" i="12"/>
  <c r="I830" i="12"/>
  <c r="I658" i="12"/>
  <c r="I720" i="12"/>
  <c r="C317" i="4"/>
  <c r="C318" i="4" s="1"/>
  <c r="C1017" i="4"/>
  <c r="C1018" i="4" s="1"/>
  <c r="I873" i="12"/>
  <c r="I693" i="12"/>
  <c r="I728" i="12"/>
  <c r="I600" i="12"/>
  <c r="I812" i="12"/>
  <c r="I823" i="12"/>
  <c r="I825" i="12"/>
  <c r="I829" i="12"/>
  <c r="I831" i="12"/>
  <c r="I833" i="12"/>
  <c r="I837" i="12"/>
  <c r="I847" i="12"/>
  <c r="I858" i="12"/>
  <c r="I860" i="12"/>
  <c r="I862" i="12"/>
  <c r="I866" i="12"/>
  <c r="I868" i="12"/>
  <c r="I870" i="12"/>
  <c r="I742" i="12"/>
  <c r="I753" i="12"/>
  <c r="I755" i="12"/>
  <c r="I761" i="12"/>
  <c r="I763" i="12"/>
  <c r="I765" i="12"/>
  <c r="I777" i="12"/>
  <c r="I788" i="12"/>
  <c r="I796" i="12"/>
  <c r="I602" i="12"/>
  <c r="I613" i="12"/>
  <c r="I617" i="12"/>
  <c r="I621" i="12"/>
  <c r="I625" i="12"/>
  <c r="I637" i="12"/>
  <c r="I648" i="12"/>
  <c r="I656" i="12"/>
  <c r="I672" i="12"/>
  <c r="I683" i="12"/>
  <c r="I687" i="12"/>
  <c r="I691" i="12"/>
  <c r="I695" i="12"/>
  <c r="I718" i="12"/>
  <c r="I722" i="12"/>
  <c r="I726" i="12"/>
  <c r="I730" i="12"/>
  <c r="I203" i="12"/>
  <c r="I238" i="12"/>
  <c r="I368" i="12"/>
  <c r="I442" i="12"/>
  <c r="I508" i="12"/>
  <c r="I9" i="12"/>
  <c r="I39" i="12"/>
  <c r="I132" i="12"/>
  <c r="I4" i="12"/>
  <c r="I8" i="12"/>
  <c r="I10" i="12"/>
  <c r="I14" i="12"/>
  <c r="I16" i="12"/>
  <c r="I813" i="12"/>
  <c r="I814" i="12"/>
  <c r="I815" i="12"/>
  <c r="I818" i="12"/>
  <c r="I819" i="12"/>
  <c r="I820" i="12"/>
  <c r="I821" i="12"/>
  <c r="I822" i="12"/>
  <c r="I848" i="12"/>
  <c r="I849" i="12"/>
  <c r="I850" i="12"/>
  <c r="I853" i="12"/>
  <c r="I854" i="12"/>
  <c r="I855" i="12"/>
  <c r="I856" i="12"/>
  <c r="I857" i="12"/>
  <c r="I743" i="12"/>
  <c r="I744" i="12"/>
  <c r="I745" i="12"/>
  <c r="I748" i="12"/>
  <c r="I776" i="12"/>
  <c r="I778" i="12"/>
  <c r="I779" i="12"/>
  <c r="I781" i="12"/>
  <c r="I284" i="12"/>
  <c r="I144" i="12"/>
  <c r="I74" i="12"/>
  <c r="I288" i="12"/>
  <c r="I148" i="12"/>
  <c r="I113" i="12"/>
  <c r="I78" i="12"/>
  <c r="I149" i="12"/>
  <c r="I114" i="12"/>
  <c r="I79" i="12"/>
  <c r="I44" i="12"/>
  <c r="I115" i="12"/>
  <c r="I45" i="12"/>
  <c r="I466" i="12"/>
  <c r="I151" i="12"/>
  <c r="I81" i="12"/>
  <c r="I46" i="12"/>
  <c r="I82" i="12"/>
  <c r="I958" i="12"/>
  <c r="I503" i="12"/>
  <c r="I433" i="12"/>
  <c r="I363" i="12"/>
  <c r="I293" i="12"/>
  <c r="I153" i="12"/>
  <c r="I118" i="12"/>
  <c r="I83" i="12"/>
  <c r="I48" i="12"/>
  <c r="I294" i="12"/>
  <c r="I154" i="12"/>
  <c r="I119" i="12"/>
  <c r="I84" i="12"/>
  <c r="I49" i="12"/>
  <c r="I890" i="12"/>
  <c r="I575" i="12"/>
  <c r="I540" i="12"/>
  <c r="I400" i="12"/>
  <c r="I295" i="12"/>
  <c r="I155" i="12"/>
  <c r="I120" i="12"/>
  <c r="I85" i="12"/>
  <c r="I50" i="12"/>
  <c r="I296" i="12"/>
  <c r="I156" i="12"/>
  <c r="I121" i="12"/>
  <c r="I86" i="12"/>
  <c r="I51" i="12"/>
  <c r="I157" i="12"/>
  <c r="I122" i="12"/>
  <c r="I87" i="12"/>
  <c r="I52" i="12"/>
  <c r="I161" i="12"/>
  <c r="I126" i="12"/>
  <c r="I91" i="12"/>
  <c r="I56" i="12"/>
  <c r="I198" i="12"/>
  <c r="I408" i="12"/>
  <c r="I970" i="12"/>
  <c r="I550" i="12"/>
  <c r="I165" i="12"/>
  <c r="I130" i="12"/>
  <c r="I95" i="12"/>
  <c r="I60" i="12"/>
  <c r="I202" i="12"/>
  <c r="I482" i="12"/>
  <c r="I904" i="12"/>
  <c r="I169" i="12"/>
  <c r="I134" i="12"/>
  <c r="I99" i="12"/>
  <c r="I64" i="12"/>
  <c r="I206" i="12"/>
  <c r="I416" i="12"/>
  <c r="I173" i="12"/>
  <c r="I138" i="12"/>
  <c r="I103" i="12"/>
  <c r="I68" i="12"/>
  <c r="I784" i="12"/>
  <c r="I785" i="12"/>
  <c r="I786" i="12"/>
  <c r="I787" i="12"/>
  <c r="I789" i="12"/>
  <c r="I791" i="12"/>
  <c r="I793" i="12"/>
  <c r="I795" i="12"/>
  <c r="I797" i="12"/>
  <c r="I799" i="12"/>
  <c r="I801" i="12"/>
  <c r="I803" i="12"/>
  <c r="I599" i="12"/>
  <c r="I601" i="12"/>
  <c r="I603" i="12"/>
  <c r="I604" i="12"/>
  <c r="I605" i="12"/>
  <c r="I606" i="12"/>
  <c r="I608" i="12"/>
  <c r="I609" i="12"/>
  <c r="I610" i="12"/>
  <c r="I611" i="12"/>
  <c r="I612" i="12"/>
  <c r="I614" i="12"/>
  <c r="I616" i="12"/>
  <c r="I618" i="12"/>
  <c r="I620" i="12"/>
  <c r="I622" i="12"/>
  <c r="I624" i="12"/>
  <c r="I626" i="12"/>
  <c r="I628" i="12"/>
  <c r="I634" i="12"/>
  <c r="I638" i="12"/>
  <c r="I639" i="12"/>
  <c r="I640" i="12"/>
  <c r="I641" i="12"/>
  <c r="I642" i="12"/>
  <c r="I643" i="12"/>
  <c r="I644" i="12"/>
  <c r="I645" i="12"/>
  <c r="I646" i="12"/>
  <c r="I647" i="12"/>
  <c r="I649" i="12"/>
  <c r="I651" i="12"/>
  <c r="I653" i="12"/>
  <c r="I655" i="12"/>
  <c r="I657" i="12"/>
  <c r="I659" i="12"/>
  <c r="I661" i="12"/>
  <c r="I663" i="12"/>
  <c r="I669" i="12"/>
  <c r="I671" i="12"/>
  <c r="I673" i="12"/>
  <c r="I674" i="12"/>
  <c r="I675" i="12"/>
  <c r="I676" i="12"/>
  <c r="I677" i="12"/>
  <c r="I678" i="12"/>
  <c r="I679" i="12"/>
  <c r="I680" i="12"/>
  <c r="I681" i="12"/>
  <c r="I682" i="12"/>
  <c r="I684" i="12"/>
  <c r="I686" i="12"/>
  <c r="I688" i="12"/>
  <c r="I690" i="12"/>
  <c r="I692" i="12"/>
  <c r="I694" i="12"/>
  <c r="I696" i="12"/>
  <c r="I698" i="12"/>
  <c r="I704" i="12"/>
  <c r="I706" i="12"/>
  <c r="I708" i="12"/>
  <c r="I709" i="12"/>
  <c r="I710" i="12"/>
  <c r="I711" i="12"/>
  <c r="I712" i="12"/>
  <c r="I713" i="12"/>
  <c r="I714" i="12"/>
  <c r="I715" i="12"/>
  <c r="I716" i="12"/>
  <c r="I717" i="12"/>
  <c r="I719" i="12"/>
  <c r="I721" i="12"/>
  <c r="I723" i="12"/>
  <c r="I725" i="12"/>
  <c r="I727" i="12"/>
  <c r="I729" i="12"/>
  <c r="I731" i="12"/>
  <c r="I733" i="12"/>
  <c r="I41" i="12"/>
  <c r="I58" i="12"/>
  <c r="I66" i="12"/>
  <c r="I76" i="12"/>
  <c r="I89" i="12"/>
  <c r="I97" i="12"/>
  <c r="I128" i="12"/>
  <c r="I136" i="12"/>
  <c r="I146" i="12"/>
  <c r="I159" i="12"/>
  <c r="I167" i="12"/>
  <c r="I286" i="12"/>
  <c r="I404" i="12"/>
  <c r="I470" i="12"/>
  <c r="I486" i="12"/>
  <c r="I544" i="12"/>
  <c r="I886" i="12"/>
  <c r="I962" i="12"/>
  <c r="I530" i="12"/>
  <c r="I985" i="12"/>
  <c r="I915" i="12"/>
  <c r="I495" i="12"/>
  <c r="I355" i="12"/>
  <c r="I285" i="12"/>
  <c r="I180" i="12"/>
  <c r="I145" i="12"/>
  <c r="I110" i="12"/>
  <c r="I75" i="12"/>
  <c r="I40" i="12"/>
  <c r="I952" i="12"/>
  <c r="I532" i="12"/>
  <c r="I392" i="12"/>
  <c r="I287" i="12"/>
  <c r="I217" i="12"/>
  <c r="I182" i="12"/>
  <c r="I147" i="12"/>
  <c r="I112" i="12"/>
  <c r="I77" i="12"/>
  <c r="I42" i="12"/>
  <c r="I543" i="12"/>
  <c r="I578" i="12"/>
  <c r="I438" i="12"/>
  <c r="I333" i="12"/>
  <c r="I263" i="12"/>
  <c r="I228" i="12"/>
  <c r="I193" i="12"/>
  <c r="I158" i="12"/>
  <c r="I123" i="12"/>
  <c r="I88" i="12"/>
  <c r="I53" i="12"/>
  <c r="I18" i="12"/>
  <c r="I1000" i="12"/>
  <c r="I160" i="12"/>
  <c r="I125" i="12"/>
  <c r="I90" i="12"/>
  <c r="I55" i="12"/>
  <c r="I20" i="12"/>
  <c r="I477" i="12"/>
  <c r="I1002" i="12"/>
  <c r="I932" i="12"/>
  <c r="I512" i="12"/>
  <c r="I372" i="12"/>
  <c r="I197" i="12"/>
  <c r="I162" i="12"/>
  <c r="I127" i="12"/>
  <c r="I92" i="12"/>
  <c r="I57" i="12"/>
  <c r="I22" i="12"/>
  <c r="I1004" i="12"/>
  <c r="I304" i="12"/>
  <c r="I234" i="12"/>
  <c r="I164" i="12"/>
  <c r="I129" i="12"/>
  <c r="I94" i="12"/>
  <c r="I59" i="12"/>
  <c r="I24" i="12"/>
  <c r="I481" i="12"/>
  <c r="I586" i="12"/>
  <c r="I446" i="12"/>
  <c r="I341" i="12"/>
  <c r="I271" i="12"/>
  <c r="I201" i="12"/>
  <c r="I166" i="12"/>
  <c r="I131" i="12"/>
  <c r="I96" i="12"/>
  <c r="I61" i="12"/>
  <c r="I26" i="12"/>
  <c r="I1008" i="12"/>
  <c r="I168" i="12"/>
  <c r="I133" i="12"/>
  <c r="I98" i="12"/>
  <c r="I63" i="12"/>
  <c r="I28" i="12"/>
  <c r="I485" i="12"/>
  <c r="I1010" i="12"/>
  <c r="I940" i="12"/>
  <c r="I520" i="12"/>
  <c r="I380" i="12"/>
  <c r="I205" i="12"/>
  <c r="I170" i="12"/>
  <c r="I135" i="12"/>
  <c r="I100" i="12"/>
  <c r="I65" i="12"/>
  <c r="I30" i="12"/>
  <c r="I1012" i="12"/>
  <c r="I312" i="12"/>
  <c r="I242" i="12"/>
  <c r="I172" i="12"/>
  <c r="I137" i="12"/>
  <c r="I102" i="12"/>
  <c r="I67" i="12"/>
  <c r="I32" i="12"/>
  <c r="I319" i="12"/>
  <c r="I249" i="12"/>
  <c r="I214" i="12"/>
  <c r="I323" i="12"/>
  <c r="I253" i="12"/>
  <c r="I218" i="12"/>
  <c r="I183" i="12"/>
  <c r="I884" i="12"/>
  <c r="I534" i="12"/>
  <c r="I464" i="12"/>
  <c r="I394" i="12"/>
  <c r="I219" i="12"/>
  <c r="I184" i="12"/>
  <c r="I220" i="12"/>
  <c r="I185" i="12"/>
  <c r="I1026" i="12"/>
  <c r="I991" i="12"/>
  <c r="I956" i="12"/>
  <c r="I571" i="12"/>
  <c r="I501" i="12"/>
  <c r="I431" i="12"/>
  <c r="I361" i="12"/>
  <c r="I326" i="12"/>
  <c r="I256" i="12"/>
  <c r="I221" i="12"/>
  <c r="I186" i="12"/>
  <c r="I327" i="12"/>
  <c r="I257" i="12"/>
  <c r="I222" i="12"/>
  <c r="I187" i="12"/>
  <c r="I888" i="12"/>
  <c r="I538" i="12"/>
  <c r="I468" i="12"/>
  <c r="I398" i="12"/>
  <c r="I328" i="12"/>
  <c r="I258" i="12"/>
  <c r="I223" i="12"/>
  <c r="I188" i="12"/>
  <c r="I329" i="12"/>
  <c r="I259" i="12"/>
  <c r="I224" i="12"/>
  <c r="I189" i="12"/>
  <c r="I1030" i="12"/>
  <c r="I960" i="12"/>
  <c r="I925" i="12"/>
  <c r="I505" i="12"/>
  <c r="I435" i="12"/>
  <c r="I365" i="12"/>
  <c r="I330" i="12"/>
  <c r="I260" i="12"/>
  <c r="I225" i="12"/>
  <c r="I190" i="12"/>
  <c r="I331" i="12"/>
  <c r="I261" i="12"/>
  <c r="I226" i="12"/>
  <c r="I191" i="12"/>
  <c r="I892" i="12"/>
  <c r="I542" i="12"/>
  <c r="I472" i="12"/>
  <c r="I402" i="12"/>
  <c r="I227" i="12"/>
  <c r="I192" i="12"/>
  <c r="I229" i="12"/>
  <c r="I194" i="12"/>
  <c r="I966" i="12"/>
  <c r="I546" i="12"/>
  <c r="I476" i="12"/>
  <c r="I406" i="12"/>
  <c r="I196" i="12"/>
  <c r="I900" i="12"/>
  <c r="I480" i="12"/>
  <c r="I410" i="12"/>
  <c r="I200" i="12"/>
  <c r="I974" i="12"/>
  <c r="I554" i="12"/>
  <c r="I484" i="12"/>
  <c r="I414" i="12"/>
  <c r="I204" i="12"/>
  <c r="I908" i="12"/>
  <c r="I488" i="12"/>
  <c r="I418" i="12"/>
  <c r="I208" i="12"/>
  <c r="I232" i="12"/>
  <c r="I236" i="12"/>
  <c r="I240" i="12"/>
  <c r="I250" i="12"/>
  <c r="I252" i="12"/>
  <c r="I265" i="12"/>
  <c r="I269" i="12"/>
  <c r="I273" i="12"/>
  <c r="I277" i="12"/>
  <c r="I298" i="12"/>
  <c r="I302" i="12"/>
  <c r="I306" i="12"/>
  <c r="I310" i="12"/>
  <c r="I320" i="12"/>
  <c r="I322" i="12"/>
  <c r="I335" i="12"/>
  <c r="I339" i="12"/>
  <c r="I343" i="12"/>
  <c r="I347" i="12"/>
  <c r="I357" i="12"/>
  <c r="I370" i="12"/>
  <c r="I374" i="12"/>
  <c r="I378" i="12"/>
  <c r="I382" i="12"/>
  <c r="I390" i="12"/>
  <c r="I403" i="12"/>
  <c r="I405" i="12"/>
  <c r="I407" i="12"/>
  <c r="I409" i="12"/>
  <c r="I411" i="12"/>
  <c r="I413" i="12"/>
  <c r="I415" i="12"/>
  <c r="I417" i="12"/>
  <c r="I427" i="12"/>
  <c r="I440" i="12"/>
  <c r="I444" i="12"/>
  <c r="I448" i="12"/>
  <c r="I452" i="12"/>
  <c r="I460" i="12"/>
  <c r="I473" i="12"/>
  <c r="I475" i="12"/>
  <c r="I479" i="12"/>
  <c r="I483" i="12"/>
  <c r="I487" i="12"/>
  <c r="I497" i="12"/>
  <c r="I510" i="12"/>
  <c r="I514" i="12"/>
  <c r="I518" i="12"/>
  <c r="I522" i="12"/>
  <c r="I545" i="12"/>
  <c r="I580" i="12"/>
  <c r="I584" i="12"/>
  <c r="I588" i="12"/>
  <c r="I592" i="12"/>
  <c r="I882" i="12"/>
  <c r="I930" i="12"/>
  <c r="I934" i="12"/>
  <c r="I938" i="12"/>
  <c r="I942" i="12"/>
  <c r="I1024" i="12"/>
  <c r="I989" i="12"/>
  <c r="I919" i="12"/>
  <c r="I569" i="12"/>
  <c r="I499" i="12"/>
  <c r="I429" i="12"/>
  <c r="I359" i="12"/>
  <c r="I324" i="12"/>
  <c r="I289" i="12"/>
  <c r="I254" i="12"/>
  <c r="I325" i="12"/>
  <c r="I290" i="12"/>
  <c r="I255" i="12"/>
  <c r="I1032" i="12"/>
  <c r="I997" i="12"/>
  <c r="I927" i="12"/>
  <c r="I577" i="12"/>
  <c r="I507" i="12"/>
  <c r="I437" i="12"/>
  <c r="I367" i="12"/>
  <c r="I332" i="12"/>
  <c r="I297" i="12"/>
  <c r="I262" i="12"/>
  <c r="I1034" i="12"/>
  <c r="I999" i="12"/>
  <c r="I929" i="12"/>
  <c r="I579" i="12"/>
  <c r="I964" i="12"/>
  <c r="I894" i="12"/>
  <c r="I509" i="12"/>
  <c r="I439" i="12"/>
  <c r="I369" i="12"/>
  <c r="I334" i="12"/>
  <c r="I299" i="12"/>
  <c r="I264" i="12"/>
  <c r="I1036" i="12"/>
  <c r="I1001" i="12"/>
  <c r="I931" i="12"/>
  <c r="I581" i="12"/>
  <c r="I511" i="12"/>
  <c r="I441" i="12"/>
  <c r="I371" i="12"/>
  <c r="I336" i="12"/>
  <c r="I301" i="12"/>
  <c r="I266" i="12"/>
  <c r="I231" i="12"/>
  <c r="I1038" i="12"/>
  <c r="I1003" i="12"/>
  <c r="I933" i="12"/>
  <c r="I583" i="12"/>
  <c r="I968" i="12"/>
  <c r="I898" i="12"/>
  <c r="I548" i="12"/>
  <c r="I513" i="12"/>
  <c r="I443" i="12"/>
  <c r="I373" i="12"/>
  <c r="I338" i="12"/>
  <c r="I303" i="12"/>
  <c r="I268" i="12"/>
  <c r="I233" i="12"/>
  <c r="I1040" i="12"/>
  <c r="I1005" i="12"/>
  <c r="I935" i="12"/>
  <c r="I585" i="12"/>
  <c r="I515" i="12"/>
  <c r="I445" i="12"/>
  <c r="I375" i="12"/>
  <c r="I340" i="12"/>
  <c r="I305" i="12"/>
  <c r="I270" i="12"/>
  <c r="I235" i="12"/>
  <c r="I1042" i="12"/>
  <c r="I1007" i="12"/>
  <c r="I937" i="12"/>
  <c r="I587" i="12"/>
  <c r="I972" i="12"/>
  <c r="I902" i="12"/>
  <c r="I552" i="12"/>
  <c r="I517" i="12"/>
  <c r="I447" i="12"/>
  <c r="I377" i="12"/>
  <c r="I342" i="12"/>
  <c r="I307" i="12"/>
  <c r="I272" i="12"/>
  <c r="I237" i="12"/>
  <c r="I1044" i="12"/>
  <c r="I1009" i="12"/>
  <c r="I939" i="12"/>
  <c r="I589" i="12"/>
  <c r="I519" i="12"/>
  <c r="I449" i="12"/>
  <c r="I379" i="12"/>
  <c r="I344" i="12"/>
  <c r="I309" i="12"/>
  <c r="I274" i="12"/>
  <c r="I239" i="12"/>
  <c r="I1046" i="12"/>
  <c r="I1011" i="12"/>
  <c r="I941" i="12"/>
  <c r="I591" i="12"/>
  <c r="I976" i="12"/>
  <c r="I906" i="12"/>
  <c r="I556" i="12"/>
  <c r="I521" i="12"/>
  <c r="I451" i="12"/>
  <c r="I381" i="12"/>
  <c r="I346" i="12"/>
  <c r="I311" i="12"/>
  <c r="I276" i="12"/>
  <c r="I241" i="12"/>
  <c r="I1048" i="12"/>
  <c r="I1013" i="12"/>
  <c r="I943" i="12"/>
  <c r="I593" i="12"/>
  <c r="I523" i="12"/>
  <c r="I453" i="12"/>
  <c r="I383" i="12"/>
  <c r="I348" i="12"/>
  <c r="I313" i="12"/>
  <c r="I278" i="12"/>
  <c r="I243" i="12"/>
  <c r="I1020" i="12"/>
  <c r="I950" i="12"/>
  <c r="I880" i="12"/>
  <c r="I1022" i="12"/>
  <c r="I987" i="12"/>
  <c r="I917" i="12"/>
  <c r="I567" i="12"/>
  <c r="I1028" i="12"/>
  <c r="I993" i="12"/>
  <c r="I923" i="12"/>
  <c r="I573" i="12"/>
  <c r="I1033" i="12"/>
  <c r="I963" i="12"/>
  <c r="I893" i="12"/>
  <c r="I1035" i="12"/>
  <c r="I965" i="12"/>
  <c r="I895" i="12"/>
  <c r="I1037" i="12"/>
  <c r="I967" i="12"/>
  <c r="I897" i="12"/>
  <c r="I547" i="12"/>
  <c r="I1039" i="12"/>
  <c r="I969" i="12"/>
  <c r="I899" i="12"/>
  <c r="I549" i="12"/>
  <c r="I1041" i="12"/>
  <c r="I971" i="12"/>
  <c r="I901" i="12"/>
  <c r="I551" i="12"/>
  <c r="I1043" i="12"/>
  <c r="I973" i="12"/>
  <c r="I903" i="12"/>
  <c r="I553" i="12"/>
  <c r="I1045" i="12"/>
  <c r="I975" i="12"/>
  <c r="I905" i="12"/>
  <c r="I555" i="12"/>
  <c r="I1047" i="12"/>
  <c r="I977" i="12"/>
  <c r="I907" i="12"/>
  <c r="I557" i="12"/>
  <c r="I1025" i="12"/>
  <c r="I990" i="12"/>
  <c r="I955" i="12"/>
  <c r="I920" i="12"/>
  <c r="I885" i="12"/>
  <c r="I570" i="12"/>
  <c r="I535" i="12"/>
  <c r="I500" i="12"/>
  <c r="I465" i="12"/>
  <c r="I430" i="12"/>
  <c r="I395" i="12"/>
  <c r="I360" i="12"/>
  <c r="I1029" i="12"/>
  <c r="I994" i="12"/>
  <c r="I959" i="12"/>
  <c r="I924" i="12"/>
  <c r="I889" i="12"/>
  <c r="I574" i="12"/>
  <c r="I539" i="12"/>
  <c r="I504" i="12"/>
  <c r="I469" i="12"/>
  <c r="I434" i="12"/>
  <c r="I399" i="12"/>
  <c r="I364" i="12"/>
  <c r="I1019" i="12"/>
  <c r="I984" i="12"/>
  <c r="I949" i="12"/>
  <c r="I914" i="12"/>
  <c r="I879" i="12"/>
  <c r="I564" i="12"/>
  <c r="I529" i="12"/>
  <c r="I494" i="12"/>
  <c r="I459" i="12"/>
  <c r="I424" i="12"/>
  <c r="I389" i="12"/>
  <c r="I1021" i="12"/>
  <c r="I986" i="12"/>
  <c r="I951" i="12"/>
  <c r="I916" i="12"/>
  <c r="I881" i="12"/>
  <c r="I566" i="12"/>
  <c r="I531" i="12"/>
  <c r="I496" i="12"/>
  <c r="I461" i="12"/>
  <c r="I426" i="12"/>
  <c r="I391" i="12"/>
  <c r="I356" i="12"/>
  <c r="I1023" i="12"/>
  <c r="I988" i="12"/>
  <c r="I953" i="12"/>
  <c r="I918" i="12"/>
  <c r="I883" i="12"/>
  <c r="I568" i="12"/>
  <c r="I533" i="12"/>
  <c r="I498" i="12"/>
  <c r="I463" i="12"/>
  <c r="I428" i="12"/>
  <c r="I393" i="12"/>
  <c r="I358" i="12"/>
  <c r="I1027" i="12"/>
  <c r="I992" i="12"/>
  <c r="I957" i="12"/>
  <c r="I922" i="12"/>
  <c r="I887" i="12"/>
  <c r="I572" i="12"/>
  <c r="I537" i="12"/>
  <c r="I502" i="12"/>
  <c r="I467" i="12"/>
  <c r="I432" i="12"/>
  <c r="I397" i="12"/>
  <c r="I362" i="12"/>
  <c r="I1031" i="12"/>
  <c r="I996" i="12"/>
  <c r="I961" i="12"/>
  <c r="I926" i="12"/>
  <c r="I891" i="12"/>
  <c r="I576" i="12"/>
  <c r="I541" i="12"/>
  <c r="I506" i="12"/>
  <c r="I471" i="12"/>
  <c r="I436" i="12"/>
  <c r="I401" i="12"/>
  <c r="I366" i="12"/>
  <c r="NT1020" i="4"/>
  <c r="BP1020" i="4" s="1"/>
  <c r="BM68" i="12" s="1"/>
  <c r="NT823" i="4"/>
  <c r="BP823" i="4" s="1"/>
  <c r="BM517" i="12" s="1"/>
  <c r="NT741" i="4"/>
  <c r="BP741" i="4" s="1"/>
  <c r="BM95" i="12" s="1"/>
  <c r="NT395" i="4"/>
  <c r="BP395" i="4" s="1"/>
  <c r="BM225" i="12" s="1"/>
  <c r="NT884" i="4"/>
  <c r="BP884" i="4" s="1"/>
  <c r="BM204" i="12" s="1"/>
  <c r="NT146" i="4"/>
  <c r="BP146" i="4" s="1"/>
  <c r="BM78" i="12" s="1"/>
  <c r="NT191" i="4"/>
  <c r="BP191" i="4" s="1"/>
  <c r="BM429" i="12" s="1"/>
  <c r="NT188" i="4"/>
  <c r="BP188" i="4" s="1"/>
  <c r="BM324" i="12" s="1"/>
  <c r="NT291" i="4"/>
  <c r="BP291" i="4" s="1"/>
  <c r="BM257" i="12" s="1"/>
  <c r="NT307" i="4"/>
  <c r="BP307" i="4" s="1"/>
  <c r="BM817" i="12" s="1"/>
  <c r="NT711" i="4"/>
  <c r="BP711" i="4" s="1"/>
  <c r="BM269" i="12" s="1"/>
  <c r="NT760" i="4"/>
  <c r="BP760" i="4" s="1"/>
  <c r="BM760" i="12" s="1"/>
  <c r="NT138" i="4"/>
  <c r="BP138" i="4" s="1"/>
  <c r="BM1022" i="12" s="1"/>
  <c r="NT546" i="4"/>
  <c r="BP546" i="4" s="1"/>
  <c r="BM614" i="12" s="1"/>
  <c r="NT797" i="4"/>
  <c r="BP797" i="4" s="1"/>
  <c r="BM831" i="12" s="1"/>
  <c r="E613" i="12"/>
  <c r="E578" i="12"/>
  <c r="E333" i="12"/>
  <c r="E543" i="12"/>
  <c r="E893" i="12"/>
  <c r="NT173" i="4"/>
  <c r="BP173" i="4" s="1"/>
  <c r="BM1023" i="12" s="1"/>
  <c r="NT377" i="4"/>
  <c r="BP377" i="4" s="1"/>
  <c r="BM819" i="12" s="1"/>
  <c r="NT414" i="4"/>
  <c r="BP414" i="4" s="1"/>
  <c r="BM890" i="12" s="1"/>
  <c r="NT530" i="4"/>
  <c r="BP530" i="4" s="1"/>
  <c r="BM54" i="12" s="1"/>
  <c r="NT533" i="4"/>
  <c r="BP533" i="4" s="1"/>
  <c r="BM159" i="12" s="1"/>
  <c r="BP542" i="4"/>
  <c r="BM474" i="12" s="1"/>
  <c r="NT583" i="4"/>
  <c r="BP583" i="4" s="1"/>
  <c r="BM685" i="12" s="1"/>
  <c r="BP587" i="4"/>
  <c r="BM825" i="12" s="1"/>
  <c r="NT604" i="4"/>
  <c r="BP604" i="4" s="1"/>
  <c r="BM196" i="12" s="1"/>
  <c r="NT624" i="4"/>
  <c r="BP624" i="4" s="1"/>
  <c r="BM896" i="12" s="1"/>
  <c r="NT637" i="4"/>
  <c r="BP637" i="4" s="1"/>
  <c r="BM127" i="12" s="1"/>
  <c r="NT641" i="4"/>
  <c r="BP641" i="4" s="1"/>
  <c r="BM267" i="12" s="1"/>
  <c r="NT657" i="4"/>
  <c r="BP657" i="4" s="1"/>
  <c r="BM827" i="12" s="1"/>
  <c r="NT678" i="4"/>
  <c r="BP678" i="4" s="1"/>
  <c r="BM338" i="12" s="1"/>
  <c r="NT682" i="4"/>
  <c r="BP682" i="4" s="1"/>
  <c r="BM478" i="12" s="1"/>
  <c r="NT690" i="4"/>
  <c r="BP690" i="4" s="1"/>
  <c r="BM758" i="12" s="1"/>
  <c r="NT707" i="4"/>
  <c r="BP707" i="4" s="1"/>
  <c r="BM129" i="12" s="1"/>
  <c r="NT744" i="4"/>
  <c r="BP744" i="4"/>
  <c r="BM200" i="12" s="1"/>
  <c r="NT751" i="4"/>
  <c r="BP751" i="4" s="1"/>
  <c r="BM445" i="12" s="1"/>
  <c r="NT818" i="4"/>
  <c r="BP818" i="4" s="1"/>
  <c r="BM342" i="12" s="1"/>
  <c r="NT830" i="4"/>
  <c r="BP830" i="4" s="1"/>
  <c r="BM762" i="12" s="1"/>
  <c r="NT855" i="4"/>
  <c r="BP855" i="4" s="1"/>
  <c r="BM413" i="12" s="1"/>
  <c r="NT880" i="4"/>
  <c r="BP880" i="4" s="1"/>
  <c r="BM64" i="12" s="1"/>
  <c r="NT888" i="4"/>
  <c r="BP888" i="4" s="1"/>
  <c r="BM344" i="12" s="1"/>
  <c r="NT995" i="4"/>
  <c r="BP995" i="4" s="1"/>
  <c r="BM417" i="12" s="1"/>
  <c r="BM1048" i="12"/>
  <c r="NT601" i="4"/>
  <c r="BP601" i="4" s="1"/>
  <c r="BM91" i="12" s="1"/>
  <c r="NT728" i="4"/>
  <c r="BP728" i="4" s="1"/>
  <c r="BM864" i="12" s="1"/>
  <c r="NT746" i="4"/>
  <c r="BP746" i="4" s="1"/>
  <c r="BM270" i="12" s="1"/>
  <c r="NT786" i="4"/>
  <c r="BP786" i="4" s="1"/>
  <c r="BM446" i="12"/>
  <c r="NT831" i="4"/>
  <c r="BP831" i="4" s="1"/>
  <c r="BM797" i="12" s="1"/>
  <c r="NT897" i="4"/>
  <c r="BP897" i="4" s="1"/>
  <c r="BM659" i="12" s="1"/>
  <c r="NT918" i="4"/>
  <c r="BP918" i="4" s="1"/>
  <c r="BM170" i="12" s="1"/>
  <c r="NT1000" i="4"/>
  <c r="BP1000" i="4" s="1"/>
  <c r="BM592" i="12" s="1"/>
  <c r="NT1041" i="4"/>
  <c r="BP1041" i="4" s="1"/>
  <c r="BM803" i="12" s="1"/>
  <c r="NT1075" i="4"/>
  <c r="BP1075" i="4" s="1"/>
  <c r="BM769" i="12" s="1"/>
  <c r="NT57" i="4"/>
  <c r="BP57" i="4" s="1"/>
  <c r="BM635" i="12" s="1"/>
  <c r="NT366" i="4"/>
  <c r="BP366" i="4" s="1"/>
  <c r="BM434" i="12" s="1"/>
  <c r="NT403" i="4"/>
  <c r="BP403" i="4" s="1"/>
  <c r="BM505" i="12" s="1"/>
  <c r="NT424" i="4"/>
  <c r="BP424" i="4" s="1"/>
  <c r="BM16" i="12"/>
  <c r="NT448" i="4"/>
  <c r="BP448" i="4" s="1"/>
  <c r="BM856" i="12" s="1"/>
  <c r="NT606" i="4"/>
  <c r="BP606" i="4" s="1"/>
  <c r="BM266" i="12" s="1"/>
  <c r="BM408" i="12"/>
  <c r="BP13" i="4"/>
  <c r="BM319" i="12" s="1"/>
  <c r="NT15" i="4"/>
  <c r="BP15" i="4" s="1"/>
  <c r="BM389" i="12" s="1"/>
  <c r="NT19" i="4"/>
  <c r="BP19" i="4" s="1"/>
  <c r="BM529" i="12" s="1"/>
  <c r="NT461" i="4"/>
  <c r="BP461" i="4" s="1"/>
  <c r="BM87" i="12" s="1"/>
  <c r="NT468" i="4"/>
  <c r="BP468" i="4" s="1"/>
  <c r="BM332" i="12" s="1"/>
  <c r="NT469" i="4"/>
  <c r="BP469" i="4" s="1"/>
  <c r="BM367" i="12" s="1"/>
  <c r="E823" i="12"/>
  <c r="E858" i="12"/>
  <c r="E753" i="12"/>
  <c r="E788" i="12"/>
  <c r="E718" i="12"/>
  <c r="E53" i="12"/>
  <c r="E88" i="12"/>
  <c r="E963" i="12"/>
  <c r="E438" i="4"/>
  <c r="NT7" i="4"/>
  <c r="BP7" i="4" s="1"/>
  <c r="BM109" i="12" s="1"/>
  <c r="NT9" i="4"/>
  <c r="BP9" i="4" s="1"/>
  <c r="BM179" i="12" s="1"/>
  <c r="NT11" i="4"/>
  <c r="BP11" i="4" s="1"/>
  <c r="BM249" i="12" s="1"/>
  <c r="BM459" i="12"/>
  <c r="NT27" i="4"/>
  <c r="BP27" i="4" s="1"/>
  <c r="BM809" i="12" s="1"/>
  <c r="NT31" i="4"/>
  <c r="BP31" i="4" s="1"/>
  <c r="BM949" i="12" s="1"/>
  <c r="NT48" i="4"/>
  <c r="BP48" i="4" s="1"/>
  <c r="BM320" i="12" s="1"/>
  <c r="NT49" i="4"/>
  <c r="BP49" i="4" s="1"/>
  <c r="BM355" i="12" s="1"/>
  <c r="NT56" i="4"/>
  <c r="BP56" i="4" s="1"/>
  <c r="BM600" i="12" s="1"/>
  <c r="NT60" i="4"/>
  <c r="BP60" i="4" s="1"/>
  <c r="BM740" i="12" s="1"/>
  <c r="NT64" i="4"/>
  <c r="BP64" i="4" s="1"/>
  <c r="BM880" i="12" s="1"/>
  <c r="NT68" i="4"/>
  <c r="BP68" i="4" s="1"/>
  <c r="BM1020" i="12" s="1"/>
  <c r="NT77" i="4"/>
  <c r="BP77" i="4"/>
  <c r="BM111" i="12" s="1"/>
  <c r="NT81" i="4"/>
  <c r="BP81" i="4" s="1"/>
  <c r="BM251" i="12" s="1"/>
  <c r="NT93" i="4"/>
  <c r="BP93" i="4" s="1"/>
  <c r="BM671" i="12" s="1"/>
  <c r="NT101" i="4"/>
  <c r="BP101" i="4" s="1"/>
  <c r="BM951" i="12" s="1"/>
  <c r="BM42" i="12"/>
  <c r="NT114" i="4"/>
  <c r="BP114" i="4" s="1"/>
  <c r="BM182" i="12" s="1"/>
  <c r="NT123" i="4"/>
  <c r="BP123" i="4" s="1"/>
  <c r="BM497" i="12" s="1"/>
  <c r="NT130" i="4"/>
  <c r="BP130" i="4" s="1"/>
  <c r="BM742" i="12" s="1"/>
  <c r="NT131" i="4"/>
  <c r="BP131" i="4" s="1"/>
  <c r="BM777" i="12" s="1"/>
  <c r="NT134" i="4"/>
  <c r="BP134" i="4" s="1"/>
  <c r="BM882" i="12" s="1"/>
  <c r="NT147" i="4"/>
  <c r="BP147" i="4" s="1"/>
  <c r="BM113" i="12" s="1"/>
  <c r="NT155" i="4"/>
  <c r="BP155" i="4" s="1"/>
  <c r="BM393" i="12" s="1"/>
  <c r="NT159" i="4"/>
  <c r="BP159" i="4" s="1"/>
  <c r="BM533" i="12" s="1"/>
  <c r="NT163" i="4"/>
  <c r="BP163" i="4"/>
  <c r="BM673" i="12" s="1"/>
  <c r="NT167" i="4"/>
  <c r="BP167" i="4" s="1"/>
  <c r="BM813" i="12" s="1"/>
  <c r="NT171" i="4"/>
  <c r="BP171" i="4" s="1"/>
  <c r="BM953" i="12" s="1"/>
  <c r="NT180" i="4"/>
  <c r="BP180" i="4" s="1"/>
  <c r="BM44" i="12" s="1"/>
  <c r="NT200" i="4"/>
  <c r="BP200" i="4" s="1"/>
  <c r="BM744" i="12" s="1"/>
  <c r="NT205" i="4"/>
  <c r="BP205" i="4" s="1"/>
  <c r="BM919" i="12" s="1"/>
  <c r="NT217" i="4"/>
  <c r="BP217" i="4" s="1"/>
  <c r="BM115" i="12" s="1"/>
  <c r="NT225" i="4"/>
  <c r="BP225" i="4" s="1"/>
  <c r="BM395" i="12" s="1"/>
  <c r="NT226" i="4"/>
  <c r="BP226" i="4" s="1"/>
  <c r="BM430" i="12" s="1"/>
  <c r="NT233" i="4"/>
  <c r="BP233" i="4" s="1"/>
  <c r="BM675" i="12" s="1"/>
  <c r="NT234" i="4"/>
  <c r="BP234" i="4" s="1"/>
  <c r="BM710" i="12" s="1"/>
  <c r="NT241" i="4"/>
  <c r="BP241" i="4"/>
  <c r="BM955" i="12" s="1"/>
  <c r="NT242" i="4"/>
  <c r="BP242" i="4" s="1"/>
  <c r="BM990" i="12" s="1"/>
  <c r="NT254" i="4"/>
  <c r="BP254" i="4" s="1"/>
  <c r="BM186" i="12" s="1"/>
  <c r="NT262" i="4"/>
  <c r="BP262" i="4" s="1"/>
  <c r="BM466" i="12" s="1"/>
  <c r="NT274" i="4"/>
  <c r="BP274" i="4" s="1"/>
  <c r="BM886" i="12" s="1"/>
  <c r="NT278" i="4"/>
  <c r="BP278" i="4" s="1"/>
  <c r="BM1026" i="12" s="1"/>
  <c r="NT284" i="4"/>
  <c r="BP284" i="4" s="1"/>
  <c r="BM12" i="12" s="1"/>
  <c r="NT287" i="4"/>
  <c r="BP287" i="4" s="1"/>
  <c r="BM117" i="12" s="1"/>
  <c r="NT292" i="4"/>
  <c r="BP292" i="4" s="1"/>
  <c r="BM292" i="12" s="1"/>
  <c r="NT295" i="4"/>
  <c r="BP295" i="4" s="1"/>
  <c r="BM397" i="12" s="1"/>
  <c r="NT303" i="4"/>
  <c r="BP303" i="4" s="1"/>
  <c r="BM677" i="12" s="1"/>
  <c r="NT308" i="4"/>
  <c r="BP308" i="4" s="1"/>
  <c r="BM852" i="12" s="1"/>
  <c r="NT320" i="4"/>
  <c r="BP320" i="4" s="1"/>
  <c r="BM48" i="12" s="1"/>
  <c r="NT336" i="4"/>
  <c r="BP336" i="4" s="1"/>
  <c r="BM608" i="12" s="1"/>
  <c r="NT337" i="4"/>
  <c r="BP337" i="4"/>
  <c r="BM643" i="12" s="1"/>
  <c r="NT344" i="4"/>
  <c r="BP344" i="4" s="1"/>
  <c r="BM888" i="12" s="1"/>
  <c r="NT345" i="4"/>
  <c r="BP345" i="4" s="1"/>
  <c r="BM923" i="12" s="1"/>
  <c r="NT358" i="4"/>
  <c r="BP358" i="4"/>
  <c r="BM154" i="12" s="1"/>
  <c r="NT361" i="4"/>
  <c r="BP361" i="4" s="1"/>
  <c r="BM259" i="12" s="1"/>
  <c r="NT374" i="4"/>
  <c r="BP374" i="4" s="1"/>
  <c r="BM714" i="12" s="1"/>
  <c r="NT398" i="4"/>
  <c r="BP398" i="4" s="1"/>
  <c r="BM330" i="12" s="1"/>
  <c r="NT406" i="4"/>
  <c r="BP406" i="4" s="1"/>
  <c r="BM610" i="12" s="1"/>
  <c r="NT411" i="4"/>
  <c r="BP411" i="4" s="1"/>
  <c r="BM785" i="12" s="1"/>
  <c r="NT432" i="4"/>
  <c r="BP432" i="4" s="1"/>
  <c r="BM296" i="12" s="1"/>
  <c r="NT435" i="4"/>
  <c r="BP435" i="4" s="1"/>
  <c r="BM401" i="12" s="1"/>
  <c r="NT440" i="4"/>
  <c r="BP440" i="4" s="1"/>
  <c r="BM576" i="12" s="1"/>
  <c r="NT447" i="4"/>
  <c r="BP447" i="4" s="1"/>
  <c r="BM821" i="12" s="1"/>
  <c r="NT460" i="4"/>
  <c r="BP460" i="4" s="1"/>
  <c r="BM52" i="12" s="1"/>
  <c r="NT472" i="4"/>
  <c r="BP472" i="4" s="1"/>
  <c r="BM472" i="12" s="1"/>
  <c r="NT476" i="4"/>
  <c r="BP476" i="4" s="1"/>
  <c r="BM612" i="12" s="1"/>
  <c r="NT477" i="4"/>
  <c r="BP477" i="4" s="1"/>
  <c r="BM647" i="12" s="1"/>
  <c r="NT480" i="4"/>
  <c r="BP480" i="4" s="1"/>
  <c r="BM752" i="12" s="1"/>
  <c r="NT501" i="4"/>
  <c r="BP501" i="4" s="1"/>
  <c r="BM263" i="12" s="1"/>
  <c r="NT505" i="4"/>
  <c r="BP505" i="4"/>
  <c r="BM403" i="12" s="1"/>
  <c r="NT509" i="4"/>
  <c r="BP509" i="4" s="1"/>
  <c r="BM543" i="12" s="1"/>
  <c r="NT513" i="4"/>
  <c r="BP513" i="4" s="1"/>
  <c r="BM683" i="12" s="1"/>
  <c r="NT517" i="4"/>
  <c r="BP517" i="4" s="1"/>
  <c r="BM823" i="12" s="1"/>
  <c r="NT535" i="4"/>
  <c r="BP535" i="4" s="1"/>
  <c r="BM229" i="12" s="1"/>
  <c r="NT543" i="4"/>
  <c r="BP543" i="4" s="1"/>
  <c r="BM509" i="12" s="1"/>
  <c r="NT551" i="4"/>
  <c r="BP551" i="4"/>
  <c r="BM789" i="12" s="1"/>
  <c r="NT569" i="4"/>
  <c r="BP569" i="4" s="1"/>
  <c r="BM195" i="12" s="1"/>
  <c r="BP572" i="4"/>
  <c r="BM300" i="12" s="1"/>
  <c r="NT580" i="4"/>
  <c r="BP580" i="4" s="1"/>
  <c r="BM580" i="12" s="1"/>
  <c r="NT588" i="4"/>
  <c r="BP588" i="4" s="1"/>
  <c r="BM860" i="12" s="1"/>
  <c r="NT609" i="4"/>
  <c r="BP609" i="4" s="1"/>
  <c r="BM371" i="12" s="1"/>
  <c r="NT617" i="4"/>
  <c r="BP617" i="4" s="1"/>
  <c r="BM651" i="12" s="1"/>
  <c r="NT625" i="4"/>
  <c r="BP625" i="4" s="1"/>
  <c r="BM931" i="12" s="1"/>
  <c r="NT638" i="4"/>
  <c r="BP638" i="4" s="1"/>
  <c r="BM162" i="12" s="1"/>
  <c r="NT646" i="4"/>
  <c r="BP646" i="4" s="1"/>
  <c r="BM442" i="12" s="1"/>
  <c r="BP654" i="4"/>
  <c r="BM722" i="12" s="1"/>
  <c r="NT691" i="4"/>
  <c r="BP691" i="4" s="1"/>
  <c r="BM793" i="12" s="1"/>
  <c r="BM304" i="12"/>
  <c r="NT725" i="4"/>
  <c r="BP725" i="4" s="1"/>
  <c r="BM759" i="12" s="1"/>
  <c r="NT749" i="4"/>
  <c r="BP749" i="4" s="1"/>
  <c r="BM375" i="12" s="1"/>
  <c r="NT757" i="4"/>
  <c r="BP757" i="4" s="1"/>
  <c r="BM655" i="12" s="1"/>
  <c r="NT762" i="4"/>
  <c r="BP762" i="4" s="1"/>
  <c r="BM830" i="12" s="1"/>
  <c r="NT765" i="4"/>
  <c r="BP765" i="4"/>
  <c r="BM935" i="12"/>
  <c r="NT778" i="4"/>
  <c r="BP778" i="4" s="1"/>
  <c r="BM166" i="12" s="1"/>
  <c r="NT794" i="4"/>
  <c r="BP794" i="4" s="1"/>
  <c r="BM726" i="12" s="1"/>
  <c r="NT844" i="4"/>
  <c r="BP844" i="4" s="1"/>
  <c r="BM28" i="12" s="1"/>
  <c r="NT852" i="4"/>
  <c r="BP852" i="4" s="1"/>
  <c r="BM308" i="12" s="1"/>
  <c r="NT889" i="4"/>
  <c r="BP889" i="4" s="1"/>
  <c r="BM379" i="12" s="1"/>
  <c r="NT905" i="4"/>
  <c r="BP905" i="4" s="1"/>
  <c r="BM939" i="12" s="1"/>
  <c r="NT926" i="4"/>
  <c r="BP926" i="4" s="1"/>
  <c r="BM450" i="12" s="1"/>
  <c r="NT934" i="4"/>
  <c r="BP934" i="4" s="1"/>
  <c r="BM730" i="12"/>
  <c r="NT942" i="4"/>
  <c r="BP942" i="4" s="1"/>
  <c r="BM1010" i="12" s="1"/>
  <c r="NT955" i="4"/>
  <c r="BP955" i="4" s="1"/>
  <c r="BM241" i="12" s="1"/>
  <c r="NT971" i="4"/>
  <c r="BP971" i="4"/>
  <c r="BM801" i="12" s="1"/>
  <c r="NT984" i="4"/>
  <c r="BP984" i="4" s="1"/>
  <c r="BM32" i="12" s="1"/>
  <c r="NT369" i="4"/>
  <c r="BP369" i="4" s="1"/>
  <c r="BM539" i="12" s="1"/>
  <c r="NT328" i="4"/>
  <c r="BP328" i="4" s="1"/>
  <c r="BM328" i="12" s="1"/>
  <c r="NT299" i="4"/>
  <c r="BP299" i="4" s="1"/>
  <c r="BM537" i="12" s="1"/>
  <c r="NT710" i="4"/>
  <c r="BP710" i="4" s="1"/>
  <c r="BM234" i="12" s="1"/>
  <c r="NT776" i="4"/>
  <c r="BP776" i="4"/>
  <c r="BM96" i="12" s="1"/>
  <c r="NT788" i="4"/>
  <c r="BP788" i="4" s="1"/>
  <c r="BM516" i="12" s="1"/>
  <c r="NT792" i="4"/>
  <c r="BP792" i="4" s="1"/>
  <c r="BM656" i="12" s="1"/>
  <c r="NT858" i="4"/>
  <c r="BP858" i="4" s="1"/>
  <c r="BM518" i="12"/>
  <c r="NT1010" i="4"/>
  <c r="BP1010" i="4" s="1"/>
  <c r="BM942" i="12" s="1"/>
  <c r="NT1057" i="4"/>
  <c r="BP1057" i="4" s="1"/>
  <c r="BM139" i="12" s="1"/>
  <c r="NT534" i="4"/>
  <c r="BP534" i="4" s="1"/>
  <c r="BM194" i="12" s="1"/>
  <c r="NT554" i="4"/>
  <c r="BP554" i="4" s="1"/>
  <c r="BM894" i="12"/>
  <c r="BP567" i="4"/>
  <c r="BM125" i="12" s="1"/>
  <c r="NT571" i="4"/>
  <c r="BP571" i="4"/>
  <c r="BM265" i="12" s="1"/>
  <c r="NT591" i="4"/>
  <c r="BP591" i="4" s="1"/>
  <c r="BM965" i="12" s="1"/>
  <c r="BM336" i="12"/>
  <c r="NT612" i="4"/>
  <c r="BP612" i="4"/>
  <c r="BM476" i="12"/>
  <c r="NT628" i="4"/>
  <c r="BP628" i="4" s="1"/>
  <c r="BM1036" i="12" s="1"/>
  <c r="NT645" i="4"/>
  <c r="BP645" i="4" s="1"/>
  <c r="BM407" i="12" s="1"/>
  <c r="NT661" i="4"/>
  <c r="BP661" i="4" s="1"/>
  <c r="BM967" i="12" s="1"/>
  <c r="NT670" i="4"/>
  <c r="BP670" i="4" s="1"/>
  <c r="BM58" i="12" s="1"/>
  <c r="NT674" i="4"/>
  <c r="BP674" i="4" s="1"/>
  <c r="BM198" i="12" s="1"/>
  <c r="NT686" i="4"/>
  <c r="BP686" i="4" s="1"/>
  <c r="BM618" i="12"/>
  <c r="NT694" i="4"/>
  <c r="BP694" i="4"/>
  <c r="BM898" i="12" s="1"/>
  <c r="NT715" i="4"/>
  <c r="BP715" i="4" s="1"/>
  <c r="BM409" i="12" s="1"/>
  <c r="NT719" i="4"/>
  <c r="BP719" i="4"/>
  <c r="BM549" i="12" s="1"/>
  <c r="NT731" i="4"/>
  <c r="BP731" i="4" s="1"/>
  <c r="BM969" i="12" s="1"/>
  <c r="NT740" i="4"/>
  <c r="BP740" i="4" s="1"/>
  <c r="BM60" i="12" s="1"/>
  <c r="NT752" i="4"/>
  <c r="BP752" i="4" s="1"/>
  <c r="BM480" i="12" s="1"/>
  <c r="NT768" i="4"/>
  <c r="BP768" i="4" s="1"/>
  <c r="BM1040" i="12" s="1"/>
  <c r="NT781" i="4"/>
  <c r="BP781" i="4" s="1"/>
  <c r="BM271" i="12" s="1"/>
  <c r="NT789" i="4"/>
  <c r="BP789" i="4" s="1"/>
  <c r="BM551" i="12" s="1"/>
  <c r="NT810" i="4"/>
  <c r="BP810" i="4"/>
  <c r="BM62" i="12" s="1"/>
  <c r="NT822" i="4"/>
  <c r="BP822" i="4" s="1"/>
  <c r="BM482" i="12" s="1"/>
  <c r="NT838" i="4"/>
  <c r="BP838" i="4" s="1"/>
  <c r="BM1042" i="12" s="1"/>
  <c r="NT847" i="4"/>
  <c r="BP847" i="4" s="1"/>
  <c r="BM133" i="12" s="1"/>
  <c r="NT863" i="4"/>
  <c r="BP863" i="4" s="1"/>
  <c r="BM693" i="12" s="1"/>
  <c r="BP892" i="4"/>
  <c r="BM484" i="12" s="1"/>
  <c r="NT904" i="4"/>
  <c r="BP904" i="4" s="1"/>
  <c r="BM904" i="12" s="1"/>
  <c r="NT908" i="4"/>
  <c r="BP908" i="4" s="1"/>
  <c r="BM1044" i="12" s="1"/>
  <c r="NT917" i="4"/>
  <c r="BP917" i="4" s="1"/>
  <c r="BM135" i="12" s="1"/>
  <c r="NT925" i="4"/>
  <c r="BP925" i="4" s="1"/>
  <c r="BM415" i="12" s="1"/>
  <c r="NT933" i="4"/>
  <c r="BP933" i="4" s="1"/>
  <c r="BM695" i="12" s="1"/>
  <c r="NT941" i="4"/>
  <c r="BP941" i="4" s="1"/>
  <c r="BM975" i="12" s="1"/>
  <c r="NT954" i="4"/>
  <c r="BP954" i="4" s="1"/>
  <c r="BM206" i="12" s="1"/>
  <c r="NT966" i="4"/>
  <c r="BP966" i="4" s="1"/>
  <c r="BM626" i="12" s="1"/>
  <c r="NT991" i="4"/>
  <c r="BP991" i="4" s="1"/>
  <c r="BM277" i="12" s="1"/>
  <c r="NT999" i="4"/>
  <c r="BP999" i="4" s="1"/>
  <c r="BM557" i="12" s="1"/>
  <c r="NT1007" i="4"/>
  <c r="BP1007" i="4" s="1"/>
  <c r="BM837" i="12" s="1"/>
  <c r="NT1036" i="4"/>
  <c r="BP1036" i="4" s="1"/>
  <c r="BM628" i="12" s="1"/>
  <c r="NT1044" i="4"/>
  <c r="BP1044" i="4"/>
  <c r="BM908" i="12" s="1"/>
  <c r="NT1062" i="4"/>
  <c r="BP1062" i="4" s="1"/>
  <c r="BM314" i="12" s="1"/>
  <c r="NT1066" i="4"/>
  <c r="BP1066" i="4" s="1"/>
  <c r="BM454" i="12" s="1"/>
  <c r="NT51" i="4"/>
  <c r="BP51" i="4" s="1"/>
  <c r="BM425" i="12" s="1"/>
  <c r="NT335" i="4"/>
  <c r="BP335" i="4" s="1"/>
  <c r="BM573" i="12" s="1"/>
  <c r="NT376" i="4"/>
  <c r="BP376" i="4"/>
  <c r="BM784" i="12" s="1"/>
  <c r="NT574" i="4"/>
  <c r="BP574" i="4" s="1"/>
  <c r="BM370" i="12" s="1"/>
  <c r="NT992" i="4"/>
  <c r="BP992" i="4" s="1"/>
  <c r="BM312" i="12" s="1"/>
  <c r="NT1008" i="4"/>
  <c r="BP1008" i="4" s="1"/>
  <c r="BM872" i="12" s="1"/>
  <c r="NT1033" i="4"/>
  <c r="BP1033" i="4" s="1"/>
  <c r="BM523" i="12" s="1"/>
  <c r="NT1045" i="4"/>
  <c r="BP1045" i="4" s="1"/>
  <c r="BM943" i="12" s="1"/>
  <c r="NT1054" i="4"/>
  <c r="BP1054" i="4" s="1"/>
  <c r="BM34" i="12" s="1"/>
  <c r="NT1055" i="4"/>
  <c r="BP1055" i="4" s="1"/>
  <c r="BM69" i="12" s="1"/>
  <c r="NT1059" i="4"/>
  <c r="BP1059" i="4" s="1"/>
  <c r="BM209" i="12" s="1"/>
  <c r="NT1063" i="4"/>
  <c r="BP1063" i="4" s="1"/>
  <c r="BM349" i="12" s="1"/>
  <c r="NT1067" i="4"/>
  <c r="BP1067" i="4"/>
  <c r="BM489" i="12" s="1"/>
  <c r="NT1071" i="4"/>
  <c r="BP1071" i="4" s="1"/>
  <c r="BM629" i="12" s="1"/>
  <c r="NT1079" i="4"/>
  <c r="BP1079" i="4" s="1"/>
  <c r="BM909" i="12" s="1"/>
  <c r="NT1083" i="4"/>
  <c r="BP1083" i="4" s="1"/>
  <c r="BM1049" i="12" s="1"/>
  <c r="NT427" i="4"/>
  <c r="BP427" i="4" s="1"/>
  <c r="BM121" i="12" s="1"/>
  <c r="NT390" i="4"/>
  <c r="BP390" i="4" s="1"/>
  <c r="BM50" i="12" s="1"/>
  <c r="NT10" i="4"/>
  <c r="BP10" i="4" s="1"/>
  <c r="BM214" i="12" s="1"/>
  <c r="NT22" i="4"/>
  <c r="BP22" i="4" s="1"/>
  <c r="BM634" i="12" s="1"/>
  <c r="NT355" i="4"/>
  <c r="BP355" i="4" s="1"/>
  <c r="BM49" i="12" s="1"/>
  <c r="NT363" i="4"/>
  <c r="BP363" i="4" s="1"/>
  <c r="BM329" i="12" s="1"/>
  <c r="NT873" i="4"/>
  <c r="BP873" i="4" s="1"/>
  <c r="BM1043" i="12" s="1"/>
  <c r="E264" i="4"/>
  <c r="E439" i="12"/>
  <c r="E789" i="12"/>
  <c r="E614" i="12"/>
  <c r="E229" i="12"/>
  <c r="E894" i="12"/>
  <c r="E684" i="4"/>
  <c r="E404" i="4"/>
  <c r="E53" i="4"/>
  <c r="E158" i="12"/>
  <c r="E263" i="12"/>
  <c r="E473" i="12"/>
  <c r="E998" i="12"/>
  <c r="E1033" i="12"/>
  <c r="E1033" i="4"/>
  <c r="E578" i="4"/>
  <c r="E18" i="12"/>
  <c r="E648" i="12"/>
  <c r="E683" i="12"/>
  <c r="E123" i="12"/>
  <c r="E193" i="12"/>
  <c r="E228" i="12"/>
  <c r="E298" i="12"/>
  <c r="E368" i="12"/>
  <c r="E403" i="12"/>
  <c r="E438" i="12"/>
  <c r="E508" i="12"/>
  <c r="E928" i="12"/>
  <c r="E963" i="4"/>
  <c r="E648" i="4"/>
  <c r="E508" i="4"/>
  <c r="E1068" i="4"/>
  <c r="E998" i="4"/>
  <c r="E613" i="4"/>
  <c r="E543" i="4"/>
  <c r="E473" i="4"/>
  <c r="E403" i="4"/>
  <c r="E928" i="4"/>
  <c r="E858" i="4"/>
  <c r="E788" i="4"/>
  <c r="E718" i="4"/>
  <c r="E333" i="4"/>
  <c r="E263" i="4"/>
  <c r="E193" i="4"/>
  <c r="E123" i="4"/>
  <c r="E893" i="4"/>
  <c r="E823" i="4"/>
  <c r="E753" i="4"/>
  <c r="E683" i="4"/>
  <c r="E368" i="4"/>
  <c r="E298" i="4"/>
  <c r="E228" i="4"/>
  <c r="E158" i="4"/>
  <c r="NT4" i="4"/>
  <c r="BP4" i="4"/>
  <c r="BM4" i="12" s="1"/>
  <c r="NT14" i="4"/>
  <c r="BP14" i="4" s="1"/>
  <c r="BM354" i="12" s="1"/>
  <c r="NT18" i="4"/>
  <c r="BP18" i="4" s="1"/>
  <c r="BM494" i="12" s="1"/>
  <c r="NT26" i="4"/>
  <c r="BP26" i="4" s="1"/>
  <c r="BM774" i="12" s="1"/>
  <c r="NT30" i="4"/>
  <c r="BP30" i="4" s="1"/>
  <c r="BM914" i="12" s="1"/>
  <c r="NT40" i="4"/>
  <c r="BP40" i="4" s="1"/>
  <c r="BM40" i="12" s="1"/>
  <c r="NT43" i="4"/>
  <c r="BP43" i="4" s="1"/>
  <c r="BM145" i="12" s="1"/>
  <c r="BP54" i="4"/>
  <c r="BM530" i="12" s="1"/>
  <c r="NT55" i="4"/>
  <c r="BP55" i="4" s="1"/>
  <c r="BM565" i="12" s="1"/>
  <c r="NT63" i="4"/>
  <c r="BP63" i="4" s="1"/>
  <c r="BM845" i="12" s="1"/>
  <c r="NT76" i="4"/>
  <c r="BP76" i="4"/>
  <c r="BM76" i="12"/>
  <c r="NT84" i="4"/>
  <c r="BP84" i="4" s="1"/>
  <c r="BM356" i="12" s="1"/>
  <c r="BP88" i="4"/>
  <c r="BM496" i="12" s="1"/>
  <c r="NT92" i="4"/>
  <c r="BP92" i="4" s="1"/>
  <c r="BM636" i="12" s="1"/>
  <c r="NT96" i="4"/>
  <c r="BP96" i="4" s="1"/>
  <c r="BM776" i="12" s="1"/>
  <c r="NT100" i="4"/>
  <c r="BP100" i="4" s="1"/>
  <c r="BM916" i="12" s="1"/>
  <c r="NT109" i="4"/>
  <c r="BP109" i="4" s="1"/>
  <c r="BM7" i="12" s="1"/>
  <c r="NT117" i="4"/>
  <c r="BP117" i="4" s="1"/>
  <c r="BM287" i="12"/>
  <c r="NT120" i="4"/>
  <c r="BP120" i="4"/>
  <c r="BM392" i="12" s="1"/>
  <c r="NT121" i="4"/>
  <c r="BP121" i="4" s="1"/>
  <c r="BM427" i="12" s="1"/>
  <c r="BP125" i="4"/>
  <c r="BM567" i="12" s="1"/>
  <c r="NT128" i="4"/>
  <c r="BP128" i="4" s="1"/>
  <c r="BM672" i="12" s="1"/>
  <c r="NT133" i="4"/>
  <c r="BP133" i="4" s="1"/>
  <c r="BM847" i="12" s="1"/>
  <c r="NT136" i="4"/>
  <c r="BP136" i="4" s="1"/>
  <c r="BM952" i="12" s="1"/>
  <c r="NT154" i="4"/>
  <c r="BP154" i="4" s="1"/>
  <c r="BM358" i="12" s="1"/>
  <c r="NT162" i="4"/>
  <c r="BP162" i="4" s="1"/>
  <c r="BM638" i="12" s="1"/>
  <c r="NT165" i="4"/>
  <c r="BP165" i="4" s="1"/>
  <c r="BM743" i="12" s="1"/>
  <c r="NT202" i="4"/>
  <c r="BP202" i="4" s="1"/>
  <c r="BM814" i="12" s="1"/>
  <c r="NT239" i="4"/>
  <c r="BP239" i="4" s="1"/>
  <c r="BM885" i="12" s="1"/>
  <c r="NT170" i="4"/>
  <c r="BP170" i="4" s="1"/>
  <c r="BM918" i="12" s="1"/>
  <c r="NT183" i="4"/>
  <c r="BP183" i="4" s="1"/>
  <c r="BM149" i="12" s="1"/>
  <c r="NT187" i="4"/>
  <c r="BP187" i="4" s="1"/>
  <c r="BM289" i="12" s="1"/>
  <c r="NT195" i="4"/>
  <c r="BP195" i="4" s="1"/>
  <c r="BM569" i="12" s="1"/>
  <c r="NT199" i="4"/>
  <c r="BP199" i="4" s="1"/>
  <c r="BM709" i="12" s="1"/>
  <c r="NT203" i="4"/>
  <c r="BP203" i="4" s="1"/>
  <c r="BM849" i="12" s="1"/>
  <c r="NT207" i="4"/>
  <c r="BP207" i="4" s="1"/>
  <c r="BM989" i="12" s="1"/>
  <c r="NT220" i="4"/>
  <c r="BP220" i="4"/>
  <c r="BM220" i="12" s="1"/>
  <c r="NT228" i="4"/>
  <c r="BP228" i="4" s="1"/>
  <c r="BM500" i="12" s="1"/>
  <c r="NT236" i="4"/>
  <c r="BP236" i="4" s="1"/>
  <c r="BM780" i="12" s="1"/>
  <c r="NT249" i="4"/>
  <c r="BP249" i="4" s="1"/>
  <c r="BM11" i="12" s="1"/>
  <c r="NT257" i="4"/>
  <c r="BP257" i="4" s="1"/>
  <c r="BM291" i="12" s="1"/>
  <c r="NT261" i="4"/>
  <c r="BP261" i="4" s="1"/>
  <c r="BM431" i="12" s="1"/>
  <c r="BP265" i="4"/>
  <c r="BM571" i="12" s="1"/>
  <c r="NT269" i="4"/>
  <c r="BP269" i="4" s="1"/>
  <c r="BM711" i="12" s="1"/>
  <c r="NT273" i="4"/>
  <c r="BP273" i="4" s="1"/>
  <c r="BM851" i="12" s="1"/>
  <c r="NT277" i="4"/>
  <c r="BP277" i="4" s="1"/>
  <c r="BM991" i="12" s="1"/>
  <c r="NT286" i="4"/>
  <c r="BP286" i="4" s="1"/>
  <c r="BM82" i="12" s="1"/>
  <c r="NT289" i="4"/>
  <c r="BP289" i="4" s="1"/>
  <c r="BM187" i="12" s="1"/>
  <c r="NT294" i="4"/>
  <c r="BP294" i="4" s="1"/>
  <c r="BM362" i="12"/>
  <c r="NT297" i="4"/>
  <c r="BP297" i="4" s="1"/>
  <c r="BM467" i="12" s="1"/>
  <c r="NT302" i="4"/>
  <c r="BP302" i="4" s="1"/>
  <c r="BM642" i="12" s="1"/>
  <c r="NT305" i="4"/>
  <c r="BP305" i="4" s="1"/>
  <c r="BM747" i="12" s="1"/>
  <c r="NT310" i="4"/>
  <c r="BP310" i="4" s="1"/>
  <c r="BM922" i="12" s="1"/>
  <c r="NT319" i="4"/>
  <c r="BP319" i="4"/>
  <c r="BM13" i="12"/>
  <c r="NT323" i="4"/>
  <c r="BP323" i="4" s="1"/>
  <c r="BM153" i="12"/>
  <c r="NT327" i="4"/>
  <c r="BP327" i="4" s="1"/>
  <c r="BM293" i="12" s="1"/>
  <c r="NT331" i="4"/>
  <c r="BP331" i="4" s="1"/>
  <c r="BM433" i="12" s="1"/>
  <c r="NT339" i="4"/>
  <c r="BP339" i="4" s="1"/>
  <c r="BM713" i="12" s="1"/>
  <c r="NT342" i="4"/>
  <c r="BP342" i="4" s="1"/>
  <c r="BM818" i="12" s="1"/>
  <c r="NT343" i="4"/>
  <c r="BP343" i="4" s="1"/>
  <c r="BM853" i="12"/>
  <c r="NT347" i="4"/>
  <c r="BP347" i="4" s="1"/>
  <c r="BM993" i="12" s="1"/>
  <c r="NT356" i="4"/>
  <c r="BP356" i="4" s="1"/>
  <c r="BM84" i="12" s="1"/>
  <c r="NT364" i="4"/>
  <c r="BP364" i="4" s="1"/>
  <c r="BM364" i="12" s="1"/>
  <c r="NT371" i="4"/>
  <c r="BP371" i="4" s="1"/>
  <c r="BM609" i="12" s="1"/>
  <c r="NT372" i="4"/>
  <c r="BP372" i="4" s="1"/>
  <c r="BM644" i="12" s="1"/>
  <c r="NT379" i="4"/>
  <c r="BP379" i="4" s="1"/>
  <c r="BM889" i="12" s="1"/>
  <c r="NT380" i="4"/>
  <c r="BP380" i="4"/>
  <c r="BM924" i="12" s="1"/>
  <c r="NT392" i="4"/>
  <c r="BP392" i="4" s="1"/>
  <c r="BM120" i="12" s="1"/>
  <c r="NT393" i="4"/>
  <c r="BP393" i="4"/>
  <c r="BM155" i="12"/>
  <c r="NT397" i="4"/>
  <c r="BP397" i="4" s="1"/>
  <c r="BM295" i="12" s="1"/>
  <c r="NT400" i="4"/>
  <c r="BP400" i="4" s="1"/>
  <c r="BM400" i="12" s="1"/>
  <c r="NT401" i="4"/>
  <c r="BP401" i="4" s="1"/>
  <c r="BM435" i="12" s="1"/>
  <c r="NT405" i="4"/>
  <c r="BP405" i="4" s="1"/>
  <c r="BM575" i="12" s="1"/>
  <c r="NT408" i="4"/>
  <c r="BP408" i="4" s="1"/>
  <c r="BM680" i="12" s="1"/>
  <c r="NT409" i="4"/>
  <c r="BP409" i="4"/>
  <c r="BM715" i="12" s="1"/>
  <c r="NT416" i="4"/>
  <c r="BP416" i="4" s="1"/>
  <c r="BM960" i="12" s="1"/>
  <c r="NT417" i="4"/>
  <c r="BP417" i="4" s="1"/>
  <c r="BM995" i="12" s="1"/>
  <c r="NT429" i="4"/>
  <c r="BP429" i="4" s="1"/>
  <c r="BM191" i="12" s="1"/>
  <c r="NT430" i="4"/>
  <c r="BP430" i="4" s="1"/>
  <c r="BM226" i="12" s="1"/>
  <c r="NT437" i="4"/>
  <c r="BP437" i="4" s="1"/>
  <c r="BM471" i="12" s="1"/>
  <c r="NT438" i="4"/>
  <c r="BP438" i="4"/>
  <c r="BM506" i="12" s="1"/>
  <c r="NT442" i="4"/>
  <c r="BP442" i="4"/>
  <c r="BM646" i="12" s="1"/>
  <c r="NT445" i="4"/>
  <c r="BP445" i="4" s="1"/>
  <c r="BM751" i="12" s="1"/>
  <c r="NT446" i="4"/>
  <c r="BP446" i="4" s="1"/>
  <c r="BM786" i="12" s="1"/>
  <c r="NT450" i="4"/>
  <c r="BP450" i="4" s="1"/>
  <c r="BM926" i="12" s="1"/>
  <c r="NT453" i="4"/>
  <c r="BP453" i="4"/>
  <c r="BM1031" i="12" s="1"/>
  <c r="NT459" i="4"/>
  <c r="BP459" i="4" s="1"/>
  <c r="BM17" i="12" s="1"/>
  <c r="NT463" i="4"/>
  <c r="BP463" i="4" s="1"/>
  <c r="BM157" i="12" s="1"/>
  <c r="NT466" i="4"/>
  <c r="BP466" i="4"/>
  <c r="BM262" i="12" s="1"/>
  <c r="NT467" i="4"/>
  <c r="BP467" i="4"/>
  <c r="BM297" i="12"/>
  <c r="NT471" i="4"/>
  <c r="BP471" i="4" s="1"/>
  <c r="BM437" i="12" s="1"/>
  <c r="NT474" i="4"/>
  <c r="BP474" i="4" s="1"/>
  <c r="BM542" i="12" s="1"/>
  <c r="NT475" i="4"/>
  <c r="BP475" i="4" s="1"/>
  <c r="BM577" i="12" s="1"/>
  <c r="NT479" i="4"/>
  <c r="BP479" i="4" s="1"/>
  <c r="BM717" i="12" s="1"/>
  <c r="NT482" i="4"/>
  <c r="BP482" i="4" s="1"/>
  <c r="BM822" i="12" s="1"/>
  <c r="NT483" i="4"/>
  <c r="BP483" i="4" s="1"/>
  <c r="BM857" i="12" s="1"/>
  <c r="NT487" i="4"/>
  <c r="BP487" i="4"/>
  <c r="BM997" i="12" s="1"/>
  <c r="NT495" i="4"/>
  <c r="BP495" i="4" s="1"/>
  <c r="BM53" i="12" s="1"/>
  <c r="NT496" i="4"/>
  <c r="BP496" i="4" s="1"/>
  <c r="BM88" i="12" s="1"/>
  <c r="NT503" i="4"/>
  <c r="BP503" i="4" s="1"/>
  <c r="BM333" i="12" s="1"/>
  <c r="NT504" i="4"/>
  <c r="BP504" i="4" s="1"/>
  <c r="BM368" i="12" s="1"/>
  <c r="NT508" i="4"/>
  <c r="BP508" i="4" s="1"/>
  <c r="BM508" i="12" s="1"/>
  <c r="NT511" i="4"/>
  <c r="BP511" i="4" s="1"/>
  <c r="BM613" i="12" s="1"/>
  <c r="NT512" i="4"/>
  <c r="BP512" i="4" s="1"/>
  <c r="BM648" i="12" s="1"/>
  <c r="NT516" i="4"/>
  <c r="BP516" i="4" s="1"/>
  <c r="BM788" i="12" s="1"/>
  <c r="NT519" i="4"/>
  <c r="BP519" i="4"/>
  <c r="BM893" i="12" s="1"/>
  <c r="NT520" i="4"/>
  <c r="BP520" i="4" s="1"/>
  <c r="BM928" i="12" s="1"/>
  <c r="NT529" i="4"/>
  <c r="BP529" i="4" s="1"/>
  <c r="BM19" i="12" s="1"/>
  <c r="NT532" i="4"/>
  <c r="BP532" i="4"/>
  <c r="BM124" i="12" s="1"/>
  <c r="NT537" i="4"/>
  <c r="BP537" i="4" s="1"/>
  <c r="BM299" i="12" s="1"/>
  <c r="NT540" i="4"/>
  <c r="BP540" i="4" s="1"/>
  <c r="BM404" i="12" s="1"/>
  <c r="NT541" i="4"/>
  <c r="BP541" i="4" s="1"/>
  <c r="BM439" i="12" s="1"/>
  <c r="NT545" i="4"/>
  <c r="BP545" i="4" s="1"/>
  <c r="BM579" i="12" s="1"/>
  <c r="NT548" i="4"/>
  <c r="BP548" i="4"/>
  <c r="BM684" i="12"/>
  <c r="NT549" i="4"/>
  <c r="BP549" i="4" s="1"/>
  <c r="BM719" i="12" s="1"/>
  <c r="NT553" i="4"/>
  <c r="BP553" i="4" s="1"/>
  <c r="BM859" i="12" s="1"/>
  <c r="NT557" i="4"/>
  <c r="BP557" i="4" s="1"/>
  <c r="BM999" i="12" s="1"/>
  <c r="NT566" i="4"/>
  <c r="BP566" i="4" s="1"/>
  <c r="BM90" i="12" s="1"/>
  <c r="NT570" i="4"/>
  <c r="BP570" i="4" s="1"/>
  <c r="BM230" i="12" s="1"/>
  <c r="NT578" i="4"/>
  <c r="BP578" i="4"/>
  <c r="BM510" i="12" s="1"/>
  <c r="NT582" i="4"/>
  <c r="BP582" i="4" s="1"/>
  <c r="BM650" i="12" s="1"/>
  <c r="NT586" i="4"/>
  <c r="BP586" i="4"/>
  <c r="BM790" i="12" s="1"/>
  <c r="BM930" i="12"/>
  <c r="NT599" i="4"/>
  <c r="BP599" i="4"/>
  <c r="BM21" i="12" s="1"/>
  <c r="NT607" i="4"/>
  <c r="BP607" i="4"/>
  <c r="BM301" i="12" s="1"/>
  <c r="NT615" i="4"/>
  <c r="BP615" i="4"/>
  <c r="BM581" i="12" s="1"/>
  <c r="NT623" i="4"/>
  <c r="BP623" i="4" s="1"/>
  <c r="BM861" i="12" s="1"/>
  <c r="NT627" i="4"/>
  <c r="BP627" i="4" s="1"/>
  <c r="BM1001" i="12" s="1"/>
  <c r="BM92" i="12"/>
  <c r="NT640" i="4"/>
  <c r="BP640" i="4" s="1"/>
  <c r="BM232" i="12" s="1"/>
  <c r="NT648" i="4"/>
  <c r="BP648" i="4" s="1"/>
  <c r="BM512" i="12" s="1"/>
  <c r="NT652" i="4"/>
  <c r="BP652" i="4" s="1"/>
  <c r="BM652" i="12" s="1"/>
  <c r="NT656" i="4"/>
  <c r="BP656" i="4"/>
  <c r="BM792" i="12" s="1"/>
  <c r="NT660" i="4"/>
  <c r="BP660" i="4" s="1"/>
  <c r="BM932" i="12" s="1"/>
  <c r="NT669" i="4"/>
  <c r="BP669" i="4" s="1"/>
  <c r="BM23" i="12" s="1"/>
  <c r="NT673" i="4"/>
  <c r="BP673" i="4" s="1"/>
  <c r="BM163" i="12" s="1"/>
  <c r="NT677" i="4"/>
  <c r="BP677" i="4" s="1"/>
  <c r="BM303" i="12" s="1"/>
  <c r="NT681" i="4"/>
  <c r="BP681" i="4" s="1"/>
  <c r="BM443" i="12" s="1"/>
  <c r="NT685" i="4"/>
  <c r="BP685" i="4"/>
  <c r="BM583" i="12" s="1"/>
  <c r="NT689" i="4"/>
  <c r="BP689" i="4" s="1"/>
  <c r="BM723" i="12" s="1"/>
  <c r="NT693" i="4"/>
  <c r="BP693" i="4" s="1"/>
  <c r="BM863" i="12" s="1"/>
  <c r="NT697" i="4"/>
  <c r="BP697" i="4" s="1"/>
  <c r="BM1003" i="12" s="1"/>
  <c r="NT706" i="4"/>
  <c r="BP706" i="4"/>
  <c r="BM94" i="12" s="1"/>
  <c r="NT714" i="4"/>
  <c r="BP714" i="4" s="1"/>
  <c r="BM374" i="12" s="1"/>
  <c r="NT718" i="4"/>
  <c r="BP718" i="4" s="1"/>
  <c r="BM514" i="12" s="1"/>
  <c r="NT722" i="4"/>
  <c r="BP722" i="4" s="1"/>
  <c r="BM654" i="12" s="1"/>
  <c r="NT726" i="4"/>
  <c r="BP726" i="4"/>
  <c r="BM794" i="12" s="1"/>
  <c r="NT730" i="4"/>
  <c r="BP730" i="4"/>
  <c r="BM934" i="12"/>
  <c r="NT739" i="4"/>
  <c r="BP739" i="4" s="1"/>
  <c r="BM25" i="12" s="1"/>
  <c r="NT743" i="4"/>
  <c r="BP743" i="4" s="1"/>
  <c r="BM165" i="12" s="1"/>
  <c r="NT747" i="4"/>
  <c r="BP747" i="4" s="1"/>
  <c r="BM305" i="12" s="1"/>
  <c r="NT755" i="4"/>
  <c r="BP755" i="4" s="1"/>
  <c r="BM585" i="12"/>
  <c r="NT759" i="4"/>
  <c r="BP759" i="4" s="1"/>
  <c r="BM725" i="12" s="1"/>
  <c r="NT763" i="4"/>
  <c r="BP763" i="4" s="1"/>
  <c r="BM865" i="12" s="1"/>
  <c r="NT767" i="4"/>
  <c r="BP767" i="4"/>
  <c r="BM1005" i="12" s="1"/>
  <c r="NT780" i="4"/>
  <c r="BP780" i="4" s="1"/>
  <c r="BM236" i="12" s="1"/>
  <c r="NT784" i="4"/>
  <c r="BP784" i="4" s="1"/>
  <c r="BM376" i="12" s="1"/>
  <c r="NT796" i="4"/>
  <c r="BP796" i="4" s="1"/>
  <c r="BM796" i="12" s="1"/>
  <c r="NT800" i="4"/>
  <c r="BP800" i="4"/>
  <c r="BM936" i="12" s="1"/>
  <c r="NT809" i="4"/>
  <c r="BP809" i="4" s="1"/>
  <c r="BM27" i="12" s="1"/>
  <c r="NT813" i="4"/>
  <c r="BP813" i="4" s="1"/>
  <c r="BM167" i="12" s="1"/>
  <c r="NT817" i="4"/>
  <c r="BP817" i="4" s="1"/>
  <c r="BM307" i="12" s="1"/>
  <c r="NT821" i="4"/>
  <c r="BP821" i="4"/>
  <c r="BM447" i="12" s="1"/>
  <c r="NT825" i="4"/>
  <c r="BP825" i="4" s="1"/>
  <c r="BM587" i="12" s="1"/>
  <c r="NT833" i="4"/>
  <c r="BP833" i="4" s="1"/>
  <c r="BM867" i="12" s="1"/>
  <c r="NT846" i="4"/>
  <c r="BP846" i="4" s="1"/>
  <c r="BM98" i="12" s="1"/>
  <c r="NT850" i="4"/>
  <c r="BP850" i="4" s="1"/>
  <c r="BM238" i="12" s="1"/>
  <c r="NT854" i="4"/>
  <c r="BP854" i="4" s="1"/>
  <c r="BM378" i="12" s="1"/>
  <c r="NT862" i="4"/>
  <c r="BP862" i="4" s="1"/>
  <c r="BM658" i="12" s="1"/>
  <c r="NT866" i="4"/>
  <c r="BP866" i="4" s="1"/>
  <c r="BM798" i="12" s="1"/>
  <c r="NT870" i="4"/>
  <c r="BP870" i="4" s="1"/>
  <c r="BM938" i="12" s="1"/>
  <c r="NT879" i="4"/>
  <c r="BP879" i="4" s="1"/>
  <c r="BM29" i="12" s="1"/>
  <c r="BM869" i="12"/>
  <c r="NT907" i="4"/>
  <c r="BP907" i="4" s="1"/>
  <c r="BM1009" i="12" s="1"/>
  <c r="BP924" i="4"/>
  <c r="BM380" i="12" s="1"/>
  <c r="NT936" i="4"/>
  <c r="BP936" i="4" s="1"/>
  <c r="BM800" i="12" s="1"/>
  <c r="NT940" i="4"/>
  <c r="BP940" i="4" s="1"/>
  <c r="BM940" i="12" s="1"/>
  <c r="BM451" i="12"/>
  <c r="NT973" i="4"/>
  <c r="BP973" i="4" s="1"/>
  <c r="BM871" i="12" s="1"/>
  <c r="BP977" i="4"/>
  <c r="BM1011" i="12" s="1"/>
  <c r="NT994" i="4"/>
  <c r="BP994" i="4" s="1"/>
  <c r="BM382" i="12" s="1"/>
  <c r="NT998" i="4"/>
  <c r="BP998" i="4" s="1"/>
  <c r="BM522" i="12" s="1"/>
  <c r="BM33" i="12"/>
  <c r="NT1023" i="4"/>
  <c r="BP1023" i="4" s="1"/>
  <c r="BM173" i="12" s="1"/>
  <c r="NT1047" i="4"/>
  <c r="BP1047" i="4"/>
  <c r="BM1013" i="12" s="1"/>
  <c r="NT1065" i="4"/>
  <c r="BP1065" i="4" s="1"/>
  <c r="BM419" i="12" s="1"/>
  <c r="NT1073" i="4"/>
  <c r="BP1073" i="4" s="1"/>
  <c r="BM699" i="12" s="1"/>
  <c r="NT1081" i="4"/>
  <c r="BP1081" i="4" s="1"/>
  <c r="BM979" i="12" s="1"/>
  <c r="NT556" i="4"/>
  <c r="BP556" i="4" s="1"/>
  <c r="BM964" i="12"/>
  <c r="NT577" i="4"/>
  <c r="BP577" i="4" s="1"/>
  <c r="BM475" i="12"/>
  <c r="NT585" i="4"/>
  <c r="BP585" i="4" s="1"/>
  <c r="BM755" i="12" s="1"/>
  <c r="NT593" i="4"/>
  <c r="BP593" i="4" s="1"/>
  <c r="BM1035" i="12" s="1"/>
  <c r="NT614" i="4"/>
  <c r="BP614" i="4" s="1"/>
  <c r="BM546" i="12" s="1"/>
  <c r="NT622" i="4"/>
  <c r="BP622" i="4" s="1"/>
  <c r="BM826" i="12" s="1"/>
  <c r="NT635" i="4"/>
  <c r="BP635" i="4" s="1"/>
  <c r="BM57" i="12" s="1"/>
  <c r="NT643" i="4"/>
  <c r="BP643" i="4" s="1"/>
  <c r="BM337" i="12" s="1"/>
  <c r="BP651" i="4"/>
  <c r="BM617" i="12" s="1"/>
  <c r="BM897" i="12"/>
  <c r="NT688" i="4"/>
  <c r="BP688" i="4" s="1"/>
  <c r="BM688" i="12" s="1"/>
  <c r="BP696" i="4"/>
  <c r="BM968" i="12" s="1"/>
  <c r="BM199" i="12"/>
  <c r="NT733" i="4"/>
  <c r="BP733" i="4" s="1"/>
  <c r="BM1039" i="12" s="1"/>
  <c r="NT754" i="4"/>
  <c r="BP754" i="4" s="1"/>
  <c r="BM550" i="12" s="1"/>
  <c r="NT775" i="4"/>
  <c r="BP775" i="4" s="1"/>
  <c r="BM61" i="12"/>
  <c r="NT783" i="4"/>
  <c r="BP783" i="4" s="1"/>
  <c r="BM341" i="12" s="1"/>
  <c r="NT791" i="4"/>
  <c r="BP791" i="4" s="1"/>
  <c r="BM621" i="12" s="1"/>
  <c r="NT812" i="4"/>
  <c r="BP812" i="4" s="1"/>
  <c r="BM132" i="12" s="1"/>
  <c r="NT820" i="4"/>
  <c r="BP820" i="4" s="1"/>
  <c r="BM412" i="12" s="1"/>
  <c r="NT828" i="4"/>
  <c r="BP828" i="4"/>
  <c r="BM692" i="12" s="1"/>
  <c r="NT836" i="4"/>
  <c r="BP836" i="4" s="1"/>
  <c r="BM972" i="12" s="1"/>
  <c r="NT849" i="4"/>
  <c r="BP849" i="4" s="1"/>
  <c r="BM203" i="12" s="1"/>
  <c r="NT857" i="4"/>
  <c r="BP857" i="4" s="1"/>
  <c r="BM483" i="12" s="1"/>
  <c r="NT865" i="4"/>
  <c r="BP865" i="4" s="1"/>
  <c r="BM763" i="12" s="1"/>
  <c r="NT886" i="4"/>
  <c r="BP886" i="4"/>
  <c r="BM274" i="12"/>
  <c r="NT931" i="4"/>
  <c r="BP931" i="4" s="1"/>
  <c r="BM625" i="12" s="1"/>
  <c r="NT939" i="4"/>
  <c r="BP939" i="4" s="1"/>
  <c r="BM905" i="12" s="1"/>
  <c r="NT976" i="4"/>
  <c r="BP976" i="4" s="1"/>
  <c r="BM976" i="12" s="1"/>
  <c r="NT989" i="4"/>
  <c r="BP989" i="4" s="1"/>
  <c r="BM207" i="12" s="1"/>
  <c r="NT1060" i="4"/>
  <c r="BP1060" i="4"/>
  <c r="BM244" i="12"/>
  <c r="NT1068" i="4"/>
  <c r="BP1068" i="4" s="1"/>
  <c r="BM524" i="12" s="1"/>
  <c r="NT1076" i="4"/>
  <c r="BP1076" i="4" s="1"/>
  <c r="BM804" i="12" s="1"/>
  <c r="E19" i="12"/>
  <c r="E824" i="12"/>
  <c r="E159" i="12"/>
  <c r="E194" i="12"/>
  <c r="E579" i="12"/>
  <c r="E1034" i="12"/>
  <c r="E999" i="4"/>
  <c r="E719" i="4"/>
  <c r="E439" i="4"/>
  <c r="E54" i="12"/>
  <c r="E824" i="4"/>
  <c r="E544" i="4"/>
  <c r="E89" i="4"/>
  <c r="E229" i="4"/>
  <c r="E369" i="4"/>
  <c r="E509" i="4"/>
  <c r="E649" i="4"/>
  <c r="E789" i="4"/>
  <c r="E929" i="4"/>
  <c r="E1069" i="4"/>
  <c r="E964" i="12"/>
  <c r="E929" i="12"/>
  <c r="E369" i="12"/>
  <c r="E334" i="12"/>
  <c r="E299" i="12"/>
  <c r="E264" i="12"/>
  <c r="E124" i="12"/>
  <c r="E89" i="12"/>
  <c r="E859" i="12"/>
  <c r="E54" i="4"/>
  <c r="E124" i="4"/>
  <c r="E194" i="4"/>
  <c r="E334" i="4"/>
  <c r="E474" i="4"/>
  <c r="E614" i="4"/>
  <c r="E754" i="4"/>
  <c r="E894" i="4"/>
  <c r="E1034" i="4"/>
  <c r="E999" i="12"/>
  <c r="E544" i="12"/>
  <c r="E509" i="12"/>
  <c r="E474" i="12"/>
  <c r="E404" i="12"/>
  <c r="E649" i="12"/>
  <c r="E754" i="12"/>
  <c r="E159" i="4"/>
  <c r="E684" i="12"/>
  <c r="E719" i="12"/>
  <c r="E859" i="4"/>
  <c r="E579" i="4"/>
  <c r="E299" i="4"/>
  <c r="NT113" i="4"/>
  <c r="BP113" i="4" s="1"/>
  <c r="BM147" i="12" s="1"/>
  <c r="NT53" i="4"/>
  <c r="BP53" i="4" s="1"/>
  <c r="BM495" i="12"/>
  <c r="NT61" i="4"/>
  <c r="BP61" i="4" s="1"/>
  <c r="BM775" i="12" s="1"/>
  <c r="NT78" i="4"/>
  <c r="BP78" i="4"/>
  <c r="BM146" i="12" s="1"/>
  <c r="NT82" i="4"/>
  <c r="BP82" i="4" s="1"/>
  <c r="BM286" i="12" s="1"/>
  <c r="NT86" i="4"/>
  <c r="BP86" i="4" s="1"/>
  <c r="BM426" i="12" s="1"/>
  <c r="NT91" i="4"/>
  <c r="BP91" i="4" s="1"/>
  <c r="BM601" i="12" s="1"/>
  <c r="NT94" i="4"/>
  <c r="BP94" i="4" s="1"/>
  <c r="BM706" i="12"/>
  <c r="NT99" i="4"/>
  <c r="BP99" i="4" s="1"/>
  <c r="BM881" i="12" s="1"/>
  <c r="NT112" i="4"/>
  <c r="BP112" i="4" s="1"/>
  <c r="BM112" i="12" s="1"/>
  <c r="NT127" i="4"/>
  <c r="BP127" i="4" s="1"/>
  <c r="BM637" i="12" s="1"/>
  <c r="NT135" i="4"/>
  <c r="BP135" i="4"/>
  <c r="BM917" i="12"/>
  <c r="NT144" i="4"/>
  <c r="BP144" i="4" s="1"/>
  <c r="BM8" i="12" s="1"/>
  <c r="NT148" i="4"/>
  <c r="BP148" i="4"/>
  <c r="BM148" i="12" s="1"/>
  <c r="NT149" i="4"/>
  <c r="BP149" i="4"/>
  <c r="BM183" i="12" s="1"/>
  <c r="NT152" i="4"/>
  <c r="BP152" i="4" s="1"/>
  <c r="BM288" i="12" s="1"/>
  <c r="NT156" i="4"/>
  <c r="BP156" i="4" s="1"/>
  <c r="BM428" i="12" s="1"/>
  <c r="NT157" i="4"/>
  <c r="BP157" i="4" s="1"/>
  <c r="BM463" i="12" s="1"/>
  <c r="NT160" i="4"/>
  <c r="BP160" i="4" s="1"/>
  <c r="BM568" i="12" s="1"/>
  <c r="NT164" i="4"/>
  <c r="BP164" i="4" s="1"/>
  <c r="BM708" i="12" s="1"/>
  <c r="NT181" i="4"/>
  <c r="BP181" i="4" s="1"/>
  <c r="BM79" i="12" s="1"/>
  <c r="NT186" i="4"/>
  <c r="BP186" i="4" s="1"/>
  <c r="BM254" i="12" s="1"/>
  <c r="NT189" i="4"/>
  <c r="BP189" i="4"/>
  <c r="BM359" i="12" s="1"/>
  <c r="NT193" i="4"/>
  <c r="BP193" i="4" s="1"/>
  <c r="BM499" i="12" s="1"/>
  <c r="NT194" i="4"/>
  <c r="BP194" i="4" s="1"/>
  <c r="BM534" i="12" s="1"/>
  <c r="NT197" i="4"/>
  <c r="BP197" i="4" s="1"/>
  <c r="BM639" i="12" s="1"/>
  <c r="NT215" i="4"/>
  <c r="BP215" i="4"/>
  <c r="BM45" i="12" s="1"/>
  <c r="NT218" i="4"/>
  <c r="BP218" i="4"/>
  <c r="BM150" i="12" s="1"/>
  <c r="NT223" i="4"/>
  <c r="BP223" i="4" s="1"/>
  <c r="BM325" i="12" s="1"/>
  <c r="NT231" i="4"/>
  <c r="BP231" i="4"/>
  <c r="BM605" i="12" s="1"/>
  <c r="NT252" i="4"/>
  <c r="BP252" i="4" s="1"/>
  <c r="BM116" i="12" s="1"/>
  <c r="NT255" i="4"/>
  <c r="BP255" i="4" s="1"/>
  <c r="BM221" i="12" s="1"/>
  <c r="NT263" i="4"/>
  <c r="BP263" i="4" s="1"/>
  <c r="BM501" i="12" s="1"/>
  <c r="NT268" i="4"/>
  <c r="BP268" i="4" s="1"/>
  <c r="BM676" i="12" s="1"/>
  <c r="NT271" i="4"/>
  <c r="BP271" i="4" s="1"/>
  <c r="BM781" i="12" s="1"/>
  <c r="NT288" i="4"/>
  <c r="BP288" i="4" s="1"/>
  <c r="BM152" i="12" s="1"/>
  <c r="NT296" i="4"/>
  <c r="BP296" i="4" s="1"/>
  <c r="BM432" i="12" s="1"/>
  <c r="NT304" i="4"/>
  <c r="BP304" i="4" s="1"/>
  <c r="BM712" i="12" s="1"/>
  <c r="NT312" i="4"/>
  <c r="BP312" i="4" s="1"/>
  <c r="BM992" i="12" s="1"/>
  <c r="NT325" i="4"/>
  <c r="BP325" i="4" s="1"/>
  <c r="BM223" i="12" s="1"/>
  <c r="NT333" i="4"/>
  <c r="BP333" i="4"/>
  <c r="BM503" i="12" s="1"/>
  <c r="NT341" i="4"/>
  <c r="BP341" i="4"/>
  <c r="BM783" i="12" s="1"/>
  <c r="BP370" i="4"/>
  <c r="BM574" i="12" s="1"/>
  <c r="NT399" i="4"/>
  <c r="BP399" i="4" s="1"/>
  <c r="BM365" i="12" s="1"/>
  <c r="BM925" i="12"/>
  <c r="NT444" i="4"/>
  <c r="BP444" i="4"/>
  <c r="BM716" i="12" s="1"/>
  <c r="NT452" i="4"/>
  <c r="BP452" i="4" s="1"/>
  <c r="BM996" i="12" s="1"/>
  <c r="NT465" i="4"/>
  <c r="BP465" i="4" s="1"/>
  <c r="BM227" i="12" s="1"/>
  <c r="NT473" i="4"/>
  <c r="BP473" i="4" s="1"/>
  <c r="BM507" i="12" s="1"/>
  <c r="NT481" i="4"/>
  <c r="BP481" i="4" s="1"/>
  <c r="BM787" i="12" s="1"/>
  <c r="NT494" i="4"/>
  <c r="BP494" i="4"/>
  <c r="BM18" i="12" s="1"/>
  <c r="NT502" i="4"/>
  <c r="BP502" i="4" s="1"/>
  <c r="BM298" i="12" s="1"/>
  <c r="NT510" i="4"/>
  <c r="BP510" i="4" s="1"/>
  <c r="BM578" i="12" s="1"/>
  <c r="NT518" i="4"/>
  <c r="BP518" i="4"/>
  <c r="BM858" i="12" s="1"/>
  <c r="NT531" i="4"/>
  <c r="BP531" i="4" s="1"/>
  <c r="BM89" i="12" s="1"/>
  <c r="NT23" i="4"/>
  <c r="BP23" i="4"/>
  <c r="BM669" i="12" s="1"/>
  <c r="NT6" i="4"/>
  <c r="BP6" i="4" s="1"/>
  <c r="BM74" i="12" s="1"/>
  <c r="NT8" i="4"/>
  <c r="BP8" i="4"/>
  <c r="BM144" i="12"/>
  <c r="NT12" i="4"/>
  <c r="BP12" i="4" s="1"/>
  <c r="BM284" i="12" s="1"/>
  <c r="NT16" i="4"/>
  <c r="BP16" i="4" s="1"/>
  <c r="BM424" i="12" s="1"/>
  <c r="NT20" i="4"/>
  <c r="BP20" i="4" s="1"/>
  <c r="BM564" i="12" s="1"/>
  <c r="NT24" i="4"/>
  <c r="BP24" i="4" s="1"/>
  <c r="BM704" i="12" s="1"/>
  <c r="NT28" i="4"/>
  <c r="BP28" i="4" s="1"/>
  <c r="BM844" i="12" s="1"/>
  <c r="NT32" i="4"/>
  <c r="BP32" i="4" s="1"/>
  <c r="BM984" i="12" s="1"/>
  <c r="NT39" i="4"/>
  <c r="BP39" i="4" s="1"/>
  <c r="BM5" i="12" s="1"/>
  <c r="NT46" i="4"/>
  <c r="BP46" i="4"/>
  <c r="BM250" i="12" s="1"/>
  <c r="NT50" i="4"/>
  <c r="BP50" i="4" s="1"/>
  <c r="BM390" i="12" s="1"/>
  <c r="NT58" i="4"/>
  <c r="BP58" i="4" s="1"/>
  <c r="BM670" i="12" s="1"/>
  <c r="NT66" i="4"/>
  <c r="BP66" i="4"/>
  <c r="BM950" i="12" s="1"/>
  <c r="NT79" i="4"/>
  <c r="BP79" i="4" s="1"/>
  <c r="BM181" i="12" s="1"/>
  <c r="NT87" i="4"/>
  <c r="BP87" i="4" s="1"/>
  <c r="BM461" i="12" s="1"/>
  <c r="NT95" i="4"/>
  <c r="BP95" i="4" s="1"/>
  <c r="BM741" i="12" s="1"/>
  <c r="NT103" i="4"/>
  <c r="BP103" i="4" s="1"/>
  <c r="BM1021" i="12" s="1"/>
  <c r="NT116" i="4"/>
  <c r="BP116" i="4"/>
  <c r="BM252" i="12"/>
  <c r="NT124" i="4"/>
  <c r="BP124" i="4" s="1"/>
  <c r="BM532" i="12" s="1"/>
  <c r="NT132" i="4"/>
  <c r="BP132" i="4" s="1"/>
  <c r="BM812" i="12" s="1"/>
  <c r="NT145" i="4"/>
  <c r="BP145" i="4" s="1"/>
  <c r="BM43" i="12" s="1"/>
  <c r="NT153" i="4"/>
  <c r="BP153" i="4" s="1"/>
  <c r="BM323" i="12" s="1"/>
  <c r="NT161" i="4"/>
  <c r="BP161" i="4" s="1"/>
  <c r="BM603" i="12" s="1"/>
  <c r="NT169" i="4"/>
  <c r="BP169" i="4" s="1"/>
  <c r="BM883" i="12" s="1"/>
  <c r="NT182" i="4"/>
  <c r="BP182" i="4" s="1"/>
  <c r="BM114" i="12" s="1"/>
  <c r="NT190" i="4"/>
  <c r="BP190" i="4"/>
  <c r="BM394" i="12" s="1"/>
  <c r="NT198" i="4"/>
  <c r="BP198" i="4" s="1"/>
  <c r="BM674" i="12" s="1"/>
  <c r="NT285" i="4"/>
  <c r="BP285" i="4"/>
  <c r="BM47" i="12" s="1"/>
  <c r="NT293" i="4"/>
  <c r="BP293" i="4" s="1"/>
  <c r="BM327" i="12" s="1"/>
  <c r="NT301" i="4"/>
  <c r="BP301" i="4" s="1"/>
  <c r="BM607" i="12" s="1"/>
  <c r="NT309" i="4"/>
  <c r="BP309" i="4" s="1"/>
  <c r="BM887" i="12" s="1"/>
  <c r="NT322" i="4"/>
  <c r="BP322" i="4" s="1"/>
  <c r="BM118" i="12" s="1"/>
  <c r="NT330" i="4"/>
  <c r="BP330" i="4" s="1"/>
  <c r="BM398" i="12" s="1"/>
  <c r="NT338" i="4"/>
  <c r="BP338" i="4" s="1"/>
  <c r="BM678" i="12" s="1"/>
  <c r="NT346" i="4"/>
  <c r="BP346" i="4" s="1"/>
  <c r="BM958" i="12" s="1"/>
  <c r="NT359" i="4"/>
  <c r="BP359" i="4"/>
  <c r="BM189" i="12" s="1"/>
  <c r="NT367" i="4"/>
  <c r="BP367" i="4"/>
  <c r="BM469" i="12" s="1"/>
  <c r="NT375" i="4"/>
  <c r="BP375" i="4" s="1"/>
  <c r="BM749" i="12" s="1"/>
  <c r="NT383" i="4"/>
  <c r="BP383" i="4" s="1"/>
  <c r="BM1029" i="12" s="1"/>
  <c r="NT396" i="4"/>
  <c r="BP396" i="4"/>
  <c r="BM260" i="12" s="1"/>
  <c r="NT404" i="4"/>
  <c r="BP404" i="4" s="1"/>
  <c r="BM540" i="12" s="1"/>
  <c r="NT412" i="4"/>
  <c r="BP412" i="4" s="1"/>
  <c r="BM820" i="12" s="1"/>
  <c r="NT425" i="4"/>
  <c r="BP425" i="4" s="1"/>
  <c r="BM51" i="12" s="1"/>
  <c r="NT433" i="4"/>
  <c r="BP433" i="4"/>
  <c r="BM331" i="12" s="1"/>
  <c r="NT441" i="4"/>
  <c r="BP441" i="4"/>
  <c r="BM611" i="12" s="1"/>
  <c r="NT449" i="4"/>
  <c r="BP449" i="4" s="1"/>
  <c r="BM891" i="12" s="1"/>
  <c r="NT462" i="4"/>
  <c r="BP462" i="4" s="1"/>
  <c r="BM122" i="12" s="1"/>
  <c r="NT470" i="4"/>
  <c r="BP470" i="4" s="1"/>
  <c r="BM402" i="12" s="1"/>
  <c r="NT478" i="4"/>
  <c r="BP478" i="4" s="1"/>
  <c r="BM682" i="12" s="1"/>
  <c r="NT486" i="4"/>
  <c r="BP486" i="4" s="1"/>
  <c r="BM962" i="12" s="1"/>
  <c r="NT499" i="4"/>
  <c r="BP499" i="4" s="1"/>
  <c r="BM193" i="12" s="1"/>
  <c r="NT507" i="4"/>
  <c r="BP507" i="4"/>
  <c r="BM473" i="12" s="1"/>
  <c r="NT515" i="4"/>
  <c r="BP515" i="4" s="1"/>
  <c r="BM753" i="12" s="1"/>
  <c r="NT523" i="4"/>
  <c r="BP523" i="4" s="1"/>
  <c r="BM1033" i="12" s="1"/>
  <c r="NT536" i="4"/>
  <c r="BP536" i="4" s="1"/>
  <c r="BM264" i="12" s="1"/>
  <c r="NT539" i="4"/>
  <c r="BP539" i="4" s="1"/>
  <c r="BM369" i="12" s="1"/>
  <c r="NT544" i="4"/>
  <c r="BP544" i="4" s="1"/>
  <c r="BM544" i="12" s="1"/>
  <c r="NT547" i="4"/>
  <c r="BP547" i="4" s="1"/>
  <c r="BM649" i="12" s="1"/>
  <c r="NT552" i="4"/>
  <c r="BP552" i="4" s="1"/>
  <c r="BM824" i="12" s="1"/>
  <c r="NT555" i="4"/>
  <c r="BP555" i="4"/>
  <c r="BM929" i="12" s="1"/>
  <c r="NT565" i="4"/>
  <c r="BP565" i="4" s="1"/>
  <c r="BM55" i="12" s="1"/>
  <c r="NT568" i="4"/>
  <c r="BP568" i="4" s="1"/>
  <c r="BM160" i="12"/>
  <c r="NT573" i="4"/>
  <c r="BP573" i="4" s="1"/>
  <c r="BM335" i="12" s="1"/>
  <c r="NT576" i="4"/>
  <c r="BP576" i="4" s="1"/>
  <c r="BM440" i="12" s="1"/>
  <c r="NT581" i="4"/>
  <c r="BP581" i="4"/>
  <c r="BM615" i="12" s="1"/>
  <c r="NT584" i="4"/>
  <c r="BP584" i="4" s="1"/>
  <c r="BM720" i="12" s="1"/>
  <c r="NT589" i="4"/>
  <c r="BP589" i="4" s="1"/>
  <c r="BM895" i="12" s="1"/>
  <c r="NT592" i="4"/>
  <c r="BP592" i="4" s="1"/>
  <c r="BM1000" i="12" s="1"/>
  <c r="NT602" i="4"/>
  <c r="BP602" i="4"/>
  <c r="BM126" i="12"/>
  <c r="NT605" i="4"/>
  <c r="BP605" i="4"/>
  <c r="BM231" i="12" s="1"/>
  <c r="NT610" i="4"/>
  <c r="BP610" i="4" s="1"/>
  <c r="BM406" i="12" s="1"/>
  <c r="NT613" i="4"/>
  <c r="BP613" i="4"/>
  <c r="BM511" i="12" s="1"/>
  <c r="NT618" i="4"/>
  <c r="BP618" i="4"/>
  <c r="BM686" i="12" s="1"/>
  <c r="NT621" i="4"/>
  <c r="BP621" i="4" s="1"/>
  <c r="BM791" i="12" s="1"/>
  <c r="NT626" i="4"/>
  <c r="BP626" i="4" s="1"/>
  <c r="BM966" i="12" s="1"/>
  <c r="NT634" i="4"/>
  <c r="BP634" i="4" s="1"/>
  <c r="BM22" i="12" s="1"/>
  <c r="NT639" i="4"/>
  <c r="BP639" i="4"/>
  <c r="BM197" i="12" s="1"/>
  <c r="NT642" i="4"/>
  <c r="BP642" i="4"/>
  <c r="BM302" i="12" s="1"/>
  <c r="NT647" i="4"/>
  <c r="BP647" i="4" s="1"/>
  <c r="BM477" i="12" s="1"/>
  <c r="NT650" i="4"/>
  <c r="BP650" i="4"/>
  <c r="BM582" i="12" s="1"/>
  <c r="NT655" i="4"/>
  <c r="BP655" i="4" s="1"/>
  <c r="BM757" i="12" s="1"/>
  <c r="NT658" i="4"/>
  <c r="BP658" i="4" s="1"/>
  <c r="BM862" i="12" s="1"/>
  <c r="NT663" i="4"/>
  <c r="BP663" i="4" s="1"/>
  <c r="BM1037" i="12" s="1"/>
  <c r="NT671" i="4"/>
  <c r="BP671" i="4" s="1"/>
  <c r="BM93" i="12" s="1"/>
  <c r="NT676" i="4"/>
  <c r="BP676" i="4" s="1"/>
  <c r="BM268" i="12" s="1"/>
  <c r="NT679" i="4"/>
  <c r="BP679" i="4"/>
  <c r="BM373" i="12"/>
  <c r="NT684" i="4"/>
  <c r="BP684" i="4" s="1"/>
  <c r="BM548" i="12" s="1"/>
  <c r="NT687" i="4"/>
  <c r="BP687" i="4"/>
  <c r="BM653" i="12" s="1"/>
  <c r="NT692" i="4"/>
  <c r="BP692" i="4"/>
  <c r="BM828" i="12" s="1"/>
  <c r="NT695" i="4"/>
  <c r="BP695" i="4" s="1"/>
  <c r="BM933" i="12" s="1"/>
  <c r="NT705" i="4"/>
  <c r="BP705" i="4" s="1"/>
  <c r="BM59" i="12" s="1"/>
  <c r="NT708" i="4"/>
  <c r="BP708" i="4" s="1"/>
  <c r="BM164" i="12" s="1"/>
  <c r="NT713" i="4"/>
  <c r="BP713" i="4" s="1"/>
  <c r="BM339" i="12" s="1"/>
  <c r="NT716" i="4"/>
  <c r="BP716" i="4" s="1"/>
  <c r="BM444" i="12" s="1"/>
  <c r="NT721" i="4"/>
  <c r="BP721" i="4" s="1"/>
  <c r="BM619" i="12" s="1"/>
  <c r="NT724" i="4"/>
  <c r="BP724" i="4"/>
  <c r="BM724" i="12" s="1"/>
  <c r="NT729" i="4"/>
  <c r="BP729" i="4"/>
  <c r="BM899" i="12"/>
  <c r="NT732" i="4"/>
  <c r="BP732" i="4" s="1"/>
  <c r="BM1004" i="12" s="1"/>
  <c r="NT742" i="4"/>
  <c r="BP742" i="4" s="1"/>
  <c r="BM130" i="12" s="1"/>
  <c r="NT750" i="4"/>
  <c r="BP750" i="4"/>
  <c r="BM410" i="12" s="1"/>
  <c r="NT758" i="4"/>
  <c r="BP758" i="4" s="1"/>
  <c r="BM690" i="12" s="1"/>
  <c r="NT761" i="4"/>
  <c r="BP761" i="4"/>
  <c r="BM795" i="12" s="1"/>
  <c r="NT766" i="4"/>
  <c r="BP766" i="4" s="1"/>
  <c r="BM970" i="12" s="1"/>
  <c r="NT774" i="4"/>
  <c r="BP774" i="4" s="1"/>
  <c r="BM26" i="12" s="1"/>
  <c r="NT779" i="4"/>
  <c r="BP779" i="4"/>
  <c r="BM201" i="12" s="1"/>
  <c r="NT782" i="4"/>
  <c r="BP782" i="4" s="1"/>
  <c r="BM306" i="12" s="1"/>
  <c r="NT787" i="4"/>
  <c r="BP787" i="4" s="1"/>
  <c r="BM481" i="12" s="1"/>
  <c r="NT790" i="4"/>
  <c r="BP790" i="4" s="1"/>
  <c r="BM586" i="12" s="1"/>
  <c r="NT795" i="4"/>
  <c r="BP795" i="4" s="1"/>
  <c r="BM761" i="12"/>
  <c r="NT798" i="4"/>
  <c r="BP798" i="4" s="1"/>
  <c r="BM866" i="12" s="1"/>
  <c r="NT803" i="4"/>
  <c r="BP803" i="4" s="1"/>
  <c r="BM1041" i="12" s="1"/>
  <c r="NT811" i="4"/>
  <c r="BP811" i="4" s="1"/>
  <c r="BM97" i="12" s="1"/>
  <c r="NT816" i="4"/>
  <c r="BP816" i="4"/>
  <c r="BM272" i="12"/>
  <c r="NT819" i="4"/>
  <c r="BP819" i="4" s="1"/>
  <c r="BM377" i="12" s="1"/>
  <c r="NT824" i="4"/>
  <c r="BP824" i="4" s="1"/>
  <c r="BM552" i="12" s="1"/>
  <c r="NT827" i="4"/>
  <c r="BP827" i="4"/>
  <c r="BM657" i="12" s="1"/>
  <c r="NT832" i="4"/>
  <c r="BP832" i="4" s="1"/>
  <c r="BM832" i="12" s="1"/>
  <c r="NT835" i="4"/>
  <c r="BP835" i="4"/>
  <c r="BM937" i="12" s="1"/>
  <c r="NT845" i="4"/>
  <c r="BP845" i="4" s="1"/>
  <c r="BM63" i="12" s="1"/>
  <c r="NT853" i="4"/>
  <c r="BP853" i="4"/>
  <c r="BM343" i="12" s="1"/>
  <c r="NT861" i="4"/>
  <c r="BP861" i="4" s="1"/>
  <c r="BM623" i="12" s="1"/>
  <c r="NT864" i="4"/>
  <c r="BP864" i="4" s="1"/>
  <c r="BM728" i="12" s="1"/>
  <c r="NT868" i="4"/>
  <c r="BP868" i="4" s="1"/>
  <c r="BM868" i="12" s="1"/>
  <c r="NT869" i="4"/>
  <c r="BP869" i="4" s="1"/>
  <c r="BM903" i="12"/>
  <c r="NT872" i="4"/>
  <c r="BP872" i="4" s="1"/>
  <c r="BM1008" i="12" s="1"/>
  <c r="NT882" i="4"/>
  <c r="BP882" i="4" s="1"/>
  <c r="BM134" i="12" s="1"/>
  <c r="NT885" i="4"/>
  <c r="BP885" i="4"/>
  <c r="BM239" i="12" s="1"/>
  <c r="NT890" i="4"/>
  <c r="BP890" i="4" s="1"/>
  <c r="BM414" i="12" s="1"/>
  <c r="NT893" i="4"/>
  <c r="BP893" i="4" s="1"/>
  <c r="BM519" i="12" s="1"/>
  <c r="NT898" i="4"/>
  <c r="BP898" i="4" s="1"/>
  <c r="BM694" i="12" s="1"/>
  <c r="NT901" i="4"/>
  <c r="BP901" i="4" s="1"/>
  <c r="BM799" i="12" s="1"/>
  <c r="NT906" i="4"/>
  <c r="BP906" i="4" s="1"/>
  <c r="BM974" i="12" s="1"/>
  <c r="NT914" i="4"/>
  <c r="BP914" i="4"/>
  <c r="BM30" i="12" s="1"/>
  <c r="NT919" i="4"/>
  <c r="BP919" i="4" s="1"/>
  <c r="BM205" i="12" s="1"/>
  <c r="NT922" i="4"/>
  <c r="BP922" i="4"/>
  <c r="BM310" i="12" s="1"/>
  <c r="NT927" i="4"/>
  <c r="BP927" i="4" s="1"/>
  <c r="BM485" i="12" s="1"/>
  <c r="NT930" i="4"/>
  <c r="BP930" i="4" s="1"/>
  <c r="BM590" i="12" s="1"/>
  <c r="NT935" i="4"/>
  <c r="BP935" i="4" s="1"/>
  <c r="BM765" i="12" s="1"/>
  <c r="NT938" i="4"/>
  <c r="BP938" i="4" s="1"/>
  <c r="BM870" i="12" s="1"/>
  <c r="NT943" i="4"/>
  <c r="BP943" i="4" s="1"/>
  <c r="BM1045" i="12" s="1"/>
  <c r="NT951" i="4"/>
  <c r="BP951" i="4" s="1"/>
  <c r="BM101" i="12" s="1"/>
  <c r="NT956" i="4"/>
  <c r="BP956" i="4" s="1"/>
  <c r="BM276" i="12" s="1"/>
  <c r="NT959" i="4"/>
  <c r="BP959" i="4" s="1"/>
  <c r="BM381" i="12" s="1"/>
  <c r="NT964" i="4"/>
  <c r="BP964" i="4" s="1"/>
  <c r="BM556" i="12" s="1"/>
  <c r="NT967" i="4"/>
  <c r="BP967" i="4" s="1"/>
  <c r="BM661" i="12" s="1"/>
  <c r="NT972" i="4"/>
  <c r="BP972" i="4" s="1"/>
  <c r="BM836" i="12" s="1"/>
  <c r="NT975" i="4"/>
  <c r="BP975" i="4" s="1"/>
  <c r="BM941" i="12" s="1"/>
  <c r="NT985" i="4"/>
  <c r="BP985" i="4" s="1"/>
  <c r="BM67" i="12" s="1"/>
  <c r="NT988" i="4"/>
  <c r="BP988" i="4" s="1"/>
  <c r="BM172" i="12" s="1"/>
  <c r="NT993" i="4"/>
  <c r="BP993" i="4" s="1"/>
  <c r="BM347" i="12" s="1"/>
  <c r="NT996" i="4"/>
  <c r="BP996" i="4"/>
  <c r="BM452" i="12" s="1"/>
  <c r="NT1001" i="4"/>
  <c r="BP1001" i="4" s="1"/>
  <c r="BM627" i="12" s="1"/>
  <c r="NT1009" i="4"/>
  <c r="BP1009" i="4" s="1"/>
  <c r="BM907" i="12" s="1"/>
  <c r="NT1022" i="4"/>
  <c r="BP1022" i="4" s="1"/>
  <c r="BM138" i="12" s="1"/>
  <c r="NT1029" i="4"/>
  <c r="BP1029" i="4" s="1"/>
  <c r="BM383" i="12" s="1"/>
  <c r="NT1082" i="4"/>
  <c r="BP1082" i="4"/>
  <c r="BM1014" i="12" s="1"/>
  <c r="E601" i="4"/>
  <c r="E391" i="4"/>
  <c r="NT1004" i="4"/>
  <c r="BP1004" i="4" s="1"/>
  <c r="BM732" i="12" s="1"/>
  <c r="NT1012" i="4"/>
  <c r="BP1012" i="4" s="1"/>
  <c r="BM1012" i="12" s="1"/>
  <c r="NT1021" i="4"/>
  <c r="BP1021" i="4"/>
  <c r="BM103" i="12" s="1"/>
  <c r="NT1034" i="4"/>
  <c r="BP1034" i="4" s="1"/>
  <c r="BM558" i="12" s="1"/>
  <c r="NT1042" i="4"/>
  <c r="BP1042" i="4" s="1"/>
  <c r="BM838" i="12" s="1"/>
  <c r="E496" i="4"/>
  <c r="E356" i="4"/>
  <c r="NT42" i="4"/>
  <c r="BP42" i="4"/>
  <c r="BM110" i="12" s="1"/>
  <c r="NT1043" i="4"/>
  <c r="BP1043" i="4" s="1"/>
  <c r="BM873" i="12" s="1"/>
  <c r="BL154" i="4"/>
  <c r="BL358" i="12" s="1"/>
  <c r="BL49" i="4"/>
  <c r="BL355" i="12" s="1"/>
  <c r="BL260" i="4"/>
  <c r="BL396" i="12" s="1"/>
  <c r="BC120" i="4"/>
  <c r="BC392" i="12" s="1"/>
  <c r="BL226" i="4"/>
  <c r="BL430" i="12" s="1"/>
  <c r="BL86" i="4"/>
  <c r="BL426" i="12" s="1"/>
  <c r="BL192" i="4"/>
  <c r="BL464" i="12"/>
  <c r="BL25" i="4"/>
  <c r="BL739" i="12" s="1"/>
  <c r="NT1056" i="4"/>
  <c r="BP1056" i="4" s="1"/>
  <c r="BM104" i="12" s="1"/>
  <c r="NT1025" i="4"/>
  <c r="BP1025" i="4" s="1"/>
  <c r="BM243" i="12" s="1"/>
  <c r="NT1030" i="4"/>
  <c r="BP1030" i="4" s="1"/>
  <c r="BM418" i="12" s="1"/>
  <c r="NT1038" i="4"/>
  <c r="BP1038" i="4" s="1"/>
  <c r="BM698" i="12" s="1"/>
  <c r="NT1046" i="4"/>
  <c r="BP1046" i="4" s="1"/>
  <c r="BM978" i="12" s="1"/>
  <c r="BL21" i="4"/>
  <c r="BL599" i="12"/>
  <c r="BL254" i="4"/>
  <c r="BL186" i="12" s="1"/>
  <c r="BL222" i="4"/>
  <c r="BL290" i="12" s="1"/>
  <c r="BC82" i="4"/>
  <c r="BC286" i="12" s="1"/>
  <c r="BL188" i="4"/>
  <c r="BL324" i="12" s="1"/>
  <c r="BL29" i="4"/>
  <c r="BL879" i="12" s="1"/>
  <c r="BL122" i="4"/>
  <c r="BL462" i="12"/>
  <c r="NT1061" i="4"/>
  <c r="BP1061" i="4" s="1"/>
  <c r="BM279" i="12" s="1"/>
  <c r="NT883" i="4"/>
  <c r="BP883" i="4" s="1"/>
  <c r="BM169" i="12" s="1"/>
  <c r="NT891" i="4"/>
  <c r="BP891" i="4"/>
  <c r="BM449" i="12" s="1"/>
  <c r="NT899" i="4"/>
  <c r="BP899" i="4" s="1"/>
  <c r="BM729" i="12" s="1"/>
  <c r="NT920" i="4"/>
  <c r="BP920" i="4" s="1"/>
  <c r="BM240" i="12" s="1"/>
  <c r="NT928" i="4"/>
  <c r="BP928" i="4" s="1"/>
  <c r="BM520" i="12" s="1"/>
  <c r="NT965" i="4"/>
  <c r="BP965" i="4" s="1"/>
  <c r="BM591" i="12" s="1"/>
  <c r="NT978" i="4"/>
  <c r="BP978" i="4" s="1"/>
  <c r="BM1046" i="12" s="1"/>
  <c r="NT986" i="4"/>
  <c r="BP986" i="4" s="1"/>
  <c r="BM102" i="12" s="1"/>
  <c r="NT1002" i="4"/>
  <c r="BP1002" i="4" s="1"/>
  <c r="BM662" i="12" s="1"/>
  <c r="NT1058" i="4"/>
  <c r="BP1058" i="4" s="1"/>
  <c r="BM174" i="12" s="1"/>
  <c r="BC174" i="12"/>
  <c r="BL953" i="4"/>
  <c r="BL171" i="12" s="1"/>
  <c r="BL1059" i="4"/>
  <c r="BL209" i="12" s="1"/>
  <c r="BL884" i="4"/>
  <c r="BL204" i="12"/>
  <c r="BL849" i="4"/>
  <c r="BL203" i="12" s="1"/>
  <c r="BL955" i="4"/>
  <c r="BL241" i="12" s="1"/>
  <c r="BC886" i="4"/>
  <c r="BC274" i="12" s="1"/>
  <c r="BC851" i="4"/>
  <c r="BC273" i="12" s="1"/>
  <c r="BL922" i="4"/>
  <c r="BL310" i="12" s="1"/>
  <c r="BL1028" i="4"/>
  <c r="BL348" i="12" s="1"/>
  <c r="NT1064" i="4"/>
  <c r="BP1064" i="4" s="1"/>
  <c r="BM384" i="12" s="1"/>
  <c r="NT1069" i="4"/>
  <c r="BP1069" i="4" s="1"/>
  <c r="BM559" i="12" s="1"/>
  <c r="NT1072" i="4"/>
  <c r="BP1072" i="4" s="1"/>
  <c r="BM664" i="12" s="1"/>
  <c r="NT1077" i="4"/>
  <c r="BP1077" i="4" s="1"/>
  <c r="BM839" i="12" s="1"/>
  <c r="NT1080" i="4"/>
  <c r="BP1080" i="4" s="1"/>
  <c r="BM944" i="12" s="1"/>
  <c r="BL923" i="4"/>
  <c r="BL345" i="12" s="1"/>
  <c r="BL853" i="4"/>
  <c r="BL343" i="12" s="1"/>
  <c r="BC384" i="12"/>
  <c r="BL960" i="4"/>
  <c r="BL416" i="12" s="1"/>
  <c r="BC890" i="4"/>
  <c r="BC414" i="12" s="1"/>
  <c r="BL1031" i="4"/>
  <c r="BL453" i="12" s="1"/>
  <c r="BL1067" i="4"/>
  <c r="BL489" i="12" s="1"/>
  <c r="BL857" i="4"/>
  <c r="BL483" i="12" s="1"/>
  <c r="BL1033" i="4"/>
  <c r="BL523" i="12" s="1"/>
  <c r="G995" i="4"/>
  <c r="BC928" i="4"/>
  <c r="BC520" i="12" s="1"/>
  <c r="BC895" i="4"/>
  <c r="BC589" i="12" s="1"/>
  <c r="BC860" i="4"/>
  <c r="BC588" i="12" s="1"/>
  <c r="G1030" i="4"/>
  <c r="G857" i="4"/>
  <c r="BC664" i="12"/>
  <c r="BC862" i="4"/>
  <c r="BC658" i="12" s="1"/>
  <c r="BC863" i="4"/>
  <c r="BC693" i="12" s="1"/>
  <c r="BL1074" i="4"/>
  <c r="BL734" i="12" s="1"/>
  <c r="BL1039" i="4"/>
  <c r="BL733" i="12" s="1"/>
  <c r="BC1004" i="4"/>
  <c r="BC732" i="12" s="1"/>
  <c r="BC934" i="4"/>
  <c r="BC730" i="12" s="1"/>
  <c r="BC864" i="4"/>
  <c r="BC728" i="12" s="1"/>
  <c r="BC935" i="4"/>
  <c r="BC765" i="12" s="1"/>
  <c r="BL900" i="4"/>
  <c r="BL764" i="12" s="1"/>
  <c r="BC865" i="4"/>
  <c r="BC763" i="12" s="1"/>
  <c r="BL1076" i="4"/>
  <c r="BL804" i="12" s="1"/>
  <c r="BL971" i="4"/>
  <c r="BL801" i="12" s="1"/>
  <c r="BL936" i="4"/>
  <c r="BL800" i="12" s="1"/>
  <c r="BL972" i="4"/>
  <c r="BL836" i="12"/>
  <c r="BC937" i="4"/>
  <c r="BC835" i="12" s="1"/>
  <c r="BC1043" i="4"/>
  <c r="BC873" i="12" s="1"/>
  <c r="BC1008" i="4"/>
  <c r="BC872" i="12" s="1"/>
  <c r="BL938" i="4"/>
  <c r="BL870" i="12" s="1"/>
  <c r="BC868" i="4"/>
  <c r="BC868" i="12" s="1"/>
  <c r="BL1079" i="4"/>
  <c r="BL909" i="12" s="1"/>
  <c r="BC1009" i="4"/>
  <c r="BC907" i="12" s="1"/>
  <c r="BC974" i="4"/>
  <c r="BC906" i="12" s="1"/>
  <c r="BL904" i="4"/>
  <c r="BL904" i="12" s="1"/>
  <c r="BL1080" i="4"/>
  <c r="BL944" i="12" s="1"/>
  <c r="BL1045" i="4"/>
  <c r="BL943" i="12"/>
  <c r="BL975" i="4"/>
  <c r="BL941" i="12" s="1"/>
  <c r="BL940" i="4"/>
  <c r="BL940" i="12" s="1"/>
  <c r="BL905" i="4"/>
  <c r="BL939" i="12" s="1"/>
  <c r="BL870" i="4"/>
  <c r="BL938" i="12" s="1"/>
  <c r="BC1046" i="4"/>
  <c r="BC978" i="12" s="1"/>
  <c r="BC1011" i="4"/>
  <c r="BC977" i="12" s="1"/>
  <c r="BL941" i="4"/>
  <c r="BL975" i="12" s="1"/>
  <c r="BL906" i="4"/>
  <c r="BL974" i="12" s="1"/>
  <c r="BL871" i="4"/>
  <c r="BL973" i="12"/>
  <c r="BL1082" i="4"/>
  <c r="BL1014" i="12" s="1"/>
  <c r="BC1047" i="4"/>
  <c r="BC1013" i="12" s="1"/>
  <c r="BC1012" i="4"/>
  <c r="BC1012" i="12" s="1"/>
  <c r="BC977" i="4"/>
  <c r="BC1011" i="12" s="1"/>
  <c r="BC907" i="4"/>
  <c r="BC1009" i="12" s="1"/>
  <c r="BC1049" i="12"/>
  <c r="BC1048" i="4"/>
  <c r="BC1048" i="12" s="1"/>
  <c r="BC1013" i="4"/>
  <c r="BC1047" i="12" s="1"/>
  <c r="BL978" i="4"/>
  <c r="BL1046" i="12" s="1"/>
  <c r="BL943" i="4"/>
  <c r="BL1045" i="12" s="1"/>
  <c r="BC873" i="4"/>
  <c r="BC1043" i="12" s="1"/>
  <c r="NT764" i="4"/>
  <c r="BP764" i="4" s="1"/>
  <c r="BM900" i="12" s="1"/>
  <c r="NT777" i="4"/>
  <c r="BP777" i="4" s="1"/>
  <c r="BM131" i="12" s="1"/>
  <c r="NT785" i="4"/>
  <c r="BP785" i="4" s="1"/>
  <c r="BM411" i="12" s="1"/>
  <c r="BL813" i="4"/>
  <c r="BL167" i="12" s="1"/>
  <c r="BL708" i="4"/>
  <c r="BL164" i="12" s="1"/>
  <c r="BL673" i="4"/>
  <c r="BL163" i="12" s="1"/>
  <c r="BL638" i="4"/>
  <c r="BL162" i="12" s="1"/>
  <c r="BL814" i="4"/>
  <c r="BL202" i="12" s="1"/>
  <c r="BL674" i="4"/>
  <c r="BL198" i="12" s="1"/>
  <c r="BL639" i="4"/>
  <c r="BL197" i="12" s="1"/>
  <c r="BL604" i="4"/>
  <c r="BL196" i="12" s="1"/>
  <c r="BL569" i="4"/>
  <c r="BL195" i="12" s="1"/>
  <c r="G752" i="4"/>
  <c r="G612" i="4"/>
  <c r="BL746" i="4"/>
  <c r="BL270" i="12" s="1"/>
  <c r="BL711" i="4"/>
  <c r="BL269" i="12" s="1"/>
  <c r="BL676" i="4"/>
  <c r="BL268" i="12" s="1"/>
  <c r="BL641" i="4"/>
  <c r="BL267" i="12" s="1"/>
  <c r="BL817" i="4"/>
  <c r="BL307" i="12" s="1"/>
  <c r="BL782" i="4"/>
  <c r="BL306" i="12" s="1"/>
  <c r="BL747" i="4"/>
  <c r="BL305" i="12" s="1"/>
  <c r="BL712" i="4"/>
  <c r="BL304" i="12"/>
  <c r="BL677" i="4"/>
  <c r="BL303" i="12" s="1"/>
  <c r="BL607" i="4"/>
  <c r="BL301" i="12" s="1"/>
  <c r="BC783" i="4"/>
  <c r="BC341" i="12" s="1"/>
  <c r="BC748" i="4"/>
  <c r="BC340" i="12" s="1"/>
  <c r="BC713" i="4"/>
  <c r="BC339" i="12" s="1"/>
  <c r="BL573" i="4"/>
  <c r="BL335" i="12"/>
  <c r="BC819" i="4"/>
  <c r="BC377" i="12" s="1"/>
  <c r="BL784" i="4"/>
  <c r="BL376" i="12" s="1"/>
  <c r="BL749" i="4"/>
  <c r="BL375" i="12" s="1"/>
  <c r="BC714" i="4"/>
  <c r="BC374" i="12" s="1"/>
  <c r="BL609" i="4"/>
  <c r="BL371" i="12"/>
  <c r="BL820" i="4"/>
  <c r="BL412" i="12" s="1"/>
  <c r="BC785" i="4"/>
  <c r="BC411" i="12" s="1"/>
  <c r="BC750" i="4"/>
  <c r="BC410" i="12" s="1"/>
  <c r="BL715" i="4"/>
  <c r="BL409" i="12"/>
  <c r="BL680" i="4"/>
  <c r="BL408" i="12" s="1"/>
  <c r="BL610" i="4"/>
  <c r="BL406" i="12" s="1"/>
  <c r="BC575" i="4"/>
  <c r="BC405" i="12" s="1"/>
  <c r="BL786" i="4"/>
  <c r="BL446" i="12" s="1"/>
  <c r="BL716" i="4"/>
  <c r="BL444" i="12" s="1"/>
  <c r="BL681" i="4"/>
  <c r="BL443" i="12" s="1"/>
  <c r="BL611" i="4"/>
  <c r="BL441" i="12" s="1"/>
  <c r="BL822" i="4"/>
  <c r="BL482" i="12" s="1"/>
  <c r="BL787" i="4"/>
  <c r="BL481" i="12" s="1"/>
  <c r="BL752" i="4"/>
  <c r="BL480" i="12" s="1"/>
  <c r="BL717" i="4"/>
  <c r="BL479" i="12"/>
  <c r="BL682" i="4"/>
  <c r="BL478" i="12" s="1"/>
  <c r="BL612" i="4"/>
  <c r="BL476" i="12"/>
  <c r="G822" i="4"/>
  <c r="G682" i="4"/>
  <c r="G787" i="4"/>
  <c r="G647" i="4"/>
  <c r="BL790" i="4"/>
  <c r="BL586" i="12" s="1"/>
  <c r="BL755" i="4"/>
  <c r="BL585" i="12" s="1"/>
  <c r="BC720" i="4"/>
  <c r="BC584" i="12" s="1"/>
  <c r="BL685" i="4"/>
  <c r="BL583" i="12" s="1"/>
  <c r="BL615" i="4"/>
  <c r="BL581" i="12" s="1"/>
  <c r="BC580" i="4"/>
  <c r="BC580" i="12" s="1"/>
  <c r="BL791" i="4"/>
  <c r="BL621" i="12"/>
  <c r="G717" i="4"/>
  <c r="G577" i="4"/>
  <c r="BC827" i="4"/>
  <c r="BC657" i="12" s="1"/>
  <c r="BL792" i="4"/>
  <c r="BL656" i="12" s="1"/>
  <c r="BL722" i="4"/>
  <c r="BL654" i="12" s="1"/>
  <c r="BL687" i="4"/>
  <c r="BL653" i="12"/>
  <c r="BC652" i="4"/>
  <c r="BC652" i="12" s="1"/>
  <c r="BC582" i="4"/>
  <c r="BC650" i="12" s="1"/>
  <c r="BL828" i="4"/>
  <c r="BL692" i="12" s="1"/>
  <c r="BC758" i="4"/>
  <c r="BC690" i="12" s="1"/>
  <c r="BL723" i="4"/>
  <c r="BL689" i="12" s="1"/>
  <c r="BL688" i="4"/>
  <c r="BL688" i="12" s="1"/>
  <c r="BL583" i="4"/>
  <c r="BL685" i="12"/>
  <c r="BC829" i="4"/>
  <c r="BC727" i="12" s="1"/>
  <c r="BC794" i="4"/>
  <c r="BC726" i="12" s="1"/>
  <c r="BC759" i="4"/>
  <c r="BC725" i="12" s="1"/>
  <c r="BL724" i="4"/>
  <c r="BL724" i="12" s="1"/>
  <c r="BC689" i="4"/>
  <c r="BC723" i="12" s="1"/>
  <c r="BC830" i="4"/>
  <c r="BC762" i="12" s="1"/>
  <c r="BL795" i="4"/>
  <c r="BL761" i="12" s="1"/>
  <c r="BC760" i="4"/>
  <c r="BC760" i="12" s="1"/>
  <c r="BL690" i="4"/>
  <c r="BL758" i="12"/>
  <c r="BC655" i="4"/>
  <c r="BC757" i="12" s="1"/>
  <c r="BC620" i="4"/>
  <c r="BC756" i="12" s="1"/>
  <c r="BC585" i="4"/>
  <c r="BC755" i="12" s="1"/>
  <c r="BL831" i="4"/>
  <c r="BL797" i="12" s="1"/>
  <c r="BL761" i="4"/>
  <c r="BL795" i="12" s="1"/>
  <c r="BC726" i="4"/>
  <c r="BC794" i="12" s="1"/>
  <c r="BL656" i="4"/>
  <c r="BL792" i="12" s="1"/>
  <c r="BL621" i="4"/>
  <c r="BL791" i="12" s="1"/>
  <c r="BL586" i="4"/>
  <c r="BL790" i="12" s="1"/>
  <c r="BC832" i="4"/>
  <c r="BC832" i="12" s="1"/>
  <c r="BC797" i="4"/>
  <c r="BC831" i="12" s="1"/>
  <c r="BC762" i="4"/>
  <c r="BC830" i="12" s="1"/>
  <c r="BL727" i="4"/>
  <c r="BL829" i="12" s="1"/>
  <c r="BL692" i="4"/>
  <c r="BL828" i="12" s="1"/>
  <c r="BL587" i="4"/>
  <c r="BL825" i="12" s="1"/>
  <c r="BL833" i="4"/>
  <c r="BL867" i="12" s="1"/>
  <c r="BC693" i="4"/>
  <c r="BC863" i="12" s="1"/>
  <c r="BC658" i="4"/>
  <c r="BC862" i="12" s="1"/>
  <c r="BC623" i="4"/>
  <c r="BC861" i="12" s="1"/>
  <c r="BC588" i="4"/>
  <c r="BC860" i="12" s="1"/>
  <c r="BL799" i="4"/>
  <c r="BL901" i="12" s="1"/>
  <c r="BL764" i="4"/>
  <c r="BL900" i="12" s="1"/>
  <c r="BL729" i="4"/>
  <c r="BL899" i="12" s="1"/>
  <c r="BL694" i="4"/>
  <c r="BL898" i="12" s="1"/>
  <c r="BL659" i="4"/>
  <c r="BL897" i="12" s="1"/>
  <c r="BL624" i="4"/>
  <c r="BL896" i="12"/>
  <c r="BL589" i="4"/>
  <c r="BL895" i="12" s="1"/>
  <c r="BL800" i="4"/>
  <c r="BL936" i="12" s="1"/>
  <c r="BC765" i="4"/>
  <c r="BC935" i="12" s="1"/>
  <c r="BL590" i="4"/>
  <c r="BL930" i="12"/>
  <c r="BL836" i="4"/>
  <c r="BL972" i="12" s="1"/>
  <c r="BL801" i="4"/>
  <c r="BL971" i="12"/>
  <c r="BL766" i="4"/>
  <c r="BL970" i="12" s="1"/>
  <c r="BC731" i="4"/>
  <c r="BC969" i="12" s="1"/>
  <c r="BC696" i="4"/>
  <c r="BC968" i="12" s="1"/>
  <c r="BL661" i="4"/>
  <c r="BL967" i="12" s="1"/>
  <c r="BC626" i="4"/>
  <c r="BC966" i="12" s="1"/>
  <c r="BL591" i="4"/>
  <c r="BL965" i="12" s="1"/>
  <c r="BL802" i="4"/>
  <c r="BL1006" i="12" s="1"/>
  <c r="BC767" i="4"/>
  <c r="BC1005" i="12" s="1"/>
  <c r="BL732" i="4"/>
  <c r="BL1004" i="12" s="1"/>
  <c r="BL697" i="4"/>
  <c r="BL1003" i="12" s="1"/>
  <c r="BL662" i="4"/>
  <c r="BL1002" i="12"/>
  <c r="BL627" i="4"/>
  <c r="BL1001" i="12"/>
  <c r="BL592" i="4"/>
  <c r="BL1000" i="12" s="1"/>
  <c r="BC838" i="4"/>
  <c r="BC1042" i="12" s="1"/>
  <c r="BC803" i="4"/>
  <c r="BC1041" i="12" s="1"/>
  <c r="BL768" i="4"/>
  <c r="BL1040" i="12"/>
  <c r="BC733" i="4"/>
  <c r="BC1039" i="12" s="1"/>
  <c r="BC698" i="4"/>
  <c r="BC1038" i="12" s="1"/>
  <c r="BL663" i="4"/>
  <c r="BL1037" i="12" s="1"/>
  <c r="BL628" i="4"/>
  <c r="BL1036" i="12" s="1"/>
  <c r="BC593" i="4"/>
  <c r="BC1035" i="12" s="1"/>
  <c r="BC498" i="4"/>
  <c r="BC158" i="12" s="1"/>
  <c r="BL288" i="4"/>
  <c r="BL152" i="12" s="1"/>
  <c r="BL534" i="4"/>
  <c r="BL194" i="12" s="1"/>
  <c r="BL499" i="4"/>
  <c r="BL193" i="12" s="1"/>
  <c r="BL464" i="4"/>
  <c r="BL192" i="12" s="1"/>
  <c r="BL429" i="4"/>
  <c r="BL191" i="12" s="1"/>
  <c r="BL394" i="4"/>
  <c r="BL190" i="12" s="1"/>
  <c r="BL359" i="4"/>
  <c r="BL189" i="12" s="1"/>
  <c r="BL324" i="4"/>
  <c r="BL188" i="12" s="1"/>
  <c r="BL289" i="4"/>
  <c r="BL187" i="12" s="1"/>
  <c r="BL431" i="4"/>
  <c r="BL261" i="12" s="1"/>
  <c r="BL396" i="4"/>
  <c r="BL260" i="12" s="1"/>
  <c r="BL361" i="4"/>
  <c r="BL259" i="12" s="1"/>
  <c r="BC502" i="4"/>
  <c r="BC298" i="12" s="1"/>
  <c r="BL432" i="4"/>
  <c r="BL296" i="12" s="1"/>
  <c r="BC292" i="4"/>
  <c r="BC292" i="12" s="1"/>
  <c r="BL538" i="4"/>
  <c r="BL334" i="12" s="1"/>
  <c r="BL503" i="4"/>
  <c r="BL333" i="12" s="1"/>
  <c r="BL468" i="4"/>
  <c r="BL332" i="12" s="1"/>
  <c r="BC398" i="4"/>
  <c r="BC330" i="12" s="1"/>
  <c r="BL363" i="4"/>
  <c r="BL329" i="12" s="1"/>
  <c r="BL539" i="4"/>
  <c r="BL369" i="12" s="1"/>
  <c r="BL399" i="4"/>
  <c r="BL365" i="12" s="1"/>
  <c r="BL362" i="12"/>
  <c r="BL540" i="4"/>
  <c r="BL404" i="12" s="1"/>
  <c r="BL505" i="4"/>
  <c r="BL403" i="12" s="1"/>
  <c r="BL470" i="4"/>
  <c r="BL402" i="12" s="1"/>
  <c r="BC435" i="4"/>
  <c r="BC401" i="12" s="1"/>
  <c r="BL400" i="4"/>
  <c r="BL400" i="12" s="1"/>
  <c r="BL365" i="4"/>
  <c r="BL399" i="12" s="1"/>
  <c r="BC330" i="4"/>
  <c r="BC398" i="12" s="1"/>
  <c r="BL506" i="4"/>
  <c r="BL438" i="12" s="1"/>
  <c r="BC296" i="4"/>
  <c r="BC432" i="12" s="1"/>
  <c r="BC507" i="4"/>
  <c r="BC473" i="12" s="1"/>
  <c r="BC472" i="4"/>
  <c r="BC472" i="12" s="1"/>
  <c r="BL437" i="4"/>
  <c r="BL471" i="12" s="1"/>
  <c r="BL402" i="4"/>
  <c r="BL470" i="12" s="1"/>
  <c r="BL440" i="4"/>
  <c r="BL576" i="12" s="1"/>
  <c r="BL370" i="4"/>
  <c r="BL574" i="12"/>
  <c r="BC335" i="4"/>
  <c r="BC573" i="12" s="1"/>
  <c r="BL300" i="4"/>
  <c r="BL572" i="12" s="1"/>
  <c r="BL407" i="4"/>
  <c r="BL645" i="12" s="1"/>
  <c r="BC337" i="4"/>
  <c r="BC643" i="12" s="1"/>
  <c r="BL548" i="4"/>
  <c r="BL684" i="12" s="1"/>
  <c r="BL513" i="4"/>
  <c r="BL683" i="12" s="1"/>
  <c r="BL443" i="4"/>
  <c r="BL681" i="12" s="1"/>
  <c r="BC408" i="4"/>
  <c r="BC680" i="12" s="1"/>
  <c r="BL373" i="4"/>
  <c r="BL679" i="12" s="1"/>
  <c r="BL514" i="4"/>
  <c r="BL718" i="12"/>
  <c r="BC479" i="4"/>
  <c r="BC717" i="12" s="1"/>
  <c r="BL444" i="4"/>
  <c r="BL716" i="12" s="1"/>
  <c r="BL374" i="4"/>
  <c r="BL714" i="12" s="1"/>
  <c r="BL304" i="4"/>
  <c r="BL712" i="12" s="1"/>
  <c r="BC550" i="4"/>
  <c r="BC754" i="12" s="1"/>
  <c r="BL515" i="4"/>
  <c r="BL753" i="12" s="1"/>
  <c r="BC480" i="4"/>
  <c r="BC752" i="12" s="1"/>
  <c r="BL410" i="4"/>
  <c r="BL750" i="12" s="1"/>
  <c r="BL375" i="4"/>
  <c r="BL749" i="12" s="1"/>
  <c r="BC340" i="4"/>
  <c r="BC748" i="12" s="1"/>
  <c r="BC341" i="4"/>
  <c r="BC783" i="12" s="1"/>
  <c r="BC306" i="4"/>
  <c r="BC782" i="12" s="1"/>
  <c r="BC552" i="4"/>
  <c r="BC824" i="12" s="1"/>
  <c r="BC517" i="4"/>
  <c r="BC823" i="12" s="1"/>
  <c r="BC482" i="4"/>
  <c r="BC822" i="12" s="1"/>
  <c r="BC447" i="4"/>
  <c r="BC821" i="12" s="1"/>
  <c r="BL377" i="4"/>
  <c r="BL819" i="12" s="1"/>
  <c r="BC342" i="4"/>
  <c r="BC818" i="12" s="1"/>
  <c r="BC307" i="4"/>
  <c r="BC817" i="12" s="1"/>
  <c r="BC518" i="4"/>
  <c r="BC858" i="12" s="1"/>
  <c r="BC448" i="4"/>
  <c r="BC856" i="12" s="1"/>
  <c r="BL308" i="4"/>
  <c r="BL852" i="12"/>
  <c r="BL519" i="4"/>
  <c r="BL893" i="12" s="1"/>
  <c r="BL484" i="4"/>
  <c r="BL892" i="12"/>
  <c r="BL414" i="4"/>
  <c r="BL890" i="12" s="1"/>
  <c r="BL379" i="4"/>
  <c r="BL889" i="12" s="1"/>
  <c r="BL555" i="4"/>
  <c r="BL929" i="12" s="1"/>
  <c r="BL485" i="4"/>
  <c r="BL927" i="12" s="1"/>
  <c r="BL926" i="12"/>
  <c r="BL415" i="4"/>
  <c r="BL925" i="12" s="1"/>
  <c r="BC345" i="4"/>
  <c r="BC923" i="12" s="1"/>
  <c r="BC556" i="4"/>
  <c r="BC964" i="12" s="1"/>
  <c r="BL486" i="4"/>
  <c r="BL962" i="12" s="1"/>
  <c r="BL451" i="4"/>
  <c r="BL961" i="12" s="1"/>
  <c r="BL416" i="4"/>
  <c r="BL960" i="12" s="1"/>
  <c r="BL381" i="4"/>
  <c r="BL959" i="12" s="1"/>
  <c r="BL311" i="4"/>
  <c r="BL957" i="12" s="1"/>
  <c r="BL522" i="4"/>
  <c r="BL998" i="12" s="1"/>
  <c r="BC452" i="4"/>
  <c r="BC996" i="12" s="1"/>
  <c r="BL995" i="12"/>
  <c r="BC382" i="4"/>
  <c r="BC994" i="12" s="1"/>
  <c r="BC312" i="4"/>
  <c r="BC992" i="12" s="1"/>
  <c r="BC558" i="4"/>
  <c r="BC1034" i="12" s="1"/>
  <c r="BC523" i="4"/>
  <c r="BC1033" i="12" s="1"/>
  <c r="BL453" i="4"/>
  <c r="BL1031" i="12" s="1"/>
  <c r="BC418" i="4"/>
  <c r="BC1030" i="12" s="1"/>
  <c r="BC383" i="4"/>
  <c r="BC1029" i="12" s="1"/>
  <c r="BL348" i="4"/>
  <c r="BL1028" i="12" s="1"/>
  <c r="BL249" i="4"/>
  <c r="BL11" i="12" s="1"/>
  <c r="NJ35" i="4"/>
  <c r="G17" i="4" s="1"/>
  <c r="BL253" i="4"/>
  <c r="BL151" i="12" s="1"/>
  <c r="BL219" i="4"/>
  <c r="BL185" i="12" s="1"/>
  <c r="BC184" i="4"/>
  <c r="BC184" i="12" s="1"/>
  <c r="BL44" i="4"/>
  <c r="BL180" i="12" s="1"/>
  <c r="BL80" i="4"/>
  <c r="BL216" i="12"/>
  <c r="BL45" i="4"/>
  <c r="BL215" i="12" s="1"/>
  <c r="BL256" i="4"/>
  <c r="BL256" i="12" s="1"/>
  <c r="BL221" i="4"/>
  <c r="BL255" i="12"/>
  <c r="BL186" i="4"/>
  <c r="BL254" i="12"/>
  <c r="BL81" i="4"/>
  <c r="BL251" i="12" s="1"/>
  <c r="BL11" i="4"/>
  <c r="BL249" i="12" s="1"/>
  <c r="BL46" i="4"/>
  <c r="BL250" i="12"/>
  <c r="BL257" i="4"/>
  <c r="BL291" i="12" s="1"/>
  <c r="BL187" i="4"/>
  <c r="BL289" i="12" s="1"/>
  <c r="BL152" i="4"/>
  <c r="BL288" i="12"/>
  <c r="BL12" i="4"/>
  <c r="BL284" i="12" s="1"/>
  <c r="BL47" i="4"/>
  <c r="BL285" i="12"/>
  <c r="BL258" i="4"/>
  <c r="BL326" i="12" s="1"/>
  <c r="BL153" i="4"/>
  <c r="BL323" i="12"/>
  <c r="BL118" i="4"/>
  <c r="BL322" i="12" s="1"/>
  <c r="BL13" i="4"/>
  <c r="BL319" i="12" s="1"/>
  <c r="BL48" i="4"/>
  <c r="BL320" i="12" s="1"/>
  <c r="BL259" i="4"/>
  <c r="BL361" i="12" s="1"/>
  <c r="BL224" i="4"/>
  <c r="BL360" i="12"/>
  <c r="BL189" i="4"/>
  <c r="BL359" i="12" s="1"/>
  <c r="BL119" i="4"/>
  <c r="BL357" i="12" s="1"/>
  <c r="BL84" i="4"/>
  <c r="BL356" i="12"/>
  <c r="BL14" i="4"/>
  <c r="BL354" i="12"/>
  <c r="BL225" i="4"/>
  <c r="BL395" i="12" s="1"/>
  <c r="BC190" i="4"/>
  <c r="BC394" i="12" s="1"/>
  <c r="BL85" i="4"/>
  <c r="BL391" i="12" s="1"/>
  <c r="BL15" i="4"/>
  <c r="BL389" i="12" s="1"/>
  <c r="BC50" i="4"/>
  <c r="BC390" i="12" s="1"/>
  <c r="BL261" i="4"/>
  <c r="BL431" i="12" s="1"/>
  <c r="BL191" i="4"/>
  <c r="BL429" i="12" s="1"/>
  <c r="BL121" i="4"/>
  <c r="BL427" i="12" s="1"/>
  <c r="BC16" i="4"/>
  <c r="BC424" i="12" s="1"/>
  <c r="BL51" i="4"/>
  <c r="BL425" i="12" s="1"/>
  <c r="BL262" i="4"/>
  <c r="BL466" i="12"/>
  <c r="BL227" i="4"/>
  <c r="BL465" i="12" s="1"/>
  <c r="BL157" i="4"/>
  <c r="BL463" i="12"/>
  <c r="BL228" i="4"/>
  <c r="BL500" i="12"/>
  <c r="BL193" i="4"/>
  <c r="BL499" i="12" s="1"/>
  <c r="BL158" i="4"/>
  <c r="BL498" i="12"/>
  <c r="BL123" i="4"/>
  <c r="BL497" i="12" s="1"/>
  <c r="BL88" i="4"/>
  <c r="BL496" i="12" s="1"/>
  <c r="BL124" i="4"/>
  <c r="BL532" i="12"/>
  <c r="BL89" i="4"/>
  <c r="BL531" i="12" s="1"/>
  <c r="BL19" i="4"/>
  <c r="BL529" i="12" s="1"/>
  <c r="BL230" i="4"/>
  <c r="BL570" i="12" s="1"/>
  <c r="BL160" i="4"/>
  <c r="BL568" i="12" s="1"/>
  <c r="BL125" i="4"/>
  <c r="BL567" i="12"/>
  <c r="BL91" i="4"/>
  <c r="BL601" i="12" s="1"/>
  <c r="BL56" i="4"/>
  <c r="BL600" i="12" s="1"/>
  <c r="BL267" i="4"/>
  <c r="BL641" i="12" s="1"/>
  <c r="BC232" i="4"/>
  <c r="BC640" i="12" s="1"/>
  <c r="BL197" i="4"/>
  <c r="BL639" i="12" s="1"/>
  <c r="BC127" i="4"/>
  <c r="BC637" i="12" s="1"/>
  <c r="NT206" i="4"/>
  <c r="BP206" i="4" s="1"/>
  <c r="BM954" i="12" s="1"/>
  <c r="NT219" i="4"/>
  <c r="BP219" i="4" s="1"/>
  <c r="BM185" i="12" s="1"/>
  <c r="NT222" i="4"/>
  <c r="BP222" i="4"/>
  <c r="BM290" i="12" s="1"/>
  <c r="NT227" i="4"/>
  <c r="BP227" i="4" s="1"/>
  <c r="BM465" i="12" s="1"/>
  <c r="NT230" i="4"/>
  <c r="BP230" i="4" s="1"/>
  <c r="BM570" i="12" s="1"/>
  <c r="NT235" i="4"/>
  <c r="BP235" i="4" s="1"/>
  <c r="BM745" i="12" s="1"/>
  <c r="NT238" i="4"/>
  <c r="BP238" i="4" s="1"/>
  <c r="BM850" i="12" s="1"/>
  <c r="NT243" i="4"/>
  <c r="BP243" i="4" s="1"/>
  <c r="BM1025" i="12" s="1"/>
  <c r="NT256" i="4"/>
  <c r="BP256" i="4" s="1"/>
  <c r="BM256" i="12" s="1"/>
  <c r="NT259" i="4"/>
  <c r="BP259" i="4" s="1"/>
  <c r="BM361" i="12" s="1"/>
  <c r="NT264" i="4"/>
  <c r="BP264" i="4"/>
  <c r="BM536" i="12" s="1"/>
  <c r="NT267" i="4"/>
  <c r="BP267" i="4" s="1"/>
  <c r="BM641" i="12" s="1"/>
  <c r="NT272" i="4"/>
  <c r="BP272" i="4" s="1"/>
  <c r="BM816" i="12" s="1"/>
  <c r="BC92" i="4"/>
  <c r="BC636" i="12" s="1"/>
  <c r="BL22" i="4"/>
  <c r="BL634" i="12" s="1"/>
  <c r="BC57" i="4"/>
  <c r="BC635" i="12" s="1"/>
  <c r="BL268" i="4"/>
  <c r="BL676" i="12"/>
  <c r="BL233" i="4"/>
  <c r="BL675" i="12" s="1"/>
  <c r="BL198" i="4"/>
  <c r="BL674" i="12" s="1"/>
  <c r="BL163" i="4"/>
  <c r="BL673" i="12" s="1"/>
  <c r="BL128" i="4"/>
  <c r="BL672" i="12" s="1"/>
  <c r="BL199" i="4"/>
  <c r="BL709" i="12" s="1"/>
  <c r="BC164" i="4"/>
  <c r="BC708" i="12" s="1"/>
  <c r="BL129" i="4"/>
  <c r="BL707" i="12" s="1"/>
  <c r="BL94" i="4"/>
  <c r="BL706" i="12" s="1"/>
  <c r="BL24" i="4"/>
  <c r="BL704" i="12" s="1"/>
  <c r="BL270" i="4"/>
  <c r="BL746" i="12" s="1"/>
  <c r="BL200" i="4"/>
  <c r="BL744" i="12" s="1"/>
  <c r="BL130" i="4"/>
  <c r="BL742" i="12"/>
  <c r="BL95" i="4"/>
  <c r="BL741" i="12" s="1"/>
  <c r="BL271" i="4"/>
  <c r="BL781" i="12"/>
  <c r="BC236" i="4"/>
  <c r="BC780" i="12" s="1"/>
  <c r="BC166" i="4"/>
  <c r="BC778" i="12" s="1"/>
  <c r="BL96" i="4"/>
  <c r="BL776" i="12"/>
  <c r="BL26" i="4"/>
  <c r="BL774" i="12" s="1"/>
  <c r="BL61" i="4"/>
  <c r="BL775" i="12"/>
  <c r="BL272" i="4"/>
  <c r="BL816" i="12" s="1"/>
  <c r="BC202" i="4"/>
  <c r="BC814" i="12" s="1"/>
  <c r="BL132" i="4"/>
  <c r="BL812" i="12" s="1"/>
  <c r="BL97" i="4"/>
  <c r="BL811" i="12" s="1"/>
  <c r="BL27" i="4"/>
  <c r="BL809" i="12" s="1"/>
  <c r="BC62" i="4"/>
  <c r="BC810" i="12" s="1"/>
  <c r="BL273" i="4"/>
  <c r="BL851" i="12"/>
  <c r="BL238" i="4"/>
  <c r="BL850" i="12" s="1"/>
  <c r="BL98" i="4"/>
  <c r="BL846" i="12" s="1"/>
  <c r="BL28" i="4"/>
  <c r="BL844" i="12" s="1"/>
  <c r="BC274" i="4"/>
  <c r="BC886" i="12" s="1"/>
  <c r="BC239" i="4"/>
  <c r="BC885" i="12" s="1"/>
  <c r="BC134" i="4"/>
  <c r="BC882" i="12" s="1"/>
  <c r="BL99" i="4"/>
  <c r="BL881" i="12" s="1"/>
  <c r="BL64" i="4"/>
  <c r="BL880" i="12" s="1"/>
  <c r="BL205" i="4"/>
  <c r="BL919" i="12" s="1"/>
  <c r="BL170" i="4"/>
  <c r="BL918" i="12"/>
  <c r="BC135" i="4"/>
  <c r="BC917" i="12" s="1"/>
  <c r="BL100" i="4"/>
  <c r="BL916" i="12"/>
  <c r="BC30" i="4"/>
  <c r="BC914" i="12" s="1"/>
  <c r="BC65" i="4"/>
  <c r="BC915" i="12" s="1"/>
  <c r="BL276" i="4"/>
  <c r="BL956" i="12"/>
  <c r="BL241" i="4"/>
  <c r="BL955" i="12" s="1"/>
  <c r="BL206" i="4"/>
  <c r="BL954" i="12"/>
  <c r="BC171" i="4"/>
  <c r="BC953" i="12" s="1"/>
  <c r="BC66" i="4"/>
  <c r="BC950" i="12" s="1"/>
  <c r="BC277" i="4"/>
  <c r="BC991" i="12" s="1"/>
  <c r="BL242" i="4"/>
  <c r="BL990" i="12"/>
  <c r="BL207" i="4"/>
  <c r="BL989" i="12" s="1"/>
  <c r="BL172" i="4"/>
  <c r="BL988" i="12" s="1"/>
  <c r="BL137" i="4"/>
  <c r="BL987" i="12"/>
  <c r="BC102" i="4"/>
  <c r="BC986" i="12" s="1"/>
  <c r="BC32" i="4"/>
  <c r="BC984" i="12" s="1"/>
  <c r="BL67" i="4"/>
  <c r="BL985" i="12" s="1"/>
  <c r="BC278" i="4"/>
  <c r="BC1026" i="12" s="1"/>
  <c r="BC243" i="4"/>
  <c r="BC1025" i="12" s="1"/>
  <c r="BL138" i="4"/>
  <c r="BL1022" i="12"/>
  <c r="BC103" i="4"/>
  <c r="BC1021" i="12" s="1"/>
  <c r="BL149" i="4"/>
  <c r="BL183" i="12" s="1"/>
  <c r="BL116" i="4"/>
  <c r="BL252" i="12" s="1"/>
  <c r="BL151" i="4"/>
  <c r="BL253" i="12" s="1"/>
  <c r="I489" i="12"/>
  <c r="I524" i="12"/>
  <c r="I419" i="12"/>
  <c r="I384" i="12"/>
  <c r="I244" i="12"/>
  <c r="I209" i="12"/>
  <c r="I174" i="12"/>
  <c r="I139" i="12"/>
  <c r="I69" i="12"/>
  <c r="I979" i="12"/>
  <c r="I559" i="12"/>
  <c r="I1014" i="12"/>
  <c r="I944" i="12"/>
  <c r="I594" i="12"/>
  <c r="I314" i="12"/>
  <c r="I804" i="12"/>
  <c r="I874" i="12"/>
  <c r="I839" i="12"/>
  <c r="I34" i="12"/>
  <c r="C1052" i="4"/>
  <c r="C1053" i="4" s="1"/>
  <c r="I1049" i="12"/>
  <c r="I909" i="12"/>
  <c r="I565" i="12"/>
  <c r="C37" i="4"/>
  <c r="C38" i="4" s="1"/>
  <c r="I740" i="12"/>
  <c r="I670" i="12"/>
  <c r="I705" i="12"/>
  <c r="I845" i="12"/>
  <c r="I775" i="12"/>
  <c r="I810" i="12"/>
  <c r="I215" i="12"/>
  <c r="I425" i="12"/>
  <c r="I750" i="12"/>
  <c r="I15" i="12"/>
  <c r="I474" i="12"/>
  <c r="I124" i="12"/>
  <c r="I19" i="12"/>
  <c r="I54" i="12"/>
  <c r="I896" i="12"/>
  <c r="I826" i="12"/>
  <c r="C597" i="4"/>
  <c r="C598" i="4" s="1"/>
  <c r="I756" i="12"/>
  <c r="I275" i="12"/>
  <c r="I590" i="12"/>
  <c r="I835" i="12"/>
  <c r="I800" i="12"/>
  <c r="I660" i="12"/>
  <c r="I767" i="12"/>
  <c r="I207" i="12"/>
  <c r="I627" i="12"/>
  <c r="I872" i="12"/>
  <c r="I774" i="12"/>
  <c r="C2" i="4"/>
  <c r="C3" i="4" s="1"/>
  <c r="I809" i="12"/>
  <c r="I844" i="12"/>
  <c r="I739" i="12"/>
  <c r="I354" i="12"/>
  <c r="I179" i="12"/>
  <c r="I109" i="12"/>
  <c r="I780" i="12"/>
  <c r="I150" i="12"/>
  <c r="I80" i="12"/>
  <c r="I536" i="12"/>
  <c r="I396" i="12"/>
  <c r="I11" i="12"/>
  <c r="I816" i="12"/>
  <c r="I851" i="12"/>
  <c r="I746" i="12"/>
  <c r="I921" i="12"/>
  <c r="I291" i="12"/>
  <c r="I116" i="12"/>
  <c r="I783" i="12"/>
  <c r="I13" i="12"/>
  <c r="I582" i="12"/>
  <c r="C632" i="4"/>
  <c r="C633" i="4" s="1"/>
  <c r="I827" i="12"/>
  <c r="I757" i="12"/>
  <c r="I792" i="12"/>
  <c r="I652" i="12"/>
  <c r="I337" i="12"/>
  <c r="I759" i="12"/>
  <c r="I654" i="12"/>
  <c r="I724" i="12"/>
  <c r="I689" i="12"/>
  <c r="I864" i="12"/>
  <c r="I412" i="12"/>
  <c r="I62" i="12"/>
  <c r="I832" i="12"/>
  <c r="I27" i="12"/>
  <c r="I869" i="12"/>
  <c r="I764" i="12"/>
  <c r="C877" i="4"/>
  <c r="C878" i="4" s="1"/>
  <c r="I834" i="12"/>
  <c r="I769" i="12"/>
  <c r="I629" i="12"/>
  <c r="I664" i="12"/>
  <c r="I699" i="12"/>
  <c r="I734" i="12"/>
  <c r="I104" i="12"/>
  <c r="I279" i="12"/>
  <c r="I349" i="12"/>
  <c r="I454" i="12"/>
  <c r="BL1054" i="4"/>
  <c r="BL34" i="12" s="1"/>
  <c r="NF35" i="4"/>
  <c r="G15" i="4" s="1"/>
  <c r="G121" i="4"/>
  <c r="NB35" i="4"/>
  <c r="G13" i="4" s="1"/>
  <c r="G152" i="4"/>
  <c r="G224" i="4"/>
  <c r="G189" i="4"/>
  <c r="BC677" i="4"/>
  <c r="BC303" i="12" s="1"/>
  <c r="G855" i="4"/>
  <c r="G226" i="4"/>
  <c r="MX35" i="4"/>
  <c r="G11" i="4" s="1"/>
  <c r="BL114" i="4"/>
  <c r="BL182" i="12" s="1"/>
  <c r="NH35" i="4"/>
  <c r="G16" i="4" s="1"/>
  <c r="G887" i="12"/>
  <c r="G889" i="12"/>
  <c r="G890" i="12"/>
  <c r="G892" i="12"/>
  <c r="G885" i="12"/>
  <c r="G884" i="12"/>
  <c r="G886" i="12"/>
  <c r="BC355" i="4"/>
  <c r="BC49" i="12" s="1"/>
  <c r="G154" i="4"/>
  <c r="G852" i="4"/>
  <c r="G784" i="4"/>
  <c r="G257" i="4"/>
  <c r="G222" i="4"/>
  <c r="G851" i="4"/>
  <c r="BC710" i="4"/>
  <c r="BC234" i="12" s="1"/>
  <c r="G711" i="4"/>
  <c r="G571" i="4"/>
  <c r="G715" i="4"/>
  <c r="G608" i="4"/>
  <c r="ND35" i="4"/>
  <c r="G14" i="4" s="1"/>
  <c r="G820" i="4"/>
  <c r="G220" i="4"/>
  <c r="BC104" i="12"/>
  <c r="G185" i="4"/>
  <c r="G1064" i="4"/>
  <c r="G150" i="4"/>
  <c r="G45" i="4"/>
  <c r="BL848" i="4"/>
  <c r="BL168" i="12" s="1"/>
  <c r="G818" i="4"/>
  <c r="G645" i="4"/>
  <c r="G781" i="4"/>
  <c r="G853" i="4"/>
  <c r="BL859" i="4"/>
  <c r="BL553" i="12" s="1"/>
  <c r="G959" i="12"/>
  <c r="G957" i="12"/>
  <c r="G960" i="12"/>
  <c r="G958" i="12"/>
  <c r="G956" i="12"/>
  <c r="G954" i="12"/>
  <c r="G962" i="12"/>
  <c r="G955" i="12"/>
  <c r="G961" i="12"/>
  <c r="BC774" i="4"/>
  <c r="BC26" i="12" s="1"/>
  <c r="BL214" i="4"/>
  <c r="BL10" i="12"/>
  <c r="G48" i="4"/>
  <c r="G187" i="4"/>
  <c r="BL706" i="4"/>
  <c r="BL94" i="12" s="1"/>
  <c r="BL566" i="4"/>
  <c r="BL90" i="12"/>
  <c r="G191" i="4"/>
  <c r="G84" i="4"/>
  <c r="G156" i="4"/>
  <c r="BL52" i="4"/>
  <c r="BL460" i="12" s="1"/>
  <c r="G575" i="4"/>
  <c r="BL298" i="4"/>
  <c r="BL502" i="12" s="1"/>
  <c r="BC712" i="4"/>
  <c r="BC304" i="12" s="1"/>
  <c r="G925" i="12"/>
  <c r="G927" i="12"/>
  <c r="G919" i="12"/>
  <c r="G922" i="12"/>
  <c r="G920" i="12"/>
  <c r="G926" i="12"/>
  <c r="G923" i="12"/>
  <c r="G921" i="12"/>
  <c r="G924" i="12"/>
  <c r="G1029" i="12"/>
  <c r="G1024" i="12"/>
  <c r="BL425" i="4"/>
  <c r="BL51" i="12" s="1"/>
  <c r="G119" i="4"/>
  <c r="BL745" i="4"/>
  <c r="BL235" i="12"/>
  <c r="BL292" i="4"/>
  <c r="BL292" i="12" s="1"/>
  <c r="G748" i="4"/>
  <c r="G641" i="4"/>
  <c r="G991" i="12"/>
  <c r="G997" i="12"/>
  <c r="G989" i="12"/>
  <c r="G995" i="12"/>
  <c r="G993" i="12"/>
  <c r="G990" i="12"/>
  <c r="G996" i="12"/>
  <c r="G994" i="12"/>
  <c r="BL845" i="4"/>
  <c r="BL63" i="12" s="1"/>
  <c r="G261" i="4"/>
  <c r="G259" i="4"/>
  <c r="G51" i="4"/>
  <c r="MZ35" i="4"/>
  <c r="G12" i="4" s="1"/>
  <c r="G785" i="4"/>
  <c r="G678" i="4"/>
  <c r="G398" i="4"/>
  <c r="BL750" i="4"/>
  <c r="BL410" i="12" s="1"/>
  <c r="G680" i="4"/>
  <c r="G573" i="4"/>
  <c r="G610" i="4"/>
  <c r="BL547" i="4"/>
  <c r="BL649" i="12" s="1"/>
  <c r="BL552" i="4"/>
  <c r="BL824" i="12" s="1"/>
  <c r="BL274" i="4"/>
  <c r="BL886" i="12" s="1"/>
  <c r="BL593" i="4"/>
  <c r="BL1035" i="12" s="1"/>
  <c r="G816" i="4"/>
  <c r="G676" i="4"/>
  <c r="BL793" i="4"/>
  <c r="BL691" i="12" s="1"/>
  <c r="BL202" i="4"/>
  <c r="BL814" i="12" s="1"/>
  <c r="BC978" i="4"/>
  <c r="BC1046" i="12" s="1"/>
  <c r="G783" i="4"/>
  <c r="BL754" i="4"/>
  <c r="BL550" i="12" s="1"/>
  <c r="G746" i="4"/>
  <c r="G750" i="4"/>
  <c r="G643" i="4"/>
  <c r="BC304" i="4"/>
  <c r="BC712" i="12" s="1"/>
  <c r="G606" i="4"/>
  <c r="BC90" i="4"/>
  <c r="BC566" i="12" s="1"/>
  <c r="BC725" i="4"/>
  <c r="BC759" i="12" s="1"/>
  <c r="BL868" i="4"/>
  <c r="BL868" i="12" s="1"/>
  <c r="BL835" i="4"/>
  <c r="BL937" i="12" s="1"/>
  <c r="G713" i="4"/>
  <c r="BL195" i="4"/>
  <c r="BL569" i="12" s="1"/>
  <c r="MV35" i="4"/>
  <c r="BL763" i="4"/>
  <c r="BL865" i="12" s="1"/>
  <c r="BC276" i="4"/>
  <c r="BC956" i="12" s="1"/>
  <c r="BL623" i="4"/>
  <c r="BL861" i="12"/>
  <c r="G891" i="12"/>
  <c r="G888" i="12"/>
  <c r="G894" i="12" s="1"/>
  <c r="G992" i="12"/>
  <c r="G1025" i="12"/>
  <c r="G1032" i="12"/>
  <c r="NT45" i="4"/>
  <c r="BP45" i="4" s="1"/>
  <c r="BM215" i="12" s="1"/>
  <c r="NT74" i="4"/>
  <c r="BP74" i="4" s="1"/>
  <c r="BM6" i="12" s="1"/>
  <c r="NT90" i="4"/>
  <c r="BP90" i="4" s="1"/>
  <c r="BM566" i="12" s="1"/>
  <c r="NT98" i="4"/>
  <c r="BP98" i="4" s="1"/>
  <c r="BM846" i="12" s="1"/>
  <c r="NT172" i="4"/>
  <c r="BP172" i="4" s="1"/>
  <c r="BM988" i="12" s="1"/>
  <c r="NT185" i="4"/>
  <c r="BP185" i="4" s="1"/>
  <c r="BM219" i="12" s="1"/>
  <c r="NT201" i="4"/>
  <c r="BP201" i="4"/>
  <c r="BM779" i="12" s="1"/>
  <c r="NT214" i="4"/>
  <c r="BP214" i="4" s="1"/>
  <c r="BM10" i="12" s="1"/>
  <c r="NT275" i="4"/>
  <c r="BP275" i="4" s="1"/>
  <c r="BM921" i="12" s="1"/>
  <c r="G1028" i="4"/>
  <c r="G1026" i="4"/>
  <c r="G1032" i="4"/>
  <c r="BL1022" i="4"/>
  <c r="BL138" i="12" s="1"/>
  <c r="BL1023" i="4"/>
  <c r="BL173" i="12" s="1"/>
  <c r="BL1025" i="4"/>
  <c r="BL243" i="12" s="1"/>
  <c r="BL1026" i="4"/>
  <c r="BL278" i="12"/>
  <c r="BL1029" i="4"/>
  <c r="BL383" i="12" s="1"/>
  <c r="BL1030" i="4"/>
  <c r="BL418" i="12" s="1"/>
  <c r="BC1032" i="4"/>
  <c r="BC488" i="12" s="1"/>
  <c r="BL1037" i="4"/>
  <c r="BL663" i="12" s="1"/>
  <c r="BL1038" i="4"/>
  <c r="BL698" i="12" s="1"/>
  <c r="BL1040" i="4"/>
  <c r="BL768" i="12" s="1"/>
  <c r="BL1041" i="4"/>
  <c r="BL803" i="12" s="1"/>
  <c r="BC1042" i="4"/>
  <c r="BC838" i="12" s="1"/>
  <c r="G1028" i="12"/>
  <c r="G1027" i="12"/>
  <c r="G1031" i="12"/>
  <c r="BL974" i="4"/>
  <c r="BL906" i="12" s="1"/>
  <c r="NT1026" i="4"/>
  <c r="BP1026" i="4" s="1"/>
  <c r="BM278" i="12" s="1"/>
  <c r="NT1031" i="4"/>
  <c r="BP1031" i="4" s="1"/>
  <c r="BM453" i="12" s="1"/>
  <c r="NT1039" i="4"/>
  <c r="BP1039" i="4" s="1"/>
  <c r="BM733" i="12" s="1"/>
  <c r="G1030" i="12"/>
  <c r="G1026" i="12"/>
  <c r="NT25" i="4"/>
  <c r="BP25" i="4"/>
  <c r="BM739" i="12" s="1"/>
  <c r="NT119" i="4"/>
  <c r="BP119" i="4" s="1"/>
  <c r="BM357" i="12" s="1"/>
  <c r="NT251" i="4"/>
  <c r="BP251" i="4" s="1"/>
  <c r="BM81" i="12" s="1"/>
  <c r="G255" i="4"/>
  <c r="NT799" i="4"/>
  <c r="BP799" i="4"/>
  <c r="BM901" i="12" s="1"/>
  <c r="E528" i="4"/>
  <c r="E493" i="4"/>
  <c r="E773" i="4"/>
  <c r="E38" i="4"/>
  <c r="E213" i="4"/>
  <c r="E458" i="4"/>
  <c r="E178" i="4"/>
  <c r="E633" i="4"/>
  <c r="E668" i="4"/>
  <c r="E878" i="4"/>
  <c r="E598" i="4"/>
  <c r="E283" i="4"/>
  <c r="E913" i="4"/>
  <c r="E948" i="4"/>
  <c r="E143" i="4"/>
  <c r="E73" i="4"/>
  <c r="E318" i="4"/>
  <c r="E108" i="4"/>
  <c r="E563" i="4"/>
  <c r="E423" i="4"/>
  <c r="E983" i="4"/>
  <c r="E808" i="4"/>
  <c r="E843" i="4"/>
  <c r="E703" i="4"/>
  <c r="E1053" i="4"/>
  <c r="E248" i="4"/>
  <c r="E388" i="4"/>
  <c r="E738" i="4"/>
  <c r="BC587" i="4"/>
  <c r="BC825" i="12" s="1"/>
  <c r="E1018" i="4"/>
  <c r="E353" i="4"/>
  <c r="BL1021" i="4"/>
  <c r="BL103" i="12" s="1"/>
  <c r="BL1027" i="4"/>
  <c r="BL313" i="12" s="1"/>
  <c r="G852" i="12"/>
  <c r="G853" i="12"/>
  <c r="NT894" i="4"/>
  <c r="BP894" i="4" s="1"/>
  <c r="BM554" i="12" s="1"/>
  <c r="NT902" i="4"/>
  <c r="BP902" i="4" s="1"/>
  <c r="BM834" i="12" s="1"/>
  <c r="NT915" i="4"/>
  <c r="BP915" i="4"/>
  <c r="BM65" i="12" s="1"/>
  <c r="NT923" i="4"/>
  <c r="BP923" i="4" s="1"/>
  <c r="BM345" i="12" s="1"/>
  <c r="NT952" i="4"/>
  <c r="BP952" i="4" s="1"/>
  <c r="BM136" i="12" s="1"/>
  <c r="NT957" i="4"/>
  <c r="BP957" i="4" s="1"/>
  <c r="BM311" i="12" s="1"/>
  <c r="NT960" i="4"/>
  <c r="BP960" i="4" s="1"/>
  <c r="BM416" i="12" s="1"/>
  <c r="NT802" i="4"/>
  <c r="BP802" i="4" s="1"/>
  <c r="BM1006" i="12" s="1"/>
  <c r="NT745" i="4"/>
  <c r="BP745" i="4" s="1"/>
  <c r="BM235" i="12" s="1"/>
  <c r="NT753" i="4"/>
  <c r="BP753" i="4" s="1"/>
  <c r="BM515" i="12" s="1"/>
  <c r="NT968" i="4"/>
  <c r="BP968" i="4" s="1"/>
  <c r="BM696" i="12" s="1"/>
  <c r="NT997" i="4"/>
  <c r="BP997" i="4"/>
  <c r="BM487" i="12" s="1"/>
  <c r="NT1005" i="4"/>
  <c r="BP1005" i="4" s="1"/>
  <c r="BM767" i="12" s="1"/>
  <c r="BL984" i="4"/>
  <c r="BL32" i="12" s="1"/>
  <c r="BL879" i="4"/>
  <c r="BL29" i="12"/>
  <c r="BC985" i="4"/>
  <c r="BC67" i="12" s="1"/>
  <c r="BL950" i="4"/>
  <c r="BL66" i="12"/>
  <c r="BL951" i="4"/>
  <c r="BL101" i="12" s="1"/>
  <c r="BL987" i="4"/>
  <c r="BL137" i="12" s="1"/>
  <c r="BL988" i="4"/>
  <c r="BL172" i="12" s="1"/>
  <c r="BL918" i="4"/>
  <c r="BL170" i="12" s="1"/>
  <c r="BL883" i="4"/>
  <c r="BL169" i="12" s="1"/>
  <c r="BL989" i="4"/>
  <c r="BL207" i="12" s="1"/>
  <c r="BL954" i="4"/>
  <c r="BL206" i="12" s="1"/>
  <c r="BL919" i="4"/>
  <c r="BL205" i="12" s="1"/>
  <c r="G991" i="4"/>
  <c r="G958" i="4"/>
  <c r="G925" i="4"/>
  <c r="G892" i="4"/>
  <c r="BL991" i="4"/>
  <c r="BL277" i="12" s="1"/>
  <c r="BL956" i="4"/>
  <c r="BL276" i="12" s="1"/>
  <c r="BL921" i="4"/>
  <c r="BL275" i="12" s="1"/>
  <c r="BL992" i="4"/>
  <c r="BL312" i="12" s="1"/>
  <c r="BL957" i="4"/>
  <c r="BL311" i="12" s="1"/>
  <c r="BL993" i="4"/>
  <c r="BL347" i="12" s="1"/>
  <c r="BL958" i="4"/>
  <c r="BL346" i="12" s="1"/>
  <c r="BL888" i="4"/>
  <c r="BL344" i="12" s="1"/>
  <c r="BL994" i="4"/>
  <c r="BL382" i="12" s="1"/>
  <c r="BC959" i="4"/>
  <c r="BC381" i="12" s="1"/>
  <c r="BL889" i="4"/>
  <c r="BL379" i="12" s="1"/>
  <c r="BC995" i="4"/>
  <c r="BC417" i="12" s="1"/>
  <c r="BL925" i="4"/>
  <c r="BL415" i="12" s="1"/>
  <c r="BL996" i="4"/>
  <c r="BL452" i="12" s="1"/>
  <c r="BL961" i="4"/>
  <c r="BL451" i="12" s="1"/>
  <c r="BL926" i="4"/>
  <c r="BL450" i="12" s="1"/>
  <c r="BL891" i="4"/>
  <c r="BL449" i="12"/>
  <c r="BL997" i="4"/>
  <c r="BL487" i="12" s="1"/>
  <c r="BL962" i="4"/>
  <c r="BL486" i="12" s="1"/>
  <c r="BL927" i="4"/>
  <c r="BL485" i="12" s="1"/>
  <c r="BL892" i="4"/>
  <c r="BL484" i="12" s="1"/>
  <c r="BC998" i="4"/>
  <c r="BC522" i="12" s="1"/>
  <c r="G962" i="4"/>
  <c r="BL963" i="4"/>
  <c r="BL521" i="12" s="1"/>
  <c r="G921" i="4"/>
  <c r="BL893" i="4"/>
  <c r="BL519" i="12" s="1"/>
  <c r="G993" i="4"/>
  <c r="BC964" i="4"/>
  <c r="BC556" i="12" s="1"/>
  <c r="G927" i="4"/>
  <c r="BL929" i="4"/>
  <c r="BL555" i="12" s="1"/>
  <c r="G886" i="4"/>
  <c r="BL1000" i="4"/>
  <c r="BL592" i="12" s="1"/>
  <c r="BL965" i="4"/>
  <c r="BL591" i="12" s="1"/>
  <c r="BL930" i="4"/>
  <c r="BL590" i="12" s="1"/>
  <c r="G997" i="4"/>
  <c r="BL1001" i="4"/>
  <c r="BL627" i="12" s="1"/>
  <c r="G956" i="4"/>
  <c r="G923" i="4"/>
  <c r="G890" i="4"/>
  <c r="BL1002" i="4"/>
  <c r="BL662" i="12" s="1"/>
  <c r="BL967" i="4"/>
  <c r="BL661" i="12" s="1"/>
  <c r="BL932" i="4"/>
  <c r="BL660" i="12" s="1"/>
  <c r="BL897" i="4"/>
  <c r="BL659" i="12" s="1"/>
  <c r="BL1003" i="4"/>
  <c r="BL697" i="12" s="1"/>
  <c r="BC968" i="4"/>
  <c r="BC696" i="12" s="1"/>
  <c r="BL898" i="4"/>
  <c r="BL694" i="12"/>
  <c r="BL969" i="4"/>
  <c r="BL731" i="12" s="1"/>
  <c r="BL899" i="4"/>
  <c r="BL729" i="12" s="1"/>
  <c r="BC1005" i="4"/>
  <c r="BC767" i="12" s="1"/>
  <c r="BC970" i="4"/>
  <c r="BC766" i="12" s="1"/>
  <c r="BC1006" i="4"/>
  <c r="BC802" i="12" s="1"/>
  <c r="BC901" i="4"/>
  <c r="BC799" i="12" s="1"/>
  <c r="BC1007" i="4"/>
  <c r="BC837" i="12" s="1"/>
  <c r="BC902" i="4"/>
  <c r="BC834" i="12" s="1"/>
  <c r="BL903" i="4"/>
  <c r="BL869" i="12" s="1"/>
  <c r="G14" i="12"/>
  <c r="G17" i="12"/>
  <c r="G46" i="12"/>
  <c r="G47" i="12"/>
  <c r="G86" i="12"/>
  <c r="G81" i="12"/>
  <c r="G114" i="12"/>
  <c r="G122" i="12"/>
  <c r="G157" i="12"/>
  <c r="G150" i="12"/>
  <c r="G184" i="12"/>
  <c r="G227" i="12"/>
  <c r="G220" i="12"/>
  <c r="G262" i="12"/>
  <c r="G255" i="12"/>
  <c r="G295" i="12"/>
  <c r="G296" i="12"/>
  <c r="G331" i="12"/>
  <c r="G324" i="12"/>
  <c r="G361" i="12"/>
  <c r="G362" i="12"/>
  <c r="G396" i="12"/>
  <c r="G402" i="12"/>
  <c r="G395" i="12"/>
  <c r="G436" i="12"/>
  <c r="G429" i="12"/>
  <c r="G464" i="12"/>
  <c r="G505" i="12"/>
  <c r="G506" i="12"/>
  <c r="G535" i="12"/>
  <c r="G536" i="12"/>
  <c r="G575" i="12"/>
  <c r="G576" i="12"/>
  <c r="G610" i="12"/>
  <c r="G611" i="12"/>
  <c r="G642" i="12"/>
  <c r="G643" i="12"/>
  <c r="G679" i="12"/>
  <c r="G676" i="12"/>
  <c r="G717" i="12"/>
  <c r="G710" i="12"/>
  <c r="G749" i="12"/>
  <c r="G750" i="12"/>
  <c r="G783" i="12"/>
  <c r="G784" i="12"/>
  <c r="G816" i="12"/>
  <c r="G817" i="12"/>
  <c r="G1031" i="4"/>
  <c r="NT1037" i="4"/>
  <c r="BP1037" i="4" s="1"/>
  <c r="BM663" i="12" s="1"/>
  <c r="BC1033" i="4"/>
  <c r="BC523" i="12" s="1"/>
  <c r="BL1005" i="4"/>
  <c r="BL767" i="12" s="1"/>
  <c r="G994" i="4"/>
  <c r="G782" i="12"/>
  <c r="G471" i="12"/>
  <c r="G960" i="4"/>
  <c r="G80" i="12"/>
  <c r="G16" i="12"/>
  <c r="G470" i="12"/>
  <c r="G574" i="12"/>
  <c r="G781" i="12"/>
  <c r="G609" i="12"/>
  <c r="G435" i="12"/>
  <c r="G254" i="12"/>
  <c r="G87" i="12"/>
  <c r="G469" i="12"/>
  <c r="G294" i="12"/>
  <c r="G121" i="12"/>
  <c r="G748" i="12"/>
  <c r="G815" i="12"/>
  <c r="G641" i="12"/>
  <c r="G851" i="12"/>
  <c r="G678" i="12"/>
  <c r="G504" i="12"/>
  <c r="G330" i="12"/>
  <c r="G149" i="12"/>
  <c r="G219" i="12"/>
  <c r="G190" i="12"/>
  <c r="G709" i="12"/>
  <c r="G542" i="12"/>
  <c r="G360" i="12"/>
  <c r="G394" i="12"/>
  <c r="G45" i="12"/>
  <c r="G328" i="12"/>
  <c r="G11" i="12"/>
  <c r="G888" i="4"/>
  <c r="G573" i="12"/>
  <c r="G780" i="12"/>
  <c r="G714" i="12"/>
  <c r="G607" i="12"/>
  <c r="G433" i="12"/>
  <c r="G261" i="12"/>
  <c r="G79" i="12"/>
  <c r="G468" i="12"/>
  <c r="G293" i="12"/>
  <c r="G120" i="12"/>
  <c r="G747" i="12"/>
  <c r="G822" i="12"/>
  <c r="G640" i="12"/>
  <c r="G857" i="12"/>
  <c r="G677" i="12"/>
  <c r="G503" i="12"/>
  <c r="G329" i="12"/>
  <c r="G156" i="12"/>
  <c r="G226" i="12"/>
  <c r="G189" i="12"/>
  <c r="G716" i="12"/>
  <c r="G534" i="12"/>
  <c r="G367" i="12"/>
  <c r="G401" i="12"/>
  <c r="G52" i="12"/>
  <c r="G434" i="12"/>
  <c r="G502" i="12"/>
  <c r="G744" i="12"/>
  <c r="G10" i="12"/>
  <c r="G572" i="12"/>
  <c r="G787" i="12"/>
  <c r="G606" i="12"/>
  <c r="G432" i="12"/>
  <c r="G290" i="12"/>
  <c r="G259" i="12"/>
  <c r="G85" i="12"/>
  <c r="G467" i="12"/>
  <c r="G473" i="12" s="1"/>
  <c r="G292" i="12"/>
  <c r="G119" i="12"/>
  <c r="G746" i="12"/>
  <c r="G814" i="12"/>
  <c r="G647" i="12"/>
  <c r="G849" i="12"/>
  <c r="G675" i="12"/>
  <c r="G501" i="12"/>
  <c r="G327" i="12"/>
  <c r="G155" i="12"/>
  <c r="G225" i="12"/>
  <c r="G188" i="12"/>
  <c r="G715" i="12"/>
  <c r="G541" i="12"/>
  <c r="G359" i="12"/>
  <c r="G400" i="12"/>
  <c r="G44" i="12"/>
  <c r="G646" i="12"/>
  <c r="G820" i="12"/>
  <c r="G154" i="12"/>
  <c r="G752" i="12"/>
  <c r="G571" i="12"/>
  <c r="G779" i="12"/>
  <c r="G605" i="12"/>
  <c r="G431" i="12"/>
  <c r="G258" i="12"/>
  <c r="G84" i="12"/>
  <c r="G12" i="12"/>
  <c r="G466" i="12"/>
  <c r="G291" i="12"/>
  <c r="G118" i="12"/>
  <c r="G745" i="12"/>
  <c r="G821" i="12"/>
  <c r="G639" i="12"/>
  <c r="G856" i="12"/>
  <c r="G682" i="12"/>
  <c r="G500" i="12"/>
  <c r="G326" i="12"/>
  <c r="G222" i="12"/>
  <c r="G153" i="12"/>
  <c r="G224" i="12"/>
  <c r="G187" i="12"/>
  <c r="G713" i="12"/>
  <c r="G539" i="12"/>
  <c r="G365" i="12"/>
  <c r="G399" i="12"/>
  <c r="G51" i="12"/>
  <c r="G570" i="12"/>
  <c r="G260" i="12"/>
  <c r="G540" i="12"/>
  <c r="G577" i="12"/>
  <c r="G786" i="12"/>
  <c r="G612" i="12"/>
  <c r="G430" i="12"/>
  <c r="G257" i="12"/>
  <c r="G83" i="12"/>
  <c r="G465" i="12"/>
  <c r="G297" i="12"/>
  <c r="G117" i="12"/>
  <c r="G751" i="12"/>
  <c r="G819" i="12"/>
  <c r="G645" i="12"/>
  <c r="G855" i="12"/>
  <c r="G674" i="12"/>
  <c r="G507" i="12"/>
  <c r="G325" i="12"/>
  <c r="G152" i="12"/>
  <c r="G15" i="12"/>
  <c r="G223" i="12"/>
  <c r="G186" i="12"/>
  <c r="G712" i="12"/>
  <c r="G538" i="12"/>
  <c r="G364" i="12"/>
  <c r="G9" i="12"/>
  <c r="G398" i="12"/>
  <c r="G50" i="12"/>
  <c r="G13" i="12"/>
  <c r="G472" i="12"/>
  <c r="G850" i="12"/>
  <c r="BL886" i="4"/>
  <c r="BL274" i="12"/>
  <c r="G116" i="12"/>
  <c r="G569" i="12"/>
  <c r="G785" i="12"/>
  <c r="G604" i="12"/>
  <c r="G437" i="12"/>
  <c r="G256" i="12"/>
  <c r="G82" i="12"/>
  <c r="G289" i="12"/>
  <c r="G115" i="12"/>
  <c r="G818" i="12"/>
  <c r="G644" i="12"/>
  <c r="G48" i="12"/>
  <c r="G854" i="12"/>
  <c r="G681" i="12"/>
  <c r="G499" i="12"/>
  <c r="G332" i="12"/>
  <c r="G151" i="12"/>
  <c r="G221" i="12"/>
  <c r="G185" i="12"/>
  <c r="G711" i="12"/>
  <c r="G537" i="12"/>
  <c r="G363" i="12"/>
  <c r="G397" i="12"/>
  <c r="G49" i="12"/>
  <c r="G608" i="12"/>
  <c r="G192" i="12"/>
  <c r="G366" i="12"/>
  <c r="G368" i="12" s="1"/>
  <c r="G680" i="12"/>
  <c r="G191" i="12"/>
  <c r="NT111" i="4"/>
  <c r="BP111" i="4" s="1"/>
  <c r="BM77" i="12" s="1"/>
  <c r="NT748" i="4"/>
  <c r="BP748" i="4"/>
  <c r="BM340" i="12"/>
  <c r="NT1013" i="4"/>
  <c r="BP1013" i="4" s="1"/>
  <c r="BM1047" i="12" s="1"/>
  <c r="I47" i="12"/>
  <c r="I741" i="12"/>
  <c r="I811" i="12"/>
  <c r="I216" i="12"/>
  <c r="I782" i="12"/>
  <c r="I117" i="12"/>
  <c r="I111" i="12"/>
  <c r="I152" i="12"/>
  <c r="I747" i="12"/>
  <c r="I817" i="12"/>
  <c r="I607" i="12"/>
  <c r="I292" i="12"/>
  <c r="I251" i="12"/>
  <c r="I846" i="12"/>
  <c r="I12" i="12"/>
  <c r="C72" i="4"/>
  <c r="C73" i="4" s="1"/>
  <c r="C282" i="4"/>
  <c r="C283" i="4" s="1"/>
  <c r="I636" i="12"/>
  <c r="I181" i="12"/>
  <c r="I321" i="12"/>
  <c r="G10" i="4"/>
  <c r="MT35" i="4"/>
  <c r="G9" i="4" s="1"/>
  <c r="BL330" i="4"/>
  <c r="BL398" i="12" s="1"/>
  <c r="BC955" i="4"/>
  <c r="BC241" i="12" s="1"/>
  <c r="BC453" i="4"/>
  <c r="BC1031" i="12" s="1"/>
  <c r="BL838" i="4"/>
  <c r="BL1042" i="12" s="1"/>
  <c r="BL1070" i="4"/>
  <c r="BL594" i="12"/>
  <c r="BC100" i="4"/>
  <c r="BC916" i="12" s="1"/>
  <c r="BC722" i="4"/>
  <c r="BC654" i="12" s="1"/>
  <c r="BC801" i="4"/>
  <c r="BC971" i="12" s="1"/>
  <c r="BL781" i="4"/>
  <c r="BL271" i="12"/>
  <c r="BL689" i="4"/>
  <c r="BL723" i="12"/>
  <c r="BL512" i="4"/>
  <c r="BL648" i="12"/>
  <c r="BC688" i="4"/>
  <c r="BC688" i="12" s="1"/>
  <c r="BL134" i="4"/>
  <c r="BL882" i="12" s="1"/>
  <c r="BC132" i="4"/>
  <c r="BC812" i="12" s="1"/>
  <c r="BL82" i="4"/>
  <c r="BL286" i="12" s="1"/>
  <c r="BC415" i="4"/>
  <c r="BC925" i="12" s="1"/>
  <c r="BL620" i="4"/>
  <c r="BL756" i="12"/>
  <c r="BC708" i="4"/>
  <c r="BC164" i="12" s="1"/>
  <c r="BL895" i="4"/>
  <c r="BL589" i="12" s="1"/>
  <c r="BC784" i="4"/>
  <c r="BC376" i="12" s="1"/>
  <c r="BL1058" i="4"/>
  <c r="BL174" i="12" s="1"/>
  <c r="BL482" i="4"/>
  <c r="BL822" i="12" s="1"/>
  <c r="BL296" i="4"/>
  <c r="BL432" i="12" s="1"/>
  <c r="BL977" i="4"/>
  <c r="BL1011" i="12" s="1"/>
  <c r="BC25" i="4"/>
  <c r="BC739" i="12" s="1"/>
  <c r="BC787" i="4"/>
  <c r="BC481" i="12" s="1"/>
  <c r="BL62" i="4"/>
  <c r="BL810" i="12" s="1"/>
  <c r="BL860" i="4"/>
  <c r="BL588" i="12"/>
  <c r="BC407" i="4"/>
  <c r="BC645" i="12" s="1"/>
  <c r="BL696" i="4"/>
  <c r="BL968" i="12" s="1"/>
  <c r="BL937" i="4"/>
  <c r="BL835" i="12" s="1"/>
  <c r="BC98" i="4"/>
  <c r="BC846" i="12" s="1"/>
  <c r="BL863" i="4"/>
  <c r="BL693" i="12" s="1"/>
  <c r="BL698" i="4"/>
  <c r="BL1038" i="12" s="1"/>
  <c r="BC267" i="4"/>
  <c r="BC641" i="12" s="1"/>
  <c r="BL655" i="4"/>
  <c r="BL757" i="12" s="1"/>
  <c r="BL32" i="4"/>
  <c r="BL984" i="12" s="1"/>
  <c r="BL819" i="4"/>
  <c r="BL377" i="12"/>
  <c r="BL1004" i="4"/>
  <c r="BL732" i="12" s="1"/>
  <c r="BL436" i="4"/>
  <c r="BL436" i="12" s="1"/>
  <c r="BC288" i="4"/>
  <c r="BC152" i="12" s="1"/>
  <c r="BL1043" i="4"/>
  <c r="BL873" i="12" s="1"/>
  <c r="BC67" i="4"/>
  <c r="BC985" i="12" s="1"/>
  <c r="BL935" i="4"/>
  <c r="BL765" i="12" s="1"/>
  <c r="BL418" i="4"/>
  <c r="BL1030" i="12" s="1"/>
  <c r="BL347" i="4"/>
  <c r="BL993" i="12" s="1"/>
  <c r="BC416" i="4"/>
  <c r="BC960" i="12" s="1"/>
  <c r="BC514" i="4"/>
  <c r="BC718" i="12" s="1"/>
  <c r="BC621" i="4"/>
  <c r="BC791" i="12" s="1"/>
  <c r="BC590" i="4"/>
  <c r="BC930" i="12" s="1"/>
  <c r="BL762" i="4"/>
  <c r="BL830" i="12" s="1"/>
  <c r="BL803" i="4"/>
  <c r="BL1041" i="12" s="1"/>
  <c r="BC802" i="4"/>
  <c r="BC1006" i="12" s="1"/>
  <c r="BL582" i="4"/>
  <c r="BL650" i="12"/>
  <c r="BL135" i="4"/>
  <c r="BL917" i="12" s="1"/>
  <c r="BC484" i="4"/>
  <c r="BC892" i="12" s="1"/>
  <c r="BC515" i="4"/>
  <c r="BC753" i="12" s="1"/>
  <c r="BC870" i="4"/>
  <c r="BC938" i="12" s="1"/>
  <c r="BC761" i="4"/>
  <c r="BC795" i="12" s="1"/>
  <c r="BL865" i="4"/>
  <c r="BL763" i="12" s="1"/>
  <c r="BL66" i="4"/>
  <c r="BL950" i="12" s="1"/>
  <c r="BC800" i="4"/>
  <c r="BC936" i="12" s="1"/>
  <c r="BC417" i="4"/>
  <c r="BC995" i="12" s="1"/>
  <c r="BL30" i="4"/>
  <c r="BL914" i="12" s="1"/>
  <c r="BL291" i="4"/>
  <c r="BL257" i="12" s="1"/>
  <c r="BL297" i="4"/>
  <c r="BL467" i="12" s="1"/>
  <c r="BC489" i="12"/>
  <c r="BL783" i="4"/>
  <c r="BL341" i="12"/>
  <c r="BC752" i="4"/>
  <c r="BC480" i="12" s="1"/>
  <c r="BC893" i="4"/>
  <c r="BC519" i="12" s="1"/>
  <c r="BC932" i="4"/>
  <c r="BC660" i="12" s="1"/>
  <c r="BL68" i="4"/>
  <c r="BL1020" i="12" s="1"/>
  <c r="BC68" i="4"/>
  <c r="BC1020" i="12" s="1"/>
  <c r="BC136" i="4"/>
  <c r="BC952" i="12" s="1"/>
  <c r="BL136" i="4"/>
  <c r="BL952" i="12" s="1"/>
  <c r="BL204" i="4"/>
  <c r="BL884" i="12"/>
  <c r="BC204" i="4"/>
  <c r="BC884" i="12" s="1"/>
  <c r="BL133" i="4"/>
  <c r="BL847" i="12"/>
  <c r="BC133" i="4"/>
  <c r="BC847" i="12" s="1"/>
  <c r="BC203" i="4"/>
  <c r="BC849" i="12" s="1"/>
  <c r="BL203" i="4"/>
  <c r="BL849" i="12"/>
  <c r="BL201" i="4"/>
  <c r="BL779" i="12" s="1"/>
  <c r="BC201" i="4"/>
  <c r="BC779" i="12" s="1"/>
  <c r="BC235" i="4"/>
  <c r="BC745" i="12" s="1"/>
  <c r="BL235" i="4"/>
  <c r="BL745" i="12" s="1"/>
  <c r="BL59" i="4"/>
  <c r="BL705" i="12" s="1"/>
  <c r="BC59" i="4"/>
  <c r="BC705" i="12" s="1"/>
  <c r="BL162" i="4"/>
  <c r="BL638" i="12" s="1"/>
  <c r="BC162" i="4"/>
  <c r="BC638" i="12" s="1"/>
  <c r="BC346" i="4"/>
  <c r="BC958" i="12" s="1"/>
  <c r="BL346" i="4"/>
  <c r="BL958" i="12"/>
  <c r="BC554" i="4"/>
  <c r="BC894" i="12" s="1"/>
  <c r="BL554" i="4"/>
  <c r="BL894" i="12" s="1"/>
  <c r="BL413" i="4"/>
  <c r="BL855" i="12"/>
  <c r="BC413" i="4"/>
  <c r="BC855" i="12" s="1"/>
  <c r="BL412" i="4"/>
  <c r="BL820" i="12"/>
  <c r="BC412" i="4"/>
  <c r="BC820" i="12" s="1"/>
  <c r="BL411" i="4"/>
  <c r="BL785" i="12" s="1"/>
  <c r="BC411" i="4"/>
  <c r="BC785" i="12" s="1"/>
  <c r="BL481" i="4"/>
  <c r="BL787" i="12" s="1"/>
  <c r="BC481" i="4"/>
  <c r="BC787" i="12" s="1"/>
  <c r="BL305" i="4"/>
  <c r="BL747" i="12" s="1"/>
  <c r="BC305" i="4"/>
  <c r="BC747" i="12" s="1"/>
  <c r="BL445" i="4"/>
  <c r="BL751" i="12"/>
  <c r="BC445" i="4"/>
  <c r="BC751" i="12" s="1"/>
  <c r="BL303" i="4"/>
  <c r="BL677" i="12" s="1"/>
  <c r="BC303" i="4"/>
  <c r="BC677" i="12" s="1"/>
  <c r="BL545" i="4"/>
  <c r="BL579" i="12" s="1"/>
  <c r="BL367" i="4"/>
  <c r="BL469" i="12" s="1"/>
  <c r="BL366" i="4"/>
  <c r="BL434" i="12" s="1"/>
  <c r="BL295" i="4"/>
  <c r="BL397" i="12" s="1"/>
  <c r="BC295" i="4"/>
  <c r="BC397" i="12" s="1"/>
  <c r="BL504" i="4"/>
  <c r="BL368" i="12" s="1"/>
  <c r="BL293" i="4"/>
  <c r="BL327" i="12" s="1"/>
  <c r="BC433" i="4"/>
  <c r="BC331" i="12" s="1"/>
  <c r="BL433" i="4"/>
  <c r="BL331" i="12"/>
  <c r="BL463" i="4"/>
  <c r="BL157" i="12" s="1"/>
  <c r="BL533" i="4"/>
  <c r="BL159" i="12" s="1"/>
  <c r="BC533" i="4"/>
  <c r="BC159" i="12" s="1"/>
  <c r="BC660" i="4"/>
  <c r="BC932" i="12" s="1"/>
  <c r="BL660" i="4"/>
  <c r="BL932" i="12" s="1"/>
  <c r="BC730" i="4"/>
  <c r="BC934" i="12" s="1"/>
  <c r="BL730" i="4"/>
  <c r="BL934" i="12" s="1"/>
  <c r="BC798" i="4"/>
  <c r="BC866" i="12" s="1"/>
  <c r="BL798" i="4"/>
  <c r="BL866" i="12" s="1"/>
  <c r="BC584" i="4"/>
  <c r="BC720" i="12" s="1"/>
  <c r="BL584" i="4"/>
  <c r="BL720" i="12"/>
  <c r="BL618" i="4"/>
  <c r="BL686" i="12"/>
  <c r="BC618" i="4"/>
  <c r="BC686" i="12" s="1"/>
  <c r="BL825" i="4"/>
  <c r="BL587" i="12" s="1"/>
  <c r="BC825" i="4"/>
  <c r="BC587" i="12" s="1"/>
  <c r="BL751" i="4"/>
  <c r="BL445" i="12" s="1"/>
  <c r="BC751" i="4"/>
  <c r="BC445" i="12" s="1"/>
  <c r="BC821" i="4"/>
  <c r="BC447" i="12" s="1"/>
  <c r="BL821" i="4"/>
  <c r="BL447" i="12" s="1"/>
  <c r="BL643" i="4"/>
  <c r="BL337" i="12" s="1"/>
  <c r="BL572" i="4"/>
  <c r="BL300" i="12"/>
  <c r="BC572" i="4"/>
  <c r="BC300" i="12" s="1"/>
  <c r="BC709" i="4"/>
  <c r="BC199" i="12" s="1"/>
  <c r="BL709" i="4"/>
  <c r="BL199" i="12" s="1"/>
  <c r="BL779" i="4"/>
  <c r="BL201" i="12" s="1"/>
  <c r="BC908" i="4"/>
  <c r="BC1044" i="12" s="1"/>
  <c r="BL908" i="4"/>
  <c r="BL1044" i="12" s="1"/>
  <c r="BL872" i="4"/>
  <c r="BL1008" i="12"/>
  <c r="BC872" i="4"/>
  <c r="BC1008" i="12" s="1"/>
  <c r="BL942" i="4"/>
  <c r="BL1010" i="12"/>
  <c r="BC942" i="4"/>
  <c r="BC1010" i="12" s="1"/>
  <c r="BL976" i="4"/>
  <c r="BL976" i="12" s="1"/>
  <c r="BC976" i="4"/>
  <c r="BC976" i="12" s="1"/>
  <c r="BC1010" i="4"/>
  <c r="BC942" i="12" s="1"/>
  <c r="BL1010" i="4"/>
  <c r="BL942" i="12" s="1"/>
  <c r="BL1044" i="4"/>
  <c r="BL908" i="12" s="1"/>
  <c r="BC1044" i="4"/>
  <c r="BC908" i="12" s="1"/>
  <c r="BC973" i="4"/>
  <c r="BC871" i="12" s="1"/>
  <c r="BL973" i="4"/>
  <c r="BL871" i="12" s="1"/>
  <c r="BC866" i="4"/>
  <c r="BC798" i="12" s="1"/>
  <c r="BL866" i="4"/>
  <c r="BL798" i="12"/>
  <c r="BC855" i="4"/>
  <c r="BC413" i="12" s="1"/>
  <c r="BL855" i="4"/>
  <c r="BL413" i="12" s="1"/>
  <c r="BL854" i="4"/>
  <c r="BL378" i="12"/>
  <c r="BC279" i="12"/>
  <c r="BL1061" i="4"/>
  <c r="BL279" i="12" s="1"/>
  <c r="BL725" i="4"/>
  <c r="BL759" i="12"/>
  <c r="BC745" i="4"/>
  <c r="BC235" i="12" s="1"/>
  <c r="BL90" i="4"/>
  <c r="BL566" i="12" s="1"/>
  <c r="BC547" i="4"/>
  <c r="BC649" i="12" s="1"/>
  <c r="BL502" i="4"/>
  <c r="BL298" i="12" s="1"/>
  <c r="BL959" i="4"/>
  <c r="BL381" i="12" s="1"/>
  <c r="BL1083" i="4"/>
  <c r="BL1049" i="12" s="1"/>
  <c r="BC656" i="4"/>
  <c r="BC792" i="12" s="1"/>
  <c r="BL550" i="4"/>
  <c r="BL754" i="12" s="1"/>
  <c r="BL549" i="4"/>
  <c r="BL719" i="12" s="1"/>
  <c r="BC130" i="4"/>
  <c r="BC742" i="12" s="1"/>
  <c r="BC729" i="4"/>
  <c r="BC899" i="12" s="1"/>
  <c r="BL510" i="4"/>
  <c r="BL578" i="12" s="1"/>
  <c r="BC129" i="4"/>
  <c r="BC707" i="12" s="1"/>
  <c r="BC410" i="4"/>
  <c r="BC750" i="12" s="1"/>
  <c r="BL310" i="4"/>
  <c r="BL922" i="12" s="1"/>
  <c r="BL934" i="4"/>
  <c r="BL730" i="12" s="1"/>
  <c r="BC943" i="4"/>
  <c r="BC1045" i="12" s="1"/>
  <c r="BL518" i="4"/>
  <c r="BL858" i="12" s="1"/>
  <c r="BL516" i="4"/>
  <c r="BL788" i="12" s="1"/>
  <c r="BC724" i="4"/>
  <c r="BC724" i="12" s="1"/>
  <c r="BC207" i="4"/>
  <c r="BC989" i="12" s="1"/>
  <c r="BC311" i="4"/>
  <c r="BC957" i="12" s="1"/>
  <c r="BC450" i="4"/>
  <c r="BC926" i="12" s="1"/>
  <c r="BL588" i="4"/>
  <c r="BL860" i="12" s="1"/>
  <c r="BL650" i="4"/>
  <c r="BL582" i="12" s="1"/>
  <c r="BC786" i="4"/>
  <c r="BC446" i="12" s="1"/>
  <c r="BL16" i="4"/>
  <c r="BL424" i="12"/>
  <c r="BC470" i="4"/>
  <c r="BC402" i="12" s="1"/>
  <c r="BL208" i="4"/>
  <c r="BL1024" i="12" s="1"/>
  <c r="BC208" i="4"/>
  <c r="BC1024" i="12" s="1"/>
  <c r="BC31" i="4"/>
  <c r="BC949" i="12" s="1"/>
  <c r="BL31" i="4"/>
  <c r="BL949" i="12" s="1"/>
  <c r="BL240" i="4"/>
  <c r="BL920" i="12"/>
  <c r="BC240" i="4"/>
  <c r="BC920" i="12" s="1"/>
  <c r="BC169" i="4"/>
  <c r="BC883" i="12" s="1"/>
  <c r="BL169" i="4"/>
  <c r="BL883" i="12"/>
  <c r="BL63" i="4"/>
  <c r="BL845" i="12" s="1"/>
  <c r="BC63" i="4"/>
  <c r="BC845" i="12" s="1"/>
  <c r="BL168" i="4"/>
  <c r="BL848" i="12" s="1"/>
  <c r="BC168" i="4"/>
  <c r="BC848" i="12" s="1"/>
  <c r="BC167" i="4"/>
  <c r="BC813" i="12" s="1"/>
  <c r="BL167" i="4"/>
  <c r="BL813" i="12" s="1"/>
  <c r="BC269" i="4"/>
  <c r="BC711" i="12" s="1"/>
  <c r="BL269" i="4"/>
  <c r="BL711" i="12"/>
  <c r="BC155" i="4"/>
  <c r="BC393" i="12" s="1"/>
  <c r="BL155" i="4"/>
  <c r="BL393" i="12"/>
  <c r="BL8" i="4"/>
  <c r="BL144" i="12" s="1"/>
  <c r="BC8" i="4"/>
  <c r="BC144" i="12" s="1"/>
  <c r="BL313" i="4"/>
  <c r="BL1027" i="12" s="1"/>
  <c r="BC313" i="4"/>
  <c r="BC1027" i="12" s="1"/>
  <c r="BL344" i="4"/>
  <c r="BL888" i="12" s="1"/>
  <c r="BC344" i="4"/>
  <c r="BC888" i="12" s="1"/>
  <c r="BC378" i="4"/>
  <c r="BC854" i="12" s="1"/>
  <c r="BL378" i="4"/>
  <c r="BL854" i="12" s="1"/>
  <c r="BL477" i="4"/>
  <c r="BL647" i="12" s="1"/>
  <c r="BC477" i="4"/>
  <c r="BC647" i="12" s="1"/>
  <c r="BL333" i="4"/>
  <c r="BL503" i="12"/>
  <c r="BC333" i="4"/>
  <c r="BC503" i="12" s="1"/>
  <c r="BL332" i="4"/>
  <c r="BL468" i="12" s="1"/>
  <c r="BL469" i="4"/>
  <c r="BL367" i="12"/>
  <c r="BC469" i="4"/>
  <c r="BC367" i="12" s="1"/>
  <c r="BL328" i="4"/>
  <c r="BL328" i="12" s="1"/>
  <c r="BL326" i="4"/>
  <c r="BL258" i="12" s="1"/>
  <c r="BL466" i="4"/>
  <c r="BL262" i="12" s="1"/>
  <c r="BC284" i="4"/>
  <c r="BC12" i="12" s="1"/>
  <c r="BL284" i="4"/>
  <c r="BL12" i="12" s="1"/>
  <c r="BL837" i="4"/>
  <c r="BL1007" i="12" s="1"/>
  <c r="BC837" i="4"/>
  <c r="BC1007" i="12" s="1"/>
  <c r="BL695" i="4"/>
  <c r="BL933" i="12" s="1"/>
  <c r="BC695" i="4"/>
  <c r="BC933" i="12" s="1"/>
  <c r="BL728" i="4"/>
  <c r="BL864" i="12"/>
  <c r="BC728" i="4"/>
  <c r="BC864" i="12" s="1"/>
  <c r="BL622" i="4"/>
  <c r="BL826" i="12" s="1"/>
  <c r="BC622" i="4"/>
  <c r="BC826" i="12" s="1"/>
  <c r="BL617" i="4"/>
  <c r="BL651" i="12" s="1"/>
  <c r="BC617" i="4"/>
  <c r="BC651" i="12" s="1"/>
  <c r="BL757" i="4"/>
  <c r="BL655" i="12" s="1"/>
  <c r="BC757" i="4"/>
  <c r="BC655" i="12" s="1"/>
  <c r="BL647" i="4"/>
  <c r="BL477" i="12" s="1"/>
  <c r="BC645" i="4"/>
  <c r="BC407" i="12" s="1"/>
  <c r="BL645" i="4"/>
  <c r="BL407" i="12" s="1"/>
  <c r="BL679" i="4"/>
  <c r="BL373" i="12"/>
  <c r="BC679" i="4"/>
  <c r="BC373" i="12" s="1"/>
  <c r="BL678" i="4"/>
  <c r="BL338" i="12" s="1"/>
  <c r="BL818" i="4"/>
  <c r="BL342" i="12"/>
  <c r="BC818" i="4"/>
  <c r="BC342" i="12" s="1"/>
  <c r="BC744" i="4"/>
  <c r="BC200" i="12" s="1"/>
  <c r="BL744" i="4"/>
  <c r="BL200" i="12" s="1"/>
  <c r="BL603" i="4"/>
  <c r="BL161" i="12" s="1"/>
  <c r="BC743" i="4"/>
  <c r="BC165" i="12" s="1"/>
  <c r="BL743" i="4"/>
  <c r="BL165" i="12" s="1"/>
  <c r="BC856" i="4"/>
  <c r="BC448" i="12" s="1"/>
  <c r="BL856" i="4"/>
  <c r="BL448" i="12" s="1"/>
  <c r="BC419" i="12"/>
  <c r="BL1065" i="4"/>
  <c r="BL419" i="12" s="1"/>
  <c r="BL1062" i="4"/>
  <c r="BL314" i="12" s="1"/>
  <c r="BL33" i="4"/>
  <c r="BL1019" i="12" s="1"/>
  <c r="BC33" i="4"/>
  <c r="BC1019" i="12" s="1"/>
  <c r="BL890" i="4"/>
  <c r="BL414" i="12"/>
  <c r="BC879" i="4"/>
  <c r="BC29" i="12" s="1"/>
  <c r="BC967" i="4"/>
  <c r="BC661" i="12" s="1"/>
  <c r="BL1008" i="4"/>
  <c r="BL872" i="12" s="1"/>
  <c r="BL120" i="4"/>
  <c r="BL392" i="12" s="1"/>
  <c r="BC697" i="4"/>
  <c r="BC1003" i="12" s="1"/>
  <c r="BL428" i="4"/>
  <c r="BL156" i="12" s="1"/>
  <c r="BL1056" i="4"/>
  <c r="BL104" i="12" s="1"/>
  <c r="BC589" i="4"/>
  <c r="BC895" i="12" s="1"/>
  <c r="BL517" i="4"/>
  <c r="BL823" i="12" s="1"/>
  <c r="BC905" i="4"/>
  <c r="BC939" i="12" s="1"/>
  <c r="BC451" i="4"/>
  <c r="BC961" i="12" s="1"/>
  <c r="BC790" i="4"/>
  <c r="BC586" i="12" s="1"/>
  <c r="BC1045" i="4"/>
  <c r="BC943" i="12" s="1"/>
  <c r="BC936" i="4"/>
  <c r="BC800" i="12" s="1"/>
  <c r="BL478" i="4"/>
  <c r="BL682" i="12" s="1"/>
  <c r="BL408" i="4"/>
  <c r="BL680" i="12" s="1"/>
  <c r="BL312" i="4"/>
  <c r="BL992" i="12" s="1"/>
  <c r="BC900" i="4"/>
  <c r="BC764" i="12" s="1"/>
  <c r="BC723" i="4"/>
  <c r="BC689" i="12" s="1"/>
  <c r="BL57" i="4"/>
  <c r="BL635" i="12" s="1"/>
  <c r="BC270" i="4"/>
  <c r="BC746" i="12" s="1"/>
  <c r="BL452" i="4"/>
  <c r="BL996" i="12" s="1"/>
  <c r="BC836" i="4"/>
  <c r="BC972" i="12" s="1"/>
  <c r="BC519" i="4"/>
  <c r="BC893" i="12" s="1"/>
  <c r="BL830" i="4"/>
  <c r="BL762" i="12" s="1"/>
  <c r="BC377" i="4"/>
  <c r="BC819" i="12" s="1"/>
  <c r="BL797" i="4"/>
  <c r="BL831" i="12" s="1"/>
  <c r="BL127" i="4"/>
  <c r="BL637" i="12"/>
  <c r="BC583" i="4"/>
  <c r="BC685" i="12" s="1"/>
  <c r="BC871" i="4"/>
  <c r="BC973" i="12" s="1"/>
  <c r="BL1011" i="4"/>
  <c r="BL977" i="12" s="1"/>
  <c r="BL329" i="4"/>
  <c r="BL363" i="12" s="1"/>
  <c r="BL816" i="4"/>
  <c r="BL272" i="12" s="1"/>
  <c r="BL785" i="4"/>
  <c r="BL411" i="12"/>
  <c r="BL472" i="4"/>
  <c r="BL472" i="12" s="1"/>
  <c r="BL574" i="4"/>
  <c r="BL370" i="12" s="1"/>
  <c r="BL327" i="4"/>
  <c r="BL293" i="12" s="1"/>
  <c r="BL646" i="4"/>
  <c r="BL442" i="12"/>
  <c r="BL1064" i="4"/>
  <c r="BL384" i="12" s="1"/>
  <c r="BL190" i="4"/>
  <c r="BL394" i="12"/>
  <c r="BC950" i="4"/>
  <c r="BC66" i="12" s="1"/>
  <c r="BC241" i="4"/>
  <c r="BC955" i="12" s="1"/>
  <c r="BC163" i="4"/>
  <c r="BC673" i="12" s="1"/>
  <c r="BC26" i="4"/>
  <c r="BC774" i="12" s="1"/>
  <c r="BL236" i="4"/>
  <c r="BL780" i="12" s="1"/>
  <c r="BC381" i="4"/>
  <c r="BC959" i="12" s="1"/>
  <c r="BC47" i="4"/>
  <c r="BC285" i="12" s="1"/>
  <c r="BL1042" i="4"/>
  <c r="BL838" i="12" s="1"/>
  <c r="BC746" i="4"/>
  <c r="BC270" i="12" s="1"/>
  <c r="BC716" i="4"/>
  <c r="BC444" i="12" s="1"/>
  <c r="BC361" i="4"/>
  <c r="BC259" i="12" s="1"/>
  <c r="BL713" i="4"/>
  <c r="BL339" i="12" s="1"/>
  <c r="BL50" i="4"/>
  <c r="BL390" i="12" s="1"/>
  <c r="BC766" i="4"/>
  <c r="BC970" i="12" s="1"/>
  <c r="BL907" i="4"/>
  <c r="BL1009" i="12"/>
  <c r="BC706" i="4"/>
  <c r="BC94" i="12" s="1"/>
  <c r="BL873" i="4"/>
  <c r="BL1043" i="12" s="1"/>
  <c r="BL166" i="4"/>
  <c r="BL778" i="12" s="1"/>
  <c r="BC308" i="4"/>
  <c r="BC852" i="12" s="1"/>
  <c r="BL447" i="4"/>
  <c r="BL821" i="12" s="1"/>
  <c r="BL576" i="4"/>
  <c r="BL440" i="12"/>
  <c r="BC540" i="4"/>
  <c r="BC404" i="12" s="1"/>
  <c r="BC899" i="4"/>
  <c r="BC729" i="12" s="1"/>
  <c r="BC857" i="4"/>
  <c r="BC483" i="12" s="1"/>
  <c r="BL608" i="4"/>
  <c r="BL336" i="12" s="1"/>
  <c r="BC414" i="4"/>
  <c r="BC890" i="12" s="1"/>
  <c r="BC799" i="4"/>
  <c r="BC901" i="12" s="1"/>
  <c r="BC99" i="4"/>
  <c r="BC881" i="12" s="1"/>
  <c r="BC586" i="4"/>
  <c r="BC790" i="12" s="1"/>
  <c r="BC747" i="4"/>
  <c r="BC305" i="12" s="1"/>
  <c r="BL542" i="4"/>
  <c r="BL474" i="12" s="1"/>
  <c r="BL653" i="4"/>
  <c r="BL687" i="12" s="1"/>
  <c r="BC717" i="4"/>
  <c r="BC479" i="12" s="1"/>
  <c r="BC941" i="4"/>
  <c r="BC975" i="12" s="1"/>
  <c r="BL585" i="4"/>
  <c r="BL755" i="12" s="1"/>
  <c r="BC687" i="4"/>
  <c r="BC653" i="12" s="1"/>
  <c r="BC749" i="4"/>
  <c r="BC375" i="12" s="1"/>
  <c r="BL832" i="4"/>
  <c r="BL832" i="12"/>
  <c r="BC429" i="4"/>
  <c r="BC191" i="12" s="1"/>
  <c r="BL758" i="4"/>
  <c r="BL690" i="12" s="1"/>
  <c r="BC732" i="4"/>
  <c r="BC1004" i="12" s="1"/>
  <c r="BL243" i="4"/>
  <c r="BL1025" i="12"/>
  <c r="BL652" i="4"/>
  <c r="BL652" i="12" s="1"/>
  <c r="BL164" i="4"/>
  <c r="BL708" i="12"/>
  <c r="BC906" i="4"/>
  <c r="BC974" i="12" s="1"/>
  <c r="BC972" i="4"/>
  <c r="BC836" i="12" s="1"/>
  <c r="BC348" i="4"/>
  <c r="BC1028" i="12" s="1"/>
  <c r="BL733" i="4"/>
  <c r="BL1039" i="12"/>
  <c r="BL487" i="4"/>
  <c r="BL997" i="12" s="1"/>
  <c r="BL731" i="4"/>
  <c r="BL969" i="12"/>
  <c r="BL345" i="4"/>
  <c r="BL923" i="12" s="1"/>
  <c r="BC971" i="4"/>
  <c r="BC801" i="12" s="1"/>
  <c r="BC944" i="12"/>
  <c r="BC690" i="4"/>
  <c r="BC758" i="12" s="1"/>
  <c r="BC443" i="4"/>
  <c r="BC681" i="12" s="1"/>
  <c r="BL10" i="4"/>
  <c r="BL214" i="12"/>
  <c r="BL1063" i="4"/>
  <c r="BL349" i="12" s="1"/>
  <c r="BL571" i="4"/>
  <c r="BL265" i="12" s="1"/>
  <c r="BL714" i="4"/>
  <c r="BL374" i="12"/>
  <c r="BC506" i="4"/>
  <c r="BC438" i="12" s="1"/>
  <c r="BC680" i="4"/>
  <c r="BC408" i="12" s="1"/>
  <c r="BC260" i="4"/>
  <c r="BC396" i="12" s="1"/>
  <c r="BC711" i="4"/>
  <c r="BC269" i="12" s="1"/>
  <c r="BC897" i="4"/>
  <c r="BC659" i="12" s="1"/>
  <c r="BL1006" i="4"/>
  <c r="BL802" i="12" s="1"/>
  <c r="BC379" i="4"/>
  <c r="BC889" i="12" s="1"/>
  <c r="BC486" i="4"/>
  <c r="BC962" i="12" s="1"/>
  <c r="BC271" i="4"/>
  <c r="BC781" i="12" s="1"/>
  <c r="BC27" i="4"/>
  <c r="BC809" i="12" s="1"/>
  <c r="BC64" i="4"/>
  <c r="BC880" i="12" s="1"/>
  <c r="BL1073" i="4"/>
  <c r="BL699" i="12" s="1"/>
  <c r="BC792" i="4"/>
  <c r="BC656" i="12" s="1"/>
  <c r="BC198" i="4"/>
  <c r="BC674" i="12" s="1"/>
  <c r="BC831" i="4"/>
  <c r="BC797" i="12" s="1"/>
  <c r="BL405" i="4"/>
  <c r="BL575" i="12" s="1"/>
  <c r="BC242" i="4"/>
  <c r="BC990" i="12" s="1"/>
  <c r="BL759" i="4"/>
  <c r="BL725" i="12" s="1"/>
  <c r="BC592" i="4"/>
  <c r="BC1000" i="12" s="1"/>
  <c r="BL102" i="4"/>
  <c r="BL986" i="12" s="1"/>
  <c r="BL1046" i="4"/>
  <c r="BL978" i="12" s="1"/>
  <c r="BC29" i="4"/>
  <c r="BC879" i="12" s="1"/>
  <c r="BC692" i="4"/>
  <c r="BC828" i="12" s="1"/>
  <c r="BC940" i="4"/>
  <c r="BC940" i="12" s="1"/>
  <c r="BC485" i="4"/>
  <c r="BC927" i="12" s="1"/>
  <c r="BC22" i="4"/>
  <c r="BC634" i="12" s="1"/>
  <c r="BC28" i="4"/>
  <c r="BC844" i="12" s="1"/>
  <c r="BC591" i="4"/>
  <c r="BC965" i="12" s="1"/>
  <c r="BC764" i="4"/>
  <c r="BC900" i="12" s="1"/>
  <c r="BC444" i="4"/>
  <c r="BC716" i="12" s="1"/>
  <c r="BC365" i="4"/>
  <c r="BC399" i="12" s="1"/>
  <c r="BL507" i="4"/>
  <c r="BL473" i="12"/>
  <c r="BC822" i="4"/>
  <c r="BC482" i="12" s="1"/>
  <c r="BL362" i="4"/>
  <c r="BL294" i="12" s="1"/>
  <c r="BL851" i="4"/>
  <c r="BL273" i="12" s="1"/>
  <c r="BC505" i="4"/>
  <c r="BC403" i="12" s="1"/>
  <c r="BC820" i="4"/>
  <c r="BC412" i="12" s="1"/>
  <c r="BL501" i="4"/>
  <c r="BL263" i="12"/>
  <c r="BC153" i="4"/>
  <c r="BC323" i="12" s="1"/>
  <c r="BC903" i="4"/>
  <c r="BC869" i="12" s="1"/>
  <c r="BC969" i="4"/>
  <c r="BC731" i="12" s="1"/>
  <c r="BL778" i="4"/>
  <c r="BL166" i="12" s="1"/>
  <c r="BC624" i="4"/>
  <c r="BC896" i="12" s="1"/>
  <c r="BL1012" i="4"/>
  <c r="BL1012" i="12" s="1"/>
  <c r="BC791" i="4"/>
  <c r="BC621" i="12" s="1"/>
  <c r="BL985" i="4"/>
  <c r="BL67" i="12" s="1"/>
  <c r="BL480" i="4"/>
  <c r="BL752" i="12" s="1"/>
  <c r="BL383" i="4"/>
  <c r="BL1029" i="12" s="1"/>
  <c r="BC97" i="4"/>
  <c r="BC811" i="12" s="1"/>
  <c r="BL65" i="4"/>
  <c r="BL915" i="12" s="1"/>
  <c r="BC828" i="4"/>
  <c r="BC692" i="12" s="1"/>
  <c r="BL277" i="4"/>
  <c r="BL991" i="12"/>
  <c r="BC520" i="4"/>
  <c r="BC928" i="12" s="1"/>
  <c r="BC768" i="4"/>
  <c r="BC1040" i="12" s="1"/>
  <c r="BC225" i="4"/>
  <c r="BC395" i="12" s="1"/>
  <c r="BL748" i="4"/>
  <c r="BL340" i="12"/>
  <c r="BC674" i="4"/>
  <c r="BC198" i="12" s="1"/>
  <c r="BL498" i="4"/>
  <c r="BL158" i="12"/>
  <c r="BC715" i="4"/>
  <c r="BC409" i="12" s="1"/>
  <c r="BC963" i="4"/>
  <c r="BC521" i="12" s="1"/>
  <c r="BC1002" i="4"/>
  <c r="BC662" i="12" s="1"/>
  <c r="BL278" i="4"/>
  <c r="BL1026" i="12" s="1"/>
  <c r="BL382" i="4"/>
  <c r="BL994" i="12" s="1"/>
  <c r="BL654" i="4"/>
  <c r="BL722" i="12" s="1"/>
  <c r="BL765" i="4"/>
  <c r="BL935" i="12" s="1"/>
  <c r="BL1009" i="4"/>
  <c r="BL907" i="12" s="1"/>
  <c r="BL448" i="4"/>
  <c r="BL856" i="12" s="1"/>
  <c r="BL1078" i="4"/>
  <c r="BL874" i="12" s="1"/>
  <c r="BC804" i="12"/>
  <c r="BL479" i="4"/>
  <c r="BL717" i="12" s="1"/>
  <c r="BL580" i="4"/>
  <c r="BL580" i="12" s="1"/>
  <c r="BC464" i="4"/>
  <c r="BC192" i="12" s="1"/>
  <c r="BC537" i="4"/>
  <c r="BC299" i="12" s="1"/>
  <c r="BL536" i="4"/>
  <c r="BL264" i="12"/>
  <c r="BC833" i="4"/>
  <c r="BC867" i="12" s="1"/>
  <c r="BL767" i="4"/>
  <c r="BL1005" i="12" s="1"/>
  <c r="BL523" i="4"/>
  <c r="BL1033" i="12" s="1"/>
  <c r="BC975" i="4"/>
  <c r="BC941" i="12" s="1"/>
  <c r="BL827" i="4"/>
  <c r="BL657" i="12"/>
  <c r="BC541" i="4"/>
  <c r="BC439" i="12" s="1"/>
  <c r="BC200" i="4"/>
  <c r="BC744" i="12" s="1"/>
  <c r="BC199" i="4"/>
  <c r="BC709" i="12" s="1"/>
  <c r="BL184" i="4"/>
  <c r="BL184" i="12"/>
  <c r="BL156" i="4"/>
  <c r="BL428" i="12" s="1"/>
  <c r="BL117" i="4"/>
  <c r="BL287" i="12" s="1"/>
  <c r="BC96" i="4"/>
  <c r="BC776" i="12" s="1"/>
  <c r="BC88" i="4"/>
  <c r="BC496" i="12" s="1"/>
  <c r="BL924" i="4"/>
  <c r="BL380" i="12" s="1"/>
  <c r="BL970" i="4"/>
  <c r="BL766" i="12"/>
  <c r="BL998" i="4"/>
  <c r="BL522" i="12" s="1"/>
  <c r="BL1032" i="4"/>
  <c r="BL488" i="12" s="1"/>
  <c r="BC1040" i="4"/>
  <c r="BC768" i="12" s="1"/>
  <c r="BC793" i="4"/>
  <c r="BC691" i="12" s="1"/>
  <c r="BC1041" i="4"/>
  <c r="BC803" i="12" s="1"/>
  <c r="BC835" i="4"/>
  <c r="BC937" i="12" s="1"/>
  <c r="BC1030" i="4"/>
  <c r="BC418" i="12" s="1"/>
  <c r="BC763" i="4"/>
  <c r="BC865" i="12" s="1"/>
  <c r="BC898" i="4"/>
  <c r="BC694" i="12" s="1"/>
  <c r="BL902" i="4"/>
  <c r="BL834" i="12"/>
  <c r="BC396" i="4"/>
  <c r="BC260" i="12" s="1"/>
  <c r="BL495" i="4"/>
  <c r="BL53" i="12" s="1"/>
  <c r="BL92" i="4"/>
  <c r="BL636" i="12" s="1"/>
  <c r="BC272" i="4"/>
  <c r="BC816" i="12" s="1"/>
  <c r="BC938" i="4"/>
  <c r="BC870" i="12" s="1"/>
  <c r="BC170" i="4"/>
  <c r="BC918" i="12" s="1"/>
  <c r="BC238" i="4"/>
  <c r="BC850" i="12" s="1"/>
  <c r="BC197" i="4"/>
  <c r="BC639" i="12" s="1"/>
  <c r="BL626" i="4"/>
  <c r="BL966" i="12" s="1"/>
  <c r="BC627" i="4"/>
  <c r="BC1001" i="12" s="1"/>
  <c r="BL1066" i="4"/>
  <c r="BL454" i="12" s="1"/>
  <c r="BL577" i="4"/>
  <c r="BL475" i="12" s="1"/>
  <c r="BC300" i="4"/>
  <c r="BC572" i="12" s="1"/>
  <c r="BL337" i="4"/>
  <c r="BL643" i="12" s="1"/>
  <c r="BC24" i="4"/>
  <c r="BC704" i="12" s="1"/>
  <c r="BL658" i="4"/>
  <c r="BL862" i="12"/>
  <c r="BL340" i="4"/>
  <c r="BL748" i="12" s="1"/>
  <c r="BL239" i="4"/>
  <c r="BL885" i="12" s="1"/>
  <c r="BL171" i="4"/>
  <c r="BL953" i="12"/>
  <c r="BL307" i="4"/>
  <c r="BL817" i="12"/>
  <c r="BL794" i="4"/>
  <c r="BL726" i="12"/>
  <c r="BL726" i="4"/>
  <c r="BL794" i="12" s="1"/>
  <c r="BC522" i="4"/>
  <c r="BC998" i="12" s="1"/>
  <c r="BL1077" i="4"/>
  <c r="BL839" i="12" s="1"/>
  <c r="BL1013" i="4"/>
  <c r="BL1047" i="12" s="1"/>
  <c r="BL1047" i="4"/>
  <c r="BL1013" i="12"/>
  <c r="BL606" i="4"/>
  <c r="BL266" i="12" s="1"/>
  <c r="BC400" i="4"/>
  <c r="BC400" i="12" s="1"/>
  <c r="BC397" i="4"/>
  <c r="BC295" i="12" s="1"/>
  <c r="BL862" i="4"/>
  <c r="BL658" i="12"/>
  <c r="BC659" i="4"/>
  <c r="BC897" i="12" s="1"/>
  <c r="BC628" i="4"/>
  <c r="BC1036" i="12" s="1"/>
  <c r="BC137" i="4"/>
  <c r="BC987" i="12" s="1"/>
  <c r="BC727" i="4"/>
  <c r="BC829" i="12" s="1"/>
  <c r="BL339" i="4"/>
  <c r="BL713" i="12" s="1"/>
  <c r="BL103" i="4"/>
  <c r="BL1021" i="12" s="1"/>
  <c r="BC607" i="4"/>
  <c r="BC301" i="12" s="1"/>
  <c r="BL575" i="4"/>
  <c r="BL405" i="12" s="1"/>
  <c r="BC15" i="4"/>
  <c r="BC389" i="12" s="1"/>
  <c r="BL720" i="4"/>
  <c r="BL584" i="12"/>
  <c r="BL760" i="4"/>
  <c r="BL760" i="12"/>
  <c r="BL23" i="4"/>
  <c r="BL669" i="12"/>
  <c r="BL398" i="4"/>
  <c r="BL330" i="12" s="1"/>
  <c r="NL35" i="4"/>
  <c r="G18" i="4" s="1"/>
  <c r="E4" i="4" s="1"/>
  <c r="G19" i="4"/>
  <c r="E7" i="4" s="1"/>
  <c r="BC925" i="4"/>
  <c r="BC415" i="12" s="1"/>
  <c r="BC206" i="4"/>
  <c r="BC954" i="12" s="1"/>
  <c r="BL232" i="4"/>
  <c r="BL640" i="12" s="1"/>
  <c r="BC663" i="4"/>
  <c r="BC1037" i="12" s="1"/>
  <c r="BL693" i="4"/>
  <c r="BL863" i="12" s="1"/>
  <c r="BL265" i="4"/>
  <c r="BL571" i="12"/>
  <c r="BC51" i="4"/>
  <c r="BC425" i="12" s="1"/>
  <c r="BC85" i="4"/>
  <c r="BC391" i="12" s="1"/>
  <c r="BL644" i="4"/>
  <c r="BL372" i="12" s="1"/>
  <c r="BL928" i="4"/>
  <c r="BL520" i="12"/>
  <c r="BL1007" i="4"/>
  <c r="BL837" i="12" s="1"/>
  <c r="BL710" i="4"/>
  <c r="BL234" i="12"/>
  <c r="BC94" i="4"/>
  <c r="BC706" i="12" s="1"/>
  <c r="BL556" i="4"/>
  <c r="BL964" i="12" s="1"/>
  <c r="BL1048" i="4"/>
  <c r="BL1048" i="12" s="1"/>
  <c r="BL1072" i="4"/>
  <c r="BL664" i="12" s="1"/>
  <c r="BC172" i="4"/>
  <c r="BC988" i="12" s="1"/>
  <c r="BC138" i="4"/>
  <c r="BC1022" i="12" s="1"/>
  <c r="BC904" i="4"/>
  <c r="BC904" i="12" s="1"/>
  <c r="BL341" i="4"/>
  <c r="BL783" i="12" s="1"/>
  <c r="BL372" i="4"/>
  <c r="BL644" i="12" s="1"/>
  <c r="BC922" i="4"/>
  <c r="BC310" i="12" s="1"/>
  <c r="BC694" i="4"/>
  <c r="BC898" i="12" s="1"/>
  <c r="BC273" i="4"/>
  <c r="BC851" i="12" s="1"/>
  <c r="BC755" i="4"/>
  <c r="BC585" i="12" s="1"/>
  <c r="BC661" i="4"/>
  <c r="BC967" i="12" s="1"/>
  <c r="BC205" i="4"/>
  <c r="BC919" i="12" s="1"/>
  <c r="BC375" i="4"/>
  <c r="BC749" i="12" s="1"/>
  <c r="G263" i="4"/>
  <c r="E249" i="4" s="1"/>
  <c r="BL435" i="4"/>
  <c r="BL401" i="12" s="1"/>
  <c r="BL568" i="4"/>
  <c r="BL160" i="12" s="1"/>
  <c r="BL968" i="4"/>
  <c r="BL696" i="12" s="1"/>
  <c r="BC128" i="4"/>
  <c r="BC672" i="12" s="1"/>
  <c r="BL395" i="4"/>
  <c r="BL225" i="12" s="1"/>
  <c r="BL573" i="12"/>
  <c r="BL558" i="4"/>
  <c r="BL1034" i="12" s="1"/>
  <c r="BC61" i="4"/>
  <c r="BC775" i="12" s="1"/>
  <c r="BC373" i="4"/>
  <c r="BC679" i="12" s="1"/>
  <c r="BL829" i="4"/>
  <c r="BL727" i="12"/>
  <c r="BC95" i="4"/>
  <c r="BC741" i="12" s="1"/>
  <c r="BL864" i="4"/>
  <c r="BL728" i="12" s="1"/>
  <c r="BC557" i="4"/>
  <c r="BC999" i="12" s="1"/>
  <c r="BC795" i="4"/>
  <c r="BC761" i="12" s="1"/>
  <c r="BC610" i="4"/>
  <c r="BC406" i="12" s="1"/>
  <c r="BL642" i="4"/>
  <c r="BL302" i="12" s="1"/>
  <c r="BC432" i="4"/>
  <c r="BC296" i="12" s="1"/>
  <c r="BL342" i="4"/>
  <c r="BL818" i="12"/>
  <c r="BC374" i="4"/>
  <c r="BC714" i="12" s="1"/>
  <c r="BC662" i="4"/>
  <c r="BC1002" i="12" s="1"/>
  <c r="BC555" i="4"/>
  <c r="BC929" i="12" s="1"/>
  <c r="BL358" i="4"/>
  <c r="BL154" i="12" s="1"/>
  <c r="G159" i="4"/>
  <c r="E147" i="4" s="1"/>
  <c r="BL852" i="4"/>
  <c r="BL308" i="12" s="1"/>
  <c r="BC1037" i="4"/>
  <c r="BC663" i="12" s="1"/>
  <c r="BC754" i="4"/>
  <c r="BC550" i="12" s="1"/>
  <c r="G229" i="4"/>
  <c r="E217" i="4" s="1"/>
  <c r="BL1081" i="4"/>
  <c r="BL979" i="12" s="1"/>
  <c r="BL869" i="4"/>
  <c r="BL903" i="12" s="1"/>
  <c r="BC869" i="4"/>
  <c r="BC903" i="12" s="1"/>
  <c r="BC939" i="4"/>
  <c r="BC905" i="12" s="1"/>
  <c r="BL939" i="4"/>
  <c r="BL905" i="12" s="1"/>
  <c r="BL1075" i="4"/>
  <c r="BL769" i="12" s="1"/>
  <c r="BC769" i="12"/>
  <c r="BC867" i="4"/>
  <c r="BC833" i="12" s="1"/>
  <c r="BL867" i="4"/>
  <c r="BL833" i="12"/>
  <c r="BC625" i="4"/>
  <c r="BC931" i="12" s="1"/>
  <c r="BL625" i="4"/>
  <c r="BL931" i="12" s="1"/>
  <c r="BL796" i="4"/>
  <c r="BL796" i="12" s="1"/>
  <c r="BC796" i="4"/>
  <c r="BC796" i="12" s="1"/>
  <c r="BL834" i="4"/>
  <c r="BL902" i="12"/>
  <c r="BC834" i="4"/>
  <c r="BC902" i="12" s="1"/>
  <c r="BC691" i="4"/>
  <c r="BC793" i="12" s="1"/>
  <c r="BL691" i="4"/>
  <c r="BL793" i="12" s="1"/>
  <c r="BL488" i="4"/>
  <c r="BL1032" i="12" s="1"/>
  <c r="BC488" i="4"/>
  <c r="BC1032" i="12" s="1"/>
  <c r="BC521" i="4"/>
  <c r="BC963" i="12" s="1"/>
  <c r="BL521" i="4"/>
  <c r="BL963" i="12" s="1"/>
  <c r="BL338" i="4"/>
  <c r="BL678" i="12"/>
  <c r="BC338" i="4"/>
  <c r="BC678" i="12" s="1"/>
  <c r="BC60" i="4"/>
  <c r="BC740" i="12" s="1"/>
  <c r="BL60" i="4"/>
  <c r="BL740" i="12" s="1"/>
  <c r="BL54" i="4"/>
  <c r="BL530" i="12"/>
  <c r="BL223" i="4"/>
  <c r="BL325" i="12" s="1"/>
  <c r="G928" i="12"/>
  <c r="BL165" i="4"/>
  <c r="BL743" i="12" s="1"/>
  <c r="BC165" i="4"/>
  <c r="BC743" i="12" s="1"/>
  <c r="BL234" i="4"/>
  <c r="BL710" i="12"/>
  <c r="BC234" i="4"/>
  <c r="BC710" i="12" s="1"/>
  <c r="BL58" i="4"/>
  <c r="BL670" i="12" s="1"/>
  <c r="BC58" i="4"/>
  <c r="BC670" i="12" s="1"/>
  <c r="BL83" i="4"/>
  <c r="BL321" i="12" s="1"/>
  <c r="BL226" i="12"/>
  <c r="BC858" i="4"/>
  <c r="BC518" i="12" s="1"/>
  <c r="BL858" i="4"/>
  <c r="BL518" i="12" s="1"/>
  <c r="BL285" i="4"/>
  <c r="BL47" i="12"/>
  <c r="BL901" i="4"/>
  <c r="BL799" i="12" s="1"/>
  <c r="BC859" i="4"/>
  <c r="BC553" i="12" s="1"/>
  <c r="BL551" i="4"/>
  <c r="BL789" i="12" s="1"/>
  <c r="BC551" i="4"/>
  <c r="BC789" i="12" s="1"/>
  <c r="BL20" i="4"/>
  <c r="BL564" i="12" s="1"/>
  <c r="BL789" i="4"/>
  <c r="BL551" i="12"/>
  <c r="BC789" i="4"/>
  <c r="BC551" i="12" s="1"/>
  <c r="BL441" i="4"/>
  <c r="BL611" i="12" s="1"/>
  <c r="BL619" i="4"/>
  <c r="BL721" i="12" s="1"/>
  <c r="BC619" i="4"/>
  <c r="BC721" i="12" s="1"/>
  <c r="BL616" i="4"/>
  <c r="BL616" i="12"/>
  <c r="BC616" i="4"/>
  <c r="BC616" i="12" s="1"/>
  <c r="BL684" i="4"/>
  <c r="BL548" i="12"/>
  <c r="BC684" i="4"/>
  <c r="BC548" i="12" s="1"/>
  <c r="BL535" i="4"/>
  <c r="BL229" i="12"/>
  <c r="BL144" i="4"/>
  <c r="BL8" i="12"/>
  <c r="BL844" i="4"/>
  <c r="BL28" i="12"/>
  <c r="BC844" i="4"/>
  <c r="BC28" i="12" s="1"/>
  <c r="BL847" i="4"/>
  <c r="BL133" i="12" s="1"/>
  <c r="BL185" i="4"/>
  <c r="BL219" i="12" s="1"/>
  <c r="BL148" i="4"/>
  <c r="BL148" i="12" s="1"/>
  <c r="BL672" i="4"/>
  <c r="BL128" i="12"/>
  <c r="BL774" i="4"/>
  <c r="BL26" i="12" s="1"/>
  <c r="BL325" i="4"/>
  <c r="BL223" i="12" s="1"/>
  <c r="BC718" i="4"/>
  <c r="BC514" i="12" s="1"/>
  <c r="BL718" i="4"/>
  <c r="BL514" i="12" s="1"/>
  <c r="BL252" i="4"/>
  <c r="BL116" i="12"/>
  <c r="BL426" i="4"/>
  <c r="BL86" i="12"/>
  <c r="BL776" i="4"/>
  <c r="BL96" i="12" s="1"/>
  <c r="BC776" i="4"/>
  <c r="BC96" i="12" s="1"/>
  <c r="BC74" i="4"/>
  <c r="BC6" i="12" s="1"/>
  <c r="BL74" i="4"/>
  <c r="BL6" i="12"/>
  <c r="BL392" i="4"/>
  <c r="BL120" i="12" s="1"/>
  <c r="BL146" i="4"/>
  <c r="BL78" i="12" s="1"/>
  <c r="BC146" i="4"/>
  <c r="BC78" i="12" s="1"/>
  <c r="BL354" i="4"/>
  <c r="BL14" i="12" s="1"/>
  <c r="BL93" i="4"/>
  <c r="BL671" i="12"/>
  <c r="BC93" i="4"/>
  <c r="BC671" i="12" s="1"/>
  <c r="BL579" i="4"/>
  <c r="BL545" i="12" s="1"/>
  <c r="BL183" i="4"/>
  <c r="BL149" i="12" s="1"/>
  <c r="BL964" i="4"/>
  <c r="BL556" i="12"/>
  <c r="BL404" i="4"/>
  <c r="BL540" i="12"/>
  <c r="BC404" i="4"/>
  <c r="BC540" i="12" s="1"/>
  <c r="BL476" i="4"/>
  <c r="BL612" i="12" s="1"/>
  <c r="BC173" i="4"/>
  <c r="BC1023" i="12" s="1"/>
  <c r="BL173" i="4"/>
  <c r="BL1023" i="12"/>
  <c r="BL756" i="4"/>
  <c r="BL620" i="12" s="1"/>
  <c r="BC756" i="4"/>
  <c r="BC620" i="12" s="1"/>
  <c r="BL251" i="4"/>
  <c r="BL81" i="12" s="1"/>
  <c r="BL250" i="4"/>
  <c r="BL46" i="12"/>
  <c r="BL823" i="4"/>
  <c r="BL517" i="12" s="1"/>
  <c r="BC823" i="4"/>
  <c r="BC517" i="12" s="1"/>
  <c r="BL7" i="4"/>
  <c r="BL109" i="12" s="1"/>
  <c r="BC529" i="4"/>
  <c r="BC19" i="12" s="1"/>
  <c r="BC740" i="4"/>
  <c r="BC60" i="12" s="1"/>
  <c r="BL740" i="4"/>
  <c r="BL60" i="12" s="1"/>
  <c r="BL683" i="4"/>
  <c r="BL513" i="12"/>
  <c r="BL742" i="4"/>
  <c r="BL130" i="12" s="1"/>
  <c r="BC742" i="4"/>
  <c r="BC130" i="12" s="1"/>
  <c r="BL531" i="4"/>
  <c r="BL89" i="12" s="1"/>
  <c r="BL215" i="4"/>
  <c r="BL45" i="12"/>
  <c r="BL255" i="4"/>
  <c r="BL221" i="12" s="1"/>
  <c r="BL287" i="4"/>
  <c r="BL117" i="12"/>
  <c r="BL494" i="4"/>
  <c r="BL18" i="12" s="1"/>
  <c r="BL496" i="4"/>
  <c r="BL88" i="12"/>
  <c r="BL887" i="4"/>
  <c r="BL309" i="12" s="1"/>
  <c r="BL1035" i="4"/>
  <c r="BL593" i="12" s="1"/>
  <c r="BL544" i="4"/>
  <c r="BL544" i="12" s="1"/>
  <c r="BC629" i="12"/>
  <c r="BL1071" i="4"/>
  <c r="BL629" i="12" s="1"/>
  <c r="BL237" i="4"/>
  <c r="BL815" i="12"/>
  <c r="BC237" i="4"/>
  <c r="BC815" i="12" s="1"/>
  <c r="BC159" i="4"/>
  <c r="BC533" i="12" s="1"/>
  <c r="BL159" i="4"/>
  <c r="BL533" i="12" s="1"/>
  <c r="BL581" i="4"/>
  <c r="BL615" i="12"/>
  <c r="BL194" i="4"/>
  <c r="BL534" i="12"/>
  <c r="BC194" i="4"/>
  <c r="BC534" i="12" s="1"/>
  <c r="BL231" i="4"/>
  <c r="BL605" i="12"/>
  <c r="BL55" i="4"/>
  <c r="BL565" i="12" s="1"/>
  <c r="BC55" i="4"/>
  <c r="BC565" i="12" s="1"/>
  <c r="BL264" i="4"/>
  <c r="BL536" i="12" s="1"/>
  <c r="BL460" i="4"/>
  <c r="BL52" i="12" s="1"/>
  <c r="BL1068" i="4"/>
  <c r="BL524" i="12"/>
  <c r="BL323" i="4"/>
  <c r="BL153" i="12" s="1"/>
  <c r="BL77" i="4"/>
  <c r="BL111" i="12" s="1"/>
  <c r="BC77" i="4"/>
  <c r="BC111" i="12" s="1"/>
  <c r="BL40" i="4"/>
  <c r="BL40" i="12" s="1"/>
  <c r="BL1069" i="4"/>
  <c r="BL559" i="12" s="1"/>
  <c r="BL1057" i="4"/>
  <c r="BL139" i="12" s="1"/>
  <c r="BC139" i="12"/>
  <c r="BL564" i="4"/>
  <c r="BL20" i="12" s="1"/>
  <c r="BC564" i="4"/>
  <c r="BC20" i="12" s="1"/>
  <c r="BL570" i="4"/>
  <c r="BL230" i="12" s="1"/>
  <c r="BL427" i="4"/>
  <c r="BL121" i="12" s="1"/>
  <c r="BL671" i="4"/>
  <c r="BL93" i="12"/>
  <c r="BC69" i="12"/>
  <c r="BL1055" i="4"/>
  <c r="BL69" i="12" s="1"/>
  <c r="BL473" i="4"/>
  <c r="BL507" i="12" s="1"/>
  <c r="BL465" i="4"/>
  <c r="BL227" i="12"/>
  <c r="BC465" i="4"/>
  <c r="BC227" i="12" s="1"/>
  <c r="BL320" i="4"/>
  <c r="BL48" i="12" s="1"/>
  <c r="BL462" i="4"/>
  <c r="BL122" i="12" s="1"/>
  <c r="BL601" i="4"/>
  <c r="BL91" i="12" s="1"/>
  <c r="BL371" i="4"/>
  <c r="BL609" i="12"/>
  <c r="BC371" i="4"/>
  <c r="BC609" i="12" s="1"/>
  <c r="BL649" i="4"/>
  <c r="BL547" i="12"/>
  <c r="BL811" i="4"/>
  <c r="BL97" i="12" s="1"/>
  <c r="BC753" i="4"/>
  <c r="BC515" i="12" s="1"/>
  <c r="BL753" i="4"/>
  <c r="BL515" i="12" s="1"/>
  <c r="BL578" i="4"/>
  <c r="BL510" i="12"/>
  <c r="BC578" i="4"/>
  <c r="BC510" i="12" s="1"/>
  <c r="G859" i="4"/>
  <c r="E847" i="4" s="1"/>
  <c r="BL299" i="4"/>
  <c r="BL537" i="12" s="1"/>
  <c r="BL861" i="4"/>
  <c r="BL623" i="12" s="1"/>
  <c r="BC861" i="4"/>
  <c r="BC623" i="12" s="1"/>
  <c r="BL334" i="4"/>
  <c r="BL538" i="12" s="1"/>
  <c r="BL686" i="4"/>
  <c r="BL618" i="12" s="1"/>
  <c r="BL126" i="4"/>
  <c r="BL602" i="12"/>
  <c r="BL675" i="4"/>
  <c r="BL233" i="12"/>
  <c r="BL43" i="4"/>
  <c r="BL145" i="12" s="1"/>
  <c r="BC43" i="4"/>
  <c r="BC145" i="12" s="1"/>
  <c r="BL461" i="4"/>
  <c r="BL87" i="12" s="1"/>
  <c r="BC319" i="4"/>
  <c r="BL319" i="4"/>
  <c r="BL13" i="12" s="1"/>
  <c r="BL357" i="4"/>
  <c r="BL119" i="12" s="1"/>
  <c r="BC357" i="4"/>
  <c r="BC119" i="12" s="1"/>
  <c r="BL111" i="4"/>
  <c r="BL77" i="12" s="1"/>
  <c r="BL635" i="4"/>
  <c r="BL57" i="12" s="1"/>
  <c r="BL704" i="4"/>
  <c r="BL24" i="12" s="1"/>
  <c r="BC704" i="4"/>
  <c r="BC24" i="12" s="1"/>
  <c r="BL403" i="4"/>
  <c r="BL505" i="12"/>
  <c r="BL360" i="4"/>
  <c r="BL224" i="12" s="1"/>
  <c r="BL41" i="4"/>
  <c r="BL75" i="12" s="1"/>
  <c r="BL39" i="4"/>
  <c r="BL5" i="12" s="1"/>
  <c r="BC39" i="4"/>
  <c r="BC5" i="12" s="1"/>
  <c r="BL788" i="4"/>
  <c r="BL516" i="12" s="1"/>
  <c r="BC788" i="4"/>
  <c r="BC516" i="12" s="1"/>
  <c r="BC500" i="4"/>
  <c r="BC228" i="12" s="1"/>
  <c r="BL500" i="4"/>
  <c r="BL228" i="12" s="1"/>
  <c r="BL42" i="4"/>
  <c r="BL110" i="12" s="1"/>
  <c r="BL741" i="4"/>
  <c r="BL95" i="12"/>
  <c r="BC741" i="4"/>
  <c r="BC95" i="12" s="1"/>
  <c r="BL390" i="4"/>
  <c r="BL50" i="12" s="1"/>
  <c r="BC390" i="4"/>
  <c r="BC50" i="12" s="1"/>
  <c r="BL824" i="4"/>
  <c r="BL552" i="12" s="1"/>
  <c r="BC824" i="4"/>
  <c r="BC552" i="12" s="1"/>
  <c r="BL508" i="4"/>
  <c r="BL508" i="12"/>
  <c r="BL846" i="4"/>
  <c r="BL98" i="12" s="1"/>
  <c r="BC846" i="4"/>
  <c r="BC98" i="12" s="1"/>
  <c r="BL602" i="4"/>
  <c r="BL126" i="12" s="1"/>
  <c r="BC602" i="4"/>
  <c r="BC126" i="12" s="1"/>
  <c r="BL424" i="4"/>
  <c r="BL16" i="12" s="1"/>
  <c r="BL637" i="4"/>
  <c r="BL127" i="12"/>
  <c r="BL322" i="4"/>
  <c r="BL118" i="12" s="1"/>
  <c r="BC322" i="4"/>
  <c r="BC118" i="12" s="1"/>
  <c r="BL389" i="4"/>
  <c r="BL15" i="12" s="1"/>
  <c r="BL1024" i="4"/>
  <c r="BL208" i="12" s="1"/>
  <c r="BC845" i="4"/>
  <c r="BC63" i="12" s="1"/>
  <c r="BL275" i="4"/>
  <c r="BL921" i="12" s="1"/>
  <c r="BC275" i="4"/>
  <c r="BC921" i="12" s="1"/>
  <c r="BL657" i="4"/>
  <c r="BL827" i="12" s="1"/>
  <c r="BC657" i="4"/>
  <c r="BC827" i="12" s="1"/>
  <c r="BL196" i="4"/>
  <c r="BL604" i="12"/>
  <c r="BL474" i="4"/>
  <c r="BL542" i="12" s="1"/>
  <c r="BL309" i="4"/>
  <c r="BL887" i="12"/>
  <c r="BC309" i="4"/>
  <c r="BC887" i="12" s="1"/>
  <c r="BL933" i="4"/>
  <c r="BL695" i="12" s="1"/>
  <c r="BC933" i="4"/>
  <c r="BC695" i="12" s="1"/>
  <c r="BL336" i="4"/>
  <c r="BL608" i="12" s="1"/>
  <c r="BL161" i="4"/>
  <c r="BL603" i="12" s="1"/>
  <c r="BL369" i="4"/>
  <c r="BL539" i="12" s="1"/>
  <c r="BL780" i="4"/>
  <c r="BL236" i="12" s="1"/>
  <c r="BL636" i="4"/>
  <c r="BL92" i="12"/>
  <c r="BL648" i="4"/>
  <c r="BL512" i="12" s="1"/>
  <c r="BL87" i="4"/>
  <c r="BL461" i="12" s="1"/>
  <c r="BL497" i="4"/>
  <c r="BL123" i="12" s="1"/>
  <c r="BL53" i="4"/>
  <c r="BL495" i="12" s="1"/>
  <c r="BL182" i="4"/>
  <c r="BL114" i="12" s="1"/>
  <c r="BL180" i="4"/>
  <c r="BL44" i="12" s="1"/>
  <c r="BL263" i="4"/>
  <c r="BL501" i="12" s="1"/>
  <c r="BL640" i="4"/>
  <c r="BL232" i="12" s="1"/>
  <c r="BL147" i="4"/>
  <c r="BL113" i="12"/>
  <c r="BL181" i="4"/>
  <c r="BL79" i="12" s="1"/>
  <c r="BL777" i="4"/>
  <c r="BL131" i="12"/>
  <c r="BL17" i="4"/>
  <c r="BL459" i="12" s="1"/>
  <c r="BL605" i="4"/>
  <c r="BL231" i="12" s="1"/>
  <c r="BL78" i="4"/>
  <c r="BL146" i="12" s="1"/>
  <c r="BL6" i="4"/>
  <c r="BL74" i="12"/>
  <c r="BL600" i="4"/>
  <c r="BL56" i="12" s="1"/>
  <c r="BC600" i="4"/>
  <c r="BC56" i="12" s="1"/>
  <c r="BL5" i="4"/>
  <c r="BL39" i="12" s="1"/>
  <c r="BL4" i="4"/>
  <c r="BL4" i="12" s="1"/>
  <c r="BL634" i="4"/>
  <c r="BL22" i="12" s="1"/>
  <c r="BL229" i="4"/>
  <c r="BL535" i="12"/>
  <c r="BL651" i="4"/>
  <c r="BL617" i="12" s="1"/>
  <c r="BL669" i="4"/>
  <c r="BL23" i="12" s="1"/>
  <c r="BL79" i="4"/>
  <c r="BL181" i="12" s="1"/>
  <c r="BL995" i="4"/>
  <c r="BL417" i="12"/>
  <c r="BC1003" i="4"/>
  <c r="BC697" i="12" s="1"/>
  <c r="BL355" i="4"/>
  <c r="BL49" i="12"/>
  <c r="BL719" i="4"/>
  <c r="BL549" i="12" s="1"/>
  <c r="BC719" i="4"/>
  <c r="BC549" i="12" s="1"/>
  <c r="BL101" i="4"/>
  <c r="BL951" i="12"/>
  <c r="BC101" i="4"/>
  <c r="BC951" i="12" s="1"/>
  <c r="BL449" i="4"/>
  <c r="BL891" i="12" s="1"/>
  <c r="BC449" i="4"/>
  <c r="BC891" i="12" s="1"/>
  <c r="BL509" i="4"/>
  <c r="BL543" i="12" s="1"/>
  <c r="BL115" i="4"/>
  <c r="BL217" i="12"/>
  <c r="BL301" i="4"/>
  <c r="BL607" i="12" s="1"/>
  <c r="BL266" i="4"/>
  <c r="BL606" i="12" s="1"/>
  <c r="BL406" i="4"/>
  <c r="BL610" i="12" s="1"/>
  <c r="BC406" i="4"/>
  <c r="BC610" i="12" s="1"/>
  <c r="BL439" i="4"/>
  <c r="BL541" i="12" s="1"/>
  <c r="BC439" i="4"/>
  <c r="BC541" i="12" s="1"/>
  <c r="BL290" i="4"/>
  <c r="BL222" i="12"/>
  <c r="BL532" i="4"/>
  <c r="BL124" i="12" s="1"/>
  <c r="BL670" i="4"/>
  <c r="BL58" i="12" s="1"/>
  <c r="BL321" i="4"/>
  <c r="BL83" i="12" s="1"/>
  <c r="BL775" i="4"/>
  <c r="BL61" i="12" s="1"/>
  <c r="BC775" i="4"/>
  <c r="BC61" i="12" s="1"/>
  <c r="BL438" i="4"/>
  <c r="BL506" i="12"/>
  <c r="BC244" i="12"/>
  <c r="BL1060" i="4"/>
  <c r="BL244" i="12" s="1"/>
  <c r="BL391" i="4"/>
  <c r="BL85" i="12"/>
  <c r="BL113" i="4"/>
  <c r="BL147" i="12" s="1"/>
  <c r="BL565" i="4"/>
  <c r="BL55" i="12"/>
  <c r="BL739" i="4"/>
  <c r="BL25" i="12" s="1"/>
  <c r="BC739" i="4"/>
  <c r="BC25" i="12" s="1"/>
  <c r="BL18" i="4"/>
  <c r="BL494" i="12" s="1"/>
  <c r="BL613" i="4"/>
  <c r="BL511" i="12"/>
  <c r="BC613" i="4"/>
  <c r="BC511" i="12" s="1"/>
  <c r="BL220" i="4"/>
  <c r="BL220" i="12" s="1"/>
  <c r="BL286" i="4"/>
  <c r="BL82" i="12" s="1"/>
  <c r="BC145" i="4"/>
  <c r="BC43" i="12" s="1"/>
  <c r="BL145" i="4"/>
  <c r="BL43" i="12" s="1"/>
  <c r="BL599" i="4"/>
  <c r="BL21" i="12"/>
  <c r="BL217" i="4"/>
  <c r="BL115" i="12" s="1"/>
  <c r="BL812" i="4"/>
  <c r="BL132" i="12" s="1"/>
  <c r="BC812" i="4"/>
  <c r="BC132" i="12" s="1"/>
  <c r="BL110" i="4"/>
  <c r="BL42" i="12"/>
  <c r="BC131" i="4"/>
  <c r="BC777" i="12" s="1"/>
  <c r="BL131" i="4"/>
  <c r="BL777" i="12" s="1"/>
  <c r="BL356" i="4"/>
  <c r="BL84" i="12"/>
  <c r="BL614" i="4"/>
  <c r="BL546" i="12" s="1"/>
  <c r="BL511" i="4"/>
  <c r="BL613" i="12" s="1"/>
  <c r="BC826" i="4"/>
  <c r="BC622" i="12" s="1"/>
  <c r="BL826" i="4"/>
  <c r="BL622" i="12" s="1"/>
  <c r="BC721" i="4"/>
  <c r="BC619" i="12" s="1"/>
  <c r="BL721" i="4"/>
  <c r="BL619" i="12" s="1"/>
  <c r="BL546" i="4"/>
  <c r="BL614" i="12" s="1"/>
  <c r="BL9" i="4"/>
  <c r="BL179" i="12"/>
  <c r="BL76" i="4"/>
  <c r="BL76" i="12" s="1"/>
  <c r="BL150" i="4"/>
  <c r="BL218" i="12" s="1"/>
  <c r="BC707" i="4"/>
  <c r="BC129" i="12" s="1"/>
  <c r="BL707" i="4"/>
  <c r="BL129" i="12" s="1"/>
  <c r="BL109" i="4"/>
  <c r="BL7" i="12" s="1"/>
  <c r="BL530" i="4"/>
  <c r="BL54" i="12" s="1"/>
  <c r="BL543" i="4"/>
  <c r="BL509" i="12" s="1"/>
  <c r="BL815" i="4"/>
  <c r="BL237" i="12" s="1"/>
  <c r="BL567" i="4"/>
  <c r="BL125" i="12" s="1"/>
  <c r="BC567" i="4"/>
  <c r="BC125" i="12" s="1"/>
  <c r="BL75" i="4"/>
  <c r="BL41" i="12" s="1"/>
  <c r="BC705" i="4"/>
  <c r="BC59" i="12" s="1"/>
  <c r="BL705" i="4"/>
  <c r="BL59" i="12" s="1"/>
  <c r="BL850" i="4"/>
  <c r="BL238" i="12" s="1"/>
  <c r="BL218" i="4"/>
  <c r="BL150" i="12" s="1"/>
  <c r="BL112" i="4"/>
  <c r="BL112" i="12" s="1"/>
  <c r="BL216" i="4"/>
  <c r="BL80" i="12" s="1"/>
  <c r="BL810" i="4"/>
  <c r="BL62" i="12" s="1"/>
  <c r="BC810" i="4"/>
  <c r="BC62" i="12" s="1"/>
  <c r="BL809" i="4"/>
  <c r="BL27" i="12"/>
  <c r="BC809" i="4"/>
  <c r="BC27" i="12" s="1"/>
  <c r="BL179" i="4"/>
  <c r="BL9" i="12"/>
  <c r="G1033" i="12"/>
  <c r="BL1019" i="4"/>
  <c r="BL33" i="12" s="1"/>
  <c r="BL1036" i="4"/>
  <c r="BL628" i="12" s="1"/>
  <c r="BL1034" i="4"/>
  <c r="BL558" i="12"/>
  <c r="BC1020" i="4"/>
  <c r="BC68" i="12" s="1"/>
  <c r="BL1020" i="4"/>
  <c r="BL68" i="12" s="1"/>
  <c r="BL999" i="4"/>
  <c r="BL557" i="12" s="1"/>
  <c r="BC999" i="4"/>
  <c r="BC557" i="12" s="1"/>
  <c r="BC990" i="4"/>
  <c r="BC242" i="12" s="1"/>
  <c r="BL990" i="4"/>
  <c r="BL242" i="12" s="1"/>
  <c r="BL986" i="4"/>
  <c r="BL102" i="12" s="1"/>
  <c r="BL949" i="4"/>
  <c r="BL31" i="12" s="1"/>
  <c r="BL966" i="4"/>
  <c r="BL626" i="12"/>
  <c r="BC966" i="4"/>
  <c r="BC626" i="12" s="1"/>
  <c r="BL952" i="4"/>
  <c r="BL136" i="12" s="1"/>
  <c r="BL916" i="4"/>
  <c r="BL100" i="12"/>
  <c r="BL917" i="4"/>
  <c r="BL135" i="12" s="1"/>
  <c r="BC917" i="4"/>
  <c r="BC135" i="12" s="1"/>
  <c r="BL914" i="4"/>
  <c r="BL30" i="12" s="1"/>
  <c r="BL920" i="4"/>
  <c r="BL240" i="12" s="1"/>
  <c r="BL915" i="4"/>
  <c r="BL65" i="12" s="1"/>
  <c r="BC915" i="4"/>
  <c r="BC65" i="12" s="1"/>
  <c r="BC931" i="4"/>
  <c r="BC625" i="12" s="1"/>
  <c r="BL931" i="4"/>
  <c r="BL625" i="12" s="1"/>
  <c r="G89" i="12"/>
  <c r="BL885" i="4"/>
  <c r="BL239" i="12" s="1"/>
  <c r="BL896" i="4"/>
  <c r="BL624" i="12" s="1"/>
  <c r="BL881" i="4"/>
  <c r="BL99" i="12"/>
  <c r="BL880" i="4"/>
  <c r="BL64" i="12" s="1"/>
  <c r="BC880" i="4"/>
  <c r="BC64" i="12" s="1"/>
  <c r="BL882" i="4"/>
  <c r="BL134" i="12" s="1"/>
  <c r="BL894" i="4"/>
  <c r="BL554" i="12"/>
  <c r="BC286" i="4"/>
  <c r="BC82" i="12" s="1"/>
  <c r="BC268" i="4"/>
  <c r="BC676" i="12" s="1"/>
  <c r="BC216" i="4"/>
  <c r="BC80" i="12" s="1"/>
  <c r="BC185" i="4"/>
  <c r="BC219" i="12" s="1"/>
  <c r="BC638" i="4"/>
  <c r="BC162" i="12" s="1"/>
  <c r="BC297" i="4"/>
  <c r="BC467" i="12" s="1"/>
  <c r="BC294" i="4"/>
  <c r="BC362" i="12" s="1"/>
  <c r="BC949" i="4"/>
  <c r="BC31" i="12" s="1"/>
  <c r="BC952" i="4"/>
  <c r="BC136" i="12" s="1"/>
  <c r="BC320" i="4"/>
  <c r="BC48" i="12" s="1"/>
  <c r="BC1028" i="4"/>
  <c r="BC348" i="12" s="1"/>
  <c r="BC324" i="4"/>
  <c r="BC188" i="12" s="1"/>
  <c r="BC325" i="4"/>
  <c r="BC223" i="12" s="1"/>
  <c r="BC252" i="4"/>
  <c r="BC116" i="12" s="1"/>
  <c r="BC424" i="4"/>
  <c r="BC16" i="12" s="1"/>
  <c r="BC221" i="4"/>
  <c r="BC255" i="12" s="1"/>
  <c r="BC466" i="4"/>
  <c r="BC262" i="12" s="1"/>
  <c r="BC328" i="4"/>
  <c r="BC328" i="12" s="1"/>
  <c r="BC566" i="4"/>
  <c r="BC90" i="12" s="1"/>
  <c r="BC148" i="4"/>
  <c r="BC148" i="12" s="1"/>
  <c r="BC109" i="4"/>
  <c r="BC7" i="12" s="1"/>
  <c r="BC79" i="4"/>
  <c r="BC181" i="12" s="1"/>
  <c r="BC997" i="4"/>
  <c r="BC487" i="12" s="1"/>
  <c r="BC497" i="4"/>
  <c r="BC123" i="12" s="1"/>
  <c r="BC606" i="4"/>
  <c r="BC266" i="12" s="1"/>
  <c r="BC402" i="4"/>
  <c r="BC470" i="12" s="1"/>
  <c r="BC125" i="4"/>
  <c r="BC567" i="12" s="1"/>
  <c r="BC152" i="4"/>
  <c r="BC288" i="12" s="1"/>
  <c r="BC1034" i="4"/>
  <c r="BC558" i="12" s="1"/>
  <c r="BC1038" i="4"/>
  <c r="BC698" i="12" s="1"/>
  <c r="BC651" i="4"/>
  <c r="BC617" i="12" s="1"/>
  <c r="BC157" i="4"/>
  <c r="BC463" i="12" s="1"/>
  <c r="BC191" i="4"/>
  <c r="BC429" i="12" s="1"/>
  <c r="BC513" i="4"/>
  <c r="BC683" i="12" s="1"/>
  <c r="BC930" i="4"/>
  <c r="BC590" i="12" s="1"/>
  <c r="BC403" i="4"/>
  <c r="BC505" i="12" s="1"/>
  <c r="BC548" i="4"/>
  <c r="BC684" i="12" s="1"/>
  <c r="BC196" i="4"/>
  <c r="BC604" i="12" s="1"/>
  <c r="BC287" i="4"/>
  <c r="BC117" i="12" s="1"/>
  <c r="BC573" i="4"/>
  <c r="BC335" i="12" s="1"/>
  <c r="BC608" i="4"/>
  <c r="BC336" i="12" s="1"/>
  <c r="BC599" i="4"/>
  <c r="BC21" i="12" s="1"/>
  <c r="BC635" i="4"/>
  <c r="BC57" i="12" s="1"/>
  <c r="BC4" i="4"/>
  <c r="BC4" i="12" s="1"/>
  <c r="BC634" i="4"/>
  <c r="BC22" i="12" s="1"/>
  <c r="BC179" i="4"/>
  <c r="BC9" i="12" s="1"/>
  <c r="BC531" i="4"/>
  <c r="BC89" i="12" s="1"/>
  <c r="BC391" i="4"/>
  <c r="BC85" i="12" s="1"/>
  <c r="BC604" i="4"/>
  <c r="BC196" i="12" s="1"/>
  <c r="BC640" i="4"/>
  <c r="BC232" i="12" s="1"/>
  <c r="BC927" i="4"/>
  <c r="BC485" i="12" s="1"/>
  <c r="BC326" i="4"/>
  <c r="BC258" i="12" s="1"/>
  <c r="BC538" i="4"/>
  <c r="BC334" i="12" s="1"/>
  <c r="BC609" i="4"/>
  <c r="BC371" i="12" s="1"/>
  <c r="BC678" i="4"/>
  <c r="BC338" i="12" s="1"/>
  <c r="BC254" i="4"/>
  <c r="BC186" i="12" s="1"/>
  <c r="BC124" i="4"/>
  <c r="BC532" i="12" s="1"/>
  <c r="BC393" i="4"/>
  <c r="BC155" i="12" s="1"/>
  <c r="BC495" i="4"/>
  <c r="BC53" i="12" s="1"/>
  <c r="BC126" i="4"/>
  <c r="BC602" i="12" s="1"/>
  <c r="BC1000" i="4"/>
  <c r="BC592" i="12" s="1"/>
  <c r="BC19" i="4"/>
  <c r="BC529" i="12" s="1"/>
  <c r="BC392" i="4"/>
  <c r="BC120" i="12" s="1"/>
  <c r="BC546" i="4"/>
  <c r="BC614" i="12" s="1"/>
  <c r="BC123" i="4"/>
  <c r="BC497" i="12" s="1"/>
  <c r="BC644" i="4"/>
  <c r="BC372" i="12" s="1"/>
  <c r="BC224" i="4"/>
  <c r="BC360" i="12" s="1"/>
  <c r="BC122" i="4"/>
  <c r="BC462" i="12" s="1"/>
  <c r="BC647" i="4"/>
  <c r="BC477" i="12" s="1"/>
  <c r="BC229" i="4"/>
  <c r="BC535" i="12" s="1"/>
  <c r="BC40" i="4"/>
  <c r="BC40" i="12" s="1"/>
  <c r="BC259" i="4"/>
  <c r="BC361" i="12" s="1"/>
  <c r="BC266" i="4"/>
  <c r="BC606" i="12" s="1"/>
  <c r="BC299" i="4"/>
  <c r="BC537" i="12" s="1"/>
  <c r="BC154" i="4"/>
  <c r="BC358" i="12" s="1"/>
  <c r="BC565" i="4"/>
  <c r="BC55" i="12" s="1"/>
  <c r="BC926" i="4"/>
  <c r="BC450" i="12" s="1"/>
  <c r="BC44" i="4"/>
  <c r="BC180" i="12" s="1"/>
  <c r="BC581" i="4"/>
  <c r="BC615" i="12" s="1"/>
  <c r="BC894" i="4"/>
  <c r="BC554" i="12" s="1"/>
  <c r="BC686" i="4"/>
  <c r="BC618" i="12" s="1"/>
  <c r="BC75" i="4"/>
  <c r="BC41" i="12" s="1"/>
  <c r="BC462" i="4"/>
  <c r="BC122" i="12" s="1"/>
  <c r="BC147" i="4"/>
  <c r="BC113" i="12" s="1"/>
  <c r="BC1019" i="4"/>
  <c r="BC33" i="12" s="1"/>
  <c r="BC42" i="4"/>
  <c r="BC110" i="12" s="1"/>
  <c r="BC669" i="4"/>
  <c r="BC23" i="12" s="1"/>
  <c r="BC149" i="4"/>
  <c r="BC183" i="12" s="1"/>
  <c r="BC76" i="4"/>
  <c r="BC76" i="12" s="1"/>
  <c r="BC151" i="4"/>
  <c r="BC253" i="12" s="1"/>
  <c r="BC574" i="4"/>
  <c r="BC370" i="12" s="1"/>
  <c r="BC188" i="4"/>
  <c r="BC324" i="12" s="1"/>
  <c r="BC605" i="4"/>
  <c r="BC231" i="12" s="1"/>
  <c r="BC114" i="4"/>
  <c r="BC182" i="12" s="1"/>
  <c r="BC612" i="4"/>
  <c r="BC476" i="12" s="1"/>
  <c r="BC220" i="4"/>
  <c r="BC220" i="12" s="1"/>
  <c r="BC459" i="4"/>
  <c r="BC17" i="12" s="1"/>
  <c r="BC226" i="4"/>
  <c r="BC430" i="12" s="1"/>
  <c r="BC321" i="4"/>
  <c r="BC83" i="12" s="1"/>
  <c r="BC395" i="4"/>
  <c r="BC225" i="12" s="1"/>
  <c r="BC156" i="4"/>
  <c r="BC428" i="12" s="1"/>
  <c r="BC544" i="4"/>
  <c r="BC544" i="12" s="1"/>
  <c r="BC427" i="4"/>
  <c r="BC121" i="12" s="1"/>
  <c r="BC158" i="4"/>
  <c r="BC498" i="12" s="1"/>
  <c r="BC113" i="4"/>
  <c r="BC147" i="12" s="1"/>
  <c r="BC649" i="4"/>
  <c r="BC547" i="12" s="1"/>
  <c r="BC919" i="4"/>
  <c r="BC205" i="12" s="1"/>
  <c r="BC5" i="4"/>
  <c r="BC39" i="12" s="1"/>
  <c r="BC501" i="4"/>
  <c r="BC263" i="12" s="1"/>
  <c r="BC965" i="4"/>
  <c r="BC591" i="12" s="1"/>
  <c r="BC46" i="4"/>
  <c r="BC250" i="12" s="1"/>
  <c r="BC1039" i="4"/>
  <c r="BC733" i="12" s="1"/>
  <c r="BC233" i="4"/>
  <c r="BC675" i="12" s="1"/>
  <c r="BC476" i="4"/>
  <c r="BC612" i="12" s="1"/>
  <c r="BC441" i="4"/>
  <c r="BC611" i="12" s="1"/>
  <c r="BC929" i="4"/>
  <c r="BC555" i="12" s="1"/>
  <c r="BC117" i="4"/>
  <c r="BC287" i="12" s="1"/>
  <c r="BC962" i="4"/>
  <c r="BC486" i="12" s="1"/>
  <c r="BC336" i="4"/>
  <c r="BC608" i="12" s="1"/>
  <c r="BC579" i="4"/>
  <c r="BC545" i="12" s="1"/>
  <c r="BC119" i="4"/>
  <c r="BC357" i="12" s="1"/>
  <c r="BC192" i="4"/>
  <c r="BC464" i="12" s="1"/>
  <c r="BC301" i="4"/>
  <c r="BC607" i="12" s="1"/>
  <c r="BC646" i="4"/>
  <c r="BC442" i="12" s="1"/>
  <c r="BC11" i="4"/>
  <c r="BC249" i="12" s="1"/>
  <c r="BC83" i="4"/>
  <c r="BC321" i="12" s="1"/>
  <c r="BC425" i="4"/>
  <c r="BC51" i="12" s="1"/>
  <c r="BC7" i="4"/>
  <c r="BC109" i="12" s="1"/>
  <c r="BC639" i="4"/>
  <c r="BC197" i="12" s="1"/>
  <c r="BC438" i="4"/>
  <c r="BC506" i="12" s="1"/>
  <c r="BC323" i="4"/>
  <c r="BC153" i="12" s="1"/>
  <c r="BC499" i="4"/>
  <c r="BC193" i="12" s="1"/>
  <c r="BC389" i="4"/>
  <c r="BC15" i="12" s="1"/>
  <c r="BC116" i="4"/>
  <c r="BC252" i="12" s="1"/>
  <c r="BC426" i="4"/>
  <c r="BC86" i="12" s="1"/>
  <c r="BC957" i="4"/>
  <c r="BC311" i="12" s="1"/>
  <c r="BC884" i="4"/>
  <c r="BC204" i="12" s="1"/>
  <c r="BC359" i="4"/>
  <c r="BC189" i="12" s="1"/>
  <c r="BC80" i="4"/>
  <c r="BC216" i="12" s="1"/>
  <c r="BC436" i="4"/>
  <c r="BC436" i="12" s="1"/>
  <c r="BC111" i="4"/>
  <c r="BC77" i="12" s="1"/>
  <c r="BC263" i="4"/>
  <c r="BC501" i="12" s="1"/>
  <c r="BC545" i="4"/>
  <c r="BC579" i="12" s="1"/>
  <c r="BC250" i="4"/>
  <c r="BC46" i="12" s="1"/>
  <c r="BC253" i="4"/>
  <c r="BC151" i="12" s="1"/>
  <c r="BC603" i="4"/>
  <c r="BC161" i="12" s="1"/>
  <c r="BC405" i="4"/>
  <c r="BC575" i="12" s="1"/>
  <c r="BC611" i="4"/>
  <c r="BC441" i="12" s="1"/>
  <c r="BC331" i="4"/>
  <c r="BC433" i="12" s="1"/>
  <c r="BC189" i="4"/>
  <c r="BC359" i="12" s="1"/>
  <c r="BC650" i="4"/>
  <c r="BC582" i="12" s="1"/>
  <c r="BC474" i="4"/>
  <c r="BC542" i="12" s="1"/>
  <c r="BC261" i="4"/>
  <c r="BC431" i="12" s="1"/>
  <c r="BC542" i="4"/>
  <c r="BC474" i="12" s="1"/>
  <c r="BC56" i="4"/>
  <c r="BC600" i="12" s="1"/>
  <c r="BC494" i="4"/>
  <c r="BC18" i="12" s="1"/>
  <c r="BC892" i="4"/>
  <c r="BC484" i="12" s="1"/>
  <c r="BC222" i="4"/>
  <c r="BC290" i="12" s="1"/>
  <c r="BC648" i="4"/>
  <c r="BC512" i="12" s="1"/>
  <c r="BC187" i="4"/>
  <c r="BC289" i="12" s="1"/>
  <c r="BC230" i="4"/>
  <c r="BC570" i="12" s="1"/>
  <c r="BC682" i="4"/>
  <c r="BC478" i="12" s="1"/>
  <c r="BC358" i="4"/>
  <c r="BC154" i="12" s="1"/>
  <c r="BC475" i="4"/>
  <c r="BC577" i="12" s="1"/>
  <c r="BC675" i="4"/>
  <c r="BC233" i="12" s="1"/>
  <c r="BC366" i="4"/>
  <c r="BC434" i="12" s="1"/>
  <c r="BC215" i="4"/>
  <c r="BC45" i="12" s="1"/>
  <c r="BC468" i="4"/>
  <c r="BC332" i="12" s="1"/>
  <c r="BC217" i="4"/>
  <c r="BC115" i="12" s="1"/>
  <c r="BC636" i="4"/>
  <c r="BC92" i="12" s="1"/>
  <c r="BC214" i="4"/>
  <c r="BC10" i="12" s="1"/>
  <c r="BC14" i="4"/>
  <c r="BC354" i="12" s="1"/>
  <c r="BC264" i="4"/>
  <c r="BC536" i="12" s="1"/>
  <c r="BC601" i="4"/>
  <c r="BC91" i="12" s="1"/>
  <c r="BC291" i="4"/>
  <c r="BC257" i="12" s="1"/>
  <c r="BC23" i="4"/>
  <c r="BC669" i="12" s="1"/>
  <c r="BC543" i="4"/>
  <c r="BC509" i="12" s="1"/>
  <c r="BC918" i="4"/>
  <c r="BC170" i="12" s="1"/>
  <c r="BC681" i="4"/>
  <c r="BC443" i="12" s="1"/>
  <c r="BC227" i="4"/>
  <c r="BC465" i="12" s="1"/>
  <c r="BC18" i="4"/>
  <c r="BC494" i="12" s="1"/>
  <c r="BC89" i="4"/>
  <c r="BC531" i="12" s="1"/>
  <c r="BC265" i="4"/>
  <c r="BC571" i="12" s="1"/>
  <c r="BC463" i="4"/>
  <c r="BC157" i="12" s="1"/>
  <c r="BC54" i="4"/>
  <c r="BC530" i="12" s="1"/>
  <c r="BC49" i="4"/>
  <c r="BC355" i="12" s="1"/>
  <c r="BC1001" i="4"/>
  <c r="BC627" i="12" s="1"/>
  <c r="BC334" i="4"/>
  <c r="BC538" i="12" s="1"/>
  <c r="BC614" i="4"/>
  <c r="BC546" i="12" s="1"/>
  <c r="BC642" i="4"/>
  <c r="BC302" i="12" s="1"/>
  <c r="BC231" i="4"/>
  <c r="BC605" i="12" s="1"/>
  <c r="BC576" i="4"/>
  <c r="BC440" i="12" s="1"/>
  <c r="BC478" i="4"/>
  <c r="BC682" i="12" s="1"/>
  <c r="BC653" i="4"/>
  <c r="BC687" i="12" s="1"/>
  <c r="BC52" i="4"/>
  <c r="BC460" i="12" s="1"/>
  <c r="BC511" i="4"/>
  <c r="BC613" i="12" s="1"/>
  <c r="BC1036" i="4"/>
  <c r="BC628" i="12" s="1"/>
  <c r="BC121" i="4"/>
  <c r="BC427" i="12" s="1"/>
  <c r="BC394" i="4"/>
  <c r="BC190" i="12" s="1"/>
  <c r="BC356" i="4"/>
  <c r="BC84" i="12" s="1"/>
  <c r="BC219" i="4"/>
  <c r="BC185" i="12" s="1"/>
  <c r="BC460" i="4"/>
  <c r="BC52" i="12" s="1"/>
  <c r="BC532" i="4"/>
  <c r="BC124" i="12" s="1"/>
  <c r="BC883" i="4"/>
  <c r="BC169" i="12" s="1"/>
  <c r="BC218" i="4"/>
  <c r="BC150" i="12" s="1"/>
  <c r="BC360" i="4"/>
  <c r="BC224" i="12" s="1"/>
  <c r="BC255" i="4"/>
  <c r="BC221" i="12" s="1"/>
  <c r="BC637" i="4"/>
  <c r="BC127" i="12" s="1"/>
  <c r="BC41" i="4"/>
  <c r="BC75" i="12" s="1"/>
  <c r="BC536" i="4"/>
  <c r="BC264" i="12" s="1"/>
  <c r="BC45" i="4"/>
  <c r="BC215" i="12" s="1"/>
  <c r="BC914" i="4"/>
  <c r="BC30" i="12" s="1"/>
  <c r="BC118" i="4"/>
  <c r="BC322" i="12" s="1"/>
  <c r="BC87" i="4"/>
  <c r="BC461" i="12" s="1"/>
  <c r="BC369" i="4"/>
  <c r="BC539" i="12" s="1"/>
  <c r="BC329" i="4"/>
  <c r="BC363" i="12" s="1"/>
  <c r="BC86" i="4"/>
  <c r="BC426" i="12" s="1"/>
  <c r="BC641" i="4"/>
  <c r="BC267" i="12" s="1"/>
  <c r="BC430" i="4"/>
  <c r="BC226" i="12" s="1"/>
  <c r="BC539" i="4"/>
  <c r="BC369" i="12" s="1"/>
  <c r="BC473" i="4"/>
  <c r="BC507" i="12" s="1"/>
  <c r="BC160" i="4"/>
  <c r="BC568" i="12" s="1"/>
  <c r="BC332" i="4"/>
  <c r="BC468" i="12" s="1"/>
  <c r="BC258" i="4"/>
  <c r="BC326" i="12" s="1"/>
  <c r="BC262" i="4"/>
  <c r="BC466" i="12" s="1"/>
  <c r="BC1035" i="4"/>
  <c r="BC593" i="12" s="1"/>
  <c r="BC577" i="4"/>
  <c r="BC475" i="12" s="1"/>
  <c r="BC471" i="4"/>
  <c r="BC437" i="12" s="1"/>
  <c r="BC91" i="4"/>
  <c r="BC601" i="12" s="1"/>
  <c r="BC298" i="4"/>
  <c r="BC502" i="12" s="1"/>
  <c r="BC401" i="4"/>
  <c r="BC435" i="12" s="1"/>
  <c r="BC570" i="4"/>
  <c r="BC230" i="12" s="1"/>
  <c r="BC251" i="4"/>
  <c r="BC81" i="12" s="1"/>
  <c r="BC48" i="4"/>
  <c r="BC320" i="12" s="1"/>
  <c r="BC670" i="4"/>
  <c r="BC58" i="12" s="1"/>
  <c r="BC115" i="4"/>
  <c r="BC217" i="12" s="1"/>
  <c r="BC496" i="4"/>
  <c r="BC88" i="12" s="1"/>
  <c r="BC673" i="4"/>
  <c r="BC163" i="12" s="1"/>
  <c r="BC431" i="4"/>
  <c r="BC261" i="12" s="1"/>
  <c r="BC6" i="4"/>
  <c r="BC74" i="12" s="1"/>
  <c r="BC961" i="4"/>
  <c r="BC451" i="12" s="1"/>
  <c r="BC182" i="4"/>
  <c r="BC114" i="12" s="1"/>
  <c r="BC461" i="4"/>
  <c r="BC87" i="12" s="1"/>
  <c r="BC891" i="4"/>
  <c r="BC449" i="12" s="1"/>
  <c r="BC285" i="4"/>
  <c r="BC47" i="12" s="1"/>
  <c r="BC569" i="4"/>
  <c r="BC195" i="12" s="1"/>
  <c r="BC180" i="4"/>
  <c r="BC44" i="12" s="1"/>
  <c r="BC986" i="4"/>
  <c r="BC102" i="12" s="1"/>
  <c r="BC110" i="4"/>
  <c r="BC42" i="12" s="1"/>
  <c r="BC181" i="4"/>
  <c r="BC79" i="12" s="1"/>
  <c r="BC81" i="4"/>
  <c r="BC251" i="12" s="1"/>
  <c r="BC672" i="4"/>
  <c r="BC128" i="12" s="1"/>
  <c r="BC183" i="4"/>
  <c r="BC149" i="12" s="1"/>
  <c r="BC193" i="4"/>
  <c r="BC499" i="12" s="1"/>
  <c r="BC509" i="4"/>
  <c r="BC543" i="12" s="1"/>
  <c r="BC996" i="4"/>
  <c r="BC452" i="12" s="1"/>
  <c r="BC440" i="4"/>
  <c r="BC576" i="12" s="1"/>
  <c r="BC984" i="4"/>
  <c r="BC32" i="12" s="1"/>
  <c r="BC161" i="4"/>
  <c r="BC603" i="12" s="1"/>
  <c r="BC896" i="4"/>
  <c r="BC624" i="12" s="1"/>
  <c r="BC257" i="4"/>
  <c r="BC291" i="12" s="1"/>
  <c r="BC503" i="4"/>
  <c r="BC333" i="12" s="1"/>
  <c r="BC228" i="4"/>
  <c r="BC500" i="12" s="1"/>
  <c r="BC364" i="4"/>
  <c r="BC364" i="12" s="1"/>
  <c r="BC84" i="4"/>
  <c r="BC356" i="12" s="1"/>
  <c r="BC510" i="4"/>
  <c r="BC578" i="12" s="1"/>
  <c r="BC615" i="4"/>
  <c r="BC581" i="12" s="1"/>
  <c r="BC671" i="4"/>
  <c r="BC93" i="12" s="1"/>
  <c r="BC112" i="4"/>
  <c r="BC112" i="12" s="1"/>
  <c r="BC249" i="4"/>
  <c r="BC11" i="12" s="1"/>
  <c r="BC290" i="4"/>
  <c r="BC222" i="12" s="1"/>
  <c r="BC428" i="4"/>
  <c r="BC156" i="12" s="1"/>
  <c r="BC223" i="4"/>
  <c r="BC325" i="12" s="1"/>
  <c r="BC535" i="4"/>
  <c r="BC229" i="12" s="1"/>
  <c r="BC354" i="4"/>
  <c r="BC14" i="12" s="1"/>
  <c r="BC293" i="4"/>
  <c r="BC327" i="12" s="1"/>
  <c r="BC534" i="4"/>
  <c r="BC194" i="12" s="1"/>
  <c r="BC144" i="4"/>
  <c r="BC8" i="12" s="1"/>
  <c r="BC362" i="4"/>
  <c r="BC294" i="12" s="1"/>
  <c r="BC994" i="4"/>
  <c r="BC382" i="12" s="1"/>
  <c r="BC256" i="4"/>
  <c r="BC256" i="12" s="1"/>
  <c r="BC571" i="4"/>
  <c r="BC265" i="12" s="1"/>
  <c r="BC437" i="4"/>
  <c r="BC471" i="12" s="1"/>
  <c r="BC186" i="4"/>
  <c r="BC254" i="12" s="1"/>
  <c r="BC289" i="4"/>
  <c r="BC187" i="12" s="1"/>
  <c r="BC568" i="4"/>
  <c r="BC160" i="12" s="1"/>
  <c r="BC150" i="4"/>
  <c r="BC218" i="12" s="1"/>
  <c r="BC1031" i="4"/>
  <c r="BC453" i="12" s="1"/>
  <c r="BC78" i="4"/>
  <c r="BC146" i="12" s="1"/>
  <c r="BC643" i="4"/>
  <c r="BC337" i="12" s="1"/>
  <c r="BC676" i="4"/>
  <c r="BC268" i="12" s="1"/>
  <c r="BC530" i="4"/>
  <c r="BC54" i="12" s="1"/>
  <c r="BC1029" i="4"/>
  <c r="BC383" i="12" s="1"/>
  <c r="BC53" i="4"/>
  <c r="BC495" i="12" s="1"/>
  <c r="BC399" i="4"/>
  <c r="BC365" i="12" s="1"/>
  <c r="BC370" i="4"/>
  <c r="BC574" i="12" s="1"/>
  <c r="BC20" i="4"/>
  <c r="BC564" i="12" s="1"/>
  <c r="BC685" i="4"/>
  <c r="BC583" i="12" s="1"/>
  <c r="BC434" i="4"/>
  <c r="BC366" i="12" s="1"/>
  <c r="BC504" i="4"/>
  <c r="BC368" i="12" s="1"/>
  <c r="BC683" i="4"/>
  <c r="BC513" i="12" s="1"/>
  <c r="BC363" i="4"/>
  <c r="BC329" i="12" s="1"/>
  <c r="BC367" i="4"/>
  <c r="BC469" i="12" s="1"/>
  <c r="BC654" i="4"/>
  <c r="BC722" i="12" s="1"/>
  <c r="BC508" i="4"/>
  <c r="BC508" i="12" s="1"/>
  <c r="BC195" i="4"/>
  <c r="BC569" i="12" s="1"/>
  <c r="BC21" i="4"/>
  <c r="BC599" i="12" s="1"/>
  <c r="G858" i="4"/>
  <c r="E844" i="4" s="1"/>
  <c r="G264" i="4"/>
  <c r="E252" i="4" s="1"/>
  <c r="G228" i="4"/>
  <c r="E214" i="4"/>
  <c r="G158" i="4"/>
  <c r="E144" i="4" s="1"/>
  <c r="G194" i="4"/>
  <c r="E182" i="4"/>
  <c r="G193" i="4"/>
  <c r="E179" i="4" s="1"/>
  <c r="G299" i="4"/>
  <c r="E287" i="4"/>
  <c r="BU357" i="4" l="1"/>
  <c r="BO357" i="4"/>
  <c r="BI357" i="4" s="1"/>
  <c r="BI119" i="12" s="1"/>
  <c r="BO670" i="4"/>
  <c r="BI670" i="4" s="1"/>
  <c r="BI58" i="12" s="1"/>
  <c r="BU670" i="4"/>
  <c r="BO740" i="4"/>
  <c r="BI740" i="4" s="1"/>
  <c r="BI60" i="12" s="1"/>
  <c r="BU740" i="4"/>
  <c r="BU760" i="4"/>
  <c r="BO760" i="4"/>
  <c r="BI760" i="4" s="1"/>
  <c r="BI760" i="12" s="1"/>
  <c r="BO768" i="4"/>
  <c r="BI768" i="4" s="1"/>
  <c r="BI1040" i="12" s="1"/>
  <c r="BU768" i="4"/>
  <c r="BU830" i="4"/>
  <c r="BO830" i="4"/>
  <c r="BI830" i="4" s="1"/>
  <c r="BI762" i="12" s="1"/>
  <c r="BU838" i="4"/>
  <c r="BO838" i="4"/>
  <c r="BI838" i="4" s="1"/>
  <c r="BI1042" i="12" s="1"/>
  <c r="BO884" i="4"/>
  <c r="BI884" i="4" s="1"/>
  <c r="BI204" i="12" s="1"/>
  <c r="BU884" i="4"/>
  <c r="BU892" i="4"/>
  <c r="BO892" i="4"/>
  <c r="BI892" i="4" s="1"/>
  <c r="BI484" i="12" s="1"/>
  <c r="BO991" i="4"/>
  <c r="BI991" i="4" s="1"/>
  <c r="BI277" i="12" s="1"/>
  <c r="BU991" i="4"/>
  <c r="BO999" i="4"/>
  <c r="BI999" i="4" s="1"/>
  <c r="BI557" i="12" s="1"/>
  <c r="BU999" i="4"/>
  <c r="BO424" i="4"/>
  <c r="BI424" i="4" s="1"/>
  <c r="BI16" i="12" s="1"/>
  <c r="BU424" i="4"/>
  <c r="BO477" i="4"/>
  <c r="BI477" i="4" s="1"/>
  <c r="BI647" i="12" s="1"/>
  <c r="BU477" i="4"/>
  <c r="BU506" i="4"/>
  <c r="BO506" i="4"/>
  <c r="BI506" i="4" s="1"/>
  <c r="BI438" i="12" s="1"/>
  <c r="BU539" i="4"/>
  <c r="BO539" i="4"/>
  <c r="BI539" i="4" s="1"/>
  <c r="BI369" i="12" s="1"/>
  <c r="BO588" i="4"/>
  <c r="BI588" i="4" s="1"/>
  <c r="BI860" i="12" s="1"/>
  <c r="BU588" i="4"/>
  <c r="BO621" i="4"/>
  <c r="BI621" i="4" s="1"/>
  <c r="BI791" i="12" s="1"/>
  <c r="BU621" i="4"/>
  <c r="BU683" i="4"/>
  <c r="BO683" i="4"/>
  <c r="BI683" i="4" s="1"/>
  <c r="BI513" i="12" s="1"/>
  <c r="BO844" i="4"/>
  <c r="BI844" i="4" s="1"/>
  <c r="BI28" i="12" s="1"/>
  <c r="BU844" i="4"/>
  <c r="BO852" i="4"/>
  <c r="BI852" i="4" s="1"/>
  <c r="BI308" i="12" s="1"/>
  <c r="BU852" i="4"/>
  <c r="BU856" i="4"/>
  <c r="BU847" i="4"/>
  <c r="BU834" i="4"/>
  <c r="BU786" i="4"/>
  <c r="BU777" i="4"/>
  <c r="BU764" i="4"/>
  <c r="BU679" i="4"/>
  <c r="BU657" i="4"/>
  <c r="BU649" i="4"/>
  <c r="BU641" i="4"/>
  <c r="BU514" i="4"/>
  <c r="BU501" i="4"/>
  <c r="BU444" i="4"/>
  <c r="BU391" i="4"/>
  <c r="BO855" i="4"/>
  <c r="BI855" i="4" s="1"/>
  <c r="BI413" i="12" s="1"/>
  <c r="BO428" i="4"/>
  <c r="BI428" i="4" s="1"/>
  <c r="BI156" i="12" s="1"/>
  <c r="BO498" i="4"/>
  <c r="BI498" i="4" s="1"/>
  <c r="BI158" i="12" s="1"/>
  <c r="BO568" i="4"/>
  <c r="BI568" i="4" s="1"/>
  <c r="BI160" i="12" s="1"/>
  <c r="BO624" i="4"/>
  <c r="BI624" i="4" s="1"/>
  <c r="BI896" i="12" s="1"/>
  <c r="BO674" i="4"/>
  <c r="BI674" i="4" s="1"/>
  <c r="BI198" i="12" s="1"/>
  <c r="BO723" i="4"/>
  <c r="BI723" i="4" s="1"/>
  <c r="BI689" i="12" s="1"/>
  <c r="BO871" i="4"/>
  <c r="BI871" i="4" s="1"/>
  <c r="BI973" i="12" s="1"/>
  <c r="BO54" i="4"/>
  <c r="BU815" i="4"/>
  <c r="BU794" i="4"/>
  <c r="BU785" i="4"/>
  <c r="BU745" i="4"/>
  <c r="BU698" i="4"/>
  <c r="BU609" i="4"/>
  <c r="BU572" i="4"/>
  <c r="BU535" i="4"/>
  <c r="BU522" i="4"/>
  <c r="BU432" i="4"/>
  <c r="BU341" i="4"/>
  <c r="BO810" i="4"/>
  <c r="BI810" i="4" s="1"/>
  <c r="BI62" i="12" s="1"/>
  <c r="BO814" i="4"/>
  <c r="BI814" i="4" s="1"/>
  <c r="BI202" i="12" s="1"/>
  <c r="BO782" i="4"/>
  <c r="BI782" i="4" s="1"/>
  <c r="BI306" i="12" s="1"/>
  <c r="BO822" i="4"/>
  <c r="BI822" i="4" s="1"/>
  <c r="BI482" i="12" s="1"/>
  <c r="BO823" i="4"/>
  <c r="BI823" i="4" s="1"/>
  <c r="BI517" i="12" s="1"/>
  <c r="BO616" i="4"/>
  <c r="BI616" i="4" s="1"/>
  <c r="BI616" i="12" s="1"/>
  <c r="BO868" i="4"/>
  <c r="BI868" i="4" s="1"/>
  <c r="BI868" i="12" s="1"/>
  <c r="BO731" i="4"/>
  <c r="BI731" i="4" s="1"/>
  <c r="BI969" i="12" s="1"/>
  <c r="BO625" i="4"/>
  <c r="BI625" i="4" s="1"/>
  <c r="BI931" i="12" s="1"/>
  <c r="BO678" i="4"/>
  <c r="BI678" i="4" s="1"/>
  <c r="BI338" i="12" s="1"/>
  <c r="BO781" i="4"/>
  <c r="BI781" i="4" s="1"/>
  <c r="BI271" i="12" s="1"/>
  <c r="BU21" i="4"/>
  <c r="BV962" i="4"/>
  <c r="BO25" i="4"/>
  <c r="BI25" i="4" s="1"/>
  <c r="BI739" i="12" s="1"/>
  <c r="BO29" i="4"/>
  <c r="BI29" i="4" s="1"/>
  <c r="BI879" i="12" s="1"/>
  <c r="BU46" i="4"/>
  <c r="BO95" i="4"/>
  <c r="BI95" i="4" s="1"/>
  <c r="BI741" i="12" s="1"/>
  <c r="BU802" i="4"/>
  <c r="BU793" i="4"/>
  <c r="BU753" i="4"/>
  <c r="BU744" i="4"/>
  <c r="BU732" i="4"/>
  <c r="BU724" i="4"/>
  <c r="BU716" i="4"/>
  <c r="BU708" i="4"/>
  <c r="BU687" i="4"/>
  <c r="BU628" i="4"/>
  <c r="BU465" i="4"/>
  <c r="BO819" i="4"/>
  <c r="BI819" i="4" s="1"/>
  <c r="BI377" i="12" s="1"/>
  <c r="BO580" i="4"/>
  <c r="BI580" i="4" s="1"/>
  <c r="BI580" i="12" s="1"/>
  <c r="BO510" i="4"/>
  <c r="BI510" i="4" s="1"/>
  <c r="BI578" i="12" s="1"/>
  <c r="BO584" i="4"/>
  <c r="BI584" i="4" s="1"/>
  <c r="BI720" i="12" s="1"/>
  <c r="BO686" i="4"/>
  <c r="BI686" i="4" s="1"/>
  <c r="BI618" i="12" s="1"/>
  <c r="BO741" i="4"/>
  <c r="BI741" i="4" s="1"/>
  <c r="BI95" i="12" s="1"/>
  <c r="BO790" i="4"/>
  <c r="BI790" i="4" s="1"/>
  <c r="BI586" i="12" s="1"/>
  <c r="BV9" i="4"/>
  <c r="BV744" i="4"/>
  <c r="BV1028" i="4"/>
  <c r="BV978" i="4"/>
  <c r="BU75" i="4"/>
  <c r="BO75" i="4"/>
  <c r="BI75" i="4" s="1"/>
  <c r="BI41" i="12" s="1"/>
  <c r="BU831" i="4"/>
  <c r="BU801" i="4"/>
  <c r="BU715" i="4"/>
  <c r="BU707" i="4"/>
  <c r="BU654" i="4"/>
  <c r="BU646" i="4"/>
  <c r="BU638" i="4"/>
  <c r="BU617" i="4"/>
  <c r="BU485" i="4"/>
  <c r="BU440" i="4"/>
  <c r="BU325" i="4"/>
  <c r="BU205" i="4"/>
  <c r="BO774" i="4"/>
  <c r="BI774" i="4" s="1"/>
  <c r="BI26" i="12" s="1"/>
  <c r="BO798" i="4"/>
  <c r="BI798" i="4" s="1"/>
  <c r="BI866" i="12" s="1"/>
  <c r="BO452" i="4"/>
  <c r="BI452" i="4" s="1"/>
  <c r="BI996" i="12" s="1"/>
  <c r="BO517" i="4"/>
  <c r="BI517" i="4" s="1"/>
  <c r="BI823" i="12" s="1"/>
  <c r="BO600" i="4"/>
  <c r="BI600" i="4" s="1"/>
  <c r="BI56" i="12" s="1"/>
  <c r="BO645" i="4"/>
  <c r="BI645" i="4" s="1"/>
  <c r="BI407" i="12" s="1"/>
  <c r="BO694" i="4"/>
  <c r="BI694" i="4" s="1"/>
  <c r="BI898" i="12" s="1"/>
  <c r="BO929" i="4"/>
  <c r="BI929" i="4" s="1"/>
  <c r="BI555" i="12" s="1"/>
  <c r="BU18" i="4"/>
  <c r="BU695" i="4"/>
  <c r="BU661" i="4"/>
  <c r="BU653" i="4"/>
  <c r="BU637" i="4"/>
  <c r="BU604" i="4"/>
  <c r="BU592" i="4"/>
  <c r="BU531" i="4"/>
  <c r="BU518" i="4"/>
  <c r="BU473" i="4"/>
  <c r="BU337" i="4"/>
  <c r="BO675" i="4"/>
  <c r="BI675" i="4" s="1"/>
  <c r="BI233" i="12" s="1"/>
  <c r="BO461" i="4"/>
  <c r="BI461" i="4" s="1"/>
  <c r="BI87" i="12" s="1"/>
  <c r="BO605" i="4"/>
  <c r="BI605" i="4" s="1"/>
  <c r="BI231" i="12" s="1"/>
  <c r="BO752" i="4"/>
  <c r="BI752" i="4" s="1"/>
  <c r="BI480" i="12" s="1"/>
  <c r="BV986" i="4"/>
  <c r="BV22" i="4"/>
  <c r="BV792" i="4"/>
  <c r="BO39" i="4"/>
  <c r="BI39" i="4" s="1"/>
  <c r="BI5" i="12" s="1"/>
  <c r="BU39" i="4"/>
  <c r="BU84" i="4"/>
  <c r="BO84" i="4"/>
  <c r="BI84" i="4" s="1"/>
  <c r="BI356" i="12" s="1"/>
  <c r="BU859" i="4"/>
  <c r="BU789" i="4"/>
  <c r="BU749" i="4"/>
  <c r="BU682" i="4"/>
  <c r="BU448" i="4"/>
  <c r="BO691" i="4"/>
  <c r="BI691" i="4" s="1"/>
  <c r="BI793" i="12" s="1"/>
  <c r="BO608" i="4"/>
  <c r="BI608" i="4" s="1"/>
  <c r="BI336" i="12" s="1"/>
  <c r="BU87" i="4"/>
  <c r="BO68" i="4"/>
  <c r="BI68" i="4" s="1"/>
  <c r="BI1020" i="12" s="1"/>
  <c r="BV25" i="4"/>
  <c r="BU112" i="4"/>
  <c r="BU206" i="4"/>
  <c r="BU191" i="4"/>
  <c r="BU79" i="4"/>
  <c r="BU51" i="4"/>
  <c r="BU17" i="4"/>
  <c r="BO183" i="4"/>
  <c r="BI183" i="4" s="1"/>
  <c r="BI149" i="12" s="1"/>
  <c r="BO199" i="4"/>
  <c r="BI199" i="4" s="1"/>
  <c r="BI709" i="12" s="1"/>
  <c r="BU6" i="4"/>
  <c r="BV904" i="4"/>
  <c r="BU13" i="4"/>
  <c r="BO88" i="4"/>
  <c r="BI88" i="4" s="1"/>
  <c r="BI496" i="12" s="1"/>
  <c r="BV920" i="4"/>
  <c r="BU166" i="4"/>
  <c r="BU96" i="4"/>
  <c r="BV511" i="4"/>
  <c r="BV936" i="4"/>
  <c r="BV728" i="4"/>
  <c r="BU47" i="4"/>
  <c r="BV30" i="4"/>
  <c r="BV481" i="4"/>
  <c r="BV345" i="4"/>
  <c r="BO109" i="4"/>
  <c r="BI109" i="4" s="1"/>
  <c r="BI7" i="12" s="1"/>
  <c r="BO76" i="4"/>
  <c r="BI76" i="4" s="1"/>
  <c r="BI76" i="12" s="1"/>
  <c r="BU22" i="4"/>
  <c r="BO55" i="4"/>
  <c r="BI55" i="4" s="1"/>
  <c r="BI565" i="12" s="1"/>
  <c r="BV926" i="4"/>
  <c r="BV249" i="4"/>
  <c r="BU80" i="4"/>
  <c r="BV605" i="4"/>
  <c r="BV465" i="4"/>
  <c r="G929" i="12"/>
  <c r="G753" i="12"/>
  <c r="G509" i="12"/>
  <c r="G474" i="12"/>
  <c r="G578" i="12"/>
  <c r="G88" i="12"/>
  <c r="E916" i="4"/>
  <c r="E531" i="4"/>
  <c r="E776" i="4"/>
  <c r="G893" i="12"/>
  <c r="E111" i="4"/>
  <c r="E566" i="4"/>
  <c r="E251" i="4"/>
  <c r="E671" i="4"/>
  <c r="E951" i="4"/>
  <c r="E811" i="4"/>
  <c r="E146" i="4"/>
  <c r="E1021" i="4"/>
  <c r="G719" i="12"/>
  <c r="E846" i="4"/>
  <c r="E706" i="4"/>
  <c r="E41" i="4"/>
  <c r="E636" i="4"/>
  <c r="G648" i="12"/>
  <c r="G683" i="12"/>
  <c r="G263" i="12"/>
  <c r="G718" i="12"/>
  <c r="E321" i="4"/>
  <c r="E181" i="4"/>
  <c r="E216" i="4"/>
  <c r="G1034" i="12"/>
  <c r="G963" i="12"/>
  <c r="E881" i="4"/>
  <c r="E741" i="4"/>
  <c r="E986" i="4"/>
  <c r="E1056" i="4"/>
  <c r="E426" i="4"/>
  <c r="E461" i="4"/>
  <c r="E76" i="4"/>
  <c r="MZ70" i="4"/>
  <c r="G47" i="4" s="1"/>
  <c r="NL70" i="4"/>
  <c r="MV105" i="4"/>
  <c r="G80" i="4" s="1"/>
  <c r="NL105" i="4"/>
  <c r="NH105" i="4"/>
  <c r="G86" i="4" s="1"/>
  <c r="MZ105" i="4"/>
  <c r="G82" i="4" s="1"/>
  <c r="NL140" i="4"/>
  <c r="G124" i="4" s="1"/>
  <c r="E112" i="4" s="1"/>
  <c r="NT129" i="4"/>
  <c r="BP129" i="4" s="1"/>
  <c r="BM707" i="12" s="1"/>
  <c r="NT137" i="4"/>
  <c r="BP137" i="4" s="1"/>
  <c r="BM987" i="12" s="1"/>
  <c r="NT150" i="4"/>
  <c r="BP150" i="4" s="1"/>
  <c r="BM218" i="12" s="1"/>
  <c r="NT158" i="4"/>
  <c r="BP158" i="4" s="1"/>
  <c r="BM498" i="12" s="1"/>
  <c r="NT166" i="4"/>
  <c r="BP166" i="4" s="1"/>
  <c r="BM778" i="12" s="1"/>
  <c r="NT179" i="4"/>
  <c r="BP179" i="4" s="1"/>
  <c r="BM9" i="12" s="1"/>
  <c r="NT192" i="4"/>
  <c r="BP192" i="4" s="1"/>
  <c r="BM464" i="12" s="1"/>
  <c r="NT208" i="4"/>
  <c r="BP208" i="4" s="1"/>
  <c r="BM1024" i="12" s="1"/>
  <c r="NT216" i="4"/>
  <c r="BP216" i="4" s="1"/>
  <c r="BM80" i="12" s="1"/>
  <c r="NT221" i="4"/>
  <c r="BP221" i="4" s="1"/>
  <c r="BM255" i="12" s="1"/>
  <c r="NT224" i="4"/>
  <c r="BP224" i="4" s="1"/>
  <c r="BM360" i="12" s="1"/>
  <c r="NT229" i="4"/>
  <c r="BP229" i="4" s="1"/>
  <c r="BM535" i="12" s="1"/>
  <c r="NT232" i="4"/>
  <c r="BP232" i="4" s="1"/>
  <c r="BM640" i="12" s="1"/>
  <c r="NT237" i="4"/>
  <c r="BP237" i="4" s="1"/>
  <c r="BM815" i="12" s="1"/>
  <c r="NT240" i="4"/>
  <c r="BP240" i="4" s="1"/>
  <c r="BM920" i="12" s="1"/>
  <c r="NT253" i="4"/>
  <c r="BP253" i="4" s="1"/>
  <c r="BM151" i="12" s="1"/>
  <c r="NT266" i="4"/>
  <c r="BP266" i="4" s="1"/>
  <c r="BM606" i="12" s="1"/>
  <c r="NT324" i="4"/>
  <c r="BP324" i="4" s="1"/>
  <c r="BM188" i="12" s="1"/>
  <c r="NT332" i="4"/>
  <c r="BP332" i="4" s="1"/>
  <c r="BM468" i="12" s="1"/>
  <c r="NT340" i="4"/>
  <c r="BP340" i="4" s="1"/>
  <c r="BM748" i="12" s="1"/>
  <c r="NT443" i="4"/>
  <c r="BP443" i="4" s="1"/>
  <c r="BM681" i="12" s="1"/>
  <c r="NT451" i="4"/>
  <c r="BP451" i="4" s="1"/>
  <c r="BM961" i="12" s="1"/>
  <c r="NT464" i="4"/>
  <c r="BP464" i="4" s="1"/>
  <c r="BM192" i="12" s="1"/>
  <c r="NT498" i="4"/>
  <c r="BP498" i="4" s="1"/>
  <c r="BM158" i="12" s="1"/>
  <c r="NT506" i="4"/>
  <c r="BP506" i="4" s="1"/>
  <c r="BM438" i="12" s="1"/>
  <c r="NT514" i="4"/>
  <c r="BP514" i="4" s="1"/>
  <c r="BM718" i="12" s="1"/>
  <c r="NT522" i="4"/>
  <c r="BP522" i="4" s="1"/>
  <c r="BM998" i="12" s="1"/>
  <c r="MT5" i="4"/>
  <c r="MT7" i="4"/>
  <c r="MT8" i="4"/>
  <c r="MT9" i="4"/>
  <c r="MT13" i="4"/>
  <c r="MT17" i="4"/>
  <c r="MT20" i="4"/>
  <c r="MT21" i="4"/>
  <c r="MT24" i="4"/>
  <c r="MT25" i="4"/>
  <c r="MT26" i="4"/>
  <c r="MT27" i="4"/>
  <c r="MT29" i="4"/>
  <c r="MT31" i="4"/>
  <c r="MT33" i="4"/>
  <c r="NJ70" i="4"/>
  <c r="G52" i="4" s="1"/>
  <c r="NF70" i="4"/>
  <c r="G50" i="4" s="1"/>
  <c r="MT46" i="4"/>
  <c r="MT47" i="4"/>
  <c r="MT50" i="4"/>
  <c r="MT54" i="4"/>
  <c r="MT55" i="4"/>
  <c r="MT56" i="4"/>
  <c r="MT58" i="4"/>
  <c r="MT61" i="4"/>
  <c r="MT62" i="4"/>
  <c r="MT66" i="4"/>
  <c r="NB105" i="4"/>
  <c r="G83" i="4" s="1"/>
  <c r="NJ105" i="4"/>
  <c r="G87" i="4" s="1"/>
  <c r="NF105" i="4"/>
  <c r="G85" i="4" s="1"/>
  <c r="MT78" i="4"/>
  <c r="MT79" i="4"/>
  <c r="MT81" i="4"/>
  <c r="MT83" i="4"/>
  <c r="MT87" i="4"/>
  <c r="MT88" i="4"/>
  <c r="MT91" i="4"/>
  <c r="MT93" i="4"/>
  <c r="MT95" i="4"/>
  <c r="MT97" i="4"/>
  <c r="MT99" i="4"/>
  <c r="MT100" i="4"/>
  <c r="MT103" i="4"/>
  <c r="NJ140" i="4"/>
  <c r="G122" i="4" s="1"/>
  <c r="NF140" i="4"/>
  <c r="G120" i="4" s="1"/>
  <c r="NB140" i="4"/>
  <c r="G118" i="4" s="1"/>
  <c r="MT114" i="4"/>
  <c r="MT116" i="4"/>
  <c r="MT118" i="4"/>
  <c r="MT119" i="4"/>
  <c r="MT120" i="4"/>
  <c r="MT124" i="4"/>
  <c r="MT125" i="4"/>
  <c r="MT126" i="4"/>
  <c r="MT127" i="4"/>
  <c r="MT128" i="4"/>
  <c r="MT129" i="4"/>
  <c r="MT130" i="4"/>
  <c r="MT131" i="4"/>
  <c r="MT132" i="4"/>
  <c r="MT134" i="4"/>
  <c r="MT136" i="4"/>
  <c r="MT137" i="4"/>
  <c r="MT138" i="4"/>
  <c r="NB175" i="4"/>
  <c r="G153" i="4" s="1"/>
  <c r="MT148" i="4"/>
  <c r="MT149" i="4"/>
  <c r="MT150" i="4"/>
  <c r="MT151" i="4"/>
  <c r="MT152" i="4"/>
  <c r="MT153" i="4"/>
  <c r="MT154" i="4"/>
  <c r="MT155" i="4"/>
  <c r="MT156" i="4"/>
  <c r="MT157" i="4"/>
  <c r="MT158" i="4"/>
  <c r="MT159" i="4"/>
  <c r="MT160" i="4"/>
  <c r="MT161" i="4"/>
  <c r="MT162" i="4"/>
  <c r="MT163" i="4"/>
  <c r="MT164" i="4"/>
  <c r="MT165" i="4"/>
  <c r="MT166" i="4"/>
  <c r="MT167" i="4"/>
  <c r="MT168" i="4"/>
  <c r="MT169" i="4"/>
  <c r="MT170" i="4"/>
  <c r="MT171" i="4"/>
  <c r="MT172" i="4"/>
  <c r="MT173" i="4"/>
  <c r="MX210" i="4"/>
  <c r="G186" i="4" s="1"/>
  <c r="MT303" i="4"/>
  <c r="MT304" i="4"/>
  <c r="MT305" i="4"/>
  <c r="MT306" i="4"/>
  <c r="MT307" i="4"/>
  <c r="MT308" i="4"/>
  <c r="MT309" i="4"/>
  <c r="MT310" i="4"/>
  <c r="MT311" i="4"/>
  <c r="MT312" i="4"/>
  <c r="MT313" i="4"/>
  <c r="NL350" i="4"/>
  <c r="G334" i="4" s="1"/>
  <c r="E322" i="4" s="1"/>
  <c r="MT323" i="4"/>
  <c r="MT324" i="4"/>
  <c r="MT325" i="4"/>
  <c r="MT326" i="4"/>
  <c r="MT327" i="4"/>
  <c r="MT328" i="4"/>
  <c r="MT329" i="4"/>
  <c r="MT330" i="4"/>
  <c r="MT331" i="4"/>
  <c r="MT332" i="4"/>
  <c r="MT333" i="4"/>
  <c r="MT334" i="4"/>
  <c r="MT335" i="4"/>
  <c r="MT336" i="4"/>
  <c r="MT337" i="4"/>
  <c r="MT338" i="4"/>
  <c r="MT339" i="4"/>
  <c r="MT340" i="4"/>
  <c r="MT341" i="4"/>
  <c r="MT342" i="4"/>
  <c r="MT343" i="4"/>
  <c r="MT344" i="4"/>
  <c r="MT345" i="4"/>
  <c r="MT347" i="4"/>
  <c r="MT348" i="4"/>
  <c r="NL385" i="4"/>
  <c r="G369" i="4" s="1"/>
  <c r="E357" i="4" s="1"/>
  <c r="MT358" i="4"/>
  <c r="MT359" i="4"/>
  <c r="MT360" i="4"/>
  <c r="MT361" i="4"/>
  <c r="MT362" i="4"/>
  <c r="MT363" i="4"/>
  <c r="MT364" i="4"/>
  <c r="MT365" i="4"/>
  <c r="MT366" i="4"/>
  <c r="MT367" i="4"/>
  <c r="MT368" i="4"/>
  <c r="MT369" i="4"/>
  <c r="MT370" i="4"/>
  <c r="MT371" i="4"/>
  <c r="MT372" i="4"/>
  <c r="MT373" i="4"/>
  <c r="MT374" i="4"/>
  <c r="MT375" i="4"/>
  <c r="MT376" i="4"/>
  <c r="MT377" i="4"/>
  <c r="MT378" i="4"/>
  <c r="MT379" i="4"/>
  <c r="MT380" i="4"/>
  <c r="MT381" i="4"/>
  <c r="MT382" i="4"/>
  <c r="MT383" i="4"/>
  <c r="NL420" i="4"/>
  <c r="G404" i="4" s="1"/>
  <c r="E392" i="4" s="1"/>
  <c r="MT393" i="4"/>
  <c r="MT394" i="4"/>
  <c r="MT395" i="4"/>
  <c r="MT396" i="4"/>
  <c r="MT397" i="4"/>
  <c r="MT398" i="4"/>
  <c r="MT399" i="4"/>
  <c r="MT400" i="4"/>
  <c r="MT401" i="4"/>
  <c r="MT402" i="4"/>
  <c r="MT403" i="4"/>
  <c r="MT404" i="4"/>
  <c r="MT405" i="4"/>
  <c r="MT406" i="4"/>
  <c r="MT407" i="4"/>
  <c r="MT408" i="4"/>
  <c r="MT409" i="4"/>
  <c r="MT410" i="4"/>
  <c r="MT411" i="4"/>
  <c r="MT412" i="4"/>
  <c r="MT413" i="4"/>
  <c r="MT414" i="4"/>
  <c r="MT415" i="4"/>
  <c r="MT416" i="4"/>
  <c r="MT417" i="4"/>
  <c r="MT418" i="4"/>
  <c r="NL455" i="4"/>
  <c r="G439" i="4" s="1"/>
  <c r="E427" i="4" s="1"/>
  <c r="MT428" i="4"/>
  <c r="MT429" i="4"/>
  <c r="MT430" i="4"/>
  <c r="MT431" i="4"/>
  <c r="MT432" i="4"/>
  <c r="MT433" i="4"/>
  <c r="MT434" i="4"/>
  <c r="MT435" i="4"/>
  <c r="MT436" i="4"/>
  <c r="MT437" i="4"/>
  <c r="MT438" i="4"/>
  <c r="MT439" i="4"/>
  <c r="MT440" i="4"/>
  <c r="MT441" i="4"/>
  <c r="MT442" i="4"/>
  <c r="MT443" i="4"/>
  <c r="MT444" i="4"/>
  <c r="MT445" i="4"/>
  <c r="MT446" i="4"/>
  <c r="MT447" i="4"/>
  <c r="MT448" i="4"/>
  <c r="MT449" i="4"/>
  <c r="MT450" i="4"/>
  <c r="MT451" i="4"/>
  <c r="MT452" i="4"/>
  <c r="MT453" i="4"/>
  <c r="MT463" i="4"/>
  <c r="MT464" i="4"/>
  <c r="MT465" i="4"/>
  <c r="MT466" i="4"/>
  <c r="MT467" i="4"/>
  <c r="MT468" i="4"/>
  <c r="MT469" i="4"/>
  <c r="MT470" i="4"/>
  <c r="MT471" i="4"/>
  <c r="MT472" i="4"/>
  <c r="MT473" i="4"/>
  <c r="MT474" i="4"/>
  <c r="MT475" i="4"/>
  <c r="MT476" i="4"/>
  <c r="MT477" i="4"/>
  <c r="MT478" i="4"/>
  <c r="MT479" i="4"/>
  <c r="MT480" i="4"/>
  <c r="MT481" i="4"/>
  <c r="MT482" i="4"/>
  <c r="MT483" i="4"/>
  <c r="MT484" i="4"/>
  <c r="MT485" i="4"/>
  <c r="MT486" i="4"/>
  <c r="MT487" i="4"/>
  <c r="MT488" i="4"/>
  <c r="NL525" i="4"/>
  <c r="NH525" i="4"/>
  <c r="G506" i="4" s="1"/>
  <c r="MT498" i="4"/>
  <c r="MT499" i="4"/>
  <c r="MT500" i="4"/>
  <c r="MT501" i="4"/>
  <c r="NT41" i="4"/>
  <c r="BP41" i="4" s="1"/>
  <c r="BM75" i="12" s="1"/>
  <c r="NT44" i="4"/>
  <c r="BP44" i="4" s="1"/>
  <c r="BM180" i="12" s="1"/>
  <c r="NT47" i="4"/>
  <c r="BP47" i="4" s="1"/>
  <c r="BM285" i="12" s="1"/>
  <c r="NT538" i="4"/>
  <c r="BP538" i="4" s="1"/>
  <c r="BM334" i="12" s="1"/>
  <c r="NT727" i="4"/>
  <c r="BP727" i="4" s="1"/>
  <c r="BM829" i="12" s="1"/>
  <c r="NT756" i="4"/>
  <c r="BP756" i="4" s="1"/>
  <c r="BM620" i="12" s="1"/>
  <c r="NT793" i="4"/>
  <c r="BP793" i="4" s="1"/>
  <c r="BM691" i="12" s="1"/>
  <c r="NT801" i="4"/>
  <c r="BP801" i="4" s="1"/>
  <c r="BM971" i="12" s="1"/>
  <c r="NT814" i="4"/>
  <c r="BP814" i="4" s="1"/>
  <c r="BM202" i="12" s="1"/>
  <c r="NT848" i="4"/>
  <c r="BP848" i="4" s="1"/>
  <c r="BM168" i="12" s="1"/>
  <c r="NT851" i="4"/>
  <c r="BP851" i="4" s="1"/>
  <c r="BM273" i="12" s="1"/>
  <c r="NT856" i="4"/>
  <c r="BP856" i="4" s="1"/>
  <c r="BM448" i="12" s="1"/>
  <c r="NT859" i="4"/>
  <c r="BP859" i="4" s="1"/>
  <c r="BM553" i="12" s="1"/>
  <c r="NT867" i="4"/>
  <c r="BP867" i="4" s="1"/>
  <c r="BM833" i="12" s="1"/>
  <c r="NT89" i="4"/>
  <c r="BP89" i="4" s="1"/>
  <c r="BM531" i="12" s="1"/>
  <c r="NT126" i="4"/>
  <c r="BP126" i="4" s="1"/>
  <c r="BM602" i="12" s="1"/>
  <c r="NT360" i="4"/>
  <c r="BP360" i="4" s="1"/>
  <c r="BM224" i="12" s="1"/>
  <c r="NT368" i="4"/>
  <c r="BP368" i="4" s="1"/>
  <c r="BM504" i="12" s="1"/>
  <c r="NT389" i="4"/>
  <c r="BP389" i="4" s="1"/>
  <c r="BM15" i="12" s="1"/>
  <c r="NT413" i="4"/>
  <c r="BP413" i="4" s="1"/>
  <c r="BM855" i="12" s="1"/>
  <c r="NT426" i="4"/>
  <c r="BP426" i="4" s="1"/>
  <c r="BM86" i="12" s="1"/>
  <c r="NT434" i="4"/>
  <c r="BP434" i="4" s="1"/>
  <c r="BM366" i="12" s="1"/>
  <c r="MT4" i="4"/>
  <c r="MT184" i="4"/>
  <c r="MT185" i="4"/>
  <c r="MT186" i="4"/>
  <c r="MT187" i="4"/>
  <c r="MT188" i="4"/>
  <c r="MT189" i="4"/>
  <c r="MT190" i="4"/>
  <c r="MT191" i="4"/>
  <c r="MT192" i="4"/>
  <c r="MT193" i="4"/>
  <c r="MT194" i="4"/>
  <c r="MT195" i="4"/>
  <c r="MT197" i="4"/>
  <c r="MT199" i="4"/>
  <c r="MT200" i="4"/>
  <c r="MT201" i="4"/>
  <c r="MT202" i="4"/>
  <c r="MT203" i="4"/>
  <c r="MT204" i="4"/>
  <c r="MT205" i="4"/>
  <c r="MT206" i="4"/>
  <c r="MT207" i="4"/>
  <c r="MT208" i="4"/>
  <c r="MT216" i="4"/>
  <c r="MT218" i="4"/>
  <c r="MT219" i="4"/>
  <c r="MT220" i="4"/>
  <c r="MT221" i="4"/>
  <c r="MT222" i="4"/>
  <c r="MT223" i="4"/>
  <c r="MT224" i="4"/>
  <c r="MT225" i="4"/>
  <c r="MT226" i="4"/>
  <c r="MT227" i="4"/>
  <c r="MT228" i="4"/>
  <c r="MT229" i="4"/>
  <c r="MT230" i="4"/>
  <c r="MT231" i="4"/>
  <c r="MT232" i="4"/>
  <c r="MT233" i="4"/>
  <c r="MT234" i="4"/>
  <c r="MT235" i="4"/>
  <c r="MT236" i="4"/>
  <c r="MT237" i="4"/>
  <c r="MT238" i="4"/>
  <c r="MT239" i="4"/>
  <c r="MT240" i="4"/>
  <c r="MT241" i="4"/>
  <c r="NJ280" i="4"/>
  <c r="G262" i="4" s="1"/>
  <c r="NB280" i="4"/>
  <c r="G258" i="4" s="1"/>
  <c r="MT253" i="4"/>
  <c r="MT254" i="4"/>
  <c r="MT255" i="4"/>
  <c r="MT256" i="4"/>
  <c r="MT257" i="4"/>
  <c r="MT258" i="4"/>
  <c r="MT259" i="4"/>
  <c r="MT260" i="4"/>
  <c r="MT261" i="4"/>
  <c r="MT262" i="4"/>
  <c r="MT263" i="4"/>
  <c r="MT264" i="4"/>
  <c r="MT265" i="4"/>
  <c r="MT266" i="4"/>
  <c r="MT267" i="4"/>
  <c r="MT268" i="4"/>
  <c r="MT269" i="4"/>
  <c r="MT270" i="4"/>
  <c r="MT271" i="4"/>
  <c r="MT272" i="4"/>
  <c r="MT273" i="4"/>
  <c r="MT275" i="4"/>
  <c r="MT276" i="4"/>
  <c r="MT277" i="4"/>
  <c r="MT278" i="4"/>
  <c r="MT502" i="4"/>
  <c r="MT503" i="4"/>
  <c r="MT504" i="4"/>
  <c r="MT505" i="4"/>
  <c r="MT506" i="4"/>
  <c r="MT507" i="4"/>
  <c r="MT508" i="4"/>
  <c r="MT509" i="4"/>
  <c r="MT510" i="4"/>
  <c r="MT511" i="4"/>
  <c r="MT512" i="4"/>
  <c r="MT513" i="4"/>
  <c r="MT514" i="4"/>
  <c r="MT515" i="4"/>
  <c r="MT516" i="4"/>
  <c r="MT517" i="4"/>
  <c r="MT518" i="4"/>
  <c r="MT519" i="4"/>
  <c r="MT520" i="4"/>
  <c r="MT521" i="4"/>
  <c r="MT522" i="4"/>
  <c r="MT523" i="4"/>
  <c r="NH560" i="4"/>
  <c r="G541" i="4" s="1"/>
  <c r="MT531" i="4"/>
  <c r="MT533" i="4"/>
  <c r="MT534" i="4"/>
  <c r="MT535" i="4"/>
  <c r="MT536" i="4"/>
  <c r="MT537" i="4"/>
  <c r="MT538" i="4"/>
  <c r="MT540" i="4"/>
  <c r="MT541" i="4"/>
  <c r="MT542" i="4"/>
  <c r="MT543" i="4"/>
  <c r="MT544" i="4"/>
  <c r="MT545" i="4"/>
  <c r="MT546" i="4"/>
  <c r="MT547" i="4"/>
  <c r="MT548" i="4"/>
  <c r="MT549" i="4"/>
  <c r="MT550" i="4"/>
  <c r="MT551" i="4"/>
  <c r="MT552" i="4"/>
  <c r="MT553" i="4"/>
  <c r="MT554" i="4"/>
  <c r="MT555" i="4"/>
  <c r="MT556" i="4"/>
  <c r="MT557" i="4"/>
  <c r="MT558" i="4"/>
  <c r="NL595" i="4"/>
  <c r="G579" i="4" s="1"/>
  <c r="E567" i="4" s="1"/>
  <c r="MT568" i="4"/>
  <c r="MT569" i="4"/>
  <c r="MT570" i="4"/>
  <c r="MT572" i="4"/>
  <c r="MT573" i="4"/>
  <c r="MT574" i="4"/>
  <c r="MT576" i="4"/>
  <c r="MT577" i="4"/>
  <c r="MT578" i="4"/>
  <c r="MT580" i="4"/>
  <c r="MT581" i="4"/>
  <c r="MT582" i="4"/>
  <c r="MT583" i="4"/>
  <c r="MT584" i="4"/>
  <c r="MT585" i="4"/>
  <c r="MT586" i="4"/>
  <c r="MT588" i="4"/>
  <c r="MT589" i="4"/>
  <c r="MT590" i="4"/>
  <c r="MT591" i="4"/>
  <c r="MT592" i="4"/>
  <c r="MT593" i="4"/>
  <c r="NL630" i="4"/>
  <c r="G614" i="4" s="1"/>
  <c r="E602" i="4" s="1"/>
  <c r="MT603" i="4"/>
  <c r="MT604" i="4"/>
  <c r="MT605" i="4"/>
  <c r="MT606" i="4"/>
  <c r="MT607" i="4"/>
  <c r="MT608" i="4"/>
  <c r="MT609" i="4"/>
  <c r="MT610" i="4"/>
  <c r="MT611" i="4"/>
  <c r="MT612" i="4"/>
  <c r="MT613" i="4"/>
  <c r="MT614" i="4"/>
  <c r="MT615" i="4"/>
  <c r="MT616" i="4"/>
  <c r="MT617" i="4"/>
  <c r="MT618" i="4"/>
  <c r="MT619" i="4"/>
  <c r="MT620" i="4"/>
  <c r="MT621" i="4"/>
  <c r="MT622" i="4"/>
  <c r="MT623" i="4"/>
  <c r="MT624" i="4"/>
  <c r="MT625" i="4"/>
  <c r="MT626" i="4"/>
  <c r="MT627" i="4"/>
  <c r="MT628" i="4"/>
  <c r="MT634" i="4"/>
  <c r="MT636" i="4"/>
  <c r="NL665" i="4"/>
  <c r="G649" i="4" s="1"/>
  <c r="E637" i="4" s="1"/>
  <c r="MT637" i="4"/>
  <c r="MT638" i="4"/>
  <c r="MT639" i="4"/>
  <c r="MT640" i="4"/>
  <c r="MT641" i="4"/>
  <c r="MT642" i="4"/>
  <c r="MT643" i="4"/>
  <c r="MT644" i="4"/>
  <c r="MT645" i="4"/>
  <c r="MT646" i="4"/>
  <c r="MT647" i="4"/>
  <c r="MT648" i="4"/>
  <c r="MT649" i="4"/>
  <c r="MT650" i="4"/>
  <c r="MT651" i="4"/>
  <c r="MT652" i="4"/>
  <c r="MT653" i="4"/>
  <c r="MT654" i="4"/>
  <c r="MT655" i="4"/>
  <c r="MT656" i="4"/>
  <c r="MT657" i="4"/>
  <c r="MT658" i="4"/>
  <c r="MT659" i="4"/>
  <c r="MT660" i="4"/>
  <c r="MT661" i="4"/>
  <c r="MT662" i="4"/>
  <c r="MT663" i="4"/>
  <c r="NL700" i="4"/>
  <c r="G684" i="4" s="1"/>
  <c r="E672" i="4" s="1"/>
  <c r="MT673" i="4"/>
  <c r="MT674" i="4"/>
  <c r="MT675" i="4"/>
  <c r="MT676" i="4"/>
  <c r="MT677" i="4"/>
  <c r="MT678" i="4"/>
  <c r="MT679" i="4"/>
  <c r="MT680" i="4"/>
  <c r="MT681" i="4"/>
  <c r="MT682" i="4"/>
  <c r="MT683" i="4"/>
  <c r="MT684" i="4"/>
  <c r="MT685" i="4"/>
  <c r="MT686" i="4"/>
  <c r="MT687" i="4"/>
  <c r="MT688" i="4"/>
  <c r="MT689" i="4"/>
  <c r="MT690" i="4"/>
  <c r="MT691" i="4"/>
  <c r="MT692" i="4"/>
  <c r="MT693" i="4"/>
  <c r="MT694" i="4"/>
  <c r="MT695" i="4"/>
  <c r="MT696" i="4"/>
  <c r="MT697" i="4"/>
  <c r="MT698" i="4"/>
  <c r="NL735" i="4"/>
  <c r="G719" i="4" s="1"/>
  <c r="E707" i="4" s="1"/>
  <c r="MT708" i="4"/>
  <c r="MT709" i="4"/>
  <c r="MT710" i="4"/>
  <c r="MT711" i="4"/>
  <c r="MT712" i="4"/>
  <c r="MT713" i="4"/>
  <c r="MT714" i="4"/>
  <c r="MT715" i="4"/>
  <c r="MT716" i="4"/>
  <c r="MT717" i="4"/>
  <c r="MT718" i="4"/>
  <c r="MT719" i="4"/>
  <c r="MT720" i="4"/>
  <c r="NF315" i="4"/>
  <c r="G295" i="4" s="1"/>
  <c r="NB315" i="4"/>
  <c r="G293" i="4" s="1"/>
  <c r="MX315" i="4"/>
  <c r="G291" i="4" s="1"/>
  <c r="NJ315" i="4"/>
  <c r="G297" i="4" s="1"/>
  <c r="MX350" i="4"/>
  <c r="G326" i="4" s="1"/>
  <c r="NJ350" i="4"/>
  <c r="G332" i="4" s="1"/>
  <c r="NF350" i="4"/>
  <c r="G330" i="4" s="1"/>
  <c r="NB350" i="4"/>
  <c r="G328" i="4" s="1"/>
  <c r="NF385" i="4"/>
  <c r="G365" i="4" s="1"/>
  <c r="NB385" i="4"/>
  <c r="G363" i="4" s="1"/>
  <c r="MX385" i="4"/>
  <c r="G361" i="4" s="1"/>
  <c r="NJ385" i="4"/>
  <c r="G367" i="4" s="1"/>
  <c r="MX420" i="4"/>
  <c r="G396" i="4" s="1"/>
  <c r="NJ420" i="4"/>
  <c r="G402" i="4" s="1"/>
  <c r="NF420" i="4"/>
  <c r="G400" i="4" s="1"/>
  <c r="NF455" i="4"/>
  <c r="G435" i="4" s="1"/>
  <c r="NB455" i="4"/>
  <c r="G433" i="4" s="1"/>
  <c r="MX455" i="4"/>
  <c r="G431" i="4" s="1"/>
  <c r="NJ455" i="4"/>
  <c r="G437" i="4" s="1"/>
  <c r="MX490" i="4"/>
  <c r="G466" i="4" s="1"/>
  <c r="NJ490" i="4"/>
  <c r="G472" i="4" s="1"/>
  <c r="NF490" i="4"/>
  <c r="G470" i="4" s="1"/>
  <c r="NB490" i="4"/>
  <c r="G468" i="4" s="1"/>
  <c r="NF525" i="4"/>
  <c r="G505" i="4" s="1"/>
  <c r="NB525" i="4"/>
  <c r="G503" i="4" s="1"/>
  <c r="MX525" i="4"/>
  <c r="G501" i="4" s="1"/>
  <c r="NJ525" i="4"/>
  <c r="G507" i="4" s="1"/>
  <c r="MX560" i="4"/>
  <c r="G536" i="4" s="1"/>
  <c r="NJ560" i="4"/>
  <c r="G542" i="4" s="1"/>
  <c r="NF560" i="4"/>
  <c r="G540" i="4" s="1"/>
  <c r="NB560" i="4"/>
  <c r="G538" i="4" s="1"/>
  <c r="MT721" i="4"/>
  <c r="MT722" i="4"/>
  <c r="MT723" i="4"/>
  <c r="MT724" i="4"/>
  <c r="MT725" i="4"/>
  <c r="MT726" i="4"/>
  <c r="MT727" i="4"/>
  <c r="MT728" i="4"/>
  <c r="MT729" i="4"/>
  <c r="MT730" i="4"/>
  <c r="MT731" i="4"/>
  <c r="MT732" i="4"/>
  <c r="MT733" i="4"/>
  <c r="MV770" i="4"/>
  <c r="G745" i="4" s="1"/>
  <c r="NL770" i="4"/>
  <c r="G754" i="4" s="1"/>
  <c r="E742" i="4" s="1"/>
  <c r="MT743" i="4"/>
  <c r="MT744" i="4"/>
  <c r="MT745" i="4"/>
  <c r="MT746" i="4"/>
  <c r="MT747" i="4"/>
  <c r="MT748" i="4"/>
  <c r="MT749" i="4"/>
  <c r="MT750" i="4"/>
  <c r="MT751" i="4"/>
  <c r="MT752" i="4"/>
  <c r="MT753" i="4"/>
  <c r="MT754" i="4"/>
  <c r="MT755" i="4"/>
  <c r="MT757" i="4"/>
  <c r="MT758" i="4"/>
  <c r="MT759" i="4"/>
  <c r="MT760" i="4"/>
  <c r="MT761" i="4"/>
  <c r="MT762" i="4"/>
  <c r="MT763" i="4"/>
  <c r="MT765" i="4"/>
  <c r="MT766" i="4"/>
  <c r="MT767" i="4"/>
  <c r="MT774" i="4"/>
  <c r="NL805" i="4"/>
  <c r="G789" i="4" s="1"/>
  <c r="E777" i="4" s="1"/>
  <c r="MT778" i="4"/>
  <c r="MT779" i="4"/>
  <c r="MT780" i="4"/>
  <c r="MT781" i="4"/>
  <c r="MT782" i="4"/>
  <c r="MT783" i="4"/>
  <c r="MT785" i="4"/>
  <c r="MT786" i="4"/>
  <c r="MT787" i="4"/>
  <c r="MT788" i="4"/>
  <c r="MT789" i="4"/>
  <c r="MT790" i="4"/>
  <c r="MT791" i="4"/>
  <c r="MT792" i="4"/>
  <c r="MT793" i="4"/>
  <c r="MT795" i="4"/>
  <c r="MT796" i="4"/>
  <c r="MT797" i="4"/>
  <c r="MT798" i="4"/>
  <c r="MT799" i="4"/>
  <c r="MT800" i="4"/>
  <c r="MT801" i="4"/>
  <c r="MT802" i="4"/>
  <c r="MT803" i="4"/>
  <c r="NL840" i="4"/>
  <c r="G824" i="4" s="1"/>
  <c r="E812" i="4" s="1"/>
  <c r="MT813" i="4"/>
  <c r="MT814" i="4"/>
  <c r="MT815" i="4"/>
  <c r="MT816" i="4"/>
  <c r="MT817" i="4"/>
  <c r="MT819" i="4"/>
  <c r="MT820" i="4"/>
  <c r="MT821" i="4"/>
  <c r="MT822" i="4"/>
  <c r="MT823" i="4"/>
  <c r="MT824" i="4"/>
  <c r="MT825" i="4"/>
  <c r="MT826" i="4"/>
  <c r="MT827" i="4"/>
  <c r="MT828" i="4"/>
  <c r="MT829" i="4"/>
  <c r="MT830" i="4"/>
  <c r="MT832" i="4"/>
  <c r="MT833" i="4"/>
  <c r="MT834" i="4"/>
  <c r="MT844" i="4"/>
  <c r="MT848" i="4"/>
  <c r="MT849" i="4"/>
  <c r="MT850" i="4"/>
  <c r="MT851" i="4"/>
  <c r="MT852" i="4"/>
  <c r="MT853" i="4"/>
  <c r="MT854" i="4"/>
  <c r="MT855" i="4"/>
  <c r="MT856" i="4"/>
  <c r="MT857" i="4"/>
  <c r="MT858" i="4"/>
  <c r="MT859" i="4"/>
  <c r="MT860" i="4"/>
  <c r="MT861" i="4"/>
  <c r="MT862" i="4"/>
  <c r="MT863" i="4"/>
  <c r="MT864" i="4"/>
  <c r="MT865" i="4"/>
  <c r="MT867" i="4"/>
  <c r="MT836" i="4"/>
  <c r="MT837" i="4"/>
  <c r="MT838" i="4"/>
  <c r="MT868" i="4"/>
  <c r="MT869" i="4"/>
  <c r="MT870" i="4"/>
  <c r="MT871" i="4"/>
  <c r="MT872" i="4"/>
  <c r="MT873" i="4"/>
  <c r="MT880" i="4"/>
  <c r="NL910" i="4"/>
  <c r="G894" i="4" s="1"/>
  <c r="E882" i="4" s="1"/>
  <c r="MT881" i="4"/>
  <c r="ND910" i="4"/>
  <c r="G889" i="4" s="1"/>
  <c r="MT883" i="4"/>
  <c r="MT884" i="4"/>
  <c r="MT885" i="4"/>
  <c r="MT886" i="4"/>
  <c r="MT888" i="4"/>
  <c r="MT889" i="4"/>
  <c r="MT890" i="4"/>
  <c r="MT891" i="4"/>
  <c r="MT892" i="4"/>
  <c r="MT893" i="4"/>
  <c r="MT894" i="4"/>
  <c r="MT895" i="4"/>
  <c r="MT896" i="4"/>
  <c r="MT897" i="4"/>
  <c r="MT898" i="4"/>
  <c r="MT899" i="4"/>
  <c r="MT900" i="4"/>
  <c r="MT901" i="4"/>
  <c r="MT902" i="4"/>
  <c r="MT903" i="4"/>
  <c r="MT904" i="4"/>
  <c r="MT905" i="4"/>
  <c r="MT906" i="4"/>
  <c r="MT907" i="4"/>
  <c r="MT908" i="4"/>
  <c r="NL945" i="4"/>
  <c r="G929" i="4" s="1"/>
  <c r="E917" i="4" s="1"/>
  <c r="MT918" i="4"/>
  <c r="MT919" i="4"/>
  <c r="MT920" i="4"/>
  <c r="MT921" i="4"/>
  <c r="MT922" i="4"/>
  <c r="MT923" i="4"/>
  <c r="MT924" i="4"/>
  <c r="MT925" i="4"/>
  <c r="MT926" i="4"/>
  <c r="MT927" i="4"/>
  <c r="MT929" i="4"/>
  <c r="MT930" i="4"/>
  <c r="MT931" i="4"/>
  <c r="MT932" i="4"/>
  <c r="MT933" i="4"/>
  <c r="MT934" i="4"/>
  <c r="MT935" i="4"/>
  <c r="MT936" i="4"/>
  <c r="MT937" i="4"/>
  <c r="MT938" i="4"/>
  <c r="MT939" i="4"/>
  <c r="MT940" i="4"/>
  <c r="MT941" i="4"/>
  <c r="MT942" i="4"/>
  <c r="MT943" i="4"/>
  <c r="NL980" i="4"/>
  <c r="G964" i="4" s="1"/>
  <c r="E952" i="4" s="1"/>
  <c r="MT953" i="4"/>
  <c r="MT954" i="4"/>
  <c r="MT955" i="4"/>
  <c r="MT956" i="4"/>
  <c r="MT957" i="4"/>
  <c r="MT958" i="4"/>
  <c r="MT959" i="4"/>
  <c r="MT960" i="4"/>
  <c r="MT961" i="4"/>
  <c r="MT962" i="4"/>
  <c r="MT963" i="4"/>
  <c r="MT964" i="4"/>
  <c r="MT965" i="4"/>
  <c r="MT966" i="4"/>
  <c r="MT967" i="4"/>
  <c r="MT968" i="4"/>
  <c r="MT969" i="4"/>
  <c r="MT970" i="4"/>
  <c r="MT971" i="4"/>
  <c r="MT972" i="4"/>
  <c r="MT973" i="4"/>
  <c r="MT975" i="4"/>
  <c r="MT976" i="4"/>
  <c r="NL1085" i="4"/>
  <c r="MT977" i="4"/>
  <c r="MT978" i="4"/>
  <c r="NH1015" i="4"/>
  <c r="G996" i="4" s="1"/>
  <c r="MT985" i="4"/>
  <c r="NL1015" i="4"/>
  <c r="G999" i="4" s="1"/>
  <c r="E987" i="4" s="1"/>
  <c r="MT988" i="4"/>
  <c r="MT989" i="4"/>
  <c r="MT990" i="4"/>
  <c r="MT991" i="4"/>
  <c r="MT992" i="4"/>
  <c r="MT994" i="4"/>
  <c r="MT995" i="4"/>
  <c r="MT997" i="4"/>
  <c r="MT999" i="4"/>
  <c r="MT1000" i="4"/>
  <c r="MT1001" i="4"/>
  <c r="MT1002" i="4"/>
  <c r="MT1003" i="4"/>
  <c r="MT1004" i="4"/>
  <c r="MT1005" i="4"/>
  <c r="MT1006" i="4"/>
  <c r="MT1007" i="4"/>
  <c r="MT1009" i="4"/>
  <c r="MT1010" i="4"/>
  <c r="MT1011" i="4"/>
  <c r="MT1012" i="4"/>
  <c r="MT1013" i="4"/>
  <c r="NL1050" i="4"/>
  <c r="G1034" i="4" s="1"/>
  <c r="E1022" i="4" s="1"/>
  <c r="MT1021" i="4"/>
  <c r="ND1050" i="4"/>
  <c r="G1029" i="4" s="1"/>
  <c r="MT1023" i="4"/>
  <c r="MT1024" i="4"/>
  <c r="MT1025" i="4"/>
  <c r="MT1026" i="4"/>
  <c r="MT1027" i="4"/>
  <c r="MT1028" i="4"/>
  <c r="MT1029" i="4"/>
  <c r="MT1030" i="4"/>
  <c r="MT1031" i="4"/>
  <c r="MT1032" i="4"/>
  <c r="MT1033" i="4"/>
  <c r="MT1034" i="4"/>
  <c r="MT1035" i="4"/>
  <c r="MT1036" i="4"/>
  <c r="MT1037" i="4"/>
  <c r="MT1038" i="4"/>
  <c r="MT1039" i="4"/>
  <c r="MT1040" i="4"/>
  <c r="MT1041" i="4"/>
  <c r="MT1042" i="4"/>
  <c r="MT1043" i="4"/>
  <c r="MT1044" i="4"/>
  <c r="MT1045" i="4"/>
  <c r="MT1047" i="4"/>
  <c r="MT1048" i="4"/>
  <c r="MT1054" i="4"/>
  <c r="MT1055" i="4"/>
  <c r="MT1056" i="4"/>
  <c r="MT1057" i="4"/>
  <c r="MZ1085" i="4"/>
  <c r="G1062" i="4" s="1"/>
  <c r="MX1085" i="4"/>
  <c r="G1061" i="4" s="1"/>
  <c r="MT1060" i="4"/>
  <c r="NJ1085" i="4"/>
  <c r="G1067" i="4" s="1"/>
  <c r="MT1062" i="4"/>
  <c r="MT1063" i="4"/>
  <c r="MT1064" i="4"/>
  <c r="MT1065" i="4"/>
  <c r="MT1068" i="4"/>
  <c r="MT1069" i="4"/>
  <c r="MT1070" i="4"/>
  <c r="MT1072" i="4"/>
  <c r="MT1073" i="4"/>
  <c r="MT1074" i="4"/>
  <c r="MT1075" i="4"/>
  <c r="MT1076" i="4"/>
  <c r="MT1077" i="4"/>
  <c r="MT1078" i="4"/>
  <c r="MT1079" i="4"/>
  <c r="MT1080" i="4"/>
  <c r="MT1081" i="4"/>
  <c r="MT1082" i="4"/>
  <c r="MT1083" i="4"/>
  <c r="BV942" i="4"/>
  <c r="BU103" i="4"/>
  <c r="BV18" i="4"/>
  <c r="BV10" i="4"/>
  <c r="BO22" i="4"/>
  <c r="BI22" i="4" s="1"/>
  <c r="BI634" i="12" s="1"/>
  <c r="BV1002" i="4"/>
  <c r="BV531" i="4"/>
  <c r="BV415" i="4"/>
  <c r="BV205" i="4"/>
  <c r="G228" i="12"/>
  <c r="G823" i="12"/>
  <c r="G579" i="12"/>
  <c r="G999" i="12"/>
  <c r="NH875" i="4"/>
  <c r="G856" i="4" s="1"/>
  <c r="G964" i="12"/>
  <c r="ND875" i="4"/>
  <c r="G854" i="4" s="1"/>
  <c r="MT845" i="4"/>
  <c r="MV875" i="4"/>
  <c r="MT847" i="4"/>
  <c r="MZ910" i="4"/>
  <c r="MT879" i="4"/>
  <c r="NH945" i="4"/>
  <c r="G926" i="4" s="1"/>
  <c r="MT914" i="4"/>
  <c r="ND945" i="4"/>
  <c r="G924" i="4" s="1"/>
  <c r="MT915" i="4"/>
  <c r="MZ945" i="4"/>
  <c r="MT916" i="4"/>
  <c r="MT917" i="4"/>
  <c r="MV945" i="4"/>
  <c r="MT949" i="4"/>
  <c r="MZ980" i="4"/>
  <c r="MV980" i="4"/>
  <c r="MT950" i="4"/>
  <c r="NH980" i="4"/>
  <c r="G961" i="4" s="1"/>
  <c r="MT951" i="4"/>
  <c r="ND980" i="4"/>
  <c r="G959" i="4" s="1"/>
  <c r="MT952" i="4"/>
  <c r="MT986" i="4"/>
  <c r="MZ1015" i="4"/>
  <c r="MV1015" i="4"/>
  <c r="MT987" i="4"/>
  <c r="MZ1050" i="4"/>
  <c r="MT1019" i="4"/>
  <c r="MT1020" i="4"/>
  <c r="MV1050" i="4"/>
  <c r="G543" i="12"/>
  <c r="MV910" i="4"/>
  <c r="MT882" i="4"/>
  <c r="MT846" i="4"/>
  <c r="NH1085" i="4"/>
  <c r="G1066" i="4" s="1"/>
  <c r="MT1059" i="4"/>
  <c r="BM875" i="12"/>
  <c r="NB1085" i="4"/>
  <c r="G1063" i="4" s="1"/>
  <c r="NF1085" i="4"/>
  <c r="G1065" i="4" s="1"/>
  <c r="MT1061" i="4"/>
  <c r="BC1054" i="4"/>
  <c r="BC34" i="12" s="1"/>
  <c r="BM315" i="12"/>
  <c r="MV1085" i="4"/>
  <c r="BM455" i="12"/>
  <c r="BM1050" i="12"/>
  <c r="BM595" i="12"/>
  <c r="BM175" i="12"/>
  <c r="MT564" i="4"/>
  <c r="ND595" i="4"/>
  <c r="G574" i="4" s="1"/>
  <c r="MT565" i="4"/>
  <c r="MZ595" i="4"/>
  <c r="MV595" i="4"/>
  <c r="MT566" i="4"/>
  <c r="MT599" i="4"/>
  <c r="MV630" i="4"/>
  <c r="NH630" i="4"/>
  <c r="G611" i="4" s="1"/>
  <c r="MT600" i="4"/>
  <c r="ND630" i="4"/>
  <c r="G609" i="4" s="1"/>
  <c r="MT601" i="4"/>
  <c r="MT602" i="4"/>
  <c r="MZ630" i="4"/>
  <c r="MT635" i="4"/>
  <c r="MZ665" i="4"/>
  <c r="MV700" i="4"/>
  <c r="MT669" i="4"/>
  <c r="MT670" i="4"/>
  <c r="NH700" i="4"/>
  <c r="G681" i="4" s="1"/>
  <c r="ND700" i="4"/>
  <c r="G679" i="4" s="1"/>
  <c r="MT671" i="4"/>
  <c r="MT672" i="4"/>
  <c r="MZ700" i="4"/>
  <c r="MT704" i="4"/>
  <c r="ND735" i="4"/>
  <c r="G714" i="4" s="1"/>
  <c r="MZ735" i="4"/>
  <c r="MT705" i="4"/>
  <c r="MT706" i="4"/>
  <c r="MV735" i="4"/>
  <c r="MT707" i="4"/>
  <c r="NH735" i="4"/>
  <c r="G716" i="4" s="1"/>
  <c r="MT770" i="4"/>
  <c r="G744" i="4" s="1"/>
  <c r="NH770" i="4"/>
  <c r="G751" i="4" s="1"/>
  <c r="MT740" i="4"/>
  <c r="ND770" i="4"/>
  <c r="G749" i="4" s="1"/>
  <c r="MT741" i="4"/>
  <c r="MZ770" i="4"/>
  <c r="MT742" i="4"/>
  <c r="MT775" i="4"/>
  <c r="MZ805" i="4"/>
  <c r="MT776" i="4"/>
  <c r="MV805" i="4"/>
  <c r="NH805" i="4"/>
  <c r="G786" i="4" s="1"/>
  <c r="MT777" i="4"/>
  <c r="MV840" i="4"/>
  <c r="MT809" i="4"/>
  <c r="MT810" i="4"/>
  <c r="NH840" i="4"/>
  <c r="G821" i="4" s="1"/>
  <c r="MT811" i="4"/>
  <c r="ND840" i="4"/>
  <c r="G819" i="4" s="1"/>
  <c r="MZ840" i="4"/>
  <c r="MT812" i="4"/>
  <c r="G613" i="12"/>
  <c r="G158" i="12"/>
  <c r="G124" i="12"/>
  <c r="G19" i="12"/>
  <c r="G333" i="12"/>
  <c r="G298" i="12"/>
  <c r="G544" i="12"/>
  <c r="G649" i="12"/>
  <c r="G264" i="12"/>
  <c r="BM840" i="12"/>
  <c r="BM490" i="12"/>
  <c r="BM735" i="12"/>
  <c r="BM525" i="12"/>
  <c r="BM665" i="12"/>
  <c r="NH595" i="4"/>
  <c r="G576" i="4" s="1"/>
  <c r="MT567" i="4"/>
  <c r="MT571" i="4"/>
  <c r="MT575" i="4"/>
  <c r="MT579" i="4"/>
  <c r="MT587" i="4"/>
  <c r="G824" i="12"/>
  <c r="BM630" i="12"/>
  <c r="MV665" i="4"/>
  <c r="MT739" i="4"/>
  <c r="BM245" i="12"/>
  <c r="NH665" i="4"/>
  <c r="G646" i="4" s="1"/>
  <c r="G299" i="12"/>
  <c r="G858" i="12"/>
  <c r="G754" i="12"/>
  <c r="G403" i="12"/>
  <c r="G788" i="12"/>
  <c r="G439" i="12"/>
  <c r="ND665" i="4"/>
  <c r="G644" i="4" s="1"/>
  <c r="G54" i="12"/>
  <c r="G508" i="12"/>
  <c r="G369" i="12"/>
  <c r="G684" i="12"/>
  <c r="G509" i="4"/>
  <c r="E497" i="4" s="1"/>
  <c r="G18" i="12"/>
  <c r="G159" i="12"/>
  <c r="MT284" i="4"/>
  <c r="ND315" i="4"/>
  <c r="G294" i="4" s="1"/>
  <c r="MZ315" i="4"/>
  <c r="MT285" i="4"/>
  <c r="MV315" i="4"/>
  <c r="MT286" i="4"/>
  <c r="NH315" i="4"/>
  <c r="G296" i="4" s="1"/>
  <c r="MT287" i="4"/>
  <c r="BC302" i="4"/>
  <c r="BC642" i="12" s="1"/>
  <c r="BL302" i="4"/>
  <c r="BL642" i="12" s="1"/>
  <c r="MT319" i="4"/>
  <c r="MV350" i="4"/>
  <c r="MT320" i="4"/>
  <c r="NH350" i="4"/>
  <c r="G331" i="4" s="1"/>
  <c r="ND350" i="4"/>
  <c r="G329" i="4" s="1"/>
  <c r="MT321" i="4"/>
  <c r="MT322" i="4"/>
  <c r="MZ350" i="4"/>
  <c r="BL343" i="4"/>
  <c r="BL853" i="12" s="1"/>
  <c r="BC343" i="4"/>
  <c r="BC853" i="12" s="1"/>
  <c r="MT354" i="4"/>
  <c r="ND385" i="4"/>
  <c r="G364" i="4" s="1"/>
  <c r="MZ385" i="4"/>
  <c r="MT355" i="4"/>
  <c r="MV385" i="4"/>
  <c r="MT356" i="4"/>
  <c r="MT357" i="4"/>
  <c r="NH385" i="4"/>
  <c r="G366" i="4" s="1"/>
  <c r="BC368" i="4"/>
  <c r="BC504" i="12" s="1"/>
  <c r="BL368" i="4"/>
  <c r="BL504" i="12" s="1"/>
  <c r="BL376" i="4"/>
  <c r="BL784" i="12" s="1"/>
  <c r="BC376" i="4"/>
  <c r="BC784" i="12" s="1"/>
  <c r="BL380" i="4"/>
  <c r="BL924" i="12" s="1"/>
  <c r="BC380" i="4"/>
  <c r="BC924" i="12" s="1"/>
  <c r="MT389" i="4"/>
  <c r="MV420" i="4"/>
  <c r="NH420" i="4"/>
  <c r="G401" i="4" s="1"/>
  <c r="MT390" i="4"/>
  <c r="MT391" i="4"/>
  <c r="ND420" i="4"/>
  <c r="G399" i="4" s="1"/>
  <c r="MZ420" i="4"/>
  <c r="MT392" i="4"/>
  <c r="BL409" i="4"/>
  <c r="BL715" i="12" s="1"/>
  <c r="BC409" i="4"/>
  <c r="BC715" i="12" s="1"/>
  <c r="MT424" i="4"/>
  <c r="ND455" i="4"/>
  <c r="G434" i="4" s="1"/>
  <c r="MZ455" i="4"/>
  <c r="MT425" i="4"/>
  <c r="MV455" i="4"/>
  <c r="MT426" i="4"/>
  <c r="MT427" i="4"/>
  <c r="NH455" i="4"/>
  <c r="G436" i="4" s="1"/>
  <c r="BL442" i="4"/>
  <c r="BL646" i="12" s="1"/>
  <c r="BC442" i="4"/>
  <c r="BC646" i="12" s="1"/>
  <c r="BC446" i="4"/>
  <c r="BC786" i="12" s="1"/>
  <c r="BL446" i="4"/>
  <c r="BL786" i="12" s="1"/>
  <c r="MV490" i="4"/>
  <c r="MT459" i="4"/>
  <c r="NL490" i="4"/>
  <c r="BL459" i="4"/>
  <c r="BL17" i="12" s="1"/>
  <c r="NH490" i="4"/>
  <c r="G471" i="4" s="1"/>
  <c r="MT460" i="4"/>
  <c r="ND490" i="4"/>
  <c r="G469" i="4" s="1"/>
  <c r="MT461" i="4"/>
  <c r="MZ490" i="4"/>
  <c r="G467" i="4" s="1"/>
  <c r="MT462" i="4"/>
  <c r="BC467" i="4"/>
  <c r="BC297" i="12" s="1"/>
  <c r="BL467" i="4"/>
  <c r="BL297" i="12" s="1"/>
  <c r="BL483" i="4"/>
  <c r="BL857" i="12" s="1"/>
  <c r="BC483" i="4"/>
  <c r="BC857" i="12" s="1"/>
  <c r="ND525" i="4"/>
  <c r="G504" i="4" s="1"/>
  <c r="MT494" i="4"/>
  <c r="MZ525" i="4"/>
  <c r="G502" i="4" s="1"/>
  <c r="MT495" i="4"/>
  <c r="MT496" i="4"/>
  <c r="MV525" i="4"/>
  <c r="MV560" i="4"/>
  <c r="MT529" i="4"/>
  <c r="BL529" i="4"/>
  <c r="BL19" i="12" s="1"/>
  <c r="NL560" i="4"/>
  <c r="MT532" i="4"/>
  <c r="MZ560" i="4"/>
  <c r="G537" i="4" s="1"/>
  <c r="BL553" i="4"/>
  <c r="BL859" i="12" s="1"/>
  <c r="BC553" i="4"/>
  <c r="BC859" i="12" s="1"/>
  <c r="G438" i="12"/>
  <c r="G229" i="12"/>
  <c r="G789" i="12"/>
  <c r="G998" i="12"/>
  <c r="BM70" i="12"/>
  <c r="MT497" i="4"/>
  <c r="G859" i="12"/>
  <c r="G404" i="12"/>
  <c r="G53" i="12"/>
  <c r="G123" i="12"/>
  <c r="BM105" i="12"/>
  <c r="NT373" i="4"/>
  <c r="BP373" i="4" s="1"/>
  <c r="BM679" i="12" s="1"/>
  <c r="BM700" i="12" s="1"/>
  <c r="G614" i="12"/>
  <c r="BM910" i="12"/>
  <c r="G193" i="12"/>
  <c r="BM945" i="12"/>
  <c r="G334" i="12"/>
  <c r="BM350" i="12"/>
  <c r="BM805" i="12"/>
  <c r="NT357" i="4"/>
  <c r="BP357" i="4" s="1"/>
  <c r="BM119" i="12" s="1"/>
  <c r="BM140" i="12" s="1"/>
  <c r="NT365" i="4"/>
  <c r="BP365" i="4" s="1"/>
  <c r="BM399" i="12" s="1"/>
  <c r="BM420" i="12" s="1"/>
  <c r="NT381" i="4"/>
  <c r="BP381" i="4" s="1"/>
  <c r="BM959" i="12" s="1"/>
  <c r="BM980" i="12" s="1"/>
  <c r="NT394" i="4"/>
  <c r="BP394" i="4" s="1"/>
  <c r="BM190" i="12" s="1"/>
  <c r="BM210" i="12" s="1"/>
  <c r="NT410" i="4"/>
  <c r="BP410" i="4" s="1"/>
  <c r="BM750" i="12" s="1"/>
  <c r="BM770" i="12" s="1"/>
  <c r="NT431" i="4"/>
  <c r="BP431" i="4" s="1"/>
  <c r="BM261" i="12" s="1"/>
  <c r="BM280" i="12" s="1"/>
  <c r="NT439" i="4"/>
  <c r="BP439" i="4" s="1"/>
  <c r="BM541" i="12" s="1"/>
  <c r="BM560" i="12" s="1"/>
  <c r="BM35" i="12"/>
  <c r="NT329" i="4"/>
  <c r="BP329" i="4" s="1"/>
  <c r="BM363" i="12" s="1"/>
  <c r="BM385" i="12" s="1"/>
  <c r="BM1015" i="12"/>
  <c r="G194" i="12"/>
  <c r="MT109" i="4"/>
  <c r="MT251" i="4"/>
  <c r="MT144" i="4"/>
  <c r="NJ245" i="4"/>
  <c r="G227" i="4" s="1"/>
  <c r="MT249" i="4"/>
  <c r="MT182" i="4"/>
  <c r="MT77" i="4"/>
  <c r="MT6" i="4"/>
  <c r="MT10" i="4"/>
  <c r="MT11" i="4"/>
  <c r="MT14" i="4"/>
  <c r="MT15" i="4"/>
  <c r="MT16" i="4"/>
  <c r="MT18" i="4"/>
  <c r="MT19" i="4"/>
  <c r="MT22" i="4"/>
  <c r="MT23" i="4"/>
  <c r="MT28" i="4"/>
  <c r="MT30" i="4"/>
  <c r="MT32" i="4"/>
  <c r="MT39" i="4"/>
  <c r="MT41" i="4"/>
  <c r="MT43" i="4"/>
  <c r="MT44" i="4"/>
  <c r="MT45" i="4"/>
  <c r="MT48" i="4"/>
  <c r="MT49" i="4"/>
  <c r="MT51" i="4"/>
  <c r="MT52" i="4"/>
  <c r="MT53" i="4"/>
  <c r="MT57" i="4"/>
  <c r="MT59" i="4"/>
  <c r="MT60" i="4"/>
  <c r="MT63" i="4"/>
  <c r="MT64" i="4"/>
  <c r="MT65" i="4"/>
  <c r="MT67" i="4"/>
  <c r="MT68" i="4"/>
  <c r="MT76" i="4"/>
  <c r="MT80" i="4"/>
  <c r="MT82" i="4"/>
  <c r="MT84" i="4"/>
  <c r="MT85" i="4"/>
  <c r="MT86" i="4"/>
  <c r="MT89" i="4"/>
  <c r="MT90" i="4"/>
  <c r="MT92" i="4"/>
  <c r="MT94" i="4"/>
  <c r="MT96" i="4"/>
  <c r="MT98" i="4"/>
  <c r="MT101" i="4"/>
  <c r="MT102" i="4"/>
  <c r="MT110" i="4"/>
  <c r="MT111" i="4"/>
  <c r="MT113" i="4"/>
  <c r="MT115" i="4"/>
  <c r="MT117" i="4"/>
  <c r="MT121" i="4"/>
  <c r="MT122" i="4"/>
  <c r="MT123" i="4"/>
  <c r="MX70" i="4"/>
  <c r="MT42" i="4"/>
  <c r="MT75" i="4"/>
  <c r="MX105" i="4"/>
  <c r="G81" i="4" s="1"/>
  <c r="MT112" i="4"/>
  <c r="MX140" i="4"/>
  <c r="G116" i="4" s="1"/>
  <c r="MX175" i="4"/>
  <c r="MT145" i="4"/>
  <c r="MT146" i="4"/>
  <c r="NJ175" i="4"/>
  <c r="G157" i="4" s="1"/>
  <c r="MT147" i="4"/>
  <c r="NF175" i="4"/>
  <c r="G155" i="4" s="1"/>
  <c r="NJ210" i="4"/>
  <c r="G192" i="4" s="1"/>
  <c r="MT179" i="4"/>
  <c r="NF210" i="4"/>
  <c r="G190" i="4" s="1"/>
  <c r="MT180" i="4"/>
  <c r="NB210" i="4"/>
  <c r="G188" i="4" s="1"/>
  <c r="MT181" i="4"/>
  <c r="NB245" i="4"/>
  <c r="G223" i="4" s="1"/>
  <c r="MT214" i="4"/>
  <c r="MX245" i="4"/>
  <c r="G221" i="4" s="1"/>
  <c r="MT215" i="4"/>
  <c r="MT217" i="4"/>
  <c r="NF245" i="4"/>
  <c r="G225" i="4" s="1"/>
  <c r="MT250" i="4"/>
  <c r="NF280" i="4"/>
  <c r="G260" i="4" s="1"/>
  <c r="MT252" i="4"/>
  <c r="MX280" i="4"/>
  <c r="MZ140" i="4"/>
  <c r="MT74" i="4"/>
  <c r="ND70" i="4"/>
  <c r="G49" i="4" s="1"/>
  <c r="MV140" i="4"/>
  <c r="MT40" i="4"/>
  <c r="BH34" i="3"/>
  <c r="BH36" i="3" s="1"/>
  <c r="CK29" i="3"/>
  <c r="D29" i="3" s="1"/>
  <c r="CK15" i="3"/>
  <c r="D15" i="3" s="1"/>
  <c r="CK23" i="3"/>
  <c r="D23" i="3" s="1"/>
  <c r="CK27" i="3"/>
  <c r="D27" i="3" s="1"/>
  <c r="CK31" i="3"/>
  <c r="E31" i="3" s="1"/>
  <c r="CK11" i="3"/>
  <c r="D11" i="3" s="1"/>
  <c r="CK13" i="3"/>
  <c r="E13" i="3" s="1"/>
  <c r="CK19" i="3"/>
  <c r="E19" i="3" s="1"/>
  <c r="CK17" i="3"/>
  <c r="E17" i="3" s="1"/>
  <c r="CK21" i="3"/>
  <c r="D21" i="3" s="1"/>
  <c r="CK16" i="3"/>
  <c r="D16" i="3" s="1"/>
  <c r="CK20" i="3"/>
  <c r="E20" i="3" s="1"/>
  <c r="CK24" i="3"/>
  <c r="D24" i="3" s="1"/>
  <c r="CK28" i="3"/>
  <c r="D28" i="3" s="1"/>
  <c r="CK32" i="3"/>
  <c r="D32" i="3" s="1"/>
  <c r="CK33" i="3"/>
  <c r="D33" i="3" s="1"/>
  <c r="CK22" i="3"/>
  <c r="D22" i="3" s="1"/>
  <c r="CK26" i="3"/>
  <c r="D26" i="3" s="1"/>
  <c r="CK30" i="3"/>
  <c r="E30" i="3" s="1"/>
  <c r="E27" i="3"/>
  <c r="CK12" i="3"/>
  <c r="E12" i="3" s="1"/>
  <c r="CK25" i="3"/>
  <c r="E25" i="3" s="1"/>
  <c r="CK6" i="3"/>
  <c r="E6" i="3" s="1"/>
  <c r="CK14" i="3"/>
  <c r="E14" i="3" s="1"/>
  <c r="CK18" i="3"/>
  <c r="E18" i="3" s="1"/>
  <c r="CK4" i="3"/>
  <c r="D4" i="3" s="1"/>
  <c r="CK7" i="3"/>
  <c r="D7" i="3" s="1"/>
  <c r="CK10" i="3"/>
  <c r="E10" i="3" s="1"/>
  <c r="CK5" i="3"/>
  <c r="E5" i="3" s="1"/>
  <c r="CK9" i="3"/>
  <c r="D9" i="3" s="1"/>
  <c r="BC769" i="4"/>
  <c r="H739" i="4" s="1"/>
  <c r="CK8" i="3"/>
  <c r="D8" i="3" s="1"/>
  <c r="CK3" i="3"/>
  <c r="D3" i="3" s="1"/>
  <c r="BC174" i="4"/>
  <c r="H144" i="4" s="1"/>
  <c r="BC209" i="4"/>
  <c r="H179" i="4" s="1"/>
  <c r="BC524" i="4"/>
  <c r="H494" i="4" s="1"/>
  <c r="BC13" i="12"/>
  <c r="BC244" i="4"/>
  <c r="H214" i="4" s="1"/>
  <c r="BC104" i="4"/>
  <c r="H74" i="4" s="1"/>
  <c r="BC279" i="4"/>
  <c r="H249" i="4" s="1"/>
  <c r="BC629" i="4"/>
  <c r="H599" i="4" s="1"/>
  <c r="BC139" i="4"/>
  <c r="H109" i="4" s="1"/>
  <c r="BC664" i="4"/>
  <c r="H634" i="4" s="1"/>
  <c r="BC69" i="4"/>
  <c r="H39" i="4" s="1"/>
  <c r="BC734" i="4"/>
  <c r="H704" i="4" s="1"/>
  <c r="BC699" i="4"/>
  <c r="H669" i="4" s="1"/>
  <c r="BC594" i="4"/>
  <c r="H564" i="4" s="1"/>
  <c r="BE650" i="4"/>
  <c r="N650" i="4"/>
  <c r="N582" i="12" s="1"/>
  <c r="AJ47" i="3"/>
  <c r="I47" i="3"/>
  <c r="H44" i="3"/>
  <c r="S44" i="3"/>
  <c r="K41" i="3"/>
  <c r="Y44" i="3"/>
  <c r="AE44" i="3"/>
  <c r="N887" i="4" s="1"/>
  <c r="N309" i="12" s="1"/>
  <c r="Z40" i="3"/>
  <c r="AD47" i="3"/>
  <c r="AD45" i="3"/>
  <c r="N853" i="4" s="1"/>
  <c r="N343" i="12" s="1"/>
  <c r="S46" i="3"/>
  <c r="AA41" i="3"/>
  <c r="AC44" i="3"/>
  <c r="N817" i="4" s="1"/>
  <c r="N307" i="12" s="1"/>
  <c r="AG38" i="3"/>
  <c r="N951" i="4" s="1"/>
  <c r="N101" i="12" s="1"/>
  <c r="G44" i="3"/>
  <c r="AI42" i="3"/>
  <c r="N1025" i="4" s="1"/>
  <c r="N243" i="12" s="1"/>
  <c r="AB38" i="3"/>
  <c r="AC38" i="3"/>
  <c r="N811" i="4" s="1"/>
  <c r="N97" i="12" s="1"/>
  <c r="O39" i="3"/>
  <c r="AJ44" i="3"/>
  <c r="AJ41" i="3"/>
  <c r="AE43" i="3"/>
  <c r="AD44" i="3"/>
  <c r="N852" i="4" s="1"/>
  <c r="N308" i="12" s="1"/>
  <c r="F42" i="3"/>
  <c r="N10" i="4" s="1"/>
  <c r="N214" i="12" s="1"/>
  <c r="Z42" i="3"/>
  <c r="R41" i="3"/>
  <c r="AG47" i="3"/>
  <c r="N960" i="4" s="1"/>
  <c r="N416" i="12" s="1"/>
  <c r="Y41" i="3"/>
  <c r="AF44" i="3"/>
  <c r="AD39" i="3"/>
  <c r="N847" i="4" s="1"/>
  <c r="N133" i="12" s="1"/>
  <c r="S42" i="3"/>
  <c r="G40" i="3"/>
  <c r="AJ38" i="3"/>
  <c r="AC43" i="3"/>
  <c r="N816" i="4" s="1"/>
  <c r="N272" i="12" s="1"/>
  <c r="Z45" i="3"/>
  <c r="N44" i="3"/>
  <c r="AG42" i="3"/>
  <c r="AB44" i="3"/>
  <c r="N782" i="4" s="1"/>
  <c r="N306" i="12" s="1"/>
  <c r="P43" i="3"/>
  <c r="P47" i="3"/>
  <c r="U44" i="3"/>
  <c r="AC40" i="3"/>
  <c r="N813" i="4" s="1"/>
  <c r="N167" i="12" s="1"/>
  <c r="Q44" i="3"/>
  <c r="J38" i="3"/>
  <c r="T42" i="3"/>
  <c r="AD38" i="3"/>
  <c r="AB39" i="3"/>
  <c r="N777" i="4" s="1"/>
  <c r="N131" i="12" s="1"/>
  <c r="AJ46" i="3"/>
  <c r="Q45" i="3"/>
  <c r="Z44" i="3"/>
  <c r="AI41" i="3"/>
  <c r="N1024" i="4" s="1"/>
  <c r="N208" i="12" s="1"/>
  <c r="AG46" i="3"/>
  <c r="R45" i="3"/>
  <c r="V44" i="3"/>
  <c r="AB41" i="3"/>
  <c r="N779" i="4" s="1"/>
  <c r="N201" i="12" s="1"/>
  <c r="AE46" i="3"/>
  <c r="N889" i="4" s="1"/>
  <c r="N379" i="12" s="1"/>
  <c r="AH41" i="3"/>
  <c r="N989" i="4" s="1"/>
  <c r="N207" i="12" s="1"/>
  <c r="AA46" i="3"/>
  <c r="AC41" i="3"/>
  <c r="N814" i="4" s="1"/>
  <c r="N202" i="12" s="1"/>
  <c r="P39" i="3"/>
  <c r="AA38" i="3"/>
  <c r="AJ40" i="3"/>
  <c r="AD43" i="3"/>
  <c r="AB45" i="3"/>
  <c r="T40" i="3"/>
  <c r="U40" i="3"/>
  <c r="AA44" i="3"/>
  <c r="Z43" i="3"/>
  <c r="J45" i="3"/>
  <c r="AD41" i="3"/>
  <c r="N849" i="4" s="1"/>
  <c r="N203" i="12" s="1"/>
  <c r="AF47" i="3"/>
  <c r="AH45" i="3"/>
  <c r="N993" i="4" s="1"/>
  <c r="N347" i="12" s="1"/>
  <c r="R44" i="3"/>
  <c r="AD40" i="3"/>
  <c r="N848" i="4" s="1"/>
  <c r="N168" i="12" s="1"/>
  <c r="AE47" i="3"/>
  <c r="AB40" i="3"/>
  <c r="N778" i="4" s="1"/>
  <c r="N166" i="12" s="1"/>
  <c r="AB43" i="3"/>
  <c r="N781" i="4" s="1"/>
  <c r="N271" i="12" s="1"/>
  <c r="AB47" i="3"/>
  <c r="T44" i="3"/>
  <c r="AB46" i="3"/>
  <c r="AF43" i="3"/>
  <c r="N921" i="4" s="1"/>
  <c r="N275" i="12" s="1"/>
  <c r="N40" i="3"/>
  <c r="F40" i="3"/>
  <c r="AC45" i="3"/>
  <c r="AA43" i="3"/>
  <c r="Z38" i="3"/>
  <c r="AI47" i="3"/>
  <c r="W44" i="3"/>
  <c r="AA39" i="3"/>
  <c r="AJ45" i="3"/>
  <c r="AJ42" i="3"/>
  <c r="Z46" i="3"/>
  <c r="AF46" i="3"/>
  <c r="N924" i="4" s="1"/>
  <c r="N380" i="12" s="1"/>
  <c r="Z41" i="3"/>
  <c r="Y46" i="3"/>
  <c r="Q43" i="3"/>
  <c r="H39" i="3"/>
  <c r="AJ39" i="3"/>
  <c r="AA45" i="3"/>
  <c r="X47" i="3"/>
  <c r="AE52" i="3"/>
  <c r="L63" i="3"/>
  <c r="N63" i="3"/>
  <c r="W52" i="3"/>
  <c r="P54" i="3"/>
  <c r="AE62" i="3"/>
  <c r="F59" i="3"/>
  <c r="H47" i="3"/>
  <c r="H50" i="3"/>
  <c r="AA60" i="3"/>
  <c r="G60" i="3"/>
  <c r="V62" i="3"/>
  <c r="F63" i="3"/>
  <c r="N53" i="3"/>
  <c r="H56" i="3"/>
  <c r="L61" i="3"/>
  <c r="AA57" i="3"/>
  <c r="R60" i="3"/>
  <c r="R59" i="3"/>
  <c r="I63" i="3"/>
  <c r="Q54" i="3"/>
  <c r="Y64" i="3"/>
  <c r="AB62" i="3"/>
  <c r="J51" i="3"/>
  <c r="P49" i="3"/>
  <c r="AC56" i="3"/>
  <c r="AD52" i="3"/>
  <c r="AD51" i="3"/>
  <c r="V54" i="3"/>
  <c r="Z61" i="3"/>
  <c r="Q64" i="3"/>
  <c r="L64" i="3"/>
  <c r="AE57" i="3"/>
  <c r="K54" i="3"/>
  <c r="AF59" i="3"/>
  <c r="Z63" i="3"/>
  <c r="M64" i="3"/>
  <c r="AI63" i="3"/>
  <c r="M49" i="3"/>
  <c r="W51" i="3"/>
  <c r="T49" i="3"/>
  <c r="L57" i="3"/>
  <c r="AH62" i="3"/>
  <c r="O51" i="3"/>
  <c r="U49" i="3"/>
  <c r="L55" i="3"/>
  <c r="AA56" i="3"/>
  <c r="U53" i="3"/>
  <c r="AH36" i="3"/>
  <c r="K60" i="3"/>
  <c r="V65" i="3"/>
  <c r="M48" i="3"/>
  <c r="AG60" i="3"/>
  <c r="T56" i="3"/>
  <c r="AE63" i="3"/>
  <c r="M62" i="3"/>
  <c r="G43" i="3"/>
  <c r="N65" i="3"/>
  <c r="AG52" i="3"/>
  <c r="AH52" i="3"/>
  <c r="I53" i="3"/>
  <c r="AB61" i="3"/>
  <c r="AD59" i="3"/>
  <c r="AD50" i="3"/>
  <c r="E53" i="3"/>
  <c r="E46" i="3"/>
  <c r="X45" i="3"/>
  <c r="O65" i="3"/>
  <c r="W40" i="3"/>
  <c r="H40" i="3"/>
  <c r="AJ48" i="3"/>
  <c r="F50" i="3"/>
  <c r="V36" i="3"/>
  <c r="K63" i="3"/>
  <c r="AD36" i="3"/>
  <c r="V41" i="3"/>
  <c r="AD46" i="3"/>
  <c r="N854" i="4" s="1"/>
  <c r="N378" i="12" s="1"/>
  <c r="W47" i="3"/>
  <c r="W39" i="3"/>
  <c r="AC39" i="3"/>
  <c r="AE39" i="3"/>
  <c r="N882" i="4" s="1"/>
  <c r="N134" i="12" s="1"/>
  <c r="AH47" i="3"/>
  <c r="P64" i="3"/>
  <c r="AA64" i="3"/>
  <c r="Q48" i="3"/>
  <c r="Z56" i="3"/>
  <c r="AD58" i="3"/>
  <c r="V60" i="3"/>
  <c r="AA61" i="3"/>
  <c r="X48" i="3"/>
  <c r="AH56" i="3"/>
  <c r="AF48" i="3"/>
  <c r="AI58" i="3"/>
  <c r="O63" i="3"/>
  <c r="V37" i="3"/>
  <c r="J46" i="3"/>
  <c r="AF64" i="3"/>
  <c r="H52" i="3"/>
  <c r="AH51" i="3"/>
  <c r="Z60" i="3"/>
  <c r="Q61" i="3"/>
  <c r="AI59" i="3"/>
  <c r="S61" i="3"/>
  <c r="L62" i="3"/>
  <c r="H36" i="3"/>
  <c r="T45" i="3"/>
  <c r="S48" i="3"/>
  <c r="AC51" i="3"/>
  <c r="V49" i="3"/>
  <c r="AI52" i="3"/>
  <c r="G65" i="3"/>
  <c r="AA59" i="3"/>
  <c r="X61" i="3"/>
  <c r="X54" i="3"/>
  <c r="L53" i="3"/>
  <c r="AD60" i="3"/>
  <c r="AH58" i="3"/>
  <c r="P63" i="3"/>
  <c r="Q60" i="3"/>
  <c r="X44" i="3"/>
  <c r="T36" i="3"/>
  <c r="AH55" i="3"/>
  <c r="G53" i="3"/>
  <c r="Q63" i="3"/>
  <c r="AC50" i="3"/>
  <c r="S53" i="3"/>
  <c r="I50" i="3"/>
  <c r="AB53" i="3"/>
  <c r="J64" i="3"/>
  <c r="G64" i="3"/>
  <c r="J60" i="3"/>
  <c r="AC63" i="3"/>
  <c r="AI49" i="3"/>
  <c r="AE65" i="3"/>
  <c r="AB56" i="3"/>
  <c r="W60" i="3"/>
  <c r="AB64" i="3"/>
  <c r="F51" i="3"/>
  <c r="AF65" i="3"/>
  <c r="Z50" i="3"/>
  <c r="AA50" i="3"/>
  <c r="I54" i="3"/>
  <c r="V57" i="3"/>
  <c r="P55" i="3"/>
  <c r="U37" i="3"/>
  <c r="E63" i="3"/>
  <c r="Y43" i="3"/>
  <c r="R63" i="3"/>
  <c r="O54" i="3"/>
  <c r="I40" i="3"/>
  <c r="M52" i="3"/>
  <c r="H51" i="3"/>
  <c r="AB49" i="3"/>
  <c r="AF45" i="3"/>
  <c r="N923" i="4" s="1"/>
  <c r="N345" i="12" s="1"/>
  <c r="R57" i="3"/>
  <c r="K37" i="3"/>
  <c r="I45" i="3"/>
  <c r="AB42" i="3"/>
  <c r="N780" i="4" s="1"/>
  <c r="N236" i="12" s="1"/>
  <c r="Z39" i="3"/>
  <c r="AF50" i="3"/>
  <c r="AD62" i="3"/>
  <c r="Z64" i="3"/>
  <c r="AA63" i="3"/>
  <c r="AI53" i="3"/>
  <c r="AA52" i="3"/>
  <c r="AJ57" i="3"/>
  <c r="R61" i="3"/>
  <c r="G41" i="3"/>
  <c r="Y55" i="3"/>
  <c r="U56" i="3"/>
  <c r="K53" i="3"/>
  <c r="AC64" i="3"/>
  <c r="T64" i="3"/>
  <c r="U55" i="3"/>
  <c r="S58" i="3"/>
  <c r="AH61" i="3"/>
  <c r="S65" i="3"/>
  <c r="S56" i="3"/>
  <c r="T58" i="3"/>
  <c r="L50" i="3"/>
  <c r="N62" i="3"/>
  <c r="I59" i="3"/>
  <c r="AD64" i="3"/>
  <c r="O57" i="3"/>
  <c r="F61" i="3"/>
  <c r="V48" i="3"/>
  <c r="AC65" i="3"/>
  <c r="I64" i="3"/>
  <c r="K57" i="3"/>
  <c r="F60" i="3"/>
  <c r="F58" i="3"/>
  <c r="J54" i="3"/>
  <c r="AH65" i="3"/>
  <c r="AG58" i="3"/>
  <c r="AC54" i="3"/>
  <c r="U59" i="3"/>
  <c r="Z62" i="3"/>
  <c r="AE49" i="3"/>
  <c r="W62" i="3"/>
  <c r="AF51" i="3"/>
  <c r="R53" i="3"/>
  <c r="Z57" i="3"/>
  <c r="F65" i="3"/>
  <c r="X46" i="3"/>
  <c r="E40" i="3"/>
  <c r="Y52" i="3"/>
  <c r="AJ62" i="3"/>
  <c r="AG61" i="3"/>
  <c r="P62" i="3"/>
  <c r="Z58" i="3"/>
  <c r="Q39" i="3"/>
  <c r="U62" i="3"/>
  <c r="AC53" i="3"/>
  <c r="R58" i="3"/>
  <c r="L59" i="3"/>
  <c r="I58" i="3"/>
  <c r="G63" i="3"/>
  <c r="H60" i="3"/>
  <c r="AI46" i="3"/>
  <c r="P53" i="3"/>
  <c r="AE56" i="3"/>
  <c r="K50" i="3"/>
  <c r="AJ50" i="3"/>
  <c r="W43" i="3"/>
  <c r="H43" i="3"/>
  <c r="AC58" i="3"/>
  <c r="E39" i="3"/>
  <c r="AI38" i="3"/>
  <c r="N1021" i="4" s="1"/>
  <c r="N103" i="12" s="1"/>
  <c r="R56" i="3"/>
  <c r="AH37" i="3"/>
  <c r="AI39" i="3"/>
  <c r="N1022" i="4" s="1"/>
  <c r="N138" i="12" s="1"/>
  <c r="J40" i="3"/>
  <c r="N57" i="3"/>
  <c r="H49" i="3"/>
  <c r="E44" i="3"/>
  <c r="AA40" i="3"/>
  <c r="S41" i="3"/>
  <c r="AG45" i="3"/>
  <c r="N958" i="4" s="1"/>
  <c r="N346" i="12" s="1"/>
  <c r="AH50" i="3"/>
  <c r="V58" i="3"/>
  <c r="AJ64" i="3"/>
  <c r="AE61" i="3"/>
  <c r="F43" i="3"/>
  <c r="V53" i="3"/>
  <c r="P58" i="3"/>
  <c r="W65" i="3"/>
  <c r="H64" i="3"/>
  <c r="T50" i="3"/>
  <c r="AJ55" i="3"/>
  <c r="O50" i="3"/>
  <c r="AH63" i="3"/>
  <c r="AF62" i="3"/>
  <c r="AB57" i="3"/>
  <c r="X56" i="3"/>
  <c r="U58" i="3"/>
  <c r="AF61" i="3"/>
  <c r="L54" i="3"/>
  <c r="AI54" i="3"/>
  <c r="H54" i="3"/>
  <c r="S55" i="3"/>
  <c r="K58" i="3"/>
  <c r="X60" i="3"/>
  <c r="F49" i="3"/>
  <c r="N17" i="4" s="1"/>
  <c r="N459" i="12" s="1"/>
  <c r="P61" i="3"/>
  <c r="Y60" i="3"/>
  <c r="AA65" i="3"/>
  <c r="F54" i="3"/>
  <c r="Q53" i="3"/>
  <c r="W57" i="3"/>
  <c r="L44" i="3"/>
  <c r="N52" i="3"/>
  <c r="AA54" i="3"/>
  <c r="I44" i="3"/>
  <c r="Z47" i="3"/>
  <c r="AC57" i="3"/>
  <c r="S57" i="3"/>
  <c r="AD53" i="3"/>
  <c r="M63" i="3"/>
  <c r="AJ63" i="3"/>
  <c r="L46" i="3"/>
  <c r="J57" i="3"/>
  <c r="R64" i="3"/>
  <c r="Q57" i="3"/>
  <c r="AB63" i="3"/>
  <c r="AC59" i="3"/>
  <c r="AB60" i="3"/>
  <c r="O60" i="3"/>
  <c r="AF57" i="3"/>
  <c r="J58" i="3"/>
  <c r="R51" i="3"/>
  <c r="Y57" i="3"/>
  <c r="J44" i="3"/>
  <c r="I52" i="3"/>
  <c r="O55" i="3"/>
  <c r="G50" i="3"/>
  <c r="O59" i="3"/>
  <c r="AD61" i="3"/>
  <c r="S62" i="3"/>
  <c r="AH48" i="3"/>
  <c r="T51" i="3"/>
  <c r="T57" i="3"/>
  <c r="W48" i="3"/>
  <c r="Y39" i="3"/>
  <c r="AI43" i="3"/>
  <c r="N1026" i="4" s="1"/>
  <c r="N278" i="12" s="1"/>
  <c r="Q52" i="3"/>
  <c r="AC48" i="3"/>
  <c r="K38" i="3"/>
  <c r="J50" i="3"/>
  <c r="R39" i="3"/>
  <c r="M40" i="3"/>
  <c r="V40" i="3"/>
  <c r="P51" i="3"/>
  <c r="Y48" i="3"/>
  <c r="V39" i="3"/>
  <c r="I65" i="3"/>
  <c r="L60" i="3"/>
  <c r="H57" i="3"/>
  <c r="AC62" i="3"/>
  <c r="V61" i="3"/>
  <c r="AE51" i="3"/>
  <c r="N61" i="3"/>
  <c r="AG54" i="3"/>
  <c r="AJ61" i="3"/>
  <c r="X63" i="3"/>
  <c r="AG50" i="3"/>
  <c r="AJ58" i="3"/>
  <c r="F45" i="3"/>
  <c r="N13" i="4" s="1"/>
  <c r="N319" i="12" s="1"/>
  <c r="Q58" i="3"/>
  <c r="T62" i="3"/>
  <c r="P46" i="3"/>
  <c r="V52" i="3"/>
  <c r="H53" i="3"/>
  <c r="AB58" i="3"/>
  <c r="X55" i="3"/>
  <c r="M54" i="3"/>
  <c r="M58" i="3"/>
  <c r="AF56" i="3"/>
  <c r="Z53" i="3"/>
  <c r="I60" i="3"/>
  <c r="AD54" i="3"/>
  <c r="X57" i="3"/>
  <c r="N60" i="3"/>
  <c r="R62" i="3"/>
  <c r="V51" i="3"/>
  <c r="O53" i="3"/>
  <c r="U54" i="3"/>
  <c r="AJ52" i="3"/>
  <c r="AG49" i="3"/>
  <c r="X49" i="3"/>
  <c r="I49" i="3"/>
  <c r="AA55" i="3"/>
  <c r="V56" i="3"/>
  <c r="AF54" i="3"/>
  <c r="U65" i="3"/>
  <c r="M59" i="3"/>
  <c r="AJ65" i="3"/>
  <c r="AI55" i="3"/>
  <c r="W54" i="3"/>
  <c r="H61" i="3"/>
  <c r="T59" i="3"/>
  <c r="M60" i="3"/>
  <c r="AE55" i="3"/>
  <c r="N58" i="3"/>
  <c r="I56" i="3"/>
  <c r="AC55" i="3"/>
  <c r="AF53" i="3"/>
  <c r="AD65" i="3"/>
  <c r="F52" i="3"/>
  <c r="P52" i="3"/>
  <c r="Q46" i="3"/>
  <c r="W56" i="3"/>
  <c r="G61" i="3"/>
  <c r="Q59" i="3"/>
  <c r="M57" i="3"/>
  <c r="AI62" i="3"/>
  <c r="S64" i="3"/>
  <c r="U46" i="3"/>
  <c r="W53" i="3"/>
  <c r="N55" i="3"/>
  <c r="R42" i="3"/>
  <c r="AF42" i="3"/>
  <c r="N920" i="4" s="1"/>
  <c r="N240" i="12" s="1"/>
  <c r="X51" i="3"/>
  <c r="I51" i="3"/>
  <c r="AB36" i="3"/>
  <c r="AF63" i="3"/>
  <c r="I36" i="3"/>
  <c r="T47" i="3"/>
  <c r="AH38" i="3"/>
  <c r="L49" i="3"/>
  <c r="K47" i="3"/>
  <c r="AC46" i="3"/>
  <c r="Y47" i="3"/>
  <c r="AG37" i="3"/>
  <c r="K56" i="3"/>
  <c r="Y54" i="3"/>
  <c r="G57" i="3"/>
  <c r="Y61" i="3"/>
  <c r="P59" i="3"/>
  <c r="M61" i="3"/>
  <c r="K52" i="3"/>
  <c r="Y62" i="3"/>
  <c r="F64" i="3"/>
  <c r="G55" i="3"/>
  <c r="U60" i="3"/>
  <c r="N48" i="3"/>
  <c r="AI57" i="3"/>
  <c r="X59" i="3"/>
  <c r="AH59" i="3"/>
  <c r="G48" i="3"/>
  <c r="G49" i="3"/>
  <c r="AJ43" i="3"/>
  <c r="X50" i="3"/>
  <c r="AG55" i="3"/>
  <c r="K49" i="3"/>
  <c r="V47" i="3"/>
  <c r="I46" i="3"/>
  <c r="Y58" i="3"/>
  <c r="AJ60" i="3"/>
  <c r="AG57" i="3"/>
  <c r="AE60" i="3"/>
  <c r="F57" i="3"/>
  <c r="AG64" i="3"/>
  <c r="Q55" i="3"/>
  <c r="G52" i="3"/>
  <c r="G37" i="3"/>
  <c r="L51" i="3"/>
  <c r="AI61" i="3"/>
  <c r="K48" i="3"/>
  <c r="J49" i="3"/>
  <c r="AA51" i="3"/>
  <c r="X53" i="3"/>
  <c r="Y65" i="3"/>
  <c r="K61" i="3"/>
  <c r="AI65" i="3"/>
  <c r="AG51" i="3"/>
  <c r="AD56" i="3"/>
  <c r="J53" i="3"/>
  <c r="X65" i="3"/>
  <c r="T60" i="3"/>
  <c r="AH53" i="3"/>
  <c r="AF58" i="3"/>
  <c r="N54" i="3"/>
  <c r="AI51" i="3"/>
  <c r="V55" i="3"/>
  <c r="AC60" i="3"/>
  <c r="H63" i="3"/>
  <c r="Q51" i="3"/>
  <c r="AB52" i="3"/>
  <c r="J52" i="3"/>
  <c r="S50" i="3"/>
  <c r="AB54" i="3"/>
  <c r="AJ56" i="3"/>
  <c r="R65" i="3"/>
  <c r="P60" i="3"/>
  <c r="G51" i="3"/>
  <c r="G54" i="3"/>
  <c r="Q49" i="3"/>
  <c r="AJ37" i="3"/>
  <c r="AF41" i="3"/>
  <c r="AI50" i="3"/>
  <c r="AH49" i="3"/>
  <c r="E58" i="3"/>
  <c r="AB59" i="3"/>
  <c r="AI48" i="3"/>
  <c r="M41" i="3"/>
  <c r="O46" i="3"/>
  <c r="U51" i="3"/>
  <c r="J48" i="3"/>
  <c r="AC47" i="3"/>
  <c r="AF38" i="3"/>
  <c r="N916" i="4" s="1"/>
  <c r="N100" i="12" s="1"/>
  <c r="AG53" i="3"/>
  <c r="AB50" i="3"/>
  <c r="Y53" i="3"/>
  <c r="Z54" i="3"/>
  <c r="V63" i="3"/>
  <c r="AB55" i="3"/>
  <c r="T52" i="3"/>
  <c r="H46" i="3"/>
  <c r="W58" i="3"/>
  <c r="V59" i="3"/>
  <c r="T53" i="3"/>
  <c r="H62" i="3"/>
  <c r="W50" i="3"/>
  <c r="AH54" i="3"/>
  <c r="Y59" i="3"/>
  <c r="G56" i="3"/>
  <c r="W61" i="3"/>
  <c r="K44" i="3"/>
  <c r="J62" i="3"/>
  <c r="J47" i="3"/>
  <c r="T48" i="3"/>
  <c r="Z51" i="3"/>
  <c r="N51" i="3"/>
  <c r="R55" i="3"/>
  <c r="M53" i="3"/>
  <c r="M46" i="3"/>
  <c r="J55" i="3"/>
  <c r="Y56" i="3"/>
  <c r="AF52" i="3"/>
  <c r="N56" i="3"/>
  <c r="I61" i="3"/>
  <c r="T55" i="3"/>
  <c r="G62" i="3"/>
  <c r="AA49" i="3"/>
  <c r="T63" i="3"/>
  <c r="G59" i="3"/>
  <c r="R46" i="3"/>
  <c r="AC49" i="3"/>
  <c r="R47" i="3"/>
  <c r="AG56" i="3"/>
  <c r="AG62" i="3"/>
  <c r="S59" i="3"/>
  <c r="AD48" i="3"/>
  <c r="AE53" i="3"/>
  <c r="S54" i="3"/>
  <c r="W64" i="3"/>
  <c r="U57" i="3"/>
  <c r="AE64" i="3"/>
  <c r="AI56" i="3"/>
  <c r="M65" i="3"/>
  <c r="U63" i="3"/>
  <c r="R52" i="3"/>
  <c r="AA58" i="3"/>
  <c r="J65" i="3"/>
  <c r="N64" i="3"/>
  <c r="O49" i="3"/>
  <c r="G46" i="3"/>
  <c r="AE58" i="3"/>
  <c r="AJ53" i="3"/>
  <c r="O48" i="3"/>
  <c r="J59" i="3"/>
  <c r="S60" i="3"/>
  <c r="X58" i="3"/>
  <c r="L58" i="3"/>
  <c r="K40" i="3"/>
  <c r="F37" i="3"/>
  <c r="Q40" i="3"/>
  <c r="F62" i="3"/>
  <c r="X43" i="3"/>
  <c r="O64" i="3"/>
  <c r="Z52" i="3"/>
  <c r="R54" i="3"/>
  <c r="J42" i="3"/>
  <c r="AJ54" i="3"/>
  <c r="Y45" i="3"/>
  <c r="F47" i="3"/>
  <c r="F53" i="3"/>
  <c r="K62" i="3"/>
  <c r="W59" i="3"/>
  <c r="W55" i="3"/>
  <c r="K64" i="3"/>
  <c r="M45" i="3"/>
  <c r="U64" i="3"/>
  <c r="K46" i="3"/>
  <c r="T39" i="3"/>
  <c r="V38" i="3"/>
  <c r="M37" i="3"/>
  <c r="AB48" i="3"/>
  <c r="I55" i="3"/>
  <c r="U50" i="3"/>
  <c r="F55" i="3"/>
  <c r="L48" i="3"/>
  <c r="S36" i="3"/>
  <c r="H55" i="3"/>
  <c r="AG48" i="3"/>
  <c r="F46" i="3"/>
  <c r="L36" i="3"/>
  <c r="AE41" i="3"/>
  <c r="J36" i="3"/>
  <c r="U41" i="3"/>
  <c r="E62" i="3"/>
  <c r="Y40" i="3"/>
  <c r="E37" i="3"/>
  <c r="AG44" i="3"/>
  <c r="J41" i="3"/>
  <c r="F36" i="3"/>
  <c r="X37" i="3"/>
  <c r="T41" i="3"/>
  <c r="O52" i="3"/>
  <c r="K42" i="3"/>
  <c r="Q41" i="3"/>
  <c r="L38" i="3"/>
  <c r="I48" i="3"/>
  <c r="R37" i="3"/>
  <c r="Z36" i="3"/>
  <c r="O44" i="3"/>
  <c r="AC42" i="3"/>
  <c r="N815" i="4" s="1"/>
  <c r="N237" i="12" s="1"/>
  <c r="K55" i="3"/>
  <c r="Z65" i="3"/>
  <c r="AB65" i="3"/>
  <c r="P45" i="3"/>
  <c r="AF60" i="3"/>
  <c r="N47" i="3"/>
  <c r="V50" i="3"/>
  <c r="T43" i="3"/>
  <c r="AE59" i="3"/>
  <c r="O45" i="3"/>
  <c r="Q42" i="3"/>
  <c r="W63" i="3"/>
  <c r="AD55" i="3"/>
  <c r="AD49" i="3"/>
  <c r="M50" i="3"/>
  <c r="U45" i="3"/>
  <c r="O43" i="3"/>
  <c r="Q62" i="3"/>
  <c r="S47" i="3"/>
  <c r="H42" i="3"/>
  <c r="P41" i="3"/>
  <c r="K45" i="3"/>
  <c r="E52" i="3"/>
  <c r="S49" i="3"/>
  <c r="R43" i="3"/>
  <c r="P42" i="3"/>
  <c r="E56" i="3"/>
  <c r="E41" i="3"/>
  <c r="X36" i="3"/>
  <c r="N46" i="3"/>
  <c r="AD63" i="3"/>
  <c r="G39" i="3"/>
  <c r="W45" i="3"/>
  <c r="AG40" i="3"/>
  <c r="N953" i="4" s="1"/>
  <c r="N171" i="12" s="1"/>
  <c r="S52" i="3"/>
  <c r="AC37" i="3"/>
  <c r="AG41" i="3"/>
  <c r="N954" i="4" s="1"/>
  <c r="N206" i="12" s="1"/>
  <c r="H37" i="3"/>
  <c r="N38" i="3"/>
  <c r="AH42" i="3"/>
  <c r="Y63" i="3"/>
  <c r="J56" i="3"/>
  <c r="Z48" i="3"/>
  <c r="Y50" i="3"/>
  <c r="N59" i="3"/>
  <c r="AJ51" i="3"/>
  <c r="H65" i="3"/>
  <c r="M56" i="3"/>
  <c r="S40" i="3"/>
  <c r="AE42" i="3"/>
  <c r="N885" i="4" s="1"/>
  <c r="N239" i="12" s="1"/>
  <c r="E60" i="3"/>
  <c r="AH60" i="3"/>
  <c r="Z49" i="3"/>
  <c r="AJ49" i="3"/>
  <c r="AG59" i="3"/>
  <c r="U43" i="3"/>
  <c r="R36" i="3"/>
  <c r="AH57" i="3"/>
  <c r="M51" i="3"/>
  <c r="I41" i="3"/>
  <c r="W42" i="3"/>
  <c r="Q38" i="3"/>
  <c r="E61" i="3"/>
  <c r="M42" i="3"/>
  <c r="E64" i="3"/>
  <c r="L39" i="3"/>
  <c r="E43" i="3"/>
  <c r="AH43" i="3"/>
  <c r="N991" i="4" s="1"/>
  <c r="N277" i="12" s="1"/>
  <c r="AG36" i="3"/>
  <c r="R40" i="3"/>
  <c r="G47" i="3"/>
  <c r="W36" i="3"/>
  <c r="X40" i="3"/>
  <c r="Q37" i="3"/>
  <c r="R50" i="3"/>
  <c r="AI37" i="3"/>
  <c r="F39" i="3"/>
  <c r="Q47" i="3"/>
  <c r="AA47" i="3"/>
  <c r="L52" i="3"/>
  <c r="V64" i="3"/>
  <c r="AI64" i="3"/>
  <c r="P65" i="3"/>
  <c r="K59" i="3"/>
  <c r="Z59" i="3"/>
  <c r="O62" i="3"/>
  <c r="H41" i="3"/>
  <c r="AI44" i="3"/>
  <c r="N1027" i="4" s="1"/>
  <c r="N313" i="12" s="1"/>
  <c r="K43" i="3"/>
  <c r="U52" i="3"/>
  <c r="W37" i="3"/>
  <c r="W46" i="3"/>
  <c r="P50" i="3"/>
  <c r="N43" i="3"/>
  <c r="M43" i="3"/>
  <c r="I38" i="3"/>
  <c r="R48" i="3"/>
  <c r="X42" i="3"/>
  <c r="W41" i="3"/>
  <c r="O42" i="3"/>
  <c r="H58" i="3"/>
  <c r="AI40" i="3"/>
  <c r="N1023" i="4" s="1"/>
  <c r="N173" i="12" s="1"/>
  <c r="X38" i="3"/>
  <c r="H38" i="3"/>
  <c r="K36" i="3"/>
  <c r="AG39" i="3"/>
  <c r="L45" i="3"/>
  <c r="E50" i="3"/>
  <c r="AB37" i="3"/>
  <c r="N49" i="3"/>
  <c r="L41" i="3"/>
  <c r="P38" i="3"/>
  <c r="N39" i="3"/>
  <c r="Y49" i="3"/>
  <c r="S39" i="3"/>
  <c r="AE54" i="3"/>
  <c r="X62" i="3"/>
  <c r="P57" i="3"/>
  <c r="AE50" i="3"/>
  <c r="AA62" i="3"/>
  <c r="M44" i="3"/>
  <c r="T54" i="3"/>
  <c r="O61" i="3"/>
  <c r="L47" i="3"/>
  <c r="K65" i="3"/>
  <c r="N41" i="3"/>
  <c r="G42" i="3"/>
  <c r="X64" i="3"/>
  <c r="O36" i="3"/>
  <c r="L43" i="3"/>
  <c r="K39" i="3"/>
  <c r="AE38" i="3"/>
  <c r="N881" i="4" s="1"/>
  <c r="N99" i="12" s="1"/>
  <c r="W38" i="3"/>
  <c r="L42" i="3"/>
  <c r="W49" i="3"/>
  <c r="M39" i="3"/>
  <c r="O47" i="3"/>
  <c r="AH44" i="3"/>
  <c r="N992" i="4" s="1"/>
  <c r="N312" i="12" s="1"/>
  <c r="E65" i="3"/>
  <c r="Z37" i="3"/>
  <c r="E45" i="3"/>
  <c r="U38" i="3"/>
  <c r="E49" i="3"/>
  <c r="U42" i="3"/>
  <c r="I42" i="3"/>
  <c r="E47" i="3"/>
  <c r="Q36" i="3"/>
  <c r="AE45" i="3"/>
  <c r="N888" i="4" s="1"/>
  <c r="N344" i="12" s="1"/>
  <c r="AA37" i="3"/>
  <c r="E38" i="3"/>
  <c r="I39" i="3"/>
  <c r="X41" i="3"/>
  <c r="M55" i="3"/>
  <c r="V42" i="3"/>
  <c r="AD42" i="3"/>
  <c r="N850" i="4" s="1"/>
  <c r="N238" i="12" s="1"/>
  <c r="N50" i="3"/>
  <c r="T65" i="3"/>
  <c r="Q50" i="3"/>
  <c r="L65" i="3"/>
  <c r="AF55" i="3"/>
  <c r="H59" i="3"/>
  <c r="Q65" i="3"/>
  <c r="AC52" i="3"/>
  <c r="H48" i="3"/>
  <c r="N37" i="3"/>
  <c r="O38" i="3"/>
  <c r="P56" i="3"/>
  <c r="R49" i="3"/>
  <c r="AC61" i="3"/>
  <c r="AA36" i="3"/>
  <c r="V43" i="3"/>
  <c r="S63" i="3"/>
  <c r="P37" i="3"/>
  <c r="AF49" i="3"/>
  <c r="P44" i="3"/>
  <c r="J63" i="3"/>
  <c r="F41" i="3"/>
  <c r="N9" i="4" s="1"/>
  <c r="N179" i="12" s="1"/>
  <c r="V46" i="3"/>
  <c r="F44" i="3"/>
  <c r="N12" i="4" s="1"/>
  <c r="N284" i="12" s="1"/>
  <c r="J43" i="3"/>
  <c r="AE37" i="3"/>
  <c r="E59" i="3"/>
  <c r="E42" i="3"/>
  <c r="AE40" i="3"/>
  <c r="G36" i="3"/>
  <c r="N42" i="3"/>
  <c r="Y37" i="3"/>
  <c r="AC36" i="3"/>
  <c r="O40" i="3"/>
  <c r="E51" i="3"/>
  <c r="E36" i="3"/>
  <c r="AG63" i="3"/>
  <c r="AH39" i="3"/>
  <c r="N987" i="4" s="1"/>
  <c r="N137" i="12" s="1"/>
  <c r="AA42" i="3"/>
  <c r="AE36" i="3"/>
  <c r="Q56" i="3"/>
  <c r="U61" i="3"/>
  <c r="AA53" i="3"/>
  <c r="O58" i="3"/>
  <c r="F56" i="3"/>
  <c r="U47" i="3"/>
  <c r="S51" i="3"/>
  <c r="AD37" i="3"/>
  <c r="I37" i="3"/>
  <c r="AF36" i="3"/>
  <c r="S43" i="3"/>
  <c r="T61" i="3"/>
  <c r="AE48" i="3"/>
  <c r="S38" i="3"/>
  <c r="AA48" i="3"/>
  <c r="G38" i="3"/>
  <c r="L56" i="3"/>
  <c r="E57" i="3"/>
  <c r="AH46" i="3"/>
  <c r="F38" i="3"/>
  <c r="AB51" i="3"/>
  <c r="X39" i="3"/>
  <c r="E48" i="3"/>
  <c r="N36" i="3"/>
  <c r="O37" i="3"/>
  <c r="P36" i="3"/>
  <c r="AH64" i="3"/>
  <c r="L40" i="3"/>
  <c r="L37" i="3"/>
  <c r="I43" i="3"/>
  <c r="U39" i="3"/>
  <c r="S37" i="3"/>
  <c r="AI36" i="3"/>
  <c r="M36" i="3"/>
  <c r="P40" i="3"/>
  <c r="E55" i="3"/>
  <c r="M38" i="3"/>
  <c r="H45" i="3"/>
  <c r="AD57" i="3"/>
  <c r="T37" i="3"/>
  <c r="AJ36" i="3"/>
  <c r="AI45" i="3"/>
  <c r="Y42" i="3"/>
  <c r="AF39" i="3"/>
  <c r="AI60" i="3"/>
  <c r="Z55" i="3"/>
  <c r="Y51" i="3"/>
  <c r="N45" i="3"/>
  <c r="V45" i="3"/>
  <c r="AJ59" i="3"/>
  <c r="AF40" i="3"/>
  <c r="F48" i="3"/>
  <c r="T38" i="3"/>
  <c r="G45" i="3"/>
  <c r="O56" i="3"/>
  <c r="AG65" i="3"/>
  <c r="U48" i="3"/>
  <c r="S45" i="3"/>
  <c r="J39" i="3"/>
  <c r="T46" i="3"/>
  <c r="J61" i="3"/>
  <c r="E54" i="3"/>
  <c r="R38" i="3"/>
  <c r="Y38" i="3"/>
  <c r="I57" i="3"/>
  <c r="K51" i="3"/>
  <c r="AH40" i="3"/>
  <c r="N988" i="4" s="1"/>
  <c r="N172" i="12" s="1"/>
  <c r="U36" i="3"/>
  <c r="AG43" i="3"/>
  <c r="N956" i="4" s="1"/>
  <c r="N276" i="12" s="1"/>
  <c r="I62" i="3"/>
  <c r="G58" i="3"/>
  <c r="J37" i="3"/>
  <c r="Y36" i="3"/>
  <c r="AF37" i="3"/>
  <c r="M47" i="3"/>
  <c r="O41" i="3"/>
  <c r="P48" i="3"/>
  <c r="BC559" i="12"/>
  <c r="BO34" i="3"/>
  <c r="BO36" i="3" s="1"/>
  <c r="BW34" i="3"/>
  <c r="BW35" i="3" s="1"/>
  <c r="CE34" i="3"/>
  <c r="CE36" i="3" s="1"/>
  <c r="BK34" i="3"/>
  <c r="BK36" i="3" s="1"/>
  <c r="BS34" i="3"/>
  <c r="BS35" i="3" s="1"/>
  <c r="CA34" i="3"/>
  <c r="CA36" i="3" s="1"/>
  <c r="CI34" i="3"/>
  <c r="CI35" i="3" s="1"/>
  <c r="BM34" i="3"/>
  <c r="BM35" i="3" s="1"/>
  <c r="BU34" i="3"/>
  <c r="BU35" i="3" s="1"/>
  <c r="CC34" i="3"/>
  <c r="CC36" i="3" s="1"/>
  <c r="BY34" i="3"/>
  <c r="BY36" i="3" s="1"/>
  <c r="BQ34" i="3"/>
  <c r="BQ35" i="3" s="1"/>
  <c r="BI34" i="3"/>
  <c r="BI35" i="3" s="1"/>
  <c r="CG34" i="3"/>
  <c r="CG35" i="3" s="1"/>
  <c r="CJ34" i="3"/>
  <c r="CJ35" i="3" s="1"/>
  <c r="CD35" i="3"/>
  <c r="BL34" i="3"/>
  <c r="BL36" i="3" s="1"/>
  <c r="BT34" i="3"/>
  <c r="BT35" i="3" s="1"/>
  <c r="CB34" i="3"/>
  <c r="CB36" i="3" s="1"/>
  <c r="BG34" i="3"/>
  <c r="BG35" i="3" s="1"/>
  <c r="BJ34" i="3"/>
  <c r="BJ36" i="3" s="1"/>
  <c r="BR34" i="3"/>
  <c r="BR35" i="3" s="1"/>
  <c r="BZ34" i="3"/>
  <c r="BZ36" i="3" s="1"/>
  <c r="CH34" i="3"/>
  <c r="CH36" i="3" s="1"/>
  <c r="BP35" i="3"/>
  <c r="CF35" i="3"/>
  <c r="BV35" i="3"/>
  <c r="BX35" i="3"/>
  <c r="BN36" i="3"/>
  <c r="BH35" i="3"/>
  <c r="BU7" i="4"/>
  <c r="BV7" i="4"/>
  <c r="BV112" i="4"/>
  <c r="BV252" i="4"/>
  <c r="BV392" i="4"/>
  <c r="BV147" i="4"/>
  <c r="BV182" i="4"/>
  <c r="BV532" i="4"/>
  <c r="BV42" i="4"/>
  <c r="BV77" i="4"/>
  <c r="BV287" i="4"/>
  <c r="BV322" i="4"/>
  <c r="BV462" i="4"/>
  <c r="BV602" i="4"/>
  <c r="BO7" i="4"/>
  <c r="BV217" i="4"/>
  <c r="BV357" i="4"/>
  <c r="BV777" i="4"/>
  <c r="BV917" i="4"/>
  <c r="BV427" i="4"/>
  <c r="BV497" i="4"/>
  <c r="BV742" i="4"/>
  <c r="BV882" i="4"/>
  <c r="BV707" i="4"/>
  <c r="BV847" i="4"/>
  <c r="BV987" i="4"/>
  <c r="BO11" i="4"/>
  <c r="BU11" i="4"/>
  <c r="BV11" i="4"/>
  <c r="BV116" i="4"/>
  <c r="BV256" i="4"/>
  <c r="BV396" i="4"/>
  <c r="BV81" i="4"/>
  <c r="BV361" i="4"/>
  <c r="BV536" i="4"/>
  <c r="BV221" i="4"/>
  <c r="BV466" i="4"/>
  <c r="BV606" i="4"/>
  <c r="BV151" i="4"/>
  <c r="BV781" i="4"/>
  <c r="BV921" i="4"/>
  <c r="BV746" i="4"/>
  <c r="BV886" i="4"/>
  <c r="BV571" i="4"/>
  <c r="BV326" i="4"/>
  <c r="BV711" i="4"/>
  <c r="BV851" i="4"/>
  <c r="BV991" i="4"/>
  <c r="BV46" i="4"/>
  <c r="BO15" i="4"/>
  <c r="BU15" i="4"/>
  <c r="BV15" i="4"/>
  <c r="BV120" i="4"/>
  <c r="BV260" i="4"/>
  <c r="BV330" i="4"/>
  <c r="BV400" i="4"/>
  <c r="BV540" i="4"/>
  <c r="BV155" i="4"/>
  <c r="BV50" i="4"/>
  <c r="BV190" i="4"/>
  <c r="BV470" i="4"/>
  <c r="BV610" i="4"/>
  <c r="BV575" i="4"/>
  <c r="BV785" i="4"/>
  <c r="BV925" i="4"/>
  <c r="BV225" i="4"/>
  <c r="BV295" i="4"/>
  <c r="BV750" i="4"/>
  <c r="BV890" i="4"/>
  <c r="BV435" i="4"/>
  <c r="BV715" i="4"/>
  <c r="BV855" i="4"/>
  <c r="BV995" i="4"/>
  <c r="BV505" i="4"/>
  <c r="BV645" i="4"/>
  <c r="BU19" i="4"/>
  <c r="BO19" i="4"/>
  <c r="BV19" i="4"/>
  <c r="BV124" i="4"/>
  <c r="BV264" i="4"/>
  <c r="BV54" i="4"/>
  <c r="BV229" i="4"/>
  <c r="BV404" i="4"/>
  <c r="BV544" i="4"/>
  <c r="BV194" i="4"/>
  <c r="BV299" i="4"/>
  <c r="BV89" i="4"/>
  <c r="BV369" i="4"/>
  <c r="BV474" i="4"/>
  <c r="BV614" i="4"/>
  <c r="BV439" i="4"/>
  <c r="BV789" i="4"/>
  <c r="BV929" i="4"/>
  <c r="BV754" i="4"/>
  <c r="BV894" i="4"/>
  <c r="BV334" i="4"/>
  <c r="BV509" i="4"/>
  <c r="BV159" i="4"/>
  <c r="BV649" i="4"/>
  <c r="BV719" i="4"/>
  <c r="BV859" i="4"/>
  <c r="BV999" i="4"/>
  <c r="BV579" i="4"/>
  <c r="BO23" i="4"/>
  <c r="BU23" i="4"/>
  <c r="BV23" i="4"/>
  <c r="BV128" i="4"/>
  <c r="BV268" i="4"/>
  <c r="BV198" i="4"/>
  <c r="BV303" i="4"/>
  <c r="BV408" i="4"/>
  <c r="BV548" i="4"/>
  <c r="BV93" i="4"/>
  <c r="BV163" i="4"/>
  <c r="BV338" i="4"/>
  <c r="BV478" i="4"/>
  <c r="BV618" i="4"/>
  <c r="BV58" i="4"/>
  <c r="BV233" i="4"/>
  <c r="BV373" i="4"/>
  <c r="BV793" i="4"/>
  <c r="BV933" i="4"/>
  <c r="BV513" i="4"/>
  <c r="BV583" i="4"/>
  <c r="BV758" i="4"/>
  <c r="BV898" i="4"/>
  <c r="BV653" i="4"/>
  <c r="BV723" i="4"/>
  <c r="BV863" i="4"/>
  <c r="BV1003" i="4"/>
  <c r="BV443" i="4"/>
  <c r="BO27" i="4"/>
  <c r="BU27" i="4"/>
  <c r="BV27" i="4"/>
  <c r="BV132" i="4"/>
  <c r="BV272" i="4"/>
  <c r="BV97" i="4"/>
  <c r="BV377" i="4"/>
  <c r="BV412" i="4"/>
  <c r="BV552" i="4"/>
  <c r="BV62" i="4"/>
  <c r="BV237" i="4"/>
  <c r="BV482" i="4"/>
  <c r="BV622" i="4"/>
  <c r="BV307" i="4"/>
  <c r="BV797" i="4"/>
  <c r="BV937" i="4"/>
  <c r="BV447" i="4"/>
  <c r="BV657" i="4"/>
  <c r="BV762" i="4"/>
  <c r="BV902" i="4"/>
  <c r="BV167" i="4"/>
  <c r="BV202" i="4"/>
  <c r="BV342" i="4"/>
  <c r="BV727" i="4"/>
  <c r="BV867" i="4"/>
  <c r="BV1007" i="4"/>
  <c r="BO31" i="4"/>
  <c r="BU31" i="4"/>
  <c r="BV31" i="4"/>
  <c r="BV136" i="4"/>
  <c r="BV276" i="4"/>
  <c r="BV66" i="4"/>
  <c r="BV346" i="4"/>
  <c r="BV416" i="4"/>
  <c r="BV556" i="4"/>
  <c r="BV206" i="4"/>
  <c r="BV486" i="4"/>
  <c r="BV626" i="4"/>
  <c r="BV311" i="4"/>
  <c r="BV801" i="4"/>
  <c r="BV941" i="4"/>
  <c r="BV241" i="4"/>
  <c r="BV661" i="4"/>
  <c r="BV101" i="4"/>
  <c r="BV766" i="4"/>
  <c r="BV906" i="4"/>
  <c r="BV591" i="4"/>
  <c r="BV731" i="4"/>
  <c r="BV871" i="4"/>
  <c r="BV1011" i="4"/>
  <c r="BV521" i="4"/>
  <c r="BU40" i="4"/>
  <c r="BV40" i="4"/>
  <c r="BV180" i="4"/>
  <c r="BV320" i="4"/>
  <c r="BV460" i="4"/>
  <c r="BO40" i="4"/>
  <c r="BV215" i="4"/>
  <c r="BV530" i="4"/>
  <c r="BV145" i="4"/>
  <c r="BV110" i="4"/>
  <c r="BV705" i="4"/>
  <c r="BV845" i="4"/>
  <c r="BV985" i="4"/>
  <c r="BV285" i="4"/>
  <c r="BV670" i="4"/>
  <c r="BV810" i="4"/>
  <c r="BV635" i="4"/>
  <c r="BV565" i="4"/>
  <c r="BV775" i="4"/>
  <c r="BV915" i="4"/>
  <c r="BV355" i="4"/>
  <c r="BV600" i="4"/>
  <c r="BO44" i="4"/>
  <c r="BU44" i="4"/>
  <c r="BV44" i="4"/>
  <c r="BV184" i="4"/>
  <c r="BV324" i="4"/>
  <c r="BV464" i="4"/>
  <c r="BV149" i="4"/>
  <c r="BV114" i="4"/>
  <c r="BV534" i="4"/>
  <c r="BV79" i="4"/>
  <c r="BV359" i="4"/>
  <c r="BV394" i="4"/>
  <c r="BV709" i="4"/>
  <c r="BV849" i="4"/>
  <c r="BV989" i="4"/>
  <c r="BV569" i="4"/>
  <c r="BV639" i="4"/>
  <c r="BV674" i="4"/>
  <c r="BV814" i="4"/>
  <c r="BV219" i="4"/>
  <c r="BV254" i="4"/>
  <c r="BV429" i="4"/>
  <c r="BV499" i="4"/>
  <c r="BV604" i="4"/>
  <c r="BV779" i="4"/>
  <c r="BV919" i="4"/>
  <c r="BV289" i="4"/>
  <c r="BO48" i="4"/>
  <c r="BU48" i="4"/>
  <c r="BV48" i="4"/>
  <c r="BV188" i="4"/>
  <c r="BV328" i="4"/>
  <c r="BV118" i="4"/>
  <c r="BV468" i="4"/>
  <c r="BV83" i="4"/>
  <c r="BV293" i="4"/>
  <c r="BV363" i="4"/>
  <c r="BV258" i="4"/>
  <c r="BV398" i="4"/>
  <c r="BV538" i="4"/>
  <c r="BV713" i="4"/>
  <c r="BV853" i="4"/>
  <c r="BV993" i="4"/>
  <c r="BV433" i="4"/>
  <c r="BV643" i="4"/>
  <c r="BV503" i="4"/>
  <c r="BV678" i="4"/>
  <c r="BV818" i="4"/>
  <c r="BV608" i="4"/>
  <c r="BV783" i="4"/>
  <c r="BV923" i="4"/>
  <c r="BO52" i="4"/>
  <c r="BI52" i="4" s="1"/>
  <c r="BI460" i="12" s="1"/>
  <c r="BU52" i="4"/>
  <c r="BV52" i="4"/>
  <c r="BV192" i="4"/>
  <c r="BV332" i="4"/>
  <c r="BV297" i="4"/>
  <c r="BV472" i="4"/>
  <c r="BV87" i="4"/>
  <c r="BV157" i="4"/>
  <c r="BV402" i="4"/>
  <c r="BV542" i="4"/>
  <c r="BV122" i="4"/>
  <c r="BV227" i="4"/>
  <c r="BV262" i="4"/>
  <c r="BV507" i="4"/>
  <c r="BV647" i="4"/>
  <c r="BV717" i="4"/>
  <c r="BV857" i="4"/>
  <c r="BV997" i="4"/>
  <c r="BV367" i="4"/>
  <c r="BV612" i="4"/>
  <c r="BV682" i="4"/>
  <c r="BV822" i="4"/>
  <c r="BV577" i="4"/>
  <c r="BV787" i="4"/>
  <c r="BV927" i="4"/>
  <c r="BO56" i="4"/>
  <c r="BU56" i="4"/>
  <c r="BV56" i="4"/>
  <c r="BV196" i="4"/>
  <c r="BV336" i="4"/>
  <c r="BV476" i="4"/>
  <c r="BV126" i="4"/>
  <c r="BV231" i="4"/>
  <c r="BV406" i="4"/>
  <c r="BV546" i="4"/>
  <c r="BV301" i="4"/>
  <c r="BV581" i="4"/>
  <c r="BV721" i="4"/>
  <c r="BV861" i="4"/>
  <c r="BV1001" i="4"/>
  <c r="BV616" i="4"/>
  <c r="BV686" i="4"/>
  <c r="BV826" i="4"/>
  <c r="BV91" i="4"/>
  <c r="BV441" i="4"/>
  <c r="BV266" i="4"/>
  <c r="BV791" i="4"/>
  <c r="BV931" i="4"/>
  <c r="BV371" i="4"/>
  <c r="BO60" i="4"/>
  <c r="BU60" i="4"/>
  <c r="BV60" i="4"/>
  <c r="BV200" i="4"/>
  <c r="BV340" i="4"/>
  <c r="BV480" i="4"/>
  <c r="BV270" i="4"/>
  <c r="BV410" i="4"/>
  <c r="BV550" i="4"/>
  <c r="BV95" i="4"/>
  <c r="BV375" i="4"/>
  <c r="BV130" i="4"/>
  <c r="BV445" i="4"/>
  <c r="BV620" i="4"/>
  <c r="BV725" i="4"/>
  <c r="BV865" i="4"/>
  <c r="BV1005" i="4"/>
  <c r="BV165" i="4"/>
  <c r="BV305" i="4"/>
  <c r="BV690" i="4"/>
  <c r="BV830" i="4"/>
  <c r="BV235" i="4"/>
  <c r="BV515" i="4"/>
  <c r="BV795" i="4"/>
  <c r="BV935" i="4"/>
  <c r="BV585" i="4"/>
  <c r="BO64" i="4"/>
  <c r="BU64" i="4"/>
  <c r="BV64" i="4"/>
  <c r="BV204" i="4"/>
  <c r="BV344" i="4"/>
  <c r="BV274" i="4"/>
  <c r="BV484" i="4"/>
  <c r="BV99" i="4"/>
  <c r="BV169" i="4"/>
  <c r="BV379" i="4"/>
  <c r="BV134" i="4"/>
  <c r="BV414" i="4"/>
  <c r="BV554" i="4"/>
  <c r="BV729" i="4"/>
  <c r="BV869" i="4"/>
  <c r="BV1009" i="4"/>
  <c r="BV519" i="4"/>
  <c r="BV589" i="4"/>
  <c r="BV694" i="4"/>
  <c r="BV834" i="4"/>
  <c r="BV799" i="4"/>
  <c r="BV939" i="4"/>
  <c r="BV309" i="4"/>
  <c r="BV449" i="4"/>
  <c r="BV659" i="4"/>
  <c r="BU68" i="4"/>
  <c r="BV68" i="4"/>
  <c r="BV208" i="4"/>
  <c r="BV348" i="4"/>
  <c r="BV173" i="4"/>
  <c r="BV488" i="4"/>
  <c r="BV103" i="4"/>
  <c r="BV313" i="4"/>
  <c r="BV418" i="4"/>
  <c r="BV558" i="4"/>
  <c r="BV243" i="4"/>
  <c r="BV278" i="4"/>
  <c r="BV523" i="4"/>
  <c r="BV733" i="4"/>
  <c r="BV873" i="4"/>
  <c r="BV1013" i="4"/>
  <c r="BV383" i="4"/>
  <c r="BV453" i="4"/>
  <c r="BV698" i="4"/>
  <c r="BV838" i="4"/>
  <c r="BV663" i="4"/>
  <c r="BV803" i="4"/>
  <c r="BV943" i="4"/>
  <c r="BV138" i="4"/>
  <c r="BO77" i="4"/>
  <c r="BU77" i="4"/>
  <c r="BO81" i="4"/>
  <c r="BI81" i="4" s="1"/>
  <c r="BI251" i="12" s="1"/>
  <c r="BU81" i="4"/>
  <c r="BO85" i="4"/>
  <c r="BU85" i="4"/>
  <c r="BO89" i="4"/>
  <c r="BI89" i="4" s="1"/>
  <c r="BI531" i="12" s="1"/>
  <c r="BU89" i="4"/>
  <c r="BO93" i="4"/>
  <c r="BU93" i="4"/>
  <c r="BO101" i="4"/>
  <c r="BU101" i="4"/>
  <c r="BO110" i="4"/>
  <c r="BI110" i="4" s="1"/>
  <c r="BI42" i="12" s="1"/>
  <c r="BU110" i="4"/>
  <c r="BO114" i="4"/>
  <c r="BI114" i="4" s="1"/>
  <c r="BI182" i="12" s="1"/>
  <c r="BU114" i="4"/>
  <c r="BU118" i="4"/>
  <c r="BO118" i="4"/>
  <c r="BO122" i="4"/>
  <c r="BI122" i="4" s="1"/>
  <c r="BI462" i="12" s="1"/>
  <c r="BU122" i="4"/>
  <c r="BU126" i="4"/>
  <c r="BO126" i="4"/>
  <c r="BI126" i="4" s="1"/>
  <c r="BI602" i="12" s="1"/>
  <c r="BO130" i="4"/>
  <c r="BI130" i="4" s="1"/>
  <c r="BI742" i="12" s="1"/>
  <c r="BU130" i="4"/>
  <c r="BU134" i="4"/>
  <c r="BO134" i="4"/>
  <c r="BU138" i="4"/>
  <c r="BO138" i="4"/>
  <c r="BI138" i="4" s="1"/>
  <c r="BI1022" i="12" s="1"/>
  <c r="BO147" i="4"/>
  <c r="BI147" i="4" s="1"/>
  <c r="BI113" i="12" s="1"/>
  <c r="BU147" i="4"/>
  <c r="BU151" i="4"/>
  <c r="BO151" i="4"/>
  <c r="BI151" i="4" s="1"/>
  <c r="BI253" i="12" s="1"/>
  <c r="BU155" i="4"/>
  <c r="BO155" i="4"/>
  <c r="BI155" i="4" s="1"/>
  <c r="BI393" i="12" s="1"/>
  <c r="BU159" i="4"/>
  <c r="BO159" i="4"/>
  <c r="BI159" i="4" s="1"/>
  <c r="BI533" i="12" s="1"/>
  <c r="BU163" i="4"/>
  <c r="BO163" i="4"/>
  <c r="BO167" i="4"/>
  <c r="BI167" i="4" s="1"/>
  <c r="BI813" i="12" s="1"/>
  <c r="BU167" i="4"/>
  <c r="BU171" i="4"/>
  <c r="BO171" i="4"/>
  <c r="BI171" i="4" s="1"/>
  <c r="BI953" i="12" s="1"/>
  <c r="BO180" i="4"/>
  <c r="BI180" i="4" s="1"/>
  <c r="BI44" i="12" s="1"/>
  <c r="BU180" i="4"/>
  <c r="BU184" i="4"/>
  <c r="BO184" i="4"/>
  <c r="BI184" i="4" s="1"/>
  <c r="BI184" i="12" s="1"/>
  <c r="BO188" i="4"/>
  <c r="BU188" i="4"/>
  <c r="BU192" i="4"/>
  <c r="BO192" i="4"/>
  <c r="BI192" i="4" s="1"/>
  <c r="BI464" i="12" s="1"/>
  <c r="BU196" i="4"/>
  <c r="BO196" i="4"/>
  <c r="BI196" i="4" s="1"/>
  <c r="BI604" i="12" s="1"/>
  <c r="BU200" i="4"/>
  <c r="BO200" i="4"/>
  <c r="BI200" i="4" s="1"/>
  <c r="BI744" i="12" s="1"/>
  <c r="BU204" i="4"/>
  <c r="BO204" i="4"/>
  <c r="BI204" i="4" s="1"/>
  <c r="BI884" i="12" s="1"/>
  <c r="BO208" i="4"/>
  <c r="BI208" i="4" s="1"/>
  <c r="BI1024" i="12" s="1"/>
  <c r="BU208" i="4"/>
  <c r="BO217" i="4"/>
  <c r="BU217" i="4"/>
  <c r="BO221" i="4"/>
  <c r="BI221" i="4" s="1"/>
  <c r="BI255" i="12" s="1"/>
  <c r="BU221" i="4"/>
  <c r="BO225" i="4"/>
  <c r="BI225" i="4" s="1"/>
  <c r="BI395" i="12" s="1"/>
  <c r="BU225" i="4"/>
  <c r="BO229" i="4"/>
  <c r="BI229" i="4" s="1"/>
  <c r="BI535" i="12" s="1"/>
  <c r="BU229" i="4"/>
  <c r="BO233" i="4"/>
  <c r="BI233" i="4" s="1"/>
  <c r="BI675" i="12" s="1"/>
  <c r="BU233" i="4"/>
  <c r="BO237" i="4"/>
  <c r="BI237" i="4" s="1"/>
  <c r="BI815" i="12" s="1"/>
  <c r="BU237" i="4"/>
  <c r="BO241" i="4"/>
  <c r="BI241" i="4" s="1"/>
  <c r="BI955" i="12" s="1"/>
  <c r="BU241" i="4"/>
  <c r="BU250" i="4"/>
  <c r="BO250" i="4"/>
  <c r="BI250" i="4" s="1"/>
  <c r="BI46" i="12" s="1"/>
  <c r="BO254" i="4"/>
  <c r="BI254" i="4" s="1"/>
  <c r="BI186" i="12" s="1"/>
  <c r="BU254" i="4"/>
  <c r="BU258" i="4"/>
  <c r="BO258" i="4"/>
  <c r="BI258" i="4" s="1"/>
  <c r="BI326" i="12" s="1"/>
  <c r="BO262" i="4"/>
  <c r="BI262" i="4" s="1"/>
  <c r="BI466" i="12" s="1"/>
  <c r="BU262" i="4"/>
  <c r="BO266" i="4"/>
  <c r="BI266" i="4" s="1"/>
  <c r="BI606" i="12" s="1"/>
  <c r="BU266" i="4"/>
  <c r="BU270" i="4"/>
  <c r="BO270" i="4"/>
  <c r="BI270" i="4" s="1"/>
  <c r="BI746" i="12" s="1"/>
  <c r="BO274" i="4"/>
  <c r="BI274" i="4" s="1"/>
  <c r="BI886" i="12" s="1"/>
  <c r="BU274" i="4"/>
  <c r="BO278" i="4"/>
  <c r="BI278" i="4" s="1"/>
  <c r="BI1026" i="12" s="1"/>
  <c r="BU278" i="4"/>
  <c r="BU287" i="4"/>
  <c r="BO287" i="4"/>
  <c r="BI287" i="4" s="1"/>
  <c r="BI117" i="12" s="1"/>
  <c r="BO291" i="4"/>
  <c r="BI291" i="4" s="1"/>
  <c r="BI257" i="12" s="1"/>
  <c r="BU291" i="4"/>
  <c r="BO295" i="4"/>
  <c r="BI295" i="4" s="1"/>
  <c r="BI397" i="12" s="1"/>
  <c r="BU295" i="4"/>
  <c r="BO299" i="4"/>
  <c r="BI299" i="4" s="1"/>
  <c r="BI537" i="12" s="1"/>
  <c r="BU299" i="4"/>
  <c r="BO303" i="4"/>
  <c r="BI303" i="4" s="1"/>
  <c r="BI677" i="12" s="1"/>
  <c r="BU303" i="4"/>
  <c r="BO307" i="4"/>
  <c r="BI307" i="4" s="1"/>
  <c r="BI817" i="12" s="1"/>
  <c r="BU307" i="4"/>
  <c r="BO311" i="4"/>
  <c r="BI311" i="4" s="1"/>
  <c r="BI957" i="12" s="1"/>
  <c r="BU311" i="4"/>
  <c r="BU320" i="4"/>
  <c r="BO320" i="4"/>
  <c r="BI320" i="4" s="1"/>
  <c r="BI48" i="12" s="1"/>
  <c r="BO324" i="4"/>
  <c r="BI324" i="4" s="1"/>
  <c r="BI188" i="12" s="1"/>
  <c r="BU324" i="4"/>
  <c r="BO328" i="4"/>
  <c r="BI328" i="4" s="1"/>
  <c r="BI328" i="12" s="1"/>
  <c r="BU328" i="4"/>
  <c r="BO332" i="4"/>
  <c r="BI332" i="4" s="1"/>
  <c r="BI468" i="12" s="1"/>
  <c r="BU332" i="4"/>
  <c r="BO336" i="4"/>
  <c r="BI336" i="4" s="1"/>
  <c r="BI608" i="12" s="1"/>
  <c r="BU336" i="4"/>
  <c r="BO340" i="4"/>
  <c r="BI340" i="4" s="1"/>
  <c r="BI748" i="12" s="1"/>
  <c r="BU340" i="4"/>
  <c r="BO344" i="4"/>
  <c r="BI344" i="4" s="1"/>
  <c r="BI888" i="12" s="1"/>
  <c r="BU344" i="4"/>
  <c r="BO348" i="4"/>
  <c r="BI348" i="4" s="1"/>
  <c r="BI1028" i="12" s="1"/>
  <c r="BU348" i="4"/>
  <c r="BO361" i="4"/>
  <c r="BI361" i="4" s="1"/>
  <c r="BI259" i="12" s="1"/>
  <c r="BU361" i="4"/>
  <c r="BO365" i="4"/>
  <c r="BI365" i="4" s="1"/>
  <c r="BI399" i="12" s="1"/>
  <c r="BU365" i="4"/>
  <c r="BO369" i="4"/>
  <c r="BI369" i="4" s="1"/>
  <c r="BI539" i="12" s="1"/>
  <c r="BU369" i="4"/>
  <c r="BO377" i="4"/>
  <c r="BI377" i="4" s="1"/>
  <c r="BI819" i="12" s="1"/>
  <c r="BU377" i="4"/>
  <c r="BO381" i="4"/>
  <c r="BI381" i="4" s="1"/>
  <c r="BI959" i="12" s="1"/>
  <c r="BU381" i="4"/>
  <c r="BO390" i="4"/>
  <c r="BI390" i="4" s="1"/>
  <c r="BI50" i="12" s="1"/>
  <c r="BU390" i="4"/>
  <c r="BO394" i="4"/>
  <c r="BI394" i="4" s="1"/>
  <c r="BI190" i="12" s="1"/>
  <c r="BU394" i="4"/>
  <c r="BO398" i="4"/>
  <c r="BI398" i="4" s="1"/>
  <c r="BI330" i="12" s="1"/>
  <c r="BU398" i="4"/>
  <c r="BO402" i="4"/>
  <c r="BI402" i="4" s="1"/>
  <c r="BI470" i="12" s="1"/>
  <c r="BU402" i="4"/>
  <c r="BO406" i="4"/>
  <c r="BI406" i="4" s="1"/>
  <c r="BI610" i="12" s="1"/>
  <c r="BU406" i="4"/>
  <c r="BO410" i="4"/>
  <c r="BI410" i="4" s="1"/>
  <c r="BI750" i="12" s="1"/>
  <c r="BU410" i="4"/>
  <c r="BO414" i="4"/>
  <c r="BI414" i="4" s="1"/>
  <c r="BI890" i="12" s="1"/>
  <c r="BU414" i="4"/>
  <c r="BO418" i="4"/>
  <c r="BI418" i="4" s="1"/>
  <c r="BI1030" i="12" s="1"/>
  <c r="BU418" i="4"/>
  <c r="BO427" i="4"/>
  <c r="BI427" i="4" s="1"/>
  <c r="BI121" i="12" s="1"/>
  <c r="BU427" i="4"/>
  <c r="BO431" i="4"/>
  <c r="BI431" i="4" s="1"/>
  <c r="BI261" i="12" s="1"/>
  <c r="BU431" i="4"/>
  <c r="BO435" i="4"/>
  <c r="BI435" i="4" s="1"/>
  <c r="BI401" i="12" s="1"/>
  <c r="BU435" i="4"/>
  <c r="BO439" i="4"/>
  <c r="BI439" i="4" s="1"/>
  <c r="BI541" i="12" s="1"/>
  <c r="BU439" i="4"/>
  <c r="BO443" i="4"/>
  <c r="BI443" i="4" s="1"/>
  <c r="BI681" i="12" s="1"/>
  <c r="BU443" i="4"/>
  <c r="BO447" i="4"/>
  <c r="BI447" i="4" s="1"/>
  <c r="BI821" i="12" s="1"/>
  <c r="BU447" i="4"/>
  <c r="BO451" i="4"/>
  <c r="BI451" i="4" s="1"/>
  <c r="BI961" i="12" s="1"/>
  <c r="BU451" i="4"/>
  <c r="BO464" i="4"/>
  <c r="BI464" i="4" s="1"/>
  <c r="BI192" i="12" s="1"/>
  <c r="BU464" i="4"/>
  <c r="BO468" i="4"/>
  <c r="BI468" i="4" s="1"/>
  <c r="BI332" i="12" s="1"/>
  <c r="BU468" i="4"/>
  <c r="BO472" i="4"/>
  <c r="BI472" i="4" s="1"/>
  <c r="BI472" i="12" s="1"/>
  <c r="BU472" i="4"/>
  <c r="BO480" i="4"/>
  <c r="BI480" i="4" s="1"/>
  <c r="BI752" i="12" s="1"/>
  <c r="BU480" i="4"/>
  <c r="BO484" i="4"/>
  <c r="BI484" i="4" s="1"/>
  <c r="BI892" i="12" s="1"/>
  <c r="BU484" i="4"/>
  <c r="BO488" i="4"/>
  <c r="BI488" i="4" s="1"/>
  <c r="BI1032" i="12" s="1"/>
  <c r="BU488" i="4"/>
  <c r="BO497" i="4"/>
  <c r="BI497" i="4" s="1"/>
  <c r="BI123" i="12" s="1"/>
  <c r="BU497" i="4"/>
  <c r="BO505" i="4"/>
  <c r="BI505" i="4" s="1"/>
  <c r="BI403" i="12" s="1"/>
  <c r="BU505" i="4"/>
  <c r="BO509" i="4"/>
  <c r="BI509" i="4" s="1"/>
  <c r="BI543" i="12" s="1"/>
  <c r="BU509" i="4"/>
  <c r="BU513" i="4"/>
  <c r="BO513" i="4"/>
  <c r="BI513" i="4" s="1"/>
  <c r="BI683" i="12" s="1"/>
  <c r="BO521" i="4"/>
  <c r="BI521" i="4" s="1"/>
  <c r="BI963" i="12" s="1"/>
  <c r="BU521" i="4"/>
  <c r="BO530" i="4"/>
  <c r="BI530" i="4" s="1"/>
  <c r="BI54" i="12" s="1"/>
  <c r="BU530" i="4"/>
  <c r="BO534" i="4"/>
  <c r="BI534" i="4" s="1"/>
  <c r="BI194" i="12" s="1"/>
  <c r="BU534" i="4"/>
  <c r="BO538" i="4"/>
  <c r="BI538" i="4" s="1"/>
  <c r="BI334" i="12" s="1"/>
  <c r="BU538" i="4"/>
  <c r="BV1063" i="4"/>
  <c r="BV1038" i="4"/>
  <c r="BV1022" i="4"/>
  <c r="BV972" i="4"/>
  <c r="BV956" i="4"/>
  <c r="BV756" i="4"/>
  <c r="BV692" i="4"/>
  <c r="BV501" i="4"/>
  <c r="BO4" i="4"/>
  <c r="BV39" i="4"/>
  <c r="BU4" i="4"/>
  <c r="BV4" i="4"/>
  <c r="BV144" i="4"/>
  <c r="BV284" i="4"/>
  <c r="BV1054" i="4"/>
  <c r="BV319" i="4"/>
  <c r="BV424" i="4"/>
  <c r="BV564" i="4"/>
  <c r="BV179" i="4"/>
  <c r="BV494" i="4"/>
  <c r="BV634" i="4"/>
  <c r="BV74" i="4"/>
  <c r="BV109" i="4"/>
  <c r="BV354" i="4"/>
  <c r="BV389" i="4"/>
  <c r="BV669" i="4"/>
  <c r="BV809" i="4"/>
  <c r="BV949" i="4"/>
  <c r="BV774" i="4"/>
  <c r="BV914" i="4"/>
  <c r="BV599" i="4"/>
  <c r="BV529" i="4"/>
  <c r="BV739" i="4"/>
  <c r="BV879" i="4"/>
  <c r="BV1019" i="4"/>
  <c r="BV214" i="4"/>
  <c r="BV43" i="4"/>
  <c r="BU8" i="4"/>
  <c r="BO8" i="4"/>
  <c r="BV8" i="4"/>
  <c r="BV148" i="4"/>
  <c r="BV288" i="4"/>
  <c r="BV428" i="4"/>
  <c r="BV568" i="4"/>
  <c r="BV113" i="4"/>
  <c r="BV183" i="4"/>
  <c r="BV78" i="4"/>
  <c r="BV358" i="4"/>
  <c r="BV393" i="4"/>
  <c r="BV498" i="4"/>
  <c r="BV638" i="4"/>
  <c r="BV673" i="4"/>
  <c r="BV813" i="4"/>
  <c r="BV953" i="4"/>
  <c r="BV218" i="4"/>
  <c r="BV323" i="4"/>
  <c r="BV533" i="4"/>
  <c r="BV1058" i="4"/>
  <c r="BV253" i="4"/>
  <c r="BV603" i="4"/>
  <c r="BV778" i="4"/>
  <c r="BV918" i="4"/>
  <c r="BV463" i="4"/>
  <c r="BV743" i="4"/>
  <c r="BV883" i="4"/>
  <c r="BV1023" i="4"/>
  <c r="BV47" i="4"/>
  <c r="BU12" i="4"/>
  <c r="BV12" i="4"/>
  <c r="BV152" i="4"/>
  <c r="BV292" i="4"/>
  <c r="BV187" i="4"/>
  <c r="BV432" i="4"/>
  <c r="BV572" i="4"/>
  <c r="BV82" i="4"/>
  <c r="BV257" i="4"/>
  <c r="BV327" i="4"/>
  <c r="BV502" i="4"/>
  <c r="BV642" i="4"/>
  <c r="BO12" i="4"/>
  <c r="BV222" i="4"/>
  <c r="BV677" i="4"/>
  <c r="BV817" i="4"/>
  <c r="BV957" i="4"/>
  <c r="BV607" i="4"/>
  <c r="BV1062" i="4"/>
  <c r="BV467" i="4"/>
  <c r="BV782" i="4"/>
  <c r="BV362" i="4"/>
  <c r="BV747" i="4"/>
  <c r="BV887" i="4"/>
  <c r="BV1027" i="4"/>
  <c r="BV51" i="4"/>
  <c r="BU16" i="4"/>
  <c r="BV16" i="4"/>
  <c r="BV156" i="4"/>
  <c r="BV296" i="4"/>
  <c r="BO16" i="4"/>
  <c r="BV261" i="4"/>
  <c r="BV436" i="4"/>
  <c r="BV576" i="4"/>
  <c r="BV226" i="4"/>
  <c r="BV121" i="4"/>
  <c r="BV506" i="4"/>
  <c r="BV646" i="4"/>
  <c r="BV366" i="4"/>
  <c r="BV471" i="4"/>
  <c r="BV611" i="4"/>
  <c r="BV681" i="4"/>
  <c r="BV821" i="4"/>
  <c r="BV961" i="4"/>
  <c r="BV331" i="4"/>
  <c r="BV1066" i="4"/>
  <c r="BV401" i="4"/>
  <c r="BV786" i="4"/>
  <c r="BV541" i="4"/>
  <c r="BV191" i="4"/>
  <c r="BV751" i="4"/>
  <c r="BV891" i="4"/>
  <c r="BV1031" i="4"/>
  <c r="BO20" i="4"/>
  <c r="BV55" i="4"/>
  <c r="BU20" i="4"/>
  <c r="BV20" i="4"/>
  <c r="BV160" i="4"/>
  <c r="BV300" i="4"/>
  <c r="BV335" i="4"/>
  <c r="BV440" i="4"/>
  <c r="BV580" i="4"/>
  <c r="BV195" i="4"/>
  <c r="BV510" i="4"/>
  <c r="BV650" i="4"/>
  <c r="BV90" i="4"/>
  <c r="BV265" i="4"/>
  <c r="BV370" i="4"/>
  <c r="BV545" i="4"/>
  <c r="BV685" i="4"/>
  <c r="BV825" i="4"/>
  <c r="BV965" i="4"/>
  <c r="BV1070" i="4"/>
  <c r="BV790" i="4"/>
  <c r="BV125" i="4"/>
  <c r="BV755" i="4"/>
  <c r="BV895" i="4"/>
  <c r="BV1035" i="4"/>
  <c r="BV230" i="4"/>
  <c r="BO24" i="4"/>
  <c r="BV59" i="4"/>
  <c r="BU24" i="4"/>
  <c r="BV24" i="4"/>
  <c r="BV164" i="4"/>
  <c r="BV304" i="4"/>
  <c r="BV444" i="4"/>
  <c r="BV584" i="4"/>
  <c r="BV199" i="4"/>
  <c r="BV94" i="4"/>
  <c r="BV374" i="4"/>
  <c r="BV514" i="4"/>
  <c r="BV654" i="4"/>
  <c r="BV269" i="4"/>
  <c r="BV689" i="4"/>
  <c r="BV829" i="4"/>
  <c r="BV969" i="4"/>
  <c r="BV234" i="4"/>
  <c r="BV339" i="4"/>
  <c r="BV1074" i="4"/>
  <c r="BV409" i="4"/>
  <c r="BV794" i="4"/>
  <c r="BV479" i="4"/>
  <c r="BV759" i="4"/>
  <c r="BV899" i="4"/>
  <c r="BV1039" i="4"/>
  <c r="BV549" i="4"/>
  <c r="BU28" i="4"/>
  <c r="BV28" i="4"/>
  <c r="BV168" i="4"/>
  <c r="BV308" i="4"/>
  <c r="BO28" i="4"/>
  <c r="BV203" i="4"/>
  <c r="BV448" i="4"/>
  <c r="BV588" i="4"/>
  <c r="BV98" i="4"/>
  <c r="BV133" i="4"/>
  <c r="BV63" i="4"/>
  <c r="BV343" i="4"/>
  <c r="BV518" i="4"/>
  <c r="BV658" i="4"/>
  <c r="BV238" i="4"/>
  <c r="BV693" i="4"/>
  <c r="BV833" i="4"/>
  <c r="BV973" i="4"/>
  <c r="BV1078" i="4"/>
  <c r="BV483" i="4"/>
  <c r="BV553" i="4"/>
  <c r="BV798" i="4"/>
  <c r="BV273" i="4"/>
  <c r="BV378" i="4"/>
  <c r="BV763" i="4"/>
  <c r="BV903" i="4"/>
  <c r="BV1043" i="4"/>
  <c r="BV623" i="4"/>
  <c r="BO32" i="4"/>
  <c r="BI32" i="4" s="1"/>
  <c r="BI984" i="12" s="1"/>
  <c r="BU32" i="4"/>
  <c r="BV32" i="4"/>
  <c r="BV172" i="4"/>
  <c r="BV312" i="4"/>
  <c r="BV137" i="4"/>
  <c r="BV452" i="4"/>
  <c r="BV592" i="4"/>
  <c r="BV67" i="4"/>
  <c r="BV242" i="4"/>
  <c r="BV277" i="4"/>
  <c r="BV522" i="4"/>
  <c r="BV662" i="4"/>
  <c r="BV382" i="4"/>
  <c r="BV487" i="4"/>
  <c r="BV697" i="4"/>
  <c r="BV837" i="4"/>
  <c r="BV977" i="4"/>
  <c r="BV347" i="4"/>
  <c r="BV1082" i="4"/>
  <c r="BV207" i="4"/>
  <c r="BV417" i="4"/>
  <c r="BV802" i="4"/>
  <c r="BV102" i="4"/>
  <c r="BV627" i="4"/>
  <c r="BV767" i="4"/>
  <c r="BV907" i="4"/>
  <c r="BV1047" i="4"/>
  <c r="BO41" i="4"/>
  <c r="BV76" i="4"/>
  <c r="BV216" i="4"/>
  <c r="BV356" i="4"/>
  <c r="BV391" i="4"/>
  <c r="BV496" i="4"/>
  <c r="BV251" i="4"/>
  <c r="BV286" i="4"/>
  <c r="BV426" i="4"/>
  <c r="BV566" i="4"/>
  <c r="BU41" i="4"/>
  <c r="BV741" i="4"/>
  <c r="BV881" i="4"/>
  <c r="BV1021" i="4"/>
  <c r="BV41" i="4"/>
  <c r="BV111" i="4"/>
  <c r="BV461" i="4"/>
  <c r="BV146" i="4"/>
  <c r="BV706" i="4"/>
  <c r="BV846" i="4"/>
  <c r="BV181" i="4"/>
  <c r="BV671" i="4"/>
  <c r="BV811" i="4"/>
  <c r="BV951" i="4"/>
  <c r="BV636" i="4"/>
  <c r="BV1056" i="4"/>
  <c r="BO45" i="4"/>
  <c r="BV80" i="4"/>
  <c r="BV220" i="4"/>
  <c r="BV360" i="4"/>
  <c r="BV255" i="4"/>
  <c r="BV290" i="4"/>
  <c r="BV325" i="4"/>
  <c r="BV500" i="4"/>
  <c r="BU45" i="4"/>
  <c r="BV45" i="4"/>
  <c r="BV115" i="4"/>
  <c r="BV150" i="4"/>
  <c r="BV185" i="4"/>
  <c r="BV430" i="4"/>
  <c r="BV570" i="4"/>
  <c r="BV745" i="4"/>
  <c r="BV885" i="4"/>
  <c r="BV1025" i="4"/>
  <c r="BV710" i="4"/>
  <c r="BV850" i="4"/>
  <c r="BV395" i="4"/>
  <c r="BV535" i="4"/>
  <c r="BV640" i="4"/>
  <c r="BV675" i="4"/>
  <c r="BV815" i="4"/>
  <c r="BV955" i="4"/>
  <c r="BV1060" i="4"/>
  <c r="BO49" i="4"/>
  <c r="BV84" i="4"/>
  <c r="BV224" i="4"/>
  <c r="BV364" i="4"/>
  <c r="BU49" i="4"/>
  <c r="BV504" i="4"/>
  <c r="BV49" i="4"/>
  <c r="BV119" i="4"/>
  <c r="BV189" i="4"/>
  <c r="BV434" i="4"/>
  <c r="BV574" i="4"/>
  <c r="BV259" i="4"/>
  <c r="BV294" i="4"/>
  <c r="BV154" i="4"/>
  <c r="BV539" i="4"/>
  <c r="BV749" i="4"/>
  <c r="BV889" i="4"/>
  <c r="BV1029" i="4"/>
  <c r="BV714" i="4"/>
  <c r="BV854" i="4"/>
  <c r="BV644" i="4"/>
  <c r="BV679" i="4"/>
  <c r="BV819" i="4"/>
  <c r="BV959" i="4"/>
  <c r="BV469" i="4"/>
  <c r="BV609" i="4"/>
  <c r="BV1064" i="4"/>
  <c r="BO53" i="4"/>
  <c r="BV88" i="4"/>
  <c r="BV228" i="4"/>
  <c r="BV368" i="4"/>
  <c r="BV193" i="4"/>
  <c r="BV508" i="4"/>
  <c r="BV333" i="4"/>
  <c r="BV438" i="4"/>
  <c r="BV578" i="4"/>
  <c r="BU53" i="4"/>
  <c r="BV753" i="4"/>
  <c r="BV893" i="4"/>
  <c r="BV1033" i="4"/>
  <c r="BV53" i="4"/>
  <c r="BV123" i="4"/>
  <c r="BV263" i="4"/>
  <c r="BV648" i="4"/>
  <c r="BV718" i="4"/>
  <c r="BV858" i="4"/>
  <c r="BV158" i="4"/>
  <c r="BV403" i="4"/>
  <c r="BV473" i="4"/>
  <c r="BV613" i="4"/>
  <c r="BV683" i="4"/>
  <c r="BV823" i="4"/>
  <c r="BV963" i="4"/>
  <c r="BV298" i="4"/>
  <c r="BV543" i="4"/>
  <c r="BV1068" i="4"/>
  <c r="BO57" i="4"/>
  <c r="BV92" i="4"/>
  <c r="BV232" i="4"/>
  <c r="BV372" i="4"/>
  <c r="BV512" i="4"/>
  <c r="BU57" i="4"/>
  <c r="BV57" i="4"/>
  <c r="BV127" i="4"/>
  <c r="BV162" i="4"/>
  <c r="BV442" i="4"/>
  <c r="BV582" i="4"/>
  <c r="BV197" i="4"/>
  <c r="BV302" i="4"/>
  <c r="BV757" i="4"/>
  <c r="BV897" i="4"/>
  <c r="BV1037" i="4"/>
  <c r="BV477" i="4"/>
  <c r="BV652" i="4"/>
  <c r="BV547" i="4"/>
  <c r="BV722" i="4"/>
  <c r="BV862" i="4"/>
  <c r="BV617" i="4"/>
  <c r="BV687" i="4"/>
  <c r="BV827" i="4"/>
  <c r="BV967" i="4"/>
  <c r="BV267" i="4"/>
  <c r="BV1072" i="4"/>
  <c r="BV96" i="4"/>
  <c r="BV236" i="4"/>
  <c r="BV376" i="4"/>
  <c r="BV61" i="4"/>
  <c r="BV131" i="4"/>
  <c r="BV166" i="4"/>
  <c r="BV341" i="4"/>
  <c r="BV516" i="4"/>
  <c r="BO61" i="4"/>
  <c r="BV201" i="4"/>
  <c r="BV271" i="4"/>
  <c r="BV306" i="4"/>
  <c r="BV446" i="4"/>
  <c r="BV586" i="4"/>
  <c r="BV656" i="4"/>
  <c r="BV761" i="4"/>
  <c r="BV901" i="4"/>
  <c r="BV1041" i="4"/>
  <c r="BV621" i="4"/>
  <c r="BV726" i="4"/>
  <c r="BV866" i="4"/>
  <c r="BV411" i="4"/>
  <c r="BV691" i="4"/>
  <c r="BV831" i="4"/>
  <c r="BV971" i="4"/>
  <c r="BV1076" i="4"/>
  <c r="BO65" i="4"/>
  <c r="BV100" i="4"/>
  <c r="BV240" i="4"/>
  <c r="BV380" i="4"/>
  <c r="BV520" i="4"/>
  <c r="BV450" i="4"/>
  <c r="BV590" i="4"/>
  <c r="BU65" i="4"/>
  <c r="BV135" i="4"/>
  <c r="BV170" i="4"/>
  <c r="BV765" i="4"/>
  <c r="BV905" i="4"/>
  <c r="BV1045" i="4"/>
  <c r="BV65" i="4"/>
  <c r="BV625" i="4"/>
  <c r="BV730" i="4"/>
  <c r="BV870" i="4"/>
  <c r="BV275" i="4"/>
  <c r="BV555" i="4"/>
  <c r="BV695" i="4"/>
  <c r="BV835" i="4"/>
  <c r="BV975" i="4"/>
  <c r="BV485" i="4"/>
  <c r="BV1080" i="4"/>
  <c r="BU74" i="4"/>
  <c r="BO74" i="4"/>
  <c r="BU78" i="4"/>
  <c r="BO78" i="4"/>
  <c r="BO82" i="4"/>
  <c r="BU82" i="4"/>
  <c r="BO86" i="4"/>
  <c r="BI86" i="4" s="1"/>
  <c r="BI426" i="12" s="1"/>
  <c r="BU86" i="4"/>
  <c r="BO90" i="4"/>
  <c r="BI90" i="4" s="1"/>
  <c r="BI566" i="12" s="1"/>
  <c r="BU90" i="4"/>
  <c r="BO94" i="4"/>
  <c r="BU94" i="4"/>
  <c r="BO98" i="4"/>
  <c r="BU98" i="4"/>
  <c r="BO102" i="4"/>
  <c r="BI102" i="4" s="1"/>
  <c r="BI986" i="12" s="1"/>
  <c r="BU102" i="4"/>
  <c r="BU111" i="4"/>
  <c r="BO111" i="4"/>
  <c r="BI111" i="4" s="1"/>
  <c r="BI77" i="12" s="1"/>
  <c r="BO115" i="4"/>
  <c r="BI115" i="4" s="1"/>
  <c r="BI217" i="12" s="1"/>
  <c r="BU115" i="4"/>
  <c r="BO119" i="4"/>
  <c r="BI119" i="4" s="1"/>
  <c r="BI357" i="12" s="1"/>
  <c r="BU119" i="4"/>
  <c r="BU123" i="4"/>
  <c r="BO123" i="4"/>
  <c r="BI123" i="4" s="1"/>
  <c r="BI497" i="12" s="1"/>
  <c r="BO127" i="4"/>
  <c r="BI127" i="4" s="1"/>
  <c r="BI637" i="12" s="1"/>
  <c r="BU127" i="4"/>
  <c r="BO131" i="4"/>
  <c r="BI131" i="4" s="1"/>
  <c r="BI777" i="12" s="1"/>
  <c r="BU131" i="4"/>
  <c r="BU135" i="4"/>
  <c r="BO135" i="4"/>
  <c r="BI135" i="4" s="1"/>
  <c r="BI917" i="12" s="1"/>
  <c r="BO144" i="4"/>
  <c r="BU144" i="4"/>
  <c r="BO148" i="4"/>
  <c r="BU148" i="4"/>
  <c r="BO152" i="4"/>
  <c r="BU152" i="4"/>
  <c r="BO156" i="4"/>
  <c r="BI156" i="4" s="1"/>
  <c r="BI428" i="12" s="1"/>
  <c r="BU156" i="4"/>
  <c r="BU160" i="4"/>
  <c r="BO160" i="4"/>
  <c r="BO164" i="4"/>
  <c r="BI164" i="4" s="1"/>
  <c r="BI708" i="12" s="1"/>
  <c r="BU164" i="4"/>
  <c r="BO168" i="4"/>
  <c r="BI168" i="4" s="1"/>
  <c r="BI848" i="12" s="1"/>
  <c r="BU168" i="4"/>
  <c r="BO172" i="4"/>
  <c r="BI172" i="4" s="1"/>
  <c r="BI988" i="12" s="1"/>
  <c r="BU172" i="4"/>
  <c r="BO181" i="4"/>
  <c r="BI181" i="4" s="1"/>
  <c r="BI79" i="12" s="1"/>
  <c r="BU181" i="4"/>
  <c r="BO185" i="4"/>
  <c r="BI185" i="4" s="1"/>
  <c r="BI219" i="12" s="1"/>
  <c r="BU185" i="4"/>
  <c r="BO189" i="4"/>
  <c r="BI189" i="4" s="1"/>
  <c r="BI359" i="12" s="1"/>
  <c r="BU189" i="4"/>
  <c r="BO193" i="4"/>
  <c r="BI193" i="4" s="1"/>
  <c r="BI499" i="12" s="1"/>
  <c r="BU193" i="4"/>
  <c r="BO197" i="4"/>
  <c r="BI197" i="4" s="1"/>
  <c r="BI639" i="12" s="1"/>
  <c r="BU197" i="4"/>
  <c r="BO201" i="4"/>
  <c r="BI201" i="4" s="1"/>
  <c r="BI779" i="12" s="1"/>
  <c r="BU201" i="4"/>
  <c r="BU214" i="4"/>
  <c r="BO214" i="4"/>
  <c r="BI214" i="4" s="1"/>
  <c r="BI10" i="12" s="1"/>
  <c r="BO218" i="4"/>
  <c r="BI218" i="4" s="1"/>
  <c r="BI150" i="12" s="1"/>
  <c r="BU218" i="4"/>
  <c r="BU222" i="4"/>
  <c r="BO222" i="4"/>
  <c r="BI222" i="4" s="1"/>
  <c r="BI290" i="12" s="1"/>
  <c r="BU226" i="4"/>
  <c r="BO226" i="4"/>
  <c r="BI226" i="4" s="1"/>
  <c r="BI430" i="12" s="1"/>
  <c r="BO230" i="4"/>
  <c r="BI230" i="4" s="1"/>
  <c r="BI570" i="12" s="1"/>
  <c r="BU230" i="4"/>
  <c r="BU234" i="4"/>
  <c r="BO234" i="4"/>
  <c r="BI234" i="4" s="1"/>
  <c r="BI710" i="12" s="1"/>
  <c r="BU238" i="4"/>
  <c r="BO238" i="4"/>
  <c r="BI238" i="4" s="1"/>
  <c r="BI850" i="12" s="1"/>
  <c r="BO242" i="4"/>
  <c r="BI242" i="4" s="1"/>
  <c r="BI990" i="12" s="1"/>
  <c r="BU242" i="4"/>
  <c r="BO251" i="4"/>
  <c r="BI251" i="4" s="1"/>
  <c r="BI81" i="12" s="1"/>
  <c r="BU251" i="4"/>
  <c r="BO255" i="4"/>
  <c r="BI255" i="4" s="1"/>
  <c r="BI221" i="12" s="1"/>
  <c r="BU255" i="4"/>
  <c r="BO259" i="4"/>
  <c r="BI259" i="4" s="1"/>
  <c r="BI361" i="12" s="1"/>
  <c r="BU259" i="4"/>
  <c r="BO263" i="4"/>
  <c r="BI263" i="4" s="1"/>
  <c r="BI501" i="12" s="1"/>
  <c r="BU263" i="4"/>
  <c r="BO267" i="4"/>
  <c r="BI267" i="4" s="1"/>
  <c r="BI641" i="12" s="1"/>
  <c r="BU267" i="4"/>
  <c r="BU271" i="4"/>
  <c r="BO271" i="4"/>
  <c r="BI271" i="4" s="1"/>
  <c r="BI781" i="12" s="1"/>
  <c r="BO275" i="4"/>
  <c r="BI275" i="4" s="1"/>
  <c r="BI921" i="12" s="1"/>
  <c r="BU275" i="4"/>
  <c r="BO284" i="4"/>
  <c r="BI284" i="4" s="1"/>
  <c r="BI12" i="12" s="1"/>
  <c r="BU284" i="4"/>
  <c r="BO288" i="4"/>
  <c r="BI288" i="4" s="1"/>
  <c r="BI152" i="12" s="1"/>
  <c r="BU288" i="4"/>
  <c r="BU292" i="4"/>
  <c r="BO292" i="4"/>
  <c r="BI292" i="4" s="1"/>
  <c r="BI292" i="12" s="1"/>
  <c r="BO296" i="4"/>
  <c r="BI296" i="4" s="1"/>
  <c r="BI432" i="12" s="1"/>
  <c r="BU296" i="4"/>
  <c r="BO300" i="4"/>
  <c r="BI300" i="4" s="1"/>
  <c r="BI572" i="12" s="1"/>
  <c r="BU300" i="4"/>
  <c r="BV1073" i="4"/>
  <c r="BV1057" i="4"/>
  <c r="BV1048" i="4"/>
  <c r="BV1032" i="4"/>
  <c r="BV1012" i="4"/>
  <c r="BV996" i="4"/>
  <c r="BV966" i="4"/>
  <c r="BV950" i="4"/>
  <c r="BV930" i="4"/>
  <c r="BV884" i="4"/>
  <c r="BV868" i="4"/>
  <c r="BV820" i="4"/>
  <c r="BV784" i="4"/>
  <c r="BV768" i="4"/>
  <c r="BV720" i="4"/>
  <c r="BV672" i="4"/>
  <c r="BV655" i="4"/>
  <c r="BV641" i="4"/>
  <c r="BV587" i="4"/>
  <c r="BV537" i="4"/>
  <c r="BV517" i="4"/>
  <c r="BV425" i="4"/>
  <c r="BV413" i="4"/>
  <c r="BV381" i="4"/>
  <c r="BV321" i="4"/>
  <c r="BV291" i="4"/>
  <c r="BV161" i="4"/>
  <c r="BV117" i="4"/>
  <c r="BV1083" i="4"/>
  <c r="BV1067" i="4"/>
  <c r="BV1042" i="4"/>
  <c r="BV1026" i="4"/>
  <c r="BV1006" i="4"/>
  <c r="BV990" i="4"/>
  <c r="BV976" i="4"/>
  <c r="BV960" i="4"/>
  <c r="BV940" i="4"/>
  <c r="BV924" i="4"/>
  <c r="BV896" i="4"/>
  <c r="BV848" i="4"/>
  <c r="BV832" i="4"/>
  <c r="BV796" i="4"/>
  <c r="BV748" i="4"/>
  <c r="BV732" i="4"/>
  <c r="BV684" i="4"/>
  <c r="BV624" i="4"/>
  <c r="BV567" i="4"/>
  <c r="BV129" i="4"/>
  <c r="BV75" i="4"/>
  <c r="BU61" i="4"/>
  <c r="BV1077" i="4"/>
  <c r="BV1061" i="4"/>
  <c r="BV1036" i="4"/>
  <c r="BV1020" i="4"/>
  <c r="BV1000" i="4"/>
  <c r="BV984" i="4"/>
  <c r="BV970" i="4"/>
  <c r="BV954" i="4"/>
  <c r="BV934" i="4"/>
  <c r="BV908" i="4"/>
  <c r="BV860" i="4"/>
  <c r="BV812" i="4"/>
  <c r="BV776" i="4"/>
  <c r="BV760" i="4"/>
  <c r="BV712" i="4"/>
  <c r="BV696" i="4"/>
  <c r="BV660" i="4"/>
  <c r="BV593" i="4"/>
  <c r="BV451" i="4"/>
  <c r="BV365" i="4"/>
  <c r="BV329" i="4"/>
  <c r="BV186" i="4"/>
  <c r="BV171" i="4"/>
  <c r="BV86" i="4"/>
  <c r="BV1071" i="4"/>
  <c r="BV1055" i="4"/>
  <c r="BV1046" i="4"/>
  <c r="BV1030" i="4"/>
  <c r="BV1010" i="4"/>
  <c r="BV994" i="4"/>
  <c r="BV964" i="4"/>
  <c r="BV928" i="4"/>
  <c r="BV888" i="4"/>
  <c r="BV872" i="4"/>
  <c r="BV824" i="4"/>
  <c r="BV788" i="4"/>
  <c r="BV740" i="4"/>
  <c r="BV724" i="4"/>
  <c r="BV676" i="4"/>
  <c r="BV573" i="4"/>
  <c r="BV431" i="4"/>
  <c r="BV399" i="4"/>
  <c r="BV390" i="4"/>
  <c r="BU97" i="4"/>
  <c r="BV85" i="4"/>
  <c r="BV1081" i="4"/>
  <c r="BV1065" i="4"/>
  <c r="BV1040" i="4"/>
  <c r="BV1024" i="4"/>
  <c r="BV1004" i="4"/>
  <c r="BV988" i="4"/>
  <c r="BV974" i="4"/>
  <c r="BV958" i="4"/>
  <c r="BV938" i="4"/>
  <c r="BV922" i="4"/>
  <c r="BV916" i="4"/>
  <c r="BV900" i="4"/>
  <c r="BV852" i="4"/>
  <c r="BV836" i="4"/>
  <c r="BV800" i="4"/>
  <c r="BV752" i="4"/>
  <c r="BV704" i="4"/>
  <c r="BV688" i="4"/>
  <c r="BV628" i="4"/>
  <c r="BV615" i="4"/>
  <c r="BV601" i="4"/>
  <c r="BV459" i="4"/>
  <c r="BV397" i="4"/>
  <c r="BV337" i="4"/>
  <c r="BV239" i="4"/>
  <c r="BV1075" i="4"/>
  <c r="BV1059" i="4"/>
  <c r="BV1034" i="4"/>
  <c r="BV998" i="4"/>
  <c r="BV968" i="4"/>
  <c r="BV952" i="4"/>
  <c r="BV932" i="4"/>
  <c r="BV880" i="4"/>
  <c r="BV864" i="4"/>
  <c r="BV816" i="4"/>
  <c r="BV780" i="4"/>
  <c r="BV764" i="4"/>
  <c r="BV716" i="4"/>
  <c r="BV651" i="4"/>
  <c r="BV637" i="4"/>
  <c r="BV551" i="4"/>
  <c r="BV495" i="4"/>
  <c r="BV475" i="4"/>
  <c r="BV437" i="4"/>
  <c r="BV407" i="4"/>
  <c r="BU373" i="4"/>
  <c r="BV310" i="4"/>
  <c r="BV250" i="4"/>
  <c r="BV223" i="4"/>
  <c r="BV153" i="4"/>
  <c r="BO542" i="4"/>
  <c r="BI542" i="4" s="1"/>
  <c r="BI474" i="12" s="1"/>
  <c r="BU542" i="4"/>
  <c r="BO546" i="4"/>
  <c r="BI546" i="4" s="1"/>
  <c r="BI614" i="12" s="1"/>
  <c r="BU546" i="4"/>
  <c r="BO550" i="4"/>
  <c r="BI550" i="4" s="1"/>
  <c r="BI754" i="12" s="1"/>
  <c r="BU550" i="4"/>
  <c r="BO554" i="4"/>
  <c r="BI554" i="4" s="1"/>
  <c r="BI894" i="12" s="1"/>
  <c r="BU554" i="4"/>
  <c r="BO558" i="4"/>
  <c r="BI558" i="4" s="1"/>
  <c r="BI1034" i="12" s="1"/>
  <c r="BU558" i="4"/>
  <c r="BO567" i="4"/>
  <c r="BI567" i="4" s="1"/>
  <c r="BI125" i="12" s="1"/>
  <c r="BU567" i="4"/>
  <c r="BO571" i="4"/>
  <c r="BI571" i="4" s="1"/>
  <c r="BI265" i="12" s="1"/>
  <c r="BU571" i="4"/>
  <c r="BO575" i="4"/>
  <c r="BI575" i="4" s="1"/>
  <c r="BI405" i="12" s="1"/>
  <c r="BU575" i="4"/>
  <c r="BO583" i="4"/>
  <c r="BI583" i="4" s="1"/>
  <c r="BI685" i="12" s="1"/>
  <c r="BU583" i="4"/>
  <c r="BO587" i="4"/>
  <c r="BI587" i="4" s="1"/>
  <c r="BI825" i="12" s="1"/>
  <c r="BU587" i="4"/>
  <c r="BO591" i="4"/>
  <c r="BI591" i="4" s="1"/>
  <c r="BI965" i="12" s="1"/>
  <c r="BU591" i="4"/>
  <c r="BU304" i="4"/>
  <c r="BO304" i="4"/>
  <c r="BI304" i="4" s="1"/>
  <c r="BI712" i="12" s="1"/>
  <c r="BO308" i="4"/>
  <c r="BI308" i="4" s="1"/>
  <c r="BI852" i="12" s="1"/>
  <c r="BU308" i="4"/>
  <c r="BO312" i="4"/>
  <c r="BI312" i="4" s="1"/>
  <c r="BI992" i="12" s="1"/>
  <c r="BU312" i="4"/>
  <c r="BO329" i="4"/>
  <c r="BI329" i="4" s="1"/>
  <c r="BI363" i="12" s="1"/>
  <c r="BU329" i="4"/>
  <c r="BO333" i="4"/>
  <c r="BI333" i="4" s="1"/>
  <c r="BI503" i="12" s="1"/>
  <c r="BU333" i="4"/>
  <c r="BO345" i="4"/>
  <c r="BI345" i="4" s="1"/>
  <c r="BI923" i="12" s="1"/>
  <c r="BU345" i="4"/>
  <c r="BU354" i="4"/>
  <c r="BO354" i="4"/>
  <c r="BI354" i="4" s="1"/>
  <c r="BI14" i="12" s="1"/>
  <c r="BU358" i="4"/>
  <c r="BO358" i="4"/>
  <c r="BI358" i="4" s="1"/>
  <c r="BI154" i="12" s="1"/>
  <c r="BO362" i="4"/>
  <c r="BI362" i="4" s="1"/>
  <c r="BI294" i="12" s="1"/>
  <c r="BU362" i="4"/>
  <c r="BO366" i="4"/>
  <c r="BI366" i="4" s="1"/>
  <c r="BI434" i="12" s="1"/>
  <c r="BU366" i="4"/>
  <c r="BU370" i="4"/>
  <c r="BO370" i="4"/>
  <c r="BI370" i="4" s="1"/>
  <c r="BI574" i="12" s="1"/>
  <c r="BO374" i="4"/>
  <c r="BI374" i="4" s="1"/>
  <c r="BI714" i="12" s="1"/>
  <c r="BU374" i="4"/>
  <c r="BO378" i="4"/>
  <c r="BI378" i="4" s="1"/>
  <c r="BI854" i="12" s="1"/>
  <c r="BU378" i="4"/>
  <c r="BO382" i="4"/>
  <c r="BI382" i="4" s="1"/>
  <c r="BI994" i="12" s="1"/>
  <c r="BU382" i="4"/>
  <c r="BO399" i="4"/>
  <c r="BI399" i="4" s="1"/>
  <c r="BI365" i="12" s="1"/>
  <c r="BU399" i="4"/>
  <c r="BO403" i="4"/>
  <c r="BI403" i="4" s="1"/>
  <c r="BI505" i="12" s="1"/>
  <c r="BU403" i="4"/>
  <c r="BO407" i="4"/>
  <c r="BI407" i="4" s="1"/>
  <c r="BI645" i="12" s="1"/>
  <c r="BU407" i="4"/>
  <c r="BO411" i="4"/>
  <c r="BI411" i="4" s="1"/>
  <c r="BI785" i="12" s="1"/>
  <c r="BU411" i="4"/>
  <c r="BO415" i="4"/>
  <c r="BI415" i="4" s="1"/>
  <c r="BI925" i="12" s="1"/>
  <c r="BU415" i="4"/>
  <c r="BU321" i="4"/>
  <c r="BO579" i="4"/>
  <c r="BI579" i="4" s="1"/>
  <c r="BI545" i="12" s="1"/>
  <c r="BO10" i="4"/>
  <c r="BO14" i="4"/>
  <c r="BO26" i="4"/>
  <c r="BO30" i="4"/>
  <c r="BO43" i="4"/>
  <c r="BI51" i="4"/>
  <c r="BI425" i="12" s="1"/>
  <c r="BI160" i="4"/>
  <c r="BI568" i="12" s="1"/>
  <c r="BI17" i="4"/>
  <c r="BI459" i="12" s="1"/>
  <c r="BI33" i="4"/>
  <c r="BI1019" i="12" s="1"/>
  <c r="BI54" i="4"/>
  <c r="BI530" i="12" s="1"/>
  <c r="G88" i="4" l="1"/>
  <c r="E74" i="4" s="1"/>
  <c r="G89" i="4"/>
  <c r="E77" i="4" s="1"/>
  <c r="G53" i="4"/>
  <c r="E39" i="4" s="1"/>
  <c r="G54" i="4"/>
  <c r="E42" i="4" s="1"/>
  <c r="G1069" i="4"/>
  <c r="E1057" i="4" s="1"/>
  <c r="G1068" i="4"/>
  <c r="E1054" i="4" s="1"/>
  <c r="BC454" i="4"/>
  <c r="H424" i="4" s="1"/>
  <c r="BC314" i="4"/>
  <c r="H284" i="4" s="1"/>
  <c r="BC349" i="4"/>
  <c r="H319" i="4" s="1"/>
  <c r="BC384" i="4"/>
  <c r="H354" i="4" s="1"/>
  <c r="BC1084" i="4"/>
  <c r="H1054" i="4" s="1"/>
  <c r="BC559" i="4"/>
  <c r="H529" i="4" s="1"/>
  <c r="BC419" i="4"/>
  <c r="H389" i="4" s="1"/>
  <c r="G990" i="4"/>
  <c r="MT1015" i="4"/>
  <c r="G989" i="4" s="1"/>
  <c r="MT980" i="4"/>
  <c r="G954" i="4" s="1"/>
  <c r="G955" i="4"/>
  <c r="MT910" i="4"/>
  <c r="G884" i="4" s="1"/>
  <c r="G885" i="4"/>
  <c r="G998" i="4"/>
  <c r="E984" i="4" s="1"/>
  <c r="G992" i="4"/>
  <c r="G963" i="4"/>
  <c r="E949" i="4" s="1"/>
  <c r="G957" i="4"/>
  <c r="MT1050" i="4"/>
  <c r="G1024" i="4" s="1"/>
  <c r="G1025" i="4"/>
  <c r="MT945" i="4"/>
  <c r="G919" i="4" s="1"/>
  <c r="G920" i="4"/>
  <c r="G887" i="4"/>
  <c r="G893" i="4"/>
  <c r="E879" i="4" s="1"/>
  <c r="MT1085" i="4"/>
  <c r="G1059" i="4" s="1"/>
  <c r="G1060" i="4"/>
  <c r="G1027" i="4"/>
  <c r="G1033" i="4"/>
  <c r="E1019" i="4" s="1"/>
  <c r="G928" i="4"/>
  <c r="E914" i="4" s="1"/>
  <c r="G922" i="4"/>
  <c r="MT875" i="4"/>
  <c r="G849" i="4" s="1"/>
  <c r="G850" i="4"/>
  <c r="G570" i="4"/>
  <c r="MT595" i="4"/>
  <c r="G569" i="4" s="1"/>
  <c r="MT665" i="4"/>
  <c r="G639" i="4" s="1"/>
  <c r="G640" i="4"/>
  <c r="G823" i="4"/>
  <c r="E809" i="4" s="1"/>
  <c r="G817" i="4"/>
  <c r="G572" i="4"/>
  <c r="G578" i="4"/>
  <c r="E564" i="4" s="1"/>
  <c r="MT805" i="4"/>
  <c r="G779" i="4" s="1"/>
  <c r="G780" i="4"/>
  <c r="G718" i="4"/>
  <c r="E704" i="4" s="1"/>
  <c r="G712" i="4"/>
  <c r="G782" i="4"/>
  <c r="G788" i="4"/>
  <c r="E774" i="4" s="1"/>
  <c r="MT700" i="4"/>
  <c r="G674" i="4" s="1"/>
  <c r="G675" i="4"/>
  <c r="G683" i="4"/>
  <c r="E669" i="4" s="1"/>
  <c r="G677" i="4"/>
  <c r="G642" i="4"/>
  <c r="G648" i="4"/>
  <c r="E634" i="4" s="1"/>
  <c r="MT630" i="4"/>
  <c r="G604" i="4" s="1"/>
  <c r="G605" i="4"/>
  <c r="MT840" i="4"/>
  <c r="G814" i="4" s="1"/>
  <c r="G815" i="4"/>
  <c r="G753" i="4"/>
  <c r="E739" i="4" s="1"/>
  <c r="G747" i="4"/>
  <c r="MT735" i="4"/>
  <c r="G709" i="4" s="1"/>
  <c r="G710" i="4"/>
  <c r="G613" i="4"/>
  <c r="E599" i="4" s="1"/>
  <c r="G607" i="4"/>
  <c r="G292" i="4"/>
  <c r="G298" i="4"/>
  <c r="E284" i="4" s="1"/>
  <c r="G327" i="4"/>
  <c r="G333" i="4"/>
  <c r="E319" i="4" s="1"/>
  <c r="MT490" i="4"/>
  <c r="G464" i="4" s="1"/>
  <c r="G465" i="4"/>
  <c r="MT455" i="4"/>
  <c r="G429" i="4" s="1"/>
  <c r="G430" i="4"/>
  <c r="G397" i="4"/>
  <c r="G403" i="4"/>
  <c r="E389" i="4" s="1"/>
  <c r="MT385" i="4"/>
  <c r="G359" i="4" s="1"/>
  <c r="G360" i="4"/>
  <c r="G544" i="4"/>
  <c r="E532" i="4" s="1"/>
  <c r="G543" i="4"/>
  <c r="E529" i="4" s="1"/>
  <c r="G474" i="4"/>
  <c r="E462" i="4" s="1"/>
  <c r="G473" i="4"/>
  <c r="E459" i="4" s="1"/>
  <c r="G432" i="4"/>
  <c r="G438" i="4"/>
  <c r="E424" i="4" s="1"/>
  <c r="G362" i="4"/>
  <c r="G368" i="4"/>
  <c r="E354" i="4" s="1"/>
  <c r="BC489" i="4"/>
  <c r="H459" i="4" s="1"/>
  <c r="MT560" i="4"/>
  <c r="G534" i="4" s="1"/>
  <c r="G535" i="4"/>
  <c r="MT315" i="4"/>
  <c r="G289" i="4" s="1"/>
  <c r="G290" i="4"/>
  <c r="G508" i="4"/>
  <c r="E494" i="4" s="1"/>
  <c r="MT525" i="4"/>
  <c r="G499" i="4" s="1"/>
  <c r="G500" i="4"/>
  <c r="MT420" i="4"/>
  <c r="G394" i="4" s="1"/>
  <c r="G395" i="4"/>
  <c r="MT350" i="4"/>
  <c r="G324" i="4" s="1"/>
  <c r="G325" i="4"/>
  <c r="MT140" i="4"/>
  <c r="G114" i="4" s="1"/>
  <c r="G115" i="4"/>
  <c r="MT175" i="4"/>
  <c r="G149" i="4" s="1"/>
  <c r="G151" i="4"/>
  <c r="G117" i="4"/>
  <c r="G123" i="4"/>
  <c r="E109" i="4" s="1"/>
  <c r="MT280" i="4"/>
  <c r="G254" i="4" s="1"/>
  <c r="G256" i="4"/>
  <c r="MT245" i="4"/>
  <c r="G219" i="4" s="1"/>
  <c r="MT105" i="4"/>
  <c r="G79" i="4" s="1"/>
  <c r="MT210" i="4"/>
  <c r="G184" i="4" s="1"/>
  <c r="MT70" i="4"/>
  <c r="G44" i="4" s="1"/>
  <c r="G46" i="4"/>
  <c r="E29" i="3"/>
  <c r="E15" i="3"/>
  <c r="E11" i="3"/>
  <c r="E16" i="3"/>
  <c r="E23" i="3"/>
  <c r="D30" i="3"/>
  <c r="D31" i="3"/>
  <c r="E32" i="3"/>
  <c r="CE35" i="3"/>
  <c r="D20" i="3"/>
  <c r="E33" i="3"/>
  <c r="D13" i="3"/>
  <c r="E7" i="3"/>
  <c r="D19" i="3"/>
  <c r="D17" i="3"/>
  <c r="E28" i="3"/>
  <c r="E21" i="3"/>
  <c r="E24" i="3"/>
  <c r="E26" i="3"/>
  <c r="E22" i="3"/>
  <c r="D12" i="3"/>
  <c r="D14" i="3"/>
  <c r="D6" i="3"/>
  <c r="D25" i="3"/>
  <c r="E4" i="3"/>
  <c r="D18" i="3"/>
  <c r="D10" i="3"/>
  <c r="E9" i="3"/>
  <c r="E3" i="3"/>
  <c r="D5" i="3"/>
  <c r="E8" i="3"/>
  <c r="N324" i="4"/>
  <c r="N188" i="12" s="1"/>
  <c r="BE324" i="4"/>
  <c r="N529" i="4"/>
  <c r="N19" i="12" s="1"/>
  <c r="BE529" i="4"/>
  <c r="BE504" i="4"/>
  <c r="N504" i="4"/>
  <c r="N368" i="12" s="1"/>
  <c r="BE16" i="4"/>
  <c r="N16" i="4"/>
  <c r="N424" i="12" s="1"/>
  <c r="BE917" i="4"/>
  <c r="N917" i="4"/>
  <c r="N135" i="12" s="1"/>
  <c r="BE218" i="4"/>
  <c r="N218" i="4"/>
  <c r="N150" i="12" s="1"/>
  <c r="BE6" i="4"/>
  <c r="N6" i="4"/>
  <c r="N74" i="12" s="1"/>
  <c r="N519" i="4"/>
  <c r="N893" i="12" s="1"/>
  <c r="BE519" i="4"/>
  <c r="N341" i="4"/>
  <c r="N783" i="12" s="1"/>
  <c r="BE341" i="4"/>
  <c r="N362" i="4"/>
  <c r="N294" i="12" s="1"/>
  <c r="BE362" i="4"/>
  <c r="N374" i="4"/>
  <c r="N714" i="12" s="1"/>
  <c r="BE374" i="4"/>
  <c r="N243" i="4"/>
  <c r="N1025" i="12" s="1"/>
  <c r="BE243" i="4"/>
  <c r="BE112" i="4"/>
  <c r="N112" i="4"/>
  <c r="N112" i="12" s="1"/>
  <c r="BE612" i="4"/>
  <c r="N612" i="4"/>
  <c r="N476" i="12" s="1"/>
  <c r="BE45" i="4"/>
  <c r="N45" i="4"/>
  <c r="N215" i="12" s="1"/>
  <c r="N893" i="4"/>
  <c r="N519" i="12" s="1"/>
  <c r="BE893" i="4"/>
  <c r="BE219" i="4"/>
  <c r="N219" i="4"/>
  <c r="N185" i="12" s="1"/>
  <c r="BE636" i="4"/>
  <c r="N636" i="4"/>
  <c r="N92" i="12" s="1"/>
  <c r="N256" i="4"/>
  <c r="N256" i="12" s="1"/>
  <c r="BE256" i="4"/>
  <c r="N79" i="4"/>
  <c r="N181" i="12" s="1"/>
  <c r="BE79" i="4"/>
  <c r="BE750" i="4"/>
  <c r="N750" i="4"/>
  <c r="N410" i="12" s="1"/>
  <c r="BE50" i="4"/>
  <c r="N50" i="4"/>
  <c r="N390" i="12" s="1"/>
  <c r="BE972" i="4"/>
  <c r="N972" i="4"/>
  <c r="N836" i="12" s="1"/>
  <c r="N103" i="4"/>
  <c r="N1021" i="12" s="1"/>
  <c r="BE103" i="4"/>
  <c r="BE286" i="4"/>
  <c r="N286" i="4"/>
  <c r="N82" i="12" s="1"/>
  <c r="N871" i="4"/>
  <c r="N973" i="12" s="1"/>
  <c r="BE871" i="4"/>
  <c r="BE263" i="4"/>
  <c r="N263" i="4"/>
  <c r="N501" i="12" s="1"/>
  <c r="BE578" i="4"/>
  <c r="N578" i="4"/>
  <c r="N510" i="12" s="1"/>
  <c r="N327" i="4"/>
  <c r="N293" i="12" s="1"/>
  <c r="BE327" i="4"/>
  <c r="BE499" i="4"/>
  <c r="N499" i="4"/>
  <c r="N193" i="12" s="1"/>
  <c r="N534" i="4"/>
  <c r="N194" i="12" s="1"/>
  <c r="BE534" i="4"/>
  <c r="BE226" i="4"/>
  <c r="N226" i="4"/>
  <c r="N430" i="12" s="1"/>
  <c r="BE189" i="4"/>
  <c r="N189" i="4"/>
  <c r="N359" i="12" s="1"/>
  <c r="BE15" i="4"/>
  <c r="N15" i="4"/>
  <c r="N389" i="12" s="1"/>
  <c r="BE30" i="4"/>
  <c r="N30" i="4"/>
  <c r="N914" i="12" s="1"/>
  <c r="N331" i="4"/>
  <c r="N433" i="12" s="1"/>
  <c r="BE331" i="4"/>
  <c r="N440" i="4"/>
  <c r="N576" i="12" s="1"/>
  <c r="BE440" i="4"/>
  <c r="BE896" i="4"/>
  <c r="N896" i="4"/>
  <c r="N624" i="12" s="1"/>
  <c r="N62" i="4"/>
  <c r="N810" i="12" s="1"/>
  <c r="BE62" i="4"/>
  <c r="BE689" i="4"/>
  <c r="N689" i="4"/>
  <c r="N723" i="12" s="1"/>
  <c r="BE155" i="4"/>
  <c r="N155" i="4"/>
  <c r="N393" i="12" s="1"/>
  <c r="BE100" i="4"/>
  <c r="N100" i="4"/>
  <c r="N916" i="12" s="1"/>
  <c r="BE722" i="4"/>
  <c r="N722" i="4"/>
  <c r="N654" i="12" s="1"/>
  <c r="BE329" i="4"/>
  <c r="N329" i="4"/>
  <c r="N363" i="12" s="1"/>
  <c r="BE1055" i="4"/>
  <c r="N1055" i="4"/>
  <c r="N69" i="12" s="1"/>
  <c r="BE473" i="4"/>
  <c r="N473" i="4"/>
  <c r="N507" i="12" s="1"/>
  <c r="BE302" i="4"/>
  <c r="N302" i="4"/>
  <c r="N642" i="12" s="1"/>
  <c r="BE1048" i="4"/>
  <c r="N1048" i="4"/>
  <c r="N1048" i="12" s="1"/>
  <c r="N229" i="4"/>
  <c r="N535" i="12" s="1"/>
  <c r="BE229" i="4"/>
  <c r="BE1078" i="4"/>
  <c r="N1078" i="4"/>
  <c r="N874" i="12" s="1"/>
  <c r="BE52" i="4"/>
  <c r="N52" i="4"/>
  <c r="N460" i="12" s="1"/>
  <c r="BE32" i="4"/>
  <c r="N32" i="4"/>
  <c r="N984" i="12" s="1"/>
  <c r="BE199" i="4"/>
  <c r="N199" i="4"/>
  <c r="N709" i="12" s="1"/>
  <c r="BE109" i="4"/>
  <c r="N109" i="4"/>
  <c r="N7" i="12" s="1"/>
  <c r="BE616" i="4"/>
  <c r="N616" i="4"/>
  <c r="N616" i="12" s="1"/>
  <c r="N399" i="4"/>
  <c r="N365" i="12" s="1"/>
  <c r="BE399" i="4"/>
  <c r="N898" i="4"/>
  <c r="N694" i="12" s="1"/>
  <c r="BE898" i="4"/>
  <c r="BE558" i="4"/>
  <c r="N558" i="4"/>
  <c r="N1034" i="12" s="1"/>
  <c r="BE547" i="4"/>
  <c r="N547" i="4"/>
  <c r="N649" i="12" s="1"/>
  <c r="BE721" i="4"/>
  <c r="N721" i="4"/>
  <c r="N619" i="12" s="1"/>
  <c r="BE364" i="4"/>
  <c r="N364" i="4"/>
  <c r="N364" i="12" s="1"/>
  <c r="BE967" i="4"/>
  <c r="N967" i="4"/>
  <c r="N661" i="12" s="1"/>
  <c r="BE567" i="4"/>
  <c r="N567" i="4"/>
  <c r="N125" i="12" s="1"/>
  <c r="BE821" i="4"/>
  <c r="N821" i="4"/>
  <c r="N447" i="12" s="1"/>
  <c r="N485" i="4"/>
  <c r="N927" i="12" s="1"/>
  <c r="BE485" i="4"/>
  <c r="N439" i="4"/>
  <c r="N541" i="12" s="1"/>
  <c r="BE439" i="4"/>
  <c r="N452" i="4"/>
  <c r="N996" i="12" s="1"/>
  <c r="BE452" i="4"/>
  <c r="BE715" i="4"/>
  <c r="N715" i="4"/>
  <c r="N409" i="12" s="1"/>
  <c r="BE768" i="4"/>
  <c r="N768" i="4"/>
  <c r="N1040" i="12" s="1"/>
  <c r="BE1037" i="4"/>
  <c r="N1037" i="4"/>
  <c r="N663" i="12" s="1"/>
  <c r="BE333" i="4"/>
  <c r="N333" i="4"/>
  <c r="N503" i="12" s="1"/>
  <c r="N904" i="4"/>
  <c r="N904" i="12" s="1"/>
  <c r="BE904" i="4"/>
  <c r="BE87" i="4"/>
  <c r="N87" i="4"/>
  <c r="N461" i="12" s="1"/>
  <c r="N831" i="4"/>
  <c r="N797" i="12" s="1"/>
  <c r="BE831" i="4"/>
  <c r="BE98" i="4"/>
  <c r="N98" i="4"/>
  <c r="N846" i="12" s="1"/>
  <c r="BE726" i="4"/>
  <c r="N726" i="4"/>
  <c r="N794" i="12" s="1"/>
  <c r="BE725" i="4"/>
  <c r="N725" i="4"/>
  <c r="N759" i="12" s="1"/>
  <c r="N971" i="4"/>
  <c r="N801" i="12" s="1"/>
  <c r="BE971" i="4"/>
  <c r="N576" i="4"/>
  <c r="N440" i="12" s="1"/>
  <c r="BE576" i="4"/>
  <c r="BE479" i="4"/>
  <c r="N479" i="4"/>
  <c r="N717" i="12" s="1"/>
  <c r="BE549" i="4"/>
  <c r="N549" i="4"/>
  <c r="N719" i="12" s="1"/>
  <c r="N732" i="4"/>
  <c r="N1004" i="12" s="1"/>
  <c r="BE732" i="4"/>
  <c r="BC923" i="4"/>
  <c r="BC345" i="12" s="1"/>
  <c r="BE923" i="4"/>
  <c r="N19" i="4"/>
  <c r="N529" i="12" s="1"/>
  <c r="BE19" i="4"/>
  <c r="BE67" i="4"/>
  <c r="N67" i="4"/>
  <c r="N985" i="12" s="1"/>
  <c r="BE1003" i="4"/>
  <c r="N1003" i="4"/>
  <c r="N697" i="12" s="1"/>
  <c r="N652" i="4"/>
  <c r="N652" i="12" s="1"/>
  <c r="BE652" i="4"/>
  <c r="N503" i="4"/>
  <c r="N333" i="12" s="1"/>
  <c r="BE503" i="4"/>
  <c r="BE90" i="4"/>
  <c r="N90" i="4"/>
  <c r="N566" i="12" s="1"/>
  <c r="BE646" i="4"/>
  <c r="N646" i="4"/>
  <c r="N442" i="12" s="1"/>
  <c r="BE995" i="4"/>
  <c r="N995" i="4"/>
  <c r="N417" i="12" s="1"/>
  <c r="N206" i="4"/>
  <c r="N954" i="12" s="1"/>
  <c r="BE206" i="4"/>
  <c r="BE313" i="4"/>
  <c r="N313" i="4"/>
  <c r="N1027" i="12" s="1"/>
  <c r="BE203" i="4"/>
  <c r="N203" i="4"/>
  <c r="N849" i="12" s="1"/>
  <c r="BE235" i="4"/>
  <c r="N235" i="4"/>
  <c r="N745" i="12" s="1"/>
  <c r="N197" i="4"/>
  <c r="N639" i="12" s="1"/>
  <c r="BE197" i="4"/>
  <c r="BE829" i="4"/>
  <c r="N829" i="4"/>
  <c r="N727" i="12" s="1"/>
  <c r="N448" i="4"/>
  <c r="N856" i="12" s="1"/>
  <c r="BE448" i="4"/>
  <c r="N763" i="4"/>
  <c r="N865" i="12" s="1"/>
  <c r="BE763" i="4"/>
  <c r="BE241" i="4"/>
  <c r="N241" i="4"/>
  <c r="N955" i="12" s="1"/>
  <c r="N709" i="4"/>
  <c r="N199" i="12" s="1"/>
  <c r="BE709" i="4"/>
  <c r="BE706" i="4"/>
  <c r="N706" i="4"/>
  <c r="N94" i="12" s="1"/>
  <c r="BE785" i="4"/>
  <c r="N785" i="4"/>
  <c r="N411" i="12" s="1"/>
  <c r="BC849" i="4"/>
  <c r="BC203" i="12" s="1"/>
  <c r="BE849" i="4"/>
  <c r="N1058" i="4"/>
  <c r="N174" i="12" s="1"/>
  <c r="BE1058" i="4"/>
  <c r="BE572" i="4"/>
  <c r="N572" i="4"/>
  <c r="N300" i="12" s="1"/>
  <c r="N846" i="4"/>
  <c r="N98" i="12" s="1"/>
  <c r="BE846" i="4"/>
  <c r="BC782" i="4"/>
  <c r="BC306" i="12" s="1"/>
  <c r="BE782" i="4"/>
  <c r="BC847" i="4"/>
  <c r="BE847" i="4"/>
  <c r="N886" i="4"/>
  <c r="N274" i="12" s="1"/>
  <c r="BE886" i="4"/>
  <c r="BC951" i="4"/>
  <c r="BE951" i="4"/>
  <c r="BE677" i="4"/>
  <c r="N677" i="4"/>
  <c r="N303" i="12" s="1"/>
  <c r="N260" i="4"/>
  <c r="N396" i="12" s="1"/>
  <c r="BE260" i="4"/>
  <c r="BC988" i="4"/>
  <c r="BC172" i="12" s="1"/>
  <c r="BE988" i="4"/>
  <c r="BE147" i="4"/>
  <c r="N147" i="4"/>
  <c r="N113" i="12" s="1"/>
  <c r="BE918" i="4"/>
  <c r="N918" i="4"/>
  <c r="N170" i="12" s="1"/>
  <c r="BE675" i="4"/>
  <c r="N675" i="4"/>
  <c r="N233" i="12" s="1"/>
  <c r="BE358" i="4"/>
  <c r="N358" i="4"/>
  <c r="N154" i="12" s="1"/>
  <c r="BE1012" i="4"/>
  <c r="N1012" i="4"/>
  <c r="N1012" i="12" s="1"/>
  <c r="BE994" i="4"/>
  <c r="N994" i="4"/>
  <c r="N382" i="12" s="1"/>
  <c r="BE466" i="4"/>
  <c r="N466" i="4"/>
  <c r="N262" i="12" s="1"/>
  <c r="N756" i="4"/>
  <c r="N620" i="12" s="1"/>
  <c r="BE756" i="4"/>
  <c r="BE927" i="4"/>
  <c r="N927" i="4"/>
  <c r="N485" i="12" s="1"/>
  <c r="BE321" i="4"/>
  <c r="N321" i="4"/>
  <c r="N83" i="12" s="1"/>
  <c r="BE403" i="4"/>
  <c r="N403" i="4"/>
  <c r="N505" i="12" s="1"/>
  <c r="N531" i="4"/>
  <c r="N89" i="12" s="1"/>
  <c r="BE531" i="4"/>
  <c r="BE220" i="4"/>
  <c r="N220" i="4"/>
  <c r="N220" i="12" s="1"/>
  <c r="N289" i="4"/>
  <c r="N187" i="12" s="1"/>
  <c r="BE289" i="4"/>
  <c r="BE375" i="4"/>
  <c r="N375" i="4"/>
  <c r="N749" i="12" s="1"/>
  <c r="N297" i="4"/>
  <c r="N467" i="12" s="1"/>
  <c r="BE297" i="4"/>
  <c r="BC1023" i="4"/>
  <c r="BC173" i="12" s="1"/>
  <c r="BE1023" i="4"/>
  <c r="BE291" i="4"/>
  <c r="N291" i="4"/>
  <c r="N257" i="12" s="1"/>
  <c r="BE345" i="4"/>
  <c r="N345" i="4"/>
  <c r="N923" i="12" s="1"/>
  <c r="N400" i="4"/>
  <c r="N400" i="12" s="1"/>
  <c r="BE400" i="4"/>
  <c r="BE428" i="4"/>
  <c r="N428" i="4"/>
  <c r="N156" i="12" s="1"/>
  <c r="BE391" i="4"/>
  <c r="N391" i="4"/>
  <c r="N85" i="12" s="1"/>
  <c r="BE1067" i="4"/>
  <c r="N1067" i="4"/>
  <c r="N489" i="12" s="1"/>
  <c r="BE1069" i="4"/>
  <c r="N1069" i="4"/>
  <c r="N559" i="12" s="1"/>
  <c r="N75" i="4"/>
  <c r="N41" i="12" s="1"/>
  <c r="BE75" i="4"/>
  <c r="N294" i="4"/>
  <c r="N362" i="12" s="1"/>
  <c r="BE294" i="4"/>
  <c r="N188" i="4"/>
  <c r="N324" i="12" s="1"/>
  <c r="BE188" i="4"/>
  <c r="N857" i="4"/>
  <c r="N483" i="12" s="1"/>
  <c r="BE857" i="4"/>
  <c r="BE295" i="4"/>
  <c r="N295" i="4"/>
  <c r="N397" i="12" s="1"/>
  <c r="BE704" i="4"/>
  <c r="N704" i="4"/>
  <c r="N24" i="12" s="1"/>
  <c r="BE635" i="4"/>
  <c r="N635" i="4"/>
  <c r="N57" i="12" s="1"/>
  <c r="N144" i="4"/>
  <c r="N8" i="12" s="1"/>
  <c r="BE144" i="4"/>
  <c r="N23" i="4"/>
  <c r="N669" i="12" s="1"/>
  <c r="BE23" i="4"/>
  <c r="BE557" i="4"/>
  <c r="N557" i="4"/>
  <c r="N999" i="12" s="1"/>
  <c r="BE678" i="4"/>
  <c r="N678" i="4"/>
  <c r="N338" i="12" s="1"/>
  <c r="N393" i="4"/>
  <c r="N155" i="12" s="1"/>
  <c r="BE393" i="4"/>
  <c r="BE1071" i="4"/>
  <c r="N1071" i="4"/>
  <c r="N629" i="12" s="1"/>
  <c r="BE556" i="4"/>
  <c r="N556" i="4"/>
  <c r="N964" i="12" s="1"/>
  <c r="BE856" i="4"/>
  <c r="N856" i="4"/>
  <c r="N448" i="12" s="1"/>
  <c r="N521" i="4"/>
  <c r="N963" i="12" s="1"/>
  <c r="BE521" i="4"/>
  <c r="N163" i="4"/>
  <c r="N673" i="12" s="1"/>
  <c r="BE163" i="4"/>
  <c r="N170" i="4"/>
  <c r="N918" i="12" s="1"/>
  <c r="BE170" i="4"/>
  <c r="N511" i="4"/>
  <c r="N613" i="12" s="1"/>
  <c r="BE511" i="4"/>
  <c r="BE686" i="4"/>
  <c r="N686" i="4"/>
  <c r="N618" i="12" s="1"/>
  <c r="N254" i="4"/>
  <c r="N186" i="12" s="1"/>
  <c r="BE254" i="4"/>
  <c r="BE402" i="4"/>
  <c r="N402" i="4"/>
  <c r="N470" i="12" s="1"/>
  <c r="BE160" i="4"/>
  <c r="N160" i="4"/>
  <c r="N568" i="12" s="1"/>
  <c r="BE936" i="4"/>
  <c r="N936" i="4"/>
  <c r="N800" i="12" s="1"/>
  <c r="N204" i="4"/>
  <c r="N884" i="12" s="1"/>
  <c r="BE204" i="4"/>
  <c r="N40" i="4"/>
  <c r="N40" i="12" s="1"/>
  <c r="BE40" i="4"/>
  <c r="N691" i="4"/>
  <c r="N793" i="12" s="1"/>
  <c r="BE691" i="4"/>
  <c r="BE51" i="4"/>
  <c r="N51" i="4"/>
  <c r="N425" i="12" s="1"/>
  <c r="BE695" i="4"/>
  <c r="N695" i="4"/>
  <c r="N933" i="12" s="1"/>
  <c r="BE950" i="4"/>
  <c r="N950" i="4"/>
  <c r="N66" i="12" s="1"/>
  <c r="N941" i="4"/>
  <c r="N975" i="12" s="1"/>
  <c r="BE941" i="4"/>
  <c r="BE539" i="4"/>
  <c r="N539" i="4"/>
  <c r="N369" i="12" s="1"/>
  <c r="BE370" i="4"/>
  <c r="N370" i="4"/>
  <c r="N574" i="12" s="1"/>
  <c r="BE273" i="4"/>
  <c r="N273" i="4"/>
  <c r="N851" i="12" s="1"/>
  <c r="BE932" i="4"/>
  <c r="N932" i="4"/>
  <c r="N660" i="12" s="1"/>
  <c r="BE336" i="4"/>
  <c r="N336" i="4"/>
  <c r="N608" i="12" s="1"/>
  <c r="BE934" i="4"/>
  <c r="N934" i="4"/>
  <c r="N730" i="12" s="1"/>
  <c r="N520" i="4"/>
  <c r="N928" i="12" s="1"/>
  <c r="BE520" i="4"/>
  <c r="N309" i="4"/>
  <c r="N887" i="12" s="1"/>
  <c r="BE309" i="4"/>
  <c r="BE681" i="4"/>
  <c r="N681" i="4"/>
  <c r="N443" i="12" s="1"/>
  <c r="BE405" i="4"/>
  <c r="N405" i="4"/>
  <c r="N575" i="12" s="1"/>
  <c r="BE869" i="4"/>
  <c r="N869" i="4"/>
  <c r="N903" i="12" s="1"/>
  <c r="N166" i="4"/>
  <c r="N778" i="12" s="1"/>
  <c r="BE166" i="4"/>
  <c r="N165" i="4"/>
  <c r="N743" i="12" s="1"/>
  <c r="BE165" i="4"/>
  <c r="BE117" i="4"/>
  <c r="N117" i="4"/>
  <c r="N287" i="12" s="1"/>
  <c r="BE693" i="4"/>
  <c r="N693" i="4"/>
  <c r="N863" i="12" s="1"/>
  <c r="N232" i="4"/>
  <c r="N640" i="12" s="1"/>
  <c r="BE232" i="4"/>
  <c r="BE1073" i="4"/>
  <c r="N1073" i="4"/>
  <c r="N699" i="12" s="1"/>
  <c r="N1082" i="4"/>
  <c r="N1014" i="12" s="1"/>
  <c r="BE1082" i="4"/>
  <c r="BE305" i="4"/>
  <c r="N305" i="4"/>
  <c r="N747" i="12" s="1"/>
  <c r="BE81" i="4"/>
  <c r="N81" i="4"/>
  <c r="N251" i="12" s="1"/>
  <c r="N66" i="4"/>
  <c r="N950" i="12" s="1"/>
  <c r="BE66" i="4"/>
  <c r="BE380" i="4"/>
  <c r="N380" i="4"/>
  <c r="N924" i="12" s="1"/>
  <c r="BE441" i="4"/>
  <c r="N441" i="4"/>
  <c r="N611" i="12" s="1"/>
  <c r="BE1013" i="4"/>
  <c r="N1013" i="4"/>
  <c r="N1047" i="12" s="1"/>
  <c r="N29" i="4"/>
  <c r="N879" i="12" s="1"/>
  <c r="BE29" i="4"/>
  <c r="N488" i="4"/>
  <c r="N1032" i="12" s="1"/>
  <c r="BE488" i="4"/>
  <c r="BE688" i="4"/>
  <c r="N688" i="4"/>
  <c r="N688" i="12" s="1"/>
  <c r="BE870" i="4"/>
  <c r="N870" i="4"/>
  <c r="N938" i="12" s="1"/>
  <c r="BE787" i="4"/>
  <c r="N787" i="4"/>
  <c r="N481" i="12" s="1"/>
  <c r="BE530" i="4"/>
  <c r="N530" i="4"/>
  <c r="N54" i="12" s="1"/>
  <c r="BE802" i="4"/>
  <c r="N802" i="4"/>
  <c r="N1006" i="12" s="1"/>
  <c r="N172" i="4"/>
  <c r="N988" i="12" s="1"/>
  <c r="BE172" i="4"/>
  <c r="BE494" i="4"/>
  <c r="N494" i="4"/>
  <c r="N18" i="12" s="1"/>
  <c r="BE659" i="4"/>
  <c r="N659" i="4"/>
  <c r="N897" i="12" s="1"/>
  <c r="BE74" i="4"/>
  <c r="N74" i="4"/>
  <c r="N6" i="12" s="1"/>
  <c r="BE942" i="4"/>
  <c r="N942" i="4"/>
  <c r="N1010" i="12" s="1"/>
  <c r="BE764" i="4"/>
  <c r="N764" i="4"/>
  <c r="N900" i="12" s="1"/>
  <c r="BC882" i="4"/>
  <c r="BC134" i="12" s="1"/>
  <c r="BE882" i="4"/>
  <c r="BE564" i="4"/>
  <c r="N564" i="4"/>
  <c r="N20" i="12" s="1"/>
  <c r="N46" i="4"/>
  <c r="N250" i="12" s="1"/>
  <c r="BE46" i="4"/>
  <c r="BE984" i="4"/>
  <c r="N984" i="4"/>
  <c r="N32" i="12" s="1"/>
  <c r="BE507" i="4"/>
  <c r="N507" i="4"/>
  <c r="N473" i="12" s="1"/>
  <c r="N900" i="4"/>
  <c r="N764" i="12" s="1"/>
  <c r="BE900" i="4"/>
  <c r="N367" i="4"/>
  <c r="N469" i="12" s="1"/>
  <c r="BE367" i="4"/>
  <c r="N760" i="4"/>
  <c r="N760" i="12" s="1"/>
  <c r="BE760" i="4"/>
  <c r="N88" i="4"/>
  <c r="N496" i="12" s="1"/>
  <c r="BE88" i="4"/>
  <c r="N895" i="4"/>
  <c r="N589" i="12" s="1"/>
  <c r="BE895" i="4"/>
  <c r="BC924" i="4"/>
  <c r="BC380" i="12" s="1"/>
  <c r="BE924" i="4"/>
  <c r="BE746" i="4"/>
  <c r="N746" i="4"/>
  <c r="N270" i="12" s="1"/>
  <c r="BC781" i="4"/>
  <c r="BC271" i="12" s="1"/>
  <c r="BE781" i="4"/>
  <c r="N153" i="4"/>
  <c r="N323" i="12" s="1"/>
  <c r="BE153" i="4"/>
  <c r="BE741" i="4"/>
  <c r="N741" i="4"/>
  <c r="N95" i="12" s="1"/>
  <c r="N433" i="4"/>
  <c r="N331" i="12" s="1"/>
  <c r="BE433" i="4"/>
  <c r="BE500" i="4"/>
  <c r="N500" i="4"/>
  <c r="N228" i="12" s="1"/>
  <c r="BE955" i="4"/>
  <c r="N955" i="4"/>
  <c r="N241" i="12" s="1"/>
  <c r="BE922" i="4"/>
  <c r="N922" i="4"/>
  <c r="N310" i="12" s="1"/>
  <c r="BE1059" i="4"/>
  <c r="N1059" i="4"/>
  <c r="N209" i="12" s="1"/>
  <c r="BC817" i="4"/>
  <c r="BC307" i="12" s="1"/>
  <c r="BE817" i="4"/>
  <c r="N184" i="4"/>
  <c r="N184" i="12" s="1"/>
  <c r="BE184" i="4"/>
  <c r="N915" i="4"/>
  <c r="N65" i="12" s="1"/>
  <c r="BE915" i="4"/>
  <c r="N194" i="4"/>
  <c r="N534" i="12" s="1"/>
  <c r="BE194" i="4"/>
  <c r="N468" i="4"/>
  <c r="N332" i="12" s="1"/>
  <c r="BE468" i="4"/>
  <c r="N1077" i="4"/>
  <c r="N839" i="12" s="1"/>
  <c r="BE1077" i="4"/>
  <c r="BE1028" i="4"/>
  <c r="N1028" i="4"/>
  <c r="N348" i="12" s="1"/>
  <c r="BE249" i="4"/>
  <c r="N249" i="4"/>
  <c r="N11" i="12" s="1"/>
  <c r="BE354" i="4"/>
  <c r="N354" i="4"/>
  <c r="N14" i="12" s="1"/>
  <c r="BE914" i="4"/>
  <c r="N914" i="4"/>
  <c r="N30" i="12" s="1"/>
  <c r="BE554" i="4"/>
  <c r="N554" i="4"/>
  <c r="N894" i="12" s="1"/>
  <c r="BE323" i="4"/>
  <c r="N323" i="4"/>
  <c r="N153" i="12" s="1"/>
  <c r="BE880" i="4"/>
  <c r="N880" i="4"/>
  <c r="N64" i="12" s="1"/>
  <c r="N355" i="4"/>
  <c r="N49" i="12" s="1"/>
  <c r="BE355" i="4"/>
  <c r="N285" i="4"/>
  <c r="N47" i="12" s="1"/>
  <c r="BE285" i="4"/>
  <c r="BE523" i="4"/>
  <c r="N523" i="4"/>
  <c r="N1033" i="12" s="1"/>
  <c r="BE740" i="4"/>
  <c r="N740" i="4"/>
  <c r="N60" i="12" s="1"/>
  <c r="BE601" i="4"/>
  <c r="N601" i="4"/>
  <c r="N91" i="12" s="1"/>
  <c r="BE208" i="4"/>
  <c r="N208" i="4"/>
  <c r="N1024" i="12" s="1"/>
  <c r="BE660" i="4"/>
  <c r="N660" i="4"/>
  <c r="N932" i="12" s="1"/>
  <c r="BE775" i="4"/>
  <c r="N775" i="4"/>
  <c r="N61" i="12" s="1"/>
  <c r="BE96" i="4"/>
  <c r="N96" i="4"/>
  <c r="N776" i="12" s="1"/>
  <c r="BE368" i="4"/>
  <c r="N368" i="4"/>
  <c r="N504" i="12" s="1"/>
  <c r="BE727" i="4"/>
  <c r="N727" i="4"/>
  <c r="N829" i="12" s="1"/>
  <c r="N7" i="4"/>
  <c r="N109" i="12" s="1"/>
  <c r="BE7" i="4"/>
  <c r="BE949" i="4"/>
  <c r="N949" i="4"/>
  <c r="N31" i="12" s="1"/>
  <c r="BE605" i="4"/>
  <c r="N605" i="4"/>
  <c r="N231" i="12" s="1"/>
  <c r="BE717" i="4"/>
  <c r="N717" i="4"/>
  <c r="N479" i="12" s="1"/>
  <c r="BE307" i="4"/>
  <c r="N307" i="4"/>
  <c r="N817" i="12" s="1"/>
  <c r="BC954" i="4"/>
  <c r="BC206" i="12" s="1"/>
  <c r="BE954" i="4"/>
  <c r="BE634" i="4"/>
  <c r="N634" i="4"/>
  <c r="N22" i="12" s="1"/>
  <c r="BE359" i="4"/>
  <c r="N359" i="4"/>
  <c r="N189" i="12" s="1"/>
  <c r="N863" i="4"/>
  <c r="N693" i="12" s="1"/>
  <c r="BE863" i="4"/>
  <c r="BE938" i="4"/>
  <c r="N938" i="4"/>
  <c r="N870" i="12" s="1"/>
  <c r="N425" i="4"/>
  <c r="N51" i="12" s="1"/>
  <c r="BE425" i="4"/>
  <c r="BE4" i="4"/>
  <c r="N4" i="4"/>
  <c r="N4" i="12" s="1"/>
  <c r="N884" i="4"/>
  <c r="N204" i="12" s="1"/>
  <c r="BE884" i="4"/>
  <c r="N543" i="4"/>
  <c r="N509" i="12" s="1"/>
  <c r="BE543" i="4"/>
  <c r="BE258" i="4"/>
  <c r="N258" i="4"/>
  <c r="N326" i="12" s="1"/>
  <c r="N1072" i="4"/>
  <c r="N664" i="12" s="1"/>
  <c r="BE1072" i="4"/>
  <c r="BE5" i="4"/>
  <c r="N5" i="4"/>
  <c r="N39" i="12" s="1"/>
  <c r="BE901" i="4"/>
  <c r="N901" i="4"/>
  <c r="N799" i="12" s="1"/>
  <c r="BE278" i="4"/>
  <c r="N278" i="4"/>
  <c r="N1026" i="12" s="1"/>
  <c r="BE482" i="4"/>
  <c r="N482" i="4"/>
  <c r="N822" i="12" s="1"/>
  <c r="N752" i="4"/>
  <c r="N480" i="12" s="1"/>
  <c r="BE752" i="4"/>
  <c r="N259" i="4"/>
  <c r="N361" i="12" s="1"/>
  <c r="BE259" i="4"/>
  <c r="N187" i="4"/>
  <c r="N289" i="12" s="1"/>
  <c r="BE187" i="4"/>
  <c r="BE587" i="4"/>
  <c r="N587" i="4"/>
  <c r="N825" i="12" s="1"/>
  <c r="BE788" i="4"/>
  <c r="N788" i="4"/>
  <c r="N516" i="12" s="1"/>
  <c r="BE1031" i="4"/>
  <c r="N1031" i="4"/>
  <c r="N453" i="12" s="1"/>
  <c r="BE57" i="4"/>
  <c r="N57" i="4"/>
  <c r="N635" i="12" s="1"/>
  <c r="N790" i="4"/>
  <c r="N586" i="12" s="1"/>
  <c r="BE790" i="4"/>
  <c r="BE1001" i="4"/>
  <c r="N1001" i="4"/>
  <c r="N627" i="12" s="1"/>
  <c r="BE698" i="4"/>
  <c r="N698" i="4"/>
  <c r="N1038" i="12" s="1"/>
  <c r="BE55" i="4"/>
  <c r="N55" i="4"/>
  <c r="N565" i="12" s="1"/>
  <c r="BE119" i="4"/>
  <c r="N119" i="4"/>
  <c r="N357" i="12" s="1"/>
  <c r="N1007" i="4"/>
  <c r="N837" i="12" s="1"/>
  <c r="BE1007" i="4"/>
  <c r="N195" i="4"/>
  <c r="N569" i="12" s="1"/>
  <c r="BE195" i="4"/>
  <c r="N680" i="4"/>
  <c r="N408" i="12" s="1"/>
  <c r="BE680" i="4"/>
  <c r="BE774" i="4"/>
  <c r="N774" i="4"/>
  <c r="N26" i="12" s="1"/>
  <c r="N487" i="4"/>
  <c r="N997" i="12" s="1"/>
  <c r="BE487" i="4"/>
  <c r="BE20" i="4"/>
  <c r="N20" i="4"/>
  <c r="N564" i="12" s="1"/>
  <c r="BE517" i="4"/>
  <c r="N517" i="4"/>
  <c r="N823" i="12" s="1"/>
  <c r="BE584" i="4"/>
  <c r="N584" i="4"/>
  <c r="N720" i="12" s="1"/>
  <c r="BE579" i="4"/>
  <c r="N579" i="4"/>
  <c r="N545" i="12" s="1"/>
  <c r="BE271" i="4"/>
  <c r="N271" i="4"/>
  <c r="N781" i="12" s="1"/>
  <c r="N411" i="4"/>
  <c r="N785" i="12" s="1"/>
  <c r="BE411" i="4"/>
  <c r="BE894" i="4"/>
  <c r="N894" i="4"/>
  <c r="N554" i="12" s="1"/>
  <c r="BE369" i="4"/>
  <c r="N369" i="4"/>
  <c r="N539" i="12" s="1"/>
  <c r="BC1026" i="4"/>
  <c r="BC278" i="12" s="1"/>
  <c r="BE1026" i="4"/>
  <c r="BE342" i="4"/>
  <c r="N342" i="4"/>
  <c r="N818" i="12" s="1"/>
  <c r="BE935" i="4"/>
  <c r="N935" i="4"/>
  <c r="N765" i="12" s="1"/>
  <c r="BE224" i="4"/>
  <c r="N224" i="4"/>
  <c r="N360" i="12" s="1"/>
  <c r="BE757" i="4"/>
  <c r="N757" i="4"/>
  <c r="N655" i="12" s="1"/>
  <c r="BE379" i="4"/>
  <c r="N379" i="4"/>
  <c r="N889" i="12" s="1"/>
  <c r="N939" i="4"/>
  <c r="N905" i="12" s="1"/>
  <c r="BE939" i="4"/>
  <c r="N508" i="4"/>
  <c r="N508" i="12" s="1"/>
  <c r="BE508" i="4"/>
  <c r="BE586" i="4"/>
  <c r="N586" i="4"/>
  <c r="N790" i="12" s="1"/>
  <c r="BE148" i="4"/>
  <c r="N148" i="4"/>
  <c r="N148" i="12" s="1"/>
  <c r="BE606" i="4"/>
  <c r="N606" i="4"/>
  <c r="N266" i="12" s="1"/>
  <c r="BE131" i="4"/>
  <c r="N131" i="4"/>
  <c r="N777" i="12" s="1"/>
  <c r="BE974" i="4"/>
  <c r="N974" i="4"/>
  <c r="N906" i="12" s="1"/>
  <c r="N929" i="4"/>
  <c r="N555" i="12" s="1"/>
  <c r="BE929" i="4"/>
  <c r="BE162" i="4"/>
  <c r="N162" i="4"/>
  <c r="N638" i="12" s="1"/>
  <c r="N340" i="4"/>
  <c r="N748" i="12" s="1"/>
  <c r="BE340" i="4"/>
  <c r="N1009" i="4"/>
  <c r="N907" i="12" s="1"/>
  <c r="BE1009" i="4"/>
  <c r="N44" i="4"/>
  <c r="N180" i="12" s="1"/>
  <c r="BE44" i="4"/>
  <c r="BE928" i="4"/>
  <c r="N928" i="4"/>
  <c r="N520" i="12" s="1"/>
  <c r="BE89" i="4"/>
  <c r="N89" i="4"/>
  <c r="N531" i="12" s="1"/>
  <c r="N373" i="4"/>
  <c r="N679" i="12" s="1"/>
  <c r="BE373" i="4"/>
  <c r="N623" i="4"/>
  <c r="N861" i="12" s="1"/>
  <c r="BE623" i="4"/>
  <c r="N791" i="4"/>
  <c r="N621" i="12" s="1"/>
  <c r="BE791" i="4"/>
  <c r="BE642" i="4"/>
  <c r="N642" i="4"/>
  <c r="N302" i="12" s="1"/>
  <c r="BE762" i="4"/>
  <c r="N762" i="4"/>
  <c r="N830" i="12" s="1"/>
  <c r="BE240" i="4"/>
  <c r="N240" i="4"/>
  <c r="N920" i="12" s="1"/>
  <c r="N154" i="4"/>
  <c r="N358" i="12" s="1"/>
  <c r="BE154" i="4"/>
  <c r="BE588" i="4"/>
  <c r="N588" i="4"/>
  <c r="N860" i="12" s="1"/>
  <c r="BE812" i="4"/>
  <c r="N812" i="4"/>
  <c r="N132" i="12" s="1"/>
  <c r="BE18" i="4"/>
  <c r="N18" i="4"/>
  <c r="N494" i="12" s="1"/>
  <c r="N858" i="4"/>
  <c r="N518" i="12" s="1"/>
  <c r="BE858" i="4"/>
  <c r="BE275" i="4"/>
  <c r="N275" i="4"/>
  <c r="N921" i="12" s="1"/>
  <c r="BE546" i="4"/>
  <c r="N546" i="4"/>
  <c r="N614" i="12" s="1"/>
  <c r="BE614" i="4"/>
  <c r="N614" i="4"/>
  <c r="N546" i="12" s="1"/>
  <c r="BE242" i="4"/>
  <c r="N242" i="4"/>
  <c r="N990" i="12" s="1"/>
  <c r="BE159" i="4"/>
  <c r="N159" i="4"/>
  <c r="N533" i="12" s="1"/>
  <c r="BE239" i="4"/>
  <c r="N239" i="4"/>
  <c r="N885" i="12" s="1"/>
  <c r="BE85" i="4"/>
  <c r="N85" i="4"/>
  <c r="N391" i="12" s="1"/>
  <c r="BE645" i="4"/>
  <c r="N645" i="4"/>
  <c r="N407" i="12" s="1"/>
  <c r="BE714" i="4"/>
  <c r="N714" i="4"/>
  <c r="N374" i="12" s="1"/>
  <c r="BE818" i="4"/>
  <c r="N818" i="4"/>
  <c r="N342" i="12" s="1"/>
  <c r="BC778" i="4"/>
  <c r="BC166" i="12" s="1"/>
  <c r="BE778" i="4"/>
  <c r="BE711" i="4"/>
  <c r="N711" i="4"/>
  <c r="N269" i="12" s="1"/>
  <c r="N357" i="4"/>
  <c r="N119" i="12" s="1"/>
  <c r="BE357" i="4"/>
  <c r="BE959" i="4"/>
  <c r="N959" i="4"/>
  <c r="N381" i="12" s="1"/>
  <c r="BE146" i="4"/>
  <c r="N146" i="4"/>
  <c r="N78" i="12" s="1"/>
  <c r="BE292" i="4"/>
  <c r="N292" i="4"/>
  <c r="N292" i="12" s="1"/>
  <c r="BE674" i="4"/>
  <c r="N674" i="4"/>
  <c r="N198" i="12" s="1"/>
  <c r="N1062" i="4"/>
  <c r="N314" i="12" s="1"/>
  <c r="BE1062" i="4"/>
  <c r="BE744" i="4"/>
  <c r="N744" i="4"/>
  <c r="N200" i="12" s="1"/>
  <c r="N467" i="4"/>
  <c r="N297" i="12" s="1"/>
  <c r="BE467" i="4"/>
  <c r="BE669" i="4"/>
  <c r="N669" i="4"/>
  <c r="N23" i="12" s="1"/>
  <c r="BE130" i="4"/>
  <c r="N130" i="4"/>
  <c r="N742" i="12" s="1"/>
  <c r="BE541" i="4"/>
  <c r="N541" i="4"/>
  <c r="N439" i="12" s="1"/>
  <c r="N573" i="4"/>
  <c r="N335" i="12" s="1"/>
  <c r="BE573" i="4"/>
  <c r="BE1054" i="4"/>
  <c r="N1054" i="4"/>
  <c r="N34" i="12" s="1"/>
  <c r="BE1019" i="4"/>
  <c r="N1019" i="4"/>
  <c r="N33" i="12" s="1"/>
  <c r="BE320" i="4"/>
  <c r="N320" i="4"/>
  <c r="N48" i="12" s="1"/>
  <c r="BE234" i="4"/>
  <c r="N234" i="4"/>
  <c r="N710" i="12" s="1"/>
  <c r="BE110" i="4"/>
  <c r="N110" i="4"/>
  <c r="N42" i="12" s="1"/>
  <c r="N409" i="4"/>
  <c r="N715" i="12" s="1"/>
  <c r="BE409" i="4"/>
  <c r="BE809" i="4"/>
  <c r="N809" i="4"/>
  <c r="N27" i="12" s="1"/>
  <c r="BE151" i="4"/>
  <c r="N151" i="4"/>
  <c r="N253" i="12" s="1"/>
  <c r="N486" i="4"/>
  <c r="N962" i="12" s="1"/>
  <c r="BE486" i="4"/>
  <c r="BE86" i="4"/>
  <c r="N86" i="4"/>
  <c r="N426" i="12" s="1"/>
  <c r="BE298" i="4"/>
  <c r="N298" i="4"/>
  <c r="N502" i="12" s="1"/>
  <c r="BC888" i="4"/>
  <c r="BC344" i="12" s="1"/>
  <c r="BE888" i="4"/>
  <c r="BE705" i="4"/>
  <c r="N705" i="4"/>
  <c r="N59" i="12" s="1"/>
  <c r="BC881" i="4"/>
  <c r="BE881" i="4"/>
  <c r="BE225" i="4"/>
  <c r="N225" i="4"/>
  <c r="N395" i="12" s="1"/>
  <c r="N897" i="4"/>
  <c r="N659" i="12" s="1"/>
  <c r="BE897" i="4"/>
  <c r="N325" i="4"/>
  <c r="N223" i="12" s="1"/>
  <c r="BE325" i="4"/>
  <c r="N609" i="4"/>
  <c r="N371" i="12" s="1"/>
  <c r="BE609" i="4"/>
  <c r="BE202" i="4"/>
  <c r="N202" i="4"/>
  <c r="N814" i="12" s="1"/>
  <c r="N1020" i="4"/>
  <c r="N68" i="12" s="1"/>
  <c r="BE1020" i="4"/>
  <c r="BC991" i="4"/>
  <c r="BC277" i="12" s="1"/>
  <c r="BE991" i="4"/>
  <c r="N114" i="4"/>
  <c r="N182" i="12" s="1"/>
  <c r="BE114" i="4"/>
  <c r="BE1008" i="4"/>
  <c r="N1008" i="4"/>
  <c r="N872" i="12" s="1"/>
  <c r="BE683" i="4"/>
  <c r="N683" i="4"/>
  <c r="N513" i="12" s="1"/>
  <c r="BE810" i="4"/>
  <c r="N810" i="4"/>
  <c r="N62" i="12" s="1"/>
  <c r="BE80" i="4"/>
  <c r="N80" i="4"/>
  <c r="N216" i="12" s="1"/>
  <c r="BE626" i="4"/>
  <c r="N626" i="4"/>
  <c r="N966" i="12" s="1"/>
  <c r="BE363" i="4"/>
  <c r="N363" i="4"/>
  <c r="N329" i="12" s="1"/>
  <c r="BE121" i="4"/>
  <c r="N121" i="4"/>
  <c r="N427" i="12" s="1"/>
  <c r="BE149" i="4"/>
  <c r="N149" i="4"/>
  <c r="N183" i="12" s="1"/>
  <c r="N214" i="4"/>
  <c r="N10" i="12" s="1"/>
  <c r="BE214" i="4"/>
  <c r="BE128" i="4"/>
  <c r="N128" i="4"/>
  <c r="N672" i="12" s="1"/>
  <c r="N207" i="4"/>
  <c r="N989" i="12" s="1"/>
  <c r="BE207" i="4"/>
  <c r="BE150" i="4"/>
  <c r="N150" i="4"/>
  <c r="N218" i="12" s="1"/>
  <c r="N183" i="4"/>
  <c r="N149" i="12" s="1"/>
  <c r="BE183" i="4"/>
  <c r="BE49" i="4"/>
  <c r="N49" i="4"/>
  <c r="N355" i="12" s="1"/>
  <c r="N1039" i="4"/>
  <c r="N733" i="12" s="1"/>
  <c r="BE1039" i="4"/>
  <c r="BE975" i="4"/>
  <c r="N975" i="4"/>
  <c r="N941" i="12" s="1"/>
  <c r="N65" i="4"/>
  <c r="N915" i="12" s="1"/>
  <c r="BE65" i="4"/>
  <c r="N266" i="4"/>
  <c r="N606" i="12" s="1"/>
  <c r="BE266" i="4"/>
  <c r="N624" i="4"/>
  <c r="N896" i="12" s="1"/>
  <c r="BE624" i="4"/>
  <c r="BE621" i="4"/>
  <c r="N621" i="4"/>
  <c r="N791" i="12" s="1"/>
  <c r="BE966" i="4"/>
  <c r="N966" i="4"/>
  <c r="N626" i="12" s="1"/>
  <c r="BE797" i="4"/>
  <c r="N797" i="4"/>
  <c r="N831" i="12" s="1"/>
  <c r="BE54" i="4"/>
  <c r="N54" i="4"/>
  <c r="N530" i="12" s="1"/>
  <c r="BE404" i="4"/>
  <c r="N404" i="4"/>
  <c r="N540" i="12" s="1"/>
  <c r="N518" i="4"/>
  <c r="N858" i="12" s="1"/>
  <c r="BE518" i="4"/>
  <c r="BE651" i="4"/>
  <c r="N651" i="4"/>
  <c r="N617" i="12" s="1"/>
  <c r="BE408" i="4"/>
  <c r="N408" i="4"/>
  <c r="N680" i="12" s="1"/>
  <c r="BE575" i="4"/>
  <c r="N575" i="4"/>
  <c r="N405" i="12" s="1"/>
  <c r="BE657" i="4"/>
  <c r="N657" i="4"/>
  <c r="N827" i="12" s="1"/>
  <c r="N274" i="4"/>
  <c r="N886" i="12" s="1"/>
  <c r="BE274" i="4"/>
  <c r="BE819" i="4"/>
  <c r="N819" i="4"/>
  <c r="N377" i="12" s="1"/>
  <c r="BE124" i="4"/>
  <c r="N124" i="4"/>
  <c r="N532" i="12" s="1"/>
  <c r="N1045" i="4"/>
  <c r="N943" i="12" s="1"/>
  <c r="BE1045" i="4"/>
  <c r="BE873" i="4"/>
  <c r="N873" i="4"/>
  <c r="N1043" i="12" s="1"/>
  <c r="BE99" i="4"/>
  <c r="N99" i="4"/>
  <c r="N881" i="12" s="1"/>
  <c r="N758" i="4"/>
  <c r="N690" i="12" s="1"/>
  <c r="BE758" i="4"/>
  <c r="N450" i="4"/>
  <c r="N926" i="12" s="1"/>
  <c r="BE450" i="4"/>
  <c r="BE267" i="4"/>
  <c r="N267" i="4"/>
  <c r="N641" i="12" s="1"/>
  <c r="BC13" i="4"/>
  <c r="BC319" i="12" s="1"/>
  <c r="BE13" i="4"/>
  <c r="BE589" i="4"/>
  <c r="N589" i="4"/>
  <c r="N895" i="12" s="1"/>
  <c r="N568" i="4"/>
  <c r="N160" i="12" s="1"/>
  <c r="BE568" i="4"/>
  <c r="N672" i="4"/>
  <c r="N128" i="12" s="1"/>
  <c r="BE672" i="4"/>
  <c r="N53" i="4"/>
  <c r="N495" i="12" s="1"/>
  <c r="BE53" i="4"/>
  <c r="BE343" i="4"/>
  <c r="N343" i="4"/>
  <c r="N853" i="12" s="1"/>
  <c r="BE1081" i="4"/>
  <c r="N1081" i="4"/>
  <c r="N979" i="12" s="1"/>
  <c r="BE300" i="4"/>
  <c r="N300" i="4"/>
  <c r="N572" i="12" s="1"/>
  <c r="BC17" i="4"/>
  <c r="BC459" i="12" s="1"/>
  <c r="BE17" i="4"/>
  <c r="BE551" i="4"/>
  <c r="N551" i="4"/>
  <c r="N789" i="12" s="1"/>
  <c r="N102" i="4"/>
  <c r="N986" i="12" s="1"/>
  <c r="BE102" i="4"/>
  <c r="BE998" i="4"/>
  <c r="N998" i="4"/>
  <c r="N522" i="12" s="1"/>
  <c r="BC1022" i="4"/>
  <c r="BC138" i="12" s="1"/>
  <c r="BE1022" i="4"/>
  <c r="N1068" i="4"/>
  <c r="N524" i="12" s="1"/>
  <c r="BE1068" i="4"/>
  <c r="BE237" i="4"/>
  <c r="N237" i="4"/>
  <c r="N815" i="12" s="1"/>
  <c r="BE1080" i="4"/>
  <c r="N1080" i="4"/>
  <c r="N944" i="12" s="1"/>
  <c r="BE625" i="4"/>
  <c r="N625" i="4"/>
  <c r="N931" i="12" s="1"/>
  <c r="BE26" i="4"/>
  <c r="N26" i="4"/>
  <c r="N774" i="12" s="1"/>
  <c r="N872" i="4"/>
  <c r="N1008" i="12" s="1"/>
  <c r="BE872" i="4"/>
  <c r="BE481" i="4"/>
  <c r="N481" i="4"/>
  <c r="N787" i="12" s="1"/>
  <c r="BE449" i="4"/>
  <c r="N449" i="4"/>
  <c r="N891" i="12" s="1"/>
  <c r="BE707" i="4"/>
  <c r="N707" i="4"/>
  <c r="N129" i="12" s="1"/>
  <c r="BE265" i="4"/>
  <c r="N265" i="4"/>
  <c r="N571" i="12" s="1"/>
  <c r="BE585" i="4"/>
  <c r="N585" i="4"/>
  <c r="N755" i="12" s="1"/>
  <c r="BE794" i="4"/>
  <c r="N794" i="4"/>
  <c r="N726" i="12" s="1"/>
  <c r="N123" i="4"/>
  <c r="N497" i="12" s="1"/>
  <c r="BE123" i="4"/>
  <c r="N413" i="4"/>
  <c r="N855" i="12" s="1"/>
  <c r="BE413" i="4"/>
  <c r="N68" i="4"/>
  <c r="N1020" i="12" s="1"/>
  <c r="BE68" i="4"/>
  <c r="N484" i="4"/>
  <c r="N892" i="12" s="1"/>
  <c r="BE484" i="4"/>
  <c r="N565" i="4"/>
  <c r="N55" i="12" s="1"/>
  <c r="BE565" i="4"/>
  <c r="N866" i="4"/>
  <c r="N798" i="12" s="1"/>
  <c r="BE866" i="4"/>
  <c r="BE602" i="4"/>
  <c r="N602" i="4"/>
  <c r="N126" i="12" s="1"/>
  <c r="N1066" i="4"/>
  <c r="N454" i="12" s="1"/>
  <c r="BE1066" i="4"/>
  <c r="BE867" i="4"/>
  <c r="N867" i="4"/>
  <c r="N833" i="12" s="1"/>
  <c r="BE906" i="4"/>
  <c r="N906" i="4"/>
  <c r="N974" i="12" s="1"/>
  <c r="BE759" i="4"/>
  <c r="N759" i="4"/>
  <c r="N725" i="12" s="1"/>
  <c r="N262" i="4"/>
  <c r="N466" i="12" s="1"/>
  <c r="BE262" i="4"/>
  <c r="N417" i="4"/>
  <c r="N995" i="12" s="1"/>
  <c r="BE417" i="4"/>
  <c r="BE800" i="4"/>
  <c r="N800" i="4"/>
  <c r="N936" i="12" s="1"/>
  <c r="N94" i="4"/>
  <c r="N706" i="12" s="1"/>
  <c r="BE94" i="4"/>
  <c r="N27" i="4"/>
  <c r="N809" i="12" s="1"/>
  <c r="BE27" i="4"/>
  <c r="BE748" i="4"/>
  <c r="N748" i="4"/>
  <c r="N340" i="12" s="1"/>
  <c r="N1060" i="4"/>
  <c r="N244" i="12" s="1"/>
  <c r="BE1060" i="4"/>
  <c r="N8" i="4"/>
  <c r="N144" i="12" s="1"/>
  <c r="BE8" i="4"/>
  <c r="BE890" i="4"/>
  <c r="N890" i="4"/>
  <c r="N414" i="12" s="1"/>
  <c r="BE747" i="4"/>
  <c r="N747" i="4"/>
  <c r="N305" i="12" s="1"/>
  <c r="BC814" i="4"/>
  <c r="BC202" i="12" s="1"/>
  <c r="BE814" i="4"/>
  <c r="BC1024" i="4"/>
  <c r="BC208" i="12" s="1"/>
  <c r="BE1024" i="4"/>
  <c r="BE397" i="4"/>
  <c r="N397" i="4"/>
  <c r="N295" i="12" s="1"/>
  <c r="BE713" i="4"/>
  <c r="N713" i="4"/>
  <c r="N339" i="12" s="1"/>
  <c r="BC960" i="4"/>
  <c r="BC416" i="12" s="1"/>
  <c r="BE960" i="4"/>
  <c r="N322" i="4"/>
  <c r="N118" i="12" s="1"/>
  <c r="BE322" i="4"/>
  <c r="N469" i="4"/>
  <c r="N367" i="12" s="1"/>
  <c r="BE469" i="4"/>
  <c r="BE82" i="4"/>
  <c r="N82" i="4"/>
  <c r="N286" i="12" s="1"/>
  <c r="N145" i="4"/>
  <c r="N43" i="12" s="1"/>
  <c r="BE145" i="4"/>
  <c r="N671" i="4"/>
  <c r="N93" i="12" s="1"/>
  <c r="BE671" i="4"/>
  <c r="BE978" i="4"/>
  <c r="N978" i="4"/>
  <c r="N1046" i="12" s="1"/>
  <c r="N293" i="4"/>
  <c r="N327" i="12" s="1"/>
  <c r="BE293" i="4"/>
  <c r="N495" i="4"/>
  <c r="N53" i="12" s="1"/>
  <c r="BE495" i="4"/>
  <c r="N460" i="4"/>
  <c r="N52" i="12" s="1"/>
  <c r="BE460" i="4"/>
  <c r="BE284" i="4"/>
  <c r="N284" i="4"/>
  <c r="N12" i="12" s="1"/>
  <c r="N41" i="4"/>
  <c r="N75" i="12" s="1"/>
  <c r="BE41" i="4"/>
  <c r="BE845" i="4"/>
  <c r="N845" i="4"/>
  <c r="N63" i="12" s="1"/>
  <c r="BE879" i="4"/>
  <c r="N879" i="4"/>
  <c r="N29" i="12" s="1"/>
  <c r="N670" i="4"/>
  <c r="N58" i="12" s="1"/>
  <c r="BE670" i="4"/>
  <c r="BC12" i="4"/>
  <c r="BC284" i="12" s="1"/>
  <c r="BE12" i="4"/>
  <c r="N571" i="4"/>
  <c r="N265" i="12" s="1"/>
  <c r="BE571" i="4"/>
  <c r="BE825" i="4"/>
  <c r="N825" i="4"/>
  <c r="N587" i="12" s="1"/>
  <c r="BC850" i="4"/>
  <c r="BC238" i="12" s="1"/>
  <c r="BE850" i="4"/>
  <c r="N389" i="4"/>
  <c r="N15" i="12" s="1"/>
  <c r="BE389" i="4"/>
  <c r="N182" i="4"/>
  <c r="N114" i="12" s="1"/>
  <c r="BE182" i="4"/>
  <c r="BE344" i="4"/>
  <c r="N344" i="4"/>
  <c r="N888" i="12" s="1"/>
  <c r="BE462" i="4"/>
  <c r="N462" i="4"/>
  <c r="N122" i="12" s="1"/>
  <c r="N223" i="4"/>
  <c r="N325" i="12" s="1"/>
  <c r="BE223" i="4"/>
  <c r="BE604" i="4"/>
  <c r="N604" i="4"/>
  <c r="N196" i="12" s="1"/>
  <c r="N600" i="4"/>
  <c r="N56" i="12" s="1"/>
  <c r="BE600" i="4"/>
  <c r="BE383" i="4"/>
  <c r="N383" i="4"/>
  <c r="N1029" i="12" s="1"/>
  <c r="BE438" i="4"/>
  <c r="N438" i="4"/>
  <c r="N506" i="12" s="1"/>
  <c r="BE264" i="4"/>
  <c r="N264" i="4"/>
  <c r="N536" i="12" s="1"/>
  <c r="BE716" i="4"/>
  <c r="N716" i="4"/>
  <c r="N444" i="12" s="1"/>
  <c r="BE475" i="4"/>
  <c r="N475" i="4"/>
  <c r="N577" i="12" s="1"/>
  <c r="N470" i="4"/>
  <c r="N402" i="12" s="1"/>
  <c r="BE470" i="4"/>
  <c r="N395" i="4"/>
  <c r="N225" i="12" s="1"/>
  <c r="BE395" i="4"/>
  <c r="BE803" i="4"/>
  <c r="N803" i="4"/>
  <c r="N1041" i="12" s="1"/>
  <c r="N216" i="4"/>
  <c r="N80" i="12" s="1"/>
  <c r="BE216" i="4"/>
  <c r="N957" i="4"/>
  <c r="N311" i="12" s="1"/>
  <c r="BE957" i="4"/>
  <c r="BE14" i="4"/>
  <c r="N14" i="4"/>
  <c r="N354" i="12" s="1"/>
  <c r="BE786" i="4"/>
  <c r="N786" i="4"/>
  <c r="N446" i="12" s="1"/>
  <c r="N618" i="4"/>
  <c r="N686" i="12" s="1"/>
  <c r="BE618" i="4"/>
  <c r="BE442" i="4"/>
  <c r="N442" i="4"/>
  <c r="N646" i="12" s="1"/>
  <c r="BE236" i="4"/>
  <c r="N236" i="4"/>
  <c r="N780" i="12" s="1"/>
  <c r="BE332" i="4"/>
  <c r="N332" i="4"/>
  <c r="N468" i="12" s="1"/>
  <c r="BE907" i="4"/>
  <c r="N907" i="4"/>
  <c r="N1009" i="12" s="1"/>
  <c r="BE969" i="4"/>
  <c r="N969" i="4"/>
  <c r="N731" i="12" s="1"/>
  <c r="N513" i="4"/>
  <c r="N683" i="12" s="1"/>
  <c r="BE513" i="4"/>
  <c r="BE443" i="4"/>
  <c r="N443" i="4"/>
  <c r="N681" i="12" s="1"/>
  <c r="N59" i="4"/>
  <c r="N705" i="12" s="1"/>
  <c r="BE59" i="4"/>
  <c r="BE84" i="4"/>
  <c r="N84" i="4"/>
  <c r="N356" i="12" s="1"/>
  <c r="BC916" i="4"/>
  <c r="BE916" i="4"/>
  <c r="N378" i="4"/>
  <c r="N854" i="12" s="1"/>
  <c r="BE378" i="4"/>
  <c r="BE101" i="4"/>
  <c r="N101" i="4"/>
  <c r="N951" i="12" s="1"/>
  <c r="N663" i="4"/>
  <c r="N1037" i="12" s="1"/>
  <c r="BE663" i="4"/>
  <c r="BE754" i="4"/>
  <c r="N754" i="4"/>
  <c r="N550" i="12" s="1"/>
  <c r="N977" i="4"/>
  <c r="N1011" i="12" s="1"/>
  <c r="BE977" i="4"/>
  <c r="BE192" i="4"/>
  <c r="N192" i="4"/>
  <c r="N464" i="12" s="1"/>
  <c r="BE1040" i="4"/>
  <c r="N1040" i="4"/>
  <c r="N768" i="12" s="1"/>
  <c r="N377" i="4"/>
  <c r="N819" i="12" s="1"/>
  <c r="BE377" i="4"/>
  <c r="N190" i="4"/>
  <c r="N394" i="12" s="1"/>
  <c r="BE190" i="4"/>
  <c r="BE649" i="4"/>
  <c r="N649" i="4"/>
  <c r="N547" i="12" s="1"/>
  <c r="BE270" i="4"/>
  <c r="N270" i="4"/>
  <c r="N746" i="12" s="1"/>
  <c r="N931" i="4"/>
  <c r="N625" i="12" s="1"/>
  <c r="BE931" i="4"/>
  <c r="BE617" i="4"/>
  <c r="N617" i="4"/>
  <c r="N651" i="12" s="1"/>
  <c r="BE122" i="4"/>
  <c r="N122" i="4"/>
  <c r="N462" i="12" s="1"/>
  <c r="N308" i="4"/>
  <c r="N852" i="12" s="1"/>
  <c r="BE308" i="4"/>
  <c r="N653" i="4"/>
  <c r="N687" i="12" s="1"/>
  <c r="BE653" i="4"/>
  <c r="BE1076" i="4"/>
  <c r="N1076" i="4"/>
  <c r="N804" i="12" s="1"/>
  <c r="BE835" i="4"/>
  <c r="N835" i="4"/>
  <c r="N937" i="12" s="1"/>
  <c r="BE253" i="4"/>
  <c r="N253" i="4"/>
  <c r="N151" i="12" s="1"/>
  <c r="BE611" i="4"/>
  <c r="N611" i="4"/>
  <c r="N441" i="12" s="1"/>
  <c r="BE338" i="4"/>
  <c r="N338" i="4"/>
  <c r="N678" i="12" s="1"/>
  <c r="BE798" i="4"/>
  <c r="N798" i="4"/>
  <c r="N866" i="12" s="1"/>
  <c r="BE276" i="4"/>
  <c r="N276" i="4"/>
  <c r="N956" i="12" s="1"/>
  <c r="N222" i="4"/>
  <c r="N290" i="12" s="1"/>
  <c r="BE222" i="4"/>
  <c r="N658" i="4"/>
  <c r="N862" i="12" s="1"/>
  <c r="BE658" i="4"/>
  <c r="BE654" i="4"/>
  <c r="N654" i="4"/>
  <c r="N722" i="12" s="1"/>
  <c r="BE628" i="4"/>
  <c r="N628" i="4"/>
  <c r="N1036" i="12" s="1"/>
  <c r="BC958" i="4"/>
  <c r="BC346" i="12" s="1"/>
  <c r="BE958" i="4"/>
  <c r="BE985" i="4"/>
  <c r="N985" i="4"/>
  <c r="N67" i="12" s="1"/>
  <c r="N193" i="4"/>
  <c r="N499" i="12" s="1"/>
  <c r="BE193" i="4"/>
  <c r="N446" i="4"/>
  <c r="N786" i="12" s="1"/>
  <c r="BE446" i="4"/>
  <c r="BE685" i="4"/>
  <c r="N685" i="4"/>
  <c r="N583" i="12" s="1"/>
  <c r="BE892" i="4"/>
  <c r="N892" i="4"/>
  <c r="N484" i="12" s="1"/>
  <c r="BE28" i="4"/>
  <c r="N28" i="4"/>
  <c r="N844" i="12" s="1"/>
  <c r="BE132" i="4"/>
  <c r="N132" i="4"/>
  <c r="N812" i="12" s="1"/>
  <c r="N548" i="4"/>
  <c r="N684" i="12" s="1"/>
  <c r="BE548" i="4"/>
  <c r="BE1075" i="4"/>
  <c r="N1075" i="4"/>
  <c r="N769" i="12" s="1"/>
  <c r="BC780" i="4"/>
  <c r="BC236" i="12" s="1"/>
  <c r="BE780" i="4"/>
  <c r="BE113" i="4"/>
  <c r="N113" i="4"/>
  <c r="N147" i="12" s="1"/>
  <c r="BE127" i="4"/>
  <c r="N127" i="4"/>
  <c r="N637" i="12" s="1"/>
  <c r="N908" i="4"/>
  <c r="N1044" i="12" s="1"/>
  <c r="BE908" i="4"/>
  <c r="BE476" i="4"/>
  <c r="N476" i="4"/>
  <c r="N612" i="12" s="1"/>
  <c r="N381" i="4"/>
  <c r="N959" i="12" s="1"/>
  <c r="BE381" i="4"/>
  <c r="BE1035" i="4"/>
  <c r="N1035" i="4"/>
  <c r="N593" i="12" s="1"/>
  <c r="N1042" i="4"/>
  <c r="N838" i="12" s="1"/>
  <c r="BE1042" i="4"/>
  <c r="BE346" i="4"/>
  <c r="N346" i="4"/>
  <c r="N958" i="12" s="1"/>
  <c r="N724" i="4"/>
  <c r="N724" i="12" s="1"/>
  <c r="BE724" i="4"/>
  <c r="BE610" i="4"/>
  <c r="N610" i="4"/>
  <c r="N406" i="12" s="1"/>
  <c r="N78" i="4"/>
  <c r="N146" i="12" s="1"/>
  <c r="BE78" i="4"/>
  <c r="BE799" i="4"/>
  <c r="N799" i="4"/>
  <c r="N901" i="12" s="1"/>
  <c r="BE514" i="4"/>
  <c r="N514" i="4"/>
  <c r="N718" i="12" s="1"/>
  <c r="BE233" i="4"/>
  <c r="N233" i="4"/>
  <c r="N675" i="12" s="1"/>
  <c r="BE1046" i="4"/>
  <c r="N1046" i="4"/>
  <c r="N978" i="12" s="1"/>
  <c r="BE729" i="4"/>
  <c r="N729" i="4"/>
  <c r="N899" i="12" s="1"/>
  <c r="BE697" i="4"/>
  <c r="N697" i="4"/>
  <c r="N1003" i="12" s="1"/>
  <c r="N301" i="4"/>
  <c r="N607" i="12" s="1"/>
  <c r="BE301" i="4"/>
  <c r="BE905" i="4"/>
  <c r="N905" i="4"/>
  <c r="N939" i="12" s="1"/>
  <c r="BE1057" i="4"/>
  <c r="N1057" i="4"/>
  <c r="N139" i="12" s="1"/>
  <c r="BE1063" i="4"/>
  <c r="N1063" i="4"/>
  <c r="N349" i="12" s="1"/>
  <c r="BE288" i="4"/>
  <c r="N288" i="4"/>
  <c r="N152" i="12" s="1"/>
  <c r="BC848" i="4"/>
  <c r="BC168" i="12" s="1"/>
  <c r="BE848" i="4"/>
  <c r="BE533" i="4"/>
  <c r="N533" i="4"/>
  <c r="N159" i="12" s="1"/>
  <c r="BE749" i="4"/>
  <c r="N749" i="4"/>
  <c r="N375" i="12" s="1"/>
  <c r="BE712" i="4"/>
  <c r="N712" i="4"/>
  <c r="N304" i="12" s="1"/>
  <c r="BC813" i="4"/>
  <c r="BC167" i="12" s="1"/>
  <c r="BE813" i="4"/>
  <c r="BC816" i="4"/>
  <c r="BC272" i="12" s="1"/>
  <c r="BE816" i="4"/>
  <c r="N429" i="4"/>
  <c r="N191" i="12" s="1"/>
  <c r="BE429" i="4"/>
  <c r="BC811" i="4"/>
  <c r="BE811" i="4"/>
  <c r="BC853" i="4"/>
  <c r="BC343" i="12" s="1"/>
  <c r="BE853" i="4"/>
  <c r="BE120" i="4"/>
  <c r="N120" i="4"/>
  <c r="N392" i="12" s="1"/>
  <c r="N61" i="4"/>
  <c r="N775" i="12" s="1"/>
  <c r="BE61" i="4"/>
  <c r="BE426" i="4"/>
  <c r="N426" i="4"/>
  <c r="N86" i="12" s="1"/>
  <c r="N339" i="4"/>
  <c r="N713" i="12" s="1"/>
  <c r="BE339" i="4"/>
  <c r="BE684" i="4"/>
  <c r="N684" i="4"/>
  <c r="N548" i="12" s="1"/>
  <c r="BE865" i="4"/>
  <c r="N865" i="4"/>
  <c r="N763" i="12" s="1"/>
  <c r="BE532" i="4"/>
  <c r="N532" i="4"/>
  <c r="N124" i="12" s="1"/>
  <c r="BE751" i="4"/>
  <c r="N751" i="4"/>
  <c r="N445" i="12" s="1"/>
  <c r="BE474" i="4"/>
  <c r="N474" i="4"/>
  <c r="N542" i="12" s="1"/>
  <c r="N745" i="4"/>
  <c r="N235" i="12" s="1"/>
  <c r="BE745" i="4"/>
  <c r="BE290" i="4"/>
  <c r="N290" i="4"/>
  <c r="N222" i="12" s="1"/>
  <c r="BE574" i="4"/>
  <c r="N574" i="4"/>
  <c r="N370" i="12" s="1"/>
  <c r="BE739" i="4"/>
  <c r="N739" i="4"/>
  <c r="N25" i="12" s="1"/>
  <c r="BE418" i="4"/>
  <c r="N418" i="4"/>
  <c r="N1030" i="12" s="1"/>
  <c r="N570" i="4"/>
  <c r="N230" i="12" s="1"/>
  <c r="BE570" i="4"/>
  <c r="BC992" i="4"/>
  <c r="BC312" i="12" s="1"/>
  <c r="BE992" i="4"/>
  <c r="BE221" i="4"/>
  <c r="N221" i="4"/>
  <c r="N255" i="12" s="1"/>
  <c r="BE512" i="4"/>
  <c r="N512" i="4"/>
  <c r="N648" i="12" s="1"/>
  <c r="N682" i="4"/>
  <c r="N478" i="12" s="1"/>
  <c r="BE682" i="4"/>
  <c r="BE952" i="4"/>
  <c r="N952" i="4"/>
  <c r="N136" i="12" s="1"/>
  <c r="N640" i="4"/>
  <c r="N232" i="12" s="1"/>
  <c r="BE640" i="4"/>
  <c r="BE545" i="4"/>
  <c r="N545" i="4"/>
  <c r="N579" i="12" s="1"/>
  <c r="N1047" i="4"/>
  <c r="N1013" i="12" s="1"/>
  <c r="BE1047" i="4"/>
  <c r="BE390" i="4"/>
  <c r="N390" i="4"/>
  <c r="N50" i="12" s="1"/>
  <c r="BE217" i="4"/>
  <c r="N217" i="4"/>
  <c r="N115" i="12" s="1"/>
  <c r="BE1005" i="4"/>
  <c r="N1005" i="4"/>
  <c r="N767" i="12" s="1"/>
  <c r="BC885" i="4"/>
  <c r="BC239" i="12" s="1"/>
  <c r="BE885" i="4"/>
  <c r="N164" i="4"/>
  <c r="N708" i="12" s="1"/>
  <c r="BE164" i="4"/>
  <c r="BC953" i="4"/>
  <c r="BC171" i="12" s="1"/>
  <c r="BE953" i="4"/>
  <c r="N360" i="4"/>
  <c r="N224" i="12" s="1"/>
  <c r="BE360" i="4"/>
  <c r="BE415" i="4"/>
  <c r="N415" i="4"/>
  <c r="N925" i="12" s="1"/>
  <c r="BE328" i="4"/>
  <c r="N328" i="4"/>
  <c r="N328" i="12" s="1"/>
  <c r="N733" i="4"/>
  <c r="N1039" i="12" s="1"/>
  <c r="BE733" i="4"/>
  <c r="BE394" i="4"/>
  <c r="N394" i="4"/>
  <c r="N190" i="12" s="1"/>
  <c r="N961" i="4"/>
  <c r="N451" i="12" s="1"/>
  <c r="BE961" i="4"/>
  <c r="N250" i="4"/>
  <c r="N46" i="12" s="1"/>
  <c r="BE250" i="4"/>
  <c r="BE622" i="4"/>
  <c r="N622" i="4"/>
  <c r="N826" i="12" s="1"/>
  <c r="N720" i="4"/>
  <c r="N584" i="12" s="1"/>
  <c r="BE720" i="4"/>
  <c r="BE656" i="4"/>
  <c r="N656" i="4"/>
  <c r="N792" i="12" s="1"/>
  <c r="N312" i="4"/>
  <c r="N992" i="12" s="1"/>
  <c r="BE312" i="4"/>
  <c r="N550" i="4"/>
  <c r="N754" i="12" s="1"/>
  <c r="BE550" i="4"/>
  <c r="N435" i="4"/>
  <c r="N401" i="12" s="1"/>
  <c r="BE435" i="4"/>
  <c r="BE134" i="4"/>
  <c r="N134" i="4"/>
  <c r="N882" i="12" s="1"/>
  <c r="BE299" i="4"/>
  <c r="N299" i="4"/>
  <c r="N537" i="12" s="1"/>
  <c r="N692" i="4"/>
  <c r="N828" i="12" s="1"/>
  <c r="BE692" i="4"/>
  <c r="BE510" i="4"/>
  <c r="N510" i="4"/>
  <c r="N578" i="12" s="1"/>
  <c r="BE820" i="4"/>
  <c r="N820" i="4"/>
  <c r="N412" i="12" s="1"/>
  <c r="N997" i="4"/>
  <c r="N487" i="12" s="1"/>
  <c r="BE997" i="4"/>
  <c r="N453" i="4"/>
  <c r="N1031" i="12" s="1"/>
  <c r="BE453" i="4"/>
  <c r="BE833" i="4"/>
  <c r="N833" i="4"/>
  <c r="N867" i="12" s="1"/>
  <c r="BE161" i="4"/>
  <c r="N161" i="4"/>
  <c r="N603" i="12" s="1"/>
  <c r="BE157" i="4"/>
  <c r="N157" i="4"/>
  <c r="N463" i="12" s="1"/>
  <c r="BE25" i="4"/>
  <c r="N25" i="4"/>
  <c r="N739" i="12" s="1"/>
  <c r="BE968" i="4"/>
  <c r="N968" i="4"/>
  <c r="N696" i="12" s="1"/>
  <c r="BE296" i="4"/>
  <c r="N296" i="4"/>
  <c r="N432" i="12" s="1"/>
  <c r="N694" i="4"/>
  <c r="N898" i="12" s="1"/>
  <c r="BE694" i="4"/>
  <c r="BE227" i="4"/>
  <c r="N227" i="4"/>
  <c r="N465" i="12" s="1"/>
  <c r="BC920" i="4"/>
  <c r="BC240" i="12" s="1"/>
  <c r="BE920" i="4"/>
  <c r="N412" i="4"/>
  <c r="N820" i="12" s="1"/>
  <c r="BE412" i="4"/>
  <c r="N828" i="4"/>
  <c r="N692" i="12" s="1"/>
  <c r="BE828" i="4"/>
  <c r="BE1038" i="4"/>
  <c r="N1038" i="4"/>
  <c r="N698" i="12" s="1"/>
  <c r="BE647" i="4"/>
  <c r="N647" i="4"/>
  <c r="N477" i="12" s="1"/>
  <c r="BE655" i="4"/>
  <c r="N655" i="4"/>
  <c r="N757" i="12" s="1"/>
  <c r="N796" i="4"/>
  <c r="N796" i="12" s="1"/>
  <c r="BE796" i="4"/>
  <c r="BE963" i="4"/>
  <c r="N963" i="4"/>
  <c r="N521" i="12" s="1"/>
  <c r="BE95" i="4"/>
  <c r="N95" i="4"/>
  <c r="N741" i="12" s="1"/>
  <c r="BE427" i="4"/>
  <c r="N427" i="4"/>
  <c r="N121" i="12" s="1"/>
  <c r="BE515" i="4"/>
  <c r="N515" i="4"/>
  <c r="N753" i="12" s="1"/>
  <c r="BE125" i="4"/>
  <c r="N125" i="4"/>
  <c r="N567" i="12" s="1"/>
  <c r="BE832" i="4"/>
  <c r="N832" i="4"/>
  <c r="N832" i="12" s="1"/>
  <c r="BE861" i="4"/>
  <c r="N861" i="4"/>
  <c r="N623" i="12" s="1"/>
  <c r="BE620" i="4"/>
  <c r="N620" i="4"/>
  <c r="N756" i="12" s="1"/>
  <c r="BE201" i="4"/>
  <c r="N201" i="4"/>
  <c r="N779" i="12" s="1"/>
  <c r="N795" i="4"/>
  <c r="N761" i="12" s="1"/>
  <c r="BE795" i="4"/>
  <c r="N376" i="4"/>
  <c r="N784" i="12" s="1"/>
  <c r="BE376" i="4"/>
  <c r="N464" i="4"/>
  <c r="N192" i="12" s="1"/>
  <c r="BE464" i="4"/>
  <c r="N444" i="4"/>
  <c r="N716" i="12" s="1"/>
  <c r="BE444" i="4"/>
  <c r="BE899" i="4"/>
  <c r="N899" i="4"/>
  <c r="N729" i="12" s="1"/>
  <c r="BE826" i="4"/>
  <c r="N826" i="4"/>
  <c r="N622" i="12" s="1"/>
  <c r="BE730" i="4"/>
  <c r="N730" i="4"/>
  <c r="N934" i="12" s="1"/>
  <c r="BE200" i="4"/>
  <c r="N200" i="4"/>
  <c r="N744" i="12" s="1"/>
  <c r="N310" i="4"/>
  <c r="N922" i="12" s="1"/>
  <c r="BE310" i="4"/>
  <c r="BE522" i="4"/>
  <c r="N522" i="4"/>
  <c r="N998" i="12" s="1"/>
  <c r="BE755" i="4"/>
  <c r="N755" i="4"/>
  <c r="N585" i="12" s="1"/>
  <c r="BE118" i="4"/>
  <c r="N118" i="4"/>
  <c r="N322" i="12" s="1"/>
  <c r="BE337" i="4"/>
  <c r="N337" i="4"/>
  <c r="N643" i="12" s="1"/>
  <c r="N753" i="4"/>
  <c r="N515" i="12" s="1"/>
  <c r="BE753" i="4"/>
  <c r="BE1032" i="4"/>
  <c r="N1032" i="4"/>
  <c r="N488" i="12" s="1"/>
  <c r="N823" i="4"/>
  <c r="N517" i="12" s="1"/>
  <c r="BE823" i="4"/>
  <c r="BE1006" i="4"/>
  <c r="N1006" i="4"/>
  <c r="N802" i="12" s="1"/>
  <c r="N577" i="4"/>
  <c r="N475" i="12" s="1"/>
  <c r="BE577" i="4"/>
  <c r="BE414" i="4"/>
  <c r="N414" i="4"/>
  <c r="N890" i="12" s="1"/>
  <c r="N1041" i="4"/>
  <c r="N803" i="12" s="1"/>
  <c r="BE1041" i="4"/>
  <c r="BE401" i="4"/>
  <c r="N401" i="4"/>
  <c r="N435" i="12" s="1"/>
  <c r="BC854" i="4"/>
  <c r="BC378" i="12" s="1"/>
  <c r="BE854" i="4"/>
  <c r="BE603" i="4"/>
  <c r="N603" i="4"/>
  <c r="N161" i="12" s="1"/>
  <c r="BE126" i="4"/>
  <c r="N126" i="4"/>
  <c r="N602" i="12" s="1"/>
  <c r="N973" i="4"/>
  <c r="N871" i="12" s="1"/>
  <c r="BE973" i="4"/>
  <c r="N542" i="4"/>
  <c r="N474" i="12" s="1"/>
  <c r="BE542" i="4"/>
  <c r="BE277" i="4"/>
  <c r="N277" i="4"/>
  <c r="N991" i="12" s="1"/>
  <c r="N582" i="4"/>
  <c r="N650" i="12" s="1"/>
  <c r="BE582" i="4"/>
  <c r="BE407" i="4"/>
  <c r="N407" i="4"/>
  <c r="N645" i="12" s="1"/>
  <c r="BE31" i="4"/>
  <c r="N31" i="4"/>
  <c r="N949" i="12" s="1"/>
  <c r="N372" i="4"/>
  <c r="N644" i="12" s="1"/>
  <c r="BE372" i="4"/>
  <c r="BE77" i="4"/>
  <c r="N77" i="4"/>
  <c r="N111" i="12" s="1"/>
  <c r="BE742" i="4"/>
  <c r="N742" i="4"/>
  <c r="N130" i="12" s="1"/>
  <c r="BC921" i="4"/>
  <c r="BC275" i="12" s="1"/>
  <c r="BE921" i="4"/>
  <c r="N432" i="4"/>
  <c r="N296" i="12" s="1"/>
  <c r="BE432" i="4"/>
  <c r="BE498" i="4"/>
  <c r="N498" i="4"/>
  <c r="N158" i="12" s="1"/>
  <c r="BC989" i="4"/>
  <c r="BC207" i="12" s="1"/>
  <c r="BE989" i="4"/>
  <c r="N398" i="4"/>
  <c r="N330" i="12" s="1"/>
  <c r="BE398" i="4"/>
  <c r="N537" i="4"/>
  <c r="N299" i="12" s="1"/>
  <c r="BE537" i="4"/>
  <c r="N1056" i="4"/>
  <c r="N104" i="12" s="1"/>
  <c r="BE1056" i="4"/>
  <c r="N710" i="4"/>
  <c r="N234" i="12" s="1"/>
  <c r="BE710" i="4"/>
  <c r="BE776" i="4"/>
  <c r="N776" i="4"/>
  <c r="N96" i="12" s="1"/>
  <c r="BE855" i="4"/>
  <c r="N855" i="4"/>
  <c r="N413" i="12" s="1"/>
  <c r="BE1065" i="4"/>
  <c r="N1065" i="4"/>
  <c r="N419" i="12" s="1"/>
  <c r="N135" i="4"/>
  <c r="N917" i="12" s="1"/>
  <c r="BE135" i="4"/>
  <c r="BE48" i="4"/>
  <c r="N48" i="4"/>
  <c r="N320" i="12" s="1"/>
  <c r="BE723" i="4"/>
  <c r="N723" i="4"/>
  <c r="N689" i="12" s="1"/>
  <c r="BE83" i="4"/>
  <c r="N83" i="4"/>
  <c r="N321" i="12" s="1"/>
  <c r="N116" i="4"/>
  <c r="N252" i="12" s="1"/>
  <c r="BE116" i="4"/>
  <c r="BE637" i="4"/>
  <c r="N637" i="4"/>
  <c r="N127" i="12" s="1"/>
  <c r="BE461" i="4"/>
  <c r="N461" i="4"/>
  <c r="N87" i="12" s="1"/>
  <c r="BE540" i="4"/>
  <c r="N540" i="4"/>
  <c r="N404" i="12" s="1"/>
  <c r="BC987" i="4"/>
  <c r="BE987" i="4"/>
  <c r="BE39" i="4"/>
  <c r="N39" i="4"/>
  <c r="N5" i="12" s="1"/>
  <c r="BC9" i="4"/>
  <c r="BE9" i="4"/>
  <c r="N834" i="4"/>
  <c r="N902" i="12" s="1"/>
  <c r="BE834" i="4"/>
  <c r="BE97" i="4"/>
  <c r="N97" i="4"/>
  <c r="N811" i="12" s="1"/>
  <c r="N268" i="4"/>
  <c r="N676" i="12" s="1"/>
  <c r="BE268" i="4"/>
  <c r="BE115" i="4"/>
  <c r="N115" i="4"/>
  <c r="N217" i="12" s="1"/>
  <c r="N330" i="4"/>
  <c r="N398" i="12" s="1"/>
  <c r="BE330" i="4"/>
  <c r="BE319" i="4"/>
  <c r="N319" i="4"/>
  <c r="N13" i="12" s="1"/>
  <c r="N257" i="4"/>
  <c r="N291" i="12" s="1"/>
  <c r="BE257" i="4"/>
  <c r="N287" i="4"/>
  <c r="N117" i="12" s="1"/>
  <c r="BE287" i="4"/>
  <c r="N179" i="4"/>
  <c r="N9" i="12" s="1"/>
  <c r="BE179" i="4"/>
  <c r="BE436" i="4"/>
  <c r="N436" i="4"/>
  <c r="N436" i="12" s="1"/>
  <c r="BE186" i="4"/>
  <c r="N186" i="4"/>
  <c r="N254" i="12" s="1"/>
  <c r="BE592" i="4"/>
  <c r="N592" i="4"/>
  <c r="N1000" i="12" s="1"/>
  <c r="BE638" i="4"/>
  <c r="N638" i="4"/>
  <c r="N162" i="12" s="1"/>
  <c r="N424" i="4"/>
  <c r="N16" i="12" s="1"/>
  <c r="BE424" i="4"/>
  <c r="BE463" i="4"/>
  <c r="N463" i="4"/>
  <c r="N157" i="12" s="1"/>
  <c r="BE696" i="4"/>
  <c r="N696" i="4"/>
  <c r="N968" i="12" s="1"/>
  <c r="BE608" i="4"/>
  <c r="N608" i="4"/>
  <c r="N336" i="12" s="1"/>
  <c r="BE431" i="4"/>
  <c r="N431" i="4"/>
  <c r="N261" i="12" s="1"/>
  <c r="BE326" i="4"/>
  <c r="N326" i="4"/>
  <c r="N258" i="12" s="1"/>
  <c r="N902" i="4"/>
  <c r="N834" i="12" s="1"/>
  <c r="BE902" i="4"/>
  <c r="BE198" i="4"/>
  <c r="N198" i="4"/>
  <c r="N674" i="12" s="1"/>
  <c r="BE185" i="4"/>
  <c r="N185" i="4"/>
  <c r="N219" i="12" s="1"/>
  <c r="BE673" i="4"/>
  <c r="N673" i="4"/>
  <c r="N163" i="12" s="1"/>
  <c r="BE93" i="4"/>
  <c r="N93" i="4"/>
  <c r="N671" i="12" s="1"/>
  <c r="N566" i="4"/>
  <c r="N90" i="12" s="1"/>
  <c r="BE566" i="4"/>
  <c r="BE205" i="4"/>
  <c r="N205" i="4"/>
  <c r="N919" i="12" s="1"/>
  <c r="N347" i="4"/>
  <c r="N993" i="12" s="1"/>
  <c r="BE347" i="4"/>
  <c r="BE483" i="4"/>
  <c r="N483" i="4"/>
  <c r="N857" i="12" s="1"/>
  <c r="N173" i="4"/>
  <c r="N1023" i="12" s="1"/>
  <c r="BE173" i="4"/>
  <c r="BE627" i="4"/>
  <c r="N627" i="4"/>
  <c r="N1001" i="12" s="1"/>
  <c r="N822" i="4"/>
  <c r="N482" i="12" s="1"/>
  <c r="BE822" i="4"/>
  <c r="BE304" i="4"/>
  <c r="N304" i="4"/>
  <c r="N712" i="12" s="1"/>
  <c r="BE719" i="4"/>
  <c r="N719" i="4"/>
  <c r="N549" i="12" s="1"/>
  <c r="BE1002" i="4"/>
  <c r="N1002" i="4"/>
  <c r="N662" i="12" s="1"/>
  <c r="N793" i="4"/>
  <c r="N691" i="12" s="1"/>
  <c r="BE793" i="4"/>
  <c r="N156" i="4"/>
  <c r="N428" i="12" s="1"/>
  <c r="BE156" i="4"/>
  <c r="BE1033" i="4"/>
  <c r="N1033" i="4"/>
  <c r="N523" i="12" s="1"/>
  <c r="BE1074" i="4"/>
  <c r="N1074" i="4"/>
  <c r="N734" i="12" s="1"/>
  <c r="N583" i="4"/>
  <c r="N685" i="12" s="1"/>
  <c r="BE583" i="4"/>
  <c r="BE864" i="4"/>
  <c r="N864" i="4"/>
  <c r="N728" i="12" s="1"/>
  <c r="BE191" i="4"/>
  <c r="N191" i="4"/>
  <c r="N429" i="12" s="1"/>
  <c r="BE903" i="4"/>
  <c r="N903" i="4"/>
  <c r="N869" i="12" s="1"/>
  <c r="N648" i="4"/>
  <c r="N512" i="12" s="1"/>
  <c r="BE648" i="4"/>
  <c r="N553" i="4"/>
  <c r="N859" i="12" s="1"/>
  <c r="BE553" i="4"/>
  <c r="BE60" i="4"/>
  <c r="N60" i="4"/>
  <c r="N740" i="12" s="1"/>
  <c r="N986" i="4"/>
  <c r="N102" i="12" s="1"/>
  <c r="BE986" i="4"/>
  <c r="BE430" i="4"/>
  <c r="N430" i="4"/>
  <c r="N226" i="12" s="1"/>
  <c r="BE64" i="4"/>
  <c r="N64" i="4"/>
  <c r="N880" i="12" s="1"/>
  <c r="BE129" i="4"/>
  <c r="N129" i="4"/>
  <c r="N707" i="12" s="1"/>
  <c r="BE1083" i="4"/>
  <c r="N1083" i="4"/>
  <c r="N1049" i="12" s="1"/>
  <c r="N962" i="4"/>
  <c r="N486" i="12" s="1"/>
  <c r="BE962" i="4"/>
  <c r="BE862" i="4"/>
  <c r="N862" i="4"/>
  <c r="N658" i="12" s="1"/>
  <c r="BE91" i="4"/>
  <c r="N91" i="4"/>
  <c r="N601" i="12" s="1"/>
  <c r="BE661" i="4"/>
  <c r="N661" i="4"/>
  <c r="N967" i="12" s="1"/>
  <c r="BE238" i="4"/>
  <c r="N238" i="4"/>
  <c r="N850" i="12" s="1"/>
  <c r="BE158" i="4"/>
  <c r="N158" i="4"/>
  <c r="N498" i="12" s="1"/>
  <c r="BE509" i="4"/>
  <c r="N509" i="4"/>
  <c r="N543" i="12" s="1"/>
  <c r="BE152" i="4"/>
  <c r="N152" i="4"/>
  <c r="N288" i="12" s="1"/>
  <c r="BE801" i="4"/>
  <c r="N801" i="4"/>
  <c r="N971" i="12" s="1"/>
  <c r="N480" i="4"/>
  <c r="N752" i="12" s="1"/>
  <c r="BE480" i="4"/>
  <c r="BE406" i="4"/>
  <c r="N406" i="4"/>
  <c r="N610" i="12" s="1"/>
  <c r="N478" i="4"/>
  <c r="N682" i="12" s="1"/>
  <c r="BE478" i="4"/>
  <c r="BE940" i="4"/>
  <c r="N940" i="4"/>
  <c r="N940" i="12" s="1"/>
  <c r="BE581" i="4"/>
  <c r="N581" i="4"/>
  <c r="N615" i="12" s="1"/>
  <c r="N743" i="4"/>
  <c r="N165" i="12" s="1"/>
  <c r="BE743" i="4"/>
  <c r="BC1021" i="4"/>
  <c r="BE1021" i="4"/>
  <c r="BE371" i="4"/>
  <c r="N371" i="4"/>
  <c r="N609" i="12" s="1"/>
  <c r="BE555" i="4"/>
  <c r="N555" i="4"/>
  <c r="N929" i="12" s="1"/>
  <c r="N644" i="4"/>
  <c r="N372" i="12" s="1"/>
  <c r="BE644" i="4"/>
  <c r="N552" i="4"/>
  <c r="N824" i="12" s="1"/>
  <c r="BE552" i="4"/>
  <c r="BE137" i="4"/>
  <c r="N137" i="4"/>
  <c r="N987" i="12" s="1"/>
  <c r="BE228" i="4"/>
  <c r="N228" i="4"/>
  <c r="N500" i="12" s="1"/>
  <c r="BE837" i="4"/>
  <c r="N837" i="4"/>
  <c r="N1007" i="12" s="1"/>
  <c r="N1036" i="4"/>
  <c r="N628" i="12" s="1"/>
  <c r="BE1036" i="4"/>
  <c r="N180" i="4"/>
  <c r="N44" i="12" s="1"/>
  <c r="BE180" i="4"/>
  <c r="BE451" i="4"/>
  <c r="N451" i="4"/>
  <c r="N961" i="12" s="1"/>
  <c r="N718" i="4"/>
  <c r="N514" i="12" s="1"/>
  <c r="BE718" i="4"/>
  <c r="N836" i="4"/>
  <c r="N972" i="12" s="1"/>
  <c r="BE836" i="4"/>
  <c r="BE416" i="4"/>
  <c r="N416" i="4"/>
  <c r="N960" i="12" s="1"/>
  <c r="BE868" i="4"/>
  <c r="N868" i="4"/>
  <c r="N868" i="12" s="1"/>
  <c r="BE824" i="4"/>
  <c r="N824" i="4"/>
  <c r="N552" i="12" s="1"/>
  <c r="BE728" i="4"/>
  <c r="N728" i="4"/>
  <c r="N864" i="12" s="1"/>
  <c r="BE926" i="4"/>
  <c r="N926" i="4"/>
  <c r="N450" i="12" s="1"/>
  <c r="BE767" i="4"/>
  <c r="N767" i="4"/>
  <c r="N1005" i="12" s="1"/>
  <c r="BE569" i="4"/>
  <c r="N569" i="4"/>
  <c r="N195" i="12" s="1"/>
  <c r="N348" i="4"/>
  <c r="N1028" i="12" s="1"/>
  <c r="BE348" i="4"/>
  <c r="BE1000" i="4"/>
  <c r="N1000" i="4"/>
  <c r="N592" i="12" s="1"/>
  <c r="N261" i="4"/>
  <c r="N431" i="12" s="1"/>
  <c r="BE261" i="4"/>
  <c r="BE334" i="4"/>
  <c r="N334" i="4"/>
  <c r="N538" i="12" s="1"/>
  <c r="N731" i="4"/>
  <c r="N969" i="12" s="1"/>
  <c r="BE731" i="4"/>
  <c r="BE859" i="4"/>
  <c r="N859" i="4"/>
  <c r="N553" i="12" s="1"/>
  <c r="BE136" i="4"/>
  <c r="N136" i="4"/>
  <c r="N952" i="12" s="1"/>
  <c r="N590" i="4"/>
  <c r="N930" i="12" s="1"/>
  <c r="BE590" i="4"/>
  <c r="BE615" i="4"/>
  <c r="N615" i="4"/>
  <c r="N581" i="12" s="1"/>
  <c r="N396" i="4"/>
  <c r="N260" i="12" s="1"/>
  <c r="BE396" i="4"/>
  <c r="N607" i="4"/>
  <c r="N301" i="12" s="1"/>
  <c r="BE607" i="4"/>
  <c r="BE784" i="4"/>
  <c r="N784" i="4"/>
  <c r="N376" i="12" s="1"/>
  <c r="BC993" i="4"/>
  <c r="BC347" i="12" s="1"/>
  <c r="BE993" i="4"/>
  <c r="N783" i="4"/>
  <c r="N341" i="12" s="1"/>
  <c r="BE783" i="4"/>
  <c r="BC889" i="4"/>
  <c r="BC379" i="12" s="1"/>
  <c r="BE889" i="4"/>
  <c r="N1064" i="4"/>
  <c r="N384" i="12" s="1"/>
  <c r="BE1064" i="4"/>
  <c r="BE365" i="4"/>
  <c r="N365" i="4"/>
  <c r="N399" i="12" s="1"/>
  <c r="N43" i="4"/>
  <c r="N145" i="12" s="1"/>
  <c r="BE43" i="4"/>
  <c r="BC10" i="4"/>
  <c r="BC214" i="12" s="1"/>
  <c r="BE10" i="4"/>
  <c r="BC1025" i="4"/>
  <c r="BC243" i="12" s="1"/>
  <c r="BE1025" i="4"/>
  <c r="BE708" i="4"/>
  <c r="N708" i="4"/>
  <c r="N164" i="12" s="1"/>
  <c r="N366" i="4"/>
  <c r="N434" i="12" s="1"/>
  <c r="BE366" i="4"/>
  <c r="BC956" i="4"/>
  <c r="BC276" i="12" s="1"/>
  <c r="BE956" i="4"/>
  <c r="BE169" i="4"/>
  <c r="N169" i="4"/>
  <c r="N883" i="12" s="1"/>
  <c r="N496" i="4"/>
  <c r="N88" i="12" s="1"/>
  <c r="BE496" i="4"/>
  <c r="BE1043" i="4"/>
  <c r="N1043" i="4"/>
  <c r="N873" i="12" s="1"/>
  <c r="BE251" i="4"/>
  <c r="N251" i="4"/>
  <c r="N81" i="12" s="1"/>
  <c r="BE215" i="4"/>
  <c r="N215" i="4"/>
  <c r="N45" i="12" s="1"/>
  <c r="N789" i="4"/>
  <c r="N551" i="12" s="1"/>
  <c r="BE789" i="4"/>
  <c r="BE891" i="4"/>
  <c r="N891" i="4"/>
  <c r="N449" i="12" s="1"/>
  <c r="N24" i="4"/>
  <c r="N704" i="12" s="1"/>
  <c r="BE24" i="4"/>
  <c r="N976" i="4"/>
  <c r="N976" i="12" s="1"/>
  <c r="BE976" i="4"/>
  <c r="N883" i="4"/>
  <c r="N169" i="12" s="1"/>
  <c r="BE883" i="4"/>
  <c r="BE171" i="4"/>
  <c r="N171" i="4"/>
  <c r="N953" i="12" s="1"/>
  <c r="N437" i="4"/>
  <c r="N471" i="12" s="1"/>
  <c r="BE437" i="4"/>
  <c r="N933" i="4"/>
  <c r="N695" i="12" s="1"/>
  <c r="BE933" i="4"/>
  <c r="N639" i="4"/>
  <c r="N197" i="12" s="1"/>
  <c r="BE639" i="4"/>
  <c r="N535" i="4"/>
  <c r="N229" i="12" s="1"/>
  <c r="BE535" i="4"/>
  <c r="BE252" i="4"/>
  <c r="N252" i="4"/>
  <c r="N116" i="12" s="1"/>
  <c r="BE662" i="4"/>
  <c r="N662" i="4"/>
  <c r="N1002" i="12" s="1"/>
  <c r="BE765" i="4"/>
  <c r="N765" i="4"/>
  <c r="N935" i="12" s="1"/>
  <c r="BE356" i="4"/>
  <c r="N356" i="4"/>
  <c r="N84" i="12" s="1"/>
  <c r="BE76" i="4"/>
  <c r="N76" i="4"/>
  <c r="N76" i="12" s="1"/>
  <c r="N111" i="4"/>
  <c r="N77" i="12" s="1"/>
  <c r="BE111" i="4"/>
  <c r="BC1027" i="4"/>
  <c r="BC313" i="12" s="1"/>
  <c r="BE1027" i="4"/>
  <c r="BE230" i="4"/>
  <c r="N230" i="4"/>
  <c r="N570" i="12" s="1"/>
  <c r="BE599" i="4"/>
  <c r="N599" i="4"/>
  <c r="N21" i="12" s="1"/>
  <c r="N255" i="4"/>
  <c r="N221" i="12" s="1"/>
  <c r="BE255" i="4"/>
  <c r="BE536" i="4"/>
  <c r="N536" i="4"/>
  <c r="N264" i="12" s="1"/>
  <c r="BE269" i="4"/>
  <c r="N269" i="4"/>
  <c r="N711" i="12" s="1"/>
  <c r="N990" i="4"/>
  <c r="N242" i="12" s="1"/>
  <c r="BE990" i="4"/>
  <c r="BE42" i="4"/>
  <c r="N42" i="4"/>
  <c r="N110" i="12" s="1"/>
  <c r="N472" i="4"/>
  <c r="N472" i="12" s="1"/>
  <c r="BE472" i="4"/>
  <c r="BE538" i="4"/>
  <c r="N538" i="4"/>
  <c r="N334" i="12" s="1"/>
  <c r="BE501" i="4"/>
  <c r="N501" i="4"/>
  <c r="N263" i="12" s="1"/>
  <c r="BC815" i="4"/>
  <c r="BC237" i="12" s="1"/>
  <c r="BE815" i="4"/>
  <c r="BE335" i="4"/>
  <c r="N335" i="4"/>
  <c r="N573" i="12" s="1"/>
  <c r="N459" i="4"/>
  <c r="N17" i="12" s="1"/>
  <c r="BE459" i="4"/>
  <c r="BE497" i="4"/>
  <c r="N497" i="4"/>
  <c r="N123" i="12" s="1"/>
  <c r="BE21" i="4"/>
  <c r="N21" i="4"/>
  <c r="N599" i="12" s="1"/>
  <c r="BE641" i="4"/>
  <c r="N641" i="4"/>
  <c r="N267" i="12" s="1"/>
  <c r="BE167" i="4"/>
  <c r="N167" i="4"/>
  <c r="N813" i="12" s="1"/>
  <c r="BE761" i="4"/>
  <c r="N761" i="4"/>
  <c r="N795" i="12" s="1"/>
  <c r="N477" i="4"/>
  <c r="N647" i="12" s="1"/>
  <c r="BE477" i="4"/>
  <c r="N434" i="4"/>
  <c r="N366" i="12" s="1"/>
  <c r="BE434" i="4"/>
  <c r="BE930" i="4"/>
  <c r="N930" i="4"/>
  <c r="N590" i="12" s="1"/>
  <c r="N506" i="4"/>
  <c r="N438" i="12" s="1"/>
  <c r="BE506" i="4"/>
  <c r="N613" i="4"/>
  <c r="N511" i="12" s="1"/>
  <c r="BE613" i="4"/>
  <c r="BE591" i="4"/>
  <c r="N591" i="4"/>
  <c r="N965" i="12" s="1"/>
  <c r="BE544" i="4"/>
  <c r="N544" i="4"/>
  <c r="N544" i="12" s="1"/>
  <c r="N919" i="4"/>
  <c r="N205" i="12" s="1"/>
  <c r="BE919" i="4"/>
  <c r="BE792" i="4"/>
  <c r="N792" i="4"/>
  <c r="N656" i="12" s="1"/>
  <c r="BE1034" i="4"/>
  <c r="N1034" i="4"/>
  <c r="N558" i="12" s="1"/>
  <c r="BE964" i="4"/>
  <c r="N964" i="4"/>
  <c r="N556" i="12" s="1"/>
  <c r="BE1044" i="4"/>
  <c r="N1044" i="4"/>
  <c r="N908" i="12" s="1"/>
  <c r="BE970" i="4"/>
  <c r="N970" i="4"/>
  <c r="N766" i="12" s="1"/>
  <c r="N1061" i="4"/>
  <c r="N279" i="12" s="1"/>
  <c r="BE1061" i="4"/>
  <c r="BE58" i="4"/>
  <c r="N58" i="4"/>
  <c r="N670" i="12" s="1"/>
  <c r="N687" i="4"/>
  <c r="N653" i="12" s="1"/>
  <c r="BE687" i="4"/>
  <c r="N505" i="4"/>
  <c r="N403" i="12" s="1"/>
  <c r="BE505" i="4"/>
  <c r="BE303" i="4"/>
  <c r="N303" i="4"/>
  <c r="N677" i="12" s="1"/>
  <c r="BE619" i="4"/>
  <c r="N619" i="4"/>
  <c r="N721" i="12" s="1"/>
  <c r="BE306" i="4"/>
  <c r="N306" i="4"/>
  <c r="N782" i="12" s="1"/>
  <c r="N272" i="4"/>
  <c r="N816" i="12" s="1"/>
  <c r="BE272" i="4"/>
  <c r="N1070" i="4"/>
  <c r="N594" i="12" s="1"/>
  <c r="BE1070" i="4"/>
  <c r="N133" i="4"/>
  <c r="N847" i="12" s="1"/>
  <c r="BE133" i="4"/>
  <c r="BE580" i="4"/>
  <c r="N580" i="4"/>
  <c r="N580" i="12" s="1"/>
  <c r="N1079" i="4"/>
  <c r="N909" i="12" s="1"/>
  <c r="BE1079" i="4"/>
  <c r="N138" i="4"/>
  <c r="N1022" i="12" s="1"/>
  <c r="BE138" i="4"/>
  <c r="BE181" i="4"/>
  <c r="N181" i="4"/>
  <c r="N79" i="12" s="1"/>
  <c r="BE996" i="4"/>
  <c r="N996" i="4"/>
  <c r="N452" i="12" s="1"/>
  <c r="BE690" i="4"/>
  <c r="N690" i="4"/>
  <c r="N758" i="12" s="1"/>
  <c r="N410" i="4"/>
  <c r="N750" i="12" s="1"/>
  <c r="BE410" i="4"/>
  <c r="BE830" i="4"/>
  <c r="N830" i="4"/>
  <c r="N762" i="12" s="1"/>
  <c r="N22" i="4"/>
  <c r="N634" i="12" s="1"/>
  <c r="BE22" i="4"/>
  <c r="BE92" i="4"/>
  <c r="N92" i="4"/>
  <c r="N636" i="12" s="1"/>
  <c r="N1011" i="4"/>
  <c r="N977" i="12" s="1"/>
  <c r="BE1011" i="4"/>
  <c r="N11" i="4"/>
  <c r="N249" i="12" s="1"/>
  <c r="BE11" i="4"/>
  <c r="BE1029" i="4"/>
  <c r="N1029" i="4"/>
  <c r="N383" i="12" s="1"/>
  <c r="N392" i="4"/>
  <c r="N120" i="12" s="1"/>
  <c r="BE392" i="4"/>
  <c r="BE33" i="4"/>
  <c r="N33" i="4"/>
  <c r="N1019" i="12" s="1"/>
  <c r="BE827" i="4"/>
  <c r="N827" i="4"/>
  <c r="N657" i="12" s="1"/>
  <c r="N838" i="4"/>
  <c r="N1042" i="12" s="1"/>
  <c r="BE838" i="4"/>
  <c r="BE516" i="4"/>
  <c r="N516" i="4"/>
  <c r="N788" i="12" s="1"/>
  <c r="BE196" i="4"/>
  <c r="N196" i="4"/>
  <c r="N604" i="12" s="1"/>
  <c r="BE766" i="4"/>
  <c r="N766" i="4"/>
  <c r="N970" i="12" s="1"/>
  <c r="BE445" i="4"/>
  <c r="N445" i="4"/>
  <c r="N751" i="12" s="1"/>
  <c r="BE676" i="4"/>
  <c r="N676" i="4"/>
  <c r="N268" i="12" s="1"/>
  <c r="N943" i="4"/>
  <c r="N1045" i="12" s="1"/>
  <c r="BE943" i="4"/>
  <c r="BE168" i="4"/>
  <c r="N168" i="4"/>
  <c r="N848" i="12" s="1"/>
  <c r="BE56" i="4"/>
  <c r="N56" i="4"/>
  <c r="N600" i="12" s="1"/>
  <c r="N231" i="4"/>
  <c r="N605" i="12" s="1"/>
  <c r="BE231" i="4"/>
  <c r="N471" i="4"/>
  <c r="N437" i="12" s="1"/>
  <c r="BE471" i="4"/>
  <c r="BE999" i="4"/>
  <c r="N999" i="4"/>
  <c r="N557" i="12" s="1"/>
  <c r="BE1004" i="4"/>
  <c r="N1004" i="4"/>
  <c r="N732" i="12" s="1"/>
  <c r="BE382" i="4"/>
  <c r="N382" i="4"/>
  <c r="N994" i="12" s="1"/>
  <c r="N844" i="4"/>
  <c r="N28" i="12" s="1"/>
  <c r="BE844" i="4"/>
  <c r="N643" i="4"/>
  <c r="N337" i="12" s="1"/>
  <c r="BE643" i="4"/>
  <c r="N965" i="4"/>
  <c r="N591" i="12" s="1"/>
  <c r="BE965" i="4"/>
  <c r="N593" i="4"/>
  <c r="N1035" i="12" s="1"/>
  <c r="BE593" i="4"/>
  <c r="N1010" i="4"/>
  <c r="N942" i="12" s="1"/>
  <c r="BE1010" i="4"/>
  <c r="BE937" i="4"/>
  <c r="N937" i="4"/>
  <c r="N835" i="12" s="1"/>
  <c r="BE860" i="4"/>
  <c r="N860" i="4"/>
  <c r="N588" i="12" s="1"/>
  <c r="BE447" i="4"/>
  <c r="N447" i="4"/>
  <c r="N821" i="12" s="1"/>
  <c r="BE63" i="4"/>
  <c r="N63" i="4"/>
  <c r="N845" i="12" s="1"/>
  <c r="BE311" i="4"/>
  <c r="N311" i="4"/>
  <c r="N957" i="12" s="1"/>
  <c r="N679" i="4"/>
  <c r="N373" i="12" s="1"/>
  <c r="BE679" i="4"/>
  <c r="BE1030" i="4"/>
  <c r="N1030" i="4"/>
  <c r="N418" i="12" s="1"/>
  <c r="N502" i="4"/>
  <c r="N298" i="12" s="1"/>
  <c r="BE502" i="4"/>
  <c r="BE925" i="4"/>
  <c r="N925" i="4"/>
  <c r="N415" i="12" s="1"/>
  <c r="BE851" i="4"/>
  <c r="N851" i="4"/>
  <c r="N273" i="12" s="1"/>
  <c r="BC779" i="4"/>
  <c r="BC201" i="12" s="1"/>
  <c r="BE779" i="4"/>
  <c r="BC777" i="4"/>
  <c r="BE777" i="4"/>
  <c r="N361" i="4"/>
  <c r="N259" i="12" s="1"/>
  <c r="BE361" i="4"/>
  <c r="N465" i="4"/>
  <c r="N227" i="12" s="1"/>
  <c r="BE465" i="4"/>
  <c r="BC852" i="4"/>
  <c r="BC308" i="12" s="1"/>
  <c r="BE852" i="4"/>
  <c r="N47" i="4"/>
  <c r="N285" i="12" s="1"/>
  <c r="BE47" i="4"/>
  <c r="BC887" i="4"/>
  <c r="BC309" i="12" s="1"/>
  <c r="BE887" i="4"/>
  <c r="BE582" i="12"/>
  <c r="BM650" i="4"/>
  <c r="BW36" i="3"/>
  <c r="CC35" i="3"/>
  <c r="CI36" i="3"/>
  <c r="BO35" i="3"/>
  <c r="BS36" i="3"/>
  <c r="BU36" i="3"/>
  <c r="CA35" i="3"/>
  <c r="BM36" i="3"/>
  <c r="BK35" i="3"/>
  <c r="CB35" i="3"/>
  <c r="BI36" i="3"/>
  <c r="CG36" i="3"/>
  <c r="BQ36" i="3"/>
  <c r="CJ36" i="3"/>
  <c r="BG36" i="3"/>
  <c r="BY35" i="3"/>
  <c r="CH35" i="3"/>
  <c r="BT36" i="3"/>
  <c r="BJ35" i="3"/>
  <c r="BL35" i="3"/>
  <c r="BZ35" i="3"/>
  <c r="BR36" i="3"/>
  <c r="BI74" i="4"/>
  <c r="BI6" i="12" s="1"/>
  <c r="BI20" i="4"/>
  <c r="BI564" i="12" s="1"/>
  <c r="BI4" i="4"/>
  <c r="BI4" i="12" s="1"/>
  <c r="BI217" i="4"/>
  <c r="BI115" i="12" s="1"/>
  <c r="BI101" i="4"/>
  <c r="BI951" i="12" s="1"/>
  <c r="BI7" i="4"/>
  <c r="BI109" i="12" s="1"/>
  <c r="BI152" i="4"/>
  <c r="BI288" i="12" s="1"/>
  <c r="BI48" i="4"/>
  <c r="BI320" i="12" s="1"/>
  <c r="BI148" i="4"/>
  <c r="BI148" i="12" s="1"/>
  <c r="BI65" i="4"/>
  <c r="BI915" i="12" s="1"/>
  <c r="BI45" i="4"/>
  <c r="BI215" i="12" s="1"/>
  <c r="BI12" i="4"/>
  <c r="BI284" i="12" s="1"/>
  <c r="BI134" i="4"/>
  <c r="BI882" i="12" s="1"/>
  <c r="BI118" i="4"/>
  <c r="BI322" i="12" s="1"/>
  <c r="BI31" i="4"/>
  <c r="BI949" i="12" s="1"/>
  <c r="BI43" i="4"/>
  <c r="BI145" i="12" s="1"/>
  <c r="BI8" i="4"/>
  <c r="BI144" i="12" s="1"/>
  <c r="BI93" i="4"/>
  <c r="BI671" i="12" s="1"/>
  <c r="BI77" i="4"/>
  <c r="BI111" i="12" s="1"/>
  <c r="BI44" i="4"/>
  <c r="BI180" i="12" s="1"/>
  <c r="BI19" i="4"/>
  <c r="BI529" i="12" s="1"/>
  <c r="BI16" i="4"/>
  <c r="BI424" i="12" s="1"/>
  <c r="BI23" i="4"/>
  <c r="BI669" i="12" s="1"/>
  <c r="BI30" i="4"/>
  <c r="BI914" i="12" s="1"/>
  <c r="BI144" i="4"/>
  <c r="BI8" i="12" s="1"/>
  <c r="BI61" i="4"/>
  <c r="BI775" i="12" s="1"/>
  <c r="BI53" i="4"/>
  <c r="BI495" i="12" s="1"/>
  <c r="BI41" i="4"/>
  <c r="BI75" i="12" s="1"/>
  <c r="BI64" i="4"/>
  <c r="BI880" i="12" s="1"/>
  <c r="BI40" i="4"/>
  <c r="BI40" i="12" s="1"/>
  <c r="BI27" i="4"/>
  <c r="BI809" i="12" s="1"/>
  <c r="BI188" i="4"/>
  <c r="BI324" i="12" s="1"/>
  <c r="BI11" i="4"/>
  <c r="BI249" i="12" s="1"/>
  <c r="BI26" i="4"/>
  <c r="BI774" i="12" s="1"/>
  <c r="BI14" i="4"/>
  <c r="BI354" i="12" s="1"/>
  <c r="BI98" i="4"/>
  <c r="BI846" i="12" s="1"/>
  <c r="BI82" i="4"/>
  <c r="BI286" i="12" s="1"/>
  <c r="BI163" i="4"/>
  <c r="BI673" i="12" s="1"/>
  <c r="BI60" i="4"/>
  <c r="BI740" i="12" s="1"/>
  <c r="BI56" i="4"/>
  <c r="BI600" i="12" s="1"/>
  <c r="BI15" i="4"/>
  <c r="BI389" i="12" s="1"/>
  <c r="BI94" i="4"/>
  <c r="BI706" i="12" s="1"/>
  <c r="BI28" i="4"/>
  <c r="BI844" i="12" s="1"/>
  <c r="BI10" i="4"/>
  <c r="BI214" i="12" s="1"/>
  <c r="BI78" i="4"/>
  <c r="BI146" i="12" s="1"/>
  <c r="BI57" i="4"/>
  <c r="BI635" i="12" s="1"/>
  <c r="BI49" i="4"/>
  <c r="BI355" i="12" s="1"/>
  <c r="BI24" i="4"/>
  <c r="BI704" i="12" s="1"/>
  <c r="BI85" i="4"/>
  <c r="BI391" i="12" s="1"/>
  <c r="BM410" i="4" l="1"/>
  <c r="BE750" i="12"/>
  <c r="BE594" i="12"/>
  <c r="BM1070" i="4"/>
  <c r="BE366" i="12"/>
  <c r="BM434" i="4"/>
  <c r="BE472" i="12"/>
  <c r="BM472" i="4"/>
  <c r="BE313" i="12"/>
  <c r="BM1027" i="4"/>
  <c r="BE197" i="12"/>
  <c r="BM639" i="4"/>
  <c r="BE551" i="12"/>
  <c r="BM789" i="4"/>
  <c r="BM993" i="4"/>
  <c r="BE347" i="12"/>
  <c r="BE824" i="12"/>
  <c r="BM552" i="4"/>
  <c r="BE16" i="12"/>
  <c r="BM424" i="4"/>
  <c r="BM116" i="4"/>
  <c r="BE252" i="12"/>
  <c r="BM135" i="4"/>
  <c r="BE917" i="12"/>
  <c r="BE234" i="12"/>
  <c r="BM710" i="4"/>
  <c r="BM989" i="4"/>
  <c r="BE207" i="12"/>
  <c r="BE871" i="12"/>
  <c r="BM973" i="4"/>
  <c r="BM310" i="4"/>
  <c r="BE922" i="12"/>
  <c r="BM795" i="4"/>
  <c r="BE761" i="12"/>
  <c r="BM920" i="4"/>
  <c r="BE240" i="12"/>
  <c r="BE401" i="12"/>
  <c r="BM435" i="4"/>
  <c r="BM720" i="4"/>
  <c r="BE584" i="12"/>
  <c r="BE224" i="12"/>
  <c r="BM360" i="4"/>
  <c r="BM745" i="4"/>
  <c r="BE235" i="12"/>
  <c r="BM61" i="4"/>
  <c r="BE775" i="12"/>
  <c r="BE191" i="12"/>
  <c r="BM429" i="4"/>
  <c r="BM724" i="4"/>
  <c r="BE724" i="12"/>
  <c r="BE959" i="12"/>
  <c r="BM381" i="4"/>
  <c r="BE786" i="12"/>
  <c r="BM446" i="4"/>
  <c r="BE852" i="12"/>
  <c r="BM308" i="4"/>
  <c r="BM663" i="4"/>
  <c r="BE1037" i="12"/>
  <c r="BM957" i="4"/>
  <c r="BE311" i="12"/>
  <c r="BM470" i="4"/>
  <c r="BE402" i="12"/>
  <c r="BM223" i="4"/>
  <c r="BE325" i="12"/>
  <c r="BE15" i="12"/>
  <c r="BM389" i="4"/>
  <c r="BM12" i="4"/>
  <c r="BH12" i="4" s="1"/>
  <c r="BH284" i="12" s="1"/>
  <c r="BE284" i="12"/>
  <c r="BM41" i="4"/>
  <c r="BE75" i="12"/>
  <c r="BE327" i="12"/>
  <c r="BM293" i="4"/>
  <c r="BM417" i="4"/>
  <c r="BE995" i="12"/>
  <c r="BE55" i="12"/>
  <c r="BM565" i="4"/>
  <c r="BM123" i="4"/>
  <c r="BE497" i="12"/>
  <c r="BM1068" i="4"/>
  <c r="BE524" i="12"/>
  <c r="BM758" i="4"/>
  <c r="BE690" i="12"/>
  <c r="BE182" i="12"/>
  <c r="BM114" i="4"/>
  <c r="BM609" i="4"/>
  <c r="BE371" i="12"/>
  <c r="BM881" i="4"/>
  <c r="BE99" i="12"/>
  <c r="BE715" i="12"/>
  <c r="BM409" i="4"/>
  <c r="BM1062" i="4"/>
  <c r="BE314" i="12"/>
  <c r="BM373" i="4"/>
  <c r="BE679" i="12"/>
  <c r="BM1009" i="4"/>
  <c r="BE907" i="12"/>
  <c r="BE278" i="12"/>
  <c r="BM1026" i="4"/>
  <c r="BM195" i="4"/>
  <c r="BE569" i="12"/>
  <c r="BM259" i="4"/>
  <c r="BE361" i="12"/>
  <c r="BM543" i="4"/>
  <c r="BE509" i="12"/>
  <c r="BE206" i="12"/>
  <c r="BM954" i="4"/>
  <c r="BE49" i="12"/>
  <c r="BM355" i="4"/>
  <c r="BE839" i="12"/>
  <c r="BM1077" i="4"/>
  <c r="BE184" i="12"/>
  <c r="BM184" i="4"/>
  <c r="BM153" i="4"/>
  <c r="BE323" i="12"/>
  <c r="BM895" i="4"/>
  <c r="BE589" i="12"/>
  <c r="BM900" i="4"/>
  <c r="BE764" i="12"/>
  <c r="BE928" i="12"/>
  <c r="BM520" i="4"/>
  <c r="BM40" i="4"/>
  <c r="BE40" i="12"/>
  <c r="BM170" i="4"/>
  <c r="BE918" i="12"/>
  <c r="BE362" i="12"/>
  <c r="BM294" i="4"/>
  <c r="BM289" i="4"/>
  <c r="BE187" i="12"/>
  <c r="BM782" i="4"/>
  <c r="BE306" i="12"/>
  <c r="BE203" i="12"/>
  <c r="BM849" i="4"/>
  <c r="BM197" i="4"/>
  <c r="BE639" i="12"/>
  <c r="BM206" i="4"/>
  <c r="BE954" i="12"/>
  <c r="BE333" i="12"/>
  <c r="BM503" i="4"/>
  <c r="BM19" i="4"/>
  <c r="BH19" i="4" s="1"/>
  <c r="BH529" i="12" s="1"/>
  <c r="BE529" i="12"/>
  <c r="BM904" i="4"/>
  <c r="BE904" i="12"/>
  <c r="BM399" i="4"/>
  <c r="BE365" i="12"/>
  <c r="BE433" i="12"/>
  <c r="BM331" i="4"/>
  <c r="BE1021" i="12"/>
  <c r="BM103" i="4"/>
  <c r="BM79" i="4"/>
  <c r="BE181" i="12"/>
  <c r="BE519" i="12"/>
  <c r="BM893" i="4"/>
  <c r="BM243" i="4"/>
  <c r="BE1025" i="12"/>
  <c r="BM519" i="4"/>
  <c r="BE893" i="12"/>
  <c r="BM47" i="4"/>
  <c r="BE285" i="12"/>
  <c r="BE298" i="12"/>
  <c r="BM502" i="4"/>
  <c r="BM1010" i="4"/>
  <c r="BE942" i="12"/>
  <c r="BM471" i="4"/>
  <c r="BE437" i="12"/>
  <c r="BM1011" i="4"/>
  <c r="BE977" i="12"/>
  <c r="BM138" i="4"/>
  <c r="BE1022" i="12"/>
  <c r="BE279" i="12"/>
  <c r="BM1061" i="4"/>
  <c r="BM883" i="4"/>
  <c r="BE169" i="12"/>
  <c r="BE88" i="12"/>
  <c r="BM496" i="4"/>
  <c r="BE969" i="12"/>
  <c r="BM731" i="4"/>
  <c r="BM348" i="4"/>
  <c r="BE1028" i="12"/>
  <c r="BM836" i="4"/>
  <c r="BE972" i="12"/>
  <c r="BE628" i="12"/>
  <c r="BM1036" i="4"/>
  <c r="BM1021" i="4"/>
  <c r="BE103" i="12"/>
  <c r="BM478" i="4"/>
  <c r="BE682" i="12"/>
  <c r="BM986" i="4"/>
  <c r="BE102" i="12"/>
  <c r="BE137" i="12"/>
  <c r="BM987" i="4"/>
  <c r="BC131" i="12"/>
  <c r="BC804" i="4"/>
  <c r="H774" i="4" s="1"/>
  <c r="BE845" i="12"/>
  <c r="BM63" i="4"/>
  <c r="BE604" i="12"/>
  <c r="BM196" i="4"/>
  <c r="BE1019" i="12"/>
  <c r="BM33" i="4"/>
  <c r="BH33" i="4" s="1"/>
  <c r="BE677" i="12"/>
  <c r="BM303" i="4"/>
  <c r="BE558" i="12"/>
  <c r="BM1034" i="4"/>
  <c r="BM591" i="4"/>
  <c r="BE965" i="12"/>
  <c r="BE267" i="12"/>
  <c r="BM641" i="4"/>
  <c r="BM335" i="4"/>
  <c r="BE573" i="12"/>
  <c r="BM536" i="4"/>
  <c r="BE264" i="12"/>
  <c r="BE935" i="12"/>
  <c r="BM765" i="4"/>
  <c r="BM708" i="4"/>
  <c r="BE164" i="12"/>
  <c r="BE399" i="12"/>
  <c r="BM365" i="4"/>
  <c r="BE581" i="12"/>
  <c r="BM615" i="4"/>
  <c r="BM728" i="4"/>
  <c r="BE864" i="12"/>
  <c r="BC103" i="12"/>
  <c r="BC1049" i="4"/>
  <c r="H1019" i="4" s="1"/>
  <c r="BM152" i="4"/>
  <c r="BE288" i="12"/>
  <c r="BM661" i="4"/>
  <c r="BE967" i="12"/>
  <c r="BM1083" i="4"/>
  <c r="BE1049" i="12"/>
  <c r="BM903" i="4"/>
  <c r="BE869" i="12"/>
  <c r="BE734" i="12"/>
  <c r="BM1074" i="4"/>
  <c r="BM1002" i="4"/>
  <c r="BE662" i="12"/>
  <c r="BE1001" i="12"/>
  <c r="BM627" i="4"/>
  <c r="BM205" i="4"/>
  <c r="BE919" i="12"/>
  <c r="BE219" i="12"/>
  <c r="BM185" i="4"/>
  <c r="BM431" i="4"/>
  <c r="BE261" i="12"/>
  <c r="BE436" i="12"/>
  <c r="BM436" i="4"/>
  <c r="BM319" i="4"/>
  <c r="BE13" i="12"/>
  <c r="BE811" i="12"/>
  <c r="BM97" i="4"/>
  <c r="BC137" i="12"/>
  <c r="BC1014" i="4"/>
  <c r="H984" i="4" s="1"/>
  <c r="BM742" i="4"/>
  <c r="BE130" i="12"/>
  <c r="BM407" i="4"/>
  <c r="BE645" i="12"/>
  <c r="BM401" i="4"/>
  <c r="BE435" i="12"/>
  <c r="BM1006" i="4"/>
  <c r="BE802" i="12"/>
  <c r="BE643" i="12"/>
  <c r="BM337" i="4"/>
  <c r="BM899" i="4"/>
  <c r="BE729" i="12"/>
  <c r="BM832" i="4"/>
  <c r="BE832" i="12"/>
  <c r="BM95" i="4"/>
  <c r="BE741" i="12"/>
  <c r="BM647" i="4"/>
  <c r="BE477" i="12"/>
  <c r="BM968" i="4"/>
  <c r="BE696" i="12"/>
  <c r="BM833" i="4"/>
  <c r="BE867" i="12"/>
  <c r="BM510" i="4"/>
  <c r="BE578" i="12"/>
  <c r="BM394" i="4"/>
  <c r="BE190" i="12"/>
  <c r="BE767" i="12"/>
  <c r="BM1005" i="4"/>
  <c r="BM545" i="4"/>
  <c r="BE579" i="12"/>
  <c r="BM512" i="4"/>
  <c r="BE648" i="12"/>
  <c r="BE1030" i="12"/>
  <c r="BM418" i="4"/>
  <c r="BM865" i="4"/>
  <c r="BE763" i="12"/>
  <c r="BM749" i="4"/>
  <c r="BE375" i="12"/>
  <c r="BM1063" i="4"/>
  <c r="BE349" i="12"/>
  <c r="BM697" i="4"/>
  <c r="BE1003" i="12"/>
  <c r="BM514" i="4"/>
  <c r="BE718" i="12"/>
  <c r="BE147" i="12"/>
  <c r="BM113" i="4"/>
  <c r="BM132" i="4"/>
  <c r="BE812" i="12"/>
  <c r="BM628" i="4"/>
  <c r="BE1036" i="12"/>
  <c r="BM276" i="4"/>
  <c r="BE956" i="12"/>
  <c r="BM253" i="4"/>
  <c r="BE151" i="12"/>
  <c r="BM270" i="4"/>
  <c r="BE746" i="12"/>
  <c r="BM1040" i="4"/>
  <c r="BE768" i="12"/>
  <c r="BM84" i="4"/>
  <c r="BE356" i="12"/>
  <c r="BE731" i="12"/>
  <c r="BM969" i="4"/>
  <c r="BM442" i="4"/>
  <c r="BE646" i="12"/>
  <c r="BE506" i="12"/>
  <c r="BM438" i="4"/>
  <c r="BE286" i="12"/>
  <c r="BM82" i="4"/>
  <c r="BM713" i="4"/>
  <c r="BE339" i="12"/>
  <c r="BE305" i="12"/>
  <c r="BM747" i="4"/>
  <c r="BM748" i="4"/>
  <c r="BE340" i="12"/>
  <c r="BE833" i="12"/>
  <c r="BM867" i="4"/>
  <c r="BM707" i="4"/>
  <c r="BE129" i="12"/>
  <c r="BM26" i="4"/>
  <c r="BH26" i="4" s="1"/>
  <c r="BH774" i="12" s="1"/>
  <c r="BE774" i="12"/>
  <c r="BE789" i="12"/>
  <c r="BM551" i="4"/>
  <c r="BM343" i="4"/>
  <c r="BE853" i="12"/>
  <c r="BE895" i="12"/>
  <c r="BM589" i="4"/>
  <c r="BM124" i="4"/>
  <c r="BE532" i="12"/>
  <c r="BM575" i="4"/>
  <c r="BE405" i="12"/>
  <c r="BM404" i="4"/>
  <c r="BE540" i="12"/>
  <c r="BM621" i="4"/>
  <c r="BE791" i="12"/>
  <c r="BM975" i="4"/>
  <c r="BE941" i="12"/>
  <c r="BE218" i="12"/>
  <c r="BM150" i="4"/>
  <c r="BM149" i="4"/>
  <c r="BE183" i="12"/>
  <c r="BE216" i="12"/>
  <c r="BM80" i="4"/>
  <c r="BC99" i="12"/>
  <c r="BC909" i="4"/>
  <c r="H879" i="4" s="1"/>
  <c r="BM86" i="4"/>
  <c r="BE426" i="12"/>
  <c r="BE33" i="12"/>
  <c r="BM1019" i="4"/>
  <c r="BM130" i="4"/>
  <c r="BE742" i="12"/>
  <c r="BM959" i="4"/>
  <c r="BE381" i="12"/>
  <c r="BM818" i="4"/>
  <c r="BE342" i="12"/>
  <c r="BM239" i="4"/>
  <c r="BE885" i="12"/>
  <c r="BE614" i="12"/>
  <c r="BM546" i="4"/>
  <c r="BE132" i="12"/>
  <c r="BM812" i="4"/>
  <c r="BE830" i="12"/>
  <c r="BM762" i="4"/>
  <c r="BM974" i="4"/>
  <c r="BE906" i="12"/>
  <c r="BM586" i="4"/>
  <c r="BE790" i="12"/>
  <c r="BM757" i="4"/>
  <c r="BE655" i="12"/>
  <c r="BM271" i="4"/>
  <c r="BE781" i="12"/>
  <c r="BM20" i="4"/>
  <c r="BH20" i="4" s="1"/>
  <c r="BH564" i="12" s="1"/>
  <c r="BE564" i="12"/>
  <c r="BM698" i="4"/>
  <c r="BE1038" i="12"/>
  <c r="BM1031" i="4"/>
  <c r="BE453" i="12"/>
  <c r="BM901" i="4"/>
  <c r="BE799" i="12"/>
  <c r="BE870" i="12"/>
  <c r="BM938" i="4"/>
  <c r="BM949" i="4"/>
  <c r="BE31" i="12"/>
  <c r="BM96" i="4"/>
  <c r="BE776" i="12"/>
  <c r="BM601" i="4"/>
  <c r="BE91" i="12"/>
  <c r="BM914" i="4"/>
  <c r="BE30" i="12"/>
  <c r="BM955" i="4"/>
  <c r="BE241" i="12"/>
  <c r="BE20" i="12"/>
  <c r="BM564" i="4"/>
  <c r="BM74" i="4"/>
  <c r="BE6" i="12"/>
  <c r="BM802" i="4"/>
  <c r="BE1006" i="12"/>
  <c r="BM688" i="4"/>
  <c r="BE688" i="12"/>
  <c r="BM441" i="4"/>
  <c r="BE611" i="12"/>
  <c r="BE747" i="12"/>
  <c r="BM305" i="4"/>
  <c r="BM693" i="4"/>
  <c r="BE863" i="12"/>
  <c r="BM869" i="4"/>
  <c r="BE903" i="12"/>
  <c r="BM273" i="4"/>
  <c r="BE851" i="12"/>
  <c r="BE66" i="12"/>
  <c r="BM950" i="4"/>
  <c r="BM402" i="4"/>
  <c r="BE470" i="12"/>
  <c r="BE964" i="12"/>
  <c r="BM556" i="4"/>
  <c r="BM557" i="4"/>
  <c r="BE999" i="12"/>
  <c r="BM704" i="4"/>
  <c r="BE24" i="12"/>
  <c r="BM391" i="4"/>
  <c r="BE85" i="12"/>
  <c r="BM291" i="4"/>
  <c r="BE257" i="12"/>
  <c r="BM321" i="4"/>
  <c r="BE83" i="12"/>
  <c r="BM994" i="4"/>
  <c r="BE382" i="12"/>
  <c r="BE170" i="12"/>
  <c r="BM918" i="4"/>
  <c r="BE303" i="12"/>
  <c r="BM677" i="4"/>
  <c r="BM241" i="4"/>
  <c r="BE955" i="12"/>
  <c r="BM479" i="4"/>
  <c r="BE717" i="12"/>
  <c r="BM726" i="4"/>
  <c r="BE794" i="12"/>
  <c r="BE409" i="12"/>
  <c r="BM715" i="4"/>
  <c r="BE447" i="12"/>
  <c r="BM821" i="4"/>
  <c r="BM721" i="4"/>
  <c r="BE619" i="12"/>
  <c r="BE984" i="12"/>
  <c r="BM32" i="4"/>
  <c r="BH32" i="4" s="1"/>
  <c r="BM1048" i="4"/>
  <c r="BE1048" i="12"/>
  <c r="BE363" i="12"/>
  <c r="BM329" i="4"/>
  <c r="BM689" i="4"/>
  <c r="BE723" i="12"/>
  <c r="BM226" i="4"/>
  <c r="BE430" i="12"/>
  <c r="BM578" i="4"/>
  <c r="BE510" i="12"/>
  <c r="BM16" i="4"/>
  <c r="BH16" i="4" s="1"/>
  <c r="BH424" i="12" s="1"/>
  <c r="BE424" i="12"/>
  <c r="BM777" i="4"/>
  <c r="BE131" i="12"/>
  <c r="BM943" i="4"/>
  <c r="BE1045" i="12"/>
  <c r="BM852" i="4"/>
  <c r="BE308" i="12"/>
  <c r="BE201" i="12"/>
  <c r="BM779" i="4"/>
  <c r="BM593" i="4"/>
  <c r="BE1035" i="12"/>
  <c r="BM231" i="4"/>
  <c r="BE605" i="12"/>
  <c r="BM392" i="4"/>
  <c r="BE120" i="12"/>
  <c r="BE909" i="12"/>
  <c r="BM1079" i="4"/>
  <c r="BE816" i="12"/>
  <c r="BM272" i="4"/>
  <c r="BE403" i="12"/>
  <c r="BM505" i="4"/>
  <c r="BM613" i="4"/>
  <c r="BE511" i="12"/>
  <c r="BM477" i="4"/>
  <c r="BE647" i="12"/>
  <c r="BM815" i="4"/>
  <c r="BE237" i="12"/>
  <c r="BM255" i="4"/>
  <c r="BE221" i="12"/>
  <c r="BE77" i="12"/>
  <c r="BM111" i="4"/>
  <c r="BM933" i="4"/>
  <c r="BE695" i="12"/>
  <c r="BM976" i="4"/>
  <c r="BE976" i="12"/>
  <c r="BM1025" i="4"/>
  <c r="BE243" i="12"/>
  <c r="BM1064" i="4"/>
  <c r="BE384" i="12"/>
  <c r="BM590" i="4"/>
  <c r="BE930" i="12"/>
  <c r="BM718" i="4"/>
  <c r="BE514" i="12"/>
  <c r="BM644" i="4"/>
  <c r="BE372" i="12"/>
  <c r="BE165" i="12"/>
  <c r="BM743" i="4"/>
  <c r="BM173" i="4"/>
  <c r="BE1023" i="12"/>
  <c r="BE90" i="12"/>
  <c r="BM566" i="4"/>
  <c r="BE9" i="12"/>
  <c r="BM179" i="4"/>
  <c r="BE398" i="12"/>
  <c r="BM330" i="4"/>
  <c r="BE902" i="12"/>
  <c r="BM834" i="4"/>
  <c r="BM1056" i="4"/>
  <c r="BE104" i="12"/>
  <c r="BM582" i="4"/>
  <c r="BE650" i="12"/>
  <c r="BE803" i="12"/>
  <c r="BM1041" i="4"/>
  <c r="BE517" i="12"/>
  <c r="BM823" i="4"/>
  <c r="BE716" i="12"/>
  <c r="BM444" i="4"/>
  <c r="BM453" i="4"/>
  <c r="BE1031" i="12"/>
  <c r="BM692" i="4"/>
  <c r="BE828" i="12"/>
  <c r="BM550" i="4"/>
  <c r="BE754" i="12"/>
  <c r="BE1039" i="12"/>
  <c r="BM733" i="4"/>
  <c r="BM953" i="4"/>
  <c r="BE171" i="12"/>
  <c r="BM640" i="4"/>
  <c r="BE232" i="12"/>
  <c r="BM816" i="4"/>
  <c r="BE272" i="12"/>
  <c r="BM780" i="4"/>
  <c r="BE236" i="12"/>
  <c r="BM193" i="4"/>
  <c r="BE499" i="12"/>
  <c r="BM59" i="4"/>
  <c r="BE705" i="12"/>
  <c r="BM618" i="4"/>
  <c r="BE686" i="12"/>
  <c r="BM216" i="4"/>
  <c r="BE80" i="12"/>
  <c r="BM850" i="4"/>
  <c r="BE238" i="12"/>
  <c r="BM670" i="4"/>
  <c r="BE58" i="12"/>
  <c r="BM469" i="4"/>
  <c r="BE367" i="12"/>
  <c r="BE809" i="12"/>
  <c r="BM27" i="4"/>
  <c r="BH27" i="4" s="1"/>
  <c r="BM262" i="4"/>
  <c r="BE466" i="12"/>
  <c r="BM1066" i="4"/>
  <c r="BE454" i="12"/>
  <c r="BE892" i="12"/>
  <c r="BM484" i="4"/>
  <c r="BE138" i="12"/>
  <c r="BM1022" i="4"/>
  <c r="BM17" i="4"/>
  <c r="BH17" i="4" s="1"/>
  <c r="BE459" i="12"/>
  <c r="BE495" i="12"/>
  <c r="BM53" i="4"/>
  <c r="BE319" i="12"/>
  <c r="BM13" i="4"/>
  <c r="BH13" i="4" s="1"/>
  <c r="BE896" i="12"/>
  <c r="BM624" i="4"/>
  <c r="BM1039" i="4"/>
  <c r="BE733" i="12"/>
  <c r="BE989" i="12"/>
  <c r="BM207" i="4"/>
  <c r="BE277" i="12"/>
  <c r="BM991" i="4"/>
  <c r="BE223" i="12"/>
  <c r="BM325" i="4"/>
  <c r="BE962" i="12"/>
  <c r="BM486" i="4"/>
  <c r="BE119" i="12"/>
  <c r="BM357" i="4"/>
  <c r="BM340" i="4"/>
  <c r="BE748" i="12"/>
  <c r="BM508" i="4"/>
  <c r="BE508" i="12"/>
  <c r="BM487" i="4"/>
  <c r="BE997" i="12"/>
  <c r="BM1007" i="4"/>
  <c r="BE837" i="12"/>
  <c r="BM752" i="4"/>
  <c r="BE480" i="12"/>
  <c r="BM884" i="4"/>
  <c r="BE204" i="12"/>
  <c r="BM863" i="4"/>
  <c r="BE693" i="12"/>
  <c r="BM7" i="4"/>
  <c r="BH7" i="4" s="1"/>
  <c r="BH109" i="12" s="1"/>
  <c r="BE109" i="12"/>
  <c r="BM468" i="4"/>
  <c r="BE332" i="12"/>
  <c r="BE307" i="12"/>
  <c r="BM817" i="4"/>
  <c r="BE271" i="12"/>
  <c r="BM781" i="4"/>
  <c r="BM88" i="4"/>
  <c r="BE496" i="12"/>
  <c r="BM882" i="4"/>
  <c r="BE134" i="12"/>
  <c r="BM488" i="4"/>
  <c r="BE1032" i="12"/>
  <c r="BE1014" i="12"/>
  <c r="BM1082" i="4"/>
  <c r="BM204" i="4"/>
  <c r="BE884" i="12"/>
  <c r="BE186" i="12"/>
  <c r="BM254" i="4"/>
  <c r="BM163" i="4"/>
  <c r="BE673" i="12"/>
  <c r="BM23" i="4"/>
  <c r="BH23" i="4" s="1"/>
  <c r="BH669" i="12" s="1"/>
  <c r="BE669" i="12"/>
  <c r="BE41" i="12"/>
  <c r="BM75" i="4"/>
  <c r="BM1023" i="4"/>
  <c r="BE173" i="12"/>
  <c r="BM951" i="4"/>
  <c r="BE101" i="12"/>
  <c r="BM846" i="4"/>
  <c r="BE98" i="12"/>
  <c r="BE865" i="12"/>
  <c r="BM763" i="4"/>
  <c r="BM652" i="4"/>
  <c r="BE652" i="12"/>
  <c r="BE345" i="12"/>
  <c r="BM923" i="4"/>
  <c r="BM576" i="4"/>
  <c r="BE440" i="12"/>
  <c r="BE996" i="12"/>
  <c r="BM452" i="4"/>
  <c r="BM62" i="4"/>
  <c r="BE810" i="12"/>
  <c r="BE194" i="12"/>
  <c r="BM534" i="4"/>
  <c r="BM256" i="4"/>
  <c r="BE256" i="12"/>
  <c r="BM374" i="4"/>
  <c r="BE714" i="12"/>
  <c r="BE821" i="12"/>
  <c r="BM447" i="4"/>
  <c r="BM690" i="4"/>
  <c r="BE758" i="12"/>
  <c r="BE45" i="12"/>
  <c r="BM215" i="4"/>
  <c r="BM169" i="4"/>
  <c r="BE883" i="12"/>
  <c r="BM784" i="4"/>
  <c r="BE376" i="12"/>
  <c r="BE538" i="12"/>
  <c r="BM334" i="4"/>
  <c r="BE195" i="12"/>
  <c r="BM569" i="4"/>
  <c r="BM824" i="4"/>
  <c r="BE552" i="12"/>
  <c r="BM837" i="4"/>
  <c r="BE1007" i="12"/>
  <c r="BM406" i="4"/>
  <c r="BE610" i="12"/>
  <c r="BE543" i="12"/>
  <c r="BM509" i="4"/>
  <c r="BE601" i="12"/>
  <c r="BM91" i="4"/>
  <c r="BM129" i="4"/>
  <c r="BE707" i="12"/>
  <c r="BE740" i="12"/>
  <c r="BM60" i="4"/>
  <c r="BE429" i="12"/>
  <c r="BM191" i="4"/>
  <c r="BM1033" i="4"/>
  <c r="BE523" i="12"/>
  <c r="BE549" i="12"/>
  <c r="BM719" i="4"/>
  <c r="BM198" i="4"/>
  <c r="BE674" i="12"/>
  <c r="BM608" i="4"/>
  <c r="BE336" i="12"/>
  <c r="BE162" i="12"/>
  <c r="BM638" i="4"/>
  <c r="BM540" i="4"/>
  <c r="BE404" i="12"/>
  <c r="BM83" i="4"/>
  <c r="BE321" i="12"/>
  <c r="BM1065" i="4"/>
  <c r="BE419" i="12"/>
  <c r="BM498" i="4"/>
  <c r="BE158" i="12"/>
  <c r="BM77" i="4"/>
  <c r="BE111" i="12"/>
  <c r="BM126" i="4"/>
  <c r="BE602" i="12"/>
  <c r="BE322" i="12"/>
  <c r="BM118" i="4"/>
  <c r="BM200" i="4"/>
  <c r="BE744" i="12"/>
  <c r="BM201" i="4"/>
  <c r="BE779" i="12"/>
  <c r="BE567" i="12"/>
  <c r="BM125" i="4"/>
  <c r="BM963" i="4"/>
  <c r="BE521" i="12"/>
  <c r="BM1038" i="4"/>
  <c r="BE698" i="12"/>
  <c r="BM227" i="4"/>
  <c r="BE465" i="12"/>
  <c r="BM25" i="4"/>
  <c r="BH25" i="4" s="1"/>
  <c r="BE739" i="12"/>
  <c r="BM622" i="4"/>
  <c r="BE826" i="12"/>
  <c r="BM217" i="4"/>
  <c r="BE115" i="12"/>
  <c r="BM221" i="4"/>
  <c r="BE255" i="12"/>
  <c r="BM739" i="4"/>
  <c r="BE25" i="12"/>
  <c r="BM474" i="4"/>
  <c r="BE542" i="12"/>
  <c r="BM684" i="4"/>
  <c r="BE548" i="12"/>
  <c r="BM120" i="4"/>
  <c r="BE392" i="12"/>
  <c r="BE159" i="12"/>
  <c r="BM533" i="4"/>
  <c r="BM1057" i="4"/>
  <c r="BE139" i="12"/>
  <c r="BM729" i="4"/>
  <c r="BE899" i="12"/>
  <c r="BE901" i="12"/>
  <c r="BM799" i="4"/>
  <c r="BM346" i="4"/>
  <c r="BE958" i="12"/>
  <c r="BE612" i="12"/>
  <c r="BM476" i="4"/>
  <c r="BE844" i="12"/>
  <c r="BM28" i="4"/>
  <c r="BH28" i="4" s="1"/>
  <c r="BE722" i="12"/>
  <c r="BM654" i="4"/>
  <c r="BM798" i="4"/>
  <c r="BE866" i="12"/>
  <c r="BM835" i="4"/>
  <c r="BE937" i="12"/>
  <c r="BM122" i="4"/>
  <c r="BE462" i="12"/>
  <c r="BM649" i="4"/>
  <c r="BE547" i="12"/>
  <c r="BE464" i="12"/>
  <c r="BM192" i="4"/>
  <c r="BE951" i="12"/>
  <c r="BM101" i="4"/>
  <c r="BE1009" i="12"/>
  <c r="BM907" i="4"/>
  <c r="BM475" i="4"/>
  <c r="BE577" i="12"/>
  <c r="BM383" i="4"/>
  <c r="BE1029" i="12"/>
  <c r="BM462" i="4"/>
  <c r="BE122" i="12"/>
  <c r="BM284" i="4"/>
  <c r="BE12" i="12"/>
  <c r="BE1046" i="12"/>
  <c r="BM978" i="4"/>
  <c r="BM397" i="4"/>
  <c r="BE295" i="12"/>
  <c r="BM890" i="4"/>
  <c r="BE414" i="12"/>
  <c r="BM794" i="4"/>
  <c r="BE726" i="12"/>
  <c r="BM449" i="4"/>
  <c r="BE891" i="12"/>
  <c r="BM625" i="4"/>
  <c r="BE931" i="12"/>
  <c r="BM99" i="4"/>
  <c r="BE881" i="12"/>
  <c r="BE377" i="12"/>
  <c r="BM819" i="4"/>
  <c r="BM408" i="4"/>
  <c r="BE680" i="12"/>
  <c r="BM54" i="4"/>
  <c r="BH54" i="4" s="1"/>
  <c r="BE530" i="12"/>
  <c r="BM121" i="4"/>
  <c r="BE427" i="12"/>
  <c r="BE62" i="12"/>
  <c r="BM810" i="4"/>
  <c r="BM705" i="4"/>
  <c r="BE59" i="12"/>
  <c r="BM110" i="4"/>
  <c r="BE42" i="12"/>
  <c r="BE34" i="12"/>
  <c r="BM1054" i="4"/>
  <c r="BM669" i="4"/>
  <c r="BE23" i="12"/>
  <c r="BM674" i="4"/>
  <c r="BE198" i="12"/>
  <c r="BE374" i="12"/>
  <c r="BM714" i="4"/>
  <c r="BM159" i="4"/>
  <c r="BE533" i="12"/>
  <c r="BM275" i="4"/>
  <c r="BE921" i="12"/>
  <c r="BE860" i="12"/>
  <c r="BM588" i="4"/>
  <c r="BM642" i="4"/>
  <c r="BE302" i="12"/>
  <c r="BM89" i="4"/>
  <c r="BE531" i="12"/>
  <c r="BM131" i="4"/>
  <c r="BE777" i="12"/>
  <c r="BM224" i="4"/>
  <c r="BE360" i="12"/>
  <c r="BM369" i="4"/>
  <c r="BE539" i="12"/>
  <c r="BE545" i="12"/>
  <c r="BM579" i="4"/>
  <c r="BM1001" i="4"/>
  <c r="BE627" i="12"/>
  <c r="BM788" i="4"/>
  <c r="BE516" i="12"/>
  <c r="BE39" i="12"/>
  <c r="BM5" i="4"/>
  <c r="BH5" i="4" s="1"/>
  <c r="BM307" i="4"/>
  <c r="BE817" i="12"/>
  <c r="BM775" i="4"/>
  <c r="BE61" i="12"/>
  <c r="BM740" i="4"/>
  <c r="BE60" i="12"/>
  <c r="BE64" i="12"/>
  <c r="BM880" i="4"/>
  <c r="BM354" i="4"/>
  <c r="BE14" i="12"/>
  <c r="BM500" i="4"/>
  <c r="BE228" i="12"/>
  <c r="BE473" i="12"/>
  <c r="BM507" i="4"/>
  <c r="BE897" i="12"/>
  <c r="BM659" i="4"/>
  <c r="BM530" i="4"/>
  <c r="BE54" i="12"/>
  <c r="BE924" i="12"/>
  <c r="BM380" i="4"/>
  <c r="BM117" i="4"/>
  <c r="BE287" i="12"/>
  <c r="BM405" i="4"/>
  <c r="BE575" i="12"/>
  <c r="BE730" i="12"/>
  <c r="BM934" i="4"/>
  <c r="BM370" i="4"/>
  <c r="BE574" i="12"/>
  <c r="BE933" i="12"/>
  <c r="BM695" i="4"/>
  <c r="BM1071" i="4"/>
  <c r="BE629" i="12"/>
  <c r="BE397" i="12"/>
  <c r="BM295" i="4"/>
  <c r="BM428" i="4"/>
  <c r="BE156" i="12"/>
  <c r="BM220" i="4"/>
  <c r="BE220" i="12"/>
  <c r="BE485" i="12"/>
  <c r="BM927" i="4"/>
  <c r="BE1012" i="12"/>
  <c r="BM1012" i="4"/>
  <c r="BE113" i="12"/>
  <c r="BM147" i="4"/>
  <c r="BC101" i="12"/>
  <c r="BC979" i="4"/>
  <c r="H949" i="4" s="1"/>
  <c r="BM785" i="4"/>
  <c r="BE411" i="12"/>
  <c r="BM235" i="4"/>
  <c r="BE745" i="12"/>
  <c r="BE417" i="12"/>
  <c r="BM995" i="4"/>
  <c r="BM98" i="4"/>
  <c r="BE846" i="12"/>
  <c r="BE503" i="12"/>
  <c r="BM333" i="4"/>
  <c r="BE125" i="12"/>
  <c r="BM567" i="4"/>
  <c r="BM547" i="4"/>
  <c r="BE649" i="12"/>
  <c r="BM616" i="4"/>
  <c r="BE616" i="12"/>
  <c r="BM52" i="4"/>
  <c r="BE460" i="12"/>
  <c r="BM302" i="4"/>
  <c r="BE642" i="12"/>
  <c r="BE654" i="12"/>
  <c r="BM722" i="4"/>
  <c r="BM30" i="4"/>
  <c r="BH30" i="4" s="1"/>
  <c r="BK30" i="4" s="1"/>
  <c r="BE914" i="12"/>
  <c r="BM263" i="4"/>
  <c r="BE501" i="12"/>
  <c r="BM972" i="4"/>
  <c r="BE836" i="12"/>
  <c r="BM45" i="4"/>
  <c r="BE215" i="12"/>
  <c r="BM6" i="4"/>
  <c r="BH6" i="4" s="1"/>
  <c r="BE74" i="12"/>
  <c r="BM504" i="4"/>
  <c r="BE368" i="12"/>
  <c r="BE28" i="12"/>
  <c r="BM844" i="4"/>
  <c r="BM1030" i="4"/>
  <c r="BE418" i="12"/>
  <c r="BE994" i="12"/>
  <c r="BM382" i="4"/>
  <c r="BE268" i="12"/>
  <c r="BM676" i="4"/>
  <c r="BM516" i="4"/>
  <c r="BE788" i="12"/>
  <c r="BM92" i="4"/>
  <c r="BE636" i="12"/>
  <c r="BE766" i="12"/>
  <c r="BM970" i="4"/>
  <c r="BM792" i="4"/>
  <c r="BE656" i="12"/>
  <c r="BM21" i="4"/>
  <c r="BH21" i="4" s="1"/>
  <c r="BE599" i="12"/>
  <c r="BE110" i="12"/>
  <c r="BM42" i="4"/>
  <c r="BE1002" i="12"/>
  <c r="BM662" i="4"/>
  <c r="BM465" i="4"/>
  <c r="BE227" i="12"/>
  <c r="BE373" i="12"/>
  <c r="BM679" i="4"/>
  <c r="BE591" i="12"/>
  <c r="BM965" i="4"/>
  <c r="BE1042" i="12"/>
  <c r="BM838" i="4"/>
  <c r="BE634" i="12"/>
  <c r="BM22" i="4"/>
  <c r="BH22" i="4" s="1"/>
  <c r="BE653" i="12"/>
  <c r="BM687" i="4"/>
  <c r="BE205" i="12"/>
  <c r="BM919" i="4"/>
  <c r="BM506" i="4"/>
  <c r="BE438" i="12"/>
  <c r="BM990" i="4"/>
  <c r="BE242" i="12"/>
  <c r="BE471" i="12"/>
  <c r="BM437" i="4"/>
  <c r="BM24" i="4"/>
  <c r="BH24" i="4" s="1"/>
  <c r="BH704" i="12" s="1"/>
  <c r="BE704" i="12"/>
  <c r="BM956" i="4"/>
  <c r="BE276" i="12"/>
  <c r="BE214" i="12"/>
  <c r="BM10" i="4"/>
  <c r="BH10" i="4" s="1"/>
  <c r="BK10" i="4" s="1"/>
  <c r="BE379" i="12"/>
  <c r="BM889" i="4"/>
  <c r="BM607" i="4"/>
  <c r="BE301" i="12"/>
  <c r="BE431" i="12"/>
  <c r="BM261" i="4"/>
  <c r="BM480" i="4"/>
  <c r="BE752" i="12"/>
  <c r="BM553" i="4"/>
  <c r="BE859" i="12"/>
  <c r="BE428" i="12"/>
  <c r="BM156" i="4"/>
  <c r="BE834" i="12"/>
  <c r="BM902" i="4"/>
  <c r="BE117" i="12"/>
  <c r="BM287" i="4"/>
  <c r="BE179" i="12"/>
  <c r="BM9" i="4"/>
  <c r="BH9" i="4" s="1"/>
  <c r="BM537" i="4"/>
  <c r="BE299" i="12"/>
  <c r="BE296" i="12"/>
  <c r="BM432" i="4"/>
  <c r="BM372" i="4"/>
  <c r="BE644" i="12"/>
  <c r="BE192" i="12"/>
  <c r="BM464" i="4"/>
  <c r="BE796" i="12"/>
  <c r="BM796" i="4"/>
  <c r="BE692" i="12"/>
  <c r="BM828" i="4"/>
  <c r="BE898" i="12"/>
  <c r="BM694" i="4"/>
  <c r="BM997" i="4"/>
  <c r="BE487" i="12"/>
  <c r="BE992" i="12"/>
  <c r="BM312" i="4"/>
  <c r="BM250" i="4"/>
  <c r="BE46" i="12"/>
  <c r="BM164" i="4"/>
  <c r="BE708" i="12"/>
  <c r="BM992" i="4"/>
  <c r="BE312" i="12"/>
  <c r="BM339" i="4"/>
  <c r="BE713" i="12"/>
  <c r="BM853" i="4"/>
  <c r="BE343" i="12"/>
  <c r="BM813" i="4"/>
  <c r="BE167" i="12"/>
  <c r="BM848" i="4"/>
  <c r="BE168" i="12"/>
  <c r="BM78" i="4"/>
  <c r="BE146" i="12"/>
  <c r="BM1042" i="4"/>
  <c r="BE838" i="12"/>
  <c r="BM908" i="4"/>
  <c r="BE1044" i="12"/>
  <c r="BE862" i="12"/>
  <c r="BM658" i="4"/>
  <c r="BM190" i="4"/>
  <c r="BE394" i="12"/>
  <c r="BE1011" i="12"/>
  <c r="BM977" i="4"/>
  <c r="BM378" i="4"/>
  <c r="BE854" i="12"/>
  <c r="BM600" i="4"/>
  <c r="BE56" i="12"/>
  <c r="BM460" i="4"/>
  <c r="BE52" i="12"/>
  <c r="BM671" i="4"/>
  <c r="BE93" i="12"/>
  <c r="BE118" i="12"/>
  <c r="BM322" i="4"/>
  <c r="BE208" i="12"/>
  <c r="BM1024" i="4"/>
  <c r="BM8" i="4"/>
  <c r="BH8" i="4" s="1"/>
  <c r="BH144" i="12" s="1"/>
  <c r="BE144" i="12"/>
  <c r="BM94" i="4"/>
  <c r="BE706" i="12"/>
  <c r="BE1020" i="12"/>
  <c r="BM68" i="4"/>
  <c r="BM672" i="4"/>
  <c r="BE128" i="12"/>
  <c r="BE886" i="12"/>
  <c r="BM274" i="4"/>
  <c r="BM266" i="4"/>
  <c r="BE606" i="12"/>
  <c r="BM1020" i="4"/>
  <c r="BE68" i="12"/>
  <c r="BM897" i="4"/>
  <c r="BE659" i="12"/>
  <c r="BM888" i="4"/>
  <c r="BE344" i="12"/>
  <c r="BE335" i="12"/>
  <c r="BM573" i="4"/>
  <c r="BM467" i="4"/>
  <c r="BE297" i="12"/>
  <c r="BM858" i="4"/>
  <c r="BE518" i="12"/>
  <c r="BE358" i="12"/>
  <c r="BM154" i="4"/>
  <c r="BE621" i="12"/>
  <c r="BM791" i="4"/>
  <c r="BM939" i="4"/>
  <c r="BE905" i="12"/>
  <c r="BE586" i="12"/>
  <c r="BM790" i="4"/>
  <c r="BM1072" i="4"/>
  <c r="BE664" i="12"/>
  <c r="BE534" i="12"/>
  <c r="BM194" i="4"/>
  <c r="BM433" i="4"/>
  <c r="BE331" i="12"/>
  <c r="BM760" i="4"/>
  <c r="BE760" i="12"/>
  <c r="BM29" i="4"/>
  <c r="BH29" i="4" s="1"/>
  <c r="BE879" i="12"/>
  <c r="BM66" i="4"/>
  <c r="BE950" i="12"/>
  <c r="BE743" i="12"/>
  <c r="BM165" i="4"/>
  <c r="BM521" i="4"/>
  <c r="BE963" i="12"/>
  <c r="BE155" i="12"/>
  <c r="BM393" i="4"/>
  <c r="BM144" i="4"/>
  <c r="BE8" i="12"/>
  <c r="BM857" i="4"/>
  <c r="BE483" i="12"/>
  <c r="BM400" i="4"/>
  <c r="BE400" i="12"/>
  <c r="BM297" i="4"/>
  <c r="BE467" i="12"/>
  <c r="BM531" i="4"/>
  <c r="BE89" i="12"/>
  <c r="BM756" i="4"/>
  <c r="BE620" i="12"/>
  <c r="BE172" i="12"/>
  <c r="BM988" i="4"/>
  <c r="BE274" i="12"/>
  <c r="BM886" i="4"/>
  <c r="BM448" i="4"/>
  <c r="BE856" i="12"/>
  <c r="BE1004" i="12"/>
  <c r="BM732" i="4"/>
  <c r="BE801" i="12"/>
  <c r="BM971" i="4"/>
  <c r="BM831" i="4"/>
  <c r="BE797" i="12"/>
  <c r="BM439" i="4"/>
  <c r="BE541" i="12"/>
  <c r="BM871" i="4"/>
  <c r="BE973" i="12"/>
  <c r="BE294" i="12"/>
  <c r="BM362" i="4"/>
  <c r="BE19" i="12"/>
  <c r="BM529" i="4"/>
  <c r="BM851" i="4"/>
  <c r="BE273" i="12"/>
  <c r="BE588" i="12"/>
  <c r="BM860" i="4"/>
  <c r="BE732" i="12"/>
  <c r="BM1004" i="4"/>
  <c r="BM56" i="4"/>
  <c r="BE600" i="12"/>
  <c r="BE751" i="12"/>
  <c r="BM445" i="4"/>
  <c r="BM1029" i="4"/>
  <c r="BE383" i="12"/>
  <c r="BM996" i="4"/>
  <c r="BE452" i="12"/>
  <c r="BM580" i="4"/>
  <c r="BE580" i="12"/>
  <c r="BE782" i="12"/>
  <c r="BM306" i="4"/>
  <c r="BE908" i="12"/>
  <c r="BM1044" i="4"/>
  <c r="BM761" i="4"/>
  <c r="BE795" i="12"/>
  <c r="BM497" i="4"/>
  <c r="BE123" i="12"/>
  <c r="BM501" i="4"/>
  <c r="BE263" i="12"/>
  <c r="BM599" i="4"/>
  <c r="BE21" i="12"/>
  <c r="BE76" i="12"/>
  <c r="BM76" i="4"/>
  <c r="BE116" i="12"/>
  <c r="BM252" i="4"/>
  <c r="BM251" i="4"/>
  <c r="BE81" i="12"/>
  <c r="BE952" i="12"/>
  <c r="BM136" i="4"/>
  <c r="BM767" i="4"/>
  <c r="BE1005" i="12"/>
  <c r="BM868" i="4"/>
  <c r="BE868" i="12"/>
  <c r="BM451" i="4"/>
  <c r="BE961" i="12"/>
  <c r="BM228" i="4"/>
  <c r="BE500" i="12"/>
  <c r="BM555" i="4"/>
  <c r="BE929" i="12"/>
  <c r="BE615" i="12"/>
  <c r="BM581" i="4"/>
  <c r="BM158" i="4"/>
  <c r="BE498" i="12"/>
  <c r="BM862" i="4"/>
  <c r="BE658" i="12"/>
  <c r="BM64" i="4"/>
  <c r="BE880" i="12"/>
  <c r="BM864" i="4"/>
  <c r="BE728" i="12"/>
  <c r="BE712" i="12"/>
  <c r="BM304" i="4"/>
  <c r="BE857" i="12"/>
  <c r="BM483" i="4"/>
  <c r="BM93" i="4"/>
  <c r="BE671" i="12"/>
  <c r="BM696" i="4"/>
  <c r="BE968" i="12"/>
  <c r="BE1000" i="12"/>
  <c r="BM592" i="4"/>
  <c r="BE217" i="12"/>
  <c r="BM115" i="4"/>
  <c r="BC179" i="12"/>
  <c r="BC34" i="4"/>
  <c r="H4" i="4" s="1"/>
  <c r="BM461" i="4"/>
  <c r="BE87" i="12"/>
  <c r="BM723" i="4"/>
  <c r="BE689" i="12"/>
  <c r="BM855" i="4"/>
  <c r="BE413" i="12"/>
  <c r="BM277" i="4"/>
  <c r="BE991" i="12"/>
  <c r="BE161" i="12"/>
  <c r="BM603" i="4"/>
  <c r="BM414" i="4"/>
  <c r="BE890" i="12"/>
  <c r="BM1032" i="4"/>
  <c r="BE488" i="12"/>
  <c r="BM755" i="4"/>
  <c r="BE585" i="12"/>
  <c r="BE934" i="12"/>
  <c r="BM730" i="4"/>
  <c r="BM620" i="4"/>
  <c r="BE756" i="12"/>
  <c r="BM515" i="4"/>
  <c r="BE753" i="12"/>
  <c r="BE463" i="12"/>
  <c r="BM157" i="4"/>
  <c r="BM299" i="4"/>
  <c r="BE537" i="12"/>
  <c r="BM328" i="4"/>
  <c r="BE328" i="12"/>
  <c r="BM390" i="4"/>
  <c r="BE50" i="12"/>
  <c r="BE136" i="12"/>
  <c r="BM952" i="4"/>
  <c r="BM574" i="4"/>
  <c r="BE370" i="12"/>
  <c r="BE445" i="12"/>
  <c r="BM751" i="4"/>
  <c r="BM905" i="4"/>
  <c r="BE939" i="12"/>
  <c r="BM1046" i="4"/>
  <c r="BE978" i="12"/>
  <c r="BE769" i="12"/>
  <c r="BM1075" i="4"/>
  <c r="BM892" i="4"/>
  <c r="BE484" i="12"/>
  <c r="BE67" i="12"/>
  <c r="BM985" i="4"/>
  <c r="BM338" i="4"/>
  <c r="BE678" i="12"/>
  <c r="BM1076" i="4"/>
  <c r="BE804" i="12"/>
  <c r="BE651" i="12"/>
  <c r="BM617" i="4"/>
  <c r="BM443" i="4"/>
  <c r="BE681" i="12"/>
  <c r="BM332" i="4"/>
  <c r="BE468" i="12"/>
  <c r="BE446" i="12"/>
  <c r="BM786" i="4"/>
  <c r="BM803" i="4"/>
  <c r="BE1041" i="12"/>
  <c r="BM716" i="4"/>
  <c r="BE444" i="12"/>
  <c r="BM344" i="4"/>
  <c r="BE888" i="12"/>
  <c r="BE587" i="12"/>
  <c r="BM825" i="4"/>
  <c r="BM879" i="4"/>
  <c r="BE29" i="12"/>
  <c r="BE725" i="12"/>
  <c r="BM759" i="4"/>
  <c r="BE126" i="12"/>
  <c r="BM602" i="4"/>
  <c r="BM585" i="4"/>
  <c r="BE755" i="12"/>
  <c r="BM481" i="4"/>
  <c r="BE787" i="12"/>
  <c r="BM1080" i="4"/>
  <c r="BE944" i="12"/>
  <c r="BM998" i="4"/>
  <c r="BE522" i="12"/>
  <c r="BM300" i="4"/>
  <c r="BE572" i="12"/>
  <c r="BM267" i="4"/>
  <c r="BE641" i="12"/>
  <c r="BM873" i="4"/>
  <c r="BE1043" i="12"/>
  <c r="BE617" i="12"/>
  <c r="BM651" i="4"/>
  <c r="BM797" i="4"/>
  <c r="BE831" i="12"/>
  <c r="BM49" i="4"/>
  <c r="BE355" i="12"/>
  <c r="BM128" i="4"/>
  <c r="BE672" i="12"/>
  <c r="BE329" i="12"/>
  <c r="BM363" i="4"/>
  <c r="BE513" i="12"/>
  <c r="BM683" i="4"/>
  <c r="BM151" i="4"/>
  <c r="BE253" i="12"/>
  <c r="BM234" i="4"/>
  <c r="BE710" i="12"/>
  <c r="BM292" i="4"/>
  <c r="BE292" i="12"/>
  <c r="BM711" i="4"/>
  <c r="BE269" i="12"/>
  <c r="BE407" i="12"/>
  <c r="BM645" i="4"/>
  <c r="BM242" i="4"/>
  <c r="BE990" i="12"/>
  <c r="BE520" i="12"/>
  <c r="BM928" i="4"/>
  <c r="BM162" i="4"/>
  <c r="BE638" i="12"/>
  <c r="BM606" i="4"/>
  <c r="BE266" i="12"/>
  <c r="BM935" i="4"/>
  <c r="BE765" i="12"/>
  <c r="BM894" i="4"/>
  <c r="BE554" i="12"/>
  <c r="BE720" i="12"/>
  <c r="BM584" i="4"/>
  <c r="BM774" i="4"/>
  <c r="BE26" i="12"/>
  <c r="BM119" i="4"/>
  <c r="BE357" i="12"/>
  <c r="BM587" i="4"/>
  <c r="BE825" i="12"/>
  <c r="BM482" i="4"/>
  <c r="BE822" i="12"/>
  <c r="BM4" i="4"/>
  <c r="BH4" i="4" s="1"/>
  <c r="BK4" i="4" s="1"/>
  <c r="BE4" i="12"/>
  <c r="BM359" i="4"/>
  <c r="BE189" i="12"/>
  <c r="BE479" i="12"/>
  <c r="BM717" i="4"/>
  <c r="BM727" i="4"/>
  <c r="BE829" i="12"/>
  <c r="BM660" i="4"/>
  <c r="BE932" i="12"/>
  <c r="BM523" i="4"/>
  <c r="BE1033" i="12"/>
  <c r="BE153" i="12"/>
  <c r="BM323" i="4"/>
  <c r="BM249" i="4"/>
  <c r="BE11" i="12"/>
  <c r="BM1059" i="4"/>
  <c r="BE209" i="12"/>
  <c r="BM746" i="4"/>
  <c r="BE270" i="12"/>
  <c r="BM984" i="4"/>
  <c r="BE32" i="12"/>
  <c r="BE900" i="12"/>
  <c r="BM764" i="4"/>
  <c r="BM494" i="4"/>
  <c r="BE18" i="12"/>
  <c r="BE481" i="12"/>
  <c r="BM787" i="4"/>
  <c r="BE699" i="12"/>
  <c r="BM1073" i="4"/>
  <c r="BE443" i="12"/>
  <c r="BM681" i="4"/>
  <c r="BE608" i="12"/>
  <c r="BM336" i="4"/>
  <c r="BM539" i="4"/>
  <c r="BE369" i="12"/>
  <c r="BM51" i="4"/>
  <c r="BE425" i="12"/>
  <c r="BM936" i="4"/>
  <c r="BE800" i="12"/>
  <c r="BM686" i="4"/>
  <c r="BE618" i="12"/>
  <c r="BM1069" i="4"/>
  <c r="BE559" i="12"/>
  <c r="BM358" i="4"/>
  <c r="BE154" i="12"/>
  <c r="BM572" i="4"/>
  <c r="BE300" i="12"/>
  <c r="BE94" i="12"/>
  <c r="BM706" i="4"/>
  <c r="BM203" i="4"/>
  <c r="BE849" i="12"/>
  <c r="BM646" i="4"/>
  <c r="BE442" i="12"/>
  <c r="BM1003" i="4"/>
  <c r="BE697" i="12"/>
  <c r="BE663" i="12"/>
  <c r="BM1037" i="4"/>
  <c r="BM967" i="4"/>
  <c r="BE661" i="12"/>
  <c r="BE1034" i="12"/>
  <c r="BM558" i="4"/>
  <c r="BM109" i="4"/>
  <c r="BE7" i="12"/>
  <c r="BM1078" i="4"/>
  <c r="BE874" i="12"/>
  <c r="BM473" i="4"/>
  <c r="BE507" i="12"/>
  <c r="BM100" i="4"/>
  <c r="BE916" i="12"/>
  <c r="BM896" i="4"/>
  <c r="BE624" i="12"/>
  <c r="BM15" i="4"/>
  <c r="BH15" i="4" s="1"/>
  <c r="BK15" i="4" s="1"/>
  <c r="BE389" i="12"/>
  <c r="BE193" i="12"/>
  <c r="BM499" i="4"/>
  <c r="BM50" i="4"/>
  <c r="BE390" i="12"/>
  <c r="BE92" i="12"/>
  <c r="BM636" i="4"/>
  <c r="BE476" i="12"/>
  <c r="BM612" i="4"/>
  <c r="BE150" i="12"/>
  <c r="BM218" i="4"/>
  <c r="BE309" i="12"/>
  <c r="BM887" i="4"/>
  <c r="BM361" i="4"/>
  <c r="BE259" i="12"/>
  <c r="BE337" i="12"/>
  <c r="BM643" i="4"/>
  <c r="BE249" i="12"/>
  <c r="BM11" i="4"/>
  <c r="BH11" i="4" s="1"/>
  <c r="BH249" i="12" s="1"/>
  <c r="BM133" i="4"/>
  <c r="BE847" i="12"/>
  <c r="BE17" i="12"/>
  <c r="BM459" i="4"/>
  <c r="BE229" i="12"/>
  <c r="BM535" i="4"/>
  <c r="BE434" i="12"/>
  <c r="BM366" i="4"/>
  <c r="BM43" i="4"/>
  <c r="BE145" i="12"/>
  <c r="BM783" i="4"/>
  <c r="BE341" i="12"/>
  <c r="BM396" i="4"/>
  <c r="BE260" i="12"/>
  <c r="BM180" i="4"/>
  <c r="BE44" i="12"/>
  <c r="BM962" i="4"/>
  <c r="BE486" i="12"/>
  <c r="BE512" i="12"/>
  <c r="BM648" i="4"/>
  <c r="BE685" i="12"/>
  <c r="BM583" i="4"/>
  <c r="BM793" i="4"/>
  <c r="BE691" i="12"/>
  <c r="BM822" i="4"/>
  <c r="BE482" i="12"/>
  <c r="BE993" i="12"/>
  <c r="BM347" i="4"/>
  <c r="BM257" i="4"/>
  <c r="BE291" i="12"/>
  <c r="BM268" i="4"/>
  <c r="BE676" i="12"/>
  <c r="BM398" i="4"/>
  <c r="BE330" i="12"/>
  <c r="BM921" i="4"/>
  <c r="BE275" i="12"/>
  <c r="BM542" i="4"/>
  <c r="BE474" i="12"/>
  <c r="BM854" i="4"/>
  <c r="BE378" i="12"/>
  <c r="BM577" i="4"/>
  <c r="BE475" i="12"/>
  <c r="BE515" i="12"/>
  <c r="BM753" i="4"/>
  <c r="BE784" i="12"/>
  <c r="BM376" i="4"/>
  <c r="BE820" i="12"/>
  <c r="BM412" i="4"/>
  <c r="BM961" i="4"/>
  <c r="BE451" i="12"/>
  <c r="BM885" i="4"/>
  <c r="BE239" i="12"/>
  <c r="BE1013" i="12"/>
  <c r="BM1047" i="4"/>
  <c r="BM682" i="4"/>
  <c r="BE478" i="12"/>
  <c r="BM570" i="4"/>
  <c r="BE230" i="12"/>
  <c r="BM811" i="4"/>
  <c r="BE97" i="12"/>
  <c r="BM301" i="4"/>
  <c r="BE607" i="12"/>
  <c r="BM548" i="4"/>
  <c r="BE684" i="12"/>
  <c r="BM958" i="4"/>
  <c r="BE346" i="12"/>
  <c r="BM222" i="4"/>
  <c r="BE290" i="12"/>
  <c r="BM653" i="4"/>
  <c r="BE687" i="12"/>
  <c r="BM931" i="4"/>
  <c r="BE625" i="12"/>
  <c r="BM377" i="4"/>
  <c r="BE819" i="12"/>
  <c r="BE100" i="12"/>
  <c r="BM916" i="4"/>
  <c r="BM513" i="4"/>
  <c r="BE683" i="12"/>
  <c r="BM395" i="4"/>
  <c r="BE225" i="12"/>
  <c r="BM182" i="4"/>
  <c r="BE114" i="12"/>
  <c r="BM571" i="4"/>
  <c r="BE265" i="12"/>
  <c r="BE53" i="12"/>
  <c r="BM495" i="4"/>
  <c r="BE43" i="12"/>
  <c r="BM145" i="4"/>
  <c r="BM960" i="4"/>
  <c r="BE416" i="12"/>
  <c r="BM814" i="4"/>
  <c r="BE202" i="12"/>
  <c r="BM1060" i="4"/>
  <c r="BE244" i="12"/>
  <c r="BM866" i="4"/>
  <c r="BE798" i="12"/>
  <c r="BM413" i="4"/>
  <c r="BE855" i="12"/>
  <c r="BM872" i="4"/>
  <c r="BE1008" i="12"/>
  <c r="BM102" i="4"/>
  <c r="BE986" i="12"/>
  <c r="BM568" i="4"/>
  <c r="BE160" i="12"/>
  <c r="BM450" i="4"/>
  <c r="BE926" i="12"/>
  <c r="BM1045" i="4"/>
  <c r="BE943" i="12"/>
  <c r="BE858" i="12"/>
  <c r="BM518" i="4"/>
  <c r="BM65" i="4"/>
  <c r="BE915" i="12"/>
  <c r="BM183" i="4"/>
  <c r="BE149" i="12"/>
  <c r="BE10" i="12"/>
  <c r="BM214" i="4"/>
  <c r="BM778" i="4"/>
  <c r="BE166" i="12"/>
  <c r="BE861" i="12"/>
  <c r="BM623" i="4"/>
  <c r="BE180" i="12"/>
  <c r="BM44" i="4"/>
  <c r="BH44" i="4" s="1"/>
  <c r="BK44" i="4" s="1"/>
  <c r="BM929" i="4"/>
  <c r="BE555" i="12"/>
  <c r="BM411" i="4"/>
  <c r="BE785" i="12"/>
  <c r="BM680" i="4"/>
  <c r="BE408" i="12"/>
  <c r="BM187" i="4"/>
  <c r="BE289" i="12"/>
  <c r="BM425" i="4"/>
  <c r="BE51" i="12"/>
  <c r="BE47" i="12"/>
  <c r="BM285" i="4"/>
  <c r="BE65" i="12"/>
  <c r="BM915" i="4"/>
  <c r="BM924" i="4"/>
  <c r="BE380" i="12"/>
  <c r="BM367" i="4"/>
  <c r="BE469" i="12"/>
  <c r="BM46" i="4"/>
  <c r="BE250" i="12"/>
  <c r="BM172" i="4"/>
  <c r="BE988" i="12"/>
  <c r="BM232" i="4"/>
  <c r="BE640" i="12"/>
  <c r="BM166" i="4"/>
  <c r="BE778" i="12"/>
  <c r="BM309" i="4"/>
  <c r="BE887" i="12"/>
  <c r="BM941" i="4"/>
  <c r="BE975" i="12"/>
  <c r="BM691" i="4"/>
  <c r="BE793" i="12"/>
  <c r="BE613" i="12"/>
  <c r="BM511" i="4"/>
  <c r="BM188" i="4"/>
  <c r="BE324" i="12"/>
  <c r="BM260" i="4"/>
  <c r="BE396" i="12"/>
  <c r="BM847" i="4"/>
  <c r="BE133" i="12"/>
  <c r="BE174" i="12"/>
  <c r="BM1058" i="4"/>
  <c r="BM709" i="4"/>
  <c r="BE199" i="12"/>
  <c r="BE927" i="12"/>
  <c r="BM485" i="4"/>
  <c r="BE694" i="12"/>
  <c r="BM898" i="4"/>
  <c r="BM229" i="4"/>
  <c r="BE535" i="12"/>
  <c r="BM440" i="4"/>
  <c r="BE576" i="12"/>
  <c r="BE293" i="12"/>
  <c r="BM327" i="4"/>
  <c r="BE783" i="12"/>
  <c r="BM341" i="4"/>
  <c r="BE188" i="12"/>
  <c r="BM324" i="4"/>
  <c r="BM925" i="4"/>
  <c r="BE415" i="12"/>
  <c r="BE957" i="12"/>
  <c r="BM311" i="4"/>
  <c r="BE835" i="12"/>
  <c r="BM937" i="4"/>
  <c r="BM999" i="4"/>
  <c r="BE557" i="12"/>
  <c r="BM168" i="4"/>
  <c r="BE848" i="12"/>
  <c r="BM766" i="4"/>
  <c r="BE970" i="12"/>
  <c r="BE657" i="12"/>
  <c r="BM827" i="4"/>
  <c r="BM830" i="4"/>
  <c r="BE762" i="12"/>
  <c r="BM181" i="4"/>
  <c r="BE79" i="12"/>
  <c r="BM619" i="4"/>
  <c r="BE721" i="12"/>
  <c r="BM58" i="4"/>
  <c r="BH58" i="4" s="1"/>
  <c r="BE670" i="12"/>
  <c r="BE556" i="12"/>
  <c r="BM964" i="4"/>
  <c r="BE544" i="12"/>
  <c r="BM544" i="4"/>
  <c r="BE590" i="12"/>
  <c r="BM930" i="4"/>
  <c r="BM167" i="4"/>
  <c r="BE813" i="12"/>
  <c r="BM538" i="4"/>
  <c r="BE334" i="12"/>
  <c r="BM269" i="4"/>
  <c r="BE711" i="12"/>
  <c r="BE570" i="12"/>
  <c r="BM230" i="4"/>
  <c r="BM356" i="4"/>
  <c r="BE84" i="12"/>
  <c r="BM171" i="4"/>
  <c r="BE953" i="12"/>
  <c r="BM891" i="4"/>
  <c r="BE449" i="12"/>
  <c r="BM1043" i="4"/>
  <c r="BE873" i="12"/>
  <c r="BM859" i="4"/>
  <c r="BE553" i="12"/>
  <c r="BE592" i="12"/>
  <c r="BM1000" i="4"/>
  <c r="BE450" i="12"/>
  <c r="BM926" i="4"/>
  <c r="BE960" i="12"/>
  <c r="BM416" i="4"/>
  <c r="BE987" i="12"/>
  <c r="BM137" i="4"/>
  <c r="BE609" i="12"/>
  <c r="BM371" i="4"/>
  <c r="BE940" i="12"/>
  <c r="BM940" i="4"/>
  <c r="BE971" i="12"/>
  <c r="BM801" i="4"/>
  <c r="BM238" i="4"/>
  <c r="BE850" i="12"/>
  <c r="BM430" i="4"/>
  <c r="BE226" i="12"/>
  <c r="BE163" i="12"/>
  <c r="BM673" i="4"/>
  <c r="BM326" i="4"/>
  <c r="BE258" i="12"/>
  <c r="BE157" i="12"/>
  <c r="BM463" i="4"/>
  <c r="BM186" i="4"/>
  <c r="BE254" i="12"/>
  <c r="BM39" i="4"/>
  <c r="BE5" i="12"/>
  <c r="BM637" i="4"/>
  <c r="BE127" i="12"/>
  <c r="BE320" i="12"/>
  <c r="BM48" i="4"/>
  <c r="BE96" i="12"/>
  <c r="BM776" i="4"/>
  <c r="BE949" i="12"/>
  <c r="BM31" i="4"/>
  <c r="BH31" i="4" s="1"/>
  <c r="BK31" i="4" s="1"/>
  <c r="BE998" i="12"/>
  <c r="BM522" i="4"/>
  <c r="BE622" i="12"/>
  <c r="BM826" i="4"/>
  <c r="BM861" i="4"/>
  <c r="BE623" i="12"/>
  <c r="BE121" i="12"/>
  <c r="BM427" i="4"/>
  <c r="BM655" i="4"/>
  <c r="BE757" i="12"/>
  <c r="BE432" i="12"/>
  <c r="BM296" i="4"/>
  <c r="BM161" i="4"/>
  <c r="BE603" i="12"/>
  <c r="BE412" i="12"/>
  <c r="BM820" i="4"/>
  <c r="BE882" i="12"/>
  <c r="BM134" i="4"/>
  <c r="BM656" i="4"/>
  <c r="BE792" i="12"/>
  <c r="BM415" i="4"/>
  <c r="BE925" i="12"/>
  <c r="BM290" i="4"/>
  <c r="BE222" i="12"/>
  <c r="BE124" i="12"/>
  <c r="BM532" i="4"/>
  <c r="BE86" i="12"/>
  <c r="BM426" i="4"/>
  <c r="BC97" i="12"/>
  <c r="BC839" i="4"/>
  <c r="H809" i="4" s="1"/>
  <c r="BM712" i="4"/>
  <c r="BE304" i="12"/>
  <c r="BM288" i="4"/>
  <c r="BE152" i="12"/>
  <c r="BM233" i="4"/>
  <c r="BE675" i="12"/>
  <c r="BM610" i="4"/>
  <c r="BE406" i="12"/>
  <c r="BM1035" i="4"/>
  <c r="BE593" i="12"/>
  <c r="BM127" i="4"/>
  <c r="BE637" i="12"/>
  <c r="BM685" i="4"/>
  <c r="BE583" i="12"/>
  <c r="BM611" i="4"/>
  <c r="BE441" i="12"/>
  <c r="BM754" i="4"/>
  <c r="BE550" i="12"/>
  <c r="BC100" i="12"/>
  <c r="BC944" i="4"/>
  <c r="H914" i="4" s="1"/>
  <c r="BM236" i="4"/>
  <c r="BE780" i="12"/>
  <c r="BE354" i="12"/>
  <c r="BM14" i="4"/>
  <c r="BH14" i="4" s="1"/>
  <c r="BH354" i="12" s="1"/>
  <c r="BE536" i="12"/>
  <c r="BM264" i="4"/>
  <c r="BM604" i="4"/>
  <c r="BE196" i="12"/>
  <c r="BE63" i="12"/>
  <c r="BM845" i="4"/>
  <c r="BE936" i="12"/>
  <c r="BM800" i="4"/>
  <c r="BE974" i="12"/>
  <c r="BM906" i="4"/>
  <c r="BM265" i="4"/>
  <c r="BE571" i="12"/>
  <c r="BE815" i="12"/>
  <c r="BM237" i="4"/>
  <c r="BE979" i="12"/>
  <c r="BM1081" i="4"/>
  <c r="BE827" i="12"/>
  <c r="BM657" i="4"/>
  <c r="BM966" i="4"/>
  <c r="BE626" i="12"/>
  <c r="BM626" i="4"/>
  <c r="BE966" i="12"/>
  <c r="BM1008" i="4"/>
  <c r="BE872" i="12"/>
  <c r="BM202" i="4"/>
  <c r="BE814" i="12"/>
  <c r="BM225" i="4"/>
  <c r="BE395" i="12"/>
  <c r="BE502" i="12"/>
  <c r="BM298" i="4"/>
  <c r="BE27" i="12"/>
  <c r="BM809" i="4"/>
  <c r="BM320" i="4"/>
  <c r="BE48" i="12"/>
  <c r="BE439" i="12"/>
  <c r="BM541" i="4"/>
  <c r="BM744" i="4"/>
  <c r="BE200" i="12"/>
  <c r="BM146" i="4"/>
  <c r="BE78" i="12"/>
  <c r="BE391" i="12"/>
  <c r="BM85" i="4"/>
  <c r="BM614" i="4"/>
  <c r="BE546" i="12"/>
  <c r="BE494" i="12"/>
  <c r="BM18" i="4"/>
  <c r="BH18" i="4" s="1"/>
  <c r="BM240" i="4"/>
  <c r="BE920" i="12"/>
  <c r="BE148" i="12"/>
  <c r="BM148" i="4"/>
  <c r="BM379" i="4"/>
  <c r="BE889" i="12"/>
  <c r="BE818" i="12"/>
  <c r="BM342" i="4"/>
  <c r="BM517" i="4"/>
  <c r="BE823" i="12"/>
  <c r="BE565" i="12"/>
  <c r="BM55" i="4"/>
  <c r="BM57" i="4"/>
  <c r="BE635" i="12"/>
  <c r="BE1026" i="12"/>
  <c r="BM278" i="4"/>
  <c r="BE326" i="12"/>
  <c r="BM258" i="4"/>
  <c r="BM634" i="4"/>
  <c r="BE22" i="12"/>
  <c r="BE231" i="12"/>
  <c r="BM605" i="4"/>
  <c r="BM368" i="4"/>
  <c r="BE504" i="12"/>
  <c r="BM208" i="4"/>
  <c r="BE1024" i="12"/>
  <c r="BE894" i="12"/>
  <c r="BM554" i="4"/>
  <c r="BM1028" i="4"/>
  <c r="BE348" i="12"/>
  <c r="BE310" i="12"/>
  <c r="BM922" i="4"/>
  <c r="BE95" i="12"/>
  <c r="BM741" i="4"/>
  <c r="BE1010" i="12"/>
  <c r="BM942" i="4"/>
  <c r="BE938" i="12"/>
  <c r="BM870" i="4"/>
  <c r="BE1047" i="12"/>
  <c r="BM1013" i="4"/>
  <c r="BM81" i="4"/>
  <c r="BE251" i="12"/>
  <c r="BM932" i="4"/>
  <c r="BE660" i="12"/>
  <c r="BM160" i="4"/>
  <c r="BE568" i="12"/>
  <c r="BM856" i="4"/>
  <c r="BE448" i="12"/>
  <c r="BM678" i="4"/>
  <c r="BE338" i="12"/>
  <c r="BE57" i="12"/>
  <c r="BM635" i="4"/>
  <c r="BM1067" i="4"/>
  <c r="BE489" i="12"/>
  <c r="BM345" i="4"/>
  <c r="BE923" i="12"/>
  <c r="BM375" i="4"/>
  <c r="BE749" i="12"/>
  <c r="BM403" i="4"/>
  <c r="BE505" i="12"/>
  <c r="BM466" i="4"/>
  <c r="BE262" i="12"/>
  <c r="BM675" i="4"/>
  <c r="BE233" i="12"/>
  <c r="BC133" i="12"/>
  <c r="BC874" i="4"/>
  <c r="H844" i="4" s="1"/>
  <c r="BM829" i="4"/>
  <c r="BE727" i="12"/>
  <c r="BE1027" i="12"/>
  <c r="BM313" i="4"/>
  <c r="BE566" i="12"/>
  <c r="BM90" i="4"/>
  <c r="BM67" i="4"/>
  <c r="BE985" i="12"/>
  <c r="BM549" i="4"/>
  <c r="BE719" i="12"/>
  <c r="BM725" i="4"/>
  <c r="BE759" i="12"/>
  <c r="BE461" i="12"/>
  <c r="BM87" i="4"/>
  <c r="BM768" i="4"/>
  <c r="BE1040" i="12"/>
  <c r="BM364" i="4"/>
  <c r="BE364" i="12"/>
  <c r="BM199" i="4"/>
  <c r="BE709" i="12"/>
  <c r="BM1055" i="4"/>
  <c r="BE69" i="12"/>
  <c r="BM155" i="4"/>
  <c r="BE393" i="12"/>
  <c r="BM189" i="4"/>
  <c r="BE359" i="12"/>
  <c r="BM286" i="4"/>
  <c r="BE82" i="12"/>
  <c r="BE410" i="12"/>
  <c r="BM750" i="4"/>
  <c r="BM219" i="4"/>
  <c r="BE185" i="12"/>
  <c r="BM112" i="4"/>
  <c r="BE112" i="12"/>
  <c r="BM917" i="4"/>
  <c r="BE135" i="12"/>
  <c r="BK12" i="4"/>
  <c r="BH47" i="4"/>
  <c r="BH809" i="12"/>
  <c r="BK27" i="4"/>
  <c r="BH62" i="4"/>
  <c r="BK23" i="4"/>
  <c r="BK20" i="4"/>
  <c r="BK8" i="4"/>
  <c r="BH214" i="12"/>
  <c r="BK11" i="4" l="1"/>
  <c r="BH57" i="4"/>
  <c r="BH92" i="4" s="1"/>
  <c r="BK92" i="4" s="1"/>
  <c r="BH59" i="4"/>
  <c r="BK59" i="4" s="1"/>
  <c r="BH55" i="4"/>
  <c r="BH565" i="12" s="1"/>
  <c r="BH42" i="4"/>
  <c r="BK42" i="4" s="1"/>
  <c r="BH51" i="4"/>
  <c r="BH86" i="4" s="1"/>
  <c r="BH61" i="4"/>
  <c r="BH775" i="12" s="1"/>
  <c r="BH48" i="4"/>
  <c r="BK48" i="4" s="1"/>
  <c r="BK26" i="4"/>
  <c r="BH39" i="4"/>
  <c r="BK39" i="4" s="1"/>
  <c r="BH4" i="12"/>
  <c r="BH46" i="4"/>
  <c r="BH81" i="4" s="1"/>
  <c r="BH914" i="12"/>
  <c r="BK16" i="4"/>
  <c r="BH65" i="4"/>
  <c r="BH915" i="12" s="1"/>
  <c r="BK24" i="4"/>
  <c r="BK19" i="4"/>
  <c r="BK7" i="4"/>
  <c r="BH43" i="4"/>
  <c r="BH64" i="4"/>
  <c r="BH45" i="4"/>
  <c r="BH80" i="4" s="1"/>
  <c r="BH216" i="12" s="1"/>
  <c r="BH56" i="4"/>
  <c r="BH52" i="4"/>
  <c r="BH87" i="4" s="1"/>
  <c r="BH949" i="12"/>
  <c r="BH63" i="4"/>
  <c r="BH98" i="4" s="1"/>
  <c r="BH66" i="4"/>
  <c r="BH950" i="12" s="1"/>
  <c r="BH67" i="4"/>
  <c r="BH102" i="4" s="1"/>
  <c r="BH68" i="4"/>
  <c r="BH50" i="4"/>
  <c r="BK50" i="4" s="1"/>
  <c r="BH389" i="12"/>
  <c r="BH180" i="12"/>
  <c r="BH79" i="4"/>
  <c r="BK79" i="4" s="1"/>
  <c r="BH635" i="12"/>
  <c r="BK14" i="4"/>
  <c r="BK28" i="4"/>
  <c r="BH844" i="12"/>
  <c r="BH53" i="4"/>
  <c r="BH879" i="12"/>
  <c r="BK29" i="4"/>
  <c r="BK18" i="4"/>
  <c r="BH494" i="12"/>
  <c r="BK9" i="4"/>
  <c r="BH179" i="12"/>
  <c r="BK32" i="4"/>
  <c r="BH984" i="12"/>
  <c r="BK33" i="4"/>
  <c r="BH1019" i="12"/>
  <c r="BH599" i="12"/>
  <c r="BK21" i="4"/>
  <c r="BH459" i="12"/>
  <c r="BK17" i="4"/>
  <c r="BH41" i="4"/>
  <c r="BK22" i="4"/>
  <c r="BH634" i="12"/>
  <c r="BH39" i="12"/>
  <c r="BK5" i="4"/>
  <c r="BH60" i="4"/>
  <c r="BH739" i="12"/>
  <c r="BK25" i="4"/>
  <c r="BK13" i="4"/>
  <c r="BH319" i="12"/>
  <c r="BH49" i="4"/>
  <c r="BH74" i="12"/>
  <c r="BK6" i="4"/>
  <c r="BH40" i="4"/>
  <c r="BH90" i="4"/>
  <c r="BH285" i="12"/>
  <c r="BK47" i="4"/>
  <c r="BH82" i="4"/>
  <c r="BH670" i="12"/>
  <c r="BK58" i="4"/>
  <c r="BH93" i="4"/>
  <c r="BK54" i="4"/>
  <c r="BH89" i="4"/>
  <c r="BH530" i="12"/>
  <c r="BH810" i="12"/>
  <c r="BK62" i="4"/>
  <c r="BH97" i="4"/>
  <c r="BH127" i="4"/>
  <c r="BH636" i="12" l="1"/>
  <c r="BK57" i="4"/>
  <c r="BH94" i="4"/>
  <c r="BK94" i="4" s="1"/>
  <c r="BH705" i="12"/>
  <c r="BK55" i="4"/>
  <c r="BH77" i="4"/>
  <c r="BH112" i="4" s="1"/>
  <c r="BH110" i="12"/>
  <c r="BH96" i="4"/>
  <c r="BK96" i="4" s="1"/>
  <c r="BK61" i="4"/>
  <c r="BH74" i="4"/>
  <c r="BH109" i="4" s="1"/>
  <c r="BH5" i="12"/>
  <c r="BH425" i="12"/>
  <c r="BK51" i="4"/>
  <c r="BH83" i="4"/>
  <c r="BK83" i="4" s="1"/>
  <c r="BK46" i="4"/>
  <c r="BH250" i="12"/>
  <c r="BH320" i="12"/>
  <c r="BH100" i="4"/>
  <c r="BH916" i="12" s="1"/>
  <c r="BK65" i="4"/>
  <c r="BH101" i="4"/>
  <c r="BK101" i="4" s="1"/>
  <c r="BH99" i="4"/>
  <c r="BK64" i="4"/>
  <c r="BH880" i="12"/>
  <c r="BH215" i="12"/>
  <c r="BK45" i="4"/>
  <c r="BH145" i="12"/>
  <c r="BH78" i="4"/>
  <c r="BK43" i="4"/>
  <c r="BK63" i="4"/>
  <c r="BH85" i="4"/>
  <c r="BH391" i="12" s="1"/>
  <c r="BH122" i="4"/>
  <c r="BH462" i="12" s="1"/>
  <c r="BH461" i="12"/>
  <c r="BK87" i="4"/>
  <c r="BK66" i="4"/>
  <c r="BH845" i="12"/>
  <c r="BK56" i="4"/>
  <c r="BH600" i="12"/>
  <c r="BH91" i="4"/>
  <c r="BH601" i="12" s="1"/>
  <c r="BH460" i="12"/>
  <c r="BK52" i="4"/>
  <c r="BH390" i="12"/>
  <c r="BK80" i="4"/>
  <c r="BH114" i="4"/>
  <c r="BK114" i="4" s="1"/>
  <c r="BH137" i="4"/>
  <c r="BH987" i="12" s="1"/>
  <c r="BK102" i="4"/>
  <c r="BH986" i="12"/>
  <c r="BK68" i="4"/>
  <c r="BH103" i="4"/>
  <c r="BH1020" i="12"/>
  <c r="BK67" i="4"/>
  <c r="BH985" i="12"/>
  <c r="BH181" i="12"/>
  <c r="BH115" i="4"/>
  <c r="BK115" i="4" s="1"/>
  <c r="BH495" i="12"/>
  <c r="BK53" i="4"/>
  <c r="BH88" i="4"/>
  <c r="BH76" i="4"/>
  <c r="BK41" i="4"/>
  <c r="BH75" i="12"/>
  <c r="BH40" i="12"/>
  <c r="BH75" i="4"/>
  <c r="BK40" i="4"/>
  <c r="BK60" i="4"/>
  <c r="BH95" i="4"/>
  <c r="BH740" i="12"/>
  <c r="BK49" i="4"/>
  <c r="BH84" i="4"/>
  <c r="BH355" i="12"/>
  <c r="BH286" i="12"/>
  <c r="BK82" i="4"/>
  <c r="BH117" i="4"/>
  <c r="BH251" i="12"/>
  <c r="BK81" i="4"/>
  <c r="BH116" i="4"/>
  <c r="BH846" i="12"/>
  <c r="BH133" i="4"/>
  <c r="BK98" i="4"/>
  <c r="BH124" i="4"/>
  <c r="BK89" i="4"/>
  <c r="BH531" i="12"/>
  <c r="BH121" i="4"/>
  <c r="BH426" i="12"/>
  <c r="BK86" i="4"/>
  <c r="BH637" i="12"/>
  <c r="BK127" i="4"/>
  <c r="BH162" i="4"/>
  <c r="BH132" i="4"/>
  <c r="BH811" i="12"/>
  <c r="BK97" i="4"/>
  <c r="BH128" i="4"/>
  <c r="BH671" i="12"/>
  <c r="BK93" i="4"/>
  <c r="BH125" i="4"/>
  <c r="BK90" i="4"/>
  <c r="BH566" i="12"/>
  <c r="BH706" i="12" l="1"/>
  <c r="BH129" i="4"/>
  <c r="BK129" i="4" s="1"/>
  <c r="BK77" i="4"/>
  <c r="BH111" i="12"/>
  <c r="BH131" i="4"/>
  <c r="BH166" i="4" s="1"/>
  <c r="BH776" i="12"/>
  <c r="BK74" i="4"/>
  <c r="BH6" i="12"/>
  <c r="BH321" i="12"/>
  <c r="BH118" i="4"/>
  <c r="BH153" i="4" s="1"/>
  <c r="BK153" i="4" s="1"/>
  <c r="BH157" i="4"/>
  <c r="BK157" i="4" s="1"/>
  <c r="BH135" i="4"/>
  <c r="BH917" i="12" s="1"/>
  <c r="BK100" i="4"/>
  <c r="BH120" i="4"/>
  <c r="BH392" i="12" s="1"/>
  <c r="BK85" i="4"/>
  <c r="BH951" i="12"/>
  <c r="BH136" i="4"/>
  <c r="BK136" i="4" s="1"/>
  <c r="BH182" i="12"/>
  <c r="BH146" i="12"/>
  <c r="BH113" i="4"/>
  <c r="BK78" i="4"/>
  <c r="BH881" i="12"/>
  <c r="BH134" i="4"/>
  <c r="BK99" i="4"/>
  <c r="BK122" i="4"/>
  <c r="BH172" i="4"/>
  <c r="BK172" i="4" s="1"/>
  <c r="BK137" i="4"/>
  <c r="BK91" i="4"/>
  <c r="BH126" i="4"/>
  <c r="BH161" i="4" s="1"/>
  <c r="BH603" i="12" s="1"/>
  <c r="BH150" i="4"/>
  <c r="BK150" i="4" s="1"/>
  <c r="BH149" i="4"/>
  <c r="BK149" i="4" s="1"/>
  <c r="BH217" i="12"/>
  <c r="BH138" i="4"/>
  <c r="BK103" i="4"/>
  <c r="BH1021" i="12"/>
  <c r="BH41" i="12"/>
  <c r="BK75" i="4"/>
  <c r="BH110" i="4"/>
  <c r="BH356" i="12"/>
  <c r="BH119" i="4"/>
  <c r="BK84" i="4"/>
  <c r="BH111" i="4"/>
  <c r="BH76" i="12"/>
  <c r="BK76" i="4"/>
  <c r="BH130" i="4"/>
  <c r="BK95" i="4"/>
  <c r="BH741" i="12"/>
  <c r="BH123" i="4"/>
  <c r="BK88" i="4"/>
  <c r="BH496" i="12"/>
  <c r="BH7" i="12"/>
  <c r="BK109" i="4"/>
  <c r="BH144" i="4"/>
  <c r="BK124" i="4"/>
  <c r="BH532" i="12"/>
  <c r="BH159" i="4"/>
  <c r="BH287" i="12"/>
  <c r="BK117" i="4"/>
  <c r="BH152" i="4"/>
  <c r="BK162" i="4"/>
  <c r="BH638" i="12"/>
  <c r="BH197" i="4"/>
  <c r="BH427" i="12"/>
  <c r="BK121" i="4"/>
  <c r="BH156" i="4"/>
  <c r="BH147" i="4"/>
  <c r="BK112" i="4"/>
  <c r="BH112" i="12"/>
  <c r="BK116" i="4"/>
  <c r="BH151" i="4"/>
  <c r="BH252" i="12"/>
  <c r="BK132" i="4"/>
  <c r="BH167" i="4"/>
  <c r="BH812" i="12"/>
  <c r="BK125" i="4"/>
  <c r="BH160" i="4"/>
  <c r="BH567" i="12"/>
  <c r="BH168" i="4"/>
  <c r="BH847" i="12"/>
  <c r="BK133" i="4"/>
  <c r="BK128" i="4"/>
  <c r="BH672" i="12"/>
  <c r="BH163" i="4"/>
  <c r="BH164" i="4" l="1"/>
  <c r="BK164" i="4" s="1"/>
  <c r="BH707" i="12"/>
  <c r="BH777" i="12"/>
  <c r="BK131" i="4"/>
  <c r="BH463" i="12"/>
  <c r="BH188" i="4"/>
  <c r="BK188" i="4" s="1"/>
  <c r="BH323" i="12"/>
  <c r="BH322" i="12"/>
  <c r="BK118" i="4"/>
  <c r="BK120" i="4"/>
  <c r="BH155" i="4"/>
  <c r="BK155" i="4" s="1"/>
  <c r="BH192" i="4"/>
  <c r="BK192" i="4" s="1"/>
  <c r="BH207" i="4"/>
  <c r="BH242" i="4" s="1"/>
  <c r="BH988" i="12"/>
  <c r="BK135" i="4"/>
  <c r="BH170" i="4"/>
  <c r="BK170" i="4" s="1"/>
  <c r="BH952" i="12"/>
  <c r="BH171" i="4"/>
  <c r="BK171" i="4" s="1"/>
  <c r="BH196" i="4"/>
  <c r="BH231" i="4" s="1"/>
  <c r="BH882" i="12"/>
  <c r="BH169" i="4"/>
  <c r="BK134" i="4"/>
  <c r="BH147" i="12"/>
  <c r="BK113" i="4"/>
  <c r="BH148" i="4"/>
  <c r="BH218" i="12"/>
  <c r="BH185" i="4"/>
  <c r="BH220" i="4" s="1"/>
  <c r="BH602" i="12"/>
  <c r="BK161" i="4"/>
  <c r="BK126" i="4"/>
  <c r="BH183" i="12"/>
  <c r="BH184" i="4"/>
  <c r="BK184" i="4" s="1"/>
  <c r="BK138" i="4"/>
  <c r="BH1022" i="12"/>
  <c r="BH173" i="4"/>
  <c r="BH77" i="12"/>
  <c r="BH146" i="4"/>
  <c r="BK111" i="4"/>
  <c r="BH154" i="4"/>
  <c r="BH357" i="12"/>
  <c r="BK119" i="4"/>
  <c r="BH42" i="12"/>
  <c r="BK110" i="4"/>
  <c r="BH145" i="4"/>
  <c r="BH158" i="4"/>
  <c r="BH497" i="12"/>
  <c r="BK123" i="4"/>
  <c r="BH165" i="4"/>
  <c r="BK130" i="4"/>
  <c r="BH742" i="12"/>
  <c r="BH568" i="12"/>
  <c r="BK160" i="4"/>
  <c r="BH195" i="4"/>
  <c r="BK156" i="4"/>
  <c r="BH191" i="4"/>
  <c r="BH428" i="12"/>
  <c r="BK166" i="4"/>
  <c r="BH778" i="12"/>
  <c r="BH201" i="4"/>
  <c r="BK163" i="4"/>
  <c r="BH198" i="4"/>
  <c r="BH673" i="12"/>
  <c r="BH199" i="4"/>
  <c r="BH639" i="12"/>
  <c r="BK197" i="4"/>
  <c r="BH232" i="4"/>
  <c r="BK147" i="4"/>
  <c r="BH182" i="4"/>
  <c r="BH113" i="12"/>
  <c r="BH203" i="4"/>
  <c r="BH848" i="12"/>
  <c r="BK168" i="4"/>
  <c r="BH253" i="12"/>
  <c r="BH186" i="4"/>
  <c r="BK151" i="4"/>
  <c r="BH813" i="12"/>
  <c r="BH202" i="4"/>
  <c r="BK167" i="4"/>
  <c r="BK159" i="4"/>
  <c r="BH194" i="4"/>
  <c r="BH533" i="12"/>
  <c r="BH187" i="4"/>
  <c r="BK152" i="4"/>
  <c r="BH288" i="12"/>
  <c r="BK144" i="4"/>
  <c r="BH179" i="4"/>
  <c r="BH8" i="12"/>
  <c r="BH324" i="12" l="1"/>
  <c r="BH708" i="12"/>
  <c r="BH223" i="4"/>
  <c r="BH258" i="4" s="1"/>
  <c r="BH190" i="4"/>
  <c r="BH394" i="12" s="1"/>
  <c r="BH393" i="12"/>
  <c r="BK207" i="4"/>
  <c r="BK196" i="4"/>
  <c r="BH227" i="4"/>
  <c r="BK227" i="4" s="1"/>
  <c r="BH464" i="12"/>
  <c r="BH989" i="12"/>
  <c r="BH205" i="4"/>
  <c r="BK205" i="4" s="1"/>
  <c r="BH918" i="12"/>
  <c r="BH953" i="12"/>
  <c r="BH206" i="4"/>
  <c r="BH241" i="4" s="1"/>
  <c r="BH184" i="12"/>
  <c r="BH604" i="12"/>
  <c r="BH219" i="4"/>
  <c r="BK219" i="4" s="1"/>
  <c r="BK148" i="4"/>
  <c r="BH148" i="12"/>
  <c r="BH183" i="4"/>
  <c r="BK185" i="4"/>
  <c r="BH219" i="12"/>
  <c r="BK169" i="4"/>
  <c r="BH883" i="12"/>
  <c r="BH204" i="4"/>
  <c r="BH208" i="4"/>
  <c r="BH1023" i="12"/>
  <c r="BK173" i="4"/>
  <c r="BH200" i="4"/>
  <c r="BH743" i="12"/>
  <c r="BK165" i="4"/>
  <c r="BK154" i="4"/>
  <c r="BH189" i="4"/>
  <c r="BH358" i="12"/>
  <c r="BK158" i="4"/>
  <c r="BH498" i="12"/>
  <c r="BH193" i="4"/>
  <c r="BH78" i="12"/>
  <c r="BH181" i="4"/>
  <c r="BK146" i="4"/>
  <c r="BK145" i="4"/>
  <c r="BH43" i="12"/>
  <c r="BH180" i="4"/>
  <c r="BH289" i="12"/>
  <c r="BK187" i="4"/>
  <c r="BH222" i="4"/>
  <c r="BH9" i="12"/>
  <c r="BK179" i="4"/>
  <c r="BH214" i="4"/>
  <c r="BH266" i="4"/>
  <c r="BH605" i="12"/>
  <c r="BK231" i="4"/>
  <c r="BH233" i="4"/>
  <c r="BK198" i="4"/>
  <c r="BH674" i="12"/>
  <c r="BH230" i="4"/>
  <c r="BK195" i="4"/>
  <c r="BH569" i="12"/>
  <c r="BK194" i="4"/>
  <c r="BH229" i="4"/>
  <c r="BH534" i="12"/>
  <c r="BH429" i="12"/>
  <c r="BH226" i="4"/>
  <c r="BK191" i="4"/>
  <c r="BK199" i="4"/>
  <c r="BH709" i="12"/>
  <c r="BH234" i="4"/>
  <c r="BH237" i="4"/>
  <c r="BK202" i="4"/>
  <c r="BH814" i="12"/>
  <c r="BH640" i="12"/>
  <c r="BH267" i="4"/>
  <c r="BK232" i="4"/>
  <c r="BH779" i="12"/>
  <c r="BK201" i="4"/>
  <c r="BH236" i="4"/>
  <c r="BK203" i="4"/>
  <c r="BH238" i="4"/>
  <c r="BH849" i="12"/>
  <c r="BK220" i="4"/>
  <c r="BH220" i="12"/>
  <c r="BH255" i="4"/>
  <c r="BK186" i="4"/>
  <c r="BH221" i="4"/>
  <c r="BH254" i="12"/>
  <c r="BK182" i="4"/>
  <c r="BH114" i="12"/>
  <c r="BH217" i="4"/>
  <c r="BK242" i="4"/>
  <c r="BH990" i="12"/>
  <c r="BH277" i="4"/>
  <c r="BK223" i="4" l="1"/>
  <c r="BH325" i="12"/>
  <c r="BH465" i="12"/>
  <c r="BH262" i="4"/>
  <c r="BK262" i="4" s="1"/>
  <c r="BH225" i="4"/>
  <c r="BH395" i="12" s="1"/>
  <c r="BK190" i="4"/>
  <c r="BH240" i="4"/>
  <c r="BK240" i="4" s="1"/>
  <c r="BH919" i="12"/>
  <c r="BK206" i="4"/>
  <c r="BH954" i="12"/>
  <c r="BH254" i="4"/>
  <c r="BH289" i="4" s="1"/>
  <c r="BH185" i="12"/>
  <c r="BK204" i="4"/>
  <c r="BH884" i="12"/>
  <c r="BH239" i="4"/>
  <c r="BH149" i="12"/>
  <c r="BH218" i="4"/>
  <c r="BK183" i="4"/>
  <c r="BH243" i="4"/>
  <c r="BK208" i="4"/>
  <c r="BH1024" i="12"/>
  <c r="BK180" i="4"/>
  <c r="BH44" i="12"/>
  <c r="BH215" i="4"/>
  <c r="BK189" i="4"/>
  <c r="BH359" i="12"/>
  <c r="BH224" i="4"/>
  <c r="BH216" i="4"/>
  <c r="BK181" i="4"/>
  <c r="BH79" i="12"/>
  <c r="BH228" i="4"/>
  <c r="BK193" i="4"/>
  <c r="BH499" i="12"/>
  <c r="BK200" i="4"/>
  <c r="BH744" i="12"/>
  <c r="BH235" i="4"/>
  <c r="BH115" i="12"/>
  <c r="BK217" i="4"/>
  <c r="BH252" i="4"/>
  <c r="BH570" i="12"/>
  <c r="BH265" i="4"/>
  <c r="BK230" i="4"/>
  <c r="BH10" i="12"/>
  <c r="BK214" i="4"/>
  <c r="BH249" i="4"/>
  <c r="BK255" i="4"/>
  <c r="BH221" i="12"/>
  <c r="BH290" i="4"/>
  <c r="BK241" i="4"/>
  <c r="BH955" i="12"/>
  <c r="BH276" i="4"/>
  <c r="BH301" i="4"/>
  <c r="BH606" i="12"/>
  <c r="BK266" i="4"/>
  <c r="BK267" i="4"/>
  <c r="BH302" i="4"/>
  <c r="BH641" i="12"/>
  <c r="BK234" i="4"/>
  <c r="BH710" i="12"/>
  <c r="BH269" i="4"/>
  <c r="BH293" i="4"/>
  <c r="BH326" i="12"/>
  <c r="BK258" i="4"/>
  <c r="BK238" i="4"/>
  <c r="BH273" i="4"/>
  <c r="BH850" i="12"/>
  <c r="BK236" i="4"/>
  <c r="BH271" i="4"/>
  <c r="BH780" i="12"/>
  <c r="BK226" i="4"/>
  <c r="BH261" i="4"/>
  <c r="BH430" i="12"/>
  <c r="BH268" i="4"/>
  <c r="BK233" i="4"/>
  <c r="BH675" i="12"/>
  <c r="BH257" i="4"/>
  <c r="BK222" i="4"/>
  <c r="BH290" i="12"/>
  <c r="BK221" i="4"/>
  <c r="BH255" i="12"/>
  <c r="BH256" i="4"/>
  <c r="BK229" i="4"/>
  <c r="BH264" i="4"/>
  <c r="BH535" i="12"/>
  <c r="BH815" i="12"/>
  <c r="BH272" i="4"/>
  <c r="BK237" i="4"/>
  <c r="BK277" i="4"/>
  <c r="BH312" i="4"/>
  <c r="BH991" i="12"/>
  <c r="BH297" i="4" l="1"/>
  <c r="BH332" i="4" s="1"/>
  <c r="BH466" i="12"/>
  <c r="BK225" i="4"/>
  <c r="BH260" i="4"/>
  <c r="BH295" i="4" s="1"/>
  <c r="BH920" i="12"/>
  <c r="BH275" i="4"/>
  <c r="BK275" i="4" s="1"/>
  <c r="BH186" i="12"/>
  <c r="BK254" i="4"/>
  <c r="BH253" i="4"/>
  <c r="BK218" i="4"/>
  <c r="BH150" i="12"/>
  <c r="BH885" i="12"/>
  <c r="BK239" i="4"/>
  <c r="BH274" i="4"/>
  <c r="BH1025" i="12"/>
  <c r="BH278" i="4"/>
  <c r="BK243" i="4"/>
  <c r="BH745" i="12"/>
  <c r="BH270" i="4"/>
  <c r="BK235" i="4"/>
  <c r="BH80" i="12"/>
  <c r="BH251" i="4"/>
  <c r="BK216" i="4"/>
  <c r="BH259" i="4"/>
  <c r="BH360" i="12"/>
  <c r="BK224" i="4"/>
  <c r="BK215" i="4"/>
  <c r="BH45" i="12"/>
  <c r="BH250" i="4"/>
  <c r="BK228" i="4"/>
  <c r="BH263" i="4"/>
  <c r="BH500" i="12"/>
  <c r="BH851" i="12"/>
  <c r="BH308" i="4"/>
  <c r="BK273" i="4"/>
  <c r="BH571" i="12"/>
  <c r="BK265" i="4"/>
  <c r="BH300" i="4"/>
  <c r="BH292" i="4"/>
  <c r="BH291" i="12"/>
  <c r="BK257" i="4"/>
  <c r="BH337" i="4"/>
  <c r="BK302" i="4"/>
  <c r="BH642" i="12"/>
  <c r="BH222" i="12"/>
  <c r="BH325" i="4"/>
  <c r="BK290" i="4"/>
  <c r="BH311" i="4"/>
  <c r="BH956" i="12"/>
  <c r="BK276" i="4"/>
  <c r="BK261" i="4"/>
  <c r="BH296" i="4"/>
  <c r="BH431" i="12"/>
  <c r="BK272" i="4"/>
  <c r="BH816" i="12"/>
  <c r="BH307" i="4"/>
  <c r="BH291" i="4"/>
  <c r="BH256" i="12"/>
  <c r="BK256" i="4"/>
  <c r="BH328" i="4"/>
  <c r="BH327" i="12"/>
  <c r="BK293" i="4"/>
  <c r="BH11" i="12"/>
  <c r="BK249" i="4"/>
  <c r="BH284" i="4"/>
  <c r="BH299" i="4"/>
  <c r="BK264" i="4"/>
  <c r="BH536" i="12"/>
  <c r="BK268" i="4"/>
  <c r="BH303" i="4"/>
  <c r="BH676" i="12"/>
  <c r="BH781" i="12"/>
  <c r="BH306" i="4"/>
  <c r="BK271" i="4"/>
  <c r="BH304" i="4"/>
  <c r="BK269" i="4"/>
  <c r="BH711" i="12"/>
  <c r="BK301" i="4"/>
  <c r="BH607" i="12"/>
  <c r="BH336" i="4"/>
  <c r="BK252" i="4"/>
  <c r="BH287" i="4"/>
  <c r="BH116" i="12"/>
  <c r="BK289" i="4"/>
  <c r="BH187" i="12"/>
  <c r="BH324" i="4"/>
  <c r="BK312" i="4"/>
  <c r="BH992" i="12"/>
  <c r="BH347" i="4"/>
  <c r="BK297" i="4" l="1"/>
  <c r="BH921" i="12"/>
  <c r="BH467" i="12"/>
  <c r="BH310" i="4"/>
  <c r="BH922" i="12" s="1"/>
  <c r="BH396" i="12"/>
  <c r="BK260" i="4"/>
  <c r="BK274" i="4"/>
  <c r="BH886" i="12"/>
  <c r="BH309" i="4"/>
  <c r="BH151" i="12"/>
  <c r="BH288" i="4"/>
  <c r="BK253" i="4"/>
  <c r="BH313" i="4"/>
  <c r="BH1026" i="12"/>
  <c r="BK278" i="4"/>
  <c r="BK259" i="4"/>
  <c r="BH294" i="4"/>
  <c r="BH361" i="12"/>
  <c r="BH501" i="12"/>
  <c r="BH298" i="4"/>
  <c r="BK263" i="4"/>
  <c r="BH81" i="12"/>
  <c r="BK251" i="4"/>
  <c r="BH286" i="4"/>
  <c r="BH285" i="4"/>
  <c r="BK250" i="4"/>
  <c r="BH46" i="12"/>
  <c r="BH305" i="4"/>
  <c r="BH746" i="12"/>
  <c r="BK270" i="4"/>
  <c r="BK337" i="4"/>
  <c r="BH372" i="4"/>
  <c r="BH643" i="12"/>
  <c r="BK328" i="4"/>
  <c r="BH328" i="12"/>
  <c r="BH363" i="4"/>
  <c r="BK304" i="4"/>
  <c r="BH712" i="12"/>
  <c r="BH339" i="4"/>
  <c r="BH326" i="4"/>
  <c r="BK291" i="4"/>
  <c r="BH257" i="12"/>
  <c r="BH359" i="4"/>
  <c r="BK324" i="4"/>
  <c r="BH188" i="12"/>
  <c r="BK287" i="4"/>
  <c r="BH117" i="12"/>
  <c r="BH322" i="4"/>
  <c r="BH537" i="12"/>
  <c r="BK299" i="4"/>
  <c r="BH334" i="4"/>
  <c r="BK307" i="4"/>
  <c r="BH817" i="12"/>
  <c r="BH342" i="4"/>
  <c r="BH346" i="4"/>
  <c r="BH957" i="12"/>
  <c r="BK311" i="4"/>
  <c r="BK325" i="4"/>
  <c r="BH360" i="4"/>
  <c r="BH223" i="12"/>
  <c r="BH338" i="4"/>
  <c r="BK303" i="4"/>
  <c r="BH677" i="12"/>
  <c r="BH331" i="4"/>
  <c r="BH432" i="12"/>
  <c r="BK296" i="4"/>
  <c r="BK308" i="4"/>
  <c r="BH852" i="12"/>
  <c r="BH343" i="4"/>
  <c r="BK306" i="4"/>
  <c r="BH782" i="12"/>
  <c r="BH341" i="4"/>
  <c r="BH319" i="4"/>
  <c r="BK284" i="4"/>
  <c r="BH12" i="12"/>
  <c r="BK300" i="4"/>
  <c r="BH335" i="4"/>
  <c r="BH572" i="12"/>
  <c r="BH371" i="4"/>
  <c r="BK336" i="4"/>
  <c r="BH608" i="12"/>
  <c r="BH327" i="4"/>
  <c r="BK292" i="4"/>
  <c r="BH292" i="12"/>
  <c r="BH397" i="12"/>
  <c r="BH330" i="4"/>
  <c r="BK295" i="4"/>
  <c r="BK332" i="4"/>
  <c r="BH367" i="4"/>
  <c r="BH468" i="12"/>
  <c r="BK347" i="4"/>
  <c r="BH382" i="4"/>
  <c r="BH993" i="12"/>
  <c r="BH345" i="4" l="1"/>
  <c r="BH380" i="4" s="1"/>
  <c r="BK310" i="4"/>
  <c r="BH323" i="4"/>
  <c r="BK288" i="4"/>
  <c r="BH152" i="12"/>
  <c r="BH887" i="12"/>
  <c r="BH344" i="4"/>
  <c r="BK309" i="4"/>
  <c r="BH1027" i="12"/>
  <c r="BH348" i="4"/>
  <c r="BK313" i="4"/>
  <c r="BH82" i="12"/>
  <c r="BH321" i="4"/>
  <c r="BK286" i="4"/>
  <c r="BH747" i="12"/>
  <c r="BH340" i="4"/>
  <c r="BK305" i="4"/>
  <c r="BH502" i="12"/>
  <c r="BK298" i="4"/>
  <c r="BH333" i="4"/>
  <c r="BK285" i="4"/>
  <c r="BH320" i="4"/>
  <c r="BH47" i="12"/>
  <c r="BH362" i="12"/>
  <c r="BK294" i="4"/>
  <c r="BH329" i="4"/>
  <c r="BH433" i="12"/>
  <c r="BH366" i="4"/>
  <c r="BK331" i="4"/>
  <c r="BK330" i="4"/>
  <c r="BH398" i="12"/>
  <c r="BH365" i="4"/>
  <c r="BK339" i="4"/>
  <c r="BH713" i="12"/>
  <c r="BH374" i="4"/>
  <c r="BK341" i="4"/>
  <c r="BH783" i="12"/>
  <c r="BH376" i="4"/>
  <c r="BK326" i="4"/>
  <c r="BH258" i="12"/>
  <c r="BH361" i="4"/>
  <c r="BK335" i="4"/>
  <c r="BH370" i="4"/>
  <c r="BH573" i="12"/>
  <c r="BH378" i="4"/>
  <c r="BK343" i="4"/>
  <c r="BH853" i="12"/>
  <c r="BH678" i="12"/>
  <c r="BH373" i="4"/>
  <c r="BK338" i="4"/>
  <c r="BH369" i="4"/>
  <c r="BH538" i="12"/>
  <c r="BK334" i="4"/>
  <c r="BH394" i="4"/>
  <c r="BK359" i="4"/>
  <c r="BH189" i="12"/>
  <c r="BK363" i="4"/>
  <c r="BH329" i="12"/>
  <c r="BH398" i="4"/>
  <c r="BK360" i="4"/>
  <c r="BH395" i="4"/>
  <c r="BH224" i="12"/>
  <c r="BH958" i="12"/>
  <c r="BH381" i="4"/>
  <c r="BK346" i="4"/>
  <c r="BH293" i="12"/>
  <c r="BH362" i="4"/>
  <c r="BK327" i="4"/>
  <c r="BK371" i="4"/>
  <c r="BH406" i="4"/>
  <c r="BH609" i="12"/>
  <c r="BK322" i="4"/>
  <c r="BH357" i="4"/>
  <c r="BH118" i="12"/>
  <c r="BK342" i="4"/>
  <c r="BH818" i="12"/>
  <c r="BH377" i="4"/>
  <c r="BH354" i="4"/>
  <c r="BH13" i="12"/>
  <c r="BK319" i="4"/>
  <c r="BK345" i="4"/>
  <c r="BH407" i="4"/>
  <c r="BH644" i="12"/>
  <c r="BK372" i="4"/>
  <c r="BK367" i="4"/>
  <c r="BH469" i="12"/>
  <c r="BH402" i="4"/>
  <c r="BH994" i="12"/>
  <c r="BK382" i="4"/>
  <c r="BH417" i="4"/>
  <c r="BH923" i="12" l="1"/>
  <c r="BH888" i="12"/>
  <c r="BH379" i="4"/>
  <c r="BK344" i="4"/>
  <c r="BK323" i="4"/>
  <c r="BH358" i="4"/>
  <c r="BH153" i="12"/>
  <c r="BH383" i="4"/>
  <c r="BK348" i="4"/>
  <c r="BH1028" i="12"/>
  <c r="BK329" i="4"/>
  <c r="BH364" i="4"/>
  <c r="BH363" i="12"/>
  <c r="BH375" i="4"/>
  <c r="BK340" i="4"/>
  <c r="BH748" i="12"/>
  <c r="BK320" i="4"/>
  <c r="BH355" i="4"/>
  <c r="BH48" i="12"/>
  <c r="BK321" i="4"/>
  <c r="BH356" i="4"/>
  <c r="BH83" i="12"/>
  <c r="BK333" i="4"/>
  <c r="BH503" i="12"/>
  <c r="BH368" i="4"/>
  <c r="BH959" i="12"/>
  <c r="BK381" i="4"/>
  <c r="BH416" i="4"/>
  <c r="BK370" i="4"/>
  <c r="BH574" i="12"/>
  <c r="BH405" i="4"/>
  <c r="BH784" i="12"/>
  <c r="BK376" i="4"/>
  <c r="BH411" i="4"/>
  <c r="BK406" i="4"/>
  <c r="BH610" i="12"/>
  <c r="BH441" i="4"/>
  <c r="BK369" i="4"/>
  <c r="BH404" i="4"/>
  <c r="BH539" i="12"/>
  <c r="BH415" i="4"/>
  <c r="BK380" i="4"/>
  <c r="BH924" i="12"/>
  <c r="BK365" i="4"/>
  <c r="BH399" i="12"/>
  <c r="BH400" i="4"/>
  <c r="BH645" i="12"/>
  <c r="BK407" i="4"/>
  <c r="BH442" i="4"/>
  <c r="BK398" i="4"/>
  <c r="BH330" i="12"/>
  <c r="BH433" i="4"/>
  <c r="BH412" i="4"/>
  <c r="BK377" i="4"/>
  <c r="BH819" i="12"/>
  <c r="BH679" i="12"/>
  <c r="BK373" i="4"/>
  <c r="BH408" i="4"/>
  <c r="BK374" i="4"/>
  <c r="BH714" i="12"/>
  <c r="BH409" i="4"/>
  <c r="BH119" i="12"/>
  <c r="BK357" i="4"/>
  <c r="BH392" i="4"/>
  <c r="BH397" i="4"/>
  <c r="BH294" i="12"/>
  <c r="BK362" i="4"/>
  <c r="BH429" i="4"/>
  <c r="BK394" i="4"/>
  <c r="BH190" i="12"/>
  <c r="BK361" i="4"/>
  <c r="BH396" i="4"/>
  <c r="BH259" i="12"/>
  <c r="BH401" i="4"/>
  <c r="BH434" i="12"/>
  <c r="BK366" i="4"/>
  <c r="BK354" i="4"/>
  <c r="BH14" i="12"/>
  <c r="BH389" i="4"/>
  <c r="BH225" i="12"/>
  <c r="BH430" i="4"/>
  <c r="BK395" i="4"/>
  <c r="BH413" i="4"/>
  <c r="BH854" i="12"/>
  <c r="BK378" i="4"/>
  <c r="BK417" i="4"/>
  <c r="BH995" i="12"/>
  <c r="BH452" i="4"/>
  <c r="BK402" i="4"/>
  <c r="BH470" i="12"/>
  <c r="BH437" i="4"/>
  <c r="BH154" i="12" l="1"/>
  <c r="BK358" i="4"/>
  <c r="BH393" i="4"/>
  <c r="BH889" i="12"/>
  <c r="BH414" i="4"/>
  <c r="BK379" i="4"/>
  <c r="BH1029" i="12"/>
  <c r="BH418" i="4"/>
  <c r="BK383" i="4"/>
  <c r="BK355" i="4"/>
  <c r="BH390" i="4"/>
  <c r="BH49" i="12"/>
  <c r="BH504" i="12"/>
  <c r="BH403" i="4"/>
  <c r="BK368" i="4"/>
  <c r="BH410" i="4"/>
  <c r="BK375" i="4"/>
  <c r="BH749" i="12"/>
  <c r="BH391" i="4"/>
  <c r="BH84" i="12"/>
  <c r="BK356" i="4"/>
  <c r="BH364" i="12"/>
  <c r="BH399" i="4"/>
  <c r="BK364" i="4"/>
  <c r="BH464" i="4"/>
  <c r="BH191" i="12"/>
  <c r="BK429" i="4"/>
  <c r="BK412" i="4"/>
  <c r="BH820" i="12"/>
  <c r="BH447" i="4"/>
  <c r="BH468" i="4"/>
  <c r="BH331" i="12"/>
  <c r="BK433" i="4"/>
  <c r="BK441" i="4"/>
  <c r="BH611" i="12"/>
  <c r="BH476" i="4"/>
  <c r="BH785" i="12"/>
  <c r="BK411" i="4"/>
  <c r="BH446" i="4"/>
  <c r="BK413" i="4"/>
  <c r="BH448" i="4"/>
  <c r="BH855" i="12"/>
  <c r="BK401" i="4"/>
  <c r="BH435" i="12"/>
  <c r="BH436" i="4"/>
  <c r="BK400" i="4"/>
  <c r="BH400" i="12"/>
  <c r="BH435" i="4"/>
  <c r="BK415" i="4"/>
  <c r="BH925" i="12"/>
  <c r="BH450" i="4"/>
  <c r="BK405" i="4"/>
  <c r="BH575" i="12"/>
  <c r="BH440" i="4"/>
  <c r="BH444" i="4"/>
  <c r="BK409" i="4"/>
  <c r="BH715" i="12"/>
  <c r="BK430" i="4"/>
  <c r="BH465" i="4"/>
  <c r="BH226" i="12"/>
  <c r="BK397" i="4"/>
  <c r="BH295" i="12"/>
  <c r="BH432" i="4"/>
  <c r="BH260" i="12"/>
  <c r="BH431" i="4"/>
  <c r="BK396" i="4"/>
  <c r="BH120" i="12"/>
  <c r="BK392" i="4"/>
  <c r="BH427" i="4"/>
  <c r="BH646" i="12"/>
  <c r="BH477" i="4"/>
  <c r="BK442" i="4"/>
  <c r="BH540" i="12"/>
  <c r="BK404" i="4"/>
  <c r="BH439" i="4"/>
  <c r="BH15" i="12"/>
  <c r="BH424" i="4"/>
  <c r="BK389" i="4"/>
  <c r="BK408" i="4"/>
  <c r="BH443" i="4"/>
  <c r="BH680" i="12"/>
  <c r="BH451" i="4"/>
  <c r="BH960" i="12"/>
  <c r="BK416" i="4"/>
  <c r="BK437" i="4"/>
  <c r="BH472" i="4"/>
  <c r="BH471" i="12"/>
  <c r="BK452" i="4"/>
  <c r="BH487" i="4"/>
  <c r="BH996" i="12"/>
  <c r="BH428" i="4" l="1"/>
  <c r="BH155" i="12"/>
  <c r="BK393" i="4"/>
  <c r="BK414" i="4"/>
  <c r="BH890" i="12"/>
  <c r="BH449" i="4"/>
  <c r="BH1030" i="12"/>
  <c r="BK418" i="4"/>
  <c r="BH453" i="4"/>
  <c r="BK410" i="4"/>
  <c r="BH750" i="12"/>
  <c r="BH445" i="4"/>
  <c r="BH434" i="4"/>
  <c r="BK399" i="4"/>
  <c r="BH365" i="12"/>
  <c r="BK403" i="4"/>
  <c r="BH438" i="4"/>
  <c r="BH505" i="12"/>
  <c r="BH85" i="12"/>
  <c r="BH426" i="4"/>
  <c r="BK391" i="4"/>
  <c r="BH50" i="12"/>
  <c r="BH425" i="4"/>
  <c r="BK390" i="4"/>
  <c r="BH483" i="4"/>
  <c r="BH856" i="12"/>
  <c r="BK448" i="4"/>
  <c r="BH786" i="12"/>
  <c r="BH481" i="4"/>
  <c r="BK446" i="4"/>
  <c r="BK424" i="4"/>
  <c r="BH459" i="4"/>
  <c r="BH16" i="12"/>
  <c r="BH475" i="4"/>
  <c r="BK440" i="4"/>
  <c r="BH576" i="12"/>
  <c r="BK427" i="4"/>
  <c r="BH462" i="4"/>
  <c r="BH121" i="12"/>
  <c r="BK451" i="4"/>
  <c r="BH961" i="12"/>
  <c r="BH486" i="4"/>
  <c r="BH500" i="4"/>
  <c r="BK465" i="4"/>
  <c r="BH227" i="12"/>
  <c r="BH485" i="4"/>
  <c r="BK450" i="4"/>
  <c r="BH926" i="12"/>
  <c r="BK477" i="4"/>
  <c r="BH647" i="12"/>
  <c r="BH512" i="4"/>
  <c r="BK447" i="4"/>
  <c r="BH821" i="12"/>
  <c r="BH482" i="4"/>
  <c r="BK436" i="4"/>
  <c r="BH471" i="4"/>
  <c r="BH436" i="12"/>
  <c r="BK443" i="4"/>
  <c r="BH681" i="12"/>
  <c r="BH478" i="4"/>
  <c r="BH474" i="4"/>
  <c r="BK439" i="4"/>
  <c r="BH541" i="12"/>
  <c r="BK431" i="4"/>
  <c r="BH466" i="4"/>
  <c r="BH261" i="12"/>
  <c r="BH503" i="4"/>
  <c r="BK468" i="4"/>
  <c r="BH332" i="12"/>
  <c r="BK476" i="4"/>
  <c r="BH511" i="4"/>
  <c r="BH612" i="12"/>
  <c r="BK435" i="4"/>
  <c r="BH401" i="12"/>
  <c r="BH470" i="4"/>
  <c r="BH499" i="4"/>
  <c r="BH192" i="12"/>
  <c r="BK464" i="4"/>
  <c r="BH467" i="4"/>
  <c r="BH296" i="12"/>
  <c r="BK432" i="4"/>
  <c r="BK444" i="4"/>
  <c r="BH716" i="12"/>
  <c r="BH479" i="4"/>
  <c r="BK472" i="4"/>
  <c r="BH507" i="4"/>
  <c r="BH472" i="12"/>
  <c r="BK487" i="4"/>
  <c r="BH522" i="4"/>
  <c r="BH997" i="12"/>
  <c r="BH484" i="4" l="1"/>
  <c r="BH891" i="12"/>
  <c r="BK449" i="4"/>
  <c r="BK428" i="4"/>
  <c r="BH156" i="12"/>
  <c r="BH463" i="4"/>
  <c r="BK453" i="4"/>
  <c r="BH1031" i="12"/>
  <c r="BH488" i="4"/>
  <c r="BH51" i="12"/>
  <c r="BK425" i="4"/>
  <c r="BH460" i="4"/>
  <c r="BH469" i="4"/>
  <c r="BH366" i="12"/>
  <c r="BK434" i="4"/>
  <c r="BH506" i="12"/>
  <c r="BH473" i="4"/>
  <c r="BK438" i="4"/>
  <c r="BH86" i="12"/>
  <c r="BH461" i="4"/>
  <c r="BK426" i="4"/>
  <c r="BK445" i="4"/>
  <c r="BH480" i="4"/>
  <c r="BH751" i="12"/>
  <c r="BK499" i="4"/>
  <c r="BH193" i="12"/>
  <c r="BH534" i="4"/>
  <c r="BK467" i="4"/>
  <c r="BH297" i="12"/>
  <c r="BH502" i="4"/>
  <c r="BH509" i="4"/>
  <c r="BK474" i="4"/>
  <c r="BH542" i="12"/>
  <c r="BK512" i="4"/>
  <c r="BH648" i="12"/>
  <c r="BH547" i="4"/>
  <c r="BK483" i="4"/>
  <c r="BH518" i="4"/>
  <c r="BH857" i="12"/>
  <c r="BH513" i="4"/>
  <c r="BK478" i="4"/>
  <c r="BH682" i="12"/>
  <c r="BH787" i="12"/>
  <c r="BK481" i="4"/>
  <c r="BH516" i="4"/>
  <c r="BK470" i="4"/>
  <c r="BH505" i="4"/>
  <c r="BH402" i="12"/>
  <c r="BK503" i="4"/>
  <c r="BH538" i="4"/>
  <c r="BH333" i="12"/>
  <c r="BK479" i="4"/>
  <c r="BH717" i="12"/>
  <c r="BH514" i="4"/>
  <c r="BK471" i="4"/>
  <c r="BH506" i="4"/>
  <c r="BH437" i="12"/>
  <c r="BK500" i="4"/>
  <c r="BH228" i="12"/>
  <c r="BH535" i="4"/>
  <c r="BH262" i="12"/>
  <c r="BH501" i="4"/>
  <c r="BK466" i="4"/>
  <c r="BH521" i="4"/>
  <c r="BH962" i="12"/>
  <c r="BK486" i="4"/>
  <c r="BH510" i="4"/>
  <c r="BH577" i="12"/>
  <c r="BK475" i="4"/>
  <c r="BH517" i="4"/>
  <c r="BK482" i="4"/>
  <c r="BH822" i="12"/>
  <c r="BK485" i="4"/>
  <c r="BH927" i="12"/>
  <c r="BH520" i="4"/>
  <c r="BH546" i="4"/>
  <c r="BK511" i="4"/>
  <c r="BH613" i="12"/>
  <c r="BK459" i="4"/>
  <c r="BH17" i="12"/>
  <c r="BH494" i="4"/>
  <c r="BH497" i="4"/>
  <c r="BH122" i="12"/>
  <c r="BK462" i="4"/>
  <c r="BK507" i="4"/>
  <c r="BH542" i="4"/>
  <c r="BH473" i="12"/>
  <c r="BK522" i="4"/>
  <c r="BH557" i="4"/>
  <c r="BH998" i="12"/>
  <c r="BH892" i="12" l="1"/>
  <c r="BK484" i="4"/>
  <c r="BH519" i="4"/>
  <c r="BK463" i="4"/>
  <c r="BH498" i="4"/>
  <c r="BH157" i="12"/>
  <c r="BK488" i="4"/>
  <c r="BH1032" i="12"/>
  <c r="BH523" i="4"/>
  <c r="BK480" i="4"/>
  <c r="BH515" i="4"/>
  <c r="BH752" i="12"/>
  <c r="BH508" i="4"/>
  <c r="BK473" i="4"/>
  <c r="BH507" i="12"/>
  <c r="BH367" i="12"/>
  <c r="BK469" i="4"/>
  <c r="BH504" i="4"/>
  <c r="BH87" i="12"/>
  <c r="BH496" i="4"/>
  <c r="BK461" i="4"/>
  <c r="BK460" i="4"/>
  <c r="BH52" i="12"/>
  <c r="BH495" i="4"/>
  <c r="BK517" i="4"/>
  <c r="BH823" i="12"/>
  <c r="BH552" i="4"/>
  <c r="BK535" i="4"/>
  <c r="BH570" i="4"/>
  <c r="BH229" i="12"/>
  <c r="BH403" i="12"/>
  <c r="BH540" i="4"/>
  <c r="BK505" i="4"/>
  <c r="BH123" i="12"/>
  <c r="BK497" i="4"/>
  <c r="BH532" i="4"/>
  <c r="BH578" i="12"/>
  <c r="BK510" i="4"/>
  <c r="BH545" i="4"/>
  <c r="BK509" i="4"/>
  <c r="BH543" i="12"/>
  <c r="BH544" i="4"/>
  <c r="BK518" i="4"/>
  <c r="BH858" i="12"/>
  <c r="BH553" i="4"/>
  <c r="BH537" i="4"/>
  <c r="BH298" i="12"/>
  <c r="BK502" i="4"/>
  <c r="BK520" i="4"/>
  <c r="BH928" i="12"/>
  <c r="BH555" i="4"/>
  <c r="BH556" i="4"/>
  <c r="BH963" i="12"/>
  <c r="BK521" i="4"/>
  <c r="BK506" i="4"/>
  <c r="BH438" i="12"/>
  <c r="BH541" i="4"/>
  <c r="BH582" i="4"/>
  <c r="BH649" i="12"/>
  <c r="BK547" i="4"/>
  <c r="BH581" i="4"/>
  <c r="BK546" i="4"/>
  <c r="BH614" i="12"/>
  <c r="BH529" i="4"/>
  <c r="BH18" i="12"/>
  <c r="BK494" i="4"/>
  <c r="BK538" i="4"/>
  <c r="BH573" i="4"/>
  <c r="BH334" i="12"/>
  <c r="BK516" i="4"/>
  <c r="BH551" i="4"/>
  <c r="BH788" i="12"/>
  <c r="BH683" i="12"/>
  <c r="BK513" i="4"/>
  <c r="BH548" i="4"/>
  <c r="BH569" i="4"/>
  <c r="BK534" i="4"/>
  <c r="BH194" i="12"/>
  <c r="BK501" i="4"/>
  <c r="BH263" i="12"/>
  <c r="BH536" i="4"/>
  <c r="BK514" i="4"/>
  <c r="BH549" i="4"/>
  <c r="BH718" i="12"/>
  <c r="BK542" i="4"/>
  <c r="BH474" i="12"/>
  <c r="BH577" i="4"/>
  <c r="BK557" i="4"/>
  <c r="BH592" i="4"/>
  <c r="BH999" i="12"/>
  <c r="BH533" i="4" l="1"/>
  <c r="BK498" i="4"/>
  <c r="BH158" i="12"/>
  <c r="BK519" i="4"/>
  <c r="BH554" i="4"/>
  <c r="BH893" i="12"/>
  <c r="BH558" i="4"/>
  <c r="BK523" i="4"/>
  <c r="BH1033" i="12"/>
  <c r="BH53" i="12"/>
  <c r="BK495" i="4"/>
  <c r="BH530" i="4"/>
  <c r="BH543" i="4"/>
  <c r="BH508" i="12"/>
  <c r="BK508" i="4"/>
  <c r="BH88" i="12"/>
  <c r="BK496" i="4"/>
  <c r="BH531" i="4"/>
  <c r="BH753" i="12"/>
  <c r="BH550" i="4"/>
  <c r="BK515" i="4"/>
  <c r="BK504" i="4"/>
  <c r="BH368" i="12"/>
  <c r="BH539" i="4"/>
  <c r="BH719" i="12"/>
  <c r="BK549" i="4"/>
  <c r="BH584" i="4"/>
  <c r="BK548" i="4"/>
  <c r="BH684" i="12"/>
  <c r="BH583" i="4"/>
  <c r="BK540" i="4"/>
  <c r="BH404" i="12"/>
  <c r="BH575" i="4"/>
  <c r="BK582" i="4"/>
  <c r="BH617" i="4"/>
  <c r="BH650" i="12"/>
  <c r="BH572" i="4"/>
  <c r="BK537" i="4"/>
  <c r="BH299" i="12"/>
  <c r="BK541" i="4"/>
  <c r="BH576" i="4"/>
  <c r="BH439" i="12"/>
  <c r="BK553" i="4"/>
  <c r="BH588" i="4"/>
  <c r="BH859" i="12"/>
  <c r="BK529" i="4"/>
  <c r="BH19" i="12"/>
  <c r="BH564" i="4"/>
  <c r="BK555" i="4"/>
  <c r="BH929" i="12"/>
  <c r="BH590" i="4"/>
  <c r="BK545" i="4"/>
  <c r="BH580" i="4"/>
  <c r="BH579" i="12"/>
  <c r="BH230" i="12"/>
  <c r="BH605" i="4"/>
  <c r="BK570" i="4"/>
  <c r="BK551" i="4"/>
  <c r="BH586" i="4"/>
  <c r="BH789" i="12"/>
  <c r="BH544" i="12"/>
  <c r="BK544" i="4"/>
  <c r="BH579" i="4"/>
  <c r="BK552" i="4"/>
  <c r="BH587" i="4"/>
  <c r="BH824" i="12"/>
  <c r="BH571" i="4"/>
  <c r="BH264" i="12"/>
  <c r="BK536" i="4"/>
  <c r="BH615" i="12"/>
  <c r="BK581" i="4"/>
  <c r="BH616" i="4"/>
  <c r="BH124" i="12"/>
  <c r="BK532" i="4"/>
  <c r="BH567" i="4"/>
  <c r="BH604" i="4"/>
  <c r="BK569" i="4"/>
  <c r="BH195" i="12"/>
  <c r="BH335" i="12"/>
  <c r="BH608" i="4"/>
  <c r="BK573" i="4"/>
  <c r="BH964" i="12"/>
  <c r="BH591" i="4"/>
  <c r="BK556" i="4"/>
  <c r="BK577" i="4"/>
  <c r="BH612" i="4"/>
  <c r="BH475" i="12"/>
  <c r="BK592" i="4"/>
  <c r="BH1000" i="12"/>
  <c r="BH627" i="4"/>
  <c r="BH568" i="4" l="1"/>
  <c r="BH159" i="12"/>
  <c r="BK533" i="4"/>
  <c r="BH894" i="12"/>
  <c r="BK554" i="4"/>
  <c r="BH589" i="4"/>
  <c r="BH1034" i="12"/>
  <c r="BH593" i="4"/>
  <c r="BK558" i="4"/>
  <c r="BH369" i="12"/>
  <c r="BH574" i="4"/>
  <c r="BK539" i="4"/>
  <c r="BH578" i="4"/>
  <c r="BH509" i="12"/>
  <c r="BK543" i="4"/>
  <c r="BH585" i="4"/>
  <c r="BK550" i="4"/>
  <c r="BH754" i="12"/>
  <c r="BH565" i="4"/>
  <c r="BK530" i="4"/>
  <c r="BH54" i="12"/>
  <c r="BH566" i="4"/>
  <c r="BH89" i="12"/>
  <c r="BK531" i="4"/>
  <c r="BK604" i="4"/>
  <c r="BH639" i="4"/>
  <c r="BH196" i="12"/>
  <c r="BH231" i="12"/>
  <c r="BH640" i="4"/>
  <c r="BK605" i="4"/>
  <c r="BH965" i="12"/>
  <c r="BK591" i="4"/>
  <c r="BH626" i="4"/>
  <c r="BH607" i="4"/>
  <c r="BK572" i="4"/>
  <c r="BH300" i="12"/>
  <c r="BK616" i="4"/>
  <c r="BH651" i="4"/>
  <c r="BH616" i="12"/>
  <c r="BK571" i="4"/>
  <c r="BH606" i="4"/>
  <c r="BH265" i="12"/>
  <c r="BH860" i="12"/>
  <c r="BH623" i="4"/>
  <c r="BK588" i="4"/>
  <c r="BH580" i="12"/>
  <c r="BH615" i="4"/>
  <c r="BK580" i="4"/>
  <c r="BH20" i="12"/>
  <c r="BH599" i="4"/>
  <c r="BK564" i="4"/>
  <c r="BK617" i="4"/>
  <c r="BH651" i="12"/>
  <c r="BH652" i="4"/>
  <c r="BK583" i="4"/>
  <c r="BH685" i="12"/>
  <c r="BH618" i="4"/>
  <c r="BH643" i="4"/>
  <c r="BH336" i="12"/>
  <c r="BK608" i="4"/>
  <c r="BH125" i="12"/>
  <c r="BH602" i="4"/>
  <c r="BK567" i="4"/>
  <c r="BH622" i="4"/>
  <c r="BK587" i="4"/>
  <c r="BH825" i="12"/>
  <c r="BK586" i="4"/>
  <c r="BH621" i="4"/>
  <c r="BH790" i="12"/>
  <c r="BH440" i="12"/>
  <c r="BH611" i="4"/>
  <c r="BK576" i="4"/>
  <c r="BK575" i="4"/>
  <c r="BH610" i="4"/>
  <c r="BH405" i="12"/>
  <c r="BK590" i="4"/>
  <c r="BH625" i="4"/>
  <c r="BH930" i="12"/>
  <c r="BK579" i="4"/>
  <c r="BH545" i="12"/>
  <c r="BH614" i="4"/>
  <c r="BK584" i="4"/>
  <c r="BH619" i="4"/>
  <c r="BH720" i="12"/>
  <c r="BK627" i="4"/>
  <c r="BH1001" i="12"/>
  <c r="BH662" i="4"/>
  <c r="BK612" i="4"/>
  <c r="BH476" i="12"/>
  <c r="BH647" i="4"/>
  <c r="BK589" i="4" l="1"/>
  <c r="BH895" i="12"/>
  <c r="BH624" i="4"/>
  <c r="BH160" i="12"/>
  <c r="BH603" i="4"/>
  <c r="BK568" i="4"/>
  <c r="BH1035" i="12"/>
  <c r="BH628" i="4"/>
  <c r="BK593" i="4"/>
  <c r="BK585" i="4"/>
  <c r="BH620" i="4"/>
  <c r="BH755" i="12"/>
  <c r="BH90" i="12"/>
  <c r="BK566" i="4"/>
  <c r="BH601" i="4"/>
  <c r="BH613" i="4"/>
  <c r="BK578" i="4"/>
  <c r="BH510" i="12"/>
  <c r="BH55" i="12"/>
  <c r="BK565" i="4"/>
  <c r="BH600" i="4"/>
  <c r="BK574" i="4"/>
  <c r="BH609" i="4"/>
  <c r="BH370" i="12"/>
  <c r="BH931" i="12"/>
  <c r="BK625" i="4"/>
  <c r="BH660" i="4"/>
  <c r="BH686" i="4"/>
  <c r="BK651" i="4"/>
  <c r="BH617" i="12"/>
  <c r="BH861" i="12"/>
  <c r="BK623" i="4"/>
  <c r="BH658" i="4"/>
  <c r="BK614" i="4"/>
  <c r="BH546" i="12"/>
  <c r="BH649" i="4"/>
  <c r="BH791" i="12"/>
  <c r="BH656" i="4"/>
  <c r="BK621" i="4"/>
  <c r="BK610" i="4"/>
  <c r="BH406" i="12"/>
  <c r="BH645" i="4"/>
  <c r="BH337" i="12"/>
  <c r="BK643" i="4"/>
  <c r="BH678" i="4"/>
  <c r="BK599" i="4"/>
  <c r="BH634" i="4"/>
  <c r="BH21" i="12"/>
  <c r="BK615" i="4"/>
  <c r="BH650" i="4"/>
  <c r="BH581" i="12"/>
  <c r="BK619" i="4"/>
  <c r="BH721" i="12"/>
  <c r="BH654" i="4"/>
  <c r="BK618" i="4"/>
  <c r="BH686" i="12"/>
  <c r="BH653" i="4"/>
  <c r="BK607" i="4"/>
  <c r="BH301" i="12"/>
  <c r="BH642" i="4"/>
  <c r="BK640" i="4"/>
  <c r="BH675" i="4"/>
  <c r="BH232" i="12"/>
  <c r="BK611" i="4"/>
  <c r="BH646" i="4"/>
  <c r="BH441" i="12"/>
  <c r="BK626" i="4"/>
  <c r="BH966" i="12"/>
  <c r="BH661" i="4"/>
  <c r="BK622" i="4"/>
  <c r="BH657" i="4"/>
  <c r="BH826" i="12"/>
  <c r="BK606" i="4"/>
  <c r="BH641" i="4"/>
  <c r="BH266" i="12"/>
  <c r="BH126" i="12"/>
  <c r="BK602" i="4"/>
  <c r="BH637" i="4"/>
  <c r="BK652" i="4"/>
  <c r="BH687" i="4"/>
  <c r="BH652" i="12"/>
  <c r="BH197" i="12"/>
  <c r="BH674" i="4"/>
  <c r="BK639" i="4"/>
  <c r="BK662" i="4"/>
  <c r="BH1002" i="12"/>
  <c r="BH697" i="4"/>
  <c r="BK647" i="4"/>
  <c r="BH682" i="4"/>
  <c r="BH477" i="12"/>
  <c r="BH161" i="12" l="1"/>
  <c r="BH638" i="4"/>
  <c r="BK603" i="4"/>
  <c r="BH896" i="12"/>
  <c r="BH659" i="4"/>
  <c r="BK624" i="4"/>
  <c r="BH663" i="4"/>
  <c r="BK628" i="4"/>
  <c r="BH1036" i="12"/>
  <c r="BH648" i="4"/>
  <c r="BH511" i="12"/>
  <c r="BK613" i="4"/>
  <c r="BH644" i="4"/>
  <c r="BK609" i="4"/>
  <c r="BH371" i="12"/>
  <c r="BK601" i="4"/>
  <c r="BH91" i="12"/>
  <c r="BH636" i="4"/>
  <c r="BK600" i="4"/>
  <c r="BH56" i="12"/>
  <c r="BH635" i="4"/>
  <c r="BK620" i="4"/>
  <c r="BH655" i="4"/>
  <c r="BH756" i="12"/>
  <c r="BH267" i="12"/>
  <c r="BH676" i="4"/>
  <c r="BK641" i="4"/>
  <c r="BK637" i="4"/>
  <c r="BH127" i="12"/>
  <c r="BH672" i="4"/>
  <c r="BH233" i="12"/>
  <c r="BK675" i="4"/>
  <c r="BH710" i="4"/>
  <c r="BK654" i="4"/>
  <c r="BH689" i="4"/>
  <c r="BH722" i="12"/>
  <c r="BH684" i="4"/>
  <c r="BH547" i="12"/>
  <c r="BK649" i="4"/>
  <c r="BH721" i="4"/>
  <c r="BH618" i="12"/>
  <c r="BK686" i="4"/>
  <c r="BH691" i="4"/>
  <c r="BK656" i="4"/>
  <c r="BH792" i="12"/>
  <c r="BK645" i="4"/>
  <c r="BH407" i="12"/>
  <c r="BH680" i="4"/>
  <c r="BH967" i="12"/>
  <c r="BH696" i="4"/>
  <c r="BK661" i="4"/>
  <c r="BH932" i="12"/>
  <c r="BK660" i="4"/>
  <c r="BH695" i="4"/>
  <c r="BK674" i="4"/>
  <c r="BH709" i="4"/>
  <c r="BH198" i="12"/>
  <c r="BK642" i="4"/>
  <c r="BH302" i="12"/>
  <c r="BH677" i="4"/>
  <c r="BK634" i="4"/>
  <c r="BH22" i="12"/>
  <c r="BH669" i="4"/>
  <c r="BH862" i="12"/>
  <c r="BH693" i="4"/>
  <c r="BK658" i="4"/>
  <c r="BK657" i="4"/>
  <c r="BH692" i="4"/>
  <c r="BH827" i="12"/>
  <c r="BK650" i="4"/>
  <c r="BH685" i="4"/>
  <c r="BH582" i="12"/>
  <c r="BH713" i="4"/>
  <c r="BH338" i="12"/>
  <c r="BK678" i="4"/>
  <c r="BK687" i="4"/>
  <c r="BH653" i="12"/>
  <c r="BH722" i="4"/>
  <c r="BH681" i="4"/>
  <c r="BK646" i="4"/>
  <c r="BH442" i="12"/>
  <c r="BH688" i="4"/>
  <c r="BK653" i="4"/>
  <c r="BH687" i="12"/>
  <c r="BK697" i="4"/>
  <c r="BH1003" i="12"/>
  <c r="BH732" i="4"/>
  <c r="BH478" i="12"/>
  <c r="BK682" i="4"/>
  <c r="BH717" i="4"/>
  <c r="BH694" i="4" l="1"/>
  <c r="BH897" i="12"/>
  <c r="BK659" i="4"/>
  <c r="BH162" i="12"/>
  <c r="BK638" i="4"/>
  <c r="BH673" i="4"/>
  <c r="BH698" i="4"/>
  <c r="BK663" i="4"/>
  <c r="BH1037" i="12"/>
  <c r="BK655" i="4"/>
  <c r="BH690" i="4"/>
  <c r="BH757" i="12"/>
  <c r="BK635" i="4"/>
  <c r="BH670" i="4"/>
  <c r="BH57" i="12"/>
  <c r="BH679" i="4"/>
  <c r="BH372" i="12"/>
  <c r="BK644" i="4"/>
  <c r="BH92" i="12"/>
  <c r="BK636" i="4"/>
  <c r="BH671" i="4"/>
  <c r="BK648" i="4"/>
  <c r="BH512" i="12"/>
  <c r="BH683" i="4"/>
  <c r="BK685" i="4"/>
  <c r="BH720" i="4"/>
  <c r="BH583" i="12"/>
  <c r="BK680" i="4"/>
  <c r="BH408" i="12"/>
  <c r="BH715" i="4"/>
  <c r="BH654" i="12"/>
  <c r="BH757" i="4"/>
  <c r="BK722" i="4"/>
  <c r="BK696" i="4"/>
  <c r="BH968" i="12"/>
  <c r="BH731" i="4"/>
  <c r="BH727" i="4"/>
  <c r="BK692" i="4"/>
  <c r="BH828" i="12"/>
  <c r="BH199" i="12"/>
  <c r="BH744" i="4"/>
  <c r="BK709" i="4"/>
  <c r="BK672" i="4"/>
  <c r="BH707" i="4"/>
  <c r="BH128" i="12"/>
  <c r="BH716" i="4"/>
  <c r="BH443" i="12"/>
  <c r="BK681" i="4"/>
  <c r="BH234" i="12"/>
  <c r="BK710" i="4"/>
  <c r="BH745" i="4"/>
  <c r="BH23" i="12"/>
  <c r="BH704" i="4"/>
  <c r="BK669" i="4"/>
  <c r="BK684" i="4"/>
  <c r="BH548" i="12"/>
  <c r="BH719" i="4"/>
  <c r="BH619" i="12"/>
  <c r="BH756" i="4"/>
  <c r="BK721" i="4"/>
  <c r="BH723" i="4"/>
  <c r="BH688" i="12"/>
  <c r="BK688" i="4"/>
  <c r="BH933" i="12"/>
  <c r="BH730" i="4"/>
  <c r="BK695" i="4"/>
  <c r="BK713" i="4"/>
  <c r="BH339" i="12"/>
  <c r="BH748" i="4"/>
  <c r="BK693" i="4"/>
  <c r="BH863" i="12"/>
  <c r="BH728" i="4"/>
  <c r="BH793" i="12"/>
  <c r="BH726" i="4"/>
  <c r="BK691" i="4"/>
  <c r="BH723" i="12"/>
  <c r="BK689" i="4"/>
  <c r="BH724" i="4"/>
  <c r="BK677" i="4"/>
  <c r="BH712" i="4"/>
  <c r="BH303" i="12"/>
  <c r="BK676" i="4"/>
  <c r="BH711" i="4"/>
  <c r="BH268" i="12"/>
  <c r="BK732" i="4"/>
  <c r="BH1004" i="12"/>
  <c r="BH767" i="4"/>
  <c r="BH752" i="4"/>
  <c r="BK717" i="4"/>
  <c r="BH479" i="12"/>
  <c r="BK673" i="4" l="1"/>
  <c r="BH163" i="12"/>
  <c r="BH708" i="4"/>
  <c r="BH729" i="4"/>
  <c r="BK694" i="4"/>
  <c r="BH898" i="12"/>
  <c r="BK698" i="4"/>
  <c r="BH1038" i="12"/>
  <c r="BH733" i="4"/>
  <c r="BH718" i="4"/>
  <c r="BH513" i="12"/>
  <c r="BK683" i="4"/>
  <c r="BH714" i="4"/>
  <c r="BH373" i="12"/>
  <c r="BK679" i="4"/>
  <c r="BK670" i="4"/>
  <c r="BH705" i="4"/>
  <c r="BH58" i="12"/>
  <c r="BH706" i="4"/>
  <c r="BK671" i="4"/>
  <c r="BH93" i="12"/>
  <c r="BH725" i="4"/>
  <c r="BK690" i="4"/>
  <c r="BH758" i="12"/>
  <c r="BK726" i="4"/>
  <c r="BH794" i="12"/>
  <c r="BH761" i="4"/>
  <c r="BH783" i="4"/>
  <c r="BH340" i="12"/>
  <c r="BK748" i="4"/>
  <c r="BH620" i="12"/>
  <c r="BH791" i="4"/>
  <c r="BK756" i="4"/>
  <c r="BH751" i="4"/>
  <c r="BK716" i="4"/>
  <c r="BH444" i="12"/>
  <c r="BK704" i="4"/>
  <c r="BH24" i="12"/>
  <c r="BH739" i="4"/>
  <c r="BH655" i="12"/>
  <c r="BH792" i="4"/>
  <c r="BK757" i="4"/>
  <c r="BH409" i="12"/>
  <c r="BK715" i="4"/>
  <c r="BH750" i="4"/>
  <c r="BK711" i="4"/>
  <c r="BH746" i="4"/>
  <c r="BH269" i="12"/>
  <c r="BH304" i="12"/>
  <c r="BK712" i="4"/>
  <c r="BH747" i="4"/>
  <c r="BK707" i="4"/>
  <c r="BH742" i="4"/>
  <c r="BH129" i="12"/>
  <c r="BK745" i="4"/>
  <c r="BH780" i="4"/>
  <c r="BH235" i="12"/>
  <c r="BH724" i="12"/>
  <c r="BH759" i="4"/>
  <c r="BK724" i="4"/>
  <c r="BK727" i="4"/>
  <c r="BH829" i="12"/>
  <c r="BH762" i="4"/>
  <c r="BK728" i="4"/>
  <c r="BH763" i="4"/>
  <c r="BH864" i="12"/>
  <c r="BK719" i="4"/>
  <c r="BH754" i="4"/>
  <c r="BH549" i="12"/>
  <c r="BH779" i="4"/>
  <c r="BK744" i="4"/>
  <c r="BH200" i="12"/>
  <c r="BK731" i="4"/>
  <c r="BH969" i="12"/>
  <c r="BH766" i="4"/>
  <c r="BH584" i="12"/>
  <c r="BH755" i="4"/>
  <c r="BK720" i="4"/>
  <c r="BK730" i="4"/>
  <c r="BH934" i="12"/>
  <c r="BH765" i="4"/>
  <c r="BH758" i="4"/>
  <c r="BK723" i="4"/>
  <c r="BH689" i="12"/>
  <c r="BK752" i="4"/>
  <c r="BH480" i="12"/>
  <c r="BH787" i="4"/>
  <c r="BH802" i="4"/>
  <c r="BK767" i="4"/>
  <c r="BH1005" i="12"/>
  <c r="BH899" i="12" l="1"/>
  <c r="BH764" i="4"/>
  <c r="BK729" i="4"/>
  <c r="BK708" i="4"/>
  <c r="BH164" i="12"/>
  <c r="BH743" i="4"/>
  <c r="BH1039" i="12"/>
  <c r="BK733" i="4"/>
  <c r="BH768" i="4"/>
  <c r="BH759" i="12"/>
  <c r="BK725" i="4"/>
  <c r="BH760" i="4"/>
  <c r="BK714" i="4"/>
  <c r="BH374" i="12"/>
  <c r="BH749" i="4"/>
  <c r="BK705" i="4"/>
  <c r="BH59" i="12"/>
  <c r="BH740" i="4"/>
  <c r="BH94" i="12"/>
  <c r="BK706" i="4"/>
  <c r="BH741" i="4"/>
  <c r="BH514" i="12"/>
  <c r="BK718" i="4"/>
  <c r="BH753" i="4"/>
  <c r="BH801" i="4"/>
  <c r="BH970" i="12"/>
  <c r="BK766" i="4"/>
  <c r="BH621" i="12"/>
  <c r="BK791" i="4"/>
  <c r="BH826" i="4"/>
  <c r="BK758" i="4"/>
  <c r="BH793" i="4"/>
  <c r="BH690" i="12"/>
  <c r="BH774" i="4"/>
  <c r="BH25" i="12"/>
  <c r="BK739" i="4"/>
  <c r="BK765" i="4"/>
  <c r="BH935" i="12"/>
  <c r="BH800" i="4"/>
  <c r="BH798" i="4"/>
  <c r="BK763" i="4"/>
  <c r="BH865" i="12"/>
  <c r="BK742" i="4"/>
  <c r="BH777" i="4"/>
  <c r="BH130" i="12"/>
  <c r="BH794" i="4"/>
  <c r="BK759" i="4"/>
  <c r="BH725" i="12"/>
  <c r="BH785" i="4"/>
  <c r="BK750" i="4"/>
  <c r="BH410" i="12"/>
  <c r="BK780" i="4"/>
  <c r="BH236" i="12"/>
  <c r="BH815" i="4"/>
  <c r="BK746" i="4"/>
  <c r="BH781" i="4"/>
  <c r="BH270" i="12"/>
  <c r="BH341" i="12"/>
  <c r="BK783" i="4"/>
  <c r="BH818" i="4"/>
  <c r="BH796" i="4"/>
  <c r="BK761" i="4"/>
  <c r="BH795" i="12"/>
  <c r="BH814" i="4"/>
  <c r="BK779" i="4"/>
  <c r="BH201" i="12"/>
  <c r="BH782" i="4"/>
  <c r="BH305" i="12"/>
  <c r="BK747" i="4"/>
  <c r="BH585" i="12"/>
  <c r="BH790" i="4"/>
  <c r="BK755" i="4"/>
  <c r="BH445" i="12"/>
  <c r="BH786" i="4"/>
  <c r="BK751" i="4"/>
  <c r="BK754" i="4"/>
  <c r="BH789" i="4"/>
  <c r="BH550" i="12"/>
  <c r="BH797" i="4"/>
  <c r="BH830" i="12"/>
  <c r="BK762" i="4"/>
  <c r="BK792" i="4"/>
  <c r="BH656" i="12"/>
  <c r="BH827" i="4"/>
  <c r="BK787" i="4"/>
  <c r="BH481" i="12"/>
  <c r="BH822" i="4"/>
  <c r="BH837" i="4"/>
  <c r="BK802" i="4"/>
  <c r="BH1006" i="12"/>
  <c r="BH165" i="12" l="1"/>
  <c r="BH778" i="4"/>
  <c r="BK743" i="4"/>
  <c r="BK764" i="4"/>
  <c r="BH900" i="12"/>
  <c r="BH799" i="4"/>
  <c r="BH1040" i="12"/>
  <c r="BK768" i="4"/>
  <c r="BH803" i="4"/>
  <c r="BK753" i="4"/>
  <c r="BH788" i="4"/>
  <c r="BH515" i="12"/>
  <c r="BK749" i="4"/>
  <c r="BH784" i="4"/>
  <c r="BH375" i="12"/>
  <c r="BH776" i="4"/>
  <c r="BK741" i="4"/>
  <c r="BH95" i="12"/>
  <c r="BK760" i="4"/>
  <c r="BH760" i="12"/>
  <c r="BH795" i="4"/>
  <c r="BH775" i="4"/>
  <c r="BH60" i="12"/>
  <c r="BK740" i="4"/>
  <c r="BK818" i="4"/>
  <c r="BH342" i="12"/>
  <c r="BH853" i="4"/>
  <c r="BH551" i="12"/>
  <c r="BK789" i="4"/>
  <c r="BH824" i="4"/>
  <c r="BK782" i="4"/>
  <c r="BH306" i="12"/>
  <c r="BH817" i="4"/>
  <c r="BK800" i="4"/>
  <c r="BH936" i="12"/>
  <c r="BH835" i="4"/>
  <c r="BK797" i="4"/>
  <c r="BH832" i="4"/>
  <c r="BH831" i="12"/>
  <c r="BH796" i="12"/>
  <c r="BH831" i="4"/>
  <c r="BK796" i="4"/>
  <c r="BK801" i="4"/>
  <c r="BH836" i="4"/>
  <c r="BH971" i="12"/>
  <c r="BK798" i="4"/>
  <c r="BH833" i="4"/>
  <c r="BH866" i="12"/>
  <c r="BK781" i="4"/>
  <c r="BH271" i="12"/>
  <c r="BH816" i="4"/>
  <c r="BH829" i="4"/>
  <c r="BH726" i="12"/>
  <c r="BK794" i="4"/>
  <c r="BH861" i="4"/>
  <c r="BH622" i="12"/>
  <c r="BK826" i="4"/>
  <c r="BK827" i="4"/>
  <c r="BH862" i="4"/>
  <c r="BH657" i="12"/>
  <c r="BK793" i="4"/>
  <c r="BH691" i="12"/>
  <c r="BH828" i="4"/>
  <c r="BH411" i="12"/>
  <c r="BK785" i="4"/>
  <c r="BH820" i="4"/>
  <c r="BH131" i="12"/>
  <c r="BK777" i="4"/>
  <c r="BH812" i="4"/>
  <c r="BK790" i="4"/>
  <c r="BH586" i="12"/>
  <c r="BH825" i="4"/>
  <c r="BH821" i="4"/>
  <c r="BK786" i="4"/>
  <c r="BH446" i="12"/>
  <c r="BH202" i="12"/>
  <c r="BH849" i="4"/>
  <c r="BK814" i="4"/>
  <c r="BK815" i="4"/>
  <c r="BH850" i="4"/>
  <c r="BH237" i="12"/>
  <c r="BH809" i="4"/>
  <c r="BH26" i="12"/>
  <c r="BK774" i="4"/>
  <c r="BK822" i="4"/>
  <c r="BH857" i="4"/>
  <c r="BH482" i="12"/>
  <c r="BH872" i="4"/>
  <c r="BH1007" i="12"/>
  <c r="BK837" i="4"/>
  <c r="BK799" i="4" l="1"/>
  <c r="BH834" i="4"/>
  <c r="BH901" i="12"/>
  <c r="BH166" i="12"/>
  <c r="BH813" i="4"/>
  <c r="BK778" i="4"/>
  <c r="BH1041" i="12"/>
  <c r="BH838" i="4"/>
  <c r="BK803" i="4"/>
  <c r="BK776" i="4"/>
  <c r="BH96" i="12"/>
  <c r="BH811" i="4"/>
  <c r="BH61" i="12"/>
  <c r="BH810" i="4"/>
  <c r="BK775" i="4"/>
  <c r="BH819" i="4"/>
  <c r="BH376" i="12"/>
  <c r="BK784" i="4"/>
  <c r="BH761" i="12"/>
  <c r="BK795" i="4"/>
  <c r="BH830" i="4"/>
  <c r="BH516" i="12"/>
  <c r="BK788" i="4"/>
  <c r="BH823" i="4"/>
  <c r="BK821" i="4"/>
  <c r="BH856" i="4"/>
  <c r="BH447" i="12"/>
  <c r="BH888" i="4"/>
  <c r="BK853" i="4"/>
  <c r="BH343" i="12"/>
  <c r="BH27" i="12"/>
  <c r="BH844" i="4"/>
  <c r="BK809" i="4"/>
  <c r="BH885" i="4"/>
  <c r="BK850" i="4"/>
  <c r="BH238" i="12"/>
  <c r="BH727" i="12"/>
  <c r="BK829" i="4"/>
  <c r="BH864" i="4"/>
  <c r="BH972" i="12"/>
  <c r="BH871" i="4"/>
  <c r="BK836" i="4"/>
  <c r="BH870" i="4"/>
  <c r="BH937" i="12"/>
  <c r="BK835" i="4"/>
  <c r="BH868" i="4"/>
  <c r="BK833" i="4"/>
  <c r="BH867" i="12"/>
  <c r="BK832" i="4"/>
  <c r="BH832" i="12"/>
  <c r="BH867" i="4"/>
  <c r="BH412" i="12"/>
  <c r="BK820" i="4"/>
  <c r="BH855" i="4"/>
  <c r="BK862" i="4"/>
  <c r="BH897" i="4"/>
  <c r="BH658" i="12"/>
  <c r="BH272" i="12"/>
  <c r="BH851" i="4"/>
  <c r="BK816" i="4"/>
  <c r="BK824" i="4"/>
  <c r="BH859" i="4"/>
  <c r="BH552" i="12"/>
  <c r="BH863" i="4"/>
  <c r="BK828" i="4"/>
  <c r="BH692" i="12"/>
  <c r="BK861" i="4"/>
  <c r="BH896" i="4"/>
  <c r="BH623" i="12"/>
  <c r="BK849" i="4"/>
  <c r="BH203" i="12"/>
  <c r="BH884" i="4"/>
  <c r="BH860" i="4"/>
  <c r="BH587" i="12"/>
  <c r="BK825" i="4"/>
  <c r="BK831" i="4"/>
  <c r="BH866" i="4"/>
  <c r="BH797" i="12"/>
  <c r="BH852" i="4"/>
  <c r="BH307" i="12"/>
  <c r="BK817" i="4"/>
  <c r="BK812" i="4"/>
  <c r="BH132" i="12"/>
  <c r="BH847" i="4"/>
  <c r="BK857" i="4"/>
  <c r="BH892" i="4"/>
  <c r="BH483" i="12"/>
  <c r="BK872" i="4"/>
  <c r="BH907" i="4"/>
  <c r="BH1008" i="12"/>
  <c r="BH167" i="12" l="1"/>
  <c r="BK813" i="4"/>
  <c r="BH848" i="4"/>
  <c r="BK834" i="4"/>
  <c r="BH869" i="4"/>
  <c r="BH902" i="12"/>
  <c r="BK838" i="4"/>
  <c r="BH873" i="4"/>
  <c r="BH1042" i="12"/>
  <c r="BK823" i="4"/>
  <c r="BH517" i="12"/>
  <c r="BH858" i="4"/>
  <c r="BK819" i="4"/>
  <c r="BH377" i="12"/>
  <c r="BH854" i="4"/>
  <c r="BH845" i="4"/>
  <c r="BH62" i="12"/>
  <c r="BK810" i="4"/>
  <c r="BH762" i="12"/>
  <c r="BK830" i="4"/>
  <c r="BH865" i="4"/>
  <c r="BH97" i="12"/>
  <c r="BK811" i="4"/>
  <c r="BH846" i="4"/>
  <c r="BH901" i="4"/>
  <c r="BH798" i="12"/>
  <c r="BK866" i="4"/>
  <c r="BH624" i="12"/>
  <c r="BK896" i="4"/>
  <c r="BH931" i="4"/>
  <c r="BH903" i="4"/>
  <c r="BH868" i="12"/>
  <c r="BK868" i="4"/>
  <c r="BH886" i="4"/>
  <c r="BH273" i="12"/>
  <c r="BK851" i="4"/>
  <c r="BK867" i="4"/>
  <c r="BH833" i="12"/>
  <c r="BH902" i="4"/>
  <c r="BK870" i="4"/>
  <c r="BH905" i="4"/>
  <c r="BH938" i="12"/>
  <c r="BH448" i="12"/>
  <c r="BH891" i="4"/>
  <c r="BK856" i="4"/>
  <c r="BH879" i="4"/>
  <c r="BK844" i="4"/>
  <c r="BH28" i="12"/>
  <c r="BK860" i="4"/>
  <c r="BH895" i="4"/>
  <c r="BH588" i="12"/>
  <c r="BH973" i="12"/>
  <c r="BK871" i="4"/>
  <c r="BH906" i="4"/>
  <c r="BH413" i="12"/>
  <c r="BK855" i="4"/>
  <c r="BH890" i="4"/>
  <c r="BK884" i="4"/>
  <c r="BH919" i="4"/>
  <c r="BH204" i="12"/>
  <c r="BK863" i="4"/>
  <c r="BH693" i="12"/>
  <c r="BH898" i="4"/>
  <c r="BH659" i="12"/>
  <c r="BK897" i="4"/>
  <c r="BH932" i="4"/>
  <c r="BK888" i="4"/>
  <c r="BH344" i="12"/>
  <c r="BH923" i="4"/>
  <c r="BH553" i="12"/>
  <c r="BH894" i="4"/>
  <c r="BK859" i="4"/>
  <c r="BK847" i="4"/>
  <c r="BH133" i="12"/>
  <c r="BH882" i="4"/>
  <c r="BH308" i="12"/>
  <c r="BH887" i="4"/>
  <c r="BK852" i="4"/>
  <c r="BK864" i="4"/>
  <c r="BH728" i="12"/>
  <c r="BH899" i="4"/>
  <c r="BK885" i="4"/>
  <c r="BH239" i="12"/>
  <c r="BH920" i="4"/>
  <c r="BH1009" i="12"/>
  <c r="BH942" i="4"/>
  <c r="BK907" i="4"/>
  <c r="BK892" i="4"/>
  <c r="BH484" i="12"/>
  <c r="BH927" i="4"/>
  <c r="BH903" i="12" l="1"/>
  <c r="BK869" i="4"/>
  <c r="BH904" i="4"/>
  <c r="BK848" i="4"/>
  <c r="BH883" i="4"/>
  <c r="BH168" i="12"/>
  <c r="BK873" i="4"/>
  <c r="BH908" i="4"/>
  <c r="BH1043" i="12"/>
  <c r="BH881" i="4"/>
  <c r="BK846" i="4"/>
  <c r="BH98" i="12"/>
  <c r="BH880" i="4"/>
  <c r="BK845" i="4"/>
  <c r="BH63" i="12"/>
  <c r="BH889" i="4"/>
  <c r="BK854" i="4"/>
  <c r="BH378" i="12"/>
  <c r="BH763" i="12"/>
  <c r="BH900" i="4"/>
  <c r="BK865" i="4"/>
  <c r="BK858" i="4"/>
  <c r="BH518" i="12"/>
  <c r="BH893" i="4"/>
  <c r="BH309" i="12"/>
  <c r="BH922" i="4"/>
  <c r="BK887" i="4"/>
  <c r="BK905" i="4"/>
  <c r="BH939" i="12"/>
  <c r="BH940" i="4"/>
  <c r="BK920" i="4"/>
  <c r="BH240" i="12"/>
  <c r="BH955" i="4"/>
  <c r="BH694" i="12"/>
  <c r="BH933" i="4"/>
  <c r="BK898" i="4"/>
  <c r="BH921" i="4"/>
  <c r="BK886" i="4"/>
  <c r="BH274" i="12"/>
  <c r="BH134" i="12"/>
  <c r="BK882" i="4"/>
  <c r="BH917" i="4"/>
  <c r="BH974" i="12"/>
  <c r="BK906" i="4"/>
  <c r="BH941" i="4"/>
  <c r="BH449" i="12"/>
  <c r="BK891" i="4"/>
  <c r="BH926" i="4"/>
  <c r="BH834" i="12"/>
  <c r="BK902" i="4"/>
  <c r="BH937" i="4"/>
  <c r="BK903" i="4"/>
  <c r="BH869" i="12"/>
  <c r="BH938" i="4"/>
  <c r="BK923" i="4"/>
  <c r="BH958" i="4"/>
  <c r="BH345" i="12"/>
  <c r="BK890" i="4"/>
  <c r="BH414" i="12"/>
  <c r="BH925" i="4"/>
  <c r="BH934" i="4"/>
  <c r="BH729" i="12"/>
  <c r="BK899" i="4"/>
  <c r="BH954" i="4"/>
  <c r="BK919" i="4"/>
  <c r="BH205" i="12"/>
  <c r="BH29" i="12"/>
  <c r="BK879" i="4"/>
  <c r="BH914" i="4"/>
  <c r="BH929" i="4"/>
  <c r="BH554" i="12"/>
  <c r="BK894" i="4"/>
  <c r="BH660" i="12"/>
  <c r="BH967" i="4"/>
  <c r="BK932" i="4"/>
  <c r="BK895" i="4"/>
  <c r="BH930" i="4"/>
  <c r="BH589" i="12"/>
  <c r="BH966" i="4"/>
  <c r="BH625" i="12"/>
  <c r="BK931" i="4"/>
  <c r="BK901" i="4"/>
  <c r="BH799" i="12"/>
  <c r="BH936" i="4"/>
  <c r="BH977" i="4"/>
  <c r="BH1010" i="12"/>
  <c r="BK942" i="4"/>
  <c r="BK927" i="4"/>
  <c r="BH485" i="12"/>
  <c r="BH962" i="4"/>
  <c r="BH918" i="4" l="1"/>
  <c r="BK883" i="4"/>
  <c r="BH169" i="12"/>
  <c r="BH904" i="12"/>
  <c r="BK904" i="4"/>
  <c r="BH939" i="4"/>
  <c r="BK908" i="4"/>
  <c r="BH1044" i="12"/>
  <c r="BH943" i="4"/>
  <c r="BH519" i="12"/>
  <c r="BH928" i="4"/>
  <c r="BK893" i="4"/>
  <c r="BK889" i="4"/>
  <c r="BH379" i="12"/>
  <c r="BH924" i="4"/>
  <c r="BH64" i="12"/>
  <c r="BH915" i="4"/>
  <c r="BK880" i="4"/>
  <c r="BH764" i="12"/>
  <c r="BH935" i="4"/>
  <c r="BK900" i="4"/>
  <c r="BK881" i="4"/>
  <c r="BH99" i="12"/>
  <c r="BH916" i="4"/>
  <c r="BK917" i="4"/>
  <c r="BH135" i="12"/>
  <c r="BH952" i="4"/>
  <c r="BH1002" i="4"/>
  <c r="BH661" i="12"/>
  <c r="BK967" i="4"/>
  <c r="BK914" i="4"/>
  <c r="BH949" i="4"/>
  <c r="BH30" i="12"/>
  <c r="BH870" i="12"/>
  <c r="BK938" i="4"/>
  <c r="BH973" i="4"/>
  <c r="BH990" i="4"/>
  <c r="BH241" i="12"/>
  <c r="BK955" i="4"/>
  <c r="BK966" i="4"/>
  <c r="BH626" i="12"/>
  <c r="BH1001" i="4"/>
  <c r="BH730" i="12"/>
  <c r="BH969" i="4"/>
  <c r="BK934" i="4"/>
  <c r="BH346" i="12"/>
  <c r="BH993" i="4"/>
  <c r="BK958" i="4"/>
  <c r="BH972" i="4"/>
  <c r="BH835" i="12"/>
  <c r="BK937" i="4"/>
  <c r="BH975" i="4"/>
  <c r="BH940" i="12"/>
  <c r="BK940" i="4"/>
  <c r="BK929" i="4"/>
  <c r="BH964" i="4"/>
  <c r="BH555" i="12"/>
  <c r="BK925" i="4"/>
  <c r="BH960" i="4"/>
  <c r="BH415" i="12"/>
  <c r="BK921" i="4"/>
  <c r="BH956" i="4"/>
  <c r="BH275" i="12"/>
  <c r="BH975" i="12"/>
  <c r="BK941" i="4"/>
  <c r="BH976" i="4"/>
  <c r="BK930" i="4"/>
  <c r="BH965" i="4"/>
  <c r="BH590" i="12"/>
  <c r="BK954" i="4"/>
  <c r="BH206" i="12"/>
  <c r="BH989" i="4"/>
  <c r="BH310" i="12"/>
  <c r="BH957" i="4"/>
  <c r="BK922" i="4"/>
  <c r="BH971" i="4"/>
  <c r="BH800" i="12"/>
  <c r="BK936" i="4"/>
  <c r="BK926" i="4"/>
  <c r="BH450" i="12"/>
  <c r="BH961" i="4"/>
  <c r="BH968" i="4"/>
  <c r="BK933" i="4"/>
  <c r="BH695" i="12"/>
  <c r="BK962" i="4"/>
  <c r="BH997" i="4"/>
  <c r="BH486" i="12"/>
  <c r="BH1011" i="12"/>
  <c r="BK977" i="4"/>
  <c r="BH1012" i="4"/>
  <c r="BH905" i="12" l="1"/>
  <c r="BH974" i="4"/>
  <c r="BK939" i="4"/>
  <c r="BK918" i="4"/>
  <c r="BH170" i="12"/>
  <c r="BH953" i="4"/>
  <c r="BK943" i="4"/>
  <c r="BH1045" i="12"/>
  <c r="BH978" i="4"/>
  <c r="BK916" i="4"/>
  <c r="BH951" i="4"/>
  <c r="BH100" i="12"/>
  <c r="BH380" i="12"/>
  <c r="BH959" i="4"/>
  <c r="BK924" i="4"/>
  <c r="BH765" i="12"/>
  <c r="BH970" i="4"/>
  <c r="BK935" i="4"/>
  <c r="BH963" i="4"/>
  <c r="BK928" i="4"/>
  <c r="BH520" i="12"/>
  <c r="BK915" i="4"/>
  <c r="BH65" i="12"/>
  <c r="BH950" i="4"/>
  <c r="BH1006" i="4"/>
  <c r="BH801" i="12"/>
  <c r="BK971" i="4"/>
  <c r="BK965" i="4"/>
  <c r="BH591" i="12"/>
  <c r="BH1000" i="4"/>
  <c r="BH1028" i="4"/>
  <c r="BH347" i="12"/>
  <c r="BK993" i="4"/>
  <c r="BK975" i="4"/>
  <c r="BH941" i="12"/>
  <c r="BH1010" i="4"/>
  <c r="BH1004" i="4"/>
  <c r="BH731" i="12"/>
  <c r="BK969" i="4"/>
  <c r="BH976" i="12"/>
  <c r="BH1011" i="4"/>
  <c r="BK976" i="4"/>
  <c r="BK949" i="4"/>
  <c r="BH984" i="4"/>
  <c r="BH31" i="12"/>
  <c r="BK968" i="4"/>
  <c r="BH696" i="12"/>
  <c r="BH1003" i="4"/>
  <c r="BH207" i="12"/>
  <c r="BK989" i="4"/>
  <c r="BH1024" i="4"/>
  <c r="BH995" i="4"/>
  <c r="BH416" i="12"/>
  <c r="BK960" i="4"/>
  <c r="BH311" i="12"/>
  <c r="BK957" i="4"/>
  <c r="BH992" i="4"/>
  <c r="BH996" i="4"/>
  <c r="BK961" i="4"/>
  <c r="BH451" i="12"/>
  <c r="BH627" i="12"/>
  <c r="BK1001" i="4"/>
  <c r="BH1036" i="4"/>
  <c r="BH1025" i="4"/>
  <c r="BK990" i="4"/>
  <c r="BH242" i="12"/>
  <c r="BH276" i="12"/>
  <c r="BK956" i="4"/>
  <c r="BH991" i="4"/>
  <c r="BH836" i="12"/>
  <c r="BH1007" i="4"/>
  <c r="BK972" i="4"/>
  <c r="BH871" i="12"/>
  <c r="BH1008" i="4"/>
  <c r="BK973" i="4"/>
  <c r="BK1002" i="4"/>
  <c r="BH1037" i="4"/>
  <c r="BH662" i="12"/>
  <c r="BK964" i="4"/>
  <c r="BH556" i="12"/>
  <c r="BH999" i="4"/>
  <c r="BK952" i="4"/>
  <c r="BH987" i="4"/>
  <c r="BH136" i="12"/>
  <c r="BH1047" i="4"/>
  <c r="BK1012" i="4"/>
  <c r="BH1012" i="12"/>
  <c r="BH1032" i="4"/>
  <c r="BH487" i="12"/>
  <c r="BK997" i="4"/>
  <c r="BK953" i="4" l="1"/>
  <c r="BH171" i="12"/>
  <c r="BH988" i="4"/>
  <c r="BH906" i="12"/>
  <c r="BK974" i="4"/>
  <c r="BH1009" i="4"/>
  <c r="BK978" i="4"/>
  <c r="BH1046" i="12"/>
  <c r="BH1013" i="4"/>
  <c r="BK950" i="4"/>
  <c r="BH985" i="4"/>
  <c r="BH66" i="12"/>
  <c r="BH381" i="12"/>
  <c r="BH994" i="4"/>
  <c r="BK959" i="4"/>
  <c r="BH521" i="12"/>
  <c r="BH998" i="4"/>
  <c r="BK963" i="4"/>
  <c r="BH986" i="4"/>
  <c r="BK951" i="4"/>
  <c r="BH101" i="12"/>
  <c r="BH1005" i="4"/>
  <c r="BH766" i="12"/>
  <c r="BK970" i="4"/>
  <c r="BK1036" i="4"/>
  <c r="BH1071" i="4"/>
  <c r="BH628" i="12"/>
  <c r="BK987" i="4"/>
  <c r="BH137" i="12"/>
  <c r="BH1022" i="4"/>
  <c r="BH417" i="12"/>
  <c r="BH1030" i="4"/>
  <c r="BK995" i="4"/>
  <c r="BK984" i="4"/>
  <c r="BH1019" i="4"/>
  <c r="BH32" i="12"/>
  <c r="BK999" i="4"/>
  <c r="BH557" i="12"/>
  <c r="BH1034" i="4"/>
  <c r="BK996" i="4"/>
  <c r="BH1031" i="4"/>
  <c r="BH452" i="12"/>
  <c r="BK1037" i="4"/>
  <c r="BH1072" i="4"/>
  <c r="BH663" i="12"/>
  <c r="BK991" i="4"/>
  <c r="BH1026" i="4"/>
  <c r="BH277" i="12"/>
  <c r="BK1025" i="4"/>
  <c r="BH243" i="12"/>
  <c r="BH1060" i="4"/>
  <c r="BH208" i="12"/>
  <c r="BK1024" i="4"/>
  <c r="BH1059" i="4"/>
  <c r="BH312" i="12"/>
  <c r="BH1027" i="4"/>
  <c r="BK992" i="4"/>
  <c r="BH977" i="12"/>
  <c r="BH1046" i="4"/>
  <c r="BK1011" i="4"/>
  <c r="BK1010" i="4"/>
  <c r="BH1045" i="4"/>
  <c r="BH942" i="12"/>
  <c r="BH872" i="12"/>
  <c r="BH1043" i="4"/>
  <c r="BK1008" i="4"/>
  <c r="BK1003" i="4"/>
  <c r="BH1038" i="4"/>
  <c r="BH697" i="12"/>
  <c r="BH1041" i="4"/>
  <c r="BH802" i="12"/>
  <c r="BK1006" i="4"/>
  <c r="BK1004" i="4"/>
  <c r="BH732" i="12"/>
  <c r="BH1039" i="4"/>
  <c r="BH348" i="12"/>
  <c r="BK1028" i="4"/>
  <c r="BH1063" i="4"/>
  <c r="BH1042" i="4"/>
  <c r="BK1007" i="4"/>
  <c r="BH837" i="12"/>
  <c r="BK1000" i="4"/>
  <c r="BH1035" i="4"/>
  <c r="BH592" i="12"/>
  <c r="BK1047" i="4"/>
  <c r="BH1082" i="4"/>
  <c r="BH1013" i="12"/>
  <c r="BK1032" i="4"/>
  <c r="BH1067" i="4"/>
  <c r="BH488" i="12"/>
  <c r="BK1009" i="4" l="1"/>
  <c r="BH1044" i="4"/>
  <c r="BH907" i="12"/>
  <c r="BH1023" i="4"/>
  <c r="BK988" i="4"/>
  <c r="BH172" i="12"/>
  <c r="BK1013" i="4"/>
  <c r="BH1047" i="12"/>
  <c r="BH1048" i="4"/>
  <c r="BH1040" i="4"/>
  <c r="BH767" i="12"/>
  <c r="BK1005" i="4"/>
  <c r="BH382" i="12"/>
  <c r="BH1029" i="4"/>
  <c r="BK994" i="4"/>
  <c r="BK998" i="4"/>
  <c r="BH1033" i="4"/>
  <c r="BH522" i="12"/>
  <c r="BH1021" i="4"/>
  <c r="BK986" i="4"/>
  <c r="BH102" i="12"/>
  <c r="BH1020" i="4"/>
  <c r="BK985" i="4"/>
  <c r="BH67" i="12"/>
  <c r="BH698" i="12"/>
  <c r="BH1073" i="4"/>
  <c r="BK1038" i="4"/>
  <c r="BH278" i="12"/>
  <c r="BK1026" i="4"/>
  <c r="BH1061" i="4"/>
  <c r="BH1069" i="4"/>
  <c r="BH558" i="12"/>
  <c r="BK1034" i="4"/>
  <c r="BH1070" i="4"/>
  <c r="BH593" i="12"/>
  <c r="BK1035" i="4"/>
  <c r="BH418" i="12"/>
  <c r="BH1065" i="4"/>
  <c r="BK1030" i="4"/>
  <c r="BK1039" i="4"/>
  <c r="BH1074" i="4"/>
  <c r="BH733" i="12"/>
  <c r="BH138" i="12"/>
  <c r="BK1022" i="4"/>
  <c r="BH1057" i="4"/>
  <c r="BK1045" i="4"/>
  <c r="BH1080" i="4"/>
  <c r="BH943" i="12"/>
  <c r="BH1077" i="4"/>
  <c r="BH838" i="12"/>
  <c r="BK1042" i="4"/>
  <c r="BH873" i="12"/>
  <c r="BH1078" i="4"/>
  <c r="BK1043" i="4"/>
  <c r="BR57" i="4"/>
  <c r="BR197" i="4"/>
  <c r="BR1002" i="4"/>
  <c r="BR792" i="4"/>
  <c r="BR407" i="4"/>
  <c r="BR582" i="4"/>
  <c r="BH664" i="12"/>
  <c r="BR757" i="4"/>
  <c r="BR862" i="4"/>
  <c r="BR547" i="4"/>
  <c r="BR722" i="4"/>
  <c r="BR1072" i="4"/>
  <c r="BR617" i="4"/>
  <c r="BR1037" i="4"/>
  <c r="BR442" i="4"/>
  <c r="BR967" i="4"/>
  <c r="BR372" i="4"/>
  <c r="BR827" i="4"/>
  <c r="BR162" i="4"/>
  <c r="BR897" i="4"/>
  <c r="BR337" i="4"/>
  <c r="BR302" i="4"/>
  <c r="BR932" i="4"/>
  <c r="BK1072" i="4"/>
  <c r="BR127" i="4"/>
  <c r="BR92" i="4"/>
  <c r="BR512" i="4"/>
  <c r="BR477" i="4"/>
  <c r="BR652" i="4"/>
  <c r="BR267" i="4"/>
  <c r="BR22" i="4"/>
  <c r="BR687" i="4"/>
  <c r="BR232" i="4"/>
  <c r="BH1062" i="4"/>
  <c r="BH313" i="12"/>
  <c r="BK1027" i="4"/>
  <c r="BR534" i="4"/>
  <c r="BR464" i="4"/>
  <c r="BR779" i="4"/>
  <c r="BR1059" i="4"/>
  <c r="BR254" i="4"/>
  <c r="BK1059" i="4"/>
  <c r="BR499" i="4"/>
  <c r="BR954" i="4"/>
  <c r="BR359" i="4"/>
  <c r="BR429" i="4"/>
  <c r="BR289" i="4"/>
  <c r="BR9" i="4"/>
  <c r="BR674" i="4"/>
  <c r="BR744" i="4"/>
  <c r="BR709" i="4"/>
  <c r="BR919" i="4"/>
  <c r="BR604" i="4"/>
  <c r="BR114" i="4"/>
  <c r="BR639" i="4"/>
  <c r="BR814" i="4"/>
  <c r="BR149" i="4"/>
  <c r="BR989" i="4"/>
  <c r="BR44" i="4"/>
  <c r="BR569" i="4"/>
  <c r="BR324" i="4"/>
  <c r="BR884" i="4"/>
  <c r="BR79" i="4"/>
  <c r="BR184" i="4"/>
  <c r="BR219" i="4"/>
  <c r="BR394" i="4"/>
  <c r="BR1024" i="4"/>
  <c r="BH209" i="12"/>
  <c r="BR849" i="4"/>
  <c r="BR853" i="4"/>
  <c r="BR398" i="4"/>
  <c r="BR48" i="4"/>
  <c r="BR713" i="4"/>
  <c r="BR153" i="4"/>
  <c r="BR328" i="4"/>
  <c r="BR818" i="4"/>
  <c r="BR433" i="4"/>
  <c r="BR573" i="4"/>
  <c r="BR958" i="4"/>
  <c r="BR608" i="4"/>
  <c r="BR118" i="4"/>
  <c r="BR363" i="4"/>
  <c r="BR503" i="4"/>
  <c r="BR923" i="4"/>
  <c r="BH349" i="12"/>
  <c r="BK1063" i="4"/>
  <c r="BR538" i="4"/>
  <c r="BR13" i="4"/>
  <c r="BR188" i="4"/>
  <c r="BR643" i="4"/>
  <c r="BR993" i="4"/>
  <c r="BR1063" i="4"/>
  <c r="BR293" i="4"/>
  <c r="BR83" i="4"/>
  <c r="BR468" i="4"/>
  <c r="BR1028" i="4"/>
  <c r="BR748" i="4"/>
  <c r="BR223" i="4"/>
  <c r="BR783" i="4"/>
  <c r="BR678" i="4"/>
  <c r="BR258" i="4"/>
  <c r="BR888" i="4"/>
  <c r="BK1046" i="4"/>
  <c r="BH1081" i="4"/>
  <c r="BH978" i="12"/>
  <c r="BR255" i="4"/>
  <c r="BR45" i="4"/>
  <c r="BR885" i="4"/>
  <c r="BR990" i="4"/>
  <c r="BR710" i="4"/>
  <c r="BR780" i="4"/>
  <c r="BR920" i="4"/>
  <c r="BR290" i="4"/>
  <c r="BR10" i="4"/>
  <c r="BR465" i="4"/>
  <c r="BR850" i="4"/>
  <c r="BR640" i="4"/>
  <c r="BR500" i="4"/>
  <c r="BR395" i="4"/>
  <c r="BR570" i="4"/>
  <c r="BR150" i="4"/>
  <c r="BR360" i="4"/>
  <c r="BR745" i="4"/>
  <c r="BR80" i="4"/>
  <c r="BR1060" i="4"/>
  <c r="BR430" i="4"/>
  <c r="BR325" i="4"/>
  <c r="BR220" i="4"/>
  <c r="BR185" i="4"/>
  <c r="BK1060" i="4"/>
  <c r="BR815" i="4"/>
  <c r="BR605" i="4"/>
  <c r="BR675" i="4"/>
  <c r="BR535" i="4"/>
  <c r="BR1025" i="4"/>
  <c r="BH244" i="12"/>
  <c r="BR955" i="4"/>
  <c r="BR115" i="4"/>
  <c r="BK1019" i="4"/>
  <c r="BH33" i="12"/>
  <c r="BH1054" i="4"/>
  <c r="BR756" i="4"/>
  <c r="BR266" i="4"/>
  <c r="BR896" i="4"/>
  <c r="BR1001" i="4"/>
  <c r="BR721" i="4"/>
  <c r="BH629" i="12"/>
  <c r="BR441" i="4"/>
  <c r="BR196" i="4"/>
  <c r="BR1036" i="4"/>
  <c r="BR861" i="4"/>
  <c r="BR161" i="4"/>
  <c r="BR406" i="4"/>
  <c r="BR1071" i="4"/>
  <c r="BR931" i="4"/>
  <c r="BR91" i="4"/>
  <c r="BR301" i="4"/>
  <c r="BR476" i="4"/>
  <c r="BR581" i="4"/>
  <c r="BR651" i="4"/>
  <c r="BR616" i="4"/>
  <c r="BR966" i="4"/>
  <c r="BR231" i="4"/>
  <c r="BR686" i="4"/>
  <c r="BK1071" i="4"/>
  <c r="BR791" i="4"/>
  <c r="BR371" i="4"/>
  <c r="BR21" i="4"/>
  <c r="BR336" i="4"/>
  <c r="BR126" i="4"/>
  <c r="BR546" i="4"/>
  <c r="BR826" i="4"/>
  <c r="BR56" i="4"/>
  <c r="BR511" i="4"/>
  <c r="BH1076" i="4"/>
  <c r="BH803" i="12"/>
  <c r="BK1041" i="4"/>
  <c r="BH453" i="12"/>
  <c r="BH1066" i="4"/>
  <c r="BK1031" i="4"/>
  <c r="BR1067" i="4"/>
  <c r="BR857" i="4"/>
  <c r="BR612" i="4"/>
  <c r="BR507" i="4"/>
  <c r="BH489" i="12"/>
  <c r="BR472" i="4"/>
  <c r="BR1032" i="4"/>
  <c r="BR997" i="4"/>
  <c r="BR717" i="4"/>
  <c r="BR52" i="4"/>
  <c r="BR262" i="4"/>
  <c r="BR822" i="4"/>
  <c r="BR192" i="4"/>
  <c r="BR367" i="4"/>
  <c r="BR157" i="4"/>
  <c r="BR437" i="4"/>
  <c r="BR542" i="4"/>
  <c r="BR787" i="4"/>
  <c r="BR927" i="4"/>
  <c r="BR87" i="4"/>
  <c r="BR647" i="4"/>
  <c r="BR577" i="4"/>
  <c r="BR227" i="4"/>
  <c r="BR17" i="4"/>
  <c r="BR402" i="4"/>
  <c r="BR752" i="4"/>
  <c r="BR962" i="4"/>
  <c r="BR297" i="4"/>
  <c r="BR892" i="4"/>
  <c r="BK1067" i="4"/>
  <c r="BR122" i="4"/>
  <c r="BR332" i="4"/>
  <c r="BR682" i="4"/>
  <c r="BR207" i="4"/>
  <c r="BR417" i="4"/>
  <c r="BR242" i="4"/>
  <c r="BR67" i="4"/>
  <c r="BR137" i="4"/>
  <c r="BR977" i="4"/>
  <c r="BR697" i="4"/>
  <c r="BR942" i="4"/>
  <c r="BR872" i="4"/>
  <c r="BR732" i="4"/>
  <c r="BR382" i="4"/>
  <c r="BR662" i="4"/>
  <c r="BK1082" i="4"/>
  <c r="BR592" i="4"/>
  <c r="BR1012" i="4"/>
  <c r="BR837" i="4"/>
  <c r="BR557" i="4"/>
  <c r="BR172" i="4"/>
  <c r="BR312" i="4"/>
  <c r="BR487" i="4"/>
  <c r="BR452" i="4"/>
  <c r="BR277" i="4"/>
  <c r="BR102" i="4"/>
  <c r="BH1014" i="12"/>
  <c r="BR907" i="4"/>
  <c r="BR347" i="4"/>
  <c r="BR32" i="4"/>
  <c r="BR802" i="4"/>
  <c r="BR627" i="4"/>
  <c r="BR522" i="4"/>
  <c r="BR767" i="4"/>
  <c r="BR1047" i="4"/>
  <c r="BR1082" i="4"/>
  <c r="BH173" i="12" l="1"/>
  <c r="BH1058" i="4"/>
  <c r="BK1023" i="4"/>
  <c r="BH908" i="12"/>
  <c r="BH1079" i="4"/>
  <c r="BK1044" i="4"/>
  <c r="BK1048" i="4"/>
  <c r="BH1048" i="12"/>
  <c r="BH1083" i="4"/>
  <c r="BH68" i="12"/>
  <c r="BK1020" i="4"/>
  <c r="BH1055" i="4"/>
  <c r="BH383" i="12"/>
  <c r="BK1029" i="4"/>
  <c r="BH1064" i="4"/>
  <c r="BH1068" i="4"/>
  <c r="BK1033" i="4"/>
  <c r="BH523" i="12"/>
  <c r="BH103" i="12"/>
  <c r="BK1021" i="4"/>
  <c r="BH1056" i="4"/>
  <c r="BH1075" i="4"/>
  <c r="BH768" i="12"/>
  <c r="BK1040" i="4"/>
  <c r="BR471" i="4"/>
  <c r="BR716" i="4"/>
  <c r="BR611" i="4"/>
  <c r="BR1066" i="4"/>
  <c r="BR86" i="4"/>
  <c r="BR121" i="4"/>
  <c r="BK1066" i="4"/>
  <c r="BR891" i="4"/>
  <c r="BR191" i="4"/>
  <c r="BR681" i="4"/>
  <c r="BR436" i="4"/>
  <c r="BR296" i="4"/>
  <c r="BR1031" i="4"/>
  <c r="BR996" i="4"/>
  <c r="BR156" i="4"/>
  <c r="BR261" i="4"/>
  <c r="BR576" i="4"/>
  <c r="BR541" i="4"/>
  <c r="BR331" i="4"/>
  <c r="BR401" i="4"/>
  <c r="BH454" i="12"/>
  <c r="BR751" i="4"/>
  <c r="BR366" i="4"/>
  <c r="BR51" i="4"/>
  <c r="BR786" i="4"/>
  <c r="BR961" i="4"/>
  <c r="BR856" i="4"/>
  <c r="BR646" i="4"/>
  <c r="BR926" i="4"/>
  <c r="BR226" i="4"/>
  <c r="BR506" i="4"/>
  <c r="BR16" i="4"/>
  <c r="BR821" i="4"/>
  <c r="BR133" i="4"/>
  <c r="BR413" i="4"/>
  <c r="BR448" i="4"/>
  <c r="BR378" i="4"/>
  <c r="BR63" i="4"/>
  <c r="BR833" i="4"/>
  <c r="BR693" i="4"/>
  <c r="BR658" i="4"/>
  <c r="BR28" i="4"/>
  <c r="BR973" i="4"/>
  <c r="BR238" i="4"/>
  <c r="BR203" i="4"/>
  <c r="BR728" i="4"/>
  <c r="BR798" i="4"/>
  <c r="BR553" i="4"/>
  <c r="BR98" i="4"/>
  <c r="BR1043" i="4"/>
  <c r="BK1078" i="4"/>
  <c r="BR308" i="4"/>
  <c r="BR868" i="4"/>
  <c r="BR903" i="4"/>
  <c r="BR763" i="4"/>
  <c r="BR168" i="4"/>
  <c r="BR1078" i="4"/>
  <c r="BR1008" i="4"/>
  <c r="BR623" i="4"/>
  <c r="BR273" i="4"/>
  <c r="BH874" i="12"/>
  <c r="BR588" i="4"/>
  <c r="BR938" i="4"/>
  <c r="BR518" i="4"/>
  <c r="BR343" i="4"/>
  <c r="BR483" i="4"/>
  <c r="BR144" i="4"/>
  <c r="BR564" i="4"/>
  <c r="BR249" i="4"/>
  <c r="BR179" i="4"/>
  <c r="BR109" i="4"/>
  <c r="BR494" i="4"/>
  <c r="BR879" i="4"/>
  <c r="BR319" i="4"/>
  <c r="BR39" i="4"/>
  <c r="BR599" i="4"/>
  <c r="BR634" i="4"/>
  <c r="BH34" i="12"/>
  <c r="BR739" i="4"/>
  <c r="BR389" i="4"/>
  <c r="BR774" i="4"/>
  <c r="BR914" i="4"/>
  <c r="BR809" i="4"/>
  <c r="BR424" i="4"/>
  <c r="BR1019" i="4"/>
  <c r="BR354" i="4"/>
  <c r="BK1054" i="4"/>
  <c r="BR4" i="4"/>
  <c r="BR74" i="4"/>
  <c r="BR984" i="4"/>
  <c r="BR949" i="4"/>
  <c r="BR284" i="4"/>
  <c r="BR459" i="4"/>
  <c r="BR214" i="4"/>
  <c r="BR704" i="4"/>
  <c r="BR844" i="4"/>
  <c r="BR669" i="4"/>
  <c r="BR529" i="4"/>
  <c r="BR1054" i="4"/>
  <c r="BR719" i="4"/>
  <c r="BR544" i="4"/>
  <c r="BR824" i="4"/>
  <c r="BR1034" i="4"/>
  <c r="BR509" i="4"/>
  <c r="BR859" i="4"/>
  <c r="BR649" i="4"/>
  <c r="BR299" i="4"/>
  <c r="BK1069" i="4"/>
  <c r="BR1069" i="4"/>
  <c r="BR999" i="4"/>
  <c r="BR89" i="4"/>
  <c r="BR579" i="4"/>
  <c r="BR474" i="4"/>
  <c r="BR124" i="4"/>
  <c r="BR684" i="4"/>
  <c r="BR229" i="4"/>
  <c r="BR404" i="4"/>
  <c r="BR964" i="4"/>
  <c r="BR194" i="4"/>
  <c r="BR929" i="4"/>
  <c r="BR54" i="4"/>
  <c r="BR789" i="4"/>
  <c r="BR334" i="4"/>
  <c r="BR894" i="4"/>
  <c r="BR439" i="4"/>
  <c r="BH559" i="12"/>
  <c r="BR264" i="4"/>
  <c r="BR19" i="4"/>
  <c r="BR614" i="4"/>
  <c r="BR159" i="4"/>
  <c r="BR754" i="4"/>
  <c r="BR369" i="4"/>
  <c r="BR991" i="4"/>
  <c r="BR466" i="4"/>
  <c r="BR396" i="4"/>
  <c r="BH279" i="12"/>
  <c r="BK1061" i="4"/>
  <c r="BR711" i="4"/>
  <c r="BR326" i="4"/>
  <c r="BR886" i="4"/>
  <c r="BR46" i="4"/>
  <c r="BR1026" i="4"/>
  <c r="BR571" i="4"/>
  <c r="BR781" i="4"/>
  <c r="BR256" i="4"/>
  <c r="BR606" i="4"/>
  <c r="BR81" i="4"/>
  <c r="BR1061" i="4"/>
  <c r="BR151" i="4"/>
  <c r="BR361" i="4"/>
  <c r="BR851" i="4"/>
  <c r="BR746" i="4"/>
  <c r="BR921" i="4"/>
  <c r="BR956" i="4"/>
  <c r="BR501" i="4"/>
  <c r="BR221" i="4"/>
  <c r="BR641" i="4"/>
  <c r="BR186" i="4"/>
  <c r="BR676" i="4"/>
  <c r="BR11" i="4"/>
  <c r="BR116" i="4"/>
  <c r="BR291" i="4"/>
  <c r="BR816" i="4"/>
  <c r="BR431" i="4"/>
  <c r="BR536" i="4"/>
  <c r="BR357" i="4"/>
  <c r="BR287" i="4"/>
  <c r="BR77" i="4"/>
  <c r="BR497" i="4"/>
  <c r="BR812" i="4"/>
  <c r="BR987" i="4"/>
  <c r="BR847" i="4"/>
  <c r="BR322" i="4"/>
  <c r="BR252" i="4"/>
  <c r="BR112" i="4"/>
  <c r="BR917" i="4"/>
  <c r="BR7" i="4"/>
  <c r="BR777" i="4"/>
  <c r="BR1057" i="4"/>
  <c r="BR637" i="4"/>
  <c r="BR952" i="4"/>
  <c r="BR462" i="4"/>
  <c r="BR427" i="4"/>
  <c r="BR1022" i="4"/>
  <c r="BR567" i="4"/>
  <c r="BR182" i="4"/>
  <c r="BR707" i="4"/>
  <c r="BK1057" i="4"/>
  <c r="BR147" i="4"/>
  <c r="BR742" i="4"/>
  <c r="BR532" i="4"/>
  <c r="BR672" i="4"/>
  <c r="BR602" i="4"/>
  <c r="BR217" i="4"/>
  <c r="BR392" i="4"/>
  <c r="BH139" i="12"/>
  <c r="BR42" i="4"/>
  <c r="BR882" i="4"/>
  <c r="BR96" i="4"/>
  <c r="BR446" i="4"/>
  <c r="BR691" i="4"/>
  <c r="BR726" i="4"/>
  <c r="BR236" i="4"/>
  <c r="BR481" i="4"/>
  <c r="BR551" i="4"/>
  <c r="BR936" i="4"/>
  <c r="BR271" i="4"/>
  <c r="BR411" i="4"/>
  <c r="BR306" i="4"/>
  <c r="BR516" i="4"/>
  <c r="BR201" i="4"/>
  <c r="BR1076" i="4"/>
  <c r="BR166" i="4"/>
  <c r="BR131" i="4"/>
  <c r="BR376" i="4"/>
  <c r="BR586" i="4"/>
  <c r="BR61" i="4"/>
  <c r="BH804" i="12"/>
  <c r="BR866" i="4"/>
  <c r="BR1006" i="4"/>
  <c r="BR761" i="4"/>
  <c r="BK1076" i="4"/>
  <c r="BR26" i="4"/>
  <c r="BR621" i="4"/>
  <c r="BR901" i="4"/>
  <c r="BR796" i="4"/>
  <c r="BR971" i="4"/>
  <c r="BR656" i="4"/>
  <c r="BR341" i="4"/>
  <c r="BR1041" i="4"/>
  <c r="BR831" i="4"/>
  <c r="BR575" i="4"/>
  <c r="BR365" i="4"/>
  <c r="BR785" i="4"/>
  <c r="BR260" i="4"/>
  <c r="BR225" i="4"/>
  <c r="BR890" i="4"/>
  <c r="BR50" i="4"/>
  <c r="BR1030" i="4"/>
  <c r="BR505" i="4"/>
  <c r="BR155" i="4"/>
  <c r="BR750" i="4"/>
  <c r="BR85" i="4"/>
  <c r="BR995" i="4"/>
  <c r="BR435" i="4"/>
  <c r="BR540" i="4"/>
  <c r="BR1065" i="4"/>
  <c r="BR960" i="4"/>
  <c r="BR925" i="4"/>
  <c r="BR855" i="4"/>
  <c r="BR680" i="4"/>
  <c r="BR15" i="4"/>
  <c r="BR645" i="4"/>
  <c r="BK1065" i="4"/>
  <c r="BH419" i="12"/>
  <c r="BR190" i="4"/>
  <c r="BR610" i="4"/>
  <c r="BR470" i="4"/>
  <c r="BR820" i="4"/>
  <c r="BR295" i="4"/>
  <c r="BR400" i="4"/>
  <c r="BR715" i="4"/>
  <c r="BR330" i="4"/>
  <c r="BR120" i="4"/>
  <c r="BR362" i="4"/>
  <c r="BR607" i="4"/>
  <c r="BR957" i="4"/>
  <c r="BR152" i="4"/>
  <c r="BR12" i="4"/>
  <c r="BR572" i="4"/>
  <c r="BR642" i="4"/>
  <c r="BR327" i="4"/>
  <c r="BR852" i="4"/>
  <c r="BR1062" i="4"/>
  <c r="BR747" i="4"/>
  <c r="BR187" i="4"/>
  <c r="BR292" i="4"/>
  <c r="BR222" i="4"/>
  <c r="BR47" i="4"/>
  <c r="BR397" i="4"/>
  <c r="BR992" i="4"/>
  <c r="BR712" i="4"/>
  <c r="BR1027" i="4"/>
  <c r="BH314" i="12"/>
  <c r="BK1062" i="4"/>
  <c r="BR887" i="4"/>
  <c r="BR82" i="4"/>
  <c r="BR537" i="4"/>
  <c r="BR922" i="4"/>
  <c r="BR677" i="4"/>
  <c r="BR782" i="4"/>
  <c r="BR817" i="4"/>
  <c r="BR117" i="4"/>
  <c r="BR432" i="4"/>
  <c r="BR467" i="4"/>
  <c r="BR257" i="4"/>
  <c r="BR502" i="4"/>
  <c r="BR412" i="4"/>
  <c r="BR692" i="4"/>
  <c r="BR587" i="4"/>
  <c r="BH839" i="12"/>
  <c r="BR167" i="4"/>
  <c r="BR832" i="4"/>
  <c r="BR902" i="4"/>
  <c r="BR62" i="4"/>
  <c r="BR1007" i="4"/>
  <c r="BR272" i="4"/>
  <c r="BR552" i="4"/>
  <c r="BR517" i="4"/>
  <c r="BR972" i="4"/>
  <c r="BR447" i="4"/>
  <c r="BR202" i="4"/>
  <c r="BR622" i="4"/>
  <c r="BR377" i="4"/>
  <c r="BR307" i="4"/>
  <c r="BR27" i="4"/>
  <c r="BR342" i="4"/>
  <c r="BR482" i="4"/>
  <c r="BK1077" i="4"/>
  <c r="BR657" i="4"/>
  <c r="BR1077" i="4"/>
  <c r="BR132" i="4"/>
  <c r="BR867" i="4"/>
  <c r="BR97" i="4"/>
  <c r="BR797" i="4"/>
  <c r="BR937" i="4"/>
  <c r="BR1042" i="4"/>
  <c r="BR727" i="4"/>
  <c r="BR237" i="4"/>
  <c r="BR762" i="4"/>
  <c r="BR685" i="4"/>
  <c r="BR405" i="4"/>
  <c r="BR720" i="4"/>
  <c r="BR545" i="4"/>
  <c r="BR965" i="4"/>
  <c r="BR790" i="4"/>
  <c r="BR930" i="4"/>
  <c r="BR755" i="4"/>
  <c r="BR300" i="4"/>
  <c r="BR860" i="4"/>
  <c r="BR55" i="4"/>
  <c r="BK1070" i="4"/>
  <c r="BR230" i="4"/>
  <c r="BR440" i="4"/>
  <c r="BR90" i="4"/>
  <c r="BR335" i="4"/>
  <c r="BR825" i="4"/>
  <c r="BR650" i="4"/>
  <c r="BR580" i="4"/>
  <c r="BR20" i="4"/>
  <c r="BR195" i="4"/>
  <c r="BR1035" i="4"/>
  <c r="BR1070" i="4"/>
  <c r="BR265" i="4"/>
  <c r="BH594" i="12"/>
  <c r="BR370" i="4"/>
  <c r="BR1000" i="4"/>
  <c r="BR615" i="4"/>
  <c r="BR125" i="4"/>
  <c r="BR895" i="4"/>
  <c r="BR475" i="4"/>
  <c r="BR160" i="4"/>
  <c r="BR510" i="4"/>
  <c r="BR513" i="4"/>
  <c r="BR233" i="4"/>
  <c r="BR373" i="4"/>
  <c r="BR968" i="4"/>
  <c r="BR548" i="4"/>
  <c r="BH699" i="12"/>
  <c r="BR268" i="4"/>
  <c r="BR688" i="4"/>
  <c r="BR93" i="4"/>
  <c r="BK1073" i="4"/>
  <c r="BR1038" i="4"/>
  <c r="BR723" i="4"/>
  <c r="BR863" i="4"/>
  <c r="BR583" i="4"/>
  <c r="BR303" i="4"/>
  <c r="BR898" i="4"/>
  <c r="BR618" i="4"/>
  <c r="BR758" i="4"/>
  <c r="BR408" i="4"/>
  <c r="BR23" i="4"/>
  <c r="BR338" i="4"/>
  <c r="BR443" i="4"/>
  <c r="BR933" i="4"/>
  <c r="BR58" i="4"/>
  <c r="BR478" i="4"/>
  <c r="BR198" i="4"/>
  <c r="BR163" i="4"/>
  <c r="BR1073" i="4"/>
  <c r="BR128" i="4"/>
  <c r="BR1003" i="4"/>
  <c r="BR793" i="4"/>
  <c r="BR653" i="4"/>
  <c r="BR828" i="4"/>
  <c r="BK1081" i="4"/>
  <c r="BR1011" i="4"/>
  <c r="BR976" i="4"/>
  <c r="BR941" i="4"/>
  <c r="BR136" i="4"/>
  <c r="BR206" i="4"/>
  <c r="BR381" i="4"/>
  <c r="BR836" i="4"/>
  <c r="BR276" i="4"/>
  <c r="BR1081" i="4"/>
  <c r="BR241" i="4"/>
  <c r="BR66" i="4"/>
  <c r="BR696" i="4"/>
  <c r="BR416" i="4"/>
  <c r="BR661" i="4"/>
  <c r="BR31" i="4"/>
  <c r="BR1046" i="4"/>
  <c r="BR731" i="4"/>
  <c r="BR171" i="4"/>
  <c r="BR451" i="4"/>
  <c r="BR101" i="4"/>
  <c r="BR591" i="4"/>
  <c r="BR626" i="4"/>
  <c r="BR556" i="4"/>
  <c r="BR486" i="4"/>
  <c r="BR766" i="4"/>
  <c r="BR521" i="4"/>
  <c r="BR871" i="4"/>
  <c r="BR801" i="4"/>
  <c r="BR906" i="4"/>
  <c r="BR346" i="4"/>
  <c r="BH979" i="12"/>
  <c r="BR311" i="4"/>
  <c r="BR135" i="4"/>
  <c r="BR765" i="4"/>
  <c r="BR555" i="4"/>
  <c r="BR205" i="4"/>
  <c r="BR800" i="4"/>
  <c r="BR520" i="4"/>
  <c r="BR240" i="4"/>
  <c r="BR905" i="4"/>
  <c r="BR450" i="4"/>
  <c r="BR940" i="4"/>
  <c r="BR625" i="4"/>
  <c r="BR730" i="4"/>
  <c r="BR1010" i="4"/>
  <c r="BR695" i="4"/>
  <c r="BR660" i="4"/>
  <c r="BK1080" i="4"/>
  <c r="BR975" i="4"/>
  <c r="BR380" i="4"/>
  <c r="BR345" i="4"/>
  <c r="BR30" i="4"/>
  <c r="BR485" i="4"/>
  <c r="BR1080" i="4"/>
  <c r="BR100" i="4"/>
  <c r="BH944" i="12"/>
  <c r="BR65" i="4"/>
  <c r="BR275" i="4"/>
  <c r="BR170" i="4"/>
  <c r="BR835" i="4"/>
  <c r="BR415" i="4"/>
  <c r="BR310" i="4"/>
  <c r="BR590" i="4"/>
  <c r="BR870" i="4"/>
  <c r="BR1045" i="4"/>
  <c r="BR549" i="4"/>
  <c r="BR934" i="4"/>
  <c r="BR339" i="4"/>
  <c r="BR759" i="4"/>
  <c r="BR1074" i="4"/>
  <c r="BR269" i="4"/>
  <c r="BR304" i="4"/>
  <c r="BK1074" i="4"/>
  <c r="BR234" i="4"/>
  <c r="BR24" i="4"/>
  <c r="BR59" i="4"/>
  <c r="BR969" i="4"/>
  <c r="BR409" i="4"/>
  <c r="BR1039" i="4"/>
  <c r="BR1004" i="4"/>
  <c r="BR199" i="4"/>
  <c r="BR94" i="4"/>
  <c r="BR654" i="4"/>
  <c r="BR444" i="4"/>
  <c r="BH734" i="12"/>
  <c r="BR584" i="4"/>
  <c r="BR864" i="4"/>
  <c r="BR514" i="4"/>
  <c r="BR829" i="4"/>
  <c r="BR794" i="4"/>
  <c r="BR164" i="4"/>
  <c r="BR129" i="4"/>
  <c r="BR619" i="4"/>
  <c r="BR689" i="4"/>
  <c r="BR899" i="4"/>
  <c r="BR724" i="4"/>
  <c r="BR374" i="4"/>
  <c r="BR479" i="4"/>
  <c r="BR904" i="4" l="1"/>
  <c r="BR449" i="4"/>
  <c r="BR974" i="4"/>
  <c r="BR764" i="4"/>
  <c r="BH909" i="12"/>
  <c r="BR519" i="4"/>
  <c r="BR64" i="4"/>
  <c r="BR99" i="4"/>
  <c r="BR1079" i="4"/>
  <c r="BR414" i="4"/>
  <c r="BR484" i="4"/>
  <c r="BK1079" i="4"/>
  <c r="BR659" i="4"/>
  <c r="BR799" i="4"/>
  <c r="BR29" i="4"/>
  <c r="BR694" i="4"/>
  <c r="BR309" i="4"/>
  <c r="BR729" i="4"/>
  <c r="BR134" i="4"/>
  <c r="BR1009" i="4"/>
  <c r="BR379" i="4"/>
  <c r="BR274" i="4"/>
  <c r="BR1044" i="4"/>
  <c r="BR834" i="4"/>
  <c r="BR939" i="4"/>
  <c r="BR239" i="4"/>
  <c r="BR169" i="4"/>
  <c r="BR589" i="4"/>
  <c r="BR204" i="4"/>
  <c r="BR869" i="4"/>
  <c r="BR344" i="4"/>
  <c r="BR554" i="4"/>
  <c r="BR624" i="4"/>
  <c r="BR43" i="4"/>
  <c r="BR673" i="4"/>
  <c r="BR323" i="4"/>
  <c r="BR638" i="4"/>
  <c r="BR183" i="4"/>
  <c r="BR113" i="4"/>
  <c r="BR743" i="4"/>
  <c r="BR603" i="4"/>
  <c r="BR288" i="4"/>
  <c r="BR883" i="4"/>
  <c r="BR358" i="4"/>
  <c r="BR428" i="4"/>
  <c r="BR918" i="4"/>
  <c r="BR813" i="4"/>
  <c r="BR148" i="4"/>
  <c r="BR253" i="4"/>
  <c r="BR1023" i="4"/>
  <c r="BR1058" i="4"/>
  <c r="BH174" i="12"/>
  <c r="BR8" i="4"/>
  <c r="BR568" i="4"/>
  <c r="BR778" i="4"/>
  <c r="BR988" i="4"/>
  <c r="BR533" i="4"/>
  <c r="BK1058" i="4"/>
  <c r="BR393" i="4"/>
  <c r="BR498" i="4"/>
  <c r="BR78" i="4"/>
  <c r="BR848" i="4"/>
  <c r="BR218" i="4"/>
  <c r="BR708" i="4"/>
  <c r="BR463" i="4"/>
  <c r="BR953" i="4"/>
  <c r="BR768" i="4"/>
  <c r="BR208" i="4"/>
  <c r="BR1083" i="4"/>
  <c r="BR1048" i="4"/>
  <c r="BR418" i="4"/>
  <c r="BR523" i="4"/>
  <c r="BR33" i="4"/>
  <c r="BR383" i="4"/>
  <c r="BR803" i="4"/>
  <c r="BR453" i="4"/>
  <c r="BR488" i="4"/>
  <c r="BR733" i="4"/>
  <c r="BR698" i="4"/>
  <c r="BR558" i="4"/>
  <c r="BR978" i="4"/>
  <c r="BR138" i="4"/>
  <c r="BR313" i="4"/>
  <c r="BR908" i="4"/>
  <c r="BR1013" i="4"/>
  <c r="BR628" i="4"/>
  <c r="BR243" i="4"/>
  <c r="BR173" i="4"/>
  <c r="BR873" i="4"/>
  <c r="BH1049" i="12"/>
  <c r="BR943" i="4"/>
  <c r="BR103" i="4"/>
  <c r="BR348" i="4"/>
  <c r="BR278" i="4"/>
  <c r="BR68" i="4"/>
  <c r="BR593" i="4"/>
  <c r="BR838" i="4"/>
  <c r="BK1083" i="4"/>
  <c r="BR663" i="4"/>
  <c r="BR753" i="4"/>
  <c r="BH524" i="12"/>
  <c r="BR578" i="4"/>
  <c r="BR858" i="4"/>
  <c r="BR718" i="4"/>
  <c r="BR53" i="4"/>
  <c r="BR508" i="4"/>
  <c r="BR18" i="4"/>
  <c r="BR228" i="4"/>
  <c r="BR998" i="4"/>
  <c r="BR788" i="4"/>
  <c r="BR648" i="4"/>
  <c r="BR368" i="4"/>
  <c r="BK1068" i="4"/>
  <c r="BR1033" i="4"/>
  <c r="BR1068" i="4"/>
  <c r="BR263" i="4"/>
  <c r="BR823" i="4"/>
  <c r="BR298" i="4"/>
  <c r="BR158" i="4"/>
  <c r="BR683" i="4"/>
  <c r="BR123" i="4"/>
  <c r="BR613" i="4"/>
  <c r="BR193" i="4"/>
  <c r="BR473" i="4"/>
  <c r="BR928" i="4"/>
  <c r="BR333" i="4"/>
  <c r="BR893" i="4"/>
  <c r="BR543" i="4"/>
  <c r="BR403" i="4"/>
  <c r="BR88" i="4"/>
  <c r="BR963" i="4"/>
  <c r="BR438" i="4"/>
  <c r="BR924" i="4"/>
  <c r="BK1064" i="4"/>
  <c r="BR49" i="4"/>
  <c r="BR504" i="4"/>
  <c r="BR854" i="4"/>
  <c r="BR819" i="4"/>
  <c r="BR889" i="4"/>
  <c r="BR154" i="4"/>
  <c r="BR294" i="4"/>
  <c r="BR259" i="4"/>
  <c r="BR399" i="4"/>
  <c r="BR119" i="4"/>
  <c r="BH384" i="12"/>
  <c r="BR364" i="4"/>
  <c r="BR959" i="4"/>
  <c r="BR679" i="4"/>
  <c r="BR1064" i="4"/>
  <c r="BR574" i="4"/>
  <c r="BR714" i="4"/>
  <c r="BR609" i="4"/>
  <c r="BR644" i="4"/>
  <c r="BR434" i="4"/>
  <c r="BR14" i="4"/>
  <c r="BR329" i="4"/>
  <c r="BR469" i="4"/>
  <c r="BR749" i="4"/>
  <c r="BR539" i="4"/>
  <c r="BR1029" i="4"/>
  <c r="BR994" i="4"/>
  <c r="BR224" i="4"/>
  <c r="BR784" i="4"/>
  <c r="BR84" i="4"/>
  <c r="BR189" i="4"/>
  <c r="BR130" i="4"/>
  <c r="BR1075" i="4"/>
  <c r="BR95" i="4"/>
  <c r="BR725" i="4"/>
  <c r="BR340" i="4"/>
  <c r="BR445" i="4"/>
  <c r="BR165" i="4"/>
  <c r="BR375" i="4"/>
  <c r="BR1005" i="4"/>
  <c r="BH769" i="12"/>
  <c r="BR235" i="4"/>
  <c r="BR410" i="4"/>
  <c r="BR830" i="4"/>
  <c r="BR60" i="4"/>
  <c r="BR25" i="4"/>
  <c r="BR900" i="4"/>
  <c r="BR305" i="4"/>
  <c r="BR970" i="4"/>
  <c r="BR935" i="4"/>
  <c r="BR1040" i="4"/>
  <c r="BR795" i="4"/>
  <c r="BR200" i="4"/>
  <c r="BK1075" i="4"/>
  <c r="BR760" i="4"/>
  <c r="BR270" i="4"/>
  <c r="BR515" i="4"/>
  <c r="BR865" i="4"/>
  <c r="BR620" i="4"/>
  <c r="BR655" i="4"/>
  <c r="BR690" i="4"/>
  <c r="BR480" i="4"/>
  <c r="BR550" i="4"/>
  <c r="BR585" i="4"/>
  <c r="BR111" i="4"/>
  <c r="BR566" i="4"/>
  <c r="BR76" i="4"/>
  <c r="BR776" i="4"/>
  <c r="BR391" i="4"/>
  <c r="BR461" i="4"/>
  <c r="BR916" i="4"/>
  <c r="BR146" i="4"/>
  <c r="BR286" i="4"/>
  <c r="BR636" i="4"/>
  <c r="BH104" i="12"/>
  <c r="BR986" i="4"/>
  <c r="BK1056" i="4"/>
  <c r="BR216" i="4"/>
  <c r="BR181" i="4"/>
  <c r="BR706" i="4"/>
  <c r="BR811" i="4"/>
  <c r="BR531" i="4"/>
  <c r="BR1021" i="4"/>
  <c r="BR951" i="4"/>
  <c r="BR881" i="4"/>
  <c r="BR496" i="4"/>
  <c r="BR846" i="4"/>
  <c r="BR41" i="4"/>
  <c r="BR251" i="4"/>
  <c r="BR1056" i="4"/>
  <c r="BR321" i="4"/>
  <c r="BR671" i="4"/>
  <c r="BR601" i="4"/>
  <c r="BR356" i="4"/>
  <c r="BR6" i="4"/>
  <c r="BR426" i="4"/>
  <c r="BR741" i="4"/>
  <c r="BR1020" i="4"/>
  <c r="BR1055" i="4"/>
  <c r="BR915" i="4"/>
  <c r="BH69" i="12"/>
  <c r="BR250" i="4"/>
  <c r="BR460" i="4"/>
  <c r="BR600" i="4"/>
  <c r="BR285" i="4"/>
  <c r="BR635" i="4"/>
  <c r="BR180" i="4"/>
  <c r="BR75" i="4"/>
  <c r="BR775" i="4"/>
  <c r="BR740" i="4"/>
  <c r="BR5" i="4"/>
  <c r="BR110" i="4"/>
  <c r="BR355" i="4"/>
  <c r="BR670" i="4"/>
  <c r="BR145" i="4"/>
  <c r="BR565" i="4"/>
  <c r="BR985" i="4"/>
  <c r="BR40" i="4"/>
  <c r="BR215" i="4"/>
  <c r="BR810" i="4"/>
  <c r="BR530" i="4"/>
  <c r="BK1055" i="4"/>
  <c r="BR425" i="4"/>
  <c r="BR320" i="4"/>
  <c r="BR705" i="4"/>
  <c r="BR495" i="4"/>
  <c r="BR950" i="4"/>
  <c r="BR390" i="4"/>
  <c r="BR845" i="4"/>
  <c r="BR880" i="4"/>
</calcChain>
</file>

<file path=xl/sharedStrings.xml><?xml version="1.0" encoding="utf-8"?>
<sst xmlns="http://schemas.openxmlformats.org/spreadsheetml/2006/main" count="2774" uniqueCount="125">
  <si>
    <t>Cout Horaire Moyen</t>
  </si>
  <si>
    <t>Ratio Masse salariale / CA</t>
  </si>
  <si>
    <t>Ratio Planning / entreprise</t>
  </si>
  <si>
    <t>TVA Moyenne</t>
  </si>
  <si>
    <t>CA à produire par H</t>
  </si>
  <si>
    <t>Manager</t>
  </si>
  <si>
    <t>Chef de rang</t>
  </si>
  <si>
    <t>Commis salle</t>
  </si>
  <si>
    <t>Barman</t>
  </si>
  <si>
    <t>Plongeur</t>
  </si>
  <si>
    <t>Prénom</t>
  </si>
  <si>
    <t>Matin</t>
  </si>
  <si>
    <t>Total</t>
  </si>
  <si>
    <t>H / jour</t>
  </si>
  <si>
    <t>Renfort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</si>
  <si>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</si>
  <si>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</si>
  <si>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</si>
  <si>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</si>
  <si>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</si>
  <si>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</si>
  <si>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</si>
  <si>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</si>
  <si>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</si>
  <si>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</si>
  <si>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</si>
  <si>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</si>
  <si>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</si>
  <si>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</si>
  <si>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</si>
  <si>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</si>
  <si>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</si>
  <si>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</si>
  <si>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</si>
  <si>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</si>
  <si>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</si>
  <si>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</si>
  <si>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</si>
  <si>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</si>
  <si>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</si>
  <si>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</si>
  <si>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</si>
  <si>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</si>
  <si>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</si>
  <si>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</si>
  <si>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Contrat H/mois</t>
  </si>
  <si>
    <t>Cumul moyen iddéal</t>
  </si>
  <si>
    <t>Salle ou Cuisine</t>
  </si>
  <si>
    <t>Nom du Fichier</t>
  </si>
  <si>
    <t>Etablissement</t>
  </si>
  <si>
    <t>.</t>
  </si>
  <si>
    <t>Réel</t>
  </si>
  <si>
    <t>Mois en Nombre "_ _"</t>
  </si>
  <si>
    <t>Année "_ _ _ _"</t>
  </si>
  <si>
    <t>Cumul pointage + Prévisonnel + A + V</t>
  </si>
  <si>
    <t>prévi</t>
  </si>
  <si>
    <t>Repas</t>
  </si>
  <si>
    <t>midi</t>
  </si>
  <si>
    <t>soir</t>
  </si>
  <si>
    <t>journée</t>
  </si>
  <si>
    <t>Intitulés des couleurs</t>
  </si>
  <si>
    <t>Prénoms de la feuille d'heures</t>
  </si>
  <si>
    <t>Total Mois</t>
  </si>
  <si>
    <t/>
  </si>
  <si>
    <t>Indemnites A ou V</t>
  </si>
  <si>
    <t>Heures Cumules Reel + ind</t>
  </si>
  <si>
    <t>Heures Pointés Reel +ind</t>
  </si>
  <si>
    <t>effectif {bar-salle(1)} ou {global(2)}</t>
  </si>
  <si>
    <t>Contrat</t>
  </si>
  <si>
    <t>Prévi</t>
  </si>
  <si>
    <t>Prévi + ind</t>
  </si>
  <si>
    <t>R prévi</t>
  </si>
  <si>
    <t>R Pointes</t>
  </si>
  <si>
    <t>H Pointes</t>
  </si>
  <si>
    <t>H Pointes + ind</t>
  </si>
  <si>
    <t>Cave</t>
  </si>
  <si>
    <t>Nb_jour_de_travail</t>
  </si>
  <si>
    <t>Nb_jour_de_NON_Travail</t>
  </si>
  <si>
    <t>H_ideal_par_j</t>
  </si>
  <si>
    <t>Nb Abs</t>
  </si>
  <si>
    <t>Nb présence</t>
  </si>
  <si>
    <t>Total Fin du Mois</t>
  </si>
  <si>
    <t>C:\Users\Cafedelouest\Google Drive\Plannings et Heures\Le Cafe de l Ouest\Salle</t>
  </si>
  <si>
    <t>Ex : Ouest</t>
  </si>
  <si>
    <t>Ex : Salle</t>
  </si>
  <si>
    <t>Ex : 1</t>
  </si>
  <si>
    <t>Ex : 5</t>
  </si>
  <si>
    <t>Ex : 2016</t>
  </si>
  <si>
    <t>Ex : 20</t>
  </si>
  <si>
    <t>Ex : 33</t>
  </si>
  <si>
    <t>Ex : 58</t>
  </si>
  <si>
    <t>Ex : 12,5</t>
  </si>
  <si>
    <t>Licorne</t>
  </si>
  <si>
    <t>Cuisine</t>
  </si>
  <si>
    <t>pompeo</t>
  </si>
  <si>
    <t>vaness</t>
  </si>
  <si>
    <t>seb</t>
  </si>
  <si>
    <t>dylan</t>
  </si>
  <si>
    <t>mamad</t>
  </si>
  <si>
    <t>erwan</t>
  </si>
  <si>
    <t>adrien</t>
  </si>
  <si>
    <t>soren</t>
  </si>
  <si>
    <t>stage 1</t>
  </si>
  <si>
    <t>j.do</t>
  </si>
  <si>
    <t>CHEF</t>
  </si>
  <si>
    <t>CREPIERE</t>
  </si>
  <si>
    <t>BRASSERIE</t>
  </si>
  <si>
    <t>MEP</t>
  </si>
  <si>
    <t>MENAGE</t>
  </si>
  <si>
    <t>STAGE</t>
  </si>
  <si>
    <t>Planning-Licorne-Cuisine-2022-12</t>
  </si>
  <si>
    <t>12 /</t>
  </si>
  <si>
    <t>Dece</t>
  </si>
  <si>
    <t>Decembre</t>
  </si>
  <si>
    <t>total</t>
  </si>
  <si>
    <t>Clé de pointage:</t>
  </si>
  <si>
    <t>H.  Prévu</t>
  </si>
  <si>
    <t>0 Heures</t>
  </si>
  <si>
    <t>H</t>
  </si>
  <si>
    <t>Correction pointeuse</t>
  </si>
  <si>
    <t>H  Jour</t>
  </si>
  <si>
    <t>Cumul</t>
  </si>
  <si>
    <t>Retard en Min</t>
  </si>
  <si>
    <t>0 Repas</t>
  </si>
  <si>
    <t>Repas Prévu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</si>
</sst>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[$-F800]dddd\,\ mmmm\ dd\,\ yyyy"/>
    <numFmt numFmtId="166" formatCode="dd/mm/yy;@"/>
    <numFmt numFmtId="167" formatCode="0.0"/>
  </numFmts>
  <fonts count="4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"/>
      <color theme="1"/>
      <name val="Stencil"/>
      <family val="5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Times New Roman"/>
      <family val="1"/>
    </font>
    <font>
      <sz val="8"/>
      <name val="Calibri"/>
      <family val="2"/>
      <scheme val="minor"/>
    </font>
    <font>
      <sz val="8"/>
      <name val="Stencil"/>
      <family val="5"/>
    </font>
    <font>
      <b/>
      <sz val="12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8"/>
      <color rgb="FF0070C0"/>
      <name val="Cambria"/>
      <family val="1"/>
    </font>
    <font>
      <sz val="10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0"/>
      <color theme="0"/>
      <name val="Stencil"/>
      <family val="5"/>
    </font>
    <font>
      <sz val="9"/>
      <color theme="0" tint="-0.249977111117893"/>
      <name val="Calibri"/>
      <family val="2"/>
      <scheme val="minor"/>
    </font>
    <font>
      <b/>
      <sz val="10"/>
      <color theme="0" tint="-0.249977111117893"/>
      <name val="Stencil"/>
      <family val="5"/>
    </font>
    <font>
      <sz val="10"/>
      <color theme="0" tint="-0.249977111117893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7"/>
      <color rgb="FF00B050"/>
      <name val="Cambria"/>
      <family val="1"/>
    </font>
    <font>
      <sz val="7"/>
      <color rgb="FF0070C0"/>
      <name val="Cambria"/>
      <family val="1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24"/>
      <name val="Calibri"/>
      <family val="2"/>
      <scheme val="minor"/>
    </font>
    <font>
      <sz val="10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0"/>
      <color rgb="FF333333"/>
      <name val="Segoe UI"/>
      <family val="2"/>
    </font>
    <font>
      <b/>
      <sz val="14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4659260841701"/>
        <bgColor auto="1"/>
      </patternFill>
    </fill>
    <fill>
      <patternFill patternType="solid">
        <fgColor rgb="FFFF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DF79"/>
        <bgColor theme="0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0.24994659260841701"/>
        <bgColor indexed="64"/>
      </patternFill>
    </fill>
  </fills>
  <borders count="14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 tint="0.499984740745262"/>
      </bottom>
      <diagonal/>
    </border>
    <border>
      <left/>
      <right/>
      <top style="thin">
        <color theme="1"/>
      </top>
      <bottom style="thin">
        <color theme="1" tint="0.499984740745262"/>
      </bottom>
      <diagonal/>
    </border>
    <border>
      <left style="dashed">
        <color auto="1"/>
      </left>
      <right/>
      <top style="thin">
        <color theme="1"/>
      </top>
      <bottom style="thin">
        <color theme="1" tint="0.499984740745262"/>
      </bottom>
      <diagonal/>
    </border>
    <border>
      <left/>
      <right style="dashed">
        <color auto="1"/>
      </right>
      <top style="thin">
        <color theme="1"/>
      </top>
      <bottom style="thin">
        <color theme="1" tint="0.499984740745262"/>
      </bottom>
      <diagonal/>
    </border>
    <border>
      <left/>
      <right style="medium">
        <color auto="1"/>
      </right>
      <top style="thin">
        <color theme="1"/>
      </top>
      <bottom style="thin">
        <color theme="1" tint="0.499984740745262"/>
      </bottom>
      <diagonal/>
    </border>
    <border>
      <left style="thin">
        <color theme="1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dashed">
        <color auto="1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dashed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auto="1"/>
      </left>
      <right/>
      <top/>
      <bottom/>
      <diagonal/>
    </border>
    <border>
      <left style="thin">
        <color theme="1"/>
      </left>
      <right/>
      <top style="thin">
        <color theme="1" tint="0.499984740745262"/>
      </top>
      <bottom style="thin">
        <color theme="1"/>
      </bottom>
      <diagonal/>
    </border>
    <border>
      <left/>
      <right/>
      <top style="thin">
        <color theme="1" tint="0.499984740745262"/>
      </top>
      <bottom style="thin">
        <color theme="1"/>
      </bottom>
      <diagonal/>
    </border>
    <border>
      <left style="dashed">
        <color auto="1"/>
      </left>
      <right/>
      <top style="thin">
        <color theme="1" tint="0.499984740745262"/>
      </top>
      <bottom style="thin">
        <color theme="1"/>
      </bottom>
      <diagonal/>
    </border>
    <border>
      <left/>
      <right style="dashed">
        <color auto="1"/>
      </right>
      <top style="thin">
        <color theme="1" tint="0.499984740745262"/>
      </top>
      <bottom style="thin">
        <color theme="1"/>
      </bottom>
      <diagonal/>
    </border>
    <border>
      <left/>
      <right style="medium">
        <color auto="1"/>
      </right>
      <top style="thin">
        <color theme="1" tint="0.499984740745262"/>
      </top>
      <bottom style="thin">
        <color theme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dashed">
        <color auto="1"/>
      </left>
      <right/>
      <top/>
      <bottom style="medium">
        <color auto="1"/>
      </bottom>
      <diagonal/>
    </border>
    <border>
      <left/>
      <right style="dashed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theme="1"/>
      </top>
      <bottom style="thin">
        <color theme="1" tint="0.499984740745262"/>
      </bottom>
      <diagonal/>
    </border>
    <border>
      <left style="medium">
        <color auto="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auto="1"/>
      </left>
      <right/>
      <top style="thin">
        <color theme="1" tint="0.499984740745262"/>
      </top>
      <bottom style="thin">
        <color theme="1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 style="medium">
        <color auto="1"/>
      </right>
      <top style="medium">
        <color auto="1"/>
      </top>
      <bottom style="thin">
        <color theme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/>
      <right/>
      <top style="thin">
        <color theme="1"/>
      </top>
      <bottom style="medium">
        <color auto="1"/>
      </bottom>
      <diagonal/>
    </border>
    <border>
      <left style="medium">
        <color auto="1"/>
      </left>
      <right/>
      <top style="thin">
        <color theme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theme="1"/>
      </top>
      <bottom style="thin">
        <color theme="1" tint="0.499984740745262"/>
      </bottom>
      <diagonal/>
    </border>
    <border>
      <left style="thin">
        <color auto="1"/>
      </left>
      <right style="medium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dashed">
        <color auto="1"/>
      </left>
      <right style="medium">
        <color auto="1"/>
      </right>
      <top style="thin">
        <color theme="1"/>
      </top>
      <bottom style="thin">
        <color theme="1" tint="0.499984740745262"/>
      </bottom>
      <diagonal/>
    </border>
    <border>
      <left style="dashed">
        <color auto="1"/>
      </left>
      <right style="medium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dashed">
        <color auto="1"/>
      </left>
      <right style="medium">
        <color auto="1"/>
      </right>
      <top style="thin">
        <color theme="1" tint="0.499984740745262"/>
      </top>
      <bottom style="thin">
        <color theme="1"/>
      </bottom>
      <diagonal/>
    </border>
    <border>
      <left style="dashed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theme="1"/>
      </top>
      <bottom/>
      <diagonal/>
    </border>
    <border>
      <left style="dashed">
        <color auto="1"/>
      </left>
      <right/>
      <top style="thin">
        <color theme="1"/>
      </top>
      <bottom/>
      <diagonal/>
    </border>
    <border>
      <left/>
      <right style="dashed">
        <color auto="1"/>
      </right>
      <top style="thin">
        <color theme="1"/>
      </top>
      <bottom/>
      <diagonal/>
    </border>
    <border>
      <left style="dashed">
        <color auto="1"/>
      </left>
      <right style="medium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theme="1" tint="0.499984740745262"/>
      </bottom>
      <diagonal/>
    </border>
    <border>
      <left style="thin">
        <color auto="1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 style="thin">
        <color theme="1"/>
      </bottom>
      <diagonal/>
    </border>
    <border>
      <left/>
      <right style="thin">
        <color auto="1"/>
      </right>
      <top/>
      <bottom style="thin">
        <color theme="1"/>
      </bottom>
      <diagonal/>
    </border>
    <border>
      <left/>
      <right style="thin">
        <color auto="1"/>
      </right>
      <top style="thin">
        <color theme="1"/>
      </top>
      <bottom style="thin">
        <color theme="1" tint="0.499984740745262"/>
      </bottom>
      <diagonal/>
    </border>
    <border>
      <left/>
      <right style="thin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auto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auto="1"/>
      </right>
      <top/>
      <bottom style="thin">
        <color theme="1"/>
      </bottom>
      <diagonal/>
    </border>
    <border>
      <left/>
      <right style="thin">
        <color auto="1"/>
      </right>
      <top style="thin">
        <color theme="1" tint="0.499984740745262"/>
      </top>
      <bottom/>
      <diagonal/>
    </border>
    <border>
      <left style="thin">
        <color auto="1"/>
      </left>
      <right/>
      <top style="thin">
        <color theme="1" tint="0.499984740745262"/>
      </top>
      <bottom/>
      <diagonal/>
    </border>
    <border>
      <left style="thin">
        <color auto="1"/>
      </left>
      <right style="medium">
        <color auto="1"/>
      </right>
      <top style="thin">
        <color theme="1" tint="0.499984740745262"/>
      </top>
      <bottom/>
      <diagonal/>
    </border>
    <border>
      <left/>
      <right style="medium">
        <color auto="1"/>
      </right>
      <top style="thin">
        <color theme="1" tint="0.499984740745262"/>
      </top>
      <bottom style="medium">
        <color auto="1"/>
      </bottom>
      <diagonal/>
    </border>
    <border>
      <left style="medium">
        <color auto="1"/>
      </left>
      <right/>
      <top style="thin">
        <color theme="1" tint="0.499984740745262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theme="1" tint="0.499984740745262"/>
      </top>
      <bottom style="medium">
        <color auto="1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theme="0" tint="-0.499984740745262"/>
      </bottom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theme="0" tint="-0.499984740745262"/>
      </bottom>
      <diagonal/>
    </border>
    <border>
      <left style="medium">
        <color auto="1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auto="1"/>
      </left>
      <right/>
      <top style="thin">
        <color theme="0" tint="-0.499984740745262"/>
      </top>
      <bottom style="thin">
        <color auto="1"/>
      </bottom>
      <diagonal/>
    </border>
    <border>
      <left/>
      <right/>
      <top style="thin">
        <color theme="0" tint="-0.499984740745262"/>
      </top>
      <bottom style="thin">
        <color auto="1"/>
      </bottom>
      <diagonal/>
    </border>
    <border>
      <left/>
      <right style="thin">
        <color auto="1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/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theme="1"/>
      </right>
      <top style="thin">
        <color theme="1"/>
      </top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 tint="-0.499984740745262"/>
      </bottom>
      <diagonal/>
    </border>
    <border>
      <left style="thin">
        <color theme="1"/>
      </left>
      <right style="medium">
        <color auto="1"/>
      </right>
      <top style="thin">
        <color theme="1"/>
      </top>
      <bottom style="thin">
        <color theme="0" tint="-0.499984740745262"/>
      </bottom>
      <diagonal/>
    </border>
    <border>
      <left style="thin">
        <color auto="1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medium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1"/>
      </right>
      <top style="thin">
        <color theme="0" tint="-0.499984740745262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0" tint="-0.499984740745262"/>
      </top>
      <bottom style="thin">
        <color auto="1"/>
      </bottom>
      <diagonal/>
    </border>
    <border>
      <left style="thin">
        <color theme="1"/>
      </left>
      <right style="medium">
        <color auto="1"/>
      </right>
      <top style="thin">
        <color theme="0" tint="-0.499984740745262"/>
      </top>
      <bottom style="thin">
        <color auto="1"/>
      </bottom>
      <diagonal/>
    </border>
  </borders>
  <cellStyleXfs count="7">
    <xf numFmtId="0" fontId="0" fillId="0" borderId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</cellStyleXfs>
  <cellXfs count="482">
    <xf numFmtId="0" fontId="0" fillId="0" borderId="0" xfId="0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166" fontId="4" fillId="2" borderId="13" xfId="0" applyNumberFormat="1" applyFont="1" applyFill="1" applyBorder="1" applyAlignment="1" applyProtection="1">
      <alignment vertical="center" wrapText="1"/>
    </xf>
    <xf numFmtId="0" fontId="6" fillId="2" borderId="40" xfId="0" applyNumberFormat="1" applyFont="1" applyFill="1" applyBorder="1" applyAlignment="1" applyProtection="1">
      <alignment horizontal="center" vertical="center" wrapText="1"/>
    </xf>
    <xf numFmtId="0" fontId="8" fillId="2" borderId="40" xfId="0" applyFont="1" applyFill="1" applyBorder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2" fillId="2" borderId="0" xfId="0" applyNumberFormat="1" applyFont="1" applyFill="1" applyBorder="1" applyAlignment="1" applyProtection="1">
      <alignment horizontal="center" vertical="center"/>
    </xf>
    <xf numFmtId="165" fontId="14" fillId="2" borderId="33" xfId="0" applyNumberFormat="1" applyFont="1" applyFill="1" applyBorder="1" applyAlignment="1" applyProtection="1">
      <alignment horizontal="center" vertical="center" textRotation="90" wrapText="1"/>
    </xf>
    <xf numFmtId="165" fontId="14" fillId="2" borderId="12" xfId="0" applyNumberFormat="1" applyFont="1" applyFill="1" applyBorder="1" applyAlignment="1" applyProtection="1">
      <alignment horizontal="center" vertical="center" textRotation="90" wrapText="1"/>
    </xf>
    <xf numFmtId="165" fontId="14" fillId="2" borderId="39" xfId="0" applyNumberFormat="1" applyFont="1" applyFill="1" applyBorder="1" applyAlignment="1" applyProtection="1">
      <alignment horizontal="center" vertical="center" textRotation="90" wrapText="1"/>
    </xf>
    <xf numFmtId="0" fontId="5" fillId="2" borderId="62" xfId="0" applyNumberFormat="1" applyFont="1" applyFill="1" applyBorder="1" applyAlignment="1" applyProtection="1">
      <alignment vertical="center"/>
    </xf>
    <xf numFmtId="0" fontId="2" fillId="2" borderId="40" xfId="0" applyFont="1" applyFill="1" applyBorder="1" applyAlignment="1" applyProtection="1">
      <alignment horizontal="center" vertical="center"/>
    </xf>
    <xf numFmtId="0" fontId="0" fillId="4" borderId="3" xfId="0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7" fillId="2" borderId="0" xfId="0" applyFont="1" applyFill="1" applyAlignment="1" applyProtection="1">
      <alignment horizontal="center" vertical="center"/>
      <protection hidden="1"/>
    </xf>
    <xf numFmtId="0" fontId="9" fillId="2" borderId="0" xfId="0" applyFont="1" applyFill="1" applyAlignment="1" applyProtection="1">
      <alignment horizontal="center" vertical="center"/>
      <protection hidden="1"/>
    </xf>
    <xf numFmtId="1" fontId="18" fillId="2" borderId="41" xfId="0" applyNumberFormat="1" applyFont="1" applyFill="1" applyBorder="1" applyAlignment="1" applyProtection="1">
      <alignment horizontal="center" vertical="top"/>
    </xf>
    <xf numFmtId="1" fontId="18" fillId="2" borderId="42" xfId="0" applyNumberFormat="1" applyFont="1" applyFill="1" applyBorder="1" applyAlignment="1" applyProtection="1">
      <alignment horizontal="center" vertical="top"/>
    </xf>
    <xf numFmtId="0" fontId="2" fillId="5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10" fontId="0" fillId="2" borderId="2" xfId="0" applyNumberFormat="1" applyFill="1" applyBorder="1" applyAlignment="1" applyProtection="1">
      <alignment horizontal="center" vertical="center"/>
      <protection locked="0"/>
    </xf>
    <xf numFmtId="164" fontId="0" fillId="2" borderId="2" xfId="0" applyNumberFormat="1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0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/>
      <protection locked="0"/>
    </xf>
    <xf numFmtId="1" fontId="7" fillId="2" borderId="0" xfId="0" applyNumberFormat="1" applyFont="1" applyFill="1" applyAlignment="1" applyProtection="1">
      <alignment horizontal="left" vertical="center" textRotation="180"/>
    </xf>
    <xf numFmtId="0" fontId="19" fillId="2" borderId="0" xfId="0" applyFont="1" applyFill="1" applyAlignment="1" applyProtection="1">
      <alignment horizontal="center" vertical="center"/>
    </xf>
    <xf numFmtId="0" fontId="2" fillId="2" borderId="13" xfId="0" applyFont="1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vertical="center"/>
    </xf>
    <xf numFmtId="0" fontId="0" fillId="2" borderId="0" xfId="0" applyNumberFormat="1" applyFill="1" applyAlignment="1" applyProtection="1">
      <alignment horizontal="center" vertical="center"/>
      <protection hidden="1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1" fontId="20" fillId="4" borderId="21" xfId="0" applyNumberFormat="1" applyFont="1" applyFill="1" applyBorder="1" applyAlignment="1" applyProtection="1">
      <alignment horizontal="right" vertical="center"/>
      <protection hidden="1"/>
    </xf>
    <xf numFmtId="1" fontId="20" fillId="4" borderId="19" xfId="0" applyNumberFormat="1" applyFont="1" applyFill="1" applyBorder="1" applyAlignment="1" applyProtection="1">
      <alignment horizontal="left" vertical="center"/>
    </xf>
    <xf numFmtId="0" fontId="0" fillId="15" borderId="0" xfId="0" applyNumberFormat="1" applyFill="1" applyAlignment="1" applyProtection="1">
      <alignment horizontal="center" vertical="center" wrapText="1"/>
    </xf>
    <xf numFmtId="165" fontId="0" fillId="15" borderId="0" xfId="0" applyNumberFormat="1" applyFill="1" applyAlignment="1" applyProtection="1">
      <alignment horizontal="center" vertical="center" wrapText="1"/>
    </xf>
    <xf numFmtId="165" fontId="0" fillId="15" borderId="0" xfId="0" applyNumberFormat="1" applyFill="1" applyAlignment="1" applyProtection="1">
      <alignment horizontal="right" vertical="center" wrapText="1"/>
    </xf>
    <xf numFmtId="0" fontId="0" fillId="15" borderId="0" xfId="0" applyFill="1" applyAlignment="1" applyProtection="1">
      <alignment horizontal="center" vertical="center" wrapText="1"/>
    </xf>
    <xf numFmtId="0" fontId="0" fillId="15" borderId="0" xfId="0" applyNumberFormat="1" applyFill="1" applyAlignment="1" applyProtection="1">
      <alignment horizontal="center" vertical="center"/>
      <protection hidden="1"/>
    </xf>
    <xf numFmtId="49" fontId="23" fillId="3" borderId="0" xfId="0" applyNumberFormat="1" applyFont="1" applyFill="1" applyAlignment="1">
      <alignment horizontal="center" vertical="center" wrapText="1"/>
    </xf>
    <xf numFmtId="49" fontId="23" fillId="3" borderId="0" xfId="0" applyNumberFormat="1" applyFont="1" applyFill="1" applyAlignment="1">
      <alignment horizontal="center" vertical="center"/>
    </xf>
    <xf numFmtId="2" fontId="24" fillId="3" borderId="0" xfId="0" applyNumberFormat="1" applyFont="1" applyFill="1" applyAlignment="1">
      <alignment horizontal="center" vertical="center" wrapText="1"/>
    </xf>
    <xf numFmtId="2" fontId="24" fillId="3" borderId="0" xfId="0" applyNumberFormat="1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8" fillId="2" borderId="24" xfId="0" applyFont="1" applyFill="1" applyBorder="1" applyAlignment="1" applyProtection="1">
      <alignment horizontal="center" vertical="center"/>
    </xf>
    <xf numFmtId="0" fontId="19" fillId="2" borderId="25" xfId="0" applyFont="1" applyFill="1" applyBorder="1" applyAlignment="1" applyProtection="1">
      <alignment vertical="center"/>
      <protection locked="0"/>
    </xf>
    <xf numFmtId="0" fontId="19" fillId="2" borderId="24" xfId="0" applyFont="1" applyFill="1" applyBorder="1" applyAlignment="1" applyProtection="1">
      <alignment vertical="center"/>
      <protection locked="0"/>
    </xf>
    <xf numFmtId="0" fontId="19" fillId="2" borderId="26" xfId="0" applyFont="1" applyFill="1" applyBorder="1" applyAlignment="1" applyProtection="1">
      <alignment vertical="center"/>
      <protection locked="0"/>
    </xf>
    <xf numFmtId="0" fontId="19" fillId="2" borderId="59" xfId="0" applyFont="1" applyFill="1" applyBorder="1" applyAlignment="1" applyProtection="1">
      <alignment horizontal="center" vertical="center"/>
    </xf>
    <xf numFmtId="0" fontId="28" fillId="2" borderId="29" xfId="0" applyFont="1" applyFill="1" applyBorder="1" applyAlignment="1" applyProtection="1">
      <alignment horizontal="center" vertical="center"/>
    </xf>
    <xf numFmtId="0" fontId="19" fillId="2" borderId="30" xfId="0" applyFont="1" applyFill="1" applyBorder="1" applyAlignment="1" applyProtection="1">
      <alignment vertical="center"/>
      <protection locked="0"/>
    </xf>
    <xf numFmtId="0" fontId="19" fillId="2" borderId="29" xfId="0" applyFont="1" applyFill="1" applyBorder="1" applyAlignment="1" applyProtection="1">
      <alignment vertical="center"/>
      <protection locked="0"/>
    </xf>
    <xf numFmtId="0" fontId="19" fillId="2" borderId="31" xfId="0" applyFont="1" applyFill="1" applyBorder="1" applyAlignment="1" applyProtection="1">
      <alignment vertical="center"/>
      <protection locked="0"/>
    </xf>
    <xf numFmtId="0" fontId="19" fillId="2" borderId="60" xfId="0" applyFont="1" applyFill="1" applyBorder="1" applyAlignment="1" applyProtection="1">
      <alignment horizontal="center" vertical="center"/>
    </xf>
    <xf numFmtId="1" fontId="25" fillId="2" borderId="74" xfId="0" applyNumberFormat="1" applyFont="1" applyFill="1" applyBorder="1" applyAlignment="1" applyProtection="1">
      <alignment horizontal="left" vertical="center" textRotation="180"/>
    </xf>
    <xf numFmtId="167" fontId="26" fillId="2" borderId="67" xfId="0" applyNumberFormat="1" applyFont="1" applyFill="1" applyBorder="1" applyAlignment="1" applyProtection="1">
      <alignment horizontal="center" vertical="center"/>
    </xf>
    <xf numFmtId="167" fontId="26" fillId="2" borderId="74" xfId="0" applyNumberFormat="1" applyFont="1" applyFill="1" applyBorder="1" applyAlignment="1" applyProtection="1">
      <alignment horizontal="center" vertical="center"/>
    </xf>
    <xf numFmtId="1" fontId="26" fillId="2" borderId="57" xfId="0" applyNumberFormat="1" applyFont="1" applyFill="1" applyBorder="1" applyAlignment="1" applyProtection="1">
      <alignment horizontal="center" vertical="center"/>
    </xf>
    <xf numFmtId="1" fontId="25" fillId="2" borderId="75" xfId="0" applyNumberFormat="1" applyFont="1" applyFill="1" applyBorder="1" applyAlignment="1" applyProtection="1">
      <alignment horizontal="left" vertical="center" textRotation="180"/>
    </xf>
    <xf numFmtId="167" fontId="26" fillId="2" borderId="68" xfId="0" applyNumberFormat="1" applyFont="1" applyFill="1" applyBorder="1" applyAlignment="1" applyProtection="1">
      <alignment horizontal="center" vertical="center"/>
    </xf>
    <xf numFmtId="167" fontId="26" fillId="2" borderId="75" xfId="0" applyNumberFormat="1" applyFont="1" applyFill="1" applyBorder="1" applyAlignment="1" applyProtection="1">
      <alignment horizontal="center" vertical="center"/>
    </xf>
    <xf numFmtId="1" fontId="26" fillId="2" borderId="58" xfId="0" applyNumberFormat="1" applyFont="1" applyFill="1" applyBorder="1" applyAlignment="1" applyProtection="1">
      <alignment horizontal="center" vertical="center"/>
    </xf>
    <xf numFmtId="0" fontId="30" fillId="7" borderId="29" xfId="0" applyFont="1" applyFill="1" applyBorder="1" applyAlignment="1" applyProtection="1">
      <alignment horizontal="center" vertical="center"/>
    </xf>
    <xf numFmtId="0" fontId="31" fillId="7" borderId="30" xfId="0" applyFont="1" applyFill="1" applyBorder="1" applyAlignment="1" applyProtection="1">
      <alignment vertical="center"/>
      <protection locked="0"/>
    </xf>
    <xf numFmtId="0" fontId="31" fillId="7" borderId="29" xfId="0" applyFont="1" applyFill="1" applyBorder="1" applyAlignment="1" applyProtection="1">
      <alignment vertical="center"/>
      <protection locked="0"/>
    </xf>
    <xf numFmtId="0" fontId="31" fillId="7" borderId="31" xfId="0" applyFont="1" applyFill="1" applyBorder="1" applyAlignment="1" applyProtection="1">
      <alignment vertical="center"/>
      <protection locked="0"/>
    </xf>
    <xf numFmtId="0" fontId="31" fillId="7" borderId="60" xfId="0" applyFont="1" applyFill="1" applyBorder="1" applyAlignment="1" applyProtection="1">
      <alignment horizontal="center" vertical="center"/>
    </xf>
    <xf numFmtId="0" fontId="30" fillId="7" borderId="35" xfId="0" applyFont="1" applyFill="1" applyBorder="1" applyAlignment="1" applyProtection="1">
      <alignment horizontal="center" vertical="center"/>
    </xf>
    <xf numFmtId="0" fontId="31" fillId="7" borderId="36" xfId="0" applyFont="1" applyFill="1" applyBorder="1" applyAlignment="1" applyProtection="1">
      <alignment vertical="center"/>
      <protection locked="0"/>
    </xf>
    <xf numFmtId="0" fontId="31" fillId="7" borderId="35" xfId="0" applyFont="1" applyFill="1" applyBorder="1" applyAlignment="1" applyProtection="1">
      <alignment vertical="center"/>
      <protection locked="0"/>
    </xf>
    <xf numFmtId="0" fontId="31" fillId="7" borderId="37" xfId="0" applyFont="1" applyFill="1" applyBorder="1" applyAlignment="1" applyProtection="1">
      <alignment vertical="center"/>
      <protection locked="0"/>
    </xf>
    <xf numFmtId="0" fontId="31" fillId="7" borderId="61" xfId="0" applyFont="1" applyFill="1" applyBorder="1" applyAlignment="1" applyProtection="1">
      <alignment horizontal="center" vertical="center"/>
    </xf>
    <xf numFmtId="1" fontId="29" fillId="7" borderId="75" xfId="0" applyNumberFormat="1" applyFont="1" applyFill="1" applyBorder="1" applyAlignment="1" applyProtection="1">
      <alignment horizontal="left" vertical="center" textRotation="180"/>
    </xf>
    <xf numFmtId="167" fontId="32" fillId="7" borderId="68" xfId="0" applyNumberFormat="1" applyFont="1" applyFill="1" applyBorder="1" applyAlignment="1" applyProtection="1">
      <alignment horizontal="center" vertical="center"/>
    </xf>
    <xf numFmtId="167" fontId="32" fillId="7" borderId="75" xfId="0" applyNumberFormat="1" applyFont="1" applyFill="1" applyBorder="1" applyAlignment="1" applyProtection="1">
      <alignment horizontal="center" vertical="center"/>
    </xf>
    <xf numFmtId="1" fontId="32" fillId="7" borderId="58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19" fillId="2" borderId="25" xfId="0" applyFont="1" applyFill="1" applyBorder="1" applyAlignment="1" applyProtection="1">
      <alignment vertical="center"/>
    </xf>
    <xf numFmtId="0" fontId="19" fillId="2" borderId="24" xfId="0" applyFont="1" applyFill="1" applyBorder="1" applyAlignment="1" applyProtection="1">
      <alignment vertical="center"/>
    </xf>
    <xf numFmtId="0" fontId="19" fillId="2" borderId="26" xfId="0" applyFont="1" applyFill="1" applyBorder="1" applyAlignment="1" applyProtection="1">
      <alignment vertical="center"/>
    </xf>
    <xf numFmtId="0" fontId="31" fillId="7" borderId="30" xfId="0" applyFont="1" applyFill="1" applyBorder="1" applyAlignment="1" applyProtection="1">
      <alignment vertical="center"/>
    </xf>
    <xf numFmtId="0" fontId="31" fillId="7" borderId="29" xfId="0" applyFont="1" applyFill="1" applyBorder="1" applyAlignment="1" applyProtection="1">
      <alignment vertical="center"/>
    </xf>
    <xf numFmtId="0" fontId="31" fillId="7" borderId="31" xfId="0" applyFont="1" applyFill="1" applyBorder="1" applyAlignment="1" applyProtection="1">
      <alignment vertical="center"/>
    </xf>
    <xf numFmtId="0" fontId="19" fillId="2" borderId="30" xfId="0" applyFont="1" applyFill="1" applyBorder="1" applyAlignment="1" applyProtection="1">
      <alignment vertical="center"/>
    </xf>
    <xf numFmtId="0" fontId="19" fillId="2" borderId="29" xfId="0" applyFont="1" applyFill="1" applyBorder="1" applyAlignment="1" applyProtection="1">
      <alignment vertical="center"/>
    </xf>
    <xf numFmtId="0" fontId="19" fillId="2" borderId="31" xfId="0" applyFont="1" applyFill="1" applyBorder="1" applyAlignment="1" applyProtection="1">
      <alignment vertical="center"/>
    </xf>
    <xf numFmtId="0" fontId="7" fillId="2" borderId="0" xfId="0" applyNumberFormat="1" applyFont="1" applyFill="1" applyBorder="1" applyAlignment="1" applyProtection="1">
      <alignment vertical="center" wrapText="1"/>
    </xf>
    <xf numFmtId="165" fontId="14" fillId="2" borderId="47" xfId="0" applyNumberFormat="1" applyFont="1" applyFill="1" applyBorder="1" applyAlignment="1" applyProtection="1">
      <alignment vertical="center"/>
    </xf>
    <xf numFmtId="165" fontId="14" fillId="2" borderId="33" xfId="0" applyNumberFormat="1" applyFont="1" applyFill="1" applyBorder="1" applyAlignment="1" applyProtection="1">
      <alignment vertical="center"/>
    </xf>
    <xf numFmtId="1" fontId="25" fillId="2" borderId="79" xfId="0" applyNumberFormat="1" applyFont="1" applyFill="1" applyBorder="1" applyAlignment="1" applyProtection="1">
      <alignment horizontal="left" vertical="center" textRotation="180"/>
    </xf>
    <xf numFmtId="167" fontId="26" fillId="2" borderId="80" xfId="0" applyNumberFormat="1" applyFont="1" applyFill="1" applyBorder="1" applyAlignment="1" applyProtection="1">
      <alignment horizontal="center" vertical="center"/>
    </xf>
    <xf numFmtId="167" fontId="26" fillId="2" borderId="79" xfId="0" applyNumberFormat="1" applyFont="1" applyFill="1" applyBorder="1" applyAlignment="1" applyProtection="1">
      <alignment horizontal="center" vertical="center"/>
    </xf>
    <xf numFmtId="1" fontId="26" fillId="2" borderId="81" xfId="0" applyNumberFormat="1" applyFont="1" applyFill="1" applyBorder="1" applyAlignment="1" applyProtection="1">
      <alignment horizontal="center" vertical="center"/>
    </xf>
    <xf numFmtId="1" fontId="7" fillId="2" borderId="13" xfId="0" applyNumberFormat="1" applyFont="1" applyFill="1" applyBorder="1" applyAlignment="1" applyProtection="1">
      <alignment horizontal="left" vertical="center" textRotation="180"/>
    </xf>
    <xf numFmtId="0" fontId="10" fillId="2" borderId="13" xfId="0" applyNumberFormat="1" applyFont="1" applyFill="1" applyBorder="1" applyAlignment="1" applyProtection="1">
      <alignment vertical="center"/>
    </xf>
    <xf numFmtId="0" fontId="2" fillId="2" borderId="0" xfId="0" applyNumberFormat="1" applyFont="1" applyFill="1" applyAlignment="1" applyProtection="1">
      <alignment horizontal="center" vertical="center"/>
    </xf>
    <xf numFmtId="1" fontId="2" fillId="2" borderId="0" xfId="0" applyNumberFormat="1" applyFont="1" applyFill="1" applyAlignment="1" applyProtection="1">
      <alignment horizontal="center" vertical="center"/>
      <protection hidden="1"/>
    </xf>
    <xf numFmtId="1" fontId="14" fillId="2" borderId="33" xfId="0" applyNumberFormat="1" applyFont="1" applyFill="1" applyBorder="1" applyAlignment="1" applyProtection="1">
      <alignment horizontal="center" vertical="center" textRotation="90" wrapText="1"/>
    </xf>
    <xf numFmtId="1" fontId="6" fillId="2" borderId="0" xfId="0" applyNumberFormat="1" applyFont="1" applyFill="1" applyBorder="1" applyAlignment="1" applyProtection="1">
      <alignment horizontal="center" vertical="center" wrapText="1"/>
    </xf>
    <xf numFmtId="1" fontId="19" fillId="2" borderId="66" xfId="0" applyNumberFormat="1" applyFont="1" applyFill="1" applyBorder="1" applyAlignment="1" applyProtection="1">
      <alignment horizontal="center" vertical="center"/>
    </xf>
    <xf numFmtId="1" fontId="10" fillId="2" borderId="44" xfId="0" applyNumberFormat="1" applyFont="1" applyFill="1" applyBorder="1" applyAlignment="1" applyProtection="1">
      <alignment horizontal="center" vertical="center"/>
    </xf>
    <xf numFmtId="1" fontId="2" fillId="2" borderId="0" xfId="0" applyNumberFormat="1" applyFont="1" applyFill="1" applyAlignment="1" applyProtection="1">
      <alignment horizontal="center" vertical="center"/>
    </xf>
    <xf numFmtId="1" fontId="2" fillId="5" borderId="0" xfId="0" applyNumberFormat="1" applyFont="1" applyFill="1" applyAlignment="1" applyProtection="1">
      <alignment horizontal="center" vertical="center"/>
    </xf>
    <xf numFmtId="1" fontId="11" fillId="7" borderId="33" xfId="0" applyNumberFormat="1" applyFont="1" applyFill="1" applyBorder="1" applyAlignment="1" applyProtection="1">
      <alignment horizontal="center" vertical="center"/>
    </xf>
    <xf numFmtId="1" fontId="11" fillId="7" borderId="0" xfId="0" applyNumberFormat="1" applyFont="1" applyFill="1" applyBorder="1" applyAlignment="1" applyProtection="1">
      <alignment horizontal="center" vertical="center"/>
    </xf>
    <xf numFmtId="1" fontId="11" fillId="7" borderId="44" xfId="0" applyNumberFormat="1" applyFont="1" applyFill="1" applyBorder="1" applyAlignment="1" applyProtection="1">
      <alignment horizontal="center" vertical="center"/>
    </xf>
    <xf numFmtId="1" fontId="14" fillId="2" borderId="39" xfId="0" applyNumberFormat="1" applyFont="1" applyFill="1" applyBorder="1" applyAlignment="1" applyProtection="1">
      <alignment horizontal="center" vertical="center" textRotation="90" wrapText="1"/>
    </xf>
    <xf numFmtId="1" fontId="6" fillId="2" borderId="40" xfId="0" applyNumberFormat="1" applyFont="1" applyFill="1" applyBorder="1" applyAlignment="1" applyProtection="1">
      <alignment horizontal="center" vertical="center" wrapText="1"/>
    </xf>
    <xf numFmtId="1" fontId="5" fillId="2" borderId="62" xfId="0" applyNumberFormat="1" applyFont="1" applyFill="1" applyBorder="1" applyAlignment="1" applyProtection="1">
      <alignment vertical="center"/>
    </xf>
    <xf numFmtId="1" fontId="10" fillId="2" borderId="43" xfId="0" applyNumberFormat="1" applyFont="1" applyFill="1" applyBorder="1" applyAlignment="1" applyProtection="1">
      <alignment vertical="center"/>
    </xf>
    <xf numFmtId="1" fontId="9" fillId="5" borderId="0" xfId="0" applyNumberFormat="1" applyFont="1" applyFill="1" applyAlignment="1" applyProtection="1">
      <alignment horizontal="center" vertical="center"/>
    </xf>
    <xf numFmtId="167" fontId="1" fillId="8" borderId="0" xfId="0" applyNumberFormat="1" applyFont="1" applyFill="1" applyBorder="1" applyAlignment="1" applyProtection="1">
      <alignment horizontal="center" vertical="center" wrapText="1"/>
    </xf>
    <xf numFmtId="167" fontId="1" fillId="9" borderId="0" xfId="0" applyNumberFormat="1" applyFont="1" applyFill="1" applyBorder="1" applyAlignment="1" applyProtection="1">
      <alignment horizontal="center" vertical="center" wrapText="1"/>
    </xf>
    <xf numFmtId="167" fontId="1" fillId="10" borderId="0" xfId="0" applyNumberFormat="1" applyFont="1" applyFill="1" applyBorder="1" applyAlignment="1" applyProtection="1">
      <alignment horizontal="center" vertical="center" wrapText="1"/>
    </xf>
    <xf numFmtId="167" fontId="1" fillId="11" borderId="0" xfId="0" applyNumberFormat="1" applyFont="1" applyFill="1" applyBorder="1" applyAlignment="1" applyProtection="1">
      <alignment horizontal="center" vertical="center" wrapText="1"/>
    </xf>
    <xf numFmtId="167" fontId="1" fillId="5" borderId="0" xfId="0" applyNumberFormat="1" applyFont="1" applyFill="1" applyBorder="1" applyAlignment="1" applyProtection="1">
      <alignment horizontal="center" vertical="center" wrapText="1"/>
    </xf>
    <xf numFmtId="167" fontId="1" fillId="12" borderId="0" xfId="0" applyNumberFormat="1" applyFont="1" applyFill="1" applyBorder="1" applyAlignment="1" applyProtection="1">
      <alignment horizontal="center" vertical="center" wrapText="1"/>
    </xf>
    <xf numFmtId="167" fontId="1" fillId="16" borderId="0" xfId="0" applyNumberFormat="1" applyFont="1" applyFill="1" applyBorder="1" applyAlignment="1" applyProtection="1">
      <alignment horizontal="center" vertical="center" wrapText="1"/>
    </xf>
    <xf numFmtId="167" fontId="1" fillId="14" borderId="0" xfId="0" applyNumberFormat="1" applyFont="1" applyFill="1" applyBorder="1" applyAlignment="1" applyProtection="1">
      <alignment horizontal="center" vertical="center" wrapText="1"/>
    </xf>
    <xf numFmtId="0" fontId="1" fillId="17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167" fontId="1" fillId="17" borderId="0" xfId="0" applyNumberFormat="1" applyFont="1" applyFill="1" applyAlignment="1" applyProtection="1">
      <alignment horizontal="center" vertical="center"/>
    </xf>
    <xf numFmtId="167" fontId="1" fillId="18" borderId="0" xfId="0" applyNumberFormat="1" applyFont="1" applyFill="1" applyAlignment="1" applyProtection="1">
      <alignment horizontal="center" vertical="center"/>
    </xf>
    <xf numFmtId="1" fontId="33" fillId="2" borderId="64" xfId="0" applyNumberFormat="1" applyFont="1" applyFill="1" applyBorder="1" applyAlignment="1" applyProtection="1">
      <alignment horizontal="center"/>
    </xf>
    <xf numFmtId="1" fontId="33" fillId="2" borderId="65" xfId="0" applyNumberFormat="1" applyFont="1" applyFill="1" applyBorder="1" applyAlignment="1" applyProtection="1">
      <alignment horizontal="center"/>
    </xf>
    <xf numFmtId="1" fontId="34" fillId="2" borderId="41" xfId="0" applyNumberFormat="1" applyFont="1" applyFill="1" applyBorder="1" applyAlignment="1" applyProtection="1">
      <alignment horizontal="center" vertical="top"/>
    </xf>
    <xf numFmtId="1" fontId="34" fillId="2" borderId="42" xfId="0" applyNumberFormat="1" applyFont="1" applyFill="1" applyBorder="1" applyAlignment="1" applyProtection="1">
      <alignment horizontal="center" vertical="top"/>
    </xf>
    <xf numFmtId="1" fontId="2" fillId="2" borderId="40" xfId="0" applyNumberFormat="1" applyFont="1" applyFill="1" applyBorder="1" applyAlignment="1" applyProtection="1">
      <alignment horizontal="center" vertical="center"/>
    </xf>
    <xf numFmtId="1" fontId="26" fillId="2" borderId="27" xfId="0" applyNumberFormat="1" applyFont="1" applyFill="1" applyBorder="1" applyAlignment="1" applyProtection="1">
      <alignment horizontal="center" vertical="center"/>
    </xf>
    <xf numFmtId="1" fontId="32" fillId="7" borderId="32" xfId="0" applyNumberFormat="1" applyFont="1" applyFill="1" applyBorder="1" applyAlignment="1" applyProtection="1">
      <alignment horizontal="center" vertical="center"/>
    </xf>
    <xf numFmtId="1" fontId="26" fillId="2" borderId="32" xfId="0" applyNumberFormat="1" applyFont="1" applyFill="1" applyBorder="1" applyAlignment="1" applyProtection="1">
      <alignment horizontal="center" vertical="center"/>
    </xf>
    <xf numFmtId="1" fontId="32" fillId="7" borderId="38" xfId="0" applyNumberFormat="1" applyFont="1" applyFill="1" applyBorder="1" applyAlignment="1" applyProtection="1">
      <alignment horizontal="center" vertical="center"/>
    </xf>
    <xf numFmtId="1" fontId="26" fillId="2" borderId="33" xfId="0" applyNumberFormat="1" applyFont="1" applyFill="1" applyBorder="1" applyAlignment="1" applyProtection="1">
      <alignment horizontal="center" vertical="center"/>
    </xf>
    <xf numFmtId="1" fontId="26" fillId="2" borderId="0" xfId="0" applyNumberFormat="1" applyFont="1" applyFill="1" applyBorder="1" applyAlignment="1" applyProtection="1">
      <alignment horizontal="center" vertical="center"/>
    </xf>
    <xf numFmtId="1" fontId="25" fillId="2" borderId="0" xfId="0" applyNumberFormat="1" applyFont="1" applyFill="1" applyBorder="1" applyAlignment="1" applyProtection="1">
      <alignment horizontal="left" vertical="center" textRotation="180"/>
    </xf>
    <xf numFmtId="1" fontId="26" fillId="2" borderId="39" xfId="0" applyNumberFormat="1" applyFont="1" applyFill="1" applyBorder="1" applyAlignment="1" applyProtection="1">
      <alignment vertical="center"/>
    </xf>
    <xf numFmtId="1" fontId="26" fillId="2" borderId="40" xfId="0" applyNumberFormat="1" applyFont="1" applyFill="1" applyBorder="1" applyAlignment="1" applyProtection="1">
      <alignment vertical="center"/>
    </xf>
    <xf numFmtId="1" fontId="25" fillId="2" borderId="40" xfId="0" applyNumberFormat="1" applyFont="1" applyFill="1" applyBorder="1" applyAlignment="1" applyProtection="1">
      <alignment horizontal="left" vertical="center" textRotation="180"/>
    </xf>
    <xf numFmtId="1" fontId="26" fillId="2" borderId="82" xfId="0" applyNumberFormat="1" applyFont="1" applyFill="1" applyBorder="1" applyAlignment="1" applyProtection="1">
      <alignment horizontal="center" vertical="center"/>
    </xf>
    <xf numFmtId="1" fontId="10" fillId="2" borderId="86" xfId="0" applyNumberFormat="1" applyFont="1" applyFill="1" applyBorder="1" applyAlignment="1" applyProtection="1">
      <alignment horizontal="center" vertical="center"/>
    </xf>
    <xf numFmtId="1" fontId="1" fillId="8" borderId="33" xfId="0" applyNumberFormat="1" applyFont="1" applyFill="1" applyBorder="1" applyAlignment="1" applyProtection="1">
      <alignment horizontal="center" vertical="center" wrapText="1"/>
    </xf>
    <xf numFmtId="1" fontId="1" fillId="9" borderId="33" xfId="0" applyNumberFormat="1" applyFont="1" applyFill="1" applyBorder="1" applyAlignment="1" applyProtection="1">
      <alignment horizontal="center" vertical="center" wrapText="1"/>
    </xf>
    <xf numFmtId="1" fontId="1" fillId="10" borderId="33" xfId="0" applyNumberFormat="1" applyFont="1" applyFill="1" applyBorder="1" applyAlignment="1" applyProtection="1">
      <alignment horizontal="center" vertical="center" wrapText="1"/>
    </xf>
    <xf numFmtId="1" fontId="1" fillId="11" borderId="33" xfId="0" applyNumberFormat="1" applyFont="1" applyFill="1" applyBorder="1" applyAlignment="1" applyProtection="1">
      <alignment horizontal="center" vertical="center" wrapText="1"/>
    </xf>
    <xf numFmtId="1" fontId="1" fillId="5" borderId="33" xfId="0" applyNumberFormat="1" applyFont="1" applyFill="1" applyBorder="1" applyAlignment="1" applyProtection="1">
      <alignment horizontal="center" vertical="center" wrapText="1"/>
    </xf>
    <xf numFmtId="1" fontId="1" fillId="12" borderId="33" xfId="0" applyNumberFormat="1" applyFont="1" applyFill="1" applyBorder="1" applyAlignment="1" applyProtection="1">
      <alignment horizontal="center" vertical="center" wrapText="1"/>
    </xf>
    <xf numFmtId="1" fontId="1" fillId="16" borderId="33" xfId="0" applyNumberFormat="1" applyFont="1" applyFill="1" applyBorder="1" applyAlignment="1" applyProtection="1">
      <alignment horizontal="center" vertical="center" wrapText="1"/>
    </xf>
    <xf numFmtId="0" fontId="2" fillId="17" borderId="33" xfId="0" applyFont="1" applyFill="1" applyBorder="1" applyAlignment="1" applyProtection="1">
      <alignment horizontal="center" vertical="center"/>
    </xf>
    <xf numFmtId="0" fontId="2" fillId="18" borderId="39" xfId="0" applyFont="1" applyFill="1" applyBorder="1" applyAlignment="1" applyProtection="1">
      <alignment horizontal="center" vertical="center"/>
    </xf>
    <xf numFmtId="1" fontId="1" fillId="8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9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0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1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5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2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6" borderId="44" xfId="0" applyNumberFormat="1" applyFont="1" applyFill="1" applyBorder="1" applyAlignment="1" applyProtection="1">
      <alignment horizontal="left" vertical="center" wrapText="1"/>
      <protection locked="0"/>
    </xf>
    <xf numFmtId="0" fontId="2" fillId="2" borderId="0" xfId="0" applyFont="1" applyFill="1" applyAlignment="1" applyProtection="1">
      <alignment horizontal="center" vertical="center"/>
    </xf>
    <xf numFmtId="0" fontId="2" fillId="5" borderId="0" xfId="0" applyFont="1" applyFill="1" applyAlignment="1" applyProtection="1">
      <alignment horizontal="center" vertical="center"/>
    </xf>
    <xf numFmtId="0" fontId="2" fillId="5" borderId="0" xfId="0" applyFont="1" applyFill="1" applyAlignment="1" applyProtection="1">
      <alignment vertical="center"/>
    </xf>
    <xf numFmtId="0" fontId="19" fillId="2" borderId="0" xfId="0" applyFont="1" applyFill="1" applyBorder="1" applyAlignment="1" applyProtection="1">
      <alignment horizontal="center" vertical="center"/>
    </xf>
    <xf numFmtId="1" fontId="32" fillId="2" borderId="0" xfId="0" applyNumberFormat="1" applyFont="1" applyFill="1" applyBorder="1" applyAlignment="1" applyProtection="1">
      <alignment horizontal="center" vertical="center"/>
    </xf>
    <xf numFmtId="1" fontId="10" fillId="2" borderId="0" xfId="0" applyNumberFormat="1" applyFont="1" applyFill="1" applyBorder="1" applyAlignment="1" applyProtection="1">
      <alignment horizontal="center" vertical="center"/>
    </xf>
    <xf numFmtId="1" fontId="10" fillId="2" borderId="0" xfId="0" applyNumberFormat="1" applyFont="1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horizontal="center" vertical="center"/>
    </xf>
    <xf numFmtId="0" fontId="22" fillId="15" borderId="0" xfId="0" applyFont="1" applyFill="1" applyAlignment="1" applyProtection="1">
      <alignment horizontal="center" vertical="center"/>
    </xf>
    <xf numFmtId="0" fontId="22" fillId="2" borderId="96" xfId="0" applyFont="1" applyFill="1" applyBorder="1" applyAlignment="1" applyProtection="1">
      <alignment horizontal="center" vertical="center"/>
    </xf>
    <xf numFmtId="0" fontId="38" fillId="15" borderId="46" xfId="0" applyFont="1" applyFill="1" applyBorder="1" applyAlignment="1" applyProtection="1">
      <alignment horizontal="center" vertical="center" textRotation="90"/>
    </xf>
    <xf numFmtId="0" fontId="38" fillId="2" borderId="100" xfId="0" applyFont="1" applyFill="1" applyBorder="1" applyAlignment="1" applyProtection="1">
      <alignment horizontal="center" vertical="center" textRotation="90"/>
    </xf>
    <xf numFmtId="14" fontId="12" fillId="15" borderId="46" xfId="0" applyNumberFormat="1" applyFont="1" applyFill="1" applyBorder="1" applyAlignment="1" applyProtection="1">
      <alignment horizontal="center" vertical="center"/>
    </xf>
    <xf numFmtId="167" fontId="39" fillId="2" borderId="101" xfId="0" applyNumberFormat="1" applyFont="1" applyFill="1" applyBorder="1" applyAlignment="1" applyProtection="1">
      <alignment horizontal="center" vertical="center"/>
    </xf>
    <xf numFmtId="167" fontId="35" fillId="2" borderId="53" xfId="0" applyNumberFormat="1" applyFont="1" applyFill="1" applyBorder="1" applyAlignment="1" applyProtection="1">
      <alignment horizontal="center" vertical="center"/>
    </xf>
    <xf numFmtId="167" fontId="40" fillId="2" borderId="53" xfId="0" applyNumberFormat="1" applyFont="1" applyFill="1" applyBorder="1" applyAlignment="1" applyProtection="1">
      <alignment horizontal="center" vertical="center"/>
    </xf>
    <xf numFmtId="0" fontId="39" fillId="2" borderId="103" xfId="0" applyFont="1" applyFill="1" applyBorder="1" applyAlignment="1" applyProtection="1">
      <alignment horizontal="center" vertical="center"/>
    </xf>
    <xf numFmtId="167" fontId="39" fillId="2" borderId="105" xfId="0" applyNumberFormat="1" applyFont="1" applyFill="1" applyBorder="1" applyAlignment="1" applyProtection="1">
      <alignment horizontal="center" vertical="center"/>
    </xf>
    <xf numFmtId="167" fontId="35" fillId="2" borderId="107" xfId="0" applyNumberFormat="1" applyFont="1" applyFill="1" applyBorder="1" applyAlignment="1" applyProtection="1">
      <alignment horizontal="center" vertical="center"/>
    </xf>
    <xf numFmtId="167" fontId="40" fillId="2" borderId="107" xfId="0" applyNumberFormat="1" applyFont="1" applyFill="1" applyBorder="1" applyAlignment="1" applyProtection="1">
      <alignment horizontal="center" vertical="center"/>
    </xf>
    <xf numFmtId="0" fontId="39" fillId="2" borderId="108" xfId="0" applyFont="1" applyFill="1" applyBorder="1" applyAlignment="1" applyProtection="1">
      <alignment horizontal="center" vertical="center"/>
    </xf>
    <xf numFmtId="167" fontId="39" fillId="2" borderId="110" xfId="0" applyNumberFormat="1" applyFont="1" applyFill="1" applyBorder="1" applyAlignment="1" applyProtection="1">
      <alignment horizontal="center" vertical="center"/>
    </xf>
    <xf numFmtId="167" fontId="35" fillId="2" borderId="112" xfId="0" applyNumberFormat="1" applyFont="1" applyFill="1" applyBorder="1" applyAlignment="1" applyProtection="1">
      <alignment horizontal="center" vertical="center"/>
    </xf>
    <xf numFmtId="167" fontId="40" fillId="2" borderId="112" xfId="0" applyNumberFormat="1" applyFont="1" applyFill="1" applyBorder="1" applyAlignment="1" applyProtection="1">
      <alignment horizontal="center" vertical="center"/>
    </xf>
    <xf numFmtId="0" fontId="39" fillId="2" borderId="113" xfId="0" applyFont="1" applyFill="1" applyBorder="1" applyAlignment="1" applyProtection="1">
      <alignment horizontal="center" vertical="center"/>
    </xf>
    <xf numFmtId="0" fontId="36" fillId="15" borderId="46" xfId="0" applyFont="1" applyFill="1" applyBorder="1" applyAlignment="1" applyProtection="1">
      <alignment horizontal="center" vertical="center"/>
    </xf>
    <xf numFmtId="0" fontId="21" fillId="15" borderId="0" xfId="0" applyFont="1" applyFill="1" applyAlignment="1" applyProtection="1">
      <alignment horizontal="left" vertical="center"/>
    </xf>
    <xf numFmtId="0" fontId="23" fillId="15" borderId="0" xfId="0" applyFont="1" applyFill="1" applyAlignment="1" applyProtection="1">
      <alignment horizontal="left" vertical="center"/>
    </xf>
    <xf numFmtId="0" fontId="22" fillId="15" borderId="0" xfId="0" applyFont="1" applyFill="1" applyAlignment="1" applyProtection="1">
      <alignment vertical="center"/>
    </xf>
    <xf numFmtId="0" fontId="21" fillId="15" borderId="0" xfId="0" applyFont="1" applyFill="1" applyAlignment="1" applyProtection="1">
      <alignment vertical="center"/>
    </xf>
    <xf numFmtId="0" fontId="42" fillId="15" borderId="0" xfId="0" applyFont="1" applyFill="1" applyAlignment="1" applyProtection="1">
      <alignment horizontal="center" vertical="center" textRotation="90"/>
    </xf>
    <xf numFmtId="0" fontId="38" fillId="15" borderId="0" xfId="0" applyFont="1" applyFill="1" applyAlignment="1" applyProtection="1">
      <alignment horizontal="center" vertical="center" textRotation="90"/>
    </xf>
    <xf numFmtId="0" fontId="21" fillId="15" borderId="0" xfId="0" applyFont="1" applyFill="1" applyAlignment="1" applyProtection="1">
      <alignment horizontal="center" vertical="center"/>
    </xf>
    <xf numFmtId="0" fontId="23" fillId="15" borderId="0" xfId="0" applyFont="1" applyFill="1" applyAlignment="1" applyProtection="1">
      <alignment horizontal="center" vertical="center"/>
    </xf>
    <xf numFmtId="0" fontId="36" fillId="15" borderId="0" xfId="0" applyFont="1" applyFill="1" applyAlignment="1" applyProtection="1">
      <alignment horizontal="center" vertical="center"/>
    </xf>
    <xf numFmtId="0" fontId="35" fillId="15" borderId="0" xfId="0" applyFont="1" applyFill="1" applyAlignment="1" applyProtection="1">
      <alignment horizontal="center" vertical="center"/>
    </xf>
    <xf numFmtId="167" fontId="23" fillId="2" borderId="102" xfId="0" applyNumberFormat="1" applyFont="1" applyFill="1" applyBorder="1" applyAlignment="1" applyProtection="1">
      <alignment horizontal="center" vertical="center"/>
    </xf>
    <xf numFmtId="0" fontId="41" fillId="2" borderId="53" xfId="0" applyFont="1" applyFill="1" applyBorder="1" applyAlignment="1" applyProtection="1">
      <alignment horizontal="center" vertical="center"/>
    </xf>
    <xf numFmtId="0" fontId="23" fillId="2" borderId="104" xfId="0" applyFont="1" applyFill="1" applyBorder="1" applyAlignment="1" applyProtection="1">
      <alignment horizontal="center" vertical="center"/>
    </xf>
    <xf numFmtId="167" fontId="23" fillId="2" borderId="106" xfId="0" applyNumberFormat="1" applyFont="1" applyFill="1" applyBorder="1" applyAlignment="1" applyProtection="1">
      <alignment horizontal="center" vertical="center"/>
    </xf>
    <xf numFmtId="0" fontId="41" fillId="2" borderId="107" xfId="0" applyFont="1" applyFill="1" applyBorder="1" applyAlignment="1" applyProtection="1">
      <alignment horizontal="center" vertical="center"/>
    </xf>
    <xf numFmtId="0" fontId="23" fillId="2" borderId="109" xfId="0" applyFont="1" applyFill="1" applyBorder="1" applyAlignment="1" applyProtection="1">
      <alignment horizontal="center" vertical="center"/>
    </xf>
    <xf numFmtId="167" fontId="23" fillId="2" borderId="111" xfId="0" applyNumberFormat="1" applyFont="1" applyFill="1" applyBorder="1" applyAlignment="1" applyProtection="1">
      <alignment horizontal="center" vertical="center"/>
    </xf>
    <xf numFmtId="0" fontId="41" fillId="2" borderId="112" xfId="0" applyFont="1" applyFill="1" applyBorder="1" applyAlignment="1" applyProtection="1">
      <alignment horizontal="center" vertical="center"/>
    </xf>
    <xf numFmtId="0" fontId="23" fillId="2" borderId="114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1" fontId="2" fillId="2" borderId="40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167" fontId="26" fillId="2" borderId="49" xfId="0" applyNumberFormat="1" applyFont="1" applyFill="1" applyBorder="1" applyAlignment="1" applyProtection="1">
      <alignment horizontal="center" vertical="center"/>
    </xf>
    <xf numFmtId="167" fontId="32" fillId="7" borderId="49" xfId="0" applyNumberFormat="1" applyFont="1" applyFill="1" applyBorder="1" applyAlignment="1" applyProtection="1">
      <alignment horizontal="center" vertical="center"/>
    </xf>
    <xf numFmtId="167" fontId="26" fillId="2" borderId="48" xfId="0" applyNumberFormat="1" applyFont="1" applyFill="1" applyBorder="1" applyAlignment="1" applyProtection="1">
      <alignment horizontal="center" vertical="center"/>
    </xf>
    <xf numFmtId="167" fontId="26" fillId="2" borderId="83" xfId="0" applyNumberFormat="1" applyFont="1" applyFill="1" applyBorder="1" applyAlignment="1" applyProtection="1">
      <alignment horizontal="center" vertical="center"/>
    </xf>
    <xf numFmtId="167" fontId="32" fillId="7" borderId="50" xfId="0" applyNumberFormat="1" applyFont="1" applyFill="1" applyBorder="1" applyAlignment="1" applyProtection="1">
      <alignment horizontal="center" vertical="center"/>
    </xf>
    <xf numFmtId="167" fontId="32" fillId="7" borderId="49" xfId="0" applyNumberFormat="1" applyFont="1" applyFill="1" applyBorder="1" applyAlignment="1" applyProtection="1">
      <alignment horizontal="center" vertical="center"/>
    </xf>
    <xf numFmtId="167" fontId="26" fillId="2" borderId="49" xfId="0" applyNumberFormat="1" applyFont="1" applyFill="1" applyBorder="1" applyAlignment="1" applyProtection="1">
      <alignment horizontal="center" vertical="center"/>
    </xf>
    <xf numFmtId="167" fontId="26" fillId="2" borderId="48" xfId="0" applyNumberFormat="1" applyFont="1" applyFill="1" applyBorder="1" applyAlignment="1" applyProtection="1">
      <alignment horizontal="center" vertical="center"/>
    </xf>
    <xf numFmtId="0" fontId="23" fillId="3" borderId="0" xfId="0" applyNumberFormat="1" applyFont="1" applyFill="1" applyAlignment="1">
      <alignment horizontal="center" vertical="center"/>
    </xf>
    <xf numFmtId="167" fontId="19" fillId="2" borderId="0" xfId="0" applyNumberFormat="1" applyFont="1" applyFill="1" applyAlignment="1" applyProtection="1">
      <alignment horizontal="center" vertical="center"/>
    </xf>
    <xf numFmtId="167" fontId="26" fillId="2" borderId="27" xfId="0" applyNumberFormat="1" applyFont="1" applyFill="1" applyBorder="1" applyAlignment="1" applyProtection="1">
      <alignment horizontal="center" vertical="center"/>
    </xf>
    <xf numFmtId="167" fontId="32" fillId="7" borderId="32" xfId="0" applyNumberFormat="1" applyFont="1" applyFill="1" applyBorder="1" applyAlignment="1" applyProtection="1">
      <alignment horizontal="center" vertical="center"/>
    </xf>
    <xf numFmtId="167" fontId="26" fillId="2" borderId="32" xfId="0" applyNumberFormat="1" applyFont="1" applyFill="1" applyBorder="1" applyAlignment="1" applyProtection="1">
      <alignment horizontal="center" vertical="center"/>
    </xf>
    <xf numFmtId="167" fontId="32" fillId="7" borderId="38" xfId="0" applyNumberFormat="1" applyFont="1" applyFill="1" applyBorder="1" applyAlignment="1" applyProtection="1">
      <alignment horizontal="center" vertical="center"/>
    </xf>
    <xf numFmtId="167" fontId="10" fillId="2" borderId="44" xfId="0" applyNumberFormat="1" applyFont="1" applyFill="1" applyBorder="1" applyAlignment="1" applyProtection="1">
      <alignment horizontal="center" vertical="center"/>
    </xf>
    <xf numFmtId="167" fontId="10" fillId="2" borderId="43" xfId="0" applyNumberFormat="1" applyFont="1" applyFill="1" applyBorder="1" applyAlignment="1" applyProtection="1">
      <alignment vertical="center"/>
    </xf>
    <xf numFmtId="167" fontId="2" fillId="2" borderId="13" xfId="0" applyNumberFormat="1" applyFont="1" applyFill="1" applyBorder="1" applyAlignment="1" applyProtection="1">
      <alignment vertical="center"/>
    </xf>
    <xf numFmtId="167" fontId="2" fillId="2" borderId="0" xfId="0" applyNumberFormat="1" applyFont="1" applyFill="1" applyAlignment="1" applyProtection="1">
      <alignment horizontal="center" vertical="center"/>
    </xf>
    <xf numFmtId="167" fontId="10" fillId="2" borderId="33" xfId="0" applyNumberFormat="1" applyFont="1" applyFill="1" applyBorder="1" applyAlignment="1" applyProtection="1">
      <alignment horizontal="center" vertical="center"/>
    </xf>
    <xf numFmtId="167" fontId="10" fillId="2" borderId="39" xfId="0" applyNumberFormat="1" applyFont="1" applyFill="1" applyBorder="1" applyAlignment="1" applyProtection="1">
      <alignment vertical="center"/>
    </xf>
    <xf numFmtId="0" fontId="0" fillId="3" borderId="0" xfId="0" applyFill="1" applyAlignment="1">
      <alignment horizontal="left" vertical="center"/>
    </xf>
    <xf numFmtId="0" fontId="43" fillId="0" borderId="0" xfId="0" applyFont="1"/>
    <xf numFmtId="0" fontId="0" fillId="0" borderId="0" xfId="0" applyProtection="1">
      <protection locked="0"/>
    </xf>
    <xf numFmtId="0" fontId="2" fillId="2" borderId="0" xfId="0" applyFont="1" applyFill="1" applyAlignment="1" applyProtection="1">
      <alignment horizontal="center" vertical="center"/>
    </xf>
    <xf numFmtId="0" fontId="23" fillId="15" borderId="94" xfId="0" applyFont="1" applyFill="1" applyBorder="1" applyAlignment="1" applyProtection="1">
      <alignment vertical="center"/>
    </xf>
    <xf numFmtId="1" fontId="10" fillId="2" borderId="40" xfId="0" applyNumberFormat="1" applyFont="1" applyFill="1" applyBorder="1" applyAlignment="1" applyProtection="1">
      <alignment vertical="center"/>
    </xf>
    <xf numFmtId="0" fontId="0" fillId="17" borderId="44" xfId="0" applyFont="1" applyFill="1" applyBorder="1" applyAlignment="1" applyProtection="1">
      <alignment horizontal="left" vertical="center"/>
      <protection locked="0"/>
    </xf>
    <xf numFmtId="0" fontId="0" fillId="18" borderId="43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 wrapText="1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15" borderId="0" xfId="0" applyFill="1" applyAlignment="1" applyProtection="1">
      <alignment horizontal="center" vertical="center"/>
    </xf>
    <xf numFmtId="1" fontId="0" fillId="15" borderId="0" xfId="0" applyNumberFormat="1" applyFill="1" applyAlignment="1" applyProtection="1">
      <alignment horizontal="center" vertical="center"/>
    </xf>
    <xf numFmtId="0" fontId="0" fillId="15" borderId="0" xfId="0" applyNumberFormat="1" applyFill="1" applyAlignment="1" applyProtection="1">
      <alignment horizontal="center" vertical="center"/>
    </xf>
    <xf numFmtId="0" fontId="0" fillId="15" borderId="0" xfId="0" applyNumberFormat="1" applyFont="1" applyFill="1" applyAlignment="1" applyProtection="1">
      <alignment horizontal="center" vertical="center" wrapText="1"/>
      <protection hidden="1"/>
    </xf>
    <xf numFmtId="1" fontId="45" fillId="15" borderId="0" xfId="0" applyNumberFormat="1" applyFont="1" applyFill="1" applyAlignment="1" applyProtection="1">
      <alignment horizontal="center" vertical="center"/>
      <protection hidden="1"/>
    </xf>
    <xf numFmtId="165" fontId="7" fillId="4" borderId="4" xfId="0" applyNumberFormat="1" applyFont="1" applyFill="1" applyBorder="1" applyAlignment="1" applyProtection="1">
      <alignment horizontal="center" vertical="center" textRotation="90"/>
    </xf>
    <xf numFmtId="165" fontId="7" fillId="4" borderId="5" xfId="0" applyNumberFormat="1" applyFont="1" applyFill="1" applyBorder="1" applyAlignment="1" applyProtection="1">
      <alignment horizontal="right" vertical="center" textRotation="90"/>
    </xf>
    <xf numFmtId="0" fontId="7" fillId="4" borderId="14" xfId="0" applyFont="1" applyFill="1" applyBorder="1" applyAlignment="1" applyProtection="1">
      <alignment horizontal="center" vertical="center" textRotation="90"/>
    </xf>
    <xf numFmtId="0" fontId="7" fillId="4" borderId="15" xfId="0" applyFont="1" applyFill="1" applyBorder="1" applyAlignment="1" applyProtection="1">
      <alignment horizontal="center" vertical="center" textRotation="90"/>
    </xf>
    <xf numFmtId="0" fontId="7" fillId="4" borderId="16" xfId="0" applyFont="1" applyFill="1" applyBorder="1" applyAlignment="1" applyProtection="1">
      <alignment horizontal="center" vertical="center" textRotation="90"/>
    </xf>
    <xf numFmtId="0" fontId="7" fillId="15" borderId="0" xfId="0" applyFont="1" applyFill="1" applyAlignment="1" applyProtection="1">
      <alignment horizontal="center" vertical="center"/>
    </xf>
    <xf numFmtId="0" fontId="0" fillId="15" borderId="14" xfId="0" applyFill="1" applyBorder="1" applyAlignment="1" applyProtection="1">
      <alignment horizontal="center" vertical="center" textRotation="90"/>
    </xf>
    <xf numFmtId="0" fontId="0" fillId="15" borderId="15" xfId="0" applyFill="1" applyBorder="1" applyAlignment="1" applyProtection="1">
      <alignment horizontal="center" vertical="center" textRotation="90"/>
    </xf>
    <xf numFmtId="0" fontId="0" fillId="15" borderId="16" xfId="0" applyFill="1" applyBorder="1" applyAlignment="1" applyProtection="1">
      <alignment horizontal="center" vertical="center" textRotation="90"/>
    </xf>
    <xf numFmtId="0" fontId="0" fillId="4" borderId="0" xfId="0" applyFill="1" applyAlignment="1" applyProtection="1">
      <alignment horizontal="center" vertical="center"/>
    </xf>
    <xf numFmtId="0" fontId="0" fillId="15" borderId="0" xfId="0" applyNumberFormat="1" applyFont="1" applyFill="1" applyAlignment="1" applyProtection="1">
      <alignment horizontal="center" vertical="center"/>
      <protection hidden="1"/>
    </xf>
    <xf numFmtId="1" fontId="0" fillId="2" borderId="7" xfId="0" applyNumberFormat="1" applyFill="1" applyBorder="1" applyAlignment="1" applyProtection="1">
      <alignment horizontal="center" vertical="center"/>
    </xf>
    <xf numFmtId="1" fontId="0" fillId="2" borderId="8" xfId="0" applyNumberFormat="1" applyFill="1" applyBorder="1" applyAlignment="1" applyProtection="1">
      <alignment horizontal="right" vertical="center"/>
    </xf>
    <xf numFmtId="2" fontId="0" fillId="15" borderId="0" xfId="0" applyNumberForma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1" fontId="0" fillId="2" borderId="10" xfId="0" applyNumberFormat="1" applyFill="1" applyBorder="1" applyAlignment="1" applyProtection="1">
      <alignment horizontal="center" vertical="center"/>
    </xf>
    <xf numFmtId="1" fontId="0" fillId="2" borderId="11" xfId="0" applyNumberFormat="1" applyFill="1" applyBorder="1" applyAlignment="1" applyProtection="1">
      <alignment horizontal="right" vertical="center"/>
    </xf>
    <xf numFmtId="165" fontId="0" fillId="15" borderId="0" xfId="0" applyNumberFormat="1" applyFill="1" applyAlignment="1" applyProtection="1">
      <alignment horizontal="right" vertical="center"/>
    </xf>
    <xf numFmtId="165" fontId="0" fillId="15" borderId="0" xfId="0" applyNumberFormat="1" applyFill="1" applyAlignment="1" applyProtection="1">
      <alignment horizontal="center" vertical="center"/>
    </xf>
    <xf numFmtId="165" fontId="0" fillId="2" borderId="0" xfId="0" applyNumberFormat="1" applyFill="1" applyAlignment="1" applyProtection="1">
      <alignment horizontal="right" vertical="center"/>
    </xf>
    <xf numFmtId="165" fontId="0" fillId="2" borderId="0" xfId="0" applyNumberFormat="1" applyFill="1" applyAlignment="1" applyProtection="1">
      <alignment horizontal="center" vertical="center"/>
    </xf>
    <xf numFmtId="167" fontId="32" fillId="7" borderId="50" xfId="0" applyNumberFormat="1" applyFont="1" applyFill="1" applyBorder="1" applyAlignment="1" applyProtection="1">
      <alignment horizontal="center" vertical="center"/>
    </xf>
    <xf numFmtId="167" fontId="2" fillId="2" borderId="0" xfId="0" applyNumberFormat="1" applyFont="1" applyFill="1" applyBorder="1" applyAlignment="1" applyProtection="1">
      <alignment horizontal="center" vertical="center"/>
    </xf>
    <xf numFmtId="167" fontId="2" fillId="2" borderId="40" xfId="0" applyNumberFormat="1" applyFont="1" applyFill="1" applyBorder="1" applyAlignment="1" applyProtection="1">
      <alignment vertical="center"/>
    </xf>
    <xf numFmtId="1" fontId="25" fillId="2" borderId="124" xfId="0" applyNumberFormat="1" applyFont="1" applyFill="1" applyBorder="1" applyAlignment="1" applyProtection="1">
      <alignment horizontal="left" vertical="center" textRotation="180"/>
    </xf>
    <xf numFmtId="167" fontId="26" fillId="2" borderId="125" xfId="0" applyNumberFormat="1" applyFont="1" applyFill="1" applyBorder="1" applyAlignment="1" applyProtection="1">
      <alignment horizontal="center" vertical="center"/>
    </xf>
    <xf numFmtId="167" fontId="26" fillId="2" borderId="124" xfId="0" applyNumberFormat="1" applyFont="1" applyFill="1" applyBorder="1" applyAlignment="1" applyProtection="1">
      <alignment horizontal="center" vertical="center"/>
    </xf>
    <xf numFmtId="1" fontId="29" fillId="19" borderId="128" xfId="0" applyNumberFormat="1" applyFont="1" applyFill="1" applyBorder="1" applyAlignment="1" applyProtection="1">
      <alignment horizontal="left" vertical="center" textRotation="180"/>
    </xf>
    <xf numFmtId="167" fontId="32" fillId="19" borderId="129" xfId="0" applyNumberFormat="1" applyFont="1" applyFill="1" applyBorder="1" applyAlignment="1" applyProtection="1">
      <alignment horizontal="center" vertical="center"/>
    </xf>
    <xf numFmtId="167" fontId="32" fillId="19" borderId="128" xfId="0" applyNumberFormat="1" applyFont="1" applyFill="1" applyBorder="1" applyAlignment="1" applyProtection="1">
      <alignment horizontal="center" vertical="center"/>
    </xf>
    <xf numFmtId="1" fontId="25" fillId="2" borderId="128" xfId="0" applyNumberFormat="1" applyFont="1" applyFill="1" applyBorder="1" applyAlignment="1" applyProtection="1">
      <alignment horizontal="left" vertical="center" textRotation="180"/>
    </xf>
    <xf numFmtId="167" fontId="26" fillId="2" borderId="129" xfId="0" applyNumberFormat="1" applyFont="1" applyFill="1" applyBorder="1" applyAlignment="1" applyProtection="1">
      <alignment horizontal="center" vertical="center"/>
    </xf>
    <xf numFmtId="167" fontId="26" fillId="2" borderId="128" xfId="0" applyNumberFormat="1" applyFont="1" applyFill="1" applyBorder="1" applyAlignment="1" applyProtection="1">
      <alignment horizontal="center" vertical="center"/>
    </xf>
    <xf numFmtId="1" fontId="29" fillId="19" borderId="132" xfId="0" applyNumberFormat="1" applyFont="1" applyFill="1" applyBorder="1" applyAlignment="1" applyProtection="1">
      <alignment horizontal="left" vertical="center" textRotation="180"/>
    </xf>
    <xf numFmtId="167" fontId="32" fillId="19" borderId="133" xfId="0" applyNumberFormat="1" applyFont="1" applyFill="1" applyBorder="1" applyAlignment="1" applyProtection="1">
      <alignment horizontal="center" vertical="center"/>
    </xf>
    <xf numFmtId="167" fontId="32" fillId="19" borderId="132" xfId="0" applyNumberFormat="1" applyFont="1" applyFill="1" applyBorder="1" applyAlignment="1" applyProtection="1">
      <alignment horizontal="center" vertical="center"/>
    </xf>
    <xf numFmtId="167" fontId="26" fillId="2" borderId="134" xfId="0" applyNumberFormat="1" applyFont="1" applyFill="1" applyBorder="1" applyAlignment="1" applyProtection="1">
      <alignment horizontal="center" vertical="center"/>
    </xf>
    <xf numFmtId="167" fontId="2" fillId="2" borderId="135" xfId="0" applyNumberFormat="1" applyFont="1" applyFill="1" applyBorder="1" applyAlignment="1" applyProtection="1">
      <alignment horizontal="center" vertical="center"/>
    </xf>
    <xf numFmtId="167" fontId="26" fillId="2" borderId="135" xfId="0" applyNumberFormat="1" applyFont="1" applyFill="1" applyBorder="1" applyAlignment="1" applyProtection="1">
      <alignment horizontal="center" vertical="center"/>
    </xf>
    <xf numFmtId="1" fontId="26" fillId="2" borderId="135" xfId="0" applyNumberFormat="1" applyFont="1" applyFill="1" applyBorder="1" applyAlignment="1" applyProtection="1">
      <alignment horizontal="center" vertical="center"/>
    </xf>
    <xf numFmtId="167" fontId="26" fillId="2" borderId="136" xfId="0" applyNumberFormat="1" applyFont="1" applyFill="1" applyBorder="1" applyAlignment="1" applyProtection="1">
      <alignment horizontal="center" vertical="center"/>
    </xf>
    <xf numFmtId="167" fontId="32" fillId="19" borderId="137" xfId="0" applyNumberFormat="1" applyFont="1" applyFill="1" applyBorder="1" applyAlignment="1" applyProtection="1">
      <alignment horizontal="center" vertical="center"/>
    </xf>
    <xf numFmtId="167" fontId="2" fillId="19" borderId="138" xfId="0" applyNumberFormat="1" applyFont="1" applyFill="1" applyBorder="1" applyAlignment="1" applyProtection="1">
      <alignment horizontal="center" vertical="center"/>
    </xf>
    <xf numFmtId="167" fontId="32" fillId="19" borderId="138" xfId="0" applyNumberFormat="1" applyFont="1" applyFill="1" applyBorder="1" applyAlignment="1" applyProtection="1">
      <alignment horizontal="center" vertical="center"/>
    </xf>
    <xf numFmtId="1" fontId="32" fillId="19" borderId="138" xfId="0" applyNumberFormat="1" applyFont="1" applyFill="1" applyBorder="1" applyAlignment="1" applyProtection="1">
      <alignment horizontal="center" vertical="center"/>
    </xf>
    <xf numFmtId="167" fontId="32" fillId="19" borderId="139" xfId="0" applyNumberFormat="1" applyFont="1" applyFill="1" applyBorder="1" applyAlignment="1" applyProtection="1">
      <alignment horizontal="center" vertical="center"/>
    </xf>
    <xf numFmtId="167" fontId="26" fillId="2" borderId="137" xfId="0" applyNumberFormat="1" applyFont="1" applyFill="1" applyBorder="1" applyAlignment="1" applyProtection="1">
      <alignment horizontal="center" vertical="center"/>
    </xf>
    <xf numFmtId="167" fontId="2" fillId="2" borderId="138" xfId="0" applyNumberFormat="1" applyFont="1" applyFill="1" applyBorder="1" applyAlignment="1" applyProtection="1">
      <alignment horizontal="center" vertical="center"/>
    </xf>
    <xf numFmtId="167" fontId="26" fillId="2" borderId="138" xfId="0" applyNumberFormat="1" applyFont="1" applyFill="1" applyBorder="1" applyAlignment="1" applyProtection="1">
      <alignment horizontal="center" vertical="center"/>
    </xf>
    <xf numFmtId="1" fontId="26" fillId="2" borderId="138" xfId="0" applyNumberFormat="1" applyFont="1" applyFill="1" applyBorder="1" applyAlignment="1" applyProtection="1">
      <alignment horizontal="center" vertical="center"/>
    </xf>
    <xf numFmtId="167" fontId="26" fillId="2" borderId="139" xfId="0" applyNumberFormat="1" applyFont="1" applyFill="1" applyBorder="1" applyAlignment="1" applyProtection="1">
      <alignment horizontal="center" vertical="center"/>
    </xf>
    <xf numFmtId="167" fontId="32" fillId="19" borderId="140" xfId="0" applyNumberFormat="1" applyFont="1" applyFill="1" applyBorder="1" applyAlignment="1" applyProtection="1">
      <alignment horizontal="center" vertical="center"/>
    </xf>
    <xf numFmtId="167" fontId="2" fillId="19" borderId="141" xfId="0" applyNumberFormat="1" applyFont="1" applyFill="1" applyBorder="1" applyAlignment="1" applyProtection="1">
      <alignment horizontal="center" vertical="center"/>
    </xf>
    <xf numFmtId="167" fontId="32" fillId="19" borderId="141" xfId="0" applyNumberFormat="1" applyFont="1" applyFill="1" applyBorder="1" applyAlignment="1" applyProtection="1">
      <alignment horizontal="center" vertical="center"/>
    </xf>
    <xf numFmtId="1" fontId="32" fillId="19" borderId="141" xfId="0" applyNumberFormat="1" applyFont="1" applyFill="1" applyBorder="1" applyAlignment="1" applyProtection="1">
      <alignment horizontal="center" vertical="center"/>
    </xf>
    <xf numFmtId="167" fontId="32" fillId="19" borderId="142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  <protection hidden="1"/>
    </xf>
    <xf numFmtId="0" fontId="9" fillId="2" borderId="0" xfId="0" applyFont="1" applyFill="1" applyBorder="1" applyAlignment="1" applyProtection="1">
      <alignment horizontal="center" vertical="center"/>
      <protection hidden="1"/>
    </xf>
    <xf numFmtId="165" fontId="14" fillId="2" borderId="0" xfId="0" applyNumberFormat="1" applyFont="1" applyFill="1" applyBorder="1" applyAlignment="1" applyProtection="1">
      <alignment vertical="center"/>
    </xf>
    <xf numFmtId="0" fontId="2" fillId="2" borderId="0" xfId="0" applyFont="1" applyFill="1" applyAlignment="1" applyProtection="1">
      <alignment horizontal="center" vertical="center"/>
    </xf>
    <xf numFmtId="0" fontId="2" fillId="5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1" fontId="2" fillId="2" borderId="40" xfId="0" applyNumberFormat="1" applyFont="1" applyFill="1" applyBorder="1" applyAlignment="1" applyProtection="1">
      <alignment horizontal="center" vertical="center"/>
    </xf>
    <xf numFmtId="167" fontId="26" fillId="2" borderId="48" xfId="0" applyNumberFormat="1" applyFont="1" applyFill="1" applyBorder="1" applyAlignment="1" applyProtection="1">
      <alignment horizontal="center" vertical="center"/>
    </xf>
    <xf numFmtId="167" fontId="26" fillId="2" borderId="49" xfId="0" applyNumberFormat="1" applyFont="1" applyFill="1" applyBorder="1" applyAlignment="1" applyProtection="1">
      <alignment horizontal="center" vertical="center"/>
    </xf>
    <xf numFmtId="167" fontId="32" fillId="7" borderId="49" xfId="0" applyNumberFormat="1" applyFont="1" applyFill="1" applyBorder="1" applyAlignment="1" applyProtection="1">
      <alignment horizontal="center" vertical="center"/>
    </xf>
    <xf numFmtId="167" fontId="26" fillId="2" borderId="83" xfId="0" applyNumberFormat="1" applyFont="1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0" xfId="0" applyFill="1" applyBorder="1" applyAlignment="1" applyProtection="1">
      <alignment horizontal="center" vertical="center"/>
    </xf>
    <xf numFmtId="0" fontId="46" fillId="3" borderId="0" xfId="0" applyFont="1" applyFill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1" fontId="0" fillId="2" borderId="39" xfId="0" applyNumberFormat="1" applyFill="1" applyBorder="1" applyAlignment="1" applyProtection="1">
      <alignment horizontal="center" vertical="center"/>
      <protection locked="0"/>
    </xf>
    <xf numFmtId="1" fontId="0" fillId="2" borderId="43" xfId="0" applyNumberFormat="1" applyFill="1" applyBorder="1" applyAlignment="1" applyProtection="1">
      <alignment horizontal="center" vertical="center"/>
      <protection locked="0"/>
    </xf>
    <xf numFmtId="0" fontId="1" fillId="4" borderId="88" xfId="0" applyFont="1" applyFill="1" applyBorder="1" applyAlignment="1">
      <alignment horizontal="center" vertical="center"/>
    </xf>
    <xf numFmtId="0" fontId="1" fillId="4" borderId="90" xfId="0" applyFont="1" applyFill="1" applyBorder="1" applyAlignment="1">
      <alignment horizontal="center" vertical="center"/>
    </xf>
    <xf numFmtId="164" fontId="0" fillId="2" borderId="91" xfId="0" applyNumberFormat="1" applyFill="1" applyBorder="1" applyAlignment="1" applyProtection="1">
      <alignment horizontal="center" vertical="center"/>
      <protection locked="0"/>
    </xf>
    <xf numFmtId="164" fontId="0" fillId="2" borderId="93" xfId="0" applyNumberFormat="1" applyFill="1" applyBorder="1" applyAlignment="1" applyProtection="1">
      <alignment horizontal="center" vertical="center"/>
      <protection locked="0"/>
    </xf>
    <xf numFmtId="0" fontId="46" fillId="3" borderId="13" xfId="0" applyFont="1" applyFill="1" applyBorder="1" applyAlignment="1">
      <alignment horizontal="center" vertical="center"/>
    </xf>
    <xf numFmtId="0" fontId="1" fillId="4" borderId="89" xfId="0" applyFont="1" applyFill="1" applyBorder="1" applyAlignment="1">
      <alignment horizontal="center" vertical="center"/>
    </xf>
    <xf numFmtId="10" fontId="0" fillId="2" borderId="91" xfId="0" applyNumberFormat="1" applyFill="1" applyBorder="1" applyAlignment="1" applyProtection="1">
      <alignment horizontal="center" vertical="center"/>
      <protection locked="0"/>
    </xf>
    <xf numFmtId="10" fontId="0" fillId="2" borderId="92" xfId="0" applyNumberFormat="1" applyFill="1" applyBorder="1" applyAlignment="1" applyProtection="1">
      <alignment horizontal="center" vertical="center"/>
      <protection locked="0"/>
    </xf>
    <xf numFmtId="10" fontId="0" fillId="2" borderId="93" xfId="0" applyNumberFormat="1" applyFill="1" applyBorder="1" applyAlignment="1" applyProtection="1">
      <alignment horizontal="center" vertical="center"/>
      <protection locked="0"/>
    </xf>
    <xf numFmtId="0" fontId="1" fillId="4" borderId="13" xfId="0" applyFont="1" applyFill="1" applyBorder="1" applyAlignment="1">
      <alignment horizontal="center" vertical="center"/>
    </xf>
    <xf numFmtId="1" fontId="0" fillId="2" borderId="40" xfId="0" applyNumberFormat="1" applyFill="1" applyBorder="1" applyAlignment="1" applyProtection="1">
      <alignment horizontal="center" vertical="center"/>
      <protection locked="0"/>
    </xf>
    <xf numFmtId="165" fontId="0" fillId="2" borderId="6" xfId="0" applyNumberFormat="1" applyFill="1" applyBorder="1" applyAlignment="1" applyProtection="1">
      <alignment horizontal="right" vertical="center"/>
      <protection hidden="1"/>
    </xf>
    <xf numFmtId="165" fontId="0" fillId="2" borderId="7" xfId="0" applyNumberFormat="1" applyFill="1" applyBorder="1" applyAlignment="1" applyProtection="1">
      <alignment horizontal="right" vertical="center"/>
      <protection hidden="1"/>
    </xf>
    <xf numFmtId="165" fontId="0" fillId="2" borderId="9" xfId="0" applyNumberFormat="1" applyFill="1" applyBorder="1" applyAlignment="1" applyProtection="1">
      <alignment horizontal="right" vertical="center"/>
      <protection hidden="1"/>
    </xf>
    <xf numFmtId="165" fontId="0" fillId="2" borderId="10" xfId="0" applyNumberFormat="1" applyFill="1" applyBorder="1" applyAlignment="1" applyProtection="1">
      <alignment horizontal="right" vertical="center"/>
      <protection hidden="1"/>
    </xf>
    <xf numFmtId="167" fontId="10" fillId="2" borderId="15" xfId="0" applyNumberFormat="1" applyFont="1" applyFill="1" applyBorder="1" applyAlignment="1" applyProtection="1">
      <alignment horizontal="center" vertical="center"/>
    </xf>
    <xf numFmtId="167" fontId="10" fillId="2" borderId="119" xfId="0" applyNumberFormat="1" applyFont="1" applyFill="1" applyBorder="1" applyAlignment="1" applyProtection="1">
      <alignment horizontal="center" vertical="center"/>
    </xf>
    <xf numFmtId="165" fontId="16" fillId="2" borderId="15" xfId="0" applyNumberFormat="1" applyFont="1" applyFill="1" applyBorder="1" applyAlignment="1" applyProtection="1">
      <alignment horizontal="center" vertical="center" wrapText="1"/>
    </xf>
    <xf numFmtId="165" fontId="16" fillId="2" borderId="119" xfId="0" applyNumberFormat="1" applyFont="1" applyFill="1" applyBorder="1" applyAlignment="1" applyProtection="1">
      <alignment horizontal="center" vertical="center" wrapText="1"/>
    </xf>
    <xf numFmtId="167" fontId="16" fillId="2" borderId="22" xfId="0" applyNumberFormat="1" applyFont="1" applyFill="1" applyBorder="1" applyAlignment="1" applyProtection="1">
      <alignment horizontal="center" vertical="center" wrapText="1"/>
    </xf>
    <xf numFmtId="167" fontId="16" fillId="2" borderId="78" xfId="0" applyNumberFormat="1" applyFont="1" applyFill="1" applyBorder="1" applyAlignment="1" applyProtection="1">
      <alignment horizontal="center" vertical="center" wrapText="1"/>
    </xf>
    <xf numFmtId="167" fontId="16" fillId="2" borderId="12" xfId="0" applyNumberFormat="1" applyFont="1" applyFill="1" applyBorder="1" applyAlignment="1" applyProtection="1">
      <alignment horizontal="center" vertical="center" wrapText="1"/>
    </xf>
    <xf numFmtId="167" fontId="16" fillId="2" borderId="76" xfId="0" applyNumberFormat="1" applyFont="1" applyFill="1" applyBorder="1" applyAlignment="1" applyProtection="1">
      <alignment horizontal="center" vertical="center" wrapText="1"/>
    </xf>
    <xf numFmtId="165" fontId="16" fillId="2" borderId="16" xfId="0" applyNumberFormat="1" applyFont="1" applyFill="1" applyBorder="1" applyAlignment="1" applyProtection="1">
      <alignment horizontal="center" vertical="center" wrapText="1"/>
    </xf>
    <xf numFmtId="165" fontId="16" fillId="2" borderId="121" xfId="0" applyNumberFormat="1" applyFont="1" applyFill="1" applyBorder="1" applyAlignment="1" applyProtection="1">
      <alignment horizontal="center" vertical="center" wrapText="1"/>
    </xf>
    <xf numFmtId="165" fontId="16" fillId="2" borderId="0" xfId="0" applyNumberFormat="1" applyFont="1" applyFill="1" applyBorder="1" applyAlignment="1" applyProtection="1">
      <alignment horizontal="center" vertical="center" wrapText="1"/>
    </xf>
    <xf numFmtId="165" fontId="16" fillId="2" borderId="22" xfId="0" applyNumberFormat="1" applyFont="1" applyFill="1" applyBorder="1" applyAlignment="1" applyProtection="1">
      <alignment horizontal="center" vertical="center" wrapText="1"/>
    </xf>
    <xf numFmtId="165" fontId="16" fillId="2" borderId="78" xfId="0" applyNumberFormat="1" applyFont="1" applyFill="1" applyBorder="1" applyAlignment="1" applyProtection="1">
      <alignment horizontal="center" vertical="center" wrapText="1"/>
    </xf>
    <xf numFmtId="0" fontId="2" fillId="17" borderId="0" xfId="0" applyFont="1" applyFill="1" applyAlignment="1" applyProtection="1">
      <alignment horizontal="center" vertical="center"/>
    </xf>
    <xf numFmtId="167" fontId="11" fillId="2" borderId="49" xfId="0" applyNumberFormat="1" applyFont="1" applyFill="1" applyBorder="1" applyAlignment="1" applyProtection="1">
      <alignment horizontal="center" vertical="center"/>
    </xf>
    <xf numFmtId="167" fontId="11" fillId="2" borderId="29" xfId="0" applyNumberFormat="1" applyFont="1" applyFill="1" applyBorder="1" applyAlignment="1" applyProtection="1">
      <alignment horizontal="center" vertical="center"/>
    </xf>
    <xf numFmtId="167" fontId="11" fillId="2" borderId="32" xfId="0" applyNumberFormat="1" applyFont="1" applyFill="1" applyBorder="1" applyAlignment="1" applyProtection="1">
      <alignment horizontal="center" vertical="center"/>
    </xf>
    <xf numFmtId="167" fontId="11" fillId="7" borderId="29" xfId="0" applyNumberFormat="1" applyFont="1" applyFill="1" applyBorder="1" applyAlignment="1" applyProtection="1">
      <alignment horizontal="center" vertical="center"/>
    </xf>
    <xf numFmtId="167" fontId="11" fillId="7" borderId="32" xfId="0" applyNumberFormat="1" applyFont="1" applyFill="1" applyBorder="1" applyAlignment="1" applyProtection="1">
      <alignment horizontal="center" vertical="center"/>
    </xf>
    <xf numFmtId="0" fontId="2" fillId="2" borderId="13" xfId="0" applyFont="1" applyFill="1" applyBorder="1" applyAlignment="1" applyProtection="1">
      <alignment horizontal="center" vertical="center"/>
    </xf>
    <xf numFmtId="0" fontId="2" fillId="2" borderId="51" xfId="0" applyFont="1" applyFill="1" applyBorder="1" applyAlignment="1" applyProtection="1">
      <alignment horizontal="center" vertical="center"/>
    </xf>
    <xf numFmtId="0" fontId="2" fillId="2" borderId="52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167" fontId="11" fillId="7" borderId="35" xfId="0" applyNumberFormat="1" applyFont="1" applyFill="1" applyBorder="1" applyAlignment="1" applyProtection="1">
      <alignment horizontal="center" vertical="center"/>
    </xf>
    <xf numFmtId="167" fontId="11" fillId="7" borderId="38" xfId="0" applyNumberFormat="1" applyFont="1" applyFill="1" applyBorder="1" applyAlignment="1" applyProtection="1">
      <alignment horizontal="center" vertical="center"/>
    </xf>
    <xf numFmtId="167" fontId="11" fillId="7" borderId="49" xfId="0" applyNumberFormat="1" applyFont="1" applyFill="1" applyBorder="1" applyAlignment="1" applyProtection="1">
      <alignment horizontal="center" vertical="center"/>
    </xf>
    <xf numFmtId="167" fontId="13" fillId="2" borderId="55" xfId="0" applyNumberFormat="1" applyFont="1" applyFill="1" applyBorder="1" applyAlignment="1" applyProtection="1">
      <alignment horizontal="center" vertical="center"/>
    </xf>
    <xf numFmtId="167" fontId="13" fillId="2" borderId="54" xfId="0" applyNumberFormat="1" applyFont="1" applyFill="1" applyBorder="1" applyAlignment="1" applyProtection="1">
      <alignment horizontal="center" vertical="center"/>
    </xf>
    <xf numFmtId="1" fontId="12" fillId="2" borderId="54" xfId="0" applyNumberFormat="1" applyFont="1" applyFill="1" applyBorder="1" applyAlignment="1" applyProtection="1">
      <alignment horizontal="center" vertical="center"/>
    </xf>
    <xf numFmtId="1" fontId="12" fillId="2" borderId="85" xfId="0" applyNumberFormat="1" applyFont="1" applyFill="1" applyBorder="1" applyAlignment="1" applyProtection="1">
      <alignment horizontal="center" vertical="center"/>
    </xf>
    <xf numFmtId="1" fontId="12" fillId="2" borderId="84" xfId="0" applyNumberFormat="1" applyFont="1" applyFill="1" applyBorder="1" applyAlignment="1" applyProtection="1">
      <alignment horizontal="center" vertical="center"/>
    </xf>
    <xf numFmtId="1" fontId="9" fillId="14" borderId="0" xfId="0" applyNumberFormat="1" applyFont="1" applyFill="1" applyBorder="1" applyAlignment="1" applyProtection="1">
      <alignment horizontal="center" vertical="center" wrapText="1"/>
    </xf>
    <xf numFmtId="0" fontId="2" fillId="5" borderId="0" xfId="0" applyFont="1" applyFill="1" applyAlignment="1" applyProtection="1">
      <alignment horizontal="center" vertical="center"/>
    </xf>
    <xf numFmtId="0" fontId="25" fillId="2" borderId="28" xfId="0" applyFont="1" applyFill="1" applyBorder="1" applyAlignment="1" applyProtection="1">
      <alignment horizontal="center" vertical="center"/>
    </xf>
    <xf numFmtId="0" fontId="25" fillId="2" borderId="29" xfId="0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 applyProtection="1">
      <alignment horizontal="center" vertical="center"/>
    </xf>
    <xf numFmtId="0" fontId="29" fillId="7" borderId="34" xfId="0" applyFont="1" applyFill="1" applyBorder="1" applyAlignment="1" applyProtection="1">
      <alignment horizontal="center" vertical="center"/>
    </xf>
    <xf numFmtId="0" fontId="29" fillId="7" borderId="35" xfId="0" applyFont="1" applyFill="1" applyBorder="1" applyAlignment="1" applyProtection="1">
      <alignment horizontal="center" vertical="center"/>
    </xf>
    <xf numFmtId="167" fontId="32" fillId="19" borderId="130" xfId="0" applyNumberFormat="1" applyFont="1" applyFill="1" applyBorder="1" applyAlignment="1" applyProtection="1">
      <alignment horizontal="center" vertical="center"/>
    </xf>
    <xf numFmtId="167" fontId="32" fillId="19" borderId="131" xfId="0" applyNumberFormat="1" applyFont="1" applyFill="1" applyBorder="1" applyAlignment="1" applyProtection="1">
      <alignment horizontal="center" vertical="center"/>
    </xf>
    <xf numFmtId="167" fontId="11" fillId="7" borderId="50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167" fontId="32" fillId="19" borderId="126" xfId="0" applyNumberFormat="1" applyFont="1" applyFill="1" applyBorder="1" applyAlignment="1" applyProtection="1">
      <alignment horizontal="center" vertical="center"/>
    </xf>
    <xf numFmtId="167" fontId="32" fillId="19" borderId="127" xfId="0" applyNumberFormat="1" applyFont="1" applyFill="1" applyBorder="1" applyAlignment="1" applyProtection="1">
      <alignment horizontal="center" vertical="center"/>
    </xf>
    <xf numFmtId="167" fontId="26" fillId="2" borderId="126" xfId="0" applyNumberFormat="1" applyFont="1" applyFill="1" applyBorder="1" applyAlignment="1" applyProtection="1">
      <alignment horizontal="center" vertical="center"/>
    </xf>
    <xf numFmtId="167" fontId="26" fillId="2" borderId="127" xfId="0" applyNumberFormat="1" applyFont="1" applyFill="1" applyBorder="1" applyAlignment="1" applyProtection="1">
      <alignment horizontal="center" vertical="center"/>
    </xf>
    <xf numFmtId="0" fontId="29" fillId="7" borderId="28" xfId="0" applyFont="1" applyFill="1" applyBorder="1" applyAlignment="1" applyProtection="1">
      <alignment horizontal="center" vertical="center"/>
    </xf>
    <xf numFmtId="0" fontId="29" fillId="7" borderId="29" xfId="0" applyFont="1" applyFill="1" applyBorder="1" applyAlignment="1" applyProtection="1">
      <alignment horizontal="center" vertical="center"/>
    </xf>
    <xf numFmtId="1" fontId="1" fillId="16" borderId="0" xfId="0" applyNumberFormat="1" applyFont="1" applyFill="1" applyBorder="1" applyAlignment="1" applyProtection="1">
      <alignment horizontal="center" vertical="center" wrapText="1"/>
    </xf>
    <xf numFmtId="165" fontId="3" fillId="2" borderId="0" xfId="0" applyNumberFormat="1" applyFont="1" applyFill="1" applyBorder="1" applyAlignment="1" applyProtection="1">
      <alignment horizontal="center" wrapText="1"/>
    </xf>
    <xf numFmtId="3" fontId="15" fillId="2" borderId="0" xfId="0" applyNumberFormat="1" applyFont="1" applyFill="1" applyBorder="1" applyAlignment="1" applyProtection="1">
      <alignment horizontal="center" vertical="center" wrapText="1"/>
    </xf>
    <xf numFmtId="0" fontId="27" fillId="2" borderId="0" xfId="0" applyNumberFormat="1" applyFont="1" applyFill="1" applyBorder="1" applyAlignment="1" applyProtection="1">
      <alignment horizontal="center" vertical="center" wrapText="1"/>
    </xf>
    <xf numFmtId="0" fontId="25" fillId="2" borderId="23" xfId="0" applyFont="1" applyFill="1" applyBorder="1" applyAlignment="1" applyProtection="1">
      <alignment horizontal="center" vertical="center"/>
    </xf>
    <xf numFmtId="0" fontId="25" fillId="2" borderId="24" xfId="0" applyFont="1" applyFill="1" applyBorder="1" applyAlignment="1" applyProtection="1">
      <alignment horizontal="center" vertical="center"/>
    </xf>
    <xf numFmtId="167" fontId="26" fillId="2" borderId="122" xfId="0" applyNumberFormat="1" applyFont="1" applyFill="1" applyBorder="1" applyAlignment="1" applyProtection="1">
      <alignment horizontal="center" vertical="center"/>
    </xf>
    <xf numFmtId="167" fontId="26" fillId="2" borderId="123" xfId="0" applyNumberFormat="1" applyFont="1" applyFill="1" applyBorder="1" applyAlignment="1" applyProtection="1">
      <alignment horizontal="center" vertical="center"/>
    </xf>
    <xf numFmtId="167" fontId="11" fillId="2" borderId="48" xfId="0" applyNumberFormat="1" applyFont="1" applyFill="1" applyBorder="1" applyAlignment="1" applyProtection="1">
      <alignment horizontal="center" vertical="center"/>
    </xf>
    <xf numFmtId="167" fontId="11" fillId="2" borderId="24" xfId="0" applyNumberFormat="1" applyFont="1" applyFill="1" applyBorder="1" applyAlignment="1" applyProtection="1">
      <alignment horizontal="center" vertical="center"/>
    </xf>
    <xf numFmtId="167" fontId="11" fillId="2" borderId="27" xfId="0" applyNumberFormat="1" applyFont="1" applyFill="1" applyBorder="1" applyAlignment="1" applyProtection="1">
      <alignment horizontal="center" vertical="center"/>
    </xf>
    <xf numFmtId="1" fontId="1" fillId="11" borderId="0" xfId="0" applyNumberFormat="1" applyFont="1" applyFill="1" applyBorder="1" applyAlignment="1" applyProtection="1">
      <alignment horizontal="center" vertical="center" wrapText="1"/>
    </xf>
    <xf numFmtId="1" fontId="1" fillId="8" borderId="0" xfId="0" applyNumberFormat="1" applyFont="1" applyFill="1" applyBorder="1" applyAlignment="1" applyProtection="1">
      <alignment horizontal="center" vertical="center" wrapText="1"/>
    </xf>
    <xf numFmtId="165" fontId="3" fillId="2" borderId="13" xfId="0" applyNumberFormat="1" applyFont="1" applyFill="1" applyBorder="1" applyAlignment="1" applyProtection="1">
      <alignment horizontal="center" wrapText="1"/>
    </xf>
    <xf numFmtId="0" fontId="2" fillId="2" borderId="22" xfId="0" applyFont="1" applyFill="1" applyBorder="1" applyAlignment="1" applyProtection="1">
      <alignment horizontal="center" vertical="center"/>
    </xf>
    <xf numFmtId="1" fontId="1" fillId="9" borderId="0" xfId="0" applyNumberFormat="1" applyFont="1" applyFill="1" applyBorder="1" applyAlignment="1" applyProtection="1">
      <alignment horizontal="center" vertical="center" wrapText="1"/>
    </xf>
    <xf numFmtId="1" fontId="1" fillId="10" borderId="0" xfId="0" applyNumberFormat="1" applyFont="1" applyFill="1" applyBorder="1" applyAlignment="1" applyProtection="1">
      <alignment horizontal="center" vertical="center" wrapText="1"/>
    </xf>
    <xf numFmtId="1" fontId="1" fillId="12" borderId="0" xfId="0" applyNumberFormat="1" applyFont="1" applyFill="1" applyBorder="1" applyAlignment="1" applyProtection="1">
      <alignment horizontal="center" vertical="center" wrapText="1"/>
    </xf>
    <xf numFmtId="1" fontId="1" fillId="5" borderId="0" xfId="0" applyNumberFormat="1" applyFont="1" applyFill="1" applyBorder="1" applyAlignment="1" applyProtection="1">
      <alignment horizontal="center" vertical="center" wrapText="1"/>
    </xf>
    <xf numFmtId="165" fontId="14" fillId="13" borderId="12" xfId="0" applyNumberFormat="1" applyFont="1" applyFill="1" applyBorder="1" applyAlignment="1" applyProtection="1">
      <alignment horizontal="center" vertical="center"/>
    </xf>
    <xf numFmtId="165" fontId="14" fillId="13" borderId="13" xfId="0" applyNumberFormat="1" applyFont="1" applyFill="1" applyBorder="1" applyAlignment="1" applyProtection="1">
      <alignment horizontal="center" vertical="center"/>
    </xf>
    <xf numFmtId="165" fontId="14" fillId="2" borderId="47" xfId="0" applyNumberFormat="1" applyFont="1" applyFill="1" applyBorder="1" applyAlignment="1" applyProtection="1">
      <alignment horizontal="center" vertical="center"/>
    </xf>
    <xf numFmtId="165" fontId="16" fillId="2" borderId="12" xfId="0" applyNumberFormat="1" applyFont="1" applyFill="1" applyBorder="1" applyAlignment="1" applyProtection="1">
      <alignment horizontal="center" vertical="center" wrapText="1"/>
    </xf>
    <xf numFmtId="165" fontId="16" fillId="2" borderId="13" xfId="0" applyNumberFormat="1" applyFont="1" applyFill="1" applyBorder="1" applyAlignment="1" applyProtection="1">
      <alignment horizontal="center" vertical="center" wrapText="1"/>
    </xf>
    <xf numFmtId="165" fontId="16" fillId="2" borderId="33" xfId="0" applyNumberFormat="1" applyFont="1" applyFill="1" applyBorder="1" applyAlignment="1" applyProtection="1">
      <alignment horizontal="center" vertical="center" wrapText="1"/>
    </xf>
    <xf numFmtId="1" fontId="16" fillId="2" borderId="14" xfId="0" applyNumberFormat="1" applyFont="1" applyFill="1" applyBorder="1" applyAlignment="1" applyProtection="1">
      <alignment horizontal="left" vertical="center" textRotation="180" wrapText="1"/>
    </xf>
    <xf numFmtId="1" fontId="16" fillId="2" borderId="120" xfId="0" applyNumberFormat="1" applyFont="1" applyFill="1" applyBorder="1" applyAlignment="1" applyProtection="1">
      <alignment horizontal="left" vertical="center" textRotation="180" wrapText="1"/>
    </xf>
    <xf numFmtId="0" fontId="2" fillId="7" borderId="0" xfId="0" applyFont="1" applyFill="1" applyAlignment="1" applyProtection="1">
      <alignment horizontal="center" vertical="center"/>
    </xf>
    <xf numFmtId="165" fontId="14" fillId="6" borderId="47" xfId="0" applyNumberFormat="1" applyFont="1" applyFill="1" applyBorder="1" applyAlignment="1" applyProtection="1">
      <alignment horizontal="center" vertical="center" textRotation="90" wrapText="1"/>
    </xf>
    <xf numFmtId="165" fontId="14" fillId="6" borderId="2" xfId="0" applyNumberFormat="1" applyFont="1" applyFill="1" applyBorder="1" applyAlignment="1" applyProtection="1">
      <alignment horizontal="center" vertical="center" textRotation="90" wrapText="1"/>
    </xf>
    <xf numFmtId="0" fontId="2" fillId="18" borderId="0" xfId="0" applyFont="1" applyFill="1" applyAlignment="1" applyProtection="1">
      <alignment horizontal="center" vertical="center"/>
    </xf>
    <xf numFmtId="1" fontId="7" fillId="2" borderId="63" xfId="0" applyNumberFormat="1" applyFont="1" applyFill="1" applyBorder="1" applyAlignment="1" applyProtection="1">
      <alignment horizontal="center" vertical="center"/>
    </xf>
    <xf numFmtId="1" fontId="7" fillId="2" borderId="65" xfId="0" applyNumberFormat="1" applyFont="1" applyFill="1" applyBorder="1" applyAlignment="1" applyProtection="1">
      <alignment horizontal="center" vertical="center"/>
    </xf>
    <xf numFmtId="1" fontId="2" fillId="2" borderId="40" xfId="0" applyNumberFormat="1" applyFont="1" applyFill="1" applyBorder="1" applyAlignment="1" applyProtection="1">
      <alignment horizontal="center" vertical="center"/>
    </xf>
    <xf numFmtId="1" fontId="2" fillId="2" borderId="42" xfId="0" applyNumberFormat="1" applyFont="1" applyFill="1" applyBorder="1" applyAlignment="1" applyProtection="1">
      <alignment horizontal="center" vertical="center"/>
    </xf>
    <xf numFmtId="167" fontId="26" fillId="2" borderId="48" xfId="0" applyNumberFormat="1" applyFont="1" applyFill="1" applyBorder="1" applyAlignment="1" applyProtection="1">
      <alignment horizontal="center" vertical="center"/>
    </xf>
    <xf numFmtId="167" fontId="26" fillId="2" borderId="24" xfId="0" applyNumberFormat="1" applyFont="1" applyFill="1" applyBorder="1" applyAlignment="1" applyProtection="1">
      <alignment horizontal="center" vertical="center"/>
    </xf>
    <xf numFmtId="167" fontId="26" fillId="2" borderId="49" xfId="0" applyNumberFormat="1" applyFont="1" applyFill="1" applyBorder="1" applyAlignment="1" applyProtection="1">
      <alignment horizontal="center" vertical="center"/>
    </xf>
    <xf numFmtId="167" fontId="26" fillId="2" borderId="29" xfId="0" applyNumberFormat="1" applyFont="1" applyFill="1" applyBorder="1" applyAlignment="1" applyProtection="1">
      <alignment horizontal="center" vertical="center"/>
    </xf>
    <xf numFmtId="167" fontId="32" fillId="7" borderId="49" xfId="0" applyNumberFormat="1" applyFont="1" applyFill="1" applyBorder="1" applyAlignment="1" applyProtection="1">
      <alignment horizontal="center" vertical="center"/>
    </xf>
    <xf numFmtId="167" fontId="32" fillId="7" borderId="29" xfId="0" applyNumberFormat="1" applyFont="1" applyFill="1" applyBorder="1" applyAlignment="1" applyProtection="1">
      <alignment horizontal="center" vertical="center"/>
    </xf>
    <xf numFmtId="167" fontId="26" fillId="2" borderId="83" xfId="0" applyNumberFormat="1" applyFont="1" applyFill="1" applyBorder="1" applyAlignment="1" applyProtection="1">
      <alignment horizontal="center" vertical="center"/>
    </xf>
    <xf numFmtId="167" fontId="26" fillId="2" borderId="87" xfId="0" applyNumberFormat="1" applyFont="1" applyFill="1" applyBorder="1" applyAlignment="1" applyProtection="1">
      <alignment horizontal="center" vertical="center"/>
    </xf>
    <xf numFmtId="165" fontId="9" fillId="2" borderId="12" xfId="0" applyNumberFormat="1" applyFont="1" applyFill="1" applyBorder="1" applyAlignment="1" applyProtection="1">
      <alignment horizontal="center" vertical="center" wrapText="1"/>
    </xf>
    <xf numFmtId="165" fontId="9" fillId="2" borderId="13" xfId="0" applyNumberFormat="1" applyFont="1" applyFill="1" applyBorder="1" applyAlignment="1" applyProtection="1">
      <alignment horizontal="center" vertical="center" wrapText="1"/>
    </xf>
    <xf numFmtId="165" fontId="9" fillId="2" borderId="76" xfId="0" applyNumberFormat="1" applyFont="1" applyFill="1" applyBorder="1" applyAlignment="1" applyProtection="1">
      <alignment horizontal="center" vertical="center" wrapText="1"/>
    </xf>
    <xf numFmtId="165" fontId="9" fillId="2" borderId="77" xfId="0" applyNumberFormat="1" applyFont="1" applyFill="1" applyBorder="1" applyAlignment="1" applyProtection="1">
      <alignment horizontal="center" vertical="center" wrapText="1"/>
    </xf>
    <xf numFmtId="165" fontId="25" fillId="2" borderId="28" xfId="0" applyNumberFormat="1" applyFont="1" applyFill="1" applyBorder="1" applyAlignment="1" applyProtection="1">
      <alignment horizontal="right" vertical="center"/>
    </xf>
    <xf numFmtId="165" fontId="25" fillId="2" borderId="29" xfId="0" applyNumberFormat="1" applyFont="1" applyFill="1" applyBorder="1" applyAlignment="1" applyProtection="1">
      <alignment horizontal="right" vertical="center"/>
    </xf>
    <xf numFmtId="165" fontId="29" fillId="7" borderId="28" xfId="0" applyNumberFormat="1" applyFont="1" applyFill="1" applyBorder="1" applyAlignment="1" applyProtection="1">
      <alignment horizontal="right" vertical="center"/>
    </xf>
    <xf numFmtId="165" fontId="29" fillId="7" borderId="29" xfId="0" applyNumberFormat="1" applyFont="1" applyFill="1" applyBorder="1" applyAlignment="1" applyProtection="1">
      <alignment horizontal="right" vertical="center"/>
    </xf>
    <xf numFmtId="0" fontId="14" fillId="6" borderId="47" xfId="0" applyNumberFormat="1" applyFont="1" applyFill="1" applyBorder="1" applyAlignment="1" applyProtection="1">
      <alignment horizontal="center" vertical="center" textRotation="90" wrapText="1"/>
    </xf>
    <xf numFmtId="0" fontId="14" fillId="6" borderId="2" xfId="0" applyNumberFormat="1" applyFont="1" applyFill="1" applyBorder="1" applyAlignment="1" applyProtection="1">
      <alignment horizontal="center" vertical="center" textRotation="90" wrapText="1"/>
    </xf>
    <xf numFmtId="165" fontId="25" fillId="2" borderId="23" xfId="0" applyNumberFormat="1" applyFont="1" applyFill="1" applyBorder="1" applyAlignment="1" applyProtection="1">
      <alignment horizontal="right" vertical="center"/>
    </xf>
    <xf numFmtId="165" fontId="25" fillId="2" borderId="24" xfId="0" applyNumberFormat="1" applyFont="1" applyFill="1" applyBorder="1" applyAlignment="1" applyProtection="1">
      <alignment horizontal="right" vertical="center"/>
    </xf>
    <xf numFmtId="165" fontId="16" fillId="2" borderId="71" xfId="0" applyNumberFormat="1" applyFont="1" applyFill="1" applyBorder="1" applyAlignment="1" applyProtection="1">
      <alignment horizontal="center" vertical="center" wrapText="1"/>
    </xf>
    <xf numFmtId="165" fontId="16" fillId="2" borderId="14" xfId="0" applyNumberFormat="1" applyFont="1" applyFill="1" applyBorder="1" applyAlignment="1" applyProtection="1">
      <alignment horizontal="center" vertical="center" wrapText="1"/>
    </xf>
    <xf numFmtId="165" fontId="16" fillId="2" borderId="72" xfId="0" applyNumberFormat="1" applyFont="1" applyFill="1" applyBorder="1" applyAlignment="1" applyProtection="1">
      <alignment horizontal="center" vertical="center" wrapText="1"/>
    </xf>
    <xf numFmtId="165" fontId="16" fillId="2" borderId="73" xfId="0" applyNumberFormat="1" applyFont="1" applyFill="1" applyBorder="1" applyAlignment="1" applyProtection="1">
      <alignment horizontal="center" vertical="center" wrapText="1"/>
    </xf>
    <xf numFmtId="165" fontId="16" fillId="2" borderId="56" xfId="0" applyNumberFormat="1" applyFont="1" applyFill="1" applyBorder="1" applyAlignment="1" applyProtection="1">
      <alignment horizontal="center" vertical="center" wrapText="1"/>
    </xf>
    <xf numFmtId="0" fontId="14" fillId="13" borderId="12" xfId="0" applyNumberFormat="1" applyFont="1" applyFill="1" applyBorder="1" applyAlignment="1" applyProtection="1">
      <alignment horizontal="center" vertical="center"/>
    </xf>
    <xf numFmtId="0" fontId="14" fillId="13" borderId="13" xfId="0" applyNumberFormat="1" applyFont="1" applyFill="1" applyBorder="1" applyAlignment="1" applyProtection="1">
      <alignment horizontal="center" vertical="center"/>
    </xf>
    <xf numFmtId="1" fontId="3" fillId="2" borderId="14" xfId="0" applyNumberFormat="1" applyFont="1" applyFill="1" applyBorder="1" applyAlignment="1" applyProtection="1">
      <alignment horizontal="left" vertical="center" textRotation="180" wrapText="1"/>
    </xf>
    <xf numFmtId="1" fontId="3" fillId="2" borderId="73" xfId="0" applyNumberFormat="1" applyFont="1" applyFill="1" applyBorder="1" applyAlignment="1" applyProtection="1">
      <alignment horizontal="left" vertical="center" textRotation="180" wrapText="1"/>
    </xf>
    <xf numFmtId="165" fontId="16" fillId="2" borderId="76" xfId="0" applyNumberFormat="1" applyFont="1" applyFill="1" applyBorder="1" applyAlignment="1" applyProtection="1">
      <alignment horizontal="center" vertical="center" wrapText="1"/>
    </xf>
    <xf numFmtId="0" fontId="14" fillId="2" borderId="13" xfId="0" applyNumberFormat="1" applyFont="1" applyFill="1" applyBorder="1" applyAlignment="1" applyProtection="1">
      <alignment horizontal="center" vertical="center"/>
    </xf>
    <xf numFmtId="167" fontId="23" fillId="2" borderId="100" xfId="0" applyNumberFormat="1" applyFont="1" applyFill="1" applyBorder="1" applyAlignment="1" applyProtection="1">
      <alignment horizontal="center" vertical="center"/>
    </xf>
    <xf numFmtId="167" fontId="23" fillId="2" borderId="115" xfId="0" applyNumberFormat="1" applyFont="1" applyFill="1" applyBorder="1" applyAlignment="1" applyProtection="1">
      <alignment horizontal="center" vertical="center"/>
    </xf>
    <xf numFmtId="0" fontId="23" fillId="2" borderId="116" xfId="0" applyFont="1" applyFill="1" applyBorder="1" applyAlignment="1" applyProtection="1">
      <alignment horizontal="center" vertical="center"/>
    </xf>
    <xf numFmtId="0" fontId="23" fillId="2" borderId="117" xfId="0" applyFont="1" applyFill="1" applyBorder="1" applyAlignment="1" applyProtection="1">
      <alignment horizontal="center" vertical="center"/>
    </xf>
    <xf numFmtId="0" fontId="23" fillId="2" borderId="118" xfId="0" applyFont="1" applyFill="1" applyBorder="1" applyAlignment="1" applyProtection="1">
      <alignment horizontal="center" vertical="center"/>
    </xf>
    <xf numFmtId="0" fontId="23" fillId="15" borderId="94" xfId="0" applyFont="1" applyFill="1" applyBorder="1" applyAlignment="1" applyProtection="1">
      <alignment horizontal="center" vertical="center"/>
    </xf>
    <xf numFmtId="0" fontId="36" fillId="15" borderId="46" xfId="0" applyFont="1" applyFill="1" applyBorder="1" applyAlignment="1" applyProtection="1">
      <alignment horizontal="center" vertical="center" textRotation="90"/>
    </xf>
    <xf numFmtId="49" fontId="37" fillId="2" borderId="45" xfId="0" applyNumberFormat="1" applyFont="1" applyFill="1" applyBorder="1" applyAlignment="1" applyProtection="1">
      <alignment horizontal="center" vertical="center"/>
    </xf>
    <xf numFmtId="49" fontId="37" fillId="2" borderId="95" xfId="0" applyNumberFormat="1" applyFont="1" applyFill="1" applyBorder="1" applyAlignment="1" applyProtection="1">
      <alignment horizontal="center" vertical="center"/>
    </xf>
    <xf numFmtId="0" fontId="23" fillId="2" borderId="97" xfId="0" applyFont="1" applyFill="1" applyBorder="1" applyAlignment="1" applyProtection="1">
      <alignment horizontal="right" vertical="center"/>
    </xf>
    <xf numFmtId="0" fontId="23" fillId="2" borderId="0" xfId="0" applyFont="1" applyFill="1" applyBorder="1" applyAlignment="1" applyProtection="1">
      <alignment horizontal="right" vertical="center"/>
    </xf>
    <xf numFmtId="0" fontId="37" fillId="2" borderId="0" xfId="0" applyFont="1" applyFill="1" applyBorder="1" applyAlignment="1" applyProtection="1">
      <alignment horizontal="center" vertical="center"/>
    </xf>
    <xf numFmtId="0" fontId="37" fillId="2" borderId="46" xfId="0" applyFont="1" applyFill="1" applyBorder="1" applyAlignment="1" applyProtection="1">
      <alignment horizontal="center" vertical="center"/>
    </xf>
    <xf numFmtId="0" fontId="23" fillId="2" borderId="98" xfId="0" applyFont="1" applyFill="1" applyBorder="1" applyAlignment="1" applyProtection="1">
      <alignment horizontal="right" vertical="center"/>
    </xf>
    <xf numFmtId="0" fontId="23" fillId="2" borderId="94" xfId="0" applyFont="1" applyFill="1" applyBorder="1" applyAlignment="1" applyProtection="1">
      <alignment horizontal="right" vertical="center"/>
    </xf>
    <xf numFmtId="0" fontId="35" fillId="2" borderId="94" xfId="0" applyFont="1" applyFill="1" applyBorder="1" applyAlignment="1" applyProtection="1">
      <alignment horizontal="center" vertical="center"/>
    </xf>
    <xf numFmtId="0" fontId="35" fillId="2" borderId="99" xfId="0" applyFont="1" applyFill="1" applyBorder="1" applyAlignment="1" applyProtection="1">
      <alignment horizontal="center" vertical="center"/>
    </xf>
    <xf numFmtId="2" fontId="36" fillId="2" borderId="0" xfId="0" applyNumberFormat="1" applyFont="1" applyFill="1" applyBorder="1" applyAlignment="1" applyProtection="1">
      <alignment horizontal="center" vertical="center"/>
    </xf>
    <xf numFmtId="0" fontId="36" fillId="2" borderId="0" xfId="0" applyFont="1" applyFill="1" applyBorder="1" applyAlignment="1" applyProtection="1">
      <alignment horizontal="center" vertical="center"/>
    </xf>
    <xf numFmtId="0" fontId="36" fillId="2" borderId="46" xfId="0" applyFont="1" applyFill="1" applyBorder="1" applyAlignment="1" applyProtection="1">
      <alignment horizontal="center" vertical="center"/>
    </xf>
  </cellXfs>
  <cellStyles count="7">
    <cellStyle name="Lien hypertexte" xfId="1" builtinId="8" hidden="1"/>
    <cellStyle name="Lien hypertexte" xfId="3" builtinId="8" hidden="1"/>
    <cellStyle name="Lien hypertexte" xfId="5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Normal" xfId="0" builtinId="0"/>
  </cellStyles>
  <dxfs count="2638"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</dxfs>
  <tableStyles count="0" defaultTableStyle="TableStyleMedium2" defaultPivotStyle="PivotStyleLight16"/>
  <colors>
    <mruColors>
      <color rgb="FFFF0000"/>
      <color rgb="FFFFB7B7"/>
      <color rgb="FFFFBDBD"/>
      <color rgb="FFFF8989"/>
      <color rgb="FFFF9393"/>
      <color rgb="FFFFABAB"/>
      <color rgb="FFFF6969"/>
      <color rgb="FFFF5050"/>
      <color rgb="FFFF5757"/>
      <color rgb="FFFFDF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25400</xdr:colOff>
      <xdr:row>8</xdr:row>
      <xdr:rowOff>12700</xdr:rowOff>
    </xdr:from>
    <xdr:to>
      <xdr:col>2</xdr:col>
      <xdr:colOff>25400</xdr:colOff>
      <xdr:row>12</xdr:row>
      <xdr:rowOff>25400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10</xdr:row>
          <xdr:rowOff>22860</xdr:rowOff>
        </xdr:from>
        <xdr:to>
          <xdr:col>7</xdr:col>
          <xdr:colOff>1554480</xdr:colOff>
          <xdr:row>13</xdr:row>
          <xdr:rowOff>106680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 tout les jours en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14</xdr:row>
          <xdr:rowOff>0</xdr:rowOff>
        </xdr:from>
        <xdr:to>
          <xdr:col>7</xdr:col>
          <xdr:colOff>1554480</xdr:colOff>
          <xdr:row>17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le fichier du Mois suivant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cintosh%20HD:Users:manager:MEGA:Plannings%20et%20Heures:La%20Licorne:Cuisine:NE_PAS_SUPPRIMER_HEURES_POIN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ures Pointag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K1052"/>
  <sheetViews>
    <sheetView tabSelected="1" workbookViewId="0">
      <selection activeCell="J3" sqref="J3:K3"/>
    </sheetView>
  </sheetViews>
  <sheetFormatPr baseColWidth="10" defaultColWidth="10.6640625" defaultRowHeight="12" customHeight="1" x14ac:dyDescent="0.3"/>
  <cols>
    <col min="1" max="1" width="5.6640625" style="1" customWidth="1"/>
    <col min="2" max="2" width="25.6640625" style="1" customWidth="1"/>
    <col min="3" max="3" width="1.44140625" style="1" customWidth="1"/>
    <col min="4" max="4" width="25.6640625" style="1" customWidth="1"/>
    <col min="5" max="5" width="1.44140625" style="1" customWidth="1"/>
    <col min="6" max="6" width="25.6640625" style="1" customWidth="1"/>
    <col min="7" max="7" width="1.44140625" style="1" customWidth="1"/>
    <col min="8" max="8" width="25.6640625" style="1" customWidth="1"/>
    <col min="9" max="9" width="1.44140625" style="1" customWidth="1"/>
    <col min="10" max="10" width="6.33203125" style="1" customWidth="1"/>
    <col min="11" max="11" width="25.33203125" style="1" customWidth="1"/>
    <col min="12" max="16384" width="10.6640625" style="1"/>
  </cols>
  <sheetData>
    <row r="1" spans="1:11" ht="12" customHeight="1" thickBot="1" x14ac:dyDescent="0.35">
      <c r="A1" s="244"/>
    </row>
    <row r="2" spans="1:11" ht="18" customHeight="1" x14ac:dyDescent="0.3">
      <c r="B2" s="333" t="s">
        <v>48</v>
      </c>
      <c r="C2" s="338"/>
      <c r="D2" s="334"/>
      <c r="E2" s="2"/>
      <c r="F2" s="7" t="s">
        <v>49</v>
      </c>
      <c r="H2" s="7" t="s">
        <v>47</v>
      </c>
      <c r="J2" s="329" t="s">
        <v>67</v>
      </c>
      <c r="K2" s="330"/>
    </row>
    <row r="3" spans="1:11" ht="12" customHeight="1" thickBot="1" x14ac:dyDescent="0.35">
      <c r="B3" s="339" t="s">
        <v>110</v>
      </c>
      <c r="C3" s="340"/>
      <c r="D3" s="341"/>
      <c r="F3" s="35" t="s">
        <v>92</v>
      </c>
      <c r="H3" s="35" t="s">
        <v>93</v>
      </c>
      <c r="J3" s="331">
        <v>1</v>
      </c>
      <c r="K3" s="332"/>
    </row>
    <row r="4" spans="1:11" ht="12" customHeight="1" thickBot="1" x14ac:dyDescent="0.35">
      <c r="F4" s="328" t="s">
        <v>83</v>
      </c>
      <c r="G4" s="328"/>
      <c r="H4" s="328" t="s">
        <v>84</v>
      </c>
      <c r="I4" s="328"/>
      <c r="J4" s="328"/>
      <c r="K4" s="328" t="s">
        <v>85</v>
      </c>
    </row>
    <row r="5" spans="1:11" s="2" customFormat="1" ht="12" customHeight="1" x14ac:dyDescent="0.3">
      <c r="B5" s="7" t="s">
        <v>0</v>
      </c>
      <c r="D5" s="7" t="s">
        <v>1</v>
      </c>
      <c r="F5" s="7" t="s">
        <v>2</v>
      </c>
      <c r="H5" s="7" t="s">
        <v>3</v>
      </c>
      <c r="J5" s="333" t="s">
        <v>4</v>
      </c>
      <c r="K5" s="334"/>
    </row>
    <row r="6" spans="1:11" ht="12" customHeight="1" thickBot="1" x14ac:dyDescent="0.35">
      <c r="B6" s="36">
        <v>24</v>
      </c>
      <c r="D6" s="35">
        <v>0.33</v>
      </c>
      <c r="F6" s="35">
        <v>0.38</v>
      </c>
      <c r="H6" s="35">
        <v>0.125</v>
      </c>
      <c r="J6" s="335">
        <v>215.31100478468898</v>
      </c>
      <c r="K6" s="336"/>
    </row>
    <row r="7" spans="1:11" ht="12" customHeight="1" thickBot="1" x14ac:dyDescent="0.35">
      <c r="B7" s="328" t="s">
        <v>88</v>
      </c>
      <c r="C7" s="328"/>
      <c r="D7" s="328" t="s">
        <v>89</v>
      </c>
      <c r="E7" s="328"/>
      <c r="F7" s="328" t="s">
        <v>90</v>
      </c>
      <c r="G7" s="328"/>
      <c r="H7" s="328" t="s">
        <v>91</v>
      </c>
      <c r="I7" s="328"/>
      <c r="J7" s="328"/>
      <c r="K7" s="328"/>
    </row>
    <row r="8" spans="1:11" ht="12" customHeight="1" x14ac:dyDescent="0.3">
      <c r="B8" s="329" t="s">
        <v>52</v>
      </c>
      <c r="C8" s="342"/>
      <c r="D8" s="330"/>
      <c r="F8" s="329" t="s">
        <v>53</v>
      </c>
      <c r="G8" s="342"/>
      <c r="H8" s="330"/>
      <c r="J8" s="329" t="s">
        <v>60</v>
      </c>
      <c r="K8" s="330"/>
    </row>
    <row r="9" spans="1:11" ht="12" customHeight="1" thickBot="1" x14ac:dyDescent="0.35">
      <c r="B9" s="331">
        <v>12</v>
      </c>
      <c r="C9" s="343"/>
      <c r="D9" s="332"/>
      <c r="F9" s="331">
        <v>2022</v>
      </c>
      <c r="G9" s="343"/>
      <c r="H9" s="332"/>
      <c r="J9" s="160">
        <v>1</v>
      </c>
      <c r="K9" s="169" t="s">
        <v>105</v>
      </c>
    </row>
    <row r="10" spans="1:11" ht="12" customHeight="1" x14ac:dyDescent="0.3">
      <c r="B10" s="337" t="s">
        <v>86</v>
      </c>
      <c r="C10" s="337"/>
      <c r="D10" s="337"/>
      <c r="E10" s="328"/>
      <c r="F10" s="337" t="s">
        <v>87</v>
      </c>
      <c r="G10" s="337"/>
      <c r="H10" s="337"/>
      <c r="J10" s="161">
        <v>2</v>
      </c>
      <c r="K10" s="170" t="s">
        <v>106</v>
      </c>
    </row>
    <row r="11" spans="1:11" ht="12" customHeight="1" x14ac:dyDescent="0.3">
      <c r="J11" s="162">
        <v>3</v>
      </c>
      <c r="K11" s="171" t="s">
        <v>107</v>
      </c>
    </row>
    <row r="12" spans="1:11" ht="12" customHeight="1" x14ac:dyDescent="0.3">
      <c r="J12" s="163">
        <v>4</v>
      </c>
      <c r="K12" s="172" t="s">
        <v>14</v>
      </c>
    </row>
    <row r="13" spans="1:11" ht="12" customHeight="1" x14ac:dyDescent="0.3">
      <c r="J13" s="164">
        <v>5</v>
      </c>
      <c r="K13" s="173" t="s">
        <v>104</v>
      </c>
    </row>
    <row r="14" spans="1:11" ht="12" customHeight="1" x14ac:dyDescent="0.3">
      <c r="J14" s="165">
        <v>6</v>
      </c>
      <c r="K14" s="174" t="s">
        <v>108</v>
      </c>
    </row>
    <row r="15" spans="1:11" ht="12" customHeight="1" x14ac:dyDescent="0.3">
      <c r="J15" s="166">
        <v>7</v>
      </c>
      <c r="K15" s="175"/>
    </row>
    <row r="16" spans="1:11" ht="12" customHeight="1" x14ac:dyDescent="0.3">
      <c r="J16" s="167">
        <v>8</v>
      </c>
      <c r="K16" s="250" t="s">
        <v>75</v>
      </c>
    </row>
    <row r="17" spans="10:11" ht="12" customHeight="1" thickBot="1" x14ac:dyDescent="0.35">
      <c r="J17" s="168">
        <v>9</v>
      </c>
      <c r="K17" s="251" t="s">
        <v>109</v>
      </c>
    </row>
    <row r="37" ht="18" customHeight="1" x14ac:dyDescent="0.3"/>
    <row r="72" ht="18" customHeight="1" x14ac:dyDescent="0.3"/>
    <row r="107" ht="18" customHeight="1" x14ac:dyDescent="0.3"/>
    <row r="142" ht="18" customHeight="1" x14ac:dyDescent="0.3"/>
    <row r="177" ht="18" customHeight="1" x14ac:dyDescent="0.3"/>
    <row r="212" ht="18" customHeight="1" x14ac:dyDescent="0.3"/>
    <row r="247" ht="18" customHeight="1" x14ac:dyDescent="0.3"/>
    <row r="282" ht="18" customHeight="1" x14ac:dyDescent="0.3"/>
    <row r="317" ht="18" customHeight="1" x14ac:dyDescent="0.3"/>
    <row r="352" ht="18" customHeight="1" x14ac:dyDescent="0.3"/>
    <row r="387" ht="18" customHeight="1" x14ac:dyDescent="0.3"/>
    <row r="422" ht="18" customHeight="1" x14ac:dyDescent="0.3"/>
    <row r="457" ht="18" customHeight="1" x14ac:dyDescent="0.3"/>
    <row r="492" ht="18" customHeight="1" x14ac:dyDescent="0.3"/>
    <row r="527" ht="18" customHeight="1" x14ac:dyDescent="0.3"/>
    <row r="562" ht="18" customHeight="1" x14ac:dyDescent="0.3"/>
    <row r="597" ht="18" customHeight="1" x14ac:dyDescent="0.3"/>
    <row r="632" ht="18" customHeight="1" x14ac:dyDescent="0.3"/>
    <row r="667" ht="18" customHeight="1" x14ac:dyDescent="0.3"/>
    <row r="702" ht="18" customHeight="1" x14ac:dyDescent="0.3"/>
    <row r="737" ht="18" customHeight="1" x14ac:dyDescent="0.3"/>
    <row r="772" ht="18" customHeight="1" x14ac:dyDescent="0.3"/>
    <row r="807" ht="18" customHeight="1" x14ac:dyDescent="0.3"/>
    <row r="842" ht="18" customHeight="1" x14ac:dyDescent="0.3"/>
    <row r="877" ht="18" customHeight="1" x14ac:dyDescent="0.3"/>
    <row r="912" ht="18" customHeight="1" x14ac:dyDescent="0.3"/>
    <row r="947" ht="18" customHeight="1" x14ac:dyDescent="0.3"/>
    <row r="982" ht="18" customHeight="1" x14ac:dyDescent="0.3"/>
    <row r="1017" ht="18" customHeight="1" x14ac:dyDescent="0.3"/>
    <row r="1052" ht="18" customHeight="1" x14ac:dyDescent="0.3"/>
  </sheetData>
  <sheetProtection algorithmName="SHA-512" hashValue="1zTl3SWCPKC2t7WZsLMhhYDmMK1CQdfTSsercuhDkcY2vAYTNfd7dqDnxcL2RmKlJea52r62x5pTp8d/gGJ/gg==" saltValue="RnlIuxkpl6mJu6rpRnCNQA==" spinCount="100000" sheet="1" objects="1" scenarios="1" selectLockedCells="1"/>
  <mergeCells count="13">
    <mergeCell ref="B10:D10"/>
    <mergeCell ref="F10:H10"/>
    <mergeCell ref="B2:D2"/>
    <mergeCell ref="B3:D3"/>
    <mergeCell ref="B8:D8"/>
    <mergeCell ref="B9:D9"/>
    <mergeCell ref="F8:H8"/>
    <mergeCell ref="F9:H9"/>
    <mergeCell ref="J2:K2"/>
    <mergeCell ref="J3:K3"/>
    <mergeCell ref="J5:K5"/>
    <mergeCell ref="J6:K6"/>
    <mergeCell ref="J8:K8"/>
  </mergeCells>
  <printOptions horizontalCentered="1"/>
  <pageMargins left="0.7" right="0.7" top="0.75" bottom="0.75" header="0.3" footer="0.3"/>
  <pageSetup paperSize="9" orientation="portrait" r:id="rId1"/>
  <rowBreaks count="12" manualBreakCount="12">
    <brk id="105" max="16383" man="1"/>
    <brk id="106" max="16383" man="1"/>
    <brk id="210" max="16383" man="1"/>
    <brk id="211" max="16383" man="1"/>
    <brk id="316" max="16383" man="1"/>
    <brk id="421" max="16383" man="1"/>
    <brk id="526" max="16383" man="1"/>
    <brk id="631" max="16383" man="1"/>
    <brk id="736" max="16383" man="1"/>
    <brk id="841" max="16383" man="1"/>
    <brk id="946" max="16383" man="1"/>
    <brk id="1051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Fill="0" autoPict="0" macro="[0]!Exporter_tout_jour">
                <anchor moveWithCells="1">
                  <from>
                    <xdr:col>1</xdr:col>
                    <xdr:colOff>144780</xdr:colOff>
                    <xdr:row>10</xdr:row>
                    <xdr:rowOff>22860</xdr:rowOff>
                  </from>
                  <to>
                    <xdr:col>7</xdr:col>
                    <xdr:colOff>1554480</xdr:colOff>
                    <xdr:row>13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exporter_mois_suivant">
                <anchor moveWithCells="1" sizeWithCells="1">
                  <from>
                    <xdr:col>1</xdr:col>
                    <xdr:colOff>144780</xdr:colOff>
                    <xdr:row>14</xdr:row>
                    <xdr:rowOff>0</xdr:rowOff>
                  </from>
                  <to>
                    <xdr:col>7</xdr:col>
                    <xdr:colOff>1554480</xdr:colOff>
                    <xdr:row>17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L32"/>
  <sheetViews>
    <sheetView zoomScale="80" zoomScaleNormal="80" zoomScalePageLayoutView="80" workbookViewId="0">
      <pane ySplit="1" topLeftCell="A2" activePane="bottomLeft" state="frozen"/>
      <selection pane="bottomLeft" activeCell="C6" sqref="C6"/>
    </sheetView>
  </sheetViews>
  <sheetFormatPr baseColWidth="10" defaultColWidth="10.6640625" defaultRowHeight="14.4" x14ac:dyDescent="0.3"/>
  <cols>
    <col min="1" max="1" width="13.33203125" style="1" customWidth="1"/>
    <col min="2" max="2" width="58.6640625" style="1" customWidth="1"/>
    <col min="3" max="3" width="27.6640625" style="1" customWidth="1"/>
    <col min="4" max="7" width="14.33203125" style="1" hidden="1" customWidth="1"/>
    <col min="8" max="9" width="10.6640625" style="1" hidden="1" customWidth="1"/>
    <col min="10" max="10" width="10.6640625" style="253" hidden="1" customWidth="1"/>
    <col min="11" max="11" width="17.6640625" style="58" customWidth="1"/>
    <col min="12" max="12" width="10.6640625" style="60"/>
    <col min="13" max="16384" width="10.6640625" style="1"/>
  </cols>
  <sheetData>
    <row r="1" spans="1:12" s="24" customFormat="1" ht="35.25" customHeight="1" x14ac:dyDescent="0.3">
      <c r="B1" s="20" t="s">
        <v>10</v>
      </c>
      <c r="C1" s="21" t="s">
        <v>45</v>
      </c>
      <c r="D1" s="22" t="s">
        <v>5</v>
      </c>
      <c r="E1" s="22" t="s">
        <v>11</v>
      </c>
      <c r="F1" s="22" t="s">
        <v>6</v>
      </c>
      <c r="G1" s="22" t="s">
        <v>7</v>
      </c>
      <c r="H1" s="22" t="s">
        <v>8</v>
      </c>
      <c r="I1" s="23" t="s">
        <v>9</v>
      </c>
      <c r="J1" s="252"/>
      <c r="K1" s="57" t="s">
        <v>61</v>
      </c>
      <c r="L1" s="59">
        <v>30.31</v>
      </c>
    </row>
    <row r="2" spans="1:12" x14ac:dyDescent="0.3">
      <c r="A2" s="1" t="s">
        <v>15</v>
      </c>
      <c r="B2" s="326"/>
      <c r="C2" s="327"/>
      <c r="D2" s="3"/>
      <c r="E2" s="3"/>
      <c r="F2" s="3"/>
      <c r="G2" s="3"/>
      <c r="H2" s="3"/>
      <c r="I2" s="4"/>
      <c r="K2" s="232">
        <v>0</v>
      </c>
      <c r="L2" s="60">
        <f t="shared" ref="L2:L31" si="0">C2/$L$1</f>
        <v>0</v>
      </c>
    </row>
    <row r="3" spans="1:12" x14ac:dyDescent="0.3">
      <c r="A3" s="1" t="s">
        <v>16</v>
      </c>
      <c r="B3" s="326"/>
      <c r="C3" s="327"/>
      <c r="D3" s="3"/>
      <c r="E3" s="3"/>
      <c r="F3" s="3"/>
      <c r="G3" s="3"/>
      <c r="H3" s="3"/>
      <c r="I3" s="4"/>
      <c r="K3" s="232">
        <v>0</v>
      </c>
      <c r="L3" s="60">
        <f t="shared" si="0"/>
        <v>0</v>
      </c>
    </row>
    <row r="4" spans="1:12" x14ac:dyDescent="0.3">
      <c r="A4" s="1" t="s">
        <v>17</v>
      </c>
      <c r="B4" s="32" t="s">
        <v>103</v>
      </c>
      <c r="C4" s="33">
        <v>169</v>
      </c>
      <c r="D4" s="3"/>
      <c r="E4" s="3"/>
      <c r="F4" s="3"/>
      <c r="G4" s="3"/>
      <c r="H4" s="3"/>
      <c r="I4" s="4"/>
      <c r="J4" s="253">
        <v>1</v>
      </c>
      <c r="K4" s="232">
        <v>0</v>
      </c>
      <c r="L4" s="60">
        <f t="shared" si="0"/>
        <v>5.5757175849554601</v>
      </c>
    </row>
    <row r="5" spans="1:12" x14ac:dyDescent="0.3">
      <c r="A5" s="1" t="s">
        <v>18</v>
      </c>
      <c r="B5" s="32" t="s">
        <v>94</v>
      </c>
      <c r="C5" s="33">
        <v>169</v>
      </c>
      <c r="D5" s="3"/>
      <c r="E5" s="3"/>
      <c r="F5" s="3"/>
      <c r="G5" s="3"/>
      <c r="H5" s="3"/>
      <c r="I5" s="4"/>
      <c r="J5" s="253">
        <v>1</v>
      </c>
      <c r="K5" s="232">
        <v>0</v>
      </c>
      <c r="L5" s="60">
        <f t="shared" si="0"/>
        <v>5.5757175849554601</v>
      </c>
    </row>
    <row r="6" spans="1:12" x14ac:dyDescent="0.3">
      <c r="A6" s="1" t="s">
        <v>19</v>
      </c>
      <c r="B6" s="32" t="s">
        <v>95</v>
      </c>
      <c r="C6" s="33">
        <v>169</v>
      </c>
      <c r="D6" s="3"/>
      <c r="E6" s="3"/>
      <c r="F6" s="3"/>
      <c r="G6" s="3"/>
      <c r="H6" s="3"/>
      <c r="I6" s="4"/>
      <c r="J6" s="253">
        <v>1</v>
      </c>
      <c r="K6" s="232">
        <v>0</v>
      </c>
      <c r="L6" s="60">
        <f t="shared" si="0"/>
        <v>5.5757175849554601</v>
      </c>
    </row>
    <row r="7" spans="1:12" x14ac:dyDescent="0.3">
      <c r="A7" s="1" t="s">
        <v>20</v>
      </c>
      <c r="B7" s="32" t="s">
        <v>96</v>
      </c>
      <c r="C7" s="33">
        <v>169</v>
      </c>
      <c r="D7" s="3"/>
      <c r="E7" s="3"/>
      <c r="F7" s="3"/>
      <c r="G7" s="3"/>
      <c r="H7" s="3"/>
      <c r="I7" s="4"/>
      <c r="J7" s="253">
        <v>1</v>
      </c>
      <c r="K7" s="232">
        <v>0</v>
      </c>
      <c r="L7" s="60">
        <f t="shared" si="0"/>
        <v>5.5757175849554601</v>
      </c>
    </row>
    <row r="8" spans="1:12" x14ac:dyDescent="0.3">
      <c r="A8" s="1" t="s">
        <v>21</v>
      </c>
      <c r="B8" s="32" t="s">
        <v>97</v>
      </c>
      <c r="C8" s="33">
        <v>169</v>
      </c>
      <c r="D8" s="3"/>
      <c r="E8" s="3"/>
      <c r="F8" s="3"/>
      <c r="G8" s="3"/>
      <c r="H8" s="3"/>
      <c r="I8" s="4"/>
      <c r="J8" s="253">
        <v>1</v>
      </c>
      <c r="K8" s="232">
        <v>0</v>
      </c>
      <c r="L8" s="60">
        <f t="shared" si="0"/>
        <v>5.5757175849554601</v>
      </c>
    </row>
    <row r="9" spans="1:12" x14ac:dyDescent="0.3">
      <c r="A9" s="1" t="s">
        <v>22</v>
      </c>
      <c r="B9" s="32" t="s">
        <v>98</v>
      </c>
      <c r="C9" s="33">
        <v>169</v>
      </c>
      <c r="D9" s="3"/>
      <c r="E9" s="3"/>
      <c r="F9" s="3"/>
      <c r="G9" s="3"/>
      <c r="H9" s="3"/>
      <c r="I9" s="4"/>
      <c r="J9" s="253">
        <v>1</v>
      </c>
      <c r="K9" s="232">
        <v>0</v>
      </c>
      <c r="L9" s="60">
        <f t="shared" si="0"/>
        <v>5.5757175849554601</v>
      </c>
    </row>
    <row r="10" spans="1:12" x14ac:dyDescent="0.3">
      <c r="A10" s="1" t="s">
        <v>23</v>
      </c>
      <c r="B10" s="32" t="s">
        <v>99</v>
      </c>
      <c r="C10" s="33">
        <v>169</v>
      </c>
      <c r="D10" s="3"/>
      <c r="E10" s="3"/>
      <c r="F10" s="3"/>
      <c r="G10" s="3"/>
      <c r="H10" s="3"/>
      <c r="I10" s="4"/>
      <c r="J10" s="253">
        <v>1</v>
      </c>
      <c r="K10" s="232">
        <v>0</v>
      </c>
      <c r="L10" s="60">
        <f t="shared" si="0"/>
        <v>5.5757175849554601</v>
      </c>
    </row>
    <row r="11" spans="1:12" x14ac:dyDescent="0.3">
      <c r="A11" s="1" t="s">
        <v>24</v>
      </c>
      <c r="B11" s="32" t="s">
        <v>100</v>
      </c>
      <c r="C11" s="33">
        <v>169</v>
      </c>
      <c r="D11" s="3"/>
      <c r="E11" s="3"/>
      <c r="F11" s="3"/>
      <c r="G11" s="3"/>
      <c r="H11" s="3"/>
      <c r="I11" s="4"/>
      <c r="J11" s="253">
        <v>1</v>
      </c>
      <c r="K11" s="232">
        <v>0</v>
      </c>
      <c r="L11" s="60">
        <f t="shared" si="0"/>
        <v>5.5757175849554601</v>
      </c>
    </row>
    <row r="12" spans="1:12" x14ac:dyDescent="0.3">
      <c r="A12" s="1" t="s">
        <v>25</v>
      </c>
      <c r="B12" s="32" t="s">
        <v>101</v>
      </c>
      <c r="C12" s="33">
        <v>169</v>
      </c>
      <c r="D12" s="3"/>
      <c r="E12" s="3"/>
      <c r="F12" s="3"/>
      <c r="G12" s="3"/>
      <c r="H12" s="3"/>
      <c r="I12" s="4"/>
      <c r="J12" s="253">
        <v>1</v>
      </c>
      <c r="K12" s="232">
        <v>0</v>
      </c>
      <c r="L12" s="60">
        <f t="shared" si="0"/>
        <v>5.5757175849554601</v>
      </c>
    </row>
    <row r="13" spans="1:12" x14ac:dyDescent="0.3">
      <c r="A13" s="1" t="s">
        <v>26</v>
      </c>
      <c r="B13" s="32" t="s">
        <v>102</v>
      </c>
      <c r="C13" s="33">
        <v>70</v>
      </c>
      <c r="D13" s="3"/>
      <c r="E13" s="3"/>
      <c r="F13" s="3"/>
      <c r="G13" s="3"/>
      <c r="H13" s="3"/>
      <c r="I13" s="4"/>
      <c r="J13" s="253">
        <v>1</v>
      </c>
      <c r="K13" s="232">
        <v>0</v>
      </c>
      <c r="L13" s="60">
        <f t="shared" si="0"/>
        <v>2.309468822170901</v>
      </c>
    </row>
    <row r="14" spans="1:12" x14ac:dyDescent="0.3">
      <c r="A14" s="1" t="s">
        <v>27</v>
      </c>
      <c r="B14" s="32"/>
      <c r="C14" s="33"/>
      <c r="D14" s="3"/>
      <c r="E14" s="3"/>
      <c r="F14" s="3"/>
      <c r="G14" s="3"/>
      <c r="H14" s="3"/>
      <c r="I14" s="4"/>
      <c r="K14" s="232">
        <v>0</v>
      </c>
      <c r="L14" s="60">
        <f t="shared" si="0"/>
        <v>0</v>
      </c>
    </row>
    <row r="15" spans="1:12" x14ac:dyDescent="0.3">
      <c r="A15" s="1" t="s">
        <v>28</v>
      </c>
      <c r="B15" s="32"/>
      <c r="C15" s="33"/>
      <c r="D15" s="3"/>
      <c r="E15" s="3"/>
      <c r="F15" s="3"/>
      <c r="G15" s="3"/>
      <c r="H15" s="3"/>
      <c r="I15" s="4"/>
      <c r="K15" s="232">
        <v>0</v>
      </c>
      <c r="L15" s="60">
        <f t="shared" si="0"/>
        <v>0</v>
      </c>
    </row>
    <row r="16" spans="1:12" x14ac:dyDescent="0.3">
      <c r="A16" s="1" t="s">
        <v>29</v>
      </c>
      <c r="B16" s="32"/>
      <c r="C16" s="33"/>
      <c r="D16" s="3"/>
      <c r="E16" s="3"/>
      <c r="F16" s="3"/>
      <c r="G16" s="3"/>
      <c r="H16" s="3"/>
      <c r="I16" s="4"/>
      <c r="K16" s="232">
        <v>0</v>
      </c>
      <c r="L16" s="60">
        <f t="shared" si="0"/>
        <v>0</v>
      </c>
    </row>
    <row r="17" spans="1:12" x14ac:dyDescent="0.3">
      <c r="A17" s="1" t="s">
        <v>30</v>
      </c>
      <c r="B17" s="32"/>
      <c r="C17" s="33"/>
      <c r="D17" s="3"/>
      <c r="E17" s="3"/>
      <c r="F17" s="3"/>
      <c r="G17" s="3"/>
      <c r="H17" s="3"/>
      <c r="I17" s="4"/>
      <c r="K17" s="232">
        <v>0</v>
      </c>
      <c r="L17" s="60">
        <f t="shared" si="0"/>
        <v>0</v>
      </c>
    </row>
    <row r="18" spans="1:12" x14ac:dyDescent="0.3">
      <c r="A18" s="1" t="s">
        <v>31</v>
      </c>
      <c r="B18" s="32"/>
      <c r="C18" s="33"/>
      <c r="D18" s="3"/>
      <c r="E18" s="3"/>
      <c r="F18" s="3"/>
      <c r="G18" s="3"/>
      <c r="H18" s="3"/>
      <c r="I18" s="4"/>
      <c r="K18" s="232">
        <v>0</v>
      </c>
      <c r="L18" s="60">
        <f t="shared" si="0"/>
        <v>0</v>
      </c>
    </row>
    <row r="19" spans="1:12" x14ac:dyDescent="0.3">
      <c r="A19" s="1" t="s">
        <v>32</v>
      </c>
      <c r="B19" s="32"/>
      <c r="C19" s="33"/>
      <c r="D19" s="3"/>
      <c r="E19" s="3"/>
      <c r="F19" s="3"/>
      <c r="G19" s="3"/>
      <c r="H19" s="3"/>
      <c r="I19" s="4"/>
      <c r="K19" s="232">
        <v>0</v>
      </c>
      <c r="L19" s="60">
        <f t="shared" si="0"/>
        <v>0</v>
      </c>
    </row>
    <row r="20" spans="1:12" x14ac:dyDescent="0.3">
      <c r="A20" s="1" t="s">
        <v>33</v>
      </c>
      <c r="B20" s="32"/>
      <c r="C20" s="33"/>
      <c r="D20" s="3"/>
      <c r="E20" s="3"/>
      <c r="F20" s="3"/>
      <c r="G20" s="3"/>
      <c r="H20" s="3"/>
      <c r="I20" s="4"/>
      <c r="K20" s="232">
        <v>0</v>
      </c>
      <c r="L20" s="60">
        <f t="shared" si="0"/>
        <v>0</v>
      </c>
    </row>
    <row r="21" spans="1:12" x14ac:dyDescent="0.3">
      <c r="A21" s="1" t="s">
        <v>34</v>
      </c>
      <c r="B21" s="32"/>
      <c r="C21" s="33"/>
      <c r="D21" s="3"/>
      <c r="E21" s="3"/>
      <c r="F21" s="3"/>
      <c r="G21" s="3"/>
      <c r="H21" s="3"/>
      <c r="I21" s="4"/>
      <c r="K21" s="232">
        <v>0</v>
      </c>
      <c r="L21" s="60">
        <f t="shared" si="0"/>
        <v>0</v>
      </c>
    </row>
    <row r="22" spans="1:12" x14ac:dyDescent="0.3">
      <c r="A22" s="1" t="s">
        <v>35</v>
      </c>
      <c r="B22" s="32"/>
      <c r="C22" s="33"/>
      <c r="D22" s="3"/>
      <c r="E22" s="3"/>
      <c r="F22" s="3"/>
      <c r="G22" s="3"/>
      <c r="H22" s="3"/>
      <c r="I22" s="4"/>
      <c r="K22" s="232">
        <v>0</v>
      </c>
      <c r="L22" s="60">
        <f t="shared" si="0"/>
        <v>0</v>
      </c>
    </row>
    <row r="23" spans="1:12" x14ac:dyDescent="0.3">
      <c r="A23" s="1" t="s">
        <v>36</v>
      </c>
      <c r="B23" s="32"/>
      <c r="C23" s="33"/>
      <c r="D23" s="3"/>
      <c r="E23" s="3"/>
      <c r="F23" s="3"/>
      <c r="G23" s="3"/>
      <c r="H23" s="3"/>
      <c r="I23" s="4"/>
      <c r="K23" s="232">
        <v>0</v>
      </c>
      <c r="L23" s="60">
        <f t="shared" si="0"/>
        <v>0</v>
      </c>
    </row>
    <row r="24" spans="1:12" x14ac:dyDescent="0.3">
      <c r="A24" s="1" t="s">
        <v>37</v>
      </c>
      <c r="B24" s="32"/>
      <c r="C24" s="34"/>
      <c r="D24" s="3"/>
      <c r="E24" s="3"/>
      <c r="F24" s="3"/>
      <c r="G24" s="3"/>
      <c r="H24" s="3"/>
      <c r="I24" s="4"/>
      <c r="K24" s="232">
        <v>0</v>
      </c>
      <c r="L24" s="60">
        <f t="shared" si="0"/>
        <v>0</v>
      </c>
    </row>
    <row r="25" spans="1:12" x14ac:dyDescent="0.3">
      <c r="A25" s="1" t="s">
        <v>38</v>
      </c>
      <c r="B25" s="32"/>
      <c r="C25" s="33"/>
      <c r="D25" s="3"/>
      <c r="E25" s="3"/>
      <c r="F25" s="3"/>
      <c r="G25" s="3"/>
      <c r="H25" s="3"/>
      <c r="I25" s="4"/>
      <c r="K25" s="232">
        <v>0</v>
      </c>
      <c r="L25" s="60">
        <f t="shared" si="0"/>
        <v>0</v>
      </c>
    </row>
    <row r="26" spans="1:12" x14ac:dyDescent="0.3">
      <c r="A26" s="1" t="s">
        <v>39</v>
      </c>
      <c r="B26" s="32"/>
      <c r="C26" s="33"/>
      <c r="D26" s="3"/>
      <c r="E26" s="3"/>
      <c r="F26" s="3"/>
      <c r="G26" s="3"/>
      <c r="H26" s="3"/>
      <c r="I26" s="4"/>
      <c r="K26" s="232">
        <v>0</v>
      </c>
      <c r="L26" s="60">
        <f t="shared" si="0"/>
        <v>0</v>
      </c>
    </row>
    <row r="27" spans="1:12" x14ac:dyDescent="0.3">
      <c r="A27" s="1" t="s">
        <v>40</v>
      </c>
      <c r="B27" s="32"/>
      <c r="C27" s="34"/>
      <c r="D27" s="3"/>
      <c r="E27" s="3"/>
      <c r="F27" s="3"/>
      <c r="G27" s="3"/>
      <c r="H27" s="3"/>
      <c r="I27" s="4"/>
      <c r="K27" s="232">
        <v>0</v>
      </c>
      <c r="L27" s="60">
        <f t="shared" si="0"/>
        <v>0</v>
      </c>
    </row>
    <row r="28" spans="1:12" x14ac:dyDescent="0.3">
      <c r="A28" s="1" t="s">
        <v>41</v>
      </c>
      <c r="B28" s="32"/>
      <c r="C28" s="33"/>
      <c r="D28" s="3"/>
      <c r="E28" s="3"/>
      <c r="F28" s="3"/>
      <c r="G28" s="3"/>
      <c r="H28" s="3"/>
      <c r="I28" s="4"/>
      <c r="K28" s="232">
        <v>0</v>
      </c>
      <c r="L28" s="60">
        <f t="shared" si="0"/>
        <v>0</v>
      </c>
    </row>
    <row r="29" spans="1:12" x14ac:dyDescent="0.3">
      <c r="A29" s="1" t="s">
        <v>42</v>
      </c>
      <c r="B29" s="32"/>
      <c r="C29" s="33"/>
      <c r="D29" s="3"/>
      <c r="E29" s="3"/>
      <c r="F29" s="3"/>
      <c r="G29" s="3"/>
      <c r="H29" s="3"/>
      <c r="I29" s="4"/>
      <c r="K29" s="232">
        <v>0</v>
      </c>
      <c r="L29" s="60">
        <f t="shared" si="0"/>
        <v>0</v>
      </c>
    </row>
    <row r="30" spans="1:12" x14ac:dyDescent="0.3">
      <c r="A30" s="1" t="s">
        <v>43</v>
      </c>
      <c r="B30" s="32"/>
      <c r="C30" s="34"/>
      <c r="D30" s="8"/>
      <c r="E30" s="8"/>
      <c r="F30" s="8"/>
      <c r="G30" s="8"/>
      <c r="H30" s="8"/>
      <c r="I30" s="9"/>
      <c r="K30" s="232">
        <v>0</v>
      </c>
      <c r="L30" s="60">
        <f t="shared" si="0"/>
        <v>0</v>
      </c>
    </row>
    <row r="31" spans="1:12" ht="15" thickBot="1" x14ac:dyDescent="0.35">
      <c r="A31" s="1" t="s">
        <v>44</v>
      </c>
      <c r="B31" s="32"/>
      <c r="C31" s="34"/>
      <c r="D31" s="5"/>
      <c r="E31" s="5"/>
      <c r="F31" s="5"/>
      <c r="G31" s="5"/>
      <c r="H31" s="5"/>
      <c r="I31" s="6"/>
      <c r="K31" s="232">
        <v>0</v>
      </c>
      <c r="L31" s="60">
        <f t="shared" si="0"/>
        <v>0</v>
      </c>
    </row>
    <row r="32" spans="1:12" x14ac:dyDescent="0.3">
      <c r="J32" s="253">
        <v>10</v>
      </c>
    </row>
  </sheetData>
  <sheetProtection algorithmName="SHA-512" hashValue="Rcd6oUbiIAl0DCF+PoSPy0hfUZ3oJzG+llNNs1xvXY8vZcv91zeRp25xHpA6l6tysfRvViAsJ1yzluKly6WdUQ==" saltValue="uptW3W/q3bVOfP/rz3jF2g==" spinCount="100000" sheet="1" objects="1" scenarios="1" selectLockedCells="1"/>
  <conditionalFormatting sqref="K1:K1048576">
    <cfRule type="cellIs" dxfId="2637" priority="1" operator="equal">
      <formula>0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EJ1086"/>
  <sheetViews>
    <sheetView zoomScale="90" zoomScaleNormal="90" zoomScalePageLayoutView="9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15" sqref="O15"/>
    </sheetView>
  </sheetViews>
  <sheetFormatPr baseColWidth="10" defaultColWidth="0" defaultRowHeight="14.4" zeroHeight="1" x14ac:dyDescent="0.3"/>
  <cols>
    <col min="1" max="1" width="13.44140625" style="269" hidden="1" customWidth="1"/>
    <col min="2" max="2" width="15.33203125" style="46" customWidth="1"/>
    <col min="3" max="3" width="18.44140625" style="278" customWidth="1"/>
    <col min="4" max="5" width="4.33203125" style="279" customWidth="1"/>
    <col min="6" max="6" width="3.6640625" style="278" customWidth="1"/>
    <col min="7" max="8" width="4.33203125" style="273" hidden="1" customWidth="1"/>
    <col min="9" max="18" width="4.33203125" style="273" customWidth="1"/>
    <col min="19" max="36" width="4.33203125" style="273" hidden="1" customWidth="1"/>
    <col min="37" max="57" width="4.33203125" style="254" hidden="1" customWidth="1"/>
    <col min="58" max="58" width="21.33203125" style="254" hidden="1" customWidth="1"/>
    <col min="59" max="88" width="4.33203125" style="254" hidden="1" customWidth="1"/>
    <col min="89" max="89" width="10.44140625" style="254" hidden="1" customWidth="1"/>
    <col min="90" max="95" width="4.33203125" style="254" hidden="1" customWidth="1"/>
    <col min="96" max="121" width="11.44140625" style="254" hidden="1" customWidth="1"/>
    <col min="122" max="140" width="11.44140625" style="273" hidden="1" customWidth="1"/>
    <col min="141" max="16384" width="0" style="273" hidden="1"/>
  </cols>
  <sheetData>
    <row r="1" spans="1:140" s="55" customFormat="1" ht="45.75" hidden="1" customHeight="1" thickBot="1" x14ac:dyDescent="0.35">
      <c r="A1" s="257">
        <v>0</v>
      </c>
      <c r="B1" s="52"/>
      <c r="C1" s="53"/>
      <c r="D1" s="53"/>
      <c r="E1" s="53"/>
      <c r="F1" s="54"/>
    </row>
    <row r="2" spans="1:140" s="268" customFormat="1" ht="71.25" customHeight="1" thickBot="1" x14ac:dyDescent="0.35">
      <c r="A2" s="258">
        <v>31</v>
      </c>
      <c r="B2" s="50" t="s">
        <v>111</v>
      </c>
      <c r="C2" s="51">
        <v>2022</v>
      </c>
      <c r="D2" s="259" t="s">
        <v>79</v>
      </c>
      <c r="E2" s="259" t="s">
        <v>80</v>
      </c>
      <c r="F2" s="260"/>
      <c r="G2" s="261"/>
      <c r="H2" s="262"/>
      <c r="I2" s="262" t="s">
        <v>103</v>
      </c>
      <c r="J2" s="262" t="s">
        <v>94</v>
      </c>
      <c r="K2" s="262" t="s">
        <v>95</v>
      </c>
      <c r="L2" s="262" t="s">
        <v>96</v>
      </c>
      <c r="M2" s="262" t="s">
        <v>97</v>
      </c>
      <c r="N2" s="262" t="s">
        <v>98</v>
      </c>
      <c r="O2" s="262" t="s">
        <v>99</v>
      </c>
      <c r="P2" s="262" t="s">
        <v>100</v>
      </c>
      <c r="Q2" s="262" t="s">
        <v>101</v>
      </c>
      <c r="R2" s="262" t="s">
        <v>102</v>
      </c>
      <c r="S2" s="262"/>
      <c r="T2" s="262"/>
      <c r="U2" s="262"/>
      <c r="V2" s="262"/>
      <c r="W2" s="262"/>
      <c r="X2" s="262"/>
      <c r="Y2" s="262"/>
      <c r="Z2" s="262"/>
      <c r="AA2" s="262"/>
      <c r="AB2" s="262"/>
      <c r="AC2" s="262"/>
      <c r="AD2" s="262"/>
      <c r="AE2" s="262"/>
      <c r="AF2" s="262"/>
      <c r="AG2" s="262"/>
      <c r="AH2" s="262"/>
      <c r="AI2" s="262"/>
      <c r="AJ2" s="263"/>
      <c r="AK2" s="264"/>
      <c r="AL2" s="264"/>
      <c r="AM2" s="264"/>
      <c r="AN2" s="264"/>
      <c r="AO2" s="264"/>
      <c r="AP2" s="264"/>
      <c r="AQ2" s="264"/>
      <c r="AR2" s="264"/>
      <c r="AS2" s="264"/>
      <c r="AT2" s="264"/>
      <c r="AU2" s="264"/>
      <c r="AV2" s="264"/>
      <c r="AW2" s="264"/>
      <c r="AX2" s="264"/>
      <c r="AY2" s="264"/>
      <c r="AZ2" s="254"/>
      <c r="BA2" s="254"/>
      <c r="BB2" s="254"/>
      <c r="BC2" s="254"/>
      <c r="BD2" s="254"/>
      <c r="BE2" s="254"/>
      <c r="BF2" s="254"/>
      <c r="BG2" s="265"/>
      <c r="BH2" s="266"/>
      <c r="BI2" s="266" t="s">
        <v>103</v>
      </c>
      <c r="BJ2" s="266" t="s">
        <v>94</v>
      </c>
      <c r="BK2" s="266" t="s">
        <v>95</v>
      </c>
      <c r="BL2" s="266" t="s">
        <v>96</v>
      </c>
      <c r="BM2" s="266" t="s">
        <v>97</v>
      </c>
      <c r="BN2" s="266" t="s">
        <v>98</v>
      </c>
      <c r="BO2" s="266" t="s">
        <v>99</v>
      </c>
      <c r="BP2" s="266" t="s">
        <v>100</v>
      </c>
      <c r="BQ2" s="266" t="s">
        <v>101</v>
      </c>
      <c r="BR2" s="266" t="s">
        <v>102</v>
      </c>
      <c r="BS2" s="266"/>
      <c r="BT2" s="266"/>
      <c r="BU2" s="266"/>
      <c r="BV2" s="266"/>
      <c r="BW2" s="266"/>
      <c r="BX2" s="266"/>
      <c r="BY2" s="266"/>
      <c r="BZ2" s="266"/>
      <c r="CA2" s="266"/>
      <c r="CB2" s="266"/>
      <c r="CC2" s="266"/>
      <c r="CD2" s="266"/>
      <c r="CE2" s="266"/>
      <c r="CF2" s="266"/>
      <c r="CG2" s="266"/>
      <c r="CH2" s="266"/>
      <c r="CI2" s="266"/>
      <c r="CJ2" s="267"/>
      <c r="CK2" s="254"/>
      <c r="CL2" s="254"/>
      <c r="CM2" s="254"/>
      <c r="CN2" s="254"/>
      <c r="CO2" s="254"/>
      <c r="CP2" s="254"/>
      <c r="CQ2" s="254"/>
      <c r="CR2" s="254"/>
      <c r="CS2" s="254"/>
      <c r="CT2" s="254"/>
      <c r="CU2" s="254"/>
      <c r="CV2" s="254"/>
      <c r="CW2" s="254"/>
      <c r="CX2" s="254"/>
      <c r="CY2" s="254"/>
      <c r="CZ2" s="254"/>
      <c r="DA2" s="254"/>
      <c r="DB2" s="254"/>
      <c r="DC2" s="254"/>
      <c r="DD2" s="254"/>
      <c r="DE2" s="254"/>
      <c r="DF2" s="254"/>
      <c r="DG2" s="254"/>
      <c r="DH2" s="254"/>
      <c r="DI2" s="254"/>
      <c r="DJ2" s="254"/>
      <c r="DK2" s="254"/>
      <c r="DL2" s="254"/>
      <c r="DM2" s="254"/>
      <c r="DN2" s="254"/>
      <c r="DO2" s="254"/>
      <c r="DP2" s="254"/>
      <c r="DQ2" s="254"/>
    </row>
    <row r="3" spans="1:140" ht="12" customHeight="1" x14ac:dyDescent="0.3">
      <c r="A3" s="269">
        <v>1</v>
      </c>
      <c r="B3" s="344">
        <v>44896</v>
      </c>
      <c r="C3" s="345"/>
      <c r="D3" s="270">
        <f>Prenoms!$J$32-Conges!CK3</f>
        <v>0</v>
      </c>
      <c r="E3" s="270">
        <f>Conges!CK3</f>
        <v>10</v>
      </c>
      <c r="F3" s="271"/>
      <c r="G3" s="47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9"/>
      <c r="BG3" s="255" t="str">
        <f t="shared" ref="BG3:BG33" si="0">IF(AND(OR(G3="",G3="V",G3="A",G3="E"),BG$2&lt;&gt;0,$B3&lt;&gt;0),1,"")</f>
        <v/>
      </c>
      <c r="BH3" s="255" t="str">
        <f t="shared" ref="BH3:BH33" si="1">IF(AND(OR(H3="",H3="V",H3="A",H3="E"),BH$2&lt;&gt;0,$B3&lt;&gt;0),1,"")</f>
        <v/>
      </c>
      <c r="BI3" s="255">
        <f>IF(AND(OR(I3="",I3="V",I3="A",I3="E"),BI$2&lt;&gt;0,$B3&lt;&gt;0),1,"")</f>
        <v>1</v>
      </c>
      <c r="BJ3" s="255">
        <f t="shared" ref="BJ3:BJ33" si="2">IF(AND(OR(J3="",J3="V",J3="A",J3="E"),BJ$2&lt;&gt;0,$B3&lt;&gt;0),1,"")</f>
        <v>1</v>
      </c>
      <c r="BK3" s="255">
        <f t="shared" ref="BK3:BK33" si="3">IF(AND(OR(K3="",K3="V",K3="A",K3="E"),BK$2&lt;&gt;0,$B3&lt;&gt;0),1,"")</f>
        <v>1</v>
      </c>
      <c r="BL3" s="255">
        <f t="shared" ref="BL3:BL33" si="4">IF(AND(OR(L3="",L3="V",L3="A",L3="E"),BL$2&lt;&gt;0,$B3&lt;&gt;0),1,"")</f>
        <v>1</v>
      </c>
      <c r="BM3" s="255">
        <f t="shared" ref="BM3:BM33" si="5">IF(AND(OR(M3="",M3="V",M3="A",M3="E"),BM$2&lt;&gt;0,$B3&lt;&gt;0),1,"")</f>
        <v>1</v>
      </c>
      <c r="BN3" s="255">
        <f t="shared" ref="BN3:BN33" si="6">IF(AND(OR(N3="",N3="V",N3="A",N3="E"),BN$2&lt;&gt;0,$B3&lt;&gt;0),1,"")</f>
        <v>1</v>
      </c>
      <c r="BO3" s="255">
        <f t="shared" ref="BO3:BO33" si="7">IF(AND(OR(O3="",O3="V",O3="A",O3="E"),BO$2&lt;&gt;0,$B3&lt;&gt;0),1,"")</f>
        <v>1</v>
      </c>
      <c r="BP3" s="255">
        <f t="shared" ref="BP3:BP33" si="8">IF(AND(OR(P3="",P3="V",P3="A",P3="E"),BP$2&lt;&gt;0,$B3&lt;&gt;0),1,"")</f>
        <v>1</v>
      </c>
      <c r="BQ3" s="255">
        <f t="shared" ref="BQ3:BQ33" si="9">IF(AND(OR(Q3="",Q3="V",Q3="A",Q3="E"),BQ$2&lt;&gt;0,$B3&lt;&gt;0),1,"")</f>
        <v>1</v>
      </c>
      <c r="BR3" s="255">
        <f t="shared" ref="BR3:BR33" si="10">IF(AND(OR(R3="",R3="V",R3="A",R3="E"),BR$2&lt;&gt;0,$B3&lt;&gt;0),1,"")</f>
        <v>1</v>
      </c>
      <c r="BS3" s="255" t="str">
        <f t="shared" ref="BS3:BS33" si="11">IF(AND(OR(S3="",S3="V",S3="A",S3="E"),BS$2&lt;&gt;0,$B3&lt;&gt;0),1,"")</f>
        <v/>
      </c>
      <c r="BT3" s="255" t="str">
        <f t="shared" ref="BT3:BT33" si="12">IF(AND(OR(T3="",T3="V",T3="A",T3="E"),BT$2&lt;&gt;0,$B3&lt;&gt;0),1,"")</f>
        <v/>
      </c>
      <c r="BU3" s="255" t="str">
        <f t="shared" ref="BU3:BU33" si="13">IF(AND(OR(U3="",U3="V",U3="A",U3="E"),BU$2&lt;&gt;0,$B3&lt;&gt;0),1,"")</f>
        <v/>
      </c>
      <c r="BV3" s="255" t="str">
        <f t="shared" ref="BV3:BV33" si="14">IF(AND(OR(V3="",V3="V",V3="A",V3="E"),BV$2&lt;&gt;0,$B3&lt;&gt;0),1,"")</f>
        <v/>
      </c>
      <c r="BW3" s="255" t="str">
        <f t="shared" ref="BW3:BW33" si="15">IF(AND(OR(W3="",W3="V",W3="A",W3="E"),BW$2&lt;&gt;0,$B3&lt;&gt;0),1,"")</f>
        <v/>
      </c>
      <c r="BX3" s="255" t="str">
        <f t="shared" ref="BX3:BX33" si="16">IF(AND(OR(X3="",X3="V",X3="A",X3="E"),BX$2&lt;&gt;0,$B3&lt;&gt;0),1,"")</f>
        <v/>
      </c>
      <c r="BY3" s="255" t="str">
        <f t="shared" ref="BY3:BY33" si="17">IF(AND(OR(Y3="",Y3="V",Y3="A",Y3="E"),BY$2&lt;&gt;0,$B3&lt;&gt;0),1,"")</f>
        <v/>
      </c>
      <c r="BZ3" s="255" t="str">
        <f t="shared" ref="BZ3:BZ33" si="18">IF(AND(OR(Z3="",Z3="V",Z3="A",Z3="E"),BZ$2&lt;&gt;0,$B3&lt;&gt;0),1,"")</f>
        <v/>
      </c>
      <c r="CA3" s="255" t="str">
        <f t="shared" ref="CA3:CA33" si="19">IF(AND(OR(AA3="",AA3="V",AA3="A",AA3="E"),CA$2&lt;&gt;0,$B3&lt;&gt;0),1,"")</f>
        <v/>
      </c>
      <c r="CB3" s="255" t="str">
        <f t="shared" ref="CB3:CB33" si="20">IF(AND(OR(AB3="",AB3="V",AB3="A",AB3="E"),CB$2&lt;&gt;0,$B3&lt;&gt;0),1,"")</f>
        <v/>
      </c>
      <c r="CC3" s="255" t="str">
        <f t="shared" ref="CC3:CC33" si="21">IF(AND(OR(AC3="",AC3="V",AC3="A",AC3="E"),CC$2&lt;&gt;0,$B3&lt;&gt;0),1,"")</f>
        <v/>
      </c>
      <c r="CD3" s="255" t="str">
        <f t="shared" ref="CD3:CD33" si="22">IF(AND(OR(AD3="",AD3="V",AD3="A",AD3="E"),CD$2&lt;&gt;0,$B3&lt;&gt;0),1,"")</f>
        <v/>
      </c>
      <c r="CE3" s="255" t="str">
        <f t="shared" ref="CE3:CE33" si="23">IF(AND(OR(AE3="",AE3="V",AE3="A",AE3="E"),CE$2&lt;&gt;0,$B3&lt;&gt;0),1,"")</f>
        <v/>
      </c>
      <c r="CF3" s="255" t="str">
        <f t="shared" ref="CF3:CF33" si="24">IF(AND(OR(AF3="",AF3="V",AF3="A",AF3="E"),CF$2&lt;&gt;0,$B3&lt;&gt;0),1,"")</f>
        <v/>
      </c>
      <c r="CG3" s="255" t="str">
        <f t="shared" ref="CG3:CG33" si="25">IF(AND(OR(AG3="",AG3="V",AG3="A",AG3="E"),CG$2&lt;&gt;0,$B3&lt;&gt;0),1,"")</f>
        <v/>
      </c>
      <c r="CH3" s="255" t="str">
        <f t="shared" ref="CH3:CH33" si="26">IF(AND(OR(AH3="",AH3="V",AH3="A",AH3="E"),CH$2&lt;&gt;0,$B3&lt;&gt;0),1,"")</f>
        <v/>
      </c>
      <c r="CI3" s="255" t="str">
        <f t="shared" ref="CI3:CI33" si="27">IF(AND(OR(AI3="",AI3="V",AI3="A",AI3="E"),CI$2&lt;&gt;0,$B3&lt;&gt;0),1,"")</f>
        <v/>
      </c>
      <c r="CJ3" s="255" t="str">
        <f t="shared" ref="CJ3:CJ33" si="28">IF(AND(OR(AJ3="",AJ3="V",AJ3="A",AJ3="E"),CJ$2&lt;&gt;0,$B3&lt;&gt;0),1,"")</f>
        <v/>
      </c>
      <c r="CK3" s="255">
        <f>SUM(DG3:EJ3)</f>
        <v>10</v>
      </c>
      <c r="DG3" s="272" t="str">
        <f>IF(AND(G3="",BG$2&lt;&gt;0),1,"")</f>
        <v/>
      </c>
      <c r="DH3" s="254" t="str">
        <f t="shared" ref="DH3:DH33" si="29">IF(AND(H3="",BH$2&lt;&gt;0),1,"")</f>
        <v/>
      </c>
      <c r="DI3" s="254">
        <f t="shared" ref="DI3:DI33" si="30">IF(AND(I3="",BI$2&lt;&gt;0),1,"")</f>
        <v>1</v>
      </c>
      <c r="DJ3" s="254">
        <f t="shared" ref="DJ3:DJ33" si="31">IF(AND(J3="",BJ$2&lt;&gt;0),1,"")</f>
        <v>1</v>
      </c>
      <c r="DK3" s="254">
        <f t="shared" ref="DK3:DK33" si="32">IF(AND(K3="",BK$2&lt;&gt;0),1,"")</f>
        <v>1</v>
      </c>
      <c r="DL3" s="254">
        <f t="shared" ref="DL3:DL33" si="33">IF(AND(L3="",BL$2&lt;&gt;0),1,"")</f>
        <v>1</v>
      </c>
      <c r="DM3" s="254">
        <f t="shared" ref="DM3:DM33" si="34">IF(AND(M3="",BM$2&lt;&gt;0),1,"")</f>
        <v>1</v>
      </c>
      <c r="DN3" s="254">
        <f t="shared" ref="DN3:DN33" si="35">IF(AND(N3="",BN$2&lt;&gt;0),1,"")</f>
        <v>1</v>
      </c>
      <c r="DO3" s="254">
        <f t="shared" ref="DO3:DO33" si="36">IF(AND(O3="",BO$2&lt;&gt;0),1,"")</f>
        <v>1</v>
      </c>
      <c r="DP3" s="254">
        <f t="shared" ref="DP3:DP33" si="37">IF(AND(P3="",BP$2&lt;&gt;0),1,"")</f>
        <v>1</v>
      </c>
      <c r="DQ3" s="254">
        <f t="shared" ref="DQ3:DQ33" si="38">IF(AND(Q3="",BQ$2&lt;&gt;0),1,"")</f>
        <v>1</v>
      </c>
      <c r="DR3" s="273">
        <f t="shared" ref="DR3:DR33" si="39">IF(AND(R3="",BR$2&lt;&gt;0),1,"")</f>
        <v>1</v>
      </c>
      <c r="DS3" s="273" t="str">
        <f t="shared" ref="DS3:DS33" si="40">IF(AND(S3="",BS$2&lt;&gt;0),1,"")</f>
        <v/>
      </c>
      <c r="DT3" s="273" t="str">
        <f t="shared" ref="DT3:DT33" si="41">IF(AND(T3="",BT$2&lt;&gt;0),1,"")</f>
        <v/>
      </c>
      <c r="DU3" s="273" t="str">
        <f t="shared" ref="DU3:DU33" si="42">IF(AND(U3="",BU$2&lt;&gt;0),1,"")</f>
        <v/>
      </c>
      <c r="DV3" s="273" t="str">
        <f t="shared" ref="DV3:DV33" si="43">IF(AND(V3="",BV$2&lt;&gt;0),1,"")</f>
        <v/>
      </c>
      <c r="DW3" s="273" t="str">
        <f t="shared" ref="DW3:DW33" si="44">IF(AND(W3="",BW$2&lt;&gt;0),1,"")</f>
        <v/>
      </c>
      <c r="DX3" s="273" t="str">
        <f t="shared" ref="DX3:DX33" si="45">IF(AND(X3="",BX$2&lt;&gt;0),1,"")</f>
        <v/>
      </c>
      <c r="DY3" s="273" t="str">
        <f t="shared" ref="DY3:DY33" si="46">IF(AND(Y3="",BY$2&lt;&gt;0),1,"")</f>
        <v/>
      </c>
      <c r="DZ3" s="273" t="str">
        <f t="shared" ref="DZ3:DZ33" si="47">IF(AND(Z3="",BZ$2&lt;&gt;0),1,"")</f>
        <v/>
      </c>
      <c r="EA3" s="273" t="str">
        <f t="shared" ref="EA3:EA33" si="48">IF(AND(AA3="",CA$2&lt;&gt;0),1,"")</f>
        <v/>
      </c>
      <c r="EB3" s="273" t="str">
        <f t="shared" ref="EB3:EB33" si="49">IF(AND(AB3="",CB$2&lt;&gt;0),1,"")</f>
        <v/>
      </c>
      <c r="EC3" s="273" t="str">
        <f t="shared" ref="EC3:EC33" si="50">IF(AND(AC3="",CC$2&lt;&gt;0),1,"")</f>
        <v/>
      </c>
      <c r="ED3" s="273" t="str">
        <f t="shared" ref="ED3:ED33" si="51">IF(AND(AD3="",CD$2&lt;&gt;0),1,"")</f>
        <v/>
      </c>
      <c r="EE3" s="273" t="str">
        <f t="shared" ref="EE3:EE33" si="52">IF(AND(AE3="",CE$2&lt;&gt;0),1,"")</f>
        <v/>
      </c>
      <c r="EF3" s="273" t="str">
        <f t="shared" ref="EF3:EF33" si="53">IF(AND(AF3="",CF$2&lt;&gt;0),1,"")</f>
        <v/>
      </c>
      <c r="EG3" s="273" t="str">
        <f t="shared" ref="EG3:EG33" si="54">IF(AND(AG3="",CG$2&lt;&gt;0),1,"")</f>
        <v/>
      </c>
      <c r="EH3" s="273" t="str">
        <f t="shared" ref="EH3:EH33" si="55">IF(AND(AH3="",CH$2&lt;&gt;0),1,"")</f>
        <v/>
      </c>
      <c r="EI3" s="273" t="str">
        <f t="shared" ref="EI3:EI33" si="56">IF(AND(AI3="",CI$2&lt;&gt;0),1,"")</f>
        <v/>
      </c>
      <c r="EJ3" s="273" t="str">
        <f t="shared" ref="EJ3:EJ33" si="57">IF(AND(AJ3="",CJ$2&lt;&gt;0),1,"")</f>
        <v/>
      </c>
    </row>
    <row r="4" spans="1:140" ht="12" customHeight="1" x14ac:dyDescent="0.3">
      <c r="A4" s="269">
        <v>2</v>
      </c>
      <c r="B4" s="344">
        <v>44897</v>
      </c>
      <c r="C4" s="345"/>
      <c r="D4" s="270">
        <f>Prenoms!$J$32-Conges!CK4</f>
        <v>0</v>
      </c>
      <c r="E4" s="270">
        <f>Conges!CK4</f>
        <v>10</v>
      </c>
      <c r="F4" s="271"/>
      <c r="G4" s="33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8"/>
      <c r="BG4" s="255" t="str">
        <f t="shared" si="0"/>
        <v/>
      </c>
      <c r="BH4" s="255" t="str">
        <f t="shared" si="1"/>
        <v/>
      </c>
      <c r="BI4" s="255">
        <f t="shared" ref="BI4:BI33" si="58">IF(AND(OR(I4="",I4="V",I4="A",I4="E"),BI$2&lt;&gt;0,$B4&lt;&gt;0),1,"")</f>
        <v>1</v>
      </c>
      <c r="BJ4" s="255">
        <f t="shared" si="2"/>
        <v>1</v>
      </c>
      <c r="BK4" s="255">
        <f t="shared" si="3"/>
        <v>1</v>
      </c>
      <c r="BL4" s="255">
        <f t="shared" si="4"/>
        <v>1</v>
      </c>
      <c r="BM4" s="255">
        <f t="shared" si="5"/>
        <v>1</v>
      </c>
      <c r="BN4" s="255">
        <f t="shared" si="6"/>
        <v>1</v>
      </c>
      <c r="BO4" s="255">
        <f t="shared" si="7"/>
        <v>1</v>
      </c>
      <c r="BP4" s="255">
        <f t="shared" si="8"/>
        <v>1</v>
      </c>
      <c r="BQ4" s="255">
        <f t="shared" si="9"/>
        <v>1</v>
      </c>
      <c r="BR4" s="255">
        <f t="shared" si="10"/>
        <v>1</v>
      </c>
      <c r="BS4" s="255" t="str">
        <f t="shared" si="11"/>
        <v/>
      </c>
      <c r="BT4" s="255" t="str">
        <f t="shared" si="12"/>
        <v/>
      </c>
      <c r="BU4" s="255" t="str">
        <f t="shared" si="13"/>
        <v/>
      </c>
      <c r="BV4" s="255" t="str">
        <f t="shared" si="14"/>
        <v/>
      </c>
      <c r="BW4" s="255" t="str">
        <f t="shared" si="15"/>
        <v/>
      </c>
      <c r="BX4" s="255" t="str">
        <f t="shared" si="16"/>
        <v/>
      </c>
      <c r="BY4" s="255" t="str">
        <f t="shared" si="17"/>
        <v/>
      </c>
      <c r="BZ4" s="255" t="str">
        <f t="shared" si="18"/>
        <v/>
      </c>
      <c r="CA4" s="255" t="str">
        <f t="shared" si="19"/>
        <v/>
      </c>
      <c r="CB4" s="255" t="str">
        <f t="shared" si="20"/>
        <v/>
      </c>
      <c r="CC4" s="255" t="str">
        <f t="shared" si="21"/>
        <v/>
      </c>
      <c r="CD4" s="255" t="str">
        <f t="shared" si="22"/>
        <v/>
      </c>
      <c r="CE4" s="255" t="str">
        <f t="shared" si="23"/>
        <v/>
      </c>
      <c r="CF4" s="255" t="str">
        <f t="shared" si="24"/>
        <v/>
      </c>
      <c r="CG4" s="255" t="str">
        <f t="shared" si="25"/>
        <v/>
      </c>
      <c r="CH4" s="255" t="str">
        <f t="shared" si="26"/>
        <v/>
      </c>
      <c r="CI4" s="255" t="str">
        <f t="shared" si="27"/>
        <v/>
      </c>
      <c r="CJ4" s="255" t="str">
        <f t="shared" si="28"/>
        <v/>
      </c>
      <c r="CK4" s="255">
        <f t="shared" ref="CK4:CK33" si="59">SUM(DG4:EJ4)</f>
        <v>10</v>
      </c>
      <c r="DG4" s="254" t="str">
        <f t="shared" ref="DG4:DG33" si="60">IF(AND(G4="",BG$2&lt;&gt;0),1,"")</f>
        <v/>
      </c>
      <c r="DH4" s="254" t="str">
        <f t="shared" si="29"/>
        <v/>
      </c>
      <c r="DI4" s="254">
        <f t="shared" si="30"/>
        <v>1</v>
      </c>
      <c r="DJ4" s="254">
        <f t="shared" si="31"/>
        <v>1</v>
      </c>
      <c r="DK4" s="254">
        <f t="shared" si="32"/>
        <v>1</v>
      </c>
      <c r="DL4" s="254">
        <f t="shared" si="33"/>
        <v>1</v>
      </c>
      <c r="DM4" s="254">
        <f t="shared" si="34"/>
        <v>1</v>
      </c>
      <c r="DN4" s="254">
        <f t="shared" si="35"/>
        <v>1</v>
      </c>
      <c r="DO4" s="254">
        <f t="shared" si="36"/>
        <v>1</v>
      </c>
      <c r="DP4" s="254">
        <f t="shared" si="37"/>
        <v>1</v>
      </c>
      <c r="DQ4" s="254">
        <f t="shared" si="38"/>
        <v>1</v>
      </c>
      <c r="DR4" s="273">
        <f t="shared" si="39"/>
        <v>1</v>
      </c>
      <c r="DS4" s="273" t="str">
        <f t="shared" si="40"/>
        <v/>
      </c>
      <c r="DT4" s="273" t="str">
        <f t="shared" si="41"/>
        <v/>
      </c>
      <c r="DU4" s="273" t="str">
        <f t="shared" si="42"/>
        <v/>
      </c>
      <c r="DV4" s="273" t="str">
        <f t="shared" si="43"/>
        <v/>
      </c>
      <c r="DW4" s="273" t="str">
        <f t="shared" si="44"/>
        <v/>
      </c>
      <c r="DX4" s="273" t="str">
        <f t="shared" si="45"/>
        <v/>
      </c>
      <c r="DY4" s="273" t="str">
        <f t="shared" si="46"/>
        <v/>
      </c>
      <c r="DZ4" s="273" t="str">
        <f t="shared" si="47"/>
        <v/>
      </c>
      <c r="EA4" s="273" t="str">
        <f t="shared" si="48"/>
        <v/>
      </c>
      <c r="EB4" s="273" t="str">
        <f t="shared" si="49"/>
        <v/>
      </c>
      <c r="EC4" s="273" t="str">
        <f t="shared" si="50"/>
        <v/>
      </c>
      <c r="ED4" s="273" t="str">
        <f t="shared" si="51"/>
        <v/>
      </c>
      <c r="EE4" s="273" t="str">
        <f t="shared" si="52"/>
        <v/>
      </c>
      <c r="EF4" s="273" t="str">
        <f t="shared" si="53"/>
        <v/>
      </c>
      <c r="EG4" s="273" t="str">
        <f t="shared" si="54"/>
        <v/>
      </c>
      <c r="EH4" s="273" t="str">
        <f t="shared" si="55"/>
        <v/>
      </c>
      <c r="EI4" s="273" t="str">
        <f t="shared" si="56"/>
        <v/>
      </c>
      <c r="EJ4" s="273" t="str">
        <f t="shared" si="57"/>
        <v/>
      </c>
    </row>
    <row r="5" spans="1:140" ht="12" customHeight="1" x14ac:dyDescent="0.3">
      <c r="A5" s="269">
        <v>3</v>
      </c>
      <c r="B5" s="344">
        <v>44898</v>
      </c>
      <c r="C5" s="345"/>
      <c r="D5" s="270">
        <f>Prenoms!$J$32-Conges!CK5</f>
        <v>0</v>
      </c>
      <c r="E5" s="270">
        <f>Conges!CK5</f>
        <v>10</v>
      </c>
      <c r="F5" s="271"/>
      <c r="G5" s="33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8"/>
      <c r="BG5" s="255" t="str">
        <f t="shared" si="0"/>
        <v/>
      </c>
      <c r="BH5" s="255" t="str">
        <f t="shared" si="1"/>
        <v/>
      </c>
      <c r="BI5" s="255">
        <f t="shared" si="58"/>
        <v>1</v>
      </c>
      <c r="BJ5" s="255">
        <f t="shared" si="2"/>
        <v>1</v>
      </c>
      <c r="BK5" s="255">
        <f t="shared" si="3"/>
        <v>1</v>
      </c>
      <c r="BL5" s="255">
        <f t="shared" si="4"/>
        <v>1</v>
      </c>
      <c r="BM5" s="255">
        <f t="shared" si="5"/>
        <v>1</v>
      </c>
      <c r="BN5" s="255">
        <f t="shared" si="6"/>
        <v>1</v>
      </c>
      <c r="BO5" s="255">
        <f t="shared" si="7"/>
        <v>1</v>
      </c>
      <c r="BP5" s="255">
        <f t="shared" si="8"/>
        <v>1</v>
      </c>
      <c r="BQ5" s="255">
        <f t="shared" si="9"/>
        <v>1</v>
      </c>
      <c r="BR5" s="255">
        <f t="shared" si="10"/>
        <v>1</v>
      </c>
      <c r="BS5" s="255" t="str">
        <f t="shared" si="11"/>
        <v/>
      </c>
      <c r="BT5" s="255" t="str">
        <f t="shared" si="12"/>
        <v/>
      </c>
      <c r="BU5" s="255" t="str">
        <f t="shared" si="13"/>
        <v/>
      </c>
      <c r="BV5" s="255" t="str">
        <f t="shared" si="14"/>
        <v/>
      </c>
      <c r="BW5" s="255" t="str">
        <f t="shared" si="15"/>
        <v/>
      </c>
      <c r="BX5" s="255" t="str">
        <f t="shared" si="16"/>
        <v/>
      </c>
      <c r="BY5" s="255" t="str">
        <f t="shared" si="17"/>
        <v/>
      </c>
      <c r="BZ5" s="255" t="str">
        <f t="shared" si="18"/>
        <v/>
      </c>
      <c r="CA5" s="255" t="str">
        <f t="shared" si="19"/>
        <v/>
      </c>
      <c r="CB5" s="255" t="str">
        <f t="shared" si="20"/>
        <v/>
      </c>
      <c r="CC5" s="255" t="str">
        <f t="shared" si="21"/>
        <v/>
      </c>
      <c r="CD5" s="255" t="str">
        <f t="shared" si="22"/>
        <v/>
      </c>
      <c r="CE5" s="255" t="str">
        <f t="shared" si="23"/>
        <v/>
      </c>
      <c r="CF5" s="255" t="str">
        <f t="shared" si="24"/>
        <v/>
      </c>
      <c r="CG5" s="255" t="str">
        <f t="shared" si="25"/>
        <v/>
      </c>
      <c r="CH5" s="255" t="str">
        <f t="shared" si="26"/>
        <v/>
      </c>
      <c r="CI5" s="255" t="str">
        <f t="shared" si="27"/>
        <v/>
      </c>
      <c r="CJ5" s="255" t="str">
        <f t="shared" si="28"/>
        <v/>
      </c>
      <c r="CK5" s="255">
        <f t="shared" si="59"/>
        <v>10</v>
      </c>
      <c r="DG5" s="254" t="str">
        <f t="shared" si="60"/>
        <v/>
      </c>
      <c r="DH5" s="254" t="str">
        <f t="shared" si="29"/>
        <v/>
      </c>
      <c r="DI5" s="254">
        <f t="shared" si="30"/>
        <v>1</v>
      </c>
      <c r="DJ5" s="254">
        <f t="shared" si="31"/>
        <v>1</v>
      </c>
      <c r="DK5" s="254">
        <f t="shared" si="32"/>
        <v>1</v>
      </c>
      <c r="DL5" s="254">
        <f t="shared" si="33"/>
        <v>1</v>
      </c>
      <c r="DM5" s="254">
        <f t="shared" si="34"/>
        <v>1</v>
      </c>
      <c r="DN5" s="254">
        <f t="shared" si="35"/>
        <v>1</v>
      </c>
      <c r="DO5" s="254">
        <f t="shared" si="36"/>
        <v>1</v>
      </c>
      <c r="DP5" s="254">
        <f t="shared" si="37"/>
        <v>1</v>
      </c>
      <c r="DQ5" s="254">
        <f t="shared" si="38"/>
        <v>1</v>
      </c>
      <c r="DR5" s="273">
        <f t="shared" si="39"/>
        <v>1</v>
      </c>
      <c r="DS5" s="273" t="str">
        <f t="shared" si="40"/>
        <v/>
      </c>
      <c r="DT5" s="273" t="str">
        <f t="shared" si="41"/>
        <v/>
      </c>
      <c r="DU5" s="273" t="str">
        <f t="shared" si="42"/>
        <v/>
      </c>
      <c r="DV5" s="273" t="str">
        <f t="shared" si="43"/>
        <v/>
      </c>
      <c r="DW5" s="273" t="str">
        <f t="shared" si="44"/>
        <v/>
      </c>
      <c r="DX5" s="273" t="str">
        <f t="shared" si="45"/>
        <v/>
      </c>
      <c r="DY5" s="273" t="str">
        <f t="shared" si="46"/>
        <v/>
      </c>
      <c r="DZ5" s="273" t="str">
        <f t="shared" si="47"/>
        <v/>
      </c>
      <c r="EA5" s="273" t="str">
        <f t="shared" si="48"/>
        <v/>
      </c>
      <c r="EB5" s="273" t="str">
        <f t="shared" si="49"/>
        <v/>
      </c>
      <c r="EC5" s="273" t="str">
        <f t="shared" si="50"/>
        <v/>
      </c>
      <c r="ED5" s="273" t="str">
        <f t="shared" si="51"/>
        <v/>
      </c>
      <c r="EE5" s="273" t="str">
        <f t="shared" si="52"/>
        <v/>
      </c>
      <c r="EF5" s="273" t="str">
        <f t="shared" si="53"/>
        <v/>
      </c>
      <c r="EG5" s="273" t="str">
        <f t="shared" si="54"/>
        <v/>
      </c>
      <c r="EH5" s="273" t="str">
        <f t="shared" si="55"/>
        <v/>
      </c>
      <c r="EI5" s="273" t="str">
        <f t="shared" si="56"/>
        <v/>
      </c>
      <c r="EJ5" s="273" t="str">
        <f t="shared" si="57"/>
        <v/>
      </c>
    </row>
    <row r="6" spans="1:140" ht="12" customHeight="1" x14ac:dyDescent="0.3">
      <c r="A6" s="269">
        <v>4</v>
      </c>
      <c r="B6" s="344">
        <v>44899</v>
      </c>
      <c r="C6" s="345"/>
      <c r="D6" s="270">
        <f>Prenoms!$J$32-Conges!CK6</f>
        <v>0</v>
      </c>
      <c r="E6" s="270">
        <f>Conges!CK6</f>
        <v>10</v>
      </c>
      <c r="F6" s="271"/>
      <c r="G6" s="33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8"/>
      <c r="BG6" s="255" t="str">
        <f t="shared" si="0"/>
        <v/>
      </c>
      <c r="BH6" s="255" t="str">
        <f t="shared" si="1"/>
        <v/>
      </c>
      <c r="BI6" s="255">
        <f t="shared" si="58"/>
        <v>1</v>
      </c>
      <c r="BJ6" s="255">
        <f t="shared" si="2"/>
        <v>1</v>
      </c>
      <c r="BK6" s="255">
        <f t="shared" si="3"/>
        <v>1</v>
      </c>
      <c r="BL6" s="255">
        <f t="shared" si="4"/>
        <v>1</v>
      </c>
      <c r="BM6" s="255">
        <f t="shared" si="5"/>
        <v>1</v>
      </c>
      <c r="BN6" s="255">
        <f t="shared" si="6"/>
        <v>1</v>
      </c>
      <c r="BO6" s="255">
        <f t="shared" si="7"/>
        <v>1</v>
      </c>
      <c r="BP6" s="255">
        <f t="shared" si="8"/>
        <v>1</v>
      </c>
      <c r="BQ6" s="255">
        <f t="shared" si="9"/>
        <v>1</v>
      </c>
      <c r="BR6" s="255">
        <f t="shared" si="10"/>
        <v>1</v>
      </c>
      <c r="BS6" s="255" t="str">
        <f t="shared" si="11"/>
        <v/>
      </c>
      <c r="BT6" s="255" t="str">
        <f t="shared" si="12"/>
        <v/>
      </c>
      <c r="BU6" s="255" t="str">
        <f t="shared" si="13"/>
        <v/>
      </c>
      <c r="BV6" s="255" t="str">
        <f t="shared" si="14"/>
        <v/>
      </c>
      <c r="BW6" s="255" t="str">
        <f t="shared" si="15"/>
        <v/>
      </c>
      <c r="BX6" s="255" t="str">
        <f t="shared" si="16"/>
        <v/>
      </c>
      <c r="BY6" s="255" t="str">
        <f t="shared" si="17"/>
        <v/>
      </c>
      <c r="BZ6" s="255" t="str">
        <f t="shared" si="18"/>
        <v/>
      </c>
      <c r="CA6" s="255" t="str">
        <f t="shared" si="19"/>
        <v/>
      </c>
      <c r="CB6" s="255" t="str">
        <f t="shared" si="20"/>
        <v/>
      </c>
      <c r="CC6" s="255" t="str">
        <f t="shared" si="21"/>
        <v/>
      </c>
      <c r="CD6" s="255" t="str">
        <f t="shared" si="22"/>
        <v/>
      </c>
      <c r="CE6" s="255" t="str">
        <f t="shared" si="23"/>
        <v/>
      </c>
      <c r="CF6" s="255" t="str">
        <f t="shared" si="24"/>
        <v/>
      </c>
      <c r="CG6" s="255" t="str">
        <f t="shared" si="25"/>
        <v/>
      </c>
      <c r="CH6" s="255" t="str">
        <f t="shared" si="26"/>
        <v/>
      </c>
      <c r="CI6" s="255" t="str">
        <f t="shared" si="27"/>
        <v/>
      </c>
      <c r="CJ6" s="255" t="str">
        <f t="shared" si="28"/>
        <v/>
      </c>
      <c r="CK6" s="255">
        <f t="shared" si="59"/>
        <v>10</v>
      </c>
      <c r="DG6" s="254" t="str">
        <f t="shared" si="60"/>
        <v/>
      </c>
      <c r="DH6" s="254" t="str">
        <f t="shared" si="29"/>
        <v/>
      </c>
      <c r="DI6" s="254">
        <f t="shared" si="30"/>
        <v>1</v>
      </c>
      <c r="DJ6" s="254">
        <f t="shared" si="31"/>
        <v>1</v>
      </c>
      <c r="DK6" s="254">
        <f t="shared" si="32"/>
        <v>1</v>
      </c>
      <c r="DL6" s="254">
        <f t="shared" si="33"/>
        <v>1</v>
      </c>
      <c r="DM6" s="254">
        <f t="shared" si="34"/>
        <v>1</v>
      </c>
      <c r="DN6" s="254">
        <f t="shared" si="35"/>
        <v>1</v>
      </c>
      <c r="DO6" s="254">
        <f t="shared" si="36"/>
        <v>1</v>
      </c>
      <c r="DP6" s="254">
        <f t="shared" si="37"/>
        <v>1</v>
      </c>
      <c r="DQ6" s="254">
        <f t="shared" si="38"/>
        <v>1</v>
      </c>
      <c r="DR6" s="273">
        <f t="shared" si="39"/>
        <v>1</v>
      </c>
      <c r="DS6" s="273" t="str">
        <f t="shared" si="40"/>
        <v/>
      </c>
      <c r="DT6" s="273" t="str">
        <f t="shared" si="41"/>
        <v/>
      </c>
      <c r="DU6" s="273" t="str">
        <f t="shared" si="42"/>
        <v/>
      </c>
      <c r="DV6" s="273" t="str">
        <f t="shared" si="43"/>
        <v/>
      </c>
      <c r="DW6" s="273" t="str">
        <f t="shared" si="44"/>
        <v/>
      </c>
      <c r="DX6" s="273" t="str">
        <f t="shared" si="45"/>
        <v/>
      </c>
      <c r="DY6" s="273" t="str">
        <f t="shared" si="46"/>
        <v/>
      </c>
      <c r="DZ6" s="273" t="str">
        <f t="shared" si="47"/>
        <v/>
      </c>
      <c r="EA6" s="273" t="str">
        <f t="shared" si="48"/>
        <v/>
      </c>
      <c r="EB6" s="273" t="str">
        <f t="shared" si="49"/>
        <v/>
      </c>
      <c r="EC6" s="273" t="str">
        <f t="shared" si="50"/>
        <v/>
      </c>
      <c r="ED6" s="273" t="str">
        <f t="shared" si="51"/>
        <v/>
      </c>
      <c r="EE6" s="273" t="str">
        <f t="shared" si="52"/>
        <v/>
      </c>
      <c r="EF6" s="273" t="str">
        <f t="shared" si="53"/>
        <v/>
      </c>
      <c r="EG6" s="273" t="str">
        <f t="shared" si="54"/>
        <v/>
      </c>
      <c r="EH6" s="273" t="str">
        <f t="shared" si="55"/>
        <v/>
      </c>
      <c r="EI6" s="273" t="str">
        <f t="shared" si="56"/>
        <v/>
      </c>
      <c r="EJ6" s="273" t="str">
        <f t="shared" si="57"/>
        <v/>
      </c>
    </row>
    <row r="7" spans="1:140" ht="12" customHeight="1" x14ac:dyDescent="0.3">
      <c r="A7" s="269">
        <v>5</v>
      </c>
      <c r="B7" s="344">
        <v>44900</v>
      </c>
      <c r="C7" s="345"/>
      <c r="D7" s="270">
        <f>Prenoms!$J$32-Conges!CK7</f>
        <v>0</v>
      </c>
      <c r="E7" s="270">
        <f>Conges!CK7</f>
        <v>10</v>
      </c>
      <c r="F7" s="271"/>
      <c r="G7" s="33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8"/>
      <c r="BG7" s="255" t="str">
        <f t="shared" si="0"/>
        <v/>
      </c>
      <c r="BH7" s="255" t="str">
        <f t="shared" si="1"/>
        <v/>
      </c>
      <c r="BI7" s="255">
        <f t="shared" si="58"/>
        <v>1</v>
      </c>
      <c r="BJ7" s="255">
        <f t="shared" si="2"/>
        <v>1</v>
      </c>
      <c r="BK7" s="255">
        <f t="shared" si="3"/>
        <v>1</v>
      </c>
      <c r="BL7" s="255">
        <f t="shared" si="4"/>
        <v>1</v>
      </c>
      <c r="BM7" s="255">
        <f t="shared" si="5"/>
        <v>1</v>
      </c>
      <c r="BN7" s="255">
        <f t="shared" si="6"/>
        <v>1</v>
      </c>
      <c r="BO7" s="255">
        <f t="shared" si="7"/>
        <v>1</v>
      </c>
      <c r="BP7" s="255">
        <f t="shared" si="8"/>
        <v>1</v>
      </c>
      <c r="BQ7" s="255">
        <f t="shared" si="9"/>
        <v>1</v>
      </c>
      <c r="BR7" s="255">
        <f t="shared" si="10"/>
        <v>1</v>
      </c>
      <c r="BS7" s="255" t="str">
        <f t="shared" si="11"/>
        <v/>
      </c>
      <c r="BT7" s="255" t="str">
        <f t="shared" si="12"/>
        <v/>
      </c>
      <c r="BU7" s="255" t="str">
        <f t="shared" si="13"/>
        <v/>
      </c>
      <c r="BV7" s="255" t="str">
        <f t="shared" si="14"/>
        <v/>
      </c>
      <c r="BW7" s="255" t="str">
        <f t="shared" si="15"/>
        <v/>
      </c>
      <c r="BX7" s="255" t="str">
        <f t="shared" si="16"/>
        <v/>
      </c>
      <c r="BY7" s="255" t="str">
        <f t="shared" si="17"/>
        <v/>
      </c>
      <c r="BZ7" s="255" t="str">
        <f t="shared" si="18"/>
        <v/>
      </c>
      <c r="CA7" s="255" t="str">
        <f t="shared" si="19"/>
        <v/>
      </c>
      <c r="CB7" s="255" t="str">
        <f t="shared" si="20"/>
        <v/>
      </c>
      <c r="CC7" s="255" t="str">
        <f t="shared" si="21"/>
        <v/>
      </c>
      <c r="CD7" s="255" t="str">
        <f t="shared" si="22"/>
        <v/>
      </c>
      <c r="CE7" s="255" t="str">
        <f t="shared" si="23"/>
        <v/>
      </c>
      <c r="CF7" s="255" t="str">
        <f t="shared" si="24"/>
        <v/>
      </c>
      <c r="CG7" s="255" t="str">
        <f t="shared" si="25"/>
        <v/>
      </c>
      <c r="CH7" s="255" t="str">
        <f t="shared" si="26"/>
        <v/>
      </c>
      <c r="CI7" s="255" t="str">
        <f t="shared" si="27"/>
        <v/>
      </c>
      <c r="CJ7" s="255" t="str">
        <f t="shared" si="28"/>
        <v/>
      </c>
      <c r="CK7" s="255">
        <f t="shared" si="59"/>
        <v>10</v>
      </c>
      <c r="DG7" s="254" t="str">
        <f t="shared" si="60"/>
        <v/>
      </c>
      <c r="DH7" s="254" t="str">
        <f t="shared" si="29"/>
        <v/>
      </c>
      <c r="DI7" s="254">
        <f t="shared" si="30"/>
        <v>1</v>
      </c>
      <c r="DJ7" s="254">
        <f t="shared" si="31"/>
        <v>1</v>
      </c>
      <c r="DK7" s="254">
        <f t="shared" si="32"/>
        <v>1</v>
      </c>
      <c r="DL7" s="254">
        <f t="shared" si="33"/>
        <v>1</v>
      </c>
      <c r="DM7" s="254">
        <f t="shared" si="34"/>
        <v>1</v>
      </c>
      <c r="DN7" s="254">
        <f t="shared" si="35"/>
        <v>1</v>
      </c>
      <c r="DO7" s="254">
        <f t="shared" si="36"/>
        <v>1</v>
      </c>
      <c r="DP7" s="254">
        <f t="shared" si="37"/>
        <v>1</v>
      </c>
      <c r="DQ7" s="254">
        <f t="shared" si="38"/>
        <v>1</v>
      </c>
      <c r="DR7" s="273">
        <f t="shared" si="39"/>
        <v>1</v>
      </c>
      <c r="DS7" s="273" t="str">
        <f t="shared" si="40"/>
        <v/>
      </c>
      <c r="DT7" s="273" t="str">
        <f t="shared" si="41"/>
        <v/>
      </c>
      <c r="DU7" s="273" t="str">
        <f t="shared" si="42"/>
        <v/>
      </c>
      <c r="DV7" s="273" t="str">
        <f t="shared" si="43"/>
        <v/>
      </c>
      <c r="DW7" s="273" t="str">
        <f t="shared" si="44"/>
        <v/>
      </c>
      <c r="DX7" s="273" t="str">
        <f t="shared" si="45"/>
        <v/>
      </c>
      <c r="DY7" s="273" t="str">
        <f t="shared" si="46"/>
        <v/>
      </c>
      <c r="DZ7" s="273" t="str">
        <f t="shared" si="47"/>
        <v/>
      </c>
      <c r="EA7" s="273" t="str">
        <f t="shared" si="48"/>
        <v/>
      </c>
      <c r="EB7" s="273" t="str">
        <f t="shared" si="49"/>
        <v/>
      </c>
      <c r="EC7" s="273" t="str">
        <f t="shared" si="50"/>
        <v/>
      </c>
      <c r="ED7" s="273" t="str">
        <f t="shared" si="51"/>
        <v/>
      </c>
      <c r="EE7" s="273" t="str">
        <f t="shared" si="52"/>
        <v/>
      </c>
      <c r="EF7" s="273" t="str">
        <f t="shared" si="53"/>
        <v/>
      </c>
      <c r="EG7" s="273" t="str">
        <f t="shared" si="54"/>
        <v/>
      </c>
      <c r="EH7" s="273" t="str">
        <f t="shared" si="55"/>
        <v/>
      </c>
      <c r="EI7" s="273" t="str">
        <f t="shared" si="56"/>
        <v/>
      </c>
      <c r="EJ7" s="273" t="str">
        <f t="shared" si="57"/>
        <v/>
      </c>
    </row>
    <row r="8" spans="1:140" ht="12" customHeight="1" x14ac:dyDescent="0.3">
      <c r="A8" s="269">
        <v>6</v>
      </c>
      <c r="B8" s="344">
        <v>44901</v>
      </c>
      <c r="C8" s="345"/>
      <c r="D8" s="270">
        <f>Prenoms!$J$32-Conges!CK8</f>
        <v>0</v>
      </c>
      <c r="E8" s="270">
        <f>Conges!CK8</f>
        <v>10</v>
      </c>
      <c r="F8" s="271"/>
      <c r="G8" s="33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8"/>
      <c r="BG8" s="255" t="str">
        <f t="shared" si="0"/>
        <v/>
      </c>
      <c r="BH8" s="255" t="str">
        <f t="shared" si="1"/>
        <v/>
      </c>
      <c r="BI8" s="255">
        <f t="shared" si="58"/>
        <v>1</v>
      </c>
      <c r="BJ8" s="255">
        <f t="shared" si="2"/>
        <v>1</v>
      </c>
      <c r="BK8" s="255">
        <f t="shared" si="3"/>
        <v>1</v>
      </c>
      <c r="BL8" s="255">
        <f t="shared" si="4"/>
        <v>1</v>
      </c>
      <c r="BM8" s="255">
        <f t="shared" si="5"/>
        <v>1</v>
      </c>
      <c r="BN8" s="255">
        <f t="shared" si="6"/>
        <v>1</v>
      </c>
      <c r="BO8" s="255">
        <f t="shared" si="7"/>
        <v>1</v>
      </c>
      <c r="BP8" s="255">
        <f t="shared" si="8"/>
        <v>1</v>
      </c>
      <c r="BQ8" s="255">
        <f t="shared" si="9"/>
        <v>1</v>
      </c>
      <c r="BR8" s="255">
        <f t="shared" si="10"/>
        <v>1</v>
      </c>
      <c r="BS8" s="255" t="str">
        <f t="shared" si="11"/>
        <v/>
      </c>
      <c r="BT8" s="255" t="str">
        <f t="shared" si="12"/>
        <v/>
      </c>
      <c r="BU8" s="255" t="str">
        <f t="shared" si="13"/>
        <v/>
      </c>
      <c r="BV8" s="255" t="str">
        <f t="shared" si="14"/>
        <v/>
      </c>
      <c r="BW8" s="255" t="str">
        <f t="shared" si="15"/>
        <v/>
      </c>
      <c r="BX8" s="255" t="str">
        <f t="shared" si="16"/>
        <v/>
      </c>
      <c r="BY8" s="255" t="str">
        <f t="shared" si="17"/>
        <v/>
      </c>
      <c r="BZ8" s="255" t="str">
        <f t="shared" si="18"/>
        <v/>
      </c>
      <c r="CA8" s="255" t="str">
        <f t="shared" si="19"/>
        <v/>
      </c>
      <c r="CB8" s="255" t="str">
        <f t="shared" si="20"/>
        <v/>
      </c>
      <c r="CC8" s="255" t="str">
        <f t="shared" si="21"/>
        <v/>
      </c>
      <c r="CD8" s="255" t="str">
        <f t="shared" si="22"/>
        <v/>
      </c>
      <c r="CE8" s="255" t="str">
        <f t="shared" si="23"/>
        <v/>
      </c>
      <c r="CF8" s="255" t="str">
        <f t="shared" si="24"/>
        <v/>
      </c>
      <c r="CG8" s="255" t="str">
        <f t="shared" si="25"/>
        <v/>
      </c>
      <c r="CH8" s="255" t="str">
        <f t="shared" si="26"/>
        <v/>
      </c>
      <c r="CI8" s="255" t="str">
        <f t="shared" si="27"/>
        <v/>
      </c>
      <c r="CJ8" s="255" t="str">
        <f t="shared" si="28"/>
        <v/>
      </c>
      <c r="CK8" s="255">
        <f t="shared" si="59"/>
        <v>10</v>
      </c>
      <c r="DG8" s="254" t="str">
        <f t="shared" si="60"/>
        <v/>
      </c>
      <c r="DH8" s="254" t="str">
        <f t="shared" si="29"/>
        <v/>
      </c>
      <c r="DI8" s="254">
        <f t="shared" si="30"/>
        <v>1</v>
      </c>
      <c r="DJ8" s="254">
        <f t="shared" si="31"/>
        <v>1</v>
      </c>
      <c r="DK8" s="254">
        <f t="shared" si="32"/>
        <v>1</v>
      </c>
      <c r="DL8" s="254">
        <f t="shared" si="33"/>
        <v>1</v>
      </c>
      <c r="DM8" s="254">
        <f t="shared" si="34"/>
        <v>1</v>
      </c>
      <c r="DN8" s="254">
        <f t="shared" si="35"/>
        <v>1</v>
      </c>
      <c r="DO8" s="254">
        <f t="shared" si="36"/>
        <v>1</v>
      </c>
      <c r="DP8" s="254">
        <f t="shared" si="37"/>
        <v>1</v>
      </c>
      <c r="DQ8" s="254">
        <f t="shared" si="38"/>
        <v>1</v>
      </c>
      <c r="DR8" s="273">
        <f t="shared" si="39"/>
        <v>1</v>
      </c>
      <c r="DS8" s="273" t="str">
        <f t="shared" si="40"/>
        <v/>
      </c>
      <c r="DT8" s="273" t="str">
        <f t="shared" si="41"/>
        <v/>
      </c>
      <c r="DU8" s="273" t="str">
        <f t="shared" si="42"/>
        <v/>
      </c>
      <c r="DV8" s="273" t="str">
        <f t="shared" si="43"/>
        <v/>
      </c>
      <c r="DW8" s="273" t="str">
        <f t="shared" si="44"/>
        <v/>
      </c>
      <c r="DX8" s="273" t="str">
        <f t="shared" si="45"/>
        <v/>
      </c>
      <c r="DY8" s="273" t="str">
        <f t="shared" si="46"/>
        <v/>
      </c>
      <c r="DZ8" s="273" t="str">
        <f t="shared" si="47"/>
        <v/>
      </c>
      <c r="EA8" s="273" t="str">
        <f t="shared" si="48"/>
        <v/>
      </c>
      <c r="EB8" s="273" t="str">
        <f t="shared" si="49"/>
        <v/>
      </c>
      <c r="EC8" s="273" t="str">
        <f t="shared" si="50"/>
        <v/>
      </c>
      <c r="ED8" s="273" t="str">
        <f t="shared" si="51"/>
        <v/>
      </c>
      <c r="EE8" s="273" t="str">
        <f t="shared" si="52"/>
        <v/>
      </c>
      <c r="EF8" s="273" t="str">
        <f t="shared" si="53"/>
        <v/>
      </c>
      <c r="EG8" s="273" t="str">
        <f t="shared" si="54"/>
        <v/>
      </c>
      <c r="EH8" s="273" t="str">
        <f t="shared" si="55"/>
        <v/>
      </c>
      <c r="EI8" s="273" t="str">
        <f t="shared" si="56"/>
        <v/>
      </c>
      <c r="EJ8" s="273" t="str">
        <f t="shared" si="57"/>
        <v/>
      </c>
    </row>
    <row r="9" spans="1:140" ht="12" customHeight="1" x14ac:dyDescent="0.3">
      <c r="A9" s="269">
        <v>7</v>
      </c>
      <c r="B9" s="344">
        <v>44902</v>
      </c>
      <c r="C9" s="345"/>
      <c r="D9" s="270">
        <f>Prenoms!$J$32-Conges!CK9</f>
        <v>0</v>
      </c>
      <c r="E9" s="270">
        <f>Conges!CK9</f>
        <v>10</v>
      </c>
      <c r="F9" s="271"/>
      <c r="G9" s="33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8"/>
      <c r="BG9" s="255" t="str">
        <f t="shared" si="0"/>
        <v/>
      </c>
      <c r="BH9" s="255" t="str">
        <f t="shared" si="1"/>
        <v/>
      </c>
      <c r="BI9" s="255">
        <f t="shared" si="58"/>
        <v>1</v>
      </c>
      <c r="BJ9" s="255">
        <f t="shared" si="2"/>
        <v>1</v>
      </c>
      <c r="BK9" s="255">
        <f t="shared" si="3"/>
        <v>1</v>
      </c>
      <c r="BL9" s="255">
        <f t="shared" si="4"/>
        <v>1</v>
      </c>
      <c r="BM9" s="255">
        <f t="shared" si="5"/>
        <v>1</v>
      </c>
      <c r="BN9" s="255">
        <f t="shared" si="6"/>
        <v>1</v>
      </c>
      <c r="BO9" s="255">
        <f t="shared" si="7"/>
        <v>1</v>
      </c>
      <c r="BP9" s="255">
        <f t="shared" si="8"/>
        <v>1</v>
      </c>
      <c r="BQ9" s="255">
        <f t="shared" si="9"/>
        <v>1</v>
      </c>
      <c r="BR9" s="255">
        <f t="shared" si="10"/>
        <v>1</v>
      </c>
      <c r="BS9" s="255" t="str">
        <f t="shared" si="11"/>
        <v/>
      </c>
      <c r="BT9" s="255" t="str">
        <f t="shared" si="12"/>
        <v/>
      </c>
      <c r="BU9" s="255" t="str">
        <f t="shared" si="13"/>
        <v/>
      </c>
      <c r="BV9" s="255" t="str">
        <f t="shared" si="14"/>
        <v/>
      </c>
      <c r="BW9" s="255" t="str">
        <f t="shared" si="15"/>
        <v/>
      </c>
      <c r="BX9" s="255" t="str">
        <f t="shared" si="16"/>
        <v/>
      </c>
      <c r="BY9" s="255" t="str">
        <f t="shared" si="17"/>
        <v/>
      </c>
      <c r="BZ9" s="255" t="str">
        <f t="shared" si="18"/>
        <v/>
      </c>
      <c r="CA9" s="255" t="str">
        <f t="shared" si="19"/>
        <v/>
      </c>
      <c r="CB9" s="255" t="str">
        <f t="shared" si="20"/>
        <v/>
      </c>
      <c r="CC9" s="255" t="str">
        <f t="shared" si="21"/>
        <v/>
      </c>
      <c r="CD9" s="255" t="str">
        <f t="shared" si="22"/>
        <v/>
      </c>
      <c r="CE9" s="255" t="str">
        <f t="shared" si="23"/>
        <v/>
      </c>
      <c r="CF9" s="255" t="str">
        <f t="shared" si="24"/>
        <v/>
      </c>
      <c r="CG9" s="255" t="str">
        <f t="shared" si="25"/>
        <v/>
      </c>
      <c r="CH9" s="255" t="str">
        <f t="shared" si="26"/>
        <v/>
      </c>
      <c r="CI9" s="255" t="str">
        <f t="shared" si="27"/>
        <v/>
      </c>
      <c r="CJ9" s="255" t="str">
        <f t="shared" si="28"/>
        <v/>
      </c>
      <c r="CK9" s="255">
        <f t="shared" si="59"/>
        <v>10</v>
      </c>
      <c r="DG9" s="254" t="str">
        <f t="shared" si="60"/>
        <v/>
      </c>
      <c r="DH9" s="254" t="str">
        <f t="shared" si="29"/>
        <v/>
      </c>
      <c r="DI9" s="254">
        <f t="shared" si="30"/>
        <v>1</v>
      </c>
      <c r="DJ9" s="254">
        <f t="shared" si="31"/>
        <v>1</v>
      </c>
      <c r="DK9" s="254">
        <f t="shared" si="32"/>
        <v>1</v>
      </c>
      <c r="DL9" s="254">
        <f t="shared" si="33"/>
        <v>1</v>
      </c>
      <c r="DM9" s="254">
        <f t="shared" si="34"/>
        <v>1</v>
      </c>
      <c r="DN9" s="254">
        <f t="shared" si="35"/>
        <v>1</v>
      </c>
      <c r="DO9" s="254">
        <f t="shared" si="36"/>
        <v>1</v>
      </c>
      <c r="DP9" s="254">
        <f t="shared" si="37"/>
        <v>1</v>
      </c>
      <c r="DQ9" s="254">
        <f t="shared" si="38"/>
        <v>1</v>
      </c>
      <c r="DR9" s="273">
        <f t="shared" si="39"/>
        <v>1</v>
      </c>
      <c r="DS9" s="273" t="str">
        <f t="shared" si="40"/>
        <v/>
      </c>
      <c r="DT9" s="273" t="str">
        <f t="shared" si="41"/>
        <v/>
      </c>
      <c r="DU9" s="273" t="str">
        <f t="shared" si="42"/>
        <v/>
      </c>
      <c r="DV9" s="273" t="str">
        <f t="shared" si="43"/>
        <v/>
      </c>
      <c r="DW9" s="273" t="str">
        <f t="shared" si="44"/>
        <v/>
      </c>
      <c r="DX9" s="273" t="str">
        <f t="shared" si="45"/>
        <v/>
      </c>
      <c r="DY9" s="273" t="str">
        <f t="shared" si="46"/>
        <v/>
      </c>
      <c r="DZ9" s="273" t="str">
        <f t="shared" si="47"/>
        <v/>
      </c>
      <c r="EA9" s="273" t="str">
        <f t="shared" si="48"/>
        <v/>
      </c>
      <c r="EB9" s="273" t="str">
        <f t="shared" si="49"/>
        <v/>
      </c>
      <c r="EC9" s="273" t="str">
        <f t="shared" si="50"/>
        <v/>
      </c>
      <c r="ED9" s="273" t="str">
        <f t="shared" si="51"/>
        <v/>
      </c>
      <c r="EE9" s="273" t="str">
        <f t="shared" si="52"/>
        <v/>
      </c>
      <c r="EF9" s="273" t="str">
        <f t="shared" si="53"/>
        <v/>
      </c>
      <c r="EG9" s="273" t="str">
        <f t="shared" si="54"/>
        <v/>
      </c>
      <c r="EH9" s="273" t="str">
        <f t="shared" si="55"/>
        <v/>
      </c>
      <c r="EI9" s="273" t="str">
        <f t="shared" si="56"/>
        <v/>
      </c>
      <c r="EJ9" s="273" t="str">
        <f t="shared" si="57"/>
        <v/>
      </c>
    </row>
    <row r="10" spans="1:140" ht="12" customHeight="1" x14ac:dyDescent="0.3">
      <c r="A10" s="269">
        <v>8</v>
      </c>
      <c r="B10" s="344">
        <v>44903</v>
      </c>
      <c r="C10" s="345"/>
      <c r="D10" s="270">
        <f>Prenoms!$J$32-Conges!CK10</f>
        <v>0</v>
      </c>
      <c r="E10" s="270">
        <f>Conges!CK10</f>
        <v>10</v>
      </c>
      <c r="F10" s="271"/>
      <c r="G10" s="33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8"/>
      <c r="BG10" s="255" t="str">
        <f t="shared" si="0"/>
        <v/>
      </c>
      <c r="BH10" s="255" t="str">
        <f t="shared" si="1"/>
        <v/>
      </c>
      <c r="BI10" s="255">
        <f t="shared" si="58"/>
        <v>1</v>
      </c>
      <c r="BJ10" s="255">
        <f t="shared" si="2"/>
        <v>1</v>
      </c>
      <c r="BK10" s="255">
        <f t="shared" si="3"/>
        <v>1</v>
      </c>
      <c r="BL10" s="255">
        <f t="shared" si="4"/>
        <v>1</v>
      </c>
      <c r="BM10" s="255">
        <f t="shared" si="5"/>
        <v>1</v>
      </c>
      <c r="BN10" s="255">
        <f t="shared" si="6"/>
        <v>1</v>
      </c>
      <c r="BO10" s="255">
        <f t="shared" si="7"/>
        <v>1</v>
      </c>
      <c r="BP10" s="255">
        <f t="shared" si="8"/>
        <v>1</v>
      </c>
      <c r="BQ10" s="255">
        <f t="shared" si="9"/>
        <v>1</v>
      </c>
      <c r="BR10" s="255">
        <f t="shared" si="10"/>
        <v>1</v>
      </c>
      <c r="BS10" s="255" t="str">
        <f t="shared" si="11"/>
        <v/>
      </c>
      <c r="BT10" s="255" t="str">
        <f t="shared" si="12"/>
        <v/>
      </c>
      <c r="BU10" s="255" t="str">
        <f t="shared" si="13"/>
        <v/>
      </c>
      <c r="BV10" s="255" t="str">
        <f t="shared" si="14"/>
        <v/>
      </c>
      <c r="BW10" s="255" t="str">
        <f t="shared" si="15"/>
        <v/>
      </c>
      <c r="BX10" s="255" t="str">
        <f t="shared" si="16"/>
        <v/>
      </c>
      <c r="BY10" s="255" t="str">
        <f t="shared" si="17"/>
        <v/>
      </c>
      <c r="BZ10" s="255" t="str">
        <f t="shared" si="18"/>
        <v/>
      </c>
      <c r="CA10" s="255" t="str">
        <f t="shared" si="19"/>
        <v/>
      </c>
      <c r="CB10" s="255" t="str">
        <f t="shared" si="20"/>
        <v/>
      </c>
      <c r="CC10" s="255" t="str">
        <f t="shared" si="21"/>
        <v/>
      </c>
      <c r="CD10" s="255" t="str">
        <f t="shared" si="22"/>
        <v/>
      </c>
      <c r="CE10" s="255" t="str">
        <f t="shared" si="23"/>
        <v/>
      </c>
      <c r="CF10" s="255" t="str">
        <f t="shared" si="24"/>
        <v/>
      </c>
      <c r="CG10" s="255" t="str">
        <f t="shared" si="25"/>
        <v/>
      </c>
      <c r="CH10" s="255" t="str">
        <f t="shared" si="26"/>
        <v/>
      </c>
      <c r="CI10" s="255" t="str">
        <f t="shared" si="27"/>
        <v/>
      </c>
      <c r="CJ10" s="255" t="str">
        <f t="shared" si="28"/>
        <v/>
      </c>
      <c r="CK10" s="255">
        <f t="shared" si="59"/>
        <v>10</v>
      </c>
      <c r="DG10" s="254" t="str">
        <f t="shared" si="60"/>
        <v/>
      </c>
      <c r="DH10" s="254" t="str">
        <f t="shared" si="29"/>
        <v/>
      </c>
      <c r="DI10" s="254">
        <f t="shared" si="30"/>
        <v>1</v>
      </c>
      <c r="DJ10" s="254">
        <f t="shared" si="31"/>
        <v>1</v>
      </c>
      <c r="DK10" s="254">
        <f t="shared" si="32"/>
        <v>1</v>
      </c>
      <c r="DL10" s="254">
        <f t="shared" si="33"/>
        <v>1</v>
      </c>
      <c r="DM10" s="254">
        <f t="shared" si="34"/>
        <v>1</v>
      </c>
      <c r="DN10" s="254">
        <f t="shared" si="35"/>
        <v>1</v>
      </c>
      <c r="DO10" s="254">
        <f t="shared" si="36"/>
        <v>1</v>
      </c>
      <c r="DP10" s="254">
        <f t="shared" si="37"/>
        <v>1</v>
      </c>
      <c r="DQ10" s="254">
        <f t="shared" si="38"/>
        <v>1</v>
      </c>
      <c r="DR10" s="273">
        <f t="shared" si="39"/>
        <v>1</v>
      </c>
      <c r="DS10" s="273" t="str">
        <f t="shared" si="40"/>
        <v/>
      </c>
      <c r="DT10" s="273" t="str">
        <f t="shared" si="41"/>
        <v/>
      </c>
      <c r="DU10" s="273" t="str">
        <f t="shared" si="42"/>
        <v/>
      </c>
      <c r="DV10" s="273" t="str">
        <f t="shared" si="43"/>
        <v/>
      </c>
      <c r="DW10" s="273" t="str">
        <f t="shared" si="44"/>
        <v/>
      </c>
      <c r="DX10" s="273" t="str">
        <f t="shared" si="45"/>
        <v/>
      </c>
      <c r="DY10" s="273" t="str">
        <f t="shared" si="46"/>
        <v/>
      </c>
      <c r="DZ10" s="273" t="str">
        <f t="shared" si="47"/>
        <v/>
      </c>
      <c r="EA10" s="273" t="str">
        <f t="shared" si="48"/>
        <v/>
      </c>
      <c r="EB10" s="273" t="str">
        <f t="shared" si="49"/>
        <v/>
      </c>
      <c r="EC10" s="273" t="str">
        <f t="shared" si="50"/>
        <v/>
      </c>
      <c r="ED10" s="273" t="str">
        <f t="shared" si="51"/>
        <v/>
      </c>
      <c r="EE10" s="273" t="str">
        <f t="shared" si="52"/>
        <v/>
      </c>
      <c r="EF10" s="273" t="str">
        <f t="shared" si="53"/>
        <v/>
      </c>
      <c r="EG10" s="273" t="str">
        <f t="shared" si="54"/>
        <v/>
      </c>
      <c r="EH10" s="273" t="str">
        <f t="shared" si="55"/>
        <v/>
      </c>
      <c r="EI10" s="273" t="str">
        <f t="shared" si="56"/>
        <v/>
      </c>
      <c r="EJ10" s="273" t="str">
        <f t="shared" si="57"/>
        <v/>
      </c>
    </row>
    <row r="11" spans="1:140" ht="12" customHeight="1" x14ac:dyDescent="0.3">
      <c r="A11" s="269">
        <v>9</v>
      </c>
      <c r="B11" s="344">
        <v>44904</v>
      </c>
      <c r="C11" s="345"/>
      <c r="D11" s="270">
        <f>Prenoms!$J$32-Conges!CK11</f>
        <v>0</v>
      </c>
      <c r="E11" s="270">
        <f>Conges!CK11</f>
        <v>10</v>
      </c>
      <c r="F11" s="271"/>
      <c r="G11" s="33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8"/>
      <c r="BG11" s="255" t="str">
        <f t="shared" si="0"/>
        <v/>
      </c>
      <c r="BH11" s="255" t="str">
        <f t="shared" si="1"/>
        <v/>
      </c>
      <c r="BI11" s="255">
        <f t="shared" si="58"/>
        <v>1</v>
      </c>
      <c r="BJ11" s="255">
        <f t="shared" si="2"/>
        <v>1</v>
      </c>
      <c r="BK11" s="255">
        <f t="shared" si="3"/>
        <v>1</v>
      </c>
      <c r="BL11" s="255">
        <f t="shared" si="4"/>
        <v>1</v>
      </c>
      <c r="BM11" s="255">
        <f t="shared" si="5"/>
        <v>1</v>
      </c>
      <c r="BN11" s="255">
        <f t="shared" si="6"/>
        <v>1</v>
      </c>
      <c r="BO11" s="255">
        <f t="shared" si="7"/>
        <v>1</v>
      </c>
      <c r="BP11" s="255">
        <f t="shared" si="8"/>
        <v>1</v>
      </c>
      <c r="BQ11" s="255">
        <f t="shared" si="9"/>
        <v>1</v>
      </c>
      <c r="BR11" s="255">
        <f t="shared" si="10"/>
        <v>1</v>
      </c>
      <c r="BS11" s="255" t="str">
        <f t="shared" si="11"/>
        <v/>
      </c>
      <c r="BT11" s="255" t="str">
        <f t="shared" si="12"/>
        <v/>
      </c>
      <c r="BU11" s="255" t="str">
        <f t="shared" si="13"/>
        <v/>
      </c>
      <c r="BV11" s="255" t="str">
        <f t="shared" si="14"/>
        <v/>
      </c>
      <c r="BW11" s="255" t="str">
        <f t="shared" si="15"/>
        <v/>
      </c>
      <c r="BX11" s="255" t="str">
        <f t="shared" si="16"/>
        <v/>
      </c>
      <c r="BY11" s="255" t="str">
        <f t="shared" si="17"/>
        <v/>
      </c>
      <c r="BZ11" s="255" t="str">
        <f t="shared" si="18"/>
        <v/>
      </c>
      <c r="CA11" s="255" t="str">
        <f t="shared" si="19"/>
        <v/>
      </c>
      <c r="CB11" s="255" t="str">
        <f t="shared" si="20"/>
        <v/>
      </c>
      <c r="CC11" s="255" t="str">
        <f t="shared" si="21"/>
        <v/>
      </c>
      <c r="CD11" s="255" t="str">
        <f t="shared" si="22"/>
        <v/>
      </c>
      <c r="CE11" s="255" t="str">
        <f t="shared" si="23"/>
        <v/>
      </c>
      <c r="CF11" s="255" t="str">
        <f t="shared" si="24"/>
        <v/>
      </c>
      <c r="CG11" s="255" t="str">
        <f t="shared" si="25"/>
        <v/>
      </c>
      <c r="CH11" s="255" t="str">
        <f t="shared" si="26"/>
        <v/>
      </c>
      <c r="CI11" s="255" t="str">
        <f t="shared" si="27"/>
        <v/>
      </c>
      <c r="CJ11" s="255" t="str">
        <f t="shared" si="28"/>
        <v/>
      </c>
      <c r="CK11" s="255">
        <f t="shared" si="59"/>
        <v>10</v>
      </c>
      <c r="DG11" s="254" t="str">
        <f t="shared" si="60"/>
        <v/>
      </c>
      <c r="DH11" s="254" t="str">
        <f t="shared" si="29"/>
        <v/>
      </c>
      <c r="DI11" s="254">
        <f t="shared" si="30"/>
        <v>1</v>
      </c>
      <c r="DJ11" s="254">
        <f t="shared" si="31"/>
        <v>1</v>
      </c>
      <c r="DK11" s="254">
        <f t="shared" si="32"/>
        <v>1</v>
      </c>
      <c r="DL11" s="254">
        <f t="shared" si="33"/>
        <v>1</v>
      </c>
      <c r="DM11" s="254">
        <f t="shared" si="34"/>
        <v>1</v>
      </c>
      <c r="DN11" s="254">
        <f t="shared" si="35"/>
        <v>1</v>
      </c>
      <c r="DO11" s="254">
        <f t="shared" si="36"/>
        <v>1</v>
      </c>
      <c r="DP11" s="254">
        <f t="shared" si="37"/>
        <v>1</v>
      </c>
      <c r="DQ11" s="254">
        <f t="shared" si="38"/>
        <v>1</v>
      </c>
      <c r="DR11" s="273">
        <f t="shared" si="39"/>
        <v>1</v>
      </c>
      <c r="DS11" s="273" t="str">
        <f t="shared" si="40"/>
        <v/>
      </c>
      <c r="DT11" s="273" t="str">
        <f t="shared" si="41"/>
        <v/>
      </c>
      <c r="DU11" s="273" t="str">
        <f t="shared" si="42"/>
        <v/>
      </c>
      <c r="DV11" s="273" t="str">
        <f t="shared" si="43"/>
        <v/>
      </c>
      <c r="DW11" s="273" t="str">
        <f t="shared" si="44"/>
        <v/>
      </c>
      <c r="DX11" s="273" t="str">
        <f t="shared" si="45"/>
        <v/>
      </c>
      <c r="DY11" s="273" t="str">
        <f t="shared" si="46"/>
        <v/>
      </c>
      <c r="DZ11" s="273" t="str">
        <f t="shared" si="47"/>
        <v/>
      </c>
      <c r="EA11" s="273" t="str">
        <f t="shared" si="48"/>
        <v/>
      </c>
      <c r="EB11" s="273" t="str">
        <f t="shared" si="49"/>
        <v/>
      </c>
      <c r="EC11" s="273" t="str">
        <f t="shared" si="50"/>
        <v/>
      </c>
      <c r="ED11" s="273" t="str">
        <f t="shared" si="51"/>
        <v/>
      </c>
      <c r="EE11" s="273" t="str">
        <f t="shared" si="52"/>
        <v/>
      </c>
      <c r="EF11" s="273" t="str">
        <f t="shared" si="53"/>
        <v/>
      </c>
      <c r="EG11" s="273" t="str">
        <f t="shared" si="54"/>
        <v/>
      </c>
      <c r="EH11" s="273" t="str">
        <f t="shared" si="55"/>
        <v/>
      </c>
      <c r="EI11" s="273" t="str">
        <f t="shared" si="56"/>
        <v/>
      </c>
      <c r="EJ11" s="273" t="str">
        <f t="shared" si="57"/>
        <v/>
      </c>
    </row>
    <row r="12" spans="1:140" ht="12" customHeight="1" x14ac:dyDescent="0.3">
      <c r="A12" s="269">
        <v>10</v>
      </c>
      <c r="B12" s="344">
        <v>44905</v>
      </c>
      <c r="C12" s="345"/>
      <c r="D12" s="270">
        <f>Prenoms!$J$32-Conges!CK12</f>
        <v>0</v>
      </c>
      <c r="E12" s="270">
        <f>Conges!CK12</f>
        <v>10</v>
      </c>
      <c r="F12" s="271"/>
      <c r="G12" s="33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8"/>
      <c r="BG12" s="255" t="str">
        <f t="shared" si="0"/>
        <v/>
      </c>
      <c r="BH12" s="255" t="str">
        <f t="shared" si="1"/>
        <v/>
      </c>
      <c r="BI12" s="255">
        <f t="shared" si="58"/>
        <v>1</v>
      </c>
      <c r="BJ12" s="255">
        <f t="shared" si="2"/>
        <v>1</v>
      </c>
      <c r="BK12" s="255">
        <f t="shared" si="3"/>
        <v>1</v>
      </c>
      <c r="BL12" s="255">
        <f t="shared" si="4"/>
        <v>1</v>
      </c>
      <c r="BM12" s="255">
        <f t="shared" si="5"/>
        <v>1</v>
      </c>
      <c r="BN12" s="255">
        <f t="shared" si="6"/>
        <v>1</v>
      </c>
      <c r="BO12" s="255">
        <f t="shared" si="7"/>
        <v>1</v>
      </c>
      <c r="BP12" s="255">
        <f t="shared" si="8"/>
        <v>1</v>
      </c>
      <c r="BQ12" s="255">
        <f t="shared" si="9"/>
        <v>1</v>
      </c>
      <c r="BR12" s="255">
        <f t="shared" si="10"/>
        <v>1</v>
      </c>
      <c r="BS12" s="255" t="str">
        <f t="shared" si="11"/>
        <v/>
      </c>
      <c r="BT12" s="255" t="str">
        <f t="shared" si="12"/>
        <v/>
      </c>
      <c r="BU12" s="255" t="str">
        <f t="shared" si="13"/>
        <v/>
      </c>
      <c r="BV12" s="255" t="str">
        <f t="shared" si="14"/>
        <v/>
      </c>
      <c r="BW12" s="255" t="str">
        <f t="shared" si="15"/>
        <v/>
      </c>
      <c r="BX12" s="255" t="str">
        <f t="shared" si="16"/>
        <v/>
      </c>
      <c r="BY12" s="255" t="str">
        <f t="shared" si="17"/>
        <v/>
      </c>
      <c r="BZ12" s="255" t="str">
        <f t="shared" si="18"/>
        <v/>
      </c>
      <c r="CA12" s="255" t="str">
        <f t="shared" si="19"/>
        <v/>
      </c>
      <c r="CB12" s="255" t="str">
        <f t="shared" si="20"/>
        <v/>
      </c>
      <c r="CC12" s="255" t="str">
        <f t="shared" si="21"/>
        <v/>
      </c>
      <c r="CD12" s="255" t="str">
        <f t="shared" si="22"/>
        <v/>
      </c>
      <c r="CE12" s="255" t="str">
        <f t="shared" si="23"/>
        <v/>
      </c>
      <c r="CF12" s="255" t="str">
        <f t="shared" si="24"/>
        <v/>
      </c>
      <c r="CG12" s="255" t="str">
        <f t="shared" si="25"/>
        <v/>
      </c>
      <c r="CH12" s="255" t="str">
        <f t="shared" si="26"/>
        <v/>
      </c>
      <c r="CI12" s="255" t="str">
        <f t="shared" si="27"/>
        <v/>
      </c>
      <c r="CJ12" s="255" t="str">
        <f t="shared" si="28"/>
        <v/>
      </c>
      <c r="CK12" s="255">
        <f t="shared" si="59"/>
        <v>10</v>
      </c>
      <c r="DG12" s="254" t="str">
        <f t="shared" si="60"/>
        <v/>
      </c>
      <c r="DH12" s="254" t="str">
        <f t="shared" si="29"/>
        <v/>
      </c>
      <c r="DI12" s="254">
        <f t="shared" si="30"/>
        <v>1</v>
      </c>
      <c r="DJ12" s="254">
        <f t="shared" si="31"/>
        <v>1</v>
      </c>
      <c r="DK12" s="254">
        <f t="shared" si="32"/>
        <v>1</v>
      </c>
      <c r="DL12" s="254">
        <f t="shared" si="33"/>
        <v>1</v>
      </c>
      <c r="DM12" s="254">
        <f t="shared" si="34"/>
        <v>1</v>
      </c>
      <c r="DN12" s="254">
        <f t="shared" si="35"/>
        <v>1</v>
      </c>
      <c r="DO12" s="254">
        <f t="shared" si="36"/>
        <v>1</v>
      </c>
      <c r="DP12" s="254">
        <f t="shared" si="37"/>
        <v>1</v>
      </c>
      <c r="DQ12" s="254">
        <f t="shared" si="38"/>
        <v>1</v>
      </c>
      <c r="DR12" s="273">
        <f t="shared" si="39"/>
        <v>1</v>
      </c>
      <c r="DS12" s="273" t="str">
        <f t="shared" si="40"/>
        <v/>
      </c>
      <c r="DT12" s="273" t="str">
        <f t="shared" si="41"/>
        <v/>
      </c>
      <c r="DU12" s="273" t="str">
        <f t="shared" si="42"/>
        <v/>
      </c>
      <c r="DV12" s="273" t="str">
        <f t="shared" si="43"/>
        <v/>
      </c>
      <c r="DW12" s="273" t="str">
        <f t="shared" si="44"/>
        <v/>
      </c>
      <c r="DX12" s="273" t="str">
        <f t="shared" si="45"/>
        <v/>
      </c>
      <c r="DY12" s="273" t="str">
        <f t="shared" si="46"/>
        <v/>
      </c>
      <c r="DZ12" s="273" t="str">
        <f t="shared" si="47"/>
        <v/>
      </c>
      <c r="EA12" s="273" t="str">
        <f t="shared" si="48"/>
        <v/>
      </c>
      <c r="EB12" s="273" t="str">
        <f t="shared" si="49"/>
        <v/>
      </c>
      <c r="EC12" s="273" t="str">
        <f t="shared" si="50"/>
        <v/>
      </c>
      <c r="ED12" s="273" t="str">
        <f t="shared" si="51"/>
        <v/>
      </c>
      <c r="EE12" s="273" t="str">
        <f t="shared" si="52"/>
        <v/>
      </c>
      <c r="EF12" s="273" t="str">
        <f t="shared" si="53"/>
        <v/>
      </c>
      <c r="EG12" s="273" t="str">
        <f t="shared" si="54"/>
        <v/>
      </c>
      <c r="EH12" s="273" t="str">
        <f t="shared" si="55"/>
        <v/>
      </c>
      <c r="EI12" s="273" t="str">
        <f t="shared" si="56"/>
        <v/>
      </c>
      <c r="EJ12" s="273" t="str">
        <f t="shared" si="57"/>
        <v/>
      </c>
    </row>
    <row r="13" spans="1:140" ht="12" customHeight="1" x14ac:dyDescent="0.3">
      <c r="A13" s="269">
        <v>11</v>
      </c>
      <c r="B13" s="344">
        <v>44906</v>
      </c>
      <c r="C13" s="345"/>
      <c r="D13" s="270">
        <f>Prenoms!$J$32-Conges!CK13</f>
        <v>0</v>
      </c>
      <c r="E13" s="270">
        <f>Conges!CK13</f>
        <v>10</v>
      </c>
      <c r="F13" s="271"/>
      <c r="G13" s="33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8"/>
      <c r="BG13" s="255" t="str">
        <f t="shared" si="0"/>
        <v/>
      </c>
      <c r="BH13" s="255" t="str">
        <f t="shared" si="1"/>
        <v/>
      </c>
      <c r="BI13" s="255">
        <f t="shared" si="58"/>
        <v>1</v>
      </c>
      <c r="BJ13" s="255">
        <f t="shared" si="2"/>
        <v>1</v>
      </c>
      <c r="BK13" s="255">
        <f t="shared" si="3"/>
        <v>1</v>
      </c>
      <c r="BL13" s="255">
        <f t="shared" si="4"/>
        <v>1</v>
      </c>
      <c r="BM13" s="255">
        <f t="shared" si="5"/>
        <v>1</v>
      </c>
      <c r="BN13" s="255">
        <f t="shared" si="6"/>
        <v>1</v>
      </c>
      <c r="BO13" s="255">
        <f t="shared" si="7"/>
        <v>1</v>
      </c>
      <c r="BP13" s="255">
        <f t="shared" si="8"/>
        <v>1</v>
      </c>
      <c r="BQ13" s="255">
        <f t="shared" si="9"/>
        <v>1</v>
      </c>
      <c r="BR13" s="255">
        <f t="shared" si="10"/>
        <v>1</v>
      </c>
      <c r="BS13" s="255" t="str">
        <f t="shared" si="11"/>
        <v/>
      </c>
      <c r="BT13" s="255" t="str">
        <f t="shared" si="12"/>
        <v/>
      </c>
      <c r="BU13" s="255" t="str">
        <f t="shared" si="13"/>
        <v/>
      </c>
      <c r="BV13" s="255" t="str">
        <f t="shared" si="14"/>
        <v/>
      </c>
      <c r="BW13" s="255" t="str">
        <f t="shared" si="15"/>
        <v/>
      </c>
      <c r="BX13" s="255" t="str">
        <f t="shared" si="16"/>
        <v/>
      </c>
      <c r="BY13" s="255" t="str">
        <f t="shared" si="17"/>
        <v/>
      </c>
      <c r="BZ13" s="255" t="str">
        <f t="shared" si="18"/>
        <v/>
      </c>
      <c r="CA13" s="255" t="str">
        <f t="shared" si="19"/>
        <v/>
      </c>
      <c r="CB13" s="255" t="str">
        <f t="shared" si="20"/>
        <v/>
      </c>
      <c r="CC13" s="255" t="str">
        <f t="shared" si="21"/>
        <v/>
      </c>
      <c r="CD13" s="255" t="str">
        <f t="shared" si="22"/>
        <v/>
      </c>
      <c r="CE13" s="255" t="str">
        <f t="shared" si="23"/>
        <v/>
      </c>
      <c r="CF13" s="255" t="str">
        <f t="shared" si="24"/>
        <v/>
      </c>
      <c r="CG13" s="255" t="str">
        <f t="shared" si="25"/>
        <v/>
      </c>
      <c r="CH13" s="255" t="str">
        <f t="shared" si="26"/>
        <v/>
      </c>
      <c r="CI13" s="255" t="str">
        <f t="shared" si="27"/>
        <v/>
      </c>
      <c r="CJ13" s="255" t="str">
        <f t="shared" si="28"/>
        <v/>
      </c>
      <c r="CK13" s="255">
        <f t="shared" si="59"/>
        <v>10</v>
      </c>
      <c r="DG13" s="254" t="str">
        <f t="shared" si="60"/>
        <v/>
      </c>
      <c r="DH13" s="254" t="str">
        <f t="shared" si="29"/>
        <v/>
      </c>
      <c r="DI13" s="254">
        <f t="shared" si="30"/>
        <v>1</v>
      </c>
      <c r="DJ13" s="254">
        <f t="shared" si="31"/>
        <v>1</v>
      </c>
      <c r="DK13" s="254">
        <f t="shared" si="32"/>
        <v>1</v>
      </c>
      <c r="DL13" s="254">
        <f t="shared" si="33"/>
        <v>1</v>
      </c>
      <c r="DM13" s="254">
        <f t="shared" si="34"/>
        <v>1</v>
      </c>
      <c r="DN13" s="254">
        <f t="shared" si="35"/>
        <v>1</v>
      </c>
      <c r="DO13" s="254">
        <f t="shared" si="36"/>
        <v>1</v>
      </c>
      <c r="DP13" s="254">
        <f t="shared" si="37"/>
        <v>1</v>
      </c>
      <c r="DQ13" s="254">
        <f t="shared" si="38"/>
        <v>1</v>
      </c>
      <c r="DR13" s="273">
        <f t="shared" si="39"/>
        <v>1</v>
      </c>
      <c r="DS13" s="273" t="str">
        <f t="shared" si="40"/>
        <v/>
      </c>
      <c r="DT13" s="273" t="str">
        <f t="shared" si="41"/>
        <v/>
      </c>
      <c r="DU13" s="273" t="str">
        <f t="shared" si="42"/>
        <v/>
      </c>
      <c r="DV13" s="273" t="str">
        <f t="shared" si="43"/>
        <v/>
      </c>
      <c r="DW13" s="273" t="str">
        <f t="shared" si="44"/>
        <v/>
      </c>
      <c r="DX13" s="273" t="str">
        <f t="shared" si="45"/>
        <v/>
      </c>
      <c r="DY13" s="273" t="str">
        <f t="shared" si="46"/>
        <v/>
      </c>
      <c r="DZ13" s="273" t="str">
        <f t="shared" si="47"/>
        <v/>
      </c>
      <c r="EA13" s="273" t="str">
        <f t="shared" si="48"/>
        <v/>
      </c>
      <c r="EB13" s="273" t="str">
        <f t="shared" si="49"/>
        <v/>
      </c>
      <c r="EC13" s="273" t="str">
        <f t="shared" si="50"/>
        <v/>
      </c>
      <c r="ED13" s="273" t="str">
        <f t="shared" si="51"/>
        <v/>
      </c>
      <c r="EE13" s="273" t="str">
        <f t="shared" si="52"/>
        <v/>
      </c>
      <c r="EF13" s="273" t="str">
        <f t="shared" si="53"/>
        <v/>
      </c>
      <c r="EG13" s="273" t="str">
        <f t="shared" si="54"/>
        <v/>
      </c>
      <c r="EH13" s="273" t="str">
        <f t="shared" si="55"/>
        <v/>
      </c>
      <c r="EI13" s="273" t="str">
        <f t="shared" si="56"/>
        <v/>
      </c>
      <c r="EJ13" s="273" t="str">
        <f t="shared" si="57"/>
        <v/>
      </c>
    </row>
    <row r="14" spans="1:140" ht="12" customHeight="1" x14ac:dyDescent="0.3">
      <c r="A14" s="269">
        <v>12</v>
      </c>
      <c r="B14" s="344">
        <v>44907</v>
      </c>
      <c r="C14" s="345"/>
      <c r="D14" s="270">
        <f>Prenoms!$J$32-Conges!CK14</f>
        <v>0</v>
      </c>
      <c r="E14" s="270">
        <f>Conges!CK14</f>
        <v>10</v>
      </c>
      <c r="F14" s="271"/>
      <c r="G14" s="33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8"/>
      <c r="BG14" s="255" t="str">
        <f t="shared" si="0"/>
        <v/>
      </c>
      <c r="BH14" s="255" t="str">
        <f t="shared" si="1"/>
        <v/>
      </c>
      <c r="BI14" s="255">
        <f t="shared" si="58"/>
        <v>1</v>
      </c>
      <c r="BJ14" s="255">
        <f t="shared" si="2"/>
        <v>1</v>
      </c>
      <c r="BK14" s="255">
        <f t="shared" si="3"/>
        <v>1</v>
      </c>
      <c r="BL14" s="255">
        <f t="shared" si="4"/>
        <v>1</v>
      </c>
      <c r="BM14" s="255">
        <f t="shared" si="5"/>
        <v>1</v>
      </c>
      <c r="BN14" s="255">
        <f t="shared" si="6"/>
        <v>1</v>
      </c>
      <c r="BO14" s="255">
        <f t="shared" si="7"/>
        <v>1</v>
      </c>
      <c r="BP14" s="255">
        <f t="shared" si="8"/>
        <v>1</v>
      </c>
      <c r="BQ14" s="255">
        <f t="shared" si="9"/>
        <v>1</v>
      </c>
      <c r="BR14" s="255">
        <f t="shared" si="10"/>
        <v>1</v>
      </c>
      <c r="BS14" s="255" t="str">
        <f t="shared" si="11"/>
        <v/>
      </c>
      <c r="BT14" s="255" t="str">
        <f t="shared" si="12"/>
        <v/>
      </c>
      <c r="BU14" s="255" t="str">
        <f t="shared" si="13"/>
        <v/>
      </c>
      <c r="BV14" s="255" t="str">
        <f t="shared" si="14"/>
        <v/>
      </c>
      <c r="BW14" s="255" t="str">
        <f t="shared" si="15"/>
        <v/>
      </c>
      <c r="BX14" s="255" t="str">
        <f t="shared" si="16"/>
        <v/>
      </c>
      <c r="BY14" s="255" t="str">
        <f t="shared" si="17"/>
        <v/>
      </c>
      <c r="BZ14" s="255" t="str">
        <f t="shared" si="18"/>
        <v/>
      </c>
      <c r="CA14" s="255" t="str">
        <f t="shared" si="19"/>
        <v/>
      </c>
      <c r="CB14" s="255" t="str">
        <f t="shared" si="20"/>
        <v/>
      </c>
      <c r="CC14" s="255" t="str">
        <f t="shared" si="21"/>
        <v/>
      </c>
      <c r="CD14" s="255" t="str">
        <f t="shared" si="22"/>
        <v/>
      </c>
      <c r="CE14" s="255" t="str">
        <f t="shared" si="23"/>
        <v/>
      </c>
      <c r="CF14" s="255" t="str">
        <f t="shared" si="24"/>
        <v/>
      </c>
      <c r="CG14" s="255" t="str">
        <f t="shared" si="25"/>
        <v/>
      </c>
      <c r="CH14" s="255" t="str">
        <f t="shared" si="26"/>
        <v/>
      </c>
      <c r="CI14" s="255" t="str">
        <f t="shared" si="27"/>
        <v/>
      </c>
      <c r="CJ14" s="255" t="str">
        <f t="shared" si="28"/>
        <v/>
      </c>
      <c r="CK14" s="255">
        <f t="shared" si="59"/>
        <v>10</v>
      </c>
      <c r="DG14" s="254" t="str">
        <f t="shared" si="60"/>
        <v/>
      </c>
      <c r="DH14" s="254" t="str">
        <f t="shared" si="29"/>
        <v/>
      </c>
      <c r="DI14" s="254">
        <f t="shared" si="30"/>
        <v>1</v>
      </c>
      <c r="DJ14" s="254">
        <f t="shared" si="31"/>
        <v>1</v>
      </c>
      <c r="DK14" s="254">
        <f t="shared" si="32"/>
        <v>1</v>
      </c>
      <c r="DL14" s="254">
        <f t="shared" si="33"/>
        <v>1</v>
      </c>
      <c r="DM14" s="254">
        <f t="shared" si="34"/>
        <v>1</v>
      </c>
      <c r="DN14" s="254">
        <f t="shared" si="35"/>
        <v>1</v>
      </c>
      <c r="DO14" s="254">
        <f t="shared" si="36"/>
        <v>1</v>
      </c>
      <c r="DP14" s="254">
        <f t="shared" si="37"/>
        <v>1</v>
      </c>
      <c r="DQ14" s="254">
        <f t="shared" si="38"/>
        <v>1</v>
      </c>
      <c r="DR14" s="273">
        <f t="shared" si="39"/>
        <v>1</v>
      </c>
      <c r="DS14" s="273" t="str">
        <f t="shared" si="40"/>
        <v/>
      </c>
      <c r="DT14" s="273" t="str">
        <f t="shared" si="41"/>
        <v/>
      </c>
      <c r="DU14" s="273" t="str">
        <f t="shared" si="42"/>
        <v/>
      </c>
      <c r="DV14" s="273" t="str">
        <f t="shared" si="43"/>
        <v/>
      </c>
      <c r="DW14" s="273" t="str">
        <f t="shared" si="44"/>
        <v/>
      </c>
      <c r="DX14" s="273" t="str">
        <f t="shared" si="45"/>
        <v/>
      </c>
      <c r="DY14" s="273" t="str">
        <f t="shared" si="46"/>
        <v/>
      </c>
      <c r="DZ14" s="273" t="str">
        <f t="shared" si="47"/>
        <v/>
      </c>
      <c r="EA14" s="273" t="str">
        <f t="shared" si="48"/>
        <v/>
      </c>
      <c r="EB14" s="273" t="str">
        <f t="shared" si="49"/>
        <v/>
      </c>
      <c r="EC14" s="273" t="str">
        <f t="shared" si="50"/>
        <v/>
      </c>
      <c r="ED14" s="273" t="str">
        <f t="shared" si="51"/>
        <v/>
      </c>
      <c r="EE14" s="273" t="str">
        <f t="shared" si="52"/>
        <v/>
      </c>
      <c r="EF14" s="273" t="str">
        <f t="shared" si="53"/>
        <v/>
      </c>
      <c r="EG14" s="273" t="str">
        <f t="shared" si="54"/>
        <v/>
      </c>
      <c r="EH14" s="273" t="str">
        <f t="shared" si="55"/>
        <v/>
      </c>
      <c r="EI14" s="273" t="str">
        <f t="shared" si="56"/>
        <v/>
      </c>
      <c r="EJ14" s="273" t="str">
        <f t="shared" si="57"/>
        <v/>
      </c>
    </row>
    <row r="15" spans="1:140" ht="12" customHeight="1" x14ac:dyDescent="0.3">
      <c r="A15" s="269">
        <v>13</v>
      </c>
      <c r="B15" s="344">
        <v>44908</v>
      </c>
      <c r="C15" s="345"/>
      <c r="D15" s="270">
        <f>Prenoms!$J$32-Conges!CK15</f>
        <v>0</v>
      </c>
      <c r="E15" s="270">
        <f>Conges!CK15</f>
        <v>10</v>
      </c>
      <c r="F15" s="271"/>
      <c r="G15" s="33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8"/>
      <c r="BG15" s="255" t="str">
        <f t="shared" si="0"/>
        <v/>
      </c>
      <c r="BH15" s="255" t="str">
        <f t="shared" si="1"/>
        <v/>
      </c>
      <c r="BI15" s="255">
        <f t="shared" si="58"/>
        <v>1</v>
      </c>
      <c r="BJ15" s="255">
        <f t="shared" si="2"/>
        <v>1</v>
      </c>
      <c r="BK15" s="255">
        <f t="shared" si="3"/>
        <v>1</v>
      </c>
      <c r="BL15" s="255">
        <f t="shared" si="4"/>
        <v>1</v>
      </c>
      <c r="BM15" s="255">
        <f t="shared" si="5"/>
        <v>1</v>
      </c>
      <c r="BN15" s="255">
        <f t="shared" si="6"/>
        <v>1</v>
      </c>
      <c r="BO15" s="255">
        <f t="shared" si="7"/>
        <v>1</v>
      </c>
      <c r="BP15" s="255">
        <f t="shared" si="8"/>
        <v>1</v>
      </c>
      <c r="BQ15" s="255">
        <f t="shared" si="9"/>
        <v>1</v>
      </c>
      <c r="BR15" s="255">
        <f t="shared" si="10"/>
        <v>1</v>
      </c>
      <c r="BS15" s="255" t="str">
        <f t="shared" si="11"/>
        <v/>
      </c>
      <c r="BT15" s="255" t="str">
        <f t="shared" si="12"/>
        <v/>
      </c>
      <c r="BU15" s="255" t="str">
        <f t="shared" si="13"/>
        <v/>
      </c>
      <c r="BV15" s="255" t="str">
        <f t="shared" si="14"/>
        <v/>
      </c>
      <c r="BW15" s="255" t="str">
        <f t="shared" si="15"/>
        <v/>
      </c>
      <c r="BX15" s="255" t="str">
        <f t="shared" si="16"/>
        <v/>
      </c>
      <c r="BY15" s="255" t="str">
        <f t="shared" si="17"/>
        <v/>
      </c>
      <c r="BZ15" s="255" t="str">
        <f t="shared" si="18"/>
        <v/>
      </c>
      <c r="CA15" s="255" t="str">
        <f t="shared" si="19"/>
        <v/>
      </c>
      <c r="CB15" s="255" t="str">
        <f t="shared" si="20"/>
        <v/>
      </c>
      <c r="CC15" s="255" t="str">
        <f t="shared" si="21"/>
        <v/>
      </c>
      <c r="CD15" s="255" t="str">
        <f t="shared" si="22"/>
        <v/>
      </c>
      <c r="CE15" s="255" t="str">
        <f t="shared" si="23"/>
        <v/>
      </c>
      <c r="CF15" s="255" t="str">
        <f t="shared" si="24"/>
        <v/>
      </c>
      <c r="CG15" s="255" t="str">
        <f t="shared" si="25"/>
        <v/>
      </c>
      <c r="CH15" s="255" t="str">
        <f t="shared" si="26"/>
        <v/>
      </c>
      <c r="CI15" s="255" t="str">
        <f t="shared" si="27"/>
        <v/>
      </c>
      <c r="CJ15" s="255" t="str">
        <f t="shared" si="28"/>
        <v/>
      </c>
      <c r="CK15" s="255">
        <f t="shared" si="59"/>
        <v>10</v>
      </c>
      <c r="DG15" s="254" t="str">
        <f t="shared" si="60"/>
        <v/>
      </c>
      <c r="DH15" s="254" t="str">
        <f t="shared" si="29"/>
        <v/>
      </c>
      <c r="DI15" s="254">
        <f t="shared" si="30"/>
        <v>1</v>
      </c>
      <c r="DJ15" s="254">
        <f t="shared" si="31"/>
        <v>1</v>
      </c>
      <c r="DK15" s="254">
        <f t="shared" si="32"/>
        <v>1</v>
      </c>
      <c r="DL15" s="254">
        <f t="shared" si="33"/>
        <v>1</v>
      </c>
      <c r="DM15" s="254">
        <f t="shared" si="34"/>
        <v>1</v>
      </c>
      <c r="DN15" s="254">
        <f t="shared" si="35"/>
        <v>1</v>
      </c>
      <c r="DO15" s="254">
        <f t="shared" si="36"/>
        <v>1</v>
      </c>
      <c r="DP15" s="254">
        <f t="shared" si="37"/>
        <v>1</v>
      </c>
      <c r="DQ15" s="254">
        <f t="shared" si="38"/>
        <v>1</v>
      </c>
      <c r="DR15" s="273">
        <f t="shared" si="39"/>
        <v>1</v>
      </c>
      <c r="DS15" s="273" t="str">
        <f t="shared" si="40"/>
        <v/>
      </c>
      <c r="DT15" s="273" t="str">
        <f t="shared" si="41"/>
        <v/>
      </c>
      <c r="DU15" s="273" t="str">
        <f t="shared" si="42"/>
        <v/>
      </c>
      <c r="DV15" s="273" t="str">
        <f t="shared" si="43"/>
        <v/>
      </c>
      <c r="DW15" s="273" t="str">
        <f t="shared" si="44"/>
        <v/>
      </c>
      <c r="DX15" s="273" t="str">
        <f t="shared" si="45"/>
        <v/>
      </c>
      <c r="DY15" s="273" t="str">
        <f t="shared" si="46"/>
        <v/>
      </c>
      <c r="DZ15" s="273" t="str">
        <f t="shared" si="47"/>
        <v/>
      </c>
      <c r="EA15" s="273" t="str">
        <f t="shared" si="48"/>
        <v/>
      </c>
      <c r="EB15" s="273" t="str">
        <f t="shared" si="49"/>
        <v/>
      </c>
      <c r="EC15" s="273" t="str">
        <f t="shared" si="50"/>
        <v/>
      </c>
      <c r="ED15" s="273" t="str">
        <f t="shared" si="51"/>
        <v/>
      </c>
      <c r="EE15" s="273" t="str">
        <f t="shared" si="52"/>
        <v/>
      </c>
      <c r="EF15" s="273" t="str">
        <f t="shared" si="53"/>
        <v/>
      </c>
      <c r="EG15" s="273" t="str">
        <f t="shared" si="54"/>
        <v/>
      </c>
      <c r="EH15" s="273" t="str">
        <f t="shared" si="55"/>
        <v/>
      </c>
      <c r="EI15" s="273" t="str">
        <f t="shared" si="56"/>
        <v/>
      </c>
      <c r="EJ15" s="273" t="str">
        <f t="shared" si="57"/>
        <v/>
      </c>
    </row>
    <row r="16" spans="1:140" ht="12" customHeight="1" x14ac:dyDescent="0.3">
      <c r="A16" s="269">
        <v>14</v>
      </c>
      <c r="B16" s="344">
        <v>44909</v>
      </c>
      <c r="C16" s="345"/>
      <c r="D16" s="270">
        <f>Prenoms!$J$32-Conges!CK16</f>
        <v>0</v>
      </c>
      <c r="E16" s="270">
        <f>Conges!CK16</f>
        <v>10</v>
      </c>
      <c r="F16" s="271"/>
      <c r="G16" s="33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8"/>
      <c r="BG16" s="255" t="str">
        <f t="shared" si="0"/>
        <v/>
      </c>
      <c r="BH16" s="255" t="str">
        <f t="shared" si="1"/>
        <v/>
      </c>
      <c r="BI16" s="255">
        <f t="shared" si="58"/>
        <v>1</v>
      </c>
      <c r="BJ16" s="255">
        <f t="shared" si="2"/>
        <v>1</v>
      </c>
      <c r="BK16" s="255">
        <f t="shared" si="3"/>
        <v>1</v>
      </c>
      <c r="BL16" s="255">
        <f t="shared" si="4"/>
        <v>1</v>
      </c>
      <c r="BM16" s="255">
        <f t="shared" si="5"/>
        <v>1</v>
      </c>
      <c r="BN16" s="255">
        <f t="shared" si="6"/>
        <v>1</v>
      </c>
      <c r="BO16" s="255">
        <f t="shared" si="7"/>
        <v>1</v>
      </c>
      <c r="BP16" s="255">
        <f t="shared" si="8"/>
        <v>1</v>
      </c>
      <c r="BQ16" s="255">
        <f t="shared" si="9"/>
        <v>1</v>
      </c>
      <c r="BR16" s="255">
        <f t="shared" si="10"/>
        <v>1</v>
      </c>
      <c r="BS16" s="255" t="str">
        <f t="shared" si="11"/>
        <v/>
      </c>
      <c r="BT16" s="255" t="str">
        <f t="shared" si="12"/>
        <v/>
      </c>
      <c r="BU16" s="255" t="str">
        <f t="shared" si="13"/>
        <v/>
      </c>
      <c r="BV16" s="255" t="str">
        <f t="shared" si="14"/>
        <v/>
      </c>
      <c r="BW16" s="255" t="str">
        <f t="shared" si="15"/>
        <v/>
      </c>
      <c r="BX16" s="255" t="str">
        <f t="shared" si="16"/>
        <v/>
      </c>
      <c r="BY16" s="255" t="str">
        <f t="shared" si="17"/>
        <v/>
      </c>
      <c r="BZ16" s="255" t="str">
        <f t="shared" si="18"/>
        <v/>
      </c>
      <c r="CA16" s="255" t="str">
        <f t="shared" si="19"/>
        <v/>
      </c>
      <c r="CB16" s="255" t="str">
        <f t="shared" si="20"/>
        <v/>
      </c>
      <c r="CC16" s="255" t="str">
        <f t="shared" si="21"/>
        <v/>
      </c>
      <c r="CD16" s="255" t="str">
        <f t="shared" si="22"/>
        <v/>
      </c>
      <c r="CE16" s="255" t="str">
        <f t="shared" si="23"/>
        <v/>
      </c>
      <c r="CF16" s="255" t="str">
        <f t="shared" si="24"/>
        <v/>
      </c>
      <c r="CG16" s="255" t="str">
        <f t="shared" si="25"/>
        <v/>
      </c>
      <c r="CH16" s="255" t="str">
        <f t="shared" si="26"/>
        <v/>
      </c>
      <c r="CI16" s="255" t="str">
        <f t="shared" si="27"/>
        <v/>
      </c>
      <c r="CJ16" s="255" t="str">
        <f t="shared" si="28"/>
        <v/>
      </c>
      <c r="CK16" s="255">
        <f t="shared" si="59"/>
        <v>10</v>
      </c>
      <c r="DG16" s="254" t="str">
        <f t="shared" si="60"/>
        <v/>
      </c>
      <c r="DH16" s="254" t="str">
        <f t="shared" si="29"/>
        <v/>
      </c>
      <c r="DI16" s="254">
        <f t="shared" si="30"/>
        <v>1</v>
      </c>
      <c r="DJ16" s="254">
        <f t="shared" si="31"/>
        <v>1</v>
      </c>
      <c r="DK16" s="254">
        <f t="shared" si="32"/>
        <v>1</v>
      </c>
      <c r="DL16" s="254">
        <f t="shared" si="33"/>
        <v>1</v>
      </c>
      <c r="DM16" s="254">
        <f t="shared" si="34"/>
        <v>1</v>
      </c>
      <c r="DN16" s="254">
        <f t="shared" si="35"/>
        <v>1</v>
      </c>
      <c r="DO16" s="254">
        <f t="shared" si="36"/>
        <v>1</v>
      </c>
      <c r="DP16" s="254">
        <f t="shared" si="37"/>
        <v>1</v>
      </c>
      <c r="DQ16" s="254">
        <f t="shared" si="38"/>
        <v>1</v>
      </c>
      <c r="DR16" s="273">
        <f t="shared" si="39"/>
        <v>1</v>
      </c>
      <c r="DS16" s="273" t="str">
        <f t="shared" si="40"/>
        <v/>
      </c>
      <c r="DT16" s="273" t="str">
        <f t="shared" si="41"/>
        <v/>
      </c>
      <c r="DU16" s="273" t="str">
        <f t="shared" si="42"/>
        <v/>
      </c>
      <c r="DV16" s="273" t="str">
        <f t="shared" si="43"/>
        <v/>
      </c>
      <c r="DW16" s="273" t="str">
        <f t="shared" si="44"/>
        <v/>
      </c>
      <c r="DX16" s="273" t="str">
        <f t="shared" si="45"/>
        <v/>
      </c>
      <c r="DY16" s="273" t="str">
        <f t="shared" si="46"/>
        <v/>
      </c>
      <c r="DZ16" s="273" t="str">
        <f t="shared" si="47"/>
        <v/>
      </c>
      <c r="EA16" s="273" t="str">
        <f t="shared" si="48"/>
        <v/>
      </c>
      <c r="EB16" s="273" t="str">
        <f t="shared" si="49"/>
        <v/>
      </c>
      <c r="EC16" s="273" t="str">
        <f t="shared" si="50"/>
        <v/>
      </c>
      <c r="ED16" s="273" t="str">
        <f t="shared" si="51"/>
        <v/>
      </c>
      <c r="EE16" s="273" t="str">
        <f t="shared" si="52"/>
        <v/>
      </c>
      <c r="EF16" s="273" t="str">
        <f t="shared" si="53"/>
        <v/>
      </c>
      <c r="EG16" s="273" t="str">
        <f t="shared" si="54"/>
        <v/>
      </c>
      <c r="EH16" s="273" t="str">
        <f t="shared" si="55"/>
        <v/>
      </c>
      <c r="EI16" s="273" t="str">
        <f t="shared" si="56"/>
        <v/>
      </c>
      <c r="EJ16" s="273" t="str">
        <f t="shared" si="57"/>
        <v/>
      </c>
    </row>
    <row r="17" spans="1:140" ht="12" customHeight="1" x14ac:dyDescent="0.3">
      <c r="A17" s="269">
        <v>15</v>
      </c>
      <c r="B17" s="344">
        <v>44910</v>
      </c>
      <c r="C17" s="345"/>
      <c r="D17" s="270">
        <f>Prenoms!$J$32-Conges!CK17</f>
        <v>0</v>
      </c>
      <c r="E17" s="270">
        <f>Conges!CK17</f>
        <v>10</v>
      </c>
      <c r="F17" s="271"/>
      <c r="G17" s="33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8"/>
      <c r="BG17" s="255" t="str">
        <f t="shared" si="0"/>
        <v/>
      </c>
      <c r="BH17" s="255" t="str">
        <f t="shared" si="1"/>
        <v/>
      </c>
      <c r="BI17" s="255">
        <f t="shared" si="58"/>
        <v>1</v>
      </c>
      <c r="BJ17" s="255">
        <f t="shared" si="2"/>
        <v>1</v>
      </c>
      <c r="BK17" s="255">
        <f t="shared" si="3"/>
        <v>1</v>
      </c>
      <c r="BL17" s="255">
        <f t="shared" si="4"/>
        <v>1</v>
      </c>
      <c r="BM17" s="255">
        <f t="shared" si="5"/>
        <v>1</v>
      </c>
      <c r="BN17" s="255">
        <f t="shared" si="6"/>
        <v>1</v>
      </c>
      <c r="BO17" s="255">
        <f t="shared" si="7"/>
        <v>1</v>
      </c>
      <c r="BP17" s="255">
        <f t="shared" si="8"/>
        <v>1</v>
      </c>
      <c r="BQ17" s="255">
        <f t="shared" si="9"/>
        <v>1</v>
      </c>
      <c r="BR17" s="255">
        <f t="shared" si="10"/>
        <v>1</v>
      </c>
      <c r="BS17" s="255" t="str">
        <f t="shared" si="11"/>
        <v/>
      </c>
      <c r="BT17" s="255" t="str">
        <f t="shared" si="12"/>
        <v/>
      </c>
      <c r="BU17" s="255" t="str">
        <f t="shared" si="13"/>
        <v/>
      </c>
      <c r="BV17" s="255" t="str">
        <f t="shared" si="14"/>
        <v/>
      </c>
      <c r="BW17" s="255" t="str">
        <f t="shared" si="15"/>
        <v/>
      </c>
      <c r="BX17" s="255" t="str">
        <f t="shared" si="16"/>
        <v/>
      </c>
      <c r="BY17" s="255" t="str">
        <f t="shared" si="17"/>
        <v/>
      </c>
      <c r="BZ17" s="255" t="str">
        <f t="shared" si="18"/>
        <v/>
      </c>
      <c r="CA17" s="255" t="str">
        <f t="shared" si="19"/>
        <v/>
      </c>
      <c r="CB17" s="255" t="str">
        <f t="shared" si="20"/>
        <v/>
      </c>
      <c r="CC17" s="255" t="str">
        <f t="shared" si="21"/>
        <v/>
      </c>
      <c r="CD17" s="255" t="str">
        <f t="shared" si="22"/>
        <v/>
      </c>
      <c r="CE17" s="255" t="str">
        <f t="shared" si="23"/>
        <v/>
      </c>
      <c r="CF17" s="255" t="str">
        <f t="shared" si="24"/>
        <v/>
      </c>
      <c r="CG17" s="255" t="str">
        <f t="shared" si="25"/>
        <v/>
      </c>
      <c r="CH17" s="255" t="str">
        <f t="shared" si="26"/>
        <v/>
      </c>
      <c r="CI17" s="255" t="str">
        <f t="shared" si="27"/>
        <v/>
      </c>
      <c r="CJ17" s="255" t="str">
        <f t="shared" si="28"/>
        <v/>
      </c>
      <c r="CK17" s="255">
        <f t="shared" si="59"/>
        <v>10</v>
      </c>
      <c r="DG17" s="254" t="str">
        <f t="shared" si="60"/>
        <v/>
      </c>
      <c r="DH17" s="254" t="str">
        <f t="shared" si="29"/>
        <v/>
      </c>
      <c r="DI17" s="254">
        <f t="shared" si="30"/>
        <v>1</v>
      </c>
      <c r="DJ17" s="254">
        <f t="shared" si="31"/>
        <v>1</v>
      </c>
      <c r="DK17" s="254">
        <f t="shared" si="32"/>
        <v>1</v>
      </c>
      <c r="DL17" s="254">
        <f t="shared" si="33"/>
        <v>1</v>
      </c>
      <c r="DM17" s="254">
        <f t="shared" si="34"/>
        <v>1</v>
      </c>
      <c r="DN17" s="254">
        <f t="shared" si="35"/>
        <v>1</v>
      </c>
      <c r="DO17" s="254">
        <f t="shared" si="36"/>
        <v>1</v>
      </c>
      <c r="DP17" s="254">
        <f t="shared" si="37"/>
        <v>1</v>
      </c>
      <c r="DQ17" s="254">
        <f t="shared" si="38"/>
        <v>1</v>
      </c>
      <c r="DR17" s="273">
        <f t="shared" si="39"/>
        <v>1</v>
      </c>
      <c r="DS17" s="273" t="str">
        <f t="shared" si="40"/>
        <v/>
      </c>
      <c r="DT17" s="273" t="str">
        <f t="shared" si="41"/>
        <v/>
      </c>
      <c r="DU17" s="273" t="str">
        <f t="shared" si="42"/>
        <v/>
      </c>
      <c r="DV17" s="273" t="str">
        <f t="shared" si="43"/>
        <v/>
      </c>
      <c r="DW17" s="273" t="str">
        <f t="shared" si="44"/>
        <v/>
      </c>
      <c r="DX17" s="273" t="str">
        <f t="shared" si="45"/>
        <v/>
      </c>
      <c r="DY17" s="273" t="str">
        <f t="shared" si="46"/>
        <v/>
      </c>
      <c r="DZ17" s="273" t="str">
        <f t="shared" si="47"/>
        <v/>
      </c>
      <c r="EA17" s="273" t="str">
        <f t="shared" si="48"/>
        <v/>
      </c>
      <c r="EB17" s="273" t="str">
        <f t="shared" si="49"/>
        <v/>
      </c>
      <c r="EC17" s="273" t="str">
        <f t="shared" si="50"/>
        <v/>
      </c>
      <c r="ED17" s="273" t="str">
        <f t="shared" si="51"/>
        <v/>
      </c>
      <c r="EE17" s="273" t="str">
        <f t="shared" si="52"/>
        <v/>
      </c>
      <c r="EF17" s="273" t="str">
        <f t="shared" si="53"/>
        <v/>
      </c>
      <c r="EG17" s="273" t="str">
        <f t="shared" si="54"/>
        <v/>
      </c>
      <c r="EH17" s="273" t="str">
        <f t="shared" si="55"/>
        <v/>
      </c>
      <c r="EI17" s="273" t="str">
        <f t="shared" si="56"/>
        <v/>
      </c>
      <c r="EJ17" s="273" t="str">
        <f t="shared" si="57"/>
        <v/>
      </c>
    </row>
    <row r="18" spans="1:140" ht="12" customHeight="1" x14ac:dyDescent="0.3">
      <c r="A18" s="269">
        <v>16</v>
      </c>
      <c r="B18" s="344">
        <v>44911</v>
      </c>
      <c r="C18" s="345"/>
      <c r="D18" s="270">
        <f>Prenoms!$J$32-Conges!CK18</f>
        <v>0</v>
      </c>
      <c r="E18" s="270">
        <f>Conges!CK18</f>
        <v>10</v>
      </c>
      <c r="F18" s="271"/>
      <c r="G18" s="33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8"/>
      <c r="BG18" s="255" t="str">
        <f t="shared" si="0"/>
        <v/>
      </c>
      <c r="BH18" s="255" t="str">
        <f t="shared" si="1"/>
        <v/>
      </c>
      <c r="BI18" s="255">
        <f t="shared" si="58"/>
        <v>1</v>
      </c>
      <c r="BJ18" s="255">
        <f t="shared" si="2"/>
        <v>1</v>
      </c>
      <c r="BK18" s="255">
        <f t="shared" si="3"/>
        <v>1</v>
      </c>
      <c r="BL18" s="255">
        <f t="shared" si="4"/>
        <v>1</v>
      </c>
      <c r="BM18" s="255">
        <f t="shared" si="5"/>
        <v>1</v>
      </c>
      <c r="BN18" s="255">
        <f t="shared" si="6"/>
        <v>1</v>
      </c>
      <c r="BO18" s="255">
        <f t="shared" si="7"/>
        <v>1</v>
      </c>
      <c r="BP18" s="255">
        <f t="shared" si="8"/>
        <v>1</v>
      </c>
      <c r="BQ18" s="255">
        <f t="shared" si="9"/>
        <v>1</v>
      </c>
      <c r="BR18" s="255">
        <f t="shared" si="10"/>
        <v>1</v>
      </c>
      <c r="BS18" s="255" t="str">
        <f t="shared" si="11"/>
        <v/>
      </c>
      <c r="BT18" s="255" t="str">
        <f t="shared" si="12"/>
        <v/>
      </c>
      <c r="BU18" s="255" t="str">
        <f t="shared" si="13"/>
        <v/>
      </c>
      <c r="BV18" s="255" t="str">
        <f t="shared" si="14"/>
        <v/>
      </c>
      <c r="BW18" s="255" t="str">
        <f t="shared" si="15"/>
        <v/>
      </c>
      <c r="BX18" s="255" t="str">
        <f t="shared" si="16"/>
        <v/>
      </c>
      <c r="BY18" s="255" t="str">
        <f t="shared" si="17"/>
        <v/>
      </c>
      <c r="BZ18" s="255" t="str">
        <f t="shared" si="18"/>
        <v/>
      </c>
      <c r="CA18" s="255" t="str">
        <f t="shared" si="19"/>
        <v/>
      </c>
      <c r="CB18" s="255" t="str">
        <f t="shared" si="20"/>
        <v/>
      </c>
      <c r="CC18" s="255" t="str">
        <f t="shared" si="21"/>
        <v/>
      </c>
      <c r="CD18" s="255" t="str">
        <f t="shared" si="22"/>
        <v/>
      </c>
      <c r="CE18" s="255" t="str">
        <f t="shared" si="23"/>
        <v/>
      </c>
      <c r="CF18" s="255" t="str">
        <f t="shared" si="24"/>
        <v/>
      </c>
      <c r="CG18" s="255" t="str">
        <f t="shared" si="25"/>
        <v/>
      </c>
      <c r="CH18" s="255" t="str">
        <f t="shared" si="26"/>
        <v/>
      </c>
      <c r="CI18" s="255" t="str">
        <f t="shared" si="27"/>
        <v/>
      </c>
      <c r="CJ18" s="255" t="str">
        <f t="shared" si="28"/>
        <v/>
      </c>
      <c r="CK18" s="255">
        <f t="shared" si="59"/>
        <v>10</v>
      </c>
      <c r="DG18" s="254" t="str">
        <f t="shared" si="60"/>
        <v/>
      </c>
      <c r="DH18" s="254" t="str">
        <f t="shared" si="29"/>
        <v/>
      </c>
      <c r="DI18" s="254">
        <f t="shared" si="30"/>
        <v>1</v>
      </c>
      <c r="DJ18" s="254">
        <f t="shared" si="31"/>
        <v>1</v>
      </c>
      <c r="DK18" s="254">
        <f t="shared" si="32"/>
        <v>1</v>
      </c>
      <c r="DL18" s="254">
        <f t="shared" si="33"/>
        <v>1</v>
      </c>
      <c r="DM18" s="254">
        <f t="shared" si="34"/>
        <v>1</v>
      </c>
      <c r="DN18" s="254">
        <f t="shared" si="35"/>
        <v>1</v>
      </c>
      <c r="DO18" s="254">
        <f t="shared" si="36"/>
        <v>1</v>
      </c>
      <c r="DP18" s="254">
        <f t="shared" si="37"/>
        <v>1</v>
      </c>
      <c r="DQ18" s="254">
        <f t="shared" si="38"/>
        <v>1</v>
      </c>
      <c r="DR18" s="273">
        <f t="shared" si="39"/>
        <v>1</v>
      </c>
      <c r="DS18" s="273" t="str">
        <f t="shared" si="40"/>
        <v/>
      </c>
      <c r="DT18" s="273" t="str">
        <f t="shared" si="41"/>
        <v/>
      </c>
      <c r="DU18" s="273" t="str">
        <f t="shared" si="42"/>
        <v/>
      </c>
      <c r="DV18" s="273" t="str">
        <f t="shared" si="43"/>
        <v/>
      </c>
      <c r="DW18" s="273" t="str">
        <f t="shared" si="44"/>
        <v/>
      </c>
      <c r="DX18" s="273" t="str">
        <f t="shared" si="45"/>
        <v/>
      </c>
      <c r="DY18" s="273" t="str">
        <f t="shared" si="46"/>
        <v/>
      </c>
      <c r="DZ18" s="273" t="str">
        <f t="shared" si="47"/>
        <v/>
      </c>
      <c r="EA18" s="273" t="str">
        <f t="shared" si="48"/>
        <v/>
      </c>
      <c r="EB18" s="273" t="str">
        <f t="shared" si="49"/>
        <v/>
      </c>
      <c r="EC18" s="273" t="str">
        <f t="shared" si="50"/>
        <v/>
      </c>
      <c r="ED18" s="273" t="str">
        <f t="shared" si="51"/>
        <v/>
      </c>
      <c r="EE18" s="273" t="str">
        <f t="shared" si="52"/>
        <v/>
      </c>
      <c r="EF18" s="273" t="str">
        <f t="shared" si="53"/>
        <v/>
      </c>
      <c r="EG18" s="273" t="str">
        <f t="shared" si="54"/>
        <v/>
      </c>
      <c r="EH18" s="273" t="str">
        <f t="shared" si="55"/>
        <v/>
      </c>
      <c r="EI18" s="273" t="str">
        <f t="shared" si="56"/>
        <v/>
      </c>
      <c r="EJ18" s="273" t="str">
        <f t="shared" si="57"/>
        <v/>
      </c>
    </row>
    <row r="19" spans="1:140" ht="12" customHeight="1" x14ac:dyDescent="0.3">
      <c r="A19" s="269">
        <v>17</v>
      </c>
      <c r="B19" s="344">
        <v>44912</v>
      </c>
      <c r="C19" s="345"/>
      <c r="D19" s="270">
        <f>Prenoms!$J$32-Conges!CK19</f>
        <v>0</v>
      </c>
      <c r="E19" s="270">
        <f>Conges!CK19</f>
        <v>10</v>
      </c>
      <c r="F19" s="271"/>
      <c r="G19" s="33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8"/>
      <c r="BG19" s="255" t="str">
        <f t="shared" si="0"/>
        <v/>
      </c>
      <c r="BH19" s="255" t="str">
        <f t="shared" si="1"/>
        <v/>
      </c>
      <c r="BI19" s="255">
        <f t="shared" si="58"/>
        <v>1</v>
      </c>
      <c r="BJ19" s="255">
        <f t="shared" si="2"/>
        <v>1</v>
      </c>
      <c r="BK19" s="255">
        <f t="shared" si="3"/>
        <v>1</v>
      </c>
      <c r="BL19" s="255">
        <f t="shared" si="4"/>
        <v>1</v>
      </c>
      <c r="BM19" s="255">
        <f t="shared" si="5"/>
        <v>1</v>
      </c>
      <c r="BN19" s="255">
        <f t="shared" si="6"/>
        <v>1</v>
      </c>
      <c r="BO19" s="255">
        <f t="shared" si="7"/>
        <v>1</v>
      </c>
      <c r="BP19" s="255">
        <f t="shared" si="8"/>
        <v>1</v>
      </c>
      <c r="BQ19" s="255">
        <f t="shared" si="9"/>
        <v>1</v>
      </c>
      <c r="BR19" s="255">
        <f t="shared" si="10"/>
        <v>1</v>
      </c>
      <c r="BS19" s="255" t="str">
        <f t="shared" si="11"/>
        <v/>
      </c>
      <c r="BT19" s="255" t="str">
        <f t="shared" si="12"/>
        <v/>
      </c>
      <c r="BU19" s="255" t="str">
        <f t="shared" si="13"/>
        <v/>
      </c>
      <c r="BV19" s="255" t="str">
        <f t="shared" si="14"/>
        <v/>
      </c>
      <c r="BW19" s="255" t="str">
        <f t="shared" si="15"/>
        <v/>
      </c>
      <c r="BX19" s="255" t="str">
        <f t="shared" si="16"/>
        <v/>
      </c>
      <c r="BY19" s="255" t="str">
        <f t="shared" si="17"/>
        <v/>
      </c>
      <c r="BZ19" s="255" t="str">
        <f t="shared" si="18"/>
        <v/>
      </c>
      <c r="CA19" s="255" t="str">
        <f t="shared" si="19"/>
        <v/>
      </c>
      <c r="CB19" s="255" t="str">
        <f t="shared" si="20"/>
        <v/>
      </c>
      <c r="CC19" s="255" t="str">
        <f t="shared" si="21"/>
        <v/>
      </c>
      <c r="CD19" s="255" t="str">
        <f t="shared" si="22"/>
        <v/>
      </c>
      <c r="CE19" s="255" t="str">
        <f t="shared" si="23"/>
        <v/>
      </c>
      <c r="CF19" s="255" t="str">
        <f t="shared" si="24"/>
        <v/>
      </c>
      <c r="CG19" s="255" t="str">
        <f t="shared" si="25"/>
        <v/>
      </c>
      <c r="CH19" s="255" t="str">
        <f t="shared" si="26"/>
        <v/>
      </c>
      <c r="CI19" s="255" t="str">
        <f t="shared" si="27"/>
        <v/>
      </c>
      <c r="CJ19" s="255" t="str">
        <f t="shared" si="28"/>
        <v/>
      </c>
      <c r="CK19" s="255">
        <f t="shared" si="59"/>
        <v>10</v>
      </c>
      <c r="DG19" s="254" t="str">
        <f t="shared" si="60"/>
        <v/>
      </c>
      <c r="DH19" s="254" t="str">
        <f t="shared" si="29"/>
        <v/>
      </c>
      <c r="DI19" s="254">
        <f t="shared" si="30"/>
        <v>1</v>
      </c>
      <c r="DJ19" s="254">
        <f t="shared" si="31"/>
        <v>1</v>
      </c>
      <c r="DK19" s="254">
        <f t="shared" si="32"/>
        <v>1</v>
      </c>
      <c r="DL19" s="254">
        <f t="shared" si="33"/>
        <v>1</v>
      </c>
      <c r="DM19" s="254">
        <f t="shared" si="34"/>
        <v>1</v>
      </c>
      <c r="DN19" s="254">
        <f t="shared" si="35"/>
        <v>1</v>
      </c>
      <c r="DO19" s="254">
        <f t="shared" si="36"/>
        <v>1</v>
      </c>
      <c r="DP19" s="254">
        <f t="shared" si="37"/>
        <v>1</v>
      </c>
      <c r="DQ19" s="254">
        <f t="shared" si="38"/>
        <v>1</v>
      </c>
      <c r="DR19" s="273">
        <f t="shared" si="39"/>
        <v>1</v>
      </c>
      <c r="DS19" s="273" t="str">
        <f t="shared" si="40"/>
        <v/>
      </c>
      <c r="DT19" s="273" t="str">
        <f t="shared" si="41"/>
        <v/>
      </c>
      <c r="DU19" s="273" t="str">
        <f t="shared" si="42"/>
        <v/>
      </c>
      <c r="DV19" s="273" t="str">
        <f t="shared" si="43"/>
        <v/>
      </c>
      <c r="DW19" s="273" t="str">
        <f t="shared" si="44"/>
        <v/>
      </c>
      <c r="DX19" s="273" t="str">
        <f t="shared" si="45"/>
        <v/>
      </c>
      <c r="DY19" s="273" t="str">
        <f t="shared" si="46"/>
        <v/>
      </c>
      <c r="DZ19" s="273" t="str">
        <f t="shared" si="47"/>
        <v/>
      </c>
      <c r="EA19" s="273" t="str">
        <f t="shared" si="48"/>
        <v/>
      </c>
      <c r="EB19" s="273" t="str">
        <f t="shared" si="49"/>
        <v/>
      </c>
      <c r="EC19" s="273" t="str">
        <f t="shared" si="50"/>
        <v/>
      </c>
      <c r="ED19" s="273" t="str">
        <f t="shared" si="51"/>
        <v/>
      </c>
      <c r="EE19" s="273" t="str">
        <f t="shared" si="52"/>
        <v/>
      </c>
      <c r="EF19" s="273" t="str">
        <f t="shared" si="53"/>
        <v/>
      </c>
      <c r="EG19" s="273" t="str">
        <f t="shared" si="54"/>
        <v/>
      </c>
      <c r="EH19" s="273" t="str">
        <f t="shared" si="55"/>
        <v/>
      </c>
      <c r="EI19" s="273" t="str">
        <f t="shared" si="56"/>
        <v/>
      </c>
      <c r="EJ19" s="273" t="str">
        <f t="shared" si="57"/>
        <v/>
      </c>
    </row>
    <row r="20" spans="1:140" ht="12" customHeight="1" x14ac:dyDescent="0.3">
      <c r="A20" s="269">
        <v>18</v>
      </c>
      <c r="B20" s="344">
        <v>44913</v>
      </c>
      <c r="C20" s="345"/>
      <c r="D20" s="270">
        <f>Prenoms!$J$32-Conges!CK20</f>
        <v>0</v>
      </c>
      <c r="E20" s="270">
        <f>Conges!CK20</f>
        <v>10</v>
      </c>
      <c r="F20" s="271"/>
      <c r="G20" s="33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8"/>
      <c r="BG20" s="255" t="str">
        <f t="shared" si="0"/>
        <v/>
      </c>
      <c r="BH20" s="255" t="str">
        <f t="shared" si="1"/>
        <v/>
      </c>
      <c r="BI20" s="255">
        <f t="shared" si="58"/>
        <v>1</v>
      </c>
      <c r="BJ20" s="255">
        <f t="shared" si="2"/>
        <v>1</v>
      </c>
      <c r="BK20" s="255">
        <f t="shared" si="3"/>
        <v>1</v>
      </c>
      <c r="BL20" s="255">
        <f t="shared" si="4"/>
        <v>1</v>
      </c>
      <c r="BM20" s="255">
        <f t="shared" si="5"/>
        <v>1</v>
      </c>
      <c r="BN20" s="255">
        <f t="shared" si="6"/>
        <v>1</v>
      </c>
      <c r="BO20" s="255">
        <f t="shared" si="7"/>
        <v>1</v>
      </c>
      <c r="BP20" s="255">
        <f t="shared" si="8"/>
        <v>1</v>
      </c>
      <c r="BQ20" s="255">
        <f t="shared" si="9"/>
        <v>1</v>
      </c>
      <c r="BR20" s="255">
        <f t="shared" si="10"/>
        <v>1</v>
      </c>
      <c r="BS20" s="255" t="str">
        <f t="shared" si="11"/>
        <v/>
      </c>
      <c r="BT20" s="255" t="str">
        <f t="shared" si="12"/>
        <v/>
      </c>
      <c r="BU20" s="255" t="str">
        <f t="shared" si="13"/>
        <v/>
      </c>
      <c r="BV20" s="255" t="str">
        <f t="shared" si="14"/>
        <v/>
      </c>
      <c r="BW20" s="255" t="str">
        <f t="shared" si="15"/>
        <v/>
      </c>
      <c r="BX20" s="255" t="str">
        <f t="shared" si="16"/>
        <v/>
      </c>
      <c r="BY20" s="255" t="str">
        <f t="shared" si="17"/>
        <v/>
      </c>
      <c r="BZ20" s="255" t="str">
        <f t="shared" si="18"/>
        <v/>
      </c>
      <c r="CA20" s="255" t="str">
        <f t="shared" si="19"/>
        <v/>
      </c>
      <c r="CB20" s="255" t="str">
        <f t="shared" si="20"/>
        <v/>
      </c>
      <c r="CC20" s="255" t="str">
        <f t="shared" si="21"/>
        <v/>
      </c>
      <c r="CD20" s="255" t="str">
        <f t="shared" si="22"/>
        <v/>
      </c>
      <c r="CE20" s="255" t="str">
        <f t="shared" si="23"/>
        <v/>
      </c>
      <c r="CF20" s="255" t="str">
        <f t="shared" si="24"/>
        <v/>
      </c>
      <c r="CG20" s="255" t="str">
        <f t="shared" si="25"/>
        <v/>
      </c>
      <c r="CH20" s="255" t="str">
        <f t="shared" si="26"/>
        <v/>
      </c>
      <c r="CI20" s="255" t="str">
        <f t="shared" si="27"/>
        <v/>
      </c>
      <c r="CJ20" s="255" t="str">
        <f t="shared" si="28"/>
        <v/>
      </c>
      <c r="CK20" s="255">
        <f t="shared" si="59"/>
        <v>10</v>
      </c>
      <c r="DG20" s="254" t="str">
        <f t="shared" si="60"/>
        <v/>
      </c>
      <c r="DH20" s="254" t="str">
        <f t="shared" si="29"/>
        <v/>
      </c>
      <c r="DI20" s="254">
        <f t="shared" si="30"/>
        <v>1</v>
      </c>
      <c r="DJ20" s="254">
        <f t="shared" si="31"/>
        <v>1</v>
      </c>
      <c r="DK20" s="254">
        <f t="shared" si="32"/>
        <v>1</v>
      </c>
      <c r="DL20" s="254">
        <f t="shared" si="33"/>
        <v>1</v>
      </c>
      <c r="DM20" s="254">
        <f t="shared" si="34"/>
        <v>1</v>
      </c>
      <c r="DN20" s="254">
        <f t="shared" si="35"/>
        <v>1</v>
      </c>
      <c r="DO20" s="254">
        <f t="shared" si="36"/>
        <v>1</v>
      </c>
      <c r="DP20" s="254">
        <f t="shared" si="37"/>
        <v>1</v>
      </c>
      <c r="DQ20" s="254">
        <f t="shared" si="38"/>
        <v>1</v>
      </c>
      <c r="DR20" s="273">
        <f t="shared" si="39"/>
        <v>1</v>
      </c>
      <c r="DS20" s="273" t="str">
        <f t="shared" si="40"/>
        <v/>
      </c>
      <c r="DT20" s="273" t="str">
        <f t="shared" si="41"/>
        <v/>
      </c>
      <c r="DU20" s="273" t="str">
        <f t="shared" si="42"/>
        <v/>
      </c>
      <c r="DV20" s="273" t="str">
        <f t="shared" si="43"/>
        <v/>
      </c>
      <c r="DW20" s="273" t="str">
        <f t="shared" si="44"/>
        <v/>
      </c>
      <c r="DX20" s="273" t="str">
        <f t="shared" si="45"/>
        <v/>
      </c>
      <c r="DY20" s="273" t="str">
        <f t="shared" si="46"/>
        <v/>
      </c>
      <c r="DZ20" s="273" t="str">
        <f t="shared" si="47"/>
        <v/>
      </c>
      <c r="EA20" s="273" t="str">
        <f t="shared" si="48"/>
        <v/>
      </c>
      <c r="EB20" s="273" t="str">
        <f t="shared" si="49"/>
        <v/>
      </c>
      <c r="EC20" s="273" t="str">
        <f t="shared" si="50"/>
        <v/>
      </c>
      <c r="ED20" s="273" t="str">
        <f t="shared" si="51"/>
        <v/>
      </c>
      <c r="EE20" s="273" t="str">
        <f t="shared" si="52"/>
        <v/>
      </c>
      <c r="EF20" s="273" t="str">
        <f t="shared" si="53"/>
        <v/>
      </c>
      <c r="EG20" s="273" t="str">
        <f t="shared" si="54"/>
        <v/>
      </c>
      <c r="EH20" s="273" t="str">
        <f t="shared" si="55"/>
        <v/>
      </c>
      <c r="EI20" s="273" t="str">
        <f t="shared" si="56"/>
        <v/>
      </c>
      <c r="EJ20" s="273" t="str">
        <f t="shared" si="57"/>
        <v/>
      </c>
    </row>
    <row r="21" spans="1:140" ht="12" customHeight="1" x14ac:dyDescent="0.3">
      <c r="A21" s="269">
        <v>19</v>
      </c>
      <c r="B21" s="344">
        <v>44914</v>
      </c>
      <c r="C21" s="345"/>
      <c r="D21" s="270">
        <f>Prenoms!$J$32-Conges!CK21</f>
        <v>0</v>
      </c>
      <c r="E21" s="270">
        <f>Conges!CK21</f>
        <v>10</v>
      </c>
      <c r="F21" s="271"/>
      <c r="G21" s="33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8"/>
      <c r="BG21" s="255" t="str">
        <f t="shared" si="0"/>
        <v/>
      </c>
      <c r="BH21" s="255" t="str">
        <f t="shared" si="1"/>
        <v/>
      </c>
      <c r="BI21" s="255">
        <f t="shared" si="58"/>
        <v>1</v>
      </c>
      <c r="BJ21" s="255">
        <f t="shared" si="2"/>
        <v>1</v>
      </c>
      <c r="BK21" s="255">
        <f t="shared" si="3"/>
        <v>1</v>
      </c>
      <c r="BL21" s="255">
        <f t="shared" si="4"/>
        <v>1</v>
      </c>
      <c r="BM21" s="255">
        <f t="shared" si="5"/>
        <v>1</v>
      </c>
      <c r="BN21" s="255">
        <f t="shared" si="6"/>
        <v>1</v>
      </c>
      <c r="BO21" s="255">
        <f t="shared" si="7"/>
        <v>1</v>
      </c>
      <c r="BP21" s="255">
        <f t="shared" si="8"/>
        <v>1</v>
      </c>
      <c r="BQ21" s="255">
        <f t="shared" si="9"/>
        <v>1</v>
      </c>
      <c r="BR21" s="255">
        <f t="shared" si="10"/>
        <v>1</v>
      </c>
      <c r="BS21" s="255" t="str">
        <f t="shared" si="11"/>
        <v/>
      </c>
      <c r="BT21" s="255" t="str">
        <f t="shared" si="12"/>
        <v/>
      </c>
      <c r="BU21" s="255" t="str">
        <f t="shared" si="13"/>
        <v/>
      </c>
      <c r="BV21" s="255" t="str">
        <f t="shared" si="14"/>
        <v/>
      </c>
      <c r="BW21" s="255" t="str">
        <f t="shared" si="15"/>
        <v/>
      </c>
      <c r="BX21" s="255" t="str">
        <f t="shared" si="16"/>
        <v/>
      </c>
      <c r="BY21" s="255" t="str">
        <f t="shared" si="17"/>
        <v/>
      </c>
      <c r="BZ21" s="255" t="str">
        <f t="shared" si="18"/>
        <v/>
      </c>
      <c r="CA21" s="255" t="str">
        <f t="shared" si="19"/>
        <v/>
      </c>
      <c r="CB21" s="255" t="str">
        <f t="shared" si="20"/>
        <v/>
      </c>
      <c r="CC21" s="255" t="str">
        <f t="shared" si="21"/>
        <v/>
      </c>
      <c r="CD21" s="255" t="str">
        <f t="shared" si="22"/>
        <v/>
      </c>
      <c r="CE21" s="255" t="str">
        <f t="shared" si="23"/>
        <v/>
      </c>
      <c r="CF21" s="255" t="str">
        <f t="shared" si="24"/>
        <v/>
      </c>
      <c r="CG21" s="255" t="str">
        <f t="shared" si="25"/>
        <v/>
      </c>
      <c r="CH21" s="255" t="str">
        <f t="shared" si="26"/>
        <v/>
      </c>
      <c r="CI21" s="255" t="str">
        <f t="shared" si="27"/>
        <v/>
      </c>
      <c r="CJ21" s="255" t="str">
        <f t="shared" si="28"/>
        <v/>
      </c>
      <c r="CK21" s="255">
        <f t="shared" si="59"/>
        <v>10</v>
      </c>
      <c r="DG21" s="254" t="str">
        <f t="shared" si="60"/>
        <v/>
      </c>
      <c r="DH21" s="254" t="str">
        <f t="shared" si="29"/>
        <v/>
      </c>
      <c r="DI21" s="254">
        <f t="shared" si="30"/>
        <v>1</v>
      </c>
      <c r="DJ21" s="254">
        <f t="shared" si="31"/>
        <v>1</v>
      </c>
      <c r="DK21" s="254">
        <f t="shared" si="32"/>
        <v>1</v>
      </c>
      <c r="DL21" s="254">
        <f t="shared" si="33"/>
        <v>1</v>
      </c>
      <c r="DM21" s="254">
        <f t="shared" si="34"/>
        <v>1</v>
      </c>
      <c r="DN21" s="254">
        <f t="shared" si="35"/>
        <v>1</v>
      </c>
      <c r="DO21" s="254">
        <f t="shared" si="36"/>
        <v>1</v>
      </c>
      <c r="DP21" s="254">
        <f t="shared" si="37"/>
        <v>1</v>
      </c>
      <c r="DQ21" s="254">
        <f t="shared" si="38"/>
        <v>1</v>
      </c>
      <c r="DR21" s="273">
        <f t="shared" si="39"/>
        <v>1</v>
      </c>
      <c r="DS21" s="273" t="str">
        <f t="shared" si="40"/>
        <v/>
      </c>
      <c r="DT21" s="273" t="str">
        <f t="shared" si="41"/>
        <v/>
      </c>
      <c r="DU21" s="273" t="str">
        <f t="shared" si="42"/>
        <v/>
      </c>
      <c r="DV21" s="273" t="str">
        <f t="shared" si="43"/>
        <v/>
      </c>
      <c r="DW21" s="273" t="str">
        <f t="shared" si="44"/>
        <v/>
      </c>
      <c r="DX21" s="273" t="str">
        <f t="shared" si="45"/>
        <v/>
      </c>
      <c r="DY21" s="273" t="str">
        <f t="shared" si="46"/>
        <v/>
      </c>
      <c r="DZ21" s="273" t="str">
        <f t="shared" si="47"/>
        <v/>
      </c>
      <c r="EA21" s="273" t="str">
        <f t="shared" si="48"/>
        <v/>
      </c>
      <c r="EB21" s="273" t="str">
        <f t="shared" si="49"/>
        <v/>
      </c>
      <c r="EC21" s="273" t="str">
        <f t="shared" si="50"/>
        <v/>
      </c>
      <c r="ED21" s="273" t="str">
        <f t="shared" si="51"/>
        <v/>
      </c>
      <c r="EE21" s="273" t="str">
        <f t="shared" si="52"/>
        <v/>
      </c>
      <c r="EF21" s="273" t="str">
        <f t="shared" si="53"/>
        <v/>
      </c>
      <c r="EG21" s="273" t="str">
        <f t="shared" si="54"/>
        <v/>
      </c>
      <c r="EH21" s="273" t="str">
        <f t="shared" si="55"/>
        <v/>
      </c>
      <c r="EI21" s="273" t="str">
        <f t="shared" si="56"/>
        <v/>
      </c>
      <c r="EJ21" s="273" t="str">
        <f t="shared" si="57"/>
        <v/>
      </c>
    </row>
    <row r="22" spans="1:140" ht="12" customHeight="1" x14ac:dyDescent="0.3">
      <c r="A22" s="269">
        <v>20</v>
      </c>
      <c r="B22" s="344">
        <v>44915</v>
      </c>
      <c r="C22" s="345"/>
      <c r="D22" s="270">
        <f>Prenoms!$J$32-Conges!CK22</f>
        <v>0</v>
      </c>
      <c r="E22" s="270">
        <f>Conges!CK22</f>
        <v>10</v>
      </c>
      <c r="F22" s="271"/>
      <c r="G22" s="33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8"/>
      <c r="BG22" s="255" t="str">
        <f t="shared" si="0"/>
        <v/>
      </c>
      <c r="BH22" s="255" t="str">
        <f t="shared" si="1"/>
        <v/>
      </c>
      <c r="BI22" s="255">
        <f t="shared" si="58"/>
        <v>1</v>
      </c>
      <c r="BJ22" s="255">
        <f t="shared" si="2"/>
        <v>1</v>
      </c>
      <c r="BK22" s="255">
        <f t="shared" si="3"/>
        <v>1</v>
      </c>
      <c r="BL22" s="255">
        <f t="shared" si="4"/>
        <v>1</v>
      </c>
      <c r="BM22" s="255">
        <f t="shared" si="5"/>
        <v>1</v>
      </c>
      <c r="BN22" s="255">
        <f t="shared" si="6"/>
        <v>1</v>
      </c>
      <c r="BO22" s="255">
        <f t="shared" si="7"/>
        <v>1</v>
      </c>
      <c r="BP22" s="255">
        <f t="shared" si="8"/>
        <v>1</v>
      </c>
      <c r="BQ22" s="255">
        <f t="shared" si="9"/>
        <v>1</v>
      </c>
      <c r="BR22" s="255">
        <f t="shared" si="10"/>
        <v>1</v>
      </c>
      <c r="BS22" s="255" t="str">
        <f t="shared" si="11"/>
        <v/>
      </c>
      <c r="BT22" s="255" t="str">
        <f t="shared" si="12"/>
        <v/>
      </c>
      <c r="BU22" s="255" t="str">
        <f t="shared" si="13"/>
        <v/>
      </c>
      <c r="BV22" s="255" t="str">
        <f t="shared" si="14"/>
        <v/>
      </c>
      <c r="BW22" s="255" t="str">
        <f t="shared" si="15"/>
        <v/>
      </c>
      <c r="BX22" s="255" t="str">
        <f t="shared" si="16"/>
        <v/>
      </c>
      <c r="BY22" s="255" t="str">
        <f t="shared" si="17"/>
        <v/>
      </c>
      <c r="BZ22" s="255" t="str">
        <f t="shared" si="18"/>
        <v/>
      </c>
      <c r="CA22" s="255" t="str">
        <f t="shared" si="19"/>
        <v/>
      </c>
      <c r="CB22" s="255" t="str">
        <f t="shared" si="20"/>
        <v/>
      </c>
      <c r="CC22" s="255" t="str">
        <f t="shared" si="21"/>
        <v/>
      </c>
      <c r="CD22" s="255" t="str">
        <f t="shared" si="22"/>
        <v/>
      </c>
      <c r="CE22" s="255" t="str">
        <f t="shared" si="23"/>
        <v/>
      </c>
      <c r="CF22" s="255" t="str">
        <f t="shared" si="24"/>
        <v/>
      </c>
      <c r="CG22" s="255" t="str">
        <f t="shared" si="25"/>
        <v/>
      </c>
      <c r="CH22" s="255" t="str">
        <f t="shared" si="26"/>
        <v/>
      </c>
      <c r="CI22" s="255" t="str">
        <f t="shared" si="27"/>
        <v/>
      </c>
      <c r="CJ22" s="255" t="str">
        <f t="shared" si="28"/>
        <v/>
      </c>
      <c r="CK22" s="255">
        <f t="shared" si="59"/>
        <v>10</v>
      </c>
      <c r="DG22" s="254" t="str">
        <f t="shared" si="60"/>
        <v/>
      </c>
      <c r="DH22" s="254" t="str">
        <f t="shared" si="29"/>
        <v/>
      </c>
      <c r="DI22" s="254">
        <f t="shared" si="30"/>
        <v>1</v>
      </c>
      <c r="DJ22" s="254">
        <f t="shared" si="31"/>
        <v>1</v>
      </c>
      <c r="DK22" s="254">
        <f t="shared" si="32"/>
        <v>1</v>
      </c>
      <c r="DL22" s="254">
        <f t="shared" si="33"/>
        <v>1</v>
      </c>
      <c r="DM22" s="254">
        <f t="shared" si="34"/>
        <v>1</v>
      </c>
      <c r="DN22" s="254">
        <f t="shared" si="35"/>
        <v>1</v>
      </c>
      <c r="DO22" s="254">
        <f t="shared" si="36"/>
        <v>1</v>
      </c>
      <c r="DP22" s="254">
        <f t="shared" si="37"/>
        <v>1</v>
      </c>
      <c r="DQ22" s="254">
        <f t="shared" si="38"/>
        <v>1</v>
      </c>
      <c r="DR22" s="273">
        <f t="shared" si="39"/>
        <v>1</v>
      </c>
      <c r="DS22" s="273" t="str">
        <f t="shared" si="40"/>
        <v/>
      </c>
      <c r="DT22" s="273" t="str">
        <f t="shared" si="41"/>
        <v/>
      </c>
      <c r="DU22" s="273" t="str">
        <f t="shared" si="42"/>
        <v/>
      </c>
      <c r="DV22" s="273" t="str">
        <f t="shared" si="43"/>
        <v/>
      </c>
      <c r="DW22" s="273" t="str">
        <f t="shared" si="44"/>
        <v/>
      </c>
      <c r="DX22" s="273" t="str">
        <f t="shared" si="45"/>
        <v/>
      </c>
      <c r="DY22" s="273" t="str">
        <f t="shared" si="46"/>
        <v/>
      </c>
      <c r="DZ22" s="273" t="str">
        <f t="shared" si="47"/>
        <v/>
      </c>
      <c r="EA22" s="273" t="str">
        <f t="shared" si="48"/>
        <v/>
      </c>
      <c r="EB22" s="273" t="str">
        <f t="shared" si="49"/>
        <v/>
      </c>
      <c r="EC22" s="273" t="str">
        <f t="shared" si="50"/>
        <v/>
      </c>
      <c r="ED22" s="273" t="str">
        <f t="shared" si="51"/>
        <v/>
      </c>
      <c r="EE22" s="273" t="str">
        <f t="shared" si="52"/>
        <v/>
      </c>
      <c r="EF22" s="273" t="str">
        <f t="shared" si="53"/>
        <v/>
      </c>
      <c r="EG22" s="273" t="str">
        <f t="shared" si="54"/>
        <v/>
      </c>
      <c r="EH22" s="273" t="str">
        <f t="shared" si="55"/>
        <v/>
      </c>
      <c r="EI22" s="273" t="str">
        <f t="shared" si="56"/>
        <v/>
      </c>
      <c r="EJ22" s="273" t="str">
        <f t="shared" si="57"/>
        <v/>
      </c>
    </row>
    <row r="23" spans="1:140" ht="12" customHeight="1" x14ac:dyDescent="0.3">
      <c r="A23" s="269">
        <v>21</v>
      </c>
      <c r="B23" s="344">
        <v>44916</v>
      </c>
      <c r="C23" s="345"/>
      <c r="D23" s="270">
        <f>Prenoms!$J$32-Conges!CK23</f>
        <v>0</v>
      </c>
      <c r="E23" s="270">
        <f>Conges!CK23</f>
        <v>10</v>
      </c>
      <c r="F23" s="271"/>
      <c r="G23" s="33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8"/>
      <c r="BG23" s="255" t="str">
        <f t="shared" si="0"/>
        <v/>
      </c>
      <c r="BH23" s="255" t="str">
        <f t="shared" si="1"/>
        <v/>
      </c>
      <c r="BI23" s="255">
        <f t="shared" si="58"/>
        <v>1</v>
      </c>
      <c r="BJ23" s="255">
        <f t="shared" si="2"/>
        <v>1</v>
      </c>
      <c r="BK23" s="255">
        <f t="shared" si="3"/>
        <v>1</v>
      </c>
      <c r="BL23" s="255">
        <f t="shared" si="4"/>
        <v>1</v>
      </c>
      <c r="BM23" s="255">
        <f t="shared" si="5"/>
        <v>1</v>
      </c>
      <c r="BN23" s="255">
        <f t="shared" si="6"/>
        <v>1</v>
      </c>
      <c r="BO23" s="255">
        <f t="shared" si="7"/>
        <v>1</v>
      </c>
      <c r="BP23" s="255">
        <f t="shared" si="8"/>
        <v>1</v>
      </c>
      <c r="BQ23" s="255">
        <f t="shared" si="9"/>
        <v>1</v>
      </c>
      <c r="BR23" s="255">
        <f t="shared" si="10"/>
        <v>1</v>
      </c>
      <c r="BS23" s="255" t="str">
        <f t="shared" si="11"/>
        <v/>
      </c>
      <c r="BT23" s="255" t="str">
        <f t="shared" si="12"/>
        <v/>
      </c>
      <c r="BU23" s="255" t="str">
        <f t="shared" si="13"/>
        <v/>
      </c>
      <c r="BV23" s="255" t="str">
        <f t="shared" si="14"/>
        <v/>
      </c>
      <c r="BW23" s="255" t="str">
        <f t="shared" si="15"/>
        <v/>
      </c>
      <c r="BX23" s="255" t="str">
        <f t="shared" si="16"/>
        <v/>
      </c>
      <c r="BY23" s="255" t="str">
        <f t="shared" si="17"/>
        <v/>
      </c>
      <c r="BZ23" s="255" t="str">
        <f t="shared" si="18"/>
        <v/>
      </c>
      <c r="CA23" s="255" t="str">
        <f t="shared" si="19"/>
        <v/>
      </c>
      <c r="CB23" s="255" t="str">
        <f t="shared" si="20"/>
        <v/>
      </c>
      <c r="CC23" s="255" t="str">
        <f t="shared" si="21"/>
        <v/>
      </c>
      <c r="CD23" s="255" t="str">
        <f t="shared" si="22"/>
        <v/>
      </c>
      <c r="CE23" s="255" t="str">
        <f t="shared" si="23"/>
        <v/>
      </c>
      <c r="CF23" s="255" t="str">
        <f t="shared" si="24"/>
        <v/>
      </c>
      <c r="CG23" s="255" t="str">
        <f t="shared" si="25"/>
        <v/>
      </c>
      <c r="CH23" s="255" t="str">
        <f t="shared" si="26"/>
        <v/>
      </c>
      <c r="CI23" s="255" t="str">
        <f t="shared" si="27"/>
        <v/>
      </c>
      <c r="CJ23" s="255" t="str">
        <f t="shared" si="28"/>
        <v/>
      </c>
      <c r="CK23" s="255">
        <f t="shared" si="59"/>
        <v>10</v>
      </c>
      <c r="DG23" s="254" t="str">
        <f t="shared" si="60"/>
        <v/>
      </c>
      <c r="DH23" s="254" t="str">
        <f t="shared" si="29"/>
        <v/>
      </c>
      <c r="DI23" s="254">
        <f t="shared" si="30"/>
        <v>1</v>
      </c>
      <c r="DJ23" s="254">
        <f t="shared" si="31"/>
        <v>1</v>
      </c>
      <c r="DK23" s="254">
        <f t="shared" si="32"/>
        <v>1</v>
      </c>
      <c r="DL23" s="254">
        <f t="shared" si="33"/>
        <v>1</v>
      </c>
      <c r="DM23" s="254">
        <f t="shared" si="34"/>
        <v>1</v>
      </c>
      <c r="DN23" s="254">
        <f t="shared" si="35"/>
        <v>1</v>
      </c>
      <c r="DO23" s="254">
        <f t="shared" si="36"/>
        <v>1</v>
      </c>
      <c r="DP23" s="254">
        <f t="shared" si="37"/>
        <v>1</v>
      </c>
      <c r="DQ23" s="254">
        <f t="shared" si="38"/>
        <v>1</v>
      </c>
      <c r="DR23" s="273">
        <f t="shared" si="39"/>
        <v>1</v>
      </c>
      <c r="DS23" s="273" t="str">
        <f t="shared" si="40"/>
        <v/>
      </c>
      <c r="DT23" s="273" t="str">
        <f t="shared" si="41"/>
        <v/>
      </c>
      <c r="DU23" s="273" t="str">
        <f t="shared" si="42"/>
        <v/>
      </c>
      <c r="DV23" s="273" t="str">
        <f t="shared" si="43"/>
        <v/>
      </c>
      <c r="DW23" s="273" t="str">
        <f t="shared" si="44"/>
        <v/>
      </c>
      <c r="DX23" s="273" t="str">
        <f t="shared" si="45"/>
        <v/>
      </c>
      <c r="DY23" s="273" t="str">
        <f t="shared" si="46"/>
        <v/>
      </c>
      <c r="DZ23" s="273" t="str">
        <f t="shared" si="47"/>
        <v/>
      </c>
      <c r="EA23" s="273" t="str">
        <f t="shared" si="48"/>
        <v/>
      </c>
      <c r="EB23" s="273" t="str">
        <f t="shared" si="49"/>
        <v/>
      </c>
      <c r="EC23" s="273" t="str">
        <f t="shared" si="50"/>
        <v/>
      </c>
      <c r="ED23" s="273" t="str">
        <f t="shared" si="51"/>
        <v/>
      </c>
      <c r="EE23" s="273" t="str">
        <f t="shared" si="52"/>
        <v/>
      </c>
      <c r="EF23" s="273" t="str">
        <f t="shared" si="53"/>
        <v/>
      </c>
      <c r="EG23" s="273" t="str">
        <f t="shared" si="54"/>
        <v/>
      </c>
      <c r="EH23" s="273" t="str">
        <f t="shared" si="55"/>
        <v/>
      </c>
      <c r="EI23" s="273" t="str">
        <f t="shared" si="56"/>
        <v/>
      </c>
      <c r="EJ23" s="273" t="str">
        <f t="shared" si="57"/>
        <v/>
      </c>
    </row>
    <row r="24" spans="1:140" ht="12" customHeight="1" x14ac:dyDescent="0.3">
      <c r="A24" s="269">
        <v>22</v>
      </c>
      <c r="B24" s="344">
        <v>44917</v>
      </c>
      <c r="C24" s="345"/>
      <c r="D24" s="270">
        <f>Prenoms!$J$32-Conges!CK24</f>
        <v>0</v>
      </c>
      <c r="E24" s="270">
        <f>Conges!CK24</f>
        <v>10</v>
      </c>
      <c r="F24" s="271"/>
      <c r="G24" s="33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8"/>
      <c r="BG24" s="255" t="str">
        <f t="shared" si="0"/>
        <v/>
      </c>
      <c r="BH24" s="255" t="str">
        <f t="shared" si="1"/>
        <v/>
      </c>
      <c r="BI24" s="255">
        <f t="shared" si="58"/>
        <v>1</v>
      </c>
      <c r="BJ24" s="255">
        <f t="shared" si="2"/>
        <v>1</v>
      </c>
      <c r="BK24" s="255">
        <f t="shared" si="3"/>
        <v>1</v>
      </c>
      <c r="BL24" s="255">
        <f t="shared" si="4"/>
        <v>1</v>
      </c>
      <c r="BM24" s="255">
        <f t="shared" si="5"/>
        <v>1</v>
      </c>
      <c r="BN24" s="255">
        <f t="shared" si="6"/>
        <v>1</v>
      </c>
      <c r="BO24" s="255">
        <f t="shared" si="7"/>
        <v>1</v>
      </c>
      <c r="BP24" s="255">
        <f t="shared" si="8"/>
        <v>1</v>
      </c>
      <c r="BQ24" s="255">
        <f t="shared" si="9"/>
        <v>1</v>
      </c>
      <c r="BR24" s="255">
        <f t="shared" si="10"/>
        <v>1</v>
      </c>
      <c r="BS24" s="255" t="str">
        <f t="shared" si="11"/>
        <v/>
      </c>
      <c r="BT24" s="255" t="str">
        <f t="shared" si="12"/>
        <v/>
      </c>
      <c r="BU24" s="255" t="str">
        <f t="shared" si="13"/>
        <v/>
      </c>
      <c r="BV24" s="255" t="str">
        <f t="shared" si="14"/>
        <v/>
      </c>
      <c r="BW24" s="255" t="str">
        <f t="shared" si="15"/>
        <v/>
      </c>
      <c r="BX24" s="255" t="str">
        <f t="shared" si="16"/>
        <v/>
      </c>
      <c r="BY24" s="255" t="str">
        <f t="shared" si="17"/>
        <v/>
      </c>
      <c r="BZ24" s="255" t="str">
        <f t="shared" si="18"/>
        <v/>
      </c>
      <c r="CA24" s="255" t="str">
        <f t="shared" si="19"/>
        <v/>
      </c>
      <c r="CB24" s="255" t="str">
        <f t="shared" si="20"/>
        <v/>
      </c>
      <c r="CC24" s="255" t="str">
        <f t="shared" si="21"/>
        <v/>
      </c>
      <c r="CD24" s="255" t="str">
        <f t="shared" si="22"/>
        <v/>
      </c>
      <c r="CE24" s="255" t="str">
        <f t="shared" si="23"/>
        <v/>
      </c>
      <c r="CF24" s="255" t="str">
        <f t="shared" si="24"/>
        <v/>
      </c>
      <c r="CG24" s="255" t="str">
        <f t="shared" si="25"/>
        <v/>
      </c>
      <c r="CH24" s="255" t="str">
        <f t="shared" si="26"/>
        <v/>
      </c>
      <c r="CI24" s="255" t="str">
        <f t="shared" si="27"/>
        <v/>
      </c>
      <c r="CJ24" s="255" t="str">
        <f t="shared" si="28"/>
        <v/>
      </c>
      <c r="CK24" s="255">
        <f t="shared" si="59"/>
        <v>10</v>
      </c>
      <c r="DG24" s="254" t="str">
        <f t="shared" si="60"/>
        <v/>
      </c>
      <c r="DH24" s="254" t="str">
        <f t="shared" si="29"/>
        <v/>
      </c>
      <c r="DI24" s="254">
        <f t="shared" si="30"/>
        <v>1</v>
      </c>
      <c r="DJ24" s="254">
        <f t="shared" si="31"/>
        <v>1</v>
      </c>
      <c r="DK24" s="254">
        <f t="shared" si="32"/>
        <v>1</v>
      </c>
      <c r="DL24" s="254">
        <f t="shared" si="33"/>
        <v>1</v>
      </c>
      <c r="DM24" s="254">
        <f t="shared" si="34"/>
        <v>1</v>
      </c>
      <c r="DN24" s="254">
        <f t="shared" si="35"/>
        <v>1</v>
      </c>
      <c r="DO24" s="254">
        <f t="shared" si="36"/>
        <v>1</v>
      </c>
      <c r="DP24" s="254">
        <f t="shared" si="37"/>
        <v>1</v>
      </c>
      <c r="DQ24" s="254">
        <f t="shared" si="38"/>
        <v>1</v>
      </c>
      <c r="DR24" s="273">
        <f t="shared" si="39"/>
        <v>1</v>
      </c>
      <c r="DS24" s="273" t="str">
        <f t="shared" si="40"/>
        <v/>
      </c>
      <c r="DT24" s="273" t="str">
        <f t="shared" si="41"/>
        <v/>
      </c>
      <c r="DU24" s="273" t="str">
        <f t="shared" si="42"/>
        <v/>
      </c>
      <c r="DV24" s="273" t="str">
        <f t="shared" si="43"/>
        <v/>
      </c>
      <c r="DW24" s="273" t="str">
        <f t="shared" si="44"/>
        <v/>
      </c>
      <c r="DX24" s="273" t="str">
        <f t="shared" si="45"/>
        <v/>
      </c>
      <c r="DY24" s="273" t="str">
        <f t="shared" si="46"/>
        <v/>
      </c>
      <c r="DZ24" s="273" t="str">
        <f t="shared" si="47"/>
        <v/>
      </c>
      <c r="EA24" s="273" t="str">
        <f t="shared" si="48"/>
        <v/>
      </c>
      <c r="EB24" s="273" t="str">
        <f t="shared" si="49"/>
        <v/>
      </c>
      <c r="EC24" s="273" t="str">
        <f t="shared" si="50"/>
        <v/>
      </c>
      <c r="ED24" s="273" t="str">
        <f t="shared" si="51"/>
        <v/>
      </c>
      <c r="EE24" s="273" t="str">
        <f t="shared" si="52"/>
        <v/>
      </c>
      <c r="EF24" s="273" t="str">
        <f t="shared" si="53"/>
        <v/>
      </c>
      <c r="EG24" s="273" t="str">
        <f t="shared" si="54"/>
        <v/>
      </c>
      <c r="EH24" s="273" t="str">
        <f t="shared" si="55"/>
        <v/>
      </c>
      <c r="EI24" s="273" t="str">
        <f t="shared" si="56"/>
        <v/>
      </c>
      <c r="EJ24" s="273" t="str">
        <f t="shared" si="57"/>
        <v/>
      </c>
    </row>
    <row r="25" spans="1:140" ht="12" customHeight="1" x14ac:dyDescent="0.3">
      <c r="A25" s="269">
        <v>23</v>
      </c>
      <c r="B25" s="344">
        <v>44918</v>
      </c>
      <c r="C25" s="345"/>
      <c r="D25" s="270">
        <f>Prenoms!$J$32-Conges!CK25</f>
        <v>0</v>
      </c>
      <c r="E25" s="270">
        <f>Conges!CK25</f>
        <v>10</v>
      </c>
      <c r="F25" s="271"/>
      <c r="G25" s="33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8"/>
      <c r="BG25" s="255" t="str">
        <f t="shared" si="0"/>
        <v/>
      </c>
      <c r="BH25" s="255" t="str">
        <f t="shared" si="1"/>
        <v/>
      </c>
      <c r="BI25" s="255">
        <f t="shared" si="58"/>
        <v>1</v>
      </c>
      <c r="BJ25" s="255">
        <f t="shared" si="2"/>
        <v>1</v>
      </c>
      <c r="BK25" s="255">
        <f t="shared" si="3"/>
        <v>1</v>
      </c>
      <c r="BL25" s="255">
        <f t="shared" si="4"/>
        <v>1</v>
      </c>
      <c r="BM25" s="255">
        <f t="shared" si="5"/>
        <v>1</v>
      </c>
      <c r="BN25" s="255">
        <f t="shared" si="6"/>
        <v>1</v>
      </c>
      <c r="BO25" s="255">
        <f t="shared" si="7"/>
        <v>1</v>
      </c>
      <c r="BP25" s="255">
        <f t="shared" si="8"/>
        <v>1</v>
      </c>
      <c r="BQ25" s="255">
        <f t="shared" si="9"/>
        <v>1</v>
      </c>
      <c r="BR25" s="255">
        <f t="shared" si="10"/>
        <v>1</v>
      </c>
      <c r="BS25" s="255" t="str">
        <f t="shared" si="11"/>
        <v/>
      </c>
      <c r="BT25" s="255" t="str">
        <f t="shared" si="12"/>
        <v/>
      </c>
      <c r="BU25" s="255" t="str">
        <f t="shared" si="13"/>
        <v/>
      </c>
      <c r="BV25" s="255" t="str">
        <f t="shared" si="14"/>
        <v/>
      </c>
      <c r="BW25" s="255" t="str">
        <f t="shared" si="15"/>
        <v/>
      </c>
      <c r="BX25" s="255" t="str">
        <f t="shared" si="16"/>
        <v/>
      </c>
      <c r="BY25" s="255" t="str">
        <f t="shared" si="17"/>
        <v/>
      </c>
      <c r="BZ25" s="255" t="str">
        <f t="shared" si="18"/>
        <v/>
      </c>
      <c r="CA25" s="255" t="str">
        <f t="shared" si="19"/>
        <v/>
      </c>
      <c r="CB25" s="255" t="str">
        <f t="shared" si="20"/>
        <v/>
      </c>
      <c r="CC25" s="255" t="str">
        <f t="shared" si="21"/>
        <v/>
      </c>
      <c r="CD25" s="255" t="str">
        <f t="shared" si="22"/>
        <v/>
      </c>
      <c r="CE25" s="255" t="str">
        <f t="shared" si="23"/>
        <v/>
      </c>
      <c r="CF25" s="255" t="str">
        <f t="shared" si="24"/>
        <v/>
      </c>
      <c r="CG25" s="255" t="str">
        <f t="shared" si="25"/>
        <v/>
      </c>
      <c r="CH25" s="255" t="str">
        <f t="shared" si="26"/>
        <v/>
      </c>
      <c r="CI25" s="255" t="str">
        <f t="shared" si="27"/>
        <v/>
      </c>
      <c r="CJ25" s="255" t="str">
        <f t="shared" si="28"/>
        <v/>
      </c>
      <c r="CK25" s="255">
        <f t="shared" si="59"/>
        <v>10</v>
      </c>
      <c r="DG25" s="254" t="str">
        <f t="shared" si="60"/>
        <v/>
      </c>
      <c r="DH25" s="254" t="str">
        <f t="shared" si="29"/>
        <v/>
      </c>
      <c r="DI25" s="254">
        <f t="shared" si="30"/>
        <v>1</v>
      </c>
      <c r="DJ25" s="254">
        <f t="shared" si="31"/>
        <v>1</v>
      </c>
      <c r="DK25" s="254">
        <f t="shared" si="32"/>
        <v>1</v>
      </c>
      <c r="DL25" s="254">
        <f t="shared" si="33"/>
        <v>1</v>
      </c>
      <c r="DM25" s="254">
        <f t="shared" si="34"/>
        <v>1</v>
      </c>
      <c r="DN25" s="254">
        <f t="shared" si="35"/>
        <v>1</v>
      </c>
      <c r="DO25" s="254">
        <f t="shared" si="36"/>
        <v>1</v>
      </c>
      <c r="DP25" s="254">
        <f t="shared" si="37"/>
        <v>1</v>
      </c>
      <c r="DQ25" s="254">
        <f t="shared" si="38"/>
        <v>1</v>
      </c>
      <c r="DR25" s="273">
        <f t="shared" si="39"/>
        <v>1</v>
      </c>
      <c r="DS25" s="273" t="str">
        <f t="shared" si="40"/>
        <v/>
      </c>
      <c r="DT25" s="273" t="str">
        <f t="shared" si="41"/>
        <v/>
      </c>
      <c r="DU25" s="273" t="str">
        <f t="shared" si="42"/>
        <v/>
      </c>
      <c r="DV25" s="273" t="str">
        <f t="shared" si="43"/>
        <v/>
      </c>
      <c r="DW25" s="273" t="str">
        <f t="shared" si="44"/>
        <v/>
      </c>
      <c r="DX25" s="273" t="str">
        <f t="shared" si="45"/>
        <v/>
      </c>
      <c r="DY25" s="273" t="str">
        <f t="shared" si="46"/>
        <v/>
      </c>
      <c r="DZ25" s="273" t="str">
        <f t="shared" si="47"/>
        <v/>
      </c>
      <c r="EA25" s="273" t="str">
        <f t="shared" si="48"/>
        <v/>
      </c>
      <c r="EB25" s="273" t="str">
        <f t="shared" si="49"/>
        <v/>
      </c>
      <c r="EC25" s="273" t="str">
        <f t="shared" si="50"/>
        <v/>
      </c>
      <c r="ED25" s="273" t="str">
        <f t="shared" si="51"/>
        <v/>
      </c>
      <c r="EE25" s="273" t="str">
        <f t="shared" si="52"/>
        <v/>
      </c>
      <c r="EF25" s="273" t="str">
        <f t="shared" si="53"/>
        <v/>
      </c>
      <c r="EG25" s="273" t="str">
        <f t="shared" si="54"/>
        <v/>
      </c>
      <c r="EH25" s="273" t="str">
        <f t="shared" si="55"/>
        <v/>
      </c>
      <c r="EI25" s="273" t="str">
        <f t="shared" si="56"/>
        <v/>
      </c>
      <c r="EJ25" s="273" t="str">
        <f t="shared" si="57"/>
        <v/>
      </c>
    </row>
    <row r="26" spans="1:140" ht="12" customHeight="1" x14ac:dyDescent="0.3">
      <c r="A26" s="269">
        <v>24</v>
      </c>
      <c r="B26" s="344">
        <v>44919</v>
      </c>
      <c r="C26" s="345"/>
      <c r="D26" s="270">
        <f>Prenoms!$J$32-Conges!CK26</f>
        <v>0</v>
      </c>
      <c r="E26" s="270">
        <f>Conges!CK26</f>
        <v>10</v>
      </c>
      <c r="F26" s="271"/>
      <c r="G26" s="33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8"/>
      <c r="BG26" s="255" t="str">
        <f t="shared" si="0"/>
        <v/>
      </c>
      <c r="BH26" s="255" t="str">
        <f t="shared" si="1"/>
        <v/>
      </c>
      <c r="BI26" s="255">
        <f t="shared" si="58"/>
        <v>1</v>
      </c>
      <c r="BJ26" s="255">
        <f t="shared" si="2"/>
        <v>1</v>
      </c>
      <c r="BK26" s="255">
        <f t="shared" si="3"/>
        <v>1</v>
      </c>
      <c r="BL26" s="255">
        <f t="shared" si="4"/>
        <v>1</v>
      </c>
      <c r="BM26" s="255">
        <f t="shared" si="5"/>
        <v>1</v>
      </c>
      <c r="BN26" s="255">
        <f t="shared" si="6"/>
        <v>1</v>
      </c>
      <c r="BO26" s="255">
        <f t="shared" si="7"/>
        <v>1</v>
      </c>
      <c r="BP26" s="255">
        <f t="shared" si="8"/>
        <v>1</v>
      </c>
      <c r="BQ26" s="255">
        <f t="shared" si="9"/>
        <v>1</v>
      </c>
      <c r="BR26" s="255">
        <f t="shared" si="10"/>
        <v>1</v>
      </c>
      <c r="BS26" s="255" t="str">
        <f t="shared" si="11"/>
        <v/>
      </c>
      <c r="BT26" s="255" t="str">
        <f t="shared" si="12"/>
        <v/>
      </c>
      <c r="BU26" s="255" t="str">
        <f t="shared" si="13"/>
        <v/>
      </c>
      <c r="BV26" s="255" t="str">
        <f t="shared" si="14"/>
        <v/>
      </c>
      <c r="BW26" s="255" t="str">
        <f t="shared" si="15"/>
        <v/>
      </c>
      <c r="BX26" s="255" t="str">
        <f t="shared" si="16"/>
        <v/>
      </c>
      <c r="BY26" s="255" t="str">
        <f t="shared" si="17"/>
        <v/>
      </c>
      <c r="BZ26" s="255" t="str">
        <f t="shared" si="18"/>
        <v/>
      </c>
      <c r="CA26" s="255" t="str">
        <f t="shared" si="19"/>
        <v/>
      </c>
      <c r="CB26" s="255" t="str">
        <f t="shared" si="20"/>
        <v/>
      </c>
      <c r="CC26" s="255" t="str">
        <f t="shared" si="21"/>
        <v/>
      </c>
      <c r="CD26" s="255" t="str">
        <f t="shared" si="22"/>
        <v/>
      </c>
      <c r="CE26" s="255" t="str">
        <f t="shared" si="23"/>
        <v/>
      </c>
      <c r="CF26" s="255" t="str">
        <f t="shared" si="24"/>
        <v/>
      </c>
      <c r="CG26" s="255" t="str">
        <f t="shared" si="25"/>
        <v/>
      </c>
      <c r="CH26" s="255" t="str">
        <f t="shared" si="26"/>
        <v/>
      </c>
      <c r="CI26" s="255" t="str">
        <f t="shared" si="27"/>
        <v/>
      </c>
      <c r="CJ26" s="255" t="str">
        <f t="shared" si="28"/>
        <v/>
      </c>
      <c r="CK26" s="255">
        <f t="shared" si="59"/>
        <v>10</v>
      </c>
      <c r="DG26" s="254" t="str">
        <f t="shared" si="60"/>
        <v/>
      </c>
      <c r="DH26" s="254" t="str">
        <f t="shared" si="29"/>
        <v/>
      </c>
      <c r="DI26" s="254">
        <f t="shared" si="30"/>
        <v>1</v>
      </c>
      <c r="DJ26" s="254">
        <f t="shared" si="31"/>
        <v>1</v>
      </c>
      <c r="DK26" s="254">
        <f t="shared" si="32"/>
        <v>1</v>
      </c>
      <c r="DL26" s="254">
        <f t="shared" si="33"/>
        <v>1</v>
      </c>
      <c r="DM26" s="254">
        <f t="shared" si="34"/>
        <v>1</v>
      </c>
      <c r="DN26" s="254">
        <f t="shared" si="35"/>
        <v>1</v>
      </c>
      <c r="DO26" s="254">
        <f t="shared" si="36"/>
        <v>1</v>
      </c>
      <c r="DP26" s="254">
        <f t="shared" si="37"/>
        <v>1</v>
      </c>
      <c r="DQ26" s="254">
        <f t="shared" si="38"/>
        <v>1</v>
      </c>
      <c r="DR26" s="273">
        <f t="shared" si="39"/>
        <v>1</v>
      </c>
      <c r="DS26" s="273" t="str">
        <f t="shared" si="40"/>
        <v/>
      </c>
      <c r="DT26" s="273" t="str">
        <f t="shared" si="41"/>
        <v/>
      </c>
      <c r="DU26" s="273" t="str">
        <f t="shared" si="42"/>
        <v/>
      </c>
      <c r="DV26" s="273" t="str">
        <f t="shared" si="43"/>
        <v/>
      </c>
      <c r="DW26" s="273" t="str">
        <f t="shared" si="44"/>
        <v/>
      </c>
      <c r="DX26" s="273" t="str">
        <f t="shared" si="45"/>
        <v/>
      </c>
      <c r="DY26" s="273" t="str">
        <f t="shared" si="46"/>
        <v/>
      </c>
      <c r="DZ26" s="273" t="str">
        <f t="shared" si="47"/>
        <v/>
      </c>
      <c r="EA26" s="273" t="str">
        <f t="shared" si="48"/>
        <v/>
      </c>
      <c r="EB26" s="273" t="str">
        <f t="shared" si="49"/>
        <v/>
      </c>
      <c r="EC26" s="273" t="str">
        <f t="shared" si="50"/>
        <v/>
      </c>
      <c r="ED26" s="273" t="str">
        <f t="shared" si="51"/>
        <v/>
      </c>
      <c r="EE26" s="273" t="str">
        <f t="shared" si="52"/>
        <v/>
      </c>
      <c r="EF26" s="273" t="str">
        <f t="shared" si="53"/>
        <v/>
      </c>
      <c r="EG26" s="273" t="str">
        <f t="shared" si="54"/>
        <v/>
      </c>
      <c r="EH26" s="273" t="str">
        <f t="shared" si="55"/>
        <v/>
      </c>
      <c r="EI26" s="273" t="str">
        <f t="shared" si="56"/>
        <v/>
      </c>
      <c r="EJ26" s="273" t="str">
        <f t="shared" si="57"/>
        <v/>
      </c>
    </row>
    <row r="27" spans="1:140" ht="12" customHeight="1" x14ac:dyDescent="0.3">
      <c r="A27" s="269">
        <v>25</v>
      </c>
      <c r="B27" s="344">
        <v>44920</v>
      </c>
      <c r="C27" s="345"/>
      <c r="D27" s="270">
        <f>Prenoms!$J$32-Conges!CK27</f>
        <v>0</v>
      </c>
      <c r="E27" s="270">
        <f>Conges!CK27</f>
        <v>10</v>
      </c>
      <c r="F27" s="271"/>
      <c r="G27" s="33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8"/>
      <c r="BG27" s="255" t="str">
        <f t="shared" si="0"/>
        <v/>
      </c>
      <c r="BH27" s="255" t="str">
        <f t="shared" si="1"/>
        <v/>
      </c>
      <c r="BI27" s="255">
        <f t="shared" si="58"/>
        <v>1</v>
      </c>
      <c r="BJ27" s="255">
        <f t="shared" si="2"/>
        <v>1</v>
      </c>
      <c r="BK27" s="255">
        <f t="shared" si="3"/>
        <v>1</v>
      </c>
      <c r="BL27" s="255">
        <f t="shared" si="4"/>
        <v>1</v>
      </c>
      <c r="BM27" s="255">
        <f t="shared" si="5"/>
        <v>1</v>
      </c>
      <c r="BN27" s="255">
        <f t="shared" si="6"/>
        <v>1</v>
      </c>
      <c r="BO27" s="255">
        <f t="shared" si="7"/>
        <v>1</v>
      </c>
      <c r="BP27" s="255">
        <f t="shared" si="8"/>
        <v>1</v>
      </c>
      <c r="BQ27" s="255">
        <f t="shared" si="9"/>
        <v>1</v>
      </c>
      <c r="BR27" s="255">
        <f t="shared" si="10"/>
        <v>1</v>
      </c>
      <c r="BS27" s="255" t="str">
        <f t="shared" si="11"/>
        <v/>
      </c>
      <c r="BT27" s="255" t="str">
        <f t="shared" si="12"/>
        <v/>
      </c>
      <c r="BU27" s="255" t="str">
        <f t="shared" si="13"/>
        <v/>
      </c>
      <c r="BV27" s="255" t="str">
        <f t="shared" si="14"/>
        <v/>
      </c>
      <c r="BW27" s="255" t="str">
        <f t="shared" si="15"/>
        <v/>
      </c>
      <c r="BX27" s="255" t="str">
        <f t="shared" si="16"/>
        <v/>
      </c>
      <c r="BY27" s="255" t="str">
        <f t="shared" si="17"/>
        <v/>
      </c>
      <c r="BZ27" s="255" t="str">
        <f t="shared" si="18"/>
        <v/>
      </c>
      <c r="CA27" s="255" t="str">
        <f t="shared" si="19"/>
        <v/>
      </c>
      <c r="CB27" s="255" t="str">
        <f t="shared" si="20"/>
        <v/>
      </c>
      <c r="CC27" s="255" t="str">
        <f t="shared" si="21"/>
        <v/>
      </c>
      <c r="CD27" s="255" t="str">
        <f t="shared" si="22"/>
        <v/>
      </c>
      <c r="CE27" s="255" t="str">
        <f t="shared" si="23"/>
        <v/>
      </c>
      <c r="CF27" s="255" t="str">
        <f t="shared" si="24"/>
        <v/>
      </c>
      <c r="CG27" s="255" t="str">
        <f t="shared" si="25"/>
        <v/>
      </c>
      <c r="CH27" s="255" t="str">
        <f t="shared" si="26"/>
        <v/>
      </c>
      <c r="CI27" s="255" t="str">
        <f t="shared" si="27"/>
        <v/>
      </c>
      <c r="CJ27" s="255" t="str">
        <f t="shared" si="28"/>
        <v/>
      </c>
      <c r="CK27" s="255">
        <f t="shared" si="59"/>
        <v>10</v>
      </c>
      <c r="DG27" s="254" t="str">
        <f t="shared" si="60"/>
        <v/>
      </c>
      <c r="DH27" s="254" t="str">
        <f t="shared" si="29"/>
        <v/>
      </c>
      <c r="DI27" s="254">
        <f t="shared" si="30"/>
        <v>1</v>
      </c>
      <c r="DJ27" s="254">
        <f t="shared" si="31"/>
        <v>1</v>
      </c>
      <c r="DK27" s="254">
        <f t="shared" si="32"/>
        <v>1</v>
      </c>
      <c r="DL27" s="254">
        <f t="shared" si="33"/>
        <v>1</v>
      </c>
      <c r="DM27" s="254">
        <f t="shared" si="34"/>
        <v>1</v>
      </c>
      <c r="DN27" s="254">
        <f t="shared" si="35"/>
        <v>1</v>
      </c>
      <c r="DO27" s="254">
        <f t="shared" si="36"/>
        <v>1</v>
      </c>
      <c r="DP27" s="254">
        <f t="shared" si="37"/>
        <v>1</v>
      </c>
      <c r="DQ27" s="254">
        <f t="shared" si="38"/>
        <v>1</v>
      </c>
      <c r="DR27" s="273">
        <f t="shared" si="39"/>
        <v>1</v>
      </c>
      <c r="DS27" s="273" t="str">
        <f t="shared" si="40"/>
        <v/>
      </c>
      <c r="DT27" s="273" t="str">
        <f t="shared" si="41"/>
        <v/>
      </c>
      <c r="DU27" s="273" t="str">
        <f t="shared" si="42"/>
        <v/>
      </c>
      <c r="DV27" s="273" t="str">
        <f t="shared" si="43"/>
        <v/>
      </c>
      <c r="DW27" s="273" t="str">
        <f t="shared" si="44"/>
        <v/>
      </c>
      <c r="DX27" s="273" t="str">
        <f t="shared" si="45"/>
        <v/>
      </c>
      <c r="DY27" s="273" t="str">
        <f t="shared" si="46"/>
        <v/>
      </c>
      <c r="DZ27" s="273" t="str">
        <f t="shared" si="47"/>
        <v/>
      </c>
      <c r="EA27" s="273" t="str">
        <f t="shared" si="48"/>
        <v/>
      </c>
      <c r="EB27" s="273" t="str">
        <f t="shared" si="49"/>
        <v/>
      </c>
      <c r="EC27" s="273" t="str">
        <f t="shared" si="50"/>
        <v/>
      </c>
      <c r="ED27" s="273" t="str">
        <f t="shared" si="51"/>
        <v/>
      </c>
      <c r="EE27" s="273" t="str">
        <f t="shared" si="52"/>
        <v/>
      </c>
      <c r="EF27" s="273" t="str">
        <f t="shared" si="53"/>
        <v/>
      </c>
      <c r="EG27" s="273" t="str">
        <f t="shared" si="54"/>
        <v/>
      </c>
      <c r="EH27" s="273" t="str">
        <f t="shared" si="55"/>
        <v/>
      </c>
      <c r="EI27" s="273" t="str">
        <f t="shared" si="56"/>
        <v/>
      </c>
      <c r="EJ27" s="273" t="str">
        <f t="shared" si="57"/>
        <v/>
      </c>
    </row>
    <row r="28" spans="1:140" ht="12" customHeight="1" x14ac:dyDescent="0.3">
      <c r="A28" s="269">
        <v>26</v>
      </c>
      <c r="B28" s="344">
        <v>44921</v>
      </c>
      <c r="C28" s="345"/>
      <c r="D28" s="270">
        <f>Prenoms!$J$32-Conges!CK28</f>
        <v>0</v>
      </c>
      <c r="E28" s="270">
        <f>Conges!CK28</f>
        <v>10</v>
      </c>
      <c r="F28" s="271"/>
      <c r="G28" s="33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8"/>
      <c r="BG28" s="255" t="str">
        <f t="shared" si="0"/>
        <v/>
      </c>
      <c r="BH28" s="255" t="str">
        <f t="shared" si="1"/>
        <v/>
      </c>
      <c r="BI28" s="255">
        <f t="shared" si="58"/>
        <v>1</v>
      </c>
      <c r="BJ28" s="255">
        <f t="shared" si="2"/>
        <v>1</v>
      </c>
      <c r="BK28" s="255">
        <f t="shared" si="3"/>
        <v>1</v>
      </c>
      <c r="BL28" s="255">
        <f t="shared" si="4"/>
        <v>1</v>
      </c>
      <c r="BM28" s="255">
        <f t="shared" si="5"/>
        <v>1</v>
      </c>
      <c r="BN28" s="255">
        <f t="shared" si="6"/>
        <v>1</v>
      </c>
      <c r="BO28" s="255">
        <f t="shared" si="7"/>
        <v>1</v>
      </c>
      <c r="BP28" s="255">
        <f t="shared" si="8"/>
        <v>1</v>
      </c>
      <c r="BQ28" s="255">
        <f t="shared" si="9"/>
        <v>1</v>
      </c>
      <c r="BR28" s="255">
        <f t="shared" si="10"/>
        <v>1</v>
      </c>
      <c r="BS28" s="255" t="str">
        <f t="shared" si="11"/>
        <v/>
      </c>
      <c r="BT28" s="255" t="str">
        <f t="shared" si="12"/>
        <v/>
      </c>
      <c r="BU28" s="255" t="str">
        <f t="shared" si="13"/>
        <v/>
      </c>
      <c r="BV28" s="255" t="str">
        <f t="shared" si="14"/>
        <v/>
      </c>
      <c r="BW28" s="255" t="str">
        <f t="shared" si="15"/>
        <v/>
      </c>
      <c r="BX28" s="255" t="str">
        <f t="shared" si="16"/>
        <v/>
      </c>
      <c r="BY28" s="255" t="str">
        <f t="shared" si="17"/>
        <v/>
      </c>
      <c r="BZ28" s="255" t="str">
        <f t="shared" si="18"/>
        <v/>
      </c>
      <c r="CA28" s="255" t="str">
        <f t="shared" si="19"/>
        <v/>
      </c>
      <c r="CB28" s="255" t="str">
        <f t="shared" si="20"/>
        <v/>
      </c>
      <c r="CC28" s="255" t="str">
        <f t="shared" si="21"/>
        <v/>
      </c>
      <c r="CD28" s="255" t="str">
        <f t="shared" si="22"/>
        <v/>
      </c>
      <c r="CE28" s="255" t="str">
        <f t="shared" si="23"/>
        <v/>
      </c>
      <c r="CF28" s="255" t="str">
        <f t="shared" si="24"/>
        <v/>
      </c>
      <c r="CG28" s="255" t="str">
        <f t="shared" si="25"/>
        <v/>
      </c>
      <c r="CH28" s="255" t="str">
        <f t="shared" si="26"/>
        <v/>
      </c>
      <c r="CI28" s="255" t="str">
        <f t="shared" si="27"/>
        <v/>
      </c>
      <c r="CJ28" s="255" t="str">
        <f t="shared" si="28"/>
        <v/>
      </c>
      <c r="CK28" s="255">
        <f t="shared" si="59"/>
        <v>10</v>
      </c>
      <c r="DG28" s="254" t="str">
        <f t="shared" si="60"/>
        <v/>
      </c>
      <c r="DH28" s="254" t="str">
        <f t="shared" si="29"/>
        <v/>
      </c>
      <c r="DI28" s="254">
        <f t="shared" si="30"/>
        <v>1</v>
      </c>
      <c r="DJ28" s="254">
        <f t="shared" si="31"/>
        <v>1</v>
      </c>
      <c r="DK28" s="254">
        <f t="shared" si="32"/>
        <v>1</v>
      </c>
      <c r="DL28" s="254">
        <f t="shared" si="33"/>
        <v>1</v>
      </c>
      <c r="DM28" s="254">
        <f t="shared" si="34"/>
        <v>1</v>
      </c>
      <c r="DN28" s="254">
        <f t="shared" si="35"/>
        <v>1</v>
      </c>
      <c r="DO28" s="254">
        <f t="shared" si="36"/>
        <v>1</v>
      </c>
      <c r="DP28" s="254">
        <f t="shared" si="37"/>
        <v>1</v>
      </c>
      <c r="DQ28" s="254">
        <f t="shared" si="38"/>
        <v>1</v>
      </c>
      <c r="DR28" s="273">
        <f t="shared" si="39"/>
        <v>1</v>
      </c>
      <c r="DS28" s="273" t="str">
        <f t="shared" si="40"/>
        <v/>
      </c>
      <c r="DT28" s="273" t="str">
        <f t="shared" si="41"/>
        <v/>
      </c>
      <c r="DU28" s="273" t="str">
        <f t="shared" si="42"/>
        <v/>
      </c>
      <c r="DV28" s="273" t="str">
        <f t="shared" si="43"/>
        <v/>
      </c>
      <c r="DW28" s="273" t="str">
        <f t="shared" si="44"/>
        <v/>
      </c>
      <c r="DX28" s="273" t="str">
        <f t="shared" si="45"/>
        <v/>
      </c>
      <c r="DY28" s="273" t="str">
        <f t="shared" si="46"/>
        <v/>
      </c>
      <c r="DZ28" s="273" t="str">
        <f t="shared" si="47"/>
        <v/>
      </c>
      <c r="EA28" s="273" t="str">
        <f t="shared" si="48"/>
        <v/>
      </c>
      <c r="EB28" s="273" t="str">
        <f t="shared" si="49"/>
        <v/>
      </c>
      <c r="EC28" s="273" t="str">
        <f t="shared" si="50"/>
        <v/>
      </c>
      <c r="ED28" s="273" t="str">
        <f t="shared" si="51"/>
        <v/>
      </c>
      <c r="EE28" s="273" t="str">
        <f t="shared" si="52"/>
        <v/>
      </c>
      <c r="EF28" s="273" t="str">
        <f t="shared" si="53"/>
        <v/>
      </c>
      <c r="EG28" s="273" t="str">
        <f t="shared" si="54"/>
        <v/>
      </c>
      <c r="EH28" s="273" t="str">
        <f t="shared" si="55"/>
        <v/>
      </c>
      <c r="EI28" s="273" t="str">
        <f t="shared" si="56"/>
        <v/>
      </c>
      <c r="EJ28" s="273" t="str">
        <f t="shared" si="57"/>
        <v/>
      </c>
    </row>
    <row r="29" spans="1:140" ht="12" customHeight="1" x14ac:dyDescent="0.3">
      <c r="A29" s="269">
        <v>27</v>
      </c>
      <c r="B29" s="344">
        <v>44922</v>
      </c>
      <c r="C29" s="345"/>
      <c r="D29" s="270">
        <f>Prenoms!$J$32-Conges!CK29</f>
        <v>0</v>
      </c>
      <c r="E29" s="270">
        <f>Conges!CK29</f>
        <v>10</v>
      </c>
      <c r="F29" s="271"/>
      <c r="G29" s="33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8"/>
      <c r="BG29" s="255" t="str">
        <f t="shared" si="0"/>
        <v/>
      </c>
      <c r="BH29" s="255" t="str">
        <f t="shared" si="1"/>
        <v/>
      </c>
      <c r="BI29" s="255">
        <f t="shared" si="58"/>
        <v>1</v>
      </c>
      <c r="BJ29" s="255">
        <f t="shared" si="2"/>
        <v>1</v>
      </c>
      <c r="BK29" s="255">
        <f t="shared" si="3"/>
        <v>1</v>
      </c>
      <c r="BL29" s="255">
        <f t="shared" si="4"/>
        <v>1</v>
      </c>
      <c r="BM29" s="255">
        <f t="shared" si="5"/>
        <v>1</v>
      </c>
      <c r="BN29" s="255">
        <f t="shared" si="6"/>
        <v>1</v>
      </c>
      <c r="BO29" s="255">
        <f t="shared" si="7"/>
        <v>1</v>
      </c>
      <c r="BP29" s="255">
        <f t="shared" si="8"/>
        <v>1</v>
      </c>
      <c r="BQ29" s="255">
        <f t="shared" si="9"/>
        <v>1</v>
      </c>
      <c r="BR29" s="255">
        <f t="shared" si="10"/>
        <v>1</v>
      </c>
      <c r="BS29" s="255" t="str">
        <f t="shared" si="11"/>
        <v/>
      </c>
      <c r="BT29" s="255" t="str">
        <f t="shared" si="12"/>
        <v/>
      </c>
      <c r="BU29" s="255" t="str">
        <f t="shared" si="13"/>
        <v/>
      </c>
      <c r="BV29" s="255" t="str">
        <f t="shared" si="14"/>
        <v/>
      </c>
      <c r="BW29" s="255" t="str">
        <f t="shared" si="15"/>
        <v/>
      </c>
      <c r="BX29" s="255" t="str">
        <f t="shared" si="16"/>
        <v/>
      </c>
      <c r="BY29" s="255" t="str">
        <f t="shared" si="17"/>
        <v/>
      </c>
      <c r="BZ29" s="255" t="str">
        <f t="shared" si="18"/>
        <v/>
      </c>
      <c r="CA29" s="255" t="str">
        <f t="shared" si="19"/>
        <v/>
      </c>
      <c r="CB29" s="255" t="str">
        <f t="shared" si="20"/>
        <v/>
      </c>
      <c r="CC29" s="255" t="str">
        <f t="shared" si="21"/>
        <v/>
      </c>
      <c r="CD29" s="255" t="str">
        <f t="shared" si="22"/>
        <v/>
      </c>
      <c r="CE29" s="255" t="str">
        <f t="shared" si="23"/>
        <v/>
      </c>
      <c r="CF29" s="255" t="str">
        <f t="shared" si="24"/>
        <v/>
      </c>
      <c r="CG29" s="255" t="str">
        <f t="shared" si="25"/>
        <v/>
      </c>
      <c r="CH29" s="255" t="str">
        <f t="shared" si="26"/>
        <v/>
      </c>
      <c r="CI29" s="255" t="str">
        <f t="shared" si="27"/>
        <v/>
      </c>
      <c r="CJ29" s="255" t="str">
        <f t="shared" si="28"/>
        <v/>
      </c>
      <c r="CK29" s="255">
        <f t="shared" si="59"/>
        <v>10</v>
      </c>
      <c r="DG29" s="254" t="str">
        <f t="shared" si="60"/>
        <v/>
      </c>
      <c r="DH29" s="254" t="str">
        <f t="shared" si="29"/>
        <v/>
      </c>
      <c r="DI29" s="254">
        <f t="shared" si="30"/>
        <v>1</v>
      </c>
      <c r="DJ29" s="254">
        <f t="shared" si="31"/>
        <v>1</v>
      </c>
      <c r="DK29" s="254">
        <f t="shared" si="32"/>
        <v>1</v>
      </c>
      <c r="DL29" s="254">
        <f t="shared" si="33"/>
        <v>1</v>
      </c>
      <c r="DM29" s="254">
        <f t="shared" si="34"/>
        <v>1</v>
      </c>
      <c r="DN29" s="254">
        <f t="shared" si="35"/>
        <v>1</v>
      </c>
      <c r="DO29" s="254">
        <f t="shared" si="36"/>
        <v>1</v>
      </c>
      <c r="DP29" s="254">
        <f t="shared" si="37"/>
        <v>1</v>
      </c>
      <c r="DQ29" s="254">
        <f t="shared" si="38"/>
        <v>1</v>
      </c>
      <c r="DR29" s="273">
        <f t="shared" si="39"/>
        <v>1</v>
      </c>
      <c r="DS29" s="273" t="str">
        <f t="shared" si="40"/>
        <v/>
      </c>
      <c r="DT29" s="273" t="str">
        <f t="shared" si="41"/>
        <v/>
      </c>
      <c r="DU29" s="273" t="str">
        <f t="shared" si="42"/>
        <v/>
      </c>
      <c r="DV29" s="273" t="str">
        <f t="shared" si="43"/>
        <v/>
      </c>
      <c r="DW29" s="273" t="str">
        <f t="shared" si="44"/>
        <v/>
      </c>
      <c r="DX29" s="273" t="str">
        <f t="shared" si="45"/>
        <v/>
      </c>
      <c r="DY29" s="273" t="str">
        <f t="shared" si="46"/>
        <v/>
      </c>
      <c r="DZ29" s="273" t="str">
        <f t="shared" si="47"/>
        <v/>
      </c>
      <c r="EA29" s="273" t="str">
        <f t="shared" si="48"/>
        <v/>
      </c>
      <c r="EB29" s="273" t="str">
        <f t="shared" si="49"/>
        <v/>
      </c>
      <c r="EC29" s="273" t="str">
        <f t="shared" si="50"/>
        <v/>
      </c>
      <c r="ED29" s="273" t="str">
        <f t="shared" si="51"/>
        <v/>
      </c>
      <c r="EE29" s="273" t="str">
        <f t="shared" si="52"/>
        <v/>
      </c>
      <c r="EF29" s="273" t="str">
        <f t="shared" si="53"/>
        <v/>
      </c>
      <c r="EG29" s="273" t="str">
        <f t="shared" si="54"/>
        <v/>
      </c>
      <c r="EH29" s="273" t="str">
        <f t="shared" si="55"/>
        <v/>
      </c>
      <c r="EI29" s="273" t="str">
        <f t="shared" si="56"/>
        <v/>
      </c>
      <c r="EJ29" s="273" t="str">
        <f t="shared" si="57"/>
        <v/>
      </c>
    </row>
    <row r="30" spans="1:140" ht="12" customHeight="1" x14ac:dyDescent="0.3">
      <c r="A30" s="269">
        <v>28</v>
      </c>
      <c r="B30" s="344">
        <v>44923</v>
      </c>
      <c r="C30" s="345"/>
      <c r="D30" s="270">
        <f>Prenoms!$J$32-Conges!CK30</f>
        <v>0</v>
      </c>
      <c r="E30" s="270">
        <f>Conges!CK30</f>
        <v>10</v>
      </c>
      <c r="F30" s="271"/>
      <c r="G30" s="33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8"/>
      <c r="BG30" s="255" t="str">
        <f t="shared" si="0"/>
        <v/>
      </c>
      <c r="BH30" s="255" t="str">
        <f t="shared" si="1"/>
        <v/>
      </c>
      <c r="BI30" s="255">
        <f t="shared" si="58"/>
        <v>1</v>
      </c>
      <c r="BJ30" s="255">
        <f t="shared" si="2"/>
        <v>1</v>
      </c>
      <c r="BK30" s="255">
        <f t="shared" si="3"/>
        <v>1</v>
      </c>
      <c r="BL30" s="255">
        <f t="shared" si="4"/>
        <v>1</v>
      </c>
      <c r="BM30" s="255">
        <f t="shared" si="5"/>
        <v>1</v>
      </c>
      <c r="BN30" s="255">
        <f t="shared" si="6"/>
        <v>1</v>
      </c>
      <c r="BO30" s="255">
        <f t="shared" si="7"/>
        <v>1</v>
      </c>
      <c r="BP30" s="255">
        <f t="shared" si="8"/>
        <v>1</v>
      </c>
      <c r="BQ30" s="255">
        <f t="shared" si="9"/>
        <v>1</v>
      </c>
      <c r="BR30" s="255">
        <f t="shared" si="10"/>
        <v>1</v>
      </c>
      <c r="BS30" s="255" t="str">
        <f t="shared" si="11"/>
        <v/>
      </c>
      <c r="BT30" s="255" t="str">
        <f t="shared" si="12"/>
        <v/>
      </c>
      <c r="BU30" s="255" t="str">
        <f t="shared" si="13"/>
        <v/>
      </c>
      <c r="BV30" s="255" t="str">
        <f t="shared" si="14"/>
        <v/>
      </c>
      <c r="BW30" s="255" t="str">
        <f t="shared" si="15"/>
        <v/>
      </c>
      <c r="BX30" s="255" t="str">
        <f t="shared" si="16"/>
        <v/>
      </c>
      <c r="BY30" s="255" t="str">
        <f t="shared" si="17"/>
        <v/>
      </c>
      <c r="BZ30" s="255" t="str">
        <f t="shared" si="18"/>
        <v/>
      </c>
      <c r="CA30" s="255" t="str">
        <f t="shared" si="19"/>
        <v/>
      </c>
      <c r="CB30" s="255" t="str">
        <f t="shared" si="20"/>
        <v/>
      </c>
      <c r="CC30" s="255" t="str">
        <f t="shared" si="21"/>
        <v/>
      </c>
      <c r="CD30" s="255" t="str">
        <f t="shared" si="22"/>
        <v/>
      </c>
      <c r="CE30" s="255" t="str">
        <f t="shared" si="23"/>
        <v/>
      </c>
      <c r="CF30" s="255" t="str">
        <f t="shared" si="24"/>
        <v/>
      </c>
      <c r="CG30" s="255" t="str">
        <f t="shared" si="25"/>
        <v/>
      </c>
      <c r="CH30" s="255" t="str">
        <f t="shared" si="26"/>
        <v/>
      </c>
      <c r="CI30" s="255" t="str">
        <f t="shared" si="27"/>
        <v/>
      </c>
      <c r="CJ30" s="255" t="str">
        <f t="shared" si="28"/>
        <v/>
      </c>
      <c r="CK30" s="255">
        <f t="shared" si="59"/>
        <v>10</v>
      </c>
      <c r="DG30" s="254" t="str">
        <f t="shared" si="60"/>
        <v/>
      </c>
      <c r="DH30" s="254" t="str">
        <f t="shared" si="29"/>
        <v/>
      </c>
      <c r="DI30" s="254">
        <f t="shared" si="30"/>
        <v>1</v>
      </c>
      <c r="DJ30" s="254">
        <f t="shared" si="31"/>
        <v>1</v>
      </c>
      <c r="DK30" s="254">
        <f t="shared" si="32"/>
        <v>1</v>
      </c>
      <c r="DL30" s="254">
        <f t="shared" si="33"/>
        <v>1</v>
      </c>
      <c r="DM30" s="254">
        <f t="shared" si="34"/>
        <v>1</v>
      </c>
      <c r="DN30" s="254">
        <f t="shared" si="35"/>
        <v>1</v>
      </c>
      <c r="DO30" s="254">
        <f t="shared" si="36"/>
        <v>1</v>
      </c>
      <c r="DP30" s="254">
        <f t="shared" si="37"/>
        <v>1</v>
      </c>
      <c r="DQ30" s="254">
        <f t="shared" si="38"/>
        <v>1</v>
      </c>
      <c r="DR30" s="273">
        <f t="shared" si="39"/>
        <v>1</v>
      </c>
      <c r="DS30" s="273" t="str">
        <f t="shared" si="40"/>
        <v/>
      </c>
      <c r="DT30" s="273" t="str">
        <f t="shared" si="41"/>
        <v/>
      </c>
      <c r="DU30" s="273" t="str">
        <f t="shared" si="42"/>
        <v/>
      </c>
      <c r="DV30" s="273" t="str">
        <f t="shared" si="43"/>
        <v/>
      </c>
      <c r="DW30" s="273" t="str">
        <f t="shared" si="44"/>
        <v/>
      </c>
      <c r="DX30" s="273" t="str">
        <f t="shared" si="45"/>
        <v/>
      </c>
      <c r="DY30" s="273" t="str">
        <f t="shared" si="46"/>
        <v/>
      </c>
      <c r="DZ30" s="273" t="str">
        <f t="shared" si="47"/>
        <v/>
      </c>
      <c r="EA30" s="273" t="str">
        <f t="shared" si="48"/>
        <v/>
      </c>
      <c r="EB30" s="273" t="str">
        <f t="shared" si="49"/>
        <v/>
      </c>
      <c r="EC30" s="273" t="str">
        <f t="shared" si="50"/>
        <v/>
      </c>
      <c r="ED30" s="273" t="str">
        <f t="shared" si="51"/>
        <v/>
      </c>
      <c r="EE30" s="273" t="str">
        <f t="shared" si="52"/>
        <v/>
      </c>
      <c r="EF30" s="273" t="str">
        <f t="shared" si="53"/>
        <v/>
      </c>
      <c r="EG30" s="273" t="str">
        <f t="shared" si="54"/>
        <v/>
      </c>
      <c r="EH30" s="273" t="str">
        <f t="shared" si="55"/>
        <v/>
      </c>
      <c r="EI30" s="273" t="str">
        <f t="shared" si="56"/>
        <v/>
      </c>
      <c r="EJ30" s="273" t="str">
        <f t="shared" si="57"/>
        <v/>
      </c>
    </row>
    <row r="31" spans="1:140" ht="12" customHeight="1" x14ac:dyDescent="0.3">
      <c r="A31" s="269">
        <v>29</v>
      </c>
      <c r="B31" s="344">
        <v>44924</v>
      </c>
      <c r="C31" s="345"/>
      <c r="D31" s="270">
        <f>Prenoms!$J$32-Conges!CK31</f>
        <v>0</v>
      </c>
      <c r="E31" s="270">
        <f>Conges!CK31</f>
        <v>10</v>
      </c>
      <c r="F31" s="271"/>
      <c r="G31" s="33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8"/>
      <c r="BG31" s="255" t="str">
        <f t="shared" si="0"/>
        <v/>
      </c>
      <c r="BH31" s="255" t="str">
        <f t="shared" si="1"/>
        <v/>
      </c>
      <c r="BI31" s="255">
        <f t="shared" si="58"/>
        <v>1</v>
      </c>
      <c r="BJ31" s="255">
        <f t="shared" si="2"/>
        <v>1</v>
      </c>
      <c r="BK31" s="255">
        <f t="shared" si="3"/>
        <v>1</v>
      </c>
      <c r="BL31" s="255">
        <f t="shared" si="4"/>
        <v>1</v>
      </c>
      <c r="BM31" s="255">
        <f t="shared" si="5"/>
        <v>1</v>
      </c>
      <c r="BN31" s="255">
        <f t="shared" si="6"/>
        <v>1</v>
      </c>
      <c r="BO31" s="255">
        <f t="shared" si="7"/>
        <v>1</v>
      </c>
      <c r="BP31" s="255">
        <f t="shared" si="8"/>
        <v>1</v>
      </c>
      <c r="BQ31" s="255">
        <f t="shared" si="9"/>
        <v>1</v>
      </c>
      <c r="BR31" s="255">
        <f t="shared" si="10"/>
        <v>1</v>
      </c>
      <c r="BS31" s="255" t="str">
        <f t="shared" si="11"/>
        <v/>
      </c>
      <c r="BT31" s="255" t="str">
        <f t="shared" si="12"/>
        <v/>
      </c>
      <c r="BU31" s="255" t="str">
        <f t="shared" si="13"/>
        <v/>
      </c>
      <c r="BV31" s="255" t="str">
        <f t="shared" si="14"/>
        <v/>
      </c>
      <c r="BW31" s="255" t="str">
        <f t="shared" si="15"/>
        <v/>
      </c>
      <c r="BX31" s="255" t="str">
        <f t="shared" si="16"/>
        <v/>
      </c>
      <c r="BY31" s="255" t="str">
        <f t="shared" si="17"/>
        <v/>
      </c>
      <c r="BZ31" s="255" t="str">
        <f t="shared" si="18"/>
        <v/>
      </c>
      <c r="CA31" s="255" t="str">
        <f t="shared" si="19"/>
        <v/>
      </c>
      <c r="CB31" s="255" t="str">
        <f t="shared" si="20"/>
        <v/>
      </c>
      <c r="CC31" s="255" t="str">
        <f t="shared" si="21"/>
        <v/>
      </c>
      <c r="CD31" s="255" t="str">
        <f t="shared" si="22"/>
        <v/>
      </c>
      <c r="CE31" s="255" t="str">
        <f t="shared" si="23"/>
        <v/>
      </c>
      <c r="CF31" s="255" t="str">
        <f t="shared" si="24"/>
        <v/>
      </c>
      <c r="CG31" s="255" t="str">
        <f t="shared" si="25"/>
        <v/>
      </c>
      <c r="CH31" s="255" t="str">
        <f t="shared" si="26"/>
        <v/>
      </c>
      <c r="CI31" s="255" t="str">
        <f t="shared" si="27"/>
        <v/>
      </c>
      <c r="CJ31" s="255" t="str">
        <f t="shared" si="28"/>
        <v/>
      </c>
      <c r="CK31" s="255">
        <f t="shared" si="59"/>
        <v>10</v>
      </c>
      <c r="DG31" s="254" t="str">
        <f t="shared" si="60"/>
        <v/>
      </c>
      <c r="DH31" s="254" t="str">
        <f t="shared" si="29"/>
        <v/>
      </c>
      <c r="DI31" s="254">
        <f t="shared" si="30"/>
        <v>1</v>
      </c>
      <c r="DJ31" s="254">
        <f t="shared" si="31"/>
        <v>1</v>
      </c>
      <c r="DK31" s="254">
        <f t="shared" si="32"/>
        <v>1</v>
      </c>
      <c r="DL31" s="254">
        <f t="shared" si="33"/>
        <v>1</v>
      </c>
      <c r="DM31" s="254">
        <f t="shared" si="34"/>
        <v>1</v>
      </c>
      <c r="DN31" s="254">
        <f t="shared" si="35"/>
        <v>1</v>
      </c>
      <c r="DO31" s="254">
        <f t="shared" si="36"/>
        <v>1</v>
      </c>
      <c r="DP31" s="254">
        <f t="shared" si="37"/>
        <v>1</v>
      </c>
      <c r="DQ31" s="254">
        <f t="shared" si="38"/>
        <v>1</v>
      </c>
      <c r="DR31" s="273">
        <f t="shared" si="39"/>
        <v>1</v>
      </c>
      <c r="DS31" s="273" t="str">
        <f t="shared" si="40"/>
        <v/>
      </c>
      <c r="DT31" s="273" t="str">
        <f t="shared" si="41"/>
        <v/>
      </c>
      <c r="DU31" s="273" t="str">
        <f t="shared" si="42"/>
        <v/>
      </c>
      <c r="DV31" s="273" t="str">
        <f t="shared" si="43"/>
        <v/>
      </c>
      <c r="DW31" s="273" t="str">
        <f t="shared" si="44"/>
        <v/>
      </c>
      <c r="DX31" s="273" t="str">
        <f t="shared" si="45"/>
        <v/>
      </c>
      <c r="DY31" s="273" t="str">
        <f t="shared" si="46"/>
        <v/>
      </c>
      <c r="DZ31" s="273" t="str">
        <f t="shared" si="47"/>
        <v/>
      </c>
      <c r="EA31" s="273" t="str">
        <f t="shared" si="48"/>
        <v/>
      </c>
      <c r="EB31" s="273" t="str">
        <f t="shared" si="49"/>
        <v/>
      </c>
      <c r="EC31" s="273" t="str">
        <f t="shared" si="50"/>
        <v/>
      </c>
      <c r="ED31" s="273" t="str">
        <f t="shared" si="51"/>
        <v/>
      </c>
      <c r="EE31" s="273" t="str">
        <f t="shared" si="52"/>
        <v/>
      </c>
      <c r="EF31" s="273" t="str">
        <f t="shared" si="53"/>
        <v/>
      </c>
      <c r="EG31" s="273" t="str">
        <f t="shared" si="54"/>
        <v/>
      </c>
      <c r="EH31" s="273" t="str">
        <f t="shared" si="55"/>
        <v/>
      </c>
      <c r="EI31" s="273" t="str">
        <f t="shared" si="56"/>
        <v/>
      </c>
      <c r="EJ31" s="273" t="str">
        <f t="shared" si="57"/>
        <v/>
      </c>
    </row>
    <row r="32" spans="1:140" ht="12" customHeight="1" x14ac:dyDescent="0.3">
      <c r="A32" s="269">
        <v>30</v>
      </c>
      <c r="B32" s="344">
        <v>44925</v>
      </c>
      <c r="C32" s="345"/>
      <c r="D32" s="270">
        <f>Prenoms!$J$32-Conges!CK32</f>
        <v>0</v>
      </c>
      <c r="E32" s="270">
        <f>Conges!CK32</f>
        <v>10</v>
      </c>
      <c r="F32" s="271"/>
      <c r="G32" s="33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8"/>
      <c r="BG32" s="255" t="str">
        <f t="shared" si="0"/>
        <v/>
      </c>
      <c r="BH32" s="255" t="str">
        <f t="shared" si="1"/>
        <v/>
      </c>
      <c r="BI32" s="255">
        <f t="shared" si="58"/>
        <v>1</v>
      </c>
      <c r="BJ32" s="255">
        <f t="shared" si="2"/>
        <v>1</v>
      </c>
      <c r="BK32" s="255">
        <f t="shared" si="3"/>
        <v>1</v>
      </c>
      <c r="BL32" s="255">
        <f t="shared" si="4"/>
        <v>1</v>
      </c>
      <c r="BM32" s="255">
        <f t="shared" si="5"/>
        <v>1</v>
      </c>
      <c r="BN32" s="255">
        <f t="shared" si="6"/>
        <v>1</v>
      </c>
      <c r="BO32" s="255">
        <f t="shared" si="7"/>
        <v>1</v>
      </c>
      <c r="BP32" s="255">
        <f t="shared" si="8"/>
        <v>1</v>
      </c>
      <c r="BQ32" s="255">
        <f t="shared" si="9"/>
        <v>1</v>
      </c>
      <c r="BR32" s="255">
        <f t="shared" si="10"/>
        <v>1</v>
      </c>
      <c r="BS32" s="255" t="str">
        <f t="shared" si="11"/>
        <v/>
      </c>
      <c r="BT32" s="255" t="str">
        <f t="shared" si="12"/>
        <v/>
      </c>
      <c r="BU32" s="255" t="str">
        <f t="shared" si="13"/>
        <v/>
      </c>
      <c r="BV32" s="255" t="str">
        <f t="shared" si="14"/>
        <v/>
      </c>
      <c r="BW32" s="255" t="str">
        <f t="shared" si="15"/>
        <v/>
      </c>
      <c r="BX32" s="255" t="str">
        <f t="shared" si="16"/>
        <v/>
      </c>
      <c r="BY32" s="255" t="str">
        <f t="shared" si="17"/>
        <v/>
      </c>
      <c r="BZ32" s="255" t="str">
        <f t="shared" si="18"/>
        <v/>
      </c>
      <c r="CA32" s="255" t="str">
        <f t="shared" si="19"/>
        <v/>
      </c>
      <c r="CB32" s="255" t="str">
        <f t="shared" si="20"/>
        <v/>
      </c>
      <c r="CC32" s="255" t="str">
        <f t="shared" si="21"/>
        <v/>
      </c>
      <c r="CD32" s="255" t="str">
        <f t="shared" si="22"/>
        <v/>
      </c>
      <c r="CE32" s="255" t="str">
        <f t="shared" si="23"/>
        <v/>
      </c>
      <c r="CF32" s="255" t="str">
        <f t="shared" si="24"/>
        <v/>
      </c>
      <c r="CG32" s="255" t="str">
        <f t="shared" si="25"/>
        <v/>
      </c>
      <c r="CH32" s="255" t="str">
        <f t="shared" si="26"/>
        <v/>
      </c>
      <c r="CI32" s="255" t="str">
        <f t="shared" si="27"/>
        <v/>
      </c>
      <c r="CJ32" s="255" t="str">
        <f t="shared" si="28"/>
        <v/>
      </c>
      <c r="CK32" s="255">
        <f t="shared" si="59"/>
        <v>10</v>
      </c>
      <c r="DG32" s="254" t="str">
        <f t="shared" si="60"/>
        <v/>
      </c>
      <c r="DH32" s="254" t="str">
        <f t="shared" si="29"/>
        <v/>
      </c>
      <c r="DI32" s="254">
        <f t="shared" si="30"/>
        <v>1</v>
      </c>
      <c r="DJ32" s="254">
        <f t="shared" si="31"/>
        <v>1</v>
      </c>
      <c r="DK32" s="254">
        <f t="shared" si="32"/>
        <v>1</v>
      </c>
      <c r="DL32" s="254">
        <f t="shared" si="33"/>
        <v>1</v>
      </c>
      <c r="DM32" s="254">
        <f t="shared" si="34"/>
        <v>1</v>
      </c>
      <c r="DN32" s="254">
        <f t="shared" si="35"/>
        <v>1</v>
      </c>
      <c r="DO32" s="254">
        <f t="shared" si="36"/>
        <v>1</v>
      </c>
      <c r="DP32" s="254">
        <f t="shared" si="37"/>
        <v>1</v>
      </c>
      <c r="DQ32" s="254">
        <f t="shared" si="38"/>
        <v>1</v>
      </c>
      <c r="DR32" s="273">
        <f t="shared" si="39"/>
        <v>1</v>
      </c>
      <c r="DS32" s="273" t="str">
        <f t="shared" si="40"/>
        <v/>
      </c>
      <c r="DT32" s="273" t="str">
        <f t="shared" si="41"/>
        <v/>
      </c>
      <c r="DU32" s="273" t="str">
        <f t="shared" si="42"/>
        <v/>
      </c>
      <c r="DV32" s="273" t="str">
        <f t="shared" si="43"/>
        <v/>
      </c>
      <c r="DW32" s="273" t="str">
        <f t="shared" si="44"/>
        <v/>
      </c>
      <c r="DX32" s="273" t="str">
        <f t="shared" si="45"/>
        <v/>
      </c>
      <c r="DY32" s="273" t="str">
        <f t="shared" si="46"/>
        <v/>
      </c>
      <c r="DZ32" s="273" t="str">
        <f t="shared" si="47"/>
        <v/>
      </c>
      <c r="EA32" s="273" t="str">
        <f t="shared" si="48"/>
        <v/>
      </c>
      <c r="EB32" s="273" t="str">
        <f t="shared" si="49"/>
        <v/>
      </c>
      <c r="EC32" s="273" t="str">
        <f t="shared" si="50"/>
        <v/>
      </c>
      <c r="ED32" s="273" t="str">
        <f t="shared" si="51"/>
        <v/>
      </c>
      <c r="EE32" s="273" t="str">
        <f t="shared" si="52"/>
        <v/>
      </c>
      <c r="EF32" s="273" t="str">
        <f t="shared" si="53"/>
        <v/>
      </c>
      <c r="EG32" s="273" t="str">
        <f t="shared" si="54"/>
        <v/>
      </c>
      <c r="EH32" s="273" t="str">
        <f t="shared" si="55"/>
        <v/>
      </c>
      <c r="EI32" s="273" t="str">
        <f t="shared" si="56"/>
        <v/>
      </c>
      <c r="EJ32" s="273" t="str">
        <f t="shared" si="57"/>
        <v/>
      </c>
    </row>
    <row r="33" spans="1:140" ht="12" customHeight="1" thickBot="1" x14ac:dyDescent="0.35">
      <c r="A33" s="269">
        <v>31</v>
      </c>
      <c r="B33" s="346">
        <v>44926</v>
      </c>
      <c r="C33" s="347"/>
      <c r="D33" s="274">
        <f>Prenoms!$J$32-Conges!CK33</f>
        <v>0</v>
      </c>
      <c r="E33" s="274">
        <f>Conges!CK33</f>
        <v>10</v>
      </c>
      <c r="F33" s="275"/>
      <c r="G33" s="39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1"/>
      <c r="BG33" s="255" t="str">
        <f t="shared" si="0"/>
        <v/>
      </c>
      <c r="BH33" s="255" t="str">
        <f t="shared" si="1"/>
        <v/>
      </c>
      <c r="BI33" s="255">
        <f t="shared" si="58"/>
        <v>1</v>
      </c>
      <c r="BJ33" s="255">
        <f t="shared" si="2"/>
        <v>1</v>
      </c>
      <c r="BK33" s="255">
        <f t="shared" si="3"/>
        <v>1</v>
      </c>
      <c r="BL33" s="255">
        <f t="shared" si="4"/>
        <v>1</v>
      </c>
      <c r="BM33" s="255">
        <f t="shared" si="5"/>
        <v>1</v>
      </c>
      <c r="BN33" s="255">
        <f t="shared" si="6"/>
        <v>1</v>
      </c>
      <c r="BO33" s="255">
        <f t="shared" si="7"/>
        <v>1</v>
      </c>
      <c r="BP33" s="255">
        <f t="shared" si="8"/>
        <v>1</v>
      </c>
      <c r="BQ33" s="255">
        <f t="shared" si="9"/>
        <v>1</v>
      </c>
      <c r="BR33" s="255">
        <f t="shared" si="10"/>
        <v>1</v>
      </c>
      <c r="BS33" s="255" t="str">
        <f t="shared" si="11"/>
        <v/>
      </c>
      <c r="BT33" s="255" t="str">
        <f t="shared" si="12"/>
        <v/>
      </c>
      <c r="BU33" s="255" t="str">
        <f t="shared" si="13"/>
        <v/>
      </c>
      <c r="BV33" s="255" t="str">
        <f t="shared" si="14"/>
        <v/>
      </c>
      <c r="BW33" s="255" t="str">
        <f t="shared" si="15"/>
        <v/>
      </c>
      <c r="BX33" s="255" t="str">
        <f t="shared" si="16"/>
        <v/>
      </c>
      <c r="BY33" s="255" t="str">
        <f t="shared" si="17"/>
        <v/>
      </c>
      <c r="BZ33" s="255" t="str">
        <f t="shared" si="18"/>
        <v/>
      </c>
      <c r="CA33" s="255" t="str">
        <f t="shared" si="19"/>
        <v/>
      </c>
      <c r="CB33" s="255" t="str">
        <f t="shared" si="20"/>
        <v/>
      </c>
      <c r="CC33" s="255" t="str">
        <f t="shared" si="21"/>
        <v/>
      </c>
      <c r="CD33" s="255" t="str">
        <f t="shared" si="22"/>
        <v/>
      </c>
      <c r="CE33" s="255" t="str">
        <f t="shared" si="23"/>
        <v/>
      </c>
      <c r="CF33" s="255" t="str">
        <f t="shared" si="24"/>
        <v/>
      </c>
      <c r="CG33" s="255" t="str">
        <f t="shared" si="25"/>
        <v/>
      </c>
      <c r="CH33" s="255" t="str">
        <f t="shared" si="26"/>
        <v/>
      </c>
      <c r="CI33" s="255" t="str">
        <f t="shared" si="27"/>
        <v/>
      </c>
      <c r="CJ33" s="255" t="str">
        <f t="shared" si="28"/>
        <v/>
      </c>
      <c r="CK33" s="255">
        <f t="shared" si="59"/>
        <v>10</v>
      </c>
      <c r="DG33" s="254" t="str">
        <f t="shared" si="60"/>
        <v/>
      </c>
      <c r="DH33" s="254" t="str">
        <f t="shared" si="29"/>
        <v/>
      </c>
      <c r="DI33" s="254">
        <f t="shared" si="30"/>
        <v>1</v>
      </c>
      <c r="DJ33" s="254">
        <f t="shared" si="31"/>
        <v>1</v>
      </c>
      <c r="DK33" s="254">
        <f t="shared" si="32"/>
        <v>1</v>
      </c>
      <c r="DL33" s="254">
        <f t="shared" si="33"/>
        <v>1</v>
      </c>
      <c r="DM33" s="254">
        <f t="shared" si="34"/>
        <v>1</v>
      </c>
      <c r="DN33" s="254">
        <f t="shared" si="35"/>
        <v>1</v>
      </c>
      <c r="DO33" s="254">
        <f t="shared" si="36"/>
        <v>1</v>
      </c>
      <c r="DP33" s="254">
        <f t="shared" si="37"/>
        <v>1</v>
      </c>
      <c r="DQ33" s="254">
        <f t="shared" si="38"/>
        <v>1</v>
      </c>
      <c r="DR33" s="273">
        <f t="shared" si="39"/>
        <v>1</v>
      </c>
      <c r="DS33" s="273" t="str">
        <f t="shared" si="40"/>
        <v/>
      </c>
      <c r="DT33" s="273" t="str">
        <f t="shared" si="41"/>
        <v/>
      </c>
      <c r="DU33" s="273" t="str">
        <f t="shared" si="42"/>
        <v/>
      </c>
      <c r="DV33" s="273" t="str">
        <f t="shared" si="43"/>
        <v/>
      </c>
      <c r="DW33" s="273" t="str">
        <f t="shared" si="44"/>
        <v/>
      </c>
      <c r="DX33" s="273" t="str">
        <f t="shared" si="45"/>
        <v/>
      </c>
      <c r="DY33" s="273" t="str">
        <f t="shared" si="46"/>
        <v/>
      </c>
      <c r="DZ33" s="273" t="str">
        <f t="shared" si="47"/>
        <v/>
      </c>
      <c r="EA33" s="273" t="str">
        <f t="shared" si="48"/>
        <v/>
      </c>
      <c r="EB33" s="273" t="str">
        <f t="shared" si="49"/>
        <v/>
      </c>
      <c r="EC33" s="273" t="str">
        <f t="shared" si="50"/>
        <v/>
      </c>
      <c r="ED33" s="273" t="str">
        <f t="shared" si="51"/>
        <v/>
      </c>
      <c r="EE33" s="273" t="str">
        <f t="shared" si="52"/>
        <v/>
      </c>
      <c r="EF33" s="273" t="str">
        <f t="shared" si="53"/>
        <v/>
      </c>
      <c r="EG33" s="273" t="str">
        <f t="shared" si="54"/>
        <v/>
      </c>
      <c r="EH33" s="273" t="str">
        <f t="shared" si="55"/>
        <v/>
      </c>
      <c r="EI33" s="273" t="str">
        <f t="shared" si="56"/>
        <v/>
      </c>
      <c r="EJ33" s="273" t="str">
        <f t="shared" si="57"/>
        <v/>
      </c>
    </row>
    <row r="34" spans="1:140" s="254" customFormat="1" ht="12" hidden="1" customHeight="1" x14ac:dyDescent="0.3">
      <c r="A34" s="269"/>
      <c r="B34" s="56"/>
      <c r="C34" s="276"/>
      <c r="D34" s="277"/>
      <c r="E34" s="277"/>
      <c r="F34" s="276"/>
      <c r="BF34" s="254" t="s">
        <v>76</v>
      </c>
      <c r="BG34" s="254">
        <f>SUM(BG3:BG33)</f>
        <v>0</v>
      </c>
      <c r="BH34" s="254">
        <f t="shared" ref="BH34:CJ34" si="61">SUM(BH3:BH33)</f>
        <v>0</v>
      </c>
      <c r="BI34" s="254">
        <f t="shared" si="61"/>
        <v>31</v>
      </c>
      <c r="BJ34" s="254">
        <f t="shared" si="61"/>
        <v>31</v>
      </c>
      <c r="BK34" s="254">
        <f t="shared" si="61"/>
        <v>31</v>
      </c>
      <c r="BL34" s="254">
        <f t="shared" si="61"/>
        <v>31</v>
      </c>
      <c r="BM34" s="254">
        <f t="shared" si="61"/>
        <v>31</v>
      </c>
      <c r="BN34" s="254">
        <f t="shared" si="61"/>
        <v>31</v>
      </c>
      <c r="BO34" s="254">
        <f t="shared" si="61"/>
        <v>31</v>
      </c>
      <c r="BP34" s="254">
        <f t="shared" si="61"/>
        <v>31</v>
      </c>
      <c r="BQ34" s="254">
        <f t="shared" si="61"/>
        <v>31</v>
      </c>
      <c r="BR34" s="254">
        <f t="shared" si="61"/>
        <v>31</v>
      </c>
      <c r="BS34" s="254">
        <f t="shared" si="61"/>
        <v>0</v>
      </c>
      <c r="BT34" s="254">
        <f t="shared" si="61"/>
        <v>0</v>
      </c>
      <c r="BU34" s="254">
        <f t="shared" si="61"/>
        <v>0</v>
      </c>
      <c r="BV34" s="254">
        <f t="shared" si="61"/>
        <v>0</v>
      </c>
      <c r="BW34" s="254">
        <f t="shared" si="61"/>
        <v>0</v>
      </c>
      <c r="BX34" s="254">
        <f t="shared" si="61"/>
        <v>0</v>
      </c>
      <c r="BY34" s="254">
        <f t="shared" si="61"/>
        <v>0</v>
      </c>
      <c r="BZ34" s="254">
        <f t="shared" si="61"/>
        <v>0</v>
      </c>
      <c r="CA34" s="254">
        <f t="shared" si="61"/>
        <v>0</v>
      </c>
      <c r="CB34" s="254">
        <f t="shared" si="61"/>
        <v>0</v>
      </c>
      <c r="CC34" s="254">
        <f t="shared" si="61"/>
        <v>0</v>
      </c>
      <c r="CD34" s="254">
        <f t="shared" si="61"/>
        <v>0</v>
      </c>
      <c r="CE34" s="254">
        <f t="shared" si="61"/>
        <v>0</v>
      </c>
      <c r="CF34" s="254">
        <f t="shared" si="61"/>
        <v>0</v>
      </c>
      <c r="CG34" s="254">
        <f t="shared" si="61"/>
        <v>0</v>
      </c>
      <c r="CH34" s="254">
        <f t="shared" si="61"/>
        <v>0</v>
      </c>
      <c r="CI34" s="254">
        <f t="shared" si="61"/>
        <v>0</v>
      </c>
      <c r="CJ34" s="254">
        <f t="shared" si="61"/>
        <v>0</v>
      </c>
    </row>
    <row r="35" spans="1:140" s="256" customFormat="1" ht="12" hidden="1" customHeight="1" x14ac:dyDescent="0.3">
      <c r="A35" s="269"/>
      <c r="B35" s="56"/>
      <c r="F35" s="256">
        <v>1</v>
      </c>
      <c r="G35" s="256">
        <v>2</v>
      </c>
      <c r="H35" s="256">
        <v>3</v>
      </c>
      <c r="I35" s="256">
        <v>4</v>
      </c>
      <c r="J35" s="256">
        <v>5</v>
      </c>
      <c r="K35" s="256">
        <v>6</v>
      </c>
      <c r="L35" s="256">
        <v>7</v>
      </c>
      <c r="M35" s="256">
        <v>8</v>
      </c>
      <c r="N35" s="256">
        <v>9</v>
      </c>
      <c r="O35" s="256">
        <v>10</v>
      </c>
      <c r="P35" s="256">
        <v>11</v>
      </c>
      <c r="Q35" s="256">
        <v>12</v>
      </c>
      <c r="R35" s="256">
        <v>13</v>
      </c>
      <c r="S35" s="256">
        <v>14</v>
      </c>
      <c r="T35" s="256">
        <v>15</v>
      </c>
      <c r="U35" s="256">
        <v>16</v>
      </c>
      <c r="V35" s="256">
        <v>17</v>
      </c>
      <c r="W35" s="256">
        <v>18</v>
      </c>
      <c r="X35" s="256">
        <v>19</v>
      </c>
      <c r="Y35" s="256">
        <v>20</v>
      </c>
      <c r="Z35" s="256">
        <v>21</v>
      </c>
      <c r="AA35" s="256">
        <v>22</v>
      </c>
      <c r="AB35" s="256">
        <v>23</v>
      </c>
      <c r="AC35" s="256">
        <v>24</v>
      </c>
      <c r="AD35" s="256">
        <v>25</v>
      </c>
      <c r="AE35" s="256">
        <v>26</v>
      </c>
      <c r="AF35" s="256">
        <v>27</v>
      </c>
      <c r="AG35" s="256">
        <v>28</v>
      </c>
      <c r="AH35" s="256">
        <v>29</v>
      </c>
      <c r="AI35" s="256">
        <v>30</v>
      </c>
      <c r="AJ35" s="256">
        <v>31</v>
      </c>
      <c r="BF35" s="256" t="s">
        <v>77</v>
      </c>
      <c r="BG35" s="255">
        <f>$A$2-BG34</f>
        <v>31</v>
      </c>
      <c r="BH35" s="255">
        <f t="shared" ref="BH35:CJ35" si="62">$A$2-BH34</f>
        <v>31</v>
      </c>
      <c r="BI35" s="255">
        <f t="shared" si="62"/>
        <v>0</v>
      </c>
      <c r="BJ35" s="255">
        <f t="shared" si="62"/>
        <v>0</v>
      </c>
      <c r="BK35" s="255">
        <f t="shared" si="62"/>
        <v>0</v>
      </c>
      <c r="BL35" s="255">
        <f t="shared" si="62"/>
        <v>0</v>
      </c>
      <c r="BM35" s="255">
        <f t="shared" si="62"/>
        <v>0</v>
      </c>
      <c r="BN35" s="255">
        <f t="shared" si="62"/>
        <v>0</v>
      </c>
      <c r="BO35" s="255">
        <f t="shared" si="62"/>
        <v>0</v>
      </c>
      <c r="BP35" s="255">
        <f t="shared" si="62"/>
        <v>0</v>
      </c>
      <c r="BQ35" s="255">
        <f t="shared" si="62"/>
        <v>0</v>
      </c>
      <c r="BR35" s="255">
        <f t="shared" si="62"/>
        <v>0</v>
      </c>
      <c r="BS35" s="255">
        <f t="shared" si="62"/>
        <v>31</v>
      </c>
      <c r="BT35" s="255">
        <f t="shared" si="62"/>
        <v>31</v>
      </c>
      <c r="BU35" s="255">
        <f t="shared" si="62"/>
        <v>31</v>
      </c>
      <c r="BV35" s="255">
        <f t="shared" si="62"/>
        <v>31</v>
      </c>
      <c r="BW35" s="255">
        <f t="shared" si="62"/>
        <v>31</v>
      </c>
      <c r="BX35" s="255">
        <f t="shared" si="62"/>
        <v>31</v>
      </c>
      <c r="BY35" s="255">
        <f t="shared" si="62"/>
        <v>31</v>
      </c>
      <c r="BZ35" s="255">
        <f t="shared" si="62"/>
        <v>31</v>
      </c>
      <c r="CA35" s="255">
        <f t="shared" si="62"/>
        <v>31</v>
      </c>
      <c r="CB35" s="255">
        <f t="shared" si="62"/>
        <v>31</v>
      </c>
      <c r="CC35" s="255">
        <f t="shared" si="62"/>
        <v>31</v>
      </c>
      <c r="CD35" s="255">
        <f t="shared" si="62"/>
        <v>31</v>
      </c>
      <c r="CE35" s="255">
        <f t="shared" si="62"/>
        <v>31</v>
      </c>
      <c r="CF35" s="255">
        <f t="shared" si="62"/>
        <v>31</v>
      </c>
      <c r="CG35" s="255">
        <f t="shared" si="62"/>
        <v>31</v>
      </c>
      <c r="CH35" s="255">
        <f t="shared" si="62"/>
        <v>31</v>
      </c>
      <c r="CI35" s="255">
        <f t="shared" si="62"/>
        <v>31</v>
      </c>
      <c r="CJ35" s="255">
        <f t="shared" si="62"/>
        <v>31</v>
      </c>
    </row>
    <row r="36" spans="1:140" s="256" customFormat="1" ht="12" hidden="1" customHeight="1" x14ac:dyDescent="0.3">
      <c r="A36" s="269"/>
      <c r="B36" s="56"/>
      <c r="E36" s="256">
        <f t="array" ref="E36:AJ65">TRANSPOSE(G2:AJ33)</f>
        <v>0</v>
      </c>
      <c r="F36" s="256">
        <v>0</v>
      </c>
      <c r="G36" s="256">
        <v>0</v>
      </c>
      <c r="H36" s="256">
        <v>0</v>
      </c>
      <c r="I36" s="256">
        <v>0</v>
      </c>
      <c r="J36" s="256">
        <v>0</v>
      </c>
      <c r="K36" s="256">
        <v>0</v>
      </c>
      <c r="L36" s="256">
        <v>0</v>
      </c>
      <c r="M36" s="256">
        <v>0</v>
      </c>
      <c r="N36" s="256">
        <v>0</v>
      </c>
      <c r="O36" s="256">
        <v>0</v>
      </c>
      <c r="P36" s="256">
        <v>0</v>
      </c>
      <c r="Q36" s="256">
        <v>0</v>
      </c>
      <c r="R36" s="256">
        <v>0</v>
      </c>
      <c r="S36" s="256">
        <v>0</v>
      </c>
      <c r="T36" s="256">
        <v>0</v>
      </c>
      <c r="U36" s="256">
        <v>0</v>
      </c>
      <c r="V36" s="256">
        <v>0</v>
      </c>
      <c r="W36" s="256">
        <v>0</v>
      </c>
      <c r="X36" s="256">
        <v>0</v>
      </c>
      <c r="Y36" s="256">
        <v>0</v>
      </c>
      <c r="Z36" s="256">
        <v>0</v>
      </c>
      <c r="AA36" s="256">
        <v>0</v>
      </c>
      <c r="AB36" s="256">
        <v>0</v>
      </c>
      <c r="AC36" s="256">
        <v>0</v>
      </c>
      <c r="AD36" s="256">
        <v>0</v>
      </c>
      <c r="AE36" s="256">
        <v>0</v>
      </c>
      <c r="AF36" s="256">
        <v>0</v>
      </c>
      <c r="AG36" s="256">
        <v>0</v>
      </c>
      <c r="AH36" s="256">
        <v>0</v>
      </c>
      <c r="AI36" s="256">
        <v>0</v>
      </c>
      <c r="AJ36" s="256">
        <v>0</v>
      </c>
      <c r="BF36" s="256" t="s">
        <v>78</v>
      </c>
      <c r="BG36" s="256">
        <f>IFERROR(Prenoms!$C2/Conges!BG34,0)</f>
        <v>0</v>
      </c>
      <c r="BH36" s="256">
        <f>IFERROR(Prenoms!$C3/Conges!BH34,0)</f>
        <v>0</v>
      </c>
      <c r="BI36" s="256">
        <f>IFERROR(Prenoms!$C4/Conges!BI34,0)</f>
        <v>5.4516129032258061</v>
      </c>
      <c r="BJ36" s="256">
        <f>IFERROR(Prenoms!$C5/Conges!BJ34,0)</f>
        <v>5.4516129032258061</v>
      </c>
      <c r="BK36" s="256">
        <f>IFERROR(Prenoms!$C6/Conges!BK34,0)</f>
        <v>5.4516129032258061</v>
      </c>
      <c r="BL36" s="256">
        <f>IFERROR(Prenoms!$C7/Conges!BL34,0)</f>
        <v>5.4516129032258061</v>
      </c>
      <c r="BM36" s="256">
        <f>IFERROR(Prenoms!$C8/Conges!BM34,0)</f>
        <v>5.4516129032258061</v>
      </c>
      <c r="BN36" s="256">
        <f>IFERROR(Prenoms!$C9/Conges!BN34,0)</f>
        <v>5.4516129032258061</v>
      </c>
      <c r="BO36" s="256">
        <f>IFERROR(Prenoms!$C10/Conges!BO34,0)</f>
        <v>5.4516129032258061</v>
      </c>
      <c r="BP36" s="256">
        <f>IFERROR(Prenoms!$C11/Conges!BP34,0)</f>
        <v>5.4516129032258061</v>
      </c>
      <c r="BQ36" s="256">
        <f>IFERROR(Prenoms!$C12/Conges!BQ34,0)</f>
        <v>5.4516129032258061</v>
      </c>
      <c r="BR36" s="256">
        <f>IFERROR(Prenoms!$C13/Conges!BR34,0)</f>
        <v>2.2580645161290325</v>
      </c>
      <c r="BS36" s="256">
        <f>IFERROR(Prenoms!$C14/Conges!BS34,0)</f>
        <v>0</v>
      </c>
      <c r="BT36" s="256">
        <f>IFERROR(Prenoms!$C15/Conges!BT34,0)</f>
        <v>0</v>
      </c>
      <c r="BU36" s="256">
        <f>IFERROR(Prenoms!$C16/Conges!BU34,0)</f>
        <v>0</v>
      </c>
      <c r="BV36" s="256">
        <f>IFERROR(Prenoms!$C17/Conges!BV34,0)</f>
        <v>0</v>
      </c>
      <c r="BW36" s="256">
        <f>IFERROR(Prenoms!$C18/Conges!BW34,0)</f>
        <v>0</v>
      </c>
      <c r="BX36" s="256">
        <f>IFERROR(Prenoms!$C19/Conges!BX34,0)</f>
        <v>0</v>
      </c>
      <c r="BY36" s="256">
        <f>IFERROR(Prenoms!$C20/Conges!BY34,0)</f>
        <v>0</v>
      </c>
      <c r="BZ36" s="256">
        <f>IFERROR(Prenoms!$C21/Conges!BZ34,0)</f>
        <v>0</v>
      </c>
      <c r="CA36" s="256">
        <f>IFERROR(Prenoms!$C22/Conges!CA34,0)</f>
        <v>0</v>
      </c>
      <c r="CB36" s="256">
        <f>IFERROR(Prenoms!$C23/Conges!CB34,0)</f>
        <v>0</v>
      </c>
      <c r="CC36" s="256">
        <f>IFERROR(Prenoms!$C24/Conges!CC34,0)</f>
        <v>0</v>
      </c>
      <c r="CD36" s="256">
        <f>IFERROR(Prenoms!$C25/Conges!CD34,0)</f>
        <v>0</v>
      </c>
      <c r="CE36" s="256">
        <f>IFERROR(Prenoms!$C26/Conges!CE34,0)</f>
        <v>0</v>
      </c>
      <c r="CF36" s="256">
        <f>IFERROR(Prenoms!$C27/Conges!CF34,0)</f>
        <v>0</v>
      </c>
      <c r="CG36" s="256">
        <f>IFERROR(Prenoms!$C28/Conges!CG34,0)</f>
        <v>0</v>
      </c>
      <c r="CH36" s="256">
        <f>IFERROR(Prenoms!$C29/Conges!CH34,0)</f>
        <v>0</v>
      </c>
      <c r="CI36" s="256">
        <f>IFERROR(Prenoms!$C30/Conges!CI34,0)</f>
        <v>0</v>
      </c>
      <c r="CJ36" s="256">
        <f>IFERROR(Prenoms!$C31/Conges!CJ34,0)</f>
        <v>0</v>
      </c>
    </row>
    <row r="37" spans="1:140" s="256" customFormat="1" ht="18" hidden="1" customHeight="1" x14ac:dyDescent="0.3">
      <c r="A37" s="269"/>
      <c r="B37" s="56"/>
      <c r="E37" s="256">
        <v>0</v>
      </c>
      <c r="F37" s="256">
        <v>0</v>
      </c>
      <c r="G37" s="256">
        <v>0</v>
      </c>
      <c r="H37" s="256">
        <v>0</v>
      </c>
      <c r="I37" s="256">
        <v>0</v>
      </c>
      <c r="J37" s="256">
        <v>0</v>
      </c>
      <c r="K37" s="256">
        <v>0</v>
      </c>
      <c r="L37" s="256">
        <v>0</v>
      </c>
      <c r="M37" s="256">
        <v>0</v>
      </c>
      <c r="N37" s="256">
        <v>0</v>
      </c>
      <c r="O37" s="256">
        <v>0</v>
      </c>
      <c r="P37" s="256">
        <v>0</v>
      </c>
      <c r="Q37" s="256">
        <v>0</v>
      </c>
      <c r="R37" s="256">
        <v>0</v>
      </c>
      <c r="S37" s="256">
        <v>0</v>
      </c>
      <c r="T37" s="256">
        <v>0</v>
      </c>
      <c r="U37" s="256">
        <v>0</v>
      </c>
      <c r="V37" s="256">
        <v>0</v>
      </c>
      <c r="W37" s="256">
        <v>0</v>
      </c>
      <c r="X37" s="256">
        <v>0</v>
      </c>
      <c r="Y37" s="256">
        <v>0</v>
      </c>
      <c r="Z37" s="256">
        <v>0</v>
      </c>
      <c r="AA37" s="256">
        <v>0</v>
      </c>
      <c r="AB37" s="256">
        <v>0</v>
      </c>
      <c r="AC37" s="256">
        <v>0</v>
      </c>
      <c r="AD37" s="256">
        <v>0</v>
      </c>
      <c r="AE37" s="256">
        <v>0</v>
      </c>
      <c r="AF37" s="256">
        <v>0</v>
      </c>
      <c r="AG37" s="256">
        <v>0</v>
      </c>
      <c r="AH37" s="256">
        <v>0</v>
      </c>
      <c r="AI37" s="256">
        <v>0</v>
      </c>
      <c r="AJ37" s="256">
        <v>0</v>
      </c>
    </row>
    <row r="38" spans="1:140" s="256" customFormat="1" ht="12" hidden="1" customHeight="1" x14ac:dyDescent="0.3">
      <c r="A38" s="269"/>
      <c r="B38" s="56"/>
      <c r="E38" s="256" t="str">
        <v>j.do</v>
      </c>
      <c r="F38" s="256">
        <v>0</v>
      </c>
      <c r="G38" s="256">
        <v>0</v>
      </c>
      <c r="H38" s="256">
        <v>0</v>
      </c>
      <c r="I38" s="256">
        <v>0</v>
      </c>
      <c r="J38" s="256">
        <v>0</v>
      </c>
      <c r="K38" s="256">
        <v>0</v>
      </c>
      <c r="L38" s="256">
        <v>0</v>
      </c>
      <c r="M38" s="256">
        <v>0</v>
      </c>
      <c r="N38" s="256">
        <v>0</v>
      </c>
      <c r="O38" s="256">
        <v>0</v>
      </c>
      <c r="P38" s="256">
        <v>0</v>
      </c>
      <c r="Q38" s="256">
        <v>0</v>
      </c>
      <c r="R38" s="256">
        <v>0</v>
      </c>
      <c r="S38" s="256">
        <v>0</v>
      </c>
      <c r="T38" s="256">
        <v>0</v>
      </c>
      <c r="U38" s="256">
        <v>0</v>
      </c>
      <c r="V38" s="256">
        <v>0</v>
      </c>
      <c r="W38" s="256">
        <v>0</v>
      </c>
      <c r="X38" s="256">
        <v>0</v>
      </c>
      <c r="Y38" s="256">
        <v>0</v>
      </c>
      <c r="Z38" s="256">
        <v>0</v>
      </c>
      <c r="AA38" s="256">
        <v>0</v>
      </c>
      <c r="AB38" s="256">
        <v>0</v>
      </c>
      <c r="AC38" s="256">
        <v>0</v>
      </c>
      <c r="AD38" s="256">
        <v>0</v>
      </c>
      <c r="AE38" s="256">
        <v>0</v>
      </c>
      <c r="AF38" s="256">
        <v>0</v>
      </c>
      <c r="AG38" s="256">
        <v>0</v>
      </c>
      <c r="AH38" s="256">
        <v>0</v>
      </c>
      <c r="AI38" s="256">
        <v>0</v>
      </c>
      <c r="AJ38" s="256">
        <v>0</v>
      </c>
    </row>
    <row r="39" spans="1:140" s="256" customFormat="1" ht="12" hidden="1" customHeight="1" x14ac:dyDescent="0.3">
      <c r="A39" s="269"/>
      <c r="B39" s="56"/>
      <c r="E39" s="256" t="str">
        <v>pompeo</v>
      </c>
      <c r="F39" s="256">
        <v>0</v>
      </c>
      <c r="G39" s="256">
        <v>0</v>
      </c>
      <c r="H39" s="256">
        <v>0</v>
      </c>
      <c r="I39" s="256">
        <v>0</v>
      </c>
      <c r="J39" s="256">
        <v>0</v>
      </c>
      <c r="K39" s="256">
        <v>0</v>
      </c>
      <c r="L39" s="256">
        <v>0</v>
      </c>
      <c r="M39" s="256">
        <v>0</v>
      </c>
      <c r="N39" s="256">
        <v>0</v>
      </c>
      <c r="O39" s="256">
        <v>0</v>
      </c>
      <c r="P39" s="256">
        <v>0</v>
      </c>
      <c r="Q39" s="256">
        <v>0</v>
      </c>
      <c r="R39" s="256">
        <v>0</v>
      </c>
      <c r="S39" s="256">
        <v>0</v>
      </c>
      <c r="T39" s="256">
        <v>0</v>
      </c>
      <c r="U39" s="256">
        <v>0</v>
      </c>
      <c r="V39" s="256">
        <v>0</v>
      </c>
      <c r="W39" s="256">
        <v>0</v>
      </c>
      <c r="X39" s="256">
        <v>0</v>
      </c>
      <c r="Y39" s="256">
        <v>0</v>
      </c>
      <c r="Z39" s="256">
        <v>0</v>
      </c>
      <c r="AA39" s="256">
        <v>0</v>
      </c>
      <c r="AB39" s="256">
        <v>0</v>
      </c>
      <c r="AC39" s="256">
        <v>0</v>
      </c>
      <c r="AD39" s="256">
        <v>0</v>
      </c>
      <c r="AE39" s="256">
        <v>0</v>
      </c>
      <c r="AF39" s="256">
        <v>0</v>
      </c>
      <c r="AG39" s="256">
        <v>0</v>
      </c>
      <c r="AH39" s="256">
        <v>0</v>
      </c>
      <c r="AI39" s="256">
        <v>0</v>
      </c>
      <c r="AJ39" s="256">
        <v>0</v>
      </c>
    </row>
    <row r="40" spans="1:140" s="256" customFormat="1" ht="12" hidden="1" customHeight="1" x14ac:dyDescent="0.3">
      <c r="A40" s="269"/>
      <c r="B40" s="56"/>
      <c r="E40" s="256" t="str">
        <v>vaness</v>
      </c>
      <c r="F40" s="256">
        <v>0</v>
      </c>
      <c r="G40" s="256">
        <v>0</v>
      </c>
      <c r="H40" s="256">
        <v>0</v>
      </c>
      <c r="I40" s="256">
        <v>0</v>
      </c>
      <c r="J40" s="256">
        <v>0</v>
      </c>
      <c r="K40" s="256">
        <v>0</v>
      </c>
      <c r="L40" s="256">
        <v>0</v>
      </c>
      <c r="M40" s="256">
        <v>0</v>
      </c>
      <c r="N40" s="256">
        <v>0</v>
      </c>
      <c r="O40" s="256">
        <v>0</v>
      </c>
      <c r="P40" s="256">
        <v>0</v>
      </c>
      <c r="Q40" s="256">
        <v>0</v>
      </c>
      <c r="R40" s="256">
        <v>0</v>
      </c>
      <c r="S40" s="256">
        <v>0</v>
      </c>
      <c r="T40" s="256">
        <v>0</v>
      </c>
      <c r="U40" s="256">
        <v>0</v>
      </c>
      <c r="V40" s="256">
        <v>0</v>
      </c>
      <c r="W40" s="256">
        <v>0</v>
      </c>
      <c r="X40" s="256">
        <v>0</v>
      </c>
      <c r="Y40" s="256">
        <v>0</v>
      </c>
      <c r="Z40" s="256">
        <v>0</v>
      </c>
      <c r="AA40" s="256">
        <v>0</v>
      </c>
      <c r="AB40" s="256">
        <v>0</v>
      </c>
      <c r="AC40" s="256">
        <v>0</v>
      </c>
      <c r="AD40" s="256">
        <v>0</v>
      </c>
      <c r="AE40" s="256">
        <v>0</v>
      </c>
      <c r="AF40" s="256">
        <v>0</v>
      </c>
      <c r="AG40" s="256">
        <v>0</v>
      </c>
      <c r="AH40" s="256">
        <v>0</v>
      </c>
      <c r="AI40" s="256">
        <v>0</v>
      </c>
      <c r="AJ40" s="256">
        <v>0</v>
      </c>
    </row>
    <row r="41" spans="1:140" s="256" customFormat="1" ht="12" hidden="1" customHeight="1" x14ac:dyDescent="0.3">
      <c r="A41" s="269"/>
      <c r="B41" s="56"/>
      <c r="E41" s="256" t="str">
        <v>seb</v>
      </c>
      <c r="F41" s="256">
        <v>0</v>
      </c>
      <c r="G41" s="256">
        <v>0</v>
      </c>
      <c r="H41" s="256">
        <v>0</v>
      </c>
      <c r="I41" s="256">
        <v>0</v>
      </c>
      <c r="J41" s="256">
        <v>0</v>
      </c>
      <c r="K41" s="256">
        <v>0</v>
      </c>
      <c r="L41" s="256">
        <v>0</v>
      </c>
      <c r="M41" s="256">
        <v>0</v>
      </c>
      <c r="N41" s="256">
        <v>0</v>
      </c>
      <c r="O41" s="256">
        <v>0</v>
      </c>
      <c r="P41" s="256">
        <v>0</v>
      </c>
      <c r="Q41" s="256">
        <v>0</v>
      </c>
      <c r="R41" s="256">
        <v>0</v>
      </c>
      <c r="S41" s="256">
        <v>0</v>
      </c>
      <c r="T41" s="256">
        <v>0</v>
      </c>
      <c r="U41" s="256">
        <v>0</v>
      </c>
      <c r="V41" s="256">
        <v>0</v>
      </c>
      <c r="W41" s="256">
        <v>0</v>
      </c>
      <c r="X41" s="256">
        <v>0</v>
      </c>
      <c r="Y41" s="256">
        <v>0</v>
      </c>
      <c r="Z41" s="256">
        <v>0</v>
      </c>
      <c r="AA41" s="256">
        <v>0</v>
      </c>
      <c r="AB41" s="256">
        <v>0</v>
      </c>
      <c r="AC41" s="256">
        <v>0</v>
      </c>
      <c r="AD41" s="256">
        <v>0</v>
      </c>
      <c r="AE41" s="256">
        <v>0</v>
      </c>
      <c r="AF41" s="256">
        <v>0</v>
      </c>
      <c r="AG41" s="256">
        <v>0</v>
      </c>
      <c r="AH41" s="256">
        <v>0</v>
      </c>
      <c r="AI41" s="256">
        <v>0</v>
      </c>
      <c r="AJ41" s="256">
        <v>0</v>
      </c>
    </row>
    <row r="42" spans="1:140" s="256" customFormat="1" ht="12" hidden="1" customHeight="1" x14ac:dyDescent="0.3">
      <c r="A42" s="269"/>
      <c r="B42" s="56"/>
      <c r="E42" s="256" t="str">
        <v>dylan</v>
      </c>
      <c r="F42" s="256">
        <v>0</v>
      </c>
      <c r="G42" s="256">
        <v>0</v>
      </c>
      <c r="H42" s="256">
        <v>0</v>
      </c>
      <c r="I42" s="256">
        <v>0</v>
      </c>
      <c r="J42" s="256">
        <v>0</v>
      </c>
      <c r="K42" s="256">
        <v>0</v>
      </c>
      <c r="L42" s="256">
        <v>0</v>
      </c>
      <c r="M42" s="256">
        <v>0</v>
      </c>
      <c r="N42" s="256">
        <v>0</v>
      </c>
      <c r="O42" s="256">
        <v>0</v>
      </c>
      <c r="P42" s="256">
        <v>0</v>
      </c>
      <c r="Q42" s="256">
        <v>0</v>
      </c>
      <c r="R42" s="256">
        <v>0</v>
      </c>
      <c r="S42" s="256">
        <v>0</v>
      </c>
      <c r="T42" s="256">
        <v>0</v>
      </c>
      <c r="U42" s="256">
        <v>0</v>
      </c>
      <c r="V42" s="256">
        <v>0</v>
      </c>
      <c r="W42" s="256">
        <v>0</v>
      </c>
      <c r="X42" s="256">
        <v>0</v>
      </c>
      <c r="Y42" s="256">
        <v>0</v>
      </c>
      <c r="Z42" s="256">
        <v>0</v>
      </c>
      <c r="AA42" s="256">
        <v>0</v>
      </c>
      <c r="AB42" s="256">
        <v>0</v>
      </c>
      <c r="AC42" s="256">
        <v>0</v>
      </c>
      <c r="AD42" s="256">
        <v>0</v>
      </c>
      <c r="AE42" s="256">
        <v>0</v>
      </c>
      <c r="AF42" s="256">
        <v>0</v>
      </c>
      <c r="AG42" s="256">
        <v>0</v>
      </c>
      <c r="AH42" s="256">
        <v>0</v>
      </c>
      <c r="AI42" s="256">
        <v>0</v>
      </c>
      <c r="AJ42" s="256">
        <v>0</v>
      </c>
    </row>
    <row r="43" spans="1:140" s="256" customFormat="1" ht="12" hidden="1" customHeight="1" x14ac:dyDescent="0.3">
      <c r="A43" s="269"/>
      <c r="B43" s="56"/>
      <c r="E43" s="256" t="str">
        <v>mamad</v>
      </c>
      <c r="F43" s="256">
        <v>0</v>
      </c>
      <c r="G43" s="256">
        <v>0</v>
      </c>
      <c r="H43" s="256">
        <v>0</v>
      </c>
      <c r="I43" s="256">
        <v>0</v>
      </c>
      <c r="J43" s="256">
        <v>0</v>
      </c>
      <c r="K43" s="256">
        <v>0</v>
      </c>
      <c r="L43" s="256">
        <v>0</v>
      </c>
      <c r="M43" s="256">
        <v>0</v>
      </c>
      <c r="N43" s="256">
        <v>0</v>
      </c>
      <c r="O43" s="256">
        <v>0</v>
      </c>
      <c r="P43" s="256">
        <v>0</v>
      </c>
      <c r="Q43" s="256">
        <v>0</v>
      </c>
      <c r="R43" s="256">
        <v>0</v>
      </c>
      <c r="S43" s="256">
        <v>0</v>
      </c>
      <c r="T43" s="256">
        <v>0</v>
      </c>
      <c r="U43" s="256">
        <v>0</v>
      </c>
      <c r="V43" s="256">
        <v>0</v>
      </c>
      <c r="W43" s="256">
        <v>0</v>
      </c>
      <c r="X43" s="256">
        <v>0</v>
      </c>
      <c r="Y43" s="256">
        <v>0</v>
      </c>
      <c r="Z43" s="256">
        <v>0</v>
      </c>
      <c r="AA43" s="256">
        <v>0</v>
      </c>
      <c r="AB43" s="256">
        <v>0</v>
      </c>
      <c r="AC43" s="256">
        <v>0</v>
      </c>
      <c r="AD43" s="256">
        <v>0</v>
      </c>
      <c r="AE43" s="256">
        <v>0</v>
      </c>
      <c r="AF43" s="256">
        <v>0</v>
      </c>
      <c r="AG43" s="256">
        <v>0</v>
      </c>
      <c r="AH43" s="256">
        <v>0</v>
      </c>
      <c r="AI43" s="256">
        <v>0</v>
      </c>
      <c r="AJ43" s="256">
        <v>0</v>
      </c>
    </row>
    <row r="44" spans="1:140" s="256" customFormat="1" ht="12" hidden="1" customHeight="1" x14ac:dyDescent="0.3">
      <c r="A44" s="269"/>
      <c r="B44" s="56"/>
      <c r="E44" s="256" t="str">
        <v>erwan</v>
      </c>
      <c r="F44" s="256">
        <v>0</v>
      </c>
      <c r="G44" s="256">
        <v>0</v>
      </c>
      <c r="H44" s="256">
        <v>0</v>
      </c>
      <c r="I44" s="256">
        <v>0</v>
      </c>
      <c r="J44" s="256">
        <v>0</v>
      </c>
      <c r="K44" s="256">
        <v>0</v>
      </c>
      <c r="L44" s="256">
        <v>0</v>
      </c>
      <c r="M44" s="256">
        <v>0</v>
      </c>
      <c r="N44" s="256">
        <v>0</v>
      </c>
      <c r="O44" s="256">
        <v>0</v>
      </c>
      <c r="P44" s="256">
        <v>0</v>
      </c>
      <c r="Q44" s="256">
        <v>0</v>
      </c>
      <c r="R44" s="256">
        <v>0</v>
      </c>
      <c r="S44" s="256">
        <v>0</v>
      </c>
      <c r="T44" s="256">
        <v>0</v>
      </c>
      <c r="U44" s="256">
        <v>0</v>
      </c>
      <c r="V44" s="256">
        <v>0</v>
      </c>
      <c r="W44" s="256">
        <v>0</v>
      </c>
      <c r="X44" s="256">
        <v>0</v>
      </c>
      <c r="Y44" s="256">
        <v>0</v>
      </c>
      <c r="Z44" s="256">
        <v>0</v>
      </c>
      <c r="AA44" s="256">
        <v>0</v>
      </c>
      <c r="AB44" s="256">
        <v>0</v>
      </c>
      <c r="AC44" s="256">
        <v>0</v>
      </c>
      <c r="AD44" s="256">
        <v>0</v>
      </c>
      <c r="AE44" s="256">
        <v>0</v>
      </c>
      <c r="AF44" s="256">
        <v>0</v>
      </c>
      <c r="AG44" s="256">
        <v>0</v>
      </c>
      <c r="AH44" s="256">
        <v>0</v>
      </c>
      <c r="AI44" s="256">
        <v>0</v>
      </c>
      <c r="AJ44" s="256">
        <v>0</v>
      </c>
    </row>
    <row r="45" spans="1:140" s="256" customFormat="1" ht="12" hidden="1" customHeight="1" x14ac:dyDescent="0.3">
      <c r="A45" s="269"/>
      <c r="B45" s="56"/>
      <c r="E45" s="256" t="str">
        <v>adrien</v>
      </c>
      <c r="F45" s="256">
        <v>0</v>
      </c>
      <c r="G45" s="256">
        <v>0</v>
      </c>
      <c r="H45" s="256">
        <v>0</v>
      </c>
      <c r="I45" s="256">
        <v>0</v>
      </c>
      <c r="J45" s="256">
        <v>0</v>
      </c>
      <c r="K45" s="256">
        <v>0</v>
      </c>
      <c r="L45" s="256">
        <v>0</v>
      </c>
      <c r="M45" s="256">
        <v>0</v>
      </c>
      <c r="N45" s="256">
        <v>0</v>
      </c>
      <c r="O45" s="256">
        <v>0</v>
      </c>
      <c r="P45" s="256">
        <v>0</v>
      </c>
      <c r="Q45" s="256">
        <v>0</v>
      </c>
      <c r="R45" s="256">
        <v>0</v>
      </c>
      <c r="S45" s="256">
        <v>0</v>
      </c>
      <c r="T45" s="256">
        <v>0</v>
      </c>
      <c r="U45" s="256">
        <v>0</v>
      </c>
      <c r="V45" s="256">
        <v>0</v>
      </c>
      <c r="W45" s="256">
        <v>0</v>
      </c>
      <c r="X45" s="256">
        <v>0</v>
      </c>
      <c r="Y45" s="256">
        <v>0</v>
      </c>
      <c r="Z45" s="256">
        <v>0</v>
      </c>
      <c r="AA45" s="256">
        <v>0</v>
      </c>
      <c r="AB45" s="256">
        <v>0</v>
      </c>
      <c r="AC45" s="256">
        <v>0</v>
      </c>
      <c r="AD45" s="256">
        <v>0</v>
      </c>
      <c r="AE45" s="256">
        <v>0</v>
      </c>
      <c r="AF45" s="256">
        <v>0</v>
      </c>
      <c r="AG45" s="256">
        <v>0</v>
      </c>
      <c r="AH45" s="256">
        <v>0</v>
      </c>
      <c r="AI45" s="256">
        <v>0</v>
      </c>
      <c r="AJ45" s="256">
        <v>0</v>
      </c>
    </row>
    <row r="46" spans="1:140" s="256" customFormat="1" ht="12" hidden="1" customHeight="1" x14ac:dyDescent="0.3">
      <c r="A46" s="269"/>
      <c r="B46" s="56"/>
      <c r="E46" s="256" t="str">
        <v>soren</v>
      </c>
      <c r="F46" s="256">
        <v>0</v>
      </c>
      <c r="G46" s="256">
        <v>0</v>
      </c>
      <c r="H46" s="256">
        <v>0</v>
      </c>
      <c r="I46" s="256">
        <v>0</v>
      </c>
      <c r="J46" s="256">
        <v>0</v>
      </c>
      <c r="K46" s="256">
        <v>0</v>
      </c>
      <c r="L46" s="256">
        <v>0</v>
      </c>
      <c r="M46" s="256">
        <v>0</v>
      </c>
      <c r="N46" s="256">
        <v>0</v>
      </c>
      <c r="O46" s="256">
        <v>0</v>
      </c>
      <c r="P46" s="256">
        <v>0</v>
      </c>
      <c r="Q46" s="256">
        <v>0</v>
      </c>
      <c r="R46" s="256">
        <v>0</v>
      </c>
      <c r="S46" s="256">
        <v>0</v>
      </c>
      <c r="T46" s="256">
        <v>0</v>
      </c>
      <c r="U46" s="256">
        <v>0</v>
      </c>
      <c r="V46" s="256">
        <v>0</v>
      </c>
      <c r="W46" s="256">
        <v>0</v>
      </c>
      <c r="X46" s="256">
        <v>0</v>
      </c>
      <c r="Y46" s="256">
        <v>0</v>
      </c>
      <c r="Z46" s="256">
        <v>0</v>
      </c>
      <c r="AA46" s="256">
        <v>0</v>
      </c>
      <c r="AB46" s="256">
        <v>0</v>
      </c>
      <c r="AC46" s="256">
        <v>0</v>
      </c>
      <c r="AD46" s="256">
        <v>0</v>
      </c>
      <c r="AE46" s="256">
        <v>0</v>
      </c>
      <c r="AF46" s="256">
        <v>0</v>
      </c>
      <c r="AG46" s="256">
        <v>0</v>
      </c>
      <c r="AH46" s="256">
        <v>0</v>
      </c>
      <c r="AI46" s="256">
        <v>0</v>
      </c>
      <c r="AJ46" s="256">
        <v>0</v>
      </c>
    </row>
    <row r="47" spans="1:140" s="256" customFormat="1" ht="12" hidden="1" customHeight="1" x14ac:dyDescent="0.3">
      <c r="A47" s="269"/>
      <c r="B47" s="56"/>
      <c r="E47" s="256" t="str">
        <v>stage 1</v>
      </c>
      <c r="F47" s="256">
        <v>0</v>
      </c>
      <c r="G47" s="256">
        <v>0</v>
      </c>
      <c r="H47" s="256">
        <v>0</v>
      </c>
      <c r="I47" s="256">
        <v>0</v>
      </c>
      <c r="J47" s="256">
        <v>0</v>
      </c>
      <c r="K47" s="256">
        <v>0</v>
      </c>
      <c r="L47" s="256">
        <v>0</v>
      </c>
      <c r="M47" s="256">
        <v>0</v>
      </c>
      <c r="N47" s="256">
        <v>0</v>
      </c>
      <c r="O47" s="256">
        <v>0</v>
      </c>
      <c r="P47" s="256">
        <v>0</v>
      </c>
      <c r="Q47" s="256">
        <v>0</v>
      </c>
      <c r="R47" s="256">
        <v>0</v>
      </c>
      <c r="S47" s="256">
        <v>0</v>
      </c>
      <c r="T47" s="256">
        <v>0</v>
      </c>
      <c r="U47" s="256">
        <v>0</v>
      </c>
      <c r="V47" s="256">
        <v>0</v>
      </c>
      <c r="W47" s="256">
        <v>0</v>
      </c>
      <c r="X47" s="256">
        <v>0</v>
      </c>
      <c r="Y47" s="256">
        <v>0</v>
      </c>
      <c r="Z47" s="256">
        <v>0</v>
      </c>
      <c r="AA47" s="256">
        <v>0</v>
      </c>
      <c r="AB47" s="256">
        <v>0</v>
      </c>
      <c r="AC47" s="256">
        <v>0</v>
      </c>
      <c r="AD47" s="256">
        <v>0</v>
      </c>
      <c r="AE47" s="256">
        <v>0</v>
      </c>
      <c r="AF47" s="256">
        <v>0</v>
      </c>
      <c r="AG47" s="256">
        <v>0</v>
      </c>
      <c r="AH47" s="256">
        <v>0</v>
      </c>
      <c r="AI47" s="256">
        <v>0</v>
      </c>
      <c r="AJ47" s="256">
        <v>0</v>
      </c>
    </row>
    <row r="48" spans="1:140" s="256" customFormat="1" ht="12" hidden="1" customHeight="1" x14ac:dyDescent="0.3">
      <c r="A48" s="269"/>
      <c r="B48" s="56"/>
      <c r="E48" s="256">
        <v>0</v>
      </c>
      <c r="F48" s="256">
        <v>0</v>
      </c>
      <c r="G48" s="256">
        <v>0</v>
      </c>
      <c r="H48" s="256">
        <v>0</v>
      </c>
      <c r="I48" s="256">
        <v>0</v>
      </c>
      <c r="J48" s="256">
        <v>0</v>
      </c>
      <c r="K48" s="256">
        <v>0</v>
      </c>
      <c r="L48" s="256">
        <v>0</v>
      </c>
      <c r="M48" s="256">
        <v>0</v>
      </c>
      <c r="N48" s="256">
        <v>0</v>
      </c>
      <c r="O48" s="256">
        <v>0</v>
      </c>
      <c r="P48" s="256">
        <v>0</v>
      </c>
      <c r="Q48" s="256">
        <v>0</v>
      </c>
      <c r="R48" s="256">
        <v>0</v>
      </c>
      <c r="S48" s="256">
        <v>0</v>
      </c>
      <c r="T48" s="256">
        <v>0</v>
      </c>
      <c r="U48" s="256">
        <v>0</v>
      </c>
      <c r="V48" s="256">
        <v>0</v>
      </c>
      <c r="W48" s="256">
        <v>0</v>
      </c>
      <c r="X48" s="256">
        <v>0</v>
      </c>
      <c r="Y48" s="256">
        <v>0</v>
      </c>
      <c r="Z48" s="256">
        <v>0</v>
      </c>
      <c r="AA48" s="256">
        <v>0</v>
      </c>
      <c r="AB48" s="256">
        <v>0</v>
      </c>
      <c r="AC48" s="256">
        <v>0</v>
      </c>
      <c r="AD48" s="256">
        <v>0</v>
      </c>
      <c r="AE48" s="256">
        <v>0</v>
      </c>
      <c r="AF48" s="256">
        <v>0</v>
      </c>
      <c r="AG48" s="256">
        <v>0</v>
      </c>
      <c r="AH48" s="256">
        <v>0</v>
      </c>
      <c r="AI48" s="256">
        <v>0</v>
      </c>
      <c r="AJ48" s="256">
        <v>0</v>
      </c>
    </row>
    <row r="49" spans="1:36" s="256" customFormat="1" ht="12" hidden="1" customHeight="1" x14ac:dyDescent="0.3">
      <c r="A49" s="269"/>
      <c r="B49" s="56"/>
      <c r="E49" s="256">
        <v>0</v>
      </c>
      <c r="F49" s="256">
        <v>0</v>
      </c>
      <c r="G49" s="256">
        <v>0</v>
      </c>
      <c r="H49" s="256">
        <v>0</v>
      </c>
      <c r="I49" s="256">
        <v>0</v>
      </c>
      <c r="J49" s="256">
        <v>0</v>
      </c>
      <c r="K49" s="256">
        <v>0</v>
      </c>
      <c r="L49" s="256">
        <v>0</v>
      </c>
      <c r="M49" s="256">
        <v>0</v>
      </c>
      <c r="N49" s="256">
        <v>0</v>
      </c>
      <c r="O49" s="256">
        <v>0</v>
      </c>
      <c r="P49" s="256">
        <v>0</v>
      </c>
      <c r="Q49" s="256">
        <v>0</v>
      </c>
      <c r="R49" s="256">
        <v>0</v>
      </c>
      <c r="S49" s="256">
        <v>0</v>
      </c>
      <c r="T49" s="256">
        <v>0</v>
      </c>
      <c r="U49" s="256">
        <v>0</v>
      </c>
      <c r="V49" s="256">
        <v>0</v>
      </c>
      <c r="W49" s="256">
        <v>0</v>
      </c>
      <c r="X49" s="256">
        <v>0</v>
      </c>
      <c r="Y49" s="256">
        <v>0</v>
      </c>
      <c r="Z49" s="256">
        <v>0</v>
      </c>
      <c r="AA49" s="256">
        <v>0</v>
      </c>
      <c r="AB49" s="256">
        <v>0</v>
      </c>
      <c r="AC49" s="256">
        <v>0</v>
      </c>
      <c r="AD49" s="256">
        <v>0</v>
      </c>
      <c r="AE49" s="256">
        <v>0</v>
      </c>
      <c r="AF49" s="256">
        <v>0</v>
      </c>
      <c r="AG49" s="256">
        <v>0</v>
      </c>
      <c r="AH49" s="256">
        <v>0</v>
      </c>
      <c r="AI49" s="256">
        <v>0</v>
      </c>
      <c r="AJ49" s="256">
        <v>0</v>
      </c>
    </row>
    <row r="50" spans="1:36" s="256" customFormat="1" ht="12" hidden="1" customHeight="1" x14ac:dyDescent="0.3">
      <c r="A50" s="269"/>
      <c r="B50" s="56"/>
      <c r="E50" s="256">
        <v>0</v>
      </c>
      <c r="F50" s="256">
        <v>0</v>
      </c>
      <c r="G50" s="256">
        <v>0</v>
      </c>
      <c r="H50" s="256">
        <v>0</v>
      </c>
      <c r="I50" s="256">
        <v>0</v>
      </c>
      <c r="J50" s="256">
        <v>0</v>
      </c>
      <c r="K50" s="256">
        <v>0</v>
      </c>
      <c r="L50" s="256">
        <v>0</v>
      </c>
      <c r="M50" s="256">
        <v>0</v>
      </c>
      <c r="N50" s="256">
        <v>0</v>
      </c>
      <c r="O50" s="256">
        <v>0</v>
      </c>
      <c r="P50" s="256">
        <v>0</v>
      </c>
      <c r="Q50" s="256">
        <v>0</v>
      </c>
      <c r="R50" s="256">
        <v>0</v>
      </c>
      <c r="S50" s="256">
        <v>0</v>
      </c>
      <c r="T50" s="256">
        <v>0</v>
      </c>
      <c r="U50" s="256">
        <v>0</v>
      </c>
      <c r="V50" s="256">
        <v>0</v>
      </c>
      <c r="W50" s="256">
        <v>0</v>
      </c>
      <c r="X50" s="256">
        <v>0</v>
      </c>
      <c r="Y50" s="256">
        <v>0</v>
      </c>
      <c r="Z50" s="256">
        <v>0</v>
      </c>
      <c r="AA50" s="256">
        <v>0</v>
      </c>
      <c r="AB50" s="256">
        <v>0</v>
      </c>
      <c r="AC50" s="256">
        <v>0</v>
      </c>
      <c r="AD50" s="256">
        <v>0</v>
      </c>
      <c r="AE50" s="256">
        <v>0</v>
      </c>
      <c r="AF50" s="256">
        <v>0</v>
      </c>
      <c r="AG50" s="256">
        <v>0</v>
      </c>
      <c r="AH50" s="256">
        <v>0</v>
      </c>
      <c r="AI50" s="256">
        <v>0</v>
      </c>
      <c r="AJ50" s="256">
        <v>0</v>
      </c>
    </row>
    <row r="51" spans="1:36" s="256" customFormat="1" ht="12" hidden="1" customHeight="1" x14ac:dyDescent="0.3">
      <c r="A51" s="269"/>
      <c r="B51" s="56"/>
      <c r="E51" s="256">
        <v>0</v>
      </c>
      <c r="F51" s="256">
        <v>0</v>
      </c>
      <c r="G51" s="256">
        <v>0</v>
      </c>
      <c r="H51" s="256">
        <v>0</v>
      </c>
      <c r="I51" s="256">
        <v>0</v>
      </c>
      <c r="J51" s="256">
        <v>0</v>
      </c>
      <c r="K51" s="256">
        <v>0</v>
      </c>
      <c r="L51" s="256">
        <v>0</v>
      </c>
      <c r="M51" s="256">
        <v>0</v>
      </c>
      <c r="N51" s="256">
        <v>0</v>
      </c>
      <c r="O51" s="256">
        <v>0</v>
      </c>
      <c r="P51" s="256">
        <v>0</v>
      </c>
      <c r="Q51" s="256">
        <v>0</v>
      </c>
      <c r="R51" s="256">
        <v>0</v>
      </c>
      <c r="S51" s="256">
        <v>0</v>
      </c>
      <c r="T51" s="256">
        <v>0</v>
      </c>
      <c r="U51" s="256">
        <v>0</v>
      </c>
      <c r="V51" s="256">
        <v>0</v>
      </c>
      <c r="W51" s="256">
        <v>0</v>
      </c>
      <c r="X51" s="256">
        <v>0</v>
      </c>
      <c r="Y51" s="256">
        <v>0</v>
      </c>
      <c r="Z51" s="256">
        <v>0</v>
      </c>
      <c r="AA51" s="256">
        <v>0</v>
      </c>
      <c r="AB51" s="256">
        <v>0</v>
      </c>
      <c r="AC51" s="256">
        <v>0</v>
      </c>
      <c r="AD51" s="256">
        <v>0</v>
      </c>
      <c r="AE51" s="256">
        <v>0</v>
      </c>
      <c r="AF51" s="256">
        <v>0</v>
      </c>
      <c r="AG51" s="256">
        <v>0</v>
      </c>
      <c r="AH51" s="256">
        <v>0</v>
      </c>
      <c r="AI51" s="256">
        <v>0</v>
      </c>
      <c r="AJ51" s="256">
        <v>0</v>
      </c>
    </row>
    <row r="52" spans="1:36" s="256" customFormat="1" ht="12" hidden="1" customHeight="1" x14ac:dyDescent="0.3">
      <c r="A52" s="269"/>
      <c r="B52" s="56"/>
      <c r="E52" s="256">
        <v>0</v>
      </c>
      <c r="F52" s="256">
        <v>0</v>
      </c>
      <c r="G52" s="256">
        <v>0</v>
      </c>
      <c r="H52" s="256">
        <v>0</v>
      </c>
      <c r="I52" s="256">
        <v>0</v>
      </c>
      <c r="J52" s="256">
        <v>0</v>
      </c>
      <c r="K52" s="256">
        <v>0</v>
      </c>
      <c r="L52" s="256">
        <v>0</v>
      </c>
      <c r="M52" s="256">
        <v>0</v>
      </c>
      <c r="N52" s="256">
        <v>0</v>
      </c>
      <c r="O52" s="256">
        <v>0</v>
      </c>
      <c r="P52" s="256">
        <v>0</v>
      </c>
      <c r="Q52" s="256">
        <v>0</v>
      </c>
      <c r="R52" s="256">
        <v>0</v>
      </c>
      <c r="S52" s="256">
        <v>0</v>
      </c>
      <c r="T52" s="256">
        <v>0</v>
      </c>
      <c r="U52" s="256">
        <v>0</v>
      </c>
      <c r="V52" s="256">
        <v>0</v>
      </c>
      <c r="W52" s="256">
        <v>0</v>
      </c>
      <c r="X52" s="256">
        <v>0</v>
      </c>
      <c r="Y52" s="256">
        <v>0</v>
      </c>
      <c r="Z52" s="256">
        <v>0</v>
      </c>
      <c r="AA52" s="256">
        <v>0</v>
      </c>
      <c r="AB52" s="256">
        <v>0</v>
      </c>
      <c r="AC52" s="256">
        <v>0</v>
      </c>
      <c r="AD52" s="256">
        <v>0</v>
      </c>
      <c r="AE52" s="256">
        <v>0</v>
      </c>
      <c r="AF52" s="256">
        <v>0</v>
      </c>
      <c r="AG52" s="256">
        <v>0</v>
      </c>
      <c r="AH52" s="256">
        <v>0</v>
      </c>
      <c r="AI52" s="256">
        <v>0</v>
      </c>
      <c r="AJ52" s="256">
        <v>0</v>
      </c>
    </row>
    <row r="53" spans="1:36" s="256" customFormat="1" ht="12" hidden="1" customHeight="1" x14ac:dyDescent="0.3">
      <c r="A53" s="269"/>
      <c r="B53" s="56"/>
      <c r="E53" s="256">
        <v>0</v>
      </c>
      <c r="F53" s="256">
        <v>0</v>
      </c>
      <c r="G53" s="256">
        <v>0</v>
      </c>
      <c r="H53" s="256">
        <v>0</v>
      </c>
      <c r="I53" s="256">
        <v>0</v>
      </c>
      <c r="J53" s="256">
        <v>0</v>
      </c>
      <c r="K53" s="256">
        <v>0</v>
      </c>
      <c r="L53" s="256">
        <v>0</v>
      </c>
      <c r="M53" s="256">
        <v>0</v>
      </c>
      <c r="N53" s="256">
        <v>0</v>
      </c>
      <c r="O53" s="256">
        <v>0</v>
      </c>
      <c r="P53" s="256">
        <v>0</v>
      </c>
      <c r="Q53" s="256">
        <v>0</v>
      </c>
      <c r="R53" s="256">
        <v>0</v>
      </c>
      <c r="S53" s="256">
        <v>0</v>
      </c>
      <c r="T53" s="256">
        <v>0</v>
      </c>
      <c r="U53" s="256">
        <v>0</v>
      </c>
      <c r="V53" s="256">
        <v>0</v>
      </c>
      <c r="W53" s="256">
        <v>0</v>
      </c>
      <c r="X53" s="256">
        <v>0</v>
      </c>
      <c r="Y53" s="256">
        <v>0</v>
      </c>
      <c r="Z53" s="256">
        <v>0</v>
      </c>
      <c r="AA53" s="256">
        <v>0</v>
      </c>
      <c r="AB53" s="256">
        <v>0</v>
      </c>
      <c r="AC53" s="256">
        <v>0</v>
      </c>
      <c r="AD53" s="256">
        <v>0</v>
      </c>
      <c r="AE53" s="256">
        <v>0</v>
      </c>
      <c r="AF53" s="256">
        <v>0</v>
      </c>
      <c r="AG53" s="256">
        <v>0</v>
      </c>
      <c r="AH53" s="256">
        <v>0</v>
      </c>
      <c r="AI53" s="256">
        <v>0</v>
      </c>
      <c r="AJ53" s="256">
        <v>0</v>
      </c>
    </row>
    <row r="54" spans="1:36" s="256" customFormat="1" ht="12" hidden="1" customHeight="1" x14ac:dyDescent="0.3">
      <c r="A54" s="269"/>
      <c r="B54" s="56"/>
      <c r="E54" s="256">
        <v>0</v>
      </c>
      <c r="F54" s="256">
        <v>0</v>
      </c>
      <c r="G54" s="256">
        <v>0</v>
      </c>
      <c r="H54" s="256">
        <v>0</v>
      </c>
      <c r="I54" s="256">
        <v>0</v>
      </c>
      <c r="J54" s="256">
        <v>0</v>
      </c>
      <c r="K54" s="256">
        <v>0</v>
      </c>
      <c r="L54" s="256">
        <v>0</v>
      </c>
      <c r="M54" s="256">
        <v>0</v>
      </c>
      <c r="N54" s="256">
        <v>0</v>
      </c>
      <c r="O54" s="256">
        <v>0</v>
      </c>
      <c r="P54" s="256">
        <v>0</v>
      </c>
      <c r="Q54" s="256">
        <v>0</v>
      </c>
      <c r="R54" s="256">
        <v>0</v>
      </c>
      <c r="S54" s="256">
        <v>0</v>
      </c>
      <c r="T54" s="256">
        <v>0</v>
      </c>
      <c r="U54" s="256">
        <v>0</v>
      </c>
      <c r="V54" s="256">
        <v>0</v>
      </c>
      <c r="W54" s="256">
        <v>0</v>
      </c>
      <c r="X54" s="256">
        <v>0</v>
      </c>
      <c r="Y54" s="256">
        <v>0</v>
      </c>
      <c r="Z54" s="256">
        <v>0</v>
      </c>
      <c r="AA54" s="256">
        <v>0</v>
      </c>
      <c r="AB54" s="256">
        <v>0</v>
      </c>
      <c r="AC54" s="256">
        <v>0</v>
      </c>
      <c r="AD54" s="256">
        <v>0</v>
      </c>
      <c r="AE54" s="256">
        <v>0</v>
      </c>
      <c r="AF54" s="256">
        <v>0</v>
      </c>
      <c r="AG54" s="256">
        <v>0</v>
      </c>
      <c r="AH54" s="256">
        <v>0</v>
      </c>
      <c r="AI54" s="256">
        <v>0</v>
      </c>
      <c r="AJ54" s="256">
        <v>0</v>
      </c>
    </row>
    <row r="55" spans="1:36" s="256" customFormat="1" ht="12" hidden="1" customHeight="1" x14ac:dyDescent="0.3">
      <c r="A55" s="269"/>
      <c r="B55" s="56"/>
      <c r="E55" s="256">
        <v>0</v>
      </c>
      <c r="F55" s="256">
        <v>0</v>
      </c>
      <c r="G55" s="256">
        <v>0</v>
      </c>
      <c r="H55" s="256">
        <v>0</v>
      </c>
      <c r="I55" s="256">
        <v>0</v>
      </c>
      <c r="J55" s="256">
        <v>0</v>
      </c>
      <c r="K55" s="256">
        <v>0</v>
      </c>
      <c r="L55" s="256">
        <v>0</v>
      </c>
      <c r="M55" s="256">
        <v>0</v>
      </c>
      <c r="N55" s="256">
        <v>0</v>
      </c>
      <c r="O55" s="256">
        <v>0</v>
      </c>
      <c r="P55" s="256">
        <v>0</v>
      </c>
      <c r="Q55" s="256">
        <v>0</v>
      </c>
      <c r="R55" s="256">
        <v>0</v>
      </c>
      <c r="S55" s="256">
        <v>0</v>
      </c>
      <c r="T55" s="256">
        <v>0</v>
      </c>
      <c r="U55" s="256">
        <v>0</v>
      </c>
      <c r="V55" s="256">
        <v>0</v>
      </c>
      <c r="W55" s="256">
        <v>0</v>
      </c>
      <c r="X55" s="256">
        <v>0</v>
      </c>
      <c r="Y55" s="256">
        <v>0</v>
      </c>
      <c r="Z55" s="256">
        <v>0</v>
      </c>
      <c r="AA55" s="256">
        <v>0</v>
      </c>
      <c r="AB55" s="256">
        <v>0</v>
      </c>
      <c r="AC55" s="256">
        <v>0</v>
      </c>
      <c r="AD55" s="256">
        <v>0</v>
      </c>
      <c r="AE55" s="256">
        <v>0</v>
      </c>
      <c r="AF55" s="256">
        <v>0</v>
      </c>
      <c r="AG55" s="256">
        <v>0</v>
      </c>
      <c r="AH55" s="256">
        <v>0</v>
      </c>
      <c r="AI55" s="256">
        <v>0</v>
      </c>
      <c r="AJ55" s="256">
        <v>0</v>
      </c>
    </row>
    <row r="56" spans="1:36" s="256" customFormat="1" ht="12" hidden="1" customHeight="1" x14ac:dyDescent="0.3">
      <c r="A56" s="269"/>
      <c r="B56" s="56"/>
      <c r="E56" s="256">
        <v>0</v>
      </c>
      <c r="F56" s="256">
        <v>0</v>
      </c>
      <c r="G56" s="256">
        <v>0</v>
      </c>
      <c r="H56" s="256">
        <v>0</v>
      </c>
      <c r="I56" s="256">
        <v>0</v>
      </c>
      <c r="J56" s="256">
        <v>0</v>
      </c>
      <c r="K56" s="256">
        <v>0</v>
      </c>
      <c r="L56" s="256">
        <v>0</v>
      </c>
      <c r="M56" s="256">
        <v>0</v>
      </c>
      <c r="N56" s="256">
        <v>0</v>
      </c>
      <c r="O56" s="256">
        <v>0</v>
      </c>
      <c r="P56" s="256">
        <v>0</v>
      </c>
      <c r="Q56" s="256">
        <v>0</v>
      </c>
      <c r="R56" s="256">
        <v>0</v>
      </c>
      <c r="S56" s="256">
        <v>0</v>
      </c>
      <c r="T56" s="256">
        <v>0</v>
      </c>
      <c r="U56" s="256">
        <v>0</v>
      </c>
      <c r="V56" s="256">
        <v>0</v>
      </c>
      <c r="W56" s="256">
        <v>0</v>
      </c>
      <c r="X56" s="256">
        <v>0</v>
      </c>
      <c r="Y56" s="256">
        <v>0</v>
      </c>
      <c r="Z56" s="256">
        <v>0</v>
      </c>
      <c r="AA56" s="256">
        <v>0</v>
      </c>
      <c r="AB56" s="256">
        <v>0</v>
      </c>
      <c r="AC56" s="256">
        <v>0</v>
      </c>
      <c r="AD56" s="256">
        <v>0</v>
      </c>
      <c r="AE56" s="256">
        <v>0</v>
      </c>
      <c r="AF56" s="256">
        <v>0</v>
      </c>
      <c r="AG56" s="256">
        <v>0</v>
      </c>
      <c r="AH56" s="256">
        <v>0</v>
      </c>
      <c r="AI56" s="256">
        <v>0</v>
      </c>
      <c r="AJ56" s="256">
        <v>0</v>
      </c>
    </row>
    <row r="57" spans="1:36" s="256" customFormat="1" ht="12" hidden="1" customHeight="1" x14ac:dyDescent="0.3">
      <c r="A57" s="269"/>
      <c r="B57" s="56"/>
      <c r="E57" s="256">
        <v>0</v>
      </c>
      <c r="F57" s="256">
        <v>0</v>
      </c>
      <c r="G57" s="256">
        <v>0</v>
      </c>
      <c r="H57" s="256">
        <v>0</v>
      </c>
      <c r="I57" s="256">
        <v>0</v>
      </c>
      <c r="J57" s="256">
        <v>0</v>
      </c>
      <c r="K57" s="256">
        <v>0</v>
      </c>
      <c r="L57" s="256">
        <v>0</v>
      </c>
      <c r="M57" s="256">
        <v>0</v>
      </c>
      <c r="N57" s="256">
        <v>0</v>
      </c>
      <c r="O57" s="256">
        <v>0</v>
      </c>
      <c r="P57" s="256">
        <v>0</v>
      </c>
      <c r="Q57" s="256">
        <v>0</v>
      </c>
      <c r="R57" s="256">
        <v>0</v>
      </c>
      <c r="S57" s="256">
        <v>0</v>
      </c>
      <c r="T57" s="256">
        <v>0</v>
      </c>
      <c r="U57" s="256">
        <v>0</v>
      </c>
      <c r="V57" s="256">
        <v>0</v>
      </c>
      <c r="W57" s="256">
        <v>0</v>
      </c>
      <c r="X57" s="256">
        <v>0</v>
      </c>
      <c r="Y57" s="256">
        <v>0</v>
      </c>
      <c r="Z57" s="256">
        <v>0</v>
      </c>
      <c r="AA57" s="256">
        <v>0</v>
      </c>
      <c r="AB57" s="256">
        <v>0</v>
      </c>
      <c r="AC57" s="256">
        <v>0</v>
      </c>
      <c r="AD57" s="256">
        <v>0</v>
      </c>
      <c r="AE57" s="256">
        <v>0</v>
      </c>
      <c r="AF57" s="256">
        <v>0</v>
      </c>
      <c r="AG57" s="256">
        <v>0</v>
      </c>
      <c r="AH57" s="256">
        <v>0</v>
      </c>
      <c r="AI57" s="256">
        <v>0</v>
      </c>
      <c r="AJ57" s="256">
        <v>0</v>
      </c>
    </row>
    <row r="58" spans="1:36" s="256" customFormat="1" ht="12" hidden="1" customHeight="1" x14ac:dyDescent="0.3">
      <c r="A58" s="269"/>
      <c r="B58" s="56"/>
      <c r="E58" s="256">
        <v>0</v>
      </c>
      <c r="F58" s="256">
        <v>0</v>
      </c>
      <c r="G58" s="256">
        <v>0</v>
      </c>
      <c r="H58" s="256">
        <v>0</v>
      </c>
      <c r="I58" s="256">
        <v>0</v>
      </c>
      <c r="J58" s="256">
        <v>0</v>
      </c>
      <c r="K58" s="256">
        <v>0</v>
      </c>
      <c r="L58" s="256">
        <v>0</v>
      </c>
      <c r="M58" s="256">
        <v>0</v>
      </c>
      <c r="N58" s="256">
        <v>0</v>
      </c>
      <c r="O58" s="256">
        <v>0</v>
      </c>
      <c r="P58" s="256">
        <v>0</v>
      </c>
      <c r="Q58" s="256">
        <v>0</v>
      </c>
      <c r="R58" s="256">
        <v>0</v>
      </c>
      <c r="S58" s="256">
        <v>0</v>
      </c>
      <c r="T58" s="256">
        <v>0</v>
      </c>
      <c r="U58" s="256">
        <v>0</v>
      </c>
      <c r="V58" s="256">
        <v>0</v>
      </c>
      <c r="W58" s="256">
        <v>0</v>
      </c>
      <c r="X58" s="256">
        <v>0</v>
      </c>
      <c r="Y58" s="256">
        <v>0</v>
      </c>
      <c r="Z58" s="256">
        <v>0</v>
      </c>
      <c r="AA58" s="256">
        <v>0</v>
      </c>
      <c r="AB58" s="256">
        <v>0</v>
      </c>
      <c r="AC58" s="256">
        <v>0</v>
      </c>
      <c r="AD58" s="256">
        <v>0</v>
      </c>
      <c r="AE58" s="256">
        <v>0</v>
      </c>
      <c r="AF58" s="256">
        <v>0</v>
      </c>
      <c r="AG58" s="256">
        <v>0</v>
      </c>
      <c r="AH58" s="256">
        <v>0</v>
      </c>
      <c r="AI58" s="256">
        <v>0</v>
      </c>
      <c r="AJ58" s="256">
        <v>0</v>
      </c>
    </row>
    <row r="59" spans="1:36" s="256" customFormat="1" ht="12" hidden="1" customHeight="1" x14ac:dyDescent="0.3">
      <c r="A59" s="269"/>
      <c r="B59" s="56"/>
      <c r="E59" s="256">
        <v>0</v>
      </c>
      <c r="F59" s="256">
        <v>0</v>
      </c>
      <c r="G59" s="256">
        <v>0</v>
      </c>
      <c r="H59" s="256">
        <v>0</v>
      </c>
      <c r="I59" s="256">
        <v>0</v>
      </c>
      <c r="J59" s="256">
        <v>0</v>
      </c>
      <c r="K59" s="256">
        <v>0</v>
      </c>
      <c r="L59" s="256">
        <v>0</v>
      </c>
      <c r="M59" s="256">
        <v>0</v>
      </c>
      <c r="N59" s="256">
        <v>0</v>
      </c>
      <c r="O59" s="256">
        <v>0</v>
      </c>
      <c r="P59" s="256">
        <v>0</v>
      </c>
      <c r="Q59" s="256">
        <v>0</v>
      </c>
      <c r="R59" s="256">
        <v>0</v>
      </c>
      <c r="S59" s="256">
        <v>0</v>
      </c>
      <c r="T59" s="256">
        <v>0</v>
      </c>
      <c r="U59" s="256">
        <v>0</v>
      </c>
      <c r="V59" s="256">
        <v>0</v>
      </c>
      <c r="W59" s="256">
        <v>0</v>
      </c>
      <c r="X59" s="256">
        <v>0</v>
      </c>
      <c r="Y59" s="256">
        <v>0</v>
      </c>
      <c r="Z59" s="256">
        <v>0</v>
      </c>
      <c r="AA59" s="256">
        <v>0</v>
      </c>
      <c r="AB59" s="256">
        <v>0</v>
      </c>
      <c r="AC59" s="256">
        <v>0</v>
      </c>
      <c r="AD59" s="256">
        <v>0</v>
      </c>
      <c r="AE59" s="256">
        <v>0</v>
      </c>
      <c r="AF59" s="256">
        <v>0</v>
      </c>
      <c r="AG59" s="256">
        <v>0</v>
      </c>
      <c r="AH59" s="256">
        <v>0</v>
      </c>
      <c r="AI59" s="256">
        <v>0</v>
      </c>
      <c r="AJ59" s="256">
        <v>0</v>
      </c>
    </row>
    <row r="60" spans="1:36" s="256" customFormat="1" ht="12" hidden="1" customHeight="1" x14ac:dyDescent="0.3">
      <c r="A60" s="269"/>
      <c r="B60" s="56"/>
      <c r="E60" s="256">
        <v>0</v>
      </c>
      <c r="F60" s="256">
        <v>0</v>
      </c>
      <c r="G60" s="256">
        <v>0</v>
      </c>
      <c r="H60" s="256">
        <v>0</v>
      </c>
      <c r="I60" s="256">
        <v>0</v>
      </c>
      <c r="J60" s="256">
        <v>0</v>
      </c>
      <c r="K60" s="256">
        <v>0</v>
      </c>
      <c r="L60" s="256">
        <v>0</v>
      </c>
      <c r="M60" s="256">
        <v>0</v>
      </c>
      <c r="N60" s="256">
        <v>0</v>
      </c>
      <c r="O60" s="256">
        <v>0</v>
      </c>
      <c r="P60" s="256">
        <v>0</v>
      </c>
      <c r="Q60" s="256">
        <v>0</v>
      </c>
      <c r="R60" s="256">
        <v>0</v>
      </c>
      <c r="S60" s="256">
        <v>0</v>
      </c>
      <c r="T60" s="256">
        <v>0</v>
      </c>
      <c r="U60" s="256">
        <v>0</v>
      </c>
      <c r="V60" s="256">
        <v>0</v>
      </c>
      <c r="W60" s="256">
        <v>0</v>
      </c>
      <c r="X60" s="256">
        <v>0</v>
      </c>
      <c r="Y60" s="256">
        <v>0</v>
      </c>
      <c r="Z60" s="256">
        <v>0</v>
      </c>
      <c r="AA60" s="256">
        <v>0</v>
      </c>
      <c r="AB60" s="256">
        <v>0</v>
      </c>
      <c r="AC60" s="256">
        <v>0</v>
      </c>
      <c r="AD60" s="256">
        <v>0</v>
      </c>
      <c r="AE60" s="256">
        <v>0</v>
      </c>
      <c r="AF60" s="256">
        <v>0</v>
      </c>
      <c r="AG60" s="256">
        <v>0</v>
      </c>
      <c r="AH60" s="256">
        <v>0</v>
      </c>
      <c r="AI60" s="256">
        <v>0</v>
      </c>
      <c r="AJ60" s="256">
        <v>0</v>
      </c>
    </row>
    <row r="61" spans="1:36" s="256" customFormat="1" ht="12" hidden="1" customHeight="1" x14ac:dyDescent="0.3">
      <c r="A61" s="269"/>
      <c r="B61" s="56"/>
      <c r="E61" s="256">
        <v>0</v>
      </c>
      <c r="F61" s="256">
        <v>0</v>
      </c>
      <c r="G61" s="256">
        <v>0</v>
      </c>
      <c r="H61" s="256">
        <v>0</v>
      </c>
      <c r="I61" s="256">
        <v>0</v>
      </c>
      <c r="J61" s="256">
        <v>0</v>
      </c>
      <c r="K61" s="256">
        <v>0</v>
      </c>
      <c r="L61" s="256">
        <v>0</v>
      </c>
      <c r="M61" s="256">
        <v>0</v>
      </c>
      <c r="N61" s="256">
        <v>0</v>
      </c>
      <c r="O61" s="256">
        <v>0</v>
      </c>
      <c r="P61" s="256">
        <v>0</v>
      </c>
      <c r="Q61" s="256">
        <v>0</v>
      </c>
      <c r="R61" s="256">
        <v>0</v>
      </c>
      <c r="S61" s="256">
        <v>0</v>
      </c>
      <c r="T61" s="256">
        <v>0</v>
      </c>
      <c r="U61" s="256">
        <v>0</v>
      </c>
      <c r="V61" s="256">
        <v>0</v>
      </c>
      <c r="W61" s="256">
        <v>0</v>
      </c>
      <c r="X61" s="256">
        <v>0</v>
      </c>
      <c r="Y61" s="256">
        <v>0</v>
      </c>
      <c r="Z61" s="256">
        <v>0</v>
      </c>
      <c r="AA61" s="256">
        <v>0</v>
      </c>
      <c r="AB61" s="256">
        <v>0</v>
      </c>
      <c r="AC61" s="256">
        <v>0</v>
      </c>
      <c r="AD61" s="256">
        <v>0</v>
      </c>
      <c r="AE61" s="256">
        <v>0</v>
      </c>
      <c r="AF61" s="256">
        <v>0</v>
      </c>
      <c r="AG61" s="256">
        <v>0</v>
      </c>
      <c r="AH61" s="256">
        <v>0</v>
      </c>
      <c r="AI61" s="256">
        <v>0</v>
      </c>
      <c r="AJ61" s="256">
        <v>0</v>
      </c>
    </row>
    <row r="62" spans="1:36" s="256" customFormat="1" ht="12" hidden="1" customHeight="1" x14ac:dyDescent="0.3">
      <c r="A62" s="269"/>
      <c r="B62" s="56"/>
      <c r="E62" s="256">
        <v>0</v>
      </c>
      <c r="F62" s="256">
        <v>0</v>
      </c>
      <c r="G62" s="256">
        <v>0</v>
      </c>
      <c r="H62" s="256">
        <v>0</v>
      </c>
      <c r="I62" s="256">
        <v>0</v>
      </c>
      <c r="J62" s="256">
        <v>0</v>
      </c>
      <c r="K62" s="256">
        <v>0</v>
      </c>
      <c r="L62" s="256">
        <v>0</v>
      </c>
      <c r="M62" s="256">
        <v>0</v>
      </c>
      <c r="N62" s="256">
        <v>0</v>
      </c>
      <c r="O62" s="256">
        <v>0</v>
      </c>
      <c r="P62" s="256">
        <v>0</v>
      </c>
      <c r="Q62" s="256">
        <v>0</v>
      </c>
      <c r="R62" s="256">
        <v>0</v>
      </c>
      <c r="S62" s="256">
        <v>0</v>
      </c>
      <c r="T62" s="256">
        <v>0</v>
      </c>
      <c r="U62" s="256">
        <v>0</v>
      </c>
      <c r="V62" s="256">
        <v>0</v>
      </c>
      <c r="W62" s="256">
        <v>0</v>
      </c>
      <c r="X62" s="256">
        <v>0</v>
      </c>
      <c r="Y62" s="256">
        <v>0</v>
      </c>
      <c r="Z62" s="256">
        <v>0</v>
      </c>
      <c r="AA62" s="256">
        <v>0</v>
      </c>
      <c r="AB62" s="256">
        <v>0</v>
      </c>
      <c r="AC62" s="256">
        <v>0</v>
      </c>
      <c r="AD62" s="256">
        <v>0</v>
      </c>
      <c r="AE62" s="256">
        <v>0</v>
      </c>
      <c r="AF62" s="256">
        <v>0</v>
      </c>
      <c r="AG62" s="256">
        <v>0</v>
      </c>
      <c r="AH62" s="256">
        <v>0</v>
      </c>
      <c r="AI62" s="256">
        <v>0</v>
      </c>
      <c r="AJ62" s="256">
        <v>0</v>
      </c>
    </row>
    <row r="63" spans="1:36" s="256" customFormat="1" ht="12" hidden="1" customHeight="1" x14ac:dyDescent="0.3">
      <c r="A63" s="269"/>
      <c r="B63" s="56"/>
      <c r="E63" s="256">
        <v>0</v>
      </c>
      <c r="F63" s="256">
        <v>0</v>
      </c>
      <c r="G63" s="256">
        <v>0</v>
      </c>
      <c r="H63" s="256">
        <v>0</v>
      </c>
      <c r="I63" s="256">
        <v>0</v>
      </c>
      <c r="J63" s="256">
        <v>0</v>
      </c>
      <c r="K63" s="256">
        <v>0</v>
      </c>
      <c r="L63" s="256">
        <v>0</v>
      </c>
      <c r="M63" s="256">
        <v>0</v>
      </c>
      <c r="N63" s="256">
        <v>0</v>
      </c>
      <c r="O63" s="256">
        <v>0</v>
      </c>
      <c r="P63" s="256">
        <v>0</v>
      </c>
      <c r="Q63" s="256">
        <v>0</v>
      </c>
      <c r="R63" s="256">
        <v>0</v>
      </c>
      <c r="S63" s="256">
        <v>0</v>
      </c>
      <c r="T63" s="256">
        <v>0</v>
      </c>
      <c r="U63" s="256">
        <v>0</v>
      </c>
      <c r="V63" s="256">
        <v>0</v>
      </c>
      <c r="W63" s="256">
        <v>0</v>
      </c>
      <c r="X63" s="256">
        <v>0</v>
      </c>
      <c r="Y63" s="256">
        <v>0</v>
      </c>
      <c r="Z63" s="256">
        <v>0</v>
      </c>
      <c r="AA63" s="256">
        <v>0</v>
      </c>
      <c r="AB63" s="256">
        <v>0</v>
      </c>
      <c r="AC63" s="256">
        <v>0</v>
      </c>
      <c r="AD63" s="256">
        <v>0</v>
      </c>
      <c r="AE63" s="256">
        <v>0</v>
      </c>
      <c r="AF63" s="256">
        <v>0</v>
      </c>
      <c r="AG63" s="256">
        <v>0</v>
      </c>
      <c r="AH63" s="256">
        <v>0</v>
      </c>
      <c r="AI63" s="256">
        <v>0</v>
      </c>
      <c r="AJ63" s="256">
        <v>0</v>
      </c>
    </row>
    <row r="64" spans="1:36" s="256" customFormat="1" ht="12" hidden="1" customHeight="1" x14ac:dyDescent="0.3">
      <c r="A64" s="269"/>
      <c r="B64" s="56"/>
      <c r="E64" s="256">
        <v>0</v>
      </c>
      <c r="F64" s="256">
        <v>0</v>
      </c>
      <c r="G64" s="256">
        <v>0</v>
      </c>
      <c r="H64" s="256">
        <v>0</v>
      </c>
      <c r="I64" s="256">
        <v>0</v>
      </c>
      <c r="J64" s="256">
        <v>0</v>
      </c>
      <c r="K64" s="256">
        <v>0</v>
      </c>
      <c r="L64" s="256">
        <v>0</v>
      </c>
      <c r="M64" s="256">
        <v>0</v>
      </c>
      <c r="N64" s="256">
        <v>0</v>
      </c>
      <c r="O64" s="256">
        <v>0</v>
      </c>
      <c r="P64" s="256">
        <v>0</v>
      </c>
      <c r="Q64" s="256">
        <v>0</v>
      </c>
      <c r="R64" s="256">
        <v>0</v>
      </c>
      <c r="S64" s="256">
        <v>0</v>
      </c>
      <c r="T64" s="256">
        <v>0</v>
      </c>
      <c r="U64" s="256">
        <v>0</v>
      </c>
      <c r="V64" s="256">
        <v>0</v>
      </c>
      <c r="W64" s="256">
        <v>0</v>
      </c>
      <c r="X64" s="256">
        <v>0</v>
      </c>
      <c r="Y64" s="256">
        <v>0</v>
      </c>
      <c r="Z64" s="256">
        <v>0</v>
      </c>
      <c r="AA64" s="256">
        <v>0</v>
      </c>
      <c r="AB64" s="256">
        <v>0</v>
      </c>
      <c r="AC64" s="256">
        <v>0</v>
      </c>
      <c r="AD64" s="256">
        <v>0</v>
      </c>
      <c r="AE64" s="256">
        <v>0</v>
      </c>
      <c r="AF64" s="256">
        <v>0</v>
      </c>
      <c r="AG64" s="256">
        <v>0</v>
      </c>
      <c r="AH64" s="256">
        <v>0</v>
      </c>
      <c r="AI64" s="256">
        <v>0</v>
      </c>
      <c r="AJ64" s="256">
        <v>0</v>
      </c>
    </row>
    <row r="65" spans="1:59" s="256" customFormat="1" ht="12" hidden="1" customHeight="1" x14ac:dyDescent="0.3">
      <c r="A65" s="269"/>
      <c r="B65" s="56"/>
      <c r="E65" s="256">
        <v>0</v>
      </c>
      <c r="F65" s="256">
        <v>0</v>
      </c>
      <c r="G65" s="256">
        <v>0</v>
      </c>
      <c r="H65" s="256">
        <v>0</v>
      </c>
      <c r="I65" s="256">
        <v>0</v>
      </c>
      <c r="J65" s="256">
        <v>0</v>
      </c>
      <c r="K65" s="256">
        <v>0</v>
      </c>
      <c r="L65" s="256">
        <v>0</v>
      </c>
      <c r="M65" s="256">
        <v>0</v>
      </c>
      <c r="N65" s="256">
        <v>0</v>
      </c>
      <c r="O65" s="256">
        <v>0</v>
      </c>
      <c r="P65" s="256">
        <v>0</v>
      </c>
      <c r="Q65" s="256">
        <v>0</v>
      </c>
      <c r="R65" s="256">
        <v>0</v>
      </c>
      <c r="S65" s="256">
        <v>0</v>
      </c>
      <c r="T65" s="256">
        <v>0</v>
      </c>
      <c r="U65" s="256">
        <v>0</v>
      </c>
      <c r="V65" s="256">
        <v>0</v>
      </c>
      <c r="W65" s="256">
        <v>0</v>
      </c>
      <c r="X65" s="256">
        <v>0</v>
      </c>
      <c r="Y65" s="256">
        <v>0</v>
      </c>
      <c r="Z65" s="256">
        <v>0</v>
      </c>
      <c r="AA65" s="256">
        <v>0</v>
      </c>
      <c r="AB65" s="256">
        <v>0</v>
      </c>
      <c r="AC65" s="256">
        <v>0</v>
      </c>
      <c r="AD65" s="256">
        <v>0</v>
      </c>
      <c r="AE65" s="256">
        <v>0</v>
      </c>
      <c r="AF65" s="256">
        <v>0</v>
      </c>
      <c r="AG65" s="256">
        <v>0</v>
      </c>
      <c r="AH65" s="256">
        <v>0</v>
      </c>
      <c r="AI65" s="256">
        <v>0</v>
      </c>
      <c r="AJ65" s="256">
        <v>0</v>
      </c>
    </row>
    <row r="66" spans="1:59" s="254" customFormat="1" ht="12" hidden="1" customHeight="1" x14ac:dyDescent="0.3">
      <c r="A66" s="269"/>
      <c r="B66" s="56"/>
      <c r="C66" s="276"/>
      <c r="D66" s="277"/>
      <c r="E66" s="277"/>
      <c r="F66" s="276"/>
      <c r="BG66" s="255"/>
    </row>
    <row r="67" spans="1:59" s="254" customFormat="1" ht="12" hidden="1" customHeight="1" x14ac:dyDescent="0.3">
      <c r="A67" s="269"/>
      <c r="B67" s="56"/>
      <c r="C67" s="276"/>
      <c r="D67" s="277"/>
      <c r="E67" s="277"/>
      <c r="F67" s="276"/>
    </row>
    <row r="68" spans="1:59" s="254" customFormat="1" ht="12" hidden="1" customHeight="1" x14ac:dyDescent="0.3">
      <c r="A68" s="269"/>
      <c r="B68" s="56"/>
      <c r="C68" s="276"/>
      <c r="D68" s="277"/>
      <c r="E68" s="277"/>
      <c r="F68" s="276"/>
    </row>
    <row r="69" spans="1:59" s="254" customFormat="1" ht="12" hidden="1" customHeight="1" x14ac:dyDescent="0.3">
      <c r="A69" s="269"/>
      <c r="B69" s="56"/>
      <c r="C69" s="276"/>
      <c r="D69" s="277"/>
      <c r="E69" s="277"/>
      <c r="F69" s="276"/>
    </row>
    <row r="70" spans="1:59" s="254" customFormat="1" ht="12" hidden="1" customHeight="1" x14ac:dyDescent="0.3">
      <c r="A70" s="269"/>
      <c r="B70" s="56"/>
      <c r="C70" s="276"/>
      <c r="D70" s="277"/>
      <c r="E70" s="277"/>
      <c r="F70" s="276"/>
    </row>
    <row r="71" spans="1:59" s="254" customFormat="1" ht="12" hidden="1" customHeight="1" x14ac:dyDescent="0.3">
      <c r="A71" s="269"/>
      <c r="B71" s="56"/>
      <c r="C71" s="276"/>
      <c r="D71" s="277"/>
      <c r="E71" s="277"/>
      <c r="F71" s="276"/>
    </row>
    <row r="72" spans="1:59" s="254" customFormat="1" ht="18" hidden="1" customHeight="1" x14ac:dyDescent="0.3">
      <c r="A72" s="269"/>
      <c r="B72" s="56"/>
      <c r="C72" s="276"/>
      <c r="D72" s="277"/>
      <c r="E72" s="277"/>
      <c r="F72" s="276"/>
    </row>
    <row r="73" spans="1:59" s="254" customFormat="1" ht="12" hidden="1" customHeight="1" x14ac:dyDescent="0.3">
      <c r="A73" s="269"/>
      <c r="B73" s="56"/>
      <c r="C73" s="276"/>
      <c r="D73" s="277"/>
      <c r="E73" s="277"/>
      <c r="F73" s="276"/>
    </row>
    <row r="74" spans="1:59" s="254" customFormat="1" ht="12" hidden="1" customHeight="1" x14ac:dyDescent="0.3">
      <c r="A74" s="269"/>
      <c r="B74" s="56"/>
      <c r="C74" s="276"/>
      <c r="D74" s="277"/>
      <c r="E74" s="277"/>
      <c r="F74" s="276"/>
    </row>
    <row r="75" spans="1:59" s="254" customFormat="1" ht="12" hidden="1" customHeight="1" x14ac:dyDescent="0.3">
      <c r="A75" s="269"/>
      <c r="B75" s="56"/>
      <c r="C75" s="276"/>
      <c r="D75" s="277"/>
      <c r="E75" s="277"/>
      <c r="F75" s="276"/>
    </row>
    <row r="76" spans="1:59" s="254" customFormat="1" ht="12" hidden="1" customHeight="1" x14ac:dyDescent="0.3">
      <c r="A76" s="269"/>
      <c r="B76" s="56"/>
      <c r="C76" s="276"/>
      <c r="D76" s="277"/>
      <c r="E76" s="277"/>
      <c r="F76" s="276"/>
    </row>
    <row r="77" spans="1:59" s="254" customFormat="1" ht="12" hidden="1" customHeight="1" x14ac:dyDescent="0.3">
      <c r="A77" s="269"/>
      <c r="B77" s="56"/>
      <c r="C77" s="276"/>
      <c r="D77" s="277"/>
      <c r="E77" s="277"/>
      <c r="F77" s="276"/>
    </row>
    <row r="78" spans="1:59" s="254" customFormat="1" ht="12" hidden="1" customHeight="1" x14ac:dyDescent="0.3">
      <c r="A78" s="269"/>
      <c r="B78" s="56"/>
      <c r="C78" s="276"/>
      <c r="D78" s="277"/>
      <c r="E78" s="277"/>
      <c r="F78" s="276"/>
    </row>
    <row r="79" spans="1:59" s="254" customFormat="1" ht="12" hidden="1" customHeight="1" x14ac:dyDescent="0.3">
      <c r="A79" s="269"/>
      <c r="B79" s="56"/>
      <c r="C79" s="276"/>
      <c r="D79" s="277"/>
      <c r="E79" s="277"/>
      <c r="F79" s="276"/>
    </row>
    <row r="80" spans="1:59" s="254" customFormat="1" ht="12" hidden="1" customHeight="1" x14ac:dyDescent="0.3">
      <c r="A80" s="269"/>
      <c r="B80" s="56"/>
      <c r="C80" s="276"/>
      <c r="D80" s="277"/>
      <c r="E80" s="277"/>
      <c r="F80" s="276"/>
    </row>
    <row r="81" spans="1:6" s="254" customFormat="1" ht="12" hidden="1" customHeight="1" x14ac:dyDescent="0.3">
      <c r="A81" s="269"/>
      <c r="B81" s="56"/>
      <c r="C81" s="276"/>
      <c r="D81" s="277"/>
      <c r="E81" s="277"/>
      <c r="F81" s="276"/>
    </row>
    <row r="82" spans="1:6" s="254" customFormat="1" ht="12" hidden="1" customHeight="1" x14ac:dyDescent="0.3">
      <c r="A82" s="269"/>
      <c r="B82" s="56"/>
      <c r="C82" s="276"/>
      <c r="D82" s="277"/>
      <c r="E82" s="277"/>
      <c r="F82" s="276"/>
    </row>
    <row r="83" spans="1:6" s="254" customFormat="1" ht="12" hidden="1" customHeight="1" x14ac:dyDescent="0.3">
      <c r="A83" s="269"/>
      <c r="B83" s="56"/>
      <c r="C83" s="276"/>
      <c r="D83" s="277"/>
      <c r="E83" s="277"/>
      <c r="F83" s="276"/>
    </row>
    <row r="84" spans="1:6" s="254" customFormat="1" ht="12" hidden="1" customHeight="1" x14ac:dyDescent="0.3">
      <c r="A84" s="269"/>
      <c r="B84" s="56"/>
      <c r="C84" s="276"/>
      <c r="D84" s="277"/>
      <c r="E84" s="277"/>
      <c r="F84" s="276"/>
    </row>
    <row r="85" spans="1:6" s="254" customFormat="1" ht="12" hidden="1" customHeight="1" x14ac:dyDescent="0.3">
      <c r="A85" s="269"/>
      <c r="B85" s="56"/>
      <c r="C85" s="276"/>
      <c r="D85" s="277"/>
      <c r="E85" s="277"/>
      <c r="F85" s="276"/>
    </row>
    <row r="86" spans="1:6" s="254" customFormat="1" ht="12" hidden="1" customHeight="1" x14ac:dyDescent="0.3">
      <c r="A86" s="269"/>
      <c r="B86" s="56"/>
      <c r="C86" s="276"/>
      <c r="D86" s="277"/>
      <c r="E86" s="277"/>
      <c r="F86" s="276"/>
    </row>
    <row r="87" spans="1:6" s="254" customFormat="1" ht="12" hidden="1" customHeight="1" x14ac:dyDescent="0.3">
      <c r="A87" s="269"/>
      <c r="B87" s="56"/>
      <c r="C87" s="276"/>
      <c r="D87" s="277"/>
      <c r="E87" s="277"/>
      <c r="F87" s="276"/>
    </row>
    <row r="88" spans="1:6" s="254" customFormat="1" ht="12" hidden="1" customHeight="1" x14ac:dyDescent="0.3">
      <c r="A88" s="269"/>
      <c r="B88" s="56"/>
      <c r="C88" s="276"/>
      <c r="D88" s="277"/>
      <c r="E88" s="277"/>
      <c r="F88" s="276"/>
    </row>
    <row r="89" spans="1:6" s="254" customFormat="1" ht="12" hidden="1" customHeight="1" x14ac:dyDescent="0.3">
      <c r="A89" s="269"/>
      <c r="B89" s="56"/>
      <c r="C89" s="276"/>
      <c r="D89" s="277"/>
      <c r="E89" s="277"/>
      <c r="F89" s="276"/>
    </row>
    <row r="90" spans="1:6" s="254" customFormat="1" ht="12" hidden="1" customHeight="1" x14ac:dyDescent="0.3">
      <c r="A90" s="269"/>
      <c r="B90" s="56"/>
      <c r="C90" s="276"/>
      <c r="D90" s="277"/>
      <c r="E90" s="277"/>
      <c r="F90" s="276"/>
    </row>
    <row r="91" spans="1:6" s="254" customFormat="1" ht="12" hidden="1" customHeight="1" x14ac:dyDescent="0.3">
      <c r="A91" s="269"/>
      <c r="B91" s="56"/>
      <c r="C91" s="276"/>
      <c r="D91" s="277"/>
      <c r="E91" s="277"/>
      <c r="F91" s="276"/>
    </row>
    <row r="92" spans="1:6" s="254" customFormat="1" ht="12" hidden="1" customHeight="1" x14ac:dyDescent="0.3">
      <c r="A92" s="269"/>
      <c r="B92" s="56"/>
      <c r="C92" s="276"/>
      <c r="D92" s="277"/>
      <c r="E92" s="277"/>
      <c r="F92" s="276"/>
    </row>
    <row r="93" spans="1:6" s="254" customFormat="1" ht="12" hidden="1" customHeight="1" x14ac:dyDescent="0.3">
      <c r="A93" s="269"/>
      <c r="B93" s="56"/>
      <c r="C93" s="276"/>
      <c r="D93" s="277"/>
      <c r="E93" s="277"/>
      <c r="F93" s="276"/>
    </row>
    <row r="94" spans="1:6" s="254" customFormat="1" ht="12" hidden="1" customHeight="1" x14ac:dyDescent="0.3">
      <c r="A94" s="269"/>
      <c r="B94" s="56"/>
      <c r="C94" s="276"/>
      <c r="D94" s="277"/>
      <c r="E94" s="277"/>
      <c r="F94" s="276"/>
    </row>
    <row r="95" spans="1:6" s="254" customFormat="1" ht="12" hidden="1" customHeight="1" x14ac:dyDescent="0.3">
      <c r="A95" s="269"/>
      <c r="B95" s="56"/>
      <c r="C95" s="276"/>
      <c r="D95" s="277"/>
      <c r="E95" s="277"/>
      <c r="F95" s="276"/>
    </row>
    <row r="96" spans="1:6" s="254" customFormat="1" ht="12" hidden="1" customHeight="1" x14ac:dyDescent="0.3">
      <c r="A96" s="269"/>
      <c r="B96" s="56"/>
      <c r="C96" s="276"/>
      <c r="D96" s="277"/>
      <c r="E96" s="277"/>
      <c r="F96" s="276"/>
    </row>
    <row r="97" spans="1:6" s="254" customFormat="1" ht="12" hidden="1" customHeight="1" x14ac:dyDescent="0.3">
      <c r="A97" s="269"/>
      <c r="B97" s="56"/>
      <c r="C97" s="276"/>
      <c r="D97" s="277"/>
      <c r="E97" s="277"/>
      <c r="F97" s="276"/>
    </row>
    <row r="98" spans="1:6" s="254" customFormat="1" ht="12" hidden="1" customHeight="1" x14ac:dyDescent="0.3">
      <c r="A98" s="269"/>
      <c r="B98" s="56"/>
      <c r="C98" s="276"/>
      <c r="D98" s="277"/>
      <c r="E98" s="277"/>
      <c r="F98" s="276"/>
    </row>
    <row r="99" spans="1:6" s="254" customFormat="1" ht="12" hidden="1" customHeight="1" x14ac:dyDescent="0.3">
      <c r="A99" s="269"/>
      <c r="B99" s="56"/>
      <c r="C99" s="276"/>
      <c r="D99" s="277"/>
      <c r="E99" s="277"/>
      <c r="F99" s="276"/>
    </row>
    <row r="100" spans="1:6" s="254" customFormat="1" ht="12" hidden="1" customHeight="1" x14ac:dyDescent="0.3">
      <c r="A100" s="269"/>
      <c r="B100" s="56"/>
      <c r="C100" s="276"/>
      <c r="D100" s="277"/>
      <c r="E100" s="277"/>
      <c r="F100" s="276"/>
    </row>
    <row r="101" spans="1:6" s="254" customFormat="1" ht="12" hidden="1" customHeight="1" x14ac:dyDescent="0.3">
      <c r="A101" s="269"/>
      <c r="B101" s="56"/>
      <c r="C101" s="276"/>
      <c r="D101" s="277"/>
      <c r="E101" s="277"/>
      <c r="F101" s="276"/>
    </row>
    <row r="102" spans="1:6" s="254" customFormat="1" ht="12" hidden="1" customHeight="1" x14ac:dyDescent="0.3">
      <c r="A102" s="269"/>
      <c r="B102" s="56"/>
      <c r="C102" s="276"/>
      <c r="D102" s="277"/>
      <c r="E102" s="277"/>
      <c r="F102" s="276"/>
    </row>
    <row r="103" spans="1:6" s="254" customFormat="1" ht="12" hidden="1" customHeight="1" x14ac:dyDescent="0.3">
      <c r="A103" s="269"/>
      <c r="B103" s="56"/>
      <c r="C103" s="276"/>
      <c r="D103" s="277"/>
      <c r="E103" s="277"/>
      <c r="F103" s="276"/>
    </row>
    <row r="104" spans="1:6" s="254" customFormat="1" ht="12" hidden="1" customHeight="1" x14ac:dyDescent="0.3">
      <c r="A104" s="269"/>
      <c r="B104" s="56"/>
      <c r="C104" s="276"/>
      <c r="D104" s="277"/>
      <c r="E104" s="277"/>
      <c r="F104" s="276"/>
    </row>
    <row r="105" spans="1:6" s="254" customFormat="1" ht="12" hidden="1" customHeight="1" x14ac:dyDescent="0.3">
      <c r="A105" s="269"/>
      <c r="B105" s="56"/>
      <c r="C105" s="276"/>
      <c r="D105" s="277"/>
      <c r="E105" s="277"/>
      <c r="F105" s="276"/>
    </row>
    <row r="106" spans="1:6" s="254" customFormat="1" ht="12" hidden="1" customHeight="1" x14ac:dyDescent="0.3">
      <c r="A106" s="269"/>
      <c r="B106" s="56"/>
      <c r="C106" s="276"/>
      <c r="D106" s="277"/>
      <c r="E106" s="277"/>
      <c r="F106" s="276"/>
    </row>
    <row r="107" spans="1:6" s="254" customFormat="1" ht="18" hidden="1" customHeight="1" x14ac:dyDescent="0.3">
      <c r="A107" s="269"/>
      <c r="B107" s="56"/>
      <c r="C107" s="276"/>
      <c r="D107" s="277"/>
      <c r="E107" s="277"/>
      <c r="F107" s="276"/>
    </row>
    <row r="108" spans="1:6" s="254" customFormat="1" ht="12" hidden="1" customHeight="1" x14ac:dyDescent="0.3">
      <c r="A108" s="269"/>
      <c r="B108" s="56"/>
      <c r="C108" s="276"/>
      <c r="D108" s="277"/>
      <c r="E108" s="277"/>
      <c r="F108" s="276"/>
    </row>
    <row r="109" spans="1:6" s="254" customFormat="1" ht="12" hidden="1" customHeight="1" x14ac:dyDescent="0.3">
      <c r="A109" s="269"/>
      <c r="B109" s="56"/>
      <c r="C109" s="276"/>
      <c r="D109" s="277"/>
      <c r="E109" s="277"/>
      <c r="F109" s="276"/>
    </row>
    <row r="110" spans="1:6" s="254" customFormat="1" ht="12" hidden="1" customHeight="1" x14ac:dyDescent="0.3">
      <c r="A110" s="269"/>
      <c r="B110" s="56"/>
      <c r="C110" s="276"/>
      <c r="D110" s="277"/>
      <c r="E110" s="277"/>
      <c r="F110" s="276"/>
    </row>
    <row r="111" spans="1:6" s="254" customFormat="1" ht="12" hidden="1" customHeight="1" x14ac:dyDescent="0.3">
      <c r="A111" s="269"/>
      <c r="B111" s="56"/>
      <c r="C111" s="276"/>
      <c r="D111" s="277"/>
      <c r="E111" s="277"/>
      <c r="F111" s="276"/>
    </row>
    <row r="112" spans="1:6" s="254" customFormat="1" ht="12" hidden="1" customHeight="1" x14ac:dyDescent="0.3">
      <c r="A112" s="269"/>
      <c r="B112" s="56"/>
      <c r="C112" s="276"/>
      <c r="D112" s="277"/>
      <c r="E112" s="277"/>
      <c r="F112" s="276"/>
    </row>
    <row r="113" spans="1:6" s="254" customFormat="1" ht="12" hidden="1" customHeight="1" x14ac:dyDescent="0.3">
      <c r="A113" s="269"/>
      <c r="B113" s="56"/>
      <c r="C113" s="276"/>
      <c r="D113" s="277"/>
      <c r="E113" s="277"/>
      <c r="F113" s="276"/>
    </row>
    <row r="114" spans="1:6" s="254" customFormat="1" ht="12" hidden="1" customHeight="1" x14ac:dyDescent="0.3">
      <c r="A114" s="269"/>
      <c r="B114" s="56"/>
      <c r="C114" s="276"/>
      <c r="D114" s="277"/>
      <c r="E114" s="277"/>
      <c r="F114" s="276"/>
    </row>
    <row r="115" spans="1:6" s="254" customFormat="1" ht="12" hidden="1" customHeight="1" x14ac:dyDescent="0.3">
      <c r="A115" s="269"/>
      <c r="B115" s="56"/>
      <c r="C115" s="276"/>
      <c r="D115" s="277"/>
      <c r="E115" s="277"/>
      <c r="F115" s="276"/>
    </row>
    <row r="116" spans="1:6" s="254" customFormat="1" ht="12" hidden="1" customHeight="1" x14ac:dyDescent="0.3">
      <c r="A116" s="269"/>
      <c r="B116" s="56"/>
      <c r="C116" s="276"/>
      <c r="D116" s="277"/>
      <c r="E116" s="277"/>
      <c r="F116" s="276"/>
    </row>
    <row r="117" spans="1:6" s="254" customFormat="1" ht="12" hidden="1" customHeight="1" x14ac:dyDescent="0.3">
      <c r="A117" s="269"/>
      <c r="B117" s="56"/>
      <c r="C117" s="276"/>
      <c r="D117" s="277"/>
      <c r="E117" s="277"/>
      <c r="F117" s="276"/>
    </row>
    <row r="118" spans="1:6" s="254" customFormat="1" ht="12" hidden="1" customHeight="1" x14ac:dyDescent="0.3">
      <c r="A118" s="269"/>
      <c r="B118" s="56"/>
      <c r="C118" s="276"/>
      <c r="D118" s="277"/>
      <c r="E118" s="277"/>
      <c r="F118" s="276"/>
    </row>
    <row r="119" spans="1:6" ht="12" hidden="1" customHeight="1" x14ac:dyDescent="0.3"/>
    <row r="120" spans="1:6" ht="12" hidden="1" customHeight="1" x14ac:dyDescent="0.3"/>
    <row r="121" spans="1:6" ht="12" hidden="1" customHeight="1" x14ac:dyDescent="0.3"/>
    <row r="122" spans="1:6" ht="12" hidden="1" customHeight="1" x14ac:dyDescent="0.3"/>
    <row r="123" spans="1:6" ht="12" hidden="1" customHeight="1" x14ac:dyDescent="0.3"/>
    <row r="124" spans="1:6" ht="12" hidden="1" customHeight="1" x14ac:dyDescent="0.3"/>
    <row r="125" spans="1:6" ht="12" hidden="1" customHeight="1" x14ac:dyDescent="0.3"/>
    <row r="126" spans="1:6" ht="12" hidden="1" customHeight="1" x14ac:dyDescent="0.3"/>
    <row r="127" spans="1:6" ht="12" hidden="1" customHeight="1" x14ac:dyDescent="0.3"/>
    <row r="128" spans="1:6" ht="12" hidden="1" customHeight="1" x14ac:dyDescent="0.3"/>
    <row r="129" ht="12" hidden="1" customHeight="1" x14ac:dyDescent="0.3"/>
    <row r="130" ht="12" hidden="1" customHeight="1" x14ac:dyDescent="0.3"/>
    <row r="131" ht="12" hidden="1" customHeight="1" x14ac:dyDescent="0.3"/>
    <row r="132" ht="12" hidden="1" customHeight="1" x14ac:dyDescent="0.3"/>
    <row r="133" ht="12" hidden="1" customHeight="1" x14ac:dyDescent="0.3"/>
    <row r="134" ht="12" hidden="1" customHeight="1" x14ac:dyDescent="0.3"/>
    <row r="135" ht="12" hidden="1" customHeight="1" x14ac:dyDescent="0.3"/>
    <row r="136" ht="12" hidden="1" customHeight="1" x14ac:dyDescent="0.3"/>
    <row r="137" ht="12" hidden="1" customHeight="1" x14ac:dyDescent="0.3"/>
    <row r="138" ht="12" hidden="1" customHeight="1" x14ac:dyDescent="0.3"/>
    <row r="139" ht="12" hidden="1" customHeight="1" x14ac:dyDescent="0.3"/>
    <row r="140" ht="12" hidden="1" customHeight="1" x14ac:dyDescent="0.3"/>
    <row r="141" ht="12" hidden="1" customHeight="1" x14ac:dyDescent="0.3"/>
    <row r="142" ht="18" hidden="1" customHeight="1" x14ac:dyDescent="0.3"/>
    <row r="143" ht="12" hidden="1" customHeight="1" x14ac:dyDescent="0.3"/>
    <row r="144" ht="12" hidden="1" customHeight="1" x14ac:dyDescent="0.3"/>
    <row r="145" ht="12" hidden="1" customHeight="1" x14ac:dyDescent="0.3"/>
    <row r="146" ht="12" hidden="1" customHeight="1" x14ac:dyDescent="0.3"/>
    <row r="147" ht="12" hidden="1" customHeight="1" x14ac:dyDescent="0.3"/>
    <row r="148" ht="12" hidden="1" customHeight="1" x14ac:dyDescent="0.3"/>
    <row r="149" ht="12" hidden="1" customHeight="1" x14ac:dyDescent="0.3"/>
    <row r="150" ht="12" hidden="1" customHeight="1" x14ac:dyDescent="0.3"/>
    <row r="151" ht="12" hidden="1" customHeight="1" x14ac:dyDescent="0.3"/>
    <row r="152" ht="12" hidden="1" customHeight="1" x14ac:dyDescent="0.3"/>
    <row r="153" ht="12" hidden="1" customHeight="1" x14ac:dyDescent="0.3"/>
    <row r="154" ht="12" hidden="1" customHeight="1" x14ac:dyDescent="0.3"/>
    <row r="155" ht="12" hidden="1" customHeight="1" x14ac:dyDescent="0.3"/>
    <row r="156" ht="12" hidden="1" customHeight="1" x14ac:dyDescent="0.3"/>
    <row r="157" ht="12" hidden="1" customHeight="1" x14ac:dyDescent="0.3"/>
    <row r="158" ht="12" hidden="1" customHeight="1" x14ac:dyDescent="0.3"/>
    <row r="159" ht="12" hidden="1" customHeight="1" x14ac:dyDescent="0.3"/>
    <row r="160" ht="12" hidden="1" customHeight="1" x14ac:dyDescent="0.3"/>
    <row r="161" ht="12" hidden="1" customHeight="1" x14ac:dyDescent="0.3"/>
    <row r="162" ht="12" hidden="1" customHeight="1" x14ac:dyDescent="0.3"/>
    <row r="163" ht="12" hidden="1" customHeight="1" x14ac:dyDescent="0.3"/>
    <row r="164" ht="12" hidden="1" customHeight="1" x14ac:dyDescent="0.3"/>
    <row r="165" ht="12" hidden="1" customHeight="1" x14ac:dyDescent="0.3"/>
    <row r="166" ht="12" hidden="1" customHeight="1" x14ac:dyDescent="0.3"/>
    <row r="167" ht="12" hidden="1" customHeight="1" x14ac:dyDescent="0.3"/>
    <row r="168" ht="12" hidden="1" customHeight="1" x14ac:dyDescent="0.3"/>
    <row r="169" ht="12" hidden="1" customHeight="1" x14ac:dyDescent="0.3"/>
    <row r="170" ht="12" hidden="1" customHeight="1" x14ac:dyDescent="0.3"/>
    <row r="171" ht="12" hidden="1" customHeight="1" x14ac:dyDescent="0.3"/>
    <row r="172" ht="12" hidden="1" customHeight="1" x14ac:dyDescent="0.3"/>
    <row r="173" ht="12" hidden="1" customHeight="1" x14ac:dyDescent="0.3"/>
    <row r="174" ht="12" hidden="1" customHeight="1" x14ac:dyDescent="0.3"/>
    <row r="175" ht="12" hidden="1" customHeight="1" x14ac:dyDescent="0.3"/>
    <row r="176" ht="12" hidden="1" customHeight="1" x14ac:dyDescent="0.3"/>
    <row r="177" ht="18" hidden="1" customHeight="1" x14ac:dyDescent="0.3"/>
    <row r="178" ht="12" hidden="1" customHeight="1" x14ac:dyDescent="0.3"/>
    <row r="179" ht="12" hidden="1" customHeight="1" x14ac:dyDescent="0.3"/>
    <row r="180" ht="12" hidden="1" customHeight="1" x14ac:dyDescent="0.3"/>
    <row r="181" ht="12" hidden="1" customHeight="1" x14ac:dyDescent="0.3"/>
    <row r="182" ht="12" hidden="1" customHeight="1" x14ac:dyDescent="0.3"/>
    <row r="183" ht="12" hidden="1" customHeight="1" x14ac:dyDescent="0.3"/>
    <row r="184" ht="12" hidden="1" customHeight="1" x14ac:dyDescent="0.3"/>
    <row r="185" ht="12" hidden="1" customHeight="1" x14ac:dyDescent="0.3"/>
    <row r="186" ht="12" hidden="1" customHeight="1" x14ac:dyDescent="0.3"/>
    <row r="187" ht="12" hidden="1" customHeight="1" x14ac:dyDescent="0.3"/>
    <row r="188" ht="12" hidden="1" customHeight="1" x14ac:dyDescent="0.3"/>
    <row r="189" ht="12" hidden="1" customHeight="1" x14ac:dyDescent="0.3"/>
    <row r="190" ht="12" hidden="1" customHeight="1" x14ac:dyDescent="0.3"/>
    <row r="191" ht="12" hidden="1" customHeight="1" x14ac:dyDescent="0.3"/>
    <row r="192" ht="12" hidden="1" customHeight="1" x14ac:dyDescent="0.3"/>
    <row r="193" ht="12" hidden="1" customHeight="1" x14ac:dyDescent="0.3"/>
    <row r="194" ht="12" hidden="1" customHeight="1" x14ac:dyDescent="0.3"/>
    <row r="195" ht="12" hidden="1" customHeight="1" x14ac:dyDescent="0.3"/>
    <row r="196" ht="12" hidden="1" customHeight="1" x14ac:dyDescent="0.3"/>
    <row r="197" ht="12" hidden="1" customHeight="1" x14ac:dyDescent="0.3"/>
    <row r="198" ht="12" hidden="1" customHeight="1" x14ac:dyDescent="0.3"/>
    <row r="199" ht="12" hidden="1" customHeight="1" x14ac:dyDescent="0.3"/>
    <row r="200" ht="12" hidden="1" customHeight="1" x14ac:dyDescent="0.3"/>
    <row r="201" ht="12" hidden="1" customHeight="1" x14ac:dyDescent="0.3"/>
    <row r="202" ht="12" hidden="1" customHeight="1" x14ac:dyDescent="0.3"/>
    <row r="203" ht="12" hidden="1" customHeight="1" x14ac:dyDescent="0.3"/>
    <row r="204" ht="12" hidden="1" customHeight="1" x14ac:dyDescent="0.3"/>
    <row r="205" ht="12" hidden="1" customHeight="1" x14ac:dyDescent="0.3"/>
    <row r="206" ht="12" hidden="1" customHeight="1" x14ac:dyDescent="0.3"/>
    <row r="207" ht="12" hidden="1" customHeight="1" x14ac:dyDescent="0.3"/>
    <row r="208" ht="12" hidden="1" customHeight="1" x14ac:dyDescent="0.3"/>
    <row r="209" ht="12" hidden="1" customHeight="1" x14ac:dyDescent="0.3"/>
    <row r="210" ht="12" hidden="1" customHeight="1" x14ac:dyDescent="0.3"/>
    <row r="211" ht="12" hidden="1" customHeight="1" x14ac:dyDescent="0.3"/>
    <row r="212" ht="18" hidden="1" customHeight="1" x14ac:dyDescent="0.3"/>
    <row r="213" ht="12" hidden="1" customHeight="1" x14ac:dyDescent="0.3"/>
    <row r="214" ht="12" hidden="1" customHeight="1" x14ac:dyDescent="0.3"/>
    <row r="215" ht="12" hidden="1" customHeight="1" x14ac:dyDescent="0.3"/>
    <row r="216" ht="12" hidden="1" customHeight="1" x14ac:dyDescent="0.3"/>
    <row r="217" ht="12" hidden="1" customHeight="1" x14ac:dyDescent="0.3"/>
    <row r="218" ht="12" hidden="1" customHeight="1" x14ac:dyDescent="0.3"/>
    <row r="219" ht="12" hidden="1" customHeight="1" x14ac:dyDescent="0.3"/>
    <row r="220" ht="12" hidden="1" customHeight="1" x14ac:dyDescent="0.3"/>
    <row r="221" ht="12" hidden="1" customHeight="1" x14ac:dyDescent="0.3"/>
    <row r="222" ht="12" hidden="1" customHeight="1" x14ac:dyDescent="0.3"/>
    <row r="223" ht="12" hidden="1" customHeight="1" x14ac:dyDescent="0.3"/>
    <row r="224" ht="12" hidden="1" customHeight="1" x14ac:dyDescent="0.3"/>
    <row r="225" ht="12" hidden="1" customHeight="1" x14ac:dyDescent="0.3"/>
    <row r="226" ht="12" hidden="1" customHeight="1" x14ac:dyDescent="0.3"/>
    <row r="227" ht="12" hidden="1" customHeight="1" x14ac:dyDescent="0.3"/>
    <row r="228" ht="12" hidden="1" customHeight="1" x14ac:dyDescent="0.3"/>
    <row r="229" ht="12" hidden="1" customHeight="1" x14ac:dyDescent="0.3"/>
    <row r="230" ht="12" hidden="1" customHeight="1" x14ac:dyDescent="0.3"/>
    <row r="231" ht="12" hidden="1" customHeight="1" x14ac:dyDescent="0.3"/>
    <row r="232" ht="12" hidden="1" customHeight="1" x14ac:dyDescent="0.3"/>
    <row r="233" ht="12" hidden="1" customHeight="1" x14ac:dyDescent="0.3"/>
    <row r="234" ht="12" hidden="1" customHeight="1" x14ac:dyDescent="0.3"/>
    <row r="235" ht="12" hidden="1" customHeight="1" x14ac:dyDescent="0.3"/>
    <row r="236" ht="12" hidden="1" customHeight="1" x14ac:dyDescent="0.3"/>
    <row r="237" ht="12" hidden="1" customHeight="1" x14ac:dyDescent="0.3"/>
    <row r="238" ht="12" hidden="1" customHeight="1" x14ac:dyDescent="0.3"/>
    <row r="239" ht="12" hidden="1" customHeight="1" x14ac:dyDescent="0.3"/>
    <row r="240" ht="12" hidden="1" customHeight="1" x14ac:dyDescent="0.3"/>
    <row r="241" ht="12" hidden="1" customHeight="1" x14ac:dyDescent="0.3"/>
    <row r="242" ht="12" hidden="1" customHeight="1" x14ac:dyDescent="0.3"/>
    <row r="243" ht="12" hidden="1" customHeight="1" x14ac:dyDescent="0.3"/>
    <row r="244" ht="12" hidden="1" customHeight="1" x14ac:dyDescent="0.3"/>
    <row r="245" ht="12" hidden="1" customHeight="1" x14ac:dyDescent="0.3"/>
    <row r="246" ht="12" hidden="1" customHeight="1" x14ac:dyDescent="0.3"/>
    <row r="247" ht="18" hidden="1" customHeight="1" x14ac:dyDescent="0.3"/>
    <row r="248" ht="12" hidden="1" customHeight="1" x14ac:dyDescent="0.3"/>
    <row r="249" ht="12" hidden="1" customHeight="1" x14ac:dyDescent="0.3"/>
    <row r="250" ht="12" hidden="1" customHeight="1" x14ac:dyDescent="0.3"/>
    <row r="251" ht="12" hidden="1" customHeight="1" x14ac:dyDescent="0.3"/>
    <row r="252" ht="12" hidden="1" customHeight="1" x14ac:dyDescent="0.3"/>
    <row r="253" ht="12" hidden="1" customHeight="1" x14ac:dyDescent="0.3"/>
    <row r="254" ht="12" hidden="1" customHeight="1" x14ac:dyDescent="0.3"/>
    <row r="255" ht="12" hidden="1" customHeight="1" x14ac:dyDescent="0.3"/>
    <row r="256" ht="12" hidden="1" customHeight="1" x14ac:dyDescent="0.3"/>
    <row r="257" ht="12" hidden="1" customHeight="1" x14ac:dyDescent="0.3"/>
    <row r="258" ht="12" hidden="1" customHeight="1" x14ac:dyDescent="0.3"/>
    <row r="259" ht="12" hidden="1" customHeight="1" x14ac:dyDescent="0.3"/>
    <row r="260" ht="12" hidden="1" customHeight="1" x14ac:dyDescent="0.3"/>
    <row r="261" ht="12" hidden="1" customHeight="1" x14ac:dyDescent="0.3"/>
    <row r="262" ht="12" hidden="1" customHeight="1" x14ac:dyDescent="0.3"/>
    <row r="263" ht="12" hidden="1" customHeight="1" x14ac:dyDescent="0.3"/>
    <row r="264" ht="12" hidden="1" customHeight="1" x14ac:dyDescent="0.3"/>
    <row r="265" ht="12" hidden="1" customHeight="1" x14ac:dyDescent="0.3"/>
    <row r="266" ht="12" hidden="1" customHeight="1" x14ac:dyDescent="0.3"/>
    <row r="267" ht="12" hidden="1" customHeight="1" x14ac:dyDescent="0.3"/>
    <row r="268" ht="12" hidden="1" customHeight="1" x14ac:dyDescent="0.3"/>
    <row r="269" ht="12" hidden="1" customHeight="1" x14ac:dyDescent="0.3"/>
    <row r="270" ht="12" hidden="1" customHeight="1" x14ac:dyDescent="0.3"/>
    <row r="271" ht="12" hidden="1" customHeight="1" x14ac:dyDescent="0.3"/>
    <row r="272" ht="12" hidden="1" customHeight="1" x14ac:dyDescent="0.3"/>
    <row r="273" ht="12" hidden="1" customHeight="1" x14ac:dyDescent="0.3"/>
    <row r="274" ht="12" hidden="1" customHeight="1" x14ac:dyDescent="0.3"/>
    <row r="275" ht="12" hidden="1" customHeight="1" x14ac:dyDescent="0.3"/>
    <row r="276" ht="12" hidden="1" customHeight="1" x14ac:dyDescent="0.3"/>
    <row r="277" ht="12" hidden="1" customHeight="1" x14ac:dyDescent="0.3"/>
    <row r="278" ht="12" hidden="1" customHeight="1" x14ac:dyDescent="0.3"/>
    <row r="279" ht="12" hidden="1" customHeight="1" x14ac:dyDescent="0.3"/>
    <row r="280" ht="12" hidden="1" customHeight="1" x14ac:dyDescent="0.3"/>
    <row r="281" ht="12" hidden="1" customHeight="1" x14ac:dyDescent="0.3"/>
    <row r="282" ht="18" hidden="1" customHeight="1" x14ac:dyDescent="0.3"/>
    <row r="283" ht="12" hidden="1" customHeight="1" x14ac:dyDescent="0.3"/>
    <row r="284" ht="12" hidden="1" customHeight="1" x14ac:dyDescent="0.3"/>
    <row r="285" ht="12" hidden="1" customHeight="1" x14ac:dyDescent="0.3"/>
    <row r="286" ht="12" hidden="1" customHeight="1" x14ac:dyDescent="0.3"/>
    <row r="287" ht="12" hidden="1" customHeight="1" x14ac:dyDescent="0.3"/>
    <row r="288" ht="12" hidden="1" customHeight="1" x14ac:dyDescent="0.3"/>
    <row r="289" ht="12" hidden="1" customHeight="1" x14ac:dyDescent="0.3"/>
    <row r="290" ht="12" hidden="1" customHeight="1" x14ac:dyDescent="0.3"/>
    <row r="291" ht="12" hidden="1" customHeight="1" x14ac:dyDescent="0.3"/>
    <row r="292" ht="12" hidden="1" customHeight="1" x14ac:dyDescent="0.3"/>
    <row r="293" ht="12" hidden="1" customHeight="1" x14ac:dyDescent="0.3"/>
    <row r="294" ht="12" hidden="1" customHeight="1" x14ac:dyDescent="0.3"/>
    <row r="295" ht="12" hidden="1" customHeight="1" x14ac:dyDescent="0.3"/>
    <row r="296" ht="12" hidden="1" customHeight="1" x14ac:dyDescent="0.3"/>
    <row r="297" ht="12" hidden="1" customHeight="1" x14ac:dyDescent="0.3"/>
    <row r="298" ht="12" hidden="1" customHeight="1" x14ac:dyDescent="0.3"/>
    <row r="299" ht="12" hidden="1" customHeight="1" x14ac:dyDescent="0.3"/>
    <row r="300" ht="12" hidden="1" customHeight="1" x14ac:dyDescent="0.3"/>
    <row r="301" ht="12" hidden="1" customHeight="1" x14ac:dyDescent="0.3"/>
    <row r="302" ht="12" hidden="1" customHeight="1" x14ac:dyDescent="0.3"/>
    <row r="303" ht="12" hidden="1" customHeight="1" x14ac:dyDescent="0.3"/>
    <row r="304" ht="12" hidden="1" customHeight="1" x14ac:dyDescent="0.3"/>
    <row r="305" ht="12" hidden="1" customHeight="1" x14ac:dyDescent="0.3"/>
    <row r="306" ht="12" hidden="1" customHeight="1" x14ac:dyDescent="0.3"/>
    <row r="307" ht="12" hidden="1" customHeight="1" x14ac:dyDescent="0.3"/>
    <row r="308" ht="12" hidden="1" customHeight="1" x14ac:dyDescent="0.3"/>
    <row r="309" ht="12" hidden="1" customHeight="1" x14ac:dyDescent="0.3"/>
    <row r="310" ht="12" hidden="1" customHeight="1" x14ac:dyDescent="0.3"/>
    <row r="311" ht="12" hidden="1" customHeight="1" x14ac:dyDescent="0.3"/>
    <row r="312" ht="12" hidden="1" customHeight="1" x14ac:dyDescent="0.3"/>
    <row r="313" ht="12" hidden="1" customHeight="1" x14ac:dyDescent="0.3"/>
    <row r="314" ht="12" hidden="1" customHeight="1" x14ac:dyDescent="0.3"/>
    <row r="315" ht="12" hidden="1" customHeight="1" x14ac:dyDescent="0.3"/>
    <row r="316" ht="12" hidden="1" customHeight="1" x14ac:dyDescent="0.3"/>
    <row r="317" ht="18" hidden="1" customHeight="1" x14ac:dyDescent="0.3"/>
    <row r="318" ht="12" hidden="1" customHeight="1" x14ac:dyDescent="0.3"/>
    <row r="319" ht="12" hidden="1" customHeight="1" x14ac:dyDescent="0.3"/>
    <row r="320" ht="12" hidden="1" customHeight="1" x14ac:dyDescent="0.3"/>
    <row r="321" ht="12" hidden="1" customHeight="1" x14ac:dyDescent="0.3"/>
    <row r="322" ht="12" hidden="1" customHeight="1" x14ac:dyDescent="0.3"/>
    <row r="323" ht="12" hidden="1" customHeight="1" x14ac:dyDescent="0.3"/>
    <row r="324" ht="12" hidden="1" customHeight="1" x14ac:dyDescent="0.3"/>
    <row r="325" ht="12" hidden="1" customHeight="1" x14ac:dyDescent="0.3"/>
    <row r="326" ht="12" hidden="1" customHeight="1" x14ac:dyDescent="0.3"/>
    <row r="327" ht="12" hidden="1" customHeight="1" x14ac:dyDescent="0.3"/>
    <row r="328" ht="12" hidden="1" customHeight="1" x14ac:dyDescent="0.3"/>
    <row r="329" ht="12" hidden="1" customHeight="1" x14ac:dyDescent="0.3"/>
    <row r="330" ht="12" hidden="1" customHeight="1" x14ac:dyDescent="0.3"/>
    <row r="331" ht="12" hidden="1" customHeight="1" x14ac:dyDescent="0.3"/>
    <row r="332" ht="12" hidden="1" customHeight="1" x14ac:dyDescent="0.3"/>
    <row r="333" ht="12" hidden="1" customHeight="1" x14ac:dyDescent="0.3"/>
    <row r="334" ht="12" hidden="1" customHeight="1" x14ac:dyDescent="0.3"/>
    <row r="335" ht="12" hidden="1" customHeight="1" x14ac:dyDescent="0.3"/>
    <row r="336" ht="12" hidden="1" customHeight="1" x14ac:dyDescent="0.3"/>
    <row r="337" ht="12" hidden="1" customHeight="1" x14ac:dyDescent="0.3"/>
    <row r="338" ht="12" hidden="1" customHeight="1" x14ac:dyDescent="0.3"/>
    <row r="339" ht="12" hidden="1" customHeight="1" x14ac:dyDescent="0.3"/>
    <row r="340" ht="12" hidden="1" customHeight="1" x14ac:dyDescent="0.3"/>
    <row r="341" ht="12" hidden="1" customHeight="1" x14ac:dyDescent="0.3"/>
    <row r="342" ht="12" hidden="1" customHeight="1" x14ac:dyDescent="0.3"/>
    <row r="343" ht="12" hidden="1" customHeight="1" x14ac:dyDescent="0.3"/>
    <row r="344" ht="12" hidden="1" customHeight="1" x14ac:dyDescent="0.3"/>
    <row r="345" ht="12" hidden="1" customHeight="1" x14ac:dyDescent="0.3"/>
    <row r="346" ht="12" hidden="1" customHeight="1" x14ac:dyDescent="0.3"/>
    <row r="347" ht="12" hidden="1" customHeight="1" x14ac:dyDescent="0.3"/>
    <row r="348" ht="12" hidden="1" customHeight="1" x14ac:dyDescent="0.3"/>
    <row r="349" ht="12" hidden="1" customHeight="1" x14ac:dyDescent="0.3"/>
    <row r="350" ht="12" hidden="1" customHeight="1" x14ac:dyDescent="0.3"/>
    <row r="351" ht="12" hidden="1" customHeight="1" x14ac:dyDescent="0.3"/>
    <row r="352" ht="18" hidden="1" customHeight="1" x14ac:dyDescent="0.3"/>
    <row r="353" ht="12" hidden="1" customHeight="1" x14ac:dyDescent="0.3"/>
    <row r="354" ht="12" hidden="1" customHeight="1" x14ac:dyDescent="0.3"/>
    <row r="355" ht="12" hidden="1" customHeight="1" x14ac:dyDescent="0.3"/>
    <row r="356" ht="12" hidden="1" customHeight="1" x14ac:dyDescent="0.3"/>
    <row r="357" ht="12" hidden="1" customHeight="1" x14ac:dyDescent="0.3"/>
    <row r="358" ht="12" hidden="1" customHeight="1" x14ac:dyDescent="0.3"/>
    <row r="359" ht="12" hidden="1" customHeight="1" x14ac:dyDescent="0.3"/>
    <row r="360" ht="12" hidden="1" customHeight="1" x14ac:dyDescent="0.3"/>
    <row r="361" ht="12" hidden="1" customHeight="1" x14ac:dyDescent="0.3"/>
    <row r="362" ht="12" hidden="1" customHeight="1" x14ac:dyDescent="0.3"/>
    <row r="363" ht="12" hidden="1" customHeight="1" x14ac:dyDescent="0.3"/>
    <row r="364" ht="12" hidden="1" customHeight="1" x14ac:dyDescent="0.3"/>
    <row r="365" ht="12" hidden="1" customHeight="1" x14ac:dyDescent="0.3"/>
    <row r="366" ht="12" hidden="1" customHeight="1" x14ac:dyDescent="0.3"/>
    <row r="367" ht="12" hidden="1" customHeight="1" x14ac:dyDescent="0.3"/>
    <row r="368" ht="12" hidden="1" customHeight="1" x14ac:dyDescent="0.3"/>
    <row r="369" ht="12" hidden="1" customHeight="1" x14ac:dyDescent="0.3"/>
    <row r="370" ht="12" hidden="1" customHeight="1" x14ac:dyDescent="0.3"/>
    <row r="371" ht="12" hidden="1" customHeight="1" x14ac:dyDescent="0.3"/>
    <row r="372" ht="12" hidden="1" customHeight="1" x14ac:dyDescent="0.3"/>
    <row r="373" ht="12" hidden="1" customHeight="1" x14ac:dyDescent="0.3"/>
    <row r="374" ht="12" hidden="1" customHeight="1" x14ac:dyDescent="0.3"/>
    <row r="375" ht="12" hidden="1" customHeight="1" x14ac:dyDescent="0.3"/>
    <row r="376" ht="12" hidden="1" customHeight="1" x14ac:dyDescent="0.3"/>
    <row r="377" ht="12" hidden="1" customHeight="1" x14ac:dyDescent="0.3"/>
    <row r="378" ht="12" hidden="1" customHeight="1" x14ac:dyDescent="0.3"/>
    <row r="379" ht="12" hidden="1" customHeight="1" x14ac:dyDescent="0.3"/>
    <row r="380" ht="12" hidden="1" customHeight="1" x14ac:dyDescent="0.3"/>
    <row r="381" ht="12" hidden="1" customHeight="1" x14ac:dyDescent="0.3"/>
    <row r="382" ht="12" hidden="1" customHeight="1" x14ac:dyDescent="0.3"/>
    <row r="383" ht="12" hidden="1" customHeight="1" x14ac:dyDescent="0.3"/>
    <row r="384" ht="12" hidden="1" customHeight="1" x14ac:dyDescent="0.3"/>
    <row r="385" ht="12" hidden="1" customHeight="1" x14ac:dyDescent="0.3"/>
    <row r="386" ht="12" hidden="1" customHeight="1" x14ac:dyDescent="0.3"/>
    <row r="387" ht="18" hidden="1" customHeight="1" x14ac:dyDescent="0.3"/>
    <row r="388" ht="12" hidden="1" customHeight="1" x14ac:dyDescent="0.3"/>
    <row r="389" ht="12" hidden="1" customHeight="1" x14ac:dyDescent="0.3"/>
    <row r="390" ht="12" hidden="1" customHeight="1" x14ac:dyDescent="0.3"/>
    <row r="391" ht="12" hidden="1" customHeight="1" x14ac:dyDescent="0.3"/>
    <row r="392" ht="12" hidden="1" customHeight="1" x14ac:dyDescent="0.3"/>
    <row r="393" ht="12" hidden="1" customHeight="1" x14ac:dyDescent="0.3"/>
    <row r="394" ht="12" hidden="1" customHeight="1" x14ac:dyDescent="0.3"/>
    <row r="395" ht="12" hidden="1" customHeight="1" x14ac:dyDescent="0.3"/>
    <row r="396" ht="12" hidden="1" customHeight="1" x14ac:dyDescent="0.3"/>
    <row r="397" ht="12" hidden="1" customHeight="1" x14ac:dyDescent="0.3"/>
    <row r="398" ht="12" hidden="1" customHeight="1" x14ac:dyDescent="0.3"/>
    <row r="399" ht="12" hidden="1" customHeight="1" x14ac:dyDescent="0.3"/>
    <row r="400" ht="12" hidden="1" customHeight="1" x14ac:dyDescent="0.3"/>
    <row r="401" ht="12" hidden="1" customHeight="1" x14ac:dyDescent="0.3"/>
    <row r="402" ht="12" hidden="1" customHeight="1" x14ac:dyDescent="0.3"/>
    <row r="403" ht="12" hidden="1" customHeight="1" x14ac:dyDescent="0.3"/>
    <row r="404" ht="12" hidden="1" customHeight="1" x14ac:dyDescent="0.3"/>
    <row r="405" ht="12" hidden="1" customHeight="1" x14ac:dyDescent="0.3"/>
    <row r="406" ht="12" hidden="1" customHeight="1" x14ac:dyDescent="0.3"/>
    <row r="407" ht="12" hidden="1" customHeight="1" x14ac:dyDescent="0.3"/>
    <row r="408" ht="12" hidden="1" customHeight="1" x14ac:dyDescent="0.3"/>
    <row r="409" ht="12" hidden="1" customHeight="1" x14ac:dyDescent="0.3"/>
    <row r="410" ht="12" hidden="1" customHeight="1" x14ac:dyDescent="0.3"/>
    <row r="411" ht="12" hidden="1" customHeight="1" x14ac:dyDescent="0.3"/>
    <row r="412" ht="12" hidden="1" customHeight="1" x14ac:dyDescent="0.3"/>
    <row r="413" ht="12" hidden="1" customHeight="1" x14ac:dyDescent="0.3"/>
    <row r="414" ht="12" hidden="1" customHeight="1" x14ac:dyDescent="0.3"/>
    <row r="415" ht="12" hidden="1" customHeight="1" x14ac:dyDescent="0.3"/>
    <row r="416" ht="12" hidden="1" customHeight="1" x14ac:dyDescent="0.3"/>
    <row r="417" ht="12" hidden="1" customHeight="1" x14ac:dyDescent="0.3"/>
    <row r="418" ht="12" hidden="1" customHeight="1" x14ac:dyDescent="0.3"/>
    <row r="419" ht="12" hidden="1" customHeight="1" x14ac:dyDescent="0.3"/>
    <row r="420" ht="12" hidden="1" customHeight="1" x14ac:dyDescent="0.3"/>
    <row r="421" ht="12" hidden="1" customHeight="1" x14ac:dyDescent="0.3"/>
    <row r="422" ht="18" hidden="1" customHeight="1" x14ac:dyDescent="0.3"/>
    <row r="423" ht="12" hidden="1" customHeight="1" x14ac:dyDescent="0.3"/>
    <row r="424" ht="12" hidden="1" customHeight="1" x14ac:dyDescent="0.3"/>
    <row r="425" ht="12" hidden="1" customHeight="1" x14ac:dyDescent="0.3"/>
    <row r="426" ht="12" hidden="1" customHeight="1" x14ac:dyDescent="0.3"/>
    <row r="427" ht="12" hidden="1" customHeight="1" x14ac:dyDescent="0.3"/>
    <row r="428" ht="12" hidden="1" customHeight="1" x14ac:dyDescent="0.3"/>
    <row r="429" ht="12" hidden="1" customHeight="1" x14ac:dyDescent="0.3"/>
    <row r="430" ht="12" hidden="1" customHeight="1" x14ac:dyDescent="0.3"/>
    <row r="431" ht="12" hidden="1" customHeight="1" x14ac:dyDescent="0.3"/>
    <row r="432" ht="12" hidden="1" customHeight="1" x14ac:dyDescent="0.3"/>
    <row r="433" ht="12" hidden="1" customHeight="1" x14ac:dyDescent="0.3"/>
    <row r="434" ht="12" hidden="1" customHeight="1" x14ac:dyDescent="0.3"/>
    <row r="435" ht="12" hidden="1" customHeight="1" x14ac:dyDescent="0.3"/>
    <row r="436" ht="12" hidden="1" customHeight="1" x14ac:dyDescent="0.3"/>
    <row r="437" ht="12" hidden="1" customHeight="1" x14ac:dyDescent="0.3"/>
    <row r="438" ht="12" hidden="1" customHeight="1" x14ac:dyDescent="0.3"/>
    <row r="439" ht="12" hidden="1" customHeight="1" x14ac:dyDescent="0.3"/>
    <row r="440" ht="12" hidden="1" customHeight="1" x14ac:dyDescent="0.3"/>
    <row r="441" ht="12" hidden="1" customHeight="1" x14ac:dyDescent="0.3"/>
    <row r="442" ht="12" hidden="1" customHeight="1" x14ac:dyDescent="0.3"/>
    <row r="443" ht="12" hidden="1" customHeight="1" x14ac:dyDescent="0.3"/>
    <row r="444" ht="12" hidden="1" customHeight="1" x14ac:dyDescent="0.3"/>
    <row r="445" ht="12" hidden="1" customHeight="1" x14ac:dyDescent="0.3"/>
    <row r="446" ht="12" hidden="1" customHeight="1" x14ac:dyDescent="0.3"/>
    <row r="447" ht="12" hidden="1" customHeight="1" x14ac:dyDescent="0.3"/>
    <row r="448" ht="12" hidden="1" customHeight="1" x14ac:dyDescent="0.3"/>
    <row r="449" ht="12" hidden="1" customHeight="1" x14ac:dyDescent="0.3"/>
    <row r="450" ht="12" hidden="1" customHeight="1" x14ac:dyDescent="0.3"/>
    <row r="451" ht="12" hidden="1" customHeight="1" x14ac:dyDescent="0.3"/>
    <row r="452" ht="12" hidden="1" customHeight="1" x14ac:dyDescent="0.3"/>
    <row r="453" ht="12" hidden="1" customHeight="1" x14ac:dyDescent="0.3"/>
    <row r="454" ht="12" hidden="1" customHeight="1" x14ac:dyDescent="0.3"/>
    <row r="455" ht="12" hidden="1" customHeight="1" x14ac:dyDescent="0.3"/>
    <row r="456" ht="12" hidden="1" customHeight="1" x14ac:dyDescent="0.3"/>
    <row r="457" ht="18" hidden="1" customHeight="1" x14ac:dyDescent="0.3"/>
    <row r="458" ht="12" hidden="1" customHeight="1" x14ac:dyDescent="0.3"/>
    <row r="459" ht="12" hidden="1" customHeight="1" x14ac:dyDescent="0.3"/>
    <row r="460" ht="12" hidden="1" customHeight="1" x14ac:dyDescent="0.3"/>
    <row r="461" ht="12" hidden="1" customHeight="1" x14ac:dyDescent="0.3"/>
    <row r="462" ht="12" hidden="1" customHeight="1" x14ac:dyDescent="0.3"/>
    <row r="463" ht="12" hidden="1" customHeight="1" x14ac:dyDescent="0.3"/>
    <row r="464" ht="12" hidden="1" customHeight="1" x14ac:dyDescent="0.3"/>
    <row r="465" ht="12" hidden="1" customHeight="1" x14ac:dyDescent="0.3"/>
    <row r="466" ht="12" hidden="1" customHeight="1" x14ac:dyDescent="0.3"/>
    <row r="467" ht="12" hidden="1" customHeight="1" x14ac:dyDescent="0.3"/>
    <row r="468" ht="12" hidden="1" customHeight="1" x14ac:dyDescent="0.3"/>
    <row r="469" ht="12" hidden="1" customHeight="1" x14ac:dyDescent="0.3"/>
    <row r="470" ht="12" hidden="1" customHeight="1" x14ac:dyDescent="0.3"/>
    <row r="471" ht="12" hidden="1" customHeight="1" x14ac:dyDescent="0.3"/>
    <row r="472" ht="12" hidden="1" customHeight="1" x14ac:dyDescent="0.3"/>
    <row r="473" ht="12" hidden="1" customHeight="1" x14ac:dyDescent="0.3"/>
    <row r="474" ht="12" hidden="1" customHeight="1" x14ac:dyDescent="0.3"/>
    <row r="475" ht="12" hidden="1" customHeight="1" x14ac:dyDescent="0.3"/>
    <row r="476" ht="12" hidden="1" customHeight="1" x14ac:dyDescent="0.3"/>
    <row r="477" ht="12" hidden="1" customHeight="1" x14ac:dyDescent="0.3"/>
    <row r="478" ht="12" hidden="1" customHeight="1" x14ac:dyDescent="0.3"/>
    <row r="479" ht="12" hidden="1" customHeight="1" x14ac:dyDescent="0.3"/>
    <row r="480" ht="12" hidden="1" customHeight="1" x14ac:dyDescent="0.3"/>
    <row r="481" ht="12" hidden="1" customHeight="1" x14ac:dyDescent="0.3"/>
    <row r="482" ht="12" hidden="1" customHeight="1" x14ac:dyDescent="0.3"/>
    <row r="483" ht="12" hidden="1" customHeight="1" x14ac:dyDescent="0.3"/>
    <row r="484" ht="12" hidden="1" customHeight="1" x14ac:dyDescent="0.3"/>
    <row r="485" ht="12" hidden="1" customHeight="1" x14ac:dyDescent="0.3"/>
    <row r="486" ht="12" hidden="1" customHeight="1" x14ac:dyDescent="0.3"/>
    <row r="487" ht="12" hidden="1" customHeight="1" x14ac:dyDescent="0.3"/>
    <row r="488" ht="12" hidden="1" customHeight="1" x14ac:dyDescent="0.3"/>
    <row r="489" ht="12" hidden="1" customHeight="1" x14ac:dyDescent="0.3"/>
    <row r="490" ht="12" hidden="1" customHeight="1" x14ac:dyDescent="0.3"/>
    <row r="491" ht="12" hidden="1" customHeight="1" x14ac:dyDescent="0.3"/>
    <row r="492" ht="18" hidden="1" customHeight="1" x14ac:dyDescent="0.3"/>
    <row r="493" ht="12" hidden="1" customHeight="1" x14ac:dyDescent="0.3"/>
    <row r="494" ht="12" hidden="1" customHeight="1" x14ac:dyDescent="0.3"/>
    <row r="495" ht="12" hidden="1" customHeight="1" x14ac:dyDescent="0.3"/>
    <row r="496" ht="12" hidden="1" customHeight="1" x14ac:dyDescent="0.3"/>
    <row r="497" ht="12" hidden="1" customHeight="1" x14ac:dyDescent="0.3"/>
    <row r="498" ht="12" hidden="1" customHeight="1" x14ac:dyDescent="0.3"/>
    <row r="499" ht="12" hidden="1" customHeight="1" x14ac:dyDescent="0.3"/>
    <row r="500" ht="12" hidden="1" customHeight="1" x14ac:dyDescent="0.3"/>
    <row r="501" ht="12" hidden="1" customHeight="1" x14ac:dyDescent="0.3"/>
    <row r="502" ht="12" hidden="1" customHeight="1" x14ac:dyDescent="0.3"/>
    <row r="503" ht="12" hidden="1" customHeight="1" x14ac:dyDescent="0.3"/>
    <row r="504" ht="12" hidden="1" customHeight="1" x14ac:dyDescent="0.3"/>
    <row r="505" ht="12" hidden="1" customHeight="1" x14ac:dyDescent="0.3"/>
    <row r="506" ht="12" hidden="1" customHeight="1" x14ac:dyDescent="0.3"/>
    <row r="507" ht="12" hidden="1" customHeight="1" x14ac:dyDescent="0.3"/>
    <row r="508" ht="12" hidden="1" customHeight="1" x14ac:dyDescent="0.3"/>
    <row r="509" ht="12" hidden="1" customHeight="1" x14ac:dyDescent="0.3"/>
    <row r="510" ht="12" hidden="1" customHeight="1" x14ac:dyDescent="0.3"/>
    <row r="511" ht="12" hidden="1" customHeight="1" x14ac:dyDescent="0.3"/>
    <row r="512" ht="12" hidden="1" customHeight="1" x14ac:dyDescent="0.3"/>
    <row r="513" ht="12" hidden="1" customHeight="1" x14ac:dyDescent="0.3"/>
    <row r="514" ht="12" hidden="1" customHeight="1" x14ac:dyDescent="0.3"/>
    <row r="515" ht="12" hidden="1" customHeight="1" x14ac:dyDescent="0.3"/>
    <row r="516" ht="12" hidden="1" customHeight="1" x14ac:dyDescent="0.3"/>
    <row r="517" ht="12" hidden="1" customHeight="1" x14ac:dyDescent="0.3"/>
    <row r="518" ht="12" hidden="1" customHeight="1" x14ac:dyDescent="0.3"/>
    <row r="519" ht="12" hidden="1" customHeight="1" x14ac:dyDescent="0.3"/>
    <row r="520" ht="12" hidden="1" customHeight="1" x14ac:dyDescent="0.3"/>
    <row r="521" ht="12" hidden="1" customHeight="1" x14ac:dyDescent="0.3"/>
    <row r="522" ht="12" hidden="1" customHeight="1" x14ac:dyDescent="0.3"/>
    <row r="523" ht="12" hidden="1" customHeight="1" x14ac:dyDescent="0.3"/>
    <row r="524" ht="12" hidden="1" customHeight="1" x14ac:dyDescent="0.3"/>
    <row r="525" ht="12" hidden="1" customHeight="1" x14ac:dyDescent="0.3"/>
    <row r="526" ht="12" hidden="1" customHeight="1" x14ac:dyDescent="0.3"/>
    <row r="527" ht="18" hidden="1" customHeight="1" x14ac:dyDescent="0.3"/>
    <row r="528" ht="12" hidden="1" customHeight="1" x14ac:dyDescent="0.3"/>
    <row r="529" ht="12" hidden="1" customHeight="1" x14ac:dyDescent="0.3"/>
    <row r="530" ht="12" hidden="1" customHeight="1" x14ac:dyDescent="0.3"/>
    <row r="531" ht="12" hidden="1" customHeight="1" x14ac:dyDescent="0.3"/>
    <row r="532" ht="12" hidden="1" customHeight="1" x14ac:dyDescent="0.3"/>
    <row r="533" ht="12" hidden="1" customHeight="1" x14ac:dyDescent="0.3"/>
    <row r="534" ht="12" hidden="1" customHeight="1" x14ac:dyDescent="0.3"/>
    <row r="535" ht="12" hidden="1" customHeight="1" x14ac:dyDescent="0.3"/>
    <row r="536" ht="12" hidden="1" customHeight="1" x14ac:dyDescent="0.3"/>
    <row r="537" ht="12" hidden="1" customHeight="1" x14ac:dyDescent="0.3"/>
    <row r="538" ht="12" hidden="1" customHeight="1" x14ac:dyDescent="0.3"/>
    <row r="539" ht="12" hidden="1" customHeight="1" x14ac:dyDescent="0.3"/>
    <row r="540" ht="12" hidden="1" customHeight="1" x14ac:dyDescent="0.3"/>
    <row r="541" ht="12" hidden="1" customHeight="1" x14ac:dyDescent="0.3"/>
    <row r="542" ht="12" hidden="1" customHeight="1" x14ac:dyDescent="0.3"/>
    <row r="543" ht="12" hidden="1" customHeight="1" x14ac:dyDescent="0.3"/>
    <row r="544" ht="12" hidden="1" customHeight="1" x14ac:dyDescent="0.3"/>
    <row r="545" ht="12" hidden="1" customHeight="1" x14ac:dyDescent="0.3"/>
    <row r="546" ht="12" hidden="1" customHeight="1" x14ac:dyDescent="0.3"/>
    <row r="547" ht="12" hidden="1" customHeight="1" x14ac:dyDescent="0.3"/>
    <row r="548" ht="12" hidden="1" customHeight="1" x14ac:dyDescent="0.3"/>
    <row r="549" ht="12" hidden="1" customHeight="1" x14ac:dyDescent="0.3"/>
    <row r="550" ht="12" hidden="1" customHeight="1" x14ac:dyDescent="0.3"/>
    <row r="551" ht="12" hidden="1" customHeight="1" x14ac:dyDescent="0.3"/>
    <row r="552" ht="12" hidden="1" customHeight="1" x14ac:dyDescent="0.3"/>
    <row r="553" ht="12" hidden="1" customHeight="1" x14ac:dyDescent="0.3"/>
    <row r="554" ht="12" hidden="1" customHeight="1" x14ac:dyDescent="0.3"/>
    <row r="555" ht="12" hidden="1" customHeight="1" x14ac:dyDescent="0.3"/>
    <row r="556" ht="12" hidden="1" customHeight="1" x14ac:dyDescent="0.3"/>
    <row r="557" ht="12" hidden="1" customHeight="1" x14ac:dyDescent="0.3"/>
    <row r="558" ht="12" hidden="1" customHeight="1" x14ac:dyDescent="0.3"/>
    <row r="559" ht="12" hidden="1" customHeight="1" x14ac:dyDescent="0.3"/>
    <row r="560" ht="12" hidden="1" customHeight="1" x14ac:dyDescent="0.3"/>
    <row r="561" ht="12" hidden="1" customHeight="1" x14ac:dyDescent="0.3"/>
    <row r="562" ht="18" hidden="1" customHeight="1" x14ac:dyDescent="0.3"/>
    <row r="563" ht="12" hidden="1" customHeight="1" x14ac:dyDescent="0.3"/>
    <row r="564" ht="12" hidden="1" customHeight="1" x14ac:dyDescent="0.3"/>
    <row r="565" ht="12" hidden="1" customHeight="1" x14ac:dyDescent="0.3"/>
    <row r="566" ht="12" hidden="1" customHeight="1" x14ac:dyDescent="0.3"/>
    <row r="567" ht="12" hidden="1" customHeight="1" x14ac:dyDescent="0.3"/>
    <row r="568" ht="12" hidden="1" customHeight="1" x14ac:dyDescent="0.3"/>
    <row r="569" ht="12" hidden="1" customHeight="1" x14ac:dyDescent="0.3"/>
    <row r="570" ht="12" hidden="1" customHeight="1" x14ac:dyDescent="0.3"/>
    <row r="571" ht="12" hidden="1" customHeight="1" x14ac:dyDescent="0.3"/>
    <row r="572" ht="12" hidden="1" customHeight="1" x14ac:dyDescent="0.3"/>
    <row r="573" ht="12" hidden="1" customHeight="1" x14ac:dyDescent="0.3"/>
    <row r="574" ht="12" hidden="1" customHeight="1" x14ac:dyDescent="0.3"/>
    <row r="575" ht="12" hidden="1" customHeight="1" x14ac:dyDescent="0.3"/>
    <row r="576" ht="12" hidden="1" customHeight="1" x14ac:dyDescent="0.3"/>
    <row r="577" ht="12" hidden="1" customHeight="1" x14ac:dyDescent="0.3"/>
    <row r="578" ht="12" hidden="1" customHeight="1" x14ac:dyDescent="0.3"/>
    <row r="579" ht="12" hidden="1" customHeight="1" x14ac:dyDescent="0.3"/>
    <row r="580" ht="12" hidden="1" customHeight="1" x14ac:dyDescent="0.3"/>
    <row r="581" ht="12" hidden="1" customHeight="1" x14ac:dyDescent="0.3"/>
    <row r="582" ht="12" hidden="1" customHeight="1" x14ac:dyDescent="0.3"/>
    <row r="583" ht="12" hidden="1" customHeight="1" x14ac:dyDescent="0.3"/>
    <row r="584" ht="12" hidden="1" customHeight="1" x14ac:dyDescent="0.3"/>
    <row r="585" ht="12" hidden="1" customHeight="1" x14ac:dyDescent="0.3"/>
    <row r="586" ht="12" hidden="1" customHeight="1" x14ac:dyDescent="0.3"/>
    <row r="587" ht="12" hidden="1" customHeight="1" x14ac:dyDescent="0.3"/>
    <row r="588" ht="12" hidden="1" customHeight="1" x14ac:dyDescent="0.3"/>
    <row r="589" ht="12" hidden="1" customHeight="1" x14ac:dyDescent="0.3"/>
    <row r="590" ht="12" hidden="1" customHeight="1" x14ac:dyDescent="0.3"/>
    <row r="591" ht="12" hidden="1" customHeight="1" x14ac:dyDescent="0.3"/>
    <row r="592" ht="12" hidden="1" customHeight="1" x14ac:dyDescent="0.3"/>
    <row r="593" ht="12" hidden="1" customHeight="1" x14ac:dyDescent="0.3"/>
    <row r="594" ht="12" hidden="1" customHeight="1" x14ac:dyDescent="0.3"/>
    <row r="595" ht="12" hidden="1" customHeight="1" x14ac:dyDescent="0.3"/>
    <row r="596" ht="12" hidden="1" customHeight="1" x14ac:dyDescent="0.3"/>
    <row r="597" ht="18" hidden="1" customHeight="1" x14ac:dyDescent="0.3"/>
    <row r="598" ht="12" hidden="1" customHeight="1" x14ac:dyDescent="0.3"/>
    <row r="599" ht="12" hidden="1" customHeight="1" x14ac:dyDescent="0.3"/>
    <row r="600" ht="12" hidden="1" customHeight="1" x14ac:dyDescent="0.3"/>
    <row r="601" ht="12" hidden="1" customHeight="1" x14ac:dyDescent="0.3"/>
    <row r="602" ht="12" hidden="1" customHeight="1" x14ac:dyDescent="0.3"/>
    <row r="603" ht="12" hidden="1" customHeight="1" x14ac:dyDescent="0.3"/>
    <row r="604" ht="12" hidden="1" customHeight="1" x14ac:dyDescent="0.3"/>
    <row r="605" ht="12" hidden="1" customHeight="1" x14ac:dyDescent="0.3"/>
    <row r="606" ht="12" hidden="1" customHeight="1" x14ac:dyDescent="0.3"/>
    <row r="607" ht="12" hidden="1" customHeight="1" x14ac:dyDescent="0.3"/>
    <row r="608" ht="12" hidden="1" customHeight="1" x14ac:dyDescent="0.3"/>
    <row r="609" ht="12" hidden="1" customHeight="1" x14ac:dyDescent="0.3"/>
    <row r="610" ht="12" hidden="1" customHeight="1" x14ac:dyDescent="0.3"/>
    <row r="611" ht="12" hidden="1" customHeight="1" x14ac:dyDescent="0.3"/>
    <row r="612" ht="12" hidden="1" customHeight="1" x14ac:dyDescent="0.3"/>
    <row r="613" ht="12" hidden="1" customHeight="1" x14ac:dyDescent="0.3"/>
    <row r="614" ht="12" hidden="1" customHeight="1" x14ac:dyDescent="0.3"/>
    <row r="615" ht="12" hidden="1" customHeight="1" x14ac:dyDescent="0.3"/>
    <row r="616" ht="12" hidden="1" customHeight="1" x14ac:dyDescent="0.3"/>
    <row r="617" ht="12" hidden="1" customHeight="1" x14ac:dyDescent="0.3"/>
    <row r="618" ht="12" hidden="1" customHeight="1" x14ac:dyDescent="0.3"/>
    <row r="619" ht="12" hidden="1" customHeight="1" x14ac:dyDescent="0.3"/>
    <row r="620" ht="12" hidden="1" customHeight="1" x14ac:dyDescent="0.3"/>
    <row r="621" ht="12" hidden="1" customHeight="1" x14ac:dyDescent="0.3"/>
    <row r="622" ht="12" hidden="1" customHeight="1" x14ac:dyDescent="0.3"/>
    <row r="623" ht="12" hidden="1" customHeight="1" x14ac:dyDescent="0.3"/>
    <row r="624" ht="12" hidden="1" customHeight="1" x14ac:dyDescent="0.3"/>
    <row r="625" ht="12" hidden="1" customHeight="1" x14ac:dyDescent="0.3"/>
    <row r="626" ht="12" hidden="1" customHeight="1" x14ac:dyDescent="0.3"/>
    <row r="627" ht="12" hidden="1" customHeight="1" x14ac:dyDescent="0.3"/>
    <row r="628" ht="12" hidden="1" customHeight="1" x14ac:dyDescent="0.3"/>
    <row r="629" ht="12" hidden="1" customHeight="1" x14ac:dyDescent="0.3"/>
    <row r="630" ht="12" hidden="1" customHeight="1" x14ac:dyDescent="0.3"/>
    <row r="631" ht="12" hidden="1" customHeight="1" x14ac:dyDescent="0.3"/>
    <row r="632" ht="18" hidden="1" customHeight="1" x14ac:dyDescent="0.3"/>
    <row r="633" ht="12" hidden="1" customHeight="1" x14ac:dyDescent="0.3"/>
    <row r="634" ht="12" hidden="1" customHeight="1" x14ac:dyDescent="0.3"/>
    <row r="635" ht="12" hidden="1" customHeight="1" x14ac:dyDescent="0.3"/>
    <row r="636" ht="12" hidden="1" customHeight="1" x14ac:dyDescent="0.3"/>
    <row r="637" ht="12" hidden="1" customHeight="1" x14ac:dyDescent="0.3"/>
    <row r="638" ht="12" hidden="1" customHeight="1" x14ac:dyDescent="0.3"/>
    <row r="639" ht="12" hidden="1" customHeight="1" x14ac:dyDescent="0.3"/>
    <row r="640" ht="12" hidden="1" customHeight="1" x14ac:dyDescent="0.3"/>
    <row r="641" ht="12" hidden="1" customHeight="1" x14ac:dyDescent="0.3"/>
    <row r="642" ht="12" hidden="1" customHeight="1" x14ac:dyDescent="0.3"/>
    <row r="643" ht="12" hidden="1" customHeight="1" x14ac:dyDescent="0.3"/>
    <row r="644" ht="12" hidden="1" customHeight="1" x14ac:dyDescent="0.3"/>
    <row r="645" ht="12" hidden="1" customHeight="1" x14ac:dyDescent="0.3"/>
    <row r="646" ht="12" hidden="1" customHeight="1" x14ac:dyDescent="0.3"/>
    <row r="647" ht="12" hidden="1" customHeight="1" x14ac:dyDescent="0.3"/>
    <row r="648" ht="12" hidden="1" customHeight="1" x14ac:dyDescent="0.3"/>
    <row r="649" ht="12" hidden="1" customHeight="1" x14ac:dyDescent="0.3"/>
    <row r="650" ht="12" hidden="1" customHeight="1" x14ac:dyDescent="0.3"/>
    <row r="651" ht="12" hidden="1" customHeight="1" x14ac:dyDescent="0.3"/>
    <row r="652" ht="12" hidden="1" customHeight="1" x14ac:dyDescent="0.3"/>
    <row r="653" ht="12" hidden="1" customHeight="1" x14ac:dyDescent="0.3"/>
    <row r="654" ht="12" hidden="1" customHeight="1" x14ac:dyDescent="0.3"/>
    <row r="655" ht="12" hidden="1" customHeight="1" x14ac:dyDescent="0.3"/>
    <row r="656" ht="12" hidden="1" customHeight="1" x14ac:dyDescent="0.3"/>
    <row r="657" ht="12" hidden="1" customHeight="1" x14ac:dyDescent="0.3"/>
    <row r="658" ht="12" hidden="1" customHeight="1" x14ac:dyDescent="0.3"/>
    <row r="659" ht="12" hidden="1" customHeight="1" x14ac:dyDescent="0.3"/>
    <row r="660" ht="12" hidden="1" customHeight="1" x14ac:dyDescent="0.3"/>
    <row r="661" ht="12" hidden="1" customHeight="1" x14ac:dyDescent="0.3"/>
    <row r="662" ht="12" hidden="1" customHeight="1" x14ac:dyDescent="0.3"/>
    <row r="663" ht="12" hidden="1" customHeight="1" x14ac:dyDescent="0.3"/>
    <row r="664" ht="12" hidden="1" customHeight="1" x14ac:dyDescent="0.3"/>
    <row r="665" ht="12" hidden="1" customHeight="1" x14ac:dyDescent="0.3"/>
    <row r="666" ht="12" hidden="1" customHeight="1" x14ac:dyDescent="0.3"/>
    <row r="667" ht="18" hidden="1" customHeight="1" x14ac:dyDescent="0.3"/>
    <row r="668" ht="12" hidden="1" customHeight="1" x14ac:dyDescent="0.3"/>
    <row r="669" ht="12" hidden="1" customHeight="1" x14ac:dyDescent="0.3"/>
    <row r="670" ht="12" hidden="1" customHeight="1" x14ac:dyDescent="0.3"/>
    <row r="671" ht="12" hidden="1" customHeight="1" x14ac:dyDescent="0.3"/>
    <row r="672" ht="12" hidden="1" customHeight="1" x14ac:dyDescent="0.3"/>
    <row r="673" ht="12" hidden="1" customHeight="1" x14ac:dyDescent="0.3"/>
    <row r="674" ht="12" hidden="1" customHeight="1" x14ac:dyDescent="0.3"/>
    <row r="675" ht="12" hidden="1" customHeight="1" x14ac:dyDescent="0.3"/>
    <row r="676" ht="12" hidden="1" customHeight="1" x14ac:dyDescent="0.3"/>
    <row r="677" ht="12" hidden="1" customHeight="1" x14ac:dyDescent="0.3"/>
    <row r="678" ht="12" hidden="1" customHeight="1" x14ac:dyDescent="0.3"/>
    <row r="679" ht="12" hidden="1" customHeight="1" x14ac:dyDescent="0.3"/>
    <row r="680" ht="12" hidden="1" customHeight="1" x14ac:dyDescent="0.3"/>
    <row r="681" ht="12" hidden="1" customHeight="1" x14ac:dyDescent="0.3"/>
    <row r="682" ht="12" hidden="1" customHeight="1" x14ac:dyDescent="0.3"/>
    <row r="683" ht="12" hidden="1" customHeight="1" x14ac:dyDescent="0.3"/>
    <row r="684" ht="12" hidden="1" customHeight="1" x14ac:dyDescent="0.3"/>
    <row r="685" ht="12" hidden="1" customHeight="1" x14ac:dyDescent="0.3"/>
    <row r="686" ht="12" hidden="1" customHeight="1" x14ac:dyDescent="0.3"/>
    <row r="687" ht="12" hidden="1" customHeight="1" x14ac:dyDescent="0.3"/>
    <row r="688" ht="12" hidden="1" customHeight="1" x14ac:dyDescent="0.3"/>
    <row r="689" ht="12" hidden="1" customHeight="1" x14ac:dyDescent="0.3"/>
    <row r="690" ht="12" hidden="1" customHeight="1" x14ac:dyDescent="0.3"/>
    <row r="691" ht="12" hidden="1" customHeight="1" x14ac:dyDescent="0.3"/>
    <row r="692" ht="12" hidden="1" customHeight="1" x14ac:dyDescent="0.3"/>
    <row r="693" ht="12" hidden="1" customHeight="1" x14ac:dyDescent="0.3"/>
    <row r="694" ht="12" hidden="1" customHeight="1" x14ac:dyDescent="0.3"/>
    <row r="695" ht="12" hidden="1" customHeight="1" x14ac:dyDescent="0.3"/>
    <row r="696" ht="12" hidden="1" customHeight="1" x14ac:dyDescent="0.3"/>
    <row r="697" ht="12" hidden="1" customHeight="1" x14ac:dyDescent="0.3"/>
    <row r="698" ht="12" hidden="1" customHeight="1" x14ac:dyDescent="0.3"/>
    <row r="699" ht="12" hidden="1" customHeight="1" x14ac:dyDescent="0.3"/>
    <row r="700" ht="12" hidden="1" customHeight="1" x14ac:dyDescent="0.3"/>
    <row r="701" ht="12" hidden="1" customHeight="1" x14ac:dyDescent="0.3"/>
    <row r="702" ht="18" hidden="1" customHeight="1" x14ac:dyDescent="0.3"/>
    <row r="703" ht="12" hidden="1" customHeight="1" x14ac:dyDescent="0.3"/>
    <row r="704" ht="12" hidden="1" customHeight="1" x14ac:dyDescent="0.3"/>
    <row r="705" ht="12" hidden="1" customHeight="1" x14ac:dyDescent="0.3"/>
    <row r="706" ht="12" hidden="1" customHeight="1" x14ac:dyDescent="0.3"/>
    <row r="707" ht="12" hidden="1" customHeight="1" x14ac:dyDescent="0.3"/>
    <row r="708" ht="12" hidden="1" customHeight="1" x14ac:dyDescent="0.3"/>
    <row r="709" ht="12" hidden="1" customHeight="1" x14ac:dyDescent="0.3"/>
    <row r="710" ht="12" hidden="1" customHeight="1" x14ac:dyDescent="0.3"/>
    <row r="711" ht="12" hidden="1" customHeight="1" x14ac:dyDescent="0.3"/>
    <row r="712" ht="12" hidden="1" customHeight="1" x14ac:dyDescent="0.3"/>
    <row r="713" ht="12" hidden="1" customHeight="1" x14ac:dyDescent="0.3"/>
    <row r="714" ht="12" hidden="1" customHeight="1" x14ac:dyDescent="0.3"/>
    <row r="715" ht="12" hidden="1" customHeight="1" x14ac:dyDescent="0.3"/>
    <row r="716" ht="12" hidden="1" customHeight="1" x14ac:dyDescent="0.3"/>
    <row r="717" ht="12" hidden="1" customHeight="1" x14ac:dyDescent="0.3"/>
    <row r="718" ht="12" hidden="1" customHeight="1" x14ac:dyDescent="0.3"/>
    <row r="719" ht="12" hidden="1" customHeight="1" x14ac:dyDescent="0.3"/>
    <row r="720" ht="12" hidden="1" customHeight="1" x14ac:dyDescent="0.3"/>
    <row r="721" ht="12" hidden="1" customHeight="1" x14ac:dyDescent="0.3"/>
    <row r="722" ht="12" hidden="1" customHeight="1" x14ac:dyDescent="0.3"/>
    <row r="723" ht="12" hidden="1" customHeight="1" x14ac:dyDescent="0.3"/>
    <row r="724" ht="12" hidden="1" customHeight="1" x14ac:dyDescent="0.3"/>
    <row r="725" ht="12" hidden="1" customHeight="1" x14ac:dyDescent="0.3"/>
    <row r="726" ht="12" hidden="1" customHeight="1" x14ac:dyDescent="0.3"/>
    <row r="727" ht="12" hidden="1" customHeight="1" x14ac:dyDescent="0.3"/>
    <row r="728" ht="12" hidden="1" customHeight="1" x14ac:dyDescent="0.3"/>
    <row r="729" ht="12" hidden="1" customHeight="1" x14ac:dyDescent="0.3"/>
    <row r="730" ht="12" hidden="1" customHeight="1" x14ac:dyDescent="0.3"/>
    <row r="731" ht="12" hidden="1" customHeight="1" x14ac:dyDescent="0.3"/>
    <row r="732" ht="12" hidden="1" customHeight="1" x14ac:dyDescent="0.3"/>
    <row r="733" ht="12" hidden="1" customHeight="1" x14ac:dyDescent="0.3"/>
    <row r="734" ht="12" hidden="1" customHeight="1" x14ac:dyDescent="0.3"/>
    <row r="735" ht="12" hidden="1" customHeight="1" x14ac:dyDescent="0.3"/>
    <row r="736" ht="12" hidden="1" customHeight="1" x14ac:dyDescent="0.3"/>
    <row r="737" ht="18" hidden="1" customHeight="1" x14ac:dyDescent="0.3"/>
    <row r="738" ht="12" hidden="1" customHeight="1" x14ac:dyDescent="0.3"/>
    <row r="739" ht="12" hidden="1" customHeight="1" x14ac:dyDescent="0.3"/>
    <row r="740" ht="12" hidden="1" customHeight="1" x14ac:dyDescent="0.3"/>
    <row r="741" ht="12" hidden="1" customHeight="1" x14ac:dyDescent="0.3"/>
    <row r="742" ht="12" hidden="1" customHeight="1" x14ac:dyDescent="0.3"/>
    <row r="743" ht="12" hidden="1" customHeight="1" x14ac:dyDescent="0.3"/>
    <row r="744" ht="12" hidden="1" customHeight="1" x14ac:dyDescent="0.3"/>
    <row r="745" ht="12" hidden="1" customHeight="1" x14ac:dyDescent="0.3"/>
    <row r="746" ht="12" hidden="1" customHeight="1" x14ac:dyDescent="0.3"/>
    <row r="747" ht="12" hidden="1" customHeight="1" x14ac:dyDescent="0.3"/>
    <row r="748" ht="12" hidden="1" customHeight="1" x14ac:dyDescent="0.3"/>
    <row r="749" ht="12" hidden="1" customHeight="1" x14ac:dyDescent="0.3"/>
    <row r="750" ht="12" hidden="1" customHeight="1" x14ac:dyDescent="0.3"/>
    <row r="751" ht="12" hidden="1" customHeight="1" x14ac:dyDescent="0.3"/>
    <row r="752" ht="12" hidden="1" customHeight="1" x14ac:dyDescent="0.3"/>
    <row r="753" ht="12" hidden="1" customHeight="1" x14ac:dyDescent="0.3"/>
    <row r="754" ht="12" hidden="1" customHeight="1" x14ac:dyDescent="0.3"/>
    <row r="755" ht="12" hidden="1" customHeight="1" x14ac:dyDescent="0.3"/>
    <row r="756" ht="12" hidden="1" customHeight="1" x14ac:dyDescent="0.3"/>
    <row r="757" ht="12" hidden="1" customHeight="1" x14ac:dyDescent="0.3"/>
    <row r="758" ht="12" hidden="1" customHeight="1" x14ac:dyDescent="0.3"/>
    <row r="759" ht="12" hidden="1" customHeight="1" x14ac:dyDescent="0.3"/>
    <row r="760" ht="12" hidden="1" customHeight="1" x14ac:dyDescent="0.3"/>
    <row r="761" ht="12" hidden="1" customHeight="1" x14ac:dyDescent="0.3"/>
    <row r="762" ht="12" hidden="1" customHeight="1" x14ac:dyDescent="0.3"/>
    <row r="763" ht="12" hidden="1" customHeight="1" x14ac:dyDescent="0.3"/>
    <row r="764" ht="12" hidden="1" customHeight="1" x14ac:dyDescent="0.3"/>
    <row r="765" ht="12" hidden="1" customHeight="1" x14ac:dyDescent="0.3"/>
    <row r="766" ht="12" hidden="1" customHeight="1" x14ac:dyDescent="0.3"/>
    <row r="767" ht="12" hidden="1" customHeight="1" x14ac:dyDescent="0.3"/>
    <row r="768" ht="12" hidden="1" customHeight="1" x14ac:dyDescent="0.3"/>
    <row r="769" ht="12" hidden="1" customHeight="1" x14ac:dyDescent="0.3"/>
    <row r="770" ht="12" hidden="1" customHeight="1" x14ac:dyDescent="0.3"/>
    <row r="771" ht="12" hidden="1" customHeight="1" x14ac:dyDescent="0.3"/>
    <row r="772" ht="18" hidden="1" customHeight="1" x14ac:dyDescent="0.3"/>
    <row r="773" ht="12" hidden="1" customHeight="1" x14ac:dyDescent="0.3"/>
    <row r="774" ht="12" hidden="1" customHeight="1" x14ac:dyDescent="0.3"/>
    <row r="775" ht="12" hidden="1" customHeight="1" x14ac:dyDescent="0.3"/>
    <row r="776" ht="12" hidden="1" customHeight="1" x14ac:dyDescent="0.3"/>
    <row r="777" ht="12" hidden="1" customHeight="1" x14ac:dyDescent="0.3"/>
    <row r="778" ht="12" hidden="1" customHeight="1" x14ac:dyDescent="0.3"/>
    <row r="779" ht="12" hidden="1" customHeight="1" x14ac:dyDescent="0.3"/>
    <row r="780" ht="12" hidden="1" customHeight="1" x14ac:dyDescent="0.3"/>
    <row r="781" ht="12" hidden="1" customHeight="1" x14ac:dyDescent="0.3"/>
    <row r="782" ht="12" hidden="1" customHeight="1" x14ac:dyDescent="0.3"/>
    <row r="783" ht="12" hidden="1" customHeight="1" x14ac:dyDescent="0.3"/>
    <row r="784" ht="12" hidden="1" customHeight="1" x14ac:dyDescent="0.3"/>
    <row r="785" ht="12" hidden="1" customHeight="1" x14ac:dyDescent="0.3"/>
    <row r="786" ht="12" hidden="1" customHeight="1" x14ac:dyDescent="0.3"/>
    <row r="787" ht="12" hidden="1" customHeight="1" x14ac:dyDescent="0.3"/>
    <row r="788" ht="12" hidden="1" customHeight="1" x14ac:dyDescent="0.3"/>
    <row r="789" ht="12" hidden="1" customHeight="1" x14ac:dyDescent="0.3"/>
    <row r="790" ht="12" hidden="1" customHeight="1" x14ac:dyDescent="0.3"/>
    <row r="791" ht="12" hidden="1" customHeight="1" x14ac:dyDescent="0.3"/>
    <row r="792" ht="12" hidden="1" customHeight="1" x14ac:dyDescent="0.3"/>
    <row r="793" ht="12" hidden="1" customHeight="1" x14ac:dyDescent="0.3"/>
    <row r="794" ht="12" hidden="1" customHeight="1" x14ac:dyDescent="0.3"/>
    <row r="795" ht="12" hidden="1" customHeight="1" x14ac:dyDescent="0.3"/>
    <row r="796" ht="12" hidden="1" customHeight="1" x14ac:dyDescent="0.3"/>
    <row r="797" ht="12" hidden="1" customHeight="1" x14ac:dyDescent="0.3"/>
    <row r="798" ht="12" hidden="1" customHeight="1" x14ac:dyDescent="0.3"/>
    <row r="799" ht="12" hidden="1" customHeight="1" x14ac:dyDescent="0.3"/>
    <row r="800" ht="12" hidden="1" customHeight="1" x14ac:dyDescent="0.3"/>
    <row r="801" ht="12" hidden="1" customHeight="1" x14ac:dyDescent="0.3"/>
    <row r="802" ht="12" hidden="1" customHeight="1" x14ac:dyDescent="0.3"/>
    <row r="803" ht="12" hidden="1" customHeight="1" x14ac:dyDescent="0.3"/>
    <row r="804" ht="12" hidden="1" customHeight="1" x14ac:dyDescent="0.3"/>
    <row r="805" ht="12" hidden="1" customHeight="1" x14ac:dyDescent="0.3"/>
    <row r="806" ht="12" hidden="1" customHeight="1" x14ac:dyDescent="0.3"/>
    <row r="807" ht="18" hidden="1" customHeight="1" x14ac:dyDescent="0.3"/>
    <row r="808" ht="12" hidden="1" customHeight="1" x14ac:dyDescent="0.3"/>
    <row r="809" ht="12" hidden="1" customHeight="1" x14ac:dyDescent="0.3"/>
    <row r="810" ht="12" hidden="1" customHeight="1" x14ac:dyDescent="0.3"/>
    <row r="811" ht="12" hidden="1" customHeight="1" x14ac:dyDescent="0.3"/>
    <row r="812" ht="12" hidden="1" customHeight="1" x14ac:dyDescent="0.3"/>
    <row r="813" ht="12" hidden="1" customHeight="1" x14ac:dyDescent="0.3"/>
    <row r="814" ht="12" hidden="1" customHeight="1" x14ac:dyDescent="0.3"/>
    <row r="815" ht="12" hidden="1" customHeight="1" x14ac:dyDescent="0.3"/>
    <row r="816" ht="12" hidden="1" customHeight="1" x14ac:dyDescent="0.3"/>
    <row r="817" ht="12" hidden="1" customHeight="1" x14ac:dyDescent="0.3"/>
    <row r="818" ht="12" hidden="1" customHeight="1" x14ac:dyDescent="0.3"/>
    <row r="819" ht="12" hidden="1" customHeight="1" x14ac:dyDescent="0.3"/>
    <row r="820" ht="12" hidden="1" customHeight="1" x14ac:dyDescent="0.3"/>
    <row r="821" ht="12" hidden="1" customHeight="1" x14ac:dyDescent="0.3"/>
    <row r="822" ht="12" hidden="1" customHeight="1" x14ac:dyDescent="0.3"/>
    <row r="823" ht="12" hidden="1" customHeight="1" x14ac:dyDescent="0.3"/>
    <row r="824" ht="12" hidden="1" customHeight="1" x14ac:dyDescent="0.3"/>
    <row r="825" ht="12" hidden="1" customHeight="1" x14ac:dyDescent="0.3"/>
    <row r="826" ht="12" hidden="1" customHeight="1" x14ac:dyDescent="0.3"/>
    <row r="827" ht="12" hidden="1" customHeight="1" x14ac:dyDescent="0.3"/>
    <row r="828" ht="12" hidden="1" customHeight="1" x14ac:dyDescent="0.3"/>
    <row r="829" ht="12" hidden="1" customHeight="1" x14ac:dyDescent="0.3"/>
    <row r="830" ht="12" hidden="1" customHeight="1" x14ac:dyDescent="0.3"/>
    <row r="831" ht="12" hidden="1" customHeight="1" x14ac:dyDescent="0.3"/>
    <row r="832" ht="12" hidden="1" customHeight="1" x14ac:dyDescent="0.3"/>
    <row r="833" ht="12" hidden="1" customHeight="1" x14ac:dyDescent="0.3"/>
    <row r="834" ht="12" hidden="1" customHeight="1" x14ac:dyDescent="0.3"/>
    <row r="835" ht="12" hidden="1" customHeight="1" x14ac:dyDescent="0.3"/>
    <row r="836" ht="12" hidden="1" customHeight="1" x14ac:dyDescent="0.3"/>
    <row r="837" ht="12" hidden="1" customHeight="1" x14ac:dyDescent="0.3"/>
    <row r="838" ht="12" hidden="1" customHeight="1" x14ac:dyDescent="0.3"/>
    <row r="839" ht="12" hidden="1" customHeight="1" x14ac:dyDescent="0.3"/>
    <row r="840" ht="12" hidden="1" customHeight="1" x14ac:dyDescent="0.3"/>
    <row r="841" ht="12" hidden="1" customHeight="1" x14ac:dyDescent="0.3"/>
    <row r="842" ht="18" hidden="1" customHeight="1" x14ac:dyDescent="0.3"/>
    <row r="843" ht="12" hidden="1" customHeight="1" x14ac:dyDescent="0.3"/>
    <row r="844" ht="12" hidden="1" customHeight="1" x14ac:dyDescent="0.3"/>
    <row r="845" ht="12" hidden="1" customHeight="1" x14ac:dyDescent="0.3"/>
    <row r="846" ht="12" hidden="1" customHeight="1" x14ac:dyDescent="0.3"/>
    <row r="847" ht="12" hidden="1" customHeight="1" x14ac:dyDescent="0.3"/>
    <row r="848" ht="12" hidden="1" customHeight="1" x14ac:dyDescent="0.3"/>
    <row r="849" ht="12" hidden="1" customHeight="1" x14ac:dyDescent="0.3"/>
    <row r="850" ht="12" hidden="1" customHeight="1" x14ac:dyDescent="0.3"/>
    <row r="851" ht="12" hidden="1" customHeight="1" x14ac:dyDescent="0.3"/>
    <row r="852" ht="12" hidden="1" customHeight="1" x14ac:dyDescent="0.3"/>
    <row r="853" ht="12" hidden="1" customHeight="1" x14ac:dyDescent="0.3"/>
    <row r="854" ht="12" hidden="1" customHeight="1" x14ac:dyDescent="0.3"/>
    <row r="855" ht="12" hidden="1" customHeight="1" x14ac:dyDescent="0.3"/>
    <row r="856" ht="12" hidden="1" customHeight="1" x14ac:dyDescent="0.3"/>
    <row r="857" ht="12" hidden="1" customHeight="1" x14ac:dyDescent="0.3"/>
    <row r="858" ht="12" hidden="1" customHeight="1" x14ac:dyDescent="0.3"/>
    <row r="859" ht="12" hidden="1" customHeight="1" x14ac:dyDescent="0.3"/>
    <row r="860" ht="12" hidden="1" customHeight="1" x14ac:dyDescent="0.3"/>
    <row r="861" ht="12" hidden="1" customHeight="1" x14ac:dyDescent="0.3"/>
    <row r="862" ht="12" hidden="1" customHeight="1" x14ac:dyDescent="0.3"/>
    <row r="863" ht="12" hidden="1" customHeight="1" x14ac:dyDescent="0.3"/>
    <row r="864" ht="12" hidden="1" customHeight="1" x14ac:dyDescent="0.3"/>
    <row r="865" ht="12" hidden="1" customHeight="1" x14ac:dyDescent="0.3"/>
    <row r="866" ht="12" hidden="1" customHeight="1" x14ac:dyDescent="0.3"/>
    <row r="867" ht="12" hidden="1" customHeight="1" x14ac:dyDescent="0.3"/>
    <row r="868" ht="12" hidden="1" customHeight="1" x14ac:dyDescent="0.3"/>
    <row r="869" ht="12" hidden="1" customHeight="1" x14ac:dyDescent="0.3"/>
    <row r="870" ht="12" hidden="1" customHeight="1" x14ac:dyDescent="0.3"/>
    <row r="871" ht="12" hidden="1" customHeight="1" x14ac:dyDescent="0.3"/>
    <row r="872" ht="12" hidden="1" customHeight="1" x14ac:dyDescent="0.3"/>
    <row r="873" ht="12" hidden="1" customHeight="1" x14ac:dyDescent="0.3"/>
    <row r="874" ht="12" hidden="1" customHeight="1" x14ac:dyDescent="0.3"/>
    <row r="875" ht="12" hidden="1" customHeight="1" x14ac:dyDescent="0.3"/>
    <row r="876" ht="12" hidden="1" customHeight="1" x14ac:dyDescent="0.3"/>
    <row r="877" ht="18" hidden="1" customHeight="1" x14ac:dyDescent="0.3"/>
    <row r="878" ht="12" hidden="1" customHeight="1" x14ac:dyDescent="0.3"/>
    <row r="879" ht="12" hidden="1" customHeight="1" x14ac:dyDescent="0.3"/>
    <row r="880" ht="12" hidden="1" customHeight="1" x14ac:dyDescent="0.3"/>
    <row r="881" ht="12" hidden="1" customHeight="1" x14ac:dyDescent="0.3"/>
    <row r="882" ht="12" hidden="1" customHeight="1" x14ac:dyDescent="0.3"/>
    <row r="883" ht="12" hidden="1" customHeight="1" x14ac:dyDescent="0.3"/>
    <row r="884" ht="12" hidden="1" customHeight="1" x14ac:dyDescent="0.3"/>
    <row r="885" ht="12" hidden="1" customHeight="1" x14ac:dyDescent="0.3"/>
    <row r="886" ht="12" hidden="1" customHeight="1" x14ac:dyDescent="0.3"/>
    <row r="887" ht="12" hidden="1" customHeight="1" x14ac:dyDescent="0.3"/>
    <row r="888" ht="12" hidden="1" customHeight="1" x14ac:dyDescent="0.3"/>
    <row r="889" ht="12" hidden="1" customHeight="1" x14ac:dyDescent="0.3"/>
    <row r="890" ht="12" hidden="1" customHeight="1" x14ac:dyDescent="0.3"/>
    <row r="891" ht="12" hidden="1" customHeight="1" x14ac:dyDescent="0.3"/>
    <row r="892" ht="12" hidden="1" customHeight="1" x14ac:dyDescent="0.3"/>
    <row r="893" ht="12" hidden="1" customHeight="1" x14ac:dyDescent="0.3"/>
    <row r="894" ht="12" hidden="1" customHeight="1" x14ac:dyDescent="0.3"/>
    <row r="895" ht="12" hidden="1" customHeight="1" x14ac:dyDescent="0.3"/>
    <row r="896" ht="12" hidden="1" customHeight="1" x14ac:dyDescent="0.3"/>
    <row r="897" ht="12" hidden="1" customHeight="1" x14ac:dyDescent="0.3"/>
    <row r="898" ht="12" hidden="1" customHeight="1" x14ac:dyDescent="0.3"/>
    <row r="899" ht="12" hidden="1" customHeight="1" x14ac:dyDescent="0.3"/>
    <row r="900" ht="12" hidden="1" customHeight="1" x14ac:dyDescent="0.3"/>
    <row r="901" ht="12" hidden="1" customHeight="1" x14ac:dyDescent="0.3"/>
    <row r="902" ht="12" hidden="1" customHeight="1" x14ac:dyDescent="0.3"/>
    <row r="903" ht="12" hidden="1" customHeight="1" x14ac:dyDescent="0.3"/>
    <row r="904" ht="12" hidden="1" customHeight="1" x14ac:dyDescent="0.3"/>
    <row r="905" ht="12" hidden="1" customHeight="1" x14ac:dyDescent="0.3"/>
    <row r="906" ht="12" hidden="1" customHeight="1" x14ac:dyDescent="0.3"/>
    <row r="907" ht="12" hidden="1" customHeight="1" x14ac:dyDescent="0.3"/>
    <row r="908" ht="12" hidden="1" customHeight="1" x14ac:dyDescent="0.3"/>
    <row r="909" ht="12" hidden="1" customHeight="1" x14ac:dyDescent="0.3"/>
    <row r="910" ht="12" hidden="1" customHeight="1" x14ac:dyDescent="0.3"/>
    <row r="911" ht="12" hidden="1" customHeight="1" x14ac:dyDescent="0.3"/>
    <row r="912" ht="18" hidden="1" customHeight="1" x14ac:dyDescent="0.3"/>
    <row r="913" ht="12" hidden="1" customHeight="1" x14ac:dyDescent="0.3"/>
    <row r="914" ht="12" hidden="1" customHeight="1" x14ac:dyDescent="0.3"/>
    <row r="915" ht="12" hidden="1" customHeight="1" x14ac:dyDescent="0.3"/>
    <row r="916" ht="12" hidden="1" customHeight="1" x14ac:dyDescent="0.3"/>
    <row r="917" ht="12" hidden="1" customHeight="1" x14ac:dyDescent="0.3"/>
    <row r="918" ht="12" hidden="1" customHeight="1" x14ac:dyDescent="0.3"/>
    <row r="919" ht="12" hidden="1" customHeight="1" x14ac:dyDescent="0.3"/>
    <row r="920" ht="12" hidden="1" customHeight="1" x14ac:dyDescent="0.3"/>
    <row r="921" ht="12" hidden="1" customHeight="1" x14ac:dyDescent="0.3"/>
    <row r="922" ht="12" hidden="1" customHeight="1" x14ac:dyDescent="0.3"/>
    <row r="923" ht="12" hidden="1" customHeight="1" x14ac:dyDescent="0.3"/>
    <row r="924" ht="12" hidden="1" customHeight="1" x14ac:dyDescent="0.3"/>
    <row r="925" ht="12" hidden="1" customHeight="1" x14ac:dyDescent="0.3"/>
    <row r="926" ht="12" hidden="1" customHeight="1" x14ac:dyDescent="0.3"/>
    <row r="927" ht="12" hidden="1" customHeight="1" x14ac:dyDescent="0.3"/>
    <row r="928" ht="12" hidden="1" customHeight="1" x14ac:dyDescent="0.3"/>
    <row r="929" ht="12" hidden="1" customHeight="1" x14ac:dyDescent="0.3"/>
    <row r="930" ht="12" hidden="1" customHeight="1" x14ac:dyDescent="0.3"/>
    <row r="931" ht="12" hidden="1" customHeight="1" x14ac:dyDescent="0.3"/>
    <row r="932" ht="12" hidden="1" customHeight="1" x14ac:dyDescent="0.3"/>
    <row r="933" ht="12" hidden="1" customHeight="1" x14ac:dyDescent="0.3"/>
    <row r="934" ht="12" hidden="1" customHeight="1" x14ac:dyDescent="0.3"/>
    <row r="935" ht="12" hidden="1" customHeight="1" x14ac:dyDescent="0.3"/>
    <row r="936" ht="12" hidden="1" customHeight="1" x14ac:dyDescent="0.3"/>
    <row r="937" ht="12" hidden="1" customHeight="1" x14ac:dyDescent="0.3"/>
    <row r="938" ht="12" hidden="1" customHeight="1" x14ac:dyDescent="0.3"/>
    <row r="939" ht="12" hidden="1" customHeight="1" x14ac:dyDescent="0.3"/>
    <row r="940" ht="12" hidden="1" customHeight="1" x14ac:dyDescent="0.3"/>
    <row r="941" ht="12" hidden="1" customHeight="1" x14ac:dyDescent="0.3"/>
    <row r="942" ht="12" hidden="1" customHeight="1" x14ac:dyDescent="0.3"/>
    <row r="943" ht="12" hidden="1" customHeight="1" x14ac:dyDescent="0.3"/>
    <row r="944" ht="12" hidden="1" customHeight="1" x14ac:dyDescent="0.3"/>
    <row r="945" ht="12" hidden="1" customHeight="1" x14ac:dyDescent="0.3"/>
    <row r="946" ht="12" hidden="1" customHeight="1" x14ac:dyDescent="0.3"/>
    <row r="947" ht="18" hidden="1" customHeight="1" x14ac:dyDescent="0.3"/>
    <row r="948" ht="12" hidden="1" customHeight="1" x14ac:dyDescent="0.3"/>
    <row r="949" ht="12" hidden="1" customHeight="1" x14ac:dyDescent="0.3"/>
    <row r="950" ht="12" hidden="1" customHeight="1" x14ac:dyDescent="0.3"/>
    <row r="951" ht="12" hidden="1" customHeight="1" x14ac:dyDescent="0.3"/>
    <row r="952" ht="12" hidden="1" customHeight="1" x14ac:dyDescent="0.3"/>
    <row r="953" ht="12" hidden="1" customHeight="1" x14ac:dyDescent="0.3"/>
    <row r="954" ht="12" hidden="1" customHeight="1" x14ac:dyDescent="0.3"/>
    <row r="955" ht="12" hidden="1" customHeight="1" x14ac:dyDescent="0.3"/>
    <row r="956" ht="12" hidden="1" customHeight="1" x14ac:dyDescent="0.3"/>
    <row r="957" ht="12" hidden="1" customHeight="1" x14ac:dyDescent="0.3"/>
    <row r="958" ht="12" hidden="1" customHeight="1" x14ac:dyDescent="0.3"/>
    <row r="959" ht="12" hidden="1" customHeight="1" x14ac:dyDescent="0.3"/>
    <row r="960" ht="12" hidden="1" customHeight="1" x14ac:dyDescent="0.3"/>
    <row r="961" ht="12" hidden="1" customHeight="1" x14ac:dyDescent="0.3"/>
    <row r="962" ht="12" hidden="1" customHeight="1" x14ac:dyDescent="0.3"/>
    <row r="963" ht="12" hidden="1" customHeight="1" x14ac:dyDescent="0.3"/>
    <row r="964" ht="12" hidden="1" customHeight="1" x14ac:dyDescent="0.3"/>
    <row r="965" ht="12" hidden="1" customHeight="1" x14ac:dyDescent="0.3"/>
    <row r="966" ht="12" hidden="1" customHeight="1" x14ac:dyDescent="0.3"/>
    <row r="967" ht="12" hidden="1" customHeight="1" x14ac:dyDescent="0.3"/>
    <row r="968" ht="12" hidden="1" customHeight="1" x14ac:dyDescent="0.3"/>
    <row r="969" ht="12" hidden="1" customHeight="1" x14ac:dyDescent="0.3"/>
    <row r="970" ht="12" hidden="1" customHeight="1" x14ac:dyDescent="0.3"/>
    <row r="971" ht="12" hidden="1" customHeight="1" x14ac:dyDescent="0.3"/>
    <row r="972" ht="12" hidden="1" customHeight="1" x14ac:dyDescent="0.3"/>
    <row r="973" ht="12" hidden="1" customHeight="1" x14ac:dyDescent="0.3"/>
    <row r="974" ht="12" hidden="1" customHeight="1" x14ac:dyDescent="0.3"/>
    <row r="975" ht="12" hidden="1" customHeight="1" x14ac:dyDescent="0.3"/>
    <row r="976" ht="12" hidden="1" customHeight="1" x14ac:dyDescent="0.3"/>
    <row r="977" ht="12" hidden="1" customHeight="1" x14ac:dyDescent="0.3"/>
    <row r="978" ht="12" hidden="1" customHeight="1" x14ac:dyDescent="0.3"/>
    <row r="979" ht="12" hidden="1" customHeight="1" x14ac:dyDescent="0.3"/>
    <row r="980" ht="12" hidden="1" customHeight="1" x14ac:dyDescent="0.3"/>
    <row r="981" ht="12" hidden="1" customHeight="1" x14ac:dyDescent="0.3"/>
    <row r="982" ht="18" hidden="1" customHeight="1" x14ac:dyDescent="0.3"/>
    <row r="983" ht="12" hidden="1" customHeight="1" x14ac:dyDescent="0.3"/>
    <row r="984" ht="12" hidden="1" customHeight="1" x14ac:dyDescent="0.3"/>
    <row r="985" ht="12" hidden="1" customHeight="1" x14ac:dyDescent="0.3"/>
    <row r="986" ht="12" hidden="1" customHeight="1" x14ac:dyDescent="0.3"/>
    <row r="987" ht="12" hidden="1" customHeight="1" x14ac:dyDescent="0.3"/>
    <row r="988" ht="12" hidden="1" customHeight="1" x14ac:dyDescent="0.3"/>
    <row r="989" ht="12" hidden="1" customHeight="1" x14ac:dyDescent="0.3"/>
    <row r="990" ht="12" hidden="1" customHeight="1" x14ac:dyDescent="0.3"/>
    <row r="991" ht="12" hidden="1" customHeight="1" x14ac:dyDescent="0.3"/>
    <row r="992" ht="12" hidden="1" customHeight="1" x14ac:dyDescent="0.3"/>
    <row r="993" ht="12" hidden="1" customHeight="1" x14ac:dyDescent="0.3"/>
    <row r="994" ht="12" hidden="1" customHeight="1" x14ac:dyDescent="0.3"/>
    <row r="995" ht="12" hidden="1" customHeight="1" x14ac:dyDescent="0.3"/>
    <row r="996" ht="12" hidden="1" customHeight="1" x14ac:dyDescent="0.3"/>
    <row r="997" ht="12" hidden="1" customHeight="1" x14ac:dyDescent="0.3"/>
    <row r="998" ht="12" hidden="1" customHeight="1" x14ac:dyDescent="0.3"/>
    <row r="999" ht="12" hidden="1" customHeight="1" x14ac:dyDescent="0.3"/>
    <row r="1000" ht="12" hidden="1" customHeight="1" x14ac:dyDescent="0.3"/>
    <row r="1001" ht="12" hidden="1" customHeight="1" x14ac:dyDescent="0.3"/>
    <row r="1002" ht="12" hidden="1" customHeight="1" x14ac:dyDescent="0.3"/>
    <row r="1003" ht="12" hidden="1" customHeight="1" x14ac:dyDescent="0.3"/>
    <row r="1004" ht="12" hidden="1" customHeight="1" x14ac:dyDescent="0.3"/>
    <row r="1005" ht="12" hidden="1" customHeight="1" x14ac:dyDescent="0.3"/>
    <row r="1006" ht="12" hidden="1" customHeight="1" x14ac:dyDescent="0.3"/>
    <row r="1007" ht="12" hidden="1" customHeight="1" x14ac:dyDescent="0.3"/>
    <row r="1008" ht="12" hidden="1" customHeight="1" x14ac:dyDescent="0.3"/>
    <row r="1009" ht="12" hidden="1" customHeight="1" x14ac:dyDescent="0.3"/>
    <row r="1010" ht="12" hidden="1" customHeight="1" x14ac:dyDescent="0.3"/>
    <row r="1011" ht="12" hidden="1" customHeight="1" x14ac:dyDescent="0.3"/>
    <row r="1012" ht="12" hidden="1" customHeight="1" x14ac:dyDescent="0.3"/>
    <row r="1013" ht="12" hidden="1" customHeight="1" x14ac:dyDescent="0.3"/>
    <row r="1014" ht="12" hidden="1" customHeight="1" x14ac:dyDescent="0.3"/>
    <row r="1015" ht="12" hidden="1" customHeight="1" x14ac:dyDescent="0.3"/>
    <row r="1016" ht="12" hidden="1" customHeight="1" x14ac:dyDescent="0.3"/>
    <row r="1017" ht="18" hidden="1" customHeight="1" x14ac:dyDescent="0.3"/>
    <row r="1018" ht="12" hidden="1" customHeight="1" x14ac:dyDescent="0.3"/>
    <row r="1019" ht="12" hidden="1" customHeight="1" x14ac:dyDescent="0.3"/>
    <row r="1020" ht="12" hidden="1" customHeight="1" x14ac:dyDescent="0.3"/>
    <row r="1021" ht="12" hidden="1" customHeight="1" x14ac:dyDescent="0.3"/>
    <row r="1022" ht="12" hidden="1" customHeight="1" x14ac:dyDescent="0.3"/>
    <row r="1023" ht="12" hidden="1" customHeight="1" x14ac:dyDescent="0.3"/>
    <row r="1024" ht="12" hidden="1" customHeight="1" x14ac:dyDescent="0.3"/>
    <row r="1025" ht="12" hidden="1" customHeight="1" x14ac:dyDescent="0.3"/>
    <row r="1026" ht="12" hidden="1" customHeight="1" x14ac:dyDescent="0.3"/>
    <row r="1027" ht="12" hidden="1" customHeight="1" x14ac:dyDescent="0.3"/>
    <row r="1028" ht="12" hidden="1" customHeight="1" x14ac:dyDescent="0.3"/>
    <row r="1029" ht="12" hidden="1" customHeight="1" x14ac:dyDescent="0.3"/>
    <row r="1030" ht="12" hidden="1" customHeight="1" x14ac:dyDescent="0.3"/>
    <row r="1031" ht="12" hidden="1" customHeight="1" x14ac:dyDescent="0.3"/>
    <row r="1032" ht="12" hidden="1" customHeight="1" x14ac:dyDescent="0.3"/>
    <row r="1033" ht="12" hidden="1" customHeight="1" x14ac:dyDescent="0.3"/>
    <row r="1034" ht="12" hidden="1" customHeight="1" x14ac:dyDescent="0.3"/>
    <row r="1035" ht="12" hidden="1" customHeight="1" x14ac:dyDescent="0.3"/>
    <row r="1036" ht="12" hidden="1" customHeight="1" x14ac:dyDescent="0.3"/>
    <row r="1037" ht="12" hidden="1" customHeight="1" x14ac:dyDescent="0.3"/>
    <row r="1038" ht="12" hidden="1" customHeight="1" x14ac:dyDescent="0.3"/>
    <row r="1039" ht="12" hidden="1" customHeight="1" x14ac:dyDescent="0.3"/>
    <row r="1040" ht="12" hidden="1" customHeight="1" x14ac:dyDescent="0.3"/>
    <row r="1041" ht="12" hidden="1" customHeight="1" x14ac:dyDescent="0.3"/>
    <row r="1042" ht="12" hidden="1" customHeight="1" x14ac:dyDescent="0.3"/>
    <row r="1043" ht="12" hidden="1" customHeight="1" x14ac:dyDescent="0.3"/>
    <row r="1044" ht="12" hidden="1" customHeight="1" x14ac:dyDescent="0.3"/>
    <row r="1045" ht="12" hidden="1" customHeight="1" x14ac:dyDescent="0.3"/>
    <row r="1046" ht="12" hidden="1" customHeight="1" x14ac:dyDescent="0.3"/>
    <row r="1047" ht="12" hidden="1" customHeight="1" x14ac:dyDescent="0.3"/>
    <row r="1048" ht="12" hidden="1" customHeight="1" x14ac:dyDescent="0.3"/>
    <row r="1049" ht="12" hidden="1" customHeight="1" x14ac:dyDescent="0.3"/>
    <row r="1050" ht="12" hidden="1" customHeight="1" x14ac:dyDescent="0.3"/>
    <row r="1051" ht="12" hidden="1" customHeight="1" x14ac:dyDescent="0.3"/>
    <row r="1052" ht="18" hidden="1" customHeight="1" x14ac:dyDescent="0.3"/>
    <row r="1053" ht="12" hidden="1" customHeight="1" x14ac:dyDescent="0.3"/>
    <row r="1054" ht="12" hidden="1" customHeight="1" x14ac:dyDescent="0.3"/>
    <row r="1055" ht="12" hidden="1" customHeight="1" x14ac:dyDescent="0.3"/>
    <row r="1056" ht="12" hidden="1" customHeight="1" x14ac:dyDescent="0.3"/>
    <row r="1057" ht="12" hidden="1" customHeight="1" x14ac:dyDescent="0.3"/>
    <row r="1058" ht="12" hidden="1" customHeight="1" x14ac:dyDescent="0.3"/>
    <row r="1059" ht="12" hidden="1" customHeight="1" x14ac:dyDescent="0.3"/>
    <row r="1060" ht="12" hidden="1" customHeight="1" x14ac:dyDescent="0.3"/>
    <row r="1061" ht="12" hidden="1" customHeight="1" x14ac:dyDescent="0.3"/>
    <row r="1062" ht="12" hidden="1" customHeight="1" x14ac:dyDescent="0.3"/>
    <row r="1063" ht="12" hidden="1" customHeight="1" x14ac:dyDescent="0.3"/>
    <row r="1064" ht="12" hidden="1" customHeight="1" x14ac:dyDescent="0.3"/>
    <row r="1065" ht="12" hidden="1" customHeight="1" x14ac:dyDescent="0.3"/>
    <row r="1066" ht="12" hidden="1" customHeight="1" x14ac:dyDescent="0.3"/>
    <row r="1067" ht="12" hidden="1" customHeight="1" x14ac:dyDescent="0.3"/>
    <row r="1068" ht="12" hidden="1" customHeight="1" x14ac:dyDescent="0.3"/>
    <row r="1069" ht="12" hidden="1" customHeight="1" x14ac:dyDescent="0.3"/>
    <row r="1070" ht="12" hidden="1" customHeight="1" x14ac:dyDescent="0.3"/>
    <row r="1071" ht="12" hidden="1" customHeight="1" x14ac:dyDescent="0.3"/>
    <row r="1072" ht="12" hidden="1" customHeight="1" x14ac:dyDescent="0.3"/>
    <row r="1073" ht="12" hidden="1" customHeight="1" x14ac:dyDescent="0.3"/>
    <row r="1074" ht="12" hidden="1" customHeight="1" x14ac:dyDescent="0.3"/>
    <row r="1075" ht="12" hidden="1" customHeight="1" x14ac:dyDescent="0.3"/>
    <row r="1076" ht="12" hidden="1" customHeight="1" x14ac:dyDescent="0.3"/>
    <row r="1077" ht="12" hidden="1" customHeight="1" x14ac:dyDescent="0.3"/>
    <row r="1078" ht="12" hidden="1" customHeight="1" x14ac:dyDescent="0.3"/>
    <row r="1079" ht="12" hidden="1" customHeight="1" x14ac:dyDescent="0.3"/>
    <row r="1080" ht="12" hidden="1" customHeight="1" x14ac:dyDescent="0.3"/>
    <row r="1081" ht="12" hidden="1" customHeight="1" x14ac:dyDescent="0.3"/>
    <row r="1082" ht="12" hidden="1" customHeight="1" x14ac:dyDescent="0.3"/>
    <row r="1083" ht="12" hidden="1" customHeight="1" x14ac:dyDescent="0.3"/>
    <row r="1084" ht="12" hidden="1" customHeight="1" x14ac:dyDescent="0.3"/>
    <row r="1085" ht="12" hidden="1" customHeight="1" x14ac:dyDescent="0.3"/>
    <row r="1086" ht="12" hidden="1" customHeight="1" x14ac:dyDescent="0.3"/>
  </sheetData>
  <sheetProtection algorithmName="SHA-512" hashValue="1LvOrxUrBEB8t6bi2jBAkR/6qVjAQdniF6uScFU3mntv9np+YLMKTiUtNEa4dLeTANUqL171kBslA2FVFiX9Hg==" saltValue="auREvttKFkbpPb/7wHdQaQ==" spinCount="100000" sheet="1" objects="1" scenarios="1" selectLockedCells="1"/>
  <mergeCells count="31">
    <mergeCell ref="B15:C15"/>
    <mergeCell ref="B4:C4"/>
    <mergeCell ref="B5:C5"/>
    <mergeCell ref="B6:C6"/>
    <mergeCell ref="B7:C7"/>
    <mergeCell ref="B8:C8"/>
    <mergeCell ref="B9:C9"/>
    <mergeCell ref="B32:C32"/>
    <mergeCell ref="B33:C33"/>
    <mergeCell ref="B22:C22"/>
    <mergeCell ref="B23:C23"/>
    <mergeCell ref="B24:C24"/>
    <mergeCell ref="B25:C25"/>
    <mergeCell ref="B26:C26"/>
    <mergeCell ref="B27:C27"/>
    <mergeCell ref="B3:C3"/>
    <mergeCell ref="B28:C28"/>
    <mergeCell ref="B29:C29"/>
    <mergeCell ref="B30:C30"/>
    <mergeCell ref="B31:C31"/>
    <mergeCell ref="B16:C16"/>
    <mergeCell ref="B17:C17"/>
    <mergeCell ref="B18:C18"/>
    <mergeCell ref="B19:C19"/>
    <mergeCell ref="B20:C20"/>
    <mergeCell ref="B21:C21"/>
    <mergeCell ref="B10:C10"/>
    <mergeCell ref="B11:C11"/>
    <mergeCell ref="B12:C12"/>
    <mergeCell ref="B13:C13"/>
    <mergeCell ref="B14:C14"/>
  </mergeCells>
  <conditionalFormatting sqref="B3:AJ33">
    <cfRule type="expression" dxfId="2636" priority="6">
      <formula>WEEKDAY($B3,2)=6</formula>
    </cfRule>
    <cfRule type="expression" dxfId="2635" priority="7">
      <formula>WEEKDAY($B3,2)=7</formula>
    </cfRule>
  </conditionalFormatting>
  <conditionalFormatting sqref="G3:AJ33">
    <cfRule type="cellIs" dxfId="2634" priority="5" operator="equal">
      <formula>"C"</formula>
    </cfRule>
  </conditionalFormatting>
  <conditionalFormatting sqref="G3:X33">
    <cfRule type="cellIs" dxfId="2633" priority="1" operator="equal">
      <formula>"A"</formula>
    </cfRule>
    <cfRule type="cellIs" dxfId="2632" priority="2" operator="equal">
      <formula>"V"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pageSetUpPr fitToPage="1"/>
  </sheetPr>
  <dimension ref="A1:UY1398"/>
  <sheetViews>
    <sheetView topLeftCell="B1" workbookViewId="0">
      <selection activeCell="AJ20" sqref="AJ20"/>
    </sheetView>
  </sheetViews>
  <sheetFormatPr baseColWidth="10" defaultColWidth="0" defaultRowHeight="12" customHeight="1" zeroHeight="1" x14ac:dyDescent="0.3"/>
  <cols>
    <col min="1" max="1" width="3.44140625" style="31" hidden="1" customWidth="1"/>
    <col min="2" max="2" width="2" style="31" customWidth="1"/>
    <col min="3" max="3" width="3.44140625" style="30" customWidth="1"/>
    <col min="4" max="4" width="0.6640625" style="30" customWidth="1"/>
    <col min="5" max="5" width="6" style="30" customWidth="1"/>
    <col min="6" max="6" width="9" style="30" customWidth="1"/>
    <col min="7" max="7" width="5.6640625" style="30" customWidth="1"/>
    <col min="8" max="8" width="0.6640625" style="30" customWidth="1"/>
    <col min="9" max="13" width="2" style="30" customWidth="1"/>
    <col min="14" max="14" width="2.6640625" style="30" customWidth="1"/>
    <col min="15" max="20" width="2.44140625" style="30" customWidth="1"/>
    <col min="21" max="21" width="3.33203125" style="30" customWidth="1"/>
    <col min="22" max="54" width="2.44140625" style="30" customWidth="1"/>
    <col min="55" max="55" width="2.6640625" style="30" customWidth="1"/>
    <col min="56" max="56" width="0.6640625" style="30" customWidth="1"/>
    <col min="57" max="58" width="3.44140625" style="30" customWidth="1"/>
    <col min="59" max="59" width="2.33203125" style="42" customWidth="1"/>
    <col min="60" max="60" width="9.6640625" style="30" customWidth="1"/>
    <col min="61" max="61" width="4" style="30" customWidth="1"/>
    <col min="62" max="62" width="10.6640625" style="13" customWidth="1"/>
    <col min="63" max="63" width="6.33203125" style="241" customWidth="1"/>
    <col min="64" max="64" width="8.6640625" style="61" hidden="1" customWidth="1"/>
    <col min="65" max="67" width="8.6640625" style="247" hidden="1" customWidth="1"/>
    <col min="68" max="68" width="8.6640625" style="61" hidden="1" customWidth="1"/>
    <col min="69" max="69" width="8.6640625" style="176" hidden="1" customWidth="1"/>
    <col min="70" max="71" width="8.6640625" style="176" customWidth="1"/>
    <col min="72" max="72" width="0.6640625" style="183" customWidth="1"/>
    <col min="73" max="73" width="20" style="241" hidden="1" customWidth="1"/>
    <col min="74" max="74" width="26" style="241" hidden="1" customWidth="1"/>
    <col min="75" max="76" width="5.6640625" style="241" hidden="1" customWidth="1"/>
    <col min="77" max="150" width="2" style="177" hidden="1" customWidth="1"/>
    <col min="151" max="355" width="2" style="29" hidden="1" customWidth="1"/>
    <col min="356" max="356" width="2" style="30" hidden="1" customWidth="1"/>
    <col min="357" max="357" width="4" style="241" hidden="1" customWidth="1"/>
    <col min="358" max="378" width="2.6640625" style="30" hidden="1" customWidth="1"/>
    <col min="379" max="381" width="2" style="30" hidden="1" customWidth="1"/>
    <col min="382" max="384" width="7.6640625" style="30" hidden="1" customWidth="1"/>
    <col min="385" max="571" width="2" style="30" hidden="1" customWidth="1"/>
    <col min="572" max="16384" width="0" style="30" hidden="1"/>
  </cols>
  <sheetData>
    <row r="1" spans="1:384" ht="1.5" customHeight="1" thickBot="1" x14ac:dyDescent="0.35">
      <c r="BI1" s="43" t="s">
        <v>51</v>
      </c>
      <c r="BP1" s="43" t="s">
        <v>51</v>
      </c>
      <c r="BS1" s="43"/>
      <c r="BT1" s="179"/>
      <c r="BV1" s="233"/>
      <c r="BX1" s="233"/>
    </row>
    <row r="2" spans="1:384" ht="18" customHeight="1" thickBot="1" x14ac:dyDescent="0.35">
      <c r="A2" s="26">
        <v>1</v>
      </c>
      <c r="B2" s="389"/>
      <c r="C2" s="415">
        <f>Conges!$B$3</f>
        <v>44896</v>
      </c>
      <c r="D2" s="416"/>
      <c r="E2" s="416"/>
      <c r="F2" s="416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  <c r="U2" s="416"/>
      <c r="V2" s="416"/>
      <c r="W2" s="416"/>
      <c r="X2" s="416"/>
      <c r="Y2" s="416"/>
      <c r="Z2" s="416"/>
      <c r="AA2" s="416"/>
      <c r="AB2" s="416"/>
      <c r="AC2" s="416"/>
      <c r="AD2" s="416"/>
      <c r="AE2" s="416"/>
      <c r="AF2" s="416"/>
      <c r="AG2" s="416"/>
      <c r="AH2" s="416"/>
      <c r="AI2" s="416"/>
      <c r="AJ2" s="416"/>
      <c r="AK2" s="416"/>
      <c r="AL2" s="416"/>
      <c r="AM2" s="416"/>
      <c r="AN2" s="416"/>
      <c r="AO2" s="416"/>
      <c r="AP2" s="416"/>
      <c r="AQ2" s="416"/>
      <c r="AR2" s="416"/>
      <c r="AS2" s="416"/>
      <c r="AT2" s="416"/>
      <c r="AU2" s="416"/>
      <c r="AV2" s="416"/>
      <c r="AW2" s="416"/>
      <c r="AX2" s="416"/>
      <c r="AY2" s="416"/>
      <c r="AZ2" s="416"/>
      <c r="BA2" s="416"/>
      <c r="BB2" s="416"/>
      <c r="BC2" s="416"/>
      <c r="BD2" s="417"/>
      <c r="BE2" s="418" t="s">
        <v>13</v>
      </c>
      <c r="BF2" s="419"/>
      <c r="BG2" s="421"/>
      <c r="BH2" s="350" t="s">
        <v>54</v>
      </c>
      <c r="BI2" s="350"/>
      <c r="BJ2" s="350" t="s">
        <v>46</v>
      </c>
      <c r="BK2" s="348"/>
      <c r="BL2" s="350" t="s">
        <v>69</v>
      </c>
      <c r="BM2" s="350" t="s">
        <v>70</v>
      </c>
      <c r="BN2" s="350" t="s">
        <v>73</v>
      </c>
      <c r="BO2" s="350" t="s">
        <v>74</v>
      </c>
      <c r="BP2" s="350" t="s">
        <v>71</v>
      </c>
      <c r="BQ2" s="350" t="s">
        <v>72</v>
      </c>
      <c r="BR2" s="356" t="s">
        <v>81</v>
      </c>
      <c r="BS2" s="359" t="s">
        <v>68</v>
      </c>
      <c r="BT2" s="358"/>
      <c r="BU2" s="354" t="s">
        <v>66</v>
      </c>
      <c r="BV2" s="352" t="s">
        <v>65</v>
      </c>
      <c r="BW2" s="354"/>
      <c r="BX2" s="352"/>
      <c r="BY2" s="178"/>
      <c r="BZ2" s="178"/>
      <c r="CA2" s="178"/>
      <c r="CB2" s="178"/>
      <c r="CC2" s="178"/>
      <c r="CD2" s="178"/>
      <c r="CE2" s="178"/>
      <c r="CF2" s="178"/>
      <c r="CG2" s="178"/>
      <c r="CH2" s="178"/>
      <c r="CI2" s="178"/>
      <c r="CJ2" s="178"/>
      <c r="CK2" s="178"/>
      <c r="CL2" s="178"/>
      <c r="CM2" s="178"/>
      <c r="CN2" s="178"/>
      <c r="CO2" s="178"/>
      <c r="CP2" s="178"/>
      <c r="CQ2" s="178"/>
      <c r="CR2" s="178"/>
      <c r="CS2" s="178"/>
      <c r="CT2" s="178"/>
      <c r="CU2" s="178"/>
      <c r="CV2" s="178"/>
      <c r="CW2" s="178"/>
      <c r="CX2" s="178"/>
      <c r="CY2" s="178"/>
      <c r="CZ2" s="178"/>
      <c r="DA2" s="178"/>
      <c r="DB2" s="178"/>
      <c r="DC2" s="178"/>
      <c r="DD2" s="178"/>
      <c r="DE2" s="178"/>
      <c r="EV2" s="380"/>
      <c r="EW2" s="380"/>
      <c r="EX2" s="380"/>
      <c r="EY2" s="380"/>
      <c r="EZ2" s="380"/>
      <c r="FA2" s="380"/>
      <c r="FB2" s="380"/>
      <c r="FC2" s="380"/>
      <c r="FD2" s="380"/>
      <c r="FE2" s="380"/>
      <c r="FF2" s="380"/>
      <c r="FG2" s="380"/>
      <c r="FH2" s="380"/>
      <c r="FI2" s="380"/>
      <c r="FJ2" s="380"/>
      <c r="FK2" s="380"/>
      <c r="FL2" s="380"/>
      <c r="FM2" s="380"/>
      <c r="FN2" s="380"/>
      <c r="FO2" s="380"/>
      <c r="FP2" s="380"/>
      <c r="FQ2" s="380"/>
      <c r="FR2" s="380"/>
      <c r="FS2" s="380"/>
      <c r="FT2" s="380"/>
      <c r="FU2" s="380"/>
      <c r="FV2" s="380"/>
      <c r="FW2" s="380"/>
      <c r="FX2" s="380"/>
      <c r="FY2" s="380"/>
      <c r="FZ2" s="380"/>
      <c r="GA2" s="380"/>
      <c r="GB2" s="380"/>
      <c r="GC2" s="380"/>
      <c r="GD2" s="380"/>
      <c r="GE2" s="380"/>
      <c r="GF2" s="380"/>
      <c r="GG2" s="380"/>
      <c r="GH2" s="380"/>
      <c r="GI2" s="380"/>
      <c r="GK2" s="380"/>
      <c r="GL2" s="380"/>
      <c r="GM2" s="380"/>
      <c r="GN2" s="380"/>
      <c r="GO2" s="380"/>
      <c r="GP2" s="380"/>
      <c r="GQ2" s="380"/>
      <c r="GR2" s="380"/>
      <c r="GS2" s="380"/>
      <c r="GT2" s="380"/>
      <c r="GU2" s="380"/>
      <c r="GV2" s="380"/>
      <c r="GW2" s="380"/>
      <c r="GX2" s="380"/>
      <c r="GY2" s="380"/>
      <c r="GZ2" s="380"/>
      <c r="HA2" s="380"/>
      <c r="HB2" s="380"/>
      <c r="HC2" s="380"/>
      <c r="HD2" s="380"/>
      <c r="HE2" s="380"/>
      <c r="HF2" s="380"/>
      <c r="HG2" s="380"/>
      <c r="HH2" s="380"/>
      <c r="HI2" s="380"/>
      <c r="HJ2" s="380"/>
      <c r="HK2" s="380"/>
      <c r="HL2" s="380"/>
      <c r="HM2" s="380"/>
      <c r="HN2" s="380"/>
      <c r="HO2" s="380"/>
      <c r="HP2" s="380"/>
      <c r="HQ2" s="380"/>
      <c r="HR2" s="380"/>
      <c r="HS2" s="380"/>
      <c r="HT2" s="380"/>
      <c r="HU2" s="380"/>
      <c r="HV2" s="380"/>
      <c r="HW2" s="380"/>
      <c r="HX2" s="380"/>
      <c r="HZ2" s="380"/>
      <c r="IA2" s="380"/>
      <c r="IB2" s="380"/>
      <c r="IC2" s="380"/>
      <c r="ID2" s="380"/>
      <c r="IE2" s="380"/>
      <c r="IF2" s="380"/>
      <c r="IG2" s="380"/>
      <c r="IH2" s="380"/>
      <c r="II2" s="380"/>
      <c r="IJ2" s="380"/>
      <c r="IK2" s="380"/>
      <c r="IL2" s="380"/>
      <c r="IM2" s="380"/>
      <c r="IN2" s="380"/>
      <c r="IO2" s="380"/>
      <c r="IP2" s="380"/>
      <c r="IQ2" s="380"/>
      <c r="IR2" s="380"/>
      <c r="IS2" s="380"/>
      <c r="IT2" s="380"/>
      <c r="IU2" s="380"/>
      <c r="IV2" s="380"/>
      <c r="IW2" s="380"/>
      <c r="IX2" s="380"/>
      <c r="IY2" s="380"/>
      <c r="IZ2" s="380"/>
      <c r="JA2" s="380"/>
      <c r="JB2" s="380"/>
      <c r="JC2" s="380"/>
      <c r="JD2" s="380"/>
      <c r="JE2" s="380"/>
      <c r="JF2" s="380"/>
      <c r="JG2" s="380"/>
      <c r="JH2" s="380"/>
      <c r="JI2" s="380"/>
      <c r="JJ2" s="380"/>
      <c r="JK2" s="380"/>
      <c r="JL2" s="380"/>
      <c r="JM2" s="380"/>
      <c r="JO2" s="380"/>
      <c r="JP2" s="380"/>
      <c r="JQ2" s="380"/>
      <c r="JR2" s="380"/>
      <c r="JS2" s="380"/>
      <c r="JT2" s="380"/>
      <c r="JU2" s="380"/>
      <c r="JV2" s="380"/>
      <c r="JW2" s="380"/>
      <c r="JX2" s="380"/>
      <c r="JY2" s="380"/>
      <c r="JZ2" s="380"/>
      <c r="KA2" s="380"/>
      <c r="KB2" s="380"/>
      <c r="KC2" s="380"/>
      <c r="KD2" s="380"/>
      <c r="KE2" s="380"/>
      <c r="KF2" s="380"/>
      <c r="KG2" s="380"/>
      <c r="KH2" s="380"/>
      <c r="KI2" s="380"/>
      <c r="KJ2" s="380"/>
      <c r="KK2" s="380"/>
      <c r="KL2" s="380"/>
      <c r="KM2" s="380"/>
      <c r="KN2" s="380"/>
      <c r="KO2" s="380"/>
      <c r="KP2" s="380"/>
      <c r="KQ2" s="380"/>
      <c r="KR2" s="380"/>
      <c r="KS2" s="380"/>
      <c r="KT2" s="380"/>
      <c r="KU2" s="380"/>
      <c r="KV2" s="380"/>
      <c r="KW2" s="380"/>
      <c r="KX2" s="380"/>
      <c r="KY2" s="380"/>
      <c r="KZ2" s="380"/>
      <c r="LA2" s="380"/>
      <c r="LB2" s="380"/>
      <c r="LD2" s="380"/>
      <c r="LE2" s="380"/>
      <c r="LF2" s="380"/>
      <c r="LG2" s="380"/>
      <c r="LH2" s="380"/>
      <c r="LI2" s="380"/>
      <c r="LJ2" s="380"/>
      <c r="LK2" s="380"/>
      <c r="LL2" s="380"/>
      <c r="LM2" s="380"/>
      <c r="LN2" s="380"/>
      <c r="LO2" s="380"/>
      <c r="LP2" s="380"/>
      <c r="LQ2" s="380"/>
      <c r="LR2" s="380"/>
      <c r="LS2" s="380"/>
      <c r="LT2" s="380"/>
      <c r="LU2" s="380"/>
      <c r="LV2" s="380"/>
      <c r="LW2" s="380"/>
      <c r="LX2" s="380"/>
      <c r="LY2" s="380"/>
      <c r="LZ2" s="380"/>
      <c r="MA2" s="380"/>
      <c r="MB2" s="380"/>
      <c r="MC2" s="380"/>
      <c r="MD2" s="380"/>
      <c r="ME2" s="380"/>
      <c r="MF2" s="380"/>
      <c r="MG2" s="380"/>
      <c r="MH2" s="380"/>
      <c r="MI2" s="380"/>
      <c r="MJ2" s="380"/>
      <c r="MK2" s="380"/>
      <c r="ML2" s="380"/>
      <c r="MM2" s="380"/>
      <c r="MN2" s="380"/>
      <c r="MO2" s="380"/>
      <c r="MP2" s="380"/>
      <c r="MQ2" s="380"/>
      <c r="MT2" s="423" t="s">
        <v>12</v>
      </c>
      <c r="MU2" s="423"/>
      <c r="MV2" s="423"/>
      <c r="MW2" s="423"/>
      <c r="MX2" s="423"/>
      <c r="MY2" s="423"/>
      <c r="MZ2" s="423"/>
      <c r="NA2" s="423"/>
      <c r="NB2" s="423"/>
      <c r="NC2" s="423"/>
      <c r="ND2" s="423"/>
      <c r="NE2" s="423"/>
      <c r="NF2" s="423"/>
      <c r="NG2" s="423"/>
      <c r="NH2" s="423"/>
      <c r="NI2" s="423"/>
      <c r="NJ2" s="423"/>
      <c r="NK2" s="423"/>
      <c r="NL2" s="423"/>
      <c r="NM2" s="423"/>
      <c r="NN2" s="370"/>
      <c r="NR2" s="361" t="s">
        <v>56</v>
      </c>
      <c r="NS2" s="361"/>
      <c r="NT2" s="361"/>
    </row>
    <row r="3" spans="1:384" ht="10.199999999999999" customHeight="1" x14ac:dyDescent="0.25">
      <c r="A3" s="25"/>
      <c r="B3" s="389"/>
      <c r="C3" s="424">
        <f>C2</f>
        <v>44896</v>
      </c>
      <c r="D3" s="16"/>
      <c r="E3" s="409" t="str">
        <f>"Sans "&amp;$E$12</f>
        <v>Sans Renfort</v>
      </c>
      <c r="F3" s="409"/>
      <c r="G3" s="409"/>
      <c r="H3" s="10"/>
      <c r="I3" s="10"/>
      <c r="J3" s="10"/>
      <c r="K3" s="10"/>
      <c r="L3" s="10"/>
      <c r="M3" s="10"/>
      <c r="N3" s="367">
        <v>7</v>
      </c>
      <c r="O3" s="367"/>
      <c r="P3" s="367">
        <v>8</v>
      </c>
      <c r="Q3" s="367"/>
      <c r="R3" s="367">
        <v>9</v>
      </c>
      <c r="S3" s="367"/>
      <c r="T3" s="367">
        <v>10</v>
      </c>
      <c r="U3" s="367"/>
      <c r="V3" s="367">
        <v>11</v>
      </c>
      <c r="W3" s="367"/>
      <c r="X3" s="367">
        <v>12</v>
      </c>
      <c r="Y3" s="367"/>
      <c r="Z3" s="367">
        <v>13</v>
      </c>
      <c r="AA3" s="367"/>
      <c r="AB3" s="367">
        <v>14</v>
      </c>
      <c r="AC3" s="367"/>
      <c r="AD3" s="367">
        <v>15</v>
      </c>
      <c r="AE3" s="367"/>
      <c r="AF3" s="367">
        <v>16</v>
      </c>
      <c r="AG3" s="367"/>
      <c r="AH3" s="367">
        <v>17</v>
      </c>
      <c r="AI3" s="367"/>
      <c r="AJ3" s="367">
        <v>18</v>
      </c>
      <c r="AK3" s="367"/>
      <c r="AL3" s="367">
        <v>19</v>
      </c>
      <c r="AM3" s="367"/>
      <c r="AN3" s="367">
        <v>20</v>
      </c>
      <c r="AO3" s="367"/>
      <c r="AP3" s="367">
        <v>21</v>
      </c>
      <c r="AQ3" s="367"/>
      <c r="AR3" s="367">
        <v>22</v>
      </c>
      <c r="AS3" s="367"/>
      <c r="AT3" s="367">
        <v>23</v>
      </c>
      <c r="AU3" s="367"/>
      <c r="AV3" s="367">
        <v>24</v>
      </c>
      <c r="AW3" s="367"/>
      <c r="AX3" s="367">
        <v>1</v>
      </c>
      <c r="AY3" s="367"/>
      <c r="AZ3" s="367">
        <v>2</v>
      </c>
      <c r="BA3" s="367"/>
      <c r="BB3" s="367">
        <v>3</v>
      </c>
      <c r="BC3" s="410"/>
      <c r="BD3" s="417"/>
      <c r="BE3" s="420"/>
      <c r="BF3" s="358"/>
      <c r="BG3" s="422"/>
      <c r="BH3" s="351"/>
      <c r="BI3" s="351"/>
      <c r="BJ3" s="351"/>
      <c r="BK3" s="349"/>
      <c r="BL3" s="351"/>
      <c r="BM3" s="351"/>
      <c r="BN3" s="351"/>
      <c r="BO3" s="351"/>
      <c r="BP3" s="351"/>
      <c r="BQ3" s="351"/>
      <c r="BR3" s="357"/>
      <c r="BS3" s="360"/>
      <c r="BT3" s="358"/>
      <c r="BU3" s="355"/>
      <c r="BV3" s="353"/>
      <c r="BW3" s="355"/>
      <c r="BX3" s="353"/>
      <c r="MT3" s="383">
        <v>1</v>
      </c>
      <c r="MU3" s="367"/>
      <c r="MV3" s="367">
        <v>2</v>
      </c>
      <c r="MW3" s="367"/>
      <c r="MX3" s="367">
        <v>3</v>
      </c>
      <c r="MY3" s="367"/>
      <c r="MZ3" s="367">
        <v>4</v>
      </c>
      <c r="NA3" s="367"/>
      <c r="NB3" s="367">
        <v>5</v>
      </c>
      <c r="NC3" s="367"/>
      <c r="ND3" s="367">
        <v>6</v>
      </c>
      <c r="NE3" s="367"/>
      <c r="NF3" s="367">
        <v>7</v>
      </c>
      <c r="NG3" s="367"/>
      <c r="NH3" s="367">
        <v>8</v>
      </c>
      <c r="NI3" s="367"/>
      <c r="NJ3" s="367">
        <v>9</v>
      </c>
      <c r="NK3" s="367"/>
      <c r="NL3" s="368" t="s">
        <v>12</v>
      </c>
      <c r="NM3" s="369"/>
      <c r="NN3" s="370"/>
      <c r="NR3" s="30" t="s">
        <v>57</v>
      </c>
      <c r="NS3" s="30" t="s">
        <v>58</v>
      </c>
      <c r="NT3" s="30" t="s">
        <v>59</v>
      </c>
    </row>
    <row r="4" spans="1:384" ht="10.199999999999999" customHeight="1" x14ac:dyDescent="0.3">
      <c r="A4" s="25"/>
      <c r="B4" s="389"/>
      <c r="C4" s="424"/>
      <c r="D4" s="15"/>
      <c r="E4" s="398" t="str">
        <f>IFERROR(G18*'Chiffres et fonctions'!$J$6,"CA à Produire")</f>
        <v>CA à Produire</v>
      </c>
      <c r="F4" s="398"/>
      <c r="G4" s="398"/>
      <c r="H4" s="399">
        <f>IF($BC34&lt;&gt;0,3,0)</f>
        <v>0</v>
      </c>
      <c r="I4" s="400">
        <f>Prenoms!$B$2</f>
        <v>0</v>
      </c>
      <c r="J4" s="401"/>
      <c r="K4" s="401"/>
      <c r="L4" s="401"/>
      <c r="M4" s="401"/>
      <c r="N4" s="63" t="str">
        <f>IF($NL4&lt;&gt;0,"",IF(Conges!F$36=0,"",Conges!F$36))</f>
        <v/>
      </c>
      <c r="O4" s="64"/>
      <c r="P4" s="65"/>
      <c r="Q4" s="65"/>
      <c r="R4" s="65"/>
      <c r="S4" s="65"/>
      <c r="T4" s="65"/>
      <c r="U4" s="65"/>
      <c r="V4" s="66"/>
      <c r="W4" s="65"/>
      <c r="X4" s="65"/>
      <c r="Y4" s="65"/>
      <c r="Z4" s="65"/>
      <c r="AA4" s="65"/>
      <c r="AB4" s="65"/>
      <c r="AC4" s="65"/>
      <c r="AD4" s="65"/>
      <c r="AE4" s="64"/>
      <c r="AF4" s="65"/>
      <c r="AG4" s="65"/>
      <c r="AH4" s="65"/>
      <c r="AI4" s="65"/>
      <c r="AJ4" s="66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4"/>
      <c r="AV4" s="65"/>
      <c r="AW4" s="65"/>
      <c r="AX4" s="65"/>
      <c r="AY4" s="65"/>
      <c r="AZ4" s="65"/>
      <c r="BA4" s="65"/>
      <c r="BB4" s="66"/>
      <c r="BC4" s="67">
        <f>IF($NL4&lt;&gt;0,(IF(Conges!F$36=0,0,3)),0)</f>
        <v>0</v>
      </c>
      <c r="BD4" s="417"/>
      <c r="BE4" s="402">
        <f>IF(OR(Conges!F$36="A",Conges!F$36="V"),Prenoms!L$2,NL4)</f>
        <v>0</v>
      </c>
      <c r="BF4" s="403"/>
      <c r="BG4" s="283"/>
      <c r="BH4" s="284">
        <f>IF(BO4=0,BM4,BO4)</f>
        <v>0</v>
      </c>
      <c r="BI4" s="285" t="str">
        <f t="shared" ref="BI4:BI33" si="0">IF(BO4=0,"",$BI$1)</f>
        <v/>
      </c>
      <c r="BJ4" s="295">
        <v>0</v>
      </c>
      <c r="BK4" s="296">
        <f>BH4-BJ4</f>
        <v>0</v>
      </c>
      <c r="BL4" s="297">
        <f>$NL4</f>
        <v>0</v>
      </c>
      <c r="BM4" s="297">
        <f>$BE4</f>
        <v>0</v>
      </c>
      <c r="BN4" s="297">
        <f>SUM('Heures Pointage'!$D$6:$E$6)</f>
        <v>0</v>
      </c>
      <c r="BO4" s="297">
        <f>SUM('Heures et Indemnites'!$D$6:$E$6)</f>
        <v>0</v>
      </c>
      <c r="BP4" s="298">
        <f>$NT4</f>
        <v>0</v>
      </c>
      <c r="BQ4" s="298">
        <f>'Heures Pointage'!$AB$6</f>
        <v>0</v>
      </c>
      <c r="BR4" s="299">
        <f>$BH$1054</f>
        <v>0</v>
      </c>
      <c r="BS4" s="148">
        <f>Prenoms!$C$2</f>
        <v>0</v>
      </c>
      <c r="BT4" s="153"/>
      <c r="BU4" s="231">
        <f>SUM('Heures et Indemnites'!$D$6:$E$6)</f>
        <v>0</v>
      </c>
      <c r="BV4" s="234">
        <f>SUM('Heures et Indemnites'!$D$6:$E$6)</f>
        <v>0</v>
      </c>
      <c r="BW4" s="231"/>
      <c r="BX4" s="234"/>
      <c r="MT4" s="404">
        <f>(COUNTA($O4:$BB4)/2)-SUM(MV4:NK4)</f>
        <v>0</v>
      </c>
      <c r="MU4" s="405">
        <f t="shared" ref="MU4:MU19" si="1">(COUNTA($O4:$BB4))/2</f>
        <v>0</v>
      </c>
      <c r="MV4" s="405">
        <f t="shared" ref="MV4:MV33" si="2">(COUNTIF($O4:$BB4,MV$3))/2</f>
        <v>0</v>
      </c>
      <c r="MW4" s="405"/>
      <c r="MX4" s="405">
        <f t="shared" ref="MX4:MX33" si="3">(COUNTIF($O4:$BB4,MX$3))/2</f>
        <v>0</v>
      </c>
      <c r="MY4" s="405"/>
      <c r="MZ4" s="405">
        <f t="shared" ref="MZ4:MZ33" si="4">(COUNTIF($O4:$BB4,MZ$3))/2</f>
        <v>0</v>
      </c>
      <c r="NA4" s="405"/>
      <c r="NB4" s="405">
        <f t="shared" ref="NB4:NB33" si="5">(COUNTIF($O4:$BB4,NB$3))/2</f>
        <v>0</v>
      </c>
      <c r="NC4" s="405"/>
      <c r="ND4" s="405">
        <f t="shared" ref="ND4:ND33" si="6">(COUNTIF($O4:$BB4,ND$3))/2</f>
        <v>0</v>
      </c>
      <c r="NE4" s="405"/>
      <c r="NF4" s="405">
        <f t="shared" ref="NF4:NF33" si="7">(COUNTIF($O4:$BB4,NF$3))/2</f>
        <v>0</v>
      </c>
      <c r="NG4" s="405"/>
      <c r="NH4" s="405">
        <f t="shared" ref="NH4:NH33" si="8">(COUNTIF($O4:$BB4,NH$3))/2</f>
        <v>0</v>
      </c>
      <c r="NI4" s="405"/>
      <c r="NJ4" s="405">
        <f t="shared" ref="NJ4:NJ33" si="9">(COUNTIF($O4:$BB4,NJ$3))/2</f>
        <v>0</v>
      </c>
      <c r="NK4" s="405"/>
      <c r="NL4" s="405">
        <f>(COUNTA($O4:$BB4))/2</f>
        <v>0</v>
      </c>
      <c r="NM4" s="406"/>
      <c r="NN4" s="370"/>
      <c r="NR4" s="30">
        <f t="shared" ref="NR4:NR33" si="10">IF(SUM(W4:AD4)&gt;0,1,0)</f>
        <v>0</v>
      </c>
      <c r="NS4" s="62">
        <f t="shared" ref="NS4:NS33" si="11">IF(SUM(AM4:BB4)&gt;0,1,0)</f>
        <v>0</v>
      </c>
      <c r="NT4" s="30">
        <f t="shared" ref="NT4:NT33" si="12">IF(SUM(NR4:NS4)=0,0,SUM(NR4:NS4))</f>
        <v>0</v>
      </c>
    </row>
    <row r="5" spans="1:384" ht="10.199999999999999" customHeight="1" x14ac:dyDescent="0.3">
      <c r="A5" s="25"/>
      <c r="B5" s="389"/>
      <c r="C5" s="424"/>
      <c r="D5" s="15"/>
      <c r="E5" s="398"/>
      <c r="F5" s="398"/>
      <c r="G5" s="398"/>
      <c r="H5" s="399"/>
      <c r="I5" s="394">
        <f>Prenoms!$B$3</f>
        <v>0</v>
      </c>
      <c r="J5" s="395"/>
      <c r="K5" s="395"/>
      <c r="L5" s="395"/>
      <c r="M5" s="395"/>
      <c r="N5" s="81" t="str">
        <f>IF(NL5&lt;&gt;0,"",IF(Conges!F$37=0,"",Conges!F$37))</f>
        <v/>
      </c>
      <c r="O5" s="82"/>
      <c r="P5" s="83"/>
      <c r="Q5" s="83"/>
      <c r="R5" s="83"/>
      <c r="S5" s="83"/>
      <c r="T5" s="83"/>
      <c r="U5" s="83"/>
      <c r="V5" s="84"/>
      <c r="W5" s="83"/>
      <c r="X5" s="83"/>
      <c r="Y5" s="83"/>
      <c r="Z5" s="83"/>
      <c r="AA5" s="83"/>
      <c r="AB5" s="83"/>
      <c r="AC5" s="83"/>
      <c r="AD5" s="83"/>
      <c r="AE5" s="82"/>
      <c r="AF5" s="83"/>
      <c r="AG5" s="83"/>
      <c r="AH5" s="83"/>
      <c r="AI5" s="83"/>
      <c r="AJ5" s="84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2"/>
      <c r="AV5" s="83"/>
      <c r="AW5" s="83"/>
      <c r="AX5" s="83"/>
      <c r="AY5" s="83"/>
      <c r="AZ5" s="83"/>
      <c r="BA5" s="83"/>
      <c r="BB5" s="84"/>
      <c r="BC5" s="85">
        <f>IF(NL5&lt;&gt;0,(IF(Conges!F$37=0,0,3)),0)</f>
        <v>0</v>
      </c>
      <c r="BD5" s="417"/>
      <c r="BE5" s="390">
        <f>IF(OR(Conges!F$37="A",Conges!F$37="V"),Prenoms!L$3,NL5)</f>
        <v>0</v>
      </c>
      <c r="BF5" s="391"/>
      <c r="BG5" s="286"/>
      <c r="BH5" s="287">
        <f t="shared" ref="BH5:BH33" si="13">IF(BO5=0,BM5,BO5)</f>
        <v>0</v>
      </c>
      <c r="BI5" s="288" t="str">
        <f t="shared" si="0"/>
        <v/>
      </c>
      <c r="BJ5" s="300"/>
      <c r="BK5" s="301">
        <f t="shared" ref="BK5:BK33" si="14">BH5-BJ5</f>
        <v>0</v>
      </c>
      <c r="BL5" s="302">
        <f t="shared" ref="BL5:BL33" si="15">$NL5</f>
        <v>0</v>
      </c>
      <c r="BM5" s="302">
        <f t="shared" ref="BM5:BM33" si="16">$BE5</f>
        <v>0</v>
      </c>
      <c r="BN5" s="302">
        <f>SUM('Heures Pointage'!$AD$6:$AE$6)</f>
        <v>0</v>
      </c>
      <c r="BO5" s="302">
        <f>SUM('Heures et Indemnites'!$AD$6:$AE$6)</f>
        <v>0</v>
      </c>
      <c r="BP5" s="303">
        <f t="shared" ref="BP5:BP33" si="17">$NT5</f>
        <v>0</v>
      </c>
      <c r="BQ5" s="303">
        <f>'Heures Pointage'!$BB$6</f>
        <v>0</v>
      </c>
      <c r="BR5" s="304">
        <f>$BH$1055</f>
        <v>0</v>
      </c>
      <c r="BS5" s="149">
        <f>Prenoms!$C$3</f>
        <v>0</v>
      </c>
      <c r="BT5" s="180"/>
      <c r="BU5" s="229">
        <f>SUM('Heures et Indemnites'!$AD$6:$AE$6)</f>
        <v>0</v>
      </c>
      <c r="BV5" s="235">
        <f>SUM('Heures et Indemnites'!$AD$6:$AE$6)</f>
        <v>0</v>
      </c>
      <c r="BW5" s="229"/>
      <c r="BX5" s="235"/>
      <c r="MT5" s="373">
        <f t="shared" ref="MT5:MT33" si="18">(COUNTA($O5:$BB5)/2)-SUM(MV5:NK5)</f>
        <v>0</v>
      </c>
      <c r="MU5" s="365">
        <f t="shared" si="1"/>
        <v>0</v>
      </c>
      <c r="MV5" s="365">
        <f t="shared" si="2"/>
        <v>0</v>
      </c>
      <c r="MW5" s="365"/>
      <c r="MX5" s="365">
        <f t="shared" si="3"/>
        <v>0</v>
      </c>
      <c r="MY5" s="365"/>
      <c r="MZ5" s="365">
        <f t="shared" si="4"/>
        <v>0</v>
      </c>
      <c r="NA5" s="365"/>
      <c r="NB5" s="365">
        <f t="shared" si="5"/>
        <v>0</v>
      </c>
      <c r="NC5" s="365"/>
      <c r="ND5" s="365">
        <f t="shared" si="6"/>
        <v>0</v>
      </c>
      <c r="NE5" s="365"/>
      <c r="NF5" s="365">
        <f t="shared" si="7"/>
        <v>0</v>
      </c>
      <c r="NG5" s="365"/>
      <c r="NH5" s="365">
        <f t="shared" si="8"/>
        <v>0</v>
      </c>
      <c r="NI5" s="365"/>
      <c r="NJ5" s="365">
        <f t="shared" si="9"/>
        <v>0</v>
      </c>
      <c r="NK5" s="365"/>
      <c r="NL5" s="365">
        <f t="shared" ref="NL5:NL33" si="19">(COUNTA($O5:$BB5))/2</f>
        <v>0</v>
      </c>
      <c r="NM5" s="366"/>
      <c r="NN5" s="370"/>
      <c r="NR5" s="62">
        <f t="shared" si="10"/>
        <v>0</v>
      </c>
      <c r="NS5" s="62">
        <f t="shared" si="11"/>
        <v>0</v>
      </c>
      <c r="NT5" s="62">
        <f t="shared" si="12"/>
        <v>0</v>
      </c>
    </row>
    <row r="6" spans="1:384" ht="10.199999999999999" customHeight="1" x14ac:dyDescent="0.25">
      <c r="A6" s="25"/>
      <c r="B6" s="389"/>
      <c r="C6" s="424"/>
      <c r="D6" s="15"/>
      <c r="E6" s="397" t="str">
        <f>"Avec "&amp;$E$12</f>
        <v>Avec Renfort</v>
      </c>
      <c r="F6" s="397"/>
      <c r="G6" s="397"/>
      <c r="H6" s="399"/>
      <c r="I6" s="381" t="str">
        <f>Prenoms!$B$4</f>
        <v>j.do</v>
      </c>
      <c r="J6" s="382"/>
      <c r="K6" s="382"/>
      <c r="L6" s="382"/>
      <c r="M6" s="382"/>
      <c r="N6" s="68" t="str">
        <f>IF(NL6&lt;&gt;0,"",IF(Conges!F$38=0,"",Conges!F$38))</f>
        <v/>
      </c>
      <c r="O6" s="69"/>
      <c r="P6" s="70"/>
      <c r="Q6" s="70"/>
      <c r="R6" s="70"/>
      <c r="S6" s="70"/>
      <c r="T6" s="70"/>
      <c r="U6" s="70"/>
      <c r="V6" s="71"/>
      <c r="W6" s="70"/>
      <c r="X6" s="70"/>
      <c r="Y6" s="70"/>
      <c r="Z6" s="70"/>
      <c r="AA6" s="70"/>
      <c r="AB6" s="70"/>
      <c r="AC6" s="70"/>
      <c r="AD6" s="70"/>
      <c r="AE6" s="69"/>
      <c r="AF6" s="70"/>
      <c r="AG6" s="70"/>
      <c r="AH6" s="70"/>
      <c r="AI6" s="70"/>
      <c r="AJ6" s="71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69"/>
      <c r="AV6" s="70"/>
      <c r="AW6" s="70"/>
      <c r="AX6" s="70"/>
      <c r="AY6" s="70"/>
      <c r="AZ6" s="70"/>
      <c r="BA6" s="70"/>
      <c r="BB6" s="71"/>
      <c r="BC6" s="72">
        <f>IF(NL6&lt;&gt;0,(IF(Conges!F$38=0,0,3)),0)</f>
        <v>0</v>
      </c>
      <c r="BD6" s="417"/>
      <c r="BE6" s="392">
        <f>IF(OR(Conges!F$38="A",Conges!F$38="V"),Prenoms!L$4,NL6)</f>
        <v>0</v>
      </c>
      <c r="BF6" s="393"/>
      <c r="BG6" s="289"/>
      <c r="BH6" s="290">
        <f t="shared" si="13"/>
        <v>0</v>
      </c>
      <c r="BI6" s="291" t="str">
        <f t="shared" si="0"/>
        <v/>
      </c>
      <c r="BJ6" s="305">
        <v>5.4516129032258061</v>
      </c>
      <c r="BK6" s="306">
        <f t="shared" si="14"/>
        <v>-5.4516129032258061</v>
      </c>
      <c r="BL6" s="307">
        <f t="shared" si="15"/>
        <v>0</v>
      </c>
      <c r="BM6" s="307">
        <f t="shared" si="16"/>
        <v>0</v>
      </c>
      <c r="BN6" s="307">
        <f>SUM('Heures Pointage'!$BD$6:$BE$6)</f>
        <v>0</v>
      </c>
      <c r="BO6" s="307">
        <f>SUM('Heures et Indemnites'!$BD$6:$BE$6)</f>
        <v>0</v>
      </c>
      <c r="BP6" s="308">
        <f t="shared" si="17"/>
        <v>0</v>
      </c>
      <c r="BQ6" s="308">
        <f>'Heures Pointage'!$CB$6</f>
        <v>0</v>
      </c>
      <c r="BR6" s="309">
        <f>$BH$1056</f>
        <v>0</v>
      </c>
      <c r="BS6" s="150">
        <f>Prenoms!$C$4</f>
        <v>169</v>
      </c>
      <c r="BT6" s="153"/>
      <c r="BU6" s="230">
        <f>SUM('Heures et Indemnites'!$BD$6:$BE$6)</f>
        <v>0</v>
      </c>
      <c r="BV6" s="236">
        <f>SUM('Heures et Indemnites'!$BD$6:$BE$6)</f>
        <v>0</v>
      </c>
      <c r="BW6" s="230"/>
      <c r="BX6" s="236"/>
      <c r="MT6" s="362">
        <f t="shared" si="18"/>
        <v>0</v>
      </c>
      <c r="MU6" s="363">
        <f t="shared" si="1"/>
        <v>0</v>
      </c>
      <c r="MV6" s="363">
        <f t="shared" si="2"/>
        <v>0</v>
      </c>
      <c r="MW6" s="363"/>
      <c r="MX6" s="363">
        <f t="shared" si="3"/>
        <v>0</v>
      </c>
      <c r="MY6" s="363"/>
      <c r="MZ6" s="363">
        <f t="shared" si="4"/>
        <v>0</v>
      </c>
      <c r="NA6" s="363"/>
      <c r="NB6" s="363">
        <f t="shared" si="5"/>
        <v>0</v>
      </c>
      <c r="NC6" s="363"/>
      <c r="ND6" s="363">
        <f t="shared" si="6"/>
        <v>0</v>
      </c>
      <c r="NE6" s="363"/>
      <c r="NF6" s="363">
        <f t="shared" si="7"/>
        <v>0</v>
      </c>
      <c r="NG6" s="363"/>
      <c r="NH6" s="363">
        <f t="shared" si="8"/>
        <v>0</v>
      </c>
      <c r="NI6" s="363"/>
      <c r="NJ6" s="363">
        <f t="shared" si="9"/>
        <v>0</v>
      </c>
      <c r="NK6" s="363"/>
      <c r="NL6" s="363">
        <f t="shared" si="19"/>
        <v>0</v>
      </c>
      <c r="NM6" s="364"/>
      <c r="NN6" s="370"/>
      <c r="NR6" s="62">
        <f t="shared" si="10"/>
        <v>0</v>
      </c>
      <c r="NS6" s="62">
        <f t="shared" si="11"/>
        <v>0</v>
      </c>
      <c r="NT6" s="62">
        <f t="shared" si="12"/>
        <v>0</v>
      </c>
    </row>
    <row r="7" spans="1:384" ht="10.199999999999999" customHeight="1" x14ac:dyDescent="0.3">
      <c r="A7" s="25"/>
      <c r="B7" s="389"/>
      <c r="C7" s="424"/>
      <c r="D7" s="15"/>
      <c r="E7" s="398" t="str">
        <f>IFERROR(G19*'Chiffres et fonctions'!$J$6,"CA à Produire")</f>
        <v>CA à Produire</v>
      </c>
      <c r="F7" s="398"/>
      <c r="G7" s="398"/>
      <c r="H7" s="399"/>
      <c r="I7" s="394" t="str">
        <f>Prenoms!$B$5</f>
        <v>pompeo</v>
      </c>
      <c r="J7" s="395"/>
      <c r="K7" s="395"/>
      <c r="L7" s="395"/>
      <c r="M7" s="395"/>
      <c r="N7" s="81" t="str">
        <f>IF(NL7&lt;&gt;0,"",IF(Conges!F$39=0,"",Conges!F$39))</f>
        <v/>
      </c>
      <c r="O7" s="82"/>
      <c r="P7" s="83"/>
      <c r="Q7" s="83"/>
      <c r="R7" s="83"/>
      <c r="S7" s="83"/>
      <c r="T7" s="83"/>
      <c r="U7" s="83"/>
      <c r="V7" s="84"/>
      <c r="W7" s="83"/>
      <c r="X7" s="83"/>
      <c r="Y7" s="83"/>
      <c r="Z7" s="83"/>
      <c r="AA7" s="83"/>
      <c r="AB7" s="83"/>
      <c r="AC7" s="83"/>
      <c r="AD7" s="83"/>
      <c r="AE7" s="82"/>
      <c r="AF7" s="83"/>
      <c r="AG7" s="83"/>
      <c r="AH7" s="83"/>
      <c r="AI7" s="83"/>
      <c r="AJ7" s="84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2"/>
      <c r="AV7" s="83"/>
      <c r="AW7" s="83"/>
      <c r="AX7" s="83"/>
      <c r="AY7" s="83"/>
      <c r="AZ7" s="83"/>
      <c r="BA7" s="83"/>
      <c r="BB7" s="84"/>
      <c r="BC7" s="85">
        <f>IF(NL7&lt;&gt;0,(IF(Conges!F$39=0,0,3)),0)</f>
        <v>0</v>
      </c>
      <c r="BD7" s="417"/>
      <c r="BE7" s="390">
        <f>IF(OR(Conges!F$39="A",Conges!F$39="V"),Prenoms!L$5,NL7)</f>
        <v>0</v>
      </c>
      <c r="BF7" s="391"/>
      <c r="BG7" s="286"/>
      <c r="BH7" s="287">
        <f t="shared" si="13"/>
        <v>0</v>
      </c>
      <c r="BI7" s="288" t="str">
        <f t="shared" si="0"/>
        <v/>
      </c>
      <c r="BJ7" s="300">
        <v>5.4516129032258061</v>
      </c>
      <c r="BK7" s="301">
        <f t="shared" si="14"/>
        <v>-5.4516129032258061</v>
      </c>
      <c r="BL7" s="302">
        <f t="shared" si="15"/>
        <v>0</v>
      </c>
      <c r="BM7" s="302">
        <f t="shared" si="16"/>
        <v>0</v>
      </c>
      <c r="BN7" s="302">
        <f>SUM('Heures Pointage'!$CD$6:$CE$6)</f>
        <v>0</v>
      </c>
      <c r="BO7" s="302">
        <f>SUM('Heures et Indemnites'!$CD$6:$CE$6)</f>
        <v>0</v>
      </c>
      <c r="BP7" s="303">
        <f t="shared" si="17"/>
        <v>0</v>
      </c>
      <c r="BQ7" s="303">
        <f>'Heures Pointage'!$DB$6</f>
        <v>0</v>
      </c>
      <c r="BR7" s="304">
        <f>$BH$1057</f>
        <v>0</v>
      </c>
      <c r="BS7" s="149">
        <f>Prenoms!$C$5</f>
        <v>169</v>
      </c>
      <c r="BT7" s="180"/>
      <c r="BU7" s="229">
        <f>SUM('Heures et Indemnites'!$CD$6:$CE$6)</f>
        <v>0</v>
      </c>
      <c r="BV7" s="235">
        <f>SUM('Heures et Indemnites'!$CD$6:$CE$6)</f>
        <v>0</v>
      </c>
      <c r="BW7" s="229"/>
      <c r="BX7" s="235"/>
      <c r="MT7" s="373">
        <f t="shared" si="18"/>
        <v>0</v>
      </c>
      <c r="MU7" s="365">
        <f t="shared" si="1"/>
        <v>0</v>
      </c>
      <c r="MV7" s="365">
        <f t="shared" si="2"/>
        <v>0</v>
      </c>
      <c r="MW7" s="365"/>
      <c r="MX7" s="365">
        <f t="shared" si="3"/>
        <v>0</v>
      </c>
      <c r="MY7" s="365"/>
      <c r="MZ7" s="365">
        <f t="shared" si="4"/>
        <v>0</v>
      </c>
      <c r="NA7" s="365"/>
      <c r="NB7" s="365">
        <f t="shared" si="5"/>
        <v>0</v>
      </c>
      <c r="NC7" s="365"/>
      <c r="ND7" s="365">
        <f t="shared" si="6"/>
        <v>0</v>
      </c>
      <c r="NE7" s="365"/>
      <c r="NF7" s="365">
        <f t="shared" si="7"/>
        <v>0</v>
      </c>
      <c r="NG7" s="365"/>
      <c r="NH7" s="365">
        <f t="shared" si="8"/>
        <v>0</v>
      </c>
      <c r="NI7" s="365"/>
      <c r="NJ7" s="365">
        <f t="shared" si="9"/>
        <v>0</v>
      </c>
      <c r="NK7" s="365"/>
      <c r="NL7" s="365">
        <f t="shared" si="19"/>
        <v>0</v>
      </c>
      <c r="NM7" s="366"/>
      <c r="NN7" s="370"/>
      <c r="NR7" s="62">
        <f t="shared" si="10"/>
        <v>0</v>
      </c>
      <c r="NS7" s="62">
        <f t="shared" si="11"/>
        <v>0</v>
      </c>
      <c r="NT7" s="62">
        <f t="shared" si="12"/>
        <v>0</v>
      </c>
    </row>
    <row r="8" spans="1:384" ht="10.199999999999999" customHeight="1" x14ac:dyDescent="0.3">
      <c r="A8" s="25"/>
      <c r="B8" s="389"/>
      <c r="C8" s="424"/>
      <c r="D8" s="15"/>
      <c r="E8" s="398"/>
      <c r="F8" s="398"/>
      <c r="G8" s="398"/>
      <c r="H8" s="399"/>
      <c r="I8" s="381" t="str">
        <f>Prenoms!$B$6</f>
        <v>vaness</v>
      </c>
      <c r="J8" s="382"/>
      <c r="K8" s="382"/>
      <c r="L8" s="382"/>
      <c r="M8" s="382"/>
      <c r="N8" s="68" t="str">
        <f>IF(NL8&lt;&gt;0,"",IF(Conges!F$40=0,"",Conges!F$40))</f>
        <v/>
      </c>
      <c r="O8" s="69"/>
      <c r="P8" s="70"/>
      <c r="Q8" s="70"/>
      <c r="R8" s="70"/>
      <c r="S8" s="70"/>
      <c r="T8" s="70"/>
      <c r="U8" s="70"/>
      <c r="V8" s="71"/>
      <c r="W8" s="70"/>
      <c r="X8" s="70"/>
      <c r="Y8" s="70"/>
      <c r="Z8" s="70"/>
      <c r="AA8" s="70"/>
      <c r="AB8" s="70"/>
      <c r="AC8" s="70"/>
      <c r="AD8" s="70"/>
      <c r="AE8" s="69"/>
      <c r="AF8" s="70"/>
      <c r="AG8" s="70"/>
      <c r="AH8" s="70"/>
      <c r="AI8" s="70"/>
      <c r="AJ8" s="71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69"/>
      <c r="AV8" s="70"/>
      <c r="AW8" s="70"/>
      <c r="AX8" s="70"/>
      <c r="AY8" s="70"/>
      <c r="AZ8" s="70"/>
      <c r="BA8" s="70"/>
      <c r="BB8" s="71"/>
      <c r="BC8" s="72">
        <f>IF(NL8&lt;&gt;0,(IF(Conges!F$40=0,0,3)),0)</f>
        <v>0</v>
      </c>
      <c r="BD8" s="417"/>
      <c r="BE8" s="392">
        <f>IF(OR(Conges!F$40="A",Conges!F$40="V"),Prenoms!L$6,NL8)</f>
        <v>0</v>
      </c>
      <c r="BF8" s="393"/>
      <c r="BG8" s="289"/>
      <c r="BH8" s="290">
        <f t="shared" si="13"/>
        <v>0</v>
      </c>
      <c r="BI8" s="291" t="str">
        <f t="shared" si="0"/>
        <v/>
      </c>
      <c r="BJ8" s="305">
        <v>5.4516129032258061</v>
      </c>
      <c r="BK8" s="306">
        <f t="shared" si="14"/>
        <v>-5.4516129032258061</v>
      </c>
      <c r="BL8" s="307">
        <f t="shared" si="15"/>
        <v>0</v>
      </c>
      <c r="BM8" s="307">
        <f t="shared" si="16"/>
        <v>0</v>
      </c>
      <c r="BN8" s="307">
        <f>SUM('Heures Pointage'!$DD$6:$DE$6)</f>
        <v>0</v>
      </c>
      <c r="BO8" s="307">
        <f>SUM('Heures et Indemnites'!$DD$6:$DE$6)</f>
        <v>0</v>
      </c>
      <c r="BP8" s="308">
        <f t="shared" si="17"/>
        <v>0</v>
      </c>
      <c r="BQ8" s="308">
        <f>'Heures Pointage'!$EB$6</f>
        <v>0</v>
      </c>
      <c r="BR8" s="309">
        <f>$BH$1058</f>
        <v>0</v>
      </c>
      <c r="BS8" s="150">
        <f>Prenoms!$C$6</f>
        <v>169</v>
      </c>
      <c r="BT8" s="153"/>
      <c r="BU8" s="230">
        <f>SUM('Heures et Indemnites'!$DD$6:$DE$6)</f>
        <v>0</v>
      </c>
      <c r="BV8" s="236">
        <f>SUM('Heures et Indemnites'!$DD$6:$DE$6)</f>
        <v>0</v>
      </c>
      <c r="BW8" s="230"/>
      <c r="BX8" s="236"/>
      <c r="MT8" s="362">
        <f t="shared" si="18"/>
        <v>0</v>
      </c>
      <c r="MU8" s="363">
        <f t="shared" si="1"/>
        <v>0</v>
      </c>
      <c r="MV8" s="363">
        <f t="shared" si="2"/>
        <v>0</v>
      </c>
      <c r="MW8" s="363"/>
      <c r="MX8" s="363">
        <f t="shared" si="3"/>
        <v>0</v>
      </c>
      <c r="MY8" s="363"/>
      <c r="MZ8" s="363">
        <f t="shared" si="4"/>
        <v>0</v>
      </c>
      <c r="NA8" s="363"/>
      <c r="NB8" s="363">
        <f t="shared" si="5"/>
        <v>0</v>
      </c>
      <c r="NC8" s="363"/>
      <c r="ND8" s="363">
        <f t="shared" si="6"/>
        <v>0</v>
      </c>
      <c r="NE8" s="363"/>
      <c r="NF8" s="363">
        <f t="shared" si="7"/>
        <v>0</v>
      </c>
      <c r="NG8" s="363"/>
      <c r="NH8" s="363">
        <f t="shared" si="8"/>
        <v>0</v>
      </c>
      <c r="NI8" s="363"/>
      <c r="NJ8" s="363">
        <f t="shared" si="9"/>
        <v>0</v>
      </c>
      <c r="NK8" s="363"/>
      <c r="NL8" s="363">
        <f t="shared" si="19"/>
        <v>0</v>
      </c>
      <c r="NM8" s="364"/>
      <c r="NN8" s="370"/>
      <c r="NR8" s="62">
        <f t="shared" si="10"/>
        <v>0</v>
      </c>
      <c r="NS8" s="62">
        <f t="shared" si="11"/>
        <v>0</v>
      </c>
      <c r="NT8" s="62">
        <f t="shared" si="12"/>
        <v>0</v>
      </c>
    </row>
    <row r="9" spans="1:384" ht="10.199999999999999" customHeight="1" x14ac:dyDescent="0.3">
      <c r="A9" s="25"/>
      <c r="B9" s="389"/>
      <c r="C9" s="424"/>
      <c r="D9" s="15"/>
      <c r="E9" s="408" t="str">
        <f>'Chiffres et fonctions'!K9</f>
        <v>CREPIERE</v>
      </c>
      <c r="F9" s="408"/>
      <c r="G9" s="131" t="str">
        <f>IF(MT35=0,"",MT35)</f>
        <v/>
      </c>
      <c r="H9" s="399"/>
      <c r="I9" s="394" t="str">
        <f>Prenoms!$B$7</f>
        <v>seb</v>
      </c>
      <c r="J9" s="395"/>
      <c r="K9" s="395"/>
      <c r="L9" s="395"/>
      <c r="M9" s="395"/>
      <c r="N9" s="81" t="str">
        <f>IF(NL9&lt;&gt;0,"",IF(Conges!F$41=0,"",Conges!F$41))</f>
        <v/>
      </c>
      <c r="O9" s="82"/>
      <c r="P9" s="83"/>
      <c r="Q9" s="83"/>
      <c r="R9" s="83"/>
      <c r="S9" s="83"/>
      <c r="T9" s="83"/>
      <c r="U9" s="83"/>
      <c r="V9" s="84"/>
      <c r="W9" s="83"/>
      <c r="X9" s="83"/>
      <c r="Y9" s="83"/>
      <c r="Z9" s="83"/>
      <c r="AA9" s="83"/>
      <c r="AB9" s="83"/>
      <c r="AC9" s="83"/>
      <c r="AD9" s="83"/>
      <c r="AE9" s="82"/>
      <c r="AF9" s="83"/>
      <c r="AG9" s="83"/>
      <c r="AH9" s="83"/>
      <c r="AI9" s="83"/>
      <c r="AJ9" s="84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2"/>
      <c r="AV9" s="83"/>
      <c r="AW9" s="83"/>
      <c r="AX9" s="83"/>
      <c r="AY9" s="83"/>
      <c r="AZ9" s="83"/>
      <c r="BA9" s="83"/>
      <c r="BB9" s="84"/>
      <c r="BC9" s="85">
        <f>IF(NL9&lt;&gt;0,(IF(Conges!F$41=0,0,3)),0)</f>
        <v>0</v>
      </c>
      <c r="BD9" s="417"/>
      <c r="BE9" s="390">
        <f>IF(OR(Conges!F$41="A",Conges!F$41="V"),Prenoms!L$7,NL9)</f>
        <v>0</v>
      </c>
      <c r="BF9" s="391"/>
      <c r="BG9" s="286"/>
      <c r="BH9" s="287">
        <f t="shared" si="13"/>
        <v>0</v>
      </c>
      <c r="BI9" s="288" t="str">
        <f t="shared" si="0"/>
        <v/>
      </c>
      <c r="BJ9" s="300">
        <v>5.4516129032258061</v>
      </c>
      <c r="BK9" s="301">
        <f t="shared" si="14"/>
        <v>-5.4516129032258061</v>
      </c>
      <c r="BL9" s="302">
        <f t="shared" si="15"/>
        <v>0</v>
      </c>
      <c r="BM9" s="302">
        <f t="shared" si="16"/>
        <v>0</v>
      </c>
      <c r="BN9" s="302">
        <f>SUM('Heures Pointage'!$ED$6:$EE$6)</f>
        <v>0</v>
      </c>
      <c r="BO9" s="302">
        <f>SUM('Heures et Indemnites'!$ED$6:$EE$6)</f>
        <v>0</v>
      </c>
      <c r="BP9" s="303">
        <f t="shared" si="17"/>
        <v>0</v>
      </c>
      <c r="BQ9" s="303">
        <f>'Heures Pointage'!$FB$6</f>
        <v>0</v>
      </c>
      <c r="BR9" s="304">
        <f>$BH$1059</f>
        <v>0</v>
      </c>
      <c r="BS9" s="149">
        <f>Prenoms!$C$7</f>
        <v>169</v>
      </c>
      <c r="BT9" s="180"/>
      <c r="BU9" s="229">
        <f>SUM('Heures et Indemnites'!$ED$6:$EE$6)</f>
        <v>0</v>
      </c>
      <c r="BV9" s="235">
        <f>SUM('Heures et Indemnites'!$ED$6:$EE$6)</f>
        <v>0</v>
      </c>
      <c r="BW9" s="229"/>
      <c r="BX9" s="235"/>
      <c r="MT9" s="373">
        <f t="shared" si="18"/>
        <v>0</v>
      </c>
      <c r="MU9" s="365">
        <f t="shared" si="1"/>
        <v>0</v>
      </c>
      <c r="MV9" s="365">
        <f t="shared" si="2"/>
        <v>0</v>
      </c>
      <c r="MW9" s="365"/>
      <c r="MX9" s="365">
        <f t="shared" si="3"/>
        <v>0</v>
      </c>
      <c r="MY9" s="365"/>
      <c r="MZ9" s="365">
        <f t="shared" si="4"/>
        <v>0</v>
      </c>
      <c r="NA9" s="365"/>
      <c r="NB9" s="365">
        <f t="shared" si="5"/>
        <v>0</v>
      </c>
      <c r="NC9" s="365"/>
      <c r="ND9" s="365">
        <f t="shared" si="6"/>
        <v>0</v>
      </c>
      <c r="NE9" s="365"/>
      <c r="NF9" s="365">
        <f t="shared" si="7"/>
        <v>0</v>
      </c>
      <c r="NG9" s="365"/>
      <c r="NH9" s="365">
        <f t="shared" si="8"/>
        <v>0</v>
      </c>
      <c r="NI9" s="365"/>
      <c r="NJ9" s="365">
        <f t="shared" si="9"/>
        <v>0</v>
      </c>
      <c r="NK9" s="365"/>
      <c r="NL9" s="365">
        <f t="shared" si="19"/>
        <v>0</v>
      </c>
      <c r="NM9" s="366"/>
      <c r="NN9" s="370"/>
      <c r="NR9" s="62">
        <f t="shared" si="10"/>
        <v>0</v>
      </c>
      <c r="NS9" s="62">
        <f t="shared" si="11"/>
        <v>0</v>
      </c>
      <c r="NT9" s="62">
        <f t="shared" si="12"/>
        <v>0</v>
      </c>
    </row>
    <row r="10" spans="1:384" ht="10.199999999999999" customHeight="1" x14ac:dyDescent="0.3">
      <c r="A10" s="25"/>
      <c r="B10" s="389"/>
      <c r="C10" s="424"/>
      <c r="D10" s="15"/>
      <c r="E10" s="411" t="str">
        <f>'Chiffres et fonctions'!K10</f>
        <v>BRASSERIE</v>
      </c>
      <c r="F10" s="411"/>
      <c r="G10" s="132" t="str">
        <f>IF(MV35=0,"",MV35)</f>
        <v/>
      </c>
      <c r="H10" s="399"/>
      <c r="I10" s="381" t="str">
        <f>Prenoms!$B$8</f>
        <v>dylan</v>
      </c>
      <c r="J10" s="382"/>
      <c r="K10" s="382"/>
      <c r="L10" s="382"/>
      <c r="M10" s="382"/>
      <c r="N10" s="68" t="str">
        <f>IF(NL10&lt;&gt;0,"",IF(Conges!F$42=0,"",Conges!F$42))</f>
        <v/>
      </c>
      <c r="O10" s="69"/>
      <c r="P10" s="70"/>
      <c r="Q10" s="70"/>
      <c r="R10" s="70"/>
      <c r="S10" s="70"/>
      <c r="T10" s="70"/>
      <c r="U10" s="70"/>
      <c r="V10" s="71"/>
      <c r="W10" s="70"/>
      <c r="X10" s="70"/>
      <c r="Y10" s="70"/>
      <c r="Z10" s="70"/>
      <c r="AA10" s="70"/>
      <c r="AB10" s="70"/>
      <c r="AC10" s="70"/>
      <c r="AD10" s="70"/>
      <c r="AE10" s="69"/>
      <c r="AF10" s="70"/>
      <c r="AG10" s="70"/>
      <c r="AH10" s="70"/>
      <c r="AI10" s="70"/>
      <c r="AJ10" s="71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69"/>
      <c r="AV10" s="70"/>
      <c r="AW10" s="70"/>
      <c r="AX10" s="70"/>
      <c r="AY10" s="70"/>
      <c r="AZ10" s="70"/>
      <c r="BA10" s="70"/>
      <c r="BB10" s="71"/>
      <c r="BC10" s="72">
        <f>IF(NL10&lt;&gt;0,(IF(Conges!F$42=0,0,3)),0)</f>
        <v>0</v>
      </c>
      <c r="BD10" s="417"/>
      <c r="BE10" s="392">
        <f>IF(OR(Conges!F$42="A",Conges!F$42="V"),Prenoms!L$8,NL10)</f>
        <v>0</v>
      </c>
      <c r="BF10" s="393"/>
      <c r="BG10" s="289"/>
      <c r="BH10" s="290">
        <f t="shared" si="13"/>
        <v>0</v>
      </c>
      <c r="BI10" s="291" t="str">
        <f t="shared" si="0"/>
        <v/>
      </c>
      <c r="BJ10" s="305">
        <v>5.4516129032258061</v>
      </c>
      <c r="BK10" s="306">
        <f t="shared" si="14"/>
        <v>-5.4516129032258061</v>
      </c>
      <c r="BL10" s="307">
        <f t="shared" si="15"/>
        <v>0</v>
      </c>
      <c r="BM10" s="307">
        <f t="shared" si="16"/>
        <v>0</v>
      </c>
      <c r="BN10" s="307">
        <f>SUM('Heures Pointage'!$FD$6:$FE$6)</f>
        <v>0</v>
      </c>
      <c r="BO10" s="307">
        <f>SUM('Heures et Indemnites'!$FD$6:$FE$6)</f>
        <v>0</v>
      </c>
      <c r="BP10" s="308">
        <f t="shared" si="17"/>
        <v>0</v>
      </c>
      <c r="BQ10" s="308">
        <f>'Heures Pointage'!$GB$6</f>
        <v>0</v>
      </c>
      <c r="BR10" s="309">
        <f>$BH$1060</f>
        <v>0</v>
      </c>
      <c r="BS10" s="150">
        <f>Prenoms!$C$8</f>
        <v>169</v>
      </c>
      <c r="BT10" s="153"/>
      <c r="BU10" s="230">
        <f>SUM('Heures et Indemnites'!$FD$6:$FE$6)</f>
        <v>0</v>
      </c>
      <c r="BV10" s="236">
        <f>SUM('Heures et Indemnites'!$FD$6:$FE$6)</f>
        <v>0</v>
      </c>
      <c r="BW10" s="230"/>
      <c r="BX10" s="236"/>
      <c r="MT10" s="362">
        <f t="shared" si="18"/>
        <v>0</v>
      </c>
      <c r="MU10" s="363">
        <f t="shared" si="1"/>
        <v>0</v>
      </c>
      <c r="MV10" s="363">
        <f t="shared" si="2"/>
        <v>0</v>
      </c>
      <c r="MW10" s="363"/>
      <c r="MX10" s="363">
        <f t="shared" si="3"/>
        <v>0</v>
      </c>
      <c r="MY10" s="363"/>
      <c r="MZ10" s="363">
        <f t="shared" si="4"/>
        <v>0</v>
      </c>
      <c r="NA10" s="363"/>
      <c r="NB10" s="363">
        <f t="shared" si="5"/>
        <v>0</v>
      </c>
      <c r="NC10" s="363"/>
      <c r="ND10" s="363">
        <f t="shared" si="6"/>
        <v>0</v>
      </c>
      <c r="NE10" s="363"/>
      <c r="NF10" s="363">
        <f t="shared" si="7"/>
        <v>0</v>
      </c>
      <c r="NG10" s="363"/>
      <c r="NH10" s="363">
        <f t="shared" si="8"/>
        <v>0</v>
      </c>
      <c r="NI10" s="363"/>
      <c r="NJ10" s="363">
        <f t="shared" si="9"/>
        <v>0</v>
      </c>
      <c r="NK10" s="363"/>
      <c r="NL10" s="363">
        <f t="shared" si="19"/>
        <v>0</v>
      </c>
      <c r="NM10" s="364"/>
      <c r="NN10" s="370"/>
      <c r="NR10" s="62">
        <f t="shared" si="10"/>
        <v>0</v>
      </c>
      <c r="NS10" s="62">
        <f t="shared" si="11"/>
        <v>0</v>
      </c>
      <c r="NT10" s="62">
        <f t="shared" si="12"/>
        <v>0</v>
      </c>
    </row>
    <row r="11" spans="1:384" ht="10.199999999999999" customHeight="1" x14ac:dyDescent="0.3">
      <c r="A11" s="25"/>
      <c r="B11" s="389"/>
      <c r="C11" s="424"/>
      <c r="D11" s="15"/>
      <c r="E11" s="412" t="str">
        <f>'Chiffres et fonctions'!K11</f>
        <v>MEP</v>
      </c>
      <c r="F11" s="412"/>
      <c r="G11" s="133" t="str">
        <f>IF(MX35=0,"",MX35)</f>
        <v/>
      </c>
      <c r="H11" s="399"/>
      <c r="I11" s="394" t="str">
        <f>Prenoms!$B$9</f>
        <v>mamad</v>
      </c>
      <c r="J11" s="395"/>
      <c r="K11" s="395"/>
      <c r="L11" s="395"/>
      <c r="M11" s="395"/>
      <c r="N11" s="81" t="str">
        <f>IF(NL11&lt;&gt;0,"",IF(Conges!F$43=0,"",Conges!F$43))</f>
        <v/>
      </c>
      <c r="O11" s="82"/>
      <c r="P11" s="83"/>
      <c r="Q11" s="83"/>
      <c r="R11" s="83"/>
      <c r="S11" s="83"/>
      <c r="T11" s="83"/>
      <c r="U11" s="83"/>
      <c r="V11" s="84"/>
      <c r="W11" s="83"/>
      <c r="X11" s="83"/>
      <c r="Y11" s="83"/>
      <c r="Z11" s="83"/>
      <c r="AA11" s="83"/>
      <c r="AB11" s="83"/>
      <c r="AC11" s="83"/>
      <c r="AD11" s="83"/>
      <c r="AE11" s="82"/>
      <c r="AF11" s="83"/>
      <c r="AG11" s="83"/>
      <c r="AH11" s="83"/>
      <c r="AI11" s="83"/>
      <c r="AJ11" s="84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2"/>
      <c r="AV11" s="83"/>
      <c r="AW11" s="83"/>
      <c r="AX11" s="83"/>
      <c r="AY11" s="83"/>
      <c r="AZ11" s="83"/>
      <c r="BA11" s="83"/>
      <c r="BB11" s="84"/>
      <c r="BC11" s="85">
        <f>IF(NL11&lt;&gt;0,(IF(Conges!F$43=0,0,3)),0)</f>
        <v>0</v>
      </c>
      <c r="BD11" s="417"/>
      <c r="BE11" s="390">
        <f>IF(OR(Conges!F$43="A",Conges!F$43="V"),Prenoms!L$9,NL11)</f>
        <v>0</v>
      </c>
      <c r="BF11" s="391"/>
      <c r="BG11" s="286"/>
      <c r="BH11" s="287">
        <f t="shared" si="13"/>
        <v>0</v>
      </c>
      <c r="BI11" s="288" t="str">
        <f t="shared" si="0"/>
        <v/>
      </c>
      <c r="BJ11" s="300">
        <v>5.4516129032258061</v>
      </c>
      <c r="BK11" s="301">
        <f t="shared" si="14"/>
        <v>-5.4516129032258061</v>
      </c>
      <c r="BL11" s="302">
        <f t="shared" si="15"/>
        <v>0</v>
      </c>
      <c r="BM11" s="302">
        <f t="shared" si="16"/>
        <v>0</v>
      </c>
      <c r="BN11" s="302">
        <f>SUM('Heures Pointage'!$GD$6:$GE$6)</f>
        <v>0</v>
      </c>
      <c r="BO11" s="302">
        <f>SUM('Heures et Indemnites'!$GD$6:$GE$6)</f>
        <v>0</v>
      </c>
      <c r="BP11" s="303">
        <f t="shared" si="17"/>
        <v>0</v>
      </c>
      <c r="BQ11" s="303">
        <f>'Heures Pointage'!$HB$6</f>
        <v>0</v>
      </c>
      <c r="BR11" s="304">
        <f>$BH$1061</f>
        <v>0</v>
      </c>
      <c r="BS11" s="149">
        <f>Prenoms!$C$9</f>
        <v>169</v>
      </c>
      <c r="BT11" s="180"/>
      <c r="BU11" s="229">
        <f>SUM('Heures et Indemnites'!$GD$6:$GE$6)</f>
        <v>0</v>
      </c>
      <c r="BV11" s="235">
        <f>SUM('Heures et Indemnites'!$GD$6:$GE$6)</f>
        <v>0</v>
      </c>
      <c r="BW11" s="229"/>
      <c r="BX11" s="235"/>
      <c r="MT11" s="373">
        <f t="shared" si="18"/>
        <v>0</v>
      </c>
      <c r="MU11" s="365">
        <f t="shared" si="1"/>
        <v>0</v>
      </c>
      <c r="MV11" s="365">
        <f t="shared" si="2"/>
        <v>0</v>
      </c>
      <c r="MW11" s="365"/>
      <c r="MX11" s="365">
        <f t="shared" si="3"/>
        <v>0</v>
      </c>
      <c r="MY11" s="365"/>
      <c r="MZ11" s="365">
        <f t="shared" si="4"/>
        <v>0</v>
      </c>
      <c r="NA11" s="365"/>
      <c r="NB11" s="365">
        <f t="shared" si="5"/>
        <v>0</v>
      </c>
      <c r="NC11" s="365"/>
      <c r="ND11" s="365">
        <f t="shared" si="6"/>
        <v>0</v>
      </c>
      <c r="NE11" s="365"/>
      <c r="NF11" s="365">
        <f t="shared" si="7"/>
        <v>0</v>
      </c>
      <c r="NG11" s="365"/>
      <c r="NH11" s="365">
        <f t="shared" si="8"/>
        <v>0</v>
      </c>
      <c r="NI11" s="365"/>
      <c r="NJ11" s="365">
        <f t="shared" si="9"/>
        <v>0</v>
      </c>
      <c r="NK11" s="365"/>
      <c r="NL11" s="365">
        <f t="shared" si="19"/>
        <v>0</v>
      </c>
      <c r="NM11" s="366"/>
      <c r="NN11" s="370"/>
      <c r="NR11" s="62">
        <f t="shared" si="10"/>
        <v>0</v>
      </c>
      <c r="NS11" s="62">
        <f t="shared" si="11"/>
        <v>0</v>
      </c>
      <c r="NT11" s="62">
        <f t="shared" si="12"/>
        <v>0</v>
      </c>
    </row>
    <row r="12" spans="1:384" ht="10.199999999999999" customHeight="1" x14ac:dyDescent="0.3">
      <c r="A12" s="25"/>
      <c r="B12" s="389"/>
      <c r="C12" s="424"/>
      <c r="D12" s="15"/>
      <c r="E12" s="407" t="str">
        <f>'Chiffres et fonctions'!K12</f>
        <v>Renfort</v>
      </c>
      <c r="F12" s="407"/>
      <c r="G12" s="134" t="str">
        <f>IF(MZ35=0,"",MZ35)</f>
        <v/>
      </c>
      <c r="H12" s="399"/>
      <c r="I12" s="381" t="str">
        <f>Prenoms!$B$10</f>
        <v>erwan</v>
      </c>
      <c r="J12" s="382"/>
      <c r="K12" s="382"/>
      <c r="L12" s="382"/>
      <c r="M12" s="382"/>
      <c r="N12" s="68" t="str">
        <f>IF(NL12&lt;&gt;0,"",IF(Conges!F$44=0,"",Conges!F$44))</f>
        <v/>
      </c>
      <c r="O12" s="69"/>
      <c r="P12" s="70"/>
      <c r="Q12" s="70"/>
      <c r="R12" s="70"/>
      <c r="S12" s="70"/>
      <c r="T12" s="70"/>
      <c r="U12" s="70"/>
      <c r="V12" s="71"/>
      <c r="W12" s="70"/>
      <c r="X12" s="70"/>
      <c r="Y12" s="70"/>
      <c r="Z12" s="70"/>
      <c r="AA12" s="70"/>
      <c r="AB12" s="70"/>
      <c r="AC12" s="70"/>
      <c r="AD12" s="70"/>
      <c r="AE12" s="69"/>
      <c r="AF12" s="70"/>
      <c r="AG12" s="70"/>
      <c r="AH12" s="70"/>
      <c r="AI12" s="70"/>
      <c r="AJ12" s="71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69"/>
      <c r="AV12" s="70"/>
      <c r="AW12" s="70"/>
      <c r="AX12" s="70"/>
      <c r="AY12" s="70"/>
      <c r="AZ12" s="70"/>
      <c r="BA12" s="70"/>
      <c r="BB12" s="71"/>
      <c r="BC12" s="72">
        <f>IF(NL12&lt;&gt;0,(IF(Conges!F$44=0,0,3)),0)</f>
        <v>0</v>
      </c>
      <c r="BD12" s="417"/>
      <c r="BE12" s="392">
        <f>IF(OR(Conges!F$44="A",Conges!F$44="V"),Prenoms!L$10,NL12)</f>
        <v>0</v>
      </c>
      <c r="BF12" s="393"/>
      <c r="BG12" s="289"/>
      <c r="BH12" s="290">
        <f t="shared" si="13"/>
        <v>0</v>
      </c>
      <c r="BI12" s="291" t="str">
        <f t="shared" si="0"/>
        <v/>
      </c>
      <c r="BJ12" s="305">
        <v>5.4516129032258061</v>
      </c>
      <c r="BK12" s="306">
        <f t="shared" si="14"/>
        <v>-5.4516129032258061</v>
      </c>
      <c r="BL12" s="307">
        <f t="shared" si="15"/>
        <v>0</v>
      </c>
      <c r="BM12" s="307">
        <f t="shared" si="16"/>
        <v>0</v>
      </c>
      <c r="BN12" s="307">
        <f>SUM('Heures Pointage'!$HD$6:$HE$6)</f>
        <v>0</v>
      </c>
      <c r="BO12" s="307">
        <f>SUM('Heures et Indemnites'!$HD$6:$HE$6)</f>
        <v>0</v>
      </c>
      <c r="BP12" s="308">
        <f t="shared" si="17"/>
        <v>0</v>
      </c>
      <c r="BQ12" s="308">
        <f>'Heures Pointage'!$IB$6</f>
        <v>0</v>
      </c>
      <c r="BR12" s="309">
        <f>$BH$1062</f>
        <v>0</v>
      </c>
      <c r="BS12" s="150">
        <f>Prenoms!$C$10</f>
        <v>169</v>
      </c>
      <c r="BT12" s="153"/>
      <c r="BU12" s="230">
        <f>SUM('Heures et Indemnites'!$HD$6:$HE$6)</f>
        <v>0</v>
      </c>
      <c r="BV12" s="236">
        <f>SUM('Heures et Indemnites'!$HD$6:$HE$6)</f>
        <v>0</v>
      </c>
      <c r="BW12" s="230"/>
      <c r="BX12" s="236"/>
      <c r="MT12" s="362">
        <f t="shared" si="18"/>
        <v>0</v>
      </c>
      <c r="MU12" s="363">
        <f t="shared" si="1"/>
        <v>0</v>
      </c>
      <c r="MV12" s="363">
        <f t="shared" si="2"/>
        <v>0</v>
      </c>
      <c r="MW12" s="363"/>
      <c r="MX12" s="363">
        <f t="shared" si="3"/>
        <v>0</v>
      </c>
      <c r="MY12" s="363"/>
      <c r="MZ12" s="363">
        <f t="shared" si="4"/>
        <v>0</v>
      </c>
      <c r="NA12" s="363"/>
      <c r="NB12" s="363">
        <f t="shared" si="5"/>
        <v>0</v>
      </c>
      <c r="NC12" s="363"/>
      <c r="ND12" s="363">
        <f t="shared" si="6"/>
        <v>0</v>
      </c>
      <c r="NE12" s="363"/>
      <c r="NF12" s="363">
        <f t="shared" si="7"/>
        <v>0</v>
      </c>
      <c r="NG12" s="363"/>
      <c r="NH12" s="363">
        <f t="shared" si="8"/>
        <v>0</v>
      </c>
      <c r="NI12" s="363"/>
      <c r="NJ12" s="363">
        <f t="shared" si="9"/>
        <v>0</v>
      </c>
      <c r="NK12" s="363"/>
      <c r="NL12" s="363">
        <f t="shared" si="19"/>
        <v>0</v>
      </c>
      <c r="NM12" s="364"/>
      <c r="NN12" s="370"/>
      <c r="NR12" s="62">
        <f t="shared" si="10"/>
        <v>0</v>
      </c>
      <c r="NS12" s="62">
        <f t="shared" si="11"/>
        <v>0</v>
      </c>
      <c r="NT12" s="62">
        <f t="shared" si="12"/>
        <v>0</v>
      </c>
    </row>
    <row r="13" spans="1:384" ht="10.199999999999999" customHeight="1" x14ac:dyDescent="0.3">
      <c r="A13" s="25"/>
      <c r="B13" s="389"/>
      <c r="C13" s="424"/>
      <c r="D13" s="15"/>
      <c r="E13" s="414" t="str">
        <f>'Chiffres et fonctions'!K13</f>
        <v>CHEF</v>
      </c>
      <c r="F13" s="414"/>
      <c r="G13" s="135" t="str">
        <f>IF(NB35=0,"",NB35)</f>
        <v/>
      </c>
      <c r="H13" s="399"/>
      <c r="I13" s="394" t="str">
        <f>Prenoms!$B$11</f>
        <v>adrien</v>
      </c>
      <c r="J13" s="395"/>
      <c r="K13" s="395"/>
      <c r="L13" s="395"/>
      <c r="M13" s="395"/>
      <c r="N13" s="81" t="str">
        <f>IF(NL13&lt;&gt;0,"",IF(Conges!F$45=0,"",Conges!F$45))</f>
        <v/>
      </c>
      <c r="O13" s="82"/>
      <c r="P13" s="83"/>
      <c r="Q13" s="83"/>
      <c r="R13" s="83"/>
      <c r="S13" s="83"/>
      <c r="T13" s="83"/>
      <c r="U13" s="83"/>
      <c r="V13" s="84"/>
      <c r="W13" s="83"/>
      <c r="X13" s="83"/>
      <c r="Y13" s="83"/>
      <c r="Z13" s="83"/>
      <c r="AA13" s="83"/>
      <c r="AB13" s="83"/>
      <c r="AC13" s="83"/>
      <c r="AD13" s="83"/>
      <c r="AE13" s="82"/>
      <c r="AF13" s="83"/>
      <c r="AG13" s="83"/>
      <c r="AH13" s="83"/>
      <c r="AI13" s="83"/>
      <c r="AJ13" s="84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2"/>
      <c r="AV13" s="83"/>
      <c r="AW13" s="83"/>
      <c r="AX13" s="83"/>
      <c r="AY13" s="83"/>
      <c r="AZ13" s="83"/>
      <c r="BA13" s="83"/>
      <c r="BB13" s="84"/>
      <c r="BC13" s="85">
        <f>IF(NL13&lt;&gt;0,(IF(Conges!F$45=0,0,3)),0)</f>
        <v>0</v>
      </c>
      <c r="BD13" s="417"/>
      <c r="BE13" s="390">
        <f>IF(OR(Conges!F$45="A",Conges!F$45="V"),Prenoms!L$11,NL13)</f>
        <v>0</v>
      </c>
      <c r="BF13" s="391"/>
      <c r="BG13" s="286"/>
      <c r="BH13" s="287">
        <f t="shared" si="13"/>
        <v>0</v>
      </c>
      <c r="BI13" s="288" t="str">
        <f t="shared" si="0"/>
        <v/>
      </c>
      <c r="BJ13" s="300">
        <v>5.4516129032258061</v>
      </c>
      <c r="BK13" s="301">
        <f t="shared" si="14"/>
        <v>-5.4516129032258061</v>
      </c>
      <c r="BL13" s="302">
        <f t="shared" si="15"/>
        <v>0</v>
      </c>
      <c r="BM13" s="302">
        <f t="shared" si="16"/>
        <v>0</v>
      </c>
      <c r="BN13" s="302">
        <f>SUM('Heures Pointage'!$ID$6:$IE$6)</f>
        <v>0</v>
      </c>
      <c r="BO13" s="302">
        <f>SUM('Heures et Indemnites'!$ID$6:$IE$6)</f>
        <v>0</v>
      </c>
      <c r="BP13" s="303">
        <f t="shared" si="17"/>
        <v>0</v>
      </c>
      <c r="BQ13" s="303">
        <f>'Heures Pointage'!$JB$6</f>
        <v>0</v>
      </c>
      <c r="BR13" s="304">
        <f>$BH$1063</f>
        <v>0</v>
      </c>
      <c r="BS13" s="149">
        <f>Prenoms!$C$11</f>
        <v>169</v>
      </c>
      <c r="BT13" s="180"/>
      <c r="BU13" s="229">
        <f>SUM('Heures et Indemnites'!$ID$6:$IE$6)</f>
        <v>0</v>
      </c>
      <c r="BV13" s="235">
        <f>SUM('Heures et Indemnites'!$ID$6:$IE$6)</f>
        <v>0</v>
      </c>
      <c r="BW13" s="229"/>
      <c r="BX13" s="235"/>
      <c r="MT13" s="373">
        <f t="shared" si="18"/>
        <v>0</v>
      </c>
      <c r="MU13" s="365">
        <f t="shared" si="1"/>
        <v>0</v>
      </c>
      <c r="MV13" s="365">
        <f t="shared" si="2"/>
        <v>0</v>
      </c>
      <c r="MW13" s="365"/>
      <c r="MX13" s="365">
        <f t="shared" si="3"/>
        <v>0</v>
      </c>
      <c r="MY13" s="365"/>
      <c r="MZ13" s="365">
        <f t="shared" si="4"/>
        <v>0</v>
      </c>
      <c r="NA13" s="365"/>
      <c r="NB13" s="365">
        <f t="shared" si="5"/>
        <v>0</v>
      </c>
      <c r="NC13" s="365"/>
      <c r="ND13" s="365">
        <f t="shared" si="6"/>
        <v>0</v>
      </c>
      <c r="NE13" s="365"/>
      <c r="NF13" s="365">
        <f t="shared" si="7"/>
        <v>0</v>
      </c>
      <c r="NG13" s="365"/>
      <c r="NH13" s="365">
        <f t="shared" si="8"/>
        <v>0</v>
      </c>
      <c r="NI13" s="365"/>
      <c r="NJ13" s="365">
        <f t="shared" si="9"/>
        <v>0</v>
      </c>
      <c r="NK13" s="365"/>
      <c r="NL13" s="365">
        <f t="shared" si="19"/>
        <v>0</v>
      </c>
      <c r="NM13" s="366"/>
      <c r="NN13" s="370"/>
      <c r="NR13" s="62">
        <f t="shared" si="10"/>
        <v>0</v>
      </c>
      <c r="NS13" s="62">
        <f t="shared" si="11"/>
        <v>0</v>
      </c>
      <c r="NT13" s="62">
        <f t="shared" si="12"/>
        <v>0</v>
      </c>
    </row>
    <row r="14" spans="1:384" ht="10.199999999999999" customHeight="1" x14ac:dyDescent="0.3">
      <c r="A14" s="25"/>
      <c r="B14" s="389"/>
      <c r="C14" s="424"/>
      <c r="D14" s="15"/>
      <c r="E14" s="413" t="str">
        <f>'Chiffres et fonctions'!K14</f>
        <v>MENAGE</v>
      </c>
      <c r="F14" s="413"/>
      <c r="G14" s="136" t="str">
        <f>IF(ND35=0,"",ND35)</f>
        <v/>
      </c>
      <c r="H14" s="399"/>
      <c r="I14" s="381" t="str">
        <f>Prenoms!$B$12</f>
        <v>soren</v>
      </c>
      <c r="J14" s="382"/>
      <c r="K14" s="382"/>
      <c r="L14" s="382"/>
      <c r="M14" s="382"/>
      <c r="N14" s="68" t="str">
        <f>IF(NL14&lt;&gt;0,"",IF(Conges!F$46=0,"",Conges!F$46))</f>
        <v/>
      </c>
      <c r="O14" s="69"/>
      <c r="P14" s="70"/>
      <c r="Q14" s="70"/>
      <c r="R14" s="70"/>
      <c r="S14" s="70"/>
      <c r="T14" s="70"/>
      <c r="U14" s="70"/>
      <c r="V14" s="71"/>
      <c r="W14" s="70"/>
      <c r="X14" s="70"/>
      <c r="Y14" s="70"/>
      <c r="Z14" s="70"/>
      <c r="AA14" s="70"/>
      <c r="AB14" s="70"/>
      <c r="AC14" s="70"/>
      <c r="AD14" s="70"/>
      <c r="AE14" s="69"/>
      <c r="AF14" s="70"/>
      <c r="AG14" s="70"/>
      <c r="AH14" s="70"/>
      <c r="AI14" s="70"/>
      <c r="AJ14" s="71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69"/>
      <c r="AV14" s="70"/>
      <c r="AW14" s="70"/>
      <c r="AX14" s="70"/>
      <c r="AY14" s="70"/>
      <c r="AZ14" s="70"/>
      <c r="BA14" s="70"/>
      <c r="BB14" s="71"/>
      <c r="BC14" s="72">
        <f>IF(NL14&lt;&gt;0,(IF(Conges!F$46=0,0,3)),0)</f>
        <v>0</v>
      </c>
      <c r="BD14" s="417"/>
      <c r="BE14" s="392">
        <f>IF(OR(Conges!F$46="A",Conges!F$46="V"),Prenoms!L$12,NL14)</f>
        <v>0</v>
      </c>
      <c r="BF14" s="393"/>
      <c r="BG14" s="289"/>
      <c r="BH14" s="290">
        <f t="shared" si="13"/>
        <v>0</v>
      </c>
      <c r="BI14" s="291" t="str">
        <f t="shared" si="0"/>
        <v/>
      </c>
      <c r="BJ14" s="305">
        <v>5.4516129032258061</v>
      </c>
      <c r="BK14" s="306">
        <f t="shared" si="14"/>
        <v>-5.4516129032258061</v>
      </c>
      <c r="BL14" s="307">
        <f t="shared" si="15"/>
        <v>0</v>
      </c>
      <c r="BM14" s="307">
        <f t="shared" si="16"/>
        <v>0</v>
      </c>
      <c r="BN14" s="307">
        <f>SUM('Heures Pointage'!$JD$6:$JE$6)</f>
        <v>0</v>
      </c>
      <c r="BO14" s="307">
        <f>SUM('Heures et Indemnites'!$JD$6:$JE$6)</f>
        <v>0</v>
      </c>
      <c r="BP14" s="308">
        <f t="shared" si="17"/>
        <v>0</v>
      </c>
      <c r="BQ14" s="308">
        <f>'Heures Pointage'!$KB$6</f>
        <v>0</v>
      </c>
      <c r="BR14" s="309">
        <f>$BH$1064</f>
        <v>0</v>
      </c>
      <c r="BS14" s="150">
        <f>Prenoms!$C$12</f>
        <v>169</v>
      </c>
      <c r="BT14" s="153"/>
      <c r="BU14" s="230">
        <f>SUM('Heures et Indemnites'!$JD$6:$JE$6)</f>
        <v>0</v>
      </c>
      <c r="BV14" s="236">
        <f>SUM('Heures et Indemnites'!$JD$6:$JE$6)</f>
        <v>0</v>
      </c>
      <c r="BW14" s="230"/>
      <c r="BX14" s="236"/>
      <c r="MT14" s="362">
        <f t="shared" si="18"/>
        <v>0</v>
      </c>
      <c r="MU14" s="363">
        <f t="shared" si="1"/>
        <v>0</v>
      </c>
      <c r="MV14" s="363">
        <f t="shared" si="2"/>
        <v>0</v>
      </c>
      <c r="MW14" s="363"/>
      <c r="MX14" s="363">
        <f t="shared" si="3"/>
        <v>0</v>
      </c>
      <c r="MY14" s="363"/>
      <c r="MZ14" s="363">
        <f t="shared" si="4"/>
        <v>0</v>
      </c>
      <c r="NA14" s="363"/>
      <c r="NB14" s="363">
        <f t="shared" si="5"/>
        <v>0</v>
      </c>
      <c r="NC14" s="363"/>
      <c r="ND14" s="363">
        <f t="shared" si="6"/>
        <v>0</v>
      </c>
      <c r="NE14" s="363"/>
      <c r="NF14" s="363">
        <f t="shared" si="7"/>
        <v>0</v>
      </c>
      <c r="NG14" s="363"/>
      <c r="NH14" s="363">
        <f t="shared" si="8"/>
        <v>0</v>
      </c>
      <c r="NI14" s="363"/>
      <c r="NJ14" s="363">
        <f t="shared" si="9"/>
        <v>0</v>
      </c>
      <c r="NK14" s="363"/>
      <c r="NL14" s="363">
        <f t="shared" si="19"/>
        <v>0</v>
      </c>
      <c r="NM14" s="364"/>
      <c r="NN14" s="370"/>
      <c r="NR14" s="62">
        <f t="shared" si="10"/>
        <v>0</v>
      </c>
      <c r="NS14" s="62">
        <f t="shared" si="11"/>
        <v>0</v>
      </c>
      <c r="NT14" s="62">
        <f t="shared" si="12"/>
        <v>0</v>
      </c>
    </row>
    <row r="15" spans="1:384" ht="10.199999999999999" customHeight="1" x14ac:dyDescent="0.3">
      <c r="A15" s="25"/>
      <c r="B15" s="389"/>
      <c r="C15" s="424"/>
      <c r="D15" s="15"/>
      <c r="E15" s="396">
        <f>'Chiffres et fonctions'!K15</f>
        <v>0</v>
      </c>
      <c r="F15" s="396"/>
      <c r="G15" s="137" t="str">
        <f>IF(NF35=0,"",NF35)</f>
        <v/>
      </c>
      <c r="H15" s="399"/>
      <c r="I15" s="394" t="str">
        <f>Prenoms!$B$13</f>
        <v>stage 1</v>
      </c>
      <c r="J15" s="395"/>
      <c r="K15" s="395"/>
      <c r="L15" s="395"/>
      <c r="M15" s="395"/>
      <c r="N15" s="81" t="str">
        <f>IF(NL15&lt;&gt;0,"",IF(Conges!F$47=0,"",Conges!F$47))</f>
        <v/>
      </c>
      <c r="O15" s="82"/>
      <c r="P15" s="83"/>
      <c r="Q15" s="83"/>
      <c r="R15" s="83"/>
      <c r="S15" s="83"/>
      <c r="T15" s="83"/>
      <c r="U15" s="83"/>
      <c r="V15" s="84"/>
      <c r="W15" s="83"/>
      <c r="X15" s="83"/>
      <c r="Y15" s="83"/>
      <c r="Z15" s="83"/>
      <c r="AA15" s="83"/>
      <c r="AB15" s="83"/>
      <c r="AC15" s="83"/>
      <c r="AD15" s="83"/>
      <c r="AE15" s="82"/>
      <c r="AF15" s="83"/>
      <c r="AG15" s="83"/>
      <c r="AH15" s="83"/>
      <c r="AI15" s="83"/>
      <c r="AJ15" s="84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2"/>
      <c r="AV15" s="83"/>
      <c r="AW15" s="83"/>
      <c r="AX15" s="83"/>
      <c r="AY15" s="83"/>
      <c r="AZ15" s="83"/>
      <c r="BA15" s="83"/>
      <c r="BB15" s="84"/>
      <c r="BC15" s="85">
        <f>IF(NL15&lt;&gt;0,(IF(Conges!F$47=0,0,3)),0)</f>
        <v>0</v>
      </c>
      <c r="BD15" s="417"/>
      <c r="BE15" s="390">
        <f>IF(OR(Conges!F$47="A",Conges!F$47="V"),Prenoms!L$13,NL15)</f>
        <v>0</v>
      </c>
      <c r="BF15" s="391"/>
      <c r="BG15" s="286"/>
      <c r="BH15" s="287">
        <f t="shared" si="13"/>
        <v>0</v>
      </c>
      <c r="BI15" s="288" t="str">
        <f t="shared" si="0"/>
        <v/>
      </c>
      <c r="BJ15" s="300">
        <v>2.2580645161290325</v>
      </c>
      <c r="BK15" s="301">
        <f t="shared" si="14"/>
        <v>-2.2580645161290325</v>
      </c>
      <c r="BL15" s="302">
        <f t="shared" si="15"/>
        <v>0</v>
      </c>
      <c r="BM15" s="302">
        <f t="shared" si="16"/>
        <v>0</v>
      </c>
      <c r="BN15" s="302">
        <f>SUM('Heures Pointage'!$KD$6:$KE$6)</f>
        <v>0</v>
      </c>
      <c r="BO15" s="302">
        <f>SUM('Heures et Indemnites'!$KD$6:$KE$6)</f>
        <v>0</v>
      </c>
      <c r="BP15" s="303">
        <f t="shared" si="17"/>
        <v>0</v>
      </c>
      <c r="BQ15" s="303">
        <f>'Heures Pointage'!$LB$6</f>
        <v>0</v>
      </c>
      <c r="BR15" s="304">
        <f>$BH$1065</f>
        <v>0</v>
      </c>
      <c r="BS15" s="149">
        <f>Prenoms!$C$13</f>
        <v>70</v>
      </c>
      <c r="BT15" s="180"/>
      <c r="BU15" s="229">
        <f>SUM('Heures et Indemnites'!$KD$6:$KE$6)</f>
        <v>0</v>
      </c>
      <c r="BV15" s="235">
        <f>SUM('Heures et Indemnites'!$KD$6:$KE$6)</f>
        <v>0</v>
      </c>
      <c r="BW15" s="229"/>
      <c r="BX15" s="235"/>
      <c r="MT15" s="373">
        <f t="shared" si="18"/>
        <v>0</v>
      </c>
      <c r="MU15" s="365">
        <f t="shared" si="1"/>
        <v>0</v>
      </c>
      <c r="MV15" s="365">
        <f t="shared" si="2"/>
        <v>0</v>
      </c>
      <c r="MW15" s="365"/>
      <c r="MX15" s="365">
        <f t="shared" si="3"/>
        <v>0</v>
      </c>
      <c r="MY15" s="365"/>
      <c r="MZ15" s="365">
        <f t="shared" si="4"/>
        <v>0</v>
      </c>
      <c r="NA15" s="365"/>
      <c r="NB15" s="365">
        <f t="shared" si="5"/>
        <v>0</v>
      </c>
      <c r="NC15" s="365"/>
      <c r="ND15" s="365">
        <f t="shared" si="6"/>
        <v>0</v>
      </c>
      <c r="NE15" s="365"/>
      <c r="NF15" s="365">
        <f t="shared" si="7"/>
        <v>0</v>
      </c>
      <c r="NG15" s="365"/>
      <c r="NH15" s="365">
        <f t="shared" si="8"/>
        <v>0</v>
      </c>
      <c r="NI15" s="365"/>
      <c r="NJ15" s="365">
        <f t="shared" si="9"/>
        <v>0</v>
      </c>
      <c r="NK15" s="365"/>
      <c r="NL15" s="365">
        <f t="shared" si="19"/>
        <v>0</v>
      </c>
      <c r="NM15" s="366"/>
      <c r="NN15" s="370"/>
      <c r="NR15" s="62">
        <f t="shared" si="10"/>
        <v>0</v>
      </c>
      <c r="NS15" s="62">
        <f t="shared" si="11"/>
        <v>0</v>
      </c>
      <c r="NT15" s="62">
        <f t="shared" si="12"/>
        <v>0</v>
      </c>
    </row>
    <row r="16" spans="1:384" ht="10.199999999999999" customHeight="1" x14ac:dyDescent="0.3">
      <c r="A16" s="25"/>
      <c r="B16" s="389"/>
      <c r="C16" s="424"/>
      <c r="D16" s="15"/>
      <c r="E16" s="361" t="str">
        <f>'Chiffres et fonctions'!K16</f>
        <v>Cave</v>
      </c>
      <c r="F16" s="361"/>
      <c r="G16" s="139" t="str">
        <f>IF(NH35=0,"",NH35)</f>
        <v/>
      </c>
      <c r="H16" s="399"/>
      <c r="I16" s="381">
        <f>Prenoms!$B$14</f>
        <v>0</v>
      </c>
      <c r="J16" s="382"/>
      <c r="K16" s="382"/>
      <c r="L16" s="382"/>
      <c r="M16" s="382"/>
      <c r="N16" s="68" t="str">
        <f>IF(NL16&lt;&gt;0,"",IF(Conges!F$48=0,"",Conges!F$48))</f>
        <v/>
      </c>
      <c r="O16" s="69"/>
      <c r="P16" s="70"/>
      <c r="Q16" s="70"/>
      <c r="R16" s="70"/>
      <c r="S16" s="70"/>
      <c r="T16" s="70"/>
      <c r="U16" s="70"/>
      <c r="V16" s="71"/>
      <c r="W16" s="69"/>
      <c r="X16" s="70"/>
      <c r="Y16" s="70"/>
      <c r="Z16" s="70"/>
      <c r="AA16" s="70"/>
      <c r="AB16" s="70"/>
      <c r="AC16" s="70"/>
      <c r="AD16" s="71"/>
      <c r="AE16" s="69"/>
      <c r="AF16" s="70"/>
      <c r="AG16" s="70"/>
      <c r="AH16" s="70"/>
      <c r="AI16" s="70"/>
      <c r="AJ16" s="71"/>
      <c r="AK16" s="69"/>
      <c r="AL16" s="70"/>
      <c r="AM16" s="70"/>
      <c r="AN16" s="70"/>
      <c r="AO16" s="70"/>
      <c r="AP16" s="70"/>
      <c r="AQ16" s="70"/>
      <c r="AR16" s="70"/>
      <c r="AS16" s="70"/>
      <c r="AT16" s="71"/>
      <c r="AU16" s="69"/>
      <c r="AV16" s="70"/>
      <c r="AW16" s="70"/>
      <c r="AX16" s="70"/>
      <c r="AY16" s="70"/>
      <c r="AZ16" s="70"/>
      <c r="BA16" s="70"/>
      <c r="BB16" s="71"/>
      <c r="BC16" s="72">
        <f>IF(NL16&lt;&gt;0,(IF(Conges!F$48=0,0,3)),0)</f>
        <v>0</v>
      </c>
      <c r="BD16" s="417"/>
      <c r="BE16" s="392">
        <f>IF(OR(Conges!F$48="A",Conges!F$48="V"),Prenoms!L$14,NL16)</f>
        <v>0</v>
      </c>
      <c r="BF16" s="393"/>
      <c r="BG16" s="289"/>
      <c r="BH16" s="290">
        <f t="shared" si="13"/>
        <v>0</v>
      </c>
      <c r="BI16" s="291" t="str">
        <f t="shared" si="0"/>
        <v/>
      </c>
      <c r="BJ16" s="305">
        <v>0</v>
      </c>
      <c r="BK16" s="306">
        <f t="shared" si="14"/>
        <v>0</v>
      </c>
      <c r="BL16" s="307">
        <f t="shared" si="15"/>
        <v>0</v>
      </c>
      <c r="BM16" s="307">
        <f t="shared" si="16"/>
        <v>0</v>
      </c>
      <c r="BN16" s="307">
        <f>SUM('Heures Pointage'!$LD$6:$LE$6)</f>
        <v>0</v>
      </c>
      <c r="BO16" s="307">
        <f>SUM('Heures et Indemnites'!$LD$6:$LE$6)</f>
        <v>0</v>
      </c>
      <c r="BP16" s="308">
        <f t="shared" si="17"/>
        <v>0</v>
      </c>
      <c r="BQ16" s="308">
        <f>'Heures Pointage'!$MB$6</f>
        <v>0</v>
      </c>
      <c r="BR16" s="309">
        <f>$BH$1066</f>
        <v>0</v>
      </c>
      <c r="BS16" s="150">
        <f>Prenoms!$C$14</f>
        <v>0</v>
      </c>
      <c r="BT16" s="153"/>
      <c r="BU16" s="230">
        <f>SUM('Heures et Indemnites'!$LD$6:$LE$6)</f>
        <v>0</v>
      </c>
      <c r="BV16" s="236">
        <f>SUM('Heures et Indemnites'!$LD$6:$LE$6)</f>
        <v>0</v>
      </c>
      <c r="BW16" s="230"/>
      <c r="BX16" s="236"/>
      <c r="MT16" s="362">
        <f t="shared" si="18"/>
        <v>0</v>
      </c>
      <c r="MU16" s="363">
        <f t="shared" si="1"/>
        <v>0</v>
      </c>
      <c r="MV16" s="363">
        <f t="shared" si="2"/>
        <v>0</v>
      </c>
      <c r="MW16" s="363"/>
      <c r="MX16" s="363">
        <f t="shared" si="3"/>
        <v>0</v>
      </c>
      <c r="MY16" s="363"/>
      <c r="MZ16" s="363">
        <f t="shared" si="4"/>
        <v>0</v>
      </c>
      <c r="NA16" s="363"/>
      <c r="NB16" s="363">
        <f t="shared" si="5"/>
        <v>0</v>
      </c>
      <c r="NC16" s="363"/>
      <c r="ND16" s="363">
        <f t="shared" si="6"/>
        <v>0</v>
      </c>
      <c r="NE16" s="363"/>
      <c r="NF16" s="363">
        <f t="shared" si="7"/>
        <v>0</v>
      </c>
      <c r="NG16" s="363"/>
      <c r="NH16" s="363">
        <f t="shared" si="8"/>
        <v>0</v>
      </c>
      <c r="NI16" s="363"/>
      <c r="NJ16" s="363">
        <f t="shared" si="9"/>
        <v>0</v>
      </c>
      <c r="NK16" s="363"/>
      <c r="NL16" s="363">
        <f t="shared" si="19"/>
        <v>0</v>
      </c>
      <c r="NM16" s="364"/>
      <c r="NN16" s="370"/>
      <c r="NR16" s="62">
        <f t="shared" si="10"/>
        <v>0</v>
      </c>
      <c r="NS16" s="62">
        <f t="shared" si="11"/>
        <v>0</v>
      </c>
      <c r="NT16" s="62">
        <f t="shared" si="12"/>
        <v>0</v>
      </c>
    </row>
    <row r="17" spans="1:384" ht="10.199999999999999" customHeight="1" x14ac:dyDescent="0.3">
      <c r="A17" s="25"/>
      <c r="B17" s="389"/>
      <c r="C17" s="424"/>
      <c r="D17" s="15"/>
      <c r="E17" s="426" t="str">
        <f>'Chiffres et fonctions'!K17</f>
        <v>STAGE</v>
      </c>
      <c r="F17" s="426"/>
      <c r="G17" s="140" t="str">
        <f>IF(NJ35=0,"",NJ35)</f>
        <v/>
      </c>
      <c r="H17" s="399"/>
      <c r="I17" s="394">
        <f>Prenoms!$B$15</f>
        <v>0</v>
      </c>
      <c r="J17" s="395"/>
      <c r="K17" s="395"/>
      <c r="L17" s="395"/>
      <c r="M17" s="395"/>
      <c r="N17" s="81" t="str">
        <f>IF(NL17&lt;&gt;0,"",IF(Conges!F$49=0,"",Conges!F$49))</f>
        <v/>
      </c>
      <c r="O17" s="82"/>
      <c r="P17" s="83"/>
      <c r="Q17" s="83"/>
      <c r="R17" s="83"/>
      <c r="S17" s="83"/>
      <c r="T17" s="83"/>
      <c r="U17" s="83"/>
      <c r="V17" s="84"/>
      <c r="W17" s="82"/>
      <c r="X17" s="83"/>
      <c r="Y17" s="83"/>
      <c r="Z17" s="83"/>
      <c r="AA17" s="83"/>
      <c r="AB17" s="83"/>
      <c r="AC17" s="83"/>
      <c r="AD17" s="84"/>
      <c r="AE17" s="82"/>
      <c r="AF17" s="83"/>
      <c r="AG17" s="83"/>
      <c r="AH17" s="83"/>
      <c r="AI17" s="83"/>
      <c r="AJ17" s="84"/>
      <c r="AK17" s="82"/>
      <c r="AL17" s="83"/>
      <c r="AM17" s="83"/>
      <c r="AN17" s="83"/>
      <c r="AO17" s="83"/>
      <c r="AP17" s="83"/>
      <c r="AQ17" s="83"/>
      <c r="AR17" s="83"/>
      <c r="AS17" s="83"/>
      <c r="AT17" s="84"/>
      <c r="AU17" s="82"/>
      <c r="AV17" s="83"/>
      <c r="AW17" s="83"/>
      <c r="AX17" s="83"/>
      <c r="AY17" s="83"/>
      <c r="AZ17" s="83"/>
      <c r="BA17" s="83"/>
      <c r="BB17" s="84"/>
      <c r="BC17" s="85">
        <f>IF(NL17&lt;&gt;0,(IF(Conges!F$49=0,0,3)),0)</f>
        <v>0</v>
      </c>
      <c r="BD17" s="417"/>
      <c r="BE17" s="390">
        <f>IF(OR(Conges!F$49="A",Conges!F$49="V"),Prenoms!L$15,NL17)</f>
        <v>0</v>
      </c>
      <c r="BF17" s="391"/>
      <c r="BG17" s="286"/>
      <c r="BH17" s="287">
        <f t="shared" si="13"/>
        <v>0</v>
      </c>
      <c r="BI17" s="288" t="str">
        <f t="shared" si="0"/>
        <v/>
      </c>
      <c r="BJ17" s="300">
        <v>0</v>
      </c>
      <c r="BK17" s="301">
        <f t="shared" si="14"/>
        <v>0</v>
      </c>
      <c r="BL17" s="302">
        <f t="shared" si="15"/>
        <v>0</v>
      </c>
      <c r="BM17" s="302">
        <f t="shared" si="16"/>
        <v>0</v>
      </c>
      <c r="BN17" s="302">
        <f>SUM('Heures Pointage'!$MD$6:$ME$6)</f>
        <v>0</v>
      </c>
      <c r="BO17" s="302">
        <f>SUM('Heures et Indemnites'!$MD$6:$ME$6)</f>
        <v>0</v>
      </c>
      <c r="BP17" s="303">
        <f t="shared" si="17"/>
        <v>0</v>
      </c>
      <c r="BQ17" s="303">
        <f>'Heures Pointage'!$NB$6</f>
        <v>0</v>
      </c>
      <c r="BR17" s="304">
        <f>$BH$1067</f>
        <v>0</v>
      </c>
      <c r="BS17" s="149">
        <f>Prenoms!$C$15</f>
        <v>0</v>
      </c>
      <c r="BT17" s="180"/>
      <c r="BU17" s="229">
        <f>SUM('Heures et Indemnites'!$MD$6:$ME$6)</f>
        <v>0</v>
      </c>
      <c r="BV17" s="235">
        <f>SUM('Heures et Indemnites'!$MD$6:$ME$6)</f>
        <v>0</v>
      </c>
      <c r="BW17" s="229"/>
      <c r="BX17" s="235"/>
      <c r="MT17" s="373">
        <f t="shared" si="18"/>
        <v>0</v>
      </c>
      <c r="MU17" s="365">
        <f t="shared" si="1"/>
        <v>0</v>
      </c>
      <c r="MV17" s="365">
        <f t="shared" si="2"/>
        <v>0</v>
      </c>
      <c r="MW17" s="365"/>
      <c r="MX17" s="365">
        <f t="shared" si="3"/>
        <v>0</v>
      </c>
      <c r="MY17" s="365"/>
      <c r="MZ17" s="365">
        <f t="shared" si="4"/>
        <v>0</v>
      </c>
      <c r="NA17" s="365"/>
      <c r="NB17" s="365">
        <f t="shared" si="5"/>
        <v>0</v>
      </c>
      <c r="NC17" s="365"/>
      <c r="ND17" s="365">
        <f t="shared" si="6"/>
        <v>0</v>
      </c>
      <c r="NE17" s="365"/>
      <c r="NF17" s="365">
        <f t="shared" si="7"/>
        <v>0</v>
      </c>
      <c r="NG17" s="365"/>
      <c r="NH17" s="365">
        <f t="shared" si="8"/>
        <v>0</v>
      </c>
      <c r="NI17" s="365"/>
      <c r="NJ17" s="365">
        <f t="shared" si="9"/>
        <v>0</v>
      </c>
      <c r="NK17" s="365"/>
      <c r="NL17" s="365">
        <f t="shared" si="19"/>
        <v>0</v>
      </c>
      <c r="NM17" s="366"/>
      <c r="NN17" s="370"/>
      <c r="NR17" s="62">
        <f t="shared" si="10"/>
        <v>0</v>
      </c>
      <c r="NS17" s="62">
        <f t="shared" si="11"/>
        <v>0</v>
      </c>
      <c r="NT17" s="62">
        <f t="shared" si="12"/>
        <v>0</v>
      </c>
    </row>
    <row r="18" spans="1:384" ht="10.199999999999999" customHeight="1" x14ac:dyDescent="0.3">
      <c r="A18" s="25"/>
      <c r="B18" s="389"/>
      <c r="C18" s="424"/>
      <c r="D18" s="15"/>
      <c r="E18" s="379" t="str">
        <f>"H sans "&amp;$E$12</f>
        <v>H sans Renfort</v>
      </c>
      <c r="F18" s="379"/>
      <c r="G18" s="138" t="str">
        <f>IF(NL35-MZ35=0,"",NL35-MZ35)</f>
        <v/>
      </c>
      <c r="H18" s="399"/>
      <c r="I18" s="381">
        <f>Prenoms!$B$16</f>
        <v>0</v>
      </c>
      <c r="J18" s="382"/>
      <c r="K18" s="382"/>
      <c r="L18" s="382"/>
      <c r="M18" s="382"/>
      <c r="N18" s="68" t="str">
        <f>IF(NL18&lt;&gt;0,"",IF(Conges!F$50=0,"",Conges!F$50))</f>
        <v/>
      </c>
      <c r="O18" s="69"/>
      <c r="P18" s="70"/>
      <c r="Q18" s="70"/>
      <c r="R18" s="70"/>
      <c r="S18" s="70"/>
      <c r="T18" s="70"/>
      <c r="U18" s="70"/>
      <c r="V18" s="71"/>
      <c r="W18" s="69"/>
      <c r="X18" s="70"/>
      <c r="Y18" s="70"/>
      <c r="Z18" s="70"/>
      <c r="AA18" s="70"/>
      <c r="AB18" s="70"/>
      <c r="AC18" s="70"/>
      <c r="AD18" s="71"/>
      <c r="AE18" s="69"/>
      <c r="AF18" s="70"/>
      <c r="AG18" s="70"/>
      <c r="AH18" s="70"/>
      <c r="AI18" s="70"/>
      <c r="AJ18" s="71"/>
      <c r="AK18" s="69"/>
      <c r="AL18" s="70"/>
      <c r="AM18" s="70"/>
      <c r="AN18" s="70"/>
      <c r="AO18" s="70"/>
      <c r="AP18" s="70"/>
      <c r="AQ18" s="70"/>
      <c r="AR18" s="70"/>
      <c r="AS18" s="70"/>
      <c r="AT18" s="71"/>
      <c r="AU18" s="69"/>
      <c r="AV18" s="70"/>
      <c r="AW18" s="70"/>
      <c r="AX18" s="70"/>
      <c r="AY18" s="70"/>
      <c r="AZ18" s="70"/>
      <c r="BA18" s="70"/>
      <c r="BB18" s="71"/>
      <c r="BC18" s="72">
        <f>IF(NL18&lt;&gt;0,(IF(Conges!F$50=0,0,3)),0)</f>
        <v>0</v>
      </c>
      <c r="BD18" s="417"/>
      <c r="BE18" s="392">
        <f>IF(OR(Conges!F$50="A",Conges!F$50="V"),Prenoms!L$16,NL18)</f>
        <v>0</v>
      </c>
      <c r="BF18" s="393"/>
      <c r="BG18" s="289"/>
      <c r="BH18" s="290">
        <f t="shared" si="13"/>
        <v>0</v>
      </c>
      <c r="BI18" s="291" t="str">
        <f t="shared" si="0"/>
        <v/>
      </c>
      <c r="BJ18" s="305">
        <v>0</v>
      </c>
      <c r="BK18" s="306">
        <f t="shared" si="14"/>
        <v>0</v>
      </c>
      <c r="BL18" s="307">
        <f t="shared" si="15"/>
        <v>0</v>
      </c>
      <c r="BM18" s="307">
        <f t="shared" si="16"/>
        <v>0</v>
      </c>
      <c r="BN18" s="307">
        <f>SUM('Heures Pointage'!$ND$6:$NE$6)</f>
        <v>0</v>
      </c>
      <c r="BO18" s="307">
        <f>SUM('Heures et Indemnites'!$ND$6:$NE$6)</f>
        <v>0</v>
      </c>
      <c r="BP18" s="308">
        <f t="shared" si="17"/>
        <v>0</v>
      </c>
      <c r="BQ18" s="308">
        <f>'Heures Pointage'!$OB$6</f>
        <v>0</v>
      </c>
      <c r="BR18" s="309">
        <f>$BH$1068</f>
        <v>0</v>
      </c>
      <c r="BS18" s="150">
        <f>Prenoms!$C$16</f>
        <v>0</v>
      </c>
      <c r="BT18" s="153"/>
      <c r="BU18" s="230">
        <f>SUM('Heures et Indemnites'!$ND$6:$NE$6)</f>
        <v>0</v>
      </c>
      <c r="BV18" s="236">
        <f>SUM('Heures et Indemnites'!$ND$6:$NE$6)</f>
        <v>0</v>
      </c>
      <c r="BW18" s="230"/>
      <c r="BX18" s="236"/>
      <c r="MT18" s="362">
        <f t="shared" si="18"/>
        <v>0</v>
      </c>
      <c r="MU18" s="363">
        <f t="shared" si="1"/>
        <v>0</v>
      </c>
      <c r="MV18" s="363">
        <f t="shared" si="2"/>
        <v>0</v>
      </c>
      <c r="MW18" s="363"/>
      <c r="MX18" s="363">
        <f t="shared" si="3"/>
        <v>0</v>
      </c>
      <c r="MY18" s="363"/>
      <c r="MZ18" s="363">
        <f t="shared" si="4"/>
        <v>0</v>
      </c>
      <c r="NA18" s="363"/>
      <c r="NB18" s="363">
        <f t="shared" si="5"/>
        <v>0</v>
      </c>
      <c r="NC18" s="363"/>
      <c r="ND18" s="363">
        <f t="shared" si="6"/>
        <v>0</v>
      </c>
      <c r="NE18" s="363"/>
      <c r="NF18" s="363">
        <f t="shared" si="7"/>
        <v>0</v>
      </c>
      <c r="NG18" s="363"/>
      <c r="NH18" s="363">
        <f t="shared" si="8"/>
        <v>0</v>
      </c>
      <c r="NI18" s="363"/>
      <c r="NJ18" s="363">
        <f t="shared" si="9"/>
        <v>0</v>
      </c>
      <c r="NK18" s="363"/>
      <c r="NL18" s="363">
        <f t="shared" si="19"/>
        <v>0</v>
      </c>
      <c r="NM18" s="364"/>
      <c r="NN18" s="370"/>
      <c r="NR18" s="62">
        <f t="shared" si="10"/>
        <v>0</v>
      </c>
      <c r="NS18" s="62">
        <f t="shared" si="11"/>
        <v>0</v>
      </c>
      <c r="NT18" s="62">
        <f t="shared" si="12"/>
        <v>0</v>
      </c>
    </row>
    <row r="19" spans="1:384" ht="10.199999999999999" customHeight="1" x14ac:dyDescent="0.3">
      <c r="A19" s="25"/>
      <c r="B19" s="389"/>
      <c r="C19" s="424"/>
      <c r="D19" s="15"/>
      <c r="E19" s="379" t="str">
        <f>"H avec "&amp;$E$12</f>
        <v>H avec Renfort</v>
      </c>
      <c r="F19" s="379"/>
      <c r="G19" s="138" t="str">
        <f>IF(NL35=0,"",NL35)</f>
        <v/>
      </c>
      <c r="H19" s="399"/>
      <c r="I19" s="394">
        <f>Prenoms!$B$17</f>
        <v>0</v>
      </c>
      <c r="J19" s="395"/>
      <c r="K19" s="395"/>
      <c r="L19" s="395"/>
      <c r="M19" s="395"/>
      <c r="N19" s="81" t="str">
        <f>IF(NL19&lt;&gt;0,"",IF(Conges!F$51=0,"",Conges!F$51))</f>
        <v/>
      </c>
      <c r="O19" s="82"/>
      <c r="P19" s="83"/>
      <c r="Q19" s="83"/>
      <c r="R19" s="83"/>
      <c r="S19" s="83"/>
      <c r="T19" s="83"/>
      <c r="U19" s="83"/>
      <c r="V19" s="84"/>
      <c r="W19" s="82"/>
      <c r="X19" s="83"/>
      <c r="Y19" s="83"/>
      <c r="Z19" s="83"/>
      <c r="AA19" s="83"/>
      <c r="AB19" s="83"/>
      <c r="AC19" s="83"/>
      <c r="AD19" s="84"/>
      <c r="AE19" s="82"/>
      <c r="AF19" s="83"/>
      <c r="AG19" s="83"/>
      <c r="AH19" s="83"/>
      <c r="AI19" s="83"/>
      <c r="AJ19" s="84"/>
      <c r="AK19" s="82"/>
      <c r="AL19" s="83"/>
      <c r="AM19" s="83"/>
      <c r="AN19" s="83"/>
      <c r="AO19" s="83"/>
      <c r="AP19" s="83"/>
      <c r="AQ19" s="83"/>
      <c r="AR19" s="83"/>
      <c r="AS19" s="83"/>
      <c r="AT19" s="84"/>
      <c r="AU19" s="82"/>
      <c r="AV19" s="83"/>
      <c r="AW19" s="83"/>
      <c r="AX19" s="83"/>
      <c r="AY19" s="83"/>
      <c r="AZ19" s="83"/>
      <c r="BA19" s="83"/>
      <c r="BB19" s="84"/>
      <c r="BC19" s="85">
        <f>IF(NL19&lt;&gt;0,(IF(Conges!F$51=0,0,3)),0)</f>
        <v>0</v>
      </c>
      <c r="BD19" s="417"/>
      <c r="BE19" s="390">
        <f>IF(OR(Conges!F$51="A",Conges!F$51="V"),Prenoms!L$17,NL19)</f>
        <v>0</v>
      </c>
      <c r="BF19" s="391"/>
      <c r="BG19" s="286"/>
      <c r="BH19" s="287">
        <f t="shared" si="13"/>
        <v>0</v>
      </c>
      <c r="BI19" s="288" t="str">
        <f t="shared" si="0"/>
        <v/>
      </c>
      <c r="BJ19" s="300">
        <v>0</v>
      </c>
      <c r="BK19" s="301">
        <f t="shared" si="14"/>
        <v>0</v>
      </c>
      <c r="BL19" s="302">
        <f t="shared" si="15"/>
        <v>0</v>
      </c>
      <c r="BM19" s="302">
        <f t="shared" si="16"/>
        <v>0</v>
      </c>
      <c r="BN19" s="302">
        <f>SUM('Heures Pointage'!$OD$6:$OE$6)</f>
        <v>0</v>
      </c>
      <c r="BO19" s="302">
        <f>SUM('Heures et Indemnites'!$OD$6:$OE$6)</f>
        <v>0</v>
      </c>
      <c r="BP19" s="303">
        <f t="shared" si="17"/>
        <v>0</v>
      </c>
      <c r="BQ19" s="303">
        <f>'Heures Pointage'!$PB$6</f>
        <v>0</v>
      </c>
      <c r="BR19" s="304">
        <f>$BH$1069</f>
        <v>0</v>
      </c>
      <c r="BS19" s="149">
        <f>Prenoms!$C$17</f>
        <v>0</v>
      </c>
      <c r="BT19" s="180"/>
      <c r="BU19" s="229">
        <f>SUM('Heures et Indemnites'!$OD$6:$OE$6)</f>
        <v>0</v>
      </c>
      <c r="BV19" s="235">
        <f>SUM('Heures et Indemnites'!$OD$6:$OE$6)</f>
        <v>0</v>
      </c>
      <c r="BW19" s="229"/>
      <c r="BX19" s="235"/>
      <c r="MT19" s="373">
        <f t="shared" si="18"/>
        <v>0</v>
      </c>
      <c r="MU19" s="365">
        <f t="shared" si="1"/>
        <v>0</v>
      </c>
      <c r="MV19" s="365">
        <f t="shared" si="2"/>
        <v>0</v>
      </c>
      <c r="MW19" s="365"/>
      <c r="MX19" s="365">
        <f t="shared" si="3"/>
        <v>0</v>
      </c>
      <c r="MY19" s="365"/>
      <c r="MZ19" s="365">
        <f t="shared" si="4"/>
        <v>0</v>
      </c>
      <c r="NA19" s="365"/>
      <c r="NB19" s="365">
        <f t="shared" si="5"/>
        <v>0</v>
      </c>
      <c r="NC19" s="365"/>
      <c r="ND19" s="365">
        <f t="shared" si="6"/>
        <v>0</v>
      </c>
      <c r="NE19" s="365"/>
      <c r="NF19" s="365">
        <f t="shared" si="7"/>
        <v>0</v>
      </c>
      <c r="NG19" s="365"/>
      <c r="NH19" s="365">
        <f t="shared" si="8"/>
        <v>0</v>
      </c>
      <c r="NI19" s="365"/>
      <c r="NJ19" s="365">
        <f t="shared" si="9"/>
        <v>0</v>
      </c>
      <c r="NK19" s="365"/>
      <c r="NL19" s="365">
        <f t="shared" si="19"/>
        <v>0</v>
      </c>
      <c r="NM19" s="366"/>
      <c r="NN19" s="370"/>
      <c r="NR19" s="62">
        <f t="shared" si="10"/>
        <v>0</v>
      </c>
      <c r="NS19" s="62">
        <f t="shared" si="11"/>
        <v>0</v>
      </c>
      <c r="NT19" s="62">
        <f t="shared" si="12"/>
        <v>0</v>
      </c>
    </row>
    <row r="20" spans="1:384" ht="10.199999999999999" customHeight="1" x14ac:dyDescent="0.3">
      <c r="A20" s="25"/>
      <c r="B20" s="389"/>
      <c r="C20" s="424"/>
      <c r="D20" s="15"/>
      <c r="E20" s="106"/>
      <c r="F20" s="106"/>
      <c r="G20" s="106"/>
      <c r="H20" s="399"/>
      <c r="I20" s="381">
        <f>Prenoms!$B$18</f>
        <v>0</v>
      </c>
      <c r="J20" s="382"/>
      <c r="K20" s="382"/>
      <c r="L20" s="382"/>
      <c r="M20" s="382"/>
      <c r="N20" s="68" t="str">
        <f>IF(NL20&lt;&gt;0,"",IF(Conges!F$52=0,"",Conges!F$52))</f>
        <v/>
      </c>
      <c r="O20" s="69"/>
      <c r="P20" s="70"/>
      <c r="Q20" s="70"/>
      <c r="R20" s="70"/>
      <c r="S20" s="70"/>
      <c r="T20" s="70"/>
      <c r="U20" s="70"/>
      <c r="V20" s="71"/>
      <c r="W20" s="69"/>
      <c r="X20" s="70"/>
      <c r="Y20" s="70"/>
      <c r="Z20" s="70"/>
      <c r="AA20" s="70"/>
      <c r="AB20" s="70"/>
      <c r="AC20" s="70"/>
      <c r="AD20" s="71"/>
      <c r="AE20" s="69"/>
      <c r="AF20" s="70"/>
      <c r="AG20" s="70"/>
      <c r="AH20" s="70"/>
      <c r="AI20" s="70"/>
      <c r="AJ20" s="71"/>
      <c r="AK20" s="69"/>
      <c r="AL20" s="70"/>
      <c r="AM20" s="70"/>
      <c r="AN20" s="70"/>
      <c r="AO20" s="70"/>
      <c r="AP20" s="70"/>
      <c r="AQ20" s="70"/>
      <c r="AR20" s="70"/>
      <c r="AS20" s="70"/>
      <c r="AT20" s="71"/>
      <c r="AU20" s="69"/>
      <c r="AV20" s="70"/>
      <c r="AW20" s="70"/>
      <c r="AX20" s="70"/>
      <c r="AY20" s="70"/>
      <c r="AZ20" s="70"/>
      <c r="BA20" s="70"/>
      <c r="BB20" s="71"/>
      <c r="BC20" s="72">
        <f>IF(NL20&lt;&gt;0,(IF(Conges!F$52=0,0,3)),0)</f>
        <v>0</v>
      </c>
      <c r="BD20" s="417"/>
      <c r="BE20" s="392">
        <f>IF(OR(Conges!F$52="A",Conges!F$52="V"),Prenoms!L$18,NL20)</f>
        <v>0</v>
      </c>
      <c r="BF20" s="393"/>
      <c r="BG20" s="289"/>
      <c r="BH20" s="290">
        <f t="shared" si="13"/>
        <v>0</v>
      </c>
      <c r="BI20" s="291" t="str">
        <f t="shared" si="0"/>
        <v/>
      </c>
      <c r="BJ20" s="305">
        <v>0</v>
      </c>
      <c r="BK20" s="306">
        <f t="shared" si="14"/>
        <v>0</v>
      </c>
      <c r="BL20" s="307">
        <f t="shared" si="15"/>
        <v>0</v>
      </c>
      <c r="BM20" s="307">
        <f t="shared" si="16"/>
        <v>0</v>
      </c>
      <c r="BN20" s="307">
        <f>SUM('Heures Pointage'!$PD$6:$PE$6)</f>
        <v>0</v>
      </c>
      <c r="BO20" s="307">
        <f>SUM('Heures et Indemnites'!$PD$6:$PE$6)</f>
        <v>0</v>
      </c>
      <c r="BP20" s="308">
        <f t="shared" si="17"/>
        <v>0</v>
      </c>
      <c r="BQ20" s="308">
        <f>'Heures Pointage'!$QB$6</f>
        <v>0</v>
      </c>
      <c r="BR20" s="309">
        <f>$BH$1070</f>
        <v>0</v>
      </c>
      <c r="BS20" s="150">
        <f>Prenoms!$C$18</f>
        <v>0</v>
      </c>
      <c r="BT20" s="153"/>
      <c r="BU20" s="230">
        <f>SUM('Heures et Indemnites'!$PD$6:$PE$6)</f>
        <v>0</v>
      </c>
      <c r="BV20" s="236">
        <f>SUM('Heures et Indemnites'!$PD$6:$PE$6)</f>
        <v>0</v>
      </c>
      <c r="BW20" s="230"/>
      <c r="BX20" s="236"/>
      <c r="MT20" s="362">
        <f t="shared" si="18"/>
        <v>0</v>
      </c>
      <c r="MU20" s="363">
        <f t="shared" ref="MU20:MU33" si="20">(COUNTA($O20:$BB20))/2</f>
        <v>0</v>
      </c>
      <c r="MV20" s="363">
        <f t="shared" si="2"/>
        <v>0</v>
      </c>
      <c r="MW20" s="363"/>
      <c r="MX20" s="363">
        <f t="shared" si="3"/>
        <v>0</v>
      </c>
      <c r="MY20" s="363"/>
      <c r="MZ20" s="363">
        <f t="shared" si="4"/>
        <v>0</v>
      </c>
      <c r="NA20" s="363"/>
      <c r="NB20" s="363">
        <f t="shared" si="5"/>
        <v>0</v>
      </c>
      <c r="NC20" s="363"/>
      <c r="ND20" s="363">
        <f t="shared" si="6"/>
        <v>0</v>
      </c>
      <c r="NE20" s="363"/>
      <c r="NF20" s="363">
        <f t="shared" si="7"/>
        <v>0</v>
      </c>
      <c r="NG20" s="363"/>
      <c r="NH20" s="363">
        <f t="shared" si="8"/>
        <v>0</v>
      </c>
      <c r="NI20" s="363"/>
      <c r="NJ20" s="363">
        <f t="shared" si="9"/>
        <v>0</v>
      </c>
      <c r="NK20" s="363"/>
      <c r="NL20" s="363">
        <f t="shared" si="19"/>
        <v>0</v>
      </c>
      <c r="NM20" s="364"/>
      <c r="NN20" s="370"/>
      <c r="NR20" s="62">
        <f t="shared" si="10"/>
        <v>0</v>
      </c>
      <c r="NS20" s="62">
        <f t="shared" si="11"/>
        <v>0</v>
      </c>
      <c r="NT20" s="62">
        <f t="shared" si="12"/>
        <v>0</v>
      </c>
    </row>
    <row r="21" spans="1:384" ht="10.199999999999999" customHeight="1" x14ac:dyDescent="0.3">
      <c r="A21" s="25"/>
      <c r="B21" s="389"/>
      <c r="C21" s="424"/>
      <c r="D21" s="15"/>
      <c r="E21" s="106"/>
      <c r="F21" s="106"/>
      <c r="G21" s="106"/>
      <c r="H21" s="399"/>
      <c r="I21" s="394">
        <f>Prenoms!$B$19</f>
        <v>0</v>
      </c>
      <c r="J21" s="395"/>
      <c r="K21" s="395"/>
      <c r="L21" s="395"/>
      <c r="M21" s="395"/>
      <c r="N21" s="81" t="str">
        <f>IF(NL21&lt;&gt;0,"",IF(Conges!F$53=0,"",Conges!F$53))</f>
        <v/>
      </c>
      <c r="O21" s="82"/>
      <c r="P21" s="83"/>
      <c r="Q21" s="83"/>
      <c r="R21" s="83"/>
      <c r="S21" s="83"/>
      <c r="T21" s="83"/>
      <c r="U21" s="83"/>
      <c r="V21" s="84"/>
      <c r="W21" s="82"/>
      <c r="X21" s="83"/>
      <c r="Y21" s="83"/>
      <c r="Z21" s="83"/>
      <c r="AA21" s="83"/>
      <c r="AB21" s="83"/>
      <c r="AC21" s="83"/>
      <c r="AD21" s="84"/>
      <c r="AE21" s="82"/>
      <c r="AF21" s="83"/>
      <c r="AG21" s="83"/>
      <c r="AH21" s="83"/>
      <c r="AI21" s="83"/>
      <c r="AJ21" s="84"/>
      <c r="AK21" s="82"/>
      <c r="AL21" s="83"/>
      <c r="AM21" s="83"/>
      <c r="AN21" s="83"/>
      <c r="AO21" s="83"/>
      <c r="AP21" s="83"/>
      <c r="AQ21" s="83"/>
      <c r="AR21" s="83"/>
      <c r="AS21" s="83"/>
      <c r="AT21" s="84"/>
      <c r="AU21" s="82"/>
      <c r="AV21" s="83"/>
      <c r="AW21" s="83"/>
      <c r="AX21" s="83"/>
      <c r="AY21" s="83"/>
      <c r="AZ21" s="83"/>
      <c r="BA21" s="83"/>
      <c r="BB21" s="84"/>
      <c r="BC21" s="85">
        <f>IF(NL21&lt;&gt;0,(IF(Conges!F$53=0,0,3)),0)</f>
        <v>0</v>
      </c>
      <c r="BD21" s="417"/>
      <c r="BE21" s="390">
        <f>IF(OR(Conges!F$53="A",Conges!F$53="V"),Prenoms!L$19,NL21)</f>
        <v>0</v>
      </c>
      <c r="BF21" s="391"/>
      <c r="BG21" s="286"/>
      <c r="BH21" s="287">
        <f t="shared" si="13"/>
        <v>0</v>
      </c>
      <c r="BI21" s="288" t="str">
        <f t="shared" si="0"/>
        <v/>
      </c>
      <c r="BJ21" s="300">
        <v>0</v>
      </c>
      <c r="BK21" s="301">
        <f t="shared" si="14"/>
        <v>0</v>
      </c>
      <c r="BL21" s="302">
        <f t="shared" si="15"/>
        <v>0</v>
      </c>
      <c r="BM21" s="302">
        <f t="shared" si="16"/>
        <v>0</v>
      </c>
      <c r="BN21" s="302">
        <f>SUM('Heures Pointage'!$QD$6:$QE$6)</f>
        <v>0</v>
      </c>
      <c r="BO21" s="302">
        <f>SUM('Heures et Indemnites'!$QD$6:$QE$6)</f>
        <v>0</v>
      </c>
      <c r="BP21" s="303">
        <f t="shared" si="17"/>
        <v>0</v>
      </c>
      <c r="BQ21" s="303">
        <f>'Heures Pointage'!$RB$6</f>
        <v>0</v>
      </c>
      <c r="BR21" s="304">
        <f>$BH$1071</f>
        <v>0</v>
      </c>
      <c r="BS21" s="149">
        <f>Prenoms!$C$19</f>
        <v>0</v>
      </c>
      <c r="BT21" s="180"/>
      <c r="BU21" s="229">
        <f>SUM('Heures et Indemnites'!$QD$6:$QE$6)</f>
        <v>0</v>
      </c>
      <c r="BV21" s="235">
        <f>SUM('Heures et Indemnites'!$QD$6:$QE$6)</f>
        <v>0</v>
      </c>
      <c r="BW21" s="229"/>
      <c r="BX21" s="235"/>
      <c r="MT21" s="373">
        <f t="shared" si="18"/>
        <v>0</v>
      </c>
      <c r="MU21" s="365">
        <f t="shared" si="20"/>
        <v>0</v>
      </c>
      <c r="MV21" s="365">
        <f t="shared" si="2"/>
        <v>0</v>
      </c>
      <c r="MW21" s="365"/>
      <c r="MX21" s="365">
        <f t="shared" si="3"/>
        <v>0</v>
      </c>
      <c r="MY21" s="365"/>
      <c r="MZ21" s="365">
        <f t="shared" si="4"/>
        <v>0</v>
      </c>
      <c r="NA21" s="365"/>
      <c r="NB21" s="365">
        <f t="shared" si="5"/>
        <v>0</v>
      </c>
      <c r="NC21" s="365"/>
      <c r="ND21" s="365">
        <f t="shared" si="6"/>
        <v>0</v>
      </c>
      <c r="NE21" s="365"/>
      <c r="NF21" s="365">
        <f t="shared" si="7"/>
        <v>0</v>
      </c>
      <c r="NG21" s="365"/>
      <c r="NH21" s="365">
        <f t="shared" si="8"/>
        <v>0</v>
      </c>
      <c r="NI21" s="365"/>
      <c r="NJ21" s="365">
        <f t="shared" si="9"/>
        <v>0</v>
      </c>
      <c r="NK21" s="365"/>
      <c r="NL21" s="365">
        <f t="shared" si="19"/>
        <v>0</v>
      </c>
      <c r="NM21" s="366"/>
      <c r="NN21" s="370"/>
      <c r="NR21" s="62">
        <f t="shared" si="10"/>
        <v>0</v>
      </c>
      <c r="NS21" s="62">
        <f t="shared" si="11"/>
        <v>0</v>
      </c>
      <c r="NT21" s="62">
        <f t="shared" si="12"/>
        <v>0</v>
      </c>
    </row>
    <row r="22" spans="1:384" ht="10.199999999999999" customHeight="1" x14ac:dyDescent="0.3">
      <c r="A22" s="25"/>
      <c r="B22" s="389"/>
      <c r="C22" s="424"/>
      <c r="D22" s="15"/>
      <c r="E22" s="106"/>
      <c r="F22" s="106"/>
      <c r="G22" s="106"/>
      <c r="H22" s="399"/>
      <c r="I22" s="381">
        <f>Prenoms!$B$20</f>
        <v>0</v>
      </c>
      <c r="J22" s="382"/>
      <c r="K22" s="382"/>
      <c r="L22" s="382"/>
      <c r="M22" s="382"/>
      <c r="N22" s="68" t="str">
        <f>IF(NL22&lt;&gt;0,"",IF(Conges!F$54=0,"",Conges!F$54))</f>
        <v/>
      </c>
      <c r="O22" s="69"/>
      <c r="P22" s="70"/>
      <c r="Q22" s="70"/>
      <c r="R22" s="70"/>
      <c r="S22" s="70"/>
      <c r="T22" s="70"/>
      <c r="U22" s="70"/>
      <c r="V22" s="71"/>
      <c r="W22" s="69"/>
      <c r="X22" s="70"/>
      <c r="Y22" s="70"/>
      <c r="Z22" s="70"/>
      <c r="AA22" s="70"/>
      <c r="AB22" s="70"/>
      <c r="AC22" s="70"/>
      <c r="AD22" s="71"/>
      <c r="AE22" s="69"/>
      <c r="AF22" s="70"/>
      <c r="AG22" s="70"/>
      <c r="AH22" s="70"/>
      <c r="AI22" s="70"/>
      <c r="AJ22" s="71"/>
      <c r="AK22" s="69"/>
      <c r="AL22" s="70"/>
      <c r="AM22" s="70"/>
      <c r="AN22" s="70"/>
      <c r="AO22" s="70"/>
      <c r="AP22" s="70"/>
      <c r="AQ22" s="70"/>
      <c r="AR22" s="70"/>
      <c r="AS22" s="70"/>
      <c r="AT22" s="71"/>
      <c r="AU22" s="69"/>
      <c r="AV22" s="70"/>
      <c r="AW22" s="70"/>
      <c r="AX22" s="70"/>
      <c r="AY22" s="70"/>
      <c r="AZ22" s="70"/>
      <c r="BA22" s="70"/>
      <c r="BB22" s="71"/>
      <c r="BC22" s="72">
        <f>IF(NL22&lt;&gt;0,(IF(Conges!F$54=0,0,3)),0)</f>
        <v>0</v>
      </c>
      <c r="BD22" s="417"/>
      <c r="BE22" s="392">
        <f>IF(OR(Conges!F$54="A",Conges!F$54="V"),Prenoms!L$20,NL22)</f>
        <v>0</v>
      </c>
      <c r="BF22" s="393"/>
      <c r="BG22" s="289"/>
      <c r="BH22" s="290">
        <f t="shared" si="13"/>
        <v>0</v>
      </c>
      <c r="BI22" s="291" t="str">
        <f t="shared" si="0"/>
        <v/>
      </c>
      <c r="BJ22" s="305">
        <v>0</v>
      </c>
      <c r="BK22" s="306">
        <f t="shared" si="14"/>
        <v>0</v>
      </c>
      <c r="BL22" s="307">
        <f t="shared" si="15"/>
        <v>0</v>
      </c>
      <c r="BM22" s="307">
        <f t="shared" si="16"/>
        <v>0</v>
      </c>
      <c r="BN22" s="307">
        <f>SUM('Heures Pointage'!$RD$6:$RE$6)</f>
        <v>0</v>
      </c>
      <c r="BO22" s="307">
        <f>SUM('Heures et Indemnites'!$RD$6:$RE$6)</f>
        <v>0</v>
      </c>
      <c r="BP22" s="308">
        <f t="shared" si="17"/>
        <v>0</v>
      </c>
      <c r="BQ22" s="308">
        <f>'Heures Pointage'!$SB$6</f>
        <v>0</v>
      </c>
      <c r="BR22" s="309">
        <f>$BH$1072</f>
        <v>0</v>
      </c>
      <c r="BS22" s="150">
        <f>Prenoms!$C$20</f>
        <v>0</v>
      </c>
      <c r="BT22" s="153"/>
      <c r="BU22" s="230">
        <f>SUM('Heures et Indemnites'!$RD$6:$RE$6)</f>
        <v>0</v>
      </c>
      <c r="BV22" s="236">
        <f>SUM('Heures et Indemnites'!$RD$6:$RE$6)</f>
        <v>0</v>
      </c>
      <c r="BW22" s="230"/>
      <c r="BX22" s="236"/>
      <c r="MT22" s="362">
        <f t="shared" si="18"/>
        <v>0</v>
      </c>
      <c r="MU22" s="363">
        <f t="shared" si="20"/>
        <v>0</v>
      </c>
      <c r="MV22" s="363">
        <f t="shared" si="2"/>
        <v>0</v>
      </c>
      <c r="MW22" s="363"/>
      <c r="MX22" s="363">
        <f t="shared" si="3"/>
        <v>0</v>
      </c>
      <c r="MY22" s="363"/>
      <c r="MZ22" s="363">
        <f t="shared" si="4"/>
        <v>0</v>
      </c>
      <c r="NA22" s="363"/>
      <c r="NB22" s="363">
        <f t="shared" si="5"/>
        <v>0</v>
      </c>
      <c r="NC22" s="363"/>
      <c r="ND22" s="363">
        <f t="shared" si="6"/>
        <v>0</v>
      </c>
      <c r="NE22" s="363"/>
      <c r="NF22" s="363">
        <f t="shared" si="7"/>
        <v>0</v>
      </c>
      <c r="NG22" s="363"/>
      <c r="NH22" s="363">
        <f t="shared" si="8"/>
        <v>0</v>
      </c>
      <c r="NI22" s="363"/>
      <c r="NJ22" s="363">
        <f t="shared" si="9"/>
        <v>0</v>
      </c>
      <c r="NK22" s="363"/>
      <c r="NL22" s="363">
        <f t="shared" si="19"/>
        <v>0</v>
      </c>
      <c r="NM22" s="364"/>
      <c r="NN22" s="370"/>
      <c r="NR22" s="62">
        <f t="shared" si="10"/>
        <v>0</v>
      </c>
      <c r="NS22" s="62">
        <f t="shared" si="11"/>
        <v>0</v>
      </c>
      <c r="NT22" s="62">
        <f t="shared" si="12"/>
        <v>0</v>
      </c>
    </row>
    <row r="23" spans="1:384" ht="10.199999999999999" customHeight="1" x14ac:dyDescent="0.3">
      <c r="A23" s="25"/>
      <c r="B23" s="389"/>
      <c r="C23" s="424"/>
      <c r="D23" s="15"/>
      <c r="E23" s="106"/>
      <c r="F23" s="106"/>
      <c r="G23" s="106"/>
      <c r="H23" s="399"/>
      <c r="I23" s="394">
        <f>Prenoms!$B$21</f>
        <v>0</v>
      </c>
      <c r="J23" s="395"/>
      <c r="K23" s="395"/>
      <c r="L23" s="395"/>
      <c r="M23" s="395"/>
      <c r="N23" s="81" t="str">
        <f>IF(NL23&lt;&gt;0,"",IF(Conges!F$55=0,"",Conges!F$55))</f>
        <v/>
      </c>
      <c r="O23" s="82"/>
      <c r="P23" s="83"/>
      <c r="Q23" s="83"/>
      <c r="R23" s="83"/>
      <c r="S23" s="83"/>
      <c r="T23" s="83"/>
      <c r="U23" s="83"/>
      <c r="V23" s="84"/>
      <c r="W23" s="82"/>
      <c r="X23" s="83"/>
      <c r="Y23" s="83"/>
      <c r="Z23" s="83"/>
      <c r="AA23" s="83"/>
      <c r="AB23" s="83"/>
      <c r="AC23" s="83"/>
      <c r="AD23" s="84"/>
      <c r="AE23" s="82"/>
      <c r="AF23" s="83"/>
      <c r="AG23" s="83"/>
      <c r="AH23" s="83"/>
      <c r="AI23" s="83"/>
      <c r="AJ23" s="84"/>
      <c r="AK23" s="82"/>
      <c r="AL23" s="83"/>
      <c r="AM23" s="83"/>
      <c r="AN23" s="83"/>
      <c r="AO23" s="83"/>
      <c r="AP23" s="83"/>
      <c r="AQ23" s="83"/>
      <c r="AR23" s="83"/>
      <c r="AS23" s="83"/>
      <c r="AT23" s="84"/>
      <c r="AU23" s="82"/>
      <c r="AV23" s="83"/>
      <c r="AW23" s="83"/>
      <c r="AX23" s="83"/>
      <c r="AY23" s="83"/>
      <c r="AZ23" s="83"/>
      <c r="BA23" s="83"/>
      <c r="BB23" s="84"/>
      <c r="BC23" s="85">
        <f>IF(NL23&lt;&gt;0,(IF(Conges!F$55=0,0,3)),0)</f>
        <v>0</v>
      </c>
      <c r="BD23" s="417"/>
      <c r="BE23" s="390">
        <f>IF(OR(Conges!F$55="A",Conges!F$55="V"),Prenoms!L$21,NL23)</f>
        <v>0</v>
      </c>
      <c r="BF23" s="391"/>
      <c r="BG23" s="286"/>
      <c r="BH23" s="287">
        <f t="shared" si="13"/>
        <v>0</v>
      </c>
      <c r="BI23" s="288" t="str">
        <f t="shared" si="0"/>
        <v/>
      </c>
      <c r="BJ23" s="300">
        <v>0</v>
      </c>
      <c r="BK23" s="301">
        <f t="shared" si="14"/>
        <v>0</v>
      </c>
      <c r="BL23" s="302">
        <f t="shared" si="15"/>
        <v>0</v>
      </c>
      <c r="BM23" s="302">
        <f t="shared" si="16"/>
        <v>0</v>
      </c>
      <c r="BN23" s="302">
        <f>SUM('Heures Pointage'!$SD$6:$SE$6)</f>
        <v>0</v>
      </c>
      <c r="BO23" s="302">
        <f>SUM('Heures et Indemnites'!$SD$6:$SE$6)</f>
        <v>0</v>
      </c>
      <c r="BP23" s="303">
        <f t="shared" si="17"/>
        <v>0</v>
      </c>
      <c r="BQ23" s="303">
        <f>'Heures Pointage'!$TB$6</f>
        <v>0</v>
      </c>
      <c r="BR23" s="304">
        <f>$BH$1073</f>
        <v>0</v>
      </c>
      <c r="BS23" s="149">
        <f>Prenoms!$C$21</f>
        <v>0</v>
      </c>
      <c r="BT23" s="180"/>
      <c r="BU23" s="229">
        <f>SUM('Heures et Indemnites'!$SD$6:$SE$6)</f>
        <v>0</v>
      </c>
      <c r="BV23" s="235">
        <f>SUM('Heures et Indemnites'!$SD$6:$SE$6)</f>
        <v>0</v>
      </c>
      <c r="BW23" s="229"/>
      <c r="BX23" s="235"/>
      <c r="MT23" s="373">
        <f t="shared" si="18"/>
        <v>0</v>
      </c>
      <c r="MU23" s="365">
        <f t="shared" si="20"/>
        <v>0</v>
      </c>
      <c r="MV23" s="365">
        <f t="shared" si="2"/>
        <v>0</v>
      </c>
      <c r="MW23" s="365"/>
      <c r="MX23" s="365">
        <f t="shared" si="3"/>
        <v>0</v>
      </c>
      <c r="MY23" s="365"/>
      <c r="MZ23" s="365">
        <f t="shared" si="4"/>
        <v>0</v>
      </c>
      <c r="NA23" s="365"/>
      <c r="NB23" s="365">
        <f t="shared" si="5"/>
        <v>0</v>
      </c>
      <c r="NC23" s="365"/>
      <c r="ND23" s="365">
        <f t="shared" si="6"/>
        <v>0</v>
      </c>
      <c r="NE23" s="365"/>
      <c r="NF23" s="365">
        <f t="shared" si="7"/>
        <v>0</v>
      </c>
      <c r="NG23" s="365"/>
      <c r="NH23" s="365">
        <f t="shared" si="8"/>
        <v>0</v>
      </c>
      <c r="NI23" s="365"/>
      <c r="NJ23" s="365">
        <f t="shared" si="9"/>
        <v>0</v>
      </c>
      <c r="NK23" s="365"/>
      <c r="NL23" s="365">
        <f t="shared" si="19"/>
        <v>0</v>
      </c>
      <c r="NM23" s="366"/>
      <c r="NN23" s="370"/>
      <c r="NR23" s="62">
        <f t="shared" si="10"/>
        <v>0</v>
      </c>
      <c r="NS23" s="62">
        <f t="shared" si="11"/>
        <v>0</v>
      </c>
      <c r="NT23" s="62">
        <f t="shared" si="12"/>
        <v>0</v>
      </c>
    </row>
    <row r="24" spans="1:384" ht="10.199999999999999" customHeight="1" x14ac:dyDescent="0.3">
      <c r="A24" s="25"/>
      <c r="B24" s="389"/>
      <c r="C24" s="424"/>
      <c r="D24" s="15"/>
      <c r="E24" s="106"/>
      <c r="F24" s="106"/>
      <c r="G24" s="106"/>
      <c r="H24" s="399"/>
      <c r="I24" s="381">
        <f>Prenoms!$B$22</f>
        <v>0</v>
      </c>
      <c r="J24" s="382"/>
      <c r="K24" s="382"/>
      <c r="L24" s="382"/>
      <c r="M24" s="382"/>
      <c r="N24" s="68" t="str">
        <f>IF(NL24&lt;&gt;0,"",IF(Conges!F$56=0,"",Conges!F$56))</f>
        <v/>
      </c>
      <c r="O24" s="69"/>
      <c r="P24" s="70"/>
      <c r="Q24" s="70"/>
      <c r="R24" s="70"/>
      <c r="S24" s="70"/>
      <c r="T24" s="70"/>
      <c r="U24" s="70"/>
      <c r="V24" s="71"/>
      <c r="W24" s="69"/>
      <c r="X24" s="70"/>
      <c r="Y24" s="70"/>
      <c r="Z24" s="70"/>
      <c r="AA24" s="70"/>
      <c r="AB24" s="70"/>
      <c r="AC24" s="70"/>
      <c r="AD24" s="71"/>
      <c r="AE24" s="69"/>
      <c r="AF24" s="70"/>
      <c r="AG24" s="70"/>
      <c r="AH24" s="70"/>
      <c r="AI24" s="70"/>
      <c r="AJ24" s="71"/>
      <c r="AK24" s="69"/>
      <c r="AL24" s="70"/>
      <c r="AM24" s="70"/>
      <c r="AN24" s="70"/>
      <c r="AO24" s="70"/>
      <c r="AP24" s="70"/>
      <c r="AQ24" s="70"/>
      <c r="AR24" s="70"/>
      <c r="AS24" s="70"/>
      <c r="AT24" s="71"/>
      <c r="AU24" s="69"/>
      <c r="AV24" s="70"/>
      <c r="AW24" s="70"/>
      <c r="AX24" s="70"/>
      <c r="AY24" s="70"/>
      <c r="AZ24" s="70"/>
      <c r="BA24" s="70"/>
      <c r="BB24" s="71"/>
      <c r="BC24" s="72">
        <f>IF(NL24&lt;&gt;0,(IF(Conges!F$56=0,0,3)),0)</f>
        <v>0</v>
      </c>
      <c r="BD24" s="417"/>
      <c r="BE24" s="392">
        <f>IF(OR(Conges!F$56="A",Conges!F$56="V"),Prenoms!L$22,NL24)</f>
        <v>0</v>
      </c>
      <c r="BF24" s="393"/>
      <c r="BG24" s="289"/>
      <c r="BH24" s="290">
        <f t="shared" si="13"/>
        <v>0</v>
      </c>
      <c r="BI24" s="291" t="str">
        <f t="shared" si="0"/>
        <v/>
      </c>
      <c r="BJ24" s="305">
        <v>0</v>
      </c>
      <c r="BK24" s="306">
        <f t="shared" si="14"/>
        <v>0</v>
      </c>
      <c r="BL24" s="307">
        <f t="shared" si="15"/>
        <v>0</v>
      </c>
      <c r="BM24" s="307">
        <f t="shared" si="16"/>
        <v>0</v>
      </c>
      <c r="BN24" s="307">
        <f>SUM('Heures Pointage'!$TD$6:$TE$6)</f>
        <v>0</v>
      </c>
      <c r="BO24" s="307">
        <f>SUM('Heures et Indemnites'!$TD$6:$TE$6)</f>
        <v>0</v>
      </c>
      <c r="BP24" s="308">
        <f t="shared" si="17"/>
        <v>0</v>
      </c>
      <c r="BQ24" s="308">
        <f>'Heures Pointage'!$UB$6</f>
        <v>0</v>
      </c>
      <c r="BR24" s="309">
        <f>$BH$1074</f>
        <v>0</v>
      </c>
      <c r="BS24" s="150">
        <f>Prenoms!$C$22</f>
        <v>0</v>
      </c>
      <c r="BT24" s="153"/>
      <c r="BU24" s="230">
        <f>SUM('Heures et Indemnites'!$TD$6:$TE$6)</f>
        <v>0</v>
      </c>
      <c r="BV24" s="236">
        <f>SUM('Heures et Indemnites'!$TD$6:$TE$6)</f>
        <v>0</v>
      </c>
      <c r="BW24" s="230"/>
      <c r="BX24" s="236"/>
      <c r="MT24" s="362">
        <f t="shared" si="18"/>
        <v>0</v>
      </c>
      <c r="MU24" s="363">
        <f t="shared" si="20"/>
        <v>0</v>
      </c>
      <c r="MV24" s="363">
        <f t="shared" si="2"/>
        <v>0</v>
      </c>
      <c r="MW24" s="363"/>
      <c r="MX24" s="363">
        <f t="shared" si="3"/>
        <v>0</v>
      </c>
      <c r="MY24" s="363"/>
      <c r="MZ24" s="363">
        <f t="shared" si="4"/>
        <v>0</v>
      </c>
      <c r="NA24" s="363"/>
      <c r="NB24" s="363">
        <f t="shared" si="5"/>
        <v>0</v>
      </c>
      <c r="NC24" s="363"/>
      <c r="ND24" s="363">
        <f t="shared" si="6"/>
        <v>0</v>
      </c>
      <c r="NE24" s="363"/>
      <c r="NF24" s="363">
        <f t="shared" si="7"/>
        <v>0</v>
      </c>
      <c r="NG24" s="363"/>
      <c r="NH24" s="363">
        <f t="shared" si="8"/>
        <v>0</v>
      </c>
      <c r="NI24" s="363"/>
      <c r="NJ24" s="363">
        <f t="shared" si="9"/>
        <v>0</v>
      </c>
      <c r="NK24" s="363"/>
      <c r="NL24" s="363">
        <f t="shared" si="19"/>
        <v>0</v>
      </c>
      <c r="NM24" s="364"/>
      <c r="NN24" s="370"/>
      <c r="NR24" s="62">
        <f t="shared" si="10"/>
        <v>0</v>
      </c>
      <c r="NS24" s="62">
        <f t="shared" si="11"/>
        <v>0</v>
      </c>
      <c r="NT24" s="62">
        <f t="shared" si="12"/>
        <v>0</v>
      </c>
    </row>
    <row r="25" spans="1:384" ht="10.199999999999999" customHeight="1" x14ac:dyDescent="0.3">
      <c r="A25" s="25"/>
      <c r="B25" s="389"/>
      <c r="C25" s="424"/>
      <c r="D25" s="15"/>
      <c r="E25" s="106"/>
      <c r="F25" s="106"/>
      <c r="G25" s="106"/>
      <c r="H25" s="399"/>
      <c r="I25" s="394">
        <f>Prenoms!$B$23</f>
        <v>0</v>
      </c>
      <c r="J25" s="395"/>
      <c r="K25" s="395"/>
      <c r="L25" s="395"/>
      <c r="M25" s="395"/>
      <c r="N25" s="81" t="str">
        <f>IF(NL25&lt;&gt;0,"",IF(Conges!F$57=0,"",Conges!F$57))</f>
        <v/>
      </c>
      <c r="O25" s="82"/>
      <c r="P25" s="83"/>
      <c r="Q25" s="83"/>
      <c r="R25" s="83"/>
      <c r="S25" s="83"/>
      <c r="T25" s="83"/>
      <c r="U25" s="83"/>
      <c r="V25" s="84"/>
      <c r="W25" s="82"/>
      <c r="X25" s="83"/>
      <c r="Y25" s="83"/>
      <c r="Z25" s="83"/>
      <c r="AA25" s="83"/>
      <c r="AB25" s="83"/>
      <c r="AC25" s="83"/>
      <c r="AD25" s="84"/>
      <c r="AE25" s="82"/>
      <c r="AF25" s="83"/>
      <c r="AG25" s="83"/>
      <c r="AH25" s="83"/>
      <c r="AI25" s="83"/>
      <c r="AJ25" s="84"/>
      <c r="AK25" s="82"/>
      <c r="AL25" s="83"/>
      <c r="AM25" s="83"/>
      <c r="AN25" s="83"/>
      <c r="AO25" s="83"/>
      <c r="AP25" s="83"/>
      <c r="AQ25" s="83"/>
      <c r="AR25" s="83"/>
      <c r="AS25" s="83"/>
      <c r="AT25" s="84"/>
      <c r="AU25" s="82"/>
      <c r="AV25" s="83"/>
      <c r="AW25" s="83"/>
      <c r="AX25" s="83"/>
      <c r="AY25" s="83"/>
      <c r="AZ25" s="83"/>
      <c r="BA25" s="83"/>
      <c r="BB25" s="84"/>
      <c r="BC25" s="85">
        <f>IF(NL25&lt;&gt;0,(IF(Conges!F$57=0,0,3)),0)</f>
        <v>0</v>
      </c>
      <c r="BD25" s="417"/>
      <c r="BE25" s="390">
        <f>IF(OR(Conges!F$57="A",Conges!F$57="V"),Prenoms!L$23,NL25)</f>
        <v>0</v>
      </c>
      <c r="BF25" s="391"/>
      <c r="BG25" s="286"/>
      <c r="BH25" s="287">
        <f t="shared" si="13"/>
        <v>0</v>
      </c>
      <c r="BI25" s="288" t="str">
        <f t="shared" si="0"/>
        <v/>
      </c>
      <c r="BJ25" s="300">
        <v>0</v>
      </c>
      <c r="BK25" s="301">
        <f t="shared" si="14"/>
        <v>0</v>
      </c>
      <c r="BL25" s="302">
        <f t="shared" si="15"/>
        <v>0</v>
      </c>
      <c r="BM25" s="302">
        <f t="shared" si="16"/>
        <v>0</v>
      </c>
      <c r="BN25" s="302">
        <f>SUM('Heures Pointage'!$UD$6:$UE$6)</f>
        <v>0</v>
      </c>
      <c r="BO25" s="302">
        <f>SUM('Heures et Indemnites'!$UD$6:$UE$6)</f>
        <v>0</v>
      </c>
      <c r="BP25" s="303">
        <f t="shared" si="17"/>
        <v>0</v>
      </c>
      <c r="BQ25" s="303">
        <f>'Heures Pointage'!$VB$6</f>
        <v>0</v>
      </c>
      <c r="BR25" s="304">
        <f>$BH$1075</f>
        <v>0</v>
      </c>
      <c r="BS25" s="149">
        <f>Prenoms!$C$23</f>
        <v>0</v>
      </c>
      <c r="BT25" s="180"/>
      <c r="BU25" s="229">
        <f>SUM('Heures et Indemnites'!$UD$6:$UE$6)</f>
        <v>0</v>
      </c>
      <c r="BV25" s="235">
        <f>SUM('Heures et Indemnites'!$UD$6:$UE$6)</f>
        <v>0</v>
      </c>
      <c r="BW25" s="229"/>
      <c r="BX25" s="235"/>
      <c r="MT25" s="373">
        <f t="shared" si="18"/>
        <v>0</v>
      </c>
      <c r="MU25" s="365">
        <f t="shared" si="20"/>
        <v>0</v>
      </c>
      <c r="MV25" s="365">
        <f t="shared" si="2"/>
        <v>0</v>
      </c>
      <c r="MW25" s="365"/>
      <c r="MX25" s="365">
        <f t="shared" si="3"/>
        <v>0</v>
      </c>
      <c r="MY25" s="365"/>
      <c r="MZ25" s="365">
        <f t="shared" si="4"/>
        <v>0</v>
      </c>
      <c r="NA25" s="365"/>
      <c r="NB25" s="365">
        <f t="shared" si="5"/>
        <v>0</v>
      </c>
      <c r="NC25" s="365"/>
      <c r="ND25" s="365">
        <f t="shared" si="6"/>
        <v>0</v>
      </c>
      <c r="NE25" s="365"/>
      <c r="NF25" s="365">
        <f t="shared" si="7"/>
        <v>0</v>
      </c>
      <c r="NG25" s="365"/>
      <c r="NH25" s="365">
        <f t="shared" si="8"/>
        <v>0</v>
      </c>
      <c r="NI25" s="365"/>
      <c r="NJ25" s="365">
        <f t="shared" si="9"/>
        <v>0</v>
      </c>
      <c r="NK25" s="365"/>
      <c r="NL25" s="365">
        <f t="shared" si="19"/>
        <v>0</v>
      </c>
      <c r="NM25" s="366"/>
      <c r="NN25" s="370"/>
      <c r="NR25" s="62">
        <f t="shared" si="10"/>
        <v>0</v>
      </c>
      <c r="NS25" s="62">
        <f t="shared" si="11"/>
        <v>0</v>
      </c>
      <c r="NT25" s="62">
        <f t="shared" si="12"/>
        <v>0</v>
      </c>
    </row>
    <row r="26" spans="1:384" ht="10.199999999999999" customHeight="1" x14ac:dyDescent="0.3">
      <c r="A26" s="25"/>
      <c r="B26" s="389"/>
      <c r="C26" s="424"/>
      <c r="D26" s="15"/>
      <c r="E26" s="106"/>
      <c r="F26" s="106"/>
      <c r="G26" s="106"/>
      <c r="H26" s="399"/>
      <c r="I26" s="381">
        <f>Prenoms!$B$24</f>
        <v>0</v>
      </c>
      <c r="J26" s="382"/>
      <c r="K26" s="382"/>
      <c r="L26" s="382"/>
      <c r="M26" s="382"/>
      <c r="N26" s="68" t="str">
        <f>IF(NL26&lt;&gt;0,"",IF(Conges!F$58=0,"",Conges!F$58))</f>
        <v/>
      </c>
      <c r="O26" s="69"/>
      <c r="P26" s="70"/>
      <c r="Q26" s="70"/>
      <c r="R26" s="70"/>
      <c r="S26" s="70"/>
      <c r="T26" s="70"/>
      <c r="U26" s="70"/>
      <c r="V26" s="71"/>
      <c r="W26" s="69"/>
      <c r="X26" s="70"/>
      <c r="Y26" s="70"/>
      <c r="Z26" s="70"/>
      <c r="AA26" s="70"/>
      <c r="AB26" s="70"/>
      <c r="AC26" s="70"/>
      <c r="AD26" s="71"/>
      <c r="AE26" s="69"/>
      <c r="AF26" s="70"/>
      <c r="AG26" s="70"/>
      <c r="AH26" s="70"/>
      <c r="AI26" s="70"/>
      <c r="AJ26" s="71"/>
      <c r="AK26" s="69"/>
      <c r="AL26" s="70"/>
      <c r="AM26" s="70"/>
      <c r="AN26" s="70"/>
      <c r="AO26" s="70"/>
      <c r="AP26" s="70"/>
      <c r="AQ26" s="70"/>
      <c r="AR26" s="70"/>
      <c r="AS26" s="70"/>
      <c r="AT26" s="71"/>
      <c r="AU26" s="69"/>
      <c r="AV26" s="70"/>
      <c r="AW26" s="70"/>
      <c r="AX26" s="70"/>
      <c r="AY26" s="70"/>
      <c r="AZ26" s="70"/>
      <c r="BA26" s="70"/>
      <c r="BB26" s="71"/>
      <c r="BC26" s="72">
        <f>IF(NL26&lt;&gt;0,(IF(Conges!F$58=0,0,3)),0)</f>
        <v>0</v>
      </c>
      <c r="BD26" s="417"/>
      <c r="BE26" s="392">
        <f>IF(OR(Conges!F$58="A",Conges!F$58="V"),Prenoms!L$24,NL26)</f>
        <v>0</v>
      </c>
      <c r="BF26" s="393"/>
      <c r="BG26" s="289"/>
      <c r="BH26" s="290">
        <f t="shared" si="13"/>
        <v>0</v>
      </c>
      <c r="BI26" s="291" t="str">
        <f t="shared" si="0"/>
        <v/>
      </c>
      <c r="BJ26" s="305">
        <v>0</v>
      </c>
      <c r="BK26" s="306">
        <f t="shared" si="14"/>
        <v>0</v>
      </c>
      <c r="BL26" s="307">
        <f t="shared" si="15"/>
        <v>0</v>
      </c>
      <c r="BM26" s="307">
        <f t="shared" si="16"/>
        <v>0</v>
      </c>
      <c r="BN26" s="307">
        <f>SUM('Heures Pointage'!$VD$6:$VE$6)</f>
        <v>0</v>
      </c>
      <c r="BO26" s="307">
        <f>SUM('Heures et Indemnites'!$VD$6:$VE$6)</f>
        <v>0</v>
      </c>
      <c r="BP26" s="308">
        <f t="shared" si="17"/>
        <v>0</v>
      </c>
      <c r="BQ26" s="308">
        <f>'Heures Pointage'!$WB$6</f>
        <v>0</v>
      </c>
      <c r="BR26" s="309">
        <f>$BH$1076</f>
        <v>0</v>
      </c>
      <c r="BS26" s="150">
        <f>Prenoms!$C$24</f>
        <v>0</v>
      </c>
      <c r="BT26" s="153"/>
      <c r="BU26" s="230">
        <f>SUM('Heures et Indemnites'!$VD$6:$VE$6)</f>
        <v>0</v>
      </c>
      <c r="BV26" s="236">
        <f>SUM('Heures et Indemnites'!$VD$6:$VE$6)</f>
        <v>0</v>
      </c>
      <c r="BW26" s="230"/>
      <c r="BX26" s="236"/>
      <c r="MT26" s="362">
        <f t="shared" si="18"/>
        <v>0</v>
      </c>
      <c r="MU26" s="363">
        <f t="shared" si="20"/>
        <v>0</v>
      </c>
      <c r="MV26" s="363">
        <f t="shared" si="2"/>
        <v>0</v>
      </c>
      <c r="MW26" s="363"/>
      <c r="MX26" s="363">
        <f t="shared" si="3"/>
        <v>0</v>
      </c>
      <c r="MY26" s="363"/>
      <c r="MZ26" s="363">
        <f t="shared" si="4"/>
        <v>0</v>
      </c>
      <c r="NA26" s="363"/>
      <c r="NB26" s="363">
        <f t="shared" si="5"/>
        <v>0</v>
      </c>
      <c r="NC26" s="363"/>
      <c r="ND26" s="363">
        <f t="shared" si="6"/>
        <v>0</v>
      </c>
      <c r="NE26" s="363"/>
      <c r="NF26" s="363">
        <f t="shared" si="7"/>
        <v>0</v>
      </c>
      <c r="NG26" s="363"/>
      <c r="NH26" s="363">
        <f t="shared" si="8"/>
        <v>0</v>
      </c>
      <c r="NI26" s="363"/>
      <c r="NJ26" s="363">
        <f t="shared" si="9"/>
        <v>0</v>
      </c>
      <c r="NK26" s="363"/>
      <c r="NL26" s="363">
        <f t="shared" si="19"/>
        <v>0</v>
      </c>
      <c r="NM26" s="364"/>
      <c r="NN26" s="370"/>
      <c r="NR26" s="62">
        <f t="shared" si="10"/>
        <v>0</v>
      </c>
      <c r="NS26" s="62">
        <f t="shared" si="11"/>
        <v>0</v>
      </c>
      <c r="NT26" s="62">
        <f t="shared" si="12"/>
        <v>0</v>
      </c>
    </row>
    <row r="27" spans="1:384" ht="10.199999999999999" customHeight="1" x14ac:dyDescent="0.3">
      <c r="A27" s="25"/>
      <c r="B27" s="389"/>
      <c r="C27" s="424"/>
      <c r="D27" s="15"/>
      <c r="E27" s="106"/>
      <c r="F27" s="106"/>
      <c r="G27" s="106"/>
      <c r="H27" s="399"/>
      <c r="I27" s="394">
        <f>Prenoms!$B$25</f>
        <v>0</v>
      </c>
      <c r="J27" s="395"/>
      <c r="K27" s="395"/>
      <c r="L27" s="395"/>
      <c r="M27" s="395"/>
      <c r="N27" s="81" t="str">
        <f>IF(NL27&lt;&gt;0,"",IF(Conges!F$59=0,"",Conges!F$59))</f>
        <v/>
      </c>
      <c r="O27" s="82"/>
      <c r="P27" s="83"/>
      <c r="Q27" s="83"/>
      <c r="R27" s="83"/>
      <c r="S27" s="83"/>
      <c r="T27" s="83"/>
      <c r="U27" s="83"/>
      <c r="V27" s="84"/>
      <c r="W27" s="82"/>
      <c r="X27" s="83"/>
      <c r="Y27" s="83"/>
      <c r="Z27" s="83"/>
      <c r="AA27" s="83"/>
      <c r="AB27" s="83"/>
      <c r="AC27" s="83"/>
      <c r="AD27" s="84"/>
      <c r="AE27" s="82"/>
      <c r="AF27" s="83"/>
      <c r="AG27" s="83"/>
      <c r="AH27" s="83"/>
      <c r="AI27" s="83"/>
      <c r="AJ27" s="84"/>
      <c r="AK27" s="82"/>
      <c r="AL27" s="83"/>
      <c r="AM27" s="83"/>
      <c r="AN27" s="83"/>
      <c r="AO27" s="83"/>
      <c r="AP27" s="83"/>
      <c r="AQ27" s="83"/>
      <c r="AR27" s="83"/>
      <c r="AS27" s="83"/>
      <c r="AT27" s="84"/>
      <c r="AU27" s="82"/>
      <c r="AV27" s="83"/>
      <c r="AW27" s="83"/>
      <c r="AX27" s="83"/>
      <c r="AY27" s="83"/>
      <c r="AZ27" s="83"/>
      <c r="BA27" s="83"/>
      <c r="BB27" s="84"/>
      <c r="BC27" s="85">
        <f>IF(NL27&lt;&gt;0,(IF(Conges!F$59=0,0,3)),0)</f>
        <v>0</v>
      </c>
      <c r="BD27" s="417"/>
      <c r="BE27" s="390">
        <f>IF(OR(Conges!F$59="A",Conges!F$59="V"),Prenoms!L$25,NL27)</f>
        <v>0</v>
      </c>
      <c r="BF27" s="391"/>
      <c r="BG27" s="286"/>
      <c r="BH27" s="287">
        <f t="shared" si="13"/>
        <v>0</v>
      </c>
      <c r="BI27" s="288" t="str">
        <f t="shared" si="0"/>
        <v/>
      </c>
      <c r="BJ27" s="300">
        <v>0</v>
      </c>
      <c r="BK27" s="301">
        <f t="shared" si="14"/>
        <v>0</v>
      </c>
      <c r="BL27" s="302">
        <f t="shared" si="15"/>
        <v>0</v>
      </c>
      <c r="BM27" s="302">
        <f t="shared" si="16"/>
        <v>0</v>
      </c>
      <c r="BN27" s="302">
        <f>SUM('Heures Pointage'!$WD$6:$WE$6)</f>
        <v>0</v>
      </c>
      <c r="BO27" s="302">
        <f>SUM('Heures et Indemnites'!$WD$6:$WE$6)</f>
        <v>0</v>
      </c>
      <c r="BP27" s="303">
        <f t="shared" si="17"/>
        <v>0</v>
      </c>
      <c r="BQ27" s="303">
        <f>'Heures Pointage'!$XB$6</f>
        <v>0</v>
      </c>
      <c r="BR27" s="304">
        <f>$BH$1077</f>
        <v>0</v>
      </c>
      <c r="BS27" s="149">
        <f>Prenoms!$C$25</f>
        <v>0</v>
      </c>
      <c r="BT27" s="180"/>
      <c r="BU27" s="229">
        <f>SUM('Heures et Indemnites'!$WD$6:$WE$6)</f>
        <v>0</v>
      </c>
      <c r="BV27" s="235">
        <f>SUM('Heures et Indemnites'!$WD$6:$WE$6)</f>
        <v>0</v>
      </c>
      <c r="BW27" s="229"/>
      <c r="BX27" s="235"/>
      <c r="MT27" s="373">
        <f t="shared" si="18"/>
        <v>0</v>
      </c>
      <c r="MU27" s="365">
        <f t="shared" si="20"/>
        <v>0</v>
      </c>
      <c r="MV27" s="365">
        <f t="shared" si="2"/>
        <v>0</v>
      </c>
      <c r="MW27" s="365"/>
      <c r="MX27" s="365">
        <f t="shared" si="3"/>
        <v>0</v>
      </c>
      <c r="MY27" s="365"/>
      <c r="MZ27" s="365">
        <f t="shared" si="4"/>
        <v>0</v>
      </c>
      <c r="NA27" s="365"/>
      <c r="NB27" s="365">
        <f t="shared" si="5"/>
        <v>0</v>
      </c>
      <c r="NC27" s="365"/>
      <c r="ND27" s="365">
        <f t="shared" si="6"/>
        <v>0</v>
      </c>
      <c r="NE27" s="365"/>
      <c r="NF27" s="365">
        <f t="shared" si="7"/>
        <v>0</v>
      </c>
      <c r="NG27" s="365"/>
      <c r="NH27" s="365">
        <f t="shared" si="8"/>
        <v>0</v>
      </c>
      <c r="NI27" s="365"/>
      <c r="NJ27" s="365">
        <f t="shared" si="9"/>
        <v>0</v>
      </c>
      <c r="NK27" s="365"/>
      <c r="NL27" s="365">
        <f t="shared" si="19"/>
        <v>0</v>
      </c>
      <c r="NM27" s="366"/>
      <c r="NN27" s="370"/>
      <c r="NR27" s="62">
        <f t="shared" si="10"/>
        <v>0</v>
      </c>
      <c r="NS27" s="62">
        <f t="shared" si="11"/>
        <v>0</v>
      </c>
      <c r="NT27" s="62">
        <f t="shared" si="12"/>
        <v>0</v>
      </c>
    </row>
    <row r="28" spans="1:384" ht="10.199999999999999" customHeight="1" x14ac:dyDescent="0.3">
      <c r="A28" s="25"/>
      <c r="B28" s="389"/>
      <c r="C28" s="424"/>
      <c r="D28" s="15"/>
      <c r="E28" s="106"/>
      <c r="F28" s="106"/>
      <c r="G28" s="106"/>
      <c r="H28" s="399"/>
      <c r="I28" s="381">
        <f>Prenoms!$B$26</f>
        <v>0</v>
      </c>
      <c r="J28" s="382"/>
      <c r="K28" s="382"/>
      <c r="L28" s="382"/>
      <c r="M28" s="382"/>
      <c r="N28" s="68" t="str">
        <f>IF(NL28&lt;&gt;0,"",IF(Conges!F$60=0,"",Conges!F$60))</f>
        <v/>
      </c>
      <c r="O28" s="69"/>
      <c r="P28" s="70"/>
      <c r="Q28" s="70"/>
      <c r="R28" s="70"/>
      <c r="S28" s="70"/>
      <c r="T28" s="70"/>
      <c r="U28" s="70"/>
      <c r="V28" s="71"/>
      <c r="W28" s="69"/>
      <c r="X28" s="70"/>
      <c r="Y28" s="70"/>
      <c r="Z28" s="70"/>
      <c r="AA28" s="70"/>
      <c r="AB28" s="70"/>
      <c r="AC28" s="70"/>
      <c r="AD28" s="71"/>
      <c r="AE28" s="69"/>
      <c r="AF28" s="70"/>
      <c r="AG28" s="70"/>
      <c r="AH28" s="70"/>
      <c r="AI28" s="70"/>
      <c r="AJ28" s="71"/>
      <c r="AK28" s="69"/>
      <c r="AL28" s="70"/>
      <c r="AM28" s="70"/>
      <c r="AN28" s="70"/>
      <c r="AO28" s="70"/>
      <c r="AP28" s="70"/>
      <c r="AQ28" s="70"/>
      <c r="AR28" s="70"/>
      <c r="AS28" s="70"/>
      <c r="AT28" s="71"/>
      <c r="AU28" s="69"/>
      <c r="AV28" s="70"/>
      <c r="AW28" s="70"/>
      <c r="AX28" s="70"/>
      <c r="AY28" s="70"/>
      <c r="AZ28" s="70"/>
      <c r="BA28" s="70"/>
      <c r="BB28" s="71"/>
      <c r="BC28" s="72">
        <f>IF(NL28&lt;&gt;0,(IF(Conges!F$60=0,0,3)),0)</f>
        <v>0</v>
      </c>
      <c r="BD28" s="417"/>
      <c r="BE28" s="392">
        <f>IF(OR(Conges!F$60="A",Conges!F$60="V"),Prenoms!L$26,NL28)</f>
        <v>0</v>
      </c>
      <c r="BF28" s="393"/>
      <c r="BG28" s="289"/>
      <c r="BH28" s="290">
        <f t="shared" si="13"/>
        <v>0</v>
      </c>
      <c r="BI28" s="291" t="str">
        <f t="shared" si="0"/>
        <v/>
      </c>
      <c r="BJ28" s="305">
        <v>0</v>
      </c>
      <c r="BK28" s="306">
        <f t="shared" si="14"/>
        <v>0</v>
      </c>
      <c r="BL28" s="307">
        <f t="shared" si="15"/>
        <v>0</v>
      </c>
      <c r="BM28" s="307">
        <f t="shared" si="16"/>
        <v>0</v>
      </c>
      <c r="BN28" s="307">
        <f>SUM('Heures Pointage'!$XD$6:$XE$6)</f>
        <v>0</v>
      </c>
      <c r="BO28" s="307">
        <f>SUM('Heures et Indemnites'!$XD$6:$XE$6)</f>
        <v>0</v>
      </c>
      <c r="BP28" s="308">
        <f t="shared" si="17"/>
        <v>0</v>
      </c>
      <c r="BQ28" s="308">
        <f>'Heures Pointage'!$YB$6</f>
        <v>0</v>
      </c>
      <c r="BR28" s="309">
        <f>$BH$1078</f>
        <v>0</v>
      </c>
      <c r="BS28" s="150">
        <f>Prenoms!$C$26</f>
        <v>0</v>
      </c>
      <c r="BT28" s="153"/>
      <c r="BU28" s="230">
        <f>SUM('Heures et Indemnites'!$XD$6:$XE$6)</f>
        <v>0</v>
      </c>
      <c r="BV28" s="236">
        <f>SUM('Heures et Indemnites'!$XD$6:$XE$6)</f>
        <v>0</v>
      </c>
      <c r="BW28" s="230"/>
      <c r="BX28" s="236"/>
      <c r="MT28" s="362">
        <f t="shared" si="18"/>
        <v>0</v>
      </c>
      <c r="MU28" s="363">
        <f t="shared" si="20"/>
        <v>0</v>
      </c>
      <c r="MV28" s="363">
        <f t="shared" si="2"/>
        <v>0</v>
      </c>
      <c r="MW28" s="363"/>
      <c r="MX28" s="363">
        <f t="shared" si="3"/>
        <v>0</v>
      </c>
      <c r="MY28" s="363"/>
      <c r="MZ28" s="363">
        <f t="shared" si="4"/>
        <v>0</v>
      </c>
      <c r="NA28" s="363"/>
      <c r="NB28" s="363">
        <f t="shared" si="5"/>
        <v>0</v>
      </c>
      <c r="NC28" s="363"/>
      <c r="ND28" s="363">
        <f t="shared" si="6"/>
        <v>0</v>
      </c>
      <c r="NE28" s="363"/>
      <c r="NF28" s="363">
        <f t="shared" si="7"/>
        <v>0</v>
      </c>
      <c r="NG28" s="363"/>
      <c r="NH28" s="363">
        <f t="shared" si="8"/>
        <v>0</v>
      </c>
      <c r="NI28" s="363"/>
      <c r="NJ28" s="363">
        <f t="shared" si="9"/>
        <v>0</v>
      </c>
      <c r="NK28" s="363"/>
      <c r="NL28" s="363">
        <f t="shared" si="19"/>
        <v>0</v>
      </c>
      <c r="NM28" s="364"/>
      <c r="NN28" s="370"/>
      <c r="NR28" s="62">
        <f t="shared" si="10"/>
        <v>0</v>
      </c>
      <c r="NS28" s="62">
        <f t="shared" si="11"/>
        <v>0</v>
      </c>
      <c r="NT28" s="62">
        <f t="shared" si="12"/>
        <v>0</v>
      </c>
    </row>
    <row r="29" spans="1:384" ht="10.199999999999999" customHeight="1" x14ac:dyDescent="0.3">
      <c r="A29" s="25"/>
      <c r="B29" s="389"/>
      <c r="C29" s="424"/>
      <c r="D29" s="15"/>
      <c r="E29" s="106"/>
      <c r="F29" s="106"/>
      <c r="G29" s="106"/>
      <c r="H29" s="399"/>
      <c r="I29" s="394">
        <f>Prenoms!$B$27</f>
        <v>0</v>
      </c>
      <c r="J29" s="395"/>
      <c r="K29" s="395"/>
      <c r="L29" s="395"/>
      <c r="M29" s="395"/>
      <c r="N29" s="81" t="str">
        <f>IF(NL29&lt;&gt;0,"",IF(Conges!F$61=0,"",Conges!F$61))</f>
        <v/>
      </c>
      <c r="O29" s="82"/>
      <c r="P29" s="83"/>
      <c r="Q29" s="83"/>
      <c r="R29" s="83"/>
      <c r="S29" s="83"/>
      <c r="T29" s="83"/>
      <c r="U29" s="83"/>
      <c r="V29" s="84"/>
      <c r="W29" s="82"/>
      <c r="X29" s="83"/>
      <c r="Y29" s="83"/>
      <c r="Z29" s="83"/>
      <c r="AA29" s="83"/>
      <c r="AB29" s="83"/>
      <c r="AC29" s="83"/>
      <c r="AD29" s="84"/>
      <c r="AE29" s="82"/>
      <c r="AF29" s="83"/>
      <c r="AG29" s="83"/>
      <c r="AH29" s="83"/>
      <c r="AI29" s="83"/>
      <c r="AJ29" s="84"/>
      <c r="AK29" s="82"/>
      <c r="AL29" s="83"/>
      <c r="AM29" s="83"/>
      <c r="AN29" s="83"/>
      <c r="AO29" s="83"/>
      <c r="AP29" s="83"/>
      <c r="AQ29" s="83"/>
      <c r="AR29" s="83"/>
      <c r="AS29" s="83"/>
      <c r="AT29" s="84"/>
      <c r="AU29" s="82"/>
      <c r="AV29" s="83"/>
      <c r="AW29" s="83"/>
      <c r="AX29" s="83"/>
      <c r="AY29" s="83"/>
      <c r="AZ29" s="83"/>
      <c r="BA29" s="83"/>
      <c r="BB29" s="84"/>
      <c r="BC29" s="85">
        <f>IF(NL29&lt;&gt;0,(IF(Conges!F$61=0,0,3)),0)</f>
        <v>0</v>
      </c>
      <c r="BD29" s="417"/>
      <c r="BE29" s="390">
        <f>IF(OR(Conges!F$61="A",Conges!F$61="V"),Prenoms!L$27,NL29)</f>
        <v>0</v>
      </c>
      <c r="BF29" s="391"/>
      <c r="BG29" s="286"/>
      <c r="BH29" s="287">
        <f t="shared" si="13"/>
        <v>0</v>
      </c>
      <c r="BI29" s="288" t="str">
        <f t="shared" si="0"/>
        <v/>
      </c>
      <c r="BJ29" s="300">
        <v>0</v>
      </c>
      <c r="BK29" s="301">
        <f t="shared" si="14"/>
        <v>0</v>
      </c>
      <c r="BL29" s="302">
        <f t="shared" si="15"/>
        <v>0</v>
      </c>
      <c r="BM29" s="302">
        <f t="shared" si="16"/>
        <v>0</v>
      </c>
      <c r="BN29" s="302">
        <f>SUM('Heures Pointage'!$YD$6:$YE$6)</f>
        <v>0</v>
      </c>
      <c r="BO29" s="302">
        <f>SUM('Heures et Indemnites'!$YD$6:$YE$6)</f>
        <v>0</v>
      </c>
      <c r="BP29" s="303">
        <f t="shared" si="17"/>
        <v>0</v>
      </c>
      <c r="BQ29" s="303">
        <f>'Heures Pointage'!$ZB$6</f>
        <v>0</v>
      </c>
      <c r="BR29" s="304">
        <f>$BH$1079</f>
        <v>0</v>
      </c>
      <c r="BS29" s="149">
        <f>Prenoms!$C$27</f>
        <v>0</v>
      </c>
      <c r="BT29" s="180"/>
      <c r="BU29" s="229">
        <f>SUM('Heures et Indemnites'!$YD$6:$YE$6)</f>
        <v>0</v>
      </c>
      <c r="BV29" s="235">
        <f>SUM('Heures et Indemnites'!$YD$6:$YE$6)</f>
        <v>0</v>
      </c>
      <c r="BW29" s="229"/>
      <c r="BX29" s="235"/>
      <c r="MT29" s="373">
        <f t="shared" si="18"/>
        <v>0</v>
      </c>
      <c r="MU29" s="365">
        <f t="shared" si="20"/>
        <v>0</v>
      </c>
      <c r="MV29" s="365">
        <f t="shared" si="2"/>
        <v>0</v>
      </c>
      <c r="MW29" s="365"/>
      <c r="MX29" s="365">
        <f t="shared" si="3"/>
        <v>0</v>
      </c>
      <c r="MY29" s="365"/>
      <c r="MZ29" s="365">
        <f t="shared" si="4"/>
        <v>0</v>
      </c>
      <c r="NA29" s="365"/>
      <c r="NB29" s="365">
        <f t="shared" si="5"/>
        <v>0</v>
      </c>
      <c r="NC29" s="365"/>
      <c r="ND29" s="365">
        <f t="shared" si="6"/>
        <v>0</v>
      </c>
      <c r="NE29" s="365"/>
      <c r="NF29" s="365">
        <f t="shared" si="7"/>
        <v>0</v>
      </c>
      <c r="NG29" s="365"/>
      <c r="NH29" s="365">
        <f t="shared" si="8"/>
        <v>0</v>
      </c>
      <c r="NI29" s="365"/>
      <c r="NJ29" s="365">
        <f t="shared" si="9"/>
        <v>0</v>
      </c>
      <c r="NK29" s="365"/>
      <c r="NL29" s="365">
        <f t="shared" si="19"/>
        <v>0</v>
      </c>
      <c r="NM29" s="366"/>
      <c r="NN29" s="370"/>
      <c r="NR29" s="62">
        <f t="shared" si="10"/>
        <v>0</v>
      </c>
      <c r="NS29" s="62">
        <f t="shared" si="11"/>
        <v>0</v>
      </c>
      <c r="NT29" s="62">
        <f t="shared" si="12"/>
        <v>0</v>
      </c>
    </row>
    <row r="30" spans="1:384" ht="10.199999999999999" customHeight="1" x14ac:dyDescent="0.3">
      <c r="A30" s="25"/>
      <c r="B30" s="389"/>
      <c r="C30" s="424"/>
      <c r="D30" s="15"/>
      <c r="E30" s="106"/>
      <c r="F30" s="106"/>
      <c r="G30" s="106"/>
      <c r="H30" s="399"/>
      <c r="I30" s="381">
        <f>Prenoms!$B$28</f>
        <v>0</v>
      </c>
      <c r="J30" s="382"/>
      <c r="K30" s="382"/>
      <c r="L30" s="382"/>
      <c r="M30" s="382"/>
      <c r="N30" s="68" t="str">
        <f>IF(NL30&lt;&gt;0,"",IF(Conges!F$62=0,"",Conges!F$62))</f>
        <v/>
      </c>
      <c r="O30" s="69"/>
      <c r="P30" s="70"/>
      <c r="Q30" s="70"/>
      <c r="R30" s="70"/>
      <c r="S30" s="70"/>
      <c r="T30" s="70"/>
      <c r="U30" s="70"/>
      <c r="V30" s="71"/>
      <c r="W30" s="69"/>
      <c r="X30" s="70"/>
      <c r="Y30" s="70"/>
      <c r="Z30" s="70"/>
      <c r="AA30" s="70"/>
      <c r="AB30" s="70"/>
      <c r="AC30" s="70"/>
      <c r="AD30" s="71"/>
      <c r="AE30" s="69"/>
      <c r="AF30" s="70"/>
      <c r="AG30" s="70"/>
      <c r="AH30" s="70"/>
      <c r="AI30" s="70"/>
      <c r="AJ30" s="71"/>
      <c r="AK30" s="69"/>
      <c r="AL30" s="70"/>
      <c r="AM30" s="70"/>
      <c r="AN30" s="70"/>
      <c r="AO30" s="70"/>
      <c r="AP30" s="70"/>
      <c r="AQ30" s="70"/>
      <c r="AR30" s="70"/>
      <c r="AS30" s="70"/>
      <c r="AT30" s="71"/>
      <c r="AU30" s="69"/>
      <c r="AV30" s="70"/>
      <c r="AW30" s="70"/>
      <c r="AX30" s="70"/>
      <c r="AY30" s="70"/>
      <c r="AZ30" s="70"/>
      <c r="BA30" s="70"/>
      <c r="BB30" s="71"/>
      <c r="BC30" s="72">
        <f>IF(NL30&lt;&gt;0,(IF(Conges!F$62=0,0,3)),0)</f>
        <v>0</v>
      </c>
      <c r="BD30" s="417"/>
      <c r="BE30" s="392">
        <f>IF(OR(Conges!F$62="A",Conges!F$62="V"),Prenoms!L$28,NL30)</f>
        <v>0</v>
      </c>
      <c r="BF30" s="393"/>
      <c r="BG30" s="289"/>
      <c r="BH30" s="290">
        <f t="shared" si="13"/>
        <v>0</v>
      </c>
      <c r="BI30" s="291" t="str">
        <f t="shared" si="0"/>
        <v/>
      </c>
      <c r="BJ30" s="305">
        <v>0</v>
      </c>
      <c r="BK30" s="306">
        <f t="shared" si="14"/>
        <v>0</v>
      </c>
      <c r="BL30" s="307">
        <f t="shared" si="15"/>
        <v>0</v>
      </c>
      <c r="BM30" s="307">
        <f t="shared" si="16"/>
        <v>0</v>
      </c>
      <c r="BN30" s="307">
        <f>SUM('Heures Pointage'!$ZD$6:$ZE$6)</f>
        <v>0</v>
      </c>
      <c r="BO30" s="307">
        <f>SUM('Heures et Indemnites'!$ZD$6:$ZE$6)</f>
        <v>0</v>
      </c>
      <c r="BP30" s="308">
        <f t="shared" si="17"/>
        <v>0</v>
      </c>
      <c r="BQ30" s="308">
        <f>'Heures Pointage'!$AAB$6</f>
        <v>0</v>
      </c>
      <c r="BR30" s="309">
        <f>$BH$1080</f>
        <v>0</v>
      </c>
      <c r="BS30" s="150">
        <f>Prenoms!$C$28</f>
        <v>0</v>
      </c>
      <c r="BT30" s="153"/>
      <c r="BU30" s="230">
        <f>SUM('Heures et Indemnites'!$ZD$6:$ZE$6)</f>
        <v>0</v>
      </c>
      <c r="BV30" s="236">
        <f>SUM('Heures et Indemnites'!$ZD$6:$ZE$6)</f>
        <v>0</v>
      </c>
      <c r="BW30" s="230"/>
      <c r="BX30" s="236"/>
      <c r="MT30" s="362">
        <f t="shared" si="18"/>
        <v>0</v>
      </c>
      <c r="MU30" s="363">
        <f t="shared" si="20"/>
        <v>0</v>
      </c>
      <c r="MV30" s="363">
        <f t="shared" si="2"/>
        <v>0</v>
      </c>
      <c r="MW30" s="363"/>
      <c r="MX30" s="363">
        <f t="shared" si="3"/>
        <v>0</v>
      </c>
      <c r="MY30" s="363"/>
      <c r="MZ30" s="363">
        <f t="shared" si="4"/>
        <v>0</v>
      </c>
      <c r="NA30" s="363"/>
      <c r="NB30" s="363">
        <f t="shared" si="5"/>
        <v>0</v>
      </c>
      <c r="NC30" s="363"/>
      <c r="ND30" s="363">
        <f t="shared" si="6"/>
        <v>0</v>
      </c>
      <c r="NE30" s="363"/>
      <c r="NF30" s="363">
        <f t="shared" si="7"/>
        <v>0</v>
      </c>
      <c r="NG30" s="363"/>
      <c r="NH30" s="363">
        <f t="shared" si="8"/>
        <v>0</v>
      </c>
      <c r="NI30" s="363"/>
      <c r="NJ30" s="363">
        <f t="shared" si="9"/>
        <v>0</v>
      </c>
      <c r="NK30" s="363"/>
      <c r="NL30" s="363">
        <f t="shared" si="19"/>
        <v>0</v>
      </c>
      <c r="NM30" s="364"/>
      <c r="NN30" s="370"/>
      <c r="NR30" s="62">
        <f t="shared" si="10"/>
        <v>0</v>
      </c>
      <c r="NS30" s="62">
        <f t="shared" si="11"/>
        <v>0</v>
      </c>
      <c r="NT30" s="62">
        <f t="shared" si="12"/>
        <v>0</v>
      </c>
    </row>
    <row r="31" spans="1:384" ht="10.199999999999999" customHeight="1" x14ac:dyDescent="0.3">
      <c r="A31" s="25"/>
      <c r="B31" s="389"/>
      <c r="C31" s="424"/>
      <c r="D31" s="15"/>
      <c r="E31" s="106"/>
      <c r="F31" s="106"/>
      <c r="G31" s="106"/>
      <c r="H31" s="399"/>
      <c r="I31" s="394">
        <f>Prenoms!$B$29</f>
        <v>0</v>
      </c>
      <c r="J31" s="395"/>
      <c r="K31" s="395"/>
      <c r="L31" s="395"/>
      <c r="M31" s="395"/>
      <c r="N31" s="81" t="str">
        <f>IF(NL31&lt;&gt;0,"",IF(Conges!F$63=0,"",Conges!F$63))</f>
        <v/>
      </c>
      <c r="O31" s="82"/>
      <c r="P31" s="83"/>
      <c r="Q31" s="83"/>
      <c r="R31" s="83"/>
      <c r="S31" s="83"/>
      <c r="T31" s="83"/>
      <c r="U31" s="83"/>
      <c r="V31" s="84"/>
      <c r="W31" s="82"/>
      <c r="X31" s="83"/>
      <c r="Y31" s="83"/>
      <c r="Z31" s="83"/>
      <c r="AA31" s="83"/>
      <c r="AB31" s="83"/>
      <c r="AC31" s="83"/>
      <c r="AD31" s="84"/>
      <c r="AE31" s="82"/>
      <c r="AF31" s="83"/>
      <c r="AG31" s="83"/>
      <c r="AH31" s="83"/>
      <c r="AI31" s="83"/>
      <c r="AJ31" s="84"/>
      <c r="AK31" s="82"/>
      <c r="AL31" s="83"/>
      <c r="AM31" s="83"/>
      <c r="AN31" s="83"/>
      <c r="AO31" s="83"/>
      <c r="AP31" s="83"/>
      <c r="AQ31" s="83"/>
      <c r="AR31" s="83"/>
      <c r="AS31" s="83"/>
      <c r="AT31" s="84"/>
      <c r="AU31" s="82"/>
      <c r="AV31" s="83"/>
      <c r="AW31" s="83"/>
      <c r="AX31" s="83"/>
      <c r="AY31" s="83"/>
      <c r="AZ31" s="83"/>
      <c r="BA31" s="83"/>
      <c r="BB31" s="84"/>
      <c r="BC31" s="85">
        <f>IF(NL31&lt;&gt;0,(IF(Conges!F$63=0,0,3)),0)</f>
        <v>0</v>
      </c>
      <c r="BD31" s="417"/>
      <c r="BE31" s="390">
        <f>IF(OR(Conges!F$63="A",Conges!F$63="V"),Prenoms!L$29,NL31)</f>
        <v>0</v>
      </c>
      <c r="BF31" s="391"/>
      <c r="BG31" s="286"/>
      <c r="BH31" s="287">
        <f t="shared" si="13"/>
        <v>0</v>
      </c>
      <c r="BI31" s="288" t="str">
        <f t="shared" si="0"/>
        <v/>
      </c>
      <c r="BJ31" s="300">
        <v>0</v>
      </c>
      <c r="BK31" s="301">
        <f t="shared" si="14"/>
        <v>0</v>
      </c>
      <c r="BL31" s="302">
        <f t="shared" si="15"/>
        <v>0</v>
      </c>
      <c r="BM31" s="302">
        <f t="shared" si="16"/>
        <v>0</v>
      </c>
      <c r="BN31" s="302">
        <f>SUM('Heures Pointage'!$AAD$6:$AAE$6)</f>
        <v>0</v>
      </c>
      <c r="BO31" s="302">
        <f>SUM('Heures et Indemnites'!$AAD$6:$AAE$6)</f>
        <v>0</v>
      </c>
      <c r="BP31" s="303">
        <f t="shared" si="17"/>
        <v>0</v>
      </c>
      <c r="BQ31" s="303">
        <f>'Heures Pointage'!$ABB$6</f>
        <v>0</v>
      </c>
      <c r="BR31" s="304">
        <f>$BH$1081</f>
        <v>0</v>
      </c>
      <c r="BS31" s="149">
        <f>Prenoms!$C$29</f>
        <v>0</v>
      </c>
      <c r="BT31" s="180"/>
      <c r="BU31" s="229">
        <f>SUM('Heures et Indemnites'!$AAD$6:$AAE$6)</f>
        <v>0</v>
      </c>
      <c r="BV31" s="235">
        <f>SUM('Heures et Indemnites'!$AAD$6:$AAE$6)</f>
        <v>0</v>
      </c>
      <c r="BW31" s="229"/>
      <c r="BX31" s="235"/>
      <c r="MT31" s="373">
        <f t="shared" si="18"/>
        <v>0</v>
      </c>
      <c r="MU31" s="365">
        <f t="shared" si="20"/>
        <v>0</v>
      </c>
      <c r="MV31" s="365">
        <f t="shared" si="2"/>
        <v>0</v>
      </c>
      <c r="MW31" s="365"/>
      <c r="MX31" s="365">
        <f t="shared" si="3"/>
        <v>0</v>
      </c>
      <c r="MY31" s="365"/>
      <c r="MZ31" s="365">
        <f t="shared" si="4"/>
        <v>0</v>
      </c>
      <c r="NA31" s="365"/>
      <c r="NB31" s="365">
        <f t="shared" si="5"/>
        <v>0</v>
      </c>
      <c r="NC31" s="365"/>
      <c r="ND31" s="365">
        <f t="shared" si="6"/>
        <v>0</v>
      </c>
      <c r="NE31" s="365"/>
      <c r="NF31" s="365">
        <f t="shared" si="7"/>
        <v>0</v>
      </c>
      <c r="NG31" s="365"/>
      <c r="NH31" s="365">
        <f t="shared" si="8"/>
        <v>0</v>
      </c>
      <c r="NI31" s="365"/>
      <c r="NJ31" s="365">
        <f t="shared" si="9"/>
        <v>0</v>
      </c>
      <c r="NK31" s="365"/>
      <c r="NL31" s="365">
        <f t="shared" si="19"/>
        <v>0</v>
      </c>
      <c r="NM31" s="366"/>
      <c r="NN31" s="370"/>
      <c r="NR31" s="62">
        <f t="shared" si="10"/>
        <v>0</v>
      </c>
      <c r="NS31" s="62">
        <f t="shared" si="11"/>
        <v>0</v>
      </c>
      <c r="NT31" s="62">
        <f t="shared" si="12"/>
        <v>0</v>
      </c>
    </row>
    <row r="32" spans="1:384" ht="10.199999999999999" customHeight="1" x14ac:dyDescent="0.3">
      <c r="A32" s="25"/>
      <c r="B32" s="389"/>
      <c r="C32" s="424"/>
      <c r="D32" s="15"/>
      <c r="E32" s="106"/>
      <c r="F32" s="106"/>
      <c r="G32" s="106"/>
      <c r="H32" s="399"/>
      <c r="I32" s="381">
        <f>Prenoms!$B$30</f>
        <v>0</v>
      </c>
      <c r="J32" s="382"/>
      <c r="K32" s="382"/>
      <c r="L32" s="382"/>
      <c r="M32" s="382"/>
      <c r="N32" s="68" t="str">
        <f>IF(NL32&lt;&gt;0,"",IF(Conges!F$64=0,"",Conges!F$64))</f>
        <v/>
      </c>
      <c r="O32" s="69"/>
      <c r="P32" s="70"/>
      <c r="Q32" s="70"/>
      <c r="R32" s="70"/>
      <c r="S32" s="70"/>
      <c r="T32" s="70"/>
      <c r="U32" s="70"/>
      <c r="V32" s="71"/>
      <c r="W32" s="69"/>
      <c r="X32" s="70"/>
      <c r="Y32" s="70"/>
      <c r="Z32" s="70"/>
      <c r="AA32" s="70"/>
      <c r="AB32" s="70"/>
      <c r="AC32" s="70"/>
      <c r="AD32" s="71"/>
      <c r="AE32" s="69"/>
      <c r="AF32" s="70"/>
      <c r="AG32" s="70"/>
      <c r="AH32" s="70"/>
      <c r="AI32" s="70"/>
      <c r="AJ32" s="71"/>
      <c r="AK32" s="69"/>
      <c r="AL32" s="70"/>
      <c r="AM32" s="70"/>
      <c r="AN32" s="70"/>
      <c r="AO32" s="70"/>
      <c r="AP32" s="70"/>
      <c r="AQ32" s="70"/>
      <c r="AR32" s="70"/>
      <c r="AS32" s="70"/>
      <c r="AT32" s="71"/>
      <c r="AU32" s="69"/>
      <c r="AV32" s="70"/>
      <c r="AW32" s="70"/>
      <c r="AX32" s="70"/>
      <c r="AY32" s="70"/>
      <c r="AZ32" s="70"/>
      <c r="BA32" s="70"/>
      <c r="BB32" s="71"/>
      <c r="BC32" s="72">
        <f>IF(NL32&lt;&gt;0,(IF(Conges!F$64=0,0,3)),0)</f>
        <v>0</v>
      </c>
      <c r="BD32" s="417"/>
      <c r="BE32" s="392">
        <f>IF(OR(Conges!F$64="A",Conges!F$64="V"),Prenoms!L$30,NL32)</f>
        <v>0</v>
      </c>
      <c r="BF32" s="393"/>
      <c r="BG32" s="289"/>
      <c r="BH32" s="290">
        <f t="shared" si="13"/>
        <v>0</v>
      </c>
      <c r="BI32" s="291" t="str">
        <f t="shared" si="0"/>
        <v/>
      </c>
      <c r="BJ32" s="305">
        <v>0</v>
      </c>
      <c r="BK32" s="306">
        <f t="shared" si="14"/>
        <v>0</v>
      </c>
      <c r="BL32" s="307">
        <f t="shared" si="15"/>
        <v>0</v>
      </c>
      <c r="BM32" s="307">
        <f t="shared" si="16"/>
        <v>0</v>
      </c>
      <c r="BN32" s="307">
        <f>SUM('Heures Pointage'!$ABD$6:$ABE$6)</f>
        <v>0</v>
      </c>
      <c r="BO32" s="307">
        <f>SUM('Heures et Indemnites'!$ABD$6:$ABE$6)</f>
        <v>0</v>
      </c>
      <c r="BP32" s="308">
        <f t="shared" si="17"/>
        <v>0</v>
      </c>
      <c r="BQ32" s="308">
        <f>'Heures Pointage'!$ACB$6</f>
        <v>0</v>
      </c>
      <c r="BR32" s="309">
        <f>$BH$1082</f>
        <v>0</v>
      </c>
      <c r="BS32" s="150">
        <f>Prenoms!$C$30</f>
        <v>0</v>
      </c>
      <c r="BT32" s="153"/>
      <c r="BU32" s="230">
        <f>SUM('Heures et Indemnites'!$ABD$6:$ABE$6)</f>
        <v>0</v>
      </c>
      <c r="BV32" s="236">
        <f>SUM('Heures et Indemnites'!$ABD$6:$ABE$6)</f>
        <v>0</v>
      </c>
      <c r="BW32" s="230"/>
      <c r="BX32" s="236"/>
      <c r="MT32" s="362">
        <f t="shared" si="18"/>
        <v>0</v>
      </c>
      <c r="MU32" s="363">
        <f t="shared" si="20"/>
        <v>0</v>
      </c>
      <c r="MV32" s="363">
        <f t="shared" si="2"/>
        <v>0</v>
      </c>
      <c r="MW32" s="363"/>
      <c r="MX32" s="363">
        <f t="shared" si="3"/>
        <v>0</v>
      </c>
      <c r="MY32" s="363"/>
      <c r="MZ32" s="363">
        <f t="shared" si="4"/>
        <v>0</v>
      </c>
      <c r="NA32" s="363"/>
      <c r="NB32" s="363">
        <f t="shared" si="5"/>
        <v>0</v>
      </c>
      <c r="NC32" s="363"/>
      <c r="ND32" s="363">
        <f t="shared" si="6"/>
        <v>0</v>
      </c>
      <c r="NE32" s="363"/>
      <c r="NF32" s="363">
        <f t="shared" si="7"/>
        <v>0</v>
      </c>
      <c r="NG32" s="363"/>
      <c r="NH32" s="363">
        <f t="shared" si="8"/>
        <v>0</v>
      </c>
      <c r="NI32" s="363"/>
      <c r="NJ32" s="363">
        <f t="shared" si="9"/>
        <v>0</v>
      </c>
      <c r="NK32" s="363"/>
      <c r="NL32" s="363">
        <f t="shared" si="19"/>
        <v>0</v>
      </c>
      <c r="NM32" s="364"/>
      <c r="NN32" s="370"/>
      <c r="NR32" s="62">
        <f t="shared" si="10"/>
        <v>0</v>
      </c>
      <c r="NS32" s="62">
        <f t="shared" si="11"/>
        <v>0</v>
      </c>
      <c r="NT32" s="62">
        <f t="shared" si="12"/>
        <v>0</v>
      </c>
    </row>
    <row r="33" spans="1:384" ht="10.199999999999999" customHeight="1" x14ac:dyDescent="0.3">
      <c r="A33" s="25"/>
      <c r="B33" s="389"/>
      <c r="C33" s="424"/>
      <c r="D33" s="15"/>
      <c r="E33" s="106"/>
      <c r="F33" s="106"/>
      <c r="G33" s="106"/>
      <c r="H33" s="399"/>
      <c r="I33" s="384">
        <f>Prenoms!$B$31</f>
        <v>0</v>
      </c>
      <c r="J33" s="385"/>
      <c r="K33" s="385"/>
      <c r="L33" s="385"/>
      <c r="M33" s="385"/>
      <c r="N33" s="86" t="str">
        <f>IF(NL33&lt;&gt;0,"",IF(Conges!F$65=0,"",Conges!F$65))</f>
        <v/>
      </c>
      <c r="O33" s="87"/>
      <c r="P33" s="88"/>
      <c r="Q33" s="88"/>
      <c r="R33" s="88"/>
      <c r="S33" s="88"/>
      <c r="T33" s="88"/>
      <c r="U33" s="88"/>
      <c r="V33" s="89"/>
      <c r="W33" s="87"/>
      <c r="X33" s="88"/>
      <c r="Y33" s="88"/>
      <c r="Z33" s="88"/>
      <c r="AA33" s="88"/>
      <c r="AB33" s="88"/>
      <c r="AC33" s="88"/>
      <c r="AD33" s="89"/>
      <c r="AE33" s="87"/>
      <c r="AF33" s="88"/>
      <c r="AG33" s="88"/>
      <c r="AH33" s="88"/>
      <c r="AI33" s="88"/>
      <c r="AJ33" s="89"/>
      <c r="AK33" s="87"/>
      <c r="AL33" s="88"/>
      <c r="AM33" s="88"/>
      <c r="AN33" s="88"/>
      <c r="AO33" s="88"/>
      <c r="AP33" s="88"/>
      <c r="AQ33" s="88"/>
      <c r="AR33" s="88"/>
      <c r="AS33" s="88"/>
      <c r="AT33" s="89"/>
      <c r="AU33" s="87"/>
      <c r="AV33" s="88"/>
      <c r="AW33" s="88"/>
      <c r="AX33" s="88"/>
      <c r="AY33" s="88"/>
      <c r="AZ33" s="88"/>
      <c r="BA33" s="88"/>
      <c r="BB33" s="89"/>
      <c r="BC33" s="90">
        <f>IF(NL33&lt;&gt;0,(IF(Conges!F$65=0,0,3)),0)</f>
        <v>0</v>
      </c>
      <c r="BD33" s="417"/>
      <c r="BE33" s="386">
        <f>IF(OR(Conges!F$65="A",Conges!F$65="V"),Prenoms!L$31,NL33)</f>
        <v>0</v>
      </c>
      <c r="BF33" s="387"/>
      <c r="BG33" s="292"/>
      <c r="BH33" s="293">
        <f t="shared" si="13"/>
        <v>0</v>
      </c>
      <c r="BI33" s="294" t="str">
        <f t="shared" si="0"/>
        <v/>
      </c>
      <c r="BJ33" s="310">
        <v>0</v>
      </c>
      <c r="BK33" s="311">
        <f t="shared" si="14"/>
        <v>0</v>
      </c>
      <c r="BL33" s="312">
        <f t="shared" si="15"/>
        <v>0</v>
      </c>
      <c r="BM33" s="312">
        <f t="shared" si="16"/>
        <v>0</v>
      </c>
      <c r="BN33" s="312">
        <f>SUM('Heures Pointage'!$ACD$6:$ACE$6)</f>
        <v>0</v>
      </c>
      <c r="BO33" s="312">
        <f>SUM('Heures et Indemnites'!$ACD$6:$ACE$6)</f>
        <v>0</v>
      </c>
      <c r="BP33" s="313">
        <f t="shared" si="17"/>
        <v>0</v>
      </c>
      <c r="BQ33" s="313">
        <f>'Heures Pointage'!$ADB$6</f>
        <v>0</v>
      </c>
      <c r="BR33" s="314">
        <f>$BH$1083</f>
        <v>0</v>
      </c>
      <c r="BS33" s="151">
        <f>Prenoms!$C$31</f>
        <v>0</v>
      </c>
      <c r="BT33" s="180"/>
      <c r="BU33" s="228">
        <f>SUM('Heures et Indemnites'!$ACD$6:$ACE$6)</f>
        <v>0</v>
      </c>
      <c r="BV33" s="237">
        <f>SUM('Heures et Indemnites'!$ACD$6:$ACE$6)</f>
        <v>0</v>
      </c>
      <c r="BW33" s="228"/>
      <c r="BX33" s="237"/>
      <c r="MT33" s="388">
        <f t="shared" si="18"/>
        <v>0</v>
      </c>
      <c r="MU33" s="371">
        <f t="shared" si="20"/>
        <v>0</v>
      </c>
      <c r="MV33" s="371">
        <f t="shared" si="2"/>
        <v>0</v>
      </c>
      <c r="MW33" s="371"/>
      <c r="MX33" s="371">
        <f t="shared" si="3"/>
        <v>0</v>
      </c>
      <c r="MY33" s="371"/>
      <c r="MZ33" s="371">
        <f t="shared" si="4"/>
        <v>0</v>
      </c>
      <c r="NA33" s="371"/>
      <c r="NB33" s="371">
        <f t="shared" si="5"/>
        <v>0</v>
      </c>
      <c r="NC33" s="371"/>
      <c r="ND33" s="371">
        <f t="shared" si="6"/>
        <v>0</v>
      </c>
      <c r="NE33" s="371"/>
      <c r="NF33" s="371">
        <f t="shared" si="7"/>
        <v>0</v>
      </c>
      <c r="NG33" s="371"/>
      <c r="NH33" s="371">
        <f t="shared" si="8"/>
        <v>0</v>
      </c>
      <c r="NI33" s="371"/>
      <c r="NJ33" s="371">
        <f t="shared" si="9"/>
        <v>0</v>
      </c>
      <c r="NK33" s="371"/>
      <c r="NL33" s="371">
        <f t="shared" si="19"/>
        <v>0</v>
      </c>
      <c r="NM33" s="372"/>
      <c r="NN33" s="370"/>
      <c r="NR33" s="62">
        <f t="shared" si="10"/>
        <v>0</v>
      </c>
      <c r="NS33" s="62">
        <f t="shared" si="11"/>
        <v>0</v>
      </c>
      <c r="NT33" s="62">
        <f t="shared" si="12"/>
        <v>0</v>
      </c>
    </row>
    <row r="34" spans="1:384" s="121" customFormat="1" ht="10.199999999999999" customHeight="1" x14ac:dyDescent="0.2">
      <c r="A34" s="116"/>
      <c r="B34" s="389"/>
      <c r="C34" s="424"/>
      <c r="D34" s="117"/>
      <c r="E34" s="14"/>
      <c r="F34" s="14"/>
      <c r="G34" s="14"/>
      <c r="H34" s="118"/>
      <c r="I34" s="427" t="str">
        <f>IF('Chiffres et fonctions'!$J$3=1,$E$9,IF('Chiffres et fonctions'!$J$3=2,"Effectif:",""))</f>
        <v>CREPIERE</v>
      </c>
      <c r="J34" s="427"/>
      <c r="K34" s="427"/>
      <c r="L34" s="427"/>
      <c r="M34" s="427"/>
      <c r="N34" s="428"/>
      <c r="O34" s="143" t="str">
        <f>IF('Chiffres et fonctions'!$J$3=1,IF(COUNTIF(O4:O33,1)=0,IF(COUNTIF(O4:O33,4)=0,"","+"&amp;COUNTIF(O4:O33,4)),COUNTIF(O4:O33,1)&amp;IF(COUNTIF(O4:O33,4)=0,"","+"&amp;COUNTIF(O4:O33,4))),IF('Chiffres et fonctions'!$J$3=2,IF(30-(COUNTIF(O4:O33,""))-(COUNTIF(O4:O33,4))=0,"",30-(COUNTIF(O4:O33,""))-(COUNTIF(O4:O33,4))),""))</f>
        <v/>
      </c>
      <c r="P34" s="144" t="str">
        <f>IF('Chiffres et fonctions'!$J$3=1,IF(COUNTIF(P4:P33,1)=0,IF(COUNTIF(P4:P33,4)=0,"","+"&amp;COUNTIF(P4:P33,4)),COUNTIF(P4:P33,1)&amp;IF(COUNTIF(P4:P33,4)=0,"","+"&amp;COUNTIF(P4:P33,4))),IF('Chiffres et fonctions'!$J$3=2,IF(30-(COUNTIF(P4:P33,""))-(COUNTIF(P4:P33,4))=0,"",30-(COUNTIF(P4:P33,""))-(COUNTIF(P4:P33,4))),""))</f>
        <v/>
      </c>
      <c r="Q34" s="143" t="str">
        <f>IF('Chiffres et fonctions'!$J$3=1,IF(COUNTIF(Q4:Q33,1)=0,IF(COUNTIF(Q4:Q33,4)=0,"","+"&amp;COUNTIF(Q4:Q33,4)),COUNTIF(Q4:Q33,1)&amp;IF(COUNTIF(Q4:Q33,4)=0,"","+"&amp;COUNTIF(Q4:Q33,4))),IF('Chiffres et fonctions'!$J$3=2,IF(30-(COUNTIF(Q4:Q33,""))-(COUNTIF(Q4:Q33,4))=0,"",30-(COUNTIF(Q4:Q33,""))-(COUNTIF(Q4:Q33,4))),""))</f>
        <v/>
      </c>
      <c r="R34" s="144" t="str">
        <f>IF('Chiffres et fonctions'!$J$3=1,IF(COUNTIF(R4:R33,1)=0,IF(COUNTIF(R4:R33,4)=0,"","+"&amp;COUNTIF(R4:R33,4)),COUNTIF(R4:R33,1)&amp;IF(COUNTIF(R4:R33,4)=0,"","+"&amp;COUNTIF(R4:R33,4))),IF('Chiffres et fonctions'!$J$3=2,IF(30-(COUNTIF(R4:R33,""))-(COUNTIF(R4:R33,4))=0,"",30-(COUNTIF(R4:R33,""))-(COUNTIF(R4:R33,4))),""))</f>
        <v/>
      </c>
      <c r="S34" s="143" t="str">
        <f>IF('Chiffres et fonctions'!$J$3=1,IF(COUNTIF(S4:S33,1)=0,IF(COUNTIF(S4:S33,4)=0,"","+"&amp;COUNTIF(S4:S33,4)),COUNTIF(S4:S33,1)&amp;IF(COUNTIF(S4:S33,4)=0,"","+"&amp;COUNTIF(S4:S33,4))),IF('Chiffres et fonctions'!$J$3=2,IF(30-(COUNTIF(S4:S33,""))-(COUNTIF(S4:S33,4))=0,"",30-(COUNTIF(S4:S33,""))-(COUNTIF(S4:S33,4))),""))</f>
        <v/>
      </c>
      <c r="T34" s="144" t="str">
        <f>IF('Chiffres et fonctions'!$J$3=1,IF(COUNTIF(T4:T33,1)=0,IF(COUNTIF(T4:T33,4)=0,"","+"&amp;COUNTIF(T4:T33,4)),COUNTIF(T4:T33,1)&amp;IF(COUNTIF(T4:T33,4)=0,"","+"&amp;COUNTIF(T4:T33,4))),IF('Chiffres et fonctions'!$J$3=2,IF(30-(COUNTIF(T4:T33,""))-(COUNTIF(T4:T33,4))=0,"",30-(COUNTIF(T4:T33,""))-(COUNTIF(T4:T33,4))),""))</f>
        <v/>
      </c>
      <c r="U34" s="143" t="str">
        <f>IF('Chiffres et fonctions'!$J$3=1,IF(COUNTIF(U4:U33,1)=0,IF(COUNTIF(U4:U33,4)=0,"","+"&amp;COUNTIF(U4:U33,4)),COUNTIF(U4:U33,1)&amp;IF(COUNTIF(U4:U33,4)=0,"","+"&amp;COUNTIF(U4:U33,4))),IF('Chiffres et fonctions'!$J$3=2,IF(30-(COUNTIF(U4:U33,""))-(COUNTIF(U4:U33,4))=0,"",30-(COUNTIF(U4:U33,""))-(COUNTIF(U4:U33,4))),""))</f>
        <v/>
      </c>
      <c r="V34" s="144" t="str">
        <f>IF('Chiffres et fonctions'!$J$3=1,IF(COUNTIF(V4:V33,1)=0,IF(COUNTIF(V4:V33,4)=0,"","+"&amp;COUNTIF(V4:V33,4)),COUNTIF(V4:V33,1)&amp;IF(COUNTIF(V4:V33,4)=0,"","+"&amp;COUNTIF(V4:V33,4))),IF('Chiffres et fonctions'!$J$3=2,IF(30-(COUNTIF(V4:V33,""))-(COUNTIF(V4:V33,4))=0,"",30-(COUNTIF(V4:V33,""))-(COUNTIF(V4:V33,4))),""))</f>
        <v/>
      </c>
      <c r="W34" s="143" t="str">
        <f>IF('Chiffres et fonctions'!$J$3=1,IF(COUNTIF(W4:W33,1)=0,IF(COUNTIF(W4:W33,4)=0,"","+"&amp;COUNTIF(W4:W33,4)),COUNTIF(W4:W33,1)&amp;IF(COUNTIF(W4:W33,4)=0,"","+"&amp;COUNTIF(W4:W33,4))),IF('Chiffres et fonctions'!$J$3=2,IF(30-(COUNTIF(W4:W33,""))-(COUNTIF(W4:W33,4))=0,"",30-(COUNTIF(W4:W33,""))-(COUNTIF(W4:W33,4))),""))</f>
        <v/>
      </c>
      <c r="X34" s="144" t="str">
        <f>IF('Chiffres et fonctions'!$J$3=1,IF(COUNTIF(X4:X33,1)=0,IF(COUNTIF(X4:X33,4)=0,"","+"&amp;COUNTIF(X4:X33,4)),COUNTIF(X4:X33,1)&amp;IF(COUNTIF(X4:X33,4)=0,"","+"&amp;COUNTIF(X4:X33,4))),IF('Chiffres et fonctions'!$J$3=2,IF(30-(COUNTIF(X4:X33,""))-(COUNTIF(X4:X33,4))=0,"",30-(COUNTIF(X4:X33,""))-(COUNTIF(X4:X33,4))),""))</f>
        <v/>
      </c>
      <c r="Y34" s="143" t="str">
        <f>IF('Chiffres et fonctions'!$J$3=1,IF(COUNTIF(Y4:Y33,1)=0,IF(COUNTIF(Y4:Y33,4)=0,"","+"&amp;COUNTIF(Y4:Y33,4)),COUNTIF(Y4:Y33,1)&amp;IF(COUNTIF(Y4:Y33,4)=0,"","+"&amp;COUNTIF(Y4:Y33,4))),IF('Chiffres et fonctions'!$J$3=2,IF(30-(COUNTIF(Y4:Y33,""))-(COUNTIF(Y4:Y33,4))=0,"",30-(COUNTIF(Y4:Y33,""))-(COUNTIF(Y4:Y33,4))),""))</f>
        <v/>
      </c>
      <c r="Z34" s="144" t="str">
        <f>IF('Chiffres et fonctions'!$J$3=1,IF(COUNTIF(Z4:Z33,1)=0,IF(COUNTIF(Z4:Z33,4)=0,"","+"&amp;COUNTIF(Z4:Z33,4)),COUNTIF(Z4:Z33,1)&amp;IF(COUNTIF(Z4:Z33,4)=0,"","+"&amp;COUNTIF(Z4:Z33,4))),IF('Chiffres et fonctions'!$J$3=2,IF(30-(COUNTIF(Z4:Z33,""))-(COUNTIF(Z4:Z33,4))=0,"",30-(COUNTIF(Z4:Z33,""))-(COUNTIF(Z4:Z33,4))),""))</f>
        <v/>
      </c>
      <c r="AA34" s="143" t="str">
        <f>IF('Chiffres et fonctions'!$J$3=1,IF(COUNTIF(AA4:AA33,1)=0,IF(COUNTIF(AA4:AA33,4)=0,"","+"&amp;COUNTIF(AA4:AA33,4)),COUNTIF(AA4:AA33,1)&amp;IF(COUNTIF(AA4:AA33,4)=0,"","+"&amp;COUNTIF(AA4:AA33,4))),IF('Chiffres et fonctions'!$J$3=2,IF(30-(COUNTIF(AA4:AA33,""))-(COUNTIF(AA4:AA33,4))=0,"",30-(COUNTIF(AA4:AA33,""))-(COUNTIF(AA4:AA33,4))),""))</f>
        <v/>
      </c>
      <c r="AB34" s="144" t="str">
        <f>IF('Chiffres et fonctions'!$J$3=1,IF(COUNTIF(AB4:AB33,1)=0,IF(COUNTIF(AB4:AB33,4)=0,"","+"&amp;COUNTIF(AB4:AB33,4)),COUNTIF(AB4:AB33,1)&amp;IF(COUNTIF(AB4:AB33,4)=0,"","+"&amp;COUNTIF(AB4:AB33,4))),IF('Chiffres et fonctions'!$J$3=2,IF(30-(COUNTIF(AB4:AB33,""))-(COUNTIF(AB4:AB33,4))=0,"",30-(COUNTIF(AB4:AB33,""))-(COUNTIF(AB4:AB33,4))),""))</f>
        <v/>
      </c>
      <c r="AC34" s="143" t="str">
        <f>IF('Chiffres et fonctions'!$J$3=1,IF(COUNTIF(AC4:AC33,1)=0,IF(COUNTIF(AC4:AC33,4)=0,"","+"&amp;COUNTIF(AC4:AC33,4)),COUNTIF(AC4:AC33,1)&amp;IF(COUNTIF(AC4:AC33,4)=0,"","+"&amp;COUNTIF(AC4:AC33,4))),IF('Chiffres et fonctions'!$J$3=2,IF(30-(COUNTIF(AC4:AC33,""))-(COUNTIF(AC4:AC33,4))=0,"",30-(COUNTIF(AC4:AC33,""))-(COUNTIF(AC4:AC33,4))),""))</f>
        <v/>
      </c>
      <c r="AD34" s="144" t="str">
        <f>IF('Chiffres et fonctions'!$J$3=1,IF(COUNTIF(AD4:AD33,1)=0,IF(COUNTIF(AD4:AD33,4)=0,"","+"&amp;COUNTIF(AD4:AD33,4)),COUNTIF(AD4:AD33,1)&amp;IF(COUNTIF(AD4:AD33,4)=0,"","+"&amp;COUNTIF(AD4:AD33,4))),IF('Chiffres et fonctions'!$J$3=2,IF(30-(COUNTIF(AD4:AD33,""))-(COUNTIF(AD4:AD33,4))=0,"",30-(COUNTIF(AD4:AD33,""))-(COUNTIF(AD4:AD33,4))),""))</f>
        <v/>
      </c>
      <c r="AE34" s="143" t="str">
        <f>IF('Chiffres et fonctions'!$J$3=1,IF(COUNTIF(AE4:AE33,1)=0,IF(COUNTIF(AE4:AE33,4)=0,"","+"&amp;COUNTIF(AE4:AE33,4)),COUNTIF(AE4:AE33,1)&amp;IF(COUNTIF(AE4:AE33,4)=0,"","+"&amp;COUNTIF(AE4:AE33,4))),IF('Chiffres et fonctions'!$J$3=2,IF(30-(COUNTIF(AE4:AE33,""))-(COUNTIF(AE4:AE33,4))=0,"",30-(COUNTIF(AE4:AE33,""))-(COUNTIF(AE4:AE33,4))),""))</f>
        <v/>
      </c>
      <c r="AF34" s="144" t="str">
        <f>IF('Chiffres et fonctions'!$J$3=1,IF(COUNTIF(AF4:AF33,1)=0,IF(COUNTIF(AF4:AF33,4)=0,"","+"&amp;COUNTIF(AF4:AF33,4)),COUNTIF(AF4:AF33,1)&amp;IF(COUNTIF(AF4:AF33,4)=0,"","+"&amp;COUNTIF(AF4:AF33,4))),IF('Chiffres et fonctions'!$J$3=2,IF(30-(COUNTIF(AF4:AF33,""))-(COUNTIF(AF4:AF33,4))=0,"",30-(COUNTIF(AF4:AF33,""))-(COUNTIF(AF4:AF33,4))),""))</f>
        <v/>
      </c>
      <c r="AG34" s="143" t="str">
        <f>IF('Chiffres et fonctions'!$J$3=1,IF(COUNTIF(AG4:AG33,1)=0,IF(COUNTIF(AG4:AG33,4)=0,"","+"&amp;COUNTIF(AG4:AG33,4)),COUNTIF(AG4:AG33,1)&amp;IF(COUNTIF(AG4:AG33,4)=0,"","+"&amp;COUNTIF(AG4:AG33,4))),IF('Chiffres et fonctions'!$J$3=2,IF(30-(COUNTIF(AG4:AG33,""))-(COUNTIF(AG4:AG33,4))=0,"",30-(COUNTIF(AG4:AG33,""))-(COUNTIF(AG4:AG33,4))),""))</f>
        <v/>
      </c>
      <c r="AH34" s="144" t="str">
        <f>IF('Chiffres et fonctions'!$J$3=1,IF(COUNTIF(AH4:AH33,1)=0,IF(COUNTIF(AH4:AH33,4)=0,"","+"&amp;COUNTIF(AH4:AH33,4)),COUNTIF(AH4:AH33,1)&amp;IF(COUNTIF(AH4:AH33,4)=0,"","+"&amp;COUNTIF(AH4:AH33,4))),IF('Chiffres et fonctions'!$J$3=2,IF(30-(COUNTIF(AH4:AH33,""))-(COUNTIF(AH4:AH33,4))=0,"",30-(COUNTIF(AH4:AH33,""))-(COUNTIF(AH4:AH33,4))),""))</f>
        <v/>
      </c>
      <c r="AI34" s="143" t="str">
        <f>IF('Chiffres et fonctions'!$J$3=1,IF(COUNTIF(AI4:AI33,1)=0,IF(COUNTIF(AI4:AI33,4)=0,"","+"&amp;COUNTIF(AI4:AI33,4)),COUNTIF(AI4:AI33,1)&amp;IF(COUNTIF(AI4:AI33,4)=0,"","+"&amp;COUNTIF(AI4:AI33,4))),IF('Chiffres et fonctions'!$J$3=2,IF(30-(COUNTIF(AI4:AI33,""))-(COUNTIF(AI4:AI33,4))=0,"",30-(COUNTIF(AI4:AI33,""))-(COUNTIF(AI4:AI33,4))),""))</f>
        <v/>
      </c>
      <c r="AJ34" s="144" t="str">
        <f>IF('Chiffres et fonctions'!$J$3=1,IF(COUNTIF(AJ4:AJ33,1)=0,IF(COUNTIF(AJ4:AJ33,4)=0,"","+"&amp;COUNTIF(AJ4:AJ33,4)),COUNTIF(AJ4:AJ33,1)&amp;IF(COUNTIF(AJ4:AJ33,4)=0,"","+"&amp;COUNTIF(AJ4:AJ33,4))),IF('Chiffres et fonctions'!$J$3=2,IF(30-(COUNTIF(AJ4:AJ33,""))-(COUNTIF(AJ4:AJ33,4))=0,"",30-(COUNTIF(AJ4:AJ33,""))-(COUNTIF(AJ4:AJ33,4))),""))</f>
        <v/>
      </c>
      <c r="AK34" s="143" t="str">
        <f>IF('Chiffres et fonctions'!$J$3=1,IF(COUNTIF(AK4:AK33,1)=0,IF(COUNTIF(AK4:AK33,4)=0,"","+"&amp;COUNTIF(AK4:AK33,4)),COUNTIF(AK4:AK33,1)&amp;IF(COUNTIF(AK4:AK33,4)=0,"","+"&amp;COUNTIF(AK4:AK33,4))),IF('Chiffres et fonctions'!$J$3=2,IF(30-(COUNTIF(AK4:AK33,""))-(COUNTIF(AK4:AK33,4))=0,"",30-(COUNTIF(AK4:AK33,""))-(COUNTIF(AK4:AK33,4))),""))</f>
        <v/>
      </c>
      <c r="AL34" s="144" t="str">
        <f>IF('Chiffres et fonctions'!$J$3=1,IF(COUNTIF(AL4:AL33,1)=0,IF(COUNTIF(AL4:AL33,4)=0,"","+"&amp;COUNTIF(AL4:AL33,4)),COUNTIF(AL4:AL33,1)&amp;IF(COUNTIF(AL4:AL33,4)=0,"","+"&amp;COUNTIF(AL4:AL33,4))),IF('Chiffres et fonctions'!$J$3=2,IF(30-(COUNTIF(AL4:AL33,""))-(COUNTIF(AL4:AL33,4))=0,"",30-(COUNTIF(AL4:AL33,""))-(COUNTIF(AL4:AL33,4))),""))</f>
        <v/>
      </c>
      <c r="AM34" s="143" t="str">
        <f>IF('Chiffres et fonctions'!$J$3=1,IF(COUNTIF(AM4:AM33,1)=0,IF(COUNTIF(AM4:AM33,4)=0,"","+"&amp;COUNTIF(AM4:AM33,4)),COUNTIF(AM4:AM33,1)&amp;IF(COUNTIF(AM4:AM33,4)=0,"","+"&amp;COUNTIF(AM4:AM33,4))),IF('Chiffres et fonctions'!$J$3=2,IF(30-(COUNTIF(AM4:AM33,""))-(COUNTIF(AM4:AM33,4))=0,"",30-(COUNTIF(AM4:AM33,""))-(COUNTIF(AM4:AM33,4))),""))</f>
        <v/>
      </c>
      <c r="AN34" s="144" t="str">
        <f>IF('Chiffres et fonctions'!$J$3=1,IF(COUNTIF(AN4:AN33,1)=0,IF(COUNTIF(AN4:AN33,4)=0,"","+"&amp;COUNTIF(AN4:AN33,4)),COUNTIF(AN4:AN33,1)&amp;IF(COUNTIF(AN4:AN33,4)=0,"","+"&amp;COUNTIF(AN4:AN33,4))),IF('Chiffres et fonctions'!$J$3=2,IF(30-(COUNTIF(AN4:AN33,""))-(COUNTIF(AN4:AN33,4))=0,"",30-(COUNTIF(AN4:AN33,""))-(COUNTIF(AN4:AN33,4))),""))</f>
        <v/>
      </c>
      <c r="AO34" s="143" t="str">
        <f>IF('Chiffres et fonctions'!$J$3=1,IF(COUNTIF(AO4:AO33,1)=0,IF(COUNTIF(AO4:AO33,4)=0,"","+"&amp;COUNTIF(AO4:AO33,4)),COUNTIF(AO4:AO33,1)&amp;IF(COUNTIF(AO4:AO33,4)=0,"","+"&amp;COUNTIF(AO4:AO33,4))),IF('Chiffres et fonctions'!$J$3=2,IF(30-(COUNTIF(AO4:AO33,""))-(COUNTIF(AO4:AO33,4))=0,"",30-(COUNTIF(AO4:AO33,""))-(COUNTIF(AO4:AO33,4))),""))</f>
        <v/>
      </c>
      <c r="AP34" s="144" t="str">
        <f>IF('Chiffres et fonctions'!$J$3=1,IF(COUNTIF(AP4:AP33,1)=0,IF(COUNTIF(AP4:AP33,4)=0,"","+"&amp;COUNTIF(AP4:AP33,4)),COUNTIF(AP4:AP33,1)&amp;IF(COUNTIF(AP4:AP33,4)=0,"","+"&amp;COUNTIF(AP4:AP33,4))),IF('Chiffres et fonctions'!$J$3=2,IF(30-(COUNTIF(AP4:AP33,""))-(COUNTIF(AP4:AP33,4))=0,"",30-(COUNTIF(AP4:AP33,""))-(COUNTIF(AP4:AP33,4))),""))</f>
        <v/>
      </c>
      <c r="AQ34" s="143" t="str">
        <f>IF('Chiffres et fonctions'!$J$3=1,IF(COUNTIF(AQ4:AQ33,1)=0,IF(COUNTIF(AQ4:AQ33,4)=0,"","+"&amp;COUNTIF(AQ4:AQ33,4)),COUNTIF(AQ4:AQ33,1)&amp;IF(COUNTIF(AQ4:AQ33,4)=0,"","+"&amp;COUNTIF(AQ4:AQ33,4))),IF('Chiffres et fonctions'!$J$3=2,IF(30-(COUNTIF(AQ4:AQ33,""))-(COUNTIF(AQ4:AQ33,4))=0,"",30-(COUNTIF(AQ4:AQ33,""))-(COUNTIF(AQ4:AQ33,4))),""))</f>
        <v/>
      </c>
      <c r="AR34" s="144" t="str">
        <f>IF('Chiffres et fonctions'!$J$3=1,IF(COUNTIF(AR4:AR33,1)=0,IF(COUNTIF(AR4:AR33,4)=0,"","+"&amp;COUNTIF(AR4:AR33,4)),COUNTIF(AR4:AR33,1)&amp;IF(COUNTIF(AR4:AR33,4)=0,"","+"&amp;COUNTIF(AR4:AR33,4))),IF('Chiffres et fonctions'!$J$3=2,IF(30-(COUNTIF(AR4:AR33,""))-(COUNTIF(AR4:AR33,4))=0,"",30-(COUNTIF(AR4:AR33,""))-(COUNTIF(AR4:AR33,4))),""))</f>
        <v/>
      </c>
      <c r="AS34" s="143" t="str">
        <f>IF('Chiffres et fonctions'!$J$3=1,IF(COUNTIF(AS4:AS33,1)=0,IF(COUNTIF(AS4:AS33,4)=0,"","+"&amp;COUNTIF(AS4:AS33,4)),COUNTIF(AS4:AS33,1)&amp;IF(COUNTIF(AS4:AS33,4)=0,"","+"&amp;COUNTIF(AS4:AS33,4))),IF('Chiffres et fonctions'!$J$3=2,IF(30-(COUNTIF(AS4:AS33,""))-(COUNTIF(AS4:AS33,4))=0,"",30-(COUNTIF(AS4:AS33,""))-(COUNTIF(AS4:AS33,4))),""))</f>
        <v/>
      </c>
      <c r="AT34" s="144" t="str">
        <f>IF('Chiffres et fonctions'!$J$3=1,IF(COUNTIF(AT4:AT33,1)=0,IF(COUNTIF(AT4:AT33,4)=0,"","+"&amp;COUNTIF(AT4:AT33,4)),COUNTIF(AT4:AT33,1)&amp;IF(COUNTIF(AT4:AT33,4)=0,"","+"&amp;COUNTIF(AT4:AT33,4))),IF('Chiffres et fonctions'!$J$3=2,IF(30-(COUNTIF(AT4:AT33,""))-(COUNTIF(AT4:AT33,4))=0,"",30-(COUNTIF(AT4:AT33,""))-(COUNTIF(AT4:AT33,4))),""))</f>
        <v/>
      </c>
      <c r="AU34" s="143" t="str">
        <f>IF('Chiffres et fonctions'!$J$3=1,IF(COUNTIF(AU4:AU33,1)=0,IF(COUNTIF(AU4:AU33,4)=0,"","+"&amp;COUNTIF(AU4:AU33,4)),COUNTIF(AU4:AU33,1)&amp;IF(COUNTIF(AU4:AU33,4)=0,"","+"&amp;COUNTIF(AU4:AU33,4))),IF('Chiffres et fonctions'!$J$3=2,IF(30-(COUNTIF(AU4:AU33,""))-(COUNTIF(AU4:AU33,4))=0,"",30-(COUNTIF(AU4:AU33,""))-(COUNTIF(AU4:AU33,4))),""))</f>
        <v/>
      </c>
      <c r="AV34" s="144" t="str">
        <f>IF('Chiffres et fonctions'!$J$3=1,IF(COUNTIF(AV4:AV33,1)=0,IF(COUNTIF(AV4:AV33,4)=0,"","+"&amp;COUNTIF(AV4:AV33,4)),COUNTIF(AV4:AV33,1)&amp;IF(COUNTIF(AV4:AV33,4)=0,"","+"&amp;COUNTIF(AV4:AV33,4))),IF('Chiffres et fonctions'!$J$3=2,IF(30-(COUNTIF(AV4:AV33,""))-(COUNTIF(AV4:AV33,4))=0,"",30-(COUNTIF(AV4:AV33,""))-(COUNTIF(AV4:AV33,4))),""))</f>
        <v/>
      </c>
      <c r="AW34" s="143" t="str">
        <f>IF('Chiffres et fonctions'!$J$3=1,IF(COUNTIF(AW4:AW33,1)=0,IF(COUNTIF(AW4:AW33,4)=0,"","+"&amp;COUNTIF(AW4:AW33,4)),COUNTIF(AW4:AW33,1)&amp;IF(COUNTIF(AW4:AW33,4)=0,"","+"&amp;COUNTIF(AW4:AW33,4))),IF('Chiffres et fonctions'!$J$3=2,IF(30-(COUNTIF(AW4:AW33,""))-(COUNTIF(AW4:AW33,4))=0,"",30-(COUNTIF(AW4:AW33,""))-(COUNTIF(AW4:AW33,4))),""))</f>
        <v/>
      </c>
      <c r="AX34" s="144" t="str">
        <f>IF('Chiffres et fonctions'!$J$3=1,IF(COUNTIF(AX4:AX33,1)=0,IF(COUNTIF(AX4:AX33,4)=0,"","+"&amp;COUNTIF(AX4:AX33,4)),COUNTIF(AX4:AX33,1)&amp;IF(COUNTIF(AX4:AX33,4)=0,"","+"&amp;COUNTIF(AX4:AX33,4))),IF('Chiffres et fonctions'!$J$3=2,IF(30-(COUNTIF(AX4:AX33,""))-(COUNTIF(AX4:AX33,4))=0,"",30-(COUNTIF(AX4:AX33,""))-(COUNTIF(AX4:AX33,4))),""))</f>
        <v/>
      </c>
      <c r="AY34" s="143" t="str">
        <f>IF('Chiffres et fonctions'!$J$3=1,IF(COUNTIF(AY4:AY33,1)=0,IF(COUNTIF(AY4:AY33,4)=0,"","+"&amp;COUNTIF(AY4:AY33,4)),COUNTIF(AY4:AY33,1)&amp;IF(COUNTIF(AY4:AY33,4)=0,"","+"&amp;COUNTIF(AY4:AY33,4))),IF('Chiffres et fonctions'!$J$3=2,IF(30-(COUNTIF(AY4:AY33,""))-(COUNTIF(AY4:AY33,4))=0,"",30-(COUNTIF(AY4:AY33,""))-(COUNTIF(AY4:AY33,4))),""))</f>
        <v/>
      </c>
      <c r="AZ34" s="144" t="str">
        <f>IF('Chiffres et fonctions'!$J$3=1,IF(COUNTIF(AZ4:AZ33,1)=0,IF(COUNTIF(AZ4:AZ33,4)=0,"","+"&amp;COUNTIF(AZ4:AZ33,4)),COUNTIF(AZ4:AZ33,1)&amp;IF(COUNTIF(AZ4:AZ33,4)=0,"","+"&amp;COUNTIF(AZ4:AZ33,4))),IF('Chiffres et fonctions'!$J$3=2,IF(30-(COUNTIF(AZ4:AZ33,""))-(COUNTIF(AZ4:AZ33,4))=0,"",30-(COUNTIF(AZ4:AZ33,""))-(COUNTIF(AZ4:AZ33,4))),""))</f>
        <v/>
      </c>
      <c r="BA34" s="143" t="str">
        <f>IF('Chiffres et fonctions'!$J$3=1,IF(COUNTIF(BA4:BA33,1)=0,IF(COUNTIF(BA4:BA33,4)=0,"","+"&amp;COUNTIF(BA4:BA33,4)),COUNTIF(BA4:BA33,1)&amp;IF(COUNTIF(BA4:BA33,4)=0,"","+"&amp;COUNTIF(BA4:BA33,4))),IF('Chiffres et fonctions'!$J$3=2,IF(30-(COUNTIF(BA4:BA33,""))-(COUNTIF(BA4:BA33,4))=0,"",30-(COUNTIF(BA4:BA33,""))-(COUNTIF(BA4:BA33,4))),""))</f>
        <v/>
      </c>
      <c r="BB34" s="144" t="str">
        <f>IF('Chiffres et fonctions'!$J$3=1,IF(COUNTIF(BB4:BB33,1)=0,IF(COUNTIF(BB4:BB33,4)=0,"","+"&amp;COUNTIF(BB4:BB33,4)),COUNTIF(BB4:BB33,1)&amp;IF(COUNTIF(BB4:BB33,4)=0,"","+"&amp;COUNTIF(BB4:BB33,4))),IF('Chiffres et fonctions'!$J$3=2,IF(30-(COUNTIF(BB4:BB33,""))-(COUNTIF(BB4:BB33,4))=0,"",30-(COUNTIF(BB4:BB33,""))-(COUNTIF(BB4:BB33,4))),""))</f>
        <v/>
      </c>
      <c r="BC34" s="119">
        <f>SUM(BC4:BC33)</f>
        <v>0</v>
      </c>
      <c r="BD34" s="417"/>
      <c r="BE34" s="152"/>
      <c r="BF34" s="153"/>
      <c r="BG34" s="154"/>
      <c r="BH34" s="153">
        <v>0.91849999999999998</v>
      </c>
      <c r="BI34" s="153"/>
      <c r="BJ34" s="153"/>
      <c r="BK34" s="281"/>
      <c r="BL34" s="181"/>
      <c r="BM34" s="181"/>
      <c r="BN34" s="181"/>
      <c r="BO34" s="181"/>
      <c r="BP34" s="181"/>
      <c r="BQ34" s="181"/>
      <c r="BR34" s="120"/>
      <c r="BS34" s="120"/>
      <c r="BT34" s="181"/>
      <c r="BU34" s="242"/>
      <c r="BV34" s="238"/>
      <c r="BW34" s="242"/>
      <c r="BX34" s="238"/>
      <c r="BY34" s="122"/>
      <c r="BZ34" s="122"/>
      <c r="CA34" s="122"/>
      <c r="CB34" s="122"/>
      <c r="CC34" s="122"/>
      <c r="CD34" s="122"/>
      <c r="CE34" s="122"/>
      <c r="CF34" s="122"/>
      <c r="CG34" s="122"/>
      <c r="CH34" s="122"/>
      <c r="CI34" s="122"/>
      <c r="CJ34" s="122"/>
      <c r="CK34" s="122"/>
      <c r="CL34" s="122"/>
      <c r="CM34" s="122"/>
      <c r="CN34" s="122"/>
      <c r="CO34" s="122"/>
      <c r="CP34" s="122"/>
      <c r="CQ34" s="122"/>
      <c r="CR34" s="122"/>
      <c r="CS34" s="122"/>
      <c r="CT34" s="122"/>
      <c r="CU34" s="122"/>
      <c r="CV34" s="122"/>
      <c r="CW34" s="122"/>
      <c r="CX34" s="122"/>
      <c r="CY34" s="122"/>
      <c r="CZ34" s="122"/>
      <c r="DA34" s="122"/>
      <c r="DB34" s="122"/>
      <c r="DC34" s="122"/>
      <c r="DD34" s="122"/>
      <c r="DE34" s="122"/>
      <c r="DF34" s="122"/>
      <c r="DG34" s="122"/>
      <c r="DH34" s="122"/>
      <c r="DI34" s="122"/>
      <c r="DJ34" s="122"/>
      <c r="DK34" s="122"/>
      <c r="DL34" s="122"/>
      <c r="DM34" s="122"/>
      <c r="DN34" s="122"/>
      <c r="DO34" s="122"/>
      <c r="DP34" s="122"/>
      <c r="DQ34" s="122"/>
      <c r="DR34" s="122"/>
      <c r="DS34" s="122"/>
      <c r="DT34" s="122"/>
      <c r="DU34" s="122"/>
      <c r="DV34" s="122"/>
      <c r="DW34" s="122"/>
      <c r="DX34" s="122"/>
      <c r="DY34" s="122"/>
      <c r="DZ34" s="122"/>
      <c r="EA34" s="122"/>
      <c r="EB34" s="122"/>
      <c r="EC34" s="122"/>
      <c r="ED34" s="122"/>
      <c r="EE34" s="122"/>
      <c r="EF34" s="122"/>
      <c r="EG34" s="122"/>
      <c r="EH34" s="122"/>
      <c r="EI34" s="122"/>
      <c r="EJ34" s="122"/>
      <c r="EK34" s="122"/>
      <c r="EL34" s="122"/>
      <c r="EM34" s="122"/>
      <c r="EN34" s="122"/>
      <c r="EO34" s="122"/>
      <c r="EP34" s="122"/>
      <c r="EQ34" s="122"/>
      <c r="ER34" s="122"/>
      <c r="ES34" s="122"/>
      <c r="ET34" s="122"/>
      <c r="EU34" s="122"/>
      <c r="EV34" s="122"/>
      <c r="EW34" s="122"/>
      <c r="EX34" s="122"/>
      <c r="EY34" s="122"/>
      <c r="EZ34" s="122"/>
      <c r="FA34" s="122"/>
      <c r="FB34" s="122"/>
      <c r="FC34" s="122"/>
      <c r="FD34" s="122"/>
      <c r="FE34" s="122"/>
      <c r="FF34" s="122"/>
      <c r="FG34" s="122"/>
      <c r="FH34" s="122"/>
      <c r="FI34" s="122"/>
      <c r="FJ34" s="122"/>
      <c r="FK34" s="122"/>
      <c r="FL34" s="122"/>
      <c r="FM34" s="122"/>
      <c r="FN34" s="122"/>
      <c r="FO34" s="122"/>
      <c r="FP34" s="122"/>
      <c r="FQ34" s="122"/>
      <c r="FR34" s="122"/>
      <c r="FS34" s="122"/>
      <c r="FT34" s="122"/>
      <c r="FU34" s="122"/>
      <c r="FV34" s="122"/>
      <c r="FW34" s="122"/>
      <c r="FX34" s="122"/>
      <c r="FY34" s="122"/>
      <c r="FZ34" s="122"/>
      <c r="GA34" s="122"/>
      <c r="GB34" s="122"/>
      <c r="GC34" s="122"/>
      <c r="GD34" s="122"/>
      <c r="GE34" s="122"/>
      <c r="GF34" s="122"/>
      <c r="GG34" s="122"/>
      <c r="GH34" s="122"/>
      <c r="GI34" s="122"/>
      <c r="GJ34" s="122"/>
      <c r="GK34" s="122"/>
      <c r="GL34" s="122"/>
      <c r="GM34" s="122"/>
      <c r="GN34" s="122"/>
      <c r="GO34" s="122"/>
      <c r="GP34" s="122"/>
      <c r="GQ34" s="122"/>
      <c r="GR34" s="122"/>
      <c r="GS34" s="122"/>
      <c r="GT34" s="122"/>
      <c r="GU34" s="122"/>
      <c r="GV34" s="122"/>
      <c r="GW34" s="122"/>
      <c r="GX34" s="122"/>
      <c r="GY34" s="122"/>
      <c r="GZ34" s="122"/>
      <c r="HA34" s="122"/>
      <c r="HB34" s="122"/>
      <c r="HC34" s="122"/>
      <c r="HD34" s="122"/>
      <c r="HE34" s="122"/>
      <c r="HF34" s="122"/>
      <c r="HG34" s="122"/>
      <c r="HH34" s="122"/>
      <c r="HI34" s="122"/>
      <c r="HJ34" s="122"/>
      <c r="HK34" s="122"/>
      <c r="HL34" s="122"/>
      <c r="HM34" s="122"/>
      <c r="HN34" s="122"/>
      <c r="HO34" s="122"/>
      <c r="HP34" s="122"/>
      <c r="HQ34" s="122"/>
      <c r="HR34" s="122"/>
      <c r="HS34" s="122"/>
      <c r="HT34" s="122"/>
      <c r="HU34" s="122"/>
      <c r="HV34" s="122"/>
      <c r="HW34" s="122"/>
      <c r="HX34" s="122"/>
      <c r="HY34" s="122"/>
      <c r="HZ34" s="122"/>
      <c r="IA34" s="122"/>
      <c r="IB34" s="122"/>
      <c r="IC34" s="122"/>
      <c r="ID34" s="122"/>
      <c r="IE34" s="122"/>
      <c r="IF34" s="122"/>
      <c r="IG34" s="122"/>
      <c r="IH34" s="122"/>
      <c r="II34" s="122"/>
      <c r="IJ34" s="122"/>
      <c r="IK34" s="122"/>
      <c r="IL34" s="122"/>
      <c r="IM34" s="122"/>
      <c r="IN34" s="122"/>
      <c r="IO34" s="122"/>
      <c r="IP34" s="122"/>
      <c r="IQ34" s="122"/>
      <c r="IR34" s="122"/>
      <c r="IS34" s="122"/>
      <c r="IT34" s="122"/>
      <c r="IU34" s="122"/>
      <c r="IV34" s="122"/>
      <c r="IW34" s="122"/>
      <c r="IX34" s="122"/>
      <c r="IY34" s="122"/>
      <c r="IZ34" s="122"/>
      <c r="JA34" s="122"/>
      <c r="JB34" s="122"/>
      <c r="JC34" s="122"/>
      <c r="JD34" s="122"/>
      <c r="JE34" s="122"/>
      <c r="JF34" s="122"/>
      <c r="JG34" s="122"/>
      <c r="JH34" s="122"/>
      <c r="JI34" s="122"/>
      <c r="JJ34" s="122"/>
      <c r="JK34" s="122"/>
      <c r="JL34" s="122"/>
      <c r="JM34" s="122"/>
      <c r="JN34" s="122"/>
      <c r="JO34" s="122"/>
      <c r="JP34" s="122"/>
      <c r="JQ34" s="122"/>
      <c r="JR34" s="122"/>
      <c r="JS34" s="122"/>
      <c r="JT34" s="122"/>
      <c r="JU34" s="122"/>
      <c r="JV34" s="122"/>
      <c r="JW34" s="122"/>
      <c r="JX34" s="122"/>
      <c r="JY34" s="122"/>
      <c r="JZ34" s="122"/>
      <c r="KA34" s="122"/>
      <c r="KB34" s="122"/>
      <c r="KC34" s="122"/>
      <c r="KD34" s="122"/>
      <c r="KE34" s="122"/>
      <c r="KF34" s="122"/>
      <c r="KG34" s="122"/>
      <c r="KH34" s="122"/>
      <c r="KI34" s="122"/>
      <c r="KJ34" s="122"/>
      <c r="KK34" s="122"/>
      <c r="KL34" s="122"/>
      <c r="KM34" s="122"/>
      <c r="KN34" s="122"/>
      <c r="KO34" s="122"/>
      <c r="KP34" s="122"/>
      <c r="KQ34" s="122"/>
      <c r="KR34" s="122"/>
      <c r="KS34" s="122"/>
      <c r="KT34" s="122"/>
      <c r="KU34" s="122"/>
      <c r="KV34" s="122"/>
      <c r="KW34" s="122"/>
      <c r="KX34" s="122"/>
      <c r="KY34" s="122"/>
      <c r="KZ34" s="122"/>
      <c r="LA34" s="122"/>
      <c r="LB34" s="122"/>
      <c r="LC34" s="122"/>
      <c r="LD34" s="122"/>
      <c r="LE34" s="122"/>
      <c r="LF34" s="122"/>
      <c r="LG34" s="122"/>
      <c r="LH34" s="122"/>
      <c r="LI34" s="122"/>
      <c r="LJ34" s="122"/>
      <c r="LK34" s="122"/>
      <c r="LL34" s="122"/>
      <c r="LM34" s="122"/>
      <c r="LN34" s="122"/>
      <c r="LO34" s="122"/>
      <c r="LP34" s="122"/>
      <c r="LQ34" s="122"/>
      <c r="LR34" s="122"/>
      <c r="LS34" s="122"/>
      <c r="LT34" s="122"/>
      <c r="LU34" s="122"/>
      <c r="LV34" s="122"/>
      <c r="LW34" s="122"/>
      <c r="LX34" s="122"/>
      <c r="LY34" s="122"/>
      <c r="LZ34" s="122"/>
      <c r="MA34" s="122"/>
      <c r="MB34" s="122"/>
      <c r="MC34" s="122"/>
      <c r="MD34" s="122"/>
      <c r="ME34" s="122"/>
      <c r="MF34" s="122"/>
      <c r="MG34" s="122"/>
      <c r="MH34" s="122"/>
      <c r="MI34" s="122"/>
      <c r="MJ34" s="122"/>
      <c r="MK34" s="122"/>
      <c r="ML34" s="122"/>
      <c r="MM34" s="122"/>
      <c r="MN34" s="122"/>
      <c r="MO34" s="122"/>
      <c r="MP34" s="122"/>
      <c r="MQ34" s="122"/>
      <c r="MS34" s="241"/>
      <c r="MT34" s="123"/>
      <c r="MU34" s="124"/>
      <c r="MV34" s="124"/>
      <c r="MW34" s="124"/>
      <c r="MX34" s="124"/>
      <c r="MY34" s="124"/>
      <c r="MZ34" s="124"/>
      <c r="NA34" s="124"/>
      <c r="NB34" s="124"/>
      <c r="NC34" s="124"/>
      <c r="ND34" s="124"/>
      <c r="NE34" s="124"/>
      <c r="NF34" s="124"/>
      <c r="NG34" s="124"/>
      <c r="NH34" s="124"/>
      <c r="NI34" s="124"/>
      <c r="NJ34" s="124"/>
      <c r="NK34" s="124"/>
      <c r="NL34" s="124"/>
      <c r="NM34" s="125"/>
      <c r="NN34" s="370"/>
    </row>
    <row r="35" spans="1:384" s="121" customFormat="1" ht="10.199999999999999" customHeight="1" thickBot="1" x14ac:dyDescent="0.35">
      <c r="A35" s="116"/>
      <c r="B35" s="389"/>
      <c r="C35" s="425"/>
      <c r="D35" s="126"/>
      <c r="E35" s="147"/>
      <c r="F35" s="147"/>
      <c r="G35" s="147"/>
      <c r="H35" s="127"/>
      <c r="I35" s="429" t="str">
        <f>IF('Chiffres et fonctions'!$J$3=1,$E$10,IF('Chiffres et fonctions'!$J$3=2,$E$12,"-"))</f>
        <v>BRASSERIE</v>
      </c>
      <c r="J35" s="429"/>
      <c r="K35" s="429"/>
      <c r="L35" s="429"/>
      <c r="M35" s="429"/>
      <c r="N35" s="430"/>
      <c r="O35" s="145" t="str">
        <f>IF('Chiffres et fonctions'!$J$3=1,IF(COUNTIF(O4:O33,2)=0,"",COUNTIF(O4:O33,2)),IF('Chiffres et fonctions'!$J$3=2,IF(COUNTIF(O4:O33,4)=0,"","+ "&amp;(COUNTIF(O4:O33,4))),""))</f>
        <v/>
      </c>
      <c r="P35" s="146" t="str">
        <f>IF('Chiffres et fonctions'!$J$3=1,IF(COUNTIF(P4:P33,2)=0,"",COUNTIF(P4:P33,2)),IF('Chiffres et fonctions'!$J$3=2,IF(COUNTIF(P4:P33,4)=0,"","+ "&amp;(COUNTIF(P4:P33,4))),""))</f>
        <v/>
      </c>
      <c r="Q35" s="145" t="str">
        <f>IF('Chiffres et fonctions'!$J$3=1,IF(COUNTIF(Q4:Q33,2)=0,"",COUNTIF(Q4:Q33,2)),IF('Chiffres et fonctions'!$J$3=2,IF(COUNTIF(Q4:Q33,4)=0,"","+ "&amp;(COUNTIF(Q4:Q33,4))),""))</f>
        <v/>
      </c>
      <c r="R35" s="146" t="str">
        <f>IF('Chiffres et fonctions'!$J$3=1,IF(COUNTIF(R4:R33,2)=0,"",COUNTIF(R4:R33,2)),IF('Chiffres et fonctions'!$J$3=2,IF(COUNTIF(R4:R33,4)=0,"","+ "&amp;(COUNTIF(R4:R33,4))),""))</f>
        <v/>
      </c>
      <c r="S35" s="145" t="str">
        <f>IF('Chiffres et fonctions'!$J$3=1,IF(COUNTIF(S4:S33,2)=0,"",COUNTIF(S4:S33,2)),IF('Chiffres et fonctions'!$J$3=2,IF(COUNTIF(S4:S33,4)=0,"","+ "&amp;(COUNTIF(S4:S33,4))),""))</f>
        <v/>
      </c>
      <c r="T35" s="146" t="str">
        <f>IF('Chiffres et fonctions'!$J$3=1,IF(COUNTIF(T4:T33,2)=0,"",COUNTIF(T4:T33,2)),IF('Chiffres et fonctions'!$J$3=2,IF(COUNTIF(T4:T33,4)=0,"","+ "&amp;(COUNTIF(T4:T33,4))),""))</f>
        <v/>
      </c>
      <c r="U35" s="145" t="str">
        <f>IF('Chiffres et fonctions'!$J$3=1,IF(COUNTIF(U4:U33,2)=0,"",COUNTIF(U4:U33,2)),IF('Chiffres et fonctions'!$J$3=2,IF(COUNTIF(U4:U33,4)=0,"","+ "&amp;(COUNTIF(U4:U33,4))),""))</f>
        <v/>
      </c>
      <c r="V35" s="146" t="str">
        <f>IF('Chiffres et fonctions'!$J$3=1,IF(COUNTIF(V4:V33,2)=0,"",COUNTIF(V4:V33,2)),IF('Chiffres et fonctions'!$J$3=2,IF(COUNTIF(V4:V33,4)=0,"","+ "&amp;(COUNTIF(V4:V33,4))),""))</f>
        <v/>
      </c>
      <c r="W35" s="145" t="str">
        <f>IF('Chiffres et fonctions'!$J$3=1,IF(COUNTIF(W4:W33,2)=0,"",COUNTIF(W4:W33,2)),IF('Chiffres et fonctions'!$J$3=2,IF(COUNTIF(W4:W33,4)=0,"","+ "&amp;(COUNTIF(W4:W33,4))),""))</f>
        <v/>
      </c>
      <c r="X35" s="146" t="str">
        <f>IF('Chiffres et fonctions'!$J$3=1,IF(COUNTIF(X4:X33,2)=0,"",COUNTIF(X4:X33,2)),IF('Chiffres et fonctions'!$J$3=2,IF(COUNTIF(X4:X33,4)=0,"","+ "&amp;(COUNTIF(X4:X33,4))),""))</f>
        <v/>
      </c>
      <c r="Y35" s="145" t="str">
        <f>IF('Chiffres et fonctions'!$J$3=1,IF(COUNTIF(Y4:Y33,2)=0,"",COUNTIF(Y4:Y33,2)),IF('Chiffres et fonctions'!$J$3=2,IF(COUNTIF(Y4:Y33,4)=0,"","+ "&amp;(COUNTIF(Y4:Y33,4))),""))</f>
        <v/>
      </c>
      <c r="Z35" s="146" t="str">
        <f>IF('Chiffres et fonctions'!$J$3=1,IF(COUNTIF(Z4:Z33,2)=0,"",COUNTIF(Z4:Z33,2)),IF('Chiffres et fonctions'!$J$3=2,IF(COUNTIF(Z4:Z33,4)=0,"","+ "&amp;(COUNTIF(Z4:Z33,4))),""))</f>
        <v/>
      </c>
      <c r="AA35" s="145" t="str">
        <f>IF('Chiffres et fonctions'!$J$3=1,IF(COUNTIF(AA4:AA33,2)=0,"",COUNTIF(AA4:AA33,2)),IF('Chiffres et fonctions'!$J$3=2,IF(COUNTIF(AA4:AA33,4)=0,"","+ "&amp;(COUNTIF(AA4:AA33,4))),""))</f>
        <v/>
      </c>
      <c r="AB35" s="146" t="str">
        <f>IF('Chiffres et fonctions'!$J$3=1,IF(COUNTIF(AB4:AB33,2)=0,"",COUNTIF(AB4:AB33,2)),IF('Chiffres et fonctions'!$J$3=2,IF(COUNTIF(AB4:AB33,4)=0,"","+ "&amp;(COUNTIF(AB4:AB33,4))),""))</f>
        <v/>
      </c>
      <c r="AC35" s="145" t="str">
        <f>IF('Chiffres et fonctions'!$J$3=1,IF(COUNTIF(AC4:AC33,2)=0,"",COUNTIF(AC4:AC33,2)),IF('Chiffres et fonctions'!$J$3=2,IF(COUNTIF(AC4:AC33,4)=0,"","+ "&amp;(COUNTIF(AC4:AC33,4))),""))</f>
        <v/>
      </c>
      <c r="AD35" s="146" t="str">
        <f>IF('Chiffres et fonctions'!$J$3=1,IF(COUNTIF(AD4:AD33,2)=0,"",COUNTIF(AD4:AD33,2)),IF('Chiffres et fonctions'!$J$3=2,IF(COUNTIF(AD4:AD33,4)=0,"","+ "&amp;(COUNTIF(AD4:AD33,4))),""))</f>
        <v/>
      </c>
      <c r="AE35" s="145" t="str">
        <f>IF('Chiffres et fonctions'!$J$3=1,IF(COUNTIF(AE4:AE33,2)=0,"",COUNTIF(AE4:AE33,2)),IF('Chiffres et fonctions'!$J$3=2,IF(COUNTIF(AE4:AE33,4)=0,"","+ "&amp;(COUNTIF(AE4:AE33,4))),""))</f>
        <v/>
      </c>
      <c r="AF35" s="146" t="str">
        <f>IF('Chiffres et fonctions'!$J$3=1,IF(COUNTIF(AF4:AF33,2)=0,"",COUNTIF(AF4:AF33,2)),IF('Chiffres et fonctions'!$J$3=2,IF(COUNTIF(AF4:AF33,4)=0,"","+ "&amp;(COUNTIF(AF4:AF33,4))),""))</f>
        <v/>
      </c>
      <c r="AG35" s="145" t="str">
        <f>IF('Chiffres et fonctions'!$J$3=1,IF(COUNTIF(AG4:AG33,2)=0,"",COUNTIF(AG4:AG33,2)),IF('Chiffres et fonctions'!$J$3=2,IF(COUNTIF(AG4:AG33,4)=0,"","+ "&amp;(COUNTIF(AG4:AG33,4))),""))</f>
        <v/>
      </c>
      <c r="AH35" s="146" t="str">
        <f>IF('Chiffres et fonctions'!$J$3=1,IF(COUNTIF(AH4:AH33,2)=0,"",COUNTIF(AH4:AH33,2)),IF('Chiffres et fonctions'!$J$3=2,IF(COUNTIF(AH4:AH33,4)=0,"","+ "&amp;(COUNTIF(AH4:AH33,4))),""))</f>
        <v/>
      </c>
      <c r="AI35" s="145" t="str">
        <f>IF('Chiffres et fonctions'!$J$3=1,IF(COUNTIF(AI4:AI33,2)=0,"",COUNTIF(AI4:AI33,2)),IF('Chiffres et fonctions'!$J$3=2,IF(COUNTIF(AI4:AI33,4)=0,"","+ "&amp;(COUNTIF(AI4:AI33,4))),""))</f>
        <v/>
      </c>
      <c r="AJ35" s="146" t="str">
        <f>IF('Chiffres et fonctions'!$J$3=1,IF(COUNTIF(AJ4:AJ33,2)=0,"",COUNTIF(AJ4:AJ33,2)),IF('Chiffres et fonctions'!$J$3=2,IF(COUNTIF(AJ4:AJ33,4)=0,"","+ "&amp;(COUNTIF(AJ4:AJ33,4))),""))</f>
        <v/>
      </c>
      <c r="AK35" s="145" t="str">
        <f>IF('Chiffres et fonctions'!$J$3=1,IF(COUNTIF(AK4:AK33,2)=0,"",COUNTIF(AK4:AK33,2)),IF('Chiffres et fonctions'!$J$3=2,IF(COUNTIF(AK4:AK33,4)=0,"","+ "&amp;(COUNTIF(AK4:AK33,4))),""))</f>
        <v/>
      </c>
      <c r="AL35" s="146" t="str">
        <f>IF('Chiffres et fonctions'!$J$3=1,IF(COUNTIF(AL4:AL33,2)=0,"",COUNTIF(AL4:AL33,2)),IF('Chiffres et fonctions'!$J$3=2,IF(COUNTIF(AL4:AL33,4)=0,"","+ "&amp;(COUNTIF(AL4:AL33,4))),""))</f>
        <v/>
      </c>
      <c r="AM35" s="145" t="str">
        <f>IF('Chiffres et fonctions'!$J$3=1,IF(COUNTIF(AM4:AM33,2)=0,"",COUNTIF(AM4:AM33,2)),IF('Chiffres et fonctions'!$J$3=2,IF(COUNTIF(AM4:AM33,4)=0,"","+ "&amp;(COUNTIF(AM4:AM33,4))),""))</f>
        <v/>
      </c>
      <c r="AN35" s="146" t="str">
        <f>IF('Chiffres et fonctions'!$J$3=1,IF(COUNTIF(AN4:AN33,2)=0,"",COUNTIF(AN4:AN33,2)),IF('Chiffres et fonctions'!$J$3=2,IF(COUNTIF(AN4:AN33,4)=0,"","+ "&amp;(COUNTIF(AN4:AN33,4))),""))</f>
        <v/>
      </c>
      <c r="AO35" s="145" t="str">
        <f>IF('Chiffres et fonctions'!$J$3=1,IF(COUNTIF(AO4:AO33,2)=0,"",COUNTIF(AO4:AO33,2)),IF('Chiffres et fonctions'!$J$3=2,IF(COUNTIF(AO4:AO33,4)=0,"","+ "&amp;(COUNTIF(AO4:AO33,4))),""))</f>
        <v/>
      </c>
      <c r="AP35" s="146" t="str">
        <f>IF('Chiffres et fonctions'!$J$3=1,IF(COUNTIF(AP4:AP33,2)=0,"",COUNTIF(AP4:AP33,2)),IF('Chiffres et fonctions'!$J$3=2,IF(COUNTIF(AP4:AP33,4)=0,"","+ "&amp;(COUNTIF(AP4:AP33,4))),""))</f>
        <v/>
      </c>
      <c r="AQ35" s="145" t="str">
        <f>IF('Chiffres et fonctions'!$J$3=1,IF(COUNTIF(AQ4:AQ33,2)=0,"",COUNTIF(AQ4:AQ33,2)),IF('Chiffres et fonctions'!$J$3=2,IF(COUNTIF(AQ4:AQ33,4)=0,"","+ "&amp;(COUNTIF(AQ4:AQ33,4))),""))</f>
        <v/>
      </c>
      <c r="AR35" s="146" t="str">
        <f>IF('Chiffres et fonctions'!$J$3=1,IF(COUNTIF(AR4:AR33,2)=0,"",COUNTIF(AR4:AR33,2)),IF('Chiffres et fonctions'!$J$3=2,IF(COUNTIF(AR4:AR33,4)=0,"","+ "&amp;(COUNTIF(AR4:AR33,4))),""))</f>
        <v/>
      </c>
      <c r="AS35" s="145" t="str">
        <f>IF('Chiffres et fonctions'!$J$3=1,IF(COUNTIF(AS4:AS33,2)=0,"",COUNTIF(AS4:AS33,2)),IF('Chiffres et fonctions'!$J$3=2,IF(COUNTIF(AS4:AS33,4)=0,"","+ "&amp;(COUNTIF(AS4:AS33,4))),""))</f>
        <v/>
      </c>
      <c r="AT35" s="146" t="str">
        <f>IF('Chiffres et fonctions'!$J$3=1,IF(COUNTIF(AT4:AT33,2)=0,"",COUNTIF(AT4:AT33,2)),IF('Chiffres et fonctions'!$J$3=2,IF(COUNTIF(AT4:AT33,4)=0,"","+ "&amp;(COUNTIF(AT4:AT33,4))),""))</f>
        <v/>
      </c>
      <c r="AU35" s="145" t="str">
        <f>IF('Chiffres et fonctions'!$J$3=1,IF(COUNTIF(AU4:AU33,2)=0,"",COUNTIF(AU4:AU33,2)),IF('Chiffres et fonctions'!$J$3=2,IF(COUNTIF(AU4:AU33,4)=0,"","+ "&amp;(COUNTIF(AU4:AU33,4))),""))</f>
        <v/>
      </c>
      <c r="AV35" s="146" t="str">
        <f>IF('Chiffres et fonctions'!$J$3=1,IF(COUNTIF(AV4:AV33,2)=0,"",COUNTIF(AV4:AV33,2)),IF('Chiffres et fonctions'!$J$3=2,IF(COUNTIF(AV4:AV33,4)=0,"","+ "&amp;(COUNTIF(AV4:AV33,4))),""))</f>
        <v/>
      </c>
      <c r="AW35" s="145" t="str">
        <f>IF('Chiffres et fonctions'!$J$3=1,IF(COUNTIF(AW4:AW33,2)=0,"",COUNTIF(AW4:AW33,2)),IF('Chiffres et fonctions'!$J$3=2,IF(COUNTIF(AW4:AW33,4)=0,"","+ "&amp;(COUNTIF(AW4:AW33,4))),""))</f>
        <v/>
      </c>
      <c r="AX35" s="146" t="str">
        <f>IF('Chiffres et fonctions'!$J$3=1,IF(COUNTIF(AX4:AX33,2)=0,"",COUNTIF(AX4:AX33,2)),IF('Chiffres et fonctions'!$J$3=2,IF(COUNTIF(AX4:AX33,4)=0,"","+ "&amp;(COUNTIF(AX4:AX33,4))),""))</f>
        <v/>
      </c>
      <c r="AY35" s="145" t="str">
        <f>IF('Chiffres et fonctions'!$J$3=1,IF(COUNTIF(AY4:AY33,2)=0,"",COUNTIF(AY4:AY33,2)),IF('Chiffres et fonctions'!$J$3=2,IF(COUNTIF(AY4:AY33,4)=0,"","+ "&amp;(COUNTIF(AY4:AY33,4))),""))</f>
        <v/>
      </c>
      <c r="AZ35" s="146" t="str">
        <f>IF('Chiffres et fonctions'!$J$3=1,IF(COUNTIF(AZ4:AZ33,2)=0,"",COUNTIF(AZ4:AZ33,2)),IF('Chiffres et fonctions'!$J$3=2,IF(COUNTIF(AZ4:AZ33,4)=0,"","+ "&amp;(COUNTIF(AZ4:AZ33,4))),""))</f>
        <v/>
      </c>
      <c r="BA35" s="145" t="str">
        <f>IF('Chiffres et fonctions'!$J$3=1,IF(COUNTIF(BA4:BA33,2)=0,"",COUNTIF(BA4:BA33,2)),IF('Chiffres et fonctions'!$J$3=2,IF(COUNTIF(BA4:BA33,4)=0,"","+ "&amp;(COUNTIF(BA4:BA33,4))),""))</f>
        <v/>
      </c>
      <c r="BB35" s="146" t="str">
        <f>IF('Chiffres et fonctions'!$J$3=1,IF(COUNTIF(BB4:BB33,2)=0,"",COUNTIF(BB4:BB33,2)),IF('Chiffres et fonctions'!$J$3=2,IF(COUNTIF(BB4:BB33,4)=0,"","+ "&amp;(COUNTIF(BB4:BB33,4))),""))</f>
        <v/>
      </c>
      <c r="BC35" s="128"/>
      <c r="BD35" s="417"/>
      <c r="BE35" s="155"/>
      <c r="BF35" s="156"/>
      <c r="BG35" s="157"/>
      <c r="BH35" s="156"/>
      <c r="BI35" s="156"/>
      <c r="BJ35" s="156"/>
      <c r="BK35" s="282"/>
      <c r="BL35" s="249"/>
      <c r="BM35" s="249"/>
      <c r="BN35" s="249"/>
      <c r="BO35" s="249"/>
      <c r="BP35" s="249"/>
      <c r="BQ35" s="249"/>
      <c r="BR35" s="129"/>
      <c r="BS35" s="129"/>
      <c r="BT35" s="182"/>
      <c r="BU35" s="243"/>
      <c r="BV35" s="239"/>
      <c r="BW35" s="243"/>
      <c r="BX35" s="239"/>
      <c r="BY35" s="130"/>
      <c r="BZ35" s="130"/>
      <c r="CA35" s="130"/>
      <c r="CB35" s="130"/>
      <c r="CC35" s="130"/>
      <c r="CD35" s="130"/>
      <c r="CE35" s="130"/>
      <c r="CF35" s="130"/>
      <c r="CG35" s="130"/>
      <c r="CH35" s="130"/>
      <c r="CI35" s="130"/>
      <c r="CJ35" s="130"/>
      <c r="CK35" s="130"/>
      <c r="CL35" s="130"/>
      <c r="CM35" s="130"/>
      <c r="CN35" s="130"/>
      <c r="CO35" s="130"/>
      <c r="CP35" s="130"/>
      <c r="CQ35" s="130"/>
      <c r="CR35" s="130"/>
      <c r="CS35" s="130"/>
      <c r="CT35" s="130"/>
      <c r="CU35" s="130"/>
      <c r="CV35" s="130"/>
      <c r="CW35" s="130"/>
      <c r="CX35" s="130"/>
      <c r="CY35" s="130"/>
      <c r="CZ35" s="130"/>
      <c r="DA35" s="130"/>
      <c r="DB35" s="130"/>
      <c r="DC35" s="130"/>
      <c r="DD35" s="130"/>
      <c r="DE35" s="130"/>
      <c r="DF35" s="130"/>
      <c r="DG35" s="130"/>
      <c r="DH35" s="130"/>
      <c r="DI35" s="130"/>
      <c r="DJ35" s="130"/>
      <c r="DK35" s="130"/>
      <c r="DL35" s="130"/>
      <c r="DM35" s="130"/>
      <c r="DN35" s="130"/>
      <c r="DO35" s="130"/>
      <c r="DP35" s="130"/>
      <c r="DQ35" s="130"/>
      <c r="DR35" s="130"/>
      <c r="DS35" s="130"/>
      <c r="DT35" s="130"/>
      <c r="DU35" s="130"/>
      <c r="DV35" s="130"/>
      <c r="DW35" s="130"/>
      <c r="DX35" s="130"/>
      <c r="DY35" s="130"/>
      <c r="DZ35" s="130"/>
      <c r="EA35" s="130"/>
      <c r="EB35" s="130"/>
      <c r="EC35" s="130"/>
      <c r="ED35" s="130"/>
      <c r="EE35" s="130"/>
      <c r="EF35" s="130"/>
      <c r="EG35" s="130"/>
      <c r="EH35" s="130"/>
      <c r="EI35" s="130"/>
      <c r="EJ35" s="130"/>
      <c r="EK35" s="130"/>
      <c r="EL35" s="130"/>
      <c r="EM35" s="130"/>
      <c r="EN35" s="130"/>
      <c r="EO35" s="130"/>
      <c r="EP35" s="130"/>
      <c r="EQ35" s="130"/>
      <c r="ER35" s="130"/>
      <c r="ES35" s="130"/>
      <c r="ET35" s="130"/>
      <c r="EU35" s="130"/>
      <c r="EV35" s="130"/>
      <c r="EW35" s="130"/>
      <c r="EX35" s="130"/>
      <c r="EY35" s="130"/>
      <c r="EZ35" s="130"/>
      <c r="FA35" s="130"/>
      <c r="FB35" s="130"/>
      <c r="FC35" s="130"/>
      <c r="FD35" s="130"/>
      <c r="FE35" s="130"/>
      <c r="FF35" s="130"/>
      <c r="FG35" s="130"/>
      <c r="FH35" s="130"/>
      <c r="FI35" s="130"/>
      <c r="FJ35" s="130"/>
      <c r="FK35" s="130"/>
      <c r="FL35" s="130"/>
      <c r="FM35" s="130"/>
      <c r="FN35" s="130"/>
      <c r="FO35" s="130"/>
      <c r="FP35" s="130"/>
      <c r="FQ35" s="130"/>
      <c r="FR35" s="130"/>
      <c r="FS35" s="130"/>
      <c r="FT35" s="130"/>
      <c r="FU35" s="130"/>
      <c r="FV35" s="130"/>
      <c r="FW35" s="130"/>
      <c r="FX35" s="130"/>
      <c r="FY35" s="130"/>
      <c r="FZ35" s="130"/>
      <c r="GA35" s="130"/>
      <c r="GB35" s="130"/>
      <c r="GC35" s="130"/>
      <c r="GD35" s="130"/>
      <c r="GE35" s="130"/>
      <c r="GF35" s="130"/>
      <c r="GG35" s="130"/>
      <c r="GH35" s="130"/>
      <c r="GI35" s="130"/>
      <c r="GJ35" s="130"/>
      <c r="GK35" s="130"/>
      <c r="GL35" s="130"/>
      <c r="GM35" s="130"/>
      <c r="GN35" s="130"/>
      <c r="GO35" s="130"/>
      <c r="GP35" s="130"/>
      <c r="GQ35" s="130"/>
      <c r="GR35" s="130"/>
      <c r="GS35" s="130"/>
      <c r="GT35" s="130"/>
      <c r="GU35" s="130"/>
      <c r="GV35" s="130"/>
      <c r="GW35" s="130"/>
      <c r="GX35" s="130"/>
      <c r="GY35" s="130"/>
      <c r="GZ35" s="130"/>
      <c r="HA35" s="130"/>
      <c r="HB35" s="130"/>
      <c r="HC35" s="130"/>
      <c r="HD35" s="130"/>
      <c r="HE35" s="130"/>
      <c r="HF35" s="130"/>
      <c r="HG35" s="130"/>
      <c r="HH35" s="130"/>
      <c r="HI35" s="130"/>
      <c r="HJ35" s="130"/>
      <c r="HK35" s="130"/>
      <c r="HL35" s="130"/>
      <c r="HM35" s="130"/>
      <c r="HN35" s="130"/>
      <c r="HO35" s="130"/>
      <c r="HP35" s="130"/>
      <c r="HQ35" s="130"/>
      <c r="HR35" s="130"/>
      <c r="HS35" s="130"/>
      <c r="HT35" s="130"/>
      <c r="HU35" s="130"/>
      <c r="HV35" s="130"/>
      <c r="HW35" s="130"/>
      <c r="HX35" s="130"/>
      <c r="HY35" s="130"/>
      <c r="HZ35" s="130"/>
      <c r="IA35" s="130"/>
      <c r="IB35" s="130"/>
      <c r="IC35" s="130"/>
      <c r="ID35" s="130"/>
      <c r="IE35" s="130"/>
      <c r="IF35" s="130"/>
      <c r="IG35" s="130"/>
      <c r="IH35" s="130"/>
      <c r="II35" s="130"/>
      <c r="IJ35" s="130"/>
      <c r="IK35" s="130"/>
      <c r="IL35" s="130"/>
      <c r="IM35" s="130"/>
      <c r="IN35" s="130"/>
      <c r="IO35" s="130"/>
      <c r="IP35" s="130"/>
      <c r="IQ35" s="130"/>
      <c r="IR35" s="130"/>
      <c r="IS35" s="130"/>
      <c r="IT35" s="130"/>
      <c r="IU35" s="130"/>
      <c r="IV35" s="130"/>
      <c r="IW35" s="130"/>
      <c r="IX35" s="130"/>
      <c r="IY35" s="130"/>
      <c r="IZ35" s="130"/>
      <c r="JA35" s="130"/>
      <c r="JB35" s="130"/>
      <c r="JC35" s="130"/>
      <c r="JD35" s="130"/>
      <c r="JE35" s="130"/>
      <c r="JF35" s="130"/>
      <c r="JG35" s="130"/>
      <c r="JH35" s="130"/>
      <c r="JI35" s="130"/>
      <c r="JJ35" s="130"/>
      <c r="JK35" s="130"/>
      <c r="JL35" s="130"/>
      <c r="JM35" s="130"/>
      <c r="JN35" s="130"/>
      <c r="JO35" s="130"/>
      <c r="JP35" s="130"/>
      <c r="JQ35" s="130"/>
      <c r="JR35" s="130"/>
      <c r="JS35" s="130"/>
      <c r="JT35" s="130"/>
      <c r="JU35" s="130"/>
      <c r="JV35" s="130"/>
      <c r="JW35" s="130"/>
      <c r="JX35" s="130"/>
      <c r="JY35" s="130"/>
      <c r="JZ35" s="130"/>
      <c r="KA35" s="130"/>
      <c r="KB35" s="130"/>
      <c r="KC35" s="130"/>
      <c r="KD35" s="130"/>
      <c r="KE35" s="130"/>
      <c r="KF35" s="130"/>
      <c r="KG35" s="130"/>
      <c r="KH35" s="130"/>
      <c r="KI35" s="130"/>
      <c r="KJ35" s="130"/>
      <c r="KK35" s="130"/>
      <c r="KL35" s="130"/>
      <c r="KM35" s="130"/>
      <c r="KN35" s="130"/>
      <c r="KO35" s="130"/>
      <c r="KP35" s="130"/>
      <c r="KQ35" s="130"/>
      <c r="KR35" s="130"/>
      <c r="KS35" s="130"/>
      <c r="KT35" s="130"/>
      <c r="KU35" s="130"/>
      <c r="KV35" s="130"/>
      <c r="KW35" s="130"/>
      <c r="KX35" s="130"/>
      <c r="KY35" s="130"/>
      <c r="KZ35" s="130"/>
      <c r="LA35" s="130"/>
      <c r="LB35" s="130"/>
      <c r="LC35" s="130"/>
      <c r="LD35" s="130"/>
      <c r="LE35" s="130"/>
      <c r="LF35" s="130"/>
      <c r="LG35" s="130"/>
      <c r="LH35" s="130"/>
      <c r="LI35" s="130"/>
      <c r="LJ35" s="130"/>
      <c r="LK35" s="130"/>
      <c r="LL35" s="130"/>
      <c r="LM35" s="130"/>
      <c r="LN35" s="130"/>
      <c r="LO35" s="130"/>
      <c r="LP35" s="130"/>
      <c r="LQ35" s="130"/>
      <c r="LR35" s="130"/>
      <c r="LS35" s="130"/>
      <c r="LT35" s="130"/>
      <c r="LU35" s="130"/>
      <c r="LV35" s="130"/>
      <c r="LW35" s="130"/>
      <c r="LX35" s="130"/>
      <c r="LY35" s="130"/>
      <c r="LZ35" s="130"/>
      <c r="MA35" s="130"/>
      <c r="MB35" s="130"/>
      <c r="MC35" s="130"/>
      <c r="MD35" s="130"/>
      <c r="ME35" s="130"/>
      <c r="MF35" s="130"/>
      <c r="MG35" s="130"/>
      <c r="MH35" s="130"/>
      <c r="MI35" s="130"/>
      <c r="MJ35" s="130"/>
      <c r="MK35" s="130"/>
      <c r="ML35" s="130"/>
      <c r="MM35" s="130"/>
      <c r="MN35" s="130"/>
      <c r="MO35" s="130"/>
      <c r="MP35" s="130"/>
      <c r="MQ35" s="130"/>
      <c r="MS35" s="241"/>
      <c r="MT35" s="374">
        <f>(COUNTA($O4:$BB33)/2)-SUM(MV35:NK35)</f>
        <v>0</v>
      </c>
      <c r="MU35" s="375"/>
      <c r="MV35" s="376">
        <f>SUM(MV4:MW33)</f>
        <v>0</v>
      </c>
      <c r="MW35" s="376"/>
      <c r="MX35" s="376">
        <f>SUM(MX4:MY33)</f>
        <v>0</v>
      </c>
      <c r="MY35" s="376"/>
      <c r="MZ35" s="376">
        <f>SUM(MZ4:NA33)</f>
        <v>0</v>
      </c>
      <c r="NA35" s="376"/>
      <c r="NB35" s="376">
        <f>SUM(NB4:NC33)</f>
        <v>0</v>
      </c>
      <c r="NC35" s="376"/>
      <c r="ND35" s="376">
        <f>SUM(ND4:NE33)</f>
        <v>0</v>
      </c>
      <c r="NE35" s="376"/>
      <c r="NF35" s="376">
        <f>SUM(NF4:NG33)</f>
        <v>0</v>
      </c>
      <c r="NG35" s="376"/>
      <c r="NH35" s="376">
        <f>SUM(NH4:NI33)</f>
        <v>0</v>
      </c>
      <c r="NI35" s="376"/>
      <c r="NJ35" s="376">
        <f>SUM(NJ4:NK33)</f>
        <v>0</v>
      </c>
      <c r="NK35" s="376"/>
      <c r="NL35" s="377">
        <f>SUM(NL4:NM33)</f>
        <v>0</v>
      </c>
      <c r="NM35" s="378"/>
      <c r="NN35" s="370"/>
    </row>
    <row r="36" spans="1:384" ht="10.199999999999999" customHeight="1" thickBot="1" x14ac:dyDescent="0.35">
      <c r="B36" s="389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5"/>
      <c r="BE36" s="45"/>
      <c r="BF36" s="45"/>
      <c r="BG36" s="45"/>
      <c r="BH36" s="45"/>
      <c r="BI36" s="45"/>
      <c r="BJ36" s="45"/>
      <c r="BL36" s="45"/>
      <c r="BM36" s="45"/>
      <c r="BN36" s="45"/>
      <c r="BO36" s="45"/>
      <c r="BP36" s="45"/>
      <c r="BR36" s="45"/>
      <c r="BS36" s="44"/>
      <c r="BT36" s="45"/>
      <c r="BU36" s="240"/>
      <c r="BV36" s="240"/>
      <c r="BW36" s="240"/>
      <c r="BX36" s="240"/>
      <c r="BY36" s="178"/>
      <c r="BZ36" s="178"/>
      <c r="CA36" s="178"/>
      <c r="CB36" s="178"/>
      <c r="CC36" s="178"/>
      <c r="CD36" s="178"/>
      <c r="CE36" s="178"/>
      <c r="CF36" s="178"/>
      <c r="CG36" s="178"/>
      <c r="CH36" s="178"/>
      <c r="CI36" s="178"/>
      <c r="CJ36" s="178"/>
      <c r="CK36" s="178"/>
      <c r="CL36" s="178"/>
      <c r="CM36" s="178"/>
      <c r="CN36" s="178"/>
      <c r="CO36" s="178"/>
      <c r="CP36" s="178"/>
      <c r="CQ36" s="178"/>
      <c r="CR36" s="178"/>
      <c r="CS36" s="178"/>
      <c r="CT36" s="178"/>
      <c r="CU36" s="178"/>
      <c r="CV36" s="178"/>
      <c r="CW36" s="178"/>
      <c r="CX36" s="178"/>
      <c r="CY36" s="178"/>
      <c r="CZ36" s="178"/>
      <c r="DA36" s="178"/>
      <c r="DB36" s="178"/>
      <c r="DC36" s="178"/>
      <c r="DD36" s="178"/>
      <c r="DE36" s="178"/>
      <c r="EV36" s="380"/>
      <c r="EW36" s="380"/>
      <c r="EX36" s="380"/>
      <c r="EY36" s="380"/>
      <c r="EZ36" s="380"/>
      <c r="FA36" s="380"/>
      <c r="FB36" s="380"/>
      <c r="FC36" s="380"/>
      <c r="FD36" s="380"/>
      <c r="FE36" s="380"/>
      <c r="FF36" s="380"/>
      <c r="FG36" s="380"/>
      <c r="FH36" s="380"/>
      <c r="FI36" s="380"/>
      <c r="FJ36" s="380"/>
      <c r="FK36" s="380"/>
      <c r="FL36" s="380"/>
      <c r="FM36" s="380"/>
      <c r="FN36" s="380"/>
      <c r="FO36" s="380"/>
      <c r="FP36" s="380"/>
      <c r="FQ36" s="380"/>
      <c r="FR36" s="380"/>
      <c r="FS36" s="380"/>
      <c r="FT36" s="380"/>
      <c r="FU36" s="380"/>
      <c r="FV36" s="380"/>
      <c r="FW36" s="380"/>
      <c r="FX36" s="380"/>
      <c r="FY36" s="380"/>
      <c r="FZ36" s="380"/>
      <c r="GA36" s="380"/>
      <c r="GB36" s="380"/>
      <c r="GC36" s="380"/>
      <c r="GD36" s="380"/>
      <c r="GE36" s="380"/>
      <c r="GF36" s="380"/>
      <c r="GG36" s="380"/>
      <c r="GH36" s="380"/>
      <c r="GI36" s="380"/>
      <c r="GK36" s="380"/>
      <c r="GL36" s="380"/>
      <c r="GM36" s="380"/>
      <c r="GN36" s="380"/>
      <c r="GO36" s="380"/>
      <c r="GP36" s="380"/>
      <c r="GQ36" s="380"/>
      <c r="GR36" s="380"/>
      <c r="GS36" s="380"/>
      <c r="GT36" s="380"/>
      <c r="GU36" s="380"/>
      <c r="GV36" s="380"/>
      <c r="GW36" s="380"/>
      <c r="GX36" s="380"/>
      <c r="GY36" s="380"/>
      <c r="GZ36" s="380"/>
      <c r="HA36" s="380"/>
      <c r="HB36" s="380"/>
      <c r="HC36" s="380"/>
      <c r="HD36" s="380"/>
      <c r="HE36" s="380"/>
      <c r="HF36" s="380"/>
      <c r="HG36" s="380"/>
      <c r="HH36" s="380"/>
      <c r="HI36" s="380"/>
      <c r="HJ36" s="380"/>
      <c r="HK36" s="380"/>
      <c r="HL36" s="380"/>
      <c r="HM36" s="380"/>
      <c r="HN36" s="380"/>
      <c r="HO36" s="380"/>
      <c r="HP36" s="380"/>
      <c r="HQ36" s="380"/>
      <c r="HR36" s="380"/>
      <c r="HS36" s="380"/>
      <c r="HT36" s="380"/>
      <c r="HU36" s="380"/>
      <c r="HV36" s="380"/>
      <c r="HW36" s="380"/>
      <c r="HX36" s="380"/>
      <c r="HZ36" s="380"/>
      <c r="IA36" s="380"/>
      <c r="IB36" s="380"/>
      <c r="IC36" s="380"/>
      <c r="ID36" s="380"/>
      <c r="IE36" s="380"/>
      <c r="IF36" s="380"/>
      <c r="IG36" s="380"/>
      <c r="IH36" s="380"/>
      <c r="II36" s="380"/>
      <c r="IJ36" s="380"/>
      <c r="IK36" s="380"/>
      <c r="IL36" s="380"/>
      <c r="IM36" s="380"/>
      <c r="IN36" s="380"/>
      <c r="IO36" s="380"/>
      <c r="IP36" s="380"/>
      <c r="IQ36" s="380"/>
      <c r="IR36" s="380"/>
      <c r="IS36" s="380"/>
      <c r="IT36" s="380"/>
      <c r="IU36" s="380"/>
      <c r="IV36" s="380"/>
      <c r="IW36" s="380"/>
      <c r="IX36" s="380"/>
      <c r="IY36" s="380"/>
      <c r="IZ36" s="380"/>
      <c r="JA36" s="380"/>
      <c r="JB36" s="380"/>
      <c r="JC36" s="380"/>
      <c r="JD36" s="380"/>
      <c r="JE36" s="380"/>
      <c r="JF36" s="380"/>
      <c r="JG36" s="380"/>
      <c r="JH36" s="380"/>
      <c r="JI36" s="380"/>
      <c r="JJ36" s="380"/>
      <c r="JK36" s="380"/>
      <c r="JL36" s="380"/>
      <c r="JM36" s="380"/>
      <c r="JO36" s="380"/>
      <c r="JP36" s="380"/>
      <c r="JQ36" s="380"/>
      <c r="JR36" s="380"/>
      <c r="JS36" s="380"/>
      <c r="JT36" s="380"/>
      <c r="JU36" s="380"/>
      <c r="JV36" s="380"/>
      <c r="JW36" s="380"/>
      <c r="JX36" s="380"/>
      <c r="JY36" s="380"/>
      <c r="JZ36" s="380"/>
      <c r="KA36" s="380"/>
      <c r="KB36" s="380"/>
      <c r="KC36" s="380"/>
      <c r="KD36" s="380"/>
      <c r="KE36" s="380"/>
      <c r="KF36" s="380"/>
      <c r="KG36" s="380"/>
      <c r="KH36" s="380"/>
      <c r="KI36" s="380"/>
      <c r="KJ36" s="380"/>
      <c r="KK36" s="380"/>
      <c r="KL36" s="380"/>
      <c r="KM36" s="380"/>
      <c r="KN36" s="380"/>
      <c r="KO36" s="380"/>
      <c r="KP36" s="380"/>
      <c r="KQ36" s="380"/>
      <c r="KR36" s="380"/>
      <c r="KS36" s="380"/>
      <c r="KT36" s="380"/>
      <c r="KU36" s="380"/>
      <c r="KV36" s="380"/>
      <c r="KW36" s="380"/>
      <c r="KX36" s="380"/>
      <c r="KY36" s="380"/>
      <c r="KZ36" s="380"/>
      <c r="LA36" s="380"/>
      <c r="LB36" s="380"/>
      <c r="LD36" s="380"/>
      <c r="LE36" s="380"/>
      <c r="LF36" s="380"/>
      <c r="LG36" s="380"/>
      <c r="LH36" s="380"/>
      <c r="LI36" s="380"/>
      <c r="LJ36" s="380"/>
      <c r="LK36" s="380"/>
      <c r="LL36" s="380"/>
      <c r="LM36" s="380"/>
      <c r="LN36" s="380"/>
      <c r="LO36" s="380"/>
      <c r="LP36" s="380"/>
      <c r="LQ36" s="380"/>
      <c r="LR36" s="380"/>
      <c r="LS36" s="380"/>
      <c r="LT36" s="380"/>
      <c r="LU36" s="380"/>
      <c r="LV36" s="380"/>
      <c r="LW36" s="380"/>
      <c r="LX36" s="380"/>
      <c r="LY36" s="380"/>
      <c r="LZ36" s="380"/>
      <c r="MA36" s="380"/>
      <c r="MB36" s="380"/>
      <c r="MC36" s="380"/>
      <c r="MD36" s="380"/>
      <c r="ME36" s="380"/>
      <c r="MF36" s="380"/>
      <c r="MG36" s="380"/>
      <c r="MH36" s="380"/>
      <c r="MI36" s="380"/>
      <c r="MJ36" s="380"/>
      <c r="MK36" s="380"/>
      <c r="ML36" s="380"/>
      <c r="MM36" s="380"/>
      <c r="MN36" s="380"/>
      <c r="MO36" s="380"/>
      <c r="MP36" s="380"/>
      <c r="MQ36" s="380"/>
      <c r="MT36" s="367"/>
      <c r="MU36" s="367"/>
      <c r="MV36" s="367"/>
      <c r="MW36" s="367"/>
      <c r="MX36" s="367"/>
      <c r="MY36" s="367"/>
      <c r="MZ36" s="367"/>
      <c r="NA36" s="367"/>
      <c r="NB36" s="367"/>
      <c r="NC36" s="367"/>
      <c r="ND36" s="367"/>
      <c r="NE36" s="367"/>
      <c r="NF36" s="367"/>
      <c r="NG36" s="367"/>
      <c r="NH36" s="367"/>
      <c r="NI36" s="367"/>
      <c r="NJ36" s="367"/>
      <c r="NK36" s="367"/>
      <c r="NL36" s="367"/>
      <c r="NM36" s="367"/>
      <c r="NN36" s="370"/>
    </row>
    <row r="37" spans="1:384" s="318" customFormat="1" ht="18" customHeight="1" thickBot="1" x14ac:dyDescent="0.35">
      <c r="A37" s="26">
        <v>2</v>
      </c>
      <c r="B37" s="389"/>
      <c r="C37" s="415">
        <f>Conges!$B$4</f>
        <v>44897</v>
      </c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  <c r="Q37" s="416"/>
      <c r="R37" s="416"/>
      <c r="S37" s="416"/>
      <c r="T37" s="416"/>
      <c r="U37" s="416"/>
      <c r="V37" s="416"/>
      <c r="W37" s="416"/>
      <c r="X37" s="416"/>
      <c r="Y37" s="416"/>
      <c r="Z37" s="416"/>
      <c r="AA37" s="416"/>
      <c r="AB37" s="416"/>
      <c r="AC37" s="416"/>
      <c r="AD37" s="416"/>
      <c r="AE37" s="416"/>
      <c r="AF37" s="416"/>
      <c r="AG37" s="416"/>
      <c r="AH37" s="416"/>
      <c r="AI37" s="416"/>
      <c r="AJ37" s="416"/>
      <c r="AK37" s="416"/>
      <c r="AL37" s="416"/>
      <c r="AM37" s="416"/>
      <c r="AN37" s="416"/>
      <c r="AO37" s="416"/>
      <c r="AP37" s="416"/>
      <c r="AQ37" s="416"/>
      <c r="AR37" s="416"/>
      <c r="AS37" s="416"/>
      <c r="AT37" s="416"/>
      <c r="AU37" s="416"/>
      <c r="AV37" s="416"/>
      <c r="AW37" s="416"/>
      <c r="AX37" s="416"/>
      <c r="AY37" s="416"/>
      <c r="AZ37" s="416"/>
      <c r="BA37" s="416"/>
      <c r="BB37" s="416"/>
      <c r="BC37" s="416"/>
      <c r="BD37" s="417"/>
      <c r="BE37" s="418" t="str">
        <f>$BE$2</f>
        <v>H / jour</v>
      </c>
      <c r="BF37" s="419"/>
      <c r="BG37" s="421"/>
      <c r="BH37" s="350" t="s">
        <v>54</v>
      </c>
      <c r="BI37" s="350"/>
      <c r="BJ37" s="350" t="str">
        <f>$BJ$2</f>
        <v>Cumul moyen iddéal</v>
      </c>
      <c r="BK37" s="348"/>
      <c r="BL37" s="350" t="s">
        <v>69</v>
      </c>
      <c r="BM37" s="350" t="s">
        <v>70</v>
      </c>
      <c r="BN37" s="350" t="s">
        <v>73</v>
      </c>
      <c r="BO37" s="350" t="s">
        <v>74</v>
      </c>
      <c r="BP37" s="350" t="s">
        <v>71</v>
      </c>
      <c r="BQ37" s="350" t="s">
        <v>72</v>
      </c>
      <c r="BR37" s="356" t="s">
        <v>62</v>
      </c>
      <c r="BS37" s="359" t="s">
        <v>68</v>
      </c>
      <c r="BT37" s="358"/>
      <c r="BU37" s="354" t="str">
        <f>BU$2</f>
        <v>Heures Pointés Reel +ind</v>
      </c>
      <c r="BV37" s="352" t="str">
        <f>BV$2</f>
        <v>Heures Cumules Reel + ind</v>
      </c>
      <c r="BW37" s="354"/>
      <c r="BX37" s="352"/>
      <c r="BY37" s="178"/>
      <c r="BZ37" s="178"/>
      <c r="CA37" s="178"/>
      <c r="CB37" s="178"/>
      <c r="CC37" s="178"/>
      <c r="CD37" s="178"/>
      <c r="CE37" s="178"/>
      <c r="CF37" s="178"/>
      <c r="CG37" s="178"/>
      <c r="CH37" s="178"/>
      <c r="CI37" s="178"/>
      <c r="CJ37" s="178"/>
      <c r="CK37" s="178"/>
      <c r="CL37" s="178"/>
      <c r="CM37" s="178"/>
      <c r="CN37" s="178"/>
      <c r="CO37" s="178"/>
      <c r="CP37" s="178"/>
      <c r="CQ37" s="178"/>
      <c r="CR37" s="178"/>
      <c r="CS37" s="178"/>
      <c r="CT37" s="178"/>
      <c r="CU37" s="178"/>
      <c r="CV37" s="178"/>
      <c r="CW37" s="178"/>
      <c r="CX37" s="178"/>
      <c r="CY37" s="178"/>
      <c r="CZ37" s="178"/>
      <c r="DA37" s="178"/>
      <c r="DB37" s="178"/>
      <c r="DC37" s="178"/>
      <c r="DD37" s="178"/>
      <c r="DE37" s="178"/>
      <c r="DF37" s="319"/>
      <c r="DG37" s="319"/>
      <c r="DH37" s="319"/>
      <c r="DI37" s="319"/>
      <c r="DJ37" s="319"/>
      <c r="DK37" s="319"/>
      <c r="DL37" s="319"/>
      <c r="DM37" s="319"/>
      <c r="DN37" s="319"/>
      <c r="DO37" s="319"/>
      <c r="DP37" s="319"/>
      <c r="DQ37" s="319"/>
      <c r="DR37" s="319"/>
      <c r="DS37" s="319"/>
      <c r="DT37" s="319"/>
      <c r="DU37" s="319"/>
      <c r="DV37" s="319"/>
      <c r="DW37" s="319"/>
      <c r="DX37" s="319"/>
      <c r="DY37" s="319"/>
      <c r="DZ37" s="319"/>
      <c r="EA37" s="319"/>
      <c r="EB37" s="319"/>
      <c r="EC37" s="319"/>
      <c r="ED37" s="319"/>
      <c r="EE37" s="319"/>
      <c r="EF37" s="319"/>
      <c r="EG37" s="319"/>
      <c r="EH37" s="319"/>
      <c r="EI37" s="319"/>
      <c r="EJ37" s="319"/>
      <c r="EK37" s="319"/>
      <c r="EL37" s="319"/>
      <c r="EM37" s="319"/>
      <c r="EN37" s="319"/>
      <c r="EO37" s="319"/>
      <c r="EP37" s="319"/>
      <c r="EQ37" s="319"/>
      <c r="ER37" s="319"/>
      <c r="ES37" s="319"/>
      <c r="ET37" s="319"/>
      <c r="EU37" s="319"/>
      <c r="EV37" s="380"/>
      <c r="EW37" s="380"/>
      <c r="EX37" s="380"/>
      <c r="EY37" s="380"/>
      <c r="EZ37" s="380"/>
      <c r="FA37" s="380"/>
      <c r="FB37" s="380"/>
      <c r="FC37" s="380"/>
      <c r="FD37" s="380"/>
      <c r="FE37" s="380"/>
      <c r="FF37" s="380"/>
      <c r="FG37" s="380"/>
      <c r="FH37" s="380"/>
      <c r="FI37" s="380"/>
      <c r="FJ37" s="380"/>
      <c r="FK37" s="380"/>
      <c r="FL37" s="380"/>
      <c r="FM37" s="380"/>
      <c r="FN37" s="380"/>
      <c r="FO37" s="380"/>
      <c r="FP37" s="380"/>
      <c r="FQ37" s="380"/>
      <c r="FR37" s="380"/>
      <c r="FS37" s="380"/>
      <c r="FT37" s="380"/>
      <c r="FU37" s="380"/>
      <c r="FV37" s="380"/>
      <c r="FW37" s="380"/>
      <c r="FX37" s="380"/>
      <c r="FY37" s="380"/>
      <c r="FZ37" s="380"/>
      <c r="GA37" s="380"/>
      <c r="GB37" s="380"/>
      <c r="GC37" s="380"/>
      <c r="GD37" s="380"/>
      <c r="GE37" s="380"/>
      <c r="GF37" s="380"/>
      <c r="GG37" s="380"/>
      <c r="GH37" s="380"/>
      <c r="GI37" s="380"/>
      <c r="GJ37" s="319"/>
      <c r="GK37" s="380"/>
      <c r="GL37" s="380"/>
      <c r="GM37" s="380"/>
      <c r="GN37" s="380"/>
      <c r="GO37" s="380"/>
      <c r="GP37" s="380"/>
      <c r="GQ37" s="380"/>
      <c r="GR37" s="380"/>
      <c r="GS37" s="380"/>
      <c r="GT37" s="380"/>
      <c r="GU37" s="380"/>
      <c r="GV37" s="380"/>
      <c r="GW37" s="380"/>
      <c r="GX37" s="380"/>
      <c r="GY37" s="380"/>
      <c r="GZ37" s="380"/>
      <c r="HA37" s="380"/>
      <c r="HB37" s="380"/>
      <c r="HC37" s="380"/>
      <c r="HD37" s="380"/>
      <c r="HE37" s="380"/>
      <c r="HF37" s="380"/>
      <c r="HG37" s="380"/>
      <c r="HH37" s="380"/>
      <c r="HI37" s="380"/>
      <c r="HJ37" s="380"/>
      <c r="HK37" s="380"/>
      <c r="HL37" s="380"/>
      <c r="HM37" s="380"/>
      <c r="HN37" s="380"/>
      <c r="HO37" s="380"/>
      <c r="HP37" s="380"/>
      <c r="HQ37" s="380"/>
      <c r="HR37" s="380"/>
      <c r="HS37" s="380"/>
      <c r="HT37" s="380"/>
      <c r="HU37" s="380"/>
      <c r="HV37" s="380"/>
      <c r="HW37" s="380"/>
      <c r="HX37" s="380"/>
      <c r="HY37" s="319"/>
      <c r="HZ37" s="380"/>
      <c r="IA37" s="380"/>
      <c r="IB37" s="380"/>
      <c r="IC37" s="380"/>
      <c r="ID37" s="380"/>
      <c r="IE37" s="380"/>
      <c r="IF37" s="380"/>
      <c r="IG37" s="380"/>
      <c r="IH37" s="380"/>
      <c r="II37" s="380"/>
      <c r="IJ37" s="380"/>
      <c r="IK37" s="380"/>
      <c r="IL37" s="380"/>
      <c r="IM37" s="380"/>
      <c r="IN37" s="380"/>
      <c r="IO37" s="380"/>
      <c r="IP37" s="380"/>
      <c r="IQ37" s="380"/>
      <c r="IR37" s="380"/>
      <c r="IS37" s="380"/>
      <c r="IT37" s="380"/>
      <c r="IU37" s="380"/>
      <c r="IV37" s="380"/>
      <c r="IW37" s="380"/>
      <c r="IX37" s="380"/>
      <c r="IY37" s="380"/>
      <c r="IZ37" s="380"/>
      <c r="JA37" s="380"/>
      <c r="JB37" s="380"/>
      <c r="JC37" s="380"/>
      <c r="JD37" s="380"/>
      <c r="JE37" s="380"/>
      <c r="JF37" s="380"/>
      <c r="JG37" s="380"/>
      <c r="JH37" s="380"/>
      <c r="JI37" s="380"/>
      <c r="JJ37" s="380"/>
      <c r="JK37" s="380"/>
      <c r="JL37" s="380"/>
      <c r="JM37" s="380"/>
      <c r="JN37" s="319"/>
      <c r="JO37" s="380"/>
      <c r="JP37" s="380"/>
      <c r="JQ37" s="380"/>
      <c r="JR37" s="380"/>
      <c r="JS37" s="380"/>
      <c r="JT37" s="380"/>
      <c r="JU37" s="380"/>
      <c r="JV37" s="380"/>
      <c r="JW37" s="380"/>
      <c r="JX37" s="380"/>
      <c r="JY37" s="380"/>
      <c r="JZ37" s="380"/>
      <c r="KA37" s="380"/>
      <c r="KB37" s="380"/>
      <c r="KC37" s="380"/>
      <c r="KD37" s="380"/>
      <c r="KE37" s="380"/>
      <c r="KF37" s="380"/>
      <c r="KG37" s="380"/>
      <c r="KH37" s="380"/>
      <c r="KI37" s="380"/>
      <c r="KJ37" s="380"/>
      <c r="KK37" s="380"/>
      <c r="KL37" s="380"/>
      <c r="KM37" s="380"/>
      <c r="KN37" s="380"/>
      <c r="KO37" s="380"/>
      <c r="KP37" s="380"/>
      <c r="KQ37" s="380"/>
      <c r="KR37" s="380"/>
      <c r="KS37" s="380"/>
      <c r="KT37" s="380"/>
      <c r="KU37" s="380"/>
      <c r="KV37" s="380"/>
      <c r="KW37" s="380"/>
      <c r="KX37" s="380"/>
      <c r="KY37" s="380"/>
      <c r="KZ37" s="380"/>
      <c r="LA37" s="380"/>
      <c r="LB37" s="380"/>
      <c r="LC37" s="319"/>
      <c r="LD37" s="380"/>
      <c r="LE37" s="380"/>
      <c r="LF37" s="380"/>
      <c r="LG37" s="380"/>
      <c r="LH37" s="380"/>
      <c r="LI37" s="380"/>
      <c r="LJ37" s="380"/>
      <c r="LK37" s="380"/>
      <c r="LL37" s="380"/>
      <c r="LM37" s="380"/>
      <c r="LN37" s="380"/>
      <c r="LO37" s="380"/>
      <c r="LP37" s="380"/>
      <c r="LQ37" s="380"/>
      <c r="LR37" s="380"/>
      <c r="LS37" s="380"/>
      <c r="LT37" s="380"/>
      <c r="LU37" s="380"/>
      <c r="LV37" s="380"/>
      <c r="LW37" s="380"/>
      <c r="LX37" s="380"/>
      <c r="LY37" s="380"/>
      <c r="LZ37" s="380"/>
      <c r="MA37" s="380"/>
      <c r="MB37" s="380"/>
      <c r="MC37" s="380"/>
      <c r="MD37" s="380"/>
      <c r="ME37" s="380"/>
      <c r="MF37" s="380"/>
      <c r="MG37" s="380"/>
      <c r="MH37" s="380"/>
      <c r="MI37" s="380"/>
      <c r="MJ37" s="380"/>
      <c r="MK37" s="380"/>
      <c r="ML37" s="380"/>
      <c r="MM37" s="380"/>
      <c r="MN37" s="380"/>
      <c r="MO37" s="380"/>
      <c r="MP37" s="380"/>
      <c r="MQ37" s="380"/>
      <c r="MS37" s="241"/>
      <c r="MT37" s="423" t="s">
        <v>12</v>
      </c>
      <c r="MU37" s="423"/>
      <c r="MV37" s="423"/>
      <c r="MW37" s="423"/>
      <c r="MX37" s="423"/>
      <c r="MY37" s="423"/>
      <c r="MZ37" s="423"/>
      <c r="NA37" s="423"/>
      <c r="NB37" s="423"/>
      <c r="NC37" s="423"/>
      <c r="ND37" s="423"/>
      <c r="NE37" s="423"/>
      <c r="NF37" s="423"/>
      <c r="NG37" s="423"/>
      <c r="NH37" s="423"/>
      <c r="NI37" s="423"/>
      <c r="NJ37" s="423"/>
      <c r="NK37" s="423"/>
      <c r="NL37" s="423"/>
      <c r="NM37" s="423"/>
      <c r="NN37" s="370"/>
      <c r="NR37" s="361" t="s">
        <v>56</v>
      </c>
      <c r="NS37" s="361"/>
      <c r="NT37" s="361"/>
    </row>
    <row r="38" spans="1:384" s="318" customFormat="1" ht="10.199999999999999" customHeight="1" x14ac:dyDescent="0.25">
      <c r="A38" s="25"/>
      <c r="B38" s="389"/>
      <c r="C38" s="424">
        <f>C37</f>
        <v>44897</v>
      </c>
      <c r="D38" s="16"/>
      <c r="E38" s="409" t="str">
        <f>$E$3</f>
        <v>Sans Renfort</v>
      </c>
      <c r="F38" s="409"/>
      <c r="G38" s="409"/>
      <c r="H38" s="10"/>
      <c r="I38" s="10"/>
      <c r="J38" s="10"/>
      <c r="K38" s="10"/>
      <c r="L38" s="10"/>
      <c r="M38" s="10"/>
      <c r="N38" s="367">
        <v>7</v>
      </c>
      <c r="O38" s="367"/>
      <c r="P38" s="367">
        <v>8</v>
      </c>
      <c r="Q38" s="367"/>
      <c r="R38" s="367">
        <v>9</v>
      </c>
      <c r="S38" s="367"/>
      <c r="T38" s="367">
        <v>10</v>
      </c>
      <c r="U38" s="367"/>
      <c r="V38" s="367">
        <v>11</v>
      </c>
      <c r="W38" s="367"/>
      <c r="X38" s="367">
        <v>12</v>
      </c>
      <c r="Y38" s="367"/>
      <c r="Z38" s="367">
        <v>13</v>
      </c>
      <c r="AA38" s="367"/>
      <c r="AB38" s="367">
        <v>14</v>
      </c>
      <c r="AC38" s="367"/>
      <c r="AD38" s="367">
        <v>15</v>
      </c>
      <c r="AE38" s="367"/>
      <c r="AF38" s="367">
        <v>16</v>
      </c>
      <c r="AG38" s="367"/>
      <c r="AH38" s="367">
        <v>17</v>
      </c>
      <c r="AI38" s="367"/>
      <c r="AJ38" s="367">
        <v>18</v>
      </c>
      <c r="AK38" s="367"/>
      <c r="AL38" s="367">
        <v>19</v>
      </c>
      <c r="AM38" s="367"/>
      <c r="AN38" s="367">
        <v>20</v>
      </c>
      <c r="AO38" s="367"/>
      <c r="AP38" s="367">
        <v>21</v>
      </c>
      <c r="AQ38" s="367"/>
      <c r="AR38" s="367">
        <v>22</v>
      </c>
      <c r="AS38" s="367"/>
      <c r="AT38" s="367">
        <v>23</v>
      </c>
      <c r="AU38" s="367"/>
      <c r="AV38" s="367">
        <v>24</v>
      </c>
      <c r="AW38" s="367"/>
      <c r="AX38" s="367">
        <v>1</v>
      </c>
      <c r="AY38" s="367"/>
      <c r="AZ38" s="367">
        <v>2</v>
      </c>
      <c r="BA38" s="367"/>
      <c r="BB38" s="367">
        <v>3</v>
      </c>
      <c r="BC38" s="410"/>
      <c r="BD38" s="417"/>
      <c r="BE38" s="420"/>
      <c r="BF38" s="358"/>
      <c r="BG38" s="422"/>
      <c r="BH38" s="351"/>
      <c r="BI38" s="351"/>
      <c r="BJ38" s="351"/>
      <c r="BK38" s="349"/>
      <c r="BL38" s="351"/>
      <c r="BM38" s="351"/>
      <c r="BN38" s="351"/>
      <c r="BO38" s="351"/>
      <c r="BP38" s="351"/>
      <c r="BQ38" s="351"/>
      <c r="BR38" s="357"/>
      <c r="BS38" s="360"/>
      <c r="BT38" s="358"/>
      <c r="BU38" s="355"/>
      <c r="BV38" s="353"/>
      <c r="BW38" s="355"/>
      <c r="BX38" s="353"/>
      <c r="BY38" s="319"/>
      <c r="BZ38" s="319"/>
      <c r="CA38" s="319"/>
      <c r="CB38" s="319"/>
      <c r="CC38" s="319"/>
      <c r="CD38" s="319"/>
      <c r="CE38" s="319"/>
      <c r="CF38" s="319"/>
      <c r="CG38" s="319"/>
      <c r="CH38" s="319"/>
      <c r="CI38" s="319"/>
      <c r="CJ38" s="319"/>
      <c r="CK38" s="319"/>
      <c r="CL38" s="319"/>
      <c r="CM38" s="319"/>
      <c r="CN38" s="319"/>
      <c r="CO38" s="319"/>
      <c r="CP38" s="319"/>
      <c r="CQ38" s="319"/>
      <c r="CR38" s="319"/>
      <c r="CS38" s="319"/>
      <c r="CT38" s="319"/>
      <c r="CU38" s="319"/>
      <c r="CV38" s="319"/>
      <c r="CW38" s="319"/>
      <c r="CX38" s="319"/>
      <c r="CY38" s="319"/>
      <c r="CZ38" s="319"/>
      <c r="DA38" s="319"/>
      <c r="DB38" s="319"/>
      <c r="DC38" s="319"/>
      <c r="DD38" s="319"/>
      <c r="DE38" s="319"/>
      <c r="DF38" s="319"/>
      <c r="DG38" s="319"/>
      <c r="DH38" s="319"/>
      <c r="DI38" s="319"/>
      <c r="DJ38" s="319"/>
      <c r="DK38" s="319"/>
      <c r="DL38" s="319"/>
      <c r="DM38" s="319"/>
      <c r="DN38" s="319"/>
      <c r="DO38" s="319"/>
      <c r="DP38" s="319"/>
      <c r="DQ38" s="319"/>
      <c r="DR38" s="319"/>
      <c r="DS38" s="319"/>
      <c r="DT38" s="319"/>
      <c r="DU38" s="319"/>
      <c r="DV38" s="319"/>
      <c r="DW38" s="319"/>
      <c r="DX38" s="319"/>
      <c r="DY38" s="319"/>
      <c r="DZ38" s="319"/>
      <c r="EA38" s="319"/>
      <c r="EB38" s="319"/>
      <c r="EC38" s="319"/>
      <c r="ED38" s="319"/>
      <c r="EE38" s="319"/>
      <c r="EF38" s="319"/>
      <c r="EG38" s="319"/>
      <c r="EH38" s="319"/>
      <c r="EI38" s="319"/>
      <c r="EJ38" s="319"/>
      <c r="EK38" s="319"/>
      <c r="EL38" s="319"/>
      <c r="EM38" s="319"/>
      <c r="EN38" s="319"/>
      <c r="EO38" s="319"/>
      <c r="EP38" s="319"/>
      <c r="EQ38" s="319"/>
      <c r="ER38" s="319"/>
      <c r="ES38" s="319"/>
      <c r="ET38" s="319"/>
      <c r="EU38" s="319"/>
      <c r="EV38" s="319"/>
      <c r="EW38" s="319"/>
      <c r="EX38" s="319"/>
      <c r="EY38" s="319"/>
      <c r="EZ38" s="319"/>
      <c r="FA38" s="319"/>
      <c r="FB38" s="319"/>
      <c r="FC38" s="319"/>
      <c r="FD38" s="319"/>
      <c r="FE38" s="319"/>
      <c r="FF38" s="319"/>
      <c r="FG38" s="319"/>
      <c r="FH38" s="319"/>
      <c r="FI38" s="319"/>
      <c r="FJ38" s="319"/>
      <c r="FK38" s="319"/>
      <c r="FL38" s="319"/>
      <c r="FM38" s="319"/>
      <c r="FN38" s="319"/>
      <c r="FO38" s="319"/>
      <c r="FP38" s="319"/>
      <c r="FQ38" s="319"/>
      <c r="FR38" s="319"/>
      <c r="FS38" s="319"/>
      <c r="FT38" s="319"/>
      <c r="FU38" s="319"/>
      <c r="FV38" s="319"/>
      <c r="FW38" s="319"/>
      <c r="FX38" s="319"/>
      <c r="FY38" s="319"/>
      <c r="FZ38" s="319"/>
      <c r="GA38" s="319"/>
      <c r="GB38" s="319"/>
      <c r="GC38" s="319"/>
      <c r="GD38" s="319"/>
      <c r="GE38" s="319"/>
      <c r="GF38" s="319"/>
      <c r="GG38" s="319"/>
      <c r="GH38" s="319"/>
      <c r="GI38" s="319"/>
      <c r="GJ38" s="319"/>
      <c r="GK38" s="319"/>
      <c r="GL38" s="319"/>
      <c r="GM38" s="319"/>
      <c r="GN38" s="319"/>
      <c r="GO38" s="319"/>
      <c r="GP38" s="319"/>
      <c r="GQ38" s="319"/>
      <c r="GR38" s="319"/>
      <c r="GS38" s="319"/>
      <c r="GT38" s="319"/>
      <c r="GU38" s="319"/>
      <c r="GV38" s="319"/>
      <c r="GW38" s="319"/>
      <c r="GX38" s="319"/>
      <c r="GY38" s="319"/>
      <c r="GZ38" s="319"/>
      <c r="HA38" s="319"/>
      <c r="HB38" s="319"/>
      <c r="HC38" s="319"/>
      <c r="HD38" s="319"/>
      <c r="HE38" s="319"/>
      <c r="HF38" s="319"/>
      <c r="HG38" s="319"/>
      <c r="HH38" s="319"/>
      <c r="HI38" s="319"/>
      <c r="HJ38" s="319"/>
      <c r="HK38" s="319"/>
      <c r="HL38" s="319"/>
      <c r="HM38" s="319"/>
      <c r="HN38" s="319"/>
      <c r="HO38" s="319"/>
      <c r="HP38" s="319"/>
      <c r="HQ38" s="319"/>
      <c r="HR38" s="319"/>
      <c r="HS38" s="319"/>
      <c r="HT38" s="319"/>
      <c r="HU38" s="319"/>
      <c r="HV38" s="319"/>
      <c r="HW38" s="319"/>
      <c r="HX38" s="319"/>
      <c r="HY38" s="319"/>
      <c r="HZ38" s="319"/>
      <c r="IA38" s="319"/>
      <c r="IB38" s="319"/>
      <c r="IC38" s="319"/>
      <c r="ID38" s="319"/>
      <c r="IE38" s="319"/>
      <c r="IF38" s="319"/>
      <c r="IG38" s="319"/>
      <c r="IH38" s="319"/>
      <c r="II38" s="319"/>
      <c r="IJ38" s="319"/>
      <c r="IK38" s="319"/>
      <c r="IL38" s="319"/>
      <c r="IM38" s="319"/>
      <c r="IN38" s="319"/>
      <c r="IO38" s="319"/>
      <c r="IP38" s="319"/>
      <c r="IQ38" s="319"/>
      <c r="IR38" s="319"/>
      <c r="IS38" s="319"/>
      <c r="IT38" s="319"/>
      <c r="IU38" s="319"/>
      <c r="IV38" s="319"/>
      <c r="IW38" s="319"/>
      <c r="IX38" s="319"/>
      <c r="IY38" s="319"/>
      <c r="IZ38" s="319"/>
      <c r="JA38" s="319"/>
      <c r="JB38" s="319"/>
      <c r="JC38" s="319"/>
      <c r="JD38" s="319"/>
      <c r="JE38" s="319"/>
      <c r="JF38" s="319"/>
      <c r="JG38" s="319"/>
      <c r="JH38" s="319"/>
      <c r="JI38" s="319"/>
      <c r="JJ38" s="319"/>
      <c r="JK38" s="319"/>
      <c r="JL38" s="319"/>
      <c r="JM38" s="319"/>
      <c r="JN38" s="319"/>
      <c r="JO38" s="319"/>
      <c r="JP38" s="319"/>
      <c r="JQ38" s="319"/>
      <c r="JR38" s="319"/>
      <c r="JS38" s="319"/>
      <c r="JT38" s="319"/>
      <c r="JU38" s="319"/>
      <c r="JV38" s="319"/>
      <c r="JW38" s="319"/>
      <c r="JX38" s="319"/>
      <c r="JY38" s="319"/>
      <c r="JZ38" s="319"/>
      <c r="KA38" s="319"/>
      <c r="KB38" s="319"/>
      <c r="KC38" s="319"/>
      <c r="KD38" s="319"/>
      <c r="KE38" s="319"/>
      <c r="KF38" s="319"/>
      <c r="KG38" s="319"/>
      <c r="KH38" s="319"/>
      <c r="KI38" s="319"/>
      <c r="KJ38" s="319"/>
      <c r="KK38" s="319"/>
      <c r="KL38" s="319"/>
      <c r="KM38" s="319"/>
      <c r="KN38" s="319"/>
      <c r="KO38" s="319"/>
      <c r="KP38" s="319"/>
      <c r="KQ38" s="319"/>
      <c r="KR38" s="319"/>
      <c r="KS38" s="319"/>
      <c r="KT38" s="319"/>
      <c r="KU38" s="319"/>
      <c r="KV38" s="319"/>
      <c r="KW38" s="319"/>
      <c r="KX38" s="319"/>
      <c r="KY38" s="319"/>
      <c r="KZ38" s="319"/>
      <c r="LA38" s="319"/>
      <c r="LB38" s="319"/>
      <c r="LC38" s="319"/>
      <c r="LD38" s="319"/>
      <c r="LE38" s="319"/>
      <c r="LF38" s="319"/>
      <c r="LG38" s="319"/>
      <c r="LH38" s="319"/>
      <c r="LI38" s="319"/>
      <c r="LJ38" s="319"/>
      <c r="LK38" s="319"/>
      <c r="LL38" s="319"/>
      <c r="LM38" s="319"/>
      <c r="LN38" s="319"/>
      <c r="LO38" s="319"/>
      <c r="LP38" s="319"/>
      <c r="LQ38" s="319"/>
      <c r="LR38" s="319"/>
      <c r="LS38" s="319"/>
      <c r="LT38" s="319"/>
      <c r="LU38" s="319"/>
      <c r="LV38" s="319"/>
      <c r="LW38" s="319"/>
      <c r="LX38" s="319"/>
      <c r="LY38" s="319"/>
      <c r="LZ38" s="319"/>
      <c r="MA38" s="319"/>
      <c r="MB38" s="319"/>
      <c r="MC38" s="319"/>
      <c r="MD38" s="319"/>
      <c r="ME38" s="319"/>
      <c r="MF38" s="319"/>
      <c r="MG38" s="319"/>
      <c r="MH38" s="319"/>
      <c r="MI38" s="319"/>
      <c r="MJ38" s="319"/>
      <c r="MK38" s="319"/>
      <c r="ML38" s="319"/>
      <c r="MM38" s="319"/>
      <c r="MN38" s="319"/>
      <c r="MO38" s="319"/>
      <c r="MP38" s="319"/>
      <c r="MQ38" s="319"/>
      <c r="MS38" s="241"/>
      <c r="MT38" s="383">
        <v>1</v>
      </c>
      <c r="MU38" s="367"/>
      <c r="MV38" s="367">
        <v>2</v>
      </c>
      <c r="MW38" s="367"/>
      <c r="MX38" s="367">
        <v>3</v>
      </c>
      <c r="MY38" s="367"/>
      <c r="MZ38" s="367">
        <v>4</v>
      </c>
      <c r="NA38" s="367"/>
      <c r="NB38" s="367">
        <v>5</v>
      </c>
      <c r="NC38" s="367"/>
      <c r="ND38" s="367">
        <v>6</v>
      </c>
      <c r="NE38" s="367"/>
      <c r="NF38" s="367">
        <v>7</v>
      </c>
      <c r="NG38" s="367"/>
      <c r="NH38" s="367">
        <v>8</v>
      </c>
      <c r="NI38" s="367"/>
      <c r="NJ38" s="367">
        <v>9</v>
      </c>
      <c r="NK38" s="367"/>
      <c r="NL38" s="368" t="s">
        <v>12</v>
      </c>
      <c r="NM38" s="369"/>
      <c r="NN38" s="370"/>
      <c r="NR38" s="318" t="s">
        <v>57</v>
      </c>
      <c r="NS38" s="318" t="s">
        <v>58</v>
      </c>
      <c r="NT38" s="318" t="s">
        <v>59</v>
      </c>
    </row>
    <row r="39" spans="1:384" s="318" customFormat="1" ht="10.199999999999999" customHeight="1" x14ac:dyDescent="0.3">
      <c r="A39" s="25"/>
      <c r="B39" s="389"/>
      <c r="C39" s="424"/>
      <c r="D39" s="15"/>
      <c r="E39" s="398" t="str">
        <f>IFERROR(G53*'Chiffres et fonctions'!$J$6,"CA à Produire")</f>
        <v>CA à Produire</v>
      </c>
      <c r="F39" s="398"/>
      <c r="G39" s="398"/>
      <c r="H39" s="399">
        <f>IF(BC69&lt;&gt;0,3,0)</f>
        <v>0</v>
      </c>
      <c r="I39" s="400">
        <f>Prenoms!$B$2</f>
        <v>0</v>
      </c>
      <c r="J39" s="401"/>
      <c r="K39" s="401"/>
      <c r="L39" s="401"/>
      <c r="M39" s="401"/>
      <c r="N39" s="63" t="str">
        <f>IF(NL39&lt;&gt;0,"",IF(Conges!G$36=0,"",Conges!G$36))</f>
        <v/>
      </c>
      <c r="O39" s="64"/>
      <c r="P39" s="65"/>
      <c r="Q39" s="65"/>
      <c r="R39" s="65"/>
      <c r="S39" s="65"/>
      <c r="T39" s="65"/>
      <c r="U39" s="65"/>
      <c r="V39" s="66"/>
      <c r="W39" s="65"/>
      <c r="X39" s="65"/>
      <c r="Y39" s="65"/>
      <c r="Z39" s="65"/>
      <c r="AA39" s="65"/>
      <c r="AB39" s="65"/>
      <c r="AC39" s="65"/>
      <c r="AD39" s="65"/>
      <c r="AE39" s="64"/>
      <c r="AF39" s="65"/>
      <c r="AG39" s="65"/>
      <c r="AH39" s="65"/>
      <c r="AI39" s="65"/>
      <c r="AJ39" s="66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4"/>
      <c r="AV39" s="65"/>
      <c r="AW39" s="65"/>
      <c r="AX39" s="65"/>
      <c r="AY39" s="65"/>
      <c r="AZ39" s="65"/>
      <c r="BA39" s="65"/>
      <c r="BB39" s="66"/>
      <c r="BC39" s="67">
        <f>IF(NL39&lt;&gt;0,(IF(Conges!G$36=0,0,3)),0)</f>
        <v>0</v>
      </c>
      <c r="BD39" s="417"/>
      <c r="BE39" s="402">
        <f>IF(OR(Conges!G$36="A",Conges!G$36="V"),Prenoms!L$2,NL39)</f>
        <v>0</v>
      </c>
      <c r="BF39" s="403"/>
      <c r="BG39" s="283"/>
      <c r="BH39" s="284">
        <f>IF(BO39=0,BM39+BH4,BO39+BH4)</f>
        <v>0</v>
      </c>
      <c r="BI39" s="285" t="str">
        <f t="shared" ref="BI39:BI68" si="21">IF(BO39=0,"",$BI$1)</f>
        <v/>
      </c>
      <c r="BJ39" s="295">
        <v>0</v>
      </c>
      <c r="BK39" s="296">
        <f>BH39-BJ39</f>
        <v>0</v>
      </c>
      <c r="BL39" s="297">
        <f>$NL39</f>
        <v>0</v>
      </c>
      <c r="BM39" s="297">
        <f>$BE39</f>
        <v>0</v>
      </c>
      <c r="BN39" s="297">
        <f>SUM('Heures Pointage'!$D$7:$E$7)</f>
        <v>0</v>
      </c>
      <c r="BO39" s="297">
        <f>SUM('Heures et Indemnites'!$D$7:$E$7)</f>
        <v>0</v>
      </c>
      <c r="BP39" s="298">
        <f>$NT39</f>
        <v>0</v>
      </c>
      <c r="BQ39" s="298">
        <f>'Heures Pointage'!$AB$7</f>
        <v>0</v>
      </c>
      <c r="BR39" s="299">
        <f>$BH$1054</f>
        <v>0</v>
      </c>
      <c r="BS39" s="148">
        <f>Prenoms!$C$2</f>
        <v>0</v>
      </c>
      <c r="BT39" s="153"/>
      <c r="BU39" s="322">
        <f>SUM('Heures et Indemnites'!$D$7:$E$7)</f>
        <v>0</v>
      </c>
      <c r="BV39" s="234">
        <f>SUM('Heures et Indemnites'!$D$6:$E$7)</f>
        <v>0</v>
      </c>
      <c r="BW39" s="322"/>
      <c r="BX39" s="234"/>
      <c r="BY39" s="319"/>
      <c r="BZ39" s="319"/>
      <c r="CA39" s="319"/>
      <c r="CB39" s="319"/>
      <c r="CC39" s="319"/>
      <c r="CD39" s="319"/>
      <c r="CE39" s="319"/>
      <c r="CF39" s="319"/>
      <c r="CG39" s="319"/>
      <c r="CH39" s="319"/>
      <c r="CI39" s="319"/>
      <c r="CJ39" s="319"/>
      <c r="CK39" s="319"/>
      <c r="CL39" s="319"/>
      <c r="CM39" s="319"/>
      <c r="CN39" s="319"/>
      <c r="CO39" s="319"/>
      <c r="CP39" s="319"/>
      <c r="CQ39" s="319"/>
      <c r="CR39" s="319"/>
      <c r="CS39" s="319"/>
      <c r="CT39" s="319"/>
      <c r="CU39" s="319"/>
      <c r="CV39" s="319"/>
      <c r="CW39" s="319"/>
      <c r="CX39" s="319"/>
      <c r="CY39" s="319"/>
      <c r="CZ39" s="319"/>
      <c r="DA39" s="319"/>
      <c r="DB39" s="319"/>
      <c r="DC39" s="319"/>
      <c r="DD39" s="319"/>
      <c r="DE39" s="319"/>
      <c r="DF39" s="319"/>
      <c r="DG39" s="319"/>
      <c r="DH39" s="319"/>
      <c r="DI39" s="319"/>
      <c r="DJ39" s="319"/>
      <c r="DK39" s="319"/>
      <c r="DL39" s="319"/>
      <c r="DM39" s="319"/>
      <c r="DN39" s="319"/>
      <c r="DO39" s="319"/>
      <c r="DP39" s="319"/>
      <c r="DQ39" s="319"/>
      <c r="DR39" s="319"/>
      <c r="DS39" s="319"/>
      <c r="DT39" s="319"/>
      <c r="DU39" s="319"/>
      <c r="DV39" s="319"/>
      <c r="DW39" s="319"/>
      <c r="DX39" s="319"/>
      <c r="DY39" s="319"/>
      <c r="DZ39" s="319"/>
      <c r="EA39" s="319"/>
      <c r="EB39" s="319"/>
      <c r="EC39" s="319"/>
      <c r="ED39" s="319"/>
      <c r="EE39" s="319"/>
      <c r="EF39" s="319"/>
      <c r="EG39" s="319"/>
      <c r="EH39" s="319"/>
      <c r="EI39" s="319"/>
      <c r="EJ39" s="319"/>
      <c r="EK39" s="319"/>
      <c r="EL39" s="319"/>
      <c r="EM39" s="319"/>
      <c r="EN39" s="319"/>
      <c r="EO39" s="319"/>
      <c r="EP39" s="319"/>
      <c r="EQ39" s="319"/>
      <c r="ER39" s="319"/>
      <c r="ES39" s="319"/>
      <c r="ET39" s="319"/>
      <c r="EU39" s="319"/>
      <c r="EV39" s="319"/>
      <c r="EW39" s="319"/>
      <c r="EX39" s="319"/>
      <c r="EY39" s="319"/>
      <c r="EZ39" s="319"/>
      <c r="FA39" s="319"/>
      <c r="FB39" s="319"/>
      <c r="FC39" s="319"/>
      <c r="FD39" s="319"/>
      <c r="FE39" s="319"/>
      <c r="FF39" s="319"/>
      <c r="FG39" s="319"/>
      <c r="FH39" s="319"/>
      <c r="FI39" s="319"/>
      <c r="FJ39" s="319"/>
      <c r="FK39" s="319"/>
      <c r="FL39" s="319"/>
      <c r="FM39" s="319"/>
      <c r="FN39" s="319"/>
      <c r="FO39" s="319"/>
      <c r="FP39" s="319"/>
      <c r="FQ39" s="319"/>
      <c r="FR39" s="319"/>
      <c r="FS39" s="319"/>
      <c r="FT39" s="319"/>
      <c r="FU39" s="319"/>
      <c r="FV39" s="319"/>
      <c r="FW39" s="319"/>
      <c r="FX39" s="319"/>
      <c r="FY39" s="319"/>
      <c r="FZ39" s="319"/>
      <c r="GA39" s="319"/>
      <c r="GB39" s="319"/>
      <c r="GC39" s="319"/>
      <c r="GD39" s="319"/>
      <c r="GE39" s="319"/>
      <c r="GF39" s="319"/>
      <c r="GG39" s="319"/>
      <c r="GH39" s="319"/>
      <c r="GI39" s="319"/>
      <c r="GJ39" s="319"/>
      <c r="GK39" s="319"/>
      <c r="GL39" s="319"/>
      <c r="GM39" s="319"/>
      <c r="GN39" s="319"/>
      <c r="GO39" s="319"/>
      <c r="GP39" s="319"/>
      <c r="GQ39" s="319"/>
      <c r="GR39" s="319"/>
      <c r="GS39" s="319"/>
      <c r="GT39" s="319"/>
      <c r="GU39" s="319"/>
      <c r="GV39" s="319"/>
      <c r="GW39" s="319"/>
      <c r="GX39" s="319"/>
      <c r="GY39" s="319"/>
      <c r="GZ39" s="319"/>
      <c r="HA39" s="319"/>
      <c r="HB39" s="319"/>
      <c r="HC39" s="319"/>
      <c r="HD39" s="319"/>
      <c r="HE39" s="319"/>
      <c r="HF39" s="319"/>
      <c r="HG39" s="319"/>
      <c r="HH39" s="319"/>
      <c r="HI39" s="319"/>
      <c r="HJ39" s="319"/>
      <c r="HK39" s="319"/>
      <c r="HL39" s="319"/>
      <c r="HM39" s="319"/>
      <c r="HN39" s="319"/>
      <c r="HO39" s="319"/>
      <c r="HP39" s="319"/>
      <c r="HQ39" s="319"/>
      <c r="HR39" s="319"/>
      <c r="HS39" s="319"/>
      <c r="HT39" s="319"/>
      <c r="HU39" s="319"/>
      <c r="HV39" s="319"/>
      <c r="HW39" s="319"/>
      <c r="HX39" s="319"/>
      <c r="HY39" s="319"/>
      <c r="HZ39" s="319"/>
      <c r="IA39" s="319"/>
      <c r="IB39" s="319"/>
      <c r="IC39" s="319"/>
      <c r="ID39" s="319"/>
      <c r="IE39" s="319"/>
      <c r="IF39" s="319"/>
      <c r="IG39" s="319"/>
      <c r="IH39" s="319"/>
      <c r="II39" s="319"/>
      <c r="IJ39" s="319"/>
      <c r="IK39" s="319"/>
      <c r="IL39" s="319"/>
      <c r="IM39" s="319"/>
      <c r="IN39" s="319"/>
      <c r="IO39" s="319"/>
      <c r="IP39" s="319"/>
      <c r="IQ39" s="319"/>
      <c r="IR39" s="319"/>
      <c r="IS39" s="319"/>
      <c r="IT39" s="319"/>
      <c r="IU39" s="319"/>
      <c r="IV39" s="319"/>
      <c r="IW39" s="319"/>
      <c r="IX39" s="319"/>
      <c r="IY39" s="319"/>
      <c r="IZ39" s="319"/>
      <c r="JA39" s="319"/>
      <c r="JB39" s="319"/>
      <c r="JC39" s="319"/>
      <c r="JD39" s="319"/>
      <c r="JE39" s="319"/>
      <c r="JF39" s="319"/>
      <c r="JG39" s="319"/>
      <c r="JH39" s="319"/>
      <c r="JI39" s="319"/>
      <c r="JJ39" s="319"/>
      <c r="JK39" s="319"/>
      <c r="JL39" s="319"/>
      <c r="JM39" s="319"/>
      <c r="JN39" s="319"/>
      <c r="JO39" s="319"/>
      <c r="JP39" s="319"/>
      <c r="JQ39" s="319"/>
      <c r="JR39" s="319"/>
      <c r="JS39" s="319"/>
      <c r="JT39" s="319"/>
      <c r="JU39" s="319"/>
      <c r="JV39" s="319"/>
      <c r="JW39" s="319"/>
      <c r="JX39" s="319"/>
      <c r="JY39" s="319"/>
      <c r="JZ39" s="319"/>
      <c r="KA39" s="319"/>
      <c r="KB39" s="319"/>
      <c r="KC39" s="319"/>
      <c r="KD39" s="319"/>
      <c r="KE39" s="319"/>
      <c r="KF39" s="319"/>
      <c r="KG39" s="319"/>
      <c r="KH39" s="319"/>
      <c r="KI39" s="319"/>
      <c r="KJ39" s="319"/>
      <c r="KK39" s="319"/>
      <c r="KL39" s="319"/>
      <c r="KM39" s="319"/>
      <c r="KN39" s="319"/>
      <c r="KO39" s="319"/>
      <c r="KP39" s="319"/>
      <c r="KQ39" s="319"/>
      <c r="KR39" s="319"/>
      <c r="KS39" s="319"/>
      <c r="KT39" s="319"/>
      <c r="KU39" s="319"/>
      <c r="KV39" s="319"/>
      <c r="KW39" s="319"/>
      <c r="KX39" s="319"/>
      <c r="KY39" s="319"/>
      <c r="KZ39" s="319"/>
      <c r="LA39" s="319"/>
      <c r="LB39" s="319"/>
      <c r="LC39" s="319"/>
      <c r="LD39" s="319"/>
      <c r="LE39" s="319"/>
      <c r="LF39" s="319"/>
      <c r="LG39" s="319"/>
      <c r="LH39" s="319"/>
      <c r="LI39" s="319"/>
      <c r="LJ39" s="319"/>
      <c r="LK39" s="319"/>
      <c r="LL39" s="319"/>
      <c r="LM39" s="319"/>
      <c r="LN39" s="319"/>
      <c r="LO39" s="319"/>
      <c r="LP39" s="319"/>
      <c r="LQ39" s="319"/>
      <c r="LR39" s="319"/>
      <c r="LS39" s="319"/>
      <c r="LT39" s="319"/>
      <c r="LU39" s="319"/>
      <c r="LV39" s="319"/>
      <c r="LW39" s="319"/>
      <c r="LX39" s="319"/>
      <c r="LY39" s="319"/>
      <c r="LZ39" s="319"/>
      <c r="MA39" s="319"/>
      <c r="MB39" s="319"/>
      <c r="MC39" s="319"/>
      <c r="MD39" s="319"/>
      <c r="ME39" s="319"/>
      <c r="MF39" s="319"/>
      <c r="MG39" s="319"/>
      <c r="MH39" s="319"/>
      <c r="MI39" s="319"/>
      <c r="MJ39" s="319"/>
      <c r="MK39" s="319"/>
      <c r="ML39" s="319"/>
      <c r="MM39" s="319"/>
      <c r="MN39" s="319"/>
      <c r="MO39" s="319"/>
      <c r="MP39" s="319"/>
      <c r="MQ39" s="319"/>
      <c r="MS39" s="241"/>
      <c r="MT39" s="404">
        <f>(COUNTA($O39:$BB39)/2)-SUM(MV39:NK39)</f>
        <v>0</v>
      </c>
      <c r="MU39" s="405">
        <f t="shared" ref="MU39:MU54" si="22">(COUNTA($O39:$BB39))/2</f>
        <v>0</v>
      </c>
      <c r="MV39" s="405">
        <f t="shared" ref="MV39:MV68" si="23">(COUNTIF($O39:$BB39,MV$3))/2</f>
        <v>0</v>
      </c>
      <c r="MW39" s="405"/>
      <c r="MX39" s="405">
        <f t="shared" ref="MX39:MX68" si="24">(COUNTIF($O39:$BB39,MX$3))/2</f>
        <v>0</v>
      </c>
      <c r="MY39" s="405"/>
      <c r="MZ39" s="405">
        <f t="shared" ref="MZ39:MZ68" si="25">(COUNTIF($O39:$BB39,MZ$3))/2</f>
        <v>0</v>
      </c>
      <c r="NA39" s="405"/>
      <c r="NB39" s="405">
        <f t="shared" ref="NB39:NB68" si="26">(COUNTIF($O39:$BB39,NB$3))/2</f>
        <v>0</v>
      </c>
      <c r="NC39" s="405"/>
      <c r="ND39" s="405">
        <f t="shared" ref="ND39:ND68" si="27">(COUNTIF($O39:$BB39,ND$3))/2</f>
        <v>0</v>
      </c>
      <c r="NE39" s="405"/>
      <c r="NF39" s="405">
        <f t="shared" ref="NF39:NF68" si="28">(COUNTIF($O39:$BB39,NF$3))/2</f>
        <v>0</v>
      </c>
      <c r="NG39" s="405"/>
      <c r="NH39" s="405">
        <f t="shared" ref="NH39:NH68" si="29">(COUNTIF($O39:$BB39,NH$3))/2</f>
        <v>0</v>
      </c>
      <c r="NI39" s="405"/>
      <c r="NJ39" s="405">
        <f t="shared" ref="NJ39:NJ68" si="30">(COUNTIF($O39:$BB39,NJ$3))/2</f>
        <v>0</v>
      </c>
      <c r="NK39" s="405"/>
      <c r="NL39" s="405">
        <f>(COUNTA($O39:$BB39))/2</f>
        <v>0</v>
      </c>
      <c r="NM39" s="406"/>
      <c r="NN39" s="370"/>
      <c r="NR39" s="318">
        <f t="shared" ref="NR39:NR68" si="31">IF(SUM(W39:AD39)&gt;0,1,0)</f>
        <v>0</v>
      </c>
      <c r="NS39" s="318">
        <f t="shared" ref="NS39:NS68" si="32">IF(SUM(AM39:BB39)&gt;0,1,0)</f>
        <v>0</v>
      </c>
      <c r="NT39" s="318">
        <f t="shared" ref="NT39:NT68" si="33">IF(SUM(NR39:NS39)=0,0,SUM(NR39:NS39))</f>
        <v>0</v>
      </c>
    </row>
    <row r="40" spans="1:384" s="318" customFormat="1" ht="10.199999999999999" customHeight="1" x14ac:dyDescent="0.3">
      <c r="A40" s="25"/>
      <c r="B40" s="389"/>
      <c r="C40" s="424"/>
      <c r="D40" s="15"/>
      <c r="E40" s="398"/>
      <c r="F40" s="398"/>
      <c r="G40" s="398"/>
      <c r="H40" s="399"/>
      <c r="I40" s="394">
        <f>Prenoms!$B$3</f>
        <v>0</v>
      </c>
      <c r="J40" s="395"/>
      <c r="K40" s="395"/>
      <c r="L40" s="395"/>
      <c r="M40" s="395"/>
      <c r="N40" s="81" t="str">
        <f>IF(NL40&lt;&gt;0,"",IF(Conges!G$37=0,"",Conges!G$37))</f>
        <v/>
      </c>
      <c r="O40" s="82"/>
      <c r="P40" s="83"/>
      <c r="Q40" s="83"/>
      <c r="R40" s="83"/>
      <c r="S40" s="83"/>
      <c r="T40" s="83"/>
      <c r="U40" s="83"/>
      <c r="V40" s="84"/>
      <c r="W40" s="83"/>
      <c r="X40" s="83"/>
      <c r="Y40" s="83"/>
      <c r="Z40" s="83"/>
      <c r="AA40" s="83"/>
      <c r="AB40" s="83"/>
      <c r="AC40" s="83"/>
      <c r="AD40" s="83"/>
      <c r="AE40" s="82"/>
      <c r="AF40" s="83"/>
      <c r="AG40" s="83"/>
      <c r="AH40" s="83"/>
      <c r="AI40" s="83"/>
      <c r="AJ40" s="84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2"/>
      <c r="AV40" s="83"/>
      <c r="AW40" s="83"/>
      <c r="AX40" s="83"/>
      <c r="AY40" s="83"/>
      <c r="AZ40" s="83"/>
      <c r="BA40" s="83"/>
      <c r="BB40" s="84"/>
      <c r="BC40" s="85">
        <f>IF(NL40&lt;&gt;0,(IF(Conges!G$37=0,0,3)),0)</f>
        <v>0</v>
      </c>
      <c r="BD40" s="417"/>
      <c r="BE40" s="390">
        <f>IF(OR(Conges!G$37="A",Conges!G$37="V"),Prenoms!L$3,NL40)</f>
        <v>0</v>
      </c>
      <c r="BF40" s="391"/>
      <c r="BG40" s="286"/>
      <c r="BH40" s="287">
        <f t="shared" ref="BH40:BH68" si="34">IF(BO40=0,BM40+BH5,BO40+BH5)</f>
        <v>0</v>
      </c>
      <c r="BI40" s="288" t="str">
        <f t="shared" si="21"/>
        <v/>
      </c>
      <c r="BJ40" s="300">
        <v>0</v>
      </c>
      <c r="BK40" s="301">
        <f t="shared" ref="BK40:BK68" si="35">BH40-BJ40</f>
        <v>0</v>
      </c>
      <c r="BL40" s="302">
        <f t="shared" ref="BL40:BL68" si="36">$NL40</f>
        <v>0</v>
      </c>
      <c r="BM40" s="302">
        <f t="shared" ref="BM40:BM68" si="37">$BE40</f>
        <v>0</v>
      </c>
      <c r="BN40" s="302">
        <f>SUM('Heures Pointage'!$AD$7:$AE$7)</f>
        <v>0</v>
      </c>
      <c r="BO40" s="302">
        <f>SUM('Heures et Indemnites'!$AD$7:$AE$7)</f>
        <v>0</v>
      </c>
      <c r="BP40" s="303">
        <f t="shared" ref="BP40:BP68" si="38">$NT40</f>
        <v>0</v>
      </c>
      <c r="BQ40" s="303">
        <f>'Heures Pointage'!$BB$7</f>
        <v>0</v>
      </c>
      <c r="BR40" s="304">
        <f>$BH$1055</f>
        <v>0</v>
      </c>
      <c r="BS40" s="149">
        <f>Prenoms!$C$3</f>
        <v>0</v>
      </c>
      <c r="BT40" s="180"/>
      <c r="BU40" s="324">
        <f>SUM('Heures et Indemnites'!$AD$7:$AE$7)</f>
        <v>0</v>
      </c>
      <c r="BV40" s="235">
        <f>SUM('Heures et Indemnites'!$AD$6:$AE$7)</f>
        <v>0</v>
      </c>
      <c r="BW40" s="324"/>
      <c r="BX40" s="235"/>
      <c r="BY40" s="319"/>
      <c r="BZ40" s="319"/>
      <c r="CA40" s="319"/>
      <c r="CB40" s="319"/>
      <c r="CC40" s="319"/>
      <c r="CD40" s="319"/>
      <c r="CE40" s="319"/>
      <c r="CF40" s="319"/>
      <c r="CG40" s="319"/>
      <c r="CH40" s="319"/>
      <c r="CI40" s="319"/>
      <c r="CJ40" s="319"/>
      <c r="CK40" s="319"/>
      <c r="CL40" s="319"/>
      <c r="CM40" s="319"/>
      <c r="CN40" s="319"/>
      <c r="CO40" s="319"/>
      <c r="CP40" s="319"/>
      <c r="CQ40" s="319"/>
      <c r="CR40" s="319"/>
      <c r="CS40" s="319"/>
      <c r="CT40" s="319"/>
      <c r="CU40" s="319"/>
      <c r="CV40" s="319"/>
      <c r="CW40" s="319"/>
      <c r="CX40" s="319"/>
      <c r="CY40" s="319"/>
      <c r="CZ40" s="319"/>
      <c r="DA40" s="319"/>
      <c r="DB40" s="319"/>
      <c r="DC40" s="319"/>
      <c r="DD40" s="319"/>
      <c r="DE40" s="319"/>
      <c r="DF40" s="319"/>
      <c r="DG40" s="319"/>
      <c r="DH40" s="319"/>
      <c r="DI40" s="319"/>
      <c r="DJ40" s="319"/>
      <c r="DK40" s="319"/>
      <c r="DL40" s="319"/>
      <c r="DM40" s="319"/>
      <c r="DN40" s="319"/>
      <c r="DO40" s="319"/>
      <c r="DP40" s="319"/>
      <c r="DQ40" s="319"/>
      <c r="DR40" s="319"/>
      <c r="DS40" s="319"/>
      <c r="DT40" s="319"/>
      <c r="DU40" s="319"/>
      <c r="DV40" s="319"/>
      <c r="DW40" s="319"/>
      <c r="DX40" s="319"/>
      <c r="DY40" s="319"/>
      <c r="DZ40" s="319"/>
      <c r="EA40" s="319"/>
      <c r="EB40" s="319"/>
      <c r="EC40" s="319"/>
      <c r="ED40" s="319"/>
      <c r="EE40" s="319"/>
      <c r="EF40" s="319"/>
      <c r="EG40" s="319"/>
      <c r="EH40" s="319"/>
      <c r="EI40" s="319"/>
      <c r="EJ40" s="319"/>
      <c r="EK40" s="319"/>
      <c r="EL40" s="319"/>
      <c r="EM40" s="319"/>
      <c r="EN40" s="319"/>
      <c r="EO40" s="319"/>
      <c r="EP40" s="319"/>
      <c r="EQ40" s="319"/>
      <c r="ER40" s="319"/>
      <c r="ES40" s="319"/>
      <c r="ET40" s="319"/>
      <c r="EU40" s="319"/>
      <c r="EV40" s="319"/>
      <c r="EW40" s="319"/>
      <c r="EX40" s="319"/>
      <c r="EY40" s="319"/>
      <c r="EZ40" s="319"/>
      <c r="FA40" s="319"/>
      <c r="FB40" s="319"/>
      <c r="FC40" s="319"/>
      <c r="FD40" s="319"/>
      <c r="FE40" s="319"/>
      <c r="FF40" s="319"/>
      <c r="FG40" s="319"/>
      <c r="FH40" s="319"/>
      <c r="FI40" s="319"/>
      <c r="FJ40" s="319"/>
      <c r="FK40" s="319"/>
      <c r="FL40" s="319"/>
      <c r="FM40" s="319"/>
      <c r="FN40" s="319"/>
      <c r="FO40" s="319"/>
      <c r="FP40" s="319"/>
      <c r="FQ40" s="319"/>
      <c r="FR40" s="319"/>
      <c r="FS40" s="319"/>
      <c r="FT40" s="319"/>
      <c r="FU40" s="319"/>
      <c r="FV40" s="319"/>
      <c r="FW40" s="319"/>
      <c r="FX40" s="319"/>
      <c r="FY40" s="319"/>
      <c r="FZ40" s="319"/>
      <c r="GA40" s="319"/>
      <c r="GB40" s="319"/>
      <c r="GC40" s="319"/>
      <c r="GD40" s="319"/>
      <c r="GE40" s="319"/>
      <c r="GF40" s="319"/>
      <c r="GG40" s="319"/>
      <c r="GH40" s="319"/>
      <c r="GI40" s="319"/>
      <c r="GJ40" s="319"/>
      <c r="GK40" s="319"/>
      <c r="GL40" s="319"/>
      <c r="GM40" s="319"/>
      <c r="GN40" s="319"/>
      <c r="GO40" s="319"/>
      <c r="GP40" s="319"/>
      <c r="GQ40" s="319"/>
      <c r="GR40" s="319"/>
      <c r="GS40" s="319"/>
      <c r="GT40" s="319"/>
      <c r="GU40" s="319"/>
      <c r="GV40" s="319"/>
      <c r="GW40" s="319"/>
      <c r="GX40" s="319"/>
      <c r="GY40" s="319"/>
      <c r="GZ40" s="319"/>
      <c r="HA40" s="319"/>
      <c r="HB40" s="319"/>
      <c r="HC40" s="319"/>
      <c r="HD40" s="319"/>
      <c r="HE40" s="319"/>
      <c r="HF40" s="319"/>
      <c r="HG40" s="319"/>
      <c r="HH40" s="319"/>
      <c r="HI40" s="319"/>
      <c r="HJ40" s="319"/>
      <c r="HK40" s="319"/>
      <c r="HL40" s="319"/>
      <c r="HM40" s="319"/>
      <c r="HN40" s="319"/>
      <c r="HO40" s="319"/>
      <c r="HP40" s="319"/>
      <c r="HQ40" s="319"/>
      <c r="HR40" s="319"/>
      <c r="HS40" s="319"/>
      <c r="HT40" s="319"/>
      <c r="HU40" s="319"/>
      <c r="HV40" s="319"/>
      <c r="HW40" s="319"/>
      <c r="HX40" s="319"/>
      <c r="HY40" s="319"/>
      <c r="HZ40" s="319"/>
      <c r="IA40" s="319"/>
      <c r="IB40" s="319"/>
      <c r="IC40" s="319"/>
      <c r="ID40" s="319"/>
      <c r="IE40" s="319"/>
      <c r="IF40" s="319"/>
      <c r="IG40" s="319"/>
      <c r="IH40" s="319"/>
      <c r="II40" s="319"/>
      <c r="IJ40" s="319"/>
      <c r="IK40" s="319"/>
      <c r="IL40" s="319"/>
      <c r="IM40" s="319"/>
      <c r="IN40" s="319"/>
      <c r="IO40" s="319"/>
      <c r="IP40" s="319"/>
      <c r="IQ40" s="319"/>
      <c r="IR40" s="319"/>
      <c r="IS40" s="319"/>
      <c r="IT40" s="319"/>
      <c r="IU40" s="319"/>
      <c r="IV40" s="319"/>
      <c r="IW40" s="319"/>
      <c r="IX40" s="319"/>
      <c r="IY40" s="319"/>
      <c r="IZ40" s="319"/>
      <c r="JA40" s="319"/>
      <c r="JB40" s="319"/>
      <c r="JC40" s="319"/>
      <c r="JD40" s="319"/>
      <c r="JE40" s="319"/>
      <c r="JF40" s="319"/>
      <c r="JG40" s="319"/>
      <c r="JH40" s="319"/>
      <c r="JI40" s="319"/>
      <c r="JJ40" s="319"/>
      <c r="JK40" s="319"/>
      <c r="JL40" s="319"/>
      <c r="JM40" s="319"/>
      <c r="JN40" s="319"/>
      <c r="JO40" s="319"/>
      <c r="JP40" s="319"/>
      <c r="JQ40" s="319"/>
      <c r="JR40" s="319"/>
      <c r="JS40" s="319"/>
      <c r="JT40" s="319"/>
      <c r="JU40" s="319"/>
      <c r="JV40" s="319"/>
      <c r="JW40" s="319"/>
      <c r="JX40" s="319"/>
      <c r="JY40" s="319"/>
      <c r="JZ40" s="319"/>
      <c r="KA40" s="319"/>
      <c r="KB40" s="319"/>
      <c r="KC40" s="319"/>
      <c r="KD40" s="319"/>
      <c r="KE40" s="319"/>
      <c r="KF40" s="319"/>
      <c r="KG40" s="319"/>
      <c r="KH40" s="319"/>
      <c r="KI40" s="319"/>
      <c r="KJ40" s="319"/>
      <c r="KK40" s="319"/>
      <c r="KL40" s="319"/>
      <c r="KM40" s="319"/>
      <c r="KN40" s="319"/>
      <c r="KO40" s="319"/>
      <c r="KP40" s="319"/>
      <c r="KQ40" s="319"/>
      <c r="KR40" s="319"/>
      <c r="KS40" s="319"/>
      <c r="KT40" s="319"/>
      <c r="KU40" s="319"/>
      <c r="KV40" s="319"/>
      <c r="KW40" s="319"/>
      <c r="KX40" s="319"/>
      <c r="KY40" s="319"/>
      <c r="KZ40" s="319"/>
      <c r="LA40" s="319"/>
      <c r="LB40" s="319"/>
      <c r="LC40" s="319"/>
      <c r="LD40" s="319"/>
      <c r="LE40" s="319"/>
      <c r="LF40" s="319"/>
      <c r="LG40" s="319"/>
      <c r="LH40" s="319"/>
      <c r="LI40" s="319"/>
      <c r="LJ40" s="319"/>
      <c r="LK40" s="319"/>
      <c r="LL40" s="319"/>
      <c r="LM40" s="319"/>
      <c r="LN40" s="319"/>
      <c r="LO40" s="319"/>
      <c r="LP40" s="319"/>
      <c r="LQ40" s="319"/>
      <c r="LR40" s="319"/>
      <c r="LS40" s="319"/>
      <c r="LT40" s="319"/>
      <c r="LU40" s="319"/>
      <c r="LV40" s="319"/>
      <c r="LW40" s="319"/>
      <c r="LX40" s="319"/>
      <c r="LY40" s="319"/>
      <c r="LZ40" s="319"/>
      <c r="MA40" s="319"/>
      <c r="MB40" s="319"/>
      <c r="MC40" s="319"/>
      <c r="MD40" s="319"/>
      <c r="ME40" s="319"/>
      <c r="MF40" s="319"/>
      <c r="MG40" s="319"/>
      <c r="MH40" s="319"/>
      <c r="MI40" s="319"/>
      <c r="MJ40" s="319"/>
      <c r="MK40" s="319"/>
      <c r="ML40" s="319"/>
      <c r="MM40" s="319"/>
      <c r="MN40" s="319"/>
      <c r="MO40" s="319"/>
      <c r="MP40" s="319"/>
      <c r="MQ40" s="319"/>
      <c r="MS40" s="241"/>
      <c r="MT40" s="373">
        <f t="shared" ref="MT40:MT68" si="39">(COUNTA($O40:$BB40)/2)-SUM(MV40:NK40)</f>
        <v>0</v>
      </c>
      <c r="MU40" s="365">
        <f t="shared" si="22"/>
        <v>0</v>
      </c>
      <c r="MV40" s="365">
        <f t="shared" si="23"/>
        <v>0</v>
      </c>
      <c r="MW40" s="365"/>
      <c r="MX40" s="365">
        <f t="shared" si="24"/>
        <v>0</v>
      </c>
      <c r="MY40" s="365"/>
      <c r="MZ40" s="365">
        <f t="shared" si="25"/>
        <v>0</v>
      </c>
      <c r="NA40" s="365"/>
      <c r="NB40" s="365">
        <f t="shared" si="26"/>
        <v>0</v>
      </c>
      <c r="NC40" s="365"/>
      <c r="ND40" s="365">
        <f t="shared" si="27"/>
        <v>0</v>
      </c>
      <c r="NE40" s="365"/>
      <c r="NF40" s="365">
        <f t="shared" si="28"/>
        <v>0</v>
      </c>
      <c r="NG40" s="365"/>
      <c r="NH40" s="365">
        <f t="shared" si="29"/>
        <v>0</v>
      </c>
      <c r="NI40" s="365"/>
      <c r="NJ40" s="365">
        <f t="shared" si="30"/>
        <v>0</v>
      </c>
      <c r="NK40" s="365"/>
      <c r="NL40" s="365">
        <f t="shared" ref="NL40:NL68" si="40">(COUNTA($O40:$BB40))/2</f>
        <v>0</v>
      </c>
      <c r="NM40" s="366"/>
      <c r="NN40" s="370"/>
      <c r="NR40" s="318">
        <f t="shared" si="31"/>
        <v>0</v>
      </c>
      <c r="NS40" s="318">
        <f t="shared" si="32"/>
        <v>0</v>
      </c>
      <c r="NT40" s="318">
        <f t="shared" si="33"/>
        <v>0</v>
      </c>
    </row>
    <row r="41" spans="1:384" s="318" customFormat="1" ht="10.199999999999999" customHeight="1" x14ac:dyDescent="0.25">
      <c r="A41" s="25"/>
      <c r="B41" s="389"/>
      <c r="C41" s="424"/>
      <c r="D41" s="15"/>
      <c r="E41" s="397" t="str">
        <f>$E$6</f>
        <v>Avec Renfort</v>
      </c>
      <c r="F41" s="397"/>
      <c r="G41" s="397"/>
      <c r="H41" s="399"/>
      <c r="I41" s="381" t="str">
        <f>Prenoms!$B$4</f>
        <v>j.do</v>
      </c>
      <c r="J41" s="382"/>
      <c r="K41" s="382"/>
      <c r="L41" s="382"/>
      <c r="M41" s="382"/>
      <c r="N41" s="68" t="str">
        <f>IF(NL41&lt;&gt;0,"",IF(Conges!G$38=0,"",Conges!G$38))</f>
        <v/>
      </c>
      <c r="O41" s="69"/>
      <c r="P41" s="70"/>
      <c r="Q41" s="70"/>
      <c r="R41" s="70"/>
      <c r="S41" s="70"/>
      <c r="T41" s="70"/>
      <c r="U41" s="70"/>
      <c r="V41" s="71"/>
      <c r="W41" s="70"/>
      <c r="X41" s="70"/>
      <c r="Y41" s="70"/>
      <c r="Z41" s="70"/>
      <c r="AA41" s="70"/>
      <c r="AB41" s="70"/>
      <c r="AC41" s="70"/>
      <c r="AD41" s="70"/>
      <c r="AE41" s="69"/>
      <c r="AF41" s="70"/>
      <c r="AG41" s="70"/>
      <c r="AH41" s="70"/>
      <c r="AI41" s="70"/>
      <c r="AJ41" s="71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69"/>
      <c r="AV41" s="70"/>
      <c r="AW41" s="70"/>
      <c r="AX41" s="70"/>
      <c r="AY41" s="70"/>
      <c r="AZ41" s="70"/>
      <c r="BA41" s="70"/>
      <c r="BB41" s="71"/>
      <c r="BC41" s="72">
        <f>IF(NL41&lt;&gt;0,(IF(Conges!G$38=0,0,3)),0)</f>
        <v>0</v>
      </c>
      <c r="BD41" s="417"/>
      <c r="BE41" s="392">
        <f>IF(OR(Conges!G$38="A",Conges!G$38="V"),Prenoms!L$4,NL41)</f>
        <v>0</v>
      </c>
      <c r="BF41" s="393"/>
      <c r="BG41" s="289"/>
      <c r="BH41" s="290">
        <f t="shared" si="34"/>
        <v>0</v>
      </c>
      <c r="BI41" s="291" t="str">
        <f t="shared" si="21"/>
        <v/>
      </c>
      <c r="BJ41" s="305">
        <v>10.903225806451612</v>
      </c>
      <c r="BK41" s="306">
        <f t="shared" si="35"/>
        <v>-10.903225806451612</v>
      </c>
      <c r="BL41" s="307">
        <f t="shared" si="36"/>
        <v>0</v>
      </c>
      <c r="BM41" s="307">
        <f t="shared" si="37"/>
        <v>0</v>
      </c>
      <c r="BN41" s="307">
        <f>SUM('Heures Pointage'!$BD$7:$BE$7)</f>
        <v>0</v>
      </c>
      <c r="BO41" s="307">
        <f>SUM('Heures et Indemnites'!$BD$7:$BE$7)</f>
        <v>0</v>
      </c>
      <c r="BP41" s="308">
        <f t="shared" si="38"/>
        <v>0</v>
      </c>
      <c r="BQ41" s="308">
        <f>'Heures Pointage'!$CB$7</f>
        <v>0</v>
      </c>
      <c r="BR41" s="309">
        <f>$BH$1056</f>
        <v>0</v>
      </c>
      <c r="BS41" s="150">
        <f>Prenoms!$C$4</f>
        <v>169</v>
      </c>
      <c r="BT41" s="153"/>
      <c r="BU41" s="323">
        <f>SUM('Heures et Indemnites'!$BD$7:$BE$7)</f>
        <v>0</v>
      </c>
      <c r="BV41" s="236">
        <f>SUM('Heures et Indemnites'!$BD$6:$BE$7)</f>
        <v>0</v>
      </c>
      <c r="BW41" s="323"/>
      <c r="BX41" s="236"/>
      <c r="BY41" s="319"/>
      <c r="BZ41" s="319"/>
      <c r="CA41" s="319"/>
      <c r="CB41" s="319"/>
      <c r="CC41" s="319"/>
      <c r="CD41" s="319"/>
      <c r="CE41" s="319"/>
      <c r="CF41" s="319"/>
      <c r="CG41" s="319"/>
      <c r="CH41" s="319"/>
      <c r="CI41" s="319"/>
      <c r="CJ41" s="319"/>
      <c r="CK41" s="319"/>
      <c r="CL41" s="319"/>
      <c r="CM41" s="319"/>
      <c r="CN41" s="319"/>
      <c r="CO41" s="319"/>
      <c r="CP41" s="319"/>
      <c r="CQ41" s="319"/>
      <c r="CR41" s="319"/>
      <c r="CS41" s="319"/>
      <c r="CT41" s="319"/>
      <c r="CU41" s="319"/>
      <c r="CV41" s="319"/>
      <c r="CW41" s="319"/>
      <c r="CX41" s="319"/>
      <c r="CY41" s="319"/>
      <c r="CZ41" s="319"/>
      <c r="DA41" s="319"/>
      <c r="DB41" s="319"/>
      <c r="DC41" s="319"/>
      <c r="DD41" s="319"/>
      <c r="DE41" s="319"/>
      <c r="DF41" s="319"/>
      <c r="DG41" s="319"/>
      <c r="DH41" s="319"/>
      <c r="DI41" s="319"/>
      <c r="DJ41" s="319"/>
      <c r="DK41" s="319"/>
      <c r="DL41" s="319"/>
      <c r="DM41" s="319"/>
      <c r="DN41" s="319"/>
      <c r="DO41" s="319"/>
      <c r="DP41" s="319"/>
      <c r="DQ41" s="319"/>
      <c r="DR41" s="319"/>
      <c r="DS41" s="319"/>
      <c r="DT41" s="319"/>
      <c r="DU41" s="319"/>
      <c r="DV41" s="319"/>
      <c r="DW41" s="319"/>
      <c r="DX41" s="319"/>
      <c r="DY41" s="319"/>
      <c r="DZ41" s="319"/>
      <c r="EA41" s="319"/>
      <c r="EB41" s="319"/>
      <c r="EC41" s="319"/>
      <c r="ED41" s="319"/>
      <c r="EE41" s="319"/>
      <c r="EF41" s="319"/>
      <c r="EG41" s="319"/>
      <c r="EH41" s="319"/>
      <c r="EI41" s="319"/>
      <c r="EJ41" s="319"/>
      <c r="EK41" s="319"/>
      <c r="EL41" s="319"/>
      <c r="EM41" s="319"/>
      <c r="EN41" s="319"/>
      <c r="EO41" s="319"/>
      <c r="EP41" s="319"/>
      <c r="EQ41" s="319"/>
      <c r="ER41" s="319"/>
      <c r="ES41" s="319"/>
      <c r="ET41" s="319"/>
      <c r="EU41" s="319"/>
      <c r="EV41" s="319"/>
      <c r="EW41" s="319"/>
      <c r="EX41" s="319"/>
      <c r="EY41" s="319"/>
      <c r="EZ41" s="319"/>
      <c r="FA41" s="319"/>
      <c r="FB41" s="319"/>
      <c r="FC41" s="319"/>
      <c r="FD41" s="319"/>
      <c r="FE41" s="319"/>
      <c r="FF41" s="319"/>
      <c r="FG41" s="319"/>
      <c r="FH41" s="319"/>
      <c r="FI41" s="319"/>
      <c r="FJ41" s="319"/>
      <c r="FK41" s="319"/>
      <c r="FL41" s="319"/>
      <c r="FM41" s="319"/>
      <c r="FN41" s="319"/>
      <c r="FO41" s="319"/>
      <c r="FP41" s="319"/>
      <c r="FQ41" s="319"/>
      <c r="FR41" s="319"/>
      <c r="FS41" s="319"/>
      <c r="FT41" s="319"/>
      <c r="FU41" s="319"/>
      <c r="FV41" s="319"/>
      <c r="FW41" s="319"/>
      <c r="FX41" s="319"/>
      <c r="FY41" s="319"/>
      <c r="FZ41" s="319"/>
      <c r="GA41" s="319"/>
      <c r="GB41" s="319"/>
      <c r="GC41" s="319"/>
      <c r="GD41" s="319"/>
      <c r="GE41" s="319"/>
      <c r="GF41" s="319"/>
      <c r="GG41" s="319"/>
      <c r="GH41" s="319"/>
      <c r="GI41" s="319"/>
      <c r="GJ41" s="319"/>
      <c r="GK41" s="319"/>
      <c r="GL41" s="319"/>
      <c r="GM41" s="319"/>
      <c r="GN41" s="319"/>
      <c r="GO41" s="319"/>
      <c r="GP41" s="319"/>
      <c r="GQ41" s="319"/>
      <c r="GR41" s="319"/>
      <c r="GS41" s="319"/>
      <c r="GT41" s="319"/>
      <c r="GU41" s="319"/>
      <c r="GV41" s="319"/>
      <c r="GW41" s="319"/>
      <c r="GX41" s="319"/>
      <c r="GY41" s="319"/>
      <c r="GZ41" s="319"/>
      <c r="HA41" s="319"/>
      <c r="HB41" s="319"/>
      <c r="HC41" s="319"/>
      <c r="HD41" s="319"/>
      <c r="HE41" s="319"/>
      <c r="HF41" s="319"/>
      <c r="HG41" s="319"/>
      <c r="HH41" s="319"/>
      <c r="HI41" s="319"/>
      <c r="HJ41" s="319"/>
      <c r="HK41" s="319"/>
      <c r="HL41" s="319"/>
      <c r="HM41" s="319"/>
      <c r="HN41" s="319"/>
      <c r="HO41" s="319"/>
      <c r="HP41" s="319"/>
      <c r="HQ41" s="319"/>
      <c r="HR41" s="319"/>
      <c r="HS41" s="319"/>
      <c r="HT41" s="319"/>
      <c r="HU41" s="319"/>
      <c r="HV41" s="319"/>
      <c r="HW41" s="319"/>
      <c r="HX41" s="319"/>
      <c r="HY41" s="319"/>
      <c r="HZ41" s="319"/>
      <c r="IA41" s="319"/>
      <c r="IB41" s="319"/>
      <c r="IC41" s="319"/>
      <c r="ID41" s="319"/>
      <c r="IE41" s="319"/>
      <c r="IF41" s="319"/>
      <c r="IG41" s="319"/>
      <c r="IH41" s="319"/>
      <c r="II41" s="319"/>
      <c r="IJ41" s="319"/>
      <c r="IK41" s="319"/>
      <c r="IL41" s="319"/>
      <c r="IM41" s="319"/>
      <c r="IN41" s="319"/>
      <c r="IO41" s="319"/>
      <c r="IP41" s="319"/>
      <c r="IQ41" s="319"/>
      <c r="IR41" s="319"/>
      <c r="IS41" s="319"/>
      <c r="IT41" s="319"/>
      <c r="IU41" s="319"/>
      <c r="IV41" s="319"/>
      <c r="IW41" s="319"/>
      <c r="IX41" s="319"/>
      <c r="IY41" s="319"/>
      <c r="IZ41" s="319"/>
      <c r="JA41" s="319"/>
      <c r="JB41" s="319"/>
      <c r="JC41" s="319"/>
      <c r="JD41" s="319"/>
      <c r="JE41" s="319"/>
      <c r="JF41" s="319"/>
      <c r="JG41" s="319"/>
      <c r="JH41" s="319"/>
      <c r="JI41" s="319"/>
      <c r="JJ41" s="319"/>
      <c r="JK41" s="319"/>
      <c r="JL41" s="319"/>
      <c r="JM41" s="319"/>
      <c r="JN41" s="319"/>
      <c r="JO41" s="319"/>
      <c r="JP41" s="319"/>
      <c r="JQ41" s="319"/>
      <c r="JR41" s="319"/>
      <c r="JS41" s="319"/>
      <c r="JT41" s="319"/>
      <c r="JU41" s="319"/>
      <c r="JV41" s="319"/>
      <c r="JW41" s="319"/>
      <c r="JX41" s="319"/>
      <c r="JY41" s="319"/>
      <c r="JZ41" s="319"/>
      <c r="KA41" s="319"/>
      <c r="KB41" s="319"/>
      <c r="KC41" s="319"/>
      <c r="KD41" s="319"/>
      <c r="KE41" s="319"/>
      <c r="KF41" s="319"/>
      <c r="KG41" s="319"/>
      <c r="KH41" s="319"/>
      <c r="KI41" s="319"/>
      <c r="KJ41" s="319"/>
      <c r="KK41" s="319"/>
      <c r="KL41" s="319"/>
      <c r="KM41" s="319"/>
      <c r="KN41" s="319"/>
      <c r="KO41" s="319"/>
      <c r="KP41" s="319"/>
      <c r="KQ41" s="319"/>
      <c r="KR41" s="319"/>
      <c r="KS41" s="319"/>
      <c r="KT41" s="319"/>
      <c r="KU41" s="319"/>
      <c r="KV41" s="319"/>
      <c r="KW41" s="319"/>
      <c r="KX41" s="319"/>
      <c r="KY41" s="319"/>
      <c r="KZ41" s="319"/>
      <c r="LA41" s="319"/>
      <c r="LB41" s="319"/>
      <c r="LC41" s="319"/>
      <c r="LD41" s="319"/>
      <c r="LE41" s="319"/>
      <c r="LF41" s="319"/>
      <c r="LG41" s="319"/>
      <c r="LH41" s="319"/>
      <c r="LI41" s="319"/>
      <c r="LJ41" s="319"/>
      <c r="LK41" s="319"/>
      <c r="LL41" s="319"/>
      <c r="LM41" s="319"/>
      <c r="LN41" s="319"/>
      <c r="LO41" s="319"/>
      <c r="LP41" s="319"/>
      <c r="LQ41" s="319"/>
      <c r="LR41" s="319"/>
      <c r="LS41" s="319"/>
      <c r="LT41" s="319"/>
      <c r="LU41" s="319"/>
      <c r="LV41" s="319"/>
      <c r="LW41" s="319"/>
      <c r="LX41" s="319"/>
      <c r="LY41" s="319"/>
      <c r="LZ41" s="319"/>
      <c r="MA41" s="319"/>
      <c r="MB41" s="319"/>
      <c r="MC41" s="319"/>
      <c r="MD41" s="319"/>
      <c r="ME41" s="319"/>
      <c r="MF41" s="319"/>
      <c r="MG41" s="319"/>
      <c r="MH41" s="319"/>
      <c r="MI41" s="319"/>
      <c r="MJ41" s="319"/>
      <c r="MK41" s="319"/>
      <c r="ML41" s="319"/>
      <c r="MM41" s="319"/>
      <c r="MN41" s="319"/>
      <c r="MO41" s="319"/>
      <c r="MP41" s="319"/>
      <c r="MQ41" s="319"/>
      <c r="MS41" s="241"/>
      <c r="MT41" s="362">
        <f t="shared" si="39"/>
        <v>0</v>
      </c>
      <c r="MU41" s="363">
        <f t="shared" si="22"/>
        <v>0</v>
      </c>
      <c r="MV41" s="363">
        <f t="shared" si="23"/>
        <v>0</v>
      </c>
      <c r="MW41" s="363"/>
      <c r="MX41" s="363">
        <f t="shared" si="24"/>
        <v>0</v>
      </c>
      <c r="MY41" s="363"/>
      <c r="MZ41" s="363">
        <f t="shared" si="25"/>
        <v>0</v>
      </c>
      <c r="NA41" s="363"/>
      <c r="NB41" s="363">
        <f t="shared" si="26"/>
        <v>0</v>
      </c>
      <c r="NC41" s="363"/>
      <c r="ND41" s="363">
        <f t="shared" si="27"/>
        <v>0</v>
      </c>
      <c r="NE41" s="363"/>
      <c r="NF41" s="363">
        <f t="shared" si="28"/>
        <v>0</v>
      </c>
      <c r="NG41" s="363"/>
      <c r="NH41" s="363">
        <f t="shared" si="29"/>
        <v>0</v>
      </c>
      <c r="NI41" s="363"/>
      <c r="NJ41" s="363">
        <f t="shared" si="30"/>
        <v>0</v>
      </c>
      <c r="NK41" s="363"/>
      <c r="NL41" s="363">
        <f t="shared" si="40"/>
        <v>0</v>
      </c>
      <c r="NM41" s="364"/>
      <c r="NN41" s="370"/>
      <c r="NR41" s="318">
        <f t="shared" si="31"/>
        <v>0</v>
      </c>
      <c r="NS41" s="318">
        <f t="shared" si="32"/>
        <v>0</v>
      </c>
      <c r="NT41" s="318">
        <f t="shared" si="33"/>
        <v>0</v>
      </c>
    </row>
    <row r="42" spans="1:384" s="318" customFormat="1" ht="10.199999999999999" customHeight="1" x14ac:dyDescent="0.3">
      <c r="A42" s="25"/>
      <c r="B42" s="389"/>
      <c r="C42" s="424"/>
      <c r="D42" s="15"/>
      <c r="E42" s="398" t="str">
        <f>IFERROR(G54*'Chiffres et fonctions'!$J$6,"CA à Produire")</f>
        <v>CA à Produire</v>
      </c>
      <c r="F42" s="398"/>
      <c r="G42" s="398"/>
      <c r="H42" s="399"/>
      <c r="I42" s="394" t="str">
        <f>Prenoms!$B$5</f>
        <v>pompeo</v>
      </c>
      <c r="J42" s="395"/>
      <c r="K42" s="395"/>
      <c r="L42" s="395"/>
      <c r="M42" s="395"/>
      <c r="N42" s="81" t="str">
        <f>IF(NL42&lt;&gt;0,"",IF(Conges!G$39=0,"",Conges!G$39))</f>
        <v/>
      </c>
      <c r="O42" s="82"/>
      <c r="P42" s="83"/>
      <c r="Q42" s="83"/>
      <c r="R42" s="83"/>
      <c r="S42" s="83"/>
      <c r="T42" s="83"/>
      <c r="U42" s="83"/>
      <c r="V42" s="84"/>
      <c r="W42" s="83"/>
      <c r="X42" s="83"/>
      <c r="Y42" s="83"/>
      <c r="Z42" s="83"/>
      <c r="AA42" s="83"/>
      <c r="AB42" s="83"/>
      <c r="AC42" s="83"/>
      <c r="AD42" s="83"/>
      <c r="AE42" s="82"/>
      <c r="AF42" s="83"/>
      <c r="AG42" s="83"/>
      <c r="AH42" s="83"/>
      <c r="AI42" s="83"/>
      <c r="AJ42" s="84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2"/>
      <c r="AV42" s="83"/>
      <c r="AW42" s="83"/>
      <c r="AX42" s="83"/>
      <c r="AY42" s="83"/>
      <c r="AZ42" s="83"/>
      <c r="BA42" s="83"/>
      <c r="BB42" s="84"/>
      <c r="BC42" s="85">
        <f>IF(NL42&lt;&gt;0,(IF(Conges!G$39=0,0,3)),0)</f>
        <v>0</v>
      </c>
      <c r="BD42" s="417"/>
      <c r="BE42" s="390">
        <f>IF(OR(Conges!G$39="A",Conges!G$39="V"),Prenoms!L$5,NL42)</f>
        <v>0</v>
      </c>
      <c r="BF42" s="391"/>
      <c r="BG42" s="286"/>
      <c r="BH42" s="287">
        <f t="shared" si="34"/>
        <v>0</v>
      </c>
      <c r="BI42" s="288" t="str">
        <f t="shared" si="21"/>
        <v/>
      </c>
      <c r="BJ42" s="300">
        <v>10.903225806451612</v>
      </c>
      <c r="BK42" s="301">
        <f t="shared" si="35"/>
        <v>-10.903225806451612</v>
      </c>
      <c r="BL42" s="302">
        <f t="shared" si="36"/>
        <v>0</v>
      </c>
      <c r="BM42" s="302">
        <f t="shared" si="37"/>
        <v>0</v>
      </c>
      <c r="BN42" s="302">
        <f>SUM('Heures Pointage'!$CD$7:$CE$7)</f>
        <v>0</v>
      </c>
      <c r="BO42" s="302">
        <f>SUM('Heures et Indemnites'!$CD$7:$CE$7)</f>
        <v>0</v>
      </c>
      <c r="BP42" s="303">
        <f t="shared" si="38"/>
        <v>0</v>
      </c>
      <c r="BQ42" s="303">
        <f>'Heures Pointage'!$DB$7</f>
        <v>0</v>
      </c>
      <c r="BR42" s="304">
        <f>$BH$1057</f>
        <v>0</v>
      </c>
      <c r="BS42" s="149">
        <f>Prenoms!$C$5</f>
        <v>169</v>
      </c>
      <c r="BT42" s="180"/>
      <c r="BU42" s="324">
        <f>SUM('Heures et Indemnites'!$CD$7:$CE$7)</f>
        <v>0</v>
      </c>
      <c r="BV42" s="235">
        <f>SUM('Heures et Indemnites'!$CD$6:$CE$7)</f>
        <v>0</v>
      </c>
      <c r="BW42" s="324"/>
      <c r="BX42" s="235"/>
      <c r="BY42" s="319"/>
      <c r="BZ42" s="319"/>
      <c r="CA42" s="319"/>
      <c r="CB42" s="319"/>
      <c r="CC42" s="319"/>
      <c r="CD42" s="319"/>
      <c r="CE42" s="319"/>
      <c r="CF42" s="319"/>
      <c r="CG42" s="319"/>
      <c r="CH42" s="319"/>
      <c r="CI42" s="319"/>
      <c r="CJ42" s="319"/>
      <c r="CK42" s="319"/>
      <c r="CL42" s="319"/>
      <c r="CM42" s="319"/>
      <c r="CN42" s="319"/>
      <c r="CO42" s="319"/>
      <c r="CP42" s="319"/>
      <c r="CQ42" s="319"/>
      <c r="CR42" s="319"/>
      <c r="CS42" s="319"/>
      <c r="CT42" s="319"/>
      <c r="CU42" s="319"/>
      <c r="CV42" s="319"/>
      <c r="CW42" s="319"/>
      <c r="CX42" s="319"/>
      <c r="CY42" s="319"/>
      <c r="CZ42" s="319"/>
      <c r="DA42" s="319"/>
      <c r="DB42" s="319"/>
      <c r="DC42" s="319"/>
      <c r="DD42" s="319"/>
      <c r="DE42" s="319"/>
      <c r="DF42" s="319"/>
      <c r="DG42" s="319"/>
      <c r="DH42" s="319"/>
      <c r="DI42" s="319"/>
      <c r="DJ42" s="319"/>
      <c r="DK42" s="319"/>
      <c r="DL42" s="319"/>
      <c r="DM42" s="319"/>
      <c r="DN42" s="319"/>
      <c r="DO42" s="319"/>
      <c r="DP42" s="319"/>
      <c r="DQ42" s="319"/>
      <c r="DR42" s="319"/>
      <c r="DS42" s="319"/>
      <c r="DT42" s="319"/>
      <c r="DU42" s="319"/>
      <c r="DV42" s="319"/>
      <c r="DW42" s="319"/>
      <c r="DX42" s="319"/>
      <c r="DY42" s="319"/>
      <c r="DZ42" s="319"/>
      <c r="EA42" s="319"/>
      <c r="EB42" s="319"/>
      <c r="EC42" s="319"/>
      <c r="ED42" s="319"/>
      <c r="EE42" s="319"/>
      <c r="EF42" s="319"/>
      <c r="EG42" s="319"/>
      <c r="EH42" s="319"/>
      <c r="EI42" s="319"/>
      <c r="EJ42" s="319"/>
      <c r="EK42" s="319"/>
      <c r="EL42" s="319"/>
      <c r="EM42" s="319"/>
      <c r="EN42" s="319"/>
      <c r="EO42" s="319"/>
      <c r="EP42" s="319"/>
      <c r="EQ42" s="319"/>
      <c r="ER42" s="319"/>
      <c r="ES42" s="319"/>
      <c r="ET42" s="319"/>
      <c r="EU42" s="319"/>
      <c r="EV42" s="319"/>
      <c r="EW42" s="319"/>
      <c r="EX42" s="319"/>
      <c r="EY42" s="319"/>
      <c r="EZ42" s="319"/>
      <c r="FA42" s="319"/>
      <c r="FB42" s="319"/>
      <c r="FC42" s="319"/>
      <c r="FD42" s="319"/>
      <c r="FE42" s="319"/>
      <c r="FF42" s="319"/>
      <c r="FG42" s="319"/>
      <c r="FH42" s="319"/>
      <c r="FI42" s="319"/>
      <c r="FJ42" s="319"/>
      <c r="FK42" s="319"/>
      <c r="FL42" s="319"/>
      <c r="FM42" s="319"/>
      <c r="FN42" s="319"/>
      <c r="FO42" s="319"/>
      <c r="FP42" s="319"/>
      <c r="FQ42" s="319"/>
      <c r="FR42" s="319"/>
      <c r="FS42" s="319"/>
      <c r="FT42" s="319"/>
      <c r="FU42" s="319"/>
      <c r="FV42" s="319"/>
      <c r="FW42" s="319"/>
      <c r="FX42" s="319"/>
      <c r="FY42" s="319"/>
      <c r="FZ42" s="319"/>
      <c r="GA42" s="319"/>
      <c r="GB42" s="319"/>
      <c r="GC42" s="319"/>
      <c r="GD42" s="319"/>
      <c r="GE42" s="319"/>
      <c r="GF42" s="319"/>
      <c r="GG42" s="319"/>
      <c r="GH42" s="319"/>
      <c r="GI42" s="319"/>
      <c r="GJ42" s="319"/>
      <c r="GK42" s="319"/>
      <c r="GL42" s="319"/>
      <c r="GM42" s="319"/>
      <c r="GN42" s="319"/>
      <c r="GO42" s="319"/>
      <c r="GP42" s="319"/>
      <c r="GQ42" s="319"/>
      <c r="GR42" s="319"/>
      <c r="GS42" s="319"/>
      <c r="GT42" s="319"/>
      <c r="GU42" s="319"/>
      <c r="GV42" s="319"/>
      <c r="GW42" s="319"/>
      <c r="GX42" s="319"/>
      <c r="GY42" s="319"/>
      <c r="GZ42" s="319"/>
      <c r="HA42" s="319"/>
      <c r="HB42" s="319"/>
      <c r="HC42" s="319"/>
      <c r="HD42" s="319"/>
      <c r="HE42" s="319"/>
      <c r="HF42" s="319"/>
      <c r="HG42" s="319"/>
      <c r="HH42" s="319"/>
      <c r="HI42" s="319"/>
      <c r="HJ42" s="319"/>
      <c r="HK42" s="319"/>
      <c r="HL42" s="319"/>
      <c r="HM42" s="319"/>
      <c r="HN42" s="319"/>
      <c r="HO42" s="319"/>
      <c r="HP42" s="319"/>
      <c r="HQ42" s="319"/>
      <c r="HR42" s="319"/>
      <c r="HS42" s="319"/>
      <c r="HT42" s="319"/>
      <c r="HU42" s="319"/>
      <c r="HV42" s="319"/>
      <c r="HW42" s="319"/>
      <c r="HX42" s="319"/>
      <c r="HY42" s="319"/>
      <c r="HZ42" s="319"/>
      <c r="IA42" s="319"/>
      <c r="IB42" s="319"/>
      <c r="IC42" s="319"/>
      <c r="ID42" s="319"/>
      <c r="IE42" s="319"/>
      <c r="IF42" s="319"/>
      <c r="IG42" s="319"/>
      <c r="IH42" s="319"/>
      <c r="II42" s="319"/>
      <c r="IJ42" s="319"/>
      <c r="IK42" s="319"/>
      <c r="IL42" s="319"/>
      <c r="IM42" s="319"/>
      <c r="IN42" s="319"/>
      <c r="IO42" s="319"/>
      <c r="IP42" s="319"/>
      <c r="IQ42" s="319"/>
      <c r="IR42" s="319"/>
      <c r="IS42" s="319"/>
      <c r="IT42" s="319"/>
      <c r="IU42" s="319"/>
      <c r="IV42" s="319"/>
      <c r="IW42" s="319"/>
      <c r="IX42" s="319"/>
      <c r="IY42" s="319"/>
      <c r="IZ42" s="319"/>
      <c r="JA42" s="319"/>
      <c r="JB42" s="319"/>
      <c r="JC42" s="319"/>
      <c r="JD42" s="319"/>
      <c r="JE42" s="319"/>
      <c r="JF42" s="319"/>
      <c r="JG42" s="319"/>
      <c r="JH42" s="319"/>
      <c r="JI42" s="319"/>
      <c r="JJ42" s="319"/>
      <c r="JK42" s="319"/>
      <c r="JL42" s="319"/>
      <c r="JM42" s="319"/>
      <c r="JN42" s="319"/>
      <c r="JO42" s="319"/>
      <c r="JP42" s="319"/>
      <c r="JQ42" s="319"/>
      <c r="JR42" s="319"/>
      <c r="JS42" s="319"/>
      <c r="JT42" s="319"/>
      <c r="JU42" s="319"/>
      <c r="JV42" s="319"/>
      <c r="JW42" s="319"/>
      <c r="JX42" s="319"/>
      <c r="JY42" s="319"/>
      <c r="JZ42" s="319"/>
      <c r="KA42" s="319"/>
      <c r="KB42" s="319"/>
      <c r="KC42" s="319"/>
      <c r="KD42" s="319"/>
      <c r="KE42" s="319"/>
      <c r="KF42" s="319"/>
      <c r="KG42" s="319"/>
      <c r="KH42" s="319"/>
      <c r="KI42" s="319"/>
      <c r="KJ42" s="319"/>
      <c r="KK42" s="319"/>
      <c r="KL42" s="319"/>
      <c r="KM42" s="319"/>
      <c r="KN42" s="319"/>
      <c r="KO42" s="319"/>
      <c r="KP42" s="319"/>
      <c r="KQ42" s="319"/>
      <c r="KR42" s="319"/>
      <c r="KS42" s="319"/>
      <c r="KT42" s="319"/>
      <c r="KU42" s="319"/>
      <c r="KV42" s="319"/>
      <c r="KW42" s="319"/>
      <c r="KX42" s="319"/>
      <c r="KY42" s="319"/>
      <c r="KZ42" s="319"/>
      <c r="LA42" s="319"/>
      <c r="LB42" s="319"/>
      <c r="LC42" s="319"/>
      <c r="LD42" s="319"/>
      <c r="LE42" s="319"/>
      <c r="LF42" s="319"/>
      <c r="LG42" s="319"/>
      <c r="LH42" s="319"/>
      <c r="LI42" s="319"/>
      <c r="LJ42" s="319"/>
      <c r="LK42" s="319"/>
      <c r="LL42" s="319"/>
      <c r="LM42" s="319"/>
      <c r="LN42" s="319"/>
      <c r="LO42" s="319"/>
      <c r="LP42" s="319"/>
      <c r="LQ42" s="319"/>
      <c r="LR42" s="319"/>
      <c r="LS42" s="319"/>
      <c r="LT42" s="319"/>
      <c r="LU42" s="319"/>
      <c r="LV42" s="319"/>
      <c r="LW42" s="319"/>
      <c r="LX42" s="319"/>
      <c r="LY42" s="319"/>
      <c r="LZ42" s="319"/>
      <c r="MA42" s="319"/>
      <c r="MB42" s="319"/>
      <c r="MC42" s="319"/>
      <c r="MD42" s="319"/>
      <c r="ME42" s="319"/>
      <c r="MF42" s="319"/>
      <c r="MG42" s="319"/>
      <c r="MH42" s="319"/>
      <c r="MI42" s="319"/>
      <c r="MJ42" s="319"/>
      <c r="MK42" s="319"/>
      <c r="ML42" s="319"/>
      <c r="MM42" s="319"/>
      <c r="MN42" s="319"/>
      <c r="MO42" s="319"/>
      <c r="MP42" s="319"/>
      <c r="MQ42" s="319"/>
      <c r="MS42" s="241"/>
      <c r="MT42" s="373">
        <f t="shared" si="39"/>
        <v>0</v>
      </c>
      <c r="MU42" s="365">
        <f t="shared" si="22"/>
        <v>0</v>
      </c>
      <c r="MV42" s="365">
        <f t="shared" si="23"/>
        <v>0</v>
      </c>
      <c r="MW42" s="365"/>
      <c r="MX42" s="365">
        <f t="shared" si="24"/>
        <v>0</v>
      </c>
      <c r="MY42" s="365"/>
      <c r="MZ42" s="365">
        <f t="shared" si="25"/>
        <v>0</v>
      </c>
      <c r="NA42" s="365"/>
      <c r="NB42" s="365">
        <f t="shared" si="26"/>
        <v>0</v>
      </c>
      <c r="NC42" s="365"/>
      <c r="ND42" s="365">
        <f t="shared" si="27"/>
        <v>0</v>
      </c>
      <c r="NE42" s="365"/>
      <c r="NF42" s="365">
        <f t="shared" si="28"/>
        <v>0</v>
      </c>
      <c r="NG42" s="365"/>
      <c r="NH42" s="365">
        <f t="shared" si="29"/>
        <v>0</v>
      </c>
      <c r="NI42" s="365"/>
      <c r="NJ42" s="365">
        <f t="shared" si="30"/>
        <v>0</v>
      </c>
      <c r="NK42" s="365"/>
      <c r="NL42" s="365">
        <f t="shared" si="40"/>
        <v>0</v>
      </c>
      <c r="NM42" s="366"/>
      <c r="NN42" s="370"/>
      <c r="NR42" s="318">
        <f t="shared" si="31"/>
        <v>0</v>
      </c>
      <c r="NS42" s="318">
        <f t="shared" si="32"/>
        <v>0</v>
      </c>
      <c r="NT42" s="318">
        <f t="shared" si="33"/>
        <v>0</v>
      </c>
    </row>
    <row r="43" spans="1:384" s="318" customFormat="1" ht="10.199999999999999" customHeight="1" x14ac:dyDescent="0.3">
      <c r="A43" s="25"/>
      <c r="B43" s="389"/>
      <c r="C43" s="424"/>
      <c r="D43" s="15"/>
      <c r="E43" s="398"/>
      <c r="F43" s="398"/>
      <c r="G43" s="398"/>
      <c r="H43" s="399"/>
      <c r="I43" s="381" t="str">
        <f>Prenoms!$B$6</f>
        <v>vaness</v>
      </c>
      <c r="J43" s="382"/>
      <c r="K43" s="382"/>
      <c r="L43" s="382"/>
      <c r="M43" s="382"/>
      <c r="N43" s="68" t="str">
        <f>IF(NL43&lt;&gt;0,"",IF(Conges!G$40=0,"",Conges!G$40))</f>
        <v/>
      </c>
      <c r="O43" s="69"/>
      <c r="P43" s="70"/>
      <c r="Q43" s="70"/>
      <c r="R43" s="70"/>
      <c r="S43" s="70"/>
      <c r="T43" s="70"/>
      <c r="U43" s="70"/>
      <c r="V43" s="71"/>
      <c r="W43" s="70"/>
      <c r="X43" s="70"/>
      <c r="Y43" s="70"/>
      <c r="Z43" s="70"/>
      <c r="AA43" s="70"/>
      <c r="AB43" s="70"/>
      <c r="AC43" s="70"/>
      <c r="AD43" s="70"/>
      <c r="AE43" s="69"/>
      <c r="AF43" s="70"/>
      <c r="AG43" s="70"/>
      <c r="AH43" s="70"/>
      <c r="AI43" s="70"/>
      <c r="AJ43" s="71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69"/>
      <c r="AV43" s="70"/>
      <c r="AW43" s="70"/>
      <c r="AX43" s="70"/>
      <c r="AY43" s="70"/>
      <c r="AZ43" s="70"/>
      <c r="BA43" s="70"/>
      <c r="BB43" s="71"/>
      <c r="BC43" s="72">
        <f>IF(NL43&lt;&gt;0,(IF(Conges!G$40=0,0,3)),0)</f>
        <v>0</v>
      </c>
      <c r="BD43" s="417"/>
      <c r="BE43" s="392">
        <f>IF(OR(Conges!G$40="A",Conges!G$40="V"),Prenoms!L$6,NL43)</f>
        <v>0</v>
      </c>
      <c r="BF43" s="393"/>
      <c r="BG43" s="289"/>
      <c r="BH43" s="290">
        <f t="shared" si="34"/>
        <v>0</v>
      </c>
      <c r="BI43" s="291" t="str">
        <f t="shared" si="21"/>
        <v/>
      </c>
      <c r="BJ43" s="305">
        <v>10.903225806451612</v>
      </c>
      <c r="BK43" s="306">
        <f t="shared" si="35"/>
        <v>-10.903225806451612</v>
      </c>
      <c r="BL43" s="307">
        <f t="shared" si="36"/>
        <v>0</v>
      </c>
      <c r="BM43" s="307">
        <f t="shared" si="37"/>
        <v>0</v>
      </c>
      <c r="BN43" s="307">
        <f>SUM('Heures Pointage'!$DD$7:$DE$7)</f>
        <v>0</v>
      </c>
      <c r="BO43" s="307">
        <f>SUM('Heures et Indemnites'!$DD$7:$DE$7)</f>
        <v>0</v>
      </c>
      <c r="BP43" s="308">
        <f t="shared" si="38"/>
        <v>0</v>
      </c>
      <c r="BQ43" s="308">
        <f>'Heures Pointage'!$EB$7</f>
        <v>0</v>
      </c>
      <c r="BR43" s="309">
        <f>$BH$1058</f>
        <v>0</v>
      </c>
      <c r="BS43" s="150">
        <f>Prenoms!$C$6</f>
        <v>169</v>
      </c>
      <c r="BT43" s="153"/>
      <c r="BU43" s="323">
        <f>SUM('Heures et Indemnites'!$DD$7:$DE$7)</f>
        <v>0</v>
      </c>
      <c r="BV43" s="236">
        <f>SUM('Heures et Indemnites'!$DD$6:$DE$7)</f>
        <v>0</v>
      </c>
      <c r="BW43" s="323"/>
      <c r="BX43" s="236"/>
      <c r="BY43" s="319"/>
      <c r="BZ43" s="319"/>
      <c r="CA43" s="319"/>
      <c r="CB43" s="319"/>
      <c r="CC43" s="319"/>
      <c r="CD43" s="319"/>
      <c r="CE43" s="319"/>
      <c r="CF43" s="319"/>
      <c r="CG43" s="319"/>
      <c r="CH43" s="319"/>
      <c r="CI43" s="319"/>
      <c r="CJ43" s="319"/>
      <c r="CK43" s="319"/>
      <c r="CL43" s="319"/>
      <c r="CM43" s="319"/>
      <c r="CN43" s="319"/>
      <c r="CO43" s="319"/>
      <c r="CP43" s="319"/>
      <c r="CQ43" s="319"/>
      <c r="CR43" s="319"/>
      <c r="CS43" s="319"/>
      <c r="CT43" s="319"/>
      <c r="CU43" s="319"/>
      <c r="CV43" s="319"/>
      <c r="CW43" s="319"/>
      <c r="CX43" s="319"/>
      <c r="CY43" s="319"/>
      <c r="CZ43" s="319"/>
      <c r="DA43" s="319"/>
      <c r="DB43" s="319"/>
      <c r="DC43" s="319"/>
      <c r="DD43" s="319"/>
      <c r="DE43" s="319"/>
      <c r="DF43" s="319"/>
      <c r="DG43" s="319"/>
      <c r="DH43" s="319"/>
      <c r="DI43" s="319"/>
      <c r="DJ43" s="319"/>
      <c r="DK43" s="319"/>
      <c r="DL43" s="319"/>
      <c r="DM43" s="319"/>
      <c r="DN43" s="319"/>
      <c r="DO43" s="319"/>
      <c r="DP43" s="319"/>
      <c r="DQ43" s="319"/>
      <c r="DR43" s="319"/>
      <c r="DS43" s="319"/>
      <c r="DT43" s="319"/>
      <c r="DU43" s="319"/>
      <c r="DV43" s="319"/>
      <c r="DW43" s="319"/>
      <c r="DX43" s="319"/>
      <c r="DY43" s="319"/>
      <c r="DZ43" s="319"/>
      <c r="EA43" s="319"/>
      <c r="EB43" s="319"/>
      <c r="EC43" s="319"/>
      <c r="ED43" s="319"/>
      <c r="EE43" s="319"/>
      <c r="EF43" s="319"/>
      <c r="EG43" s="319"/>
      <c r="EH43" s="319"/>
      <c r="EI43" s="319"/>
      <c r="EJ43" s="319"/>
      <c r="EK43" s="319"/>
      <c r="EL43" s="319"/>
      <c r="EM43" s="319"/>
      <c r="EN43" s="319"/>
      <c r="EO43" s="319"/>
      <c r="EP43" s="319"/>
      <c r="EQ43" s="319"/>
      <c r="ER43" s="319"/>
      <c r="ES43" s="319"/>
      <c r="ET43" s="319"/>
      <c r="EU43" s="319"/>
      <c r="EV43" s="319"/>
      <c r="EW43" s="319"/>
      <c r="EX43" s="319"/>
      <c r="EY43" s="319"/>
      <c r="EZ43" s="319"/>
      <c r="FA43" s="319"/>
      <c r="FB43" s="319"/>
      <c r="FC43" s="319"/>
      <c r="FD43" s="319"/>
      <c r="FE43" s="319"/>
      <c r="FF43" s="319"/>
      <c r="FG43" s="319"/>
      <c r="FH43" s="319"/>
      <c r="FI43" s="319"/>
      <c r="FJ43" s="319"/>
      <c r="FK43" s="319"/>
      <c r="FL43" s="319"/>
      <c r="FM43" s="319"/>
      <c r="FN43" s="319"/>
      <c r="FO43" s="319"/>
      <c r="FP43" s="319"/>
      <c r="FQ43" s="319"/>
      <c r="FR43" s="319"/>
      <c r="FS43" s="319"/>
      <c r="FT43" s="319"/>
      <c r="FU43" s="319"/>
      <c r="FV43" s="319"/>
      <c r="FW43" s="319"/>
      <c r="FX43" s="319"/>
      <c r="FY43" s="319"/>
      <c r="FZ43" s="319"/>
      <c r="GA43" s="319"/>
      <c r="GB43" s="319"/>
      <c r="GC43" s="319"/>
      <c r="GD43" s="319"/>
      <c r="GE43" s="319"/>
      <c r="GF43" s="319"/>
      <c r="GG43" s="319"/>
      <c r="GH43" s="319"/>
      <c r="GI43" s="319"/>
      <c r="GJ43" s="319"/>
      <c r="GK43" s="319"/>
      <c r="GL43" s="319"/>
      <c r="GM43" s="319"/>
      <c r="GN43" s="319"/>
      <c r="GO43" s="319"/>
      <c r="GP43" s="319"/>
      <c r="GQ43" s="319"/>
      <c r="GR43" s="319"/>
      <c r="GS43" s="319"/>
      <c r="GT43" s="319"/>
      <c r="GU43" s="319"/>
      <c r="GV43" s="319"/>
      <c r="GW43" s="319"/>
      <c r="GX43" s="319"/>
      <c r="GY43" s="319"/>
      <c r="GZ43" s="319"/>
      <c r="HA43" s="319"/>
      <c r="HB43" s="319"/>
      <c r="HC43" s="319"/>
      <c r="HD43" s="319"/>
      <c r="HE43" s="319"/>
      <c r="HF43" s="319"/>
      <c r="HG43" s="319"/>
      <c r="HH43" s="319"/>
      <c r="HI43" s="319"/>
      <c r="HJ43" s="319"/>
      <c r="HK43" s="319"/>
      <c r="HL43" s="319"/>
      <c r="HM43" s="319"/>
      <c r="HN43" s="319"/>
      <c r="HO43" s="319"/>
      <c r="HP43" s="319"/>
      <c r="HQ43" s="319"/>
      <c r="HR43" s="319"/>
      <c r="HS43" s="319"/>
      <c r="HT43" s="319"/>
      <c r="HU43" s="319"/>
      <c r="HV43" s="319"/>
      <c r="HW43" s="319"/>
      <c r="HX43" s="319"/>
      <c r="HY43" s="319"/>
      <c r="HZ43" s="319"/>
      <c r="IA43" s="319"/>
      <c r="IB43" s="319"/>
      <c r="IC43" s="319"/>
      <c r="ID43" s="319"/>
      <c r="IE43" s="319"/>
      <c r="IF43" s="319"/>
      <c r="IG43" s="319"/>
      <c r="IH43" s="319"/>
      <c r="II43" s="319"/>
      <c r="IJ43" s="319"/>
      <c r="IK43" s="319"/>
      <c r="IL43" s="319"/>
      <c r="IM43" s="319"/>
      <c r="IN43" s="319"/>
      <c r="IO43" s="319"/>
      <c r="IP43" s="319"/>
      <c r="IQ43" s="319"/>
      <c r="IR43" s="319"/>
      <c r="IS43" s="319"/>
      <c r="IT43" s="319"/>
      <c r="IU43" s="319"/>
      <c r="IV43" s="319"/>
      <c r="IW43" s="319"/>
      <c r="IX43" s="319"/>
      <c r="IY43" s="319"/>
      <c r="IZ43" s="319"/>
      <c r="JA43" s="319"/>
      <c r="JB43" s="319"/>
      <c r="JC43" s="319"/>
      <c r="JD43" s="319"/>
      <c r="JE43" s="319"/>
      <c r="JF43" s="319"/>
      <c r="JG43" s="319"/>
      <c r="JH43" s="319"/>
      <c r="JI43" s="319"/>
      <c r="JJ43" s="319"/>
      <c r="JK43" s="319"/>
      <c r="JL43" s="319"/>
      <c r="JM43" s="319"/>
      <c r="JN43" s="319"/>
      <c r="JO43" s="319"/>
      <c r="JP43" s="319"/>
      <c r="JQ43" s="319"/>
      <c r="JR43" s="319"/>
      <c r="JS43" s="319"/>
      <c r="JT43" s="319"/>
      <c r="JU43" s="319"/>
      <c r="JV43" s="319"/>
      <c r="JW43" s="319"/>
      <c r="JX43" s="319"/>
      <c r="JY43" s="319"/>
      <c r="JZ43" s="319"/>
      <c r="KA43" s="319"/>
      <c r="KB43" s="319"/>
      <c r="KC43" s="319"/>
      <c r="KD43" s="319"/>
      <c r="KE43" s="319"/>
      <c r="KF43" s="319"/>
      <c r="KG43" s="319"/>
      <c r="KH43" s="319"/>
      <c r="KI43" s="319"/>
      <c r="KJ43" s="319"/>
      <c r="KK43" s="319"/>
      <c r="KL43" s="319"/>
      <c r="KM43" s="319"/>
      <c r="KN43" s="319"/>
      <c r="KO43" s="319"/>
      <c r="KP43" s="319"/>
      <c r="KQ43" s="319"/>
      <c r="KR43" s="319"/>
      <c r="KS43" s="319"/>
      <c r="KT43" s="319"/>
      <c r="KU43" s="319"/>
      <c r="KV43" s="319"/>
      <c r="KW43" s="319"/>
      <c r="KX43" s="319"/>
      <c r="KY43" s="319"/>
      <c r="KZ43" s="319"/>
      <c r="LA43" s="319"/>
      <c r="LB43" s="319"/>
      <c r="LC43" s="319"/>
      <c r="LD43" s="319"/>
      <c r="LE43" s="319"/>
      <c r="LF43" s="319"/>
      <c r="LG43" s="319"/>
      <c r="LH43" s="319"/>
      <c r="LI43" s="319"/>
      <c r="LJ43" s="319"/>
      <c r="LK43" s="319"/>
      <c r="LL43" s="319"/>
      <c r="LM43" s="319"/>
      <c r="LN43" s="319"/>
      <c r="LO43" s="319"/>
      <c r="LP43" s="319"/>
      <c r="LQ43" s="319"/>
      <c r="LR43" s="319"/>
      <c r="LS43" s="319"/>
      <c r="LT43" s="319"/>
      <c r="LU43" s="319"/>
      <c r="LV43" s="319"/>
      <c r="LW43" s="319"/>
      <c r="LX43" s="319"/>
      <c r="LY43" s="319"/>
      <c r="LZ43" s="319"/>
      <c r="MA43" s="319"/>
      <c r="MB43" s="319"/>
      <c r="MC43" s="319"/>
      <c r="MD43" s="319"/>
      <c r="ME43" s="319"/>
      <c r="MF43" s="319"/>
      <c r="MG43" s="319"/>
      <c r="MH43" s="319"/>
      <c r="MI43" s="319"/>
      <c r="MJ43" s="319"/>
      <c r="MK43" s="319"/>
      <c r="ML43" s="319"/>
      <c r="MM43" s="319"/>
      <c r="MN43" s="319"/>
      <c r="MO43" s="319"/>
      <c r="MP43" s="319"/>
      <c r="MQ43" s="319"/>
      <c r="MS43" s="241"/>
      <c r="MT43" s="362">
        <f t="shared" si="39"/>
        <v>0</v>
      </c>
      <c r="MU43" s="363">
        <f t="shared" si="22"/>
        <v>0</v>
      </c>
      <c r="MV43" s="363">
        <f t="shared" si="23"/>
        <v>0</v>
      </c>
      <c r="MW43" s="363"/>
      <c r="MX43" s="363">
        <f t="shared" si="24"/>
        <v>0</v>
      </c>
      <c r="MY43" s="363"/>
      <c r="MZ43" s="363">
        <f t="shared" si="25"/>
        <v>0</v>
      </c>
      <c r="NA43" s="363"/>
      <c r="NB43" s="363">
        <f t="shared" si="26"/>
        <v>0</v>
      </c>
      <c r="NC43" s="363"/>
      <c r="ND43" s="363">
        <f t="shared" si="27"/>
        <v>0</v>
      </c>
      <c r="NE43" s="363"/>
      <c r="NF43" s="363">
        <f t="shared" si="28"/>
        <v>0</v>
      </c>
      <c r="NG43" s="363"/>
      <c r="NH43" s="363">
        <f t="shared" si="29"/>
        <v>0</v>
      </c>
      <c r="NI43" s="363"/>
      <c r="NJ43" s="363">
        <f t="shared" si="30"/>
        <v>0</v>
      </c>
      <c r="NK43" s="363"/>
      <c r="NL43" s="363">
        <f t="shared" si="40"/>
        <v>0</v>
      </c>
      <c r="NM43" s="364"/>
      <c r="NN43" s="370"/>
      <c r="NR43" s="318">
        <f t="shared" si="31"/>
        <v>0</v>
      </c>
      <c r="NS43" s="318">
        <f t="shared" si="32"/>
        <v>0</v>
      </c>
      <c r="NT43" s="318">
        <f t="shared" si="33"/>
        <v>0</v>
      </c>
    </row>
    <row r="44" spans="1:384" s="318" customFormat="1" ht="10.199999999999999" customHeight="1" x14ac:dyDescent="0.3">
      <c r="A44" s="25"/>
      <c r="B44" s="389"/>
      <c r="C44" s="424"/>
      <c r="D44" s="15"/>
      <c r="E44" s="408" t="str">
        <f>$E$9</f>
        <v>CREPIERE</v>
      </c>
      <c r="F44" s="408"/>
      <c r="G44" s="131" t="str">
        <f>IF(MT70=0,"",MT70)</f>
        <v/>
      </c>
      <c r="H44" s="399"/>
      <c r="I44" s="394" t="str">
        <f>Prenoms!$B$7</f>
        <v>seb</v>
      </c>
      <c r="J44" s="395"/>
      <c r="K44" s="395"/>
      <c r="L44" s="395"/>
      <c r="M44" s="395"/>
      <c r="N44" s="81" t="str">
        <f>IF(NL44&lt;&gt;0,"",IF(Conges!G$41=0,"",Conges!G$41))</f>
        <v/>
      </c>
      <c r="O44" s="82"/>
      <c r="P44" s="83"/>
      <c r="Q44" s="83"/>
      <c r="R44" s="83"/>
      <c r="S44" s="83"/>
      <c r="T44" s="83"/>
      <c r="U44" s="83"/>
      <c r="V44" s="84"/>
      <c r="W44" s="83"/>
      <c r="X44" s="83"/>
      <c r="Y44" s="83"/>
      <c r="Z44" s="83"/>
      <c r="AA44" s="83"/>
      <c r="AB44" s="83"/>
      <c r="AC44" s="83"/>
      <c r="AD44" s="83"/>
      <c r="AE44" s="82"/>
      <c r="AF44" s="83"/>
      <c r="AG44" s="83"/>
      <c r="AH44" s="83"/>
      <c r="AI44" s="83"/>
      <c r="AJ44" s="84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2"/>
      <c r="AV44" s="83"/>
      <c r="AW44" s="83"/>
      <c r="AX44" s="83"/>
      <c r="AY44" s="83"/>
      <c r="AZ44" s="83"/>
      <c r="BA44" s="83"/>
      <c r="BB44" s="84"/>
      <c r="BC44" s="85">
        <f>IF(NL44&lt;&gt;0,(IF(Conges!G$41=0,0,3)),0)</f>
        <v>0</v>
      </c>
      <c r="BD44" s="417"/>
      <c r="BE44" s="390">
        <f>IF(OR(Conges!G$41="A",Conges!G$41="V"),Prenoms!L$7,NL44)</f>
        <v>0</v>
      </c>
      <c r="BF44" s="391"/>
      <c r="BG44" s="286"/>
      <c r="BH44" s="287">
        <f t="shared" si="34"/>
        <v>0</v>
      </c>
      <c r="BI44" s="288" t="str">
        <f t="shared" si="21"/>
        <v/>
      </c>
      <c r="BJ44" s="300">
        <v>10.903225806451612</v>
      </c>
      <c r="BK44" s="301">
        <f t="shared" si="35"/>
        <v>-10.903225806451612</v>
      </c>
      <c r="BL44" s="302">
        <f t="shared" si="36"/>
        <v>0</v>
      </c>
      <c r="BM44" s="302">
        <f t="shared" si="37"/>
        <v>0</v>
      </c>
      <c r="BN44" s="302">
        <f>SUM('Heures Pointage'!$ED$7:$EE$7)</f>
        <v>0</v>
      </c>
      <c r="BO44" s="302">
        <f>SUM('Heures et Indemnites'!$ED$7:$EE$7)</f>
        <v>0</v>
      </c>
      <c r="BP44" s="303">
        <f t="shared" si="38"/>
        <v>0</v>
      </c>
      <c r="BQ44" s="303">
        <f>'Heures Pointage'!$FB$7</f>
        <v>0</v>
      </c>
      <c r="BR44" s="304">
        <f>$BH$1059</f>
        <v>0</v>
      </c>
      <c r="BS44" s="149">
        <f>Prenoms!$C$7</f>
        <v>169</v>
      </c>
      <c r="BT44" s="180"/>
      <c r="BU44" s="324">
        <f>SUM('Heures et Indemnites'!$ED$7:$EE$7)</f>
        <v>0</v>
      </c>
      <c r="BV44" s="235">
        <f>SUM('Heures et Indemnites'!$ED$6:$EE$7)</f>
        <v>0</v>
      </c>
      <c r="BW44" s="324"/>
      <c r="BX44" s="235"/>
      <c r="BY44" s="319"/>
      <c r="BZ44" s="319"/>
      <c r="CA44" s="319"/>
      <c r="CB44" s="319"/>
      <c r="CC44" s="319"/>
      <c r="CD44" s="319"/>
      <c r="CE44" s="319"/>
      <c r="CF44" s="319"/>
      <c r="CG44" s="319"/>
      <c r="CH44" s="319"/>
      <c r="CI44" s="319"/>
      <c r="CJ44" s="319"/>
      <c r="CK44" s="319"/>
      <c r="CL44" s="319"/>
      <c r="CM44" s="319"/>
      <c r="CN44" s="319"/>
      <c r="CO44" s="319"/>
      <c r="CP44" s="319"/>
      <c r="CQ44" s="319"/>
      <c r="CR44" s="319"/>
      <c r="CS44" s="319"/>
      <c r="CT44" s="319"/>
      <c r="CU44" s="319"/>
      <c r="CV44" s="319"/>
      <c r="CW44" s="319"/>
      <c r="CX44" s="319"/>
      <c r="CY44" s="319"/>
      <c r="CZ44" s="319"/>
      <c r="DA44" s="319"/>
      <c r="DB44" s="319"/>
      <c r="DC44" s="319"/>
      <c r="DD44" s="319"/>
      <c r="DE44" s="319"/>
      <c r="DF44" s="319"/>
      <c r="DG44" s="319"/>
      <c r="DH44" s="319"/>
      <c r="DI44" s="319"/>
      <c r="DJ44" s="319"/>
      <c r="DK44" s="319"/>
      <c r="DL44" s="319"/>
      <c r="DM44" s="319"/>
      <c r="DN44" s="319"/>
      <c r="DO44" s="319"/>
      <c r="DP44" s="319"/>
      <c r="DQ44" s="319"/>
      <c r="DR44" s="319"/>
      <c r="DS44" s="319"/>
      <c r="DT44" s="319"/>
      <c r="DU44" s="319"/>
      <c r="DV44" s="319"/>
      <c r="DW44" s="319"/>
      <c r="DX44" s="319"/>
      <c r="DY44" s="319"/>
      <c r="DZ44" s="319"/>
      <c r="EA44" s="319"/>
      <c r="EB44" s="319"/>
      <c r="EC44" s="319"/>
      <c r="ED44" s="319"/>
      <c r="EE44" s="319"/>
      <c r="EF44" s="319"/>
      <c r="EG44" s="319"/>
      <c r="EH44" s="319"/>
      <c r="EI44" s="319"/>
      <c r="EJ44" s="319"/>
      <c r="EK44" s="319"/>
      <c r="EL44" s="319"/>
      <c r="EM44" s="319"/>
      <c r="EN44" s="319"/>
      <c r="EO44" s="319"/>
      <c r="EP44" s="319"/>
      <c r="EQ44" s="319"/>
      <c r="ER44" s="319"/>
      <c r="ES44" s="319"/>
      <c r="ET44" s="319"/>
      <c r="EU44" s="319"/>
      <c r="EV44" s="319"/>
      <c r="EW44" s="319"/>
      <c r="EX44" s="319"/>
      <c r="EY44" s="319"/>
      <c r="EZ44" s="319"/>
      <c r="FA44" s="319"/>
      <c r="FB44" s="319"/>
      <c r="FC44" s="319"/>
      <c r="FD44" s="319"/>
      <c r="FE44" s="319"/>
      <c r="FF44" s="319"/>
      <c r="FG44" s="319"/>
      <c r="FH44" s="319"/>
      <c r="FI44" s="319"/>
      <c r="FJ44" s="319"/>
      <c r="FK44" s="319"/>
      <c r="FL44" s="319"/>
      <c r="FM44" s="319"/>
      <c r="FN44" s="319"/>
      <c r="FO44" s="319"/>
      <c r="FP44" s="319"/>
      <c r="FQ44" s="319"/>
      <c r="FR44" s="319"/>
      <c r="FS44" s="319"/>
      <c r="FT44" s="319"/>
      <c r="FU44" s="319"/>
      <c r="FV44" s="319"/>
      <c r="FW44" s="319"/>
      <c r="FX44" s="319"/>
      <c r="FY44" s="319"/>
      <c r="FZ44" s="319"/>
      <c r="GA44" s="319"/>
      <c r="GB44" s="319"/>
      <c r="GC44" s="319"/>
      <c r="GD44" s="319"/>
      <c r="GE44" s="319"/>
      <c r="GF44" s="319"/>
      <c r="GG44" s="319"/>
      <c r="GH44" s="319"/>
      <c r="GI44" s="319"/>
      <c r="GJ44" s="319"/>
      <c r="GK44" s="319"/>
      <c r="GL44" s="319"/>
      <c r="GM44" s="319"/>
      <c r="GN44" s="319"/>
      <c r="GO44" s="319"/>
      <c r="GP44" s="319"/>
      <c r="GQ44" s="319"/>
      <c r="GR44" s="319"/>
      <c r="GS44" s="319"/>
      <c r="GT44" s="319"/>
      <c r="GU44" s="319"/>
      <c r="GV44" s="319"/>
      <c r="GW44" s="319"/>
      <c r="GX44" s="319"/>
      <c r="GY44" s="319"/>
      <c r="GZ44" s="319"/>
      <c r="HA44" s="319"/>
      <c r="HB44" s="319"/>
      <c r="HC44" s="319"/>
      <c r="HD44" s="319"/>
      <c r="HE44" s="319"/>
      <c r="HF44" s="319"/>
      <c r="HG44" s="319"/>
      <c r="HH44" s="319"/>
      <c r="HI44" s="319"/>
      <c r="HJ44" s="319"/>
      <c r="HK44" s="319"/>
      <c r="HL44" s="319"/>
      <c r="HM44" s="319"/>
      <c r="HN44" s="319"/>
      <c r="HO44" s="319"/>
      <c r="HP44" s="319"/>
      <c r="HQ44" s="319"/>
      <c r="HR44" s="319"/>
      <c r="HS44" s="319"/>
      <c r="HT44" s="319"/>
      <c r="HU44" s="319"/>
      <c r="HV44" s="319"/>
      <c r="HW44" s="319"/>
      <c r="HX44" s="319"/>
      <c r="HY44" s="319"/>
      <c r="HZ44" s="319"/>
      <c r="IA44" s="319"/>
      <c r="IB44" s="319"/>
      <c r="IC44" s="319"/>
      <c r="ID44" s="319"/>
      <c r="IE44" s="319"/>
      <c r="IF44" s="319"/>
      <c r="IG44" s="319"/>
      <c r="IH44" s="319"/>
      <c r="II44" s="319"/>
      <c r="IJ44" s="319"/>
      <c r="IK44" s="319"/>
      <c r="IL44" s="319"/>
      <c r="IM44" s="319"/>
      <c r="IN44" s="319"/>
      <c r="IO44" s="319"/>
      <c r="IP44" s="319"/>
      <c r="IQ44" s="319"/>
      <c r="IR44" s="319"/>
      <c r="IS44" s="319"/>
      <c r="IT44" s="319"/>
      <c r="IU44" s="319"/>
      <c r="IV44" s="319"/>
      <c r="IW44" s="319"/>
      <c r="IX44" s="319"/>
      <c r="IY44" s="319"/>
      <c r="IZ44" s="319"/>
      <c r="JA44" s="319"/>
      <c r="JB44" s="319"/>
      <c r="JC44" s="319"/>
      <c r="JD44" s="319"/>
      <c r="JE44" s="319"/>
      <c r="JF44" s="319"/>
      <c r="JG44" s="319"/>
      <c r="JH44" s="319"/>
      <c r="JI44" s="319"/>
      <c r="JJ44" s="319"/>
      <c r="JK44" s="319"/>
      <c r="JL44" s="319"/>
      <c r="JM44" s="319"/>
      <c r="JN44" s="319"/>
      <c r="JO44" s="319"/>
      <c r="JP44" s="319"/>
      <c r="JQ44" s="319"/>
      <c r="JR44" s="319"/>
      <c r="JS44" s="319"/>
      <c r="JT44" s="319"/>
      <c r="JU44" s="319"/>
      <c r="JV44" s="319"/>
      <c r="JW44" s="319"/>
      <c r="JX44" s="319"/>
      <c r="JY44" s="319"/>
      <c r="JZ44" s="319"/>
      <c r="KA44" s="319"/>
      <c r="KB44" s="319"/>
      <c r="KC44" s="319"/>
      <c r="KD44" s="319"/>
      <c r="KE44" s="319"/>
      <c r="KF44" s="319"/>
      <c r="KG44" s="319"/>
      <c r="KH44" s="319"/>
      <c r="KI44" s="319"/>
      <c r="KJ44" s="319"/>
      <c r="KK44" s="319"/>
      <c r="KL44" s="319"/>
      <c r="KM44" s="319"/>
      <c r="KN44" s="319"/>
      <c r="KO44" s="319"/>
      <c r="KP44" s="319"/>
      <c r="KQ44" s="319"/>
      <c r="KR44" s="319"/>
      <c r="KS44" s="319"/>
      <c r="KT44" s="319"/>
      <c r="KU44" s="319"/>
      <c r="KV44" s="319"/>
      <c r="KW44" s="319"/>
      <c r="KX44" s="319"/>
      <c r="KY44" s="319"/>
      <c r="KZ44" s="319"/>
      <c r="LA44" s="319"/>
      <c r="LB44" s="319"/>
      <c r="LC44" s="319"/>
      <c r="LD44" s="319"/>
      <c r="LE44" s="319"/>
      <c r="LF44" s="319"/>
      <c r="LG44" s="319"/>
      <c r="LH44" s="319"/>
      <c r="LI44" s="319"/>
      <c r="LJ44" s="319"/>
      <c r="LK44" s="319"/>
      <c r="LL44" s="319"/>
      <c r="LM44" s="319"/>
      <c r="LN44" s="319"/>
      <c r="LO44" s="319"/>
      <c r="LP44" s="319"/>
      <c r="LQ44" s="319"/>
      <c r="LR44" s="319"/>
      <c r="LS44" s="319"/>
      <c r="LT44" s="319"/>
      <c r="LU44" s="319"/>
      <c r="LV44" s="319"/>
      <c r="LW44" s="319"/>
      <c r="LX44" s="319"/>
      <c r="LY44" s="319"/>
      <c r="LZ44" s="319"/>
      <c r="MA44" s="319"/>
      <c r="MB44" s="319"/>
      <c r="MC44" s="319"/>
      <c r="MD44" s="319"/>
      <c r="ME44" s="319"/>
      <c r="MF44" s="319"/>
      <c r="MG44" s="319"/>
      <c r="MH44" s="319"/>
      <c r="MI44" s="319"/>
      <c r="MJ44" s="319"/>
      <c r="MK44" s="319"/>
      <c r="ML44" s="319"/>
      <c r="MM44" s="319"/>
      <c r="MN44" s="319"/>
      <c r="MO44" s="319"/>
      <c r="MP44" s="319"/>
      <c r="MQ44" s="319"/>
      <c r="MS44" s="241"/>
      <c r="MT44" s="373">
        <f t="shared" si="39"/>
        <v>0</v>
      </c>
      <c r="MU44" s="365">
        <f t="shared" si="22"/>
        <v>0</v>
      </c>
      <c r="MV44" s="365">
        <f t="shared" si="23"/>
        <v>0</v>
      </c>
      <c r="MW44" s="365"/>
      <c r="MX44" s="365">
        <f t="shared" si="24"/>
        <v>0</v>
      </c>
      <c r="MY44" s="365"/>
      <c r="MZ44" s="365">
        <f t="shared" si="25"/>
        <v>0</v>
      </c>
      <c r="NA44" s="365"/>
      <c r="NB44" s="365">
        <f t="shared" si="26"/>
        <v>0</v>
      </c>
      <c r="NC44" s="365"/>
      <c r="ND44" s="365">
        <f t="shared" si="27"/>
        <v>0</v>
      </c>
      <c r="NE44" s="365"/>
      <c r="NF44" s="365">
        <f t="shared" si="28"/>
        <v>0</v>
      </c>
      <c r="NG44" s="365"/>
      <c r="NH44" s="365">
        <f t="shared" si="29"/>
        <v>0</v>
      </c>
      <c r="NI44" s="365"/>
      <c r="NJ44" s="365">
        <f t="shared" si="30"/>
        <v>0</v>
      </c>
      <c r="NK44" s="365"/>
      <c r="NL44" s="365">
        <f t="shared" si="40"/>
        <v>0</v>
      </c>
      <c r="NM44" s="366"/>
      <c r="NN44" s="370"/>
      <c r="NR44" s="318">
        <f t="shared" si="31"/>
        <v>0</v>
      </c>
      <c r="NS44" s="318">
        <f t="shared" si="32"/>
        <v>0</v>
      </c>
      <c r="NT44" s="318">
        <f t="shared" si="33"/>
        <v>0</v>
      </c>
    </row>
    <row r="45" spans="1:384" s="318" customFormat="1" ht="10.199999999999999" customHeight="1" x14ac:dyDescent="0.3">
      <c r="A45" s="25"/>
      <c r="B45" s="389"/>
      <c r="C45" s="424"/>
      <c r="D45" s="15"/>
      <c r="E45" s="411" t="str">
        <f>$E$10</f>
        <v>BRASSERIE</v>
      </c>
      <c r="F45" s="411"/>
      <c r="G45" s="132" t="str">
        <f>IF(MV70=0,"",MV70)</f>
        <v/>
      </c>
      <c r="H45" s="399"/>
      <c r="I45" s="381" t="str">
        <f>Prenoms!$B$8</f>
        <v>dylan</v>
      </c>
      <c r="J45" s="382"/>
      <c r="K45" s="382"/>
      <c r="L45" s="382"/>
      <c r="M45" s="382"/>
      <c r="N45" s="68" t="str">
        <f>IF(NL45&lt;&gt;0,"",IF(Conges!G$42=0,"",Conges!G$42))</f>
        <v/>
      </c>
      <c r="O45" s="69"/>
      <c r="P45" s="70"/>
      <c r="Q45" s="70"/>
      <c r="R45" s="70"/>
      <c r="S45" s="70"/>
      <c r="T45" s="70"/>
      <c r="U45" s="70"/>
      <c r="V45" s="71"/>
      <c r="W45" s="70"/>
      <c r="X45" s="70"/>
      <c r="Y45" s="70"/>
      <c r="Z45" s="70"/>
      <c r="AA45" s="70"/>
      <c r="AB45" s="70"/>
      <c r="AC45" s="70"/>
      <c r="AD45" s="70"/>
      <c r="AE45" s="69"/>
      <c r="AF45" s="70"/>
      <c r="AG45" s="70"/>
      <c r="AH45" s="70"/>
      <c r="AI45" s="70"/>
      <c r="AJ45" s="71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69"/>
      <c r="AV45" s="70"/>
      <c r="AW45" s="70"/>
      <c r="AX45" s="70"/>
      <c r="AY45" s="70"/>
      <c r="AZ45" s="70"/>
      <c r="BA45" s="70"/>
      <c r="BB45" s="71"/>
      <c r="BC45" s="72">
        <f>IF(NL45&lt;&gt;0,(IF(Conges!G$42=0,0,3)),0)</f>
        <v>0</v>
      </c>
      <c r="BD45" s="417"/>
      <c r="BE45" s="392">
        <f>IF(OR(Conges!G$42="A",Conges!G$42="V"),Prenoms!L$8,NL45)</f>
        <v>0</v>
      </c>
      <c r="BF45" s="393"/>
      <c r="BG45" s="289"/>
      <c r="BH45" s="290">
        <f t="shared" si="34"/>
        <v>0</v>
      </c>
      <c r="BI45" s="291" t="str">
        <f t="shared" si="21"/>
        <v/>
      </c>
      <c r="BJ45" s="305">
        <v>10.903225806451612</v>
      </c>
      <c r="BK45" s="306">
        <f t="shared" si="35"/>
        <v>-10.903225806451612</v>
      </c>
      <c r="BL45" s="307">
        <f t="shared" si="36"/>
        <v>0</v>
      </c>
      <c r="BM45" s="307">
        <f t="shared" si="37"/>
        <v>0</v>
      </c>
      <c r="BN45" s="307">
        <f>SUM('Heures Pointage'!$FD$7:$FE$7)</f>
        <v>0</v>
      </c>
      <c r="BO45" s="307">
        <f>SUM('Heures et Indemnites'!$FD$7:$FE$7)</f>
        <v>0</v>
      </c>
      <c r="BP45" s="308">
        <f t="shared" si="38"/>
        <v>0</v>
      </c>
      <c r="BQ45" s="308">
        <f>'Heures Pointage'!$GB$7</f>
        <v>0</v>
      </c>
      <c r="BR45" s="309">
        <f>$BH$1060</f>
        <v>0</v>
      </c>
      <c r="BS45" s="150">
        <f>Prenoms!$C$8</f>
        <v>169</v>
      </c>
      <c r="BT45" s="153"/>
      <c r="BU45" s="323">
        <f>SUM('Heures et Indemnites'!$FD$7:$FE$7)</f>
        <v>0</v>
      </c>
      <c r="BV45" s="236">
        <f>SUM('Heures et Indemnites'!$FD$6:$FE$7)</f>
        <v>0</v>
      </c>
      <c r="BW45" s="323"/>
      <c r="BX45" s="236"/>
      <c r="BY45" s="319"/>
      <c r="BZ45" s="319"/>
      <c r="CA45" s="319"/>
      <c r="CB45" s="319"/>
      <c r="CC45" s="319"/>
      <c r="CD45" s="319"/>
      <c r="CE45" s="319"/>
      <c r="CF45" s="319"/>
      <c r="CG45" s="319"/>
      <c r="CH45" s="319"/>
      <c r="CI45" s="319"/>
      <c r="CJ45" s="319"/>
      <c r="CK45" s="319"/>
      <c r="CL45" s="319"/>
      <c r="CM45" s="319"/>
      <c r="CN45" s="319"/>
      <c r="CO45" s="319"/>
      <c r="CP45" s="319"/>
      <c r="CQ45" s="319"/>
      <c r="CR45" s="319"/>
      <c r="CS45" s="319"/>
      <c r="CT45" s="319"/>
      <c r="CU45" s="319"/>
      <c r="CV45" s="319"/>
      <c r="CW45" s="319"/>
      <c r="CX45" s="319"/>
      <c r="CY45" s="319"/>
      <c r="CZ45" s="319"/>
      <c r="DA45" s="319"/>
      <c r="DB45" s="319"/>
      <c r="DC45" s="319"/>
      <c r="DD45" s="319"/>
      <c r="DE45" s="319"/>
      <c r="DF45" s="319"/>
      <c r="DG45" s="319"/>
      <c r="DH45" s="319"/>
      <c r="DI45" s="319"/>
      <c r="DJ45" s="319"/>
      <c r="DK45" s="319"/>
      <c r="DL45" s="319"/>
      <c r="DM45" s="319"/>
      <c r="DN45" s="319"/>
      <c r="DO45" s="319"/>
      <c r="DP45" s="319"/>
      <c r="DQ45" s="319"/>
      <c r="DR45" s="319"/>
      <c r="DS45" s="319"/>
      <c r="DT45" s="319"/>
      <c r="DU45" s="319"/>
      <c r="DV45" s="319"/>
      <c r="DW45" s="319"/>
      <c r="DX45" s="319"/>
      <c r="DY45" s="319"/>
      <c r="DZ45" s="319"/>
      <c r="EA45" s="319"/>
      <c r="EB45" s="319"/>
      <c r="EC45" s="319"/>
      <c r="ED45" s="319"/>
      <c r="EE45" s="319"/>
      <c r="EF45" s="319"/>
      <c r="EG45" s="319"/>
      <c r="EH45" s="319"/>
      <c r="EI45" s="319"/>
      <c r="EJ45" s="319"/>
      <c r="EK45" s="319"/>
      <c r="EL45" s="319"/>
      <c r="EM45" s="319"/>
      <c r="EN45" s="319"/>
      <c r="EO45" s="319"/>
      <c r="EP45" s="319"/>
      <c r="EQ45" s="319"/>
      <c r="ER45" s="319"/>
      <c r="ES45" s="319"/>
      <c r="ET45" s="319"/>
      <c r="EU45" s="319"/>
      <c r="EV45" s="319"/>
      <c r="EW45" s="319"/>
      <c r="EX45" s="319"/>
      <c r="EY45" s="319"/>
      <c r="EZ45" s="319"/>
      <c r="FA45" s="319"/>
      <c r="FB45" s="319"/>
      <c r="FC45" s="319"/>
      <c r="FD45" s="319"/>
      <c r="FE45" s="319"/>
      <c r="FF45" s="319"/>
      <c r="FG45" s="319"/>
      <c r="FH45" s="319"/>
      <c r="FI45" s="319"/>
      <c r="FJ45" s="319"/>
      <c r="FK45" s="319"/>
      <c r="FL45" s="319"/>
      <c r="FM45" s="319"/>
      <c r="FN45" s="319"/>
      <c r="FO45" s="319"/>
      <c r="FP45" s="319"/>
      <c r="FQ45" s="319"/>
      <c r="FR45" s="319"/>
      <c r="FS45" s="319"/>
      <c r="FT45" s="319"/>
      <c r="FU45" s="319"/>
      <c r="FV45" s="319"/>
      <c r="FW45" s="319"/>
      <c r="FX45" s="319"/>
      <c r="FY45" s="319"/>
      <c r="FZ45" s="319"/>
      <c r="GA45" s="319"/>
      <c r="GB45" s="319"/>
      <c r="GC45" s="319"/>
      <c r="GD45" s="319"/>
      <c r="GE45" s="319"/>
      <c r="GF45" s="319"/>
      <c r="GG45" s="319"/>
      <c r="GH45" s="319"/>
      <c r="GI45" s="319"/>
      <c r="GJ45" s="319"/>
      <c r="GK45" s="319"/>
      <c r="GL45" s="319"/>
      <c r="GM45" s="319"/>
      <c r="GN45" s="319"/>
      <c r="GO45" s="319"/>
      <c r="GP45" s="319"/>
      <c r="GQ45" s="319"/>
      <c r="GR45" s="319"/>
      <c r="GS45" s="319"/>
      <c r="GT45" s="319"/>
      <c r="GU45" s="319"/>
      <c r="GV45" s="319"/>
      <c r="GW45" s="319"/>
      <c r="GX45" s="319"/>
      <c r="GY45" s="319"/>
      <c r="GZ45" s="319"/>
      <c r="HA45" s="319"/>
      <c r="HB45" s="319"/>
      <c r="HC45" s="319"/>
      <c r="HD45" s="319"/>
      <c r="HE45" s="319"/>
      <c r="HF45" s="319"/>
      <c r="HG45" s="319"/>
      <c r="HH45" s="319"/>
      <c r="HI45" s="319"/>
      <c r="HJ45" s="319"/>
      <c r="HK45" s="319"/>
      <c r="HL45" s="319"/>
      <c r="HM45" s="319"/>
      <c r="HN45" s="319"/>
      <c r="HO45" s="319"/>
      <c r="HP45" s="319"/>
      <c r="HQ45" s="319"/>
      <c r="HR45" s="319"/>
      <c r="HS45" s="319"/>
      <c r="HT45" s="319"/>
      <c r="HU45" s="319"/>
      <c r="HV45" s="319"/>
      <c r="HW45" s="319"/>
      <c r="HX45" s="319"/>
      <c r="HY45" s="319"/>
      <c r="HZ45" s="319"/>
      <c r="IA45" s="319"/>
      <c r="IB45" s="319"/>
      <c r="IC45" s="319"/>
      <c r="ID45" s="319"/>
      <c r="IE45" s="319"/>
      <c r="IF45" s="319"/>
      <c r="IG45" s="319"/>
      <c r="IH45" s="319"/>
      <c r="II45" s="319"/>
      <c r="IJ45" s="319"/>
      <c r="IK45" s="319"/>
      <c r="IL45" s="319"/>
      <c r="IM45" s="319"/>
      <c r="IN45" s="319"/>
      <c r="IO45" s="319"/>
      <c r="IP45" s="319"/>
      <c r="IQ45" s="319"/>
      <c r="IR45" s="319"/>
      <c r="IS45" s="319"/>
      <c r="IT45" s="319"/>
      <c r="IU45" s="319"/>
      <c r="IV45" s="319"/>
      <c r="IW45" s="319"/>
      <c r="IX45" s="319"/>
      <c r="IY45" s="319"/>
      <c r="IZ45" s="319"/>
      <c r="JA45" s="319"/>
      <c r="JB45" s="319"/>
      <c r="JC45" s="319"/>
      <c r="JD45" s="319"/>
      <c r="JE45" s="319"/>
      <c r="JF45" s="319"/>
      <c r="JG45" s="319"/>
      <c r="JH45" s="319"/>
      <c r="JI45" s="319"/>
      <c r="JJ45" s="319"/>
      <c r="JK45" s="319"/>
      <c r="JL45" s="319"/>
      <c r="JM45" s="319"/>
      <c r="JN45" s="319"/>
      <c r="JO45" s="319"/>
      <c r="JP45" s="319"/>
      <c r="JQ45" s="319"/>
      <c r="JR45" s="319"/>
      <c r="JS45" s="319"/>
      <c r="JT45" s="319"/>
      <c r="JU45" s="319"/>
      <c r="JV45" s="319"/>
      <c r="JW45" s="319"/>
      <c r="JX45" s="319"/>
      <c r="JY45" s="319"/>
      <c r="JZ45" s="319"/>
      <c r="KA45" s="319"/>
      <c r="KB45" s="319"/>
      <c r="KC45" s="319"/>
      <c r="KD45" s="319"/>
      <c r="KE45" s="319"/>
      <c r="KF45" s="319"/>
      <c r="KG45" s="319"/>
      <c r="KH45" s="319"/>
      <c r="KI45" s="319"/>
      <c r="KJ45" s="319"/>
      <c r="KK45" s="319"/>
      <c r="KL45" s="319"/>
      <c r="KM45" s="319"/>
      <c r="KN45" s="319"/>
      <c r="KO45" s="319"/>
      <c r="KP45" s="319"/>
      <c r="KQ45" s="319"/>
      <c r="KR45" s="319"/>
      <c r="KS45" s="319"/>
      <c r="KT45" s="319"/>
      <c r="KU45" s="319"/>
      <c r="KV45" s="319"/>
      <c r="KW45" s="319"/>
      <c r="KX45" s="319"/>
      <c r="KY45" s="319"/>
      <c r="KZ45" s="319"/>
      <c r="LA45" s="319"/>
      <c r="LB45" s="319"/>
      <c r="LC45" s="319"/>
      <c r="LD45" s="319"/>
      <c r="LE45" s="319"/>
      <c r="LF45" s="319"/>
      <c r="LG45" s="319"/>
      <c r="LH45" s="319"/>
      <c r="LI45" s="319"/>
      <c r="LJ45" s="319"/>
      <c r="LK45" s="319"/>
      <c r="LL45" s="319"/>
      <c r="LM45" s="319"/>
      <c r="LN45" s="319"/>
      <c r="LO45" s="319"/>
      <c r="LP45" s="319"/>
      <c r="LQ45" s="319"/>
      <c r="LR45" s="319"/>
      <c r="LS45" s="319"/>
      <c r="LT45" s="319"/>
      <c r="LU45" s="319"/>
      <c r="LV45" s="319"/>
      <c r="LW45" s="319"/>
      <c r="LX45" s="319"/>
      <c r="LY45" s="319"/>
      <c r="LZ45" s="319"/>
      <c r="MA45" s="319"/>
      <c r="MB45" s="319"/>
      <c r="MC45" s="319"/>
      <c r="MD45" s="319"/>
      <c r="ME45" s="319"/>
      <c r="MF45" s="319"/>
      <c r="MG45" s="319"/>
      <c r="MH45" s="319"/>
      <c r="MI45" s="319"/>
      <c r="MJ45" s="319"/>
      <c r="MK45" s="319"/>
      <c r="ML45" s="319"/>
      <c r="MM45" s="319"/>
      <c r="MN45" s="319"/>
      <c r="MO45" s="319"/>
      <c r="MP45" s="319"/>
      <c r="MQ45" s="319"/>
      <c r="MS45" s="241"/>
      <c r="MT45" s="362">
        <f t="shared" si="39"/>
        <v>0</v>
      </c>
      <c r="MU45" s="363">
        <f t="shared" si="22"/>
        <v>0</v>
      </c>
      <c r="MV45" s="363">
        <f t="shared" si="23"/>
        <v>0</v>
      </c>
      <c r="MW45" s="363"/>
      <c r="MX45" s="363">
        <f t="shared" si="24"/>
        <v>0</v>
      </c>
      <c r="MY45" s="363"/>
      <c r="MZ45" s="363">
        <f t="shared" si="25"/>
        <v>0</v>
      </c>
      <c r="NA45" s="363"/>
      <c r="NB45" s="363">
        <f t="shared" si="26"/>
        <v>0</v>
      </c>
      <c r="NC45" s="363"/>
      <c r="ND45" s="363">
        <f t="shared" si="27"/>
        <v>0</v>
      </c>
      <c r="NE45" s="363"/>
      <c r="NF45" s="363">
        <f t="shared" si="28"/>
        <v>0</v>
      </c>
      <c r="NG45" s="363"/>
      <c r="NH45" s="363">
        <f t="shared" si="29"/>
        <v>0</v>
      </c>
      <c r="NI45" s="363"/>
      <c r="NJ45" s="363">
        <f t="shared" si="30"/>
        <v>0</v>
      </c>
      <c r="NK45" s="363"/>
      <c r="NL45" s="363">
        <f t="shared" si="40"/>
        <v>0</v>
      </c>
      <c r="NM45" s="364"/>
      <c r="NN45" s="370"/>
      <c r="NR45" s="318">
        <f t="shared" si="31"/>
        <v>0</v>
      </c>
      <c r="NS45" s="318">
        <f t="shared" si="32"/>
        <v>0</v>
      </c>
      <c r="NT45" s="318">
        <f t="shared" si="33"/>
        <v>0</v>
      </c>
    </row>
    <row r="46" spans="1:384" s="318" customFormat="1" ht="10.199999999999999" customHeight="1" x14ac:dyDescent="0.3">
      <c r="A46" s="25"/>
      <c r="B46" s="389"/>
      <c r="C46" s="424"/>
      <c r="D46" s="15"/>
      <c r="E46" s="412" t="str">
        <f>$E$11</f>
        <v>MEP</v>
      </c>
      <c r="F46" s="412"/>
      <c r="G46" s="133" t="str">
        <f>IF(MX70=0,"",MX70)</f>
        <v/>
      </c>
      <c r="H46" s="399"/>
      <c r="I46" s="394" t="str">
        <f>Prenoms!$B$9</f>
        <v>mamad</v>
      </c>
      <c r="J46" s="395"/>
      <c r="K46" s="395"/>
      <c r="L46" s="395"/>
      <c r="M46" s="395"/>
      <c r="N46" s="81" t="str">
        <f>IF(NL46&lt;&gt;0,"",IF(Conges!G$43=0,"",Conges!G$43))</f>
        <v/>
      </c>
      <c r="O46" s="82"/>
      <c r="P46" s="83"/>
      <c r="Q46" s="83"/>
      <c r="R46" s="83"/>
      <c r="S46" s="83"/>
      <c r="T46" s="83"/>
      <c r="U46" s="83"/>
      <c r="V46" s="84"/>
      <c r="W46" s="83"/>
      <c r="X46" s="83"/>
      <c r="Y46" s="83"/>
      <c r="Z46" s="83"/>
      <c r="AA46" s="83"/>
      <c r="AB46" s="83"/>
      <c r="AC46" s="83"/>
      <c r="AD46" s="83"/>
      <c r="AE46" s="82"/>
      <c r="AF46" s="83"/>
      <c r="AG46" s="83"/>
      <c r="AH46" s="83"/>
      <c r="AI46" s="83"/>
      <c r="AJ46" s="84"/>
      <c r="AK46" s="83"/>
      <c r="AL46" s="83"/>
      <c r="AM46" s="83"/>
      <c r="AN46" s="83"/>
      <c r="AO46" s="83"/>
      <c r="AP46" s="83"/>
      <c r="AQ46" s="83"/>
      <c r="AR46" s="83"/>
      <c r="AS46" s="83"/>
      <c r="AT46" s="83"/>
      <c r="AU46" s="82"/>
      <c r="AV46" s="83"/>
      <c r="AW46" s="83"/>
      <c r="AX46" s="83"/>
      <c r="AY46" s="83"/>
      <c r="AZ46" s="83"/>
      <c r="BA46" s="83"/>
      <c r="BB46" s="84"/>
      <c r="BC46" s="85">
        <f>IF(NL46&lt;&gt;0,(IF(Conges!G$43=0,0,3)),0)</f>
        <v>0</v>
      </c>
      <c r="BD46" s="417"/>
      <c r="BE46" s="390">
        <f>IF(OR(Conges!G$43="A",Conges!G$43="V"),Prenoms!L$9,NL46)</f>
        <v>0</v>
      </c>
      <c r="BF46" s="391"/>
      <c r="BG46" s="286"/>
      <c r="BH46" s="287">
        <f t="shared" si="34"/>
        <v>0</v>
      </c>
      <c r="BI46" s="288" t="str">
        <f t="shared" si="21"/>
        <v/>
      </c>
      <c r="BJ46" s="300">
        <v>10.903225806451612</v>
      </c>
      <c r="BK46" s="301">
        <f t="shared" si="35"/>
        <v>-10.903225806451612</v>
      </c>
      <c r="BL46" s="302">
        <f t="shared" si="36"/>
        <v>0</v>
      </c>
      <c r="BM46" s="302">
        <f t="shared" si="37"/>
        <v>0</v>
      </c>
      <c r="BN46" s="302">
        <f>SUM('Heures Pointage'!$GD$7:$GE$7)</f>
        <v>0</v>
      </c>
      <c r="BO46" s="302">
        <f>SUM('Heures et Indemnites'!$GD$7:$GE$7)</f>
        <v>0</v>
      </c>
      <c r="BP46" s="303">
        <f t="shared" si="38"/>
        <v>0</v>
      </c>
      <c r="BQ46" s="303">
        <f>'Heures Pointage'!$HB$7</f>
        <v>0</v>
      </c>
      <c r="BR46" s="304">
        <f>$BH$1061</f>
        <v>0</v>
      </c>
      <c r="BS46" s="149">
        <f>Prenoms!$C$9</f>
        <v>169</v>
      </c>
      <c r="BT46" s="180"/>
      <c r="BU46" s="324">
        <f>SUM('Heures et Indemnites'!$GD$7:$GE$7)</f>
        <v>0</v>
      </c>
      <c r="BV46" s="235">
        <f>SUM('Heures et Indemnites'!$GD$6:$GE$7)</f>
        <v>0</v>
      </c>
      <c r="BW46" s="324"/>
      <c r="BX46" s="235"/>
      <c r="BY46" s="319"/>
      <c r="BZ46" s="319"/>
      <c r="CA46" s="319"/>
      <c r="CB46" s="319"/>
      <c r="CC46" s="319"/>
      <c r="CD46" s="319"/>
      <c r="CE46" s="319"/>
      <c r="CF46" s="319"/>
      <c r="CG46" s="319"/>
      <c r="CH46" s="319"/>
      <c r="CI46" s="319"/>
      <c r="CJ46" s="319"/>
      <c r="CK46" s="319"/>
      <c r="CL46" s="319"/>
      <c r="CM46" s="319"/>
      <c r="CN46" s="319"/>
      <c r="CO46" s="319"/>
      <c r="CP46" s="319"/>
      <c r="CQ46" s="319"/>
      <c r="CR46" s="319"/>
      <c r="CS46" s="319"/>
      <c r="CT46" s="319"/>
      <c r="CU46" s="319"/>
      <c r="CV46" s="319"/>
      <c r="CW46" s="319"/>
      <c r="CX46" s="319"/>
      <c r="CY46" s="319"/>
      <c r="CZ46" s="319"/>
      <c r="DA46" s="319"/>
      <c r="DB46" s="319"/>
      <c r="DC46" s="319"/>
      <c r="DD46" s="319"/>
      <c r="DE46" s="319"/>
      <c r="DF46" s="319"/>
      <c r="DG46" s="319"/>
      <c r="DH46" s="319"/>
      <c r="DI46" s="319"/>
      <c r="DJ46" s="319"/>
      <c r="DK46" s="319"/>
      <c r="DL46" s="319"/>
      <c r="DM46" s="319"/>
      <c r="DN46" s="319"/>
      <c r="DO46" s="319"/>
      <c r="DP46" s="319"/>
      <c r="DQ46" s="319"/>
      <c r="DR46" s="319"/>
      <c r="DS46" s="319"/>
      <c r="DT46" s="319"/>
      <c r="DU46" s="319"/>
      <c r="DV46" s="319"/>
      <c r="DW46" s="319"/>
      <c r="DX46" s="319"/>
      <c r="DY46" s="319"/>
      <c r="DZ46" s="319"/>
      <c r="EA46" s="319"/>
      <c r="EB46" s="319"/>
      <c r="EC46" s="319"/>
      <c r="ED46" s="319"/>
      <c r="EE46" s="319"/>
      <c r="EF46" s="319"/>
      <c r="EG46" s="319"/>
      <c r="EH46" s="319"/>
      <c r="EI46" s="319"/>
      <c r="EJ46" s="319"/>
      <c r="EK46" s="319"/>
      <c r="EL46" s="319"/>
      <c r="EM46" s="319"/>
      <c r="EN46" s="319"/>
      <c r="EO46" s="319"/>
      <c r="EP46" s="319"/>
      <c r="EQ46" s="319"/>
      <c r="ER46" s="319"/>
      <c r="ES46" s="319"/>
      <c r="ET46" s="319"/>
      <c r="EU46" s="319"/>
      <c r="EV46" s="319"/>
      <c r="EW46" s="319"/>
      <c r="EX46" s="319"/>
      <c r="EY46" s="319"/>
      <c r="EZ46" s="319"/>
      <c r="FA46" s="319"/>
      <c r="FB46" s="319"/>
      <c r="FC46" s="319"/>
      <c r="FD46" s="319"/>
      <c r="FE46" s="319"/>
      <c r="FF46" s="319"/>
      <c r="FG46" s="319"/>
      <c r="FH46" s="319"/>
      <c r="FI46" s="319"/>
      <c r="FJ46" s="319"/>
      <c r="FK46" s="319"/>
      <c r="FL46" s="319"/>
      <c r="FM46" s="319"/>
      <c r="FN46" s="319"/>
      <c r="FO46" s="319"/>
      <c r="FP46" s="319"/>
      <c r="FQ46" s="319"/>
      <c r="FR46" s="319"/>
      <c r="FS46" s="319"/>
      <c r="FT46" s="319"/>
      <c r="FU46" s="319"/>
      <c r="FV46" s="319"/>
      <c r="FW46" s="319"/>
      <c r="FX46" s="319"/>
      <c r="FY46" s="319"/>
      <c r="FZ46" s="319"/>
      <c r="GA46" s="319"/>
      <c r="GB46" s="319"/>
      <c r="GC46" s="319"/>
      <c r="GD46" s="319"/>
      <c r="GE46" s="319"/>
      <c r="GF46" s="319"/>
      <c r="GG46" s="319"/>
      <c r="GH46" s="319"/>
      <c r="GI46" s="319"/>
      <c r="GJ46" s="319"/>
      <c r="GK46" s="319"/>
      <c r="GL46" s="319"/>
      <c r="GM46" s="319"/>
      <c r="GN46" s="319"/>
      <c r="GO46" s="319"/>
      <c r="GP46" s="319"/>
      <c r="GQ46" s="319"/>
      <c r="GR46" s="319"/>
      <c r="GS46" s="319"/>
      <c r="GT46" s="319"/>
      <c r="GU46" s="319"/>
      <c r="GV46" s="319"/>
      <c r="GW46" s="319"/>
      <c r="GX46" s="319"/>
      <c r="GY46" s="319"/>
      <c r="GZ46" s="319"/>
      <c r="HA46" s="319"/>
      <c r="HB46" s="319"/>
      <c r="HC46" s="319"/>
      <c r="HD46" s="319"/>
      <c r="HE46" s="319"/>
      <c r="HF46" s="319"/>
      <c r="HG46" s="319"/>
      <c r="HH46" s="319"/>
      <c r="HI46" s="319"/>
      <c r="HJ46" s="319"/>
      <c r="HK46" s="319"/>
      <c r="HL46" s="319"/>
      <c r="HM46" s="319"/>
      <c r="HN46" s="319"/>
      <c r="HO46" s="319"/>
      <c r="HP46" s="319"/>
      <c r="HQ46" s="319"/>
      <c r="HR46" s="319"/>
      <c r="HS46" s="319"/>
      <c r="HT46" s="319"/>
      <c r="HU46" s="319"/>
      <c r="HV46" s="319"/>
      <c r="HW46" s="319"/>
      <c r="HX46" s="319"/>
      <c r="HY46" s="319"/>
      <c r="HZ46" s="319"/>
      <c r="IA46" s="319"/>
      <c r="IB46" s="319"/>
      <c r="IC46" s="319"/>
      <c r="ID46" s="319"/>
      <c r="IE46" s="319"/>
      <c r="IF46" s="319"/>
      <c r="IG46" s="319"/>
      <c r="IH46" s="319"/>
      <c r="II46" s="319"/>
      <c r="IJ46" s="319"/>
      <c r="IK46" s="319"/>
      <c r="IL46" s="319"/>
      <c r="IM46" s="319"/>
      <c r="IN46" s="319"/>
      <c r="IO46" s="319"/>
      <c r="IP46" s="319"/>
      <c r="IQ46" s="319"/>
      <c r="IR46" s="319"/>
      <c r="IS46" s="319"/>
      <c r="IT46" s="319"/>
      <c r="IU46" s="319"/>
      <c r="IV46" s="319"/>
      <c r="IW46" s="319"/>
      <c r="IX46" s="319"/>
      <c r="IY46" s="319"/>
      <c r="IZ46" s="319"/>
      <c r="JA46" s="319"/>
      <c r="JB46" s="319"/>
      <c r="JC46" s="319"/>
      <c r="JD46" s="319"/>
      <c r="JE46" s="319"/>
      <c r="JF46" s="319"/>
      <c r="JG46" s="319"/>
      <c r="JH46" s="319"/>
      <c r="JI46" s="319"/>
      <c r="JJ46" s="319"/>
      <c r="JK46" s="319"/>
      <c r="JL46" s="319"/>
      <c r="JM46" s="319"/>
      <c r="JN46" s="319"/>
      <c r="JO46" s="319"/>
      <c r="JP46" s="319"/>
      <c r="JQ46" s="319"/>
      <c r="JR46" s="319"/>
      <c r="JS46" s="319"/>
      <c r="JT46" s="319"/>
      <c r="JU46" s="319"/>
      <c r="JV46" s="319"/>
      <c r="JW46" s="319"/>
      <c r="JX46" s="319"/>
      <c r="JY46" s="319"/>
      <c r="JZ46" s="319"/>
      <c r="KA46" s="319"/>
      <c r="KB46" s="319"/>
      <c r="KC46" s="319"/>
      <c r="KD46" s="319"/>
      <c r="KE46" s="319"/>
      <c r="KF46" s="319"/>
      <c r="KG46" s="319"/>
      <c r="KH46" s="319"/>
      <c r="KI46" s="319"/>
      <c r="KJ46" s="319"/>
      <c r="KK46" s="319"/>
      <c r="KL46" s="319"/>
      <c r="KM46" s="319"/>
      <c r="KN46" s="319"/>
      <c r="KO46" s="319"/>
      <c r="KP46" s="319"/>
      <c r="KQ46" s="319"/>
      <c r="KR46" s="319"/>
      <c r="KS46" s="319"/>
      <c r="KT46" s="319"/>
      <c r="KU46" s="319"/>
      <c r="KV46" s="319"/>
      <c r="KW46" s="319"/>
      <c r="KX46" s="319"/>
      <c r="KY46" s="319"/>
      <c r="KZ46" s="319"/>
      <c r="LA46" s="319"/>
      <c r="LB46" s="319"/>
      <c r="LC46" s="319"/>
      <c r="LD46" s="319"/>
      <c r="LE46" s="319"/>
      <c r="LF46" s="319"/>
      <c r="LG46" s="319"/>
      <c r="LH46" s="319"/>
      <c r="LI46" s="319"/>
      <c r="LJ46" s="319"/>
      <c r="LK46" s="319"/>
      <c r="LL46" s="319"/>
      <c r="LM46" s="319"/>
      <c r="LN46" s="319"/>
      <c r="LO46" s="319"/>
      <c r="LP46" s="319"/>
      <c r="LQ46" s="319"/>
      <c r="LR46" s="319"/>
      <c r="LS46" s="319"/>
      <c r="LT46" s="319"/>
      <c r="LU46" s="319"/>
      <c r="LV46" s="319"/>
      <c r="LW46" s="319"/>
      <c r="LX46" s="319"/>
      <c r="LY46" s="319"/>
      <c r="LZ46" s="319"/>
      <c r="MA46" s="319"/>
      <c r="MB46" s="319"/>
      <c r="MC46" s="319"/>
      <c r="MD46" s="319"/>
      <c r="ME46" s="319"/>
      <c r="MF46" s="319"/>
      <c r="MG46" s="319"/>
      <c r="MH46" s="319"/>
      <c r="MI46" s="319"/>
      <c r="MJ46" s="319"/>
      <c r="MK46" s="319"/>
      <c r="ML46" s="319"/>
      <c r="MM46" s="319"/>
      <c r="MN46" s="319"/>
      <c r="MO46" s="319"/>
      <c r="MP46" s="319"/>
      <c r="MQ46" s="319"/>
      <c r="MS46" s="241"/>
      <c r="MT46" s="373">
        <f t="shared" si="39"/>
        <v>0</v>
      </c>
      <c r="MU46" s="365">
        <f t="shared" si="22"/>
        <v>0</v>
      </c>
      <c r="MV46" s="365">
        <f t="shared" si="23"/>
        <v>0</v>
      </c>
      <c r="MW46" s="365"/>
      <c r="MX46" s="365">
        <f t="shared" si="24"/>
        <v>0</v>
      </c>
      <c r="MY46" s="365"/>
      <c r="MZ46" s="365">
        <f t="shared" si="25"/>
        <v>0</v>
      </c>
      <c r="NA46" s="365"/>
      <c r="NB46" s="365">
        <f t="shared" si="26"/>
        <v>0</v>
      </c>
      <c r="NC46" s="365"/>
      <c r="ND46" s="365">
        <f t="shared" si="27"/>
        <v>0</v>
      </c>
      <c r="NE46" s="365"/>
      <c r="NF46" s="365">
        <f t="shared" si="28"/>
        <v>0</v>
      </c>
      <c r="NG46" s="365"/>
      <c r="NH46" s="365">
        <f t="shared" si="29"/>
        <v>0</v>
      </c>
      <c r="NI46" s="365"/>
      <c r="NJ46" s="365">
        <f t="shared" si="30"/>
        <v>0</v>
      </c>
      <c r="NK46" s="365"/>
      <c r="NL46" s="365">
        <f t="shared" si="40"/>
        <v>0</v>
      </c>
      <c r="NM46" s="366"/>
      <c r="NN46" s="370"/>
      <c r="NR46" s="318">
        <f t="shared" si="31"/>
        <v>0</v>
      </c>
      <c r="NS46" s="318">
        <f t="shared" si="32"/>
        <v>0</v>
      </c>
      <c r="NT46" s="318">
        <f t="shared" si="33"/>
        <v>0</v>
      </c>
    </row>
    <row r="47" spans="1:384" s="318" customFormat="1" ht="10.199999999999999" customHeight="1" x14ac:dyDescent="0.3">
      <c r="A47" s="25"/>
      <c r="B47" s="389"/>
      <c r="C47" s="424"/>
      <c r="D47" s="15"/>
      <c r="E47" s="407" t="str">
        <f>$E$12</f>
        <v>Renfort</v>
      </c>
      <c r="F47" s="407"/>
      <c r="G47" s="134" t="str">
        <f>IF(MZ70=0,"",MZ70)</f>
        <v/>
      </c>
      <c r="H47" s="399"/>
      <c r="I47" s="381" t="str">
        <f>Prenoms!$B$10</f>
        <v>erwan</v>
      </c>
      <c r="J47" s="382"/>
      <c r="K47" s="382"/>
      <c r="L47" s="382"/>
      <c r="M47" s="382"/>
      <c r="N47" s="68" t="str">
        <f>IF(NL47&lt;&gt;0,"",IF(Conges!G$44=0,"",Conges!G$44))</f>
        <v/>
      </c>
      <c r="O47" s="69"/>
      <c r="P47" s="70"/>
      <c r="Q47" s="70"/>
      <c r="R47" s="70"/>
      <c r="S47" s="70"/>
      <c r="T47" s="70"/>
      <c r="U47" s="70"/>
      <c r="V47" s="71"/>
      <c r="W47" s="70"/>
      <c r="X47" s="70"/>
      <c r="Y47" s="70"/>
      <c r="Z47" s="70"/>
      <c r="AA47" s="70"/>
      <c r="AB47" s="70"/>
      <c r="AC47" s="70"/>
      <c r="AD47" s="70"/>
      <c r="AE47" s="69"/>
      <c r="AF47" s="70"/>
      <c r="AG47" s="70"/>
      <c r="AH47" s="70"/>
      <c r="AI47" s="70"/>
      <c r="AJ47" s="71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69"/>
      <c r="AV47" s="70"/>
      <c r="AW47" s="70"/>
      <c r="AX47" s="70"/>
      <c r="AY47" s="70"/>
      <c r="AZ47" s="70"/>
      <c r="BA47" s="70"/>
      <c r="BB47" s="71"/>
      <c r="BC47" s="72">
        <f>IF(NL47&lt;&gt;0,(IF(Conges!G$44=0,0,3)),0)</f>
        <v>0</v>
      </c>
      <c r="BD47" s="417"/>
      <c r="BE47" s="392">
        <f>IF(OR(Conges!G$44="A",Conges!G$44="V"),Prenoms!L$10,NL47)</f>
        <v>0</v>
      </c>
      <c r="BF47" s="393"/>
      <c r="BG47" s="289"/>
      <c r="BH47" s="290">
        <f t="shared" si="34"/>
        <v>0</v>
      </c>
      <c r="BI47" s="291" t="str">
        <f t="shared" si="21"/>
        <v/>
      </c>
      <c r="BJ47" s="305">
        <v>10.903225806451612</v>
      </c>
      <c r="BK47" s="306">
        <f t="shared" si="35"/>
        <v>-10.903225806451612</v>
      </c>
      <c r="BL47" s="307">
        <f t="shared" si="36"/>
        <v>0</v>
      </c>
      <c r="BM47" s="307">
        <f t="shared" si="37"/>
        <v>0</v>
      </c>
      <c r="BN47" s="307">
        <f>SUM('Heures Pointage'!$HD$7:$HE$7)</f>
        <v>0</v>
      </c>
      <c r="BO47" s="307">
        <f>SUM('Heures et Indemnites'!$HD$7:$HE$7)</f>
        <v>0</v>
      </c>
      <c r="BP47" s="308">
        <f t="shared" si="38"/>
        <v>0</v>
      </c>
      <c r="BQ47" s="308">
        <f>'Heures Pointage'!$IB$7</f>
        <v>0</v>
      </c>
      <c r="BR47" s="309">
        <f>$BH$1062</f>
        <v>0</v>
      </c>
      <c r="BS47" s="150">
        <f>Prenoms!$C$10</f>
        <v>169</v>
      </c>
      <c r="BT47" s="153"/>
      <c r="BU47" s="323">
        <f>SUM('Heures et Indemnites'!$HD$7:$HE$7)</f>
        <v>0</v>
      </c>
      <c r="BV47" s="236">
        <f>SUM('Heures et Indemnites'!$HD$6:$HE$7)</f>
        <v>0</v>
      </c>
      <c r="BW47" s="323"/>
      <c r="BX47" s="236"/>
      <c r="BY47" s="319"/>
      <c r="BZ47" s="319"/>
      <c r="CA47" s="319"/>
      <c r="CB47" s="319"/>
      <c r="CC47" s="319"/>
      <c r="CD47" s="319"/>
      <c r="CE47" s="319"/>
      <c r="CF47" s="319"/>
      <c r="CG47" s="319"/>
      <c r="CH47" s="319"/>
      <c r="CI47" s="319"/>
      <c r="CJ47" s="319"/>
      <c r="CK47" s="319"/>
      <c r="CL47" s="319"/>
      <c r="CM47" s="319"/>
      <c r="CN47" s="319"/>
      <c r="CO47" s="319"/>
      <c r="CP47" s="319"/>
      <c r="CQ47" s="319"/>
      <c r="CR47" s="319"/>
      <c r="CS47" s="319"/>
      <c r="CT47" s="319"/>
      <c r="CU47" s="319"/>
      <c r="CV47" s="319"/>
      <c r="CW47" s="319"/>
      <c r="CX47" s="319"/>
      <c r="CY47" s="319"/>
      <c r="CZ47" s="319"/>
      <c r="DA47" s="319"/>
      <c r="DB47" s="319"/>
      <c r="DC47" s="319"/>
      <c r="DD47" s="319"/>
      <c r="DE47" s="319"/>
      <c r="DF47" s="319"/>
      <c r="DG47" s="319"/>
      <c r="DH47" s="319"/>
      <c r="DI47" s="319"/>
      <c r="DJ47" s="319"/>
      <c r="DK47" s="319"/>
      <c r="DL47" s="319"/>
      <c r="DM47" s="319"/>
      <c r="DN47" s="319"/>
      <c r="DO47" s="319"/>
      <c r="DP47" s="319"/>
      <c r="DQ47" s="319"/>
      <c r="DR47" s="319"/>
      <c r="DS47" s="319"/>
      <c r="DT47" s="319"/>
      <c r="DU47" s="319"/>
      <c r="DV47" s="319"/>
      <c r="DW47" s="319"/>
      <c r="DX47" s="319"/>
      <c r="DY47" s="319"/>
      <c r="DZ47" s="319"/>
      <c r="EA47" s="319"/>
      <c r="EB47" s="319"/>
      <c r="EC47" s="319"/>
      <c r="ED47" s="319"/>
      <c r="EE47" s="319"/>
      <c r="EF47" s="319"/>
      <c r="EG47" s="319"/>
      <c r="EH47" s="319"/>
      <c r="EI47" s="319"/>
      <c r="EJ47" s="319"/>
      <c r="EK47" s="319"/>
      <c r="EL47" s="319"/>
      <c r="EM47" s="319"/>
      <c r="EN47" s="319"/>
      <c r="EO47" s="319"/>
      <c r="EP47" s="319"/>
      <c r="EQ47" s="319"/>
      <c r="ER47" s="319"/>
      <c r="ES47" s="319"/>
      <c r="ET47" s="319"/>
      <c r="EU47" s="319"/>
      <c r="EV47" s="319"/>
      <c r="EW47" s="319"/>
      <c r="EX47" s="319"/>
      <c r="EY47" s="319"/>
      <c r="EZ47" s="319"/>
      <c r="FA47" s="319"/>
      <c r="FB47" s="319"/>
      <c r="FC47" s="319"/>
      <c r="FD47" s="319"/>
      <c r="FE47" s="319"/>
      <c r="FF47" s="319"/>
      <c r="FG47" s="319"/>
      <c r="FH47" s="319"/>
      <c r="FI47" s="319"/>
      <c r="FJ47" s="319"/>
      <c r="FK47" s="319"/>
      <c r="FL47" s="319"/>
      <c r="FM47" s="319"/>
      <c r="FN47" s="319"/>
      <c r="FO47" s="319"/>
      <c r="FP47" s="319"/>
      <c r="FQ47" s="319"/>
      <c r="FR47" s="319"/>
      <c r="FS47" s="319"/>
      <c r="FT47" s="319"/>
      <c r="FU47" s="319"/>
      <c r="FV47" s="319"/>
      <c r="FW47" s="319"/>
      <c r="FX47" s="319"/>
      <c r="FY47" s="319"/>
      <c r="FZ47" s="319"/>
      <c r="GA47" s="319"/>
      <c r="GB47" s="319"/>
      <c r="GC47" s="319"/>
      <c r="GD47" s="319"/>
      <c r="GE47" s="319"/>
      <c r="GF47" s="319"/>
      <c r="GG47" s="319"/>
      <c r="GH47" s="319"/>
      <c r="GI47" s="319"/>
      <c r="GJ47" s="319"/>
      <c r="GK47" s="319"/>
      <c r="GL47" s="319"/>
      <c r="GM47" s="319"/>
      <c r="GN47" s="319"/>
      <c r="GO47" s="319"/>
      <c r="GP47" s="319"/>
      <c r="GQ47" s="319"/>
      <c r="GR47" s="319"/>
      <c r="GS47" s="319"/>
      <c r="GT47" s="319"/>
      <c r="GU47" s="319"/>
      <c r="GV47" s="319"/>
      <c r="GW47" s="319"/>
      <c r="GX47" s="319"/>
      <c r="GY47" s="319"/>
      <c r="GZ47" s="319"/>
      <c r="HA47" s="319"/>
      <c r="HB47" s="319"/>
      <c r="HC47" s="319"/>
      <c r="HD47" s="319"/>
      <c r="HE47" s="319"/>
      <c r="HF47" s="319"/>
      <c r="HG47" s="319"/>
      <c r="HH47" s="319"/>
      <c r="HI47" s="319"/>
      <c r="HJ47" s="319"/>
      <c r="HK47" s="319"/>
      <c r="HL47" s="319"/>
      <c r="HM47" s="319"/>
      <c r="HN47" s="319"/>
      <c r="HO47" s="319"/>
      <c r="HP47" s="319"/>
      <c r="HQ47" s="319"/>
      <c r="HR47" s="319"/>
      <c r="HS47" s="319"/>
      <c r="HT47" s="319"/>
      <c r="HU47" s="319"/>
      <c r="HV47" s="319"/>
      <c r="HW47" s="319"/>
      <c r="HX47" s="319"/>
      <c r="HY47" s="319"/>
      <c r="HZ47" s="319"/>
      <c r="IA47" s="319"/>
      <c r="IB47" s="319"/>
      <c r="IC47" s="319"/>
      <c r="ID47" s="319"/>
      <c r="IE47" s="319"/>
      <c r="IF47" s="319"/>
      <c r="IG47" s="319"/>
      <c r="IH47" s="319"/>
      <c r="II47" s="319"/>
      <c r="IJ47" s="319"/>
      <c r="IK47" s="319"/>
      <c r="IL47" s="319"/>
      <c r="IM47" s="319"/>
      <c r="IN47" s="319"/>
      <c r="IO47" s="319"/>
      <c r="IP47" s="319"/>
      <c r="IQ47" s="319"/>
      <c r="IR47" s="319"/>
      <c r="IS47" s="319"/>
      <c r="IT47" s="319"/>
      <c r="IU47" s="319"/>
      <c r="IV47" s="319"/>
      <c r="IW47" s="319"/>
      <c r="IX47" s="319"/>
      <c r="IY47" s="319"/>
      <c r="IZ47" s="319"/>
      <c r="JA47" s="319"/>
      <c r="JB47" s="319"/>
      <c r="JC47" s="319"/>
      <c r="JD47" s="319"/>
      <c r="JE47" s="319"/>
      <c r="JF47" s="319"/>
      <c r="JG47" s="319"/>
      <c r="JH47" s="319"/>
      <c r="JI47" s="319"/>
      <c r="JJ47" s="319"/>
      <c r="JK47" s="319"/>
      <c r="JL47" s="319"/>
      <c r="JM47" s="319"/>
      <c r="JN47" s="319"/>
      <c r="JO47" s="319"/>
      <c r="JP47" s="319"/>
      <c r="JQ47" s="319"/>
      <c r="JR47" s="319"/>
      <c r="JS47" s="319"/>
      <c r="JT47" s="319"/>
      <c r="JU47" s="319"/>
      <c r="JV47" s="319"/>
      <c r="JW47" s="319"/>
      <c r="JX47" s="319"/>
      <c r="JY47" s="319"/>
      <c r="JZ47" s="319"/>
      <c r="KA47" s="319"/>
      <c r="KB47" s="319"/>
      <c r="KC47" s="319"/>
      <c r="KD47" s="319"/>
      <c r="KE47" s="319"/>
      <c r="KF47" s="319"/>
      <c r="KG47" s="319"/>
      <c r="KH47" s="319"/>
      <c r="KI47" s="319"/>
      <c r="KJ47" s="319"/>
      <c r="KK47" s="319"/>
      <c r="KL47" s="319"/>
      <c r="KM47" s="319"/>
      <c r="KN47" s="319"/>
      <c r="KO47" s="319"/>
      <c r="KP47" s="319"/>
      <c r="KQ47" s="319"/>
      <c r="KR47" s="319"/>
      <c r="KS47" s="319"/>
      <c r="KT47" s="319"/>
      <c r="KU47" s="319"/>
      <c r="KV47" s="319"/>
      <c r="KW47" s="319"/>
      <c r="KX47" s="319"/>
      <c r="KY47" s="319"/>
      <c r="KZ47" s="319"/>
      <c r="LA47" s="319"/>
      <c r="LB47" s="319"/>
      <c r="LC47" s="319"/>
      <c r="LD47" s="319"/>
      <c r="LE47" s="319"/>
      <c r="LF47" s="319"/>
      <c r="LG47" s="319"/>
      <c r="LH47" s="319"/>
      <c r="LI47" s="319"/>
      <c r="LJ47" s="319"/>
      <c r="LK47" s="319"/>
      <c r="LL47" s="319"/>
      <c r="LM47" s="319"/>
      <c r="LN47" s="319"/>
      <c r="LO47" s="319"/>
      <c r="LP47" s="319"/>
      <c r="LQ47" s="319"/>
      <c r="LR47" s="319"/>
      <c r="LS47" s="319"/>
      <c r="LT47" s="319"/>
      <c r="LU47" s="319"/>
      <c r="LV47" s="319"/>
      <c r="LW47" s="319"/>
      <c r="LX47" s="319"/>
      <c r="LY47" s="319"/>
      <c r="LZ47" s="319"/>
      <c r="MA47" s="319"/>
      <c r="MB47" s="319"/>
      <c r="MC47" s="319"/>
      <c r="MD47" s="319"/>
      <c r="ME47" s="319"/>
      <c r="MF47" s="319"/>
      <c r="MG47" s="319"/>
      <c r="MH47" s="319"/>
      <c r="MI47" s="319"/>
      <c r="MJ47" s="319"/>
      <c r="MK47" s="319"/>
      <c r="ML47" s="319"/>
      <c r="MM47" s="319"/>
      <c r="MN47" s="319"/>
      <c r="MO47" s="319"/>
      <c r="MP47" s="319"/>
      <c r="MQ47" s="319"/>
      <c r="MS47" s="241"/>
      <c r="MT47" s="362">
        <f t="shared" si="39"/>
        <v>0</v>
      </c>
      <c r="MU47" s="363">
        <f t="shared" si="22"/>
        <v>0</v>
      </c>
      <c r="MV47" s="363">
        <f t="shared" si="23"/>
        <v>0</v>
      </c>
      <c r="MW47" s="363"/>
      <c r="MX47" s="363">
        <f t="shared" si="24"/>
        <v>0</v>
      </c>
      <c r="MY47" s="363"/>
      <c r="MZ47" s="363">
        <f t="shared" si="25"/>
        <v>0</v>
      </c>
      <c r="NA47" s="363"/>
      <c r="NB47" s="363">
        <f t="shared" si="26"/>
        <v>0</v>
      </c>
      <c r="NC47" s="363"/>
      <c r="ND47" s="363">
        <f t="shared" si="27"/>
        <v>0</v>
      </c>
      <c r="NE47" s="363"/>
      <c r="NF47" s="363">
        <f t="shared" si="28"/>
        <v>0</v>
      </c>
      <c r="NG47" s="363"/>
      <c r="NH47" s="363">
        <f t="shared" si="29"/>
        <v>0</v>
      </c>
      <c r="NI47" s="363"/>
      <c r="NJ47" s="363">
        <f t="shared" si="30"/>
        <v>0</v>
      </c>
      <c r="NK47" s="363"/>
      <c r="NL47" s="363">
        <f t="shared" si="40"/>
        <v>0</v>
      </c>
      <c r="NM47" s="364"/>
      <c r="NN47" s="370"/>
      <c r="NR47" s="318">
        <f t="shared" si="31"/>
        <v>0</v>
      </c>
      <c r="NS47" s="318">
        <f t="shared" si="32"/>
        <v>0</v>
      </c>
      <c r="NT47" s="318">
        <f t="shared" si="33"/>
        <v>0</v>
      </c>
    </row>
    <row r="48" spans="1:384" s="318" customFormat="1" ht="10.199999999999999" customHeight="1" x14ac:dyDescent="0.3">
      <c r="A48" s="25"/>
      <c r="B48" s="389"/>
      <c r="C48" s="424"/>
      <c r="D48" s="15"/>
      <c r="E48" s="414" t="str">
        <f>$E$13</f>
        <v>CHEF</v>
      </c>
      <c r="F48" s="414"/>
      <c r="G48" s="135" t="str">
        <f>IF(NB70=0,"",NB70)</f>
        <v/>
      </c>
      <c r="H48" s="399"/>
      <c r="I48" s="394" t="str">
        <f>Prenoms!$B$11</f>
        <v>adrien</v>
      </c>
      <c r="J48" s="395"/>
      <c r="K48" s="395"/>
      <c r="L48" s="395"/>
      <c r="M48" s="395"/>
      <c r="N48" s="81" t="str">
        <f>IF(NL48&lt;&gt;0,"",IF(Conges!G$45=0,"",Conges!G$45))</f>
        <v/>
      </c>
      <c r="O48" s="82"/>
      <c r="P48" s="83"/>
      <c r="Q48" s="83"/>
      <c r="R48" s="83"/>
      <c r="S48" s="83"/>
      <c r="T48" s="83"/>
      <c r="U48" s="83"/>
      <c r="V48" s="84"/>
      <c r="W48" s="83"/>
      <c r="X48" s="83"/>
      <c r="Y48" s="83"/>
      <c r="Z48" s="83"/>
      <c r="AA48" s="83"/>
      <c r="AB48" s="83"/>
      <c r="AC48" s="83"/>
      <c r="AD48" s="83"/>
      <c r="AE48" s="82"/>
      <c r="AF48" s="83"/>
      <c r="AG48" s="83"/>
      <c r="AH48" s="83"/>
      <c r="AI48" s="83"/>
      <c r="AJ48" s="84"/>
      <c r="AK48" s="83"/>
      <c r="AL48" s="83"/>
      <c r="AM48" s="83"/>
      <c r="AN48" s="83"/>
      <c r="AO48" s="83"/>
      <c r="AP48" s="83"/>
      <c r="AQ48" s="83"/>
      <c r="AR48" s="83"/>
      <c r="AS48" s="83"/>
      <c r="AT48" s="83"/>
      <c r="AU48" s="82"/>
      <c r="AV48" s="83"/>
      <c r="AW48" s="83"/>
      <c r="AX48" s="83"/>
      <c r="AY48" s="83"/>
      <c r="AZ48" s="83"/>
      <c r="BA48" s="83"/>
      <c r="BB48" s="84"/>
      <c r="BC48" s="85">
        <f>IF(NL48&lt;&gt;0,(IF(Conges!G$45=0,0,3)),0)</f>
        <v>0</v>
      </c>
      <c r="BD48" s="417"/>
      <c r="BE48" s="390">
        <f>IF(OR(Conges!G$45="A",Conges!G$45="V"),Prenoms!L$11,NL48)</f>
        <v>0</v>
      </c>
      <c r="BF48" s="391"/>
      <c r="BG48" s="286"/>
      <c r="BH48" s="287">
        <f t="shared" si="34"/>
        <v>0</v>
      </c>
      <c r="BI48" s="288" t="str">
        <f t="shared" si="21"/>
        <v/>
      </c>
      <c r="BJ48" s="300">
        <v>10.903225806451612</v>
      </c>
      <c r="BK48" s="301">
        <f t="shared" si="35"/>
        <v>-10.903225806451612</v>
      </c>
      <c r="BL48" s="302">
        <f t="shared" si="36"/>
        <v>0</v>
      </c>
      <c r="BM48" s="302">
        <f t="shared" si="37"/>
        <v>0</v>
      </c>
      <c r="BN48" s="302">
        <f>SUM('Heures Pointage'!$ID$7:$IE$7)</f>
        <v>0</v>
      </c>
      <c r="BO48" s="302">
        <f>SUM('Heures et Indemnites'!$ID$7:$IE$7)</f>
        <v>0</v>
      </c>
      <c r="BP48" s="303">
        <f t="shared" si="38"/>
        <v>0</v>
      </c>
      <c r="BQ48" s="303">
        <f>'Heures Pointage'!$JB$7</f>
        <v>0</v>
      </c>
      <c r="BR48" s="304">
        <f>$BH$1063</f>
        <v>0</v>
      </c>
      <c r="BS48" s="149">
        <f>Prenoms!$C$11</f>
        <v>169</v>
      </c>
      <c r="BT48" s="180"/>
      <c r="BU48" s="324">
        <f>SUM('Heures et Indemnites'!$ID$7:$IE$7)</f>
        <v>0</v>
      </c>
      <c r="BV48" s="235">
        <f>SUM('Heures et Indemnites'!$ID$6:$IE$7)</f>
        <v>0</v>
      </c>
      <c r="BW48" s="324"/>
      <c r="BX48" s="235"/>
      <c r="BY48" s="319"/>
      <c r="BZ48" s="319"/>
      <c r="CA48" s="319"/>
      <c r="CB48" s="319"/>
      <c r="CC48" s="319"/>
      <c r="CD48" s="319"/>
      <c r="CE48" s="319"/>
      <c r="CF48" s="319"/>
      <c r="CG48" s="319"/>
      <c r="CH48" s="319"/>
      <c r="CI48" s="319"/>
      <c r="CJ48" s="319"/>
      <c r="CK48" s="319"/>
      <c r="CL48" s="319"/>
      <c r="CM48" s="319"/>
      <c r="CN48" s="319"/>
      <c r="CO48" s="319"/>
      <c r="CP48" s="319"/>
      <c r="CQ48" s="319"/>
      <c r="CR48" s="319"/>
      <c r="CS48" s="319"/>
      <c r="CT48" s="319"/>
      <c r="CU48" s="319"/>
      <c r="CV48" s="319"/>
      <c r="CW48" s="319"/>
      <c r="CX48" s="319"/>
      <c r="CY48" s="319"/>
      <c r="CZ48" s="319"/>
      <c r="DA48" s="319"/>
      <c r="DB48" s="319"/>
      <c r="DC48" s="319"/>
      <c r="DD48" s="319"/>
      <c r="DE48" s="319"/>
      <c r="DF48" s="319"/>
      <c r="DG48" s="319"/>
      <c r="DH48" s="319"/>
      <c r="DI48" s="319"/>
      <c r="DJ48" s="319"/>
      <c r="DK48" s="319"/>
      <c r="DL48" s="319"/>
      <c r="DM48" s="319"/>
      <c r="DN48" s="319"/>
      <c r="DO48" s="319"/>
      <c r="DP48" s="319"/>
      <c r="DQ48" s="319"/>
      <c r="DR48" s="319"/>
      <c r="DS48" s="319"/>
      <c r="DT48" s="319"/>
      <c r="DU48" s="319"/>
      <c r="DV48" s="319"/>
      <c r="DW48" s="319"/>
      <c r="DX48" s="319"/>
      <c r="DY48" s="319"/>
      <c r="DZ48" s="319"/>
      <c r="EA48" s="319"/>
      <c r="EB48" s="319"/>
      <c r="EC48" s="319"/>
      <c r="ED48" s="319"/>
      <c r="EE48" s="319"/>
      <c r="EF48" s="319"/>
      <c r="EG48" s="319"/>
      <c r="EH48" s="319"/>
      <c r="EI48" s="319"/>
      <c r="EJ48" s="319"/>
      <c r="EK48" s="319"/>
      <c r="EL48" s="319"/>
      <c r="EM48" s="319"/>
      <c r="EN48" s="319"/>
      <c r="EO48" s="319"/>
      <c r="EP48" s="319"/>
      <c r="EQ48" s="319"/>
      <c r="ER48" s="319"/>
      <c r="ES48" s="319"/>
      <c r="ET48" s="319"/>
      <c r="EU48" s="319"/>
      <c r="EV48" s="319"/>
      <c r="EW48" s="319"/>
      <c r="EX48" s="319"/>
      <c r="EY48" s="319"/>
      <c r="EZ48" s="319"/>
      <c r="FA48" s="319"/>
      <c r="FB48" s="319"/>
      <c r="FC48" s="319"/>
      <c r="FD48" s="319"/>
      <c r="FE48" s="319"/>
      <c r="FF48" s="319"/>
      <c r="FG48" s="319"/>
      <c r="FH48" s="319"/>
      <c r="FI48" s="319"/>
      <c r="FJ48" s="319"/>
      <c r="FK48" s="319"/>
      <c r="FL48" s="319"/>
      <c r="FM48" s="319"/>
      <c r="FN48" s="319"/>
      <c r="FO48" s="319"/>
      <c r="FP48" s="319"/>
      <c r="FQ48" s="319"/>
      <c r="FR48" s="319"/>
      <c r="FS48" s="319"/>
      <c r="FT48" s="319"/>
      <c r="FU48" s="319"/>
      <c r="FV48" s="319"/>
      <c r="FW48" s="319"/>
      <c r="FX48" s="319"/>
      <c r="FY48" s="319"/>
      <c r="FZ48" s="319"/>
      <c r="GA48" s="319"/>
      <c r="GB48" s="319"/>
      <c r="GC48" s="319"/>
      <c r="GD48" s="319"/>
      <c r="GE48" s="319"/>
      <c r="GF48" s="319"/>
      <c r="GG48" s="319"/>
      <c r="GH48" s="319"/>
      <c r="GI48" s="319"/>
      <c r="GJ48" s="319"/>
      <c r="GK48" s="319"/>
      <c r="GL48" s="319"/>
      <c r="GM48" s="319"/>
      <c r="GN48" s="319"/>
      <c r="GO48" s="319"/>
      <c r="GP48" s="319"/>
      <c r="GQ48" s="319"/>
      <c r="GR48" s="319"/>
      <c r="GS48" s="319"/>
      <c r="GT48" s="319"/>
      <c r="GU48" s="319"/>
      <c r="GV48" s="319"/>
      <c r="GW48" s="319"/>
      <c r="GX48" s="319"/>
      <c r="GY48" s="319"/>
      <c r="GZ48" s="319"/>
      <c r="HA48" s="319"/>
      <c r="HB48" s="319"/>
      <c r="HC48" s="319"/>
      <c r="HD48" s="319"/>
      <c r="HE48" s="319"/>
      <c r="HF48" s="319"/>
      <c r="HG48" s="319"/>
      <c r="HH48" s="319"/>
      <c r="HI48" s="319"/>
      <c r="HJ48" s="319"/>
      <c r="HK48" s="319"/>
      <c r="HL48" s="319"/>
      <c r="HM48" s="319"/>
      <c r="HN48" s="319"/>
      <c r="HO48" s="319"/>
      <c r="HP48" s="319"/>
      <c r="HQ48" s="319"/>
      <c r="HR48" s="319"/>
      <c r="HS48" s="319"/>
      <c r="HT48" s="319"/>
      <c r="HU48" s="319"/>
      <c r="HV48" s="319"/>
      <c r="HW48" s="319"/>
      <c r="HX48" s="319"/>
      <c r="HY48" s="319"/>
      <c r="HZ48" s="319"/>
      <c r="IA48" s="319"/>
      <c r="IB48" s="319"/>
      <c r="IC48" s="319"/>
      <c r="ID48" s="319"/>
      <c r="IE48" s="319"/>
      <c r="IF48" s="319"/>
      <c r="IG48" s="319"/>
      <c r="IH48" s="319"/>
      <c r="II48" s="319"/>
      <c r="IJ48" s="319"/>
      <c r="IK48" s="319"/>
      <c r="IL48" s="319"/>
      <c r="IM48" s="319"/>
      <c r="IN48" s="319"/>
      <c r="IO48" s="319"/>
      <c r="IP48" s="319"/>
      <c r="IQ48" s="319"/>
      <c r="IR48" s="319"/>
      <c r="IS48" s="319"/>
      <c r="IT48" s="319"/>
      <c r="IU48" s="319"/>
      <c r="IV48" s="319"/>
      <c r="IW48" s="319"/>
      <c r="IX48" s="319"/>
      <c r="IY48" s="319"/>
      <c r="IZ48" s="319"/>
      <c r="JA48" s="319"/>
      <c r="JB48" s="319"/>
      <c r="JC48" s="319"/>
      <c r="JD48" s="319"/>
      <c r="JE48" s="319"/>
      <c r="JF48" s="319"/>
      <c r="JG48" s="319"/>
      <c r="JH48" s="319"/>
      <c r="JI48" s="319"/>
      <c r="JJ48" s="319"/>
      <c r="JK48" s="319"/>
      <c r="JL48" s="319"/>
      <c r="JM48" s="319"/>
      <c r="JN48" s="319"/>
      <c r="JO48" s="319"/>
      <c r="JP48" s="319"/>
      <c r="JQ48" s="319"/>
      <c r="JR48" s="319"/>
      <c r="JS48" s="319"/>
      <c r="JT48" s="319"/>
      <c r="JU48" s="319"/>
      <c r="JV48" s="319"/>
      <c r="JW48" s="319"/>
      <c r="JX48" s="319"/>
      <c r="JY48" s="319"/>
      <c r="JZ48" s="319"/>
      <c r="KA48" s="319"/>
      <c r="KB48" s="319"/>
      <c r="KC48" s="319"/>
      <c r="KD48" s="319"/>
      <c r="KE48" s="319"/>
      <c r="KF48" s="319"/>
      <c r="KG48" s="319"/>
      <c r="KH48" s="319"/>
      <c r="KI48" s="319"/>
      <c r="KJ48" s="319"/>
      <c r="KK48" s="319"/>
      <c r="KL48" s="319"/>
      <c r="KM48" s="319"/>
      <c r="KN48" s="319"/>
      <c r="KO48" s="319"/>
      <c r="KP48" s="319"/>
      <c r="KQ48" s="319"/>
      <c r="KR48" s="319"/>
      <c r="KS48" s="319"/>
      <c r="KT48" s="319"/>
      <c r="KU48" s="319"/>
      <c r="KV48" s="319"/>
      <c r="KW48" s="319"/>
      <c r="KX48" s="319"/>
      <c r="KY48" s="319"/>
      <c r="KZ48" s="319"/>
      <c r="LA48" s="319"/>
      <c r="LB48" s="319"/>
      <c r="LC48" s="319"/>
      <c r="LD48" s="319"/>
      <c r="LE48" s="319"/>
      <c r="LF48" s="319"/>
      <c r="LG48" s="319"/>
      <c r="LH48" s="319"/>
      <c r="LI48" s="319"/>
      <c r="LJ48" s="319"/>
      <c r="LK48" s="319"/>
      <c r="LL48" s="319"/>
      <c r="LM48" s="319"/>
      <c r="LN48" s="319"/>
      <c r="LO48" s="319"/>
      <c r="LP48" s="319"/>
      <c r="LQ48" s="319"/>
      <c r="LR48" s="319"/>
      <c r="LS48" s="319"/>
      <c r="LT48" s="319"/>
      <c r="LU48" s="319"/>
      <c r="LV48" s="319"/>
      <c r="LW48" s="319"/>
      <c r="LX48" s="319"/>
      <c r="LY48" s="319"/>
      <c r="LZ48" s="319"/>
      <c r="MA48" s="319"/>
      <c r="MB48" s="319"/>
      <c r="MC48" s="319"/>
      <c r="MD48" s="319"/>
      <c r="ME48" s="319"/>
      <c r="MF48" s="319"/>
      <c r="MG48" s="319"/>
      <c r="MH48" s="319"/>
      <c r="MI48" s="319"/>
      <c r="MJ48" s="319"/>
      <c r="MK48" s="319"/>
      <c r="ML48" s="319"/>
      <c r="MM48" s="319"/>
      <c r="MN48" s="319"/>
      <c r="MO48" s="319"/>
      <c r="MP48" s="319"/>
      <c r="MQ48" s="319"/>
      <c r="MS48" s="241"/>
      <c r="MT48" s="373">
        <f t="shared" si="39"/>
        <v>0</v>
      </c>
      <c r="MU48" s="365">
        <f t="shared" si="22"/>
        <v>0</v>
      </c>
      <c r="MV48" s="365">
        <f t="shared" si="23"/>
        <v>0</v>
      </c>
      <c r="MW48" s="365"/>
      <c r="MX48" s="365">
        <f t="shared" si="24"/>
        <v>0</v>
      </c>
      <c r="MY48" s="365"/>
      <c r="MZ48" s="365">
        <f t="shared" si="25"/>
        <v>0</v>
      </c>
      <c r="NA48" s="365"/>
      <c r="NB48" s="365">
        <f t="shared" si="26"/>
        <v>0</v>
      </c>
      <c r="NC48" s="365"/>
      <c r="ND48" s="365">
        <f t="shared" si="27"/>
        <v>0</v>
      </c>
      <c r="NE48" s="365"/>
      <c r="NF48" s="365">
        <f t="shared" si="28"/>
        <v>0</v>
      </c>
      <c r="NG48" s="365"/>
      <c r="NH48" s="365">
        <f t="shared" si="29"/>
        <v>0</v>
      </c>
      <c r="NI48" s="365"/>
      <c r="NJ48" s="365">
        <f t="shared" si="30"/>
        <v>0</v>
      </c>
      <c r="NK48" s="365"/>
      <c r="NL48" s="365">
        <f t="shared" si="40"/>
        <v>0</v>
      </c>
      <c r="NM48" s="366"/>
      <c r="NN48" s="370"/>
      <c r="NR48" s="318">
        <f t="shared" si="31"/>
        <v>0</v>
      </c>
      <c r="NS48" s="318">
        <f t="shared" si="32"/>
        <v>0</v>
      </c>
      <c r="NT48" s="318">
        <f t="shared" si="33"/>
        <v>0</v>
      </c>
    </row>
    <row r="49" spans="1:384" s="318" customFormat="1" ht="10.199999999999999" customHeight="1" x14ac:dyDescent="0.3">
      <c r="A49" s="25"/>
      <c r="B49" s="389"/>
      <c r="C49" s="424"/>
      <c r="D49" s="15"/>
      <c r="E49" s="413" t="str">
        <f>$E$14</f>
        <v>MENAGE</v>
      </c>
      <c r="F49" s="413"/>
      <c r="G49" s="136" t="str">
        <f>IF(ND70=0,"",ND70)</f>
        <v/>
      </c>
      <c r="H49" s="399"/>
      <c r="I49" s="381" t="str">
        <f>Prenoms!$B$12</f>
        <v>soren</v>
      </c>
      <c r="J49" s="382"/>
      <c r="K49" s="382"/>
      <c r="L49" s="382"/>
      <c r="M49" s="382"/>
      <c r="N49" s="68" t="str">
        <f>IF(NL49&lt;&gt;0,"",IF(Conges!G$46=0,"",Conges!G$46))</f>
        <v/>
      </c>
      <c r="O49" s="69"/>
      <c r="P49" s="70"/>
      <c r="Q49" s="70"/>
      <c r="R49" s="70"/>
      <c r="S49" s="70"/>
      <c r="T49" s="70"/>
      <c r="U49" s="70"/>
      <c r="V49" s="71"/>
      <c r="W49" s="70"/>
      <c r="X49" s="70"/>
      <c r="Y49" s="70"/>
      <c r="Z49" s="70"/>
      <c r="AA49" s="70"/>
      <c r="AB49" s="70"/>
      <c r="AC49" s="70"/>
      <c r="AD49" s="70"/>
      <c r="AE49" s="69"/>
      <c r="AF49" s="70"/>
      <c r="AG49" s="70"/>
      <c r="AH49" s="70"/>
      <c r="AI49" s="70"/>
      <c r="AJ49" s="71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69"/>
      <c r="AV49" s="70"/>
      <c r="AW49" s="70"/>
      <c r="AX49" s="70"/>
      <c r="AY49" s="70"/>
      <c r="AZ49" s="70"/>
      <c r="BA49" s="70"/>
      <c r="BB49" s="71"/>
      <c r="BC49" s="72">
        <f>IF(NL49&lt;&gt;0,(IF(Conges!G$46=0,0,3)),0)</f>
        <v>0</v>
      </c>
      <c r="BD49" s="417"/>
      <c r="BE49" s="392">
        <f>IF(OR(Conges!G$46="A",Conges!G$46="V"),Prenoms!L$12,NL49)</f>
        <v>0</v>
      </c>
      <c r="BF49" s="393"/>
      <c r="BG49" s="289"/>
      <c r="BH49" s="290">
        <f t="shared" si="34"/>
        <v>0</v>
      </c>
      <c r="BI49" s="291" t="str">
        <f t="shared" si="21"/>
        <v/>
      </c>
      <c r="BJ49" s="305">
        <v>10.903225806451612</v>
      </c>
      <c r="BK49" s="306">
        <f t="shared" si="35"/>
        <v>-10.903225806451612</v>
      </c>
      <c r="BL49" s="307">
        <f t="shared" si="36"/>
        <v>0</v>
      </c>
      <c r="BM49" s="307">
        <f t="shared" si="37"/>
        <v>0</v>
      </c>
      <c r="BN49" s="307">
        <f>SUM('Heures Pointage'!$JD$7:$JE$7)</f>
        <v>0</v>
      </c>
      <c r="BO49" s="307">
        <f>SUM('Heures et Indemnites'!$JD$7:$JE$7)</f>
        <v>0</v>
      </c>
      <c r="BP49" s="308">
        <f t="shared" si="38"/>
        <v>0</v>
      </c>
      <c r="BQ49" s="308">
        <f>'Heures Pointage'!$KB$7</f>
        <v>0</v>
      </c>
      <c r="BR49" s="309">
        <f>$BH$1064</f>
        <v>0</v>
      </c>
      <c r="BS49" s="150">
        <f>Prenoms!$C$12</f>
        <v>169</v>
      </c>
      <c r="BT49" s="153"/>
      <c r="BU49" s="323">
        <f>SUM('Heures et Indemnites'!$JD$7:$JE$7)</f>
        <v>0</v>
      </c>
      <c r="BV49" s="236">
        <f>SUM('Heures et Indemnites'!$JD$6:$JE$7)</f>
        <v>0</v>
      </c>
      <c r="BW49" s="323"/>
      <c r="BX49" s="236"/>
      <c r="BY49" s="319"/>
      <c r="BZ49" s="319"/>
      <c r="CA49" s="319"/>
      <c r="CB49" s="319"/>
      <c r="CC49" s="319"/>
      <c r="CD49" s="319"/>
      <c r="CE49" s="319"/>
      <c r="CF49" s="319"/>
      <c r="CG49" s="319"/>
      <c r="CH49" s="319"/>
      <c r="CI49" s="319"/>
      <c r="CJ49" s="319"/>
      <c r="CK49" s="319"/>
      <c r="CL49" s="319"/>
      <c r="CM49" s="319"/>
      <c r="CN49" s="319"/>
      <c r="CO49" s="319"/>
      <c r="CP49" s="319"/>
      <c r="CQ49" s="319"/>
      <c r="CR49" s="319"/>
      <c r="CS49" s="319"/>
      <c r="CT49" s="319"/>
      <c r="CU49" s="319"/>
      <c r="CV49" s="319"/>
      <c r="CW49" s="319"/>
      <c r="CX49" s="319"/>
      <c r="CY49" s="319"/>
      <c r="CZ49" s="319"/>
      <c r="DA49" s="319"/>
      <c r="DB49" s="319"/>
      <c r="DC49" s="319"/>
      <c r="DD49" s="319"/>
      <c r="DE49" s="319"/>
      <c r="DF49" s="319"/>
      <c r="DG49" s="319"/>
      <c r="DH49" s="319"/>
      <c r="DI49" s="319"/>
      <c r="DJ49" s="319"/>
      <c r="DK49" s="319"/>
      <c r="DL49" s="319"/>
      <c r="DM49" s="319"/>
      <c r="DN49" s="319"/>
      <c r="DO49" s="319"/>
      <c r="DP49" s="319"/>
      <c r="DQ49" s="319"/>
      <c r="DR49" s="319"/>
      <c r="DS49" s="319"/>
      <c r="DT49" s="319"/>
      <c r="DU49" s="319"/>
      <c r="DV49" s="319"/>
      <c r="DW49" s="319"/>
      <c r="DX49" s="319"/>
      <c r="DY49" s="319"/>
      <c r="DZ49" s="319"/>
      <c r="EA49" s="319"/>
      <c r="EB49" s="319"/>
      <c r="EC49" s="319"/>
      <c r="ED49" s="319"/>
      <c r="EE49" s="319"/>
      <c r="EF49" s="319"/>
      <c r="EG49" s="319"/>
      <c r="EH49" s="319"/>
      <c r="EI49" s="319"/>
      <c r="EJ49" s="319"/>
      <c r="EK49" s="319"/>
      <c r="EL49" s="319"/>
      <c r="EM49" s="319"/>
      <c r="EN49" s="319"/>
      <c r="EO49" s="319"/>
      <c r="EP49" s="319"/>
      <c r="EQ49" s="319"/>
      <c r="ER49" s="319"/>
      <c r="ES49" s="319"/>
      <c r="ET49" s="319"/>
      <c r="EU49" s="319"/>
      <c r="EV49" s="319"/>
      <c r="EW49" s="319"/>
      <c r="EX49" s="319"/>
      <c r="EY49" s="319"/>
      <c r="EZ49" s="319"/>
      <c r="FA49" s="319"/>
      <c r="FB49" s="319"/>
      <c r="FC49" s="319"/>
      <c r="FD49" s="319"/>
      <c r="FE49" s="319"/>
      <c r="FF49" s="319"/>
      <c r="FG49" s="319"/>
      <c r="FH49" s="319"/>
      <c r="FI49" s="319"/>
      <c r="FJ49" s="319"/>
      <c r="FK49" s="319"/>
      <c r="FL49" s="319"/>
      <c r="FM49" s="319"/>
      <c r="FN49" s="319"/>
      <c r="FO49" s="319"/>
      <c r="FP49" s="319"/>
      <c r="FQ49" s="319"/>
      <c r="FR49" s="319"/>
      <c r="FS49" s="319"/>
      <c r="FT49" s="319"/>
      <c r="FU49" s="319"/>
      <c r="FV49" s="319"/>
      <c r="FW49" s="319"/>
      <c r="FX49" s="319"/>
      <c r="FY49" s="319"/>
      <c r="FZ49" s="319"/>
      <c r="GA49" s="319"/>
      <c r="GB49" s="319"/>
      <c r="GC49" s="319"/>
      <c r="GD49" s="319"/>
      <c r="GE49" s="319"/>
      <c r="GF49" s="319"/>
      <c r="GG49" s="319"/>
      <c r="GH49" s="319"/>
      <c r="GI49" s="319"/>
      <c r="GJ49" s="319"/>
      <c r="GK49" s="319"/>
      <c r="GL49" s="319"/>
      <c r="GM49" s="319"/>
      <c r="GN49" s="319"/>
      <c r="GO49" s="319"/>
      <c r="GP49" s="319"/>
      <c r="GQ49" s="319"/>
      <c r="GR49" s="319"/>
      <c r="GS49" s="319"/>
      <c r="GT49" s="319"/>
      <c r="GU49" s="319"/>
      <c r="GV49" s="319"/>
      <c r="GW49" s="319"/>
      <c r="GX49" s="319"/>
      <c r="GY49" s="319"/>
      <c r="GZ49" s="319"/>
      <c r="HA49" s="319"/>
      <c r="HB49" s="319"/>
      <c r="HC49" s="319"/>
      <c r="HD49" s="319"/>
      <c r="HE49" s="319"/>
      <c r="HF49" s="319"/>
      <c r="HG49" s="319"/>
      <c r="HH49" s="319"/>
      <c r="HI49" s="319"/>
      <c r="HJ49" s="319"/>
      <c r="HK49" s="319"/>
      <c r="HL49" s="319"/>
      <c r="HM49" s="319"/>
      <c r="HN49" s="319"/>
      <c r="HO49" s="319"/>
      <c r="HP49" s="319"/>
      <c r="HQ49" s="319"/>
      <c r="HR49" s="319"/>
      <c r="HS49" s="319"/>
      <c r="HT49" s="319"/>
      <c r="HU49" s="319"/>
      <c r="HV49" s="319"/>
      <c r="HW49" s="319"/>
      <c r="HX49" s="319"/>
      <c r="HY49" s="319"/>
      <c r="HZ49" s="319"/>
      <c r="IA49" s="319"/>
      <c r="IB49" s="319"/>
      <c r="IC49" s="319"/>
      <c r="ID49" s="319"/>
      <c r="IE49" s="319"/>
      <c r="IF49" s="319"/>
      <c r="IG49" s="319"/>
      <c r="IH49" s="319"/>
      <c r="II49" s="319"/>
      <c r="IJ49" s="319"/>
      <c r="IK49" s="319"/>
      <c r="IL49" s="319"/>
      <c r="IM49" s="319"/>
      <c r="IN49" s="319"/>
      <c r="IO49" s="319"/>
      <c r="IP49" s="319"/>
      <c r="IQ49" s="319"/>
      <c r="IR49" s="319"/>
      <c r="IS49" s="319"/>
      <c r="IT49" s="319"/>
      <c r="IU49" s="319"/>
      <c r="IV49" s="319"/>
      <c r="IW49" s="319"/>
      <c r="IX49" s="319"/>
      <c r="IY49" s="319"/>
      <c r="IZ49" s="319"/>
      <c r="JA49" s="319"/>
      <c r="JB49" s="319"/>
      <c r="JC49" s="319"/>
      <c r="JD49" s="319"/>
      <c r="JE49" s="319"/>
      <c r="JF49" s="319"/>
      <c r="JG49" s="319"/>
      <c r="JH49" s="319"/>
      <c r="JI49" s="319"/>
      <c r="JJ49" s="319"/>
      <c r="JK49" s="319"/>
      <c r="JL49" s="319"/>
      <c r="JM49" s="319"/>
      <c r="JN49" s="319"/>
      <c r="JO49" s="319"/>
      <c r="JP49" s="319"/>
      <c r="JQ49" s="319"/>
      <c r="JR49" s="319"/>
      <c r="JS49" s="319"/>
      <c r="JT49" s="319"/>
      <c r="JU49" s="319"/>
      <c r="JV49" s="319"/>
      <c r="JW49" s="319"/>
      <c r="JX49" s="319"/>
      <c r="JY49" s="319"/>
      <c r="JZ49" s="319"/>
      <c r="KA49" s="319"/>
      <c r="KB49" s="319"/>
      <c r="KC49" s="319"/>
      <c r="KD49" s="319"/>
      <c r="KE49" s="319"/>
      <c r="KF49" s="319"/>
      <c r="KG49" s="319"/>
      <c r="KH49" s="319"/>
      <c r="KI49" s="319"/>
      <c r="KJ49" s="319"/>
      <c r="KK49" s="319"/>
      <c r="KL49" s="319"/>
      <c r="KM49" s="319"/>
      <c r="KN49" s="319"/>
      <c r="KO49" s="319"/>
      <c r="KP49" s="319"/>
      <c r="KQ49" s="319"/>
      <c r="KR49" s="319"/>
      <c r="KS49" s="319"/>
      <c r="KT49" s="319"/>
      <c r="KU49" s="319"/>
      <c r="KV49" s="319"/>
      <c r="KW49" s="319"/>
      <c r="KX49" s="319"/>
      <c r="KY49" s="319"/>
      <c r="KZ49" s="319"/>
      <c r="LA49" s="319"/>
      <c r="LB49" s="319"/>
      <c r="LC49" s="319"/>
      <c r="LD49" s="319"/>
      <c r="LE49" s="319"/>
      <c r="LF49" s="319"/>
      <c r="LG49" s="319"/>
      <c r="LH49" s="319"/>
      <c r="LI49" s="319"/>
      <c r="LJ49" s="319"/>
      <c r="LK49" s="319"/>
      <c r="LL49" s="319"/>
      <c r="LM49" s="319"/>
      <c r="LN49" s="319"/>
      <c r="LO49" s="319"/>
      <c r="LP49" s="319"/>
      <c r="LQ49" s="319"/>
      <c r="LR49" s="319"/>
      <c r="LS49" s="319"/>
      <c r="LT49" s="319"/>
      <c r="LU49" s="319"/>
      <c r="LV49" s="319"/>
      <c r="LW49" s="319"/>
      <c r="LX49" s="319"/>
      <c r="LY49" s="319"/>
      <c r="LZ49" s="319"/>
      <c r="MA49" s="319"/>
      <c r="MB49" s="319"/>
      <c r="MC49" s="319"/>
      <c r="MD49" s="319"/>
      <c r="ME49" s="319"/>
      <c r="MF49" s="319"/>
      <c r="MG49" s="319"/>
      <c r="MH49" s="319"/>
      <c r="MI49" s="319"/>
      <c r="MJ49" s="319"/>
      <c r="MK49" s="319"/>
      <c r="ML49" s="319"/>
      <c r="MM49" s="319"/>
      <c r="MN49" s="319"/>
      <c r="MO49" s="319"/>
      <c r="MP49" s="319"/>
      <c r="MQ49" s="319"/>
      <c r="MS49" s="241"/>
      <c r="MT49" s="362">
        <f t="shared" si="39"/>
        <v>0</v>
      </c>
      <c r="MU49" s="363">
        <f t="shared" si="22"/>
        <v>0</v>
      </c>
      <c r="MV49" s="363">
        <f t="shared" si="23"/>
        <v>0</v>
      </c>
      <c r="MW49" s="363"/>
      <c r="MX49" s="363">
        <f t="shared" si="24"/>
        <v>0</v>
      </c>
      <c r="MY49" s="363"/>
      <c r="MZ49" s="363">
        <f t="shared" si="25"/>
        <v>0</v>
      </c>
      <c r="NA49" s="363"/>
      <c r="NB49" s="363">
        <f t="shared" si="26"/>
        <v>0</v>
      </c>
      <c r="NC49" s="363"/>
      <c r="ND49" s="363">
        <f t="shared" si="27"/>
        <v>0</v>
      </c>
      <c r="NE49" s="363"/>
      <c r="NF49" s="363">
        <f t="shared" si="28"/>
        <v>0</v>
      </c>
      <c r="NG49" s="363"/>
      <c r="NH49" s="363">
        <f t="shared" si="29"/>
        <v>0</v>
      </c>
      <c r="NI49" s="363"/>
      <c r="NJ49" s="363">
        <f t="shared" si="30"/>
        <v>0</v>
      </c>
      <c r="NK49" s="363"/>
      <c r="NL49" s="363">
        <f t="shared" si="40"/>
        <v>0</v>
      </c>
      <c r="NM49" s="364"/>
      <c r="NN49" s="370"/>
      <c r="NR49" s="318">
        <f t="shared" si="31"/>
        <v>0</v>
      </c>
      <c r="NS49" s="318">
        <f t="shared" si="32"/>
        <v>0</v>
      </c>
      <c r="NT49" s="318">
        <f t="shared" si="33"/>
        <v>0</v>
      </c>
    </row>
    <row r="50" spans="1:384" s="318" customFormat="1" ht="10.199999999999999" customHeight="1" x14ac:dyDescent="0.3">
      <c r="A50" s="25"/>
      <c r="B50" s="389"/>
      <c r="C50" s="424"/>
      <c r="D50" s="15"/>
      <c r="E50" s="396">
        <f>$E$15</f>
        <v>0</v>
      </c>
      <c r="F50" s="396"/>
      <c r="G50" s="137" t="str">
        <f>IF(NF70=0,"",NF70)</f>
        <v/>
      </c>
      <c r="H50" s="399"/>
      <c r="I50" s="394" t="str">
        <f>Prenoms!$B$13</f>
        <v>stage 1</v>
      </c>
      <c r="J50" s="395"/>
      <c r="K50" s="395"/>
      <c r="L50" s="395"/>
      <c r="M50" s="395"/>
      <c r="N50" s="81" t="str">
        <f>IF(NL50&lt;&gt;0,"",IF(Conges!G$47=0,"",Conges!G$47))</f>
        <v/>
      </c>
      <c r="O50" s="82"/>
      <c r="P50" s="83"/>
      <c r="Q50" s="83"/>
      <c r="R50" s="83"/>
      <c r="S50" s="83"/>
      <c r="T50" s="83"/>
      <c r="U50" s="83"/>
      <c r="V50" s="84"/>
      <c r="W50" s="83"/>
      <c r="X50" s="83"/>
      <c r="Y50" s="83"/>
      <c r="Z50" s="83"/>
      <c r="AA50" s="83"/>
      <c r="AB50" s="83"/>
      <c r="AC50" s="83"/>
      <c r="AD50" s="83"/>
      <c r="AE50" s="82"/>
      <c r="AF50" s="83"/>
      <c r="AG50" s="83"/>
      <c r="AH50" s="83"/>
      <c r="AI50" s="83"/>
      <c r="AJ50" s="84"/>
      <c r="AK50" s="83"/>
      <c r="AL50" s="83"/>
      <c r="AM50" s="83"/>
      <c r="AN50" s="83"/>
      <c r="AO50" s="83"/>
      <c r="AP50" s="83"/>
      <c r="AQ50" s="83"/>
      <c r="AR50" s="83"/>
      <c r="AS50" s="83"/>
      <c r="AT50" s="83"/>
      <c r="AU50" s="82"/>
      <c r="AV50" s="83"/>
      <c r="AW50" s="83"/>
      <c r="AX50" s="83"/>
      <c r="AY50" s="83"/>
      <c r="AZ50" s="83"/>
      <c r="BA50" s="83"/>
      <c r="BB50" s="84"/>
      <c r="BC50" s="85">
        <f>IF(NL50&lt;&gt;0,(IF(Conges!G$47=0,0,3)),0)</f>
        <v>0</v>
      </c>
      <c r="BD50" s="417"/>
      <c r="BE50" s="390">
        <f>IF(OR(Conges!G$47="A",Conges!G$47="V"),Prenoms!L$13,NL50)</f>
        <v>0</v>
      </c>
      <c r="BF50" s="391"/>
      <c r="BG50" s="286"/>
      <c r="BH50" s="287">
        <f t="shared" si="34"/>
        <v>0</v>
      </c>
      <c r="BI50" s="288" t="str">
        <f t="shared" si="21"/>
        <v/>
      </c>
      <c r="BJ50" s="300">
        <v>4.5161290322580649</v>
      </c>
      <c r="BK50" s="301">
        <f t="shared" si="35"/>
        <v>-4.5161290322580649</v>
      </c>
      <c r="BL50" s="302">
        <f t="shared" si="36"/>
        <v>0</v>
      </c>
      <c r="BM50" s="302">
        <f t="shared" si="37"/>
        <v>0</v>
      </c>
      <c r="BN50" s="302">
        <f>SUM('Heures Pointage'!$KD$7:$KE$7)</f>
        <v>0</v>
      </c>
      <c r="BO50" s="302">
        <f>SUM('Heures et Indemnites'!$KD$7:$KE$7)</f>
        <v>0</v>
      </c>
      <c r="BP50" s="303">
        <f t="shared" si="38"/>
        <v>0</v>
      </c>
      <c r="BQ50" s="303">
        <f>'Heures Pointage'!$LB$7</f>
        <v>0</v>
      </c>
      <c r="BR50" s="304">
        <f>$BH$1065</f>
        <v>0</v>
      </c>
      <c r="BS50" s="149">
        <f>Prenoms!$C$13</f>
        <v>70</v>
      </c>
      <c r="BT50" s="180"/>
      <c r="BU50" s="324">
        <f>SUM('Heures et Indemnites'!$KD$7:$KE$7)</f>
        <v>0</v>
      </c>
      <c r="BV50" s="235">
        <f>SUM('Heures et Indemnites'!$KD$6:$KE$7)</f>
        <v>0</v>
      </c>
      <c r="BW50" s="324"/>
      <c r="BX50" s="235"/>
      <c r="BY50" s="319"/>
      <c r="BZ50" s="319"/>
      <c r="CA50" s="319"/>
      <c r="CB50" s="319"/>
      <c r="CC50" s="319"/>
      <c r="CD50" s="319"/>
      <c r="CE50" s="319"/>
      <c r="CF50" s="319"/>
      <c r="CG50" s="319"/>
      <c r="CH50" s="319"/>
      <c r="CI50" s="319"/>
      <c r="CJ50" s="319"/>
      <c r="CK50" s="319"/>
      <c r="CL50" s="319"/>
      <c r="CM50" s="319"/>
      <c r="CN50" s="319"/>
      <c r="CO50" s="319"/>
      <c r="CP50" s="319"/>
      <c r="CQ50" s="319"/>
      <c r="CR50" s="319"/>
      <c r="CS50" s="319"/>
      <c r="CT50" s="319"/>
      <c r="CU50" s="319"/>
      <c r="CV50" s="319"/>
      <c r="CW50" s="319"/>
      <c r="CX50" s="319"/>
      <c r="CY50" s="319"/>
      <c r="CZ50" s="319"/>
      <c r="DA50" s="319"/>
      <c r="DB50" s="319"/>
      <c r="DC50" s="319"/>
      <c r="DD50" s="319"/>
      <c r="DE50" s="319"/>
      <c r="DF50" s="319"/>
      <c r="DG50" s="319"/>
      <c r="DH50" s="319"/>
      <c r="DI50" s="319"/>
      <c r="DJ50" s="319"/>
      <c r="DK50" s="319"/>
      <c r="DL50" s="319"/>
      <c r="DM50" s="319"/>
      <c r="DN50" s="319"/>
      <c r="DO50" s="319"/>
      <c r="DP50" s="319"/>
      <c r="DQ50" s="319"/>
      <c r="DR50" s="319"/>
      <c r="DS50" s="319"/>
      <c r="DT50" s="319"/>
      <c r="DU50" s="319"/>
      <c r="DV50" s="319"/>
      <c r="DW50" s="319"/>
      <c r="DX50" s="319"/>
      <c r="DY50" s="319"/>
      <c r="DZ50" s="319"/>
      <c r="EA50" s="319"/>
      <c r="EB50" s="319"/>
      <c r="EC50" s="319"/>
      <c r="ED50" s="319"/>
      <c r="EE50" s="319"/>
      <c r="EF50" s="319"/>
      <c r="EG50" s="319"/>
      <c r="EH50" s="319"/>
      <c r="EI50" s="319"/>
      <c r="EJ50" s="319"/>
      <c r="EK50" s="319"/>
      <c r="EL50" s="319"/>
      <c r="EM50" s="319"/>
      <c r="EN50" s="319"/>
      <c r="EO50" s="319"/>
      <c r="EP50" s="319"/>
      <c r="EQ50" s="319"/>
      <c r="ER50" s="319"/>
      <c r="ES50" s="319"/>
      <c r="ET50" s="319"/>
      <c r="EU50" s="319"/>
      <c r="EV50" s="319"/>
      <c r="EW50" s="319"/>
      <c r="EX50" s="319"/>
      <c r="EY50" s="319"/>
      <c r="EZ50" s="319"/>
      <c r="FA50" s="319"/>
      <c r="FB50" s="319"/>
      <c r="FC50" s="319"/>
      <c r="FD50" s="319"/>
      <c r="FE50" s="319"/>
      <c r="FF50" s="319"/>
      <c r="FG50" s="319"/>
      <c r="FH50" s="319"/>
      <c r="FI50" s="319"/>
      <c r="FJ50" s="319"/>
      <c r="FK50" s="319"/>
      <c r="FL50" s="319"/>
      <c r="FM50" s="319"/>
      <c r="FN50" s="319"/>
      <c r="FO50" s="319"/>
      <c r="FP50" s="319"/>
      <c r="FQ50" s="319"/>
      <c r="FR50" s="319"/>
      <c r="FS50" s="319"/>
      <c r="FT50" s="319"/>
      <c r="FU50" s="319"/>
      <c r="FV50" s="319"/>
      <c r="FW50" s="319"/>
      <c r="FX50" s="319"/>
      <c r="FY50" s="319"/>
      <c r="FZ50" s="319"/>
      <c r="GA50" s="319"/>
      <c r="GB50" s="319"/>
      <c r="GC50" s="319"/>
      <c r="GD50" s="319"/>
      <c r="GE50" s="319"/>
      <c r="GF50" s="319"/>
      <c r="GG50" s="319"/>
      <c r="GH50" s="319"/>
      <c r="GI50" s="319"/>
      <c r="GJ50" s="319"/>
      <c r="GK50" s="319"/>
      <c r="GL50" s="319"/>
      <c r="GM50" s="319"/>
      <c r="GN50" s="319"/>
      <c r="GO50" s="319"/>
      <c r="GP50" s="319"/>
      <c r="GQ50" s="319"/>
      <c r="GR50" s="319"/>
      <c r="GS50" s="319"/>
      <c r="GT50" s="319"/>
      <c r="GU50" s="319"/>
      <c r="GV50" s="319"/>
      <c r="GW50" s="319"/>
      <c r="GX50" s="319"/>
      <c r="GY50" s="319"/>
      <c r="GZ50" s="319"/>
      <c r="HA50" s="319"/>
      <c r="HB50" s="319"/>
      <c r="HC50" s="319"/>
      <c r="HD50" s="319"/>
      <c r="HE50" s="319"/>
      <c r="HF50" s="319"/>
      <c r="HG50" s="319"/>
      <c r="HH50" s="319"/>
      <c r="HI50" s="319"/>
      <c r="HJ50" s="319"/>
      <c r="HK50" s="319"/>
      <c r="HL50" s="319"/>
      <c r="HM50" s="319"/>
      <c r="HN50" s="319"/>
      <c r="HO50" s="319"/>
      <c r="HP50" s="319"/>
      <c r="HQ50" s="319"/>
      <c r="HR50" s="319"/>
      <c r="HS50" s="319"/>
      <c r="HT50" s="319"/>
      <c r="HU50" s="319"/>
      <c r="HV50" s="319"/>
      <c r="HW50" s="319"/>
      <c r="HX50" s="319"/>
      <c r="HY50" s="319"/>
      <c r="HZ50" s="319"/>
      <c r="IA50" s="319"/>
      <c r="IB50" s="319"/>
      <c r="IC50" s="319"/>
      <c r="ID50" s="319"/>
      <c r="IE50" s="319"/>
      <c r="IF50" s="319"/>
      <c r="IG50" s="319"/>
      <c r="IH50" s="319"/>
      <c r="II50" s="319"/>
      <c r="IJ50" s="319"/>
      <c r="IK50" s="319"/>
      <c r="IL50" s="319"/>
      <c r="IM50" s="319"/>
      <c r="IN50" s="319"/>
      <c r="IO50" s="319"/>
      <c r="IP50" s="319"/>
      <c r="IQ50" s="319"/>
      <c r="IR50" s="319"/>
      <c r="IS50" s="319"/>
      <c r="IT50" s="319"/>
      <c r="IU50" s="319"/>
      <c r="IV50" s="319"/>
      <c r="IW50" s="319"/>
      <c r="IX50" s="319"/>
      <c r="IY50" s="319"/>
      <c r="IZ50" s="319"/>
      <c r="JA50" s="319"/>
      <c r="JB50" s="319"/>
      <c r="JC50" s="319"/>
      <c r="JD50" s="319"/>
      <c r="JE50" s="319"/>
      <c r="JF50" s="319"/>
      <c r="JG50" s="319"/>
      <c r="JH50" s="319"/>
      <c r="JI50" s="319"/>
      <c r="JJ50" s="319"/>
      <c r="JK50" s="319"/>
      <c r="JL50" s="319"/>
      <c r="JM50" s="319"/>
      <c r="JN50" s="319"/>
      <c r="JO50" s="319"/>
      <c r="JP50" s="319"/>
      <c r="JQ50" s="319"/>
      <c r="JR50" s="319"/>
      <c r="JS50" s="319"/>
      <c r="JT50" s="319"/>
      <c r="JU50" s="319"/>
      <c r="JV50" s="319"/>
      <c r="JW50" s="319"/>
      <c r="JX50" s="319"/>
      <c r="JY50" s="319"/>
      <c r="JZ50" s="319"/>
      <c r="KA50" s="319"/>
      <c r="KB50" s="319"/>
      <c r="KC50" s="319"/>
      <c r="KD50" s="319"/>
      <c r="KE50" s="319"/>
      <c r="KF50" s="319"/>
      <c r="KG50" s="319"/>
      <c r="KH50" s="319"/>
      <c r="KI50" s="319"/>
      <c r="KJ50" s="319"/>
      <c r="KK50" s="319"/>
      <c r="KL50" s="319"/>
      <c r="KM50" s="319"/>
      <c r="KN50" s="319"/>
      <c r="KO50" s="319"/>
      <c r="KP50" s="319"/>
      <c r="KQ50" s="319"/>
      <c r="KR50" s="319"/>
      <c r="KS50" s="319"/>
      <c r="KT50" s="319"/>
      <c r="KU50" s="319"/>
      <c r="KV50" s="319"/>
      <c r="KW50" s="319"/>
      <c r="KX50" s="319"/>
      <c r="KY50" s="319"/>
      <c r="KZ50" s="319"/>
      <c r="LA50" s="319"/>
      <c r="LB50" s="319"/>
      <c r="LC50" s="319"/>
      <c r="LD50" s="319"/>
      <c r="LE50" s="319"/>
      <c r="LF50" s="319"/>
      <c r="LG50" s="319"/>
      <c r="LH50" s="319"/>
      <c r="LI50" s="319"/>
      <c r="LJ50" s="319"/>
      <c r="LK50" s="319"/>
      <c r="LL50" s="319"/>
      <c r="LM50" s="319"/>
      <c r="LN50" s="319"/>
      <c r="LO50" s="319"/>
      <c r="LP50" s="319"/>
      <c r="LQ50" s="319"/>
      <c r="LR50" s="319"/>
      <c r="LS50" s="319"/>
      <c r="LT50" s="319"/>
      <c r="LU50" s="319"/>
      <c r="LV50" s="319"/>
      <c r="LW50" s="319"/>
      <c r="LX50" s="319"/>
      <c r="LY50" s="319"/>
      <c r="LZ50" s="319"/>
      <c r="MA50" s="319"/>
      <c r="MB50" s="319"/>
      <c r="MC50" s="319"/>
      <c r="MD50" s="319"/>
      <c r="ME50" s="319"/>
      <c r="MF50" s="319"/>
      <c r="MG50" s="319"/>
      <c r="MH50" s="319"/>
      <c r="MI50" s="319"/>
      <c r="MJ50" s="319"/>
      <c r="MK50" s="319"/>
      <c r="ML50" s="319"/>
      <c r="MM50" s="319"/>
      <c r="MN50" s="319"/>
      <c r="MO50" s="319"/>
      <c r="MP50" s="319"/>
      <c r="MQ50" s="319"/>
      <c r="MS50" s="241"/>
      <c r="MT50" s="373">
        <f t="shared" si="39"/>
        <v>0</v>
      </c>
      <c r="MU50" s="365">
        <f t="shared" si="22"/>
        <v>0</v>
      </c>
      <c r="MV50" s="365">
        <f t="shared" si="23"/>
        <v>0</v>
      </c>
      <c r="MW50" s="365"/>
      <c r="MX50" s="365">
        <f t="shared" si="24"/>
        <v>0</v>
      </c>
      <c r="MY50" s="365"/>
      <c r="MZ50" s="365">
        <f t="shared" si="25"/>
        <v>0</v>
      </c>
      <c r="NA50" s="365"/>
      <c r="NB50" s="365">
        <f t="shared" si="26"/>
        <v>0</v>
      </c>
      <c r="NC50" s="365"/>
      <c r="ND50" s="365">
        <f t="shared" si="27"/>
        <v>0</v>
      </c>
      <c r="NE50" s="365"/>
      <c r="NF50" s="365">
        <f t="shared" si="28"/>
        <v>0</v>
      </c>
      <c r="NG50" s="365"/>
      <c r="NH50" s="365">
        <f t="shared" si="29"/>
        <v>0</v>
      </c>
      <c r="NI50" s="365"/>
      <c r="NJ50" s="365">
        <f t="shared" si="30"/>
        <v>0</v>
      </c>
      <c r="NK50" s="365"/>
      <c r="NL50" s="365">
        <f t="shared" si="40"/>
        <v>0</v>
      </c>
      <c r="NM50" s="366"/>
      <c r="NN50" s="370"/>
      <c r="NR50" s="318">
        <f t="shared" si="31"/>
        <v>0</v>
      </c>
      <c r="NS50" s="318">
        <f t="shared" si="32"/>
        <v>0</v>
      </c>
      <c r="NT50" s="318">
        <f t="shared" si="33"/>
        <v>0</v>
      </c>
    </row>
    <row r="51" spans="1:384" s="318" customFormat="1" ht="10.199999999999999" customHeight="1" x14ac:dyDescent="0.3">
      <c r="A51" s="25"/>
      <c r="B51" s="389"/>
      <c r="C51" s="424"/>
      <c r="D51" s="15"/>
      <c r="E51" s="361" t="str">
        <f>$E$16</f>
        <v>Cave</v>
      </c>
      <c r="F51" s="361"/>
      <c r="G51" s="139" t="str">
        <f>IF(NH70=0,"",NH70)</f>
        <v/>
      </c>
      <c r="H51" s="399"/>
      <c r="I51" s="381">
        <f>Prenoms!$B$14</f>
        <v>0</v>
      </c>
      <c r="J51" s="382"/>
      <c r="K51" s="382"/>
      <c r="L51" s="382"/>
      <c r="M51" s="382"/>
      <c r="N51" s="68" t="str">
        <f>IF(NL51&lt;&gt;0,"",IF(Conges!G$48=0,"",Conges!G$48))</f>
        <v/>
      </c>
      <c r="O51" s="69"/>
      <c r="P51" s="70"/>
      <c r="Q51" s="70"/>
      <c r="R51" s="70"/>
      <c r="S51" s="70"/>
      <c r="T51" s="70"/>
      <c r="U51" s="70"/>
      <c r="V51" s="71"/>
      <c r="W51" s="69"/>
      <c r="X51" s="70"/>
      <c r="Y51" s="70"/>
      <c r="Z51" s="70"/>
      <c r="AA51" s="70"/>
      <c r="AB51" s="70"/>
      <c r="AC51" s="70"/>
      <c r="AD51" s="71"/>
      <c r="AE51" s="69"/>
      <c r="AF51" s="70"/>
      <c r="AG51" s="70"/>
      <c r="AH51" s="70"/>
      <c r="AI51" s="70"/>
      <c r="AJ51" s="71"/>
      <c r="AK51" s="69"/>
      <c r="AL51" s="70"/>
      <c r="AM51" s="70"/>
      <c r="AN51" s="70"/>
      <c r="AO51" s="70"/>
      <c r="AP51" s="70"/>
      <c r="AQ51" s="70"/>
      <c r="AR51" s="70"/>
      <c r="AS51" s="70"/>
      <c r="AT51" s="71"/>
      <c r="AU51" s="69"/>
      <c r="AV51" s="70"/>
      <c r="AW51" s="70"/>
      <c r="AX51" s="70"/>
      <c r="AY51" s="70"/>
      <c r="AZ51" s="70"/>
      <c r="BA51" s="70"/>
      <c r="BB51" s="71"/>
      <c r="BC51" s="72">
        <f>IF(NL51&lt;&gt;0,(IF(Conges!G$48=0,0,3)),0)</f>
        <v>0</v>
      </c>
      <c r="BD51" s="417"/>
      <c r="BE51" s="392">
        <f>IF(OR(Conges!G$48="A",Conges!G$48="V"),Prenoms!L$14,NL51)</f>
        <v>0</v>
      </c>
      <c r="BF51" s="393"/>
      <c r="BG51" s="289"/>
      <c r="BH51" s="290">
        <f t="shared" si="34"/>
        <v>0</v>
      </c>
      <c r="BI51" s="291" t="str">
        <f t="shared" si="21"/>
        <v/>
      </c>
      <c r="BJ51" s="305">
        <v>0</v>
      </c>
      <c r="BK51" s="306">
        <f t="shared" si="35"/>
        <v>0</v>
      </c>
      <c r="BL51" s="307">
        <f t="shared" si="36"/>
        <v>0</v>
      </c>
      <c r="BM51" s="307">
        <f t="shared" si="37"/>
        <v>0</v>
      </c>
      <c r="BN51" s="307">
        <f>SUM('Heures Pointage'!$LD$7:$LE$7)</f>
        <v>0</v>
      </c>
      <c r="BO51" s="307">
        <f>SUM('Heures et Indemnites'!$LD$7:$LE$7)</f>
        <v>0</v>
      </c>
      <c r="BP51" s="308">
        <f t="shared" si="38"/>
        <v>0</v>
      </c>
      <c r="BQ51" s="308">
        <f>'Heures Pointage'!$MB$7</f>
        <v>0</v>
      </c>
      <c r="BR51" s="309">
        <f>$BH$1066</f>
        <v>0</v>
      </c>
      <c r="BS51" s="150">
        <f>Prenoms!$C$14</f>
        <v>0</v>
      </c>
      <c r="BT51" s="153"/>
      <c r="BU51" s="323">
        <f>SUM('Heures et Indemnites'!$LD$7:$LE$7)</f>
        <v>0</v>
      </c>
      <c r="BV51" s="236">
        <f>SUM('Heures et Indemnites'!$LD$6:$LE$7)</f>
        <v>0</v>
      </c>
      <c r="BW51" s="323"/>
      <c r="BX51" s="236"/>
      <c r="BY51" s="319"/>
      <c r="BZ51" s="319"/>
      <c r="CA51" s="319"/>
      <c r="CB51" s="319"/>
      <c r="CC51" s="319"/>
      <c r="CD51" s="319"/>
      <c r="CE51" s="319"/>
      <c r="CF51" s="319"/>
      <c r="CG51" s="319"/>
      <c r="CH51" s="319"/>
      <c r="CI51" s="319"/>
      <c r="CJ51" s="319"/>
      <c r="CK51" s="319"/>
      <c r="CL51" s="319"/>
      <c r="CM51" s="319"/>
      <c r="CN51" s="319"/>
      <c r="CO51" s="319"/>
      <c r="CP51" s="319"/>
      <c r="CQ51" s="319"/>
      <c r="CR51" s="319"/>
      <c r="CS51" s="319"/>
      <c r="CT51" s="319"/>
      <c r="CU51" s="319"/>
      <c r="CV51" s="319"/>
      <c r="CW51" s="319"/>
      <c r="CX51" s="319"/>
      <c r="CY51" s="319"/>
      <c r="CZ51" s="319"/>
      <c r="DA51" s="319"/>
      <c r="DB51" s="319"/>
      <c r="DC51" s="319"/>
      <c r="DD51" s="319"/>
      <c r="DE51" s="319"/>
      <c r="DF51" s="319"/>
      <c r="DG51" s="319"/>
      <c r="DH51" s="319"/>
      <c r="DI51" s="319"/>
      <c r="DJ51" s="319"/>
      <c r="DK51" s="319"/>
      <c r="DL51" s="319"/>
      <c r="DM51" s="319"/>
      <c r="DN51" s="319"/>
      <c r="DO51" s="319"/>
      <c r="DP51" s="319"/>
      <c r="DQ51" s="319"/>
      <c r="DR51" s="319"/>
      <c r="DS51" s="319"/>
      <c r="DT51" s="319"/>
      <c r="DU51" s="319"/>
      <c r="DV51" s="319"/>
      <c r="DW51" s="319"/>
      <c r="DX51" s="319"/>
      <c r="DY51" s="319"/>
      <c r="DZ51" s="319"/>
      <c r="EA51" s="319"/>
      <c r="EB51" s="319"/>
      <c r="EC51" s="319"/>
      <c r="ED51" s="319"/>
      <c r="EE51" s="319"/>
      <c r="EF51" s="319"/>
      <c r="EG51" s="319"/>
      <c r="EH51" s="319"/>
      <c r="EI51" s="319"/>
      <c r="EJ51" s="319"/>
      <c r="EK51" s="319"/>
      <c r="EL51" s="319"/>
      <c r="EM51" s="319"/>
      <c r="EN51" s="319"/>
      <c r="EO51" s="319"/>
      <c r="EP51" s="319"/>
      <c r="EQ51" s="319"/>
      <c r="ER51" s="319"/>
      <c r="ES51" s="319"/>
      <c r="ET51" s="319"/>
      <c r="EU51" s="319"/>
      <c r="EV51" s="319"/>
      <c r="EW51" s="319"/>
      <c r="EX51" s="319"/>
      <c r="EY51" s="319"/>
      <c r="EZ51" s="319"/>
      <c r="FA51" s="319"/>
      <c r="FB51" s="319"/>
      <c r="FC51" s="319"/>
      <c r="FD51" s="319"/>
      <c r="FE51" s="319"/>
      <c r="FF51" s="319"/>
      <c r="FG51" s="319"/>
      <c r="FH51" s="319"/>
      <c r="FI51" s="319"/>
      <c r="FJ51" s="319"/>
      <c r="FK51" s="319"/>
      <c r="FL51" s="319"/>
      <c r="FM51" s="319"/>
      <c r="FN51" s="319"/>
      <c r="FO51" s="319"/>
      <c r="FP51" s="319"/>
      <c r="FQ51" s="319"/>
      <c r="FR51" s="319"/>
      <c r="FS51" s="319"/>
      <c r="FT51" s="319"/>
      <c r="FU51" s="319"/>
      <c r="FV51" s="319"/>
      <c r="FW51" s="319"/>
      <c r="FX51" s="319"/>
      <c r="FY51" s="319"/>
      <c r="FZ51" s="319"/>
      <c r="GA51" s="319"/>
      <c r="GB51" s="319"/>
      <c r="GC51" s="319"/>
      <c r="GD51" s="319"/>
      <c r="GE51" s="319"/>
      <c r="GF51" s="319"/>
      <c r="GG51" s="319"/>
      <c r="GH51" s="319"/>
      <c r="GI51" s="319"/>
      <c r="GJ51" s="319"/>
      <c r="GK51" s="319"/>
      <c r="GL51" s="319"/>
      <c r="GM51" s="319"/>
      <c r="GN51" s="319"/>
      <c r="GO51" s="319"/>
      <c r="GP51" s="319"/>
      <c r="GQ51" s="319"/>
      <c r="GR51" s="319"/>
      <c r="GS51" s="319"/>
      <c r="GT51" s="319"/>
      <c r="GU51" s="319"/>
      <c r="GV51" s="319"/>
      <c r="GW51" s="319"/>
      <c r="GX51" s="319"/>
      <c r="GY51" s="319"/>
      <c r="GZ51" s="319"/>
      <c r="HA51" s="319"/>
      <c r="HB51" s="319"/>
      <c r="HC51" s="319"/>
      <c r="HD51" s="319"/>
      <c r="HE51" s="319"/>
      <c r="HF51" s="319"/>
      <c r="HG51" s="319"/>
      <c r="HH51" s="319"/>
      <c r="HI51" s="319"/>
      <c r="HJ51" s="319"/>
      <c r="HK51" s="319"/>
      <c r="HL51" s="319"/>
      <c r="HM51" s="319"/>
      <c r="HN51" s="319"/>
      <c r="HO51" s="319"/>
      <c r="HP51" s="319"/>
      <c r="HQ51" s="319"/>
      <c r="HR51" s="319"/>
      <c r="HS51" s="319"/>
      <c r="HT51" s="319"/>
      <c r="HU51" s="319"/>
      <c r="HV51" s="319"/>
      <c r="HW51" s="319"/>
      <c r="HX51" s="319"/>
      <c r="HY51" s="319"/>
      <c r="HZ51" s="319"/>
      <c r="IA51" s="319"/>
      <c r="IB51" s="319"/>
      <c r="IC51" s="319"/>
      <c r="ID51" s="319"/>
      <c r="IE51" s="319"/>
      <c r="IF51" s="319"/>
      <c r="IG51" s="319"/>
      <c r="IH51" s="319"/>
      <c r="II51" s="319"/>
      <c r="IJ51" s="319"/>
      <c r="IK51" s="319"/>
      <c r="IL51" s="319"/>
      <c r="IM51" s="319"/>
      <c r="IN51" s="319"/>
      <c r="IO51" s="319"/>
      <c r="IP51" s="319"/>
      <c r="IQ51" s="319"/>
      <c r="IR51" s="319"/>
      <c r="IS51" s="319"/>
      <c r="IT51" s="319"/>
      <c r="IU51" s="319"/>
      <c r="IV51" s="319"/>
      <c r="IW51" s="319"/>
      <c r="IX51" s="319"/>
      <c r="IY51" s="319"/>
      <c r="IZ51" s="319"/>
      <c r="JA51" s="319"/>
      <c r="JB51" s="319"/>
      <c r="JC51" s="319"/>
      <c r="JD51" s="319"/>
      <c r="JE51" s="319"/>
      <c r="JF51" s="319"/>
      <c r="JG51" s="319"/>
      <c r="JH51" s="319"/>
      <c r="JI51" s="319"/>
      <c r="JJ51" s="319"/>
      <c r="JK51" s="319"/>
      <c r="JL51" s="319"/>
      <c r="JM51" s="319"/>
      <c r="JN51" s="319"/>
      <c r="JO51" s="319"/>
      <c r="JP51" s="319"/>
      <c r="JQ51" s="319"/>
      <c r="JR51" s="319"/>
      <c r="JS51" s="319"/>
      <c r="JT51" s="319"/>
      <c r="JU51" s="319"/>
      <c r="JV51" s="319"/>
      <c r="JW51" s="319"/>
      <c r="JX51" s="319"/>
      <c r="JY51" s="319"/>
      <c r="JZ51" s="319"/>
      <c r="KA51" s="319"/>
      <c r="KB51" s="319"/>
      <c r="KC51" s="319"/>
      <c r="KD51" s="319"/>
      <c r="KE51" s="319"/>
      <c r="KF51" s="319"/>
      <c r="KG51" s="319"/>
      <c r="KH51" s="319"/>
      <c r="KI51" s="319"/>
      <c r="KJ51" s="319"/>
      <c r="KK51" s="319"/>
      <c r="KL51" s="319"/>
      <c r="KM51" s="319"/>
      <c r="KN51" s="319"/>
      <c r="KO51" s="319"/>
      <c r="KP51" s="319"/>
      <c r="KQ51" s="319"/>
      <c r="KR51" s="319"/>
      <c r="KS51" s="319"/>
      <c r="KT51" s="319"/>
      <c r="KU51" s="319"/>
      <c r="KV51" s="319"/>
      <c r="KW51" s="319"/>
      <c r="KX51" s="319"/>
      <c r="KY51" s="319"/>
      <c r="KZ51" s="319"/>
      <c r="LA51" s="319"/>
      <c r="LB51" s="319"/>
      <c r="LC51" s="319"/>
      <c r="LD51" s="319"/>
      <c r="LE51" s="319"/>
      <c r="LF51" s="319"/>
      <c r="LG51" s="319"/>
      <c r="LH51" s="319"/>
      <c r="LI51" s="319"/>
      <c r="LJ51" s="319"/>
      <c r="LK51" s="319"/>
      <c r="LL51" s="319"/>
      <c r="LM51" s="319"/>
      <c r="LN51" s="319"/>
      <c r="LO51" s="319"/>
      <c r="LP51" s="319"/>
      <c r="LQ51" s="319"/>
      <c r="LR51" s="319"/>
      <c r="LS51" s="319"/>
      <c r="LT51" s="319"/>
      <c r="LU51" s="319"/>
      <c r="LV51" s="319"/>
      <c r="LW51" s="319"/>
      <c r="LX51" s="319"/>
      <c r="LY51" s="319"/>
      <c r="LZ51" s="319"/>
      <c r="MA51" s="319"/>
      <c r="MB51" s="319"/>
      <c r="MC51" s="319"/>
      <c r="MD51" s="319"/>
      <c r="ME51" s="319"/>
      <c r="MF51" s="319"/>
      <c r="MG51" s="319"/>
      <c r="MH51" s="319"/>
      <c r="MI51" s="319"/>
      <c r="MJ51" s="319"/>
      <c r="MK51" s="319"/>
      <c r="ML51" s="319"/>
      <c r="MM51" s="319"/>
      <c r="MN51" s="319"/>
      <c r="MO51" s="319"/>
      <c r="MP51" s="319"/>
      <c r="MQ51" s="319"/>
      <c r="MS51" s="241"/>
      <c r="MT51" s="362">
        <f t="shared" si="39"/>
        <v>0</v>
      </c>
      <c r="MU51" s="363">
        <f t="shared" si="22"/>
        <v>0</v>
      </c>
      <c r="MV51" s="363">
        <f t="shared" si="23"/>
        <v>0</v>
      </c>
      <c r="MW51" s="363"/>
      <c r="MX51" s="363">
        <f t="shared" si="24"/>
        <v>0</v>
      </c>
      <c r="MY51" s="363"/>
      <c r="MZ51" s="363">
        <f t="shared" si="25"/>
        <v>0</v>
      </c>
      <c r="NA51" s="363"/>
      <c r="NB51" s="363">
        <f t="shared" si="26"/>
        <v>0</v>
      </c>
      <c r="NC51" s="363"/>
      <c r="ND51" s="363">
        <f t="shared" si="27"/>
        <v>0</v>
      </c>
      <c r="NE51" s="363"/>
      <c r="NF51" s="363">
        <f t="shared" si="28"/>
        <v>0</v>
      </c>
      <c r="NG51" s="363"/>
      <c r="NH51" s="363">
        <f t="shared" si="29"/>
        <v>0</v>
      </c>
      <c r="NI51" s="363"/>
      <c r="NJ51" s="363">
        <f t="shared" si="30"/>
        <v>0</v>
      </c>
      <c r="NK51" s="363"/>
      <c r="NL51" s="363">
        <f t="shared" si="40"/>
        <v>0</v>
      </c>
      <c r="NM51" s="364"/>
      <c r="NN51" s="370"/>
      <c r="NR51" s="318">
        <f t="shared" si="31"/>
        <v>0</v>
      </c>
      <c r="NS51" s="318">
        <f t="shared" si="32"/>
        <v>0</v>
      </c>
      <c r="NT51" s="318">
        <f t="shared" si="33"/>
        <v>0</v>
      </c>
    </row>
    <row r="52" spans="1:384" s="318" customFormat="1" ht="10.199999999999999" customHeight="1" x14ac:dyDescent="0.3">
      <c r="A52" s="25"/>
      <c r="B52" s="389"/>
      <c r="C52" s="424"/>
      <c r="D52" s="15"/>
      <c r="E52" s="426" t="str">
        <f>$E$17</f>
        <v>STAGE</v>
      </c>
      <c r="F52" s="426"/>
      <c r="G52" s="140" t="str">
        <f>IF(NJ70=0,"",NJ70)</f>
        <v/>
      </c>
      <c r="H52" s="399"/>
      <c r="I52" s="394">
        <f>Prenoms!$B$15</f>
        <v>0</v>
      </c>
      <c r="J52" s="395"/>
      <c r="K52" s="395"/>
      <c r="L52" s="395"/>
      <c r="M52" s="395"/>
      <c r="N52" s="81" t="str">
        <f>IF(NL52&lt;&gt;0,"",IF(Conges!G$49=0,"",Conges!G$49))</f>
        <v/>
      </c>
      <c r="O52" s="82"/>
      <c r="P52" s="83"/>
      <c r="Q52" s="83"/>
      <c r="R52" s="83"/>
      <c r="S52" s="83"/>
      <c r="T52" s="83"/>
      <c r="U52" s="83"/>
      <c r="V52" s="84"/>
      <c r="W52" s="82"/>
      <c r="X52" s="83"/>
      <c r="Y52" s="83"/>
      <c r="Z52" s="83"/>
      <c r="AA52" s="83"/>
      <c r="AB52" s="83"/>
      <c r="AC52" s="83"/>
      <c r="AD52" s="84"/>
      <c r="AE52" s="82"/>
      <c r="AF52" s="83"/>
      <c r="AG52" s="83"/>
      <c r="AH52" s="83"/>
      <c r="AI52" s="83"/>
      <c r="AJ52" s="84"/>
      <c r="AK52" s="82"/>
      <c r="AL52" s="83"/>
      <c r="AM52" s="83"/>
      <c r="AN52" s="83"/>
      <c r="AO52" s="83"/>
      <c r="AP52" s="83"/>
      <c r="AQ52" s="83"/>
      <c r="AR52" s="83"/>
      <c r="AS52" s="83"/>
      <c r="AT52" s="84"/>
      <c r="AU52" s="82"/>
      <c r="AV52" s="83"/>
      <c r="AW52" s="83"/>
      <c r="AX52" s="83"/>
      <c r="AY52" s="83"/>
      <c r="AZ52" s="83"/>
      <c r="BA52" s="83"/>
      <c r="BB52" s="84"/>
      <c r="BC52" s="85">
        <f>IF(NL52&lt;&gt;0,(IF(Conges!G$49=0,0,3)),0)</f>
        <v>0</v>
      </c>
      <c r="BD52" s="417"/>
      <c r="BE52" s="390">
        <f>IF(OR(Conges!G$49="A",Conges!G$49="V"),Prenoms!L$15,NL52)</f>
        <v>0</v>
      </c>
      <c r="BF52" s="391"/>
      <c r="BG52" s="286"/>
      <c r="BH52" s="287">
        <f t="shared" si="34"/>
        <v>0</v>
      </c>
      <c r="BI52" s="288" t="str">
        <f t="shared" si="21"/>
        <v/>
      </c>
      <c r="BJ52" s="300">
        <v>0</v>
      </c>
      <c r="BK52" s="301">
        <f t="shared" si="35"/>
        <v>0</v>
      </c>
      <c r="BL52" s="302">
        <f t="shared" si="36"/>
        <v>0</v>
      </c>
      <c r="BM52" s="302">
        <f t="shared" si="37"/>
        <v>0</v>
      </c>
      <c r="BN52" s="302">
        <f>SUM('Heures Pointage'!$MD$7:$ME$7)</f>
        <v>0</v>
      </c>
      <c r="BO52" s="302">
        <f>SUM('Heures et Indemnites'!$MD$7:$ME$7)</f>
        <v>0</v>
      </c>
      <c r="BP52" s="303">
        <f t="shared" si="38"/>
        <v>0</v>
      </c>
      <c r="BQ52" s="303">
        <f>'Heures Pointage'!$NB$7</f>
        <v>0</v>
      </c>
      <c r="BR52" s="304">
        <f>$BH$1067</f>
        <v>0</v>
      </c>
      <c r="BS52" s="149">
        <f>Prenoms!$C$15</f>
        <v>0</v>
      </c>
      <c r="BT52" s="180"/>
      <c r="BU52" s="324">
        <f>SUM('Heures et Indemnites'!$MD$7:$ME$7)</f>
        <v>0</v>
      </c>
      <c r="BV52" s="235">
        <f>SUM('Heures et Indemnites'!$MD$6:$ME$7)</f>
        <v>0</v>
      </c>
      <c r="BW52" s="324"/>
      <c r="BX52" s="235"/>
      <c r="BY52" s="319"/>
      <c r="BZ52" s="319"/>
      <c r="CA52" s="319"/>
      <c r="CB52" s="319"/>
      <c r="CC52" s="319"/>
      <c r="CD52" s="319"/>
      <c r="CE52" s="319"/>
      <c r="CF52" s="319"/>
      <c r="CG52" s="319"/>
      <c r="CH52" s="319"/>
      <c r="CI52" s="319"/>
      <c r="CJ52" s="319"/>
      <c r="CK52" s="319"/>
      <c r="CL52" s="319"/>
      <c r="CM52" s="319"/>
      <c r="CN52" s="319"/>
      <c r="CO52" s="319"/>
      <c r="CP52" s="319"/>
      <c r="CQ52" s="319"/>
      <c r="CR52" s="319"/>
      <c r="CS52" s="319"/>
      <c r="CT52" s="319"/>
      <c r="CU52" s="319"/>
      <c r="CV52" s="319"/>
      <c r="CW52" s="319"/>
      <c r="CX52" s="319"/>
      <c r="CY52" s="319"/>
      <c r="CZ52" s="319"/>
      <c r="DA52" s="319"/>
      <c r="DB52" s="319"/>
      <c r="DC52" s="319"/>
      <c r="DD52" s="319"/>
      <c r="DE52" s="319"/>
      <c r="DF52" s="319"/>
      <c r="DG52" s="319"/>
      <c r="DH52" s="319"/>
      <c r="DI52" s="319"/>
      <c r="DJ52" s="319"/>
      <c r="DK52" s="319"/>
      <c r="DL52" s="319"/>
      <c r="DM52" s="319"/>
      <c r="DN52" s="319"/>
      <c r="DO52" s="319"/>
      <c r="DP52" s="319"/>
      <c r="DQ52" s="319"/>
      <c r="DR52" s="319"/>
      <c r="DS52" s="319"/>
      <c r="DT52" s="319"/>
      <c r="DU52" s="319"/>
      <c r="DV52" s="319"/>
      <c r="DW52" s="319"/>
      <c r="DX52" s="319"/>
      <c r="DY52" s="319"/>
      <c r="DZ52" s="319"/>
      <c r="EA52" s="319"/>
      <c r="EB52" s="319"/>
      <c r="EC52" s="319"/>
      <c r="ED52" s="319"/>
      <c r="EE52" s="319"/>
      <c r="EF52" s="319"/>
      <c r="EG52" s="319"/>
      <c r="EH52" s="319"/>
      <c r="EI52" s="319"/>
      <c r="EJ52" s="319"/>
      <c r="EK52" s="319"/>
      <c r="EL52" s="319"/>
      <c r="EM52" s="319"/>
      <c r="EN52" s="319"/>
      <c r="EO52" s="319"/>
      <c r="EP52" s="319"/>
      <c r="EQ52" s="319"/>
      <c r="ER52" s="319"/>
      <c r="ES52" s="319"/>
      <c r="ET52" s="319"/>
      <c r="EU52" s="319"/>
      <c r="EV52" s="319"/>
      <c r="EW52" s="319"/>
      <c r="EX52" s="319"/>
      <c r="EY52" s="319"/>
      <c r="EZ52" s="319"/>
      <c r="FA52" s="319"/>
      <c r="FB52" s="319"/>
      <c r="FC52" s="319"/>
      <c r="FD52" s="319"/>
      <c r="FE52" s="319"/>
      <c r="FF52" s="319"/>
      <c r="FG52" s="319"/>
      <c r="FH52" s="319"/>
      <c r="FI52" s="319"/>
      <c r="FJ52" s="319"/>
      <c r="FK52" s="319"/>
      <c r="FL52" s="319"/>
      <c r="FM52" s="319"/>
      <c r="FN52" s="319"/>
      <c r="FO52" s="319"/>
      <c r="FP52" s="319"/>
      <c r="FQ52" s="319"/>
      <c r="FR52" s="319"/>
      <c r="FS52" s="319"/>
      <c r="FT52" s="319"/>
      <c r="FU52" s="319"/>
      <c r="FV52" s="319"/>
      <c r="FW52" s="319"/>
      <c r="FX52" s="319"/>
      <c r="FY52" s="319"/>
      <c r="FZ52" s="319"/>
      <c r="GA52" s="319"/>
      <c r="GB52" s="319"/>
      <c r="GC52" s="319"/>
      <c r="GD52" s="319"/>
      <c r="GE52" s="319"/>
      <c r="GF52" s="319"/>
      <c r="GG52" s="319"/>
      <c r="GH52" s="319"/>
      <c r="GI52" s="319"/>
      <c r="GJ52" s="319"/>
      <c r="GK52" s="319"/>
      <c r="GL52" s="319"/>
      <c r="GM52" s="319"/>
      <c r="GN52" s="319"/>
      <c r="GO52" s="319"/>
      <c r="GP52" s="319"/>
      <c r="GQ52" s="319"/>
      <c r="GR52" s="319"/>
      <c r="GS52" s="319"/>
      <c r="GT52" s="319"/>
      <c r="GU52" s="319"/>
      <c r="GV52" s="319"/>
      <c r="GW52" s="319"/>
      <c r="GX52" s="319"/>
      <c r="GY52" s="319"/>
      <c r="GZ52" s="319"/>
      <c r="HA52" s="319"/>
      <c r="HB52" s="319"/>
      <c r="HC52" s="319"/>
      <c r="HD52" s="319"/>
      <c r="HE52" s="319"/>
      <c r="HF52" s="319"/>
      <c r="HG52" s="319"/>
      <c r="HH52" s="319"/>
      <c r="HI52" s="319"/>
      <c r="HJ52" s="319"/>
      <c r="HK52" s="319"/>
      <c r="HL52" s="319"/>
      <c r="HM52" s="319"/>
      <c r="HN52" s="319"/>
      <c r="HO52" s="319"/>
      <c r="HP52" s="319"/>
      <c r="HQ52" s="319"/>
      <c r="HR52" s="319"/>
      <c r="HS52" s="319"/>
      <c r="HT52" s="319"/>
      <c r="HU52" s="319"/>
      <c r="HV52" s="319"/>
      <c r="HW52" s="319"/>
      <c r="HX52" s="319"/>
      <c r="HY52" s="319"/>
      <c r="HZ52" s="319"/>
      <c r="IA52" s="319"/>
      <c r="IB52" s="319"/>
      <c r="IC52" s="319"/>
      <c r="ID52" s="319"/>
      <c r="IE52" s="319"/>
      <c r="IF52" s="319"/>
      <c r="IG52" s="319"/>
      <c r="IH52" s="319"/>
      <c r="II52" s="319"/>
      <c r="IJ52" s="319"/>
      <c r="IK52" s="319"/>
      <c r="IL52" s="319"/>
      <c r="IM52" s="319"/>
      <c r="IN52" s="319"/>
      <c r="IO52" s="319"/>
      <c r="IP52" s="319"/>
      <c r="IQ52" s="319"/>
      <c r="IR52" s="319"/>
      <c r="IS52" s="319"/>
      <c r="IT52" s="319"/>
      <c r="IU52" s="319"/>
      <c r="IV52" s="319"/>
      <c r="IW52" s="319"/>
      <c r="IX52" s="319"/>
      <c r="IY52" s="319"/>
      <c r="IZ52" s="319"/>
      <c r="JA52" s="319"/>
      <c r="JB52" s="319"/>
      <c r="JC52" s="319"/>
      <c r="JD52" s="319"/>
      <c r="JE52" s="319"/>
      <c r="JF52" s="319"/>
      <c r="JG52" s="319"/>
      <c r="JH52" s="319"/>
      <c r="JI52" s="319"/>
      <c r="JJ52" s="319"/>
      <c r="JK52" s="319"/>
      <c r="JL52" s="319"/>
      <c r="JM52" s="319"/>
      <c r="JN52" s="319"/>
      <c r="JO52" s="319"/>
      <c r="JP52" s="319"/>
      <c r="JQ52" s="319"/>
      <c r="JR52" s="319"/>
      <c r="JS52" s="319"/>
      <c r="JT52" s="319"/>
      <c r="JU52" s="319"/>
      <c r="JV52" s="319"/>
      <c r="JW52" s="319"/>
      <c r="JX52" s="319"/>
      <c r="JY52" s="319"/>
      <c r="JZ52" s="319"/>
      <c r="KA52" s="319"/>
      <c r="KB52" s="319"/>
      <c r="KC52" s="319"/>
      <c r="KD52" s="319"/>
      <c r="KE52" s="319"/>
      <c r="KF52" s="319"/>
      <c r="KG52" s="319"/>
      <c r="KH52" s="319"/>
      <c r="KI52" s="319"/>
      <c r="KJ52" s="319"/>
      <c r="KK52" s="319"/>
      <c r="KL52" s="319"/>
      <c r="KM52" s="319"/>
      <c r="KN52" s="319"/>
      <c r="KO52" s="319"/>
      <c r="KP52" s="319"/>
      <c r="KQ52" s="319"/>
      <c r="KR52" s="319"/>
      <c r="KS52" s="319"/>
      <c r="KT52" s="319"/>
      <c r="KU52" s="319"/>
      <c r="KV52" s="319"/>
      <c r="KW52" s="319"/>
      <c r="KX52" s="319"/>
      <c r="KY52" s="319"/>
      <c r="KZ52" s="319"/>
      <c r="LA52" s="319"/>
      <c r="LB52" s="319"/>
      <c r="LC52" s="319"/>
      <c r="LD52" s="319"/>
      <c r="LE52" s="319"/>
      <c r="LF52" s="319"/>
      <c r="LG52" s="319"/>
      <c r="LH52" s="319"/>
      <c r="LI52" s="319"/>
      <c r="LJ52" s="319"/>
      <c r="LK52" s="319"/>
      <c r="LL52" s="319"/>
      <c r="LM52" s="319"/>
      <c r="LN52" s="319"/>
      <c r="LO52" s="319"/>
      <c r="LP52" s="319"/>
      <c r="LQ52" s="319"/>
      <c r="LR52" s="319"/>
      <c r="LS52" s="319"/>
      <c r="LT52" s="319"/>
      <c r="LU52" s="319"/>
      <c r="LV52" s="319"/>
      <c r="LW52" s="319"/>
      <c r="LX52" s="319"/>
      <c r="LY52" s="319"/>
      <c r="LZ52" s="319"/>
      <c r="MA52" s="319"/>
      <c r="MB52" s="319"/>
      <c r="MC52" s="319"/>
      <c r="MD52" s="319"/>
      <c r="ME52" s="319"/>
      <c r="MF52" s="319"/>
      <c r="MG52" s="319"/>
      <c r="MH52" s="319"/>
      <c r="MI52" s="319"/>
      <c r="MJ52" s="319"/>
      <c r="MK52" s="319"/>
      <c r="ML52" s="319"/>
      <c r="MM52" s="319"/>
      <c r="MN52" s="319"/>
      <c r="MO52" s="319"/>
      <c r="MP52" s="319"/>
      <c r="MQ52" s="319"/>
      <c r="MS52" s="241"/>
      <c r="MT52" s="373">
        <f t="shared" si="39"/>
        <v>0</v>
      </c>
      <c r="MU52" s="365">
        <f t="shared" si="22"/>
        <v>0</v>
      </c>
      <c r="MV52" s="365">
        <f t="shared" si="23"/>
        <v>0</v>
      </c>
      <c r="MW52" s="365"/>
      <c r="MX52" s="365">
        <f t="shared" si="24"/>
        <v>0</v>
      </c>
      <c r="MY52" s="365"/>
      <c r="MZ52" s="365">
        <f t="shared" si="25"/>
        <v>0</v>
      </c>
      <c r="NA52" s="365"/>
      <c r="NB52" s="365">
        <f t="shared" si="26"/>
        <v>0</v>
      </c>
      <c r="NC52" s="365"/>
      <c r="ND52" s="365">
        <f t="shared" si="27"/>
        <v>0</v>
      </c>
      <c r="NE52" s="365"/>
      <c r="NF52" s="365">
        <f t="shared" si="28"/>
        <v>0</v>
      </c>
      <c r="NG52" s="365"/>
      <c r="NH52" s="365">
        <f t="shared" si="29"/>
        <v>0</v>
      </c>
      <c r="NI52" s="365"/>
      <c r="NJ52" s="365">
        <f t="shared" si="30"/>
        <v>0</v>
      </c>
      <c r="NK52" s="365"/>
      <c r="NL52" s="365">
        <f t="shared" si="40"/>
        <v>0</v>
      </c>
      <c r="NM52" s="366"/>
      <c r="NN52" s="370"/>
      <c r="NR52" s="318">
        <f t="shared" si="31"/>
        <v>0</v>
      </c>
      <c r="NS52" s="318">
        <f t="shared" si="32"/>
        <v>0</v>
      </c>
      <c r="NT52" s="318">
        <f t="shared" si="33"/>
        <v>0</v>
      </c>
    </row>
    <row r="53" spans="1:384" s="318" customFormat="1" ht="10.199999999999999" customHeight="1" x14ac:dyDescent="0.3">
      <c r="A53" s="25"/>
      <c r="B53" s="389"/>
      <c r="C53" s="424"/>
      <c r="D53" s="15"/>
      <c r="E53" s="379" t="str">
        <f>$E$18</f>
        <v>H sans Renfort</v>
      </c>
      <c r="F53" s="379"/>
      <c r="G53" s="138" t="str">
        <f>IF(NL70-MZ70=0,"",NL70-MZ70)</f>
        <v/>
      </c>
      <c r="H53" s="399"/>
      <c r="I53" s="381">
        <f>Prenoms!$B$16</f>
        <v>0</v>
      </c>
      <c r="J53" s="382"/>
      <c r="K53" s="382"/>
      <c r="L53" s="382"/>
      <c r="M53" s="382"/>
      <c r="N53" s="68" t="str">
        <f>IF(NL53&lt;&gt;0,"",IF(Conges!G$50=0,"",Conges!G$50))</f>
        <v/>
      </c>
      <c r="O53" s="69"/>
      <c r="P53" s="70"/>
      <c r="Q53" s="70"/>
      <c r="R53" s="70"/>
      <c r="S53" s="70"/>
      <c r="T53" s="70"/>
      <c r="U53" s="70"/>
      <c r="V53" s="71"/>
      <c r="W53" s="69"/>
      <c r="X53" s="70"/>
      <c r="Y53" s="70"/>
      <c r="Z53" s="70"/>
      <c r="AA53" s="70"/>
      <c r="AB53" s="70"/>
      <c r="AC53" s="70"/>
      <c r="AD53" s="71"/>
      <c r="AE53" s="69"/>
      <c r="AF53" s="70"/>
      <c r="AG53" s="70"/>
      <c r="AH53" s="70"/>
      <c r="AI53" s="70"/>
      <c r="AJ53" s="71"/>
      <c r="AK53" s="69"/>
      <c r="AL53" s="70"/>
      <c r="AM53" s="70"/>
      <c r="AN53" s="70"/>
      <c r="AO53" s="70"/>
      <c r="AP53" s="70"/>
      <c r="AQ53" s="70"/>
      <c r="AR53" s="70"/>
      <c r="AS53" s="70"/>
      <c r="AT53" s="71"/>
      <c r="AU53" s="69"/>
      <c r="AV53" s="70"/>
      <c r="AW53" s="70"/>
      <c r="AX53" s="70"/>
      <c r="AY53" s="70"/>
      <c r="AZ53" s="70"/>
      <c r="BA53" s="70"/>
      <c r="BB53" s="71"/>
      <c r="BC53" s="72">
        <f>IF(NL53&lt;&gt;0,(IF(Conges!G$50=0,0,3)),0)</f>
        <v>0</v>
      </c>
      <c r="BD53" s="417"/>
      <c r="BE53" s="392">
        <f>IF(OR(Conges!G$50="A",Conges!G$50="V"),Prenoms!L$16,NL53)</f>
        <v>0</v>
      </c>
      <c r="BF53" s="393"/>
      <c r="BG53" s="289"/>
      <c r="BH53" s="290">
        <f t="shared" si="34"/>
        <v>0</v>
      </c>
      <c r="BI53" s="291" t="str">
        <f t="shared" si="21"/>
        <v/>
      </c>
      <c r="BJ53" s="305">
        <v>0</v>
      </c>
      <c r="BK53" s="306">
        <f t="shared" si="35"/>
        <v>0</v>
      </c>
      <c r="BL53" s="307">
        <f t="shared" si="36"/>
        <v>0</v>
      </c>
      <c r="BM53" s="307">
        <f t="shared" si="37"/>
        <v>0</v>
      </c>
      <c r="BN53" s="307">
        <f>SUM('Heures Pointage'!$ND$7:$NE$7)</f>
        <v>0</v>
      </c>
      <c r="BO53" s="307">
        <f>SUM('Heures et Indemnites'!$ND$7:$NE$7)</f>
        <v>0</v>
      </c>
      <c r="BP53" s="308">
        <f t="shared" si="38"/>
        <v>0</v>
      </c>
      <c r="BQ53" s="308">
        <f>'Heures Pointage'!$OB$7</f>
        <v>0</v>
      </c>
      <c r="BR53" s="309">
        <f>$BH$1068</f>
        <v>0</v>
      </c>
      <c r="BS53" s="150">
        <f>Prenoms!$C$16</f>
        <v>0</v>
      </c>
      <c r="BT53" s="153"/>
      <c r="BU53" s="323">
        <f>SUM('Heures et Indemnites'!$ND$7:$NE$7)</f>
        <v>0</v>
      </c>
      <c r="BV53" s="236">
        <f>SUM('Heures et Indemnites'!$ND$6:$NE$7)</f>
        <v>0</v>
      </c>
      <c r="BW53" s="323"/>
      <c r="BX53" s="236"/>
      <c r="BY53" s="319"/>
      <c r="BZ53" s="319"/>
      <c r="CA53" s="319"/>
      <c r="CB53" s="319"/>
      <c r="CC53" s="319"/>
      <c r="CD53" s="319"/>
      <c r="CE53" s="319"/>
      <c r="CF53" s="319"/>
      <c r="CG53" s="319"/>
      <c r="CH53" s="319"/>
      <c r="CI53" s="319"/>
      <c r="CJ53" s="319"/>
      <c r="CK53" s="319"/>
      <c r="CL53" s="319"/>
      <c r="CM53" s="319"/>
      <c r="CN53" s="319"/>
      <c r="CO53" s="319"/>
      <c r="CP53" s="319"/>
      <c r="CQ53" s="319"/>
      <c r="CR53" s="319"/>
      <c r="CS53" s="319"/>
      <c r="CT53" s="319"/>
      <c r="CU53" s="319"/>
      <c r="CV53" s="319"/>
      <c r="CW53" s="319"/>
      <c r="CX53" s="319"/>
      <c r="CY53" s="319"/>
      <c r="CZ53" s="319"/>
      <c r="DA53" s="319"/>
      <c r="DB53" s="319"/>
      <c r="DC53" s="319"/>
      <c r="DD53" s="319"/>
      <c r="DE53" s="319"/>
      <c r="DF53" s="319"/>
      <c r="DG53" s="319"/>
      <c r="DH53" s="319"/>
      <c r="DI53" s="319"/>
      <c r="DJ53" s="319"/>
      <c r="DK53" s="319"/>
      <c r="DL53" s="319"/>
      <c r="DM53" s="319"/>
      <c r="DN53" s="319"/>
      <c r="DO53" s="319"/>
      <c r="DP53" s="319"/>
      <c r="DQ53" s="319"/>
      <c r="DR53" s="319"/>
      <c r="DS53" s="319"/>
      <c r="DT53" s="319"/>
      <c r="DU53" s="319"/>
      <c r="DV53" s="319"/>
      <c r="DW53" s="319"/>
      <c r="DX53" s="319"/>
      <c r="DY53" s="319"/>
      <c r="DZ53" s="319"/>
      <c r="EA53" s="319"/>
      <c r="EB53" s="319"/>
      <c r="EC53" s="319"/>
      <c r="ED53" s="319"/>
      <c r="EE53" s="319"/>
      <c r="EF53" s="319"/>
      <c r="EG53" s="319"/>
      <c r="EH53" s="319"/>
      <c r="EI53" s="319"/>
      <c r="EJ53" s="319"/>
      <c r="EK53" s="319"/>
      <c r="EL53" s="319"/>
      <c r="EM53" s="319"/>
      <c r="EN53" s="319"/>
      <c r="EO53" s="319"/>
      <c r="EP53" s="319"/>
      <c r="EQ53" s="319"/>
      <c r="ER53" s="319"/>
      <c r="ES53" s="319"/>
      <c r="ET53" s="319"/>
      <c r="EU53" s="319"/>
      <c r="EV53" s="319"/>
      <c r="EW53" s="319"/>
      <c r="EX53" s="319"/>
      <c r="EY53" s="319"/>
      <c r="EZ53" s="319"/>
      <c r="FA53" s="319"/>
      <c r="FB53" s="319"/>
      <c r="FC53" s="319"/>
      <c r="FD53" s="319"/>
      <c r="FE53" s="319"/>
      <c r="FF53" s="319"/>
      <c r="FG53" s="319"/>
      <c r="FH53" s="319"/>
      <c r="FI53" s="319"/>
      <c r="FJ53" s="319"/>
      <c r="FK53" s="319"/>
      <c r="FL53" s="319"/>
      <c r="FM53" s="319"/>
      <c r="FN53" s="319"/>
      <c r="FO53" s="319"/>
      <c r="FP53" s="319"/>
      <c r="FQ53" s="319"/>
      <c r="FR53" s="319"/>
      <c r="FS53" s="319"/>
      <c r="FT53" s="319"/>
      <c r="FU53" s="319"/>
      <c r="FV53" s="319"/>
      <c r="FW53" s="319"/>
      <c r="FX53" s="319"/>
      <c r="FY53" s="319"/>
      <c r="FZ53" s="319"/>
      <c r="GA53" s="319"/>
      <c r="GB53" s="319"/>
      <c r="GC53" s="319"/>
      <c r="GD53" s="319"/>
      <c r="GE53" s="319"/>
      <c r="GF53" s="319"/>
      <c r="GG53" s="319"/>
      <c r="GH53" s="319"/>
      <c r="GI53" s="319"/>
      <c r="GJ53" s="319"/>
      <c r="GK53" s="319"/>
      <c r="GL53" s="319"/>
      <c r="GM53" s="319"/>
      <c r="GN53" s="319"/>
      <c r="GO53" s="319"/>
      <c r="GP53" s="319"/>
      <c r="GQ53" s="319"/>
      <c r="GR53" s="319"/>
      <c r="GS53" s="319"/>
      <c r="GT53" s="319"/>
      <c r="GU53" s="319"/>
      <c r="GV53" s="319"/>
      <c r="GW53" s="319"/>
      <c r="GX53" s="319"/>
      <c r="GY53" s="319"/>
      <c r="GZ53" s="319"/>
      <c r="HA53" s="319"/>
      <c r="HB53" s="319"/>
      <c r="HC53" s="319"/>
      <c r="HD53" s="319"/>
      <c r="HE53" s="319"/>
      <c r="HF53" s="319"/>
      <c r="HG53" s="319"/>
      <c r="HH53" s="319"/>
      <c r="HI53" s="319"/>
      <c r="HJ53" s="319"/>
      <c r="HK53" s="319"/>
      <c r="HL53" s="319"/>
      <c r="HM53" s="319"/>
      <c r="HN53" s="319"/>
      <c r="HO53" s="319"/>
      <c r="HP53" s="319"/>
      <c r="HQ53" s="319"/>
      <c r="HR53" s="319"/>
      <c r="HS53" s="319"/>
      <c r="HT53" s="319"/>
      <c r="HU53" s="319"/>
      <c r="HV53" s="319"/>
      <c r="HW53" s="319"/>
      <c r="HX53" s="319"/>
      <c r="HY53" s="319"/>
      <c r="HZ53" s="319"/>
      <c r="IA53" s="319"/>
      <c r="IB53" s="319"/>
      <c r="IC53" s="319"/>
      <c r="ID53" s="319"/>
      <c r="IE53" s="319"/>
      <c r="IF53" s="319"/>
      <c r="IG53" s="319"/>
      <c r="IH53" s="319"/>
      <c r="II53" s="319"/>
      <c r="IJ53" s="319"/>
      <c r="IK53" s="319"/>
      <c r="IL53" s="319"/>
      <c r="IM53" s="319"/>
      <c r="IN53" s="319"/>
      <c r="IO53" s="319"/>
      <c r="IP53" s="319"/>
      <c r="IQ53" s="319"/>
      <c r="IR53" s="319"/>
      <c r="IS53" s="319"/>
      <c r="IT53" s="319"/>
      <c r="IU53" s="319"/>
      <c r="IV53" s="319"/>
      <c r="IW53" s="319"/>
      <c r="IX53" s="319"/>
      <c r="IY53" s="319"/>
      <c r="IZ53" s="319"/>
      <c r="JA53" s="319"/>
      <c r="JB53" s="319"/>
      <c r="JC53" s="319"/>
      <c r="JD53" s="319"/>
      <c r="JE53" s="319"/>
      <c r="JF53" s="319"/>
      <c r="JG53" s="319"/>
      <c r="JH53" s="319"/>
      <c r="JI53" s="319"/>
      <c r="JJ53" s="319"/>
      <c r="JK53" s="319"/>
      <c r="JL53" s="319"/>
      <c r="JM53" s="319"/>
      <c r="JN53" s="319"/>
      <c r="JO53" s="319"/>
      <c r="JP53" s="319"/>
      <c r="JQ53" s="319"/>
      <c r="JR53" s="319"/>
      <c r="JS53" s="319"/>
      <c r="JT53" s="319"/>
      <c r="JU53" s="319"/>
      <c r="JV53" s="319"/>
      <c r="JW53" s="319"/>
      <c r="JX53" s="319"/>
      <c r="JY53" s="319"/>
      <c r="JZ53" s="319"/>
      <c r="KA53" s="319"/>
      <c r="KB53" s="319"/>
      <c r="KC53" s="319"/>
      <c r="KD53" s="319"/>
      <c r="KE53" s="319"/>
      <c r="KF53" s="319"/>
      <c r="KG53" s="319"/>
      <c r="KH53" s="319"/>
      <c r="KI53" s="319"/>
      <c r="KJ53" s="319"/>
      <c r="KK53" s="319"/>
      <c r="KL53" s="319"/>
      <c r="KM53" s="319"/>
      <c r="KN53" s="319"/>
      <c r="KO53" s="319"/>
      <c r="KP53" s="319"/>
      <c r="KQ53" s="319"/>
      <c r="KR53" s="319"/>
      <c r="KS53" s="319"/>
      <c r="KT53" s="319"/>
      <c r="KU53" s="319"/>
      <c r="KV53" s="319"/>
      <c r="KW53" s="319"/>
      <c r="KX53" s="319"/>
      <c r="KY53" s="319"/>
      <c r="KZ53" s="319"/>
      <c r="LA53" s="319"/>
      <c r="LB53" s="319"/>
      <c r="LC53" s="319"/>
      <c r="LD53" s="319"/>
      <c r="LE53" s="319"/>
      <c r="LF53" s="319"/>
      <c r="LG53" s="319"/>
      <c r="LH53" s="319"/>
      <c r="LI53" s="319"/>
      <c r="LJ53" s="319"/>
      <c r="LK53" s="319"/>
      <c r="LL53" s="319"/>
      <c r="LM53" s="319"/>
      <c r="LN53" s="319"/>
      <c r="LO53" s="319"/>
      <c r="LP53" s="319"/>
      <c r="LQ53" s="319"/>
      <c r="LR53" s="319"/>
      <c r="LS53" s="319"/>
      <c r="LT53" s="319"/>
      <c r="LU53" s="319"/>
      <c r="LV53" s="319"/>
      <c r="LW53" s="319"/>
      <c r="LX53" s="319"/>
      <c r="LY53" s="319"/>
      <c r="LZ53" s="319"/>
      <c r="MA53" s="319"/>
      <c r="MB53" s="319"/>
      <c r="MC53" s="319"/>
      <c r="MD53" s="319"/>
      <c r="ME53" s="319"/>
      <c r="MF53" s="319"/>
      <c r="MG53" s="319"/>
      <c r="MH53" s="319"/>
      <c r="MI53" s="319"/>
      <c r="MJ53" s="319"/>
      <c r="MK53" s="319"/>
      <c r="ML53" s="319"/>
      <c r="MM53" s="319"/>
      <c r="MN53" s="319"/>
      <c r="MO53" s="319"/>
      <c r="MP53" s="319"/>
      <c r="MQ53" s="319"/>
      <c r="MS53" s="241"/>
      <c r="MT53" s="362">
        <f t="shared" si="39"/>
        <v>0</v>
      </c>
      <c r="MU53" s="363">
        <f t="shared" si="22"/>
        <v>0</v>
      </c>
      <c r="MV53" s="363">
        <f t="shared" si="23"/>
        <v>0</v>
      </c>
      <c r="MW53" s="363"/>
      <c r="MX53" s="363">
        <f t="shared" si="24"/>
        <v>0</v>
      </c>
      <c r="MY53" s="363"/>
      <c r="MZ53" s="363">
        <f t="shared" si="25"/>
        <v>0</v>
      </c>
      <c r="NA53" s="363"/>
      <c r="NB53" s="363">
        <f t="shared" si="26"/>
        <v>0</v>
      </c>
      <c r="NC53" s="363"/>
      <c r="ND53" s="363">
        <f t="shared" si="27"/>
        <v>0</v>
      </c>
      <c r="NE53" s="363"/>
      <c r="NF53" s="363">
        <f t="shared" si="28"/>
        <v>0</v>
      </c>
      <c r="NG53" s="363"/>
      <c r="NH53" s="363">
        <f t="shared" si="29"/>
        <v>0</v>
      </c>
      <c r="NI53" s="363"/>
      <c r="NJ53" s="363">
        <f t="shared" si="30"/>
        <v>0</v>
      </c>
      <c r="NK53" s="363"/>
      <c r="NL53" s="363">
        <f t="shared" si="40"/>
        <v>0</v>
      </c>
      <c r="NM53" s="364"/>
      <c r="NN53" s="370"/>
      <c r="NR53" s="318">
        <f t="shared" si="31"/>
        <v>0</v>
      </c>
      <c r="NS53" s="318">
        <f t="shared" si="32"/>
        <v>0</v>
      </c>
      <c r="NT53" s="318">
        <f t="shared" si="33"/>
        <v>0</v>
      </c>
    </row>
    <row r="54" spans="1:384" s="318" customFormat="1" ht="10.199999999999999" customHeight="1" x14ac:dyDescent="0.3">
      <c r="A54" s="25"/>
      <c r="B54" s="389"/>
      <c r="C54" s="424"/>
      <c r="D54" s="15"/>
      <c r="E54" s="379" t="str">
        <f>$E$19</f>
        <v>H avec Renfort</v>
      </c>
      <c r="F54" s="379"/>
      <c r="G54" s="138" t="str">
        <f>IF(NL70=0,"",NL70)</f>
        <v/>
      </c>
      <c r="H54" s="399"/>
      <c r="I54" s="394">
        <f>Prenoms!$B$17</f>
        <v>0</v>
      </c>
      <c r="J54" s="395"/>
      <c r="K54" s="395"/>
      <c r="L54" s="395"/>
      <c r="M54" s="395"/>
      <c r="N54" s="81" t="str">
        <f>IF(NL54&lt;&gt;0,"",IF(Conges!G$51=0,"",Conges!G$51))</f>
        <v/>
      </c>
      <c r="O54" s="82"/>
      <c r="P54" s="83"/>
      <c r="Q54" s="83"/>
      <c r="R54" s="83"/>
      <c r="S54" s="83"/>
      <c r="T54" s="83"/>
      <c r="U54" s="83"/>
      <c r="V54" s="84"/>
      <c r="W54" s="82"/>
      <c r="X54" s="83"/>
      <c r="Y54" s="83"/>
      <c r="Z54" s="83"/>
      <c r="AA54" s="83"/>
      <c r="AB54" s="83"/>
      <c r="AC54" s="83"/>
      <c r="AD54" s="84"/>
      <c r="AE54" s="82"/>
      <c r="AF54" s="83"/>
      <c r="AG54" s="83"/>
      <c r="AH54" s="83"/>
      <c r="AI54" s="83"/>
      <c r="AJ54" s="84"/>
      <c r="AK54" s="82"/>
      <c r="AL54" s="83"/>
      <c r="AM54" s="83"/>
      <c r="AN54" s="83"/>
      <c r="AO54" s="83"/>
      <c r="AP54" s="83"/>
      <c r="AQ54" s="83"/>
      <c r="AR54" s="83"/>
      <c r="AS54" s="83"/>
      <c r="AT54" s="84"/>
      <c r="AU54" s="82"/>
      <c r="AV54" s="83"/>
      <c r="AW54" s="83"/>
      <c r="AX54" s="83"/>
      <c r="AY54" s="83"/>
      <c r="AZ54" s="83"/>
      <c r="BA54" s="83"/>
      <c r="BB54" s="84"/>
      <c r="BC54" s="85">
        <f>IF(NL54&lt;&gt;0,(IF(Conges!G$51=0,0,3)),0)</f>
        <v>0</v>
      </c>
      <c r="BD54" s="417"/>
      <c r="BE54" s="390">
        <f>IF(OR(Conges!G$51="A",Conges!G$51="V"),Prenoms!L$17,NL54)</f>
        <v>0</v>
      </c>
      <c r="BF54" s="391"/>
      <c r="BG54" s="286"/>
      <c r="BH54" s="287">
        <f t="shared" si="34"/>
        <v>0</v>
      </c>
      <c r="BI54" s="288" t="str">
        <f t="shared" si="21"/>
        <v/>
      </c>
      <c r="BJ54" s="300">
        <v>0</v>
      </c>
      <c r="BK54" s="301">
        <f t="shared" si="35"/>
        <v>0</v>
      </c>
      <c r="BL54" s="302">
        <f t="shared" si="36"/>
        <v>0</v>
      </c>
      <c r="BM54" s="302">
        <f t="shared" si="37"/>
        <v>0</v>
      </c>
      <c r="BN54" s="302">
        <f>SUM('Heures Pointage'!$OD$7:$OE$7)</f>
        <v>0</v>
      </c>
      <c r="BO54" s="302">
        <f>SUM('Heures et Indemnites'!$OD$7:$OE$7)</f>
        <v>0</v>
      </c>
      <c r="BP54" s="303">
        <f t="shared" si="38"/>
        <v>0</v>
      </c>
      <c r="BQ54" s="303">
        <f>'Heures Pointage'!$PB$7</f>
        <v>0</v>
      </c>
      <c r="BR54" s="304">
        <f>$BH$1069</f>
        <v>0</v>
      </c>
      <c r="BS54" s="149">
        <f>Prenoms!$C$17</f>
        <v>0</v>
      </c>
      <c r="BT54" s="180"/>
      <c r="BU54" s="324">
        <f>SUM('Heures et Indemnites'!$OD$7:$OE$7)</f>
        <v>0</v>
      </c>
      <c r="BV54" s="235">
        <f>SUM('Heures et Indemnites'!$OD$6:$OE$7)</f>
        <v>0</v>
      </c>
      <c r="BW54" s="324"/>
      <c r="BX54" s="235"/>
      <c r="BY54" s="319"/>
      <c r="BZ54" s="319"/>
      <c r="CA54" s="319"/>
      <c r="CB54" s="319"/>
      <c r="CC54" s="319"/>
      <c r="CD54" s="319"/>
      <c r="CE54" s="319"/>
      <c r="CF54" s="319"/>
      <c r="CG54" s="319"/>
      <c r="CH54" s="319"/>
      <c r="CI54" s="319"/>
      <c r="CJ54" s="319"/>
      <c r="CK54" s="319"/>
      <c r="CL54" s="319"/>
      <c r="CM54" s="319"/>
      <c r="CN54" s="319"/>
      <c r="CO54" s="319"/>
      <c r="CP54" s="319"/>
      <c r="CQ54" s="319"/>
      <c r="CR54" s="319"/>
      <c r="CS54" s="319"/>
      <c r="CT54" s="319"/>
      <c r="CU54" s="319"/>
      <c r="CV54" s="319"/>
      <c r="CW54" s="319"/>
      <c r="CX54" s="319"/>
      <c r="CY54" s="319"/>
      <c r="CZ54" s="319"/>
      <c r="DA54" s="319"/>
      <c r="DB54" s="319"/>
      <c r="DC54" s="319"/>
      <c r="DD54" s="319"/>
      <c r="DE54" s="319"/>
      <c r="DF54" s="319"/>
      <c r="DG54" s="319"/>
      <c r="DH54" s="319"/>
      <c r="DI54" s="319"/>
      <c r="DJ54" s="319"/>
      <c r="DK54" s="319"/>
      <c r="DL54" s="319"/>
      <c r="DM54" s="319"/>
      <c r="DN54" s="319"/>
      <c r="DO54" s="319"/>
      <c r="DP54" s="319"/>
      <c r="DQ54" s="319"/>
      <c r="DR54" s="319"/>
      <c r="DS54" s="319"/>
      <c r="DT54" s="319"/>
      <c r="DU54" s="319"/>
      <c r="DV54" s="319"/>
      <c r="DW54" s="319"/>
      <c r="DX54" s="319"/>
      <c r="DY54" s="319"/>
      <c r="DZ54" s="319"/>
      <c r="EA54" s="319"/>
      <c r="EB54" s="319"/>
      <c r="EC54" s="319"/>
      <c r="ED54" s="319"/>
      <c r="EE54" s="319"/>
      <c r="EF54" s="319"/>
      <c r="EG54" s="319"/>
      <c r="EH54" s="319"/>
      <c r="EI54" s="319"/>
      <c r="EJ54" s="319"/>
      <c r="EK54" s="319"/>
      <c r="EL54" s="319"/>
      <c r="EM54" s="319"/>
      <c r="EN54" s="319"/>
      <c r="EO54" s="319"/>
      <c r="EP54" s="319"/>
      <c r="EQ54" s="319"/>
      <c r="ER54" s="319"/>
      <c r="ES54" s="319"/>
      <c r="ET54" s="319"/>
      <c r="EU54" s="319"/>
      <c r="EV54" s="319"/>
      <c r="EW54" s="319"/>
      <c r="EX54" s="319"/>
      <c r="EY54" s="319"/>
      <c r="EZ54" s="319"/>
      <c r="FA54" s="319"/>
      <c r="FB54" s="319"/>
      <c r="FC54" s="319"/>
      <c r="FD54" s="319"/>
      <c r="FE54" s="319"/>
      <c r="FF54" s="319"/>
      <c r="FG54" s="319"/>
      <c r="FH54" s="319"/>
      <c r="FI54" s="319"/>
      <c r="FJ54" s="319"/>
      <c r="FK54" s="319"/>
      <c r="FL54" s="319"/>
      <c r="FM54" s="319"/>
      <c r="FN54" s="319"/>
      <c r="FO54" s="319"/>
      <c r="FP54" s="319"/>
      <c r="FQ54" s="319"/>
      <c r="FR54" s="319"/>
      <c r="FS54" s="319"/>
      <c r="FT54" s="319"/>
      <c r="FU54" s="319"/>
      <c r="FV54" s="319"/>
      <c r="FW54" s="319"/>
      <c r="FX54" s="319"/>
      <c r="FY54" s="319"/>
      <c r="FZ54" s="319"/>
      <c r="GA54" s="319"/>
      <c r="GB54" s="319"/>
      <c r="GC54" s="319"/>
      <c r="GD54" s="319"/>
      <c r="GE54" s="319"/>
      <c r="GF54" s="319"/>
      <c r="GG54" s="319"/>
      <c r="GH54" s="319"/>
      <c r="GI54" s="319"/>
      <c r="GJ54" s="319"/>
      <c r="GK54" s="319"/>
      <c r="GL54" s="319"/>
      <c r="GM54" s="319"/>
      <c r="GN54" s="319"/>
      <c r="GO54" s="319"/>
      <c r="GP54" s="319"/>
      <c r="GQ54" s="319"/>
      <c r="GR54" s="319"/>
      <c r="GS54" s="319"/>
      <c r="GT54" s="319"/>
      <c r="GU54" s="319"/>
      <c r="GV54" s="319"/>
      <c r="GW54" s="319"/>
      <c r="GX54" s="319"/>
      <c r="GY54" s="319"/>
      <c r="GZ54" s="319"/>
      <c r="HA54" s="319"/>
      <c r="HB54" s="319"/>
      <c r="HC54" s="319"/>
      <c r="HD54" s="319"/>
      <c r="HE54" s="319"/>
      <c r="HF54" s="319"/>
      <c r="HG54" s="319"/>
      <c r="HH54" s="319"/>
      <c r="HI54" s="319"/>
      <c r="HJ54" s="319"/>
      <c r="HK54" s="319"/>
      <c r="HL54" s="319"/>
      <c r="HM54" s="319"/>
      <c r="HN54" s="319"/>
      <c r="HO54" s="319"/>
      <c r="HP54" s="319"/>
      <c r="HQ54" s="319"/>
      <c r="HR54" s="319"/>
      <c r="HS54" s="319"/>
      <c r="HT54" s="319"/>
      <c r="HU54" s="319"/>
      <c r="HV54" s="319"/>
      <c r="HW54" s="319"/>
      <c r="HX54" s="319"/>
      <c r="HY54" s="319"/>
      <c r="HZ54" s="319"/>
      <c r="IA54" s="319"/>
      <c r="IB54" s="319"/>
      <c r="IC54" s="319"/>
      <c r="ID54" s="319"/>
      <c r="IE54" s="319"/>
      <c r="IF54" s="319"/>
      <c r="IG54" s="319"/>
      <c r="IH54" s="319"/>
      <c r="II54" s="319"/>
      <c r="IJ54" s="319"/>
      <c r="IK54" s="319"/>
      <c r="IL54" s="319"/>
      <c r="IM54" s="319"/>
      <c r="IN54" s="319"/>
      <c r="IO54" s="319"/>
      <c r="IP54" s="319"/>
      <c r="IQ54" s="319"/>
      <c r="IR54" s="319"/>
      <c r="IS54" s="319"/>
      <c r="IT54" s="319"/>
      <c r="IU54" s="319"/>
      <c r="IV54" s="319"/>
      <c r="IW54" s="319"/>
      <c r="IX54" s="319"/>
      <c r="IY54" s="319"/>
      <c r="IZ54" s="319"/>
      <c r="JA54" s="319"/>
      <c r="JB54" s="319"/>
      <c r="JC54" s="319"/>
      <c r="JD54" s="319"/>
      <c r="JE54" s="319"/>
      <c r="JF54" s="319"/>
      <c r="JG54" s="319"/>
      <c r="JH54" s="319"/>
      <c r="JI54" s="319"/>
      <c r="JJ54" s="319"/>
      <c r="JK54" s="319"/>
      <c r="JL54" s="319"/>
      <c r="JM54" s="319"/>
      <c r="JN54" s="319"/>
      <c r="JO54" s="319"/>
      <c r="JP54" s="319"/>
      <c r="JQ54" s="319"/>
      <c r="JR54" s="319"/>
      <c r="JS54" s="319"/>
      <c r="JT54" s="319"/>
      <c r="JU54" s="319"/>
      <c r="JV54" s="319"/>
      <c r="JW54" s="319"/>
      <c r="JX54" s="319"/>
      <c r="JY54" s="319"/>
      <c r="JZ54" s="319"/>
      <c r="KA54" s="319"/>
      <c r="KB54" s="319"/>
      <c r="KC54" s="319"/>
      <c r="KD54" s="319"/>
      <c r="KE54" s="319"/>
      <c r="KF54" s="319"/>
      <c r="KG54" s="319"/>
      <c r="KH54" s="319"/>
      <c r="KI54" s="319"/>
      <c r="KJ54" s="319"/>
      <c r="KK54" s="319"/>
      <c r="KL54" s="319"/>
      <c r="KM54" s="319"/>
      <c r="KN54" s="319"/>
      <c r="KO54" s="319"/>
      <c r="KP54" s="319"/>
      <c r="KQ54" s="319"/>
      <c r="KR54" s="319"/>
      <c r="KS54" s="319"/>
      <c r="KT54" s="319"/>
      <c r="KU54" s="319"/>
      <c r="KV54" s="319"/>
      <c r="KW54" s="319"/>
      <c r="KX54" s="319"/>
      <c r="KY54" s="319"/>
      <c r="KZ54" s="319"/>
      <c r="LA54" s="319"/>
      <c r="LB54" s="319"/>
      <c r="LC54" s="319"/>
      <c r="LD54" s="319"/>
      <c r="LE54" s="319"/>
      <c r="LF54" s="319"/>
      <c r="LG54" s="319"/>
      <c r="LH54" s="319"/>
      <c r="LI54" s="319"/>
      <c r="LJ54" s="319"/>
      <c r="LK54" s="319"/>
      <c r="LL54" s="319"/>
      <c r="LM54" s="319"/>
      <c r="LN54" s="319"/>
      <c r="LO54" s="319"/>
      <c r="LP54" s="319"/>
      <c r="LQ54" s="319"/>
      <c r="LR54" s="319"/>
      <c r="LS54" s="319"/>
      <c r="LT54" s="319"/>
      <c r="LU54" s="319"/>
      <c r="LV54" s="319"/>
      <c r="LW54" s="319"/>
      <c r="LX54" s="319"/>
      <c r="LY54" s="319"/>
      <c r="LZ54" s="319"/>
      <c r="MA54" s="319"/>
      <c r="MB54" s="319"/>
      <c r="MC54" s="319"/>
      <c r="MD54" s="319"/>
      <c r="ME54" s="319"/>
      <c r="MF54" s="319"/>
      <c r="MG54" s="319"/>
      <c r="MH54" s="319"/>
      <c r="MI54" s="319"/>
      <c r="MJ54" s="319"/>
      <c r="MK54" s="319"/>
      <c r="ML54" s="319"/>
      <c r="MM54" s="319"/>
      <c r="MN54" s="319"/>
      <c r="MO54" s="319"/>
      <c r="MP54" s="319"/>
      <c r="MQ54" s="319"/>
      <c r="MS54" s="241"/>
      <c r="MT54" s="373">
        <f t="shared" si="39"/>
        <v>0</v>
      </c>
      <c r="MU54" s="365">
        <f t="shared" si="22"/>
        <v>0</v>
      </c>
      <c r="MV54" s="365">
        <f t="shared" si="23"/>
        <v>0</v>
      </c>
      <c r="MW54" s="365"/>
      <c r="MX54" s="365">
        <f t="shared" si="24"/>
        <v>0</v>
      </c>
      <c r="MY54" s="365"/>
      <c r="MZ54" s="365">
        <f t="shared" si="25"/>
        <v>0</v>
      </c>
      <c r="NA54" s="365"/>
      <c r="NB54" s="365">
        <f t="shared" si="26"/>
        <v>0</v>
      </c>
      <c r="NC54" s="365"/>
      <c r="ND54" s="365">
        <f t="shared" si="27"/>
        <v>0</v>
      </c>
      <c r="NE54" s="365"/>
      <c r="NF54" s="365">
        <f t="shared" si="28"/>
        <v>0</v>
      </c>
      <c r="NG54" s="365"/>
      <c r="NH54" s="365">
        <f t="shared" si="29"/>
        <v>0</v>
      </c>
      <c r="NI54" s="365"/>
      <c r="NJ54" s="365">
        <f t="shared" si="30"/>
        <v>0</v>
      </c>
      <c r="NK54" s="365"/>
      <c r="NL54" s="365">
        <f t="shared" si="40"/>
        <v>0</v>
      </c>
      <c r="NM54" s="366"/>
      <c r="NN54" s="370"/>
      <c r="NR54" s="318">
        <f t="shared" si="31"/>
        <v>0</v>
      </c>
      <c r="NS54" s="318">
        <f t="shared" si="32"/>
        <v>0</v>
      </c>
      <c r="NT54" s="318">
        <f t="shared" si="33"/>
        <v>0</v>
      </c>
    </row>
    <row r="55" spans="1:384" s="318" customFormat="1" ht="10.199999999999999" customHeight="1" x14ac:dyDescent="0.3">
      <c r="A55" s="25"/>
      <c r="B55" s="389"/>
      <c r="C55" s="424"/>
      <c r="D55" s="15"/>
      <c r="E55" s="106"/>
      <c r="F55" s="106"/>
      <c r="G55" s="106"/>
      <c r="H55" s="399"/>
      <c r="I55" s="381">
        <f>Prenoms!$B$18</f>
        <v>0</v>
      </c>
      <c r="J55" s="382"/>
      <c r="K55" s="382"/>
      <c r="L55" s="382"/>
      <c r="M55" s="382"/>
      <c r="N55" s="68" t="str">
        <f>IF(NL55&lt;&gt;0,"",IF(Conges!G$52=0,"",Conges!G$52))</f>
        <v/>
      </c>
      <c r="O55" s="69"/>
      <c r="P55" s="70"/>
      <c r="Q55" s="70"/>
      <c r="R55" s="70"/>
      <c r="S55" s="70"/>
      <c r="T55" s="70"/>
      <c r="U55" s="70"/>
      <c r="V55" s="71"/>
      <c r="W55" s="69"/>
      <c r="X55" s="70"/>
      <c r="Y55" s="70"/>
      <c r="Z55" s="70"/>
      <c r="AA55" s="70"/>
      <c r="AB55" s="70"/>
      <c r="AC55" s="70"/>
      <c r="AD55" s="71"/>
      <c r="AE55" s="69"/>
      <c r="AF55" s="70"/>
      <c r="AG55" s="70"/>
      <c r="AH55" s="70"/>
      <c r="AI55" s="70"/>
      <c r="AJ55" s="71"/>
      <c r="AK55" s="69"/>
      <c r="AL55" s="70"/>
      <c r="AM55" s="70"/>
      <c r="AN55" s="70"/>
      <c r="AO55" s="70"/>
      <c r="AP55" s="70"/>
      <c r="AQ55" s="70"/>
      <c r="AR55" s="70"/>
      <c r="AS55" s="70"/>
      <c r="AT55" s="71"/>
      <c r="AU55" s="69"/>
      <c r="AV55" s="70"/>
      <c r="AW55" s="70"/>
      <c r="AX55" s="70"/>
      <c r="AY55" s="70"/>
      <c r="AZ55" s="70"/>
      <c r="BA55" s="70"/>
      <c r="BB55" s="71"/>
      <c r="BC55" s="72">
        <f>IF(NL55&lt;&gt;0,(IF(Conges!G$52=0,0,3)),0)</f>
        <v>0</v>
      </c>
      <c r="BD55" s="417"/>
      <c r="BE55" s="392">
        <f>IF(OR(Conges!G$52="A",Conges!G$52="V"),Prenoms!L$18,NL55)</f>
        <v>0</v>
      </c>
      <c r="BF55" s="393"/>
      <c r="BG55" s="289"/>
      <c r="BH55" s="290">
        <f t="shared" si="34"/>
        <v>0</v>
      </c>
      <c r="BI55" s="291" t="str">
        <f t="shared" si="21"/>
        <v/>
      </c>
      <c r="BJ55" s="305">
        <v>0</v>
      </c>
      <c r="BK55" s="306">
        <f t="shared" si="35"/>
        <v>0</v>
      </c>
      <c r="BL55" s="307">
        <f t="shared" si="36"/>
        <v>0</v>
      </c>
      <c r="BM55" s="307">
        <f t="shared" si="37"/>
        <v>0</v>
      </c>
      <c r="BN55" s="307">
        <f>SUM('Heures Pointage'!$PD$7:$PE$7)</f>
        <v>0</v>
      </c>
      <c r="BO55" s="307">
        <f>SUM('Heures et Indemnites'!$PD$7:$PE$7)</f>
        <v>0</v>
      </c>
      <c r="BP55" s="308">
        <f t="shared" si="38"/>
        <v>0</v>
      </c>
      <c r="BQ55" s="308">
        <f>'Heures Pointage'!$QB$7</f>
        <v>0</v>
      </c>
      <c r="BR55" s="309">
        <f>$BH$1070</f>
        <v>0</v>
      </c>
      <c r="BS55" s="150">
        <f>Prenoms!$C$18</f>
        <v>0</v>
      </c>
      <c r="BT55" s="153"/>
      <c r="BU55" s="323">
        <f>SUM('Heures et Indemnites'!$PD$7:$PE$7)</f>
        <v>0</v>
      </c>
      <c r="BV55" s="236">
        <f>SUM('Heures et Indemnites'!$PD$6:$PE$7)</f>
        <v>0</v>
      </c>
      <c r="BW55" s="323"/>
      <c r="BX55" s="236"/>
      <c r="BY55" s="319"/>
      <c r="BZ55" s="319"/>
      <c r="CA55" s="319"/>
      <c r="CB55" s="319"/>
      <c r="CC55" s="319"/>
      <c r="CD55" s="319"/>
      <c r="CE55" s="319"/>
      <c r="CF55" s="319"/>
      <c r="CG55" s="319"/>
      <c r="CH55" s="319"/>
      <c r="CI55" s="319"/>
      <c r="CJ55" s="319"/>
      <c r="CK55" s="319"/>
      <c r="CL55" s="319"/>
      <c r="CM55" s="319"/>
      <c r="CN55" s="319"/>
      <c r="CO55" s="319"/>
      <c r="CP55" s="319"/>
      <c r="CQ55" s="319"/>
      <c r="CR55" s="319"/>
      <c r="CS55" s="319"/>
      <c r="CT55" s="319"/>
      <c r="CU55" s="319"/>
      <c r="CV55" s="319"/>
      <c r="CW55" s="319"/>
      <c r="CX55" s="319"/>
      <c r="CY55" s="319"/>
      <c r="CZ55" s="319"/>
      <c r="DA55" s="319"/>
      <c r="DB55" s="319"/>
      <c r="DC55" s="319"/>
      <c r="DD55" s="319"/>
      <c r="DE55" s="319"/>
      <c r="DF55" s="319"/>
      <c r="DG55" s="319"/>
      <c r="DH55" s="319"/>
      <c r="DI55" s="319"/>
      <c r="DJ55" s="319"/>
      <c r="DK55" s="319"/>
      <c r="DL55" s="319"/>
      <c r="DM55" s="319"/>
      <c r="DN55" s="319"/>
      <c r="DO55" s="319"/>
      <c r="DP55" s="319"/>
      <c r="DQ55" s="319"/>
      <c r="DR55" s="319"/>
      <c r="DS55" s="319"/>
      <c r="DT55" s="319"/>
      <c r="DU55" s="319"/>
      <c r="DV55" s="319"/>
      <c r="DW55" s="319"/>
      <c r="DX55" s="319"/>
      <c r="DY55" s="319"/>
      <c r="DZ55" s="319"/>
      <c r="EA55" s="319"/>
      <c r="EB55" s="319"/>
      <c r="EC55" s="319"/>
      <c r="ED55" s="319"/>
      <c r="EE55" s="319"/>
      <c r="EF55" s="319"/>
      <c r="EG55" s="319"/>
      <c r="EH55" s="319"/>
      <c r="EI55" s="319"/>
      <c r="EJ55" s="319"/>
      <c r="EK55" s="319"/>
      <c r="EL55" s="319"/>
      <c r="EM55" s="319"/>
      <c r="EN55" s="319"/>
      <c r="EO55" s="319"/>
      <c r="EP55" s="319"/>
      <c r="EQ55" s="319"/>
      <c r="ER55" s="319"/>
      <c r="ES55" s="319"/>
      <c r="ET55" s="319"/>
      <c r="EU55" s="319"/>
      <c r="EV55" s="319"/>
      <c r="EW55" s="319"/>
      <c r="EX55" s="319"/>
      <c r="EY55" s="319"/>
      <c r="EZ55" s="319"/>
      <c r="FA55" s="319"/>
      <c r="FB55" s="319"/>
      <c r="FC55" s="319"/>
      <c r="FD55" s="319"/>
      <c r="FE55" s="319"/>
      <c r="FF55" s="319"/>
      <c r="FG55" s="319"/>
      <c r="FH55" s="319"/>
      <c r="FI55" s="319"/>
      <c r="FJ55" s="319"/>
      <c r="FK55" s="319"/>
      <c r="FL55" s="319"/>
      <c r="FM55" s="319"/>
      <c r="FN55" s="319"/>
      <c r="FO55" s="319"/>
      <c r="FP55" s="319"/>
      <c r="FQ55" s="319"/>
      <c r="FR55" s="319"/>
      <c r="FS55" s="319"/>
      <c r="FT55" s="319"/>
      <c r="FU55" s="319"/>
      <c r="FV55" s="319"/>
      <c r="FW55" s="319"/>
      <c r="FX55" s="319"/>
      <c r="FY55" s="319"/>
      <c r="FZ55" s="319"/>
      <c r="GA55" s="319"/>
      <c r="GB55" s="319"/>
      <c r="GC55" s="319"/>
      <c r="GD55" s="319"/>
      <c r="GE55" s="319"/>
      <c r="GF55" s="319"/>
      <c r="GG55" s="319"/>
      <c r="GH55" s="319"/>
      <c r="GI55" s="319"/>
      <c r="GJ55" s="319"/>
      <c r="GK55" s="319"/>
      <c r="GL55" s="319"/>
      <c r="GM55" s="319"/>
      <c r="GN55" s="319"/>
      <c r="GO55" s="319"/>
      <c r="GP55" s="319"/>
      <c r="GQ55" s="319"/>
      <c r="GR55" s="319"/>
      <c r="GS55" s="319"/>
      <c r="GT55" s="319"/>
      <c r="GU55" s="319"/>
      <c r="GV55" s="319"/>
      <c r="GW55" s="319"/>
      <c r="GX55" s="319"/>
      <c r="GY55" s="319"/>
      <c r="GZ55" s="319"/>
      <c r="HA55" s="319"/>
      <c r="HB55" s="319"/>
      <c r="HC55" s="319"/>
      <c r="HD55" s="319"/>
      <c r="HE55" s="319"/>
      <c r="HF55" s="319"/>
      <c r="HG55" s="319"/>
      <c r="HH55" s="319"/>
      <c r="HI55" s="319"/>
      <c r="HJ55" s="319"/>
      <c r="HK55" s="319"/>
      <c r="HL55" s="319"/>
      <c r="HM55" s="319"/>
      <c r="HN55" s="319"/>
      <c r="HO55" s="319"/>
      <c r="HP55" s="319"/>
      <c r="HQ55" s="319"/>
      <c r="HR55" s="319"/>
      <c r="HS55" s="319"/>
      <c r="HT55" s="319"/>
      <c r="HU55" s="319"/>
      <c r="HV55" s="319"/>
      <c r="HW55" s="319"/>
      <c r="HX55" s="319"/>
      <c r="HY55" s="319"/>
      <c r="HZ55" s="319"/>
      <c r="IA55" s="319"/>
      <c r="IB55" s="319"/>
      <c r="IC55" s="319"/>
      <c r="ID55" s="319"/>
      <c r="IE55" s="319"/>
      <c r="IF55" s="319"/>
      <c r="IG55" s="319"/>
      <c r="IH55" s="319"/>
      <c r="II55" s="319"/>
      <c r="IJ55" s="319"/>
      <c r="IK55" s="319"/>
      <c r="IL55" s="319"/>
      <c r="IM55" s="319"/>
      <c r="IN55" s="319"/>
      <c r="IO55" s="319"/>
      <c r="IP55" s="319"/>
      <c r="IQ55" s="319"/>
      <c r="IR55" s="319"/>
      <c r="IS55" s="319"/>
      <c r="IT55" s="319"/>
      <c r="IU55" s="319"/>
      <c r="IV55" s="319"/>
      <c r="IW55" s="319"/>
      <c r="IX55" s="319"/>
      <c r="IY55" s="319"/>
      <c r="IZ55" s="319"/>
      <c r="JA55" s="319"/>
      <c r="JB55" s="319"/>
      <c r="JC55" s="319"/>
      <c r="JD55" s="319"/>
      <c r="JE55" s="319"/>
      <c r="JF55" s="319"/>
      <c r="JG55" s="319"/>
      <c r="JH55" s="319"/>
      <c r="JI55" s="319"/>
      <c r="JJ55" s="319"/>
      <c r="JK55" s="319"/>
      <c r="JL55" s="319"/>
      <c r="JM55" s="319"/>
      <c r="JN55" s="319"/>
      <c r="JO55" s="319"/>
      <c r="JP55" s="319"/>
      <c r="JQ55" s="319"/>
      <c r="JR55" s="319"/>
      <c r="JS55" s="319"/>
      <c r="JT55" s="319"/>
      <c r="JU55" s="319"/>
      <c r="JV55" s="319"/>
      <c r="JW55" s="319"/>
      <c r="JX55" s="319"/>
      <c r="JY55" s="319"/>
      <c r="JZ55" s="319"/>
      <c r="KA55" s="319"/>
      <c r="KB55" s="319"/>
      <c r="KC55" s="319"/>
      <c r="KD55" s="319"/>
      <c r="KE55" s="319"/>
      <c r="KF55" s="319"/>
      <c r="KG55" s="319"/>
      <c r="KH55" s="319"/>
      <c r="KI55" s="319"/>
      <c r="KJ55" s="319"/>
      <c r="KK55" s="319"/>
      <c r="KL55" s="319"/>
      <c r="KM55" s="319"/>
      <c r="KN55" s="319"/>
      <c r="KO55" s="319"/>
      <c r="KP55" s="319"/>
      <c r="KQ55" s="319"/>
      <c r="KR55" s="319"/>
      <c r="KS55" s="319"/>
      <c r="KT55" s="319"/>
      <c r="KU55" s="319"/>
      <c r="KV55" s="319"/>
      <c r="KW55" s="319"/>
      <c r="KX55" s="319"/>
      <c r="KY55" s="319"/>
      <c r="KZ55" s="319"/>
      <c r="LA55" s="319"/>
      <c r="LB55" s="319"/>
      <c r="LC55" s="319"/>
      <c r="LD55" s="319"/>
      <c r="LE55" s="319"/>
      <c r="LF55" s="319"/>
      <c r="LG55" s="319"/>
      <c r="LH55" s="319"/>
      <c r="LI55" s="319"/>
      <c r="LJ55" s="319"/>
      <c r="LK55" s="319"/>
      <c r="LL55" s="319"/>
      <c r="LM55" s="319"/>
      <c r="LN55" s="319"/>
      <c r="LO55" s="319"/>
      <c r="LP55" s="319"/>
      <c r="LQ55" s="319"/>
      <c r="LR55" s="319"/>
      <c r="LS55" s="319"/>
      <c r="LT55" s="319"/>
      <c r="LU55" s="319"/>
      <c r="LV55" s="319"/>
      <c r="LW55" s="319"/>
      <c r="LX55" s="319"/>
      <c r="LY55" s="319"/>
      <c r="LZ55" s="319"/>
      <c r="MA55" s="319"/>
      <c r="MB55" s="319"/>
      <c r="MC55" s="319"/>
      <c r="MD55" s="319"/>
      <c r="ME55" s="319"/>
      <c r="MF55" s="319"/>
      <c r="MG55" s="319"/>
      <c r="MH55" s="319"/>
      <c r="MI55" s="319"/>
      <c r="MJ55" s="319"/>
      <c r="MK55" s="319"/>
      <c r="ML55" s="319"/>
      <c r="MM55" s="319"/>
      <c r="MN55" s="319"/>
      <c r="MO55" s="319"/>
      <c r="MP55" s="319"/>
      <c r="MQ55" s="319"/>
      <c r="MS55" s="241"/>
      <c r="MT55" s="362">
        <f t="shared" si="39"/>
        <v>0</v>
      </c>
      <c r="MU55" s="363">
        <f t="shared" ref="MU55:MU68" si="41">(COUNTA($O55:$BB55))/2</f>
        <v>0</v>
      </c>
      <c r="MV55" s="363">
        <f t="shared" si="23"/>
        <v>0</v>
      </c>
      <c r="MW55" s="363"/>
      <c r="MX55" s="363">
        <f t="shared" si="24"/>
        <v>0</v>
      </c>
      <c r="MY55" s="363"/>
      <c r="MZ55" s="363">
        <f t="shared" si="25"/>
        <v>0</v>
      </c>
      <c r="NA55" s="363"/>
      <c r="NB55" s="363">
        <f t="shared" si="26"/>
        <v>0</v>
      </c>
      <c r="NC55" s="363"/>
      <c r="ND55" s="363">
        <f t="shared" si="27"/>
        <v>0</v>
      </c>
      <c r="NE55" s="363"/>
      <c r="NF55" s="363">
        <f t="shared" si="28"/>
        <v>0</v>
      </c>
      <c r="NG55" s="363"/>
      <c r="NH55" s="363">
        <f t="shared" si="29"/>
        <v>0</v>
      </c>
      <c r="NI55" s="363"/>
      <c r="NJ55" s="363">
        <f t="shared" si="30"/>
        <v>0</v>
      </c>
      <c r="NK55" s="363"/>
      <c r="NL55" s="363">
        <f t="shared" si="40"/>
        <v>0</v>
      </c>
      <c r="NM55" s="364"/>
      <c r="NN55" s="370"/>
      <c r="NR55" s="318">
        <f t="shared" si="31"/>
        <v>0</v>
      </c>
      <c r="NS55" s="318">
        <f t="shared" si="32"/>
        <v>0</v>
      </c>
      <c r="NT55" s="318">
        <f t="shared" si="33"/>
        <v>0</v>
      </c>
    </row>
    <row r="56" spans="1:384" s="318" customFormat="1" ht="10.199999999999999" customHeight="1" x14ac:dyDescent="0.3">
      <c r="A56" s="25"/>
      <c r="B56" s="389"/>
      <c r="C56" s="424"/>
      <c r="D56" s="15"/>
      <c r="E56" s="106"/>
      <c r="F56" s="106"/>
      <c r="G56" s="106"/>
      <c r="H56" s="399"/>
      <c r="I56" s="394">
        <f>Prenoms!$B$19</f>
        <v>0</v>
      </c>
      <c r="J56" s="395"/>
      <c r="K56" s="395"/>
      <c r="L56" s="395"/>
      <c r="M56" s="395"/>
      <c r="N56" s="81" t="str">
        <f>IF(NL56&lt;&gt;0,"",IF(Conges!G$53=0,"",Conges!G$53))</f>
        <v/>
      </c>
      <c r="O56" s="82"/>
      <c r="P56" s="83"/>
      <c r="Q56" s="83"/>
      <c r="R56" s="83"/>
      <c r="S56" s="83"/>
      <c r="T56" s="83"/>
      <c r="U56" s="83"/>
      <c r="V56" s="84"/>
      <c r="W56" s="82"/>
      <c r="X56" s="83"/>
      <c r="Y56" s="83"/>
      <c r="Z56" s="83"/>
      <c r="AA56" s="83"/>
      <c r="AB56" s="83"/>
      <c r="AC56" s="83"/>
      <c r="AD56" s="84"/>
      <c r="AE56" s="82"/>
      <c r="AF56" s="83"/>
      <c r="AG56" s="83"/>
      <c r="AH56" s="83"/>
      <c r="AI56" s="83"/>
      <c r="AJ56" s="84"/>
      <c r="AK56" s="82"/>
      <c r="AL56" s="83"/>
      <c r="AM56" s="83"/>
      <c r="AN56" s="83"/>
      <c r="AO56" s="83"/>
      <c r="AP56" s="83"/>
      <c r="AQ56" s="83"/>
      <c r="AR56" s="83"/>
      <c r="AS56" s="83"/>
      <c r="AT56" s="84"/>
      <c r="AU56" s="82"/>
      <c r="AV56" s="83"/>
      <c r="AW56" s="83"/>
      <c r="AX56" s="83"/>
      <c r="AY56" s="83"/>
      <c r="AZ56" s="83"/>
      <c r="BA56" s="83"/>
      <c r="BB56" s="84"/>
      <c r="BC56" s="85">
        <f>IF(NL56&lt;&gt;0,(IF(Conges!G$53=0,0,3)),0)</f>
        <v>0</v>
      </c>
      <c r="BD56" s="417"/>
      <c r="BE56" s="390">
        <f>IF(OR(Conges!G$53="A",Conges!G$53="V"),Prenoms!L$19,NL56)</f>
        <v>0</v>
      </c>
      <c r="BF56" s="391"/>
      <c r="BG56" s="286"/>
      <c r="BH56" s="287">
        <f t="shared" si="34"/>
        <v>0</v>
      </c>
      <c r="BI56" s="288" t="str">
        <f t="shared" si="21"/>
        <v/>
      </c>
      <c r="BJ56" s="300">
        <v>0</v>
      </c>
      <c r="BK56" s="301">
        <f t="shared" si="35"/>
        <v>0</v>
      </c>
      <c r="BL56" s="302">
        <f t="shared" si="36"/>
        <v>0</v>
      </c>
      <c r="BM56" s="302">
        <f t="shared" si="37"/>
        <v>0</v>
      </c>
      <c r="BN56" s="302">
        <f>SUM('Heures Pointage'!$QD$7:$QE$7)</f>
        <v>0</v>
      </c>
      <c r="BO56" s="302">
        <f>SUM('Heures et Indemnites'!$QD$7:$QE$7)</f>
        <v>0</v>
      </c>
      <c r="BP56" s="303">
        <f t="shared" si="38"/>
        <v>0</v>
      </c>
      <c r="BQ56" s="303">
        <f>'Heures Pointage'!$RB$7</f>
        <v>0</v>
      </c>
      <c r="BR56" s="304">
        <f>$BH$1071</f>
        <v>0</v>
      </c>
      <c r="BS56" s="149">
        <f>Prenoms!$C$19</f>
        <v>0</v>
      </c>
      <c r="BT56" s="180"/>
      <c r="BU56" s="324">
        <f>SUM('Heures et Indemnites'!$QD$7:$QE$7)</f>
        <v>0</v>
      </c>
      <c r="BV56" s="235">
        <f>SUM('Heures et Indemnites'!$QD$6:$QE$7)</f>
        <v>0</v>
      </c>
      <c r="BW56" s="324"/>
      <c r="BX56" s="235"/>
      <c r="BY56" s="319"/>
      <c r="BZ56" s="319"/>
      <c r="CA56" s="319"/>
      <c r="CB56" s="319"/>
      <c r="CC56" s="319"/>
      <c r="CD56" s="319"/>
      <c r="CE56" s="319"/>
      <c r="CF56" s="319"/>
      <c r="CG56" s="319"/>
      <c r="CH56" s="319"/>
      <c r="CI56" s="319"/>
      <c r="CJ56" s="319"/>
      <c r="CK56" s="319"/>
      <c r="CL56" s="319"/>
      <c r="CM56" s="319"/>
      <c r="CN56" s="319"/>
      <c r="CO56" s="319"/>
      <c r="CP56" s="319"/>
      <c r="CQ56" s="319"/>
      <c r="CR56" s="319"/>
      <c r="CS56" s="319"/>
      <c r="CT56" s="319"/>
      <c r="CU56" s="319"/>
      <c r="CV56" s="319"/>
      <c r="CW56" s="319"/>
      <c r="CX56" s="319"/>
      <c r="CY56" s="319"/>
      <c r="CZ56" s="319"/>
      <c r="DA56" s="319"/>
      <c r="DB56" s="319"/>
      <c r="DC56" s="319"/>
      <c r="DD56" s="319"/>
      <c r="DE56" s="319"/>
      <c r="DF56" s="319"/>
      <c r="DG56" s="319"/>
      <c r="DH56" s="319"/>
      <c r="DI56" s="319"/>
      <c r="DJ56" s="319"/>
      <c r="DK56" s="319"/>
      <c r="DL56" s="319"/>
      <c r="DM56" s="319"/>
      <c r="DN56" s="319"/>
      <c r="DO56" s="319"/>
      <c r="DP56" s="319"/>
      <c r="DQ56" s="319"/>
      <c r="DR56" s="319"/>
      <c r="DS56" s="319"/>
      <c r="DT56" s="319"/>
      <c r="DU56" s="319"/>
      <c r="DV56" s="319"/>
      <c r="DW56" s="319"/>
      <c r="DX56" s="319"/>
      <c r="DY56" s="319"/>
      <c r="DZ56" s="319"/>
      <c r="EA56" s="319"/>
      <c r="EB56" s="319"/>
      <c r="EC56" s="319"/>
      <c r="ED56" s="319"/>
      <c r="EE56" s="319"/>
      <c r="EF56" s="319"/>
      <c r="EG56" s="319"/>
      <c r="EH56" s="319"/>
      <c r="EI56" s="319"/>
      <c r="EJ56" s="319"/>
      <c r="EK56" s="319"/>
      <c r="EL56" s="319"/>
      <c r="EM56" s="319"/>
      <c r="EN56" s="319"/>
      <c r="EO56" s="319"/>
      <c r="EP56" s="319"/>
      <c r="EQ56" s="319"/>
      <c r="ER56" s="319"/>
      <c r="ES56" s="319"/>
      <c r="ET56" s="319"/>
      <c r="EU56" s="319"/>
      <c r="EV56" s="319"/>
      <c r="EW56" s="319"/>
      <c r="EX56" s="319"/>
      <c r="EY56" s="319"/>
      <c r="EZ56" s="319"/>
      <c r="FA56" s="319"/>
      <c r="FB56" s="319"/>
      <c r="FC56" s="319"/>
      <c r="FD56" s="319"/>
      <c r="FE56" s="319"/>
      <c r="FF56" s="319"/>
      <c r="FG56" s="319"/>
      <c r="FH56" s="319"/>
      <c r="FI56" s="319"/>
      <c r="FJ56" s="319"/>
      <c r="FK56" s="319"/>
      <c r="FL56" s="319"/>
      <c r="FM56" s="319"/>
      <c r="FN56" s="319"/>
      <c r="FO56" s="319"/>
      <c r="FP56" s="319"/>
      <c r="FQ56" s="319"/>
      <c r="FR56" s="319"/>
      <c r="FS56" s="319"/>
      <c r="FT56" s="319"/>
      <c r="FU56" s="319"/>
      <c r="FV56" s="319"/>
      <c r="FW56" s="319"/>
      <c r="FX56" s="319"/>
      <c r="FY56" s="319"/>
      <c r="FZ56" s="319"/>
      <c r="GA56" s="319"/>
      <c r="GB56" s="319"/>
      <c r="GC56" s="319"/>
      <c r="GD56" s="319"/>
      <c r="GE56" s="319"/>
      <c r="GF56" s="319"/>
      <c r="GG56" s="319"/>
      <c r="GH56" s="319"/>
      <c r="GI56" s="319"/>
      <c r="GJ56" s="319"/>
      <c r="GK56" s="319"/>
      <c r="GL56" s="319"/>
      <c r="GM56" s="319"/>
      <c r="GN56" s="319"/>
      <c r="GO56" s="319"/>
      <c r="GP56" s="319"/>
      <c r="GQ56" s="319"/>
      <c r="GR56" s="319"/>
      <c r="GS56" s="319"/>
      <c r="GT56" s="319"/>
      <c r="GU56" s="319"/>
      <c r="GV56" s="319"/>
      <c r="GW56" s="319"/>
      <c r="GX56" s="319"/>
      <c r="GY56" s="319"/>
      <c r="GZ56" s="319"/>
      <c r="HA56" s="319"/>
      <c r="HB56" s="319"/>
      <c r="HC56" s="319"/>
      <c r="HD56" s="319"/>
      <c r="HE56" s="319"/>
      <c r="HF56" s="319"/>
      <c r="HG56" s="319"/>
      <c r="HH56" s="319"/>
      <c r="HI56" s="319"/>
      <c r="HJ56" s="319"/>
      <c r="HK56" s="319"/>
      <c r="HL56" s="319"/>
      <c r="HM56" s="319"/>
      <c r="HN56" s="319"/>
      <c r="HO56" s="319"/>
      <c r="HP56" s="319"/>
      <c r="HQ56" s="319"/>
      <c r="HR56" s="319"/>
      <c r="HS56" s="319"/>
      <c r="HT56" s="319"/>
      <c r="HU56" s="319"/>
      <c r="HV56" s="319"/>
      <c r="HW56" s="319"/>
      <c r="HX56" s="319"/>
      <c r="HY56" s="319"/>
      <c r="HZ56" s="319"/>
      <c r="IA56" s="319"/>
      <c r="IB56" s="319"/>
      <c r="IC56" s="319"/>
      <c r="ID56" s="319"/>
      <c r="IE56" s="319"/>
      <c r="IF56" s="319"/>
      <c r="IG56" s="319"/>
      <c r="IH56" s="319"/>
      <c r="II56" s="319"/>
      <c r="IJ56" s="319"/>
      <c r="IK56" s="319"/>
      <c r="IL56" s="319"/>
      <c r="IM56" s="319"/>
      <c r="IN56" s="319"/>
      <c r="IO56" s="319"/>
      <c r="IP56" s="319"/>
      <c r="IQ56" s="319"/>
      <c r="IR56" s="319"/>
      <c r="IS56" s="319"/>
      <c r="IT56" s="319"/>
      <c r="IU56" s="319"/>
      <c r="IV56" s="319"/>
      <c r="IW56" s="319"/>
      <c r="IX56" s="319"/>
      <c r="IY56" s="319"/>
      <c r="IZ56" s="319"/>
      <c r="JA56" s="319"/>
      <c r="JB56" s="319"/>
      <c r="JC56" s="319"/>
      <c r="JD56" s="319"/>
      <c r="JE56" s="319"/>
      <c r="JF56" s="319"/>
      <c r="JG56" s="319"/>
      <c r="JH56" s="319"/>
      <c r="JI56" s="319"/>
      <c r="JJ56" s="319"/>
      <c r="JK56" s="319"/>
      <c r="JL56" s="319"/>
      <c r="JM56" s="319"/>
      <c r="JN56" s="319"/>
      <c r="JO56" s="319"/>
      <c r="JP56" s="319"/>
      <c r="JQ56" s="319"/>
      <c r="JR56" s="319"/>
      <c r="JS56" s="319"/>
      <c r="JT56" s="319"/>
      <c r="JU56" s="319"/>
      <c r="JV56" s="319"/>
      <c r="JW56" s="319"/>
      <c r="JX56" s="319"/>
      <c r="JY56" s="319"/>
      <c r="JZ56" s="319"/>
      <c r="KA56" s="319"/>
      <c r="KB56" s="319"/>
      <c r="KC56" s="319"/>
      <c r="KD56" s="319"/>
      <c r="KE56" s="319"/>
      <c r="KF56" s="319"/>
      <c r="KG56" s="319"/>
      <c r="KH56" s="319"/>
      <c r="KI56" s="319"/>
      <c r="KJ56" s="319"/>
      <c r="KK56" s="319"/>
      <c r="KL56" s="319"/>
      <c r="KM56" s="319"/>
      <c r="KN56" s="319"/>
      <c r="KO56" s="319"/>
      <c r="KP56" s="319"/>
      <c r="KQ56" s="319"/>
      <c r="KR56" s="319"/>
      <c r="KS56" s="319"/>
      <c r="KT56" s="319"/>
      <c r="KU56" s="319"/>
      <c r="KV56" s="319"/>
      <c r="KW56" s="319"/>
      <c r="KX56" s="319"/>
      <c r="KY56" s="319"/>
      <c r="KZ56" s="319"/>
      <c r="LA56" s="319"/>
      <c r="LB56" s="319"/>
      <c r="LC56" s="319"/>
      <c r="LD56" s="319"/>
      <c r="LE56" s="319"/>
      <c r="LF56" s="319"/>
      <c r="LG56" s="319"/>
      <c r="LH56" s="319"/>
      <c r="LI56" s="319"/>
      <c r="LJ56" s="319"/>
      <c r="LK56" s="319"/>
      <c r="LL56" s="319"/>
      <c r="LM56" s="319"/>
      <c r="LN56" s="319"/>
      <c r="LO56" s="319"/>
      <c r="LP56" s="319"/>
      <c r="LQ56" s="319"/>
      <c r="LR56" s="319"/>
      <c r="LS56" s="319"/>
      <c r="LT56" s="319"/>
      <c r="LU56" s="319"/>
      <c r="LV56" s="319"/>
      <c r="LW56" s="319"/>
      <c r="LX56" s="319"/>
      <c r="LY56" s="319"/>
      <c r="LZ56" s="319"/>
      <c r="MA56" s="319"/>
      <c r="MB56" s="319"/>
      <c r="MC56" s="319"/>
      <c r="MD56" s="319"/>
      <c r="ME56" s="319"/>
      <c r="MF56" s="319"/>
      <c r="MG56" s="319"/>
      <c r="MH56" s="319"/>
      <c r="MI56" s="319"/>
      <c r="MJ56" s="319"/>
      <c r="MK56" s="319"/>
      <c r="ML56" s="319"/>
      <c r="MM56" s="319"/>
      <c r="MN56" s="319"/>
      <c r="MO56" s="319"/>
      <c r="MP56" s="319"/>
      <c r="MQ56" s="319"/>
      <c r="MS56" s="241"/>
      <c r="MT56" s="373">
        <f t="shared" si="39"/>
        <v>0</v>
      </c>
      <c r="MU56" s="365">
        <f t="shared" si="41"/>
        <v>0</v>
      </c>
      <c r="MV56" s="365">
        <f t="shared" si="23"/>
        <v>0</v>
      </c>
      <c r="MW56" s="365"/>
      <c r="MX56" s="365">
        <f t="shared" si="24"/>
        <v>0</v>
      </c>
      <c r="MY56" s="365"/>
      <c r="MZ56" s="365">
        <f t="shared" si="25"/>
        <v>0</v>
      </c>
      <c r="NA56" s="365"/>
      <c r="NB56" s="365">
        <f t="shared" si="26"/>
        <v>0</v>
      </c>
      <c r="NC56" s="365"/>
      <c r="ND56" s="365">
        <f t="shared" si="27"/>
        <v>0</v>
      </c>
      <c r="NE56" s="365"/>
      <c r="NF56" s="365">
        <f t="shared" si="28"/>
        <v>0</v>
      </c>
      <c r="NG56" s="365"/>
      <c r="NH56" s="365">
        <f t="shared" si="29"/>
        <v>0</v>
      </c>
      <c r="NI56" s="365"/>
      <c r="NJ56" s="365">
        <f t="shared" si="30"/>
        <v>0</v>
      </c>
      <c r="NK56" s="365"/>
      <c r="NL56" s="365">
        <f t="shared" si="40"/>
        <v>0</v>
      </c>
      <c r="NM56" s="366"/>
      <c r="NN56" s="370"/>
      <c r="NR56" s="318">
        <f t="shared" si="31"/>
        <v>0</v>
      </c>
      <c r="NS56" s="318">
        <f t="shared" si="32"/>
        <v>0</v>
      </c>
      <c r="NT56" s="318">
        <f t="shared" si="33"/>
        <v>0</v>
      </c>
    </row>
    <row r="57" spans="1:384" s="318" customFormat="1" ht="10.199999999999999" customHeight="1" x14ac:dyDescent="0.3">
      <c r="A57" s="25"/>
      <c r="B57" s="389"/>
      <c r="C57" s="424"/>
      <c r="D57" s="15"/>
      <c r="E57" s="106"/>
      <c r="F57" s="106"/>
      <c r="G57" s="106"/>
      <c r="H57" s="399"/>
      <c r="I57" s="381">
        <f>Prenoms!$B$20</f>
        <v>0</v>
      </c>
      <c r="J57" s="382"/>
      <c r="K57" s="382"/>
      <c r="L57" s="382"/>
      <c r="M57" s="382"/>
      <c r="N57" s="68" t="str">
        <f>IF(NL57&lt;&gt;0,"",IF(Conges!G$54=0,"",Conges!G$54))</f>
        <v/>
      </c>
      <c r="O57" s="69"/>
      <c r="P57" s="70"/>
      <c r="Q57" s="70"/>
      <c r="R57" s="70"/>
      <c r="S57" s="70"/>
      <c r="T57" s="70"/>
      <c r="U57" s="70"/>
      <c r="V57" s="71"/>
      <c r="W57" s="69"/>
      <c r="X57" s="70"/>
      <c r="Y57" s="70"/>
      <c r="Z57" s="70"/>
      <c r="AA57" s="70"/>
      <c r="AB57" s="70"/>
      <c r="AC57" s="70"/>
      <c r="AD57" s="71"/>
      <c r="AE57" s="69"/>
      <c r="AF57" s="70"/>
      <c r="AG57" s="70"/>
      <c r="AH57" s="70"/>
      <c r="AI57" s="70"/>
      <c r="AJ57" s="71"/>
      <c r="AK57" s="69"/>
      <c r="AL57" s="70"/>
      <c r="AM57" s="70"/>
      <c r="AN57" s="70"/>
      <c r="AO57" s="70"/>
      <c r="AP57" s="70"/>
      <c r="AQ57" s="70"/>
      <c r="AR57" s="70"/>
      <c r="AS57" s="70"/>
      <c r="AT57" s="71"/>
      <c r="AU57" s="69"/>
      <c r="AV57" s="70"/>
      <c r="AW57" s="70"/>
      <c r="AX57" s="70"/>
      <c r="AY57" s="70"/>
      <c r="AZ57" s="70"/>
      <c r="BA57" s="70"/>
      <c r="BB57" s="71"/>
      <c r="BC57" s="72">
        <f>IF(NL57&lt;&gt;0,(IF(Conges!G$54=0,0,3)),0)</f>
        <v>0</v>
      </c>
      <c r="BD57" s="417"/>
      <c r="BE57" s="392">
        <f>IF(OR(Conges!G$54="A",Conges!G$54="V"),Prenoms!L$20,NL57)</f>
        <v>0</v>
      </c>
      <c r="BF57" s="393"/>
      <c r="BG57" s="289"/>
      <c r="BH57" s="290">
        <f t="shared" si="34"/>
        <v>0</v>
      </c>
      <c r="BI57" s="291" t="str">
        <f t="shared" si="21"/>
        <v/>
      </c>
      <c r="BJ57" s="305">
        <v>0</v>
      </c>
      <c r="BK57" s="306">
        <f t="shared" si="35"/>
        <v>0</v>
      </c>
      <c r="BL57" s="307">
        <f t="shared" si="36"/>
        <v>0</v>
      </c>
      <c r="BM57" s="307">
        <f t="shared" si="37"/>
        <v>0</v>
      </c>
      <c r="BN57" s="307">
        <f>SUM('Heures Pointage'!$RD$7:$RE$7)</f>
        <v>0</v>
      </c>
      <c r="BO57" s="307">
        <f>SUM('Heures et Indemnites'!$RD$7:$RE$7)</f>
        <v>0</v>
      </c>
      <c r="BP57" s="308">
        <f t="shared" si="38"/>
        <v>0</v>
      </c>
      <c r="BQ57" s="308">
        <f>'Heures Pointage'!$SB$7</f>
        <v>0</v>
      </c>
      <c r="BR57" s="309">
        <f>$BH$1072</f>
        <v>0</v>
      </c>
      <c r="BS57" s="150">
        <f>Prenoms!$C$20</f>
        <v>0</v>
      </c>
      <c r="BT57" s="153"/>
      <c r="BU57" s="323">
        <f>SUM('Heures et Indemnites'!$RD$7:$RE$7)</f>
        <v>0</v>
      </c>
      <c r="BV57" s="236">
        <f>SUM('Heures et Indemnites'!$RD$6:$RE$7)</f>
        <v>0</v>
      </c>
      <c r="BW57" s="323"/>
      <c r="BX57" s="236"/>
      <c r="BY57" s="319"/>
      <c r="BZ57" s="319"/>
      <c r="CA57" s="319"/>
      <c r="CB57" s="319"/>
      <c r="CC57" s="319"/>
      <c r="CD57" s="319"/>
      <c r="CE57" s="319"/>
      <c r="CF57" s="319"/>
      <c r="CG57" s="319"/>
      <c r="CH57" s="319"/>
      <c r="CI57" s="319"/>
      <c r="CJ57" s="319"/>
      <c r="CK57" s="319"/>
      <c r="CL57" s="319"/>
      <c r="CM57" s="319"/>
      <c r="CN57" s="319"/>
      <c r="CO57" s="319"/>
      <c r="CP57" s="319"/>
      <c r="CQ57" s="319"/>
      <c r="CR57" s="319"/>
      <c r="CS57" s="319"/>
      <c r="CT57" s="319"/>
      <c r="CU57" s="319"/>
      <c r="CV57" s="319"/>
      <c r="CW57" s="319"/>
      <c r="CX57" s="319"/>
      <c r="CY57" s="319"/>
      <c r="CZ57" s="319"/>
      <c r="DA57" s="319"/>
      <c r="DB57" s="319"/>
      <c r="DC57" s="319"/>
      <c r="DD57" s="319"/>
      <c r="DE57" s="319"/>
      <c r="DF57" s="319"/>
      <c r="DG57" s="319"/>
      <c r="DH57" s="319"/>
      <c r="DI57" s="319"/>
      <c r="DJ57" s="319"/>
      <c r="DK57" s="319"/>
      <c r="DL57" s="319"/>
      <c r="DM57" s="319"/>
      <c r="DN57" s="319"/>
      <c r="DO57" s="319"/>
      <c r="DP57" s="319"/>
      <c r="DQ57" s="319"/>
      <c r="DR57" s="319"/>
      <c r="DS57" s="319"/>
      <c r="DT57" s="319"/>
      <c r="DU57" s="319"/>
      <c r="DV57" s="319"/>
      <c r="DW57" s="319"/>
      <c r="DX57" s="319"/>
      <c r="DY57" s="319"/>
      <c r="DZ57" s="319"/>
      <c r="EA57" s="319"/>
      <c r="EB57" s="319"/>
      <c r="EC57" s="319"/>
      <c r="ED57" s="319"/>
      <c r="EE57" s="319"/>
      <c r="EF57" s="319"/>
      <c r="EG57" s="319"/>
      <c r="EH57" s="319"/>
      <c r="EI57" s="319"/>
      <c r="EJ57" s="319"/>
      <c r="EK57" s="319"/>
      <c r="EL57" s="319"/>
      <c r="EM57" s="319"/>
      <c r="EN57" s="319"/>
      <c r="EO57" s="319"/>
      <c r="EP57" s="319"/>
      <c r="EQ57" s="319"/>
      <c r="ER57" s="319"/>
      <c r="ES57" s="319"/>
      <c r="ET57" s="319"/>
      <c r="EU57" s="319"/>
      <c r="EV57" s="319"/>
      <c r="EW57" s="319"/>
      <c r="EX57" s="319"/>
      <c r="EY57" s="319"/>
      <c r="EZ57" s="319"/>
      <c r="FA57" s="319"/>
      <c r="FB57" s="319"/>
      <c r="FC57" s="319"/>
      <c r="FD57" s="319"/>
      <c r="FE57" s="319"/>
      <c r="FF57" s="319"/>
      <c r="FG57" s="319"/>
      <c r="FH57" s="319"/>
      <c r="FI57" s="319"/>
      <c r="FJ57" s="319"/>
      <c r="FK57" s="319"/>
      <c r="FL57" s="319"/>
      <c r="FM57" s="319"/>
      <c r="FN57" s="319"/>
      <c r="FO57" s="319"/>
      <c r="FP57" s="319"/>
      <c r="FQ57" s="319"/>
      <c r="FR57" s="319"/>
      <c r="FS57" s="319"/>
      <c r="FT57" s="319"/>
      <c r="FU57" s="319"/>
      <c r="FV57" s="319"/>
      <c r="FW57" s="319"/>
      <c r="FX57" s="319"/>
      <c r="FY57" s="319"/>
      <c r="FZ57" s="319"/>
      <c r="GA57" s="319"/>
      <c r="GB57" s="319"/>
      <c r="GC57" s="319"/>
      <c r="GD57" s="319"/>
      <c r="GE57" s="319"/>
      <c r="GF57" s="319"/>
      <c r="GG57" s="319"/>
      <c r="GH57" s="319"/>
      <c r="GI57" s="319"/>
      <c r="GJ57" s="319"/>
      <c r="GK57" s="319"/>
      <c r="GL57" s="319"/>
      <c r="GM57" s="319"/>
      <c r="GN57" s="319"/>
      <c r="GO57" s="319"/>
      <c r="GP57" s="319"/>
      <c r="GQ57" s="319"/>
      <c r="GR57" s="319"/>
      <c r="GS57" s="319"/>
      <c r="GT57" s="319"/>
      <c r="GU57" s="319"/>
      <c r="GV57" s="319"/>
      <c r="GW57" s="319"/>
      <c r="GX57" s="319"/>
      <c r="GY57" s="319"/>
      <c r="GZ57" s="319"/>
      <c r="HA57" s="319"/>
      <c r="HB57" s="319"/>
      <c r="HC57" s="319"/>
      <c r="HD57" s="319"/>
      <c r="HE57" s="319"/>
      <c r="HF57" s="319"/>
      <c r="HG57" s="319"/>
      <c r="HH57" s="319"/>
      <c r="HI57" s="319"/>
      <c r="HJ57" s="319"/>
      <c r="HK57" s="319"/>
      <c r="HL57" s="319"/>
      <c r="HM57" s="319"/>
      <c r="HN57" s="319"/>
      <c r="HO57" s="319"/>
      <c r="HP57" s="319"/>
      <c r="HQ57" s="319"/>
      <c r="HR57" s="319"/>
      <c r="HS57" s="319"/>
      <c r="HT57" s="319"/>
      <c r="HU57" s="319"/>
      <c r="HV57" s="319"/>
      <c r="HW57" s="319"/>
      <c r="HX57" s="319"/>
      <c r="HY57" s="319"/>
      <c r="HZ57" s="319"/>
      <c r="IA57" s="319"/>
      <c r="IB57" s="319"/>
      <c r="IC57" s="319"/>
      <c r="ID57" s="319"/>
      <c r="IE57" s="319"/>
      <c r="IF57" s="319"/>
      <c r="IG57" s="319"/>
      <c r="IH57" s="319"/>
      <c r="II57" s="319"/>
      <c r="IJ57" s="319"/>
      <c r="IK57" s="319"/>
      <c r="IL57" s="319"/>
      <c r="IM57" s="319"/>
      <c r="IN57" s="319"/>
      <c r="IO57" s="319"/>
      <c r="IP57" s="319"/>
      <c r="IQ57" s="319"/>
      <c r="IR57" s="319"/>
      <c r="IS57" s="319"/>
      <c r="IT57" s="319"/>
      <c r="IU57" s="319"/>
      <c r="IV57" s="319"/>
      <c r="IW57" s="319"/>
      <c r="IX57" s="319"/>
      <c r="IY57" s="319"/>
      <c r="IZ57" s="319"/>
      <c r="JA57" s="319"/>
      <c r="JB57" s="319"/>
      <c r="JC57" s="319"/>
      <c r="JD57" s="319"/>
      <c r="JE57" s="319"/>
      <c r="JF57" s="319"/>
      <c r="JG57" s="319"/>
      <c r="JH57" s="319"/>
      <c r="JI57" s="319"/>
      <c r="JJ57" s="319"/>
      <c r="JK57" s="319"/>
      <c r="JL57" s="319"/>
      <c r="JM57" s="319"/>
      <c r="JN57" s="319"/>
      <c r="JO57" s="319"/>
      <c r="JP57" s="319"/>
      <c r="JQ57" s="319"/>
      <c r="JR57" s="319"/>
      <c r="JS57" s="319"/>
      <c r="JT57" s="319"/>
      <c r="JU57" s="319"/>
      <c r="JV57" s="319"/>
      <c r="JW57" s="319"/>
      <c r="JX57" s="319"/>
      <c r="JY57" s="319"/>
      <c r="JZ57" s="319"/>
      <c r="KA57" s="319"/>
      <c r="KB57" s="319"/>
      <c r="KC57" s="319"/>
      <c r="KD57" s="319"/>
      <c r="KE57" s="319"/>
      <c r="KF57" s="319"/>
      <c r="KG57" s="319"/>
      <c r="KH57" s="319"/>
      <c r="KI57" s="319"/>
      <c r="KJ57" s="319"/>
      <c r="KK57" s="319"/>
      <c r="KL57" s="319"/>
      <c r="KM57" s="319"/>
      <c r="KN57" s="319"/>
      <c r="KO57" s="319"/>
      <c r="KP57" s="319"/>
      <c r="KQ57" s="319"/>
      <c r="KR57" s="319"/>
      <c r="KS57" s="319"/>
      <c r="KT57" s="319"/>
      <c r="KU57" s="319"/>
      <c r="KV57" s="319"/>
      <c r="KW57" s="319"/>
      <c r="KX57" s="319"/>
      <c r="KY57" s="319"/>
      <c r="KZ57" s="319"/>
      <c r="LA57" s="319"/>
      <c r="LB57" s="319"/>
      <c r="LC57" s="319"/>
      <c r="LD57" s="319"/>
      <c r="LE57" s="319"/>
      <c r="LF57" s="319"/>
      <c r="LG57" s="319"/>
      <c r="LH57" s="319"/>
      <c r="LI57" s="319"/>
      <c r="LJ57" s="319"/>
      <c r="LK57" s="319"/>
      <c r="LL57" s="319"/>
      <c r="LM57" s="319"/>
      <c r="LN57" s="319"/>
      <c r="LO57" s="319"/>
      <c r="LP57" s="319"/>
      <c r="LQ57" s="319"/>
      <c r="LR57" s="319"/>
      <c r="LS57" s="319"/>
      <c r="LT57" s="319"/>
      <c r="LU57" s="319"/>
      <c r="LV57" s="319"/>
      <c r="LW57" s="319"/>
      <c r="LX57" s="319"/>
      <c r="LY57" s="319"/>
      <c r="LZ57" s="319"/>
      <c r="MA57" s="319"/>
      <c r="MB57" s="319"/>
      <c r="MC57" s="319"/>
      <c r="MD57" s="319"/>
      <c r="ME57" s="319"/>
      <c r="MF57" s="319"/>
      <c r="MG57" s="319"/>
      <c r="MH57" s="319"/>
      <c r="MI57" s="319"/>
      <c r="MJ57" s="319"/>
      <c r="MK57" s="319"/>
      <c r="ML57" s="319"/>
      <c r="MM57" s="319"/>
      <c r="MN57" s="319"/>
      <c r="MO57" s="319"/>
      <c r="MP57" s="319"/>
      <c r="MQ57" s="319"/>
      <c r="MS57" s="241"/>
      <c r="MT57" s="362">
        <f t="shared" si="39"/>
        <v>0</v>
      </c>
      <c r="MU57" s="363">
        <f t="shared" si="41"/>
        <v>0</v>
      </c>
      <c r="MV57" s="363">
        <f t="shared" si="23"/>
        <v>0</v>
      </c>
      <c r="MW57" s="363"/>
      <c r="MX57" s="363">
        <f t="shared" si="24"/>
        <v>0</v>
      </c>
      <c r="MY57" s="363"/>
      <c r="MZ57" s="363">
        <f t="shared" si="25"/>
        <v>0</v>
      </c>
      <c r="NA57" s="363"/>
      <c r="NB57" s="363">
        <f t="shared" si="26"/>
        <v>0</v>
      </c>
      <c r="NC57" s="363"/>
      <c r="ND57" s="363">
        <f t="shared" si="27"/>
        <v>0</v>
      </c>
      <c r="NE57" s="363"/>
      <c r="NF57" s="363">
        <f t="shared" si="28"/>
        <v>0</v>
      </c>
      <c r="NG57" s="363"/>
      <c r="NH57" s="363">
        <f t="shared" si="29"/>
        <v>0</v>
      </c>
      <c r="NI57" s="363"/>
      <c r="NJ57" s="363">
        <f t="shared" si="30"/>
        <v>0</v>
      </c>
      <c r="NK57" s="363"/>
      <c r="NL57" s="363">
        <f t="shared" si="40"/>
        <v>0</v>
      </c>
      <c r="NM57" s="364"/>
      <c r="NN57" s="370"/>
      <c r="NR57" s="318">
        <f t="shared" si="31"/>
        <v>0</v>
      </c>
      <c r="NS57" s="318">
        <f t="shared" si="32"/>
        <v>0</v>
      </c>
      <c r="NT57" s="318">
        <f t="shared" si="33"/>
        <v>0</v>
      </c>
    </row>
    <row r="58" spans="1:384" s="318" customFormat="1" ht="10.199999999999999" customHeight="1" x14ac:dyDescent="0.3">
      <c r="A58" s="25"/>
      <c r="B58" s="389"/>
      <c r="C58" s="424"/>
      <c r="D58" s="15"/>
      <c r="E58" s="106"/>
      <c r="F58" s="106"/>
      <c r="G58" s="106"/>
      <c r="H58" s="399"/>
      <c r="I58" s="394">
        <f>Prenoms!$B$21</f>
        <v>0</v>
      </c>
      <c r="J58" s="395"/>
      <c r="K58" s="395"/>
      <c r="L58" s="395"/>
      <c r="M58" s="395"/>
      <c r="N58" s="81" t="str">
        <f>IF(NL58&lt;&gt;0,"",IF(Conges!G$55=0,"",Conges!G$55))</f>
        <v/>
      </c>
      <c r="O58" s="82"/>
      <c r="P58" s="83"/>
      <c r="Q58" s="83"/>
      <c r="R58" s="83"/>
      <c r="S58" s="83"/>
      <c r="T58" s="83"/>
      <c r="U58" s="83"/>
      <c r="V58" s="84"/>
      <c r="W58" s="82"/>
      <c r="X58" s="83"/>
      <c r="Y58" s="83"/>
      <c r="Z58" s="83"/>
      <c r="AA58" s="83"/>
      <c r="AB58" s="83"/>
      <c r="AC58" s="83"/>
      <c r="AD58" s="84"/>
      <c r="AE58" s="82"/>
      <c r="AF58" s="83"/>
      <c r="AG58" s="83"/>
      <c r="AH58" s="83"/>
      <c r="AI58" s="83"/>
      <c r="AJ58" s="84"/>
      <c r="AK58" s="82"/>
      <c r="AL58" s="83"/>
      <c r="AM58" s="83"/>
      <c r="AN58" s="83"/>
      <c r="AO58" s="83"/>
      <c r="AP58" s="83"/>
      <c r="AQ58" s="83"/>
      <c r="AR58" s="83"/>
      <c r="AS58" s="83"/>
      <c r="AT58" s="84"/>
      <c r="AU58" s="82"/>
      <c r="AV58" s="83"/>
      <c r="AW58" s="83"/>
      <c r="AX58" s="83"/>
      <c r="AY58" s="83"/>
      <c r="AZ58" s="83"/>
      <c r="BA58" s="83"/>
      <c r="BB58" s="84"/>
      <c r="BC58" s="85">
        <f>IF(NL58&lt;&gt;0,(IF(Conges!G$55=0,0,3)),0)</f>
        <v>0</v>
      </c>
      <c r="BD58" s="417"/>
      <c r="BE58" s="390">
        <f>IF(OR(Conges!G$55="A",Conges!G$55="V"),Prenoms!L$21,NL58)</f>
        <v>0</v>
      </c>
      <c r="BF58" s="391"/>
      <c r="BG58" s="286"/>
      <c r="BH58" s="287">
        <f t="shared" si="34"/>
        <v>0</v>
      </c>
      <c r="BI58" s="288" t="str">
        <f t="shared" si="21"/>
        <v/>
      </c>
      <c r="BJ58" s="300">
        <v>0</v>
      </c>
      <c r="BK58" s="301">
        <f t="shared" si="35"/>
        <v>0</v>
      </c>
      <c r="BL58" s="302">
        <f t="shared" si="36"/>
        <v>0</v>
      </c>
      <c r="BM58" s="302">
        <f t="shared" si="37"/>
        <v>0</v>
      </c>
      <c r="BN58" s="302">
        <f>SUM('Heures Pointage'!$SD$7:$SE$7)</f>
        <v>0</v>
      </c>
      <c r="BO58" s="302">
        <f>SUM('Heures et Indemnites'!$SD$7:$SE$7)</f>
        <v>0</v>
      </c>
      <c r="BP58" s="303">
        <f t="shared" si="38"/>
        <v>0</v>
      </c>
      <c r="BQ58" s="303">
        <f>'Heures Pointage'!$TB$7</f>
        <v>0</v>
      </c>
      <c r="BR58" s="304">
        <f>$BH$1073</f>
        <v>0</v>
      </c>
      <c r="BS58" s="149">
        <f>Prenoms!$C$21</f>
        <v>0</v>
      </c>
      <c r="BT58" s="180"/>
      <c r="BU58" s="324">
        <f>SUM('Heures et Indemnites'!$SD$7:$SE$7)</f>
        <v>0</v>
      </c>
      <c r="BV58" s="235">
        <f>SUM('Heures et Indemnites'!$SD$6:$SE$7)</f>
        <v>0</v>
      </c>
      <c r="BW58" s="324"/>
      <c r="BX58" s="235"/>
      <c r="BY58" s="319"/>
      <c r="BZ58" s="319"/>
      <c r="CA58" s="319"/>
      <c r="CB58" s="319"/>
      <c r="CC58" s="319"/>
      <c r="CD58" s="319"/>
      <c r="CE58" s="319"/>
      <c r="CF58" s="319"/>
      <c r="CG58" s="319"/>
      <c r="CH58" s="319"/>
      <c r="CI58" s="319"/>
      <c r="CJ58" s="319"/>
      <c r="CK58" s="319"/>
      <c r="CL58" s="319"/>
      <c r="CM58" s="319"/>
      <c r="CN58" s="319"/>
      <c r="CO58" s="319"/>
      <c r="CP58" s="319"/>
      <c r="CQ58" s="319"/>
      <c r="CR58" s="319"/>
      <c r="CS58" s="319"/>
      <c r="CT58" s="319"/>
      <c r="CU58" s="319"/>
      <c r="CV58" s="319"/>
      <c r="CW58" s="319"/>
      <c r="CX58" s="319"/>
      <c r="CY58" s="319"/>
      <c r="CZ58" s="319"/>
      <c r="DA58" s="319"/>
      <c r="DB58" s="319"/>
      <c r="DC58" s="319"/>
      <c r="DD58" s="319"/>
      <c r="DE58" s="319"/>
      <c r="DF58" s="319"/>
      <c r="DG58" s="319"/>
      <c r="DH58" s="319"/>
      <c r="DI58" s="319"/>
      <c r="DJ58" s="319"/>
      <c r="DK58" s="319"/>
      <c r="DL58" s="319"/>
      <c r="DM58" s="319"/>
      <c r="DN58" s="319"/>
      <c r="DO58" s="319"/>
      <c r="DP58" s="319"/>
      <c r="DQ58" s="319"/>
      <c r="DR58" s="319"/>
      <c r="DS58" s="319"/>
      <c r="DT58" s="319"/>
      <c r="DU58" s="319"/>
      <c r="DV58" s="319"/>
      <c r="DW58" s="319"/>
      <c r="DX58" s="319"/>
      <c r="DY58" s="319"/>
      <c r="DZ58" s="319"/>
      <c r="EA58" s="319"/>
      <c r="EB58" s="319"/>
      <c r="EC58" s="319"/>
      <c r="ED58" s="319"/>
      <c r="EE58" s="319"/>
      <c r="EF58" s="319"/>
      <c r="EG58" s="319"/>
      <c r="EH58" s="319"/>
      <c r="EI58" s="319"/>
      <c r="EJ58" s="319"/>
      <c r="EK58" s="319"/>
      <c r="EL58" s="319"/>
      <c r="EM58" s="319"/>
      <c r="EN58" s="319"/>
      <c r="EO58" s="319"/>
      <c r="EP58" s="319"/>
      <c r="EQ58" s="319"/>
      <c r="ER58" s="319"/>
      <c r="ES58" s="319"/>
      <c r="ET58" s="319"/>
      <c r="EU58" s="319"/>
      <c r="EV58" s="319"/>
      <c r="EW58" s="319"/>
      <c r="EX58" s="319"/>
      <c r="EY58" s="319"/>
      <c r="EZ58" s="319"/>
      <c r="FA58" s="319"/>
      <c r="FB58" s="319"/>
      <c r="FC58" s="319"/>
      <c r="FD58" s="319"/>
      <c r="FE58" s="319"/>
      <c r="FF58" s="319"/>
      <c r="FG58" s="319"/>
      <c r="FH58" s="319"/>
      <c r="FI58" s="319"/>
      <c r="FJ58" s="319"/>
      <c r="FK58" s="319"/>
      <c r="FL58" s="319"/>
      <c r="FM58" s="319"/>
      <c r="FN58" s="319"/>
      <c r="FO58" s="319"/>
      <c r="FP58" s="319"/>
      <c r="FQ58" s="319"/>
      <c r="FR58" s="319"/>
      <c r="FS58" s="319"/>
      <c r="FT58" s="319"/>
      <c r="FU58" s="319"/>
      <c r="FV58" s="319"/>
      <c r="FW58" s="319"/>
      <c r="FX58" s="319"/>
      <c r="FY58" s="319"/>
      <c r="FZ58" s="319"/>
      <c r="GA58" s="319"/>
      <c r="GB58" s="319"/>
      <c r="GC58" s="319"/>
      <c r="GD58" s="319"/>
      <c r="GE58" s="319"/>
      <c r="GF58" s="319"/>
      <c r="GG58" s="319"/>
      <c r="GH58" s="319"/>
      <c r="GI58" s="319"/>
      <c r="GJ58" s="319"/>
      <c r="GK58" s="319"/>
      <c r="GL58" s="319"/>
      <c r="GM58" s="319"/>
      <c r="GN58" s="319"/>
      <c r="GO58" s="319"/>
      <c r="GP58" s="319"/>
      <c r="GQ58" s="319"/>
      <c r="GR58" s="319"/>
      <c r="GS58" s="319"/>
      <c r="GT58" s="319"/>
      <c r="GU58" s="319"/>
      <c r="GV58" s="319"/>
      <c r="GW58" s="319"/>
      <c r="GX58" s="319"/>
      <c r="GY58" s="319"/>
      <c r="GZ58" s="319"/>
      <c r="HA58" s="319"/>
      <c r="HB58" s="319"/>
      <c r="HC58" s="319"/>
      <c r="HD58" s="319"/>
      <c r="HE58" s="319"/>
      <c r="HF58" s="319"/>
      <c r="HG58" s="319"/>
      <c r="HH58" s="319"/>
      <c r="HI58" s="319"/>
      <c r="HJ58" s="319"/>
      <c r="HK58" s="319"/>
      <c r="HL58" s="319"/>
      <c r="HM58" s="319"/>
      <c r="HN58" s="319"/>
      <c r="HO58" s="319"/>
      <c r="HP58" s="319"/>
      <c r="HQ58" s="319"/>
      <c r="HR58" s="319"/>
      <c r="HS58" s="319"/>
      <c r="HT58" s="319"/>
      <c r="HU58" s="319"/>
      <c r="HV58" s="319"/>
      <c r="HW58" s="319"/>
      <c r="HX58" s="319"/>
      <c r="HY58" s="319"/>
      <c r="HZ58" s="319"/>
      <c r="IA58" s="319"/>
      <c r="IB58" s="319"/>
      <c r="IC58" s="319"/>
      <c r="ID58" s="319"/>
      <c r="IE58" s="319"/>
      <c r="IF58" s="319"/>
      <c r="IG58" s="319"/>
      <c r="IH58" s="319"/>
      <c r="II58" s="319"/>
      <c r="IJ58" s="319"/>
      <c r="IK58" s="319"/>
      <c r="IL58" s="319"/>
      <c r="IM58" s="319"/>
      <c r="IN58" s="319"/>
      <c r="IO58" s="319"/>
      <c r="IP58" s="319"/>
      <c r="IQ58" s="319"/>
      <c r="IR58" s="319"/>
      <c r="IS58" s="319"/>
      <c r="IT58" s="319"/>
      <c r="IU58" s="319"/>
      <c r="IV58" s="319"/>
      <c r="IW58" s="319"/>
      <c r="IX58" s="319"/>
      <c r="IY58" s="319"/>
      <c r="IZ58" s="319"/>
      <c r="JA58" s="319"/>
      <c r="JB58" s="319"/>
      <c r="JC58" s="319"/>
      <c r="JD58" s="319"/>
      <c r="JE58" s="319"/>
      <c r="JF58" s="319"/>
      <c r="JG58" s="319"/>
      <c r="JH58" s="319"/>
      <c r="JI58" s="319"/>
      <c r="JJ58" s="319"/>
      <c r="JK58" s="319"/>
      <c r="JL58" s="319"/>
      <c r="JM58" s="319"/>
      <c r="JN58" s="319"/>
      <c r="JO58" s="319"/>
      <c r="JP58" s="319"/>
      <c r="JQ58" s="319"/>
      <c r="JR58" s="319"/>
      <c r="JS58" s="319"/>
      <c r="JT58" s="319"/>
      <c r="JU58" s="319"/>
      <c r="JV58" s="319"/>
      <c r="JW58" s="319"/>
      <c r="JX58" s="319"/>
      <c r="JY58" s="319"/>
      <c r="JZ58" s="319"/>
      <c r="KA58" s="319"/>
      <c r="KB58" s="319"/>
      <c r="KC58" s="319"/>
      <c r="KD58" s="319"/>
      <c r="KE58" s="319"/>
      <c r="KF58" s="319"/>
      <c r="KG58" s="319"/>
      <c r="KH58" s="319"/>
      <c r="KI58" s="319"/>
      <c r="KJ58" s="319"/>
      <c r="KK58" s="319"/>
      <c r="KL58" s="319"/>
      <c r="KM58" s="319"/>
      <c r="KN58" s="319"/>
      <c r="KO58" s="319"/>
      <c r="KP58" s="319"/>
      <c r="KQ58" s="319"/>
      <c r="KR58" s="319"/>
      <c r="KS58" s="319"/>
      <c r="KT58" s="319"/>
      <c r="KU58" s="319"/>
      <c r="KV58" s="319"/>
      <c r="KW58" s="319"/>
      <c r="KX58" s="319"/>
      <c r="KY58" s="319"/>
      <c r="KZ58" s="319"/>
      <c r="LA58" s="319"/>
      <c r="LB58" s="319"/>
      <c r="LC58" s="319"/>
      <c r="LD58" s="319"/>
      <c r="LE58" s="319"/>
      <c r="LF58" s="319"/>
      <c r="LG58" s="319"/>
      <c r="LH58" s="319"/>
      <c r="LI58" s="319"/>
      <c r="LJ58" s="319"/>
      <c r="LK58" s="319"/>
      <c r="LL58" s="319"/>
      <c r="LM58" s="319"/>
      <c r="LN58" s="319"/>
      <c r="LO58" s="319"/>
      <c r="LP58" s="319"/>
      <c r="LQ58" s="319"/>
      <c r="LR58" s="319"/>
      <c r="LS58" s="319"/>
      <c r="LT58" s="319"/>
      <c r="LU58" s="319"/>
      <c r="LV58" s="319"/>
      <c r="LW58" s="319"/>
      <c r="LX58" s="319"/>
      <c r="LY58" s="319"/>
      <c r="LZ58" s="319"/>
      <c r="MA58" s="319"/>
      <c r="MB58" s="319"/>
      <c r="MC58" s="319"/>
      <c r="MD58" s="319"/>
      <c r="ME58" s="319"/>
      <c r="MF58" s="319"/>
      <c r="MG58" s="319"/>
      <c r="MH58" s="319"/>
      <c r="MI58" s="319"/>
      <c r="MJ58" s="319"/>
      <c r="MK58" s="319"/>
      <c r="ML58" s="319"/>
      <c r="MM58" s="319"/>
      <c r="MN58" s="319"/>
      <c r="MO58" s="319"/>
      <c r="MP58" s="319"/>
      <c r="MQ58" s="319"/>
      <c r="MS58" s="241"/>
      <c r="MT58" s="373">
        <f t="shared" si="39"/>
        <v>0</v>
      </c>
      <c r="MU58" s="365">
        <f t="shared" si="41"/>
        <v>0</v>
      </c>
      <c r="MV58" s="365">
        <f t="shared" si="23"/>
        <v>0</v>
      </c>
      <c r="MW58" s="365"/>
      <c r="MX58" s="365">
        <f t="shared" si="24"/>
        <v>0</v>
      </c>
      <c r="MY58" s="365"/>
      <c r="MZ58" s="365">
        <f t="shared" si="25"/>
        <v>0</v>
      </c>
      <c r="NA58" s="365"/>
      <c r="NB58" s="365">
        <f t="shared" si="26"/>
        <v>0</v>
      </c>
      <c r="NC58" s="365"/>
      <c r="ND58" s="365">
        <f t="shared" si="27"/>
        <v>0</v>
      </c>
      <c r="NE58" s="365"/>
      <c r="NF58" s="365">
        <f t="shared" si="28"/>
        <v>0</v>
      </c>
      <c r="NG58" s="365"/>
      <c r="NH58" s="365">
        <f t="shared" si="29"/>
        <v>0</v>
      </c>
      <c r="NI58" s="365"/>
      <c r="NJ58" s="365">
        <f t="shared" si="30"/>
        <v>0</v>
      </c>
      <c r="NK58" s="365"/>
      <c r="NL58" s="365">
        <f t="shared" si="40"/>
        <v>0</v>
      </c>
      <c r="NM58" s="366"/>
      <c r="NN58" s="370"/>
      <c r="NR58" s="318">
        <f t="shared" si="31"/>
        <v>0</v>
      </c>
      <c r="NS58" s="318">
        <f t="shared" si="32"/>
        <v>0</v>
      </c>
      <c r="NT58" s="318">
        <f t="shared" si="33"/>
        <v>0</v>
      </c>
    </row>
    <row r="59" spans="1:384" s="318" customFormat="1" ht="10.199999999999999" customHeight="1" x14ac:dyDescent="0.3">
      <c r="A59" s="25"/>
      <c r="B59" s="389"/>
      <c r="C59" s="424"/>
      <c r="D59" s="15"/>
      <c r="E59" s="106"/>
      <c r="F59" s="106"/>
      <c r="G59" s="106"/>
      <c r="H59" s="399"/>
      <c r="I59" s="381">
        <f>Prenoms!$B$22</f>
        <v>0</v>
      </c>
      <c r="J59" s="382"/>
      <c r="K59" s="382"/>
      <c r="L59" s="382"/>
      <c r="M59" s="382"/>
      <c r="N59" s="68" t="str">
        <f>IF(NL59&lt;&gt;0,"",IF(Conges!G$56=0,"",Conges!G$56))</f>
        <v/>
      </c>
      <c r="O59" s="69"/>
      <c r="P59" s="70"/>
      <c r="Q59" s="70"/>
      <c r="R59" s="70"/>
      <c r="S59" s="70"/>
      <c r="T59" s="70"/>
      <c r="U59" s="70"/>
      <c r="V59" s="71"/>
      <c r="W59" s="69"/>
      <c r="X59" s="70"/>
      <c r="Y59" s="70"/>
      <c r="Z59" s="70"/>
      <c r="AA59" s="70"/>
      <c r="AB59" s="70"/>
      <c r="AC59" s="70"/>
      <c r="AD59" s="71"/>
      <c r="AE59" s="69"/>
      <c r="AF59" s="70"/>
      <c r="AG59" s="70"/>
      <c r="AH59" s="70"/>
      <c r="AI59" s="70"/>
      <c r="AJ59" s="71"/>
      <c r="AK59" s="69"/>
      <c r="AL59" s="70"/>
      <c r="AM59" s="70"/>
      <c r="AN59" s="70"/>
      <c r="AO59" s="70"/>
      <c r="AP59" s="70"/>
      <c r="AQ59" s="70"/>
      <c r="AR59" s="70"/>
      <c r="AS59" s="70"/>
      <c r="AT59" s="71"/>
      <c r="AU59" s="69"/>
      <c r="AV59" s="70"/>
      <c r="AW59" s="70"/>
      <c r="AX59" s="70"/>
      <c r="AY59" s="70"/>
      <c r="AZ59" s="70"/>
      <c r="BA59" s="70"/>
      <c r="BB59" s="71"/>
      <c r="BC59" s="72">
        <f>IF(NL59&lt;&gt;0,(IF(Conges!G$56=0,0,3)),0)</f>
        <v>0</v>
      </c>
      <c r="BD59" s="417"/>
      <c r="BE59" s="392">
        <f>IF(OR(Conges!G$56="A",Conges!G$56="V"),Prenoms!L$22,NL59)</f>
        <v>0</v>
      </c>
      <c r="BF59" s="393"/>
      <c r="BG59" s="289"/>
      <c r="BH59" s="290">
        <f t="shared" si="34"/>
        <v>0</v>
      </c>
      <c r="BI59" s="291" t="str">
        <f t="shared" si="21"/>
        <v/>
      </c>
      <c r="BJ59" s="305">
        <v>0</v>
      </c>
      <c r="BK59" s="306">
        <f t="shared" si="35"/>
        <v>0</v>
      </c>
      <c r="BL59" s="307">
        <f t="shared" si="36"/>
        <v>0</v>
      </c>
      <c r="BM59" s="307">
        <f t="shared" si="37"/>
        <v>0</v>
      </c>
      <c r="BN59" s="307">
        <f>SUM('Heures Pointage'!$TD$7:$TE$7)</f>
        <v>0</v>
      </c>
      <c r="BO59" s="307">
        <f>SUM('Heures et Indemnites'!$TD$7:$TE$7)</f>
        <v>0</v>
      </c>
      <c r="BP59" s="308">
        <f t="shared" si="38"/>
        <v>0</v>
      </c>
      <c r="BQ59" s="308">
        <f>'Heures Pointage'!$UB$7</f>
        <v>0</v>
      </c>
      <c r="BR59" s="309">
        <f>$BH$1074</f>
        <v>0</v>
      </c>
      <c r="BS59" s="150">
        <f>Prenoms!$C$22</f>
        <v>0</v>
      </c>
      <c r="BT59" s="153"/>
      <c r="BU59" s="323">
        <f>SUM('Heures et Indemnites'!$TD$7:$TE$7)</f>
        <v>0</v>
      </c>
      <c r="BV59" s="236">
        <f>SUM('Heures et Indemnites'!$TD$6:$TE$7)</f>
        <v>0</v>
      </c>
      <c r="BW59" s="323"/>
      <c r="BX59" s="236"/>
      <c r="BY59" s="319"/>
      <c r="BZ59" s="319"/>
      <c r="CA59" s="319"/>
      <c r="CB59" s="319"/>
      <c r="CC59" s="319"/>
      <c r="CD59" s="319"/>
      <c r="CE59" s="319"/>
      <c r="CF59" s="319"/>
      <c r="CG59" s="319"/>
      <c r="CH59" s="319"/>
      <c r="CI59" s="319"/>
      <c r="CJ59" s="319"/>
      <c r="CK59" s="319"/>
      <c r="CL59" s="319"/>
      <c r="CM59" s="319"/>
      <c r="CN59" s="319"/>
      <c r="CO59" s="319"/>
      <c r="CP59" s="319"/>
      <c r="CQ59" s="319"/>
      <c r="CR59" s="319"/>
      <c r="CS59" s="319"/>
      <c r="CT59" s="319"/>
      <c r="CU59" s="319"/>
      <c r="CV59" s="319"/>
      <c r="CW59" s="319"/>
      <c r="CX59" s="319"/>
      <c r="CY59" s="319"/>
      <c r="CZ59" s="319"/>
      <c r="DA59" s="319"/>
      <c r="DB59" s="319"/>
      <c r="DC59" s="319"/>
      <c r="DD59" s="319"/>
      <c r="DE59" s="319"/>
      <c r="DF59" s="319"/>
      <c r="DG59" s="319"/>
      <c r="DH59" s="319"/>
      <c r="DI59" s="319"/>
      <c r="DJ59" s="319"/>
      <c r="DK59" s="319"/>
      <c r="DL59" s="319"/>
      <c r="DM59" s="319"/>
      <c r="DN59" s="319"/>
      <c r="DO59" s="319"/>
      <c r="DP59" s="319"/>
      <c r="DQ59" s="319"/>
      <c r="DR59" s="319"/>
      <c r="DS59" s="319"/>
      <c r="DT59" s="319"/>
      <c r="DU59" s="319"/>
      <c r="DV59" s="319"/>
      <c r="DW59" s="319"/>
      <c r="DX59" s="319"/>
      <c r="DY59" s="319"/>
      <c r="DZ59" s="319"/>
      <c r="EA59" s="319"/>
      <c r="EB59" s="319"/>
      <c r="EC59" s="319"/>
      <c r="ED59" s="319"/>
      <c r="EE59" s="319"/>
      <c r="EF59" s="319"/>
      <c r="EG59" s="319"/>
      <c r="EH59" s="319"/>
      <c r="EI59" s="319"/>
      <c r="EJ59" s="319"/>
      <c r="EK59" s="319"/>
      <c r="EL59" s="319"/>
      <c r="EM59" s="319"/>
      <c r="EN59" s="319"/>
      <c r="EO59" s="319"/>
      <c r="EP59" s="319"/>
      <c r="EQ59" s="319"/>
      <c r="ER59" s="319"/>
      <c r="ES59" s="319"/>
      <c r="ET59" s="319"/>
      <c r="EU59" s="319"/>
      <c r="EV59" s="319"/>
      <c r="EW59" s="319"/>
      <c r="EX59" s="319"/>
      <c r="EY59" s="319"/>
      <c r="EZ59" s="319"/>
      <c r="FA59" s="319"/>
      <c r="FB59" s="319"/>
      <c r="FC59" s="319"/>
      <c r="FD59" s="319"/>
      <c r="FE59" s="319"/>
      <c r="FF59" s="319"/>
      <c r="FG59" s="319"/>
      <c r="FH59" s="319"/>
      <c r="FI59" s="319"/>
      <c r="FJ59" s="319"/>
      <c r="FK59" s="319"/>
      <c r="FL59" s="319"/>
      <c r="FM59" s="319"/>
      <c r="FN59" s="319"/>
      <c r="FO59" s="319"/>
      <c r="FP59" s="319"/>
      <c r="FQ59" s="319"/>
      <c r="FR59" s="319"/>
      <c r="FS59" s="319"/>
      <c r="FT59" s="319"/>
      <c r="FU59" s="319"/>
      <c r="FV59" s="319"/>
      <c r="FW59" s="319"/>
      <c r="FX59" s="319"/>
      <c r="FY59" s="319"/>
      <c r="FZ59" s="319"/>
      <c r="GA59" s="319"/>
      <c r="GB59" s="319"/>
      <c r="GC59" s="319"/>
      <c r="GD59" s="319"/>
      <c r="GE59" s="319"/>
      <c r="GF59" s="319"/>
      <c r="GG59" s="319"/>
      <c r="GH59" s="319"/>
      <c r="GI59" s="319"/>
      <c r="GJ59" s="319"/>
      <c r="GK59" s="319"/>
      <c r="GL59" s="319"/>
      <c r="GM59" s="319"/>
      <c r="GN59" s="319"/>
      <c r="GO59" s="319"/>
      <c r="GP59" s="319"/>
      <c r="GQ59" s="319"/>
      <c r="GR59" s="319"/>
      <c r="GS59" s="319"/>
      <c r="GT59" s="319"/>
      <c r="GU59" s="319"/>
      <c r="GV59" s="319"/>
      <c r="GW59" s="319"/>
      <c r="GX59" s="319"/>
      <c r="GY59" s="319"/>
      <c r="GZ59" s="319"/>
      <c r="HA59" s="319"/>
      <c r="HB59" s="319"/>
      <c r="HC59" s="319"/>
      <c r="HD59" s="319"/>
      <c r="HE59" s="319"/>
      <c r="HF59" s="319"/>
      <c r="HG59" s="319"/>
      <c r="HH59" s="319"/>
      <c r="HI59" s="319"/>
      <c r="HJ59" s="319"/>
      <c r="HK59" s="319"/>
      <c r="HL59" s="319"/>
      <c r="HM59" s="319"/>
      <c r="HN59" s="319"/>
      <c r="HO59" s="319"/>
      <c r="HP59" s="319"/>
      <c r="HQ59" s="319"/>
      <c r="HR59" s="319"/>
      <c r="HS59" s="319"/>
      <c r="HT59" s="319"/>
      <c r="HU59" s="319"/>
      <c r="HV59" s="319"/>
      <c r="HW59" s="319"/>
      <c r="HX59" s="319"/>
      <c r="HY59" s="319"/>
      <c r="HZ59" s="319"/>
      <c r="IA59" s="319"/>
      <c r="IB59" s="319"/>
      <c r="IC59" s="319"/>
      <c r="ID59" s="319"/>
      <c r="IE59" s="319"/>
      <c r="IF59" s="319"/>
      <c r="IG59" s="319"/>
      <c r="IH59" s="319"/>
      <c r="II59" s="319"/>
      <c r="IJ59" s="319"/>
      <c r="IK59" s="319"/>
      <c r="IL59" s="319"/>
      <c r="IM59" s="319"/>
      <c r="IN59" s="319"/>
      <c r="IO59" s="319"/>
      <c r="IP59" s="319"/>
      <c r="IQ59" s="319"/>
      <c r="IR59" s="319"/>
      <c r="IS59" s="319"/>
      <c r="IT59" s="319"/>
      <c r="IU59" s="319"/>
      <c r="IV59" s="319"/>
      <c r="IW59" s="319"/>
      <c r="IX59" s="319"/>
      <c r="IY59" s="319"/>
      <c r="IZ59" s="319"/>
      <c r="JA59" s="319"/>
      <c r="JB59" s="319"/>
      <c r="JC59" s="319"/>
      <c r="JD59" s="319"/>
      <c r="JE59" s="319"/>
      <c r="JF59" s="319"/>
      <c r="JG59" s="319"/>
      <c r="JH59" s="319"/>
      <c r="JI59" s="319"/>
      <c r="JJ59" s="319"/>
      <c r="JK59" s="319"/>
      <c r="JL59" s="319"/>
      <c r="JM59" s="319"/>
      <c r="JN59" s="319"/>
      <c r="JO59" s="319"/>
      <c r="JP59" s="319"/>
      <c r="JQ59" s="319"/>
      <c r="JR59" s="319"/>
      <c r="JS59" s="319"/>
      <c r="JT59" s="319"/>
      <c r="JU59" s="319"/>
      <c r="JV59" s="319"/>
      <c r="JW59" s="319"/>
      <c r="JX59" s="319"/>
      <c r="JY59" s="319"/>
      <c r="JZ59" s="319"/>
      <c r="KA59" s="319"/>
      <c r="KB59" s="319"/>
      <c r="KC59" s="319"/>
      <c r="KD59" s="319"/>
      <c r="KE59" s="319"/>
      <c r="KF59" s="319"/>
      <c r="KG59" s="319"/>
      <c r="KH59" s="319"/>
      <c r="KI59" s="319"/>
      <c r="KJ59" s="319"/>
      <c r="KK59" s="319"/>
      <c r="KL59" s="319"/>
      <c r="KM59" s="319"/>
      <c r="KN59" s="319"/>
      <c r="KO59" s="319"/>
      <c r="KP59" s="319"/>
      <c r="KQ59" s="319"/>
      <c r="KR59" s="319"/>
      <c r="KS59" s="319"/>
      <c r="KT59" s="319"/>
      <c r="KU59" s="319"/>
      <c r="KV59" s="319"/>
      <c r="KW59" s="319"/>
      <c r="KX59" s="319"/>
      <c r="KY59" s="319"/>
      <c r="KZ59" s="319"/>
      <c r="LA59" s="319"/>
      <c r="LB59" s="319"/>
      <c r="LC59" s="319"/>
      <c r="LD59" s="319"/>
      <c r="LE59" s="319"/>
      <c r="LF59" s="319"/>
      <c r="LG59" s="319"/>
      <c r="LH59" s="319"/>
      <c r="LI59" s="319"/>
      <c r="LJ59" s="319"/>
      <c r="LK59" s="319"/>
      <c r="LL59" s="319"/>
      <c r="LM59" s="319"/>
      <c r="LN59" s="319"/>
      <c r="LO59" s="319"/>
      <c r="LP59" s="319"/>
      <c r="LQ59" s="319"/>
      <c r="LR59" s="319"/>
      <c r="LS59" s="319"/>
      <c r="LT59" s="319"/>
      <c r="LU59" s="319"/>
      <c r="LV59" s="319"/>
      <c r="LW59" s="319"/>
      <c r="LX59" s="319"/>
      <c r="LY59" s="319"/>
      <c r="LZ59" s="319"/>
      <c r="MA59" s="319"/>
      <c r="MB59" s="319"/>
      <c r="MC59" s="319"/>
      <c r="MD59" s="319"/>
      <c r="ME59" s="319"/>
      <c r="MF59" s="319"/>
      <c r="MG59" s="319"/>
      <c r="MH59" s="319"/>
      <c r="MI59" s="319"/>
      <c r="MJ59" s="319"/>
      <c r="MK59" s="319"/>
      <c r="ML59" s="319"/>
      <c r="MM59" s="319"/>
      <c r="MN59" s="319"/>
      <c r="MO59" s="319"/>
      <c r="MP59" s="319"/>
      <c r="MQ59" s="319"/>
      <c r="MS59" s="241"/>
      <c r="MT59" s="362">
        <f t="shared" si="39"/>
        <v>0</v>
      </c>
      <c r="MU59" s="363">
        <f t="shared" si="41"/>
        <v>0</v>
      </c>
      <c r="MV59" s="363">
        <f t="shared" si="23"/>
        <v>0</v>
      </c>
      <c r="MW59" s="363"/>
      <c r="MX59" s="363">
        <f t="shared" si="24"/>
        <v>0</v>
      </c>
      <c r="MY59" s="363"/>
      <c r="MZ59" s="363">
        <f t="shared" si="25"/>
        <v>0</v>
      </c>
      <c r="NA59" s="363"/>
      <c r="NB59" s="363">
        <f t="shared" si="26"/>
        <v>0</v>
      </c>
      <c r="NC59" s="363"/>
      <c r="ND59" s="363">
        <f t="shared" si="27"/>
        <v>0</v>
      </c>
      <c r="NE59" s="363"/>
      <c r="NF59" s="363">
        <f t="shared" si="28"/>
        <v>0</v>
      </c>
      <c r="NG59" s="363"/>
      <c r="NH59" s="363">
        <f t="shared" si="29"/>
        <v>0</v>
      </c>
      <c r="NI59" s="363"/>
      <c r="NJ59" s="363">
        <f t="shared" si="30"/>
        <v>0</v>
      </c>
      <c r="NK59" s="363"/>
      <c r="NL59" s="363">
        <f t="shared" si="40"/>
        <v>0</v>
      </c>
      <c r="NM59" s="364"/>
      <c r="NN59" s="370"/>
      <c r="NR59" s="318">
        <f t="shared" si="31"/>
        <v>0</v>
      </c>
      <c r="NS59" s="318">
        <f t="shared" si="32"/>
        <v>0</v>
      </c>
      <c r="NT59" s="318">
        <f t="shared" si="33"/>
        <v>0</v>
      </c>
    </row>
    <row r="60" spans="1:384" s="318" customFormat="1" ht="10.199999999999999" customHeight="1" x14ac:dyDescent="0.3">
      <c r="A60" s="25"/>
      <c r="B60" s="389"/>
      <c r="C60" s="424"/>
      <c r="D60" s="15"/>
      <c r="E60" s="106"/>
      <c r="F60" s="106"/>
      <c r="G60" s="106"/>
      <c r="H60" s="399"/>
      <c r="I60" s="394">
        <f>Prenoms!$B$23</f>
        <v>0</v>
      </c>
      <c r="J60" s="395"/>
      <c r="K60" s="395"/>
      <c r="L60" s="395"/>
      <c r="M60" s="395"/>
      <c r="N60" s="81" t="str">
        <f>IF(NL60&lt;&gt;0,"",IF(Conges!G$57=0,"",Conges!G$57))</f>
        <v/>
      </c>
      <c r="O60" s="82"/>
      <c r="P60" s="83"/>
      <c r="Q60" s="83"/>
      <c r="R60" s="83"/>
      <c r="S60" s="83"/>
      <c r="T60" s="83"/>
      <c r="U60" s="83"/>
      <c r="V60" s="84"/>
      <c r="W60" s="82"/>
      <c r="X60" s="83"/>
      <c r="Y60" s="83"/>
      <c r="Z60" s="83"/>
      <c r="AA60" s="83"/>
      <c r="AB60" s="83"/>
      <c r="AC60" s="83"/>
      <c r="AD60" s="84"/>
      <c r="AE60" s="82"/>
      <c r="AF60" s="83"/>
      <c r="AG60" s="83"/>
      <c r="AH60" s="83"/>
      <c r="AI60" s="83"/>
      <c r="AJ60" s="84"/>
      <c r="AK60" s="82"/>
      <c r="AL60" s="83"/>
      <c r="AM60" s="83"/>
      <c r="AN60" s="83"/>
      <c r="AO60" s="83"/>
      <c r="AP60" s="83"/>
      <c r="AQ60" s="83"/>
      <c r="AR60" s="83"/>
      <c r="AS60" s="83"/>
      <c r="AT60" s="84"/>
      <c r="AU60" s="82"/>
      <c r="AV60" s="83"/>
      <c r="AW60" s="83"/>
      <c r="AX60" s="83"/>
      <c r="AY60" s="83"/>
      <c r="AZ60" s="83"/>
      <c r="BA60" s="83"/>
      <c r="BB60" s="84"/>
      <c r="BC60" s="85">
        <f>IF(NL60&lt;&gt;0,(IF(Conges!G$57=0,0,3)),0)</f>
        <v>0</v>
      </c>
      <c r="BD60" s="417"/>
      <c r="BE60" s="390">
        <f>IF(OR(Conges!G$57="A",Conges!G$57="V"),Prenoms!L$23,NL60)</f>
        <v>0</v>
      </c>
      <c r="BF60" s="391"/>
      <c r="BG60" s="286"/>
      <c r="BH60" s="287">
        <f t="shared" si="34"/>
        <v>0</v>
      </c>
      <c r="BI60" s="288" t="str">
        <f t="shared" si="21"/>
        <v/>
      </c>
      <c r="BJ60" s="300">
        <v>0</v>
      </c>
      <c r="BK60" s="301">
        <f t="shared" si="35"/>
        <v>0</v>
      </c>
      <c r="BL60" s="302">
        <f t="shared" si="36"/>
        <v>0</v>
      </c>
      <c r="BM60" s="302">
        <f t="shared" si="37"/>
        <v>0</v>
      </c>
      <c r="BN60" s="302">
        <f>SUM('Heures Pointage'!$UD$7:$UE$7)</f>
        <v>0</v>
      </c>
      <c r="BO60" s="302">
        <f>SUM('Heures et Indemnites'!$UD$7:$UE$7)</f>
        <v>0</v>
      </c>
      <c r="BP60" s="303">
        <f t="shared" si="38"/>
        <v>0</v>
      </c>
      <c r="BQ60" s="303">
        <f>'Heures Pointage'!$VB$7</f>
        <v>0</v>
      </c>
      <c r="BR60" s="304">
        <f>$BH$1075</f>
        <v>0</v>
      </c>
      <c r="BS60" s="149">
        <f>Prenoms!$C$23</f>
        <v>0</v>
      </c>
      <c r="BT60" s="180"/>
      <c r="BU60" s="324">
        <f>SUM('Heures et Indemnites'!$UD$7:$UE$7)</f>
        <v>0</v>
      </c>
      <c r="BV60" s="235">
        <f>SUM('Heures et Indemnites'!$UD$6:$UE$7)</f>
        <v>0</v>
      </c>
      <c r="BW60" s="324"/>
      <c r="BX60" s="235"/>
      <c r="BY60" s="319"/>
      <c r="BZ60" s="319"/>
      <c r="CA60" s="319"/>
      <c r="CB60" s="319"/>
      <c r="CC60" s="319"/>
      <c r="CD60" s="319"/>
      <c r="CE60" s="319"/>
      <c r="CF60" s="319"/>
      <c r="CG60" s="319"/>
      <c r="CH60" s="319"/>
      <c r="CI60" s="319"/>
      <c r="CJ60" s="319"/>
      <c r="CK60" s="319"/>
      <c r="CL60" s="319"/>
      <c r="CM60" s="319"/>
      <c r="CN60" s="319"/>
      <c r="CO60" s="319"/>
      <c r="CP60" s="319"/>
      <c r="CQ60" s="319"/>
      <c r="CR60" s="319"/>
      <c r="CS60" s="319"/>
      <c r="CT60" s="319"/>
      <c r="CU60" s="319"/>
      <c r="CV60" s="319"/>
      <c r="CW60" s="319"/>
      <c r="CX60" s="319"/>
      <c r="CY60" s="319"/>
      <c r="CZ60" s="319"/>
      <c r="DA60" s="319"/>
      <c r="DB60" s="319"/>
      <c r="DC60" s="319"/>
      <c r="DD60" s="319"/>
      <c r="DE60" s="319"/>
      <c r="DF60" s="319"/>
      <c r="DG60" s="319"/>
      <c r="DH60" s="319"/>
      <c r="DI60" s="319"/>
      <c r="DJ60" s="319"/>
      <c r="DK60" s="319"/>
      <c r="DL60" s="319"/>
      <c r="DM60" s="319"/>
      <c r="DN60" s="319"/>
      <c r="DO60" s="319"/>
      <c r="DP60" s="319"/>
      <c r="DQ60" s="319"/>
      <c r="DR60" s="319"/>
      <c r="DS60" s="319"/>
      <c r="DT60" s="319"/>
      <c r="DU60" s="319"/>
      <c r="DV60" s="319"/>
      <c r="DW60" s="319"/>
      <c r="DX60" s="319"/>
      <c r="DY60" s="319"/>
      <c r="DZ60" s="319"/>
      <c r="EA60" s="319"/>
      <c r="EB60" s="319"/>
      <c r="EC60" s="319"/>
      <c r="ED60" s="319"/>
      <c r="EE60" s="319"/>
      <c r="EF60" s="319"/>
      <c r="EG60" s="319"/>
      <c r="EH60" s="319"/>
      <c r="EI60" s="319"/>
      <c r="EJ60" s="319"/>
      <c r="EK60" s="319"/>
      <c r="EL60" s="319"/>
      <c r="EM60" s="319"/>
      <c r="EN60" s="319"/>
      <c r="EO60" s="319"/>
      <c r="EP60" s="319"/>
      <c r="EQ60" s="319"/>
      <c r="ER60" s="319"/>
      <c r="ES60" s="319"/>
      <c r="ET60" s="319"/>
      <c r="EU60" s="319"/>
      <c r="EV60" s="319"/>
      <c r="EW60" s="319"/>
      <c r="EX60" s="319"/>
      <c r="EY60" s="319"/>
      <c r="EZ60" s="319"/>
      <c r="FA60" s="319"/>
      <c r="FB60" s="319"/>
      <c r="FC60" s="319"/>
      <c r="FD60" s="319"/>
      <c r="FE60" s="319"/>
      <c r="FF60" s="319"/>
      <c r="FG60" s="319"/>
      <c r="FH60" s="319"/>
      <c r="FI60" s="319"/>
      <c r="FJ60" s="319"/>
      <c r="FK60" s="319"/>
      <c r="FL60" s="319"/>
      <c r="FM60" s="319"/>
      <c r="FN60" s="319"/>
      <c r="FO60" s="319"/>
      <c r="FP60" s="319"/>
      <c r="FQ60" s="319"/>
      <c r="FR60" s="319"/>
      <c r="FS60" s="319"/>
      <c r="FT60" s="319"/>
      <c r="FU60" s="319"/>
      <c r="FV60" s="319"/>
      <c r="FW60" s="319"/>
      <c r="FX60" s="319"/>
      <c r="FY60" s="319"/>
      <c r="FZ60" s="319"/>
      <c r="GA60" s="319"/>
      <c r="GB60" s="319"/>
      <c r="GC60" s="319"/>
      <c r="GD60" s="319"/>
      <c r="GE60" s="319"/>
      <c r="GF60" s="319"/>
      <c r="GG60" s="319"/>
      <c r="GH60" s="319"/>
      <c r="GI60" s="319"/>
      <c r="GJ60" s="319"/>
      <c r="GK60" s="319"/>
      <c r="GL60" s="319"/>
      <c r="GM60" s="319"/>
      <c r="GN60" s="319"/>
      <c r="GO60" s="319"/>
      <c r="GP60" s="319"/>
      <c r="GQ60" s="319"/>
      <c r="GR60" s="319"/>
      <c r="GS60" s="319"/>
      <c r="GT60" s="319"/>
      <c r="GU60" s="319"/>
      <c r="GV60" s="319"/>
      <c r="GW60" s="319"/>
      <c r="GX60" s="319"/>
      <c r="GY60" s="319"/>
      <c r="GZ60" s="319"/>
      <c r="HA60" s="319"/>
      <c r="HB60" s="319"/>
      <c r="HC60" s="319"/>
      <c r="HD60" s="319"/>
      <c r="HE60" s="319"/>
      <c r="HF60" s="319"/>
      <c r="HG60" s="319"/>
      <c r="HH60" s="319"/>
      <c r="HI60" s="319"/>
      <c r="HJ60" s="319"/>
      <c r="HK60" s="319"/>
      <c r="HL60" s="319"/>
      <c r="HM60" s="319"/>
      <c r="HN60" s="319"/>
      <c r="HO60" s="319"/>
      <c r="HP60" s="319"/>
      <c r="HQ60" s="319"/>
      <c r="HR60" s="319"/>
      <c r="HS60" s="319"/>
      <c r="HT60" s="319"/>
      <c r="HU60" s="319"/>
      <c r="HV60" s="319"/>
      <c r="HW60" s="319"/>
      <c r="HX60" s="319"/>
      <c r="HY60" s="319"/>
      <c r="HZ60" s="319"/>
      <c r="IA60" s="319"/>
      <c r="IB60" s="319"/>
      <c r="IC60" s="319"/>
      <c r="ID60" s="319"/>
      <c r="IE60" s="319"/>
      <c r="IF60" s="319"/>
      <c r="IG60" s="319"/>
      <c r="IH60" s="319"/>
      <c r="II60" s="319"/>
      <c r="IJ60" s="319"/>
      <c r="IK60" s="319"/>
      <c r="IL60" s="319"/>
      <c r="IM60" s="319"/>
      <c r="IN60" s="319"/>
      <c r="IO60" s="319"/>
      <c r="IP60" s="319"/>
      <c r="IQ60" s="319"/>
      <c r="IR60" s="319"/>
      <c r="IS60" s="319"/>
      <c r="IT60" s="319"/>
      <c r="IU60" s="319"/>
      <c r="IV60" s="319"/>
      <c r="IW60" s="319"/>
      <c r="IX60" s="319"/>
      <c r="IY60" s="319"/>
      <c r="IZ60" s="319"/>
      <c r="JA60" s="319"/>
      <c r="JB60" s="319"/>
      <c r="JC60" s="319"/>
      <c r="JD60" s="319"/>
      <c r="JE60" s="319"/>
      <c r="JF60" s="319"/>
      <c r="JG60" s="319"/>
      <c r="JH60" s="319"/>
      <c r="JI60" s="319"/>
      <c r="JJ60" s="319"/>
      <c r="JK60" s="319"/>
      <c r="JL60" s="319"/>
      <c r="JM60" s="319"/>
      <c r="JN60" s="319"/>
      <c r="JO60" s="319"/>
      <c r="JP60" s="319"/>
      <c r="JQ60" s="319"/>
      <c r="JR60" s="319"/>
      <c r="JS60" s="319"/>
      <c r="JT60" s="319"/>
      <c r="JU60" s="319"/>
      <c r="JV60" s="319"/>
      <c r="JW60" s="319"/>
      <c r="JX60" s="319"/>
      <c r="JY60" s="319"/>
      <c r="JZ60" s="319"/>
      <c r="KA60" s="319"/>
      <c r="KB60" s="319"/>
      <c r="KC60" s="319"/>
      <c r="KD60" s="319"/>
      <c r="KE60" s="319"/>
      <c r="KF60" s="319"/>
      <c r="KG60" s="319"/>
      <c r="KH60" s="319"/>
      <c r="KI60" s="319"/>
      <c r="KJ60" s="319"/>
      <c r="KK60" s="319"/>
      <c r="KL60" s="319"/>
      <c r="KM60" s="319"/>
      <c r="KN60" s="319"/>
      <c r="KO60" s="319"/>
      <c r="KP60" s="319"/>
      <c r="KQ60" s="319"/>
      <c r="KR60" s="319"/>
      <c r="KS60" s="319"/>
      <c r="KT60" s="319"/>
      <c r="KU60" s="319"/>
      <c r="KV60" s="319"/>
      <c r="KW60" s="319"/>
      <c r="KX60" s="319"/>
      <c r="KY60" s="319"/>
      <c r="KZ60" s="319"/>
      <c r="LA60" s="319"/>
      <c r="LB60" s="319"/>
      <c r="LC60" s="319"/>
      <c r="LD60" s="319"/>
      <c r="LE60" s="319"/>
      <c r="LF60" s="319"/>
      <c r="LG60" s="319"/>
      <c r="LH60" s="319"/>
      <c r="LI60" s="319"/>
      <c r="LJ60" s="319"/>
      <c r="LK60" s="319"/>
      <c r="LL60" s="319"/>
      <c r="LM60" s="319"/>
      <c r="LN60" s="319"/>
      <c r="LO60" s="319"/>
      <c r="LP60" s="319"/>
      <c r="LQ60" s="319"/>
      <c r="LR60" s="319"/>
      <c r="LS60" s="319"/>
      <c r="LT60" s="319"/>
      <c r="LU60" s="319"/>
      <c r="LV60" s="319"/>
      <c r="LW60" s="319"/>
      <c r="LX60" s="319"/>
      <c r="LY60" s="319"/>
      <c r="LZ60" s="319"/>
      <c r="MA60" s="319"/>
      <c r="MB60" s="319"/>
      <c r="MC60" s="319"/>
      <c r="MD60" s="319"/>
      <c r="ME60" s="319"/>
      <c r="MF60" s="319"/>
      <c r="MG60" s="319"/>
      <c r="MH60" s="319"/>
      <c r="MI60" s="319"/>
      <c r="MJ60" s="319"/>
      <c r="MK60" s="319"/>
      <c r="ML60" s="319"/>
      <c r="MM60" s="319"/>
      <c r="MN60" s="319"/>
      <c r="MO60" s="319"/>
      <c r="MP60" s="319"/>
      <c r="MQ60" s="319"/>
      <c r="MS60" s="241"/>
      <c r="MT60" s="373">
        <f t="shared" si="39"/>
        <v>0</v>
      </c>
      <c r="MU60" s="365">
        <f t="shared" si="41"/>
        <v>0</v>
      </c>
      <c r="MV60" s="365">
        <f t="shared" si="23"/>
        <v>0</v>
      </c>
      <c r="MW60" s="365"/>
      <c r="MX60" s="365">
        <f t="shared" si="24"/>
        <v>0</v>
      </c>
      <c r="MY60" s="365"/>
      <c r="MZ60" s="365">
        <f t="shared" si="25"/>
        <v>0</v>
      </c>
      <c r="NA60" s="365"/>
      <c r="NB60" s="365">
        <f t="shared" si="26"/>
        <v>0</v>
      </c>
      <c r="NC60" s="365"/>
      <c r="ND60" s="365">
        <f t="shared" si="27"/>
        <v>0</v>
      </c>
      <c r="NE60" s="365"/>
      <c r="NF60" s="365">
        <f t="shared" si="28"/>
        <v>0</v>
      </c>
      <c r="NG60" s="365"/>
      <c r="NH60" s="365">
        <f t="shared" si="29"/>
        <v>0</v>
      </c>
      <c r="NI60" s="365"/>
      <c r="NJ60" s="365">
        <f t="shared" si="30"/>
        <v>0</v>
      </c>
      <c r="NK60" s="365"/>
      <c r="NL60" s="365">
        <f t="shared" si="40"/>
        <v>0</v>
      </c>
      <c r="NM60" s="366"/>
      <c r="NN60" s="370"/>
      <c r="NR60" s="318">
        <f t="shared" si="31"/>
        <v>0</v>
      </c>
      <c r="NS60" s="318">
        <f t="shared" si="32"/>
        <v>0</v>
      </c>
      <c r="NT60" s="318">
        <f t="shared" si="33"/>
        <v>0</v>
      </c>
    </row>
    <row r="61" spans="1:384" s="318" customFormat="1" ht="10.199999999999999" customHeight="1" x14ac:dyDescent="0.3">
      <c r="A61" s="25"/>
      <c r="B61" s="389"/>
      <c r="C61" s="424"/>
      <c r="D61" s="15"/>
      <c r="E61" s="106"/>
      <c r="F61" s="106"/>
      <c r="G61" s="106"/>
      <c r="H61" s="399"/>
      <c r="I61" s="381">
        <f>Prenoms!$B$24</f>
        <v>0</v>
      </c>
      <c r="J61" s="382"/>
      <c r="K61" s="382"/>
      <c r="L61" s="382"/>
      <c r="M61" s="382"/>
      <c r="N61" s="68" t="str">
        <f>IF(NL61&lt;&gt;0,"",IF(Conges!G$58=0,"",Conges!G$58))</f>
        <v/>
      </c>
      <c r="O61" s="69"/>
      <c r="P61" s="70"/>
      <c r="Q61" s="70"/>
      <c r="R61" s="70"/>
      <c r="S61" s="70"/>
      <c r="T61" s="70"/>
      <c r="U61" s="70"/>
      <c r="V61" s="71"/>
      <c r="W61" s="69"/>
      <c r="X61" s="70"/>
      <c r="Y61" s="70"/>
      <c r="Z61" s="70"/>
      <c r="AA61" s="70"/>
      <c r="AB61" s="70"/>
      <c r="AC61" s="70"/>
      <c r="AD61" s="71"/>
      <c r="AE61" s="69"/>
      <c r="AF61" s="70"/>
      <c r="AG61" s="70"/>
      <c r="AH61" s="70"/>
      <c r="AI61" s="70"/>
      <c r="AJ61" s="71"/>
      <c r="AK61" s="69"/>
      <c r="AL61" s="70"/>
      <c r="AM61" s="70"/>
      <c r="AN61" s="70"/>
      <c r="AO61" s="70"/>
      <c r="AP61" s="70"/>
      <c r="AQ61" s="70"/>
      <c r="AR61" s="70"/>
      <c r="AS61" s="70"/>
      <c r="AT61" s="71"/>
      <c r="AU61" s="69"/>
      <c r="AV61" s="70"/>
      <c r="AW61" s="70"/>
      <c r="AX61" s="70"/>
      <c r="AY61" s="70"/>
      <c r="AZ61" s="70"/>
      <c r="BA61" s="70"/>
      <c r="BB61" s="71"/>
      <c r="BC61" s="72">
        <f>IF(NL61&lt;&gt;0,(IF(Conges!G$58=0,0,3)),0)</f>
        <v>0</v>
      </c>
      <c r="BD61" s="417"/>
      <c r="BE61" s="392">
        <f>IF(OR(Conges!G$58="A",Conges!G$58="V"),Prenoms!L$24,NL61)</f>
        <v>0</v>
      </c>
      <c r="BF61" s="393"/>
      <c r="BG61" s="289"/>
      <c r="BH61" s="290">
        <f t="shared" si="34"/>
        <v>0</v>
      </c>
      <c r="BI61" s="291" t="str">
        <f t="shared" si="21"/>
        <v/>
      </c>
      <c r="BJ61" s="305">
        <v>0</v>
      </c>
      <c r="BK61" s="306">
        <f t="shared" si="35"/>
        <v>0</v>
      </c>
      <c r="BL61" s="307">
        <f t="shared" si="36"/>
        <v>0</v>
      </c>
      <c r="BM61" s="307">
        <f t="shared" si="37"/>
        <v>0</v>
      </c>
      <c r="BN61" s="307">
        <f>SUM('Heures Pointage'!$VD$7:$VE$7)</f>
        <v>0</v>
      </c>
      <c r="BO61" s="307">
        <f>SUM('Heures et Indemnites'!$VD$7:$VE$7)</f>
        <v>0</v>
      </c>
      <c r="BP61" s="308">
        <f t="shared" si="38"/>
        <v>0</v>
      </c>
      <c r="BQ61" s="308">
        <f>'Heures Pointage'!$WB$7</f>
        <v>0</v>
      </c>
      <c r="BR61" s="309">
        <f>$BH$1076</f>
        <v>0</v>
      </c>
      <c r="BS61" s="150">
        <f>Prenoms!$C$24</f>
        <v>0</v>
      </c>
      <c r="BT61" s="153"/>
      <c r="BU61" s="323">
        <f>SUM('Heures et Indemnites'!$VD$7:$VE$7)</f>
        <v>0</v>
      </c>
      <c r="BV61" s="236">
        <f>SUM('Heures et Indemnites'!$VD$6:$VE$7)</f>
        <v>0</v>
      </c>
      <c r="BW61" s="323"/>
      <c r="BX61" s="236"/>
      <c r="BY61" s="319"/>
      <c r="BZ61" s="319"/>
      <c r="CA61" s="319"/>
      <c r="CB61" s="319"/>
      <c r="CC61" s="319"/>
      <c r="CD61" s="319"/>
      <c r="CE61" s="319"/>
      <c r="CF61" s="319"/>
      <c r="CG61" s="319"/>
      <c r="CH61" s="319"/>
      <c r="CI61" s="319"/>
      <c r="CJ61" s="319"/>
      <c r="CK61" s="319"/>
      <c r="CL61" s="319"/>
      <c r="CM61" s="319"/>
      <c r="CN61" s="319"/>
      <c r="CO61" s="319"/>
      <c r="CP61" s="319"/>
      <c r="CQ61" s="319"/>
      <c r="CR61" s="319"/>
      <c r="CS61" s="319"/>
      <c r="CT61" s="319"/>
      <c r="CU61" s="319"/>
      <c r="CV61" s="319"/>
      <c r="CW61" s="319"/>
      <c r="CX61" s="319"/>
      <c r="CY61" s="319"/>
      <c r="CZ61" s="319"/>
      <c r="DA61" s="319"/>
      <c r="DB61" s="319"/>
      <c r="DC61" s="319"/>
      <c r="DD61" s="319"/>
      <c r="DE61" s="319"/>
      <c r="DF61" s="319"/>
      <c r="DG61" s="319"/>
      <c r="DH61" s="319"/>
      <c r="DI61" s="319"/>
      <c r="DJ61" s="319"/>
      <c r="DK61" s="319"/>
      <c r="DL61" s="319"/>
      <c r="DM61" s="319"/>
      <c r="DN61" s="319"/>
      <c r="DO61" s="319"/>
      <c r="DP61" s="319"/>
      <c r="DQ61" s="319"/>
      <c r="DR61" s="319"/>
      <c r="DS61" s="319"/>
      <c r="DT61" s="319"/>
      <c r="DU61" s="319"/>
      <c r="DV61" s="319"/>
      <c r="DW61" s="319"/>
      <c r="DX61" s="319"/>
      <c r="DY61" s="319"/>
      <c r="DZ61" s="319"/>
      <c r="EA61" s="319"/>
      <c r="EB61" s="319"/>
      <c r="EC61" s="319"/>
      <c r="ED61" s="319"/>
      <c r="EE61" s="319"/>
      <c r="EF61" s="319"/>
      <c r="EG61" s="319"/>
      <c r="EH61" s="319"/>
      <c r="EI61" s="319"/>
      <c r="EJ61" s="319"/>
      <c r="EK61" s="319"/>
      <c r="EL61" s="319"/>
      <c r="EM61" s="319"/>
      <c r="EN61" s="319"/>
      <c r="EO61" s="319"/>
      <c r="EP61" s="319"/>
      <c r="EQ61" s="319"/>
      <c r="ER61" s="319"/>
      <c r="ES61" s="319"/>
      <c r="ET61" s="319"/>
      <c r="EU61" s="319"/>
      <c r="EV61" s="319"/>
      <c r="EW61" s="319"/>
      <c r="EX61" s="319"/>
      <c r="EY61" s="319"/>
      <c r="EZ61" s="319"/>
      <c r="FA61" s="319"/>
      <c r="FB61" s="319"/>
      <c r="FC61" s="319"/>
      <c r="FD61" s="319"/>
      <c r="FE61" s="319"/>
      <c r="FF61" s="319"/>
      <c r="FG61" s="319"/>
      <c r="FH61" s="319"/>
      <c r="FI61" s="319"/>
      <c r="FJ61" s="319"/>
      <c r="FK61" s="319"/>
      <c r="FL61" s="319"/>
      <c r="FM61" s="319"/>
      <c r="FN61" s="319"/>
      <c r="FO61" s="319"/>
      <c r="FP61" s="319"/>
      <c r="FQ61" s="319"/>
      <c r="FR61" s="319"/>
      <c r="FS61" s="319"/>
      <c r="FT61" s="319"/>
      <c r="FU61" s="319"/>
      <c r="FV61" s="319"/>
      <c r="FW61" s="319"/>
      <c r="FX61" s="319"/>
      <c r="FY61" s="319"/>
      <c r="FZ61" s="319"/>
      <c r="GA61" s="319"/>
      <c r="GB61" s="319"/>
      <c r="GC61" s="319"/>
      <c r="GD61" s="319"/>
      <c r="GE61" s="319"/>
      <c r="GF61" s="319"/>
      <c r="GG61" s="319"/>
      <c r="GH61" s="319"/>
      <c r="GI61" s="319"/>
      <c r="GJ61" s="319"/>
      <c r="GK61" s="319"/>
      <c r="GL61" s="319"/>
      <c r="GM61" s="319"/>
      <c r="GN61" s="319"/>
      <c r="GO61" s="319"/>
      <c r="GP61" s="319"/>
      <c r="GQ61" s="319"/>
      <c r="GR61" s="319"/>
      <c r="GS61" s="319"/>
      <c r="GT61" s="319"/>
      <c r="GU61" s="319"/>
      <c r="GV61" s="319"/>
      <c r="GW61" s="319"/>
      <c r="GX61" s="319"/>
      <c r="GY61" s="319"/>
      <c r="GZ61" s="319"/>
      <c r="HA61" s="319"/>
      <c r="HB61" s="319"/>
      <c r="HC61" s="319"/>
      <c r="HD61" s="319"/>
      <c r="HE61" s="319"/>
      <c r="HF61" s="319"/>
      <c r="HG61" s="319"/>
      <c r="HH61" s="319"/>
      <c r="HI61" s="319"/>
      <c r="HJ61" s="319"/>
      <c r="HK61" s="319"/>
      <c r="HL61" s="319"/>
      <c r="HM61" s="319"/>
      <c r="HN61" s="319"/>
      <c r="HO61" s="319"/>
      <c r="HP61" s="319"/>
      <c r="HQ61" s="319"/>
      <c r="HR61" s="319"/>
      <c r="HS61" s="319"/>
      <c r="HT61" s="319"/>
      <c r="HU61" s="319"/>
      <c r="HV61" s="319"/>
      <c r="HW61" s="319"/>
      <c r="HX61" s="319"/>
      <c r="HY61" s="319"/>
      <c r="HZ61" s="319"/>
      <c r="IA61" s="319"/>
      <c r="IB61" s="319"/>
      <c r="IC61" s="319"/>
      <c r="ID61" s="319"/>
      <c r="IE61" s="319"/>
      <c r="IF61" s="319"/>
      <c r="IG61" s="319"/>
      <c r="IH61" s="319"/>
      <c r="II61" s="319"/>
      <c r="IJ61" s="319"/>
      <c r="IK61" s="319"/>
      <c r="IL61" s="319"/>
      <c r="IM61" s="319"/>
      <c r="IN61" s="319"/>
      <c r="IO61" s="319"/>
      <c r="IP61" s="319"/>
      <c r="IQ61" s="319"/>
      <c r="IR61" s="319"/>
      <c r="IS61" s="319"/>
      <c r="IT61" s="319"/>
      <c r="IU61" s="319"/>
      <c r="IV61" s="319"/>
      <c r="IW61" s="319"/>
      <c r="IX61" s="319"/>
      <c r="IY61" s="319"/>
      <c r="IZ61" s="319"/>
      <c r="JA61" s="319"/>
      <c r="JB61" s="319"/>
      <c r="JC61" s="319"/>
      <c r="JD61" s="319"/>
      <c r="JE61" s="319"/>
      <c r="JF61" s="319"/>
      <c r="JG61" s="319"/>
      <c r="JH61" s="319"/>
      <c r="JI61" s="319"/>
      <c r="JJ61" s="319"/>
      <c r="JK61" s="319"/>
      <c r="JL61" s="319"/>
      <c r="JM61" s="319"/>
      <c r="JN61" s="319"/>
      <c r="JO61" s="319"/>
      <c r="JP61" s="319"/>
      <c r="JQ61" s="319"/>
      <c r="JR61" s="319"/>
      <c r="JS61" s="319"/>
      <c r="JT61" s="319"/>
      <c r="JU61" s="319"/>
      <c r="JV61" s="319"/>
      <c r="JW61" s="319"/>
      <c r="JX61" s="319"/>
      <c r="JY61" s="319"/>
      <c r="JZ61" s="319"/>
      <c r="KA61" s="319"/>
      <c r="KB61" s="319"/>
      <c r="KC61" s="319"/>
      <c r="KD61" s="319"/>
      <c r="KE61" s="319"/>
      <c r="KF61" s="319"/>
      <c r="KG61" s="319"/>
      <c r="KH61" s="319"/>
      <c r="KI61" s="319"/>
      <c r="KJ61" s="319"/>
      <c r="KK61" s="319"/>
      <c r="KL61" s="319"/>
      <c r="KM61" s="319"/>
      <c r="KN61" s="319"/>
      <c r="KO61" s="319"/>
      <c r="KP61" s="319"/>
      <c r="KQ61" s="319"/>
      <c r="KR61" s="319"/>
      <c r="KS61" s="319"/>
      <c r="KT61" s="319"/>
      <c r="KU61" s="319"/>
      <c r="KV61" s="319"/>
      <c r="KW61" s="319"/>
      <c r="KX61" s="319"/>
      <c r="KY61" s="319"/>
      <c r="KZ61" s="319"/>
      <c r="LA61" s="319"/>
      <c r="LB61" s="319"/>
      <c r="LC61" s="319"/>
      <c r="LD61" s="319"/>
      <c r="LE61" s="319"/>
      <c r="LF61" s="319"/>
      <c r="LG61" s="319"/>
      <c r="LH61" s="319"/>
      <c r="LI61" s="319"/>
      <c r="LJ61" s="319"/>
      <c r="LK61" s="319"/>
      <c r="LL61" s="319"/>
      <c r="LM61" s="319"/>
      <c r="LN61" s="319"/>
      <c r="LO61" s="319"/>
      <c r="LP61" s="319"/>
      <c r="LQ61" s="319"/>
      <c r="LR61" s="319"/>
      <c r="LS61" s="319"/>
      <c r="LT61" s="319"/>
      <c r="LU61" s="319"/>
      <c r="LV61" s="319"/>
      <c r="LW61" s="319"/>
      <c r="LX61" s="319"/>
      <c r="LY61" s="319"/>
      <c r="LZ61" s="319"/>
      <c r="MA61" s="319"/>
      <c r="MB61" s="319"/>
      <c r="MC61" s="319"/>
      <c r="MD61" s="319"/>
      <c r="ME61" s="319"/>
      <c r="MF61" s="319"/>
      <c r="MG61" s="319"/>
      <c r="MH61" s="319"/>
      <c r="MI61" s="319"/>
      <c r="MJ61" s="319"/>
      <c r="MK61" s="319"/>
      <c r="ML61" s="319"/>
      <c r="MM61" s="319"/>
      <c r="MN61" s="319"/>
      <c r="MO61" s="319"/>
      <c r="MP61" s="319"/>
      <c r="MQ61" s="319"/>
      <c r="MS61" s="241"/>
      <c r="MT61" s="362">
        <f t="shared" si="39"/>
        <v>0</v>
      </c>
      <c r="MU61" s="363">
        <f t="shared" si="41"/>
        <v>0</v>
      </c>
      <c r="MV61" s="363">
        <f t="shared" si="23"/>
        <v>0</v>
      </c>
      <c r="MW61" s="363"/>
      <c r="MX61" s="363">
        <f t="shared" si="24"/>
        <v>0</v>
      </c>
      <c r="MY61" s="363"/>
      <c r="MZ61" s="363">
        <f t="shared" si="25"/>
        <v>0</v>
      </c>
      <c r="NA61" s="363"/>
      <c r="NB61" s="363">
        <f t="shared" si="26"/>
        <v>0</v>
      </c>
      <c r="NC61" s="363"/>
      <c r="ND61" s="363">
        <f t="shared" si="27"/>
        <v>0</v>
      </c>
      <c r="NE61" s="363"/>
      <c r="NF61" s="363">
        <f t="shared" si="28"/>
        <v>0</v>
      </c>
      <c r="NG61" s="363"/>
      <c r="NH61" s="363">
        <f t="shared" si="29"/>
        <v>0</v>
      </c>
      <c r="NI61" s="363"/>
      <c r="NJ61" s="363">
        <f t="shared" si="30"/>
        <v>0</v>
      </c>
      <c r="NK61" s="363"/>
      <c r="NL61" s="363">
        <f t="shared" si="40"/>
        <v>0</v>
      </c>
      <c r="NM61" s="364"/>
      <c r="NN61" s="370"/>
      <c r="NR61" s="318">
        <f t="shared" si="31"/>
        <v>0</v>
      </c>
      <c r="NS61" s="318">
        <f t="shared" si="32"/>
        <v>0</v>
      </c>
      <c r="NT61" s="318">
        <f t="shared" si="33"/>
        <v>0</v>
      </c>
    </row>
    <row r="62" spans="1:384" s="318" customFormat="1" ht="10.199999999999999" customHeight="1" x14ac:dyDescent="0.3">
      <c r="A62" s="25"/>
      <c r="B62" s="389"/>
      <c r="C62" s="424"/>
      <c r="D62" s="15"/>
      <c r="E62" s="106"/>
      <c r="F62" s="106"/>
      <c r="G62" s="106"/>
      <c r="H62" s="399"/>
      <c r="I62" s="394">
        <f>Prenoms!$B$25</f>
        <v>0</v>
      </c>
      <c r="J62" s="395"/>
      <c r="K62" s="395"/>
      <c r="L62" s="395"/>
      <c r="M62" s="395"/>
      <c r="N62" s="81" t="str">
        <f>IF(NL62&lt;&gt;0,"",IF(Conges!G$59=0,"",Conges!G$59))</f>
        <v/>
      </c>
      <c r="O62" s="82"/>
      <c r="P62" s="83"/>
      <c r="Q62" s="83"/>
      <c r="R62" s="83"/>
      <c r="S62" s="83"/>
      <c r="T62" s="83"/>
      <c r="U62" s="83"/>
      <c r="V62" s="84"/>
      <c r="W62" s="82"/>
      <c r="X62" s="83"/>
      <c r="Y62" s="83"/>
      <c r="Z62" s="83"/>
      <c r="AA62" s="83"/>
      <c r="AB62" s="83"/>
      <c r="AC62" s="83"/>
      <c r="AD62" s="84"/>
      <c r="AE62" s="82"/>
      <c r="AF62" s="83"/>
      <c r="AG62" s="83"/>
      <c r="AH62" s="83"/>
      <c r="AI62" s="83"/>
      <c r="AJ62" s="84"/>
      <c r="AK62" s="82"/>
      <c r="AL62" s="83"/>
      <c r="AM62" s="83"/>
      <c r="AN62" s="83"/>
      <c r="AO62" s="83"/>
      <c r="AP62" s="83"/>
      <c r="AQ62" s="83"/>
      <c r="AR62" s="83"/>
      <c r="AS62" s="83"/>
      <c r="AT62" s="84"/>
      <c r="AU62" s="82"/>
      <c r="AV62" s="83"/>
      <c r="AW62" s="83"/>
      <c r="AX62" s="83"/>
      <c r="AY62" s="83"/>
      <c r="AZ62" s="83"/>
      <c r="BA62" s="83"/>
      <c r="BB62" s="84"/>
      <c r="BC62" s="85">
        <f>IF(NL62&lt;&gt;0,(IF(Conges!G$59=0,0,3)),0)</f>
        <v>0</v>
      </c>
      <c r="BD62" s="417"/>
      <c r="BE62" s="390">
        <f>IF(OR(Conges!G$59="A",Conges!G$59="V"),Prenoms!L$25,NL62)</f>
        <v>0</v>
      </c>
      <c r="BF62" s="391"/>
      <c r="BG62" s="286"/>
      <c r="BH62" s="287">
        <f t="shared" si="34"/>
        <v>0</v>
      </c>
      <c r="BI62" s="288" t="str">
        <f t="shared" si="21"/>
        <v/>
      </c>
      <c r="BJ62" s="300">
        <v>0</v>
      </c>
      <c r="BK62" s="301">
        <f t="shared" si="35"/>
        <v>0</v>
      </c>
      <c r="BL62" s="302">
        <f t="shared" si="36"/>
        <v>0</v>
      </c>
      <c r="BM62" s="302">
        <f t="shared" si="37"/>
        <v>0</v>
      </c>
      <c r="BN62" s="302">
        <f>SUM('Heures Pointage'!$WD$7:$WE$7)</f>
        <v>0</v>
      </c>
      <c r="BO62" s="302">
        <f>SUM('Heures et Indemnites'!$WD$7:$WE$7)</f>
        <v>0</v>
      </c>
      <c r="BP62" s="303">
        <f t="shared" si="38"/>
        <v>0</v>
      </c>
      <c r="BQ62" s="303">
        <f>'Heures Pointage'!$XB$7</f>
        <v>0</v>
      </c>
      <c r="BR62" s="304">
        <f>$BH$1077</f>
        <v>0</v>
      </c>
      <c r="BS62" s="149">
        <f>Prenoms!$C$25</f>
        <v>0</v>
      </c>
      <c r="BT62" s="180"/>
      <c r="BU62" s="324">
        <f>SUM('Heures et Indemnites'!$WD$7:$WE$7)</f>
        <v>0</v>
      </c>
      <c r="BV62" s="235">
        <f>SUM('Heures et Indemnites'!$WD$6:$WE$7)</f>
        <v>0</v>
      </c>
      <c r="BW62" s="324"/>
      <c r="BX62" s="235"/>
      <c r="BY62" s="319"/>
      <c r="BZ62" s="319"/>
      <c r="CA62" s="319"/>
      <c r="CB62" s="319"/>
      <c r="CC62" s="319"/>
      <c r="CD62" s="319"/>
      <c r="CE62" s="319"/>
      <c r="CF62" s="319"/>
      <c r="CG62" s="319"/>
      <c r="CH62" s="319"/>
      <c r="CI62" s="319"/>
      <c r="CJ62" s="319"/>
      <c r="CK62" s="319"/>
      <c r="CL62" s="319"/>
      <c r="CM62" s="319"/>
      <c r="CN62" s="319"/>
      <c r="CO62" s="319"/>
      <c r="CP62" s="319"/>
      <c r="CQ62" s="319"/>
      <c r="CR62" s="319"/>
      <c r="CS62" s="319"/>
      <c r="CT62" s="319"/>
      <c r="CU62" s="319"/>
      <c r="CV62" s="319"/>
      <c r="CW62" s="319"/>
      <c r="CX62" s="319"/>
      <c r="CY62" s="319"/>
      <c r="CZ62" s="319"/>
      <c r="DA62" s="319"/>
      <c r="DB62" s="319"/>
      <c r="DC62" s="319"/>
      <c r="DD62" s="319"/>
      <c r="DE62" s="319"/>
      <c r="DF62" s="319"/>
      <c r="DG62" s="319"/>
      <c r="DH62" s="319"/>
      <c r="DI62" s="319"/>
      <c r="DJ62" s="319"/>
      <c r="DK62" s="319"/>
      <c r="DL62" s="319"/>
      <c r="DM62" s="319"/>
      <c r="DN62" s="319"/>
      <c r="DO62" s="319"/>
      <c r="DP62" s="319"/>
      <c r="DQ62" s="319"/>
      <c r="DR62" s="319"/>
      <c r="DS62" s="319"/>
      <c r="DT62" s="319"/>
      <c r="DU62" s="319"/>
      <c r="DV62" s="319"/>
      <c r="DW62" s="319"/>
      <c r="DX62" s="319"/>
      <c r="DY62" s="319"/>
      <c r="DZ62" s="319"/>
      <c r="EA62" s="319"/>
      <c r="EB62" s="319"/>
      <c r="EC62" s="319"/>
      <c r="ED62" s="319"/>
      <c r="EE62" s="319"/>
      <c r="EF62" s="319"/>
      <c r="EG62" s="319"/>
      <c r="EH62" s="319"/>
      <c r="EI62" s="319"/>
      <c r="EJ62" s="319"/>
      <c r="EK62" s="319"/>
      <c r="EL62" s="319"/>
      <c r="EM62" s="319"/>
      <c r="EN62" s="319"/>
      <c r="EO62" s="319"/>
      <c r="EP62" s="319"/>
      <c r="EQ62" s="319"/>
      <c r="ER62" s="319"/>
      <c r="ES62" s="319"/>
      <c r="ET62" s="319"/>
      <c r="EU62" s="319"/>
      <c r="EV62" s="319"/>
      <c r="EW62" s="319"/>
      <c r="EX62" s="319"/>
      <c r="EY62" s="319"/>
      <c r="EZ62" s="319"/>
      <c r="FA62" s="319"/>
      <c r="FB62" s="319"/>
      <c r="FC62" s="319"/>
      <c r="FD62" s="319"/>
      <c r="FE62" s="319"/>
      <c r="FF62" s="319"/>
      <c r="FG62" s="319"/>
      <c r="FH62" s="319"/>
      <c r="FI62" s="319"/>
      <c r="FJ62" s="319"/>
      <c r="FK62" s="319"/>
      <c r="FL62" s="319"/>
      <c r="FM62" s="319"/>
      <c r="FN62" s="319"/>
      <c r="FO62" s="319"/>
      <c r="FP62" s="319"/>
      <c r="FQ62" s="319"/>
      <c r="FR62" s="319"/>
      <c r="FS62" s="319"/>
      <c r="FT62" s="319"/>
      <c r="FU62" s="319"/>
      <c r="FV62" s="319"/>
      <c r="FW62" s="319"/>
      <c r="FX62" s="319"/>
      <c r="FY62" s="319"/>
      <c r="FZ62" s="319"/>
      <c r="GA62" s="319"/>
      <c r="GB62" s="319"/>
      <c r="GC62" s="319"/>
      <c r="GD62" s="319"/>
      <c r="GE62" s="319"/>
      <c r="GF62" s="319"/>
      <c r="GG62" s="319"/>
      <c r="GH62" s="319"/>
      <c r="GI62" s="319"/>
      <c r="GJ62" s="319"/>
      <c r="GK62" s="319"/>
      <c r="GL62" s="319"/>
      <c r="GM62" s="319"/>
      <c r="GN62" s="319"/>
      <c r="GO62" s="319"/>
      <c r="GP62" s="319"/>
      <c r="GQ62" s="319"/>
      <c r="GR62" s="319"/>
      <c r="GS62" s="319"/>
      <c r="GT62" s="319"/>
      <c r="GU62" s="319"/>
      <c r="GV62" s="319"/>
      <c r="GW62" s="319"/>
      <c r="GX62" s="319"/>
      <c r="GY62" s="319"/>
      <c r="GZ62" s="319"/>
      <c r="HA62" s="319"/>
      <c r="HB62" s="319"/>
      <c r="HC62" s="319"/>
      <c r="HD62" s="319"/>
      <c r="HE62" s="319"/>
      <c r="HF62" s="319"/>
      <c r="HG62" s="319"/>
      <c r="HH62" s="319"/>
      <c r="HI62" s="319"/>
      <c r="HJ62" s="319"/>
      <c r="HK62" s="319"/>
      <c r="HL62" s="319"/>
      <c r="HM62" s="319"/>
      <c r="HN62" s="319"/>
      <c r="HO62" s="319"/>
      <c r="HP62" s="319"/>
      <c r="HQ62" s="319"/>
      <c r="HR62" s="319"/>
      <c r="HS62" s="319"/>
      <c r="HT62" s="319"/>
      <c r="HU62" s="319"/>
      <c r="HV62" s="319"/>
      <c r="HW62" s="319"/>
      <c r="HX62" s="319"/>
      <c r="HY62" s="319"/>
      <c r="HZ62" s="319"/>
      <c r="IA62" s="319"/>
      <c r="IB62" s="319"/>
      <c r="IC62" s="319"/>
      <c r="ID62" s="319"/>
      <c r="IE62" s="319"/>
      <c r="IF62" s="319"/>
      <c r="IG62" s="319"/>
      <c r="IH62" s="319"/>
      <c r="II62" s="319"/>
      <c r="IJ62" s="319"/>
      <c r="IK62" s="319"/>
      <c r="IL62" s="319"/>
      <c r="IM62" s="319"/>
      <c r="IN62" s="319"/>
      <c r="IO62" s="319"/>
      <c r="IP62" s="319"/>
      <c r="IQ62" s="319"/>
      <c r="IR62" s="319"/>
      <c r="IS62" s="319"/>
      <c r="IT62" s="319"/>
      <c r="IU62" s="319"/>
      <c r="IV62" s="319"/>
      <c r="IW62" s="319"/>
      <c r="IX62" s="319"/>
      <c r="IY62" s="319"/>
      <c r="IZ62" s="319"/>
      <c r="JA62" s="319"/>
      <c r="JB62" s="319"/>
      <c r="JC62" s="319"/>
      <c r="JD62" s="319"/>
      <c r="JE62" s="319"/>
      <c r="JF62" s="319"/>
      <c r="JG62" s="319"/>
      <c r="JH62" s="319"/>
      <c r="JI62" s="319"/>
      <c r="JJ62" s="319"/>
      <c r="JK62" s="319"/>
      <c r="JL62" s="319"/>
      <c r="JM62" s="319"/>
      <c r="JN62" s="319"/>
      <c r="JO62" s="319"/>
      <c r="JP62" s="319"/>
      <c r="JQ62" s="319"/>
      <c r="JR62" s="319"/>
      <c r="JS62" s="319"/>
      <c r="JT62" s="319"/>
      <c r="JU62" s="319"/>
      <c r="JV62" s="319"/>
      <c r="JW62" s="319"/>
      <c r="JX62" s="319"/>
      <c r="JY62" s="319"/>
      <c r="JZ62" s="319"/>
      <c r="KA62" s="319"/>
      <c r="KB62" s="319"/>
      <c r="KC62" s="319"/>
      <c r="KD62" s="319"/>
      <c r="KE62" s="319"/>
      <c r="KF62" s="319"/>
      <c r="KG62" s="319"/>
      <c r="KH62" s="319"/>
      <c r="KI62" s="319"/>
      <c r="KJ62" s="319"/>
      <c r="KK62" s="319"/>
      <c r="KL62" s="319"/>
      <c r="KM62" s="319"/>
      <c r="KN62" s="319"/>
      <c r="KO62" s="319"/>
      <c r="KP62" s="319"/>
      <c r="KQ62" s="319"/>
      <c r="KR62" s="319"/>
      <c r="KS62" s="319"/>
      <c r="KT62" s="319"/>
      <c r="KU62" s="319"/>
      <c r="KV62" s="319"/>
      <c r="KW62" s="319"/>
      <c r="KX62" s="319"/>
      <c r="KY62" s="319"/>
      <c r="KZ62" s="319"/>
      <c r="LA62" s="319"/>
      <c r="LB62" s="319"/>
      <c r="LC62" s="319"/>
      <c r="LD62" s="319"/>
      <c r="LE62" s="319"/>
      <c r="LF62" s="319"/>
      <c r="LG62" s="319"/>
      <c r="LH62" s="319"/>
      <c r="LI62" s="319"/>
      <c r="LJ62" s="319"/>
      <c r="LK62" s="319"/>
      <c r="LL62" s="319"/>
      <c r="LM62" s="319"/>
      <c r="LN62" s="319"/>
      <c r="LO62" s="319"/>
      <c r="LP62" s="319"/>
      <c r="LQ62" s="319"/>
      <c r="LR62" s="319"/>
      <c r="LS62" s="319"/>
      <c r="LT62" s="319"/>
      <c r="LU62" s="319"/>
      <c r="LV62" s="319"/>
      <c r="LW62" s="319"/>
      <c r="LX62" s="319"/>
      <c r="LY62" s="319"/>
      <c r="LZ62" s="319"/>
      <c r="MA62" s="319"/>
      <c r="MB62" s="319"/>
      <c r="MC62" s="319"/>
      <c r="MD62" s="319"/>
      <c r="ME62" s="319"/>
      <c r="MF62" s="319"/>
      <c r="MG62" s="319"/>
      <c r="MH62" s="319"/>
      <c r="MI62" s="319"/>
      <c r="MJ62" s="319"/>
      <c r="MK62" s="319"/>
      <c r="ML62" s="319"/>
      <c r="MM62" s="319"/>
      <c r="MN62" s="319"/>
      <c r="MO62" s="319"/>
      <c r="MP62" s="319"/>
      <c r="MQ62" s="319"/>
      <c r="MS62" s="241"/>
      <c r="MT62" s="373">
        <f t="shared" si="39"/>
        <v>0</v>
      </c>
      <c r="MU62" s="365">
        <f t="shared" si="41"/>
        <v>0</v>
      </c>
      <c r="MV62" s="365">
        <f t="shared" si="23"/>
        <v>0</v>
      </c>
      <c r="MW62" s="365"/>
      <c r="MX62" s="365">
        <f t="shared" si="24"/>
        <v>0</v>
      </c>
      <c r="MY62" s="365"/>
      <c r="MZ62" s="365">
        <f t="shared" si="25"/>
        <v>0</v>
      </c>
      <c r="NA62" s="365"/>
      <c r="NB62" s="365">
        <f t="shared" si="26"/>
        <v>0</v>
      </c>
      <c r="NC62" s="365"/>
      <c r="ND62" s="365">
        <f t="shared" si="27"/>
        <v>0</v>
      </c>
      <c r="NE62" s="365"/>
      <c r="NF62" s="365">
        <f t="shared" si="28"/>
        <v>0</v>
      </c>
      <c r="NG62" s="365"/>
      <c r="NH62" s="365">
        <f t="shared" si="29"/>
        <v>0</v>
      </c>
      <c r="NI62" s="365"/>
      <c r="NJ62" s="365">
        <f t="shared" si="30"/>
        <v>0</v>
      </c>
      <c r="NK62" s="365"/>
      <c r="NL62" s="365">
        <f t="shared" si="40"/>
        <v>0</v>
      </c>
      <c r="NM62" s="366"/>
      <c r="NN62" s="370"/>
      <c r="NR62" s="318">
        <f t="shared" si="31"/>
        <v>0</v>
      </c>
      <c r="NS62" s="318">
        <f t="shared" si="32"/>
        <v>0</v>
      </c>
      <c r="NT62" s="318">
        <f t="shared" si="33"/>
        <v>0</v>
      </c>
    </row>
    <row r="63" spans="1:384" s="318" customFormat="1" ht="10.199999999999999" customHeight="1" x14ac:dyDescent="0.3">
      <c r="A63" s="25"/>
      <c r="B63" s="389"/>
      <c r="C63" s="424"/>
      <c r="D63" s="15"/>
      <c r="E63" s="106"/>
      <c r="F63" s="106"/>
      <c r="G63" s="106"/>
      <c r="H63" s="399"/>
      <c r="I63" s="381">
        <f>Prenoms!$B$26</f>
        <v>0</v>
      </c>
      <c r="J63" s="382"/>
      <c r="K63" s="382"/>
      <c r="L63" s="382"/>
      <c r="M63" s="382"/>
      <c r="N63" s="68" t="str">
        <f>IF(NL63&lt;&gt;0,"",IF(Conges!G$60=0,"",Conges!G$60))</f>
        <v/>
      </c>
      <c r="O63" s="69"/>
      <c r="P63" s="70"/>
      <c r="Q63" s="70"/>
      <c r="R63" s="70"/>
      <c r="S63" s="70"/>
      <c r="T63" s="70"/>
      <c r="U63" s="70"/>
      <c r="V63" s="71"/>
      <c r="W63" s="69"/>
      <c r="X63" s="70"/>
      <c r="Y63" s="70"/>
      <c r="Z63" s="70"/>
      <c r="AA63" s="70"/>
      <c r="AB63" s="70"/>
      <c r="AC63" s="70"/>
      <c r="AD63" s="71"/>
      <c r="AE63" s="69"/>
      <c r="AF63" s="70"/>
      <c r="AG63" s="70"/>
      <c r="AH63" s="70"/>
      <c r="AI63" s="70"/>
      <c r="AJ63" s="71"/>
      <c r="AK63" s="69"/>
      <c r="AL63" s="70"/>
      <c r="AM63" s="70"/>
      <c r="AN63" s="70"/>
      <c r="AO63" s="70"/>
      <c r="AP63" s="70"/>
      <c r="AQ63" s="70"/>
      <c r="AR63" s="70"/>
      <c r="AS63" s="70"/>
      <c r="AT63" s="71"/>
      <c r="AU63" s="69"/>
      <c r="AV63" s="70"/>
      <c r="AW63" s="70"/>
      <c r="AX63" s="70"/>
      <c r="AY63" s="70"/>
      <c r="AZ63" s="70"/>
      <c r="BA63" s="70"/>
      <c r="BB63" s="71"/>
      <c r="BC63" s="72">
        <f>IF(NL63&lt;&gt;0,(IF(Conges!G$60=0,0,3)),0)</f>
        <v>0</v>
      </c>
      <c r="BD63" s="417"/>
      <c r="BE63" s="392">
        <f>IF(OR(Conges!G$60="A",Conges!G$60="V"),Prenoms!L$26,NL63)</f>
        <v>0</v>
      </c>
      <c r="BF63" s="393"/>
      <c r="BG63" s="289"/>
      <c r="BH63" s="290">
        <f t="shared" si="34"/>
        <v>0</v>
      </c>
      <c r="BI63" s="291" t="str">
        <f t="shared" si="21"/>
        <v/>
      </c>
      <c r="BJ63" s="305">
        <v>0</v>
      </c>
      <c r="BK63" s="306">
        <f t="shared" si="35"/>
        <v>0</v>
      </c>
      <c r="BL63" s="307">
        <f t="shared" si="36"/>
        <v>0</v>
      </c>
      <c r="BM63" s="307">
        <f t="shared" si="37"/>
        <v>0</v>
      </c>
      <c r="BN63" s="307">
        <f>SUM('Heures Pointage'!$XD$7:$XE$7)</f>
        <v>0</v>
      </c>
      <c r="BO63" s="307">
        <f>SUM('Heures et Indemnites'!$XD$7:$XE$7)</f>
        <v>0</v>
      </c>
      <c r="BP63" s="308">
        <f t="shared" si="38"/>
        <v>0</v>
      </c>
      <c r="BQ63" s="308">
        <f>'Heures Pointage'!$YB$7</f>
        <v>0</v>
      </c>
      <c r="BR63" s="309">
        <f>$BH$1078</f>
        <v>0</v>
      </c>
      <c r="BS63" s="150">
        <f>Prenoms!$C$26</f>
        <v>0</v>
      </c>
      <c r="BT63" s="153"/>
      <c r="BU63" s="323">
        <f>SUM('Heures et Indemnites'!$XD$7:$XE$7)</f>
        <v>0</v>
      </c>
      <c r="BV63" s="236">
        <f>SUM('Heures et Indemnites'!$XD$6:$XE$7)</f>
        <v>0</v>
      </c>
      <c r="BW63" s="323"/>
      <c r="BX63" s="236"/>
      <c r="BY63" s="319"/>
      <c r="BZ63" s="319"/>
      <c r="CA63" s="319"/>
      <c r="CB63" s="319"/>
      <c r="CC63" s="319"/>
      <c r="CD63" s="319"/>
      <c r="CE63" s="319"/>
      <c r="CF63" s="319"/>
      <c r="CG63" s="319"/>
      <c r="CH63" s="319"/>
      <c r="CI63" s="319"/>
      <c r="CJ63" s="319"/>
      <c r="CK63" s="319"/>
      <c r="CL63" s="319"/>
      <c r="CM63" s="319"/>
      <c r="CN63" s="319"/>
      <c r="CO63" s="319"/>
      <c r="CP63" s="319"/>
      <c r="CQ63" s="319"/>
      <c r="CR63" s="319"/>
      <c r="CS63" s="319"/>
      <c r="CT63" s="319"/>
      <c r="CU63" s="319"/>
      <c r="CV63" s="319"/>
      <c r="CW63" s="319"/>
      <c r="CX63" s="319"/>
      <c r="CY63" s="319"/>
      <c r="CZ63" s="319"/>
      <c r="DA63" s="319"/>
      <c r="DB63" s="319"/>
      <c r="DC63" s="319"/>
      <c r="DD63" s="319"/>
      <c r="DE63" s="319"/>
      <c r="DF63" s="319"/>
      <c r="DG63" s="319"/>
      <c r="DH63" s="319"/>
      <c r="DI63" s="319"/>
      <c r="DJ63" s="319"/>
      <c r="DK63" s="319"/>
      <c r="DL63" s="319"/>
      <c r="DM63" s="319"/>
      <c r="DN63" s="319"/>
      <c r="DO63" s="319"/>
      <c r="DP63" s="319"/>
      <c r="DQ63" s="319"/>
      <c r="DR63" s="319"/>
      <c r="DS63" s="319"/>
      <c r="DT63" s="319"/>
      <c r="DU63" s="319"/>
      <c r="DV63" s="319"/>
      <c r="DW63" s="319"/>
      <c r="DX63" s="319"/>
      <c r="DY63" s="319"/>
      <c r="DZ63" s="319"/>
      <c r="EA63" s="319"/>
      <c r="EB63" s="319"/>
      <c r="EC63" s="319"/>
      <c r="ED63" s="319"/>
      <c r="EE63" s="319"/>
      <c r="EF63" s="319"/>
      <c r="EG63" s="319"/>
      <c r="EH63" s="319"/>
      <c r="EI63" s="319"/>
      <c r="EJ63" s="319"/>
      <c r="EK63" s="319"/>
      <c r="EL63" s="319"/>
      <c r="EM63" s="319"/>
      <c r="EN63" s="319"/>
      <c r="EO63" s="319"/>
      <c r="EP63" s="319"/>
      <c r="EQ63" s="319"/>
      <c r="ER63" s="319"/>
      <c r="ES63" s="319"/>
      <c r="ET63" s="319"/>
      <c r="EU63" s="319"/>
      <c r="EV63" s="319"/>
      <c r="EW63" s="319"/>
      <c r="EX63" s="319"/>
      <c r="EY63" s="319"/>
      <c r="EZ63" s="319"/>
      <c r="FA63" s="319"/>
      <c r="FB63" s="319"/>
      <c r="FC63" s="319"/>
      <c r="FD63" s="319"/>
      <c r="FE63" s="319"/>
      <c r="FF63" s="319"/>
      <c r="FG63" s="319"/>
      <c r="FH63" s="319"/>
      <c r="FI63" s="319"/>
      <c r="FJ63" s="319"/>
      <c r="FK63" s="319"/>
      <c r="FL63" s="319"/>
      <c r="FM63" s="319"/>
      <c r="FN63" s="319"/>
      <c r="FO63" s="319"/>
      <c r="FP63" s="319"/>
      <c r="FQ63" s="319"/>
      <c r="FR63" s="319"/>
      <c r="FS63" s="319"/>
      <c r="FT63" s="319"/>
      <c r="FU63" s="319"/>
      <c r="FV63" s="319"/>
      <c r="FW63" s="319"/>
      <c r="FX63" s="319"/>
      <c r="FY63" s="319"/>
      <c r="FZ63" s="319"/>
      <c r="GA63" s="319"/>
      <c r="GB63" s="319"/>
      <c r="GC63" s="319"/>
      <c r="GD63" s="319"/>
      <c r="GE63" s="319"/>
      <c r="GF63" s="319"/>
      <c r="GG63" s="319"/>
      <c r="GH63" s="319"/>
      <c r="GI63" s="319"/>
      <c r="GJ63" s="319"/>
      <c r="GK63" s="319"/>
      <c r="GL63" s="319"/>
      <c r="GM63" s="319"/>
      <c r="GN63" s="319"/>
      <c r="GO63" s="319"/>
      <c r="GP63" s="319"/>
      <c r="GQ63" s="319"/>
      <c r="GR63" s="319"/>
      <c r="GS63" s="319"/>
      <c r="GT63" s="319"/>
      <c r="GU63" s="319"/>
      <c r="GV63" s="319"/>
      <c r="GW63" s="319"/>
      <c r="GX63" s="319"/>
      <c r="GY63" s="319"/>
      <c r="GZ63" s="319"/>
      <c r="HA63" s="319"/>
      <c r="HB63" s="319"/>
      <c r="HC63" s="319"/>
      <c r="HD63" s="319"/>
      <c r="HE63" s="319"/>
      <c r="HF63" s="319"/>
      <c r="HG63" s="319"/>
      <c r="HH63" s="319"/>
      <c r="HI63" s="319"/>
      <c r="HJ63" s="319"/>
      <c r="HK63" s="319"/>
      <c r="HL63" s="319"/>
      <c r="HM63" s="319"/>
      <c r="HN63" s="319"/>
      <c r="HO63" s="319"/>
      <c r="HP63" s="319"/>
      <c r="HQ63" s="319"/>
      <c r="HR63" s="319"/>
      <c r="HS63" s="319"/>
      <c r="HT63" s="319"/>
      <c r="HU63" s="319"/>
      <c r="HV63" s="319"/>
      <c r="HW63" s="319"/>
      <c r="HX63" s="319"/>
      <c r="HY63" s="319"/>
      <c r="HZ63" s="319"/>
      <c r="IA63" s="319"/>
      <c r="IB63" s="319"/>
      <c r="IC63" s="319"/>
      <c r="ID63" s="319"/>
      <c r="IE63" s="319"/>
      <c r="IF63" s="319"/>
      <c r="IG63" s="319"/>
      <c r="IH63" s="319"/>
      <c r="II63" s="319"/>
      <c r="IJ63" s="319"/>
      <c r="IK63" s="319"/>
      <c r="IL63" s="319"/>
      <c r="IM63" s="319"/>
      <c r="IN63" s="319"/>
      <c r="IO63" s="319"/>
      <c r="IP63" s="319"/>
      <c r="IQ63" s="319"/>
      <c r="IR63" s="319"/>
      <c r="IS63" s="319"/>
      <c r="IT63" s="319"/>
      <c r="IU63" s="319"/>
      <c r="IV63" s="319"/>
      <c r="IW63" s="319"/>
      <c r="IX63" s="319"/>
      <c r="IY63" s="319"/>
      <c r="IZ63" s="319"/>
      <c r="JA63" s="319"/>
      <c r="JB63" s="319"/>
      <c r="JC63" s="319"/>
      <c r="JD63" s="319"/>
      <c r="JE63" s="319"/>
      <c r="JF63" s="319"/>
      <c r="JG63" s="319"/>
      <c r="JH63" s="319"/>
      <c r="JI63" s="319"/>
      <c r="JJ63" s="319"/>
      <c r="JK63" s="319"/>
      <c r="JL63" s="319"/>
      <c r="JM63" s="319"/>
      <c r="JN63" s="319"/>
      <c r="JO63" s="319"/>
      <c r="JP63" s="319"/>
      <c r="JQ63" s="319"/>
      <c r="JR63" s="319"/>
      <c r="JS63" s="319"/>
      <c r="JT63" s="319"/>
      <c r="JU63" s="319"/>
      <c r="JV63" s="319"/>
      <c r="JW63" s="319"/>
      <c r="JX63" s="319"/>
      <c r="JY63" s="319"/>
      <c r="JZ63" s="319"/>
      <c r="KA63" s="319"/>
      <c r="KB63" s="319"/>
      <c r="KC63" s="319"/>
      <c r="KD63" s="319"/>
      <c r="KE63" s="319"/>
      <c r="KF63" s="319"/>
      <c r="KG63" s="319"/>
      <c r="KH63" s="319"/>
      <c r="KI63" s="319"/>
      <c r="KJ63" s="319"/>
      <c r="KK63" s="319"/>
      <c r="KL63" s="319"/>
      <c r="KM63" s="319"/>
      <c r="KN63" s="319"/>
      <c r="KO63" s="319"/>
      <c r="KP63" s="319"/>
      <c r="KQ63" s="319"/>
      <c r="KR63" s="319"/>
      <c r="KS63" s="319"/>
      <c r="KT63" s="319"/>
      <c r="KU63" s="319"/>
      <c r="KV63" s="319"/>
      <c r="KW63" s="319"/>
      <c r="KX63" s="319"/>
      <c r="KY63" s="319"/>
      <c r="KZ63" s="319"/>
      <c r="LA63" s="319"/>
      <c r="LB63" s="319"/>
      <c r="LC63" s="319"/>
      <c r="LD63" s="319"/>
      <c r="LE63" s="319"/>
      <c r="LF63" s="319"/>
      <c r="LG63" s="319"/>
      <c r="LH63" s="319"/>
      <c r="LI63" s="319"/>
      <c r="LJ63" s="319"/>
      <c r="LK63" s="319"/>
      <c r="LL63" s="319"/>
      <c r="LM63" s="319"/>
      <c r="LN63" s="319"/>
      <c r="LO63" s="319"/>
      <c r="LP63" s="319"/>
      <c r="LQ63" s="319"/>
      <c r="LR63" s="319"/>
      <c r="LS63" s="319"/>
      <c r="LT63" s="319"/>
      <c r="LU63" s="319"/>
      <c r="LV63" s="319"/>
      <c r="LW63" s="319"/>
      <c r="LX63" s="319"/>
      <c r="LY63" s="319"/>
      <c r="LZ63" s="319"/>
      <c r="MA63" s="319"/>
      <c r="MB63" s="319"/>
      <c r="MC63" s="319"/>
      <c r="MD63" s="319"/>
      <c r="ME63" s="319"/>
      <c r="MF63" s="319"/>
      <c r="MG63" s="319"/>
      <c r="MH63" s="319"/>
      <c r="MI63" s="319"/>
      <c r="MJ63" s="319"/>
      <c r="MK63" s="319"/>
      <c r="ML63" s="319"/>
      <c r="MM63" s="319"/>
      <c r="MN63" s="319"/>
      <c r="MO63" s="319"/>
      <c r="MP63" s="319"/>
      <c r="MQ63" s="319"/>
      <c r="MS63" s="241"/>
      <c r="MT63" s="362">
        <f t="shared" si="39"/>
        <v>0</v>
      </c>
      <c r="MU63" s="363">
        <f t="shared" si="41"/>
        <v>0</v>
      </c>
      <c r="MV63" s="363">
        <f t="shared" si="23"/>
        <v>0</v>
      </c>
      <c r="MW63" s="363"/>
      <c r="MX63" s="363">
        <f t="shared" si="24"/>
        <v>0</v>
      </c>
      <c r="MY63" s="363"/>
      <c r="MZ63" s="363">
        <f t="shared" si="25"/>
        <v>0</v>
      </c>
      <c r="NA63" s="363"/>
      <c r="NB63" s="363">
        <f t="shared" si="26"/>
        <v>0</v>
      </c>
      <c r="NC63" s="363"/>
      <c r="ND63" s="363">
        <f t="shared" si="27"/>
        <v>0</v>
      </c>
      <c r="NE63" s="363"/>
      <c r="NF63" s="363">
        <f t="shared" si="28"/>
        <v>0</v>
      </c>
      <c r="NG63" s="363"/>
      <c r="NH63" s="363">
        <f t="shared" si="29"/>
        <v>0</v>
      </c>
      <c r="NI63" s="363"/>
      <c r="NJ63" s="363">
        <f t="shared" si="30"/>
        <v>0</v>
      </c>
      <c r="NK63" s="363"/>
      <c r="NL63" s="363">
        <f t="shared" si="40"/>
        <v>0</v>
      </c>
      <c r="NM63" s="364"/>
      <c r="NN63" s="370"/>
      <c r="NR63" s="318">
        <f t="shared" si="31"/>
        <v>0</v>
      </c>
      <c r="NS63" s="318">
        <f t="shared" si="32"/>
        <v>0</v>
      </c>
      <c r="NT63" s="318">
        <f t="shared" si="33"/>
        <v>0</v>
      </c>
    </row>
    <row r="64" spans="1:384" s="318" customFormat="1" ht="10.199999999999999" customHeight="1" x14ac:dyDescent="0.3">
      <c r="A64" s="25"/>
      <c r="B64" s="389"/>
      <c r="C64" s="424"/>
      <c r="D64" s="15"/>
      <c r="E64" s="106"/>
      <c r="F64" s="106"/>
      <c r="G64" s="106"/>
      <c r="H64" s="399"/>
      <c r="I64" s="394">
        <f>Prenoms!$B$27</f>
        <v>0</v>
      </c>
      <c r="J64" s="395"/>
      <c r="K64" s="395"/>
      <c r="L64" s="395"/>
      <c r="M64" s="395"/>
      <c r="N64" s="81" t="str">
        <f>IF(NL64&lt;&gt;0,"",IF(Conges!G$61=0,"",Conges!G$61))</f>
        <v/>
      </c>
      <c r="O64" s="82"/>
      <c r="P64" s="83"/>
      <c r="Q64" s="83"/>
      <c r="R64" s="83"/>
      <c r="S64" s="83"/>
      <c r="T64" s="83"/>
      <c r="U64" s="83"/>
      <c r="V64" s="84"/>
      <c r="W64" s="82"/>
      <c r="X64" s="83"/>
      <c r="Y64" s="83"/>
      <c r="Z64" s="83"/>
      <c r="AA64" s="83"/>
      <c r="AB64" s="83"/>
      <c r="AC64" s="83"/>
      <c r="AD64" s="84"/>
      <c r="AE64" s="82"/>
      <c r="AF64" s="83"/>
      <c r="AG64" s="83"/>
      <c r="AH64" s="83"/>
      <c r="AI64" s="83"/>
      <c r="AJ64" s="84"/>
      <c r="AK64" s="82"/>
      <c r="AL64" s="83"/>
      <c r="AM64" s="83"/>
      <c r="AN64" s="83"/>
      <c r="AO64" s="83"/>
      <c r="AP64" s="83"/>
      <c r="AQ64" s="83"/>
      <c r="AR64" s="83"/>
      <c r="AS64" s="83"/>
      <c r="AT64" s="84"/>
      <c r="AU64" s="82"/>
      <c r="AV64" s="83"/>
      <c r="AW64" s="83"/>
      <c r="AX64" s="83"/>
      <c r="AY64" s="83"/>
      <c r="AZ64" s="83"/>
      <c r="BA64" s="83"/>
      <c r="BB64" s="84"/>
      <c r="BC64" s="85">
        <f>IF(NL64&lt;&gt;0,(IF(Conges!G$61=0,0,3)),0)</f>
        <v>0</v>
      </c>
      <c r="BD64" s="417"/>
      <c r="BE64" s="390">
        <f>IF(OR(Conges!G$61="A",Conges!G$61="V"),Prenoms!L$27,NL64)</f>
        <v>0</v>
      </c>
      <c r="BF64" s="391"/>
      <c r="BG64" s="286"/>
      <c r="BH64" s="287">
        <f t="shared" si="34"/>
        <v>0</v>
      </c>
      <c r="BI64" s="288" t="str">
        <f t="shared" si="21"/>
        <v/>
      </c>
      <c r="BJ64" s="300">
        <v>0</v>
      </c>
      <c r="BK64" s="301">
        <f t="shared" si="35"/>
        <v>0</v>
      </c>
      <c r="BL64" s="302">
        <f t="shared" si="36"/>
        <v>0</v>
      </c>
      <c r="BM64" s="302">
        <f t="shared" si="37"/>
        <v>0</v>
      </c>
      <c r="BN64" s="302">
        <f>SUM('Heures Pointage'!$YD$7:$YE$7)</f>
        <v>0</v>
      </c>
      <c r="BO64" s="302">
        <f>SUM('Heures et Indemnites'!$YD$7:$YE$7)</f>
        <v>0</v>
      </c>
      <c r="BP64" s="303">
        <f t="shared" si="38"/>
        <v>0</v>
      </c>
      <c r="BQ64" s="303">
        <f>'Heures Pointage'!$ZB$7</f>
        <v>0</v>
      </c>
      <c r="BR64" s="304">
        <f>$BH$1079</f>
        <v>0</v>
      </c>
      <c r="BS64" s="149">
        <f>Prenoms!$C$27</f>
        <v>0</v>
      </c>
      <c r="BT64" s="180"/>
      <c r="BU64" s="324">
        <f>SUM('Heures et Indemnites'!$YD$7:$YE$7)</f>
        <v>0</v>
      </c>
      <c r="BV64" s="235">
        <f>SUM('Heures et Indemnites'!$YD$6:$YE$7)</f>
        <v>0</v>
      </c>
      <c r="BW64" s="324"/>
      <c r="BX64" s="235"/>
      <c r="BY64" s="319"/>
      <c r="BZ64" s="319"/>
      <c r="CA64" s="319"/>
      <c r="CB64" s="319"/>
      <c r="CC64" s="319"/>
      <c r="CD64" s="319"/>
      <c r="CE64" s="319"/>
      <c r="CF64" s="319"/>
      <c r="CG64" s="319"/>
      <c r="CH64" s="319"/>
      <c r="CI64" s="319"/>
      <c r="CJ64" s="319"/>
      <c r="CK64" s="319"/>
      <c r="CL64" s="319"/>
      <c r="CM64" s="319"/>
      <c r="CN64" s="319"/>
      <c r="CO64" s="319"/>
      <c r="CP64" s="319"/>
      <c r="CQ64" s="319"/>
      <c r="CR64" s="319"/>
      <c r="CS64" s="319"/>
      <c r="CT64" s="319"/>
      <c r="CU64" s="319"/>
      <c r="CV64" s="319"/>
      <c r="CW64" s="319"/>
      <c r="CX64" s="319"/>
      <c r="CY64" s="319"/>
      <c r="CZ64" s="319"/>
      <c r="DA64" s="319"/>
      <c r="DB64" s="319"/>
      <c r="DC64" s="319"/>
      <c r="DD64" s="319"/>
      <c r="DE64" s="319"/>
      <c r="DF64" s="319"/>
      <c r="DG64" s="319"/>
      <c r="DH64" s="319"/>
      <c r="DI64" s="319"/>
      <c r="DJ64" s="319"/>
      <c r="DK64" s="319"/>
      <c r="DL64" s="319"/>
      <c r="DM64" s="319"/>
      <c r="DN64" s="319"/>
      <c r="DO64" s="319"/>
      <c r="DP64" s="319"/>
      <c r="DQ64" s="319"/>
      <c r="DR64" s="319"/>
      <c r="DS64" s="319"/>
      <c r="DT64" s="319"/>
      <c r="DU64" s="319"/>
      <c r="DV64" s="319"/>
      <c r="DW64" s="319"/>
      <c r="DX64" s="319"/>
      <c r="DY64" s="319"/>
      <c r="DZ64" s="319"/>
      <c r="EA64" s="319"/>
      <c r="EB64" s="319"/>
      <c r="EC64" s="319"/>
      <c r="ED64" s="319"/>
      <c r="EE64" s="319"/>
      <c r="EF64" s="319"/>
      <c r="EG64" s="319"/>
      <c r="EH64" s="319"/>
      <c r="EI64" s="319"/>
      <c r="EJ64" s="319"/>
      <c r="EK64" s="319"/>
      <c r="EL64" s="319"/>
      <c r="EM64" s="319"/>
      <c r="EN64" s="319"/>
      <c r="EO64" s="319"/>
      <c r="EP64" s="319"/>
      <c r="EQ64" s="319"/>
      <c r="ER64" s="319"/>
      <c r="ES64" s="319"/>
      <c r="ET64" s="319"/>
      <c r="EU64" s="319"/>
      <c r="EV64" s="319"/>
      <c r="EW64" s="319"/>
      <c r="EX64" s="319"/>
      <c r="EY64" s="319"/>
      <c r="EZ64" s="319"/>
      <c r="FA64" s="319"/>
      <c r="FB64" s="319"/>
      <c r="FC64" s="319"/>
      <c r="FD64" s="319"/>
      <c r="FE64" s="319"/>
      <c r="FF64" s="319"/>
      <c r="FG64" s="319"/>
      <c r="FH64" s="319"/>
      <c r="FI64" s="319"/>
      <c r="FJ64" s="319"/>
      <c r="FK64" s="319"/>
      <c r="FL64" s="319"/>
      <c r="FM64" s="319"/>
      <c r="FN64" s="319"/>
      <c r="FO64" s="319"/>
      <c r="FP64" s="319"/>
      <c r="FQ64" s="319"/>
      <c r="FR64" s="319"/>
      <c r="FS64" s="319"/>
      <c r="FT64" s="319"/>
      <c r="FU64" s="319"/>
      <c r="FV64" s="319"/>
      <c r="FW64" s="319"/>
      <c r="FX64" s="319"/>
      <c r="FY64" s="319"/>
      <c r="FZ64" s="319"/>
      <c r="GA64" s="319"/>
      <c r="GB64" s="319"/>
      <c r="GC64" s="319"/>
      <c r="GD64" s="319"/>
      <c r="GE64" s="319"/>
      <c r="GF64" s="319"/>
      <c r="GG64" s="319"/>
      <c r="GH64" s="319"/>
      <c r="GI64" s="319"/>
      <c r="GJ64" s="319"/>
      <c r="GK64" s="319"/>
      <c r="GL64" s="319"/>
      <c r="GM64" s="319"/>
      <c r="GN64" s="319"/>
      <c r="GO64" s="319"/>
      <c r="GP64" s="319"/>
      <c r="GQ64" s="319"/>
      <c r="GR64" s="319"/>
      <c r="GS64" s="319"/>
      <c r="GT64" s="319"/>
      <c r="GU64" s="319"/>
      <c r="GV64" s="319"/>
      <c r="GW64" s="319"/>
      <c r="GX64" s="319"/>
      <c r="GY64" s="319"/>
      <c r="GZ64" s="319"/>
      <c r="HA64" s="319"/>
      <c r="HB64" s="319"/>
      <c r="HC64" s="319"/>
      <c r="HD64" s="319"/>
      <c r="HE64" s="319"/>
      <c r="HF64" s="319"/>
      <c r="HG64" s="319"/>
      <c r="HH64" s="319"/>
      <c r="HI64" s="319"/>
      <c r="HJ64" s="319"/>
      <c r="HK64" s="319"/>
      <c r="HL64" s="319"/>
      <c r="HM64" s="319"/>
      <c r="HN64" s="319"/>
      <c r="HO64" s="319"/>
      <c r="HP64" s="319"/>
      <c r="HQ64" s="319"/>
      <c r="HR64" s="319"/>
      <c r="HS64" s="319"/>
      <c r="HT64" s="319"/>
      <c r="HU64" s="319"/>
      <c r="HV64" s="319"/>
      <c r="HW64" s="319"/>
      <c r="HX64" s="319"/>
      <c r="HY64" s="319"/>
      <c r="HZ64" s="319"/>
      <c r="IA64" s="319"/>
      <c r="IB64" s="319"/>
      <c r="IC64" s="319"/>
      <c r="ID64" s="319"/>
      <c r="IE64" s="319"/>
      <c r="IF64" s="319"/>
      <c r="IG64" s="319"/>
      <c r="IH64" s="319"/>
      <c r="II64" s="319"/>
      <c r="IJ64" s="319"/>
      <c r="IK64" s="319"/>
      <c r="IL64" s="319"/>
      <c r="IM64" s="319"/>
      <c r="IN64" s="319"/>
      <c r="IO64" s="319"/>
      <c r="IP64" s="319"/>
      <c r="IQ64" s="319"/>
      <c r="IR64" s="319"/>
      <c r="IS64" s="319"/>
      <c r="IT64" s="319"/>
      <c r="IU64" s="319"/>
      <c r="IV64" s="319"/>
      <c r="IW64" s="319"/>
      <c r="IX64" s="319"/>
      <c r="IY64" s="319"/>
      <c r="IZ64" s="319"/>
      <c r="JA64" s="319"/>
      <c r="JB64" s="319"/>
      <c r="JC64" s="319"/>
      <c r="JD64" s="319"/>
      <c r="JE64" s="319"/>
      <c r="JF64" s="319"/>
      <c r="JG64" s="319"/>
      <c r="JH64" s="319"/>
      <c r="JI64" s="319"/>
      <c r="JJ64" s="319"/>
      <c r="JK64" s="319"/>
      <c r="JL64" s="319"/>
      <c r="JM64" s="319"/>
      <c r="JN64" s="319"/>
      <c r="JO64" s="319"/>
      <c r="JP64" s="319"/>
      <c r="JQ64" s="319"/>
      <c r="JR64" s="319"/>
      <c r="JS64" s="319"/>
      <c r="JT64" s="319"/>
      <c r="JU64" s="319"/>
      <c r="JV64" s="319"/>
      <c r="JW64" s="319"/>
      <c r="JX64" s="319"/>
      <c r="JY64" s="319"/>
      <c r="JZ64" s="319"/>
      <c r="KA64" s="319"/>
      <c r="KB64" s="319"/>
      <c r="KC64" s="319"/>
      <c r="KD64" s="319"/>
      <c r="KE64" s="319"/>
      <c r="KF64" s="319"/>
      <c r="KG64" s="319"/>
      <c r="KH64" s="319"/>
      <c r="KI64" s="319"/>
      <c r="KJ64" s="319"/>
      <c r="KK64" s="319"/>
      <c r="KL64" s="319"/>
      <c r="KM64" s="319"/>
      <c r="KN64" s="319"/>
      <c r="KO64" s="319"/>
      <c r="KP64" s="319"/>
      <c r="KQ64" s="319"/>
      <c r="KR64" s="319"/>
      <c r="KS64" s="319"/>
      <c r="KT64" s="319"/>
      <c r="KU64" s="319"/>
      <c r="KV64" s="319"/>
      <c r="KW64" s="319"/>
      <c r="KX64" s="319"/>
      <c r="KY64" s="319"/>
      <c r="KZ64" s="319"/>
      <c r="LA64" s="319"/>
      <c r="LB64" s="319"/>
      <c r="LC64" s="319"/>
      <c r="LD64" s="319"/>
      <c r="LE64" s="319"/>
      <c r="LF64" s="319"/>
      <c r="LG64" s="319"/>
      <c r="LH64" s="319"/>
      <c r="LI64" s="319"/>
      <c r="LJ64" s="319"/>
      <c r="LK64" s="319"/>
      <c r="LL64" s="319"/>
      <c r="LM64" s="319"/>
      <c r="LN64" s="319"/>
      <c r="LO64" s="319"/>
      <c r="LP64" s="319"/>
      <c r="LQ64" s="319"/>
      <c r="LR64" s="319"/>
      <c r="LS64" s="319"/>
      <c r="LT64" s="319"/>
      <c r="LU64" s="319"/>
      <c r="LV64" s="319"/>
      <c r="LW64" s="319"/>
      <c r="LX64" s="319"/>
      <c r="LY64" s="319"/>
      <c r="LZ64" s="319"/>
      <c r="MA64" s="319"/>
      <c r="MB64" s="319"/>
      <c r="MC64" s="319"/>
      <c r="MD64" s="319"/>
      <c r="ME64" s="319"/>
      <c r="MF64" s="319"/>
      <c r="MG64" s="319"/>
      <c r="MH64" s="319"/>
      <c r="MI64" s="319"/>
      <c r="MJ64" s="319"/>
      <c r="MK64" s="319"/>
      <c r="ML64" s="319"/>
      <c r="MM64" s="319"/>
      <c r="MN64" s="319"/>
      <c r="MO64" s="319"/>
      <c r="MP64" s="319"/>
      <c r="MQ64" s="319"/>
      <c r="MS64" s="241"/>
      <c r="MT64" s="373">
        <f t="shared" si="39"/>
        <v>0</v>
      </c>
      <c r="MU64" s="365">
        <f t="shared" si="41"/>
        <v>0</v>
      </c>
      <c r="MV64" s="365">
        <f t="shared" si="23"/>
        <v>0</v>
      </c>
      <c r="MW64" s="365"/>
      <c r="MX64" s="365">
        <f t="shared" si="24"/>
        <v>0</v>
      </c>
      <c r="MY64" s="365"/>
      <c r="MZ64" s="365">
        <f t="shared" si="25"/>
        <v>0</v>
      </c>
      <c r="NA64" s="365"/>
      <c r="NB64" s="365">
        <f t="shared" si="26"/>
        <v>0</v>
      </c>
      <c r="NC64" s="365"/>
      <c r="ND64" s="365">
        <f t="shared" si="27"/>
        <v>0</v>
      </c>
      <c r="NE64" s="365"/>
      <c r="NF64" s="365">
        <f t="shared" si="28"/>
        <v>0</v>
      </c>
      <c r="NG64" s="365"/>
      <c r="NH64" s="365">
        <f t="shared" si="29"/>
        <v>0</v>
      </c>
      <c r="NI64" s="365"/>
      <c r="NJ64" s="365">
        <f t="shared" si="30"/>
        <v>0</v>
      </c>
      <c r="NK64" s="365"/>
      <c r="NL64" s="365">
        <f t="shared" si="40"/>
        <v>0</v>
      </c>
      <c r="NM64" s="366"/>
      <c r="NN64" s="370"/>
      <c r="NR64" s="318">
        <f t="shared" si="31"/>
        <v>0</v>
      </c>
      <c r="NS64" s="318">
        <f t="shared" si="32"/>
        <v>0</v>
      </c>
      <c r="NT64" s="318">
        <f t="shared" si="33"/>
        <v>0</v>
      </c>
    </row>
    <row r="65" spans="1:384" s="318" customFormat="1" ht="10.199999999999999" customHeight="1" x14ac:dyDescent="0.3">
      <c r="A65" s="25"/>
      <c r="B65" s="389"/>
      <c r="C65" s="424"/>
      <c r="D65" s="15"/>
      <c r="E65" s="106"/>
      <c r="F65" s="106"/>
      <c r="G65" s="106"/>
      <c r="H65" s="399"/>
      <c r="I65" s="381">
        <f>Prenoms!$B$28</f>
        <v>0</v>
      </c>
      <c r="J65" s="382"/>
      <c r="K65" s="382"/>
      <c r="L65" s="382"/>
      <c r="M65" s="382"/>
      <c r="N65" s="68" t="str">
        <f>IF(NL65&lt;&gt;0,"",IF(Conges!G$62=0,"",Conges!G$62))</f>
        <v/>
      </c>
      <c r="O65" s="69"/>
      <c r="P65" s="70"/>
      <c r="Q65" s="70"/>
      <c r="R65" s="70"/>
      <c r="S65" s="70"/>
      <c r="T65" s="70"/>
      <c r="U65" s="70"/>
      <c r="V65" s="71"/>
      <c r="W65" s="69"/>
      <c r="X65" s="70"/>
      <c r="Y65" s="70"/>
      <c r="Z65" s="70"/>
      <c r="AA65" s="70"/>
      <c r="AB65" s="70"/>
      <c r="AC65" s="70"/>
      <c r="AD65" s="71"/>
      <c r="AE65" s="69"/>
      <c r="AF65" s="70"/>
      <c r="AG65" s="70"/>
      <c r="AH65" s="70"/>
      <c r="AI65" s="70"/>
      <c r="AJ65" s="71"/>
      <c r="AK65" s="69"/>
      <c r="AL65" s="70"/>
      <c r="AM65" s="70"/>
      <c r="AN65" s="70"/>
      <c r="AO65" s="70"/>
      <c r="AP65" s="70"/>
      <c r="AQ65" s="70"/>
      <c r="AR65" s="70"/>
      <c r="AS65" s="70"/>
      <c r="AT65" s="71"/>
      <c r="AU65" s="69"/>
      <c r="AV65" s="70"/>
      <c r="AW65" s="70"/>
      <c r="AX65" s="70"/>
      <c r="AY65" s="70"/>
      <c r="AZ65" s="70"/>
      <c r="BA65" s="70"/>
      <c r="BB65" s="71"/>
      <c r="BC65" s="72">
        <f>IF(NL65&lt;&gt;0,(IF(Conges!G$62=0,0,3)),0)</f>
        <v>0</v>
      </c>
      <c r="BD65" s="417"/>
      <c r="BE65" s="392">
        <f>IF(OR(Conges!G$62="A",Conges!G$62="V"),Prenoms!L$28,NL65)</f>
        <v>0</v>
      </c>
      <c r="BF65" s="393"/>
      <c r="BG65" s="289"/>
      <c r="BH65" s="290">
        <f t="shared" si="34"/>
        <v>0</v>
      </c>
      <c r="BI65" s="291" t="str">
        <f t="shared" si="21"/>
        <v/>
      </c>
      <c r="BJ65" s="305">
        <v>0</v>
      </c>
      <c r="BK65" s="306">
        <f t="shared" si="35"/>
        <v>0</v>
      </c>
      <c r="BL65" s="307">
        <f t="shared" si="36"/>
        <v>0</v>
      </c>
      <c r="BM65" s="307">
        <f t="shared" si="37"/>
        <v>0</v>
      </c>
      <c r="BN65" s="307">
        <f>SUM('Heures Pointage'!$ZD$7:$ZE$7)</f>
        <v>0</v>
      </c>
      <c r="BO65" s="307">
        <f>SUM('Heures et Indemnites'!$ZD$7:$ZE$7)</f>
        <v>0</v>
      </c>
      <c r="BP65" s="308">
        <f t="shared" si="38"/>
        <v>0</v>
      </c>
      <c r="BQ65" s="308">
        <f>'Heures Pointage'!$AAB$7</f>
        <v>0</v>
      </c>
      <c r="BR65" s="309">
        <f>$BH$1080</f>
        <v>0</v>
      </c>
      <c r="BS65" s="150">
        <f>Prenoms!$C$28</f>
        <v>0</v>
      </c>
      <c r="BT65" s="153"/>
      <c r="BU65" s="323">
        <f>SUM('Heures et Indemnites'!$ZD$7:$ZE$7)</f>
        <v>0</v>
      </c>
      <c r="BV65" s="236">
        <f>SUM('Heures et Indemnites'!$ZD$6:$ZE$7)</f>
        <v>0</v>
      </c>
      <c r="BW65" s="323"/>
      <c r="BX65" s="236"/>
      <c r="BY65" s="319"/>
      <c r="BZ65" s="319"/>
      <c r="CA65" s="319"/>
      <c r="CB65" s="319"/>
      <c r="CC65" s="319"/>
      <c r="CD65" s="319"/>
      <c r="CE65" s="319"/>
      <c r="CF65" s="319"/>
      <c r="CG65" s="319"/>
      <c r="CH65" s="319"/>
      <c r="CI65" s="319"/>
      <c r="CJ65" s="319"/>
      <c r="CK65" s="319"/>
      <c r="CL65" s="319"/>
      <c r="CM65" s="319"/>
      <c r="CN65" s="319"/>
      <c r="CO65" s="319"/>
      <c r="CP65" s="319"/>
      <c r="CQ65" s="319"/>
      <c r="CR65" s="319"/>
      <c r="CS65" s="319"/>
      <c r="CT65" s="319"/>
      <c r="CU65" s="319"/>
      <c r="CV65" s="319"/>
      <c r="CW65" s="319"/>
      <c r="CX65" s="319"/>
      <c r="CY65" s="319"/>
      <c r="CZ65" s="319"/>
      <c r="DA65" s="319"/>
      <c r="DB65" s="319"/>
      <c r="DC65" s="319"/>
      <c r="DD65" s="319"/>
      <c r="DE65" s="319"/>
      <c r="DF65" s="319"/>
      <c r="DG65" s="319"/>
      <c r="DH65" s="319"/>
      <c r="DI65" s="319"/>
      <c r="DJ65" s="319"/>
      <c r="DK65" s="319"/>
      <c r="DL65" s="319"/>
      <c r="DM65" s="319"/>
      <c r="DN65" s="319"/>
      <c r="DO65" s="319"/>
      <c r="DP65" s="319"/>
      <c r="DQ65" s="319"/>
      <c r="DR65" s="319"/>
      <c r="DS65" s="319"/>
      <c r="DT65" s="319"/>
      <c r="DU65" s="319"/>
      <c r="DV65" s="319"/>
      <c r="DW65" s="319"/>
      <c r="DX65" s="319"/>
      <c r="DY65" s="319"/>
      <c r="DZ65" s="319"/>
      <c r="EA65" s="319"/>
      <c r="EB65" s="319"/>
      <c r="EC65" s="319"/>
      <c r="ED65" s="319"/>
      <c r="EE65" s="319"/>
      <c r="EF65" s="319"/>
      <c r="EG65" s="319"/>
      <c r="EH65" s="319"/>
      <c r="EI65" s="319"/>
      <c r="EJ65" s="319"/>
      <c r="EK65" s="319"/>
      <c r="EL65" s="319"/>
      <c r="EM65" s="319"/>
      <c r="EN65" s="319"/>
      <c r="EO65" s="319"/>
      <c r="EP65" s="319"/>
      <c r="EQ65" s="319"/>
      <c r="ER65" s="319"/>
      <c r="ES65" s="319"/>
      <c r="ET65" s="319"/>
      <c r="EU65" s="319"/>
      <c r="EV65" s="319"/>
      <c r="EW65" s="319"/>
      <c r="EX65" s="319"/>
      <c r="EY65" s="319"/>
      <c r="EZ65" s="319"/>
      <c r="FA65" s="319"/>
      <c r="FB65" s="319"/>
      <c r="FC65" s="319"/>
      <c r="FD65" s="319"/>
      <c r="FE65" s="319"/>
      <c r="FF65" s="319"/>
      <c r="FG65" s="319"/>
      <c r="FH65" s="319"/>
      <c r="FI65" s="319"/>
      <c r="FJ65" s="319"/>
      <c r="FK65" s="319"/>
      <c r="FL65" s="319"/>
      <c r="FM65" s="319"/>
      <c r="FN65" s="319"/>
      <c r="FO65" s="319"/>
      <c r="FP65" s="319"/>
      <c r="FQ65" s="319"/>
      <c r="FR65" s="319"/>
      <c r="FS65" s="319"/>
      <c r="FT65" s="319"/>
      <c r="FU65" s="319"/>
      <c r="FV65" s="319"/>
      <c r="FW65" s="319"/>
      <c r="FX65" s="319"/>
      <c r="FY65" s="319"/>
      <c r="FZ65" s="319"/>
      <c r="GA65" s="319"/>
      <c r="GB65" s="319"/>
      <c r="GC65" s="319"/>
      <c r="GD65" s="319"/>
      <c r="GE65" s="319"/>
      <c r="GF65" s="319"/>
      <c r="GG65" s="319"/>
      <c r="GH65" s="319"/>
      <c r="GI65" s="319"/>
      <c r="GJ65" s="319"/>
      <c r="GK65" s="319"/>
      <c r="GL65" s="319"/>
      <c r="GM65" s="319"/>
      <c r="GN65" s="319"/>
      <c r="GO65" s="319"/>
      <c r="GP65" s="319"/>
      <c r="GQ65" s="319"/>
      <c r="GR65" s="319"/>
      <c r="GS65" s="319"/>
      <c r="GT65" s="319"/>
      <c r="GU65" s="319"/>
      <c r="GV65" s="319"/>
      <c r="GW65" s="319"/>
      <c r="GX65" s="319"/>
      <c r="GY65" s="319"/>
      <c r="GZ65" s="319"/>
      <c r="HA65" s="319"/>
      <c r="HB65" s="319"/>
      <c r="HC65" s="319"/>
      <c r="HD65" s="319"/>
      <c r="HE65" s="319"/>
      <c r="HF65" s="319"/>
      <c r="HG65" s="319"/>
      <c r="HH65" s="319"/>
      <c r="HI65" s="319"/>
      <c r="HJ65" s="319"/>
      <c r="HK65" s="319"/>
      <c r="HL65" s="319"/>
      <c r="HM65" s="319"/>
      <c r="HN65" s="319"/>
      <c r="HO65" s="319"/>
      <c r="HP65" s="319"/>
      <c r="HQ65" s="319"/>
      <c r="HR65" s="319"/>
      <c r="HS65" s="319"/>
      <c r="HT65" s="319"/>
      <c r="HU65" s="319"/>
      <c r="HV65" s="319"/>
      <c r="HW65" s="319"/>
      <c r="HX65" s="319"/>
      <c r="HY65" s="319"/>
      <c r="HZ65" s="319"/>
      <c r="IA65" s="319"/>
      <c r="IB65" s="319"/>
      <c r="IC65" s="319"/>
      <c r="ID65" s="319"/>
      <c r="IE65" s="319"/>
      <c r="IF65" s="319"/>
      <c r="IG65" s="319"/>
      <c r="IH65" s="319"/>
      <c r="II65" s="319"/>
      <c r="IJ65" s="319"/>
      <c r="IK65" s="319"/>
      <c r="IL65" s="319"/>
      <c r="IM65" s="319"/>
      <c r="IN65" s="319"/>
      <c r="IO65" s="319"/>
      <c r="IP65" s="319"/>
      <c r="IQ65" s="319"/>
      <c r="IR65" s="319"/>
      <c r="IS65" s="319"/>
      <c r="IT65" s="319"/>
      <c r="IU65" s="319"/>
      <c r="IV65" s="319"/>
      <c r="IW65" s="319"/>
      <c r="IX65" s="319"/>
      <c r="IY65" s="319"/>
      <c r="IZ65" s="319"/>
      <c r="JA65" s="319"/>
      <c r="JB65" s="319"/>
      <c r="JC65" s="319"/>
      <c r="JD65" s="319"/>
      <c r="JE65" s="319"/>
      <c r="JF65" s="319"/>
      <c r="JG65" s="319"/>
      <c r="JH65" s="319"/>
      <c r="JI65" s="319"/>
      <c r="JJ65" s="319"/>
      <c r="JK65" s="319"/>
      <c r="JL65" s="319"/>
      <c r="JM65" s="319"/>
      <c r="JN65" s="319"/>
      <c r="JO65" s="319"/>
      <c r="JP65" s="319"/>
      <c r="JQ65" s="319"/>
      <c r="JR65" s="319"/>
      <c r="JS65" s="319"/>
      <c r="JT65" s="319"/>
      <c r="JU65" s="319"/>
      <c r="JV65" s="319"/>
      <c r="JW65" s="319"/>
      <c r="JX65" s="319"/>
      <c r="JY65" s="319"/>
      <c r="JZ65" s="319"/>
      <c r="KA65" s="319"/>
      <c r="KB65" s="319"/>
      <c r="KC65" s="319"/>
      <c r="KD65" s="319"/>
      <c r="KE65" s="319"/>
      <c r="KF65" s="319"/>
      <c r="KG65" s="319"/>
      <c r="KH65" s="319"/>
      <c r="KI65" s="319"/>
      <c r="KJ65" s="319"/>
      <c r="KK65" s="319"/>
      <c r="KL65" s="319"/>
      <c r="KM65" s="319"/>
      <c r="KN65" s="319"/>
      <c r="KO65" s="319"/>
      <c r="KP65" s="319"/>
      <c r="KQ65" s="319"/>
      <c r="KR65" s="319"/>
      <c r="KS65" s="319"/>
      <c r="KT65" s="319"/>
      <c r="KU65" s="319"/>
      <c r="KV65" s="319"/>
      <c r="KW65" s="319"/>
      <c r="KX65" s="319"/>
      <c r="KY65" s="319"/>
      <c r="KZ65" s="319"/>
      <c r="LA65" s="319"/>
      <c r="LB65" s="319"/>
      <c r="LC65" s="319"/>
      <c r="LD65" s="319"/>
      <c r="LE65" s="319"/>
      <c r="LF65" s="319"/>
      <c r="LG65" s="319"/>
      <c r="LH65" s="319"/>
      <c r="LI65" s="319"/>
      <c r="LJ65" s="319"/>
      <c r="LK65" s="319"/>
      <c r="LL65" s="319"/>
      <c r="LM65" s="319"/>
      <c r="LN65" s="319"/>
      <c r="LO65" s="319"/>
      <c r="LP65" s="319"/>
      <c r="LQ65" s="319"/>
      <c r="LR65" s="319"/>
      <c r="LS65" s="319"/>
      <c r="LT65" s="319"/>
      <c r="LU65" s="319"/>
      <c r="LV65" s="319"/>
      <c r="LW65" s="319"/>
      <c r="LX65" s="319"/>
      <c r="LY65" s="319"/>
      <c r="LZ65" s="319"/>
      <c r="MA65" s="319"/>
      <c r="MB65" s="319"/>
      <c r="MC65" s="319"/>
      <c r="MD65" s="319"/>
      <c r="ME65" s="319"/>
      <c r="MF65" s="319"/>
      <c r="MG65" s="319"/>
      <c r="MH65" s="319"/>
      <c r="MI65" s="319"/>
      <c r="MJ65" s="319"/>
      <c r="MK65" s="319"/>
      <c r="ML65" s="319"/>
      <c r="MM65" s="319"/>
      <c r="MN65" s="319"/>
      <c r="MO65" s="319"/>
      <c r="MP65" s="319"/>
      <c r="MQ65" s="319"/>
      <c r="MS65" s="241"/>
      <c r="MT65" s="362">
        <f t="shared" si="39"/>
        <v>0</v>
      </c>
      <c r="MU65" s="363">
        <f t="shared" si="41"/>
        <v>0</v>
      </c>
      <c r="MV65" s="363">
        <f t="shared" si="23"/>
        <v>0</v>
      </c>
      <c r="MW65" s="363"/>
      <c r="MX65" s="363">
        <f t="shared" si="24"/>
        <v>0</v>
      </c>
      <c r="MY65" s="363"/>
      <c r="MZ65" s="363">
        <f t="shared" si="25"/>
        <v>0</v>
      </c>
      <c r="NA65" s="363"/>
      <c r="NB65" s="363">
        <f t="shared" si="26"/>
        <v>0</v>
      </c>
      <c r="NC65" s="363"/>
      <c r="ND65" s="363">
        <f t="shared" si="27"/>
        <v>0</v>
      </c>
      <c r="NE65" s="363"/>
      <c r="NF65" s="363">
        <f t="shared" si="28"/>
        <v>0</v>
      </c>
      <c r="NG65" s="363"/>
      <c r="NH65" s="363">
        <f t="shared" si="29"/>
        <v>0</v>
      </c>
      <c r="NI65" s="363"/>
      <c r="NJ65" s="363">
        <f t="shared" si="30"/>
        <v>0</v>
      </c>
      <c r="NK65" s="363"/>
      <c r="NL65" s="363">
        <f t="shared" si="40"/>
        <v>0</v>
      </c>
      <c r="NM65" s="364"/>
      <c r="NN65" s="370"/>
      <c r="NR65" s="318">
        <f t="shared" si="31"/>
        <v>0</v>
      </c>
      <c r="NS65" s="318">
        <f t="shared" si="32"/>
        <v>0</v>
      </c>
      <c r="NT65" s="318">
        <f t="shared" si="33"/>
        <v>0</v>
      </c>
    </row>
    <row r="66" spans="1:384" s="318" customFormat="1" ht="10.199999999999999" customHeight="1" x14ac:dyDescent="0.3">
      <c r="A66" s="25"/>
      <c r="B66" s="389"/>
      <c r="C66" s="424"/>
      <c r="D66" s="15"/>
      <c r="E66" s="106"/>
      <c r="F66" s="106"/>
      <c r="G66" s="106"/>
      <c r="H66" s="399"/>
      <c r="I66" s="394">
        <f>Prenoms!$B$29</f>
        <v>0</v>
      </c>
      <c r="J66" s="395"/>
      <c r="K66" s="395"/>
      <c r="L66" s="395"/>
      <c r="M66" s="395"/>
      <c r="N66" s="81" t="str">
        <f>IF(NL66&lt;&gt;0,"",IF(Conges!G$63=0,"",Conges!G$63))</f>
        <v/>
      </c>
      <c r="O66" s="82"/>
      <c r="P66" s="83"/>
      <c r="Q66" s="83"/>
      <c r="R66" s="83"/>
      <c r="S66" s="83"/>
      <c r="T66" s="83"/>
      <c r="U66" s="83"/>
      <c r="V66" s="84"/>
      <c r="W66" s="82"/>
      <c r="X66" s="83"/>
      <c r="Y66" s="83"/>
      <c r="Z66" s="83"/>
      <c r="AA66" s="83"/>
      <c r="AB66" s="83"/>
      <c r="AC66" s="83"/>
      <c r="AD66" s="84"/>
      <c r="AE66" s="82"/>
      <c r="AF66" s="83"/>
      <c r="AG66" s="83"/>
      <c r="AH66" s="83"/>
      <c r="AI66" s="83"/>
      <c r="AJ66" s="84"/>
      <c r="AK66" s="82"/>
      <c r="AL66" s="83"/>
      <c r="AM66" s="83"/>
      <c r="AN66" s="83"/>
      <c r="AO66" s="83"/>
      <c r="AP66" s="83"/>
      <c r="AQ66" s="83"/>
      <c r="AR66" s="83"/>
      <c r="AS66" s="83"/>
      <c r="AT66" s="84"/>
      <c r="AU66" s="82"/>
      <c r="AV66" s="83"/>
      <c r="AW66" s="83"/>
      <c r="AX66" s="83"/>
      <c r="AY66" s="83"/>
      <c r="AZ66" s="83"/>
      <c r="BA66" s="83"/>
      <c r="BB66" s="84"/>
      <c r="BC66" s="85">
        <f>IF(NL66&lt;&gt;0,(IF(Conges!G$63=0,0,3)),0)</f>
        <v>0</v>
      </c>
      <c r="BD66" s="417"/>
      <c r="BE66" s="390">
        <f>IF(OR(Conges!G$63="A",Conges!G$63="V"),Prenoms!L$29,NL66)</f>
        <v>0</v>
      </c>
      <c r="BF66" s="391"/>
      <c r="BG66" s="286"/>
      <c r="BH66" s="287">
        <f t="shared" si="34"/>
        <v>0</v>
      </c>
      <c r="BI66" s="288" t="str">
        <f t="shared" si="21"/>
        <v/>
      </c>
      <c r="BJ66" s="300">
        <v>0</v>
      </c>
      <c r="BK66" s="301">
        <f t="shared" si="35"/>
        <v>0</v>
      </c>
      <c r="BL66" s="302">
        <f t="shared" si="36"/>
        <v>0</v>
      </c>
      <c r="BM66" s="302">
        <f t="shared" si="37"/>
        <v>0</v>
      </c>
      <c r="BN66" s="302">
        <f>SUM('Heures Pointage'!$AAD$7:$AAE$7)</f>
        <v>0</v>
      </c>
      <c r="BO66" s="302">
        <f>SUM('Heures et Indemnites'!$AAD$7:$AAE$7)</f>
        <v>0</v>
      </c>
      <c r="BP66" s="303">
        <f t="shared" si="38"/>
        <v>0</v>
      </c>
      <c r="BQ66" s="303">
        <f>'Heures Pointage'!$ABB$7</f>
        <v>0</v>
      </c>
      <c r="BR66" s="304">
        <f>$BH$1081</f>
        <v>0</v>
      </c>
      <c r="BS66" s="149">
        <f>Prenoms!$C$29</f>
        <v>0</v>
      </c>
      <c r="BT66" s="180"/>
      <c r="BU66" s="324">
        <f>SUM('Heures et Indemnites'!$AAD$7:$AAE$7)</f>
        <v>0</v>
      </c>
      <c r="BV66" s="235">
        <f>SUM('Heures et Indemnites'!$AAD$6:$AAE$7)</f>
        <v>0</v>
      </c>
      <c r="BW66" s="324"/>
      <c r="BX66" s="235"/>
      <c r="BY66" s="319"/>
      <c r="BZ66" s="319"/>
      <c r="CA66" s="319"/>
      <c r="CB66" s="319"/>
      <c r="CC66" s="319"/>
      <c r="CD66" s="319"/>
      <c r="CE66" s="319"/>
      <c r="CF66" s="319"/>
      <c r="CG66" s="319"/>
      <c r="CH66" s="319"/>
      <c r="CI66" s="319"/>
      <c r="CJ66" s="319"/>
      <c r="CK66" s="319"/>
      <c r="CL66" s="319"/>
      <c r="CM66" s="319"/>
      <c r="CN66" s="319"/>
      <c r="CO66" s="319"/>
      <c r="CP66" s="319"/>
      <c r="CQ66" s="319"/>
      <c r="CR66" s="319"/>
      <c r="CS66" s="319"/>
      <c r="CT66" s="319"/>
      <c r="CU66" s="319"/>
      <c r="CV66" s="319"/>
      <c r="CW66" s="319"/>
      <c r="CX66" s="319"/>
      <c r="CY66" s="319"/>
      <c r="CZ66" s="319"/>
      <c r="DA66" s="319"/>
      <c r="DB66" s="319"/>
      <c r="DC66" s="319"/>
      <c r="DD66" s="319"/>
      <c r="DE66" s="319"/>
      <c r="DF66" s="319"/>
      <c r="DG66" s="319"/>
      <c r="DH66" s="319"/>
      <c r="DI66" s="319"/>
      <c r="DJ66" s="319"/>
      <c r="DK66" s="319"/>
      <c r="DL66" s="319"/>
      <c r="DM66" s="319"/>
      <c r="DN66" s="319"/>
      <c r="DO66" s="319"/>
      <c r="DP66" s="319"/>
      <c r="DQ66" s="319"/>
      <c r="DR66" s="319"/>
      <c r="DS66" s="319"/>
      <c r="DT66" s="319"/>
      <c r="DU66" s="319"/>
      <c r="DV66" s="319"/>
      <c r="DW66" s="319"/>
      <c r="DX66" s="319"/>
      <c r="DY66" s="319"/>
      <c r="DZ66" s="319"/>
      <c r="EA66" s="319"/>
      <c r="EB66" s="319"/>
      <c r="EC66" s="319"/>
      <c r="ED66" s="319"/>
      <c r="EE66" s="319"/>
      <c r="EF66" s="319"/>
      <c r="EG66" s="319"/>
      <c r="EH66" s="319"/>
      <c r="EI66" s="319"/>
      <c r="EJ66" s="319"/>
      <c r="EK66" s="319"/>
      <c r="EL66" s="319"/>
      <c r="EM66" s="319"/>
      <c r="EN66" s="319"/>
      <c r="EO66" s="319"/>
      <c r="EP66" s="319"/>
      <c r="EQ66" s="319"/>
      <c r="ER66" s="319"/>
      <c r="ES66" s="319"/>
      <c r="ET66" s="319"/>
      <c r="EU66" s="319"/>
      <c r="EV66" s="319"/>
      <c r="EW66" s="319"/>
      <c r="EX66" s="319"/>
      <c r="EY66" s="319"/>
      <c r="EZ66" s="319"/>
      <c r="FA66" s="319"/>
      <c r="FB66" s="319"/>
      <c r="FC66" s="319"/>
      <c r="FD66" s="319"/>
      <c r="FE66" s="319"/>
      <c r="FF66" s="319"/>
      <c r="FG66" s="319"/>
      <c r="FH66" s="319"/>
      <c r="FI66" s="319"/>
      <c r="FJ66" s="319"/>
      <c r="FK66" s="319"/>
      <c r="FL66" s="319"/>
      <c r="FM66" s="319"/>
      <c r="FN66" s="319"/>
      <c r="FO66" s="319"/>
      <c r="FP66" s="319"/>
      <c r="FQ66" s="319"/>
      <c r="FR66" s="319"/>
      <c r="FS66" s="319"/>
      <c r="FT66" s="319"/>
      <c r="FU66" s="319"/>
      <c r="FV66" s="319"/>
      <c r="FW66" s="319"/>
      <c r="FX66" s="319"/>
      <c r="FY66" s="319"/>
      <c r="FZ66" s="319"/>
      <c r="GA66" s="319"/>
      <c r="GB66" s="319"/>
      <c r="GC66" s="319"/>
      <c r="GD66" s="319"/>
      <c r="GE66" s="319"/>
      <c r="GF66" s="319"/>
      <c r="GG66" s="319"/>
      <c r="GH66" s="319"/>
      <c r="GI66" s="319"/>
      <c r="GJ66" s="319"/>
      <c r="GK66" s="319"/>
      <c r="GL66" s="319"/>
      <c r="GM66" s="319"/>
      <c r="GN66" s="319"/>
      <c r="GO66" s="319"/>
      <c r="GP66" s="319"/>
      <c r="GQ66" s="319"/>
      <c r="GR66" s="319"/>
      <c r="GS66" s="319"/>
      <c r="GT66" s="319"/>
      <c r="GU66" s="319"/>
      <c r="GV66" s="319"/>
      <c r="GW66" s="319"/>
      <c r="GX66" s="319"/>
      <c r="GY66" s="319"/>
      <c r="GZ66" s="319"/>
      <c r="HA66" s="319"/>
      <c r="HB66" s="319"/>
      <c r="HC66" s="319"/>
      <c r="HD66" s="319"/>
      <c r="HE66" s="319"/>
      <c r="HF66" s="319"/>
      <c r="HG66" s="319"/>
      <c r="HH66" s="319"/>
      <c r="HI66" s="319"/>
      <c r="HJ66" s="319"/>
      <c r="HK66" s="319"/>
      <c r="HL66" s="319"/>
      <c r="HM66" s="319"/>
      <c r="HN66" s="319"/>
      <c r="HO66" s="319"/>
      <c r="HP66" s="319"/>
      <c r="HQ66" s="319"/>
      <c r="HR66" s="319"/>
      <c r="HS66" s="319"/>
      <c r="HT66" s="319"/>
      <c r="HU66" s="319"/>
      <c r="HV66" s="319"/>
      <c r="HW66" s="319"/>
      <c r="HX66" s="319"/>
      <c r="HY66" s="319"/>
      <c r="HZ66" s="319"/>
      <c r="IA66" s="319"/>
      <c r="IB66" s="319"/>
      <c r="IC66" s="319"/>
      <c r="ID66" s="319"/>
      <c r="IE66" s="319"/>
      <c r="IF66" s="319"/>
      <c r="IG66" s="319"/>
      <c r="IH66" s="319"/>
      <c r="II66" s="319"/>
      <c r="IJ66" s="319"/>
      <c r="IK66" s="319"/>
      <c r="IL66" s="319"/>
      <c r="IM66" s="319"/>
      <c r="IN66" s="319"/>
      <c r="IO66" s="319"/>
      <c r="IP66" s="319"/>
      <c r="IQ66" s="319"/>
      <c r="IR66" s="319"/>
      <c r="IS66" s="319"/>
      <c r="IT66" s="319"/>
      <c r="IU66" s="319"/>
      <c r="IV66" s="319"/>
      <c r="IW66" s="319"/>
      <c r="IX66" s="319"/>
      <c r="IY66" s="319"/>
      <c r="IZ66" s="319"/>
      <c r="JA66" s="319"/>
      <c r="JB66" s="319"/>
      <c r="JC66" s="319"/>
      <c r="JD66" s="319"/>
      <c r="JE66" s="319"/>
      <c r="JF66" s="319"/>
      <c r="JG66" s="319"/>
      <c r="JH66" s="319"/>
      <c r="JI66" s="319"/>
      <c r="JJ66" s="319"/>
      <c r="JK66" s="319"/>
      <c r="JL66" s="319"/>
      <c r="JM66" s="319"/>
      <c r="JN66" s="319"/>
      <c r="JO66" s="319"/>
      <c r="JP66" s="319"/>
      <c r="JQ66" s="319"/>
      <c r="JR66" s="319"/>
      <c r="JS66" s="319"/>
      <c r="JT66" s="319"/>
      <c r="JU66" s="319"/>
      <c r="JV66" s="319"/>
      <c r="JW66" s="319"/>
      <c r="JX66" s="319"/>
      <c r="JY66" s="319"/>
      <c r="JZ66" s="319"/>
      <c r="KA66" s="319"/>
      <c r="KB66" s="319"/>
      <c r="KC66" s="319"/>
      <c r="KD66" s="319"/>
      <c r="KE66" s="319"/>
      <c r="KF66" s="319"/>
      <c r="KG66" s="319"/>
      <c r="KH66" s="319"/>
      <c r="KI66" s="319"/>
      <c r="KJ66" s="319"/>
      <c r="KK66" s="319"/>
      <c r="KL66" s="319"/>
      <c r="KM66" s="319"/>
      <c r="KN66" s="319"/>
      <c r="KO66" s="319"/>
      <c r="KP66" s="319"/>
      <c r="KQ66" s="319"/>
      <c r="KR66" s="319"/>
      <c r="KS66" s="319"/>
      <c r="KT66" s="319"/>
      <c r="KU66" s="319"/>
      <c r="KV66" s="319"/>
      <c r="KW66" s="319"/>
      <c r="KX66" s="319"/>
      <c r="KY66" s="319"/>
      <c r="KZ66" s="319"/>
      <c r="LA66" s="319"/>
      <c r="LB66" s="319"/>
      <c r="LC66" s="319"/>
      <c r="LD66" s="319"/>
      <c r="LE66" s="319"/>
      <c r="LF66" s="319"/>
      <c r="LG66" s="319"/>
      <c r="LH66" s="319"/>
      <c r="LI66" s="319"/>
      <c r="LJ66" s="319"/>
      <c r="LK66" s="319"/>
      <c r="LL66" s="319"/>
      <c r="LM66" s="319"/>
      <c r="LN66" s="319"/>
      <c r="LO66" s="319"/>
      <c r="LP66" s="319"/>
      <c r="LQ66" s="319"/>
      <c r="LR66" s="319"/>
      <c r="LS66" s="319"/>
      <c r="LT66" s="319"/>
      <c r="LU66" s="319"/>
      <c r="LV66" s="319"/>
      <c r="LW66" s="319"/>
      <c r="LX66" s="319"/>
      <c r="LY66" s="319"/>
      <c r="LZ66" s="319"/>
      <c r="MA66" s="319"/>
      <c r="MB66" s="319"/>
      <c r="MC66" s="319"/>
      <c r="MD66" s="319"/>
      <c r="ME66" s="319"/>
      <c r="MF66" s="319"/>
      <c r="MG66" s="319"/>
      <c r="MH66" s="319"/>
      <c r="MI66" s="319"/>
      <c r="MJ66" s="319"/>
      <c r="MK66" s="319"/>
      <c r="ML66" s="319"/>
      <c r="MM66" s="319"/>
      <c r="MN66" s="319"/>
      <c r="MO66" s="319"/>
      <c r="MP66" s="319"/>
      <c r="MQ66" s="319"/>
      <c r="MS66" s="241"/>
      <c r="MT66" s="373">
        <f t="shared" si="39"/>
        <v>0</v>
      </c>
      <c r="MU66" s="365">
        <f t="shared" si="41"/>
        <v>0</v>
      </c>
      <c r="MV66" s="365">
        <f t="shared" si="23"/>
        <v>0</v>
      </c>
      <c r="MW66" s="365"/>
      <c r="MX66" s="365">
        <f t="shared" si="24"/>
        <v>0</v>
      </c>
      <c r="MY66" s="365"/>
      <c r="MZ66" s="365">
        <f t="shared" si="25"/>
        <v>0</v>
      </c>
      <c r="NA66" s="365"/>
      <c r="NB66" s="365">
        <f t="shared" si="26"/>
        <v>0</v>
      </c>
      <c r="NC66" s="365"/>
      <c r="ND66" s="365">
        <f t="shared" si="27"/>
        <v>0</v>
      </c>
      <c r="NE66" s="365"/>
      <c r="NF66" s="365">
        <f t="shared" si="28"/>
        <v>0</v>
      </c>
      <c r="NG66" s="365"/>
      <c r="NH66" s="365">
        <f t="shared" si="29"/>
        <v>0</v>
      </c>
      <c r="NI66" s="365"/>
      <c r="NJ66" s="365">
        <f t="shared" si="30"/>
        <v>0</v>
      </c>
      <c r="NK66" s="365"/>
      <c r="NL66" s="365">
        <f t="shared" si="40"/>
        <v>0</v>
      </c>
      <c r="NM66" s="366"/>
      <c r="NN66" s="370"/>
      <c r="NR66" s="318">
        <f t="shared" si="31"/>
        <v>0</v>
      </c>
      <c r="NS66" s="318">
        <f t="shared" si="32"/>
        <v>0</v>
      </c>
      <c r="NT66" s="318">
        <f t="shared" si="33"/>
        <v>0</v>
      </c>
    </row>
    <row r="67" spans="1:384" s="318" customFormat="1" ht="10.199999999999999" customHeight="1" x14ac:dyDescent="0.3">
      <c r="A67" s="25"/>
      <c r="B67" s="389"/>
      <c r="C67" s="424"/>
      <c r="D67" s="15"/>
      <c r="E67" s="106"/>
      <c r="F67" s="106"/>
      <c r="G67" s="106"/>
      <c r="H67" s="399"/>
      <c r="I67" s="381">
        <f>Prenoms!$B$30</f>
        <v>0</v>
      </c>
      <c r="J67" s="382"/>
      <c r="K67" s="382"/>
      <c r="L67" s="382"/>
      <c r="M67" s="382"/>
      <c r="N67" s="68" t="str">
        <f>IF(NL67&lt;&gt;0,"",IF(Conges!G$64=0,"",Conges!G$64))</f>
        <v/>
      </c>
      <c r="O67" s="69"/>
      <c r="P67" s="70"/>
      <c r="Q67" s="70"/>
      <c r="R67" s="70"/>
      <c r="S67" s="70"/>
      <c r="T67" s="70"/>
      <c r="U67" s="70"/>
      <c r="V67" s="71"/>
      <c r="W67" s="69"/>
      <c r="X67" s="70"/>
      <c r="Y67" s="70"/>
      <c r="Z67" s="70"/>
      <c r="AA67" s="70"/>
      <c r="AB67" s="70"/>
      <c r="AC67" s="70"/>
      <c r="AD67" s="71"/>
      <c r="AE67" s="69"/>
      <c r="AF67" s="70"/>
      <c r="AG67" s="70"/>
      <c r="AH67" s="70"/>
      <c r="AI67" s="70"/>
      <c r="AJ67" s="71"/>
      <c r="AK67" s="69"/>
      <c r="AL67" s="70"/>
      <c r="AM67" s="70"/>
      <c r="AN67" s="70"/>
      <c r="AO67" s="70"/>
      <c r="AP67" s="70"/>
      <c r="AQ67" s="70"/>
      <c r="AR67" s="70"/>
      <c r="AS67" s="70"/>
      <c r="AT67" s="71"/>
      <c r="AU67" s="69"/>
      <c r="AV67" s="70"/>
      <c r="AW67" s="70"/>
      <c r="AX67" s="70"/>
      <c r="AY67" s="70"/>
      <c r="AZ67" s="70"/>
      <c r="BA67" s="70"/>
      <c r="BB67" s="71"/>
      <c r="BC67" s="72">
        <f>IF(NL67&lt;&gt;0,(IF(Conges!G$64=0,0,3)),0)</f>
        <v>0</v>
      </c>
      <c r="BD67" s="417"/>
      <c r="BE67" s="392">
        <f>IF(OR(Conges!G$64="A",Conges!G$64="V"),Prenoms!L$30,NL67)</f>
        <v>0</v>
      </c>
      <c r="BF67" s="393"/>
      <c r="BG67" s="289"/>
      <c r="BH67" s="290">
        <f t="shared" si="34"/>
        <v>0</v>
      </c>
      <c r="BI67" s="291" t="str">
        <f t="shared" si="21"/>
        <v/>
      </c>
      <c r="BJ67" s="305">
        <v>0</v>
      </c>
      <c r="BK67" s="306">
        <f t="shared" si="35"/>
        <v>0</v>
      </c>
      <c r="BL67" s="307">
        <f t="shared" si="36"/>
        <v>0</v>
      </c>
      <c r="BM67" s="307">
        <f t="shared" si="37"/>
        <v>0</v>
      </c>
      <c r="BN67" s="307">
        <f>SUM('Heures Pointage'!$ABD$7:$ABE$7)</f>
        <v>0</v>
      </c>
      <c r="BO67" s="307">
        <f>SUM('Heures et Indemnites'!$ABD$7:$ABE$7)</f>
        <v>0</v>
      </c>
      <c r="BP67" s="308">
        <f t="shared" si="38"/>
        <v>0</v>
      </c>
      <c r="BQ67" s="308">
        <f>'Heures Pointage'!$ACB$7</f>
        <v>0</v>
      </c>
      <c r="BR67" s="309">
        <f>$BH$1082</f>
        <v>0</v>
      </c>
      <c r="BS67" s="150">
        <f>Prenoms!$C$30</f>
        <v>0</v>
      </c>
      <c r="BT67" s="153"/>
      <c r="BU67" s="323">
        <f>SUM('Heures et Indemnites'!$ABD$7:$ABE$7)</f>
        <v>0</v>
      </c>
      <c r="BV67" s="236">
        <f>SUM('Heures et Indemnites'!$ABD$6:$ABE$7)</f>
        <v>0</v>
      </c>
      <c r="BW67" s="323"/>
      <c r="BX67" s="236"/>
      <c r="BY67" s="319"/>
      <c r="BZ67" s="319"/>
      <c r="CA67" s="319"/>
      <c r="CB67" s="319"/>
      <c r="CC67" s="319"/>
      <c r="CD67" s="319"/>
      <c r="CE67" s="319"/>
      <c r="CF67" s="319"/>
      <c r="CG67" s="319"/>
      <c r="CH67" s="319"/>
      <c r="CI67" s="319"/>
      <c r="CJ67" s="319"/>
      <c r="CK67" s="319"/>
      <c r="CL67" s="319"/>
      <c r="CM67" s="319"/>
      <c r="CN67" s="319"/>
      <c r="CO67" s="319"/>
      <c r="CP67" s="319"/>
      <c r="CQ67" s="319"/>
      <c r="CR67" s="319"/>
      <c r="CS67" s="319"/>
      <c r="CT67" s="319"/>
      <c r="CU67" s="319"/>
      <c r="CV67" s="319"/>
      <c r="CW67" s="319"/>
      <c r="CX67" s="319"/>
      <c r="CY67" s="319"/>
      <c r="CZ67" s="319"/>
      <c r="DA67" s="319"/>
      <c r="DB67" s="319"/>
      <c r="DC67" s="319"/>
      <c r="DD67" s="319"/>
      <c r="DE67" s="319"/>
      <c r="DF67" s="319"/>
      <c r="DG67" s="319"/>
      <c r="DH67" s="319"/>
      <c r="DI67" s="319"/>
      <c r="DJ67" s="319"/>
      <c r="DK67" s="319"/>
      <c r="DL67" s="319"/>
      <c r="DM67" s="319"/>
      <c r="DN67" s="319"/>
      <c r="DO67" s="319"/>
      <c r="DP67" s="319"/>
      <c r="DQ67" s="319"/>
      <c r="DR67" s="319"/>
      <c r="DS67" s="319"/>
      <c r="DT67" s="319"/>
      <c r="DU67" s="319"/>
      <c r="DV67" s="319"/>
      <c r="DW67" s="319"/>
      <c r="DX67" s="319"/>
      <c r="DY67" s="319"/>
      <c r="DZ67" s="319"/>
      <c r="EA67" s="319"/>
      <c r="EB67" s="319"/>
      <c r="EC67" s="319"/>
      <c r="ED67" s="319"/>
      <c r="EE67" s="319"/>
      <c r="EF67" s="319"/>
      <c r="EG67" s="319"/>
      <c r="EH67" s="319"/>
      <c r="EI67" s="319"/>
      <c r="EJ67" s="319"/>
      <c r="EK67" s="319"/>
      <c r="EL67" s="319"/>
      <c r="EM67" s="319"/>
      <c r="EN67" s="319"/>
      <c r="EO67" s="319"/>
      <c r="EP67" s="319"/>
      <c r="EQ67" s="319"/>
      <c r="ER67" s="319"/>
      <c r="ES67" s="319"/>
      <c r="ET67" s="319"/>
      <c r="EU67" s="319"/>
      <c r="EV67" s="319"/>
      <c r="EW67" s="319"/>
      <c r="EX67" s="319"/>
      <c r="EY67" s="319"/>
      <c r="EZ67" s="319"/>
      <c r="FA67" s="319"/>
      <c r="FB67" s="319"/>
      <c r="FC67" s="319"/>
      <c r="FD67" s="319"/>
      <c r="FE67" s="319"/>
      <c r="FF67" s="319"/>
      <c r="FG67" s="319"/>
      <c r="FH67" s="319"/>
      <c r="FI67" s="319"/>
      <c r="FJ67" s="319"/>
      <c r="FK67" s="319"/>
      <c r="FL67" s="319"/>
      <c r="FM67" s="319"/>
      <c r="FN67" s="319"/>
      <c r="FO67" s="319"/>
      <c r="FP67" s="319"/>
      <c r="FQ67" s="319"/>
      <c r="FR67" s="319"/>
      <c r="FS67" s="319"/>
      <c r="FT67" s="319"/>
      <c r="FU67" s="319"/>
      <c r="FV67" s="319"/>
      <c r="FW67" s="319"/>
      <c r="FX67" s="319"/>
      <c r="FY67" s="319"/>
      <c r="FZ67" s="319"/>
      <c r="GA67" s="319"/>
      <c r="GB67" s="319"/>
      <c r="GC67" s="319"/>
      <c r="GD67" s="319"/>
      <c r="GE67" s="319"/>
      <c r="GF67" s="319"/>
      <c r="GG67" s="319"/>
      <c r="GH67" s="319"/>
      <c r="GI67" s="319"/>
      <c r="GJ67" s="319"/>
      <c r="GK67" s="319"/>
      <c r="GL67" s="319"/>
      <c r="GM67" s="319"/>
      <c r="GN67" s="319"/>
      <c r="GO67" s="319"/>
      <c r="GP67" s="319"/>
      <c r="GQ67" s="319"/>
      <c r="GR67" s="319"/>
      <c r="GS67" s="319"/>
      <c r="GT67" s="319"/>
      <c r="GU67" s="319"/>
      <c r="GV67" s="319"/>
      <c r="GW67" s="319"/>
      <c r="GX67" s="319"/>
      <c r="GY67" s="319"/>
      <c r="GZ67" s="319"/>
      <c r="HA67" s="319"/>
      <c r="HB67" s="319"/>
      <c r="HC67" s="319"/>
      <c r="HD67" s="319"/>
      <c r="HE67" s="319"/>
      <c r="HF67" s="319"/>
      <c r="HG67" s="319"/>
      <c r="HH67" s="319"/>
      <c r="HI67" s="319"/>
      <c r="HJ67" s="319"/>
      <c r="HK67" s="319"/>
      <c r="HL67" s="319"/>
      <c r="HM67" s="319"/>
      <c r="HN67" s="319"/>
      <c r="HO67" s="319"/>
      <c r="HP67" s="319"/>
      <c r="HQ67" s="319"/>
      <c r="HR67" s="319"/>
      <c r="HS67" s="319"/>
      <c r="HT67" s="319"/>
      <c r="HU67" s="319"/>
      <c r="HV67" s="319"/>
      <c r="HW67" s="319"/>
      <c r="HX67" s="319"/>
      <c r="HY67" s="319"/>
      <c r="HZ67" s="319"/>
      <c r="IA67" s="319"/>
      <c r="IB67" s="319"/>
      <c r="IC67" s="319"/>
      <c r="ID67" s="319"/>
      <c r="IE67" s="319"/>
      <c r="IF67" s="319"/>
      <c r="IG67" s="319"/>
      <c r="IH67" s="319"/>
      <c r="II67" s="319"/>
      <c r="IJ67" s="319"/>
      <c r="IK67" s="319"/>
      <c r="IL67" s="319"/>
      <c r="IM67" s="319"/>
      <c r="IN67" s="319"/>
      <c r="IO67" s="319"/>
      <c r="IP67" s="319"/>
      <c r="IQ67" s="319"/>
      <c r="IR67" s="319"/>
      <c r="IS67" s="319"/>
      <c r="IT67" s="319"/>
      <c r="IU67" s="319"/>
      <c r="IV67" s="319"/>
      <c r="IW67" s="319"/>
      <c r="IX67" s="319"/>
      <c r="IY67" s="319"/>
      <c r="IZ67" s="319"/>
      <c r="JA67" s="319"/>
      <c r="JB67" s="319"/>
      <c r="JC67" s="319"/>
      <c r="JD67" s="319"/>
      <c r="JE67" s="319"/>
      <c r="JF67" s="319"/>
      <c r="JG67" s="319"/>
      <c r="JH67" s="319"/>
      <c r="JI67" s="319"/>
      <c r="JJ67" s="319"/>
      <c r="JK67" s="319"/>
      <c r="JL67" s="319"/>
      <c r="JM67" s="319"/>
      <c r="JN67" s="319"/>
      <c r="JO67" s="319"/>
      <c r="JP67" s="319"/>
      <c r="JQ67" s="319"/>
      <c r="JR67" s="319"/>
      <c r="JS67" s="319"/>
      <c r="JT67" s="319"/>
      <c r="JU67" s="319"/>
      <c r="JV67" s="319"/>
      <c r="JW67" s="319"/>
      <c r="JX67" s="319"/>
      <c r="JY67" s="319"/>
      <c r="JZ67" s="319"/>
      <c r="KA67" s="319"/>
      <c r="KB67" s="319"/>
      <c r="KC67" s="319"/>
      <c r="KD67" s="319"/>
      <c r="KE67" s="319"/>
      <c r="KF67" s="319"/>
      <c r="KG67" s="319"/>
      <c r="KH67" s="319"/>
      <c r="KI67" s="319"/>
      <c r="KJ67" s="319"/>
      <c r="KK67" s="319"/>
      <c r="KL67" s="319"/>
      <c r="KM67" s="319"/>
      <c r="KN67" s="319"/>
      <c r="KO67" s="319"/>
      <c r="KP67" s="319"/>
      <c r="KQ67" s="319"/>
      <c r="KR67" s="319"/>
      <c r="KS67" s="319"/>
      <c r="KT67" s="319"/>
      <c r="KU67" s="319"/>
      <c r="KV67" s="319"/>
      <c r="KW67" s="319"/>
      <c r="KX67" s="319"/>
      <c r="KY67" s="319"/>
      <c r="KZ67" s="319"/>
      <c r="LA67" s="319"/>
      <c r="LB67" s="319"/>
      <c r="LC67" s="319"/>
      <c r="LD67" s="319"/>
      <c r="LE67" s="319"/>
      <c r="LF67" s="319"/>
      <c r="LG67" s="319"/>
      <c r="LH67" s="319"/>
      <c r="LI67" s="319"/>
      <c r="LJ67" s="319"/>
      <c r="LK67" s="319"/>
      <c r="LL67" s="319"/>
      <c r="LM67" s="319"/>
      <c r="LN67" s="319"/>
      <c r="LO67" s="319"/>
      <c r="LP67" s="319"/>
      <c r="LQ67" s="319"/>
      <c r="LR67" s="319"/>
      <c r="LS67" s="319"/>
      <c r="LT67" s="319"/>
      <c r="LU67" s="319"/>
      <c r="LV67" s="319"/>
      <c r="LW67" s="319"/>
      <c r="LX67" s="319"/>
      <c r="LY67" s="319"/>
      <c r="LZ67" s="319"/>
      <c r="MA67" s="319"/>
      <c r="MB67" s="319"/>
      <c r="MC67" s="319"/>
      <c r="MD67" s="319"/>
      <c r="ME67" s="319"/>
      <c r="MF67" s="319"/>
      <c r="MG67" s="319"/>
      <c r="MH67" s="319"/>
      <c r="MI67" s="319"/>
      <c r="MJ67" s="319"/>
      <c r="MK67" s="319"/>
      <c r="ML67" s="319"/>
      <c r="MM67" s="319"/>
      <c r="MN67" s="319"/>
      <c r="MO67" s="319"/>
      <c r="MP67" s="319"/>
      <c r="MQ67" s="319"/>
      <c r="MS67" s="241"/>
      <c r="MT67" s="362">
        <f t="shared" si="39"/>
        <v>0</v>
      </c>
      <c r="MU67" s="363">
        <f t="shared" si="41"/>
        <v>0</v>
      </c>
      <c r="MV67" s="363">
        <f t="shared" si="23"/>
        <v>0</v>
      </c>
      <c r="MW67" s="363"/>
      <c r="MX67" s="363">
        <f t="shared" si="24"/>
        <v>0</v>
      </c>
      <c r="MY67" s="363"/>
      <c r="MZ67" s="363">
        <f t="shared" si="25"/>
        <v>0</v>
      </c>
      <c r="NA67" s="363"/>
      <c r="NB67" s="363">
        <f t="shared" si="26"/>
        <v>0</v>
      </c>
      <c r="NC67" s="363"/>
      <c r="ND67" s="363">
        <f t="shared" si="27"/>
        <v>0</v>
      </c>
      <c r="NE67" s="363"/>
      <c r="NF67" s="363">
        <f t="shared" si="28"/>
        <v>0</v>
      </c>
      <c r="NG67" s="363"/>
      <c r="NH67" s="363">
        <f t="shared" si="29"/>
        <v>0</v>
      </c>
      <c r="NI67" s="363"/>
      <c r="NJ67" s="363">
        <f t="shared" si="30"/>
        <v>0</v>
      </c>
      <c r="NK67" s="363"/>
      <c r="NL67" s="363">
        <f t="shared" si="40"/>
        <v>0</v>
      </c>
      <c r="NM67" s="364"/>
      <c r="NN67" s="370"/>
      <c r="NR67" s="318">
        <f t="shared" si="31"/>
        <v>0</v>
      </c>
      <c r="NS67" s="318">
        <f t="shared" si="32"/>
        <v>0</v>
      </c>
      <c r="NT67" s="318">
        <f t="shared" si="33"/>
        <v>0</v>
      </c>
    </row>
    <row r="68" spans="1:384" s="318" customFormat="1" ht="10.199999999999999" customHeight="1" x14ac:dyDescent="0.3">
      <c r="A68" s="25"/>
      <c r="B68" s="389"/>
      <c r="C68" s="424"/>
      <c r="D68" s="15"/>
      <c r="E68" s="106"/>
      <c r="F68" s="106"/>
      <c r="G68" s="106"/>
      <c r="H68" s="399"/>
      <c r="I68" s="384">
        <f>Prenoms!$B$31</f>
        <v>0</v>
      </c>
      <c r="J68" s="385"/>
      <c r="K68" s="385"/>
      <c r="L68" s="385"/>
      <c r="M68" s="385"/>
      <c r="N68" s="86" t="str">
        <f>IF(NL68&lt;&gt;0,"",IF(Conges!G$65=0,"",Conges!G$65))</f>
        <v/>
      </c>
      <c r="O68" s="87"/>
      <c r="P68" s="88"/>
      <c r="Q68" s="88"/>
      <c r="R68" s="88"/>
      <c r="S68" s="88"/>
      <c r="T68" s="88"/>
      <c r="U68" s="88"/>
      <c r="V68" s="89"/>
      <c r="W68" s="87"/>
      <c r="X68" s="88"/>
      <c r="Y68" s="88"/>
      <c r="Z68" s="88"/>
      <c r="AA68" s="88"/>
      <c r="AB68" s="88"/>
      <c r="AC68" s="88"/>
      <c r="AD68" s="89"/>
      <c r="AE68" s="87"/>
      <c r="AF68" s="88"/>
      <c r="AG68" s="88"/>
      <c r="AH68" s="88"/>
      <c r="AI68" s="88"/>
      <c r="AJ68" s="89"/>
      <c r="AK68" s="87"/>
      <c r="AL68" s="88"/>
      <c r="AM68" s="88"/>
      <c r="AN68" s="88"/>
      <c r="AO68" s="88"/>
      <c r="AP68" s="88"/>
      <c r="AQ68" s="88"/>
      <c r="AR68" s="88"/>
      <c r="AS68" s="88"/>
      <c r="AT68" s="89"/>
      <c r="AU68" s="87"/>
      <c r="AV68" s="88"/>
      <c r="AW68" s="88"/>
      <c r="AX68" s="88"/>
      <c r="AY68" s="88"/>
      <c r="AZ68" s="88"/>
      <c r="BA68" s="88"/>
      <c r="BB68" s="89"/>
      <c r="BC68" s="90">
        <f>IF(NL68&lt;&gt;0,(IF(Conges!G$65=0,0,3)),0)</f>
        <v>0</v>
      </c>
      <c r="BD68" s="417"/>
      <c r="BE68" s="386">
        <f>IF(OR(Conges!G$65="A",Conges!G$65="V"),Prenoms!L$31,NL68)</f>
        <v>0</v>
      </c>
      <c r="BF68" s="387"/>
      <c r="BG68" s="292"/>
      <c r="BH68" s="293">
        <f t="shared" si="34"/>
        <v>0</v>
      </c>
      <c r="BI68" s="294" t="str">
        <f t="shared" si="21"/>
        <v/>
      </c>
      <c r="BJ68" s="310">
        <v>0</v>
      </c>
      <c r="BK68" s="311">
        <f t="shared" si="35"/>
        <v>0</v>
      </c>
      <c r="BL68" s="312">
        <f t="shared" si="36"/>
        <v>0</v>
      </c>
      <c r="BM68" s="312">
        <f t="shared" si="37"/>
        <v>0</v>
      </c>
      <c r="BN68" s="312">
        <f>SUM('Heures Pointage'!$ACD$7:$ACE$7)</f>
        <v>0</v>
      </c>
      <c r="BO68" s="312">
        <f>SUM('Heures et Indemnites'!$ACD$7:$ACE$7)</f>
        <v>0</v>
      </c>
      <c r="BP68" s="313">
        <f t="shared" si="38"/>
        <v>0</v>
      </c>
      <c r="BQ68" s="313">
        <f>'Heures Pointage'!$ADB$7</f>
        <v>0</v>
      </c>
      <c r="BR68" s="314">
        <f>$BH$1083</f>
        <v>0</v>
      </c>
      <c r="BS68" s="151">
        <f>Prenoms!$C$31</f>
        <v>0</v>
      </c>
      <c r="BT68" s="180"/>
      <c r="BU68" s="280">
        <f>SUM('Heures et Indemnites'!$ACD$7:$ACE$7)</f>
        <v>0</v>
      </c>
      <c r="BV68" s="237">
        <f>SUM('Heures et Indemnites'!$ACD$6:$ACE$7)</f>
        <v>0</v>
      </c>
      <c r="BW68" s="280"/>
      <c r="BX68" s="237"/>
      <c r="BY68" s="319"/>
      <c r="BZ68" s="319"/>
      <c r="CA68" s="319"/>
      <c r="CB68" s="319"/>
      <c r="CC68" s="319"/>
      <c r="CD68" s="319"/>
      <c r="CE68" s="319"/>
      <c r="CF68" s="319"/>
      <c r="CG68" s="319"/>
      <c r="CH68" s="319"/>
      <c r="CI68" s="319"/>
      <c r="CJ68" s="319"/>
      <c r="CK68" s="319"/>
      <c r="CL68" s="319"/>
      <c r="CM68" s="319"/>
      <c r="CN68" s="319"/>
      <c r="CO68" s="319"/>
      <c r="CP68" s="319"/>
      <c r="CQ68" s="319"/>
      <c r="CR68" s="319"/>
      <c r="CS68" s="319"/>
      <c r="CT68" s="319"/>
      <c r="CU68" s="319"/>
      <c r="CV68" s="319"/>
      <c r="CW68" s="319"/>
      <c r="CX68" s="319"/>
      <c r="CY68" s="319"/>
      <c r="CZ68" s="319"/>
      <c r="DA68" s="319"/>
      <c r="DB68" s="319"/>
      <c r="DC68" s="319"/>
      <c r="DD68" s="319"/>
      <c r="DE68" s="319"/>
      <c r="DF68" s="319"/>
      <c r="DG68" s="319"/>
      <c r="DH68" s="319"/>
      <c r="DI68" s="319"/>
      <c r="DJ68" s="319"/>
      <c r="DK68" s="319"/>
      <c r="DL68" s="319"/>
      <c r="DM68" s="319"/>
      <c r="DN68" s="319"/>
      <c r="DO68" s="319"/>
      <c r="DP68" s="319"/>
      <c r="DQ68" s="319"/>
      <c r="DR68" s="319"/>
      <c r="DS68" s="319"/>
      <c r="DT68" s="319"/>
      <c r="DU68" s="319"/>
      <c r="DV68" s="319"/>
      <c r="DW68" s="319"/>
      <c r="DX68" s="319"/>
      <c r="DY68" s="319"/>
      <c r="DZ68" s="319"/>
      <c r="EA68" s="319"/>
      <c r="EB68" s="319"/>
      <c r="EC68" s="319"/>
      <c r="ED68" s="319"/>
      <c r="EE68" s="319"/>
      <c r="EF68" s="319"/>
      <c r="EG68" s="319"/>
      <c r="EH68" s="319"/>
      <c r="EI68" s="319"/>
      <c r="EJ68" s="319"/>
      <c r="EK68" s="319"/>
      <c r="EL68" s="319"/>
      <c r="EM68" s="319"/>
      <c r="EN68" s="319"/>
      <c r="EO68" s="319"/>
      <c r="EP68" s="319"/>
      <c r="EQ68" s="319"/>
      <c r="ER68" s="319"/>
      <c r="ES68" s="319"/>
      <c r="ET68" s="319"/>
      <c r="EU68" s="319"/>
      <c r="EV68" s="319"/>
      <c r="EW68" s="319"/>
      <c r="EX68" s="319"/>
      <c r="EY68" s="319"/>
      <c r="EZ68" s="319"/>
      <c r="FA68" s="319"/>
      <c r="FB68" s="319"/>
      <c r="FC68" s="319"/>
      <c r="FD68" s="319"/>
      <c r="FE68" s="319"/>
      <c r="FF68" s="319"/>
      <c r="FG68" s="319"/>
      <c r="FH68" s="319"/>
      <c r="FI68" s="319"/>
      <c r="FJ68" s="319"/>
      <c r="FK68" s="319"/>
      <c r="FL68" s="319"/>
      <c r="FM68" s="319"/>
      <c r="FN68" s="319"/>
      <c r="FO68" s="319"/>
      <c r="FP68" s="319"/>
      <c r="FQ68" s="319"/>
      <c r="FR68" s="319"/>
      <c r="FS68" s="319"/>
      <c r="FT68" s="319"/>
      <c r="FU68" s="319"/>
      <c r="FV68" s="319"/>
      <c r="FW68" s="319"/>
      <c r="FX68" s="319"/>
      <c r="FY68" s="319"/>
      <c r="FZ68" s="319"/>
      <c r="GA68" s="319"/>
      <c r="GB68" s="319"/>
      <c r="GC68" s="319"/>
      <c r="GD68" s="319"/>
      <c r="GE68" s="319"/>
      <c r="GF68" s="319"/>
      <c r="GG68" s="319"/>
      <c r="GH68" s="319"/>
      <c r="GI68" s="319"/>
      <c r="GJ68" s="319"/>
      <c r="GK68" s="319"/>
      <c r="GL68" s="319"/>
      <c r="GM68" s="319"/>
      <c r="GN68" s="319"/>
      <c r="GO68" s="319"/>
      <c r="GP68" s="319"/>
      <c r="GQ68" s="319"/>
      <c r="GR68" s="319"/>
      <c r="GS68" s="319"/>
      <c r="GT68" s="319"/>
      <c r="GU68" s="319"/>
      <c r="GV68" s="319"/>
      <c r="GW68" s="319"/>
      <c r="GX68" s="319"/>
      <c r="GY68" s="319"/>
      <c r="GZ68" s="319"/>
      <c r="HA68" s="319"/>
      <c r="HB68" s="319"/>
      <c r="HC68" s="319"/>
      <c r="HD68" s="319"/>
      <c r="HE68" s="319"/>
      <c r="HF68" s="319"/>
      <c r="HG68" s="319"/>
      <c r="HH68" s="319"/>
      <c r="HI68" s="319"/>
      <c r="HJ68" s="319"/>
      <c r="HK68" s="319"/>
      <c r="HL68" s="319"/>
      <c r="HM68" s="319"/>
      <c r="HN68" s="319"/>
      <c r="HO68" s="319"/>
      <c r="HP68" s="319"/>
      <c r="HQ68" s="319"/>
      <c r="HR68" s="319"/>
      <c r="HS68" s="319"/>
      <c r="HT68" s="319"/>
      <c r="HU68" s="319"/>
      <c r="HV68" s="319"/>
      <c r="HW68" s="319"/>
      <c r="HX68" s="319"/>
      <c r="HY68" s="319"/>
      <c r="HZ68" s="319"/>
      <c r="IA68" s="319"/>
      <c r="IB68" s="319"/>
      <c r="IC68" s="319"/>
      <c r="ID68" s="319"/>
      <c r="IE68" s="319"/>
      <c r="IF68" s="319"/>
      <c r="IG68" s="319"/>
      <c r="IH68" s="319"/>
      <c r="II68" s="319"/>
      <c r="IJ68" s="319"/>
      <c r="IK68" s="319"/>
      <c r="IL68" s="319"/>
      <c r="IM68" s="319"/>
      <c r="IN68" s="319"/>
      <c r="IO68" s="319"/>
      <c r="IP68" s="319"/>
      <c r="IQ68" s="319"/>
      <c r="IR68" s="319"/>
      <c r="IS68" s="319"/>
      <c r="IT68" s="319"/>
      <c r="IU68" s="319"/>
      <c r="IV68" s="319"/>
      <c r="IW68" s="319"/>
      <c r="IX68" s="319"/>
      <c r="IY68" s="319"/>
      <c r="IZ68" s="319"/>
      <c r="JA68" s="319"/>
      <c r="JB68" s="319"/>
      <c r="JC68" s="319"/>
      <c r="JD68" s="319"/>
      <c r="JE68" s="319"/>
      <c r="JF68" s="319"/>
      <c r="JG68" s="319"/>
      <c r="JH68" s="319"/>
      <c r="JI68" s="319"/>
      <c r="JJ68" s="319"/>
      <c r="JK68" s="319"/>
      <c r="JL68" s="319"/>
      <c r="JM68" s="319"/>
      <c r="JN68" s="319"/>
      <c r="JO68" s="319"/>
      <c r="JP68" s="319"/>
      <c r="JQ68" s="319"/>
      <c r="JR68" s="319"/>
      <c r="JS68" s="319"/>
      <c r="JT68" s="319"/>
      <c r="JU68" s="319"/>
      <c r="JV68" s="319"/>
      <c r="JW68" s="319"/>
      <c r="JX68" s="319"/>
      <c r="JY68" s="319"/>
      <c r="JZ68" s="319"/>
      <c r="KA68" s="319"/>
      <c r="KB68" s="319"/>
      <c r="KC68" s="319"/>
      <c r="KD68" s="319"/>
      <c r="KE68" s="319"/>
      <c r="KF68" s="319"/>
      <c r="KG68" s="319"/>
      <c r="KH68" s="319"/>
      <c r="KI68" s="319"/>
      <c r="KJ68" s="319"/>
      <c r="KK68" s="319"/>
      <c r="KL68" s="319"/>
      <c r="KM68" s="319"/>
      <c r="KN68" s="319"/>
      <c r="KO68" s="319"/>
      <c r="KP68" s="319"/>
      <c r="KQ68" s="319"/>
      <c r="KR68" s="319"/>
      <c r="KS68" s="319"/>
      <c r="KT68" s="319"/>
      <c r="KU68" s="319"/>
      <c r="KV68" s="319"/>
      <c r="KW68" s="319"/>
      <c r="KX68" s="319"/>
      <c r="KY68" s="319"/>
      <c r="KZ68" s="319"/>
      <c r="LA68" s="319"/>
      <c r="LB68" s="319"/>
      <c r="LC68" s="319"/>
      <c r="LD68" s="319"/>
      <c r="LE68" s="319"/>
      <c r="LF68" s="319"/>
      <c r="LG68" s="319"/>
      <c r="LH68" s="319"/>
      <c r="LI68" s="319"/>
      <c r="LJ68" s="319"/>
      <c r="LK68" s="319"/>
      <c r="LL68" s="319"/>
      <c r="LM68" s="319"/>
      <c r="LN68" s="319"/>
      <c r="LO68" s="319"/>
      <c r="LP68" s="319"/>
      <c r="LQ68" s="319"/>
      <c r="LR68" s="319"/>
      <c r="LS68" s="319"/>
      <c r="LT68" s="319"/>
      <c r="LU68" s="319"/>
      <c r="LV68" s="319"/>
      <c r="LW68" s="319"/>
      <c r="LX68" s="319"/>
      <c r="LY68" s="319"/>
      <c r="LZ68" s="319"/>
      <c r="MA68" s="319"/>
      <c r="MB68" s="319"/>
      <c r="MC68" s="319"/>
      <c r="MD68" s="319"/>
      <c r="ME68" s="319"/>
      <c r="MF68" s="319"/>
      <c r="MG68" s="319"/>
      <c r="MH68" s="319"/>
      <c r="MI68" s="319"/>
      <c r="MJ68" s="319"/>
      <c r="MK68" s="319"/>
      <c r="ML68" s="319"/>
      <c r="MM68" s="319"/>
      <c r="MN68" s="319"/>
      <c r="MO68" s="319"/>
      <c r="MP68" s="319"/>
      <c r="MQ68" s="319"/>
      <c r="MS68" s="241"/>
      <c r="MT68" s="388">
        <f t="shared" si="39"/>
        <v>0</v>
      </c>
      <c r="MU68" s="371">
        <f t="shared" si="41"/>
        <v>0</v>
      </c>
      <c r="MV68" s="371">
        <f t="shared" si="23"/>
        <v>0</v>
      </c>
      <c r="MW68" s="371"/>
      <c r="MX68" s="371">
        <f t="shared" si="24"/>
        <v>0</v>
      </c>
      <c r="MY68" s="371"/>
      <c r="MZ68" s="371">
        <f t="shared" si="25"/>
        <v>0</v>
      </c>
      <c r="NA68" s="371"/>
      <c r="NB68" s="371">
        <f t="shared" si="26"/>
        <v>0</v>
      </c>
      <c r="NC68" s="371"/>
      <c r="ND68" s="371">
        <f t="shared" si="27"/>
        <v>0</v>
      </c>
      <c r="NE68" s="371"/>
      <c r="NF68" s="371">
        <f t="shared" si="28"/>
        <v>0</v>
      </c>
      <c r="NG68" s="371"/>
      <c r="NH68" s="371">
        <f t="shared" si="29"/>
        <v>0</v>
      </c>
      <c r="NI68" s="371"/>
      <c r="NJ68" s="371">
        <f t="shared" si="30"/>
        <v>0</v>
      </c>
      <c r="NK68" s="371"/>
      <c r="NL68" s="371">
        <f t="shared" si="40"/>
        <v>0</v>
      </c>
      <c r="NM68" s="372"/>
      <c r="NN68" s="370"/>
      <c r="NR68" s="318">
        <f t="shared" si="31"/>
        <v>0</v>
      </c>
      <c r="NS68" s="318">
        <f t="shared" si="32"/>
        <v>0</v>
      </c>
      <c r="NT68" s="318">
        <f t="shared" si="33"/>
        <v>0</v>
      </c>
    </row>
    <row r="69" spans="1:384" s="121" customFormat="1" ht="10.199999999999999" customHeight="1" x14ac:dyDescent="0.2">
      <c r="A69" s="116"/>
      <c r="B69" s="389"/>
      <c r="C69" s="424"/>
      <c r="D69" s="117"/>
      <c r="E69" s="14"/>
      <c r="F69" s="14"/>
      <c r="G69" s="14"/>
      <c r="H69" s="118"/>
      <c r="I69" s="427" t="str">
        <f>I34</f>
        <v>CREPIERE</v>
      </c>
      <c r="J69" s="427"/>
      <c r="K69" s="427"/>
      <c r="L69" s="427"/>
      <c r="M69" s="427"/>
      <c r="N69" s="428"/>
      <c r="O69" s="143" t="str">
        <f>IF('Chiffres et fonctions'!$J$3=1,IF(COUNTIF(O39:O68,1)=0,IF(COUNTIF(O39:O68,4)=0,"","+"&amp;COUNTIF(O39:O68,4)),COUNTIF(O39:O68,1)&amp;IF(COUNTIF(O39:O68,4)=0,"","+"&amp;COUNTIF(O39:O68,4))),IF('Chiffres et fonctions'!$J$3=2,IF(30-(COUNTIF(O39:O68,""))-(COUNTIF(O39:O68,4))=0,"",30-(COUNTIF(O39:O68,""))-(COUNTIF(O39:O68,4))),""))</f>
        <v/>
      </c>
      <c r="P69" s="144" t="str">
        <f>IF('Chiffres et fonctions'!$J$3=1,IF(COUNTIF(P39:P68,1)=0,IF(COUNTIF(P39:P68,4)=0,"","+"&amp;COUNTIF(P39:P68,4)),COUNTIF(P39:P68,1)&amp;IF(COUNTIF(P39:P68,4)=0,"","+"&amp;COUNTIF(P39:P68,4))),IF('Chiffres et fonctions'!$J$3=2,IF(30-(COUNTIF(P39:P68,""))-(COUNTIF(P39:P68,4))=0,"",30-(COUNTIF(P39:P68,""))-(COUNTIF(P39:P68,4))),""))</f>
        <v/>
      </c>
      <c r="Q69" s="143" t="str">
        <f>IF('Chiffres et fonctions'!$J$3=1,IF(COUNTIF(Q39:Q68,1)=0,IF(COUNTIF(Q39:Q68,4)=0,"","+"&amp;COUNTIF(Q39:Q68,4)),COUNTIF(Q39:Q68,1)&amp;IF(COUNTIF(Q39:Q68,4)=0,"","+"&amp;COUNTIF(Q39:Q68,4))),IF('Chiffres et fonctions'!$J$3=2,IF(30-(COUNTIF(Q39:Q68,""))-(COUNTIF(Q39:Q68,4))=0,"",30-(COUNTIF(Q39:Q68,""))-(COUNTIF(Q39:Q68,4))),""))</f>
        <v/>
      </c>
      <c r="R69" s="144" t="str">
        <f>IF('Chiffres et fonctions'!$J$3=1,IF(COUNTIF(R39:R68,1)=0,IF(COUNTIF(R39:R68,4)=0,"","+"&amp;COUNTIF(R39:R68,4)),COUNTIF(R39:R68,1)&amp;IF(COUNTIF(R39:R68,4)=0,"","+"&amp;COUNTIF(R39:R68,4))),IF('Chiffres et fonctions'!$J$3=2,IF(30-(COUNTIF(R39:R68,""))-(COUNTIF(R39:R68,4))=0,"",30-(COUNTIF(R39:R68,""))-(COUNTIF(R39:R68,4))),""))</f>
        <v/>
      </c>
      <c r="S69" s="143" t="str">
        <f>IF('Chiffres et fonctions'!$J$3=1,IF(COUNTIF(S39:S68,1)=0,IF(COUNTIF(S39:S68,4)=0,"","+"&amp;COUNTIF(S39:S68,4)),COUNTIF(S39:S68,1)&amp;IF(COUNTIF(S39:S68,4)=0,"","+"&amp;COUNTIF(S39:S68,4))),IF('Chiffres et fonctions'!$J$3=2,IF(30-(COUNTIF(S39:S68,""))-(COUNTIF(S39:S68,4))=0,"",30-(COUNTIF(S39:S68,""))-(COUNTIF(S39:S68,4))),""))</f>
        <v/>
      </c>
      <c r="T69" s="144" t="str">
        <f>IF('Chiffres et fonctions'!$J$3=1,IF(COUNTIF(T39:T68,1)=0,IF(COUNTIF(T39:T68,4)=0,"","+"&amp;COUNTIF(T39:T68,4)),COUNTIF(T39:T68,1)&amp;IF(COUNTIF(T39:T68,4)=0,"","+"&amp;COUNTIF(T39:T68,4))),IF('Chiffres et fonctions'!$J$3=2,IF(30-(COUNTIF(T39:T68,""))-(COUNTIF(T39:T68,4))=0,"",30-(COUNTIF(T39:T68,""))-(COUNTIF(T39:T68,4))),""))</f>
        <v/>
      </c>
      <c r="U69" s="143" t="str">
        <f>IF('Chiffres et fonctions'!$J$3=1,IF(COUNTIF(U39:U68,1)=0,IF(COUNTIF(U39:U68,4)=0,"","+"&amp;COUNTIF(U39:U68,4)),COUNTIF(U39:U68,1)&amp;IF(COUNTIF(U39:U68,4)=0,"","+"&amp;COUNTIF(U39:U68,4))),IF('Chiffres et fonctions'!$J$3=2,IF(30-(COUNTIF(U39:U68,""))-(COUNTIF(U39:U68,4))=0,"",30-(COUNTIF(U39:U68,""))-(COUNTIF(U39:U68,4))),""))</f>
        <v/>
      </c>
      <c r="V69" s="144" t="str">
        <f>IF('Chiffres et fonctions'!$J$3=1,IF(COUNTIF(V39:V68,1)=0,IF(COUNTIF(V39:V68,4)=0,"","+"&amp;COUNTIF(V39:V68,4)),COUNTIF(V39:V68,1)&amp;IF(COUNTIF(V39:V68,4)=0,"","+"&amp;COUNTIF(V39:V68,4))),IF('Chiffres et fonctions'!$J$3=2,IF(30-(COUNTIF(V39:V68,""))-(COUNTIF(V39:V68,4))=0,"",30-(COUNTIF(V39:V68,""))-(COUNTIF(V39:V68,4))),""))</f>
        <v/>
      </c>
      <c r="W69" s="143" t="str">
        <f>IF('Chiffres et fonctions'!$J$3=1,IF(COUNTIF(W39:W68,1)=0,IF(COUNTIF(W39:W68,4)=0,"","+"&amp;COUNTIF(W39:W68,4)),COUNTIF(W39:W68,1)&amp;IF(COUNTIF(W39:W68,4)=0,"","+"&amp;COUNTIF(W39:W68,4))),IF('Chiffres et fonctions'!$J$3=2,IF(30-(COUNTIF(W39:W68,""))-(COUNTIF(W39:W68,4))=0,"",30-(COUNTIF(W39:W68,""))-(COUNTIF(W39:W68,4))),""))</f>
        <v/>
      </c>
      <c r="X69" s="144" t="str">
        <f>IF('Chiffres et fonctions'!$J$3=1,IF(COUNTIF(X39:X68,1)=0,IF(COUNTIF(X39:X68,4)=0,"","+"&amp;COUNTIF(X39:X68,4)),COUNTIF(X39:X68,1)&amp;IF(COUNTIF(X39:X68,4)=0,"","+"&amp;COUNTIF(X39:X68,4))),IF('Chiffres et fonctions'!$J$3=2,IF(30-(COUNTIF(X39:X68,""))-(COUNTIF(X39:X68,4))=0,"",30-(COUNTIF(X39:X68,""))-(COUNTIF(X39:X68,4))),""))</f>
        <v/>
      </c>
      <c r="Y69" s="143" t="str">
        <f>IF('Chiffres et fonctions'!$J$3=1,IF(COUNTIF(Y39:Y68,1)=0,IF(COUNTIF(Y39:Y68,4)=0,"","+"&amp;COUNTIF(Y39:Y68,4)),COUNTIF(Y39:Y68,1)&amp;IF(COUNTIF(Y39:Y68,4)=0,"","+"&amp;COUNTIF(Y39:Y68,4))),IF('Chiffres et fonctions'!$J$3=2,IF(30-(COUNTIF(Y39:Y68,""))-(COUNTIF(Y39:Y68,4))=0,"",30-(COUNTIF(Y39:Y68,""))-(COUNTIF(Y39:Y68,4))),""))</f>
        <v/>
      </c>
      <c r="Z69" s="144" t="str">
        <f>IF('Chiffres et fonctions'!$J$3=1,IF(COUNTIF(Z39:Z68,1)=0,IF(COUNTIF(Z39:Z68,4)=0,"","+"&amp;COUNTIF(Z39:Z68,4)),COUNTIF(Z39:Z68,1)&amp;IF(COUNTIF(Z39:Z68,4)=0,"","+"&amp;COUNTIF(Z39:Z68,4))),IF('Chiffres et fonctions'!$J$3=2,IF(30-(COUNTIF(Z39:Z68,""))-(COUNTIF(Z39:Z68,4))=0,"",30-(COUNTIF(Z39:Z68,""))-(COUNTIF(Z39:Z68,4))),""))</f>
        <v/>
      </c>
      <c r="AA69" s="143" t="str">
        <f>IF('Chiffres et fonctions'!$J$3=1,IF(COUNTIF(AA39:AA68,1)=0,IF(COUNTIF(AA39:AA68,4)=0,"","+"&amp;COUNTIF(AA39:AA68,4)),COUNTIF(AA39:AA68,1)&amp;IF(COUNTIF(AA39:AA68,4)=0,"","+"&amp;COUNTIF(AA39:AA68,4))),IF('Chiffres et fonctions'!$J$3=2,IF(30-(COUNTIF(AA39:AA68,""))-(COUNTIF(AA39:AA68,4))=0,"",30-(COUNTIF(AA39:AA68,""))-(COUNTIF(AA39:AA68,4))),""))</f>
        <v/>
      </c>
      <c r="AB69" s="144" t="str">
        <f>IF('Chiffres et fonctions'!$J$3=1,IF(COUNTIF(AB39:AB68,1)=0,IF(COUNTIF(AB39:AB68,4)=0,"","+"&amp;COUNTIF(AB39:AB68,4)),COUNTIF(AB39:AB68,1)&amp;IF(COUNTIF(AB39:AB68,4)=0,"","+"&amp;COUNTIF(AB39:AB68,4))),IF('Chiffres et fonctions'!$J$3=2,IF(30-(COUNTIF(AB39:AB68,""))-(COUNTIF(AB39:AB68,4))=0,"",30-(COUNTIF(AB39:AB68,""))-(COUNTIF(AB39:AB68,4))),""))</f>
        <v/>
      </c>
      <c r="AC69" s="143" t="str">
        <f>IF('Chiffres et fonctions'!$J$3=1,IF(COUNTIF(AC39:AC68,1)=0,IF(COUNTIF(AC39:AC68,4)=0,"","+"&amp;COUNTIF(AC39:AC68,4)),COUNTIF(AC39:AC68,1)&amp;IF(COUNTIF(AC39:AC68,4)=0,"","+"&amp;COUNTIF(AC39:AC68,4))),IF('Chiffres et fonctions'!$J$3=2,IF(30-(COUNTIF(AC39:AC68,""))-(COUNTIF(AC39:AC68,4))=0,"",30-(COUNTIF(AC39:AC68,""))-(COUNTIF(AC39:AC68,4))),""))</f>
        <v/>
      </c>
      <c r="AD69" s="144" t="str">
        <f>IF('Chiffres et fonctions'!$J$3=1,IF(COUNTIF(AD39:AD68,1)=0,IF(COUNTIF(AD39:AD68,4)=0,"","+"&amp;COUNTIF(AD39:AD68,4)),COUNTIF(AD39:AD68,1)&amp;IF(COUNTIF(AD39:AD68,4)=0,"","+"&amp;COUNTIF(AD39:AD68,4))),IF('Chiffres et fonctions'!$J$3=2,IF(30-(COUNTIF(AD39:AD68,""))-(COUNTIF(AD39:AD68,4))=0,"",30-(COUNTIF(AD39:AD68,""))-(COUNTIF(AD39:AD68,4))),""))</f>
        <v/>
      </c>
      <c r="AE69" s="143" t="str">
        <f>IF('Chiffres et fonctions'!$J$3=1,IF(COUNTIF(AE39:AE68,1)=0,IF(COUNTIF(AE39:AE68,4)=0,"","+"&amp;COUNTIF(AE39:AE68,4)),COUNTIF(AE39:AE68,1)&amp;IF(COUNTIF(AE39:AE68,4)=0,"","+"&amp;COUNTIF(AE39:AE68,4))),IF('Chiffres et fonctions'!$J$3=2,IF(30-(COUNTIF(AE39:AE68,""))-(COUNTIF(AE39:AE68,4))=0,"",30-(COUNTIF(AE39:AE68,""))-(COUNTIF(AE39:AE68,4))),""))</f>
        <v/>
      </c>
      <c r="AF69" s="144" t="str">
        <f>IF('Chiffres et fonctions'!$J$3=1,IF(COUNTIF(AF39:AF68,1)=0,IF(COUNTIF(AF39:AF68,4)=0,"","+"&amp;COUNTIF(AF39:AF68,4)),COUNTIF(AF39:AF68,1)&amp;IF(COUNTIF(AF39:AF68,4)=0,"","+"&amp;COUNTIF(AF39:AF68,4))),IF('Chiffres et fonctions'!$J$3=2,IF(30-(COUNTIF(AF39:AF68,""))-(COUNTIF(AF39:AF68,4))=0,"",30-(COUNTIF(AF39:AF68,""))-(COUNTIF(AF39:AF68,4))),""))</f>
        <v/>
      </c>
      <c r="AG69" s="143" t="str">
        <f>IF('Chiffres et fonctions'!$J$3=1,IF(COUNTIF(AG39:AG68,1)=0,IF(COUNTIF(AG39:AG68,4)=0,"","+"&amp;COUNTIF(AG39:AG68,4)),COUNTIF(AG39:AG68,1)&amp;IF(COUNTIF(AG39:AG68,4)=0,"","+"&amp;COUNTIF(AG39:AG68,4))),IF('Chiffres et fonctions'!$J$3=2,IF(30-(COUNTIF(AG39:AG68,""))-(COUNTIF(AG39:AG68,4))=0,"",30-(COUNTIF(AG39:AG68,""))-(COUNTIF(AG39:AG68,4))),""))</f>
        <v/>
      </c>
      <c r="AH69" s="144" t="str">
        <f>IF('Chiffres et fonctions'!$J$3=1,IF(COUNTIF(AH39:AH68,1)=0,IF(COUNTIF(AH39:AH68,4)=0,"","+"&amp;COUNTIF(AH39:AH68,4)),COUNTIF(AH39:AH68,1)&amp;IF(COUNTIF(AH39:AH68,4)=0,"","+"&amp;COUNTIF(AH39:AH68,4))),IF('Chiffres et fonctions'!$J$3=2,IF(30-(COUNTIF(AH39:AH68,""))-(COUNTIF(AH39:AH68,4))=0,"",30-(COUNTIF(AH39:AH68,""))-(COUNTIF(AH39:AH68,4))),""))</f>
        <v/>
      </c>
      <c r="AI69" s="143" t="str">
        <f>IF('Chiffres et fonctions'!$J$3=1,IF(COUNTIF(AI39:AI68,1)=0,IF(COUNTIF(AI39:AI68,4)=0,"","+"&amp;COUNTIF(AI39:AI68,4)),COUNTIF(AI39:AI68,1)&amp;IF(COUNTIF(AI39:AI68,4)=0,"","+"&amp;COUNTIF(AI39:AI68,4))),IF('Chiffres et fonctions'!$J$3=2,IF(30-(COUNTIF(AI39:AI68,""))-(COUNTIF(AI39:AI68,4))=0,"",30-(COUNTIF(AI39:AI68,""))-(COUNTIF(AI39:AI68,4))),""))</f>
        <v/>
      </c>
      <c r="AJ69" s="144" t="str">
        <f>IF('Chiffres et fonctions'!$J$3=1,IF(COUNTIF(AJ39:AJ68,1)=0,IF(COUNTIF(AJ39:AJ68,4)=0,"","+"&amp;COUNTIF(AJ39:AJ68,4)),COUNTIF(AJ39:AJ68,1)&amp;IF(COUNTIF(AJ39:AJ68,4)=0,"","+"&amp;COUNTIF(AJ39:AJ68,4))),IF('Chiffres et fonctions'!$J$3=2,IF(30-(COUNTIF(AJ39:AJ68,""))-(COUNTIF(AJ39:AJ68,4))=0,"",30-(COUNTIF(AJ39:AJ68,""))-(COUNTIF(AJ39:AJ68,4))),""))</f>
        <v/>
      </c>
      <c r="AK69" s="143" t="str">
        <f>IF('Chiffres et fonctions'!$J$3=1,IF(COUNTIF(AK39:AK68,1)=0,IF(COUNTIF(AK39:AK68,4)=0,"","+"&amp;COUNTIF(AK39:AK68,4)),COUNTIF(AK39:AK68,1)&amp;IF(COUNTIF(AK39:AK68,4)=0,"","+"&amp;COUNTIF(AK39:AK68,4))),IF('Chiffres et fonctions'!$J$3=2,IF(30-(COUNTIF(AK39:AK68,""))-(COUNTIF(AK39:AK68,4))=0,"",30-(COUNTIF(AK39:AK68,""))-(COUNTIF(AK39:AK68,4))),""))</f>
        <v/>
      </c>
      <c r="AL69" s="144" t="str">
        <f>IF('Chiffres et fonctions'!$J$3=1,IF(COUNTIF(AL39:AL68,1)=0,IF(COUNTIF(AL39:AL68,4)=0,"","+"&amp;COUNTIF(AL39:AL68,4)),COUNTIF(AL39:AL68,1)&amp;IF(COUNTIF(AL39:AL68,4)=0,"","+"&amp;COUNTIF(AL39:AL68,4))),IF('Chiffres et fonctions'!$J$3=2,IF(30-(COUNTIF(AL39:AL68,""))-(COUNTIF(AL39:AL68,4))=0,"",30-(COUNTIF(AL39:AL68,""))-(COUNTIF(AL39:AL68,4))),""))</f>
        <v/>
      </c>
      <c r="AM69" s="143" t="str">
        <f>IF('Chiffres et fonctions'!$J$3=1,IF(COUNTIF(AM39:AM68,1)=0,IF(COUNTIF(AM39:AM68,4)=0,"","+"&amp;COUNTIF(AM39:AM68,4)),COUNTIF(AM39:AM68,1)&amp;IF(COUNTIF(AM39:AM68,4)=0,"","+"&amp;COUNTIF(AM39:AM68,4))),IF('Chiffres et fonctions'!$J$3=2,IF(30-(COUNTIF(AM39:AM68,""))-(COUNTIF(AM39:AM68,4))=0,"",30-(COUNTIF(AM39:AM68,""))-(COUNTIF(AM39:AM68,4))),""))</f>
        <v/>
      </c>
      <c r="AN69" s="144" t="str">
        <f>IF('Chiffres et fonctions'!$J$3=1,IF(COUNTIF(AN39:AN68,1)=0,IF(COUNTIF(AN39:AN68,4)=0,"","+"&amp;COUNTIF(AN39:AN68,4)),COUNTIF(AN39:AN68,1)&amp;IF(COUNTIF(AN39:AN68,4)=0,"","+"&amp;COUNTIF(AN39:AN68,4))),IF('Chiffres et fonctions'!$J$3=2,IF(30-(COUNTIF(AN39:AN68,""))-(COUNTIF(AN39:AN68,4))=0,"",30-(COUNTIF(AN39:AN68,""))-(COUNTIF(AN39:AN68,4))),""))</f>
        <v/>
      </c>
      <c r="AO69" s="143" t="str">
        <f>IF('Chiffres et fonctions'!$J$3=1,IF(COUNTIF(AO39:AO68,1)=0,IF(COUNTIF(AO39:AO68,4)=0,"","+"&amp;COUNTIF(AO39:AO68,4)),COUNTIF(AO39:AO68,1)&amp;IF(COUNTIF(AO39:AO68,4)=0,"","+"&amp;COUNTIF(AO39:AO68,4))),IF('Chiffres et fonctions'!$J$3=2,IF(30-(COUNTIF(AO39:AO68,""))-(COUNTIF(AO39:AO68,4))=0,"",30-(COUNTIF(AO39:AO68,""))-(COUNTIF(AO39:AO68,4))),""))</f>
        <v/>
      </c>
      <c r="AP69" s="144" t="str">
        <f>IF('Chiffres et fonctions'!$J$3=1,IF(COUNTIF(AP39:AP68,1)=0,IF(COUNTIF(AP39:AP68,4)=0,"","+"&amp;COUNTIF(AP39:AP68,4)),COUNTIF(AP39:AP68,1)&amp;IF(COUNTIF(AP39:AP68,4)=0,"","+"&amp;COUNTIF(AP39:AP68,4))),IF('Chiffres et fonctions'!$J$3=2,IF(30-(COUNTIF(AP39:AP68,""))-(COUNTIF(AP39:AP68,4))=0,"",30-(COUNTIF(AP39:AP68,""))-(COUNTIF(AP39:AP68,4))),""))</f>
        <v/>
      </c>
      <c r="AQ69" s="143" t="str">
        <f>IF('Chiffres et fonctions'!$J$3=1,IF(COUNTIF(AQ39:AQ68,1)=0,IF(COUNTIF(AQ39:AQ68,4)=0,"","+"&amp;COUNTIF(AQ39:AQ68,4)),COUNTIF(AQ39:AQ68,1)&amp;IF(COUNTIF(AQ39:AQ68,4)=0,"","+"&amp;COUNTIF(AQ39:AQ68,4))),IF('Chiffres et fonctions'!$J$3=2,IF(30-(COUNTIF(AQ39:AQ68,""))-(COUNTIF(AQ39:AQ68,4))=0,"",30-(COUNTIF(AQ39:AQ68,""))-(COUNTIF(AQ39:AQ68,4))),""))</f>
        <v/>
      </c>
      <c r="AR69" s="144" t="str">
        <f>IF('Chiffres et fonctions'!$J$3=1,IF(COUNTIF(AR39:AR68,1)=0,IF(COUNTIF(AR39:AR68,4)=0,"","+"&amp;COUNTIF(AR39:AR68,4)),COUNTIF(AR39:AR68,1)&amp;IF(COUNTIF(AR39:AR68,4)=0,"","+"&amp;COUNTIF(AR39:AR68,4))),IF('Chiffres et fonctions'!$J$3=2,IF(30-(COUNTIF(AR39:AR68,""))-(COUNTIF(AR39:AR68,4))=0,"",30-(COUNTIF(AR39:AR68,""))-(COUNTIF(AR39:AR68,4))),""))</f>
        <v/>
      </c>
      <c r="AS69" s="143" t="str">
        <f>IF('Chiffres et fonctions'!$J$3=1,IF(COUNTIF(AS39:AS68,1)=0,IF(COUNTIF(AS39:AS68,4)=0,"","+"&amp;COUNTIF(AS39:AS68,4)),COUNTIF(AS39:AS68,1)&amp;IF(COUNTIF(AS39:AS68,4)=0,"","+"&amp;COUNTIF(AS39:AS68,4))),IF('Chiffres et fonctions'!$J$3=2,IF(30-(COUNTIF(AS39:AS68,""))-(COUNTIF(AS39:AS68,4))=0,"",30-(COUNTIF(AS39:AS68,""))-(COUNTIF(AS39:AS68,4))),""))</f>
        <v/>
      </c>
      <c r="AT69" s="144" t="str">
        <f>IF('Chiffres et fonctions'!$J$3=1,IF(COUNTIF(AT39:AT68,1)=0,IF(COUNTIF(AT39:AT68,4)=0,"","+"&amp;COUNTIF(AT39:AT68,4)),COUNTIF(AT39:AT68,1)&amp;IF(COUNTIF(AT39:AT68,4)=0,"","+"&amp;COUNTIF(AT39:AT68,4))),IF('Chiffres et fonctions'!$J$3=2,IF(30-(COUNTIF(AT39:AT68,""))-(COUNTIF(AT39:AT68,4))=0,"",30-(COUNTIF(AT39:AT68,""))-(COUNTIF(AT39:AT68,4))),""))</f>
        <v/>
      </c>
      <c r="AU69" s="143" t="str">
        <f>IF('Chiffres et fonctions'!$J$3=1,IF(COUNTIF(AU39:AU68,1)=0,IF(COUNTIF(AU39:AU68,4)=0,"","+"&amp;COUNTIF(AU39:AU68,4)),COUNTIF(AU39:AU68,1)&amp;IF(COUNTIF(AU39:AU68,4)=0,"","+"&amp;COUNTIF(AU39:AU68,4))),IF('Chiffres et fonctions'!$J$3=2,IF(30-(COUNTIF(AU39:AU68,""))-(COUNTIF(AU39:AU68,4))=0,"",30-(COUNTIF(AU39:AU68,""))-(COUNTIF(AU39:AU68,4))),""))</f>
        <v/>
      </c>
      <c r="AV69" s="144" t="str">
        <f>IF('Chiffres et fonctions'!$J$3=1,IF(COUNTIF(AV39:AV68,1)=0,IF(COUNTIF(AV39:AV68,4)=0,"","+"&amp;COUNTIF(AV39:AV68,4)),COUNTIF(AV39:AV68,1)&amp;IF(COUNTIF(AV39:AV68,4)=0,"","+"&amp;COUNTIF(AV39:AV68,4))),IF('Chiffres et fonctions'!$J$3=2,IF(30-(COUNTIF(AV39:AV68,""))-(COUNTIF(AV39:AV68,4))=0,"",30-(COUNTIF(AV39:AV68,""))-(COUNTIF(AV39:AV68,4))),""))</f>
        <v/>
      </c>
      <c r="AW69" s="143" t="str">
        <f>IF('Chiffres et fonctions'!$J$3=1,IF(COUNTIF(AW39:AW68,1)=0,IF(COUNTIF(AW39:AW68,4)=0,"","+"&amp;COUNTIF(AW39:AW68,4)),COUNTIF(AW39:AW68,1)&amp;IF(COUNTIF(AW39:AW68,4)=0,"","+"&amp;COUNTIF(AW39:AW68,4))),IF('Chiffres et fonctions'!$J$3=2,IF(30-(COUNTIF(AW39:AW68,""))-(COUNTIF(AW39:AW68,4))=0,"",30-(COUNTIF(AW39:AW68,""))-(COUNTIF(AW39:AW68,4))),""))</f>
        <v/>
      </c>
      <c r="AX69" s="144" t="str">
        <f>IF('Chiffres et fonctions'!$J$3=1,IF(COUNTIF(AX39:AX68,1)=0,IF(COUNTIF(AX39:AX68,4)=0,"","+"&amp;COUNTIF(AX39:AX68,4)),COUNTIF(AX39:AX68,1)&amp;IF(COUNTIF(AX39:AX68,4)=0,"","+"&amp;COUNTIF(AX39:AX68,4))),IF('Chiffres et fonctions'!$J$3=2,IF(30-(COUNTIF(AX39:AX68,""))-(COUNTIF(AX39:AX68,4))=0,"",30-(COUNTIF(AX39:AX68,""))-(COUNTIF(AX39:AX68,4))),""))</f>
        <v/>
      </c>
      <c r="AY69" s="143" t="str">
        <f>IF('Chiffres et fonctions'!$J$3=1,IF(COUNTIF(AY39:AY68,1)=0,IF(COUNTIF(AY39:AY68,4)=0,"","+"&amp;COUNTIF(AY39:AY68,4)),COUNTIF(AY39:AY68,1)&amp;IF(COUNTIF(AY39:AY68,4)=0,"","+"&amp;COUNTIF(AY39:AY68,4))),IF('Chiffres et fonctions'!$J$3=2,IF(30-(COUNTIF(AY39:AY68,""))-(COUNTIF(AY39:AY68,4))=0,"",30-(COUNTIF(AY39:AY68,""))-(COUNTIF(AY39:AY68,4))),""))</f>
        <v/>
      </c>
      <c r="AZ69" s="144" t="str">
        <f>IF('Chiffres et fonctions'!$J$3=1,IF(COUNTIF(AZ39:AZ68,1)=0,IF(COUNTIF(AZ39:AZ68,4)=0,"","+"&amp;COUNTIF(AZ39:AZ68,4)),COUNTIF(AZ39:AZ68,1)&amp;IF(COUNTIF(AZ39:AZ68,4)=0,"","+"&amp;COUNTIF(AZ39:AZ68,4))),IF('Chiffres et fonctions'!$J$3=2,IF(30-(COUNTIF(AZ39:AZ68,""))-(COUNTIF(AZ39:AZ68,4))=0,"",30-(COUNTIF(AZ39:AZ68,""))-(COUNTIF(AZ39:AZ68,4))),""))</f>
        <v/>
      </c>
      <c r="BA69" s="143" t="str">
        <f>IF('Chiffres et fonctions'!$J$3=1,IF(COUNTIF(BA39:BA68,1)=0,IF(COUNTIF(BA39:BA68,4)=0,"","+"&amp;COUNTIF(BA39:BA68,4)),COUNTIF(BA39:BA68,1)&amp;IF(COUNTIF(BA39:BA68,4)=0,"","+"&amp;COUNTIF(BA39:BA68,4))),IF('Chiffres et fonctions'!$J$3=2,IF(30-(COUNTIF(BA39:BA68,""))-(COUNTIF(BA39:BA68,4))=0,"",30-(COUNTIF(BA39:BA68,""))-(COUNTIF(BA39:BA68,4))),""))</f>
        <v/>
      </c>
      <c r="BB69" s="144" t="str">
        <f>IF('Chiffres et fonctions'!$J$3=1,IF(COUNTIF(BB39:BB68,1)=0,IF(COUNTIF(BB39:BB68,4)=0,"","+"&amp;COUNTIF(BB39:BB68,4)),COUNTIF(BB39:BB68,1)&amp;IF(COUNTIF(BB39:BB68,4)=0,"","+"&amp;COUNTIF(BB39:BB68,4))),IF('Chiffres et fonctions'!$J$3=2,IF(30-(COUNTIF(BB39:BB68,""))-(COUNTIF(BB39:BB68,4))=0,"",30-(COUNTIF(BB39:BB68,""))-(COUNTIF(BB39:BB68,4))),""))</f>
        <v/>
      </c>
      <c r="BC69" s="119">
        <f>SUM(BC39:BC68)</f>
        <v>0</v>
      </c>
      <c r="BD69" s="417"/>
      <c r="BE69" s="152"/>
      <c r="BF69" s="153"/>
      <c r="BG69" s="154"/>
      <c r="BH69" s="153">
        <v>0.91849999999999998</v>
      </c>
      <c r="BI69" s="153"/>
      <c r="BJ69" s="153"/>
      <c r="BK69" s="281"/>
      <c r="BL69" s="181"/>
      <c r="BM69" s="181"/>
      <c r="BN69" s="181"/>
      <c r="BO69" s="181"/>
      <c r="BP69" s="181"/>
      <c r="BQ69" s="181"/>
      <c r="BR69" s="120"/>
      <c r="BS69" s="120"/>
      <c r="BT69" s="181"/>
      <c r="BU69" s="242"/>
      <c r="BV69" s="238"/>
      <c r="BW69" s="242"/>
      <c r="BX69" s="238"/>
      <c r="BY69" s="122"/>
      <c r="BZ69" s="122"/>
      <c r="CA69" s="122"/>
      <c r="CB69" s="122"/>
      <c r="CC69" s="122"/>
      <c r="CD69" s="122"/>
      <c r="CE69" s="122"/>
      <c r="CF69" s="122"/>
      <c r="CG69" s="122"/>
      <c r="CH69" s="122"/>
      <c r="CI69" s="122"/>
      <c r="CJ69" s="122"/>
      <c r="CK69" s="122"/>
      <c r="CL69" s="122"/>
      <c r="CM69" s="122"/>
      <c r="CN69" s="122"/>
      <c r="CO69" s="122"/>
      <c r="CP69" s="122"/>
      <c r="CQ69" s="122"/>
      <c r="CR69" s="122"/>
      <c r="CS69" s="122"/>
      <c r="CT69" s="122"/>
      <c r="CU69" s="122"/>
      <c r="CV69" s="122"/>
      <c r="CW69" s="122"/>
      <c r="CX69" s="122"/>
      <c r="CY69" s="122"/>
      <c r="CZ69" s="122"/>
      <c r="DA69" s="122"/>
      <c r="DB69" s="122"/>
      <c r="DC69" s="122"/>
      <c r="DD69" s="122"/>
      <c r="DE69" s="122"/>
      <c r="DF69" s="122"/>
      <c r="DG69" s="122"/>
      <c r="DH69" s="122"/>
      <c r="DI69" s="122"/>
      <c r="DJ69" s="122"/>
      <c r="DK69" s="122"/>
      <c r="DL69" s="122"/>
      <c r="DM69" s="122"/>
      <c r="DN69" s="122"/>
      <c r="DO69" s="122"/>
      <c r="DP69" s="122"/>
      <c r="DQ69" s="122"/>
      <c r="DR69" s="122"/>
      <c r="DS69" s="122"/>
      <c r="DT69" s="122"/>
      <c r="DU69" s="122"/>
      <c r="DV69" s="122"/>
      <c r="DW69" s="122"/>
      <c r="DX69" s="122"/>
      <c r="DY69" s="122"/>
      <c r="DZ69" s="122"/>
      <c r="EA69" s="122"/>
      <c r="EB69" s="122"/>
      <c r="EC69" s="122"/>
      <c r="ED69" s="122"/>
      <c r="EE69" s="122"/>
      <c r="EF69" s="122"/>
      <c r="EG69" s="122"/>
      <c r="EH69" s="122"/>
      <c r="EI69" s="122"/>
      <c r="EJ69" s="122"/>
      <c r="EK69" s="122"/>
      <c r="EL69" s="122"/>
      <c r="EM69" s="122"/>
      <c r="EN69" s="122"/>
      <c r="EO69" s="122"/>
      <c r="EP69" s="122"/>
      <c r="EQ69" s="122"/>
      <c r="ER69" s="122"/>
      <c r="ES69" s="122"/>
      <c r="ET69" s="122"/>
      <c r="EU69" s="122"/>
      <c r="EV69" s="122"/>
      <c r="EW69" s="122"/>
      <c r="EX69" s="122"/>
      <c r="EY69" s="122"/>
      <c r="EZ69" s="122"/>
      <c r="FA69" s="122"/>
      <c r="FB69" s="122"/>
      <c r="FC69" s="122"/>
      <c r="FD69" s="122"/>
      <c r="FE69" s="122"/>
      <c r="FF69" s="122"/>
      <c r="FG69" s="122"/>
      <c r="FH69" s="122"/>
      <c r="FI69" s="122"/>
      <c r="FJ69" s="122"/>
      <c r="FK69" s="122"/>
      <c r="FL69" s="122"/>
      <c r="FM69" s="122"/>
      <c r="FN69" s="122"/>
      <c r="FO69" s="122"/>
      <c r="FP69" s="122"/>
      <c r="FQ69" s="122"/>
      <c r="FR69" s="122"/>
      <c r="FS69" s="122"/>
      <c r="FT69" s="122"/>
      <c r="FU69" s="122"/>
      <c r="FV69" s="122"/>
      <c r="FW69" s="122"/>
      <c r="FX69" s="122"/>
      <c r="FY69" s="122"/>
      <c r="FZ69" s="122"/>
      <c r="GA69" s="122"/>
      <c r="GB69" s="122"/>
      <c r="GC69" s="122"/>
      <c r="GD69" s="122"/>
      <c r="GE69" s="122"/>
      <c r="GF69" s="122"/>
      <c r="GG69" s="122"/>
      <c r="GH69" s="122"/>
      <c r="GI69" s="122"/>
      <c r="GJ69" s="122"/>
      <c r="GK69" s="122"/>
      <c r="GL69" s="122"/>
      <c r="GM69" s="122"/>
      <c r="GN69" s="122"/>
      <c r="GO69" s="122"/>
      <c r="GP69" s="122"/>
      <c r="GQ69" s="122"/>
      <c r="GR69" s="122"/>
      <c r="GS69" s="122"/>
      <c r="GT69" s="122"/>
      <c r="GU69" s="122"/>
      <c r="GV69" s="122"/>
      <c r="GW69" s="122"/>
      <c r="GX69" s="122"/>
      <c r="GY69" s="122"/>
      <c r="GZ69" s="122"/>
      <c r="HA69" s="122"/>
      <c r="HB69" s="122"/>
      <c r="HC69" s="122"/>
      <c r="HD69" s="122"/>
      <c r="HE69" s="122"/>
      <c r="HF69" s="122"/>
      <c r="HG69" s="122"/>
      <c r="HH69" s="122"/>
      <c r="HI69" s="122"/>
      <c r="HJ69" s="122"/>
      <c r="HK69" s="122"/>
      <c r="HL69" s="122"/>
      <c r="HM69" s="122"/>
      <c r="HN69" s="122"/>
      <c r="HO69" s="122"/>
      <c r="HP69" s="122"/>
      <c r="HQ69" s="122"/>
      <c r="HR69" s="122"/>
      <c r="HS69" s="122"/>
      <c r="HT69" s="122"/>
      <c r="HU69" s="122"/>
      <c r="HV69" s="122"/>
      <c r="HW69" s="122"/>
      <c r="HX69" s="122"/>
      <c r="HY69" s="122"/>
      <c r="HZ69" s="122"/>
      <c r="IA69" s="122"/>
      <c r="IB69" s="122"/>
      <c r="IC69" s="122"/>
      <c r="ID69" s="122"/>
      <c r="IE69" s="122"/>
      <c r="IF69" s="122"/>
      <c r="IG69" s="122"/>
      <c r="IH69" s="122"/>
      <c r="II69" s="122"/>
      <c r="IJ69" s="122"/>
      <c r="IK69" s="122"/>
      <c r="IL69" s="122"/>
      <c r="IM69" s="122"/>
      <c r="IN69" s="122"/>
      <c r="IO69" s="122"/>
      <c r="IP69" s="122"/>
      <c r="IQ69" s="122"/>
      <c r="IR69" s="122"/>
      <c r="IS69" s="122"/>
      <c r="IT69" s="122"/>
      <c r="IU69" s="122"/>
      <c r="IV69" s="122"/>
      <c r="IW69" s="122"/>
      <c r="IX69" s="122"/>
      <c r="IY69" s="122"/>
      <c r="IZ69" s="122"/>
      <c r="JA69" s="122"/>
      <c r="JB69" s="122"/>
      <c r="JC69" s="122"/>
      <c r="JD69" s="122"/>
      <c r="JE69" s="122"/>
      <c r="JF69" s="122"/>
      <c r="JG69" s="122"/>
      <c r="JH69" s="122"/>
      <c r="JI69" s="122"/>
      <c r="JJ69" s="122"/>
      <c r="JK69" s="122"/>
      <c r="JL69" s="122"/>
      <c r="JM69" s="122"/>
      <c r="JN69" s="122"/>
      <c r="JO69" s="122"/>
      <c r="JP69" s="122"/>
      <c r="JQ69" s="122"/>
      <c r="JR69" s="122"/>
      <c r="JS69" s="122"/>
      <c r="JT69" s="122"/>
      <c r="JU69" s="122"/>
      <c r="JV69" s="122"/>
      <c r="JW69" s="122"/>
      <c r="JX69" s="122"/>
      <c r="JY69" s="122"/>
      <c r="JZ69" s="122"/>
      <c r="KA69" s="122"/>
      <c r="KB69" s="122"/>
      <c r="KC69" s="122"/>
      <c r="KD69" s="122"/>
      <c r="KE69" s="122"/>
      <c r="KF69" s="122"/>
      <c r="KG69" s="122"/>
      <c r="KH69" s="122"/>
      <c r="KI69" s="122"/>
      <c r="KJ69" s="122"/>
      <c r="KK69" s="122"/>
      <c r="KL69" s="122"/>
      <c r="KM69" s="122"/>
      <c r="KN69" s="122"/>
      <c r="KO69" s="122"/>
      <c r="KP69" s="122"/>
      <c r="KQ69" s="122"/>
      <c r="KR69" s="122"/>
      <c r="KS69" s="122"/>
      <c r="KT69" s="122"/>
      <c r="KU69" s="122"/>
      <c r="KV69" s="122"/>
      <c r="KW69" s="122"/>
      <c r="KX69" s="122"/>
      <c r="KY69" s="122"/>
      <c r="KZ69" s="122"/>
      <c r="LA69" s="122"/>
      <c r="LB69" s="122"/>
      <c r="LC69" s="122"/>
      <c r="LD69" s="122"/>
      <c r="LE69" s="122"/>
      <c r="LF69" s="122"/>
      <c r="LG69" s="122"/>
      <c r="LH69" s="122"/>
      <c r="LI69" s="122"/>
      <c r="LJ69" s="122"/>
      <c r="LK69" s="122"/>
      <c r="LL69" s="122"/>
      <c r="LM69" s="122"/>
      <c r="LN69" s="122"/>
      <c r="LO69" s="122"/>
      <c r="LP69" s="122"/>
      <c r="LQ69" s="122"/>
      <c r="LR69" s="122"/>
      <c r="LS69" s="122"/>
      <c r="LT69" s="122"/>
      <c r="LU69" s="122"/>
      <c r="LV69" s="122"/>
      <c r="LW69" s="122"/>
      <c r="LX69" s="122"/>
      <c r="LY69" s="122"/>
      <c r="LZ69" s="122"/>
      <c r="MA69" s="122"/>
      <c r="MB69" s="122"/>
      <c r="MC69" s="122"/>
      <c r="MD69" s="122"/>
      <c r="ME69" s="122"/>
      <c r="MF69" s="122"/>
      <c r="MG69" s="122"/>
      <c r="MH69" s="122"/>
      <c r="MI69" s="122"/>
      <c r="MJ69" s="122"/>
      <c r="MK69" s="122"/>
      <c r="ML69" s="122"/>
      <c r="MM69" s="122"/>
      <c r="MN69" s="122"/>
      <c r="MO69" s="122"/>
      <c r="MP69" s="122"/>
      <c r="MQ69" s="122"/>
      <c r="MS69" s="241"/>
      <c r="MT69" s="123"/>
      <c r="MU69" s="124"/>
      <c r="MV69" s="124"/>
      <c r="MW69" s="124"/>
      <c r="MX69" s="124"/>
      <c r="MY69" s="124"/>
      <c r="MZ69" s="124"/>
      <c r="NA69" s="124"/>
      <c r="NB69" s="124"/>
      <c r="NC69" s="124"/>
      <c r="ND69" s="124"/>
      <c r="NE69" s="124"/>
      <c r="NF69" s="124"/>
      <c r="NG69" s="124"/>
      <c r="NH69" s="124"/>
      <c r="NI69" s="124"/>
      <c r="NJ69" s="124"/>
      <c r="NK69" s="124"/>
      <c r="NL69" s="124"/>
      <c r="NM69" s="125"/>
      <c r="NN69" s="370"/>
    </row>
    <row r="70" spans="1:384" s="121" customFormat="1" ht="10.199999999999999" customHeight="1" thickBot="1" x14ac:dyDescent="0.35">
      <c r="A70" s="116"/>
      <c r="B70" s="389"/>
      <c r="C70" s="425"/>
      <c r="D70" s="126"/>
      <c r="E70" s="321"/>
      <c r="F70" s="321"/>
      <c r="G70" s="321"/>
      <c r="H70" s="127"/>
      <c r="I70" s="429" t="str">
        <f>I35</f>
        <v>BRASSERIE</v>
      </c>
      <c r="J70" s="429"/>
      <c r="K70" s="429"/>
      <c r="L70" s="429"/>
      <c r="M70" s="429"/>
      <c r="N70" s="430"/>
      <c r="O70" s="145" t="str">
        <f>IF('Chiffres et fonctions'!$J$3=1,IF(COUNTIF(O39:O68,2)=0,"",COUNTIF(O39:O68,2)),IF('Chiffres et fonctions'!$J$3=2,IF(COUNTIF(O39:O68,4)=0,"","+ "&amp;(COUNTIF(O39:O68,4))),""))</f>
        <v/>
      </c>
      <c r="P70" s="146" t="str">
        <f>IF('Chiffres et fonctions'!$J$3=1,IF(COUNTIF(P39:P68,2)=0,"",COUNTIF(P39:P68,2)),IF('Chiffres et fonctions'!$J$3=2,IF(COUNTIF(P39:P68,4)=0,"","+ "&amp;(COUNTIF(P39:P68,4))),""))</f>
        <v/>
      </c>
      <c r="Q70" s="145" t="str">
        <f>IF('Chiffres et fonctions'!$J$3=1,IF(COUNTIF(Q39:Q68,2)=0,"",COUNTIF(Q39:Q68,2)),IF('Chiffres et fonctions'!$J$3=2,IF(COUNTIF(Q39:Q68,4)=0,"","+ "&amp;(COUNTIF(Q39:Q68,4))),""))</f>
        <v/>
      </c>
      <c r="R70" s="146" t="str">
        <f>IF('Chiffres et fonctions'!$J$3=1,IF(COUNTIF(R39:R68,2)=0,"",COUNTIF(R39:R68,2)),IF('Chiffres et fonctions'!$J$3=2,IF(COUNTIF(R39:R68,4)=0,"","+ "&amp;(COUNTIF(R39:R68,4))),""))</f>
        <v/>
      </c>
      <c r="S70" s="145" t="str">
        <f>IF('Chiffres et fonctions'!$J$3=1,IF(COUNTIF(S39:S68,2)=0,"",COUNTIF(S39:S68,2)),IF('Chiffres et fonctions'!$J$3=2,IF(COUNTIF(S39:S68,4)=0,"","+ "&amp;(COUNTIF(S39:S68,4))),""))</f>
        <v/>
      </c>
      <c r="T70" s="146" t="str">
        <f>IF('Chiffres et fonctions'!$J$3=1,IF(COUNTIF(T39:T68,2)=0,"",COUNTIF(T39:T68,2)),IF('Chiffres et fonctions'!$J$3=2,IF(COUNTIF(T39:T68,4)=0,"","+ "&amp;(COUNTIF(T39:T68,4))),""))</f>
        <v/>
      </c>
      <c r="U70" s="145" t="str">
        <f>IF('Chiffres et fonctions'!$J$3=1,IF(COUNTIF(U39:U68,2)=0,"",COUNTIF(U39:U68,2)),IF('Chiffres et fonctions'!$J$3=2,IF(COUNTIF(U39:U68,4)=0,"","+ "&amp;(COUNTIF(U39:U68,4))),""))</f>
        <v/>
      </c>
      <c r="V70" s="146" t="str">
        <f>IF('Chiffres et fonctions'!$J$3=1,IF(COUNTIF(V39:V68,2)=0,"",COUNTIF(V39:V68,2)),IF('Chiffres et fonctions'!$J$3=2,IF(COUNTIF(V39:V68,4)=0,"","+ "&amp;(COUNTIF(V39:V68,4))),""))</f>
        <v/>
      </c>
      <c r="W70" s="145" t="str">
        <f>IF('Chiffres et fonctions'!$J$3=1,IF(COUNTIF(W39:W68,2)=0,"",COUNTIF(W39:W68,2)),IF('Chiffres et fonctions'!$J$3=2,IF(COUNTIF(W39:W68,4)=0,"","+ "&amp;(COUNTIF(W39:W68,4))),""))</f>
        <v/>
      </c>
      <c r="X70" s="146" t="str">
        <f>IF('Chiffres et fonctions'!$J$3=1,IF(COUNTIF(X39:X68,2)=0,"",COUNTIF(X39:X68,2)),IF('Chiffres et fonctions'!$J$3=2,IF(COUNTIF(X39:X68,4)=0,"","+ "&amp;(COUNTIF(X39:X68,4))),""))</f>
        <v/>
      </c>
      <c r="Y70" s="145" t="str">
        <f>IF('Chiffres et fonctions'!$J$3=1,IF(COUNTIF(Y39:Y68,2)=0,"",COUNTIF(Y39:Y68,2)),IF('Chiffres et fonctions'!$J$3=2,IF(COUNTIF(Y39:Y68,4)=0,"","+ "&amp;(COUNTIF(Y39:Y68,4))),""))</f>
        <v/>
      </c>
      <c r="Z70" s="146" t="str">
        <f>IF('Chiffres et fonctions'!$J$3=1,IF(COUNTIF(Z39:Z68,2)=0,"",COUNTIF(Z39:Z68,2)),IF('Chiffres et fonctions'!$J$3=2,IF(COUNTIF(Z39:Z68,4)=0,"","+ "&amp;(COUNTIF(Z39:Z68,4))),""))</f>
        <v/>
      </c>
      <c r="AA70" s="145" t="str">
        <f>IF('Chiffres et fonctions'!$J$3=1,IF(COUNTIF(AA39:AA68,2)=0,"",COUNTIF(AA39:AA68,2)),IF('Chiffres et fonctions'!$J$3=2,IF(COUNTIF(AA39:AA68,4)=0,"","+ "&amp;(COUNTIF(AA39:AA68,4))),""))</f>
        <v/>
      </c>
      <c r="AB70" s="146" t="str">
        <f>IF('Chiffres et fonctions'!$J$3=1,IF(COUNTIF(AB39:AB68,2)=0,"",COUNTIF(AB39:AB68,2)),IF('Chiffres et fonctions'!$J$3=2,IF(COUNTIF(AB39:AB68,4)=0,"","+ "&amp;(COUNTIF(AB39:AB68,4))),""))</f>
        <v/>
      </c>
      <c r="AC70" s="145" t="str">
        <f>IF('Chiffres et fonctions'!$J$3=1,IF(COUNTIF(AC39:AC68,2)=0,"",COUNTIF(AC39:AC68,2)),IF('Chiffres et fonctions'!$J$3=2,IF(COUNTIF(AC39:AC68,4)=0,"","+ "&amp;(COUNTIF(AC39:AC68,4))),""))</f>
        <v/>
      </c>
      <c r="AD70" s="146" t="str">
        <f>IF('Chiffres et fonctions'!$J$3=1,IF(COUNTIF(AD39:AD68,2)=0,"",COUNTIF(AD39:AD68,2)),IF('Chiffres et fonctions'!$J$3=2,IF(COUNTIF(AD39:AD68,4)=0,"","+ "&amp;(COUNTIF(AD39:AD68,4))),""))</f>
        <v/>
      </c>
      <c r="AE70" s="145" t="str">
        <f>IF('Chiffres et fonctions'!$J$3=1,IF(COUNTIF(AE39:AE68,2)=0,"",COUNTIF(AE39:AE68,2)),IF('Chiffres et fonctions'!$J$3=2,IF(COUNTIF(AE39:AE68,4)=0,"","+ "&amp;(COUNTIF(AE39:AE68,4))),""))</f>
        <v/>
      </c>
      <c r="AF70" s="146" t="str">
        <f>IF('Chiffres et fonctions'!$J$3=1,IF(COUNTIF(AF39:AF68,2)=0,"",COUNTIF(AF39:AF68,2)),IF('Chiffres et fonctions'!$J$3=2,IF(COUNTIF(AF39:AF68,4)=0,"","+ "&amp;(COUNTIF(AF39:AF68,4))),""))</f>
        <v/>
      </c>
      <c r="AG70" s="145" t="str">
        <f>IF('Chiffres et fonctions'!$J$3=1,IF(COUNTIF(AG39:AG68,2)=0,"",COUNTIF(AG39:AG68,2)),IF('Chiffres et fonctions'!$J$3=2,IF(COUNTIF(AG39:AG68,4)=0,"","+ "&amp;(COUNTIF(AG39:AG68,4))),""))</f>
        <v/>
      </c>
      <c r="AH70" s="146" t="str">
        <f>IF('Chiffres et fonctions'!$J$3=1,IF(COUNTIF(AH39:AH68,2)=0,"",COUNTIF(AH39:AH68,2)),IF('Chiffres et fonctions'!$J$3=2,IF(COUNTIF(AH39:AH68,4)=0,"","+ "&amp;(COUNTIF(AH39:AH68,4))),""))</f>
        <v/>
      </c>
      <c r="AI70" s="145" t="str">
        <f>IF('Chiffres et fonctions'!$J$3=1,IF(COUNTIF(AI39:AI68,2)=0,"",COUNTIF(AI39:AI68,2)),IF('Chiffres et fonctions'!$J$3=2,IF(COUNTIF(AI39:AI68,4)=0,"","+ "&amp;(COUNTIF(AI39:AI68,4))),""))</f>
        <v/>
      </c>
      <c r="AJ70" s="146" t="str">
        <f>IF('Chiffres et fonctions'!$J$3=1,IF(COUNTIF(AJ39:AJ68,2)=0,"",COUNTIF(AJ39:AJ68,2)),IF('Chiffres et fonctions'!$J$3=2,IF(COUNTIF(AJ39:AJ68,4)=0,"","+ "&amp;(COUNTIF(AJ39:AJ68,4))),""))</f>
        <v/>
      </c>
      <c r="AK70" s="145" t="str">
        <f>IF('Chiffres et fonctions'!$J$3=1,IF(COUNTIF(AK39:AK68,2)=0,"",COUNTIF(AK39:AK68,2)),IF('Chiffres et fonctions'!$J$3=2,IF(COUNTIF(AK39:AK68,4)=0,"","+ "&amp;(COUNTIF(AK39:AK68,4))),""))</f>
        <v/>
      </c>
      <c r="AL70" s="146" t="str">
        <f>IF('Chiffres et fonctions'!$J$3=1,IF(COUNTIF(AL39:AL68,2)=0,"",COUNTIF(AL39:AL68,2)),IF('Chiffres et fonctions'!$J$3=2,IF(COUNTIF(AL39:AL68,4)=0,"","+ "&amp;(COUNTIF(AL39:AL68,4))),""))</f>
        <v/>
      </c>
      <c r="AM70" s="145" t="str">
        <f>IF('Chiffres et fonctions'!$J$3=1,IF(COUNTIF(AM39:AM68,2)=0,"",COUNTIF(AM39:AM68,2)),IF('Chiffres et fonctions'!$J$3=2,IF(COUNTIF(AM39:AM68,4)=0,"","+ "&amp;(COUNTIF(AM39:AM68,4))),""))</f>
        <v/>
      </c>
      <c r="AN70" s="146" t="str">
        <f>IF('Chiffres et fonctions'!$J$3=1,IF(COUNTIF(AN39:AN68,2)=0,"",COUNTIF(AN39:AN68,2)),IF('Chiffres et fonctions'!$J$3=2,IF(COUNTIF(AN39:AN68,4)=0,"","+ "&amp;(COUNTIF(AN39:AN68,4))),""))</f>
        <v/>
      </c>
      <c r="AO70" s="145" t="str">
        <f>IF('Chiffres et fonctions'!$J$3=1,IF(COUNTIF(AO39:AO68,2)=0,"",COUNTIF(AO39:AO68,2)),IF('Chiffres et fonctions'!$J$3=2,IF(COUNTIF(AO39:AO68,4)=0,"","+ "&amp;(COUNTIF(AO39:AO68,4))),""))</f>
        <v/>
      </c>
      <c r="AP70" s="146" t="str">
        <f>IF('Chiffres et fonctions'!$J$3=1,IF(COUNTIF(AP39:AP68,2)=0,"",COUNTIF(AP39:AP68,2)),IF('Chiffres et fonctions'!$J$3=2,IF(COUNTIF(AP39:AP68,4)=0,"","+ "&amp;(COUNTIF(AP39:AP68,4))),""))</f>
        <v/>
      </c>
      <c r="AQ70" s="145" t="str">
        <f>IF('Chiffres et fonctions'!$J$3=1,IF(COUNTIF(AQ39:AQ68,2)=0,"",COUNTIF(AQ39:AQ68,2)),IF('Chiffres et fonctions'!$J$3=2,IF(COUNTIF(AQ39:AQ68,4)=0,"","+ "&amp;(COUNTIF(AQ39:AQ68,4))),""))</f>
        <v/>
      </c>
      <c r="AR70" s="146" t="str">
        <f>IF('Chiffres et fonctions'!$J$3=1,IF(COUNTIF(AR39:AR68,2)=0,"",COUNTIF(AR39:AR68,2)),IF('Chiffres et fonctions'!$J$3=2,IF(COUNTIF(AR39:AR68,4)=0,"","+ "&amp;(COUNTIF(AR39:AR68,4))),""))</f>
        <v/>
      </c>
      <c r="AS70" s="145" t="str">
        <f>IF('Chiffres et fonctions'!$J$3=1,IF(COUNTIF(AS39:AS68,2)=0,"",COUNTIF(AS39:AS68,2)),IF('Chiffres et fonctions'!$J$3=2,IF(COUNTIF(AS39:AS68,4)=0,"","+ "&amp;(COUNTIF(AS39:AS68,4))),""))</f>
        <v/>
      </c>
      <c r="AT70" s="146" t="str">
        <f>IF('Chiffres et fonctions'!$J$3=1,IF(COUNTIF(AT39:AT68,2)=0,"",COUNTIF(AT39:AT68,2)),IF('Chiffres et fonctions'!$J$3=2,IF(COUNTIF(AT39:AT68,4)=0,"","+ "&amp;(COUNTIF(AT39:AT68,4))),""))</f>
        <v/>
      </c>
      <c r="AU70" s="145" t="str">
        <f>IF('Chiffres et fonctions'!$J$3=1,IF(COUNTIF(AU39:AU68,2)=0,"",COUNTIF(AU39:AU68,2)),IF('Chiffres et fonctions'!$J$3=2,IF(COUNTIF(AU39:AU68,4)=0,"","+ "&amp;(COUNTIF(AU39:AU68,4))),""))</f>
        <v/>
      </c>
      <c r="AV70" s="146" t="str">
        <f>IF('Chiffres et fonctions'!$J$3=1,IF(COUNTIF(AV39:AV68,2)=0,"",COUNTIF(AV39:AV68,2)),IF('Chiffres et fonctions'!$J$3=2,IF(COUNTIF(AV39:AV68,4)=0,"","+ "&amp;(COUNTIF(AV39:AV68,4))),""))</f>
        <v/>
      </c>
      <c r="AW70" s="145" t="str">
        <f>IF('Chiffres et fonctions'!$J$3=1,IF(COUNTIF(AW39:AW68,2)=0,"",COUNTIF(AW39:AW68,2)),IF('Chiffres et fonctions'!$J$3=2,IF(COUNTIF(AW39:AW68,4)=0,"","+ "&amp;(COUNTIF(AW39:AW68,4))),""))</f>
        <v/>
      </c>
      <c r="AX70" s="146" t="str">
        <f>IF('Chiffres et fonctions'!$J$3=1,IF(COUNTIF(AX39:AX68,2)=0,"",COUNTIF(AX39:AX68,2)),IF('Chiffres et fonctions'!$J$3=2,IF(COUNTIF(AX39:AX68,4)=0,"","+ "&amp;(COUNTIF(AX39:AX68,4))),""))</f>
        <v/>
      </c>
      <c r="AY70" s="145" t="str">
        <f>IF('Chiffres et fonctions'!$J$3=1,IF(COUNTIF(AY39:AY68,2)=0,"",COUNTIF(AY39:AY68,2)),IF('Chiffres et fonctions'!$J$3=2,IF(COUNTIF(AY39:AY68,4)=0,"","+ "&amp;(COUNTIF(AY39:AY68,4))),""))</f>
        <v/>
      </c>
      <c r="AZ70" s="146" t="str">
        <f>IF('Chiffres et fonctions'!$J$3=1,IF(COUNTIF(AZ39:AZ68,2)=0,"",COUNTIF(AZ39:AZ68,2)),IF('Chiffres et fonctions'!$J$3=2,IF(COUNTIF(AZ39:AZ68,4)=0,"","+ "&amp;(COUNTIF(AZ39:AZ68,4))),""))</f>
        <v/>
      </c>
      <c r="BA70" s="145" t="str">
        <f>IF('Chiffres et fonctions'!$J$3=1,IF(COUNTIF(BA39:BA68,2)=0,"",COUNTIF(BA39:BA68,2)),IF('Chiffres et fonctions'!$J$3=2,IF(COUNTIF(BA39:BA68,4)=0,"","+ "&amp;(COUNTIF(BA39:BA68,4))),""))</f>
        <v/>
      </c>
      <c r="BB70" s="146" t="str">
        <f>IF('Chiffres et fonctions'!$J$3=1,IF(COUNTIF(BB39:BB68,2)=0,"",COUNTIF(BB39:BB68,2)),IF('Chiffres et fonctions'!$J$3=2,IF(COUNTIF(BB39:BB68,4)=0,"","+ "&amp;(COUNTIF(BB39:BB68,4))),""))</f>
        <v/>
      </c>
      <c r="BC70" s="128"/>
      <c r="BD70" s="417"/>
      <c r="BE70" s="155"/>
      <c r="BF70" s="156"/>
      <c r="BG70" s="157"/>
      <c r="BH70" s="156"/>
      <c r="BI70" s="156"/>
      <c r="BJ70" s="156"/>
      <c r="BK70" s="282"/>
      <c r="BL70" s="249"/>
      <c r="BM70" s="249"/>
      <c r="BN70" s="249"/>
      <c r="BO70" s="249"/>
      <c r="BP70" s="249"/>
      <c r="BQ70" s="249"/>
      <c r="BR70" s="129"/>
      <c r="BS70" s="129"/>
      <c r="BT70" s="182"/>
      <c r="BU70" s="243"/>
      <c r="BV70" s="239"/>
      <c r="BW70" s="243"/>
      <c r="BX70" s="239"/>
      <c r="BY70" s="130"/>
      <c r="BZ70" s="130"/>
      <c r="CA70" s="130"/>
      <c r="CB70" s="130"/>
      <c r="CC70" s="130"/>
      <c r="CD70" s="130"/>
      <c r="CE70" s="130"/>
      <c r="CF70" s="130"/>
      <c r="CG70" s="130"/>
      <c r="CH70" s="130"/>
      <c r="CI70" s="130"/>
      <c r="CJ70" s="130"/>
      <c r="CK70" s="130"/>
      <c r="CL70" s="130"/>
      <c r="CM70" s="130"/>
      <c r="CN70" s="130"/>
      <c r="CO70" s="130"/>
      <c r="CP70" s="130"/>
      <c r="CQ70" s="130"/>
      <c r="CR70" s="130"/>
      <c r="CS70" s="130"/>
      <c r="CT70" s="130"/>
      <c r="CU70" s="130"/>
      <c r="CV70" s="130"/>
      <c r="CW70" s="130"/>
      <c r="CX70" s="130"/>
      <c r="CY70" s="130"/>
      <c r="CZ70" s="130"/>
      <c r="DA70" s="130"/>
      <c r="DB70" s="130"/>
      <c r="DC70" s="130"/>
      <c r="DD70" s="130"/>
      <c r="DE70" s="130"/>
      <c r="DF70" s="130"/>
      <c r="DG70" s="130"/>
      <c r="DH70" s="130"/>
      <c r="DI70" s="130"/>
      <c r="DJ70" s="130"/>
      <c r="DK70" s="130"/>
      <c r="DL70" s="130"/>
      <c r="DM70" s="130"/>
      <c r="DN70" s="130"/>
      <c r="DO70" s="130"/>
      <c r="DP70" s="130"/>
      <c r="DQ70" s="130"/>
      <c r="DR70" s="130"/>
      <c r="DS70" s="130"/>
      <c r="DT70" s="130"/>
      <c r="DU70" s="130"/>
      <c r="DV70" s="130"/>
      <c r="DW70" s="130"/>
      <c r="DX70" s="130"/>
      <c r="DY70" s="130"/>
      <c r="DZ70" s="130"/>
      <c r="EA70" s="130"/>
      <c r="EB70" s="130"/>
      <c r="EC70" s="130"/>
      <c r="ED70" s="130"/>
      <c r="EE70" s="130"/>
      <c r="EF70" s="130"/>
      <c r="EG70" s="130"/>
      <c r="EH70" s="130"/>
      <c r="EI70" s="130"/>
      <c r="EJ70" s="130"/>
      <c r="EK70" s="130"/>
      <c r="EL70" s="130"/>
      <c r="EM70" s="130"/>
      <c r="EN70" s="130"/>
      <c r="EO70" s="130"/>
      <c r="EP70" s="130"/>
      <c r="EQ70" s="130"/>
      <c r="ER70" s="130"/>
      <c r="ES70" s="130"/>
      <c r="ET70" s="130"/>
      <c r="EU70" s="130"/>
      <c r="EV70" s="130"/>
      <c r="EW70" s="130"/>
      <c r="EX70" s="130"/>
      <c r="EY70" s="130"/>
      <c r="EZ70" s="130"/>
      <c r="FA70" s="130"/>
      <c r="FB70" s="130"/>
      <c r="FC70" s="130"/>
      <c r="FD70" s="130"/>
      <c r="FE70" s="130"/>
      <c r="FF70" s="130"/>
      <c r="FG70" s="130"/>
      <c r="FH70" s="130"/>
      <c r="FI70" s="130"/>
      <c r="FJ70" s="130"/>
      <c r="FK70" s="130"/>
      <c r="FL70" s="130"/>
      <c r="FM70" s="130"/>
      <c r="FN70" s="130"/>
      <c r="FO70" s="130"/>
      <c r="FP70" s="130"/>
      <c r="FQ70" s="130"/>
      <c r="FR70" s="130"/>
      <c r="FS70" s="130"/>
      <c r="FT70" s="130"/>
      <c r="FU70" s="130"/>
      <c r="FV70" s="130"/>
      <c r="FW70" s="130"/>
      <c r="FX70" s="130"/>
      <c r="FY70" s="130"/>
      <c r="FZ70" s="130"/>
      <c r="GA70" s="130"/>
      <c r="GB70" s="130"/>
      <c r="GC70" s="130"/>
      <c r="GD70" s="130"/>
      <c r="GE70" s="130"/>
      <c r="GF70" s="130"/>
      <c r="GG70" s="130"/>
      <c r="GH70" s="130"/>
      <c r="GI70" s="130"/>
      <c r="GJ70" s="130"/>
      <c r="GK70" s="130"/>
      <c r="GL70" s="130"/>
      <c r="GM70" s="130"/>
      <c r="GN70" s="130"/>
      <c r="GO70" s="130"/>
      <c r="GP70" s="130"/>
      <c r="GQ70" s="130"/>
      <c r="GR70" s="130"/>
      <c r="GS70" s="130"/>
      <c r="GT70" s="130"/>
      <c r="GU70" s="130"/>
      <c r="GV70" s="130"/>
      <c r="GW70" s="130"/>
      <c r="GX70" s="130"/>
      <c r="GY70" s="130"/>
      <c r="GZ70" s="130"/>
      <c r="HA70" s="130"/>
      <c r="HB70" s="130"/>
      <c r="HC70" s="130"/>
      <c r="HD70" s="130"/>
      <c r="HE70" s="130"/>
      <c r="HF70" s="130"/>
      <c r="HG70" s="130"/>
      <c r="HH70" s="130"/>
      <c r="HI70" s="130"/>
      <c r="HJ70" s="130"/>
      <c r="HK70" s="130"/>
      <c r="HL70" s="130"/>
      <c r="HM70" s="130"/>
      <c r="HN70" s="130"/>
      <c r="HO70" s="130"/>
      <c r="HP70" s="130"/>
      <c r="HQ70" s="130"/>
      <c r="HR70" s="130"/>
      <c r="HS70" s="130"/>
      <c r="HT70" s="130"/>
      <c r="HU70" s="130"/>
      <c r="HV70" s="130"/>
      <c r="HW70" s="130"/>
      <c r="HX70" s="130"/>
      <c r="HY70" s="130"/>
      <c r="HZ70" s="130"/>
      <c r="IA70" s="130"/>
      <c r="IB70" s="130"/>
      <c r="IC70" s="130"/>
      <c r="ID70" s="130"/>
      <c r="IE70" s="130"/>
      <c r="IF70" s="130"/>
      <c r="IG70" s="130"/>
      <c r="IH70" s="130"/>
      <c r="II70" s="130"/>
      <c r="IJ70" s="130"/>
      <c r="IK70" s="130"/>
      <c r="IL70" s="130"/>
      <c r="IM70" s="130"/>
      <c r="IN70" s="130"/>
      <c r="IO70" s="130"/>
      <c r="IP70" s="130"/>
      <c r="IQ70" s="130"/>
      <c r="IR70" s="130"/>
      <c r="IS70" s="130"/>
      <c r="IT70" s="130"/>
      <c r="IU70" s="130"/>
      <c r="IV70" s="130"/>
      <c r="IW70" s="130"/>
      <c r="IX70" s="130"/>
      <c r="IY70" s="130"/>
      <c r="IZ70" s="130"/>
      <c r="JA70" s="130"/>
      <c r="JB70" s="130"/>
      <c r="JC70" s="130"/>
      <c r="JD70" s="130"/>
      <c r="JE70" s="130"/>
      <c r="JF70" s="130"/>
      <c r="JG70" s="130"/>
      <c r="JH70" s="130"/>
      <c r="JI70" s="130"/>
      <c r="JJ70" s="130"/>
      <c r="JK70" s="130"/>
      <c r="JL70" s="130"/>
      <c r="JM70" s="130"/>
      <c r="JN70" s="130"/>
      <c r="JO70" s="130"/>
      <c r="JP70" s="130"/>
      <c r="JQ70" s="130"/>
      <c r="JR70" s="130"/>
      <c r="JS70" s="130"/>
      <c r="JT70" s="130"/>
      <c r="JU70" s="130"/>
      <c r="JV70" s="130"/>
      <c r="JW70" s="130"/>
      <c r="JX70" s="130"/>
      <c r="JY70" s="130"/>
      <c r="JZ70" s="130"/>
      <c r="KA70" s="130"/>
      <c r="KB70" s="130"/>
      <c r="KC70" s="130"/>
      <c r="KD70" s="130"/>
      <c r="KE70" s="130"/>
      <c r="KF70" s="130"/>
      <c r="KG70" s="130"/>
      <c r="KH70" s="130"/>
      <c r="KI70" s="130"/>
      <c r="KJ70" s="130"/>
      <c r="KK70" s="130"/>
      <c r="KL70" s="130"/>
      <c r="KM70" s="130"/>
      <c r="KN70" s="130"/>
      <c r="KO70" s="130"/>
      <c r="KP70" s="130"/>
      <c r="KQ70" s="130"/>
      <c r="KR70" s="130"/>
      <c r="KS70" s="130"/>
      <c r="KT70" s="130"/>
      <c r="KU70" s="130"/>
      <c r="KV70" s="130"/>
      <c r="KW70" s="130"/>
      <c r="KX70" s="130"/>
      <c r="KY70" s="130"/>
      <c r="KZ70" s="130"/>
      <c r="LA70" s="130"/>
      <c r="LB70" s="130"/>
      <c r="LC70" s="130"/>
      <c r="LD70" s="130"/>
      <c r="LE70" s="130"/>
      <c r="LF70" s="130"/>
      <c r="LG70" s="130"/>
      <c r="LH70" s="130"/>
      <c r="LI70" s="130"/>
      <c r="LJ70" s="130"/>
      <c r="LK70" s="130"/>
      <c r="LL70" s="130"/>
      <c r="LM70" s="130"/>
      <c r="LN70" s="130"/>
      <c r="LO70" s="130"/>
      <c r="LP70" s="130"/>
      <c r="LQ70" s="130"/>
      <c r="LR70" s="130"/>
      <c r="LS70" s="130"/>
      <c r="LT70" s="130"/>
      <c r="LU70" s="130"/>
      <c r="LV70" s="130"/>
      <c r="LW70" s="130"/>
      <c r="LX70" s="130"/>
      <c r="LY70" s="130"/>
      <c r="LZ70" s="130"/>
      <c r="MA70" s="130"/>
      <c r="MB70" s="130"/>
      <c r="MC70" s="130"/>
      <c r="MD70" s="130"/>
      <c r="ME70" s="130"/>
      <c r="MF70" s="130"/>
      <c r="MG70" s="130"/>
      <c r="MH70" s="130"/>
      <c r="MI70" s="130"/>
      <c r="MJ70" s="130"/>
      <c r="MK70" s="130"/>
      <c r="ML70" s="130"/>
      <c r="MM70" s="130"/>
      <c r="MN70" s="130"/>
      <c r="MO70" s="130"/>
      <c r="MP70" s="130"/>
      <c r="MQ70" s="130"/>
      <c r="MS70" s="241"/>
      <c r="MT70" s="374">
        <f>(COUNTA($O39:$BB68)/2)-SUM(MV70:NK70)</f>
        <v>0</v>
      </c>
      <c r="MU70" s="375"/>
      <c r="MV70" s="376">
        <f>SUM(MV39:MW68)</f>
        <v>0</v>
      </c>
      <c r="MW70" s="376"/>
      <c r="MX70" s="376">
        <f>SUM(MX39:MY68)</f>
        <v>0</v>
      </c>
      <c r="MY70" s="376"/>
      <c r="MZ70" s="376">
        <f>SUM(MZ39:NA68)</f>
        <v>0</v>
      </c>
      <c r="NA70" s="376"/>
      <c r="NB70" s="376">
        <f>SUM(NB39:NC68)</f>
        <v>0</v>
      </c>
      <c r="NC70" s="376"/>
      <c r="ND70" s="376">
        <f>SUM(ND39:NE68)</f>
        <v>0</v>
      </c>
      <c r="NE70" s="376"/>
      <c r="NF70" s="376">
        <f>SUM(NF39:NG68)</f>
        <v>0</v>
      </c>
      <c r="NG70" s="376"/>
      <c r="NH70" s="376">
        <f>SUM(NH39:NI68)</f>
        <v>0</v>
      </c>
      <c r="NI70" s="376"/>
      <c r="NJ70" s="376">
        <f>SUM(NJ39:NK68)</f>
        <v>0</v>
      </c>
      <c r="NK70" s="376"/>
      <c r="NL70" s="377">
        <f>SUM(NL39:NM68)</f>
        <v>0</v>
      </c>
      <c r="NM70" s="378"/>
      <c r="NN70" s="370"/>
    </row>
    <row r="71" spans="1:384" s="318" customFormat="1" ht="10.199999999999999" customHeight="1" thickBot="1" x14ac:dyDescent="0.35">
      <c r="A71" s="320"/>
      <c r="B71" s="389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5"/>
      <c r="BE71" s="45"/>
      <c r="BF71" s="45"/>
      <c r="BG71" s="45"/>
      <c r="BH71" s="45"/>
      <c r="BI71" s="45"/>
      <c r="BJ71" s="45"/>
      <c r="BK71" s="241"/>
      <c r="BL71" s="45"/>
      <c r="BM71" s="45"/>
      <c r="BN71" s="45"/>
      <c r="BO71" s="45"/>
      <c r="BP71" s="45"/>
      <c r="BR71" s="45"/>
      <c r="BS71" s="44"/>
      <c r="BT71" s="45"/>
      <c r="BU71" s="240"/>
      <c r="BV71" s="240"/>
      <c r="BW71" s="240"/>
      <c r="BX71" s="240"/>
      <c r="BY71" s="178"/>
      <c r="BZ71" s="178"/>
      <c r="CA71" s="178"/>
      <c r="CB71" s="178"/>
      <c r="CC71" s="178"/>
      <c r="CD71" s="178"/>
      <c r="CE71" s="178"/>
      <c r="CF71" s="178"/>
      <c r="CG71" s="178"/>
      <c r="CH71" s="178"/>
      <c r="CI71" s="178"/>
      <c r="CJ71" s="178"/>
      <c r="CK71" s="178"/>
      <c r="CL71" s="178"/>
      <c r="CM71" s="178"/>
      <c r="CN71" s="178"/>
      <c r="CO71" s="178"/>
      <c r="CP71" s="178"/>
      <c r="CQ71" s="178"/>
      <c r="CR71" s="178"/>
      <c r="CS71" s="178"/>
      <c r="CT71" s="178"/>
      <c r="CU71" s="178"/>
      <c r="CV71" s="178"/>
      <c r="CW71" s="178"/>
      <c r="CX71" s="178"/>
      <c r="CY71" s="178"/>
      <c r="CZ71" s="178"/>
      <c r="DA71" s="178"/>
      <c r="DB71" s="178"/>
      <c r="DC71" s="178"/>
      <c r="DD71" s="178"/>
      <c r="DE71" s="178"/>
      <c r="DF71" s="319"/>
      <c r="DG71" s="319"/>
      <c r="DH71" s="319"/>
      <c r="DI71" s="319"/>
      <c r="DJ71" s="319"/>
      <c r="DK71" s="319"/>
      <c r="DL71" s="319"/>
      <c r="DM71" s="319"/>
      <c r="DN71" s="319"/>
      <c r="DO71" s="319"/>
      <c r="DP71" s="319"/>
      <c r="DQ71" s="319"/>
      <c r="DR71" s="319"/>
      <c r="DS71" s="319"/>
      <c r="DT71" s="319"/>
      <c r="DU71" s="319"/>
      <c r="DV71" s="319"/>
      <c r="DW71" s="319"/>
      <c r="DX71" s="319"/>
      <c r="DY71" s="319"/>
      <c r="DZ71" s="319"/>
      <c r="EA71" s="319"/>
      <c r="EB71" s="319"/>
      <c r="EC71" s="319"/>
      <c r="ED71" s="319"/>
      <c r="EE71" s="319"/>
      <c r="EF71" s="319"/>
      <c r="EG71" s="319"/>
      <c r="EH71" s="319"/>
      <c r="EI71" s="319"/>
      <c r="EJ71" s="319"/>
      <c r="EK71" s="319"/>
      <c r="EL71" s="319"/>
      <c r="EM71" s="319"/>
      <c r="EN71" s="319"/>
      <c r="EO71" s="319"/>
      <c r="EP71" s="319"/>
      <c r="EQ71" s="319"/>
      <c r="ER71" s="319"/>
      <c r="ES71" s="319"/>
      <c r="ET71" s="319"/>
      <c r="EU71" s="319"/>
      <c r="EV71" s="380"/>
      <c r="EW71" s="380"/>
      <c r="EX71" s="380"/>
      <c r="EY71" s="380"/>
      <c r="EZ71" s="380"/>
      <c r="FA71" s="380"/>
      <c r="FB71" s="380"/>
      <c r="FC71" s="380"/>
      <c r="FD71" s="380"/>
      <c r="FE71" s="380"/>
      <c r="FF71" s="380"/>
      <c r="FG71" s="380"/>
      <c r="FH71" s="380"/>
      <c r="FI71" s="380"/>
      <c r="FJ71" s="380"/>
      <c r="FK71" s="380"/>
      <c r="FL71" s="380"/>
      <c r="FM71" s="380"/>
      <c r="FN71" s="380"/>
      <c r="FO71" s="380"/>
      <c r="FP71" s="380"/>
      <c r="FQ71" s="380"/>
      <c r="FR71" s="380"/>
      <c r="FS71" s="380"/>
      <c r="FT71" s="380"/>
      <c r="FU71" s="380"/>
      <c r="FV71" s="380"/>
      <c r="FW71" s="380"/>
      <c r="FX71" s="380"/>
      <c r="FY71" s="380"/>
      <c r="FZ71" s="380"/>
      <c r="GA71" s="380"/>
      <c r="GB71" s="380"/>
      <c r="GC71" s="380"/>
      <c r="GD71" s="380"/>
      <c r="GE71" s="380"/>
      <c r="GF71" s="380"/>
      <c r="GG71" s="380"/>
      <c r="GH71" s="380"/>
      <c r="GI71" s="380"/>
      <c r="GJ71" s="319"/>
      <c r="GK71" s="380"/>
      <c r="GL71" s="380"/>
      <c r="GM71" s="380"/>
      <c r="GN71" s="380"/>
      <c r="GO71" s="380"/>
      <c r="GP71" s="380"/>
      <c r="GQ71" s="380"/>
      <c r="GR71" s="380"/>
      <c r="GS71" s="380"/>
      <c r="GT71" s="380"/>
      <c r="GU71" s="380"/>
      <c r="GV71" s="380"/>
      <c r="GW71" s="380"/>
      <c r="GX71" s="380"/>
      <c r="GY71" s="380"/>
      <c r="GZ71" s="380"/>
      <c r="HA71" s="380"/>
      <c r="HB71" s="380"/>
      <c r="HC71" s="380"/>
      <c r="HD71" s="380"/>
      <c r="HE71" s="380"/>
      <c r="HF71" s="380"/>
      <c r="HG71" s="380"/>
      <c r="HH71" s="380"/>
      <c r="HI71" s="380"/>
      <c r="HJ71" s="380"/>
      <c r="HK71" s="380"/>
      <c r="HL71" s="380"/>
      <c r="HM71" s="380"/>
      <c r="HN71" s="380"/>
      <c r="HO71" s="380"/>
      <c r="HP71" s="380"/>
      <c r="HQ71" s="380"/>
      <c r="HR71" s="380"/>
      <c r="HS71" s="380"/>
      <c r="HT71" s="380"/>
      <c r="HU71" s="380"/>
      <c r="HV71" s="380"/>
      <c r="HW71" s="380"/>
      <c r="HX71" s="380"/>
      <c r="HY71" s="319"/>
      <c r="HZ71" s="380"/>
      <c r="IA71" s="380"/>
      <c r="IB71" s="380"/>
      <c r="IC71" s="380"/>
      <c r="ID71" s="380"/>
      <c r="IE71" s="380"/>
      <c r="IF71" s="380"/>
      <c r="IG71" s="380"/>
      <c r="IH71" s="380"/>
      <c r="II71" s="380"/>
      <c r="IJ71" s="380"/>
      <c r="IK71" s="380"/>
      <c r="IL71" s="380"/>
      <c r="IM71" s="380"/>
      <c r="IN71" s="380"/>
      <c r="IO71" s="380"/>
      <c r="IP71" s="380"/>
      <c r="IQ71" s="380"/>
      <c r="IR71" s="380"/>
      <c r="IS71" s="380"/>
      <c r="IT71" s="380"/>
      <c r="IU71" s="380"/>
      <c r="IV71" s="380"/>
      <c r="IW71" s="380"/>
      <c r="IX71" s="380"/>
      <c r="IY71" s="380"/>
      <c r="IZ71" s="380"/>
      <c r="JA71" s="380"/>
      <c r="JB71" s="380"/>
      <c r="JC71" s="380"/>
      <c r="JD71" s="380"/>
      <c r="JE71" s="380"/>
      <c r="JF71" s="380"/>
      <c r="JG71" s="380"/>
      <c r="JH71" s="380"/>
      <c r="JI71" s="380"/>
      <c r="JJ71" s="380"/>
      <c r="JK71" s="380"/>
      <c r="JL71" s="380"/>
      <c r="JM71" s="380"/>
      <c r="JN71" s="319"/>
      <c r="JO71" s="380"/>
      <c r="JP71" s="380"/>
      <c r="JQ71" s="380"/>
      <c r="JR71" s="380"/>
      <c r="JS71" s="380"/>
      <c r="JT71" s="380"/>
      <c r="JU71" s="380"/>
      <c r="JV71" s="380"/>
      <c r="JW71" s="380"/>
      <c r="JX71" s="380"/>
      <c r="JY71" s="380"/>
      <c r="JZ71" s="380"/>
      <c r="KA71" s="380"/>
      <c r="KB71" s="380"/>
      <c r="KC71" s="380"/>
      <c r="KD71" s="380"/>
      <c r="KE71" s="380"/>
      <c r="KF71" s="380"/>
      <c r="KG71" s="380"/>
      <c r="KH71" s="380"/>
      <c r="KI71" s="380"/>
      <c r="KJ71" s="380"/>
      <c r="KK71" s="380"/>
      <c r="KL71" s="380"/>
      <c r="KM71" s="380"/>
      <c r="KN71" s="380"/>
      <c r="KO71" s="380"/>
      <c r="KP71" s="380"/>
      <c r="KQ71" s="380"/>
      <c r="KR71" s="380"/>
      <c r="KS71" s="380"/>
      <c r="KT71" s="380"/>
      <c r="KU71" s="380"/>
      <c r="KV71" s="380"/>
      <c r="KW71" s="380"/>
      <c r="KX71" s="380"/>
      <c r="KY71" s="380"/>
      <c r="KZ71" s="380"/>
      <c r="LA71" s="380"/>
      <c r="LB71" s="380"/>
      <c r="LC71" s="319"/>
      <c r="LD71" s="380"/>
      <c r="LE71" s="380"/>
      <c r="LF71" s="380"/>
      <c r="LG71" s="380"/>
      <c r="LH71" s="380"/>
      <c r="LI71" s="380"/>
      <c r="LJ71" s="380"/>
      <c r="LK71" s="380"/>
      <c r="LL71" s="380"/>
      <c r="LM71" s="380"/>
      <c r="LN71" s="380"/>
      <c r="LO71" s="380"/>
      <c r="LP71" s="380"/>
      <c r="LQ71" s="380"/>
      <c r="LR71" s="380"/>
      <c r="LS71" s="380"/>
      <c r="LT71" s="380"/>
      <c r="LU71" s="380"/>
      <c r="LV71" s="380"/>
      <c r="LW71" s="380"/>
      <c r="LX71" s="380"/>
      <c r="LY71" s="380"/>
      <c r="LZ71" s="380"/>
      <c r="MA71" s="380"/>
      <c r="MB71" s="380"/>
      <c r="MC71" s="380"/>
      <c r="MD71" s="380"/>
      <c r="ME71" s="380"/>
      <c r="MF71" s="380"/>
      <c r="MG71" s="380"/>
      <c r="MH71" s="380"/>
      <c r="MI71" s="380"/>
      <c r="MJ71" s="380"/>
      <c r="MK71" s="380"/>
      <c r="ML71" s="380"/>
      <c r="MM71" s="380"/>
      <c r="MN71" s="380"/>
      <c r="MO71" s="380"/>
      <c r="MP71" s="380"/>
      <c r="MQ71" s="380"/>
      <c r="MS71" s="241"/>
      <c r="MT71" s="367"/>
      <c r="MU71" s="367"/>
      <c r="MV71" s="367"/>
      <c r="MW71" s="367"/>
      <c r="MX71" s="367"/>
      <c r="MY71" s="367"/>
      <c r="MZ71" s="367"/>
      <c r="NA71" s="367"/>
      <c r="NB71" s="367"/>
      <c r="NC71" s="367"/>
      <c r="ND71" s="367"/>
      <c r="NE71" s="367"/>
      <c r="NF71" s="367"/>
      <c r="NG71" s="367"/>
      <c r="NH71" s="367"/>
      <c r="NI71" s="367"/>
      <c r="NJ71" s="367"/>
      <c r="NK71" s="367"/>
      <c r="NL71" s="367"/>
      <c r="NM71" s="367"/>
      <c r="NN71" s="370"/>
    </row>
    <row r="72" spans="1:384" s="318" customFormat="1" ht="18" customHeight="1" thickBot="1" x14ac:dyDescent="0.35">
      <c r="A72" s="26">
        <v>3</v>
      </c>
      <c r="B72" s="389"/>
      <c r="C72" s="415">
        <f>Conges!$B$5</f>
        <v>44898</v>
      </c>
      <c r="D72" s="416"/>
      <c r="E72" s="416"/>
      <c r="F72" s="416"/>
      <c r="G72" s="416"/>
      <c r="H72" s="416"/>
      <c r="I72" s="416"/>
      <c r="J72" s="416"/>
      <c r="K72" s="416"/>
      <c r="L72" s="416"/>
      <c r="M72" s="416"/>
      <c r="N72" s="416"/>
      <c r="O72" s="416"/>
      <c r="P72" s="416"/>
      <c r="Q72" s="416"/>
      <c r="R72" s="416"/>
      <c r="S72" s="416"/>
      <c r="T72" s="416"/>
      <c r="U72" s="416"/>
      <c r="V72" s="416"/>
      <c r="W72" s="416"/>
      <c r="X72" s="416"/>
      <c r="Y72" s="416"/>
      <c r="Z72" s="416"/>
      <c r="AA72" s="416"/>
      <c r="AB72" s="416"/>
      <c r="AC72" s="416"/>
      <c r="AD72" s="416"/>
      <c r="AE72" s="416"/>
      <c r="AF72" s="416"/>
      <c r="AG72" s="416"/>
      <c r="AH72" s="416"/>
      <c r="AI72" s="416"/>
      <c r="AJ72" s="416"/>
      <c r="AK72" s="416"/>
      <c r="AL72" s="416"/>
      <c r="AM72" s="416"/>
      <c r="AN72" s="416"/>
      <c r="AO72" s="416"/>
      <c r="AP72" s="416"/>
      <c r="AQ72" s="416"/>
      <c r="AR72" s="416"/>
      <c r="AS72" s="416"/>
      <c r="AT72" s="416"/>
      <c r="AU72" s="416"/>
      <c r="AV72" s="416"/>
      <c r="AW72" s="416"/>
      <c r="AX72" s="416"/>
      <c r="AY72" s="416"/>
      <c r="AZ72" s="416"/>
      <c r="BA72" s="416"/>
      <c r="BB72" s="416"/>
      <c r="BC72" s="416"/>
      <c r="BD72" s="417"/>
      <c r="BE72" s="418" t="s">
        <v>13</v>
      </c>
      <c r="BF72" s="419"/>
      <c r="BG72" s="421"/>
      <c r="BH72" s="350" t="s">
        <v>54</v>
      </c>
      <c r="BI72" s="350"/>
      <c r="BJ72" s="350" t="s">
        <v>46</v>
      </c>
      <c r="BK72" s="348"/>
      <c r="BL72" s="350" t="s">
        <v>69</v>
      </c>
      <c r="BM72" s="350" t="s">
        <v>70</v>
      </c>
      <c r="BN72" s="350" t="s">
        <v>73</v>
      </c>
      <c r="BO72" s="350" t="s">
        <v>74</v>
      </c>
      <c r="BP72" s="350" t="s">
        <v>71</v>
      </c>
      <c r="BQ72" s="350" t="s">
        <v>72</v>
      </c>
      <c r="BR72" s="356" t="s">
        <v>62</v>
      </c>
      <c r="BS72" s="359" t="s">
        <v>68</v>
      </c>
      <c r="BT72" s="358"/>
      <c r="BU72" s="354" t="str">
        <f>BU$2</f>
        <v>Heures Pointés Reel +ind</v>
      </c>
      <c r="BV72" s="352" t="str">
        <f>BV$2</f>
        <v>Heures Cumules Reel + ind</v>
      </c>
      <c r="BW72" s="354"/>
      <c r="BX72" s="352"/>
      <c r="BY72" s="178"/>
      <c r="BZ72" s="178"/>
      <c r="CA72" s="178"/>
      <c r="CB72" s="178"/>
      <c r="CC72" s="178"/>
      <c r="CD72" s="178"/>
      <c r="CE72" s="178"/>
      <c r="CF72" s="178"/>
      <c r="CG72" s="178"/>
      <c r="CH72" s="178"/>
      <c r="CI72" s="178"/>
      <c r="CJ72" s="178"/>
      <c r="CK72" s="178"/>
      <c r="CL72" s="178"/>
      <c r="CM72" s="178"/>
      <c r="CN72" s="178"/>
      <c r="CO72" s="178"/>
      <c r="CP72" s="178"/>
      <c r="CQ72" s="178"/>
      <c r="CR72" s="178"/>
      <c r="CS72" s="178"/>
      <c r="CT72" s="178"/>
      <c r="CU72" s="178"/>
      <c r="CV72" s="178"/>
      <c r="CW72" s="178"/>
      <c r="CX72" s="178"/>
      <c r="CY72" s="178"/>
      <c r="CZ72" s="178"/>
      <c r="DA72" s="178"/>
      <c r="DB72" s="178"/>
      <c r="DC72" s="178"/>
      <c r="DD72" s="178"/>
      <c r="DE72" s="178"/>
      <c r="DF72" s="319"/>
      <c r="DG72" s="319"/>
      <c r="DH72" s="319"/>
      <c r="DI72" s="319"/>
      <c r="DJ72" s="319"/>
      <c r="DK72" s="319"/>
      <c r="DL72" s="319"/>
      <c r="DM72" s="319"/>
      <c r="DN72" s="319"/>
      <c r="DO72" s="319"/>
      <c r="DP72" s="319"/>
      <c r="DQ72" s="319"/>
      <c r="DR72" s="319"/>
      <c r="DS72" s="319"/>
      <c r="DT72" s="319"/>
      <c r="DU72" s="319"/>
      <c r="DV72" s="319"/>
      <c r="DW72" s="319"/>
      <c r="DX72" s="319"/>
      <c r="DY72" s="319"/>
      <c r="DZ72" s="319"/>
      <c r="EA72" s="319"/>
      <c r="EB72" s="319"/>
      <c r="EC72" s="319"/>
      <c r="ED72" s="319"/>
      <c r="EE72" s="319"/>
      <c r="EF72" s="319"/>
      <c r="EG72" s="319"/>
      <c r="EH72" s="319"/>
      <c r="EI72" s="319"/>
      <c r="EJ72" s="319"/>
      <c r="EK72" s="319"/>
      <c r="EL72" s="319"/>
      <c r="EM72" s="319"/>
      <c r="EN72" s="319"/>
      <c r="EO72" s="319"/>
      <c r="EP72" s="319"/>
      <c r="EQ72" s="319"/>
      <c r="ER72" s="319"/>
      <c r="ES72" s="319"/>
      <c r="ET72" s="319"/>
      <c r="EU72" s="319"/>
      <c r="EV72" s="380"/>
      <c r="EW72" s="380"/>
      <c r="EX72" s="380"/>
      <c r="EY72" s="380"/>
      <c r="EZ72" s="380"/>
      <c r="FA72" s="380"/>
      <c r="FB72" s="380"/>
      <c r="FC72" s="380"/>
      <c r="FD72" s="380"/>
      <c r="FE72" s="380"/>
      <c r="FF72" s="380"/>
      <c r="FG72" s="380"/>
      <c r="FH72" s="380"/>
      <c r="FI72" s="380"/>
      <c r="FJ72" s="380"/>
      <c r="FK72" s="380"/>
      <c r="FL72" s="380"/>
      <c r="FM72" s="380"/>
      <c r="FN72" s="380"/>
      <c r="FO72" s="380"/>
      <c r="FP72" s="380"/>
      <c r="FQ72" s="380"/>
      <c r="FR72" s="380"/>
      <c r="FS72" s="380"/>
      <c r="FT72" s="380"/>
      <c r="FU72" s="380"/>
      <c r="FV72" s="380"/>
      <c r="FW72" s="380"/>
      <c r="FX72" s="380"/>
      <c r="FY72" s="380"/>
      <c r="FZ72" s="380"/>
      <c r="GA72" s="380"/>
      <c r="GB72" s="380"/>
      <c r="GC72" s="380"/>
      <c r="GD72" s="380"/>
      <c r="GE72" s="380"/>
      <c r="GF72" s="380"/>
      <c r="GG72" s="380"/>
      <c r="GH72" s="380"/>
      <c r="GI72" s="380"/>
      <c r="GJ72" s="319"/>
      <c r="GK72" s="380"/>
      <c r="GL72" s="380"/>
      <c r="GM72" s="380"/>
      <c r="GN72" s="380"/>
      <c r="GO72" s="380"/>
      <c r="GP72" s="380"/>
      <c r="GQ72" s="380"/>
      <c r="GR72" s="380"/>
      <c r="GS72" s="380"/>
      <c r="GT72" s="380"/>
      <c r="GU72" s="380"/>
      <c r="GV72" s="380"/>
      <c r="GW72" s="380"/>
      <c r="GX72" s="380"/>
      <c r="GY72" s="380"/>
      <c r="GZ72" s="380"/>
      <c r="HA72" s="380"/>
      <c r="HB72" s="380"/>
      <c r="HC72" s="380"/>
      <c r="HD72" s="380"/>
      <c r="HE72" s="380"/>
      <c r="HF72" s="380"/>
      <c r="HG72" s="380"/>
      <c r="HH72" s="380"/>
      <c r="HI72" s="380"/>
      <c r="HJ72" s="380"/>
      <c r="HK72" s="380"/>
      <c r="HL72" s="380"/>
      <c r="HM72" s="380"/>
      <c r="HN72" s="380"/>
      <c r="HO72" s="380"/>
      <c r="HP72" s="380"/>
      <c r="HQ72" s="380"/>
      <c r="HR72" s="380"/>
      <c r="HS72" s="380"/>
      <c r="HT72" s="380"/>
      <c r="HU72" s="380"/>
      <c r="HV72" s="380"/>
      <c r="HW72" s="380"/>
      <c r="HX72" s="380"/>
      <c r="HY72" s="319"/>
      <c r="HZ72" s="380"/>
      <c r="IA72" s="380"/>
      <c r="IB72" s="380"/>
      <c r="IC72" s="380"/>
      <c r="ID72" s="380"/>
      <c r="IE72" s="380"/>
      <c r="IF72" s="380"/>
      <c r="IG72" s="380"/>
      <c r="IH72" s="380"/>
      <c r="II72" s="380"/>
      <c r="IJ72" s="380"/>
      <c r="IK72" s="380"/>
      <c r="IL72" s="380"/>
      <c r="IM72" s="380"/>
      <c r="IN72" s="380"/>
      <c r="IO72" s="380"/>
      <c r="IP72" s="380"/>
      <c r="IQ72" s="380"/>
      <c r="IR72" s="380"/>
      <c r="IS72" s="380"/>
      <c r="IT72" s="380"/>
      <c r="IU72" s="380"/>
      <c r="IV72" s="380"/>
      <c r="IW72" s="380"/>
      <c r="IX72" s="380"/>
      <c r="IY72" s="380"/>
      <c r="IZ72" s="380"/>
      <c r="JA72" s="380"/>
      <c r="JB72" s="380"/>
      <c r="JC72" s="380"/>
      <c r="JD72" s="380"/>
      <c r="JE72" s="380"/>
      <c r="JF72" s="380"/>
      <c r="JG72" s="380"/>
      <c r="JH72" s="380"/>
      <c r="JI72" s="380"/>
      <c r="JJ72" s="380"/>
      <c r="JK72" s="380"/>
      <c r="JL72" s="380"/>
      <c r="JM72" s="380"/>
      <c r="JN72" s="319"/>
      <c r="JO72" s="380"/>
      <c r="JP72" s="380"/>
      <c r="JQ72" s="380"/>
      <c r="JR72" s="380"/>
      <c r="JS72" s="380"/>
      <c r="JT72" s="380"/>
      <c r="JU72" s="380"/>
      <c r="JV72" s="380"/>
      <c r="JW72" s="380"/>
      <c r="JX72" s="380"/>
      <c r="JY72" s="380"/>
      <c r="JZ72" s="380"/>
      <c r="KA72" s="380"/>
      <c r="KB72" s="380"/>
      <c r="KC72" s="380"/>
      <c r="KD72" s="380"/>
      <c r="KE72" s="380"/>
      <c r="KF72" s="380"/>
      <c r="KG72" s="380"/>
      <c r="KH72" s="380"/>
      <c r="KI72" s="380"/>
      <c r="KJ72" s="380"/>
      <c r="KK72" s="380"/>
      <c r="KL72" s="380"/>
      <c r="KM72" s="380"/>
      <c r="KN72" s="380"/>
      <c r="KO72" s="380"/>
      <c r="KP72" s="380"/>
      <c r="KQ72" s="380"/>
      <c r="KR72" s="380"/>
      <c r="KS72" s="380"/>
      <c r="KT72" s="380"/>
      <c r="KU72" s="380"/>
      <c r="KV72" s="380"/>
      <c r="KW72" s="380"/>
      <c r="KX72" s="380"/>
      <c r="KY72" s="380"/>
      <c r="KZ72" s="380"/>
      <c r="LA72" s="380"/>
      <c r="LB72" s="380"/>
      <c r="LC72" s="319"/>
      <c r="LD72" s="380"/>
      <c r="LE72" s="380"/>
      <c r="LF72" s="380"/>
      <c r="LG72" s="380"/>
      <c r="LH72" s="380"/>
      <c r="LI72" s="380"/>
      <c r="LJ72" s="380"/>
      <c r="LK72" s="380"/>
      <c r="LL72" s="380"/>
      <c r="LM72" s="380"/>
      <c r="LN72" s="380"/>
      <c r="LO72" s="380"/>
      <c r="LP72" s="380"/>
      <c r="LQ72" s="380"/>
      <c r="LR72" s="380"/>
      <c r="LS72" s="380"/>
      <c r="LT72" s="380"/>
      <c r="LU72" s="380"/>
      <c r="LV72" s="380"/>
      <c r="LW72" s="380"/>
      <c r="LX72" s="380"/>
      <c r="LY72" s="380"/>
      <c r="LZ72" s="380"/>
      <c r="MA72" s="380"/>
      <c r="MB72" s="380"/>
      <c r="MC72" s="380"/>
      <c r="MD72" s="380"/>
      <c r="ME72" s="380"/>
      <c r="MF72" s="380"/>
      <c r="MG72" s="380"/>
      <c r="MH72" s="380"/>
      <c r="MI72" s="380"/>
      <c r="MJ72" s="380"/>
      <c r="MK72" s="380"/>
      <c r="ML72" s="380"/>
      <c r="MM72" s="380"/>
      <c r="MN72" s="380"/>
      <c r="MO72" s="380"/>
      <c r="MP72" s="380"/>
      <c r="MQ72" s="380"/>
      <c r="MS72" s="241"/>
      <c r="MT72" s="423" t="s">
        <v>12</v>
      </c>
      <c r="MU72" s="423"/>
      <c r="MV72" s="423"/>
      <c r="MW72" s="423"/>
      <c r="MX72" s="423"/>
      <c r="MY72" s="423"/>
      <c r="MZ72" s="423"/>
      <c r="NA72" s="423"/>
      <c r="NB72" s="423"/>
      <c r="NC72" s="423"/>
      <c r="ND72" s="423"/>
      <c r="NE72" s="423"/>
      <c r="NF72" s="423"/>
      <c r="NG72" s="423"/>
      <c r="NH72" s="423"/>
      <c r="NI72" s="423"/>
      <c r="NJ72" s="423"/>
      <c r="NK72" s="423"/>
      <c r="NL72" s="423"/>
      <c r="NM72" s="423"/>
      <c r="NN72" s="370"/>
      <c r="NR72" s="361" t="s">
        <v>56</v>
      </c>
      <c r="NS72" s="361"/>
      <c r="NT72" s="361"/>
    </row>
    <row r="73" spans="1:384" s="318" customFormat="1" ht="10.199999999999999" customHeight="1" x14ac:dyDescent="0.25">
      <c r="A73" s="25"/>
      <c r="B73" s="389"/>
      <c r="C73" s="424">
        <f>C72</f>
        <v>44898</v>
      </c>
      <c r="D73" s="16"/>
      <c r="E73" s="409" t="str">
        <f>$E$3</f>
        <v>Sans Renfort</v>
      </c>
      <c r="F73" s="409"/>
      <c r="G73" s="409"/>
      <c r="H73" s="10"/>
      <c r="I73" s="10"/>
      <c r="J73" s="10"/>
      <c r="K73" s="10"/>
      <c r="L73" s="10"/>
      <c r="M73" s="10"/>
      <c r="N73" s="367">
        <v>7</v>
      </c>
      <c r="O73" s="367"/>
      <c r="P73" s="367">
        <v>8</v>
      </c>
      <c r="Q73" s="367"/>
      <c r="R73" s="367">
        <v>9</v>
      </c>
      <c r="S73" s="367"/>
      <c r="T73" s="367">
        <v>10</v>
      </c>
      <c r="U73" s="367"/>
      <c r="V73" s="367">
        <v>11</v>
      </c>
      <c r="W73" s="367"/>
      <c r="X73" s="367">
        <v>12</v>
      </c>
      <c r="Y73" s="367"/>
      <c r="Z73" s="367">
        <v>13</v>
      </c>
      <c r="AA73" s="367"/>
      <c r="AB73" s="367">
        <v>14</v>
      </c>
      <c r="AC73" s="367"/>
      <c r="AD73" s="367">
        <v>15</v>
      </c>
      <c r="AE73" s="367"/>
      <c r="AF73" s="367">
        <v>16</v>
      </c>
      <c r="AG73" s="367"/>
      <c r="AH73" s="367">
        <v>17</v>
      </c>
      <c r="AI73" s="367"/>
      <c r="AJ73" s="367">
        <v>18</v>
      </c>
      <c r="AK73" s="367"/>
      <c r="AL73" s="367">
        <v>19</v>
      </c>
      <c r="AM73" s="367"/>
      <c r="AN73" s="367">
        <v>20</v>
      </c>
      <c r="AO73" s="367"/>
      <c r="AP73" s="367">
        <v>21</v>
      </c>
      <c r="AQ73" s="367"/>
      <c r="AR73" s="367">
        <v>22</v>
      </c>
      <c r="AS73" s="367"/>
      <c r="AT73" s="367">
        <v>23</v>
      </c>
      <c r="AU73" s="367"/>
      <c r="AV73" s="367">
        <v>24</v>
      </c>
      <c r="AW73" s="367"/>
      <c r="AX73" s="367">
        <v>1</v>
      </c>
      <c r="AY73" s="367"/>
      <c r="AZ73" s="367">
        <v>2</v>
      </c>
      <c r="BA73" s="367"/>
      <c r="BB73" s="367">
        <v>3</v>
      </c>
      <c r="BC73" s="410"/>
      <c r="BD73" s="417"/>
      <c r="BE73" s="420"/>
      <c r="BF73" s="358"/>
      <c r="BG73" s="422"/>
      <c r="BH73" s="351"/>
      <c r="BI73" s="351"/>
      <c r="BJ73" s="351"/>
      <c r="BK73" s="349"/>
      <c r="BL73" s="351"/>
      <c r="BM73" s="351"/>
      <c r="BN73" s="351"/>
      <c r="BO73" s="351"/>
      <c r="BP73" s="351"/>
      <c r="BQ73" s="351"/>
      <c r="BR73" s="357"/>
      <c r="BS73" s="360"/>
      <c r="BT73" s="358"/>
      <c r="BU73" s="355"/>
      <c r="BV73" s="353"/>
      <c r="BW73" s="355"/>
      <c r="BX73" s="353"/>
      <c r="BY73" s="319"/>
      <c r="BZ73" s="319"/>
      <c r="CA73" s="319"/>
      <c r="CB73" s="319"/>
      <c r="CC73" s="319"/>
      <c r="CD73" s="319"/>
      <c r="CE73" s="319"/>
      <c r="CF73" s="319"/>
      <c r="CG73" s="319"/>
      <c r="CH73" s="319"/>
      <c r="CI73" s="319"/>
      <c r="CJ73" s="319"/>
      <c r="CK73" s="319"/>
      <c r="CL73" s="319"/>
      <c r="CM73" s="319"/>
      <c r="CN73" s="319"/>
      <c r="CO73" s="319"/>
      <c r="CP73" s="319"/>
      <c r="CQ73" s="319"/>
      <c r="CR73" s="319"/>
      <c r="CS73" s="319"/>
      <c r="CT73" s="319"/>
      <c r="CU73" s="319"/>
      <c r="CV73" s="319"/>
      <c r="CW73" s="319"/>
      <c r="CX73" s="319"/>
      <c r="CY73" s="319"/>
      <c r="CZ73" s="319"/>
      <c r="DA73" s="319"/>
      <c r="DB73" s="319"/>
      <c r="DC73" s="319"/>
      <c r="DD73" s="319"/>
      <c r="DE73" s="319"/>
      <c r="DF73" s="319"/>
      <c r="DG73" s="319"/>
      <c r="DH73" s="319"/>
      <c r="DI73" s="319"/>
      <c r="DJ73" s="319"/>
      <c r="DK73" s="319"/>
      <c r="DL73" s="319"/>
      <c r="DM73" s="319"/>
      <c r="DN73" s="319"/>
      <c r="DO73" s="319"/>
      <c r="DP73" s="319"/>
      <c r="DQ73" s="319"/>
      <c r="DR73" s="319"/>
      <c r="DS73" s="319"/>
      <c r="DT73" s="319"/>
      <c r="DU73" s="319"/>
      <c r="DV73" s="319"/>
      <c r="DW73" s="319"/>
      <c r="DX73" s="319"/>
      <c r="DY73" s="319"/>
      <c r="DZ73" s="319"/>
      <c r="EA73" s="319"/>
      <c r="EB73" s="319"/>
      <c r="EC73" s="319"/>
      <c r="ED73" s="319"/>
      <c r="EE73" s="319"/>
      <c r="EF73" s="319"/>
      <c r="EG73" s="319"/>
      <c r="EH73" s="319"/>
      <c r="EI73" s="319"/>
      <c r="EJ73" s="319"/>
      <c r="EK73" s="319"/>
      <c r="EL73" s="319"/>
      <c r="EM73" s="319"/>
      <c r="EN73" s="319"/>
      <c r="EO73" s="319"/>
      <c r="EP73" s="319"/>
      <c r="EQ73" s="319"/>
      <c r="ER73" s="319"/>
      <c r="ES73" s="319"/>
      <c r="ET73" s="319"/>
      <c r="EU73" s="319"/>
      <c r="EV73" s="319"/>
      <c r="EW73" s="319"/>
      <c r="EX73" s="319"/>
      <c r="EY73" s="319"/>
      <c r="EZ73" s="319"/>
      <c r="FA73" s="319"/>
      <c r="FB73" s="319"/>
      <c r="FC73" s="319"/>
      <c r="FD73" s="319"/>
      <c r="FE73" s="319"/>
      <c r="FF73" s="319"/>
      <c r="FG73" s="319"/>
      <c r="FH73" s="319"/>
      <c r="FI73" s="319"/>
      <c r="FJ73" s="319"/>
      <c r="FK73" s="319"/>
      <c r="FL73" s="319"/>
      <c r="FM73" s="319"/>
      <c r="FN73" s="319"/>
      <c r="FO73" s="319"/>
      <c r="FP73" s="319"/>
      <c r="FQ73" s="319"/>
      <c r="FR73" s="319"/>
      <c r="FS73" s="319"/>
      <c r="FT73" s="319"/>
      <c r="FU73" s="319"/>
      <c r="FV73" s="319"/>
      <c r="FW73" s="319"/>
      <c r="FX73" s="319"/>
      <c r="FY73" s="319"/>
      <c r="FZ73" s="319"/>
      <c r="GA73" s="319"/>
      <c r="GB73" s="319"/>
      <c r="GC73" s="319"/>
      <c r="GD73" s="319"/>
      <c r="GE73" s="319"/>
      <c r="GF73" s="319"/>
      <c r="GG73" s="319"/>
      <c r="GH73" s="319"/>
      <c r="GI73" s="319"/>
      <c r="GJ73" s="319"/>
      <c r="GK73" s="319"/>
      <c r="GL73" s="319"/>
      <c r="GM73" s="319"/>
      <c r="GN73" s="319"/>
      <c r="GO73" s="319"/>
      <c r="GP73" s="319"/>
      <c r="GQ73" s="319"/>
      <c r="GR73" s="319"/>
      <c r="GS73" s="319"/>
      <c r="GT73" s="319"/>
      <c r="GU73" s="319"/>
      <c r="GV73" s="319"/>
      <c r="GW73" s="319"/>
      <c r="GX73" s="319"/>
      <c r="GY73" s="319"/>
      <c r="GZ73" s="319"/>
      <c r="HA73" s="319"/>
      <c r="HB73" s="319"/>
      <c r="HC73" s="319"/>
      <c r="HD73" s="319"/>
      <c r="HE73" s="319"/>
      <c r="HF73" s="319"/>
      <c r="HG73" s="319"/>
      <c r="HH73" s="319"/>
      <c r="HI73" s="319"/>
      <c r="HJ73" s="319"/>
      <c r="HK73" s="319"/>
      <c r="HL73" s="319"/>
      <c r="HM73" s="319"/>
      <c r="HN73" s="319"/>
      <c r="HO73" s="319"/>
      <c r="HP73" s="319"/>
      <c r="HQ73" s="319"/>
      <c r="HR73" s="319"/>
      <c r="HS73" s="319"/>
      <c r="HT73" s="319"/>
      <c r="HU73" s="319"/>
      <c r="HV73" s="319"/>
      <c r="HW73" s="319"/>
      <c r="HX73" s="319"/>
      <c r="HY73" s="319"/>
      <c r="HZ73" s="319"/>
      <c r="IA73" s="319"/>
      <c r="IB73" s="319"/>
      <c r="IC73" s="319"/>
      <c r="ID73" s="319"/>
      <c r="IE73" s="319"/>
      <c r="IF73" s="319"/>
      <c r="IG73" s="319"/>
      <c r="IH73" s="319"/>
      <c r="II73" s="319"/>
      <c r="IJ73" s="319"/>
      <c r="IK73" s="319"/>
      <c r="IL73" s="319"/>
      <c r="IM73" s="319"/>
      <c r="IN73" s="319"/>
      <c r="IO73" s="319"/>
      <c r="IP73" s="319"/>
      <c r="IQ73" s="319"/>
      <c r="IR73" s="319"/>
      <c r="IS73" s="319"/>
      <c r="IT73" s="319"/>
      <c r="IU73" s="319"/>
      <c r="IV73" s="319"/>
      <c r="IW73" s="319"/>
      <c r="IX73" s="319"/>
      <c r="IY73" s="319"/>
      <c r="IZ73" s="319"/>
      <c r="JA73" s="319"/>
      <c r="JB73" s="319"/>
      <c r="JC73" s="319"/>
      <c r="JD73" s="319"/>
      <c r="JE73" s="319"/>
      <c r="JF73" s="319"/>
      <c r="JG73" s="319"/>
      <c r="JH73" s="319"/>
      <c r="JI73" s="319"/>
      <c r="JJ73" s="319"/>
      <c r="JK73" s="319"/>
      <c r="JL73" s="319"/>
      <c r="JM73" s="319"/>
      <c r="JN73" s="319"/>
      <c r="JO73" s="319"/>
      <c r="JP73" s="319"/>
      <c r="JQ73" s="319"/>
      <c r="JR73" s="319"/>
      <c r="JS73" s="319"/>
      <c r="JT73" s="319"/>
      <c r="JU73" s="319"/>
      <c r="JV73" s="319"/>
      <c r="JW73" s="319"/>
      <c r="JX73" s="319"/>
      <c r="JY73" s="319"/>
      <c r="JZ73" s="319"/>
      <c r="KA73" s="319"/>
      <c r="KB73" s="319"/>
      <c r="KC73" s="319"/>
      <c r="KD73" s="319"/>
      <c r="KE73" s="319"/>
      <c r="KF73" s="319"/>
      <c r="KG73" s="319"/>
      <c r="KH73" s="319"/>
      <c r="KI73" s="319"/>
      <c r="KJ73" s="319"/>
      <c r="KK73" s="319"/>
      <c r="KL73" s="319"/>
      <c r="KM73" s="319"/>
      <c r="KN73" s="319"/>
      <c r="KO73" s="319"/>
      <c r="KP73" s="319"/>
      <c r="KQ73" s="319"/>
      <c r="KR73" s="319"/>
      <c r="KS73" s="319"/>
      <c r="KT73" s="319"/>
      <c r="KU73" s="319"/>
      <c r="KV73" s="319"/>
      <c r="KW73" s="319"/>
      <c r="KX73" s="319"/>
      <c r="KY73" s="319"/>
      <c r="KZ73" s="319"/>
      <c r="LA73" s="319"/>
      <c r="LB73" s="319"/>
      <c r="LC73" s="319"/>
      <c r="LD73" s="319"/>
      <c r="LE73" s="319"/>
      <c r="LF73" s="319"/>
      <c r="LG73" s="319"/>
      <c r="LH73" s="319"/>
      <c r="LI73" s="319"/>
      <c r="LJ73" s="319"/>
      <c r="LK73" s="319"/>
      <c r="LL73" s="319"/>
      <c r="LM73" s="319"/>
      <c r="LN73" s="319"/>
      <c r="LO73" s="319"/>
      <c r="LP73" s="319"/>
      <c r="LQ73" s="319"/>
      <c r="LR73" s="319"/>
      <c r="LS73" s="319"/>
      <c r="LT73" s="319"/>
      <c r="LU73" s="319"/>
      <c r="LV73" s="319"/>
      <c r="LW73" s="319"/>
      <c r="LX73" s="319"/>
      <c r="LY73" s="319"/>
      <c r="LZ73" s="319"/>
      <c r="MA73" s="319"/>
      <c r="MB73" s="319"/>
      <c r="MC73" s="319"/>
      <c r="MD73" s="319"/>
      <c r="ME73" s="319"/>
      <c r="MF73" s="319"/>
      <c r="MG73" s="319"/>
      <c r="MH73" s="319"/>
      <c r="MI73" s="319"/>
      <c r="MJ73" s="319"/>
      <c r="MK73" s="319"/>
      <c r="ML73" s="319"/>
      <c r="MM73" s="319"/>
      <c r="MN73" s="319"/>
      <c r="MO73" s="319"/>
      <c r="MP73" s="319"/>
      <c r="MQ73" s="319"/>
      <c r="MS73" s="241"/>
      <c r="MT73" s="383">
        <v>1</v>
      </c>
      <c r="MU73" s="367"/>
      <c r="MV73" s="367">
        <v>2</v>
      </c>
      <c r="MW73" s="367"/>
      <c r="MX73" s="367">
        <v>3</v>
      </c>
      <c r="MY73" s="367"/>
      <c r="MZ73" s="367">
        <v>4</v>
      </c>
      <c r="NA73" s="367"/>
      <c r="NB73" s="367">
        <v>5</v>
      </c>
      <c r="NC73" s="367"/>
      <c r="ND73" s="367">
        <v>6</v>
      </c>
      <c r="NE73" s="367"/>
      <c r="NF73" s="367">
        <v>7</v>
      </c>
      <c r="NG73" s="367"/>
      <c r="NH73" s="367">
        <v>8</v>
      </c>
      <c r="NI73" s="367"/>
      <c r="NJ73" s="367">
        <v>9</v>
      </c>
      <c r="NK73" s="367"/>
      <c r="NL73" s="368" t="s">
        <v>12</v>
      </c>
      <c r="NM73" s="369"/>
      <c r="NN73" s="370"/>
      <c r="NR73" s="318" t="s">
        <v>57</v>
      </c>
      <c r="NS73" s="318" t="s">
        <v>58</v>
      </c>
      <c r="NT73" s="318" t="s">
        <v>59</v>
      </c>
    </row>
    <row r="74" spans="1:384" s="318" customFormat="1" ht="10.199999999999999" customHeight="1" x14ac:dyDescent="0.3">
      <c r="A74" s="25"/>
      <c r="B74" s="389"/>
      <c r="C74" s="424"/>
      <c r="D74" s="15"/>
      <c r="E74" s="398" t="str">
        <f>IFERROR(G88*'Chiffres et fonctions'!$J$6,"CA à Produire")</f>
        <v>CA à Produire</v>
      </c>
      <c r="F74" s="398"/>
      <c r="G74" s="398"/>
      <c r="H74" s="399">
        <f>IF(BC104&lt;&gt;0,3,0)</f>
        <v>0</v>
      </c>
      <c r="I74" s="400">
        <f>Prenoms!$B$2</f>
        <v>0</v>
      </c>
      <c r="J74" s="401"/>
      <c r="K74" s="401"/>
      <c r="L74" s="401"/>
      <c r="M74" s="401"/>
      <c r="N74" s="63" t="str">
        <f>IF(NL74&lt;&gt;0,"",IF(Conges!H36=0,"",Conges!H36))</f>
        <v/>
      </c>
      <c r="O74" s="64"/>
      <c r="P74" s="65"/>
      <c r="Q74" s="65"/>
      <c r="R74" s="65"/>
      <c r="S74" s="65"/>
      <c r="T74" s="65"/>
      <c r="U74" s="65"/>
      <c r="V74" s="66"/>
      <c r="W74" s="65"/>
      <c r="X74" s="65"/>
      <c r="Y74" s="65"/>
      <c r="Z74" s="65"/>
      <c r="AA74" s="65"/>
      <c r="AB74" s="65"/>
      <c r="AC74" s="65"/>
      <c r="AD74" s="65"/>
      <c r="AE74" s="64"/>
      <c r="AF74" s="65"/>
      <c r="AG74" s="65"/>
      <c r="AH74" s="65"/>
      <c r="AI74" s="65"/>
      <c r="AJ74" s="66"/>
      <c r="AK74" s="65"/>
      <c r="AL74" s="65"/>
      <c r="AM74" s="65"/>
      <c r="AN74" s="65"/>
      <c r="AO74" s="65"/>
      <c r="AP74" s="65"/>
      <c r="AQ74" s="65"/>
      <c r="AR74" s="65"/>
      <c r="AS74" s="65"/>
      <c r="AT74" s="65"/>
      <c r="AU74" s="64"/>
      <c r="AV74" s="65"/>
      <c r="AW74" s="65"/>
      <c r="AX74" s="65"/>
      <c r="AY74" s="65"/>
      <c r="AZ74" s="65"/>
      <c r="BA74" s="65"/>
      <c r="BB74" s="66"/>
      <c r="BC74" s="67">
        <f>IF(NL74&lt;&gt;0,(IF(Conges!H$36=0,0,3)),0)</f>
        <v>0</v>
      </c>
      <c r="BD74" s="417"/>
      <c r="BE74" s="402">
        <f>IF(OR(Conges!H$36="A",Conges!H$36="V"),Prenoms!L$2,NL74)</f>
        <v>0</v>
      </c>
      <c r="BF74" s="403"/>
      <c r="BG74" s="283"/>
      <c r="BH74" s="284">
        <f t="shared" ref="BH74:BH103" si="42">IF(BO74=0,BM74+BH39,BO74+BH39)</f>
        <v>0</v>
      </c>
      <c r="BI74" s="285" t="str">
        <f t="shared" ref="BI74:BI103" si="43">IF(BO74=0,"",$BI$1)</f>
        <v/>
      </c>
      <c r="BJ74" s="295">
        <v>0</v>
      </c>
      <c r="BK74" s="296">
        <f>BH74-BJ74</f>
        <v>0</v>
      </c>
      <c r="BL74" s="297">
        <f t="shared" ref="BL74:BL137" si="44">$NL74</f>
        <v>0</v>
      </c>
      <c r="BM74" s="297">
        <f t="shared" ref="BM74:BM137" si="45">$BE74</f>
        <v>0</v>
      </c>
      <c r="BN74" s="297">
        <f>SUM('Heures Pointage'!$D$8:$E$8)</f>
        <v>0</v>
      </c>
      <c r="BO74" s="297">
        <f>SUM('Heures et Indemnites'!$D$8:$E$8)</f>
        <v>0</v>
      </c>
      <c r="BP74" s="298">
        <f t="shared" ref="BP74:BP137" si="46">$NT74</f>
        <v>0</v>
      </c>
      <c r="BQ74" s="298">
        <f>'Heures Pointage'!$AB$8</f>
        <v>0</v>
      </c>
      <c r="BR74" s="299">
        <f t="shared" ref="BR74" si="47">$BH$1054</f>
        <v>0</v>
      </c>
      <c r="BS74" s="148">
        <f>Prenoms!$C$2</f>
        <v>0</v>
      </c>
      <c r="BT74" s="153"/>
      <c r="BU74" s="322">
        <f>SUM('Heures et Indemnites'!$D$8:$E$8)</f>
        <v>0</v>
      </c>
      <c r="BV74" s="234">
        <f>SUM('Heures et Indemnites'!$D$6:$E$8)</f>
        <v>0</v>
      </c>
      <c r="BW74" s="322"/>
      <c r="BX74" s="234"/>
      <c r="BY74" s="319"/>
      <c r="BZ74" s="319"/>
      <c r="CA74" s="319"/>
      <c r="CB74" s="319"/>
      <c r="CC74" s="319"/>
      <c r="CD74" s="319"/>
      <c r="CE74" s="319"/>
      <c r="CF74" s="319"/>
      <c r="CG74" s="319"/>
      <c r="CH74" s="319"/>
      <c r="CI74" s="319"/>
      <c r="CJ74" s="319"/>
      <c r="CK74" s="319"/>
      <c r="CL74" s="319"/>
      <c r="CM74" s="319"/>
      <c r="CN74" s="319"/>
      <c r="CO74" s="319"/>
      <c r="CP74" s="319"/>
      <c r="CQ74" s="319"/>
      <c r="CR74" s="319"/>
      <c r="CS74" s="319"/>
      <c r="CT74" s="319"/>
      <c r="CU74" s="319"/>
      <c r="CV74" s="319"/>
      <c r="CW74" s="319"/>
      <c r="CX74" s="319"/>
      <c r="CY74" s="319"/>
      <c r="CZ74" s="319"/>
      <c r="DA74" s="319"/>
      <c r="DB74" s="319"/>
      <c r="DC74" s="319"/>
      <c r="DD74" s="319"/>
      <c r="DE74" s="319"/>
      <c r="DF74" s="319"/>
      <c r="DG74" s="319"/>
      <c r="DH74" s="319"/>
      <c r="DI74" s="319"/>
      <c r="DJ74" s="319"/>
      <c r="DK74" s="319"/>
      <c r="DL74" s="319"/>
      <c r="DM74" s="319"/>
      <c r="DN74" s="319"/>
      <c r="DO74" s="319"/>
      <c r="DP74" s="319"/>
      <c r="DQ74" s="319"/>
      <c r="DR74" s="319"/>
      <c r="DS74" s="319"/>
      <c r="DT74" s="319"/>
      <c r="DU74" s="319"/>
      <c r="DV74" s="319"/>
      <c r="DW74" s="319"/>
      <c r="DX74" s="319"/>
      <c r="DY74" s="319"/>
      <c r="DZ74" s="319"/>
      <c r="EA74" s="319"/>
      <c r="EB74" s="319"/>
      <c r="EC74" s="319"/>
      <c r="ED74" s="319"/>
      <c r="EE74" s="319"/>
      <c r="EF74" s="319"/>
      <c r="EG74" s="319"/>
      <c r="EH74" s="319"/>
      <c r="EI74" s="319"/>
      <c r="EJ74" s="319"/>
      <c r="EK74" s="319"/>
      <c r="EL74" s="319"/>
      <c r="EM74" s="319"/>
      <c r="EN74" s="319"/>
      <c r="EO74" s="319"/>
      <c r="EP74" s="319"/>
      <c r="EQ74" s="319"/>
      <c r="ER74" s="319"/>
      <c r="ES74" s="319"/>
      <c r="ET74" s="319"/>
      <c r="EU74" s="319"/>
      <c r="EV74" s="319"/>
      <c r="EW74" s="319"/>
      <c r="EX74" s="319"/>
      <c r="EY74" s="319"/>
      <c r="EZ74" s="319"/>
      <c r="FA74" s="319"/>
      <c r="FB74" s="319"/>
      <c r="FC74" s="319"/>
      <c r="FD74" s="319"/>
      <c r="FE74" s="319"/>
      <c r="FF74" s="319"/>
      <c r="FG74" s="319"/>
      <c r="FH74" s="319"/>
      <c r="FI74" s="319"/>
      <c r="FJ74" s="319"/>
      <c r="FK74" s="319"/>
      <c r="FL74" s="319"/>
      <c r="FM74" s="319"/>
      <c r="FN74" s="319"/>
      <c r="FO74" s="319"/>
      <c r="FP74" s="319"/>
      <c r="FQ74" s="319"/>
      <c r="FR74" s="319"/>
      <c r="FS74" s="319"/>
      <c r="FT74" s="319"/>
      <c r="FU74" s="319"/>
      <c r="FV74" s="319"/>
      <c r="FW74" s="319"/>
      <c r="FX74" s="319"/>
      <c r="FY74" s="319"/>
      <c r="FZ74" s="319"/>
      <c r="GA74" s="319"/>
      <c r="GB74" s="319"/>
      <c r="GC74" s="319"/>
      <c r="GD74" s="319"/>
      <c r="GE74" s="319"/>
      <c r="GF74" s="319"/>
      <c r="GG74" s="319"/>
      <c r="GH74" s="319"/>
      <c r="GI74" s="319"/>
      <c r="GJ74" s="319"/>
      <c r="GK74" s="319"/>
      <c r="GL74" s="319"/>
      <c r="GM74" s="319"/>
      <c r="GN74" s="319"/>
      <c r="GO74" s="319"/>
      <c r="GP74" s="319"/>
      <c r="GQ74" s="319"/>
      <c r="GR74" s="319"/>
      <c r="GS74" s="319"/>
      <c r="GT74" s="319"/>
      <c r="GU74" s="319"/>
      <c r="GV74" s="319"/>
      <c r="GW74" s="319"/>
      <c r="GX74" s="319"/>
      <c r="GY74" s="319"/>
      <c r="GZ74" s="319"/>
      <c r="HA74" s="319"/>
      <c r="HB74" s="319"/>
      <c r="HC74" s="319"/>
      <c r="HD74" s="319"/>
      <c r="HE74" s="319"/>
      <c r="HF74" s="319"/>
      <c r="HG74" s="319"/>
      <c r="HH74" s="319"/>
      <c r="HI74" s="319"/>
      <c r="HJ74" s="319"/>
      <c r="HK74" s="319"/>
      <c r="HL74" s="319"/>
      <c r="HM74" s="319"/>
      <c r="HN74" s="319"/>
      <c r="HO74" s="319"/>
      <c r="HP74" s="319"/>
      <c r="HQ74" s="319"/>
      <c r="HR74" s="319"/>
      <c r="HS74" s="319"/>
      <c r="HT74" s="319"/>
      <c r="HU74" s="319"/>
      <c r="HV74" s="319"/>
      <c r="HW74" s="319"/>
      <c r="HX74" s="319"/>
      <c r="HY74" s="319"/>
      <c r="HZ74" s="319"/>
      <c r="IA74" s="319"/>
      <c r="IB74" s="319"/>
      <c r="IC74" s="319"/>
      <c r="ID74" s="319"/>
      <c r="IE74" s="319"/>
      <c r="IF74" s="319"/>
      <c r="IG74" s="319"/>
      <c r="IH74" s="319"/>
      <c r="II74" s="319"/>
      <c r="IJ74" s="319"/>
      <c r="IK74" s="319"/>
      <c r="IL74" s="319"/>
      <c r="IM74" s="319"/>
      <c r="IN74" s="319"/>
      <c r="IO74" s="319"/>
      <c r="IP74" s="319"/>
      <c r="IQ74" s="319"/>
      <c r="IR74" s="319"/>
      <c r="IS74" s="319"/>
      <c r="IT74" s="319"/>
      <c r="IU74" s="319"/>
      <c r="IV74" s="319"/>
      <c r="IW74" s="319"/>
      <c r="IX74" s="319"/>
      <c r="IY74" s="319"/>
      <c r="IZ74" s="319"/>
      <c r="JA74" s="319"/>
      <c r="JB74" s="319"/>
      <c r="JC74" s="319"/>
      <c r="JD74" s="319"/>
      <c r="JE74" s="319"/>
      <c r="JF74" s="319"/>
      <c r="JG74" s="319"/>
      <c r="JH74" s="319"/>
      <c r="JI74" s="319"/>
      <c r="JJ74" s="319"/>
      <c r="JK74" s="319"/>
      <c r="JL74" s="319"/>
      <c r="JM74" s="319"/>
      <c r="JN74" s="319"/>
      <c r="JO74" s="319"/>
      <c r="JP74" s="319"/>
      <c r="JQ74" s="319"/>
      <c r="JR74" s="319"/>
      <c r="JS74" s="319"/>
      <c r="JT74" s="319"/>
      <c r="JU74" s="319"/>
      <c r="JV74" s="319"/>
      <c r="JW74" s="319"/>
      <c r="JX74" s="319"/>
      <c r="JY74" s="319"/>
      <c r="JZ74" s="319"/>
      <c r="KA74" s="319"/>
      <c r="KB74" s="319"/>
      <c r="KC74" s="319"/>
      <c r="KD74" s="319"/>
      <c r="KE74" s="319"/>
      <c r="KF74" s="319"/>
      <c r="KG74" s="319"/>
      <c r="KH74" s="319"/>
      <c r="KI74" s="319"/>
      <c r="KJ74" s="319"/>
      <c r="KK74" s="319"/>
      <c r="KL74" s="319"/>
      <c r="KM74" s="319"/>
      <c r="KN74" s="319"/>
      <c r="KO74" s="319"/>
      <c r="KP74" s="319"/>
      <c r="KQ74" s="319"/>
      <c r="KR74" s="319"/>
      <c r="KS74" s="319"/>
      <c r="KT74" s="319"/>
      <c r="KU74" s="319"/>
      <c r="KV74" s="319"/>
      <c r="KW74" s="319"/>
      <c r="KX74" s="319"/>
      <c r="KY74" s="319"/>
      <c r="KZ74" s="319"/>
      <c r="LA74" s="319"/>
      <c r="LB74" s="319"/>
      <c r="LC74" s="319"/>
      <c r="LD74" s="319"/>
      <c r="LE74" s="319"/>
      <c r="LF74" s="319"/>
      <c r="LG74" s="319"/>
      <c r="LH74" s="319"/>
      <c r="LI74" s="319"/>
      <c r="LJ74" s="319"/>
      <c r="LK74" s="319"/>
      <c r="LL74" s="319"/>
      <c r="LM74" s="319"/>
      <c r="LN74" s="319"/>
      <c r="LO74" s="319"/>
      <c r="LP74" s="319"/>
      <c r="LQ74" s="319"/>
      <c r="LR74" s="319"/>
      <c r="LS74" s="319"/>
      <c r="LT74" s="319"/>
      <c r="LU74" s="319"/>
      <c r="LV74" s="319"/>
      <c r="LW74" s="319"/>
      <c r="LX74" s="319"/>
      <c r="LY74" s="319"/>
      <c r="LZ74" s="319"/>
      <c r="MA74" s="319"/>
      <c r="MB74" s="319"/>
      <c r="MC74" s="319"/>
      <c r="MD74" s="319"/>
      <c r="ME74" s="319"/>
      <c r="MF74" s="319"/>
      <c r="MG74" s="319"/>
      <c r="MH74" s="319"/>
      <c r="MI74" s="319"/>
      <c r="MJ74" s="319"/>
      <c r="MK74" s="319"/>
      <c r="ML74" s="319"/>
      <c r="MM74" s="319"/>
      <c r="MN74" s="319"/>
      <c r="MO74" s="319"/>
      <c r="MP74" s="319"/>
      <c r="MQ74" s="319"/>
      <c r="MS74" s="241"/>
      <c r="MT74" s="404">
        <f>(COUNTA($O74:$BB74)/2)-SUM(MV74:NK74)</f>
        <v>0</v>
      </c>
      <c r="MU74" s="405">
        <f t="shared" ref="MU74:MU89" si="48">(COUNTA($O74:$BB74))/2</f>
        <v>0</v>
      </c>
      <c r="MV74" s="405">
        <f t="shared" ref="MV74:MV103" si="49">(COUNTIF($O74:$BB74,MV$3))/2</f>
        <v>0</v>
      </c>
      <c r="MW74" s="405"/>
      <c r="MX74" s="405">
        <f t="shared" ref="MX74:MX103" si="50">(COUNTIF($O74:$BB74,MX$3))/2</f>
        <v>0</v>
      </c>
      <c r="MY74" s="405"/>
      <c r="MZ74" s="405">
        <f t="shared" ref="MZ74:MZ103" si="51">(COUNTIF($O74:$BB74,MZ$3))/2</f>
        <v>0</v>
      </c>
      <c r="NA74" s="405"/>
      <c r="NB74" s="405">
        <f t="shared" ref="NB74:NB103" si="52">(COUNTIF($O74:$BB74,NB$3))/2</f>
        <v>0</v>
      </c>
      <c r="NC74" s="405"/>
      <c r="ND74" s="405">
        <f t="shared" ref="ND74:ND103" si="53">(COUNTIF($O74:$BB74,ND$3))/2</f>
        <v>0</v>
      </c>
      <c r="NE74" s="405"/>
      <c r="NF74" s="405">
        <f t="shared" ref="NF74:NF103" si="54">(COUNTIF($O74:$BB74,NF$3))/2</f>
        <v>0</v>
      </c>
      <c r="NG74" s="405"/>
      <c r="NH74" s="405">
        <f t="shared" ref="NH74:NH103" si="55">(COUNTIF($O74:$BB74,NH$3))/2</f>
        <v>0</v>
      </c>
      <c r="NI74" s="405"/>
      <c r="NJ74" s="405">
        <f t="shared" ref="NJ74:NJ103" si="56">(COUNTIF($O74:$BB74,NJ$3))/2</f>
        <v>0</v>
      </c>
      <c r="NK74" s="405"/>
      <c r="NL74" s="405">
        <f>(COUNTA($O74:$BB74))/2</f>
        <v>0</v>
      </c>
      <c r="NM74" s="406"/>
      <c r="NN74" s="370"/>
      <c r="NR74" s="318">
        <f t="shared" ref="NR74:NR103" si="57">IF(SUM(W74:AD74)&gt;0,1,0)</f>
        <v>0</v>
      </c>
      <c r="NS74" s="318">
        <f t="shared" ref="NS74:NS103" si="58">IF(SUM(AM74:BB74)&gt;0,1,0)</f>
        <v>0</v>
      </c>
      <c r="NT74" s="318">
        <f t="shared" ref="NT74:NT103" si="59">IF(SUM(NR74:NS74)=0,0,SUM(NR74:NS74))</f>
        <v>0</v>
      </c>
    </row>
    <row r="75" spans="1:384" s="318" customFormat="1" ht="10.199999999999999" customHeight="1" x14ac:dyDescent="0.3">
      <c r="A75" s="25"/>
      <c r="B75" s="389"/>
      <c r="C75" s="424"/>
      <c r="D75" s="15"/>
      <c r="E75" s="398"/>
      <c r="F75" s="398"/>
      <c r="G75" s="398"/>
      <c r="H75" s="399"/>
      <c r="I75" s="394">
        <f>Prenoms!$B$3</f>
        <v>0</v>
      </c>
      <c r="J75" s="395"/>
      <c r="K75" s="395"/>
      <c r="L75" s="395"/>
      <c r="M75" s="395"/>
      <c r="N75" s="81" t="str">
        <f>IF(NL75&lt;&gt;0,"",IF(Conges!H37=0,"",Conges!H37))</f>
        <v/>
      </c>
      <c r="O75" s="82"/>
      <c r="P75" s="83"/>
      <c r="Q75" s="83"/>
      <c r="R75" s="83"/>
      <c r="S75" s="83"/>
      <c r="T75" s="83"/>
      <c r="U75" s="83"/>
      <c r="V75" s="84"/>
      <c r="W75" s="83"/>
      <c r="X75" s="83"/>
      <c r="Y75" s="83"/>
      <c r="Z75" s="83"/>
      <c r="AA75" s="83"/>
      <c r="AB75" s="83"/>
      <c r="AC75" s="83"/>
      <c r="AD75" s="83"/>
      <c r="AE75" s="82"/>
      <c r="AF75" s="83"/>
      <c r="AG75" s="83"/>
      <c r="AH75" s="83"/>
      <c r="AI75" s="83"/>
      <c r="AJ75" s="84"/>
      <c r="AK75" s="83"/>
      <c r="AL75" s="83"/>
      <c r="AM75" s="83"/>
      <c r="AN75" s="83"/>
      <c r="AO75" s="83"/>
      <c r="AP75" s="83"/>
      <c r="AQ75" s="83"/>
      <c r="AR75" s="83"/>
      <c r="AS75" s="83"/>
      <c r="AT75" s="83"/>
      <c r="AU75" s="82"/>
      <c r="AV75" s="83"/>
      <c r="AW75" s="83"/>
      <c r="AX75" s="83"/>
      <c r="AY75" s="83"/>
      <c r="AZ75" s="83"/>
      <c r="BA75" s="83"/>
      <c r="BB75" s="84"/>
      <c r="BC75" s="85">
        <f>IF(NL75&lt;&gt;0,(IF(Conges!H$37=0,0,3)),0)</f>
        <v>0</v>
      </c>
      <c r="BD75" s="417"/>
      <c r="BE75" s="390">
        <f>IF(OR(Conges!H$37="A",Conges!H$37="V"),Prenoms!L$3,NL75)</f>
        <v>0</v>
      </c>
      <c r="BF75" s="391"/>
      <c r="BG75" s="286"/>
      <c r="BH75" s="287">
        <f t="shared" si="42"/>
        <v>0</v>
      </c>
      <c r="BI75" s="288" t="str">
        <f t="shared" si="43"/>
        <v/>
      </c>
      <c r="BJ75" s="300">
        <v>0</v>
      </c>
      <c r="BK75" s="301">
        <f t="shared" ref="BK75:BK103" si="60">BH75-BJ75</f>
        <v>0</v>
      </c>
      <c r="BL75" s="302">
        <f t="shared" si="44"/>
        <v>0</v>
      </c>
      <c r="BM75" s="302">
        <f t="shared" si="45"/>
        <v>0</v>
      </c>
      <c r="BN75" s="302">
        <f>SUM('Heures Pointage'!$AD$8:$AE$8)</f>
        <v>0</v>
      </c>
      <c r="BO75" s="302">
        <f>SUM('Heures et Indemnites'!$AD$8:$AE$8)</f>
        <v>0</v>
      </c>
      <c r="BP75" s="303">
        <f t="shared" si="46"/>
        <v>0</v>
      </c>
      <c r="BQ75" s="303">
        <f>'Heures Pointage'!$BB$8</f>
        <v>0</v>
      </c>
      <c r="BR75" s="304">
        <f t="shared" ref="BR75" si="61">$BH$1055</f>
        <v>0</v>
      </c>
      <c r="BS75" s="149">
        <f>Prenoms!$C$3</f>
        <v>0</v>
      </c>
      <c r="BT75" s="180"/>
      <c r="BU75" s="324">
        <f>SUM('Heures et Indemnites'!$AD$8:$AE$8)</f>
        <v>0</v>
      </c>
      <c r="BV75" s="235">
        <f>SUM('Heures et Indemnites'!$AD$6:$AE$8)</f>
        <v>0</v>
      </c>
      <c r="BW75" s="324"/>
      <c r="BX75" s="235"/>
      <c r="BY75" s="319"/>
      <c r="BZ75" s="319"/>
      <c r="CA75" s="319"/>
      <c r="CB75" s="319"/>
      <c r="CC75" s="319"/>
      <c r="CD75" s="319"/>
      <c r="CE75" s="319"/>
      <c r="CF75" s="319"/>
      <c r="CG75" s="319"/>
      <c r="CH75" s="319"/>
      <c r="CI75" s="319"/>
      <c r="CJ75" s="319"/>
      <c r="CK75" s="319"/>
      <c r="CL75" s="319"/>
      <c r="CM75" s="319"/>
      <c r="CN75" s="319"/>
      <c r="CO75" s="319"/>
      <c r="CP75" s="319"/>
      <c r="CQ75" s="319"/>
      <c r="CR75" s="319"/>
      <c r="CS75" s="319"/>
      <c r="CT75" s="319"/>
      <c r="CU75" s="319"/>
      <c r="CV75" s="319"/>
      <c r="CW75" s="319"/>
      <c r="CX75" s="319"/>
      <c r="CY75" s="319"/>
      <c r="CZ75" s="319"/>
      <c r="DA75" s="319"/>
      <c r="DB75" s="319"/>
      <c r="DC75" s="319"/>
      <c r="DD75" s="319"/>
      <c r="DE75" s="319"/>
      <c r="DF75" s="319"/>
      <c r="DG75" s="319"/>
      <c r="DH75" s="319"/>
      <c r="DI75" s="319"/>
      <c r="DJ75" s="319"/>
      <c r="DK75" s="319"/>
      <c r="DL75" s="319"/>
      <c r="DM75" s="319"/>
      <c r="DN75" s="319"/>
      <c r="DO75" s="319"/>
      <c r="DP75" s="319"/>
      <c r="DQ75" s="319"/>
      <c r="DR75" s="319"/>
      <c r="DS75" s="319"/>
      <c r="DT75" s="319"/>
      <c r="DU75" s="319"/>
      <c r="DV75" s="319"/>
      <c r="DW75" s="319"/>
      <c r="DX75" s="319"/>
      <c r="DY75" s="319"/>
      <c r="DZ75" s="319"/>
      <c r="EA75" s="319"/>
      <c r="EB75" s="319"/>
      <c r="EC75" s="319"/>
      <c r="ED75" s="319"/>
      <c r="EE75" s="319"/>
      <c r="EF75" s="319"/>
      <c r="EG75" s="319"/>
      <c r="EH75" s="319"/>
      <c r="EI75" s="319"/>
      <c r="EJ75" s="319"/>
      <c r="EK75" s="319"/>
      <c r="EL75" s="319"/>
      <c r="EM75" s="319"/>
      <c r="EN75" s="319"/>
      <c r="EO75" s="319"/>
      <c r="EP75" s="319"/>
      <c r="EQ75" s="319"/>
      <c r="ER75" s="319"/>
      <c r="ES75" s="319"/>
      <c r="ET75" s="319"/>
      <c r="EU75" s="319"/>
      <c r="EV75" s="319"/>
      <c r="EW75" s="319"/>
      <c r="EX75" s="319"/>
      <c r="EY75" s="319"/>
      <c r="EZ75" s="319"/>
      <c r="FA75" s="319"/>
      <c r="FB75" s="319"/>
      <c r="FC75" s="319"/>
      <c r="FD75" s="319"/>
      <c r="FE75" s="319"/>
      <c r="FF75" s="319"/>
      <c r="FG75" s="319"/>
      <c r="FH75" s="319"/>
      <c r="FI75" s="319"/>
      <c r="FJ75" s="319"/>
      <c r="FK75" s="319"/>
      <c r="FL75" s="319"/>
      <c r="FM75" s="319"/>
      <c r="FN75" s="319"/>
      <c r="FO75" s="319"/>
      <c r="FP75" s="319"/>
      <c r="FQ75" s="319"/>
      <c r="FR75" s="319"/>
      <c r="FS75" s="319"/>
      <c r="FT75" s="319"/>
      <c r="FU75" s="319"/>
      <c r="FV75" s="319"/>
      <c r="FW75" s="319"/>
      <c r="FX75" s="319"/>
      <c r="FY75" s="319"/>
      <c r="FZ75" s="319"/>
      <c r="GA75" s="319"/>
      <c r="GB75" s="319"/>
      <c r="GC75" s="319"/>
      <c r="GD75" s="319"/>
      <c r="GE75" s="319"/>
      <c r="GF75" s="319"/>
      <c r="GG75" s="319"/>
      <c r="GH75" s="319"/>
      <c r="GI75" s="319"/>
      <c r="GJ75" s="319"/>
      <c r="GK75" s="319"/>
      <c r="GL75" s="319"/>
      <c r="GM75" s="319"/>
      <c r="GN75" s="319"/>
      <c r="GO75" s="319"/>
      <c r="GP75" s="319"/>
      <c r="GQ75" s="319"/>
      <c r="GR75" s="319"/>
      <c r="GS75" s="319"/>
      <c r="GT75" s="319"/>
      <c r="GU75" s="319"/>
      <c r="GV75" s="319"/>
      <c r="GW75" s="319"/>
      <c r="GX75" s="319"/>
      <c r="GY75" s="319"/>
      <c r="GZ75" s="319"/>
      <c r="HA75" s="319"/>
      <c r="HB75" s="319"/>
      <c r="HC75" s="319"/>
      <c r="HD75" s="319"/>
      <c r="HE75" s="319"/>
      <c r="HF75" s="319"/>
      <c r="HG75" s="319"/>
      <c r="HH75" s="319"/>
      <c r="HI75" s="319"/>
      <c r="HJ75" s="319"/>
      <c r="HK75" s="319"/>
      <c r="HL75" s="319"/>
      <c r="HM75" s="319"/>
      <c r="HN75" s="319"/>
      <c r="HO75" s="319"/>
      <c r="HP75" s="319"/>
      <c r="HQ75" s="319"/>
      <c r="HR75" s="319"/>
      <c r="HS75" s="319"/>
      <c r="HT75" s="319"/>
      <c r="HU75" s="319"/>
      <c r="HV75" s="319"/>
      <c r="HW75" s="319"/>
      <c r="HX75" s="319"/>
      <c r="HY75" s="319"/>
      <c r="HZ75" s="319"/>
      <c r="IA75" s="319"/>
      <c r="IB75" s="319"/>
      <c r="IC75" s="319"/>
      <c r="ID75" s="319"/>
      <c r="IE75" s="319"/>
      <c r="IF75" s="319"/>
      <c r="IG75" s="319"/>
      <c r="IH75" s="319"/>
      <c r="II75" s="319"/>
      <c r="IJ75" s="319"/>
      <c r="IK75" s="319"/>
      <c r="IL75" s="319"/>
      <c r="IM75" s="319"/>
      <c r="IN75" s="319"/>
      <c r="IO75" s="319"/>
      <c r="IP75" s="319"/>
      <c r="IQ75" s="319"/>
      <c r="IR75" s="319"/>
      <c r="IS75" s="319"/>
      <c r="IT75" s="319"/>
      <c r="IU75" s="319"/>
      <c r="IV75" s="319"/>
      <c r="IW75" s="319"/>
      <c r="IX75" s="319"/>
      <c r="IY75" s="319"/>
      <c r="IZ75" s="319"/>
      <c r="JA75" s="319"/>
      <c r="JB75" s="319"/>
      <c r="JC75" s="319"/>
      <c r="JD75" s="319"/>
      <c r="JE75" s="319"/>
      <c r="JF75" s="319"/>
      <c r="JG75" s="319"/>
      <c r="JH75" s="319"/>
      <c r="JI75" s="319"/>
      <c r="JJ75" s="319"/>
      <c r="JK75" s="319"/>
      <c r="JL75" s="319"/>
      <c r="JM75" s="319"/>
      <c r="JN75" s="319"/>
      <c r="JO75" s="319"/>
      <c r="JP75" s="319"/>
      <c r="JQ75" s="319"/>
      <c r="JR75" s="319"/>
      <c r="JS75" s="319"/>
      <c r="JT75" s="319"/>
      <c r="JU75" s="319"/>
      <c r="JV75" s="319"/>
      <c r="JW75" s="319"/>
      <c r="JX75" s="319"/>
      <c r="JY75" s="319"/>
      <c r="JZ75" s="319"/>
      <c r="KA75" s="319"/>
      <c r="KB75" s="319"/>
      <c r="KC75" s="319"/>
      <c r="KD75" s="319"/>
      <c r="KE75" s="319"/>
      <c r="KF75" s="319"/>
      <c r="KG75" s="319"/>
      <c r="KH75" s="319"/>
      <c r="KI75" s="319"/>
      <c r="KJ75" s="319"/>
      <c r="KK75" s="319"/>
      <c r="KL75" s="319"/>
      <c r="KM75" s="319"/>
      <c r="KN75" s="319"/>
      <c r="KO75" s="319"/>
      <c r="KP75" s="319"/>
      <c r="KQ75" s="319"/>
      <c r="KR75" s="319"/>
      <c r="KS75" s="319"/>
      <c r="KT75" s="319"/>
      <c r="KU75" s="319"/>
      <c r="KV75" s="319"/>
      <c r="KW75" s="319"/>
      <c r="KX75" s="319"/>
      <c r="KY75" s="319"/>
      <c r="KZ75" s="319"/>
      <c r="LA75" s="319"/>
      <c r="LB75" s="319"/>
      <c r="LC75" s="319"/>
      <c r="LD75" s="319"/>
      <c r="LE75" s="319"/>
      <c r="LF75" s="319"/>
      <c r="LG75" s="319"/>
      <c r="LH75" s="319"/>
      <c r="LI75" s="319"/>
      <c r="LJ75" s="319"/>
      <c r="LK75" s="319"/>
      <c r="LL75" s="319"/>
      <c r="LM75" s="319"/>
      <c r="LN75" s="319"/>
      <c r="LO75" s="319"/>
      <c r="LP75" s="319"/>
      <c r="LQ75" s="319"/>
      <c r="LR75" s="319"/>
      <c r="LS75" s="319"/>
      <c r="LT75" s="319"/>
      <c r="LU75" s="319"/>
      <c r="LV75" s="319"/>
      <c r="LW75" s="319"/>
      <c r="LX75" s="319"/>
      <c r="LY75" s="319"/>
      <c r="LZ75" s="319"/>
      <c r="MA75" s="319"/>
      <c r="MB75" s="319"/>
      <c r="MC75" s="319"/>
      <c r="MD75" s="319"/>
      <c r="ME75" s="319"/>
      <c r="MF75" s="319"/>
      <c r="MG75" s="319"/>
      <c r="MH75" s="319"/>
      <c r="MI75" s="319"/>
      <c r="MJ75" s="319"/>
      <c r="MK75" s="319"/>
      <c r="ML75" s="319"/>
      <c r="MM75" s="319"/>
      <c r="MN75" s="319"/>
      <c r="MO75" s="319"/>
      <c r="MP75" s="319"/>
      <c r="MQ75" s="319"/>
      <c r="MS75" s="241"/>
      <c r="MT75" s="373">
        <f t="shared" ref="MT75:MT103" si="62">(COUNTA($O75:$BB75)/2)-SUM(MV75:NK75)</f>
        <v>0</v>
      </c>
      <c r="MU75" s="365">
        <f t="shared" si="48"/>
        <v>0</v>
      </c>
      <c r="MV75" s="365">
        <f t="shared" si="49"/>
        <v>0</v>
      </c>
      <c r="MW75" s="365"/>
      <c r="MX75" s="365">
        <f t="shared" si="50"/>
        <v>0</v>
      </c>
      <c r="MY75" s="365"/>
      <c r="MZ75" s="365">
        <f t="shared" si="51"/>
        <v>0</v>
      </c>
      <c r="NA75" s="365"/>
      <c r="NB75" s="365">
        <f t="shared" si="52"/>
        <v>0</v>
      </c>
      <c r="NC75" s="365"/>
      <c r="ND75" s="365">
        <f t="shared" si="53"/>
        <v>0</v>
      </c>
      <c r="NE75" s="365"/>
      <c r="NF75" s="365">
        <f t="shared" si="54"/>
        <v>0</v>
      </c>
      <c r="NG75" s="365"/>
      <c r="NH75" s="365">
        <f t="shared" si="55"/>
        <v>0</v>
      </c>
      <c r="NI75" s="365"/>
      <c r="NJ75" s="365">
        <f t="shared" si="56"/>
        <v>0</v>
      </c>
      <c r="NK75" s="365"/>
      <c r="NL75" s="365">
        <f t="shared" ref="NL75:NL103" si="63">(COUNTA($O75:$BB75))/2</f>
        <v>0</v>
      </c>
      <c r="NM75" s="366"/>
      <c r="NN75" s="370"/>
      <c r="NR75" s="318">
        <f t="shared" si="57"/>
        <v>0</v>
      </c>
      <c r="NS75" s="318">
        <f t="shared" si="58"/>
        <v>0</v>
      </c>
      <c r="NT75" s="318">
        <f t="shared" si="59"/>
        <v>0</v>
      </c>
    </row>
    <row r="76" spans="1:384" s="318" customFormat="1" ht="10.199999999999999" customHeight="1" x14ac:dyDescent="0.25">
      <c r="A76" s="25"/>
      <c r="B76" s="389"/>
      <c r="C76" s="424"/>
      <c r="D76" s="15"/>
      <c r="E76" s="397" t="str">
        <f>$E$6</f>
        <v>Avec Renfort</v>
      </c>
      <c r="F76" s="397"/>
      <c r="G76" s="397"/>
      <c r="H76" s="399"/>
      <c r="I76" s="381" t="str">
        <f>Prenoms!$B$4</f>
        <v>j.do</v>
      </c>
      <c r="J76" s="382"/>
      <c r="K76" s="382"/>
      <c r="L76" s="382"/>
      <c r="M76" s="382"/>
      <c r="N76" s="68" t="str">
        <f>IF(NL76&lt;&gt;0,"",IF(Conges!H38=0,"",Conges!H38))</f>
        <v/>
      </c>
      <c r="O76" s="69"/>
      <c r="P76" s="70"/>
      <c r="Q76" s="70"/>
      <c r="R76" s="70"/>
      <c r="S76" s="70"/>
      <c r="T76" s="70"/>
      <c r="U76" s="70"/>
      <c r="V76" s="71"/>
      <c r="W76" s="70"/>
      <c r="X76" s="70"/>
      <c r="Y76" s="70"/>
      <c r="Z76" s="70"/>
      <c r="AA76" s="70"/>
      <c r="AB76" s="70"/>
      <c r="AC76" s="70"/>
      <c r="AD76" s="70"/>
      <c r="AE76" s="69"/>
      <c r="AF76" s="70"/>
      <c r="AG76" s="70"/>
      <c r="AH76" s="70"/>
      <c r="AI76" s="70"/>
      <c r="AJ76" s="71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69"/>
      <c r="AV76" s="70"/>
      <c r="AW76" s="70"/>
      <c r="AX76" s="70"/>
      <c r="AY76" s="70"/>
      <c r="AZ76" s="70"/>
      <c r="BA76" s="70"/>
      <c r="BB76" s="71"/>
      <c r="BC76" s="72">
        <f>IF(NL76&lt;&gt;0,(IF(Conges!H$38=0,0,3)),0)</f>
        <v>0</v>
      </c>
      <c r="BD76" s="417"/>
      <c r="BE76" s="392">
        <f>IF(OR(Conges!H$38="A",Conges!H$38="V"),Prenoms!L$4,NL76)</f>
        <v>0</v>
      </c>
      <c r="BF76" s="393"/>
      <c r="BG76" s="289"/>
      <c r="BH76" s="290">
        <f t="shared" si="42"/>
        <v>0</v>
      </c>
      <c r="BI76" s="291" t="str">
        <f t="shared" si="43"/>
        <v/>
      </c>
      <c r="BJ76" s="305">
        <v>16.354838709677416</v>
      </c>
      <c r="BK76" s="306">
        <f t="shared" si="60"/>
        <v>-16.354838709677416</v>
      </c>
      <c r="BL76" s="307">
        <f t="shared" si="44"/>
        <v>0</v>
      </c>
      <c r="BM76" s="307">
        <f t="shared" si="45"/>
        <v>0</v>
      </c>
      <c r="BN76" s="307">
        <f>SUM('Heures Pointage'!$BD$8:$BE$8)</f>
        <v>0</v>
      </c>
      <c r="BO76" s="307">
        <f>SUM('Heures et Indemnites'!$BD$8:$BE$8)</f>
        <v>0</v>
      </c>
      <c r="BP76" s="308">
        <f t="shared" si="46"/>
        <v>0</v>
      </c>
      <c r="BQ76" s="308">
        <f>'Heures Pointage'!$CB$8</f>
        <v>0</v>
      </c>
      <c r="BR76" s="309">
        <f t="shared" ref="BR76" si="64">$BH$1056</f>
        <v>0</v>
      </c>
      <c r="BS76" s="150">
        <f>Prenoms!$C$4</f>
        <v>169</v>
      </c>
      <c r="BT76" s="153"/>
      <c r="BU76" s="323">
        <f>SUM('Heures et Indemnites'!$BD$8:$BE$8)</f>
        <v>0</v>
      </c>
      <c r="BV76" s="236">
        <f>SUM('Heures et Indemnites'!$BD$6:$BE$8)</f>
        <v>0</v>
      </c>
      <c r="BW76" s="323"/>
      <c r="BX76" s="236"/>
      <c r="BY76" s="319"/>
      <c r="BZ76" s="319"/>
      <c r="CA76" s="319"/>
      <c r="CB76" s="319"/>
      <c r="CC76" s="319"/>
      <c r="CD76" s="319"/>
      <c r="CE76" s="319"/>
      <c r="CF76" s="319"/>
      <c r="CG76" s="319"/>
      <c r="CH76" s="319"/>
      <c r="CI76" s="319"/>
      <c r="CJ76" s="319"/>
      <c r="CK76" s="319"/>
      <c r="CL76" s="319"/>
      <c r="CM76" s="319"/>
      <c r="CN76" s="319"/>
      <c r="CO76" s="319"/>
      <c r="CP76" s="319"/>
      <c r="CQ76" s="319"/>
      <c r="CR76" s="319"/>
      <c r="CS76" s="319"/>
      <c r="CT76" s="319"/>
      <c r="CU76" s="319"/>
      <c r="CV76" s="319"/>
      <c r="CW76" s="319"/>
      <c r="CX76" s="319"/>
      <c r="CY76" s="319"/>
      <c r="CZ76" s="319"/>
      <c r="DA76" s="319"/>
      <c r="DB76" s="319"/>
      <c r="DC76" s="319"/>
      <c r="DD76" s="319"/>
      <c r="DE76" s="319"/>
      <c r="DF76" s="319"/>
      <c r="DG76" s="319"/>
      <c r="DH76" s="319"/>
      <c r="DI76" s="319"/>
      <c r="DJ76" s="319"/>
      <c r="DK76" s="319"/>
      <c r="DL76" s="319"/>
      <c r="DM76" s="319"/>
      <c r="DN76" s="319"/>
      <c r="DO76" s="319"/>
      <c r="DP76" s="319"/>
      <c r="DQ76" s="319"/>
      <c r="DR76" s="319"/>
      <c r="DS76" s="319"/>
      <c r="DT76" s="319"/>
      <c r="DU76" s="319"/>
      <c r="DV76" s="319"/>
      <c r="DW76" s="319"/>
      <c r="DX76" s="319"/>
      <c r="DY76" s="319"/>
      <c r="DZ76" s="319"/>
      <c r="EA76" s="319"/>
      <c r="EB76" s="319"/>
      <c r="EC76" s="319"/>
      <c r="ED76" s="319"/>
      <c r="EE76" s="319"/>
      <c r="EF76" s="319"/>
      <c r="EG76" s="319"/>
      <c r="EH76" s="319"/>
      <c r="EI76" s="319"/>
      <c r="EJ76" s="319"/>
      <c r="EK76" s="319"/>
      <c r="EL76" s="319"/>
      <c r="EM76" s="319"/>
      <c r="EN76" s="319"/>
      <c r="EO76" s="319"/>
      <c r="EP76" s="319"/>
      <c r="EQ76" s="319"/>
      <c r="ER76" s="319"/>
      <c r="ES76" s="319"/>
      <c r="ET76" s="319"/>
      <c r="EU76" s="319"/>
      <c r="EV76" s="319"/>
      <c r="EW76" s="319"/>
      <c r="EX76" s="319"/>
      <c r="EY76" s="319"/>
      <c r="EZ76" s="319"/>
      <c r="FA76" s="319"/>
      <c r="FB76" s="319"/>
      <c r="FC76" s="319"/>
      <c r="FD76" s="319"/>
      <c r="FE76" s="319"/>
      <c r="FF76" s="319"/>
      <c r="FG76" s="319"/>
      <c r="FH76" s="319"/>
      <c r="FI76" s="319"/>
      <c r="FJ76" s="319"/>
      <c r="FK76" s="319"/>
      <c r="FL76" s="319"/>
      <c r="FM76" s="319"/>
      <c r="FN76" s="319"/>
      <c r="FO76" s="319"/>
      <c r="FP76" s="319"/>
      <c r="FQ76" s="319"/>
      <c r="FR76" s="319"/>
      <c r="FS76" s="319"/>
      <c r="FT76" s="319"/>
      <c r="FU76" s="319"/>
      <c r="FV76" s="319"/>
      <c r="FW76" s="319"/>
      <c r="FX76" s="319"/>
      <c r="FY76" s="319"/>
      <c r="FZ76" s="319"/>
      <c r="GA76" s="319"/>
      <c r="GB76" s="319"/>
      <c r="GC76" s="319"/>
      <c r="GD76" s="319"/>
      <c r="GE76" s="319"/>
      <c r="GF76" s="319"/>
      <c r="GG76" s="319"/>
      <c r="GH76" s="319"/>
      <c r="GI76" s="319"/>
      <c r="GJ76" s="319"/>
      <c r="GK76" s="319"/>
      <c r="GL76" s="319"/>
      <c r="GM76" s="319"/>
      <c r="GN76" s="319"/>
      <c r="GO76" s="319"/>
      <c r="GP76" s="319"/>
      <c r="GQ76" s="319"/>
      <c r="GR76" s="319"/>
      <c r="GS76" s="319"/>
      <c r="GT76" s="319"/>
      <c r="GU76" s="319"/>
      <c r="GV76" s="319"/>
      <c r="GW76" s="319"/>
      <c r="GX76" s="319"/>
      <c r="GY76" s="319"/>
      <c r="GZ76" s="319"/>
      <c r="HA76" s="319"/>
      <c r="HB76" s="319"/>
      <c r="HC76" s="319"/>
      <c r="HD76" s="319"/>
      <c r="HE76" s="319"/>
      <c r="HF76" s="319"/>
      <c r="HG76" s="319"/>
      <c r="HH76" s="319"/>
      <c r="HI76" s="319"/>
      <c r="HJ76" s="319"/>
      <c r="HK76" s="319"/>
      <c r="HL76" s="319"/>
      <c r="HM76" s="319"/>
      <c r="HN76" s="319"/>
      <c r="HO76" s="319"/>
      <c r="HP76" s="319"/>
      <c r="HQ76" s="319"/>
      <c r="HR76" s="319"/>
      <c r="HS76" s="319"/>
      <c r="HT76" s="319"/>
      <c r="HU76" s="319"/>
      <c r="HV76" s="319"/>
      <c r="HW76" s="319"/>
      <c r="HX76" s="319"/>
      <c r="HY76" s="319"/>
      <c r="HZ76" s="319"/>
      <c r="IA76" s="319"/>
      <c r="IB76" s="319"/>
      <c r="IC76" s="319"/>
      <c r="ID76" s="319"/>
      <c r="IE76" s="319"/>
      <c r="IF76" s="319"/>
      <c r="IG76" s="319"/>
      <c r="IH76" s="319"/>
      <c r="II76" s="319"/>
      <c r="IJ76" s="319"/>
      <c r="IK76" s="319"/>
      <c r="IL76" s="319"/>
      <c r="IM76" s="319"/>
      <c r="IN76" s="319"/>
      <c r="IO76" s="319"/>
      <c r="IP76" s="319"/>
      <c r="IQ76" s="319"/>
      <c r="IR76" s="319"/>
      <c r="IS76" s="319"/>
      <c r="IT76" s="319"/>
      <c r="IU76" s="319"/>
      <c r="IV76" s="319"/>
      <c r="IW76" s="319"/>
      <c r="IX76" s="319"/>
      <c r="IY76" s="319"/>
      <c r="IZ76" s="319"/>
      <c r="JA76" s="319"/>
      <c r="JB76" s="319"/>
      <c r="JC76" s="319"/>
      <c r="JD76" s="319"/>
      <c r="JE76" s="319"/>
      <c r="JF76" s="319"/>
      <c r="JG76" s="319"/>
      <c r="JH76" s="319"/>
      <c r="JI76" s="319"/>
      <c r="JJ76" s="319"/>
      <c r="JK76" s="319"/>
      <c r="JL76" s="319"/>
      <c r="JM76" s="319"/>
      <c r="JN76" s="319"/>
      <c r="JO76" s="319"/>
      <c r="JP76" s="319"/>
      <c r="JQ76" s="319"/>
      <c r="JR76" s="319"/>
      <c r="JS76" s="319"/>
      <c r="JT76" s="319"/>
      <c r="JU76" s="319"/>
      <c r="JV76" s="319"/>
      <c r="JW76" s="319"/>
      <c r="JX76" s="319"/>
      <c r="JY76" s="319"/>
      <c r="JZ76" s="319"/>
      <c r="KA76" s="319"/>
      <c r="KB76" s="319"/>
      <c r="KC76" s="319"/>
      <c r="KD76" s="319"/>
      <c r="KE76" s="319"/>
      <c r="KF76" s="319"/>
      <c r="KG76" s="319"/>
      <c r="KH76" s="319"/>
      <c r="KI76" s="319"/>
      <c r="KJ76" s="319"/>
      <c r="KK76" s="319"/>
      <c r="KL76" s="319"/>
      <c r="KM76" s="319"/>
      <c r="KN76" s="319"/>
      <c r="KO76" s="319"/>
      <c r="KP76" s="319"/>
      <c r="KQ76" s="319"/>
      <c r="KR76" s="319"/>
      <c r="KS76" s="319"/>
      <c r="KT76" s="319"/>
      <c r="KU76" s="319"/>
      <c r="KV76" s="319"/>
      <c r="KW76" s="319"/>
      <c r="KX76" s="319"/>
      <c r="KY76" s="319"/>
      <c r="KZ76" s="319"/>
      <c r="LA76" s="319"/>
      <c r="LB76" s="319"/>
      <c r="LC76" s="319"/>
      <c r="LD76" s="319"/>
      <c r="LE76" s="319"/>
      <c r="LF76" s="319"/>
      <c r="LG76" s="319"/>
      <c r="LH76" s="319"/>
      <c r="LI76" s="319"/>
      <c r="LJ76" s="319"/>
      <c r="LK76" s="319"/>
      <c r="LL76" s="319"/>
      <c r="LM76" s="319"/>
      <c r="LN76" s="319"/>
      <c r="LO76" s="319"/>
      <c r="LP76" s="319"/>
      <c r="LQ76" s="319"/>
      <c r="LR76" s="319"/>
      <c r="LS76" s="319"/>
      <c r="LT76" s="319"/>
      <c r="LU76" s="319"/>
      <c r="LV76" s="319"/>
      <c r="LW76" s="319"/>
      <c r="LX76" s="319"/>
      <c r="LY76" s="319"/>
      <c r="LZ76" s="319"/>
      <c r="MA76" s="319"/>
      <c r="MB76" s="319"/>
      <c r="MC76" s="319"/>
      <c r="MD76" s="319"/>
      <c r="ME76" s="319"/>
      <c r="MF76" s="319"/>
      <c r="MG76" s="319"/>
      <c r="MH76" s="319"/>
      <c r="MI76" s="319"/>
      <c r="MJ76" s="319"/>
      <c r="MK76" s="319"/>
      <c r="ML76" s="319"/>
      <c r="MM76" s="319"/>
      <c r="MN76" s="319"/>
      <c r="MO76" s="319"/>
      <c r="MP76" s="319"/>
      <c r="MQ76" s="319"/>
      <c r="MS76" s="241"/>
      <c r="MT76" s="362">
        <f t="shared" si="62"/>
        <v>0</v>
      </c>
      <c r="MU76" s="363">
        <f t="shared" si="48"/>
        <v>0</v>
      </c>
      <c r="MV76" s="363">
        <f t="shared" si="49"/>
        <v>0</v>
      </c>
      <c r="MW76" s="363"/>
      <c r="MX76" s="363">
        <f t="shared" si="50"/>
        <v>0</v>
      </c>
      <c r="MY76" s="363"/>
      <c r="MZ76" s="363">
        <f t="shared" si="51"/>
        <v>0</v>
      </c>
      <c r="NA76" s="363"/>
      <c r="NB76" s="363">
        <f t="shared" si="52"/>
        <v>0</v>
      </c>
      <c r="NC76" s="363"/>
      <c r="ND76" s="363">
        <f t="shared" si="53"/>
        <v>0</v>
      </c>
      <c r="NE76" s="363"/>
      <c r="NF76" s="363">
        <f t="shared" si="54"/>
        <v>0</v>
      </c>
      <c r="NG76" s="363"/>
      <c r="NH76" s="363">
        <f t="shared" si="55"/>
        <v>0</v>
      </c>
      <c r="NI76" s="363"/>
      <c r="NJ76" s="363">
        <f t="shared" si="56"/>
        <v>0</v>
      </c>
      <c r="NK76" s="363"/>
      <c r="NL76" s="363">
        <f t="shared" si="63"/>
        <v>0</v>
      </c>
      <c r="NM76" s="364"/>
      <c r="NN76" s="370"/>
      <c r="NR76" s="318">
        <f>IF(SUM(W76:AD76)&gt;0,1,0)</f>
        <v>0</v>
      </c>
      <c r="NS76" s="318">
        <f t="shared" si="58"/>
        <v>0</v>
      </c>
      <c r="NT76" s="318">
        <f t="shared" si="59"/>
        <v>0</v>
      </c>
    </row>
    <row r="77" spans="1:384" s="318" customFormat="1" ht="10.199999999999999" customHeight="1" x14ac:dyDescent="0.3">
      <c r="A77" s="25"/>
      <c r="B77" s="389"/>
      <c r="C77" s="424"/>
      <c r="D77" s="15"/>
      <c r="E77" s="398" t="str">
        <f>IFERROR(G89*'Chiffres et fonctions'!$J$6,"CA à Produire")</f>
        <v>CA à Produire</v>
      </c>
      <c r="F77" s="398"/>
      <c r="G77" s="398"/>
      <c r="H77" s="399"/>
      <c r="I77" s="394" t="str">
        <f>Prenoms!$B$5</f>
        <v>pompeo</v>
      </c>
      <c r="J77" s="395"/>
      <c r="K77" s="395"/>
      <c r="L77" s="395"/>
      <c r="M77" s="395"/>
      <c r="N77" s="81" t="str">
        <f>IF(NL77&lt;&gt;0,"",IF(Conges!H39=0,"",Conges!H39))</f>
        <v/>
      </c>
      <c r="O77" s="82"/>
      <c r="P77" s="83"/>
      <c r="Q77" s="83"/>
      <c r="R77" s="83"/>
      <c r="S77" s="83"/>
      <c r="T77" s="83"/>
      <c r="U77" s="83"/>
      <c r="V77" s="84"/>
      <c r="W77" s="83"/>
      <c r="X77" s="83"/>
      <c r="Y77" s="83"/>
      <c r="Z77" s="83"/>
      <c r="AA77" s="83"/>
      <c r="AB77" s="83"/>
      <c r="AC77" s="83"/>
      <c r="AD77" s="83"/>
      <c r="AE77" s="82"/>
      <c r="AF77" s="83"/>
      <c r="AG77" s="83"/>
      <c r="AH77" s="83"/>
      <c r="AI77" s="83"/>
      <c r="AJ77" s="84"/>
      <c r="AK77" s="83"/>
      <c r="AL77" s="83"/>
      <c r="AM77" s="83"/>
      <c r="AN77" s="83"/>
      <c r="AO77" s="83"/>
      <c r="AP77" s="83"/>
      <c r="AQ77" s="83"/>
      <c r="AR77" s="83"/>
      <c r="AS77" s="83"/>
      <c r="AT77" s="83"/>
      <c r="AU77" s="82"/>
      <c r="AV77" s="83"/>
      <c r="AW77" s="83"/>
      <c r="AX77" s="83"/>
      <c r="AY77" s="83"/>
      <c r="AZ77" s="83"/>
      <c r="BA77" s="83"/>
      <c r="BB77" s="84"/>
      <c r="BC77" s="85">
        <f>IF(NL77&lt;&gt;0,(IF(Conges!H$39=0,0,3)),0)</f>
        <v>0</v>
      </c>
      <c r="BD77" s="417"/>
      <c r="BE77" s="390">
        <f>IF(OR(Conges!H$39="A",Conges!H$39="V"),Prenoms!L$5,NL77)</f>
        <v>0</v>
      </c>
      <c r="BF77" s="391"/>
      <c r="BG77" s="286"/>
      <c r="BH77" s="287">
        <f t="shared" si="42"/>
        <v>0</v>
      </c>
      <c r="BI77" s="288" t="str">
        <f t="shared" si="43"/>
        <v/>
      </c>
      <c r="BJ77" s="300">
        <v>16.354838709677416</v>
      </c>
      <c r="BK77" s="301">
        <f t="shared" si="60"/>
        <v>-16.354838709677416</v>
      </c>
      <c r="BL77" s="302">
        <f t="shared" si="44"/>
        <v>0</v>
      </c>
      <c r="BM77" s="302">
        <f t="shared" si="45"/>
        <v>0</v>
      </c>
      <c r="BN77" s="302">
        <f>SUM('Heures Pointage'!$CD$8:$CE$8)</f>
        <v>0</v>
      </c>
      <c r="BO77" s="302">
        <f>SUM('Heures et Indemnites'!$CD$8:$CE$8)</f>
        <v>0</v>
      </c>
      <c r="BP77" s="303">
        <f t="shared" si="46"/>
        <v>0</v>
      </c>
      <c r="BQ77" s="303">
        <f>'Heures Pointage'!$DB$8</f>
        <v>0</v>
      </c>
      <c r="BR77" s="304">
        <f t="shared" ref="BR77" si="65">$BH$1057</f>
        <v>0</v>
      </c>
      <c r="BS77" s="149">
        <f>Prenoms!$C$5</f>
        <v>169</v>
      </c>
      <c r="BT77" s="180"/>
      <c r="BU77" s="324">
        <f>SUM('Heures et Indemnites'!$CD$8:$CE$8)</f>
        <v>0</v>
      </c>
      <c r="BV77" s="235">
        <f>SUM('Heures et Indemnites'!$CD$6:$CE$8)</f>
        <v>0</v>
      </c>
      <c r="BW77" s="324"/>
      <c r="BX77" s="235"/>
      <c r="BY77" s="319"/>
      <c r="BZ77" s="319"/>
      <c r="CA77" s="319"/>
      <c r="CB77" s="319"/>
      <c r="CC77" s="319"/>
      <c r="CD77" s="319"/>
      <c r="CE77" s="319"/>
      <c r="CF77" s="319"/>
      <c r="CG77" s="319"/>
      <c r="CH77" s="319"/>
      <c r="CI77" s="319"/>
      <c r="CJ77" s="319"/>
      <c r="CK77" s="319"/>
      <c r="CL77" s="319"/>
      <c r="CM77" s="319"/>
      <c r="CN77" s="319"/>
      <c r="CO77" s="319"/>
      <c r="CP77" s="319"/>
      <c r="CQ77" s="319"/>
      <c r="CR77" s="319"/>
      <c r="CS77" s="319"/>
      <c r="CT77" s="319"/>
      <c r="CU77" s="319"/>
      <c r="CV77" s="319"/>
      <c r="CW77" s="319"/>
      <c r="CX77" s="319"/>
      <c r="CY77" s="319"/>
      <c r="CZ77" s="319"/>
      <c r="DA77" s="319"/>
      <c r="DB77" s="319"/>
      <c r="DC77" s="319"/>
      <c r="DD77" s="319"/>
      <c r="DE77" s="319"/>
      <c r="DF77" s="319"/>
      <c r="DG77" s="319"/>
      <c r="DH77" s="319"/>
      <c r="DI77" s="319"/>
      <c r="DJ77" s="319"/>
      <c r="DK77" s="319"/>
      <c r="DL77" s="319"/>
      <c r="DM77" s="319"/>
      <c r="DN77" s="319"/>
      <c r="DO77" s="319"/>
      <c r="DP77" s="319"/>
      <c r="DQ77" s="319"/>
      <c r="DR77" s="319"/>
      <c r="DS77" s="319"/>
      <c r="DT77" s="319"/>
      <c r="DU77" s="319"/>
      <c r="DV77" s="319"/>
      <c r="DW77" s="319"/>
      <c r="DX77" s="319"/>
      <c r="DY77" s="319"/>
      <c r="DZ77" s="319"/>
      <c r="EA77" s="319"/>
      <c r="EB77" s="319"/>
      <c r="EC77" s="319"/>
      <c r="ED77" s="319"/>
      <c r="EE77" s="319"/>
      <c r="EF77" s="319"/>
      <c r="EG77" s="319"/>
      <c r="EH77" s="319"/>
      <c r="EI77" s="319"/>
      <c r="EJ77" s="319"/>
      <c r="EK77" s="319"/>
      <c r="EL77" s="319"/>
      <c r="EM77" s="319"/>
      <c r="EN77" s="319"/>
      <c r="EO77" s="319"/>
      <c r="EP77" s="319"/>
      <c r="EQ77" s="319"/>
      <c r="ER77" s="319"/>
      <c r="ES77" s="319"/>
      <c r="ET77" s="319"/>
      <c r="EU77" s="319"/>
      <c r="EV77" s="319"/>
      <c r="EW77" s="319"/>
      <c r="EX77" s="319"/>
      <c r="EY77" s="319"/>
      <c r="EZ77" s="319"/>
      <c r="FA77" s="319"/>
      <c r="FB77" s="319"/>
      <c r="FC77" s="319"/>
      <c r="FD77" s="319"/>
      <c r="FE77" s="319"/>
      <c r="FF77" s="319"/>
      <c r="FG77" s="319"/>
      <c r="FH77" s="319"/>
      <c r="FI77" s="319"/>
      <c r="FJ77" s="319"/>
      <c r="FK77" s="319"/>
      <c r="FL77" s="319"/>
      <c r="FM77" s="319"/>
      <c r="FN77" s="319"/>
      <c r="FO77" s="319"/>
      <c r="FP77" s="319"/>
      <c r="FQ77" s="319"/>
      <c r="FR77" s="319"/>
      <c r="FS77" s="319"/>
      <c r="FT77" s="319"/>
      <c r="FU77" s="319"/>
      <c r="FV77" s="319"/>
      <c r="FW77" s="319"/>
      <c r="FX77" s="319"/>
      <c r="FY77" s="319"/>
      <c r="FZ77" s="319"/>
      <c r="GA77" s="319"/>
      <c r="GB77" s="319"/>
      <c r="GC77" s="319"/>
      <c r="GD77" s="319"/>
      <c r="GE77" s="319"/>
      <c r="GF77" s="319"/>
      <c r="GG77" s="319"/>
      <c r="GH77" s="319"/>
      <c r="GI77" s="319"/>
      <c r="GJ77" s="319"/>
      <c r="GK77" s="319"/>
      <c r="GL77" s="319"/>
      <c r="GM77" s="319"/>
      <c r="GN77" s="319"/>
      <c r="GO77" s="319"/>
      <c r="GP77" s="319"/>
      <c r="GQ77" s="319"/>
      <c r="GR77" s="319"/>
      <c r="GS77" s="319"/>
      <c r="GT77" s="319"/>
      <c r="GU77" s="319"/>
      <c r="GV77" s="319"/>
      <c r="GW77" s="319"/>
      <c r="GX77" s="319"/>
      <c r="GY77" s="319"/>
      <c r="GZ77" s="319"/>
      <c r="HA77" s="319"/>
      <c r="HB77" s="319"/>
      <c r="HC77" s="319"/>
      <c r="HD77" s="319"/>
      <c r="HE77" s="319"/>
      <c r="HF77" s="319"/>
      <c r="HG77" s="319"/>
      <c r="HH77" s="319"/>
      <c r="HI77" s="319"/>
      <c r="HJ77" s="319"/>
      <c r="HK77" s="319"/>
      <c r="HL77" s="319"/>
      <c r="HM77" s="319"/>
      <c r="HN77" s="319"/>
      <c r="HO77" s="319"/>
      <c r="HP77" s="319"/>
      <c r="HQ77" s="319"/>
      <c r="HR77" s="319"/>
      <c r="HS77" s="319"/>
      <c r="HT77" s="319"/>
      <c r="HU77" s="319"/>
      <c r="HV77" s="319"/>
      <c r="HW77" s="319"/>
      <c r="HX77" s="319"/>
      <c r="HY77" s="319"/>
      <c r="HZ77" s="319"/>
      <c r="IA77" s="319"/>
      <c r="IB77" s="319"/>
      <c r="IC77" s="319"/>
      <c r="ID77" s="319"/>
      <c r="IE77" s="319"/>
      <c r="IF77" s="319"/>
      <c r="IG77" s="319"/>
      <c r="IH77" s="319"/>
      <c r="II77" s="319"/>
      <c r="IJ77" s="319"/>
      <c r="IK77" s="319"/>
      <c r="IL77" s="319"/>
      <c r="IM77" s="319"/>
      <c r="IN77" s="319"/>
      <c r="IO77" s="319"/>
      <c r="IP77" s="319"/>
      <c r="IQ77" s="319"/>
      <c r="IR77" s="319"/>
      <c r="IS77" s="319"/>
      <c r="IT77" s="319"/>
      <c r="IU77" s="319"/>
      <c r="IV77" s="319"/>
      <c r="IW77" s="319"/>
      <c r="IX77" s="319"/>
      <c r="IY77" s="319"/>
      <c r="IZ77" s="319"/>
      <c r="JA77" s="319"/>
      <c r="JB77" s="319"/>
      <c r="JC77" s="319"/>
      <c r="JD77" s="319"/>
      <c r="JE77" s="319"/>
      <c r="JF77" s="319"/>
      <c r="JG77" s="319"/>
      <c r="JH77" s="319"/>
      <c r="JI77" s="319"/>
      <c r="JJ77" s="319"/>
      <c r="JK77" s="319"/>
      <c r="JL77" s="319"/>
      <c r="JM77" s="319"/>
      <c r="JN77" s="319"/>
      <c r="JO77" s="319"/>
      <c r="JP77" s="319"/>
      <c r="JQ77" s="319"/>
      <c r="JR77" s="319"/>
      <c r="JS77" s="319"/>
      <c r="JT77" s="319"/>
      <c r="JU77" s="319"/>
      <c r="JV77" s="319"/>
      <c r="JW77" s="319"/>
      <c r="JX77" s="319"/>
      <c r="JY77" s="319"/>
      <c r="JZ77" s="319"/>
      <c r="KA77" s="319"/>
      <c r="KB77" s="319"/>
      <c r="KC77" s="319"/>
      <c r="KD77" s="319"/>
      <c r="KE77" s="319"/>
      <c r="KF77" s="319"/>
      <c r="KG77" s="319"/>
      <c r="KH77" s="319"/>
      <c r="KI77" s="319"/>
      <c r="KJ77" s="319"/>
      <c r="KK77" s="319"/>
      <c r="KL77" s="319"/>
      <c r="KM77" s="319"/>
      <c r="KN77" s="319"/>
      <c r="KO77" s="319"/>
      <c r="KP77" s="319"/>
      <c r="KQ77" s="319"/>
      <c r="KR77" s="319"/>
      <c r="KS77" s="319"/>
      <c r="KT77" s="319"/>
      <c r="KU77" s="319"/>
      <c r="KV77" s="319"/>
      <c r="KW77" s="319"/>
      <c r="KX77" s="319"/>
      <c r="KY77" s="319"/>
      <c r="KZ77" s="319"/>
      <c r="LA77" s="319"/>
      <c r="LB77" s="319"/>
      <c r="LC77" s="319"/>
      <c r="LD77" s="319"/>
      <c r="LE77" s="319"/>
      <c r="LF77" s="319"/>
      <c r="LG77" s="319"/>
      <c r="LH77" s="319"/>
      <c r="LI77" s="319"/>
      <c r="LJ77" s="319"/>
      <c r="LK77" s="319"/>
      <c r="LL77" s="319"/>
      <c r="LM77" s="319"/>
      <c r="LN77" s="319"/>
      <c r="LO77" s="319"/>
      <c r="LP77" s="319"/>
      <c r="LQ77" s="319"/>
      <c r="LR77" s="319"/>
      <c r="LS77" s="319"/>
      <c r="LT77" s="319"/>
      <c r="LU77" s="319"/>
      <c r="LV77" s="319"/>
      <c r="LW77" s="319"/>
      <c r="LX77" s="319"/>
      <c r="LY77" s="319"/>
      <c r="LZ77" s="319"/>
      <c r="MA77" s="319"/>
      <c r="MB77" s="319"/>
      <c r="MC77" s="319"/>
      <c r="MD77" s="319"/>
      <c r="ME77" s="319"/>
      <c r="MF77" s="319"/>
      <c r="MG77" s="319"/>
      <c r="MH77" s="319"/>
      <c r="MI77" s="319"/>
      <c r="MJ77" s="319"/>
      <c r="MK77" s="319"/>
      <c r="ML77" s="319"/>
      <c r="MM77" s="319"/>
      <c r="MN77" s="319"/>
      <c r="MO77" s="319"/>
      <c r="MP77" s="319"/>
      <c r="MQ77" s="319"/>
      <c r="MS77" s="241"/>
      <c r="MT77" s="373">
        <f t="shared" si="62"/>
        <v>0</v>
      </c>
      <c r="MU77" s="365">
        <f t="shared" si="48"/>
        <v>0</v>
      </c>
      <c r="MV77" s="365">
        <f t="shared" si="49"/>
        <v>0</v>
      </c>
      <c r="MW77" s="365"/>
      <c r="MX77" s="365">
        <f t="shared" si="50"/>
        <v>0</v>
      </c>
      <c r="MY77" s="365"/>
      <c r="MZ77" s="365">
        <f t="shared" si="51"/>
        <v>0</v>
      </c>
      <c r="NA77" s="365"/>
      <c r="NB77" s="365">
        <f t="shared" si="52"/>
        <v>0</v>
      </c>
      <c r="NC77" s="365"/>
      <c r="ND77" s="365">
        <f t="shared" si="53"/>
        <v>0</v>
      </c>
      <c r="NE77" s="365"/>
      <c r="NF77" s="365">
        <f t="shared" si="54"/>
        <v>0</v>
      </c>
      <c r="NG77" s="365"/>
      <c r="NH77" s="365">
        <f t="shared" si="55"/>
        <v>0</v>
      </c>
      <c r="NI77" s="365"/>
      <c r="NJ77" s="365">
        <f t="shared" si="56"/>
        <v>0</v>
      </c>
      <c r="NK77" s="365"/>
      <c r="NL77" s="365">
        <f t="shared" si="63"/>
        <v>0</v>
      </c>
      <c r="NM77" s="366"/>
      <c r="NN77" s="370"/>
      <c r="NR77" s="318">
        <f t="shared" si="57"/>
        <v>0</v>
      </c>
      <c r="NS77" s="318">
        <f t="shared" si="58"/>
        <v>0</v>
      </c>
      <c r="NT77" s="318">
        <f t="shared" si="59"/>
        <v>0</v>
      </c>
    </row>
    <row r="78" spans="1:384" s="318" customFormat="1" ht="10.199999999999999" customHeight="1" x14ac:dyDescent="0.3">
      <c r="A78" s="25"/>
      <c r="B78" s="389"/>
      <c r="C78" s="424"/>
      <c r="D78" s="15"/>
      <c r="E78" s="398"/>
      <c r="F78" s="398"/>
      <c r="G78" s="398"/>
      <c r="H78" s="399"/>
      <c r="I78" s="381" t="str">
        <f>Prenoms!$B$6</f>
        <v>vaness</v>
      </c>
      <c r="J78" s="382"/>
      <c r="K78" s="382"/>
      <c r="L78" s="382"/>
      <c r="M78" s="382"/>
      <c r="N78" s="68" t="str">
        <f>IF(NL78&lt;&gt;0,"",IF(Conges!H40=0,"",Conges!H40))</f>
        <v/>
      </c>
      <c r="O78" s="69"/>
      <c r="P78" s="70"/>
      <c r="Q78" s="70"/>
      <c r="R78" s="70"/>
      <c r="S78" s="70"/>
      <c r="T78" s="70"/>
      <c r="U78" s="70"/>
      <c r="V78" s="71"/>
      <c r="W78" s="70"/>
      <c r="X78" s="70"/>
      <c r="Y78" s="70"/>
      <c r="Z78" s="70"/>
      <c r="AA78" s="70"/>
      <c r="AB78" s="70"/>
      <c r="AC78" s="70"/>
      <c r="AD78" s="70"/>
      <c r="AE78" s="69"/>
      <c r="AF78" s="70"/>
      <c r="AG78" s="70"/>
      <c r="AH78" s="70"/>
      <c r="AI78" s="70"/>
      <c r="AJ78" s="71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69"/>
      <c r="AV78" s="70"/>
      <c r="AW78" s="70"/>
      <c r="AX78" s="70"/>
      <c r="AY78" s="70"/>
      <c r="AZ78" s="70"/>
      <c r="BA78" s="70"/>
      <c r="BB78" s="71"/>
      <c r="BC78" s="72">
        <f>IF(NL78&lt;&gt;0,(IF(Conges!H$40=0,0,3)),0)</f>
        <v>0</v>
      </c>
      <c r="BD78" s="417"/>
      <c r="BE78" s="392">
        <f>IF(OR(Conges!H$40="A",Conges!H$40="V"),Prenoms!L$6,NL78)</f>
        <v>0</v>
      </c>
      <c r="BF78" s="393"/>
      <c r="BG78" s="289"/>
      <c r="BH78" s="290">
        <f t="shared" si="42"/>
        <v>0</v>
      </c>
      <c r="BI78" s="291" t="str">
        <f t="shared" si="43"/>
        <v/>
      </c>
      <c r="BJ78" s="305">
        <v>16.354838709677416</v>
      </c>
      <c r="BK78" s="306">
        <f t="shared" si="60"/>
        <v>-16.354838709677416</v>
      </c>
      <c r="BL78" s="307">
        <f t="shared" si="44"/>
        <v>0</v>
      </c>
      <c r="BM78" s="307">
        <f t="shared" si="45"/>
        <v>0</v>
      </c>
      <c r="BN78" s="307">
        <f>SUM('Heures Pointage'!$DD$8:$DE$8)</f>
        <v>0</v>
      </c>
      <c r="BO78" s="307">
        <f>SUM('Heures et Indemnites'!$DD$8:$DE$8)</f>
        <v>0</v>
      </c>
      <c r="BP78" s="308">
        <f t="shared" si="46"/>
        <v>0</v>
      </c>
      <c r="BQ78" s="308">
        <f>'Heures Pointage'!$EB$8</f>
        <v>0</v>
      </c>
      <c r="BR78" s="309">
        <f t="shared" ref="BR78" si="66">$BH$1058</f>
        <v>0</v>
      </c>
      <c r="BS78" s="150">
        <f>Prenoms!$C$6</f>
        <v>169</v>
      </c>
      <c r="BT78" s="153"/>
      <c r="BU78" s="323">
        <f>SUM('Heures et Indemnites'!$DD$8:$DE$8)</f>
        <v>0</v>
      </c>
      <c r="BV78" s="236">
        <f>SUM('Heures et Indemnites'!$DD$6:$DE$8)</f>
        <v>0</v>
      </c>
      <c r="BW78" s="323"/>
      <c r="BX78" s="236"/>
      <c r="BY78" s="319"/>
      <c r="BZ78" s="319"/>
      <c r="CA78" s="319"/>
      <c r="CB78" s="319"/>
      <c r="CC78" s="319"/>
      <c r="CD78" s="319"/>
      <c r="CE78" s="319"/>
      <c r="CF78" s="319"/>
      <c r="CG78" s="319"/>
      <c r="CH78" s="319"/>
      <c r="CI78" s="319"/>
      <c r="CJ78" s="319"/>
      <c r="CK78" s="319"/>
      <c r="CL78" s="319"/>
      <c r="CM78" s="319"/>
      <c r="CN78" s="319"/>
      <c r="CO78" s="319"/>
      <c r="CP78" s="319"/>
      <c r="CQ78" s="319"/>
      <c r="CR78" s="319"/>
      <c r="CS78" s="319"/>
      <c r="CT78" s="319"/>
      <c r="CU78" s="319"/>
      <c r="CV78" s="319"/>
      <c r="CW78" s="319"/>
      <c r="CX78" s="319"/>
      <c r="CY78" s="319"/>
      <c r="CZ78" s="319"/>
      <c r="DA78" s="319"/>
      <c r="DB78" s="319"/>
      <c r="DC78" s="319"/>
      <c r="DD78" s="319"/>
      <c r="DE78" s="319"/>
      <c r="DF78" s="319"/>
      <c r="DG78" s="319"/>
      <c r="DH78" s="319"/>
      <c r="DI78" s="319"/>
      <c r="DJ78" s="319"/>
      <c r="DK78" s="319"/>
      <c r="DL78" s="319"/>
      <c r="DM78" s="319"/>
      <c r="DN78" s="319"/>
      <c r="DO78" s="319"/>
      <c r="DP78" s="319"/>
      <c r="DQ78" s="319"/>
      <c r="DR78" s="319"/>
      <c r="DS78" s="319"/>
      <c r="DT78" s="319"/>
      <c r="DU78" s="319"/>
      <c r="DV78" s="319"/>
      <c r="DW78" s="319"/>
      <c r="DX78" s="319"/>
      <c r="DY78" s="319"/>
      <c r="DZ78" s="319"/>
      <c r="EA78" s="319"/>
      <c r="EB78" s="319"/>
      <c r="EC78" s="319"/>
      <c r="ED78" s="319"/>
      <c r="EE78" s="319"/>
      <c r="EF78" s="319"/>
      <c r="EG78" s="319"/>
      <c r="EH78" s="319"/>
      <c r="EI78" s="319"/>
      <c r="EJ78" s="319"/>
      <c r="EK78" s="319"/>
      <c r="EL78" s="319"/>
      <c r="EM78" s="319"/>
      <c r="EN78" s="319"/>
      <c r="EO78" s="319"/>
      <c r="EP78" s="319"/>
      <c r="EQ78" s="319"/>
      <c r="ER78" s="319"/>
      <c r="ES78" s="319"/>
      <c r="ET78" s="319"/>
      <c r="EU78" s="319"/>
      <c r="EV78" s="319"/>
      <c r="EW78" s="319"/>
      <c r="EX78" s="319"/>
      <c r="EY78" s="319"/>
      <c r="EZ78" s="319"/>
      <c r="FA78" s="319"/>
      <c r="FB78" s="319"/>
      <c r="FC78" s="319"/>
      <c r="FD78" s="319"/>
      <c r="FE78" s="319"/>
      <c r="FF78" s="319"/>
      <c r="FG78" s="319"/>
      <c r="FH78" s="319"/>
      <c r="FI78" s="319"/>
      <c r="FJ78" s="319"/>
      <c r="FK78" s="319"/>
      <c r="FL78" s="319"/>
      <c r="FM78" s="319"/>
      <c r="FN78" s="319"/>
      <c r="FO78" s="319"/>
      <c r="FP78" s="319"/>
      <c r="FQ78" s="319"/>
      <c r="FR78" s="319"/>
      <c r="FS78" s="319"/>
      <c r="FT78" s="319"/>
      <c r="FU78" s="319"/>
      <c r="FV78" s="319"/>
      <c r="FW78" s="319"/>
      <c r="FX78" s="319"/>
      <c r="FY78" s="319"/>
      <c r="FZ78" s="319"/>
      <c r="GA78" s="319"/>
      <c r="GB78" s="319"/>
      <c r="GC78" s="319"/>
      <c r="GD78" s="319"/>
      <c r="GE78" s="319"/>
      <c r="GF78" s="319"/>
      <c r="GG78" s="319"/>
      <c r="GH78" s="319"/>
      <c r="GI78" s="319"/>
      <c r="GJ78" s="319"/>
      <c r="GK78" s="319"/>
      <c r="GL78" s="319"/>
      <c r="GM78" s="319"/>
      <c r="GN78" s="319"/>
      <c r="GO78" s="319"/>
      <c r="GP78" s="319"/>
      <c r="GQ78" s="319"/>
      <c r="GR78" s="319"/>
      <c r="GS78" s="319"/>
      <c r="GT78" s="319"/>
      <c r="GU78" s="319"/>
      <c r="GV78" s="319"/>
      <c r="GW78" s="319"/>
      <c r="GX78" s="319"/>
      <c r="GY78" s="319"/>
      <c r="GZ78" s="319"/>
      <c r="HA78" s="319"/>
      <c r="HB78" s="319"/>
      <c r="HC78" s="319"/>
      <c r="HD78" s="319"/>
      <c r="HE78" s="319"/>
      <c r="HF78" s="319"/>
      <c r="HG78" s="319"/>
      <c r="HH78" s="319"/>
      <c r="HI78" s="319"/>
      <c r="HJ78" s="319"/>
      <c r="HK78" s="319"/>
      <c r="HL78" s="319"/>
      <c r="HM78" s="319"/>
      <c r="HN78" s="319"/>
      <c r="HO78" s="319"/>
      <c r="HP78" s="319"/>
      <c r="HQ78" s="319"/>
      <c r="HR78" s="319"/>
      <c r="HS78" s="319"/>
      <c r="HT78" s="319"/>
      <c r="HU78" s="319"/>
      <c r="HV78" s="319"/>
      <c r="HW78" s="319"/>
      <c r="HX78" s="319"/>
      <c r="HY78" s="319"/>
      <c r="HZ78" s="319"/>
      <c r="IA78" s="319"/>
      <c r="IB78" s="319"/>
      <c r="IC78" s="319"/>
      <c r="ID78" s="319"/>
      <c r="IE78" s="319"/>
      <c r="IF78" s="319"/>
      <c r="IG78" s="319"/>
      <c r="IH78" s="319"/>
      <c r="II78" s="319"/>
      <c r="IJ78" s="319"/>
      <c r="IK78" s="319"/>
      <c r="IL78" s="319"/>
      <c r="IM78" s="319"/>
      <c r="IN78" s="319"/>
      <c r="IO78" s="319"/>
      <c r="IP78" s="319"/>
      <c r="IQ78" s="319"/>
      <c r="IR78" s="319"/>
      <c r="IS78" s="319"/>
      <c r="IT78" s="319"/>
      <c r="IU78" s="319"/>
      <c r="IV78" s="319"/>
      <c r="IW78" s="319"/>
      <c r="IX78" s="319"/>
      <c r="IY78" s="319"/>
      <c r="IZ78" s="319"/>
      <c r="JA78" s="319"/>
      <c r="JB78" s="319"/>
      <c r="JC78" s="319"/>
      <c r="JD78" s="319"/>
      <c r="JE78" s="319"/>
      <c r="JF78" s="319"/>
      <c r="JG78" s="319"/>
      <c r="JH78" s="319"/>
      <c r="JI78" s="319"/>
      <c r="JJ78" s="319"/>
      <c r="JK78" s="319"/>
      <c r="JL78" s="319"/>
      <c r="JM78" s="319"/>
      <c r="JN78" s="319"/>
      <c r="JO78" s="319"/>
      <c r="JP78" s="319"/>
      <c r="JQ78" s="319"/>
      <c r="JR78" s="319"/>
      <c r="JS78" s="319"/>
      <c r="JT78" s="319"/>
      <c r="JU78" s="319"/>
      <c r="JV78" s="319"/>
      <c r="JW78" s="319"/>
      <c r="JX78" s="319"/>
      <c r="JY78" s="319"/>
      <c r="JZ78" s="319"/>
      <c r="KA78" s="319"/>
      <c r="KB78" s="319"/>
      <c r="KC78" s="319"/>
      <c r="KD78" s="319"/>
      <c r="KE78" s="319"/>
      <c r="KF78" s="319"/>
      <c r="KG78" s="319"/>
      <c r="KH78" s="319"/>
      <c r="KI78" s="319"/>
      <c r="KJ78" s="319"/>
      <c r="KK78" s="319"/>
      <c r="KL78" s="319"/>
      <c r="KM78" s="319"/>
      <c r="KN78" s="319"/>
      <c r="KO78" s="319"/>
      <c r="KP78" s="319"/>
      <c r="KQ78" s="319"/>
      <c r="KR78" s="319"/>
      <c r="KS78" s="319"/>
      <c r="KT78" s="319"/>
      <c r="KU78" s="319"/>
      <c r="KV78" s="319"/>
      <c r="KW78" s="319"/>
      <c r="KX78" s="319"/>
      <c r="KY78" s="319"/>
      <c r="KZ78" s="319"/>
      <c r="LA78" s="319"/>
      <c r="LB78" s="319"/>
      <c r="LC78" s="319"/>
      <c r="LD78" s="319"/>
      <c r="LE78" s="319"/>
      <c r="LF78" s="319"/>
      <c r="LG78" s="319"/>
      <c r="LH78" s="319"/>
      <c r="LI78" s="319"/>
      <c r="LJ78" s="319"/>
      <c r="LK78" s="319"/>
      <c r="LL78" s="319"/>
      <c r="LM78" s="319"/>
      <c r="LN78" s="319"/>
      <c r="LO78" s="319"/>
      <c r="LP78" s="319"/>
      <c r="LQ78" s="319"/>
      <c r="LR78" s="319"/>
      <c r="LS78" s="319"/>
      <c r="LT78" s="319"/>
      <c r="LU78" s="319"/>
      <c r="LV78" s="319"/>
      <c r="LW78" s="319"/>
      <c r="LX78" s="319"/>
      <c r="LY78" s="319"/>
      <c r="LZ78" s="319"/>
      <c r="MA78" s="319"/>
      <c r="MB78" s="319"/>
      <c r="MC78" s="319"/>
      <c r="MD78" s="319"/>
      <c r="ME78" s="319"/>
      <c r="MF78" s="319"/>
      <c r="MG78" s="319"/>
      <c r="MH78" s="319"/>
      <c r="MI78" s="319"/>
      <c r="MJ78" s="319"/>
      <c r="MK78" s="319"/>
      <c r="ML78" s="319"/>
      <c r="MM78" s="319"/>
      <c r="MN78" s="319"/>
      <c r="MO78" s="319"/>
      <c r="MP78" s="319"/>
      <c r="MQ78" s="319"/>
      <c r="MS78" s="241"/>
      <c r="MT78" s="362">
        <f t="shared" si="62"/>
        <v>0</v>
      </c>
      <c r="MU78" s="363">
        <f t="shared" si="48"/>
        <v>0</v>
      </c>
      <c r="MV78" s="363">
        <f t="shared" si="49"/>
        <v>0</v>
      </c>
      <c r="MW78" s="363"/>
      <c r="MX78" s="363">
        <f t="shared" si="50"/>
        <v>0</v>
      </c>
      <c r="MY78" s="363"/>
      <c r="MZ78" s="363">
        <f t="shared" si="51"/>
        <v>0</v>
      </c>
      <c r="NA78" s="363"/>
      <c r="NB78" s="363">
        <f t="shared" si="52"/>
        <v>0</v>
      </c>
      <c r="NC78" s="363"/>
      <c r="ND78" s="363">
        <f t="shared" si="53"/>
        <v>0</v>
      </c>
      <c r="NE78" s="363"/>
      <c r="NF78" s="363">
        <f t="shared" si="54"/>
        <v>0</v>
      </c>
      <c r="NG78" s="363"/>
      <c r="NH78" s="363">
        <f t="shared" si="55"/>
        <v>0</v>
      </c>
      <c r="NI78" s="363"/>
      <c r="NJ78" s="363">
        <f t="shared" si="56"/>
        <v>0</v>
      </c>
      <c r="NK78" s="363"/>
      <c r="NL78" s="363">
        <f t="shared" si="63"/>
        <v>0</v>
      </c>
      <c r="NM78" s="364"/>
      <c r="NN78" s="370"/>
      <c r="NR78" s="318">
        <f t="shared" si="57"/>
        <v>0</v>
      </c>
      <c r="NS78" s="318">
        <f t="shared" si="58"/>
        <v>0</v>
      </c>
      <c r="NT78" s="318">
        <f t="shared" si="59"/>
        <v>0</v>
      </c>
    </row>
    <row r="79" spans="1:384" s="318" customFormat="1" ht="10.199999999999999" customHeight="1" x14ac:dyDescent="0.3">
      <c r="A79" s="25"/>
      <c r="B79" s="389"/>
      <c r="C79" s="424"/>
      <c r="D79" s="15"/>
      <c r="E79" s="408" t="str">
        <f>$E$9</f>
        <v>CREPIERE</v>
      </c>
      <c r="F79" s="408"/>
      <c r="G79" s="131" t="str">
        <f>IF(MT105=0,"",MT105)</f>
        <v/>
      </c>
      <c r="H79" s="399"/>
      <c r="I79" s="394" t="str">
        <f>Prenoms!$B$7</f>
        <v>seb</v>
      </c>
      <c r="J79" s="395"/>
      <c r="K79" s="395"/>
      <c r="L79" s="395"/>
      <c r="M79" s="395"/>
      <c r="N79" s="81" t="str">
        <f>IF(NL79&lt;&gt;0,"",IF(Conges!H41=0,"",Conges!H41))</f>
        <v/>
      </c>
      <c r="O79" s="82"/>
      <c r="P79" s="83"/>
      <c r="Q79" s="83"/>
      <c r="R79" s="83"/>
      <c r="S79" s="83"/>
      <c r="T79" s="83"/>
      <c r="U79" s="83"/>
      <c r="V79" s="84"/>
      <c r="W79" s="83"/>
      <c r="X79" s="83"/>
      <c r="Y79" s="83"/>
      <c r="Z79" s="83"/>
      <c r="AA79" s="83"/>
      <c r="AB79" s="83"/>
      <c r="AC79" s="83"/>
      <c r="AD79" s="83"/>
      <c r="AE79" s="82"/>
      <c r="AF79" s="83"/>
      <c r="AG79" s="83"/>
      <c r="AH79" s="83"/>
      <c r="AI79" s="83"/>
      <c r="AJ79" s="84"/>
      <c r="AK79" s="83"/>
      <c r="AL79" s="83"/>
      <c r="AM79" s="83"/>
      <c r="AN79" s="83"/>
      <c r="AO79" s="83"/>
      <c r="AP79" s="83"/>
      <c r="AQ79" s="83"/>
      <c r="AR79" s="83"/>
      <c r="AS79" s="83"/>
      <c r="AT79" s="83"/>
      <c r="AU79" s="82"/>
      <c r="AV79" s="83"/>
      <c r="AW79" s="83"/>
      <c r="AX79" s="83"/>
      <c r="AY79" s="83"/>
      <c r="AZ79" s="83"/>
      <c r="BA79" s="83"/>
      <c r="BB79" s="84"/>
      <c r="BC79" s="85">
        <f>IF(NL79&lt;&gt;0,(IF(Conges!H$41=0,0,3)),0)</f>
        <v>0</v>
      </c>
      <c r="BD79" s="417"/>
      <c r="BE79" s="390">
        <f>IF(OR(Conges!H$41="A",Conges!H$41="V"),Prenoms!L$7,NL79)</f>
        <v>0</v>
      </c>
      <c r="BF79" s="391"/>
      <c r="BG79" s="286"/>
      <c r="BH79" s="287">
        <f t="shared" si="42"/>
        <v>0</v>
      </c>
      <c r="BI79" s="288" t="str">
        <f t="shared" si="43"/>
        <v/>
      </c>
      <c r="BJ79" s="300">
        <v>16.354838709677416</v>
      </c>
      <c r="BK79" s="301">
        <f t="shared" si="60"/>
        <v>-16.354838709677416</v>
      </c>
      <c r="BL79" s="302">
        <f t="shared" si="44"/>
        <v>0</v>
      </c>
      <c r="BM79" s="302">
        <f t="shared" si="45"/>
        <v>0</v>
      </c>
      <c r="BN79" s="302">
        <f>SUM('Heures Pointage'!$ED$8:$EE$8)</f>
        <v>0</v>
      </c>
      <c r="BO79" s="302">
        <f>SUM('Heures et Indemnites'!$ED$8:$EE$8)</f>
        <v>0</v>
      </c>
      <c r="BP79" s="303">
        <f t="shared" si="46"/>
        <v>0</v>
      </c>
      <c r="BQ79" s="303">
        <f>'Heures Pointage'!$FB$8</f>
        <v>0</v>
      </c>
      <c r="BR79" s="304">
        <f t="shared" ref="BR79" si="67">$BH$1059</f>
        <v>0</v>
      </c>
      <c r="BS79" s="149">
        <f>Prenoms!$C$7</f>
        <v>169</v>
      </c>
      <c r="BT79" s="180"/>
      <c r="BU79" s="324">
        <f>SUM('Heures et Indemnites'!$ED$8:$EE$8)</f>
        <v>0</v>
      </c>
      <c r="BV79" s="235">
        <f>SUM('Heures et Indemnites'!$ED$6:$EE$8)</f>
        <v>0</v>
      </c>
      <c r="BW79" s="324"/>
      <c r="BX79" s="235"/>
      <c r="BY79" s="319"/>
      <c r="BZ79" s="319"/>
      <c r="CA79" s="319"/>
      <c r="CB79" s="319"/>
      <c r="CC79" s="319"/>
      <c r="CD79" s="319"/>
      <c r="CE79" s="319"/>
      <c r="CF79" s="319"/>
      <c r="CG79" s="319"/>
      <c r="CH79" s="319"/>
      <c r="CI79" s="319"/>
      <c r="CJ79" s="319"/>
      <c r="CK79" s="319"/>
      <c r="CL79" s="319"/>
      <c r="CM79" s="319"/>
      <c r="CN79" s="319"/>
      <c r="CO79" s="319"/>
      <c r="CP79" s="319"/>
      <c r="CQ79" s="319"/>
      <c r="CR79" s="319"/>
      <c r="CS79" s="319"/>
      <c r="CT79" s="319"/>
      <c r="CU79" s="319"/>
      <c r="CV79" s="319"/>
      <c r="CW79" s="319"/>
      <c r="CX79" s="319"/>
      <c r="CY79" s="319"/>
      <c r="CZ79" s="319"/>
      <c r="DA79" s="319"/>
      <c r="DB79" s="319"/>
      <c r="DC79" s="319"/>
      <c r="DD79" s="319"/>
      <c r="DE79" s="319"/>
      <c r="DF79" s="319"/>
      <c r="DG79" s="319"/>
      <c r="DH79" s="319"/>
      <c r="DI79" s="319"/>
      <c r="DJ79" s="319"/>
      <c r="DK79" s="319"/>
      <c r="DL79" s="319"/>
      <c r="DM79" s="319"/>
      <c r="DN79" s="319"/>
      <c r="DO79" s="319"/>
      <c r="DP79" s="319"/>
      <c r="DQ79" s="319"/>
      <c r="DR79" s="319"/>
      <c r="DS79" s="319"/>
      <c r="DT79" s="319"/>
      <c r="DU79" s="319"/>
      <c r="DV79" s="319"/>
      <c r="DW79" s="319"/>
      <c r="DX79" s="319"/>
      <c r="DY79" s="319"/>
      <c r="DZ79" s="319"/>
      <c r="EA79" s="319"/>
      <c r="EB79" s="319"/>
      <c r="EC79" s="319"/>
      <c r="ED79" s="319"/>
      <c r="EE79" s="319"/>
      <c r="EF79" s="319"/>
      <c r="EG79" s="319"/>
      <c r="EH79" s="319"/>
      <c r="EI79" s="319"/>
      <c r="EJ79" s="319"/>
      <c r="EK79" s="319"/>
      <c r="EL79" s="319"/>
      <c r="EM79" s="319"/>
      <c r="EN79" s="319"/>
      <c r="EO79" s="319"/>
      <c r="EP79" s="319"/>
      <c r="EQ79" s="319"/>
      <c r="ER79" s="319"/>
      <c r="ES79" s="319"/>
      <c r="ET79" s="319"/>
      <c r="EU79" s="319"/>
      <c r="EV79" s="319"/>
      <c r="EW79" s="319"/>
      <c r="EX79" s="319"/>
      <c r="EY79" s="319"/>
      <c r="EZ79" s="319"/>
      <c r="FA79" s="319"/>
      <c r="FB79" s="319"/>
      <c r="FC79" s="319"/>
      <c r="FD79" s="319"/>
      <c r="FE79" s="319"/>
      <c r="FF79" s="319"/>
      <c r="FG79" s="319"/>
      <c r="FH79" s="319"/>
      <c r="FI79" s="319"/>
      <c r="FJ79" s="319"/>
      <c r="FK79" s="319"/>
      <c r="FL79" s="319"/>
      <c r="FM79" s="319"/>
      <c r="FN79" s="319"/>
      <c r="FO79" s="319"/>
      <c r="FP79" s="319"/>
      <c r="FQ79" s="319"/>
      <c r="FR79" s="319"/>
      <c r="FS79" s="319"/>
      <c r="FT79" s="319"/>
      <c r="FU79" s="319"/>
      <c r="FV79" s="319"/>
      <c r="FW79" s="319"/>
      <c r="FX79" s="319"/>
      <c r="FY79" s="319"/>
      <c r="FZ79" s="319"/>
      <c r="GA79" s="319"/>
      <c r="GB79" s="319"/>
      <c r="GC79" s="319"/>
      <c r="GD79" s="319"/>
      <c r="GE79" s="319"/>
      <c r="GF79" s="319"/>
      <c r="GG79" s="319"/>
      <c r="GH79" s="319"/>
      <c r="GI79" s="319"/>
      <c r="GJ79" s="319"/>
      <c r="GK79" s="319"/>
      <c r="GL79" s="319"/>
      <c r="GM79" s="319"/>
      <c r="GN79" s="319"/>
      <c r="GO79" s="319"/>
      <c r="GP79" s="319"/>
      <c r="GQ79" s="319"/>
      <c r="GR79" s="319"/>
      <c r="GS79" s="319"/>
      <c r="GT79" s="319"/>
      <c r="GU79" s="319"/>
      <c r="GV79" s="319"/>
      <c r="GW79" s="319"/>
      <c r="GX79" s="319"/>
      <c r="GY79" s="319"/>
      <c r="GZ79" s="319"/>
      <c r="HA79" s="319"/>
      <c r="HB79" s="319"/>
      <c r="HC79" s="319"/>
      <c r="HD79" s="319"/>
      <c r="HE79" s="319"/>
      <c r="HF79" s="319"/>
      <c r="HG79" s="319"/>
      <c r="HH79" s="319"/>
      <c r="HI79" s="319"/>
      <c r="HJ79" s="319"/>
      <c r="HK79" s="319"/>
      <c r="HL79" s="319"/>
      <c r="HM79" s="319"/>
      <c r="HN79" s="319"/>
      <c r="HO79" s="319"/>
      <c r="HP79" s="319"/>
      <c r="HQ79" s="319"/>
      <c r="HR79" s="319"/>
      <c r="HS79" s="319"/>
      <c r="HT79" s="319"/>
      <c r="HU79" s="319"/>
      <c r="HV79" s="319"/>
      <c r="HW79" s="319"/>
      <c r="HX79" s="319"/>
      <c r="HY79" s="319"/>
      <c r="HZ79" s="319"/>
      <c r="IA79" s="319"/>
      <c r="IB79" s="319"/>
      <c r="IC79" s="319"/>
      <c r="ID79" s="319"/>
      <c r="IE79" s="319"/>
      <c r="IF79" s="319"/>
      <c r="IG79" s="319"/>
      <c r="IH79" s="319"/>
      <c r="II79" s="319"/>
      <c r="IJ79" s="319"/>
      <c r="IK79" s="319"/>
      <c r="IL79" s="319"/>
      <c r="IM79" s="319"/>
      <c r="IN79" s="319"/>
      <c r="IO79" s="319"/>
      <c r="IP79" s="319"/>
      <c r="IQ79" s="319"/>
      <c r="IR79" s="319"/>
      <c r="IS79" s="319"/>
      <c r="IT79" s="319"/>
      <c r="IU79" s="319"/>
      <c r="IV79" s="319"/>
      <c r="IW79" s="319"/>
      <c r="IX79" s="319"/>
      <c r="IY79" s="319"/>
      <c r="IZ79" s="319"/>
      <c r="JA79" s="319"/>
      <c r="JB79" s="319"/>
      <c r="JC79" s="319"/>
      <c r="JD79" s="319"/>
      <c r="JE79" s="319"/>
      <c r="JF79" s="319"/>
      <c r="JG79" s="319"/>
      <c r="JH79" s="319"/>
      <c r="JI79" s="319"/>
      <c r="JJ79" s="319"/>
      <c r="JK79" s="319"/>
      <c r="JL79" s="319"/>
      <c r="JM79" s="319"/>
      <c r="JN79" s="319"/>
      <c r="JO79" s="319"/>
      <c r="JP79" s="319"/>
      <c r="JQ79" s="319"/>
      <c r="JR79" s="319"/>
      <c r="JS79" s="319"/>
      <c r="JT79" s="319"/>
      <c r="JU79" s="319"/>
      <c r="JV79" s="319"/>
      <c r="JW79" s="319"/>
      <c r="JX79" s="319"/>
      <c r="JY79" s="319"/>
      <c r="JZ79" s="319"/>
      <c r="KA79" s="319"/>
      <c r="KB79" s="319"/>
      <c r="KC79" s="319"/>
      <c r="KD79" s="319"/>
      <c r="KE79" s="319"/>
      <c r="KF79" s="319"/>
      <c r="KG79" s="319"/>
      <c r="KH79" s="319"/>
      <c r="KI79" s="319"/>
      <c r="KJ79" s="319"/>
      <c r="KK79" s="319"/>
      <c r="KL79" s="319"/>
      <c r="KM79" s="319"/>
      <c r="KN79" s="319"/>
      <c r="KO79" s="319"/>
      <c r="KP79" s="319"/>
      <c r="KQ79" s="319"/>
      <c r="KR79" s="319"/>
      <c r="KS79" s="319"/>
      <c r="KT79" s="319"/>
      <c r="KU79" s="319"/>
      <c r="KV79" s="319"/>
      <c r="KW79" s="319"/>
      <c r="KX79" s="319"/>
      <c r="KY79" s="319"/>
      <c r="KZ79" s="319"/>
      <c r="LA79" s="319"/>
      <c r="LB79" s="319"/>
      <c r="LC79" s="319"/>
      <c r="LD79" s="319"/>
      <c r="LE79" s="319"/>
      <c r="LF79" s="319"/>
      <c r="LG79" s="319"/>
      <c r="LH79" s="319"/>
      <c r="LI79" s="319"/>
      <c r="LJ79" s="319"/>
      <c r="LK79" s="319"/>
      <c r="LL79" s="319"/>
      <c r="LM79" s="319"/>
      <c r="LN79" s="319"/>
      <c r="LO79" s="319"/>
      <c r="LP79" s="319"/>
      <c r="LQ79" s="319"/>
      <c r="LR79" s="319"/>
      <c r="LS79" s="319"/>
      <c r="LT79" s="319"/>
      <c r="LU79" s="319"/>
      <c r="LV79" s="319"/>
      <c r="LW79" s="319"/>
      <c r="LX79" s="319"/>
      <c r="LY79" s="319"/>
      <c r="LZ79" s="319"/>
      <c r="MA79" s="319"/>
      <c r="MB79" s="319"/>
      <c r="MC79" s="319"/>
      <c r="MD79" s="319"/>
      <c r="ME79" s="319"/>
      <c r="MF79" s="319"/>
      <c r="MG79" s="319"/>
      <c r="MH79" s="319"/>
      <c r="MI79" s="319"/>
      <c r="MJ79" s="319"/>
      <c r="MK79" s="319"/>
      <c r="ML79" s="319"/>
      <c r="MM79" s="319"/>
      <c r="MN79" s="319"/>
      <c r="MO79" s="319"/>
      <c r="MP79" s="319"/>
      <c r="MQ79" s="319"/>
      <c r="MS79" s="241"/>
      <c r="MT79" s="373">
        <f t="shared" si="62"/>
        <v>0</v>
      </c>
      <c r="MU79" s="365">
        <f t="shared" si="48"/>
        <v>0</v>
      </c>
      <c r="MV79" s="365">
        <f t="shared" si="49"/>
        <v>0</v>
      </c>
      <c r="MW79" s="365"/>
      <c r="MX79" s="365">
        <f t="shared" si="50"/>
        <v>0</v>
      </c>
      <c r="MY79" s="365"/>
      <c r="MZ79" s="365">
        <f t="shared" si="51"/>
        <v>0</v>
      </c>
      <c r="NA79" s="365"/>
      <c r="NB79" s="365">
        <f t="shared" si="52"/>
        <v>0</v>
      </c>
      <c r="NC79" s="365"/>
      <c r="ND79" s="365">
        <f t="shared" si="53"/>
        <v>0</v>
      </c>
      <c r="NE79" s="365"/>
      <c r="NF79" s="365">
        <f t="shared" si="54"/>
        <v>0</v>
      </c>
      <c r="NG79" s="365"/>
      <c r="NH79" s="365">
        <f t="shared" si="55"/>
        <v>0</v>
      </c>
      <c r="NI79" s="365"/>
      <c r="NJ79" s="365">
        <f t="shared" si="56"/>
        <v>0</v>
      </c>
      <c r="NK79" s="365"/>
      <c r="NL79" s="365">
        <f t="shared" si="63"/>
        <v>0</v>
      </c>
      <c r="NM79" s="366"/>
      <c r="NN79" s="370"/>
      <c r="NR79" s="318">
        <f t="shared" si="57"/>
        <v>0</v>
      </c>
      <c r="NS79" s="318">
        <f t="shared" si="58"/>
        <v>0</v>
      </c>
      <c r="NT79" s="318">
        <f t="shared" si="59"/>
        <v>0</v>
      </c>
    </row>
    <row r="80" spans="1:384" s="318" customFormat="1" ht="10.199999999999999" customHeight="1" x14ac:dyDescent="0.3">
      <c r="A80" s="25"/>
      <c r="B80" s="389"/>
      <c r="C80" s="424"/>
      <c r="D80" s="15"/>
      <c r="E80" s="411" t="str">
        <f>$E$10</f>
        <v>BRASSERIE</v>
      </c>
      <c r="F80" s="411"/>
      <c r="G80" s="132" t="str">
        <f>IF(MV105=0,"",MV105)</f>
        <v/>
      </c>
      <c r="H80" s="399"/>
      <c r="I80" s="381" t="str">
        <f>Prenoms!$B$8</f>
        <v>dylan</v>
      </c>
      <c r="J80" s="382"/>
      <c r="K80" s="382"/>
      <c r="L80" s="382"/>
      <c r="M80" s="382"/>
      <c r="N80" s="68" t="str">
        <f>IF(NL80&lt;&gt;0,"",IF(Conges!H42=0,"",Conges!H42))</f>
        <v/>
      </c>
      <c r="O80" s="69"/>
      <c r="P80" s="70"/>
      <c r="Q80" s="70"/>
      <c r="R80" s="70"/>
      <c r="S80" s="70"/>
      <c r="T80" s="70"/>
      <c r="U80" s="70"/>
      <c r="V80" s="71"/>
      <c r="W80" s="70"/>
      <c r="X80" s="70"/>
      <c r="Y80" s="70"/>
      <c r="Z80" s="70"/>
      <c r="AA80" s="70"/>
      <c r="AB80" s="70"/>
      <c r="AC80" s="70"/>
      <c r="AD80" s="70"/>
      <c r="AE80" s="69"/>
      <c r="AF80" s="70"/>
      <c r="AG80" s="70"/>
      <c r="AH80" s="70"/>
      <c r="AI80" s="70"/>
      <c r="AJ80" s="71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69"/>
      <c r="AV80" s="70"/>
      <c r="AW80" s="70"/>
      <c r="AX80" s="70"/>
      <c r="AY80" s="70"/>
      <c r="AZ80" s="70"/>
      <c r="BA80" s="70"/>
      <c r="BB80" s="71"/>
      <c r="BC80" s="72">
        <f>IF(NL80&lt;&gt;0,(IF(Conges!H$42=0,0,3)),0)</f>
        <v>0</v>
      </c>
      <c r="BD80" s="417"/>
      <c r="BE80" s="392">
        <f>IF(OR(Conges!H$42="A",Conges!H$42="V"),Prenoms!L$8,NL80)</f>
        <v>0</v>
      </c>
      <c r="BF80" s="393"/>
      <c r="BG80" s="289"/>
      <c r="BH80" s="290">
        <f t="shared" si="42"/>
        <v>0</v>
      </c>
      <c r="BI80" s="291" t="str">
        <f t="shared" si="43"/>
        <v/>
      </c>
      <c r="BJ80" s="305">
        <v>16.354838709677416</v>
      </c>
      <c r="BK80" s="306">
        <f t="shared" si="60"/>
        <v>-16.354838709677416</v>
      </c>
      <c r="BL80" s="307">
        <f t="shared" si="44"/>
        <v>0</v>
      </c>
      <c r="BM80" s="307">
        <f t="shared" si="45"/>
        <v>0</v>
      </c>
      <c r="BN80" s="307">
        <f>SUM('Heures Pointage'!$FD$8:$FE$8)</f>
        <v>0</v>
      </c>
      <c r="BO80" s="307">
        <f>SUM('Heures et Indemnites'!$FD$8:$FE$8)</f>
        <v>0</v>
      </c>
      <c r="BP80" s="308">
        <f t="shared" si="46"/>
        <v>0</v>
      </c>
      <c r="BQ80" s="308">
        <f>'Heures Pointage'!$GB$8</f>
        <v>0</v>
      </c>
      <c r="BR80" s="309">
        <f t="shared" ref="BR80" si="68">$BH$1060</f>
        <v>0</v>
      </c>
      <c r="BS80" s="150">
        <f>Prenoms!$C$8</f>
        <v>169</v>
      </c>
      <c r="BT80" s="153"/>
      <c r="BU80" s="323">
        <f>SUM('Heures et Indemnites'!$FD$8:$FE$8)</f>
        <v>0</v>
      </c>
      <c r="BV80" s="236">
        <f>SUM('Heures et Indemnites'!$FD$6:$FE$8)</f>
        <v>0</v>
      </c>
      <c r="BW80" s="323"/>
      <c r="BX80" s="236"/>
      <c r="BY80" s="319"/>
      <c r="BZ80" s="319"/>
      <c r="CA80" s="319"/>
      <c r="CB80" s="319"/>
      <c r="CC80" s="319"/>
      <c r="CD80" s="319"/>
      <c r="CE80" s="319"/>
      <c r="CF80" s="319"/>
      <c r="CG80" s="319"/>
      <c r="CH80" s="319"/>
      <c r="CI80" s="319"/>
      <c r="CJ80" s="319"/>
      <c r="CK80" s="319"/>
      <c r="CL80" s="319"/>
      <c r="CM80" s="319"/>
      <c r="CN80" s="319"/>
      <c r="CO80" s="319"/>
      <c r="CP80" s="319"/>
      <c r="CQ80" s="319"/>
      <c r="CR80" s="319"/>
      <c r="CS80" s="319"/>
      <c r="CT80" s="319"/>
      <c r="CU80" s="319"/>
      <c r="CV80" s="319"/>
      <c r="CW80" s="319"/>
      <c r="CX80" s="319"/>
      <c r="CY80" s="319"/>
      <c r="CZ80" s="319"/>
      <c r="DA80" s="319"/>
      <c r="DB80" s="319"/>
      <c r="DC80" s="319"/>
      <c r="DD80" s="319"/>
      <c r="DE80" s="319"/>
      <c r="DF80" s="319"/>
      <c r="DG80" s="319"/>
      <c r="DH80" s="319"/>
      <c r="DI80" s="319"/>
      <c r="DJ80" s="319"/>
      <c r="DK80" s="319"/>
      <c r="DL80" s="319"/>
      <c r="DM80" s="319"/>
      <c r="DN80" s="319"/>
      <c r="DO80" s="319"/>
      <c r="DP80" s="319"/>
      <c r="DQ80" s="319"/>
      <c r="DR80" s="319"/>
      <c r="DS80" s="319"/>
      <c r="DT80" s="319"/>
      <c r="DU80" s="319"/>
      <c r="DV80" s="319"/>
      <c r="DW80" s="319"/>
      <c r="DX80" s="319"/>
      <c r="DY80" s="319"/>
      <c r="DZ80" s="319"/>
      <c r="EA80" s="319"/>
      <c r="EB80" s="319"/>
      <c r="EC80" s="319"/>
      <c r="ED80" s="319"/>
      <c r="EE80" s="319"/>
      <c r="EF80" s="319"/>
      <c r="EG80" s="319"/>
      <c r="EH80" s="319"/>
      <c r="EI80" s="319"/>
      <c r="EJ80" s="319"/>
      <c r="EK80" s="319"/>
      <c r="EL80" s="319"/>
      <c r="EM80" s="319"/>
      <c r="EN80" s="319"/>
      <c r="EO80" s="319"/>
      <c r="EP80" s="319"/>
      <c r="EQ80" s="319"/>
      <c r="ER80" s="319"/>
      <c r="ES80" s="319"/>
      <c r="ET80" s="319"/>
      <c r="EU80" s="319"/>
      <c r="EV80" s="319"/>
      <c r="EW80" s="319"/>
      <c r="EX80" s="319"/>
      <c r="EY80" s="319"/>
      <c r="EZ80" s="319"/>
      <c r="FA80" s="319"/>
      <c r="FB80" s="319"/>
      <c r="FC80" s="319"/>
      <c r="FD80" s="319"/>
      <c r="FE80" s="319"/>
      <c r="FF80" s="319"/>
      <c r="FG80" s="319"/>
      <c r="FH80" s="319"/>
      <c r="FI80" s="319"/>
      <c r="FJ80" s="319"/>
      <c r="FK80" s="319"/>
      <c r="FL80" s="319"/>
      <c r="FM80" s="319"/>
      <c r="FN80" s="319"/>
      <c r="FO80" s="319"/>
      <c r="FP80" s="319"/>
      <c r="FQ80" s="319"/>
      <c r="FR80" s="319"/>
      <c r="FS80" s="319"/>
      <c r="FT80" s="319"/>
      <c r="FU80" s="319"/>
      <c r="FV80" s="319"/>
      <c r="FW80" s="319"/>
      <c r="FX80" s="319"/>
      <c r="FY80" s="319"/>
      <c r="FZ80" s="319"/>
      <c r="GA80" s="319"/>
      <c r="GB80" s="319"/>
      <c r="GC80" s="319"/>
      <c r="GD80" s="319"/>
      <c r="GE80" s="319"/>
      <c r="GF80" s="319"/>
      <c r="GG80" s="319"/>
      <c r="GH80" s="319"/>
      <c r="GI80" s="319"/>
      <c r="GJ80" s="319"/>
      <c r="GK80" s="319"/>
      <c r="GL80" s="319"/>
      <c r="GM80" s="319"/>
      <c r="GN80" s="319"/>
      <c r="GO80" s="319"/>
      <c r="GP80" s="319"/>
      <c r="GQ80" s="319"/>
      <c r="GR80" s="319"/>
      <c r="GS80" s="319"/>
      <c r="GT80" s="319"/>
      <c r="GU80" s="319"/>
      <c r="GV80" s="319"/>
      <c r="GW80" s="319"/>
      <c r="GX80" s="319"/>
      <c r="GY80" s="319"/>
      <c r="GZ80" s="319"/>
      <c r="HA80" s="319"/>
      <c r="HB80" s="319"/>
      <c r="HC80" s="319"/>
      <c r="HD80" s="319"/>
      <c r="HE80" s="319"/>
      <c r="HF80" s="319"/>
      <c r="HG80" s="319"/>
      <c r="HH80" s="319"/>
      <c r="HI80" s="319"/>
      <c r="HJ80" s="319"/>
      <c r="HK80" s="319"/>
      <c r="HL80" s="319"/>
      <c r="HM80" s="319"/>
      <c r="HN80" s="319"/>
      <c r="HO80" s="319"/>
      <c r="HP80" s="319"/>
      <c r="HQ80" s="319"/>
      <c r="HR80" s="319"/>
      <c r="HS80" s="319"/>
      <c r="HT80" s="319"/>
      <c r="HU80" s="319"/>
      <c r="HV80" s="319"/>
      <c r="HW80" s="319"/>
      <c r="HX80" s="319"/>
      <c r="HY80" s="319"/>
      <c r="HZ80" s="319"/>
      <c r="IA80" s="319"/>
      <c r="IB80" s="319"/>
      <c r="IC80" s="319"/>
      <c r="ID80" s="319"/>
      <c r="IE80" s="319"/>
      <c r="IF80" s="319"/>
      <c r="IG80" s="319"/>
      <c r="IH80" s="319"/>
      <c r="II80" s="319"/>
      <c r="IJ80" s="319"/>
      <c r="IK80" s="319"/>
      <c r="IL80" s="319"/>
      <c r="IM80" s="319"/>
      <c r="IN80" s="319"/>
      <c r="IO80" s="319"/>
      <c r="IP80" s="319"/>
      <c r="IQ80" s="319"/>
      <c r="IR80" s="319"/>
      <c r="IS80" s="319"/>
      <c r="IT80" s="319"/>
      <c r="IU80" s="319"/>
      <c r="IV80" s="319"/>
      <c r="IW80" s="319"/>
      <c r="IX80" s="319"/>
      <c r="IY80" s="319"/>
      <c r="IZ80" s="319"/>
      <c r="JA80" s="319"/>
      <c r="JB80" s="319"/>
      <c r="JC80" s="319"/>
      <c r="JD80" s="319"/>
      <c r="JE80" s="319"/>
      <c r="JF80" s="319"/>
      <c r="JG80" s="319"/>
      <c r="JH80" s="319"/>
      <c r="JI80" s="319"/>
      <c r="JJ80" s="319"/>
      <c r="JK80" s="319"/>
      <c r="JL80" s="319"/>
      <c r="JM80" s="319"/>
      <c r="JN80" s="319"/>
      <c r="JO80" s="319"/>
      <c r="JP80" s="319"/>
      <c r="JQ80" s="319"/>
      <c r="JR80" s="319"/>
      <c r="JS80" s="319"/>
      <c r="JT80" s="319"/>
      <c r="JU80" s="319"/>
      <c r="JV80" s="319"/>
      <c r="JW80" s="319"/>
      <c r="JX80" s="319"/>
      <c r="JY80" s="319"/>
      <c r="JZ80" s="319"/>
      <c r="KA80" s="319"/>
      <c r="KB80" s="319"/>
      <c r="KC80" s="319"/>
      <c r="KD80" s="319"/>
      <c r="KE80" s="319"/>
      <c r="KF80" s="319"/>
      <c r="KG80" s="319"/>
      <c r="KH80" s="319"/>
      <c r="KI80" s="319"/>
      <c r="KJ80" s="319"/>
      <c r="KK80" s="319"/>
      <c r="KL80" s="319"/>
      <c r="KM80" s="319"/>
      <c r="KN80" s="319"/>
      <c r="KO80" s="319"/>
      <c r="KP80" s="319"/>
      <c r="KQ80" s="319"/>
      <c r="KR80" s="319"/>
      <c r="KS80" s="319"/>
      <c r="KT80" s="319"/>
      <c r="KU80" s="319"/>
      <c r="KV80" s="319"/>
      <c r="KW80" s="319"/>
      <c r="KX80" s="319"/>
      <c r="KY80" s="319"/>
      <c r="KZ80" s="319"/>
      <c r="LA80" s="319"/>
      <c r="LB80" s="319"/>
      <c r="LC80" s="319"/>
      <c r="LD80" s="319"/>
      <c r="LE80" s="319"/>
      <c r="LF80" s="319"/>
      <c r="LG80" s="319"/>
      <c r="LH80" s="319"/>
      <c r="LI80" s="319"/>
      <c r="LJ80" s="319"/>
      <c r="LK80" s="319"/>
      <c r="LL80" s="319"/>
      <c r="LM80" s="319"/>
      <c r="LN80" s="319"/>
      <c r="LO80" s="319"/>
      <c r="LP80" s="319"/>
      <c r="LQ80" s="319"/>
      <c r="LR80" s="319"/>
      <c r="LS80" s="319"/>
      <c r="LT80" s="319"/>
      <c r="LU80" s="319"/>
      <c r="LV80" s="319"/>
      <c r="LW80" s="319"/>
      <c r="LX80" s="319"/>
      <c r="LY80" s="319"/>
      <c r="LZ80" s="319"/>
      <c r="MA80" s="319"/>
      <c r="MB80" s="319"/>
      <c r="MC80" s="319"/>
      <c r="MD80" s="319"/>
      <c r="ME80" s="319"/>
      <c r="MF80" s="319"/>
      <c r="MG80" s="319"/>
      <c r="MH80" s="319"/>
      <c r="MI80" s="319"/>
      <c r="MJ80" s="319"/>
      <c r="MK80" s="319"/>
      <c r="ML80" s="319"/>
      <c r="MM80" s="319"/>
      <c r="MN80" s="319"/>
      <c r="MO80" s="319"/>
      <c r="MP80" s="319"/>
      <c r="MQ80" s="319"/>
      <c r="MS80" s="241"/>
      <c r="MT80" s="362">
        <f t="shared" si="62"/>
        <v>0</v>
      </c>
      <c r="MU80" s="363">
        <f t="shared" si="48"/>
        <v>0</v>
      </c>
      <c r="MV80" s="363">
        <f t="shared" si="49"/>
        <v>0</v>
      </c>
      <c r="MW80" s="363"/>
      <c r="MX80" s="363">
        <f t="shared" si="50"/>
        <v>0</v>
      </c>
      <c r="MY80" s="363"/>
      <c r="MZ80" s="363">
        <f t="shared" si="51"/>
        <v>0</v>
      </c>
      <c r="NA80" s="363"/>
      <c r="NB80" s="363">
        <f t="shared" si="52"/>
        <v>0</v>
      </c>
      <c r="NC80" s="363"/>
      <c r="ND80" s="363">
        <f t="shared" si="53"/>
        <v>0</v>
      </c>
      <c r="NE80" s="363"/>
      <c r="NF80" s="363">
        <f t="shared" si="54"/>
        <v>0</v>
      </c>
      <c r="NG80" s="363"/>
      <c r="NH80" s="363">
        <f t="shared" si="55"/>
        <v>0</v>
      </c>
      <c r="NI80" s="363"/>
      <c r="NJ80" s="363">
        <f t="shared" si="56"/>
        <v>0</v>
      </c>
      <c r="NK80" s="363"/>
      <c r="NL80" s="363">
        <f t="shared" si="63"/>
        <v>0</v>
      </c>
      <c r="NM80" s="364"/>
      <c r="NN80" s="370"/>
      <c r="NR80" s="318">
        <f t="shared" si="57"/>
        <v>0</v>
      </c>
      <c r="NS80" s="318">
        <f t="shared" si="58"/>
        <v>0</v>
      </c>
      <c r="NT80" s="318">
        <f t="shared" si="59"/>
        <v>0</v>
      </c>
    </row>
    <row r="81" spans="1:384" s="318" customFormat="1" ht="10.199999999999999" customHeight="1" x14ac:dyDescent="0.3">
      <c r="A81" s="25"/>
      <c r="B81" s="389"/>
      <c r="C81" s="424"/>
      <c r="D81" s="15"/>
      <c r="E81" s="412" t="str">
        <f>$E$11</f>
        <v>MEP</v>
      </c>
      <c r="F81" s="412"/>
      <c r="G81" s="133" t="str">
        <f>IF(MX105=0,"",MX105)</f>
        <v/>
      </c>
      <c r="H81" s="399"/>
      <c r="I81" s="394" t="str">
        <f>Prenoms!$B$9</f>
        <v>mamad</v>
      </c>
      <c r="J81" s="395"/>
      <c r="K81" s="395"/>
      <c r="L81" s="395"/>
      <c r="M81" s="395"/>
      <c r="N81" s="81" t="str">
        <f>IF(NL81&lt;&gt;0,"",IF(Conges!H43=0,"",Conges!H43))</f>
        <v/>
      </c>
      <c r="O81" s="82"/>
      <c r="P81" s="83"/>
      <c r="Q81" s="83"/>
      <c r="R81" s="83"/>
      <c r="S81" s="83"/>
      <c r="T81" s="83"/>
      <c r="U81" s="83"/>
      <c r="V81" s="84"/>
      <c r="W81" s="83"/>
      <c r="X81" s="83"/>
      <c r="Y81" s="83"/>
      <c r="Z81" s="83"/>
      <c r="AA81" s="83"/>
      <c r="AB81" s="83"/>
      <c r="AC81" s="83"/>
      <c r="AD81" s="83"/>
      <c r="AE81" s="82"/>
      <c r="AF81" s="83"/>
      <c r="AG81" s="83"/>
      <c r="AH81" s="83"/>
      <c r="AI81" s="83"/>
      <c r="AJ81" s="84"/>
      <c r="AK81" s="83"/>
      <c r="AL81" s="83"/>
      <c r="AM81" s="83"/>
      <c r="AN81" s="83"/>
      <c r="AO81" s="83"/>
      <c r="AP81" s="83"/>
      <c r="AQ81" s="83"/>
      <c r="AR81" s="83"/>
      <c r="AS81" s="83"/>
      <c r="AT81" s="83"/>
      <c r="AU81" s="82"/>
      <c r="AV81" s="83"/>
      <c r="AW81" s="83"/>
      <c r="AX81" s="83"/>
      <c r="AY81" s="83"/>
      <c r="AZ81" s="83"/>
      <c r="BA81" s="83"/>
      <c r="BB81" s="84"/>
      <c r="BC81" s="85">
        <f>IF(NL81&lt;&gt;0,(IF(Conges!H$43=0,0,3)),0)</f>
        <v>0</v>
      </c>
      <c r="BD81" s="417"/>
      <c r="BE81" s="390">
        <f>IF(OR(Conges!H$43="A",Conges!H$43="V"),Prenoms!L$9,NL81)</f>
        <v>0</v>
      </c>
      <c r="BF81" s="391"/>
      <c r="BG81" s="286"/>
      <c r="BH81" s="287">
        <f t="shared" si="42"/>
        <v>0</v>
      </c>
      <c r="BI81" s="288" t="str">
        <f t="shared" si="43"/>
        <v/>
      </c>
      <c r="BJ81" s="300">
        <v>16.354838709677416</v>
      </c>
      <c r="BK81" s="301">
        <f t="shared" si="60"/>
        <v>-16.354838709677416</v>
      </c>
      <c r="BL81" s="302">
        <f t="shared" si="44"/>
        <v>0</v>
      </c>
      <c r="BM81" s="302">
        <f t="shared" si="45"/>
        <v>0</v>
      </c>
      <c r="BN81" s="302">
        <f>SUM('Heures Pointage'!$GD$8:$GE$8)</f>
        <v>0</v>
      </c>
      <c r="BO81" s="302">
        <f>SUM('Heures et Indemnites'!$GD$8:$GE$8)</f>
        <v>0</v>
      </c>
      <c r="BP81" s="303">
        <f t="shared" si="46"/>
        <v>0</v>
      </c>
      <c r="BQ81" s="303">
        <f>'Heures Pointage'!$HB$8</f>
        <v>0</v>
      </c>
      <c r="BR81" s="304">
        <f t="shared" ref="BR81" si="69">$BH$1061</f>
        <v>0</v>
      </c>
      <c r="BS81" s="149">
        <f>Prenoms!$C$9</f>
        <v>169</v>
      </c>
      <c r="BT81" s="180"/>
      <c r="BU81" s="324">
        <f>SUM('Heures et Indemnites'!$GD$8:$GE$8)</f>
        <v>0</v>
      </c>
      <c r="BV81" s="235">
        <f>SUM('Heures et Indemnites'!$GD$6:$GE$8)</f>
        <v>0</v>
      </c>
      <c r="BW81" s="324"/>
      <c r="BX81" s="235"/>
      <c r="BY81" s="319"/>
      <c r="BZ81" s="319"/>
      <c r="CA81" s="319"/>
      <c r="CB81" s="319"/>
      <c r="CC81" s="319"/>
      <c r="CD81" s="319"/>
      <c r="CE81" s="319"/>
      <c r="CF81" s="319"/>
      <c r="CG81" s="319"/>
      <c r="CH81" s="319"/>
      <c r="CI81" s="319"/>
      <c r="CJ81" s="319"/>
      <c r="CK81" s="319"/>
      <c r="CL81" s="319"/>
      <c r="CM81" s="319"/>
      <c r="CN81" s="319"/>
      <c r="CO81" s="319"/>
      <c r="CP81" s="319"/>
      <c r="CQ81" s="319"/>
      <c r="CR81" s="319"/>
      <c r="CS81" s="319"/>
      <c r="CT81" s="319"/>
      <c r="CU81" s="319"/>
      <c r="CV81" s="319"/>
      <c r="CW81" s="319"/>
      <c r="CX81" s="319"/>
      <c r="CY81" s="319"/>
      <c r="CZ81" s="319"/>
      <c r="DA81" s="319"/>
      <c r="DB81" s="319"/>
      <c r="DC81" s="319"/>
      <c r="DD81" s="319"/>
      <c r="DE81" s="319"/>
      <c r="DF81" s="319"/>
      <c r="DG81" s="319"/>
      <c r="DH81" s="319"/>
      <c r="DI81" s="319"/>
      <c r="DJ81" s="319"/>
      <c r="DK81" s="319"/>
      <c r="DL81" s="319"/>
      <c r="DM81" s="319"/>
      <c r="DN81" s="319"/>
      <c r="DO81" s="319"/>
      <c r="DP81" s="319"/>
      <c r="DQ81" s="319"/>
      <c r="DR81" s="319"/>
      <c r="DS81" s="319"/>
      <c r="DT81" s="319"/>
      <c r="DU81" s="319"/>
      <c r="DV81" s="319"/>
      <c r="DW81" s="319"/>
      <c r="DX81" s="319"/>
      <c r="DY81" s="319"/>
      <c r="DZ81" s="319"/>
      <c r="EA81" s="319"/>
      <c r="EB81" s="319"/>
      <c r="EC81" s="319"/>
      <c r="ED81" s="319"/>
      <c r="EE81" s="319"/>
      <c r="EF81" s="319"/>
      <c r="EG81" s="319"/>
      <c r="EH81" s="319"/>
      <c r="EI81" s="319"/>
      <c r="EJ81" s="319"/>
      <c r="EK81" s="319"/>
      <c r="EL81" s="319"/>
      <c r="EM81" s="319"/>
      <c r="EN81" s="319"/>
      <c r="EO81" s="319"/>
      <c r="EP81" s="319"/>
      <c r="EQ81" s="319"/>
      <c r="ER81" s="319"/>
      <c r="ES81" s="319"/>
      <c r="ET81" s="319"/>
      <c r="EU81" s="319"/>
      <c r="EV81" s="319"/>
      <c r="EW81" s="319"/>
      <c r="EX81" s="319"/>
      <c r="EY81" s="319"/>
      <c r="EZ81" s="319"/>
      <c r="FA81" s="319"/>
      <c r="FB81" s="319"/>
      <c r="FC81" s="319"/>
      <c r="FD81" s="319"/>
      <c r="FE81" s="319"/>
      <c r="FF81" s="319"/>
      <c r="FG81" s="319"/>
      <c r="FH81" s="319"/>
      <c r="FI81" s="319"/>
      <c r="FJ81" s="319"/>
      <c r="FK81" s="319"/>
      <c r="FL81" s="319"/>
      <c r="FM81" s="319"/>
      <c r="FN81" s="319"/>
      <c r="FO81" s="319"/>
      <c r="FP81" s="319"/>
      <c r="FQ81" s="319"/>
      <c r="FR81" s="319"/>
      <c r="FS81" s="319"/>
      <c r="FT81" s="319"/>
      <c r="FU81" s="319"/>
      <c r="FV81" s="319"/>
      <c r="FW81" s="319"/>
      <c r="FX81" s="319"/>
      <c r="FY81" s="319"/>
      <c r="FZ81" s="319"/>
      <c r="GA81" s="319"/>
      <c r="GB81" s="319"/>
      <c r="GC81" s="319"/>
      <c r="GD81" s="319"/>
      <c r="GE81" s="319"/>
      <c r="GF81" s="319"/>
      <c r="GG81" s="319"/>
      <c r="GH81" s="319"/>
      <c r="GI81" s="319"/>
      <c r="GJ81" s="319"/>
      <c r="GK81" s="319"/>
      <c r="GL81" s="319"/>
      <c r="GM81" s="319"/>
      <c r="GN81" s="319"/>
      <c r="GO81" s="319"/>
      <c r="GP81" s="319"/>
      <c r="GQ81" s="319"/>
      <c r="GR81" s="319"/>
      <c r="GS81" s="319"/>
      <c r="GT81" s="319"/>
      <c r="GU81" s="319"/>
      <c r="GV81" s="319"/>
      <c r="GW81" s="319"/>
      <c r="GX81" s="319"/>
      <c r="GY81" s="319"/>
      <c r="GZ81" s="319"/>
      <c r="HA81" s="319"/>
      <c r="HB81" s="319"/>
      <c r="HC81" s="319"/>
      <c r="HD81" s="319"/>
      <c r="HE81" s="319"/>
      <c r="HF81" s="319"/>
      <c r="HG81" s="319"/>
      <c r="HH81" s="319"/>
      <c r="HI81" s="319"/>
      <c r="HJ81" s="319"/>
      <c r="HK81" s="319"/>
      <c r="HL81" s="319"/>
      <c r="HM81" s="319"/>
      <c r="HN81" s="319"/>
      <c r="HO81" s="319"/>
      <c r="HP81" s="319"/>
      <c r="HQ81" s="319"/>
      <c r="HR81" s="319"/>
      <c r="HS81" s="319"/>
      <c r="HT81" s="319"/>
      <c r="HU81" s="319"/>
      <c r="HV81" s="319"/>
      <c r="HW81" s="319"/>
      <c r="HX81" s="319"/>
      <c r="HY81" s="319"/>
      <c r="HZ81" s="319"/>
      <c r="IA81" s="319"/>
      <c r="IB81" s="319"/>
      <c r="IC81" s="319"/>
      <c r="ID81" s="319"/>
      <c r="IE81" s="319"/>
      <c r="IF81" s="319"/>
      <c r="IG81" s="319"/>
      <c r="IH81" s="319"/>
      <c r="II81" s="319"/>
      <c r="IJ81" s="319"/>
      <c r="IK81" s="319"/>
      <c r="IL81" s="319"/>
      <c r="IM81" s="319"/>
      <c r="IN81" s="319"/>
      <c r="IO81" s="319"/>
      <c r="IP81" s="319"/>
      <c r="IQ81" s="319"/>
      <c r="IR81" s="319"/>
      <c r="IS81" s="319"/>
      <c r="IT81" s="319"/>
      <c r="IU81" s="319"/>
      <c r="IV81" s="319"/>
      <c r="IW81" s="319"/>
      <c r="IX81" s="319"/>
      <c r="IY81" s="319"/>
      <c r="IZ81" s="319"/>
      <c r="JA81" s="319"/>
      <c r="JB81" s="319"/>
      <c r="JC81" s="319"/>
      <c r="JD81" s="319"/>
      <c r="JE81" s="319"/>
      <c r="JF81" s="319"/>
      <c r="JG81" s="319"/>
      <c r="JH81" s="319"/>
      <c r="JI81" s="319"/>
      <c r="JJ81" s="319"/>
      <c r="JK81" s="319"/>
      <c r="JL81" s="319"/>
      <c r="JM81" s="319"/>
      <c r="JN81" s="319"/>
      <c r="JO81" s="319"/>
      <c r="JP81" s="319"/>
      <c r="JQ81" s="319"/>
      <c r="JR81" s="319"/>
      <c r="JS81" s="319"/>
      <c r="JT81" s="319"/>
      <c r="JU81" s="319"/>
      <c r="JV81" s="319"/>
      <c r="JW81" s="319"/>
      <c r="JX81" s="319"/>
      <c r="JY81" s="319"/>
      <c r="JZ81" s="319"/>
      <c r="KA81" s="319"/>
      <c r="KB81" s="319"/>
      <c r="KC81" s="319"/>
      <c r="KD81" s="319"/>
      <c r="KE81" s="319"/>
      <c r="KF81" s="319"/>
      <c r="KG81" s="319"/>
      <c r="KH81" s="319"/>
      <c r="KI81" s="319"/>
      <c r="KJ81" s="319"/>
      <c r="KK81" s="319"/>
      <c r="KL81" s="319"/>
      <c r="KM81" s="319"/>
      <c r="KN81" s="319"/>
      <c r="KO81" s="319"/>
      <c r="KP81" s="319"/>
      <c r="KQ81" s="319"/>
      <c r="KR81" s="319"/>
      <c r="KS81" s="319"/>
      <c r="KT81" s="319"/>
      <c r="KU81" s="319"/>
      <c r="KV81" s="319"/>
      <c r="KW81" s="319"/>
      <c r="KX81" s="319"/>
      <c r="KY81" s="319"/>
      <c r="KZ81" s="319"/>
      <c r="LA81" s="319"/>
      <c r="LB81" s="319"/>
      <c r="LC81" s="319"/>
      <c r="LD81" s="319"/>
      <c r="LE81" s="319"/>
      <c r="LF81" s="319"/>
      <c r="LG81" s="319"/>
      <c r="LH81" s="319"/>
      <c r="LI81" s="319"/>
      <c r="LJ81" s="319"/>
      <c r="LK81" s="319"/>
      <c r="LL81" s="319"/>
      <c r="LM81" s="319"/>
      <c r="LN81" s="319"/>
      <c r="LO81" s="319"/>
      <c r="LP81" s="319"/>
      <c r="LQ81" s="319"/>
      <c r="LR81" s="319"/>
      <c r="LS81" s="319"/>
      <c r="LT81" s="319"/>
      <c r="LU81" s="319"/>
      <c r="LV81" s="319"/>
      <c r="LW81" s="319"/>
      <c r="LX81" s="319"/>
      <c r="LY81" s="319"/>
      <c r="LZ81" s="319"/>
      <c r="MA81" s="319"/>
      <c r="MB81" s="319"/>
      <c r="MC81" s="319"/>
      <c r="MD81" s="319"/>
      <c r="ME81" s="319"/>
      <c r="MF81" s="319"/>
      <c r="MG81" s="319"/>
      <c r="MH81" s="319"/>
      <c r="MI81" s="319"/>
      <c r="MJ81" s="319"/>
      <c r="MK81" s="319"/>
      <c r="ML81" s="319"/>
      <c r="MM81" s="319"/>
      <c r="MN81" s="319"/>
      <c r="MO81" s="319"/>
      <c r="MP81" s="319"/>
      <c r="MQ81" s="319"/>
      <c r="MS81" s="241"/>
      <c r="MT81" s="373">
        <f t="shared" si="62"/>
        <v>0</v>
      </c>
      <c r="MU81" s="365">
        <f t="shared" si="48"/>
        <v>0</v>
      </c>
      <c r="MV81" s="365">
        <f t="shared" si="49"/>
        <v>0</v>
      </c>
      <c r="MW81" s="365"/>
      <c r="MX81" s="365">
        <f t="shared" si="50"/>
        <v>0</v>
      </c>
      <c r="MY81" s="365"/>
      <c r="MZ81" s="365">
        <f t="shared" si="51"/>
        <v>0</v>
      </c>
      <c r="NA81" s="365"/>
      <c r="NB81" s="365">
        <f t="shared" si="52"/>
        <v>0</v>
      </c>
      <c r="NC81" s="365"/>
      <c r="ND81" s="365">
        <f t="shared" si="53"/>
        <v>0</v>
      </c>
      <c r="NE81" s="365"/>
      <c r="NF81" s="365">
        <f t="shared" si="54"/>
        <v>0</v>
      </c>
      <c r="NG81" s="365"/>
      <c r="NH81" s="365">
        <f t="shared" si="55"/>
        <v>0</v>
      </c>
      <c r="NI81" s="365"/>
      <c r="NJ81" s="365">
        <f t="shared" si="56"/>
        <v>0</v>
      </c>
      <c r="NK81" s="365"/>
      <c r="NL81" s="365">
        <f t="shared" si="63"/>
        <v>0</v>
      </c>
      <c r="NM81" s="366"/>
      <c r="NN81" s="370"/>
      <c r="NR81" s="318">
        <f t="shared" si="57"/>
        <v>0</v>
      </c>
      <c r="NS81" s="318">
        <f t="shared" si="58"/>
        <v>0</v>
      </c>
      <c r="NT81" s="318">
        <f t="shared" si="59"/>
        <v>0</v>
      </c>
    </row>
    <row r="82" spans="1:384" s="318" customFormat="1" ht="10.199999999999999" customHeight="1" x14ac:dyDescent="0.3">
      <c r="A82" s="25"/>
      <c r="B82" s="389"/>
      <c r="C82" s="424"/>
      <c r="D82" s="15"/>
      <c r="E82" s="407" t="str">
        <f>$E$12</f>
        <v>Renfort</v>
      </c>
      <c r="F82" s="407"/>
      <c r="G82" s="134" t="str">
        <f>IF(MZ105=0,"",MZ105)</f>
        <v/>
      </c>
      <c r="H82" s="399"/>
      <c r="I82" s="381" t="str">
        <f>Prenoms!$B$10</f>
        <v>erwan</v>
      </c>
      <c r="J82" s="382"/>
      <c r="K82" s="382"/>
      <c r="L82" s="382"/>
      <c r="M82" s="382"/>
      <c r="N82" s="68" t="str">
        <f>IF(NL82&lt;&gt;0,"",IF(Conges!H44=0,"",Conges!H44))</f>
        <v/>
      </c>
      <c r="O82" s="69"/>
      <c r="P82" s="70"/>
      <c r="Q82" s="70"/>
      <c r="R82" s="70"/>
      <c r="S82" s="70"/>
      <c r="T82" s="70"/>
      <c r="U82" s="70"/>
      <c r="V82" s="71"/>
      <c r="W82" s="70"/>
      <c r="X82" s="70"/>
      <c r="Y82" s="70"/>
      <c r="Z82" s="70"/>
      <c r="AA82" s="70"/>
      <c r="AB82" s="70"/>
      <c r="AC82" s="70"/>
      <c r="AD82" s="70"/>
      <c r="AE82" s="69"/>
      <c r="AF82" s="70"/>
      <c r="AG82" s="70"/>
      <c r="AH82" s="70"/>
      <c r="AI82" s="70"/>
      <c r="AJ82" s="71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69"/>
      <c r="AV82" s="70"/>
      <c r="AW82" s="70"/>
      <c r="AX82" s="70"/>
      <c r="AY82" s="70"/>
      <c r="AZ82" s="70"/>
      <c r="BA82" s="70"/>
      <c r="BB82" s="71"/>
      <c r="BC82" s="72">
        <f>IF(NL82&lt;&gt;0,(IF(Conges!H$44=0,0,3)),0)</f>
        <v>0</v>
      </c>
      <c r="BD82" s="417"/>
      <c r="BE82" s="392">
        <f>IF(OR(Conges!H$44="A",Conges!H$44="V"),Prenoms!L$10,NL82)</f>
        <v>0</v>
      </c>
      <c r="BF82" s="393"/>
      <c r="BG82" s="289"/>
      <c r="BH82" s="290">
        <f t="shared" si="42"/>
        <v>0</v>
      </c>
      <c r="BI82" s="291" t="str">
        <f t="shared" si="43"/>
        <v/>
      </c>
      <c r="BJ82" s="305">
        <v>16.354838709677416</v>
      </c>
      <c r="BK82" s="306">
        <f t="shared" si="60"/>
        <v>-16.354838709677416</v>
      </c>
      <c r="BL82" s="307">
        <f t="shared" si="44"/>
        <v>0</v>
      </c>
      <c r="BM82" s="307">
        <f t="shared" si="45"/>
        <v>0</v>
      </c>
      <c r="BN82" s="307">
        <f>SUM('Heures Pointage'!$HD$8:$HE$8)</f>
        <v>0</v>
      </c>
      <c r="BO82" s="307">
        <f>SUM('Heures et Indemnites'!$HD$8:$HE$8)</f>
        <v>0</v>
      </c>
      <c r="BP82" s="308">
        <f t="shared" si="46"/>
        <v>0</v>
      </c>
      <c r="BQ82" s="308">
        <f>'Heures Pointage'!$IB$8</f>
        <v>0</v>
      </c>
      <c r="BR82" s="309">
        <f t="shared" ref="BR82" si="70">$BH$1062</f>
        <v>0</v>
      </c>
      <c r="BS82" s="150">
        <f>Prenoms!$C$10</f>
        <v>169</v>
      </c>
      <c r="BT82" s="153"/>
      <c r="BU82" s="323">
        <f>SUM('Heures et Indemnites'!$HD$8:$HE$8)</f>
        <v>0</v>
      </c>
      <c r="BV82" s="236">
        <f>SUM('Heures et Indemnites'!$HD$6:$HE$8)</f>
        <v>0</v>
      </c>
      <c r="BW82" s="323"/>
      <c r="BX82" s="236"/>
      <c r="BY82" s="319"/>
      <c r="BZ82" s="319"/>
      <c r="CA82" s="319"/>
      <c r="CB82" s="319"/>
      <c r="CC82" s="319"/>
      <c r="CD82" s="319"/>
      <c r="CE82" s="319"/>
      <c r="CF82" s="319"/>
      <c r="CG82" s="319"/>
      <c r="CH82" s="319"/>
      <c r="CI82" s="319"/>
      <c r="CJ82" s="319"/>
      <c r="CK82" s="319"/>
      <c r="CL82" s="319"/>
      <c r="CM82" s="319"/>
      <c r="CN82" s="319"/>
      <c r="CO82" s="319"/>
      <c r="CP82" s="319"/>
      <c r="CQ82" s="319"/>
      <c r="CR82" s="319"/>
      <c r="CS82" s="319"/>
      <c r="CT82" s="319"/>
      <c r="CU82" s="319"/>
      <c r="CV82" s="319"/>
      <c r="CW82" s="319"/>
      <c r="CX82" s="319"/>
      <c r="CY82" s="319"/>
      <c r="CZ82" s="319"/>
      <c r="DA82" s="319"/>
      <c r="DB82" s="319"/>
      <c r="DC82" s="319"/>
      <c r="DD82" s="319"/>
      <c r="DE82" s="319"/>
      <c r="DF82" s="319"/>
      <c r="DG82" s="319"/>
      <c r="DH82" s="319"/>
      <c r="DI82" s="319"/>
      <c r="DJ82" s="319"/>
      <c r="DK82" s="319"/>
      <c r="DL82" s="319"/>
      <c r="DM82" s="319"/>
      <c r="DN82" s="319"/>
      <c r="DO82" s="319"/>
      <c r="DP82" s="319"/>
      <c r="DQ82" s="319"/>
      <c r="DR82" s="319"/>
      <c r="DS82" s="319"/>
      <c r="DT82" s="319"/>
      <c r="DU82" s="319"/>
      <c r="DV82" s="319"/>
      <c r="DW82" s="319"/>
      <c r="DX82" s="319"/>
      <c r="DY82" s="319"/>
      <c r="DZ82" s="319"/>
      <c r="EA82" s="319"/>
      <c r="EB82" s="319"/>
      <c r="EC82" s="319"/>
      <c r="ED82" s="319"/>
      <c r="EE82" s="319"/>
      <c r="EF82" s="319"/>
      <c r="EG82" s="319"/>
      <c r="EH82" s="319"/>
      <c r="EI82" s="319"/>
      <c r="EJ82" s="319"/>
      <c r="EK82" s="319"/>
      <c r="EL82" s="319"/>
      <c r="EM82" s="319"/>
      <c r="EN82" s="319"/>
      <c r="EO82" s="319"/>
      <c r="EP82" s="319"/>
      <c r="EQ82" s="319"/>
      <c r="ER82" s="319"/>
      <c r="ES82" s="319"/>
      <c r="ET82" s="319"/>
      <c r="EU82" s="319"/>
      <c r="EV82" s="319"/>
      <c r="EW82" s="319"/>
      <c r="EX82" s="319"/>
      <c r="EY82" s="319"/>
      <c r="EZ82" s="319"/>
      <c r="FA82" s="319"/>
      <c r="FB82" s="319"/>
      <c r="FC82" s="319"/>
      <c r="FD82" s="319"/>
      <c r="FE82" s="319"/>
      <c r="FF82" s="319"/>
      <c r="FG82" s="319"/>
      <c r="FH82" s="319"/>
      <c r="FI82" s="319"/>
      <c r="FJ82" s="319"/>
      <c r="FK82" s="319"/>
      <c r="FL82" s="319"/>
      <c r="FM82" s="319"/>
      <c r="FN82" s="319"/>
      <c r="FO82" s="319"/>
      <c r="FP82" s="319"/>
      <c r="FQ82" s="319"/>
      <c r="FR82" s="319"/>
      <c r="FS82" s="319"/>
      <c r="FT82" s="319"/>
      <c r="FU82" s="319"/>
      <c r="FV82" s="319"/>
      <c r="FW82" s="319"/>
      <c r="FX82" s="319"/>
      <c r="FY82" s="319"/>
      <c r="FZ82" s="319"/>
      <c r="GA82" s="319"/>
      <c r="GB82" s="319"/>
      <c r="GC82" s="319"/>
      <c r="GD82" s="319"/>
      <c r="GE82" s="319"/>
      <c r="GF82" s="319"/>
      <c r="GG82" s="319"/>
      <c r="GH82" s="319"/>
      <c r="GI82" s="319"/>
      <c r="GJ82" s="319"/>
      <c r="GK82" s="319"/>
      <c r="GL82" s="319"/>
      <c r="GM82" s="319"/>
      <c r="GN82" s="319"/>
      <c r="GO82" s="319"/>
      <c r="GP82" s="319"/>
      <c r="GQ82" s="319"/>
      <c r="GR82" s="319"/>
      <c r="GS82" s="319"/>
      <c r="GT82" s="319"/>
      <c r="GU82" s="319"/>
      <c r="GV82" s="319"/>
      <c r="GW82" s="319"/>
      <c r="GX82" s="319"/>
      <c r="GY82" s="319"/>
      <c r="GZ82" s="319"/>
      <c r="HA82" s="319"/>
      <c r="HB82" s="319"/>
      <c r="HC82" s="319"/>
      <c r="HD82" s="319"/>
      <c r="HE82" s="319"/>
      <c r="HF82" s="319"/>
      <c r="HG82" s="319"/>
      <c r="HH82" s="319"/>
      <c r="HI82" s="319"/>
      <c r="HJ82" s="319"/>
      <c r="HK82" s="319"/>
      <c r="HL82" s="319"/>
      <c r="HM82" s="319"/>
      <c r="HN82" s="319"/>
      <c r="HO82" s="319"/>
      <c r="HP82" s="319"/>
      <c r="HQ82" s="319"/>
      <c r="HR82" s="319"/>
      <c r="HS82" s="319"/>
      <c r="HT82" s="319"/>
      <c r="HU82" s="319"/>
      <c r="HV82" s="319"/>
      <c r="HW82" s="319"/>
      <c r="HX82" s="319"/>
      <c r="HY82" s="319"/>
      <c r="HZ82" s="319"/>
      <c r="IA82" s="319"/>
      <c r="IB82" s="319"/>
      <c r="IC82" s="319"/>
      <c r="ID82" s="319"/>
      <c r="IE82" s="319"/>
      <c r="IF82" s="319"/>
      <c r="IG82" s="319"/>
      <c r="IH82" s="319"/>
      <c r="II82" s="319"/>
      <c r="IJ82" s="319"/>
      <c r="IK82" s="319"/>
      <c r="IL82" s="319"/>
      <c r="IM82" s="319"/>
      <c r="IN82" s="319"/>
      <c r="IO82" s="319"/>
      <c r="IP82" s="319"/>
      <c r="IQ82" s="319"/>
      <c r="IR82" s="319"/>
      <c r="IS82" s="319"/>
      <c r="IT82" s="319"/>
      <c r="IU82" s="319"/>
      <c r="IV82" s="319"/>
      <c r="IW82" s="319"/>
      <c r="IX82" s="319"/>
      <c r="IY82" s="319"/>
      <c r="IZ82" s="319"/>
      <c r="JA82" s="319"/>
      <c r="JB82" s="319"/>
      <c r="JC82" s="319"/>
      <c r="JD82" s="319"/>
      <c r="JE82" s="319"/>
      <c r="JF82" s="319"/>
      <c r="JG82" s="319"/>
      <c r="JH82" s="319"/>
      <c r="JI82" s="319"/>
      <c r="JJ82" s="319"/>
      <c r="JK82" s="319"/>
      <c r="JL82" s="319"/>
      <c r="JM82" s="319"/>
      <c r="JN82" s="319"/>
      <c r="JO82" s="319"/>
      <c r="JP82" s="319"/>
      <c r="JQ82" s="319"/>
      <c r="JR82" s="319"/>
      <c r="JS82" s="319"/>
      <c r="JT82" s="319"/>
      <c r="JU82" s="319"/>
      <c r="JV82" s="319"/>
      <c r="JW82" s="319"/>
      <c r="JX82" s="319"/>
      <c r="JY82" s="319"/>
      <c r="JZ82" s="319"/>
      <c r="KA82" s="319"/>
      <c r="KB82" s="319"/>
      <c r="KC82" s="319"/>
      <c r="KD82" s="319"/>
      <c r="KE82" s="319"/>
      <c r="KF82" s="319"/>
      <c r="KG82" s="319"/>
      <c r="KH82" s="319"/>
      <c r="KI82" s="319"/>
      <c r="KJ82" s="319"/>
      <c r="KK82" s="319"/>
      <c r="KL82" s="319"/>
      <c r="KM82" s="319"/>
      <c r="KN82" s="319"/>
      <c r="KO82" s="319"/>
      <c r="KP82" s="319"/>
      <c r="KQ82" s="319"/>
      <c r="KR82" s="319"/>
      <c r="KS82" s="319"/>
      <c r="KT82" s="319"/>
      <c r="KU82" s="319"/>
      <c r="KV82" s="319"/>
      <c r="KW82" s="319"/>
      <c r="KX82" s="319"/>
      <c r="KY82" s="319"/>
      <c r="KZ82" s="319"/>
      <c r="LA82" s="319"/>
      <c r="LB82" s="319"/>
      <c r="LC82" s="319"/>
      <c r="LD82" s="319"/>
      <c r="LE82" s="319"/>
      <c r="LF82" s="319"/>
      <c r="LG82" s="319"/>
      <c r="LH82" s="319"/>
      <c r="LI82" s="319"/>
      <c r="LJ82" s="319"/>
      <c r="LK82" s="319"/>
      <c r="LL82" s="319"/>
      <c r="LM82" s="319"/>
      <c r="LN82" s="319"/>
      <c r="LO82" s="319"/>
      <c r="LP82" s="319"/>
      <c r="LQ82" s="319"/>
      <c r="LR82" s="319"/>
      <c r="LS82" s="319"/>
      <c r="LT82" s="319"/>
      <c r="LU82" s="319"/>
      <c r="LV82" s="319"/>
      <c r="LW82" s="319"/>
      <c r="LX82" s="319"/>
      <c r="LY82" s="319"/>
      <c r="LZ82" s="319"/>
      <c r="MA82" s="319"/>
      <c r="MB82" s="319"/>
      <c r="MC82" s="319"/>
      <c r="MD82" s="319"/>
      <c r="ME82" s="319"/>
      <c r="MF82" s="319"/>
      <c r="MG82" s="319"/>
      <c r="MH82" s="319"/>
      <c r="MI82" s="319"/>
      <c r="MJ82" s="319"/>
      <c r="MK82" s="319"/>
      <c r="ML82" s="319"/>
      <c r="MM82" s="319"/>
      <c r="MN82" s="319"/>
      <c r="MO82" s="319"/>
      <c r="MP82" s="319"/>
      <c r="MQ82" s="319"/>
      <c r="MS82" s="241"/>
      <c r="MT82" s="362">
        <f t="shared" si="62"/>
        <v>0</v>
      </c>
      <c r="MU82" s="363">
        <f t="shared" si="48"/>
        <v>0</v>
      </c>
      <c r="MV82" s="363">
        <f t="shared" si="49"/>
        <v>0</v>
      </c>
      <c r="MW82" s="363"/>
      <c r="MX82" s="363">
        <f t="shared" si="50"/>
        <v>0</v>
      </c>
      <c r="MY82" s="363"/>
      <c r="MZ82" s="363">
        <f t="shared" si="51"/>
        <v>0</v>
      </c>
      <c r="NA82" s="363"/>
      <c r="NB82" s="363">
        <f t="shared" si="52"/>
        <v>0</v>
      </c>
      <c r="NC82" s="363"/>
      <c r="ND82" s="363">
        <f t="shared" si="53"/>
        <v>0</v>
      </c>
      <c r="NE82" s="363"/>
      <c r="NF82" s="363">
        <f t="shared" si="54"/>
        <v>0</v>
      </c>
      <c r="NG82" s="363"/>
      <c r="NH82" s="363">
        <f t="shared" si="55"/>
        <v>0</v>
      </c>
      <c r="NI82" s="363"/>
      <c r="NJ82" s="363">
        <f t="shared" si="56"/>
        <v>0</v>
      </c>
      <c r="NK82" s="363"/>
      <c r="NL82" s="363">
        <f t="shared" si="63"/>
        <v>0</v>
      </c>
      <c r="NM82" s="364"/>
      <c r="NN82" s="370"/>
      <c r="NR82" s="318">
        <f t="shared" si="57"/>
        <v>0</v>
      </c>
      <c r="NS82" s="318">
        <f t="shared" si="58"/>
        <v>0</v>
      </c>
      <c r="NT82" s="318">
        <f t="shared" si="59"/>
        <v>0</v>
      </c>
    </row>
    <row r="83" spans="1:384" s="318" customFormat="1" ht="10.199999999999999" customHeight="1" x14ac:dyDescent="0.3">
      <c r="A83" s="25"/>
      <c r="B83" s="389"/>
      <c r="C83" s="424"/>
      <c r="D83" s="15"/>
      <c r="E83" s="414" t="str">
        <f>$E$13</f>
        <v>CHEF</v>
      </c>
      <c r="F83" s="414"/>
      <c r="G83" s="135" t="str">
        <f>IF(NB105=0,"",NB105)</f>
        <v/>
      </c>
      <c r="H83" s="399"/>
      <c r="I83" s="394" t="str">
        <f>Prenoms!$B$11</f>
        <v>adrien</v>
      </c>
      <c r="J83" s="395"/>
      <c r="K83" s="395"/>
      <c r="L83" s="395"/>
      <c r="M83" s="395"/>
      <c r="N83" s="81" t="str">
        <f>IF(NL83&lt;&gt;0,"",IF(Conges!H45=0,"",Conges!H45))</f>
        <v/>
      </c>
      <c r="O83" s="82"/>
      <c r="P83" s="83"/>
      <c r="Q83" s="83"/>
      <c r="R83" s="83"/>
      <c r="S83" s="83"/>
      <c r="T83" s="83"/>
      <c r="U83" s="83"/>
      <c r="V83" s="84"/>
      <c r="W83" s="83"/>
      <c r="X83" s="83"/>
      <c r="Y83" s="83"/>
      <c r="Z83" s="83"/>
      <c r="AA83" s="83"/>
      <c r="AB83" s="83"/>
      <c r="AC83" s="83"/>
      <c r="AD83" s="83"/>
      <c r="AE83" s="82"/>
      <c r="AF83" s="83"/>
      <c r="AG83" s="83"/>
      <c r="AH83" s="83"/>
      <c r="AI83" s="83"/>
      <c r="AJ83" s="84"/>
      <c r="AK83" s="83"/>
      <c r="AL83" s="83"/>
      <c r="AM83" s="83"/>
      <c r="AN83" s="83"/>
      <c r="AO83" s="83"/>
      <c r="AP83" s="83"/>
      <c r="AQ83" s="83"/>
      <c r="AR83" s="83"/>
      <c r="AS83" s="83"/>
      <c r="AT83" s="83"/>
      <c r="AU83" s="82"/>
      <c r="AV83" s="83"/>
      <c r="AW83" s="83"/>
      <c r="AX83" s="83"/>
      <c r="AY83" s="83"/>
      <c r="AZ83" s="83"/>
      <c r="BA83" s="83"/>
      <c r="BB83" s="84"/>
      <c r="BC83" s="85">
        <f>IF(NL83&lt;&gt;0,(IF(Conges!H$45=0,0,3)),0)</f>
        <v>0</v>
      </c>
      <c r="BD83" s="417"/>
      <c r="BE83" s="390">
        <f>IF(OR(Conges!H$45="A",Conges!H$45="V"),Prenoms!L$11,NL83)</f>
        <v>0</v>
      </c>
      <c r="BF83" s="391"/>
      <c r="BG83" s="286"/>
      <c r="BH83" s="287">
        <f t="shared" si="42"/>
        <v>0</v>
      </c>
      <c r="BI83" s="288" t="str">
        <f t="shared" si="43"/>
        <v/>
      </c>
      <c r="BJ83" s="300">
        <v>16.354838709677416</v>
      </c>
      <c r="BK83" s="301">
        <f t="shared" si="60"/>
        <v>-16.354838709677416</v>
      </c>
      <c r="BL83" s="302">
        <f t="shared" si="44"/>
        <v>0</v>
      </c>
      <c r="BM83" s="302">
        <f t="shared" si="45"/>
        <v>0</v>
      </c>
      <c r="BN83" s="302">
        <f>SUM('Heures Pointage'!$ID$8:$IE$8)</f>
        <v>0</v>
      </c>
      <c r="BO83" s="302">
        <f>SUM('Heures et Indemnites'!$ID$8:$IE$8)</f>
        <v>0</v>
      </c>
      <c r="BP83" s="303">
        <f t="shared" si="46"/>
        <v>0</v>
      </c>
      <c r="BQ83" s="303">
        <f>'Heures Pointage'!$JB$8</f>
        <v>0</v>
      </c>
      <c r="BR83" s="304">
        <f t="shared" ref="BR83" si="71">$BH$1063</f>
        <v>0</v>
      </c>
      <c r="BS83" s="149">
        <f>Prenoms!$C$11</f>
        <v>169</v>
      </c>
      <c r="BT83" s="180"/>
      <c r="BU83" s="324">
        <f>SUM('Heures et Indemnites'!$ID$8:$IE$8)</f>
        <v>0</v>
      </c>
      <c r="BV83" s="235">
        <f>SUM('Heures et Indemnites'!$ID$6:$IE$8)</f>
        <v>0</v>
      </c>
      <c r="BW83" s="324"/>
      <c r="BX83" s="235"/>
      <c r="BY83" s="319"/>
      <c r="BZ83" s="319"/>
      <c r="CA83" s="319"/>
      <c r="CB83" s="319"/>
      <c r="CC83" s="319"/>
      <c r="CD83" s="319"/>
      <c r="CE83" s="319"/>
      <c r="CF83" s="319"/>
      <c r="CG83" s="319"/>
      <c r="CH83" s="319"/>
      <c r="CI83" s="319"/>
      <c r="CJ83" s="319"/>
      <c r="CK83" s="319"/>
      <c r="CL83" s="319"/>
      <c r="CM83" s="319"/>
      <c r="CN83" s="319"/>
      <c r="CO83" s="319"/>
      <c r="CP83" s="319"/>
      <c r="CQ83" s="319"/>
      <c r="CR83" s="319"/>
      <c r="CS83" s="319"/>
      <c r="CT83" s="319"/>
      <c r="CU83" s="319"/>
      <c r="CV83" s="319"/>
      <c r="CW83" s="319"/>
      <c r="CX83" s="319"/>
      <c r="CY83" s="319"/>
      <c r="CZ83" s="319"/>
      <c r="DA83" s="319"/>
      <c r="DB83" s="319"/>
      <c r="DC83" s="319"/>
      <c r="DD83" s="319"/>
      <c r="DE83" s="319"/>
      <c r="DF83" s="319"/>
      <c r="DG83" s="319"/>
      <c r="DH83" s="319"/>
      <c r="DI83" s="319"/>
      <c r="DJ83" s="319"/>
      <c r="DK83" s="319"/>
      <c r="DL83" s="319"/>
      <c r="DM83" s="319"/>
      <c r="DN83" s="319"/>
      <c r="DO83" s="319"/>
      <c r="DP83" s="319"/>
      <c r="DQ83" s="319"/>
      <c r="DR83" s="319"/>
      <c r="DS83" s="319"/>
      <c r="DT83" s="319"/>
      <c r="DU83" s="319"/>
      <c r="DV83" s="319"/>
      <c r="DW83" s="319"/>
      <c r="DX83" s="319"/>
      <c r="DY83" s="319"/>
      <c r="DZ83" s="319"/>
      <c r="EA83" s="319"/>
      <c r="EB83" s="319"/>
      <c r="EC83" s="319"/>
      <c r="ED83" s="319"/>
      <c r="EE83" s="319"/>
      <c r="EF83" s="319"/>
      <c r="EG83" s="319"/>
      <c r="EH83" s="319"/>
      <c r="EI83" s="319"/>
      <c r="EJ83" s="319"/>
      <c r="EK83" s="319"/>
      <c r="EL83" s="319"/>
      <c r="EM83" s="319"/>
      <c r="EN83" s="319"/>
      <c r="EO83" s="319"/>
      <c r="EP83" s="319"/>
      <c r="EQ83" s="319"/>
      <c r="ER83" s="319"/>
      <c r="ES83" s="319"/>
      <c r="ET83" s="319"/>
      <c r="EU83" s="319"/>
      <c r="EV83" s="319"/>
      <c r="EW83" s="319"/>
      <c r="EX83" s="319"/>
      <c r="EY83" s="319"/>
      <c r="EZ83" s="319"/>
      <c r="FA83" s="319"/>
      <c r="FB83" s="319"/>
      <c r="FC83" s="319"/>
      <c r="FD83" s="319"/>
      <c r="FE83" s="319"/>
      <c r="FF83" s="319"/>
      <c r="FG83" s="319"/>
      <c r="FH83" s="319"/>
      <c r="FI83" s="319"/>
      <c r="FJ83" s="319"/>
      <c r="FK83" s="319"/>
      <c r="FL83" s="319"/>
      <c r="FM83" s="319"/>
      <c r="FN83" s="319"/>
      <c r="FO83" s="319"/>
      <c r="FP83" s="319"/>
      <c r="FQ83" s="319"/>
      <c r="FR83" s="319"/>
      <c r="FS83" s="319"/>
      <c r="FT83" s="319"/>
      <c r="FU83" s="319"/>
      <c r="FV83" s="319"/>
      <c r="FW83" s="319"/>
      <c r="FX83" s="319"/>
      <c r="FY83" s="319"/>
      <c r="FZ83" s="319"/>
      <c r="GA83" s="319"/>
      <c r="GB83" s="319"/>
      <c r="GC83" s="319"/>
      <c r="GD83" s="319"/>
      <c r="GE83" s="319"/>
      <c r="GF83" s="319"/>
      <c r="GG83" s="319"/>
      <c r="GH83" s="319"/>
      <c r="GI83" s="319"/>
      <c r="GJ83" s="319"/>
      <c r="GK83" s="319"/>
      <c r="GL83" s="319"/>
      <c r="GM83" s="319"/>
      <c r="GN83" s="319"/>
      <c r="GO83" s="319"/>
      <c r="GP83" s="319"/>
      <c r="GQ83" s="319"/>
      <c r="GR83" s="319"/>
      <c r="GS83" s="319"/>
      <c r="GT83" s="319"/>
      <c r="GU83" s="319"/>
      <c r="GV83" s="319"/>
      <c r="GW83" s="319"/>
      <c r="GX83" s="319"/>
      <c r="GY83" s="319"/>
      <c r="GZ83" s="319"/>
      <c r="HA83" s="319"/>
      <c r="HB83" s="319"/>
      <c r="HC83" s="319"/>
      <c r="HD83" s="319"/>
      <c r="HE83" s="319"/>
      <c r="HF83" s="319"/>
      <c r="HG83" s="319"/>
      <c r="HH83" s="319"/>
      <c r="HI83" s="319"/>
      <c r="HJ83" s="319"/>
      <c r="HK83" s="319"/>
      <c r="HL83" s="319"/>
      <c r="HM83" s="319"/>
      <c r="HN83" s="319"/>
      <c r="HO83" s="319"/>
      <c r="HP83" s="319"/>
      <c r="HQ83" s="319"/>
      <c r="HR83" s="319"/>
      <c r="HS83" s="319"/>
      <c r="HT83" s="319"/>
      <c r="HU83" s="319"/>
      <c r="HV83" s="319"/>
      <c r="HW83" s="319"/>
      <c r="HX83" s="319"/>
      <c r="HY83" s="319"/>
      <c r="HZ83" s="319"/>
      <c r="IA83" s="319"/>
      <c r="IB83" s="319"/>
      <c r="IC83" s="319"/>
      <c r="ID83" s="319"/>
      <c r="IE83" s="319"/>
      <c r="IF83" s="319"/>
      <c r="IG83" s="319"/>
      <c r="IH83" s="319"/>
      <c r="II83" s="319"/>
      <c r="IJ83" s="319"/>
      <c r="IK83" s="319"/>
      <c r="IL83" s="319"/>
      <c r="IM83" s="319"/>
      <c r="IN83" s="319"/>
      <c r="IO83" s="319"/>
      <c r="IP83" s="319"/>
      <c r="IQ83" s="319"/>
      <c r="IR83" s="319"/>
      <c r="IS83" s="319"/>
      <c r="IT83" s="319"/>
      <c r="IU83" s="319"/>
      <c r="IV83" s="319"/>
      <c r="IW83" s="319"/>
      <c r="IX83" s="319"/>
      <c r="IY83" s="319"/>
      <c r="IZ83" s="319"/>
      <c r="JA83" s="319"/>
      <c r="JB83" s="319"/>
      <c r="JC83" s="319"/>
      <c r="JD83" s="319"/>
      <c r="JE83" s="319"/>
      <c r="JF83" s="319"/>
      <c r="JG83" s="319"/>
      <c r="JH83" s="319"/>
      <c r="JI83" s="319"/>
      <c r="JJ83" s="319"/>
      <c r="JK83" s="319"/>
      <c r="JL83" s="319"/>
      <c r="JM83" s="319"/>
      <c r="JN83" s="319"/>
      <c r="JO83" s="319"/>
      <c r="JP83" s="319"/>
      <c r="JQ83" s="319"/>
      <c r="JR83" s="319"/>
      <c r="JS83" s="319"/>
      <c r="JT83" s="319"/>
      <c r="JU83" s="319"/>
      <c r="JV83" s="319"/>
      <c r="JW83" s="319"/>
      <c r="JX83" s="319"/>
      <c r="JY83" s="319"/>
      <c r="JZ83" s="319"/>
      <c r="KA83" s="319"/>
      <c r="KB83" s="319"/>
      <c r="KC83" s="319"/>
      <c r="KD83" s="319"/>
      <c r="KE83" s="319"/>
      <c r="KF83" s="319"/>
      <c r="KG83" s="319"/>
      <c r="KH83" s="319"/>
      <c r="KI83" s="319"/>
      <c r="KJ83" s="319"/>
      <c r="KK83" s="319"/>
      <c r="KL83" s="319"/>
      <c r="KM83" s="319"/>
      <c r="KN83" s="319"/>
      <c r="KO83" s="319"/>
      <c r="KP83" s="319"/>
      <c r="KQ83" s="319"/>
      <c r="KR83" s="319"/>
      <c r="KS83" s="319"/>
      <c r="KT83" s="319"/>
      <c r="KU83" s="319"/>
      <c r="KV83" s="319"/>
      <c r="KW83" s="319"/>
      <c r="KX83" s="319"/>
      <c r="KY83" s="319"/>
      <c r="KZ83" s="319"/>
      <c r="LA83" s="319"/>
      <c r="LB83" s="319"/>
      <c r="LC83" s="319"/>
      <c r="LD83" s="319"/>
      <c r="LE83" s="319"/>
      <c r="LF83" s="319"/>
      <c r="LG83" s="319"/>
      <c r="LH83" s="319"/>
      <c r="LI83" s="319"/>
      <c r="LJ83" s="319"/>
      <c r="LK83" s="319"/>
      <c r="LL83" s="319"/>
      <c r="LM83" s="319"/>
      <c r="LN83" s="319"/>
      <c r="LO83" s="319"/>
      <c r="LP83" s="319"/>
      <c r="LQ83" s="319"/>
      <c r="LR83" s="319"/>
      <c r="LS83" s="319"/>
      <c r="LT83" s="319"/>
      <c r="LU83" s="319"/>
      <c r="LV83" s="319"/>
      <c r="LW83" s="319"/>
      <c r="LX83" s="319"/>
      <c r="LY83" s="319"/>
      <c r="LZ83" s="319"/>
      <c r="MA83" s="319"/>
      <c r="MB83" s="319"/>
      <c r="MC83" s="319"/>
      <c r="MD83" s="319"/>
      <c r="ME83" s="319"/>
      <c r="MF83" s="319"/>
      <c r="MG83" s="319"/>
      <c r="MH83" s="319"/>
      <c r="MI83" s="319"/>
      <c r="MJ83" s="319"/>
      <c r="MK83" s="319"/>
      <c r="ML83" s="319"/>
      <c r="MM83" s="319"/>
      <c r="MN83" s="319"/>
      <c r="MO83" s="319"/>
      <c r="MP83" s="319"/>
      <c r="MQ83" s="319"/>
      <c r="MS83" s="241"/>
      <c r="MT83" s="373">
        <f t="shared" si="62"/>
        <v>0</v>
      </c>
      <c r="MU83" s="365">
        <f t="shared" si="48"/>
        <v>0</v>
      </c>
      <c r="MV83" s="365">
        <f t="shared" si="49"/>
        <v>0</v>
      </c>
      <c r="MW83" s="365"/>
      <c r="MX83" s="365">
        <f t="shared" si="50"/>
        <v>0</v>
      </c>
      <c r="MY83" s="365"/>
      <c r="MZ83" s="365">
        <f t="shared" si="51"/>
        <v>0</v>
      </c>
      <c r="NA83" s="365"/>
      <c r="NB83" s="365">
        <f t="shared" si="52"/>
        <v>0</v>
      </c>
      <c r="NC83" s="365"/>
      <c r="ND83" s="365">
        <f t="shared" si="53"/>
        <v>0</v>
      </c>
      <c r="NE83" s="365"/>
      <c r="NF83" s="365">
        <f t="shared" si="54"/>
        <v>0</v>
      </c>
      <c r="NG83" s="365"/>
      <c r="NH83" s="365">
        <f t="shared" si="55"/>
        <v>0</v>
      </c>
      <c r="NI83" s="365"/>
      <c r="NJ83" s="365">
        <f t="shared" si="56"/>
        <v>0</v>
      </c>
      <c r="NK83" s="365"/>
      <c r="NL83" s="365">
        <f t="shared" si="63"/>
        <v>0</v>
      </c>
      <c r="NM83" s="366"/>
      <c r="NN83" s="370"/>
      <c r="NR83" s="318">
        <f t="shared" si="57"/>
        <v>0</v>
      </c>
      <c r="NS83" s="318">
        <f t="shared" si="58"/>
        <v>0</v>
      </c>
      <c r="NT83" s="318">
        <f t="shared" si="59"/>
        <v>0</v>
      </c>
    </row>
    <row r="84" spans="1:384" s="318" customFormat="1" ht="10.199999999999999" customHeight="1" x14ac:dyDescent="0.3">
      <c r="A84" s="25"/>
      <c r="B84" s="389"/>
      <c r="C84" s="424"/>
      <c r="D84" s="15"/>
      <c r="E84" s="413" t="str">
        <f>$E$14</f>
        <v>MENAGE</v>
      </c>
      <c r="F84" s="413"/>
      <c r="G84" s="136" t="str">
        <f>IF(ND105=0,"",ND105)</f>
        <v/>
      </c>
      <c r="H84" s="399"/>
      <c r="I84" s="381" t="str">
        <f>Prenoms!$B$12</f>
        <v>soren</v>
      </c>
      <c r="J84" s="382"/>
      <c r="K84" s="382"/>
      <c r="L84" s="382"/>
      <c r="M84" s="382"/>
      <c r="N84" s="68" t="str">
        <f>IF(NL84&lt;&gt;0,"",IF(Conges!H46=0,"",Conges!H46))</f>
        <v/>
      </c>
      <c r="O84" s="69"/>
      <c r="P84" s="70"/>
      <c r="Q84" s="70"/>
      <c r="R84" s="70"/>
      <c r="S84" s="70"/>
      <c r="T84" s="70"/>
      <c r="U84" s="70"/>
      <c r="V84" s="71"/>
      <c r="W84" s="70"/>
      <c r="X84" s="70"/>
      <c r="Y84" s="70"/>
      <c r="Z84" s="70"/>
      <c r="AA84" s="70"/>
      <c r="AB84" s="70"/>
      <c r="AC84" s="70"/>
      <c r="AD84" s="70"/>
      <c r="AE84" s="69"/>
      <c r="AF84" s="70"/>
      <c r="AG84" s="70"/>
      <c r="AH84" s="70"/>
      <c r="AI84" s="70"/>
      <c r="AJ84" s="71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69"/>
      <c r="AV84" s="70"/>
      <c r="AW84" s="70"/>
      <c r="AX84" s="70"/>
      <c r="AY84" s="70"/>
      <c r="AZ84" s="70"/>
      <c r="BA84" s="70"/>
      <c r="BB84" s="71"/>
      <c r="BC84" s="72">
        <f>IF(NL84&lt;&gt;0,(IF(Conges!H$46=0,0,3)),0)</f>
        <v>0</v>
      </c>
      <c r="BD84" s="417"/>
      <c r="BE84" s="392">
        <f>IF(OR(Conges!H$46="A",Conges!H$46="V"),Prenoms!L$12,NL84)</f>
        <v>0</v>
      </c>
      <c r="BF84" s="393"/>
      <c r="BG84" s="289"/>
      <c r="BH84" s="290">
        <f t="shared" si="42"/>
        <v>0</v>
      </c>
      <c r="BI84" s="291" t="str">
        <f t="shared" si="43"/>
        <v/>
      </c>
      <c r="BJ84" s="305">
        <v>16.354838709677416</v>
      </c>
      <c r="BK84" s="306">
        <f t="shared" si="60"/>
        <v>-16.354838709677416</v>
      </c>
      <c r="BL84" s="307">
        <f t="shared" si="44"/>
        <v>0</v>
      </c>
      <c r="BM84" s="307">
        <f t="shared" si="45"/>
        <v>0</v>
      </c>
      <c r="BN84" s="307">
        <f>SUM('Heures Pointage'!$JD$8:$JE$8)</f>
        <v>0</v>
      </c>
      <c r="BO84" s="307">
        <f>SUM('Heures et Indemnites'!$JD$8:$JE$8)</f>
        <v>0</v>
      </c>
      <c r="BP84" s="308">
        <f t="shared" si="46"/>
        <v>0</v>
      </c>
      <c r="BQ84" s="308">
        <f>'Heures Pointage'!$KB$8</f>
        <v>0</v>
      </c>
      <c r="BR84" s="309">
        <f t="shared" ref="BR84" si="72">$BH$1064</f>
        <v>0</v>
      </c>
      <c r="BS84" s="150">
        <f>Prenoms!$C$12</f>
        <v>169</v>
      </c>
      <c r="BT84" s="153"/>
      <c r="BU84" s="323">
        <f>SUM('Heures et Indemnites'!$JD$8:$JE$8)</f>
        <v>0</v>
      </c>
      <c r="BV84" s="236">
        <f>SUM('Heures et Indemnites'!$JD$6:$JE$8)</f>
        <v>0</v>
      </c>
      <c r="BW84" s="323"/>
      <c r="BX84" s="236"/>
      <c r="BY84" s="319"/>
      <c r="BZ84" s="319"/>
      <c r="CA84" s="319"/>
      <c r="CB84" s="319"/>
      <c r="CC84" s="319"/>
      <c r="CD84" s="319"/>
      <c r="CE84" s="319"/>
      <c r="CF84" s="319"/>
      <c r="CG84" s="319"/>
      <c r="CH84" s="319"/>
      <c r="CI84" s="319"/>
      <c r="CJ84" s="319"/>
      <c r="CK84" s="319"/>
      <c r="CL84" s="319"/>
      <c r="CM84" s="319"/>
      <c r="CN84" s="319"/>
      <c r="CO84" s="319"/>
      <c r="CP84" s="319"/>
      <c r="CQ84" s="319"/>
      <c r="CR84" s="319"/>
      <c r="CS84" s="319"/>
      <c r="CT84" s="319"/>
      <c r="CU84" s="319"/>
      <c r="CV84" s="319"/>
      <c r="CW84" s="319"/>
      <c r="CX84" s="319"/>
      <c r="CY84" s="319"/>
      <c r="CZ84" s="319"/>
      <c r="DA84" s="319"/>
      <c r="DB84" s="319"/>
      <c r="DC84" s="319"/>
      <c r="DD84" s="319"/>
      <c r="DE84" s="319"/>
      <c r="DF84" s="319"/>
      <c r="DG84" s="319"/>
      <c r="DH84" s="319"/>
      <c r="DI84" s="319"/>
      <c r="DJ84" s="319"/>
      <c r="DK84" s="319"/>
      <c r="DL84" s="319"/>
      <c r="DM84" s="319"/>
      <c r="DN84" s="319"/>
      <c r="DO84" s="319"/>
      <c r="DP84" s="319"/>
      <c r="DQ84" s="319"/>
      <c r="DR84" s="319"/>
      <c r="DS84" s="319"/>
      <c r="DT84" s="319"/>
      <c r="DU84" s="319"/>
      <c r="DV84" s="319"/>
      <c r="DW84" s="319"/>
      <c r="DX84" s="319"/>
      <c r="DY84" s="319"/>
      <c r="DZ84" s="319"/>
      <c r="EA84" s="319"/>
      <c r="EB84" s="319"/>
      <c r="EC84" s="319"/>
      <c r="ED84" s="319"/>
      <c r="EE84" s="319"/>
      <c r="EF84" s="319"/>
      <c r="EG84" s="319"/>
      <c r="EH84" s="319"/>
      <c r="EI84" s="319"/>
      <c r="EJ84" s="319"/>
      <c r="EK84" s="319"/>
      <c r="EL84" s="319"/>
      <c r="EM84" s="319"/>
      <c r="EN84" s="319"/>
      <c r="EO84" s="319"/>
      <c r="EP84" s="319"/>
      <c r="EQ84" s="319"/>
      <c r="ER84" s="319"/>
      <c r="ES84" s="319"/>
      <c r="ET84" s="319"/>
      <c r="EU84" s="319"/>
      <c r="EV84" s="319"/>
      <c r="EW84" s="319"/>
      <c r="EX84" s="319"/>
      <c r="EY84" s="319"/>
      <c r="EZ84" s="319"/>
      <c r="FA84" s="319"/>
      <c r="FB84" s="319"/>
      <c r="FC84" s="319"/>
      <c r="FD84" s="319"/>
      <c r="FE84" s="319"/>
      <c r="FF84" s="319"/>
      <c r="FG84" s="319"/>
      <c r="FH84" s="319"/>
      <c r="FI84" s="319"/>
      <c r="FJ84" s="319"/>
      <c r="FK84" s="319"/>
      <c r="FL84" s="319"/>
      <c r="FM84" s="319"/>
      <c r="FN84" s="319"/>
      <c r="FO84" s="319"/>
      <c r="FP84" s="319"/>
      <c r="FQ84" s="319"/>
      <c r="FR84" s="319"/>
      <c r="FS84" s="319"/>
      <c r="FT84" s="319"/>
      <c r="FU84" s="319"/>
      <c r="FV84" s="319"/>
      <c r="FW84" s="319"/>
      <c r="FX84" s="319"/>
      <c r="FY84" s="319"/>
      <c r="FZ84" s="319"/>
      <c r="GA84" s="319"/>
      <c r="GB84" s="319"/>
      <c r="GC84" s="319"/>
      <c r="GD84" s="319"/>
      <c r="GE84" s="319"/>
      <c r="GF84" s="319"/>
      <c r="GG84" s="319"/>
      <c r="GH84" s="319"/>
      <c r="GI84" s="319"/>
      <c r="GJ84" s="319"/>
      <c r="GK84" s="319"/>
      <c r="GL84" s="319"/>
      <c r="GM84" s="319"/>
      <c r="GN84" s="319"/>
      <c r="GO84" s="319"/>
      <c r="GP84" s="319"/>
      <c r="GQ84" s="319"/>
      <c r="GR84" s="319"/>
      <c r="GS84" s="319"/>
      <c r="GT84" s="319"/>
      <c r="GU84" s="319"/>
      <c r="GV84" s="319"/>
      <c r="GW84" s="319"/>
      <c r="GX84" s="319"/>
      <c r="GY84" s="319"/>
      <c r="GZ84" s="319"/>
      <c r="HA84" s="319"/>
      <c r="HB84" s="319"/>
      <c r="HC84" s="319"/>
      <c r="HD84" s="319"/>
      <c r="HE84" s="319"/>
      <c r="HF84" s="319"/>
      <c r="HG84" s="319"/>
      <c r="HH84" s="319"/>
      <c r="HI84" s="319"/>
      <c r="HJ84" s="319"/>
      <c r="HK84" s="319"/>
      <c r="HL84" s="319"/>
      <c r="HM84" s="319"/>
      <c r="HN84" s="319"/>
      <c r="HO84" s="319"/>
      <c r="HP84" s="319"/>
      <c r="HQ84" s="319"/>
      <c r="HR84" s="319"/>
      <c r="HS84" s="319"/>
      <c r="HT84" s="319"/>
      <c r="HU84" s="319"/>
      <c r="HV84" s="319"/>
      <c r="HW84" s="319"/>
      <c r="HX84" s="319"/>
      <c r="HY84" s="319"/>
      <c r="HZ84" s="319"/>
      <c r="IA84" s="319"/>
      <c r="IB84" s="319"/>
      <c r="IC84" s="319"/>
      <c r="ID84" s="319"/>
      <c r="IE84" s="319"/>
      <c r="IF84" s="319"/>
      <c r="IG84" s="319"/>
      <c r="IH84" s="319"/>
      <c r="II84" s="319"/>
      <c r="IJ84" s="319"/>
      <c r="IK84" s="319"/>
      <c r="IL84" s="319"/>
      <c r="IM84" s="319"/>
      <c r="IN84" s="319"/>
      <c r="IO84" s="319"/>
      <c r="IP84" s="319"/>
      <c r="IQ84" s="319"/>
      <c r="IR84" s="319"/>
      <c r="IS84" s="319"/>
      <c r="IT84" s="319"/>
      <c r="IU84" s="319"/>
      <c r="IV84" s="319"/>
      <c r="IW84" s="319"/>
      <c r="IX84" s="319"/>
      <c r="IY84" s="319"/>
      <c r="IZ84" s="319"/>
      <c r="JA84" s="319"/>
      <c r="JB84" s="319"/>
      <c r="JC84" s="319"/>
      <c r="JD84" s="319"/>
      <c r="JE84" s="319"/>
      <c r="JF84" s="319"/>
      <c r="JG84" s="319"/>
      <c r="JH84" s="319"/>
      <c r="JI84" s="319"/>
      <c r="JJ84" s="319"/>
      <c r="JK84" s="319"/>
      <c r="JL84" s="319"/>
      <c r="JM84" s="319"/>
      <c r="JN84" s="319"/>
      <c r="JO84" s="319"/>
      <c r="JP84" s="319"/>
      <c r="JQ84" s="319"/>
      <c r="JR84" s="319"/>
      <c r="JS84" s="319"/>
      <c r="JT84" s="319"/>
      <c r="JU84" s="319"/>
      <c r="JV84" s="319"/>
      <c r="JW84" s="319"/>
      <c r="JX84" s="319"/>
      <c r="JY84" s="319"/>
      <c r="JZ84" s="319"/>
      <c r="KA84" s="319"/>
      <c r="KB84" s="319"/>
      <c r="KC84" s="319"/>
      <c r="KD84" s="319"/>
      <c r="KE84" s="319"/>
      <c r="KF84" s="319"/>
      <c r="KG84" s="319"/>
      <c r="KH84" s="319"/>
      <c r="KI84" s="319"/>
      <c r="KJ84" s="319"/>
      <c r="KK84" s="319"/>
      <c r="KL84" s="319"/>
      <c r="KM84" s="319"/>
      <c r="KN84" s="319"/>
      <c r="KO84" s="319"/>
      <c r="KP84" s="319"/>
      <c r="KQ84" s="319"/>
      <c r="KR84" s="319"/>
      <c r="KS84" s="319"/>
      <c r="KT84" s="319"/>
      <c r="KU84" s="319"/>
      <c r="KV84" s="319"/>
      <c r="KW84" s="319"/>
      <c r="KX84" s="319"/>
      <c r="KY84" s="319"/>
      <c r="KZ84" s="319"/>
      <c r="LA84" s="319"/>
      <c r="LB84" s="319"/>
      <c r="LC84" s="319"/>
      <c r="LD84" s="319"/>
      <c r="LE84" s="319"/>
      <c r="LF84" s="319"/>
      <c r="LG84" s="319"/>
      <c r="LH84" s="319"/>
      <c r="LI84" s="319"/>
      <c r="LJ84" s="319"/>
      <c r="LK84" s="319"/>
      <c r="LL84" s="319"/>
      <c r="LM84" s="319"/>
      <c r="LN84" s="319"/>
      <c r="LO84" s="319"/>
      <c r="LP84" s="319"/>
      <c r="LQ84" s="319"/>
      <c r="LR84" s="319"/>
      <c r="LS84" s="319"/>
      <c r="LT84" s="319"/>
      <c r="LU84" s="319"/>
      <c r="LV84" s="319"/>
      <c r="LW84" s="319"/>
      <c r="LX84" s="319"/>
      <c r="LY84" s="319"/>
      <c r="LZ84" s="319"/>
      <c r="MA84" s="319"/>
      <c r="MB84" s="319"/>
      <c r="MC84" s="319"/>
      <c r="MD84" s="319"/>
      <c r="ME84" s="319"/>
      <c r="MF84" s="319"/>
      <c r="MG84" s="319"/>
      <c r="MH84" s="319"/>
      <c r="MI84" s="319"/>
      <c r="MJ84" s="319"/>
      <c r="MK84" s="319"/>
      <c r="ML84" s="319"/>
      <c r="MM84" s="319"/>
      <c r="MN84" s="319"/>
      <c r="MO84" s="319"/>
      <c r="MP84" s="319"/>
      <c r="MQ84" s="319"/>
      <c r="MS84" s="241"/>
      <c r="MT84" s="362">
        <f t="shared" si="62"/>
        <v>0</v>
      </c>
      <c r="MU84" s="363">
        <f t="shared" si="48"/>
        <v>0</v>
      </c>
      <c r="MV84" s="363">
        <f t="shared" si="49"/>
        <v>0</v>
      </c>
      <c r="MW84" s="363"/>
      <c r="MX84" s="363">
        <f t="shared" si="50"/>
        <v>0</v>
      </c>
      <c r="MY84" s="363"/>
      <c r="MZ84" s="363">
        <f t="shared" si="51"/>
        <v>0</v>
      </c>
      <c r="NA84" s="363"/>
      <c r="NB84" s="363">
        <f t="shared" si="52"/>
        <v>0</v>
      </c>
      <c r="NC84" s="363"/>
      <c r="ND84" s="363">
        <f t="shared" si="53"/>
        <v>0</v>
      </c>
      <c r="NE84" s="363"/>
      <c r="NF84" s="363">
        <f t="shared" si="54"/>
        <v>0</v>
      </c>
      <c r="NG84" s="363"/>
      <c r="NH84" s="363">
        <f t="shared" si="55"/>
        <v>0</v>
      </c>
      <c r="NI84" s="363"/>
      <c r="NJ84" s="363">
        <f t="shared" si="56"/>
        <v>0</v>
      </c>
      <c r="NK84" s="363"/>
      <c r="NL84" s="363">
        <f t="shared" si="63"/>
        <v>0</v>
      </c>
      <c r="NM84" s="364"/>
      <c r="NN84" s="370"/>
      <c r="NR84" s="318">
        <f t="shared" si="57"/>
        <v>0</v>
      </c>
      <c r="NS84" s="318">
        <f t="shared" si="58"/>
        <v>0</v>
      </c>
      <c r="NT84" s="318">
        <f t="shared" si="59"/>
        <v>0</v>
      </c>
    </row>
    <row r="85" spans="1:384" s="318" customFormat="1" ht="10.199999999999999" customHeight="1" x14ac:dyDescent="0.3">
      <c r="A85" s="25"/>
      <c r="B85" s="389"/>
      <c r="C85" s="424"/>
      <c r="D85" s="15"/>
      <c r="E85" s="396">
        <f>$E$15</f>
        <v>0</v>
      </c>
      <c r="F85" s="396"/>
      <c r="G85" s="137" t="str">
        <f>IF(NF105=0,"",NF105)</f>
        <v/>
      </c>
      <c r="H85" s="399"/>
      <c r="I85" s="394" t="str">
        <f>Prenoms!$B$13</f>
        <v>stage 1</v>
      </c>
      <c r="J85" s="395"/>
      <c r="K85" s="395"/>
      <c r="L85" s="395"/>
      <c r="M85" s="395"/>
      <c r="N85" s="81" t="str">
        <f>IF(NL85&lt;&gt;0,"",IF(Conges!H47=0,"",Conges!H47))</f>
        <v/>
      </c>
      <c r="O85" s="82"/>
      <c r="P85" s="83"/>
      <c r="Q85" s="83"/>
      <c r="R85" s="83"/>
      <c r="S85" s="83"/>
      <c r="T85" s="83"/>
      <c r="U85" s="83"/>
      <c r="V85" s="84"/>
      <c r="W85" s="83"/>
      <c r="X85" s="83"/>
      <c r="Y85" s="83"/>
      <c r="Z85" s="83"/>
      <c r="AA85" s="83"/>
      <c r="AB85" s="83"/>
      <c r="AC85" s="83"/>
      <c r="AD85" s="83"/>
      <c r="AE85" s="82"/>
      <c r="AF85" s="83"/>
      <c r="AG85" s="83"/>
      <c r="AH85" s="83"/>
      <c r="AI85" s="83"/>
      <c r="AJ85" s="84"/>
      <c r="AK85" s="83"/>
      <c r="AL85" s="83"/>
      <c r="AM85" s="83"/>
      <c r="AN85" s="83"/>
      <c r="AO85" s="83"/>
      <c r="AP85" s="83"/>
      <c r="AQ85" s="83"/>
      <c r="AR85" s="83"/>
      <c r="AS85" s="83"/>
      <c r="AT85" s="83"/>
      <c r="AU85" s="82"/>
      <c r="AV85" s="83"/>
      <c r="AW85" s="83"/>
      <c r="AX85" s="83"/>
      <c r="AY85" s="83"/>
      <c r="AZ85" s="83"/>
      <c r="BA85" s="83"/>
      <c r="BB85" s="84"/>
      <c r="BC85" s="85">
        <f>IF(NL85&lt;&gt;0,(IF(Conges!H$47=0,0,3)),0)</f>
        <v>0</v>
      </c>
      <c r="BD85" s="417"/>
      <c r="BE85" s="390">
        <f>IF(OR(Conges!H$47="A",Conges!H$47="V"),Prenoms!L$13,NL85)</f>
        <v>0</v>
      </c>
      <c r="BF85" s="391"/>
      <c r="BG85" s="286"/>
      <c r="BH85" s="287">
        <f t="shared" si="42"/>
        <v>0</v>
      </c>
      <c r="BI85" s="288" t="str">
        <f t="shared" si="43"/>
        <v/>
      </c>
      <c r="BJ85" s="300">
        <v>6.7741935483870979</v>
      </c>
      <c r="BK85" s="301">
        <f t="shared" si="60"/>
        <v>-6.7741935483870979</v>
      </c>
      <c r="BL85" s="302">
        <f t="shared" si="44"/>
        <v>0</v>
      </c>
      <c r="BM85" s="302">
        <f t="shared" si="45"/>
        <v>0</v>
      </c>
      <c r="BN85" s="302">
        <f>SUM('Heures Pointage'!$KD$8:$KE$8)</f>
        <v>0</v>
      </c>
      <c r="BO85" s="302">
        <f>SUM('Heures et Indemnites'!$KD$8:$KE$8)</f>
        <v>0</v>
      </c>
      <c r="BP85" s="303">
        <f t="shared" si="46"/>
        <v>0</v>
      </c>
      <c r="BQ85" s="303">
        <f>'Heures Pointage'!$LB$8</f>
        <v>0</v>
      </c>
      <c r="BR85" s="304">
        <f t="shared" ref="BR85" si="73">$BH$1065</f>
        <v>0</v>
      </c>
      <c r="BS85" s="149">
        <f>Prenoms!$C$13</f>
        <v>70</v>
      </c>
      <c r="BT85" s="180"/>
      <c r="BU85" s="324">
        <f>SUM('Heures et Indemnites'!$KD$8:$KE$8)</f>
        <v>0</v>
      </c>
      <c r="BV85" s="235">
        <f>SUM('Heures et Indemnites'!$KD$6:$KE$8)</f>
        <v>0</v>
      </c>
      <c r="BW85" s="324"/>
      <c r="BX85" s="235"/>
      <c r="BY85" s="319"/>
      <c r="BZ85" s="319"/>
      <c r="CA85" s="319"/>
      <c r="CB85" s="319"/>
      <c r="CC85" s="319"/>
      <c r="CD85" s="319"/>
      <c r="CE85" s="319"/>
      <c r="CF85" s="319"/>
      <c r="CG85" s="319"/>
      <c r="CH85" s="319"/>
      <c r="CI85" s="319"/>
      <c r="CJ85" s="319"/>
      <c r="CK85" s="319"/>
      <c r="CL85" s="319"/>
      <c r="CM85" s="319"/>
      <c r="CN85" s="319"/>
      <c r="CO85" s="319"/>
      <c r="CP85" s="319"/>
      <c r="CQ85" s="319"/>
      <c r="CR85" s="319"/>
      <c r="CS85" s="319"/>
      <c r="CT85" s="319"/>
      <c r="CU85" s="319"/>
      <c r="CV85" s="319"/>
      <c r="CW85" s="319"/>
      <c r="CX85" s="319"/>
      <c r="CY85" s="319"/>
      <c r="CZ85" s="319"/>
      <c r="DA85" s="319"/>
      <c r="DB85" s="319"/>
      <c r="DC85" s="319"/>
      <c r="DD85" s="319"/>
      <c r="DE85" s="319"/>
      <c r="DF85" s="319"/>
      <c r="DG85" s="319"/>
      <c r="DH85" s="319"/>
      <c r="DI85" s="319"/>
      <c r="DJ85" s="319"/>
      <c r="DK85" s="319"/>
      <c r="DL85" s="319"/>
      <c r="DM85" s="319"/>
      <c r="DN85" s="319"/>
      <c r="DO85" s="319"/>
      <c r="DP85" s="319"/>
      <c r="DQ85" s="319"/>
      <c r="DR85" s="319"/>
      <c r="DS85" s="319"/>
      <c r="DT85" s="319"/>
      <c r="DU85" s="319"/>
      <c r="DV85" s="319"/>
      <c r="DW85" s="319"/>
      <c r="DX85" s="319"/>
      <c r="DY85" s="319"/>
      <c r="DZ85" s="319"/>
      <c r="EA85" s="319"/>
      <c r="EB85" s="319"/>
      <c r="EC85" s="319"/>
      <c r="ED85" s="319"/>
      <c r="EE85" s="319"/>
      <c r="EF85" s="319"/>
      <c r="EG85" s="319"/>
      <c r="EH85" s="319"/>
      <c r="EI85" s="319"/>
      <c r="EJ85" s="319"/>
      <c r="EK85" s="319"/>
      <c r="EL85" s="319"/>
      <c r="EM85" s="319"/>
      <c r="EN85" s="319"/>
      <c r="EO85" s="319"/>
      <c r="EP85" s="319"/>
      <c r="EQ85" s="319"/>
      <c r="ER85" s="319"/>
      <c r="ES85" s="319"/>
      <c r="ET85" s="319"/>
      <c r="EU85" s="319"/>
      <c r="EV85" s="319"/>
      <c r="EW85" s="319"/>
      <c r="EX85" s="319"/>
      <c r="EY85" s="319"/>
      <c r="EZ85" s="319"/>
      <c r="FA85" s="319"/>
      <c r="FB85" s="319"/>
      <c r="FC85" s="319"/>
      <c r="FD85" s="319"/>
      <c r="FE85" s="319"/>
      <c r="FF85" s="319"/>
      <c r="FG85" s="319"/>
      <c r="FH85" s="319"/>
      <c r="FI85" s="319"/>
      <c r="FJ85" s="319"/>
      <c r="FK85" s="319"/>
      <c r="FL85" s="319"/>
      <c r="FM85" s="319"/>
      <c r="FN85" s="319"/>
      <c r="FO85" s="319"/>
      <c r="FP85" s="319"/>
      <c r="FQ85" s="319"/>
      <c r="FR85" s="319"/>
      <c r="FS85" s="319"/>
      <c r="FT85" s="319"/>
      <c r="FU85" s="319"/>
      <c r="FV85" s="319"/>
      <c r="FW85" s="319"/>
      <c r="FX85" s="319"/>
      <c r="FY85" s="319"/>
      <c r="FZ85" s="319"/>
      <c r="GA85" s="319"/>
      <c r="GB85" s="319"/>
      <c r="GC85" s="319"/>
      <c r="GD85" s="319"/>
      <c r="GE85" s="319"/>
      <c r="GF85" s="319"/>
      <c r="GG85" s="319"/>
      <c r="GH85" s="319"/>
      <c r="GI85" s="319"/>
      <c r="GJ85" s="319"/>
      <c r="GK85" s="319"/>
      <c r="GL85" s="319"/>
      <c r="GM85" s="319"/>
      <c r="GN85" s="319"/>
      <c r="GO85" s="319"/>
      <c r="GP85" s="319"/>
      <c r="GQ85" s="319"/>
      <c r="GR85" s="319"/>
      <c r="GS85" s="319"/>
      <c r="GT85" s="319"/>
      <c r="GU85" s="319"/>
      <c r="GV85" s="319"/>
      <c r="GW85" s="319"/>
      <c r="GX85" s="319"/>
      <c r="GY85" s="319"/>
      <c r="GZ85" s="319"/>
      <c r="HA85" s="319"/>
      <c r="HB85" s="319"/>
      <c r="HC85" s="319"/>
      <c r="HD85" s="319"/>
      <c r="HE85" s="319"/>
      <c r="HF85" s="319"/>
      <c r="HG85" s="319"/>
      <c r="HH85" s="319"/>
      <c r="HI85" s="319"/>
      <c r="HJ85" s="319"/>
      <c r="HK85" s="319"/>
      <c r="HL85" s="319"/>
      <c r="HM85" s="319"/>
      <c r="HN85" s="319"/>
      <c r="HO85" s="319"/>
      <c r="HP85" s="319"/>
      <c r="HQ85" s="319"/>
      <c r="HR85" s="319"/>
      <c r="HS85" s="319"/>
      <c r="HT85" s="319"/>
      <c r="HU85" s="319"/>
      <c r="HV85" s="319"/>
      <c r="HW85" s="319"/>
      <c r="HX85" s="319"/>
      <c r="HY85" s="319"/>
      <c r="HZ85" s="319"/>
      <c r="IA85" s="319"/>
      <c r="IB85" s="319"/>
      <c r="IC85" s="319"/>
      <c r="ID85" s="319"/>
      <c r="IE85" s="319"/>
      <c r="IF85" s="319"/>
      <c r="IG85" s="319"/>
      <c r="IH85" s="319"/>
      <c r="II85" s="319"/>
      <c r="IJ85" s="319"/>
      <c r="IK85" s="319"/>
      <c r="IL85" s="319"/>
      <c r="IM85" s="319"/>
      <c r="IN85" s="319"/>
      <c r="IO85" s="319"/>
      <c r="IP85" s="319"/>
      <c r="IQ85" s="319"/>
      <c r="IR85" s="319"/>
      <c r="IS85" s="319"/>
      <c r="IT85" s="319"/>
      <c r="IU85" s="319"/>
      <c r="IV85" s="319"/>
      <c r="IW85" s="319"/>
      <c r="IX85" s="319"/>
      <c r="IY85" s="319"/>
      <c r="IZ85" s="319"/>
      <c r="JA85" s="319"/>
      <c r="JB85" s="319"/>
      <c r="JC85" s="319"/>
      <c r="JD85" s="319"/>
      <c r="JE85" s="319"/>
      <c r="JF85" s="319"/>
      <c r="JG85" s="319"/>
      <c r="JH85" s="319"/>
      <c r="JI85" s="319"/>
      <c r="JJ85" s="319"/>
      <c r="JK85" s="319"/>
      <c r="JL85" s="319"/>
      <c r="JM85" s="319"/>
      <c r="JN85" s="319"/>
      <c r="JO85" s="319"/>
      <c r="JP85" s="319"/>
      <c r="JQ85" s="319"/>
      <c r="JR85" s="319"/>
      <c r="JS85" s="319"/>
      <c r="JT85" s="319"/>
      <c r="JU85" s="319"/>
      <c r="JV85" s="319"/>
      <c r="JW85" s="319"/>
      <c r="JX85" s="319"/>
      <c r="JY85" s="319"/>
      <c r="JZ85" s="319"/>
      <c r="KA85" s="319"/>
      <c r="KB85" s="319"/>
      <c r="KC85" s="319"/>
      <c r="KD85" s="319"/>
      <c r="KE85" s="319"/>
      <c r="KF85" s="319"/>
      <c r="KG85" s="319"/>
      <c r="KH85" s="319"/>
      <c r="KI85" s="319"/>
      <c r="KJ85" s="319"/>
      <c r="KK85" s="319"/>
      <c r="KL85" s="319"/>
      <c r="KM85" s="319"/>
      <c r="KN85" s="319"/>
      <c r="KO85" s="319"/>
      <c r="KP85" s="319"/>
      <c r="KQ85" s="319"/>
      <c r="KR85" s="319"/>
      <c r="KS85" s="319"/>
      <c r="KT85" s="319"/>
      <c r="KU85" s="319"/>
      <c r="KV85" s="319"/>
      <c r="KW85" s="319"/>
      <c r="KX85" s="319"/>
      <c r="KY85" s="319"/>
      <c r="KZ85" s="319"/>
      <c r="LA85" s="319"/>
      <c r="LB85" s="319"/>
      <c r="LC85" s="319"/>
      <c r="LD85" s="319"/>
      <c r="LE85" s="319"/>
      <c r="LF85" s="319"/>
      <c r="LG85" s="319"/>
      <c r="LH85" s="319"/>
      <c r="LI85" s="319"/>
      <c r="LJ85" s="319"/>
      <c r="LK85" s="319"/>
      <c r="LL85" s="319"/>
      <c r="LM85" s="319"/>
      <c r="LN85" s="319"/>
      <c r="LO85" s="319"/>
      <c r="LP85" s="319"/>
      <c r="LQ85" s="319"/>
      <c r="LR85" s="319"/>
      <c r="LS85" s="319"/>
      <c r="LT85" s="319"/>
      <c r="LU85" s="319"/>
      <c r="LV85" s="319"/>
      <c r="LW85" s="319"/>
      <c r="LX85" s="319"/>
      <c r="LY85" s="319"/>
      <c r="LZ85" s="319"/>
      <c r="MA85" s="319"/>
      <c r="MB85" s="319"/>
      <c r="MC85" s="319"/>
      <c r="MD85" s="319"/>
      <c r="ME85" s="319"/>
      <c r="MF85" s="319"/>
      <c r="MG85" s="319"/>
      <c r="MH85" s="319"/>
      <c r="MI85" s="319"/>
      <c r="MJ85" s="319"/>
      <c r="MK85" s="319"/>
      <c r="ML85" s="319"/>
      <c r="MM85" s="319"/>
      <c r="MN85" s="319"/>
      <c r="MO85" s="319"/>
      <c r="MP85" s="319"/>
      <c r="MQ85" s="319"/>
      <c r="MS85" s="241"/>
      <c r="MT85" s="373">
        <f t="shared" si="62"/>
        <v>0</v>
      </c>
      <c r="MU85" s="365">
        <f t="shared" si="48"/>
        <v>0</v>
      </c>
      <c r="MV85" s="365">
        <f t="shared" si="49"/>
        <v>0</v>
      </c>
      <c r="MW85" s="365"/>
      <c r="MX85" s="365">
        <f t="shared" si="50"/>
        <v>0</v>
      </c>
      <c r="MY85" s="365"/>
      <c r="MZ85" s="365">
        <f t="shared" si="51"/>
        <v>0</v>
      </c>
      <c r="NA85" s="365"/>
      <c r="NB85" s="365">
        <f t="shared" si="52"/>
        <v>0</v>
      </c>
      <c r="NC85" s="365"/>
      <c r="ND85" s="365">
        <f t="shared" si="53"/>
        <v>0</v>
      </c>
      <c r="NE85" s="365"/>
      <c r="NF85" s="365">
        <f t="shared" si="54"/>
        <v>0</v>
      </c>
      <c r="NG85" s="365"/>
      <c r="NH85" s="365">
        <f t="shared" si="55"/>
        <v>0</v>
      </c>
      <c r="NI85" s="365"/>
      <c r="NJ85" s="365">
        <f t="shared" si="56"/>
        <v>0</v>
      </c>
      <c r="NK85" s="365"/>
      <c r="NL85" s="365">
        <f t="shared" si="63"/>
        <v>0</v>
      </c>
      <c r="NM85" s="366"/>
      <c r="NN85" s="370"/>
      <c r="NR85" s="318">
        <f t="shared" si="57"/>
        <v>0</v>
      </c>
      <c r="NS85" s="318">
        <f t="shared" si="58"/>
        <v>0</v>
      </c>
      <c r="NT85" s="318">
        <f t="shared" si="59"/>
        <v>0</v>
      </c>
    </row>
    <row r="86" spans="1:384" s="318" customFormat="1" ht="10.199999999999999" customHeight="1" x14ac:dyDescent="0.3">
      <c r="A86" s="25"/>
      <c r="B86" s="389"/>
      <c r="C86" s="424"/>
      <c r="D86" s="15"/>
      <c r="E86" s="361" t="str">
        <f>$E$16</f>
        <v>Cave</v>
      </c>
      <c r="F86" s="361"/>
      <c r="G86" s="139" t="str">
        <f>IF(NH105=0,"",NH105)</f>
        <v/>
      </c>
      <c r="H86" s="399"/>
      <c r="I86" s="381">
        <f>Prenoms!$B$14</f>
        <v>0</v>
      </c>
      <c r="J86" s="382"/>
      <c r="K86" s="382"/>
      <c r="L86" s="382"/>
      <c r="M86" s="382"/>
      <c r="N86" s="68" t="str">
        <f>IF(NL86&lt;&gt;0,"",IF(Conges!H48=0,"",Conges!H48))</f>
        <v/>
      </c>
      <c r="O86" s="69"/>
      <c r="P86" s="70"/>
      <c r="Q86" s="70"/>
      <c r="R86" s="70"/>
      <c r="S86" s="70"/>
      <c r="T86" s="70"/>
      <c r="U86" s="70"/>
      <c r="V86" s="71"/>
      <c r="W86" s="69"/>
      <c r="X86" s="70"/>
      <c r="Y86" s="70"/>
      <c r="Z86" s="70"/>
      <c r="AA86" s="70"/>
      <c r="AB86" s="70"/>
      <c r="AC86" s="70"/>
      <c r="AD86" s="71"/>
      <c r="AE86" s="69"/>
      <c r="AF86" s="70"/>
      <c r="AG86" s="70"/>
      <c r="AH86" s="70"/>
      <c r="AI86" s="70"/>
      <c r="AJ86" s="71"/>
      <c r="AK86" s="69"/>
      <c r="AL86" s="70"/>
      <c r="AM86" s="70"/>
      <c r="AN86" s="70"/>
      <c r="AO86" s="70"/>
      <c r="AP86" s="70"/>
      <c r="AQ86" s="70"/>
      <c r="AR86" s="70"/>
      <c r="AS86" s="70"/>
      <c r="AT86" s="71"/>
      <c r="AU86" s="69"/>
      <c r="AV86" s="70"/>
      <c r="AW86" s="70"/>
      <c r="AX86" s="70"/>
      <c r="AY86" s="70"/>
      <c r="AZ86" s="70"/>
      <c r="BA86" s="70"/>
      <c r="BB86" s="71"/>
      <c r="BC86" s="72">
        <f>IF(NL86&lt;&gt;0,(IF(Conges!H$48=0,0,3)),0)</f>
        <v>0</v>
      </c>
      <c r="BD86" s="417"/>
      <c r="BE86" s="392">
        <f>IF(OR(Conges!H$48="A",Conges!H$48="V"),Prenoms!L$14,NL86)</f>
        <v>0</v>
      </c>
      <c r="BF86" s="393"/>
      <c r="BG86" s="289"/>
      <c r="BH86" s="290">
        <f t="shared" si="42"/>
        <v>0</v>
      </c>
      <c r="BI86" s="291" t="str">
        <f t="shared" si="43"/>
        <v/>
      </c>
      <c r="BJ86" s="305">
        <v>0</v>
      </c>
      <c r="BK86" s="306">
        <f t="shared" si="60"/>
        <v>0</v>
      </c>
      <c r="BL86" s="307">
        <f t="shared" si="44"/>
        <v>0</v>
      </c>
      <c r="BM86" s="307">
        <f t="shared" si="45"/>
        <v>0</v>
      </c>
      <c r="BN86" s="307">
        <f>SUM('Heures Pointage'!$LD$8:$LE$8)</f>
        <v>0</v>
      </c>
      <c r="BO86" s="307">
        <f>SUM('Heures et Indemnites'!$LD$8:$LE$8)</f>
        <v>0</v>
      </c>
      <c r="BP86" s="308">
        <f t="shared" si="46"/>
        <v>0</v>
      </c>
      <c r="BQ86" s="308">
        <f>'Heures Pointage'!$MB$8</f>
        <v>0</v>
      </c>
      <c r="BR86" s="309">
        <f t="shared" ref="BR86" si="74">$BH$1066</f>
        <v>0</v>
      </c>
      <c r="BS86" s="150">
        <f>Prenoms!$C$14</f>
        <v>0</v>
      </c>
      <c r="BT86" s="153"/>
      <c r="BU86" s="323">
        <f>SUM('Heures et Indemnites'!$LD$8:$LE$8)</f>
        <v>0</v>
      </c>
      <c r="BV86" s="236">
        <f>SUM('Heures et Indemnites'!$LD$6:$LE$8)</f>
        <v>0</v>
      </c>
      <c r="BW86" s="323"/>
      <c r="BX86" s="236"/>
      <c r="BY86" s="319"/>
      <c r="BZ86" s="319"/>
      <c r="CA86" s="319"/>
      <c r="CB86" s="319"/>
      <c r="CC86" s="319"/>
      <c r="CD86" s="319"/>
      <c r="CE86" s="319"/>
      <c r="CF86" s="319"/>
      <c r="CG86" s="319"/>
      <c r="CH86" s="319"/>
      <c r="CI86" s="319"/>
      <c r="CJ86" s="319"/>
      <c r="CK86" s="319"/>
      <c r="CL86" s="319"/>
      <c r="CM86" s="319"/>
      <c r="CN86" s="319"/>
      <c r="CO86" s="319"/>
      <c r="CP86" s="319"/>
      <c r="CQ86" s="319"/>
      <c r="CR86" s="319"/>
      <c r="CS86" s="319"/>
      <c r="CT86" s="319"/>
      <c r="CU86" s="319"/>
      <c r="CV86" s="319"/>
      <c r="CW86" s="319"/>
      <c r="CX86" s="319"/>
      <c r="CY86" s="319"/>
      <c r="CZ86" s="319"/>
      <c r="DA86" s="319"/>
      <c r="DB86" s="319"/>
      <c r="DC86" s="319"/>
      <c r="DD86" s="319"/>
      <c r="DE86" s="319"/>
      <c r="DF86" s="319"/>
      <c r="DG86" s="319"/>
      <c r="DH86" s="319"/>
      <c r="DI86" s="319"/>
      <c r="DJ86" s="319"/>
      <c r="DK86" s="319"/>
      <c r="DL86" s="319"/>
      <c r="DM86" s="319"/>
      <c r="DN86" s="319"/>
      <c r="DO86" s="319"/>
      <c r="DP86" s="319"/>
      <c r="DQ86" s="319"/>
      <c r="DR86" s="319"/>
      <c r="DS86" s="319"/>
      <c r="DT86" s="319"/>
      <c r="DU86" s="319"/>
      <c r="DV86" s="319"/>
      <c r="DW86" s="319"/>
      <c r="DX86" s="319"/>
      <c r="DY86" s="319"/>
      <c r="DZ86" s="319"/>
      <c r="EA86" s="319"/>
      <c r="EB86" s="319"/>
      <c r="EC86" s="319"/>
      <c r="ED86" s="319"/>
      <c r="EE86" s="319"/>
      <c r="EF86" s="319"/>
      <c r="EG86" s="319"/>
      <c r="EH86" s="319"/>
      <c r="EI86" s="319"/>
      <c r="EJ86" s="319"/>
      <c r="EK86" s="319"/>
      <c r="EL86" s="319"/>
      <c r="EM86" s="319"/>
      <c r="EN86" s="319"/>
      <c r="EO86" s="319"/>
      <c r="EP86" s="319"/>
      <c r="EQ86" s="319"/>
      <c r="ER86" s="319"/>
      <c r="ES86" s="319"/>
      <c r="ET86" s="319"/>
      <c r="EU86" s="319"/>
      <c r="EV86" s="319"/>
      <c r="EW86" s="319"/>
      <c r="EX86" s="319"/>
      <c r="EY86" s="319"/>
      <c r="EZ86" s="319"/>
      <c r="FA86" s="319"/>
      <c r="FB86" s="319"/>
      <c r="FC86" s="319"/>
      <c r="FD86" s="319"/>
      <c r="FE86" s="319"/>
      <c r="FF86" s="319"/>
      <c r="FG86" s="319"/>
      <c r="FH86" s="319"/>
      <c r="FI86" s="319"/>
      <c r="FJ86" s="319"/>
      <c r="FK86" s="319"/>
      <c r="FL86" s="319"/>
      <c r="FM86" s="319"/>
      <c r="FN86" s="319"/>
      <c r="FO86" s="319"/>
      <c r="FP86" s="319"/>
      <c r="FQ86" s="319"/>
      <c r="FR86" s="319"/>
      <c r="FS86" s="319"/>
      <c r="FT86" s="319"/>
      <c r="FU86" s="319"/>
      <c r="FV86" s="319"/>
      <c r="FW86" s="319"/>
      <c r="FX86" s="319"/>
      <c r="FY86" s="319"/>
      <c r="FZ86" s="319"/>
      <c r="GA86" s="319"/>
      <c r="GB86" s="319"/>
      <c r="GC86" s="319"/>
      <c r="GD86" s="319"/>
      <c r="GE86" s="319"/>
      <c r="GF86" s="319"/>
      <c r="GG86" s="319"/>
      <c r="GH86" s="319"/>
      <c r="GI86" s="319"/>
      <c r="GJ86" s="319"/>
      <c r="GK86" s="319"/>
      <c r="GL86" s="319"/>
      <c r="GM86" s="319"/>
      <c r="GN86" s="319"/>
      <c r="GO86" s="319"/>
      <c r="GP86" s="319"/>
      <c r="GQ86" s="319"/>
      <c r="GR86" s="319"/>
      <c r="GS86" s="319"/>
      <c r="GT86" s="319"/>
      <c r="GU86" s="319"/>
      <c r="GV86" s="319"/>
      <c r="GW86" s="319"/>
      <c r="GX86" s="319"/>
      <c r="GY86" s="319"/>
      <c r="GZ86" s="319"/>
      <c r="HA86" s="319"/>
      <c r="HB86" s="319"/>
      <c r="HC86" s="319"/>
      <c r="HD86" s="319"/>
      <c r="HE86" s="319"/>
      <c r="HF86" s="319"/>
      <c r="HG86" s="319"/>
      <c r="HH86" s="319"/>
      <c r="HI86" s="319"/>
      <c r="HJ86" s="319"/>
      <c r="HK86" s="319"/>
      <c r="HL86" s="319"/>
      <c r="HM86" s="319"/>
      <c r="HN86" s="319"/>
      <c r="HO86" s="319"/>
      <c r="HP86" s="319"/>
      <c r="HQ86" s="319"/>
      <c r="HR86" s="319"/>
      <c r="HS86" s="319"/>
      <c r="HT86" s="319"/>
      <c r="HU86" s="319"/>
      <c r="HV86" s="319"/>
      <c r="HW86" s="319"/>
      <c r="HX86" s="319"/>
      <c r="HY86" s="319"/>
      <c r="HZ86" s="319"/>
      <c r="IA86" s="319"/>
      <c r="IB86" s="319"/>
      <c r="IC86" s="319"/>
      <c r="ID86" s="319"/>
      <c r="IE86" s="319"/>
      <c r="IF86" s="319"/>
      <c r="IG86" s="319"/>
      <c r="IH86" s="319"/>
      <c r="II86" s="319"/>
      <c r="IJ86" s="319"/>
      <c r="IK86" s="319"/>
      <c r="IL86" s="319"/>
      <c r="IM86" s="319"/>
      <c r="IN86" s="319"/>
      <c r="IO86" s="319"/>
      <c r="IP86" s="319"/>
      <c r="IQ86" s="319"/>
      <c r="IR86" s="319"/>
      <c r="IS86" s="319"/>
      <c r="IT86" s="319"/>
      <c r="IU86" s="319"/>
      <c r="IV86" s="319"/>
      <c r="IW86" s="319"/>
      <c r="IX86" s="319"/>
      <c r="IY86" s="319"/>
      <c r="IZ86" s="319"/>
      <c r="JA86" s="319"/>
      <c r="JB86" s="319"/>
      <c r="JC86" s="319"/>
      <c r="JD86" s="319"/>
      <c r="JE86" s="319"/>
      <c r="JF86" s="319"/>
      <c r="JG86" s="319"/>
      <c r="JH86" s="319"/>
      <c r="JI86" s="319"/>
      <c r="JJ86" s="319"/>
      <c r="JK86" s="319"/>
      <c r="JL86" s="319"/>
      <c r="JM86" s="319"/>
      <c r="JN86" s="319"/>
      <c r="JO86" s="319"/>
      <c r="JP86" s="319"/>
      <c r="JQ86" s="319"/>
      <c r="JR86" s="319"/>
      <c r="JS86" s="319"/>
      <c r="JT86" s="319"/>
      <c r="JU86" s="319"/>
      <c r="JV86" s="319"/>
      <c r="JW86" s="319"/>
      <c r="JX86" s="319"/>
      <c r="JY86" s="319"/>
      <c r="JZ86" s="319"/>
      <c r="KA86" s="319"/>
      <c r="KB86" s="319"/>
      <c r="KC86" s="319"/>
      <c r="KD86" s="319"/>
      <c r="KE86" s="319"/>
      <c r="KF86" s="319"/>
      <c r="KG86" s="319"/>
      <c r="KH86" s="319"/>
      <c r="KI86" s="319"/>
      <c r="KJ86" s="319"/>
      <c r="KK86" s="319"/>
      <c r="KL86" s="319"/>
      <c r="KM86" s="319"/>
      <c r="KN86" s="319"/>
      <c r="KO86" s="319"/>
      <c r="KP86" s="319"/>
      <c r="KQ86" s="319"/>
      <c r="KR86" s="319"/>
      <c r="KS86" s="319"/>
      <c r="KT86" s="319"/>
      <c r="KU86" s="319"/>
      <c r="KV86" s="319"/>
      <c r="KW86" s="319"/>
      <c r="KX86" s="319"/>
      <c r="KY86" s="319"/>
      <c r="KZ86" s="319"/>
      <c r="LA86" s="319"/>
      <c r="LB86" s="319"/>
      <c r="LC86" s="319"/>
      <c r="LD86" s="319"/>
      <c r="LE86" s="319"/>
      <c r="LF86" s="319"/>
      <c r="LG86" s="319"/>
      <c r="LH86" s="319"/>
      <c r="LI86" s="319"/>
      <c r="LJ86" s="319"/>
      <c r="LK86" s="319"/>
      <c r="LL86" s="319"/>
      <c r="LM86" s="319"/>
      <c r="LN86" s="319"/>
      <c r="LO86" s="319"/>
      <c r="LP86" s="319"/>
      <c r="LQ86" s="319"/>
      <c r="LR86" s="319"/>
      <c r="LS86" s="319"/>
      <c r="LT86" s="319"/>
      <c r="LU86" s="319"/>
      <c r="LV86" s="319"/>
      <c r="LW86" s="319"/>
      <c r="LX86" s="319"/>
      <c r="LY86" s="319"/>
      <c r="LZ86" s="319"/>
      <c r="MA86" s="319"/>
      <c r="MB86" s="319"/>
      <c r="MC86" s="319"/>
      <c r="MD86" s="319"/>
      <c r="ME86" s="319"/>
      <c r="MF86" s="319"/>
      <c r="MG86" s="319"/>
      <c r="MH86" s="319"/>
      <c r="MI86" s="319"/>
      <c r="MJ86" s="319"/>
      <c r="MK86" s="319"/>
      <c r="ML86" s="319"/>
      <c r="MM86" s="319"/>
      <c r="MN86" s="319"/>
      <c r="MO86" s="319"/>
      <c r="MP86" s="319"/>
      <c r="MQ86" s="319"/>
      <c r="MS86" s="241"/>
      <c r="MT86" s="362">
        <f t="shared" si="62"/>
        <v>0</v>
      </c>
      <c r="MU86" s="363">
        <f t="shared" si="48"/>
        <v>0</v>
      </c>
      <c r="MV86" s="363">
        <f t="shared" si="49"/>
        <v>0</v>
      </c>
      <c r="MW86" s="363"/>
      <c r="MX86" s="363">
        <f t="shared" si="50"/>
        <v>0</v>
      </c>
      <c r="MY86" s="363"/>
      <c r="MZ86" s="363">
        <f t="shared" si="51"/>
        <v>0</v>
      </c>
      <c r="NA86" s="363"/>
      <c r="NB86" s="363">
        <f t="shared" si="52"/>
        <v>0</v>
      </c>
      <c r="NC86" s="363"/>
      <c r="ND86" s="363">
        <f t="shared" si="53"/>
        <v>0</v>
      </c>
      <c r="NE86" s="363"/>
      <c r="NF86" s="363">
        <f t="shared" si="54"/>
        <v>0</v>
      </c>
      <c r="NG86" s="363"/>
      <c r="NH86" s="363">
        <f t="shared" si="55"/>
        <v>0</v>
      </c>
      <c r="NI86" s="363"/>
      <c r="NJ86" s="363">
        <f t="shared" si="56"/>
        <v>0</v>
      </c>
      <c r="NK86" s="363"/>
      <c r="NL86" s="363">
        <f t="shared" si="63"/>
        <v>0</v>
      </c>
      <c r="NM86" s="364"/>
      <c r="NN86" s="370"/>
      <c r="NR86" s="318">
        <f t="shared" si="57"/>
        <v>0</v>
      </c>
      <c r="NS86" s="318">
        <f t="shared" si="58"/>
        <v>0</v>
      </c>
      <c r="NT86" s="318">
        <f t="shared" si="59"/>
        <v>0</v>
      </c>
    </row>
    <row r="87" spans="1:384" s="318" customFormat="1" ht="10.199999999999999" customHeight="1" x14ac:dyDescent="0.3">
      <c r="A87" s="25"/>
      <c r="B87" s="389"/>
      <c r="C87" s="424"/>
      <c r="D87" s="15"/>
      <c r="E87" s="426" t="str">
        <f>$E$17</f>
        <v>STAGE</v>
      </c>
      <c r="F87" s="426"/>
      <c r="G87" s="140" t="str">
        <f>IF(NJ105=0,"",NJ105)</f>
        <v/>
      </c>
      <c r="H87" s="399"/>
      <c r="I87" s="394">
        <f>Prenoms!$B$15</f>
        <v>0</v>
      </c>
      <c r="J87" s="395"/>
      <c r="K87" s="395"/>
      <c r="L87" s="395"/>
      <c r="M87" s="395"/>
      <c r="N87" s="81" t="str">
        <f>IF(NL87&lt;&gt;0,"",IF(Conges!H49=0,"",Conges!H49))</f>
        <v/>
      </c>
      <c r="O87" s="82"/>
      <c r="P87" s="83"/>
      <c r="Q87" s="83"/>
      <c r="R87" s="83"/>
      <c r="S87" s="83"/>
      <c r="T87" s="83"/>
      <c r="U87" s="83"/>
      <c r="V87" s="84"/>
      <c r="W87" s="82"/>
      <c r="X87" s="83"/>
      <c r="Y87" s="83"/>
      <c r="Z87" s="83"/>
      <c r="AA87" s="83"/>
      <c r="AB87" s="83"/>
      <c r="AC87" s="83"/>
      <c r="AD87" s="84"/>
      <c r="AE87" s="82"/>
      <c r="AF87" s="83"/>
      <c r="AG87" s="83"/>
      <c r="AH87" s="83"/>
      <c r="AI87" s="83"/>
      <c r="AJ87" s="84"/>
      <c r="AK87" s="82"/>
      <c r="AL87" s="83"/>
      <c r="AM87" s="83"/>
      <c r="AN87" s="83"/>
      <c r="AO87" s="83"/>
      <c r="AP87" s="83"/>
      <c r="AQ87" s="83"/>
      <c r="AR87" s="83"/>
      <c r="AS87" s="83"/>
      <c r="AT87" s="84"/>
      <c r="AU87" s="82"/>
      <c r="AV87" s="83"/>
      <c r="AW87" s="83"/>
      <c r="AX87" s="83"/>
      <c r="AY87" s="83"/>
      <c r="AZ87" s="83"/>
      <c r="BA87" s="83"/>
      <c r="BB87" s="84"/>
      <c r="BC87" s="85">
        <f>IF(NL87&lt;&gt;0,(IF(Conges!H$49=0,0,3)),0)</f>
        <v>0</v>
      </c>
      <c r="BD87" s="417"/>
      <c r="BE87" s="390">
        <f>IF(OR(Conges!H$49="A",Conges!H$49="V"),Prenoms!L$15,NL87)</f>
        <v>0</v>
      </c>
      <c r="BF87" s="391"/>
      <c r="BG87" s="286"/>
      <c r="BH87" s="287">
        <f t="shared" si="42"/>
        <v>0</v>
      </c>
      <c r="BI87" s="288" t="str">
        <f t="shared" si="43"/>
        <v/>
      </c>
      <c r="BJ87" s="300">
        <v>0</v>
      </c>
      <c r="BK87" s="301">
        <f t="shared" si="60"/>
        <v>0</v>
      </c>
      <c r="BL87" s="302">
        <f t="shared" si="44"/>
        <v>0</v>
      </c>
      <c r="BM87" s="302">
        <f t="shared" si="45"/>
        <v>0</v>
      </c>
      <c r="BN87" s="302">
        <f>SUM('Heures Pointage'!$MD$8:$ME$8)</f>
        <v>0</v>
      </c>
      <c r="BO87" s="302">
        <f>SUM('Heures et Indemnites'!$MD$8:$ME$8)</f>
        <v>0</v>
      </c>
      <c r="BP87" s="303">
        <f t="shared" si="46"/>
        <v>0</v>
      </c>
      <c r="BQ87" s="303">
        <f>'Heures Pointage'!$NB$8</f>
        <v>0</v>
      </c>
      <c r="BR87" s="304">
        <f t="shared" ref="BR87" si="75">$BH$1067</f>
        <v>0</v>
      </c>
      <c r="BS87" s="149">
        <f>Prenoms!$C$15</f>
        <v>0</v>
      </c>
      <c r="BT87" s="180"/>
      <c r="BU87" s="324">
        <f>SUM('Heures et Indemnites'!$MD$8:$ME$8)</f>
        <v>0</v>
      </c>
      <c r="BV87" s="235">
        <f>SUM('Heures et Indemnites'!$MD$6:$ME$8)</f>
        <v>0</v>
      </c>
      <c r="BW87" s="324"/>
      <c r="BX87" s="235"/>
      <c r="BY87" s="319"/>
      <c r="BZ87" s="319"/>
      <c r="CA87" s="319"/>
      <c r="CB87" s="319"/>
      <c r="CC87" s="319"/>
      <c r="CD87" s="319"/>
      <c r="CE87" s="319"/>
      <c r="CF87" s="319"/>
      <c r="CG87" s="319"/>
      <c r="CH87" s="319"/>
      <c r="CI87" s="319"/>
      <c r="CJ87" s="319"/>
      <c r="CK87" s="319"/>
      <c r="CL87" s="319"/>
      <c r="CM87" s="319"/>
      <c r="CN87" s="319"/>
      <c r="CO87" s="319"/>
      <c r="CP87" s="319"/>
      <c r="CQ87" s="319"/>
      <c r="CR87" s="319"/>
      <c r="CS87" s="319"/>
      <c r="CT87" s="319"/>
      <c r="CU87" s="319"/>
      <c r="CV87" s="319"/>
      <c r="CW87" s="319"/>
      <c r="CX87" s="319"/>
      <c r="CY87" s="319"/>
      <c r="CZ87" s="319"/>
      <c r="DA87" s="319"/>
      <c r="DB87" s="319"/>
      <c r="DC87" s="319"/>
      <c r="DD87" s="319"/>
      <c r="DE87" s="319"/>
      <c r="DF87" s="319"/>
      <c r="DG87" s="319"/>
      <c r="DH87" s="319"/>
      <c r="DI87" s="319"/>
      <c r="DJ87" s="319"/>
      <c r="DK87" s="319"/>
      <c r="DL87" s="319"/>
      <c r="DM87" s="319"/>
      <c r="DN87" s="319"/>
      <c r="DO87" s="319"/>
      <c r="DP87" s="319"/>
      <c r="DQ87" s="319"/>
      <c r="DR87" s="319"/>
      <c r="DS87" s="319"/>
      <c r="DT87" s="319"/>
      <c r="DU87" s="319"/>
      <c r="DV87" s="319"/>
      <c r="DW87" s="319"/>
      <c r="DX87" s="319"/>
      <c r="DY87" s="319"/>
      <c r="DZ87" s="319"/>
      <c r="EA87" s="319"/>
      <c r="EB87" s="319"/>
      <c r="EC87" s="319"/>
      <c r="ED87" s="319"/>
      <c r="EE87" s="319"/>
      <c r="EF87" s="319"/>
      <c r="EG87" s="319"/>
      <c r="EH87" s="319"/>
      <c r="EI87" s="319"/>
      <c r="EJ87" s="319"/>
      <c r="EK87" s="319"/>
      <c r="EL87" s="319"/>
      <c r="EM87" s="319"/>
      <c r="EN87" s="319"/>
      <c r="EO87" s="319"/>
      <c r="EP87" s="319"/>
      <c r="EQ87" s="319"/>
      <c r="ER87" s="319"/>
      <c r="ES87" s="319"/>
      <c r="ET87" s="319"/>
      <c r="EU87" s="319"/>
      <c r="EV87" s="319"/>
      <c r="EW87" s="319"/>
      <c r="EX87" s="319"/>
      <c r="EY87" s="319"/>
      <c r="EZ87" s="319"/>
      <c r="FA87" s="319"/>
      <c r="FB87" s="319"/>
      <c r="FC87" s="319"/>
      <c r="FD87" s="319"/>
      <c r="FE87" s="319"/>
      <c r="FF87" s="319"/>
      <c r="FG87" s="319"/>
      <c r="FH87" s="319"/>
      <c r="FI87" s="319"/>
      <c r="FJ87" s="319"/>
      <c r="FK87" s="319"/>
      <c r="FL87" s="319"/>
      <c r="FM87" s="319"/>
      <c r="FN87" s="319"/>
      <c r="FO87" s="319"/>
      <c r="FP87" s="319"/>
      <c r="FQ87" s="319"/>
      <c r="FR87" s="319"/>
      <c r="FS87" s="319"/>
      <c r="FT87" s="319"/>
      <c r="FU87" s="319"/>
      <c r="FV87" s="319"/>
      <c r="FW87" s="319"/>
      <c r="FX87" s="319"/>
      <c r="FY87" s="319"/>
      <c r="FZ87" s="319"/>
      <c r="GA87" s="319"/>
      <c r="GB87" s="319"/>
      <c r="GC87" s="319"/>
      <c r="GD87" s="319"/>
      <c r="GE87" s="319"/>
      <c r="GF87" s="319"/>
      <c r="GG87" s="319"/>
      <c r="GH87" s="319"/>
      <c r="GI87" s="319"/>
      <c r="GJ87" s="319"/>
      <c r="GK87" s="319"/>
      <c r="GL87" s="319"/>
      <c r="GM87" s="319"/>
      <c r="GN87" s="319"/>
      <c r="GO87" s="319"/>
      <c r="GP87" s="319"/>
      <c r="GQ87" s="319"/>
      <c r="GR87" s="319"/>
      <c r="GS87" s="319"/>
      <c r="GT87" s="319"/>
      <c r="GU87" s="319"/>
      <c r="GV87" s="319"/>
      <c r="GW87" s="319"/>
      <c r="GX87" s="319"/>
      <c r="GY87" s="319"/>
      <c r="GZ87" s="319"/>
      <c r="HA87" s="319"/>
      <c r="HB87" s="319"/>
      <c r="HC87" s="319"/>
      <c r="HD87" s="319"/>
      <c r="HE87" s="319"/>
      <c r="HF87" s="319"/>
      <c r="HG87" s="319"/>
      <c r="HH87" s="319"/>
      <c r="HI87" s="319"/>
      <c r="HJ87" s="319"/>
      <c r="HK87" s="319"/>
      <c r="HL87" s="319"/>
      <c r="HM87" s="319"/>
      <c r="HN87" s="319"/>
      <c r="HO87" s="319"/>
      <c r="HP87" s="319"/>
      <c r="HQ87" s="319"/>
      <c r="HR87" s="319"/>
      <c r="HS87" s="319"/>
      <c r="HT87" s="319"/>
      <c r="HU87" s="319"/>
      <c r="HV87" s="319"/>
      <c r="HW87" s="319"/>
      <c r="HX87" s="319"/>
      <c r="HY87" s="319"/>
      <c r="HZ87" s="319"/>
      <c r="IA87" s="319"/>
      <c r="IB87" s="319"/>
      <c r="IC87" s="319"/>
      <c r="ID87" s="319"/>
      <c r="IE87" s="319"/>
      <c r="IF87" s="319"/>
      <c r="IG87" s="319"/>
      <c r="IH87" s="319"/>
      <c r="II87" s="319"/>
      <c r="IJ87" s="319"/>
      <c r="IK87" s="319"/>
      <c r="IL87" s="319"/>
      <c r="IM87" s="319"/>
      <c r="IN87" s="319"/>
      <c r="IO87" s="319"/>
      <c r="IP87" s="319"/>
      <c r="IQ87" s="319"/>
      <c r="IR87" s="319"/>
      <c r="IS87" s="319"/>
      <c r="IT87" s="319"/>
      <c r="IU87" s="319"/>
      <c r="IV87" s="319"/>
      <c r="IW87" s="319"/>
      <c r="IX87" s="319"/>
      <c r="IY87" s="319"/>
      <c r="IZ87" s="319"/>
      <c r="JA87" s="319"/>
      <c r="JB87" s="319"/>
      <c r="JC87" s="319"/>
      <c r="JD87" s="319"/>
      <c r="JE87" s="319"/>
      <c r="JF87" s="319"/>
      <c r="JG87" s="319"/>
      <c r="JH87" s="319"/>
      <c r="JI87" s="319"/>
      <c r="JJ87" s="319"/>
      <c r="JK87" s="319"/>
      <c r="JL87" s="319"/>
      <c r="JM87" s="319"/>
      <c r="JN87" s="319"/>
      <c r="JO87" s="319"/>
      <c r="JP87" s="319"/>
      <c r="JQ87" s="319"/>
      <c r="JR87" s="319"/>
      <c r="JS87" s="319"/>
      <c r="JT87" s="319"/>
      <c r="JU87" s="319"/>
      <c r="JV87" s="319"/>
      <c r="JW87" s="319"/>
      <c r="JX87" s="319"/>
      <c r="JY87" s="319"/>
      <c r="JZ87" s="319"/>
      <c r="KA87" s="319"/>
      <c r="KB87" s="319"/>
      <c r="KC87" s="319"/>
      <c r="KD87" s="319"/>
      <c r="KE87" s="319"/>
      <c r="KF87" s="319"/>
      <c r="KG87" s="319"/>
      <c r="KH87" s="319"/>
      <c r="KI87" s="319"/>
      <c r="KJ87" s="319"/>
      <c r="KK87" s="319"/>
      <c r="KL87" s="319"/>
      <c r="KM87" s="319"/>
      <c r="KN87" s="319"/>
      <c r="KO87" s="319"/>
      <c r="KP87" s="319"/>
      <c r="KQ87" s="319"/>
      <c r="KR87" s="319"/>
      <c r="KS87" s="319"/>
      <c r="KT87" s="319"/>
      <c r="KU87" s="319"/>
      <c r="KV87" s="319"/>
      <c r="KW87" s="319"/>
      <c r="KX87" s="319"/>
      <c r="KY87" s="319"/>
      <c r="KZ87" s="319"/>
      <c r="LA87" s="319"/>
      <c r="LB87" s="319"/>
      <c r="LC87" s="319"/>
      <c r="LD87" s="319"/>
      <c r="LE87" s="319"/>
      <c r="LF87" s="319"/>
      <c r="LG87" s="319"/>
      <c r="LH87" s="319"/>
      <c r="LI87" s="319"/>
      <c r="LJ87" s="319"/>
      <c r="LK87" s="319"/>
      <c r="LL87" s="319"/>
      <c r="LM87" s="319"/>
      <c r="LN87" s="319"/>
      <c r="LO87" s="319"/>
      <c r="LP87" s="319"/>
      <c r="LQ87" s="319"/>
      <c r="LR87" s="319"/>
      <c r="LS87" s="319"/>
      <c r="LT87" s="319"/>
      <c r="LU87" s="319"/>
      <c r="LV87" s="319"/>
      <c r="LW87" s="319"/>
      <c r="LX87" s="319"/>
      <c r="LY87" s="319"/>
      <c r="LZ87" s="319"/>
      <c r="MA87" s="319"/>
      <c r="MB87" s="319"/>
      <c r="MC87" s="319"/>
      <c r="MD87" s="319"/>
      <c r="ME87" s="319"/>
      <c r="MF87" s="319"/>
      <c r="MG87" s="319"/>
      <c r="MH87" s="319"/>
      <c r="MI87" s="319"/>
      <c r="MJ87" s="319"/>
      <c r="MK87" s="319"/>
      <c r="ML87" s="319"/>
      <c r="MM87" s="319"/>
      <c r="MN87" s="319"/>
      <c r="MO87" s="319"/>
      <c r="MP87" s="319"/>
      <c r="MQ87" s="319"/>
      <c r="MS87" s="241"/>
      <c r="MT87" s="373">
        <f t="shared" si="62"/>
        <v>0</v>
      </c>
      <c r="MU87" s="365">
        <f t="shared" si="48"/>
        <v>0</v>
      </c>
      <c r="MV87" s="365">
        <f t="shared" si="49"/>
        <v>0</v>
      </c>
      <c r="MW87" s="365"/>
      <c r="MX87" s="365">
        <f t="shared" si="50"/>
        <v>0</v>
      </c>
      <c r="MY87" s="365"/>
      <c r="MZ87" s="365">
        <f t="shared" si="51"/>
        <v>0</v>
      </c>
      <c r="NA87" s="365"/>
      <c r="NB87" s="365">
        <f t="shared" si="52"/>
        <v>0</v>
      </c>
      <c r="NC87" s="365"/>
      <c r="ND87" s="365">
        <f t="shared" si="53"/>
        <v>0</v>
      </c>
      <c r="NE87" s="365"/>
      <c r="NF87" s="365">
        <f t="shared" si="54"/>
        <v>0</v>
      </c>
      <c r="NG87" s="365"/>
      <c r="NH87" s="365">
        <f t="shared" si="55"/>
        <v>0</v>
      </c>
      <c r="NI87" s="365"/>
      <c r="NJ87" s="365">
        <f t="shared" si="56"/>
        <v>0</v>
      </c>
      <c r="NK87" s="365"/>
      <c r="NL87" s="365">
        <f t="shared" si="63"/>
        <v>0</v>
      </c>
      <c r="NM87" s="366"/>
      <c r="NN87" s="370"/>
      <c r="NR87" s="318">
        <f t="shared" si="57"/>
        <v>0</v>
      </c>
      <c r="NS87" s="318">
        <f t="shared" si="58"/>
        <v>0</v>
      </c>
      <c r="NT87" s="318">
        <f t="shared" si="59"/>
        <v>0</v>
      </c>
    </row>
    <row r="88" spans="1:384" s="318" customFormat="1" ht="10.199999999999999" customHeight="1" x14ac:dyDescent="0.3">
      <c r="A88" s="25"/>
      <c r="B88" s="389"/>
      <c r="C88" s="424"/>
      <c r="D88" s="15"/>
      <c r="E88" s="379" t="str">
        <f>$E$18</f>
        <v>H sans Renfort</v>
      </c>
      <c r="F88" s="379"/>
      <c r="G88" s="138" t="str">
        <f>IF(NL105-MZ105=0,"",NL105-MZ105)</f>
        <v/>
      </c>
      <c r="H88" s="399"/>
      <c r="I88" s="381">
        <f>Prenoms!$B$16</f>
        <v>0</v>
      </c>
      <c r="J88" s="382"/>
      <c r="K88" s="382"/>
      <c r="L88" s="382"/>
      <c r="M88" s="382"/>
      <c r="N88" s="68" t="str">
        <f>IF(NL88&lt;&gt;0,"",IF(Conges!H50=0,"",Conges!H50))</f>
        <v/>
      </c>
      <c r="O88" s="69"/>
      <c r="P88" s="70"/>
      <c r="Q88" s="70"/>
      <c r="R88" s="70"/>
      <c r="S88" s="70"/>
      <c r="T88" s="70"/>
      <c r="U88" s="70"/>
      <c r="V88" s="71"/>
      <c r="W88" s="69"/>
      <c r="X88" s="70"/>
      <c r="Y88" s="70"/>
      <c r="Z88" s="70"/>
      <c r="AA88" s="70"/>
      <c r="AB88" s="70"/>
      <c r="AC88" s="70"/>
      <c r="AD88" s="71"/>
      <c r="AE88" s="69"/>
      <c r="AF88" s="70"/>
      <c r="AG88" s="70"/>
      <c r="AH88" s="70"/>
      <c r="AI88" s="70"/>
      <c r="AJ88" s="71"/>
      <c r="AK88" s="69"/>
      <c r="AL88" s="70"/>
      <c r="AM88" s="70"/>
      <c r="AN88" s="70"/>
      <c r="AO88" s="70"/>
      <c r="AP88" s="70"/>
      <c r="AQ88" s="70"/>
      <c r="AR88" s="70"/>
      <c r="AS88" s="70"/>
      <c r="AT88" s="71"/>
      <c r="AU88" s="69"/>
      <c r="AV88" s="70"/>
      <c r="AW88" s="70"/>
      <c r="AX88" s="70"/>
      <c r="AY88" s="70"/>
      <c r="AZ88" s="70"/>
      <c r="BA88" s="70"/>
      <c r="BB88" s="71"/>
      <c r="BC88" s="72">
        <f>IF(NL88&lt;&gt;0,(IF(Conges!H$50=0,0,3)),0)</f>
        <v>0</v>
      </c>
      <c r="BD88" s="417"/>
      <c r="BE88" s="392">
        <f>IF(OR(Conges!H$50="A",Conges!H$50="V"),Prenoms!L$16,NL88)</f>
        <v>0</v>
      </c>
      <c r="BF88" s="393"/>
      <c r="BG88" s="289"/>
      <c r="BH88" s="290">
        <f t="shared" si="42"/>
        <v>0</v>
      </c>
      <c r="BI88" s="291" t="str">
        <f t="shared" si="43"/>
        <v/>
      </c>
      <c r="BJ88" s="305">
        <v>0</v>
      </c>
      <c r="BK88" s="306">
        <f t="shared" si="60"/>
        <v>0</v>
      </c>
      <c r="BL88" s="307">
        <f t="shared" si="44"/>
        <v>0</v>
      </c>
      <c r="BM88" s="307">
        <f t="shared" si="45"/>
        <v>0</v>
      </c>
      <c r="BN88" s="307">
        <f>SUM('Heures Pointage'!$ND$8:$NE$8)</f>
        <v>0</v>
      </c>
      <c r="BO88" s="307">
        <f>SUM('Heures et Indemnites'!$ND$8:$NE$8)</f>
        <v>0</v>
      </c>
      <c r="BP88" s="308">
        <f t="shared" si="46"/>
        <v>0</v>
      </c>
      <c r="BQ88" s="308">
        <f>'Heures Pointage'!$OB$8</f>
        <v>0</v>
      </c>
      <c r="BR88" s="309">
        <f t="shared" ref="BR88" si="76">$BH$1068</f>
        <v>0</v>
      </c>
      <c r="BS88" s="150">
        <f>Prenoms!$C$16</f>
        <v>0</v>
      </c>
      <c r="BT88" s="153"/>
      <c r="BU88" s="323">
        <f>SUM('Heures et Indemnites'!$ND$8:$NE$8)</f>
        <v>0</v>
      </c>
      <c r="BV88" s="236">
        <f>SUM('Heures et Indemnites'!$ND$6:$NE$8)</f>
        <v>0</v>
      </c>
      <c r="BW88" s="323"/>
      <c r="BX88" s="236"/>
      <c r="BY88" s="319"/>
      <c r="BZ88" s="319"/>
      <c r="CA88" s="319"/>
      <c r="CB88" s="319"/>
      <c r="CC88" s="319"/>
      <c r="CD88" s="319"/>
      <c r="CE88" s="319"/>
      <c r="CF88" s="319"/>
      <c r="CG88" s="319"/>
      <c r="CH88" s="319"/>
      <c r="CI88" s="319"/>
      <c r="CJ88" s="319"/>
      <c r="CK88" s="319"/>
      <c r="CL88" s="319"/>
      <c r="CM88" s="319"/>
      <c r="CN88" s="319"/>
      <c r="CO88" s="319"/>
      <c r="CP88" s="319"/>
      <c r="CQ88" s="319"/>
      <c r="CR88" s="319"/>
      <c r="CS88" s="319"/>
      <c r="CT88" s="319"/>
      <c r="CU88" s="319"/>
      <c r="CV88" s="319"/>
      <c r="CW88" s="319"/>
      <c r="CX88" s="319"/>
      <c r="CY88" s="319"/>
      <c r="CZ88" s="319"/>
      <c r="DA88" s="319"/>
      <c r="DB88" s="319"/>
      <c r="DC88" s="319"/>
      <c r="DD88" s="319"/>
      <c r="DE88" s="319"/>
      <c r="DF88" s="319"/>
      <c r="DG88" s="319"/>
      <c r="DH88" s="319"/>
      <c r="DI88" s="319"/>
      <c r="DJ88" s="319"/>
      <c r="DK88" s="319"/>
      <c r="DL88" s="319"/>
      <c r="DM88" s="319"/>
      <c r="DN88" s="319"/>
      <c r="DO88" s="319"/>
      <c r="DP88" s="319"/>
      <c r="DQ88" s="319"/>
      <c r="DR88" s="319"/>
      <c r="DS88" s="319"/>
      <c r="DT88" s="319"/>
      <c r="DU88" s="319"/>
      <c r="DV88" s="319"/>
      <c r="DW88" s="319"/>
      <c r="DX88" s="319"/>
      <c r="DY88" s="319"/>
      <c r="DZ88" s="319"/>
      <c r="EA88" s="319"/>
      <c r="EB88" s="319"/>
      <c r="EC88" s="319"/>
      <c r="ED88" s="319"/>
      <c r="EE88" s="319"/>
      <c r="EF88" s="319"/>
      <c r="EG88" s="319"/>
      <c r="EH88" s="319"/>
      <c r="EI88" s="319"/>
      <c r="EJ88" s="319"/>
      <c r="EK88" s="319"/>
      <c r="EL88" s="319"/>
      <c r="EM88" s="319"/>
      <c r="EN88" s="319"/>
      <c r="EO88" s="319"/>
      <c r="EP88" s="319"/>
      <c r="EQ88" s="319"/>
      <c r="ER88" s="319"/>
      <c r="ES88" s="319"/>
      <c r="ET88" s="319"/>
      <c r="EU88" s="319"/>
      <c r="EV88" s="319"/>
      <c r="EW88" s="319"/>
      <c r="EX88" s="319"/>
      <c r="EY88" s="319"/>
      <c r="EZ88" s="319"/>
      <c r="FA88" s="319"/>
      <c r="FB88" s="319"/>
      <c r="FC88" s="319"/>
      <c r="FD88" s="319"/>
      <c r="FE88" s="319"/>
      <c r="FF88" s="319"/>
      <c r="FG88" s="319"/>
      <c r="FH88" s="319"/>
      <c r="FI88" s="319"/>
      <c r="FJ88" s="319"/>
      <c r="FK88" s="319"/>
      <c r="FL88" s="319"/>
      <c r="FM88" s="319"/>
      <c r="FN88" s="319"/>
      <c r="FO88" s="319"/>
      <c r="FP88" s="319"/>
      <c r="FQ88" s="319"/>
      <c r="FR88" s="319"/>
      <c r="FS88" s="319"/>
      <c r="FT88" s="319"/>
      <c r="FU88" s="319"/>
      <c r="FV88" s="319"/>
      <c r="FW88" s="319"/>
      <c r="FX88" s="319"/>
      <c r="FY88" s="319"/>
      <c r="FZ88" s="319"/>
      <c r="GA88" s="319"/>
      <c r="GB88" s="319"/>
      <c r="GC88" s="319"/>
      <c r="GD88" s="319"/>
      <c r="GE88" s="319"/>
      <c r="GF88" s="319"/>
      <c r="GG88" s="319"/>
      <c r="GH88" s="319"/>
      <c r="GI88" s="319"/>
      <c r="GJ88" s="319"/>
      <c r="GK88" s="319"/>
      <c r="GL88" s="319"/>
      <c r="GM88" s="319"/>
      <c r="GN88" s="319"/>
      <c r="GO88" s="319"/>
      <c r="GP88" s="319"/>
      <c r="GQ88" s="319"/>
      <c r="GR88" s="319"/>
      <c r="GS88" s="319"/>
      <c r="GT88" s="319"/>
      <c r="GU88" s="319"/>
      <c r="GV88" s="319"/>
      <c r="GW88" s="319"/>
      <c r="GX88" s="319"/>
      <c r="GY88" s="319"/>
      <c r="GZ88" s="319"/>
      <c r="HA88" s="319"/>
      <c r="HB88" s="319"/>
      <c r="HC88" s="319"/>
      <c r="HD88" s="319"/>
      <c r="HE88" s="319"/>
      <c r="HF88" s="319"/>
      <c r="HG88" s="319"/>
      <c r="HH88" s="319"/>
      <c r="HI88" s="319"/>
      <c r="HJ88" s="319"/>
      <c r="HK88" s="319"/>
      <c r="HL88" s="319"/>
      <c r="HM88" s="319"/>
      <c r="HN88" s="319"/>
      <c r="HO88" s="319"/>
      <c r="HP88" s="319"/>
      <c r="HQ88" s="319"/>
      <c r="HR88" s="319"/>
      <c r="HS88" s="319"/>
      <c r="HT88" s="319"/>
      <c r="HU88" s="319"/>
      <c r="HV88" s="319"/>
      <c r="HW88" s="319"/>
      <c r="HX88" s="319"/>
      <c r="HY88" s="319"/>
      <c r="HZ88" s="319"/>
      <c r="IA88" s="319"/>
      <c r="IB88" s="319"/>
      <c r="IC88" s="319"/>
      <c r="ID88" s="319"/>
      <c r="IE88" s="319"/>
      <c r="IF88" s="319"/>
      <c r="IG88" s="319"/>
      <c r="IH88" s="319"/>
      <c r="II88" s="319"/>
      <c r="IJ88" s="319"/>
      <c r="IK88" s="319"/>
      <c r="IL88" s="319"/>
      <c r="IM88" s="319"/>
      <c r="IN88" s="319"/>
      <c r="IO88" s="319"/>
      <c r="IP88" s="319"/>
      <c r="IQ88" s="319"/>
      <c r="IR88" s="319"/>
      <c r="IS88" s="319"/>
      <c r="IT88" s="319"/>
      <c r="IU88" s="319"/>
      <c r="IV88" s="319"/>
      <c r="IW88" s="319"/>
      <c r="IX88" s="319"/>
      <c r="IY88" s="319"/>
      <c r="IZ88" s="319"/>
      <c r="JA88" s="319"/>
      <c r="JB88" s="319"/>
      <c r="JC88" s="319"/>
      <c r="JD88" s="319"/>
      <c r="JE88" s="319"/>
      <c r="JF88" s="319"/>
      <c r="JG88" s="319"/>
      <c r="JH88" s="319"/>
      <c r="JI88" s="319"/>
      <c r="JJ88" s="319"/>
      <c r="JK88" s="319"/>
      <c r="JL88" s="319"/>
      <c r="JM88" s="319"/>
      <c r="JN88" s="319"/>
      <c r="JO88" s="319"/>
      <c r="JP88" s="319"/>
      <c r="JQ88" s="319"/>
      <c r="JR88" s="319"/>
      <c r="JS88" s="319"/>
      <c r="JT88" s="319"/>
      <c r="JU88" s="319"/>
      <c r="JV88" s="319"/>
      <c r="JW88" s="319"/>
      <c r="JX88" s="319"/>
      <c r="JY88" s="319"/>
      <c r="JZ88" s="319"/>
      <c r="KA88" s="319"/>
      <c r="KB88" s="319"/>
      <c r="KC88" s="319"/>
      <c r="KD88" s="319"/>
      <c r="KE88" s="319"/>
      <c r="KF88" s="319"/>
      <c r="KG88" s="319"/>
      <c r="KH88" s="319"/>
      <c r="KI88" s="319"/>
      <c r="KJ88" s="319"/>
      <c r="KK88" s="319"/>
      <c r="KL88" s="319"/>
      <c r="KM88" s="319"/>
      <c r="KN88" s="319"/>
      <c r="KO88" s="319"/>
      <c r="KP88" s="319"/>
      <c r="KQ88" s="319"/>
      <c r="KR88" s="319"/>
      <c r="KS88" s="319"/>
      <c r="KT88" s="319"/>
      <c r="KU88" s="319"/>
      <c r="KV88" s="319"/>
      <c r="KW88" s="319"/>
      <c r="KX88" s="319"/>
      <c r="KY88" s="319"/>
      <c r="KZ88" s="319"/>
      <c r="LA88" s="319"/>
      <c r="LB88" s="319"/>
      <c r="LC88" s="319"/>
      <c r="LD88" s="319"/>
      <c r="LE88" s="319"/>
      <c r="LF88" s="319"/>
      <c r="LG88" s="319"/>
      <c r="LH88" s="319"/>
      <c r="LI88" s="319"/>
      <c r="LJ88" s="319"/>
      <c r="LK88" s="319"/>
      <c r="LL88" s="319"/>
      <c r="LM88" s="319"/>
      <c r="LN88" s="319"/>
      <c r="LO88" s="319"/>
      <c r="LP88" s="319"/>
      <c r="LQ88" s="319"/>
      <c r="LR88" s="319"/>
      <c r="LS88" s="319"/>
      <c r="LT88" s="319"/>
      <c r="LU88" s="319"/>
      <c r="LV88" s="319"/>
      <c r="LW88" s="319"/>
      <c r="LX88" s="319"/>
      <c r="LY88" s="319"/>
      <c r="LZ88" s="319"/>
      <c r="MA88" s="319"/>
      <c r="MB88" s="319"/>
      <c r="MC88" s="319"/>
      <c r="MD88" s="319"/>
      <c r="ME88" s="319"/>
      <c r="MF88" s="319"/>
      <c r="MG88" s="319"/>
      <c r="MH88" s="319"/>
      <c r="MI88" s="319"/>
      <c r="MJ88" s="319"/>
      <c r="MK88" s="319"/>
      <c r="ML88" s="319"/>
      <c r="MM88" s="319"/>
      <c r="MN88" s="319"/>
      <c r="MO88" s="319"/>
      <c r="MP88" s="319"/>
      <c r="MQ88" s="319"/>
      <c r="MS88" s="241"/>
      <c r="MT88" s="362">
        <f t="shared" si="62"/>
        <v>0</v>
      </c>
      <c r="MU88" s="363">
        <f t="shared" si="48"/>
        <v>0</v>
      </c>
      <c r="MV88" s="363">
        <f t="shared" si="49"/>
        <v>0</v>
      </c>
      <c r="MW88" s="363"/>
      <c r="MX88" s="363">
        <f t="shared" si="50"/>
        <v>0</v>
      </c>
      <c r="MY88" s="363"/>
      <c r="MZ88" s="363">
        <f t="shared" si="51"/>
        <v>0</v>
      </c>
      <c r="NA88" s="363"/>
      <c r="NB88" s="363">
        <f t="shared" si="52"/>
        <v>0</v>
      </c>
      <c r="NC88" s="363"/>
      <c r="ND88" s="363">
        <f t="shared" si="53"/>
        <v>0</v>
      </c>
      <c r="NE88" s="363"/>
      <c r="NF88" s="363">
        <f t="shared" si="54"/>
        <v>0</v>
      </c>
      <c r="NG88" s="363"/>
      <c r="NH88" s="363">
        <f t="shared" si="55"/>
        <v>0</v>
      </c>
      <c r="NI88" s="363"/>
      <c r="NJ88" s="363">
        <f t="shared" si="56"/>
        <v>0</v>
      </c>
      <c r="NK88" s="363"/>
      <c r="NL88" s="363">
        <f t="shared" si="63"/>
        <v>0</v>
      </c>
      <c r="NM88" s="364"/>
      <c r="NN88" s="370"/>
      <c r="NR88" s="318">
        <f t="shared" si="57"/>
        <v>0</v>
      </c>
      <c r="NS88" s="318">
        <f t="shared" si="58"/>
        <v>0</v>
      </c>
      <c r="NT88" s="318">
        <f t="shared" si="59"/>
        <v>0</v>
      </c>
    </row>
    <row r="89" spans="1:384" s="318" customFormat="1" ht="10.199999999999999" customHeight="1" x14ac:dyDescent="0.3">
      <c r="A89" s="25"/>
      <c r="B89" s="389"/>
      <c r="C89" s="424"/>
      <c r="D89" s="15"/>
      <c r="E89" s="379" t="str">
        <f>$E$19</f>
        <v>H avec Renfort</v>
      </c>
      <c r="F89" s="379"/>
      <c r="G89" s="138" t="str">
        <f>IF(NL105=0,"",NL105)</f>
        <v/>
      </c>
      <c r="H89" s="399"/>
      <c r="I89" s="394">
        <f>Prenoms!$B$17</f>
        <v>0</v>
      </c>
      <c r="J89" s="395"/>
      <c r="K89" s="395"/>
      <c r="L89" s="395"/>
      <c r="M89" s="395"/>
      <c r="N89" s="81" t="str">
        <f>IF(NL89&lt;&gt;0,"",IF(Conges!H51=0,"",Conges!H51))</f>
        <v/>
      </c>
      <c r="O89" s="82"/>
      <c r="P89" s="83"/>
      <c r="Q89" s="83"/>
      <c r="R89" s="83"/>
      <c r="S89" s="83"/>
      <c r="T89" s="83"/>
      <c r="U89" s="83"/>
      <c r="V89" s="84"/>
      <c r="W89" s="82"/>
      <c r="X89" s="83"/>
      <c r="Y89" s="83"/>
      <c r="Z89" s="83"/>
      <c r="AA89" s="83"/>
      <c r="AB89" s="83"/>
      <c r="AC89" s="83"/>
      <c r="AD89" s="84"/>
      <c r="AE89" s="82"/>
      <c r="AF89" s="83"/>
      <c r="AG89" s="83"/>
      <c r="AH89" s="83"/>
      <c r="AI89" s="83"/>
      <c r="AJ89" s="84"/>
      <c r="AK89" s="82"/>
      <c r="AL89" s="83"/>
      <c r="AM89" s="83"/>
      <c r="AN89" s="83"/>
      <c r="AO89" s="83"/>
      <c r="AP89" s="83"/>
      <c r="AQ89" s="83"/>
      <c r="AR89" s="83"/>
      <c r="AS89" s="83"/>
      <c r="AT89" s="84"/>
      <c r="AU89" s="82"/>
      <c r="AV89" s="83"/>
      <c r="AW89" s="83"/>
      <c r="AX89" s="83"/>
      <c r="AY89" s="83"/>
      <c r="AZ89" s="83"/>
      <c r="BA89" s="83"/>
      <c r="BB89" s="84"/>
      <c r="BC89" s="85">
        <f>IF(NL89&lt;&gt;0,(IF(Conges!H$51=0,0,3)),0)</f>
        <v>0</v>
      </c>
      <c r="BD89" s="417"/>
      <c r="BE89" s="390">
        <f>IF(OR(Conges!H$51="A",Conges!H$51="V"),Prenoms!L$17,NL89)</f>
        <v>0</v>
      </c>
      <c r="BF89" s="391"/>
      <c r="BG89" s="286"/>
      <c r="BH89" s="287">
        <f t="shared" si="42"/>
        <v>0</v>
      </c>
      <c r="BI89" s="288" t="str">
        <f t="shared" si="43"/>
        <v/>
      </c>
      <c r="BJ89" s="300">
        <v>0</v>
      </c>
      <c r="BK89" s="301">
        <f t="shared" si="60"/>
        <v>0</v>
      </c>
      <c r="BL89" s="302">
        <f t="shared" si="44"/>
        <v>0</v>
      </c>
      <c r="BM89" s="302">
        <f t="shared" si="45"/>
        <v>0</v>
      </c>
      <c r="BN89" s="302">
        <f>SUM('Heures Pointage'!$OD$8:$OE$8)</f>
        <v>0</v>
      </c>
      <c r="BO89" s="302">
        <f>SUM('Heures et Indemnites'!$OD$8:$OE$8)</f>
        <v>0</v>
      </c>
      <c r="BP89" s="303">
        <f t="shared" si="46"/>
        <v>0</v>
      </c>
      <c r="BQ89" s="303">
        <f>'Heures Pointage'!$PB$8</f>
        <v>0</v>
      </c>
      <c r="BR89" s="304">
        <f t="shared" ref="BR89" si="77">$BH$1069</f>
        <v>0</v>
      </c>
      <c r="BS89" s="149">
        <f>Prenoms!$C$17</f>
        <v>0</v>
      </c>
      <c r="BT89" s="180"/>
      <c r="BU89" s="324">
        <f>SUM('Heures et Indemnites'!$OD$8:$OE$8)</f>
        <v>0</v>
      </c>
      <c r="BV89" s="235">
        <f>SUM('Heures et Indemnites'!$OD$6:$OE$8)</f>
        <v>0</v>
      </c>
      <c r="BW89" s="324"/>
      <c r="BX89" s="235"/>
      <c r="BY89" s="319"/>
      <c r="BZ89" s="319"/>
      <c r="CA89" s="319"/>
      <c r="CB89" s="319"/>
      <c r="CC89" s="319"/>
      <c r="CD89" s="319"/>
      <c r="CE89" s="319"/>
      <c r="CF89" s="319"/>
      <c r="CG89" s="319"/>
      <c r="CH89" s="319"/>
      <c r="CI89" s="319"/>
      <c r="CJ89" s="319"/>
      <c r="CK89" s="319"/>
      <c r="CL89" s="319"/>
      <c r="CM89" s="319"/>
      <c r="CN89" s="319"/>
      <c r="CO89" s="319"/>
      <c r="CP89" s="319"/>
      <c r="CQ89" s="319"/>
      <c r="CR89" s="319"/>
      <c r="CS89" s="319"/>
      <c r="CT89" s="319"/>
      <c r="CU89" s="319"/>
      <c r="CV89" s="319"/>
      <c r="CW89" s="319"/>
      <c r="CX89" s="319"/>
      <c r="CY89" s="319"/>
      <c r="CZ89" s="319"/>
      <c r="DA89" s="319"/>
      <c r="DB89" s="319"/>
      <c r="DC89" s="319"/>
      <c r="DD89" s="319"/>
      <c r="DE89" s="319"/>
      <c r="DF89" s="319"/>
      <c r="DG89" s="319"/>
      <c r="DH89" s="319"/>
      <c r="DI89" s="319"/>
      <c r="DJ89" s="319"/>
      <c r="DK89" s="319"/>
      <c r="DL89" s="319"/>
      <c r="DM89" s="319"/>
      <c r="DN89" s="319"/>
      <c r="DO89" s="319"/>
      <c r="DP89" s="319"/>
      <c r="DQ89" s="319"/>
      <c r="DR89" s="319"/>
      <c r="DS89" s="319"/>
      <c r="DT89" s="319"/>
      <c r="DU89" s="319"/>
      <c r="DV89" s="319"/>
      <c r="DW89" s="319"/>
      <c r="DX89" s="319"/>
      <c r="DY89" s="319"/>
      <c r="DZ89" s="319"/>
      <c r="EA89" s="319"/>
      <c r="EB89" s="319"/>
      <c r="EC89" s="319"/>
      <c r="ED89" s="319"/>
      <c r="EE89" s="319"/>
      <c r="EF89" s="319"/>
      <c r="EG89" s="319"/>
      <c r="EH89" s="319"/>
      <c r="EI89" s="319"/>
      <c r="EJ89" s="319"/>
      <c r="EK89" s="319"/>
      <c r="EL89" s="319"/>
      <c r="EM89" s="319"/>
      <c r="EN89" s="319"/>
      <c r="EO89" s="319"/>
      <c r="EP89" s="319"/>
      <c r="EQ89" s="319"/>
      <c r="ER89" s="319"/>
      <c r="ES89" s="319"/>
      <c r="ET89" s="319"/>
      <c r="EU89" s="319"/>
      <c r="EV89" s="319"/>
      <c r="EW89" s="319"/>
      <c r="EX89" s="319"/>
      <c r="EY89" s="319"/>
      <c r="EZ89" s="319"/>
      <c r="FA89" s="319"/>
      <c r="FB89" s="319"/>
      <c r="FC89" s="319"/>
      <c r="FD89" s="319"/>
      <c r="FE89" s="319"/>
      <c r="FF89" s="319"/>
      <c r="FG89" s="319"/>
      <c r="FH89" s="319"/>
      <c r="FI89" s="319"/>
      <c r="FJ89" s="319"/>
      <c r="FK89" s="319"/>
      <c r="FL89" s="319"/>
      <c r="FM89" s="319"/>
      <c r="FN89" s="319"/>
      <c r="FO89" s="319"/>
      <c r="FP89" s="319"/>
      <c r="FQ89" s="319"/>
      <c r="FR89" s="319"/>
      <c r="FS89" s="319"/>
      <c r="FT89" s="319"/>
      <c r="FU89" s="319"/>
      <c r="FV89" s="319"/>
      <c r="FW89" s="319"/>
      <c r="FX89" s="319"/>
      <c r="FY89" s="319"/>
      <c r="FZ89" s="319"/>
      <c r="GA89" s="319"/>
      <c r="GB89" s="319"/>
      <c r="GC89" s="319"/>
      <c r="GD89" s="319"/>
      <c r="GE89" s="319"/>
      <c r="GF89" s="319"/>
      <c r="GG89" s="319"/>
      <c r="GH89" s="319"/>
      <c r="GI89" s="319"/>
      <c r="GJ89" s="319"/>
      <c r="GK89" s="319"/>
      <c r="GL89" s="319"/>
      <c r="GM89" s="319"/>
      <c r="GN89" s="319"/>
      <c r="GO89" s="319"/>
      <c r="GP89" s="319"/>
      <c r="GQ89" s="319"/>
      <c r="GR89" s="319"/>
      <c r="GS89" s="319"/>
      <c r="GT89" s="319"/>
      <c r="GU89" s="319"/>
      <c r="GV89" s="319"/>
      <c r="GW89" s="319"/>
      <c r="GX89" s="319"/>
      <c r="GY89" s="319"/>
      <c r="GZ89" s="319"/>
      <c r="HA89" s="319"/>
      <c r="HB89" s="319"/>
      <c r="HC89" s="319"/>
      <c r="HD89" s="319"/>
      <c r="HE89" s="319"/>
      <c r="HF89" s="319"/>
      <c r="HG89" s="319"/>
      <c r="HH89" s="319"/>
      <c r="HI89" s="319"/>
      <c r="HJ89" s="319"/>
      <c r="HK89" s="319"/>
      <c r="HL89" s="319"/>
      <c r="HM89" s="319"/>
      <c r="HN89" s="319"/>
      <c r="HO89" s="319"/>
      <c r="HP89" s="319"/>
      <c r="HQ89" s="319"/>
      <c r="HR89" s="319"/>
      <c r="HS89" s="319"/>
      <c r="HT89" s="319"/>
      <c r="HU89" s="319"/>
      <c r="HV89" s="319"/>
      <c r="HW89" s="319"/>
      <c r="HX89" s="319"/>
      <c r="HY89" s="319"/>
      <c r="HZ89" s="319"/>
      <c r="IA89" s="319"/>
      <c r="IB89" s="319"/>
      <c r="IC89" s="319"/>
      <c r="ID89" s="319"/>
      <c r="IE89" s="319"/>
      <c r="IF89" s="319"/>
      <c r="IG89" s="319"/>
      <c r="IH89" s="319"/>
      <c r="II89" s="319"/>
      <c r="IJ89" s="319"/>
      <c r="IK89" s="319"/>
      <c r="IL89" s="319"/>
      <c r="IM89" s="319"/>
      <c r="IN89" s="319"/>
      <c r="IO89" s="319"/>
      <c r="IP89" s="319"/>
      <c r="IQ89" s="319"/>
      <c r="IR89" s="319"/>
      <c r="IS89" s="319"/>
      <c r="IT89" s="319"/>
      <c r="IU89" s="319"/>
      <c r="IV89" s="319"/>
      <c r="IW89" s="319"/>
      <c r="IX89" s="319"/>
      <c r="IY89" s="319"/>
      <c r="IZ89" s="319"/>
      <c r="JA89" s="319"/>
      <c r="JB89" s="319"/>
      <c r="JC89" s="319"/>
      <c r="JD89" s="319"/>
      <c r="JE89" s="319"/>
      <c r="JF89" s="319"/>
      <c r="JG89" s="319"/>
      <c r="JH89" s="319"/>
      <c r="JI89" s="319"/>
      <c r="JJ89" s="319"/>
      <c r="JK89" s="319"/>
      <c r="JL89" s="319"/>
      <c r="JM89" s="319"/>
      <c r="JN89" s="319"/>
      <c r="JO89" s="319"/>
      <c r="JP89" s="319"/>
      <c r="JQ89" s="319"/>
      <c r="JR89" s="319"/>
      <c r="JS89" s="319"/>
      <c r="JT89" s="319"/>
      <c r="JU89" s="319"/>
      <c r="JV89" s="319"/>
      <c r="JW89" s="319"/>
      <c r="JX89" s="319"/>
      <c r="JY89" s="319"/>
      <c r="JZ89" s="319"/>
      <c r="KA89" s="319"/>
      <c r="KB89" s="319"/>
      <c r="KC89" s="319"/>
      <c r="KD89" s="319"/>
      <c r="KE89" s="319"/>
      <c r="KF89" s="319"/>
      <c r="KG89" s="319"/>
      <c r="KH89" s="319"/>
      <c r="KI89" s="319"/>
      <c r="KJ89" s="319"/>
      <c r="KK89" s="319"/>
      <c r="KL89" s="319"/>
      <c r="KM89" s="319"/>
      <c r="KN89" s="319"/>
      <c r="KO89" s="319"/>
      <c r="KP89" s="319"/>
      <c r="KQ89" s="319"/>
      <c r="KR89" s="319"/>
      <c r="KS89" s="319"/>
      <c r="KT89" s="319"/>
      <c r="KU89" s="319"/>
      <c r="KV89" s="319"/>
      <c r="KW89" s="319"/>
      <c r="KX89" s="319"/>
      <c r="KY89" s="319"/>
      <c r="KZ89" s="319"/>
      <c r="LA89" s="319"/>
      <c r="LB89" s="319"/>
      <c r="LC89" s="319"/>
      <c r="LD89" s="319"/>
      <c r="LE89" s="319"/>
      <c r="LF89" s="319"/>
      <c r="LG89" s="319"/>
      <c r="LH89" s="319"/>
      <c r="LI89" s="319"/>
      <c r="LJ89" s="319"/>
      <c r="LK89" s="319"/>
      <c r="LL89" s="319"/>
      <c r="LM89" s="319"/>
      <c r="LN89" s="319"/>
      <c r="LO89" s="319"/>
      <c r="LP89" s="319"/>
      <c r="LQ89" s="319"/>
      <c r="LR89" s="319"/>
      <c r="LS89" s="319"/>
      <c r="LT89" s="319"/>
      <c r="LU89" s="319"/>
      <c r="LV89" s="319"/>
      <c r="LW89" s="319"/>
      <c r="LX89" s="319"/>
      <c r="LY89" s="319"/>
      <c r="LZ89" s="319"/>
      <c r="MA89" s="319"/>
      <c r="MB89" s="319"/>
      <c r="MC89" s="319"/>
      <c r="MD89" s="319"/>
      <c r="ME89" s="319"/>
      <c r="MF89" s="319"/>
      <c r="MG89" s="319"/>
      <c r="MH89" s="319"/>
      <c r="MI89" s="319"/>
      <c r="MJ89" s="319"/>
      <c r="MK89" s="319"/>
      <c r="ML89" s="319"/>
      <c r="MM89" s="319"/>
      <c r="MN89" s="319"/>
      <c r="MO89" s="319"/>
      <c r="MP89" s="319"/>
      <c r="MQ89" s="319"/>
      <c r="MS89" s="241"/>
      <c r="MT89" s="373">
        <f t="shared" si="62"/>
        <v>0</v>
      </c>
      <c r="MU89" s="365">
        <f t="shared" si="48"/>
        <v>0</v>
      </c>
      <c r="MV89" s="365">
        <f t="shared" si="49"/>
        <v>0</v>
      </c>
      <c r="MW89" s="365"/>
      <c r="MX89" s="365">
        <f t="shared" si="50"/>
        <v>0</v>
      </c>
      <c r="MY89" s="365"/>
      <c r="MZ89" s="365">
        <f t="shared" si="51"/>
        <v>0</v>
      </c>
      <c r="NA89" s="365"/>
      <c r="NB89" s="365">
        <f t="shared" si="52"/>
        <v>0</v>
      </c>
      <c r="NC89" s="365"/>
      <c r="ND89" s="365">
        <f t="shared" si="53"/>
        <v>0</v>
      </c>
      <c r="NE89" s="365"/>
      <c r="NF89" s="365">
        <f t="shared" si="54"/>
        <v>0</v>
      </c>
      <c r="NG89" s="365"/>
      <c r="NH89" s="365">
        <f t="shared" si="55"/>
        <v>0</v>
      </c>
      <c r="NI89" s="365"/>
      <c r="NJ89" s="365">
        <f t="shared" si="56"/>
        <v>0</v>
      </c>
      <c r="NK89" s="365"/>
      <c r="NL89" s="365">
        <f t="shared" si="63"/>
        <v>0</v>
      </c>
      <c r="NM89" s="366"/>
      <c r="NN89" s="370"/>
      <c r="NR89" s="318">
        <f t="shared" si="57"/>
        <v>0</v>
      </c>
      <c r="NS89" s="318">
        <f t="shared" si="58"/>
        <v>0</v>
      </c>
      <c r="NT89" s="318">
        <f t="shared" si="59"/>
        <v>0</v>
      </c>
    </row>
    <row r="90" spans="1:384" s="318" customFormat="1" ht="10.199999999999999" customHeight="1" x14ac:dyDescent="0.3">
      <c r="A90" s="25"/>
      <c r="B90" s="389"/>
      <c r="C90" s="424"/>
      <c r="D90" s="15"/>
      <c r="E90" s="106"/>
      <c r="F90" s="106"/>
      <c r="G90" s="106"/>
      <c r="H90" s="399"/>
      <c r="I90" s="381">
        <f>Prenoms!$B$18</f>
        <v>0</v>
      </c>
      <c r="J90" s="382"/>
      <c r="K90" s="382"/>
      <c r="L90" s="382"/>
      <c r="M90" s="382"/>
      <c r="N90" s="68" t="str">
        <f>IF(NL90&lt;&gt;0,"",IF(Conges!H52=0,"",Conges!H52))</f>
        <v/>
      </c>
      <c r="O90" s="69"/>
      <c r="P90" s="70"/>
      <c r="Q90" s="70"/>
      <c r="R90" s="70"/>
      <c r="S90" s="70"/>
      <c r="T90" s="70"/>
      <c r="U90" s="70"/>
      <c r="V90" s="71"/>
      <c r="W90" s="69"/>
      <c r="X90" s="70"/>
      <c r="Y90" s="70"/>
      <c r="Z90" s="70"/>
      <c r="AA90" s="70"/>
      <c r="AB90" s="70"/>
      <c r="AC90" s="70"/>
      <c r="AD90" s="71"/>
      <c r="AE90" s="69"/>
      <c r="AF90" s="70"/>
      <c r="AG90" s="70"/>
      <c r="AH90" s="70"/>
      <c r="AI90" s="70"/>
      <c r="AJ90" s="71"/>
      <c r="AK90" s="69"/>
      <c r="AL90" s="70"/>
      <c r="AM90" s="70"/>
      <c r="AN90" s="70"/>
      <c r="AO90" s="70"/>
      <c r="AP90" s="70"/>
      <c r="AQ90" s="70"/>
      <c r="AR90" s="70"/>
      <c r="AS90" s="70"/>
      <c r="AT90" s="71"/>
      <c r="AU90" s="69"/>
      <c r="AV90" s="70"/>
      <c r="AW90" s="70"/>
      <c r="AX90" s="70"/>
      <c r="AY90" s="70"/>
      <c r="AZ90" s="70"/>
      <c r="BA90" s="70"/>
      <c r="BB90" s="71"/>
      <c r="BC90" s="72">
        <f>IF(NL90&lt;&gt;0,(IF(Conges!H$52=0,0,3)),0)</f>
        <v>0</v>
      </c>
      <c r="BD90" s="417"/>
      <c r="BE90" s="392">
        <f>IF(OR(Conges!H$52="A",Conges!H$52="V"),Prenoms!L$18,NL90)</f>
        <v>0</v>
      </c>
      <c r="BF90" s="393"/>
      <c r="BG90" s="289"/>
      <c r="BH90" s="290">
        <f t="shared" si="42"/>
        <v>0</v>
      </c>
      <c r="BI90" s="291" t="str">
        <f t="shared" si="43"/>
        <v/>
      </c>
      <c r="BJ90" s="305">
        <v>0</v>
      </c>
      <c r="BK90" s="306">
        <f t="shared" si="60"/>
        <v>0</v>
      </c>
      <c r="BL90" s="307">
        <f t="shared" si="44"/>
        <v>0</v>
      </c>
      <c r="BM90" s="307">
        <f t="shared" si="45"/>
        <v>0</v>
      </c>
      <c r="BN90" s="307">
        <f>SUM('Heures Pointage'!$PD$8:$PE$8)</f>
        <v>0</v>
      </c>
      <c r="BO90" s="307">
        <f>SUM('Heures et Indemnites'!$PD$8:$PE$8)</f>
        <v>0</v>
      </c>
      <c r="BP90" s="308">
        <f t="shared" si="46"/>
        <v>0</v>
      </c>
      <c r="BQ90" s="308">
        <f>'Heures Pointage'!$QB$8</f>
        <v>0</v>
      </c>
      <c r="BR90" s="309">
        <f t="shared" ref="BR90" si="78">$BH$1070</f>
        <v>0</v>
      </c>
      <c r="BS90" s="150">
        <f>Prenoms!$C$18</f>
        <v>0</v>
      </c>
      <c r="BT90" s="153"/>
      <c r="BU90" s="323">
        <f>SUM('Heures et Indemnites'!$PD$8:$PE$8)</f>
        <v>0</v>
      </c>
      <c r="BV90" s="236">
        <f>SUM('Heures et Indemnites'!$PD$6:$PE$8)</f>
        <v>0</v>
      </c>
      <c r="BW90" s="323"/>
      <c r="BX90" s="236"/>
      <c r="BY90" s="319"/>
      <c r="BZ90" s="319"/>
      <c r="CA90" s="319"/>
      <c r="CB90" s="319"/>
      <c r="CC90" s="319"/>
      <c r="CD90" s="319"/>
      <c r="CE90" s="319"/>
      <c r="CF90" s="319"/>
      <c r="CG90" s="319"/>
      <c r="CH90" s="319"/>
      <c r="CI90" s="319"/>
      <c r="CJ90" s="319"/>
      <c r="CK90" s="319"/>
      <c r="CL90" s="319"/>
      <c r="CM90" s="319"/>
      <c r="CN90" s="319"/>
      <c r="CO90" s="319"/>
      <c r="CP90" s="319"/>
      <c r="CQ90" s="319"/>
      <c r="CR90" s="319"/>
      <c r="CS90" s="319"/>
      <c r="CT90" s="319"/>
      <c r="CU90" s="319"/>
      <c r="CV90" s="319"/>
      <c r="CW90" s="319"/>
      <c r="CX90" s="319"/>
      <c r="CY90" s="319"/>
      <c r="CZ90" s="319"/>
      <c r="DA90" s="319"/>
      <c r="DB90" s="319"/>
      <c r="DC90" s="319"/>
      <c r="DD90" s="319"/>
      <c r="DE90" s="319"/>
      <c r="DF90" s="319"/>
      <c r="DG90" s="319"/>
      <c r="DH90" s="319"/>
      <c r="DI90" s="319"/>
      <c r="DJ90" s="319"/>
      <c r="DK90" s="319"/>
      <c r="DL90" s="319"/>
      <c r="DM90" s="319"/>
      <c r="DN90" s="319"/>
      <c r="DO90" s="319"/>
      <c r="DP90" s="319"/>
      <c r="DQ90" s="319"/>
      <c r="DR90" s="319"/>
      <c r="DS90" s="319"/>
      <c r="DT90" s="319"/>
      <c r="DU90" s="319"/>
      <c r="DV90" s="319"/>
      <c r="DW90" s="319"/>
      <c r="DX90" s="319"/>
      <c r="DY90" s="319"/>
      <c r="DZ90" s="319"/>
      <c r="EA90" s="319"/>
      <c r="EB90" s="319"/>
      <c r="EC90" s="319"/>
      <c r="ED90" s="319"/>
      <c r="EE90" s="319"/>
      <c r="EF90" s="319"/>
      <c r="EG90" s="319"/>
      <c r="EH90" s="319"/>
      <c r="EI90" s="319"/>
      <c r="EJ90" s="319"/>
      <c r="EK90" s="319"/>
      <c r="EL90" s="319"/>
      <c r="EM90" s="319"/>
      <c r="EN90" s="319"/>
      <c r="EO90" s="319"/>
      <c r="EP90" s="319"/>
      <c r="EQ90" s="319"/>
      <c r="ER90" s="319"/>
      <c r="ES90" s="319"/>
      <c r="ET90" s="319"/>
      <c r="EU90" s="319"/>
      <c r="EV90" s="319"/>
      <c r="EW90" s="319"/>
      <c r="EX90" s="319"/>
      <c r="EY90" s="319"/>
      <c r="EZ90" s="319"/>
      <c r="FA90" s="319"/>
      <c r="FB90" s="319"/>
      <c r="FC90" s="319"/>
      <c r="FD90" s="319"/>
      <c r="FE90" s="319"/>
      <c r="FF90" s="319"/>
      <c r="FG90" s="319"/>
      <c r="FH90" s="319"/>
      <c r="FI90" s="319"/>
      <c r="FJ90" s="319"/>
      <c r="FK90" s="319"/>
      <c r="FL90" s="319"/>
      <c r="FM90" s="319"/>
      <c r="FN90" s="319"/>
      <c r="FO90" s="319"/>
      <c r="FP90" s="319"/>
      <c r="FQ90" s="319"/>
      <c r="FR90" s="319"/>
      <c r="FS90" s="319"/>
      <c r="FT90" s="319"/>
      <c r="FU90" s="319"/>
      <c r="FV90" s="319"/>
      <c r="FW90" s="319"/>
      <c r="FX90" s="319"/>
      <c r="FY90" s="319"/>
      <c r="FZ90" s="319"/>
      <c r="GA90" s="319"/>
      <c r="GB90" s="319"/>
      <c r="GC90" s="319"/>
      <c r="GD90" s="319"/>
      <c r="GE90" s="319"/>
      <c r="GF90" s="319"/>
      <c r="GG90" s="319"/>
      <c r="GH90" s="319"/>
      <c r="GI90" s="319"/>
      <c r="GJ90" s="319"/>
      <c r="GK90" s="319"/>
      <c r="GL90" s="319"/>
      <c r="GM90" s="319"/>
      <c r="GN90" s="319"/>
      <c r="GO90" s="319"/>
      <c r="GP90" s="319"/>
      <c r="GQ90" s="319"/>
      <c r="GR90" s="319"/>
      <c r="GS90" s="319"/>
      <c r="GT90" s="319"/>
      <c r="GU90" s="319"/>
      <c r="GV90" s="319"/>
      <c r="GW90" s="319"/>
      <c r="GX90" s="319"/>
      <c r="GY90" s="319"/>
      <c r="GZ90" s="319"/>
      <c r="HA90" s="319"/>
      <c r="HB90" s="319"/>
      <c r="HC90" s="319"/>
      <c r="HD90" s="319"/>
      <c r="HE90" s="319"/>
      <c r="HF90" s="319"/>
      <c r="HG90" s="319"/>
      <c r="HH90" s="319"/>
      <c r="HI90" s="319"/>
      <c r="HJ90" s="319"/>
      <c r="HK90" s="319"/>
      <c r="HL90" s="319"/>
      <c r="HM90" s="319"/>
      <c r="HN90" s="319"/>
      <c r="HO90" s="319"/>
      <c r="HP90" s="319"/>
      <c r="HQ90" s="319"/>
      <c r="HR90" s="319"/>
      <c r="HS90" s="319"/>
      <c r="HT90" s="319"/>
      <c r="HU90" s="319"/>
      <c r="HV90" s="319"/>
      <c r="HW90" s="319"/>
      <c r="HX90" s="319"/>
      <c r="HY90" s="319"/>
      <c r="HZ90" s="319"/>
      <c r="IA90" s="319"/>
      <c r="IB90" s="319"/>
      <c r="IC90" s="319"/>
      <c r="ID90" s="319"/>
      <c r="IE90" s="319"/>
      <c r="IF90" s="319"/>
      <c r="IG90" s="319"/>
      <c r="IH90" s="319"/>
      <c r="II90" s="319"/>
      <c r="IJ90" s="319"/>
      <c r="IK90" s="319"/>
      <c r="IL90" s="319"/>
      <c r="IM90" s="319"/>
      <c r="IN90" s="319"/>
      <c r="IO90" s="319"/>
      <c r="IP90" s="319"/>
      <c r="IQ90" s="319"/>
      <c r="IR90" s="319"/>
      <c r="IS90" s="319"/>
      <c r="IT90" s="319"/>
      <c r="IU90" s="319"/>
      <c r="IV90" s="319"/>
      <c r="IW90" s="319"/>
      <c r="IX90" s="319"/>
      <c r="IY90" s="319"/>
      <c r="IZ90" s="319"/>
      <c r="JA90" s="319"/>
      <c r="JB90" s="319"/>
      <c r="JC90" s="319"/>
      <c r="JD90" s="319"/>
      <c r="JE90" s="319"/>
      <c r="JF90" s="319"/>
      <c r="JG90" s="319"/>
      <c r="JH90" s="319"/>
      <c r="JI90" s="319"/>
      <c r="JJ90" s="319"/>
      <c r="JK90" s="319"/>
      <c r="JL90" s="319"/>
      <c r="JM90" s="319"/>
      <c r="JN90" s="319"/>
      <c r="JO90" s="319"/>
      <c r="JP90" s="319"/>
      <c r="JQ90" s="319"/>
      <c r="JR90" s="319"/>
      <c r="JS90" s="319"/>
      <c r="JT90" s="319"/>
      <c r="JU90" s="319"/>
      <c r="JV90" s="319"/>
      <c r="JW90" s="319"/>
      <c r="JX90" s="319"/>
      <c r="JY90" s="319"/>
      <c r="JZ90" s="319"/>
      <c r="KA90" s="319"/>
      <c r="KB90" s="319"/>
      <c r="KC90" s="319"/>
      <c r="KD90" s="319"/>
      <c r="KE90" s="319"/>
      <c r="KF90" s="319"/>
      <c r="KG90" s="319"/>
      <c r="KH90" s="319"/>
      <c r="KI90" s="319"/>
      <c r="KJ90" s="319"/>
      <c r="KK90" s="319"/>
      <c r="KL90" s="319"/>
      <c r="KM90" s="319"/>
      <c r="KN90" s="319"/>
      <c r="KO90" s="319"/>
      <c r="KP90" s="319"/>
      <c r="KQ90" s="319"/>
      <c r="KR90" s="319"/>
      <c r="KS90" s="319"/>
      <c r="KT90" s="319"/>
      <c r="KU90" s="319"/>
      <c r="KV90" s="319"/>
      <c r="KW90" s="319"/>
      <c r="KX90" s="319"/>
      <c r="KY90" s="319"/>
      <c r="KZ90" s="319"/>
      <c r="LA90" s="319"/>
      <c r="LB90" s="319"/>
      <c r="LC90" s="319"/>
      <c r="LD90" s="319"/>
      <c r="LE90" s="319"/>
      <c r="LF90" s="319"/>
      <c r="LG90" s="319"/>
      <c r="LH90" s="319"/>
      <c r="LI90" s="319"/>
      <c r="LJ90" s="319"/>
      <c r="LK90" s="319"/>
      <c r="LL90" s="319"/>
      <c r="LM90" s="319"/>
      <c r="LN90" s="319"/>
      <c r="LO90" s="319"/>
      <c r="LP90" s="319"/>
      <c r="LQ90" s="319"/>
      <c r="LR90" s="319"/>
      <c r="LS90" s="319"/>
      <c r="LT90" s="319"/>
      <c r="LU90" s="319"/>
      <c r="LV90" s="319"/>
      <c r="LW90" s="319"/>
      <c r="LX90" s="319"/>
      <c r="LY90" s="319"/>
      <c r="LZ90" s="319"/>
      <c r="MA90" s="319"/>
      <c r="MB90" s="319"/>
      <c r="MC90" s="319"/>
      <c r="MD90" s="319"/>
      <c r="ME90" s="319"/>
      <c r="MF90" s="319"/>
      <c r="MG90" s="319"/>
      <c r="MH90" s="319"/>
      <c r="MI90" s="319"/>
      <c r="MJ90" s="319"/>
      <c r="MK90" s="319"/>
      <c r="ML90" s="319"/>
      <c r="MM90" s="319"/>
      <c r="MN90" s="319"/>
      <c r="MO90" s="319"/>
      <c r="MP90" s="319"/>
      <c r="MQ90" s="319"/>
      <c r="MS90" s="241"/>
      <c r="MT90" s="362">
        <f t="shared" si="62"/>
        <v>0</v>
      </c>
      <c r="MU90" s="363">
        <f t="shared" ref="MU90:MU103" si="79">(COUNTA($O90:$BB90))/2</f>
        <v>0</v>
      </c>
      <c r="MV90" s="363">
        <f t="shared" si="49"/>
        <v>0</v>
      </c>
      <c r="MW90" s="363"/>
      <c r="MX90" s="363">
        <f t="shared" si="50"/>
        <v>0</v>
      </c>
      <c r="MY90" s="363"/>
      <c r="MZ90" s="363">
        <f t="shared" si="51"/>
        <v>0</v>
      </c>
      <c r="NA90" s="363"/>
      <c r="NB90" s="363">
        <f t="shared" si="52"/>
        <v>0</v>
      </c>
      <c r="NC90" s="363"/>
      <c r="ND90" s="363">
        <f t="shared" si="53"/>
        <v>0</v>
      </c>
      <c r="NE90" s="363"/>
      <c r="NF90" s="363">
        <f t="shared" si="54"/>
        <v>0</v>
      </c>
      <c r="NG90" s="363"/>
      <c r="NH90" s="363">
        <f t="shared" si="55"/>
        <v>0</v>
      </c>
      <c r="NI90" s="363"/>
      <c r="NJ90" s="363">
        <f t="shared" si="56"/>
        <v>0</v>
      </c>
      <c r="NK90" s="363"/>
      <c r="NL90" s="363">
        <f t="shared" si="63"/>
        <v>0</v>
      </c>
      <c r="NM90" s="364"/>
      <c r="NN90" s="370"/>
      <c r="NR90" s="318">
        <f t="shared" si="57"/>
        <v>0</v>
      </c>
      <c r="NS90" s="318">
        <f t="shared" si="58"/>
        <v>0</v>
      </c>
      <c r="NT90" s="318">
        <f t="shared" si="59"/>
        <v>0</v>
      </c>
    </row>
    <row r="91" spans="1:384" s="318" customFormat="1" ht="10.199999999999999" customHeight="1" x14ac:dyDescent="0.3">
      <c r="A91" s="25"/>
      <c r="B91" s="389"/>
      <c r="C91" s="424"/>
      <c r="D91" s="15"/>
      <c r="E91" s="106"/>
      <c r="F91" s="106"/>
      <c r="G91" s="106"/>
      <c r="H91" s="399"/>
      <c r="I91" s="394">
        <f>Prenoms!$B$19</f>
        <v>0</v>
      </c>
      <c r="J91" s="395"/>
      <c r="K91" s="395"/>
      <c r="L91" s="395"/>
      <c r="M91" s="395"/>
      <c r="N91" s="81" t="str">
        <f>IF(NL91&lt;&gt;0,"",IF(Conges!H53=0,"",Conges!H53))</f>
        <v/>
      </c>
      <c r="O91" s="82"/>
      <c r="P91" s="83"/>
      <c r="Q91" s="83"/>
      <c r="R91" s="83"/>
      <c r="S91" s="83"/>
      <c r="T91" s="83"/>
      <c r="U91" s="83"/>
      <c r="V91" s="84"/>
      <c r="W91" s="82"/>
      <c r="X91" s="83"/>
      <c r="Y91" s="83"/>
      <c r="Z91" s="83"/>
      <c r="AA91" s="83"/>
      <c r="AB91" s="83"/>
      <c r="AC91" s="83"/>
      <c r="AD91" s="84"/>
      <c r="AE91" s="82"/>
      <c r="AF91" s="83"/>
      <c r="AG91" s="83"/>
      <c r="AH91" s="83"/>
      <c r="AI91" s="83"/>
      <c r="AJ91" s="84"/>
      <c r="AK91" s="82"/>
      <c r="AL91" s="83"/>
      <c r="AM91" s="83"/>
      <c r="AN91" s="83"/>
      <c r="AO91" s="83"/>
      <c r="AP91" s="83"/>
      <c r="AQ91" s="83"/>
      <c r="AR91" s="83"/>
      <c r="AS91" s="83"/>
      <c r="AT91" s="84"/>
      <c r="AU91" s="82"/>
      <c r="AV91" s="83"/>
      <c r="AW91" s="83"/>
      <c r="AX91" s="83"/>
      <c r="AY91" s="83"/>
      <c r="AZ91" s="83"/>
      <c r="BA91" s="83"/>
      <c r="BB91" s="84"/>
      <c r="BC91" s="85">
        <f>IF(NL91&lt;&gt;0,(IF(Conges!H$53=0,0,3)),0)</f>
        <v>0</v>
      </c>
      <c r="BD91" s="417"/>
      <c r="BE91" s="390">
        <f>IF(OR(Conges!H$53="A",Conges!H$53="V"),Prenoms!L$19,NL91)</f>
        <v>0</v>
      </c>
      <c r="BF91" s="391"/>
      <c r="BG91" s="286"/>
      <c r="BH91" s="287">
        <f t="shared" si="42"/>
        <v>0</v>
      </c>
      <c r="BI91" s="288" t="str">
        <f t="shared" si="43"/>
        <v/>
      </c>
      <c r="BJ91" s="300">
        <v>0</v>
      </c>
      <c r="BK91" s="301">
        <f t="shared" si="60"/>
        <v>0</v>
      </c>
      <c r="BL91" s="302">
        <f t="shared" si="44"/>
        <v>0</v>
      </c>
      <c r="BM91" s="302">
        <f t="shared" si="45"/>
        <v>0</v>
      </c>
      <c r="BN91" s="302">
        <f>SUM('Heures Pointage'!$QD$8:$QE$8)</f>
        <v>0</v>
      </c>
      <c r="BO91" s="302">
        <f>SUM('Heures et Indemnites'!$QD$8:$QE$8)</f>
        <v>0</v>
      </c>
      <c r="BP91" s="303">
        <f t="shared" si="46"/>
        <v>0</v>
      </c>
      <c r="BQ91" s="303">
        <f>'Heures Pointage'!$RB$8</f>
        <v>0</v>
      </c>
      <c r="BR91" s="304">
        <f t="shared" ref="BR91" si="80">$BH$1071</f>
        <v>0</v>
      </c>
      <c r="BS91" s="149">
        <f>Prenoms!$C$19</f>
        <v>0</v>
      </c>
      <c r="BT91" s="180"/>
      <c r="BU91" s="324">
        <f>SUM('Heures et Indemnites'!$QD$8:$QE$8)</f>
        <v>0</v>
      </c>
      <c r="BV91" s="235">
        <f>SUM('Heures et Indemnites'!$QD$6:$QE$8)</f>
        <v>0</v>
      </c>
      <c r="BW91" s="324"/>
      <c r="BX91" s="235"/>
      <c r="BY91" s="319"/>
      <c r="BZ91" s="319"/>
      <c r="CA91" s="319"/>
      <c r="CB91" s="319"/>
      <c r="CC91" s="319"/>
      <c r="CD91" s="319"/>
      <c r="CE91" s="319"/>
      <c r="CF91" s="319"/>
      <c r="CG91" s="319"/>
      <c r="CH91" s="319"/>
      <c r="CI91" s="319"/>
      <c r="CJ91" s="319"/>
      <c r="CK91" s="319"/>
      <c r="CL91" s="319"/>
      <c r="CM91" s="319"/>
      <c r="CN91" s="319"/>
      <c r="CO91" s="319"/>
      <c r="CP91" s="319"/>
      <c r="CQ91" s="319"/>
      <c r="CR91" s="319"/>
      <c r="CS91" s="319"/>
      <c r="CT91" s="319"/>
      <c r="CU91" s="319"/>
      <c r="CV91" s="319"/>
      <c r="CW91" s="319"/>
      <c r="CX91" s="319"/>
      <c r="CY91" s="319"/>
      <c r="CZ91" s="319"/>
      <c r="DA91" s="319"/>
      <c r="DB91" s="319"/>
      <c r="DC91" s="319"/>
      <c r="DD91" s="319"/>
      <c r="DE91" s="319"/>
      <c r="DF91" s="319"/>
      <c r="DG91" s="319"/>
      <c r="DH91" s="319"/>
      <c r="DI91" s="319"/>
      <c r="DJ91" s="319"/>
      <c r="DK91" s="319"/>
      <c r="DL91" s="319"/>
      <c r="DM91" s="319"/>
      <c r="DN91" s="319"/>
      <c r="DO91" s="319"/>
      <c r="DP91" s="319"/>
      <c r="DQ91" s="319"/>
      <c r="DR91" s="319"/>
      <c r="DS91" s="319"/>
      <c r="DT91" s="319"/>
      <c r="DU91" s="319"/>
      <c r="DV91" s="319"/>
      <c r="DW91" s="319"/>
      <c r="DX91" s="319"/>
      <c r="DY91" s="319"/>
      <c r="DZ91" s="319"/>
      <c r="EA91" s="319"/>
      <c r="EB91" s="319"/>
      <c r="EC91" s="319"/>
      <c r="ED91" s="319"/>
      <c r="EE91" s="319"/>
      <c r="EF91" s="319"/>
      <c r="EG91" s="319"/>
      <c r="EH91" s="319"/>
      <c r="EI91" s="319"/>
      <c r="EJ91" s="319"/>
      <c r="EK91" s="319"/>
      <c r="EL91" s="319"/>
      <c r="EM91" s="319"/>
      <c r="EN91" s="319"/>
      <c r="EO91" s="319"/>
      <c r="EP91" s="319"/>
      <c r="EQ91" s="319"/>
      <c r="ER91" s="319"/>
      <c r="ES91" s="319"/>
      <c r="ET91" s="319"/>
      <c r="EU91" s="319"/>
      <c r="EV91" s="319"/>
      <c r="EW91" s="319"/>
      <c r="EX91" s="319"/>
      <c r="EY91" s="319"/>
      <c r="EZ91" s="319"/>
      <c r="FA91" s="319"/>
      <c r="FB91" s="319"/>
      <c r="FC91" s="319"/>
      <c r="FD91" s="319"/>
      <c r="FE91" s="319"/>
      <c r="FF91" s="319"/>
      <c r="FG91" s="319"/>
      <c r="FH91" s="319"/>
      <c r="FI91" s="319"/>
      <c r="FJ91" s="319"/>
      <c r="FK91" s="319"/>
      <c r="FL91" s="319"/>
      <c r="FM91" s="319"/>
      <c r="FN91" s="319"/>
      <c r="FO91" s="319"/>
      <c r="FP91" s="319"/>
      <c r="FQ91" s="319"/>
      <c r="FR91" s="319"/>
      <c r="FS91" s="319"/>
      <c r="FT91" s="319"/>
      <c r="FU91" s="319"/>
      <c r="FV91" s="319"/>
      <c r="FW91" s="319"/>
      <c r="FX91" s="319"/>
      <c r="FY91" s="319"/>
      <c r="FZ91" s="319"/>
      <c r="GA91" s="319"/>
      <c r="GB91" s="319"/>
      <c r="GC91" s="319"/>
      <c r="GD91" s="319"/>
      <c r="GE91" s="319"/>
      <c r="GF91" s="319"/>
      <c r="GG91" s="319"/>
      <c r="GH91" s="319"/>
      <c r="GI91" s="319"/>
      <c r="GJ91" s="319"/>
      <c r="GK91" s="319"/>
      <c r="GL91" s="319"/>
      <c r="GM91" s="319"/>
      <c r="GN91" s="319"/>
      <c r="GO91" s="319"/>
      <c r="GP91" s="319"/>
      <c r="GQ91" s="319"/>
      <c r="GR91" s="319"/>
      <c r="GS91" s="319"/>
      <c r="GT91" s="319"/>
      <c r="GU91" s="319"/>
      <c r="GV91" s="319"/>
      <c r="GW91" s="319"/>
      <c r="GX91" s="319"/>
      <c r="GY91" s="319"/>
      <c r="GZ91" s="319"/>
      <c r="HA91" s="319"/>
      <c r="HB91" s="319"/>
      <c r="HC91" s="319"/>
      <c r="HD91" s="319"/>
      <c r="HE91" s="319"/>
      <c r="HF91" s="319"/>
      <c r="HG91" s="319"/>
      <c r="HH91" s="319"/>
      <c r="HI91" s="319"/>
      <c r="HJ91" s="319"/>
      <c r="HK91" s="319"/>
      <c r="HL91" s="319"/>
      <c r="HM91" s="319"/>
      <c r="HN91" s="319"/>
      <c r="HO91" s="319"/>
      <c r="HP91" s="319"/>
      <c r="HQ91" s="319"/>
      <c r="HR91" s="319"/>
      <c r="HS91" s="319"/>
      <c r="HT91" s="319"/>
      <c r="HU91" s="319"/>
      <c r="HV91" s="319"/>
      <c r="HW91" s="319"/>
      <c r="HX91" s="319"/>
      <c r="HY91" s="319"/>
      <c r="HZ91" s="319"/>
      <c r="IA91" s="319"/>
      <c r="IB91" s="319"/>
      <c r="IC91" s="319"/>
      <c r="ID91" s="319"/>
      <c r="IE91" s="319"/>
      <c r="IF91" s="319"/>
      <c r="IG91" s="319"/>
      <c r="IH91" s="319"/>
      <c r="II91" s="319"/>
      <c r="IJ91" s="319"/>
      <c r="IK91" s="319"/>
      <c r="IL91" s="319"/>
      <c r="IM91" s="319"/>
      <c r="IN91" s="319"/>
      <c r="IO91" s="319"/>
      <c r="IP91" s="319"/>
      <c r="IQ91" s="319"/>
      <c r="IR91" s="319"/>
      <c r="IS91" s="319"/>
      <c r="IT91" s="319"/>
      <c r="IU91" s="319"/>
      <c r="IV91" s="319"/>
      <c r="IW91" s="319"/>
      <c r="IX91" s="319"/>
      <c r="IY91" s="319"/>
      <c r="IZ91" s="319"/>
      <c r="JA91" s="319"/>
      <c r="JB91" s="319"/>
      <c r="JC91" s="319"/>
      <c r="JD91" s="319"/>
      <c r="JE91" s="319"/>
      <c r="JF91" s="319"/>
      <c r="JG91" s="319"/>
      <c r="JH91" s="319"/>
      <c r="JI91" s="319"/>
      <c r="JJ91" s="319"/>
      <c r="JK91" s="319"/>
      <c r="JL91" s="319"/>
      <c r="JM91" s="319"/>
      <c r="JN91" s="319"/>
      <c r="JO91" s="319"/>
      <c r="JP91" s="319"/>
      <c r="JQ91" s="319"/>
      <c r="JR91" s="319"/>
      <c r="JS91" s="319"/>
      <c r="JT91" s="319"/>
      <c r="JU91" s="319"/>
      <c r="JV91" s="319"/>
      <c r="JW91" s="319"/>
      <c r="JX91" s="319"/>
      <c r="JY91" s="319"/>
      <c r="JZ91" s="319"/>
      <c r="KA91" s="319"/>
      <c r="KB91" s="319"/>
      <c r="KC91" s="319"/>
      <c r="KD91" s="319"/>
      <c r="KE91" s="319"/>
      <c r="KF91" s="319"/>
      <c r="KG91" s="319"/>
      <c r="KH91" s="319"/>
      <c r="KI91" s="319"/>
      <c r="KJ91" s="319"/>
      <c r="KK91" s="319"/>
      <c r="KL91" s="319"/>
      <c r="KM91" s="319"/>
      <c r="KN91" s="319"/>
      <c r="KO91" s="319"/>
      <c r="KP91" s="319"/>
      <c r="KQ91" s="319"/>
      <c r="KR91" s="319"/>
      <c r="KS91" s="319"/>
      <c r="KT91" s="319"/>
      <c r="KU91" s="319"/>
      <c r="KV91" s="319"/>
      <c r="KW91" s="319"/>
      <c r="KX91" s="319"/>
      <c r="KY91" s="319"/>
      <c r="KZ91" s="319"/>
      <c r="LA91" s="319"/>
      <c r="LB91" s="319"/>
      <c r="LC91" s="319"/>
      <c r="LD91" s="319"/>
      <c r="LE91" s="319"/>
      <c r="LF91" s="319"/>
      <c r="LG91" s="319"/>
      <c r="LH91" s="319"/>
      <c r="LI91" s="319"/>
      <c r="LJ91" s="319"/>
      <c r="LK91" s="319"/>
      <c r="LL91" s="319"/>
      <c r="LM91" s="319"/>
      <c r="LN91" s="319"/>
      <c r="LO91" s="319"/>
      <c r="LP91" s="319"/>
      <c r="LQ91" s="319"/>
      <c r="LR91" s="319"/>
      <c r="LS91" s="319"/>
      <c r="LT91" s="319"/>
      <c r="LU91" s="319"/>
      <c r="LV91" s="319"/>
      <c r="LW91" s="319"/>
      <c r="LX91" s="319"/>
      <c r="LY91" s="319"/>
      <c r="LZ91" s="319"/>
      <c r="MA91" s="319"/>
      <c r="MB91" s="319"/>
      <c r="MC91" s="319"/>
      <c r="MD91" s="319"/>
      <c r="ME91" s="319"/>
      <c r="MF91" s="319"/>
      <c r="MG91" s="319"/>
      <c r="MH91" s="319"/>
      <c r="MI91" s="319"/>
      <c r="MJ91" s="319"/>
      <c r="MK91" s="319"/>
      <c r="ML91" s="319"/>
      <c r="MM91" s="319"/>
      <c r="MN91" s="319"/>
      <c r="MO91" s="319"/>
      <c r="MP91" s="319"/>
      <c r="MQ91" s="319"/>
      <c r="MS91" s="241"/>
      <c r="MT91" s="373">
        <f t="shared" si="62"/>
        <v>0</v>
      </c>
      <c r="MU91" s="365">
        <f t="shared" si="79"/>
        <v>0</v>
      </c>
      <c r="MV91" s="365">
        <f t="shared" si="49"/>
        <v>0</v>
      </c>
      <c r="MW91" s="365"/>
      <c r="MX91" s="365">
        <f t="shared" si="50"/>
        <v>0</v>
      </c>
      <c r="MY91" s="365"/>
      <c r="MZ91" s="365">
        <f t="shared" si="51"/>
        <v>0</v>
      </c>
      <c r="NA91" s="365"/>
      <c r="NB91" s="365">
        <f t="shared" si="52"/>
        <v>0</v>
      </c>
      <c r="NC91" s="365"/>
      <c r="ND91" s="365">
        <f t="shared" si="53"/>
        <v>0</v>
      </c>
      <c r="NE91" s="365"/>
      <c r="NF91" s="365">
        <f t="shared" si="54"/>
        <v>0</v>
      </c>
      <c r="NG91" s="365"/>
      <c r="NH91" s="365">
        <f t="shared" si="55"/>
        <v>0</v>
      </c>
      <c r="NI91" s="365"/>
      <c r="NJ91" s="365">
        <f t="shared" si="56"/>
        <v>0</v>
      </c>
      <c r="NK91" s="365"/>
      <c r="NL91" s="365">
        <f t="shared" si="63"/>
        <v>0</v>
      </c>
      <c r="NM91" s="366"/>
      <c r="NN91" s="370"/>
      <c r="NR91" s="318">
        <f t="shared" si="57"/>
        <v>0</v>
      </c>
      <c r="NS91" s="318">
        <f t="shared" si="58"/>
        <v>0</v>
      </c>
      <c r="NT91" s="318">
        <f t="shared" si="59"/>
        <v>0</v>
      </c>
    </row>
    <row r="92" spans="1:384" s="318" customFormat="1" ht="10.199999999999999" customHeight="1" x14ac:dyDescent="0.3">
      <c r="A92" s="25"/>
      <c r="B92" s="389"/>
      <c r="C92" s="424"/>
      <c r="D92" s="15"/>
      <c r="E92" s="106"/>
      <c r="F92" s="106"/>
      <c r="G92" s="106"/>
      <c r="H92" s="399"/>
      <c r="I92" s="381">
        <f>Prenoms!$B$20</f>
        <v>0</v>
      </c>
      <c r="J92" s="382"/>
      <c r="K92" s="382"/>
      <c r="L92" s="382"/>
      <c r="M92" s="382"/>
      <c r="N92" s="68" t="str">
        <f>IF(NL92&lt;&gt;0,"",IF(Conges!H54=0,"",Conges!H54))</f>
        <v/>
      </c>
      <c r="O92" s="69"/>
      <c r="P92" s="70"/>
      <c r="Q92" s="70"/>
      <c r="R92" s="70"/>
      <c r="S92" s="70"/>
      <c r="T92" s="70"/>
      <c r="U92" s="70"/>
      <c r="V92" s="71"/>
      <c r="W92" s="69"/>
      <c r="X92" s="70"/>
      <c r="Y92" s="70"/>
      <c r="Z92" s="70"/>
      <c r="AA92" s="70"/>
      <c r="AB92" s="70"/>
      <c r="AC92" s="70"/>
      <c r="AD92" s="71"/>
      <c r="AE92" s="69"/>
      <c r="AF92" s="70"/>
      <c r="AG92" s="70"/>
      <c r="AH92" s="70"/>
      <c r="AI92" s="70"/>
      <c r="AJ92" s="71"/>
      <c r="AK92" s="69"/>
      <c r="AL92" s="70"/>
      <c r="AM92" s="70"/>
      <c r="AN92" s="70"/>
      <c r="AO92" s="70"/>
      <c r="AP92" s="70"/>
      <c r="AQ92" s="70"/>
      <c r="AR92" s="70"/>
      <c r="AS92" s="70"/>
      <c r="AT92" s="71"/>
      <c r="AU92" s="69"/>
      <c r="AV92" s="70"/>
      <c r="AW92" s="70"/>
      <c r="AX92" s="70"/>
      <c r="AY92" s="70"/>
      <c r="AZ92" s="70"/>
      <c r="BA92" s="70"/>
      <c r="BB92" s="71"/>
      <c r="BC92" s="72">
        <f>IF(NL92&lt;&gt;0,(IF(Conges!H$54=0,0,3)),0)</f>
        <v>0</v>
      </c>
      <c r="BD92" s="417"/>
      <c r="BE92" s="392">
        <f>IF(OR(Conges!H$54="A",Conges!H$54="V"),Prenoms!L$20,NL92)</f>
        <v>0</v>
      </c>
      <c r="BF92" s="393"/>
      <c r="BG92" s="289"/>
      <c r="BH92" s="290">
        <f t="shared" si="42"/>
        <v>0</v>
      </c>
      <c r="BI92" s="291" t="str">
        <f t="shared" si="43"/>
        <v/>
      </c>
      <c r="BJ92" s="305">
        <v>0</v>
      </c>
      <c r="BK92" s="306">
        <f t="shared" si="60"/>
        <v>0</v>
      </c>
      <c r="BL92" s="307">
        <f t="shared" si="44"/>
        <v>0</v>
      </c>
      <c r="BM92" s="307">
        <f t="shared" si="45"/>
        <v>0</v>
      </c>
      <c r="BN92" s="307">
        <f>SUM('Heures Pointage'!$RD$8:$RE$8)</f>
        <v>0</v>
      </c>
      <c r="BO92" s="307">
        <f>SUM('Heures et Indemnites'!$RD$8:$RE$8)</f>
        <v>0</v>
      </c>
      <c r="BP92" s="308">
        <f t="shared" si="46"/>
        <v>0</v>
      </c>
      <c r="BQ92" s="308">
        <f>'Heures Pointage'!$SB$8</f>
        <v>0</v>
      </c>
      <c r="BR92" s="309">
        <f t="shared" ref="BR92" si="81">$BH$1072</f>
        <v>0</v>
      </c>
      <c r="BS92" s="150">
        <f>Prenoms!$C$20</f>
        <v>0</v>
      </c>
      <c r="BT92" s="153"/>
      <c r="BU92" s="323">
        <f>SUM('Heures et Indemnites'!$RD$8:$RE$8)</f>
        <v>0</v>
      </c>
      <c r="BV92" s="236">
        <f>SUM('Heures et Indemnites'!$RD$6:$RE$8)</f>
        <v>0</v>
      </c>
      <c r="BW92" s="323"/>
      <c r="BX92" s="236"/>
      <c r="BY92" s="319"/>
      <c r="BZ92" s="319"/>
      <c r="CA92" s="319"/>
      <c r="CB92" s="319"/>
      <c r="CC92" s="319"/>
      <c r="CD92" s="319"/>
      <c r="CE92" s="319"/>
      <c r="CF92" s="319"/>
      <c r="CG92" s="319"/>
      <c r="CH92" s="319"/>
      <c r="CI92" s="319"/>
      <c r="CJ92" s="319"/>
      <c r="CK92" s="319"/>
      <c r="CL92" s="319"/>
      <c r="CM92" s="319"/>
      <c r="CN92" s="319"/>
      <c r="CO92" s="319"/>
      <c r="CP92" s="319"/>
      <c r="CQ92" s="319"/>
      <c r="CR92" s="319"/>
      <c r="CS92" s="319"/>
      <c r="CT92" s="319"/>
      <c r="CU92" s="319"/>
      <c r="CV92" s="319"/>
      <c r="CW92" s="319"/>
      <c r="CX92" s="319"/>
      <c r="CY92" s="319"/>
      <c r="CZ92" s="319"/>
      <c r="DA92" s="319"/>
      <c r="DB92" s="319"/>
      <c r="DC92" s="319"/>
      <c r="DD92" s="319"/>
      <c r="DE92" s="319"/>
      <c r="DF92" s="319"/>
      <c r="DG92" s="319"/>
      <c r="DH92" s="319"/>
      <c r="DI92" s="319"/>
      <c r="DJ92" s="319"/>
      <c r="DK92" s="319"/>
      <c r="DL92" s="319"/>
      <c r="DM92" s="319"/>
      <c r="DN92" s="319"/>
      <c r="DO92" s="319"/>
      <c r="DP92" s="319"/>
      <c r="DQ92" s="319"/>
      <c r="DR92" s="319"/>
      <c r="DS92" s="319"/>
      <c r="DT92" s="319"/>
      <c r="DU92" s="319"/>
      <c r="DV92" s="319"/>
      <c r="DW92" s="319"/>
      <c r="DX92" s="319"/>
      <c r="DY92" s="319"/>
      <c r="DZ92" s="319"/>
      <c r="EA92" s="319"/>
      <c r="EB92" s="319"/>
      <c r="EC92" s="319"/>
      <c r="ED92" s="319"/>
      <c r="EE92" s="319"/>
      <c r="EF92" s="319"/>
      <c r="EG92" s="319"/>
      <c r="EH92" s="319"/>
      <c r="EI92" s="319"/>
      <c r="EJ92" s="319"/>
      <c r="EK92" s="319"/>
      <c r="EL92" s="319"/>
      <c r="EM92" s="319"/>
      <c r="EN92" s="319"/>
      <c r="EO92" s="319"/>
      <c r="EP92" s="319"/>
      <c r="EQ92" s="319"/>
      <c r="ER92" s="319"/>
      <c r="ES92" s="319"/>
      <c r="ET92" s="319"/>
      <c r="EU92" s="319"/>
      <c r="EV92" s="319"/>
      <c r="EW92" s="319"/>
      <c r="EX92" s="319"/>
      <c r="EY92" s="319"/>
      <c r="EZ92" s="319"/>
      <c r="FA92" s="319"/>
      <c r="FB92" s="319"/>
      <c r="FC92" s="319"/>
      <c r="FD92" s="319"/>
      <c r="FE92" s="319"/>
      <c r="FF92" s="319"/>
      <c r="FG92" s="319"/>
      <c r="FH92" s="319"/>
      <c r="FI92" s="319"/>
      <c r="FJ92" s="319"/>
      <c r="FK92" s="319"/>
      <c r="FL92" s="319"/>
      <c r="FM92" s="319"/>
      <c r="FN92" s="319"/>
      <c r="FO92" s="319"/>
      <c r="FP92" s="319"/>
      <c r="FQ92" s="319"/>
      <c r="FR92" s="319"/>
      <c r="FS92" s="319"/>
      <c r="FT92" s="319"/>
      <c r="FU92" s="319"/>
      <c r="FV92" s="319"/>
      <c r="FW92" s="319"/>
      <c r="FX92" s="319"/>
      <c r="FY92" s="319"/>
      <c r="FZ92" s="319"/>
      <c r="GA92" s="319"/>
      <c r="GB92" s="319"/>
      <c r="GC92" s="319"/>
      <c r="GD92" s="319"/>
      <c r="GE92" s="319"/>
      <c r="GF92" s="319"/>
      <c r="GG92" s="319"/>
      <c r="GH92" s="319"/>
      <c r="GI92" s="319"/>
      <c r="GJ92" s="319"/>
      <c r="GK92" s="319"/>
      <c r="GL92" s="319"/>
      <c r="GM92" s="319"/>
      <c r="GN92" s="319"/>
      <c r="GO92" s="319"/>
      <c r="GP92" s="319"/>
      <c r="GQ92" s="319"/>
      <c r="GR92" s="319"/>
      <c r="GS92" s="319"/>
      <c r="GT92" s="319"/>
      <c r="GU92" s="319"/>
      <c r="GV92" s="319"/>
      <c r="GW92" s="319"/>
      <c r="GX92" s="319"/>
      <c r="GY92" s="319"/>
      <c r="GZ92" s="319"/>
      <c r="HA92" s="319"/>
      <c r="HB92" s="319"/>
      <c r="HC92" s="319"/>
      <c r="HD92" s="319"/>
      <c r="HE92" s="319"/>
      <c r="HF92" s="319"/>
      <c r="HG92" s="319"/>
      <c r="HH92" s="319"/>
      <c r="HI92" s="319"/>
      <c r="HJ92" s="319"/>
      <c r="HK92" s="319"/>
      <c r="HL92" s="319"/>
      <c r="HM92" s="319"/>
      <c r="HN92" s="319"/>
      <c r="HO92" s="319"/>
      <c r="HP92" s="319"/>
      <c r="HQ92" s="319"/>
      <c r="HR92" s="319"/>
      <c r="HS92" s="319"/>
      <c r="HT92" s="319"/>
      <c r="HU92" s="319"/>
      <c r="HV92" s="319"/>
      <c r="HW92" s="319"/>
      <c r="HX92" s="319"/>
      <c r="HY92" s="319"/>
      <c r="HZ92" s="319"/>
      <c r="IA92" s="319"/>
      <c r="IB92" s="319"/>
      <c r="IC92" s="319"/>
      <c r="ID92" s="319"/>
      <c r="IE92" s="319"/>
      <c r="IF92" s="319"/>
      <c r="IG92" s="319"/>
      <c r="IH92" s="319"/>
      <c r="II92" s="319"/>
      <c r="IJ92" s="319"/>
      <c r="IK92" s="319"/>
      <c r="IL92" s="319"/>
      <c r="IM92" s="319"/>
      <c r="IN92" s="319"/>
      <c r="IO92" s="319"/>
      <c r="IP92" s="319"/>
      <c r="IQ92" s="319"/>
      <c r="IR92" s="319"/>
      <c r="IS92" s="319"/>
      <c r="IT92" s="319"/>
      <c r="IU92" s="319"/>
      <c r="IV92" s="319"/>
      <c r="IW92" s="319"/>
      <c r="IX92" s="319"/>
      <c r="IY92" s="319"/>
      <c r="IZ92" s="319"/>
      <c r="JA92" s="319"/>
      <c r="JB92" s="319"/>
      <c r="JC92" s="319"/>
      <c r="JD92" s="319"/>
      <c r="JE92" s="319"/>
      <c r="JF92" s="319"/>
      <c r="JG92" s="319"/>
      <c r="JH92" s="319"/>
      <c r="JI92" s="319"/>
      <c r="JJ92" s="319"/>
      <c r="JK92" s="319"/>
      <c r="JL92" s="319"/>
      <c r="JM92" s="319"/>
      <c r="JN92" s="319"/>
      <c r="JO92" s="319"/>
      <c r="JP92" s="319"/>
      <c r="JQ92" s="319"/>
      <c r="JR92" s="319"/>
      <c r="JS92" s="319"/>
      <c r="JT92" s="319"/>
      <c r="JU92" s="319"/>
      <c r="JV92" s="319"/>
      <c r="JW92" s="319"/>
      <c r="JX92" s="319"/>
      <c r="JY92" s="319"/>
      <c r="JZ92" s="319"/>
      <c r="KA92" s="319"/>
      <c r="KB92" s="319"/>
      <c r="KC92" s="319"/>
      <c r="KD92" s="319"/>
      <c r="KE92" s="319"/>
      <c r="KF92" s="319"/>
      <c r="KG92" s="319"/>
      <c r="KH92" s="319"/>
      <c r="KI92" s="319"/>
      <c r="KJ92" s="319"/>
      <c r="KK92" s="319"/>
      <c r="KL92" s="319"/>
      <c r="KM92" s="319"/>
      <c r="KN92" s="319"/>
      <c r="KO92" s="319"/>
      <c r="KP92" s="319"/>
      <c r="KQ92" s="319"/>
      <c r="KR92" s="319"/>
      <c r="KS92" s="319"/>
      <c r="KT92" s="319"/>
      <c r="KU92" s="319"/>
      <c r="KV92" s="319"/>
      <c r="KW92" s="319"/>
      <c r="KX92" s="319"/>
      <c r="KY92" s="319"/>
      <c r="KZ92" s="319"/>
      <c r="LA92" s="319"/>
      <c r="LB92" s="319"/>
      <c r="LC92" s="319"/>
      <c r="LD92" s="319"/>
      <c r="LE92" s="319"/>
      <c r="LF92" s="319"/>
      <c r="LG92" s="319"/>
      <c r="LH92" s="319"/>
      <c r="LI92" s="319"/>
      <c r="LJ92" s="319"/>
      <c r="LK92" s="319"/>
      <c r="LL92" s="319"/>
      <c r="LM92" s="319"/>
      <c r="LN92" s="319"/>
      <c r="LO92" s="319"/>
      <c r="LP92" s="319"/>
      <c r="LQ92" s="319"/>
      <c r="LR92" s="319"/>
      <c r="LS92" s="319"/>
      <c r="LT92" s="319"/>
      <c r="LU92" s="319"/>
      <c r="LV92" s="319"/>
      <c r="LW92" s="319"/>
      <c r="LX92" s="319"/>
      <c r="LY92" s="319"/>
      <c r="LZ92" s="319"/>
      <c r="MA92" s="319"/>
      <c r="MB92" s="319"/>
      <c r="MC92" s="319"/>
      <c r="MD92" s="319"/>
      <c r="ME92" s="319"/>
      <c r="MF92" s="319"/>
      <c r="MG92" s="319"/>
      <c r="MH92" s="319"/>
      <c r="MI92" s="319"/>
      <c r="MJ92" s="319"/>
      <c r="MK92" s="319"/>
      <c r="ML92" s="319"/>
      <c r="MM92" s="319"/>
      <c r="MN92" s="319"/>
      <c r="MO92" s="319"/>
      <c r="MP92" s="319"/>
      <c r="MQ92" s="319"/>
      <c r="MS92" s="241"/>
      <c r="MT92" s="362">
        <f t="shared" si="62"/>
        <v>0</v>
      </c>
      <c r="MU92" s="363">
        <f t="shared" si="79"/>
        <v>0</v>
      </c>
      <c r="MV92" s="363">
        <f t="shared" si="49"/>
        <v>0</v>
      </c>
      <c r="MW92" s="363"/>
      <c r="MX92" s="363">
        <f t="shared" si="50"/>
        <v>0</v>
      </c>
      <c r="MY92" s="363"/>
      <c r="MZ92" s="363">
        <f t="shared" si="51"/>
        <v>0</v>
      </c>
      <c r="NA92" s="363"/>
      <c r="NB92" s="363">
        <f t="shared" si="52"/>
        <v>0</v>
      </c>
      <c r="NC92" s="363"/>
      <c r="ND92" s="363">
        <f t="shared" si="53"/>
        <v>0</v>
      </c>
      <c r="NE92" s="363"/>
      <c r="NF92" s="363">
        <f t="shared" si="54"/>
        <v>0</v>
      </c>
      <c r="NG92" s="363"/>
      <c r="NH92" s="363">
        <f t="shared" si="55"/>
        <v>0</v>
      </c>
      <c r="NI92" s="363"/>
      <c r="NJ92" s="363">
        <f t="shared" si="56"/>
        <v>0</v>
      </c>
      <c r="NK92" s="363"/>
      <c r="NL92" s="363">
        <f t="shared" si="63"/>
        <v>0</v>
      </c>
      <c r="NM92" s="364"/>
      <c r="NN92" s="370"/>
      <c r="NR92" s="318">
        <f t="shared" si="57"/>
        <v>0</v>
      </c>
      <c r="NS92" s="318">
        <f t="shared" si="58"/>
        <v>0</v>
      </c>
      <c r="NT92" s="318">
        <f t="shared" si="59"/>
        <v>0</v>
      </c>
    </row>
    <row r="93" spans="1:384" s="318" customFormat="1" ht="10.199999999999999" customHeight="1" x14ac:dyDescent="0.3">
      <c r="A93" s="25"/>
      <c r="B93" s="389"/>
      <c r="C93" s="424"/>
      <c r="D93" s="15"/>
      <c r="E93" s="106"/>
      <c r="F93" s="106"/>
      <c r="G93" s="106"/>
      <c r="H93" s="399"/>
      <c r="I93" s="394">
        <f>Prenoms!$B$21</f>
        <v>0</v>
      </c>
      <c r="J93" s="395"/>
      <c r="K93" s="395"/>
      <c r="L93" s="395"/>
      <c r="M93" s="395"/>
      <c r="N93" s="81" t="str">
        <f>IF(NL93&lt;&gt;0,"",IF(Conges!H55=0,"",Conges!H55))</f>
        <v/>
      </c>
      <c r="O93" s="82"/>
      <c r="P93" s="83"/>
      <c r="Q93" s="83"/>
      <c r="R93" s="83"/>
      <c r="S93" s="83"/>
      <c r="T93" s="83"/>
      <c r="U93" s="83"/>
      <c r="V93" s="84"/>
      <c r="W93" s="82"/>
      <c r="X93" s="83"/>
      <c r="Y93" s="83"/>
      <c r="Z93" s="83"/>
      <c r="AA93" s="83"/>
      <c r="AB93" s="83"/>
      <c r="AC93" s="83"/>
      <c r="AD93" s="84"/>
      <c r="AE93" s="82"/>
      <c r="AF93" s="83"/>
      <c r="AG93" s="83"/>
      <c r="AH93" s="83"/>
      <c r="AI93" s="83"/>
      <c r="AJ93" s="84"/>
      <c r="AK93" s="82"/>
      <c r="AL93" s="83"/>
      <c r="AM93" s="83"/>
      <c r="AN93" s="83"/>
      <c r="AO93" s="83"/>
      <c r="AP93" s="83"/>
      <c r="AQ93" s="83"/>
      <c r="AR93" s="83"/>
      <c r="AS93" s="83"/>
      <c r="AT93" s="84"/>
      <c r="AU93" s="82"/>
      <c r="AV93" s="83"/>
      <c r="AW93" s="83"/>
      <c r="AX93" s="83"/>
      <c r="AY93" s="83"/>
      <c r="AZ93" s="83"/>
      <c r="BA93" s="83"/>
      <c r="BB93" s="84"/>
      <c r="BC93" s="85">
        <f>IF(NL93&lt;&gt;0,(IF(Conges!H$55=0,0,3)),0)</f>
        <v>0</v>
      </c>
      <c r="BD93" s="417"/>
      <c r="BE93" s="390">
        <f>IF(OR(Conges!H$55="A",Conges!H$55="V"),Prenoms!L$21,NL93)</f>
        <v>0</v>
      </c>
      <c r="BF93" s="391"/>
      <c r="BG93" s="286"/>
      <c r="BH93" s="287">
        <f t="shared" si="42"/>
        <v>0</v>
      </c>
      <c r="BI93" s="288" t="str">
        <f t="shared" si="43"/>
        <v/>
      </c>
      <c r="BJ93" s="300">
        <v>0</v>
      </c>
      <c r="BK93" s="301">
        <f t="shared" si="60"/>
        <v>0</v>
      </c>
      <c r="BL93" s="302">
        <f t="shared" si="44"/>
        <v>0</v>
      </c>
      <c r="BM93" s="302">
        <f t="shared" si="45"/>
        <v>0</v>
      </c>
      <c r="BN93" s="302">
        <f>SUM('Heures Pointage'!$SD$8:$SE$8)</f>
        <v>0</v>
      </c>
      <c r="BO93" s="302">
        <f>SUM('Heures et Indemnites'!$SD$8:$SE$8)</f>
        <v>0</v>
      </c>
      <c r="BP93" s="303">
        <f t="shared" si="46"/>
        <v>0</v>
      </c>
      <c r="BQ93" s="303">
        <f>'Heures Pointage'!$TB$8</f>
        <v>0</v>
      </c>
      <c r="BR93" s="304">
        <f t="shared" ref="BR93" si="82">$BH$1073</f>
        <v>0</v>
      </c>
      <c r="BS93" s="149">
        <f>Prenoms!$C$21</f>
        <v>0</v>
      </c>
      <c r="BT93" s="180"/>
      <c r="BU93" s="324">
        <f>SUM('Heures et Indemnites'!$SD$8:$SE$8)</f>
        <v>0</v>
      </c>
      <c r="BV93" s="235">
        <f>SUM('Heures et Indemnites'!$SD$6:$SE$8)</f>
        <v>0</v>
      </c>
      <c r="BW93" s="324"/>
      <c r="BX93" s="235"/>
      <c r="BY93" s="319"/>
      <c r="BZ93" s="319"/>
      <c r="CA93" s="319"/>
      <c r="CB93" s="319"/>
      <c r="CC93" s="319"/>
      <c r="CD93" s="319"/>
      <c r="CE93" s="319"/>
      <c r="CF93" s="319"/>
      <c r="CG93" s="319"/>
      <c r="CH93" s="319"/>
      <c r="CI93" s="319"/>
      <c r="CJ93" s="319"/>
      <c r="CK93" s="319"/>
      <c r="CL93" s="319"/>
      <c r="CM93" s="319"/>
      <c r="CN93" s="319"/>
      <c r="CO93" s="319"/>
      <c r="CP93" s="319"/>
      <c r="CQ93" s="319"/>
      <c r="CR93" s="319"/>
      <c r="CS93" s="319"/>
      <c r="CT93" s="319"/>
      <c r="CU93" s="319"/>
      <c r="CV93" s="319"/>
      <c r="CW93" s="319"/>
      <c r="CX93" s="319"/>
      <c r="CY93" s="319"/>
      <c r="CZ93" s="319"/>
      <c r="DA93" s="319"/>
      <c r="DB93" s="319"/>
      <c r="DC93" s="319"/>
      <c r="DD93" s="319"/>
      <c r="DE93" s="319"/>
      <c r="DF93" s="319"/>
      <c r="DG93" s="319"/>
      <c r="DH93" s="319"/>
      <c r="DI93" s="319"/>
      <c r="DJ93" s="319"/>
      <c r="DK93" s="319"/>
      <c r="DL93" s="319"/>
      <c r="DM93" s="319"/>
      <c r="DN93" s="319"/>
      <c r="DO93" s="319"/>
      <c r="DP93" s="319"/>
      <c r="DQ93" s="319"/>
      <c r="DR93" s="319"/>
      <c r="DS93" s="319"/>
      <c r="DT93" s="319"/>
      <c r="DU93" s="319"/>
      <c r="DV93" s="319"/>
      <c r="DW93" s="319"/>
      <c r="DX93" s="319"/>
      <c r="DY93" s="319"/>
      <c r="DZ93" s="319"/>
      <c r="EA93" s="319"/>
      <c r="EB93" s="319"/>
      <c r="EC93" s="319"/>
      <c r="ED93" s="319"/>
      <c r="EE93" s="319"/>
      <c r="EF93" s="319"/>
      <c r="EG93" s="319"/>
      <c r="EH93" s="319"/>
      <c r="EI93" s="319"/>
      <c r="EJ93" s="319"/>
      <c r="EK93" s="319"/>
      <c r="EL93" s="319"/>
      <c r="EM93" s="319"/>
      <c r="EN93" s="319"/>
      <c r="EO93" s="319"/>
      <c r="EP93" s="319"/>
      <c r="EQ93" s="319"/>
      <c r="ER93" s="319"/>
      <c r="ES93" s="319"/>
      <c r="ET93" s="319"/>
      <c r="EU93" s="319"/>
      <c r="EV93" s="319"/>
      <c r="EW93" s="319"/>
      <c r="EX93" s="319"/>
      <c r="EY93" s="319"/>
      <c r="EZ93" s="319"/>
      <c r="FA93" s="319"/>
      <c r="FB93" s="319"/>
      <c r="FC93" s="319"/>
      <c r="FD93" s="319"/>
      <c r="FE93" s="319"/>
      <c r="FF93" s="319"/>
      <c r="FG93" s="319"/>
      <c r="FH93" s="319"/>
      <c r="FI93" s="319"/>
      <c r="FJ93" s="319"/>
      <c r="FK93" s="319"/>
      <c r="FL93" s="319"/>
      <c r="FM93" s="319"/>
      <c r="FN93" s="319"/>
      <c r="FO93" s="319"/>
      <c r="FP93" s="319"/>
      <c r="FQ93" s="319"/>
      <c r="FR93" s="319"/>
      <c r="FS93" s="319"/>
      <c r="FT93" s="319"/>
      <c r="FU93" s="319"/>
      <c r="FV93" s="319"/>
      <c r="FW93" s="319"/>
      <c r="FX93" s="319"/>
      <c r="FY93" s="319"/>
      <c r="FZ93" s="319"/>
      <c r="GA93" s="319"/>
      <c r="GB93" s="319"/>
      <c r="GC93" s="319"/>
      <c r="GD93" s="319"/>
      <c r="GE93" s="319"/>
      <c r="GF93" s="319"/>
      <c r="GG93" s="319"/>
      <c r="GH93" s="319"/>
      <c r="GI93" s="319"/>
      <c r="GJ93" s="319"/>
      <c r="GK93" s="319"/>
      <c r="GL93" s="319"/>
      <c r="GM93" s="319"/>
      <c r="GN93" s="319"/>
      <c r="GO93" s="319"/>
      <c r="GP93" s="319"/>
      <c r="GQ93" s="319"/>
      <c r="GR93" s="319"/>
      <c r="GS93" s="319"/>
      <c r="GT93" s="319"/>
      <c r="GU93" s="319"/>
      <c r="GV93" s="319"/>
      <c r="GW93" s="319"/>
      <c r="GX93" s="319"/>
      <c r="GY93" s="319"/>
      <c r="GZ93" s="319"/>
      <c r="HA93" s="319"/>
      <c r="HB93" s="319"/>
      <c r="HC93" s="319"/>
      <c r="HD93" s="319"/>
      <c r="HE93" s="319"/>
      <c r="HF93" s="319"/>
      <c r="HG93" s="319"/>
      <c r="HH93" s="319"/>
      <c r="HI93" s="319"/>
      <c r="HJ93" s="319"/>
      <c r="HK93" s="319"/>
      <c r="HL93" s="319"/>
      <c r="HM93" s="319"/>
      <c r="HN93" s="319"/>
      <c r="HO93" s="319"/>
      <c r="HP93" s="319"/>
      <c r="HQ93" s="319"/>
      <c r="HR93" s="319"/>
      <c r="HS93" s="319"/>
      <c r="HT93" s="319"/>
      <c r="HU93" s="319"/>
      <c r="HV93" s="319"/>
      <c r="HW93" s="319"/>
      <c r="HX93" s="319"/>
      <c r="HY93" s="319"/>
      <c r="HZ93" s="319"/>
      <c r="IA93" s="319"/>
      <c r="IB93" s="319"/>
      <c r="IC93" s="319"/>
      <c r="ID93" s="319"/>
      <c r="IE93" s="319"/>
      <c r="IF93" s="319"/>
      <c r="IG93" s="319"/>
      <c r="IH93" s="319"/>
      <c r="II93" s="319"/>
      <c r="IJ93" s="319"/>
      <c r="IK93" s="319"/>
      <c r="IL93" s="319"/>
      <c r="IM93" s="319"/>
      <c r="IN93" s="319"/>
      <c r="IO93" s="319"/>
      <c r="IP93" s="319"/>
      <c r="IQ93" s="319"/>
      <c r="IR93" s="319"/>
      <c r="IS93" s="319"/>
      <c r="IT93" s="319"/>
      <c r="IU93" s="319"/>
      <c r="IV93" s="319"/>
      <c r="IW93" s="319"/>
      <c r="IX93" s="319"/>
      <c r="IY93" s="319"/>
      <c r="IZ93" s="319"/>
      <c r="JA93" s="319"/>
      <c r="JB93" s="319"/>
      <c r="JC93" s="319"/>
      <c r="JD93" s="319"/>
      <c r="JE93" s="319"/>
      <c r="JF93" s="319"/>
      <c r="JG93" s="319"/>
      <c r="JH93" s="319"/>
      <c r="JI93" s="319"/>
      <c r="JJ93" s="319"/>
      <c r="JK93" s="319"/>
      <c r="JL93" s="319"/>
      <c r="JM93" s="319"/>
      <c r="JN93" s="319"/>
      <c r="JO93" s="319"/>
      <c r="JP93" s="319"/>
      <c r="JQ93" s="319"/>
      <c r="JR93" s="319"/>
      <c r="JS93" s="319"/>
      <c r="JT93" s="319"/>
      <c r="JU93" s="319"/>
      <c r="JV93" s="319"/>
      <c r="JW93" s="319"/>
      <c r="JX93" s="319"/>
      <c r="JY93" s="319"/>
      <c r="JZ93" s="319"/>
      <c r="KA93" s="319"/>
      <c r="KB93" s="319"/>
      <c r="KC93" s="319"/>
      <c r="KD93" s="319"/>
      <c r="KE93" s="319"/>
      <c r="KF93" s="319"/>
      <c r="KG93" s="319"/>
      <c r="KH93" s="319"/>
      <c r="KI93" s="319"/>
      <c r="KJ93" s="319"/>
      <c r="KK93" s="319"/>
      <c r="KL93" s="319"/>
      <c r="KM93" s="319"/>
      <c r="KN93" s="319"/>
      <c r="KO93" s="319"/>
      <c r="KP93" s="319"/>
      <c r="KQ93" s="319"/>
      <c r="KR93" s="319"/>
      <c r="KS93" s="319"/>
      <c r="KT93" s="319"/>
      <c r="KU93" s="319"/>
      <c r="KV93" s="319"/>
      <c r="KW93" s="319"/>
      <c r="KX93" s="319"/>
      <c r="KY93" s="319"/>
      <c r="KZ93" s="319"/>
      <c r="LA93" s="319"/>
      <c r="LB93" s="319"/>
      <c r="LC93" s="319"/>
      <c r="LD93" s="319"/>
      <c r="LE93" s="319"/>
      <c r="LF93" s="319"/>
      <c r="LG93" s="319"/>
      <c r="LH93" s="319"/>
      <c r="LI93" s="319"/>
      <c r="LJ93" s="319"/>
      <c r="LK93" s="319"/>
      <c r="LL93" s="319"/>
      <c r="LM93" s="319"/>
      <c r="LN93" s="319"/>
      <c r="LO93" s="319"/>
      <c r="LP93" s="319"/>
      <c r="LQ93" s="319"/>
      <c r="LR93" s="319"/>
      <c r="LS93" s="319"/>
      <c r="LT93" s="319"/>
      <c r="LU93" s="319"/>
      <c r="LV93" s="319"/>
      <c r="LW93" s="319"/>
      <c r="LX93" s="319"/>
      <c r="LY93" s="319"/>
      <c r="LZ93" s="319"/>
      <c r="MA93" s="319"/>
      <c r="MB93" s="319"/>
      <c r="MC93" s="319"/>
      <c r="MD93" s="319"/>
      <c r="ME93" s="319"/>
      <c r="MF93" s="319"/>
      <c r="MG93" s="319"/>
      <c r="MH93" s="319"/>
      <c r="MI93" s="319"/>
      <c r="MJ93" s="319"/>
      <c r="MK93" s="319"/>
      <c r="ML93" s="319"/>
      <c r="MM93" s="319"/>
      <c r="MN93" s="319"/>
      <c r="MO93" s="319"/>
      <c r="MP93" s="319"/>
      <c r="MQ93" s="319"/>
      <c r="MS93" s="241"/>
      <c r="MT93" s="373">
        <f t="shared" si="62"/>
        <v>0</v>
      </c>
      <c r="MU93" s="365">
        <f t="shared" si="79"/>
        <v>0</v>
      </c>
      <c r="MV93" s="365">
        <f t="shared" si="49"/>
        <v>0</v>
      </c>
      <c r="MW93" s="365"/>
      <c r="MX93" s="365">
        <f t="shared" si="50"/>
        <v>0</v>
      </c>
      <c r="MY93" s="365"/>
      <c r="MZ93" s="365">
        <f t="shared" si="51"/>
        <v>0</v>
      </c>
      <c r="NA93" s="365"/>
      <c r="NB93" s="365">
        <f t="shared" si="52"/>
        <v>0</v>
      </c>
      <c r="NC93" s="365"/>
      <c r="ND93" s="365">
        <f t="shared" si="53"/>
        <v>0</v>
      </c>
      <c r="NE93" s="365"/>
      <c r="NF93" s="365">
        <f t="shared" si="54"/>
        <v>0</v>
      </c>
      <c r="NG93" s="365"/>
      <c r="NH93" s="365">
        <f t="shared" si="55"/>
        <v>0</v>
      </c>
      <c r="NI93" s="365"/>
      <c r="NJ93" s="365">
        <f t="shared" si="56"/>
        <v>0</v>
      </c>
      <c r="NK93" s="365"/>
      <c r="NL93" s="365">
        <f t="shared" si="63"/>
        <v>0</v>
      </c>
      <c r="NM93" s="366"/>
      <c r="NN93" s="370"/>
      <c r="NR93" s="318">
        <f t="shared" si="57"/>
        <v>0</v>
      </c>
      <c r="NS93" s="318">
        <f t="shared" si="58"/>
        <v>0</v>
      </c>
      <c r="NT93" s="318">
        <f t="shared" si="59"/>
        <v>0</v>
      </c>
    </row>
    <row r="94" spans="1:384" s="318" customFormat="1" ht="10.199999999999999" customHeight="1" x14ac:dyDescent="0.3">
      <c r="A94" s="25"/>
      <c r="B94" s="389"/>
      <c r="C94" s="424"/>
      <c r="D94" s="15"/>
      <c r="E94" s="106"/>
      <c r="F94" s="106"/>
      <c r="G94" s="106"/>
      <c r="H94" s="399"/>
      <c r="I94" s="381">
        <f>Prenoms!$B$22</f>
        <v>0</v>
      </c>
      <c r="J94" s="382"/>
      <c r="K94" s="382"/>
      <c r="L94" s="382"/>
      <c r="M94" s="382"/>
      <c r="N94" s="68" t="str">
        <f>IF(NL94&lt;&gt;0,"",IF(Conges!H56=0,"",Conges!H56))</f>
        <v/>
      </c>
      <c r="O94" s="69"/>
      <c r="P94" s="70"/>
      <c r="Q94" s="70"/>
      <c r="R94" s="70"/>
      <c r="S94" s="70"/>
      <c r="T94" s="70"/>
      <c r="U94" s="70"/>
      <c r="V94" s="71"/>
      <c r="W94" s="69"/>
      <c r="X94" s="70"/>
      <c r="Y94" s="70"/>
      <c r="Z94" s="70"/>
      <c r="AA94" s="70"/>
      <c r="AB94" s="70"/>
      <c r="AC94" s="70"/>
      <c r="AD94" s="71"/>
      <c r="AE94" s="69"/>
      <c r="AF94" s="70"/>
      <c r="AG94" s="70"/>
      <c r="AH94" s="70"/>
      <c r="AI94" s="70"/>
      <c r="AJ94" s="71"/>
      <c r="AK94" s="69"/>
      <c r="AL94" s="70"/>
      <c r="AM94" s="70"/>
      <c r="AN94" s="70"/>
      <c r="AO94" s="70"/>
      <c r="AP94" s="70"/>
      <c r="AQ94" s="70"/>
      <c r="AR94" s="70"/>
      <c r="AS94" s="70"/>
      <c r="AT94" s="71"/>
      <c r="AU94" s="69"/>
      <c r="AV94" s="70"/>
      <c r="AW94" s="70"/>
      <c r="AX94" s="70"/>
      <c r="AY94" s="70"/>
      <c r="AZ94" s="70"/>
      <c r="BA94" s="70"/>
      <c r="BB94" s="71"/>
      <c r="BC94" s="72">
        <f>IF(NL94&lt;&gt;0,(IF(Conges!H$56=0,0,3)),0)</f>
        <v>0</v>
      </c>
      <c r="BD94" s="417"/>
      <c r="BE94" s="392">
        <f>IF(OR(Conges!H$56="A",Conges!H$56="V"),Prenoms!L$22,NL94)</f>
        <v>0</v>
      </c>
      <c r="BF94" s="393"/>
      <c r="BG94" s="289"/>
      <c r="BH94" s="290">
        <f t="shared" si="42"/>
        <v>0</v>
      </c>
      <c r="BI94" s="291" t="str">
        <f t="shared" si="43"/>
        <v/>
      </c>
      <c r="BJ94" s="305">
        <v>0</v>
      </c>
      <c r="BK94" s="306">
        <f t="shared" si="60"/>
        <v>0</v>
      </c>
      <c r="BL94" s="307">
        <f t="shared" si="44"/>
        <v>0</v>
      </c>
      <c r="BM94" s="307">
        <f t="shared" si="45"/>
        <v>0</v>
      </c>
      <c r="BN94" s="307">
        <f>SUM('Heures Pointage'!$TD$8:$TE$8)</f>
        <v>0</v>
      </c>
      <c r="BO94" s="307">
        <f>SUM('Heures et Indemnites'!$TD$8:$TE$8)</f>
        <v>0</v>
      </c>
      <c r="BP94" s="308">
        <f t="shared" si="46"/>
        <v>0</v>
      </c>
      <c r="BQ94" s="308">
        <f>'Heures Pointage'!$UB$8</f>
        <v>0</v>
      </c>
      <c r="BR94" s="309">
        <f t="shared" ref="BR94" si="83">$BH$1074</f>
        <v>0</v>
      </c>
      <c r="BS94" s="150">
        <f>Prenoms!$C$22</f>
        <v>0</v>
      </c>
      <c r="BT94" s="153"/>
      <c r="BU94" s="323">
        <f>SUM('Heures et Indemnites'!$TD$8:$TE$8)</f>
        <v>0</v>
      </c>
      <c r="BV94" s="236">
        <f>SUM('Heures et Indemnites'!$TD$6:$TE$8)</f>
        <v>0</v>
      </c>
      <c r="BW94" s="323"/>
      <c r="BX94" s="236"/>
      <c r="BY94" s="319"/>
      <c r="BZ94" s="319"/>
      <c r="CA94" s="319"/>
      <c r="CB94" s="319"/>
      <c r="CC94" s="319"/>
      <c r="CD94" s="319"/>
      <c r="CE94" s="319"/>
      <c r="CF94" s="319"/>
      <c r="CG94" s="319"/>
      <c r="CH94" s="319"/>
      <c r="CI94" s="319"/>
      <c r="CJ94" s="319"/>
      <c r="CK94" s="319"/>
      <c r="CL94" s="319"/>
      <c r="CM94" s="319"/>
      <c r="CN94" s="319"/>
      <c r="CO94" s="319"/>
      <c r="CP94" s="319"/>
      <c r="CQ94" s="319"/>
      <c r="CR94" s="319"/>
      <c r="CS94" s="319"/>
      <c r="CT94" s="319"/>
      <c r="CU94" s="319"/>
      <c r="CV94" s="319"/>
      <c r="CW94" s="319"/>
      <c r="CX94" s="319"/>
      <c r="CY94" s="319"/>
      <c r="CZ94" s="319"/>
      <c r="DA94" s="319"/>
      <c r="DB94" s="319"/>
      <c r="DC94" s="319"/>
      <c r="DD94" s="319"/>
      <c r="DE94" s="319"/>
      <c r="DF94" s="319"/>
      <c r="DG94" s="319"/>
      <c r="DH94" s="319"/>
      <c r="DI94" s="319"/>
      <c r="DJ94" s="319"/>
      <c r="DK94" s="319"/>
      <c r="DL94" s="319"/>
      <c r="DM94" s="319"/>
      <c r="DN94" s="319"/>
      <c r="DO94" s="319"/>
      <c r="DP94" s="319"/>
      <c r="DQ94" s="319"/>
      <c r="DR94" s="319"/>
      <c r="DS94" s="319"/>
      <c r="DT94" s="319"/>
      <c r="DU94" s="319"/>
      <c r="DV94" s="319"/>
      <c r="DW94" s="319"/>
      <c r="DX94" s="319"/>
      <c r="DY94" s="319"/>
      <c r="DZ94" s="319"/>
      <c r="EA94" s="319"/>
      <c r="EB94" s="319"/>
      <c r="EC94" s="319"/>
      <c r="ED94" s="319"/>
      <c r="EE94" s="319"/>
      <c r="EF94" s="319"/>
      <c r="EG94" s="319"/>
      <c r="EH94" s="319"/>
      <c r="EI94" s="319"/>
      <c r="EJ94" s="319"/>
      <c r="EK94" s="319"/>
      <c r="EL94" s="319"/>
      <c r="EM94" s="319"/>
      <c r="EN94" s="319"/>
      <c r="EO94" s="319"/>
      <c r="EP94" s="319"/>
      <c r="EQ94" s="319"/>
      <c r="ER94" s="319"/>
      <c r="ES94" s="319"/>
      <c r="ET94" s="319"/>
      <c r="EU94" s="319"/>
      <c r="EV94" s="319"/>
      <c r="EW94" s="319"/>
      <c r="EX94" s="319"/>
      <c r="EY94" s="319"/>
      <c r="EZ94" s="319"/>
      <c r="FA94" s="319"/>
      <c r="FB94" s="319"/>
      <c r="FC94" s="319"/>
      <c r="FD94" s="319"/>
      <c r="FE94" s="319"/>
      <c r="FF94" s="319"/>
      <c r="FG94" s="319"/>
      <c r="FH94" s="319"/>
      <c r="FI94" s="319"/>
      <c r="FJ94" s="319"/>
      <c r="FK94" s="319"/>
      <c r="FL94" s="319"/>
      <c r="FM94" s="319"/>
      <c r="FN94" s="319"/>
      <c r="FO94" s="319"/>
      <c r="FP94" s="319"/>
      <c r="FQ94" s="319"/>
      <c r="FR94" s="319"/>
      <c r="FS94" s="319"/>
      <c r="FT94" s="319"/>
      <c r="FU94" s="319"/>
      <c r="FV94" s="319"/>
      <c r="FW94" s="319"/>
      <c r="FX94" s="319"/>
      <c r="FY94" s="319"/>
      <c r="FZ94" s="319"/>
      <c r="GA94" s="319"/>
      <c r="GB94" s="319"/>
      <c r="GC94" s="319"/>
      <c r="GD94" s="319"/>
      <c r="GE94" s="319"/>
      <c r="GF94" s="319"/>
      <c r="GG94" s="319"/>
      <c r="GH94" s="319"/>
      <c r="GI94" s="319"/>
      <c r="GJ94" s="319"/>
      <c r="GK94" s="319"/>
      <c r="GL94" s="319"/>
      <c r="GM94" s="319"/>
      <c r="GN94" s="319"/>
      <c r="GO94" s="319"/>
      <c r="GP94" s="319"/>
      <c r="GQ94" s="319"/>
      <c r="GR94" s="319"/>
      <c r="GS94" s="319"/>
      <c r="GT94" s="319"/>
      <c r="GU94" s="319"/>
      <c r="GV94" s="319"/>
      <c r="GW94" s="319"/>
      <c r="GX94" s="319"/>
      <c r="GY94" s="319"/>
      <c r="GZ94" s="319"/>
      <c r="HA94" s="319"/>
      <c r="HB94" s="319"/>
      <c r="HC94" s="319"/>
      <c r="HD94" s="319"/>
      <c r="HE94" s="319"/>
      <c r="HF94" s="319"/>
      <c r="HG94" s="319"/>
      <c r="HH94" s="319"/>
      <c r="HI94" s="319"/>
      <c r="HJ94" s="319"/>
      <c r="HK94" s="319"/>
      <c r="HL94" s="319"/>
      <c r="HM94" s="319"/>
      <c r="HN94" s="319"/>
      <c r="HO94" s="319"/>
      <c r="HP94" s="319"/>
      <c r="HQ94" s="319"/>
      <c r="HR94" s="319"/>
      <c r="HS94" s="319"/>
      <c r="HT94" s="319"/>
      <c r="HU94" s="319"/>
      <c r="HV94" s="319"/>
      <c r="HW94" s="319"/>
      <c r="HX94" s="319"/>
      <c r="HY94" s="319"/>
      <c r="HZ94" s="319"/>
      <c r="IA94" s="319"/>
      <c r="IB94" s="319"/>
      <c r="IC94" s="319"/>
      <c r="ID94" s="319"/>
      <c r="IE94" s="319"/>
      <c r="IF94" s="319"/>
      <c r="IG94" s="319"/>
      <c r="IH94" s="319"/>
      <c r="II94" s="319"/>
      <c r="IJ94" s="319"/>
      <c r="IK94" s="319"/>
      <c r="IL94" s="319"/>
      <c r="IM94" s="319"/>
      <c r="IN94" s="319"/>
      <c r="IO94" s="319"/>
      <c r="IP94" s="319"/>
      <c r="IQ94" s="319"/>
      <c r="IR94" s="319"/>
      <c r="IS94" s="319"/>
      <c r="IT94" s="319"/>
      <c r="IU94" s="319"/>
      <c r="IV94" s="319"/>
      <c r="IW94" s="319"/>
      <c r="IX94" s="319"/>
      <c r="IY94" s="319"/>
      <c r="IZ94" s="319"/>
      <c r="JA94" s="319"/>
      <c r="JB94" s="319"/>
      <c r="JC94" s="319"/>
      <c r="JD94" s="319"/>
      <c r="JE94" s="319"/>
      <c r="JF94" s="319"/>
      <c r="JG94" s="319"/>
      <c r="JH94" s="319"/>
      <c r="JI94" s="319"/>
      <c r="JJ94" s="319"/>
      <c r="JK94" s="319"/>
      <c r="JL94" s="319"/>
      <c r="JM94" s="319"/>
      <c r="JN94" s="319"/>
      <c r="JO94" s="319"/>
      <c r="JP94" s="319"/>
      <c r="JQ94" s="319"/>
      <c r="JR94" s="319"/>
      <c r="JS94" s="319"/>
      <c r="JT94" s="319"/>
      <c r="JU94" s="319"/>
      <c r="JV94" s="319"/>
      <c r="JW94" s="319"/>
      <c r="JX94" s="319"/>
      <c r="JY94" s="319"/>
      <c r="JZ94" s="319"/>
      <c r="KA94" s="319"/>
      <c r="KB94" s="319"/>
      <c r="KC94" s="319"/>
      <c r="KD94" s="319"/>
      <c r="KE94" s="319"/>
      <c r="KF94" s="319"/>
      <c r="KG94" s="319"/>
      <c r="KH94" s="319"/>
      <c r="KI94" s="319"/>
      <c r="KJ94" s="319"/>
      <c r="KK94" s="319"/>
      <c r="KL94" s="319"/>
      <c r="KM94" s="319"/>
      <c r="KN94" s="319"/>
      <c r="KO94" s="319"/>
      <c r="KP94" s="319"/>
      <c r="KQ94" s="319"/>
      <c r="KR94" s="319"/>
      <c r="KS94" s="319"/>
      <c r="KT94" s="319"/>
      <c r="KU94" s="319"/>
      <c r="KV94" s="319"/>
      <c r="KW94" s="319"/>
      <c r="KX94" s="319"/>
      <c r="KY94" s="319"/>
      <c r="KZ94" s="319"/>
      <c r="LA94" s="319"/>
      <c r="LB94" s="319"/>
      <c r="LC94" s="319"/>
      <c r="LD94" s="319"/>
      <c r="LE94" s="319"/>
      <c r="LF94" s="319"/>
      <c r="LG94" s="319"/>
      <c r="LH94" s="319"/>
      <c r="LI94" s="319"/>
      <c r="LJ94" s="319"/>
      <c r="LK94" s="319"/>
      <c r="LL94" s="319"/>
      <c r="LM94" s="319"/>
      <c r="LN94" s="319"/>
      <c r="LO94" s="319"/>
      <c r="LP94" s="319"/>
      <c r="LQ94" s="319"/>
      <c r="LR94" s="319"/>
      <c r="LS94" s="319"/>
      <c r="LT94" s="319"/>
      <c r="LU94" s="319"/>
      <c r="LV94" s="319"/>
      <c r="LW94" s="319"/>
      <c r="LX94" s="319"/>
      <c r="LY94" s="319"/>
      <c r="LZ94" s="319"/>
      <c r="MA94" s="319"/>
      <c r="MB94" s="319"/>
      <c r="MC94" s="319"/>
      <c r="MD94" s="319"/>
      <c r="ME94" s="319"/>
      <c r="MF94" s="319"/>
      <c r="MG94" s="319"/>
      <c r="MH94" s="319"/>
      <c r="MI94" s="319"/>
      <c r="MJ94" s="319"/>
      <c r="MK94" s="319"/>
      <c r="ML94" s="319"/>
      <c r="MM94" s="319"/>
      <c r="MN94" s="319"/>
      <c r="MO94" s="319"/>
      <c r="MP94" s="319"/>
      <c r="MQ94" s="319"/>
      <c r="MS94" s="241"/>
      <c r="MT94" s="362">
        <f t="shared" si="62"/>
        <v>0</v>
      </c>
      <c r="MU94" s="363">
        <f t="shared" si="79"/>
        <v>0</v>
      </c>
      <c r="MV94" s="363">
        <f t="shared" si="49"/>
        <v>0</v>
      </c>
      <c r="MW94" s="363"/>
      <c r="MX94" s="363">
        <f t="shared" si="50"/>
        <v>0</v>
      </c>
      <c r="MY94" s="363"/>
      <c r="MZ94" s="363">
        <f t="shared" si="51"/>
        <v>0</v>
      </c>
      <c r="NA94" s="363"/>
      <c r="NB94" s="363">
        <f t="shared" si="52"/>
        <v>0</v>
      </c>
      <c r="NC94" s="363"/>
      <c r="ND94" s="363">
        <f t="shared" si="53"/>
        <v>0</v>
      </c>
      <c r="NE94" s="363"/>
      <c r="NF94" s="363">
        <f t="shared" si="54"/>
        <v>0</v>
      </c>
      <c r="NG94" s="363"/>
      <c r="NH94" s="363">
        <f t="shared" si="55"/>
        <v>0</v>
      </c>
      <c r="NI94" s="363"/>
      <c r="NJ94" s="363">
        <f t="shared" si="56"/>
        <v>0</v>
      </c>
      <c r="NK94" s="363"/>
      <c r="NL94" s="363">
        <f t="shared" si="63"/>
        <v>0</v>
      </c>
      <c r="NM94" s="364"/>
      <c r="NN94" s="370"/>
      <c r="NR94" s="318">
        <f t="shared" si="57"/>
        <v>0</v>
      </c>
      <c r="NS94" s="318">
        <f t="shared" si="58"/>
        <v>0</v>
      </c>
      <c r="NT94" s="318">
        <f t="shared" si="59"/>
        <v>0</v>
      </c>
    </row>
    <row r="95" spans="1:384" s="318" customFormat="1" ht="10.199999999999999" customHeight="1" x14ac:dyDescent="0.3">
      <c r="A95" s="25"/>
      <c r="B95" s="389"/>
      <c r="C95" s="424"/>
      <c r="D95" s="15"/>
      <c r="E95" s="106"/>
      <c r="F95" s="106"/>
      <c r="G95" s="106"/>
      <c r="H95" s="399"/>
      <c r="I95" s="394">
        <f>Prenoms!$B$23</f>
        <v>0</v>
      </c>
      <c r="J95" s="395"/>
      <c r="K95" s="395"/>
      <c r="L95" s="395"/>
      <c r="M95" s="395"/>
      <c r="N95" s="81" t="str">
        <f>IF(NL95&lt;&gt;0,"",IF(Conges!H57=0,"",Conges!H57))</f>
        <v/>
      </c>
      <c r="O95" s="82"/>
      <c r="P95" s="83"/>
      <c r="Q95" s="83"/>
      <c r="R95" s="83"/>
      <c r="S95" s="83"/>
      <c r="T95" s="83"/>
      <c r="U95" s="83"/>
      <c r="V95" s="84"/>
      <c r="W95" s="82"/>
      <c r="X95" s="83"/>
      <c r="Y95" s="83"/>
      <c r="Z95" s="83"/>
      <c r="AA95" s="83"/>
      <c r="AB95" s="83"/>
      <c r="AC95" s="83"/>
      <c r="AD95" s="84"/>
      <c r="AE95" s="82"/>
      <c r="AF95" s="83"/>
      <c r="AG95" s="83"/>
      <c r="AH95" s="83"/>
      <c r="AI95" s="83"/>
      <c r="AJ95" s="84"/>
      <c r="AK95" s="82"/>
      <c r="AL95" s="83"/>
      <c r="AM95" s="83"/>
      <c r="AN95" s="83"/>
      <c r="AO95" s="83"/>
      <c r="AP95" s="83"/>
      <c r="AQ95" s="83"/>
      <c r="AR95" s="83"/>
      <c r="AS95" s="83"/>
      <c r="AT95" s="84"/>
      <c r="AU95" s="82"/>
      <c r="AV95" s="83"/>
      <c r="AW95" s="83"/>
      <c r="AX95" s="83"/>
      <c r="AY95" s="83"/>
      <c r="AZ95" s="83"/>
      <c r="BA95" s="83"/>
      <c r="BB95" s="84"/>
      <c r="BC95" s="85">
        <f>IF(NL95&lt;&gt;0,(IF(Conges!H$57=0,0,3)),0)</f>
        <v>0</v>
      </c>
      <c r="BD95" s="417"/>
      <c r="BE95" s="390">
        <f>IF(OR(Conges!H$57="A",Conges!H$57="V"),Prenoms!L$23,NL95)</f>
        <v>0</v>
      </c>
      <c r="BF95" s="391"/>
      <c r="BG95" s="286"/>
      <c r="BH95" s="287">
        <f t="shared" si="42"/>
        <v>0</v>
      </c>
      <c r="BI95" s="288" t="str">
        <f t="shared" si="43"/>
        <v/>
      </c>
      <c r="BJ95" s="300">
        <v>0</v>
      </c>
      <c r="BK95" s="301">
        <f t="shared" si="60"/>
        <v>0</v>
      </c>
      <c r="BL95" s="302">
        <f t="shared" si="44"/>
        <v>0</v>
      </c>
      <c r="BM95" s="302">
        <f t="shared" si="45"/>
        <v>0</v>
      </c>
      <c r="BN95" s="302">
        <f>SUM('Heures Pointage'!$UD$8:$UE$8)</f>
        <v>0</v>
      </c>
      <c r="BO95" s="302">
        <f>SUM('Heures et Indemnites'!$UD$8:$UE$8)</f>
        <v>0</v>
      </c>
      <c r="BP95" s="303">
        <f t="shared" si="46"/>
        <v>0</v>
      </c>
      <c r="BQ95" s="303">
        <f>'Heures Pointage'!$VB$8</f>
        <v>0</v>
      </c>
      <c r="BR95" s="304">
        <f t="shared" ref="BR95" si="84">$BH$1075</f>
        <v>0</v>
      </c>
      <c r="BS95" s="149">
        <f>Prenoms!$C$23</f>
        <v>0</v>
      </c>
      <c r="BT95" s="180"/>
      <c r="BU95" s="324">
        <f>SUM('Heures et Indemnites'!$UD$8:$UE$8)</f>
        <v>0</v>
      </c>
      <c r="BV95" s="235">
        <f>SUM('Heures et Indemnites'!$UD$6:$UE$8)</f>
        <v>0</v>
      </c>
      <c r="BW95" s="324"/>
      <c r="BX95" s="235"/>
      <c r="BY95" s="319"/>
      <c r="BZ95" s="319"/>
      <c r="CA95" s="319"/>
      <c r="CB95" s="319"/>
      <c r="CC95" s="319"/>
      <c r="CD95" s="319"/>
      <c r="CE95" s="319"/>
      <c r="CF95" s="319"/>
      <c r="CG95" s="319"/>
      <c r="CH95" s="319"/>
      <c r="CI95" s="319"/>
      <c r="CJ95" s="319"/>
      <c r="CK95" s="319"/>
      <c r="CL95" s="319"/>
      <c r="CM95" s="319"/>
      <c r="CN95" s="319"/>
      <c r="CO95" s="319"/>
      <c r="CP95" s="319"/>
      <c r="CQ95" s="319"/>
      <c r="CR95" s="319"/>
      <c r="CS95" s="319"/>
      <c r="CT95" s="319"/>
      <c r="CU95" s="319"/>
      <c r="CV95" s="319"/>
      <c r="CW95" s="319"/>
      <c r="CX95" s="319"/>
      <c r="CY95" s="319"/>
      <c r="CZ95" s="319"/>
      <c r="DA95" s="319"/>
      <c r="DB95" s="319"/>
      <c r="DC95" s="319"/>
      <c r="DD95" s="319"/>
      <c r="DE95" s="319"/>
      <c r="DF95" s="319"/>
      <c r="DG95" s="319"/>
      <c r="DH95" s="319"/>
      <c r="DI95" s="319"/>
      <c r="DJ95" s="319"/>
      <c r="DK95" s="319"/>
      <c r="DL95" s="319"/>
      <c r="DM95" s="319"/>
      <c r="DN95" s="319"/>
      <c r="DO95" s="319"/>
      <c r="DP95" s="319"/>
      <c r="DQ95" s="319"/>
      <c r="DR95" s="319"/>
      <c r="DS95" s="319"/>
      <c r="DT95" s="319"/>
      <c r="DU95" s="319"/>
      <c r="DV95" s="319"/>
      <c r="DW95" s="319"/>
      <c r="DX95" s="319"/>
      <c r="DY95" s="319"/>
      <c r="DZ95" s="319"/>
      <c r="EA95" s="319"/>
      <c r="EB95" s="319"/>
      <c r="EC95" s="319"/>
      <c r="ED95" s="319"/>
      <c r="EE95" s="319"/>
      <c r="EF95" s="319"/>
      <c r="EG95" s="319"/>
      <c r="EH95" s="319"/>
      <c r="EI95" s="319"/>
      <c r="EJ95" s="319"/>
      <c r="EK95" s="319"/>
      <c r="EL95" s="319"/>
      <c r="EM95" s="319"/>
      <c r="EN95" s="319"/>
      <c r="EO95" s="319"/>
      <c r="EP95" s="319"/>
      <c r="EQ95" s="319"/>
      <c r="ER95" s="319"/>
      <c r="ES95" s="319"/>
      <c r="ET95" s="319"/>
      <c r="EU95" s="319"/>
      <c r="EV95" s="319"/>
      <c r="EW95" s="319"/>
      <c r="EX95" s="319"/>
      <c r="EY95" s="319"/>
      <c r="EZ95" s="319"/>
      <c r="FA95" s="319"/>
      <c r="FB95" s="319"/>
      <c r="FC95" s="319"/>
      <c r="FD95" s="319"/>
      <c r="FE95" s="319"/>
      <c r="FF95" s="319"/>
      <c r="FG95" s="319"/>
      <c r="FH95" s="319"/>
      <c r="FI95" s="319"/>
      <c r="FJ95" s="319"/>
      <c r="FK95" s="319"/>
      <c r="FL95" s="319"/>
      <c r="FM95" s="319"/>
      <c r="FN95" s="319"/>
      <c r="FO95" s="319"/>
      <c r="FP95" s="319"/>
      <c r="FQ95" s="319"/>
      <c r="FR95" s="319"/>
      <c r="FS95" s="319"/>
      <c r="FT95" s="319"/>
      <c r="FU95" s="319"/>
      <c r="FV95" s="319"/>
      <c r="FW95" s="319"/>
      <c r="FX95" s="319"/>
      <c r="FY95" s="319"/>
      <c r="FZ95" s="319"/>
      <c r="GA95" s="319"/>
      <c r="GB95" s="319"/>
      <c r="GC95" s="319"/>
      <c r="GD95" s="319"/>
      <c r="GE95" s="319"/>
      <c r="GF95" s="319"/>
      <c r="GG95" s="319"/>
      <c r="GH95" s="319"/>
      <c r="GI95" s="319"/>
      <c r="GJ95" s="319"/>
      <c r="GK95" s="319"/>
      <c r="GL95" s="319"/>
      <c r="GM95" s="319"/>
      <c r="GN95" s="319"/>
      <c r="GO95" s="319"/>
      <c r="GP95" s="319"/>
      <c r="GQ95" s="319"/>
      <c r="GR95" s="319"/>
      <c r="GS95" s="319"/>
      <c r="GT95" s="319"/>
      <c r="GU95" s="319"/>
      <c r="GV95" s="319"/>
      <c r="GW95" s="319"/>
      <c r="GX95" s="319"/>
      <c r="GY95" s="319"/>
      <c r="GZ95" s="319"/>
      <c r="HA95" s="319"/>
      <c r="HB95" s="319"/>
      <c r="HC95" s="319"/>
      <c r="HD95" s="319"/>
      <c r="HE95" s="319"/>
      <c r="HF95" s="319"/>
      <c r="HG95" s="319"/>
      <c r="HH95" s="319"/>
      <c r="HI95" s="319"/>
      <c r="HJ95" s="319"/>
      <c r="HK95" s="319"/>
      <c r="HL95" s="319"/>
      <c r="HM95" s="319"/>
      <c r="HN95" s="319"/>
      <c r="HO95" s="319"/>
      <c r="HP95" s="319"/>
      <c r="HQ95" s="319"/>
      <c r="HR95" s="319"/>
      <c r="HS95" s="319"/>
      <c r="HT95" s="319"/>
      <c r="HU95" s="319"/>
      <c r="HV95" s="319"/>
      <c r="HW95" s="319"/>
      <c r="HX95" s="319"/>
      <c r="HY95" s="319"/>
      <c r="HZ95" s="319"/>
      <c r="IA95" s="319"/>
      <c r="IB95" s="319"/>
      <c r="IC95" s="319"/>
      <c r="ID95" s="319"/>
      <c r="IE95" s="319"/>
      <c r="IF95" s="319"/>
      <c r="IG95" s="319"/>
      <c r="IH95" s="319"/>
      <c r="II95" s="319"/>
      <c r="IJ95" s="319"/>
      <c r="IK95" s="319"/>
      <c r="IL95" s="319"/>
      <c r="IM95" s="319"/>
      <c r="IN95" s="319"/>
      <c r="IO95" s="319"/>
      <c r="IP95" s="319"/>
      <c r="IQ95" s="319"/>
      <c r="IR95" s="319"/>
      <c r="IS95" s="319"/>
      <c r="IT95" s="319"/>
      <c r="IU95" s="319"/>
      <c r="IV95" s="319"/>
      <c r="IW95" s="319"/>
      <c r="IX95" s="319"/>
      <c r="IY95" s="319"/>
      <c r="IZ95" s="319"/>
      <c r="JA95" s="319"/>
      <c r="JB95" s="319"/>
      <c r="JC95" s="319"/>
      <c r="JD95" s="319"/>
      <c r="JE95" s="319"/>
      <c r="JF95" s="319"/>
      <c r="JG95" s="319"/>
      <c r="JH95" s="319"/>
      <c r="JI95" s="319"/>
      <c r="JJ95" s="319"/>
      <c r="JK95" s="319"/>
      <c r="JL95" s="319"/>
      <c r="JM95" s="319"/>
      <c r="JN95" s="319"/>
      <c r="JO95" s="319"/>
      <c r="JP95" s="319"/>
      <c r="JQ95" s="319"/>
      <c r="JR95" s="319"/>
      <c r="JS95" s="319"/>
      <c r="JT95" s="319"/>
      <c r="JU95" s="319"/>
      <c r="JV95" s="319"/>
      <c r="JW95" s="319"/>
      <c r="JX95" s="319"/>
      <c r="JY95" s="319"/>
      <c r="JZ95" s="319"/>
      <c r="KA95" s="319"/>
      <c r="KB95" s="319"/>
      <c r="KC95" s="319"/>
      <c r="KD95" s="319"/>
      <c r="KE95" s="319"/>
      <c r="KF95" s="319"/>
      <c r="KG95" s="319"/>
      <c r="KH95" s="319"/>
      <c r="KI95" s="319"/>
      <c r="KJ95" s="319"/>
      <c r="KK95" s="319"/>
      <c r="KL95" s="319"/>
      <c r="KM95" s="319"/>
      <c r="KN95" s="319"/>
      <c r="KO95" s="319"/>
      <c r="KP95" s="319"/>
      <c r="KQ95" s="319"/>
      <c r="KR95" s="319"/>
      <c r="KS95" s="319"/>
      <c r="KT95" s="319"/>
      <c r="KU95" s="319"/>
      <c r="KV95" s="319"/>
      <c r="KW95" s="319"/>
      <c r="KX95" s="319"/>
      <c r="KY95" s="319"/>
      <c r="KZ95" s="319"/>
      <c r="LA95" s="319"/>
      <c r="LB95" s="319"/>
      <c r="LC95" s="319"/>
      <c r="LD95" s="319"/>
      <c r="LE95" s="319"/>
      <c r="LF95" s="319"/>
      <c r="LG95" s="319"/>
      <c r="LH95" s="319"/>
      <c r="LI95" s="319"/>
      <c r="LJ95" s="319"/>
      <c r="LK95" s="319"/>
      <c r="LL95" s="319"/>
      <c r="LM95" s="319"/>
      <c r="LN95" s="319"/>
      <c r="LO95" s="319"/>
      <c r="LP95" s="319"/>
      <c r="LQ95" s="319"/>
      <c r="LR95" s="319"/>
      <c r="LS95" s="319"/>
      <c r="LT95" s="319"/>
      <c r="LU95" s="319"/>
      <c r="LV95" s="319"/>
      <c r="LW95" s="319"/>
      <c r="LX95" s="319"/>
      <c r="LY95" s="319"/>
      <c r="LZ95" s="319"/>
      <c r="MA95" s="319"/>
      <c r="MB95" s="319"/>
      <c r="MC95" s="319"/>
      <c r="MD95" s="319"/>
      <c r="ME95" s="319"/>
      <c r="MF95" s="319"/>
      <c r="MG95" s="319"/>
      <c r="MH95" s="319"/>
      <c r="MI95" s="319"/>
      <c r="MJ95" s="319"/>
      <c r="MK95" s="319"/>
      <c r="ML95" s="319"/>
      <c r="MM95" s="319"/>
      <c r="MN95" s="319"/>
      <c r="MO95" s="319"/>
      <c r="MP95" s="319"/>
      <c r="MQ95" s="319"/>
      <c r="MS95" s="241"/>
      <c r="MT95" s="373">
        <f t="shared" si="62"/>
        <v>0</v>
      </c>
      <c r="MU95" s="365">
        <f t="shared" si="79"/>
        <v>0</v>
      </c>
      <c r="MV95" s="365">
        <f t="shared" si="49"/>
        <v>0</v>
      </c>
      <c r="MW95" s="365"/>
      <c r="MX95" s="365">
        <f t="shared" si="50"/>
        <v>0</v>
      </c>
      <c r="MY95" s="365"/>
      <c r="MZ95" s="365">
        <f t="shared" si="51"/>
        <v>0</v>
      </c>
      <c r="NA95" s="365"/>
      <c r="NB95" s="365">
        <f t="shared" si="52"/>
        <v>0</v>
      </c>
      <c r="NC95" s="365"/>
      <c r="ND95" s="365">
        <f t="shared" si="53"/>
        <v>0</v>
      </c>
      <c r="NE95" s="365"/>
      <c r="NF95" s="365">
        <f t="shared" si="54"/>
        <v>0</v>
      </c>
      <c r="NG95" s="365"/>
      <c r="NH95" s="365">
        <f t="shared" si="55"/>
        <v>0</v>
      </c>
      <c r="NI95" s="365"/>
      <c r="NJ95" s="365">
        <f t="shared" si="56"/>
        <v>0</v>
      </c>
      <c r="NK95" s="365"/>
      <c r="NL95" s="365">
        <f t="shared" si="63"/>
        <v>0</v>
      </c>
      <c r="NM95" s="366"/>
      <c r="NN95" s="370"/>
      <c r="NR95" s="318">
        <f t="shared" si="57"/>
        <v>0</v>
      </c>
      <c r="NS95" s="318">
        <f t="shared" si="58"/>
        <v>0</v>
      </c>
      <c r="NT95" s="318">
        <f t="shared" si="59"/>
        <v>0</v>
      </c>
    </row>
    <row r="96" spans="1:384" s="318" customFormat="1" ht="10.199999999999999" customHeight="1" x14ac:dyDescent="0.3">
      <c r="A96" s="25"/>
      <c r="B96" s="389"/>
      <c r="C96" s="424"/>
      <c r="D96" s="15"/>
      <c r="E96" s="106"/>
      <c r="F96" s="106"/>
      <c r="G96" s="106"/>
      <c r="H96" s="399"/>
      <c r="I96" s="381">
        <f>Prenoms!$B$24</f>
        <v>0</v>
      </c>
      <c r="J96" s="382"/>
      <c r="K96" s="382"/>
      <c r="L96" s="382"/>
      <c r="M96" s="382"/>
      <c r="N96" s="68" t="str">
        <f>IF(NL96&lt;&gt;0,"",IF(Conges!H58=0,"",Conges!H58))</f>
        <v/>
      </c>
      <c r="O96" s="69"/>
      <c r="P96" s="70"/>
      <c r="Q96" s="70"/>
      <c r="R96" s="70"/>
      <c r="S96" s="70"/>
      <c r="T96" s="70"/>
      <c r="U96" s="70"/>
      <c r="V96" s="71"/>
      <c r="W96" s="69"/>
      <c r="X96" s="70"/>
      <c r="Y96" s="70"/>
      <c r="Z96" s="70"/>
      <c r="AA96" s="70"/>
      <c r="AB96" s="70"/>
      <c r="AC96" s="70"/>
      <c r="AD96" s="71"/>
      <c r="AE96" s="69"/>
      <c r="AF96" s="70"/>
      <c r="AG96" s="70"/>
      <c r="AH96" s="70"/>
      <c r="AI96" s="70"/>
      <c r="AJ96" s="71"/>
      <c r="AK96" s="69"/>
      <c r="AL96" s="70"/>
      <c r="AM96" s="70"/>
      <c r="AN96" s="70"/>
      <c r="AO96" s="70"/>
      <c r="AP96" s="70"/>
      <c r="AQ96" s="70"/>
      <c r="AR96" s="70"/>
      <c r="AS96" s="70"/>
      <c r="AT96" s="71"/>
      <c r="AU96" s="69"/>
      <c r="AV96" s="70"/>
      <c r="AW96" s="70"/>
      <c r="AX96" s="70"/>
      <c r="AY96" s="70"/>
      <c r="AZ96" s="70"/>
      <c r="BA96" s="70"/>
      <c r="BB96" s="71"/>
      <c r="BC96" s="72">
        <f>IF(NL96&lt;&gt;0,(IF(Conges!H$58=0,0,3)),0)</f>
        <v>0</v>
      </c>
      <c r="BD96" s="417"/>
      <c r="BE96" s="392">
        <f>IF(OR(Conges!H$58="A",Conges!H$58="V"),Prenoms!L$24,NL96)</f>
        <v>0</v>
      </c>
      <c r="BF96" s="393"/>
      <c r="BG96" s="289"/>
      <c r="BH96" s="290">
        <f t="shared" si="42"/>
        <v>0</v>
      </c>
      <c r="BI96" s="291" t="str">
        <f t="shared" si="43"/>
        <v/>
      </c>
      <c r="BJ96" s="305">
        <v>0</v>
      </c>
      <c r="BK96" s="306">
        <f t="shared" si="60"/>
        <v>0</v>
      </c>
      <c r="BL96" s="307">
        <f t="shared" si="44"/>
        <v>0</v>
      </c>
      <c r="BM96" s="307">
        <f t="shared" si="45"/>
        <v>0</v>
      </c>
      <c r="BN96" s="307">
        <f>SUM('Heures Pointage'!$VD$8:$VE$8)</f>
        <v>0</v>
      </c>
      <c r="BO96" s="307">
        <f>SUM('Heures et Indemnites'!$VD$8:$VE$8)</f>
        <v>0</v>
      </c>
      <c r="BP96" s="308">
        <f t="shared" si="46"/>
        <v>0</v>
      </c>
      <c r="BQ96" s="308">
        <f>'Heures Pointage'!$WB$8</f>
        <v>0</v>
      </c>
      <c r="BR96" s="309">
        <f t="shared" ref="BR96" si="85">$BH$1076</f>
        <v>0</v>
      </c>
      <c r="BS96" s="150">
        <f>Prenoms!$C$24</f>
        <v>0</v>
      </c>
      <c r="BT96" s="153"/>
      <c r="BU96" s="323">
        <f>SUM('Heures et Indemnites'!$VD$8:$VE$8)</f>
        <v>0</v>
      </c>
      <c r="BV96" s="236">
        <f>SUM('Heures et Indemnites'!$VD$6:$VE$8)</f>
        <v>0</v>
      </c>
      <c r="BW96" s="323"/>
      <c r="BX96" s="236"/>
      <c r="BY96" s="319"/>
      <c r="BZ96" s="319"/>
      <c r="CA96" s="319"/>
      <c r="CB96" s="319"/>
      <c r="CC96" s="319"/>
      <c r="CD96" s="319"/>
      <c r="CE96" s="319"/>
      <c r="CF96" s="319"/>
      <c r="CG96" s="319"/>
      <c r="CH96" s="319"/>
      <c r="CI96" s="319"/>
      <c r="CJ96" s="319"/>
      <c r="CK96" s="319"/>
      <c r="CL96" s="319"/>
      <c r="CM96" s="319"/>
      <c r="CN96" s="319"/>
      <c r="CO96" s="319"/>
      <c r="CP96" s="319"/>
      <c r="CQ96" s="319"/>
      <c r="CR96" s="319"/>
      <c r="CS96" s="319"/>
      <c r="CT96" s="319"/>
      <c r="CU96" s="319"/>
      <c r="CV96" s="319"/>
      <c r="CW96" s="319"/>
      <c r="CX96" s="319"/>
      <c r="CY96" s="319"/>
      <c r="CZ96" s="319"/>
      <c r="DA96" s="319"/>
      <c r="DB96" s="319"/>
      <c r="DC96" s="319"/>
      <c r="DD96" s="319"/>
      <c r="DE96" s="319"/>
      <c r="DF96" s="319"/>
      <c r="DG96" s="319"/>
      <c r="DH96" s="319"/>
      <c r="DI96" s="319"/>
      <c r="DJ96" s="319"/>
      <c r="DK96" s="319"/>
      <c r="DL96" s="319"/>
      <c r="DM96" s="319"/>
      <c r="DN96" s="319"/>
      <c r="DO96" s="319"/>
      <c r="DP96" s="319"/>
      <c r="DQ96" s="319"/>
      <c r="DR96" s="319"/>
      <c r="DS96" s="319"/>
      <c r="DT96" s="319"/>
      <c r="DU96" s="319"/>
      <c r="DV96" s="319"/>
      <c r="DW96" s="319"/>
      <c r="DX96" s="319"/>
      <c r="DY96" s="319"/>
      <c r="DZ96" s="319"/>
      <c r="EA96" s="319"/>
      <c r="EB96" s="319"/>
      <c r="EC96" s="319"/>
      <c r="ED96" s="319"/>
      <c r="EE96" s="319"/>
      <c r="EF96" s="319"/>
      <c r="EG96" s="319"/>
      <c r="EH96" s="319"/>
      <c r="EI96" s="319"/>
      <c r="EJ96" s="319"/>
      <c r="EK96" s="319"/>
      <c r="EL96" s="319"/>
      <c r="EM96" s="319"/>
      <c r="EN96" s="319"/>
      <c r="EO96" s="319"/>
      <c r="EP96" s="319"/>
      <c r="EQ96" s="319"/>
      <c r="ER96" s="319"/>
      <c r="ES96" s="319"/>
      <c r="ET96" s="319"/>
      <c r="EU96" s="319"/>
      <c r="EV96" s="319"/>
      <c r="EW96" s="319"/>
      <c r="EX96" s="319"/>
      <c r="EY96" s="319"/>
      <c r="EZ96" s="319"/>
      <c r="FA96" s="319"/>
      <c r="FB96" s="319"/>
      <c r="FC96" s="319"/>
      <c r="FD96" s="319"/>
      <c r="FE96" s="319"/>
      <c r="FF96" s="319"/>
      <c r="FG96" s="319"/>
      <c r="FH96" s="319"/>
      <c r="FI96" s="319"/>
      <c r="FJ96" s="319"/>
      <c r="FK96" s="319"/>
      <c r="FL96" s="319"/>
      <c r="FM96" s="319"/>
      <c r="FN96" s="319"/>
      <c r="FO96" s="319"/>
      <c r="FP96" s="319"/>
      <c r="FQ96" s="319"/>
      <c r="FR96" s="319"/>
      <c r="FS96" s="319"/>
      <c r="FT96" s="319"/>
      <c r="FU96" s="319"/>
      <c r="FV96" s="319"/>
      <c r="FW96" s="319"/>
      <c r="FX96" s="319"/>
      <c r="FY96" s="319"/>
      <c r="FZ96" s="319"/>
      <c r="GA96" s="319"/>
      <c r="GB96" s="319"/>
      <c r="GC96" s="319"/>
      <c r="GD96" s="319"/>
      <c r="GE96" s="319"/>
      <c r="GF96" s="319"/>
      <c r="GG96" s="319"/>
      <c r="GH96" s="319"/>
      <c r="GI96" s="319"/>
      <c r="GJ96" s="319"/>
      <c r="GK96" s="319"/>
      <c r="GL96" s="319"/>
      <c r="GM96" s="319"/>
      <c r="GN96" s="319"/>
      <c r="GO96" s="319"/>
      <c r="GP96" s="319"/>
      <c r="GQ96" s="319"/>
      <c r="GR96" s="319"/>
      <c r="GS96" s="319"/>
      <c r="GT96" s="319"/>
      <c r="GU96" s="319"/>
      <c r="GV96" s="319"/>
      <c r="GW96" s="319"/>
      <c r="GX96" s="319"/>
      <c r="GY96" s="319"/>
      <c r="GZ96" s="319"/>
      <c r="HA96" s="319"/>
      <c r="HB96" s="319"/>
      <c r="HC96" s="319"/>
      <c r="HD96" s="319"/>
      <c r="HE96" s="319"/>
      <c r="HF96" s="319"/>
      <c r="HG96" s="319"/>
      <c r="HH96" s="319"/>
      <c r="HI96" s="319"/>
      <c r="HJ96" s="319"/>
      <c r="HK96" s="319"/>
      <c r="HL96" s="319"/>
      <c r="HM96" s="319"/>
      <c r="HN96" s="319"/>
      <c r="HO96" s="319"/>
      <c r="HP96" s="319"/>
      <c r="HQ96" s="319"/>
      <c r="HR96" s="319"/>
      <c r="HS96" s="319"/>
      <c r="HT96" s="319"/>
      <c r="HU96" s="319"/>
      <c r="HV96" s="319"/>
      <c r="HW96" s="319"/>
      <c r="HX96" s="319"/>
      <c r="HY96" s="319"/>
      <c r="HZ96" s="319"/>
      <c r="IA96" s="319"/>
      <c r="IB96" s="319"/>
      <c r="IC96" s="319"/>
      <c r="ID96" s="319"/>
      <c r="IE96" s="319"/>
      <c r="IF96" s="319"/>
      <c r="IG96" s="319"/>
      <c r="IH96" s="319"/>
      <c r="II96" s="319"/>
      <c r="IJ96" s="319"/>
      <c r="IK96" s="319"/>
      <c r="IL96" s="319"/>
      <c r="IM96" s="319"/>
      <c r="IN96" s="319"/>
      <c r="IO96" s="319"/>
      <c r="IP96" s="319"/>
      <c r="IQ96" s="319"/>
      <c r="IR96" s="319"/>
      <c r="IS96" s="319"/>
      <c r="IT96" s="319"/>
      <c r="IU96" s="319"/>
      <c r="IV96" s="319"/>
      <c r="IW96" s="319"/>
      <c r="IX96" s="319"/>
      <c r="IY96" s="319"/>
      <c r="IZ96" s="319"/>
      <c r="JA96" s="319"/>
      <c r="JB96" s="319"/>
      <c r="JC96" s="319"/>
      <c r="JD96" s="319"/>
      <c r="JE96" s="319"/>
      <c r="JF96" s="319"/>
      <c r="JG96" s="319"/>
      <c r="JH96" s="319"/>
      <c r="JI96" s="319"/>
      <c r="JJ96" s="319"/>
      <c r="JK96" s="319"/>
      <c r="JL96" s="319"/>
      <c r="JM96" s="319"/>
      <c r="JN96" s="319"/>
      <c r="JO96" s="319"/>
      <c r="JP96" s="319"/>
      <c r="JQ96" s="319"/>
      <c r="JR96" s="319"/>
      <c r="JS96" s="319"/>
      <c r="JT96" s="319"/>
      <c r="JU96" s="319"/>
      <c r="JV96" s="319"/>
      <c r="JW96" s="319"/>
      <c r="JX96" s="319"/>
      <c r="JY96" s="319"/>
      <c r="JZ96" s="319"/>
      <c r="KA96" s="319"/>
      <c r="KB96" s="319"/>
      <c r="KC96" s="319"/>
      <c r="KD96" s="319"/>
      <c r="KE96" s="319"/>
      <c r="KF96" s="319"/>
      <c r="KG96" s="319"/>
      <c r="KH96" s="319"/>
      <c r="KI96" s="319"/>
      <c r="KJ96" s="319"/>
      <c r="KK96" s="319"/>
      <c r="KL96" s="319"/>
      <c r="KM96" s="319"/>
      <c r="KN96" s="319"/>
      <c r="KO96" s="319"/>
      <c r="KP96" s="319"/>
      <c r="KQ96" s="319"/>
      <c r="KR96" s="319"/>
      <c r="KS96" s="319"/>
      <c r="KT96" s="319"/>
      <c r="KU96" s="319"/>
      <c r="KV96" s="319"/>
      <c r="KW96" s="319"/>
      <c r="KX96" s="319"/>
      <c r="KY96" s="319"/>
      <c r="KZ96" s="319"/>
      <c r="LA96" s="319"/>
      <c r="LB96" s="319"/>
      <c r="LC96" s="319"/>
      <c r="LD96" s="319"/>
      <c r="LE96" s="319"/>
      <c r="LF96" s="319"/>
      <c r="LG96" s="319"/>
      <c r="LH96" s="319"/>
      <c r="LI96" s="319"/>
      <c r="LJ96" s="319"/>
      <c r="LK96" s="319"/>
      <c r="LL96" s="319"/>
      <c r="LM96" s="319"/>
      <c r="LN96" s="319"/>
      <c r="LO96" s="319"/>
      <c r="LP96" s="319"/>
      <c r="LQ96" s="319"/>
      <c r="LR96" s="319"/>
      <c r="LS96" s="319"/>
      <c r="LT96" s="319"/>
      <c r="LU96" s="319"/>
      <c r="LV96" s="319"/>
      <c r="LW96" s="319"/>
      <c r="LX96" s="319"/>
      <c r="LY96" s="319"/>
      <c r="LZ96" s="319"/>
      <c r="MA96" s="319"/>
      <c r="MB96" s="319"/>
      <c r="MC96" s="319"/>
      <c r="MD96" s="319"/>
      <c r="ME96" s="319"/>
      <c r="MF96" s="319"/>
      <c r="MG96" s="319"/>
      <c r="MH96" s="319"/>
      <c r="MI96" s="319"/>
      <c r="MJ96" s="319"/>
      <c r="MK96" s="319"/>
      <c r="ML96" s="319"/>
      <c r="MM96" s="319"/>
      <c r="MN96" s="319"/>
      <c r="MO96" s="319"/>
      <c r="MP96" s="319"/>
      <c r="MQ96" s="319"/>
      <c r="MS96" s="241"/>
      <c r="MT96" s="362">
        <f t="shared" si="62"/>
        <v>0</v>
      </c>
      <c r="MU96" s="363">
        <f t="shared" si="79"/>
        <v>0</v>
      </c>
      <c r="MV96" s="363">
        <f t="shared" si="49"/>
        <v>0</v>
      </c>
      <c r="MW96" s="363"/>
      <c r="MX96" s="363">
        <f t="shared" si="50"/>
        <v>0</v>
      </c>
      <c r="MY96" s="363"/>
      <c r="MZ96" s="363">
        <f t="shared" si="51"/>
        <v>0</v>
      </c>
      <c r="NA96" s="363"/>
      <c r="NB96" s="363">
        <f t="shared" si="52"/>
        <v>0</v>
      </c>
      <c r="NC96" s="363"/>
      <c r="ND96" s="363">
        <f t="shared" si="53"/>
        <v>0</v>
      </c>
      <c r="NE96" s="363"/>
      <c r="NF96" s="363">
        <f t="shared" si="54"/>
        <v>0</v>
      </c>
      <c r="NG96" s="363"/>
      <c r="NH96" s="363">
        <f t="shared" si="55"/>
        <v>0</v>
      </c>
      <c r="NI96" s="363"/>
      <c r="NJ96" s="363">
        <f t="shared" si="56"/>
        <v>0</v>
      </c>
      <c r="NK96" s="363"/>
      <c r="NL96" s="363">
        <f t="shared" si="63"/>
        <v>0</v>
      </c>
      <c r="NM96" s="364"/>
      <c r="NN96" s="370"/>
      <c r="NR96" s="318">
        <f t="shared" si="57"/>
        <v>0</v>
      </c>
      <c r="NS96" s="318">
        <f t="shared" si="58"/>
        <v>0</v>
      </c>
      <c r="NT96" s="318">
        <f t="shared" si="59"/>
        <v>0</v>
      </c>
    </row>
    <row r="97" spans="1:384" s="318" customFormat="1" ht="10.199999999999999" customHeight="1" x14ac:dyDescent="0.3">
      <c r="A97" s="25"/>
      <c r="B97" s="389"/>
      <c r="C97" s="424"/>
      <c r="D97" s="15"/>
      <c r="E97" s="106"/>
      <c r="F97" s="106"/>
      <c r="G97" s="106"/>
      <c r="H97" s="399"/>
      <c r="I97" s="394">
        <f>Prenoms!$B$25</f>
        <v>0</v>
      </c>
      <c r="J97" s="395"/>
      <c r="K97" s="395"/>
      <c r="L97" s="395"/>
      <c r="M97" s="395"/>
      <c r="N97" s="81" t="str">
        <f>IF(NL97&lt;&gt;0,"",IF(Conges!H59=0,"",Conges!H59))</f>
        <v/>
      </c>
      <c r="O97" s="82"/>
      <c r="P97" s="83"/>
      <c r="Q97" s="83"/>
      <c r="R97" s="83"/>
      <c r="S97" s="83"/>
      <c r="T97" s="83"/>
      <c r="U97" s="83"/>
      <c r="V97" s="84"/>
      <c r="W97" s="82"/>
      <c r="X97" s="83"/>
      <c r="Y97" s="83"/>
      <c r="Z97" s="83"/>
      <c r="AA97" s="83"/>
      <c r="AB97" s="83"/>
      <c r="AC97" s="83"/>
      <c r="AD97" s="84"/>
      <c r="AE97" s="82"/>
      <c r="AF97" s="83"/>
      <c r="AG97" s="83"/>
      <c r="AH97" s="83"/>
      <c r="AI97" s="83"/>
      <c r="AJ97" s="84"/>
      <c r="AK97" s="82"/>
      <c r="AL97" s="83"/>
      <c r="AM97" s="83"/>
      <c r="AN97" s="83"/>
      <c r="AO97" s="83"/>
      <c r="AP97" s="83"/>
      <c r="AQ97" s="83"/>
      <c r="AR97" s="83"/>
      <c r="AS97" s="83"/>
      <c r="AT97" s="84"/>
      <c r="AU97" s="82"/>
      <c r="AV97" s="83"/>
      <c r="AW97" s="83"/>
      <c r="AX97" s="83"/>
      <c r="AY97" s="83"/>
      <c r="AZ97" s="83"/>
      <c r="BA97" s="83"/>
      <c r="BB97" s="84"/>
      <c r="BC97" s="85">
        <f>IF(NL97&lt;&gt;0,(IF(Conges!H$59=0,0,3)),0)</f>
        <v>0</v>
      </c>
      <c r="BD97" s="417"/>
      <c r="BE97" s="390">
        <f>IF(OR(Conges!H$59="A",Conges!H$59="V"),Prenoms!L$25,NL97)</f>
        <v>0</v>
      </c>
      <c r="BF97" s="391"/>
      <c r="BG97" s="286"/>
      <c r="BH97" s="287">
        <f t="shared" si="42"/>
        <v>0</v>
      </c>
      <c r="BI97" s="288" t="str">
        <f t="shared" si="43"/>
        <v/>
      </c>
      <c r="BJ97" s="300">
        <v>0</v>
      </c>
      <c r="BK97" s="301">
        <f t="shared" si="60"/>
        <v>0</v>
      </c>
      <c r="BL97" s="302">
        <f t="shared" si="44"/>
        <v>0</v>
      </c>
      <c r="BM97" s="302">
        <f t="shared" si="45"/>
        <v>0</v>
      </c>
      <c r="BN97" s="302">
        <f>SUM('Heures Pointage'!$WD$8:$WE$8)</f>
        <v>0</v>
      </c>
      <c r="BO97" s="302">
        <f>SUM('Heures et Indemnites'!$WD$8:$WE$8)</f>
        <v>0</v>
      </c>
      <c r="BP97" s="303">
        <f t="shared" si="46"/>
        <v>0</v>
      </c>
      <c r="BQ97" s="303">
        <f>'Heures Pointage'!$XB$8</f>
        <v>0</v>
      </c>
      <c r="BR97" s="304">
        <f t="shared" ref="BR97" si="86">$BH$1077</f>
        <v>0</v>
      </c>
      <c r="BS97" s="149">
        <f>Prenoms!$C$25</f>
        <v>0</v>
      </c>
      <c r="BT97" s="180"/>
      <c r="BU97" s="324">
        <f>SUM('Heures et Indemnites'!$WD$8:$WE$8)</f>
        <v>0</v>
      </c>
      <c r="BV97" s="235">
        <f>SUM('Heures et Indemnites'!$WD$6:$WE$8)</f>
        <v>0</v>
      </c>
      <c r="BW97" s="324"/>
      <c r="BX97" s="235"/>
      <c r="BY97" s="319"/>
      <c r="BZ97" s="319"/>
      <c r="CA97" s="319"/>
      <c r="CB97" s="319"/>
      <c r="CC97" s="319"/>
      <c r="CD97" s="319"/>
      <c r="CE97" s="319"/>
      <c r="CF97" s="319"/>
      <c r="CG97" s="319"/>
      <c r="CH97" s="319"/>
      <c r="CI97" s="319"/>
      <c r="CJ97" s="319"/>
      <c r="CK97" s="319"/>
      <c r="CL97" s="319"/>
      <c r="CM97" s="319"/>
      <c r="CN97" s="319"/>
      <c r="CO97" s="319"/>
      <c r="CP97" s="319"/>
      <c r="CQ97" s="319"/>
      <c r="CR97" s="319"/>
      <c r="CS97" s="319"/>
      <c r="CT97" s="319"/>
      <c r="CU97" s="319"/>
      <c r="CV97" s="319"/>
      <c r="CW97" s="319"/>
      <c r="CX97" s="319"/>
      <c r="CY97" s="319"/>
      <c r="CZ97" s="319"/>
      <c r="DA97" s="319"/>
      <c r="DB97" s="319"/>
      <c r="DC97" s="319"/>
      <c r="DD97" s="319"/>
      <c r="DE97" s="319"/>
      <c r="DF97" s="319"/>
      <c r="DG97" s="319"/>
      <c r="DH97" s="319"/>
      <c r="DI97" s="319"/>
      <c r="DJ97" s="319"/>
      <c r="DK97" s="319"/>
      <c r="DL97" s="319"/>
      <c r="DM97" s="319"/>
      <c r="DN97" s="319"/>
      <c r="DO97" s="319"/>
      <c r="DP97" s="319"/>
      <c r="DQ97" s="319"/>
      <c r="DR97" s="319"/>
      <c r="DS97" s="319"/>
      <c r="DT97" s="319"/>
      <c r="DU97" s="319"/>
      <c r="DV97" s="319"/>
      <c r="DW97" s="319"/>
      <c r="DX97" s="319"/>
      <c r="DY97" s="319"/>
      <c r="DZ97" s="319"/>
      <c r="EA97" s="319"/>
      <c r="EB97" s="319"/>
      <c r="EC97" s="319"/>
      <c r="ED97" s="319"/>
      <c r="EE97" s="319"/>
      <c r="EF97" s="319"/>
      <c r="EG97" s="319"/>
      <c r="EH97" s="319"/>
      <c r="EI97" s="319"/>
      <c r="EJ97" s="319"/>
      <c r="EK97" s="319"/>
      <c r="EL97" s="319"/>
      <c r="EM97" s="319"/>
      <c r="EN97" s="319"/>
      <c r="EO97" s="319"/>
      <c r="EP97" s="319"/>
      <c r="EQ97" s="319"/>
      <c r="ER97" s="319"/>
      <c r="ES97" s="319"/>
      <c r="ET97" s="319"/>
      <c r="EU97" s="319"/>
      <c r="EV97" s="319"/>
      <c r="EW97" s="319"/>
      <c r="EX97" s="319"/>
      <c r="EY97" s="319"/>
      <c r="EZ97" s="319"/>
      <c r="FA97" s="319"/>
      <c r="FB97" s="319"/>
      <c r="FC97" s="319"/>
      <c r="FD97" s="319"/>
      <c r="FE97" s="319"/>
      <c r="FF97" s="319"/>
      <c r="FG97" s="319"/>
      <c r="FH97" s="319"/>
      <c r="FI97" s="319"/>
      <c r="FJ97" s="319"/>
      <c r="FK97" s="319"/>
      <c r="FL97" s="319"/>
      <c r="FM97" s="319"/>
      <c r="FN97" s="319"/>
      <c r="FO97" s="319"/>
      <c r="FP97" s="319"/>
      <c r="FQ97" s="319"/>
      <c r="FR97" s="319"/>
      <c r="FS97" s="319"/>
      <c r="FT97" s="319"/>
      <c r="FU97" s="319"/>
      <c r="FV97" s="319"/>
      <c r="FW97" s="319"/>
      <c r="FX97" s="319"/>
      <c r="FY97" s="319"/>
      <c r="FZ97" s="319"/>
      <c r="GA97" s="319"/>
      <c r="GB97" s="319"/>
      <c r="GC97" s="319"/>
      <c r="GD97" s="319"/>
      <c r="GE97" s="319"/>
      <c r="GF97" s="319"/>
      <c r="GG97" s="319"/>
      <c r="GH97" s="319"/>
      <c r="GI97" s="319"/>
      <c r="GJ97" s="319"/>
      <c r="GK97" s="319"/>
      <c r="GL97" s="319"/>
      <c r="GM97" s="319"/>
      <c r="GN97" s="319"/>
      <c r="GO97" s="319"/>
      <c r="GP97" s="319"/>
      <c r="GQ97" s="319"/>
      <c r="GR97" s="319"/>
      <c r="GS97" s="319"/>
      <c r="GT97" s="319"/>
      <c r="GU97" s="319"/>
      <c r="GV97" s="319"/>
      <c r="GW97" s="319"/>
      <c r="GX97" s="319"/>
      <c r="GY97" s="319"/>
      <c r="GZ97" s="319"/>
      <c r="HA97" s="319"/>
      <c r="HB97" s="319"/>
      <c r="HC97" s="319"/>
      <c r="HD97" s="319"/>
      <c r="HE97" s="319"/>
      <c r="HF97" s="319"/>
      <c r="HG97" s="319"/>
      <c r="HH97" s="319"/>
      <c r="HI97" s="319"/>
      <c r="HJ97" s="319"/>
      <c r="HK97" s="319"/>
      <c r="HL97" s="319"/>
      <c r="HM97" s="319"/>
      <c r="HN97" s="319"/>
      <c r="HO97" s="319"/>
      <c r="HP97" s="319"/>
      <c r="HQ97" s="319"/>
      <c r="HR97" s="319"/>
      <c r="HS97" s="319"/>
      <c r="HT97" s="319"/>
      <c r="HU97" s="319"/>
      <c r="HV97" s="319"/>
      <c r="HW97" s="319"/>
      <c r="HX97" s="319"/>
      <c r="HY97" s="319"/>
      <c r="HZ97" s="319"/>
      <c r="IA97" s="319"/>
      <c r="IB97" s="319"/>
      <c r="IC97" s="319"/>
      <c r="ID97" s="319"/>
      <c r="IE97" s="319"/>
      <c r="IF97" s="319"/>
      <c r="IG97" s="319"/>
      <c r="IH97" s="319"/>
      <c r="II97" s="319"/>
      <c r="IJ97" s="319"/>
      <c r="IK97" s="319"/>
      <c r="IL97" s="319"/>
      <c r="IM97" s="319"/>
      <c r="IN97" s="319"/>
      <c r="IO97" s="319"/>
      <c r="IP97" s="319"/>
      <c r="IQ97" s="319"/>
      <c r="IR97" s="319"/>
      <c r="IS97" s="319"/>
      <c r="IT97" s="319"/>
      <c r="IU97" s="319"/>
      <c r="IV97" s="319"/>
      <c r="IW97" s="319"/>
      <c r="IX97" s="319"/>
      <c r="IY97" s="319"/>
      <c r="IZ97" s="319"/>
      <c r="JA97" s="319"/>
      <c r="JB97" s="319"/>
      <c r="JC97" s="319"/>
      <c r="JD97" s="319"/>
      <c r="JE97" s="319"/>
      <c r="JF97" s="319"/>
      <c r="JG97" s="319"/>
      <c r="JH97" s="319"/>
      <c r="JI97" s="319"/>
      <c r="JJ97" s="319"/>
      <c r="JK97" s="319"/>
      <c r="JL97" s="319"/>
      <c r="JM97" s="319"/>
      <c r="JN97" s="319"/>
      <c r="JO97" s="319"/>
      <c r="JP97" s="319"/>
      <c r="JQ97" s="319"/>
      <c r="JR97" s="319"/>
      <c r="JS97" s="319"/>
      <c r="JT97" s="319"/>
      <c r="JU97" s="319"/>
      <c r="JV97" s="319"/>
      <c r="JW97" s="319"/>
      <c r="JX97" s="319"/>
      <c r="JY97" s="319"/>
      <c r="JZ97" s="319"/>
      <c r="KA97" s="319"/>
      <c r="KB97" s="319"/>
      <c r="KC97" s="319"/>
      <c r="KD97" s="319"/>
      <c r="KE97" s="319"/>
      <c r="KF97" s="319"/>
      <c r="KG97" s="319"/>
      <c r="KH97" s="319"/>
      <c r="KI97" s="319"/>
      <c r="KJ97" s="319"/>
      <c r="KK97" s="319"/>
      <c r="KL97" s="319"/>
      <c r="KM97" s="319"/>
      <c r="KN97" s="319"/>
      <c r="KO97" s="319"/>
      <c r="KP97" s="319"/>
      <c r="KQ97" s="319"/>
      <c r="KR97" s="319"/>
      <c r="KS97" s="319"/>
      <c r="KT97" s="319"/>
      <c r="KU97" s="319"/>
      <c r="KV97" s="319"/>
      <c r="KW97" s="319"/>
      <c r="KX97" s="319"/>
      <c r="KY97" s="319"/>
      <c r="KZ97" s="319"/>
      <c r="LA97" s="319"/>
      <c r="LB97" s="319"/>
      <c r="LC97" s="319"/>
      <c r="LD97" s="319"/>
      <c r="LE97" s="319"/>
      <c r="LF97" s="319"/>
      <c r="LG97" s="319"/>
      <c r="LH97" s="319"/>
      <c r="LI97" s="319"/>
      <c r="LJ97" s="319"/>
      <c r="LK97" s="319"/>
      <c r="LL97" s="319"/>
      <c r="LM97" s="319"/>
      <c r="LN97" s="319"/>
      <c r="LO97" s="319"/>
      <c r="LP97" s="319"/>
      <c r="LQ97" s="319"/>
      <c r="LR97" s="319"/>
      <c r="LS97" s="319"/>
      <c r="LT97" s="319"/>
      <c r="LU97" s="319"/>
      <c r="LV97" s="319"/>
      <c r="LW97" s="319"/>
      <c r="LX97" s="319"/>
      <c r="LY97" s="319"/>
      <c r="LZ97" s="319"/>
      <c r="MA97" s="319"/>
      <c r="MB97" s="319"/>
      <c r="MC97" s="319"/>
      <c r="MD97" s="319"/>
      <c r="ME97" s="319"/>
      <c r="MF97" s="319"/>
      <c r="MG97" s="319"/>
      <c r="MH97" s="319"/>
      <c r="MI97" s="319"/>
      <c r="MJ97" s="319"/>
      <c r="MK97" s="319"/>
      <c r="ML97" s="319"/>
      <c r="MM97" s="319"/>
      <c r="MN97" s="319"/>
      <c r="MO97" s="319"/>
      <c r="MP97" s="319"/>
      <c r="MQ97" s="319"/>
      <c r="MS97" s="241"/>
      <c r="MT97" s="373">
        <f t="shared" si="62"/>
        <v>0</v>
      </c>
      <c r="MU97" s="365">
        <f t="shared" si="79"/>
        <v>0</v>
      </c>
      <c r="MV97" s="365">
        <f t="shared" si="49"/>
        <v>0</v>
      </c>
      <c r="MW97" s="365"/>
      <c r="MX97" s="365">
        <f t="shared" si="50"/>
        <v>0</v>
      </c>
      <c r="MY97" s="365"/>
      <c r="MZ97" s="365">
        <f t="shared" si="51"/>
        <v>0</v>
      </c>
      <c r="NA97" s="365"/>
      <c r="NB97" s="365">
        <f t="shared" si="52"/>
        <v>0</v>
      </c>
      <c r="NC97" s="365"/>
      <c r="ND97" s="365">
        <f t="shared" si="53"/>
        <v>0</v>
      </c>
      <c r="NE97" s="365"/>
      <c r="NF97" s="365">
        <f t="shared" si="54"/>
        <v>0</v>
      </c>
      <c r="NG97" s="365"/>
      <c r="NH97" s="365">
        <f t="shared" si="55"/>
        <v>0</v>
      </c>
      <c r="NI97" s="365"/>
      <c r="NJ97" s="365">
        <f t="shared" si="56"/>
        <v>0</v>
      </c>
      <c r="NK97" s="365"/>
      <c r="NL97" s="365">
        <f t="shared" si="63"/>
        <v>0</v>
      </c>
      <c r="NM97" s="366"/>
      <c r="NN97" s="370"/>
      <c r="NR97" s="318">
        <f t="shared" si="57"/>
        <v>0</v>
      </c>
      <c r="NS97" s="318">
        <f t="shared" si="58"/>
        <v>0</v>
      </c>
      <c r="NT97" s="318">
        <f t="shared" si="59"/>
        <v>0</v>
      </c>
    </row>
    <row r="98" spans="1:384" s="318" customFormat="1" ht="10.199999999999999" customHeight="1" x14ac:dyDescent="0.3">
      <c r="A98" s="25"/>
      <c r="B98" s="389"/>
      <c r="C98" s="424"/>
      <c r="D98" s="15"/>
      <c r="E98" s="106"/>
      <c r="F98" s="106"/>
      <c r="G98" s="106"/>
      <c r="H98" s="399"/>
      <c r="I98" s="381">
        <f>Prenoms!$B$26</f>
        <v>0</v>
      </c>
      <c r="J98" s="382"/>
      <c r="K98" s="382"/>
      <c r="L98" s="382"/>
      <c r="M98" s="382"/>
      <c r="N98" s="68" t="str">
        <f>IF(NL98&lt;&gt;0,"",IF(Conges!H60=0,"",Conges!H60))</f>
        <v/>
      </c>
      <c r="O98" s="69"/>
      <c r="P98" s="70"/>
      <c r="Q98" s="70"/>
      <c r="R98" s="70"/>
      <c r="S98" s="70"/>
      <c r="T98" s="70"/>
      <c r="U98" s="70"/>
      <c r="V98" s="71"/>
      <c r="W98" s="69"/>
      <c r="X98" s="70"/>
      <c r="Y98" s="70"/>
      <c r="Z98" s="70"/>
      <c r="AA98" s="70"/>
      <c r="AB98" s="70"/>
      <c r="AC98" s="70"/>
      <c r="AD98" s="71"/>
      <c r="AE98" s="69"/>
      <c r="AF98" s="70"/>
      <c r="AG98" s="70"/>
      <c r="AH98" s="70"/>
      <c r="AI98" s="70"/>
      <c r="AJ98" s="71"/>
      <c r="AK98" s="69"/>
      <c r="AL98" s="70"/>
      <c r="AM98" s="70"/>
      <c r="AN98" s="70"/>
      <c r="AO98" s="70"/>
      <c r="AP98" s="70"/>
      <c r="AQ98" s="70"/>
      <c r="AR98" s="70"/>
      <c r="AS98" s="70"/>
      <c r="AT98" s="71"/>
      <c r="AU98" s="69"/>
      <c r="AV98" s="70"/>
      <c r="AW98" s="70"/>
      <c r="AX98" s="70"/>
      <c r="AY98" s="70"/>
      <c r="AZ98" s="70"/>
      <c r="BA98" s="70"/>
      <c r="BB98" s="71"/>
      <c r="BC98" s="72">
        <f>IF(NL98&lt;&gt;0,(IF(Conges!H$60=0,0,3)),0)</f>
        <v>0</v>
      </c>
      <c r="BD98" s="417"/>
      <c r="BE98" s="392">
        <f>IF(OR(Conges!H$60="A",Conges!H$60="V"),Prenoms!L$26,NL98)</f>
        <v>0</v>
      </c>
      <c r="BF98" s="393"/>
      <c r="BG98" s="289"/>
      <c r="BH98" s="290">
        <f t="shared" si="42"/>
        <v>0</v>
      </c>
      <c r="BI98" s="291" t="str">
        <f t="shared" si="43"/>
        <v/>
      </c>
      <c r="BJ98" s="305">
        <v>0</v>
      </c>
      <c r="BK98" s="306">
        <f t="shared" si="60"/>
        <v>0</v>
      </c>
      <c r="BL98" s="307">
        <f t="shared" si="44"/>
        <v>0</v>
      </c>
      <c r="BM98" s="307">
        <f t="shared" si="45"/>
        <v>0</v>
      </c>
      <c r="BN98" s="307">
        <f>SUM('Heures Pointage'!$XD$8:$XE$8)</f>
        <v>0</v>
      </c>
      <c r="BO98" s="307">
        <f>SUM('Heures et Indemnites'!$XD$8:$XE$8)</f>
        <v>0</v>
      </c>
      <c r="BP98" s="308">
        <f t="shared" si="46"/>
        <v>0</v>
      </c>
      <c r="BQ98" s="308">
        <f>'Heures Pointage'!$YB$8</f>
        <v>0</v>
      </c>
      <c r="BR98" s="309">
        <f t="shared" ref="BR98" si="87">$BH$1078</f>
        <v>0</v>
      </c>
      <c r="BS98" s="150">
        <f>Prenoms!$C$26</f>
        <v>0</v>
      </c>
      <c r="BT98" s="153"/>
      <c r="BU98" s="323">
        <f>SUM('Heures et Indemnites'!$XD$8:$XE$8)</f>
        <v>0</v>
      </c>
      <c r="BV98" s="236">
        <f>SUM('Heures et Indemnites'!$XD$6:$XE$8)</f>
        <v>0</v>
      </c>
      <c r="BW98" s="323"/>
      <c r="BX98" s="236"/>
      <c r="BY98" s="319"/>
      <c r="BZ98" s="319"/>
      <c r="CA98" s="319"/>
      <c r="CB98" s="319"/>
      <c r="CC98" s="319"/>
      <c r="CD98" s="319"/>
      <c r="CE98" s="319"/>
      <c r="CF98" s="319"/>
      <c r="CG98" s="319"/>
      <c r="CH98" s="319"/>
      <c r="CI98" s="319"/>
      <c r="CJ98" s="319"/>
      <c r="CK98" s="319"/>
      <c r="CL98" s="319"/>
      <c r="CM98" s="319"/>
      <c r="CN98" s="319"/>
      <c r="CO98" s="319"/>
      <c r="CP98" s="319"/>
      <c r="CQ98" s="319"/>
      <c r="CR98" s="319"/>
      <c r="CS98" s="319"/>
      <c r="CT98" s="319"/>
      <c r="CU98" s="319"/>
      <c r="CV98" s="319"/>
      <c r="CW98" s="319"/>
      <c r="CX98" s="319"/>
      <c r="CY98" s="319"/>
      <c r="CZ98" s="319"/>
      <c r="DA98" s="319"/>
      <c r="DB98" s="319"/>
      <c r="DC98" s="319"/>
      <c r="DD98" s="319"/>
      <c r="DE98" s="319"/>
      <c r="DF98" s="319"/>
      <c r="DG98" s="319"/>
      <c r="DH98" s="319"/>
      <c r="DI98" s="319"/>
      <c r="DJ98" s="319"/>
      <c r="DK98" s="319"/>
      <c r="DL98" s="319"/>
      <c r="DM98" s="319"/>
      <c r="DN98" s="319"/>
      <c r="DO98" s="319"/>
      <c r="DP98" s="319"/>
      <c r="DQ98" s="319"/>
      <c r="DR98" s="319"/>
      <c r="DS98" s="319"/>
      <c r="DT98" s="319"/>
      <c r="DU98" s="319"/>
      <c r="DV98" s="319"/>
      <c r="DW98" s="319"/>
      <c r="DX98" s="319"/>
      <c r="DY98" s="319"/>
      <c r="DZ98" s="319"/>
      <c r="EA98" s="319"/>
      <c r="EB98" s="319"/>
      <c r="EC98" s="319"/>
      <c r="ED98" s="319"/>
      <c r="EE98" s="319"/>
      <c r="EF98" s="319"/>
      <c r="EG98" s="319"/>
      <c r="EH98" s="319"/>
      <c r="EI98" s="319"/>
      <c r="EJ98" s="319"/>
      <c r="EK98" s="319"/>
      <c r="EL98" s="319"/>
      <c r="EM98" s="319"/>
      <c r="EN98" s="319"/>
      <c r="EO98" s="319"/>
      <c r="EP98" s="319"/>
      <c r="EQ98" s="319"/>
      <c r="ER98" s="319"/>
      <c r="ES98" s="319"/>
      <c r="ET98" s="319"/>
      <c r="EU98" s="319"/>
      <c r="EV98" s="319"/>
      <c r="EW98" s="319"/>
      <c r="EX98" s="319"/>
      <c r="EY98" s="319"/>
      <c r="EZ98" s="319"/>
      <c r="FA98" s="319"/>
      <c r="FB98" s="319"/>
      <c r="FC98" s="319"/>
      <c r="FD98" s="319"/>
      <c r="FE98" s="319"/>
      <c r="FF98" s="319"/>
      <c r="FG98" s="319"/>
      <c r="FH98" s="319"/>
      <c r="FI98" s="319"/>
      <c r="FJ98" s="319"/>
      <c r="FK98" s="319"/>
      <c r="FL98" s="319"/>
      <c r="FM98" s="319"/>
      <c r="FN98" s="319"/>
      <c r="FO98" s="319"/>
      <c r="FP98" s="319"/>
      <c r="FQ98" s="319"/>
      <c r="FR98" s="319"/>
      <c r="FS98" s="319"/>
      <c r="FT98" s="319"/>
      <c r="FU98" s="319"/>
      <c r="FV98" s="319"/>
      <c r="FW98" s="319"/>
      <c r="FX98" s="319"/>
      <c r="FY98" s="319"/>
      <c r="FZ98" s="319"/>
      <c r="GA98" s="319"/>
      <c r="GB98" s="319"/>
      <c r="GC98" s="319"/>
      <c r="GD98" s="319"/>
      <c r="GE98" s="319"/>
      <c r="GF98" s="319"/>
      <c r="GG98" s="319"/>
      <c r="GH98" s="319"/>
      <c r="GI98" s="319"/>
      <c r="GJ98" s="319"/>
      <c r="GK98" s="319"/>
      <c r="GL98" s="319"/>
      <c r="GM98" s="319"/>
      <c r="GN98" s="319"/>
      <c r="GO98" s="319"/>
      <c r="GP98" s="319"/>
      <c r="GQ98" s="319"/>
      <c r="GR98" s="319"/>
      <c r="GS98" s="319"/>
      <c r="GT98" s="319"/>
      <c r="GU98" s="319"/>
      <c r="GV98" s="319"/>
      <c r="GW98" s="319"/>
      <c r="GX98" s="319"/>
      <c r="GY98" s="319"/>
      <c r="GZ98" s="319"/>
      <c r="HA98" s="319"/>
      <c r="HB98" s="319"/>
      <c r="HC98" s="319"/>
      <c r="HD98" s="319"/>
      <c r="HE98" s="319"/>
      <c r="HF98" s="319"/>
      <c r="HG98" s="319"/>
      <c r="HH98" s="319"/>
      <c r="HI98" s="319"/>
      <c r="HJ98" s="319"/>
      <c r="HK98" s="319"/>
      <c r="HL98" s="319"/>
      <c r="HM98" s="319"/>
      <c r="HN98" s="319"/>
      <c r="HO98" s="319"/>
      <c r="HP98" s="319"/>
      <c r="HQ98" s="319"/>
      <c r="HR98" s="319"/>
      <c r="HS98" s="319"/>
      <c r="HT98" s="319"/>
      <c r="HU98" s="319"/>
      <c r="HV98" s="319"/>
      <c r="HW98" s="319"/>
      <c r="HX98" s="319"/>
      <c r="HY98" s="319"/>
      <c r="HZ98" s="319"/>
      <c r="IA98" s="319"/>
      <c r="IB98" s="319"/>
      <c r="IC98" s="319"/>
      <c r="ID98" s="319"/>
      <c r="IE98" s="319"/>
      <c r="IF98" s="319"/>
      <c r="IG98" s="319"/>
      <c r="IH98" s="319"/>
      <c r="II98" s="319"/>
      <c r="IJ98" s="319"/>
      <c r="IK98" s="319"/>
      <c r="IL98" s="319"/>
      <c r="IM98" s="319"/>
      <c r="IN98" s="319"/>
      <c r="IO98" s="319"/>
      <c r="IP98" s="319"/>
      <c r="IQ98" s="319"/>
      <c r="IR98" s="319"/>
      <c r="IS98" s="319"/>
      <c r="IT98" s="319"/>
      <c r="IU98" s="319"/>
      <c r="IV98" s="319"/>
      <c r="IW98" s="319"/>
      <c r="IX98" s="319"/>
      <c r="IY98" s="319"/>
      <c r="IZ98" s="319"/>
      <c r="JA98" s="319"/>
      <c r="JB98" s="319"/>
      <c r="JC98" s="319"/>
      <c r="JD98" s="319"/>
      <c r="JE98" s="319"/>
      <c r="JF98" s="319"/>
      <c r="JG98" s="319"/>
      <c r="JH98" s="319"/>
      <c r="JI98" s="319"/>
      <c r="JJ98" s="319"/>
      <c r="JK98" s="319"/>
      <c r="JL98" s="319"/>
      <c r="JM98" s="319"/>
      <c r="JN98" s="319"/>
      <c r="JO98" s="319"/>
      <c r="JP98" s="319"/>
      <c r="JQ98" s="319"/>
      <c r="JR98" s="319"/>
      <c r="JS98" s="319"/>
      <c r="JT98" s="319"/>
      <c r="JU98" s="319"/>
      <c r="JV98" s="319"/>
      <c r="JW98" s="319"/>
      <c r="JX98" s="319"/>
      <c r="JY98" s="319"/>
      <c r="JZ98" s="319"/>
      <c r="KA98" s="319"/>
      <c r="KB98" s="319"/>
      <c r="KC98" s="319"/>
      <c r="KD98" s="319"/>
      <c r="KE98" s="319"/>
      <c r="KF98" s="319"/>
      <c r="KG98" s="319"/>
      <c r="KH98" s="319"/>
      <c r="KI98" s="319"/>
      <c r="KJ98" s="319"/>
      <c r="KK98" s="319"/>
      <c r="KL98" s="319"/>
      <c r="KM98" s="319"/>
      <c r="KN98" s="319"/>
      <c r="KO98" s="319"/>
      <c r="KP98" s="319"/>
      <c r="KQ98" s="319"/>
      <c r="KR98" s="319"/>
      <c r="KS98" s="319"/>
      <c r="KT98" s="319"/>
      <c r="KU98" s="319"/>
      <c r="KV98" s="319"/>
      <c r="KW98" s="319"/>
      <c r="KX98" s="319"/>
      <c r="KY98" s="319"/>
      <c r="KZ98" s="319"/>
      <c r="LA98" s="319"/>
      <c r="LB98" s="319"/>
      <c r="LC98" s="319"/>
      <c r="LD98" s="319"/>
      <c r="LE98" s="319"/>
      <c r="LF98" s="319"/>
      <c r="LG98" s="319"/>
      <c r="LH98" s="319"/>
      <c r="LI98" s="319"/>
      <c r="LJ98" s="319"/>
      <c r="LK98" s="319"/>
      <c r="LL98" s="319"/>
      <c r="LM98" s="319"/>
      <c r="LN98" s="319"/>
      <c r="LO98" s="319"/>
      <c r="LP98" s="319"/>
      <c r="LQ98" s="319"/>
      <c r="LR98" s="319"/>
      <c r="LS98" s="319"/>
      <c r="LT98" s="319"/>
      <c r="LU98" s="319"/>
      <c r="LV98" s="319"/>
      <c r="LW98" s="319"/>
      <c r="LX98" s="319"/>
      <c r="LY98" s="319"/>
      <c r="LZ98" s="319"/>
      <c r="MA98" s="319"/>
      <c r="MB98" s="319"/>
      <c r="MC98" s="319"/>
      <c r="MD98" s="319"/>
      <c r="ME98" s="319"/>
      <c r="MF98" s="319"/>
      <c r="MG98" s="319"/>
      <c r="MH98" s="319"/>
      <c r="MI98" s="319"/>
      <c r="MJ98" s="319"/>
      <c r="MK98" s="319"/>
      <c r="ML98" s="319"/>
      <c r="MM98" s="319"/>
      <c r="MN98" s="319"/>
      <c r="MO98" s="319"/>
      <c r="MP98" s="319"/>
      <c r="MQ98" s="319"/>
      <c r="MS98" s="241"/>
      <c r="MT98" s="362">
        <f t="shared" si="62"/>
        <v>0</v>
      </c>
      <c r="MU98" s="363">
        <f t="shared" si="79"/>
        <v>0</v>
      </c>
      <c r="MV98" s="363">
        <f t="shared" si="49"/>
        <v>0</v>
      </c>
      <c r="MW98" s="363"/>
      <c r="MX98" s="363">
        <f t="shared" si="50"/>
        <v>0</v>
      </c>
      <c r="MY98" s="363"/>
      <c r="MZ98" s="363">
        <f t="shared" si="51"/>
        <v>0</v>
      </c>
      <c r="NA98" s="363"/>
      <c r="NB98" s="363">
        <f t="shared" si="52"/>
        <v>0</v>
      </c>
      <c r="NC98" s="363"/>
      <c r="ND98" s="363">
        <f t="shared" si="53"/>
        <v>0</v>
      </c>
      <c r="NE98" s="363"/>
      <c r="NF98" s="363">
        <f t="shared" si="54"/>
        <v>0</v>
      </c>
      <c r="NG98" s="363"/>
      <c r="NH98" s="363">
        <f t="shared" si="55"/>
        <v>0</v>
      </c>
      <c r="NI98" s="363"/>
      <c r="NJ98" s="363">
        <f t="shared" si="56"/>
        <v>0</v>
      </c>
      <c r="NK98" s="363"/>
      <c r="NL98" s="363">
        <f t="shared" si="63"/>
        <v>0</v>
      </c>
      <c r="NM98" s="364"/>
      <c r="NN98" s="370"/>
      <c r="NR98" s="318">
        <f t="shared" si="57"/>
        <v>0</v>
      </c>
      <c r="NS98" s="318">
        <f t="shared" si="58"/>
        <v>0</v>
      </c>
      <c r="NT98" s="318">
        <f t="shared" si="59"/>
        <v>0</v>
      </c>
    </row>
    <row r="99" spans="1:384" s="318" customFormat="1" ht="10.199999999999999" customHeight="1" x14ac:dyDescent="0.3">
      <c r="A99" s="25"/>
      <c r="B99" s="389"/>
      <c r="C99" s="424"/>
      <c r="D99" s="15"/>
      <c r="E99" s="106"/>
      <c r="F99" s="106"/>
      <c r="G99" s="106"/>
      <c r="H99" s="399"/>
      <c r="I99" s="394">
        <f>Prenoms!$B$27</f>
        <v>0</v>
      </c>
      <c r="J99" s="395"/>
      <c r="K99" s="395"/>
      <c r="L99" s="395"/>
      <c r="M99" s="395"/>
      <c r="N99" s="81" t="str">
        <f>IF(NL99&lt;&gt;0,"",IF(Conges!H61=0,"",Conges!H61))</f>
        <v/>
      </c>
      <c r="O99" s="82"/>
      <c r="P99" s="83"/>
      <c r="Q99" s="83"/>
      <c r="R99" s="83"/>
      <c r="S99" s="83"/>
      <c r="T99" s="83"/>
      <c r="U99" s="83"/>
      <c r="V99" s="84"/>
      <c r="W99" s="82"/>
      <c r="X99" s="83"/>
      <c r="Y99" s="83"/>
      <c r="Z99" s="83"/>
      <c r="AA99" s="83"/>
      <c r="AB99" s="83"/>
      <c r="AC99" s="83"/>
      <c r="AD99" s="84"/>
      <c r="AE99" s="82"/>
      <c r="AF99" s="83"/>
      <c r="AG99" s="83"/>
      <c r="AH99" s="83"/>
      <c r="AI99" s="83"/>
      <c r="AJ99" s="84"/>
      <c r="AK99" s="82"/>
      <c r="AL99" s="83"/>
      <c r="AM99" s="83"/>
      <c r="AN99" s="83"/>
      <c r="AO99" s="83"/>
      <c r="AP99" s="83"/>
      <c r="AQ99" s="83"/>
      <c r="AR99" s="83"/>
      <c r="AS99" s="83"/>
      <c r="AT99" s="84"/>
      <c r="AU99" s="82"/>
      <c r="AV99" s="83"/>
      <c r="AW99" s="83"/>
      <c r="AX99" s="83"/>
      <c r="AY99" s="83"/>
      <c r="AZ99" s="83"/>
      <c r="BA99" s="83"/>
      <c r="BB99" s="84"/>
      <c r="BC99" s="85">
        <f>IF(NL99&lt;&gt;0,(IF(Conges!H$61=0,0,3)),0)</f>
        <v>0</v>
      </c>
      <c r="BD99" s="417"/>
      <c r="BE99" s="390">
        <f>IF(OR(Conges!H$61="A",Conges!H$61="V"),Prenoms!L$27,NL99)</f>
        <v>0</v>
      </c>
      <c r="BF99" s="391"/>
      <c r="BG99" s="286"/>
      <c r="BH99" s="287">
        <f t="shared" si="42"/>
        <v>0</v>
      </c>
      <c r="BI99" s="288" t="str">
        <f t="shared" si="43"/>
        <v/>
      </c>
      <c r="BJ99" s="300">
        <v>0</v>
      </c>
      <c r="BK99" s="301">
        <f t="shared" si="60"/>
        <v>0</v>
      </c>
      <c r="BL99" s="302">
        <f t="shared" si="44"/>
        <v>0</v>
      </c>
      <c r="BM99" s="302">
        <f t="shared" si="45"/>
        <v>0</v>
      </c>
      <c r="BN99" s="302">
        <f>SUM('Heures Pointage'!$YD$8:$YE$8)</f>
        <v>0</v>
      </c>
      <c r="BO99" s="302">
        <f>SUM('Heures et Indemnites'!$YD$8:$YE$8)</f>
        <v>0</v>
      </c>
      <c r="BP99" s="303">
        <f t="shared" si="46"/>
        <v>0</v>
      </c>
      <c r="BQ99" s="303">
        <f>'Heures Pointage'!$ZB$8</f>
        <v>0</v>
      </c>
      <c r="BR99" s="304">
        <f t="shared" ref="BR99" si="88">$BH$1079</f>
        <v>0</v>
      </c>
      <c r="BS99" s="149">
        <f>Prenoms!$C$27</f>
        <v>0</v>
      </c>
      <c r="BT99" s="180"/>
      <c r="BU99" s="324">
        <f>SUM('Heures et Indemnites'!$YD$8:$YE$8)</f>
        <v>0</v>
      </c>
      <c r="BV99" s="235">
        <f>SUM('Heures et Indemnites'!$YD$6:$YE$8)</f>
        <v>0</v>
      </c>
      <c r="BW99" s="324"/>
      <c r="BX99" s="235"/>
      <c r="BY99" s="319"/>
      <c r="BZ99" s="319"/>
      <c r="CA99" s="319"/>
      <c r="CB99" s="319"/>
      <c r="CC99" s="319"/>
      <c r="CD99" s="319"/>
      <c r="CE99" s="319"/>
      <c r="CF99" s="319"/>
      <c r="CG99" s="319"/>
      <c r="CH99" s="319"/>
      <c r="CI99" s="319"/>
      <c r="CJ99" s="319"/>
      <c r="CK99" s="319"/>
      <c r="CL99" s="319"/>
      <c r="CM99" s="319"/>
      <c r="CN99" s="319"/>
      <c r="CO99" s="319"/>
      <c r="CP99" s="319"/>
      <c r="CQ99" s="319"/>
      <c r="CR99" s="319"/>
      <c r="CS99" s="319"/>
      <c r="CT99" s="319"/>
      <c r="CU99" s="319"/>
      <c r="CV99" s="319"/>
      <c r="CW99" s="319"/>
      <c r="CX99" s="319"/>
      <c r="CY99" s="319"/>
      <c r="CZ99" s="319"/>
      <c r="DA99" s="319"/>
      <c r="DB99" s="319"/>
      <c r="DC99" s="319"/>
      <c r="DD99" s="319"/>
      <c r="DE99" s="319"/>
      <c r="DF99" s="319"/>
      <c r="DG99" s="319"/>
      <c r="DH99" s="319"/>
      <c r="DI99" s="319"/>
      <c r="DJ99" s="319"/>
      <c r="DK99" s="319"/>
      <c r="DL99" s="319"/>
      <c r="DM99" s="319"/>
      <c r="DN99" s="319"/>
      <c r="DO99" s="319"/>
      <c r="DP99" s="319"/>
      <c r="DQ99" s="319"/>
      <c r="DR99" s="319"/>
      <c r="DS99" s="319"/>
      <c r="DT99" s="319"/>
      <c r="DU99" s="319"/>
      <c r="DV99" s="319"/>
      <c r="DW99" s="319"/>
      <c r="DX99" s="319"/>
      <c r="DY99" s="319"/>
      <c r="DZ99" s="319"/>
      <c r="EA99" s="319"/>
      <c r="EB99" s="319"/>
      <c r="EC99" s="319"/>
      <c r="ED99" s="319"/>
      <c r="EE99" s="319"/>
      <c r="EF99" s="319"/>
      <c r="EG99" s="319"/>
      <c r="EH99" s="319"/>
      <c r="EI99" s="319"/>
      <c r="EJ99" s="319"/>
      <c r="EK99" s="319"/>
      <c r="EL99" s="319"/>
      <c r="EM99" s="319"/>
      <c r="EN99" s="319"/>
      <c r="EO99" s="319"/>
      <c r="EP99" s="319"/>
      <c r="EQ99" s="319"/>
      <c r="ER99" s="319"/>
      <c r="ES99" s="319"/>
      <c r="ET99" s="319"/>
      <c r="EU99" s="319"/>
      <c r="EV99" s="319"/>
      <c r="EW99" s="319"/>
      <c r="EX99" s="319"/>
      <c r="EY99" s="319"/>
      <c r="EZ99" s="319"/>
      <c r="FA99" s="319"/>
      <c r="FB99" s="319"/>
      <c r="FC99" s="319"/>
      <c r="FD99" s="319"/>
      <c r="FE99" s="319"/>
      <c r="FF99" s="319"/>
      <c r="FG99" s="319"/>
      <c r="FH99" s="319"/>
      <c r="FI99" s="319"/>
      <c r="FJ99" s="319"/>
      <c r="FK99" s="319"/>
      <c r="FL99" s="319"/>
      <c r="FM99" s="319"/>
      <c r="FN99" s="319"/>
      <c r="FO99" s="319"/>
      <c r="FP99" s="319"/>
      <c r="FQ99" s="319"/>
      <c r="FR99" s="319"/>
      <c r="FS99" s="319"/>
      <c r="FT99" s="319"/>
      <c r="FU99" s="319"/>
      <c r="FV99" s="319"/>
      <c r="FW99" s="319"/>
      <c r="FX99" s="319"/>
      <c r="FY99" s="319"/>
      <c r="FZ99" s="319"/>
      <c r="GA99" s="319"/>
      <c r="GB99" s="319"/>
      <c r="GC99" s="319"/>
      <c r="GD99" s="319"/>
      <c r="GE99" s="319"/>
      <c r="GF99" s="319"/>
      <c r="GG99" s="319"/>
      <c r="GH99" s="319"/>
      <c r="GI99" s="319"/>
      <c r="GJ99" s="319"/>
      <c r="GK99" s="319"/>
      <c r="GL99" s="319"/>
      <c r="GM99" s="319"/>
      <c r="GN99" s="319"/>
      <c r="GO99" s="319"/>
      <c r="GP99" s="319"/>
      <c r="GQ99" s="319"/>
      <c r="GR99" s="319"/>
      <c r="GS99" s="319"/>
      <c r="GT99" s="319"/>
      <c r="GU99" s="319"/>
      <c r="GV99" s="319"/>
      <c r="GW99" s="319"/>
      <c r="GX99" s="319"/>
      <c r="GY99" s="319"/>
      <c r="GZ99" s="319"/>
      <c r="HA99" s="319"/>
      <c r="HB99" s="319"/>
      <c r="HC99" s="319"/>
      <c r="HD99" s="319"/>
      <c r="HE99" s="319"/>
      <c r="HF99" s="319"/>
      <c r="HG99" s="319"/>
      <c r="HH99" s="319"/>
      <c r="HI99" s="319"/>
      <c r="HJ99" s="319"/>
      <c r="HK99" s="319"/>
      <c r="HL99" s="319"/>
      <c r="HM99" s="319"/>
      <c r="HN99" s="319"/>
      <c r="HO99" s="319"/>
      <c r="HP99" s="319"/>
      <c r="HQ99" s="319"/>
      <c r="HR99" s="319"/>
      <c r="HS99" s="319"/>
      <c r="HT99" s="319"/>
      <c r="HU99" s="319"/>
      <c r="HV99" s="319"/>
      <c r="HW99" s="319"/>
      <c r="HX99" s="319"/>
      <c r="HY99" s="319"/>
      <c r="HZ99" s="319"/>
      <c r="IA99" s="319"/>
      <c r="IB99" s="319"/>
      <c r="IC99" s="319"/>
      <c r="ID99" s="319"/>
      <c r="IE99" s="319"/>
      <c r="IF99" s="319"/>
      <c r="IG99" s="319"/>
      <c r="IH99" s="319"/>
      <c r="II99" s="319"/>
      <c r="IJ99" s="319"/>
      <c r="IK99" s="319"/>
      <c r="IL99" s="319"/>
      <c r="IM99" s="319"/>
      <c r="IN99" s="319"/>
      <c r="IO99" s="319"/>
      <c r="IP99" s="319"/>
      <c r="IQ99" s="319"/>
      <c r="IR99" s="319"/>
      <c r="IS99" s="319"/>
      <c r="IT99" s="319"/>
      <c r="IU99" s="319"/>
      <c r="IV99" s="319"/>
      <c r="IW99" s="319"/>
      <c r="IX99" s="319"/>
      <c r="IY99" s="319"/>
      <c r="IZ99" s="319"/>
      <c r="JA99" s="319"/>
      <c r="JB99" s="319"/>
      <c r="JC99" s="319"/>
      <c r="JD99" s="319"/>
      <c r="JE99" s="319"/>
      <c r="JF99" s="319"/>
      <c r="JG99" s="319"/>
      <c r="JH99" s="319"/>
      <c r="JI99" s="319"/>
      <c r="JJ99" s="319"/>
      <c r="JK99" s="319"/>
      <c r="JL99" s="319"/>
      <c r="JM99" s="319"/>
      <c r="JN99" s="319"/>
      <c r="JO99" s="319"/>
      <c r="JP99" s="319"/>
      <c r="JQ99" s="319"/>
      <c r="JR99" s="319"/>
      <c r="JS99" s="319"/>
      <c r="JT99" s="319"/>
      <c r="JU99" s="319"/>
      <c r="JV99" s="319"/>
      <c r="JW99" s="319"/>
      <c r="JX99" s="319"/>
      <c r="JY99" s="319"/>
      <c r="JZ99" s="319"/>
      <c r="KA99" s="319"/>
      <c r="KB99" s="319"/>
      <c r="KC99" s="319"/>
      <c r="KD99" s="319"/>
      <c r="KE99" s="319"/>
      <c r="KF99" s="319"/>
      <c r="KG99" s="319"/>
      <c r="KH99" s="319"/>
      <c r="KI99" s="319"/>
      <c r="KJ99" s="319"/>
      <c r="KK99" s="319"/>
      <c r="KL99" s="319"/>
      <c r="KM99" s="319"/>
      <c r="KN99" s="319"/>
      <c r="KO99" s="319"/>
      <c r="KP99" s="319"/>
      <c r="KQ99" s="319"/>
      <c r="KR99" s="319"/>
      <c r="KS99" s="319"/>
      <c r="KT99" s="319"/>
      <c r="KU99" s="319"/>
      <c r="KV99" s="319"/>
      <c r="KW99" s="319"/>
      <c r="KX99" s="319"/>
      <c r="KY99" s="319"/>
      <c r="KZ99" s="319"/>
      <c r="LA99" s="319"/>
      <c r="LB99" s="319"/>
      <c r="LC99" s="319"/>
      <c r="LD99" s="319"/>
      <c r="LE99" s="319"/>
      <c r="LF99" s="319"/>
      <c r="LG99" s="319"/>
      <c r="LH99" s="319"/>
      <c r="LI99" s="319"/>
      <c r="LJ99" s="319"/>
      <c r="LK99" s="319"/>
      <c r="LL99" s="319"/>
      <c r="LM99" s="319"/>
      <c r="LN99" s="319"/>
      <c r="LO99" s="319"/>
      <c r="LP99" s="319"/>
      <c r="LQ99" s="319"/>
      <c r="LR99" s="319"/>
      <c r="LS99" s="319"/>
      <c r="LT99" s="319"/>
      <c r="LU99" s="319"/>
      <c r="LV99" s="319"/>
      <c r="LW99" s="319"/>
      <c r="LX99" s="319"/>
      <c r="LY99" s="319"/>
      <c r="LZ99" s="319"/>
      <c r="MA99" s="319"/>
      <c r="MB99" s="319"/>
      <c r="MC99" s="319"/>
      <c r="MD99" s="319"/>
      <c r="ME99" s="319"/>
      <c r="MF99" s="319"/>
      <c r="MG99" s="319"/>
      <c r="MH99" s="319"/>
      <c r="MI99" s="319"/>
      <c r="MJ99" s="319"/>
      <c r="MK99" s="319"/>
      <c r="ML99" s="319"/>
      <c r="MM99" s="319"/>
      <c r="MN99" s="319"/>
      <c r="MO99" s="319"/>
      <c r="MP99" s="319"/>
      <c r="MQ99" s="319"/>
      <c r="MS99" s="241"/>
      <c r="MT99" s="373">
        <f t="shared" si="62"/>
        <v>0</v>
      </c>
      <c r="MU99" s="365">
        <f t="shared" si="79"/>
        <v>0</v>
      </c>
      <c r="MV99" s="365">
        <f t="shared" si="49"/>
        <v>0</v>
      </c>
      <c r="MW99" s="365"/>
      <c r="MX99" s="365">
        <f t="shared" si="50"/>
        <v>0</v>
      </c>
      <c r="MY99" s="365"/>
      <c r="MZ99" s="365">
        <f t="shared" si="51"/>
        <v>0</v>
      </c>
      <c r="NA99" s="365"/>
      <c r="NB99" s="365">
        <f t="shared" si="52"/>
        <v>0</v>
      </c>
      <c r="NC99" s="365"/>
      <c r="ND99" s="365">
        <f t="shared" si="53"/>
        <v>0</v>
      </c>
      <c r="NE99" s="365"/>
      <c r="NF99" s="365">
        <f t="shared" si="54"/>
        <v>0</v>
      </c>
      <c r="NG99" s="365"/>
      <c r="NH99" s="365">
        <f t="shared" si="55"/>
        <v>0</v>
      </c>
      <c r="NI99" s="365"/>
      <c r="NJ99" s="365">
        <f t="shared" si="56"/>
        <v>0</v>
      </c>
      <c r="NK99" s="365"/>
      <c r="NL99" s="365">
        <f t="shared" si="63"/>
        <v>0</v>
      </c>
      <c r="NM99" s="366"/>
      <c r="NN99" s="370"/>
      <c r="NR99" s="318">
        <f t="shared" si="57"/>
        <v>0</v>
      </c>
      <c r="NS99" s="318">
        <f t="shared" si="58"/>
        <v>0</v>
      </c>
      <c r="NT99" s="318">
        <f t="shared" si="59"/>
        <v>0</v>
      </c>
    </row>
    <row r="100" spans="1:384" s="318" customFormat="1" ht="10.199999999999999" customHeight="1" x14ac:dyDescent="0.3">
      <c r="A100" s="25"/>
      <c r="B100" s="389"/>
      <c r="C100" s="424"/>
      <c r="D100" s="15"/>
      <c r="E100" s="106"/>
      <c r="F100" s="106"/>
      <c r="G100" s="106"/>
      <c r="H100" s="399"/>
      <c r="I100" s="381">
        <f>Prenoms!$B$28</f>
        <v>0</v>
      </c>
      <c r="J100" s="382"/>
      <c r="K100" s="382"/>
      <c r="L100" s="382"/>
      <c r="M100" s="382"/>
      <c r="N100" s="68" t="str">
        <f>IF(NL100&lt;&gt;0,"",IF(Conges!H62=0,"",Conges!H62))</f>
        <v/>
      </c>
      <c r="O100" s="69"/>
      <c r="P100" s="70"/>
      <c r="Q100" s="70"/>
      <c r="R100" s="70"/>
      <c r="S100" s="70"/>
      <c r="T100" s="70"/>
      <c r="U100" s="70"/>
      <c r="V100" s="71"/>
      <c r="W100" s="69"/>
      <c r="X100" s="70"/>
      <c r="Y100" s="70"/>
      <c r="Z100" s="70"/>
      <c r="AA100" s="70"/>
      <c r="AB100" s="70"/>
      <c r="AC100" s="70"/>
      <c r="AD100" s="71"/>
      <c r="AE100" s="69"/>
      <c r="AF100" s="70"/>
      <c r="AG100" s="70"/>
      <c r="AH100" s="70"/>
      <c r="AI100" s="70"/>
      <c r="AJ100" s="71"/>
      <c r="AK100" s="69"/>
      <c r="AL100" s="70"/>
      <c r="AM100" s="70"/>
      <c r="AN100" s="70"/>
      <c r="AO100" s="70"/>
      <c r="AP100" s="70"/>
      <c r="AQ100" s="70"/>
      <c r="AR100" s="70"/>
      <c r="AS100" s="70"/>
      <c r="AT100" s="71"/>
      <c r="AU100" s="69"/>
      <c r="AV100" s="70"/>
      <c r="AW100" s="70"/>
      <c r="AX100" s="70"/>
      <c r="AY100" s="70"/>
      <c r="AZ100" s="70"/>
      <c r="BA100" s="70"/>
      <c r="BB100" s="71"/>
      <c r="BC100" s="72">
        <f>IF(NL100&lt;&gt;0,(IF(Conges!H$62=0,0,3)),0)</f>
        <v>0</v>
      </c>
      <c r="BD100" s="417"/>
      <c r="BE100" s="392">
        <f>IF(OR(Conges!H$62="A",Conges!H$62="V"),Prenoms!L$28,NL100)</f>
        <v>0</v>
      </c>
      <c r="BF100" s="393"/>
      <c r="BG100" s="289"/>
      <c r="BH100" s="290">
        <f t="shared" si="42"/>
        <v>0</v>
      </c>
      <c r="BI100" s="291" t="str">
        <f t="shared" si="43"/>
        <v/>
      </c>
      <c r="BJ100" s="305">
        <v>0</v>
      </c>
      <c r="BK100" s="306">
        <f t="shared" si="60"/>
        <v>0</v>
      </c>
      <c r="BL100" s="307">
        <f t="shared" si="44"/>
        <v>0</v>
      </c>
      <c r="BM100" s="307">
        <f t="shared" si="45"/>
        <v>0</v>
      </c>
      <c r="BN100" s="307">
        <f>SUM('Heures Pointage'!$ZD$8:$ZE$8)</f>
        <v>0</v>
      </c>
      <c r="BO100" s="307">
        <f>SUM('Heures et Indemnites'!$ZD$8:$ZE$8)</f>
        <v>0</v>
      </c>
      <c r="BP100" s="308">
        <f t="shared" si="46"/>
        <v>0</v>
      </c>
      <c r="BQ100" s="308">
        <f>'Heures Pointage'!$AAB$8</f>
        <v>0</v>
      </c>
      <c r="BR100" s="309">
        <f t="shared" ref="BR100" si="89">$BH$1080</f>
        <v>0</v>
      </c>
      <c r="BS100" s="150">
        <f>Prenoms!$C$28</f>
        <v>0</v>
      </c>
      <c r="BT100" s="153"/>
      <c r="BU100" s="323">
        <f>SUM('Heures et Indemnites'!$ZD$8:$ZE$8)</f>
        <v>0</v>
      </c>
      <c r="BV100" s="236">
        <f>SUM('Heures et Indemnites'!$ZD$6:$ZE$8)</f>
        <v>0</v>
      </c>
      <c r="BW100" s="323"/>
      <c r="BX100" s="236"/>
      <c r="BY100" s="319"/>
      <c r="BZ100" s="319"/>
      <c r="CA100" s="319"/>
      <c r="CB100" s="319"/>
      <c r="CC100" s="319"/>
      <c r="CD100" s="319"/>
      <c r="CE100" s="319"/>
      <c r="CF100" s="319"/>
      <c r="CG100" s="319"/>
      <c r="CH100" s="319"/>
      <c r="CI100" s="319"/>
      <c r="CJ100" s="319"/>
      <c r="CK100" s="319"/>
      <c r="CL100" s="319"/>
      <c r="CM100" s="319"/>
      <c r="CN100" s="319"/>
      <c r="CO100" s="319"/>
      <c r="CP100" s="319"/>
      <c r="CQ100" s="319"/>
      <c r="CR100" s="319"/>
      <c r="CS100" s="319"/>
      <c r="CT100" s="319"/>
      <c r="CU100" s="319"/>
      <c r="CV100" s="319"/>
      <c r="CW100" s="319"/>
      <c r="CX100" s="319"/>
      <c r="CY100" s="319"/>
      <c r="CZ100" s="319"/>
      <c r="DA100" s="319"/>
      <c r="DB100" s="319"/>
      <c r="DC100" s="319"/>
      <c r="DD100" s="319"/>
      <c r="DE100" s="319"/>
      <c r="DF100" s="319"/>
      <c r="DG100" s="319"/>
      <c r="DH100" s="319"/>
      <c r="DI100" s="319"/>
      <c r="DJ100" s="319"/>
      <c r="DK100" s="319"/>
      <c r="DL100" s="319"/>
      <c r="DM100" s="319"/>
      <c r="DN100" s="319"/>
      <c r="DO100" s="319"/>
      <c r="DP100" s="319"/>
      <c r="DQ100" s="319"/>
      <c r="DR100" s="319"/>
      <c r="DS100" s="319"/>
      <c r="DT100" s="319"/>
      <c r="DU100" s="319"/>
      <c r="DV100" s="319"/>
      <c r="DW100" s="319"/>
      <c r="DX100" s="319"/>
      <c r="DY100" s="319"/>
      <c r="DZ100" s="319"/>
      <c r="EA100" s="319"/>
      <c r="EB100" s="319"/>
      <c r="EC100" s="319"/>
      <c r="ED100" s="319"/>
      <c r="EE100" s="319"/>
      <c r="EF100" s="319"/>
      <c r="EG100" s="319"/>
      <c r="EH100" s="319"/>
      <c r="EI100" s="319"/>
      <c r="EJ100" s="319"/>
      <c r="EK100" s="319"/>
      <c r="EL100" s="319"/>
      <c r="EM100" s="319"/>
      <c r="EN100" s="319"/>
      <c r="EO100" s="319"/>
      <c r="EP100" s="319"/>
      <c r="EQ100" s="319"/>
      <c r="ER100" s="319"/>
      <c r="ES100" s="319"/>
      <c r="ET100" s="319"/>
      <c r="EU100" s="319"/>
      <c r="EV100" s="319"/>
      <c r="EW100" s="319"/>
      <c r="EX100" s="319"/>
      <c r="EY100" s="319"/>
      <c r="EZ100" s="319"/>
      <c r="FA100" s="319"/>
      <c r="FB100" s="319"/>
      <c r="FC100" s="319"/>
      <c r="FD100" s="319"/>
      <c r="FE100" s="319"/>
      <c r="FF100" s="319"/>
      <c r="FG100" s="319"/>
      <c r="FH100" s="319"/>
      <c r="FI100" s="319"/>
      <c r="FJ100" s="319"/>
      <c r="FK100" s="319"/>
      <c r="FL100" s="319"/>
      <c r="FM100" s="319"/>
      <c r="FN100" s="319"/>
      <c r="FO100" s="319"/>
      <c r="FP100" s="319"/>
      <c r="FQ100" s="319"/>
      <c r="FR100" s="319"/>
      <c r="FS100" s="319"/>
      <c r="FT100" s="319"/>
      <c r="FU100" s="319"/>
      <c r="FV100" s="319"/>
      <c r="FW100" s="319"/>
      <c r="FX100" s="319"/>
      <c r="FY100" s="319"/>
      <c r="FZ100" s="319"/>
      <c r="GA100" s="319"/>
      <c r="GB100" s="319"/>
      <c r="GC100" s="319"/>
      <c r="GD100" s="319"/>
      <c r="GE100" s="319"/>
      <c r="GF100" s="319"/>
      <c r="GG100" s="319"/>
      <c r="GH100" s="319"/>
      <c r="GI100" s="319"/>
      <c r="GJ100" s="319"/>
      <c r="GK100" s="319"/>
      <c r="GL100" s="319"/>
      <c r="GM100" s="319"/>
      <c r="GN100" s="319"/>
      <c r="GO100" s="319"/>
      <c r="GP100" s="319"/>
      <c r="GQ100" s="319"/>
      <c r="GR100" s="319"/>
      <c r="GS100" s="319"/>
      <c r="GT100" s="319"/>
      <c r="GU100" s="319"/>
      <c r="GV100" s="319"/>
      <c r="GW100" s="319"/>
      <c r="GX100" s="319"/>
      <c r="GY100" s="319"/>
      <c r="GZ100" s="319"/>
      <c r="HA100" s="319"/>
      <c r="HB100" s="319"/>
      <c r="HC100" s="319"/>
      <c r="HD100" s="319"/>
      <c r="HE100" s="319"/>
      <c r="HF100" s="319"/>
      <c r="HG100" s="319"/>
      <c r="HH100" s="319"/>
      <c r="HI100" s="319"/>
      <c r="HJ100" s="319"/>
      <c r="HK100" s="319"/>
      <c r="HL100" s="319"/>
      <c r="HM100" s="319"/>
      <c r="HN100" s="319"/>
      <c r="HO100" s="319"/>
      <c r="HP100" s="319"/>
      <c r="HQ100" s="319"/>
      <c r="HR100" s="319"/>
      <c r="HS100" s="319"/>
      <c r="HT100" s="319"/>
      <c r="HU100" s="319"/>
      <c r="HV100" s="319"/>
      <c r="HW100" s="319"/>
      <c r="HX100" s="319"/>
      <c r="HY100" s="319"/>
      <c r="HZ100" s="319"/>
      <c r="IA100" s="319"/>
      <c r="IB100" s="319"/>
      <c r="IC100" s="319"/>
      <c r="ID100" s="319"/>
      <c r="IE100" s="319"/>
      <c r="IF100" s="319"/>
      <c r="IG100" s="319"/>
      <c r="IH100" s="319"/>
      <c r="II100" s="319"/>
      <c r="IJ100" s="319"/>
      <c r="IK100" s="319"/>
      <c r="IL100" s="319"/>
      <c r="IM100" s="319"/>
      <c r="IN100" s="319"/>
      <c r="IO100" s="319"/>
      <c r="IP100" s="319"/>
      <c r="IQ100" s="319"/>
      <c r="IR100" s="319"/>
      <c r="IS100" s="319"/>
      <c r="IT100" s="319"/>
      <c r="IU100" s="319"/>
      <c r="IV100" s="319"/>
      <c r="IW100" s="319"/>
      <c r="IX100" s="319"/>
      <c r="IY100" s="319"/>
      <c r="IZ100" s="319"/>
      <c r="JA100" s="319"/>
      <c r="JB100" s="319"/>
      <c r="JC100" s="319"/>
      <c r="JD100" s="319"/>
      <c r="JE100" s="319"/>
      <c r="JF100" s="319"/>
      <c r="JG100" s="319"/>
      <c r="JH100" s="319"/>
      <c r="JI100" s="319"/>
      <c r="JJ100" s="319"/>
      <c r="JK100" s="319"/>
      <c r="JL100" s="319"/>
      <c r="JM100" s="319"/>
      <c r="JN100" s="319"/>
      <c r="JO100" s="319"/>
      <c r="JP100" s="319"/>
      <c r="JQ100" s="319"/>
      <c r="JR100" s="319"/>
      <c r="JS100" s="319"/>
      <c r="JT100" s="319"/>
      <c r="JU100" s="319"/>
      <c r="JV100" s="319"/>
      <c r="JW100" s="319"/>
      <c r="JX100" s="319"/>
      <c r="JY100" s="319"/>
      <c r="JZ100" s="319"/>
      <c r="KA100" s="319"/>
      <c r="KB100" s="319"/>
      <c r="KC100" s="319"/>
      <c r="KD100" s="319"/>
      <c r="KE100" s="319"/>
      <c r="KF100" s="319"/>
      <c r="KG100" s="319"/>
      <c r="KH100" s="319"/>
      <c r="KI100" s="319"/>
      <c r="KJ100" s="319"/>
      <c r="KK100" s="319"/>
      <c r="KL100" s="319"/>
      <c r="KM100" s="319"/>
      <c r="KN100" s="319"/>
      <c r="KO100" s="319"/>
      <c r="KP100" s="319"/>
      <c r="KQ100" s="319"/>
      <c r="KR100" s="319"/>
      <c r="KS100" s="319"/>
      <c r="KT100" s="319"/>
      <c r="KU100" s="319"/>
      <c r="KV100" s="319"/>
      <c r="KW100" s="319"/>
      <c r="KX100" s="319"/>
      <c r="KY100" s="319"/>
      <c r="KZ100" s="319"/>
      <c r="LA100" s="319"/>
      <c r="LB100" s="319"/>
      <c r="LC100" s="319"/>
      <c r="LD100" s="319"/>
      <c r="LE100" s="319"/>
      <c r="LF100" s="319"/>
      <c r="LG100" s="319"/>
      <c r="LH100" s="319"/>
      <c r="LI100" s="319"/>
      <c r="LJ100" s="319"/>
      <c r="LK100" s="319"/>
      <c r="LL100" s="319"/>
      <c r="LM100" s="319"/>
      <c r="LN100" s="319"/>
      <c r="LO100" s="319"/>
      <c r="LP100" s="319"/>
      <c r="LQ100" s="319"/>
      <c r="LR100" s="319"/>
      <c r="LS100" s="319"/>
      <c r="LT100" s="319"/>
      <c r="LU100" s="319"/>
      <c r="LV100" s="319"/>
      <c r="LW100" s="319"/>
      <c r="LX100" s="319"/>
      <c r="LY100" s="319"/>
      <c r="LZ100" s="319"/>
      <c r="MA100" s="319"/>
      <c r="MB100" s="319"/>
      <c r="MC100" s="319"/>
      <c r="MD100" s="319"/>
      <c r="ME100" s="319"/>
      <c r="MF100" s="319"/>
      <c r="MG100" s="319"/>
      <c r="MH100" s="319"/>
      <c r="MI100" s="319"/>
      <c r="MJ100" s="319"/>
      <c r="MK100" s="319"/>
      <c r="ML100" s="319"/>
      <c r="MM100" s="319"/>
      <c r="MN100" s="319"/>
      <c r="MO100" s="319"/>
      <c r="MP100" s="319"/>
      <c r="MQ100" s="319"/>
      <c r="MS100" s="241"/>
      <c r="MT100" s="362">
        <f t="shared" si="62"/>
        <v>0</v>
      </c>
      <c r="MU100" s="363">
        <f t="shared" si="79"/>
        <v>0</v>
      </c>
      <c r="MV100" s="363">
        <f t="shared" si="49"/>
        <v>0</v>
      </c>
      <c r="MW100" s="363"/>
      <c r="MX100" s="363">
        <f t="shared" si="50"/>
        <v>0</v>
      </c>
      <c r="MY100" s="363"/>
      <c r="MZ100" s="363">
        <f t="shared" si="51"/>
        <v>0</v>
      </c>
      <c r="NA100" s="363"/>
      <c r="NB100" s="363">
        <f t="shared" si="52"/>
        <v>0</v>
      </c>
      <c r="NC100" s="363"/>
      <c r="ND100" s="363">
        <f t="shared" si="53"/>
        <v>0</v>
      </c>
      <c r="NE100" s="363"/>
      <c r="NF100" s="363">
        <f t="shared" si="54"/>
        <v>0</v>
      </c>
      <c r="NG100" s="363"/>
      <c r="NH100" s="363">
        <f t="shared" si="55"/>
        <v>0</v>
      </c>
      <c r="NI100" s="363"/>
      <c r="NJ100" s="363">
        <f t="shared" si="56"/>
        <v>0</v>
      </c>
      <c r="NK100" s="363"/>
      <c r="NL100" s="363">
        <f t="shared" si="63"/>
        <v>0</v>
      </c>
      <c r="NM100" s="364"/>
      <c r="NN100" s="370"/>
      <c r="NR100" s="318">
        <f t="shared" si="57"/>
        <v>0</v>
      </c>
      <c r="NS100" s="318">
        <f t="shared" si="58"/>
        <v>0</v>
      </c>
      <c r="NT100" s="318">
        <f t="shared" si="59"/>
        <v>0</v>
      </c>
    </row>
    <row r="101" spans="1:384" s="318" customFormat="1" ht="10.199999999999999" customHeight="1" x14ac:dyDescent="0.3">
      <c r="A101" s="25"/>
      <c r="B101" s="389"/>
      <c r="C101" s="424"/>
      <c r="D101" s="15"/>
      <c r="E101" s="106"/>
      <c r="F101" s="106"/>
      <c r="G101" s="106"/>
      <c r="H101" s="399"/>
      <c r="I101" s="394">
        <f>Prenoms!$B$29</f>
        <v>0</v>
      </c>
      <c r="J101" s="395"/>
      <c r="K101" s="395"/>
      <c r="L101" s="395"/>
      <c r="M101" s="395"/>
      <c r="N101" s="81" t="str">
        <f>IF(NL101&lt;&gt;0,"",IF(Conges!H63=0,"",Conges!H63))</f>
        <v/>
      </c>
      <c r="O101" s="82"/>
      <c r="P101" s="83"/>
      <c r="Q101" s="83"/>
      <c r="R101" s="83"/>
      <c r="S101" s="83"/>
      <c r="T101" s="83"/>
      <c r="U101" s="83"/>
      <c r="V101" s="84"/>
      <c r="W101" s="82"/>
      <c r="X101" s="83"/>
      <c r="Y101" s="83"/>
      <c r="Z101" s="83"/>
      <c r="AA101" s="83"/>
      <c r="AB101" s="83"/>
      <c r="AC101" s="83"/>
      <c r="AD101" s="84"/>
      <c r="AE101" s="82"/>
      <c r="AF101" s="83"/>
      <c r="AG101" s="83"/>
      <c r="AH101" s="83"/>
      <c r="AI101" s="83"/>
      <c r="AJ101" s="84"/>
      <c r="AK101" s="82"/>
      <c r="AL101" s="83"/>
      <c r="AM101" s="83"/>
      <c r="AN101" s="83"/>
      <c r="AO101" s="83"/>
      <c r="AP101" s="83"/>
      <c r="AQ101" s="83"/>
      <c r="AR101" s="83"/>
      <c r="AS101" s="83"/>
      <c r="AT101" s="84"/>
      <c r="AU101" s="82"/>
      <c r="AV101" s="83"/>
      <c r="AW101" s="83"/>
      <c r="AX101" s="83"/>
      <c r="AY101" s="83"/>
      <c r="AZ101" s="83"/>
      <c r="BA101" s="83"/>
      <c r="BB101" s="84"/>
      <c r="BC101" s="85">
        <f>IF(NL101&lt;&gt;0,(IF(Conges!H$63=0,0,3)),0)</f>
        <v>0</v>
      </c>
      <c r="BD101" s="417"/>
      <c r="BE101" s="390">
        <f>IF(OR(Conges!H$63="A",Conges!H$63="V"),Prenoms!L$29,NL101)</f>
        <v>0</v>
      </c>
      <c r="BF101" s="391"/>
      <c r="BG101" s="286"/>
      <c r="BH101" s="287">
        <f t="shared" si="42"/>
        <v>0</v>
      </c>
      <c r="BI101" s="288" t="str">
        <f t="shared" si="43"/>
        <v/>
      </c>
      <c r="BJ101" s="300">
        <v>0</v>
      </c>
      <c r="BK101" s="301">
        <f t="shared" si="60"/>
        <v>0</v>
      </c>
      <c r="BL101" s="302">
        <f t="shared" si="44"/>
        <v>0</v>
      </c>
      <c r="BM101" s="302">
        <f t="shared" si="45"/>
        <v>0</v>
      </c>
      <c r="BN101" s="302">
        <f>SUM('Heures Pointage'!$AAD$8:$AAE$8)</f>
        <v>0</v>
      </c>
      <c r="BO101" s="302">
        <f>SUM('Heures et Indemnites'!$AAD$8:$AAE$8)</f>
        <v>0</v>
      </c>
      <c r="BP101" s="303">
        <f t="shared" si="46"/>
        <v>0</v>
      </c>
      <c r="BQ101" s="303">
        <f>'Heures Pointage'!$ABB$8</f>
        <v>0</v>
      </c>
      <c r="BR101" s="304">
        <f t="shared" ref="BR101" si="90">$BH$1081</f>
        <v>0</v>
      </c>
      <c r="BS101" s="149">
        <f>Prenoms!$C$29</f>
        <v>0</v>
      </c>
      <c r="BT101" s="180"/>
      <c r="BU101" s="324">
        <f>SUM('Heures et Indemnites'!$AAD$8:$AAE$8)</f>
        <v>0</v>
      </c>
      <c r="BV101" s="235">
        <f>SUM('Heures et Indemnites'!$AAD$6:$AAE$8)</f>
        <v>0</v>
      </c>
      <c r="BW101" s="324"/>
      <c r="BX101" s="235"/>
      <c r="BY101" s="319"/>
      <c r="BZ101" s="319"/>
      <c r="CA101" s="319"/>
      <c r="CB101" s="319"/>
      <c r="CC101" s="319"/>
      <c r="CD101" s="319"/>
      <c r="CE101" s="319"/>
      <c r="CF101" s="319"/>
      <c r="CG101" s="319"/>
      <c r="CH101" s="319"/>
      <c r="CI101" s="319"/>
      <c r="CJ101" s="319"/>
      <c r="CK101" s="319"/>
      <c r="CL101" s="319"/>
      <c r="CM101" s="319"/>
      <c r="CN101" s="319"/>
      <c r="CO101" s="319"/>
      <c r="CP101" s="319"/>
      <c r="CQ101" s="319"/>
      <c r="CR101" s="319"/>
      <c r="CS101" s="319"/>
      <c r="CT101" s="319"/>
      <c r="CU101" s="319"/>
      <c r="CV101" s="319"/>
      <c r="CW101" s="319"/>
      <c r="CX101" s="319"/>
      <c r="CY101" s="319"/>
      <c r="CZ101" s="319"/>
      <c r="DA101" s="319"/>
      <c r="DB101" s="319"/>
      <c r="DC101" s="319"/>
      <c r="DD101" s="319"/>
      <c r="DE101" s="319"/>
      <c r="DF101" s="319"/>
      <c r="DG101" s="319"/>
      <c r="DH101" s="319"/>
      <c r="DI101" s="319"/>
      <c r="DJ101" s="319"/>
      <c r="DK101" s="319"/>
      <c r="DL101" s="319"/>
      <c r="DM101" s="319"/>
      <c r="DN101" s="319"/>
      <c r="DO101" s="319"/>
      <c r="DP101" s="319"/>
      <c r="DQ101" s="319"/>
      <c r="DR101" s="319"/>
      <c r="DS101" s="319"/>
      <c r="DT101" s="319"/>
      <c r="DU101" s="319"/>
      <c r="DV101" s="319"/>
      <c r="DW101" s="319"/>
      <c r="DX101" s="319"/>
      <c r="DY101" s="319"/>
      <c r="DZ101" s="319"/>
      <c r="EA101" s="319"/>
      <c r="EB101" s="319"/>
      <c r="EC101" s="319"/>
      <c r="ED101" s="319"/>
      <c r="EE101" s="319"/>
      <c r="EF101" s="319"/>
      <c r="EG101" s="319"/>
      <c r="EH101" s="319"/>
      <c r="EI101" s="319"/>
      <c r="EJ101" s="319"/>
      <c r="EK101" s="319"/>
      <c r="EL101" s="319"/>
      <c r="EM101" s="319"/>
      <c r="EN101" s="319"/>
      <c r="EO101" s="319"/>
      <c r="EP101" s="319"/>
      <c r="EQ101" s="319"/>
      <c r="ER101" s="319"/>
      <c r="ES101" s="319"/>
      <c r="ET101" s="319"/>
      <c r="EU101" s="319"/>
      <c r="EV101" s="319"/>
      <c r="EW101" s="319"/>
      <c r="EX101" s="319"/>
      <c r="EY101" s="319"/>
      <c r="EZ101" s="319"/>
      <c r="FA101" s="319"/>
      <c r="FB101" s="319"/>
      <c r="FC101" s="319"/>
      <c r="FD101" s="319"/>
      <c r="FE101" s="319"/>
      <c r="FF101" s="319"/>
      <c r="FG101" s="319"/>
      <c r="FH101" s="319"/>
      <c r="FI101" s="319"/>
      <c r="FJ101" s="319"/>
      <c r="FK101" s="319"/>
      <c r="FL101" s="319"/>
      <c r="FM101" s="319"/>
      <c r="FN101" s="319"/>
      <c r="FO101" s="319"/>
      <c r="FP101" s="319"/>
      <c r="FQ101" s="319"/>
      <c r="FR101" s="319"/>
      <c r="FS101" s="319"/>
      <c r="FT101" s="319"/>
      <c r="FU101" s="319"/>
      <c r="FV101" s="319"/>
      <c r="FW101" s="319"/>
      <c r="FX101" s="319"/>
      <c r="FY101" s="319"/>
      <c r="FZ101" s="319"/>
      <c r="GA101" s="319"/>
      <c r="GB101" s="319"/>
      <c r="GC101" s="319"/>
      <c r="GD101" s="319"/>
      <c r="GE101" s="319"/>
      <c r="GF101" s="319"/>
      <c r="GG101" s="319"/>
      <c r="GH101" s="319"/>
      <c r="GI101" s="319"/>
      <c r="GJ101" s="319"/>
      <c r="GK101" s="319"/>
      <c r="GL101" s="319"/>
      <c r="GM101" s="319"/>
      <c r="GN101" s="319"/>
      <c r="GO101" s="319"/>
      <c r="GP101" s="319"/>
      <c r="GQ101" s="319"/>
      <c r="GR101" s="319"/>
      <c r="GS101" s="319"/>
      <c r="GT101" s="319"/>
      <c r="GU101" s="319"/>
      <c r="GV101" s="319"/>
      <c r="GW101" s="319"/>
      <c r="GX101" s="319"/>
      <c r="GY101" s="319"/>
      <c r="GZ101" s="319"/>
      <c r="HA101" s="319"/>
      <c r="HB101" s="319"/>
      <c r="HC101" s="319"/>
      <c r="HD101" s="319"/>
      <c r="HE101" s="319"/>
      <c r="HF101" s="319"/>
      <c r="HG101" s="319"/>
      <c r="HH101" s="319"/>
      <c r="HI101" s="319"/>
      <c r="HJ101" s="319"/>
      <c r="HK101" s="319"/>
      <c r="HL101" s="319"/>
      <c r="HM101" s="319"/>
      <c r="HN101" s="319"/>
      <c r="HO101" s="319"/>
      <c r="HP101" s="319"/>
      <c r="HQ101" s="319"/>
      <c r="HR101" s="319"/>
      <c r="HS101" s="319"/>
      <c r="HT101" s="319"/>
      <c r="HU101" s="319"/>
      <c r="HV101" s="319"/>
      <c r="HW101" s="319"/>
      <c r="HX101" s="319"/>
      <c r="HY101" s="319"/>
      <c r="HZ101" s="319"/>
      <c r="IA101" s="319"/>
      <c r="IB101" s="319"/>
      <c r="IC101" s="319"/>
      <c r="ID101" s="319"/>
      <c r="IE101" s="319"/>
      <c r="IF101" s="319"/>
      <c r="IG101" s="319"/>
      <c r="IH101" s="319"/>
      <c r="II101" s="319"/>
      <c r="IJ101" s="319"/>
      <c r="IK101" s="319"/>
      <c r="IL101" s="319"/>
      <c r="IM101" s="319"/>
      <c r="IN101" s="319"/>
      <c r="IO101" s="319"/>
      <c r="IP101" s="319"/>
      <c r="IQ101" s="319"/>
      <c r="IR101" s="319"/>
      <c r="IS101" s="319"/>
      <c r="IT101" s="319"/>
      <c r="IU101" s="319"/>
      <c r="IV101" s="319"/>
      <c r="IW101" s="319"/>
      <c r="IX101" s="319"/>
      <c r="IY101" s="319"/>
      <c r="IZ101" s="319"/>
      <c r="JA101" s="319"/>
      <c r="JB101" s="319"/>
      <c r="JC101" s="319"/>
      <c r="JD101" s="319"/>
      <c r="JE101" s="319"/>
      <c r="JF101" s="319"/>
      <c r="JG101" s="319"/>
      <c r="JH101" s="319"/>
      <c r="JI101" s="319"/>
      <c r="JJ101" s="319"/>
      <c r="JK101" s="319"/>
      <c r="JL101" s="319"/>
      <c r="JM101" s="319"/>
      <c r="JN101" s="319"/>
      <c r="JO101" s="319"/>
      <c r="JP101" s="319"/>
      <c r="JQ101" s="319"/>
      <c r="JR101" s="319"/>
      <c r="JS101" s="319"/>
      <c r="JT101" s="319"/>
      <c r="JU101" s="319"/>
      <c r="JV101" s="319"/>
      <c r="JW101" s="319"/>
      <c r="JX101" s="319"/>
      <c r="JY101" s="319"/>
      <c r="JZ101" s="319"/>
      <c r="KA101" s="319"/>
      <c r="KB101" s="319"/>
      <c r="KC101" s="319"/>
      <c r="KD101" s="319"/>
      <c r="KE101" s="319"/>
      <c r="KF101" s="319"/>
      <c r="KG101" s="319"/>
      <c r="KH101" s="319"/>
      <c r="KI101" s="319"/>
      <c r="KJ101" s="319"/>
      <c r="KK101" s="319"/>
      <c r="KL101" s="319"/>
      <c r="KM101" s="319"/>
      <c r="KN101" s="319"/>
      <c r="KO101" s="319"/>
      <c r="KP101" s="319"/>
      <c r="KQ101" s="319"/>
      <c r="KR101" s="319"/>
      <c r="KS101" s="319"/>
      <c r="KT101" s="319"/>
      <c r="KU101" s="319"/>
      <c r="KV101" s="319"/>
      <c r="KW101" s="319"/>
      <c r="KX101" s="319"/>
      <c r="KY101" s="319"/>
      <c r="KZ101" s="319"/>
      <c r="LA101" s="319"/>
      <c r="LB101" s="319"/>
      <c r="LC101" s="319"/>
      <c r="LD101" s="319"/>
      <c r="LE101" s="319"/>
      <c r="LF101" s="319"/>
      <c r="LG101" s="319"/>
      <c r="LH101" s="319"/>
      <c r="LI101" s="319"/>
      <c r="LJ101" s="319"/>
      <c r="LK101" s="319"/>
      <c r="LL101" s="319"/>
      <c r="LM101" s="319"/>
      <c r="LN101" s="319"/>
      <c r="LO101" s="319"/>
      <c r="LP101" s="319"/>
      <c r="LQ101" s="319"/>
      <c r="LR101" s="319"/>
      <c r="LS101" s="319"/>
      <c r="LT101" s="319"/>
      <c r="LU101" s="319"/>
      <c r="LV101" s="319"/>
      <c r="LW101" s="319"/>
      <c r="LX101" s="319"/>
      <c r="LY101" s="319"/>
      <c r="LZ101" s="319"/>
      <c r="MA101" s="319"/>
      <c r="MB101" s="319"/>
      <c r="MC101" s="319"/>
      <c r="MD101" s="319"/>
      <c r="ME101" s="319"/>
      <c r="MF101" s="319"/>
      <c r="MG101" s="319"/>
      <c r="MH101" s="319"/>
      <c r="MI101" s="319"/>
      <c r="MJ101" s="319"/>
      <c r="MK101" s="319"/>
      <c r="ML101" s="319"/>
      <c r="MM101" s="319"/>
      <c r="MN101" s="319"/>
      <c r="MO101" s="319"/>
      <c r="MP101" s="319"/>
      <c r="MQ101" s="319"/>
      <c r="MS101" s="241"/>
      <c r="MT101" s="373">
        <f t="shared" si="62"/>
        <v>0</v>
      </c>
      <c r="MU101" s="365">
        <f t="shared" si="79"/>
        <v>0</v>
      </c>
      <c r="MV101" s="365">
        <f t="shared" si="49"/>
        <v>0</v>
      </c>
      <c r="MW101" s="365"/>
      <c r="MX101" s="365">
        <f t="shared" si="50"/>
        <v>0</v>
      </c>
      <c r="MY101" s="365"/>
      <c r="MZ101" s="365">
        <f t="shared" si="51"/>
        <v>0</v>
      </c>
      <c r="NA101" s="365"/>
      <c r="NB101" s="365">
        <f t="shared" si="52"/>
        <v>0</v>
      </c>
      <c r="NC101" s="365"/>
      <c r="ND101" s="365">
        <f t="shared" si="53"/>
        <v>0</v>
      </c>
      <c r="NE101" s="365"/>
      <c r="NF101" s="365">
        <f t="shared" si="54"/>
        <v>0</v>
      </c>
      <c r="NG101" s="365"/>
      <c r="NH101" s="365">
        <f t="shared" si="55"/>
        <v>0</v>
      </c>
      <c r="NI101" s="365"/>
      <c r="NJ101" s="365">
        <f t="shared" si="56"/>
        <v>0</v>
      </c>
      <c r="NK101" s="365"/>
      <c r="NL101" s="365">
        <f t="shared" si="63"/>
        <v>0</v>
      </c>
      <c r="NM101" s="366"/>
      <c r="NN101" s="370"/>
      <c r="NR101" s="318">
        <f t="shared" si="57"/>
        <v>0</v>
      </c>
      <c r="NS101" s="318">
        <f t="shared" si="58"/>
        <v>0</v>
      </c>
      <c r="NT101" s="318">
        <f t="shared" si="59"/>
        <v>0</v>
      </c>
    </row>
    <row r="102" spans="1:384" s="318" customFormat="1" ht="10.199999999999999" customHeight="1" x14ac:dyDescent="0.3">
      <c r="A102" s="25"/>
      <c r="B102" s="389"/>
      <c r="C102" s="424"/>
      <c r="D102" s="15"/>
      <c r="E102" s="106"/>
      <c r="F102" s="106"/>
      <c r="G102" s="106"/>
      <c r="H102" s="399"/>
      <c r="I102" s="381">
        <f>Prenoms!$B$30</f>
        <v>0</v>
      </c>
      <c r="J102" s="382"/>
      <c r="K102" s="382"/>
      <c r="L102" s="382"/>
      <c r="M102" s="382"/>
      <c r="N102" s="68" t="str">
        <f>IF(NL102&lt;&gt;0,"",IF(Conges!H64=0,"",Conges!H64))</f>
        <v/>
      </c>
      <c r="O102" s="69"/>
      <c r="P102" s="70"/>
      <c r="Q102" s="70"/>
      <c r="R102" s="70"/>
      <c r="S102" s="70"/>
      <c r="T102" s="70"/>
      <c r="U102" s="70"/>
      <c r="V102" s="71"/>
      <c r="W102" s="69"/>
      <c r="X102" s="70"/>
      <c r="Y102" s="70"/>
      <c r="Z102" s="70"/>
      <c r="AA102" s="70"/>
      <c r="AB102" s="70"/>
      <c r="AC102" s="70"/>
      <c r="AD102" s="71"/>
      <c r="AE102" s="69"/>
      <c r="AF102" s="70"/>
      <c r="AG102" s="70"/>
      <c r="AH102" s="70"/>
      <c r="AI102" s="70"/>
      <c r="AJ102" s="71"/>
      <c r="AK102" s="69"/>
      <c r="AL102" s="70"/>
      <c r="AM102" s="70"/>
      <c r="AN102" s="70"/>
      <c r="AO102" s="70"/>
      <c r="AP102" s="70"/>
      <c r="AQ102" s="70"/>
      <c r="AR102" s="70"/>
      <c r="AS102" s="70"/>
      <c r="AT102" s="71"/>
      <c r="AU102" s="69"/>
      <c r="AV102" s="70"/>
      <c r="AW102" s="70"/>
      <c r="AX102" s="70"/>
      <c r="AY102" s="70"/>
      <c r="AZ102" s="70"/>
      <c r="BA102" s="70"/>
      <c r="BB102" s="71"/>
      <c r="BC102" s="72">
        <f>IF(NL102&lt;&gt;0,(IF(Conges!H$64=0,0,3)),0)</f>
        <v>0</v>
      </c>
      <c r="BD102" s="417"/>
      <c r="BE102" s="392">
        <f>IF(OR(Conges!H$64="A",Conges!H$64="V"),Prenoms!L$30,NL102)</f>
        <v>0</v>
      </c>
      <c r="BF102" s="393"/>
      <c r="BG102" s="289"/>
      <c r="BH102" s="290">
        <f t="shared" si="42"/>
        <v>0</v>
      </c>
      <c r="BI102" s="291" t="str">
        <f t="shared" si="43"/>
        <v/>
      </c>
      <c r="BJ102" s="305">
        <v>0</v>
      </c>
      <c r="BK102" s="306">
        <f t="shared" si="60"/>
        <v>0</v>
      </c>
      <c r="BL102" s="307">
        <f t="shared" si="44"/>
        <v>0</v>
      </c>
      <c r="BM102" s="307">
        <f t="shared" si="45"/>
        <v>0</v>
      </c>
      <c r="BN102" s="307">
        <f>SUM('Heures Pointage'!$ABD$8:$ABE$8)</f>
        <v>0</v>
      </c>
      <c r="BO102" s="307">
        <f>SUM('Heures et Indemnites'!$ABD$8:$ABE$8)</f>
        <v>0</v>
      </c>
      <c r="BP102" s="308">
        <f t="shared" si="46"/>
        <v>0</v>
      </c>
      <c r="BQ102" s="308">
        <f>'Heures Pointage'!$ACB$8</f>
        <v>0</v>
      </c>
      <c r="BR102" s="309">
        <f t="shared" ref="BR102" si="91">$BH$1082</f>
        <v>0</v>
      </c>
      <c r="BS102" s="150">
        <f>Prenoms!$C$30</f>
        <v>0</v>
      </c>
      <c r="BT102" s="153"/>
      <c r="BU102" s="323">
        <f>SUM('Heures et Indemnites'!$ABD$8:$ABE$8)</f>
        <v>0</v>
      </c>
      <c r="BV102" s="236">
        <f>SUM('Heures et Indemnites'!$ABD$6:$ABE$8)</f>
        <v>0</v>
      </c>
      <c r="BW102" s="323"/>
      <c r="BX102" s="236"/>
      <c r="BY102" s="319"/>
      <c r="BZ102" s="319"/>
      <c r="CA102" s="319"/>
      <c r="CB102" s="319"/>
      <c r="CC102" s="319"/>
      <c r="CD102" s="319"/>
      <c r="CE102" s="319"/>
      <c r="CF102" s="319"/>
      <c r="CG102" s="319"/>
      <c r="CH102" s="319"/>
      <c r="CI102" s="319"/>
      <c r="CJ102" s="319"/>
      <c r="CK102" s="319"/>
      <c r="CL102" s="319"/>
      <c r="CM102" s="319"/>
      <c r="CN102" s="319"/>
      <c r="CO102" s="319"/>
      <c r="CP102" s="319"/>
      <c r="CQ102" s="319"/>
      <c r="CR102" s="319"/>
      <c r="CS102" s="319"/>
      <c r="CT102" s="319"/>
      <c r="CU102" s="319"/>
      <c r="CV102" s="319"/>
      <c r="CW102" s="319"/>
      <c r="CX102" s="319"/>
      <c r="CY102" s="319"/>
      <c r="CZ102" s="319"/>
      <c r="DA102" s="319"/>
      <c r="DB102" s="319"/>
      <c r="DC102" s="319"/>
      <c r="DD102" s="319"/>
      <c r="DE102" s="319"/>
      <c r="DF102" s="319"/>
      <c r="DG102" s="319"/>
      <c r="DH102" s="319"/>
      <c r="DI102" s="319"/>
      <c r="DJ102" s="319"/>
      <c r="DK102" s="319"/>
      <c r="DL102" s="319"/>
      <c r="DM102" s="319"/>
      <c r="DN102" s="319"/>
      <c r="DO102" s="319"/>
      <c r="DP102" s="319"/>
      <c r="DQ102" s="319"/>
      <c r="DR102" s="319"/>
      <c r="DS102" s="319"/>
      <c r="DT102" s="319"/>
      <c r="DU102" s="319"/>
      <c r="DV102" s="319"/>
      <c r="DW102" s="319"/>
      <c r="DX102" s="319"/>
      <c r="DY102" s="319"/>
      <c r="DZ102" s="319"/>
      <c r="EA102" s="319"/>
      <c r="EB102" s="319"/>
      <c r="EC102" s="319"/>
      <c r="ED102" s="319"/>
      <c r="EE102" s="319"/>
      <c r="EF102" s="319"/>
      <c r="EG102" s="319"/>
      <c r="EH102" s="319"/>
      <c r="EI102" s="319"/>
      <c r="EJ102" s="319"/>
      <c r="EK102" s="319"/>
      <c r="EL102" s="319"/>
      <c r="EM102" s="319"/>
      <c r="EN102" s="319"/>
      <c r="EO102" s="319"/>
      <c r="EP102" s="319"/>
      <c r="EQ102" s="319"/>
      <c r="ER102" s="319"/>
      <c r="ES102" s="319"/>
      <c r="ET102" s="319"/>
      <c r="EU102" s="319"/>
      <c r="EV102" s="319"/>
      <c r="EW102" s="319"/>
      <c r="EX102" s="319"/>
      <c r="EY102" s="319"/>
      <c r="EZ102" s="319"/>
      <c r="FA102" s="319"/>
      <c r="FB102" s="319"/>
      <c r="FC102" s="319"/>
      <c r="FD102" s="319"/>
      <c r="FE102" s="319"/>
      <c r="FF102" s="319"/>
      <c r="FG102" s="319"/>
      <c r="FH102" s="319"/>
      <c r="FI102" s="319"/>
      <c r="FJ102" s="319"/>
      <c r="FK102" s="319"/>
      <c r="FL102" s="319"/>
      <c r="FM102" s="319"/>
      <c r="FN102" s="319"/>
      <c r="FO102" s="319"/>
      <c r="FP102" s="319"/>
      <c r="FQ102" s="319"/>
      <c r="FR102" s="319"/>
      <c r="FS102" s="319"/>
      <c r="FT102" s="319"/>
      <c r="FU102" s="319"/>
      <c r="FV102" s="319"/>
      <c r="FW102" s="319"/>
      <c r="FX102" s="319"/>
      <c r="FY102" s="319"/>
      <c r="FZ102" s="319"/>
      <c r="GA102" s="319"/>
      <c r="GB102" s="319"/>
      <c r="GC102" s="319"/>
      <c r="GD102" s="319"/>
      <c r="GE102" s="319"/>
      <c r="GF102" s="319"/>
      <c r="GG102" s="319"/>
      <c r="GH102" s="319"/>
      <c r="GI102" s="319"/>
      <c r="GJ102" s="319"/>
      <c r="GK102" s="319"/>
      <c r="GL102" s="319"/>
      <c r="GM102" s="319"/>
      <c r="GN102" s="319"/>
      <c r="GO102" s="319"/>
      <c r="GP102" s="319"/>
      <c r="GQ102" s="319"/>
      <c r="GR102" s="319"/>
      <c r="GS102" s="319"/>
      <c r="GT102" s="319"/>
      <c r="GU102" s="319"/>
      <c r="GV102" s="319"/>
      <c r="GW102" s="319"/>
      <c r="GX102" s="319"/>
      <c r="GY102" s="319"/>
      <c r="GZ102" s="319"/>
      <c r="HA102" s="319"/>
      <c r="HB102" s="319"/>
      <c r="HC102" s="319"/>
      <c r="HD102" s="319"/>
      <c r="HE102" s="319"/>
      <c r="HF102" s="319"/>
      <c r="HG102" s="319"/>
      <c r="HH102" s="319"/>
      <c r="HI102" s="319"/>
      <c r="HJ102" s="319"/>
      <c r="HK102" s="319"/>
      <c r="HL102" s="319"/>
      <c r="HM102" s="319"/>
      <c r="HN102" s="319"/>
      <c r="HO102" s="319"/>
      <c r="HP102" s="319"/>
      <c r="HQ102" s="319"/>
      <c r="HR102" s="319"/>
      <c r="HS102" s="319"/>
      <c r="HT102" s="319"/>
      <c r="HU102" s="319"/>
      <c r="HV102" s="319"/>
      <c r="HW102" s="319"/>
      <c r="HX102" s="319"/>
      <c r="HY102" s="319"/>
      <c r="HZ102" s="319"/>
      <c r="IA102" s="319"/>
      <c r="IB102" s="319"/>
      <c r="IC102" s="319"/>
      <c r="ID102" s="319"/>
      <c r="IE102" s="319"/>
      <c r="IF102" s="319"/>
      <c r="IG102" s="319"/>
      <c r="IH102" s="319"/>
      <c r="II102" s="319"/>
      <c r="IJ102" s="319"/>
      <c r="IK102" s="319"/>
      <c r="IL102" s="319"/>
      <c r="IM102" s="319"/>
      <c r="IN102" s="319"/>
      <c r="IO102" s="319"/>
      <c r="IP102" s="319"/>
      <c r="IQ102" s="319"/>
      <c r="IR102" s="319"/>
      <c r="IS102" s="319"/>
      <c r="IT102" s="319"/>
      <c r="IU102" s="319"/>
      <c r="IV102" s="319"/>
      <c r="IW102" s="319"/>
      <c r="IX102" s="319"/>
      <c r="IY102" s="319"/>
      <c r="IZ102" s="319"/>
      <c r="JA102" s="319"/>
      <c r="JB102" s="319"/>
      <c r="JC102" s="319"/>
      <c r="JD102" s="319"/>
      <c r="JE102" s="319"/>
      <c r="JF102" s="319"/>
      <c r="JG102" s="319"/>
      <c r="JH102" s="319"/>
      <c r="JI102" s="319"/>
      <c r="JJ102" s="319"/>
      <c r="JK102" s="319"/>
      <c r="JL102" s="319"/>
      <c r="JM102" s="319"/>
      <c r="JN102" s="319"/>
      <c r="JO102" s="319"/>
      <c r="JP102" s="319"/>
      <c r="JQ102" s="319"/>
      <c r="JR102" s="319"/>
      <c r="JS102" s="319"/>
      <c r="JT102" s="319"/>
      <c r="JU102" s="319"/>
      <c r="JV102" s="319"/>
      <c r="JW102" s="319"/>
      <c r="JX102" s="319"/>
      <c r="JY102" s="319"/>
      <c r="JZ102" s="319"/>
      <c r="KA102" s="319"/>
      <c r="KB102" s="319"/>
      <c r="KC102" s="319"/>
      <c r="KD102" s="319"/>
      <c r="KE102" s="319"/>
      <c r="KF102" s="319"/>
      <c r="KG102" s="319"/>
      <c r="KH102" s="319"/>
      <c r="KI102" s="319"/>
      <c r="KJ102" s="319"/>
      <c r="KK102" s="319"/>
      <c r="KL102" s="319"/>
      <c r="KM102" s="319"/>
      <c r="KN102" s="319"/>
      <c r="KO102" s="319"/>
      <c r="KP102" s="319"/>
      <c r="KQ102" s="319"/>
      <c r="KR102" s="319"/>
      <c r="KS102" s="319"/>
      <c r="KT102" s="319"/>
      <c r="KU102" s="319"/>
      <c r="KV102" s="319"/>
      <c r="KW102" s="319"/>
      <c r="KX102" s="319"/>
      <c r="KY102" s="319"/>
      <c r="KZ102" s="319"/>
      <c r="LA102" s="319"/>
      <c r="LB102" s="319"/>
      <c r="LC102" s="319"/>
      <c r="LD102" s="319"/>
      <c r="LE102" s="319"/>
      <c r="LF102" s="319"/>
      <c r="LG102" s="319"/>
      <c r="LH102" s="319"/>
      <c r="LI102" s="319"/>
      <c r="LJ102" s="319"/>
      <c r="LK102" s="319"/>
      <c r="LL102" s="319"/>
      <c r="LM102" s="319"/>
      <c r="LN102" s="319"/>
      <c r="LO102" s="319"/>
      <c r="LP102" s="319"/>
      <c r="LQ102" s="319"/>
      <c r="LR102" s="319"/>
      <c r="LS102" s="319"/>
      <c r="LT102" s="319"/>
      <c r="LU102" s="319"/>
      <c r="LV102" s="319"/>
      <c r="LW102" s="319"/>
      <c r="LX102" s="319"/>
      <c r="LY102" s="319"/>
      <c r="LZ102" s="319"/>
      <c r="MA102" s="319"/>
      <c r="MB102" s="319"/>
      <c r="MC102" s="319"/>
      <c r="MD102" s="319"/>
      <c r="ME102" s="319"/>
      <c r="MF102" s="319"/>
      <c r="MG102" s="319"/>
      <c r="MH102" s="319"/>
      <c r="MI102" s="319"/>
      <c r="MJ102" s="319"/>
      <c r="MK102" s="319"/>
      <c r="ML102" s="319"/>
      <c r="MM102" s="319"/>
      <c r="MN102" s="319"/>
      <c r="MO102" s="319"/>
      <c r="MP102" s="319"/>
      <c r="MQ102" s="319"/>
      <c r="MS102" s="241"/>
      <c r="MT102" s="362">
        <f t="shared" si="62"/>
        <v>0</v>
      </c>
      <c r="MU102" s="363">
        <f t="shared" si="79"/>
        <v>0</v>
      </c>
      <c r="MV102" s="363">
        <f t="shared" si="49"/>
        <v>0</v>
      </c>
      <c r="MW102" s="363"/>
      <c r="MX102" s="363">
        <f t="shared" si="50"/>
        <v>0</v>
      </c>
      <c r="MY102" s="363"/>
      <c r="MZ102" s="363">
        <f t="shared" si="51"/>
        <v>0</v>
      </c>
      <c r="NA102" s="363"/>
      <c r="NB102" s="363">
        <f t="shared" si="52"/>
        <v>0</v>
      </c>
      <c r="NC102" s="363"/>
      <c r="ND102" s="363">
        <f t="shared" si="53"/>
        <v>0</v>
      </c>
      <c r="NE102" s="363"/>
      <c r="NF102" s="363">
        <f t="shared" si="54"/>
        <v>0</v>
      </c>
      <c r="NG102" s="363"/>
      <c r="NH102" s="363">
        <f t="shared" si="55"/>
        <v>0</v>
      </c>
      <c r="NI102" s="363"/>
      <c r="NJ102" s="363">
        <f t="shared" si="56"/>
        <v>0</v>
      </c>
      <c r="NK102" s="363"/>
      <c r="NL102" s="363">
        <f t="shared" si="63"/>
        <v>0</v>
      </c>
      <c r="NM102" s="364"/>
      <c r="NN102" s="370"/>
      <c r="NR102" s="318">
        <f t="shared" si="57"/>
        <v>0</v>
      </c>
      <c r="NS102" s="318">
        <f t="shared" si="58"/>
        <v>0</v>
      </c>
      <c r="NT102" s="318">
        <f t="shared" si="59"/>
        <v>0</v>
      </c>
    </row>
    <row r="103" spans="1:384" s="318" customFormat="1" ht="10.199999999999999" customHeight="1" x14ac:dyDescent="0.3">
      <c r="A103" s="25"/>
      <c r="B103" s="389"/>
      <c r="C103" s="424"/>
      <c r="D103" s="15"/>
      <c r="E103" s="106"/>
      <c r="F103" s="106"/>
      <c r="G103" s="106"/>
      <c r="H103" s="399"/>
      <c r="I103" s="384">
        <f>Prenoms!$B$31</f>
        <v>0</v>
      </c>
      <c r="J103" s="385"/>
      <c r="K103" s="385"/>
      <c r="L103" s="385"/>
      <c r="M103" s="385"/>
      <c r="N103" s="86" t="str">
        <f>IF(NL103&lt;&gt;0,"",IF(Conges!H65=0,"",Conges!H65))</f>
        <v/>
      </c>
      <c r="O103" s="87"/>
      <c r="P103" s="88"/>
      <c r="Q103" s="88"/>
      <c r="R103" s="88"/>
      <c r="S103" s="88"/>
      <c r="T103" s="88"/>
      <c r="U103" s="88"/>
      <c r="V103" s="89"/>
      <c r="W103" s="87"/>
      <c r="X103" s="88"/>
      <c r="Y103" s="88"/>
      <c r="Z103" s="88"/>
      <c r="AA103" s="88"/>
      <c r="AB103" s="88"/>
      <c r="AC103" s="88"/>
      <c r="AD103" s="89"/>
      <c r="AE103" s="87"/>
      <c r="AF103" s="88"/>
      <c r="AG103" s="88"/>
      <c r="AH103" s="88"/>
      <c r="AI103" s="88"/>
      <c r="AJ103" s="89"/>
      <c r="AK103" s="87"/>
      <c r="AL103" s="88"/>
      <c r="AM103" s="88"/>
      <c r="AN103" s="88"/>
      <c r="AO103" s="88"/>
      <c r="AP103" s="88"/>
      <c r="AQ103" s="88"/>
      <c r="AR103" s="88"/>
      <c r="AS103" s="88"/>
      <c r="AT103" s="89"/>
      <c r="AU103" s="87"/>
      <c r="AV103" s="88"/>
      <c r="AW103" s="88"/>
      <c r="AX103" s="88"/>
      <c r="AY103" s="88"/>
      <c r="AZ103" s="88"/>
      <c r="BA103" s="88"/>
      <c r="BB103" s="89"/>
      <c r="BC103" s="90">
        <f>IF(NL103&lt;&gt;0,(IF(Conges!H$65=0,0,3)),0)</f>
        <v>0</v>
      </c>
      <c r="BD103" s="417"/>
      <c r="BE103" s="386">
        <f>IF(OR(Conges!H$65="A",Conges!H$65="V"),Prenoms!L$31,NL103)</f>
        <v>0</v>
      </c>
      <c r="BF103" s="387"/>
      <c r="BG103" s="292"/>
      <c r="BH103" s="293">
        <f t="shared" si="42"/>
        <v>0</v>
      </c>
      <c r="BI103" s="294" t="str">
        <f t="shared" si="43"/>
        <v/>
      </c>
      <c r="BJ103" s="310">
        <v>0</v>
      </c>
      <c r="BK103" s="311">
        <f t="shared" si="60"/>
        <v>0</v>
      </c>
      <c r="BL103" s="312">
        <f t="shared" si="44"/>
        <v>0</v>
      </c>
      <c r="BM103" s="312">
        <f t="shared" si="45"/>
        <v>0</v>
      </c>
      <c r="BN103" s="312">
        <f>SUM('Heures Pointage'!$ACD$8:$ACE$8)</f>
        <v>0</v>
      </c>
      <c r="BO103" s="312">
        <f>SUM('Heures et Indemnites'!$ACD$8:$ACE$8)</f>
        <v>0</v>
      </c>
      <c r="BP103" s="313">
        <f t="shared" si="46"/>
        <v>0</v>
      </c>
      <c r="BQ103" s="313">
        <f>'Heures Pointage'!$ADB$8</f>
        <v>0</v>
      </c>
      <c r="BR103" s="314">
        <f t="shared" ref="BR103" si="92">$BH$1083</f>
        <v>0</v>
      </c>
      <c r="BS103" s="151">
        <f>Prenoms!$C$31</f>
        <v>0</v>
      </c>
      <c r="BT103" s="180"/>
      <c r="BU103" s="280">
        <f>SUM('Heures et Indemnites'!$ACD$8:$ACE$8)</f>
        <v>0</v>
      </c>
      <c r="BV103" s="237">
        <f>SUM('Heures et Indemnites'!$ACD$6:$ACE$8)</f>
        <v>0</v>
      </c>
      <c r="BW103" s="280"/>
      <c r="BX103" s="237"/>
      <c r="BY103" s="319"/>
      <c r="BZ103" s="319"/>
      <c r="CA103" s="319"/>
      <c r="CB103" s="319"/>
      <c r="CC103" s="319"/>
      <c r="CD103" s="319"/>
      <c r="CE103" s="319"/>
      <c r="CF103" s="319"/>
      <c r="CG103" s="319"/>
      <c r="CH103" s="319"/>
      <c r="CI103" s="319"/>
      <c r="CJ103" s="319"/>
      <c r="CK103" s="319"/>
      <c r="CL103" s="319"/>
      <c r="CM103" s="319"/>
      <c r="CN103" s="319"/>
      <c r="CO103" s="319"/>
      <c r="CP103" s="319"/>
      <c r="CQ103" s="319"/>
      <c r="CR103" s="319"/>
      <c r="CS103" s="319"/>
      <c r="CT103" s="319"/>
      <c r="CU103" s="319"/>
      <c r="CV103" s="319"/>
      <c r="CW103" s="319"/>
      <c r="CX103" s="319"/>
      <c r="CY103" s="319"/>
      <c r="CZ103" s="319"/>
      <c r="DA103" s="319"/>
      <c r="DB103" s="319"/>
      <c r="DC103" s="319"/>
      <c r="DD103" s="319"/>
      <c r="DE103" s="319"/>
      <c r="DF103" s="319"/>
      <c r="DG103" s="319"/>
      <c r="DH103" s="319"/>
      <c r="DI103" s="319"/>
      <c r="DJ103" s="319"/>
      <c r="DK103" s="319"/>
      <c r="DL103" s="319"/>
      <c r="DM103" s="319"/>
      <c r="DN103" s="319"/>
      <c r="DO103" s="319"/>
      <c r="DP103" s="319"/>
      <c r="DQ103" s="319"/>
      <c r="DR103" s="319"/>
      <c r="DS103" s="319"/>
      <c r="DT103" s="319"/>
      <c r="DU103" s="319"/>
      <c r="DV103" s="319"/>
      <c r="DW103" s="319"/>
      <c r="DX103" s="319"/>
      <c r="DY103" s="319"/>
      <c r="DZ103" s="319"/>
      <c r="EA103" s="319"/>
      <c r="EB103" s="319"/>
      <c r="EC103" s="319"/>
      <c r="ED103" s="319"/>
      <c r="EE103" s="319"/>
      <c r="EF103" s="319"/>
      <c r="EG103" s="319"/>
      <c r="EH103" s="319"/>
      <c r="EI103" s="319"/>
      <c r="EJ103" s="319"/>
      <c r="EK103" s="319"/>
      <c r="EL103" s="319"/>
      <c r="EM103" s="319"/>
      <c r="EN103" s="319"/>
      <c r="EO103" s="319"/>
      <c r="EP103" s="319"/>
      <c r="EQ103" s="319"/>
      <c r="ER103" s="319"/>
      <c r="ES103" s="319"/>
      <c r="ET103" s="319"/>
      <c r="EU103" s="319"/>
      <c r="EV103" s="319"/>
      <c r="EW103" s="319"/>
      <c r="EX103" s="319"/>
      <c r="EY103" s="319"/>
      <c r="EZ103" s="319"/>
      <c r="FA103" s="319"/>
      <c r="FB103" s="319"/>
      <c r="FC103" s="319"/>
      <c r="FD103" s="319"/>
      <c r="FE103" s="319"/>
      <c r="FF103" s="319"/>
      <c r="FG103" s="319"/>
      <c r="FH103" s="319"/>
      <c r="FI103" s="319"/>
      <c r="FJ103" s="319"/>
      <c r="FK103" s="319"/>
      <c r="FL103" s="319"/>
      <c r="FM103" s="319"/>
      <c r="FN103" s="319"/>
      <c r="FO103" s="319"/>
      <c r="FP103" s="319"/>
      <c r="FQ103" s="319"/>
      <c r="FR103" s="319"/>
      <c r="FS103" s="319"/>
      <c r="FT103" s="319"/>
      <c r="FU103" s="319"/>
      <c r="FV103" s="319"/>
      <c r="FW103" s="319"/>
      <c r="FX103" s="319"/>
      <c r="FY103" s="319"/>
      <c r="FZ103" s="319"/>
      <c r="GA103" s="319"/>
      <c r="GB103" s="319"/>
      <c r="GC103" s="319"/>
      <c r="GD103" s="319"/>
      <c r="GE103" s="319"/>
      <c r="GF103" s="319"/>
      <c r="GG103" s="319"/>
      <c r="GH103" s="319"/>
      <c r="GI103" s="319"/>
      <c r="GJ103" s="319"/>
      <c r="GK103" s="319"/>
      <c r="GL103" s="319"/>
      <c r="GM103" s="319"/>
      <c r="GN103" s="319"/>
      <c r="GO103" s="319"/>
      <c r="GP103" s="319"/>
      <c r="GQ103" s="319"/>
      <c r="GR103" s="319"/>
      <c r="GS103" s="319"/>
      <c r="GT103" s="319"/>
      <c r="GU103" s="319"/>
      <c r="GV103" s="319"/>
      <c r="GW103" s="319"/>
      <c r="GX103" s="319"/>
      <c r="GY103" s="319"/>
      <c r="GZ103" s="319"/>
      <c r="HA103" s="319"/>
      <c r="HB103" s="319"/>
      <c r="HC103" s="319"/>
      <c r="HD103" s="319"/>
      <c r="HE103" s="319"/>
      <c r="HF103" s="319"/>
      <c r="HG103" s="319"/>
      <c r="HH103" s="319"/>
      <c r="HI103" s="319"/>
      <c r="HJ103" s="319"/>
      <c r="HK103" s="319"/>
      <c r="HL103" s="319"/>
      <c r="HM103" s="319"/>
      <c r="HN103" s="319"/>
      <c r="HO103" s="319"/>
      <c r="HP103" s="319"/>
      <c r="HQ103" s="319"/>
      <c r="HR103" s="319"/>
      <c r="HS103" s="319"/>
      <c r="HT103" s="319"/>
      <c r="HU103" s="319"/>
      <c r="HV103" s="319"/>
      <c r="HW103" s="319"/>
      <c r="HX103" s="319"/>
      <c r="HY103" s="319"/>
      <c r="HZ103" s="319"/>
      <c r="IA103" s="319"/>
      <c r="IB103" s="319"/>
      <c r="IC103" s="319"/>
      <c r="ID103" s="319"/>
      <c r="IE103" s="319"/>
      <c r="IF103" s="319"/>
      <c r="IG103" s="319"/>
      <c r="IH103" s="319"/>
      <c r="II103" s="319"/>
      <c r="IJ103" s="319"/>
      <c r="IK103" s="319"/>
      <c r="IL103" s="319"/>
      <c r="IM103" s="319"/>
      <c r="IN103" s="319"/>
      <c r="IO103" s="319"/>
      <c r="IP103" s="319"/>
      <c r="IQ103" s="319"/>
      <c r="IR103" s="319"/>
      <c r="IS103" s="319"/>
      <c r="IT103" s="319"/>
      <c r="IU103" s="319"/>
      <c r="IV103" s="319"/>
      <c r="IW103" s="319"/>
      <c r="IX103" s="319"/>
      <c r="IY103" s="319"/>
      <c r="IZ103" s="319"/>
      <c r="JA103" s="319"/>
      <c r="JB103" s="319"/>
      <c r="JC103" s="319"/>
      <c r="JD103" s="319"/>
      <c r="JE103" s="319"/>
      <c r="JF103" s="319"/>
      <c r="JG103" s="319"/>
      <c r="JH103" s="319"/>
      <c r="JI103" s="319"/>
      <c r="JJ103" s="319"/>
      <c r="JK103" s="319"/>
      <c r="JL103" s="319"/>
      <c r="JM103" s="319"/>
      <c r="JN103" s="319"/>
      <c r="JO103" s="319"/>
      <c r="JP103" s="319"/>
      <c r="JQ103" s="319"/>
      <c r="JR103" s="319"/>
      <c r="JS103" s="319"/>
      <c r="JT103" s="319"/>
      <c r="JU103" s="319"/>
      <c r="JV103" s="319"/>
      <c r="JW103" s="319"/>
      <c r="JX103" s="319"/>
      <c r="JY103" s="319"/>
      <c r="JZ103" s="319"/>
      <c r="KA103" s="319"/>
      <c r="KB103" s="319"/>
      <c r="KC103" s="319"/>
      <c r="KD103" s="319"/>
      <c r="KE103" s="319"/>
      <c r="KF103" s="319"/>
      <c r="KG103" s="319"/>
      <c r="KH103" s="319"/>
      <c r="KI103" s="319"/>
      <c r="KJ103" s="319"/>
      <c r="KK103" s="319"/>
      <c r="KL103" s="319"/>
      <c r="KM103" s="319"/>
      <c r="KN103" s="319"/>
      <c r="KO103" s="319"/>
      <c r="KP103" s="319"/>
      <c r="KQ103" s="319"/>
      <c r="KR103" s="319"/>
      <c r="KS103" s="319"/>
      <c r="KT103" s="319"/>
      <c r="KU103" s="319"/>
      <c r="KV103" s="319"/>
      <c r="KW103" s="319"/>
      <c r="KX103" s="319"/>
      <c r="KY103" s="319"/>
      <c r="KZ103" s="319"/>
      <c r="LA103" s="319"/>
      <c r="LB103" s="319"/>
      <c r="LC103" s="319"/>
      <c r="LD103" s="319"/>
      <c r="LE103" s="319"/>
      <c r="LF103" s="319"/>
      <c r="LG103" s="319"/>
      <c r="LH103" s="319"/>
      <c r="LI103" s="319"/>
      <c r="LJ103" s="319"/>
      <c r="LK103" s="319"/>
      <c r="LL103" s="319"/>
      <c r="LM103" s="319"/>
      <c r="LN103" s="319"/>
      <c r="LO103" s="319"/>
      <c r="LP103" s="319"/>
      <c r="LQ103" s="319"/>
      <c r="LR103" s="319"/>
      <c r="LS103" s="319"/>
      <c r="LT103" s="319"/>
      <c r="LU103" s="319"/>
      <c r="LV103" s="319"/>
      <c r="LW103" s="319"/>
      <c r="LX103" s="319"/>
      <c r="LY103" s="319"/>
      <c r="LZ103" s="319"/>
      <c r="MA103" s="319"/>
      <c r="MB103" s="319"/>
      <c r="MC103" s="319"/>
      <c r="MD103" s="319"/>
      <c r="ME103" s="319"/>
      <c r="MF103" s="319"/>
      <c r="MG103" s="319"/>
      <c r="MH103" s="319"/>
      <c r="MI103" s="319"/>
      <c r="MJ103" s="319"/>
      <c r="MK103" s="319"/>
      <c r="ML103" s="319"/>
      <c r="MM103" s="319"/>
      <c r="MN103" s="319"/>
      <c r="MO103" s="319"/>
      <c r="MP103" s="319"/>
      <c r="MQ103" s="319"/>
      <c r="MS103" s="241"/>
      <c r="MT103" s="388">
        <f t="shared" si="62"/>
        <v>0</v>
      </c>
      <c r="MU103" s="371">
        <f t="shared" si="79"/>
        <v>0</v>
      </c>
      <c r="MV103" s="371">
        <f t="shared" si="49"/>
        <v>0</v>
      </c>
      <c r="MW103" s="371"/>
      <c r="MX103" s="371">
        <f t="shared" si="50"/>
        <v>0</v>
      </c>
      <c r="MY103" s="371"/>
      <c r="MZ103" s="371">
        <f t="shared" si="51"/>
        <v>0</v>
      </c>
      <c r="NA103" s="371"/>
      <c r="NB103" s="371">
        <f t="shared" si="52"/>
        <v>0</v>
      </c>
      <c r="NC103" s="371"/>
      <c r="ND103" s="371">
        <f t="shared" si="53"/>
        <v>0</v>
      </c>
      <c r="NE103" s="371"/>
      <c r="NF103" s="371">
        <f t="shared" si="54"/>
        <v>0</v>
      </c>
      <c r="NG103" s="371"/>
      <c r="NH103" s="371">
        <f t="shared" si="55"/>
        <v>0</v>
      </c>
      <c r="NI103" s="371"/>
      <c r="NJ103" s="371">
        <f t="shared" si="56"/>
        <v>0</v>
      </c>
      <c r="NK103" s="371"/>
      <c r="NL103" s="371">
        <f t="shared" si="63"/>
        <v>0</v>
      </c>
      <c r="NM103" s="372"/>
      <c r="NN103" s="370"/>
      <c r="NR103" s="318">
        <f t="shared" si="57"/>
        <v>0</v>
      </c>
      <c r="NS103" s="318">
        <f t="shared" si="58"/>
        <v>0</v>
      </c>
      <c r="NT103" s="318">
        <f t="shared" si="59"/>
        <v>0</v>
      </c>
    </row>
    <row r="104" spans="1:384" s="121" customFormat="1" ht="10.199999999999999" customHeight="1" x14ac:dyDescent="0.2">
      <c r="A104" s="116"/>
      <c r="B104" s="389"/>
      <c r="C104" s="424"/>
      <c r="D104" s="117"/>
      <c r="E104" s="14"/>
      <c r="F104" s="14"/>
      <c r="G104" s="14"/>
      <c r="H104" s="118"/>
      <c r="I104" s="427" t="str">
        <f>I69</f>
        <v>CREPIERE</v>
      </c>
      <c r="J104" s="427"/>
      <c r="K104" s="427"/>
      <c r="L104" s="427"/>
      <c r="M104" s="427"/>
      <c r="N104" s="428"/>
      <c r="O104" s="143" t="str">
        <f>IF('Chiffres et fonctions'!$J$3=1,IF(COUNTIF(O74:O103,1)=0,IF(COUNTIF(O74:O103,4)=0,"","+"&amp;COUNTIF(O74:O103,4)),COUNTIF(O74:O103,1)&amp;IF(COUNTIF(O74:O103,4)=0,"","+"&amp;COUNTIF(O74:O103,4))),IF('Chiffres et fonctions'!$J$3=2,IF(30-(COUNTIF(O74:O103,""))-(COUNTIF(O74:O103,4))=0,"",30-(COUNTIF(O74:O103,""))-(COUNTIF(O74:O103,4))),""))</f>
        <v/>
      </c>
      <c r="P104" s="144" t="str">
        <f>IF('Chiffres et fonctions'!$J$3=1,IF(COUNTIF(P74:P103,1)=0,IF(COUNTIF(P74:P103,4)=0,"","+"&amp;COUNTIF(P74:P103,4)),COUNTIF(P74:P103,1)&amp;IF(COUNTIF(P74:P103,4)=0,"","+"&amp;COUNTIF(P74:P103,4))),IF('Chiffres et fonctions'!$J$3=2,IF(30-(COUNTIF(P74:P103,""))-(COUNTIF(P74:P103,4))=0,"",30-(COUNTIF(P74:P103,""))-(COUNTIF(P74:P103,4))),""))</f>
        <v/>
      </c>
      <c r="Q104" s="143" t="str">
        <f>IF('Chiffres et fonctions'!$J$3=1,IF(COUNTIF(Q74:Q103,1)=0,IF(COUNTIF(Q74:Q103,4)=0,"","+"&amp;COUNTIF(Q74:Q103,4)),COUNTIF(Q74:Q103,1)&amp;IF(COUNTIF(Q74:Q103,4)=0,"","+"&amp;COUNTIF(Q74:Q103,4))),IF('Chiffres et fonctions'!$J$3=2,IF(30-(COUNTIF(Q74:Q103,""))-(COUNTIF(Q74:Q103,4))=0,"",30-(COUNTIF(Q74:Q103,""))-(COUNTIF(Q74:Q103,4))),""))</f>
        <v/>
      </c>
      <c r="R104" s="144" t="str">
        <f>IF('Chiffres et fonctions'!$J$3=1,IF(COUNTIF(R74:R103,1)=0,IF(COUNTIF(R74:R103,4)=0,"","+"&amp;COUNTIF(R74:R103,4)),COUNTIF(R74:R103,1)&amp;IF(COUNTIF(R74:R103,4)=0,"","+"&amp;COUNTIF(R74:R103,4))),IF('Chiffres et fonctions'!$J$3=2,IF(30-(COUNTIF(R74:R103,""))-(COUNTIF(R74:R103,4))=0,"",30-(COUNTIF(R74:R103,""))-(COUNTIF(R74:R103,4))),""))</f>
        <v/>
      </c>
      <c r="S104" s="143" t="str">
        <f>IF('Chiffres et fonctions'!$J$3=1,IF(COUNTIF(S74:S103,1)=0,IF(COUNTIF(S74:S103,4)=0,"","+"&amp;COUNTIF(S74:S103,4)),COUNTIF(S74:S103,1)&amp;IF(COUNTIF(S74:S103,4)=0,"","+"&amp;COUNTIF(S74:S103,4))),IF('Chiffres et fonctions'!$J$3=2,IF(30-(COUNTIF(S74:S103,""))-(COUNTIF(S74:S103,4))=0,"",30-(COUNTIF(S74:S103,""))-(COUNTIF(S74:S103,4))),""))</f>
        <v/>
      </c>
      <c r="T104" s="144" t="str">
        <f>IF('Chiffres et fonctions'!$J$3=1,IF(COUNTIF(T74:T103,1)=0,IF(COUNTIF(T74:T103,4)=0,"","+"&amp;COUNTIF(T74:T103,4)),COUNTIF(T74:T103,1)&amp;IF(COUNTIF(T74:T103,4)=0,"","+"&amp;COUNTIF(T74:T103,4))),IF('Chiffres et fonctions'!$J$3=2,IF(30-(COUNTIF(T74:T103,""))-(COUNTIF(T74:T103,4))=0,"",30-(COUNTIF(T74:T103,""))-(COUNTIF(T74:T103,4))),""))</f>
        <v/>
      </c>
      <c r="U104" s="143" t="str">
        <f>IF('Chiffres et fonctions'!$J$3=1,IF(COUNTIF(U74:U103,1)=0,IF(COUNTIF(U74:U103,4)=0,"","+"&amp;COUNTIF(U74:U103,4)),COUNTIF(U74:U103,1)&amp;IF(COUNTIF(U74:U103,4)=0,"","+"&amp;COUNTIF(U74:U103,4))),IF('Chiffres et fonctions'!$J$3=2,IF(30-(COUNTIF(U74:U103,""))-(COUNTIF(U74:U103,4))=0,"",30-(COUNTIF(U74:U103,""))-(COUNTIF(U74:U103,4))),""))</f>
        <v/>
      </c>
      <c r="V104" s="144" t="str">
        <f>IF('Chiffres et fonctions'!$J$3=1,IF(COUNTIF(V74:V103,1)=0,IF(COUNTIF(V74:V103,4)=0,"","+"&amp;COUNTIF(V74:V103,4)),COUNTIF(V74:V103,1)&amp;IF(COUNTIF(V74:V103,4)=0,"","+"&amp;COUNTIF(V74:V103,4))),IF('Chiffres et fonctions'!$J$3=2,IF(30-(COUNTIF(V74:V103,""))-(COUNTIF(V74:V103,4))=0,"",30-(COUNTIF(V74:V103,""))-(COUNTIF(V74:V103,4))),""))</f>
        <v/>
      </c>
      <c r="W104" s="143" t="str">
        <f>IF('Chiffres et fonctions'!$J$3=1,IF(COUNTIF(W74:W103,1)=0,IF(COUNTIF(W74:W103,4)=0,"","+"&amp;COUNTIF(W74:W103,4)),COUNTIF(W74:W103,1)&amp;IF(COUNTIF(W74:W103,4)=0,"","+"&amp;COUNTIF(W74:W103,4))),IF('Chiffres et fonctions'!$J$3=2,IF(30-(COUNTIF(W74:W103,""))-(COUNTIF(W74:W103,4))=0,"",30-(COUNTIF(W74:W103,""))-(COUNTIF(W74:W103,4))),""))</f>
        <v/>
      </c>
      <c r="X104" s="144" t="str">
        <f>IF('Chiffres et fonctions'!$J$3=1,IF(COUNTIF(X74:X103,1)=0,IF(COUNTIF(X74:X103,4)=0,"","+"&amp;COUNTIF(X74:X103,4)),COUNTIF(X74:X103,1)&amp;IF(COUNTIF(X74:X103,4)=0,"","+"&amp;COUNTIF(X74:X103,4))),IF('Chiffres et fonctions'!$J$3=2,IF(30-(COUNTIF(X74:X103,""))-(COUNTIF(X74:X103,4))=0,"",30-(COUNTIF(X74:X103,""))-(COUNTIF(X74:X103,4))),""))</f>
        <v/>
      </c>
      <c r="Y104" s="143" t="str">
        <f>IF('Chiffres et fonctions'!$J$3=1,IF(COUNTIF(Y74:Y103,1)=0,IF(COUNTIF(Y74:Y103,4)=0,"","+"&amp;COUNTIF(Y74:Y103,4)),COUNTIF(Y74:Y103,1)&amp;IF(COUNTIF(Y74:Y103,4)=0,"","+"&amp;COUNTIF(Y74:Y103,4))),IF('Chiffres et fonctions'!$J$3=2,IF(30-(COUNTIF(Y74:Y103,""))-(COUNTIF(Y74:Y103,4))=0,"",30-(COUNTIF(Y74:Y103,""))-(COUNTIF(Y74:Y103,4))),""))</f>
        <v/>
      </c>
      <c r="Z104" s="144" t="str">
        <f>IF('Chiffres et fonctions'!$J$3=1,IF(COUNTIF(Z74:Z103,1)=0,IF(COUNTIF(Z74:Z103,4)=0,"","+"&amp;COUNTIF(Z74:Z103,4)),COUNTIF(Z74:Z103,1)&amp;IF(COUNTIF(Z74:Z103,4)=0,"","+"&amp;COUNTIF(Z74:Z103,4))),IF('Chiffres et fonctions'!$J$3=2,IF(30-(COUNTIF(Z74:Z103,""))-(COUNTIF(Z74:Z103,4))=0,"",30-(COUNTIF(Z74:Z103,""))-(COUNTIF(Z74:Z103,4))),""))</f>
        <v/>
      </c>
      <c r="AA104" s="143" t="str">
        <f>IF('Chiffres et fonctions'!$J$3=1,IF(COUNTIF(AA74:AA103,1)=0,IF(COUNTIF(AA74:AA103,4)=0,"","+"&amp;COUNTIF(AA74:AA103,4)),COUNTIF(AA74:AA103,1)&amp;IF(COUNTIF(AA74:AA103,4)=0,"","+"&amp;COUNTIF(AA74:AA103,4))),IF('Chiffres et fonctions'!$J$3=2,IF(30-(COUNTIF(AA74:AA103,""))-(COUNTIF(AA74:AA103,4))=0,"",30-(COUNTIF(AA74:AA103,""))-(COUNTIF(AA74:AA103,4))),""))</f>
        <v/>
      </c>
      <c r="AB104" s="144" t="str">
        <f>IF('Chiffres et fonctions'!$J$3=1,IF(COUNTIF(AB74:AB103,1)=0,IF(COUNTIF(AB74:AB103,4)=0,"","+"&amp;COUNTIF(AB74:AB103,4)),COUNTIF(AB74:AB103,1)&amp;IF(COUNTIF(AB74:AB103,4)=0,"","+"&amp;COUNTIF(AB74:AB103,4))),IF('Chiffres et fonctions'!$J$3=2,IF(30-(COUNTIF(AB74:AB103,""))-(COUNTIF(AB74:AB103,4))=0,"",30-(COUNTIF(AB74:AB103,""))-(COUNTIF(AB74:AB103,4))),""))</f>
        <v/>
      </c>
      <c r="AC104" s="143" t="str">
        <f>IF('Chiffres et fonctions'!$J$3=1,IF(COUNTIF(AC74:AC103,1)=0,IF(COUNTIF(AC74:AC103,4)=0,"","+"&amp;COUNTIF(AC74:AC103,4)),COUNTIF(AC74:AC103,1)&amp;IF(COUNTIF(AC74:AC103,4)=0,"","+"&amp;COUNTIF(AC74:AC103,4))),IF('Chiffres et fonctions'!$J$3=2,IF(30-(COUNTIF(AC74:AC103,""))-(COUNTIF(AC74:AC103,4))=0,"",30-(COUNTIF(AC74:AC103,""))-(COUNTIF(AC74:AC103,4))),""))</f>
        <v/>
      </c>
      <c r="AD104" s="144" t="str">
        <f>IF('Chiffres et fonctions'!$J$3=1,IF(COUNTIF(AD74:AD103,1)=0,IF(COUNTIF(AD74:AD103,4)=0,"","+"&amp;COUNTIF(AD74:AD103,4)),COUNTIF(AD74:AD103,1)&amp;IF(COUNTIF(AD74:AD103,4)=0,"","+"&amp;COUNTIF(AD74:AD103,4))),IF('Chiffres et fonctions'!$J$3=2,IF(30-(COUNTIF(AD74:AD103,""))-(COUNTIF(AD74:AD103,4))=0,"",30-(COUNTIF(AD74:AD103,""))-(COUNTIF(AD74:AD103,4))),""))</f>
        <v/>
      </c>
      <c r="AE104" s="143" t="str">
        <f>IF('Chiffres et fonctions'!$J$3=1,IF(COUNTIF(AE74:AE103,1)=0,IF(COUNTIF(AE74:AE103,4)=0,"","+"&amp;COUNTIF(AE74:AE103,4)),COUNTIF(AE74:AE103,1)&amp;IF(COUNTIF(AE74:AE103,4)=0,"","+"&amp;COUNTIF(AE74:AE103,4))),IF('Chiffres et fonctions'!$J$3=2,IF(30-(COUNTIF(AE74:AE103,""))-(COUNTIF(AE74:AE103,4))=0,"",30-(COUNTIF(AE74:AE103,""))-(COUNTIF(AE74:AE103,4))),""))</f>
        <v/>
      </c>
      <c r="AF104" s="144" t="str">
        <f>IF('Chiffres et fonctions'!$J$3=1,IF(COUNTIF(AF74:AF103,1)=0,IF(COUNTIF(AF74:AF103,4)=0,"","+"&amp;COUNTIF(AF74:AF103,4)),COUNTIF(AF74:AF103,1)&amp;IF(COUNTIF(AF74:AF103,4)=0,"","+"&amp;COUNTIF(AF74:AF103,4))),IF('Chiffres et fonctions'!$J$3=2,IF(30-(COUNTIF(AF74:AF103,""))-(COUNTIF(AF74:AF103,4))=0,"",30-(COUNTIF(AF74:AF103,""))-(COUNTIF(AF74:AF103,4))),""))</f>
        <v/>
      </c>
      <c r="AG104" s="143" t="str">
        <f>IF('Chiffres et fonctions'!$J$3=1,IF(COUNTIF(AG74:AG103,1)=0,IF(COUNTIF(AG74:AG103,4)=0,"","+"&amp;COUNTIF(AG74:AG103,4)),COUNTIF(AG74:AG103,1)&amp;IF(COUNTIF(AG74:AG103,4)=0,"","+"&amp;COUNTIF(AG74:AG103,4))),IF('Chiffres et fonctions'!$J$3=2,IF(30-(COUNTIF(AG74:AG103,""))-(COUNTIF(AG74:AG103,4))=0,"",30-(COUNTIF(AG74:AG103,""))-(COUNTIF(AG74:AG103,4))),""))</f>
        <v/>
      </c>
      <c r="AH104" s="144" t="str">
        <f>IF('Chiffres et fonctions'!$J$3=1,IF(COUNTIF(AH74:AH103,1)=0,IF(COUNTIF(AH74:AH103,4)=0,"","+"&amp;COUNTIF(AH74:AH103,4)),COUNTIF(AH74:AH103,1)&amp;IF(COUNTIF(AH74:AH103,4)=0,"","+"&amp;COUNTIF(AH74:AH103,4))),IF('Chiffres et fonctions'!$J$3=2,IF(30-(COUNTIF(AH74:AH103,""))-(COUNTIF(AH74:AH103,4))=0,"",30-(COUNTIF(AH74:AH103,""))-(COUNTIF(AH74:AH103,4))),""))</f>
        <v/>
      </c>
      <c r="AI104" s="143" t="str">
        <f>IF('Chiffres et fonctions'!$J$3=1,IF(COUNTIF(AI74:AI103,1)=0,IF(COUNTIF(AI74:AI103,4)=0,"","+"&amp;COUNTIF(AI74:AI103,4)),COUNTIF(AI74:AI103,1)&amp;IF(COUNTIF(AI74:AI103,4)=0,"","+"&amp;COUNTIF(AI74:AI103,4))),IF('Chiffres et fonctions'!$J$3=2,IF(30-(COUNTIF(AI74:AI103,""))-(COUNTIF(AI74:AI103,4))=0,"",30-(COUNTIF(AI74:AI103,""))-(COUNTIF(AI74:AI103,4))),""))</f>
        <v/>
      </c>
      <c r="AJ104" s="144" t="str">
        <f>IF('Chiffres et fonctions'!$J$3=1,IF(COUNTIF(AJ74:AJ103,1)=0,IF(COUNTIF(AJ74:AJ103,4)=0,"","+"&amp;COUNTIF(AJ74:AJ103,4)),COUNTIF(AJ74:AJ103,1)&amp;IF(COUNTIF(AJ74:AJ103,4)=0,"","+"&amp;COUNTIF(AJ74:AJ103,4))),IF('Chiffres et fonctions'!$J$3=2,IF(30-(COUNTIF(AJ74:AJ103,""))-(COUNTIF(AJ74:AJ103,4))=0,"",30-(COUNTIF(AJ74:AJ103,""))-(COUNTIF(AJ74:AJ103,4))),""))</f>
        <v/>
      </c>
      <c r="AK104" s="143" t="str">
        <f>IF('Chiffres et fonctions'!$J$3=1,IF(COUNTIF(AK74:AK103,1)=0,IF(COUNTIF(AK74:AK103,4)=0,"","+"&amp;COUNTIF(AK74:AK103,4)),COUNTIF(AK74:AK103,1)&amp;IF(COUNTIF(AK74:AK103,4)=0,"","+"&amp;COUNTIF(AK74:AK103,4))),IF('Chiffres et fonctions'!$J$3=2,IF(30-(COUNTIF(AK74:AK103,""))-(COUNTIF(AK74:AK103,4))=0,"",30-(COUNTIF(AK74:AK103,""))-(COUNTIF(AK74:AK103,4))),""))</f>
        <v/>
      </c>
      <c r="AL104" s="144" t="str">
        <f>IF('Chiffres et fonctions'!$J$3=1,IF(COUNTIF(AL74:AL103,1)=0,IF(COUNTIF(AL74:AL103,4)=0,"","+"&amp;COUNTIF(AL74:AL103,4)),COUNTIF(AL74:AL103,1)&amp;IF(COUNTIF(AL74:AL103,4)=0,"","+"&amp;COUNTIF(AL74:AL103,4))),IF('Chiffres et fonctions'!$J$3=2,IF(30-(COUNTIF(AL74:AL103,""))-(COUNTIF(AL74:AL103,4))=0,"",30-(COUNTIF(AL74:AL103,""))-(COUNTIF(AL74:AL103,4))),""))</f>
        <v/>
      </c>
      <c r="AM104" s="143" t="str">
        <f>IF('Chiffres et fonctions'!$J$3=1,IF(COUNTIF(AM74:AM103,1)=0,IF(COUNTIF(AM74:AM103,4)=0,"","+"&amp;COUNTIF(AM74:AM103,4)),COUNTIF(AM74:AM103,1)&amp;IF(COUNTIF(AM74:AM103,4)=0,"","+"&amp;COUNTIF(AM74:AM103,4))),IF('Chiffres et fonctions'!$J$3=2,IF(30-(COUNTIF(AM74:AM103,""))-(COUNTIF(AM74:AM103,4))=0,"",30-(COUNTIF(AM74:AM103,""))-(COUNTIF(AM74:AM103,4))),""))</f>
        <v/>
      </c>
      <c r="AN104" s="144" t="str">
        <f>IF('Chiffres et fonctions'!$J$3=1,IF(COUNTIF(AN74:AN103,1)=0,IF(COUNTIF(AN74:AN103,4)=0,"","+"&amp;COUNTIF(AN74:AN103,4)),COUNTIF(AN74:AN103,1)&amp;IF(COUNTIF(AN74:AN103,4)=0,"","+"&amp;COUNTIF(AN74:AN103,4))),IF('Chiffres et fonctions'!$J$3=2,IF(30-(COUNTIF(AN74:AN103,""))-(COUNTIF(AN74:AN103,4))=0,"",30-(COUNTIF(AN74:AN103,""))-(COUNTIF(AN74:AN103,4))),""))</f>
        <v/>
      </c>
      <c r="AO104" s="143" t="str">
        <f>IF('Chiffres et fonctions'!$J$3=1,IF(COUNTIF(AO74:AO103,1)=0,IF(COUNTIF(AO74:AO103,4)=0,"","+"&amp;COUNTIF(AO74:AO103,4)),COUNTIF(AO74:AO103,1)&amp;IF(COUNTIF(AO74:AO103,4)=0,"","+"&amp;COUNTIF(AO74:AO103,4))),IF('Chiffres et fonctions'!$J$3=2,IF(30-(COUNTIF(AO74:AO103,""))-(COUNTIF(AO74:AO103,4))=0,"",30-(COUNTIF(AO74:AO103,""))-(COUNTIF(AO74:AO103,4))),""))</f>
        <v/>
      </c>
      <c r="AP104" s="144" t="str">
        <f>IF('Chiffres et fonctions'!$J$3=1,IF(COUNTIF(AP74:AP103,1)=0,IF(COUNTIF(AP74:AP103,4)=0,"","+"&amp;COUNTIF(AP74:AP103,4)),COUNTIF(AP74:AP103,1)&amp;IF(COUNTIF(AP74:AP103,4)=0,"","+"&amp;COUNTIF(AP74:AP103,4))),IF('Chiffres et fonctions'!$J$3=2,IF(30-(COUNTIF(AP74:AP103,""))-(COUNTIF(AP74:AP103,4))=0,"",30-(COUNTIF(AP74:AP103,""))-(COUNTIF(AP74:AP103,4))),""))</f>
        <v/>
      </c>
      <c r="AQ104" s="143" t="str">
        <f>IF('Chiffres et fonctions'!$J$3=1,IF(COUNTIF(AQ74:AQ103,1)=0,IF(COUNTIF(AQ74:AQ103,4)=0,"","+"&amp;COUNTIF(AQ74:AQ103,4)),COUNTIF(AQ74:AQ103,1)&amp;IF(COUNTIF(AQ74:AQ103,4)=0,"","+"&amp;COUNTIF(AQ74:AQ103,4))),IF('Chiffres et fonctions'!$J$3=2,IF(30-(COUNTIF(AQ74:AQ103,""))-(COUNTIF(AQ74:AQ103,4))=0,"",30-(COUNTIF(AQ74:AQ103,""))-(COUNTIF(AQ74:AQ103,4))),""))</f>
        <v/>
      </c>
      <c r="AR104" s="144" t="str">
        <f>IF('Chiffres et fonctions'!$J$3=1,IF(COUNTIF(AR74:AR103,1)=0,IF(COUNTIF(AR74:AR103,4)=0,"","+"&amp;COUNTIF(AR74:AR103,4)),COUNTIF(AR74:AR103,1)&amp;IF(COUNTIF(AR74:AR103,4)=0,"","+"&amp;COUNTIF(AR74:AR103,4))),IF('Chiffres et fonctions'!$J$3=2,IF(30-(COUNTIF(AR74:AR103,""))-(COUNTIF(AR74:AR103,4))=0,"",30-(COUNTIF(AR74:AR103,""))-(COUNTIF(AR74:AR103,4))),""))</f>
        <v/>
      </c>
      <c r="AS104" s="143" t="str">
        <f>IF('Chiffres et fonctions'!$J$3=1,IF(COUNTIF(AS74:AS103,1)=0,IF(COUNTIF(AS74:AS103,4)=0,"","+"&amp;COUNTIF(AS74:AS103,4)),COUNTIF(AS74:AS103,1)&amp;IF(COUNTIF(AS74:AS103,4)=0,"","+"&amp;COUNTIF(AS74:AS103,4))),IF('Chiffres et fonctions'!$J$3=2,IF(30-(COUNTIF(AS74:AS103,""))-(COUNTIF(AS74:AS103,4))=0,"",30-(COUNTIF(AS74:AS103,""))-(COUNTIF(AS74:AS103,4))),""))</f>
        <v/>
      </c>
      <c r="AT104" s="144" t="str">
        <f>IF('Chiffres et fonctions'!$J$3=1,IF(COUNTIF(AT74:AT103,1)=0,IF(COUNTIF(AT74:AT103,4)=0,"","+"&amp;COUNTIF(AT74:AT103,4)),COUNTIF(AT74:AT103,1)&amp;IF(COUNTIF(AT74:AT103,4)=0,"","+"&amp;COUNTIF(AT74:AT103,4))),IF('Chiffres et fonctions'!$J$3=2,IF(30-(COUNTIF(AT74:AT103,""))-(COUNTIF(AT74:AT103,4))=0,"",30-(COUNTIF(AT74:AT103,""))-(COUNTIF(AT74:AT103,4))),""))</f>
        <v/>
      </c>
      <c r="AU104" s="143" t="str">
        <f>IF('Chiffres et fonctions'!$J$3=1,IF(COUNTIF(AU74:AU103,1)=0,IF(COUNTIF(AU74:AU103,4)=0,"","+"&amp;COUNTIF(AU74:AU103,4)),COUNTIF(AU74:AU103,1)&amp;IF(COUNTIF(AU74:AU103,4)=0,"","+"&amp;COUNTIF(AU74:AU103,4))),IF('Chiffres et fonctions'!$J$3=2,IF(30-(COUNTIF(AU74:AU103,""))-(COUNTIF(AU74:AU103,4))=0,"",30-(COUNTIF(AU74:AU103,""))-(COUNTIF(AU74:AU103,4))),""))</f>
        <v/>
      </c>
      <c r="AV104" s="144" t="str">
        <f>IF('Chiffres et fonctions'!$J$3=1,IF(COUNTIF(AV74:AV103,1)=0,IF(COUNTIF(AV74:AV103,4)=0,"","+"&amp;COUNTIF(AV74:AV103,4)),COUNTIF(AV74:AV103,1)&amp;IF(COUNTIF(AV74:AV103,4)=0,"","+"&amp;COUNTIF(AV74:AV103,4))),IF('Chiffres et fonctions'!$J$3=2,IF(30-(COUNTIF(AV74:AV103,""))-(COUNTIF(AV74:AV103,4))=0,"",30-(COUNTIF(AV74:AV103,""))-(COUNTIF(AV74:AV103,4))),""))</f>
        <v/>
      </c>
      <c r="AW104" s="143" t="str">
        <f>IF('Chiffres et fonctions'!$J$3=1,IF(COUNTIF(AW74:AW103,1)=0,IF(COUNTIF(AW74:AW103,4)=0,"","+"&amp;COUNTIF(AW74:AW103,4)),COUNTIF(AW74:AW103,1)&amp;IF(COUNTIF(AW74:AW103,4)=0,"","+"&amp;COUNTIF(AW74:AW103,4))),IF('Chiffres et fonctions'!$J$3=2,IF(30-(COUNTIF(AW74:AW103,""))-(COUNTIF(AW74:AW103,4))=0,"",30-(COUNTIF(AW74:AW103,""))-(COUNTIF(AW74:AW103,4))),""))</f>
        <v/>
      </c>
      <c r="AX104" s="144" t="str">
        <f>IF('Chiffres et fonctions'!$J$3=1,IF(COUNTIF(AX74:AX103,1)=0,IF(COUNTIF(AX74:AX103,4)=0,"","+"&amp;COUNTIF(AX74:AX103,4)),COUNTIF(AX74:AX103,1)&amp;IF(COUNTIF(AX74:AX103,4)=0,"","+"&amp;COUNTIF(AX74:AX103,4))),IF('Chiffres et fonctions'!$J$3=2,IF(30-(COUNTIF(AX74:AX103,""))-(COUNTIF(AX74:AX103,4))=0,"",30-(COUNTIF(AX74:AX103,""))-(COUNTIF(AX74:AX103,4))),""))</f>
        <v/>
      </c>
      <c r="AY104" s="143" t="str">
        <f>IF('Chiffres et fonctions'!$J$3=1,IF(COUNTIF(AY74:AY103,1)=0,IF(COUNTIF(AY74:AY103,4)=0,"","+"&amp;COUNTIF(AY74:AY103,4)),COUNTIF(AY74:AY103,1)&amp;IF(COUNTIF(AY74:AY103,4)=0,"","+"&amp;COUNTIF(AY74:AY103,4))),IF('Chiffres et fonctions'!$J$3=2,IF(30-(COUNTIF(AY74:AY103,""))-(COUNTIF(AY74:AY103,4))=0,"",30-(COUNTIF(AY74:AY103,""))-(COUNTIF(AY74:AY103,4))),""))</f>
        <v/>
      </c>
      <c r="AZ104" s="144" t="str">
        <f>IF('Chiffres et fonctions'!$J$3=1,IF(COUNTIF(AZ74:AZ103,1)=0,IF(COUNTIF(AZ74:AZ103,4)=0,"","+"&amp;COUNTIF(AZ74:AZ103,4)),COUNTIF(AZ74:AZ103,1)&amp;IF(COUNTIF(AZ74:AZ103,4)=0,"","+"&amp;COUNTIF(AZ74:AZ103,4))),IF('Chiffres et fonctions'!$J$3=2,IF(30-(COUNTIF(AZ74:AZ103,""))-(COUNTIF(AZ74:AZ103,4))=0,"",30-(COUNTIF(AZ74:AZ103,""))-(COUNTIF(AZ74:AZ103,4))),""))</f>
        <v/>
      </c>
      <c r="BA104" s="143" t="str">
        <f>IF('Chiffres et fonctions'!$J$3=1,IF(COUNTIF(BA74:BA103,1)=0,IF(COUNTIF(BA74:BA103,4)=0,"","+"&amp;COUNTIF(BA74:BA103,4)),COUNTIF(BA74:BA103,1)&amp;IF(COUNTIF(BA74:BA103,4)=0,"","+"&amp;COUNTIF(BA74:BA103,4))),IF('Chiffres et fonctions'!$J$3=2,IF(30-(COUNTIF(BA74:BA103,""))-(COUNTIF(BA74:BA103,4))=0,"",30-(COUNTIF(BA74:BA103,""))-(COUNTIF(BA74:BA103,4))),""))</f>
        <v/>
      </c>
      <c r="BB104" s="144" t="str">
        <f>IF('Chiffres et fonctions'!$J$3=1,IF(COUNTIF(BB74:BB103,1)=0,IF(COUNTIF(BB74:BB103,4)=0,"","+"&amp;COUNTIF(BB74:BB103,4)),COUNTIF(BB74:BB103,1)&amp;IF(COUNTIF(BB74:BB103,4)=0,"","+"&amp;COUNTIF(BB74:BB103,4))),IF('Chiffres et fonctions'!$J$3=2,IF(30-(COUNTIF(BB74:BB103,""))-(COUNTIF(BB74:BB103,4))=0,"",30-(COUNTIF(BB74:BB103,""))-(COUNTIF(BB74:BB103,4))),""))</f>
        <v/>
      </c>
      <c r="BC104" s="119">
        <f>SUM(BC74:BC103)</f>
        <v>0</v>
      </c>
      <c r="BD104" s="417"/>
      <c r="BE104" s="152"/>
      <c r="BF104" s="153"/>
      <c r="BG104" s="154"/>
      <c r="BH104" s="153">
        <v>0.91849999999999998</v>
      </c>
      <c r="BI104" s="153"/>
      <c r="BJ104" s="153"/>
      <c r="BK104" s="281"/>
      <c r="BL104" s="181"/>
      <c r="BM104" s="181"/>
      <c r="BN104" s="181"/>
      <c r="BO104" s="181"/>
      <c r="BP104" s="181"/>
      <c r="BQ104" s="181"/>
      <c r="BR104" s="120"/>
      <c r="BS104" s="120"/>
      <c r="BT104" s="181"/>
      <c r="BU104" s="242"/>
      <c r="BV104" s="238"/>
      <c r="BW104" s="242"/>
      <c r="BX104" s="238"/>
      <c r="BY104" s="122"/>
      <c r="BZ104" s="122"/>
      <c r="CA104" s="122"/>
      <c r="CB104" s="122"/>
      <c r="CC104" s="122"/>
      <c r="CD104" s="122"/>
      <c r="CE104" s="122"/>
      <c r="CF104" s="122"/>
      <c r="CG104" s="122"/>
      <c r="CH104" s="122"/>
      <c r="CI104" s="122"/>
      <c r="CJ104" s="122"/>
      <c r="CK104" s="122"/>
      <c r="CL104" s="122"/>
      <c r="CM104" s="122"/>
      <c r="CN104" s="122"/>
      <c r="CO104" s="122"/>
      <c r="CP104" s="122"/>
      <c r="CQ104" s="122"/>
      <c r="CR104" s="122"/>
      <c r="CS104" s="122"/>
      <c r="CT104" s="122"/>
      <c r="CU104" s="122"/>
      <c r="CV104" s="122"/>
      <c r="CW104" s="122"/>
      <c r="CX104" s="122"/>
      <c r="CY104" s="122"/>
      <c r="CZ104" s="122"/>
      <c r="DA104" s="122"/>
      <c r="DB104" s="122"/>
      <c r="DC104" s="122"/>
      <c r="DD104" s="122"/>
      <c r="DE104" s="122"/>
      <c r="DF104" s="122"/>
      <c r="DG104" s="122"/>
      <c r="DH104" s="122"/>
      <c r="DI104" s="122"/>
      <c r="DJ104" s="122"/>
      <c r="DK104" s="122"/>
      <c r="DL104" s="122"/>
      <c r="DM104" s="122"/>
      <c r="DN104" s="122"/>
      <c r="DO104" s="122"/>
      <c r="DP104" s="122"/>
      <c r="DQ104" s="122"/>
      <c r="DR104" s="122"/>
      <c r="DS104" s="122"/>
      <c r="DT104" s="122"/>
      <c r="DU104" s="122"/>
      <c r="DV104" s="122"/>
      <c r="DW104" s="122"/>
      <c r="DX104" s="122"/>
      <c r="DY104" s="122"/>
      <c r="DZ104" s="122"/>
      <c r="EA104" s="122"/>
      <c r="EB104" s="122"/>
      <c r="EC104" s="122"/>
      <c r="ED104" s="122"/>
      <c r="EE104" s="122"/>
      <c r="EF104" s="122"/>
      <c r="EG104" s="122"/>
      <c r="EH104" s="122"/>
      <c r="EI104" s="122"/>
      <c r="EJ104" s="122"/>
      <c r="EK104" s="122"/>
      <c r="EL104" s="122"/>
      <c r="EM104" s="122"/>
      <c r="EN104" s="122"/>
      <c r="EO104" s="122"/>
      <c r="EP104" s="122"/>
      <c r="EQ104" s="122"/>
      <c r="ER104" s="122"/>
      <c r="ES104" s="122"/>
      <c r="ET104" s="122"/>
      <c r="EU104" s="122"/>
      <c r="EV104" s="122"/>
      <c r="EW104" s="122"/>
      <c r="EX104" s="122"/>
      <c r="EY104" s="122"/>
      <c r="EZ104" s="122"/>
      <c r="FA104" s="122"/>
      <c r="FB104" s="122"/>
      <c r="FC104" s="122"/>
      <c r="FD104" s="122"/>
      <c r="FE104" s="122"/>
      <c r="FF104" s="122"/>
      <c r="FG104" s="122"/>
      <c r="FH104" s="122"/>
      <c r="FI104" s="122"/>
      <c r="FJ104" s="122"/>
      <c r="FK104" s="122"/>
      <c r="FL104" s="122"/>
      <c r="FM104" s="122"/>
      <c r="FN104" s="122"/>
      <c r="FO104" s="122"/>
      <c r="FP104" s="122"/>
      <c r="FQ104" s="122"/>
      <c r="FR104" s="122"/>
      <c r="FS104" s="122"/>
      <c r="FT104" s="122"/>
      <c r="FU104" s="122"/>
      <c r="FV104" s="122"/>
      <c r="FW104" s="122"/>
      <c r="FX104" s="122"/>
      <c r="FY104" s="122"/>
      <c r="FZ104" s="122"/>
      <c r="GA104" s="122"/>
      <c r="GB104" s="122"/>
      <c r="GC104" s="122"/>
      <c r="GD104" s="122"/>
      <c r="GE104" s="122"/>
      <c r="GF104" s="122"/>
      <c r="GG104" s="122"/>
      <c r="GH104" s="122"/>
      <c r="GI104" s="122"/>
      <c r="GJ104" s="122"/>
      <c r="GK104" s="122"/>
      <c r="GL104" s="122"/>
      <c r="GM104" s="122"/>
      <c r="GN104" s="122"/>
      <c r="GO104" s="122"/>
      <c r="GP104" s="122"/>
      <c r="GQ104" s="122"/>
      <c r="GR104" s="122"/>
      <c r="GS104" s="122"/>
      <c r="GT104" s="122"/>
      <c r="GU104" s="122"/>
      <c r="GV104" s="122"/>
      <c r="GW104" s="122"/>
      <c r="GX104" s="122"/>
      <c r="GY104" s="122"/>
      <c r="GZ104" s="122"/>
      <c r="HA104" s="122"/>
      <c r="HB104" s="122"/>
      <c r="HC104" s="122"/>
      <c r="HD104" s="122"/>
      <c r="HE104" s="122"/>
      <c r="HF104" s="122"/>
      <c r="HG104" s="122"/>
      <c r="HH104" s="122"/>
      <c r="HI104" s="122"/>
      <c r="HJ104" s="122"/>
      <c r="HK104" s="122"/>
      <c r="HL104" s="122"/>
      <c r="HM104" s="122"/>
      <c r="HN104" s="122"/>
      <c r="HO104" s="122"/>
      <c r="HP104" s="122"/>
      <c r="HQ104" s="122"/>
      <c r="HR104" s="122"/>
      <c r="HS104" s="122"/>
      <c r="HT104" s="122"/>
      <c r="HU104" s="122"/>
      <c r="HV104" s="122"/>
      <c r="HW104" s="122"/>
      <c r="HX104" s="122"/>
      <c r="HY104" s="122"/>
      <c r="HZ104" s="122"/>
      <c r="IA104" s="122"/>
      <c r="IB104" s="122"/>
      <c r="IC104" s="122"/>
      <c r="ID104" s="122"/>
      <c r="IE104" s="122"/>
      <c r="IF104" s="122"/>
      <c r="IG104" s="122"/>
      <c r="IH104" s="122"/>
      <c r="II104" s="122"/>
      <c r="IJ104" s="122"/>
      <c r="IK104" s="122"/>
      <c r="IL104" s="122"/>
      <c r="IM104" s="122"/>
      <c r="IN104" s="122"/>
      <c r="IO104" s="122"/>
      <c r="IP104" s="122"/>
      <c r="IQ104" s="122"/>
      <c r="IR104" s="122"/>
      <c r="IS104" s="122"/>
      <c r="IT104" s="122"/>
      <c r="IU104" s="122"/>
      <c r="IV104" s="122"/>
      <c r="IW104" s="122"/>
      <c r="IX104" s="122"/>
      <c r="IY104" s="122"/>
      <c r="IZ104" s="122"/>
      <c r="JA104" s="122"/>
      <c r="JB104" s="122"/>
      <c r="JC104" s="122"/>
      <c r="JD104" s="122"/>
      <c r="JE104" s="122"/>
      <c r="JF104" s="122"/>
      <c r="JG104" s="122"/>
      <c r="JH104" s="122"/>
      <c r="JI104" s="122"/>
      <c r="JJ104" s="122"/>
      <c r="JK104" s="122"/>
      <c r="JL104" s="122"/>
      <c r="JM104" s="122"/>
      <c r="JN104" s="122"/>
      <c r="JO104" s="122"/>
      <c r="JP104" s="122"/>
      <c r="JQ104" s="122"/>
      <c r="JR104" s="122"/>
      <c r="JS104" s="122"/>
      <c r="JT104" s="122"/>
      <c r="JU104" s="122"/>
      <c r="JV104" s="122"/>
      <c r="JW104" s="122"/>
      <c r="JX104" s="122"/>
      <c r="JY104" s="122"/>
      <c r="JZ104" s="122"/>
      <c r="KA104" s="122"/>
      <c r="KB104" s="122"/>
      <c r="KC104" s="122"/>
      <c r="KD104" s="122"/>
      <c r="KE104" s="122"/>
      <c r="KF104" s="122"/>
      <c r="KG104" s="122"/>
      <c r="KH104" s="122"/>
      <c r="KI104" s="122"/>
      <c r="KJ104" s="122"/>
      <c r="KK104" s="122"/>
      <c r="KL104" s="122"/>
      <c r="KM104" s="122"/>
      <c r="KN104" s="122"/>
      <c r="KO104" s="122"/>
      <c r="KP104" s="122"/>
      <c r="KQ104" s="122"/>
      <c r="KR104" s="122"/>
      <c r="KS104" s="122"/>
      <c r="KT104" s="122"/>
      <c r="KU104" s="122"/>
      <c r="KV104" s="122"/>
      <c r="KW104" s="122"/>
      <c r="KX104" s="122"/>
      <c r="KY104" s="122"/>
      <c r="KZ104" s="122"/>
      <c r="LA104" s="122"/>
      <c r="LB104" s="122"/>
      <c r="LC104" s="122"/>
      <c r="LD104" s="122"/>
      <c r="LE104" s="122"/>
      <c r="LF104" s="122"/>
      <c r="LG104" s="122"/>
      <c r="LH104" s="122"/>
      <c r="LI104" s="122"/>
      <c r="LJ104" s="122"/>
      <c r="LK104" s="122"/>
      <c r="LL104" s="122"/>
      <c r="LM104" s="122"/>
      <c r="LN104" s="122"/>
      <c r="LO104" s="122"/>
      <c r="LP104" s="122"/>
      <c r="LQ104" s="122"/>
      <c r="LR104" s="122"/>
      <c r="LS104" s="122"/>
      <c r="LT104" s="122"/>
      <c r="LU104" s="122"/>
      <c r="LV104" s="122"/>
      <c r="LW104" s="122"/>
      <c r="LX104" s="122"/>
      <c r="LY104" s="122"/>
      <c r="LZ104" s="122"/>
      <c r="MA104" s="122"/>
      <c r="MB104" s="122"/>
      <c r="MC104" s="122"/>
      <c r="MD104" s="122"/>
      <c r="ME104" s="122"/>
      <c r="MF104" s="122"/>
      <c r="MG104" s="122"/>
      <c r="MH104" s="122"/>
      <c r="MI104" s="122"/>
      <c r="MJ104" s="122"/>
      <c r="MK104" s="122"/>
      <c r="ML104" s="122"/>
      <c r="MM104" s="122"/>
      <c r="MN104" s="122"/>
      <c r="MO104" s="122"/>
      <c r="MP104" s="122"/>
      <c r="MQ104" s="122"/>
      <c r="MS104" s="241"/>
      <c r="MT104" s="123"/>
      <c r="MU104" s="124"/>
      <c r="MV104" s="124"/>
      <c r="MW104" s="124"/>
      <c r="MX104" s="124"/>
      <c r="MY104" s="124"/>
      <c r="MZ104" s="124"/>
      <c r="NA104" s="124"/>
      <c r="NB104" s="124"/>
      <c r="NC104" s="124"/>
      <c r="ND104" s="124"/>
      <c r="NE104" s="124"/>
      <c r="NF104" s="124"/>
      <c r="NG104" s="124"/>
      <c r="NH104" s="124"/>
      <c r="NI104" s="124"/>
      <c r="NJ104" s="124"/>
      <c r="NK104" s="124"/>
      <c r="NL104" s="124"/>
      <c r="NM104" s="125"/>
      <c r="NN104" s="370"/>
    </row>
    <row r="105" spans="1:384" s="121" customFormat="1" ht="10.199999999999999" customHeight="1" thickBot="1" x14ac:dyDescent="0.35">
      <c r="A105" s="116"/>
      <c r="B105" s="389"/>
      <c r="C105" s="425"/>
      <c r="D105" s="126"/>
      <c r="E105" s="321"/>
      <c r="F105" s="321"/>
      <c r="G105" s="321"/>
      <c r="H105" s="127"/>
      <c r="I105" s="429" t="str">
        <f>I70</f>
        <v>BRASSERIE</v>
      </c>
      <c r="J105" s="429"/>
      <c r="K105" s="429"/>
      <c r="L105" s="429"/>
      <c r="M105" s="429"/>
      <c r="N105" s="430"/>
      <c r="O105" s="145" t="str">
        <f>IF('Chiffres et fonctions'!$J$3=1,IF(COUNTIF(O74:O103,2)=0,"",COUNTIF(O74:O103,2)),IF('Chiffres et fonctions'!$J$3=2,IF(COUNTIF(O74:O103,4)=0,"","+ "&amp;(COUNTIF(O74:O103,4))),""))</f>
        <v/>
      </c>
      <c r="P105" s="146" t="str">
        <f>IF('Chiffres et fonctions'!$J$3=1,IF(COUNTIF(P74:P103,2)=0,"",COUNTIF(P74:P103,2)),IF('Chiffres et fonctions'!$J$3=2,IF(COUNTIF(P74:P103,4)=0,"","+ "&amp;(COUNTIF(P74:P103,4))),""))</f>
        <v/>
      </c>
      <c r="Q105" s="145" t="str">
        <f>IF('Chiffres et fonctions'!$J$3=1,IF(COUNTIF(Q74:Q103,2)=0,"",COUNTIF(Q74:Q103,2)),IF('Chiffres et fonctions'!$J$3=2,IF(COUNTIF(Q74:Q103,4)=0,"","+ "&amp;(COUNTIF(Q74:Q103,4))),""))</f>
        <v/>
      </c>
      <c r="R105" s="146" t="str">
        <f>IF('Chiffres et fonctions'!$J$3=1,IF(COUNTIF(R74:R103,2)=0,"",COUNTIF(R74:R103,2)),IF('Chiffres et fonctions'!$J$3=2,IF(COUNTIF(R74:R103,4)=0,"","+ "&amp;(COUNTIF(R74:R103,4))),""))</f>
        <v/>
      </c>
      <c r="S105" s="145" t="str">
        <f>IF('Chiffres et fonctions'!$J$3=1,IF(COUNTIF(S74:S103,2)=0,"",COUNTIF(S74:S103,2)),IF('Chiffres et fonctions'!$J$3=2,IF(COUNTIF(S74:S103,4)=0,"","+ "&amp;(COUNTIF(S74:S103,4))),""))</f>
        <v/>
      </c>
      <c r="T105" s="146" t="str">
        <f>IF('Chiffres et fonctions'!$J$3=1,IF(COUNTIF(T74:T103,2)=0,"",COUNTIF(T74:T103,2)),IF('Chiffres et fonctions'!$J$3=2,IF(COUNTIF(T74:T103,4)=0,"","+ "&amp;(COUNTIF(T74:T103,4))),""))</f>
        <v/>
      </c>
      <c r="U105" s="145" t="str">
        <f>IF('Chiffres et fonctions'!$J$3=1,IF(COUNTIF(U74:U103,2)=0,"",COUNTIF(U74:U103,2)),IF('Chiffres et fonctions'!$J$3=2,IF(COUNTIF(U74:U103,4)=0,"","+ "&amp;(COUNTIF(U74:U103,4))),""))</f>
        <v/>
      </c>
      <c r="V105" s="146" t="str">
        <f>IF('Chiffres et fonctions'!$J$3=1,IF(COUNTIF(V74:V103,2)=0,"",COUNTIF(V74:V103,2)),IF('Chiffres et fonctions'!$J$3=2,IF(COUNTIF(V74:V103,4)=0,"","+ "&amp;(COUNTIF(V74:V103,4))),""))</f>
        <v/>
      </c>
      <c r="W105" s="145" t="str">
        <f>IF('Chiffres et fonctions'!$J$3=1,IF(COUNTIF(W74:W103,2)=0,"",COUNTIF(W74:W103,2)),IF('Chiffres et fonctions'!$J$3=2,IF(COUNTIF(W74:W103,4)=0,"","+ "&amp;(COUNTIF(W74:W103,4))),""))</f>
        <v/>
      </c>
      <c r="X105" s="146" t="str">
        <f>IF('Chiffres et fonctions'!$J$3=1,IF(COUNTIF(X74:X103,2)=0,"",COUNTIF(X74:X103,2)),IF('Chiffres et fonctions'!$J$3=2,IF(COUNTIF(X74:X103,4)=0,"","+ "&amp;(COUNTIF(X74:X103,4))),""))</f>
        <v/>
      </c>
      <c r="Y105" s="145" t="str">
        <f>IF('Chiffres et fonctions'!$J$3=1,IF(COUNTIF(Y74:Y103,2)=0,"",COUNTIF(Y74:Y103,2)),IF('Chiffres et fonctions'!$J$3=2,IF(COUNTIF(Y74:Y103,4)=0,"","+ "&amp;(COUNTIF(Y74:Y103,4))),""))</f>
        <v/>
      </c>
      <c r="Z105" s="146" t="str">
        <f>IF('Chiffres et fonctions'!$J$3=1,IF(COUNTIF(Z74:Z103,2)=0,"",COUNTIF(Z74:Z103,2)),IF('Chiffres et fonctions'!$J$3=2,IF(COUNTIF(Z74:Z103,4)=0,"","+ "&amp;(COUNTIF(Z74:Z103,4))),""))</f>
        <v/>
      </c>
      <c r="AA105" s="145" t="str">
        <f>IF('Chiffres et fonctions'!$J$3=1,IF(COUNTIF(AA74:AA103,2)=0,"",COUNTIF(AA74:AA103,2)),IF('Chiffres et fonctions'!$J$3=2,IF(COUNTIF(AA74:AA103,4)=0,"","+ "&amp;(COUNTIF(AA74:AA103,4))),""))</f>
        <v/>
      </c>
      <c r="AB105" s="146" t="str">
        <f>IF('Chiffres et fonctions'!$J$3=1,IF(COUNTIF(AB74:AB103,2)=0,"",COUNTIF(AB74:AB103,2)),IF('Chiffres et fonctions'!$J$3=2,IF(COUNTIF(AB74:AB103,4)=0,"","+ "&amp;(COUNTIF(AB74:AB103,4))),""))</f>
        <v/>
      </c>
      <c r="AC105" s="145" t="str">
        <f>IF('Chiffres et fonctions'!$J$3=1,IF(COUNTIF(AC74:AC103,2)=0,"",COUNTIF(AC74:AC103,2)),IF('Chiffres et fonctions'!$J$3=2,IF(COUNTIF(AC74:AC103,4)=0,"","+ "&amp;(COUNTIF(AC74:AC103,4))),""))</f>
        <v/>
      </c>
      <c r="AD105" s="146" t="str">
        <f>IF('Chiffres et fonctions'!$J$3=1,IF(COUNTIF(AD74:AD103,2)=0,"",COUNTIF(AD74:AD103,2)),IF('Chiffres et fonctions'!$J$3=2,IF(COUNTIF(AD74:AD103,4)=0,"","+ "&amp;(COUNTIF(AD74:AD103,4))),""))</f>
        <v/>
      </c>
      <c r="AE105" s="145" t="str">
        <f>IF('Chiffres et fonctions'!$J$3=1,IF(COUNTIF(AE74:AE103,2)=0,"",COUNTIF(AE74:AE103,2)),IF('Chiffres et fonctions'!$J$3=2,IF(COUNTIF(AE74:AE103,4)=0,"","+ "&amp;(COUNTIF(AE74:AE103,4))),""))</f>
        <v/>
      </c>
      <c r="AF105" s="146" t="str">
        <f>IF('Chiffres et fonctions'!$J$3=1,IF(COUNTIF(AF74:AF103,2)=0,"",COUNTIF(AF74:AF103,2)),IF('Chiffres et fonctions'!$J$3=2,IF(COUNTIF(AF74:AF103,4)=0,"","+ "&amp;(COUNTIF(AF74:AF103,4))),""))</f>
        <v/>
      </c>
      <c r="AG105" s="145" t="str">
        <f>IF('Chiffres et fonctions'!$J$3=1,IF(COUNTIF(AG74:AG103,2)=0,"",COUNTIF(AG74:AG103,2)),IF('Chiffres et fonctions'!$J$3=2,IF(COUNTIF(AG74:AG103,4)=0,"","+ "&amp;(COUNTIF(AG74:AG103,4))),""))</f>
        <v/>
      </c>
      <c r="AH105" s="146" t="str">
        <f>IF('Chiffres et fonctions'!$J$3=1,IF(COUNTIF(AH74:AH103,2)=0,"",COUNTIF(AH74:AH103,2)),IF('Chiffres et fonctions'!$J$3=2,IF(COUNTIF(AH74:AH103,4)=0,"","+ "&amp;(COUNTIF(AH74:AH103,4))),""))</f>
        <v/>
      </c>
      <c r="AI105" s="145" t="str">
        <f>IF('Chiffres et fonctions'!$J$3=1,IF(COUNTIF(AI74:AI103,2)=0,"",COUNTIF(AI74:AI103,2)),IF('Chiffres et fonctions'!$J$3=2,IF(COUNTIF(AI74:AI103,4)=0,"","+ "&amp;(COUNTIF(AI74:AI103,4))),""))</f>
        <v/>
      </c>
      <c r="AJ105" s="146" t="str">
        <f>IF('Chiffres et fonctions'!$J$3=1,IF(COUNTIF(AJ74:AJ103,2)=0,"",COUNTIF(AJ74:AJ103,2)),IF('Chiffres et fonctions'!$J$3=2,IF(COUNTIF(AJ74:AJ103,4)=0,"","+ "&amp;(COUNTIF(AJ74:AJ103,4))),""))</f>
        <v/>
      </c>
      <c r="AK105" s="145" t="str">
        <f>IF('Chiffres et fonctions'!$J$3=1,IF(COUNTIF(AK74:AK103,2)=0,"",COUNTIF(AK74:AK103,2)),IF('Chiffres et fonctions'!$J$3=2,IF(COUNTIF(AK74:AK103,4)=0,"","+ "&amp;(COUNTIF(AK74:AK103,4))),""))</f>
        <v/>
      </c>
      <c r="AL105" s="146" t="str">
        <f>IF('Chiffres et fonctions'!$J$3=1,IF(COUNTIF(AL74:AL103,2)=0,"",COUNTIF(AL74:AL103,2)),IF('Chiffres et fonctions'!$J$3=2,IF(COUNTIF(AL74:AL103,4)=0,"","+ "&amp;(COUNTIF(AL74:AL103,4))),""))</f>
        <v/>
      </c>
      <c r="AM105" s="145" t="str">
        <f>IF('Chiffres et fonctions'!$J$3=1,IF(COUNTIF(AM74:AM103,2)=0,"",COUNTIF(AM74:AM103,2)),IF('Chiffres et fonctions'!$J$3=2,IF(COUNTIF(AM74:AM103,4)=0,"","+ "&amp;(COUNTIF(AM74:AM103,4))),""))</f>
        <v/>
      </c>
      <c r="AN105" s="146" t="str">
        <f>IF('Chiffres et fonctions'!$J$3=1,IF(COUNTIF(AN74:AN103,2)=0,"",COUNTIF(AN74:AN103,2)),IF('Chiffres et fonctions'!$J$3=2,IF(COUNTIF(AN74:AN103,4)=0,"","+ "&amp;(COUNTIF(AN74:AN103,4))),""))</f>
        <v/>
      </c>
      <c r="AO105" s="145" t="str">
        <f>IF('Chiffres et fonctions'!$J$3=1,IF(COUNTIF(AO74:AO103,2)=0,"",COUNTIF(AO74:AO103,2)),IF('Chiffres et fonctions'!$J$3=2,IF(COUNTIF(AO74:AO103,4)=0,"","+ "&amp;(COUNTIF(AO74:AO103,4))),""))</f>
        <v/>
      </c>
      <c r="AP105" s="146" t="str">
        <f>IF('Chiffres et fonctions'!$J$3=1,IF(COUNTIF(AP74:AP103,2)=0,"",COUNTIF(AP74:AP103,2)),IF('Chiffres et fonctions'!$J$3=2,IF(COUNTIF(AP74:AP103,4)=0,"","+ "&amp;(COUNTIF(AP74:AP103,4))),""))</f>
        <v/>
      </c>
      <c r="AQ105" s="145" t="str">
        <f>IF('Chiffres et fonctions'!$J$3=1,IF(COUNTIF(AQ74:AQ103,2)=0,"",COUNTIF(AQ74:AQ103,2)),IF('Chiffres et fonctions'!$J$3=2,IF(COUNTIF(AQ74:AQ103,4)=0,"","+ "&amp;(COUNTIF(AQ74:AQ103,4))),""))</f>
        <v/>
      </c>
      <c r="AR105" s="146" t="str">
        <f>IF('Chiffres et fonctions'!$J$3=1,IF(COUNTIF(AR74:AR103,2)=0,"",COUNTIF(AR74:AR103,2)),IF('Chiffres et fonctions'!$J$3=2,IF(COUNTIF(AR74:AR103,4)=0,"","+ "&amp;(COUNTIF(AR74:AR103,4))),""))</f>
        <v/>
      </c>
      <c r="AS105" s="145" t="str">
        <f>IF('Chiffres et fonctions'!$J$3=1,IF(COUNTIF(AS74:AS103,2)=0,"",COUNTIF(AS74:AS103,2)),IF('Chiffres et fonctions'!$J$3=2,IF(COUNTIF(AS74:AS103,4)=0,"","+ "&amp;(COUNTIF(AS74:AS103,4))),""))</f>
        <v/>
      </c>
      <c r="AT105" s="146" t="str">
        <f>IF('Chiffres et fonctions'!$J$3=1,IF(COUNTIF(AT74:AT103,2)=0,"",COUNTIF(AT74:AT103,2)),IF('Chiffres et fonctions'!$J$3=2,IF(COUNTIF(AT74:AT103,4)=0,"","+ "&amp;(COUNTIF(AT74:AT103,4))),""))</f>
        <v/>
      </c>
      <c r="AU105" s="145" t="str">
        <f>IF('Chiffres et fonctions'!$J$3=1,IF(COUNTIF(AU74:AU103,2)=0,"",COUNTIF(AU74:AU103,2)),IF('Chiffres et fonctions'!$J$3=2,IF(COUNTIF(AU74:AU103,4)=0,"","+ "&amp;(COUNTIF(AU74:AU103,4))),""))</f>
        <v/>
      </c>
      <c r="AV105" s="146" t="str">
        <f>IF('Chiffres et fonctions'!$J$3=1,IF(COUNTIF(AV74:AV103,2)=0,"",COUNTIF(AV74:AV103,2)),IF('Chiffres et fonctions'!$J$3=2,IF(COUNTIF(AV74:AV103,4)=0,"","+ "&amp;(COUNTIF(AV74:AV103,4))),""))</f>
        <v/>
      </c>
      <c r="AW105" s="145" t="str">
        <f>IF('Chiffres et fonctions'!$J$3=1,IF(COUNTIF(AW74:AW103,2)=0,"",COUNTIF(AW74:AW103,2)),IF('Chiffres et fonctions'!$J$3=2,IF(COUNTIF(AW74:AW103,4)=0,"","+ "&amp;(COUNTIF(AW74:AW103,4))),""))</f>
        <v/>
      </c>
      <c r="AX105" s="146" t="str">
        <f>IF('Chiffres et fonctions'!$J$3=1,IF(COUNTIF(AX74:AX103,2)=0,"",COUNTIF(AX74:AX103,2)),IF('Chiffres et fonctions'!$J$3=2,IF(COUNTIF(AX74:AX103,4)=0,"","+ "&amp;(COUNTIF(AX74:AX103,4))),""))</f>
        <v/>
      </c>
      <c r="AY105" s="145" t="str">
        <f>IF('Chiffres et fonctions'!$J$3=1,IF(COUNTIF(AY74:AY103,2)=0,"",COUNTIF(AY74:AY103,2)),IF('Chiffres et fonctions'!$J$3=2,IF(COUNTIF(AY74:AY103,4)=0,"","+ "&amp;(COUNTIF(AY74:AY103,4))),""))</f>
        <v/>
      </c>
      <c r="AZ105" s="146" t="str">
        <f>IF('Chiffres et fonctions'!$J$3=1,IF(COUNTIF(AZ74:AZ103,2)=0,"",COUNTIF(AZ74:AZ103,2)),IF('Chiffres et fonctions'!$J$3=2,IF(COUNTIF(AZ74:AZ103,4)=0,"","+ "&amp;(COUNTIF(AZ74:AZ103,4))),""))</f>
        <v/>
      </c>
      <c r="BA105" s="145" t="str">
        <f>IF('Chiffres et fonctions'!$J$3=1,IF(COUNTIF(BA74:BA103,2)=0,"",COUNTIF(BA74:BA103,2)),IF('Chiffres et fonctions'!$J$3=2,IF(COUNTIF(BA74:BA103,4)=0,"","+ "&amp;(COUNTIF(BA74:BA103,4))),""))</f>
        <v/>
      </c>
      <c r="BB105" s="146" t="str">
        <f>IF('Chiffres et fonctions'!$J$3=1,IF(COUNTIF(BB74:BB103,2)=0,"",COUNTIF(BB74:BB103,2)),IF('Chiffres et fonctions'!$J$3=2,IF(COUNTIF(BB74:BB103,4)=0,"","+ "&amp;(COUNTIF(BB74:BB103,4))),""))</f>
        <v/>
      </c>
      <c r="BC105" s="128"/>
      <c r="BD105" s="417"/>
      <c r="BE105" s="155"/>
      <c r="BF105" s="156"/>
      <c r="BG105" s="157"/>
      <c r="BH105" s="156"/>
      <c r="BI105" s="156"/>
      <c r="BJ105" s="156"/>
      <c r="BK105" s="282"/>
      <c r="BL105" s="249"/>
      <c r="BM105" s="249"/>
      <c r="BN105" s="249"/>
      <c r="BO105" s="249"/>
      <c r="BP105" s="249"/>
      <c r="BQ105" s="249"/>
      <c r="BR105" s="129"/>
      <c r="BS105" s="129"/>
      <c r="BT105" s="182"/>
      <c r="BU105" s="243"/>
      <c r="BV105" s="239"/>
      <c r="BW105" s="243"/>
      <c r="BX105" s="239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  <c r="IW105" s="130"/>
      <c r="IX105" s="130"/>
      <c r="IY105" s="130"/>
      <c r="IZ105" s="130"/>
      <c r="JA105" s="130"/>
      <c r="JB105" s="130"/>
      <c r="JC105" s="130"/>
      <c r="JD105" s="130"/>
      <c r="JE105" s="130"/>
      <c r="JF105" s="130"/>
      <c r="JG105" s="130"/>
      <c r="JH105" s="130"/>
      <c r="JI105" s="130"/>
      <c r="JJ105" s="130"/>
      <c r="JK105" s="130"/>
      <c r="JL105" s="130"/>
      <c r="JM105" s="130"/>
      <c r="JN105" s="130"/>
      <c r="JO105" s="130"/>
      <c r="JP105" s="130"/>
      <c r="JQ105" s="130"/>
      <c r="JR105" s="130"/>
      <c r="JS105" s="130"/>
      <c r="JT105" s="130"/>
      <c r="JU105" s="130"/>
      <c r="JV105" s="130"/>
      <c r="JW105" s="130"/>
      <c r="JX105" s="130"/>
      <c r="JY105" s="130"/>
      <c r="JZ105" s="130"/>
      <c r="KA105" s="130"/>
      <c r="KB105" s="130"/>
      <c r="KC105" s="130"/>
      <c r="KD105" s="130"/>
      <c r="KE105" s="130"/>
      <c r="KF105" s="130"/>
      <c r="KG105" s="130"/>
      <c r="KH105" s="130"/>
      <c r="KI105" s="130"/>
      <c r="KJ105" s="130"/>
      <c r="KK105" s="130"/>
      <c r="KL105" s="130"/>
      <c r="KM105" s="130"/>
      <c r="KN105" s="130"/>
      <c r="KO105" s="130"/>
      <c r="KP105" s="130"/>
      <c r="KQ105" s="130"/>
      <c r="KR105" s="130"/>
      <c r="KS105" s="130"/>
      <c r="KT105" s="130"/>
      <c r="KU105" s="130"/>
      <c r="KV105" s="130"/>
      <c r="KW105" s="130"/>
      <c r="KX105" s="130"/>
      <c r="KY105" s="130"/>
      <c r="KZ105" s="130"/>
      <c r="LA105" s="130"/>
      <c r="LB105" s="130"/>
      <c r="LC105" s="130"/>
      <c r="LD105" s="130"/>
      <c r="LE105" s="130"/>
      <c r="LF105" s="130"/>
      <c r="LG105" s="130"/>
      <c r="LH105" s="130"/>
      <c r="LI105" s="130"/>
      <c r="LJ105" s="130"/>
      <c r="LK105" s="130"/>
      <c r="LL105" s="130"/>
      <c r="LM105" s="130"/>
      <c r="LN105" s="130"/>
      <c r="LO105" s="130"/>
      <c r="LP105" s="130"/>
      <c r="LQ105" s="130"/>
      <c r="LR105" s="130"/>
      <c r="LS105" s="130"/>
      <c r="LT105" s="130"/>
      <c r="LU105" s="130"/>
      <c r="LV105" s="130"/>
      <c r="LW105" s="130"/>
      <c r="LX105" s="130"/>
      <c r="LY105" s="130"/>
      <c r="LZ105" s="130"/>
      <c r="MA105" s="130"/>
      <c r="MB105" s="130"/>
      <c r="MC105" s="130"/>
      <c r="MD105" s="130"/>
      <c r="ME105" s="130"/>
      <c r="MF105" s="130"/>
      <c r="MG105" s="130"/>
      <c r="MH105" s="130"/>
      <c r="MI105" s="130"/>
      <c r="MJ105" s="130"/>
      <c r="MK105" s="130"/>
      <c r="ML105" s="130"/>
      <c r="MM105" s="130"/>
      <c r="MN105" s="130"/>
      <c r="MO105" s="130"/>
      <c r="MP105" s="130"/>
      <c r="MQ105" s="130"/>
      <c r="MS105" s="241"/>
      <c r="MT105" s="374">
        <f>(COUNTA($O74:$BB103)/2)-SUM(MV105:NK105)</f>
        <v>0</v>
      </c>
      <c r="MU105" s="375"/>
      <c r="MV105" s="376">
        <f>SUM(MV74:MW103)</f>
        <v>0</v>
      </c>
      <c r="MW105" s="376"/>
      <c r="MX105" s="376">
        <f>SUM(MX74:MY103)</f>
        <v>0</v>
      </c>
      <c r="MY105" s="376"/>
      <c r="MZ105" s="376">
        <f>SUM(MZ74:NA103)</f>
        <v>0</v>
      </c>
      <c r="NA105" s="376"/>
      <c r="NB105" s="376">
        <f>SUM(NB74:NC103)</f>
        <v>0</v>
      </c>
      <c r="NC105" s="376"/>
      <c r="ND105" s="376">
        <f>SUM(ND74:NE103)</f>
        <v>0</v>
      </c>
      <c r="NE105" s="376"/>
      <c r="NF105" s="376">
        <f>SUM(NF74:NG103)</f>
        <v>0</v>
      </c>
      <c r="NG105" s="376"/>
      <c r="NH105" s="376">
        <f>SUM(NH74:NI103)</f>
        <v>0</v>
      </c>
      <c r="NI105" s="376"/>
      <c r="NJ105" s="376">
        <f>SUM(NJ74:NK103)</f>
        <v>0</v>
      </c>
      <c r="NK105" s="376"/>
      <c r="NL105" s="377">
        <f>SUM(NL74:NM103)</f>
        <v>0</v>
      </c>
      <c r="NM105" s="378"/>
      <c r="NN105" s="370"/>
    </row>
    <row r="106" spans="1:384" s="318" customFormat="1" ht="10.199999999999999" customHeight="1" thickBot="1" x14ac:dyDescent="0.35">
      <c r="A106" s="320"/>
      <c r="B106" s="389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5"/>
      <c r="BE106" s="45"/>
      <c r="BF106" s="45"/>
      <c r="BG106" s="45"/>
      <c r="BH106" s="45"/>
      <c r="BI106" s="45"/>
      <c r="BJ106" s="45"/>
      <c r="BK106" s="241"/>
      <c r="BL106" s="45"/>
      <c r="BM106" s="45"/>
      <c r="BN106" s="45"/>
      <c r="BO106" s="45"/>
      <c r="BP106" s="45"/>
      <c r="BR106" s="45"/>
      <c r="BS106" s="44"/>
      <c r="BT106" s="45"/>
      <c r="BU106" s="240"/>
      <c r="BV106" s="240"/>
      <c r="BW106" s="240"/>
      <c r="BX106" s="240"/>
      <c r="BY106" s="178"/>
      <c r="BZ106" s="178"/>
      <c r="CA106" s="178"/>
      <c r="CB106" s="178"/>
      <c r="CC106" s="178"/>
      <c r="CD106" s="178"/>
      <c r="CE106" s="178"/>
      <c r="CF106" s="178"/>
      <c r="CG106" s="178"/>
      <c r="CH106" s="178"/>
      <c r="CI106" s="178"/>
      <c r="CJ106" s="178"/>
      <c r="CK106" s="178"/>
      <c r="CL106" s="178"/>
      <c r="CM106" s="178"/>
      <c r="CN106" s="178"/>
      <c r="CO106" s="178"/>
      <c r="CP106" s="178"/>
      <c r="CQ106" s="178"/>
      <c r="CR106" s="178"/>
      <c r="CS106" s="178"/>
      <c r="CT106" s="178"/>
      <c r="CU106" s="178"/>
      <c r="CV106" s="178"/>
      <c r="CW106" s="178"/>
      <c r="CX106" s="178"/>
      <c r="CY106" s="178"/>
      <c r="CZ106" s="178"/>
      <c r="DA106" s="178"/>
      <c r="DB106" s="178"/>
      <c r="DC106" s="178"/>
      <c r="DD106" s="178"/>
      <c r="DE106" s="178"/>
      <c r="DF106" s="319"/>
      <c r="DG106" s="319"/>
      <c r="DH106" s="319"/>
      <c r="DI106" s="319"/>
      <c r="DJ106" s="319"/>
      <c r="DK106" s="319"/>
      <c r="DL106" s="319"/>
      <c r="DM106" s="319"/>
      <c r="DN106" s="319"/>
      <c r="DO106" s="319"/>
      <c r="DP106" s="319"/>
      <c r="DQ106" s="319"/>
      <c r="DR106" s="319"/>
      <c r="DS106" s="319"/>
      <c r="DT106" s="319"/>
      <c r="DU106" s="319"/>
      <c r="DV106" s="319"/>
      <c r="DW106" s="319"/>
      <c r="DX106" s="319"/>
      <c r="DY106" s="319"/>
      <c r="DZ106" s="319"/>
      <c r="EA106" s="319"/>
      <c r="EB106" s="319"/>
      <c r="EC106" s="319"/>
      <c r="ED106" s="319"/>
      <c r="EE106" s="319"/>
      <c r="EF106" s="319"/>
      <c r="EG106" s="319"/>
      <c r="EH106" s="319"/>
      <c r="EI106" s="319"/>
      <c r="EJ106" s="319"/>
      <c r="EK106" s="319"/>
      <c r="EL106" s="319"/>
      <c r="EM106" s="319"/>
      <c r="EN106" s="319"/>
      <c r="EO106" s="319"/>
      <c r="EP106" s="319"/>
      <c r="EQ106" s="319"/>
      <c r="ER106" s="319"/>
      <c r="ES106" s="319"/>
      <c r="ET106" s="319"/>
      <c r="EU106" s="319"/>
      <c r="EV106" s="380"/>
      <c r="EW106" s="380"/>
      <c r="EX106" s="380"/>
      <c r="EY106" s="380"/>
      <c r="EZ106" s="380"/>
      <c r="FA106" s="380"/>
      <c r="FB106" s="380"/>
      <c r="FC106" s="380"/>
      <c r="FD106" s="380"/>
      <c r="FE106" s="380"/>
      <c r="FF106" s="380"/>
      <c r="FG106" s="380"/>
      <c r="FH106" s="380"/>
      <c r="FI106" s="380"/>
      <c r="FJ106" s="380"/>
      <c r="FK106" s="380"/>
      <c r="FL106" s="380"/>
      <c r="FM106" s="380"/>
      <c r="FN106" s="380"/>
      <c r="FO106" s="380"/>
      <c r="FP106" s="380"/>
      <c r="FQ106" s="380"/>
      <c r="FR106" s="380"/>
      <c r="FS106" s="380"/>
      <c r="FT106" s="380"/>
      <c r="FU106" s="380"/>
      <c r="FV106" s="380"/>
      <c r="FW106" s="380"/>
      <c r="FX106" s="380"/>
      <c r="FY106" s="380"/>
      <c r="FZ106" s="380"/>
      <c r="GA106" s="380"/>
      <c r="GB106" s="380"/>
      <c r="GC106" s="380"/>
      <c r="GD106" s="380"/>
      <c r="GE106" s="380"/>
      <c r="GF106" s="380"/>
      <c r="GG106" s="380"/>
      <c r="GH106" s="380"/>
      <c r="GI106" s="380"/>
      <c r="GJ106" s="319"/>
      <c r="GK106" s="380"/>
      <c r="GL106" s="380"/>
      <c r="GM106" s="380"/>
      <c r="GN106" s="380"/>
      <c r="GO106" s="380"/>
      <c r="GP106" s="380"/>
      <c r="GQ106" s="380"/>
      <c r="GR106" s="380"/>
      <c r="GS106" s="380"/>
      <c r="GT106" s="380"/>
      <c r="GU106" s="380"/>
      <c r="GV106" s="380"/>
      <c r="GW106" s="380"/>
      <c r="GX106" s="380"/>
      <c r="GY106" s="380"/>
      <c r="GZ106" s="380"/>
      <c r="HA106" s="380"/>
      <c r="HB106" s="380"/>
      <c r="HC106" s="380"/>
      <c r="HD106" s="380"/>
      <c r="HE106" s="380"/>
      <c r="HF106" s="380"/>
      <c r="HG106" s="380"/>
      <c r="HH106" s="380"/>
      <c r="HI106" s="380"/>
      <c r="HJ106" s="380"/>
      <c r="HK106" s="380"/>
      <c r="HL106" s="380"/>
      <c r="HM106" s="380"/>
      <c r="HN106" s="380"/>
      <c r="HO106" s="380"/>
      <c r="HP106" s="380"/>
      <c r="HQ106" s="380"/>
      <c r="HR106" s="380"/>
      <c r="HS106" s="380"/>
      <c r="HT106" s="380"/>
      <c r="HU106" s="380"/>
      <c r="HV106" s="380"/>
      <c r="HW106" s="380"/>
      <c r="HX106" s="380"/>
      <c r="HY106" s="319"/>
      <c r="HZ106" s="380"/>
      <c r="IA106" s="380"/>
      <c r="IB106" s="380"/>
      <c r="IC106" s="380"/>
      <c r="ID106" s="380"/>
      <c r="IE106" s="380"/>
      <c r="IF106" s="380"/>
      <c r="IG106" s="380"/>
      <c r="IH106" s="380"/>
      <c r="II106" s="380"/>
      <c r="IJ106" s="380"/>
      <c r="IK106" s="380"/>
      <c r="IL106" s="380"/>
      <c r="IM106" s="380"/>
      <c r="IN106" s="380"/>
      <c r="IO106" s="380"/>
      <c r="IP106" s="380"/>
      <c r="IQ106" s="380"/>
      <c r="IR106" s="380"/>
      <c r="IS106" s="380"/>
      <c r="IT106" s="380"/>
      <c r="IU106" s="380"/>
      <c r="IV106" s="380"/>
      <c r="IW106" s="380"/>
      <c r="IX106" s="380"/>
      <c r="IY106" s="380"/>
      <c r="IZ106" s="380"/>
      <c r="JA106" s="380"/>
      <c r="JB106" s="380"/>
      <c r="JC106" s="380"/>
      <c r="JD106" s="380"/>
      <c r="JE106" s="380"/>
      <c r="JF106" s="380"/>
      <c r="JG106" s="380"/>
      <c r="JH106" s="380"/>
      <c r="JI106" s="380"/>
      <c r="JJ106" s="380"/>
      <c r="JK106" s="380"/>
      <c r="JL106" s="380"/>
      <c r="JM106" s="380"/>
      <c r="JN106" s="319"/>
      <c r="JO106" s="380"/>
      <c r="JP106" s="380"/>
      <c r="JQ106" s="380"/>
      <c r="JR106" s="380"/>
      <c r="JS106" s="380"/>
      <c r="JT106" s="380"/>
      <c r="JU106" s="380"/>
      <c r="JV106" s="380"/>
      <c r="JW106" s="380"/>
      <c r="JX106" s="380"/>
      <c r="JY106" s="380"/>
      <c r="JZ106" s="380"/>
      <c r="KA106" s="380"/>
      <c r="KB106" s="380"/>
      <c r="KC106" s="380"/>
      <c r="KD106" s="380"/>
      <c r="KE106" s="380"/>
      <c r="KF106" s="380"/>
      <c r="KG106" s="380"/>
      <c r="KH106" s="380"/>
      <c r="KI106" s="380"/>
      <c r="KJ106" s="380"/>
      <c r="KK106" s="380"/>
      <c r="KL106" s="380"/>
      <c r="KM106" s="380"/>
      <c r="KN106" s="380"/>
      <c r="KO106" s="380"/>
      <c r="KP106" s="380"/>
      <c r="KQ106" s="380"/>
      <c r="KR106" s="380"/>
      <c r="KS106" s="380"/>
      <c r="KT106" s="380"/>
      <c r="KU106" s="380"/>
      <c r="KV106" s="380"/>
      <c r="KW106" s="380"/>
      <c r="KX106" s="380"/>
      <c r="KY106" s="380"/>
      <c r="KZ106" s="380"/>
      <c r="LA106" s="380"/>
      <c r="LB106" s="380"/>
      <c r="LC106" s="319"/>
      <c r="LD106" s="380"/>
      <c r="LE106" s="380"/>
      <c r="LF106" s="380"/>
      <c r="LG106" s="380"/>
      <c r="LH106" s="380"/>
      <c r="LI106" s="380"/>
      <c r="LJ106" s="380"/>
      <c r="LK106" s="380"/>
      <c r="LL106" s="380"/>
      <c r="LM106" s="380"/>
      <c r="LN106" s="380"/>
      <c r="LO106" s="380"/>
      <c r="LP106" s="380"/>
      <c r="LQ106" s="380"/>
      <c r="LR106" s="380"/>
      <c r="LS106" s="380"/>
      <c r="LT106" s="380"/>
      <c r="LU106" s="380"/>
      <c r="LV106" s="380"/>
      <c r="LW106" s="380"/>
      <c r="LX106" s="380"/>
      <c r="LY106" s="380"/>
      <c r="LZ106" s="380"/>
      <c r="MA106" s="380"/>
      <c r="MB106" s="380"/>
      <c r="MC106" s="380"/>
      <c r="MD106" s="380"/>
      <c r="ME106" s="380"/>
      <c r="MF106" s="380"/>
      <c r="MG106" s="380"/>
      <c r="MH106" s="380"/>
      <c r="MI106" s="380"/>
      <c r="MJ106" s="380"/>
      <c r="MK106" s="380"/>
      <c r="ML106" s="380"/>
      <c r="MM106" s="380"/>
      <c r="MN106" s="380"/>
      <c r="MO106" s="380"/>
      <c r="MP106" s="380"/>
      <c r="MQ106" s="380"/>
      <c r="MS106" s="241"/>
      <c r="MT106" s="367"/>
      <c r="MU106" s="367"/>
      <c r="MV106" s="367"/>
      <c r="MW106" s="367"/>
      <c r="MX106" s="367"/>
      <c r="MY106" s="367"/>
      <c r="MZ106" s="367"/>
      <c r="NA106" s="367"/>
      <c r="NB106" s="367"/>
      <c r="NC106" s="367"/>
      <c r="ND106" s="367"/>
      <c r="NE106" s="367"/>
      <c r="NF106" s="367"/>
      <c r="NG106" s="367"/>
      <c r="NH106" s="367"/>
      <c r="NI106" s="367"/>
      <c r="NJ106" s="367"/>
      <c r="NK106" s="367"/>
      <c r="NL106" s="367"/>
      <c r="NM106" s="367"/>
      <c r="NN106" s="370"/>
    </row>
    <row r="107" spans="1:384" s="318" customFormat="1" ht="18" customHeight="1" thickBot="1" x14ac:dyDescent="0.35">
      <c r="A107" s="26">
        <v>4</v>
      </c>
      <c r="B107" s="389"/>
      <c r="C107" s="415">
        <f>Conges!$B$6</f>
        <v>44899</v>
      </c>
      <c r="D107" s="416"/>
      <c r="E107" s="416"/>
      <c r="F107" s="416"/>
      <c r="G107" s="416"/>
      <c r="H107" s="416"/>
      <c r="I107" s="416"/>
      <c r="J107" s="416"/>
      <c r="K107" s="416"/>
      <c r="L107" s="416"/>
      <c r="M107" s="416"/>
      <c r="N107" s="416"/>
      <c r="O107" s="416"/>
      <c r="P107" s="416"/>
      <c r="Q107" s="416"/>
      <c r="R107" s="416"/>
      <c r="S107" s="416"/>
      <c r="T107" s="416"/>
      <c r="U107" s="416"/>
      <c r="V107" s="416"/>
      <c r="W107" s="416"/>
      <c r="X107" s="416"/>
      <c r="Y107" s="416"/>
      <c r="Z107" s="416"/>
      <c r="AA107" s="416"/>
      <c r="AB107" s="416"/>
      <c r="AC107" s="416"/>
      <c r="AD107" s="416"/>
      <c r="AE107" s="416"/>
      <c r="AF107" s="416"/>
      <c r="AG107" s="416"/>
      <c r="AH107" s="416"/>
      <c r="AI107" s="416"/>
      <c r="AJ107" s="416"/>
      <c r="AK107" s="416"/>
      <c r="AL107" s="416"/>
      <c r="AM107" s="416"/>
      <c r="AN107" s="416"/>
      <c r="AO107" s="416"/>
      <c r="AP107" s="416"/>
      <c r="AQ107" s="416"/>
      <c r="AR107" s="416"/>
      <c r="AS107" s="416"/>
      <c r="AT107" s="416"/>
      <c r="AU107" s="416"/>
      <c r="AV107" s="416"/>
      <c r="AW107" s="416"/>
      <c r="AX107" s="416"/>
      <c r="AY107" s="416"/>
      <c r="AZ107" s="416"/>
      <c r="BA107" s="416"/>
      <c r="BB107" s="416"/>
      <c r="BC107" s="416"/>
      <c r="BD107" s="417"/>
      <c r="BE107" s="418" t="str">
        <f>$BE$2</f>
        <v>H / jour</v>
      </c>
      <c r="BF107" s="419"/>
      <c r="BG107" s="421"/>
      <c r="BH107" s="350" t="s">
        <v>54</v>
      </c>
      <c r="BI107" s="350"/>
      <c r="BJ107" s="350" t="str">
        <f>$BJ$2</f>
        <v>Cumul moyen iddéal</v>
      </c>
      <c r="BK107" s="348"/>
      <c r="BL107" s="350" t="s">
        <v>69</v>
      </c>
      <c r="BM107" s="350" t="s">
        <v>70</v>
      </c>
      <c r="BN107" s="350" t="s">
        <v>73</v>
      </c>
      <c r="BO107" s="350" t="s">
        <v>74</v>
      </c>
      <c r="BP107" s="350" t="s">
        <v>71</v>
      </c>
      <c r="BQ107" s="350" t="s">
        <v>72</v>
      </c>
      <c r="BR107" s="356" t="s">
        <v>62</v>
      </c>
      <c r="BS107" s="359" t="s">
        <v>68</v>
      </c>
      <c r="BT107" s="358"/>
      <c r="BU107" s="354" t="str">
        <f>BU$2</f>
        <v>Heures Pointés Reel +ind</v>
      </c>
      <c r="BV107" s="352" t="str">
        <f>BV$2</f>
        <v>Heures Cumules Reel + ind</v>
      </c>
      <c r="BW107" s="354"/>
      <c r="BX107" s="352"/>
      <c r="BY107" s="178"/>
      <c r="BZ107" s="178"/>
      <c r="CA107" s="178"/>
      <c r="CB107" s="178"/>
      <c r="CC107" s="178"/>
      <c r="CD107" s="178"/>
      <c r="CE107" s="178"/>
      <c r="CF107" s="178"/>
      <c r="CG107" s="178"/>
      <c r="CH107" s="178"/>
      <c r="CI107" s="178"/>
      <c r="CJ107" s="178"/>
      <c r="CK107" s="178"/>
      <c r="CL107" s="178"/>
      <c r="CM107" s="178"/>
      <c r="CN107" s="178"/>
      <c r="CO107" s="178"/>
      <c r="CP107" s="178"/>
      <c r="CQ107" s="178"/>
      <c r="CR107" s="178"/>
      <c r="CS107" s="178"/>
      <c r="CT107" s="178"/>
      <c r="CU107" s="178"/>
      <c r="CV107" s="178"/>
      <c r="CW107" s="178"/>
      <c r="CX107" s="178"/>
      <c r="CY107" s="178"/>
      <c r="CZ107" s="178"/>
      <c r="DA107" s="178"/>
      <c r="DB107" s="178"/>
      <c r="DC107" s="178"/>
      <c r="DD107" s="178"/>
      <c r="DE107" s="178"/>
      <c r="DF107" s="319"/>
      <c r="DG107" s="319"/>
      <c r="DH107" s="319"/>
      <c r="DI107" s="319"/>
      <c r="DJ107" s="319"/>
      <c r="DK107" s="319"/>
      <c r="DL107" s="319"/>
      <c r="DM107" s="319"/>
      <c r="DN107" s="319"/>
      <c r="DO107" s="319"/>
      <c r="DP107" s="319"/>
      <c r="DQ107" s="319"/>
      <c r="DR107" s="319"/>
      <c r="DS107" s="319"/>
      <c r="DT107" s="319"/>
      <c r="DU107" s="319"/>
      <c r="DV107" s="319"/>
      <c r="DW107" s="319"/>
      <c r="DX107" s="319"/>
      <c r="DY107" s="319"/>
      <c r="DZ107" s="319"/>
      <c r="EA107" s="319"/>
      <c r="EB107" s="319"/>
      <c r="EC107" s="319"/>
      <c r="ED107" s="319"/>
      <c r="EE107" s="319"/>
      <c r="EF107" s="319"/>
      <c r="EG107" s="319"/>
      <c r="EH107" s="319"/>
      <c r="EI107" s="319"/>
      <c r="EJ107" s="319"/>
      <c r="EK107" s="319"/>
      <c r="EL107" s="319"/>
      <c r="EM107" s="319"/>
      <c r="EN107" s="319"/>
      <c r="EO107" s="319"/>
      <c r="EP107" s="319"/>
      <c r="EQ107" s="319"/>
      <c r="ER107" s="319"/>
      <c r="ES107" s="319"/>
      <c r="ET107" s="319"/>
      <c r="EU107" s="319"/>
      <c r="EV107" s="380"/>
      <c r="EW107" s="380"/>
      <c r="EX107" s="380"/>
      <c r="EY107" s="380"/>
      <c r="EZ107" s="380"/>
      <c r="FA107" s="380"/>
      <c r="FB107" s="380"/>
      <c r="FC107" s="380"/>
      <c r="FD107" s="380"/>
      <c r="FE107" s="380"/>
      <c r="FF107" s="380"/>
      <c r="FG107" s="380"/>
      <c r="FH107" s="380"/>
      <c r="FI107" s="380"/>
      <c r="FJ107" s="380"/>
      <c r="FK107" s="380"/>
      <c r="FL107" s="380"/>
      <c r="FM107" s="380"/>
      <c r="FN107" s="380"/>
      <c r="FO107" s="380"/>
      <c r="FP107" s="380"/>
      <c r="FQ107" s="380"/>
      <c r="FR107" s="380"/>
      <c r="FS107" s="380"/>
      <c r="FT107" s="380"/>
      <c r="FU107" s="380"/>
      <c r="FV107" s="380"/>
      <c r="FW107" s="380"/>
      <c r="FX107" s="380"/>
      <c r="FY107" s="380"/>
      <c r="FZ107" s="380"/>
      <c r="GA107" s="380"/>
      <c r="GB107" s="380"/>
      <c r="GC107" s="380"/>
      <c r="GD107" s="380"/>
      <c r="GE107" s="380"/>
      <c r="GF107" s="380"/>
      <c r="GG107" s="380"/>
      <c r="GH107" s="380"/>
      <c r="GI107" s="380"/>
      <c r="GJ107" s="319"/>
      <c r="GK107" s="380"/>
      <c r="GL107" s="380"/>
      <c r="GM107" s="380"/>
      <c r="GN107" s="380"/>
      <c r="GO107" s="380"/>
      <c r="GP107" s="380"/>
      <c r="GQ107" s="380"/>
      <c r="GR107" s="380"/>
      <c r="GS107" s="380"/>
      <c r="GT107" s="380"/>
      <c r="GU107" s="380"/>
      <c r="GV107" s="380"/>
      <c r="GW107" s="380"/>
      <c r="GX107" s="380"/>
      <c r="GY107" s="380"/>
      <c r="GZ107" s="380"/>
      <c r="HA107" s="380"/>
      <c r="HB107" s="380"/>
      <c r="HC107" s="380"/>
      <c r="HD107" s="380"/>
      <c r="HE107" s="380"/>
      <c r="HF107" s="380"/>
      <c r="HG107" s="380"/>
      <c r="HH107" s="380"/>
      <c r="HI107" s="380"/>
      <c r="HJ107" s="380"/>
      <c r="HK107" s="380"/>
      <c r="HL107" s="380"/>
      <c r="HM107" s="380"/>
      <c r="HN107" s="380"/>
      <c r="HO107" s="380"/>
      <c r="HP107" s="380"/>
      <c r="HQ107" s="380"/>
      <c r="HR107" s="380"/>
      <c r="HS107" s="380"/>
      <c r="HT107" s="380"/>
      <c r="HU107" s="380"/>
      <c r="HV107" s="380"/>
      <c r="HW107" s="380"/>
      <c r="HX107" s="380"/>
      <c r="HY107" s="319"/>
      <c r="HZ107" s="380"/>
      <c r="IA107" s="380"/>
      <c r="IB107" s="380"/>
      <c r="IC107" s="380"/>
      <c r="ID107" s="380"/>
      <c r="IE107" s="380"/>
      <c r="IF107" s="380"/>
      <c r="IG107" s="380"/>
      <c r="IH107" s="380"/>
      <c r="II107" s="380"/>
      <c r="IJ107" s="380"/>
      <c r="IK107" s="380"/>
      <c r="IL107" s="380"/>
      <c r="IM107" s="380"/>
      <c r="IN107" s="380"/>
      <c r="IO107" s="380"/>
      <c r="IP107" s="380"/>
      <c r="IQ107" s="380"/>
      <c r="IR107" s="380"/>
      <c r="IS107" s="380"/>
      <c r="IT107" s="380"/>
      <c r="IU107" s="380"/>
      <c r="IV107" s="380"/>
      <c r="IW107" s="380"/>
      <c r="IX107" s="380"/>
      <c r="IY107" s="380"/>
      <c r="IZ107" s="380"/>
      <c r="JA107" s="380"/>
      <c r="JB107" s="380"/>
      <c r="JC107" s="380"/>
      <c r="JD107" s="380"/>
      <c r="JE107" s="380"/>
      <c r="JF107" s="380"/>
      <c r="JG107" s="380"/>
      <c r="JH107" s="380"/>
      <c r="JI107" s="380"/>
      <c r="JJ107" s="380"/>
      <c r="JK107" s="380"/>
      <c r="JL107" s="380"/>
      <c r="JM107" s="380"/>
      <c r="JN107" s="319"/>
      <c r="JO107" s="380"/>
      <c r="JP107" s="380"/>
      <c r="JQ107" s="380"/>
      <c r="JR107" s="380"/>
      <c r="JS107" s="380"/>
      <c r="JT107" s="380"/>
      <c r="JU107" s="380"/>
      <c r="JV107" s="380"/>
      <c r="JW107" s="380"/>
      <c r="JX107" s="380"/>
      <c r="JY107" s="380"/>
      <c r="JZ107" s="380"/>
      <c r="KA107" s="380"/>
      <c r="KB107" s="380"/>
      <c r="KC107" s="380"/>
      <c r="KD107" s="380"/>
      <c r="KE107" s="380"/>
      <c r="KF107" s="380"/>
      <c r="KG107" s="380"/>
      <c r="KH107" s="380"/>
      <c r="KI107" s="380"/>
      <c r="KJ107" s="380"/>
      <c r="KK107" s="380"/>
      <c r="KL107" s="380"/>
      <c r="KM107" s="380"/>
      <c r="KN107" s="380"/>
      <c r="KO107" s="380"/>
      <c r="KP107" s="380"/>
      <c r="KQ107" s="380"/>
      <c r="KR107" s="380"/>
      <c r="KS107" s="380"/>
      <c r="KT107" s="380"/>
      <c r="KU107" s="380"/>
      <c r="KV107" s="380"/>
      <c r="KW107" s="380"/>
      <c r="KX107" s="380"/>
      <c r="KY107" s="380"/>
      <c r="KZ107" s="380"/>
      <c r="LA107" s="380"/>
      <c r="LB107" s="380"/>
      <c r="LC107" s="319"/>
      <c r="LD107" s="380"/>
      <c r="LE107" s="380"/>
      <c r="LF107" s="380"/>
      <c r="LG107" s="380"/>
      <c r="LH107" s="380"/>
      <c r="LI107" s="380"/>
      <c r="LJ107" s="380"/>
      <c r="LK107" s="380"/>
      <c r="LL107" s="380"/>
      <c r="LM107" s="380"/>
      <c r="LN107" s="380"/>
      <c r="LO107" s="380"/>
      <c r="LP107" s="380"/>
      <c r="LQ107" s="380"/>
      <c r="LR107" s="380"/>
      <c r="LS107" s="380"/>
      <c r="LT107" s="380"/>
      <c r="LU107" s="380"/>
      <c r="LV107" s="380"/>
      <c r="LW107" s="380"/>
      <c r="LX107" s="380"/>
      <c r="LY107" s="380"/>
      <c r="LZ107" s="380"/>
      <c r="MA107" s="380"/>
      <c r="MB107" s="380"/>
      <c r="MC107" s="380"/>
      <c r="MD107" s="380"/>
      <c r="ME107" s="380"/>
      <c r="MF107" s="380"/>
      <c r="MG107" s="380"/>
      <c r="MH107" s="380"/>
      <c r="MI107" s="380"/>
      <c r="MJ107" s="380"/>
      <c r="MK107" s="380"/>
      <c r="ML107" s="380"/>
      <c r="MM107" s="380"/>
      <c r="MN107" s="380"/>
      <c r="MO107" s="380"/>
      <c r="MP107" s="380"/>
      <c r="MQ107" s="380"/>
      <c r="MS107" s="241"/>
      <c r="MT107" s="423" t="s">
        <v>12</v>
      </c>
      <c r="MU107" s="423"/>
      <c r="MV107" s="423"/>
      <c r="MW107" s="423"/>
      <c r="MX107" s="423"/>
      <c r="MY107" s="423"/>
      <c r="MZ107" s="423"/>
      <c r="NA107" s="423"/>
      <c r="NB107" s="423"/>
      <c r="NC107" s="423"/>
      <c r="ND107" s="423"/>
      <c r="NE107" s="423"/>
      <c r="NF107" s="423"/>
      <c r="NG107" s="423"/>
      <c r="NH107" s="423"/>
      <c r="NI107" s="423"/>
      <c r="NJ107" s="423"/>
      <c r="NK107" s="423"/>
      <c r="NL107" s="423"/>
      <c r="NM107" s="423"/>
      <c r="NN107" s="370"/>
      <c r="NR107" s="361" t="s">
        <v>56</v>
      </c>
      <c r="NS107" s="361"/>
      <c r="NT107" s="361"/>
    </row>
    <row r="108" spans="1:384" s="318" customFormat="1" ht="10.199999999999999" customHeight="1" x14ac:dyDescent="0.25">
      <c r="A108" s="25"/>
      <c r="B108" s="389"/>
      <c r="C108" s="424">
        <f>C107</f>
        <v>44899</v>
      </c>
      <c r="D108" s="16"/>
      <c r="E108" s="409" t="str">
        <f>$E$3</f>
        <v>Sans Renfort</v>
      </c>
      <c r="F108" s="409"/>
      <c r="G108" s="409"/>
      <c r="H108" s="10"/>
      <c r="I108" s="10"/>
      <c r="J108" s="10"/>
      <c r="K108" s="10"/>
      <c r="L108" s="10"/>
      <c r="M108" s="10"/>
      <c r="N108" s="367">
        <v>7</v>
      </c>
      <c r="O108" s="367"/>
      <c r="P108" s="367">
        <v>8</v>
      </c>
      <c r="Q108" s="367"/>
      <c r="R108" s="367">
        <v>9</v>
      </c>
      <c r="S108" s="367"/>
      <c r="T108" s="367">
        <v>10</v>
      </c>
      <c r="U108" s="367"/>
      <c r="V108" s="367">
        <v>11</v>
      </c>
      <c r="W108" s="367"/>
      <c r="X108" s="367">
        <v>12</v>
      </c>
      <c r="Y108" s="367"/>
      <c r="Z108" s="367">
        <v>13</v>
      </c>
      <c r="AA108" s="367"/>
      <c r="AB108" s="367">
        <v>14</v>
      </c>
      <c r="AC108" s="367"/>
      <c r="AD108" s="367">
        <v>15</v>
      </c>
      <c r="AE108" s="367"/>
      <c r="AF108" s="367">
        <v>16</v>
      </c>
      <c r="AG108" s="367"/>
      <c r="AH108" s="367">
        <v>17</v>
      </c>
      <c r="AI108" s="367"/>
      <c r="AJ108" s="367">
        <v>18</v>
      </c>
      <c r="AK108" s="367"/>
      <c r="AL108" s="367">
        <v>19</v>
      </c>
      <c r="AM108" s="367"/>
      <c r="AN108" s="367">
        <v>20</v>
      </c>
      <c r="AO108" s="367"/>
      <c r="AP108" s="367">
        <v>21</v>
      </c>
      <c r="AQ108" s="367"/>
      <c r="AR108" s="367">
        <v>22</v>
      </c>
      <c r="AS108" s="367"/>
      <c r="AT108" s="367">
        <v>23</v>
      </c>
      <c r="AU108" s="367"/>
      <c r="AV108" s="367">
        <v>24</v>
      </c>
      <c r="AW108" s="367"/>
      <c r="AX108" s="367">
        <v>1</v>
      </c>
      <c r="AY108" s="367"/>
      <c r="AZ108" s="367">
        <v>2</v>
      </c>
      <c r="BA108" s="367"/>
      <c r="BB108" s="367">
        <v>3</v>
      </c>
      <c r="BC108" s="410"/>
      <c r="BD108" s="417"/>
      <c r="BE108" s="420"/>
      <c r="BF108" s="358"/>
      <c r="BG108" s="422"/>
      <c r="BH108" s="351"/>
      <c r="BI108" s="351"/>
      <c r="BJ108" s="351"/>
      <c r="BK108" s="349"/>
      <c r="BL108" s="351"/>
      <c r="BM108" s="351"/>
      <c r="BN108" s="351"/>
      <c r="BO108" s="351"/>
      <c r="BP108" s="351"/>
      <c r="BQ108" s="351"/>
      <c r="BR108" s="357"/>
      <c r="BS108" s="360"/>
      <c r="BT108" s="358"/>
      <c r="BU108" s="355"/>
      <c r="BV108" s="353"/>
      <c r="BW108" s="355"/>
      <c r="BX108" s="353"/>
      <c r="BY108" s="319"/>
      <c r="BZ108" s="319"/>
      <c r="CA108" s="319"/>
      <c r="CB108" s="319"/>
      <c r="CC108" s="319"/>
      <c r="CD108" s="319"/>
      <c r="CE108" s="319"/>
      <c r="CF108" s="319"/>
      <c r="CG108" s="319"/>
      <c r="CH108" s="319"/>
      <c r="CI108" s="319"/>
      <c r="CJ108" s="319"/>
      <c r="CK108" s="319"/>
      <c r="CL108" s="319"/>
      <c r="CM108" s="319"/>
      <c r="CN108" s="319"/>
      <c r="CO108" s="319"/>
      <c r="CP108" s="319"/>
      <c r="CQ108" s="319"/>
      <c r="CR108" s="319"/>
      <c r="CS108" s="319"/>
      <c r="CT108" s="319"/>
      <c r="CU108" s="319"/>
      <c r="CV108" s="319"/>
      <c r="CW108" s="319"/>
      <c r="CX108" s="319"/>
      <c r="CY108" s="319"/>
      <c r="CZ108" s="319"/>
      <c r="DA108" s="319"/>
      <c r="DB108" s="319"/>
      <c r="DC108" s="319"/>
      <c r="DD108" s="319"/>
      <c r="DE108" s="319"/>
      <c r="DF108" s="319"/>
      <c r="DG108" s="319"/>
      <c r="DH108" s="319"/>
      <c r="DI108" s="319"/>
      <c r="DJ108" s="319"/>
      <c r="DK108" s="319"/>
      <c r="DL108" s="319"/>
      <c r="DM108" s="319"/>
      <c r="DN108" s="319"/>
      <c r="DO108" s="319"/>
      <c r="DP108" s="319"/>
      <c r="DQ108" s="319"/>
      <c r="DR108" s="319"/>
      <c r="DS108" s="319"/>
      <c r="DT108" s="319"/>
      <c r="DU108" s="319"/>
      <c r="DV108" s="319"/>
      <c r="DW108" s="319"/>
      <c r="DX108" s="319"/>
      <c r="DY108" s="319"/>
      <c r="DZ108" s="319"/>
      <c r="EA108" s="319"/>
      <c r="EB108" s="319"/>
      <c r="EC108" s="319"/>
      <c r="ED108" s="319"/>
      <c r="EE108" s="319"/>
      <c r="EF108" s="319"/>
      <c r="EG108" s="319"/>
      <c r="EH108" s="319"/>
      <c r="EI108" s="319"/>
      <c r="EJ108" s="319"/>
      <c r="EK108" s="319"/>
      <c r="EL108" s="319"/>
      <c r="EM108" s="319"/>
      <c r="EN108" s="319"/>
      <c r="EO108" s="319"/>
      <c r="EP108" s="319"/>
      <c r="EQ108" s="319"/>
      <c r="ER108" s="319"/>
      <c r="ES108" s="319"/>
      <c r="ET108" s="319"/>
      <c r="EU108" s="319"/>
      <c r="EV108" s="319"/>
      <c r="EW108" s="319"/>
      <c r="EX108" s="319"/>
      <c r="EY108" s="319"/>
      <c r="EZ108" s="319"/>
      <c r="FA108" s="319"/>
      <c r="FB108" s="319"/>
      <c r="FC108" s="319"/>
      <c r="FD108" s="319"/>
      <c r="FE108" s="319"/>
      <c r="FF108" s="319"/>
      <c r="FG108" s="319"/>
      <c r="FH108" s="319"/>
      <c r="FI108" s="319"/>
      <c r="FJ108" s="319"/>
      <c r="FK108" s="319"/>
      <c r="FL108" s="319"/>
      <c r="FM108" s="319"/>
      <c r="FN108" s="319"/>
      <c r="FO108" s="319"/>
      <c r="FP108" s="319"/>
      <c r="FQ108" s="319"/>
      <c r="FR108" s="319"/>
      <c r="FS108" s="319"/>
      <c r="FT108" s="319"/>
      <c r="FU108" s="319"/>
      <c r="FV108" s="319"/>
      <c r="FW108" s="319"/>
      <c r="FX108" s="319"/>
      <c r="FY108" s="319"/>
      <c r="FZ108" s="319"/>
      <c r="GA108" s="319"/>
      <c r="GB108" s="319"/>
      <c r="GC108" s="319"/>
      <c r="GD108" s="319"/>
      <c r="GE108" s="319"/>
      <c r="GF108" s="319"/>
      <c r="GG108" s="319"/>
      <c r="GH108" s="319"/>
      <c r="GI108" s="319"/>
      <c r="GJ108" s="319"/>
      <c r="GK108" s="319"/>
      <c r="GL108" s="319"/>
      <c r="GM108" s="319"/>
      <c r="GN108" s="319"/>
      <c r="GO108" s="319"/>
      <c r="GP108" s="319"/>
      <c r="GQ108" s="319"/>
      <c r="GR108" s="319"/>
      <c r="GS108" s="319"/>
      <c r="GT108" s="319"/>
      <c r="GU108" s="319"/>
      <c r="GV108" s="319"/>
      <c r="GW108" s="319"/>
      <c r="GX108" s="319"/>
      <c r="GY108" s="319"/>
      <c r="GZ108" s="319"/>
      <c r="HA108" s="319"/>
      <c r="HB108" s="319"/>
      <c r="HC108" s="319"/>
      <c r="HD108" s="319"/>
      <c r="HE108" s="319"/>
      <c r="HF108" s="319"/>
      <c r="HG108" s="319"/>
      <c r="HH108" s="319"/>
      <c r="HI108" s="319"/>
      <c r="HJ108" s="319"/>
      <c r="HK108" s="319"/>
      <c r="HL108" s="319"/>
      <c r="HM108" s="319"/>
      <c r="HN108" s="319"/>
      <c r="HO108" s="319"/>
      <c r="HP108" s="319"/>
      <c r="HQ108" s="319"/>
      <c r="HR108" s="319"/>
      <c r="HS108" s="319"/>
      <c r="HT108" s="319"/>
      <c r="HU108" s="319"/>
      <c r="HV108" s="319"/>
      <c r="HW108" s="319"/>
      <c r="HX108" s="319"/>
      <c r="HY108" s="319"/>
      <c r="HZ108" s="319"/>
      <c r="IA108" s="319"/>
      <c r="IB108" s="319"/>
      <c r="IC108" s="319"/>
      <c r="ID108" s="319"/>
      <c r="IE108" s="319"/>
      <c r="IF108" s="319"/>
      <c r="IG108" s="319"/>
      <c r="IH108" s="319"/>
      <c r="II108" s="319"/>
      <c r="IJ108" s="319"/>
      <c r="IK108" s="319"/>
      <c r="IL108" s="319"/>
      <c r="IM108" s="319"/>
      <c r="IN108" s="319"/>
      <c r="IO108" s="319"/>
      <c r="IP108" s="319"/>
      <c r="IQ108" s="319"/>
      <c r="IR108" s="319"/>
      <c r="IS108" s="319"/>
      <c r="IT108" s="319"/>
      <c r="IU108" s="319"/>
      <c r="IV108" s="319"/>
      <c r="IW108" s="319"/>
      <c r="IX108" s="319"/>
      <c r="IY108" s="319"/>
      <c r="IZ108" s="319"/>
      <c r="JA108" s="319"/>
      <c r="JB108" s="319"/>
      <c r="JC108" s="319"/>
      <c r="JD108" s="319"/>
      <c r="JE108" s="319"/>
      <c r="JF108" s="319"/>
      <c r="JG108" s="319"/>
      <c r="JH108" s="319"/>
      <c r="JI108" s="319"/>
      <c r="JJ108" s="319"/>
      <c r="JK108" s="319"/>
      <c r="JL108" s="319"/>
      <c r="JM108" s="319"/>
      <c r="JN108" s="319"/>
      <c r="JO108" s="319"/>
      <c r="JP108" s="319"/>
      <c r="JQ108" s="319"/>
      <c r="JR108" s="319"/>
      <c r="JS108" s="319"/>
      <c r="JT108" s="319"/>
      <c r="JU108" s="319"/>
      <c r="JV108" s="319"/>
      <c r="JW108" s="319"/>
      <c r="JX108" s="319"/>
      <c r="JY108" s="319"/>
      <c r="JZ108" s="319"/>
      <c r="KA108" s="319"/>
      <c r="KB108" s="319"/>
      <c r="KC108" s="319"/>
      <c r="KD108" s="319"/>
      <c r="KE108" s="319"/>
      <c r="KF108" s="319"/>
      <c r="KG108" s="319"/>
      <c r="KH108" s="319"/>
      <c r="KI108" s="319"/>
      <c r="KJ108" s="319"/>
      <c r="KK108" s="319"/>
      <c r="KL108" s="319"/>
      <c r="KM108" s="319"/>
      <c r="KN108" s="319"/>
      <c r="KO108" s="319"/>
      <c r="KP108" s="319"/>
      <c r="KQ108" s="319"/>
      <c r="KR108" s="319"/>
      <c r="KS108" s="319"/>
      <c r="KT108" s="319"/>
      <c r="KU108" s="319"/>
      <c r="KV108" s="319"/>
      <c r="KW108" s="319"/>
      <c r="KX108" s="319"/>
      <c r="KY108" s="319"/>
      <c r="KZ108" s="319"/>
      <c r="LA108" s="319"/>
      <c r="LB108" s="319"/>
      <c r="LC108" s="319"/>
      <c r="LD108" s="319"/>
      <c r="LE108" s="319"/>
      <c r="LF108" s="319"/>
      <c r="LG108" s="319"/>
      <c r="LH108" s="319"/>
      <c r="LI108" s="319"/>
      <c r="LJ108" s="319"/>
      <c r="LK108" s="319"/>
      <c r="LL108" s="319"/>
      <c r="LM108" s="319"/>
      <c r="LN108" s="319"/>
      <c r="LO108" s="319"/>
      <c r="LP108" s="319"/>
      <c r="LQ108" s="319"/>
      <c r="LR108" s="319"/>
      <c r="LS108" s="319"/>
      <c r="LT108" s="319"/>
      <c r="LU108" s="319"/>
      <c r="LV108" s="319"/>
      <c r="LW108" s="319"/>
      <c r="LX108" s="319"/>
      <c r="LY108" s="319"/>
      <c r="LZ108" s="319"/>
      <c r="MA108" s="319"/>
      <c r="MB108" s="319"/>
      <c r="MC108" s="319"/>
      <c r="MD108" s="319"/>
      <c r="ME108" s="319"/>
      <c r="MF108" s="319"/>
      <c r="MG108" s="319"/>
      <c r="MH108" s="319"/>
      <c r="MI108" s="319"/>
      <c r="MJ108" s="319"/>
      <c r="MK108" s="319"/>
      <c r="ML108" s="319"/>
      <c r="MM108" s="319"/>
      <c r="MN108" s="319"/>
      <c r="MO108" s="319"/>
      <c r="MP108" s="319"/>
      <c r="MQ108" s="319"/>
      <c r="MS108" s="241"/>
      <c r="MT108" s="383">
        <v>1</v>
      </c>
      <c r="MU108" s="367"/>
      <c r="MV108" s="367">
        <v>2</v>
      </c>
      <c r="MW108" s="367"/>
      <c r="MX108" s="367">
        <v>3</v>
      </c>
      <c r="MY108" s="367"/>
      <c r="MZ108" s="367">
        <v>4</v>
      </c>
      <c r="NA108" s="367"/>
      <c r="NB108" s="367">
        <v>5</v>
      </c>
      <c r="NC108" s="367"/>
      <c r="ND108" s="367">
        <v>6</v>
      </c>
      <c r="NE108" s="367"/>
      <c r="NF108" s="367">
        <v>7</v>
      </c>
      <c r="NG108" s="367"/>
      <c r="NH108" s="367">
        <v>8</v>
      </c>
      <c r="NI108" s="367"/>
      <c r="NJ108" s="367">
        <v>9</v>
      </c>
      <c r="NK108" s="367"/>
      <c r="NL108" s="368" t="s">
        <v>12</v>
      </c>
      <c r="NM108" s="369"/>
      <c r="NN108" s="370"/>
      <c r="NR108" s="318" t="s">
        <v>57</v>
      </c>
      <c r="NS108" s="318" t="s">
        <v>58</v>
      </c>
      <c r="NT108" s="318" t="s">
        <v>59</v>
      </c>
    </row>
    <row r="109" spans="1:384" s="318" customFormat="1" ht="10.199999999999999" customHeight="1" x14ac:dyDescent="0.3">
      <c r="A109" s="25"/>
      <c r="B109" s="389"/>
      <c r="C109" s="424"/>
      <c r="D109" s="15"/>
      <c r="E109" s="398" t="str">
        <f>IFERROR(G123*'Chiffres et fonctions'!$J$6,"CA à Produire")</f>
        <v>CA à Produire</v>
      </c>
      <c r="F109" s="398"/>
      <c r="G109" s="398"/>
      <c r="H109" s="399">
        <f>IF(BC139&lt;&gt;0,3,0)</f>
        <v>0</v>
      </c>
      <c r="I109" s="400">
        <f>Prenoms!$B$2</f>
        <v>0</v>
      </c>
      <c r="J109" s="401"/>
      <c r="K109" s="401"/>
      <c r="L109" s="401"/>
      <c r="M109" s="401"/>
      <c r="N109" s="63" t="str">
        <f>IF(NL109&lt;&gt;0,"",IF(Conges!I36=0,"",Conges!I36))</f>
        <v/>
      </c>
      <c r="O109" s="64"/>
      <c r="P109" s="65"/>
      <c r="Q109" s="65"/>
      <c r="R109" s="65"/>
      <c r="S109" s="65"/>
      <c r="T109" s="65"/>
      <c r="U109" s="65"/>
      <c r="V109" s="66"/>
      <c r="W109" s="65"/>
      <c r="X109" s="65"/>
      <c r="Y109" s="65"/>
      <c r="Z109" s="65"/>
      <c r="AA109" s="65"/>
      <c r="AB109" s="65"/>
      <c r="AC109" s="65"/>
      <c r="AD109" s="65"/>
      <c r="AE109" s="64"/>
      <c r="AF109" s="65"/>
      <c r="AG109" s="65"/>
      <c r="AH109" s="65"/>
      <c r="AI109" s="65"/>
      <c r="AJ109" s="66"/>
      <c r="AK109" s="65"/>
      <c r="AL109" s="65"/>
      <c r="AM109" s="65"/>
      <c r="AN109" s="65"/>
      <c r="AO109" s="65"/>
      <c r="AP109" s="65"/>
      <c r="AQ109" s="65"/>
      <c r="AR109" s="65"/>
      <c r="AS109" s="65"/>
      <c r="AT109" s="65"/>
      <c r="AU109" s="64"/>
      <c r="AV109" s="65"/>
      <c r="AW109" s="65"/>
      <c r="AX109" s="65"/>
      <c r="AY109" s="65"/>
      <c r="AZ109" s="65"/>
      <c r="BA109" s="65"/>
      <c r="BB109" s="66"/>
      <c r="BC109" s="67">
        <f>IF(NL109&lt;&gt;0,(IF(Conges!I$36=0,0,3)),0)</f>
        <v>0</v>
      </c>
      <c r="BD109" s="417"/>
      <c r="BE109" s="402">
        <f>IF(OR(Conges!I$36="A",Conges!I$36="V"),Prenoms!L$2,NL109)</f>
        <v>0</v>
      </c>
      <c r="BF109" s="403"/>
      <c r="BG109" s="283"/>
      <c r="BH109" s="284">
        <f t="shared" ref="BH109:BH138" si="93">IF(BO109=0,BM109+BH74,BO109+BH74)</f>
        <v>0</v>
      </c>
      <c r="BI109" s="285" t="str">
        <f t="shared" ref="BI109:BI138" si="94">IF(BO109=0,"",$BI$1)</f>
        <v/>
      </c>
      <c r="BJ109" s="295">
        <v>0</v>
      </c>
      <c r="BK109" s="296">
        <f>BH109-BJ109</f>
        <v>0</v>
      </c>
      <c r="BL109" s="297">
        <f t="shared" ref="BL109" si="95">$NL109</f>
        <v>0</v>
      </c>
      <c r="BM109" s="297">
        <f t="shared" ref="BM109" si="96">$BE109</f>
        <v>0</v>
      </c>
      <c r="BN109" s="297">
        <f>SUM('Heures Pointage'!$D$9:$E$9)</f>
        <v>0</v>
      </c>
      <c r="BO109" s="297">
        <f>SUM('Heures et Indemnites'!$D$9:$E$9)</f>
        <v>0</v>
      </c>
      <c r="BP109" s="298">
        <f t="shared" ref="BP109" si="97">$NT109</f>
        <v>0</v>
      </c>
      <c r="BQ109" s="298">
        <f>'Heures Pointage'!$AB$9</f>
        <v>0</v>
      </c>
      <c r="BR109" s="299">
        <f t="shared" ref="BR109" si="98">$BH$1054</f>
        <v>0</v>
      </c>
      <c r="BS109" s="148">
        <f>Prenoms!$C$2</f>
        <v>0</v>
      </c>
      <c r="BT109" s="153"/>
      <c r="BU109" s="322">
        <f>SUM('Heures et Indemnites'!$D$9:$E$9)</f>
        <v>0</v>
      </c>
      <c r="BV109" s="234">
        <f>SUM('Heures et Indemnites'!$D$6:$E$9)</f>
        <v>0</v>
      </c>
      <c r="BW109" s="322"/>
      <c r="BX109" s="234"/>
      <c r="BY109" s="319"/>
      <c r="BZ109" s="319"/>
      <c r="CA109" s="319"/>
      <c r="CB109" s="319"/>
      <c r="CC109" s="319"/>
      <c r="CD109" s="319"/>
      <c r="CE109" s="319"/>
      <c r="CF109" s="319"/>
      <c r="CG109" s="319"/>
      <c r="CH109" s="319"/>
      <c r="CI109" s="319"/>
      <c r="CJ109" s="319"/>
      <c r="CK109" s="319"/>
      <c r="CL109" s="319"/>
      <c r="CM109" s="319"/>
      <c r="CN109" s="319"/>
      <c r="CO109" s="319"/>
      <c r="CP109" s="319"/>
      <c r="CQ109" s="319"/>
      <c r="CR109" s="319"/>
      <c r="CS109" s="319"/>
      <c r="CT109" s="319"/>
      <c r="CU109" s="319"/>
      <c r="CV109" s="319"/>
      <c r="CW109" s="319"/>
      <c r="CX109" s="319"/>
      <c r="CY109" s="319"/>
      <c r="CZ109" s="319"/>
      <c r="DA109" s="319"/>
      <c r="DB109" s="319"/>
      <c r="DC109" s="319"/>
      <c r="DD109" s="319"/>
      <c r="DE109" s="319"/>
      <c r="DF109" s="319"/>
      <c r="DG109" s="319"/>
      <c r="DH109" s="319"/>
      <c r="DI109" s="319"/>
      <c r="DJ109" s="319"/>
      <c r="DK109" s="319"/>
      <c r="DL109" s="319"/>
      <c r="DM109" s="319"/>
      <c r="DN109" s="319"/>
      <c r="DO109" s="319"/>
      <c r="DP109" s="319"/>
      <c r="DQ109" s="319"/>
      <c r="DR109" s="319"/>
      <c r="DS109" s="319"/>
      <c r="DT109" s="319"/>
      <c r="DU109" s="319"/>
      <c r="DV109" s="319"/>
      <c r="DW109" s="319"/>
      <c r="DX109" s="319"/>
      <c r="DY109" s="319"/>
      <c r="DZ109" s="319"/>
      <c r="EA109" s="319"/>
      <c r="EB109" s="319"/>
      <c r="EC109" s="319"/>
      <c r="ED109" s="319"/>
      <c r="EE109" s="319"/>
      <c r="EF109" s="319"/>
      <c r="EG109" s="319"/>
      <c r="EH109" s="319"/>
      <c r="EI109" s="319"/>
      <c r="EJ109" s="319"/>
      <c r="EK109" s="319"/>
      <c r="EL109" s="319"/>
      <c r="EM109" s="319"/>
      <c r="EN109" s="319"/>
      <c r="EO109" s="319"/>
      <c r="EP109" s="319"/>
      <c r="EQ109" s="319"/>
      <c r="ER109" s="319"/>
      <c r="ES109" s="319"/>
      <c r="ET109" s="319"/>
      <c r="EU109" s="319"/>
      <c r="EV109" s="319"/>
      <c r="EW109" s="319"/>
      <c r="EX109" s="319"/>
      <c r="EY109" s="319"/>
      <c r="EZ109" s="319"/>
      <c r="FA109" s="319"/>
      <c r="FB109" s="319"/>
      <c r="FC109" s="319"/>
      <c r="FD109" s="319"/>
      <c r="FE109" s="319"/>
      <c r="FF109" s="319"/>
      <c r="FG109" s="319"/>
      <c r="FH109" s="319"/>
      <c r="FI109" s="319"/>
      <c r="FJ109" s="319"/>
      <c r="FK109" s="319"/>
      <c r="FL109" s="319"/>
      <c r="FM109" s="319"/>
      <c r="FN109" s="319"/>
      <c r="FO109" s="319"/>
      <c r="FP109" s="319"/>
      <c r="FQ109" s="319"/>
      <c r="FR109" s="319"/>
      <c r="FS109" s="319"/>
      <c r="FT109" s="319"/>
      <c r="FU109" s="319"/>
      <c r="FV109" s="319"/>
      <c r="FW109" s="319"/>
      <c r="FX109" s="319"/>
      <c r="FY109" s="319"/>
      <c r="FZ109" s="319"/>
      <c r="GA109" s="319"/>
      <c r="GB109" s="319"/>
      <c r="GC109" s="319"/>
      <c r="GD109" s="319"/>
      <c r="GE109" s="319"/>
      <c r="GF109" s="319"/>
      <c r="GG109" s="319"/>
      <c r="GH109" s="319"/>
      <c r="GI109" s="319"/>
      <c r="GJ109" s="319"/>
      <c r="GK109" s="319"/>
      <c r="GL109" s="319"/>
      <c r="GM109" s="319"/>
      <c r="GN109" s="319"/>
      <c r="GO109" s="319"/>
      <c r="GP109" s="319"/>
      <c r="GQ109" s="319"/>
      <c r="GR109" s="319"/>
      <c r="GS109" s="319"/>
      <c r="GT109" s="319"/>
      <c r="GU109" s="319"/>
      <c r="GV109" s="319"/>
      <c r="GW109" s="319"/>
      <c r="GX109" s="319"/>
      <c r="GY109" s="319"/>
      <c r="GZ109" s="319"/>
      <c r="HA109" s="319"/>
      <c r="HB109" s="319"/>
      <c r="HC109" s="319"/>
      <c r="HD109" s="319"/>
      <c r="HE109" s="319"/>
      <c r="HF109" s="319"/>
      <c r="HG109" s="319"/>
      <c r="HH109" s="319"/>
      <c r="HI109" s="319"/>
      <c r="HJ109" s="319"/>
      <c r="HK109" s="319"/>
      <c r="HL109" s="319"/>
      <c r="HM109" s="319"/>
      <c r="HN109" s="319"/>
      <c r="HO109" s="319"/>
      <c r="HP109" s="319"/>
      <c r="HQ109" s="319"/>
      <c r="HR109" s="319"/>
      <c r="HS109" s="319"/>
      <c r="HT109" s="319"/>
      <c r="HU109" s="319"/>
      <c r="HV109" s="319"/>
      <c r="HW109" s="319"/>
      <c r="HX109" s="319"/>
      <c r="HY109" s="319"/>
      <c r="HZ109" s="319"/>
      <c r="IA109" s="319"/>
      <c r="IB109" s="319"/>
      <c r="IC109" s="319"/>
      <c r="ID109" s="319"/>
      <c r="IE109" s="319"/>
      <c r="IF109" s="319"/>
      <c r="IG109" s="319"/>
      <c r="IH109" s="319"/>
      <c r="II109" s="319"/>
      <c r="IJ109" s="319"/>
      <c r="IK109" s="319"/>
      <c r="IL109" s="319"/>
      <c r="IM109" s="319"/>
      <c r="IN109" s="319"/>
      <c r="IO109" s="319"/>
      <c r="IP109" s="319"/>
      <c r="IQ109" s="319"/>
      <c r="IR109" s="319"/>
      <c r="IS109" s="319"/>
      <c r="IT109" s="319"/>
      <c r="IU109" s="319"/>
      <c r="IV109" s="319"/>
      <c r="IW109" s="319"/>
      <c r="IX109" s="319"/>
      <c r="IY109" s="319"/>
      <c r="IZ109" s="319"/>
      <c r="JA109" s="319"/>
      <c r="JB109" s="319"/>
      <c r="JC109" s="319"/>
      <c r="JD109" s="319"/>
      <c r="JE109" s="319"/>
      <c r="JF109" s="319"/>
      <c r="JG109" s="319"/>
      <c r="JH109" s="319"/>
      <c r="JI109" s="319"/>
      <c r="JJ109" s="319"/>
      <c r="JK109" s="319"/>
      <c r="JL109" s="319"/>
      <c r="JM109" s="319"/>
      <c r="JN109" s="319"/>
      <c r="JO109" s="319"/>
      <c r="JP109" s="319"/>
      <c r="JQ109" s="319"/>
      <c r="JR109" s="319"/>
      <c r="JS109" s="319"/>
      <c r="JT109" s="319"/>
      <c r="JU109" s="319"/>
      <c r="JV109" s="319"/>
      <c r="JW109" s="319"/>
      <c r="JX109" s="319"/>
      <c r="JY109" s="319"/>
      <c r="JZ109" s="319"/>
      <c r="KA109" s="319"/>
      <c r="KB109" s="319"/>
      <c r="KC109" s="319"/>
      <c r="KD109" s="319"/>
      <c r="KE109" s="319"/>
      <c r="KF109" s="319"/>
      <c r="KG109" s="319"/>
      <c r="KH109" s="319"/>
      <c r="KI109" s="319"/>
      <c r="KJ109" s="319"/>
      <c r="KK109" s="319"/>
      <c r="KL109" s="319"/>
      <c r="KM109" s="319"/>
      <c r="KN109" s="319"/>
      <c r="KO109" s="319"/>
      <c r="KP109" s="319"/>
      <c r="KQ109" s="319"/>
      <c r="KR109" s="319"/>
      <c r="KS109" s="319"/>
      <c r="KT109" s="319"/>
      <c r="KU109" s="319"/>
      <c r="KV109" s="319"/>
      <c r="KW109" s="319"/>
      <c r="KX109" s="319"/>
      <c r="KY109" s="319"/>
      <c r="KZ109" s="319"/>
      <c r="LA109" s="319"/>
      <c r="LB109" s="319"/>
      <c r="LC109" s="319"/>
      <c r="LD109" s="319"/>
      <c r="LE109" s="319"/>
      <c r="LF109" s="319"/>
      <c r="LG109" s="319"/>
      <c r="LH109" s="319"/>
      <c r="LI109" s="319"/>
      <c r="LJ109" s="319"/>
      <c r="LK109" s="319"/>
      <c r="LL109" s="319"/>
      <c r="LM109" s="319"/>
      <c r="LN109" s="319"/>
      <c r="LO109" s="319"/>
      <c r="LP109" s="319"/>
      <c r="LQ109" s="319"/>
      <c r="LR109" s="319"/>
      <c r="LS109" s="319"/>
      <c r="LT109" s="319"/>
      <c r="LU109" s="319"/>
      <c r="LV109" s="319"/>
      <c r="LW109" s="319"/>
      <c r="LX109" s="319"/>
      <c r="LY109" s="319"/>
      <c r="LZ109" s="319"/>
      <c r="MA109" s="319"/>
      <c r="MB109" s="319"/>
      <c r="MC109" s="319"/>
      <c r="MD109" s="319"/>
      <c r="ME109" s="319"/>
      <c r="MF109" s="319"/>
      <c r="MG109" s="319"/>
      <c r="MH109" s="319"/>
      <c r="MI109" s="319"/>
      <c r="MJ109" s="319"/>
      <c r="MK109" s="319"/>
      <c r="ML109" s="319"/>
      <c r="MM109" s="319"/>
      <c r="MN109" s="319"/>
      <c r="MO109" s="319"/>
      <c r="MP109" s="319"/>
      <c r="MQ109" s="319"/>
      <c r="MS109" s="241"/>
      <c r="MT109" s="404">
        <f>(COUNTA($O109:$BB109)/2)-SUM(MV109:NK109)</f>
        <v>0</v>
      </c>
      <c r="MU109" s="405">
        <f t="shared" ref="MU109:MU124" si="99">(COUNTA($O109:$BB109))/2</f>
        <v>0</v>
      </c>
      <c r="MV109" s="405">
        <f t="shared" ref="MV109:MV138" si="100">(COUNTIF($O109:$BB109,MV$3))/2</f>
        <v>0</v>
      </c>
      <c r="MW109" s="405"/>
      <c r="MX109" s="405">
        <f t="shared" ref="MX109:MX138" si="101">(COUNTIF($O109:$BB109,MX$3))/2</f>
        <v>0</v>
      </c>
      <c r="MY109" s="405"/>
      <c r="MZ109" s="405">
        <f t="shared" ref="MZ109:MZ138" si="102">(COUNTIF($O109:$BB109,MZ$3))/2</f>
        <v>0</v>
      </c>
      <c r="NA109" s="405"/>
      <c r="NB109" s="405">
        <f t="shared" ref="NB109:NB138" si="103">(COUNTIF($O109:$BB109,NB$3))/2</f>
        <v>0</v>
      </c>
      <c r="NC109" s="405"/>
      <c r="ND109" s="405">
        <f t="shared" ref="ND109:ND138" si="104">(COUNTIF($O109:$BB109,ND$3))/2</f>
        <v>0</v>
      </c>
      <c r="NE109" s="405"/>
      <c r="NF109" s="405">
        <f t="shared" ref="NF109:NF138" si="105">(COUNTIF($O109:$BB109,NF$3))/2</f>
        <v>0</v>
      </c>
      <c r="NG109" s="405"/>
      <c r="NH109" s="405">
        <f t="shared" ref="NH109:NH138" si="106">(COUNTIF($O109:$BB109,NH$3))/2</f>
        <v>0</v>
      </c>
      <c r="NI109" s="405"/>
      <c r="NJ109" s="405">
        <f t="shared" ref="NJ109:NJ138" si="107">(COUNTIF($O109:$BB109,NJ$3))/2</f>
        <v>0</v>
      </c>
      <c r="NK109" s="405"/>
      <c r="NL109" s="405">
        <f>(COUNTA($O109:$BB109))/2</f>
        <v>0</v>
      </c>
      <c r="NM109" s="406"/>
      <c r="NN109" s="370"/>
      <c r="NR109" s="318">
        <f t="shared" ref="NR109:NR138" si="108">IF(SUM(W109:AD109)&gt;0,1,0)</f>
        <v>0</v>
      </c>
      <c r="NS109" s="318">
        <f t="shared" ref="NS109:NS138" si="109">IF(SUM(AM109:BB109)&gt;0,1,0)</f>
        <v>0</v>
      </c>
      <c r="NT109" s="318">
        <f t="shared" ref="NT109:NT138" si="110">IF(SUM(NR109:NS109)=0,0,SUM(NR109:NS109))</f>
        <v>0</v>
      </c>
    </row>
    <row r="110" spans="1:384" s="318" customFormat="1" ht="10.199999999999999" customHeight="1" x14ac:dyDescent="0.3">
      <c r="A110" s="25"/>
      <c r="B110" s="389"/>
      <c r="C110" s="424"/>
      <c r="D110" s="15"/>
      <c r="E110" s="398"/>
      <c r="F110" s="398"/>
      <c r="G110" s="398"/>
      <c r="H110" s="399"/>
      <c r="I110" s="394">
        <f>Prenoms!$B$3</f>
        <v>0</v>
      </c>
      <c r="J110" s="395"/>
      <c r="K110" s="395"/>
      <c r="L110" s="395"/>
      <c r="M110" s="395"/>
      <c r="N110" s="81" t="str">
        <f>IF(NL110&lt;&gt;0,"",IF(Conges!I37=0,"",Conges!I37))</f>
        <v/>
      </c>
      <c r="O110" s="82"/>
      <c r="P110" s="83"/>
      <c r="Q110" s="83"/>
      <c r="R110" s="83"/>
      <c r="S110" s="83"/>
      <c r="T110" s="83"/>
      <c r="U110" s="83"/>
      <c r="V110" s="84"/>
      <c r="W110" s="83"/>
      <c r="X110" s="83"/>
      <c r="Y110" s="83"/>
      <c r="Z110" s="83"/>
      <c r="AA110" s="83"/>
      <c r="AB110" s="83"/>
      <c r="AC110" s="83"/>
      <c r="AD110" s="83"/>
      <c r="AE110" s="82"/>
      <c r="AF110" s="83"/>
      <c r="AG110" s="83"/>
      <c r="AH110" s="83"/>
      <c r="AI110" s="83"/>
      <c r="AJ110" s="84"/>
      <c r="AK110" s="83"/>
      <c r="AL110" s="83"/>
      <c r="AM110" s="83"/>
      <c r="AN110" s="83"/>
      <c r="AO110" s="83"/>
      <c r="AP110" s="83"/>
      <c r="AQ110" s="83"/>
      <c r="AR110" s="83"/>
      <c r="AS110" s="83"/>
      <c r="AT110" s="83"/>
      <c r="AU110" s="82"/>
      <c r="AV110" s="83"/>
      <c r="AW110" s="83"/>
      <c r="AX110" s="83"/>
      <c r="AY110" s="83"/>
      <c r="AZ110" s="83"/>
      <c r="BA110" s="83"/>
      <c r="BB110" s="84"/>
      <c r="BC110" s="85">
        <f>IF(NL110&lt;&gt;0,(IF(Conges!I$37=0,0,3)),0)</f>
        <v>0</v>
      </c>
      <c r="BD110" s="417"/>
      <c r="BE110" s="390">
        <f>IF(OR(Conges!I$37="A",Conges!I$37="V"),Prenoms!L$3,NL110)</f>
        <v>0</v>
      </c>
      <c r="BF110" s="391"/>
      <c r="BG110" s="286"/>
      <c r="BH110" s="287">
        <f t="shared" si="93"/>
        <v>0</v>
      </c>
      <c r="BI110" s="288" t="str">
        <f t="shared" si="94"/>
        <v/>
      </c>
      <c r="BJ110" s="300">
        <v>0</v>
      </c>
      <c r="BK110" s="301">
        <f t="shared" ref="BK110:BK138" si="111">BH110-BJ110</f>
        <v>0</v>
      </c>
      <c r="BL110" s="302">
        <f t="shared" si="44"/>
        <v>0</v>
      </c>
      <c r="BM110" s="302">
        <f t="shared" si="45"/>
        <v>0</v>
      </c>
      <c r="BN110" s="302">
        <f>SUM('Heures Pointage'!$AD$9:$AE$9)</f>
        <v>0</v>
      </c>
      <c r="BO110" s="302">
        <f>SUM('Heures et Indemnites'!$AD$9:$AE$9)</f>
        <v>0</v>
      </c>
      <c r="BP110" s="303">
        <f t="shared" si="46"/>
        <v>0</v>
      </c>
      <c r="BQ110" s="303">
        <f>'Heures Pointage'!$BB$9</f>
        <v>0</v>
      </c>
      <c r="BR110" s="304">
        <f t="shared" ref="BR110" si="112">$BH$1055</f>
        <v>0</v>
      </c>
      <c r="BS110" s="149">
        <f>Prenoms!$C$3</f>
        <v>0</v>
      </c>
      <c r="BT110" s="180"/>
      <c r="BU110" s="324">
        <f>SUM('Heures et Indemnites'!$AD$9:$AE$9)</f>
        <v>0</v>
      </c>
      <c r="BV110" s="235">
        <f>SUM('Heures et Indemnites'!$AD$6:$AE$9)</f>
        <v>0</v>
      </c>
      <c r="BW110" s="324"/>
      <c r="BX110" s="235"/>
      <c r="BY110" s="319"/>
      <c r="BZ110" s="319"/>
      <c r="CA110" s="319"/>
      <c r="CB110" s="319"/>
      <c r="CC110" s="319"/>
      <c r="CD110" s="319"/>
      <c r="CE110" s="319"/>
      <c r="CF110" s="319"/>
      <c r="CG110" s="319"/>
      <c r="CH110" s="319"/>
      <c r="CI110" s="319"/>
      <c r="CJ110" s="319"/>
      <c r="CK110" s="319"/>
      <c r="CL110" s="319"/>
      <c r="CM110" s="319"/>
      <c r="CN110" s="319"/>
      <c r="CO110" s="319"/>
      <c r="CP110" s="319"/>
      <c r="CQ110" s="319"/>
      <c r="CR110" s="319"/>
      <c r="CS110" s="319"/>
      <c r="CT110" s="319"/>
      <c r="CU110" s="319"/>
      <c r="CV110" s="319"/>
      <c r="CW110" s="319"/>
      <c r="CX110" s="319"/>
      <c r="CY110" s="319"/>
      <c r="CZ110" s="319"/>
      <c r="DA110" s="319"/>
      <c r="DB110" s="319"/>
      <c r="DC110" s="319"/>
      <c r="DD110" s="319"/>
      <c r="DE110" s="319"/>
      <c r="DF110" s="319"/>
      <c r="DG110" s="319"/>
      <c r="DH110" s="319"/>
      <c r="DI110" s="319"/>
      <c r="DJ110" s="319"/>
      <c r="DK110" s="319"/>
      <c r="DL110" s="319"/>
      <c r="DM110" s="319"/>
      <c r="DN110" s="319"/>
      <c r="DO110" s="319"/>
      <c r="DP110" s="319"/>
      <c r="DQ110" s="319"/>
      <c r="DR110" s="319"/>
      <c r="DS110" s="319"/>
      <c r="DT110" s="319"/>
      <c r="DU110" s="319"/>
      <c r="DV110" s="319"/>
      <c r="DW110" s="319"/>
      <c r="DX110" s="319"/>
      <c r="DY110" s="319"/>
      <c r="DZ110" s="319"/>
      <c r="EA110" s="319"/>
      <c r="EB110" s="319"/>
      <c r="EC110" s="319"/>
      <c r="ED110" s="319"/>
      <c r="EE110" s="319"/>
      <c r="EF110" s="319"/>
      <c r="EG110" s="319"/>
      <c r="EH110" s="319"/>
      <c r="EI110" s="319"/>
      <c r="EJ110" s="319"/>
      <c r="EK110" s="319"/>
      <c r="EL110" s="319"/>
      <c r="EM110" s="319"/>
      <c r="EN110" s="319"/>
      <c r="EO110" s="319"/>
      <c r="EP110" s="319"/>
      <c r="EQ110" s="319"/>
      <c r="ER110" s="319"/>
      <c r="ES110" s="319"/>
      <c r="ET110" s="319"/>
      <c r="EU110" s="319"/>
      <c r="EV110" s="319"/>
      <c r="EW110" s="319"/>
      <c r="EX110" s="319"/>
      <c r="EY110" s="319"/>
      <c r="EZ110" s="319"/>
      <c r="FA110" s="319"/>
      <c r="FB110" s="319"/>
      <c r="FC110" s="319"/>
      <c r="FD110" s="319"/>
      <c r="FE110" s="319"/>
      <c r="FF110" s="319"/>
      <c r="FG110" s="319"/>
      <c r="FH110" s="319"/>
      <c r="FI110" s="319"/>
      <c r="FJ110" s="319"/>
      <c r="FK110" s="319"/>
      <c r="FL110" s="319"/>
      <c r="FM110" s="319"/>
      <c r="FN110" s="319"/>
      <c r="FO110" s="319"/>
      <c r="FP110" s="319"/>
      <c r="FQ110" s="319"/>
      <c r="FR110" s="319"/>
      <c r="FS110" s="319"/>
      <c r="FT110" s="319"/>
      <c r="FU110" s="319"/>
      <c r="FV110" s="319"/>
      <c r="FW110" s="319"/>
      <c r="FX110" s="319"/>
      <c r="FY110" s="319"/>
      <c r="FZ110" s="319"/>
      <c r="GA110" s="319"/>
      <c r="GB110" s="319"/>
      <c r="GC110" s="319"/>
      <c r="GD110" s="319"/>
      <c r="GE110" s="319"/>
      <c r="GF110" s="319"/>
      <c r="GG110" s="319"/>
      <c r="GH110" s="319"/>
      <c r="GI110" s="319"/>
      <c r="GJ110" s="319"/>
      <c r="GK110" s="319"/>
      <c r="GL110" s="319"/>
      <c r="GM110" s="319"/>
      <c r="GN110" s="319"/>
      <c r="GO110" s="319"/>
      <c r="GP110" s="319"/>
      <c r="GQ110" s="319"/>
      <c r="GR110" s="319"/>
      <c r="GS110" s="319"/>
      <c r="GT110" s="319"/>
      <c r="GU110" s="319"/>
      <c r="GV110" s="319"/>
      <c r="GW110" s="319"/>
      <c r="GX110" s="319"/>
      <c r="GY110" s="319"/>
      <c r="GZ110" s="319"/>
      <c r="HA110" s="319"/>
      <c r="HB110" s="319"/>
      <c r="HC110" s="319"/>
      <c r="HD110" s="319"/>
      <c r="HE110" s="319"/>
      <c r="HF110" s="319"/>
      <c r="HG110" s="319"/>
      <c r="HH110" s="319"/>
      <c r="HI110" s="319"/>
      <c r="HJ110" s="319"/>
      <c r="HK110" s="319"/>
      <c r="HL110" s="319"/>
      <c r="HM110" s="319"/>
      <c r="HN110" s="319"/>
      <c r="HO110" s="319"/>
      <c r="HP110" s="319"/>
      <c r="HQ110" s="319"/>
      <c r="HR110" s="319"/>
      <c r="HS110" s="319"/>
      <c r="HT110" s="319"/>
      <c r="HU110" s="319"/>
      <c r="HV110" s="319"/>
      <c r="HW110" s="319"/>
      <c r="HX110" s="319"/>
      <c r="HY110" s="319"/>
      <c r="HZ110" s="319"/>
      <c r="IA110" s="319"/>
      <c r="IB110" s="319"/>
      <c r="IC110" s="319"/>
      <c r="ID110" s="319"/>
      <c r="IE110" s="319"/>
      <c r="IF110" s="319"/>
      <c r="IG110" s="319"/>
      <c r="IH110" s="319"/>
      <c r="II110" s="319"/>
      <c r="IJ110" s="319"/>
      <c r="IK110" s="319"/>
      <c r="IL110" s="319"/>
      <c r="IM110" s="319"/>
      <c r="IN110" s="319"/>
      <c r="IO110" s="319"/>
      <c r="IP110" s="319"/>
      <c r="IQ110" s="319"/>
      <c r="IR110" s="319"/>
      <c r="IS110" s="319"/>
      <c r="IT110" s="319"/>
      <c r="IU110" s="319"/>
      <c r="IV110" s="319"/>
      <c r="IW110" s="319"/>
      <c r="IX110" s="319"/>
      <c r="IY110" s="319"/>
      <c r="IZ110" s="319"/>
      <c r="JA110" s="319"/>
      <c r="JB110" s="319"/>
      <c r="JC110" s="319"/>
      <c r="JD110" s="319"/>
      <c r="JE110" s="319"/>
      <c r="JF110" s="319"/>
      <c r="JG110" s="319"/>
      <c r="JH110" s="319"/>
      <c r="JI110" s="319"/>
      <c r="JJ110" s="319"/>
      <c r="JK110" s="319"/>
      <c r="JL110" s="319"/>
      <c r="JM110" s="319"/>
      <c r="JN110" s="319"/>
      <c r="JO110" s="319"/>
      <c r="JP110" s="319"/>
      <c r="JQ110" s="319"/>
      <c r="JR110" s="319"/>
      <c r="JS110" s="319"/>
      <c r="JT110" s="319"/>
      <c r="JU110" s="319"/>
      <c r="JV110" s="319"/>
      <c r="JW110" s="319"/>
      <c r="JX110" s="319"/>
      <c r="JY110" s="319"/>
      <c r="JZ110" s="319"/>
      <c r="KA110" s="319"/>
      <c r="KB110" s="319"/>
      <c r="KC110" s="319"/>
      <c r="KD110" s="319"/>
      <c r="KE110" s="319"/>
      <c r="KF110" s="319"/>
      <c r="KG110" s="319"/>
      <c r="KH110" s="319"/>
      <c r="KI110" s="319"/>
      <c r="KJ110" s="319"/>
      <c r="KK110" s="319"/>
      <c r="KL110" s="319"/>
      <c r="KM110" s="319"/>
      <c r="KN110" s="319"/>
      <c r="KO110" s="319"/>
      <c r="KP110" s="319"/>
      <c r="KQ110" s="319"/>
      <c r="KR110" s="319"/>
      <c r="KS110" s="319"/>
      <c r="KT110" s="319"/>
      <c r="KU110" s="319"/>
      <c r="KV110" s="319"/>
      <c r="KW110" s="319"/>
      <c r="KX110" s="319"/>
      <c r="KY110" s="319"/>
      <c r="KZ110" s="319"/>
      <c r="LA110" s="319"/>
      <c r="LB110" s="319"/>
      <c r="LC110" s="319"/>
      <c r="LD110" s="319"/>
      <c r="LE110" s="319"/>
      <c r="LF110" s="319"/>
      <c r="LG110" s="319"/>
      <c r="LH110" s="319"/>
      <c r="LI110" s="319"/>
      <c r="LJ110" s="319"/>
      <c r="LK110" s="319"/>
      <c r="LL110" s="319"/>
      <c r="LM110" s="319"/>
      <c r="LN110" s="319"/>
      <c r="LO110" s="319"/>
      <c r="LP110" s="319"/>
      <c r="LQ110" s="319"/>
      <c r="LR110" s="319"/>
      <c r="LS110" s="319"/>
      <c r="LT110" s="319"/>
      <c r="LU110" s="319"/>
      <c r="LV110" s="319"/>
      <c r="LW110" s="319"/>
      <c r="LX110" s="319"/>
      <c r="LY110" s="319"/>
      <c r="LZ110" s="319"/>
      <c r="MA110" s="319"/>
      <c r="MB110" s="319"/>
      <c r="MC110" s="319"/>
      <c r="MD110" s="319"/>
      <c r="ME110" s="319"/>
      <c r="MF110" s="319"/>
      <c r="MG110" s="319"/>
      <c r="MH110" s="319"/>
      <c r="MI110" s="319"/>
      <c r="MJ110" s="319"/>
      <c r="MK110" s="319"/>
      <c r="ML110" s="319"/>
      <c r="MM110" s="319"/>
      <c r="MN110" s="319"/>
      <c r="MO110" s="319"/>
      <c r="MP110" s="319"/>
      <c r="MQ110" s="319"/>
      <c r="MS110" s="241"/>
      <c r="MT110" s="373">
        <f t="shared" ref="MT110:MT138" si="113">(COUNTA($O110:$BB110)/2)-SUM(MV110:NK110)</f>
        <v>0</v>
      </c>
      <c r="MU110" s="365">
        <f t="shared" si="99"/>
        <v>0</v>
      </c>
      <c r="MV110" s="365">
        <f t="shared" si="100"/>
        <v>0</v>
      </c>
      <c r="MW110" s="365"/>
      <c r="MX110" s="365">
        <f t="shared" si="101"/>
        <v>0</v>
      </c>
      <c r="MY110" s="365"/>
      <c r="MZ110" s="365">
        <f t="shared" si="102"/>
        <v>0</v>
      </c>
      <c r="NA110" s="365"/>
      <c r="NB110" s="365">
        <f t="shared" si="103"/>
        <v>0</v>
      </c>
      <c r="NC110" s="365"/>
      <c r="ND110" s="365">
        <f t="shared" si="104"/>
        <v>0</v>
      </c>
      <c r="NE110" s="365"/>
      <c r="NF110" s="365">
        <f t="shared" si="105"/>
        <v>0</v>
      </c>
      <c r="NG110" s="365"/>
      <c r="NH110" s="365">
        <f t="shared" si="106"/>
        <v>0</v>
      </c>
      <c r="NI110" s="365"/>
      <c r="NJ110" s="365">
        <f t="shared" si="107"/>
        <v>0</v>
      </c>
      <c r="NK110" s="365"/>
      <c r="NL110" s="365">
        <f t="shared" ref="NL110:NL138" si="114">(COUNTA($O110:$BB110))/2</f>
        <v>0</v>
      </c>
      <c r="NM110" s="366"/>
      <c r="NN110" s="370"/>
      <c r="NR110" s="318">
        <f t="shared" si="108"/>
        <v>0</v>
      </c>
      <c r="NS110" s="318">
        <f t="shared" si="109"/>
        <v>0</v>
      </c>
      <c r="NT110" s="318">
        <f t="shared" si="110"/>
        <v>0</v>
      </c>
    </row>
    <row r="111" spans="1:384" s="318" customFormat="1" ht="10.199999999999999" customHeight="1" x14ac:dyDescent="0.25">
      <c r="A111" s="25"/>
      <c r="B111" s="389"/>
      <c r="C111" s="424"/>
      <c r="D111" s="15"/>
      <c r="E111" s="397" t="str">
        <f>$E$6</f>
        <v>Avec Renfort</v>
      </c>
      <c r="F111" s="397"/>
      <c r="G111" s="397"/>
      <c r="H111" s="399"/>
      <c r="I111" s="381" t="str">
        <f>Prenoms!$B$4</f>
        <v>j.do</v>
      </c>
      <c r="J111" s="382"/>
      <c r="K111" s="382"/>
      <c r="L111" s="382"/>
      <c r="M111" s="382"/>
      <c r="N111" s="68" t="str">
        <f>IF(NL111&lt;&gt;0,"",IF(Conges!I38=0,"",Conges!I38))</f>
        <v/>
      </c>
      <c r="O111" s="69"/>
      <c r="P111" s="70"/>
      <c r="Q111" s="70"/>
      <c r="R111" s="70"/>
      <c r="S111" s="70"/>
      <c r="T111" s="70"/>
      <c r="U111" s="70"/>
      <c r="V111" s="71"/>
      <c r="W111" s="70"/>
      <c r="X111" s="70"/>
      <c r="Y111" s="70"/>
      <c r="Z111" s="70"/>
      <c r="AA111" s="70"/>
      <c r="AB111" s="70"/>
      <c r="AC111" s="70"/>
      <c r="AD111" s="70"/>
      <c r="AE111" s="69"/>
      <c r="AF111" s="70"/>
      <c r="AG111" s="70"/>
      <c r="AH111" s="70"/>
      <c r="AI111" s="70"/>
      <c r="AJ111" s="71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69"/>
      <c r="AV111" s="70"/>
      <c r="AW111" s="70"/>
      <c r="AX111" s="70"/>
      <c r="AY111" s="70"/>
      <c r="AZ111" s="70"/>
      <c r="BA111" s="70"/>
      <c r="BB111" s="71"/>
      <c r="BC111" s="72">
        <f>IF(NL111&lt;&gt;0,(IF(Conges!I$38=0,0,3)),0)</f>
        <v>0</v>
      </c>
      <c r="BD111" s="417"/>
      <c r="BE111" s="392">
        <f>IF(OR(Conges!I$38="A",Conges!I$38="V"),Prenoms!L$4,NL111)</f>
        <v>0</v>
      </c>
      <c r="BF111" s="393"/>
      <c r="BG111" s="289"/>
      <c r="BH111" s="290">
        <f t="shared" si="93"/>
        <v>0</v>
      </c>
      <c r="BI111" s="291" t="str">
        <f t="shared" si="94"/>
        <v/>
      </c>
      <c r="BJ111" s="305">
        <v>21.806451612903224</v>
      </c>
      <c r="BK111" s="306">
        <f t="shared" si="111"/>
        <v>-21.806451612903224</v>
      </c>
      <c r="BL111" s="307">
        <f t="shared" si="44"/>
        <v>0</v>
      </c>
      <c r="BM111" s="307">
        <f t="shared" si="45"/>
        <v>0</v>
      </c>
      <c r="BN111" s="307">
        <f>SUM('Heures Pointage'!$BD$9:$BE$9)</f>
        <v>0</v>
      </c>
      <c r="BO111" s="307">
        <f>SUM('Heures et Indemnites'!$BD$9:$BE$9)</f>
        <v>0</v>
      </c>
      <c r="BP111" s="308">
        <f t="shared" si="46"/>
        <v>0</v>
      </c>
      <c r="BQ111" s="308">
        <f>'Heures Pointage'!$CB$9</f>
        <v>0</v>
      </c>
      <c r="BR111" s="309">
        <f t="shared" ref="BR111" si="115">$BH$1056</f>
        <v>0</v>
      </c>
      <c r="BS111" s="150">
        <f>Prenoms!$C$4</f>
        <v>169</v>
      </c>
      <c r="BT111" s="153"/>
      <c r="BU111" s="323">
        <f>SUM('Heures et Indemnites'!$BD$9:$BE$9)</f>
        <v>0</v>
      </c>
      <c r="BV111" s="236">
        <f>SUM('Heures et Indemnites'!$BD$6:$BE$9)</f>
        <v>0</v>
      </c>
      <c r="BW111" s="323"/>
      <c r="BX111" s="236"/>
      <c r="BY111" s="319"/>
      <c r="BZ111" s="319"/>
      <c r="CA111" s="319"/>
      <c r="CB111" s="319"/>
      <c r="CC111" s="319"/>
      <c r="CD111" s="319"/>
      <c r="CE111" s="319"/>
      <c r="CF111" s="319"/>
      <c r="CG111" s="319"/>
      <c r="CH111" s="319"/>
      <c r="CI111" s="319"/>
      <c r="CJ111" s="319"/>
      <c r="CK111" s="319"/>
      <c r="CL111" s="319"/>
      <c r="CM111" s="319"/>
      <c r="CN111" s="319"/>
      <c r="CO111" s="319"/>
      <c r="CP111" s="319"/>
      <c r="CQ111" s="319"/>
      <c r="CR111" s="319"/>
      <c r="CS111" s="319"/>
      <c r="CT111" s="319"/>
      <c r="CU111" s="319"/>
      <c r="CV111" s="319"/>
      <c r="CW111" s="319"/>
      <c r="CX111" s="319"/>
      <c r="CY111" s="319"/>
      <c r="CZ111" s="319"/>
      <c r="DA111" s="319"/>
      <c r="DB111" s="319"/>
      <c r="DC111" s="319"/>
      <c r="DD111" s="319"/>
      <c r="DE111" s="319"/>
      <c r="DF111" s="319"/>
      <c r="DG111" s="319"/>
      <c r="DH111" s="319"/>
      <c r="DI111" s="319"/>
      <c r="DJ111" s="319"/>
      <c r="DK111" s="319"/>
      <c r="DL111" s="319"/>
      <c r="DM111" s="319"/>
      <c r="DN111" s="319"/>
      <c r="DO111" s="319"/>
      <c r="DP111" s="319"/>
      <c r="DQ111" s="319"/>
      <c r="DR111" s="319"/>
      <c r="DS111" s="319"/>
      <c r="DT111" s="319"/>
      <c r="DU111" s="319"/>
      <c r="DV111" s="319"/>
      <c r="DW111" s="319"/>
      <c r="DX111" s="319"/>
      <c r="DY111" s="319"/>
      <c r="DZ111" s="319"/>
      <c r="EA111" s="319"/>
      <c r="EB111" s="319"/>
      <c r="EC111" s="319"/>
      <c r="ED111" s="319"/>
      <c r="EE111" s="319"/>
      <c r="EF111" s="319"/>
      <c r="EG111" s="319"/>
      <c r="EH111" s="319"/>
      <c r="EI111" s="319"/>
      <c r="EJ111" s="319"/>
      <c r="EK111" s="319"/>
      <c r="EL111" s="319"/>
      <c r="EM111" s="319"/>
      <c r="EN111" s="319"/>
      <c r="EO111" s="319"/>
      <c r="EP111" s="319"/>
      <c r="EQ111" s="319"/>
      <c r="ER111" s="319"/>
      <c r="ES111" s="319"/>
      <c r="ET111" s="319"/>
      <c r="EU111" s="319"/>
      <c r="EV111" s="319"/>
      <c r="EW111" s="319"/>
      <c r="EX111" s="319"/>
      <c r="EY111" s="319"/>
      <c r="EZ111" s="319"/>
      <c r="FA111" s="319"/>
      <c r="FB111" s="319"/>
      <c r="FC111" s="319"/>
      <c r="FD111" s="319"/>
      <c r="FE111" s="319"/>
      <c r="FF111" s="319"/>
      <c r="FG111" s="319"/>
      <c r="FH111" s="319"/>
      <c r="FI111" s="319"/>
      <c r="FJ111" s="319"/>
      <c r="FK111" s="319"/>
      <c r="FL111" s="319"/>
      <c r="FM111" s="319"/>
      <c r="FN111" s="319"/>
      <c r="FO111" s="319"/>
      <c r="FP111" s="319"/>
      <c r="FQ111" s="319"/>
      <c r="FR111" s="319"/>
      <c r="FS111" s="319"/>
      <c r="FT111" s="319"/>
      <c r="FU111" s="319"/>
      <c r="FV111" s="319"/>
      <c r="FW111" s="319"/>
      <c r="FX111" s="319"/>
      <c r="FY111" s="319"/>
      <c r="FZ111" s="319"/>
      <c r="GA111" s="319"/>
      <c r="GB111" s="319"/>
      <c r="GC111" s="319"/>
      <c r="GD111" s="319"/>
      <c r="GE111" s="319"/>
      <c r="GF111" s="319"/>
      <c r="GG111" s="319"/>
      <c r="GH111" s="319"/>
      <c r="GI111" s="319"/>
      <c r="GJ111" s="319"/>
      <c r="GK111" s="319"/>
      <c r="GL111" s="319"/>
      <c r="GM111" s="319"/>
      <c r="GN111" s="319"/>
      <c r="GO111" s="319"/>
      <c r="GP111" s="319"/>
      <c r="GQ111" s="319"/>
      <c r="GR111" s="319"/>
      <c r="GS111" s="319"/>
      <c r="GT111" s="319"/>
      <c r="GU111" s="319"/>
      <c r="GV111" s="319"/>
      <c r="GW111" s="319"/>
      <c r="GX111" s="319"/>
      <c r="GY111" s="319"/>
      <c r="GZ111" s="319"/>
      <c r="HA111" s="319"/>
      <c r="HB111" s="319"/>
      <c r="HC111" s="319"/>
      <c r="HD111" s="319"/>
      <c r="HE111" s="319"/>
      <c r="HF111" s="319"/>
      <c r="HG111" s="319"/>
      <c r="HH111" s="319"/>
      <c r="HI111" s="319"/>
      <c r="HJ111" s="319"/>
      <c r="HK111" s="319"/>
      <c r="HL111" s="319"/>
      <c r="HM111" s="319"/>
      <c r="HN111" s="319"/>
      <c r="HO111" s="319"/>
      <c r="HP111" s="319"/>
      <c r="HQ111" s="319"/>
      <c r="HR111" s="319"/>
      <c r="HS111" s="319"/>
      <c r="HT111" s="319"/>
      <c r="HU111" s="319"/>
      <c r="HV111" s="319"/>
      <c r="HW111" s="319"/>
      <c r="HX111" s="319"/>
      <c r="HY111" s="319"/>
      <c r="HZ111" s="319"/>
      <c r="IA111" s="319"/>
      <c r="IB111" s="319"/>
      <c r="IC111" s="319"/>
      <c r="ID111" s="319"/>
      <c r="IE111" s="319"/>
      <c r="IF111" s="319"/>
      <c r="IG111" s="319"/>
      <c r="IH111" s="319"/>
      <c r="II111" s="319"/>
      <c r="IJ111" s="319"/>
      <c r="IK111" s="319"/>
      <c r="IL111" s="319"/>
      <c r="IM111" s="319"/>
      <c r="IN111" s="319"/>
      <c r="IO111" s="319"/>
      <c r="IP111" s="319"/>
      <c r="IQ111" s="319"/>
      <c r="IR111" s="319"/>
      <c r="IS111" s="319"/>
      <c r="IT111" s="319"/>
      <c r="IU111" s="319"/>
      <c r="IV111" s="319"/>
      <c r="IW111" s="319"/>
      <c r="IX111" s="319"/>
      <c r="IY111" s="319"/>
      <c r="IZ111" s="319"/>
      <c r="JA111" s="319"/>
      <c r="JB111" s="319"/>
      <c r="JC111" s="319"/>
      <c r="JD111" s="319"/>
      <c r="JE111" s="319"/>
      <c r="JF111" s="319"/>
      <c r="JG111" s="319"/>
      <c r="JH111" s="319"/>
      <c r="JI111" s="319"/>
      <c r="JJ111" s="319"/>
      <c r="JK111" s="319"/>
      <c r="JL111" s="319"/>
      <c r="JM111" s="319"/>
      <c r="JN111" s="319"/>
      <c r="JO111" s="319"/>
      <c r="JP111" s="319"/>
      <c r="JQ111" s="319"/>
      <c r="JR111" s="319"/>
      <c r="JS111" s="319"/>
      <c r="JT111" s="319"/>
      <c r="JU111" s="319"/>
      <c r="JV111" s="319"/>
      <c r="JW111" s="319"/>
      <c r="JX111" s="319"/>
      <c r="JY111" s="319"/>
      <c r="JZ111" s="319"/>
      <c r="KA111" s="319"/>
      <c r="KB111" s="319"/>
      <c r="KC111" s="319"/>
      <c r="KD111" s="319"/>
      <c r="KE111" s="319"/>
      <c r="KF111" s="319"/>
      <c r="KG111" s="319"/>
      <c r="KH111" s="319"/>
      <c r="KI111" s="319"/>
      <c r="KJ111" s="319"/>
      <c r="KK111" s="319"/>
      <c r="KL111" s="319"/>
      <c r="KM111" s="319"/>
      <c r="KN111" s="319"/>
      <c r="KO111" s="319"/>
      <c r="KP111" s="319"/>
      <c r="KQ111" s="319"/>
      <c r="KR111" s="319"/>
      <c r="KS111" s="319"/>
      <c r="KT111" s="319"/>
      <c r="KU111" s="319"/>
      <c r="KV111" s="319"/>
      <c r="KW111" s="319"/>
      <c r="KX111" s="319"/>
      <c r="KY111" s="319"/>
      <c r="KZ111" s="319"/>
      <c r="LA111" s="319"/>
      <c r="LB111" s="319"/>
      <c r="LC111" s="319"/>
      <c r="LD111" s="319"/>
      <c r="LE111" s="319"/>
      <c r="LF111" s="319"/>
      <c r="LG111" s="319"/>
      <c r="LH111" s="319"/>
      <c r="LI111" s="319"/>
      <c r="LJ111" s="319"/>
      <c r="LK111" s="319"/>
      <c r="LL111" s="319"/>
      <c r="LM111" s="319"/>
      <c r="LN111" s="319"/>
      <c r="LO111" s="319"/>
      <c r="LP111" s="319"/>
      <c r="LQ111" s="319"/>
      <c r="LR111" s="319"/>
      <c r="LS111" s="319"/>
      <c r="LT111" s="319"/>
      <c r="LU111" s="319"/>
      <c r="LV111" s="319"/>
      <c r="LW111" s="319"/>
      <c r="LX111" s="319"/>
      <c r="LY111" s="319"/>
      <c r="LZ111" s="319"/>
      <c r="MA111" s="319"/>
      <c r="MB111" s="319"/>
      <c r="MC111" s="319"/>
      <c r="MD111" s="319"/>
      <c r="ME111" s="319"/>
      <c r="MF111" s="319"/>
      <c r="MG111" s="319"/>
      <c r="MH111" s="319"/>
      <c r="MI111" s="319"/>
      <c r="MJ111" s="319"/>
      <c r="MK111" s="319"/>
      <c r="ML111" s="319"/>
      <c r="MM111" s="319"/>
      <c r="MN111" s="319"/>
      <c r="MO111" s="319"/>
      <c r="MP111" s="319"/>
      <c r="MQ111" s="319"/>
      <c r="MS111" s="241"/>
      <c r="MT111" s="362">
        <f t="shared" si="113"/>
        <v>0</v>
      </c>
      <c r="MU111" s="363">
        <f t="shared" si="99"/>
        <v>0</v>
      </c>
      <c r="MV111" s="363">
        <f t="shared" si="100"/>
        <v>0</v>
      </c>
      <c r="MW111" s="363"/>
      <c r="MX111" s="363">
        <f t="shared" si="101"/>
        <v>0</v>
      </c>
      <c r="MY111" s="363"/>
      <c r="MZ111" s="363">
        <f t="shared" si="102"/>
        <v>0</v>
      </c>
      <c r="NA111" s="363"/>
      <c r="NB111" s="363">
        <f t="shared" si="103"/>
        <v>0</v>
      </c>
      <c r="NC111" s="363"/>
      <c r="ND111" s="363">
        <f t="shared" si="104"/>
        <v>0</v>
      </c>
      <c r="NE111" s="363"/>
      <c r="NF111" s="363">
        <f t="shared" si="105"/>
        <v>0</v>
      </c>
      <c r="NG111" s="363"/>
      <c r="NH111" s="363">
        <f t="shared" si="106"/>
        <v>0</v>
      </c>
      <c r="NI111" s="363"/>
      <c r="NJ111" s="363">
        <f t="shared" si="107"/>
        <v>0</v>
      </c>
      <c r="NK111" s="363"/>
      <c r="NL111" s="363">
        <f t="shared" si="114"/>
        <v>0</v>
      </c>
      <c r="NM111" s="364"/>
      <c r="NN111" s="370"/>
      <c r="NR111" s="318">
        <f t="shared" si="108"/>
        <v>0</v>
      </c>
      <c r="NS111" s="318">
        <f t="shared" si="109"/>
        <v>0</v>
      </c>
      <c r="NT111" s="318">
        <f t="shared" si="110"/>
        <v>0</v>
      </c>
    </row>
    <row r="112" spans="1:384" s="318" customFormat="1" ht="10.199999999999999" customHeight="1" x14ac:dyDescent="0.3">
      <c r="A112" s="25"/>
      <c r="B112" s="389"/>
      <c r="C112" s="424"/>
      <c r="D112" s="15"/>
      <c r="E112" s="398" t="str">
        <f>IFERROR(G124*'Chiffres et fonctions'!$J$6,"CA à Produire")</f>
        <v>CA à Produire</v>
      </c>
      <c r="F112" s="398"/>
      <c r="G112" s="398"/>
      <c r="H112" s="399"/>
      <c r="I112" s="394" t="str">
        <f>Prenoms!$B$5</f>
        <v>pompeo</v>
      </c>
      <c r="J112" s="395"/>
      <c r="K112" s="395"/>
      <c r="L112" s="395"/>
      <c r="M112" s="395"/>
      <c r="N112" s="81" t="str">
        <f>IF(NL112&lt;&gt;0,"",IF(Conges!I39=0,"",Conges!I39))</f>
        <v/>
      </c>
      <c r="O112" s="82"/>
      <c r="P112" s="83"/>
      <c r="Q112" s="83"/>
      <c r="R112" s="83"/>
      <c r="S112" s="83"/>
      <c r="T112" s="83"/>
      <c r="U112" s="83"/>
      <c r="V112" s="84"/>
      <c r="W112" s="83"/>
      <c r="X112" s="83"/>
      <c r="Y112" s="83"/>
      <c r="Z112" s="83"/>
      <c r="AA112" s="83"/>
      <c r="AB112" s="83"/>
      <c r="AC112" s="83"/>
      <c r="AD112" s="83"/>
      <c r="AE112" s="82"/>
      <c r="AF112" s="83"/>
      <c r="AG112" s="83"/>
      <c r="AH112" s="83"/>
      <c r="AI112" s="83"/>
      <c r="AJ112" s="84"/>
      <c r="AK112" s="83"/>
      <c r="AL112" s="83"/>
      <c r="AM112" s="83"/>
      <c r="AN112" s="83"/>
      <c r="AO112" s="83"/>
      <c r="AP112" s="83"/>
      <c r="AQ112" s="83"/>
      <c r="AR112" s="83"/>
      <c r="AS112" s="83"/>
      <c r="AT112" s="83"/>
      <c r="AU112" s="82"/>
      <c r="AV112" s="83"/>
      <c r="AW112" s="83"/>
      <c r="AX112" s="83"/>
      <c r="AY112" s="83"/>
      <c r="AZ112" s="83"/>
      <c r="BA112" s="83"/>
      <c r="BB112" s="84"/>
      <c r="BC112" s="85">
        <f>IF(NL112&lt;&gt;0,(IF(Conges!I$39=0,0,3)),0)</f>
        <v>0</v>
      </c>
      <c r="BD112" s="417"/>
      <c r="BE112" s="390">
        <f>IF(OR(Conges!I$39="A",Conges!I$39="V"),Prenoms!L$5,NL112)</f>
        <v>0</v>
      </c>
      <c r="BF112" s="391"/>
      <c r="BG112" s="286"/>
      <c r="BH112" s="287">
        <f t="shared" si="93"/>
        <v>0</v>
      </c>
      <c r="BI112" s="288" t="str">
        <f t="shared" si="94"/>
        <v/>
      </c>
      <c r="BJ112" s="300">
        <v>21.806451612903224</v>
      </c>
      <c r="BK112" s="301">
        <f t="shared" si="111"/>
        <v>-21.806451612903224</v>
      </c>
      <c r="BL112" s="302">
        <f t="shared" si="44"/>
        <v>0</v>
      </c>
      <c r="BM112" s="302">
        <f t="shared" si="45"/>
        <v>0</v>
      </c>
      <c r="BN112" s="302">
        <f>SUM('Heures Pointage'!$CD$9:$CE$9)</f>
        <v>0</v>
      </c>
      <c r="BO112" s="302">
        <f>SUM('Heures et Indemnites'!$CD$9:$CE$9)</f>
        <v>0</v>
      </c>
      <c r="BP112" s="303">
        <f t="shared" si="46"/>
        <v>0</v>
      </c>
      <c r="BQ112" s="303">
        <f>'Heures Pointage'!$DB$9</f>
        <v>0</v>
      </c>
      <c r="BR112" s="304">
        <f t="shared" ref="BR112" si="116">$BH$1057</f>
        <v>0</v>
      </c>
      <c r="BS112" s="149">
        <f>Prenoms!$C$5</f>
        <v>169</v>
      </c>
      <c r="BT112" s="180"/>
      <c r="BU112" s="324">
        <f>SUM('Heures et Indemnites'!$CD$9:$CE$9)</f>
        <v>0</v>
      </c>
      <c r="BV112" s="235">
        <f>SUM('Heures et Indemnites'!$CD$6:$CE$9)</f>
        <v>0</v>
      </c>
      <c r="BW112" s="324"/>
      <c r="BX112" s="235"/>
      <c r="BY112" s="319"/>
      <c r="BZ112" s="319"/>
      <c r="CA112" s="319"/>
      <c r="CB112" s="319"/>
      <c r="CC112" s="319"/>
      <c r="CD112" s="319"/>
      <c r="CE112" s="319"/>
      <c r="CF112" s="319"/>
      <c r="CG112" s="319"/>
      <c r="CH112" s="319"/>
      <c r="CI112" s="319"/>
      <c r="CJ112" s="319"/>
      <c r="CK112" s="319"/>
      <c r="CL112" s="319"/>
      <c r="CM112" s="319"/>
      <c r="CN112" s="319"/>
      <c r="CO112" s="319"/>
      <c r="CP112" s="319"/>
      <c r="CQ112" s="319"/>
      <c r="CR112" s="319"/>
      <c r="CS112" s="319"/>
      <c r="CT112" s="319"/>
      <c r="CU112" s="319"/>
      <c r="CV112" s="319"/>
      <c r="CW112" s="319"/>
      <c r="CX112" s="319"/>
      <c r="CY112" s="319"/>
      <c r="CZ112" s="319"/>
      <c r="DA112" s="319"/>
      <c r="DB112" s="319"/>
      <c r="DC112" s="319"/>
      <c r="DD112" s="319"/>
      <c r="DE112" s="319"/>
      <c r="DF112" s="319"/>
      <c r="DG112" s="319"/>
      <c r="DH112" s="319"/>
      <c r="DI112" s="319"/>
      <c r="DJ112" s="319"/>
      <c r="DK112" s="319"/>
      <c r="DL112" s="319"/>
      <c r="DM112" s="319"/>
      <c r="DN112" s="319"/>
      <c r="DO112" s="319"/>
      <c r="DP112" s="319"/>
      <c r="DQ112" s="319"/>
      <c r="DR112" s="319"/>
      <c r="DS112" s="319"/>
      <c r="DT112" s="319"/>
      <c r="DU112" s="319"/>
      <c r="DV112" s="319"/>
      <c r="DW112" s="319"/>
      <c r="DX112" s="319"/>
      <c r="DY112" s="319"/>
      <c r="DZ112" s="319"/>
      <c r="EA112" s="319"/>
      <c r="EB112" s="319"/>
      <c r="EC112" s="319"/>
      <c r="ED112" s="319"/>
      <c r="EE112" s="319"/>
      <c r="EF112" s="319"/>
      <c r="EG112" s="319"/>
      <c r="EH112" s="319"/>
      <c r="EI112" s="319"/>
      <c r="EJ112" s="319"/>
      <c r="EK112" s="319"/>
      <c r="EL112" s="319"/>
      <c r="EM112" s="319"/>
      <c r="EN112" s="319"/>
      <c r="EO112" s="319"/>
      <c r="EP112" s="319"/>
      <c r="EQ112" s="319"/>
      <c r="ER112" s="319"/>
      <c r="ES112" s="319"/>
      <c r="ET112" s="319"/>
      <c r="EU112" s="319"/>
      <c r="EV112" s="319"/>
      <c r="EW112" s="319"/>
      <c r="EX112" s="319"/>
      <c r="EY112" s="319"/>
      <c r="EZ112" s="319"/>
      <c r="FA112" s="319"/>
      <c r="FB112" s="319"/>
      <c r="FC112" s="319"/>
      <c r="FD112" s="319"/>
      <c r="FE112" s="319"/>
      <c r="FF112" s="319"/>
      <c r="FG112" s="319"/>
      <c r="FH112" s="319"/>
      <c r="FI112" s="319"/>
      <c r="FJ112" s="319"/>
      <c r="FK112" s="319"/>
      <c r="FL112" s="319"/>
      <c r="FM112" s="319"/>
      <c r="FN112" s="319"/>
      <c r="FO112" s="319"/>
      <c r="FP112" s="319"/>
      <c r="FQ112" s="319"/>
      <c r="FR112" s="319"/>
      <c r="FS112" s="319"/>
      <c r="FT112" s="319"/>
      <c r="FU112" s="319"/>
      <c r="FV112" s="319"/>
      <c r="FW112" s="319"/>
      <c r="FX112" s="319"/>
      <c r="FY112" s="319"/>
      <c r="FZ112" s="319"/>
      <c r="GA112" s="319"/>
      <c r="GB112" s="319"/>
      <c r="GC112" s="319"/>
      <c r="GD112" s="319"/>
      <c r="GE112" s="319"/>
      <c r="GF112" s="319"/>
      <c r="GG112" s="319"/>
      <c r="GH112" s="319"/>
      <c r="GI112" s="319"/>
      <c r="GJ112" s="319"/>
      <c r="GK112" s="319"/>
      <c r="GL112" s="319"/>
      <c r="GM112" s="319"/>
      <c r="GN112" s="319"/>
      <c r="GO112" s="319"/>
      <c r="GP112" s="319"/>
      <c r="GQ112" s="319"/>
      <c r="GR112" s="319"/>
      <c r="GS112" s="319"/>
      <c r="GT112" s="319"/>
      <c r="GU112" s="319"/>
      <c r="GV112" s="319"/>
      <c r="GW112" s="319"/>
      <c r="GX112" s="319"/>
      <c r="GY112" s="319"/>
      <c r="GZ112" s="319"/>
      <c r="HA112" s="319"/>
      <c r="HB112" s="319"/>
      <c r="HC112" s="319"/>
      <c r="HD112" s="319"/>
      <c r="HE112" s="319"/>
      <c r="HF112" s="319"/>
      <c r="HG112" s="319"/>
      <c r="HH112" s="319"/>
      <c r="HI112" s="319"/>
      <c r="HJ112" s="319"/>
      <c r="HK112" s="319"/>
      <c r="HL112" s="319"/>
      <c r="HM112" s="319"/>
      <c r="HN112" s="319"/>
      <c r="HO112" s="319"/>
      <c r="HP112" s="319"/>
      <c r="HQ112" s="319"/>
      <c r="HR112" s="319"/>
      <c r="HS112" s="319"/>
      <c r="HT112" s="319"/>
      <c r="HU112" s="319"/>
      <c r="HV112" s="319"/>
      <c r="HW112" s="319"/>
      <c r="HX112" s="319"/>
      <c r="HY112" s="319"/>
      <c r="HZ112" s="319"/>
      <c r="IA112" s="319"/>
      <c r="IB112" s="319"/>
      <c r="IC112" s="319"/>
      <c r="ID112" s="319"/>
      <c r="IE112" s="319"/>
      <c r="IF112" s="319"/>
      <c r="IG112" s="319"/>
      <c r="IH112" s="319"/>
      <c r="II112" s="319"/>
      <c r="IJ112" s="319"/>
      <c r="IK112" s="319"/>
      <c r="IL112" s="319"/>
      <c r="IM112" s="319"/>
      <c r="IN112" s="319"/>
      <c r="IO112" s="319"/>
      <c r="IP112" s="319"/>
      <c r="IQ112" s="319"/>
      <c r="IR112" s="319"/>
      <c r="IS112" s="319"/>
      <c r="IT112" s="319"/>
      <c r="IU112" s="319"/>
      <c r="IV112" s="319"/>
      <c r="IW112" s="319"/>
      <c r="IX112" s="319"/>
      <c r="IY112" s="319"/>
      <c r="IZ112" s="319"/>
      <c r="JA112" s="319"/>
      <c r="JB112" s="319"/>
      <c r="JC112" s="319"/>
      <c r="JD112" s="319"/>
      <c r="JE112" s="319"/>
      <c r="JF112" s="319"/>
      <c r="JG112" s="319"/>
      <c r="JH112" s="319"/>
      <c r="JI112" s="319"/>
      <c r="JJ112" s="319"/>
      <c r="JK112" s="319"/>
      <c r="JL112" s="319"/>
      <c r="JM112" s="319"/>
      <c r="JN112" s="319"/>
      <c r="JO112" s="319"/>
      <c r="JP112" s="319"/>
      <c r="JQ112" s="319"/>
      <c r="JR112" s="319"/>
      <c r="JS112" s="319"/>
      <c r="JT112" s="319"/>
      <c r="JU112" s="319"/>
      <c r="JV112" s="319"/>
      <c r="JW112" s="319"/>
      <c r="JX112" s="319"/>
      <c r="JY112" s="319"/>
      <c r="JZ112" s="319"/>
      <c r="KA112" s="319"/>
      <c r="KB112" s="319"/>
      <c r="KC112" s="319"/>
      <c r="KD112" s="319"/>
      <c r="KE112" s="319"/>
      <c r="KF112" s="319"/>
      <c r="KG112" s="319"/>
      <c r="KH112" s="319"/>
      <c r="KI112" s="319"/>
      <c r="KJ112" s="319"/>
      <c r="KK112" s="319"/>
      <c r="KL112" s="319"/>
      <c r="KM112" s="319"/>
      <c r="KN112" s="319"/>
      <c r="KO112" s="319"/>
      <c r="KP112" s="319"/>
      <c r="KQ112" s="319"/>
      <c r="KR112" s="319"/>
      <c r="KS112" s="319"/>
      <c r="KT112" s="319"/>
      <c r="KU112" s="319"/>
      <c r="KV112" s="319"/>
      <c r="KW112" s="319"/>
      <c r="KX112" s="319"/>
      <c r="KY112" s="319"/>
      <c r="KZ112" s="319"/>
      <c r="LA112" s="319"/>
      <c r="LB112" s="319"/>
      <c r="LC112" s="319"/>
      <c r="LD112" s="319"/>
      <c r="LE112" s="319"/>
      <c r="LF112" s="319"/>
      <c r="LG112" s="319"/>
      <c r="LH112" s="319"/>
      <c r="LI112" s="319"/>
      <c r="LJ112" s="319"/>
      <c r="LK112" s="319"/>
      <c r="LL112" s="319"/>
      <c r="LM112" s="319"/>
      <c r="LN112" s="319"/>
      <c r="LO112" s="319"/>
      <c r="LP112" s="319"/>
      <c r="LQ112" s="319"/>
      <c r="LR112" s="319"/>
      <c r="LS112" s="319"/>
      <c r="LT112" s="319"/>
      <c r="LU112" s="319"/>
      <c r="LV112" s="319"/>
      <c r="LW112" s="319"/>
      <c r="LX112" s="319"/>
      <c r="LY112" s="319"/>
      <c r="LZ112" s="319"/>
      <c r="MA112" s="319"/>
      <c r="MB112" s="319"/>
      <c r="MC112" s="319"/>
      <c r="MD112" s="319"/>
      <c r="ME112" s="319"/>
      <c r="MF112" s="319"/>
      <c r="MG112" s="319"/>
      <c r="MH112" s="319"/>
      <c r="MI112" s="319"/>
      <c r="MJ112" s="319"/>
      <c r="MK112" s="319"/>
      <c r="ML112" s="319"/>
      <c r="MM112" s="319"/>
      <c r="MN112" s="319"/>
      <c r="MO112" s="319"/>
      <c r="MP112" s="319"/>
      <c r="MQ112" s="319"/>
      <c r="MS112" s="241"/>
      <c r="MT112" s="373">
        <f t="shared" si="113"/>
        <v>0</v>
      </c>
      <c r="MU112" s="365">
        <f t="shared" si="99"/>
        <v>0</v>
      </c>
      <c r="MV112" s="365">
        <f t="shared" si="100"/>
        <v>0</v>
      </c>
      <c r="MW112" s="365"/>
      <c r="MX112" s="365">
        <f t="shared" si="101"/>
        <v>0</v>
      </c>
      <c r="MY112" s="365"/>
      <c r="MZ112" s="365">
        <f t="shared" si="102"/>
        <v>0</v>
      </c>
      <c r="NA112" s="365"/>
      <c r="NB112" s="365">
        <f t="shared" si="103"/>
        <v>0</v>
      </c>
      <c r="NC112" s="365"/>
      <c r="ND112" s="365">
        <f t="shared" si="104"/>
        <v>0</v>
      </c>
      <c r="NE112" s="365"/>
      <c r="NF112" s="365">
        <f t="shared" si="105"/>
        <v>0</v>
      </c>
      <c r="NG112" s="365"/>
      <c r="NH112" s="365">
        <f t="shared" si="106"/>
        <v>0</v>
      </c>
      <c r="NI112" s="365"/>
      <c r="NJ112" s="365">
        <f t="shared" si="107"/>
        <v>0</v>
      </c>
      <c r="NK112" s="365"/>
      <c r="NL112" s="365">
        <f t="shared" si="114"/>
        <v>0</v>
      </c>
      <c r="NM112" s="366"/>
      <c r="NN112" s="370"/>
      <c r="NR112" s="318">
        <f t="shared" si="108"/>
        <v>0</v>
      </c>
      <c r="NS112" s="318">
        <f t="shared" si="109"/>
        <v>0</v>
      </c>
      <c r="NT112" s="318">
        <f t="shared" si="110"/>
        <v>0</v>
      </c>
    </row>
    <row r="113" spans="1:384" s="318" customFormat="1" ht="10.199999999999999" customHeight="1" x14ac:dyDescent="0.3">
      <c r="A113" s="25"/>
      <c r="B113" s="389"/>
      <c r="C113" s="424"/>
      <c r="D113" s="15"/>
      <c r="E113" s="398"/>
      <c r="F113" s="398"/>
      <c r="G113" s="398"/>
      <c r="H113" s="399"/>
      <c r="I113" s="381" t="str">
        <f>Prenoms!$B$6</f>
        <v>vaness</v>
      </c>
      <c r="J113" s="382"/>
      <c r="K113" s="382"/>
      <c r="L113" s="382"/>
      <c r="M113" s="382"/>
      <c r="N113" s="68" t="str">
        <f>IF(NL113&lt;&gt;0,"",IF(Conges!I40=0,"",Conges!I40))</f>
        <v/>
      </c>
      <c r="O113" s="69"/>
      <c r="P113" s="70"/>
      <c r="Q113" s="70"/>
      <c r="R113" s="70"/>
      <c r="S113" s="70"/>
      <c r="T113" s="70"/>
      <c r="U113" s="70"/>
      <c r="V113" s="71"/>
      <c r="W113" s="70"/>
      <c r="X113" s="70"/>
      <c r="Y113" s="70"/>
      <c r="Z113" s="70"/>
      <c r="AA113" s="70"/>
      <c r="AB113" s="70"/>
      <c r="AC113" s="70"/>
      <c r="AD113" s="70"/>
      <c r="AE113" s="69"/>
      <c r="AF113" s="70"/>
      <c r="AG113" s="70"/>
      <c r="AH113" s="70"/>
      <c r="AI113" s="70"/>
      <c r="AJ113" s="71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69"/>
      <c r="AV113" s="70"/>
      <c r="AW113" s="70"/>
      <c r="AX113" s="70"/>
      <c r="AY113" s="70"/>
      <c r="AZ113" s="70"/>
      <c r="BA113" s="70"/>
      <c r="BB113" s="71"/>
      <c r="BC113" s="72">
        <f>IF(NL113&lt;&gt;0,(IF(Conges!I$40=0,0,3)),0)</f>
        <v>0</v>
      </c>
      <c r="BD113" s="417"/>
      <c r="BE113" s="392">
        <f>IF(OR(Conges!I$40="A",Conges!I$40="V"),Prenoms!L$6,NL113)</f>
        <v>0</v>
      </c>
      <c r="BF113" s="393"/>
      <c r="BG113" s="289"/>
      <c r="BH113" s="290">
        <f t="shared" si="93"/>
        <v>0</v>
      </c>
      <c r="BI113" s="291" t="str">
        <f t="shared" si="94"/>
        <v/>
      </c>
      <c r="BJ113" s="305">
        <v>21.806451612903224</v>
      </c>
      <c r="BK113" s="306">
        <f t="shared" si="111"/>
        <v>-21.806451612903224</v>
      </c>
      <c r="BL113" s="307">
        <f t="shared" si="44"/>
        <v>0</v>
      </c>
      <c r="BM113" s="307">
        <f t="shared" si="45"/>
        <v>0</v>
      </c>
      <c r="BN113" s="307">
        <f>SUM('Heures Pointage'!$DD$9:$DE$9)</f>
        <v>0</v>
      </c>
      <c r="BO113" s="307">
        <f>SUM('Heures et Indemnites'!$DD$9:$DE$9)</f>
        <v>0</v>
      </c>
      <c r="BP113" s="308">
        <f t="shared" si="46"/>
        <v>0</v>
      </c>
      <c r="BQ113" s="308">
        <f>'Heures Pointage'!$EB$9</f>
        <v>0</v>
      </c>
      <c r="BR113" s="309">
        <f t="shared" ref="BR113" si="117">$BH$1058</f>
        <v>0</v>
      </c>
      <c r="BS113" s="150">
        <f>Prenoms!$C$6</f>
        <v>169</v>
      </c>
      <c r="BT113" s="153"/>
      <c r="BU113" s="323">
        <f>SUM('Heures et Indemnites'!$DD$9:$DE$9)</f>
        <v>0</v>
      </c>
      <c r="BV113" s="236">
        <f>SUM('Heures et Indemnites'!$DD$6:$DE$9)</f>
        <v>0</v>
      </c>
      <c r="BW113" s="323"/>
      <c r="BX113" s="236"/>
      <c r="BY113" s="319"/>
      <c r="BZ113" s="319"/>
      <c r="CA113" s="319"/>
      <c r="CB113" s="319"/>
      <c r="CC113" s="319"/>
      <c r="CD113" s="319"/>
      <c r="CE113" s="319"/>
      <c r="CF113" s="319"/>
      <c r="CG113" s="319"/>
      <c r="CH113" s="319"/>
      <c r="CI113" s="319"/>
      <c r="CJ113" s="319"/>
      <c r="CK113" s="319"/>
      <c r="CL113" s="319"/>
      <c r="CM113" s="319"/>
      <c r="CN113" s="319"/>
      <c r="CO113" s="319"/>
      <c r="CP113" s="319"/>
      <c r="CQ113" s="319"/>
      <c r="CR113" s="319"/>
      <c r="CS113" s="319"/>
      <c r="CT113" s="319"/>
      <c r="CU113" s="319"/>
      <c r="CV113" s="319"/>
      <c r="CW113" s="319"/>
      <c r="CX113" s="319"/>
      <c r="CY113" s="319"/>
      <c r="CZ113" s="319"/>
      <c r="DA113" s="319"/>
      <c r="DB113" s="319"/>
      <c r="DC113" s="319"/>
      <c r="DD113" s="319"/>
      <c r="DE113" s="319"/>
      <c r="DF113" s="319"/>
      <c r="DG113" s="319"/>
      <c r="DH113" s="319"/>
      <c r="DI113" s="319"/>
      <c r="DJ113" s="319"/>
      <c r="DK113" s="319"/>
      <c r="DL113" s="319"/>
      <c r="DM113" s="319"/>
      <c r="DN113" s="319"/>
      <c r="DO113" s="319"/>
      <c r="DP113" s="319"/>
      <c r="DQ113" s="319"/>
      <c r="DR113" s="319"/>
      <c r="DS113" s="319"/>
      <c r="DT113" s="319"/>
      <c r="DU113" s="319"/>
      <c r="DV113" s="319"/>
      <c r="DW113" s="319"/>
      <c r="DX113" s="319"/>
      <c r="DY113" s="319"/>
      <c r="DZ113" s="319"/>
      <c r="EA113" s="319"/>
      <c r="EB113" s="319"/>
      <c r="EC113" s="319"/>
      <c r="ED113" s="319"/>
      <c r="EE113" s="319"/>
      <c r="EF113" s="319"/>
      <c r="EG113" s="319"/>
      <c r="EH113" s="319"/>
      <c r="EI113" s="319"/>
      <c r="EJ113" s="319"/>
      <c r="EK113" s="319"/>
      <c r="EL113" s="319"/>
      <c r="EM113" s="319"/>
      <c r="EN113" s="319"/>
      <c r="EO113" s="319"/>
      <c r="EP113" s="319"/>
      <c r="EQ113" s="319"/>
      <c r="ER113" s="319"/>
      <c r="ES113" s="319"/>
      <c r="ET113" s="319"/>
      <c r="EU113" s="319"/>
      <c r="EV113" s="319"/>
      <c r="EW113" s="319"/>
      <c r="EX113" s="319"/>
      <c r="EY113" s="319"/>
      <c r="EZ113" s="319"/>
      <c r="FA113" s="319"/>
      <c r="FB113" s="319"/>
      <c r="FC113" s="319"/>
      <c r="FD113" s="319"/>
      <c r="FE113" s="319"/>
      <c r="FF113" s="319"/>
      <c r="FG113" s="319"/>
      <c r="FH113" s="319"/>
      <c r="FI113" s="319"/>
      <c r="FJ113" s="319"/>
      <c r="FK113" s="319"/>
      <c r="FL113" s="319"/>
      <c r="FM113" s="319"/>
      <c r="FN113" s="319"/>
      <c r="FO113" s="319"/>
      <c r="FP113" s="319"/>
      <c r="FQ113" s="319"/>
      <c r="FR113" s="319"/>
      <c r="FS113" s="319"/>
      <c r="FT113" s="319"/>
      <c r="FU113" s="319"/>
      <c r="FV113" s="319"/>
      <c r="FW113" s="319"/>
      <c r="FX113" s="319"/>
      <c r="FY113" s="319"/>
      <c r="FZ113" s="319"/>
      <c r="GA113" s="319"/>
      <c r="GB113" s="319"/>
      <c r="GC113" s="319"/>
      <c r="GD113" s="319"/>
      <c r="GE113" s="319"/>
      <c r="GF113" s="319"/>
      <c r="GG113" s="319"/>
      <c r="GH113" s="319"/>
      <c r="GI113" s="319"/>
      <c r="GJ113" s="319"/>
      <c r="GK113" s="319"/>
      <c r="GL113" s="319"/>
      <c r="GM113" s="319"/>
      <c r="GN113" s="319"/>
      <c r="GO113" s="319"/>
      <c r="GP113" s="319"/>
      <c r="GQ113" s="319"/>
      <c r="GR113" s="319"/>
      <c r="GS113" s="319"/>
      <c r="GT113" s="319"/>
      <c r="GU113" s="319"/>
      <c r="GV113" s="319"/>
      <c r="GW113" s="319"/>
      <c r="GX113" s="319"/>
      <c r="GY113" s="319"/>
      <c r="GZ113" s="319"/>
      <c r="HA113" s="319"/>
      <c r="HB113" s="319"/>
      <c r="HC113" s="319"/>
      <c r="HD113" s="319"/>
      <c r="HE113" s="319"/>
      <c r="HF113" s="319"/>
      <c r="HG113" s="319"/>
      <c r="HH113" s="319"/>
      <c r="HI113" s="319"/>
      <c r="HJ113" s="319"/>
      <c r="HK113" s="319"/>
      <c r="HL113" s="319"/>
      <c r="HM113" s="319"/>
      <c r="HN113" s="319"/>
      <c r="HO113" s="319"/>
      <c r="HP113" s="319"/>
      <c r="HQ113" s="319"/>
      <c r="HR113" s="319"/>
      <c r="HS113" s="319"/>
      <c r="HT113" s="319"/>
      <c r="HU113" s="319"/>
      <c r="HV113" s="319"/>
      <c r="HW113" s="319"/>
      <c r="HX113" s="319"/>
      <c r="HY113" s="319"/>
      <c r="HZ113" s="319"/>
      <c r="IA113" s="319"/>
      <c r="IB113" s="319"/>
      <c r="IC113" s="319"/>
      <c r="ID113" s="319"/>
      <c r="IE113" s="319"/>
      <c r="IF113" s="319"/>
      <c r="IG113" s="319"/>
      <c r="IH113" s="319"/>
      <c r="II113" s="319"/>
      <c r="IJ113" s="319"/>
      <c r="IK113" s="319"/>
      <c r="IL113" s="319"/>
      <c r="IM113" s="319"/>
      <c r="IN113" s="319"/>
      <c r="IO113" s="319"/>
      <c r="IP113" s="319"/>
      <c r="IQ113" s="319"/>
      <c r="IR113" s="319"/>
      <c r="IS113" s="319"/>
      <c r="IT113" s="319"/>
      <c r="IU113" s="319"/>
      <c r="IV113" s="319"/>
      <c r="IW113" s="319"/>
      <c r="IX113" s="319"/>
      <c r="IY113" s="319"/>
      <c r="IZ113" s="319"/>
      <c r="JA113" s="319"/>
      <c r="JB113" s="319"/>
      <c r="JC113" s="319"/>
      <c r="JD113" s="319"/>
      <c r="JE113" s="319"/>
      <c r="JF113" s="319"/>
      <c r="JG113" s="319"/>
      <c r="JH113" s="319"/>
      <c r="JI113" s="319"/>
      <c r="JJ113" s="319"/>
      <c r="JK113" s="319"/>
      <c r="JL113" s="319"/>
      <c r="JM113" s="319"/>
      <c r="JN113" s="319"/>
      <c r="JO113" s="319"/>
      <c r="JP113" s="319"/>
      <c r="JQ113" s="319"/>
      <c r="JR113" s="319"/>
      <c r="JS113" s="319"/>
      <c r="JT113" s="319"/>
      <c r="JU113" s="319"/>
      <c r="JV113" s="319"/>
      <c r="JW113" s="319"/>
      <c r="JX113" s="319"/>
      <c r="JY113" s="319"/>
      <c r="JZ113" s="319"/>
      <c r="KA113" s="319"/>
      <c r="KB113" s="319"/>
      <c r="KC113" s="319"/>
      <c r="KD113" s="319"/>
      <c r="KE113" s="319"/>
      <c r="KF113" s="319"/>
      <c r="KG113" s="319"/>
      <c r="KH113" s="319"/>
      <c r="KI113" s="319"/>
      <c r="KJ113" s="319"/>
      <c r="KK113" s="319"/>
      <c r="KL113" s="319"/>
      <c r="KM113" s="319"/>
      <c r="KN113" s="319"/>
      <c r="KO113" s="319"/>
      <c r="KP113" s="319"/>
      <c r="KQ113" s="319"/>
      <c r="KR113" s="319"/>
      <c r="KS113" s="319"/>
      <c r="KT113" s="319"/>
      <c r="KU113" s="319"/>
      <c r="KV113" s="319"/>
      <c r="KW113" s="319"/>
      <c r="KX113" s="319"/>
      <c r="KY113" s="319"/>
      <c r="KZ113" s="319"/>
      <c r="LA113" s="319"/>
      <c r="LB113" s="319"/>
      <c r="LC113" s="319"/>
      <c r="LD113" s="319"/>
      <c r="LE113" s="319"/>
      <c r="LF113" s="319"/>
      <c r="LG113" s="319"/>
      <c r="LH113" s="319"/>
      <c r="LI113" s="319"/>
      <c r="LJ113" s="319"/>
      <c r="LK113" s="319"/>
      <c r="LL113" s="319"/>
      <c r="LM113" s="319"/>
      <c r="LN113" s="319"/>
      <c r="LO113" s="319"/>
      <c r="LP113" s="319"/>
      <c r="LQ113" s="319"/>
      <c r="LR113" s="319"/>
      <c r="LS113" s="319"/>
      <c r="LT113" s="319"/>
      <c r="LU113" s="319"/>
      <c r="LV113" s="319"/>
      <c r="LW113" s="319"/>
      <c r="LX113" s="319"/>
      <c r="LY113" s="319"/>
      <c r="LZ113" s="319"/>
      <c r="MA113" s="319"/>
      <c r="MB113" s="319"/>
      <c r="MC113" s="319"/>
      <c r="MD113" s="319"/>
      <c r="ME113" s="319"/>
      <c r="MF113" s="319"/>
      <c r="MG113" s="319"/>
      <c r="MH113" s="319"/>
      <c r="MI113" s="319"/>
      <c r="MJ113" s="319"/>
      <c r="MK113" s="319"/>
      <c r="ML113" s="319"/>
      <c r="MM113" s="319"/>
      <c r="MN113" s="319"/>
      <c r="MO113" s="319"/>
      <c r="MP113" s="319"/>
      <c r="MQ113" s="319"/>
      <c r="MS113" s="241"/>
      <c r="MT113" s="362">
        <f t="shared" si="113"/>
        <v>0</v>
      </c>
      <c r="MU113" s="363">
        <f t="shared" si="99"/>
        <v>0</v>
      </c>
      <c r="MV113" s="363">
        <f t="shared" si="100"/>
        <v>0</v>
      </c>
      <c r="MW113" s="363"/>
      <c r="MX113" s="363">
        <f t="shared" si="101"/>
        <v>0</v>
      </c>
      <c r="MY113" s="363"/>
      <c r="MZ113" s="363">
        <f t="shared" si="102"/>
        <v>0</v>
      </c>
      <c r="NA113" s="363"/>
      <c r="NB113" s="363">
        <f t="shared" si="103"/>
        <v>0</v>
      </c>
      <c r="NC113" s="363"/>
      <c r="ND113" s="363">
        <f t="shared" si="104"/>
        <v>0</v>
      </c>
      <c r="NE113" s="363"/>
      <c r="NF113" s="363">
        <f t="shared" si="105"/>
        <v>0</v>
      </c>
      <c r="NG113" s="363"/>
      <c r="NH113" s="363">
        <f t="shared" si="106"/>
        <v>0</v>
      </c>
      <c r="NI113" s="363"/>
      <c r="NJ113" s="363">
        <f t="shared" si="107"/>
        <v>0</v>
      </c>
      <c r="NK113" s="363"/>
      <c r="NL113" s="363">
        <f t="shared" si="114"/>
        <v>0</v>
      </c>
      <c r="NM113" s="364"/>
      <c r="NN113" s="370"/>
      <c r="NR113" s="318">
        <f t="shared" si="108"/>
        <v>0</v>
      </c>
      <c r="NS113" s="318">
        <f t="shared" si="109"/>
        <v>0</v>
      </c>
      <c r="NT113" s="318">
        <f t="shared" si="110"/>
        <v>0</v>
      </c>
    </row>
    <row r="114" spans="1:384" s="318" customFormat="1" ht="10.199999999999999" customHeight="1" x14ac:dyDescent="0.3">
      <c r="A114" s="25"/>
      <c r="B114" s="389"/>
      <c r="C114" s="424"/>
      <c r="D114" s="15"/>
      <c r="E114" s="408" t="str">
        <f>$E$9</f>
        <v>CREPIERE</v>
      </c>
      <c r="F114" s="408"/>
      <c r="G114" s="131" t="str">
        <f>IF(MT140=0,"",MT140)</f>
        <v/>
      </c>
      <c r="H114" s="399"/>
      <c r="I114" s="394" t="str">
        <f>Prenoms!$B$7</f>
        <v>seb</v>
      </c>
      <c r="J114" s="395"/>
      <c r="K114" s="395"/>
      <c r="L114" s="395"/>
      <c r="M114" s="395"/>
      <c r="N114" s="81" t="str">
        <f>IF(NL114&lt;&gt;0,"",IF(Conges!I41=0,"",Conges!I41))</f>
        <v/>
      </c>
      <c r="O114" s="82"/>
      <c r="P114" s="83"/>
      <c r="Q114" s="83"/>
      <c r="R114" s="83"/>
      <c r="S114" s="83"/>
      <c r="T114" s="83"/>
      <c r="U114" s="83"/>
      <c r="V114" s="84"/>
      <c r="W114" s="83"/>
      <c r="X114" s="83"/>
      <c r="Y114" s="83"/>
      <c r="Z114" s="83"/>
      <c r="AA114" s="83"/>
      <c r="AB114" s="83"/>
      <c r="AC114" s="83"/>
      <c r="AD114" s="83"/>
      <c r="AE114" s="82"/>
      <c r="AF114" s="83"/>
      <c r="AG114" s="83"/>
      <c r="AH114" s="83"/>
      <c r="AI114" s="83"/>
      <c r="AJ114" s="84"/>
      <c r="AK114" s="83"/>
      <c r="AL114" s="83"/>
      <c r="AM114" s="83"/>
      <c r="AN114" s="83"/>
      <c r="AO114" s="83"/>
      <c r="AP114" s="83"/>
      <c r="AQ114" s="83"/>
      <c r="AR114" s="83"/>
      <c r="AS114" s="83"/>
      <c r="AT114" s="83"/>
      <c r="AU114" s="82"/>
      <c r="AV114" s="83"/>
      <c r="AW114" s="83"/>
      <c r="AX114" s="83"/>
      <c r="AY114" s="83"/>
      <c r="AZ114" s="83"/>
      <c r="BA114" s="83"/>
      <c r="BB114" s="84"/>
      <c r="BC114" s="85">
        <f>IF(NL114&lt;&gt;0,(IF(Conges!I$41=0,0,3)),0)</f>
        <v>0</v>
      </c>
      <c r="BD114" s="417"/>
      <c r="BE114" s="390">
        <f>IF(OR(Conges!I$41="A",Conges!I$41="V"),Prenoms!L$7,NL114)</f>
        <v>0</v>
      </c>
      <c r="BF114" s="391"/>
      <c r="BG114" s="286"/>
      <c r="BH114" s="287">
        <f t="shared" si="93"/>
        <v>0</v>
      </c>
      <c r="BI114" s="288" t="str">
        <f t="shared" si="94"/>
        <v/>
      </c>
      <c r="BJ114" s="300">
        <v>21.806451612903224</v>
      </c>
      <c r="BK114" s="301">
        <f t="shared" si="111"/>
        <v>-21.806451612903224</v>
      </c>
      <c r="BL114" s="302">
        <f t="shared" si="44"/>
        <v>0</v>
      </c>
      <c r="BM114" s="302">
        <f t="shared" si="45"/>
        <v>0</v>
      </c>
      <c r="BN114" s="302">
        <f>SUM('Heures Pointage'!$ED$9:$EE$9)</f>
        <v>0</v>
      </c>
      <c r="BO114" s="302">
        <f>SUM('Heures et Indemnites'!$ED$9:$EE$9)</f>
        <v>0</v>
      </c>
      <c r="BP114" s="303">
        <f t="shared" si="46"/>
        <v>0</v>
      </c>
      <c r="BQ114" s="303">
        <f>'Heures Pointage'!$FB$9</f>
        <v>0</v>
      </c>
      <c r="BR114" s="304">
        <f t="shared" ref="BR114" si="118">$BH$1059</f>
        <v>0</v>
      </c>
      <c r="BS114" s="149">
        <f>Prenoms!$C$7</f>
        <v>169</v>
      </c>
      <c r="BT114" s="180"/>
      <c r="BU114" s="324">
        <f>SUM('Heures et Indemnites'!$ED$9:$EE$9)</f>
        <v>0</v>
      </c>
      <c r="BV114" s="235">
        <f>SUM('Heures et Indemnites'!$ED$6:$EE$9)</f>
        <v>0</v>
      </c>
      <c r="BW114" s="324"/>
      <c r="BX114" s="235"/>
      <c r="BY114" s="319"/>
      <c r="BZ114" s="319"/>
      <c r="CA114" s="319"/>
      <c r="CB114" s="319"/>
      <c r="CC114" s="319"/>
      <c r="CD114" s="319"/>
      <c r="CE114" s="319"/>
      <c r="CF114" s="319"/>
      <c r="CG114" s="319"/>
      <c r="CH114" s="319"/>
      <c r="CI114" s="319"/>
      <c r="CJ114" s="319"/>
      <c r="CK114" s="319"/>
      <c r="CL114" s="319"/>
      <c r="CM114" s="319"/>
      <c r="CN114" s="319"/>
      <c r="CO114" s="319"/>
      <c r="CP114" s="319"/>
      <c r="CQ114" s="319"/>
      <c r="CR114" s="319"/>
      <c r="CS114" s="319"/>
      <c r="CT114" s="319"/>
      <c r="CU114" s="319"/>
      <c r="CV114" s="319"/>
      <c r="CW114" s="319"/>
      <c r="CX114" s="319"/>
      <c r="CY114" s="319"/>
      <c r="CZ114" s="319"/>
      <c r="DA114" s="319"/>
      <c r="DB114" s="319"/>
      <c r="DC114" s="319"/>
      <c r="DD114" s="319"/>
      <c r="DE114" s="319"/>
      <c r="DF114" s="319"/>
      <c r="DG114" s="319"/>
      <c r="DH114" s="319"/>
      <c r="DI114" s="319"/>
      <c r="DJ114" s="319"/>
      <c r="DK114" s="319"/>
      <c r="DL114" s="319"/>
      <c r="DM114" s="319"/>
      <c r="DN114" s="319"/>
      <c r="DO114" s="319"/>
      <c r="DP114" s="319"/>
      <c r="DQ114" s="319"/>
      <c r="DR114" s="319"/>
      <c r="DS114" s="319"/>
      <c r="DT114" s="319"/>
      <c r="DU114" s="319"/>
      <c r="DV114" s="319"/>
      <c r="DW114" s="319"/>
      <c r="DX114" s="319"/>
      <c r="DY114" s="319"/>
      <c r="DZ114" s="319"/>
      <c r="EA114" s="319"/>
      <c r="EB114" s="319"/>
      <c r="EC114" s="319"/>
      <c r="ED114" s="319"/>
      <c r="EE114" s="319"/>
      <c r="EF114" s="319"/>
      <c r="EG114" s="319"/>
      <c r="EH114" s="319"/>
      <c r="EI114" s="319"/>
      <c r="EJ114" s="319"/>
      <c r="EK114" s="319"/>
      <c r="EL114" s="319"/>
      <c r="EM114" s="319"/>
      <c r="EN114" s="319"/>
      <c r="EO114" s="319"/>
      <c r="EP114" s="319"/>
      <c r="EQ114" s="319"/>
      <c r="ER114" s="319"/>
      <c r="ES114" s="319"/>
      <c r="ET114" s="319"/>
      <c r="EU114" s="319"/>
      <c r="EV114" s="319"/>
      <c r="EW114" s="319"/>
      <c r="EX114" s="319"/>
      <c r="EY114" s="319"/>
      <c r="EZ114" s="319"/>
      <c r="FA114" s="319"/>
      <c r="FB114" s="319"/>
      <c r="FC114" s="319"/>
      <c r="FD114" s="319"/>
      <c r="FE114" s="319"/>
      <c r="FF114" s="319"/>
      <c r="FG114" s="319"/>
      <c r="FH114" s="319"/>
      <c r="FI114" s="319"/>
      <c r="FJ114" s="319"/>
      <c r="FK114" s="319"/>
      <c r="FL114" s="319"/>
      <c r="FM114" s="319"/>
      <c r="FN114" s="319"/>
      <c r="FO114" s="319"/>
      <c r="FP114" s="319"/>
      <c r="FQ114" s="319"/>
      <c r="FR114" s="319"/>
      <c r="FS114" s="319"/>
      <c r="FT114" s="319"/>
      <c r="FU114" s="319"/>
      <c r="FV114" s="319"/>
      <c r="FW114" s="319"/>
      <c r="FX114" s="319"/>
      <c r="FY114" s="319"/>
      <c r="FZ114" s="319"/>
      <c r="GA114" s="319"/>
      <c r="GB114" s="319"/>
      <c r="GC114" s="319"/>
      <c r="GD114" s="319"/>
      <c r="GE114" s="319"/>
      <c r="GF114" s="319"/>
      <c r="GG114" s="319"/>
      <c r="GH114" s="319"/>
      <c r="GI114" s="319"/>
      <c r="GJ114" s="319"/>
      <c r="GK114" s="319"/>
      <c r="GL114" s="319"/>
      <c r="GM114" s="319"/>
      <c r="GN114" s="319"/>
      <c r="GO114" s="319"/>
      <c r="GP114" s="319"/>
      <c r="GQ114" s="319"/>
      <c r="GR114" s="319"/>
      <c r="GS114" s="319"/>
      <c r="GT114" s="319"/>
      <c r="GU114" s="319"/>
      <c r="GV114" s="319"/>
      <c r="GW114" s="319"/>
      <c r="GX114" s="319"/>
      <c r="GY114" s="319"/>
      <c r="GZ114" s="319"/>
      <c r="HA114" s="319"/>
      <c r="HB114" s="319"/>
      <c r="HC114" s="319"/>
      <c r="HD114" s="319"/>
      <c r="HE114" s="319"/>
      <c r="HF114" s="319"/>
      <c r="HG114" s="319"/>
      <c r="HH114" s="319"/>
      <c r="HI114" s="319"/>
      <c r="HJ114" s="319"/>
      <c r="HK114" s="319"/>
      <c r="HL114" s="319"/>
      <c r="HM114" s="319"/>
      <c r="HN114" s="319"/>
      <c r="HO114" s="319"/>
      <c r="HP114" s="319"/>
      <c r="HQ114" s="319"/>
      <c r="HR114" s="319"/>
      <c r="HS114" s="319"/>
      <c r="HT114" s="319"/>
      <c r="HU114" s="319"/>
      <c r="HV114" s="319"/>
      <c r="HW114" s="319"/>
      <c r="HX114" s="319"/>
      <c r="HY114" s="319"/>
      <c r="HZ114" s="319"/>
      <c r="IA114" s="319"/>
      <c r="IB114" s="319"/>
      <c r="IC114" s="319"/>
      <c r="ID114" s="319"/>
      <c r="IE114" s="319"/>
      <c r="IF114" s="319"/>
      <c r="IG114" s="319"/>
      <c r="IH114" s="319"/>
      <c r="II114" s="319"/>
      <c r="IJ114" s="319"/>
      <c r="IK114" s="319"/>
      <c r="IL114" s="319"/>
      <c r="IM114" s="319"/>
      <c r="IN114" s="319"/>
      <c r="IO114" s="319"/>
      <c r="IP114" s="319"/>
      <c r="IQ114" s="319"/>
      <c r="IR114" s="319"/>
      <c r="IS114" s="319"/>
      <c r="IT114" s="319"/>
      <c r="IU114" s="319"/>
      <c r="IV114" s="319"/>
      <c r="IW114" s="319"/>
      <c r="IX114" s="319"/>
      <c r="IY114" s="319"/>
      <c r="IZ114" s="319"/>
      <c r="JA114" s="319"/>
      <c r="JB114" s="319"/>
      <c r="JC114" s="319"/>
      <c r="JD114" s="319"/>
      <c r="JE114" s="319"/>
      <c r="JF114" s="319"/>
      <c r="JG114" s="319"/>
      <c r="JH114" s="319"/>
      <c r="JI114" s="319"/>
      <c r="JJ114" s="319"/>
      <c r="JK114" s="319"/>
      <c r="JL114" s="319"/>
      <c r="JM114" s="319"/>
      <c r="JN114" s="319"/>
      <c r="JO114" s="319"/>
      <c r="JP114" s="319"/>
      <c r="JQ114" s="319"/>
      <c r="JR114" s="319"/>
      <c r="JS114" s="319"/>
      <c r="JT114" s="319"/>
      <c r="JU114" s="319"/>
      <c r="JV114" s="319"/>
      <c r="JW114" s="319"/>
      <c r="JX114" s="319"/>
      <c r="JY114" s="319"/>
      <c r="JZ114" s="319"/>
      <c r="KA114" s="319"/>
      <c r="KB114" s="319"/>
      <c r="KC114" s="319"/>
      <c r="KD114" s="319"/>
      <c r="KE114" s="319"/>
      <c r="KF114" s="319"/>
      <c r="KG114" s="319"/>
      <c r="KH114" s="319"/>
      <c r="KI114" s="319"/>
      <c r="KJ114" s="319"/>
      <c r="KK114" s="319"/>
      <c r="KL114" s="319"/>
      <c r="KM114" s="319"/>
      <c r="KN114" s="319"/>
      <c r="KO114" s="319"/>
      <c r="KP114" s="319"/>
      <c r="KQ114" s="319"/>
      <c r="KR114" s="319"/>
      <c r="KS114" s="319"/>
      <c r="KT114" s="319"/>
      <c r="KU114" s="319"/>
      <c r="KV114" s="319"/>
      <c r="KW114" s="319"/>
      <c r="KX114" s="319"/>
      <c r="KY114" s="319"/>
      <c r="KZ114" s="319"/>
      <c r="LA114" s="319"/>
      <c r="LB114" s="319"/>
      <c r="LC114" s="319"/>
      <c r="LD114" s="319"/>
      <c r="LE114" s="319"/>
      <c r="LF114" s="319"/>
      <c r="LG114" s="319"/>
      <c r="LH114" s="319"/>
      <c r="LI114" s="319"/>
      <c r="LJ114" s="319"/>
      <c r="LK114" s="319"/>
      <c r="LL114" s="319"/>
      <c r="LM114" s="319"/>
      <c r="LN114" s="319"/>
      <c r="LO114" s="319"/>
      <c r="LP114" s="319"/>
      <c r="LQ114" s="319"/>
      <c r="LR114" s="319"/>
      <c r="LS114" s="319"/>
      <c r="LT114" s="319"/>
      <c r="LU114" s="319"/>
      <c r="LV114" s="319"/>
      <c r="LW114" s="319"/>
      <c r="LX114" s="319"/>
      <c r="LY114" s="319"/>
      <c r="LZ114" s="319"/>
      <c r="MA114" s="319"/>
      <c r="MB114" s="319"/>
      <c r="MC114" s="319"/>
      <c r="MD114" s="319"/>
      <c r="ME114" s="319"/>
      <c r="MF114" s="319"/>
      <c r="MG114" s="319"/>
      <c r="MH114" s="319"/>
      <c r="MI114" s="319"/>
      <c r="MJ114" s="319"/>
      <c r="MK114" s="319"/>
      <c r="ML114" s="319"/>
      <c r="MM114" s="319"/>
      <c r="MN114" s="319"/>
      <c r="MO114" s="319"/>
      <c r="MP114" s="319"/>
      <c r="MQ114" s="319"/>
      <c r="MS114" s="241"/>
      <c r="MT114" s="373">
        <f t="shared" si="113"/>
        <v>0</v>
      </c>
      <c r="MU114" s="365">
        <f t="shared" si="99"/>
        <v>0</v>
      </c>
      <c r="MV114" s="365">
        <f t="shared" si="100"/>
        <v>0</v>
      </c>
      <c r="MW114" s="365"/>
      <c r="MX114" s="365">
        <f t="shared" si="101"/>
        <v>0</v>
      </c>
      <c r="MY114" s="365"/>
      <c r="MZ114" s="365">
        <f t="shared" si="102"/>
        <v>0</v>
      </c>
      <c r="NA114" s="365"/>
      <c r="NB114" s="365">
        <f t="shared" si="103"/>
        <v>0</v>
      </c>
      <c r="NC114" s="365"/>
      <c r="ND114" s="365">
        <f t="shared" si="104"/>
        <v>0</v>
      </c>
      <c r="NE114" s="365"/>
      <c r="NF114" s="365">
        <f t="shared" si="105"/>
        <v>0</v>
      </c>
      <c r="NG114" s="365"/>
      <c r="NH114" s="365">
        <f t="shared" si="106"/>
        <v>0</v>
      </c>
      <c r="NI114" s="365"/>
      <c r="NJ114" s="365">
        <f t="shared" si="107"/>
        <v>0</v>
      </c>
      <c r="NK114" s="365"/>
      <c r="NL114" s="365">
        <f t="shared" si="114"/>
        <v>0</v>
      </c>
      <c r="NM114" s="366"/>
      <c r="NN114" s="370"/>
      <c r="NR114" s="318">
        <f t="shared" si="108"/>
        <v>0</v>
      </c>
      <c r="NS114" s="318">
        <f t="shared" si="109"/>
        <v>0</v>
      </c>
      <c r="NT114" s="318">
        <f t="shared" si="110"/>
        <v>0</v>
      </c>
    </row>
    <row r="115" spans="1:384" s="318" customFormat="1" ht="10.199999999999999" customHeight="1" x14ac:dyDescent="0.3">
      <c r="A115" s="25"/>
      <c r="B115" s="389"/>
      <c r="C115" s="424"/>
      <c r="D115" s="15"/>
      <c r="E115" s="411" t="str">
        <f>$E$10</f>
        <v>BRASSERIE</v>
      </c>
      <c r="F115" s="411"/>
      <c r="G115" s="132" t="str">
        <f>IF(MV140=0,"",MV140)</f>
        <v/>
      </c>
      <c r="H115" s="399"/>
      <c r="I115" s="381" t="str">
        <f>Prenoms!$B$8</f>
        <v>dylan</v>
      </c>
      <c r="J115" s="382"/>
      <c r="K115" s="382"/>
      <c r="L115" s="382"/>
      <c r="M115" s="382"/>
      <c r="N115" s="68" t="str">
        <f>IF(NL115&lt;&gt;0,"",IF(Conges!I42=0,"",Conges!I42))</f>
        <v/>
      </c>
      <c r="O115" s="69"/>
      <c r="P115" s="70"/>
      <c r="Q115" s="70"/>
      <c r="R115" s="70"/>
      <c r="S115" s="70"/>
      <c r="T115" s="70"/>
      <c r="U115" s="70"/>
      <c r="V115" s="71"/>
      <c r="W115" s="70"/>
      <c r="X115" s="70"/>
      <c r="Y115" s="70"/>
      <c r="Z115" s="70"/>
      <c r="AA115" s="70"/>
      <c r="AB115" s="70"/>
      <c r="AC115" s="70"/>
      <c r="AD115" s="70"/>
      <c r="AE115" s="69"/>
      <c r="AF115" s="70"/>
      <c r="AG115" s="70"/>
      <c r="AH115" s="70"/>
      <c r="AI115" s="70"/>
      <c r="AJ115" s="71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69"/>
      <c r="AV115" s="70"/>
      <c r="AW115" s="70"/>
      <c r="AX115" s="70"/>
      <c r="AY115" s="70"/>
      <c r="AZ115" s="70"/>
      <c r="BA115" s="70"/>
      <c r="BB115" s="71"/>
      <c r="BC115" s="72">
        <f>IF(NL115&lt;&gt;0,(IF(Conges!I$42=0,0,3)),0)</f>
        <v>0</v>
      </c>
      <c r="BD115" s="417"/>
      <c r="BE115" s="392">
        <f>IF(OR(Conges!I$42="A",Conges!I$42="V"),Prenoms!L$8,NL115)</f>
        <v>0</v>
      </c>
      <c r="BF115" s="393"/>
      <c r="BG115" s="289"/>
      <c r="BH115" s="290">
        <f t="shared" si="93"/>
        <v>0</v>
      </c>
      <c r="BI115" s="291" t="str">
        <f t="shared" si="94"/>
        <v/>
      </c>
      <c r="BJ115" s="305">
        <v>21.806451612903224</v>
      </c>
      <c r="BK115" s="306">
        <f t="shared" si="111"/>
        <v>-21.806451612903224</v>
      </c>
      <c r="BL115" s="307">
        <f t="shared" si="44"/>
        <v>0</v>
      </c>
      <c r="BM115" s="307">
        <f t="shared" si="45"/>
        <v>0</v>
      </c>
      <c r="BN115" s="307">
        <f>SUM('Heures Pointage'!$FD$9:$FE$9)</f>
        <v>0</v>
      </c>
      <c r="BO115" s="307">
        <f>SUM('Heures et Indemnites'!$FD$9:$FE$9)</f>
        <v>0</v>
      </c>
      <c r="BP115" s="308">
        <f t="shared" si="46"/>
        <v>0</v>
      </c>
      <c r="BQ115" s="308">
        <f>'Heures Pointage'!$GB$9</f>
        <v>0</v>
      </c>
      <c r="BR115" s="309">
        <f t="shared" ref="BR115" si="119">$BH$1060</f>
        <v>0</v>
      </c>
      <c r="BS115" s="150">
        <f>Prenoms!$C$8</f>
        <v>169</v>
      </c>
      <c r="BT115" s="153"/>
      <c r="BU115" s="323">
        <f>SUM('Heures et Indemnites'!$FD$9:$FE$9)</f>
        <v>0</v>
      </c>
      <c r="BV115" s="236">
        <f>SUM('Heures et Indemnites'!$FD$6:$FE$9)</f>
        <v>0</v>
      </c>
      <c r="BW115" s="323"/>
      <c r="BX115" s="236"/>
      <c r="BY115" s="319"/>
      <c r="BZ115" s="319"/>
      <c r="CA115" s="319"/>
      <c r="CB115" s="319"/>
      <c r="CC115" s="319"/>
      <c r="CD115" s="319"/>
      <c r="CE115" s="319"/>
      <c r="CF115" s="319"/>
      <c r="CG115" s="319"/>
      <c r="CH115" s="319"/>
      <c r="CI115" s="319"/>
      <c r="CJ115" s="319"/>
      <c r="CK115" s="319"/>
      <c r="CL115" s="319"/>
      <c r="CM115" s="319"/>
      <c r="CN115" s="319"/>
      <c r="CO115" s="319"/>
      <c r="CP115" s="319"/>
      <c r="CQ115" s="319"/>
      <c r="CR115" s="319"/>
      <c r="CS115" s="319"/>
      <c r="CT115" s="319"/>
      <c r="CU115" s="319"/>
      <c r="CV115" s="319"/>
      <c r="CW115" s="319"/>
      <c r="CX115" s="319"/>
      <c r="CY115" s="319"/>
      <c r="CZ115" s="319"/>
      <c r="DA115" s="319"/>
      <c r="DB115" s="319"/>
      <c r="DC115" s="319"/>
      <c r="DD115" s="319"/>
      <c r="DE115" s="319"/>
      <c r="DF115" s="319"/>
      <c r="DG115" s="319"/>
      <c r="DH115" s="319"/>
      <c r="DI115" s="319"/>
      <c r="DJ115" s="319"/>
      <c r="DK115" s="319"/>
      <c r="DL115" s="319"/>
      <c r="DM115" s="319"/>
      <c r="DN115" s="319"/>
      <c r="DO115" s="319"/>
      <c r="DP115" s="319"/>
      <c r="DQ115" s="319"/>
      <c r="DR115" s="319"/>
      <c r="DS115" s="319"/>
      <c r="DT115" s="319"/>
      <c r="DU115" s="319"/>
      <c r="DV115" s="319"/>
      <c r="DW115" s="319"/>
      <c r="DX115" s="319"/>
      <c r="DY115" s="319"/>
      <c r="DZ115" s="319"/>
      <c r="EA115" s="319"/>
      <c r="EB115" s="319"/>
      <c r="EC115" s="319"/>
      <c r="ED115" s="319"/>
      <c r="EE115" s="319"/>
      <c r="EF115" s="319"/>
      <c r="EG115" s="319"/>
      <c r="EH115" s="319"/>
      <c r="EI115" s="319"/>
      <c r="EJ115" s="319"/>
      <c r="EK115" s="319"/>
      <c r="EL115" s="319"/>
      <c r="EM115" s="319"/>
      <c r="EN115" s="319"/>
      <c r="EO115" s="319"/>
      <c r="EP115" s="319"/>
      <c r="EQ115" s="319"/>
      <c r="ER115" s="319"/>
      <c r="ES115" s="319"/>
      <c r="ET115" s="319"/>
      <c r="EU115" s="319"/>
      <c r="EV115" s="319"/>
      <c r="EW115" s="319"/>
      <c r="EX115" s="319"/>
      <c r="EY115" s="319"/>
      <c r="EZ115" s="319"/>
      <c r="FA115" s="319"/>
      <c r="FB115" s="319"/>
      <c r="FC115" s="319"/>
      <c r="FD115" s="319"/>
      <c r="FE115" s="319"/>
      <c r="FF115" s="319"/>
      <c r="FG115" s="319"/>
      <c r="FH115" s="319"/>
      <c r="FI115" s="319"/>
      <c r="FJ115" s="319"/>
      <c r="FK115" s="319"/>
      <c r="FL115" s="319"/>
      <c r="FM115" s="319"/>
      <c r="FN115" s="319"/>
      <c r="FO115" s="319"/>
      <c r="FP115" s="319"/>
      <c r="FQ115" s="319"/>
      <c r="FR115" s="319"/>
      <c r="FS115" s="319"/>
      <c r="FT115" s="319"/>
      <c r="FU115" s="319"/>
      <c r="FV115" s="319"/>
      <c r="FW115" s="319"/>
      <c r="FX115" s="319"/>
      <c r="FY115" s="319"/>
      <c r="FZ115" s="319"/>
      <c r="GA115" s="319"/>
      <c r="GB115" s="319"/>
      <c r="GC115" s="319"/>
      <c r="GD115" s="319"/>
      <c r="GE115" s="319"/>
      <c r="GF115" s="319"/>
      <c r="GG115" s="319"/>
      <c r="GH115" s="319"/>
      <c r="GI115" s="319"/>
      <c r="GJ115" s="319"/>
      <c r="GK115" s="319"/>
      <c r="GL115" s="319"/>
      <c r="GM115" s="319"/>
      <c r="GN115" s="319"/>
      <c r="GO115" s="319"/>
      <c r="GP115" s="319"/>
      <c r="GQ115" s="319"/>
      <c r="GR115" s="319"/>
      <c r="GS115" s="319"/>
      <c r="GT115" s="319"/>
      <c r="GU115" s="319"/>
      <c r="GV115" s="319"/>
      <c r="GW115" s="319"/>
      <c r="GX115" s="319"/>
      <c r="GY115" s="319"/>
      <c r="GZ115" s="319"/>
      <c r="HA115" s="319"/>
      <c r="HB115" s="319"/>
      <c r="HC115" s="319"/>
      <c r="HD115" s="319"/>
      <c r="HE115" s="319"/>
      <c r="HF115" s="319"/>
      <c r="HG115" s="319"/>
      <c r="HH115" s="319"/>
      <c r="HI115" s="319"/>
      <c r="HJ115" s="319"/>
      <c r="HK115" s="319"/>
      <c r="HL115" s="319"/>
      <c r="HM115" s="319"/>
      <c r="HN115" s="319"/>
      <c r="HO115" s="319"/>
      <c r="HP115" s="319"/>
      <c r="HQ115" s="319"/>
      <c r="HR115" s="319"/>
      <c r="HS115" s="319"/>
      <c r="HT115" s="319"/>
      <c r="HU115" s="319"/>
      <c r="HV115" s="319"/>
      <c r="HW115" s="319"/>
      <c r="HX115" s="319"/>
      <c r="HY115" s="319"/>
      <c r="HZ115" s="319"/>
      <c r="IA115" s="319"/>
      <c r="IB115" s="319"/>
      <c r="IC115" s="319"/>
      <c r="ID115" s="319"/>
      <c r="IE115" s="319"/>
      <c r="IF115" s="319"/>
      <c r="IG115" s="319"/>
      <c r="IH115" s="319"/>
      <c r="II115" s="319"/>
      <c r="IJ115" s="319"/>
      <c r="IK115" s="319"/>
      <c r="IL115" s="319"/>
      <c r="IM115" s="319"/>
      <c r="IN115" s="319"/>
      <c r="IO115" s="319"/>
      <c r="IP115" s="319"/>
      <c r="IQ115" s="319"/>
      <c r="IR115" s="319"/>
      <c r="IS115" s="319"/>
      <c r="IT115" s="319"/>
      <c r="IU115" s="319"/>
      <c r="IV115" s="319"/>
      <c r="IW115" s="319"/>
      <c r="IX115" s="319"/>
      <c r="IY115" s="319"/>
      <c r="IZ115" s="319"/>
      <c r="JA115" s="319"/>
      <c r="JB115" s="319"/>
      <c r="JC115" s="319"/>
      <c r="JD115" s="319"/>
      <c r="JE115" s="319"/>
      <c r="JF115" s="319"/>
      <c r="JG115" s="319"/>
      <c r="JH115" s="319"/>
      <c r="JI115" s="319"/>
      <c r="JJ115" s="319"/>
      <c r="JK115" s="319"/>
      <c r="JL115" s="319"/>
      <c r="JM115" s="319"/>
      <c r="JN115" s="319"/>
      <c r="JO115" s="319"/>
      <c r="JP115" s="319"/>
      <c r="JQ115" s="319"/>
      <c r="JR115" s="319"/>
      <c r="JS115" s="319"/>
      <c r="JT115" s="319"/>
      <c r="JU115" s="319"/>
      <c r="JV115" s="319"/>
      <c r="JW115" s="319"/>
      <c r="JX115" s="319"/>
      <c r="JY115" s="319"/>
      <c r="JZ115" s="319"/>
      <c r="KA115" s="319"/>
      <c r="KB115" s="319"/>
      <c r="KC115" s="319"/>
      <c r="KD115" s="319"/>
      <c r="KE115" s="319"/>
      <c r="KF115" s="319"/>
      <c r="KG115" s="319"/>
      <c r="KH115" s="319"/>
      <c r="KI115" s="319"/>
      <c r="KJ115" s="319"/>
      <c r="KK115" s="319"/>
      <c r="KL115" s="319"/>
      <c r="KM115" s="319"/>
      <c r="KN115" s="319"/>
      <c r="KO115" s="319"/>
      <c r="KP115" s="319"/>
      <c r="KQ115" s="319"/>
      <c r="KR115" s="319"/>
      <c r="KS115" s="319"/>
      <c r="KT115" s="319"/>
      <c r="KU115" s="319"/>
      <c r="KV115" s="319"/>
      <c r="KW115" s="319"/>
      <c r="KX115" s="319"/>
      <c r="KY115" s="319"/>
      <c r="KZ115" s="319"/>
      <c r="LA115" s="319"/>
      <c r="LB115" s="319"/>
      <c r="LC115" s="319"/>
      <c r="LD115" s="319"/>
      <c r="LE115" s="319"/>
      <c r="LF115" s="319"/>
      <c r="LG115" s="319"/>
      <c r="LH115" s="319"/>
      <c r="LI115" s="319"/>
      <c r="LJ115" s="319"/>
      <c r="LK115" s="319"/>
      <c r="LL115" s="319"/>
      <c r="LM115" s="319"/>
      <c r="LN115" s="319"/>
      <c r="LO115" s="319"/>
      <c r="LP115" s="319"/>
      <c r="LQ115" s="319"/>
      <c r="LR115" s="319"/>
      <c r="LS115" s="319"/>
      <c r="LT115" s="319"/>
      <c r="LU115" s="319"/>
      <c r="LV115" s="319"/>
      <c r="LW115" s="319"/>
      <c r="LX115" s="319"/>
      <c r="LY115" s="319"/>
      <c r="LZ115" s="319"/>
      <c r="MA115" s="319"/>
      <c r="MB115" s="319"/>
      <c r="MC115" s="319"/>
      <c r="MD115" s="319"/>
      <c r="ME115" s="319"/>
      <c r="MF115" s="319"/>
      <c r="MG115" s="319"/>
      <c r="MH115" s="319"/>
      <c r="MI115" s="319"/>
      <c r="MJ115" s="319"/>
      <c r="MK115" s="319"/>
      <c r="ML115" s="319"/>
      <c r="MM115" s="319"/>
      <c r="MN115" s="319"/>
      <c r="MO115" s="319"/>
      <c r="MP115" s="319"/>
      <c r="MQ115" s="319"/>
      <c r="MS115" s="241"/>
      <c r="MT115" s="362">
        <f t="shared" si="113"/>
        <v>0</v>
      </c>
      <c r="MU115" s="363">
        <f t="shared" si="99"/>
        <v>0</v>
      </c>
      <c r="MV115" s="363">
        <f t="shared" si="100"/>
        <v>0</v>
      </c>
      <c r="MW115" s="363"/>
      <c r="MX115" s="363">
        <f t="shared" si="101"/>
        <v>0</v>
      </c>
      <c r="MY115" s="363"/>
      <c r="MZ115" s="363">
        <f t="shared" si="102"/>
        <v>0</v>
      </c>
      <c r="NA115" s="363"/>
      <c r="NB115" s="363">
        <f t="shared" si="103"/>
        <v>0</v>
      </c>
      <c r="NC115" s="363"/>
      <c r="ND115" s="363">
        <f t="shared" si="104"/>
        <v>0</v>
      </c>
      <c r="NE115" s="363"/>
      <c r="NF115" s="363">
        <f t="shared" si="105"/>
        <v>0</v>
      </c>
      <c r="NG115" s="363"/>
      <c r="NH115" s="363">
        <f t="shared" si="106"/>
        <v>0</v>
      </c>
      <c r="NI115" s="363"/>
      <c r="NJ115" s="363">
        <f t="shared" si="107"/>
        <v>0</v>
      </c>
      <c r="NK115" s="363"/>
      <c r="NL115" s="363">
        <f t="shared" si="114"/>
        <v>0</v>
      </c>
      <c r="NM115" s="364"/>
      <c r="NN115" s="370"/>
      <c r="NR115" s="318">
        <f t="shared" si="108"/>
        <v>0</v>
      </c>
      <c r="NS115" s="318">
        <f t="shared" si="109"/>
        <v>0</v>
      </c>
      <c r="NT115" s="318">
        <f t="shared" si="110"/>
        <v>0</v>
      </c>
    </row>
    <row r="116" spans="1:384" s="318" customFormat="1" ht="10.199999999999999" customHeight="1" x14ac:dyDescent="0.3">
      <c r="A116" s="25"/>
      <c r="B116" s="389"/>
      <c r="C116" s="424"/>
      <c r="D116" s="15"/>
      <c r="E116" s="412" t="str">
        <f>$E$11</f>
        <v>MEP</v>
      </c>
      <c r="F116" s="412"/>
      <c r="G116" s="133" t="str">
        <f>IF(MX140=0,"",MX140)</f>
        <v/>
      </c>
      <c r="H116" s="399"/>
      <c r="I116" s="394" t="str">
        <f>Prenoms!$B$9</f>
        <v>mamad</v>
      </c>
      <c r="J116" s="395"/>
      <c r="K116" s="395"/>
      <c r="L116" s="395"/>
      <c r="M116" s="395"/>
      <c r="N116" s="81" t="str">
        <f>IF(NL116&lt;&gt;0,"",IF(Conges!I43=0,"",Conges!I43))</f>
        <v/>
      </c>
      <c r="O116" s="82"/>
      <c r="P116" s="83"/>
      <c r="Q116" s="83"/>
      <c r="R116" s="83"/>
      <c r="S116" s="83"/>
      <c r="T116" s="83"/>
      <c r="U116" s="83"/>
      <c r="V116" s="84"/>
      <c r="W116" s="83"/>
      <c r="X116" s="83"/>
      <c r="Y116" s="83"/>
      <c r="Z116" s="83"/>
      <c r="AA116" s="83"/>
      <c r="AB116" s="83"/>
      <c r="AC116" s="83"/>
      <c r="AD116" s="83"/>
      <c r="AE116" s="82"/>
      <c r="AF116" s="83"/>
      <c r="AG116" s="83"/>
      <c r="AH116" s="83"/>
      <c r="AI116" s="83"/>
      <c r="AJ116" s="84"/>
      <c r="AK116" s="83"/>
      <c r="AL116" s="83"/>
      <c r="AM116" s="83"/>
      <c r="AN116" s="83"/>
      <c r="AO116" s="83"/>
      <c r="AP116" s="83"/>
      <c r="AQ116" s="83"/>
      <c r="AR116" s="83"/>
      <c r="AS116" s="83"/>
      <c r="AT116" s="83"/>
      <c r="AU116" s="82"/>
      <c r="AV116" s="83"/>
      <c r="AW116" s="83"/>
      <c r="AX116" s="83"/>
      <c r="AY116" s="83"/>
      <c r="AZ116" s="83"/>
      <c r="BA116" s="83"/>
      <c r="BB116" s="84"/>
      <c r="BC116" s="85">
        <f>IF(NL116&lt;&gt;0,(IF(Conges!I$43=0,0,3)),0)</f>
        <v>0</v>
      </c>
      <c r="BD116" s="417"/>
      <c r="BE116" s="390">
        <f>IF(OR(Conges!I$43="A",Conges!I$43="V"),Prenoms!L$9,NL116)</f>
        <v>0</v>
      </c>
      <c r="BF116" s="391"/>
      <c r="BG116" s="286"/>
      <c r="BH116" s="287">
        <f t="shared" si="93"/>
        <v>0</v>
      </c>
      <c r="BI116" s="288" t="str">
        <f t="shared" si="94"/>
        <v/>
      </c>
      <c r="BJ116" s="300">
        <v>21.806451612903224</v>
      </c>
      <c r="BK116" s="301">
        <f t="shared" si="111"/>
        <v>-21.806451612903224</v>
      </c>
      <c r="BL116" s="302">
        <f t="shared" si="44"/>
        <v>0</v>
      </c>
      <c r="BM116" s="302">
        <f t="shared" si="45"/>
        <v>0</v>
      </c>
      <c r="BN116" s="302">
        <f>SUM('Heures Pointage'!$GD$9:$GE$9)</f>
        <v>0</v>
      </c>
      <c r="BO116" s="302">
        <f>SUM('Heures et Indemnites'!$GD$9:$GE$9)</f>
        <v>0</v>
      </c>
      <c r="BP116" s="303">
        <f t="shared" si="46"/>
        <v>0</v>
      </c>
      <c r="BQ116" s="303">
        <f>'Heures Pointage'!$HB$9</f>
        <v>0</v>
      </c>
      <c r="BR116" s="304">
        <f t="shared" ref="BR116" si="120">$BH$1061</f>
        <v>0</v>
      </c>
      <c r="BS116" s="149">
        <f>Prenoms!$C$9</f>
        <v>169</v>
      </c>
      <c r="BT116" s="180"/>
      <c r="BU116" s="324">
        <f>SUM('Heures et Indemnites'!$GD$9:$GE$9)</f>
        <v>0</v>
      </c>
      <c r="BV116" s="235">
        <f>SUM('Heures et Indemnites'!$GD$6:$GE$9)</f>
        <v>0</v>
      </c>
      <c r="BW116" s="324"/>
      <c r="BX116" s="235"/>
      <c r="BY116" s="319"/>
      <c r="BZ116" s="319"/>
      <c r="CA116" s="319"/>
      <c r="CB116" s="319"/>
      <c r="CC116" s="319"/>
      <c r="CD116" s="319"/>
      <c r="CE116" s="319"/>
      <c r="CF116" s="319"/>
      <c r="CG116" s="319"/>
      <c r="CH116" s="319"/>
      <c r="CI116" s="319"/>
      <c r="CJ116" s="319"/>
      <c r="CK116" s="319"/>
      <c r="CL116" s="319"/>
      <c r="CM116" s="319"/>
      <c r="CN116" s="319"/>
      <c r="CO116" s="319"/>
      <c r="CP116" s="319"/>
      <c r="CQ116" s="319"/>
      <c r="CR116" s="319"/>
      <c r="CS116" s="319"/>
      <c r="CT116" s="319"/>
      <c r="CU116" s="319"/>
      <c r="CV116" s="319"/>
      <c r="CW116" s="319"/>
      <c r="CX116" s="319"/>
      <c r="CY116" s="319"/>
      <c r="CZ116" s="319"/>
      <c r="DA116" s="319"/>
      <c r="DB116" s="319"/>
      <c r="DC116" s="319"/>
      <c r="DD116" s="319"/>
      <c r="DE116" s="319"/>
      <c r="DF116" s="319"/>
      <c r="DG116" s="319"/>
      <c r="DH116" s="319"/>
      <c r="DI116" s="319"/>
      <c r="DJ116" s="319"/>
      <c r="DK116" s="319"/>
      <c r="DL116" s="319"/>
      <c r="DM116" s="319"/>
      <c r="DN116" s="319"/>
      <c r="DO116" s="319"/>
      <c r="DP116" s="319"/>
      <c r="DQ116" s="319"/>
      <c r="DR116" s="319"/>
      <c r="DS116" s="319"/>
      <c r="DT116" s="319"/>
      <c r="DU116" s="319"/>
      <c r="DV116" s="319"/>
      <c r="DW116" s="319"/>
      <c r="DX116" s="319"/>
      <c r="DY116" s="319"/>
      <c r="DZ116" s="319"/>
      <c r="EA116" s="319"/>
      <c r="EB116" s="319"/>
      <c r="EC116" s="319"/>
      <c r="ED116" s="319"/>
      <c r="EE116" s="319"/>
      <c r="EF116" s="319"/>
      <c r="EG116" s="319"/>
      <c r="EH116" s="319"/>
      <c r="EI116" s="319"/>
      <c r="EJ116" s="319"/>
      <c r="EK116" s="319"/>
      <c r="EL116" s="319"/>
      <c r="EM116" s="319"/>
      <c r="EN116" s="319"/>
      <c r="EO116" s="319"/>
      <c r="EP116" s="319"/>
      <c r="EQ116" s="319"/>
      <c r="ER116" s="319"/>
      <c r="ES116" s="319"/>
      <c r="ET116" s="319"/>
      <c r="EU116" s="319"/>
      <c r="EV116" s="319"/>
      <c r="EW116" s="319"/>
      <c r="EX116" s="319"/>
      <c r="EY116" s="319"/>
      <c r="EZ116" s="319"/>
      <c r="FA116" s="319"/>
      <c r="FB116" s="319"/>
      <c r="FC116" s="319"/>
      <c r="FD116" s="319"/>
      <c r="FE116" s="319"/>
      <c r="FF116" s="319"/>
      <c r="FG116" s="319"/>
      <c r="FH116" s="319"/>
      <c r="FI116" s="319"/>
      <c r="FJ116" s="319"/>
      <c r="FK116" s="319"/>
      <c r="FL116" s="319"/>
      <c r="FM116" s="319"/>
      <c r="FN116" s="319"/>
      <c r="FO116" s="319"/>
      <c r="FP116" s="319"/>
      <c r="FQ116" s="319"/>
      <c r="FR116" s="319"/>
      <c r="FS116" s="319"/>
      <c r="FT116" s="319"/>
      <c r="FU116" s="319"/>
      <c r="FV116" s="319"/>
      <c r="FW116" s="319"/>
      <c r="FX116" s="319"/>
      <c r="FY116" s="319"/>
      <c r="FZ116" s="319"/>
      <c r="GA116" s="319"/>
      <c r="GB116" s="319"/>
      <c r="GC116" s="319"/>
      <c r="GD116" s="319"/>
      <c r="GE116" s="319"/>
      <c r="GF116" s="319"/>
      <c r="GG116" s="319"/>
      <c r="GH116" s="319"/>
      <c r="GI116" s="319"/>
      <c r="GJ116" s="319"/>
      <c r="GK116" s="319"/>
      <c r="GL116" s="319"/>
      <c r="GM116" s="319"/>
      <c r="GN116" s="319"/>
      <c r="GO116" s="319"/>
      <c r="GP116" s="319"/>
      <c r="GQ116" s="319"/>
      <c r="GR116" s="319"/>
      <c r="GS116" s="319"/>
      <c r="GT116" s="319"/>
      <c r="GU116" s="319"/>
      <c r="GV116" s="319"/>
      <c r="GW116" s="319"/>
      <c r="GX116" s="319"/>
      <c r="GY116" s="319"/>
      <c r="GZ116" s="319"/>
      <c r="HA116" s="319"/>
      <c r="HB116" s="319"/>
      <c r="HC116" s="319"/>
      <c r="HD116" s="319"/>
      <c r="HE116" s="319"/>
      <c r="HF116" s="319"/>
      <c r="HG116" s="319"/>
      <c r="HH116" s="319"/>
      <c r="HI116" s="319"/>
      <c r="HJ116" s="319"/>
      <c r="HK116" s="319"/>
      <c r="HL116" s="319"/>
      <c r="HM116" s="319"/>
      <c r="HN116" s="319"/>
      <c r="HO116" s="319"/>
      <c r="HP116" s="319"/>
      <c r="HQ116" s="319"/>
      <c r="HR116" s="319"/>
      <c r="HS116" s="319"/>
      <c r="HT116" s="319"/>
      <c r="HU116" s="319"/>
      <c r="HV116" s="319"/>
      <c r="HW116" s="319"/>
      <c r="HX116" s="319"/>
      <c r="HY116" s="319"/>
      <c r="HZ116" s="319"/>
      <c r="IA116" s="319"/>
      <c r="IB116" s="319"/>
      <c r="IC116" s="319"/>
      <c r="ID116" s="319"/>
      <c r="IE116" s="319"/>
      <c r="IF116" s="319"/>
      <c r="IG116" s="319"/>
      <c r="IH116" s="319"/>
      <c r="II116" s="319"/>
      <c r="IJ116" s="319"/>
      <c r="IK116" s="319"/>
      <c r="IL116" s="319"/>
      <c r="IM116" s="319"/>
      <c r="IN116" s="319"/>
      <c r="IO116" s="319"/>
      <c r="IP116" s="319"/>
      <c r="IQ116" s="319"/>
      <c r="IR116" s="319"/>
      <c r="IS116" s="319"/>
      <c r="IT116" s="319"/>
      <c r="IU116" s="319"/>
      <c r="IV116" s="319"/>
      <c r="IW116" s="319"/>
      <c r="IX116" s="319"/>
      <c r="IY116" s="319"/>
      <c r="IZ116" s="319"/>
      <c r="JA116" s="319"/>
      <c r="JB116" s="319"/>
      <c r="JC116" s="319"/>
      <c r="JD116" s="319"/>
      <c r="JE116" s="319"/>
      <c r="JF116" s="319"/>
      <c r="JG116" s="319"/>
      <c r="JH116" s="319"/>
      <c r="JI116" s="319"/>
      <c r="JJ116" s="319"/>
      <c r="JK116" s="319"/>
      <c r="JL116" s="319"/>
      <c r="JM116" s="319"/>
      <c r="JN116" s="319"/>
      <c r="JO116" s="319"/>
      <c r="JP116" s="319"/>
      <c r="JQ116" s="319"/>
      <c r="JR116" s="319"/>
      <c r="JS116" s="319"/>
      <c r="JT116" s="319"/>
      <c r="JU116" s="319"/>
      <c r="JV116" s="319"/>
      <c r="JW116" s="319"/>
      <c r="JX116" s="319"/>
      <c r="JY116" s="319"/>
      <c r="JZ116" s="319"/>
      <c r="KA116" s="319"/>
      <c r="KB116" s="319"/>
      <c r="KC116" s="319"/>
      <c r="KD116" s="319"/>
      <c r="KE116" s="319"/>
      <c r="KF116" s="319"/>
      <c r="KG116" s="319"/>
      <c r="KH116" s="319"/>
      <c r="KI116" s="319"/>
      <c r="KJ116" s="319"/>
      <c r="KK116" s="319"/>
      <c r="KL116" s="319"/>
      <c r="KM116" s="319"/>
      <c r="KN116" s="319"/>
      <c r="KO116" s="319"/>
      <c r="KP116" s="319"/>
      <c r="KQ116" s="319"/>
      <c r="KR116" s="319"/>
      <c r="KS116" s="319"/>
      <c r="KT116" s="319"/>
      <c r="KU116" s="319"/>
      <c r="KV116" s="319"/>
      <c r="KW116" s="319"/>
      <c r="KX116" s="319"/>
      <c r="KY116" s="319"/>
      <c r="KZ116" s="319"/>
      <c r="LA116" s="319"/>
      <c r="LB116" s="319"/>
      <c r="LC116" s="319"/>
      <c r="LD116" s="319"/>
      <c r="LE116" s="319"/>
      <c r="LF116" s="319"/>
      <c r="LG116" s="319"/>
      <c r="LH116" s="319"/>
      <c r="LI116" s="319"/>
      <c r="LJ116" s="319"/>
      <c r="LK116" s="319"/>
      <c r="LL116" s="319"/>
      <c r="LM116" s="319"/>
      <c r="LN116" s="319"/>
      <c r="LO116" s="319"/>
      <c r="LP116" s="319"/>
      <c r="LQ116" s="319"/>
      <c r="LR116" s="319"/>
      <c r="LS116" s="319"/>
      <c r="LT116" s="319"/>
      <c r="LU116" s="319"/>
      <c r="LV116" s="319"/>
      <c r="LW116" s="319"/>
      <c r="LX116" s="319"/>
      <c r="LY116" s="319"/>
      <c r="LZ116" s="319"/>
      <c r="MA116" s="319"/>
      <c r="MB116" s="319"/>
      <c r="MC116" s="319"/>
      <c r="MD116" s="319"/>
      <c r="ME116" s="319"/>
      <c r="MF116" s="319"/>
      <c r="MG116" s="319"/>
      <c r="MH116" s="319"/>
      <c r="MI116" s="319"/>
      <c r="MJ116" s="319"/>
      <c r="MK116" s="319"/>
      <c r="ML116" s="319"/>
      <c r="MM116" s="319"/>
      <c r="MN116" s="319"/>
      <c r="MO116" s="319"/>
      <c r="MP116" s="319"/>
      <c r="MQ116" s="319"/>
      <c r="MS116" s="241"/>
      <c r="MT116" s="373">
        <f t="shared" si="113"/>
        <v>0</v>
      </c>
      <c r="MU116" s="365">
        <f t="shared" si="99"/>
        <v>0</v>
      </c>
      <c r="MV116" s="365">
        <f t="shared" si="100"/>
        <v>0</v>
      </c>
      <c r="MW116" s="365"/>
      <c r="MX116" s="365">
        <f t="shared" si="101"/>
        <v>0</v>
      </c>
      <c r="MY116" s="365"/>
      <c r="MZ116" s="365">
        <f t="shared" si="102"/>
        <v>0</v>
      </c>
      <c r="NA116" s="365"/>
      <c r="NB116" s="365">
        <f t="shared" si="103"/>
        <v>0</v>
      </c>
      <c r="NC116" s="365"/>
      <c r="ND116" s="365">
        <f t="shared" si="104"/>
        <v>0</v>
      </c>
      <c r="NE116" s="365"/>
      <c r="NF116" s="365">
        <f t="shared" si="105"/>
        <v>0</v>
      </c>
      <c r="NG116" s="365"/>
      <c r="NH116" s="365">
        <f t="shared" si="106"/>
        <v>0</v>
      </c>
      <c r="NI116" s="365"/>
      <c r="NJ116" s="365">
        <f t="shared" si="107"/>
        <v>0</v>
      </c>
      <c r="NK116" s="365"/>
      <c r="NL116" s="365">
        <f t="shared" si="114"/>
        <v>0</v>
      </c>
      <c r="NM116" s="366"/>
      <c r="NN116" s="370"/>
      <c r="NR116" s="318">
        <f t="shared" si="108"/>
        <v>0</v>
      </c>
      <c r="NS116" s="318">
        <f t="shared" si="109"/>
        <v>0</v>
      </c>
      <c r="NT116" s="318">
        <f t="shared" si="110"/>
        <v>0</v>
      </c>
    </row>
    <row r="117" spans="1:384" s="318" customFormat="1" ht="10.199999999999999" customHeight="1" x14ac:dyDescent="0.3">
      <c r="A117" s="25"/>
      <c r="B117" s="389"/>
      <c r="C117" s="424"/>
      <c r="D117" s="15"/>
      <c r="E117" s="407" t="str">
        <f>$E$12</f>
        <v>Renfort</v>
      </c>
      <c r="F117" s="407"/>
      <c r="G117" s="134" t="str">
        <f>IF(MZ140=0,"",MZ140)</f>
        <v/>
      </c>
      <c r="H117" s="399"/>
      <c r="I117" s="381" t="str">
        <f>Prenoms!$B$10</f>
        <v>erwan</v>
      </c>
      <c r="J117" s="382"/>
      <c r="K117" s="382"/>
      <c r="L117" s="382"/>
      <c r="M117" s="382"/>
      <c r="N117" s="68" t="str">
        <f>IF(NL117&lt;&gt;0,"",IF(Conges!I44=0,"",Conges!I44))</f>
        <v/>
      </c>
      <c r="O117" s="69"/>
      <c r="P117" s="70"/>
      <c r="Q117" s="70"/>
      <c r="R117" s="70"/>
      <c r="S117" s="70"/>
      <c r="T117" s="70"/>
      <c r="U117" s="70"/>
      <c r="V117" s="71"/>
      <c r="W117" s="70"/>
      <c r="X117" s="70"/>
      <c r="Y117" s="70"/>
      <c r="Z117" s="70"/>
      <c r="AA117" s="70"/>
      <c r="AB117" s="70"/>
      <c r="AC117" s="70"/>
      <c r="AD117" s="70"/>
      <c r="AE117" s="69"/>
      <c r="AF117" s="70"/>
      <c r="AG117" s="70"/>
      <c r="AH117" s="70"/>
      <c r="AI117" s="70"/>
      <c r="AJ117" s="71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69"/>
      <c r="AV117" s="70"/>
      <c r="AW117" s="70"/>
      <c r="AX117" s="70"/>
      <c r="AY117" s="70"/>
      <c r="AZ117" s="70"/>
      <c r="BA117" s="70"/>
      <c r="BB117" s="71"/>
      <c r="BC117" s="72">
        <f>IF(NL117&lt;&gt;0,(IF(Conges!I$44=0,0,3)),0)</f>
        <v>0</v>
      </c>
      <c r="BD117" s="417"/>
      <c r="BE117" s="392">
        <f>IF(OR(Conges!I$44="A",Conges!I$44="V"),Prenoms!L$10,NL117)</f>
        <v>0</v>
      </c>
      <c r="BF117" s="393"/>
      <c r="BG117" s="289"/>
      <c r="BH117" s="290">
        <f t="shared" si="93"/>
        <v>0</v>
      </c>
      <c r="BI117" s="291" t="str">
        <f t="shared" si="94"/>
        <v/>
      </c>
      <c r="BJ117" s="305">
        <v>21.806451612903224</v>
      </c>
      <c r="BK117" s="306">
        <f t="shared" si="111"/>
        <v>-21.806451612903224</v>
      </c>
      <c r="BL117" s="307">
        <f t="shared" si="44"/>
        <v>0</v>
      </c>
      <c r="BM117" s="307">
        <f t="shared" si="45"/>
        <v>0</v>
      </c>
      <c r="BN117" s="307">
        <f>SUM('Heures Pointage'!$HD$9:$HE$9)</f>
        <v>0</v>
      </c>
      <c r="BO117" s="307">
        <f>SUM('Heures et Indemnites'!$HD$9:$HE$9)</f>
        <v>0</v>
      </c>
      <c r="BP117" s="308">
        <f t="shared" si="46"/>
        <v>0</v>
      </c>
      <c r="BQ117" s="308">
        <f>'Heures Pointage'!$IB$9</f>
        <v>0</v>
      </c>
      <c r="BR117" s="309">
        <f t="shared" ref="BR117" si="121">$BH$1062</f>
        <v>0</v>
      </c>
      <c r="BS117" s="150">
        <f>Prenoms!$C$10</f>
        <v>169</v>
      </c>
      <c r="BT117" s="153"/>
      <c r="BU117" s="323">
        <f>SUM('Heures et Indemnites'!$HD$9:$HE$9)</f>
        <v>0</v>
      </c>
      <c r="BV117" s="236">
        <f>SUM('Heures et Indemnites'!$HD$6:$HE$9)</f>
        <v>0</v>
      </c>
      <c r="BW117" s="323"/>
      <c r="BX117" s="236"/>
      <c r="BY117" s="319"/>
      <c r="BZ117" s="319"/>
      <c r="CA117" s="319"/>
      <c r="CB117" s="319"/>
      <c r="CC117" s="319"/>
      <c r="CD117" s="319"/>
      <c r="CE117" s="319"/>
      <c r="CF117" s="319"/>
      <c r="CG117" s="319"/>
      <c r="CH117" s="319"/>
      <c r="CI117" s="319"/>
      <c r="CJ117" s="319"/>
      <c r="CK117" s="319"/>
      <c r="CL117" s="319"/>
      <c r="CM117" s="319"/>
      <c r="CN117" s="319"/>
      <c r="CO117" s="319"/>
      <c r="CP117" s="319"/>
      <c r="CQ117" s="319"/>
      <c r="CR117" s="319"/>
      <c r="CS117" s="319"/>
      <c r="CT117" s="319"/>
      <c r="CU117" s="319"/>
      <c r="CV117" s="319"/>
      <c r="CW117" s="319"/>
      <c r="CX117" s="319"/>
      <c r="CY117" s="319"/>
      <c r="CZ117" s="319"/>
      <c r="DA117" s="319"/>
      <c r="DB117" s="319"/>
      <c r="DC117" s="319"/>
      <c r="DD117" s="319"/>
      <c r="DE117" s="319"/>
      <c r="DF117" s="319"/>
      <c r="DG117" s="319"/>
      <c r="DH117" s="319"/>
      <c r="DI117" s="319"/>
      <c r="DJ117" s="319"/>
      <c r="DK117" s="319"/>
      <c r="DL117" s="319"/>
      <c r="DM117" s="319"/>
      <c r="DN117" s="319"/>
      <c r="DO117" s="319"/>
      <c r="DP117" s="319"/>
      <c r="DQ117" s="319"/>
      <c r="DR117" s="319"/>
      <c r="DS117" s="319"/>
      <c r="DT117" s="319"/>
      <c r="DU117" s="319"/>
      <c r="DV117" s="319"/>
      <c r="DW117" s="319"/>
      <c r="DX117" s="319"/>
      <c r="DY117" s="319"/>
      <c r="DZ117" s="319"/>
      <c r="EA117" s="319"/>
      <c r="EB117" s="319"/>
      <c r="EC117" s="319"/>
      <c r="ED117" s="319"/>
      <c r="EE117" s="319"/>
      <c r="EF117" s="319"/>
      <c r="EG117" s="319"/>
      <c r="EH117" s="319"/>
      <c r="EI117" s="319"/>
      <c r="EJ117" s="319"/>
      <c r="EK117" s="319"/>
      <c r="EL117" s="319"/>
      <c r="EM117" s="319"/>
      <c r="EN117" s="319"/>
      <c r="EO117" s="319"/>
      <c r="EP117" s="319"/>
      <c r="EQ117" s="319"/>
      <c r="ER117" s="319"/>
      <c r="ES117" s="319"/>
      <c r="ET117" s="319"/>
      <c r="EU117" s="319"/>
      <c r="EV117" s="319"/>
      <c r="EW117" s="319"/>
      <c r="EX117" s="319"/>
      <c r="EY117" s="319"/>
      <c r="EZ117" s="319"/>
      <c r="FA117" s="319"/>
      <c r="FB117" s="319"/>
      <c r="FC117" s="319"/>
      <c r="FD117" s="319"/>
      <c r="FE117" s="319"/>
      <c r="FF117" s="319"/>
      <c r="FG117" s="319"/>
      <c r="FH117" s="319"/>
      <c r="FI117" s="319"/>
      <c r="FJ117" s="319"/>
      <c r="FK117" s="319"/>
      <c r="FL117" s="319"/>
      <c r="FM117" s="319"/>
      <c r="FN117" s="319"/>
      <c r="FO117" s="319"/>
      <c r="FP117" s="319"/>
      <c r="FQ117" s="319"/>
      <c r="FR117" s="319"/>
      <c r="FS117" s="319"/>
      <c r="FT117" s="319"/>
      <c r="FU117" s="319"/>
      <c r="FV117" s="319"/>
      <c r="FW117" s="319"/>
      <c r="FX117" s="319"/>
      <c r="FY117" s="319"/>
      <c r="FZ117" s="319"/>
      <c r="GA117" s="319"/>
      <c r="GB117" s="319"/>
      <c r="GC117" s="319"/>
      <c r="GD117" s="319"/>
      <c r="GE117" s="319"/>
      <c r="GF117" s="319"/>
      <c r="GG117" s="319"/>
      <c r="GH117" s="319"/>
      <c r="GI117" s="319"/>
      <c r="GJ117" s="319"/>
      <c r="GK117" s="319"/>
      <c r="GL117" s="319"/>
      <c r="GM117" s="319"/>
      <c r="GN117" s="319"/>
      <c r="GO117" s="319"/>
      <c r="GP117" s="319"/>
      <c r="GQ117" s="319"/>
      <c r="GR117" s="319"/>
      <c r="GS117" s="319"/>
      <c r="GT117" s="319"/>
      <c r="GU117" s="319"/>
      <c r="GV117" s="319"/>
      <c r="GW117" s="319"/>
      <c r="GX117" s="319"/>
      <c r="GY117" s="319"/>
      <c r="GZ117" s="319"/>
      <c r="HA117" s="319"/>
      <c r="HB117" s="319"/>
      <c r="HC117" s="319"/>
      <c r="HD117" s="319"/>
      <c r="HE117" s="319"/>
      <c r="HF117" s="319"/>
      <c r="HG117" s="319"/>
      <c r="HH117" s="319"/>
      <c r="HI117" s="319"/>
      <c r="HJ117" s="319"/>
      <c r="HK117" s="319"/>
      <c r="HL117" s="319"/>
      <c r="HM117" s="319"/>
      <c r="HN117" s="319"/>
      <c r="HO117" s="319"/>
      <c r="HP117" s="319"/>
      <c r="HQ117" s="319"/>
      <c r="HR117" s="319"/>
      <c r="HS117" s="319"/>
      <c r="HT117" s="319"/>
      <c r="HU117" s="319"/>
      <c r="HV117" s="319"/>
      <c r="HW117" s="319"/>
      <c r="HX117" s="319"/>
      <c r="HY117" s="319"/>
      <c r="HZ117" s="319"/>
      <c r="IA117" s="319"/>
      <c r="IB117" s="319"/>
      <c r="IC117" s="319"/>
      <c r="ID117" s="319"/>
      <c r="IE117" s="319"/>
      <c r="IF117" s="319"/>
      <c r="IG117" s="319"/>
      <c r="IH117" s="319"/>
      <c r="II117" s="319"/>
      <c r="IJ117" s="319"/>
      <c r="IK117" s="319"/>
      <c r="IL117" s="319"/>
      <c r="IM117" s="319"/>
      <c r="IN117" s="319"/>
      <c r="IO117" s="319"/>
      <c r="IP117" s="319"/>
      <c r="IQ117" s="319"/>
      <c r="IR117" s="319"/>
      <c r="IS117" s="319"/>
      <c r="IT117" s="319"/>
      <c r="IU117" s="319"/>
      <c r="IV117" s="319"/>
      <c r="IW117" s="319"/>
      <c r="IX117" s="319"/>
      <c r="IY117" s="319"/>
      <c r="IZ117" s="319"/>
      <c r="JA117" s="319"/>
      <c r="JB117" s="319"/>
      <c r="JC117" s="319"/>
      <c r="JD117" s="319"/>
      <c r="JE117" s="319"/>
      <c r="JF117" s="319"/>
      <c r="JG117" s="319"/>
      <c r="JH117" s="319"/>
      <c r="JI117" s="319"/>
      <c r="JJ117" s="319"/>
      <c r="JK117" s="319"/>
      <c r="JL117" s="319"/>
      <c r="JM117" s="319"/>
      <c r="JN117" s="319"/>
      <c r="JO117" s="319"/>
      <c r="JP117" s="319"/>
      <c r="JQ117" s="319"/>
      <c r="JR117" s="319"/>
      <c r="JS117" s="319"/>
      <c r="JT117" s="319"/>
      <c r="JU117" s="319"/>
      <c r="JV117" s="319"/>
      <c r="JW117" s="319"/>
      <c r="JX117" s="319"/>
      <c r="JY117" s="319"/>
      <c r="JZ117" s="319"/>
      <c r="KA117" s="319"/>
      <c r="KB117" s="319"/>
      <c r="KC117" s="319"/>
      <c r="KD117" s="319"/>
      <c r="KE117" s="319"/>
      <c r="KF117" s="319"/>
      <c r="KG117" s="319"/>
      <c r="KH117" s="319"/>
      <c r="KI117" s="319"/>
      <c r="KJ117" s="319"/>
      <c r="KK117" s="319"/>
      <c r="KL117" s="319"/>
      <c r="KM117" s="319"/>
      <c r="KN117" s="319"/>
      <c r="KO117" s="319"/>
      <c r="KP117" s="319"/>
      <c r="KQ117" s="319"/>
      <c r="KR117" s="319"/>
      <c r="KS117" s="319"/>
      <c r="KT117" s="319"/>
      <c r="KU117" s="319"/>
      <c r="KV117" s="319"/>
      <c r="KW117" s="319"/>
      <c r="KX117" s="319"/>
      <c r="KY117" s="319"/>
      <c r="KZ117" s="319"/>
      <c r="LA117" s="319"/>
      <c r="LB117" s="319"/>
      <c r="LC117" s="319"/>
      <c r="LD117" s="319"/>
      <c r="LE117" s="319"/>
      <c r="LF117" s="319"/>
      <c r="LG117" s="319"/>
      <c r="LH117" s="319"/>
      <c r="LI117" s="319"/>
      <c r="LJ117" s="319"/>
      <c r="LK117" s="319"/>
      <c r="LL117" s="319"/>
      <c r="LM117" s="319"/>
      <c r="LN117" s="319"/>
      <c r="LO117" s="319"/>
      <c r="LP117" s="319"/>
      <c r="LQ117" s="319"/>
      <c r="LR117" s="319"/>
      <c r="LS117" s="319"/>
      <c r="LT117" s="319"/>
      <c r="LU117" s="319"/>
      <c r="LV117" s="319"/>
      <c r="LW117" s="319"/>
      <c r="LX117" s="319"/>
      <c r="LY117" s="319"/>
      <c r="LZ117" s="319"/>
      <c r="MA117" s="319"/>
      <c r="MB117" s="319"/>
      <c r="MC117" s="319"/>
      <c r="MD117" s="319"/>
      <c r="ME117" s="319"/>
      <c r="MF117" s="319"/>
      <c r="MG117" s="319"/>
      <c r="MH117" s="319"/>
      <c r="MI117" s="319"/>
      <c r="MJ117" s="319"/>
      <c r="MK117" s="319"/>
      <c r="ML117" s="319"/>
      <c r="MM117" s="319"/>
      <c r="MN117" s="319"/>
      <c r="MO117" s="319"/>
      <c r="MP117" s="319"/>
      <c r="MQ117" s="319"/>
      <c r="MS117" s="241"/>
      <c r="MT117" s="362">
        <f t="shared" si="113"/>
        <v>0</v>
      </c>
      <c r="MU117" s="363">
        <f t="shared" si="99"/>
        <v>0</v>
      </c>
      <c r="MV117" s="363">
        <f t="shared" si="100"/>
        <v>0</v>
      </c>
      <c r="MW117" s="363"/>
      <c r="MX117" s="363">
        <f t="shared" si="101"/>
        <v>0</v>
      </c>
      <c r="MY117" s="363"/>
      <c r="MZ117" s="363">
        <f t="shared" si="102"/>
        <v>0</v>
      </c>
      <c r="NA117" s="363"/>
      <c r="NB117" s="363">
        <f t="shared" si="103"/>
        <v>0</v>
      </c>
      <c r="NC117" s="363"/>
      <c r="ND117" s="363">
        <f t="shared" si="104"/>
        <v>0</v>
      </c>
      <c r="NE117" s="363"/>
      <c r="NF117" s="363">
        <f t="shared" si="105"/>
        <v>0</v>
      </c>
      <c r="NG117" s="363"/>
      <c r="NH117" s="363">
        <f t="shared" si="106"/>
        <v>0</v>
      </c>
      <c r="NI117" s="363"/>
      <c r="NJ117" s="363">
        <f t="shared" si="107"/>
        <v>0</v>
      </c>
      <c r="NK117" s="363"/>
      <c r="NL117" s="363">
        <f t="shared" si="114"/>
        <v>0</v>
      </c>
      <c r="NM117" s="364"/>
      <c r="NN117" s="370"/>
      <c r="NR117" s="318">
        <f t="shared" si="108"/>
        <v>0</v>
      </c>
      <c r="NS117" s="318">
        <f t="shared" si="109"/>
        <v>0</v>
      </c>
      <c r="NT117" s="318">
        <f t="shared" si="110"/>
        <v>0</v>
      </c>
    </row>
    <row r="118" spans="1:384" s="318" customFormat="1" ht="10.199999999999999" customHeight="1" x14ac:dyDescent="0.3">
      <c r="A118" s="25"/>
      <c r="B118" s="389"/>
      <c r="C118" s="424"/>
      <c r="D118" s="15"/>
      <c r="E118" s="414" t="str">
        <f>$E$13</f>
        <v>CHEF</v>
      </c>
      <c r="F118" s="414"/>
      <c r="G118" s="135" t="str">
        <f>IF(NB140=0,"",NB140)</f>
        <v/>
      </c>
      <c r="H118" s="399"/>
      <c r="I118" s="394" t="str">
        <f>Prenoms!$B$11</f>
        <v>adrien</v>
      </c>
      <c r="J118" s="395"/>
      <c r="K118" s="395"/>
      <c r="L118" s="395"/>
      <c r="M118" s="395"/>
      <c r="N118" s="81" t="str">
        <f>IF(NL118&lt;&gt;0,"",IF(Conges!I45=0,"",Conges!I45))</f>
        <v/>
      </c>
      <c r="O118" s="82"/>
      <c r="P118" s="83"/>
      <c r="Q118" s="83"/>
      <c r="R118" s="83"/>
      <c r="S118" s="83"/>
      <c r="T118" s="83"/>
      <c r="U118" s="83"/>
      <c r="V118" s="84"/>
      <c r="W118" s="83"/>
      <c r="X118" s="83"/>
      <c r="Y118" s="83"/>
      <c r="Z118" s="83"/>
      <c r="AA118" s="83"/>
      <c r="AB118" s="83"/>
      <c r="AC118" s="83"/>
      <c r="AD118" s="83"/>
      <c r="AE118" s="82"/>
      <c r="AF118" s="83"/>
      <c r="AG118" s="83"/>
      <c r="AH118" s="83"/>
      <c r="AI118" s="83"/>
      <c r="AJ118" s="84"/>
      <c r="AK118" s="83"/>
      <c r="AL118" s="83"/>
      <c r="AM118" s="83"/>
      <c r="AN118" s="83"/>
      <c r="AO118" s="83"/>
      <c r="AP118" s="83"/>
      <c r="AQ118" s="83"/>
      <c r="AR118" s="83"/>
      <c r="AS118" s="83"/>
      <c r="AT118" s="83"/>
      <c r="AU118" s="82"/>
      <c r="AV118" s="83"/>
      <c r="AW118" s="83"/>
      <c r="AX118" s="83"/>
      <c r="AY118" s="83"/>
      <c r="AZ118" s="83"/>
      <c r="BA118" s="83"/>
      <c r="BB118" s="84"/>
      <c r="BC118" s="85">
        <f>IF(NL118&lt;&gt;0,(IF(Conges!I$45=0,0,3)),0)</f>
        <v>0</v>
      </c>
      <c r="BD118" s="417"/>
      <c r="BE118" s="390">
        <f>IF(OR(Conges!I$45="A",Conges!I$45="V"),Prenoms!L$11,NL118)</f>
        <v>0</v>
      </c>
      <c r="BF118" s="391"/>
      <c r="BG118" s="286"/>
      <c r="BH118" s="287">
        <f t="shared" si="93"/>
        <v>0</v>
      </c>
      <c r="BI118" s="288" t="str">
        <f t="shared" si="94"/>
        <v/>
      </c>
      <c r="BJ118" s="300">
        <v>21.806451612903224</v>
      </c>
      <c r="BK118" s="301">
        <f t="shared" si="111"/>
        <v>-21.806451612903224</v>
      </c>
      <c r="BL118" s="302">
        <f t="shared" si="44"/>
        <v>0</v>
      </c>
      <c r="BM118" s="302">
        <f t="shared" si="45"/>
        <v>0</v>
      </c>
      <c r="BN118" s="302">
        <f>SUM('Heures Pointage'!$ID$9:$IE$9)</f>
        <v>0</v>
      </c>
      <c r="BO118" s="302">
        <f>SUM('Heures et Indemnites'!$ID$9:$IE$9)</f>
        <v>0</v>
      </c>
      <c r="BP118" s="303">
        <f t="shared" si="46"/>
        <v>0</v>
      </c>
      <c r="BQ118" s="303">
        <f>'Heures Pointage'!$JB$9</f>
        <v>0</v>
      </c>
      <c r="BR118" s="304">
        <f t="shared" ref="BR118" si="122">$BH$1063</f>
        <v>0</v>
      </c>
      <c r="BS118" s="149">
        <f>Prenoms!$C$11</f>
        <v>169</v>
      </c>
      <c r="BT118" s="180"/>
      <c r="BU118" s="324">
        <f>SUM('Heures et Indemnites'!$ID$9:$IE$9)</f>
        <v>0</v>
      </c>
      <c r="BV118" s="235">
        <f>SUM('Heures et Indemnites'!$ID$6:$IE$9)</f>
        <v>0</v>
      </c>
      <c r="BW118" s="324"/>
      <c r="BX118" s="235"/>
      <c r="BY118" s="319"/>
      <c r="BZ118" s="319"/>
      <c r="CA118" s="319"/>
      <c r="CB118" s="319"/>
      <c r="CC118" s="319"/>
      <c r="CD118" s="319"/>
      <c r="CE118" s="319"/>
      <c r="CF118" s="319"/>
      <c r="CG118" s="319"/>
      <c r="CH118" s="319"/>
      <c r="CI118" s="319"/>
      <c r="CJ118" s="319"/>
      <c r="CK118" s="319"/>
      <c r="CL118" s="319"/>
      <c r="CM118" s="319"/>
      <c r="CN118" s="319"/>
      <c r="CO118" s="319"/>
      <c r="CP118" s="319"/>
      <c r="CQ118" s="319"/>
      <c r="CR118" s="319"/>
      <c r="CS118" s="319"/>
      <c r="CT118" s="319"/>
      <c r="CU118" s="319"/>
      <c r="CV118" s="319"/>
      <c r="CW118" s="319"/>
      <c r="CX118" s="319"/>
      <c r="CY118" s="319"/>
      <c r="CZ118" s="319"/>
      <c r="DA118" s="319"/>
      <c r="DB118" s="319"/>
      <c r="DC118" s="319"/>
      <c r="DD118" s="319"/>
      <c r="DE118" s="319"/>
      <c r="DF118" s="319"/>
      <c r="DG118" s="319"/>
      <c r="DH118" s="319"/>
      <c r="DI118" s="319"/>
      <c r="DJ118" s="319"/>
      <c r="DK118" s="319"/>
      <c r="DL118" s="319"/>
      <c r="DM118" s="319"/>
      <c r="DN118" s="319"/>
      <c r="DO118" s="319"/>
      <c r="DP118" s="319"/>
      <c r="DQ118" s="319"/>
      <c r="DR118" s="319"/>
      <c r="DS118" s="319"/>
      <c r="DT118" s="319"/>
      <c r="DU118" s="319"/>
      <c r="DV118" s="319"/>
      <c r="DW118" s="319"/>
      <c r="DX118" s="319"/>
      <c r="DY118" s="319"/>
      <c r="DZ118" s="319"/>
      <c r="EA118" s="319"/>
      <c r="EB118" s="319"/>
      <c r="EC118" s="319"/>
      <c r="ED118" s="319"/>
      <c r="EE118" s="319"/>
      <c r="EF118" s="319"/>
      <c r="EG118" s="319"/>
      <c r="EH118" s="319"/>
      <c r="EI118" s="319"/>
      <c r="EJ118" s="319"/>
      <c r="EK118" s="319"/>
      <c r="EL118" s="319"/>
      <c r="EM118" s="319"/>
      <c r="EN118" s="319"/>
      <c r="EO118" s="319"/>
      <c r="EP118" s="319"/>
      <c r="EQ118" s="319"/>
      <c r="ER118" s="319"/>
      <c r="ES118" s="319"/>
      <c r="ET118" s="319"/>
      <c r="EU118" s="319"/>
      <c r="EV118" s="319"/>
      <c r="EW118" s="319"/>
      <c r="EX118" s="319"/>
      <c r="EY118" s="319"/>
      <c r="EZ118" s="319"/>
      <c r="FA118" s="319"/>
      <c r="FB118" s="319"/>
      <c r="FC118" s="319"/>
      <c r="FD118" s="319"/>
      <c r="FE118" s="319"/>
      <c r="FF118" s="319"/>
      <c r="FG118" s="319"/>
      <c r="FH118" s="319"/>
      <c r="FI118" s="319"/>
      <c r="FJ118" s="319"/>
      <c r="FK118" s="319"/>
      <c r="FL118" s="319"/>
      <c r="FM118" s="319"/>
      <c r="FN118" s="319"/>
      <c r="FO118" s="319"/>
      <c r="FP118" s="319"/>
      <c r="FQ118" s="319"/>
      <c r="FR118" s="319"/>
      <c r="FS118" s="319"/>
      <c r="FT118" s="319"/>
      <c r="FU118" s="319"/>
      <c r="FV118" s="319"/>
      <c r="FW118" s="319"/>
      <c r="FX118" s="319"/>
      <c r="FY118" s="319"/>
      <c r="FZ118" s="319"/>
      <c r="GA118" s="319"/>
      <c r="GB118" s="319"/>
      <c r="GC118" s="319"/>
      <c r="GD118" s="319"/>
      <c r="GE118" s="319"/>
      <c r="GF118" s="319"/>
      <c r="GG118" s="319"/>
      <c r="GH118" s="319"/>
      <c r="GI118" s="319"/>
      <c r="GJ118" s="319"/>
      <c r="GK118" s="319"/>
      <c r="GL118" s="319"/>
      <c r="GM118" s="319"/>
      <c r="GN118" s="319"/>
      <c r="GO118" s="319"/>
      <c r="GP118" s="319"/>
      <c r="GQ118" s="319"/>
      <c r="GR118" s="319"/>
      <c r="GS118" s="319"/>
      <c r="GT118" s="319"/>
      <c r="GU118" s="319"/>
      <c r="GV118" s="319"/>
      <c r="GW118" s="319"/>
      <c r="GX118" s="319"/>
      <c r="GY118" s="319"/>
      <c r="GZ118" s="319"/>
      <c r="HA118" s="319"/>
      <c r="HB118" s="319"/>
      <c r="HC118" s="319"/>
      <c r="HD118" s="319"/>
      <c r="HE118" s="319"/>
      <c r="HF118" s="319"/>
      <c r="HG118" s="319"/>
      <c r="HH118" s="319"/>
      <c r="HI118" s="319"/>
      <c r="HJ118" s="319"/>
      <c r="HK118" s="319"/>
      <c r="HL118" s="319"/>
      <c r="HM118" s="319"/>
      <c r="HN118" s="319"/>
      <c r="HO118" s="319"/>
      <c r="HP118" s="319"/>
      <c r="HQ118" s="319"/>
      <c r="HR118" s="319"/>
      <c r="HS118" s="319"/>
      <c r="HT118" s="319"/>
      <c r="HU118" s="319"/>
      <c r="HV118" s="319"/>
      <c r="HW118" s="319"/>
      <c r="HX118" s="319"/>
      <c r="HY118" s="319"/>
      <c r="HZ118" s="319"/>
      <c r="IA118" s="319"/>
      <c r="IB118" s="319"/>
      <c r="IC118" s="319"/>
      <c r="ID118" s="319"/>
      <c r="IE118" s="319"/>
      <c r="IF118" s="319"/>
      <c r="IG118" s="319"/>
      <c r="IH118" s="319"/>
      <c r="II118" s="319"/>
      <c r="IJ118" s="319"/>
      <c r="IK118" s="319"/>
      <c r="IL118" s="319"/>
      <c r="IM118" s="319"/>
      <c r="IN118" s="319"/>
      <c r="IO118" s="319"/>
      <c r="IP118" s="319"/>
      <c r="IQ118" s="319"/>
      <c r="IR118" s="319"/>
      <c r="IS118" s="319"/>
      <c r="IT118" s="319"/>
      <c r="IU118" s="319"/>
      <c r="IV118" s="319"/>
      <c r="IW118" s="319"/>
      <c r="IX118" s="319"/>
      <c r="IY118" s="319"/>
      <c r="IZ118" s="319"/>
      <c r="JA118" s="319"/>
      <c r="JB118" s="319"/>
      <c r="JC118" s="319"/>
      <c r="JD118" s="319"/>
      <c r="JE118" s="319"/>
      <c r="JF118" s="319"/>
      <c r="JG118" s="319"/>
      <c r="JH118" s="319"/>
      <c r="JI118" s="319"/>
      <c r="JJ118" s="319"/>
      <c r="JK118" s="319"/>
      <c r="JL118" s="319"/>
      <c r="JM118" s="319"/>
      <c r="JN118" s="319"/>
      <c r="JO118" s="319"/>
      <c r="JP118" s="319"/>
      <c r="JQ118" s="319"/>
      <c r="JR118" s="319"/>
      <c r="JS118" s="319"/>
      <c r="JT118" s="319"/>
      <c r="JU118" s="319"/>
      <c r="JV118" s="319"/>
      <c r="JW118" s="319"/>
      <c r="JX118" s="319"/>
      <c r="JY118" s="319"/>
      <c r="JZ118" s="319"/>
      <c r="KA118" s="319"/>
      <c r="KB118" s="319"/>
      <c r="KC118" s="319"/>
      <c r="KD118" s="319"/>
      <c r="KE118" s="319"/>
      <c r="KF118" s="319"/>
      <c r="KG118" s="319"/>
      <c r="KH118" s="319"/>
      <c r="KI118" s="319"/>
      <c r="KJ118" s="319"/>
      <c r="KK118" s="319"/>
      <c r="KL118" s="319"/>
      <c r="KM118" s="319"/>
      <c r="KN118" s="319"/>
      <c r="KO118" s="319"/>
      <c r="KP118" s="319"/>
      <c r="KQ118" s="319"/>
      <c r="KR118" s="319"/>
      <c r="KS118" s="319"/>
      <c r="KT118" s="319"/>
      <c r="KU118" s="319"/>
      <c r="KV118" s="319"/>
      <c r="KW118" s="319"/>
      <c r="KX118" s="319"/>
      <c r="KY118" s="319"/>
      <c r="KZ118" s="319"/>
      <c r="LA118" s="319"/>
      <c r="LB118" s="319"/>
      <c r="LC118" s="319"/>
      <c r="LD118" s="319"/>
      <c r="LE118" s="319"/>
      <c r="LF118" s="319"/>
      <c r="LG118" s="319"/>
      <c r="LH118" s="319"/>
      <c r="LI118" s="319"/>
      <c r="LJ118" s="319"/>
      <c r="LK118" s="319"/>
      <c r="LL118" s="319"/>
      <c r="LM118" s="319"/>
      <c r="LN118" s="319"/>
      <c r="LO118" s="319"/>
      <c r="LP118" s="319"/>
      <c r="LQ118" s="319"/>
      <c r="LR118" s="319"/>
      <c r="LS118" s="319"/>
      <c r="LT118" s="319"/>
      <c r="LU118" s="319"/>
      <c r="LV118" s="319"/>
      <c r="LW118" s="319"/>
      <c r="LX118" s="319"/>
      <c r="LY118" s="319"/>
      <c r="LZ118" s="319"/>
      <c r="MA118" s="319"/>
      <c r="MB118" s="319"/>
      <c r="MC118" s="319"/>
      <c r="MD118" s="319"/>
      <c r="ME118" s="319"/>
      <c r="MF118" s="319"/>
      <c r="MG118" s="319"/>
      <c r="MH118" s="319"/>
      <c r="MI118" s="319"/>
      <c r="MJ118" s="319"/>
      <c r="MK118" s="319"/>
      <c r="ML118" s="319"/>
      <c r="MM118" s="319"/>
      <c r="MN118" s="319"/>
      <c r="MO118" s="319"/>
      <c r="MP118" s="319"/>
      <c r="MQ118" s="319"/>
      <c r="MS118" s="241"/>
      <c r="MT118" s="373">
        <f t="shared" si="113"/>
        <v>0</v>
      </c>
      <c r="MU118" s="365">
        <f t="shared" si="99"/>
        <v>0</v>
      </c>
      <c r="MV118" s="365">
        <f t="shared" si="100"/>
        <v>0</v>
      </c>
      <c r="MW118" s="365"/>
      <c r="MX118" s="365">
        <f t="shared" si="101"/>
        <v>0</v>
      </c>
      <c r="MY118" s="365"/>
      <c r="MZ118" s="365">
        <f t="shared" si="102"/>
        <v>0</v>
      </c>
      <c r="NA118" s="365"/>
      <c r="NB118" s="365">
        <f t="shared" si="103"/>
        <v>0</v>
      </c>
      <c r="NC118" s="365"/>
      <c r="ND118" s="365">
        <f t="shared" si="104"/>
        <v>0</v>
      </c>
      <c r="NE118" s="365"/>
      <c r="NF118" s="365">
        <f t="shared" si="105"/>
        <v>0</v>
      </c>
      <c r="NG118" s="365"/>
      <c r="NH118" s="365">
        <f t="shared" si="106"/>
        <v>0</v>
      </c>
      <c r="NI118" s="365"/>
      <c r="NJ118" s="365">
        <f t="shared" si="107"/>
        <v>0</v>
      </c>
      <c r="NK118" s="365"/>
      <c r="NL118" s="365">
        <f t="shared" si="114"/>
        <v>0</v>
      </c>
      <c r="NM118" s="366"/>
      <c r="NN118" s="370"/>
      <c r="NR118" s="318">
        <f t="shared" si="108"/>
        <v>0</v>
      </c>
      <c r="NS118" s="318">
        <f t="shared" si="109"/>
        <v>0</v>
      </c>
      <c r="NT118" s="318">
        <f t="shared" si="110"/>
        <v>0</v>
      </c>
    </row>
    <row r="119" spans="1:384" s="318" customFormat="1" ht="10.199999999999999" customHeight="1" x14ac:dyDescent="0.3">
      <c r="A119" s="25"/>
      <c r="B119" s="389"/>
      <c r="C119" s="424"/>
      <c r="D119" s="15"/>
      <c r="E119" s="413" t="str">
        <f>$E$14</f>
        <v>MENAGE</v>
      </c>
      <c r="F119" s="413"/>
      <c r="G119" s="136" t="str">
        <f>IF(ND140=0,"",ND140)</f>
        <v/>
      </c>
      <c r="H119" s="399"/>
      <c r="I119" s="381" t="str">
        <f>Prenoms!$B$12</f>
        <v>soren</v>
      </c>
      <c r="J119" s="382"/>
      <c r="K119" s="382"/>
      <c r="L119" s="382"/>
      <c r="M119" s="382"/>
      <c r="N119" s="68" t="str">
        <f>IF(NL119&lt;&gt;0,"",IF(Conges!I46=0,"",Conges!I46))</f>
        <v/>
      </c>
      <c r="O119" s="69"/>
      <c r="P119" s="70"/>
      <c r="Q119" s="70"/>
      <c r="R119" s="70"/>
      <c r="S119" s="70"/>
      <c r="T119" s="70"/>
      <c r="U119" s="70"/>
      <c r="V119" s="71"/>
      <c r="W119" s="70"/>
      <c r="X119" s="70"/>
      <c r="Y119" s="70"/>
      <c r="Z119" s="70"/>
      <c r="AA119" s="70"/>
      <c r="AB119" s="70"/>
      <c r="AC119" s="70"/>
      <c r="AD119" s="70"/>
      <c r="AE119" s="69"/>
      <c r="AF119" s="70"/>
      <c r="AG119" s="70"/>
      <c r="AH119" s="70"/>
      <c r="AI119" s="70"/>
      <c r="AJ119" s="71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69"/>
      <c r="AV119" s="70"/>
      <c r="AW119" s="70"/>
      <c r="AX119" s="70"/>
      <c r="AY119" s="70"/>
      <c r="AZ119" s="70"/>
      <c r="BA119" s="70"/>
      <c r="BB119" s="71"/>
      <c r="BC119" s="72">
        <f>IF(NL119&lt;&gt;0,(IF(Conges!I$46=0,0,3)),0)</f>
        <v>0</v>
      </c>
      <c r="BD119" s="417"/>
      <c r="BE119" s="392">
        <f>IF(OR(Conges!I$46="A",Conges!I$46="V"),Prenoms!L$12,NL119)</f>
        <v>0</v>
      </c>
      <c r="BF119" s="393"/>
      <c r="BG119" s="289"/>
      <c r="BH119" s="290">
        <f t="shared" si="93"/>
        <v>0</v>
      </c>
      <c r="BI119" s="291" t="str">
        <f t="shared" si="94"/>
        <v/>
      </c>
      <c r="BJ119" s="305">
        <v>21.806451612903224</v>
      </c>
      <c r="BK119" s="306">
        <f t="shared" si="111"/>
        <v>-21.806451612903224</v>
      </c>
      <c r="BL119" s="307">
        <f t="shared" si="44"/>
        <v>0</v>
      </c>
      <c r="BM119" s="307">
        <f t="shared" si="45"/>
        <v>0</v>
      </c>
      <c r="BN119" s="307">
        <f>SUM('Heures Pointage'!$JD$9:$JE$9)</f>
        <v>0</v>
      </c>
      <c r="BO119" s="307">
        <f>SUM('Heures et Indemnites'!$JD$9:$JE$9)</f>
        <v>0</v>
      </c>
      <c r="BP119" s="308">
        <f t="shared" si="46"/>
        <v>0</v>
      </c>
      <c r="BQ119" s="308">
        <f>'Heures Pointage'!$KB$9</f>
        <v>0</v>
      </c>
      <c r="BR119" s="309">
        <f t="shared" ref="BR119" si="123">$BH$1064</f>
        <v>0</v>
      </c>
      <c r="BS119" s="150">
        <f>Prenoms!$C$12</f>
        <v>169</v>
      </c>
      <c r="BT119" s="153"/>
      <c r="BU119" s="323">
        <f>SUM('Heures et Indemnites'!$JD$9:$JE$9)</f>
        <v>0</v>
      </c>
      <c r="BV119" s="236">
        <f>SUM('Heures et Indemnites'!$JD$6:$JE$9)</f>
        <v>0</v>
      </c>
      <c r="BW119" s="323"/>
      <c r="BX119" s="236"/>
      <c r="BY119" s="319"/>
      <c r="BZ119" s="319"/>
      <c r="CA119" s="319"/>
      <c r="CB119" s="319"/>
      <c r="CC119" s="319"/>
      <c r="CD119" s="319"/>
      <c r="CE119" s="319"/>
      <c r="CF119" s="319"/>
      <c r="CG119" s="319"/>
      <c r="CH119" s="319"/>
      <c r="CI119" s="319"/>
      <c r="CJ119" s="319"/>
      <c r="CK119" s="319"/>
      <c r="CL119" s="319"/>
      <c r="CM119" s="319"/>
      <c r="CN119" s="319"/>
      <c r="CO119" s="319"/>
      <c r="CP119" s="319"/>
      <c r="CQ119" s="319"/>
      <c r="CR119" s="319"/>
      <c r="CS119" s="319"/>
      <c r="CT119" s="319"/>
      <c r="CU119" s="319"/>
      <c r="CV119" s="319"/>
      <c r="CW119" s="319"/>
      <c r="CX119" s="319"/>
      <c r="CY119" s="319"/>
      <c r="CZ119" s="319"/>
      <c r="DA119" s="319"/>
      <c r="DB119" s="319"/>
      <c r="DC119" s="319"/>
      <c r="DD119" s="319"/>
      <c r="DE119" s="319"/>
      <c r="DF119" s="319"/>
      <c r="DG119" s="319"/>
      <c r="DH119" s="319"/>
      <c r="DI119" s="319"/>
      <c r="DJ119" s="319"/>
      <c r="DK119" s="319"/>
      <c r="DL119" s="319"/>
      <c r="DM119" s="319"/>
      <c r="DN119" s="319"/>
      <c r="DO119" s="319"/>
      <c r="DP119" s="319"/>
      <c r="DQ119" s="319"/>
      <c r="DR119" s="319"/>
      <c r="DS119" s="319"/>
      <c r="DT119" s="319"/>
      <c r="DU119" s="319"/>
      <c r="DV119" s="319"/>
      <c r="DW119" s="319"/>
      <c r="DX119" s="319"/>
      <c r="DY119" s="319"/>
      <c r="DZ119" s="319"/>
      <c r="EA119" s="319"/>
      <c r="EB119" s="319"/>
      <c r="EC119" s="319"/>
      <c r="ED119" s="319"/>
      <c r="EE119" s="319"/>
      <c r="EF119" s="319"/>
      <c r="EG119" s="319"/>
      <c r="EH119" s="319"/>
      <c r="EI119" s="319"/>
      <c r="EJ119" s="319"/>
      <c r="EK119" s="319"/>
      <c r="EL119" s="319"/>
      <c r="EM119" s="319"/>
      <c r="EN119" s="319"/>
      <c r="EO119" s="319"/>
      <c r="EP119" s="319"/>
      <c r="EQ119" s="319"/>
      <c r="ER119" s="319"/>
      <c r="ES119" s="319"/>
      <c r="ET119" s="319"/>
      <c r="EU119" s="319"/>
      <c r="EV119" s="319"/>
      <c r="EW119" s="319"/>
      <c r="EX119" s="319"/>
      <c r="EY119" s="319"/>
      <c r="EZ119" s="319"/>
      <c r="FA119" s="319"/>
      <c r="FB119" s="319"/>
      <c r="FC119" s="319"/>
      <c r="FD119" s="319"/>
      <c r="FE119" s="319"/>
      <c r="FF119" s="319"/>
      <c r="FG119" s="319"/>
      <c r="FH119" s="319"/>
      <c r="FI119" s="319"/>
      <c r="FJ119" s="319"/>
      <c r="FK119" s="319"/>
      <c r="FL119" s="319"/>
      <c r="FM119" s="319"/>
      <c r="FN119" s="319"/>
      <c r="FO119" s="319"/>
      <c r="FP119" s="319"/>
      <c r="FQ119" s="319"/>
      <c r="FR119" s="319"/>
      <c r="FS119" s="319"/>
      <c r="FT119" s="319"/>
      <c r="FU119" s="319"/>
      <c r="FV119" s="319"/>
      <c r="FW119" s="319"/>
      <c r="FX119" s="319"/>
      <c r="FY119" s="319"/>
      <c r="FZ119" s="319"/>
      <c r="GA119" s="319"/>
      <c r="GB119" s="319"/>
      <c r="GC119" s="319"/>
      <c r="GD119" s="319"/>
      <c r="GE119" s="319"/>
      <c r="GF119" s="319"/>
      <c r="GG119" s="319"/>
      <c r="GH119" s="319"/>
      <c r="GI119" s="319"/>
      <c r="GJ119" s="319"/>
      <c r="GK119" s="319"/>
      <c r="GL119" s="319"/>
      <c r="GM119" s="319"/>
      <c r="GN119" s="319"/>
      <c r="GO119" s="319"/>
      <c r="GP119" s="319"/>
      <c r="GQ119" s="319"/>
      <c r="GR119" s="319"/>
      <c r="GS119" s="319"/>
      <c r="GT119" s="319"/>
      <c r="GU119" s="319"/>
      <c r="GV119" s="319"/>
      <c r="GW119" s="319"/>
      <c r="GX119" s="319"/>
      <c r="GY119" s="319"/>
      <c r="GZ119" s="319"/>
      <c r="HA119" s="319"/>
      <c r="HB119" s="319"/>
      <c r="HC119" s="319"/>
      <c r="HD119" s="319"/>
      <c r="HE119" s="319"/>
      <c r="HF119" s="319"/>
      <c r="HG119" s="319"/>
      <c r="HH119" s="319"/>
      <c r="HI119" s="319"/>
      <c r="HJ119" s="319"/>
      <c r="HK119" s="319"/>
      <c r="HL119" s="319"/>
      <c r="HM119" s="319"/>
      <c r="HN119" s="319"/>
      <c r="HO119" s="319"/>
      <c r="HP119" s="319"/>
      <c r="HQ119" s="319"/>
      <c r="HR119" s="319"/>
      <c r="HS119" s="319"/>
      <c r="HT119" s="319"/>
      <c r="HU119" s="319"/>
      <c r="HV119" s="319"/>
      <c r="HW119" s="319"/>
      <c r="HX119" s="319"/>
      <c r="HY119" s="319"/>
      <c r="HZ119" s="319"/>
      <c r="IA119" s="319"/>
      <c r="IB119" s="319"/>
      <c r="IC119" s="319"/>
      <c r="ID119" s="319"/>
      <c r="IE119" s="319"/>
      <c r="IF119" s="319"/>
      <c r="IG119" s="319"/>
      <c r="IH119" s="319"/>
      <c r="II119" s="319"/>
      <c r="IJ119" s="319"/>
      <c r="IK119" s="319"/>
      <c r="IL119" s="319"/>
      <c r="IM119" s="319"/>
      <c r="IN119" s="319"/>
      <c r="IO119" s="319"/>
      <c r="IP119" s="319"/>
      <c r="IQ119" s="319"/>
      <c r="IR119" s="319"/>
      <c r="IS119" s="319"/>
      <c r="IT119" s="319"/>
      <c r="IU119" s="319"/>
      <c r="IV119" s="319"/>
      <c r="IW119" s="319"/>
      <c r="IX119" s="319"/>
      <c r="IY119" s="319"/>
      <c r="IZ119" s="319"/>
      <c r="JA119" s="319"/>
      <c r="JB119" s="319"/>
      <c r="JC119" s="319"/>
      <c r="JD119" s="319"/>
      <c r="JE119" s="319"/>
      <c r="JF119" s="319"/>
      <c r="JG119" s="319"/>
      <c r="JH119" s="319"/>
      <c r="JI119" s="319"/>
      <c r="JJ119" s="319"/>
      <c r="JK119" s="319"/>
      <c r="JL119" s="319"/>
      <c r="JM119" s="319"/>
      <c r="JN119" s="319"/>
      <c r="JO119" s="319"/>
      <c r="JP119" s="319"/>
      <c r="JQ119" s="319"/>
      <c r="JR119" s="319"/>
      <c r="JS119" s="319"/>
      <c r="JT119" s="319"/>
      <c r="JU119" s="319"/>
      <c r="JV119" s="319"/>
      <c r="JW119" s="319"/>
      <c r="JX119" s="319"/>
      <c r="JY119" s="319"/>
      <c r="JZ119" s="319"/>
      <c r="KA119" s="319"/>
      <c r="KB119" s="319"/>
      <c r="KC119" s="319"/>
      <c r="KD119" s="319"/>
      <c r="KE119" s="319"/>
      <c r="KF119" s="319"/>
      <c r="KG119" s="319"/>
      <c r="KH119" s="319"/>
      <c r="KI119" s="319"/>
      <c r="KJ119" s="319"/>
      <c r="KK119" s="319"/>
      <c r="KL119" s="319"/>
      <c r="KM119" s="319"/>
      <c r="KN119" s="319"/>
      <c r="KO119" s="319"/>
      <c r="KP119" s="319"/>
      <c r="KQ119" s="319"/>
      <c r="KR119" s="319"/>
      <c r="KS119" s="319"/>
      <c r="KT119" s="319"/>
      <c r="KU119" s="319"/>
      <c r="KV119" s="319"/>
      <c r="KW119" s="319"/>
      <c r="KX119" s="319"/>
      <c r="KY119" s="319"/>
      <c r="KZ119" s="319"/>
      <c r="LA119" s="319"/>
      <c r="LB119" s="319"/>
      <c r="LC119" s="319"/>
      <c r="LD119" s="319"/>
      <c r="LE119" s="319"/>
      <c r="LF119" s="319"/>
      <c r="LG119" s="319"/>
      <c r="LH119" s="319"/>
      <c r="LI119" s="319"/>
      <c r="LJ119" s="319"/>
      <c r="LK119" s="319"/>
      <c r="LL119" s="319"/>
      <c r="LM119" s="319"/>
      <c r="LN119" s="319"/>
      <c r="LO119" s="319"/>
      <c r="LP119" s="319"/>
      <c r="LQ119" s="319"/>
      <c r="LR119" s="319"/>
      <c r="LS119" s="319"/>
      <c r="LT119" s="319"/>
      <c r="LU119" s="319"/>
      <c r="LV119" s="319"/>
      <c r="LW119" s="319"/>
      <c r="LX119" s="319"/>
      <c r="LY119" s="319"/>
      <c r="LZ119" s="319"/>
      <c r="MA119" s="319"/>
      <c r="MB119" s="319"/>
      <c r="MC119" s="319"/>
      <c r="MD119" s="319"/>
      <c r="ME119" s="319"/>
      <c r="MF119" s="319"/>
      <c r="MG119" s="319"/>
      <c r="MH119" s="319"/>
      <c r="MI119" s="319"/>
      <c r="MJ119" s="319"/>
      <c r="MK119" s="319"/>
      <c r="ML119" s="319"/>
      <c r="MM119" s="319"/>
      <c r="MN119" s="319"/>
      <c r="MO119" s="319"/>
      <c r="MP119" s="319"/>
      <c r="MQ119" s="319"/>
      <c r="MS119" s="241"/>
      <c r="MT119" s="362">
        <f t="shared" si="113"/>
        <v>0</v>
      </c>
      <c r="MU119" s="363">
        <f t="shared" si="99"/>
        <v>0</v>
      </c>
      <c r="MV119" s="363">
        <f t="shared" si="100"/>
        <v>0</v>
      </c>
      <c r="MW119" s="363"/>
      <c r="MX119" s="363">
        <f t="shared" si="101"/>
        <v>0</v>
      </c>
      <c r="MY119" s="363"/>
      <c r="MZ119" s="363">
        <f t="shared" si="102"/>
        <v>0</v>
      </c>
      <c r="NA119" s="363"/>
      <c r="NB119" s="363">
        <f t="shared" si="103"/>
        <v>0</v>
      </c>
      <c r="NC119" s="363"/>
      <c r="ND119" s="363">
        <f t="shared" si="104"/>
        <v>0</v>
      </c>
      <c r="NE119" s="363"/>
      <c r="NF119" s="363">
        <f t="shared" si="105"/>
        <v>0</v>
      </c>
      <c r="NG119" s="363"/>
      <c r="NH119" s="363">
        <f t="shared" si="106"/>
        <v>0</v>
      </c>
      <c r="NI119" s="363"/>
      <c r="NJ119" s="363">
        <f t="shared" si="107"/>
        <v>0</v>
      </c>
      <c r="NK119" s="363"/>
      <c r="NL119" s="363">
        <f t="shared" si="114"/>
        <v>0</v>
      </c>
      <c r="NM119" s="364"/>
      <c r="NN119" s="370"/>
      <c r="NR119" s="318">
        <f t="shared" si="108"/>
        <v>0</v>
      </c>
      <c r="NS119" s="318">
        <f t="shared" si="109"/>
        <v>0</v>
      </c>
      <c r="NT119" s="318">
        <f t="shared" si="110"/>
        <v>0</v>
      </c>
    </row>
    <row r="120" spans="1:384" s="318" customFormat="1" ht="10.199999999999999" customHeight="1" x14ac:dyDescent="0.3">
      <c r="A120" s="25"/>
      <c r="B120" s="389"/>
      <c r="C120" s="424"/>
      <c r="D120" s="15"/>
      <c r="E120" s="396">
        <f>$E$15</f>
        <v>0</v>
      </c>
      <c r="F120" s="396"/>
      <c r="G120" s="137" t="str">
        <f>IF(NF140=0,"",NF140)</f>
        <v/>
      </c>
      <c r="H120" s="399"/>
      <c r="I120" s="394" t="str">
        <f>Prenoms!$B$13</f>
        <v>stage 1</v>
      </c>
      <c r="J120" s="395"/>
      <c r="K120" s="395"/>
      <c r="L120" s="395"/>
      <c r="M120" s="395"/>
      <c r="N120" s="81" t="str">
        <f>IF(NL120&lt;&gt;0,"",IF(Conges!I47=0,"",Conges!I47))</f>
        <v/>
      </c>
      <c r="O120" s="82"/>
      <c r="P120" s="83"/>
      <c r="Q120" s="83"/>
      <c r="R120" s="83"/>
      <c r="S120" s="83"/>
      <c r="T120" s="83"/>
      <c r="U120" s="83"/>
      <c r="V120" s="84"/>
      <c r="W120" s="83"/>
      <c r="X120" s="83"/>
      <c r="Y120" s="83"/>
      <c r="Z120" s="83"/>
      <c r="AA120" s="83"/>
      <c r="AB120" s="83"/>
      <c r="AC120" s="83"/>
      <c r="AD120" s="83"/>
      <c r="AE120" s="82"/>
      <c r="AF120" s="83"/>
      <c r="AG120" s="83"/>
      <c r="AH120" s="83"/>
      <c r="AI120" s="83"/>
      <c r="AJ120" s="84"/>
      <c r="AK120" s="83"/>
      <c r="AL120" s="83"/>
      <c r="AM120" s="83"/>
      <c r="AN120" s="83"/>
      <c r="AO120" s="83"/>
      <c r="AP120" s="83"/>
      <c r="AQ120" s="83"/>
      <c r="AR120" s="83"/>
      <c r="AS120" s="83"/>
      <c r="AT120" s="83"/>
      <c r="AU120" s="82"/>
      <c r="AV120" s="83"/>
      <c r="AW120" s="83"/>
      <c r="AX120" s="83"/>
      <c r="AY120" s="83"/>
      <c r="AZ120" s="83"/>
      <c r="BA120" s="83"/>
      <c r="BB120" s="84"/>
      <c r="BC120" s="85">
        <f>IF(NL120&lt;&gt;0,(IF(Conges!I$47=0,0,3)),0)</f>
        <v>0</v>
      </c>
      <c r="BD120" s="417"/>
      <c r="BE120" s="390">
        <f>IF(OR(Conges!I$47="A",Conges!I$47="V"),Prenoms!L$13,NL120)</f>
        <v>0</v>
      </c>
      <c r="BF120" s="391"/>
      <c r="BG120" s="286"/>
      <c r="BH120" s="287">
        <f t="shared" si="93"/>
        <v>0</v>
      </c>
      <c r="BI120" s="288" t="str">
        <f t="shared" si="94"/>
        <v/>
      </c>
      <c r="BJ120" s="300">
        <v>9.0322580645161299</v>
      </c>
      <c r="BK120" s="301">
        <f t="shared" si="111"/>
        <v>-9.0322580645161299</v>
      </c>
      <c r="BL120" s="302">
        <f t="shared" si="44"/>
        <v>0</v>
      </c>
      <c r="BM120" s="302">
        <f t="shared" si="45"/>
        <v>0</v>
      </c>
      <c r="BN120" s="302">
        <f>SUM('Heures Pointage'!$KD$9:$KE$9)</f>
        <v>0</v>
      </c>
      <c r="BO120" s="302">
        <f>SUM('Heures et Indemnites'!$KD$9:$KE$9)</f>
        <v>0</v>
      </c>
      <c r="BP120" s="303">
        <f t="shared" si="46"/>
        <v>0</v>
      </c>
      <c r="BQ120" s="303">
        <f>'Heures Pointage'!$LB$9</f>
        <v>0</v>
      </c>
      <c r="BR120" s="304">
        <f t="shared" ref="BR120" si="124">$BH$1065</f>
        <v>0</v>
      </c>
      <c r="BS120" s="149">
        <f>Prenoms!$C$13</f>
        <v>70</v>
      </c>
      <c r="BT120" s="180"/>
      <c r="BU120" s="324">
        <f>SUM('Heures et Indemnites'!$KD$9:$KE$9)</f>
        <v>0</v>
      </c>
      <c r="BV120" s="235">
        <f>SUM('Heures et Indemnites'!$KD$6:$KE$9)</f>
        <v>0</v>
      </c>
      <c r="BW120" s="324"/>
      <c r="BX120" s="235"/>
      <c r="BY120" s="319"/>
      <c r="BZ120" s="319"/>
      <c r="CA120" s="319"/>
      <c r="CB120" s="319"/>
      <c r="CC120" s="319"/>
      <c r="CD120" s="319"/>
      <c r="CE120" s="319"/>
      <c r="CF120" s="319"/>
      <c r="CG120" s="319"/>
      <c r="CH120" s="319"/>
      <c r="CI120" s="319"/>
      <c r="CJ120" s="319"/>
      <c r="CK120" s="319"/>
      <c r="CL120" s="319"/>
      <c r="CM120" s="319"/>
      <c r="CN120" s="319"/>
      <c r="CO120" s="319"/>
      <c r="CP120" s="319"/>
      <c r="CQ120" s="319"/>
      <c r="CR120" s="319"/>
      <c r="CS120" s="319"/>
      <c r="CT120" s="319"/>
      <c r="CU120" s="319"/>
      <c r="CV120" s="319"/>
      <c r="CW120" s="319"/>
      <c r="CX120" s="319"/>
      <c r="CY120" s="319"/>
      <c r="CZ120" s="319"/>
      <c r="DA120" s="319"/>
      <c r="DB120" s="319"/>
      <c r="DC120" s="319"/>
      <c r="DD120" s="319"/>
      <c r="DE120" s="319"/>
      <c r="DF120" s="319"/>
      <c r="DG120" s="319"/>
      <c r="DH120" s="319"/>
      <c r="DI120" s="319"/>
      <c r="DJ120" s="319"/>
      <c r="DK120" s="319"/>
      <c r="DL120" s="319"/>
      <c r="DM120" s="319"/>
      <c r="DN120" s="319"/>
      <c r="DO120" s="319"/>
      <c r="DP120" s="319"/>
      <c r="DQ120" s="319"/>
      <c r="DR120" s="319"/>
      <c r="DS120" s="319"/>
      <c r="DT120" s="319"/>
      <c r="DU120" s="319"/>
      <c r="DV120" s="319"/>
      <c r="DW120" s="319"/>
      <c r="DX120" s="319"/>
      <c r="DY120" s="319"/>
      <c r="DZ120" s="319"/>
      <c r="EA120" s="319"/>
      <c r="EB120" s="319"/>
      <c r="EC120" s="319"/>
      <c r="ED120" s="319"/>
      <c r="EE120" s="319"/>
      <c r="EF120" s="319"/>
      <c r="EG120" s="319"/>
      <c r="EH120" s="319"/>
      <c r="EI120" s="319"/>
      <c r="EJ120" s="319"/>
      <c r="EK120" s="319"/>
      <c r="EL120" s="319"/>
      <c r="EM120" s="319"/>
      <c r="EN120" s="319"/>
      <c r="EO120" s="319"/>
      <c r="EP120" s="319"/>
      <c r="EQ120" s="319"/>
      <c r="ER120" s="319"/>
      <c r="ES120" s="319"/>
      <c r="ET120" s="319"/>
      <c r="EU120" s="319"/>
      <c r="EV120" s="319"/>
      <c r="EW120" s="319"/>
      <c r="EX120" s="319"/>
      <c r="EY120" s="319"/>
      <c r="EZ120" s="319"/>
      <c r="FA120" s="319"/>
      <c r="FB120" s="319"/>
      <c r="FC120" s="319"/>
      <c r="FD120" s="319"/>
      <c r="FE120" s="319"/>
      <c r="FF120" s="319"/>
      <c r="FG120" s="319"/>
      <c r="FH120" s="319"/>
      <c r="FI120" s="319"/>
      <c r="FJ120" s="319"/>
      <c r="FK120" s="319"/>
      <c r="FL120" s="319"/>
      <c r="FM120" s="319"/>
      <c r="FN120" s="319"/>
      <c r="FO120" s="319"/>
      <c r="FP120" s="319"/>
      <c r="FQ120" s="319"/>
      <c r="FR120" s="319"/>
      <c r="FS120" s="319"/>
      <c r="FT120" s="319"/>
      <c r="FU120" s="319"/>
      <c r="FV120" s="319"/>
      <c r="FW120" s="319"/>
      <c r="FX120" s="319"/>
      <c r="FY120" s="319"/>
      <c r="FZ120" s="319"/>
      <c r="GA120" s="319"/>
      <c r="GB120" s="319"/>
      <c r="GC120" s="319"/>
      <c r="GD120" s="319"/>
      <c r="GE120" s="319"/>
      <c r="GF120" s="319"/>
      <c r="GG120" s="319"/>
      <c r="GH120" s="319"/>
      <c r="GI120" s="319"/>
      <c r="GJ120" s="319"/>
      <c r="GK120" s="319"/>
      <c r="GL120" s="319"/>
      <c r="GM120" s="319"/>
      <c r="GN120" s="319"/>
      <c r="GO120" s="319"/>
      <c r="GP120" s="319"/>
      <c r="GQ120" s="319"/>
      <c r="GR120" s="319"/>
      <c r="GS120" s="319"/>
      <c r="GT120" s="319"/>
      <c r="GU120" s="319"/>
      <c r="GV120" s="319"/>
      <c r="GW120" s="319"/>
      <c r="GX120" s="319"/>
      <c r="GY120" s="319"/>
      <c r="GZ120" s="319"/>
      <c r="HA120" s="319"/>
      <c r="HB120" s="319"/>
      <c r="HC120" s="319"/>
      <c r="HD120" s="319"/>
      <c r="HE120" s="319"/>
      <c r="HF120" s="319"/>
      <c r="HG120" s="319"/>
      <c r="HH120" s="319"/>
      <c r="HI120" s="319"/>
      <c r="HJ120" s="319"/>
      <c r="HK120" s="319"/>
      <c r="HL120" s="319"/>
      <c r="HM120" s="319"/>
      <c r="HN120" s="319"/>
      <c r="HO120" s="319"/>
      <c r="HP120" s="319"/>
      <c r="HQ120" s="319"/>
      <c r="HR120" s="319"/>
      <c r="HS120" s="319"/>
      <c r="HT120" s="319"/>
      <c r="HU120" s="319"/>
      <c r="HV120" s="319"/>
      <c r="HW120" s="319"/>
      <c r="HX120" s="319"/>
      <c r="HY120" s="319"/>
      <c r="HZ120" s="319"/>
      <c r="IA120" s="319"/>
      <c r="IB120" s="319"/>
      <c r="IC120" s="319"/>
      <c r="ID120" s="319"/>
      <c r="IE120" s="319"/>
      <c r="IF120" s="319"/>
      <c r="IG120" s="319"/>
      <c r="IH120" s="319"/>
      <c r="II120" s="319"/>
      <c r="IJ120" s="319"/>
      <c r="IK120" s="319"/>
      <c r="IL120" s="319"/>
      <c r="IM120" s="319"/>
      <c r="IN120" s="319"/>
      <c r="IO120" s="319"/>
      <c r="IP120" s="319"/>
      <c r="IQ120" s="319"/>
      <c r="IR120" s="319"/>
      <c r="IS120" s="319"/>
      <c r="IT120" s="319"/>
      <c r="IU120" s="319"/>
      <c r="IV120" s="319"/>
      <c r="IW120" s="319"/>
      <c r="IX120" s="319"/>
      <c r="IY120" s="319"/>
      <c r="IZ120" s="319"/>
      <c r="JA120" s="319"/>
      <c r="JB120" s="319"/>
      <c r="JC120" s="319"/>
      <c r="JD120" s="319"/>
      <c r="JE120" s="319"/>
      <c r="JF120" s="319"/>
      <c r="JG120" s="319"/>
      <c r="JH120" s="319"/>
      <c r="JI120" s="319"/>
      <c r="JJ120" s="319"/>
      <c r="JK120" s="319"/>
      <c r="JL120" s="319"/>
      <c r="JM120" s="319"/>
      <c r="JN120" s="319"/>
      <c r="JO120" s="319"/>
      <c r="JP120" s="319"/>
      <c r="JQ120" s="319"/>
      <c r="JR120" s="319"/>
      <c r="JS120" s="319"/>
      <c r="JT120" s="319"/>
      <c r="JU120" s="319"/>
      <c r="JV120" s="319"/>
      <c r="JW120" s="319"/>
      <c r="JX120" s="319"/>
      <c r="JY120" s="319"/>
      <c r="JZ120" s="319"/>
      <c r="KA120" s="319"/>
      <c r="KB120" s="319"/>
      <c r="KC120" s="319"/>
      <c r="KD120" s="319"/>
      <c r="KE120" s="319"/>
      <c r="KF120" s="319"/>
      <c r="KG120" s="319"/>
      <c r="KH120" s="319"/>
      <c r="KI120" s="319"/>
      <c r="KJ120" s="319"/>
      <c r="KK120" s="319"/>
      <c r="KL120" s="319"/>
      <c r="KM120" s="319"/>
      <c r="KN120" s="319"/>
      <c r="KO120" s="319"/>
      <c r="KP120" s="319"/>
      <c r="KQ120" s="319"/>
      <c r="KR120" s="319"/>
      <c r="KS120" s="319"/>
      <c r="KT120" s="319"/>
      <c r="KU120" s="319"/>
      <c r="KV120" s="319"/>
      <c r="KW120" s="319"/>
      <c r="KX120" s="319"/>
      <c r="KY120" s="319"/>
      <c r="KZ120" s="319"/>
      <c r="LA120" s="319"/>
      <c r="LB120" s="319"/>
      <c r="LC120" s="319"/>
      <c r="LD120" s="319"/>
      <c r="LE120" s="319"/>
      <c r="LF120" s="319"/>
      <c r="LG120" s="319"/>
      <c r="LH120" s="319"/>
      <c r="LI120" s="319"/>
      <c r="LJ120" s="319"/>
      <c r="LK120" s="319"/>
      <c r="LL120" s="319"/>
      <c r="LM120" s="319"/>
      <c r="LN120" s="319"/>
      <c r="LO120" s="319"/>
      <c r="LP120" s="319"/>
      <c r="LQ120" s="319"/>
      <c r="LR120" s="319"/>
      <c r="LS120" s="319"/>
      <c r="LT120" s="319"/>
      <c r="LU120" s="319"/>
      <c r="LV120" s="319"/>
      <c r="LW120" s="319"/>
      <c r="LX120" s="319"/>
      <c r="LY120" s="319"/>
      <c r="LZ120" s="319"/>
      <c r="MA120" s="319"/>
      <c r="MB120" s="319"/>
      <c r="MC120" s="319"/>
      <c r="MD120" s="319"/>
      <c r="ME120" s="319"/>
      <c r="MF120" s="319"/>
      <c r="MG120" s="319"/>
      <c r="MH120" s="319"/>
      <c r="MI120" s="319"/>
      <c r="MJ120" s="319"/>
      <c r="MK120" s="319"/>
      <c r="ML120" s="319"/>
      <c r="MM120" s="319"/>
      <c r="MN120" s="319"/>
      <c r="MO120" s="319"/>
      <c r="MP120" s="319"/>
      <c r="MQ120" s="319"/>
      <c r="MS120" s="241"/>
      <c r="MT120" s="373">
        <f t="shared" si="113"/>
        <v>0</v>
      </c>
      <c r="MU120" s="365">
        <f t="shared" si="99"/>
        <v>0</v>
      </c>
      <c r="MV120" s="365">
        <f t="shared" si="100"/>
        <v>0</v>
      </c>
      <c r="MW120" s="365"/>
      <c r="MX120" s="365">
        <f t="shared" si="101"/>
        <v>0</v>
      </c>
      <c r="MY120" s="365"/>
      <c r="MZ120" s="365">
        <f t="shared" si="102"/>
        <v>0</v>
      </c>
      <c r="NA120" s="365"/>
      <c r="NB120" s="365">
        <f t="shared" si="103"/>
        <v>0</v>
      </c>
      <c r="NC120" s="365"/>
      <c r="ND120" s="365">
        <f t="shared" si="104"/>
        <v>0</v>
      </c>
      <c r="NE120" s="365"/>
      <c r="NF120" s="365">
        <f t="shared" si="105"/>
        <v>0</v>
      </c>
      <c r="NG120" s="365"/>
      <c r="NH120" s="365">
        <f t="shared" si="106"/>
        <v>0</v>
      </c>
      <c r="NI120" s="365"/>
      <c r="NJ120" s="365">
        <f t="shared" si="107"/>
        <v>0</v>
      </c>
      <c r="NK120" s="365"/>
      <c r="NL120" s="365">
        <f t="shared" si="114"/>
        <v>0</v>
      </c>
      <c r="NM120" s="366"/>
      <c r="NN120" s="370"/>
      <c r="NR120" s="318">
        <f t="shared" si="108"/>
        <v>0</v>
      </c>
      <c r="NS120" s="318">
        <f t="shared" si="109"/>
        <v>0</v>
      </c>
      <c r="NT120" s="318">
        <f t="shared" si="110"/>
        <v>0</v>
      </c>
    </row>
    <row r="121" spans="1:384" s="318" customFormat="1" ht="10.199999999999999" customHeight="1" x14ac:dyDescent="0.3">
      <c r="A121" s="25"/>
      <c r="B121" s="389"/>
      <c r="C121" s="424"/>
      <c r="D121" s="15"/>
      <c r="E121" s="361" t="str">
        <f>$E$16</f>
        <v>Cave</v>
      </c>
      <c r="F121" s="361"/>
      <c r="G121" s="139" t="str">
        <f>IF(NH140=0,"",NH140)</f>
        <v/>
      </c>
      <c r="H121" s="399"/>
      <c r="I121" s="381">
        <f>Prenoms!$B$14</f>
        <v>0</v>
      </c>
      <c r="J121" s="382"/>
      <c r="K121" s="382"/>
      <c r="L121" s="382"/>
      <c r="M121" s="382"/>
      <c r="N121" s="68" t="str">
        <f>IF(NL121&lt;&gt;0,"",IF(Conges!I48=0,"",Conges!I48))</f>
        <v/>
      </c>
      <c r="O121" s="69"/>
      <c r="P121" s="70"/>
      <c r="Q121" s="70"/>
      <c r="R121" s="70"/>
      <c r="S121" s="70"/>
      <c r="T121" s="70"/>
      <c r="U121" s="70"/>
      <c r="V121" s="71"/>
      <c r="W121" s="69"/>
      <c r="X121" s="70"/>
      <c r="Y121" s="70"/>
      <c r="Z121" s="70"/>
      <c r="AA121" s="70"/>
      <c r="AB121" s="70"/>
      <c r="AC121" s="70"/>
      <c r="AD121" s="71"/>
      <c r="AE121" s="69"/>
      <c r="AF121" s="70"/>
      <c r="AG121" s="70"/>
      <c r="AH121" s="70"/>
      <c r="AI121" s="70"/>
      <c r="AJ121" s="71"/>
      <c r="AK121" s="69"/>
      <c r="AL121" s="70"/>
      <c r="AM121" s="70"/>
      <c r="AN121" s="70"/>
      <c r="AO121" s="70"/>
      <c r="AP121" s="70"/>
      <c r="AQ121" s="70"/>
      <c r="AR121" s="70"/>
      <c r="AS121" s="70"/>
      <c r="AT121" s="71"/>
      <c r="AU121" s="69"/>
      <c r="AV121" s="70"/>
      <c r="AW121" s="70"/>
      <c r="AX121" s="70"/>
      <c r="AY121" s="70"/>
      <c r="AZ121" s="70"/>
      <c r="BA121" s="70"/>
      <c r="BB121" s="71"/>
      <c r="BC121" s="72">
        <f>IF(NL121&lt;&gt;0,(IF(Conges!I$48=0,0,3)),0)</f>
        <v>0</v>
      </c>
      <c r="BD121" s="417"/>
      <c r="BE121" s="392">
        <f>IF(OR(Conges!I$48="A",Conges!I$48="V"),Prenoms!L$14,NL121)</f>
        <v>0</v>
      </c>
      <c r="BF121" s="393"/>
      <c r="BG121" s="289"/>
      <c r="BH121" s="290">
        <f t="shared" si="93"/>
        <v>0</v>
      </c>
      <c r="BI121" s="291" t="str">
        <f t="shared" si="94"/>
        <v/>
      </c>
      <c r="BJ121" s="305">
        <v>0</v>
      </c>
      <c r="BK121" s="306">
        <f t="shared" si="111"/>
        <v>0</v>
      </c>
      <c r="BL121" s="307">
        <f t="shared" si="44"/>
        <v>0</v>
      </c>
      <c r="BM121" s="307">
        <f t="shared" si="45"/>
        <v>0</v>
      </c>
      <c r="BN121" s="307">
        <f>SUM('Heures Pointage'!$LD$9:$LE$9)</f>
        <v>0</v>
      </c>
      <c r="BO121" s="307">
        <f>SUM('Heures et Indemnites'!$LD$9:$LE$9)</f>
        <v>0</v>
      </c>
      <c r="BP121" s="308">
        <f t="shared" si="46"/>
        <v>0</v>
      </c>
      <c r="BQ121" s="308">
        <f>'Heures Pointage'!$MB$9</f>
        <v>0</v>
      </c>
      <c r="BR121" s="309">
        <f t="shared" ref="BR121" si="125">$BH$1066</f>
        <v>0</v>
      </c>
      <c r="BS121" s="150">
        <f>Prenoms!$C$14</f>
        <v>0</v>
      </c>
      <c r="BT121" s="153"/>
      <c r="BU121" s="323">
        <f>SUM('Heures et Indemnites'!$LD$9:$LE$9)</f>
        <v>0</v>
      </c>
      <c r="BV121" s="236">
        <f>SUM('Heures et Indemnites'!$LD$6:$LE$9)</f>
        <v>0</v>
      </c>
      <c r="BW121" s="323"/>
      <c r="BX121" s="236"/>
      <c r="BY121" s="319"/>
      <c r="BZ121" s="319"/>
      <c r="CA121" s="319"/>
      <c r="CB121" s="319"/>
      <c r="CC121" s="319"/>
      <c r="CD121" s="319"/>
      <c r="CE121" s="319"/>
      <c r="CF121" s="319"/>
      <c r="CG121" s="319"/>
      <c r="CH121" s="319"/>
      <c r="CI121" s="319"/>
      <c r="CJ121" s="319"/>
      <c r="CK121" s="319"/>
      <c r="CL121" s="319"/>
      <c r="CM121" s="319"/>
      <c r="CN121" s="319"/>
      <c r="CO121" s="319"/>
      <c r="CP121" s="319"/>
      <c r="CQ121" s="319"/>
      <c r="CR121" s="319"/>
      <c r="CS121" s="319"/>
      <c r="CT121" s="319"/>
      <c r="CU121" s="319"/>
      <c r="CV121" s="319"/>
      <c r="CW121" s="319"/>
      <c r="CX121" s="319"/>
      <c r="CY121" s="319"/>
      <c r="CZ121" s="319"/>
      <c r="DA121" s="319"/>
      <c r="DB121" s="319"/>
      <c r="DC121" s="319"/>
      <c r="DD121" s="319"/>
      <c r="DE121" s="319"/>
      <c r="DF121" s="319"/>
      <c r="DG121" s="319"/>
      <c r="DH121" s="319"/>
      <c r="DI121" s="319"/>
      <c r="DJ121" s="319"/>
      <c r="DK121" s="319"/>
      <c r="DL121" s="319"/>
      <c r="DM121" s="319"/>
      <c r="DN121" s="319"/>
      <c r="DO121" s="319"/>
      <c r="DP121" s="319"/>
      <c r="DQ121" s="319"/>
      <c r="DR121" s="319"/>
      <c r="DS121" s="319"/>
      <c r="DT121" s="319"/>
      <c r="DU121" s="319"/>
      <c r="DV121" s="319"/>
      <c r="DW121" s="319"/>
      <c r="DX121" s="319"/>
      <c r="DY121" s="319"/>
      <c r="DZ121" s="319"/>
      <c r="EA121" s="319"/>
      <c r="EB121" s="319"/>
      <c r="EC121" s="319"/>
      <c r="ED121" s="319"/>
      <c r="EE121" s="319"/>
      <c r="EF121" s="319"/>
      <c r="EG121" s="319"/>
      <c r="EH121" s="319"/>
      <c r="EI121" s="319"/>
      <c r="EJ121" s="319"/>
      <c r="EK121" s="319"/>
      <c r="EL121" s="319"/>
      <c r="EM121" s="319"/>
      <c r="EN121" s="319"/>
      <c r="EO121" s="319"/>
      <c r="EP121" s="319"/>
      <c r="EQ121" s="319"/>
      <c r="ER121" s="319"/>
      <c r="ES121" s="319"/>
      <c r="ET121" s="319"/>
      <c r="EU121" s="319"/>
      <c r="EV121" s="319"/>
      <c r="EW121" s="319"/>
      <c r="EX121" s="319"/>
      <c r="EY121" s="319"/>
      <c r="EZ121" s="319"/>
      <c r="FA121" s="319"/>
      <c r="FB121" s="319"/>
      <c r="FC121" s="319"/>
      <c r="FD121" s="319"/>
      <c r="FE121" s="319"/>
      <c r="FF121" s="319"/>
      <c r="FG121" s="319"/>
      <c r="FH121" s="319"/>
      <c r="FI121" s="319"/>
      <c r="FJ121" s="319"/>
      <c r="FK121" s="319"/>
      <c r="FL121" s="319"/>
      <c r="FM121" s="319"/>
      <c r="FN121" s="319"/>
      <c r="FO121" s="319"/>
      <c r="FP121" s="319"/>
      <c r="FQ121" s="319"/>
      <c r="FR121" s="319"/>
      <c r="FS121" s="319"/>
      <c r="FT121" s="319"/>
      <c r="FU121" s="319"/>
      <c r="FV121" s="319"/>
      <c r="FW121" s="319"/>
      <c r="FX121" s="319"/>
      <c r="FY121" s="319"/>
      <c r="FZ121" s="319"/>
      <c r="GA121" s="319"/>
      <c r="GB121" s="319"/>
      <c r="GC121" s="319"/>
      <c r="GD121" s="319"/>
      <c r="GE121" s="319"/>
      <c r="GF121" s="319"/>
      <c r="GG121" s="319"/>
      <c r="GH121" s="319"/>
      <c r="GI121" s="319"/>
      <c r="GJ121" s="319"/>
      <c r="GK121" s="319"/>
      <c r="GL121" s="319"/>
      <c r="GM121" s="319"/>
      <c r="GN121" s="319"/>
      <c r="GO121" s="319"/>
      <c r="GP121" s="319"/>
      <c r="GQ121" s="319"/>
      <c r="GR121" s="319"/>
      <c r="GS121" s="319"/>
      <c r="GT121" s="319"/>
      <c r="GU121" s="319"/>
      <c r="GV121" s="319"/>
      <c r="GW121" s="319"/>
      <c r="GX121" s="319"/>
      <c r="GY121" s="319"/>
      <c r="GZ121" s="319"/>
      <c r="HA121" s="319"/>
      <c r="HB121" s="319"/>
      <c r="HC121" s="319"/>
      <c r="HD121" s="319"/>
      <c r="HE121" s="319"/>
      <c r="HF121" s="319"/>
      <c r="HG121" s="319"/>
      <c r="HH121" s="319"/>
      <c r="HI121" s="319"/>
      <c r="HJ121" s="319"/>
      <c r="HK121" s="319"/>
      <c r="HL121" s="319"/>
      <c r="HM121" s="319"/>
      <c r="HN121" s="319"/>
      <c r="HO121" s="319"/>
      <c r="HP121" s="319"/>
      <c r="HQ121" s="319"/>
      <c r="HR121" s="319"/>
      <c r="HS121" s="319"/>
      <c r="HT121" s="319"/>
      <c r="HU121" s="319"/>
      <c r="HV121" s="319"/>
      <c r="HW121" s="319"/>
      <c r="HX121" s="319"/>
      <c r="HY121" s="319"/>
      <c r="HZ121" s="319"/>
      <c r="IA121" s="319"/>
      <c r="IB121" s="319"/>
      <c r="IC121" s="319"/>
      <c r="ID121" s="319"/>
      <c r="IE121" s="319"/>
      <c r="IF121" s="319"/>
      <c r="IG121" s="319"/>
      <c r="IH121" s="319"/>
      <c r="II121" s="319"/>
      <c r="IJ121" s="319"/>
      <c r="IK121" s="319"/>
      <c r="IL121" s="319"/>
      <c r="IM121" s="319"/>
      <c r="IN121" s="319"/>
      <c r="IO121" s="319"/>
      <c r="IP121" s="319"/>
      <c r="IQ121" s="319"/>
      <c r="IR121" s="319"/>
      <c r="IS121" s="319"/>
      <c r="IT121" s="319"/>
      <c r="IU121" s="319"/>
      <c r="IV121" s="319"/>
      <c r="IW121" s="319"/>
      <c r="IX121" s="319"/>
      <c r="IY121" s="319"/>
      <c r="IZ121" s="319"/>
      <c r="JA121" s="319"/>
      <c r="JB121" s="319"/>
      <c r="JC121" s="319"/>
      <c r="JD121" s="319"/>
      <c r="JE121" s="319"/>
      <c r="JF121" s="319"/>
      <c r="JG121" s="319"/>
      <c r="JH121" s="319"/>
      <c r="JI121" s="319"/>
      <c r="JJ121" s="319"/>
      <c r="JK121" s="319"/>
      <c r="JL121" s="319"/>
      <c r="JM121" s="319"/>
      <c r="JN121" s="319"/>
      <c r="JO121" s="319"/>
      <c r="JP121" s="319"/>
      <c r="JQ121" s="319"/>
      <c r="JR121" s="319"/>
      <c r="JS121" s="319"/>
      <c r="JT121" s="319"/>
      <c r="JU121" s="319"/>
      <c r="JV121" s="319"/>
      <c r="JW121" s="319"/>
      <c r="JX121" s="319"/>
      <c r="JY121" s="319"/>
      <c r="JZ121" s="319"/>
      <c r="KA121" s="319"/>
      <c r="KB121" s="319"/>
      <c r="KC121" s="319"/>
      <c r="KD121" s="319"/>
      <c r="KE121" s="319"/>
      <c r="KF121" s="319"/>
      <c r="KG121" s="319"/>
      <c r="KH121" s="319"/>
      <c r="KI121" s="319"/>
      <c r="KJ121" s="319"/>
      <c r="KK121" s="319"/>
      <c r="KL121" s="319"/>
      <c r="KM121" s="319"/>
      <c r="KN121" s="319"/>
      <c r="KO121" s="319"/>
      <c r="KP121" s="319"/>
      <c r="KQ121" s="319"/>
      <c r="KR121" s="319"/>
      <c r="KS121" s="319"/>
      <c r="KT121" s="319"/>
      <c r="KU121" s="319"/>
      <c r="KV121" s="319"/>
      <c r="KW121" s="319"/>
      <c r="KX121" s="319"/>
      <c r="KY121" s="319"/>
      <c r="KZ121" s="319"/>
      <c r="LA121" s="319"/>
      <c r="LB121" s="319"/>
      <c r="LC121" s="319"/>
      <c r="LD121" s="319"/>
      <c r="LE121" s="319"/>
      <c r="LF121" s="319"/>
      <c r="LG121" s="319"/>
      <c r="LH121" s="319"/>
      <c r="LI121" s="319"/>
      <c r="LJ121" s="319"/>
      <c r="LK121" s="319"/>
      <c r="LL121" s="319"/>
      <c r="LM121" s="319"/>
      <c r="LN121" s="319"/>
      <c r="LO121" s="319"/>
      <c r="LP121" s="319"/>
      <c r="LQ121" s="319"/>
      <c r="LR121" s="319"/>
      <c r="LS121" s="319"/>
      <c r="LT121" s="319"/>
      <c r="LU121" s="319"/>
      <c r="LV121" s="319"/>
      <c r="LW121" s="319"/>
      <c r="LX121" s="319"/>
      <c r="LY121" s="319"/>
      <c r="LZ121" s="319"/>
      <c r="MA121" s="319"/>
      <c r="MB121" s="319"/>
      <c r="MC121" s="319"/>
      <c r="MD121" s="319"/>
      <c r="ME121" s="319"/>
      <c r="MF121" s="319"/>
      <c r="MG121" s="319"/>
      <c r="MH121" s="319"/>
      <c r="MI121" s="319"/>
      <c r="MJ121" s="319"/>
      <c r="MK121" s="319"/>
      <c r="ML121" s="319"/>
      <c r="MM121" s="319"/>
      <c r="MN121" s="319"/>
      <c r="MO121" s="319"/>
      <c r="MP121" s="319"/>
      <c r="MQ121" s="319"/>
      <c r="MS121" s="241"/>
      <c r="MT121" s="362">
        <f t="shared" si="113"/>
        <v>0</v>
      </c>
      <c r="MU121" s="363">
        <f t="shared" si="99"/>
        <v>0</v>
      </c>
      <c r="MV121" s="363">
        <f t="shared" si="100"/>
        <v>0</v>
      </c>
      <c r="MW121" s="363"/>
      <c r="MX121" s="363">
        <f t="shared" si="101"/>
        <v>0</v>
      </c>
      <c r="MY121" s="363"/>
      <c r="MZ121" s="363">
        <f t="shared" si="102"/>
        <v>0</v>
      </c>
      <c r="NA121" s="363"/>
      <c r="NB121" s="363">
        <f t="shared" si="103"/>
        <v>0</v>
      </c>
      <c r="NC121" s="363"/>
      <c r="ND121" s="363">
        <f t="shared" si="104"/>
        <v>0</v>
      </c>
      <c r="NE121" s="363"/>
      <c r="NF121" s="363">
        <f t="shared" si="105"/>
        <v>0</v>
      </c>
      <c r="NG121" s="363"/>
      <c r="NH121" s="363">
        <f t="shared" si="106"/>
        <v>0</v>
      </c>
      <c r="NI121" s="363"/>
      <c r="NJ121" s="363">
        <f t="shared" si="107"/>
        <v>0</v>
      </c>
      <c r="NK121" s="363"/>
      <c r="NL121" s="363">
        <f t="shared" si="114"/>
        <v>0</v>
      </c>
      <c r="NM121" s="364"/>
      <c r="NN121" s="370"/>
      <c r="NR121" s="318">
        <f t="shared" si="108"/>
        <v>0</v>
      </c>
      <c r="NS121" s="318">
        <f t="shared" si="109"/>
        <v>0</v>
      </c>
      <c r="NT121" s="318">
        <f t="shared" si="110"/>
        <v>0</v>
      </c>
    </row>
    <row r="122" spans="1:384" s="318" customFormat="1" ht="10.199999999999999" customHeight="1" x14ac:dyDescent="0.3">
      <c r="A122" s="25"/>
      <c r="B122" s="389"/>
      <c r="C122" s="424"/>
      <c r="D122" s="15"/>
      <c r="E122" s="426" t="str">
        <f>$E$17</f>
        <v>STAGE</v>
      </c>
      <c r="F122" s="426"/>
      <c r="G122" s="140" t="str">
        <f>IF(NJ140=0,"",NJ140)</f>
        <v/>
      </c>
      <c r="H122" s="399"/>
      <c r="I122" s="394">
        <f>Prenoms!$B$15</f>
        <v>0</v>
      </c>
      <c r="J122" s="395"/>
      <c r="K122" s="395"/>
      <c r="L122" s="395"/>
      <c r="M122" s="395"/>
      <c r="N122" s="81" t="str">
        <f>IF(NL122&lt;&gt;0,"",IF(Conges!I49=0,"",Conges!I49))</f>
        <v/>
      </c>
      <c r="O122" s="82"/>
      <c r="P122" s="83"/>
      <c r="Q122" s="83"/>
      <c r="R122" s="83"/>
      <c r="S122" s="83"/>
      <c r="T122" s="83"/>
      <c r="U122" s="83"/>
      <c r="V122" s="84"/>
      <c r="W122" s="82"/>
      <c r="X122" s="83"/>
      <c r="Y122" s="83"/>
      <c r="Z122" s="83"/>
      <c r="AA122" s="83"/>
      <c r="AB122" s="83"/>
      <c r="AC122" s="83"/>
      <c r="AD122" s="84"/>
      <c r="AE122" s="82"/>
      <c r="AF122" s="83"/>
      <c r="AG122" s="83"/>
      <c r="AH122" s="83"/>
      <c r="AI122" s="83"/>
      <c r="AJ122" s="84"/>
      <c r="AK122" s="82"/>
      <c r="AL122" s="83"/>
      <c r="AM122" s="83"/>
      <c r="AN122" s="83"/>
      <c r="AO122" s="83"/>
      <c r="AP122" s="83"/>
      <c r="AQ122" s="83"/>
      <c r="AR122" s="83"/>
      <c r="AS122" s="83"/>
      <c r="AT122" s="84"/>
      <c r="AU122" s="82"/>
      <c r="AV122" s="83"/>
      <c r="AW122" s="83"/>
      <c r="AX122" s="83"/>
      <c r="AY122" s="83"/>
      <c r="AZ122" s="83"/>
      <c r="BA122" s="83"/>
      <c r="BB122" s="84"/>
      <c r="BC122" s="85">
        <f>IF(NL122&lt;&gt;0,(IF(Conges!I$49=0,0,3)),0)</f>
        <v>0</v>
      </c>
      <c r="BD122" s="417"/>
      <c r="BE122" s="390">
        <f>IF(OR(Conges!I$49="A",Conges!I$49="V"),Prenoms!L$15,NL122)</f>
        <v>0</v>
      </c>
      <c r="BF122" s="391"/>
      <c r="BG122" s="286"/>
      <c r="BH122" s="287">
        <f t="shared" si="93"/>
        <v>0</v>
      </c>
      <c r="BI122" s="288" t="str">
        <f t="shared" si="94"/>
        <v/>
      </c>
      <c r="BJ122" s="300">
        <v>0</v>
      </c>
      <c r="BK122" s="301">
        <f t="shared" si="111"/>
        <v>0</v>
      </c>
      <c r="BL122" s="302">
        <f t="shared" si="44"/>
        <v>0</v>
      </c>
      <c r="BM122" s="302">
        <f t="shared" si="45"/>
        <v>0</v>
      </c>
      <c r="BN122" s="302">
        <f>SUM('Heures Pointage'!$MD$9:$ME$9)</f>
        <v>0</v>
      </c>
      <c r="BO122" s="302">
        <f>SUM('Heures et Indemnites'!$MD$9:$ME$9)</f>
        <v>0</v>
      </c>
      <c r="BP122" s="303">
        <f t="shared" si="46"/>
        <v>0</v>
      </c>
      <c r="BQ122" s="303">
        <f>'Heures Pointage'!$NB$9</f>
        <v>0</v>
      </c>
      <c r="BR122" s="304">
        <f t="shared" ref="BR122" si="126">$BH$1067</f>
        <v>0</v>
      </c>
      <c r="BS122" s="149">
        <f>Prenoms!$C$15</f>
        <v>0</v>
      </c>
      <c r="BT122" s="180"/>
      <c r="BU122" s="324">
        <f>SUM('Heures et Indemnites'!$MD$9:$ME$9)</f>
        <v>0</v>
      </c>
      <c r="BV122" s="235">
        <f>SUM('Heures et Indemnites'!$MD$6:$ME$9)</f>
        <v>0</v>
      </c>
      <c r="BW122" s="324"/>
      <c r="BX122" s="235"/>
      <c r="BY122" s="319"/>
      <c r="BZ122" s="319"/>
      <c r="CA122" s="319"/>
      <c r="CB122" s="319"/>
      <c r="CC122" s="319"/>
      <c r="CD122" s="319"/>
      <c r="CE122" s="319"/>
      <c r="CF122" s="319"/>
      <c r="CG122" s="319"/>
      <c r="CH122" s="319"/>
      <c r="CI122" s="319"/>
      <c r="CJ122" s="319"/>
      <c r="CK122" s="319"/>
      <c r="CL122" s="319"/>
      <c r="CM122" s="319"/>
      <c r="CN122" s="319"/>
      <c r="CO122" s="319"/>
      <c r="CP122" s="319"/>
      <c r="CQ122" s="319"/>
      <c r="CR122" s="319"/>
      <c r="CS122" s="319"/>
      <c r="CT122" s="319"/>
      <c r="CU122" s="319"/>
      <c r="CV122" s="319"/>
      <c r="CW122" s="319"/>
      <c r="CX122" s="319"/>
      <c r="CY122" s="319"/>
      <c r="CZ122" s="319"/>
      <c r="DA122" s="319"/>
      <c r="DB122" s="319"/>
      <c r="DC122" s="319"/>
      <c r="DD122" s="319"/>
      <c r="DE122" s="319"/>
      <c r="DF122" s="319"/>
      <c r="DG122" s="319"/>
      <c r="DH122" s="319"/>
      <c r="DI122" s="319"/>
      <c r="DJ122" s="319"/>
      <c r="DK122" s="319"/>
      <c r="DL122" s="319"/>
      <c r="DM122" s="319"/>
      <c r="DN122" s="319"/>
      <c r="DO122" s="319"/>
      <c r="DP122" s="319"/>
      <c r="DQ122" s="319"/>
      <c r="DR122" s="319"/>
      <c r="DS122" s="319"/>
      <c r="DT122" s="319"/>
      <c r="DU122" s="319"/>
      <c r="DV122" s="319"/>
      <c r="DW122" s="319"/>
      <c r="DX122" s="319"/>
      <c r="DY122" s="319"/>
      <c r="DZ122" s="319"/>
      <c r="EA122" s="319"/>
      <c r="EB122" s="319"/>
      <c r="EC122" s="319"/>
      <c r="ED122" s="319"/>
      <c r="EE122" s="319"/>
      <c r="EF122" s="319"/>
      <c r="EG122" s="319"/>
      <c r="EH122" s="319"/>
      <c r="EI122" s="319"/>
      <c r="EJ122" s="319"/>
      <c r="EK122" s="319"/>
      <c r="EL122" s="319"/>
      <c r="EM122" s="319"/>
      <c r="EN122" s="319"/>
      <c r="EO122" s="319"/>
      <c r="EP122" s="319"/>
      <c r="EQ122" s="319"/>
      <c r="ER122" s="319"/>
      <c r="ES122" s="319"/>
      <c r="ET122" s="319"/>
      <c r="EU122" s="319"/>
      <c r="EV122" s="319"/>
      <c r="EW122" s="319"/>
      <c r="EX122" s="319"/>
      <c r="EY122" s="319"/>
      <c r="EZ122" s="319"/>
      <c r="FA122" s="319"/>
      <c r="FB122" s="319"/>
      <c r="FC122" s="319"/>
      <c r="FD122" s="319"/>
      <c r="FE122" s="319"/>
      <c r="FF122" s="319"/>
      <c r="FG122" s="319"/>
      <c r="FH122" s="319"/>
      <c r="FI122" s="319"/>
      <c r="FJ122" s="319"/>
      <c r="FK122" s="319"/>
      <c r="FL122" s="319"/>
      <c r="FM122" s="319"/>
      <c r="FN122" s="319"/>
      <c r="FO122" s="319"/>
      <c r="FP122" s="319"/>
      <c r="FQ122" s="319"/>
      <c r="FR122" s="319"/>
      <c r="FS122" s="319"/>
      <c r="FT122" s="319"/>
      <c r="FU122" s="319"/>
      <c r="FV122" s="319"/>
      <c r="FW122" s="319"/>
      <c r="FX122" s="319"/>
      <c r="FY122" s="319"/>
      <c r="FZ122" s="319"/>
      <c r="GA122" s="319"/>
      <c r="GB122" s="319"/>
      <c r="GC122" s="319"/>
      <c r="GD122" s="319"/>
      <c r="GE122" s="319"/>
      <c r="GF122" s="319"/>
      <c r="GG122" s="319"/>
      <c r="GH122" s="319"/>
      <c r="GI122" s="319"/>
      <c r="GJ122" s="319"/>
      <c r="GK122" s="319"/>
      <c r="GL122" s="319"/>
      <c r="GM122" s="319"/>
      <c r="GN122" s="319"/>
      <c r="GO122" s="319"/>
      <c r="GP122" s="319"/>
      <c r="GQ122" s="319"/>
      <c r="GR122" s="319"/>
      <c r="GS122" s="319"/>
      <c r="GT122" s="319"/>
      <c r="GU122" s="319"/>
      <c r="GV122" s="319"/>
      <c r="GW122" s="319"/>
      <c r="GX122" s="319"/>
      <c r="GY122" s="319"/>
      <c r="GZ122" s="319"/>
      <c r="HA122" s="319"/>
      <c r="HB122" s="319"/>
      <c r="HC122" s="319"/>
      <c r="HD122" s="319"/>
      <c r="HE122" s="319"/>
      <c r="HF122" s="319"/>
      <c r="HG122" s="319"/>
      <c r="HH122" s="319"/>
      <c r="HI122" s="319"/>
      <c r="HJ122" s="319"/>
      <c r="HK122" s="319"/>
      <c r="HL122" s="319"/>
      <c r="HM122" s="319"/>
      <c r="HN122" s="319"/>
      <c r="HO122" s="319"/>
      <c r="HP122" s="319"/>
      <c r="HQ122" s="319"/>
      <c r="HR122" s="319"/>
      <c r="HS122" s="319"/>
      <c r="HT122" s="319"/>
      <c r="HU122" s="319"/>
      <c r="HV122" s="319"/>
      <c r="HW122" s="319"/>
      <c r="HX122" s="319"/>
      <c r="HY122" s="319"/>
      <c r="HZ122" s="319"/>
      <c r="IA122" s="319"/>
      <c r="IB122" s="319"/>
      <c r="IC122" s="319"/>
      <c r="ID122" s="319"/>
      <c r="IE122" s="319"/>
      <c r="IF122" s="319"/>
      <c r="IG122" s="319"/>
      <c r="IH122" s="319"/>
      <c r="II122" s="319"/>
      <c r="IJ122" s="319"/>
      <c r="IK122" s="319"/>
      <c r="IL122" s="319"/>
      <c r="IM122" s="319"/>
      <c r="IN122" s="319"/>
      <c r="IO122" s="319"/>
      <c r="IP122" s="319"/>
      <c r="IQ122" s="319"/>
      <c r="IR122" s="319"/>
      <c r="IS122" s="319"/>
      <c r="IT122" s="319"/>
      <c r="IU122" s="319"/>
      <c r="IV122" s="319"/>
      <c r="IW122" s="319"/>
      <c r="IX122" s="319"/>
      <c r="IY122" s="319"/>
      <c r="IZ122" s="319"/>
      <c r="JA122" s="319"/>
      <c r="JB122" s="319"/>
      <c r="JC122" s="319"/>
      <c r="JD122" s="319"/>
      <c r="JE122" s="319"/>
      <c r="JF122" s="319"/>
      <c r="JG122" s="319"/>
      <c r="JH122" s="319"/>
      <c r="JI122" s="319"/>
      <c r="JJ122" s="319"/>
      <c r="JK122" s="319"/>
      <c r="JL122" s="319"/>
      <c r="JM122" s="319"/>
      <c r="JN122" s="319"/>
      <c r="JO122" s="319"/>
      <c r="JP122" s="319"/>
      <c r="JQ122" s="319"/>
      <c r="JR122" s="319"/>
      <c r="JS122" s="319"/>
      <c r="JT122" s="319"/>
      <c r="JU122" s="319"/>
      <c r="JV122" s="319"/>
      <c r="JW122" s="319"/>
      <c r="JX122" s="319"/>
      <c r="JY122" s="319"/>
      <c r="JZ122" s="319"/>
      <c r="KA122" s="319"/>
      <c r="KB122" s="319"/>
      <c r="KC122" s="319"/>
      <c r="KD122" s="319"/>
      <c r="KE122" s="319"/>
      <c r="KF122" s="319"/>
      <c r="KG122" s="319"/>
      <c r="KH122" s="319"/>
      <c r="KI122" s="319"/>
      <c r="KJ122" s="319"/>
      <c r="KK122" s="319"/>
      <c r="KL122" s="319"/>
      <c r="KM122" s="319"/>
      <c r="KN122" s="319"/>
      <c r="KO122" s="319"/>
      <c r="KP122" s="319"/>
      <c r="KQ122" s="319"/>
      <c r="KR122" s="319"/>
      <c r="KS122" s="319"/>
      <c r="KT122" s="319"/>
      <c r="KU122" s="319"/>
      <c r="KV122" s="319"/>
      <c r="KW122" s="319"/>
      <c r="KX122" s="319"/>
      <c r="KY122" s="319"/>
      <c r="KZ122" s="319"/>
      <c r="LA122" s="319"/>
      <c r="LB122" s="319"/>
      <c r="LC122" s="319"/>
      <c r="LD122" s="319"/>
      <c r="LE122" s="319"/>
      <c r="LF122" s="319"/>
      <c r="LG122" s="319"/>
      <c r="LH122" s="319"/>
      <c r="LI122" s="319"/>
      <c r="LJ122" s="319"/>
      <c r="LK122" s="319"/>
      <c r="LL122" s="319"/>
      <c r="LM122" s="319"/>
      <c r="LN122" s="319"/>
      <c r="LO122" s="319"/>
      <c r="LP122" s="319"/>
      <c r="LQ122" s="319"/>
      <c r="LR122" s="319"/>
      <c r="LS122" s="319"/>
      <c r="LT122" s="319"/>
      <c r="LU122" s="319"/>
      <c r="LV122" s="319"/>
      <c r="LW122" s="319"/>
      <c r="LX122" s="319"/>
      <c r="LY122" s="319"/>
      <c r="LZ122" s="319"/>
      <c r="MA122" s="319"/>
      <c r="MB122" s="319"/>
      <c r="MC122" s="319"/>
      <c r="MD122" s="319"/>
      <c r="ME122" s="319"/>
      <c r="MF122" s="319"/>
      <c r="MG122" s="319"/>
      <c r="MH122" s="319"/>
      <c r="MI122" s="319"/>
      <c r="MJ122" s="319"/>
      <c r="MK122" s="319"/>
      <c r="ML122" s="319"/>
      <c r="MM122" s="319"/>
      <c r="MN122" s="319"/>
      <c r="MO122" s="319"/>
      <c r="MP122" s="319"/>
      <c r="MQ122" s="319"/>
      <c r="MS122" s="241"/>
      <c r="MT122" s="373">
        <f t="shared" si="113"/>
        <v>0</v>
      </c>
      <c r="MU122" s="365">
        <f t="shared" si="99"/>
        <v>0</v>
      </c>
      <c r="MV122" s="365">
        <f t="shared" si="100"/>
        <v>0</v>
      </c>
      <c r="MW122" s="365"/>
      <c r="MX122" s="365">
        <f t="shared" si="101"/>
        <v>0</v>
      </c>
      <c r="MY122" s="365"/>
      <c r="MZ122" s="365">
        <f t="shared" si="102"/>
        <v>0</v>
      </c>
      <c r="NA122" s="365"/>
      <c r="NB122" s="365">
        <f t="shared" si="103"/>
        <v>0</v>
      </c>
      <c r="NC122" s="365"/>
      <c r="ND122" s="365">
        <f t="shared" si="104"/>
        <v>0</v>
      </c>
      <c r="NE122" s="365"/>
      <c r="NF122" s="365">
        <f t="shared" si="105"/>
        <v>0</v>
      </c>
      <c r="NG122" s="365"/>
      <c r="NH122" s="365">
        <f t="shared" si="106"/>
        <v>0</v>
      </c>
      <c r="NI122" s="365"/>
      <c r="NJ122" s="365">
        <f t="shared" si="107"/>
        <v>0</v>
      </c>
      <c r="NK122" s="365"/>
      <c r="NL122" s="365">
        <f t="shared" si="114"/>
        <v>0</v>
      </c>
      <c r="NM122" s="366"/>
      <c r="NN122" s="370"/>
      <c r="NR122" s="318">
        <f t="shared" si="108"/>
        <v>0</v>
      </c>
      <c r="NS122" s="318">
        <f t="shared" si="109"/>
        <v>0</v>
      </c>
      <c r="NT122" s="318">
        <f t="shared" si="110"/>
        <v>0</v>
      </c>
    </row>
    <row r="123" spans="1:384" s="318" customFormat="1" ht="10.199999999999999" customHeight="1" x14ac:dyDescent="0.3">
      <c r="A123" s="25"/>
      <c r="B123" s="389"/>
      <c r="C123" s="424"/>
      <c r="D123" s="15"/>
      <c r="E123" s="379" t="str">
        <f>$E$18</f>
        <v>H sans Renfort</v>
      </c>
      <c r="F123" s="379"/>
      <c r="G123" s="138" t="str">
        <f>IF(NL140-MZ140=0,"",NL140-MZ140)</f>
        <v/>
      </c>
      <c r="H123" s="399"/>
      <c r="I123" s="381">
        <f>Prenoms!$B$16</f>
        <v>0</v>
      </c>
      <c r="J123" s="382"/>
      <c r="K123" s="382"/>
      <c r="L123" s="382"/>
      <c r="M123" s="382"/>
      <c r="N123" s="68" t="str">
        <f>IF(NL123&lt;&gt;0,"",IF(Conges!I50=0,"",Conges!I50))</f>
        <v/>
      </c>
      <c r="O123" s="69"/>
      <c r="P123" s="70"/>
      <c r="Q123" s="70"/>
      <c r="R123" s="70"/>
      <c r="S123" s="70"/>
      <c r="T123" s="70"/>
      <c r="U123" s="70"/>
      <c r="V123" s="71"/>
      <c r="W123" s="69"/>
      <c r="X123" s="70"/>
      <c r="Y123" s="70"/>
      <c r="Z123" s="70"/>
      <c r="AA123" s="70"/>
      <c r="AB123" s="70"/>
      <c r="AC123" s="70"/>
      <c r="AD123" s="71"/>
      <c r="AE123" s="69"/>
      <c r="AF123" s="70"/>
      <c r="AG123" s="70"/>
      <c r="AH123" s="70"/>
      <c r="AI123" s="70"/>
      <c r="AJ123" s="71"/>
      <c r="AK123" s="69"/>
      <c r="AL123" s="70"/>
      <c r="AM123" s="70"/>
      <c r="AN123" s="70"/>
      <c r="AO123" s="70"/>
      <c r="AP123" s="70"/>
      <c r="AQ123" s="70"/>
      <c r="AR123" s="70"/>
      <c r="AS123" s="70"/>
      <c r="AT123" s="71"/>
      <c r="AU123" s="69"/>
      <c r="AV123" s="70"/>
      <c r="AW123" s="70"/>
      <c r="AX123" s="70"/>
      <c r="AY123" s="70"/>
      <c r="AZ123" s="70"/>
      <c r="BA123" s="70"/>
      <c r="BB123" s="71"/>
      <c r="BC123" s="72">
        <f>IF(NL123&lt;&gt;0,(IF(Conges!I$50=0,0,3)),0)</f>
        <v>0</v>
      </c>
      <c r="BD123" s="417"/>
      <c r="BE123" s="392">
        <f>IF(OR(Conges!I$50="A",Conges!I$50="V"),Prenoms!L$16,NL123)</f>
        <v>0</v>
      </c>
      <c r="BF123" s="393"/>
      <c r="BG123" s="289"/>
      <c r="BH123" s="290">
        <f t="shared" si="93"/>
        <v>0</v>
      </c>
      <c r="BI123" s="291" t="str">
        <f t="shared" si="94"/>
        <v/>
      </c>
      <c r="BJ123" s="305">
        <v>0</v>
      </c>
      <c r="BK123" s="306">
        <f t="shared" si="111"/>
        <v>0</v>
      </c>
      <c r="BL123" s="307">
        <f t="shared" si="44"/>
        <v>0</v>
      </c>
      <c r="BM123" s="307">
        <f t="shared" si="45"/>
        <v>0</v>
      </c>
      <c r="BN123" s="307">
        <f>SUM('Heures Pointage'!$ND$9:$NE$9)</f>
        <v>0</v>
      </c>
      <c r="BO123" s="307">
        <f>SUM('Heures et Indemnites'!$ND$9:$NE$9)</f>
        <v>0</v>
      </c>
      <c r="BP123" s="308">
        <f t="shared" si="46"/>
        <v>0</v>
      </c>
      <c r="BQ123" s="308">
        <f>'Heures Pointage'!$OB$9</f>
        <v>0</v>
      </c>
      <c r="BR123" s="309">
        <f t="shared" ref="BR123" si="127">$BH$1068</f>
        <v>0</v>
      </c>
      <c r="BS123" s="150">
        <f>Prenoms!$C$16</f>
        <v>0</v>
      </c>
      <c r="BT123" s="153"/>
      <c r="BU123" s="323">
        <f>SUM('Heures et Indemnites'!$ND$9:$NE$9)</f>
        <v>0</v>
      </c>
      <c r="BV123" s="236">
        <f>SUM('Heures et Indemnites'!$ND$6:$NE$9)</f>
        <v>0</v>
      </c>
      <c r="BW123" s="323"/>
      <c r="BX123" s="236"/>
      <c r="BY123" s="319"/>
      <c r="BZ123" s="319"/>
      <c r="CA123" s="319"/>
      <c r="CB123" s="319"/>
      <c r="CC123" s="319"/>
      <c r="CD123" s="319"/>
      <c r="CE123" s="319"/>
      <c r="CF123" s="319"/>
      <c r="CG123" s="319"/>
      <c r="CH123" s="319"/>
      <c r="CI123" s="319"/>
      <c r="CJ123" s="319"/>
      <c r="CK123" s="319"/>
      <c r="CL123" s="319"/>
      <c r="CM123" s="319"/>
      <c r="CN123" s="319"/>
      <c r="CO123" s="319"/>
      <c r="CP123" s="319"/>
      <c r="CQ123" s="319"/>
      <c r="CR123" s="319"/>
      <c r="CS123" s="319"/>
      <c r="CT123" s="319"/>
      <c r="CU123" s="319"/>
      <c r="CV123" s="319"/>
      <c r="CW123" s="319"/>
      <c r="CX123" s="319"/>
      <c r="CY123" s="319"/>
      <c r="CZ123" s="319"/>
      <c r="DA123" s="319"/>
      <c r="DB123" s="319"/>
      <c r="DC123" s="319"/>
      <c r="DD123" s="319"/>
      <c r="DE123" s="319"/>
      <c r="DF123" s="319"/>
      <c r="DG123" s="319"/>
      <c r="DH123" s="319"/>
      <c r="DI123" s="319"/>
      <c r="DJ123" s="319"/>
      <c r="DK123" s="319"/>
      <c r="DL123" s="319"/>
      <c r="DM123" s="319"/>
      <c r="DN123" s="319"/>
      <c r="DO123" s="319"/>
      <c r="DP123" s="319"/>
      <c r="DQ123" s="319"/>
      <c r="DR123" s="319"/>
      <c r="DS123" s="319"/>
      <c r="DT123" s="319"/>
      <c r="DU123" s="319"/>
      <c r="DV123" s="319"/>
      <c r="DW123" s="319"/>
      <c r="DX123" s="319"/>
      <c r="DY123" s="319"/>
      <c r="DZ123" s="319"/>
      <c r="EA123" s="319"/>
      <c r="EB123" s="319"/>
      <c r="EC123" s="319"/>
      <c r="ED123" s="319"/>
      <c r="EE123" s="319"/>
      <c r="EF123" s="319"/>
      <c r="EG123" s="319"/>
      <c r="EH123" s="319"/>
      <c r="EI123" s="319"/>
      <c r="EJ123" s="319"/>
      <c r="EK123" s="319"/>
      <c r="EL123" s="319"/>
      <c r="EM123" s="319"/>
      <c r="EN123" s="319"/>
      <c r="EO123" s="319"/>
      <c r="EP123" s="319"/>
      <c r="EQ123" s="319"/>
      <c r="ER123" s="319"/>
      <c r="ES123" s="319"/>
      <c r="ET123" s="319"/>
      <c r="EU123" s="319"/>
      <c r="EV123" s="319"/>
      <c r="EW123" s="319"/>
      <c r="EX123" s="319"/>
      <c r="EY123" s="319"/>
      <c r="EZ123" s="319"/>
      <c r="FA123" s="319"/>
      <c r="FB123" s="319"/>
      <c r="FC123" s="319"/>
      <c r="FD123" s="319"/>
      <c r="FE123" s="319"/>
      <c r="FF123" s="319"/>
      <c r="FG123" s="319"/>
      <c r="FH123" s="319"/>
      <c r="FI123" s="319"/>
      <c r="FJ123" s="319"/>
      <c r="FK123" s="319"/>
      <c r="FL123" s="319"/>
      <c r="FM123" s="319"/>
      <c r="FN123" s="319"/>
      <c r="FO123" s="319"/>
      <c r="FP123" s="319"/>
      <c r="FQ123" s="319"/>
      <c r="FR123" s="319"/>
      <c r="FS123" s="319"/>
      <c r="FT123" s="319"/>
      <c r="FU123" s="319"/>
      <c r="FV123" s="319"/>
      <c r="FW123" s="319"/>
      <c r="FX123" s="319"/>
      <c r="FY123" s="319"/>
      <c r="FZ123" s="319"/>
      <c r="GA123" s="319"/>
      <c r="GB123" s="319"/>
      <c r="GC123" s="319"/>
      <c r="GD123" s="319"/>
      <c r="GE123" s="319"/>
      <c r="GF123" s="319"/>
      <c r="GG123" s="319"/>
      <c r="GH123" s="319"/>
      <c r="GI123" s="319"/>
      <c r="GJ123" s="319"/>
      <c r="GK123" s="319"/>
      <c r="GL123" s="319"/>
      <c r="GM123" s="319"/>
      <c r="GN123" s="319"/>
      <c r="GO123" s="319"/>
      <c r="GP123" s="319"/>
      <c r="GQ123" s="319"/>
      <c r="GR123" s="319"/>
      <c r="GS123" s="319"/>
      <c r="GT123" s="319"/>
      <c r="GU123" s="319"/>
      <c r="GV123" s="319"/>
      <c r="GW123" s="319"/>
      <c r="GX123" s="319"/>
      <c r="GY123" s="319"/>
      <c r="GZ123" s="319"/>
      <c r="HA123" s="319"/>
      <c r="HB123" s="319"/>
      <c r="HC123" s="319"/>
      <c r="HD123" s="319"/>
      <c r="HE123" s="319"/>
      <c r="HF123" s="319"/>
      <c r="HG123" s="319"/>
      <c r="HH123" s="319"/>
      <c r="HI123" s="319"/>
      <c r="HJ123" s="319"/>
      <c r="HK123" s="319"/>
      <c r="HL123" s="319"/>
      <c r="HM123" s="319"/>
      <c r="HN123" s="319"/>
      <c r="HO123" s="319"/>
      <c r="HP123" s="319"/>
      <c r="HQ123" s="319"/>
      <c r="HR123" s="319"/>
      <c r="HS123" s="319"/>
      <c r="HT123" s="319"/>
      <c r="HU123" s="319"/>
      <c r="HV123" s="319"/>
      <c r="HW123" s="319"/>
      <c r="HX123" s="319"/>
      <c r="HY123" s="319"/>
      <c r="HZ123" s="319"/>
      <c r="IA123" s="319"/>
      <c r="IB123" s="319"/>
      <c r="IC123" s="319"/>
      <c r="ID123" s="319"/>
      <c r="IE123" s="319"/>
      <c r="IF123" s="319"/>
      <c r="IG123" s="319"/>
      <c r="IH123" s="319"/>
      <c r="II123" s="319"/>
      <c r="IJ123" s="319"/>
      <c r="IK123" s="319"/>
      <c r="IL123" s="319"/>
      <c r="IM123" s="319"/>
      <c r="IN123" s="319"/>
      <c r="IO123" s="319"/>
      <c r="IP123" s="319"/>
      <c r="IQ123" s="319"/>
      <c r="IR123" s="319"/>
      <c r="IS123" s="319"/>
      <c r="IT123" s="319"/>
      <c r="IU123" s="319"/>
      <c r="IV123" s="319"/>
      <c r="IW123" s="319"/>
      <c r="IX123" s="319"/>
      <c r="IY123" s="319"/>
      <c r="IZ123" s="319"/>
      <c r="JA123" s="319"/>
      <c r="JB123" s="319"/>
      <c r="JC123" s="319"/>
      <c r="JD123" s="319"/>
      <c r="JE123" s="319"/>
      <c r="JF123" s="319"/>
      <c r="JG123" s="319"/>
      <c r="JH123" s="319"/>
      <c r="JI123" s="319"/>
      <c r="JJ123" s="319"/>
      <c r="JK123" s="319"/>
      <c r="JL123" s="319"/>
      <c r="JM123" s="319"/>
      <c r="JN123" s="319"/>
      <c r="JO123" s="319"/>
      <c r="JP123" s="319"/>
      <c r="JQ123" s="319"/>
      <c r="JR123" s="319"/>
      <c r="JS123" s="319"/>
      <c r="JT123" s="319"/>
      <c r="JU123" s="319"/>
      <c r="JV123" s="319"/>
      <c r="JW123" s="319"/>
      <c r="JX123" s="319"/>
      <c r="JY123" s="319"/>
      <c r="JZ123" s="319"/>
      <c r="KA123" s="319"/>
      <c r="KB123" s="319"/>
      <c r="KC123" s="319"/>
      <c r="KD123" s="319"/>
      <c r="KE123" s="319"/>
      <c r="KF123" s="319"/>
      <c r="KG123" s="319"/>
      <c r="KH123" s="319"/>
      <c r="KI123" s="319"/>
      <c r="KJ123" s="319"/>
      <c r="KK123" s="319"/>
      <c r="KL123" s="319"/>
      <c r="KM123" s="319"/>
      <c r="KN123" s="319"/>
      <c r="KO123" s="319"/>
      <c r="KP123" s="319"/>
      <c r="KQ123" s="319"/>
      <c r="KR123" s="319"/>
      <c r="KS123" s="319"/>
      <c r="KT123" s="319"/>
      <c r="KU123" s="319"/>
      <c r="KV123" s="319"/>
      <c r="KW123" s="319"/>
      <c r="KX123" s="319"/>
      <c r="KY123" s="319"/>
      <c r="KZ123" s="319"/>
      <c r="LA123" s="319"/>
      <c r="LB123" s="319"/>
      <c r="LC123" s="319"/>
      <c r="LD123" s="319"/>
      <c r="LE123" s="319"/>
      <c r="LF123" s="319"/>
      <c r="LG123" s="319"/>
      <c r="LH123" s="319"/>
      <c r="LI123" s="319"/>
      <c r="LJ123" s="319"/>
      <c r="LK123" s="319"/>
      <c r="LL123" s="319"/>
      <c r="LM123" s="319"/>
      <c r="LN123" s="319"/>
      <c r="LO123" s="319"/>
      <c r="LP123" s="319"/>
      <c r="LQ123" s="319"/>
      <c r="LR123" s="319"/>
      <c r="LS123" s="319"/>
      <c r="LT123" s="319"/>
      <c r="LU123" s="319"/>
      <c r="LV123" s="319"/>
      <c r="LW123" s="319"/>
      <c r="LX123" s="319"/>
      <c r="LY123" s="319"/>
      <c r="LZ123" s="319"/>
      <c r="MA123" s="319"/>
      <c r="MB123" s="319"/>
      <c r="MC123" s="319"/>
      <c r="MD123" s="319"/>
      <c r="ME123" s="319"/>
      <c r="MF123" s="319"/>
      <c r="MG123" s="319"/>
      <c r="MH123" s="319"/>
      <c r="MI123" s="319"/>
      <c r="MJ123" s="319"/>
      <c r="MK123" s="319"/>
      <c r="ML123" s="319"/>
      <c r="MM123" s="319"/>
      <c r="MN123" s="319"/>
      <c r="MO123" s="319"/>
      <c r="MP123" s="319"/>
      <c r="MQ123" s="319"/>
      <c r="MS123" s="241"/>
      <c r="MT123" s="362">
        <f t="shared" si="113"/>
        <v>0</v>
      </c>
      <c r="MU123" s="363">
        <f t="shared" si="99"/>
        <v>0</v>
      </c>
      <c r="MV123" s="363">
        <f t="shared" si="100"/>
        <v>0</v>
      </c>
      <c r="MW123" s="363"/>
      <c r="MX123" s="363">
        <f t="shared" si="101"/>
        <v>0</v>
      </c>
      <c r="MY123" s="363"/>
      <c r="MZ123" s="363">
        <f t="shared" si="102"/>
        <v>0</v>
      </c>
      <c r="NA123" s="363"/>
      <c r="NB123" s="363">
        <f t="shared" si="103"/>
        <v>0</v>
      </c>
      <c r="NC123" s="363"/>
      <c r="ND123" s="363">
        <f t="shared" si="104"/>
        <v>0</v>
      </c>
      <c r="NE123" s="363"/>
      <c r="NF123" s="363">
        <f t="shared" si="105"/>
        <v>0</v>
      </c>
      <c r="NG123" s="363"/>
      <c r="NH123" s="363">
        <f t="shared" si="106"/>
        <v>0</v>
      </c>
      <c r="NI123" s="363"/>
      <c r="NJ123" s="363">
        <f t="shared" si="107"/>
        <v>0</v>
      </c>
      <c r="NK123" s="363"/>
      <c r="NL123" s="363">
        <f t="shared" si="114"/>
        <v>0</v>
      </c>
      <c r="NM123" s="364"/>
      <c r="NN123" s="370"/>
      <c r="NR123" s="318">
        <f t="shared" si="108"/>
        <v>0</v>
      </c>
      <c r="NS123" s="318">
        <f t="shared" si="109"/>
        <v>0</v>
      </c>
      <c r="NT123" s="318">
        <f t="shared" si="110"/>
        <v>0</v>
      </c>
    </row>
    <row r="124" spans="1:384" s="318" customFormat="1" ht="10.199999999999999" customHeight="1" x14ac:dyDescent="0.3">
      <c r="A124" s="25"/>
      <c r="B124" s="389"/>
      <c r="C124" s="424"/>
      <c r="D124" s="15"/>
      <c r="E124" s="379" t="str">
        <f>$E$19</f>
        <v>H avec Renfort</v>
      </c>
      <c r="F124" s="379"/>
      <c r="G124" s="138" t="str">
        <f>IF(NL140=0,"",NL140)</f>
        <v/>
      </c>
      <c r="H124" s="399"/>
      <c r="I124" s="394">
        <f>Prenoms!$B$17</f>
        <v>0</v>
      </c>
      <c r="J124" s="395"/>
      <c r="K124" s="395"/>
      <c r="L124" s="395"/>
      <c r="M124" s="395"/>
      <c r="N124" s="81" t="str">
        <f>IF(NL124&lt;&gt;0,"",IF(Conges!I51=0,"",Conges!I51))</f>
        <v/>
      </c>
      <c r="O124" s="82"/>
      <c r="P124" s="83"/>
      <c r="Q124" s="83"/>
      <c r="R124" s="83"/>
      <c r="S124" s="83"/>
      <c r="T124" s="83"/>
      <c r="U124" s="83"/>
      <c r="V124" s="84"/>
      <c r="W124" s="82"/>
      <c r="X124" s="83"/>
      <c r="Y124" s="83"/>
      <c r="Z124" s="83"/>
      <c r="AA124" s="83"/>
      <c r="AB124" s="83"/>
      <c r="AC124" s="83"/>
      <c r="AD124" s="84"/>
      <c r="AE124" s="82"/>
      <c r="AF124" s="83"/>
      <c r="AG124" s="83"/>
      <c r="AH124" s="83"/>
      <c r="AI124" s="83"/>
      <c r="AJ124" s="84"/>
      <c r="AK124" s="82"/>
      <c r="AL124" s="83"/>
      <c r="AM124" s="83"/>
      <c r="AN124" s="83"/>
      <c r="AO124" s="83"/>
      <c r="AP124" s="83"/>
      <c r="AQ124" s="83"/>
      <c r="AR124" s="83"/>
      <c r="AS124" s="83"/>
      <c r="AT124" s="84"/>
      <c r="AU124" s="82"/>
      <c r="AV124" s="83"/>
      <c r="AW124" s="83"/>
      <c r="AX124" s="83"/>
      <c r="AY124" s="83"/>
      <c r="AZ124" s="83"/>
      <c r="BA124" s="83"/>
      <c r="BB124" s="84"/>
      <c r="BC124" s="85">
        <f>IF(NL124&lt;&gt;0,(IF(Conges!I$51=0,0,3)),0)</f>
        <v>0</v>
      </c>
      <c r="BD124" s="417"/>
      <c r="BE124" s="390">
        <f>IF(OR(Conges!I$51="A",Conges!I$51="V"),Prenoms!L$17,NL124)</f>
        <v>0</v>
      </c>
      <c r="BF124" s="391"/>
      <c r="BG124" s="286"/>
      <c r="BH124" s="287">
        <f t="shared" si="93"/>
        <v>0</v>
      </c>
      <c r="BI124" s="288" t="str">
        <f t="shared" si="94"/>
        <v/>
      </c>
      <c r="BJ124" s="300">
        <v>0</v>
      </c>
      <c r="BK124" s="301">
        <f t="shared" si="111"/>
        <v>0</v>
      </c>
      <c r="BL124" s="302">
        <f t="shared" si="44"/>
        <v>0</v>
      </c>
      <c r="BM124" s="302">
        <f t="shared" si="45"/>
        <v>0</v>
      </c>
      <c r="BN124" s="302">
        <f>SUM('Heures Pointage'!$OD$9:$OE$9)</f>
        <v>0</v>
      </c>
      <c r="BO124" s="302">
        <f>SUM('Heures et Indemnites'!$OD$9:$OE$9)</f>
        <v>0</v>
      </c>
      <c r="BP124" s="303">
        <f t="shared" si="46"/>
        <v>0</v>
      </c>
      <c r="BQ124" s="303">
        <f>'Heures Pointage'!$PB$9</f>
        <v>0</v>
      </c>
      <c r="BR124" s="304">
        <f t="shared" ref="BR124" si="128">$BH$1069</f>
        <v>0</v>
      </c>
      <c r="BS124" s="149">
        <f>Prenoms!$C$17</f>
        <v>0</v>
      </c>
      <c r="BT124" s="180"/>
      <c r="BU124" s="324">
        <f>SUM('Heures et Indemnites'!$OD$9:$OE$9)</f>
        <v>0</v>
      </c>
      <c r="BV124" s="235">
        <f>SUM('Heures et Indemnites'!$OD$6:$OE$9)</f>
        <v>0</v>
      </c>
      <c r="BW124" s="324"/>
      <c r="BX124" s="235"/>
      <c r="BY124" s="319"/>
      <c r="BZ124" s="319"/>
      <c r="CA124" s="319"/>
      <c r="CB124" s="319"/>
      <c r="CC124" s="319"/>
      <c r="CD124" s="319"/>
      <c r="CE124" s="319"/>
      <c r="CF124" s="319"/>
      <c r="CG124" s="319"/>
      <c r="CH124" s="319"/>
      <c r="CI124" s="319"/>
      <c r="CJ124" s="319"/>
      <c r="CK124" s="319"/>
      <c r="CL124" s="319"/>
      <c r="CM124" s="319"/>
      <c r="CN124" s="319"/>
      <c r="CO124" s="319"/>
      <c r="CP124" s="319"/>
      <c r="CQ124" s="319"/>
      <c r="CR124" s="319"/>
      <c r="CS124" s="319"/>
      <c r="CT124" s="319"/>
      <c r="CU124" s="319"/>
      <c r="CV124" s="319"/>
      <c r="CW124" s="319"/>
      <c r="CX124" s="319"/>
      <c r="CY124" s="319"/>
      <c r="CZ124" s="319"/>
      <c r="DA124" s="319"/>
      <c r="DB124" s="319"/>
      <c r="DC124" s="319"/>
      <c r="DD124" s="319"/>
      <c r="DE124" s="319"/>
      <c r="DF124" s="319"/>
      <c r="DG124" s="319"/>
      <c r="DH124" s="319"/>
      <c r="DI124" s="319"/>
      <c r="DJ124" s="319"/>
      <c r="DK124" s="319"/>
      <c r="DL124" s="319"/>
      <c r="DM124" s="319"/>
      <c r="DN124" s="319"/>
      <c r="DO124" s="319"/>
      <c r="DP124" s="319"/>
      <c r="DQ124" s="319"/>
      <c r="DR124" s="319"/>
      <c r="DS124" s="319"/>
      <c r="DT124" s="319"/>
      <c r="DU124" s="319"/>
      <c r="DV124" s="319"/>
      <c r="DW124" s="319"/>
      <c r="DX124" s="319"/>
      <c r="DY124" s="319"/>
      <c r="DZ124" s="319"/>
      <c r="EA124" s="319"/>
      <c r="EB124" s="319"/>
      <c r="EC124" s="319"/>
      <c r="ED124" s="319"/>
      <c r="EE124" s="319"/>
      <c r="EF124" s="319"/>
      <c r="EG124" s="319"/>
      <c r="EH124" s="319"/>
      <c r="EI124" s="319"/>
      <c r="EJ124" s="319"/>
      <c r="EK124" s="319"/>
      <c r="EL124" s="319"/>
      <c r="EM124" s="319"/>
      <c r="EN124" s="319"/>
      <c r="EO124" s="319"/>
      <c r="EP124" s="319"/>
      <c r="EQ124" s="319"/>
      <c r="ER124" s="319"/>
      <c r="ES124" s="319"/>
      <c r="ET124" s="319"/>
      <c r="EU124" s="319"/>
      <c r="EV124" s="319"/>
      <c r="EW124" s="319"/>
      <c r="EX124" s="319"/>
      <c r="EY124" s="319"/>
      <c r="EZ124" s="319"/>
      <c r="FA124" s="319"/>
      <c r="FB124" s="319"/>
      <c r="FC124" s="319"/>
      <c r="FD124" s="319"/>
      <c r="FE124" s="319"/>
      <c r="FF124" s="319"/>
      <c r="FG124" s="319"/>
      <c r="FH124" s="319"/>
      <c r="FI124" s="319"/>
      <c r="FJ124" s="319"/>
      <c r="FK124" s="319"/>
      <c r="FL124" s="319"/>
      <c r="FM124" s="319"/>
      <c r="FN124" s="319"/>
      <c r="FO124" s="319"/>
      <c r="FP124" s="319"/>
      <c r="FQ124" s="319"/>
      <c r="FR124" s="319"/>
      <c r="FS124" s="319"/>
      <c r="FT124" s="319"/>
      <c r="FU124" s="319"/>
      <c r="FV124" s="319"/>
      <c r="FW124" s="319"/>
      <c r="FX124" s="319"/>
      <c r="FY124" s="319"/>
      <c r="FZ124" s="319"/>
      <c r="GA124" s="319"/>
      <c r="GB124" s="319"/>
      <c r="GC124" s="319"/>
      <c r="GD124" s="319"/>
      <c r="GE124" s="319"/>
      <c r="GF124" s="319"/>
      <c r="GG124" s="319"/>
      <c r="GH124" s="319"/>
      <c r="GI124" s="319"/>
      <c r="GJ124" s="319"/>
      <c r="GK124" s="319"/>
      <c r="GL124" s="319"/>
      <c r="GM124" s="319"/>
      <c r="GN124" s="319"/>
      <c r="GO124" s="319"/>
      <c r="GP124" s="319"/>
      <c r="GQ124" s="319"/>
      <c r="GR124" s="319"/>
      <c r="GS124" s="319"/>
      <c r="GT124" s="319"/>
      <c r="GU124" s="319"/>
      <c r="GV124" s="319"/>
      <c r="GW124" s="319"/>
      <c r="GX124" s="319"/>
      <c r="GY124" s="319"/>
      <c r="GZ124" s="319"/>
      <c r="HA124" s="319"/>
      <c r="HB124" s="319"/>
      <c r="HC124" s="319"/>
      <c r="HD124" s="319"/>
      <c r="HE124" s="319"/>
      <c r="HF124" s="319"/>
      <c r="HG124" s="319"/>
      <c r="HH124" s="319"/>
      <c r="HI124" s="319"/>
      <c r="HJ124" s="319"/>
      <c r="HK124" s="319"/>
      <c r="HL124" s="319"/>
      <c r="HM124" s="319"/>
      <c r="HN124" s="319"/>
      <c r="HO124" s="319"/>
      <c r="HP124" s="319"/>
      <c r="HQ124" s="319"/>
      <c r="HR124" s="319"/>
      <c r="HS124" s="319"/>
      <c r="HT124" s="319"/>
      <c r="HU124" s="319"/>
      <c r="HV124" s="319"/>
      <c r="HW124" s="319"/>
      <c r="HX124" s="319"/>
      <c r="HY124" s="319"/>
      <c r="HZ124" s="319"/>
      <c r="IA124" s="319"/>
      <c r="IB124" s="319"/>
      <c r="IC124" s="319"/>
      <c r="ID124" s="319"/>
      <c r="IE124" s="319"/>
      <c r="IF124" s="319"/>
      <c r="IG124" s="319"/>
      <c r="IH124" s="319"/>
      <c r="II124" s="319"/>
      <c r="IJ124" s="319"/>
      <c r="IK124" s="319"/>
      <c r="IL124" s="319"/>
      <c r="IM124" s="319"/>
      <c r="IN124" s="319"/>
      <c r="IO124" s="319"/>
      <c r="IP124" s="319"/>
      <c r="IQ124" s="319"/>
      <c r="IR124" s="319"/>
      <c r="IS124" s="319"/>
      <c r="IT124" s="319"/>
      <c r="IU124" s="319"/>
      <c r="IV124" s="319"/>
      <c r="IW124" s="319"/>
      <c r="IX124" s="319"/>
      <c r="IY124" s="319"/>
      <c r="IZ124" s="319"/>
      <c r="JA124" s="319"/>
      <c r="JB124" s="319"/>
      <c r="JC124" s="319"/>
      <c r="JD124" s="319"/>
      <c r="JE124" s="319"/>
      <c r="JF124" s="319"/>
      <c r="JG124" s="319"/>
      <c r="JH124" s="319"/>
      <c r="JI124" s="319"/>
      <c r="JJ124" s="319"/>
      <c r="JK124" s="319"/>
      <c r="JL124" s="319"/>
      <c r="JM124" s="319"/>
      <c r="JN124" s="319"/>
      <c r="JO124" s="319"/>
      <c r="JP124" s="319"/>
      <c r="JQ124" s="319"/>
      <c r="JR124" s="319"/>
      <c r="JS124" s="319"/>
      <c r="JT124" s="319"/>
      <c r="JU124" s="319"/>
      <c r="JV124" s="319"/>
      <c r="JW124" s="319"/>
      <c r="JX124" s="319"/>
      <c r="JY124" s="319"/>
      <c r="JZ124" s="319"/>
      <c r="KA124" s="319"/>
      <c r="KB124" s="319"/>
      <c r="KC124" s="319"/>
      <c r="KD124" s="319"/>
      <c r="KE124" s="319"/>
      <c r="KF124" s="319"/>
      <c r="KG124" s="319"/>
      <c r="KH124" s="319"/>
      <c r="KI124" s="319"/>
      <c r="KJ124" s="319"/>
      <c r="KK124" s="319"/>
      <c r="KL124" s="319"/>
      <c r="KM124" s="319"/>
      <c r="KN124" s="319"/>
      <c r="KO124" s="319"/>
      <c r="KP124" s="319"/>
      <c r="KQ124" s="319"/>
      <c r="KR124" s="319"/>
      <c r="KS124" s="319"/>
      <c r="KT124" s="319"/>
      <c r="KU124" s="319"/>
      <c r="KV124" s="319"/>
      <c r="KW124" s="319"/>
      <c r="KX124" s="319"/>
      <c r="KY124" s="319"/>
      <c r="KZ124" s="319"/>
      <c r="LA124" s="319"/>
      <c r="LB124" s="319"/>
      <c r="LC124" s="319"/>
      <c r="LD124" s="319"/>
      <c r="LE124" s="319"/>
      <c r="LF124" s="319"/>
      <c r="LG124" s="319"/>
      <c r="LH124" s="319"/>
      <c r="LI124" s="319"/>
      <c r="LJ124" s="319"/>
      <c r="LK124" s="319"/>
      <c r="LL124" s="319"/>
      <c r="LM124" s="319"/>
      <c r="LN124" s="319"/>
      <c r="LO124" s="319"/>
      <c r="LP124" s="319"/>
      <c r="LQ124" s="319"/>
      <c r="LR124" s="319"/>
      <c r="LS124" s="319"/>
      <c r="LT124" s="319"/>
      <c r="LU124" s="319"/>
      <c r="LV124" s="319"/>
      <c r="LW124" s="319"/>
      <c r="LX124" s="319"/>
      <c r="LY124" s="319"/>
      <c r="LZ124" s="319"/>
      <c r="MA124" s="319"/>
      <c r="MB124" s="319"/>
      <c r="MC124" s="319"/>
      <c r="MD124" s="319"/>
      <c r="ME124" s="319"/>
      <c r="MF124" s="319"/>
      <c r="MG124" s="319"/>
      <c r="MH124" s="319"/>
      <c r="MI124" s="319"/>
      <c r="MJ124" s="319"/>
      <c r="MK124" s="319"/>
      <c r="ML124" s="319"/>
      <c r="MM124" s="319"/>
      <c r="MN124" s="319"/>
      <c r="MO124" s="319"/>
      <c r="MP124" s="319"/>
      <c r="MQ124" s="319"/>
      <c r="MS124" s="241"/>
      <c r="MT124" s="373">
        <f t="shared" si="113"/>
        <v>0</v>
      </c>
      <c r="MU124" s="365">
        <f t="shared" si="99"/>
        <v>0</v>
      </c>
      <c r="MV124" s="365">
        <f t="shared" si="100"/>
        <v>0</v>
      </c>
      <c r="MW124" s="365"/>
      <c r="MX124" s="365">
        <f t="shared" si="101"/>
        <v>0</v>
      </c>
      <c r="MY124" s="365"/>
      <c r="MZ124" s="365">
        <f t="shared" si="102"/>
        <v>0</v>
      </c>
      <c r="NA124" s="365"/>
      <c r="NB124" s="365">
        <f t="shared" si="103"/>
        <v>0</v>
      </c>
      <c r="NC124" s="365"/>
      <c r="ND124" s="365">
        <f t="shared" si="104"/>
        <v>0</v>
      </c>
      <c r="NE124" s="365"/>
      <c r="NF124" s="365">
        <f t="shared" si="105"/>
        <v>0</v>
      </c>
      <c r="NG124" s="365"/>
      <c r="NH124" s="365">
        <f t="shared" si="106"/>
        <v>0</v>
      </c>
      <c r="NI124" s="365"/>
      <c r="NJ124" s="365">
        <f t="shared" si="107"/>
        <v>0</v>
      </c>
      <c r="NK124" s="365"/>
      <c r="NL124" s="365">
        <f t="shared" si="114"/>
        <v>0</v>
      </c>
      <c r="NM124" s="366"/>
      <c r="NN124" s="370"/>
      <c r="NR124" s="318">
        <f t="shared" si="108"/>
        <v>0</v>
      </c>
      <c r="NS124" s="318">
        <f t="shared" si="109"/>
        <v>0</v>
      </c>
      <c r="NT124" s="318">
        <f t="shared" si="110"/>
        <v>0</v>
      </c>
    </row>
    <row r="125" spans="1:384" s="318" customFormat="1" ht="10.199999999999999" customHeight="1" x14ac:dyDescent="0.3">
      <c r="A125" s="25"/>
      <c r="B125" s="389"/>
      <c r="C125" s="424"/>
      <c r="D125" s="15"/>
      <c r="E125" s="106"/>
      <c r="F125" s="106"/>
      <c r="G125" s="106"/>
      <c r="H125" s="399"/>
      <c r="I125" s="381">
        <f>Prenoms!$B$18</f>
        <v>0</v>
      </c>
      <c r="J125" s="382"/>
      <c r="K125" s="382"/>
      <c r="L125" s="382"/>
      <c r="M125" s="382"/>
      <c r="N125" s="68" t="str">
        <f>IF(NL125&lt;&gt;0,"",IF(Conges!I52=0,"",Conges!I52))</f>
        <v/>
      </c>
      <c r="O125" s="69"/>
      <c r="P125" s="70"/>
      <c r="Q125" s="70"/>
      <c r="R125" s="70"/>
      <c r="S125" s="70"/>
      <c r="T125" s="70"/>
      <c r="U125" s="70"/>
      <c r="V125" s="71"/>
      <c r="W125" s="69"/>
      <c r="X125" s="70"/>
      <c r="Y125" s="70"/>
      <c r="Z125" s="70"/>
      <c r="AA125" s="70"/>
      <c r="AB125" s="70"/>
      <c r="AC125" s="70"/>
      <c r="AD125" s="71"/>
      <c r="AE125" s="69"/>
      <c r="AF125" s="70"/>
      <c r="AG125" s="70"/>
      <c r="AH125" s="70"/>
      <c r="AI125" s="70"/>
      <c r="AJ125" s="71"/>
      <c r="AK125" s="69"/>
      <c r="AL125" s="70"/>
      <c r="AM125" s="70"/>
      <c r="AN125" s="70"/>
      <c r="AO125" s="70"/>
      <c r="AP125" s="70"/>
      <c r="AQ125" s="70"/>
      <c r="AR125" s="70"/>
      <c r="AS125" s="70"/>
      <c r="AT125" s="71"/>
      <c r="AU125" s="69"/>
      <c r="AV125" s="70"/>
      <c r="AW125" s="70"/>
      <c r="AX125" s="70"/>
      <c r="AY125" s="70"/>
      <c r="AZ125" s="70"/>
      <c r="BA125" s="70"/>
      <c r="BB125" s="71"/>
      <c r="BC125" s="72">
        <f>IF(NL125&lt;&gt;0,(IF(Conges!I$52=0,0,3)),0)</f>
        <v>0</v>
      </c>
      <c r="BD125" s="417"/>
      <c r="BE125" s="392">
        <f>IF(OR(Conges!I$52="A",Conges!I$52="V"),Prenoms!L$18,NL125)</f>
        <v>0</v>
      </c>
      <c r="BF125" s="393"/>
      <c r="BG125" s="289"/>
      <c r="BH125" s="290">
        <f t="shared" si="93"/>
        <v>0</v>
      </c>
      <c r="BI125" s="291" t="str">
        <f t="shared" si="94"/>
        <v/>
      </c>
      <c r="BJ125" s="305">
        <v>0</v>
      </c>
      <c r="BK125" s="306">
        <f t="shared" si="111"/>
        <v>0</v>
      </c>
      <c r="BL125" s="307">
        <f t="shared" si="44"/>
        <v>0</v>
      </c>
      <c r="BM125" s="307">
        <f t="shared" si="45"/>
        <v>0</v>
      </c>
      <c r="BN125" s="307">
        <f>SUM('Heures Pointage'!$PD$9:$PE$9)</f>
        <v>0</v>
      </c>
      <c r="BO125" s="307">
        <f>SUM('Heures et Indemnites'!$PD$9:$PE$9)</f>
        <v>0</v>
      </c>
      <c r="BP125" s="308">
        <f t="shared" si="46"/>
        <v>0</v>
      </c>
      <c r="BQ125" s="308">
        <f>'Heures Pointage'!$QB$9</f>
        <v>0</v>
      </c>
      <c r="BR125" s="309">
        <f t="shared" ref="BR125" si="129">$BH$1070</f>
        <v>0</v>
      </c>
      <c r="BS125" s="150">
        <f>Prenoms!$C$18</f>
        <v>0</v>
      </c>
      <c r="BT125" s="153"/>
      <c r="BU125" s="323">
        <f>SUM('Heures et Indemnites'!$PD$9:$PE$9)</f>
        <v>0</v>
      </c>
      <c r="BV125" s="236">
        <f>SUM('Heures et Indemnites'!$PD$6:$PE$9)</f>
        <v>0</v>
      </c>
      <c r="BW125" s="323"/>
      <c r="BX125" s="236"/>
      <c r="BY125" s="319"/>
      <c r="BZ125" s="319"/>
      <c r="CA125" s="319"/>
      <c r="CB125" s="319"/>
      <c r="CC125" s="319"/>
      <c r="CD125" s="319"/>
      <c r="CE125" s="319"/>
      <c r="CF125" s="319"/>
      <c r="CG125" s="319"/>
      <c r="CH125" s="319"/>
      <c r="CI125" s="319"/>
      <c r="CJ125" s="319"/>
      <c r="CK125" s="319"/>
      <c r="CL125" s="319"/>
      <c r="CM125" s="319"/>
      <c r="CN125" s="319"/>
      <c r="CO125" s="319"/>
      <c r="CP125" s="319"/>
      <c r="CQ125" s="319"/>
      <c r="CR125" s="319"/>
      <c r="CS125" s="319"/>
      <c r="CT125" s="319"/>
      <c r="CU125" s="319"/>
      <c r="CV125" s="319"/>
      <c r="CW125" s="319"/>
      <c r="CX125" s="319"/>
      <c r="CY125" s="319"/>
      <c r="CZ125" s="319"/>
      <c r="DA125" s="319"/>
      <c r="DB125" s="319"/>
      <c r="DC125" s="319"/>
      <c r="DD125" s="319"/>
      <c r="DE125" s="319"/>
      <c r="DF125" s="319"/>
      <c r="DG125" s="319"/>
      <c r="DH125" s="319"/>
      <c r="DI125" s="319"/>
      <c r="DJ125" s="319"/>
      <c r="DK125" s="319"/>
      <c r="DL125" s="319"/>
      <c r="DM125" s="319"/>
      <c r="DN125" s="319"/>
      <c r="DO125" s="319"/>
      <c r="DP125" s="319"/>
      <c r="DQ125" s="319"/>
      <c r="DR125" s="319"/>
      <c r="DS125" s="319"/>
      <c r="DT125" s="319"/>
      <c r="DU125" s="319"/>
      <c r="DV125" s="319"/>
      <c r="DW125" s="319"/>
      <c r="DX125" s="319"/>
      <c r="DY125" s="319"/>
      <c r="DZ125" s="319"/>
      <c r="EA125" s="319"/>
      <c r="EB125" s="319"/>
      <c r="EC125" s="319"/>
      <c r="ED125" s="319"/>
      <c r="EE125" s="319"/>
      <c r="EF125" s="319"/>
      <c r="EG125" s="319"/>
      <c r="EH125" s="319"/>
      <c r="EI125" s="319"/>
      <c r="EJ125" s="319"/>
      <c r="EK125" s="319"/>
      <c r="EL125" s="319"/>
      <c r="EM125" s="319"/>
      <c r="EN125" s="319"/>
      <c r="EO125" s="319"/>
      <c r="EP125" s="319"/>
      <c r="EQ125" s="319"/>
      <c r="ER125" s="319"/>
      <c r="ES125" s="319"/>
      <c r="ET125" s="319"/>
      <c r="EU125" s="319"/>
      <c r="EV125" s="319"/>
      <c r="EW125" s="319"/>
      <c r="EX125" s="319"/>
      <c r="EY125" s="319"/>
      <c r="EZ125" s="319"/>
      <c r="FA125" s="319"/>
      <c r="FB125" s="319"/>
      <c r="FC125" s="319"/>
      <c r="FD125" s="319"/>
      <c r="FE125" s="319"/>
      <c r="FF125" s="319"/>
      <c r="FG125" s="319"/>
      <c r="FH125" s="319"/>
      <c r="FI125" s="319"/>
      <c r="FJ125" s="319"/>
      <c r="FK125" s="319"/>
      <c r="FL125" s="319"/>
      <c r="FM125" s="319"/>
      <c r="FN125" s="319"/>
      <c r="FO125" s="319"/>
      <c r="FP125" s="319"/>
      <c r="FQ125" s="319"/>
      <c r="FR125" s="319"/>
      <c r="FS125" s="319"/>
      <c r="FT125" s="319"/>
      <c r="FU125" s="319"/>
      <c r="FV125" s="319"/>
      <c r="FW125" s="319"/>
      <c r="FX125" s="319"/>
      <c r="FY125" s="319"/>
      <c r="FZ125" s="319"/>
      <c r="GA125" s="319"/>
      <c r="GB125" s="319"/>
      <c r="GC125" s="319"/>
      <c r="GD125" s="319"/>
      <c r="GE125" s="319"/>
      <c r="GF125" s="319"/>
      <c r="GG125" s="319"/>
      <c r="GH125" s="319"/>
      <c r="GI125" s="319"/>
      <c r="GJ125" s="319"/>
      <c r="GK125" s="319"/>
      <c r="GL125" s="319"/>
      <c r="GM125" s="319"/>
      <c r="GN125" s="319"/>
      <c r="GO125" s="319"/>
      <c r="GP125" s="319"/>
      <c r="GQ125" s="319"/>
      <c r="GR125" s="319"/>
      <c r="GS125" s="319"/>
      <c r="GT125" s="319"/>
      <c r="GU125" s="319"/>
      <c r="GV125" s="319"/>
      <c r="GW125" s="319"/>
      <c r="GX125" s="319"/>
      <c r="GY125" s="319"/>
      <c r="GZ125" s="319"/>
      <c r="HA125" s="319"/>
      <c r="HB125" s="319"/>
      <c r="HC125" s="319"/>
      <c r="HD125" s="319"/>
      <c r="HE125" s="319"/>
      <c r="HF125" s="319"/>
      <c r="HG125" s="319"/>
      <c r="HH125" s="319"/>
      <c r="HI125" s="319"/>
      <c r="HJ125" s="319"/>
      <c r="HK125" s="319"/>
      <c r="HL125" s="319"/>
      <c r="HM125" s="319"/>
      <c r="HN125" s="319"/>
      <c r="HO125" s="319"/>
      <c r="HP125" s="319"/>
      <c r="HQ125" s="319"/>
      <c r="HR125" s="319"/>
      <c r="HS125" s="319"/>
      <c r="HT125" s="319"/>
      <c r="HU125" s="319"/>
      <c r="HV125" s="319"/>
      <c r="HW125" s="319"/>
      <c r="HX125" s="319"/>
      <c r="HY125" s="319"/>
      <c r="HZ125" s="319"/>
      <c r="IA125" s="319"/>
      <c r="IB125" s="319"/>
      <c r="IC125" s="319"/>
      <c r="ID125" s="319"/>
      <c r="IE125" s="319"/>
      <c r="IF125" s="319"/>
      <c r="IG125" s="319"/>
      <c r="IH125" s="319"/>
      <c r="II125" s="319"/>
      <c r="IJ125" s="319"/>
      <c r="IK125" s="319"/>
      <c r="IL125" s="319"/>
      <c r="IM125" s="319"/>
      <c r="IN125" s="319"/>
      <c r="IO125" s="319"/>
      <c r="IP125" s="319"/>
      <c r="IQ125" s="319"/>
      <c r="IR125" s="319"/>
      <c r="IS125" s="319"/>
      <c r="IT125" s="319"/>
      <c r="IU125" s="319"/>
      <c r="IV125" s="319"/>
      <c r="IW125" s="319"/>
      <c r="IX125" s="319"/>
      <c r="IY125" s="319"/>
      <c r="IZ125" s="319"/>
      <c r="JA125" s="319"/>
      <c r="JB125" s="319"/>
      <c r="JC125" s="319"/>
      <c r="JD125" s="319"/>
      <c r="JE125" s="319"/>
      <c r="JF125" s="319"/>
      <c r="JG125" s="319"/>
      <c r="JH125" s="319"/>
      <c r="JI125" s="319"/>
      <c r="JJ125" s="319"/>
      <c r="JK125" s="319"/>
      <c r="JL125" s="319"/>
      <c r="JM125" s="319"/>
      <c r="JN125" s="319"/>
      <c r="JO125" s="319"/>
      <c r="JP125" s="319"/>
      <c r="JQ125" s="319"/>
      <c r="JR125" s="319"/>
      <c r="JS125" s="319"/>
      <c r="JT125" s="319"/>
      <c r="JU125" s="319"/>
      <c r="JV125" s="319"/>
      <c r="JW125" s="319"/>
      <c r="JX125" s="319"/>
      <c r="JY125" s="319"/>
      <c r="JZ125" s="319"/>
      <c r="KA125" s="319"/>
      <c r="KB125" s="319"/>
      <c r="KC125" s="319"/>
      <c r="KD125" s="319"/>
      <c r="KE125" s="319"/>
      <c r="KF125" s="319"/>
      <c r="KG125" s="319"/>
      <c r="KH125" s="319"/>
      <c r="KI125" s="319"/>
      <c r="KJ125" s="319"/>
      <c r="KK125" s="319"/>
      <c r="KL125" s="319"/>
      <c r="KM125" s="319"/>
      <c r="KN125" s="319"/>
      <c r="KO125" s="319"/>
      <c r="KP125" s="319"/>
      <c r="KQ125" s="319"/>
      <c r="KR125" s="319"/>
      <c r="KS125" s="319"/>
      <c r="KT125" s="319"/>
      <c r="KU125" s="319"/>
      <c r="KV125" s="319"/>
      <c r="KW125" s="319"/>
      <c r="KX125" s="319"/>
      <c r="KY125" s="319"/>
      <c r="KZ125" s="319"/>
      <c r="LA125" s="319"/>
      <c r="LB125" s="319"/>
      <c r="LC125" s="319"/>
      <c r="LD125" s="319"/>
      <c r="LE125" s="319"/>
      <c r="LF125" s="319"/>
      <c r="LG125" s="319"/>
      <c r="LH125" s="319"/>
      <c r="LI125" s="319"/>
      <c r="LJ125" s="319"/>
      <c r="LK125" s="319"/>
      <c r="LL125" s="319"/>
      <c r="LM125" s="319"/>
      <c r="LN125" s="319"/>
      <c r="LO125" s="319"/>
      <c r="LP125" s="319"/>
      <c r="LQ125" s="319"/>
      <c r="LR125" s="319"/>
      <c r="LS125" s="319"/>
      <c r="LT125" s="319"/>
      <c r="LU125" s="319"/>
      <c r="LV125" s="319"/>
      <c r="LW125" s="319"/>
      <c r="LX125" s="319"/>
      <c r="LY125" s="319"/>
      <c r="LZ125" s="319"/>
      <c r="MA125" s="319"/>
      <c r="MB125" s="319"/>
      <c r="MC125" s="319"/>
      <c r="MD125" s="319"/>
      <c r="ME125" s="319"/>
      <c r="MF125" s="319"/>
      <c r="MG125" s="319"/>
      <c r="MH125" s="319"/>
      <c r="MI125" s="319"/>
      <c r="MJ125" s="319"/>
      <c r="MK125" s="319"/>
      <c r="ML125" s="319"/>
      <c r="MM125" s="319"/>
      <c r="MN125" s="319"/>
      <c r="MO125" s="319"/>
      <c r="MP125" s="319"/>
      <c r="MQ125" s="319"/>
      <c r="MS125" s="241"/>
      <c r="MT125" s="362">
        <f t="shared" si="113"/>
        <v>0</v>
      </c>
      <c r="MU125" s="363">
        <f t="shared" ref="MU125:MU138" si="130">(COUNTA($O125:$BB125))/2</f>
        <v>0</v>
      </c>
      <c r="MV125" s="363">
        <f t="shared" si="100"/>
        <v>0</v>
      </c>
      <c r="MW125" s="363"/>
      <c r="MX125" s="363">
        <f t="shared" si="101"/>
        <v>0</v>
      </c>
      <c r="MY125" s="363"/>
      <c r="MZ125" s="363">
        <f t="shared" si="102"/>
        <v>0</v>
      </c>
      <c r="NA125" s="363"/>
      <c r="NB125" s="363">
        <f t="shared" si="103"/>
        <v>0</v>
      </c>
      <c r="NC125" s="363"/>
      <c r="ND125" s="363">
        <f t="shared" si="104"/>
        <v>0</v>
      </c>
      <c r="NE125" s="363"/>
      <c r="NF125" s="363">
        <f t="shared" si="105"/>
        <v>0</v>
      </c>
      <c r="NG125" s="363"/>
      <c r="NH125" s="363">
        <f t="shared" si="106"/>
        <v>0</v>
      </c>
      <c r="NI125" s="363"/>
      <c r="NJ125" s="363">
        <f t="shared" si="107"/>
        <v>0</v>
      </c>
      <c r="NK125" s="363"/>
      <c r="NL125" s="363">
        <f t="shared" si="114"/>
        <v>0</v>
      </c>
      <c r="NM125" s="364"/>
      <c r="NN125" s="370"/>
      <c r="NR125" s="318">
        <f t="shared" si="108"/>
        <v>0</v>
      </c>
      <c r="NS125" s="318">
        <f t="shared" si="109"/>
        <v>0</v>
      </c>
      <c r="NT125" s="318">
        <f t="shared" si="110"/>
        <v>0</v>
      </c>
    </row>
    <row r="126" spans="1:384" s="318" customFormat="1" ht="10.199999999999999" customHeight="1" x14ac:dyDescent="0.3">
      <c r="A126" s="25"/>
      <c r="B126" s="389"/>
      <c r="C126" s="424"/>
      <c r="D126" s="15"/>
      <c r="E126" s="106"/>
      <c r="F126" s="106"/>
      <c r="G126" s="106"/>
      <c r="H126" s="399"/>
      <c r="I126" s="394">
        <f>Prenoms!$B$19</f>
        <v>0</v>
      </c>
      <c r="J126" s="395"/>
      <c r="K126" s="395"/>
      <c r="L126" s="395"/>
      <c r="M126" s="395"/>
      <c r="N126" s="81" t="str">
        <f>IF(NL126&lt;&gt;0,"",IF(Conges!I53=0,"",Conges!I53))</f>
        <v/>
      </c>
      <c r="O126" s="82"/>
      <c r="P126" s="83"/>
      <c r="Q126" s="83"/>
      <c r="R126" s="83"/>
      <c r="S126" s="83"/>
      <c r="T126" s="83"/>
      <c r="U126" s="83"/>
      <c r="V126" s="84"/>
      <c r="W126" s="82"/>
      <c r="X126" s="83"/>
      <c r="Y126" s="83"/>
      <c r="Z126" s="83"/>
      <c r="AA126" s="83"/>
      <c r="AB126" s="83"/>
      <c r="AC126" s="83"/>
      <c r="AD126" s="84"/>
      <c r="AE126" s="82"/>
      <c r="AF126" s="83"/>
      <c r="AG126" s="83"/>
      <c r="AH126" s="83"/>
      <c r="AI126" s="83"/>
      <c r="AJ126" s="84"/>
      <c r="AK126" s="82"/>
      <c r="AL126" s="83"/>
      <c r="AM126" s="83"/>
      <c r="AN126" s="83"/>
      <c r="AO126" s="83"/>
      <c r="AP126" s="83"/>
      <c r="AQ126" s="83"/>
      <c r="AR126" s="83"/>
      <c r="AS126" s="83"/>
      <c r="AT126" s="84"/>
      <c r="AU126" s="82"/>
      <c r="AV126" s="83"/>
      <c r="AW126" s="83"/>
      <c r="AX126" s="83"/>
      <c r="AY126" s="83"/>
      <c r="AZ126" s="83"/>
      <c r="BA126" s="83"/>
      <c r="BB126" s="84"/>
      <c r="BC126" s="85">
        <f>IF(NL126&lt;&gt;0,(IF(Conges!I$53=0,0,3)),0)</f>
        <v>0</v>
      </c>
      <c r="BD126" s="417"/>
      <c r="BE126" s="390">
        <f>IF(OR(Conges!I$53="A",Conges!I$53="V"),Prenoms!L$19,NL126)</f>
        <v>0</v>
      </c>
      <c r="BF126" s="391"/>
      <c r="BG126" s="286"/>
      <c r="BH126" s="287">
        <f t="shared" si="93"/>
        <v>0</v>
      </c>
      <c r="BI126" s="288" t="str">
        <f t="shared" si="94"/>
        <v/>
      </c>
      <c r="BJ126" s="300">
        <v>0</v>
      </c>
      <c r="BK126" s="301">
        <f t="shared" si="111"/>
        <v>0</v>
      </c>
      <c r="BL126" s="302">
        <f t="shared" si="44"/>
        <v>0</v>
      </c>
      <c r="BM126" s="302">
        <f t="shared" si="45"/>
        <v>0</v>
      </c>
      <c r="BN126" s="302">
        <f>SUM('Heures Pointage'!$QD$9:$QE$9)</f>
        <v>0</v>
      </c>
      <c r="BO126" s="302">
        <f>SUM('Heures et Indemnites'!$QD$9:$QE$9)</f>
        <v>0</v>
      </c>
      <c r="BP126" s="303">
        <f t="shared" si="46"/>
        <v>0</v>
      </c>
      <c r="BQ126" s="303">
        <f>'Heures Pointage'!$RB$9</f>
        <v>0</v>
      </c>
      <c r="BR126" s="304">
        <f t="shared" ref="BR126" si="131">$BH$1071</f>
        <v>0</v>
      </c>
      <c r="BS126" s="149">
        <f>Prenoms!$C$19</f>
        <v>0</v>
      </c>
      <c r="BT126" s="180"/>
      <c r="BU126" s="324">
        <f>SUM('Heures et Indemnites'!$QD$9:$QE$9)</f>
        <v>0</v>
      </c>
      <c r="BV126" s="235">
        <f>SUM('Heures et Indemnites'!$QD$6:$QE$9)</f>
        <v>0</v>
      </c>
      <c r="BW126" s="324"/>
      <c r="BX126" s="235"/>
      <c r="BY126" s="319"/>
      <c r="BZ126" s="319"/>
      <c r="CA126" s="319"/>
      <c r="CB126" s="319"/>
      <c r="CC126" s="319"/>
      <c r="CD126" s="319"/>
      <c r="CE126" s="319"/>
      <c r="CF126" s="319"/>
      <c r="CG126" s="319"/>
      <c r="CH126" s="319"/>
      <c r="CI126" s="319"/>
      <c r="CJ126" s="319"/>
      <c r="CK126" s="319"/>
      <c r="CL126" s="319"/>
      <c r="CM126" s="319"/>
      <c r="CN126" s="319"/>
      <c r="CO126" s="319"/>
      <c r="CP126" s="319"/>
      <c r="CQ126" s="319"/>
      <c r="CR126" s="319"/>
      <c r="CS126" s="319"/>
      <c r="CT126" s="319"/>
      <c r="CU126" s="319"/>
      <c r="CV126" s="319"/>
      <c r="CW126" s="319"/>
      <c r="CX126" s="319"/>
      <c r="CY126" s="319"/>
      <c r="CZ126" s="319"/>
      <c r="DA126" s="319"/>
      <c r="DB126" s="319"/>
      <c r="DC126" s="319"/>
      <c r="DD126" s="319"/>
      <c r="DE126" s="319"/>
      <c r="DF126" s="319"/>
      <c r="DG126" s="319"/>
      <c r="DH126" s="319"/>
      <c r="DI126" s="319"/>
      <c r="DJ126" s="319"/>
      <c r="DK126" s="319"/>
      <c r="DL126" s="319"/>
      <c r="DM126" s="319"/>
      <c r="DN126" s="319"/>
      <c r="DO126" s="319"/>
      <c r="DP126" s="319"/>
      <c r="DQ126" s="319"/>
      <c r="DR126" s="319"/>
      <c r="DS126" s="319"/>
      <c r="DT126" s="319"/>
      <c r="DU126" s="319"/>
      <c r="DV126" s="319"/>
      <c r="DW126" s="319"/>
      <c r="DX126" s="319"/>
      <c r="DY126" s="319"/>
      <c r="DZ126" s="319"/>
      <c r="EA126" s="319"/>
      <c r="EB126" s="319"/>
      <c r="EC126" s="319"/>
      <c r="ED126" s="319"/>
      <c r="EE126" s="319"/>
      <c r="EF126" s="319"/>
      <c r="EG126" s="319"/>
      <c r="EH126" s="319"/>
      <c r="EI126" s="319"/>
      <c r="EJ126" s="319"/>
      <c r="EK126" s="319"/>
      <c r="EL126" s="319"/>
      <c r="EM126" s="319"/>
      <c r="EN126" s="319"/>
      <c r="EO126" s="319"/>
      <c r="EP126" s="319"/>
      <c r="EQ126" s="319"/>
      <c r="ER126" s="319"/>
      <c r="ES126" s="319"/>
      <c r="ET126" s="319"/>
      <c r="EU126" s="319"/>
      <c r="EV126" s="319"/>
      <c r="EW126" s="319"/>
      <c r="EX126" s="319"/>
      <c r="EY126" s="319"/>
      <c r="EZ126" s="319"/>
      <c r="FA126" s="319"/>
      <c r="FB126" s="319"/>
      <c r="FC126" s="319"/>
      <c r="FD126" s="319"/>
      <c r="FE126" s="319"/>
      <c r="FF126" s="319"/>
      <c r="FG126" s="319"/>
      <c r="FH126" s="319"/>
      <c r="FI126" s="319"/>
      <c r="FJ126" s="319"/>
      <c r="FK126" s="319"/>
      <c r="FL126" s="319"/>
      <c r="FM126" s="319"/>
      <c r="FN126" s="319"/>
      <c r="FO126" s="319"/>
      <c r="FP126" s="319"/>
      <c r="FQ126" s="319"/>
      <c r="FR126" s="319"/>
      <c r="FS126" s="319"/>
      <c r="FT126" s="319"/>
      <c r="FU126" s="319"/>
      <c r="FV126" s="319"/>
      <c r="FW126" s="319"/>
      <c r="FX126" s="319"/>
      <c r="FY126" s="319"/>
      <c r="FZ126" s="319"/>
      <c r="GA126" s="319"/>
      <c r="GB126" s="319"/>
      <c r="GC126" s="319"/>
      <c r="GD126" s="319"/>
      <c r="GE126" s="319"/>
      <c r="GF126" s="319"/>
      <c r="GG126" s="319"/>
      <c r="GH126" s="319"/>
      <c r="GI126" s="319"/>
      <c r="GJ126" s="319"/>
      <c r="GK126" s="319"/>
      <c r="GL126" s="319"/>
      <c r="GM126" s="319"/>
      <c r="GN126" s="319"/>
      <c r="GO126" s="319"/>
      <c r="GP126" s="319"/>
      <c r="GQ126" s="319"/>
      <c r="GR126" s="319"/>
      <c r="GS126" s="319"/>
      <c r="GT126" s="319"/>
      <c r="GU126" s="319"/>
      <c r="GV126" s="319"/>
      <c r="GW126" s="319"/>
      <c r="GX126" s="319"/>
      <c r="GY126" s="319"/>
      <c r="GZ126" s="319"/>
      <c r="HA126" s="319"/>
      <c r="HB126" s="319"/>
      <c r="HC126" s="319"/>
      <c r="HD126" s="319"/>
      <c r="HE126" s="319"/>
      <c r="HF126" s="319"/>
      <c r="HG126" s="319"/>
      <c r="HH126" s="319"/>
      <c r="HI126" s="319"/>
      <c r="HJ126" s="319"/>
      <c r="HK126" s="319"/>
      <c r="HL126" s="319"/>
      <c r="HM126" s="319"/>
      <c r="HN126" s="319"/>
      <c r="HO126" s="319"/>
      <c r="HP126" s="319"/>
      <c r="HQ126" s="319"/>
      <c r="HR126" s="319"/>
      <c r="HS126" s="319"/>
      <c r="HT126" s="319"/>
      <c r="HU126" s="319"/>
      <c r="HV126" s="319"/>
      <c r="HW126" s="319"/>
      <c r="HX126" s="319"/>
      <c r="HY126" s="319"/>
      <c r="HZ126" s="319"/>
      <c r="IA126" s="319"/>
      <c r="IB126" s="319"/>
      <c r="IC126" s="319"/>
      <c r="ID126" s="319"/>
      <c r="IE126" s="319"/>
      <c r="IF126" s="319"/>
      <c r="IG126" s="319"/>
      <c r="IH126" s="319"/>
      <c r="II126" s="319"/>
      <c r="IJ126" s="319"/>
      <c r="IK126" s="319"/>
      <c r="IL126" s="319"/>
      <c r="IM126" s="319"/>
      <c r="IN126" s="319"/>
      <c r="IO126" s="319"/>
      <c r="IP126" s="319"/>
      <c r="IQ126" s="319"/>
      <c r="IR126" s="319"/>
      <c r="IS126" s="319"/>
      <c r="IT126" s="319"/>
      <c r="IU126" s="319"/>
      <c r="IV126" s="319"/>
      <c r="IW126" s="319"/>
      <c r="IX126" s="319"/>
      <c r="IY126" s="319"/>
      <c r="IZ126" s="319"/>
      <c r="JA126" s="319"/>
      <c r="JB126" s="319"/>
      <c r="JC126" s="319"/>
      <c r="JD126" s="319"/>
      <c r="JE126" s="319"/>
      <c r="JF126" s="319"/>
      <c r="JG126" s="319"/>
      <c r="JH126" s="319"/>
      <c r="JI126" s="319"/>
      <c r="JJ126" s="319"/>
      <c r="JK126" s="319"/>
      <c r="JL126" s="319"/>
      <c r="JM126" s="319"/>
      <c r="JN126" s="319"/>
      <c r="JO126" s="319"/>
      <c r="JP126" s="319"/>
      <c r="JQ126" s="319"/>
      <c r="JR126" s="319"/>
      <c r="JS126" s="319"/>
      <c r="JT126" s="319"/>
      <c r="JU126" s="319"/>
      <c r="JV126" s="319"/>
      <c r="JW126" s="319"/>
      <c r="JX126" s="319"/>
      <c r="JY126" s="319"/>
      <c r="JZ126" s="319"/>
      <c r="KA126" s="319"/>
      <c r="KB126" s="319"/>
      <c r="KC126" s="319"/>
      <c r="KD126" s="319"/>
      <c r="KE126" s="319"/>
      <c r="KF126" s="319"/>
      <c r="KG126" s="319"/>
      <c r="KH126" s="319"/>
      <c r="KI126" s="319"/>
      <c r="KJ126" s="319"/>
      <c r="KK126" s="319"/>
      <c r="KL126" s="319"/>
      <c r="KM126" s="319"/>
      <c r="KN126" s="319"/>
      <c r="KO126" s="319"/>
      <c r="KP126" s="319"/>
      <c r="KQ126" s="319"/>
      <c r="KR126" s="319"/>
      <c r="KS126" s="319"/>
      <c r="KT126" s="319"/>
      <c r="KU126" s="319"/>
      <c r="KV126" s="319"/>
      <c r="KW126" s="319"/>
      <c r="KX126" s="319"/>
      <c r="KY126" s="319"/>
      <c r="KZ126" s="319"/>
      <c r="LA126" s="319"/>
      <c r="LB126" s="319"/>
      <c r="LC126" s="319"/>
      <c r="LD126" s="319"/>
      <c r="LE126" s="319"/>
      <c r="LF126" s="319"/>
      <c r="LG126" s="319"/>
      <c r="LH126" s="319"/>
      <c r="LI126" s="319"/>
      <c r="LJ126" s="319"/>
      <c r="LK126" s="319"/>
      <c r="LL126" s="319"/>
      <c r="LM126" s="319"/>
      <c r="LN126" s="319"/>
      <c r="LO126" s="319"/>
      <c r="LP126" s="319"/>
      <c r="LQ126" s="319"/>
      <c r="LR126" s="319"/>
      <c r="LS126" s="319"/>
      <c r="LT126" s="319"/>
      <c r="LU126" s="319"/>
      <c r="LV126" s="319"/>
      <c r="LW126" s="319"/>
      <c r="LX126" s="319"/>
      <c r="LY126" s="319"/>
      <c r="LZ126" s="319"/>
      <c r="MA126" s="319"/>
      <c r="MB126" s="319"/>
      <c r="MC126" s="319"/>
      <c r="MD126" s="319"/>
      <c r="ME126" s="319"/>
      <c r="MF126" s="319"/>
      <c r="MG126" s="319"/>
      <c r="MH126" s="319"/>
      <c r="MI126" s="319"/>
      <c r="MJ126" s="319"/>
      <c r="MK126" s="319"/>
      <c r="ML126" s="319"/>
      <c r="MM126" s="319"/>
      <c r="MN126" s="319"/>
      <c r="MO126" s="319"/>
      <c r="MP126" s="319"/>
      <c r="MQ126" s="319"/>
      <c r="MS126" s="241"/>
      <c r="MT126" s="373">
        <f t="shared" si="113"/>
        <v>0</v>
      </c>
      <c r="MU126" s="365">
        <f t="shared" si="130"/>
        <v>0</v>
      </c>
      <c r="MV126" s="365">
        <f t="shared" si="100"/>
        <v>0</v>
      </c>
      <c r="MW126" s="365"/>
      <c r="MX126" s="365">
        <f t="shared" si="101"/>
        <v>0</v>
      </c>
      <c r="MY126" s="365"/>
      <c r="MZ126" s="365">
        <f t="shared" si="102"/>
        <v>0</v>
      </c>
      <c r="NA126" s="365"/>
      <c r="NB126" s="365">
        <f t="shared" si="103"/>
        <v>0</v>
      </c>
      <c r="NC126" s="365"/>
      <c r="ND126" s="365">
        <f t="shared" si="104"/>
        <v>0</v>
      </c>
      <c r="NE126" s="365"/>
      <c r="NF126" s="365">
        <f t="shared" si="105"/>
        <v>0</v>
      </c>
      <c r="NG126" s="365"/>
      <c r="NH126" s="365">
        <f t="shared" si="106"/>
        <v>0</v>
      </c>
      <c r="NI126" s="365"/>
      <c r="NJ126" s="365">
        <f t="shared" si="107"/>
        <v>0</v>
      </c>
      <c r="NK126" s="365"/>
      <c r="NL126" s="365">
        <f t="shared" si="114"/>
        <v>0</v>
      </c>
      <c r="NM126" s="366"/>
      <c r="NN126" s="370"/>
      <c r="NR126" s="318">
        <f t="shared" si="108"/>
        <v>0</v>
      </c>
      <c r="NS126" s="318">
        <f t="shared" si="109"/>
        <v>0</v>
      </c>
      <c r="NT126" s="318">
        <f t="shared" si="110"/>
        <v>0</v>
      </c>
    </row>
    <row r="127" spans="1:384" s="318" customFormat="1" ht="10.199999999999999" customHeight="1" x14ac:dyDescent="0.3">
      <c r="A127" s="25"/>
      <c r="B127" s="389"/>
      <c r="C127" s="424"/>
      <c r="D127" s="15"/>
      <c r="E127" s="106"/>
      <c r="F127" s="106"/>
      <c r="G127" s="106"/>
      <c r="H127" s="399"/>
      <c r="I127" s="381">
        <f>Prenoms!$B$20</f>
        <v>0</v>
      </c>
      <c r="J127" s="382"/>
      <c r="K127" s="382"/>
      <c r="L127" s="382"/>
      <c r="M127" s="382"/>
      <c r="N127" s="68" t="str">
        <f>IF(NL127&lt;&gt;0,"",IF(Conges!I54=0,"",Conges!I54))</f>
        <v/>
      </c>
      <c r="O127" s="69"/>
      <c r="P127" s="70"/>
      <c r="Q127" s="70"/>
      <c r="R127" s="70"/>
      <c r="S127" s="70"/>
      <c r="T127" s="70"/>
      <c r="U127" s="70"/>
      <c r="V127" s="71"/>
      <c r="W127" s="69"/>
      <c r="X127" s="70"/>
      <c r="Y127" s="70"/>
      <c r="Z127" s="70"/>
      <c r="AA127" s="70"/>
      <c r="AB127" s="70"/>
      <c r="AC127" s="70"/>
      <c r="AD127" s="71"/>
      <c r="AE127" s="69"/>
      <c r="AF127" s="70"/>
      <c r="AG127" s="70"/>
      <c r="AH127" s="70"/>
      <c r="AI127" s="70"/>
      <c r="AJ127" s="71"/>
      <c r="AK127" s="69"/>
      <c r="AL127" s="70"/>
      <c r="AM127" s="70"/>
      <c r="AN127" s="70"/>
      <c r="AO127" s="70"/>
      <c r="AP127" s="70"/>
      <c r="AQ127" s="70"/>
      <c r="AR127" s="70"/>
      <c r="AS127" s="70"/>
      <c r="AT127" s="71"/>
      <c r="AU127" s="69"/>
      <c r="AV127" s="70"/>
      <c r="AW127" s="70"/>
      <c r="AX127" s="70"/>
      <c r="AY127" s="70"/>
      <c r="AZ127" s="70"/>
      <c r="BA127" s="70"/>
      <c r="BB127" s="71"/>
      <c r="BC127" s="72">
        <f>IF(NL127&lt;&gt;0,(IF(Conges!I$54=0,0,3)),0)</f>
        <v>0</v>
      </c>
      <c r="BD127" s="417"/>
      <c r="BE127" s="392">
        <f>IF(OR(Conges!I$54="A",Conges!I$54="V"),Prenoms!L$20,NL127)</f>
        <v>0</v>
      </c>
      <c r="BF127" s="393"/>
      <c r="BG127" s="289"/>
      <c r="BH127" s="290">
        <f t="shared" si="93"/>
        <v>0</v>
      </c>
      <c r="BI127" s="291" t="str">
        <f t="shared" si="94"/>
        <v/>
      </c>
      <c r="BJ127" s="305">
        <v>0</v>
      </c>
      <c r="BK127" s="306">
        <f t="shared" si="111"/>
        <v>0</v>
      </c>
      <c r="BL127" s="307">
        <f t="shared" si="44"/>
        <v>0</v>
      </c>
      <c r="BM127" s="307">
        <f t="shared" si="45"/>
        <v>0</v>
      </c>
      <c r="BN127" s="307">
        <f>SUM('Heures Pointage'!$RD$9:$RE$9)</f>
        <v>0</v>
      </c>
      <c r="BO127" s="307">
        <f>SUM('Heures et Indemnites'!$RD$9:$RE$9)</f>
        <v>0</v>
      </c>
      <c r="BP127" s="308">
        <f t="shared" si="46"/>
        <v>0</v>
      </c>
      <c r="BQ127" s="308">
        <f>'Heures Pointage'!$SB$9</f>
        <v>0</v>
      </c>
      <c r="BR127" s="309">
        <f t="shared" ref="BR127" si="132">$BH$1072</f>
        <v>0</v>
      </c>
      <c r="BS127" s="150">
        <f>Prenoms!$C$20</f>
        <v>0</v>
      </c>
      <c r="BT127" s="153"/>
      <c r="BU127" s="323">
        <f>SUM('Heures et Indemnites'!$RD$9:$RE$9)</f>
        <v>0</v>
      </c>
      <c r="BV127" s="236">
        <f>SUM('Heures et Indemnites'!$RD$6:$RE$9)</f>
        <v>0</v>
      </c>
      <c r="BW127" s="323"/>
      <c r="BX127" s="236"/>
      <c r="BY127" s="319"/>
      <c r="BZ127" s="319"/>
      <c r="CA127" s="319"/>
      <c r="CB127" s="319"/>
      <c r="CC127" s="319"/>
      <c r="CD127" s="319"/>
      <c r="CE127" s="319"/>
      <c r="CF127" s="319"/>
      <c r="CG127" s="319"/>
      <c r="CH127" s="319"/>
      <c r="CI127" s="319"/>
      <c r="CJ127" s="319"/>
      <c r="CK127" s="319"/>
      <c r="CL127" s="319"/>
      <c r="CM127" s="319"/>
      <c r="CN127" s="319"/>
      <c r="CO127" s="319"/>
      <c r="CP127" s="319"/>
      <c r="CQ127" s="319"/>
      <c r="CR127" s="319"/>
      <c r="CS127" s="319"/>
      <c r="CT127" s="319"/>
      <c r="CU127" s="319"/>
      <c r="CV127" s="319"/>
      <c r="CW127" s="319"/>
      <c r="CX127" s="319"/>
      <c r="CY127" s="319"/>
      <c r="CZ127" s="319"/>
      <c r="DA127" s="319"/>
      <c r="DB127" s="319"/>
      <c r="DC127" s="319"/>
      <c r="DD127" s="319"/>
      <c r="DE127" s="319"/>
      <c r="DF127" s="319"/>
      <c r="DG127" s="319"/>
      <c r="DH127" s="319"/>
      <c r="DI127" s="319"/>
      <c r="DJ127" s="319"/>
      <c r="DK127" s="319"/>
      <c r="DL127" s="319"/>
      <c r="DM127" s="319"/>
      <c r="DN127" s="319"/>
      <c r="DO127" s="319"/>
      <c r="DP127" s="319"/>
      <c r="DQ127" s="319"/>
      <c r="DR127" s="319"/>
      <c r="DS127" s="319"/>
      <c r="DT127" s="319"/>
      <c r="DU127" s="319"/>
      <c r="DV127" s="319"/>
      <c r="DW127" s="319"/>
      <c r="DX127" s="319"/>
      <c r="DY127" s="319"/>
      <c r="DZ127" s="319"/>
      <c r="EA127" s="319"/>
      <c r="EB127" s="319"/>
      <c r="EC127" s="319"/>
      <c r="ED127" s="319"/>
      <c r="EE127" s="319"/>
      <c r="EF127" s="319"/>
      <c r="EG127" s="319"/>
      <c r="EH127" s="319"/>
      <c r="EI127" s="319"/>
      <c r="EJ127" s="319"/>
      <c r="EK127" s="319"/>
      <c r="EL127" s="319"/>
      <c r="EM127" s="319"/>
      <c r="EN127" s="319"/>
      <c r="EO127" s="319"/>
      <c r="EP127" s="319"/>
      <c r="EQ127" s="319"/>
      <c r="ER127" s="319"/>
      <c r="ES127" s="319"/>
      <c r="ET127" s="319"/>
      <c r="EU127" s="319"/>
      <c r="EV127" s="319"/>
      <c r="EW127" s="319"/>
      <c r="EX127" s="319"/>
      <c r="EY127" s="319"/>
      <c r="EZ127" s="319"/>
      <c r="FA127" s="319"/>
      <c r="FB127" s="319"/>
      <c r="FC127" s="319"/>
      <c r="FD127" s="319"/>
      <c r="FE127" s="319"/>
      <c r="FF127" s="319"/>
      <c r="FG127" s="319"/>
      <c r="FH127" s="319"/>
      <c r="FI127" s="319"/>
      <c r="FJ127" s="319"/>
      <c r="FK127" s="319"/>
      <c r="FL127" s="319"/>
      <c r="FM127" s="319"/>
      <c r="FN127" s="319"/>
      <c r="FO127" s="319"/>
      <c r="FP127" s="319"/>
      <c r="FQ127" s="319"/>
      <c r="FR127" s="319"/>
      <c r="FS127" s="319"/>
      <c r="FT127" s="319"/>
      <c r="FU127" s="319"/>
      <c r="FV127" s="319"/>
      <c r="FW127" s="319"/>
      <c r="FX127" s="319"/>
      <c r="FY127" s="319"/>
      <c r="FZ127" s="319"/>
      <c r="GA127" s="319"/>
      <c r="GB127" s="319"/>
      <c r="GC127" s="319"/>
      <c r="GD127" s="319"/>
      <c r="GE127" s="319"/>
      <c r="GF127" s="319"/>
      <c r="GG127" s="319"/>
      <c r="GH127" s="319"/>
      <c r="GI127" s="319"/>
      <c r="GJ127" s="319"/>
      <c r="GK127" s="319"/>
      <c r="GL127" s="319"/>
      <c r="GM127" s="319"/>
      <c r="GN127" s="319"/>
      <c r="GO127" s="319"/>
      <c r="GP127" s="319"/>
      <c r="GQ127" s="319"/>
      <c r="GR127" s="319"/>
      <c r="GS127" s="319"/>
      <c r="GT127" s="319"/>
      <c r="GU127" s="319"/>
      <c r="GV127" s="319"/>
      <c r="GW127" s="319"/>
      <c r="GX127" s="319"/>
      <c r="GY127" s="319"/>
      <c r="GZ127" s="319"/>
      <c r="HA127" s="319"/>
      <c r="HB127" s="319"/>
      <c r="HC127" s="319"/>
      <c r="HD127" s="319"/>
      <c r="HE127" s="319"/>
      <c r="HF127" s="319"/>
      <c r="HG127" s="319"/>
      <c r="HH127" s="319"/>
      <c r="HI127" s="319"/>
      <c r="HJ127" s="319"/>
      <c r="HK127" s="319"/>
      <c r="HL127" s="319"/>
      <c r="HM127" s="319"/>
      <c r="HN127" s="319"/>
      <c r="HO127" s="319"/>
      <c r="HP127" s="319"/>
      <c r="HQ127" s="319"/>
      <c r="HR127" s="319"/>
      <c r="HS127" s="319"/>
      <c r="HT127" s="319"/>
      <c r="HU127" s="319"/>
      <c r="HV127" s="319"/>
      <c r="HW127" s="319"/>
      <c r="HX127" s="319"/>
      <c r="HY127" s="319"/>
      <c r="HZ127" s="319"/>
      <c r="IA127" s="319"/>
      <c r="IB127" s="319"/>
      <c r="IC127" s="319"/>
      <c r="ID127" s="319"/>
      <c r="IE127" s="319"/>
      <c r="IF127" s="319"/>
      <c r="IG127" s="319"/>
      <c r="IH127" s="319"/>
      <c r="II127" s="319"/>
      <c r="IJ127" s="319"/>
      <c r="IK127" s="319"/>
      <c r="IL127" s="319"/>
      <c r="IM127" s="319"/>
      <c r="IN127" s="319"/>
      <c r="IO127" s="319"/>
      <c r="IP127" s="319"/>
      <c r="IQ127" s="319"/>
      <c r="IR127" s="319"/>
      <c r="IS127" s="319"/>
      <c r="IT127" s="319"/>
      <c r="IU127" s="319"/>
      <c r="IV127" s="319"/>
      <c r="IW127" s="319"/>
      <c r="IX127" s="319"/>
      <c r="IY127" s="319"/>
      <c r="IZ127" s="319"/>
      <c r="JA127" s="319"/>
      <c r="JB127" s="319"/>
      <c r="JC127" s="319"/>
      <c r="JD127" s="319"/>
      <c r="JE127" s="319"/>
      <c r="JF127" s="319"/>
      <c r="JG127" s="319"/>
      <c r="JH127" s="319"/>
      <c r="JI127" s="319"/>
      <c r="JJ127" s="319"/>
      <c r="JK127" s="319"/>
      <c r="JL127" s="319"/>
      <c r="JM127" s="319"/>
      <c r="JN127" s="319"/>
      <c r="JO127" s="319"/>
      <c r="JP127" s="319"/>
      <c r="JQ127" s="319"/>
      <c r="JR127" s="319"/>
      <c r="JS127" s="319"/>
      <c r="JT127" s="319"/>
      <c r="JU127" s="319"/>
      <c r="JV127" s="319"/>
      <c r="JW127" s="319"/>
      <c r="JX127" s="319"/>
      <c r="JY127" s="319"/>
      <c r="JZ127" s="319"/>
      <c r="KA127" s="319"/>
      <c r="KB127" s="319"/>
      <c r="KC127" s="319"/>
      <c r="KD127" s="319"/>
      <c r="KE127" s="319"/>
      <c r="KF127" s="319"/>
      <c r="KG127" s="319"/>
      <c r="KH127" s="319"/>
      <c r="KI127" s="319"/>
      <c r="KJ127" s="319"/>
      <c r="KK127" s="319"/>
      <c r="KL127" s="319"/>
      <c r="KM127" s="319"/>
      <c r="KN127" s="319"/>
      <c r="KO127" s="319"/>
      <c r="KP127" s="319"/>
      <c r="KQ127" s="319"/>
      <c r="KR127" s="319"/>
      <c r="KS127" s="319"/>
      <c r="KT127" s="319"/>
      <c r="KU127" s="319"/>
      <c r="KV127" s="319"/>
      <c r="KW127" s="319"/>
      <c r="KX127" s="319"/>
      <c r="KY127" s="319"/>
      <c r="KZ127" s="319"/>
      <c r="LA127" s="319"/>
      <c r="LB127" s="319"/>
      <c r="LC127" s="319"/>
      <c r="LD127" s="319"/>
      <c r="LE127" s="319"/>
      <c r="LF127" s="319"/>
      <c r="LG127" s="319"/>
      <c r="LH127" s="319"/>
      <c r="LI127" s="319"/>
      <c r="LJ127" s="319"/>
      <c r="LK127" s="319"/>
      <c r="LL127" s="319"/>
      <c r="LM127" s="319"/>
      <c r="LN127" s="319"/>
      <c r="LO127" s="319"/>
      <c r="LP127" s="319"/>
      <c r="LQ127" s="319"/>
      <c r="LR127" s="319"/>
      <c r="LS127" s="319"/>
      <c r="LT127" s="319"/>
      <c r="LU127" s="319"/>
      <c r="LV127" s="319"/>
      <c r="LW127" s="319"/>
      <c r="LX127" s="319"/>
      <c r="LY127" s="319"/>
      <c r="LZ127" s="319"/>
      <c r="MA127" s="319"/>
      <c r="MB127" s="319"/>
      <c r="MC127" s="319"/>
      <c r="MD127" s="319"/>
      <c r="ME127" s="319"/>
      <c r="MF127" s="319"/>
      <c r="MG127" s="319"/>
      <c r="MH127" s="319"/>
      <c r="MI127" s="319"/>
      <c r="MJ127" s="319"/>
      <c r="MK127" s="319"/>
      <c r="ML127" s="319"/>
      <c r="MM127" s="319"/>
      <c r="MN127" s="319"/>
      <c r="MO127" s="319"/>
      <c r="MP127" s="319"/>
      <c r="MQ127" s="319"/>
      <c r="MS127" s="241"/>
      <c r="MT127" s="362">
        <f t="shared" si="113"/>
        <v>0</v>
      </c>
      <c r="MU127" s="363">
        <f t="shared" si="130"/>
        <v>0</v>
      </c>
      <c r="MV127" s="363">
        <f t="shared" si="100"/>
        <v>0</v>
      </c>
      <c r="MW127" s="363"/>
      <c r="MX127" s="363">
        <f t="shared" si="101"/>
        <v>0</v>
      </c>
      <c r="MY127" s="363"/>
      <c r="MZ127" s="363">
        <f t="shared" si="102"/>
        <v>0</v>
      </c>
      <c r="NA127" s="363"/>
      <c r="NB127" s="363">
        <f t="shared" si="103"/>
        <v>0</v>
      </c>
      <c r="NC127" s="363"/>
      <c r="ND127" s="363">
        <f t="shared" si="104"/>
        <v>0</v>
      </c>
      <c r="NE127" s="363"/>
      <c r="NF127" s="363">
        <f t="shared" si="105"/>
        <v>0</v>
      </c>
      <c r="NG127" s="363"/>
      <c r="NH127" s="363">
        <f t="shared" si="106"/>
        <v>0</v>
      </c>
      <c r="NI127" s="363"/>
      <c r="NJ127" s="363">
        <f t="shared" si="107"/>
        <v>0</v>
      </c>
      <c r="NK127" s="363"/>
      <c r="NL127" s="363">
        <f t="shared" si="114"/>
        <v>0</v>
      </c>
      <c r="NM127" s="364"/>
      <c r="NN127" s="370"/>
      <c r="NR127" s="318">
        <f t="shared" si="108"/>
        <v>0</v>
      </c>
      <c r="NS127" s="318">
        <f t="shared" si="109"/>
        <v>0</v>
      </c>
      <c r="NT127" s="318">
        <f t="shared" si="110"/>
        <v>0</v>
      </c>
    </row>
    <row r="128" spans="1:384" s="318" customFormat="1" ht="10.199999999999999" customHeight="1" x14ac:dyDescent="0.3">
      <c r="A128" s="25"/>
      <c r="B128" s="389"/>
      <c r="C128" s="424"/>
      <c r="D128" s="15"/>
      <c r="E128" s="106"/>
      <c r="F128" s="106"/>
      <c r="G128" s="106"/>
      <c r="H128" s="399"/>
      <c r="I128" s="394">
        <f>Prenoms!$B$21</f>
        <v>0</v>
      </c>
      <c r="J128" s="395"/>
      <c r="K128" s="395"/>
      <c r="L128" s="395"/>
      <c r="M128" s="395"/>
      <c r="N128" s="81" t="str">
        <f>IF(NL128&lt;&gt;0,"",IF(Conges!I55=0,"",Conges!I55))</f>
        <v/>
      </c>
      <c r="O128" s="82"/>
      <c r="P128" s="83"/>
      <c r="Q128" s="83"/>
      <c r="R128" s="83"/>
      <c r="S128" s="83"/>
      <c r="T128" s="83"/>
      <c r="U128" s="83"/>
      <c r="V128" s="84"/>
      <c r="W128" s="82"/>
      <c r="X128" s="83"/>
      <c r="Y128" s="83"/>
      <c r="Z128" s="83"/>
      <c r="AA128" s="83"/>
      <c r="AB128" s="83"/>
      <c r="AC128" s="83"/>
      <c r="AD128" s="84"/>
      <c r="AE128" s="82"/>
      <c r="AF128" s="83"/>
      <c r="AG128" s="83"/>
      <c r="AH128" s="83"/>
      <c r="AI128" s="83"/>
      <c r="AJ128" s="84"/>
      <c r="AK128" s="82"/>
      <c r="AL128" s="83"/>
      <c r="AM128" s="83"/>
      <c r="AN128" s="83"/>
      <c r="AO128" s="83"/>
      <c r="AP128" s="83"/>
      <c r="AQ128" s="83"/>
      <c r="AR128" s="83"/>
      <c r="AS128" s="83"/>
      <c r="AT128" s="84"/>
      <c r="AU128" s="82"/>
      <c r="AV128" s="83"/>
      <c r="AW128" s="83"/>
      <c r="AX128" s="83"/>
      <c r="AY128" s="83"/>
      <c r="AZ128" s="83"/>
      <c r="BA128" s="83"/>
      <c r="BB128" s="84"/>
      <c r="BC128" s="85">
        <f>IF(NL128&lt;&gt;0,(IF(Conges!I$55=0,0,3)),0)</f>
        <v>0</v>
      </c>
      <c r="BD128" s="417"/>
      <c r="BE128" s="390">
        <f>IF(OR(Conges!I$55="A",Conges!I$55="V"),Prenoms!L$21,NL128)</f>
        <v>0</v>
      </c>
      <c r="BF128" s="391"/>
      <c r="BG128" s="286"/>
      <c r="BH128" s="287">
        <f t="shared" si="93"/>
        <v>0</v>
      </c>
      <c r="BI128" s="288" t="str">
        <f t="shared" si="94"/>
        <v/>
      </c>
      <c r="BJ128" s="300">
        <v>0</v>
      </c>
      <c r="BK128" s="301">
        <f t="shared" si="111"/>
        <v>0</v>
      </c>
      <c r="BL128" s="302">
        <f t="shared" si="44"/>
        <v>0</v>
      </c>
      <c r="BM128" s="302">
        <f t="shared" si="45"/>
        <v>0</v>
      </c>
      <c r="BN128" s="302">
        <f>SUM('Heures Pointage'!$SD$9:$SE$9)</f>
        <v>0</v>
      </c>
      <c r="BO128" s="302">
        <f>SUM('Heures et Indemnites'!$SD$9:$SE$9)</f>
        <v>0</v>
      </c>
      <c r="BP128" s="303">
        <f t="shared" si="46"/>
        <v>0</v>
      </c>
      <c r="BQ128" s="303">
        <f>'Heures Pointage'!$TB$9</f>
        <v>0</v>
      </c>
      <c r="BR128" s="304">
        <f t="shared" ref="BR128" si="133">$BH$1073</f>
        <v>0</v>
      </c>
      <c r="BS128" s="149">
        <f>Prenoms!$C$21</f>
        <v>0</v>
      </c>
      <c r="BT128" s="180"/>
      <c r="BU128" s="324">
        <f>SUM('Heures et Indemnites'!$SD$9:$SE$9)</f>
        <v>0</v>
      </c>
      <c r="BV128" s="235">
        <f>SUM('Heures et Indemnites'!$SD$6:$SE$9)</f>
        <v>0</v>
      </c>
      <c r="BW128" s="324"/>
      <c r="BX128" s="235"/>
      <c r="BY128" s="319"/>
      <c r="BZ128" s="319"/>
      <c r="CA128" s="319"/>
      <c r="CB128" s="319"/>
      <c r="CC128" s="319"/>
      <c r="CD128" s="319"/>
      <c r="CE128" s="319"/>
      <c r="CF128" s="319"/>
      <c r="CG128" s="319"/>
      <c r="CH128" s="319"/>
      <c r="CI128" s="319"/>
      <c r="CJ128" s="319"/>
      <c r="CK128" s="319"/>
      <c r="CL128" s="319"/>
      <c r="CM128" s="319"/>
      <c r="CN128" s="319"/>
      <c r="CO128" s="319"/>
      <c r="CP128" s="319"/>
      <c r="CQ128" s="319"/>
      <c r="CR128" s="319"/>
      <c r="CS128" s="319"/>
      <c r="CT128" s="319"/>
      <c r="CU128" s="319"/>
      <c r="CV128" s="319"/>
      <c r="CW128" s="319"/>
      <c r="CX128" s="319"/>
      <c r="CY128" s="319"/>
      <c r="CZ128" s="319"/>
      <c r="DA128" s="319"/>
      <c r="DB128" s="319"/>
      <c r="DC128" s="319"/>
      <c r="DD128" s="319"/>
      <c r="DE128" s="319"/>
      <c r="DF128" s="319"/>
      <c r="DG128" s="319"/>
      <c r="DH128" s="319"/>
      <c r="DI128" s="319"/>
      <c r="DJ128" s="319"/>
      <c r="DK128" s="319"/>
      <c r="DL128" s="319"/>
      <c r="DM128" s="319"/>
      <c r="DN128" s="319"/>
      <c r="DO128" s="319"/>
      <c r="DP128" s="319"/>
      <c r="DQ128" s="319"/>
      <c r="DR128" s="319"/>
      <c r="DS128" s="319"/>
      <c r="DT128" s="319"/>
      <c r="DU128" s="319"/>
      <c r="DV128" s="319"/>
      <c r="DW128" s="319"/>
      <c r="DX128" s="319"/>
      <c r="DY128" s="319"/>
      <c r="DZ128" s="319"/>
      <c r="EA128" s="319"/>
      <c r="EB128" s="319"/>
      <c r="EC128" s="319"/>
      <c r="ED128" s="319"/>
      <c r="EE128" s="319"/>
      <c r="EF128" s="319"/>
      <c r="EG128" s="319"/>
      <c r="EH128" s="319"/>
      <c r="EI128" s="319"/>
      <c r="EJ128" s="319"/>
      <c r="EK128" s="319"/>
      <c r="EL128" s="319"/>
      <c r="EM128" s="319"/>
      <c r="EN128" s="319"/>
      <c r="EO128" s="319"/>
      <c r="EP128" s="319"/>
      <c r="EQ128" s="319"/>
      <c r="ER128" s="319"/>
      <c r="ES128" s="319"/>
      <c r="ET128" s="319"/>
      <c r="EU128" s="319"/>
      <c r="EV128" s="319"/>
      <c r="EW128" s="319"/>
      <c r="EX128" s="319"/>
      <c r="EY128" s="319"/>
      <c r="EZ128" s="319"/>
      <c r="FA128" s="319"/>
      <c r="FB128" s="319"/>
      <c r="FC128" s="319"/>
      <c r="FD128" s="319"/>
      <c r="FE128" s="319"/>
      <c r="FF128" s="319"/>
      <c r="FG128" s="319"/>
      <c r="FH128" s="319"/>
      <c r="FI128" s="319"/>
      <c r="FJ128" s="319"/>
      <c r="FK128" s="319"/>
      <c r="FL128" s="319"/>
      <c r="FM128" s="319"/>
      <c r="FN128" s="319"/>
      <c r="FO128" s="319"/>
      <c r="FP128" s="319"/>
      <c r="FQ128" s="319"/>
      <c r="FR128" s="319"/>
      <c r="FS128" s="319"/>
      <c r="FT128" s="319"/>
      <c r="FU128" s="319"/>
      <c r="FV128" s="319"/>
      <c r="FW128" s="319"/>
      <c r="FX128" s="319"/>
      <c r="FY128" s="319"/>
      <c r="FZ128" s="319"/>
      <c r="GA128" s="319"/>
      <c r="GB128" s="319"/>
      <c r="GC128" s="319"/>
      <c r="GD128" s="319"/>
      <c r="GE128" s="319"/>
      <c r="GF128" s="319"/>
      <c r="GG128" s="319"/>
      <c r="GH128" s="319"/>
      <c r="GI128" s="319"/>
      <c r="GJ128" s="319"/>
      <c r="GK128" s="319"/>
      <c r="GL128" s="319"/>
      <c r="GM128" s="319"/>
      <c r="GN128" s="319"/>
      <c r="GO128" s="319"/>
      <c r="GP128" s="319"/>
      <c r="GQ128" s="319"/>
      <c r="GR128" s="319"/>
      <c r="GS128" s="319"/>
      <c r="GT128" s="319"/>
      <c r="GU128" s="319"/>
      <c r="GV128" s="319"/>
      <c r="GW128" s="319"/>
      <c r="GX128" s="319"/>
      <c r="GY128" s="319"/>
      <c r="GZ128" s="319"/>
      <c r="HA128" s="319"/>
      <c r="HB128" s="319"/>
      <c r="HC128" s="319"/>
      <c r="HD128" s="319"/>
      <c r="HE128" s="319"/>
      <c r="HF128" s="319"/>
      <c r="HG128" s="319"/>
      <c r="HH128" s="319"/>
      <c r="HI128" s="319"/>
      <c r="HJ128" s="319"/>
      <c r="HK128" s="319"/>
      <c r="HL128" s="319"/>
      <c r="HM128" s="319"/>
      <c r="HN128" s="319"/>
      <c r="HO128" s="319"/>
      <c r="HP128" s="319"/>
      <c r="HQ128" s="319"/>
      <c r="HR128" s="319"/>
      <c r="HS128" s="319"/>
      <c r="HT128" s="319"/>
      <c r="HU128" s="319"/>
      <c r="HV128" s="319"/>
      <c r="HW128" s="319"/>
      <c r="HX128" s="319"/>
      <c r="HY128" s="319"/>
      <c r="HZ128" s="319"/>
      <c r="IA128" s="319"/>
      <c r="IB128" s="319"/>
      <c r="IC128" s="319"/>
      <c r="ID128" s="319"/>
      <c r="IE128" s="319"/>
      <c r="IF128" s="319"/>
      <c r="IG128" s="319"/>
      <c r="IH128" s="319"/>
      <c r="II128" s="319"/>
      <c r="IJ128" s="319"/>
      <c r="IK128" s="319"/>
      <c r="IL128" s="319"/>
      <c r="IM128" s="319"/>
      <c r="IN128" s="319"/>
      <c r="IO128" s="319"/>
      <c r="IP128" s="319"/>
      <c r="IQ128" s="319"/>
      <c r="IR128" s="319"/>
      <c r="IS128" s="319"/>
      <c r="IT128" s="319"/>
      <c r="IU128" s="319"/>
      <c r="IV128" s="319"/>
      <c r="IW128" s="319"/>
      <c r="IX128" s="319"/>
      <c r="IY128" s="319"/>
      <c r="IZ128" s="319"/>
      <c r="JA128" s="319"/>
      <c r="JB128" s="319"/>
      <c r="JC128" s="319"/>
      <c r="JD128" s="319"/>
      <c r="JE128" s="319"/>
      <c r="JF128" s="319"/>
      <c r="JG128" s="319"/>
      <c r="JH128" s="319"/>
      <c r="JI128" s="319"/>
      <c r="JJ128" s="319"/>
      <c r="JK128" s="319"/>
      <c r="JL128" s="319"/>
      <c r="JM128" s="319"/>
      <c r="JN128" s="319"/>
      <c r="JO128" s="319"/>
      <c r="JP128" s="319"/>
      <c r="JQ128" s="319"/>
      <c r="JR128" s="319"/>
      <c r="JS128" s="319"/>
      <c r="JT128" s="319"/>
      <c r="JU128" s="319"/>
      <c r="JV128" s="319"/>
      <c r="JW128" s="319"/>
      <c r="JX128" s="319"/>
      <c r="JY128" s="319"/>
      <c r="JZ128" s="319"/>
      <c r="KA128" s="319"/>
      <c r="KB128" s="319"/>
      <c r="KC128" s="319"/>
      <c r="KD128" s="319"/>
      <c r="KE128" s="319"/>
      <c r="KF128" s="319"/>
      <c r="KG128" s="319"/>
      <c r="KH128" s="319"/>
      <c r="KI128" s="319"/>
      <c r="KJ128" s="319"/>
      <c r="KK128" s="319"/>
      <c r="KL128" s="319"/>
      <c r="KM128" s="319"/>
      <c r="KN128" s="319"/>
      <c r="KO128" s="319"/>
      <c r="KP128" s="319"/>
      <c r="KQ128" s="319"/>
      <c r="KR128" s="319"/>
      <c r="KS128" s="319"/>
      <c r="KT128" s="319"/>
      <c r="KU128" s="319"/>
      <c r="KV128" s="319"/>
      <c r="KW128" s="319"/>
      <c r="KX128" s="319"/>
      <c r="KY128" s="319"/>
      <c r="KZ128" s="319"/>
      <c r="LA128" s="319"/>
      <c r="LB128" s="319"/>
      <c r="LC128" s="319"/>
      <c r="LD128" s="319"/>
      <c r="LE128" s="319"/>
      <c r="LF128" s="319"/>
      <c r="LG128" s="319"/>
      <c r="LH128" s="319"/>
      <c r="LI128" s="319"/>
      <c r="LJ128" s="319"/>
      <c r="LK128" s="319"/>
      <c r="LL128" s="319"/>
      <c r="LM128" s="319"/>
      <c r="LN128" s="319"/>
      <c r="LO128" s="319"/>
      <c r="LP128" s="319"/>
      <c r="LQ128" s="319"/>
      <c r="LR128" s="319"/>
      <c r="LS128" s="319"/>
      <c r="LT128" s="319"/>
      <c r="LU128" s="319"/>
      <c r="LV128" s="319"/>
      <c r="LW128" s="319"/>
      <c r="LX128" s="319"/>
      <c r="LY128" s="319"/>
      <c r="LZ128" s="319"/>
      <c r="MA128" s="319"/>
      <c r="MB128" s="319"/>
      <c r="MC128" s="319"/>
      <c r="MD128" s="319"/>
      <c r="ME128" s="319"/>
      <c r="MF128" s="319"/>
      <c r="MG128" s="319"/>
      <c r="MH128" s="319"/>
      <c r="MI128" s="319"/>
      <c r="MJ128" s="319"/>
      <c r="MK128" s="319"/>
      <c r="ML128" s="319"/>
      <c r="MM128" s="319"/>
      <c r="MN128" s="319"/>
      <c r="MO128" s="319"/>
      <c r="MP128" s="319"/>
      <c r="MQ128" s="319"/>
      <c r="MS128" s="241"/>
      <c r="MT128" s="373">
        <f t="shared" si="113"/>
        <v>0</v>
      </c>
      <c r="MU128" s="365">
        <f t="shared" si="130"/>
        <v>0</v>
      </c>
      <c r="MV128" s="365">
        <f t="shared" si="100"/>
        <v>0</v>
      </c>
      <c r="MW128" s="365"/>
      <c r="MX128" s="365">
        <f t="shared" si="101"/>
        <v>0</v>
      </c>
      <c r="MY128" s="365"/>
      <c r="MZ128" s="365">
        <f t="shared" si="102"/>
        <v>0</v>
      </c>
      <c r="NA128" s="365"/>
      <c r="NB128" s="365">
        <f t="shared" si="103"/>
        <v>0</v>
      </c>
      <c r="NC128" s="365"/>
      <c r="ND128" s="365">
        <f t="shared" si="104"/>
        <v>0</v>
      </c>
      <c r="NE128" s="365"/>
      <c r="NF128" s="365">
        <f t="shared" si="105"/>
        <v>0</v>
      </c>
      <c r="NG128" s="365"/>
      <c r="NH128" s="365">
        <f t="shared" si="106"/>
        <v>0</v>
      </c>
      <c r="NI128" s="365"/>
      <c r="NJ128" s="365">
        <f t="shared" si="107"/>
        <v>0</v>
      </c>
      <c r="NK128" s="365"/>
      <c r="NL128" s="365">
        <f t="shared" si="114"/>
        <v>0</v>
      </c>
      <c r="NM128" s="366"/>
      <c r="NN128" s="370"/>
      <c r="NR128" s="318">
        <f t="shared" si="108"/>
        <v>0</v>
      </c>
      <c r="NS128" s="318">
        <f t="shared" si="109"/>
        <v>0</v>
      </c>
      <c r="NT128" s="318">
        <f t="shared" si="110"/>
        <v>0</v>
      </c>
    </row>
    <row r="129" spans="1:384" s="318" customFormat="1" ht="10.199999999999999" customHeight="1" x14ac:dyDescent="0.3">
      <c r="A129" s="25"/>
      <c r="B129" s="389"/>
      <c r="C129" s="424"/>
      <c r="D129" s="15"/>
      <c r="E129" s="106"/>
      <c r="F129" s="106"/>
      <c r="G129" s="106"/>
      <c r="H129" s="399"/>
      <c r="I129" s="381">
        <f>Prenoms!$B$22</f>
        <v>0</v>
      </c>
      <c r="J129" s="382"/>
      <c r="K129" s="382"/>
      <c r="L129" s="382"/>
      <c r="M129" s="382"/>
      <c r="N129" s="68" t="str">
        <f>IF(NL129&lt;&gt;0,"",IF(Conges!I56=0,"",Conges!I56))</f>
        <v/>
      </c>
      <c r="O129" s="69"/>
      <c r="P129" s="70"/>
      <c r="Q129" s="70"/>
      <c r="R129" s="70"/>
      <c r="S129" s="70"/>
      <c r="T129" s="70"/>
      <c r="U129" s="70"/>
      <c r="V129" s="71"/>
      <c r="W129" s="69"/>
      <c r="X129" s="70"/>
      <c r="Y129" s="70"/>
      <c r="Z129" s="70"/>
      <c r="AA129" s="70"/>
      <c r="AB129" s="70"/>
      <c r="AC129" s="70"/>
      <c r="AD129" s="71"/>
      <c r="AE129" s="69"/>
      <c r="AF129" s="70"/>
      <c r="AG129" s="70"/>
      <c r="AH129" s="70"/>
      <c r="AI129" s="70"/>
      <c r="AJ129" s="71"/>
      <c r="AK129" s="69"/>
      <c r="AL129" s="70"/>
      <c r="AM129" s="70"/>
      <c r="AN129" s="70"/>
      <c r="AO129" s="70"/>
      <c r="AP129" s="70"/>
      <c r="AQ129" s="70"/>
      <c r="AR129" s="70"/>
      <c r="AS129" s="70"/>
      <c r="AT129" s="71"/>
      <c r="AU129" s="69"/>
      <c r="AV129" s="70"/>
      <c r="AW129" s="70"/>
      <c r="AX129" s="70"/>
      <c r="AY129" s="70"/>
      <c r="AZ129" s="70"/>
      <c r="BA129" s="70"/>
      <c r="BB129" s="71"/>
      <c r="BC129" s="72">
        <f>IF(NL129&lt;&gt;0,(IF(Conges!I$56=0,0,3)),0)</f>
        <v>0</v>
      </c>
      <c r="BD129" s="417"/>
      <c r="BE129" s="392">
        <f>IF(OR(Conges!I$56="A",Conges!I$56="V"),Prenoms!L$22,NL129)</f>
        <v>0</v>
      </c>
      <c r="BF129" s="393"/>
      <c r="BG129" s="289"/>
      <c r="BH129" s="290">
        <f t="shared" si="93"/>
        <v>0</v>
      </c>
      <c r="BI129" s="291" t="str">
        <f t="shared" si="94"/>
        <v/>
      </c>
      <c r="BJ129" s="305">
        <v>0</v>
      </c>
      <c r="BK129" s="306">
        <f t="shared" si="111"/>
        <v>0</v>
      </c>
      <c r="BL129" s="307">
        <f t="shared" si="44"/>
        <v>0</v>
      </c>
      <c r="BM129" s="307">
        <f t="shared" si="45"/>
        <v>0</v>
      </c>
      <c r="BN129" s="307">
        <f>SUM('Heures Pointage'!$TD$9:$TE$9)</f>
        <v>0</v>
      </c>
      <c r="BO129" s="307">
        <f>SUM('Heures et Indemnites'!$TD$9:$TE$9)</f>
        <v>0</v>
      </c>
      <c r="BP129" s="308">
        <f t="shared" si="46"/>
        <v>0</v>
      </c>
      <c r="BQ129" s="308">
        <f>'Heures Pointage'!$UB$9</f>
        <v>0</v>
      </c>
      <c r="BR129" s="309">
        <f t="shared" ref="BR129" si="134">$BH$1074</f>
        <v>0</v>
      </c>
      <c r="BS129" s="150">
        <f>Prenoms!$C$22</f>
        <v>0</v>
      </c>
      <c r="BT129" s="153"/>
      <c r="BU129" s="323">
        <f>SUM('Heures et Indemnites'!$TD$9:$TE$9)</f>
        <v>0</v>
      </c>
      <c r="BV129" s="236">
        <f>SUM('Heures et Indemnites'!$TD$6:$TE$9)</f>
        <v>0</v>
      </c>
      <c r="BW129" s="323"/>
      <c r="BX129" s="236"/>
      <c r="BY129" s="319"/>
      <c r="BZ129" s="319"/>
      <c r="CA129" s="319"/>
      <c r="CB129" s="319"/>
      <c r="CC129" s="319"/>
      <c r="CD129" s="319"/>
      <c r="CE129" s="319"/>
      <c r="CF129" s="319"/>
      <c r="CG129" s="319"/>
      <c r="CH129" s="319"/>
      <c r="CI129" s="319"/>
      <c r="CJ129" s="319"/>
      <c r="CK129" s="319"/>
      <c r="CL129" s="319"/>
      <c r="CM129" s="319"/>
      <c r="CN129" s="319"/>
      <c r="CO129" s="319"/>
      <c r="CP129" s="319"/>
      <c r="CQ129" s="319"/>
      <c r="CR129" s="319"/>
      <c r="CS129" s="319"/>
      <c r="CT129" s="319"/>
      <c r="CU129" s="319"/>
      <c r="CV129" s="319"/>
      <c r="CW129" s="319"/>
      <c r="CX129" s="319"/>
      <c r="CY129" s="319"/>
      <c r="CZ129" s="319"/>
      <c r="DA129" s="319"/>
      <c r="DB129" s="319"/>
      <c r="DC129" s="319"/>
      <c r="DD129" s="319"/>
      <c r="DE129" s="319"/>
      <c r="DF129" s="319"/>
      <c r="DG129" s="319"/>
      <c r="DH129" s="319"/>
      <c r="DI129" s="319"/>
      <c r="DJ129" s="319"/>
      <c r="DK129" s="319"/>
      <c r="DL129" s="319"/>
      <c r="DM129" s="319"/>
      <c r="DN129" s="319"/>
      <c r="DO129" s="319"/>
      <c r="DP129" s="319"/>
      <c r="DQ129" s="319"/>
      <c r="DR129" s="319"/>
      <c r="DS129" s="319"/>
      <c r="DT129" s="319"/>
      <c r="DU129" s="319"/>
      <c r="DV129" s="319"/>
      <c r="DW129" s="319"/>
      <c r="DX129" s="319"/>
      <c r="DY129" s="319"/>
      <c r="DZ129" s="319"/>
      <c r="EA129" s="319"/>
      <c r="EB129" s="319"/>
      <c r="EC129" s="319"/>
      <c r="ED129" s="319"/>
      <c r="EE129" s="319"/>
      <c r="EF129" s="319"/>
      <c r="EG129" s="319"/>
      <c r="EH129" s="319"/>
      <c r="EI129" s="319"/>
      <c r="EJ129" s="319"/>
      <c r="EK129" s="319"/>
      <c r="EL129" s="319"/>
      <c r="EM129" s="319"/>
      <c r="EN129" s="319"/>
      <c r="EO129" s="319"/>
      <c r="EP129" s="319"/>
      <c r="EQ129" s="319"/>
      <c r="ER129" s="319"/>
      <c r="ES129" s="319"/>
      <c r="ET129" s="319"/>
      <c r="EU129" s="319"/>
      <c r="EV129" s="319"/>
      <c r="EW129" s="319"/>
      <c r="EX129" s="319"/>
      <c r="EY129" s="319"/>
      <c r="EZ129" s="319"/>
      <c r="FA129" s="319"/>
      <c r="FB129" s="319"/>
      <c r="FC129" s="319"/>
      <c r="FD129" s="319"/>
      <c r="FE129" s="319"/>
      <c r="FF129" s="319"/>
      <c r="FG129" s="319"/>
      <c r="FH129" s="319"/>
      <c r="FI129" s="319"/>
      <c r="FJ129" s="319"/>
      <c r="FK129" s="319"/>
      <c r="FL129" s="319"/>
      <c r="FM129" s="319"/>
      <c r="FN129" s="319"/>
      <c r="FO129" s="319"/>
      <c r="FP129" s="319"/>
      <c r="FQ129" s="319"/>
      <c r="FR129" s="319"/>
      <c r="FS129" s="319"/>
      <c r="FT129" s="319"/>
      <c r="FU129" s="319"/>
      <c r="FV129" s="319"/>
      <c r="FW129" s="319"/>
      <c r="FX129" s="319"/>
      <c r="FY129" s="319"/>
      <c r="FZ129" s="319"/>
      <c r="GA129" s="319"/>
      <c r="GB129" s="319"/>
      <c r="GC129" s="319"/>
      <c r="GD129" s="319"/>
      <c r="GE129" s="319"/>
      <c r="GF129" s="319"/>
      <c r="GG129" s="319"/>
      <c r="GH129" s="319"/>
      <c r="GI129" s="319"/>
      <c r="GJ129" s="319"/>
      <c r="GK129" s="319"/>
      <c r="GL129" s="319"/>
      <c r="GM129" s="319"/>
      <c r="GN129" s="319"/>
      <c r="GO129" s="319"/>
      <c r="GP129" s="319"/>
      <c r="GQ129" s="319"/>
      <c r="GR129" s="319"/>
      <c r="GS129" s="319"/>
      <c r="GT129" s="319"/>
      <c r="GU129" s="319"/>
      <c r="GV129" s="319"/>
      <c r="GW129" s="319"/>
      <c r="GX129" s="319"/>
      <c r="GY129" s="319"/>
      <c r="GZ129" s="319"/>
      <c r="HA129" s="319"/>
      <c r="HB129" s="319"/>
      <c r="HC129" s="319"/>
      <c r="HD129" s="319"/>
      <c r="HE129" s="319"/>
      <c r="HF129" s="319"/>
      <c r="HG129" s="319"/>
      <c r="HH129" s="319"/>
      <c r="HI129" s="319"/>
      <c r="HJ129" s="319"/>
      <c r="HK129" s="319"/>
      <c r="HL129" s="319"/>
      <c r="HM129" s="319"/>
      <c r="HN129" s="319"/>
      <c r="HO129" s="319"/>
      <c r="HP129" s="319"/>
      <c r="HQ129" s="319"/>
      <c r="HR129" s="319"/>
      <c r="HS129" s="319"/>
      <c r="HT129" s="319"/>
      <c r="HU129" s="319"/>
      <c r="HV129" s="319"/>
      <c r="HW129" s="319"/>
      <c r="HX129" s="319"/>
      <c r="HY129" s="319"/>
      <c r="HZ129" s="319"/>
      <c r="IA129" s="319"/>
      <c r="IB129" s="319"/>
      <c r="IC129" s="319"/>
      <c r="ID129" s="319"/>
      <c r="IE129" s="319"/>
      <c r="IF129" s="319"/>
      <c r="IG129" s="319"/>
      <c r="IH129" s="319"/>
      <c r="II129" s="319"/>
      <c r="IJ129" s="319"/>
      <c r="IK129" s="319"/>
      <c r="IL129" s="319"/>
      <c r="IM129" s="319"/>
      <c r="IN129" s="319"/>
      <c r="IO129" s="319"/>
      <c r="IP129" s="319"/>
      <c r="IQ129" s="319"/>
      <c r="IR129" s="319"/>
      <c r="IS129" s="319"/>
      <c r="IT129" s="319"/>
      <c r="IU129" s="319"/>
      <c r="IV129" s="319"/>
      <c r="IW129" s="319"/>
      <c r="IX129" s="319"/>
      <c r="IY129" s="319"/>
      <c r="IZ129" s="319"/>
      <c r="JA129" s="319"/>
      <c r="JB129" s="319"/>
      <c r="JC129" s="319"/>
      <c r="JD129" s="319"/>
      <c r="JE129" s="319"/>
      <c r="JF129" s="319"/>
      <c r="JG129" s="319"/>
      <c r="JH129" s="319"/>
      <c r="JI129" s="319"/>
      <c r="JJ129" s="319"/>
      <c r="JK129" s="319"/>
      <c r="JL129" s="319"/>
      <c r="JM129" s="319"/>
      <c r="JN129" s="319"/>
      <c r="JO129" s="319"/>
      <c r="JP129" s="319"/>
      <c r="JQ129" s="319"/>
      <c r="JR129" s="319"/>
      <c r="JS129" s="319"/>
      <c r="JT129" s="319"/>
      <c r="JU129" s="319"/>
      <c r="JV129" s="319"/>
      <c r="JW129" s="319"/>
      <c r="JX129" s="319"/>
      <c r="JY129" s="319"/>
      <c r="JZ129" s="319"/>
      <c r="KA129" s="319"/>
      <c r="KB129" s="319"/>
      <c r="KC129" s="319"/>
      <c r="KD129" s="319"/>
      <c r="KE129" s="319"/>
      <c r="KF129" s="319"/>
      <c r="KG129" s="319"/>
      <c r="KH129" s="319"/>
      <c r="KI129" s="319"/>
      <c r="KJ129" s="319"/>
      <c r="KK129" s="319"/>
      <c r="KL129" s="319"/>
      <c r="KM129" s="319"/>
      <c r="KN129" s="319"/>
      <c r="KO129" s="319"/>
      <c r="KP129" s="319"/>
      <c r="KQ129" s="319"/>
      <c r="KR129" s="319"/>
      <c r="KS129" s="319"/>
      <c r="KT129" s="319"/>
      <c r="KU129" s="319"/>
      <c r="KV129" s="319"/>
      <c r="KW129" s="319"/>
      <c r="KX129" s="319"/>
      <c r="KY129" s="319"/>
      <c r="KZ129" s="319"/>
      <c r="LA129" s="319"/>
      <c r="LB129" s="319"/>
      <c r="LC129" s="319"/>
      <c r="LD129" s="319"/>
      <c r="LE129" s="319"/>
      <c r="LF129" s="319"/>
      <c r="LG129" s="319"/>
      <c r="LH129" s="319"/>
      <c r="LI129" s="319"/>
      <c r="LJ129" s="319"/>
      <c r="LK129" s="319"/>
      <c r="LL129" s="319"/>
      <c r="LM129" s="319"/>
      <c r="LN129" s="319"/>
      <c r="LO129" s="319"/>
      <c r="LP129" s="319"/>
      <c r="LQ129" s="319"/>
      <c r="LR129" s="319"/>
      <c r="LS129" s="319"/>
      <c r="LT129" s="319"/>
      <c r="LU129" s="319"/>
      <c r="LV129" s="319"/>
      <c r="LW129" s="319"/>
      <c r="LX129" s="319"/>
      <c r="LY129" s="319"/>
      <c r="LZ129" s="319"/>
      <c r="MA129" s="319"/>
      <c r="MB129" s="319"/>
      <c r="MC129" s="319"/>
      <c r="MD129" s="319"/>
      <c r="ME129" s="319"/>
      <c r="MF129" s="319"/>
      <c r="MG129" s="319"/>
      <c r="MH129" s="319"/>
      <c r="MI129" s="319"/>
      <c r="MJ129" s="319"/>
      <c r="MK129" s="319"/>
      <c r="ML129" s="319"/>
      <c r="MM129" s="319"/>
      <c r="MN129" s="319"/>
      <c r="MO129" s="319"/>
      <c r="MP129" s="319"/>
      <c r="MQ129" s="319"/>
      <c r="MS129" s="241"/>
      <c r="MT129" s="362">
        <f t="shared" si="113"/>
        <v>0</v>
      </c>
      <c r="MU129" s="363">
        <f t="shared" si="130"/>
        <v>0</v>
      </c>
      <c r="MV129" s="363">
        <f t="shared" si="100"/>
        <v>0</v>
      </c>
      <c r="MW129" s="363"/>
      <c r="MX129" s="363">
        <f t="shared" si="101"/>
        <v>0</v>
      </c>
      <c r="MY129" s="363"/>
      <c r="MZ129" s="363">
        <f t="shared" si="102"/>
        <v>0</v>
      </c>
      <c r="NA129" s="363"/>
      <c r="NB129" s="363">
        <f t="shared" si="103"/>
        <v>0</v>
      </c>
      <c r="NC129" s="363"/>
      <c r="ND129" s="363">
        <f t="shared" si="104"/>
        <v>0</v>
      </c>
      <c r="NE129" s="363"/>
      <c r="NF129" s="363">
        <f t="shared" si="105"/>
        <v>0</v>
      </c>
      <c r="NG129" s="363"/>
      <c r="NH129" s="363">
        <f t="shared" si="106"/>
        <v>0</v>
      </c>
      <c r="NI129" s="363"/>
      <c r="NJ129" s="363">
        <f t="shared" si="107"/>
        <v>0</v>
      </c>
      <c r="NK129" s="363"/>
      <c r="NL129" s="363">
        <f t="shared" si="114"/>
        <v>0</v>
      </c>
      <c r="NM129" s="364"/>
      <c r="NN129" s="370"/>
      <c r="NR129" s="318">
        <f t="shared" si="108"/>
        <v>0</v>
      </c>
      <c r="NS129" s="318">
        <f t="shared" si="109"/>
        <v>0</v>
      </c>
      <c r="NT129" s="318">
        <f t="shared" si="110"/>
        <v>0</v>
      </c>
    </row>
    <row r="130" spans="1:384" s="318" customFormat="1" ht="10.199999999999999" customHeight="1" x14ac:dyDescent="0.3">
      <c r="A130" s="25"/>
      <c r="B130" s="389"/>
      <c r="C130" s="424"/>
      <c r="D130" s="15"/>
      <c r="E130" s="106"/>
      <c r="F130" s="106"/>
      <c r="G130" s="106"/>
      <c r="H130" s="399"/>
      <c r="I130" s="394">
        <f>Prenoms!$B$23</f>
        <v>0</v>
      </c>
      <c r="J130" s="395"/>
      <c r="K130" s="395"/>
      <c r="L130" s="395"/>
      <c r="M130" s="395"/>
      <c r="N130" s="81" t="str">
        <f>IF(NL130&lt;&gt;0,"",IF(Conges!I57=0,"",Conges!I57))</f>
        <v/>
      </c>
      <c r="O130" s="82"/>
      <c r="P130" s="83"/>
      <c r="Q130" s="83"/>
      <c r="R130" s="83"/>
      <c r="S130" s="83"/>
      <c r="T130" s="83"/>
      <c r="U130" s="83"/>
      <c r="V130" s="84"/>
      <c r="W130" s="82"/>
      <c r="X130" s="83"/>
      <c r="Y130" s="83"/>
      <c r="Z130" s="83"/>
      <c r="AA130" s="83"/>
      <c r="AB130" s="83"/>
      <c r="AC130" s="83"/>
      <c r="AD130" s="84"/>
      <c r="AE130" s="82"/>
      <c r="AF130" s="83"/>
      <c r="AG130" s="83"/>
      <c r="AH130" s="83"/>
      <c r="AI130" s="83"/>
      <c r="AJ130" s="84"/>
      <c r="AK130" s="82"/>
      <c r="AL130" s="83"/>
      <c r="AM130" s="83"/>
      <c r="AN130" s="83"/>
      <c r="AO130" s="83"/>
      <c r="AP130" s="83"/>
      <c r="AQ130" s="83"/>
      <c r="AR130" s="83"/>
      <c r="AS130" s="83"/>
      <c r="AT130" s="84"/>
      <c r="AU130" s="82"/>
      <c r="AV130" s="83"/>
      <c r="AW130" s="83"/>
      <c r="AX130" s="83"/>
      <c r="AY130" s="83"/>
      <c r="AZ130" s="83"/>
      <c r="BA130" s="83"/>
      <c r="BB130" s="84"/>
      <c r="BC130" s="85">
        <f>IF(NL130&lt;&gt;0,(IF(Conges!I$57=0,0,3)),0)</f>
        <v>0</v>
      </c>
      <c r="BD130" s="417"/>
      <c r="BE130" s="390">
        <f>IF(OR(Conges!I$57="A",Conges!I$57="V"),Prenoms!L$23,NL130)</f>
        <v>0</v>
      </c>
      <c r="BF130" s="391"/>
      <c r="BG130" s="286"/>
      <c r="BH130" s="287">
        <f t="shared" si="93"/>
        <v>0</v>
      </c>
      <c r="BI130" s="288" t="str">
        <f t="shared" si="94"/>
        <v/>
      </c>
      <c r="BJ130" s="300">
        <v>0</v>
      </c>
      <c r="BK130" s="301">
        <f t="shared" si="111"/>
        <v>0</v>
      </c>
      <c r="BL130" s="302">
        <f t="shared" si="44"/>
        <v>0</v>
      </c>
      <c r="BM130" s="302">
        <f t="shared" si="45"/>
        <v>0</v>
      </c>
      <c r="BN130" s="302">
        <f>SUM('Heures Pointage'!$UD$9:$UE$9)</f>
        <v>0</v>
      </c>
      <c r="BO130" s="302">
        <f>SUM('Heures et Indemnites'!$UD$9:$UE$9)</f>
        <v>0</v>
      </c>
      <c r="BP130" s="303">
        <f t="shared" si="46"/>
        <v>0</v>
      </c>
      <c r="BQ130" s="303">
        <f>'Heures Pointage'!$VB$9</f>
        <v>0</v>
      </c>
      <c r="BR130" s="304">
        <f t="shared" ref="BR130" si="135">$BH$1075</f>
        <v>0</v>
      </c>
      <c r="BS130" s="149">
        <f>Prenoms!$C$23</f>
        <v>0</v>
      </c>
      <c r="BT130" s="180"/>
      <c r="BU130" s="324">
        <f>SUM('Heures et Indemnites'!$UD$9:$UE$9)</f>
        <v>0</v>
      </c>
      <c r="BV130" s="235">
        <f>SUM('Heures et Indemnites'!$UD$6:$UE$9)</f>
        <v>0</v>
      </c>
      <c r="BW130" s="324"/>
      <c r="BX130" s="235"/>
      <c r="BY130" s="319"/>
      <c r="BZ130" s="319"/>
      <c r="CA130" s="319"/>
      <c r="CB130" s="319"/>
      <c r="CC130" s="319"/>
      <c r="CD130" s="319"/>
      <c r="CE130" s="319"/>
      <c r="CF130" s="319"/>
      <c r="CG130" s="319"/>
      <c r="CH130" s="319"/>
      <c r="CI130" s="319"/>
      <c r="CJ130" s="319"/>
      <c r="CK130" s="319"/>
      <c r="CL130" s="319"/>
      <c r="CM130" s="319"/>
      <c r="CN130" s="319"/>
      <c r="CO130" s="319"/>
      <c r="CP130" s="319"/>
      <c r="CQ130" s="319"/>
      <c r="CR130" s="319"/>
      <c r="CS130" s="319"/>
      <c r="CT130" s="319"/>
      <c r="CU130" s="319"/>
      <c r="CV130" s="319"/>
      <c r="CW130" s="319"/>
      <c r="CX130" s="319"/>
      <c r="CY130" s="319"/>
      <c r="CZ130" s="319"/>
      <c r="DA130" s="319"/>
      <c r="DB130" s="319"/>
      <c r="DC130" s="319"/>
      <c r="DD130" s="319"/>
      <c r="DE130" s="319"/>
      <c r="DF130" s="319"/>
      <c r="DG130" s="319"/>
      <c r="DH130" s="319"/>
      <c r="DI130" s="319"/>
      <c r="DJ130" s="319"/>
      <c r="DK130" s="319"/>
      <c r="DL130" s="319"/>
      <c r="DM130" s="319"/>
      <c r="DN130" s="319"/>
      <c r="DO130" s="319"/>
      <c r="DP130" s="319"/>
      <c r="DQ130" s="319"/>
      <c r="DR130" s="319"/>
      <c r="DS130" s="319"/>
      <c r="DT130" s="319"/>
      <c r="DU130" s="319"/>
      <c r="DV130" s="319"/>
      <c r="DW130" s="319"/>
      <c r="DX130" s="319"/>
      <c r="DY130" s="319"/>
      <c r="DZ130" s="319"/>
      <c r="EA130" s="319"/>
      <c r="EB130" s="319"/>
      <c r="EC130" s="319"/>
      <c r="ED130" s="319"/>
      <c r="EE130" s="319"/>
      <c r="EF130" s="319"/>
      <c r="EG130" s="319"/>
      <c r="EH130" s="319"/>
      <c r="EI130" s="319"/>
      <c r="EJ130" s="319"/>
      <c r="EK130" s="319"/>
      <c r="EL130" s="319"/>
      <c r="EM130" s="319"/>
      <c r="EN130" s="319"/>
      <c r="EO130" s="319"/>
      <c r="EP130" s="319"/>
      <c r="EQ130" s="319"/>
      <c r="ER130" s="319"/>
      <c r="ES130" s="319"/>
      <c r="ET130" s="319"/>
      <c r="EU130" s="319"/>
      <c r="EV130" s="319"/>
      <c r="EW130" s="319"/>
      <c r="EX130" s="319"/>
      <c r="EY130" s="319"/>
      <c r="EZ130" s="319"/>
      <c r="FA130" s="319"/>
      <c r="FB130" s="319"/>
      <c r="FC130" s="319"/>
      <c r="FD130" s="319"/>
      <c r="FE130" s="319"/>
      <c r="FF130" s="319"/>
      <c r="FG130" s="319"/>
      <c r="FH130" s="319"/>
      <c r="FI130" s="319"/>
      <c r="FJ130" s="319"/>
      <c r="FK130" s="319"/>
      <c r="FL130" s="319"/>
      <c r="FM130" s="319"/>
      <c r="FN130" s="319"/>
      <c r="FO130" s="319"/>
      <c r="FP130" s="319"/>
      <c r="FQ130" s="319"/>
      <c r="FR130" s="319"/>
      <c r="FS130" s="319"/>
      <c r="FT130" s="319"/>
      <c r="FU130" s="319"/>
      <c r="FV130" s="319"/>
      <c r="FW130" s="319"/>
      <c r="FX130" s="319"/>
      <c r="FY130" s="319"/>
      <c r="FZ130" s="319"/>
      <c r="GA130" s="319"/>
      <c r="GB130" s="319"/>
      <c r="GC130" s="319"/>
      <c r="GD130" s="319"/>
      <c r="GE130" s="319"/>
      <c r="GF130" s="319"/>
      <c r="GG130" s="319"/>
      <c r="GH130" s="319"/>
      <c r="GI130" s="319"/>
      <c r="GJ130" s="319"/>
      <c r="GK130" s="319"/>
      <c r="GL130" s="319"/>
      <c r="GM130" s="319"/>
      <c r="GN130" s="319"/>
      <c r="GO130" s="319"/>
      <c r="GP130" s="319"/>
      <c r="GQ130" s="319"/>
      <c r="GR130" s="319"/>
      <c r="GS130" s="319"/>
      <c r="GT130" s="319"/>
      <c r="GU130" s="319"/>
      <c r="GV130" s="319"/>
      <c r="GW130" s="319"/>
      <c r="GX130" s="319"/>
      <c r="GY130" s="319"/>
      <c r="GZ130" s="319"/>
      <c r="HA130" s="319"/>
      <c r="HB130" s="319"/>
      <c r="HC130" s="319"/>
      <c r="HD130" s="319"/>
      <c r="HE130" s="319"/>
      <c r="HF130" s="319"/>
      <c r="HG130" s="319"/>
      <c r="HH130" s="319"/>
      <c r="HI130" s="319"/>
      <c r="HJ130" s="319"/>
      <c r="HK130" s="319"/>
      <c r="HL130" s="319"/>
      <c r="HM130" s="319"/>
      <c r="HN130" s="319"/>
      <c r="HO130" s="319"/>
      <c r="HP130" s="319"/>
      <c r="HQ130" s="319"/>
      <c r="HR130" s="319"/>
      <c r="HS130" s="319"/>
      <c r="HT130" s="319"/>
      <c r="HU130" s="319"/>
      <c r="HV130" s="319"/>
      <c r="HW130" s="319"/>
      <c r="HX130" s="319"/>
      <c r="HY130" s="319"/>
      <c r="HZ130" s="319"/>
      <c r="IA130" s="319"/>
      <c r="IB130" s="319"/>
      <c r="IC130" s="319"/>
      <c r="ID130" s="319"/>
      <c r="IE130" s="319"/>
      <c r="IF130" s="319"/>
      <c r="IG130" s="319"/>
      <c r="IH130" s="319"/>
      <c r="II130" s="319"/>
      <c r="IJ130" s="319"/>
      <c r="IK130" s="319"/>
      <c r="IL130" s="319"/>
      <c r="IM130" s="319"/>
      <c r="IN130" s="319"/>
      <c r="IO130" s="319"/>
      <c r="IP130" s="319"/>
      <c r="IQ130" s="319"/>
      <c r="IR130" s="319"/>
      <c r="IS130" s="319"/>
      <c r="IT130" s="319"/>
      <c r="IU130" s="319"/>
      <c r="IV130" s="319"/>
      <c r="IW130" s="319"/>
      <c r="IX130" s="319"/>
      <c r="IY130" s="319"/>
      <c r="IZ130" s="319"/>
      <c r="JA130" s="319"/>
      <c r="JB130" s="319"/>
      <c r="JC130" s="319"/>
      <c r="JD130" s="319"/>
      <c r="JE130" s="319"/>
      <c r="JF130" s="319"/>
      <c r="JG130" s="319"/>
      <c r="JH130" s="319"/>
      <c r="JI130" s="319"/>
      <c r="JJ130" s="319"/>
      <c r="JK130" s="319"/>
      <c r="JL130" s="319"/>
      <c r="JM130" s="319"/>
      <c r="JN130" s="319"/>
      <c r="JO130" s="319"/>
      <c r="JP130" s="319"/>
      <c r="JQ130" s="319"/>
      <c r="JR130" s="319"/>
      <c r="JS130" s="319"/>
      <c r="JT130" s="319"/>
      <c r="JU130" s="319"/>
      <c r="JV130" s="319"/>
      <c r="JW130" s="319"/>
      <c r="JX130" s="319"/>
      <c r="JY130" s="319"/>
      <c r="JZ130" s="319"/>
      <c r="KA130" s="319"/>
      <c r="KB130" s="319"/>
      <c r="KC130" s="319"/>
      <c r="KD130" s="319"/>
      <c r="KE130" s="319"/>
      <c r="KF130" s="319"/>
      <c r="KG130" s="319"/>
      <c r="KH130" s="319"/>
      <c r="KI130" s="319"/>
      <c r="KJ130" s="319"/>
      <c r="KK130" s="319"/>
      <c r="KL130" s="319"/>
      <c r="KM130" s="319"/>
      <c r="KN130" s="319"/>
      <c r="KO130" s="319"/>
      <c r="KP130" s="319"/>
      <c r="KQ130" s="319"/>
      <c r="KR130" s="319"/>
      <c r="KS130" s="319"/>
      <c r="KT130" s="319"/>
      <c r="KU130" s="319"/>
      <c r="KV130" s="319"/>
      <c r="KW130" s="319"/>
      <c r="KX130" s="319"/>
      <c r="KY130" s="319"/>
      <c r="KZ130" s="319"/>
      <c r="LA130" s="319"/>
      <c r="LB130" s="319"/>
      <c r="LC130" s="319"/>
      <c r="LD130" s="319"/>
      <c r="LE130" s="319"/>
      <c r="LF130" s="319"/>
      <c r="LG130" s="319"/>
      <c r="LH130" s="319"/>
      <c r="LI130" s="319"/>
      <c r="LJ130" s="319"/>
      <c r="LK130" s="319"/>
      <c r="LL130" s="319"/>
      <c r="LM130" s="319"/>
      <c r="LN130" s="319"/>
      <c r="LO130" s="319"/>
      <c r="LP130" s="319"/>
      <c r="LQ130" s="319"/>
      <c r="LR130" s="319"/>
      <c r="LS130" s="319"/>
      <c r="LT130" s="319"/>
      <c r="LU130" s="319"/>
      <c r="LV130" s="319"/>
      <c r="LW130" s="319"/>
      <c r="LX130" s="319"/>
      <c r="LY130" s="319"/>
      <c r="LZ130" s="319"/>
      <c r="MA130" s="319"/>
      <c r="MB130" s="319"/>
      <c r="MC130" s="319"/>
      <c r="MD130" s="319"/>
      <c r="ME130" s="319"/>
      <c r="MF130" s="319"/>
      <c r="MG130" s="319"/>
      <c r="MH130" s="319"/>
      <c r="MI130" s="319"/>
      <c r="MJ130" s="319"/>
      <c r="MK130" s="319"/>
      <c r="ML130" s="319"/>
      <c r="MM130" s="319"/>
      <c r="MN130" s="319"/>
      <c r="MO130" s="319"/>
      <c r="MP130" s="319"/>
      <c r="MQ130" s="319"/>
      <c r="MS130" s="241"/>
      <c r="MT130" s="373">
        <f t="shared" si="113"/>
        <v>0</v>
      </c>
      <c r="MU130" s="365">
        <f t="shared" si="130"/>
        <v>0</v>
      </c>
      <c r="MV130" s="365">
        <f t="shared" si="100"/>
        <v>0</v>
      </c>
      <c r="MW130" s="365"/>
      <c r="MX130" s="365">
        <f t="shared" si="101"/>
        <v>0</v>
      </c>
      <c r="MY130" s="365"/>
      <c r="MZ130" s="365">
        <f t="shared" si="102"/>
        <v>0</v>
      </c>
      <c r="NA130" s="365"/>
      <c r="NB130" s="365">
        <f t="shared" si="103"/>
        <v>0</v>
      </c>
      <c r="NC130" s="365"/>
      <c r="ND130" s="365">
        <f t="shared" si="104"/>
        <v>0</v>
      </c>
      <c r="NE130" s="365"/>
      <c r="NF130" s="365">
        <f t="shared" si="105"/>
        <v>0</v>
      </c>
      <c r="NG130" s="365"/>
      <c r="NH130" s="365">
        <f t="shared" si="106"/>
        <v>0</v>
      </c>
      <c r="NI130" s="365"/>
      <c r="NJ130" s="365">
        <f t="shared" si="107"/>
        <v>0</v>
      </c>
      <c r="NK130" s="365"/>
      <c r="NL130" s="365">
        <f t="shared" si="114"/>
        <v>0</v>
      </c>
      <c r="NM130" s="366"/>
      <c r="NN130" s="370"/>
      <c r="NR130" s="318">
        <f t="shared" si="108"/>
        <v>0</v>
      </c>
      <c r="NS130" s="318">
        <f t="shared" si="109"/>
        <v>0</v>
      </c>
      <c r="NT130" s="318">
        <f t="shared" si="110"/>
        <v>0</v>
      </c>
    </row>
    <row r="131" spans="1:384" s="318" customFormat="1" ht="10.199999999999999" customHeight="1" x14ac:dyDescent="0.3">
      <c r="A131" s="25"/>
      <c r="B131" s="389"/>
      <c r="C131" s="424"/>
      <c r="D131" s="15"/>
      <c r="E131" s="106"/>
      <c r="F131" s="106"/>
      <c r="G131" s="106"/>
      <c r="H131" s="399"/>
      <c r="I131" s="381">
        <f>Prenoms!$B$24</f>
        <v>0</v>
      </c>
      <c r="J131" s="382"/>
      <c r="K131" s="382"/>
      <c r="L131" s="382"/>
      <c r="M131" s="382"/>
      <c r="N131" s="68" t="str">
        <f>IF(NL131&lt;&gt;0,"",IF(Conges!I58=0,"",Conges!I58))</f>
        <v/>
      </c>
      <c r="O131" s="69"/>
      <c r="P131" s="70"/>
      <c r="Q131" s="70"/>
      <c r="R131" s="70"/>
      <c r="S131" s="70"/>
      <c r="T131" s="70"/>
      <c r="U131" s="70"/>
      <c r="V131" s="71"/>
      <c r="W131" s="69"/>
      <c r="X131" s="70"/>
      <c r="Y131" s="70"/>
      <c r="Z131" s="70"/>
      <c r="AA131" s="70"/>
      <c r="AB131" s="70"/>
      <c r="AC131" s="70"/>
      <c r="AD131" s="71"/>
      <c r="AE131" s="69"/>
      <c r="AF131" s="70"/>
      <c r="AG131" s="70"/>
      <c r="AH131" s="70"/>
      <c r="AI131" s="70"/>
      <c r="AJ131" s="71"/>
      <c r="AK131" s="69"/>
      <c r="AL131" s="70"/>
      <c r="AM131" s="70"/>
      <c r="AN131" s="70"/>
      <c r="AO131" s="70"/>
      <c r="AP131" s="70"/>
      <c r="AQ131" s="70"/>
      <c r="AR131" s="70"/>
      <c r="AS131" s="70"/>
      <c r="AT131" s="71"/>
      <c r="AU131" s="69"/>
      <c r="AV131" s="70"/>
      <c r="AW131" s="70"/>
      <c r="AX131" s="70"/>
      <c r="AY131" s="70"/>
      <c r="AZ131" s="70"/>
      <c r="BA131" s="70"/>
      <c r="BB131" s="71"/>
      <c r="BC131" s="72">
        <f>IF(NL131&lt;&gt;0,(IF(Conges!I$58=0,0,3)),0)</f>
        <v>0</v>
      </c>
      <c r="BD131" s="417"/>
      <c r="BE131" s="392">
        <f>IF(OR(Conges!I$58="A",Conges!I$58="V"),Prenoms!L$24,NL131)</f>
        <v>0</v>
      </c>
      <c r="BF131" s="393"/>
      <c r="BG131" s="289"/>
      <c r="BH131" s="290">
        <f t="shared" si="93"/>
        <v>0</v>
      </c>
      <c r="BI131" s="291" t="str">
        <f t="shared" si="94"/>
        <v/>
      </c>
      <c r="BJ131" s="305">
        <v>0</v>
      </c>
      <c r="BK131" s="306">
        <f t="shared" si="111"/>
        <v>0</v>
      </c>
      <c r="BL131" s="307">
        <f t="shared" si="44"/>
        <v>0</v>
      </c>
      <c r="BM131" s="307">
        <f t="shared" si="45"/>
        <v>0</v>
      </c>
      <c r="BN131" s="307">
        <f>SUM('Heures Pointage'!$VD$9:$VE$9)</f>
        <v>0</v>
      </c>
      <c r="BO131" s="307">
        <f>SUM('Heures et Indemnites'!$VD$9:$VE$9)</f>
        <v>0</v>
      </c>
      <c r="BP131" s="308">
        <f t="shared" si="46"/>
        <v>0</v>
      </c>
      <c r="BQ131" s="308">
        <f>'Heures Pointage'!$WB$9</f>
        <v>0</v>
      </c>
      <c r="BR131" s="309">
        <f t="shared" ref="BR131" si="136">$BH$1076</f>
        <v>0</v>
      </c>
      <c r="BS131" s="150">
        <f>Prenoms!$C$24</f>
        <v>0</v>
      </c>
      <c r="BT131" s="153"/>
      <c r="BU131" s="323">
        <f>SUM('Heures et Indemnites'!$VD$9:$VE$9)</f>
        <v>0</v>
      </c>
      <c r="BV131" s="236">
        <f>SUM('Heures et Indemnites'!$VD$6:$VE$9)</f>
        <v>0</v>
      </c>
      <c r="BW131" s="323"/>
      <c r="BX131" s="236"/>
      <c r="BY131" s="319"/>
      <c r="BZ131" s="319"/>
      <c r="CA131" s="319"/>
      <c r="CB131" s="319"/>
      <c r="CC131" s="319"/>
      <c r="CD131" s="319"/>
      <c r="CE131" s="319"/>
      <c r="CF131" s="319"/>
      <c r="CG131" s="319"/>
      <c r="CH131" s="319"/>
      <c r="CI131" s="319"/>
      <c r="CJ131" s="319"/>
      <c r="CK131" s="319"/>
      <c r="CL131" s="319"/>
      <c r="CM131" s="319"/>
      <c r="CN131" s="319"/>
      <c r="CO131" s="319"/>
      <c r="CP131" s="319"/>
      <c r="CQ131" s="319"/>
      <c r="CR131" s="319"/>
      <c r="CS131" s="319"/>
      <c r="CT131" s="319"/>
      <c r="CU131" s="319"/>
      <c r="CV131" s="319"/>
      <c r="CW131" s="319"/>
      <c r="CX131" s="319"/>
      <c r="CY131" s="319"/>
      <c r="CZ131" s="319"/>
      <c r="DA131" s="319"/>
      <c r="DB131" s="319"/>
      <c r="DC131" s="319"/>
      <c r="DD131" s="319"/>
      <c r="DE131" s="319"/>
      <c r="DF131" s="319"/>
      <c r="DG131" s="319"/>
      <c r="DH131" s="319"/>
      <c r="DI131" s="319"/>
      <c r="DJ131" s="319"/>
      <c r="DK131" s="319"/>
      <c r="DL131" s="319"/>
      <c r="DM131" s="319"/>
      <c r="DN131" s="319"/>
      <c r="DO131" s="319"/>
      <c r="DP131" s="319"/>
      <c r="DQ131" s="319"/>
      <c r="DR131" s="319"/>
      <c r="DS131" s="319"/>
      <c r="DT131" s="319"/>
      <c r="DU131" s="319"/>
      <c r="DV131" s="319"/>
      <c r="DW131" s="319"/>
      <c r="DX131" s="319"/>
      <c r="DY131" s="319"/>
      <c r="DZ131" s="319"/>
      <c r="EA131" s="319"/>
      <c r="EB131" s="319"/>
      <c r="EC131" s="319"/>
      <c r="ED131" s="319"/>
      <c r="EE131" s="319"/>
      <c r="EF131" s="319"/>
      <c r="EG131" s="319"/>
      <c r="EH131" s="319"/>
      <c r="EI131" s="319"/>
      <c r="EJ131" s="319"/>
      <c r="EK131" s="319"/>
      <c r="EL131" s="319"/>
      <c r="EM131" s="319"/>
      <c r="EN131" s="319"/>
      <c r="EO131" s="319"/>
      <c r="EP131" s="319"/>
      <c r="EQ131" s="319"/>
      <c r="ER131" s="319"/>
      <c r="ES131" s="319"/>
      <c r="ET131" s="319"/>
      <c r="EU131" s="319"/>
      <c r="EV131" s="319"/>
      <c r="EW131" s="319"/>
      <c r="EX131" s="319"/>
      <c r="EY131" s="319"/>
      <c r="EZ131" s="319"/>
      <c r="FA131" s="319"/>
      <c r="FB131" s="319"/>
      <c r="FC131" s="319"/>
      <c r="FD131" s="319"/>
      <c r="FE131" s="319"/>
      <c r="FF131" s="319"/>
      <c r="FG131" s="319"/>
      <c r="FH131" s="319"/>
      <c r="FI131" s="319"/>
      <c r="FJ131" s="319"/>
      <c r="FK131" s="319"/>
      <c r="FL131" s="319"/>
      <c r="FM131" s="319"/>
      <c r="FN131" s="319"/>
      <c r="FO131" s="319"/>
      <c r="FP131" s="319"/>
      <c r="FQ131" s="319"/>
      <c r="FR131" s="319"/>
      <c r="FS131" s="319"/>
      <c r="FT131" s="319"/>
      <c r="FU131" s="319"/>
      <c r="FV131" s="319"/>
      <c r="FW131" s="319"/>
      <c r="FX131" s="319"/>
      <c r="FY131" s="319"/>
      <c r="FZ131" s="319"/>
      <c r="GA131" s="319"/>
      <c r="GB131" s="319"/>
      <c r="GC131" s="319"/>
      <c r="GD131" s="319"/>
      <c r="GE131" s="319"/>
      <c r="GF131" s="319"/>
      <c r="GG131" s="319"/>
      <c r="GH131" s="319"/>
      <c r="GI131" s="319"/>
      <c r="GJ131" s="319"/>
      <c r="GK131" s="319"/>
      <c r="GL131" s="319"/>
      <c r="GM131" s="319"/>
      <c r="GN131" s="319"/>
      <c r="GO131" s="319"/>
      <c r="GP131" s="319"/>
      <c r="GQ131" s="319"/>
      <c r="GR131" s="319"/>
      <c r="GS131" s="319"/>
      <c r="GT131" s="319"/>
      <c r="GU131" s="319"/>
      <c r="GV131" s="319"/>
      <c r="GW131" s="319"/>
      <c r="GX131" s="319"/>
      <c r="GY131" s="319"/>
      <c r="GZ131" s="319"/>
      <c r="HA131" s="319"/>
      <c r="HB131" s="319"/>
      <c r="HC131" s="319"/>
      <c r="HD131" s="319"/>
      <c r="HE131" s="319"/>
      <c r="HF131" s="319"/>
      <c r="HG131" s="319"/>
      <c r="HH131" s="319"/>
      <c r="HI131" s="319"/>
      <c r="HJ131" s="319"/>
      <c r="HK131" s="319"/>
      <c r="HL131" s="319"/>
      <c r="HM131" s="319"/>
      <c r="HN131" s="319"/>
      <c r="HO131" s="319"/>
      <c r="HP131" s="319"/>
      <c r="HQ131" s="319"/>
      <c r="HR131" s="319"/>
      <c r="HS131" s="319"/>
      <c r="HT131" s="319"/>
      <c r="HU131" s="319"/>
      <c r="HV131" s="319"/>
      <c r="HW131" s="319"/>
      <c r="HX131" s="319"/>
      <c r="HY131" s="319"/>
      <c r="HZ131" s="319"/>
      <c r="IA131" s="319"/>
      <c r="IB131" s="319"/>
      <c r="IC131" s="319"/>
      <c r="ID131" s="319"/>
      <c r="IE131" s="319"/>
      <c r="IF131" s="319"/>
      <c r="IG131" s="319"/>
      <c r="IH131" s="319"/>
      <c r="II131" s="319"/>
      <c r="IJ131" s="319"/>
      <c r="IK131" s="319"/>
      <c r="IL131" s="319"/>
      <c r="IM131" s="319"/>
      <c r="IN131" s="319"/>
      <c r="IO131" s="319"/>
      <c r="IP131" s="319"/>
      <c r="IQ131" s="319"/>
      <c r="IR131" s="319"/>
      <c r="IS131" s="319"/>
      <c r="IT131" s="319"/>
      <c r="IU131" s="319"/>
      <c r="IV131" s="319"/>
      <c r="IW131" s="319"/>
      <c r="IX131" s="319"/>
      <c r="IY131" s="319"/>
      <c r="IZ131" s="319"/>
      <c r="JA131" s="319"/>
      <c r="JB131" s="319"/>
      <c r="JC131" s="319"/>
      <c r="JD131" s="319"/>
      <c r="JE131" s="319"/>
      <c r="JF131" s="319"/>
      <c r="JG131" s="319"/>
      <c r="JH131" s="319"/>
      <c r="JI131" s="319"/>
      <c r="JJ131" s="319"/>
      <c r="JK131" s="319"/>
      <c r="JL131" s="319"/>
      <c r="JM131" s="319"/>
      <c r="JN131" s="319"/>
      <c r="JO131" s="319"/>
      <c r="JP131" s="319"/>
      <c r="JQ131" s="319"/>
      <c r="JR131" s="319"/>
      <c r="JS131" s="319"/>
      <c r="JT131" s="319"/>
      <c r="JU131" s="319"/>
      <c r="JV131" s="319"/>
      <c r="JW131" s="319"/>
      <c r="JX131" s="319"/>
      <c r="JY131" s="319"/>
      <c r="JZ131" s="319"/>
      <c r="KA131" s="319"/>
      <c r="KB131" s="319"/>
      <c r="KC131" s="319"/>
      <c r="KD131" s="319"/>
      <c r="KE131" s="319"/>
      <c r="KF131" s="319"/>
      <c r="KG131" s="319"/>
      <c r="KH131" s="319"/>
      <c r="KI131" s="319"/>
      <c r="KJ131" s="319"/>
      <c r="KK131" s="319"/>
      <c r="KL131" s="319"/>
      <c r="KM131" s="319"/>
      <c r="KN131" s="319"/>
      <c r="KO131" s="319"/>
      <c r="KP131" s="319"/>
      <c r="KQ131" s="319"/>
      <c r="KR131" s="319"/>
      <c r="KS131" s="319"/>
      <c r="KT131" s="319"/>
      <c r="KU131" s="319"/>
      <c r="KV131" s="319"/>
      <c r="KW131" s="319"/>
      <c r="KX131" s="319"/>
      <c r="KY131" s="319"/>
      <c r="KZ131" s="319"/>
      <c r="LA131" s="319"/>
      <c r="LB131" s="319"/>
      <c r="LC131" s="319"/>
      <c r="LD131" s="319"/>
      <c r="LE131" s="319"/>
      <c r="LF131" s="319"/>
      <c r="LG131" s="319"/>
      <c r="LH131" s="319"/>
      <c r="LI131" s="319"/>
      <c r="LJ131" s="319"/>
      <c r="LK131" s="319"/>
      <c r="LL131" s="319"/>
      <c r="LM131" s="319"/>
      <c r="LN131" s="319"/>
      <c r="LO131" s="319"/>
      <c r="LP131" s="319"/>
      <c r="LQ131" s="319"/>
      <c r="LR131" s="319"/>
      <c r="LS131" s="319"/>
      <c r="LT131" s="319"/>
      <c r="LU131" s="319"/>
      <c r="LV131" s="319"/>
      <c r="LW131" s="319"/>
      <c r="LX131" s="319"/>
      <c r="LY131" s="319"/>
      <c r="LZ131" s="319"/>
      <c r="MA131" s="319"/>
      <c r="MB131" s="319"/>
      <c r="MC131" s="319"/>
      <c r="MD131" s="319"/>
      <c r="ME131" s="319"/>
      <c r="MF131" s="319"/>
      <c r="MG131" s="319"/>
      <c r="MH131" s="319"/>
      <c r="MI131" s="319"/>
      <c r="MJ131" s="319"/>
      <c r="MK131" s="319"/>
      <c r="ML131" s="319"/>
      <c r="MM131" s="319"/>
      <c r="MN131" s="319"/>
      <c r="MO131" s="319"/>
      <c r="MP131" s="319"/>
      <c r="MQ131" s="319"/>
      <c r="MS131" s="241"/>
      <c r="MT131" s="362">
        <f t="shared" si="113"/>
        <v>0</v>
      </c>
      <c r="MU131" s="363">
        <f t="shared" si="130"/>
        <v>0</v>
      </c>
      <c r="MV131" s="363">
        <f t="shared" si="100"/>
        <v>0</v>
      </c>
      <c r="MW131" s="363"/>
      <c r="MX131" s="363">
        <f t="shared" si="101"/>
        <v>0</v>
      </c>
      <c r="MY131" s="363"/>
      <c r="MZ131" s="363">
        <f t="shared" si="102"/>
        <v>0</v>
      </c>
      <c r="NA131" s="363"/>
      <c r="NB131" s="363">
        <f t="shared" si="103"/>
        <v>0</v>
      </c>
      <c r="NC131" s="363"/>
      <c r="ND131" s="363">
        <f t="shared" si="104"/>
        <v>0</v>
      </c>
      <c r="NE131" s="363"/>
      <c r="NF131" s="363">
        <f t="shared" si="105"/>
        <v>0</v>
      </c>
      <c r="NG131" s="363"/>
      <c r="NH131" s="363">
        <f t="shared" si="106"/>
        <v>0</v>
      </c>
      <c r="NI131" s="363"/>
      <c r="NJ131" s="363">
        <f t="shared" si="107"/>
        <v>0</v>
      </c>
      <c r="NK131" s="363"/>
      <c r="NL131" s="363">
        <f t="shared" si="114"/>
        <v>0</v>
      </c>
      <c r="NM131" s="364"/>
      <c r="NN131" s="370"/>
      <c r="NR131" s="318">
        <f t="shared" si="108"/>
        <v>0</v>
      </c>
      <c r="NS131" s="318">
        <f t="shared" si="109"/>
        <v>0</v>
      </c>
      <c r="NT131" s="318">
        <f t="shared" si="110"/>
        <v>0</v>
      </c>
    </row>
    <row r="132" spans="1:384" s="318" customFormat="1" ht="10.199999999999999" customHeight="1" x14ac:dyDescent="0.3">
      <c r="A132" s="25"/>
      <c r="B132" s="389"/>
      <c r="C132" s="424"/>
      <c r="D132" s="15"/>
      <c r="E132" s="106"/>
      <c r="F132" s="106"/>
      <c r="G132" s="106"/>
      <c r="H132" s="399"/>
      <c r="I132" s="394">
        <f>Prenoms!$B$25</f>
        <v>0</v>
      </c>
      <c r="J132" s="395"/>
      <c r="K132" s="395"/>
      <c r="L132" s="395"/>
      <c r="M132" s="395"/>
      <c r="N132" s="81" t="str">
        <f>IF(NL132&lt;&gt;0,"",IF(Conges!I59=0,"",Conges!I59))</f>
        <v/>
      </c>
      <c r="O132" s="82"/>
      <c r="P132" s="83"/>
      <c r="Q132" s="83"/>
      <c r="R132" s="83"/>
      <c r="S132" s="83"/>
      <c r="T132" s="83"/>
      <c r="U132" s="83"/>
      <c r="V132" s="84"/>
      <c r="W132" s="82"/>
      <c r="X132" s="83"/>
      <c r="Y132" s="83"/>
      <c r="Z132" s="83"/>
      <c r="AA132" s="83"/>
      <c r="AB132" s="83"/>
      <c r="AC132" s="83"/>
      <c r="AD132" s="84"/>
      <c r="AE132" s="82"/>
      <c r="AF132" s="83"/>
      <c r="AG132" s="83"/>
      <c r="AH132" s="83"/>
      <c r="AI132" s="83"/>
      <c r="AJ132" s="84"/>
      <c r="AK132" s="82"/>
      <c r="AL132" s="83"/>
      <c r="AM132" s="83"/>
      <c r="AN132" s="83"/>
      <c r="AO132" s="83"/>
      <c r="AP132" s="83"/>
      <c r="AQ132" s="83"/>
      <c r="AR132" s="83"/>
      <c r="AS132" s="83"/>
      <c r="AT132" s="84"/>
      <c r="AU132" s="82"/>
      <c r="AV132" s="83"/>
      <c r="AW132" s="83"/>
      <c r="AX132" s="83"/>
      <c r="AY132" s="83"/>
      <c r="AZ132" s="83"/>
      <c r="BA132" s="83"/>
      <c r="BB132" s="84"/>
      <c r="BC132" s="85">
        <f>IF(NL132&lt;&gt;0,(IF(Conges!I$59=0,0,3)),0)</f>
        <v>0</v>
      </c>
      <c r="BD132" s="417"/>
      <c r="BE132" s="390">
        <f>IF(OR(Conges!I$59="A",Conges!I$59="V"),Prenoms!L$25,NL132)</f>
        <v>0</v>
      </c>
      <c r="BF132" s="391"/>
      <c r="BG132" s="286"/>
      <c r="BH132" s="287">
        <f t="shared" si="93"/>
        <v>0</v>
      </c>
      <c r="BI132" s="288" t="str">
        <f t="shared" si="94"/>
        <v/>
      </c>
      <c r="BJ132" s="300">
        <v>0</v>
      </c>
      <c r="BK132" s="301">
        <f t="shared" si="111"/>
        <v>0</v>
      </c>
      <c r="BL132" s="302">
        <f t="shared" si="44"/>
        <v>0</v>
      </c>
      <c r="BM132" s="302">
        <f t="shared" si="45"/>
        <v>0</v>
      </c>
      <c r="BN132" s="302">
        <f>SUM('Heures Pointage'!$WD$9:$WE$9)</f>
        <v>0</v>
      </c>
      <c r="BO132" s="302">
        <f>SUM('Heures et Indemnites'!$WD$9:$WE$9)</f>
        <v>0</v>
      </c>
      <c r="BP132" s="303">
        <f t="shared" si="46"/>
        <v>0</v>
      </c>
      <c r="BQ132" s="303">
        <f>'Heures Pointage'!$XB$9</f>
        <v>0</v>
      </c>
      <c r="BR132" s="304">
        <f t="shared" ref="BR132" si="137">$BH$1077</f>
        <v>0</v>
      </c>
      <c r="BS132" s="149">
        <f>Prenoms!$C$25</f>
        <v>0</v>
      </c>
      <c r="BT132" s="180"/>
      <c r="BU132" s="324">
        <f>SUM('Heures et Indemnites'!$WD$9:$WE$9)</f>
        <v>0</v>
      </c>
      <c r="BV132" s="235">
        <f>SUM('Heures et Indemnites'!$WD$6:$WE$9)</f>
        <v>0</v>
      </c>
      <c r="BW132" s="324"/>
      <c r="BX132" s="235"/>
      <c r="BY132" s="319"/>
      <c r="BZ132" s="319"/>
      <c r="CA132" s="319"/>
      <c r="CB132" s="319"/>
      <c r="CC132" s="319"/>
      <c r="CD132" s="319"/>
      <c r="CE132" s="319"/>
      <c r="CF132" s="319"/>
      <c r="CG132" s="319"/>
      <c r="CH132" s="319"/>
      <c r="CI132" s="319"/>
      <c r="CJ132" s="319"/>
      <c r="CK132" s="319"/>
      <c r="CL132" s="319"/>
      <c r="CM132" s="319"/>
      <c r="CN132" s="319"/>
      <c r="CO132" s="319"/>
      <c r="CP132" s="319"/>
      <c r="CQ132" s="319"/>
      <c r="CR132" s="319"/>
      <c r="CS132" s="319"/>
      <c r="CT132" s="319"/>
      <c r="CU132" s="319"/>
      <c r="CV132" s="319"/>
      <c r="CW132" s="319"/>
      <c r="CX132" s="319"/>
      <c r="CY132" s="319"/>
      <c r="CZ132" s="319"/>
      <c r="DA132" s="319"/>
      <c r="DB132" s="319"/>
      <c r="DC132" s="319"/>
      <c r="DD132" s="319"/>
      <c r="DE132" s="319"/>
      <c r="DF132" s="319"/>
      <c r="DG132" s="319"/>
      <c r="DH132" s="319"/>
      <c r="DI132" s="319"/>
      <c r="DJ132" s="319"/>
      <c r="DK132" s="319"/>
      <c r="DL132" s="319"/>
      <c r="DM132" s="319"/>
      <c r="DN132" s="319"/>
      <c r="DO132" s="319"/>
      <c r="DP132" s="319"/>
      <c r="DQ132" s="319"/>
      <c r="DR132" s="319"/>
      <c r="DS132" s="319"/>
      <c r="DT132" s="319"/>
      <c r="DU132" s="319"/>
      <c r="DV132" s="319"/>
      <c r="DW132" s="319"/>
      <c r="DX132" s="319"/>
      <c r="DY132" s="319"/>
      <c r="DZ132" s="319"/>
      <c r="EA132" s="319"/>
      <c r="EB132" s="319"/>
      <c r="EC132" s="319"/>
      <c r="ED132" s="319"/>
      <c r="EE132" s="319"/>
      <c r="EF132" s="319"/>
      <c r="EG132" s="319"/>
      <c r="EH132" s="319"/>
      <c r="EI132" s="319"/>
      <c r="EJ132" s="319"/>
      <c r="EK132" s="319"/>
      <c r="EL132" s="319"/>
      <c r="EM132" s="319"/>
      <c r="EN132" s="319"/>
      <c r="EO132" s="319"/>
      <c r="EP132" s="319"/>
      <c r="EQ132" s="319"/>
      <c r="ER132" s="319"/>
      <c r="ES132" s="319"/>
      <c r="ET132" s="319"/>
      <c r="EU132" s="319"/>
      <c r="EV132" s="319"/>
      <c r="EW132" s="319"/>
      <c r="EX132" s="319"/>
      <c r="EY132" s="319"/>
      <c r="EZ132" s="319"/>
      <c r="FA132" s="319"/>
      <c r="FB132" s="319"/>
      <c r="FC132" s="319"/>
      <c r="FD132" s="319"/>
      <c r="FE132" s="319"/>
      <c r="FF132" s="319"/>
      <c r="FG132" s="319"/>
      <c r="FH132" s="319"/>
      <c r="FI132" s="319"/>
      <c r="FJ132" s="319"/>
      <c r="FK132" s="319"/>
      <c r="FL132" s="319"/>
      <c r="FM132" s="319"/>
      <c r="FN132" s="319"/>
      <c r="FO132" s="319"/>
      <c r="FP132" s="319"/>
      <c r="FQ132" s="319"/>
      <c r="FR132" s="319"/>
      <c r="FS132" s="319"/>
      <c r="FT132" s="319"/>
      <c r="FU132" s="319"/>
      <c r="FV132" s="319"/>
      <c r="FW132" s="319"/>
      <c r="FX132" s="319"/>
      <c r="FY132" s="319"/>
      <c r="FZ132" s="319"/>
      <c r="GA132" s="319"/>
      <c r="GB132" s="319"/>
      <c r="GC132" s="319"/>
      <c r="GD132" s="319"/>
      <c r="GE132" s="319"/>
      <c r="GF132" s="319"/>
      <c r="GG132" s="319"/>
      <c r="GH132" s="319"/>
      <c r="GI132" s="319"/>
      <c r="GJ132" s="319"/>
      <c r="GK132" s="319"/>
      <c r="GL132" s="319"/>
      <c r="GM132" s="319"/>
      <c r="GN132" s="319"/>
      <c r="GO132" s="319"/>
      <c r="GP132" s="319"/>
      <c r="GQ132" s="319"/>
      <c r="GR132" s="319"/>
      <c r="GS132" s="319"/>
      <c r="GT132" s="319"/>
      <c r="GU132" s="319"/>
      <c r="GV132" s="319"/>
      <c r="GW132" s="319"/>
      <c r="GX132" s="319"/>
      <c r="GY132" s="319"/>
      <c r="GZ132" s="319"/>
      <c r="HA132" s="319"/>
      <c r="HB132" s="319"/>
      <c r="HC132" s="319"/>
      <c r="HD132" s="319"/>
      <c r="HE132" s="319"/>
      <c r="HF132" s="319"/>
      <c r="HG132" s="319"/>
      <c r="HH132" s="319"/>
      <c r="HI132" s="319"/>
      <c r="HJ132" s="319"/>
      <c r="HK132" s="319"/>
      <c r="HL132" s="319"/>
      <c r="HM132" s="319"/>
      <c r="HN132" s="319"/>
      <c r="HO132" s="319"/>
      <c r="HP132" s="319"/>
      <c r="HQ132" s="319"/>
      <c r="HR132" s="319"/>
      <c r="HS132" s="319"/>
      <c r="HT132" s="319"/>
      <c r="HU132" s="319"/>
      <c r="HV132" s="319"/>
      <c r="HW132" s="319"/>
      <c r="HX132" s="319"/>
      <c r="HY132" s="319"/>
      <c r="HZ132" s="319"/>
      <c r="IA132" s="319"/>
      <c r="IB132" s="319"/>
      <c r="IC132" s="319"/>
      <c r="ID132" s="319"/>
      <c r="IE132" s="319"/>
      <c r="IF132" s="319"/>
      <c r="IG132" s="319"/>
      <c r="IH132" s="319"/>
      <c r="II132" s="319"/>
      <c r="IJ132" s="319"/>
      <c r="IK132" s="319"/>
      <c r="IL132" s="319"/>
      <c r="IM132" s="319"/>
      <c r="IN132" s="319"/>
      <c r="IO132" s="319"/>
      <c r="IP132" s="319"/>
      <c r="IQ132" s="319"/>
      <c r="IR132" s="319"/>
      <c r="IS132" s="319"/>
      <c r="IT132" s="319"/>
      <c r="IU132" s="319"/>
      <c r="IV132" s="319"/>
      <c r="IW132" s="319"/>
      <c r="IX132" s="319"/>
      <c r="IY132" s="319"/>
      <c r="IZ132" s="319"/>
      <c r="JA132" s="319"/>
      <c r="JB132" s="319"/>
      <c r="JC132" s="319"/>
      <c r="JD132" s="319"/>
      <c r="JE132" s="319"/>
      <c r="JF132" s="319"/>
      <c r="JG132" s="319"/>
      <c r="JH132" s="319"/>
      <c r="JI132" s="319"/>
      <c r="JJ132" s="319"/>
      <c r="JK132" s="319"/>
      <c r="JL132" s="319"/>
      <c r="JM132" s="319"/>
      <c r="JN132" s="319"/>
      <c r="JO132" s="319"/>
      <c r="JP132" s="319"/>
      <c r="JQ132" s="319"/>
      <c r="JR132" s="319"/>
      <c r="JS132" s="319"/>
      <c r="JT132" s="319"/>
      <c r="JU132" s="319"/>
      <c r="JV132" s="319"/>
      <c r="JW132" s="319"/>
      <c r="JX132" s="319"/>
      <c r="JY132" s="319"/>
      <c r="JZ132" s="319"/>
      <c r="KA132" s="319"/>
      <c r="KB132" s="319"/>
      <c r="KC132" s="319"/>
      <c r="KD132" s="319"/>
      <c r="KE132" s="319"/>
      <c r="KF132" s="319"/>
      <c r="KG132" s="319"/>
      <c r="KH132" s="319"/>
      <c r="KI132" s="319"/>
      <c r="KJ132" s="319"/>
      <c r="KK132" s="319"/>
      <c r="KL132" s="319"/>
      <c r="KM132" s="319"/>
      <c r="KN132" s="319"/>
      <c r="KO132" s="319"/>
      <c r="KP132" s="319"/>
      <c r="KQ132" s="319"/>
      <c r="KR132" s="319"/>
      <c r="KS132" s="319"/>
      <c r="KT132" s="319"/>
      <c r="KU132" s="319"/>
      <c r="KV132" s="319"/>
      <c r="KW132" s="319"/>
      <c r="KX132" s="319"/>
      <c r="KY132" s="319"/>
      <c r="KZ132" s="319"/>
      <c r="LA132" s="319"/>
      <c r="LB132" s="319"/>
      <c r="LC132" s="319"/>
      <c r="LD132" s="319"/>
      <c r="LE132" s="319"/>
      <c r="LF132" s="319"/>
      <c r="LG132" s="319"/>
      <c r="LH132" s="319"/>
      <c r="LI132" s="319"/>
      <c r="LJ132" s="319"/>
      <c r="LK132" s="319"/>
      <c r="LL132" s="319"/>
      <c r="LM132" s="319"/>
      <c r="LN132" s="319"/>
      <c r="LO132" s="319"/>
      <c r="LP132" s="319"/>
      <c r="LQ132" s="319"/>
      <c r="LR132" s="319"/>
      <c r="LS132" s="319"/>
      <c r="LT132" s="319"/>
      <c r="LU132" s="319"/>
      <c r="LV132" s="319"/>
      <c r="LW132" s="319"/>
      <c r="LX132" s="319"/>
      <c r="LY132" s="319"/>
      <c r="LZ132" s="319"/>
      <c r="MA132" s="319"/>
      <c r="MB132" s="319"/>
      <c r="MC132" s="319"/>
      <c r="MD132" s="319"/>
      <c r="ME132" s="319"/>
      <c r="MF132" s="319"/>
      <c r="MG132" s="319"/>
      <c r="MH132" s="319"/>
      <c r="MI132" s="319"/>
      <c r="MJ132" s="319"/>
      <c r="MK132" s="319"/>
      <c r="ML132" s="319"/>
      <c r="MM132" s="319"/>
      <c r="MN132" s="319"/>
      <c r="MO132" s="319"/>
      <c r="MP132" s="319"/>
      <c r="MQ132" s="319"/>
      <c r="MS132" s="241"/>
      <c r="MT132" s="373">
        <f t="shared" si="113"/>
        <v>0</v>
      </c>
      <c r="MU132" s="365">
        <f t="shared" si="130"/>
        <v>0</v>
      </c>
      <c r="MV132" s="365">
        <f t="shared" si="100"/>
        <v>0</v>
      </c>
      <c r="MW132" s="365"/>
      <c r="MX132" s="365">
        <f t="shared" si="101"/>
        <v>0</v>
      </c>
      <c r="MY132" s="365"/>
      <c r="MZ132" s="365">
        <f t="shared" si="102"/>
        <v>0</v>
      </c>
      <c r="NA132" s="365"/>
      <c r="NB132" s="365">
        <f t="shared" si="103"/>
        <v>0</v>
      </c>
      <c r="NC132" s="365"/>
      <c r="ND132" s="365">
        <f t="shared" si="104"/>
        <v>0</v>
      </c>
      <c r="NE132" s="365"/>
      <c r="NF132" s="365">
        <f t="shared" si="105"/>
        <v>0</v>
      </c>
      <c r="NG132" s="365"/>
      <c r="NH132" s="365">
        <f t="shared" si="106"/>
        <v>0</v>
      </c>
      <c r="NI132" s="365"/>
      <c r="NJ132" s="365">
        <f t="shared" si="107"/>
        <v>0</v>
      </c>
      <c r="NK132" s="365"/>
      <c r="NL132" s="365">
        <f t="shared" si="114"/>
        <v>0</v>
      </c>
      <c r="NM132" s="366"/>
      <c r="NN132" s="370"/>
      <c r="NR132" s="318">
        <f t="shared" si="108"/>
        <v>0</v>
      </c>
      <c r="NS132" s="318">
        <f t="shared" si="109"/>
        <v>0</v>
      </c>
      <c r="NT132" s="318">
        <f t="shared" si="110"/>
        <v>0</v>
      </c>
    </row>
    <row r="133" spans="1:384" s="318" customFormat="1" ht="10.199999999999999" customHeight="1" x14ac:dyDescent="0.3">
      <c r="A133" s="25"/>
      <c r="B133" s="389"/>
      <c r="C133" s="424"/>
      <c r="D133" s="15"/>
      <c r="E133" s="106"/>
      <c r="F133" s="106"/>
      <c r="G133" s="106"/>
      <c r="H133" s="399"/>
      <c r="I133" s="381">
        <f>Prenoms!$B$26</f>
        <v>0</v>
      </c>
      <c r="J133" s="382"/>
      <c r="K133" s="382"/>
      <c r="L133" s="382"/>
      <c r="M133" s="382"/>
      <c r="N133" s="68" t="str">
        <f>IF(NL133&lt;&gt;0,"",IF(Conges!I60=0,"",Conges!I60))</f>
        <v/>
      </c>
      <c r="O133" s="69"/>
      <c r="P133" s="70"/>
      <c r="Q133" s="70"/>
      <c r="R133" s="70"/>
      <c r="S133" s="70"/>
      <c r="T133" s="70"/>
      <c r="U133" s="70"/>
      <c r="V133" s="71"/>
      <c r="W133" s="69"/>
      <c r="X133" s="70"/>
      <c r="Y133" s="70"/>
      <c r="Z133" s="70"/>
      <c r="AA133" s="70"/>
      <c r="AB133" s="70"/>
      <c r="AC133" s="70"/>
      <c r="AD133" s="71"/>
      <c r="AE133" s="69"/>
      <c r="AF133" s="70"/>
      <c r="AG133" s="70"/>
      <c r="AH133" s="70"/>
      <c r="AI133" s="70"/>
      <c r="AJ133" s="71"/>
      <c r="AK133" s="69"/>
      <c r="AL133" s="70"/>
      <c r="AM133" s="70"/>
      <c r="AN133" s="70"/>
      <c r="AO133" s="70"/>
      <c r="AP133" s="70"/>
      <c r="AQ133" s="70"/>
      <c r="AR133" s="70"/>
      <c r="AS133" s="70"/>
      <c r="AT133" s="71"/>
      <c r="AU133" s="69"/>
      <c r="AV133" s="70"/>
      <c r="AW133" s="70"/>
      <c r="AX133" s="70"/>
      <c r="AY133" s="70"/>
      <c r="AZ133" s="70"/>
      <c r="BA133" s="70"/>
      <c r="BB133" s="71"/>
      <c r="BC133" s="72">
        <f>IF(NL133&lt;&gt;0,(IF(Conges!I$60=0,0,3)),0)</f>
        <v>0</v>
      </c>
      <c r="BD133" s="417"/>
      <c r="BE133" s="392">
        <f>IF(OR(Conges!I$60="A",Conges!I$60="V"),Prenoms!L$26,NL133)</f>
        <v>0</v>
      </c>
      <c r="BF133" s="393"/>
      <c r="BG133" s="289"/>
      <c r="BH133" s="290">
        <f t="shared" si="93"/>
        <v>0</v>
      </c>
      <c r="BI133" s="291" t="str">
        <f t="shared" si="94"/>
        <v/>
      </c>
      <c r="BJ133" s="305">
        <v>0</v>
      </c>
      <c r="BK133" s="306">
        <f t="shared" si="111"/>
        <v>0</v>
      </c>
      <c r="BL133" s="307">
        <f t="shared" si="44"/>
        <v>0</v>
      </c>
      <c r="BM133" s="307">
        <f t="shared" si="45"/>
        <v>0</v>
      </c>
      <c r="BN133" s="307">
        <f>SUM('Heures Pointage'!$XD$9:$XE$9)</f>
        <v>0</v>
      </c>
      <c r="BO133" s="307">
        <f>SUM('Heures et Indemnites'!$XD$9:$XE$9)</f>
        <v>0</v>
      </c>
      <c r="BP133" s="308">
        <f t="shared" si="46"/>
        <v>0</v>
      </c>
      <c r="BQ133" s="308">
        <f>'Heures Pointage'!$YB$9</f>
        <v>0</v>
      </c>
      <c r="BR133" s="309">
        <f t="shared" ref="BR133" si="138">$BH$1078</f>
        <v>0</v>
      </c>
      <c r="BS133" s="150">
        <f>Prenoms!$C$26</f>
        <v>0</v>
      </c>
      <c r="BT133" s="153"/>
      <c r="BU133" s="323">
        <f>SUM('Heures et Indemnites'!$XD$9:$XE$9)</f>
        <v>0</v>
      </c>
      <c r="BV133" s="236">
        <f>SUM('Heures et Indemnites'!$XD$6:$XE$9)</f>
        <v>0</v>
      </c>
      <c r="BW133" s="323"/>
      <c r="BX133" s="236"/>
      <c r="BY133" s="319"/>
      <c r="BZ133" s="319"/>
      <c r="CA133" s="319"/>
      <c r="CB133" s="319"/>
      <c r="CC133" s="319"/>
      <c r="CD133" s="319"/>
      <c r="CE133" s="319"/>
      <c r="CF133" s="319"/>
      <c r="CG133" s="319"/>
      <c r="CH133" s="319"/>
      <c r="CI133" s="319"/>
      <c r="CJ133" s="319"/>
      <c r="CK133" s="319"/>
      <c r="CL133" s="319"/>
      <c r="CM133" s="319"/>
      <c r="CN133" s="319"/>
      <c r="CO133" s="319"/>
      <c r="CP133" s="319"/>
      <c r="CQ133" s="319"/>
      <c r="CR133" s="319"/>
      <c r="CS133" s="319"/>
      <c r="CT133" s="319"/>
      <c r="CU133" s="319"/>
      <c r="CV133" s="319"/>
      <c r="CW133" s="319"/>
      <c r="CX133" s="319"/>
      <c r="CY133" s="319"/>
      <c r="CZ133" s="319"/>
      <c r="DA133" s="319"/>
      <c r="DB133" s="319"/>
      <c r="DC133" s="319"/>
      <c r="DD133" s="319"/>
      <c r="DE133" s="319"/>
      <c r="DF133" s="319"/>
      <c r="DG133" s="319"/>
      <c r="DH133" s="319"/>
      <c r="DI133" s="319"/>
      <c r="DJ133" s="319"/>
      <c r="DK133" s="319"/>
      <c r="DL133" s="319"/>
      <c r="DM133" s="319"/>
      <c r="DN133" s="319"/>
      <c r="DO133" s="319"/>
      <c r="DP133" s="319"/>
      <c r="DQ133" s="319"/>
      <c r="DR133" s="319"/>
      <c r="DS133" s="319"/>
      <c r="DT133" s="319"/>
      <c r="DU133" s="319"/>
      <c r="DV133" s="319"/>
      <c r="DW133" s="319"/>
      <c r="DX133" s="319"/>
      <c r="DY133" s="319"/>
      <c r="DZ133" s="319"/>
      <c r="EA133" s="319"/>
      <c r="EB133" s="319"/>
      <c r="EC133" s="319"/>
      <c r="ED133" s="319"/>
      <c r="EE133" s="319"/>
      <c r="EF133" s="319"/>
      <c r="EG133" s="319"/>
      <c r="EH133" s="319"/>
      <c r="EI133" s="319"/>
      <c r="EJ133" s="319"/>
      <c r="EK133" s="319"/>
      <c r="EL133" s="319"/>
      <c r="EM133" s="319"/>
      <c r="EN133" s="319"/>
      <c r="EO133" s="319"/>
      <c r="EP133" s="319"/>
      <c r="EQ133" s="319"/>
      <c r="ER133" s="319"/>
      <c r="ES133" s="319"/>
      <c r="ET133" s="319"/>
      <c r="EU133" s="319"/>
      <c r="EV133" s="319"/>
      <c r="EW133" s="319"/>
      <c r="EX133" s="319"/>
      <c r="EY133" s="319"/>
      <c r="EZ133" s="319"/>
      <c r="FA133" s="319"/>
      <c r="FB133" s="319"/>
      <c r="FC133" s="319"/>
      <c r="FD133" s="319"/>
      <c r="FE133" s="319"/>
      <c r="FF133" s="319"/>
      <c r="FG133" s="319"/>
      <c r="FH133" s="319"/>
      <c r="FI133" s="319"/>
      <c r="FJ133" s="319"/>
      <c r="FK133" s="319"/>
      <c r="FL133" s="319"/>
      <c r="FM133" s="319"/>
      <c r="FN133" s="319"/>
      <c r="FO133" s="319"/>
      <c r="FP133" s="319"/>
      <c r="FQ133" s="319"/>
      <c r="FR133" s="319"/>
      <c r="FS133" s="319"/>
      <c r="FT133" s="319"/>
      <c r="FU133" s="319"/>
      <c r="FV133" s="319"/>
      <c r="FW133" s="319"/>
      <c r="FX133" s="319"/>
      <c r="FY133" s="319"/>
      <c r="FZ133" s="319"/>
      <c r="GA133" s="319"/>
      <c r="GB133" s="319"/>
      <c r="GC133" s="319"/>
      <c r="GD133" s="319"/>
      <c r="GE133" s="319"/>
      <c r="GF133" s="319"/>
      <c r="GG133" s="319"/>
      <c r="GH133" s="319"/>
      <c r="GI133" s="319"/>
      <c r="GJ133" s="319"/>
      <c r="GK133" s="319"/>
      <c r="GL133" s="319"/>
      <c r="GM133" s="319"/>
      <c r="GN133" s="319"/>
      <c r="GO133" s="319"/>
      <c r="GP133" s="319"/>
      <c r="GQ133" s="319"/>
      <c r="GR133" s="319"/>
      <c r="GS133" s="319"/>
      <c r="GT133" s="319"/>
      <c r="GU133" s="319"/>
      <c r="GV133" s="319"/>
      <c r="GW133" s="319"/>
      <c r="GX133" s="319"/>
      <c r="GY133" s="319"/>
      <c r="GZ133" s="319"/>
      <c r="HA133" s="319"/>
      <c r="HB133" s="319"/>
      <c r="HC133" s="319"/>
      <c r="HD133" s="319"/>
      <c r="HE133" s="319"/>
      <c r="HF133" s="319"/>
      <c r="HG133" s="319"/>
      <c r="HH133" s="319"/>
      <c r="HI133" s="319"/>
      <c r="HJ133" s="319"/>
      <c r="HK133" s="319"/>
      <c r="HL133" s="319"/>
      <c r="HM133" s="319"/>
      <c r="HN133" s="319"/>
      <c r="HO133" s="319"/>
      <c r="HP133" s="319"/>
      <c r="HQ133" s="319"/>
      <c r="HR133" s="319"/>
      <c r="HS133" s="319"/>
      <c r="HT133" s="319"/>
      <c r="HU133" s="319"/>
      <c r="HV133" s="319"/>
      <c r="HW133" s="319"/>
      <c r="HX133" s="319"/>
      <c r="HY133" s="319"/>
      <c r="HZ133" s="319"/>
      <c r="IA133" s="319"/>
      <c r="IB133" s="319"/>
      <c r="IC133" s="319"/>
      <c r="ID133" s="319"/>
      <c r="IE133" s="319"/>
      <c r="IF133" s="319"/>
      <c r="IG133" s="319"/>
      <c r="IH133" s="319"/>
      <c r="II133" s="319"/>
      <c r="IJ133" s="319"/>
      <c r="IK133" s="319"/>
      <c r="IL133" s="319"/>
      <c r="IM133" s="319"/>
      <c r="IN133" s="319"/>
      <c r="IO133" s="319"/>
      <c r="IP133" s="319"/>
      <c r="IQ133" s="319"/>
      <c r="IR133" s="319"/>
      <c r="IS133" s="319"/>
      <c r="IT133" s="319"/>
      <c r="IU133" s="319"/>
      <c r="IV133" s="319"/>
      <c r="IW133" s="319"/>
      <c r="IX133" s="319"/>
      <c r="IY133" s="319"/>
      <c r="IZ133" s="319"/>
      <c r="JA133" s="319"/>
      <c r="JB133" s="319"/>
      <c r="JC133" s="319"/>
      <c r="JD133" s="319"/>
      <c r="JE133" s="319"/>
      <c r="JF133" s="319"/>
      <c r="JG133" s="319"/>
      <c r="JH133" s="319"/>
      <c r="JI133" s="319"/>
      <c r="JJ133" s="319"/>
      <c r="JK133" s="319"/>
      <c r="JL133" s="319"/>
      <c r="JM133" s="319"/>
      <c r="JN133" s="319"/>
      <c r="JO133" s="319"/>
      <c r="JP133" s="319"/>
      <c r="JQ133" s="319"/>
      <c r="JR133" s="319"/>
      <c r="JS133" s="319"/>
      <c r="JT133" s="319"/>
      <c r="JU133" s="319"/>
      <c r="JV133" s="319"/>
      <c r="JW133" s="319"/>
      <c r="JX133" s="319"/>
      <c r="JY133" s="319"/>
      <c r="JZ133" s="319"/>
      <c r="KA133" s="319"/>
      <c r="KB133" s="319"/>
      <c r="KC133" s="319"/>
      <c r="KD133" s="319"/>
      <c r="KE133" s="319"/>
      <c r="KF133" s="319"/>
      <c r="KG133" s="319"/>
      <c r="KH133" s="319"/>
      <c r="KI133" s="319"/>
      <c r="KJ133" s="319"/>
      <c r="KK133" s="319"/>
      <c r="KL133" s="319"/>
      <c r="KM133" s="319"/>
      <c r="KN133" s="319"/>
      <c r="KO133" s="319"/>
      <c r="KP133" s="319"/>
      <c r="KQ133" s="319"/>
      <c r="KR133" s="319"/>
      <c r="KS133" s="319"/>
      <c r="KT133" s="319"/>
      <c r="KU133" s="319"/>
      <c r="KV133" s="319"/>
      <c r="KW133" s="319"/>
      <c r="KX133" s="319"/>
      <c r="KY133" s="319"/>
      <c r="KZ133" s="319"/>
      <c r="LA133" s="319"/>
      <c r="LB133" s="319"/>
      <c r="LC133" s="319"/>
      <c r="LD133" s="319"/>
      <c r="LE133" s="319"/>
      <c r="LF133" s="319"/>
      <c r="LG133" s="319"/>
      <c r="LH133" s="319"/>
      <c r="LI133" s="319"/>
      <c r="LJ133" s="319"/>
      <c r="LK133" s="319"/>
      <c r="LL133" s="319"/>
      <c r="LM133" s="319"/>
      <c r="LN133" s="319"/>
      <c r="LO133" s="319"/>
      <c r="LP133" s="319"/>
      <c r="LQ133" s="319"/>
      <c r="LR133" s="319"/>
      <c r="LS133" s="319"/>
      <c r="LT133" s="319"/>
      <c r="LU133" s="319"/>
      <c r="LV133" s="319"/>
      <c r="LW133" s="319"/>
      <c r="LX133" s="319"/>
      <c r="LY133" s="319"/>
      <c r="LZ133" s="319"/>
      <c r="MA133" s="319"/>
      <c r="MB133" s="319"/>
      <c r="MC133" s="319"/>
      <c r="MD133" s="319"/>
      <c r="ME133" s="319"/>
      <c r="MF133" s="319"/>
      <c r="MG133" s="319"/>
      <c r="MH133" s="319"/>
      <c r="MI133" s="319"/>
      <c r="MJ133" s="319"/>
      <c r="MK133" s="319"/>
      <c r="ML133" s="319"/>
      <c r="MM133" s="319"/>
      <c r="MN133" s="319"/>
      <c r="MO133" s="319"/>
      <c r="MP133" s="319"/>
      <c r="MQ133" s="319"/>
      <c r="MS133" s="241"/>
      <c r="MT133" s="362">
        <f t="shared" si="113"/>
        <v>0</v>
      </c>
      <c r="MU133" s="363">
        <f t="shared" si="130"/>
        <v>0</v>
      </c>
      <c r="MV133" s="363">
        <f t="shared" si="100"/>
        <v>0</v>
      </c>
      <c r="MW133" s="363"/>
      <c r="MX133" s="363">
        <f t="shared" si="101"/>
        <v>0</v>
      </c>
      <c r="MY133" s="363"/>
      <c r="MZ133" s="363">
        <f t="shared" si="102"/>
        <v>0</v>
      </c>
      <c r="NA133" s="363"/>
      <c r="NB133" s="363">
        <f t="shared" si="103"/>
        <v>0</v>
      </c>
      <c r="NC133" s="363"/>
      <c r="ND133" s="363">
        <f t="shared" si="104"/>
        <v>0</v>
      </c>
      <c r="NE133" s="363"/>
      <c r="NF133" s="363">
        <f t="shared" si="105"/>
        <v>0</v>
      </c>
      <c r="NG133" s="363"/>
      <c r="NH133" s="363">
        <f t="shared" si="106"/>
        <v>0</v>
      </c>
      <c r="NI133" s="363"/>
      <c r="NJ133" s="363">
        <f t="shared" si="107"/>
        <v>0</v>
      </c>
      <c r="NK133" s="363"/>
      <c r="NL133" s="363">
        <f t="shared" si="114"/>
        <v>0</v>
      </c>
      <c r="NM133" s="364"/>
      <c r="NN133" s="370"/>
      <c r="NR133" s="318">
        <f t="shared" si="108"/>
        <v>0</v>
      </c>
      <c r="NS133" s="318">
        <f t="shared" si="109"/>
        <v>0</v>
      </c>
      <c r="NT133" s="318">
        <f t="shared" si="110"/>
        <v>0</v>
      </c>
    </row>
    <row r="134" spans="1:384" s="318" customFormat="1" ht="10.199999999999999" customHeight="1" x14ac:dyDescent="0.3">
      <c r="A134" s="25"/>
      <c r="B134" s="389"/>
      <c r="C134" s="424"/>
      <c r="D134" s="15"/>
      <c r="E134" s="106"/>
      <c r="F134" s="106"/>
      <c r="G134" s="106"/>
      <c r="H134" s="399"/>
      <c r="I134" s="394">
        <f>Prenoms!$B$27</f>
        <v>0</v>
      </c>
      <c r="J134" s="395"/>
      <c r="K134" s="395"/>
      <c r="L134" s="395"/>
      <c r="M134" s="395"/>
      <c r="N134" s="81" t="str">
        <f>IF(NL134&lt;&gt;0,"",IF(Conges!I61=0,"",Conges!I61))</f>
        <v/>
      </c>
      <c r="O134" s="82"/>
      <c r="P134" s="83"/>
      <c r="Q134" s="83"/>
      <c r="R134" s="83"/>
      <c r="S134" s="83"/>
      <c r="T134" s="83"/>
      <c r="U134" s="83"/>
      <c r="V134" s="84"/>
      <c r="W134" s="82"/>
      <c r="X134" s="83"/>
      <c r="Y134" s="83"/>
      <c r="Z134" s="83"/>
      <c r="AA134" s="83"/>
      <c r="AB134" s="83"/>
      <c r="AC134" s="83"/>
      <c r="AD134" s="84"/>
      <c r="AE134" s="82"/>
      <c r="AF134" s="83"/>
      <c r="AG134" s="83"/>
      <c r="AH134" s="83"/>
      <c r="AI134" s="83"/>
      <c r="AJ134" s="84"/>
      <c r="AK134" s="82"/>
      <c r="AL134" s="83"/>
      <c r="AM134" s="83"/>
      <c r="AN134" s="83"/>
      <c r="AO134" s="83"/>
      <c r="AP134" s="83"/>
      <c r="AQ134" s="83"/>
      <c r="AR134" s="83"/>
      <c r="AS134" s="83"/>
      <c r="AT134" s="84"/>
      <c r="AU134" s="82"/>
      <c r="AV134" s="83"/>
      <c r="AW134" s="83"/>
      <c r="AX134" s="83"/>
      <c r="AY134" s="83"/>
      <c r="AZ134" s="83"/>
      <c r="BA134" s="83"/>
      <c r="BB134" s="84"/>
      <c r="BC134" s="85">
        <f>IF(NL134&lt;&gt;0,(IF(Conges!I$61=0,0,3)),0)</f>
        <v>0</v>
      </c>
      <c r="BD134" s="417"/>
      <c r="BE134" s="390">
        <f>IF(OR(Conges!I$61="A",Conges!I$61="V"),Prenoms!L$27,NL134)</f>
        <v>0</v>
      </c>
      <c r="BF134" s="391"/>
      <c r="BG134" s="286"/>
      <c r="BH134" s="287">
        <f t="shared" si="93"/>
        <v>0</v>
      </c>
      <c r="BI134" s="288" t="str">
        <f t="shared" si="94"/>
        <v/>
      </c>
      <c r="BJ134" s="300">
        <v>0</v>
      </c>
      <c r="BK134" s="301">
        <f t="shared" si="111"/>
        <v>0</v>
      </c>
      <c r="BL134" s="302">
        <f t="shared" si="44"/>
        <v>0</v>
      </c>
      <c r="BM134" s="302">
        <f t="shared" si="45"/>
        <v>0</v>
      </c>
      <c r="BN134" s="302">
        <f>SUM('Heures Pointage'!$YD$9:$YE$9)</f>
        <v>0</v>
      </c>
      <c r="BO134" s="302">
        <f>SUM('Heures et Indemnites'!$YD$9:$YE$9)</f>
        <v>0</v>
      </c>
      <c r="BP134" s="303">
        <f t="shared" si="46"/>
        <v>0</v>
      </c>
      <c r="BQ134" s="303">
        <f>'Heures Pointage'!$ZB$9</f>
        <v>0</v>
      </c>
      <c r="BR134" s="304">
        <f t="shared" ref="BR134" si="139">$BH$1079</f>
        <v>0</v>
      </c>
      <c r="BS134" s="149">
        <f>Prenoms!$C$27</f>
        <v>0</v>
      </c>
      <c r="BT134" s="180"/>
      <c r="BU134" s="324">
        <f>SUM('Heures et Indemnites'!$YD$9:$YE$9)</f>
        <v>0</v>
      </c>
      <c r="BV134" s="235">
        <f>SUM('Heures et Indemnites'!$YD$6:$YE$9)</f>
        <v>0</v>
      </c>
      <c r="BW134" s="324"/>
      <c r="BX134" s="235"/>
      <c r="BY134" s="319"/>
      <c r="BZ134" s="319"/>
      <c r="CA134" s="319"/>
      <c r="CB134" s="319"/>
      <c r="CC134" s="319"/>
      <c r="CD134" s="319"/>
      <c r="CE134" s="319"/>
      <c r="CF134" s="319"/>
      <c r="CG134" s="319"/>
      <c r="CH134" s="319"/>
      <c r="CI134" s="319"/>
      <c r="CJ134" s="319"/>
      <c r="CK134" s="319"/>
      <c r="CL134" s="319"/>
      <c r="CM134" s="319"/>
      <c r="CN134" s="319"/>
      <c r="CO134" s="319"/>
      <c r="CP134" s="319"/>
      <c r="CQ134" s="319"/>
      <c r="CR134" s="319"/>
      <c r="CS134" s="319"/>
      <c r="CT134" s="319"/>
      <c r="CU134" s="319"/>
      <c r="CV134" s="319"/>
      <c r="CW134" s="319"/>
      <c r="CX134" s="319"/>
      <c r="CY134" s="319"/>
      <c r="CZ134" s="319"/>
      <c r="DA134" s="319"/>
      <c r="DB134" s="319"/>
      <c r="DC134" s="319"/>
      <c r="DD134" s="319"/>
      <c r="DE134" s="319"/>
      <c r="DF134" s="319"/>
      <c r="DG134" s="319"/>
      <c r="DH134" s="319"/>
      <c r="DI134" s="319"/>
      <c r="DJ134" s="319"/>
      <c r="DK134" s="319"/>
      <c r="DL134" s="319"/>
      <c r="DM134" s="319"/>
      <c r="DN134" s="319"/>
      <c r="DO134" s="319"/>
      <c r="DP134" s="319"/>
      <c r="DQ134" s="319"/>
      <c r="DR134" s="319"/>
      <c r="DS134" s="319"/>
      <c r="DT134" s="319"/>
      <c r="DU134" s="319"/>
      <c r="DV134" s="319"/>
      <c r="DW134" s="319"/>
      <c r="DX134" s="319"/>
      <c r="DY134" s="319"/>
      <c r="DZ134" s="319"/>
      <c r="EA134" s="319"/>
      <c r="EB134" s="319"/>
      <c r="EC134" s="319"/>
      <c r="ED134" s="319"/>
      <c r="EE134" s="319"/>
      <c r="EF134" s="319"/>
      <c r="EG134" s="319"/>
      <c r="EH134" s="319"/>
      <c r="EI134" s="319"/>
      <c r="EJ134" s="319"/>
      <c r="EK134" s="319"/>
      <c r="EL134" s="319"/>
      <c r="EM134" s="319"/>
      <c r="EN134" s="319"/>
      <c r="EO134" s="319"/>
      <c r="EP134" s="319"/>
      <c r="EQ134" s="319"/>
      <c r="ER134" s="319"/>
      <c r="ES134" s="319"/>
      <c r="ET134" s="319"/>
      <c r="EU134" s="319"/>
      <c r="EV134" s="319"/>
      <c r="EW134" s="319"/>
      <c r="EX134" s="319"/>
      <c r="EY134" s="319"/>
      <c r="EZ134" s="319"/>
      <c r="FA134" s="319"/>
      <c r="FB134" s="319"/>
      <c r="FC134" s="319"/>
      <c r="FD134" s="319"/>
      <c r="FE134" s="319"/>
      <c r="FF134" s="319"/>
      <c r="FG134" s="319"/>
      <c r="FH134" s="319"/>
      <c r="FI134" s="319"/>
      <c r="FJ134" s="319"/>
      <c r="FK134" s="319"/>
      <c r="FL134" s="319"/>
      <c r="FM134" s="319"/>
      <c r="FN134" s="319"/>
      <c r="FO134" s="319"/>
      <c r="FP134" s="319"/>
      <c r="FQ134" s="319"/>
      <c r="FR134" s="319"/>
      <c r="FS134" s="319"/>
      <c r="FT134" s="319"/>
      <c r="FU134" s="319"/>
      <c r="FV134" s="319"/>
      <c r="FW134" s="319"/>
      <c r="FX134" s="319"/>
      <c r="FY134" s="319"/>
      <c r="FZ134" s="319"/>
      <c r="GA134" s="319"/>
      <c r="GB134" s="319"/>
      <c r="GC134" s="319"/>
      <c r="GD134" s="319"/>
      <c r="GE134" s="319"/>
      <c r="GF134" s="319"/>
      <c r="GG134" s="319"/>
      <c r="GH134" s="319"/>
      <c r="GI134" s="319"/>
      <c r="GJ134" s="319"/>
      <c r="GK134" s="319"/>
      <c r="GL134" s="319"/>
      <c r="GM134" s="319"/>
      <c r="GN134" s="319"/>
      <c r="GO134" s="319"/>
      <c r="GP134" s="319"/>
      <c r="GQ134" s="319"/>
      <c r="GR134" s="319"/>
      <c r="GS134" s="319"/>
      <c r="GT134" s="319"/>
      <c r="GU134" s="319"/>
      <c r="GV134" s="319"/>
      <c r="GW134" s="319"/>
      <c r="GX134" s="319"/>
      <c r="GY134" s="319"/>
      <c r="GZ134" s="319"/>
      <c r="HA134" s="319"/>
      <c r="HB134" s="319"/>
      <c r="HC134" s="319"/>
      <c r="HD134" s="319"/>
      <c r="HE134" s="319"/>
      <c r="HF134" s="319"/>
      <c r="HG134" s="319"/>
      <c r="HH134" s="319"/>
      <c r="HI134" s="319"/>
      <c r="HJ134" s="319"/>
      <c r="HK134" s="319"/>
      <c r="HL134" s="319"/>
      <c r="HM134" s="319"/>
      <c r="HN134" s="319"/>
      <c r="HO134" s="319"/>
      <c r="HP134" s="319"/>
      <c r="HQ134" s="319"/>
      <c r="HR134" s="319"/>
      <c r="HS134" s="319"/>
      <c r="HT134" s="319"/>
      <c r="HU134" s="319"/>
      <c r="HV134" s="319"/>
      <c r="HW134" s="319"/>
      <c r="HX134" s="319"/>
      <c r="HY134" s="319"/>
      <c r="HZ134" s="319"/>
      <c r="IA134" s="319"/>
      <c r="IB134" s="319"/>
      <c r="IC134" s="319"/>
      <c r="ID134" s="319"/>
      <c r="IE134" s="319"/>
      <c r="IF134" s="319"/>
      <c r="IG134" s="319"/>
      <c r="IH134" s="319"/>
      <c r="II134" s="319"/>
      <c r="IJ134" s="319"/>
      <c r="IK134" s="319"/>
      <c r="IL134" s="319"/>
      <c r="IM134" s="319"/>
      <c r="IN134" s="319"/>
      <c r="IO134" s="319"/>
      <c r="IP134" s="319"/>
      <c r="IQ134" s="319"/>
      <c r="IR134" s="319"/>
      <c r="IS134" s="319"/>
      <c r="IT134" s="319"/>
      <c r="IU134" s="319"/>
      <c r="IV134" s="319"/>
      <c r="IW134" s="319"/>
      <c r="IX134" s="319"/>
      <c r="IY134" s="319"/>
      <c r="IZ134" s="319"/>
      <c r="JA134" s="319"/>
      <c r="JB134" s="319"/>
      <c r="JC134" s="319"/>
      <c r="JD134" s="319"/>
      <c r="JE134" s="319"/>
      <c r="JF134" s="319"/>
      <c r="JG134" s="319"/>
      <c r="JH134" s="319"/>
      <c r="JI134" s="319"/>
      <c r="JJ134" s="319"/>
      <c r="JK134" s="319"/>
      <c r="JL134" s="319"/>
      <c r="JM134" s="319"/>
      <c r="JN134" s="319"/>
      <c r="JO134" s="319"/>
      <c r="JP134" s="319"/>
      <c r="JQ134" s="319"/>
      <c r="JR134" s="319"/>
      <c r="JS134" s="319"/>
      <c r="JT134" s="319"/>
      <c r="JU134" s="319"/>
      <c r="JV134" s="319"/>
      <c r="JW134" s="319"/>
      <c r="JX134" s="319"/>
      <c r="JY134" s="319"/>
      <c r="JZ134" s="319"/>
      <c r="KA134" s="319"/>
      <c r="KB134" s="319"/>
      <c r="KC134" s="319"/>
      <c r="KD134" s="319"/>
      <c r="KE134" s="319"/>
      <c r="KF134" s="319"/>
      <c r="KG134" s="319"/>
      <c r="KH134" s="319"/>
      <c r="KI134" s="319"/>
      <c r="KJ134" s="319"/>
      <c r="KK134" s="319"/>
      <c r="KL134" s="319"/>
      <c r="KM134" s="319"/>
      <c r="KN134" s="319"/>
      <c r="KO134" s="319"/>
      <c r="KP134" s="319"/>
      <c r="KQ134" s="319"/>
      <c r="KR134" s="319"/>
      <c r="KS134" s="319"/>
      <c r="KT134" s="319"/>
      <c r="KU134" s="319"/>
      <c r="KV134" s="319"/>
      <c r="KW134" s="319"/>
      <c r="KX134" s="319"/>
      <c r="KY134" s="319"/>
      <c r="KZ134" s="319"/>
      <c r="LA134" s="319"/>
      <c r="LB134" s="319"/>
      <c r="LC134" s="319"/>
      <c r="LD134" s="319"/>
      <c r="LE134" s="319"/>
      <c r="LF134" s="319"/>
      <c r="LG134" s="319"/>
      <c r="LH134" s="319"/>
      <c r="LI134" s="319"/>
      <c r="LJ134" s="319"/>
      <c r="LK134" s="319"/>
      <c r="LL134" s="319"/>
      <c r="LM134" s="319"/>
      <c r="LN134" s="319"/>
      <c r="LO134" s="319"/>
      <c r="LP134" s="319"/>
      <c r="LQ134" s="319"/>
      <c r="LR134" s="319"/>
      <c r="LS134" s="319"/>
      <c r="LT134" s="319"/>
      <c r="LU134" s="319"/>
      <c r="LV134" s="319"/>
      <c r="LW134" s="319"/>
      <c r="LX134" s="319"/>
      <c r="LY134" s="319"/>
      <c r="LZ134" s="319"/>
      <c r="MA134" s="319"/>
      <c r="MB134" s="319"/>
      <c r="MC134" s="319"/>
      <c r="MD134" s="319"/>
      <c r="ME134" s="319"/>
      <c r="MF134" s="319"/>
      <c r="MG134" s="319"/>
      <c r="MH134" s="319"/>
      <c r="MI134" s="319"/>
      <c r="MJ134" s="319"/>
      <c r="MK134" s="319"/>
      <c r="ML134" s="319"/>
      <c r="MM134" s="319"/>
      <c r="MN134" s="319"/>
      <c r="MO134" s="319"/>
      <c r="MP134" s="319"/>
      <c r="MQ134" s="319"/>
      <c r="MS134" s="241"/>
      <c r="MT134" s="373">
        <f t="shared" si="113"/>
        <v>0</v>
      </c>
      <c r="MU134" s="365">
        <f t="shared" si="130"/>
        <v>0</v>
      </c>
      <c r="MV134" s="365">
        <f t="shared" si="100"/>
        <v>0</v>
      </c>
      <c r="MW134" s="365"/>
      <c r="MX134" s="365">
        <f t="shared" si="101"/>
        <v>0</v>
      </c>
      <c r="MY134" s="365"/>
      <c r="MZ134" s="365">
        <f t="shared" si="102"/>
        <v>0</v>
      </c>
      <c r="NA134" s="365"/>
      <c r="NB134" s="365">
        <f t="shared" si="103"/>
        <v>0</v>
      </c>
      <c r="NC134" s="365"/>
      <c r="ND134" s="365">
        <f t="shared" si="104"/>
        <v>0</v>
      </c>
      <c r="NE134" s="365"/>
      <c r="NF134" s="365">
        <f t="shared" si="105"/>
        <v>0</v>
      </c>
      <c r="NG134" s="365"/>
      <c r="NH134" s="365">
        <f t="shared" si="106"/>
        <v>0</v>
      </c>
      <c r="NI134" s="365"/>
      <c r="NJ134" s="365">
        <f t="shared" si="107"/>
        <v>0</v>
      </c>
      <c r="NK134" s="365"/>
      <c r="NL134" s="365">
        <f t="shared" si="114"/>
        <v>0</v>
      </c>
      <c r="NM134" s="366"/>
      <c r="NN134" s="370"/>
      <c r="NR134" s="318">
        <f t="shared" si="108"/>
        <v>0</v>
      </c>
      <c r="NS134" s="318">
        <f t="shared" si="109"/>
        <v>0</v>
      </c>
      <c r="NT134" s="318">
        <f t="shared" si="110"/>
        <v>0</v>
      </c>
    </row>
    <row r="135" spans="1:384" s="318" customFormat="1" ht="10.199999999999999" customHeight="1" x14ac:dyDescent="0.3">
      <c r="A135" s="25"/>
      <c r="B135" s="389"/>
      <c r="C135" s="424"/>
      <c r="D135" s="15"/>
      <c r="E135" s="106"/>
      <c r="F135" s="106"/>
      <c r="G135" s="106"/>
      <c r="H135" s="399"/>
      <c r="I135" s="381">
        <f>Prenoms!$B$28</f>
        <v>0</v>
      </c>
      <c r="J135" s="382"/>
      <c r="K135" s="382"/>
      <c r="L135" s="382"/>
      <c r="M135" s="382"/>
      <c r="N135" s="68" t="str">
        <f>IF(NL135&lt;&gt;0,"",IF(Conges!I62=0,"",Conges!I62))</f>
        <v/>
      </c>
      <c r="O135" s="69"/>
      <c r="P135" s="70"/>
      <c r="Q135" s="70"/>
      <c r="R135" s="70"/>
      <c r="S135" s="70"/>
      <c r="T135" s="70"/>
      <c r="U135" s="70"/>
      <c r="V135" s="71"/>
      <c r="W135" s="69"/>
      <c r="X135" s="70"/>
      <c r="Y135" s="70"/>
      <c r="Z135" s="70"/>
      <c r="AA135" s="70"/>
      <c r="AB135" s="70"/>
      <c r="AC135" s="70"/>
      <c r="AD135" s="71"/>
      <c r="AE135" s="69"/>
      <c r="AF135" s="70"/>
      <c r="AG135" s="70"/>
      <c r="AH135" s="70"/>
      <c r="AI135" s="70"/>
      <c r="AJ135" s="71"/>
      <c r="AK135" s="69"/>
      <c r="AL135" s="70"/>
      <c r="AM135" s="70"/>
      <c r="AN135" s="70"/>
      <c r="AO135" s="70"/>
      <c r="AP135" s="70"/>
      <c r="AQ135" s="70"/>
      <c r="AR135" s="70"/>
      <c r="AS135" s="70"/>
      <c r="AT135" s="71"/>
      <c r="AU135" s="69"/>
      <c r="AV135" s="70"/>
      <c r="AW135" s="70"/>
      <c r="AX135" s="70"/>
      <c r="AY135" s="70"/>
      <c r="AZ135" s="70"/>
      <c r="BA135" s="70"/>
      <c r="BB135" s="71"/>
      <c r="BC135" s="72">
        <f>IF(NL135&lt;&gt;0,(IF(Conges!I$62=0,0,3)),0)</f>
        <v>0</v>
      </c>
      <c r="BD135" s="417"/>
      <c r="BE135" s="392">
        <f>IF(OR(Conges!I$62="A",Conges!I$62="V"),Prenoms!L$28,NL135)</f>
        <v>0</v>
      </c>
      <c r="BF135" s="393"/>
      <c r="BG135" s="289"/>
      <c r="BH135" s="290">
        <f t="shared" si="93"/>
        <v>0</v>
      </c>
      <c r="BI135" s="291" t="str">
        <f t="shared" si="94"/>
        <v/>
      </c>
      <c r="BJ135" s="305">
        <v>0</v>
      </c>
      <c r="BK135" s="306">
        <f t="shared" si="111"/>
        <v>0</v>
      </c>
      <c r="BL135" s="307">
        <f t="shared" si="44"/>
        <v>0</v>
      </c>
      <c r="BM135" s="307">
        <f t="shared" si="45"/>
        <v>0</v>
      </c>
      <c r="BN135" s="307">
        <f>SUM('Heures Pointage'!$ZD$9:$ZE$9)</f>
        <v>0</v>
      </c>
      <c r="BO135" s="307">
        <f>SUM('Heures et Indemnites'!$ZD$9:$ZE$9)</f>
        <v>0</v>
      </c>
      <c r="BP135" s="308">
        <f t="shared" si="46"/>
        <v>0</v>
      </c>
      <c r="BQ135" s="308">
        <f>'Heures Pointage'!$AAB$9</f>
        <v>0</v>
      </c>
      <c r="BR135" s="309">
        <f t="shared" ref="BR135" si="140">$BH$1080</f>
        <v>0</v>
      </c>
      <c r="BS135" s="150">
        <f>Prenoms!$C$28</f>
        <v>0</v>
      </c>
      <c r="BT135" s="153"/>
      <c r="BU135" s="323">
        <f>SUM('Heures et Indemnites'!$ZD$9:$ZE$9)</f>
        <v>0</v>
      </c>
      <c r="BV135" s="236">
        <f>SUM('Heures et Indemnites'!$ZD$6:$ZE$9)</f>
        <v>0</v>
      </c>
      <c r="BW135" s="323"/>
      <c r="BX135" s="236"/>
      <c r="BY135" s="319"/>
      <c r="BZ135" s="319"/>
      <c r="CA135" s="319"/>
      <c r="CB135" s="319"/>
      <c r="CC135" s="319"/>
      <c r="CD135" s="319"/>
      <c r="CE135" s="319"/>
      <c r="CF135" s="319"/>
      <c r="CG135" s="319"/>
      <c r="CH135" s="319"/>
      <c r="CI135" s="319"/>
      <c r="CJ135" s="319"/>
      <c r="CK135" s="319"/>
      <c r="CL135" s="319"/>
      <c r="CM135" s="319"/>
      <c r="CN135" s="319"/>
      <c r="CO135" s="319"/>
      <c r="CP135" s="319"/>
      <c r="CQ135" s="319"/>
      <c r="CR135" s="319"/>
      <c r="CS135" s="319"/>
      <c r="CT135" s="319"/>
      <c r="CU135" s="319"/>
      <c r="CV135" s="319"/>
      <c r="CW135" s="319"/>
      <c r="CX135" s="319"/>
      <c r="CY135" s="319"/>
      <c r="CZ135" s="319"/>
      <c r="DA135" s="319"/>
      <c r="DB135" s="319"/>
      <c r="DC135" s="319"/>
      <c r="DD135" s="319"/>
      <c r="DE135" s="319"/>
      <c r="DF135" s="319"/>
      <c r="DG135" s="319"/>
      <c r="DH135" s="319"/>
      <c r="DI135" s="319"/>
      <c r="DJ135" s="319"/>
      <c r="DK135" s="319"/>
      <c r="DL135" s="319"/>
      <c r="DM135" s="319"/>
      <c r="DN135" s="319"/>
      <c r="DO135" s="319"/>
      <c r="DP135" s="319"/>
      <c r="DQ135" s="319"/>
      <c r="DR135" s="319"/>
      <c r="DS135" s="319"/>
      <c r="DT135" s="319"/>
      <c r="DU135" s="319"/>
      <c r="DV135" s="319"/>
      <c r="DW135" s="319"/>
      <c r="DX135" s="319"/>
      <c r="DY135" s="319"/>
      <c r="DZ135" s="319"/>
      <c r="EA135" s="319"/>
      <c r="EB135" s="319"/>
      <c r="EC135" s="319"/>
      <c r="ED135" s="319"/>
      <c r="EE135" s="319"/>
      <c r="EF135" s="319"/>
      <c r="EG135" s="319"/>
      <c r="EH135" s="319"/>
      <c r="EI135" s="319"/>
      <c r="EJ135" s="319"/>
      <c r="EK135" s="319"/>
      <c r="EL135" s="319"/>
      <c r="EM135" s="319"/>
      <c r="EN135" s="319"/>
      <c r="EO135" s="319"/>
      <c r="EP135" s="319"/>
      <c r="EQ135" s="319"/>
      <c r="ER135" s="319"/>
      <c r="ES135" s="319"/>
      <c r="ET135" s="319"/>
      <c r="EU135" s="319"/>
      <c r="EV135" s="319"/>
      <c r="EW135" s="319"/>
      <c r="EX135" s="319"/>
      <c r="EY135" s="319"/>
      <c r="EZ135" s="319"/>
      <c r="FA135" s="319"/>
      <c r="FB135" s="319"/>
      <c r="FC135" s="319"/>
      <c r="FD135" s="319"/>
      <c r="FE135" s="319"/>
      <c r="FF135" s="319"/>
      <c r="FG135" s="319"/>
      <c r="FH135" s="319"/>
      <c r="FI135" s="319"/>
      <c r="FJ135" s="319"/>
      <c r="FK135" s="319"/>
      <c r="FL135" s="319"/>
      <c r="FM135" s="319"/>
      <c r="FN135" s="319"/>
      <c r="FO135" s="319"/>
      <c r="FP135" s="319"/>
      <c r="FQ135" s="319"/>
      <c r="FR135" s="319"/>
      <c r="FS135" s="319"/>
      <c r="FT135" s="319"/>
      <c r="FU135" s="319"/>
      <c r="FV135" s="319"/>
      <c r="FW135" s="319"/>
      <c r="FX135" s="319"/>
      <c r="FY135" s="319"/>
      <c r="FZ135" s="319"/>
      <c r="GA135" s="319"/>
      <c r="GB135" s="319"/>
      <c r="GC135" s="319"/>
      <c r="GD135" s="319"/>
      <c r="GE135" s="319"/>
      <c r="GF135" s="319"/>
      <c r="GG135" s="319"/>
      <c r="GH135" s="319"/>
      <c r="GI135" s="319"/>
      <c r="GJ135" s="319"/>
      <c r="GK135" s="319"/>
      <c r="GL135" s="319"/>
      <c r="GM135" s="319"/>
      <c r="GN135" s="319"/>
      <c r="GO135" s="319"/>
      <c r="GP135" s="319"/>
      <c r="GQ135" s="319"/>
      <c r="GR135" s="319"/>
      <c r="GS135" s="319"/>
      <c r="GT135" s="319"/>
      <c r="GU135" s="319"/>
      <c r="GV135" s="319"/>
      <c r="GW135" s="319"/>
      <c r="GX135" s="319"/>
      <c r="GY135" s="319"/>
      <c r="GZ135" s="319"/>
      <c r="HA135" s="319"/>
      <c r="HB135" s="319"/>
      <c r="HC135" s="319"/>
      <c r="HD135" s="319"/>
      <c r="HE135" s="319"/>
      <c r="HF135" s="319"/>
      <c r="HG135" s="319"/>
      <c r="HH135" s="319"/>
      <c r="HI135" s="319"/>
      <c r="HJ135" s="319"/>
      <c r="HK135" s="319"/>
      <c r="HL135" s="319"/>
      <c r="HM135" s="319"/>
      <c r="HN135" s="319"/>
      <c r="HO135" s="319"/>
      <c r="HP135" s="319"/>
      <c r="HQ135" s="319"/>
      <c r="HR135" s="319"/>
      <c r="HS135" s="319"/>
      <c r="HT135" s="319"/>
      <c r="HU135" s="319"/>
      <c r="HV135" s="319"/>
      <c r="HW135" s="319"/>
      <c r="HX135" s="319"/>
      <c r="HY135" s="319"/>
      <c r="HZ135" s="319"/>
      <c r="IA135" s="319"/>
      <c r="IB135" s="319"/>
      <c r="IC135" s="319"/>
      <c r="ID135" s="319"/>
      <c r="IE135" s="319"/>
      <c r="IF135" s="319"/>
      <c r="IG135" s="319"/>
      <c r="IH135" s="319"/>
      <c r="II135" s="319"/>
      <c r="IJ135" s="319"/>
      <c r="IK135" s="319"/>
      <c r="IL135" s="319"/>
      <c r="IM135" s="319"/>
      <c r="IN135" s="319"/>
      <c r="IO135" s="319"/>
      <c r="IP135" s="319"/>
      <c r="IQ135" s="319"/>
      <c r="IR135" s="319"/>
      <c r="IS135" s="319"/>
      <c r="IT135" s="319"/>
      <c r="IU135" s="319"/>
      <c r="IV135" s="319"/>
      <c r="IW135" s="319"/>
      <c r="IX135" s="319"/>
      <c r="IY135" s="319"/>
      <c r="IZ135" s="319"/>
      <c r="JA135" s="319"/>
      <c r="JB135" s="319"/>
      <c r="JC135" s="319"/>
      <c r="JD135" s="319"/>
      <c r="JE135" s="319"/>
      <c r="JF135" s="319"/>
      <c r="JG135" s="319"/>
      <c r="JH135" s="319"/>
      <c r="JI135" s="319"/>
      <c r="JJ135" s="319"/>
      <c r="JK135" s="319"/>
      <c r="JL135" s="319"/>
      <c r="JM135" s="319"/>
      <c r="JN135" s="319"/>
      <c r="JO135" s="319"/>
      <c r="JP135" s="319"/>
      <c r="JQ135" s="319"/>
      <c r="JR135" s="319"/>
      <c r="JS135" s="319"/>
      <c r="JT135" s="319"/>
      <c r="JU135" s="319"/>
      <c r="JV135" s="319"/>
      <c r="JW135" s="319"/>
      <c r="JX135" s="319"/>
      <c r="JY135" s="319"/>
      <c r="JZ135" s="319"/>
      <c r="KA135" s="319"/>
      <c r="KB135" s="319"/>
      <c r="KC135" s="319"/>
      <c r="KD135" s="319"/>
      <c r="KE135" s="319"/>
      <c r="KF135" s="319"/>
      <c r="KG135" s="319"/>
      <c r="KH135" s="319"/>
      <c r="KI135" s="319"/>
      <c r="KJ135" s="319"/>
      <c r="KK135" s="319"/>
      <c r="KL135" s="319"/>
      <c r="KM135" s="319"/>
      <c r="KN135" s="319"/>
      <c r="KO135" s="319"/>
      <c r="KP135" s="319"/>
      <c r="KQ135" s="319"/>
      <c r="KR135" s="319"/>
      <c r="KS135" s="319"/>
      <c r="KT135" s="319"/>
      <c r="KU135" s="319"/>
      <c r="KV135" s="319"/>
      <c r="KW135" s="319"/>
      <c r="KX135" s="319"/>
      <c r="KY135" s="319"/>
      <c r="KZ135" s="319"/>
      <c r="LA135" s="319"/>
      <c r="LB135" s="319"/>
      <c r="LC135" s="319"/>
      <c r="LD135" s="319"/>
      <c r="LE135" s="319"/>
      <c r="LF135" s="319"/>
      <c r="LG135" s="319"/>
      <c r="LH135" s="319"/>
      <c r="LI135" s="319"/>
      <c r="LJ135" s="319"/>
      <c r="LK135" s="319"/>
      <c r="LL135" s="319"/>
      <c r="LM135" s="319"/>
      <c r="LN135" s="319"/>
      <c r="LO135" s="319"/>
      <c r="LP135" s="319"/>
      <c r="LQ135" s="319"/>
      <c r="LR135" s="319"/>
      <c r="LS135" s="319"/>
      <c r="LT135" s="319"/>
      <c r="LU135" s="319"/>
      <c r="LV135" s="319"/>
      <c r="LW135" s="319"/>
      <c r="LX135" s="319"/>
      <c r="LY135" s="319"/>
      <c r="LZ135" s="319"/>
      <c r="MA135" s="319"/>
      <c r="MB135" s="319"/>
      <c r="MC135" s="319"/>
      <c r="MD135" s="319"/>
      <c r="ME135" s="319"/>
      <c r="MF135" s="319"/>
      <c r="MG135" s="319"/>
      <c r="MH135" s="319"/>
      <c r="MI135" s="319"/>
      <c r="MJ135" s="319"/>
      <c r="MK135" s="319"/>
      <c r="ML135" s="319"/>
      <c r="MM135" s="319"/>
      <c r="MN135" s="319"/>
      <c r="MO135" s="319"/>
      <c r="MP135" s="319"/>
      <c r="MQ135" s="319"/>
      <c r="MS135" s="241"/>
      <c r="MT135" s="362">
        <f t="shared" si="113"/>
        <v>0</v>
      </c>
      <c r="MU135" s="363">
        <f t="shared" si="130"/>
        <v>0</v>
      </c>
      <c r="MV135" s="363">
        <f t="shared" si="100"/>
        <v>0</v>
      </c>
      <c r="MW135" s="363"/>
      <c r="MX135" s="363">
        <f t="shared" si="101"/>
        <v>0</v>
      </c>
      <c r="MY135" s="363"/>
      <c r="MZ135" s="363">
        <f t="shared" si="102"/>
        <v>0</v>
      </c>
      <c r="NA135" s="363"/>
      <c r="NB135" s="363">
        <f t="shared" si="103"/>
        <v>0</v>
      </c>
      <c r="NC135" s="363"/>
      <c r="ND135" s="363">
        <f t="shared" si="104"/>
        <v>0</v>
      </c>
      <c r="NE135" s="363"/>
      <c r="NF135" s="363">
        <f t="shared" si="105"/>
        <v>0</v>
      </c>
      <c r="NG135" s="363"/>
      <c r="NH135" s="363">
        <f t="shared" si="106"/>
        <v>0</v>
      </c>
      <c r="NI135" s="363"/>
      <c r="NJ135" s="363">
        <f t="shared" si="107"/>
        <v>0</v>
      </c>
      <c r="NK135" s="363"/>
      <c r="NL135" s="363">
        <f t="shared" si="114"/>
        <v>0</v>
      </c>
      <c r="NM135" s="364"/>
      <c r="NN135" s="370"/>
      <c r="NR135" s="318">
        <f t="shared" si="108"/>
        <v>0</v>
      </c>
      <c r="NS135" s="318">
        <f t="shared" si="109"/>
        <v>0</v>
      </c>
      <c r="NT135" s="318">
        <f t="shared" si="110"/>
        <v>0</v>
      </c>
    </row>
    <row r="136" spans="1:384" s="318" customFormat="1" ht="10.199999999999999" customHeight="1" x14ac:dyDescent="0.3">
      <c r="A136" s="25"/>
      <c r="B136" s="389"/>
      <c r="C136" s="424"/>
      <c r="D136" s="15"/>
      <c r="E136" s="106"/>
      <c r="F136" s="106"/>
      <c r="G136" s="106"/>
      <c r="H136" s="399"/>
      <c r="I136" s="394">
        <f>Prenoms!$B$29</f>
        <v>0</v>
      </c>
      <c r="J136" s="395"/>
      <c r="K136" s="395"/>
      <c r="L136" s="395"/>
      <c r="M136" s="395"/>
      <c r="N136" s="81" t="str">
        <f>IF(NL136&lt;&gt;0,"",IF(Conges!I63=0,"",Conges!I63))</f>
        <v/>
      </c>
      <c r="O136" s="82"/>
      <c r="P136" s="83"/>
      <c r="Q136" s="83"/>
      <c r="R136" s="83"/>
      <c r="S136" s="83"/>
      <c r="T136" s="83"/>
      <c r="U136" s="83"/>
      <c r="V136" s="84"/>
      <c r="W136" s="82"/>
      <c r="X136" s="83"/>
      <c r="Y136" s="83"/>
      <c r="Z136" s="83"/>
      <c r="AA136" s="83"/>
      <c r="AB136" s="83"/>
      <c r="AC136" s="83"/>
      <c r="AD136" s="84"/>
      <c r="AE136" s="82"/>
      <c r="AF136" s="83"/>
      <c r="AG136" s="83"/>
      <c r="AH136" s="83"/>
      <c r="AI136" s="83"/>
      <c r="AJ136" s="84"/>
      <c r="AK136" s="82"/>
      <c r="AL136" s="83"/>
      <c r="AM136" s="83"/>
      <c r="AN136" s="83"/>
      <c r="AO136" s="83"/>
      <c r="AP136" s="83"/>
      <c r="AQ136" s="83"/>
      <c r="AR136" s="83"/>
      <c r="AS136" s="83"/>
      <c r="AT136" s="84"/>
      <c r="AU136" s="82"/>
      <c r="AV136" s="83"/>
      <c r="AW136" s="83"/>
      <c r="AX136" s="83"/>
      <c r="AY136" s="83"/>
      <c r="AZ136" s="83"/>
      <c r="BA136" s="83"/>
      <c r="BB136" s="84"/>
      <c r="BC136" s="85">
        <f>IF(NL136&lt;&gt;0,(IF(Conges!I$63=0,0,3)),0)</f>
        <v>0</v>
      </c>
      <c r="BD136" s="417"/>
      <c r="BE136" s="390">
        <f>IF(OR(Conges!I$63="A",Conges!I$63="V"),Prenoms!L$29,NL136)</f>
        <v>0</v>
      </c>
      <c r="BF136" s="391"/>
      <c r="BG136" s="286"/>
      <c r="BH136" s="287">
        <f t="shared" si="93"/>
        <v>0</v>
      </c>
      <c r="BI136" s="288" t="str">
        <f t="shared" si="94"/>
        <v/>
      </c>
      <c r="BJ136" s="300">
        <v>0</v>
      </c>
      <c r="BK136" s="301">
        <f t="shared" si="111"/>
        <v>0</v>
      </c>
      <c r="BL136" s="302">
        <f t="shared" si="44"/>
        <v>0</v>
      </c>
      <c r="BM136" s="302">
        <f t="shared" si="45"/>
        <v>0</v>
      </c>
      <c r="BN136" s="302">
        <f>SUM('Heures Pointage'!$AAD$9:$AAE$9)</f>
        <v>0</v>
      </c>
      <c r="BO136" s="302">
        <f>SUM('Heures et Indemnites'!$AAD$9:$AAE$9)</f>
        <v>0</v>
      </c>
      <c r="BP136" s="303">
        <f t="shared" si="46"/>
        <v>0</v>
      </c>
      <c r="BQ136" s="303">
        <f>'Heures Pointage'!$ABB$9</f>
        <v>0</v>
      </c>
      <c r="BR136" s="304">
        <f t="shared" ref="BR136" si="141">$BH$1081</f>
        <v>0</v>
      </c>
      <c r="BS136" s="149">
        <f>Prenoms!$C$29</f>
        <v>0</v>
      </c>
      <c r="BT136" s="180"/>
      <c r="BU136" s="324">
        <f>SUM('Heures et Indemnites'!$AAD$9:$AAE$9)</f>
        <v>0</v>
      </c>
      <c r="BV136" s="235">
        <f>SUM('Heures et Indemnites'!$AAD$6:$AAE$9)</f>
        <v>0</v>
      </c>
      <c r="BW136" s="324"/>
      <c r="BX136" s="235"/>
      <c r="BY136" s="319"/>
      <c r="BZ136" s="319"/>
      <c r="CA136" s="319"/>
      <c r="CB136" s="319"/>
      <c r="CC136" s="319"/>
      <c r="CD136" s="319"/>
      <c r="CE136" s="319"/>
      <c r="CF136" s="319"/>
      <c r="CG136" s="319"/>
      <c r="CH136" s="319"/>
      <c r="CI136" s="319"/>
      <c r="CJ136" s="319"/>
      <c r="CK136" s="319"/>
      <c r="CL136" s="319"/>
      <c r="CM136" s="319"/>
      <c r="CN136" s="319"/>
      <c r="CO136" s="319"/>
      <c r="CP136" s="319"/>
      <c r="CQ136" s="319"/>
      <c r="CR136" s="319"/>
      <c r="CS136" s="319"/>
      <c r="CT136" s="319"/>
      <c r="CU136" s="319"/>
      <c r="CV136" s="319"/>
      <c r="CW136" s="319"/>
      <c r="CX136" s="319"/>
      <c r="CY136" s="319"/>
      <c r="CZ136" s="319"/>
      <c r="DA136" s="319"/>
      <c r="DB136" s="319"/>
      <c r="DC136" s="319"/>
      <c r="DD136" s="319"/>
      <c r="DE136" s="319"/>
      <c r="DF136" s="319"/>
      <c r="DG136" s="319"/>
      <c r="DH136" s="319"/>
      <c r="DI136" s="319"/>
      <c r="DJ136" s="319"/>
      <c r="DK136" s="319"/>
      <c r="DL136" s="319"/>
      <c r="DM136" s="319"/>
      <c r="DN136" s="319"/>
      <c r="DO136" s="319"/>
      <c r="DP136" s="319"/>
      <c r="DQ136" s="319"/>
      <c r="DR136" s="319"/>
      <c r="DS136" s="319"/>
      <c r="DT136" s="319"/>
      <c r="DU136" s="319"/>
      <c r="DV136" s="319"/>
      <c r="DW136" s="319"/>
      <c r="DX136" s="319"/>
      <c r="DY136" s="319"/>
      <c r="DZ136" s="319"/>
      <c r="EA136" s="319"/>
      <c r="EB136" s="319"/>
      <c r="EC136" s="319"/>
      <c r="ED136" s="319"/>
      <c r="EE136" s="319"/>
      <c r="EF136" s="319"/>
      <c r="EG136" s="319"/>
      <c r="EH136" s="319"/>
      <c r="EI136" s="319"/>
      <c r="EJ136" s="319"/>
      <c r="EK136" s="319"/>
      <c r="EL136" s="319"/>
      <c r="EM136" s="319"/>
      <c r="EN136" s="319"/>
      <c r="EO136" s="319"/>
      <c r="EP136" s="319"/>
      <c r="EQ136" s="319"/>
      <c r="ER136" s="319"/>
      <c r="ES136" s="319"/>
      <c r="ET136" s="319"/>
      <c r="EU136" s="319"/>
      <c r="EV136" s="319"/>
      <c r="EW136" s="319"/>
      <c r="EX136" s="319"/>
      <c r="EY136" s="319"/>
      <c r="EZ136" s="319"/>
      <c r="FA136" s="319"/>
      <c r="FB136" s="319"/>
      <c r="FC136" s="319"/>
      <c r="FD136" s="319"/>
      <c r="FE136" s="319"/>
      <c r="FF136" s="319"/>
      <c r="FG136" s="319"/>
      <c r="FH136" s="319"/>
      <c r="FI136" s="319"/>
      <c r="FJ136" s="319"/>
      <c r="FK136" s="319"/>
      <c r="FL136" s="319"/>
      <c r="FM136" s="319"/>
      <c r="FN136" s="319"/>
      <c r="FO136" s="319"/>
      <c r="FP136" s="319"/>
      <c r="FQ136" s="319"/>
      <c r="FR136" s="319"/>
      <c r="FS136" s="319"/>
      <c r="FT136" s="319"/>
      <c r="FU136" s="319"/>
      <c r="FV136" s="319"/>
      <c r="FW136" s="319"/>
      <c r="FX136" s="319"/>
      <c r="FY136" s="319"/>
      <c r="FZ136" s="319"/>
      <c r="GA136" s="319"/>
      <c r="GB136" s="319"/>
      <c r="GC136" s="319"/>
      <c r="GD136" s="319"/>
      <c r="GE136" s="319"/>
      <c r="GF136" s="319"/>
      <c r="GG136" s="319"/>
      <c r="GH136" s="319"/>
      <c r="GI136" s="319"/>
      <c r="GJ136" s="319"/>
      <c r="GK136" s="319"/>
      <c r="GL136" s="319"/>
      <c r="GM136" s="319"/>
      <c r="GN136" s="319"/>
      <c r="GO136" s="319"/>
      <c r="GP136" s="319"/>
      <c r="GQ136" s="319"/>
      <c r="GR136" s="319"/>
      <c r="GS136" s="319"/>
      <c r="GT136" s="319"/>
      <c r="GU136" s="319"/>
      <c r="GV136" s="319"/>
      <c r="GW136" s="319"/>
      <c r="GX136" s="319"/>
      <c r="GY136" s="319"/>
      <c r="GZ136" s="319"/>
      <c r="HA136" s="319"/>
      <c r="HB136" s="319"/>
      <c r="HC136" s="319"/>
      <c r="HD136" s="319"/>
      <c r="HE136" s="319"/>
      <c r="HF136" s="319"/>
      <c r="HG136" s="319"/>
      <c r="HH136" s="319"/>
      <c r="HI136" s="319"/>
      <c r="HJ136" s="319"/>
      <c r="HK136" s="319"/>
      <c r="HL136" s="319"/>
      <c r="HM136" s="319"/>
      <c r="HN136" s="319"/>
      <c r="HO136" s="319"/>
      <c r="HP136" s="319"/>
      <c r="HQ136" s="319"/>
      <c r="HR136" s="319"/>
      <c r="HS136" s="319"/>
      <c r="HT136" s="319"/>
      <c r="HU136" s="319"/>
      <c r="HV136" s="319"/>
      <c r="HW136" s="319"/>
      <c r="HX136" s="319"/>
      <c r="HY136" s="319"/>
      <c r="HZ136" s="319"/>
      <c r="IA136" s="319"/>
      <c r="IB136" s="319"/>
      <c r="IC136" s="319"/>
      <c r="ID136" s="319"/>
      <c r="IE136" s="319"/>
      <c r="IF136" s="319"/>
      <c r="IG136" s="319"/>
      <c r="IH136" s="319"/>
      <c r="II136" s="319"/>
      <c r="IJ136" s="319"/>
      <c r="IK136" s="319"/>
      <c r="IL136" s="319"/>
      <c r="IM136" s="319"/>
      <c r="IN136" s="319"/>
      <c r="IO136" s="319"/>
      <c r="IP136" s="319"/>
      <c r="IQ136" s="319"/>
      <c r="IR136" s="319"/>
      <c r="IS136" s="319"/>
      <c r="IT136" s="319"/>
      <c r="IU136" s="319"/>
      <c r="IV136" s="319"/>
      <c r="IW136" s="319"/>
      <c r="IX136" s="319"/>
      <c r="IY136" s="319"/>
      <c r="IZ136" s="319"/>
      <c r="JA136" s="319"/>
      <c r="JB136" s="319"/>
      <c r="JC136" s="319"/>
      <c r="JD136" s="319"/>
      <c r="JE136" s="319"/>
      <c r="JF136" s="319"/>
      <c r="JG136" s="319"/>
      <c r="JH136" s="319"/>
      <c r="JI136" s="319"/>
      <c r="JJ136" s="319"/>
      <c r="JK136" s="319"/>
      <c r="JL136" s="319"/>
      <c r="JM136" s="319"/>
      <c r="JN136" s="319"/>
      <c r="JO136" s="319"/>
      <c r="JP136" s="319"/>
      <c r="JQ136" s="319"/>
      <c r="JR136" s="319"/>
      <c r="JS136" s="319"/>
      <c r="JT136" s="319"/>
      <c r="JU136" s="319"/>
      <c r="JV136" s="319"/>
      <c r="JW136" s="319"/>
      <c r="JX136" s="319"/>
      <c r="JY136" s="319"/>
      <c r="JZ136" s="319"/>
      <c r="KA136" s="319"/>
      <c r="KB136" s="319"/>
      <c r="KC136" s="319"/>
      <c r="KD136" s="319"/>
      <c r="KE136" s="319"/>
      <c r="KF136" s="319"/>
      <c r="KG136" s="319"/>
      <c r="KH136" s="319"/>
      <c r="KI136" s="319"/>
      <c r="KJ136" s="319"/>
      <c r="KK136" s="319"/>
      <c r="KL136" s="319"/>
      <c r="KM136" s="319"/>
      <c r="KN136" s="319"/>
      <c r="KO136" s="319"/>
      <c r="KP136" s="319"/>
      <c r="KQ136" s="319"/>
      <c r="KR136" s="319"/>
      <c r="KS136" s="319"/>
      <c r="KT136" s="319"/>
      <c r="KU136" s="319"/>
      <c r="KV136" s="319"/>
      <c r="KW136" s="319"/>
      <c r="KX136" s="319"/>
      <c r="KY136" s="319"/>
      <c r="KZ136" s="319"/>
      <c r="LA136" s="319"/>
      <c r="LB136" s="319"/>
      <c r="LC136" s="319"/>
      <c r="LD136" s="319"/>
      <c r="LE136" s="319"/>
      <c r="LF136" s="319"/>
      <c r="LG136" s="319"/>
      <c r="LH136" s="319"/>
      <c r="LI136" s="319"/>
      <c r="LJ136" s="319"/>
      <c r="LK136" s="319"/>
      <c r="LL136" s="319"/>
      <c r="LM136" s="319"/>
      <c r="LN136" s="319"/>
      <c r="LO136" s="319"/>
      <c r="LP136" s="319"/>
      <c r="LQ136" s="319"/>
      <c r="LR136" s="319"/>
      <c r="LS136" s="319"/>
      <c r="LT136" s="319"/>
      <c r="LU136" s="319"/>
      <c r="LV136" s="319"/>
      <c r="LW136" s="319"/>
      <c r="LX136" s="319"/>
      <c r="LY136" s="319"/>
      <c r="LZ136" s="319"/>
      <c r="MA136" s="319"/>
      <c r="MB136" s="319"/>
      <c r="MC136" s="319"/>
      <c r="MD136" s="319"/>
      <c r="ME136" s="319"/>
      <c r="MF136" s="319"/>
      <c r="MG136" s="319"/>
      <c r="MH136" s="319"/>
      <c r="MI136" s="319"/>
      <c r="MJ136" s="319"/>
      <c r="MK136" s="319"/>
      <c r="ML136" s="319"/>
      <c r="MM136" s="319"/>
      <c r="MN136" s="319"/>
      <c r="MO136" s="319"/>
      <c r="MP136" s="319"/>
      <c r="MQ136" s="319"/>
      <c r="MS136" s="241"/>
      <c r="MT136" s="373">
        <f t="shared" si="113"/>
        <v>0</v>
      </c>
      <c r="MU136" s="365">
        <f t="shared" si="130"/>
        <v>0</v>
      </c>
      <c r="MV136" s="365">
        <f t="shared" si="100"/>
        <v>0</v>
      </c>
      <c r="MW136" s="365"/>
      <c r="MX136" s="365">
        <f t="shared" si="101"/>
        <v>0</v>
      </c>
      <c r="MY136" s="365"/>
      <c r="MZ136" s="365">
        <f t="shared" si="102"/>
        <v>0</v>
      </c>
      <c r="NA136" s="365"/>
      <c r="NB136" s="365">
        <f t="shared" si="103"/>
        <v>0</v>
      </c>
      <c r="NC136" s="365"/>
      <c r="ND136" s="365">
        <f t="shared" si="104"/>
        <v>0</v>
      </c>
      <c r="NE136" s="365"/>
      <c r="NF136" s="365">
        <f t="shared" si="105"/>
        <v>0</v>
      </c>
      <c r="NG136" s="365"/>
      <c r="NH136" s="365">
        <f t="shared" si="106"/>
        <v>0</v>
      </c>
      <c r="NI136" s="365"/>
      <c r="NJ136" s="365">
        <f t="shared" si="107"/>
        <v>0</v>
      </c>
      <c r="NK136" s="365"/>
      <c r="NL136" s="365">
        <f t="shared" si="114"/>
        <v>0</v>
      </c>
      <c r="NM136" s="366"/>
      <c r="NN136" s="370"/>
      <c r="NR136" s="318">
        <f t="shared" si="108"/>
        <v>0</v>
      </c>
      <c r="NS136" s="318">
        <f t="shared" si="109"/>
        <v>0</v>
      </c>
      <c r="NT136" s="318">
        <f t="shared" si="110"/>
        <v>0</v>
      </c>
    </row>
    <row r="137" spans="1:384" s="318" customFormat="1" ht="10.199999999999999" customHeight="1" x14ac:dyDescent="0.3">
      <c r="A137" s="25"/>
      <c r="B137" s="389"/>
      <c r="C137" s="424"/>
      <c r="D137" s="15"/>
      <c r="E137" s="106"/>
      <c r="F137" s="106"/>
      <c r="G137" s="106"/>
      <c r="H137" s="399"/>
      <c r="I137" s="381">
        <f>Prenoms!$B$30</f>
        <v>0</v>
      </c>
      <c r="J137" s="382"/>
      <c r="K137" s="382"/>
      <c r="L137" s="382"/>
      <c r="M137" s="382"/>
      <c r="N137" s="68" t="str">
        <f>IF(NL137&lt;&gt;0,"",IF(Conges!I64=0,"",Conges!I64))</f>
        <v/>
      </c>
      <c r="O137" s="69"/>
      <c r="P137" s="70"/>
      <c r="Q137" s="70"/>
      <c r="R137" s="70"/>
      <c r="S137" s="70"/>
      <c r="T137" s="70"/>
      <c r="U137" s="70"/>
      <c r="V137" s="71"/>
      <c r="W137" s="69"/>
      <c r="X137" s="70"/>
      <c r="Y137" s="70"/>
      <c r="Z137" s="70"/>
      <c r="AA137" s="70"/>
      <c r="AB137" s="70"/>
      <c r="AC137" s="70"/>
      <c r="AD137" s="71"/>
      <c r="AE137" s="69"/>
      <c r="AF137" s="70"/>
      <c r="AG137" s="70"/>
      <c r="AH137" s="70"/>
      <c r="AI137" s="70"/>
      <c r="AJ137" s="71"/>
      <c r="AK137" s="69"/>
      <c r="AL137" s="70"/>
      <c r="AM137" s="70"/>
      <c r="AN137" s="70"/>
      <c r="AO137" s="70"/>
      <c r="AP137" s="70"/>
      <c r="AQ137" s="70"/>
      <c r="AR137" s="70"/>
      <c r="AS137" s="70"/>
      <c r="AT137" s="71"/>
      <c r="AU137" s="69"/>
      <c r="AV137" s="70"/>
      <c r="AW137" s="70"/>
      <c r="AX137" s="70"/>
      <c r="AY137" s="70"/>
      <c r="AZ137" s="70"/>
      <c r="BA137" s="70"/>
      <c r="BB137" s="71"/>
      <c r="BC137" s="72">
        <f>IF(NL137&lt;&gt;0,(IF(Conges!I$64=0,0,3)),0)</f>
        <v>0</v>
      </c>
      <c r="BD137" s="417"/>
      <c r="BE137" s="392">
        <f>IF(OR(Conges!I$64="A",Conges!I$64="V"),Prenoms!L$30,NL137)</f>
        <v>0</v>
      </c>
      <c r="BF137" s="393"/>
      <c r="BG137" s="289"/>
      <c r="BH137" s="290">
        <f t="shared" si="93"/>
        <v>0</v>
      </c>
      <c r="BI137" s="291" t="str">
        <f t="shared" si="94"/>
        <v/>
      </c>
      <c r="BJ137" s="305">
        <v>0</v>
      </c>
      <c r="BK137" s="306">
        <f t="shared" si="111"/>
        <v>0</v>
      </c>
      <c r="BL137" s="307">
        <f t="shared" si="44"/>
        <v>0</v>
      </c>
      <c r="BM137" s="307">
        <f t="shared" si="45"/>
        <v>0</v>
      </c>
      <c r="BN137" s="307">
        <f>SUM('Heures Pointage'!$ABD$9:$ABE$9)</f>
        <v>0</v>
      </c>
      <c r="BO137" s="307">
        <f>SUM('Heures et Indemnites'!$ABD$9:$ABE$9)</f>
        <v>0</v>
      </c>
      <c r="BP137" s="308">
        <f t="shared" si="46"/>
        <v>0</v>
      </c>
      <c r="BQ137" s="308">
        <f>'Heures Pointage'!$ACB$9</f>
        <v>0</v>
      </c>
      <c r="BR137" s="309">
        <f t="shared" ref="BR137" si="142">$BH$1082</f>
        <v>0</v>
      </c>
      <c r="BS137" s="150">
        <f>Prenoms!$C$30</f>
        <v>0</v>
      </c>
      <c r="BT137" s="153"/>
      <c r="BU137" s="323">
        <f>SUM('Heures et Indemnites'!$ABD$9:$ABE$9)</f>
        <v>0</v>
      </c>
      <c r="BV137" s="236">
        <f>SUM('Heures et Indemnites'!$ABD$6:$ABE$9)</f>
        <v>0</v>
      </c>
      <c r="BW137" s="323"/>
      <c r="BX137" s="236"/>
      <c r="BY137" s="319"/>
      <c r="BZ137" s="319"/>
      <c r="CA137" s="319"/>
      <c r="CB137" s="319"/>
      <c r="CC137" s="319"/>
      <c r="CD137" s="319"/>
      <c r="CE137" s="319"/>
      <c r="CF137" s="319"/>
      <c r="CG137" s="319"/>
      <c r="CH137" s="319"/>
      <c r="CI137" s="319"/>
      <c r="CJ137" s="319"/>
      <c r="CK137" s="319"/>
      <c r="CL137" s="319"/>
      <c r="CM137" s="319"/>
      <c r="CN137" s="319"/>
      <c r="CO137" s="319"/>
      <c r="CP137" s="319"/>
      <c r="CQ137" s="319"/>
      <c r="CR137" s="319"/>
      <c r="CS137" s="319"/>
      <c r="CT137" s="319"/>
      <c r="CU137" s="319"/>
      <c r="CV137" s="319"/>
      <c r="CW137" s="319"/>
      <c r="CX137" s="319"/>
      <c r="CY137" s="319"/>
      <c r="CZ137" s="319"/>
      <c r="DA137" s="319"/>
      <c r="DB137" s="319"/>
      <c r="DC137" s="319"/>
      <c r="DD137" s="319"/>
      <c r="DE137" s="319"/>
      <c r="DF137" s="319"/>
      <c r="DG137" s="319"/>
      <c r="DH137" s="319"/>
      <c r="DI137" s="319"/>
      <c r="DJ137" s="319"/>
      <c r="DK137" s="319"/>
      <c r="DL137" s="319"/>
      <c r="DM137" s="319"/>
      <c r="DN137" s="319"/>
      <c r="DO137" s="319"/>
      <c r="DP137" s="319"/>
      <c r="DQ137" s="319"/>
      <c r="DR137" s="319"/>
      <c r="DS137" s="319"/>
      <c r="DT137" s="319"/>
      <c r="DU137" s="319"/>
      <c r="DV137" s="319"/>
      <c r="DW137" s="319"/>
      <c r="DX137" s="319"/>
      <c r="DY137" s="319"/>
      <c r="DZ137" s="319"/>
      <c r="EA137" s="319"/>
      <c r="EB137" s="319"/>
      <c r="EC137" s="319"/>
      <c r="ED137" s="319"/>
      <c r="EE137" s="319"/>
      <c r="EF137" s="319"/>
      <c r="EG137" s="319"/>
      <c r="EH137" s="319"/>
      <c r="EI137" s="319"/>
      <c r="EJ137" s="319"/>
      <c r="EK137" s="319"/>
      <c r="EL137" s="319"/>
      <c r="EM137" s="319"/>
      <c r="EN137" s="319"/>
      <c r="EO137" s="319"/>
      <c r="EP137" s="319"/>
      <c r="EQ137" s="319"/>
      <c r="ER137" s="319"/>
      <c r="ES137" s="319"/>
      <c r="ET137" s="319"/>
      <c r="EU137" s="319"/>
      <c r="EV137" s="319"/>
      <c r="EW137" s="319"/>
      <c r="EX137" s="319"/>
      <c r="EY137" s="319"/>
      <c r="EZ137" s="319"/>
      <c r="FA137" s="319"/>
      <c r="FB137" s="319"/>
      <c r="FC137" s="319"/>
      <c r="FD137" s="319"/>
      <c r="FE137" s="319"/>
      <c r="FF137" s="319"/>
      <c r="FG137" s="319"/>
      <c r="FH137" s="319"/>
      <c r="FI137" s="319"/>
      <c r="FJ137" s="319"/>
      <c r="FK137" s="319"/>
      <c r="FL137" s="319"/>
      <c r="FM137" s="319"/>
      <c r="FN137" s="319"/>
      <c r="FO137" s="319"/>
      <c r="FP137" s="319"/>
      <c r="FQ137" s="319"/>
      <c r="FR137" s="319"/>
      <c r="FS137" s="319"/>
      <c r="FT137" s="319"/>
      <c r="FU137" s="319"/>
      <c r="FV137" s="319"/>
      <c r="FW137" s="319"/>
      <c r="FX137" s="319"/>
      <c r="FY137" s="319"/>
      <c r="FZ137" s="319"/>
      <c r="GA137" s="319"/>
      <c r="GB137" s="319"/>
      <c r="GC137" s="319"/>
      <c r="GD137" s="319"/>
      <c r="GE137" s="319"/>
      <c r="GF137" s="319"/>
      <c r="GG137" s="319"/>
      <c r="GH137" s="319"/>
      <c r="GI137" s="319"/>
      <c r="GJ137" s="319"/>
      <c r="GK137" s="319"/>
      <c r="GL137" s="319"/>
      <c r="GM137" s="319"/>
      <c r="GN137" s="319"/>
      <c r="GO137" s="319"/>
      <c r="GP137" s="319"/>
      <c r="GQ137" s="319"/>
      <c r="GR137" s="319"/>
      <c r="GS137" s="319"/>
      <c r="GT137" s="319"/>
      <c r="GU137" s="319"/>
      <c r="GV137" s="319"/>
      <c r="GW137" s="319"/>
      <c r="GX137" s="319"/>
      <c r="GY137" s="319"/>
      <c r="GZ137" s="319"/>
      <c r="HA137" s="319"/>
      <c r="HB137" s="319"/>
      <c r="HC137" s="319"/>
      <c r="HD137" s="319"/>
      <c r="HE137" s="319"/>
      <c r="HF137" s="319"/>
      <c r="HG137" s="319"/>
      <c r="HH137" s="319"/>
      <c r="HI137" s="319"/>
      <c r="HJ137" s="319"/>
      <c r="HK137" s="319"/>
      <c r="HL137" s="319"/>
      <c r="HM137" s="319"/>
      <c r="HN137" s="319"/>
      <c r="HO137" s="319"/>
      <c r="HP137" s="319"/>
      <c r="HQ137" s="319"/>
      <c r="HR137" s="319"/>
      <c r="HS137" s="319"/>
      <c r="HT137" s="319"/>
      <c r="HU137" s="319"/>
      <c r="HV137" s="319"/>
      <c r="HW137" s="319"/>
      <c r="HX137" s="319"/>
      <c r="HY137" s="319"/>
      <c r="HZ137" s="319"/>
      <c r="IA137" s="319"/>
      <c r="IB137" s="319"/>
      <c r="IC137" s="319"/>
      <c r="ID137" s="319"/>
      <c r="IE137" s="319"/>
      <c r="IF137" s="319"/>
      <c r="IG137" s="319"/>
      <c r="IH137" s="319"/>
      <c r="II137" s="319"/>
      <c r="IJ137" s="319"/>
      <c r="IK137" s="319"/>
      <c r="IL137" s="319"/>
      <c r="IM137" s="319"/>
      <c r="IN137" s="319"/>
      <c r="IO137" s="319"/>
      <c r="IP137" s="319"/>
      <c r="IQ137" s="319"/>
      <c r="IR137" s="319"/>
      <c r="IS137" s="319"/>
      <c r="IT137" s="319"/>
      <c r="IU137" s="319"/>
      <c r="IV137" s="319"/>
      <c r="IW137" s="319"/>
      <c r="IX137" s="319"/>
      <c r="IY137" s="319"/>
      <c r="IZ137" s="319"/>
      <c r="JA137" s="319"/>
      <c r="JB137" s="319"/>
      <c r="JC137" s="319"/>
      <c r="JD137" s="319"/>
      <c r="JE137" s="319"/>
      <c r="JF137" s="319"/>
      <c r="JG137" s="319"/>
      <c r="JH137" s="319"/>
      <c r="JI137" s="319"/>
      <c r="JJ137" s="319"/>
      <c r="JK137" s="319"/>
      <c r="JL137" s="319"/>
      <c r="JM137" s="319"/>
      <c r="JN137" s="319"/>
      <c r="JO137" s="319"/>
      <c r="JP137" s="319"/>
      <c r="JQ137" s="319"/>
      <c r="JR137" s="319"/>
      <c r="JS137" s="319"/>
      <c r="JT137" s="319"/>
      <c r="JU137" s="319"/>
      <c r="JV137" s="319"/>
      <c r="JW137" s="319"/>
      <c r="JX137" s="319"/>
      <c r="JY137" s="319"/>
      <c r="JZ137" s="319"/>
      <c r="KA137" s="319"/>
      <c r="KB137" s="319"/>
      <c r="KC137" s="319"/>
      <c r="KD137" s="319"/>
      <c r="KE137" s="319"/>
      <c r="KF137" s="319"/>
      <c r="KG137" s="319"/>
      <c r="KH137" s="319"/>
      <c r="KI137" s="319"/>
      <c r="KJ137" s="319"/>
      <c r="KK137" s="319"/>
      <c r="KL137" s="319"/>
      <c r="KM137" s="319"/>
      <c r="KN137" s="319"/>
      <c r="KO137" s="319"/>
      <c r="KP137" s="319"/>
      <c r="KQ137" s="319"/>
      <c r="KR137" s="319"/>
      <c r="KS137" s="319"/>
      <c r="KT137" s="319"/>
      <c r="KU137" s="319"/>
      <c r="KV137" s="319"/>
      <c r="KW137" s="319"/>
      <c r="KX137" s="319"/>
      <c r="KY137" s="319"/>
      <c r="KZ137" s="319"/>
      <c r="LA137" s="319"/>
      <c r="LB137" s="319"/>
      <c r="LC137" s="319"/>
      <c r="LD137" s="319"/>
      <c r="LE137" s="319"/>
      <c r="LF137" s="319"/>
      <c r="LG137" s="319"/>
      <c r="LH137" s="319"/>
      <c r="LI137" s="319"/>
      <c r="LJ137" s="319"/>
      <c r="LK137" s="319"/>
      <c r="LL137" s="319"/>
      <c r="LM137" s="319"/>
      <c r="LN137" s="319"/>
      <c r="LO137" s="319"/>
      <c r="LP137" s="319"/>
      <c r="LQ137" s="319"/>
      <c r="LR137" s="319"/>
      <c r="LS137" s="319"/>
      <c r="LT137" s="319"/>
      <c r="LU137" s="319"/>
      <c r="LV137" s="319"/>
      <c r="LW137" s="319"/>
      <c r="LX137" s="319"/>
      <c r="LY137" s="319"/>
      <c r="LZ137" s="319"/>
      <c r="MA137" s="319"/>
      <c r="MB137" s="319"/>
      <c r="MC137" s="319"/>
      <c r="MD137" s="319"/>
      <c r="ME137" s="319"/>
      <c r="MF137" s="319"/>
      <c r="MG137" s="319"/>
      <c r="MH137" s="319"/>
      <c r="MI137" s="319"/>
      <c r="MJ137" s="319"/>
      <c r="MK137" s="319"/>
      <c r="ML137" s="319"/>
      <c r="MM137" s="319"/>
      <c r="MN137" s="319"/>
      <c r="MO137" s="319"/>
      <c r="MP137" s="319"/>
      <c r="MQ137" s="319"/>
      <c r="MS137" s="241"/>
      <c r="MT137" s="362">
        <f t="shared" si="113"/>
        <v>0</v>
      </c>
      <c r="MU137" s="363">
        <f t="shared" si="130"/>
        <v>0</v>
      </c>
      <c r="MV137" s="363">
        <f t="shared" si="100"/>
        <v>0</v>
      </c>
      <c r="MW137" s="363"/>
      <c r="MX137" s="363">
        <f t="shared" si="101"/>
        <v>0</v>
      </c>
      <c r="MY137" s="363"/>
      <c r="MZ137" s="363">
        <f t="shared" si="102"/>
        <v>0</v>
      </c>
      <c r="NA137" s="363"/>
      <c r="NB137" s="363">
        <f t="shared" si="103"/>
        <v>0</v>
      </c>
      <c r="NC137" s="363"/>
      <c r="ND137" s="363">
        <f t="shared" si="104"/>
        <v>0</v>
      </c>
      <c r="NE137" s="363"/>
      <c r="NF137" s="363">
        <f t="shared" si="105"/>
        <v>0</v>
      </c>
      <c r="NG137" s="363"/>
      <c r="NH137" s="363">
        <f t="shared" si="106"/>
        <v>0</v>
      </c>
      <c r="NI137" s="363"/>
      <c r="NJ137" s="363">
        <f t="shared" si="107"/>
        <v>0</v>
      </c>
      <c r="NK137" s="363"/>
      <c r="NL137" s="363">
        <f t="shared" si="114"/>
        <v>0</v>
      </c>
      <c r="NM137" s="364"/>
      <c r="NN137" s="370"/>
      <c r="NR137" s="318">
        <f t="shared" si="108"/>
        <v>0</v>
      </c>
      <c r="NS137" s="318">
        <f t="shared" si="109"/>
        <v>0</v>
      </c>
      <c r="NT137" s="318">
        <f t="shared" si="110"/>
        <v>0</v>
      </c>
    </row>
    <row r="138" spans="1:384" s="318" customFormat="1" ht="10.199999999999999" customHeight="1" x14ac:dyDescent="0.3">
      <c r="A138" s="25"/>
      <c r="B138" s="389"/>
      <c r="C138" s="424"/>
      <c r="D138" s="15"/>
      <c r="E138" s="106"/>
      <c r="F138" s="106"/>
      <c r="G138" s="106"/>
      <c r="H138" s="399"/>
      <c r="I138" s="384">
        <f>Prenoms!$B$31</f>
        <v>0</v>
      </c>
      <c r="J138" s="385"/>
      <c r="K138" s="385"/>
      <c r="L138" s="385"/>
      <c r="M138" s="385"/>
      <c r="N138" s="86" t="str">
        <f>IF(NL138&lt;&gt;0,"",IF(Conges!I65=0,"",Conges!I65))</f>
        <v/>
      </c>
      <c r="O138" s="87"/>
      <c r="P138" s="88"/>
      <c r="Q138" s="88"/>
      <c r="R138" s="88"/>
      <c r="S138" s="88"/>
      <c r="T138" s="88"/>
      <c r="U138" s="88"/>
      <c r="V138" s="89"/>
      <c r="W138" s="87"/>
      <c r="X138" s="88"/>
      <c r="Y138" s="88"/>
      <c r="Z138" s="88"/>
      <c r="AA138" s="88"/>
      <c r="AB138" s="88"/>
      <c r="AC138" s="88"/>
      <c r="AD138" s="89"/>
      <c r="AE138" s="87"/>
      <c r="AF138" s="88"/>
      <c r="AG138" s="88"/>
      <c r="AH138" s="88"/>
      <c r="AI138" s="88"/>
      <c r="AJ138" s="89"/>
      <c r="AK138" s="87"/>
      <c r="AL138" s="88"/>
      <c r="AM138" s="88"/>
      <c r="AN138" s="88"/>
      <c r="AO138" s="88"/>
      <c r="AP138" s="88"/>
      <c r="AQ138" s="88"/>
      <c r="AR138" s="88"/>
      <c r="AS138" s="88"/>
      <c r="AT138" s="89"/>
      <c r="AU138" s="87"/>
      <c r="AV138" s="88"/>
      <c r="AW138" s="88"/>
      <c r="AX138" s="88"/>
      <c r="AY138" s="88"/>
      <c r="AZ138" s="88"/>
      <c r="BA138" s="88"/>
      <c r="BB138" s="89"/>
      <c r="BC138" s="90">
        <f>IF(NL138&lt;&gt;0,(IF(Conges!I$65=0,0,3)),0)</f>
        <v>0</v>
      </c>
      <c r="BD138" s="417"/>
      <c r="BE138" s="386">
        <f>IF(OR(Conges!I$65="A",Conges!I$65="V"),Prenoms!L$31,NL138)</f>
        <v>0</v>
      </c>
      <c r="BF138" s="387"/>
      <c r="BG138" s="292"/>
      <c r="BH138" s="293">
        <f t="shared" si="93"/>
        <v>0</v>
      </c>
      <c r="BI138" s="294" t="str">
        <f t="shared" si="94"/>
        <v/>
      </c>
      <c r="BJ138" s="310">
        <v>0</v>
      </c>
      <c r="BK138" s="311">
        <f t="shared" si="111"/>
        <v>0</v>
      </c>
      <c r="BL138" s="312">
        <f t="shared" ref="BL138:BL201" si="143">$NL138</f>
        <v>0</v>
      </c>
      <c r="BM138" s="312">
        <f t="shared" ref="BM138:BM201" si="144">$BE138</f>
        <v>0</v>
      </c>
      <c r="BN138" s="312">
        <f>SUM('Heures Pointage'!$ACD$9:$ACE$9)</f>
        <v>0</v>
      </c>
      <c r="BO138" s="312">
        <f>SUM('Heures et Indemnites'!$ACD$9:$ACE$9)</f>
        <v>0</v>
      </c>
      <c r="BP138" s="313">
        <f t="shared" ref="BP138:BP201" si="145">$NT138</f>
        <v>0</v>
      </c>
      <c r="BQ138" s="313">
        <f>'Heures Pointage'!$ADB$9</f>
        <v>0</v>
      </c>
      <c r="BR138" s="314">
        <f t="shared" ref="BR138" si="146">$BH$1083</f>
        <v>0</v>
      </c>
      <c r="BS138" s="151">
        <f>Prenoms!$C$31</f>
        <v>0</v>
      </c>
      <c r="BT138" s="180"/>
      <c r="BU138" s="280">
        <f>SUM('Heures et Indemnites'!$ACD$9:$ACE$9)</f>
        <v>0</v>
      </c>
      <c r="BV138" s="237">
        <f>SUM('Heures et Indemnites'!$ACD$6:$ACE$9)</f>
        <v>0</v>
      </c>
      <c r="BW138" s="280"/>
      <c r="BX138" s="237"/>
      <c r="BY138" s="319"/>
      <c r="BZ138" s="319"/>
      <c r="CA138" s="319"/>
      <c r="CB138" s="319"/>
      <c r="CC138" s="319"/>
      <c r="CD138" s="319"/>
      <c r="CE138" s="319"/>
      <c r="CF138" s="319"/>
      <c r="CG138" s="319"/>
      <c r="CH138" s="319"/>
      <c r="CI138" s="319"/>
      <c r="CJ138" s="319"/>
      <c r="CK138" s="319"/>
      <c r="CL138" s="319"/>
      <c r="CM138" s="319"/>
      <c r="CN138" s="319"/>
      <c r="CO138" s="319"/>
      <c r="CP138" s="319"/>
      <c r="CQ138" s="319"/>
      <c r="CR138" s="319"/>
      <c r="CS138" s="319"/>
      <c r="CT138" s="319"/>
      <c r="CU138" s="319"/>
      <c r="CV138" s="319"/>
      <c r="CW138" s="319"/>
      <c r="CX138" s="319"/>
      <c r="CY138" s="319"/>
      <c r="CZ138" s="319"/>
      <c r="DA138" s="319"/>
      <c r="DB138" s="319"/>
      <c r="DC138" s="319"/>
      <c r="DD138" s="319"/>
      <c r="DE138" s="319"/>
      <c r="DF138" s="319"/>
      <c r="DG138" s="319"/>
      <c r="DH138" s="319"/>
      <c r="DI138" s="319"/>
      <c r="DJ138" s="319"/>
      <c r="DK138" s="319"/>
      <c r="DL138" s="319"/>
      <c r="DM138" s="319"/>
      <c r="DN138" s="319"/>
      <c r="DO138" s="319"/>
      <c r="DP138" s="319"/>
      <c r="DQ138" s="319"/>
      <c r="DR138" s="319"/>
      <c r="DS138" s="319"/>
      <c r="DT138" s="319"/>
      <c r="DU138" s="319"/>
      <c r="DV138" s="319"/>
      <c r="DW138" s="319"/>
      <c r="DX138" s="319"/>
      <c r="DY138" s="319"/>
      <c r="DZ138" s="319"/>
      <c r="EA138" s="319"/>
      <c r="EB138" s="319"/>
      <c r="EC138" s="319"/>
      <c r="ED138" s="319"/>
      <c r="EE138" s="319"/>
      <c r="EF138" s="319"/>
      <c r="EG138" s="319"/>
      <c r="EH138" s="319"/>
      <c r="EI138" s="319"/>
      <c r="EJ138" s="319"/>
      <c r="EK138" s="319"/>
      <c r="EL138" s="319"/>
      <c r="EM138" s="319"/>
      <c r="EN138" s="319"/>
      <c r="EO138" s="319"/>
      <c r="EP138" s="319"/>
      <c r="EQ138" s="319"/>
      <c r="ER138" s="319"/>
      <c r="ES138" s="319"/>
      <c r="ET138" s="319"/>
      <c r="EU138" s="319"/>
      <c r="EV138" s="319"/>
      <c r="EW138" s="319"/>
      <c r="EX138" s="319"/>
      <c r="EY138" s="319"/>
      <c r="EZ138" s="319"/>
      <c r="FA138" s="319"/>
      <c r="FB138" s="319"/>
      <c r="FC138" s="319"/>
      <c r="FD138" s="319"/>
      <c r="FE138" s="319"/>
      <c r="FF138" s="319"/>
      <c r="FG138" s="319"/>
      <c r="FH138" s="319"/>
      <c r="FI138" s="319"/>
      <c r="FJ138" s="319"/>
      <c r="FK138" s="319"/>
      <c r="FL138" s="319"/>
      <c r="FM138" s="319"/>
      <c r="FN138" s="319"/>
      <c r="FO138" s="319"/>
      <c r="FP138" s="319"/>
      <c r="FQ138" s="319"/>
      <c r="FR138" s="319"/>
      <c r="FS138" s="319"/>
      <c r="FT138" s="319"/>
      <c r="FU138" s="319"/>
      <c r="FV138" s="319"/>
      <c r="FW138" s="319"/>
      <c r="FX138" s="319"/>
      <c r="FY138" s="319"/>
      <c r="FZ138" s="319"/>
      <c r="GA138" s="319"/>
      <c r="GB138" s="319"/>
      <c r="GC138" s="319"/>
      <c r="GD138" s="319"/>
      <c r="GE138" s="319"/>
      <c r="GF138" s="319"/>
      <c r="GG138" s="319"/>
      <c r="GH138" s="319"/>
      <c r="GI138" s="319"/>
      <c r="GJ138" s="319"/>
      <c r="GK138" s="319"/>
      <c r="GL138" s="319"/>
      <c r="GM138" s="319"/>
      <c r="GN138" s="319"/>
      <c r="GO138" s="319"/>
      <c r="GP138" s="319"/>
      <c r="GQ138" s="319"/>
      <c r="GR138" s="319"/>
      <c r="GS138" s="319"/>
      <c r="GT138" s="319"/>
      <c r="GU138" s="319"/>
      <c r="GV138" s="319"/>
      <c r="GW138" s="319"/>
      <c r="GX138" s="319"/>
      <c r="GY138" s="319"/>
      <c r="GZ138" s="319"/>
      <c r="HA138" s="319"/>
      <c r="HB138" s="319"/>
      <c r="HC138" s="319"/>
      <c r="HD138" s="319"/>
      <c r="HE138" s="319"/>
      <c r="HF138" s="319"/>
      <c r="HG138" s="319"/>
      <c r="HH138" s="319"/>
      <c r="HI138" s="319"/>
      <c r="HJ138" s="319"/>
      <c r="HK138" s="319"/>
      <c r="HL138" s="319"/>
      <c r="HM138" s="319"/>
      <c r="HN138" s="319"/>
      <c r="HO138" s="319"/>
      <c r="HP138" s="319"/>
      <c r="HQ138" s="319"/>
      <c r="HR138" s="319"/>
      <c r="HS138" s="319"/>
      <c r="HT138" s="319"/>
      <c r="HU138" s="319"/>
      <c r="HV138" s="319"/>
      <c r="HW138" s="319"/>
      <c r="HX138" s="319"/>
      <c r="HY138" s="319"/>
      <c r="HZ138" s="319"/>
      <c r="IA138" s="319"/>
      <c r="IB138" s="319"/>
      <c r="IC138" s="319"/>
      <c r="ID138" s="319"/>
      <c r="IE138" s="319"/>
      <c r="IF138" s="319"/>
      <c r="IG138" s="319"/>
      <c r="IH138" s="319"/>
      <c r="II138" s="319"/>
      <c r="IJ138" s="319"/>
      <c r="IK138" s="319"/>
      <c r="IL138" s="319"/>
      <c r="IM138" s="319"/>
      <c r="IN138" s="319"/>
      <c r="IO138" s="319"/>
      <c r="IP138" s="319"/>
      <c r="IQ138" s="319"/>
      <c r="IR138" s="319"/>
      <c r="IS138" s="319"/>
      <c r="IT138" s="319"/>
      <c r="IU138" s="319"/>
      <c r="IV138" s="319"/>
      <c r="IW138" s="319"/>
      <c r="IX138" s="319"/>
      <c r="IY138" s="319"/>
      <c r="IZ138" s="319"/>
      <c r="JA138" s="319"/>
      <c r="JB138" s="319"/>
      <c r="JC138" s="319"/>
      <c r="JD138" s="319"/>
      <c r="JE138" s="319"/>
      <c r="JF138" s="319"/>
      <c r="JG138" s="319"/>
      <c r="JH138" s="319"/>
      <c r="JI138" s="319"/>
      <c r="JJ138" s="319"/>
      <c r="JK138" s="319"/>
      <c r="JL138" s="319"/>
      <c r="JM138" s="319"/>
      <c r="JN138" s="319"/>
      <c r="JO138" s="319"/>
      <c r="JP138" s="319"/>
      <c r="JQ138" s="319"/>
      <c r="JR138" s="319"/>
      <c r="JS138" s="319"/>
      <c r="JT138" s="319"/>
      <c r="JU138" s="319"/>
      <c r="JV138" s="319"/>
      <c r="JW138" s="319"/>
      <c r="JX138" s="319"/>
      <c r="JY138" s="319"/>
      <c r="JZ138" s="319"/>
      <c r="KA138" s="319"/>
      <c r="KB138" s="319"/>
      <c r="KC138" s="319"/>
      <c r="KD138" s="319"/>
      <c r="KE138" s="319"/>
      <c r="KF138" s="319"/>
      <c r="KG138" s="319"/>
      <c r="KH138" s="319"/>
      <c r="KI138" s="319"/>
      <c r="KJ138" s="319"/>
      <c r="KK138" s="319"/>
      <c r="KL138" s="319"/>
      <c r="KM138" s="319"/>
      <c r="KN138" s="319"/>
      <c r="KO138" s="319"/>
      <c r="KP138" s="319"/>
      <c r="KQ138" s="319"/>
      <c r="KR138" s="319"/>
      <c r="KS138" s="319"/>
      <c r="KT138" s="319"/>
      <c r="KU138" s="319"/>
      <c r="KV138" s="319"/>
      <c r="KW138" s="319"/>
      <c r="KX138" s="319"/>
      <c r="KY138" s="319"/>
      <c r="KZ138" s="319"/>
      <c r="LA138" s="319"/>
      <c r="LB138" s="319"/>
      <c r="LC138" s="319"/>
      <c r="LD138" s="319"/>
      <c r="LE138" s="319"/>
      <c r="LF138" s="319"/>
      <c r="LG138" s="319"/>
      <c r="LH138" s="319"/>
      <c r="LI138" s="319"/>
      <c r="LJ138" s="319"/>
      <c r="LK138" s="319"/>
      <c r="LL138" s="319"/>
      <c r="LM138" s="319"/>
      <c r="LN138" s="319"/>
      <c r="LO138" s="319"/>
      <c r="LP138" s="319"/>
      <c r="LQ138" s="319"/>
      <c r="LR138" s="319"/>
      <c r="LS138" s="319"/>
      <c r="LT138" s="319"/>
      <c r="LU138" s="319"/>
      <c r="LV138" s="319"/>
      <c r="LW138" s="319"/>
      <c r="LX138" s="319"/>
      <c r="LY138" s="319"/>
      <c r="LZ138" s="319"/>
      <c r="MA138" s="319"/>
      <c r="MB138" s="319"/>
      <c r="MC138" s="319"/>
      <c r="MD138" s="319"/>
      <c r="ME138" s="319"/>
      <c r="MF138" s="319"/>
      <c r="MG138" s="319"/>
      <c r="MH138" s="319"/>
      <c r="MI138" s="319"/>
      <c r="MJ138" s="319"/>
      <c r="MK138" s="319"/>
      <c r="ML138" s="319"/>
      <c r="MM138" s="319"/>
      <c r="MN138" s="319"/>
      <c r="MO138" s="319"/>
      <c r="MP138" s="319"/>
      <c r="MQ138" s="319"/>
      <c r="MS138" s="241"/>
      <c r="MT138" s="388">
        <f t="shared" si="113"/>
        <v>0</v>
      </c>
      <c r="MU138" s="371">
        <f t="shared" si="130"/>
        <v>0</v>
      </c>
      <c r="MV138" s="371">
        <f t="shared" si="100"/>
        <v>0</v>
      </c>
      <c r="MW138" s="371"/>
      <c r="MX138" s="371">
        <f t="shared" si="101"/>
        <v>0</v>
      </c>
      <c r="MY138" s="371"/>
      <c r="MZ138" s="371">
        <f t="shared" si="102"/>
        <v>0</v>
      </c>
      <c r="NA138" s="371"/>
      <c r="NB138" s="371">
        <f t="shared" si="103"/>
        <v>0</v>
      </c>
      <c r="NC138" s="371"/>
      <c r="ND138" s="371">
        <f t="shared" si="104"/>
        <v>0</v>
      </c>
      <c r="NE138" s="371"/>
      <c r="NF138" s="371">
        <f t="shared" si="105"/>
        <v>0</v>
      </c>
      <c r="NG138" s="371"/>
      <c r="NH138" s="371">
        <f t="shared" si="106"/>
        <v>0</v>
      </c>
      <c r="NI138" s="371"/>
      <c r="NJ138" s="371">
        <f t="shared" si="107"/>
        <v>0</v>
      </c>
      <c r="NK138" s="371"/>
      <c r="NL138" s="371">
        <f t="shared" si="114"/>
        <v>0</v>
      </c>
      <c r="NM138" s="372"/>
      <c r="NN138" s="370"/>
      <c r="NR138" s="318">
        <f t="shared" si="108"/>
        <v>0</v>
      </c>
      <c r="NS138" s="318">
        <f t="shared" si="109"/>
        <v>0</v>
      </c>
      <c r="NT138" s="318">
        <f t="shared" si="110"/>
        <v>0</v>
      </c>
    </row>
    <row r="139" spans="1:384" s="121" customFormat="1" ht="10.199999999999999" customHeight="1" x14ac:dyDescent="0.2">
      <c r="A139" s="116"/>
      <c r="B139" s="389"/>
      <c r="C139" s="424"/>
      <c r="D139" s="117"/>
      <c r="E139" s="14"/>
      <c r="F139" s="14"/>
      <c r="G139" s="14"/>
      <c r="H139" s="118"/>
      <c r="I139" s="427" t="str">
        <f>I104</f>
        <v>CREPIERE</v>
      </c>
      <c r="J139" s="427"/>
      <c r="K139" s="427"/>
      <c r="L139" s="427"/>
      <c r="M139" s="427"/>
      <c r="N139" s="428"/>
      <c r="O139" s="143" t="str">
        <f>IF('Chiffres et fonctions'!$J$3=1,IF(COUNTIF(O109:O138,1)=0,IF(COUNTIF(O109:O138,4)=0,"","+"&amp;COUNTIF(O109:O138,4)),COUNTIF(O109:O138,1)&amp;IF(COUNTIF(O109:O138,4)=0,"","+"&amp;COUNTIF(O109:O138,4))),IF('Chiffres et fonctions'!$J$3=2,IF(30-(COUNTIF(O109:O138,""))-(COUNTIF(O109:O138,4))=0,"",30-(COUNTIF(O109:O138,""))-(COUNTIF(O109:O138,4))),""))</f>
        <v/>
      </c>
      <c r="P139" s="144" t="str">
        <f>IF('Chiffres et fonctions'!$J$3=1,IF(COUNTIF(P109:P138,1)=0,IF(COUNTIF(P109:P138,4)=0,"","+"&amp;COUNTIF(P109:P138,4)),COUNTIF(P109:P138,1)&amp;IF(COUNTIF(P109:P138,4)=0,"","+"&amp;COUNTIF(P109:P138,4))),IF('Chiffres et fonctions'!$J$3=2,IF(30-(COUNTIF(P109:P138,""))-(COUNTIF(P109:P138,4))=0,"",30-(COUNTIF(P109:P138,""))-(COUNTIF(P109:P138,4))),""))</f>
        <v/>
      </c>
      <c r="Q139" s="143" t="str">
        <f>IF('Chiffres et fonctions'!$J$3=1,IF(COUNTIF(Q109:Q138,1)=0,IF(COUNTIF(Q109:Q138,4)=0,"","+"&amp;COUNTIF(Q109:Q138,4)),COUNTIF(Q109:Q138,1)&amp;IF(COUNTIF(Q109:Q138,4)=0,"","+"&amp;COUNTIF(Q109:Q138,4))),IF('Chiffres et fonctions'!$J$3=2,IF(30-(COUNTIF(Q109:Q138,""))-(COUNTIF(Q109:Q138,4))=0,"",30-(COUNTIF(Q109:Q138,""))-(COUNTIF(Q109:Q138,4))),""))</f>
        <v/>
      </c>
      <c r="R139" s="144" t="str">
        <f>IF('Chiffres et fonctions'!$J$3=1,IF(COUNTIF(R109:R138,1)=0,IF(COUNTIF(R109:R138,4)=0,"","+"&amp;COUNTIF(R109:R138,4)),COUNTIF(R109:R138,1)&amp;IF(COUNTIF(R109:R138,4)=0,"","+"&amp;COUNTIF(R109:R138,4))),IF('Chiffres et fonctions'!$J$3=2,IF(30-(COUNTIF(R109:R138,""))-(COUNTIF(R109:R138,4))=0,"",30-(COUNTIF(R109:R138,""))-(COUNTIF(R109:R138,4))),""))</f>
        <v/>
      </c>
      <c r="S139" s="143" t="str">
        <f>IF('Chiffres et fonctions'!$J$3=1,IF(COUNTIF(S109:S138,1)=0,IF(COUNTIF(S109:S138,4)=0,"","+"&amp;COUNTIF(S109:S138,4)),COUNTIF(S109:S138,1)&amp;IF(COUNTIF(S109:S138,4)=0,"","+"&amp;COUNTIF(S109:S138,4))),IF('Chiffres et fonctions'!$J$3=2,IF(30-(COUNTIF(S109:S138,""))-(COUNTIF(S109:S138,4))=0,"",30-(COUNTIF(S109:S138,""))-(COUNTIF(S109:S138,4))),""))</f>
        <v/>
      </c>
      <c r="T139" s="144" t="str">
        <f>IF('Chiffres et fonctions'!$J$3=1,IF(COUNTIF(T109:T138,1)=0,IF(COUNTIF(T109:T138,4)=0,"","+"&amp;COUNTIF(T109:T138,4)),COUNTIF(T109:T138,1)&amp;IF(COUNTIF(T109:T138,4)=0,"","+"&amp;COUNTIF(T109:T138,4))),IF('Chiffres et fonctions'!$J$3=2,IF(30-(COUNTIF(T109:T138,""))-(COUNTIF(T109:T138,4))=0,"",30-(COUNTIF(T109:T138,""))-(COUNTIF(T109:T138,4))),""))</f>
        <v/>
      </c>
      <c r="U139" s="143" t="str">
        <f>IF('Chiffres et fonctions'!$J$3=1,IF(COUNTIF(U109:U138,1)=0,IF(COUNTIF(U109:U138,4)=0,"","+"&amp;COUNTIF(U109:U138,4)),COUNTIF(U109:U138,1)&amp;IF(COUNTIF(U109:U138,4)=0,"","+"&amp;COUNTIF(U109:U138,4))),IF('Chiffres et fonctions'!$J$3=2,IF(30-(COUNTIF(U109:U138,""))-(COUNTIF(U109:U138,4))=0,"",30-(COUNTIF(U109:U138,""))-(COUNTIF(U109:U138,4))),""))</f>
        <v/>
      </c>
      <c r="V139" s="144" t="str">
        <f>IF('Chiffres et fonctions'!$J$3=1,IF(COUNTIF(V109:V138,1)=0,IF(COUNTIF(V109:V138,4)=0,"","+"&amp;COUNTIF(V109:V138,4)),COUNTIF(V109:V138,1)&amp;IF(COUNTIF(V109:V138,4)=0,"","+"&amp;COUNTIF(V109:V138,4))),IF('Chiffres et fonctions'!$J$3=2,IF(30-(COUNTIF(V109:V138,""))-(COUNTIF(V109:V138,4))=0,"",30-(COUNTIF(V109:V138,""))-(COUNTIF(V109:V138,4))),""))</f>
        <v/>
      </c>
      <c r="W139" s="143" t="str">
        <f>IF('Chiffres et fonctions'!$J$3=1,IF(COUNTIF(W109:W138,1)=0,IF(COUNTIF(W109:W138,4)=0,"","+"&amp;COUNTIF(W109:W138,4)),COUNTIF(W109:W138,1)&amp;IF(COUNTIF(W109:W138,4)=0,"","+"&amp;COUNTIF(W109:W138,4))),IF('Chiffres et fonctions'!$J$3=2,IF(30-(COUNTIF(W109:W138,""))-(COUNTIF(W109:W138,4))=0,"",30-(COUNTIF(W109:W138,""))-(COUNTIF(W109:W138,4))),""))</f>
        <v/>
      </c>
      <c r="X139" s="144" t="str">
        <f>IF('Chiffres et fonctions'!$J$3=1,IF(COUNTIF(X109:X138,1)=0,IF(COUNTIF(X109:X138,4)=0,"","+"&amp;COUNTIF(X109:X138,4)),COUNTIF(X109:X138,1)&amp;IF(COUNTIF(X109:X138,4)=0,"","+"&amp;COUNTIF(X109:X138,4))),IF('Chiffres et fonctions'!$J$3=2,IF(30-(COUNTIF(X109:X138,""))-(COUNTIF(X109:X138,4))=0,"",30-(COUNTIF(X109:X138,""))-(COUNTIF(X109:X138,4))),""))</f>
        <v/>
      </c>
      <c r="Y139" s="143" t="str">
        <f>IF('Chiffres et fonctions'!$J$3=1,IF(COUNTIF(Y109:Y138,1)=0,IF(COUNTIF(Y109:Y138,4)=0,"","+"&amp;COUNTIF(Y109:Y138,4)),COUNTIF(Y109:Y138,1)&amp;IF(COUNTIF(Y109:Y138,4)=0,"","+"&amp;COUNTIF(Y109:Y138,4))),IF('Chiffres et fonctions'!$J$3=2,IF(30-(COUNTIF(Y109:Y138,""))-(COUNTIF(Y109:Y138,4))=0,"",30-(COUNTIF(Y109:Y138,""))-(COUNTIF(Y109:Y138,4))),""))</f>
        <v/>
      </c>
      <c r="Z139" s="144" t="str">
        <f>IF('Chiffres et fonctions'!$J$3=1,IF(COUNTIF(Z109:Z138,1)=0,IF(COUNTIF(Z109:Z138,4)=0,"","+"&amp;COUNTIF(Z109:Z138,4)),COUNTIF(Z109:Z138,1)&amp;IF(COUNTIF(Z109:Z138,4)=0,"","+"&amp;COUNTIF(Z109:Z138,4))),IF('Chiffres et fonctions'!$J$3=2,IF(30-(COUNTIF(Z109:Z138,""))-(COUNTIF(Z109:Z138,4))=0,"",30-(COUNTIF(Z109:Z138,""))-(COUNTIF(Z109:Z138,4))),""))</f>
        <v/>
      </c>
      <c r="AA139" s="143" t="str">
        <f>IF('Chiffres et fonctions'!$J$3=1,IF(COUNTIF(AA109:AA138,1)=0,IF(COUNTIF(AA109:AA138,4)=0,"","+"&amp;COUNTIF(AA109:AA138,4)),COUNTIF(AA109:AA138,1)&amp;IF(COUNTIF(AA109:AA138,4)=0,"","+"&amp;COUNTIF(AA109:AA138,4))),IF('Chiffres et fonctions'!$J$3=2,IF(30-(COUNTIF(AA109:AA138,""))-(COUNTIF(AA109:AA138,4))=0,"",30-(COUNTIF(AA109:AA138,""))-(COUNTIF(AA109:AA138,4))),""))</f>
        <v/>
      </c>
      <c r="AB139" s="144" t="str">
        <f>IF('Chiffres et fonctions'!$J$3=1,IF(COUNTIF(AB109:AB138,1)=0,IF(COUNTIF(AB109:AB138,4)=0,"","+"&amp;COUNTIF(AB109:AB138,4)),COUNTIF(AB109:AB138,1)&amp;IF(COUNTIF(AB109:AB138,4)=0,"","+"&amp;COUNTIF(AB109:AB138,4))),IF('Chiffres et fonctions'!$J$3=2,IF(30-(COUNTIF(AB109:AB138,""))-(COUNTIF(AB109:AB138,4))=0,"",30-(COUNTIF(AB109:AB138,""))-(COUNTIF(AB109:AB138,4))),""))</f>
        <v/>
      </c>
      <c r="AC139" s="143" t="str">
        <f>IF('Chiffres et fonctions'!$J$3=1,IF(COUNTIF(AC109:AC138,1)=0,IF(COUNTIF(AC109:AC138,4)=0,"","+"&amp;COUNTIF(AC109:AC138,4)),COUNTIF(AC109:AC138,1)&amp;IF(COUNTIF(AC109:AC138,4)=0,"","+"&amp;COUNTIF(AC109:AC138,4))),IF('Chiffres et fonctions'!$J$3=2,IF(30-(COUNTIF(AC109:AC138,""))-(COUNTIF(AC109:AC138,4))=0,"",30-(COUNTIF(AC109:AC138,""))-(COUNTIF(AC109:AC138,4))),""))</f>
        <v/>
      </c>
      <c r="AD139" s="144" t="str">
        <f>IF('Chiffres et fonctions'!$J$3=1,IF(COUNTIF(AD109:AD138,1)=0,IF(COUNTIF(AD109:AD138,4)=0,"","+"&amp;COUNTIF(AD109:AD138,4)),COUNTIF(AD109:AD138,1)&amp;IF(COUNTIF(AD109:AD138,4)=0,"","+"&amp;COUNTIF(AD109:AD138,4))),IF('Chiffres et fonctions'!$J$3=2,IF(30-(COUNTIF(AD109:AD138,""))-(COUNTIF(AD109:AD138,4))=0,"",30-(COUNTIF(AD109:AD138,""))-(COUNTIF(AD109:AD138,4))),""))</f>
        <v/>
      </c>
      <c r="AE139" s="143" t="str">
        <f>IF('Chiffres et fonctions'!$J$3=1,IF(COUNTIF(AE109:AE138,1)=0,IF(COUNTIF(AE109:AE138,4)=0,"","+"&amp;COUNTIF(AE109:AE138,4)),COUNTIF(AE109:AE138,1)&amp;IF(COUNTIF(AE109:AE138,4)=0,"","+"&amp;COUNTIF(AE109:AE138,4))),IF('Chiffres et fonctions'!$J$3=2,IF(30-(COUNTIF(AE109:AE138,""))-(COUNTIF(AE109:AE138,4))=0,"",30-(COUNTIF(AE109:AE138,""))-(COUNTIF(AE109:AE138,4))),""))</f>
        <v/>
      </c>
      <c r="AF139" s="144" t="str">
        <f>IF('Chiffres et fonctions'!$J$3=1,IF(COUNTIF(AF109:AF138,1)=0,IF(COUNTIF(AF109:AF138,4)=0,"","+"&amp;COUNTIF(AF109:AF138,4)),COUNTIF(AF109:AF138,1)&amp;IF(COUNTIF(AF109:AF138,4)=0,"","+"&amp;COUNTIF(AF109:AF138,4))),IF('Chiffres et fonctions'!$J$3=2,IF(30-(COUNTIF(AF109:AF138,""))-(COUNTIF(AF109:AF138,4))=0,"",30-(COUNTIF(AF109:AF138,""))-(COUNTIF(AF109:AF138,4))),""))</f>
        <v/>
      </c>
      <c r="AG139" s="143" t="str">
        <f>IF('Chiffres et fonctions'!$J$3=1,IF(COUNTIF(AG109:AG138,1)=0,IF(COUNTIF(AG109:AG138,4)=0,"","+"&amp;COUNTIF(AG109:AG138,4)),COUNTIF(AG109:AG138,1)&amp;IF(COUNTIF(AG109:AG138,4)=0,"","+"&amp;COUNTIF(AG109:AG138,4))),IF('Chiffres et fonctions'!$J$3=2,IF(30-(COUNTIF(AG109:AG138,""))-(COUNTIF(AG109:AG138,4))=0,"",30-(COUNTIF(AG109:AG138,""))-(COUNTIF(AG109:AG138,4))),""))</f>
        <v/>
      </c>
      <c r="AH139" s="144" t="str">
        <f>IF('Chiffres et fonctions'!$J$3=1,IF(COUNTIF(AH109:AH138,1)=0,IF(COUNTIF(AH109:AH138,4)=0,"","+"&amp;COUNTIF(AH109:AH138,4)),COUNTIF(AH109:AH138,1)&amp;IF(COUNTIF(AH109:AH138,4)=0,"","+"&amp;COUNTIF(AH109:AH138,4))),IF('Chiffres et fonctions'!$J$3=2,IF(30-(COUNTIF(AH109:AH138,""))-(COUNTIF(AH109:AH138,4))=0,"",30-(COUNTIF(AH109:AH138,""))-(COUNTIF(AH109:AH138,4))),""))</f>
        <v/>
      </c>
      <c r="AI139" s="143" t="str">
        <f>IF('Chiffres et fonctions'!$J$3=1,IF(COUNTIF(AI109:AI138,1)=0,IF(COUNTIF(AI109:AI138,4)=0,"","+"&amp;COUNTIF(AI109:AI138,4)),COUNTIF(AI109:AI138,1)&amp;IF(COUNTIF(AI109:AI138,4)=0,"","+"&amp;COUNTIF(AI109:AI138,4))),IF('Chiffres et fonctions'!$J$3=2,IF(30-(COUNTIF(AI109:AI138,""))-(COUNTIF(AI109:AI138,4))=0,"",30-(COUNTIF(AI109:AI138,""))-(COUNTIF(AI109:AI138,4))),""))</f>
        <v/>
      </c>
      <c r="AJ139" s="144" t="str">
        <f>IF('Chiffres et fonctions'!$J$3=1,IF(COUNTIF(AJ109:AJ138,1)=0,IF(COUNTIF(AJ109:AJ138,4)=0,"","+"&amp;COUNTIF(AJ109:AJ138,4)),COUNTIF(AJ109:AJ138,1)&amp;IF(COUNTIF(AJ109:AJ138,4)=0,"","+"&amp;COUNTIF(AJ109:AJ138,4))),IF('Chiffres et fonctions'!$J$3=2,IF(30-(COUNTIF(AJ109:AJ138,""))-(COUNTIF(AJ109:AJ138,4))=0,"",30-(COUNTIF(AJ109:AJ138,""))-(COUNTIF(AJ109:AJ138,4))),""))</f>
        <v/>
      </c>
      <c r="AK139" s="143" t="str">
        <f>IF('Chiffres et fonctions'!$J$3=1,IF(COUNTIF(AK109:AK138,1)=0,IF(COUNTIF(AK109:AK138,4)=0,"","+"&amp;COUNTIF(AK109:AK138,4)),COUNTIF(AK109:AK138,1)&amp;IF(COUNTIF(AK109:AK138,4)=0,"","+"&amp;COUNTIF(AK109:AK138,4))),IF('Chiffres et fonctions'!$J$3=2,IF(30-(COUNTIF(AK109:AK138,""))-(COUNTIF(AK109:AK138,4))=0,"",30-(COUNTIF(AK109:AK138,""))-(COUNTIF(AK109:AK138,4))),""))</f>
        <v/>
      </c>
      <c r="AL139" s="144" t="str">
        <f>IF('Chiffres et fonctions'!$J$3=1,IF(COUNTIF(AL109:AL138,1)=0,IF(COUNTIF(AL109:AL138,4)=0,"","+"&amp;COUNTIF(AL109:AL138,4)),COUNTIF(AL109:AL138,1)&amp;IF(COUNTIF(AL109:AL138,4)=0,"","+"&amp;COUNTIF(AL109:AL138,4))),IF('Chiffres et fonctions'!$J$3=2,IF(30-(COUNTIF(AL109:AL138,""))-(COUNTIF(AL109:AL138,4))=0,"",30-(COUNTIF(AL109:AL138,""))-(COUNTIF(AL109:AL138,4))),""))</f>
        <v/>
      </c>
      <c r="AM139" s="143" t="str">
        <f>IF('Chiffres et fonctions'!$J$3=1,IF(COUNTIF(AM109:AM138,1)=0,IF(COUNTIF(AM109:AM138,4)=0,"","+"&amp;COUNTIF(AM109:AM138,4)),COUNTIF(AM109:AM138,1)&amp;IF(COUNTIF(AM109:AM138,4)=0,"","+"&amp;COUNTIF(AM109:AM138,4))),IF('Chiffres et fonctions'!$J$3=2,IF(30-(COUNTIF(AM109:AM138,""))-(COUNTIF(AM109:AM138,4))=0,"",30-(COUNTIF(AM109:AM138,""))-(COUNTIF(AM109:AM138,4))),""))</f>
        <v/>
      </c>
      <c r="AN139" s="144" t="str">
        <f>IF('Chiffres et fonctions'!$J$3=1,IF(COUNTIF(AN109:AN138,1)=0,IF(COUNTIF(AN109:AN138,4)=0,"","+"&amp;COUNTIF(AN109:AN138,4)),COUNTIF(AN109:AN138,1)&amp;IF(COUNTIF(AN109:AN138,4)=0,"","+"&amp;COUNTIF(AN109:AN138,4))),IF('Chiffres et fonctions'!$J$3=2,IF(30-(COUNTIF(AN109:AN138,""))-(COUNTIF(AN109:AN138,4))=0,"",30-(COUNTIF(AN109:AN138,""))-(COUNTIF(AN109:AN138,4))),""))</f>
        <v/>
      </c>
      <c r="AO139" s="143" t="str">
        <f>IF('Chiffres et fonctions'!$J$3=1,IF(COUNTIF(AO109:AO138,1)=0,IF(COUNTIF(AO109:AO138,4)=0,"","+"&amp;COUNTIF(AO109:AO138,4)),COUNTIF(AO109:AO138,1)&amp;IF(COUNTIF(AO109:AO138,4)=0,"","+"&amp;COUNTIF(AO109:AO138,4))),IF('Chiffres et fonctions'!$J$3=2,IF(30-(COUNTIF(AO109:AO138,""))-(COUNTIF(AO109:AO138,4))=0,"",30-(COUNTIF(AO109:AO138,""))-(COUNTIF(AO109:AO138,4))),""))</f>
        <v/>
      </c>
      <c r="AP139" s="144" t="str">
        <f>IF('Chiffres et fonctions'!$J$3=1,IF(COUNTIF(AP109:AP138,1)=0,IF(COUNTIF(AP109:AP138,4)=0,"","+"&amp;COUNTIF(AP109:AP138,4)),COUNTIF(AP109:AP138,1)&amp;IF(COUNTIF(AP109:AP138,4)=0,"","+"&amp;COUNTIF(AP109:AP138,4))),IF('Chiffres et fonctions'!$J$3=2,IF(30-(COUNTIF(AP109:AP138,""))-(COUNTIF(AP109:AP138,4))=0,"",30-(COUNTIF(AP109:AP138,""))-(COUNTIF(AP109:AP138,4))),""))</f>
        <v/>
      </c>
      <c r="AQ139" s="143" t="str">
        <f>IF('Chiffres et fonctions'!$J$3=1,IF(COUNTIF(AQ109:AQ138,1)=0,IF(COUNTIF(AQ109:AQ138,4)=0,"","+"&amp;COUNTIF(AQ109:AQ138,4)),COUNTIF(AQ109:AQ138,1)&amp;IF(COUNTIF(AQ109:AQ138,4)=0,"","+"&amp;COUNTIF(AQ109:AQ138,4))),IF('Chiffres et fonctions'!$J$3=2,IF(30-(COUNTIF(AQ109:AQ138,""))-(COUNTIF(AQ109:AQ138,4))=0,"",30-(COUNTIF(AQ109:AQ138,""))-(COUNTIF(AQ109:AQ138,4))),""))</f>
        <v/>
      </c>
      <c r="AR139" s="144" t="str">
        <f>IF('Chiffres et fonctions'!$J$3=1,IF(COUNTIF(AR109:AR138,1)=0,IF(COUNTIF(AR109:AR138,4)=0,"","+"&amp;COUNTIF(AR109:AR138,4)),COUNTIF(AR109:AR138,1)&amp;IF(COUNTIF(AR109:AR138,4)=0,"","+"&amp;COUNTIF(AR109:AR138,4))),IF('Chiffres et fonctions'!$J$3=2,IF(30-(COUNTIF(AR109:AR138,""))-(COUNTIF(AR109:AR138,4))=0,"",30-(COUNTIF(AR109:AR138,""))-(COUNTIF(AR109:AR138,4))),""))</f>
        <v/>
      </c>
      <c r="AS139" s="143" t="str">
        <f>IF('Chiffres et fonctions'!$J$3=1,IF(COUNTIF(AS109:AS138,1)=0,IF(COUNTIF(AS109:AS138,4)=0,"","+"&amp;COUNTIF(AS109:AS138,4)),COUNTIF(AS109:AS138,1)&amp;IF(COUNTIF(AS109:AS138,4)=0,"","+"&amp;COUNTIF(AS109:AS138,4))),IF('Chiffres et fonctions'!$J$3=2,IF(30-(COUNTIF(AS109:AS138,""))-(COUNTIF(AS109:AS138,4))=0,"",30-(COUNTIF(AS109:AS138,""))-(COUNTIF(AS109:AS138,4))),""))</f>
        <v/>
      </c>
      <c r="AT139" s="144" t="str">
        <f>IF('Chiffres et fonctions'!$J$3=1,IF(COUNTIF(AT109:AT138,1)=0,IF(COUNTIF(AT109:AT138,4)=0,"","+"&amp;COUNTIF(AT109:AT138,4)),COUNTIF(AT109:AT138,1)&amp;IF(COUNTIF(AT109:AT138,4)=0,"","+"&amp;COUNTIF(AT109:AT138,4))),IF('Chiffres et fonctions'!$J$3=2,IF(30-(COUNTIF(AT109:AT138,""))-(COUNTIF(AT109:AT138,4))=0,"",30-(COUNTIF(AT109:AT138,""))-(COUNTIF(AT109:AT138,4))),""))</f>
        <v/>
      </c>
      <c r="AU139" s="143" t="str">
        <f>IF('Chiffres et fonctions'!$J$3=1,IF(COUNTIF(AU109:AU138,1)=0,IF(COUNTIF(AU109:AU138,4)=0,"","+"&amp;COUNTIF(AU109:AU138,4)),COUNTIF(AU109:AU138,1)&amp;IF(COUNTIF(AU109:AU138,4)=0,"","+"&amp;COUNTIF(AU109:AU138,4))),IF('Chiffres et fonctions'!$J$3=2,IF(30-(COUNTIF(AU109:AU138,""))-(COUNTIF(AU109:AU138,4))=0,"",30-(COUNTIF(AU109:AU138,""))-(COUNTIF(AU109:AU138,4))),""))</f>
        <v/>
      </c>
      <c r="AV139" s="144" t="str">
        <f>IF('Chiffres et fonctions'!$J$3=1,IF(COUNTIF(AV109:AV138,1)=0,IF(COUNTIF(AV109:AV138,4)=0,"","+"&amp;COUNTIF(AV109:AV138,4)),COUNTIF(AV109:AV138,1)&amp;IF(COUNTIF(AV109:AV138,4)=0,"","+"&amp;COUNTIF(AV109:AV138,4))),IF('Chiffres et fonctions'!$J$3=2,IF(30-(COUNTIF(AV109:AV138,""))-(COUNTIF(AV109:AV138,4))=0,"",30-(COUNTIF(AV109:AV138,""))-(COUNTIF(AV109:AV138,4))),""))</f>
        <v/>
      </c>
      <c r="AW139" s="143" t="str">
        <f>IF('Chiffres et fonctions'!$J$3=1,IF(COUNTIF(AW109:AW138,1)=0,IF(COUNTIF(AW109:AW138,4)=0,"","+"&amp;COUNTIF(AW109:AW138,4)),COUNTIF(AW109:AW138,1)&amp;IF(COUNTIF(AW109:AW138,4)=0,"","+"&amp;COUNTIF(AW109:AW138,4))),IF('Chiffres et fonctions'!$J$3=2,IF(30-(COUNTIF(AW109:AW138,""))-(COUNTIF(AW109:AW138,4))=0,"",30-(COUNTIF(AW109:AW138,""))-(COUNTIF(AW109:AW138,4))),""))</f>
        <v/>
      </c>
      <c r="AX139" s="144" t="str">
        <f>IF('Chiffres et fonctions'!$J$3=1,IF(COUNTIF(AX109:AX138,1)=0,IF(COUNTIF(AX109:AX138,4)=0,"","+"&amp;COUNTIF(AX109:AX138,4)),COUNTIF(AX109:AX138,1)&amp;IF(COUNTIF(AX109:AX138,4)=0,"","+"&amp;COUNTIF(AX109:AX138,4))),IF('Chiffres et fonctions'!$J$3=2,IF(30-(COUNTIF(AX109:AX138,""))-(COUNTIF(AX109:AX138,4))=0,"",30-(COUNTIF(AX109:AX138,""))-(COUNTIF(AX109:AX138,4))),""))</f>
        <v/>
      </c>
      <c r="AY139" s="143" t="str">
        <f>IF('Chiffres et fonctions'!$J$3=1,IF(COUNTIF(AY109:AY138,1)=0,IF(COUNTIF(AY109:AY138,4)=0,"","+"&amp;COUNTIF(AY109:AY138,4)),COUNTIF(AY109:AY138,1)&amp;IF(COUNTIF(AY109:AY138,4)=0,"","+"&amp;COUNTIF(AY109:AY138,4))),IF('Chiffres et fonctions'!$J$3=2,IF(30-(COUNTIF(AY109:AY138,""))-(COUNTIF(AY109:AY138,4))=0,"",30-(COUNTIF(AY109:AY138,""))-(COUNTIF(AY109:AY138,4))),""))</f>
        <v/>
      </c>
      <c r="AZ139" s="144" t="str">
        <f>IF('Chiffres et fonctions'!$J$3=1,IF(COUNTIF(AZ109:AZ138,1)=0,IF(COUNTIF(AZ109:AZ138,4)=0,"","+"&amp;COUNTIF(AZ109:AZ138,4)),COUNTIF(AZ109:AZ138,1)&amp;IF(COUNTIF(AZ109:AZ138,4)=0,"","+"&amp;COUNTIF(AZ109:AZ138,4))),IF('Chiffres et fonctions'!$J$3=2,IF(30-(COUNTIF(AZ109:AZ138,""))-(COUNTIF(AZ109:AZ138,4))=0,"",30-(COUNTIF(AZ109:AZ138,""))-(COUNTIF(AZ109:AZ138,4))),""))</f>
        <v/>
      </c>
      <c r="BA139" s="143" t="str">
        <f>IF('Chiffres et fonctions'!$J$3=1,IF(COUNTIF(BA109:BA138,1)=0,IF(COUNTIF(BA109:BA138,4)=0,"","+"&amp;COUNTIF(BA109:BA138,4)),COUNTIF(BA109:BA138,1)&amp;IF(COUNTIF(BA109:BA138,4)=0,"","+"&amp;COUNTIF(BA109:BA138,4))),IF('Chiffres et fonctions'!$J$3=2,IF(30-(COUNTIF(BA109:BA138,""))-(COUNTIF(BA109:BA138,4))=0,"",30-(COUNTIF(BA109:BA138,""))-(COUNTIF(BA109:BA138,4))),""))</f>
        <v/>
      </c>
      <c r="BB139" s="144" t="str">
        <f>IF('Chiffres et fonctions'!$J$3=1,IF(COUNTIF(BB109:BB138,1)=0,IF(COUNTIF(BB109:BB138,4)=0,"","+"&amp;COUNTIF(BB109:BB138,4)),COUNTIF(BB109:BB138,1)&amp;IF(COUNTIF(BB109:BB138,4)=0,"","+"&amp;COUNTIF(BB109:BB138,4))),IF('Chiffres et fonctions'!$J$3=2,IF(30-(COUNTIF(BB109:BB138,""))-(COUNTIF(BB109:BB138,4))=0,"",30-(COUNTIF(BB109:BB138,""))-(COUNTIF(BB109:BB138,4))),""))</f>
        <v/>
      </c>
      <c r="BC139" s="119">
        <f>SUM(BC109:BC138)</f>
        <v>0</v>
      </c>
      <c r="BD139" s="417"/>
      <c r="BE139" s="152"/>
      <c r="BF139" s="153"/>
      <c r="BG139" s="154"/>
      <c r="BH139" s="153">
        <v>0.91849999999999998</v>
      </c>
      <c r="BI139" s="153"/>
      <c r="BJ139" s="153"/>
      <c r="BK139" s="281"/>
      <c r="BL139" s="181"/>
      <c r="BM139" s="181"/>
      <c r="BN139" s="181"/>
      <c r="BO139" s="181"/>
      <c r="BP139" s="181"/>
      <c r="BQ139" s="181"/>
      <c r="BR139" s="120"/>
      <c r="BS139" s="120"/>
      <c r="BT139" s="181"/>
      <c r="BU139" s="242"/>
      <c r="BV139" s="238"/>
      <c r="BW139" s="242"/>
      <c r="BX139" s="238"/>
      <c r="BY139" s="122"/>
      <c r="BZ139" s="122"/>
      <c r="CA139" s="122"/>
      <c r="CB139" s="122"/>
      <c r="CC139" s="122"/>
      <c r="CD139" s="122"/>
      <c r="CE139" s="122"/>
      <c r="CF139" s="122"/>
      <c r="CG139" s="122"/>
      <c r="CH139" s="122"/>
      <c r="CI139" s="122"/>
      <c r="CJ139" s="122"/>
      <c r="CK139" s="122"/>
      <c r="CL139" s="122"/>
      <c r="CM139" s="122"/>
      <c r="CN139" s="122"/>
      <c r="CO139" s="122"/>
      <c r="CP139" s="122"/>
      <c r="CQ139" s="122"/>
      <c r="CR139" s="122"/>
      <c r="CS139" s="122"/>
      <c r="CT139" s="122"/>
      <c r="CU139" s="122"/>
      <c r="CV139" s="122"/>
      <c r="CW139" s="122"/>
      <c r="CX139" s="122"/>
      <c r="CY139" s="122"/>
      <c r="CZ139" s="122"/>
      <c r="DA139" s="122"/>
      <c r="DB139" s="122"/>
      <c r="DC139" s="122"/>
      <c r="DD139" s="122"/>
      <c r="DE139" s="122"/>
      <c r="DF139" s="122"/>
      <c r="DG139" s="122"/>
      <c r="DH139" s="122"/>
      <c r="DI139" s="122"/>
      <c r="DJ139" s="122"/>
      <c r="DK139" s="122"/>
      <c r="DL139" s="122"/>
      <c r="DM139" s="122"/>
      <c r="DN139" s="122"/>
      <c r="DO139" s="122"/>
      <c r="DP139" s="122"/>
      <c r="DQ139" s="122"/>
      <c r="DR139" s="122"/>
      <c r="DS139" s="122"/>
      <c r="DT139" s="122"/>
      <c r="DU139" s="122"/>
      <c r="DV139" s="122"/>
      <c r="DW139" s="122"/>
      <c r="DX139" s="122"/>
      <c r="DY139" s="122"/>
      <c r="DZ139" s="122"/>
      <c r="EA139" s="122"/>
      <c r="EB139" s="122"/>
      <c r="EC139" s="122"/>
      <c r="ED139" s="122"/>
      <c r="EE139" s="122"/>
      <c r="EF139" s="122"/>
      <c r="EG139" s="122"/>
      <c r="EH139" s="122"/>
      <c r="EI139" s="122"/>
      <c r="EJ139" s="122"/>
      <c r="EK139" s="122"/>
      <c r="EL139" s="122"/>
      <c r="EM139" s="122"/>
      <c r="EN139" s="122"/>
      <c r="EO139" s="122"/>
      <c r="EP139" s="122"/>
      <c r="EQ139" s="122"/>
      <c r="ER139" s="122"/>
      <c r="ES139" s="122"/>
      <c r="ET139" s="122"/>
      <c r="EU139" s="122"/>
      <c r="EV139" s="122"/>
      <c r="EW139" s="122"/>
      <c r="EX139" s="122"/>
      <c r="EY139" s="122"/>
      <c r="EZ139" s="122"/>
      <c r="FA139" s="122"/>
      <c r="FB139" s="122"/>
      <c r="FC139" s="122"/>
      <c r="FD139" s="122"/>
      <c r="FE139" s="122"/>
      <c r="FF139" s="122"/>
      <c r="FG139" s="122"/>
      <c r="FH139" s="122"/>
      <c r="FI139" s="122"/>
      <c r="FJ139" s="122"/>
      <c r="FK139" s="122"/>
      <c r="FL139" s="122"/>
      <c r="FM139" s="122"/>
      <c r="FN139" s="122"/>
      <c r="FO139" s="122"/>
      <c r="FP139" s="122"/>
      <c r="FQ139" s="122"/>
      <c r="FR139" s="122"/>
      <c r="FS139" s="122"/>
      <c r="FT139" s="122"/>
      <c r="FU139" s="122"/>
      <c r="FV139" s="122"/>
      <c r="FW139" s="122"/>
      <c r="FX139" s="122"/>
      <c r="FY139" s="122"/>
      <c r="FZ139" s="122"/>
      <c r="GA139" s="122"/>
      <c r="GB139" s="122"/>
      <c r="GC139" s="122"/>
      <c r="GD139" s="122"/>
      <c r="GE139" s="122"/>
      <c r="GF139" s="122"/>
      <c r="GG139" s="122"/>
      <c r="GH139" s="122"/>
      <c r="GI139" s="122"/>
      <c r="GJ139" s="122"/>
      <c r="GK139" s="122"/>
      <c r="GL139" s="122"/>
      <c r="GM139" s="122"/>
      <c r="GN139" s="122"/>
      <c r="GO139" s="122"/>
      <c r="GP139" s="122"/>
      <c r="GQ139" s="122"/>
      <c r="GR139" s="122"/>
      <c r="GS139" s="122"/>
      <c r="GT139" s="122"/>
      <c r="GU139" s="122"/>
      <c r="GV139" s="122"/>
      <c r="GW139" s="122"/>
      <c r="GX139" s="122"/>
      <c r="GY139" s="122"/>
      <c r="GZ139" s="122"/>
      <c r="HA139" s="122"/>
      <c r="HB139" s="122"/>
      <c r="HC139" s="122"/>
      <c r="HD139" s="122"/>
      <c r="HE139" s="122"/>
      <c r="HF139" s="122"/>
      <c r="HG139" s="122"/>
      <c r="HH139" s="122"/>
      <c r="HI139" s="122"/>
      <c r="HJ139" s="122"/>
      <c r="HK139" s="122"/>
      <c r="HL139" s="122"/>
      <c r="HM139" s="122"/>
      <c r="HN139" s="122"/>
      <c r="HO139" s="122"/>
      <c r="HP139" s="122"/>
      <c r="HQ139" s="122"/>
      <c r="HR139" s="122"/>
      <c r="HS139" s="122"/>
      <c r="HT139" s="122"/>
      <c r="HU139" s="122"/>
      <c r="HV139" s="122"/>
      <c r="HW139" s="122"/>
      <c r="HX139" s="122"/>
      <c r="HY139" s="122"/>
      <c r="HZ139" s="122"/>
      <c r="IA139" s="122"/>
      <c r="IB139" s="122"/>
      <c r="IC139" s="122"/>
      <c r="ID139" s="122"/>
      <c r="IE139" s="122"/>
      <c r="IF139" s="122"/>
      <c r="IG139" s="122"/>
      <c r="IH139" s="122"/>
      <c r="II139" s="122"/>
      <c r="IJ139" s="122"/>
      <c r="IK139" s="122"/>
      <c r="IL139" s="122"/>
      <c r="IM139" s="122"/>
      <c r="IN139" s="122"/>
      <c r="IO139" s="122"/>
      <c r="IP139" s="122"/>
      <c r="IQ139" s="122"/>
      <c r="IR139" s="122"/>
      <c r="IS139" s="122"/>
      <c r="IT139" s="122"/>
      <c r="IU139" s="122"/>
      <c r="IV139" s="122"/>
      <c r="IW139" s="122"/>
      <c r="IX139" s="122"/>
      <c r="IY139" s="122"/>
      <c r="IZ139" s="122"/>
      <c r="JA139" s="122"/>
      <c r="JB139" s="122"/>
      <c r="JC139" s="122"/>
      <c r="JD139" s="122"/>
      <c r="JE139" s="122"/>
      <c r="JF139" s="122"/>
      <c r="JG139" s="122"/>
      <c r="JH139" s="122"/>
      <c r="JI139" s="122"/>
      <c r="JJ139" s="122"/>
      <c r="JK139" s="122"/>
      <c r="JL139" s="122"/>
      <c r="JM139" s="122"/>
      <c r="JN139" s="122"/>
      <c r="JO139" s="122"/>
      <c r="JP139" s="122"/>
      <c r="JQ139" s="122"/>
      <c r="JR139" s="122"/>
      <c r="JS139" s="122"/>
      <c r="JT139" s="122"/>
      <c r="JU139" s="122"/>
      <c r="JV139" s="122"/>
      <c r="JW139" s="122"/>
      <c r="JX139" s="122"/>
      <c r="JY139" s="122"/>
      <c r="JZ139" s="122"/>
      <c r="KA139" s="122"/>
      <c r="KB139" s="122"/>
      <c r="KC139" s="122"/>
      <c r="KD139" s="122"/>
      <c r="KE139" s="122"/>
      <c r="KF139" s="122"/>
      <c r="KG139" s="122"/>
      <c r="KH139" s="122"/>
      <c r="KI139" s="122"/>
      <c r="KJ139" s="122"/>
      <c r="KK139" s="122"/>
      <c r="KL139" s="122"/>
      <c r="KM139" s="122"/>
      <c r="KN139" s="122"/>
      <c r="KO139" s="122"/>
      <c r="KP139" s="122"/>
      <c r="KQ139" s="122"/>
      <c r="KR139" s="122"/>
      <c r="KS139" s="122"/>
      <c r="KT139" s="122"/>
      <c r="KU139" s="122"/>
      <c r="KV139" s="122"/>
      <c r="KW139" s="122"/>
      <c r="KX139" s="122"/>
      <c r="KY139" s="122"/>
      <c r="KZ139" s="122"/>
      <c r="LA139" s="122"/>
      <c r="LB139" s="122"/>
      <c r="LC139" s="122"/>
      <c r="LD139" s="122"/>
      <c r="LE139" s="122"/>
      <c r="LF139" s="122"/>
      <c r="LG139" s="122"/>
      <c r="LH139" s="122"/>
      <c r="LI139" s="122"/>
      <c r="LJ139" s="122"/>
      <c r="LK139" s="122"/>
      <c r="LL139" s="122"/>
      <c r="LM139" s="122"/>
      <c r="LN139" s="122"/>
      <c r="LO139" s="122"/>
      <c r="LP139" s="122"/>
      <c r="LQ139" s="122"/>
      <c r="LR139" s="122"/>
      <c r="LS139" s="122"/>
      <c r="LT139" s="122"/>
      <c r="LU139" s="122"/>
      <c r="LV139" s="122"/>
      <c r="LW139" s="122"/>
      <c r="LX139" s="122"/>
      <c r="LY139" s="122"/>
      <c r="LZ139" s="122"/>
      <c r="MA139" s="122"/>
      <c r="MB139" s="122"/>
      <c r="MC139" s="122"/>
      <c r="MD139" s="122"/>
      <c r="ME139" s="122"/>
      <c r="MF139" s="122"/>
      <c r="MG139" s="122"/>
      <c r="MH139" s="122"/>
      <c r="MI139" s="122"/>
      <c r="MJ139" s="122"/>
      <c r="MK139" s="122"/>
      <c r="ML139" s="122"/>
      <c r="MM139" s="122"/>
      <c r="MN139" s="122"/>
      <c r="MO139" s="122"/>
      <c r="MP139" s="122"/>
      <c r="MQ139" s="122"/>
      <c r="MS139" s="241"/>
      <c r="MT139" s="123"/>
      <c r="MU139" s="124"/>
      <c r="MV139" s="124"/>
      <c r="MW139" s="124"/>
      <c r="MX139" s="124"/>
      <c r="MY139" s="124"/>
      <c r="MZ139" s="124"/>
      <c r="NA139" s="124"/>
      <c r="NB139" s="124"/>
      <c r="NC139" s="124"/>
      <c r="ND139" s="124"/>
      <c r="NE139" s="124"/>
      <c r="NF139" s="124"/>
      <c r="NG139" s="124"/>
      <c r="NH139" s="124"/>
      <c r="NI139" s="124"/>
      <c r="NJ139" s="124"/>
      <c r="NK139" s="124"/>
      <c r="NL139" s="124"/>
      <c r="NM139" s="125"/>
      <c r="NN139" s="370"/>
    </row>
    <row r="140" spans="1:384" s="121" customFormat="1" ht="10.199999999999999" customHeight="1" thickBot="1" x14ac:dyDescent="0.35">
      <c r="A140" s="116"/>
      <c r="B140" s="389"/>
      <c r="C140" s="425"/>
      <c r="D140" s="126"/>
      <c r="E140" s="321"/>
      <c r="F140" s="321"/>
      <c r="G140" s="321"/>
      <c r="H140" s="127"/>
      <c r="I140" s="429" t="str">
        <f>I105</f>
        <v>BRASSERIE</v>
      </c>
      <c r="J140" s="429"/>
      <c r="K140" s="429"/>
      <c r="L140" s="429"/>
      <c r="M140" s="429"/>
      <c r="N140" s="430"/>
      <c r="O140" s="145" t="str">
        <f>IF('Chiffres et fonctions'!$J$3=1,IF(COUNTIF(O109:O138,2)=0,"",COUNTIF(O109:O138,2)),IF('Chiffres et fonctions'!$J$3=2,IF(COUNTIF(O109:O138,4)=0,"","+ "&amp;(COUNTIF(O109:O138,4))),""))</f>
        <v/>
      </c>
      <c r="P140" s="146" t="str">
        <f>IF('Chiffres et fonctions'!$J$3=1,IF(COUNTIF(P109:P138,2)=0,"",COUNTIF(P109:P138,2)),IF('Chiffres et fonctions'!$J$3=2,IF(COUNTIF(P109:P138,4)=0,"","+ "&amp;(COUNTIF(P109:P138,4))),""))</f>
        <v/>
      </c>
      <c r="Q140" s="145" t="str">
        <f>IF('Chiffres et fonctions'!$J$3=1,IF(COUNTIF(Q109:Q138,2)=0,"",COUNTIF(Q109:Q138,2)),IF('Chiffres et fonctions'!$J$3=2,IF(COUNTIF(Q109:Q138,4)=0,"","+ "&amp;(COUNTIF(Q109:Q138,4))),""))</f>
        <v/>
      </c>
      <c r="R140" s="146" t="str">
        <f>IF('Chiffres et fonctions'!$J$3=1,IF(COUNTIF(R109:R138,2)=0,"",COUNTIF(R109:R138,2)),IF('Chiffres et fonctions'!$J$3=2,IF(COUNTIF(R109:R138,4)=0,"","+ "&amp;(COUNTIF(R109:R138,4))),""))</f>
        <v/>
      </c>
      <c r="S140" s="145" t="str">
        <f>IF('Chiffres et fonctions'!$J$3=1,IF(COUNTIF(S109:S138,2)=0,"",COUNTIF(S109:S138,2)),IF('Chiffres et fonctions'!$J$3=2,IF(COUNTIF(S109:S138,4)=0,"","+ "&amp;(COUNTIF(S109:S138,4))),""))</f>
        <v/>
      </c>
      <c r="T140" s="146" t="str">
        <f>IF('Chiffres et fonctions'!$J$3=1,IF(COUNTIF(T109:T138,2)=0,"",COUNTIF(T109:T138,2)),IF('Chiffres et fonctions'!$J$3=2,IF(COUNTIF(T109:T138,4)=0,"","+ "&amp;(COUNTIF(T109:T138,4))),""))</f>
        <v/>
      </c>
      <c r="U140" s="145" t="str">
        <f>IF('Chiffres et fonctions'!$J$3=1,IF(COUNTIF(U109:U138,2)=0,"",COUNTIF(U109:U138,2)),IF('Chiffres et fonctions'!$J$3=2,IF(COUNTIF(U109:U138,4)=0,"","+ "&amp;(COUNTIF(U109:U138,4))),""))</f>
        <v/>
      </c>
      <c r="V140" s="146" t="str">
        <f>IF('Chiffres et fonctions'!$J$3=1,IF(COUNTIF(V109:V138,2)=0,"",COUNTIF(V109:V138,2)),IF('Chiffres et fonctions'!$J$3=2,IF(COUNTIF(V109:V138,4)=0,"","+ "&amp;(COUNTIF(V109:V138,4))),""))</f>
        <v/>
      </c>
      <c r="W140" s="145" t="str">
        <f>IF('Chiffres et fonctions'!$J$3=1,IF(COUNTIF(W109:W138,2)=0,"",COUNTIF(W109:W138,2)),IF('Chiffres et fonctions'!$J$3=2,IF(COUNTIF(W109:W138,4)=0,"","+ "&amp;(COUNTIF(W109:W138,4))),""))</f>
        <v/>
      </c>
      <c r="X140" s="146" t="str">
        <f>IF('Chiffres et fonctions'!$J$3=1,IF(COUNTIF(X109:X138,2)=0,"",COUNTIF(X109:X138,2)),IF('Chiffres et fonctions'!$J$3=2,IF(COUNTIF(X109:X138,4)=0,"","+ "&amp;(COUNTIF(X109:X138,4))),""))</f>
        <v/>
      </c>
      <c r="Y140" s="145" t="str">
        <f>IF('Chiffres et fonctions'!$J$3=1,IF(COUNTIF(Y109:Y138,2)=0,"",COUNTIF(Y109:Y138,2)),IF('Chiffres et fonctions'!$J$3=2,IF(COUNTIF(Y109:Y138,4)=0,"","+ "&amp;(COUNTIF(Y109:Y138,4))),""))</f>
        <v/>
      </c>
      <c r="Z140" s="146" t="str">
        <f>IF('Chiffres et fonctions'!$J$3=1,IF(COUNTIF(Z109:Z138,2)=0,"",COUNTIF(Z109:Z138,2)),IF('Chiffres et fonctions'!$J$3=2,IF(COUNTIF(Z109:Z138,4)=0,"","+ "&amp;(COUNTIF(Z109:Z138,4))),""))</f>
        <v/>
      </c>
      <c r="AA140" s="145" t="str">
        <f>IF('Chiffres et fonctions'!$J$3=1,IF(COUNTIF(AA109:AA138,2)=0,"",COUNTIF(AA109:AA138,2)),IF('Chiffres et fonctions'!$J$3=2,IF(COUNTIF(AA109:AA138,4)=0,"","+ "&amp;(COUNTIF(AA109:AA138,4))),""))</f>
        <v/>
      </c>
      <c r="AB140" s="146" t="str">
        <f>IF('Chiffres et fonctions'!$J$3=1,IF(COUNTIF(AB109:AB138,2)=0,"",COUNTIF(AB109:AB138,2)),IF('Chiffres et fonctions'!$J$3=2,IF(COUNTIF(AB109:AB138,4)=0,"","+ "&amp;(COUNTIF(AB109:AB138,4))),""))</f>
        <v/>
      </c>
      <c r="AC140" s="145" t="str">
        <f>IF('Chiffres et fonctions'!$J$3=1,IF(COUNTIF(AC109:AC138,2)=0,"",COUNTIF(AC109:AC138,2)),IF('Chiffres et fonctions'!$J$3=2,IF(COUNTIF(AC109:AC138,4)=0,"","+ "&amp;(COUNTIF(AC109:AC138,4))),""))</f>
        <v/>
      </c>
      <c r="AD140" s="146" t="str">
        <f>IF('Chiffres et fonctions'!$J$3=1,IF(COUNTIF(AD109:AD138,2)=0,"",COUNTIF(AD109:AD138,2)),IF('Chiffres et fonctions'!$J$3=2,IF(COUNTIF(AD109:AD138,4)=0,"","+ "&amp;(COUNTIF(AD109:AD138,4))),""))</f>
        <v/>
      </c>
      <c r="AE140" s="145" t="str">
        <f>IF('Chiffres et fonctions'!$J$3=1,IF(COUNTIF(AE109:AE138,2)=0,"",COUNTIF(AE109:AE138,2)),IF('Chiffres et fonctions'!$J$3=2,IF(COUNTIF(AE109:AE138,4)=0,"","+ "&amp;(COUNTIF(AE109:AE138,4))),""))</f>
        <v/>
      </c>
      <c r="AF140" s="146" t="str">
        <f>IF('Chiffres et fonctions'!$J$3=1,IF(COUNTIF(AF109:AF138,2)=0,"",COUNTIF(AF109:AF138,2)),IF('Chiffres et fonctions'!$J$3=2,IF(COUNTIF(AF109:AF138,4)=0,"","+ "&amp;(COUNTIF(AF109:AF138,4))),""))</f>
        <v/>
      </c>
      <c r="AG140" s="145" t="str">
        <f>IF('Chiffres et fonctions'!$J$3=1,IF(COUNTIF(AG109:AG138,2)=0,"",COUNTIF(AG109:AG138,2)),IF('Chiffres et fonctions'!$J$3=2,IF(COUNTIF(AG109:AG138,4)=0,"","+ "&amp;(COUNTIF(AG109:AG138,4))),""))</f>
        <v/>
      </c>
      <c r="AH140" s="146" t="str">
        <f>IF('Chiffres et fonctions'!$J$3=1,IF(COUNTIF(AH109:AH138,2)=0,"",COUNTIF(AH109:AH138,2)),IF('Chiffres et fonctions'!$J$3=2,IF(COUNTIF(AH109:AH138,4)=0,"","+ "&amp;(COUNTIF(AH109:AH138,4))),""))</f>
        <v/>
      </c>
      <c r="AI140" s="145" t="str">
        <f>IF('Chiffres et fonctions'!$J$3=1,IF(COUNTIF(AI109:AI138,2)=0,"",COUNTIF(AI109:AI138,2)),IF('Chiffres et fonctions'!$J$3=2,IF(COUNTIF(AI109:AI138,4)=0,"","+ "&amp;(COUNTIF(AI109:AI138,4))),""))</f>
        <v/>
      </c>
      <c r="AJ140" s="146" t="str">
        <f>IF('Chiffres et fonctions'!$J$3=1,IF(COUNTIF(AJ109:AJ138,2)=0,"",COUNTIF(AJ109:AJ138,2)),IF('Chiffres et fonctions'!$J$3=2,IF(COUNTIF(AJ109:AJ138,4)=0,"","+ "&amp;(COUNTIF(AJ109:AJ138,4))),""))</f>
        <v/>
      </c>
      <c r="AK140" s="145" t="str">
        <f>IF('Chiffres et fonctions'!$J$3=1,IF(COUNTIF(AK109:AK138,2)=0,"",COUNTIF(AK109:AK138,2)),IF('Chiffres et fonctions'!$J$3=2,IF(COUNTIF(AK109:AK138,4)=0,"","+ "&amp;(COUNTIF(AK109:AK138,4))),""))</f>
        <v/>
      </c>
      <c r="AL140" s="146" t="str">
        <f>IF('Chiffres et fonctions'!$J$3=1,IF(COUNTIF(AL109:AL138,2)=0,"",COUNTIF(AL109:AL138,2)),IF('Chiffres et fonctions'!$J$3=2,IF(COUNTIF(AL109:AL138,4)=0,"","+ "&amp;(COUNTIF(AL109:AL138,4))),""))</f>
        <v/>
      </c>
      <c r="AM140" s="145" t="str">
        <f>IF('Chiffres et fonctions'!$J$3=1,IF(COUNTIF(AM109:AM138,2)=0,"",COUNTIF(AM109:AM138,2)),IF('Chiffres et fonctions'!$J$3=2,IF(COUNTIF(AM109:AM138,4)=0,"","+ "&amp;(COUNTIF(AM109:AM138,4))),""))</f>
        <v/>
      </c>
      <c r="AN140" s="146" t="str">
        <f>IF('Chiffres et fonctions'!$J$3=1,IF(COUNTIF(AN109:AN138,2)=0,"",COUNTIF(AN109:AN138,2)),IF('Chiffres et fonctions'!$J$3=2,IF(COUNTIF(AN109:AN138,4)=0,"","+ "&amp;(COUNTIF(AN109:AN138,4))),""))</f>
        <v/>
      </c>
      <c r="AO140" s="145" t="str">
        <f>IF('Chiffres et fonctions'!$J$3=1,IF(COUNTIF(AO109:AO138,2)=0,"",COUNTIF(AO109:AO138,2)),IF('Chiffres et fonctions'!$J$3=2,IF(COUNTIF(AO109:AO138,4)=0,"","+ "&amp;(COUNTIF(AO109:AO138,4))),""))</f>
        <v/>
      </c>
      <c r="AP140" s="146" t="str">
        <f>IF('Chiffres et fonctions'!$J$3=1,IF(COUNTIF(AP109:AP138,2)=0,"",COUNTIF(AP109:AP138,2)),IF('Chiffres et fonctions'!$J$3=2,IF(COUNTIF(AP109:AP138,4)=0,"","+ "&amp;(COUNTIF(AP109:AP138,4))),""))</f>
        <v/>
      </c>
      <c r="AQ140" s="145" t="str">
        <f>IF('Chiffres et fonctions'!$J$3=1,IF(COUNTIF(AQ109:AQ138,2)=0,"",COUNTIF(AQ109:AQ138,2)),IF('Chiffres et fonctions'!$J$3=2,IF(COUNTIF(AQ109:AQ138,4)=0,"","+ "&amp;(COUNTIF(AQ109:AQ138,4))),""))</f>
        <v/>
      </c>
      <c r="AR140" s="146" t="str">
        <f>IF('Chiffres et fonctions'!$J$3=1,IF(COUNTIF(AR109:AR138,2)=0,"",COUNTIF(AR109:AR138,2)),IF('Chiffres et fonctions'!$J$3=2,IF(COUNTIF(AR109:AR138,4)=0,"","+ "&amp;(COUNTIF(AR109:AR138,4))),""))</f>
        <v/>
      </c>
      <c r="AS140" s="145" t="str">
        <f>IF('Chiffres et fonctions'!$J$3=1,IF(COUNTIF(AS109:AS138,2)=0,"",COUNTIF(AS109:AS138,2)),IF('Chiffres et fonctions'!$J$3=2,IF(COUNTIF(AS109:AS138,4)=0,"","+ "&amp;(COUNTIF(AS109:AS138,4))),""))</f>
        <v/>
      </c>
      <c r="AT140" s="146" t="str">
        <f>IF('Chiffres et fonctions'!$J$3=1,IF(COUNTIF(AT109:AT138,2)=0,"",COUNTIF(AT109:AT138,2)),IF('Chiffres et fonctions'!$J$3=2,IF(COUNTIF(AT109:AT138,4)=0,"","+ "&amp;(COUNTIF(AT109:AT138,4))),""))</f>
        <v/>
      </c>
      <c r="AU140" s="145" t="str">
        <f>IF('Chiffres et fonctions'!$J$3=1,IF(COUNTIF(AU109:AU138,2)=0,"",COUNTIF(AU109:AU138,2)),IF('Chiffres et fonctions'!$J$3=2,IF(COUNTIF(AU109:AU138,4)=0,"","+ "&amp;(COUNTIF(AU109:AU138,4))),""))</f>
        <v/>
      </c>
      <c r="AV140" s="146" t="str">
        <f>IF('Chiffres et fonctions'!$J$3=1,IF(COUNTIF(AV109:AV138,2)=0,"",COUNTIF(AV109:AV138,2)),IF('Chiffres et fonctions'!$J$3=2,IF(COUNTIF(AV109:AV138,4)=0,"","+ "&amp;(COUNTIF(AV109:AV138,4))),""))</f>
        <v/>
      </c>
      <c r="AW140" s="145" t="str">
        <f>IF('Chiffres et fonctions'!$J$3=1,IF(COUNTIF(AW109:AW138,2)=0,"",COUNTIF(AW109:AW138,2)),IF('Chiffres et fonctions'!$J$3=2,IF(COUNTIF(AW109:AW138,4)=0,"","+ "&amp;(COUNTIF(AW109:AW138,4))),""))</f>
        <v/>
      </c>
      <c r="AX140" s="146" t="str">
        <f>IF('Chiffres et fonctions'!$J$3=1,IF(COUNTIF(AX109:AX138,2)=0,"",COUNTIF(AX109:AX138,2)),IF('Chiffres et fonctions'!$J$3=2,IF(COUNTIF(AX109:AX138,4)=0,"","+ "&amp;(COUNTIF(AX109:AX138,4))),""))</f>
        <v/>
      </c>
      <c r="AY140" s="145" t="str">
        <f>IF('Chiffres et fonctions'!$J$3=1,IF(COUNTIF(AY109:AY138,2)=0,"",COUNTIF(AY109:AY138,2)),IF('Chiffres et fonctions'!$J$3=2,IF(COUNTIF(AY109:AY138,4)=0,"","+ "&amp;(COUNTIF(AY109:AY138,4))),""))</f>
        <v/>
      </c>
      <c r="AZ140" s="146" t="str">
        <f>IF('Chiffres et fonctions'!$J$3=1,IF(COUNTIF(AZ109:AZ138,2)=0,"",COUNTIF(AZ109:AZ138,2)),IF('Chiffres et fonctions'!$J$3=2,IF(COUNTIF(AZ109:AZ138,4)=0,"","+ "&amp;(COUNTIF(AZ109:AZ138,4))),""))</f>
        <v/>
      </c>
      <c r="BA140" s="145" t="str">
        <f>IF('Chiffres et fonctions'!$J$3=1,IF(COUNTIF(BA109:BA138,2)=0,"",COUNTIF(BA109:BA138,2)),IF('Chiffres et fonctions'!$J$3=2,IF(COUNTIF(BA109:BA138,4)=0,"","+ "&amp;(COUNTIF(BA109:BA138,4))),""))</f>
        <v/>
      </c>
      <c r="BB140" s="146" t="str">
        <f>IF('Chiffres et fonctions'!$J$3=1,IF(COUNTIF(BB109:BB138,2)=0,"",COUNTIF(BB109:BB138,2)),IF('Chiffres et fonctions'!$J$3=2,IF(COUNTIF(BB109:BB138,4)=0,"","+ "&amp;(COUNTIF(BB109:BB138,4))),""))</f>
        <v/>
      </c>
      <c r="BC140" s="128"/>
      <c r="BD140" s="417"/>
      <c r="BE140" s="155"/>
      <c r="BF140" s="156"/>
      <c r="BG140" s="157"/>
      <c r="BH140" s="156"/>
      <c r="BI140" s="156"/>
      <c r="BJ140" s="156"/>
      <c r="BK140" s="282"/>
      <c r="BL140" s="249"/>
      <c r="BM140" s="249"/>
      <c r="BN140" s="249"/>
      <c r="BO140" s="249"/>
      <c r="BP140" s="249"/>
      <c r="BQ140" s="249"/>
      <c r="BR140" s="129"/>
      <c r="BS140" s="129"/>
      <c r="BT140" s="182"/>
      <c r="BU140" s="243"/>
      <c r="BV140" s="239"/>
      <c r="BW140" s="243"/>
      <c r="BX140" s="239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K140" s="130"/>
      <c r="CL140" s="130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B140" s="130"/>
      <c r="DC140" s="130"/>
      <c r="DD140" s="130"/>
      <c r="DE140" s="130"/>
      <c r="DF140" s="130"/>
      <c r="DG140" s="130"/>
      <c r="DH140" s="130"/>
      <c r="DI140" s="130"/>
      <c r="DJ140" s="130"/>
      <c r="DK140" s="130"/>
      <c r="DL140" s="130"/>
      <c r="DM140" s="130"/>
      <c r="DN140" s="130"/>
      <c r="DO140" s="130"/>
      <c r="DP140" s="130"/>
      <c r="DQ140" s="130"/>
      <c r="DR140" s="130"/>
      <c r="DS140" s="130"/>
      <c r="DT140" s="130"/>
      <c r="DU140" s="130"/>
      <c r="DV140" s="130"/>
      <c r="DW140" s="130"/>
      <c r="DX140" s="130"/>
      <c r="DY140" s="130"/>
      <c r="DZ140" s="130"/>
      <c r="EA140" s="130"/>
      <c r="EB140" s="130"/>
      <c r="EC140" s="130"/>
      <c r="ED140" s="130"/>
      <c r="EE140" s="130"/>
      <c r="EF140" s="130"/>
      <c r="EG140" s="130"/>
      <c r="EH140" s="130"/>
      <c r="EI140" s="130"/>
      <c r="EJ140" s="130"/>
      <c r="EK140" s="130"/>
      <c r="EL140" s="130"/>
      <c r="EM140" s="130"/>
      <c r="EN140" s="130"/>
      <c r="EO140" s="130"/>
      <c r="EP140" s="130"/>
      <c r="EQ140" s="130"/>
      <c r="ER140" s="130"/>
      <c r="ES140" s="130"/>
      <c r="ET140" s="130"/>
      <c r="EU140" s="130"/>
      <c r="EV140" s="130"/>
      <c r="EW140" s="130"/>
      <c r="EX140" s="130"/>
      <c r="EY140" s="130"/>
      <c r="EZ140" s="130"/>
      <c r="FA140" s="130"/>
      <c r="FB140" s="130"/>
      <c r="FC140" s="130"/>
      <c r="FD140" s="130"/>
      <c r="FE140" s="130"/>
      <c r="FF140" s="130"/>
      <c r="FG140" s="130"/>
      <c r="FH140" s="130"/>
      <c r="FI140" s="130"/>
      <c r="FJ140" s="130"/>
      <c r="FK140" s="130"/>
      <c r="FL140" s="130"/>
      <c r="FM140" s="130"/>
      <c r="FN140" s="130"/>
      <c r="FO140" s="130"/>
      <c r="FP140" s="130"/>
      <c r="FQ140" s="130"/>
      <c r="FR140" s="130"/>
      <c r="FS140" s="130"/>
      <c r="FT140" s="130"/>
      <c r="FU140" s="130"/>
      <c r="FV140" s="130"/>
      <c r="FW140" s="130"/>
      <c r="FX140" s="130"/>
      <c r="FY140" s="130"/>
      <c r="FZ140" s="130"/>
      <c r="GA140" s="130"/>
      <c r="GB140" s="130"/>
      <c r="GC140" s="130"/>
      <c r="GD140" s="130"/>
      <c r="GE140" s="130"/>
      <c r="GF140" s="130"/>
      <c r="GG140" s="130"/>
      <c r="GH140" s="130"/>
      <c r="GI140" s="130"/>
      <c r="GJ140" s="130"/>
      <c r="GK140" s="130"/>
      <c r="GL140" s="130"/>
      <c r="GM140" s="130"/>
      <c r="GN140" s="130"/>
      <c r="GO140" s="130"/>
      <c r="GP140" s="130"/>
      <c r="GQ140" s="130"/>
      <c r="GR140" s="130"/>
      <c r="GS140" s="130"/>
      <c r="GT140" s="130"/>
      <c r="GU140" s="130"/>
      <c r="GV140" s="130"/>
      <c r="GW140" s="130"/>
      <c r="GX140" s="130"/>
      <c r="GY140" s="130"/>
      <c r="GZ140" s="130"/>
      <c r="HA140" s="130"/>
      <c r="HB140" s="130"/>
      <c r="HC140" s="130"/>
      <c r="HD140" s="130"/>
      <c r="HE140" s="130"/>
      <c r="HF140" s="130"/>
      <c r="HG140" s="130"/>
      <c r="HH140" s="130"/>
      <c r="HI140" s="130"/>
      <c r="HJ140" s="130"/>
      <c r="HK140" s="130"/>
      <c r="HL140" s="130"/>
      <c r="HM140" s="130"/>
      <c r="HN140" s="130"/>
      <c r="HO140" s="130"/>
      <c r="HP140" s="130"/>
      <c r="HQ140" s="130"/>
      <c r="HR140" s="130"/>
      <c r="HS140" s="130"/>
      <c r="HT140" s="130"/>
      <c r="HU140" s="130"/>
      <c r="HV140" s="130"/>
      <c r="HW140" s="130"/>
      <c r="HX140" s="130"/>
      <c r="HY140" s="130"/>
      <c r="HZ140" s="130"/>
      <c r="IA140" s="130"/>
      <c r="IB140" s="130"/>
      <c r="IC140" s="130"/>
      <c r="ID140" s="130"/>
      <c r="IE140" s="130"/>
      <c r="IF140" s="130"/>
      <c r="IG140" s="130"/>
      <c r="IH140" s="130"/>
      <c r="II140" s="130"/>
      <c r="IJ140" s="130"/>
      <c r="IK140" s="130"/>
      <c r="IL140" s="130"/>
      <c r="IM140" s="130"/>
      <c r="IN140" s="130"/>
      <c r="IO140" s="130"/>
      <c r="IP140" s="130"/>
      <c r="IQ140" s="130"/>
      <c r="IR140" s="130"/>
      <c r="IS140" s="130"/>
      <c r="IT140" s="130"/>
      <c r="IU140" s="130"/>
      <c r="IV140" s="130"/>
      <c r="IW140" s="130"/>
      <c r="IX140" s="130"/>
      <c r="IY140" s="130"/>
      <c r="IZ140" s="130"/>
      <c r="JA140" s="130"/>
      <c r="JB140" s="130"/>
      <c r="JC140" s="130"/>
      <c r="JD140" s="130"/>
      <c r="JE140" s="130"/>
      <c r="JF140" s="130"/>
      <c r="JG140" s="130"/>
      <c r="JH140" s="130"/>
      <c r="JI140" s="130"/>
      <c r="JJ140" s="130"/>
      <c r="JK140" s="130"/>
      <c r="JL140" s="130"/>
      <c r="JM140" s="130"/>
      <c r="JN140" s="130"/>
      <c r="JO140" s="130"/>
      <c r="JP140" s="130"/>
      <c r="JQ140" s="130"/>
      <c r="JR140" s="130"/>
      <c r="JS140" s="130"/>
      <c r="JT140" s="130"/>
      <c r="JU140" s="130"/>
      <c r="JV140" s="130"/>
      <c r="JW140" s="130"/>
      <c r="JX140" s="130"/>
      <c r="JY140" s="130"/>
      <c r="JZ140" s="130"/>
      <c r="KA140" s="130"/>
      <c r="KB140" s="130"/>
      <c r="KC140" s="130"/>
      <c r="KD140" s="130"/>
      <c r="KE140" s="130"/>
      <c r="KF140" s="130"/>
      <c r="KG140" s="130"/>
      <c r="KH140" s="130"/>
      <c r="KI140" s="130"/>
      <c r="KJ140" s="130"/>
      <c r="KK140" s="130"/>
      <c r="KL140" s="130"/>
      <c r="KM140" s="130"/>
      <c r="KN140" s="130"/>
      <c r="KO140" s="130"/>
      <c r="KP140" s="130"/>
      <c r="KQ140" s="130"/>
      <c r="KR140" s="130"/>
      <c r="KS140" s="130"/>
      <c r="KT140" s="130"/>
      <c r="KU140" s="130"/>
      <c r="KV140" s="130"/>
      <c r="KW140" s="130"/>
      <c r="KX140" s="130"/>
      <c r="KY140" s="130"/>
      <c r="KZ140" s="130"/>
      <c r="LA140" s="130"/>
      <c r="LB140" s="130"/>
      <c r="LC140" s="130"/>
      <c r="LD140" s="130"/>
      <c r="LE140" s="130"/>
      <c r="LF140" s="130"/>
      <c r="LG140" s="130"/>
      <c r="LH140" s="130"/>
      <c r="LI140" s="130"/>
      <c r="LJ140" s="130"/>
      <c r="LK140" s="130"/>
      <c r="LL140" s="130"/>
      <c r="LM140" s="130"/>
      <c r="LN140" s="130"/>
      <c r="LO140" s="130"/>
      <c r="LP140" s="130"/>
      <c r="LQ140" s="130"/>
      <c r="LR140" s="130"/>
      <c r="LS140" s="130"/>
      <c r="LT140" s="130"/>
      <c r="LU140" s="130"/>
      <c r="LV140" s="130"/>
      <c r="LW140" s="130"/>
      <c r="LX140" s="130"/>
      <c r="LY140" s="130"/>
      <c r="LZ140" s="130"/>
      <c r="MA140" s="130"/>
      <c r="MB140" s="130"/>
      <c r="MC140" s="130"/>
      <c r="MD140" s="130"/>
      <c r="ME140" s="130"/>
      <c r="MF140" s="130"/>
      <c r="MG140" s="130"/>
      <c r="MH140" s="130"/>
      <c r="MI140" s="130"/>
      <c r="MJ140" s="130"/>
      <c r="MK140" s="130"/>
      <c r="ML140" s="130"/>
      <c r="MM140" s="130"/>
      <c r="MN140" s="130"/>
      <c r="MO140" s="130"/>
      <c r="MP140" s="130"/>
      <c r="MQ140" s="130"/>
      <c r="MS140" s="241"/>
      <c r="MT140" s="374">
        <f>(COUNTA($O109:$BB138)/2)-SUM(MV140:NK140)</f>
        <v>0</v>
      </c>
      <c r="MU140" s="375"/>
      <c r="MV140" s="376">
        <f>SUM(MV109:MW138)</f>
        <v>0</v>
      </c>
      <c r="MW140" s="376"/>
      <c r="MX140" s="376">
        <f>SUM(MX109:MY138)</f>
        <v>0</v>
      </c>
      <c r="MY140" s="376"/>
      <c r="MZ140" s="376">
        <f>SUM(MZ109:NA138)</f>
        <v>0</v>
      </c>
      <c r="NA140" s="376"/>
      <c r="NB140" s="376">
        <f>SUM(NB109:NC138)</f>
        <v>0</v>
      </c>
      <c r="NC140" s="376"/>
      <c r="ND140" s="376">
        <f>SUM(ND109:NE138)</f>
        <v>0</v>
      </c>
      <c r="NE140" s="376"/>
      <c r="NF140" s="376">
        <f>SUM(NF109:NG138)</f>
        <v>0</v>
      </c>
      <c r="NG140" s="376"/>
      <c r="NH140" s="376">
        <f>SUM(NH109:NI138)</f>
        <v>0</v>
      </c>
      <c r="NI140" s="376"/>
      <c r="NJ140" s="376">
        <f>SUM(NJ109:NK138)</f>
        <v>0</v>
      </c>
      <c r="NK140" s="376"/>
      <c r="NL140" s="377">
        <f>SUM(NL109:NM138)</f>
        <v>0</v>
      </c>
      <c r="NM140" s="378"/>
      <c r="NN140" s="370"/>
    </row>
    <row r="141" spans="1:384" s="318" customFormat="1" ht="10.199999999999999" customHeight="1" thickBot="1" x14ac:dyDescent="0.35">
      <c r="A141" s="320"/>
      <c r="B141" s="389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5"/>
      <c r="BE141" s="45"/>
      <c r="BF141" s="45"/>
      <c r="BG141" s="45"/>
      <c r="BH141" s="45"/>
      <c r="BI141" s="45"/>
      <c r="BJ141" s="45"/>
      <c r="BK141" s="241"/>
      <c r="BL141" s="45"/>
      <c r="BM141" s="45"/>
      <c r="BN141" s="45"/>
      <c r="BO141" s="45"/>
      <c r="BP141" s="45"/>
      <c r="BR141" s="45"/>
      <c r="BS141" s="44"/>
      <c r="BT141" s="45"/>
      <c r="BU141" s="240"/>
      <c r="BV141" s="240"/>
      <c r="BW141" s="240"/>
      <c r="BX141" s="240"/>
      <c r="BY141" s="178"/>
      <c r="BZ141" s="178"/>
      <c r="CA141" s="178"/>
      <c r="CB141" s="178"/>
      <c r="CC141" s="178"/>
      <c r="CD141" s="178"/>
      <c r="CE141" s="178"/>
      <c r="CF141" s="178"/>
      <c r="CG141" s="178"/>
      <c r="CH141" s="178"/>
      <c r="CI141" s="178"/>
      <c r="CJ141" s="178"/>
      <c r="CK141" s="178"/>
      <c r="CL141" s="178"/>
      <c r="CM141" s="178"/>
      <c r="CN141" s="178"/>
      <c r="CO141" s="178"/>
      <c r="CP141" s="178"/>
      <c r="CQ141" s="178"/>
      <c r="CR141" s="178"/>
      <c r="CS141" s="178"/>
      <c r="CT141" s="178"/>
      <c r="CU141" s="178"/>
      <c r="CV141" s="178"/>
      <c r="CW141" s="178"/>
      <c r="CX141" s="178"/>
      <c r="CY141" s="178"/>
      <c r="CZ141" s="178"/>
      <c r="DA141" s="178"/>
      <c r="DB141" s="178"/>
      <c r="DC141" s="178"/>
      <c r="DD141" s="178"/>
      <c r="DE141" s="178"/>
      <c r="DF141" s="319"/>
      <c r="DG141" s="319"/>
      <c r="DH141" s="319"/>
      <c r="DI141" s="319"/>
      <c r="DJ141" s="319"/>
      <c r="DK141" s="319"/>
      <c r="DL141" s="319"/>
      <c r="DM141" s="319"/>
      <c r="DN141" s="319"/>
      <c r="DO141" s="319"/>
      <c r="DP141" s="319"/>
      <c r="DQ141" s="319"/>
      <c r="DR141" s="319"/>
      <c r="DS141" s="319"/>
      <c r="DT141" s="319"/>
      <c r="DU141" s="319"/>
      <c r="DV141" s="319"/>
      <c r="DW141" s="319"/>
      <c r="DX141" s="319"/>
      <c r="DY141" s="319"/>
      <c r="DZ141" s="319"/>
      <c r="EA141" s="319"/>
      <c r="EB141" s="319"/>
      <c r="EC141" s="319"/>
      <c r="ED141" s="319"/>
      <c r="EE141" s="319"/>
      <c r="EF141" s="319"/>
      <c r="EG141" s="319"/>
      <c r="EH141" s="319"/>
      <c r="EI141" s="319"/>
      <c r="EJ141" s="319"/>
      <c r="EK141" s="319"/>
      <c r="EL141" s="319"/>
      <c r="EM141" s="319"/>
      <c r="EN141" s="319"/>
      <c r="EO141" s="319"/>
      <c r="EP141" s="319"/>
      <c r="EQ141" s="319"/>
      <c r="ER141" s="319"/>
      <c r="ES141" s="319"/>
      <c r="ET141" s="319"/>
      <c r="EU141" s="319"/>
      <c r="EV141" s="380"/>
      <c r="EW141" s="380"/>
      <c r="EX141" s="380"/>
      <c r="EY141" s="380"/>
      <c r="EZ141" s="380"/>
      <c r="FA141" s="380"/>
      <c r="FB141" s="380"/>
      <c r="FC141" s="380"/>
      <c r="FD141" s="380"/>
      <c r="FE141" s="380"/>
      <c r="FF141" s="380"/>
      <c r="FG141" s="380"/>
      <c r="FH141" s="380"/>
      <c r="FI141" s="380"/>
      <c r="FJ141" s="380"/>
      <c r="FK141" s="380"/>
      <c r="FL141" s="380"/>
      <c r="FM141" s="380"/>
      <c r="FN141" s="380"/>
      <c r="FO141" s="380"/>
      <c r="FP141" s="380"/>
      <c r="FQ141" s="380"/>
      <c r="FR141" s="380"/>
      <c r="FS141" s="380"/>
      <c r="FT141" s="380"/>
      <c r="FU141" s="380"/>
      <c r="FV141" s="380"/>
      <c r="FW141" s="380"/>
      <c r="FX141" s="380"/>
      <c r="FY141" s="380"/>
      <c r="FZ141" s="380"/>
      <c r="GA141" s="380"/>
      <c r="GB141" s="380"/>
      <c r="GC141" s="380"/>
      <c r="GD141" s="380"/>
      <c r="GE141" s="380"/>
      <c r="GF141" s="380"/>
      <c r="GG141" s="380"/>
      <c r="GH141" s="380"/>
      <c r="GI141" s="380"/>
      <c r="GJ141" s="319"/>
      <c r="GK141" s="380"/>
      <c r="GL141" s="380"/>
      <c r="GM141" s="380"/>
      <c r="GN141" s="380"/>
      <c r="GO141" s="380"/>
      <c r="GP141" s="380"/>
      <c r="GQ141" s="380"/>
      <c r="GR141" s="380"/>
      <c r="GS141" s="380"/>
      <c r="GT141" s="380"/>
      <c r="GU141" s="380"/>
      <c r="GV141" s="380"/>
      <c r="GW141" s="380"/>
      <c r="GX141" s="380"/>
      <c r="GY141" s="380"/>
      <c r="GZ141" s="380"/>
      <c r="HA141" s="380"/>
      <c r="HB141" s="380"/>
      <c r="HC141" s="380"/>
      <c r="HD141" s="380"/>
      <c r="HE141" s="380"/>
      <c r="HF141" s="380"/>
      <c r="HG141" s="380"/>
      <c r="HH141" s="380"/>
      <c r="HI141" s="380"/>
      <c r="HJ141" s="380"/>
      <c r="HK141" s="380"/>
      <c r="HL141" s="380"/>
      <c r="HM141" s="380"/>
      <c r="HN141" s="380"/>
      <c r="HO141" s="380"/>
      <c r="HP141" s="380"/>
      <c r="HQ141" s="380"/>
      <c r="HR141" s="380"/>
      <c r="HS141" s="380"/>
      <c r="HT141" s="380"/>
      <c r="HU141" s="380"/>
      <c r="HV141" s="380"/>
      <c r="HW141" s="380"/>
      <c r="HX141" s="380"/>
      <c r="HY141" s="319"/>
      <c r="HZ141" s="380"/>
      <c r="IA141" s="380"/>
      <c r="IB141" s="380"/>
      <c r="IC141" s="380"/>
      <c r="ID141" s="380"/>
      <c r="IE141" s="380"/>
      <c r="IF141" s="380"/>
      <c r="IG141" s="380"/>
      <c r="IH141" s="380"/>
      <c r="II141" s="380"/>
      <c r="IJ141" s="380"/>
      <c r="IK141" s="380"/>
      <c r="IL141" s="380"/>
      <c r="IM141" s="380"/>
      <c r="IN141" s="380"/>
      <c r="IO141" s="380"/>
      <c r="IP141" s="380"/>
      <c r="IQ141" s="380"/>
      <c r="IR141" s="380"/>
      <c r="IS141" s="380"/>
      <c r="IT141" s="380"/>
      <c r="IU141" s="380"/>
      <c r="IV141" s="380"/>
      <c r="IW141" s="380"/>
      <c r="IX141" s="380"/>
      <c r="IY141" s="380"/>
      <c r="IZ141" s="380"/>
      <c r="JA141" s="380"/>
      <c r="JB141" s="380"/>
      <c r="JC141" s="380"/>
      <c r="JD141" s="380"/>
      <c r="JE141" s="380"/>
      <c r="JF141" s="380"/>
      <c r="JG141" s="380"/>
      <c r="JH141" s="380"/>
      <c r="JI141" s="380"/>
      <c r="JJ141" s="380"/>
      <c r="JK141" s="380"/>
      <c r="JL141" s="380"/>
      <c r="JM141" s="380"/>
      <c r="JN141" s="319"/>
      <c r="JO141" s="380"/>
      <c r="JP141" s="380"/>
      <c r="JQ141" s="380"/>
      <c r="JR141" s="380"/>
      <c r="JS141" s="380"/>
      <c r="JT141" s="380"/>
      <c r="JU141" s="380"/>
      <c r="JV141" s="380"/>
      <c r="JW141" s="380"/>
      <c r="JX141" s="380"/>
      <c r="JY141" s="380"/>
      <c r="JZ141" s="380"/>
      <c r="KA141" s="380"/>
      <c r="KB141" s="380"/>
      <c r="KC141" s="380"/>
      <c r="KD141" s="380"/>
      <c r="KE141" s="380"/>
      <c r="KF141" s="380"/>
      <c r="KG141" s="380"/>
      <c r="KH141" s="380"/>
      <c r="KI141" s="380"/>
      <c r="KJ141" s="380"/>
      <c r="KK141" s="380"/>
      <c r="KL141" s="380"/>
      <c r="KM141" s="380"/>
      <c r="KN141" s="380"/>
      <c r="KO141" s="380"/>
      <c r="KP141" s="380"/>
      <c r="KQ141" s="380"/>
      <c r="KR141" s="380"/>
      <c r="KS141" s="380"/>
      <c r="KT141" s="380"/>
      <c r="KU141" s="380"/>
      <c r="KV141" s="380"/>
      <c r="KW141" s="380"/>
      <c r="KX141" s="380"/>
      <c r="KY141" s="380"/>
      <c r="KZ141" s="380"/>
      <c r="LA141" s="380"/>
      <c r="LB141" s="380"/>
      <c r="LC141" s="319"/>
      <c r="LD141" s="380"/>
      <c r="LE141" s="380"/>
      <c r="LF141" s="380"/>
      <c r="LG141" s="380"/>
      <c r="LH141" s="380"/>
      <c r="LI141" s="380"/>
      <c r="LJ141" s="380"/>
      <c r="LK141" s="380"/>
      <c r="LL141" s="380"/>
      <c r="LM141" s="380"/>
      <c r="LN141" s="380"/>
      <c r="LO141" s="380"/>
      <c r="LP141" s="380"/>
      <c r="LQ141" s="380"/>
      <c r="LR141" s="380"/>
      <c r="LS141" s="380"/>
      <c r="LT141" s="380"/>
      <c r="LU141" s="380"/>
      <c r="LV141" s="380"/>
      <c r="LW141" s="380"/>
      <c r="LX141" s="380"/>
      <c r="LY141" s="380"/>
      <c r="LZ141" s="380"/>
      <c r="MA141" s="380"/>
      <c r="MB141" s="380"/>
      <c r="MC141" s="380"/>
      <c r="MD141" s="380"/>
      <c r="ME141" s="380"/>
      <c r="MF141" s="380"/>
      <c r="MG141" s="380"/>
      <c r="MH141" s="380"/>
      <c r="MI141" s="380"/>
      <c r="MJ141" s="380"/>
      <c r="MK141" s="380"/>
      <c r="ML141" s="380"/>
      <c r="MM141" s="380"/>
      <c r="MN141" s="380"/>
      <c r="MO141" s="380"/>
      <c r="MP141" s="380"/>
      <c r="MQ141" s="380"/>
      <c r="MS141" s="241"/>
      <c r="MT141" s="367"/>
      <c r="MU141" s="367"/>
      <c r="MV141" s="367"/>
      <c r="MW141" s="367"/>
      <c r="MX141" s="367"/>
      <c r="MY141" s="367"/>
      <c r="MZ141" s="367"/>
      <c r="NA141" s="367"/>
      <c r="NB141" s="367"/>
      <c r="NC141" s="367"/>
      <c r="ND141" s="367"/>
      <c r="NE141" s="367"/>
      <c r="NF141" s="367"/>
      <c r="NG141" s="367"/>
      <c r="NH141" s="367"/>
      <c r="NI141" s="367"/>
      <c r="NJ141" s="367"/>
      <c r="NK141" s="367"/>
      <c r="NL141" s="367"/>
      <c r="NM141" s="367"/>
      <c r="NN141" s="370"/>
    </row>
    <row r="142" spans="1:384" s="318" customFormat="1" ht="18" customHeight="1" thickBot="1" x14ac:dyDescent="0.35">
      <c r="A142" s="26">
        <v>5</v>
      </c>
      <c r="B142" s="389"/>
      <c r="C142" s="415">
        <f>Conges!$B$7</f>
        <v>44900</v>
      </c>
      <c r="D142" s="416"/>
      <c r="E142" s="416"/>
      <c r="F142" s="416"/>
      <c r="G142" s="416"/>
      <c r="H142" s="416"/>
      <c r="I142" s="416"/>
      <c r="J142" s="416"/>
      <c r="K142" s="416"/>
      <c r="L142" s="416"/>
      <c r="M142" s="416"/>
      <c r="N142" s="416"/>
      <c r="O142" s="416"/>
      <c r="P142" s="416"/>
      <c r="Q142" s="416"/>
      <c r="R142" s="416"/>
      <c r="S142" s="416"/>
      <c r="T142" s="416"/>
      <c r="U142" s="416"/>
      <c r="V142" s="416"/>
      <c r="W142" s="416"/>
      <c r="X142" s="416"/>
      <c r="Y142" s="416"/>
      <c r="Z142" s="416"/>
      <c r="AA142" s="416"/>
      <c r="AB142" s="416"/>
      <c r="AC142" s="416"/>
      <c r="AD142" s="416"/>
      <c r="AE142" s="416"/>
      <c r="AF142" s="416"/>
      <c r="AG142" s="416"/>
      <c r="AH142" s="416"/>
      <c r="AI142" s="416"/>
      <c r="AJ142" s="416"/>
      <c r="AK142" s="416"/>
      <c r="AL142" s="416"/>
      <c r="AM142" s="416"/>
      <c r="AN142" s="416"/>
      <c r="AO142" s="416"/>
      <c r="AP142" s="416"/>
      <c r="AQ142" s="416"/>
      <c r="AR142" s="416"/>
      <c r="AS142" s="416"/>
      <c r="AT142" s="416"/>
      <c r="AU142" s="416"/>
      <c r="AV142" s="416"/>
      <c r="AW142" s="416"/>
      <c r="AX142" s="416"/>
      <c r="AY142" s="416"/>
      <c r="AZ142" s="416"/>
      <c r="BA142" s="416"/>
      <c r="BB142" s="416"/>
      <c r="BC142" s="416"/>
      <c r="BD142" s="417"/>
      <c r="BE142" s="418" t="s">
        <v>13</v>
      </c>
      <c r="BF142" s="419"/>
      <c r="BG142" s="421"/>
      <c r="BH142" s="350" t="s">
        <v>54</v>
      </c>
      <c r="BI142" s="350"/>
      <c r="BJ142" s="350" t="s">
        <v>46</v>
      </c>
      <c r="BK142" s="348"/>
      <c r="BL142" s="350" t="s">
        <v>69</v>
      </c>
      <c r="BM142" s="350" t="s">
        <v>70</v>
      </c>
      <c r="BN142" s="350" t="s">
        <v>73</v>
      </c>
      <c r="BO142" s="350" t="s">
        <v>74</v>
      </c>
      <c r="BP142" s="350" t="s">
        <v>71</v>
      </c>
      <c r="BQ142" s="350" t="s">
        <v>72</v>
      </c>
      <c r="BR142" s="356" t="s">
        <v>62</v>
      </c>
      <c r="BS142" s="359" t="s">
        <v>68</v>
      </c>
      <c r="BT142" s="358"/>
      <c r="BU142" s="354" t="str">
        <f>BU$2</f>
        <v>Heures Pointés Reel +ind</v>
      </c>
      <c r="BV142" s="352" t="str">
        <f>BV$2</f>
        <v>Heures Cumules Reel + ind</v>
      </c>
      <c r="BW142" s="354"/>
      <c r="BX142" s="352"/>
      <c r="BY142" s="178"/>
      <c r="BZ142" s="178"/>
      <c r="CA142" s="178"/>
      <c r="CB142" s="178"/>
      <c r="CC142" s="178"/>
      <c r="CD142" s="178"/>
      <c r="CE142" s="178"/>
      <c r="CF142" s="178"/>
      <c r="CG142" s="178"/>
      <c r="CH142" s="178"/>
      <c r="CI142" s="178"/>
      <c r="CJ142" s="178"/>
      <c r="CK142" s="178"/>
      <c r="CL142" s="178"/>
      <c r="CM142" s="178"/>
      <c r="CN142" s="178"/>
      <c r="CO142" s="178"/>
      <c r="CP142" s="178"/>
      <c r="CQ142" s="178"/>
      <c r="CR142" s="178"/>
      <c r="CS142" s="178"/>
      <c r="CT142" s="178"/>
      <c r="CU142" s="178"/>
      <c r="CV142" s="178"/>
      <c r="CW142" s="178"/>
      <c r="CX142" s="178"/>
      <c r="CY142" s="178"/>
      <c r="CZ142" s="178"/>
      <c r="DA142" s="178"/>
      <c r="DB142" s="178"/>
      <c r="DC142" s="178"/>
      <c r="DD142" s="178"/>
      <c r="DE142" s="178"/>
      <c r="DF142" s="319"/>
      <c r="DG142" s="319"/>
      <c r="DH142" s="319"/>
      <c r="DI142" s="319"/>
      <c r="DJ142" s="319"/>
      <c r="DK142" s="319"/>
      <c r="DL142" s="319"/>
      <c r="DM142" s="319"/>
      <c r="DN142" s="319"/>
      <c r="DO142" s="319"/>
      <c r="DP142" s="319"/>
      <c r="DQ142" s="319"/>
      <c r="DR142" s="319"/>
      <c r="DS142" s="319"/>
      <c r="DT142" s="319"/>
      <c r="DU142" s="319"/>
      <c r="DV142" s="319"/>
      <c r="DW142" s="319"/>
      <c r="DX142" s="319"/>
      <c r="DY142" s="319"/>
      <c r="DZ142" s="319"/>
      <c r="EA142" s="319"/>
      <c r="EB142" s="319"/>
      <c r="EC142" s="319"/>
      <c r="ED142" s="319"/>
      <c r="EE142" s="319"/>
      <c r="EF142" s="319"/>
      <c r="EG142" s="319"/>
      <c r="EH142" s="319"/>
      <c r="EI142" s="319"/>
      <c r="EJ142" s="319"/>
      <c r="EK142" s="319"/>
      <c r="EL142" s="319"/>
      <c r="EM142" s="319"/>
      <c r="EN142" s="319"/>
      <c r="EO142" s="319"/>
      <c r="EP142" s="319"/>
      <c r="EQ142" s="319"/>
      <c r="ER142" s="319"/>
      <c r="ES142" s="319"/>
      <c r="ET142" s="319"/>
      <c r="EU142" s="319"/>
      <c r="EV142" s="380"/>
      <c r="EW142" s="380"/>
      <c r="EX142" s="380"/>
      <c r="EY142" s="380"/>
      <c r="EZ142" s="380"/>
      <c r="FA142" s="380"/>
      <c r="FB142" s="380"/>
      <c r="FC142" s="380"/>
      <c r="FD142" s="380"/>
      <c r="FE142" s="380"/>
      <c r="FF142" s="380"/>
      <c r="FG142" s="380"/>
      <c r="FH142" s="380"/>
      <c r="FI142" s="380"/>
      <c r="FJ142" s="380"/>
      <c r="FK142" s="380"/>
      <c r="FL142" s="380"/>
      <c r="FM142" s="380"/>
      <c r="FN142" s="380"/>
      <c r="FO142" s="380"/>
      <c r="FP142" s="380"/>
      <c r="FQ142" s="380"/>
      <c r="FR142" s="380"/>
      <c r="FS142" s="380"/>
      <c r="FT142" s="380"/>
      <c r="FU142" s="380"/>
      <c r="FV142" s="380"/>
      <c r="FW142" s="380"/>
      <c r="FX142" s="380"/>
      <c r="FY142" s="380"/>
      <c r="FZ142" s="380"/>
      <c r="GA142" s="380"/>
      <c r="GB142" s="380"/>
      <c r="GC142" s="380"/>
      <c r="GD142" s="380"/>
      <c r="GE142" s="380"/>
      <c r="GF142" s="380"/>
      <c r="GG142" s="380"/>
      <c r="GH142" s="380"/>
      <c r="GI142" s="380"/>
      <c r="GJ142" s="319"/>
      <c r="GK142" s="380"/>
      <c r="GL142" s="380"/>
      <c r="GM142" s="380"/>
      <c r="GN142" s="380"/>
      <c r="GO142" s="380"/>
      <c r="GP142" s="380"/>
      <c r="GQ142" s="380"/>
      <c r="GR142" s="380"/>
      <c r="GS142" s="380"/>
      <c r="GT142" s="380"/>
      <c r="GU142" s="380"/>
      <c r="GV142" s="380"/>
      <c r="GW142" s="380"/>
      <c r="GX142" s="380"/>
      <c r="GY142" s="380"/>
      <c r="GZ142" s="380"/>
      <c r="HA142" s="380"/>
      <c r="HB142" s="380"/>
      <c r="HC142" s="380"/>
      <c r="HD142" s="380"/>
      <c r="HE142" s="380"/>
      <c r="HF142" s="380"/>
      <c r="HG142" s="380"/>
      <c r="HH142" s="380"/>
      <c r="HI142" s="380"/>
      <c r="HJ142" s="380"/>
      <c r="HK142" s="380"/>
      <c r="HL142" s="380"/>
      <c r="HM142" s="380"/>
      <c r="HN142" s="380"/>
      <c r="HO142" s="380"/>
      <c r="HP142" s="380"/>
      <c r="HQ142" s="380"/>
      <c r="HR142" s="380"/>
      <c r="HS142" s="380"/>
      <c r="HT142" s="380"/>
      <c r="HU142" s="380"/>
      <c r="HV142" s="380"/>
      <c r="HW142" s="380"/>
      <c r="HX142" s="380"/>
      <c r="HY142" s="319"/>
      <c r="HZ142" s="380"/>
      <c r="IA142" s="380"/>
      <c r="IB142" s="380"/>
      <c r="IC142" s="380"/>
      <c r="ID142" s="380"/>
      <c r="IE142" s="380"/>
      <c r="IF142" s="380"/>
      <c r="IG142" s="380"/>
      <c r="IH142" s="380"/>
      <c r="II142" s="380"/>
      <c r="IJ142" s="380"/>
      <c r="IK142" s="380"/>
      <c r="IL142" s="380"/>
      <c r="IM142" s="380"/>
      <c r="IN142" s="380"/>
      <c r="IO142" s="380"/>
      <c r="IP142" s="380"/>
      <c r="IQ142" s="380"/>
      <c r="IR142" s="380"/>
      <c r="IS142" s="380"/>
      <c r="IT142" s="380"/>
      <c r="IU142" s="380"/>
      <c r="IV142" s="380"/>
      <c r="IW142" s="380"/>
      <c r="IX142" s="380"/>
      <c r="IY142" s="380"/>
      <c r="IZ142" s="380"/>
      <c r="JA142" s="380"/>
      <c r="JB142" s="380"/>
      <c r="JC142" s="380"/>
      <c r="JD142" s="380"/>
      <c r="JE142" s="380"/>
      <c r="JF142" s="380"/>
      <c r="JG142" s="380"/>
      <c r="JH142" s="380"/>
      <c r="JI142" s="380"/>
      <c r="JJ142" s="380"/>
      <c r="JK142" s="380"/>
      <c r="JL142" s="380"/>
      <c r="JM142" s="380"/>
      <c r="JN142" s="319"/>
      <c r="JO142" s="380"/>
      <c r="JP142" s="380"/>
      <c r="JQ142" s="380"/>
      <c r="JR142" s="380"/>
      <c r="JS142" s="380"/>
      <c r="JT142" s="380"/>
      <c r="JU142" s="380"/>
      <c r="JV142" s="380"/>
      <c r="JW142" s="380"/>
      <c r="JX142" s="380"/>
      <c r="JY142" s="380"/>
      <c r="JZ142" s="380"/>
      <c r="KA142" s="380"/>
      <c r="KB142" s="380"/>
      <c r="KC142" s="380"/>
      <c r="KD142" s="380"/>
      <c r="KE142" s="380"/>
      <c r="KF142" s="380"/>
      <c r="KG142" s="380"/>
      <c r="KH142" s="380"/>
      <c r="KI142" s="380"/>
      <c r="KJ142" s="380"/>
      <c r="KK142" s="380"/>
      <c r="KL142" s="380"/>
      <c r="KM142" s="380"/>
      <c r="KN142" s="380"/>
      <c r="KO142" s="380"/>
      <c r="KP142" s="380"/>
      <c r="KQ142" s="380"/>
      <c r="KR142" s="380"/>
      <c r="KS142" s="380"/>
      <c r="KT142" s="380"/>
      <c r="KU142" s="380"/>
      <c r="KV142" s="380"/>
      <c r="KW142" s="380"/>
      <c r="KX142" s="380"/>
      <c r="KY142" s="380"/>
      <c r="KZ142" s="380"/>
      <c r="LA142" s="380"/>
      <c r="LB142" s="380"/>
      <c r="LC142" s="319"/>
      <c r="LD142" s="380"/>
      <c r="LE142" s="380"/>
      <c r="LF142" s="380"/>
      <c r="LG142" s="380"/>
      <c r="LH142" s="380"/>
      <c r="LI142" s="380"/>
      <c r="LJ142" s="380"/>
      <c r="LK142" s="380"/>
      <c r="LL142" s="380"/>
      <c r="LM142" s="380"/>
      <c r="LN142" s="380"/>
      <c r="LO142" s="380"/>
      <c r="LP142" s="380"/>
      <c r="LQ142" s="380"/>
      <c r="LR142" s="380"/>
      <c r="LS142" s="380"/>
      <c r="LT142" s="380"/>
      <c r="LU142" s="380"/>
      <c r="LV142" s="380"/>
      <c r="LW142" s="380"/>
      <c r="LX142" s="380"/>
      <c r="LY142" s="380"/>
      <c r="LZ142" s="380"/>
      <c r="MA142" s="380"/>
      <c r="MB142" s="380"/>
      <c r="MC142" s="380"/>
      <c r="MD142" s="380"/>
      <c r="ME142" s="380"/>
      <c r="MF142" s="380"/>
      <c r="MG142" s="380"/>
      <c r="MH142" s="380"/>
      <c r="MI142" s="380"/>
      <c r="MJ142" s="380"/>
      <c r="MK142" s="380"/>
      <c r="ML142" s="380"/>
      <c r="MM142" s="380"/>
      <c r="MN142" s="380"/>
      <c r="MO142" s="380"/>
      <c r="MP142" s="380"/>
      <c r="MQ142" s="380"/>
      <c r="MS142" s="241"/>
      <c r="MT142" s="423" t="s">
        <v>12</v>
      </c>
      <c r="MU142" s="423"/>
      <c r="MV142" s="423"/>
      <c r="MW142" s="423"/>
      <c r="MX142" s="423"/>
      <c r="MY142" s="423"/>
      <c r="MZ142" s="423"/>
      <c r="NA142" s="423"/>
      <c r="NB142" s="423"/>
      <c r="NC142" s="423"/>
      <c r="ND142" s="423"/>
      <c r="NE142" s="423"/>
      <c r="NF142" s="423"/>
      <c r="NG142" s="423"/>
      <c r="NH142" s="423"/>
      <c r="NI142" s="423"/>
      <c r="NJ142" s="423"/>
      <c r="NK142" s="423"/>
      <c r="NL142" s="423"/>
      <c r="NM142" s="423"/>
      <c r="NN142" s="370"/>
      <c r="NR142" s="361" t="s">
        <v>56</v>
      </c>
      <c r="NS142" s="361"/>
      <c r="NT142" s="361"/>
    </row>
    <row r="143" spans="1:384" s="318" customFormat="1" ht="10.199999999999999" customHeight="1" x14ac:dyDescent="0.25">
      <c r="A143" s="25"/>
      <c r="B143" s="389"/>
      <c r="C143" s="424">
        <f>C142</f>
        <v>44900</v>
      </c>
      <c r="D143" s="16"/>
      <c r="E143" s="409" t="str">
        <f>$E$3</f>
        <v>Sans Renfort</v>
      </c>
      <c r="F143" s="409"/>
      <c r="G143" s="409"/>
      <c r="H143" s="10"/>
      <c r="I143" s="10"/>
      <c r="J143" s="10"/>
      <c r="K143" s="10"/>
      <c r="L143" s="10"/>
      <c r="M143" s="10"/>
      <c r="N143" s="367">
        <v>7</v>
      </c>
      <c r="O143" s="367"/>
      <c r="P143" s="367">
        <v>8</v>
      </c>
      <c r="Q143" s="367"/>
      <c r="R143" s="367">
        <v>9</v>
      </c>
      <c r="S143" s="367"/>
      <c r="T143" s="367">
        <v>10</v>
      </c>
      <c r="U143" s="367"/>
      <c r="V143" s="367">
        <v>11</v>
      </c>
      <c r="W143" s="367"/>
      <c r="X143" s="367">
        <v>12</v>
      </c>
      <c r="Y143" s="367"/>
      <c r="Z143" s="367">
        <v>13</v>
      </c>
      <c r="AA143" s="367"/>
      <c r="AB143" s="367">
        <v>14</v>
      </c>
      <c r="AC143" s="367"/>
      <c r="AD143" s="367">
        <v>15</v>
      </c>
      <c r="AE143" s="367"/>
      <c r="AF143" s="367">
        <v>16</v>
      </c>
      <c r="AG143" s="367"/>
      <c r="AH143" s="367">
        <v>17</v>
      </c>
      <c r="AI143" s="367"/>
      <c r="AJ143" s="367">
        <v>18</v>
      </c>
      <c r="AK143" s="367"/>
      <c r="AL143" s="367">
        <v>19</v>
      </c>
      <c r="AM143" s="367"/>
      <c r="AN143" s="367">
        <v>20</v>
      </c>
      <c r="AO143" s="367"/>
      <c r="AP143" s="367">
        <v>21</v>
      </c>
      <c r="AQ143" s="367"/>
      <c r="AR143" s="367">
        <v>22</v>
      </c>
      <c r="AS143" s="367"/>
      <c r="AT143" s="367">
        <v>23</v>
      </c>
      <c r="AU143" s="367"/>
      <c r="AV143" s="367">
        <v>24</v>
      </c>
      <c r="AW143" s="367"/>
      <c r="AX143" s="367">
        <v>1</v>
      </c>
      <c r="AY143" s="367"/>
      <c r="AZ143" s="367">
        <v>2</v>
      </c>
      <c r="BA143" s="367"/>
      <c r="BB143" s="367">
        <v>3</v>
      </c>
      <c r="BC143" s="410"/>
      <c r="BD143" s="417"/>
      <c r="BE143" s="420"/>
      <c r="BF143" s="358"/>
      <c r="BG143" s="422"/>
      <c r="BH143" s="351"/>
      <c r="BI143" s="351"/>
      <c r="BJ143" s="351"/>
      <c r="BK143" s="349"/>
      <c r="BL143" s="351"/>
      <c r="BM143" s="351"/>
      <c r="BN143" s="351"/>
      <c r="BO143" s="351"/>
      <c r="BP143" s="351"/>
      <c r="BQ143" s="351"/>
      <c r="BR143" s="357"/>
      <c r="BS143" s="360"/>
      <c r="BT143" s="358"/>
      <c r="BU143" s="355"/>
      <c r="BV143" s="353"/>
      <c r="BW143" s="355"/>
      <c r="BX143" s="353"/>
      <c r="BY143" s="319"/>
      <c r="BZ143" s="319"/>
      <c r="CA143" s="319"/>
      <c r="CB143" s="319"/>
      <c r="CC143" s="319"/>
      <c r="CD143" s="319"/>
      <c r="CE143" s="319"/>
      <c r="CF143" s="319"/>
      <c r="CG143" s="319"/>
      <c r="CH143" s="319"/>
      <c r="CI143" s="319"/>
      <c r="CJ143" s="319"/>
      <c r="CK143" s="319"/>
      <c r="CL143" s="319"/>
      <c r="CM143" s="319"/>
      <c r="CN143" s="319"/>
      <c r="CO143" s="319"/>
      <c r="CP143" s="319"/>
      <c r="CQ143" s="319"/>
      <c r="CR143" s="319"/>
      <c r="CS143" s="319"/>
      <c r="CT143" s="319"/>
      <c r="CU143" s="319"/>
      <c r="CV143" s="319"/>
      <c r="CW143" s="319"/>
      <c r="CX143" s="319"/>
      <c r="CY143" s="319"/>
      <c r="CZ143" s="319"/>
      <c r="DA143" s="319"/>
      <c r="DB143" s="319"/>
      <c r="DC143" s="319"/>
      <c r="DD143" s="319"/>
      <c r="DE143" s="319"/>
      <c r="DF143" s="319"/>
      <c r="DG143" s="319"/>
      <c r="DH143" s="319"/>
      <c r="DI143" s="319"/>
      <c r="DJ143" s="319"/>
      <c r="DK143" s="319"/>
      <c r="DL143" s="319"/>
      <c r="DM143" s="319"/>
      <c r="DN143" s="319"/>
      <c r="DO143" s="319"/>
      <c r="DP143" s="319"/>
      <c r="DQ143" s="319"/>
      <c r="DR143" s="319"/>
      <c r="DS143" s="319"/>
      <c r="DT143" s="319"/>
      <c r="DU143" s="319"/>
      <c r="DV143" s="319"/>
      <c r="DW143" s="319"/>
      <c r="DX143" s="319"/>
      <c r="DY143" s="319"/>
      <c r="DZ143" s="319"/>
      <c r="EA143" s="319"/>
      <c r="EB143" s="319"/>
      <c r="EC143" s="319"/>
      <c r="ED143" s="319"/>
      <c r="EE143" s="319"/>
      <c r="EF143" s="319"/>
      <c r="EG143" s="319"/>
      <c r="EH143" s="319"/>
      <c r="EI143" s="319"/>
      <c r="EJ143" s="319"/>
      <c r="EK143" s="319"/>
      <c r="EL143" s="319"/>
      <c r="EM143" s="319"/>
      <c r="EN143" s="319"/>
      <c r="EO143" s="319"/>
      <c r="EP143" s="319"/>
      <c r="EQ143" s="319"/>
      <c r="ER143" s="319"/>
      <c r="ES143" s="319"/>
      <c r="ET143" s="319"/>
      <c r="EU143" s="319"/>
      <c r="EV143" s="319"/>
      <c r="EW143" s="319"/>
      <c r="EX143" s="319"/>
      <c r="EY143" s="319"/>
      <c r="EZ143" s="319"/>
      <c r="FA143" s="319"/>
      <c r="FB143" s="319"/>
      <c r="FC143" s="319"/>
      <c r="FD143" s="319"/>
      <c r="FE143" s="319"/>
      <c r="FF143" s="319"/>
      <c r="FG143" s="319"/>
      <c r="FH143" s="319"/>
      <c r="FI143" s="319"/>
      <c r="FJ143" s="319"/>
      <c r="FK143" s="319"/>
      <c r="FL143" s="319"/>
      <c r="FM143" s="319"/>
      <c r="FN143" s="319"/>
      <c r="FO143" s="319"/>
      <c r="FP143" s="319"/>
      <c r="FQ143" s="319"/>
      <c r="FR143" s="319"/>
      <c r="FS143" s="319"/>
      <c r="FT143" s="319"/>
      <c r="FU143" s="319"/>
      <c r="FV143" s="319"/>
      <c r="FW143" s="319"/>
      <c r="FX143" s="319"/>
      <c r="FY143" s="319"/>
      <c r="FZ143" s="319"/>
      <c r="GA143" s="319"/>
      <c r="GB143" s="319"/>
      <c r="GC143" s="319"/>
      <c r="GD143" s="319"/>
      <c r="GE143" s="319"/>
      <c r="GF143" s="319"/>
      <c r="GG143" s="319"/>
      <c r="GH143" s="319"/>
      <c r="GI143" s="319"/>
      <c r="GJ143" s="319"/>
      <c r="GK143" s="319"/>
      <c r="GL143" s="319"/>
      <c r="GM143" s="319"/>
      <c r="GN143" s="319"/>
      <c r="GO143" s="319"/>
      <c r="GP143" s="319"/>
      <c r="GQ143" s="319"/>
      <c r="GR143" s="319"/>
      <c r="GS143" s="319"/>
      <c r="GT143" s="319"/>
      <c r="GU143" s="319"/>
      <c r="GV143" s="319"/>
      <c r="GW143" s="319"/>
      <c r="GX143" s="319"/>
      <c r="GY143" s="319"/>
      <c r="GZ143" s="319"/>
      <c r="HA143" s="319"/>
      <c r="HB143" s="319"/>
      <c r="HC143" s="319"/>
      <c r="HD143" s="319"/>
      <c r="HE143" s="319"/>
      <c r="HF143" s="319"/>
      <c r="HG143" s="319"/>
      <c r="HH143" s="319"/>
      <c r="HI143" s="319"/>
      <c r="HJ143" s="319"/>
      <c r="HK143" s="319"/>
      <c r="HL143" s="319"/>
      <c r="HM143" s="319"/>
      <c r="HN143" s="319"/>
      <c r="HO143" s="319"/>
      <c r="HP143" s="319"/>
      <c r="HQ143" s="319"/>
      <c r="HR143" s="319"/>
      <c r="HS143" s="319"/>
      <c r="HT143" s="319"/>
      <c r="HU143" s="319"/>
      <c r="HV143" s="319"/>
      <c r="HW143" s="319"/>
      <c r="HX143" s="319"/>
      <c r="HY143" s="319"/>
      <c r="HZ143" s="319"/>
      <c r="IA143" s="319"/>
      <c r="IB143" s="319"/>
      <c r="IC143" s="319"/>
      <c r="ID143" s="319"/>
      <c r="IE143" s="319"/>
      <c r="IF143" s="319"/>
      <c r="IG143" s="319"/>
      <c r="IH143" s="319"/>
      <c r="II143" s="319"/>
      <c r="IJ143" s="319"/>
      <c r="IK143" s="319"/>
      <c r="IL143" s="319"/>
      <c r="IM143" s="319"/>
      <c r="IN143" s="319"/>
      <c r="IO143" s="319"/>
      <c r="IP143" s="319"/>
      <c r="IQ143" s="319"/>
      <c r="IR143" s="319"/>
      <c r="IS143" s="319"/>
      <c r="IT143" s="319"/>
      <c r="IU143" s="319"/>
      <c r="IV143" s="319"/>
      <c r="IW143" s="319"/>
      <c r="IX143" s="319"/>
      <c r="IY143" s="319"/>
      <c r="IZ143" s="319"/>
      <c r="JA143" s="319"/>
      <c r="JB143" s="319"/>
      <c r="JC143" s="319"/>
      <c r="JD143" s="319"/>
      <c r="JE143" s="319"/>
      <c r="JF143" s="319"/>
      <c r="JG143" s="319"/>
      <c r="JH143" s="319"/>
      <c r="JI143" s="319"/>
      <c r="JJ143" s="319"/>
      <c r="JK143" s="319"/>
      <c r="JL143" s="319"/>
      <c r="JM143" s="319"/>
      <c r="JN143" s="319"/>
      <c r="JO143" s="319"/>
      <c r="JP143" s="319"/>
      <c r="JQ143" s="319"/>
      <c r="JR143" s="319"/>
      <c r="JS143" s="319"/>
      <c r="JT143" s="319"/>
      <c r="JU143" s="319"/>
      <c r="JV143" s="319"/>
      <c r="JW143" s="319"/>
      <c r="JX143" s="319"/>
      <c r="JY143" s="319"/>
      <c r="JZ143" s="319"/>
      <c r="KA143" s="319"/>
      <c r="KB143" s="319"/>
      <c r="KC143" s="319"/>
      <c r="KD143" s="319"/>
      <c r="KE143" s="319"/>
      <c r="KF143" s="319"/>
      <c r="KG143" s="319"/>
      <c r="KH143" s="319"/>
      <c r="KI143" s="319"/>
      <c r="KJ143" s="319"/>
      <c r="KK143" s="319"/>
      <c r="KL143" s="319"/>
      <c r="KM143" s="319"/>
      <c r="KN143" s="319"/>
      <c r="KO143" s="319"/>
      <c r="KP143" s="319"/>
      <c r="KQ143" s="319"/>
      <c r="KR143" s="319"/>
      <c r="KS143" s="319"/>
      <c r="KT143" s="319"/>
      <c r="KU143" s="319"/>
      <c r="KV143" s="319"/>
      <c r="KW143" s="319"/>
      <c r="KX143" s="319"/>
      <c r="KY143" s="319"/>
      <c r="KZ143" s="319"/>
      <c r="LA143" s="319"/>
      <c r="LB143" s="319"/>
      <c r="LC143" s="319"/>
      <c r="LD143" s="319"/>
      <c r="LE143" s="319"/>
      <c r="LF143" s="319"/>
      <c r="LG143" s="319"/>
      <c r="LH143" s="319"/>
      <c r="LI143" s="319"/>
      <c r="LJ143" s="319"/>
      <c r="LK143" s="319"/>
      <c r="LL143" s="319"/>
      <c r="LM143" s="319"/>
      <c r="LN143" s="319"/>
      <c r="LO143" s="319"/>
      <c r="LP143" s="319"/>
      <c r="LQ143" s="319"/>
      <c r="LR143" s="319"/>
      <c r="LS143" s="319"/>
      <c r="LT143" s="319"/>
      <c r="LU143" s="319"/>
      <c r="LV143" s="319"/>
      <c r="LW143" s="319"/>
      <c r="LX143" s="319"/>
      <c r="LY143" s="319"/>
      <c r="LZ143" s="319"/>
      <c r="MA143" s="319"/>
      <c r="MB143" s="319"/>
      <c r="MC143" s="319"/>
      <c r="MD143" s="319"/>
      <c r="ME143" s="319"/>
      <c r="MF143" s="319"/>
      <c r="MG143" s="319"/>
      <c r="MH143" s="319"/>
      <c r="MI143" s="319"/>
      <c r="MJ143" s="319"/>
      <c r="MK143" s="319"/>
      <c r="ML143" s="319"/>
      <c r="MM143" s="319"/>
      <c r="MN143" s="319"/>
      <c r="MO143" s="319"/>
      <c r="MP143" s="319"/>
      <c r="MQ143" s="319"/>
      <c r="MS143" s="241"/>
      <c r="MT143" s="383">
        <v>1</v>
      </c>
      <c r="MU143" s="367"/>
      <c r="MV143" s="367">
        <v>2</v>
      </c>
      <c r="MW143" s="367"/>
      <c r="MX143" s="367">
        <v>3</v>
      </c>
      <c r="MY143" s="367"/>
      <c r="MZ143" s="367">
        <v>4</v>
      </c>
      <c r="NA143" s="367"/>
      <c r="NB143" s="367">
        <v>5</v>
      </c>
      <c r="NC143" s="367"/>
      <c r="ND143" s="367">
        <v>6</v>
      </c>
      <c r="NE143" s="367"/>
      <c r="NF143" s="367">
        <v>7</v>
      </c>
      <c r="NG143" s="367"/>
      <c r="NH143" s="367">
        <v>8</v>
      </c>
      <c r="NI143" s="367"/>
      <c r="NJ143" s="367">
        <v>9</v>
      </c>
      <c r="NK143" s="367"/>
      <c r="NL143" s="368" t="s">
        <v>12</v>
      </c>
      <c r="NM143" s="369"/>
      <c r="NN143" s="370"/>
      <c r="NR143" s="318" t="s">
        <v>57</v>
      </c>
      <c r="NS143" s="318" t="s">
        <v>58</v>
      </c>
      <c r="NT143" s="318" t="s">
        <v>59</v>
      </c>
    </row>
    <row r="144" spans="1:384" s="318" customFormat="1" ht="10.199999999999999" customHeight="1" x14ac:dyDescent="0.3">
      <c r="A144" s="25"/>
      <c r="B144" s="389"/>
      <c r="C144" s="424"/>
      <c r="D144" s="15"/>
      <c r="E144" s="398" t="str">
        <f>IFERROR(G158*'Chiffres et fonctions'!$J$6,"CA à Produire")</f>
        <v>CA à Produire</v>
      </c>
      <c r="F144" s="398"/>
      <c r="G144" s="398"/>
      <c r="H144" s="399">
        <f>IF(BC174&lt;&gt;0,3,0)</f>
        <v>0</v>
      </c>
      <c r="I144" s="400">
        <f>Prenoms!$B$2</f>
        <v>0</v>
      </c>
      <c r="J144" s="401"/>
      <c r="K144" s="401"/>
      <c r="L144" s="401"/>
      <c r="M144" s="401"/>
      <c r="N144" s="63" t="str">
        <f>IF(NL144&lt;&gt;0,"",IF(Conges!J36=0,"",Conges!J36))</f>
        <v/>
      </c>
      <c r="O144" s="64"/>
      <c r="P144" s="65"/>
      <c r="Q144" s="65"/>
      <c r="R144" s="65"/>
      <c r="S144" s="65"/>
      <c r="T144" s="65"/>
      <c r="U144" s="65"/>
      <c r="V144" s="66"/>
      <c r="W144" s="65"/>
      <c r="X144" s="65"/>
      <c r="Y144" s="65"/>
      <c r="Z144" s="65"/>
      <c r="AA144" s="65"/>
      <c r="AB144" s="65"/>
      <c r="AC144" s="65"/>
      <c r="AD144" s="65"/>
      <c r="AE144" s="64"/>
      <c r="AF144" s="65"/>
      <c r="AG144" s="65"/>
      <c r="AH144" s="65"/>
      <c r="AI144" s="65"/>
      <c r="AJ144" s="66"/>
      <c r="AK144" s="65"/>
      <c r="AL144" s="65"/>
      <c r="AM144" s="65"/>
      <c r="AN144" s="65"/>
      <c r="AO144" s="65"/>
      <c r="AP144" s="65"/>
      <c r="AQ144" s="65"/>
      <c r="AR144" s="65"/>
      <c r="AS144" s="65"/>
      <c r="AT144" s="65"/>
      <c r="AU144" s="64"/>
      <c r="AV144" s="65"/>
      <c r="AW144" s="65"/>
      <c r="AX144" s="65"/>
      <c r="AY144" s="65"/>
      <c r="AZ144" s="65"/>
      <c r="BA144" s="65"/>
      <c r="BB144" s="66"/>
      <c r="BC144" s="67">
        <f>IF(NL144&lt;&gt;0,(IF(Conges!J$36=0,0,3)),0)</f>
        <v>0</v>
      </c>
      <c r="BD144" s="417"/>
      <c r="BE144" s="402">
        <f>IF(OR(Conges!J$36="A",Conges!J$36="V"),Prenoms!L$2,NL144)</f>
        <v>0</v>
      </c>
      <c r="BF144" s="403"/>
      <c r="BG144" s="283"/>
      <c r="BH144" s="284">
        <f t="shared" ref="BH144:BH173" si="147">IF(BO144=0,BM144+BH109,BO144+BH109)</f>
        <v>0</v>
      </c>
      <c r="BI144" s="285" t="str">
        <f t="shared" ref="BI144:BI173" si="148">IF(BO144=0,"",$BI$1)</f>
        <v/>
      </c>
      <c r="BJ144" s="295">
        <v>0</v>
      </c>
      <c r="BK144" s="296">
        <f>BH144-BJ144</f>
        <v>0</v>
      </c>
      <c r="BL144" s="297">
        <f t="shared" ref="BL144" si="149">$NL144</f>
        <v>0</v>
      </c>
      <c r="BM144" s="297">
        <f t="shared" ref="BM144" si="150">$BE144</f>
        <v>0</v>
      </c>
      <c r="BN144" s="297">
        <f>SUM('Heures Pointage'!$D$10:$E$10)</f>
        <v>0</v>
      </c>
      <c r="BO144" s="297">
        <f>SUM('Heures et Indemnites'!$D$10:$E$10)</f>
        <v>0</v>
      </c>
      <c r="BP144" s="298">
        <f t="shared" ref="BP144" si="151">$NT144</f>
        <v>0</v>
      </c>
      <c r="BQ144" s="298">
        <f>'Heures Pointage'!$AB$10</f>
        <v>0</v>
      </c>
      <c r="BR144" s="299">
        <f t="shared" ref="BR144" si="152">$BH$1054</f>
        <v>0</v>
      </c>
      <c r="BS144" s="148">
        <f>Prenoms!$C$2</f>
        <v>0</v>
      </c>
      <c r="BT144" s="153"/>
      <c r="BU144" s="322">
        <f>SUM('Heures et Indemnites'!$D$10:$E$10)</f>
        <v>0</v>
      </c>
      <c r="BV144" s="234">
        <f>SUM('Heures et Indemnites'!$D$6:$E$10)</f>
        <v>0</v>
      </c>
      <c r="BW144" s="322"/>
      <c r="BX144" s="234"/>
      <c r="BY144" s="319"/>
      <c r="BZ144" s="319"/>
      <c r="CA144" s="319"/>
      <c r="CB144" s="319"/>
      <c r="CC144" s="319"/>
      <c r="CD144" s="319"/>
      <c r="CE144" s="319"/>
      <c r="CF144" s="319"/>
      <c r="CG144" s="319"/>
      <c r="CH144" s="319"/>
      <c r="CI144" s="319"/>
      <c r="CJ144" s="319"/>
      <c r="CK144" s="319"/>
      <c r="CL144" s="319"/>
      <c r="CM144" s="319"/>
      <c r="CN144" s="319"/>
      <c r="CO144" s="319"/>
      <c r="CP144" s="319"/>
      <c r="CQ144" s="319"/>
      <c r="CR144" s="319"/>
      <c r="CS144" s="319"/>
      <c r="CT144" s="319"/>
      <c r="CU144" s="319"/>
      <c r="CV144" s="319"/>
      <c r="CW144" s="319"/>
      <c r="CX144" s="319"/>
      <c r="CY144" s="319"/>
      <c r="CZ144" s="319"/>
      <c r="DA144" s="319"/>
      <c r="DB144" s="319"/>
      <c r="DC144" s="319"/>
      <c r="DD144" s="319"/>
      <c r="DE144" s="319"/>
      <c r="DF144" s="319"/>
      <c r="DG144" s="319"/>
      <c r="DH144" s="319"/>
      <c r="DI144" s="319"/>
      <c r="DJ144" s="319"/>
      <c r="DK144" s="319"/>
      <c r="DL144" s="319"/>
      <c r="DM144" s="319"/>
      <c r="DN144" s="319"/>
      <c r="DO144" s="319"/>
      <c r="DP144" s="319"/>
      <c r="DQ144" s="319"/>
      <c r="DR144" s="319"/>
      <c r="DS144" s="319"/>
      <c r="DT144" s="319"/>
      <c r="DU144" s="319"/>
      <c r="DV144" s="319"/>
      <c r="DW144" s="319"/>
      <c r="DX144" s="319"/>
      <c r="DY144" s="319"/>
      <c r="DZ144" s="319"/>
      <c r="EA144" s="319"/>
      <c r="EB144" s="319"/>
      <c r="EC144" s="319"/>
      <c r="ED144" s="319"/>
      <c r="EE144" s="319"/>
      <c r="EF144" s="319"/>
      <c r="EG144" s="319"/>
      <c r="EH144" s="319"/>
      <c r="EI144" s="319"/>
      <c r="EJ144" s="319"/>
      <c r="EK144" s="319"/>
      <c r="EL144" s="319"/>
      <c r="EM144" s="319"/>
      <c r="EN144" s="319"/>
      <c r="EO144" s="319"/>
      <c r="EP144" s="319"/>
      <c r="EQ144" s="319"/>
      <c r="ER144" s="319"/>
      <c r="ES144" s="319"/>
      <c r="ET144" s="319"/>
      <c r="EU144" s="319"/>
      <c r="EV144" s="319"/>
      <c r="EW144" s="319"/>
      <c r="EX144" s="319"/>
      <c r="EY144" s="319"/>
      <c r="EZ144" s="319"/>
      <c r="FA144" s="319"/>
      <c r="FB144" s="319"/>
      <c r="FC144" s="319"/>
      <c r="FD144" s="319"/>
      <c r="FE144" s="319"/>
      <c r="FF144" s="319"/>
      <c r="FG144" s="319"/>
      <c r="FH144" s="319"/>
      <c r="FI144" s="319"/>
      <c r="FJ144" s="319"/>
      <c r="FK144" s="319"/>
      <c r="FL144" s="319"/>
      <c r="FM144" s="319"/>
      <c r="FN144" s="319"/>
      <c r="FO144" s="319"/>
      <c r="FP144" s="319"/>
      <c r="FQ144" s="319"/>
      <c r="FR144" s="319"/>
      <c r="FS144" s="319"/>
      <c r="FT144" s="319"/>
      <c r="FU144" s="319"/>
      <c r="FV144" s="319"/>
      <c r="FW144" s="319"/>
      <c r="FX144" s="319"/>
      <c r="FY144" s="319"/>
      <c r="FZ144" s="319"/>
      <c r="GA144" s="319"/>
      <c r="GB144" s="319"/>
      <c r="GC144" s="319"/>
      <c r="GD144" s="319"/>
      <c r="GE144" s="319"/>
      <c r="GF144" s="319"/>
      <c r="GG144" s="319"/>
      <c r="GH144" s="319"/>
      <c r="GI144" s="319"/>
      <c r="GJ144" s="319"/>
      <c r="GK144" s="319"/>
      <c r="GL144" s="319"/>
      <c r="GM144" s="319"/>
      <c r="GN144" s="319"/>
      <c r="GO144" s="319"/>
      <c r="GP144" s="319"/>
      <c r="GQ144" s="319"/>
      <c r="GR144" s="319"/>
      <c r="GS144" s="319"/>
      <c r="GT144" s="319"/>
      <c r="GU144" s="319"/>
      <c r="GV144" s="319"/>
      <c r="GW144" s="319"/>
      <c r="GX144" s="319"/>
      <c r="GY144" s="319"/>
      <c r="GZ144" s="319"/>
      <c r="HA144" s="319"/>
      <c r="HB144" s="319"/>
      <c r="HC144" s="319"/>
      <c r="HD144" s="319"/>
      <c r="HE144" s="319"/>
      <c r="HF144" s="319"/>
      <c r="HG144" s="319"/>
      <c r="HH144" s="319"/>
      <c r="HI144" s="319"/>
      <c r="HJ144" s="319"/>
      <c r="HK144" s="319"/>
      <c r="HL144" s="319"/>
      <c r="HM144" s="319"/>
      <c r="HN144" s="319"/>
      <c r="HO144" s="319"/>
      <c r="HP144" s="319"/>
      <c r="HQ144" s="319"/>
      <c r="HR144" s="319"/>
      <c r="HS144" s="319"/>
      <c r="HT144" s="319"/>
      <c r="HU144" s="319"/>
      <c r="HV144" s="319"/>
      <c r="HW144" s="319"/>
      <c r="HX144" s="319"/>
      <c r="HY144" s="319"/>
      <c r="HZ144" s="319"/>
      <c r="IA144" s="319"/>
      <c r="IB144" s="319"/>
      <c r="IC144" s="319"/>
      <c r="ID144" s="319"/>
      <c r="IE144" s="319"/>
      <c r="IF144" s="319"/>
      <c r="IG144" s="319"/>
      <c r="IH144" s="319"/>
      <c r="II144" s="319"/>
      <c r="IJ144" s="319"/>
      <c r="IK144" s="319"/>
      <c r="IL144" s="319"/>
      <c r="IM144" s="319"/>
      <c r="IN144" s="319"/>
      <c r="IO144" s="319"/>
      <c r="IP144" s="319"/>
      <c r="IQ144" s="319"/>
      <c r="IR144" s="319"/>
      <c r="IS144" s="319"/>
      <c r="IT144" s="319"/>
      <c r="IU144" s="319"/>
      <c r="IV144" s="319"/>
      <c r="IW144" s="319"/>
      <c r="IX144" s="319"/>
      <c r="IY144" s="319"/>
      <c r="IZ144" s="319"/>
      <c r="JA144" s="319"/>
      <c r="JB144" s="319"/>
      <c r="JC144" s="319"/>
      <c r="JD144" s="319"/>
      <c r="JE144" s="319"/>
      <c r="JF144" s="319"/>
      <c r="JG144" s="319"/>
      <c r="JH144" s="319"/>
      <c r="JI144" s="319"/>
      <c r="JJ144" s="319"/>
      <c r="JK144" s="319"/>
      <c r="JL144" s="319"/>
      <c r="JM144" s="319"/>
      <c r="JN144" s="319"/>
      <c r="JO144" s="319"/>
      <c r="JP144" s="319"/>
      <c r="JQ144" s="319"/>
      <c r="JR144" s="319"/>
      <c r="JS144" s="319"/>
      <c r="JT144" s="319"/>
      <c r="JU144" s="319"/>
      <c r="JV144" s="319"/>
      <c r="JW144" s="319"/>
      <c r="JX144" s="319"/>
      <c r="JY144" s="319"/>
      <c r="JZ144" s="319"/>
      <c r="KA144" s="319"/>
      <c r="KB144" s="319"/>
      <c r="KC144" s="319"/>
      <c r="KD144" s="319"/>
      <c r="KE144" s="319"/>
      <c r="KF144" s="319"/>
      <c r="KG144" s="319"/>
      <c r="KH144" s="319"/>
      <c r="KI144" s="319"/>
      <c r="KJ144" s="319"/>
      <c r="KK144" s="319"/>
      <c r="KL144" s="319"/>
      <c r="KM144" s="319"/>
      <c r="KN144" s="319"/>
      <c r="KO144" s="319"/>
      <c r="KP144" s="319"/>
      <c r="KQ144" s="319"/>
      <c r="KR144" s="319"/>
      <c r="KS144" s="319"/>
      <c r="KT144" s="319"/>
      <c r="KU144" s="319"/>
      <c r="KV144" s="319"/>
      <c r="KW144" s="319"/>
      <c r="KX144" s="319"/>
      <c r="KY144" s="319"/>
      <c r="KZ144" s="319"/>
      <c r="LA144" s="319"/>
      <c r="LB144" s="319"/>
      <c r="LC144" s="319"/>
      <c r="LD144" s="319"/>
      <c r="LE144" s="319"/>
      <c r="LF144" s="319"/>
      <c r="LG144" s="319"/>
      <c r="LH144" s="319"/>
      <c r="LI144" s="319"/>
      <c r="LJ144" s="319"/>
      <c r="LK144" s="319"/>
      <c r="LL144" s="319"/>
      <c r="LM144" s="319"/>
      <c r="LN144" s="319"/>
      <c r="LO144" s="319"/>
      <c r="LP144" s="319"/>
      <c r="LQ144" s="319"/>
      <c r="LR144" s="319"/>
      <c r="LS144" s="319"/>
      <c r="LT144" s="319"/>
      <c r="LU144" s="319"/>
      <c r="LV144" s="319"/>
      <c r="LW144" s="319"/>
      <c r="LX144" s="319"/>
      <c r="LY144" s="319"/>
      <c r="LZ144" s="319"/>
      <c r="MA144" s="319"/>
      <c r="MB144" s="319"/>
      <c r="MC144" s="319"/>
      <c r="MD144" s="319"/>
      <c r="ME144" s="319"/>
      <c r="MF144" s="319"/>
      <c r="MG144" s="319"/>
      <c r="MH144" s="319"/>
      <c r="MI144" s="319"/>
      <c r="MJ144" s="319"/>
      <c r="MK144" s="319"/>
      <c r="ML144" s="319"/>
      <c r="MM144" s="319"/>
      <c r="MN144" s="319"/>
      <c r="MO144" s="319"/>
      <c r="MP144" s="319"/>
      <c r="MQ144" s="319"/>
      <c r="MS144" s="241"/>
      <c r="MT144" s="404">
        <f>(COUNTA($O144:$BB144)/2)-SUM(MV144:NK144)</f>
        <v>0</v>
      </c>
      <c r="MU144" s="405">
        <f t="shared" ref="MU144:MU159" si="153">(COUNTA($O144:$BB144))/2</f>
        <v>0</v>
      </c>
      <c r="MV144" s="405">
        <f t="shared" ref="MV144:MV173" si="154">(COUNTIF($O144:$BB144,MV$3))/2</f>
        <v>0</v>
      </c>
      <c r="MW144" s="405"/>
      <c r="MX144" s="405">
        <f t="shared" ref="MX144:MX173" si="155">(COUNTIF($O144:$BB144,MX$3))/2</f>
        <v>0</v>
      </c>
      <c r="MY144" s="405"/>
      <c r="MZ144" s="405">
        <f t="shared" ref="MZ144:MZ173" si="156">(COUNTIF($O144:$BB144,MZ$3))/2</f>
        <v>0</v>
      </c>
      <c r="NA144" s="405"/>
      <c r="NB144" s="405">
        <f t="shared" ref="NB144:NB173" si="157">(COUNTIF($O144:$BB144,NB$3))/2</f>
        <v>0</v>
      </c>
      <c r="NC144" s="405"/>
      <c r="ND144" s="405">
        <f t="shared" ref="ND144:ND173" si="158">(COUNTIF($O144:$BB144,ND$3))/2</f>
        <v>0</v>
      </c>
      <c r="NE144" s="405"/>
      <c r="NF144" s="405">
        <f t="shared" ref="NF144:NF173" si="159">(COUNTIF($O144:$BB144,NF$3))/2</f>
        <v>0</v>
      </c>
      <c r="NG144" s="405"/>
      <c r="NH144" s="405">
        <f t="shared" ref="NH144:NH173" si="160">(COUNTIF($O144:$BB144,NH$3))/2</f>
        <v>0</v>
      </c>
      <c r="NI144" s="405"/>
      <c r="NJ144" s="405">
        <f t="shared" ref="NJ144:NJ173" si="161">(COUNTIF($O144:$BB144,NJ$3))/2</f>
        <v>0</v>
      </c>
      <c r="NK144" s="405"/>
      <c r="NL144" s="405">
        <f>(COUNTA($O144:$BB144))/2</f>
        <v>0</v>
      </c>
      <c r="NM144" s="406"/>
      <c r="NN144" s="370"/>
      <c r="NR144" s="318">
        <f t="shared" ref="NR144:NR173" si="162">IF(SUM(W144:AD144)&gt;0,1,0)</f>
        <v>0</v>
      </c>
      <c r="NS144" s="318">
        <f t="shared" ref="NS144:NS173" si="163">IF(SUM(AM144:BB144)&gt;0,1,0)</f>
        <v>0</v>
      </c>
      <c r="NT144" s="318">
        <f t="shared" ref="NT144:NT173" si="164">IF(SUM(NR144:NS144)=0,0,SUM(NR144:NS144))</f>
        <v>0</v>
      </c>
    </row>
    <row r="145" spans="1:384" s="318" customFormat="1" ht="10.199999999999999" customHeight="1" x14ac:dyDescent="0.3">
      <c r="A145" s="25"/>
      <c r="B145" s="389"/>
      <c r="C145" s="424"/>
      <c r="D145" s="15"/>
      <c r="E145" s="398"/>
      <c r="F145" s="398"/>
      <c r="G145" s="398"/>
      <c r="H145" s="399"/>
      <c r="I145" s="394">
        <f>Prenoms!$B$3</f>
        <v>0</v>
      </c>
      <c r="J145" s="395"/>
      <c r="K145" s="395"/>
      <c r="L145" s="395"/>
      <c r="M145" s="395"/>
      <c r="N145" s="81" t="str">
        <f>IF(NL145&lt;&gt;0,"",IF(Conges!J37=0,"",Conges!J37))</f>
        <v/>
      </c>
      <c r="O145" s="82"/>
      <c r="P145" s="83"/>
      <c r="Q145" s="83"/>
      <c r="R145" s="83"/>
      <c r="S145" s="83"/>
      <c r="T145" s="83"/>
      <c r="U145" s="83"/>
      <c r="V145" s="84"/>
      <c r="W145" s="83"/>
      <c r="X145" s="83"/>
      <c r="Y145" s="83"/>
      <c r="Z145" s="83"/>
      <c r="AA145" s="83"/>
      <c r="AB145" s="83"/>
      <c r="AC145" s="83"/>
      <c r="AD145" s="83"/>
      <c r="AE145" s="82"/>
      <c r="AF145" s="83"/>
      <c r="AG145" s="83"/>
      <c r="AH145" s="83"/>
      <c r="AI145" s="83"/>
      <c r="AJ145" s="84"/>
      <c r="AK145" s="83"/>
      <c r="AL145" s="83"/>
      <c r="AM145" s="83"/>
      <c r="AN145" s="83"/>
      <c r="AO145" s="83"/>
      <c r="AP145" s="83"/>
      <c r="AQ145" s="83"/>
      <c r="AR145" s="83"/>
      <c r="AS145" s="83"/>
      <c r="AT145" s="83"/>
      <c r="AU145" s="82"/>
      <c r="AV145" s="83"/>
      <c r="AW145" s="83"/>
      <c r="AX145" s="83"/>
      <c r="AY145" s="83"/>
      <c r="AZ145" s="83"/>
      <c r="BA145" s="83"/>
      <c r="BB145" s="84"/>
      <c r="BC145" s="85">
        <f>IF(NL145&lt;&gt;0,(IF(Conges!J$37=0,0,3)),0)</f>
        <v>0</v>
      </c>
      <c r="BD145" s="417"/>
      <c r="BE145" s="390">
        <f>IF(OR(Conges!J$37="A",Conges!J$37="V"),Prenoms!L$3,NL145)</f>
        <v>0</v>
      </c>
      <c r="BF145" s="391"/>
      <c r="BG145" s="286"/>
      <c r="BH145" s="287">
        <f t="shared" si="147"/>
        <v>0</v>
      </c>
      <c r="BI145" s="288" t="str">
        <f t="shared" si="148"/>
        <v/>
      </c>
      <c r="BJ145" s="300">
        <v>0</v>
      </c>
      <c r="BK145" s="301">
        <f t="shared" ref="BK145:BK173" si="165">BH145-BJ145</f>
        <v>0</v>
      </c>
      <c r="BL145" s="302">
        <f t="shared" si="143"/>
        <v>0</v>
      </c>
      <c r="BM145" s="302">
        <f t="shared" si="144"/>
        <v>0</v>
      </c>
      <c r="BN145" s="302">
        <f>SUM('Heures Pointage'!$AD$10:$AE$10)</f>
        <v>0</v>
      </c>
      <c r="BO145" s="302">
        <f>SUM('Heures et Indemnites'!$AD$10:$AE$10)</f>
        <v>0</v>
      </c>
      <c r="BP145" s="303">
        <f t="shared" si="145"/>
        <v>0</v>
      </c>
      <c r="BQ145" s="303">
        <f>'Heures Pointage'!$BB$10</f>
        <v>0</v>
      </c>
      <c r="BR145" s="304">
        <f t="shared" ref="BR145" si="166">$BH$1055</f>
        <v>0</v>
      </c>
      <c r="BS145" s="149">
        <f>Prenoms!$C$3</f>
        <v>0</v>
      </c>
      <c r="BT145" s="180"/>
      <c r="BU145" s="324">
        <f>SUM('Heures et Indemnites'!$AD$10:$AE$10)</f>
        <v>0</v>
      </c>
      <c r="BV145" s="235">
        <f>SUM('Heures et Indemnites'!$AD$6:$AE$10)</f>
        <v>0</v>
      </c>
      <c r="BW145" s="324"/>
      <c r="BX145" s="235"/>
      <c r="BY145" s="319"/>
      <c r="BZ145" s="319"/>
      <c r="CA145" s="319"/>
      <c r="CB145" s="319"/>
      <c r="CC145" s="319"/>
      <c r="CD145" s="319"/>
      <c r="CE145" s="319"/>
      <c r="CF145" s="319"/>
      <c r="CG145" s="319"/>
      <c r="CH145" s="319"/>
      <c r="CI145" s="319"/>
      <c r="CJ145" s="319"/>
      <c r="CK145" s="319"/>
      <c r="CL145" s="319"/>
      <c r="CM145" s="319"/>
      <c r="CN145" s="319"/>
      <c r="CO145" s="319"/>
      <c r="CP145" s="319"/>
      <c r="CQ145" s="319"/>
      <c r="CR145" s="319"/>
      <c r="CS145" s="319"/>
      <c r="CT145" s="319"/>
      <c r="CU145" s="319"/>
      <c r="CV145" s="319"/>
      <c r="CW145" s="319"/>
      <c r="CX145" s="319"/>
      <c r="CY145" s="319"/>
      <c r="CZ145" s="319"/>
      <c r="DA145" s="319"/>
      <c r="DB145" s="319"/>
      <c r="DC145" s="319"/>
      <c r="DD145" s="319"/>
      <c r="DE145" s="319"/>
      <c r="DF145" s="319"/>
      <c r="DG145" s="319"/>
      <c r="DH145" s="319"/>
      <c r="DI145" s="319"/>
      <c r="DJ145" s="319"/>
      <c r="DK145" s="319"/>
      <c r="DL145" s="319"/>
      <c r="DM145" s="319"/>
      <c r="DN145" s="319"/>
      <c r="DO145" s="319"/>
      <c r="DP145" s="319"/>
      <c r="DQ145" s="319"/>
      <c r="DR145" s="319"/>
      <c r="DS145" s="319"/>
      <c r="DT145" s="319"/>
      <c r="DU145" s="319"/>
      <c r="DV145" s="319"/>
      <c r="DW145" s="319"/>
      <c r="DX145" s="319"/>
      <c r="DY145" s="319"/>
      <c r="DZ145" s="319"/>
      <c r="EA145" s="319"/>
      <c r="EB145" s="319"/>
      <c r="EC145" s="319"/>
      <c r="ED145" s="319"/>
      <c r="EE145" s="319"/>
      <c r="EF145" s="319"/>
      <c r="EG145" s="319"/>
      <c r="EH145" s="319"/>
      <c r="EI145" s="319"/>
      <c r="EJ145" s="319"/>
      <c r="EK145" s="319"/>
      <c r="EL145" s="319"/>
      <c r="EM145" s="319"/>
      <c r="EN145" s="319"/>
      <c r="EO145" s="319"/>
      <c r="EP145" s="319"/>
      <c r="EQ145" s="319"/>
      <c r="ER145" s="319"/>
      <c r="ES145" s="319"/>
      <c r="ET145" s="319"/>
      <c r="EU145" s="319"/>
      <c r="EV145" s="319"/>
      <c r="EW145" s="319"/>
      <c r="EX145" s="319"/>
      <c r="EY145" s="319"/>
      <c r="EZ145" s="319"/>
      <c r="FA145" s="319"/>
      <c r="FB145" s="319"/>
      <c r="FC145" s="319"/>
      <c r="FD145" s="319"/>
      <c r="FE145" s="319"/>
      <c r="FF145" s="319"/>
      <c r="FG145" s="319"/>
      <c r="FH145" s="319"/>
      <c r="FI145" s="319"/>
      <c r="FJ145" s="319"/>
      <c r="FK145" s="319"/>
      <c r="FL145" s="319"/>
      <c r="FM145" s="319"/>
      <c r="FN145" s="319"/>
      <c r="FO145" s="319"/>
      <c r="FP145" s="319"/>
      <c r="FQ145" s="319"/>
      <c r="FR145" s="319"/>
      <c r="FS145" s="319"/>
      <c r="FT145" s="319"/>
      <c r="FU145" s="319"/>
      <c r="FV145" s="319"/>
      <c r="FW145" s="319"/>
      <c r="FX145" s="319"/>
      <c r="FY145" s="319"/>
      <c r="FZ145" s="319"/>
      <c r="GA145" s="319"/>
      <c r="GB145" s="319"/>
      <c r="GC145" s="319"/>
      <c r="GD145" s="319"/>
      <c r="GE145" s="319"/>
      <c r="GF145" s="319"/>
      <c r="GG145" s="319"/>
      <c r="GH145" s="319"/>
      <c r="GI145" s="319"/>
      <c r="GJ145" s="319"/>
      <c r="GK145" s="319"/>
      <c r="GL145" s="319"/>
      <c r="GM145" s="319"/>
      <c r="GN145" s="319"/>
      <c r="GO145" s="319"/>
      <c r="GP145" s="319"/>
      <c r="GQ145" s="319"/>
      <c r="GR145" s="319"/>
      <c r="GS145" s="319"/>
      <c r="GT145" s="319"/>
      <c r="GU145" s="319"/>
      <c r="GV145" s="319"/>
      <c r="GW145" s="319"/>
      <c r="GX145" s="319"/>
      <c r="GY145" s="319"/>
      <c r="GZ145" s="319"/>
      <c r="HA145" s="319"/>
      <c r="HB145" s="319"/>
      <c r="HC145" s="319"/>
      <c r="HD145" s="319"/>
      <c r="HE145" s="319"/>
      <c r="HF145" s="319"/>
      <c r="HG145" s="319"/>
      <c r="HH145" s="319"/>
      <c r="HI145" s="319"/>
      <c r="HJ145" s="319"/>
      <c r="HK145" s="319"/>
      <c r="HL145" s="319"/>
      <c r="HM145" s="319"/>
      <c r="HN145" s="319"/>
      <c r="HO145" s="319"/>
      <c r="HP145" s="319"/>
      <c r="HQ145" s="319"/>
      <c r="HR145" s="319"/>
      <c r="HS145" s="319"/>
      <c r="HT145" s="319"/>
      <c r="HU145" s="319"/>
      <c r="HV145" s="319"/>
      <c r="HW145" s="319"/>
      <c r="HX145" s="319"/>
      <c r="HY145" s="319"/>
      <c r="HZ145" s="319"/>
      <c r="IA145" s="319"/>
      <c r="IB145" s="319"/>
      <c r="IC145" s="319"/>
      <c r="ID145" s="319"/>
      <c r="IE145" s="319"/>
      <c r="IF145" s="319"/>
      <c r="IG145" s="319"/>
      <c r="IH145" s="319"/>
      <c r="II145" s="319"/>
      <c r="IJ145" s="319"/>
      <c r="IK145" s="319"/>
      <c r="IL145" s="319"/>
      <c r="IM145" s="319"/>
      <c r="IN145" s="319"/>
      <c r="IO145" s="319"/>
      <c r="IP145" s="319"/>
      <c r="IQ145" s="319"/>
      <c r="IR145" s="319"/>
      <c r="IS145" s="319"/>
      <c r="IT145" s="319"/>
      <c r="IU145" s="319"/>
      <c r="IV145" s="319"/>
      <c r="IW145" s="319"/>
      <c r="IX145" s="319"/>
      <c r="IY145" s="319"/>
      <c r="IZ145" s="319"/>
      <c r="JA145" s="319"/>
      <c r="JB145" s="319"/>
      <c r="JC145" s="319"/>
      <c r="JD145" s="319"/>
      <c r="JE145" s="319"/>
      <c r="JF145" s="319"/>
      <c r="JG145" s="319"/>
      <c r="JH145" s="319"/>
      <c r="JI145" s="319"/>
      <c r="JJ145" s="319"/>
      <c r="JK145" s="319"/>
      <c r="JL145" s="319"/>
      <c r="JM145" s="319"/>
      <c r="JN145" s="319"/>
      <c r="JO145" s="319"/>
      <c r="JP145" s="319"/>
      <c r="JQ145" s="319"/>
      <c r="JR145" s="319"/>
      <c r="JS145" s="319"/>
      <c r="JT145" s="319"/>
      <c r="JU145" s="319"/>
      <c r="JV145" s="319"/>
      <c r="JW145" s="319"/>
      <c r="JX145" s="319"/>
      <c r="JY145" s="319"/>
      <c r="JZ145" s="319"/>
      <c r="KA145" s="319"/>
      <c r="KB145" s="319"/>
      <c r="KC145" s="319"/>
      <c r="KD145" s="319"/>
      <c r="KE145" s="319"/>
      <c r="KF145" s="319"/>
      <c r="KG145" s="319"/>
      <c r="KH145" s="319"/>
      <c r="KI145" s="319"/>
      <c r="KJ145" s="319"/>
      <c r="KK145" s="319"/>
      <c r="KL145" s="319"/>
      <c r="KM145" s="319"/>
      <c r="KN145" s="319"/>
      <c r="KO145" s="319"/>
      <c r="KP145" s="319"/>
      <c r="KQ145" s="319"/>
      <c r="KR145" s="319"/>
      <c r="KS145" s="319"/>
      <c r="KT145" s="319"/>
      <c r="KU145" s="319"/>
      <c r="KV145" s="319"/>
      <c r="KW145" s="319"/>
      <c r="KX145" s="319"/>
      <c r="KY145" s="319"/>
      <c r="KZ145" s="319"/>
      <c r="LA145" s="319"/>
      <c r="LB145" s="319"/>
      <c r="LC145" s="319"/>
      <c r="LD145" s="319"/>
      <c r="LE145" s="319"/>
      <c r="LF145" s="319"/>
      <c r="LG145" s="319"/>
      <c r="LH145" s="319"/>
      <c r="LI145" s="319"/>
      <c r="LJ145" s="319"/>
      <c r="LK145" s="319"/>
      <c r="LL145" s="319"/>
      <c r="LM145" s="319"/>
      <c r="LN145" s="319"/>
      <c r="LO145" s="319"/>
      <c r="LP145" s="319"/>
      <c r="LQ145" s="319"/>
      <c r="LR145" s="319"/>
      <c r="LS145" s="319"/>
      <c r="LT145" s="319"/>
      <c r="LU145" s="319"/>
      <c r="LV145" s="319"/>
      <c r="LW145" s="319"/>
      <c r="LX145" s="319"/>
      <c r="LY145" s="319"/>
      <c r="LZ145" s="319"/>
      <c r="MA145" s="319"/>
      <c r="MB145" s="319"/>
      <c r="MC145" s="319"/>
      <c r="MD145" s="319"/>
      <c r="ME145" s="319"/>
      <c r="MF145" s="319"/>
      <c r="MG145" s="319"/>
      <c r="MH145" s="319"/>
      <c r="MI145" s="319"/>
      <c r="MJ145" s="319"/>
      <c r="MK145" s="319"/>
      <c r="ML145" s="319"/>
      <c r="MM145" s="319"/>
      <c r="MN145" s="319"/>
      <c r="MO145" s="319"/>
      <c r="MP145" s="319"/>
      <c r="MQ145" s="319"/>
      <c r="MS145" s="241"/>
      <c r="MT145" s="373">
        <f t="shared" ref="MT145:MT173" si="167">(COUNTA($O145:$BB145)/2)-SUM(MV145:NK145)</f>
        <v>0</v>
      </c>
      <c r="MU145" s="365">
        <f t="shared" si="153"/>
        <v>0</v>
      </c>
      <c r="MV145" s="365">
        <f t="shared" si="154"/>
        <v>0</v>
      </c>
      <c r="MW145" s="365"/>
      <c r="MX145" s="365">
        <f t="shared" si="155"/>
        <v>0</v>
      </c>
      <c r="MY145" s="365"/>
      <c r="MZ145" s="365">
        <f t="shared" si="156"/>
        <v>0</v>
      </c>
      <c r="NA145" s="365"/>
      <c r="NB145" s="365">
        <f t="shared" si="157"/>
        <v>0</v>
      </c>
      <c r="NC145" s="365"/>
      <c r="ND145" s="365">
        <f t="shared" si="158"/>
        <v>0</v>
      </c>
      <c r="NE145" s="365"/>
      <c r="NF145" s="365">
        <f t="shared" si="159"/>
        <v>0</v>
      </c>
      <c r="NG145" s="365"/>
      <c r="NH145" s="365">
        <f t="shared" si="160"/>
        <v>0</v>
      </c>
      <c r="NI145" s="365"/>
      <c r="NJ145" s="365">
        <f t="shared" si="161"/>
        <v>0</v>
      </c>
      <c r="NK145" s="365"/>
      <c r="NL145" s="365">
        <f t="shared" ref="NL145:NL173" si="168">(COUNTA($O145:$BB145))/2</f>
        <v>0</v>
      </c>
      <c r="NM145" s="366"/>
      <c r="NN145" s="370"/>
      <c r="NR145" s="318">
        <f t="shared" si="162"/>
        <v>0</v>
      </c>
      <c r="NS145" s="318">
        <f t="shared" si="163"/>
        <v>0</v>
      </c>
      <c r="NT145" s="318">
        <f t="shared" si="164"/>
        <v>0</v>
      </c>
    </row>
    <row r="146" spans="1:384" s="318" customFormat="1" ht="10.199999999999999" customHeight="1" x14ac:dyDescent="0.25">
      <c r="A146" s="25"/>
      <c r="B146" s="389"/>
      <c r="C146" s="424"/>
      <c r="D146" s="15"/>
      <c r="E146" s="397" t="str">
        <f>$E$6</f>
        <v>Avec Renfort</v>
      </c>
      <c r="F146" s="397"/>
      <c r="G146" s="397"/>
      <c r="H146" s="399"/>
      <c r="I146" s="381" t="str">
        <f>Prenoms!$B$4</f>
        <v>j.do</v>
      </c>
      <c r="J146" s="382"/>
      <c r="K146" s="382"/>
      <c r="L146" s="382"/>
      <c r="M146" s="382"/>
      <c r="N146" s="68" t="str">
        <f>IF(NL146&lt;&gt;0,"",IF(Conges!J38=0,"",Conges!J38))</f>
        <v/>
      </c>
      <c r="O146" s="69"/>
      <c r="P146" s="70"/>
      <c r="Q146" s="70"/>
      <c r="R146" s="70"/>
      <c r="S146" s="70"/>
      <c r="T146" s="70"/>
      <c r="U146" s="70"/>
      <c r="V146" s="71"/>
      <c r="W146" s="70"/>
      <c r="X146" s="70"/>
      <c r="Y146" s="70"/>
      <c r="Z146" s="70"/>
      <c r="AA146" s="70"/>
      <c r="AB146" s="70"/>
      <c r="AC146" s="70"/>
      <c r="AD146" s="70"/>
      <c r="AE146" s="69"/>
      <c r="AF146" s="70"/>
      <c r="AG146" s="70"/>
      <c r="AH146" s="70"/>
      <c r="AI146" s="70"/>
      <c r="AJ146" s="71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69"/>
      <c r="AV146" s="70"/>
      <c r="AW146" s="70"/>
      <c r="AX146" s="70"/>
      <c r="AY146" s="70"/>
      <c r="AZ146" s="70"/>
      <c r="BA146" s="70"/>
      <c r="BB146" s="71"/>
      <c r="BC146" s="72">
        <f>IF(NL146&lt;&gt;0,(IF(Conges!J$38=0,0,3)),0)</f>
        <v>0</v>
      </c>
      <c r="BD146" s="417"/>
      <c r="BE146" s="392">
        <f>IF(OR(Conges!J$38="A",Conges!J$38="V"),Prenoms!L$4,NL146)</f>
        <v>0</v>
      </c>
      <c r="BF146" s="393"/>
      <c r="BG146" s="289"/>
      <c r="BH146" s="290">
        <f t="shared" si="147"/>
        <v>0</v>
      </c>
      <c r="BI146" s="291" t="str">
        <f t="shared" si="148"/>
        <v/>
      </c>
      <c r="BJ146" s="305">
        <v>27.258064516129032</v>
      </c>
      <c r="BK146" s="306">
        <f t="shared" si="165"/>
        <v>-27.258064516129032</v>
      </c>
      <c r="BL146" s="307">
        <f t="shared" si="143"/>
        <v>0</v>
      </c>
      <c r="BM146" s="307">
        <f t="shared" si="144"/>
        <v>0</v>
      </c>
      <c r="BN146" s="307">
        <f>SUM('Heures Pointage'!$BD$10:$BE$10)</f>
        <v>0</v>
      </c>
      <c r="BO146" s="307">
        <f>SUM('Heures et Indemnites'!$BD$10:$BE$10)</f>
        <v>0</v>
      </c>
      <c r="BP146" s="308">
        <f t="shared" si="145"/>
        <v>0</v>
      </c>
      <c r="BQ146" s="308">
        <f>'Heures Pointage'!$CB$10</f>
        <v>0</v>
      </c>
      <c r="BR146" s="309">
        <f t="shared" ref="BR146" si="169">$BH$1056</f>
        <v>0</v>
      </c>
      <c r="BS146" s="150">
        <f>Prenoms!$C$4</f>
        <v>169</v>
      </c>
      <c r="BT146" s="153"/>
      <c r="BU146" s="323">
        <f>SUM('Heures et Indemnites'!$BD$10:$BE$10)</f>
        <v>0</v>
      </c>
      <c r="BV146" s="236">
        <f>SUM('Heures et Indemnites'!$BD$6:$BE$10)</f>
        <v>0</v>
      </c>
      <c r="BW146" s="323"/>
      <c r="BX146" s="236"/>
      <c r="BY146" s="319"/>
      <c r="BZ146" s="319"/>
      <c r="CA146" s="319"/>
      <c r="CB146" s="319"/>
      <c r="CC146" s="319"/>
      <c r="CD146" s="319"/>
      <c r="CE146" s="319"/>
      <c r="CF146" s="319"/>
      <c r="CG146" s="319"/>
      <c r="CH146" s="319"/>
      <c r="CI146" s="319"/>
      <c r="CJ146" s="319"/>
      <c r="CK146" s="319"/>
      <c r="CL146" s="319"/>
      <c r="CM146" s="319"/>
      <c r="CN146" s="319"/>
      <c r="CO146" s="319"/>
      <c r="CP146" s="319"/>
      <c r="CQ146" s="319"/>
      <c r="CR146" s="319"/>
      <c r="CS146" s="319"/>
      <c r="CT146" s="319"/>
      <c r="CU146" s="319"/>
      <c r="CV146" s="319"/>
      <c r="CW146" s="319"/>
      <c r="CX146" s="319"/>
      <c r="CY146" s="319"/>
      <c r="CZ146" s="319"/>
      <c r="DA146" s="319"/>
      <c r="DB146" s="319"/>
      <c r="DC146" s="319"/>
      <c r="DD146" s="319"/>
      <c r="DE146" s="319"/>
      <c r="DF146" s="319"/>
      <c r="DG146" s="319"/>
      <c r="DH146" s="319"/>
      <c r="DI146" s="319"/>
      <c r="DJ146" s="319"/>
      <c r="DK146" s="319"/>
      <c r="DL146" s="319"/>
      <c r="DM146" s="319"/>
      <c r="DN146" s="319"/>
      <c r="DO146" s="319"/>
      <c r="DP146" s="319"/>
      <c r="DQ146" s="319"/>
      <c r="DR146" s="319"/>
      <c r="DS146" s="319"/>
      <c r="DT146" s="319"/>
      <c r="DU146" s="319"/>
      <c r="DV146" s="319"/>
      <c r="DW146" s="319"/>
      <c r="DX146" s="319"/>
      <c r="DY146" s="319"/>
      <c r="DZ146" s="319"/>
      <c r="EA146" s="319"/>
      <c r="EB146" s="319"/>
      <c r="EC146" s="319"/>
      <c r="ED146" s="319"/>
      <c r="EE146" s="319"/>
      <c r="EF146" s="319"/>
      <c r="EG146" s="319"/>
      <c r="EH146" s="319"/>
      <c r="EI146" s="319"/>
      <c r="EJ146" s="319"/>
      <c r="EK146" s="319"/>
      <c r="EL146" s="319"/>
      <c r="EM146" s="319"/>
      <c r="EN146" s="319"/>
      <c r="EO146" s="319"/>
      <c r="EP146" s="319"/>
      <c r="EQ146" s="319"/>
      <c r="ER146" s="319"/>
      <c r="ES146" s="319"/>
      <c r="ET146" s="319"/>
      <c r="EU146" s="319"/>
      <c r="EV146" s="319"/>
      <c r="EW146" s="319"/>
      <c r="EX146" s="319"/>
      <c r="EY146" s="319"/>
      <c r="EZ146" s="319"/>
      <c r="FA146" s="319"/>
      <c r="FB146" s="319"/>
      <c r="FC146" s="319"/>
      <c r="FD146" s="319"/>
      <c r="FE146" s="319"/>
      <c r="FF146" s="319"/>
      <c r="FG146" s="319"/>
      <c r="FH146" s="319"/>
      <c r="FI146" s="319"/>
      <c r="FJ146" s="319"/>
      <c r="FK146" s="319"/>
      <c r="FL146" s="319"/>
      <c r="FM146" s="319"/>
      <c r="FN146" s="319"/>
      <c r="FO146" s="319"/>
      <c r="FP146" s="319"/>
      <c r="FQ146" s="319"/>
      <c r="FR146" s="319"/>
      <c r="FS146" s="319"/>
      <c r="FT146" s="319"/>
      <c r="FU146" s="319"/>
      <c r="FV146" s="319"/>
      <c r="FW146" s="319"/>
      <c r="FX146" s="319"/>
      <c r="FY146" s="319"/>
      <c r="FZ146" s="319"/>
      <c r="GA146" s="319"/>
      <c r="GB146" s="319"/>
      <c r="GC146" s="319"/>
      <c r="GD146" s="319"/>
      <c r="GE146" s="319"/>
      <c r="GF146" s="319"/>
      <c r="GG146" s="319"/>
      <c r="GH146" s="319"/>
      <c r="GI146" s="319"/>
      <c r="GJ146" s="319"/>
      <c r="GK146" s="319"/>
      <c r="GL146" s="319"/>
      <c r="GM146" s="319"/>
      <c r="GN146" s="319"/>
      <c r="GO146" s="319"/>
      <c r="GP146" s="319"/>
      <c r="GQ146" s="319"/>
      <c r="GR146" s="319"/>
      <c r="GS146" s="319"/>
      <c r="GT146" s="319"/>
      <c r="GU146" s="319"/>
      <c r="GV146" s="319"/>
      <c r="GW146" s="319"/>
      <c r="GX146" s="319"/>
      <c r="GY146" s="319"/>
      <c r="GZ146" s="319"/>
      <c r="HA146" s="319"/>
      <c r="HB146" s="319"/>
      <c r="HC146" s="319"/>
      <c r="HD146" s="319"/>
      <c r="HE146" s="319"/>
      <c r="HF146" s="319"/>
      <c r="HG146" s="319"/>
      <c r="HH146" s="319"/>
      <c r="HI146" s="319"/>
      <c r="HJ146" s="319"/>
      <c r="HK146" s="319"/>
      <c r="HL146" s="319"/>
      <c r="HM146" s="319"/>
      <c r="HN146" s="319"/>
      <c r="HO146" s="319"/>
      <c r="HP146" s="319"/>
      <c r="HQ146" s="319"/>
      <c r="HR146" s="319"/>
      <c r="HS146" s="319"/>
      <c r="HT146" s="319"/>
      <c r="HU146" s="319"/>
      <c r="HV146" s="319"/>
      <c r="HW146" s="319"/>
      <c r="HX146" s="319"/>
      <c r="HY146" s="319"/>
      <c r="HZ146" s="319"/>
      <c r="IA146" s="319"/>
      <c r="IB146" s="319"/>
      <c r="IC146" s="319"/>
      <c r="ID146" s="319"/>
      <c r="IE146" s="319"/>
      <c r="IF146" s="319"/>
      <c r="IG146" s="319"/>
      <c r="IH146" s="319"/>
      <c r="II146" s="319"/>
      <c r="IJ146" s="319"/>
      <c r="IK146" s="319"/>
      <c r="IL146" s="319"/>
      <c r="IM146" s="319"/>
      <c r="IN146" s="319"/>
      <c r="IO146" s="319"/>
      <c r="IP146" s="319"/>
      <c r="IQ146" s="319"/>
      <c r="IR146" s="319"/>
      <c r="IS146" s="319"/>
      <c r="IT146" s="319"/>
      <c r="IU146" s="319"/>
      <c r="IV146" s="319"/>
      <c r="IW146" s="319"/>
      <c r="IX146" s="319"/>
      <c r="IY146" s="319"/>
      <c r="IZ146" s="319"/>
      <c r="JA146" s="319"/>
      <c r="JB146" s="319"/>
      <c r="JC146" s="319"/>
      <c r="JD146" s="319"/>
      <c r="JE146" s="319"/>
      <c r="JF146" s="319"/>
      <c r="JG146" s="319"/>
      <c r="JH146" s="319"/>
      <c r="JI146" s="319"/>
      <c r="JJ146" s="319"/>
      <c r="JK146" s="319"/>
      <c r="JL146" s="319"/>
      <c r="JM146" s="319"/>
      <c r="JN146" s="319"/>
      <c r="JO146" s="319"/>
      <c r="JP146" s="319"/>
      <c r="JQ146" s="319"/>
      <c r="JR146" s="319"/>
      <c r="JS146" s="319"/>
      <c r="JT146" s="319"/>
      <c r="JU146" s="319"/>
      <c r="JV146" s="319"/>
      <c r="JW146" s="319"/>
      <c r="JX146" s="319"/>
      <c r="JY146" s="319"/>
      <c r="JZ146" s="319"/>
      <c r="KA146" s="319"/>
      <c r="KB146" s="319"/>
      <c r="KC146" s="319"/>
      <c r="KD146" s="319"/>
      <c r="KE146" s="319"/>
      <c r="KF146" s="319"/>
      <c r="KG146" s="319"/>
      <c r="KH146" s="319"/>
      <c r="KI146" s="319"/>
      <c r="KJ146" s="319"/>
      <c r="KK146" s="319"/>
      <c r="KL146" s="319"/>
      <c r="KM146" s="319"/>
      <c r="KN146" s="319"/>
      <c r="KO146" s="319"/>
      <c r="KP146" s="319"/>
      <c r="KQ146" s="319"/>
      <c r="KR146" s="319"/>
      <c r="KS146" s="319"/>
      <c r="KT146" s="319"/>
      <c r="KU146" s="319"/>
      <c r="KV146" s="319"/>
      <c r="KW146" s="319"/>
      <c r="KX146" s="319"/>
      <c r="KY146" s="319"/>
      <c r="KZ146" s="319"/>
      <c r="LA146" s="319"/>
      <c r="LB146" s="319"/>
      <c r="LC146" s="319"/>
      <c r="LD146" s="319"/>
      <c r="LE146" s="319"/>
      <c r="LF146" s="319"/>
      <c r="LG146" s="319"/>
      <c r="LH146" s="319"/>
      <c r="LI146" s="319"/>
      <c r="LJ146" s="319"/>
      <c r="LK146" s="319"/>
      <c r="LL146" s="319"/>
      <c r="LM146" s="319"/>
      <c r="LN146" s="319"/>
      <c r="LO146" s="319"/>
      <c r="LP146" s="319"/>
      <c r="LQ146" s="319"/>
      <c r="LR146" s="319"/>
      <c r="LS146" s="319"/>
      <c r="LT146" s="319"/>
      <c r="LU146" s="319"/>
      <c r="LV146" s="319"/>
      <c r="LW146" s="319"/>
      <c r="LX146" s="319"/>
      <c r="LY146" s="319"/>
      <c r="LZ146" s="319"/>
      <c r="MA146" s="319"/>
      <c r="MB146" s="319"/>
      <c r="MC146" s="319"/>
      <c r="MD146" s="319"/>
      <c r="ME146" s="319"/>
      <c r="MF146" s="319"/>
      <c r="MG146" s="319"/>
      <c r="MH146" s="319"/>
      <c r="MI146" s="319"/>
      <c r="MJ146" s="319"/>
      <c r="MK146" s="319"/>
      <c r="ML146" s="319"/>
      <c r="MM146" s="319"/>
      <c r="MN146" s="319"/>
      <c r="MO146" s="319"/>
      <c r="MP146" s="319"/>
      <c r="MQ146" s="319"/>
      <c r="MS146" s="241"/>
      <c r="MT146" s="362">
        <f t="shared" si="167"/>
        <v>0</v>
      </c>
      <c r="MU146" s="363">
        <f t="shared" si="153"/>
        <v>0</v>
      </c>
      <c r="MV146" s="363">
        <f t="shared" si="154"/>
        <v>0</v>
      </c>
      <c r="MW146" s="363"/>
      <c r="MX146" s="363">
        <f t="shared" si="155"/>
        <v>0</v>
      </c>
      <c r="MY146" s="363"/>
      <c r="MZ146" s="363">
        <f t="shared" si="156"/>
        <v>0</v>
      </c>
      <c r="NA146" s="363"/>
      <c r="NB146" s="363">
        <f t="shared" si="157"/>
        <v>0</v>
      </c>
      <c r="NC146" s="363"/>
      <c r="ND146" s="363">
        <f t="shared" si="158"/>
        <v>0</v>
      </c>
      <c r="NE146" s="363"/>
      <c r="NF146" s="363">
        <f t="shared" si="159"/>
        <v>0</v>
      </c>
      <c r="NG146" s="363"/>
      <c r="NH146" s="363">
        <f t="shared" si="160"/>
        <v>0</v>
      </c>
      <c r="NI146" s="363"/>
      <c r="NJ146" s="363">
        <f t="shared" si="161"/>
        <v>0</v>
      </c>
      <c r="NK146" s="363"/>
      <c r="NL146" s="363">
        <f t="shared" si="168"/>
        <v>0</v>
      </c>
      <c r="NM146" s="364"/>
      <c r="NN146" s="370"/>
      <c r="NR146" s="318">
        <f t="shared" si="162"/>
        <v>0</v>
      </c>
      <c r="NS146" s="318">
        <f t="shared" si="163"/>
        <v>0</v>
      </c>
      <c r="NT146" s="318">
        <f t="shared" si="164"/>
        <v>0</v>
      </c>
    </row>
    <row r="147" spans="1:384" s="318" customFormat="1" ht="10.199999999999999" customHeight="1" x14ac:dyDescent="0.3">
      <c r="A147" s="25"/>
      <c r="B147" s="389"/>
      <c r="C147" s="424"/>
      <c r="D147" s="15"/>
      <c r="E147" s="398" t="str">
        <f>IFERROR(G159*'Chiffres et fonctions'!$J$6,"CA à Produire")</f>
        <v>CA à Produire</v>
      </c>
      <c r="F147" s="398"/>
      <c r="G147" s="398"/>
      <c r="H147" s="399"/>
      <c r="I147" s="394" t="str">
        <f>Prenoms!$B$5</f>
        <v>pompeo</v>
      </c>
      <c r="J147" s="395"/>
      <c r="K147" s="395"/>
      <c r="L147" s="395"/>
      <c r="M147" s="395"/>
      <c r="N147" s="81" t="str">
        <f>IF(NL147&lt;&gt;0,"",IF(Conges!J39=0,"",Conges!J39))</f>
        <v/>
      </c>
      <c r="O147" s="82"/>
      <c r="P147" s="83"/>
      <c r="Q147" s="83"/>
      <c r="R147" s="83"/>
      <c r="S147" s="83"/>
      <c r="T147" s="83"/>
      <c r="U147" s="83"/>
      <c r="V147" s="84"/>
      <c r="W147" s="83"/>
      <c r="X147" s="83"/>
      <c r="Y147" s="83"/>
      <c r="Z147" s="83"/>
      <c r="AA147" s="83"/>
      <c r="AB147" s="83"/>
      <c r="AC147" s="83"/>
      <c r="AD147" s="83"/>
      <c r="AE147" s="82"/>
      <c r="AF147" s="83"/>
      <c r="AG147" s="83"/>
      <c r="AH147" s="83"/>
      <c r="AI147" s="83"/>
      <c r="AJ147" s="84"/>
      <c r="AK147" s="83"/>
      <c r="AL147" s="83"/>
      <c r="AM147" s="83"/>
      <c r="AN147" s="83"/>
      <c r="AO147" s="83"/>
      <c r="AP147" s="83"/>
      <c r="AQ147" s="83"/>
      <c r="AR147" s="83"/>
      <c r="AS147" s="83"/>
      <c r="AT147" s="83"/>
      <c r="AU147" s="82"/>
      <c r="AV147" s="83"/>
      <c r="AW147" s="83"/>
      <c r="AX147" s="83"/>
      <c r="AY147" s="83"/>
      <c r="AZ147" s="83"/>
      <c r="BA147" s="83"/>
      <c r="BB147" s="84"/>
      <c r="BC147" s="85">
        <f>IF(NL147&lt;&gt;0,(IF(Conges!J$39=0,0,3)),0)</f>
        <v>0</v>
      </c>
      <c r="BD147" s="417"/>
      <c r="BE147" s="390">
        <f>IF(OR(Conges!J$39="A",Conges!J$39="V"),Prenoms!L$5,NL147)</f>
        <v>0</v>
      </c>
      <c r="BF147" s="391"/>
      <c r="BG147" s="286"/>
      <c r="BH147" s="287">
        <f t="shared" si="147"/>
        <v>0</v>
      </c>
      <c r="BI147" s="288" t="str">
        <f t="shared" si="148"/>
        <v/>
      </c>
      <c r="BJ147" s="300">
        <v>27.258064516129032</v>
      </c>
      <c r="BK147" s="301">
        <f t="shared" si="165"/>
        <v>-27.258064516129032</v>
      </c>
      <c r="BL147" s="302">
        <f t="shared" si="143"/>
        <v>0</v>
      </c>
      <c r="BM147" s="302">
        <f t="shared" si="144"/>
        <v>0</v>
      </c>
      <c r="BN147" s="302">
        <f>SUM('Heures Pointage'!$CD$10:$CE$10)</f>
        <v>0</v>
      </c>
      <c r="BO147" s="302">
        <f>SUM('Heures et Indemnites'!$CD$10:$CE$10)</f>
        <v>0</v>
      </c>
      <c r="BP147" s="303">
        <f t="shared" si="145"/>
        <v>0</v>
      </c>
      <c r="BQ147" s="303">
        <f>'Heures Pointage'!$DB$10</f>
        <v>0</v>
      </c>
      <c r="BR147" s="304">
        <f t="shared" ref="BR147" si="170">$BH$1057</f>
        <v>0</v>
      </c>
      <c r="BS147" s="149">
        <f>Prenoms!$C$5</f>
        <v>169</v>
      </c>
      <c r="BT147" s="180"/>
      <c r="BU147" s="324">
        <f>SUM('Heures et Indemnites'!$CD$10:$CE$10)</f>
        <v>0</v>
      </c>
      <c r="BV147" s="235">
        <f>SUM('Heures et Indemnites'!$CD$6:$CE$10)</f>
        <v>0</v>
      </c>
      <c r="BW147" s="324"/>
      <c r="BX147" s="235"/>
      <c r="BY147" s="319"/>
      <c r="BZ147" s="319"/>
      <c r="CA147" s="319"/>
      <c r="CB147" s="319"/>
      <c r="CC147" s="319"/>
      <c r="CD147" s="319"/>
      <c r="CE147" s="319"/>
      <c r="CF147" s="319"/>
      <c r="CG147" s="319"/>
      <c r="CH147" s="319"/>
      <c r="CI147" s="319"/>
      <c r="CJ147" s="319"/>
      <c r="CK147" s="319"/>
      <c r="CL147" s="319"/>
      <c r="CM147" s="319"/>
      <c r="CN147" s="319"/>
      <c r="CO147" s="319"/>
      <c r="CP147" s="319"/>
      <c r="CQ147" s="319"/>
      <c r="CR147" s="319"/>
      <c r="CS147" s="319"/>
      <c r="CT147" s="319"/>
      <c r="CU147" s="319"/>
      <c r="CV147" s="319"/>
      <c r="CW147" s="319"/>
      <c r="CX147" s="319"/>
      <c r="CY147" s="319"/>
      <c r="CZ147" s="319"/>
      <c r="DA147" s="319"/>
      <c r="DB147" s="319"/>
      <c r="DC147" s="319"/>
      <c r="DD147" s="319"/>
      <c r="DE147" s="319"/>
      <c r="DF147" s="319"/>
      <c r="DG147" s="319"/>
      <c r="DH147" s="319"/>
      <c r="DI147" s="319"/>
      <c r="DJ147" s="319"/>
      <c r="DK147" s="319"/>
      <c r="DL147" s="319"/>
      <c r="DM147" s="319"/>
      <c r="DN147" s="319"/>
      <c r="DO147" s="319"/>
      <c r="DP147" s="319"/>
      <c r="DQ147" s="319"/>
      <c r="DR147" s="319"/>
      <c r="DS147" s="319"/>
      <c r="DT147" s="319"/>
      <c r="DU147" s="319"/>
      <c r="DV147" s="319"/>
      <c r="DW147" s="319"/>
      <c r="DX147" s="319"/>
      <c r="DY147" s="319"/>
      <c r="DZ147" s="319"/>
      <c r="EA147" s="319"/>
      <c r="EB147" s="319"/>
      <c r="EC147" s="319"/>
      <c r="ED147" s="319"/>
      <c r="EE147" s="319"/>
      <c r="EF147" s="319"/>
      <c r="EG147" s="319"/>
      <c r="EH147" s="319"/>
      <c r="EI147" s="319"/>
      <c r="EJ147" s="319"/>
      <c r="EK147" s="319"/>
      <c r="EL147" s="319"/>
      <c r="EM147" s="319"/>
      <c r="EN147" s="319"/>
      <c r="EO147" s="319"/>
      <c r="EP147" s="319"/>
      <c r="EQ147" s="319"/>
      <c r="ER147" s="319"/>
      <c r="ES147" s="319"/>
      <c r="ET147" s="319"/>
      <c r="EU147" s="319"/>
      <c r="EV147" s="319"/>
      <c r="EW147" s="319"/>
      <c r="EX147" s="319"/>
      <c r="EY147" s="319"/>
      <c r="EZ147" s="319"/>
      <c r="FA147" s="319"/>
      <c r="FB147" s="319"/>
      <c r="FC147" s="319"/>
      <c r="FD147" s="319"/>
      <c r="FE147" s="319"/>
      <c r="FF147" s="319"/>
      <c r="FG147" s="319"/>
      <c r="FH147" s="319"/>
      <c r="FI147" s="319"/>
      <c r="FJ147" s="319"/>
      <c r="FK147" s="319"/>
      <c r="FL147" s="319"/>
      <c r="FM147" s="319"/>
      <c r="FN147" s="319"/>
      <c r="FO147" s="319"/>
      <c r="FP147" s="319"/>
      <c r="FQ147" s="319"/>
      <c r="FR147" s="319"/>
      <c r="FS147" s="319"/>
      <c r="FT147" s="319"/>
      <c r="FU147" s="319"/>
      <c r="FV147" s="319"/>
      <c r="FW147" s="319"/>
      <c r="FX147" s="319"/>
      <c r="FY147" s="319"/>
      <c r="FZ147" s="319"/>
      <c r="GA147" s="319"/>
      <c r="GB147" s="319"/>
      <c r="GC147" s="319"/>
      <c r="GD147" s="319"/>
      <c r="GE147" s="319"/>
      <c r="GF147" s="319"/>
      <c r="GG147" s="319"/>
      <c r="GH147" s="319"/>
      <c r="GI147" s="319"/>
      <c r="GJ147" s="319"/>
      <c r="GK147" s="319"/>
      <c r="GL147" s="319"/>
      <c r="GM147" s="319"/>
      <c r="GN147" s="319"/>
      <c r="GO147" s="319"/>
      <c r="GP147" s="319"/>
      <c r="GQ147" s="319"/>
      <c r="GR147" s="319"/>
      <c r="GS147" s="319"/>
      <c r="GT147" s="319"/>
      <c r="GU147" s="319"/>
      <c r="GV147" s="319"/>
      <c r="GW147" s="319"/>
      <c r="GX147" s="319"/>
      <c r="GY147" s="319"/>
      <c r="GZ147" s="319"/>
      <c r="HA147" s="319"/>
      <c r="HB147" s="319"/>
      <c r="HC147" s="319"/>
      <c r="HD147" s="319"/>
      <c r="HE147" s="319"/>
      <c r="HF147" s="319"/>
      <c r="HG147" s="319"/>
      <c r="HH147" s="319"/>
      <c r="HI147" s="319"/>
      <c r="HJ147" s="319"/>
      <c r="HK147" s="319"/>
      <c r="HL147" s="319"/>
      <c r="HM147" s="319"/>
      <c r="HN147" s="319"/>
      <c r="HO147" s="319"/>
      <c r="HP147" s="319"/>
      <c r="HQ147" s="319"/>
      <c r="HR147" s="319"/>
      <c r="HS147" s="319"/>
      <c r="HT147" s="319"/>
      <c r="HU147" s="319"/>
      <c r="HV147" s="319"/>
      <c r="HW147" s="319"/>
      <c r="HX147" s="319"/>
      <c r="HY147" s="319"/>
      <c r="HZ147" s="319"/>
      <c r="IA147" s="319"/>
      <c r="IB147" s="319"/>
      <c r="IC147" s="319"/>
      <c r="ID147" s="319"/>
      <c r="IE147" s="319"/>
      <c r="IF147" s="319"/>
      <c r="IG147" s="319"/>
      <c r="IH147" s="319"/>
      <c r="II147" s="319"/>
      <c r="IJ147" s="319"/>
      <c r="IK147" s="319"/>
      <c r="IL147" s="319"/>
      <c r="IM147" s="319"/>
      <c r="IN147" s="319"/>
      <c r="IO147" s="319"/>
      <c r="IP147" s="319"/>
      <c r="IQ147" s="319"/>
      <c r="IR147" s="319"/>
      <c r="IS147" s="319"/>
      <c r="IT147" s="319"/>
      <c r="IU147" s="319"/>
      <c r="IV147" s="319"/>
      <c r="IW147" s="319"/>
      <c r="IX147" s="319"/>
      <c r="IY147" s="319"/>
      <c r="IZ147" s="319"/>
      <c r="JA147" s="319"/>
      <c r="JB147" s="319"/>
      <c r="JC147" s="319"/>
      <c r="JD147" s="319"/>
      <c r="JE147" s="319"/>
      <c r="JF147" s="319"/>
      <c r="JG147" s="319"/>
      <c r="JH147" s="319"/>
      <c r="JI147" s="319"/>
      <c r="JJ147" s="319"/>
      <c r="JK147" s="319"/>
      <c r="JL147" s="319"/>
      <c r="JM147" s="319"/>
      <c r="JN147" s="319"/>
      <c r="JO147" s="319"/>
      <c r="JP147" s="319"/>
      <c r="JQ147" s="319"/>
      <c r="JR147" s="319"/>
      <c r="JS147" s="319"/>
      <c r="JT147" s="319"/>
      <c r="JU147" s="319"/>
      <c r="JV147" s="319"/>
      <c r="JW147" s="319"/>
      <c r="JX147" s="319"/>
      <c r="JY147" s="319"/>
      <c r="JZ147" s="319"/>
      <c r="KA147" s="319"/>
      <c r="KB147" s="319"/>
      <c r="KC147" s="319"/>
      <c r="KD147" s="319"/>
      <c r="KE147" s="319"/>
      <c r="KF147" s="319"/>
      <c r="KG147" s="319"/>
      <c r="KH147" s="319"/>
      <c r="KI147" s="319"/>
      <c r="KJ147" s="319"/>
      <c r="KK147" s="319"/>
      <c r="KL147" s="319"/>
      <c r="KM147" s="319"/>
      <c r="KN147" s="319"/>
      <c r="KO147" s="319"/>
      <c r="KP147" s="319"/>
      <c r="KQ147" s="319"/>
      <c r="KR147" s="319"/>
      <c r="KS147" s="319"/>
      <c r="KT147" s="319"/>
      <c r="KU147" s="319"/>
      <c r="KV147" s="319"/>
      <c r="KW147" s="319"/>
      <c r="KX147" s="319"/>
      <c r="KY147" s="319"/>
      <c r="KZ147" s="319"/>
      <c r="LA147" s="319"/>
      <c r="LB147" s="319"/>
      <c r="LC147" s="319"/>
      <c r="LD147" s="319"/>
      <c r="LE147" s="319"/>
      <c r="LF147" s="319"/>
      <c r="LG147" s="319"/>
      <c r="LH147" s="319"/>
      <c r="LI147" s="319"/>
      <c r="LJ147" s="319"/>
      <c r="LK147" s="319"/>
      <c r="LL147" s="319"/>
      <c r="LM147" s="319"/>
      <c r="LN147" s="319"/>
      <c r="LO147" s="319"/>
      <c r="LP147" s="319"/>
      <c r="LQ147" s="319"/>
      <c r="LR147" s="319"/>
      <c r="LS147" s="319"/>
      <c r="LT147" s="319"/>
      <c r="LU147" s="319"/>
      <c r="LV147" s="319"/>
      <c r="LW147" s="319"/>
      <c r="LX147" s="319"/>
      <c r="LY147" s="319"/>
      <c r="LZ147" s="319"/>
      <c r="MA147" s="319"/>
      <c r="MB147" s="319"/>
      <c r="MC147" s="319"/>
      <c r="MD147" s="319"/>
      <c r="ME147" s="319"/>
      <c r="MF147" s="319"/>
      <c r="MG147" s="319"/>
      <c r="MH147" s="319"/>
      <c r="MI147" s="319"/>
      <c r="MJ147" s="319"/>
      <c r="MK147" s="319"/>
      <c r="ML147" s="319"/>
      <c r="MM147" s="319"/>
      <c r="MN147" s="319"/>
      <c r="MO147" s="319"/>
      <c r="MP147" s="319"/>
      <c r="MQ147" s="319"/>
      <c r="MS147" s="241"/>
      <c r="MT147" s="373">
        <f t="shared" si="167"/>
        <v>0</v>
      </c>
      <c r="MU147" s="365">
        <f t="shared" si="153"/>
        <v>0</v>
      </c>
      <c r="MV147" s="365">
        <f t="shared" si="154"/>
        <v>0</v>
      </c>
      <c r="MW147" s="365"/>
      <c r="MX147" s="365">
        <f t="shared" si="155"/>
        <v>0</v>
      </c>
      <c r="MY147" s="365"/>
      <c r="MZ147" s="365">
        <f t="shared" si="156"/>
        <v>0</v>
      </c>
      <c r="NA147" s="365"/>
      <c r="NB147" s="365">
        <f t="shared" si="157"/>
        <v>0</v>
      </c>
      <c r="NC147" s="365"/>
      <c r="ND147" s="365">
        <f t="shared" si="158"/>
        <v>0</v>
      </c>
      <c r="NE147" s="365"/>
      <c r="NF147" s="365">
        <f t="shared" si="159"/>
        <v>0</v>
      </c>
      <c r="NG147" s="365"/>
      <c r="NH147" s="365">
        <f t="shared" si="160"/>
        <v>0</v>
      </c>
      <c r="NI147" s="365"/>
      <c r="NJ147" s="365">
        <f t="shared" si="161"/>
        <v>0</v>
      </c>
      <c r="NK147" s="365"/>
      <c r="NL147" s="365">
        <f t="shared" si="168"/>
        <v>0</v>
      </c>
      <c r="NM147" s="366"/>
      <c r="NN147" s="370"/>
      <c r="NR147" s="318">
        <f t="shared" si="162"/>
        <v>0</v>
      </c>
      <c r="NS147" s="318">
        <f t="shared" si="163"/>
        <v>0</v>
      </c>
      <c r="NT147" s="318">
        <f t="shared" si="164"/>
        <v>0</v>
      </c>
    </row>
    <row r="148" spans="1:384" s="318" customFormat="1" ht="10.199999999999999" customHeight="1" x14ac:dyDescent="0.3">
      <c r="A148" s="25"/>
      <c r="B148" s="389"/>
      <c r="C148" s="424"/>
      <c r="D148" s="15"/>
      <c r="E148" s="398"/>
      <c r="F148" s="398"/>
      <c r="G148" s="398"/>
      <c r="H148" s="399"/>
      <c r="I148" s="381" t="str">
        <f>Prenoms!$B$6</f>
        <v>vaness</v>
      </c>
      <c r="J148" s="382"/>
      <c r="K148" s="382"/>
      <c r="L148" s="382"/>
      <c r="M148" s="382"/>
      <c r="N148" s="68" t="str">
        <f>IF(NL148&lt;&gt;0,"",IF(Conges!J40=0,"",Conges!J40))</f>
        <v/>
      </c>
      <c r="O148" s="69"/>
      <c r="P148" s="70"/>
      <c r="Q148" s="70"/>
      <c r="R148" s="70"/>
      <c r="S148" s="70"/>
      <c r="T148" s="70"/>
      <c r="U148" s="70"/>
      <c r="V148" s="71"/>
      <c r="W148" s="70"/>
      <c r="X148" s="70"/>
      <c r="Y148" s="70"/>
      <c r="Z148" s="70"/>
      <c r="AA148" s="70"/>
      <c r="AB148" s="70"/>
      <c r="AC148" s="70"/>
      <c r="AD148" s="70"/>
      <c r="AE148" s="69"/>
      <c r="AF148" s="70"/>
      <c r="AG148" s="70"/>
      <c r="AH148" s="70"/>
      <c r="AI148" s="70"/>
      <c r="AJ148" s="71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69"/>
      <c r="AV148" s="70"/>
      <c r="AW148" s="70"/>
      <c r="AX148" s="70"/>
      <c r="AY148" s="70"/>
      <c r="AZ148" s="70"/>
      <c r="BA148" s="70"/>
      <c r="BB148" s="71"/>
      <c r="BC148" s="72">
        <f>IF(NL148&lt;&gt;0,(IF(Conges!J$40=0,0,3)),0)</f>
        <v>0</v>
      </c>
      <c r="BD148" s="417"/>
      <c r="BE148" s="392">
        <f>IF(OR(Conges!J$40="A",Conges!J$40="V"),Prenoms!L$6,NL148)</f>
        <v>0</v>
      </c>
      <c r="BF148" s="393"/>
      <c r="BG148" s="289"/>
      <c r="BH148" s="290">
        <f t="shared" si="147"/>
        <v>0</v>
      </c>
      <c r="BI148" s="291" t="str">
        <f t="shared" si="148"/>
        <v/>
      </c>
      <c r="BJ148" s="305">
        <v>27.258064516129032</v>
      </c>
      <c r="BK148" s="306">
        <f t="shared" si="165"/>
        <v>-27.258064516129032</v>
      </c>
      <c r="BL148" s="307">
        <f t="shared" si="143"/>
        <v>0</v>
      </c>
      <c r="BM148" s="307">
        <f t="shared" si="144"/>
        <v>0</v>
      </c>
      <c r="BN148" s="307">
        <f>SUM('Heures Pointage'!$DD$10:$DE$10)</f>
        <v>0</v>
      </c>
      <c r="BO148" s="307">
        <f>SUM('Heures et Indemnites'!$DD$10:$DE$10)</f>
        <v>0</v>
      </c>
      <c r="BP148" s="308">
        <f t="shared" si="145"/>
        <v>0</v>
      </c>
      <c r="BQ148" s="308">
        <f>'Heures Pointage'!$EB$10</f>
        <v>0</v>
      </c>
      <c r="BR148" s="309">
        <f t="shared" ref="BR148" si="171">$BH$1058</f>
        <v>0</v>
      </c>
      <c r="BS148" s="150">
        <f>Prenoms!$C$6</f>
        <v>169</v>
      </c>
      <c r="BT148" s="153"/>
      <c r="BU148" s="323">
        <f>SUM('Heures et Indemnites'!$DD$10:$DE$10)</f>
        <v>0</v>
      </c>
      <c r="BV148" s="236">
        <f>SUM('Heures et Indemnites'!$DD$6:$DE$10)</f>
        <v>0</v>
      </c>
      <c r="BW148" s="323"/>
      <c r="BX148" s="236"/>
      <c r="BY148" s="319"/>
      <c r="BZ148" s="319"/>
      <c r="CA148" s="319"/>
      <c r="CB148" s="319"/>
      <c r="CC148" s="319"/>
      <c r="CD148" s="319"/>
      <c r="CE148" s="319"/>
      <c r="CF148" s="319"/>
      <c r="CG148" s="319"/>
      <c r="CH148" s="319"/>
      <c r="CI148" s="319"/>
      <c r="CJ148" s="319"/>
      <c r="CK148" s="319"/>
      <c r="CL148" s="319"/>
      <c r="CM148" s="319"/>
      <c r="CN148" s="319"/>
      <c r="CO148" s="319"/>
      <c r="CP148" s="319"/>
      <c r="CQ148" s="319"/>
      <c r="CR148" s="319"/>
      <c r="CS148" s="319"/>
      <c r="CT148" s="319"/>
      <c r="CU148" s="319"/>
      <c r="CV148" s="319"/>
      <c r="CW148" s="319"/>
      <c r="CX148" s="319"/>
      <c r="CY148" s="319"/>
      <c r="CZ148" s="319"/>
      <c r="DA148" s="319"/>
      <c r="DB148" s="319"/>
      <c r="DC148" s="319"/>
      <c r="DD148" s="319"/>
      <c r="DE148" s="319"/>
      <c r="DF148" s="319"/>
      <c r="DG148" s="319"/>
      <c r="DH148" s="319"/>
      <c r="DI148" s="319"/>
      <c r="DJ148" s="319"/>
      <c r="DK148" s="319"/>
      <c r="DL148" s="319"/>
      <c r="DM148" s="319"/>
      <c r="DN148" s="319"/>
      <c r="DO148" s="319"/>
      <c r="DP148" s="319"/>
      <c r="DQ148" s="319"/>
      <c r="DR148" s="319"/>
      <c r="DS148" s="319"/>
      <c r="DT148" s="319"/>
      <c r="DU148" s="319"/>
      <c r="DV148" s="319"/>
      <c r="DW148" s="319"/>
      <c r="DX148" s="319"/>
      <c r="DY148" s="319"/>
      <c r="DZ148" s="319"/>
      <c r="EA148" s="319"/>
      <c r="EB148" s="319"/>
      <c r="EC148" s="319"/>
      <c r="ED148" s="319"/>
      <c r="EE148" s="319"/>
      <c r="EF148" s="319"/>
      <c r="EG148" s="319"/>
      <c r="EH148" s="319"/>
      <c r="EI148" s="319"/>
      <c r="EJ148" s="319"/>
      <c r="EK148" s="319"/>
      <c r="EL148" s="319"/>
      <c r="EM148" s="319"/>
      <c r="EN148" s="319"/>
      <c r="EO148" s="319"/>
      <c r="EP148" s="319"/>
      <c r="EQ148" s="319"/>
      <c r="ER148" s="319"/>
      <c r="ES148" s="319"/>
      <c r="ET148" s="319"/>
      <c r="EU148" s="319"/>
      <c r="EV148" s="319"/>
      <c r="EW148" s="319"/>
      <c r="EX148" s="319"/>
      <c r="EY148" s="319"/>
      <c r="EZ148" s="319"/>
      <c r="FA148" s="319"/>
      <c r="FB148" s="319"/>
      <c r="FC148" s="319"/>
      <c r="FD148" s="319"/>
      <c r="FE148" s="319"/>
      <c r="FF148" s="319"/>
      <c r="FG148" s="319"/>
      <c r="FH148" s="319"/>
      <c r="FI148" s="319"/>
      <c r="FJ148" s="319"/>
      <c r="FK148" s="319"/>
      <c r="FL148" s="319"/>
      <c r="FM148" s="319"/>
      <c r="FN148" s="319"/>
      <c r="FO148" s="319"/>
      <c r="FP148" s="319"/>
      <c r="FQ148" s="319"/>
      <c r="FR148" s="319"/>
      <c r="FS148" s="319"/>
      <c r="FT148" s="319"/>
      <c r="FU148" s="319"/>
      <c r="FV148" s="319"/>
      <c r="FW148" s="319"/>
      <c r="FX148" s="319"/>
      <c r="FY148" s="319"/>
      <c r="FZ148" s="319"/>
      <c r="GA148" s="319"/>
      <c r="GB148" s="319"/>
      <c r="GC148" s="319"/>
      <c r="GD148" s="319"/>
      <c r="GE148" s="319"/>
      <c r="GF148" s="319"/>
      <c r="GG148" s="319"/>
      <c r="GH148" s="319"/>
      <c r="GI148" s="319"/>
      <c r="GJ148" s="319"/>
      <c r="GK148" s="319"/>
      <c r="GL148" s="319"/>
      <c r="GM148" s="319"/>
      <c r="GN148" s="319"/>
      <c r="GO148" s="319"/>
      <c r="GP148" s="319"/>
      <c r="GQ148" s="319"/>
      <c r="GR148" s="319"/>
      <c r="GS148" s="319"/>
      <c r="GT148" s="319"/>
      <c r="GU148" s="319"/>
      <c r="GV148" s="319"/>
      <c r="GW148" s="319"/>
      <c r="GX148" s="319"/>
      <c r="GY148" s="319"/>
      <c r="GZ148" s="319"/>
      <c r="HA148" s="319"/>
      <c r="HB148" s="319"/>
      <c r="HC148" s="319"/>
      <c r="HD148" s="319"/>
      <c r="HE148" s="319"/>
      <c r="HF148" s="319"/>
      <c r="HG148" s="319"/>
      <c r="HH148" s="319"/>
      <c r="HI148" s="319"/>
      <c r="HJ148" s="319"/>
      <c r="HK148" s="319"/>
      <c r="HL148" s="319"/>
      <c r="HM148" s="319"/>
      <c r="HN148" s="319"/>
      <c r="HO148" s="319"/>
      <c r="HP148" s="319"/>
      <c r="HQ148" s="319"/>
      <c r="HR148" s="319"/>
      <c r="HS148" s="319"/>
      <c r="HT148" s="319"/>
      <c r="HU148" s="319"/>
      <c r="HV148" s="319"/>
      <c r="HW148" s="319"/>
      <c r="HX148" s="319"/>
      <c r="HY148" s="319"/>
      <c r="HZ148" s="319"/>
      <c r="IA148" s="319"/>
      <c r="IB148" s="319"/>
      <c r="IC148" s="319"/>
      <c r="ID148" s="319"/>
      <c r="IE148" s="319"/>
      <c r="IF148" s="319"/>
      <c r="IG148" s="319"/>
      <c r="IH148" s="319"/>
      <c r="II148" s="319"/>
      <c r="IJ148" s="319"/>
      <c r="IK148" s="319"/>
      <c r="IL148" s="319"/>
      <c r="IM148" s="319"/>
      <c r="IN148" s="319"/>
      <c r="IO148" s="319"/>
      <c r="IP148" s="319"/>
      <c r="IQ148" s="319"/>
      <c r="IR148" s="319"/>
      <c r="IS148" s="319"/>
      <c r="IT148" s="319"/>
      <c r="IU148" s="319"/>
      <c r="IV148" s="319"/>
      <c r="IW148" s="319"/>
      <c r="IX148" s="319"/>
      <c r="IY148" s="319"/>
      <c r="IZ148" s="319"/>
      <c r="JA148" s="319"/>
      <c r="JB148" s="319"/>
      <c r="JC148" s="319"/>
      <c r="JD148" s="319"/>
      <c r="JE148" s="319"/>
      <c r="JF148" s="319"/>
      <c r="JG148" s="319"/>
      <c r="JH148" s="319"/>
      <c r="JI148" s="319"/>
      <c r="JJ148" s="319"/>
      <c r="JK148" s="319"/>
      <c r="JL148" s="319"/>
      <c r="JM148" s="319"/>
      <c r="JN148" s="319"/>
      <c r="JO148" s="319"/>
      <c r="JP148" s="319"/>
      <c r="JQ148" s="319"/>
      <c r="JR148" s="319"/>
      <c r="JS148" s="319"/>
      <c r="JT148" s="319"/>
      <c r="JU148" s="319"/>
      <c r="JV148" s="319"/>
      <c r="JW148" s="319"/>
      <c r="JX148" s="319"/>
      <c r="JY148" s="319"/>
      <c r="JZ148" s="319"/>
      <c r="KA148" s="319"/>
      <c r="KB148" s="319"/>
      <c r="KC148" s="319"/>
      <c r="KD148" s="319"/>
      <c r="KE148" s="319"/>
      <c r="KF148" s="319"/>
      <c r="KG148" s="319"/>
      <c r="KH148" s="319"/>
      <c r="KI148" s="319"/>
      <c r="KJ148" s="319"/>
      <c r="KK148" s="319"/>
      <c r="KL148" s="319"/>
      <c r="KM148" s="319"/>
      <c r="KN148" s="319"/>
      <c r="KO148" s="319"/>
      <c r="KP148" s="319"/>
      <c r="KQ148" s="319"/>
      <c r="KR148" s="319"/>
      <c r="KS148" s="319"/>
      <c r="KT148" s="319"/>
      <c r="KU148" s="319"/>
      <c r="KV148" s="319"/>
      <c r="KW148" s="319"/>
      <c r="KX148" s="319"/>
      <c r="KY148" s="319"/>
      <c r="KZ148" s="319"/>
      <c r="LA148" s="319"/>
      <c r="LB148" s="319"/>
      <c r="LC148" s="319"/>
      <c r="LD148" s="319"/>
      <c r="LE148" s="319"/>
      <c r="LF148" s="319"/>
      <c r="LG148" s="319"/>
      <c r="LH148" s="319"/>
      <c r="LI148" s="319"/>
      <c r="LJ148" s="319"/>
      <c r="LK148" s="319"/>
      <c r="LL148" s="319"/>
      <c r="LM148" s="319"/>
      <c r="LN148" s="319"/>
      <c r="LO148" s="319"/>
      <c r="LP148" s="319"/>
      <c r="LQ148" s="319"/>
      <c r="LR148" s="319"/>
      <c r="LS148" s="319"/>
      <c r="LT148" s="319"/>
      <c r="LU148" s="319"/>
      <c r="LV148" s="319"/>
      <c r="LW148" s="319"/>
      <c r="LX148" s="319"/>
      <c r="LY148" s="319"/>
      <c r="LZ148" s="319"/>
      <c r="MA148" s="319"/>
      <c r="MB148" s="319"/>
      <c r="MC148" s="319"/>
      <c r="MD148" s="319"/>
      <c r="ME148" s="319"/>
      <c r="MF148" s="319"/>
      <c r="MG148" s="319"/>
      <c r="MH148" s="319"/>
      <c r="MI148" s="319"/>
      <c r="MJ148" s="319"/>
      <c r="MK148" s="319"/>
      <c r="ML148" s="319"/>
      <c r="MM148" s="319"/>
      <c r="MN148" s="319"/>
      <c r="MO148" s="319"/>
      <c r="MP148" s="319"/>
      <c r="MQ148" s="319"/>
      <c r="MS148" s="241"/>
      <c r="MT148" s="362">
        <f t="shared" si="167"/>
        <v>0</v>
      </c>
      <c r="MU148" s="363">
        <f t="shared" si="153"/>
        <v>0</v>
      </c>
      <c r="MV148" s="363">
        <f t="shared" si="154"/>
        <v>0</v>
      </c>
      <c r="MW148" s="363"/>
      <c r="MX148" s="363">
        <f t="shared" si="155"/>
        <v>0</v>
      </c>
      <c r="MY148" s="363"/>
      <c r="MZ148" s="363">
        <f t="shared" si="156"/>
        <v>0</v>
      </c>
      <c r="NA148" s="363"/>
      <c r="NB148" s="363">
        <f t="shared" si="157"/>
        <v>0</v>
      </c>
      <c r="NC148" s="363"/>
      <c r="ND148" s="363">
        <f t="shared" si="158"/>
        <v>0</v>
      </c>
      <c r="NE148" s="363"/>
      <c r="NF148" s="363">
        <f t="shared" si="159"/>
        <v>0</v>
      </c>
      <c r="NG148" s="363"/>
      <c r="NH148" s="363">
        <f t="shared" si="160"/>
        <v>0</v>
      </c>
      <c r="NI148" s="363"/>
      <c r="NJ148" s="363">
        <f t="shared" si="161"/>
        <v>0</v>
      </c>
      <c r="NK148" s="363"/>
      <c r="NL148" s="363">
        <f t="shared" si="168"/>
        <v>0</v>
      </c>
      <c r="NM148" s="364"/>
      <c r="NN148" s="370"/>
      <c r="NR148" s="318">
        <f t="shared" si="162"/>
        <v>0</v>
      </c>
      <c r="NS148" s="318">
        <f t="shared" si="163"/>
        <v>0</v>
      </c>
      <c r="NT148" s="318">
        <f t="shared" si="164"/>
        <v>0</v>
      </c>
    </row>
    <row r="149" spans="1:384" s="318" customFormat="1" ht="10.199999999999999" customHeight="1" x14ac:dyDescent="0.3">
      <c r="A149" s="25"/>
      <c r="B149" s="389"/>
      <c r="C149" s="424"/>
      <c r="D149" s="15"/>
      <c r="E149" s="408" t="str">
        <f>$E$9</f>
        <v>CREPIERE</v>
      </c>
      <c r="F149" s="408"/>
      <c r="G149" s="131" t="str">
        <f>IF(MT175=0,"",MT175)</f>
        <v/>
      </c>
      <c r="H149" s="399"/>
      <c r="I149" s="394" t="str">
        <f>Prenoms!$B$7</f>
        <v>seb</v>
      </c>
      <c r="J149" s="395"/>
      <c r="K149" s="395"/>
      <c r="L149" s="395"/>
      <c r="M149" s="395"/>
      <c r="N149" s="81" t="str">
        <f>IF(NL149&lt;&gt;0,"",IF(Conges!J41=0,"",Conges!J41))</f>
        <v/>
      </c>
      <c r="O149" s="82"/>
      <c r="P149" s="83"/>
      <c r="Q149" s="83"/>
      <c r="R149" s="83"/>
      <c r="S149" s="83"/>
      <c r="T149" s="83"/>
      <c r="U149" s="83"/>
      <c r="V149" s="84"/>
      <c r="W149" s="83"/>
      <c r="X149" s="83"/>
      <c r="Y149" s="83"/>
      <c r="Z149" s="83"/>
      <c r="AA149" s="83"/>
      <c r="AB149" s="83"/>
      <c r="AC149" s="83"/>
      <c r="AD149" s="83"/>
      <c r="AE149" s="82"/>
      <c r="AF149" s="83"/>
      <c r="AG149" s="83"/>
      <c r="AH149" s="83"/>
      <c r="AI149" s="83"/>
      <c r="AJ149" s="84"/>
      <c r="AK149" s="83"/>
      <c r="AL149" s="83"/>
      <c r="AM149" s="83"/>
      <c r="AN149" s="83"/>
      <c r="AO149" s="83"/>
      <c r="AP149" s="83"/>
      <c r="AQ149" s="83"/>
      <c r="AR149" s="83"/>
      <c r="AS149" s="83"/>
      <c r="AT149" s="83"/>
      <c r="AU149" s="82"/>
      <c r="AV149" s="83"/>
      <c r="AW149" s="83"/>
      <c r="AX149" s="83"/>
      <c r="AY149" s="83"/>
      <c r="AZ149" s="83"/>
      <c r="BA149" s="83"/>
      <c r="BB149" s="84"/>
      <c r="BC149" s="85">
        <f>IF(NL149&lt;&gt;0,(IF(Conges!J$41=0,0,3)),0)</f>
        <v>0</v>
      </c>
      <c r="BD149" s="417"/>
      <c r="BE149" s="390">
        <f>IF(OR(Conges!J$41="A",Conges!J$41="V"),Prenoms!L$7,NL149)</f>
        <v>0</v>
      </c>
      <c r="BF149" s="391"/>
      <c r="BG149" s="286"/>
      <c r="BH149" s="287">
        <f t="shared" si="147"/>
        <v>0</v>
      </c>
      <c r="BI149" s="288" t="str">
        <f t="shared" si="148"/>
        <v/>
      </c>
      <c r="BJ149" s="300">
        <v>27.258064516129032</v>
      </c>
      <c r="BK149" s="301">
        <f t="shared" si="165"/>
        <v>-27.258064516129032</v>
      </c>
      <c r="BL149" s="302">
        <f t="shared" si="143"/>
        <v>0</v>
      </c>
      <c r="BM149" s="302">
        <f t="shared" si="144"/>
        <v>0</v>
      </c>
      <c r="BN149" s="302">
        <f>SUM('Heures Pointage'!$ED$10:$EE$10)</f>
        <v>0</v>
      </c>
      <c r="BO149" s="302">
        <f>SUM('Heures et Indemnites'!$ED$10:$EE$10)</f>
        <v>0</v>
      </c>
      <c r="BP149" s="303">
        <f t="shared" si="145"/>
        <v>0</v>
      </c>
      <c r="BQ149" s="303">
        <f>'Heures Pointage'!$FB$10</f>
        <v>0</v>
      </c>
      <c r="BR149" s="304">
        <f t="shared" ref="BR149" si="172">$BH$1059</f>
        <v>0</v>
      </c>
      <c r="BS149" s="149">
        <f>Prenoms!$C$7</f>
        <v>169</v>
      </c>
      <c r="BT149" s="180"/>
      <c r="BU149" s="324">
        <f>SUM('Heures et Indemnites'!$ED$10:$EE$10)</f>
        <v>0</v>
      </c>
      <c r="BV149" s="235">
        <f>SUM('Heures et Indemnites'!$ED$6:$EE$10)</f>
        <v>0</v>
      </c>
      <c r="BW149" s="324"/>
      <c r="BX149" s="235"/>
      <c r="BY149" s="319"/>
      <c r="BZ149" s="319"/>
      <c r="CA149" s="319"/>
      <c r="CB149" s="319"/>
      <c r="CC149" s="319"/>
      <c r="CD149" s="319"/>
      <c r="CE149" s="319"/>
      <c r="CF149" s="319"/>
      <c r="CG149" s="319"/>
      <c r="CH149" s="319"/>
      <c r="CI149" s="319"/>
      <c r="CJ149" s="319"/>
      <c r="CK149" s="319"/>
      <c r="CL149" s="319"/>
      <c r="CM149" s="319"/>
      <c r="CN149" s="319"/>
      <c r="CO149" s="319"/>
      <c r="CP149" s="319"/>
      <c r="CQ149" s="319"/>
      <c r="CR149" s="319"/>
      <c r="CS149" s="319"/>
      <c r="CT149" s="319"/>
      <c r="CU149" s="319"/>
      <c r="CV149" s="319"/>
      <c r="CW149" s="319"/>
      <c r="CX149" s="319"/>
      <c r="CY149" s="319"/>
      <c r="CZ149" s="319"/>
      <c r="DA149" s="319"/>
      <c r="DB149" s="319"/>
      <c r="DC149" s="319"/>
      <c r="DD149" s="319"/>
      <c r="DE149" s="319"/>
      <c r="DF149" s="319"/>
      <c r="DG149" s="319"/>
      <c r="DH149" s="319"/>
      <c r="DI149" s="319"/>
      <c r="DJ149" s="319"/>
      <c r="DK149" s="319"/>
      <c r="DL149" s="319"/>
      <c r="DM149" s="319"/>
      <c r="DN149" s="319"/>
      <c r="DO149" s="319"/>
      <c r="DP149" s="319"/>
      <c r="DQ149" s="319"/>
      <c r="DR149" s="319"/>
      <c r="DS149" s="319"/>
      <c r="DT149" s="319"/>
      <c r="DU149" s="319"/>
      <c r="DV149" s="319"/>
      <c r="DW149" s="319"/>
      <c r="DX149" s="319"/>
      <c r="DY149" s="319"/>
      <c r="DZ149" s="319"/>
      <c r="EA149" s="319"/>
      <c r="EB149" s="319"/>
      <c r="EC149" s="319"/>
      <c r="ED149" s="319"/>
      <c r="EE149" s="319"/>
      <c r="EF149" s="319"/>
      <c r="EG149" s="319"/>
      <c r="EH149" s="319"/>
      <c r="EI149" s="319"/>
      <c r="EJ149" s="319"/>
      <c r="EK149" s="319"/>
      <c r="EL149" s="319"/>
      <c r="EM149" s="319"/>
      <c r="EN149" s="319"/>
      <c r="EO149" s="319"/>
      <c r="EP149" s="319"/>
      <c r="EQ149" s="319"/>
      <c r="ER149" s="319"/>
      <c r="ES149" s="319"/>
      <c r="ET149" s="319"/>
      <c r="EU149" s="319"/>
      <c r="EV149" s="319"/>
      <c r="EW149" s="319"/>
      <c r="EX149" s="319"/>
      <c r="EY149" s="319"/>
      <c r="EZ149" s="319"/>
      <c r="FA149" s="319"/>
      <c r="FB149" s="319"/>
      <c r="FC149" s="319"/>
      <c r="FD149" s="319"/>
      <c r="FE149" s="319"/>
      <c r="FF149" s="319"/>
      <c r="FG149" s="319"/>
      <c r="FH149" s="319"/>
      <c r="FI149" s="319"/>
      <c r="FJ149" s="319"/>
      <c r="FK149" s="319"/>
      <c r="FL149" s="319"/>
      <c r="FM149" s="319"/>
      <c r="FN149" s="319"/>
      <c r="FO149" s="319"/>
      <c r="FP149" s="319"/>
      <c r="FQ149" s="319"/>
      <c r="FR149" s="319"/>
      <c r="FS149" s="319"/>
      <c r="FT149" s="319"/>
      <c r="FU149" s="319"/>
      <c r="FV149" s="319"/>
      <c r="FW149" s="319"/>
      <c r="FX149" s="319"/>
      <c r="FY149" s="319"/>
      <c r="FZ149" s="319"/>
      <c r="GA149" s="319"/>
      <c r="GB149" s="319"/>
      <c r="GC149" s="319"/>
      <c r="GD149" s="319"/>
      <c r="GE149" s="319"/>
      <c r="GF149" s="319"/>
      <c r="GG149" s="319"/>
      <c r="GH149" s="319"/>
      <c r="GI149" s="319"/>
      <c r="GJ149" s="319"/>
      <c r="GK149" s="319"/>
      <c r="GL149" s="319"/>
      <c r="GM149" s="319"/>
      <c r="GN149" s="319"/>
      <c r="GO149" s="319"/>
      <c r="GP149" s="319"/>
      <c r="GQ149" s="319"/>
      <c r="GR149" s="319"/>
      <c r="GS149" s="319"/>
      <c r="GT149" s="319"/>
      <c r="GU149" s="319"/>
      <c r="GV149" s="319"/>
      <c r="GW149" s="319"/>
      <c r="GX149" s="319"/>
      <c r="GY149" s="319"/>
      <c r="GZ149" s="319"/>
      <c r="HA149" s="319"/>
      <c r="HB149" s="319"/>
      <c r="HC149" s="319"/>
      <c r="HD149" s="319"/>
      <c r="HE149" s="319"/>
      <c r="HF149" s="319"/>
      <c r="HG149" s="319"/>
      <c r="HH149" s="319"/>
      <c r="HI149" s="319"/>
      <c r="HJ149" s="319"/>
      <c r="HK149" s="319"/>
      <c r="HL149" s="319"/>
      <c r="HM149" s="319"/>
      <c r="HN149" s="319"/>
      <c r="HO149" s="319"/>
      <c r="HP149" s="319"/>
      <c r="HQ149" s="319"/>
      <c r="HR149" s="319"/>
      <c r="HS149" s="319"/>
      <c r="HT149" s="319"/>
      <c r="HU149" s="319"/>
      <c r="HV149" s="319"/>
      <c r="HW149" s="319"/>
      <c r="HX149" s="319"/>
      <c r="HY149" s="319"/>
      <c r="HZ149" s="319"/>
      <c r="IA149" s="319"/>
      <c r="IB149" s="319"/>
      <c r="IC149" s="319"/>
      <c r="ID149" s="319"/>
      <c r="IE149" s="319"/>
      <c r="IF149" s="319"/>
      <c r="IG149" s="319"/>
      <c r="IH149" s="319"/>
      <c r="II149" s="319"/>
      <c r="IJ149" s="319"/>
      <c r="IK149" s="319"/>
      <c r="IL149" s="319"/>
      <c r="IM149" s="319"/>
      <c r="IN149" s="319"/>
      <c r="IO149" s="319"/>
      <c r="IP149" s="319"/>
      <c r="IQ149" s="319"/>
      <c r="IR149" s="319"/>
      <c r="IS149" s="319"/>
      <c r="IT149" s="319"/>
      <c r="IU149" s="319"/>
      <c r="IV149" s="319"/>
      <c r="IW149" s="319"/>
      <c r="IX149" s="319"/>
      <c r="IY149" s="319"/>
      <c r="IZ149" s="319"/>
      <c r="JA149" s="319"/>
      <c r="JB149" s="319"/>
      <c r="JC149" s="319"/>
      <c r="JD149" s="319"/>
      <c r="JE149" s="319"/>
      <c r="JF149" s="319"/>
      <c r="JG149" s="319"/>
      <c r="JH149" s="319"/>
      <c r="JI149" s="319"/>
      <c r="JJ149" s="319"/>
      <c r="JK149" s="319"/>
      <c r="JL149" s="319"/>
      <c r="JM149" s="319"/>
      <c r="JN149" s="319"/>
      <c r="JO149" s="319"/>
      <c r="JP149" s="319"/>
      <c r="JQ149" s="319"/>
      <c r="JR149" s="319"/>
      <c r="JS149" s="319"/>
      <c r="JT149" s="319"/>
      <c r="JU149" s="319"/>
      <c r="JV149" s="319"/>
      <c r="JW149" s="319"/>
      <c r="JX149" s="319"/>
      <c r="JY149" s="319"/>
      <c r="JZ149" s="319"/>
      <c r="KA149" s="319"/>
      <c r="KB149" s="319"/>
      <c r="KC149" s="319"/>
      <c r="KD149" s="319"/>
      <c r="KE149" s="319"/>
      <c r="KF149" s="319"/>
      <c r="KG149" s="319"/>
      <c r="KH149" s="319"/>
      <c r="KI149" s="319"/>
      <c r="KJ149" s="319"/>
      <c r="KK149" s="319"/>
      <c r="KL149" s="319"/>
      <c r="KM149" s="319"/>
      <c r="KN149" s="319"/>
      <c r="KO149" s="319"/>
      <c r="KP149" s="319"/>
      <c r="KQ149" s="319"/>
      <c r="KR149" s="319"/>
      <c r="KS149" s="319"/>
      <c r="KT149" s="319"/>
      <c r="KU149" s="319"/>
      <c r="KV149" s="319"/>
      <c r="KW149" s="319"/>
      <c r="KX149" s="319"/>
      <c r="KY149" s="319"/>
      <c r="KZ149" s="319"/>
      <c r="LA149" s="319"/>
      <c r="LB149" s="319"/>
      <c r="LC149" s="319"/>
      <c r="LD149" s="319"/>
      <c r="LE149" s="319"/>
      <c r="LF149" s="319"/>
      <c r="LG149" s="319"/>
      <c r="LH149" s="319"/>
      <c r="LI149" s="319"/>
      <c r="LJ149" s="319"/>
      <c r="LK149" s="319"/>
      <c r="LL149" s="319"/>
      <c r="LM149" s="319"/>
      <c r="LN149" s="319"/>
      <c r="LO149" s="319"/>
      <c r="LP149" s="319"/>
      <c r="LQ149" s="319"/>
      <c r="LR149" s="319"/>
      <c r="LS149" s="319"/>
      <c r="LT149" s="319"/>
      <c r="LU149" s="319"/>
      <c r="LV149" s="319"/>
      <c r="LW149" s="319"/>
      <c r="LX149" s="319"/>
      <c r="LY149" s="319"/>
      <c r="LZ149" s="319"/>
      <c r="MA149" s="319"/>
      <c r="MB149" s="319"/>
      <c r="MC149" s="319"/>
      <c r="MD149" s="319"/>
      <c r="ME149" s="319"/>
      <c r="MF149" s="319"/>
      <c r="MG149" s="319"/>
      <c r="MH149" s="319"/>
      <c r="MI149" s="319"/>
      <c r="MJ149" s="319"/>
      <c r="MK149" s="319"/>
      <c r="ML149" s="319"/>
      <c r="MM149" s="319"/>
      <c r="MN149" s="319"/>
      <c r="MO149" s="319"/>
      <c r="MP149" s="319"/>
      <c r="MQ149" s="319"/>
      <c r="MS149" s="241"/>
      <c r="MT149" s="373">
        <f t="shared" si="167"/>
        <v>0</v>
      </c>
      <c r="MU149" s="365">
        <f t="shared" si="153"/>
        <v>0</v>
      </c>
      <c r="MV149" s="365">
        <f t="shared" si="154"/>
        <v>0</v>
      </c>
      <c r="MW149" s="365"/>
      <c r="MX149" s="365">
        <f t="shared" si="155"/>
        <v>0</v>
      </c>
      <c r="MY149" s="365"/>
      <c r="MZ149" s="365">
        <f t="shared" si="156"/>
        <v>0</v>
      </c>
      <c r="NA149" s="365"/>
      <c r="NB149" s="365">
        <f t="shared" si="157"/>
        <v>0</v>
      </c>
      <c r="NC149" s="365"/>
      <c r="ND149" s="365">
        <f t="shared" si="158"/>
        <v>0</v>
      </c>
      <c r="NE149" s="365"/>
      <c r="NF149" s="365">
        <f t="shared" si="159"/>
        <v>0</v>
      </c>
      <c r="NG149" s="365"/>
      <c r="NH149" s="365">
        <f t="shared" si="160"/>
        <v>0</v>
      </c>
      <c r="NI149" s="365"/>
      <c r="NJ149" s="365">
        <f t="shared" si="161"/>
        <v>0</v>
      </c>
      <c r="NK149" s="365"/>
      <c r="NL149" s="365">
        <f t="shared" si="168"/>
        <v>0</v>
      </c>
      <c r="NM149" s="366"/>
      <c r="NN149" s="370"/>
      <c r="NR149" s="318">
        <f t="shared" si="162"/>
        <v>0</v>
      </c>
      <c r="NS149" s="318">
        <f t="shared" si="163"/>
        <v>0</v>
      </c>
      <c r="NT149" s="318">
        <f t="shared" si="164"/>
        <v>0</v>
      </c>
    </row>
    <row r="150" spans="1:384" s="318" customFormat="1" ht="10.199999999999999" customHeight="1" x14ac:dyDescent="0.3">
      <c r="A150" s="25"/>
      <c r="B150" s="389"/>
      <c r="C150" s="424"/>
      <c r="D150" s="15"/>
      <c r="E150" s="411" t="str">
        <f>$E$10</f>
        <v>BRASSERIE</v>
      </c>
      <c r="F150" s="411"/>
      <c r="G150" s="132" t="str">
        <f>IF(MV175=0,"",MV175)</f>
        <v/>
      </c>
      <c r="H150" s="399"/>
      <c r="I150" s="381" t="str">
        <f>Prenoms!$B$8</f>
        <v>dylan</v>
      </c>
      <c r="J150" s="382"/>
      <c r="K150" s="382"/>
      <c r="L150" s="382"/>
      <c r="M150" s="382"/>
      <c r="N150" s="68" t="str">
        <f>IF(NL150&lt;&gt;0,"",IF(Conges!J42=0,"",Conges!J42))</f>
        <v/>
      </c>
      <c r="O150" s="69"/>
      <c r="P150" s="70"/>
      <c r="Q150" s="70"/>
      <c r="R150" s="70"/>
      <c r="S150" s="70"/>
      <c r="T150" s="70"/>
      <c r="U150" s="70"/>
      <c r="V150" s="71"/>
      <c r="W150" s="70"/>
      <c r="X150" s="70"/>
      <c r="Y150" s="70"/>
      <c r="Z150" s="70"/>
      <c r="AA150" s="70"/>
      <c r="AB150" s="70"/>
      <c r="AC150" s="70"/>
      <c r="AD150" s="70"/>
      <c r="AE150" s="69"/>
      <c r="AF150" s="70"/>
      <c r="AG150" s="70"/>
      <c r="AH150" s="70"/>
      <c r="AI150" s="70"/>
      <c r="AJ150" s="71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69"/>
      <c r="AV150" s="70"/>
      <c r="AW150" s="70"/>
      <c r="AX150" s="70"/>
      <c r="AY150" s="70"/>
      <c r="AZ150" s="70"/>
      <c r="BA150" s="70"/>
      <c r="BB150" s="71"/>
      <c r="BC150" s="72">
        <f>IF(NL150&lt;&gt;0,(IF(Conges!J$42=0,0,3)),0)</f>
        <v>0</v>
      </c>
      <c r="BD150" s="417"/>
      <c r="BE150" s="392">
        <f>IF(OR(Conges!J$42="A",Conges!J$42="V"),Prenoms!L$8,NL150)</f>
        <v>0</v>
      </c>
      <c r="BF150" s="393"/>
      <c r="BG150" s="289"/>
      <c r="BH150" s="290">
        <f t="shared" si="147"/>
        <v>0</v>
      </c>
      <c r="BI150" s="291" t="str">
        <f t="shared" si="148"/>
        <v/>
      </c>
      <c r="BJ150" s="305">
        <v>27.258064516129032</v>
      </c>
      <c r="BK150" s="306">
        <f t="shared" si="165"/>
        <v>-27.258064516129032</v>
      </c>
      <c r="BL150" s="307">
        <f t="shared" si="143"/>
        <v>0</v>
      </c>
      <c r="BM150" s="307">
        <f t="shared" si="144"/>
        <v>0</v>
      </c>
      <c r="BN150" s="307">
        <f>SUM('Heures Pointage'!$FD$10:$FE$10)</f>
        <v>0</v>
      </c>
      <c r="BO150" s="307">
        <f>SUM('Heures et Indemnites'!$FD$10:$FE$10)</f>
        <v>0</v>
      </c>
      <c r="BP150" s="308">
        <f t="shared" si="145"/>
        <v>0</v>
      </c>
      <c r="BQ150" s="308">
        <f>'Heures Pointage'!$GB$10</f>
        <v>0</v>
      </c>
      <c r="BR150" s="309">
        <f t="shared" ref="BR150" si="173">$BH$1060</f>
        <v>0</v>
      </c>
      <c r="BS150" s="150">
        <f>Prenoms!$C$8</f>
        <v>169</v>
      </c>
      <c r="BT150" s="153"/>
      <c r="BU150" s="323">
        <f>SUM('Heures et Indemnites'!$FD$10:$FE$10)</f>
        <v>0</v>
      </c>
      <c r="BV150" s="236">
        <f>SUM('Heures et Indemnites'!$FD$6:$FE$10)</f>
        <v>0</v>
      </c>
      <c r="BW150" s="323"/>
      <c r="BX150" s="236"/>
      <c r="BY150" s="319"/>
      <c r="BZ150" s="319"/>
      <c r="CA150" s="319"/>
      <c r="CB150" s="319"/>
      <c r="CC150" s="319"/>
      <c r="CD150" s="319"/>
      <c r="CE150" s="319"/>
      <c r="CF150" s="319"/>
      <c r="CG150" s="319"/>
      <c r="CH150" s="319"/>
      <c r="CI150" s="319"/>
      <c r="CJ150" s="319"/>
      <c r="CK150" s="319"/>
      <c r="CL150" s="319"/>
      <c r="CM150" s="319"/>
      <c r="CN150" s="319"/>
      <c r="CO150" s="319"/>
      <c r="CP150" s="319"/>
      <c r="CQ150" s="319"/>
      <c r="CR150" s="319"/>
      <c r="CS150" s="319"/>
      <c r="CT150" s="319"/>
      <c r="CU150" s="319"/>
      <c r="CV150" s="319"/>
      <c r="CW150" s="319"/>
      <c r="CX150" s="319"/>
      <c r="CY150" s="319"/>
      <c r="CZ150" s="319"/>
      <c r="DA150" s="319"/>
      <c r="DB150" s="319"/>
      <c r="DC150" s="319"/>
      <c r="DD150" s="319"/>
      <c r="DE150" s="319"/>
      <c r="DF150" s="319"/>
      <c r="DG150" s="319"/>
      <c r="DH150" s="319"/>
      <c r="DI150" s="319"/>
      <c r="DJ150" s="319"/>
      <c r="DK150" s="319"/>
      <c r="DL150" s="319"/>
      <c r="DM150" s="319"/>
      <c r="DN150" s="319"/>
      <c r="DO150" s="319"/>
      <c r="DP150" s="319"/>
      <c r="DQ150" s="319"/>
      <c r="DR150" s="319"/>
      <c r="DS150" s="319"/>
      <c r="DT150" s="319"/>
      <c r="DU150" s="319"/>
      <c r="DV150" s="319"/>
      <c r="DW150" s="319"/>
      <c r="DX150" s="319"/>
      <c r="DY150" s="319"/>
      <c r="DZ150" s="319"/>
      <c r="EA150" s="319"/>
      <c r="EB150" s="319"/>
      <c r="EC150" s="319"/>
      <c r="ED150" s="319"/>
      <c r="EE150" s="319"/>
      <c r="EF150" s="319"/>
      <c r="EG150" s="319"/>
      <c r="EH150" s="319"/>
      <c r="EI150" s="319"/>
      <c r="EJ150" s="319"/>
      <c r="EK150" s="319"/>
      <c r="EL150" s="319"/>
      <c r="EM150" s="319"/>
      <c r="EN150" s="319"/>
      <c r="EO150" s="319"/>
      <c r="EP150" s="319"/>
      <c r="EQ150" s="319"/>
      <c r="ER150" s="319"/>
      <c r="ES150" s="319"/>
      <c r="ET150" s="319"/>
      <c r="EU150" s="319"/>
      <c r="EV150" s="319"/>
      <c r="EW150" s="319"/>
      <c r="EX150" s="319"/>
      <c r="EY150" s="319"/>
      <c r="EZ150" s="319"/>
      <c r="FA150" s="319"/>
      <c r="FB150" s="319"/>
      <c r="FC150" s="319"/>
      <c r="FD150" s="319"/>
      <c r="FE150" s="319"/>
      <c r="FF150" s="319"/>
      <c r="FG150" s="319"/>
      <c r="FH150" s="319"/>
      <c r="FI150" s="319"/>
      <c r="FJ150" s="319"/>
      <c r="FK150" s="319"/>
      <c r="FL150" s="319"/>
      <c r="FM150" s="319"/>
      <c r="FN150" s="319"/>
      <c r="FO150" s="319"/>
      <c r="FP150" s="319"/>
      <c r="FQ150" s="319"/>
      <c r="FR150" s="319"/>
      <c r="FS150" s="319"/>
      <c r="FT150" s="319"/>
      <c r="FU150" s="319"/>
      <c r="FV150" s="319"/>
      <c r="FW150" s="319"/>
      <c r="FX150" s="319"/>
      <c r="FY150" s="319"/>
      <c r="FZ150" s="319"/>
      <c r="GA150" s="319"/>
      <c r="GB150" s="319"/>
      <c r="GC150" s="319"/>
      <c r="GD150" s="319"/>
      <c r="GE150" s="319"/>
      <c r="GF150" s="319"/>
      <c r="GG150" s="319"/>
      <c r="GH150" s="319"/>
      <c r="GI150" s="319"/>
      <c r="GJ150" s="319"/>
      <c r="GK150" s="319"/>
      <c r="GL150" s="319"/>
      <c r="GM150" s="319"/>
      <c r="GN150" s="319"/>
      <c r="GO150" s="319"/>
      <c r="GP150" s="319"/>
      <c r="GQ150" s="319"/>
      <c r="GR150" s="319"/>
      <c r="GS150" s="319"/>
      <c r="GT150" s="319"/>
      <c r="GU150" s="319"/>
      <c r="GV150" s="319"/>
      <c r="GW150" s="319"/>
      <c r="GX150" s="319"/>
      <c r="GY150" s="319"/>
      <c r="GZ150" s="319"/>
      <c r="HA150" s="319"/>
      <c r="HB150" s="319"/>
      <c r="HC150" s="319"/>
      <c r="HD150" s="319"/>
      <c r="HE150" s="319"/>
      <c r="HF150" s="319"/>
      <c r="HG150" s="319"/>
      <c r="HH150" s="319"/>
      <c r="HI150" s="319"/>
      <c r="HJ150" s="319"/>
      <c r="HK150" s="319"/>
      <c r="HL150" s="319"/>
      <c r="HM150" s="319"/>
      <c r="HN150" s="319"/>
      <c r="HO150" s="319"/>
      <c r="HP150" s="319"/>
      <c r="HQ150" s="319"/>
      <c r="HR150" s="319"/>
      <c r="HS150" s="319"/>
      <c r="HT150" s="319"/>
      <c r="HU150" s="319"/>
      <c r="HV150" s="319"/>
      <c r="HW150" s="319"/>
      <c r="HX150" s="319"/>
      <c r="HY150" s="319"/>
      <c r="HZ150" s="319"/>
      <c r="IA150" s="319"/>
      <c r="IB150" s="319"/>
      <c r="IC150" s="319"/>
      <c r="ID150" s="319"/>
      <c r="IE150" s="319"/>
      <c r="IF150" s="319"/>
      <c r="IG150" s="319"/>
      <c r="IH150" s="319"/>
      <c r="II150" s="319"/>
      <c r="IJ150" s="319"/>
      <c r="IK150" s="319"/>
      <c r="IL150" s="319"/>
      <c r="IM150" s="319"/>
      <c r="IN150" s="319"/>
      <c r="IO150" s="319"/>
      <c r="IP150" s="319"/>
      <c r="IQ150" s="319"/>
      <c r="IR150" s="319"/>
      <c r="IS150" s="319"/>
      <c r="IT150" s="319"/>
      <c r="IU150" s="319"/>
      <c r="IV150" s="319"/>
      <c r="IW150" s="319"/>
      <c r="IX150" s="319"/>
      <c r="IY150" s="319"/>
      <c r="IZ150" s="319"/>
      <c r="JA150" s="319"/>
      <c r="JB150" s="319"/>
      <c r="JC150" s="319"/>
      <c r="JD150" s="319"/>
      <c r="JE150" s="319"/>
      <c r="JF150" s="319"/>
      <c r="JG150" s="319"/>
      <c r="JH150" s="319"/>
      <c r="JI150" s="319"/>
      <c r="JJ150" s="319"/>
      <c r="JK150" s="319"/>
      <c r="JL150" s="319"/>
      <c r="JM150" s="319"/>
      <c r="JN150" s="319"/>
      <c r="JO150" s="319"/>
      <c r="JP150" s="319"/>
      <c r="JQ150" s="319"/>
      <c r="JR150" s="319"/>
      <c r="JS150" s="319"/>
      <c r="JT150" s="319"/>
      <c r="JU150" s="319"/>
      <c r="JV150" s="319"/>
      <c r="JW150" s="319"/>
      <c r="JX150" s="319"/>
      <c r="JY150" s="319"/>
      <c r="JZ150" s="319"/>
      <c r="KA150" s="319"/>
      <c r="KB150" s="319"/>
      <c r="KC150" s="319"/>
      <c r="KD150" s="319"/>
      <c r="KE150" s="319"/>
      <c r="KF150" s="319"/>
      <c r="KG150" s="319"/>
      <c r="KH150" s="319"/>
      <c r="KI150" s="319"/>
      <c r="KJ150" s="319"/>
      <c r="KK150" s="319"/>
      <c r="KL150" s="319"/>
      <c r="KM150" s="319"/>
      <c r="KN150" s="319"/>
      <c r="KO150" s="319"/>
      <c r="KP150" s="319"/>
      <c r="KQ150" s="319"/>
      <c r="KR150" s="319"/>
      <c r="KS150" s="319"/>
      <c r="KT150" s="319"/>
      <c r="KU150" s="319"/>
      <c r="KV150" s="319"/>
      <c r="KW150" s="319"/>
      <c r="KX150" s="319"/>
      <c r="KY150" s="319"/>
      <c r="KZ150" s="319"/>
      <c r="LA150" s="319"/>
      <c r="LB150" s="319"/>
      <c r="LC150" s="319"/>
      <c r="LD150" s="319"/>
      <c r="LE150" s="319"/>
      <c r="LF150" s="319"/>
      <c r="LG150" s="319"/>
      <c r="LH150" s="319"/>
      <c r="LI150" s="319"/>
      <c r="LJ150" s="319"/>
      <c r="LK150" s="319"/>
      <c r="LL150" s="319"/>
      <c r="LM150" s="319"/>
      <c r="LN150" s="319"/>
      <c r="LO150" s="319"/>
      <c r="LP150" s="319"/>
      <c r="LQ150" s="319"/>
      <c r="LR150" s="319"/>
      <c r="LS150" s="319"/>
      <c r="LT150" s="319"/>
      <c r="LU150" s="319"/>
      <c r="LV150" s="319"/>
      <c r="LW150" s="319"/>
      <c r="LX150" s="319"/>
      <c r="LY150" s="319"/>
      <c r="LZ150" s="319"/>
      <c r="MA150" s="319"/>
      <c r="MB150" s="319"/>
      <c r="MC150" s="319"/>
      <c r="MD150" s="319"/>
      <c r="ME150" s="319"/>
      <c r="MF150" s="319"/>
      <c r="MG150" s="319"/>
      <c r="MH150" s="319"/>
      <c r="MI150" s="319"/>
      <c r="MJ150" s="319"/>
      <c r="MK150" s="319"/>
      <c r="ML150" s="319"/>
      <c r="MM150" s="319"/>
      <c r="MN150" s="319"/>
      <c r="MO150" s="319"/>
      <c r="MP150" s="319"/>
      <c r="MQ150" s="319"/>
      <c r="MS150" s="241"/>
      <c r="MT150" s="362">
        <f t="shared" si="167"/>
        <v>0</v>
      </c>
      <c r="MU150" s="363">
        <f t="shared" si="153"/>
        <v>0</v>
      </c>
      <c r="MV150" s="363">
        <f t="shared" si="154"/>
        <v>0</v>
      </c>
      <c r="MW150" s="363"/>
      <c r="MX150" s="363">
        <f t="shared" si="155"/>
        <v>0</v>
      </c>
      <c r="MY150" s="363"/>
      <c r="MZ150" s="363">
        <f t="shared" si="156"/>
        <v>0</v>
      </c>
      <c r="NA150" s="363"/>
      <c r="NB150" s="363">
        <f t="shared" si="157"/>
        <v>0</v>
      </c>
      <c r="NC150" s="363"/>
      <c r="ND150" s="363">
        <f t="shared" si="158"/>
        <v>0</v>
      </c>
      <c r="NE150" s="363"/>
      <c r="NF150" s="363">
        <f t="shared" si="159"/>
        <v>0</v>
      </c>
      <c r="NG150" s="363"/>
      <c r="NH150" s="363">
        <f t="shared" si="160"/>
        <v>0</v>
      </c>
      <c r="NI150" s="363"/>
      <c r="NJ150" s="363">
        <f t="shared" si="161"/>
        <v>0</v>
      </c>
      <c r="NK150" s="363"/>
      <c r="NL150" s="363">
        <f t="shared" si="168"/>
        <v>0</v>
      </c>
      <c r="NM150" s="364"/>
      <c r="NN150" s="370"/>
      <c r="NR150" s="318">
        <f t="shared" si="162"/>
        <v>0</v>
      </c>
      <c r="NS150" s="318">
        <f t="shared" si="163"/>
        <v>0</v>
      </c>
      <c r="NT150" s="318">
        <f t="shared" si="164"/>
        <v>0</v>
      </c>
    </row>
    <row r="151" spans="1:384" s="318" customFormat="1" ht="10.199999999999999" customHeight="1" x14ac:dyDescent="0.3">
      <c r="A151" s="25"/>
      <c r="B151" s="389"/>
      <c r="C151" s="424"/>
      <c r="D151" s="15"/>
      <c r="E151" s="412" t="str">
        <f>$E$11</f>
        <v>MEP</v>
      </c>
      <c r="F151" s="412"/>
      <c r="G151" s="133" t="str">
        <f>IF(MX175=0,"",MX175)</f>
        <v/>
      </c>
      <c r="H151" s="399"/>
      <c r="I151" s="394" t="str">
        <f>Prenoms!$B$9</f>
        <v>mamad</v>
      </c>
      <c r="J151" s="395"/>
      <c r="K151" s="395"/>
      <c r="L151" s="395"/>
      <c r="M151" s="395"/>
      <c r="N151" s="81" t="str">
        <f>IF(NL151&lt;&gt;0,"",IF(Conges!J43=0,"",Conges!J43))</f>
        <v/>
      </c>
      <c r="O151" s="82"/>
      <c r="P151" s="83"/>
      <c r="Q151" s="83"/>
      <c r="R151" s="83"/>
      <c r="S151" s="83"/>
      <c r="T151" s="83"/>
      <c r="U151" s="83"/>
      <c r="V151" s="84"/>
      <c r="W151" s="83"/>
      <c r="X151" s="83"/>
      <c r="Y151" s="83"/>
      <c r="Z151" s="83"/>
      <c r="AA151" s="83"/>
      <c r="AB151" s="83"/>
      <c r="AC151" s="83"/>
      <c r="AD151" s="83"/>
      <c r="AE151" s="82"/>
      <c r="AF151" s="83"/>
      <c r="AG151" s="83"/>
      <c r="AH151" s="83"/>
      <c r="AI151" s="83"/>
      <c r="AJ151" s="84"/>
      <c r="AK151" s="83"/>
      <c r="AL151" s="83"/>
      <c r="AM151" s="83"/>
      <c r="AN151" s="83"/>
      <c r="AO151" s="83"/>
      <c r="AP151" s="83"/>
      <c r="AQ151" s="83"/>
      <c r="AR151" s="83"/>
      <c r="AS151" s="83"/>
      <c r="AT151" s="83"/>
      <c r="AU151" s="82"/>
      <c r="AV151" s="83"/>
      <c r="AW151" s="83"/>
      <c r="AX151" s="83"/>
      <c r="AY151" s="83"/>
      <c r="AZ151" s="83"/>
      <c r="BA151" s="83"/>
      <c r="BB151" s="84"/>
      <c r="BC151" s="85">
        <f>IF(NL151&lt;&gt;0,(IF(Conges!J$43=0,0,3)),0)</f>
        <v>0</v>
      </c>
      <c r="BD151" s="417"/>
      <c r="BE151" s="390">
        <f>IF(OR(Conges!J$43="A",Conges!J$43="V"),Prenoms!L$9,NL151)</f>
        <v>0</v>
      </c>
      <c r="BF151" s="391"/>
      <c r="BG151" s="286"/>
      <c r="BH151" s="287">
        <f t="shared" si="147"/>
        <v>0</v>
      </c>
      <c r="BI151" s="288" t="str">
        <f t="shared" si="148"/>
        <v/>
      </c>
      <c r="BJ151" s="300">
        <v>27.258064516129032</v>
      </c>
      <c r="BK151" s="301">
        <f t="shared" si="165"/>
        <v>-27.258064516129032</v>
      </c>
      <c r="BL151" s="302">
        <f t="shared" si="143"/>
        <v>0</v>
      </c>
      <c r="BM151" s="302">
        <f t="shared" si="144"/>
        <v>0</v>
      </c>
      <c r="BN151" s="302">
        <f>SUM('Heures Pointage'!$GD$10:$GE$10)</f>
        <v>0</v>
      </c>
      <c r="BO151" s="302">
        <f>SUM('Heures et Indemnites'!$GD$10:$GE$10)</f>
        <v>0</v>
      </c>
      <c r="BP151" s="303">
        <f t="shared" si="145"/>
        <v>0</v>
      </c>
      <c r="BQ151" s="303">
        <f>'Heures Pointage'!$HB$10</f>
        <v>0</v>
      </c>
      <c r="BR151" s="304">
        <f t="shared" ref="BR151" si="174">$BH$1061</f>
        <v>0</v>
      </c>
      <c r="BS151" s="149">
        <f>Prenoms!$C$9</f>
        <v>169</v>
      </c>
      <c r="BT151" s="180"/>
      <c r="BU151" s="324">
        <f>SUM('Heures et Indemnites'!$GD$10:$GE$10)</f>
        <v>0</v>
      </c>
      <c r="BV151" s="235">
        <f>SUM('Heures et Indemnites'!$GD$6:$GE$10)</f>
        <v>0</v>
      </c>
      <c r="BW151" s="324"/>
      <c r="BX151" s="235"/>
      <c r="BY151" s="319"/>
      <c r="BZ151" s="319"/>
      <c r="CA151" s="319"/>
      <c r="CB151" s="319"/>
      <c r="CC151" s="319"/>
      <c r="CD151" s="319"/>
      <c r="CE151" s="319"/>
      <c r="CF151" s="319"/>
      <c r="CG151" s="319"/>
      <c r="CH151" s="319"/>
      <c r="CI151" s="319"/>
      <c r="CJ151" s="319"/>
      <c r="CK151" s="319"/>
      <c r="CL151" s="319"/>
      <c r="CM151" s="319"/>
      <c r="CN151" s="319"/>
      <c r="CO151" s="319"/>
      <c r="CP151" s="319"/>
      <c r="CQ151" s="319"/>
      <c r="CR151" s="319"/>
      <c r="CS151" s="319"/>
      <c r="CT151" s="319"/>
      <c r="CU151" s="319"/>
      <c r="CV151" s="319"/>
      <c r="CW151" s="319"/>
      <c r="CX151" s="319"/>
      <c r="CY151" s="319"/>
      <c r="CZ151" s="319"/>
      <c r="DA151" s="319"/>
      <c r="DB151" s="319"/>
      <c r="DC151" s="319"/>
      <c r="DD151" s="319"/>
      <c r="DE151" s="319"/>
      <c r="DF151" s="319"/>
      <c r="DG151" s="319"/>
      <c r="DH151" s="319"/>
      <c r="DI151" s="319"/>
      <c r="DJ151" s="319"/>
      <c r="DK151" s="319"/>
      <c r="DL151" s="319"/>
      <c r="DM151" s="319"/>
      <c r="DN151" s="319"/>
      <c r="DO151" s="319"/>
      <c r="DP151" s="319"/>
      <c r="DQ151" s="319"/>
      <c r="DR151" s="319"/>
      <c r="DS151" s="319"/>
      <c r="DT151" s="319"/>
      <c r="DU151" s="319"/>
      <c r="DV151" s="319"/>
      <c r="DW151" s="319"/>
      <c r="DX151" s="319"/>
      <c r="DY151" s="319"/>
      <c r="DZ151" s="319"/>
      <c r="EA151" s="319"/>
      <c r="EB151" s="319"/>
      <c r="EC151" s="319"/>
      <c r="ED151" s="319"/>
      <c r="EE151" s="319"/>
      <c r="EF151" s="319"/>
      <c r="EG151" s="319"/>
      <c r="EH151" s="319"/>
      <c r="EI151" s="319"/>
      <c r="EJ151" s="319"/>
      <c r="EK151" s="319"/>
      <c r="EL151" s="319"/>
      <c r="EM151" s="319"/>
      <c r="EN151" s="319"/>
      <c r="EO151" s="319"/>
      <c r="EP151" s="319"/>
      <c r="EQ151" s="319"/>
      <c r="ER151" s="319"/>
      <c r="ES151" s="319"/>
      <c r="ET151" s="319"/>
      <c r="EU151" s="319"/>
      <c r="EV151" s="319"/>
      <c r="EW151" s="319"/>
      <c r="EX151" s="319"/>
      <c r="EY151" s="319"/>
      <c r="EZ151" s="319"/>
      <c r="FA151" s="319"/>
      <c r="FB151" s="319"/>
      <c r="FC151" s="319"/>
      <c r="FD151" s="319"/>
      <c r="FE151" s="319"/>
      <c r="FF151" s="319"/>
      <c r="FG151" s="319"/>
      <c r="FH151" s="319"/>
      <c r="FI151" s="319"/>
      <c r="FJ151" s="319"/>
      <c r="FK151" s="319"/>
      <c r="FL151" s="319"/>
      <c r="FM151" s="319"/>
      <c r="FN151" s="319"/>
      <c r="FO151" s="319"/>
      <c r="FP151" s="319"/>
      <c r="FQ151" s="319"/>
      <c r="FR151" s="319"/>
      <c r="FS151" s="319"/>
      <c r="FT151" s="319"/>
      <c r="FU151" s="319"/>
      <c r="FV151" s="319"/>
      <c r="FW151" s="319"/>
      <c r="FX151" s="319"/>
      <c r="FY151" s="319"/>
      <c r="FZ151" s="319"/>
      <c r="GA151" s="319"/>
      <c r="GB151" s="319"/>
      <c r="GC151" s="319"/>
      <c r="GD151" s="319"/>
      <c r="GE151" s="319"/>
      <c r="GF151" s="319"/>
      <c r="GG151" s="319"/>
      <c r="GH151" s="319"/>
      <c r="GI151" s="319"/>
      <c r="GJ151" s="319"/>
      <c r="GK151" s="319"/>
      <c r="GL151" s="319"/>
      <c r="GM151" s="319"/>
      <c r="GN151" s="319"/>
      <c r="GO151" s="319"/>
      <c r="GP151" s="319"/>
      <c r="GQ151" s="319"/>
      <c r="GR151" s="319"/>
      <c r="GS151" s="319"/>
      <c r="GT151" s="319"/>
      <c r="GU151" s="319"/>
      <c r="GV151" s="319"/>
      <c r="GW151" s="319"/>
      <c r="GX151" s="319"/>
      <c r="GY151" s="319"/>
      <c r="GZ151" s="319"/>
      <c r="HA151" s="319"/>
      <c r="HB151" s="319"/>
      <c r="HC151" s="319"/>
      <c r="HD151" s="319"/>
      <c r="HE151" s="319"/>
      <c r="HF151" s="319"/>
      <c r="HG151" s="319"/>
      <c r="HH151" s="319"/>
      <c r="HI151" s="319"/>
      <c r="HJ151" s="319"/>
      <c r="HK151" s="319"/>
      <c r="HL151" s="319"/>
      <c r="HM151" s="319"/>
      <c r="HN151" s="319"/>
      <c r="HO151" s="319"/>
      <c r="HP151" s="319"/>
      <c r="HQ151" s="319"/>
      <c r="HR151" s="319"/>
      <c r="HS151" s="319"/>
      <c r="HT151" s="319"/>
      <c r="HU151" s="319"/>
      <c r="HV151" s="319"/>
      <c r="HW151" s="319"/>
      <c r="HX151" s="319"/>
      <c r="HY151" s="319"/>
      <c r="HZ151" s="319"/>
      <c r="IA151" s="319"/>
      <c r="IB151" s="319"/>
      <c r="IC151" s="319"/>
      <c r="ID151" s="319"/>
      <c r="IE151" s="319"/>
      <c r="IF151" s="319"/>
      <c r="IG151" s="319"/>
      <c r="IH151" s="319"/>
      <c r="II151" s="319"/>
      <c r="IJ151" s="319"/>
      <c r="IK151" s="319"/>
      <c r="IL151" s="319"/>
      <c r="IM151" s="319"/>
      <c r="IN151" s="319"/>
      <c r="IO151" s="319"/>
      <c r="IP151" s="319"/>
      <c r="IQ151" s="319"/>
      <c r="IR151" s="319"/>
      <c r="IS151" s="319"/>
      <c r="IT151" s="319"/>
      <c r="IU151" s="319"/>
      <c r="IV151" s="319"/>
      <c r="IW151" s="319"/>
      <c r="IX151" s="319"/>
      <c r="IY151" s="319"/>
      <c r="IZ151" s="319"/>
      <c r="JA151" s="319"/>
      <c r="JB151" s="319"/>
      <c r="JC151" s="319"/>
      <c r="JD151" s="319"/>
      <c r="JE151" s="319"/>
      <c r="JF151" s="319"/>
      <c r="JG151" s="319"/>
      <c r="JH151" s="319"/>
      <c r="JI151" s="319"/>
      <c r="JJ151" s="319"/>
      <c r="JK151" s="319"/>
      <c r="JL151" s="319"/>
      <c r="JM151" s="319"/>
      <c r="JN151" s="319"/>
      <c r="JO151" s="319"/>
      <c r="JP151" s="319"/>
      <c r="JQ151" s="319"/>
      <c r="JR151" s="319"/>
      <c r="JS151" s="319"/>
      <c r="JT151" s="319"/>
      <c r="JU151" s="319"/>
      <c r="JV151" s="319"/>
      <c r="JW151" s="319"/>
      <c r="JX151" s="319"/>
      <c r="JY151" s="319"/>
      <c r="JZ151" s="319"/>
      <c r="KA151" s="319"/>
      <c r="KB151" s="319"/>
      <c r="KC151" s="319"/>
      <c r="KD151" s="319"/>
      <c r="KE151" s="319"/>
      <c r="KF151" s="319"/>
      <c r="KG151" s="319"/>
      <c r="KH151" s="319"/>
      <c r="KI151" s="319"/>
      <c r="KJ151" s="319"/>
      <c r="KK151" s="319"/>
      <c r="KL151" s="319"/>
      <c r="KM151" s="319"/>
      <c r="KN151" s="319"/>
      <c r="KO151" s="319"/>
      <c r="KP151" s="319"/>
      <c r="KQ151" s="319"/>
      <c r="KR151" s="319"/>
      <c r="KS151" s="319"/>
      <c r="KT151" s="319"/>
      <c r="KU151" s="319"/>
      <c r="KV151" s="319"/>
      <c r="KW151" s="319"/>
      <c r="KX151" s="319"/>
      <c r="KY151" s="319"/>
      <c r="KZ151" s="319"/>
      <c r="LA151" s="319"/>
      <c r="LB151" s="319"/>
      <c r="LC151" s="319"/>
      <c r="LD151" s="319"/>
      <c r="LE151" s="319"/>
      <c r="LF151" s="319"/>
      <c r="LG151" s="319"/>
      <c r="LH151" s="319"/>
      <c r="LI151" s="319"/>
      <c r="LJ151" s="319"/>
      <c r="LK151" s="319"/>
      <c r="LL151" s="319"/>
      <c r="LM151" s="319"/>
      <c r="LN151" s="319"/>
      <c r="LO151" s="319"/>
      <c r="LP151" s="319"/>
      <c r="LQ151" s="319"/>
      <c r="LR151" s="319"/>
      <c r="LS151" s="319"/>
      <c r="LT151" s="319"/>
      <c r="LU151" s="319"/>
      <c r="LV151" s="319"/>
      <c r="LW151" s="319"/>
      <c r="LX151" s="319"/>
      <c r="LY151" s="319"/>
      <c r="LZ151" s="319"/>
      <c r="MA151" s="319"/>
      <c r="MB151" s="319"/>
      <c r="MC151" s="319"/>
      <c r="MD151" s="319"/>
      <c r="ME151" s="319"/>
      <c r="MF151" s="319"/>
      <c r="MG151" s="319"/>
      <c r="MH151" s="319"/>
      <c r="MI151" s="319"/>
      <c r="MJ151" s="319"/>
      <c r="MK151" s="319"/>
      <c r="ML151" s="319"/>
      <c r="MM151" s="319"/>
      <c r="MN151" s="319"/>
      <c r="MO151" s="319"/>
      <c r="MP151" s="319"/>
      <c r="MQ151" s="319"/>
      <c r="MS151" s="241"/>
      <c r="MT151" s="373">
        <f t="shared" si="167"/>
        <v>0</v>
      </c>
      <c r="MU151" s="365">
        <f t="shared" si="153"/>
        <v>0</v>
      </c>
      <c r="MV151" s="365">
        <f t="shared" si="154"/>
        <v>0</v>
      </c>
      <c r="MW151" s="365"/>
      <c r="MX151" s="365">
        <f t="shared" si="155"/>
        <v>0</v>
      </c>
      <c r="MY151" s="365"/>
      <c r="MZ151" s="365">
        <f t="shared" si="156"/>
        <v>0</v>
      </c>
      <c r="NA151" s="365"/>
      <c r="NB151" s="365">
        <f t="shared" si="157"/>
        <v>0</v>
      </c>
      <c r="NC151" s="365"/>
      <c r="ND151" s="365">
        <f t="shared" si="158"/>
        <v>0</v>
      </c>
      <c r="NE151" s="365"/>
      <c r="NF151" s="365">
        <f t="shared" si="159"/>
        <v>0</v>
      </c>
      <c r="NG151" s="365"/>
      <c r="NH151" s="365">
        <f t="shared" si="160"/>
        <v>0</v>
      </c>
      <c r="NI151" s="365"/>
      <c r="NJ151" s="365">
        <f t="shared" si="161"/>
        <v>0</v>
      </c>
      <c r="NK151" s="365"/>
      <c r="NL151" s="365">
        <f t="shared" si="168"/>
        <v>0</v>
      </c>
      <c r="NM151" s="366"/>
      <c r="NN151" s="370"/>
      <c r="NR151" s="318">
        <f t="shared" si="162"/>
        <v>0</v>
      </c>
      <c r="NS151" s="318">
        <f t="shared" si="163"/>
        <v>0</v>
      </c>
      <c r="NT151" s="318">
        <f t="shared" si="164"/>
        <v>0</v>
      </c>
    </row>
    <row r="152" spans="1:384" s="318" customFormat="1" ht="10.199999999999999" customHeight="1" x14ac:dyDescent="0.3">
      <c r="A152" s="25"/>
      <c r="B152" s="389"/>
      <c r="C152" s="424"/>
      <c r="D152" s="15"/>
      <c r="E152" s="407" t="str">
        <f>$E$12</f>
        <v>Renfort</v>
      </c>
      <c r="F152" s="407"/>
      <c r="G152" s="134" t="str">
        <f>IF(MZ175=0,"",MZ175)</f>
        <v/>
      </c>
      <c r="H152" s="399"/>
      <c r="I152" s="381" t="str">
        <f>Prenoms!$B$10</f>
        <v>erwan</v>
      </c>
      <c r="J152" s="382"/>
      <c r="K152" s="382"/>
      <c r="L152" s="382"/>
      <c r="M152" s="382"/>
      <c r="N152" s="68" t="str">
        <f>IF(NL152&lt;&gt;0,"",IF(Conges!J44=0,"",Conges!J44))</f>
        <v/>
      </c>
      <c r="O152" s="69"/>
      <c r="P152" s="70"/>
      <c r="Q152" s="70"/>
      <c r="R152" s="70"/>
      <c r="S152" s="70"/>
      <c r="T152" s="70"/>
      <c r="U152" s="70"/>
      <c r="V152" s="71"/>
      <c r="W152" s="70"/>
      <c r="X152" s="70"/>
      <c r="Y152" s="70"/>
      <c r="Z152" s="70"/>
      <c r="AA152" s="70"/>
      <c r="AB152" s="70"/>
      <c r="AC152" s="70"/>
      <c r="AD152" s="70"/>
      <c r="AE152" s="69"/>
      <c r="AF152" s="70"/>
      <c r="AG152" s="70"/>
      <c r="AH152" s="70"/>
      <c r="AI152" s="70"/>
      <c r="AJ152" s="71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69"/>
      <c r="AV152" s="70"/>
      <c r="AW152" s="70"/>
      <c r="AX152" s="70"/>
      <c r="AY152" s="70"/>
      <c r="AZ152" s="70"/>
      <c r="BA152" s="70"/>
      <c r="BB152" s="71"/>
      <c r="BC152" s="72">
        <f>IF(NL152&lt;&gt;0,(IF(Conges!J$44=0,0,3)),0)</f>
        <v>0</v>
      </c>
      <c r="BD152" s="417"/>
      <c r="BE152" s="392">
        <f>IF(OR(Conges!J$44="A",Conges!J$44="V"),Prenoms!L$10,NL152)</f>
        <v>0</v>
      </c>
      <c r="BF152" s="393"/>
      <c r="BG152" s="289"/>
      <c r="BH152" s="290">
        <f t="shared" si="147"/>
        <v>0</v>
      </c>
      <c r="BI152" s="291" t="str">
        <f t="shared" si="148"/>
        <v/>
      </c>
      <c r="BJ152" s="305">
        <v>27.258064516129032</v>
      </c>
      <c r="BK152" s="306">
        <f t="shared" si="165"/>
        <v>-27.258064516129032</v>
      </c>
      <c r="BL152" s="307">
        <f t="shared" si="143"/>
        <v>0</v>
      </c>
      <c r="BM152" s="307">
        <f t="shared" si="144"/>
        <v>0</v>
      </c>
      <c r="BN152" s="307">
        <f>SUM('Heures Pointage'!$HD$10:$HE$10)</f>
        <v>0</v>
      </c>
      <c r="BO152" s="307">
        <f>SUM('Heures et Indemnites'!$HD$10:$HE$10)</f>
        <v>0</v>
      </c>
      <c r="BP152" s="308">
        <f t="shared" si="145"/>
        <v>0</v>
      </c>
      <c r="BQ152" s="308">
        <f>'Heures Pointage'!$IB$10</f>
        <v>0</v>
      </c>
      <c r="BR152" s="309">
        <f t="shared" ref="BR152" si="175">$BH$1062</f>
        <v>0</v>
      </c>
      <c r="BS152" s="150">
        <f>Prenoms!$C$10</f>
        <v>169</v>
      </c>
      <c r="BT152" s="153"/>
      <c r="BU152" s="323">
        <f>SUM('Heures et Indemnites'!$HD$10:$HE$10)</f>
        <v>0</v>
      </c>
      <c r="BV152" s="236">
        <f>SUM('Heures et Indemnites'!$HD$6:$HE$10)</f>
        <v>0</v>
      </c>
      <c r="BW152" s="323"/>
      <c r="BX152" s="236"/>
      <c r="BY152" s="319"/>
      <c r="BZ152" s="319"/>
      <c r="CA152" s="319"/>
      <c r="CB152" s="319"/>
      <c r="CC152" s="319"/>
      <c r="CD152" s="319"/>
      <c r="CE152" s="319"/>
      <c r="CF152" s="319"/>
      <c r="CG152" s="319"/>
      <c r="CH152" s="319"/>
      <c r="CI152" s="319"/>
      <c r="CJ152" s="319"/>
      <c r="CK152" s="319"/>
      <c r="CL152" s="319"/>
      <c r="CM152" s="319"/>
      <c r="CN152" s="319"/>
      <c r="CO152" s="319"/>
      <c r="CP152" s="319"/>
      <c r="CQ152" s="319"/>
      <c r="CR152" s="319"/>
      <c r="CS152" s="319"/>
      <c r="CT152" s="319"/>
      <c r="CU152" s="319"/>
      <c r="CV152" s="319"/>
      <c r="CW152" s="319"/>
      <c r="CX152" s="319"/>
      <c r="CY152" s="319"/>
      <c r="CZ152" s="319"/>
      <c r="DA152" s="319"/>
      <c r="DB152" s="319"/>
      <c r="DC152" s="319"/>
      <c r="DD152" s="319"/>
      <c r="DE152" s="319"/>
      <c r="DF152" s="319"/>
      <c r="DG152" s="319"/>
      <c r="DH152" s="319"/>
      <c r="DI152" s="319"/>
      <c r="DJ152" s="319"/>
      <c r="DK152" s="319"/>
      <c r="DL152" s="319"/>
      <c r="DM152" s="319"/>
      <c r="DN152" s="319"/>
      <c r="DO152" s="319"/>
      <c r="DP152" s="319"/>
      <c r="DQ152" s="319"/>
      <c r="DR152" s="319"/>
      <c r="DS152" s="319"/>
      <c r="DT152" s="319"/>
      <c r="DU152" s="319"/>
      <c r="DV152" s="319"/>
      <c r="DW152" s="319"/>
      <c r="DX152" s="319"/>
      <c r="DY152" s="319"/>
      <c r="DZ152" s="319"/>
      <c r="EA152" s="319"/>
      <c r="EB152" s="319"/>
      <c r="EC152" s="319"/>
      <c r="ED152" s="319"/>
      <c r="EE152" s="319"/>
      <c r="EF152" s="319"/>
      <c r="EG152" s="319"/>
      <c r="EH152" s="319"/>
      <c r="EI152" s="319"/>
      <c r="EJ152" s="319"/>
      <c r="EK152" s="319"/>
      <c r="EL152" s="319"/>
      <c r="EM152" s="319"/>
      <c r="EN152" s="319"/>
      <c r="EO152" s="319"/>
      <c r="EP152" s="319"/>
      <c r="EQ152" s="319"/>
      <c r="ER152" s="319"/>
      <c r="ES152" s="319"/>
      <c r="ET152" s="319"/>
      <c r="EU152" s="319"/>
      <c r="EV152" s="319"/>
      <c r="EW152" s="319"/>
      <c r="EX152" s="319"/>
      <c r="EY152" s="319"/>
      <c r="EZ152" s="319"/>
      <c r="FA152" s="319"/>
      <c r="FB152" s="319"/>
      <c r="FC152" s="319"/>
      <c r="FD152" s="319"/>
      <c r="FE152" s="319"/>
      <c r="FF152" s="319"/>
      <c r="FG152" s="319"/>
      <c r="FH152" s="319"/>
      <c r="FI152" s="319"/>
      <c r="FJ152" s="319"/>
      <c r="FK152" s="319"/>
      <c r="FL152" s="319"/>
      <c r="FM152" s="319"/>
      <c r="FN152" s="319"/>
      <c r="FO152" s="319"/>
      <c r="FP152" s="319"/>
      <c r="FQ152" s="319"/>
      <c r="FR152" s="319"/>
      <c r="FS152" s="319"/>
      <c r="FT152" s="319"/>
      <c r="FU152" s="319"/>
      <c r="FV152" s="319"/>
      <c r="FW152" s="319"/>
      <c r="FX152" s="319"/>
      <c r="FY152" s="319"/>
      <c r="FZ152" s="319"/>
      <c r="GA152" s="319"/>
      <c r="GB152" s="319"/>
      <c r="GC152" s="319"/>
      <c r="GD152" s="319"/>
      <c r="GE152" s="319"/>
      <c r="GF152" s="319"/>
      <c r="GG152" s="319"/>
      <c r="GH152" s="319"/>
      <c r="GI152" s="319"/>
      <c r="GJ152" s="319"/>
      <c r="GK152" s="319"/>
      <c r="GL152" s="319"/>
      <c r="GM152" s="319"/>
      <c r="GN152" s="319"/>
      <c r="GO152" s="319"/>
      <c r="GP152" s="319"/>
      <c r="GQ152" s="319"/>
      <c r="GR152" s="319"/>
      <c r="GS152" s="319"/>
      <c r="GT152" s="319"/>
      <c r="GU152" s="319"/>
      <c r="GV152" s="319"/>
      <c r="GW152" s="319"/>
      <c r="GX152" s="319"/>
      <c r="GY152" s="319"/>
      <c r="GZ152" s="319"/>
      <c r="HA152" s="319"/>
      <c r="HB152" s="319"/>
      <c r="HC152" s="319"/>
      <c r="HD152" s="319"/>
      <c r="HE152" s="319"/>
      <c r="HF152" s="319"/>
      <c r="HG152" s="319"/>
      <c r="HH152" s="319"/>
      <c r="HI152" s="319"/>
      <c r="HJ152" s="319"/>
      <c r="HK152" s="319"/>
      <c r="HL152" s="319"/>
      <c r="HM152" s="319"/>
      <c r="HN152" s="319"/>
      <c r="HO152" s="319"/>
      <c r="HP152" s="319"/>
      <c r="HQ152" s="319"/>
      <c r="HR152" s="319"/>
      <c r="HS152" s="319"/>
      <c r="HT152" s="319"/>
      <c r="HU152" s="319"/>
      <c r="HV152" s="319"/>
      <c r="HW152" s="319"/>
      <c r="HX152" s="319"/>
      <c r="HY152" s="319"/>
      <c r="HZ152" s="319"/>
      <c r="IA152" s="319"/>
      <c r="IB152" s="319"/>
      <c r="IC152" s="319"/>
      <c r="ID152" s="319"/>
      <c r="IE152" s="319"/>
      <c r="IF152" s="319"/>
      <c r="IG152" s="319"/>
      <c r="IH152" s="319"/>
      <c r="II152" s="319"/>
      <c r="IJ152" s="319"/>
      <c r="IK152" s="319"/>
      <c r="IL152" s="319"/>
      <c r="IM152" s="319"/>
      <c r="IN152" s="319"/>
      <c r="IO152" s="319"/>
      <c r="IP152" s="319"/>
      <c r="IQ152" s="319"/>
      <c r="IR152" s="319"/>
      <c r="IS152" s="319"/>
      <c r="IT152" s="319"/>
      <c r="IU152" s="319"/>
      <c r="IV152" s="319"/>
      <c r="IW152" s="319"/>
      <c r="IX152" s="319"/>
      <c r="IY152" s="319"/>
      <c r="IZ152" s="319"/>
      <c r="JA152" s="319"/>
      <c r="JB152" s="319"/>
      <c r="JC152" s="319"/>
      <c r="JD152" s="319"/>
      <c r="JE152" s="319"/>
      <c r="JF152" s="319"/>
      <c r="JG152" s="319"/>
      <c r="JH152" s="319"/>
      <c r="JI152" s="319"/>
      <c r="JJ152" s="319"/>
      <c r="JK152" s="319"/>
      <c r="JL152" s="319"/>
      <c r="JM152" s="319"/>
      <c r="JN152" s="319"/>
      <c r="JO152" s="319"/>
      <c r="JP152" s="319"/>
      <c r="JQ152" s="319"/>
      <c r="JR152" s="319"/>
      <c r="JS152" s="319"/>
      <c r="JT152" s="319"/>
      <c r="JU152" s="319"/>
      <c r="JV152" s="319"/>
      <c r="JW152" s="319"/>
      <c r="JX152" s="319"/>
      <c r="JY152" s="319"/>
      <c r="JZ152" s="319"/>
      <c r="KA152" s="319"/>
      <c r="KB152" s="319"/>
      <c r="KC152" s="319"/>
      <c r="KD152" s="319"/>
      <c r="KE152" s="319"/>
      <c r="KF152" s="319"/>
      <c r="KG152" s="319"/>
      <c r="KH152" s="319"/>
      <c r="KI152" s="319"/>
      <c r="KJ152" s="319"/>
      <c r="KK152" s="319"/>
      <c r="KL152" s="319"/>
      <c r="KM152" s="319"/>
      <c r="KN152" s="319"/>
      <c r="KO152" s="319"/>
      <c r="KP152" s="319"/>
      <c r="KQ152" s="319"/>
      <c r="KR152" s="319"/>
      <c r="KS152" s="319"/>
      <c r="KT152" s="319"/>
      <c r="KU152" s="319"/>
      <c r="KV152" s="319"/>
      <c r="KW152" s="319"/>
      <c r="KX152" s="319"/>
      <c r="KY152" s="319"/>
      <c r="KZ152" s="319"/>
      <c r="LA152" s="319"/>
      <c r="LB152" s="319"/>
      <c r="LC152" s="319"/>
      <c r="LD152" s="319"/>
      <c r="LE152" s="319"/>
      <c r="LF152" s="319"/>
      <c r="LG152" s="319"/>
      <c r="LH152" s="319"/>
      <c r="LI152" s="319"/>
      <c r="LJ152" s="319"/>
      <c r="LK152" s="319"/>
      <c r="LL152" s="319"/>
      <c r="LM152" s="319"/>
      <c r="LN152" s="319"/>
      <c r="LO152" s="319"/>
      <c r="LP152" s="319"/>
      <c r="LQ152" s="319"/>
      <c r="LR152" s="319"/>
      <c r="LS152" s="319"/>
      <c r="LT152" s="319"/>
      <c r="LU152" s="319"/>
      <c r="LV152" s="319"/>
      <c r="LW152" s="319"/>
      <c r="LX152" s="319"/>
      <c r="LY152" s="319"/>
      <c r="LZ152" s="319"/>
      <c r="MA152" s="319"/>
      <c r="MB152" s="319"/>
      <c r="MC152" s="319"/>
      <c r="MD152" s="319"/>
      <c r="ME152" s="319"/>
      <c r="MF152" s="319"/>
      <c r="MG152" s="319"/>
      <c r="MH152" s="319"/>
      <c r="MI152" s="319"/>
      <c r="MJ152" s="319"/>
      <c r="MK152" s="319"/>
      <c r="ML152" s="319"/>
      <c r="MM152" s="319"/>
      <c r="MN152" s="319"/>
      <c r="MO152" s="319"/>
      <c r="MP152" s="319"/>
      <c r="MQ152" s="319"/>
      <c r="MS152" s="241"/>
      <c r="MT152" s="362">
        <f t="shared" si="167"/>
        <v>0</v>
      </c>
      <c r="MU152" s="363">
        <f t="shared" si="153"/>
        <v>0</v>
      </c>
      <c r="MV152" s="363">
        <f t="shared" si="154"/>
        <v>0</v>
      </c>
      <c r="MW152" s="363"/>
      <c r="MX152" s="363">
        <f t="shared" si="155"/>
        <v>0</v>
      </c>
      <c r="MY152" s="363"/>
      <c r="MZ152" s="363">
        <f t="shared" si="156"/>
        <v>0</v>
      </c>
      <c r="NA152" s="363"/>
      <c r="NB152" s="363">
        <f t="shared" si="157"/>
        <v>0</v>
      </c>
      <c r="NC152" s="363"/>
      <c r="ND152" s="363">
        <f t="shared" si="158"/>
        <v>0</v>
      </c>
      <c r="NE152" s="363"/>
      <c r="NF152" s="363">
        <f t="shared" si="159"/>
        <v>0</v>
      </c>
      <c r="NG152" s="363"/>
      <c r="NH152" s="363">
        <f t="shared" si="160"/>
        <v>0</v>
      </c>
      <c r="NI152" s="363"/>
      <c r="NJ152" s="363">
        <f t="shared" si="161"/>
        <v>0</v>
      </c>
      <c r="NK152" s="363"/>
      <c r="NL152" s="363">
        <f t="shared" si="168"/>
        <v>0</v>
      </c>
      <c r="NM152" s="364"/>
      <c r="NN152" s="370"/>
      <c r="NR152" s="318">
        <f t="shared" si="162"/>
        <v>0</v>
      </c>
      <c r="NS152" s="318">
        <f t="shared" si="163"/>
        <v>0</v>
      </c>
      <c r="NT152" s="318">
        <f t="shared" si="164"/>
        <v>0</v>
      </c>
    </row>
    <row r="153" spans="1:384" s="318" customFormat="1" ht="10.199999999999999" customHeight="1" x14ac:dyDescent="0.3">
      <c r="A153" s="25"/>
      <c r="B153" s="389"/>
      <c r="C153" s="424"/>
      <c r="D153" s="15"/>
      <c r="E153" s="414" t="str">
        <f>$E$13</f>
        <v>CHEF</v>
      </c>
      <c r="F153" s="414"/>
      <c r="G153" s="135" t="str">
        <f>IF(NB175=0,"",NB175)</f>
        <v/>
      </c>
      <c r="H153" s="399"/>
      <c r="I153" s="394" t="str">
        <f>Prenoms!$B$11</f>
        <v>adrien</v>
      </c>
      <c r="J153" s="395"/>
      <c r="K153" s="395"/>
      <c r="L153" s="395"/>
      <c r="M153" s="395"/>
      <c r="N153" s="81" t="str">
        <f>IF(NL153&lt;&gt;0,"",IF(Conges!J45=0,"",Conges!J45))</f>
        <v/>
      </c>
      <c r="O153" s="82"/>
      <c r="P153" s="83"/>
      <c r="Q153" s="83"/>
      <c r="R153" s="83"/>
      <c r="S153" s="83"/>
      <c r="T153" s="83"/>
      <c r="U153" s="83"/>
      <c r="V153" s="84"/>
      <c r="W153" s="83"/>
      <c r="X153" s="83"/>
      <c r="Y153" s="83"/>
      <c r="Z153" s="83"/>
      <c r="AA153" s="83"/>
      <c r="AB153" s="83"/>
      <c r="AC153" s="83"/>
      <c r="AD153" s="83"/>
      <c r="AE153" s="82"/>
      <c r="AF153" s="83"/>
      <c r="AG153" s="83"/>
      <c r="AH153" s="83"/>
      <c r="AI153" s="83"/>
      <c r="AJ153" s="84"/>
      <c r="AK153" s="83"/>
      <c r="AL153" s="83"/>
      <c r="AM153" s="83"/>
      <c r="AN153" s="83"/>
      <c r="AO153" s="83"/>
      <c r="AP153" s="83"/>
      <c r="AQ153" s="83"/>
      <c r="AR153" s="83"/>
      <c r="AS153" s="83"/>
      <c r="AT153" s="83"/>
      <c r="AU153" s="82"/>
      <c r="AV153" s="83"/>
      <c r="AW153" s="83"/>
      <c r="AX153" s="83"/>
      <c r="AY153" s="83"/>
      <c r="AZ153" s="83"/>
      <c r="BA153" s="83"/>
      <c r="BB153" s="84"/>
      <c r="BC153" s="85">
        <f>IF(NL153&lt;&gt;0,(IF(Conges!J$45=0,0,3)),0)</f>
        <v>0</v>
      </c>
      <c r="BD153" s="417"/>
      <c r="BE153" s="390">
        <f>IF(OR(Conges!J$45="A",Conges!J$45="V"),Prenoms!L$11,NL153)</f>
        <v>0</v>
      </c>
      <c r="BF153" s="391"/>
      <c r="BG153" s="286"/>
      <c r="BH153" s="287">
        <f t="shared" si="147"/>
        <v>0</v>
      </c>
      <c r="BI153" s="288" t="str">
        <f t="shared" si="148"/>
        <v/>
      </c>
      <c r="BJ153" s="300">
        <v>27.258064516129032</v>
      </c>
      <c r="BK153" s="301">
        <f t="shared" si="165"/>
        <v>-27.258064516129032</v>
      </c>
      <c r="BL153" s="302">
        <f t="shared" si="143"/>
        <v>0</v>
      </c>
      <c r="BM153" s="302">
        <f t="shared" si="144"/>
        <v>0</v>
      </c>
      <c r="BN153" s="302">
        <f>SUM('Heures Pointage'!$ID$10:$IE$10)</f>
        <v>0</v>
      </c>
      <c r="BO153" s="302">
        <f>SUM('Heures et Indemnites'!$ID$10:$IE$10)</f>
        <v>0</v>
      </c>
      <c r="BP153" s="303">
        <f t="shared" si="145"/>
        <v>0</v>
      </c>
      <c r="BQ153" s="303">
        <f>'Heures Pointage'!$JB$10</f>
        <v>0</v>
      </c>
      <c r="BR153" s="304">
        <f t="shared" ref="BR153" si="176">$BH$1063</f>
        <v>0</v>
      </c>
      <c r="BS153" s="149">
        <f>Prenoms!$C$11</f>
        <v>169</v>
      </c>
      <c r="BT153" s="180"/>
      <c r="BU153" s="324">
        <f>SUM('Heures et Indemnites'!$ID$10:$IE$10)</f>
        <v>0</v>
      </c>
      <c r="BV153" s="235">
        <f>SUM('Heures et Indemnites'!$ID$6:$IE$10)</f>
        <v>0</v>
      </c>
      <c r="BW153" s="324"/>
      <c r="BX153" s="235"/>
      <c r="BY153" s="319"/>
      <c r="BZ153" s="319"/>
      <c r="CA153" s="319"/>
      <c r="CB153" s="319"/>
      <c r="CC153" s="319"/>
      <c r="CD153" s="319"/>
      <c r="CE153" s="319"/>
      <c r="CF153" s="319"/>
      <c r="CG153" s="319"/>
      <c r="CH153" s="319"/>
      <c r="CI153" s="319"/>
      <c r="CJ153" s="319"/>
      <c r="CK153" s="319"/>
      <c r="CL153" s="319"/>
      <c r="CM153" s="319"/>
      <c r="CN153" s="319"/>
      <c r="CO153" s="319"/>
      <c r="CP153" s="319"/>
      <c r="CQ153" s="319"/>
      <c r="CR153" s="319"/>
      <c r="CS153" s="319"/>
      <c r="CT153" s="319"/>
      <c r="CU153" s="319"/>
      <c r="CV153" s="319"/>
      <c r="CW153" s="319"/>
      <c r="CX153" s="319"/>
      <c r="CY153" s="319"/>
      <c r="CZ153" s="319"/>
      <c r="DA153" s="319"/>
      <c r="DB153" s="319"/>
      <c r="DC153" s="319"/>
      <c r="DD153" s="319"/>
      <c r="DE153" s="319"/>
      <c r="DF153" s="319"/>
      <c r="DG153" s="319"/>
      <c r="DH153" s="319"/>
      <c r="DI153" s="319"/>
      <c r="DJ153" s="319"/>
      <c r="DK153" s="319"/>
      <c r="DL153" s="319"/>
      <c r="DM153" s="319"/>
      <c r="DN153" s="319"/>
      <c r="DO153" s="319"/>
      <c r="DP153" s="319"/>
      <c r="DQ153" s="319"/>
      <c r="DR153" s="319"/>
      <c r="DS153" s="319"/>
      <c r="DT153" s="319"/>
      <c r="DU153" s="319"/>
      <c r="DV153" s="319"/>
      <c r="DW153" s="319"/>
      <c r="DX153" s="319"/>
      <c r="DY153" s="319"/>
      <c r="DZ153" s="319"/>
      <c r="EA153" s="319"/>
      <c r="EB153" s="319"/>
      <c r="EC153" s="319"/>
      <c r="ED153" s="319"/>
      <c r="EE153" s="319"/>
      <c r="EF153" s="319"/>
      <c r="EG153" s="319"/>
      <c r="EH153" s="319"/>
      <c r="EI153" s="319"/>
      <c r="EJ153" s="319"/>
      <c r="EK153" s="319"/>
      <c r="EL153" s="319"/>
      <c r="EM153" s="319"/>
      <c r="EN153" s="319"/>
      <c r="EO153" s="319"/>
      <c r="EP153" s="319"/>
      <c r="EQ153" s="319"/>
      <c r="ER153" s="319"/>
      <c r="ES153" s="319"/>
      <c r="ET153" s="319"/>
      <c r="EU153" s="319"/>
      <c r="EV153" s="319"/>
      <c r="EW153" s="319"/>
      <c r="EX153" s="319"/>
      <c r="EY153" s="319"/>
      <c r="EZ153" s="319"/>
      <c r="FA153" s="319"/>
      <c r="FB153" s="319"/>
      <c r="FC153" s="319"/>
      <c r="FD153" s="319"/>
      <c r="FE153" s="319"/>
      <c r="FF153" s="319"/>
      <c r="FG153" s="319"/>
      <c r="FH153" s="319"/>
      <c r="FI153" s="319"/>
      <c r="FJ153" s="319"/>
      <c r="FK153" s="319"/>
      <c r="FL153" s="319"/>
      <c r="FM153" s="319"/>
      <c r="FN153" s="319"/>
      <c r="FO153" s="319"/>
      <c r="FP153" s="319"/>
      <c r="FQ153" s="319"/>
      <c r="FR153" s="319"/>
      <c r="FS153" s="319"/>
      <c r="FT153" s="319"/>
      <c r="FU153" s="319"/>
      <c r="FV153" s="319"/>
      <c r="FW153" s="319"/>
      <c r="FX153" s="319"/>
      <c r="FY153" s="319"/>
      <c r="FZ153" s="319"/>
      <c r="GA153" s="319"/>
      <c r="GB153" s="319"/>
      <c r="GC153" s="319"/>
      <c r="GD153" s="319"/>
      <c r="GE153" s="319"/>
      <c r="GF153" s="319"/>
      <c r="GG153" s="319"/>
      <c r="GH153" s="319"/>
      <c r="GI153" s="319"/>
      <c r="GJ153" s="319"/>
      <c r="GK153" s="319"/>
      <c r="GL153" s="319"/>
      <c r="GM153" s="319"/>
      <c r="GN153" s="319"/>
      <c r="GO153" s="319"/>
      <c r="GP153" s="319"/>
      <c r="GQ153" s="319"/>
      <c r="GR153" s="319"/>
      <c r="GS153" s="319"/>
      <c r="GT153" s="319"/>
      <c r="GU153" s="319"/>
      <c r="GV153" s="319"/>
      <c r="GW153" s="319"/>
      <c r="GX153" s="319"/>
      <c r="GY153" s="319"/>
      <c r="GZ153" s="319"/>
      <c r="HA153" s="319"/>
      <c r="HB153" s="319"/>
      <c r="HC153" s="319"/>
      <c r="HD153" s="319"/>
      <c r="HE153" s="319"/>
      <c r="HF153" s="319"/>
      <c r="HG153" s="319"/>
      <c r="HH153" s="319"/>
      <c r="HI153" s="319"/>
      <c r="HJ153" s="319"/>
      <c r="HK153" s="319"/>
      <c r="HL153" s="319"/>
      <c r="HM153" s="319"/>
      <c r="HN153" s="319"/>
      <c r="HO153" s="319"/>
      <c r="HP153" s="319"/>
      <c r="HQ153" s="319"/>
      <c r="HR153" s="319"/>
      <c r="HS153" s="319"/>
      <c r="HT153" s="319"/>
      <c r="HU153" s="319"/>
      <c r="HV153" s="319"/>
      <c r="HW153" s="319"/>
      <c r="HX153" s="319"/>
      <c r="HY153" s="319"/>
      <c r="HZ153" s="319"/>
      <c r="IA153" s="319"/>
      <c r="IB153" s="319"/>
      <c r="IC153" s="319"/>
      <c r="ID153" s="319"/>
      <c r="IE153" s="319"/>
      <c r="IF153" s="319"/>
      <c r="IG153" s="319"/>
      <c r="IH153" s="319"/>
      <c r="II153" s="319"/>
      <c r="IJ153" s="319"/>
      <c r="IK153" s="319"/>
      <c r="IL153" s="319"/>
      <c r="IM153" s="319"/>
      <c r="IN153" s="319"/>
      <c r="IO153" s="319"/>
      <c r="IP153" s="319"/>
      <c r="IQ153" s="319"/>
      <c r="IR153" s="319"/>
      <c r="IS153" s="319"/>
      <c r="IT153" s="319"/>
      <c r="IU153" s="319"/>
      <c r="IV153" s="319"/>
      <c r="IW153" s="319"/>
      <c r="IX153" s="319"/>
      <c r="IY153" s="319"/>
      <c r="IZ153" s="319"/>
      <c r="JA153" s="319"/>
      <c r="JB153" s="319"/>
      <c r="JC153" s="319"/>
      <c r="JD153" s="319"/>
      <c r="JE153" s="319"/>
      <c r="JF153" s="319"/>
      <c r="JG153" s="319"/>
      <c r="JH153" s="319"/>
      <c r="JI153" s="319"/>
      <c r="JJ153" s="319"/>
      <c r="JK153" s="319"/>
      <c r="JL153" s="319"/>
      <c r="JM153" s="319"/>
      <c r="JN153" s="319"/>
      <c r="JO153" s="319"/>
      <c r="JP153" s="319"/>
      <c r="JQ153" s="319"/>
      <c r="JR153" s="319"/>
      <c r="JS153" s="319"/>
      <c r="JT153" s="319"/>
      <c r="JU153" s="319"/>
      <c r="JV153" s="319"/>
      <c r="JW153" s="319"/>
      <c r="JX153" s="319"/>
      <c r="JY153" s="319"/>
      <c r="JZ153" s="319"/>
      <c r="KA153" s="319"/>
      <c r="KB153" s="319"/>
      <c r="KC153" s="319"/>
      <c r="KD153" s="319"/>
      <c r="KE153" s="319"/>
      <c r="KF153" s="319"/>
      <c r="KG153" s="319"/>
      <c r="KH153" s="319"/>
      <c r="KI153" s="319"/>
      <c r="KJ153" s="319"/>
      <c r="KK153" s="319"/>
      <c r="KL153" s="319"/>
      <c r="KM153" s="319"/>
      <c r="KN153" s="319"/>
      <c r="KO153" s="319"/>
      <c r="KP153" s="319"/>
      <c r="KQ153" s="319"/>
      <c r="KR153" s="319"/>
      <c r="KS153" s="319"/>
      <c r="KT153" s="319"/>
      <c r="KU153" s="319"/>
      <c r="KV153" s="319"/>
      <c r="KW153" s="319"/>
      <c r="KX153" s="319"/>
      <c r="KY153" s="319"/>
      <c r="KZ153" s="319"/>
      <c r="LA153" s="319"/>
      <c r="LB153" s="319"/>
      <c r="LC153" s="319"/>
      <c r="LD153" s="319"/>
      <c r="LE153" s="319"/>
      <c r="LF153" s="319"/>
      <c r="LG153" s="319"/>
      <c r="LH153" s="319"/>
      <c r="LI153" s="319"/>
      <c r="LJ153" s="319"/>
      <c r="LK153" s="319"/>
      <c r="LL153" s="319"/>
      <c r="LM153" s="319"/>
      <c r="LN153" s="319"/>
      <c r="LO153" s="319"/>
      <c r="LP153" s="319"/>
      <c r="LQ153" s="319"/>
      <c r="LR153" s="319"/>
      <c r="LS153" s="319"/>
      <c r="LT153" s="319"/>
      <c r="LU153" s="319"/>
      <c r="LV153" s="319"/>
      <c r="LW153" s="319"/>
      <c r="LX153" s="319"/>
      <c r="LY153" s="319"/>
      <c r="LZ153" s="319"/>
      <c r="MA153" s="319"/>
      <c r="MB153" s="319"/>
      <c r="MC153" s="319"/>
      <c r="MD153" s="319"/>
      <c r="ME153" s="319"/>
      <c r="MF153" s="319"/>
      <c r="MG153" s="319"/>
      <c r="MH153" s="319"/>
      <c r="MI153" s="319"/>
      <c r="MJ153" s="319"/>
      <c r="MK153" s="319"/>
      <c r="ML153" s="319"/>
      <c r="MM153" s="319"/>
      <c r="MN153" s="319"/>
      <c r="MO153" s="319"/>
      <c r="MP153" s="319"/>
      <c r="MQ153" s="319"/>
      <c r="MS153" s="241"/>
      <c r="MT153" s="373">
        <f t="shared" si="167"/>
        <v>0</v>
      </c>
      <c r="MU153" s="365">
        <f t="shared" si="153"/>
        <v>0</v>
      </c>
      <c r="MV153" s="365">
        <f t="shared" si="154"/>
        <v>0</v>
      </c>
      <c r="MW153" s="365"/>
      <c r="MX153" s="365">
        <f t="shared" si="155"/>
        <v>0</v>
      </c>
      <c r="MY153" s="365"/>
      <c r="MZ153" s="365">
        <f t="shared" si="156"/>
        <v>0</v>
      </c>
      <c r="NA153" s="365"/>
      <c r="NB153" s="365">
        <f t="shared" si="157"/>
        <v>0</v>
      </c>
      <c r="NC153" s="365"/>
      <c r="ND153" s="365">
        <f t="shared" si="158"/>
        <v>0</v>
      </c>
      <c r="NE153" s="365"/>
      <c r="NF153" s="365">
        <f t="shared" si="159"/>
        <v>0</v>
      </c>
      <c r="NG153" s="365"/>
      <c r="NH153" s="365">
        <f t="shared" si="160"/>
        <v>0</v>
      </c>
      <c r="NI153" s="365"/>
      <c r="NJ153" s="365">
        <f t="shared" si="161"/>
        <v>0</v>
      </c>
      <c r="NK153" s="365"/>
      <c r="NL153" s="365">
        <f t="shared" si="168"/>
        <v>0</v>
      </c>
      <c r="NM153" s="366"/>
      <c r="NN153" s="370"/>
      <c r="NR153" s="318">
        <f t="shared" si="162"/>
        <v>0</v>
      </c>
      <c r="NS153" s="318">
        <f t="shared" si="163"/>
        <v>0</v>
      </c>
      <c r="NT153" s="318">
        <f t="shared" si="164"/>
        <v>0</v>
      </c>
    </row>
    <row r="154" spans="1:384" s="318" customFormat="1" ht="10.199999999999999" customHeight="1" x14ac:dyDescent="0.3">
      <c r="A154" s="25"/>
      <c r="B154" s="389"/>
      <c r="C154" s="424"/>
      <c r="D154" s="15"/>
      <c r="E154" s="413" t="str">
        <f>$E$14</f>
        <v>MENAGE</v>
      </c>
      <c r="F154" s="413"/>
      <c r="G154" s="136" t="str">
        <f>IF(ND175=0,"",ND175)</f>
        <v/>
      </c>
      <c r="H154" s="399"/>
      <c r="I154" s="381" t="str">
        <f>Prenoms!$B$12</f>
        <v>soren</v>
      </c>
      <c r="J154" s="382"/>
      <c r="K154" s="382"/>
      <c r="L154" s="382"/>
      <c r="M154" s="382"/>
      <c r="N154" s="68" t="str">
        <f>IF(NL154&lt;&gt;0,"",IF(Conges!J46=0,"",Conges!J46))</f>
        <v/>
      </c>
      <c r="O154" s="69"/>
      <c r="P154" s="70"/>
      <c r="Q154" s="70"/>
      <c r="R154" s="70"/>
      <c r="S154" s="70"/>
      <c r="T154" s="70"/>
      <c r="U154" s="70"/>
      <c r="V154" s="71"/>
      <c r="W154" s="70"/>
      <c r="X154" s="70"/>
      <c r="Y154" s="70"/>
      <c r="Z154" s="70"/>
      <c r="AA154" s="70"/>
      <c r="AB154" s="70"/>
      <c r="AC154" s="70"/>
      <c r="AD154" s="70"/>
      <c r="AE154" s="69"/>
      <c r="AF154" s="70"/>
      <c r="AG154" s="70"/>
      <c r="AH154" s="70"/>
      <c r="AI154" s="70"/>
      <c r="AJ154" s="71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69"/>
      <c r="AV154" s="70"/>
      <c r="AW154" s="70"/>
      <c r="AX154" s="70"/>
      <c r="AY154" s="70"/>
      <c r="AZ154" s="70"/>
      <c r="BA154" s="70"/>
      <c r="BB154" s="71"/>
      <c r="BC154" s="72">
        <f>IF(NL154&lt;&gt;0,(IF(Conges!J$46=0,0,3)),0)</f>
        <v>0</v>
      </c>
      <c r="BD154" s="417"/>
      <c r="BE154" s="392">
        <f>IF(OR(Conges!J$46="A",Conges!J$46="V"),Prenoms!L$12,NL154)</f>
        <v>0</v>
      </c>
      <c r="BF154" s="393"/>
      <c r="BG154" s="289"/>
      <c r="BH154" s="290">
        <f t="shared" si="147"/>
        <v>0</v>
      </c>
      <c r="BI154" s="291" t="str">
        <f t="shared" si="148"/>
        <v/>
      </c>
      <c r="BJ154" s="305">
        <v>27.258064516129032</v>
      </c>
      <c r="BK154" s="306">
        <f t="shared" si="165"/>
        <v>-27.258064516129032</v>
      </c>
      <c r="BL154" s="307">
        <f t="shared" si="143"/>
        <v>0</v>
      </c>
      <c r="BM154" s="307">
        <f t="shared" si="144"/>
        <v>0</v>
      </c>
      <c r="BN154" s="307">
        <f>SUM('Heures Pointage'!$JD$10:$JE$10)</f>
        <v>0</v>
      </c>
      <c r="BO154" s="307">
        <f>SUM('Heures et Indemnites'!$JD$10:$JE$10)</f>
        <v>0</v>
      </c>
      <c r="BP154" s="308">
        <f t="shared" si="145"/>
        <v>0</v>
      </c>
      <c r="BQ154" s="308">
        <f>'Heures Pointage'!$KB$10</f>
        <v>0</v>
      </c>
      <c r="BR154" s="309">
        <f t="shared" ref="BR154" si="177">$BH$1064</f>
        <v>0</v>
      </c>
      <c r="BS154" s="150">
        <f>Prenoms!$C$12</f>
        <v>169</v>
      </c>
      <c r="BT154" s="153"/>
      <c r="BU154" s="323">
        <f>SUM('Heures et Indemnites'!$JD$10:$JE$10)</f>
        <v>0</v>
      </c>
      <c r="BV154" s="236">
        <f>SUM('Heures et Indemnites'!$JD$6:$JE$10)</f>
        <v>0</v>
      </c>
      <c r="BW154" s="323"/>
      <c r="BX154" s="236"/>
      <c r="BY154" s="319"/>
      <c r="BZ154" s="319"/>
      <c r="CA154" s="319"/>
      <c r="CB154" s="319"/>
      <c r="CC154" s="319"/>
      <c r="CD154" s="319"/>
      <c r="CE154" s="319"/>
      <c r="CF154" s="319"/>
      <c r="CG154" s="319"/>
      <c r="CH154" s="319"/>
      <c r="CI154" s="319"/>
      <c r="CJ154" s="319"/>
      <c r="CK154" s="319"/>
      <c r="CL154" s="319"/>
      <c r="CM154" s="319"/>
      <c r="CN154" s="319"/>
      <c r="CO154" s="319"/>
      <c r="CP154" s="319"/>
      <c r="CQ154" s="319"/>
      <c r="CR154" s="319"/>
      <c r="CS154" s="319"/>
      <c r="CT154" s="319"/>
      <c r="CU154" s="319"/>
      <c r="CV154" s="319"/>
      <c r="CW154" s="319"/>
      <c r="CX154" s="319"/>
      <c r="CY154" s="319"/>
      <c r="CZ154" s="319"/>
      <c r="DA154" s="319"/>
      <c r="DB154" s="319"/>
      <c r="DC154" s="319"/>
      <c r="DD154" s="319"/>
      <c r="DE154" s="319"/>
      <c r="DF154" s="319"/>
      <c r="DG154" s="319"/>
      <c r="DH154" s="319"/>
      <c r="DI154" s="319"/>
      <c r="DJ154" s="319"/>
      <c r="DK154" s="319"/>
      <c r="DL154" s="319"/>
      <c r="DM154" s="319"/>
      <c r="DN154" s="319"/>
      <c r="DO154" s="319"/>
      <c r="DP154" s="319"/>
      <c r="DQ154" s="319"/>
      <c r="DR154" s="319"/>
      <c r="DS154" s="319"/>
      <c r="DT154" s="319"/>
      <c r="DU154" s="319"/>
      <c r="DV154" s="319"/>
      <c r="DW154" s="319"/>
      <c r="DX154" s="319"/>
      <c r="DY154" s="319"/>
      <c r="DZ154" s="319"/>
      <c r="EA154" s="319"/>
      <c r="EB154" s="319"/>
      <c r="EC154" s="319"/>
      <c r="ED154" s="319"/>
      <c r="EE154" s="319"/>
      <c r="EF154" s="319"/>
      <c r="EG154" s="319"/>
      <c r="EH154" s="319"/>
      <c r="EI154" s="319"/>
      <c r="EJ154" s="319"/>
      <c r="EK154" s="319"/>
      <c r="EL154" s="319"/>
      <c r="EM154" s="319"/>
      <c r="EN154" s="319"/>
      <c r="EO154" s="319"/>
      <c r="EP154" s="319"/>
      <c r="EQ154" s="319"/>
      <c r="ER154" s="319"/>
      <c r="ES154" s="319"/>
      <c r="ET154" s="319"/>
      <c r="EU154" s="319"/>
      <c r="EV154" s="319"/>
      <c r="EW154" s="319"/>
      <c r="EX154" s="319"/>
      <c r="EY154" s="319"/>
      <c r="EZ154" s="319"/>
      <c r="FA154" s="319"/>
      <c r="FB154" s="319"/>
      <c r="FC154" s="319"/>
      <c r="FD154" s="319"/>
      <c r="FE154" s="319"/>
      <c r="FF154" s="319"/>
      <c r="FG154" s="319"/>
      <c r="FH154" s="319"/>
      <c r="FI154" s="319"/>
      <c r="FJ154" s="319"/>
      <c r="FK154" s="319"/>
      <c r="FL154" s="319"/>
      <c r="FM154" s="319"/>
      <c r="FN154" s="319"/>
      <c r="FO154" s="319"/>
      <c r="FP154" s="319"/>
      <c r="FQ154" s="319"/>
      <c r="FR154" s="319"/>
      <c r="FS154" s="319"/>
      <c r="FT154" s="319"/>
      <c r="FU154" s="319"/>
      <c r="FV154" s="319"/>
      <c r="FW154" s="319"/>
      <c r="FX154" s="319"/>
      <c r="FY154" s="319"/>
      <c r="FZ154" s="319"/>
      <c r="GA154" s="319"/>
      <c r="GB154" s="319"/>
      <c r="GC154" s="319"/>
      <c r="GD154" s="319"/>
      <c r="GE154" s="319"/>
      <c r="GF154" s="319"/>
      <c r="GG154" s="319"/>
      <c r="GH154" s="319"/>
      <c r="GI154" s="319"/>
      <c r="GJ154" s="319"/>
      <c r="GK154" s="319"/>
      <c r="GL154" s="319"/>
      <c r="GM154" s="319"/>
      <c r="GN154" s="319"/>
      <c r="GO154" s="319"/>
      <c r="GP154" s="319"/>
      <c r="GQ154" s="319"/>
      <c r="GR154" s="319"/>
      <c r="GS154" s="319"/>
      <c r="GT154" s="319"/>
      <c r="GU154" s="319"/>
      <c r="GV154" s="319"/>
      <c r="GW154" s="319"/>
      <c r="GX154" s="319"/>
      <c r="GY154" s="319"/>
      <c r="GZ154" s="319"/>
      <c r="HA154" s="319"/>
      <c r="HB154" s="319"/>
      <c r="HC154" s="319"/>
      <c r="HD154" s="319"/>
      <c r="HE154" s="319"/>
      <c r="HF154" s="319"/>
      <c r="HG154" s="319"/>
      <c r="HH154" s="319"/>
      <c r="HI154" s="319"/>
      <c r="HJ154" s="319"/>
      <c r="HK154" s="319"/>
      <c r="HL154" s="319"/>
      <c r="HM154" s="319"/>
      <c r="HN154" s="319"/>
      <c r="HO154" s="319"/>
      <c r="HP154" s="319"/>
      <c r="HQ154" s="319"/>
      <c r="HR154" s="319"/>
      <c r="HS154" s="319"/>
      <c r="HT154" s="319"/>
      <c r="HU154" s="319"/>
      <c r="HV154" s="319"/>
      <c r="HW154" s="319"/>
      <c r="HX154" s="319"/>
      <c r="HY154" s="319"/>
      <c r="HZ154" s="319"/>
      <c r="IA154" s="319"/>
      <c r="IB154" s="319"/>
      <c r="IC154" s="319"/>
      <c r="ID154" s="319"/>
      <c r="IE154" s="319"/>
      <c r="IF154" s="319"/>
      <c r="IG154" s="319"/>
      <c r="IH154" s="319"/>
      <c r="II154" s="319"/>
      <c r="IJ154" s="319"/>
      <c r="IK154" s="319"/>
      <c r="IL154" s="319"/>
      <c r="IM154" s="319"/>
      <c r="IN154" s="319"/>
      <c r="IO154" s="319"/>
      <c r="IP154" s="319"/>
      <c r="IQ154" s="319"/>
      <c r="IR154" s="319"/>
      <c r="IS154" s="319"/>
      <c r="IT154" s="319"/>
      <c r="IU154" s="319"/>
      <c r="IV154" s="319"/>
      <c r="IW154" s="319"/>
      <c r="IX154" s="319"/>
      <c r="IY154" s="319"/>
      <c r="IZ154" s="319"/>
      <c r="JA154" s="319"/>
      <c r="JB154" s="319"/>
      <c r="JC154" s="319"/>
      <c r="JD154" s="319"/>
      <c r="JE154" s="319"/>
      <c r="JF154" s="319"/>
      <c r="JG154" s="319"/>
      <c r="JH154" s="319"/>
      <c r="JI154" s="319"/>
      <c r="JJ154" s="319"/>
      <c r="JK154" s="319"/>
      <c r="JL154" s="319"/>
      <c r="JM154" s="319"/>
      <c r="JN154" s="319"/>
      <c r="JO154" s="319"/>
      <c r="JP154" s="319"/>
      <c r="JQ154" s="319"/>
      <c r="JR154" s="319"/>
      <c r="JS154" s="319"/>
      <c r="JT154" s="319"/>
      <c r="JU154" s="319"/>
      <c r="JV154" s="319"/>
      <c r="JW154" s="319"/>
      <c r="JX154" s="319"/>
      <c r="JY154" s="319"/>
      <c r="JZ154" s="319"/>
      <c r="KA154" s="319"/>
      <c r="KB154" s="319"/>
      <c r="KC154" s="319"/>
      <c r="KD154" s="319"/>
      <c r="KE154" s="319"/>
      <c r="KF154" s="319"/>
      <c r="KG154" s="319"/>
      <c r="KH154" s="319"/>
      <c r="KI154" s="319"/>
      <c r="KJ154" s="319"/>
      <c r="KK154" s="319"/>
      <c r="KL154" s="319"/>
      <c r="KM154" s="319"/>
      <c r="KN154" s="319"/>
      <c r="KO154" s="319"/>
      <c r="KP154" s="319"/>
      <c r="KQ154" s="319"/>
      <c r="KR154" s="319"/>
      <c r="KS154" s="319"/>
      <c r="KT154" s="319"/>
      <c r="KU154" s="319"/>
      <c r="KV154" s="319"/>
      <c r="KW154" s="319"/>
      <c r="KX154" s="319"/>
      <c r="KY154" s="319"/>
      <c r="KZ154" s="319"/>
      <c r="LA154" s="319"/>
      <c r="LB154" s="319"/>
      <c r="LC154" s="319"/>
      <c r="LD154" s="319"/>
      <c r="LE154" s="319"/>
      <c r="LF154" s="319"/>
      <c r="LG154" s="319"/>
      <c r="LH154" s="319"/>
      <c r="LI154" s="319"/>
      <c r="LJ154" s="319"/>
      <c r="LK154" s="319"/>
      <c r="LL154" s="319"/>
      <c r="LM154" s="319"/>
      <c r="LN154" s="319"/>
      <c r="LO154" s="319"/>
      <c r="LP154" s="319"/>
      <c r="LQ154" s="319"/>
      <c r="LR154" s="319"/>
      <c r="LS154" s="319"/>
      <c r="LT154" s="319"/>
      <c r="LU154" s="319"/>
      <c r="LV154" s="319"/>
      <c r="LW154" s="319"/>
      <c r="LX154" s="319"/>
      <c r="LY154" s="319"/>
      <c r="LZ154" s="319"/>
      <c r="MA154" s="319"/>
      <c r="MB154" s="319"/>
      <c r="MC154" s="319"/>
      <c r="MD154" s="319"/>
      <c r="ME154" s="319"/>
      <c r="MF154" s="319"/>
      <c r="MG154" s="319"/>
      <c r="MH154" s="319"/>
      <c r="MI154" s="319"/>
      <c r="MJ154" s="319"/>
      <c r="MK154" s="319"/>
      <c r="ML154" s="319"/>
      <c r="MM154" s="319"/>
      <c r="MN154" s="319"/>
      <c r="MO154" s="319"/>
      <c r="MP154" s="319"/>
      <c r="MQ154" s="319"/>
      <c r="MS154" s="241"/>
      <c r="MT154" s="362">
        <f t="shared" si="167"/>
        <v>0</v>
      </c>
      <c r="MU154" s="363">
        <f t="shared" si="153"/>
        <v>0</v>
      </c>
      <c r="MV154" s="363">
        <f t="shared" si="154"/>
        <v>0</v>
      </c>
      <c r="MW154" s="363"/>
      <c r="MX154" s="363">
        <f t="shared" si="155"/>
        <v>0</v>
      </c>
      <c r="MY154" s="363"/>
      <c r="MZ154" s="363">
        <f t="shared" si="156"/>
        <v>0</v>
      </c>
      <c r="NA154" s="363"/>
      <c r="NB154" s="363">
        <f t="shared" si="157"/>
        <v>0</v>
      </c>
      <c r="NC154" s="363"/>
      <c r="ND154" s="363">
        <f t="shared" si="158"/>
        <v>0</v>
      </c>
      <c r="NE154" s="363"/>
      <c r="NF154" s="363">
        <f t="shared" si="159"/>
        <v>0</v>
      </c>
      <c r="NG154" s="363"/>
      <c r="NH154" s="363">
        <f t="shared" si="160"/>
        <v>0</v>
      </c>
      <c r="NI154" s="363"/>
      <c r="NJ154" s="363">
        <f t="shared" si="161"/>
        <v>0</v>
      </c>
      <c r="NK154" s="363"/>
      <c r="NL154" s="363">
        <f t="shared" si="168"/>
        <v>0</v>
      </c>
      <c r="NM154" s="364"/>
      <c r="NN154" s="370"/>
      <c r="NR154" s="318">
        <f t="shared" si="162"/>
        <v>0</v>
      </c>
      <c r="NS154" s="318">
        <f t="shared" si="163"/>
        <v>0</v>
      </c>
      <c r="NT154" s="318">
        <f t="shared" si="164"/>
        <v>0</v>
      </c>
    </row>
    <row r="155" spans="1:384" s="318" customFormat="1" ht="10.199999999999999" customHeight="1" x14ac:dyDescent="0.3">
      <c r="A155" s="25"/>
      <c r="B155" s="389"/>
      <c r="C155" s="424"/>
      <c r="D155" s="15"/>
      <c r="E155" s="396">
        <f>$E$15</f>
        <v>0</v>
      </c>
      <c r="F155" s="396"/>
      <c r="G155" s="137" t="str">
        <f>IF(NF175=0,"",NF175)</f>
        <v/>
      </c>
      <c r="H155" s="399"/>
      <c r="I155" s="394" t="str">
        <f>Prenoms!$B$13</f>
        <v>stage 1</v>
      </c>
      <c r="J155" s="395"/>
      <c r="K155" s="395"/>
      <c r="L155" s="395"/>
      <c r="M155" s="395"/>
      <c r="N155" s="81" t="str">
        <f>IF(NL155&lt;&gt;0,"",IF(Conges!J47=0,"",Conges!J47))</f>
        <v/>
      </c>
      <c r="O155" s="82"/>
      <c r="P155" s="83"/>
      <c r="Q155" s="83"/>
      <c r="R155" s="83"/>
      <c r="S155" s="83"/>
      <c r="T155" s="83"/>
      <c r="U155" s="83"/>
      <c r="V155" s="84"/>
      <c r="W155" s="83"/>
      <c r="X155" s="83"/>
      <c r="Y155" s="83"/>
      <c r="Z155" s="83"/>
      <c r="AA155" s="83"/>
      <c r="AB155" s="83"/>
      <c r="AC155" s="83"/>
      <c r="AD155" s="83"/>
      <c r="AE155" s="82"/>
      <c r="AF155" s="83"/>
      <c r="AG155" s="83"/>
      <c r="AH155" s="83"/>
      <c r="AI155" s="83"/>
      <c r="AJ155" s="84"/>
      <c r="AK155" s="83"/>
      <c r="AL155" s="83"/>
      <c r="AM155" s="83"/>
      <c r="AN155" s="83"/>
      <c r="AO155" s="83"/>
      <c r="AP155" s="83"/>
      <c r="AQ155" s="83"/>
      <c r="AR155" s="83"/>
      <c r="AS155" s="83"/>
      <c r="AT155" s="83"/>
      <c r="AU155" s="82"/>
      <c r="AV155" s="83"/>
      <c r="AW155" s="83"/>
      <c r="AX155" s="83"/>
      <c r="AY155" s="83"/>
      <c r="AZ155" s="83"/>
      <c r="BA155" s="83"/>
      <c r="BB155" s="84"/>
      <c r="BC155" s="85">
        <f>IF(NL155&lt;&gt;0,(IF(Conges!J$47=0,0,3)),0)</f>
        <v>0</v>
      </c>
      <c r="BD155" s="417"/>
      <c r="BE155" s="390">
        <f>IF(OR(Conges!J$47="A",Conges!J$47="V"),Prenoms!L$13,NL155)</f>
        <v>0</v>
      </c>
      <c r="BF155" s="391"/>
      <c r="BG155" s="286"/>
      <c r="BH155" s="287">
        <f t="shared" si="147"/>
        <v>0</v>
      </c>
      <c r="BI155" s="288" t="str">
        <f t="shared" si="148"/>
        <v/>
      </c>
      <c r="BJ155" s="300">
        <v>11.290322580645162</v>
      </c>
      <c r="BK155" s="301">
        <f t="shared" si="165"/>
        <v>-11.290322580645162</v>
      </c>
      <c r="BL155" s="302">
        <f t="shared" si="143"/>
        <v>0</v>
      </c>
      <c r="BM155" s="302">
        <f t="shared" si="144"/>
        <v>0</v>
      </c>
      <c r="BN155" s="302">
        <f>SUM('Heures Pointage'!$KD$10:$KE$10)</f>
        <v>0</v>
      </c>
      <c r="BO155" s="302">
        <f>SUM('Heures et Indemnites'!$KD$10:$KE$10)</f>
        <v>0</v>
      </c>
      <c r="BP155" s="303">
        <f t="shared" si="145"/>
        <v>0</v>
      </c>
      <c r="BQ155" s="303">
        <f>'Heures Pointage'!$LB$10</f>
        <v>0</v>
      </c>
      <c r="BR155" s="304">
        <f t="shared" ref="BR155" si="178">$BH$1065</f>
        <v>0</v>
      </c>
      <c r="BS155" s="149">
        <f>Prenoms!$C$13</f>
        <v>70</v>
      </c>
      <c r="BT155" s="180"/>
      <c r="BU155" s="324">
        <f>SUM('Heures et Indemnites'!$KD$10:$KE$10)</f>
        <v>0</v>
      </c>
      <c r="BV155" s="235">
        <f>SUM('Heures et Indemnites'!$KD$6:$KE$10)</f>
        <v>0</v>
      </c>
      <c r="BW155" s="324"/>
      <c r="BX155" s="235"/>
      <c r="BY155" s="319"/>
      <c r="BZ155" s="319"/>
      <c r="CA155" s="319"/>
      <c r="CB155" s="319"/>
      <c r="CC155" s="319"/>
      <c r="CD155" s="319"/>
      <c r="CE155" s="319"/>
      <c r="CF155" s="319"/>
      <c r="CG155" s="319"/>
      <c r="CH155" s="319"/>
      <c r="CI155" s="319"/>
      <c r="CJ155" s="319"/>
      <c r="CK155" s="319"/>
      <c r="CL155" s="319"/>
      <c r="CM155" s="319"/>
      <c r="CN155" s="319"/>
      <c r="CO155" s="319"/>
      <c r="CP155" s="319"/>
      <c r="CQ155" s="319"/>
      <c r="CR155" s="319"/>
      <c r="CS155" s="319"/>
      <c r="CT155" s="319"/>
      <c r="CU155" s="319"/>
      <c r="CV155" s="319"/>
      <c r="CW155" s="319"/>
      <c r="CX155" s="319"/>
      <c r="CY155" s="319"/>
      <c r="CZ155" s="319"/>
      <c r="DA155" s="319"/>
      <c r="DB155" s="319"/>
      <c r="DC155" s="319"/>
      <c r="DD155" s="319"/>
      <c r="DE155" s="319"/>
      <c r="DF155" s="319"/>
      <c r="DG155" s="319"/>
      <c r="DH155" s="319"/>
      <c r="DI155" s="319"/>
      <c r="DJ155" s="319"/>
      <c r="DK155" s="319"/>
      <c r="DL155" s="319"/>
      <c r="DM155" s="319"/>
      <c r="DN155" s="319"/>
      <c r="DO155" s="319"/>
      <c r="DP155" s="319"/>
      <c r="DQ155" s="319"/>
      <c r="DR155" s="319"/>
      <c r="DS155" s="319"/>
      <c r="DT155" s="319"/>
      <c r="DU155" s="319"/>
      <c r="DV155" s="319"/>
      <c r="DW155" s="319"/>
      <c r="DX155" s="319"/>
      <c r="DY155" s="319"/>
      <c r="DZ155" s="319"/>
      <c r="EA155" s="319"/>
      <c r="EB155" s="319"/>
      <c r="EC155" s="319"/>
      <c r="ED155" s="319"/>
      <c r="EE155" s="319"/>
      <c r="EF155" s="319"/>
      <c r="EG155" s="319"/>
      <c r="EH155" s="319"/>
      <c r="EI155" s="319"/>
      <c r="EJ155" s="319"/>
      <c r="EK155" s="319"/>
      <c r="EL155" s="319"/>
      <c r="EM155" s="319"/>
      <c r="EN155" s="319"/>
      <c r="EO155" s="319"/>
      <c r="EP155" s="319"/>
      <c r="EQ155" s="319"/>
      <c r="ER155" s="319"/>
      <c r="ES155" s="319"/>
      <c r="ET155" s="319"/>
      <c r="EU155" s="319"/>
      <c r="EV155" s="319"/>
      <c r="EW155" s="319"/>
      <c r="EX155" s="319"/>
      <c r="EY155" s="319"/>
      <c r="EZ155" s="319"/>
      <c r="FA155" s="319"/>
      <c r="FB155" s="319"/>
      <c r="FC155" s="319"/>
      <c r="FD155" s="319"/>
      <c r="FE155" s="319"/>
      <c r="FF155" s="319"/>
      <c r="FG155" s="319"/>
      <c r="FH155" s="319"/>
      <c r="FI155" s="319"/>
      <c r="FJ155" s="319"/>
      <c r="FK155" s="319"/>
      <c r="FL155" s="319"/>
      <c r="FM155" s="319"/>
      <c r="FN155" s="319"/>
      <c r="FO155" s="319"/>
      <c r="FP155" s="319"/>
      <c r="FQ155" s="319"/>
      <c r="FR155" s="319"/>
      <c r="FS155" s="319"/>
      <c r="FT155" s="319"/>
      <c r="FU155" s="319"/>
      <c r="FV155" s="319"/>
      <c r="FW155" s="319"/>
      <c r="FX155" s="319"/>
      <c r="FY155" s="319"/>
      <c r="FZ155" s="319"/>
      <c r="GA155" s="319"/>
      <c r="GB155" s="319"/>
      <c r="GC155" s="319"/>
      <c r="GD155" s="319"/>
      <c r="GE155" s="319"/>
      <c r="GF155" s="319"/>
      <c r="GG155" s="319"/>
      <c r="GH155" s="319"/>
      <c r="GI155" s="319"/>
      <c r="GJ155" s="319"/>
      <c r="GK155" s="319"/>
      <c r="GL155" s="319"/>
      <c r="GM155" s="319"/>
      <c r="GN155" s="319"/>
      <c r="GO155" s="319"/>
      <c r="GP155" s="319"/>
      <c r="GQ155" s="319"/>
      <c r="GR155" s="319"/>
      <c r="GS155" s="319"/>
      <c r="GT155" s="319"/>
      <c r="GU155" s="319"/>
      <c r="GV155" s="319"/>
      <c r="GW155" s="319"/>
      <c r="GX155" s="319"/>
      <c r="GY155" s="319"/>
      <c r="GZ155" s="319"/>
      <c r="HA155" s="319"/>
      <c r="HB155" s="319"/>
      <c r="HC155" s="319"/>
      <c r="HD155" s="319"/>
      <c r="HE155" s="319"/>
      <c r="HF155" s="319"/>
      <c r="HG155" s="319"/>
      <c r="HH155" s="319"/>
      <c r="HI155" s="319"/>
      <c r="HJ155" s="319"/>
      <c r="HK155" s="319"/>
      <c r="HL155" s="319"/>
      <c r="HM155" s="319"/>
      <c r="HN155" s="319"/>
      <c r="HO155" s="319"/>
      <c r="HP155" s="319"/>
      <c r="HQ155" s="319"/>
      <c r="HR155" s="319"/>
      <c r="HS155" s="319"/>
      <c r="HT155" s="319"/>
      <c r="HU155" s="319"/>
      <c r="HV155" s="319"/>
      <c r="HW155" s="319"/>
      <c r="HX155" s="319"/>
      <c r="HY155" s="319"/>
      <c r="HZ155" s="319"/>
      <c r="IA155" s="319"/>
      <c r="IB155" s="319"/>
      <c r="IC155" s="319"/>
      <c r="ID155" s="319"/>
      <c r="IE155" s="319"/>
      <c r="IF155" s="319"/>
      <c r="IG155" s="319"/>
      <c r="IH155" s="319"/>
      <c r="II155" s="319"/>
      <c r="IJ155" s="319"/>
      <c r="IK155" s="319"/>
      <c r="IL155" s="319"/>
      <c r="IM155" s="319"/>
      <c r="IN155" s="319"/>
      <c r="IO155" s="319"/>
      <c r="IP155" s="319"/>
      <c r="IQ155" s="319"/>
      <c r="IR155" s="319"/>
      <c r="IS155" s="319"/>
      <c r="IT155" s="319"/>
      <c r="IU155" s="319"/>
      <c r="IV155" s="319"/>
      <c r="IW155" s="319"/>
      <c r="IX155" s="319"/>
      <c r="IY155" s="319"/>
      <c r="IZ155" s="319"/>
      <c r="JA155" s="319"/>
      <c r="JB155" s="319"/>
      <c r="JC155" s="319"/>
      <c r="JD155" s="319"/>
      <c r="JE155" s="319"/>
      <c r="JF155" s="319"/>
      <c r="JG155" s="319"/>
      <c r="JH155" s="319"/>
      <c r="JI155" s="319"/>
      <c r="JJ155" s="319"/>
      <c r="JK155" s="319"/>
      <c r="JL155" s="319"/>
      <c r="JM155" s="319"/>
      <c r="JN155" s="319"/>
      <c r="JO155" s="319"/>
      <c r="JP155" s="319"/>
      <c r="JQ155" s="319"/>
      <c r="JR155" s="319"/>
      <c r="JS155" s="319"/>
      <c r="JT155" s="319"/>
      <c r="JU155" s="319"/>
      <c r="JV155" s="319"/>
      <c r="JW155" s="319"/>
      <c r="JX155" s="319"/>
      <c r="JY155" s="319"/>
      <c r="JZ155" s="319"/>
      <c r="KA155" s="319"/>
      <c r="KB155" s="319"/>
      <c r="KC155" s="319"/>
      <c r="KD155" s="319"/>
      <c r="KE155" s="319"/>
      <c r="KF155" s="319"/>
      <c r="KG155" s="319"/>
      <c r="KH155" s="319"/>
      <c r="KI155" s="319"/>
      <c r="KJ155" s="319"/>
      <c r="KK155" s="319"/>
      <c r="KL155" s="319"/>
      <c r="KM155" s="319"/>
      <c r="KN155" s="319"/>
      <c r="KO155" s="319"/>
      <c r="KP155" s="319"/>
      <c r="KQ155" s="319"/>
      <c r="KR155" s="319"/>
      <c r="KS155" s="319"/>
      <c r="KT155" s="319"/>
      <c r="KU155" s="319"/>
      <c r="KV155" s="319"/>
      <c r="KW155" s="319"/>
      <c r="KX155" s="319"/>
      <c r="KY155" s="319"/>
      <c r="KZ155" s="319"/>
      <c r="LA155" s="319"/>
      <c r="LB155" s="319"/>
      <c r="LC155" s="319"/>
      <c r="LD155" s="319"/>
      <c r="LE155" s="319"/>
      <c r="LF155" s="319"/>
      <c r="LG155" s="319"/>
      <c r="LH155" s="319"/>
      <c r="LI155" s="319"/>
      <c r="LJ155" s="319"/>
      <c r="LK155" s="319"/>
      <c r="LL155" s="319"/>
      <c r="LM155" s="319"/>
      <c r="LN155" s="319"/>
      <c r="LO155" s="319"/>
      <c r="LP155" s="319"/>
      <c r="LQ155" s="319"/>
      <c r="LR155" s="319"/>
      <c r="LS155" s="319"/>
      <c r="LT155" s="319"/>
      <c r="LU155" s="319"/>
      <c r="LV155" s="319"/>
      <c r="LW155" s="319"/>
      <c r="LX155" s="319"/>
      <c r="LY155" s="319"/>
      <c r="LZ155" s="319"/>
      <c r="MA155" s="319"/>
      <c r="MB155" s="319"/>
      <c r="MC155" s="319"/>
      <c r="MD155" s="319"/>
      <c r="ME155" s="319"/>
      <c r="MF155" s="319"/>
      <c r="MG155" s="319"/>
      <c r="MH155" s="319"/>
      <c r="MI155" s="319"/>
      <c r="MJ155" s="319"/>
      <c r="MK155" s="319"/>
      <c r="ML155" s="319"/>
      <c r="MM155" s="319"/>
      <c r="MN155" s="319"/>
      <c r="MO155" s="319"/>
      <c r="MP155" s="319"/>
      <c r="MQ155" s="319"/>
      <c r="MS155" s="241"/>
      <c r="MT155" s="373">
        <f t="shared" si="167"/>
        <v>0</v>
      </c>
      <c r="MU155" s="365">
        <f t="shared" si="153"/>
        <v>0</v>
      </c>
      <c r="MV155" s="365">
        <f t="shared" si="154"/>
        <v>0</v>
      </c>
      <c r="MW155" s="365"/>
      <c r="MX155" s="365">
        <f t="shared" si="155"/>
        <v>0</v>
      </c>
      <c r="MY155" s="365"/>
      <c r="MZ155" s="365">
        <f t="shared" si="156"/>
        <v>0</v>
      </c>
      <c r="NA155" s="365"/>
      <c r="NB155" s="365">
        <f t="shared" si="157"/>
        <v>0</v>
      </c>
      <c r="NC155" s="365"/>
      <c r="ND155" s="365">
        <f t="shared" si="158"/>
        <v>0</v>
      </c>
      <c r="NE155" s="365"/>
      <c r="NF155" s="365">
        <f t="shared" si="159"/>
        <v>0</v>
      </c>
      <c r="NG155" s="365"/>
      <c r="NH155" s="365">
        <f t="shared" si="160"/>
        <v>0</v>
      </c>
      <c r="NI155" s="365"/>
      <c r="NJ155" s="365">
        <f t="shared" si="161"/>
        <v>0</v>
      </c>
      <c r="NK155" s="365"/>
      <c r="NL155" s="365">
        <f t="shared" si="168"/>
        <v>0</v>
      </c>
      <c r="NM155" s="366"/>
      <c r="NN155" s="370"/>
      <c r="NR155" s="318">
        <f t="shared" si="162"/>
        <v>0</v>
      </c>
      <c r="NS155" s="318">
        <f t="shared" si="163"/>
        <v>0</v>
      </c>
      <c r="NT155" s="318">
        <f t="shared" si="164"/>
        <v>0</v>
      </c>
    </row>
    <row r="156" spans="1:384" s="318" customFormat="1" ht="10.199999999999999" customHeight="1" x14ac:dyDescent="0.3">
      <c r="A156" s="25"/>
      <c r="B156" s="389"/>
      <c r="C156" s="424"/>
      <c r="D156" s="15"/>
      <c r="E156" s="361" t="str">
        <f>$E$16</f>
        <v>Cave</v>
      </c>
      <c r="F156" s="361"/>
      <c r="G156" s="139" t="str">
        <f>IF(NH175=0,"",NH175)</f>
        <v/>
      </c>
      <c r="H156" s="399"/>
      <c r="I156" s="381">
        <f>Prenoms!$B$14</f>
        <v>0</v>
      </c>
      <c r="J156" s="382"/>
      <c r="K156" s="382"/>
      <c r="L156" s="382"/>
      <c r="M156" s="382"/>
      <c r="N156" s="68" t="str">
        <f>IF(NL156&lt;&gt;0,"",IF(Conges!J48=0,"",Conges!J48))</f>
        <v/>
      </c>
      <c r="O156" s="69"/>
      <c r="P156" s="70"/>
      <c r="Q156" s="70"/>
      <c r="R156" s="70"/>
      <c r="S156" s="70"/>
      <c r="T156" s="70"/>
      <c r="U156" s="70"/>
      <c r="V156" s="71"/>
      <c r="W156" s="69"/>
      <c r="X156" s="70"/>
      <c r="Y156" s="70"/>
      <c r="Z156" s="70"/>
      <c r="AA156" s="70"/>
      <c r="AB156" s="70"/>
      <c r="AC156" s="70"/>
      <c r="AD156" s="71"/>
      <c r="AE156" s="69"/>
      <c r="AF156" s="70"/>
      <c r="AG156" s="70"/>
      <c r="AH156" s="70"/>
      <c r="AI156" s="70"/>
      <c r="AJ156" s="71"/>
      <c r="AK156" s="69"/>
      <c r="AL156" s="70"/>
      <c r="AM156" s="70"/>
      <c r="AN156" s="70"/>
      <c r="AO156" s="70"/>
      <c r="AP156" s="70"/>
      <c r="AQ156" s="70"/>
      <c r="AR156" s="70"/>
      <c r="AS156" s="70"/>
      <c r="AT156" s="71"/>
      <c r="AU156" s="69"/>
      <c r="AV156" s="70"/>
      <c r="AW156" s="70"/>
      <c r="AX156" s="70"/>
      <c r="AY156" s="70"/>
      <c r="AZ156" s="70"/>
      <c r="BA156" s="70"/>
      <c r="BB156" s="71"/>
      <c r="BC156" s="72">
        <f>IF(NL156&lt;&gt;0,(IF(Conges!J$48=0,0,3)),0)</f>
        <v>0</v>
      </c>
      <c r="BD156" s="417"/>
      <c r="BE156" s="392">
        <f>IF(OR(Conges!J$48="A",Conges!J$48="V"),Prenoms!L$14,NL156)</f>
        <v>0</v>
      </c>
      <c r="BF156" s="393"/>
      <c r="BG156" s="289"/>
      <c r="BH156" s="290">
        <f t="shared" si="147"/>
        <v>0</v>
      </c>
      <c r="BI156" s="291" t="str">
        <f t="shared" si="148"/>
        <v/>
      </c>
      <c r="BJ156" s="305">
        <v>0</v>
      </c>
      <c r="BK156" s="306">
        <f t="shared" si="165"/>
        <v>0</v>
      </c>
      <c r="BL156" s="307">
        <f t="shared" si="143"/>
        <v>0</v>
      </c>
      <c r="BM156" s="307">
        <f t="shared" si="144"/>
        <v>0</v>
      </c>
      <c r="BN156" s="307">
        <f>SUM('Heures Pointage'!$LD$10:$LE$10)</f>
        <v>0</v>
      </c>
      <c r="BO156" s="307">
        <f>SUM('Heures et Indemnites'!$LD$10:$LE$10)</f>
        <v>0</v>
      </c>
      <c r="BP156" s="308">
        <f t="shared" si="145"/>
        <v>0</v>
      </c>
      <c r="BQ156" s="308">
        <f>'Heures Pointage'!$MB$10</f>
        <v>0</v>
      </c>
      <c r="BR156" s="309">
        <f t="shared" ref="BR156" si="179">$BH$1066</f>
        <v>0</v>
      </c>
      <c r="BS156" s="150">
        <f>Prenoms!$C$14</f>
        <v>0</v>
      </c>
      <c r="BT156" s="153"/>
      <c r="BU156" s="323">
        <f>SUM('Heures et Indemnites'!$LD$10:$LE$10)</f>
        <v>0</v>
      </c>
      <c r="BV156" s="236">
        <f>SUM('Heures et Indemnites'!$LD$6:$LE$10)</f>
        <v>0</v>
      </c>
      <c r="BW156" s="323"/>
      <c r="BX156" s="236"/>
      <c r="BY156" s="319"/>
      <c r="BZ156" s="319"/>
      <c r="CA156" s="319"/>
      <c r="CB156" s="319"/>
      <c r="CC156" s="319"/>
      <c r="CD156" s="319"/>
      <c r="CE156" s="319"/>
      <c r="CF156" s="319"/>
      <c r="CG156" s="319"/>
      <c r="CH156" s="319"/>
      <c r="CI156" s="319"/>
      <c r="CJ156" s="319"/>
      <c r="CK156" s="319"/>
      <c r="CL156" s="319"/>
      <c r="CM156" s="319"/>
      <c r="CN156" s="319"/>
      <c r="CO156" s="319"/>
      <c r="CP156" s="319"/>
      <c r="CQ156" s="319"/>
      <c r="CR156" s="319"/>
      <c r="CS156" s="319"/>
      <c r="CT156" s="319"/>
      <c r="CU156" s="319"/>
      <c r="CV156" s="319"/>
      <c r="CW156" s="319"/>
      <c r="CX156" s="319"/>
      <c r="CY156" s="319"/>
      <c r="CZ156" s="319"/>
      <c r="DA156" s="319"/>
      <c r="DB156" s="319"/>
      <c r="DC156" s="319"/>
      <c r="DD156" s="319"/>
      <c r="DE156" s="319"/>
      <c r="DF156" s="319"/>
      <c r="DG156" s="319"/>
      <c r="DH156" s="319"/>
      <c r="DI156" s="319"/>
      <c r="DJ156" s="319"/>
      <c r="DK156" s="319"/>
      <c r="DL156" s="319"/>
      <c r="DM156" s="319"/>
      <c r="DN156" s="319"/>
      <c r="DO156" s="319"/>
      <c r="DP156" s="319"/>
      <c r="DQ156" s="319"/>
      <c r="DR156" s="319"/>
      <c r="DS156" s="319"/>
      <c r="DT156" s="319"/>
      <c r="DU156" s="319"/>
      <c r="DV156" s="319"/>
      <c r="DW156" s="319"/>
      <c r="DX156" s="319"/>
      <c r="DY156" s="319"/>
      <c r="DZ156" s="319"/>
      <c r="EA156" s="319"/>
      <c r="EB156" s="319"/>
      <c r="EC156" s="319"/>
      <c r="ED156" s="319"/>
      <c r="EE156" s="319"/>
      <c r="EF156" s="319"/>
      <c r="EG156" s="319"/>
      <c r="EH156" s="319"/>
      <c r="EI156" s="319"/>
      <c r="EJ156" s="319"/>
      <c r="EK156" s="319"/>
      <c r="EL156" s="319"/>
      <c r="EM156" s="319"/>
      <c r="EN156" s="319"/>
      <c r="EO156" s="319"/>
      <c r="EP156" s="319"/>
      <c r="EQ156" s="319"/>
      <c r="ER156" s="319"/>
      <c r="ES156" s="319"/>
      <c r="ET156" s="319"/>
      <c r="EU156" s="319"/>
      <c r="EV156" s="319"/>
      <c r="EW156" s="319"/>
      <c r="EX156" s="319"/>
      <c r="EY156" s="319"/>
      <c r="EZ156" s="319"/>
      <c r="FA156" s="319"/>
      <c r="FB156" s="319"/>
      <c r="FC156" s="319"/>
      <c r="FD156" s="319"/>
      <c r="FE156" s="319"/>
      <c r="FF156" s="319"/>
      <c r="FG156" s="319"/>
      <c r="FH156" s="319"/>
      <c r="FI156" s="319"/>
      <c r="FJ156" s="319"/>
      <c r="FK156" s="319"/>
      <c r="FL156" s="319"/>
      <c r="FM156" s="319"/>
      <c r="FN156" s="319"/>
      <c r="FO156" s="319"/>
      <c r="FP156" s="319"/>
      <c r="FQ156" s="319"/>
      <c r="FR156" s="319"/>
      <c r="FS156" s="319"/>
      <c r="FT156" s="319"/>
      <c r="FU156" s="319"/>
      <c r="FV156" s="319"/>
      <c r="FW156" s="319"/>
      <c r="FX156" s="319"/>
      <c r="FY156" s="319"/>
      <c r="FZ156" s="319"/>
      <c r="GA156" s="319"/>
      <c r="GB156" s="319"/>
      <c r="GC156" s="319"/>
      <c r="GD156" s="319"/>
      <c r="GE156" s="319"/>
      <c r="GF156" s="319"/>
      <c r="GG156" s="319"/>
      <c r="GH156" s="319"/>
      <c r="GI156" s="319"/>
      <c r="GJ156" s="319"/>
      <c r="GK156" s="319"/>
      <c r="GL156" s="319"/>
      <c r="GM156" s="319"/>
      <c r="GN156" s="319"/>
      <c r="GO156" s="319"/>
      <c r="GP156" s="319"/>
      <c r="GQ156" s="319"/>
      <c r="GR156" s="319"/>
      <c r="GS156" s="319"/>
      <c r="GT156" s="319"/>
      <c r="GU156" s="319"/>
      <c r="GV156" s="319"/>
      <c r="GW156" s="319"/>
      <c r="GX156" s="319"/>
      <c r="GY156" s="319"/>
      <c r="GZ156" s="319"/>
      <c r="HA156" s="319"/>
      <c r="HB156" s="319"/>
      <c r="HC156" s="319"/>
      <c r="HD156" s="319"/>
      <c r="HE156" s="319"/>
      <c r="HF156" s="319"/>
      <c r="HG156" s="319"/>
      <c r="HH156" s="319"/>
      <c r="HI156" s="319"/>
      <c r="HJ156" s="319"/>
      <c r="HK156" s="319"/>
      <c r="HL156" s="319"/>
      <c r="HM156" s="319"/>
      <c r="HN156" s="319"/>
      <c r="HO156" s="319"/>
      <c r="HP156" s="319"/>
      <c r="HQ156" s="319"/>
      <c r="HR156" s="319"/>
      <c r="HS156" s="319"/>
      <c r="HT156" s="319"/>
      <c r="HU156" s="319"/>
      <c r="HV156" s="319"/>
      <c r="HW156" s="319"/>
      <c r="HX156" s="319"/>
      <c r="HY156" s="319"/>
      <c r="HZ156" s="319"/>
      <c r="IA156" s="319"/>
      <c r="IB156" s="319"/>
      <c r="IC156" s="319"/>
      <c r="ID156" s="319"/>
      <c r="IE156" s="319"/>
      <c r="IF156" s="319"/>
      <c r="IG156" s="319"/>
      <c r="IH156" s="319"/>
      <c r="II156" s="319"/>
      <c r="IJ156" s="319"/>
      <c r="IK156" s="319"/>
      <c r="IL156" s="319"/>
      <c r="IM156" s="319"/>
      <c r="IN156" s="319"/>
      <c r="IO156" s="319"/>
      <c r="IP156" s="319"/>
      <c r="IQ156" s="319"/>
      <c r="IR156" s="319"/>
      <c r="IS156" s="319"/>
      <c r="IT156" s="319"/>
      <c r="IU156" s="319"/>
      <c r="IV156" s="319"/>
      <c r="IW156" s="319"/>
      <c r="IX156" s="319"/>
      <c r="IY156" s="319"/>
      <c r="IZ156" s="319"/>
      <c r="JA156" s="319"/>
      <c r="JB156" s="319"/>
      <c r="JC156" s="319"/>
      <c r="JD156" s="319"/>
      <c r="JE156" s="319"/>
      <c r="JF156" s="319"/>
      <c r="JG156" s="319"/>
      <c r="JH156" s="319"/>
      <c r="JI156" s="319"/>
      <c r="JJ156" s="319"/>
      <c r="JK156" s="319"/>
      <c r="JL156" s="319"/>
      <c r="JM156" s="319"/>
      <c r="JN156" s="319"/>
      <c r="JO156" s="319"/>
      <c r="JP156" s="319"/>
      <c r="JQ156" s="319"/>
      <c r="JR156" s="319"/>
      <c r="JS156" s="319"/>
      <c r="JT156" s="319"/>
      <c r="JU156" s="319"/>
      <c r="JV156" s="319"/>
      <c r="JW156" s="319"/>
      <c r="JX156" s="319"/>
      <c r="JY156" s="319"/>
      <c r="JZ156" s="319"/>
      <c r="KA156" s="319"/>
      <c r="KB156" s="319"/>
      <c r="KC156" s="319"/>
      <c r="KD156" s="319"/>
      <c r="KE156" s="319"/>
      <c r="KF156" s="319"/>
      <c r="KG156" s="319"/>
      <c r="KH156" s="319"/>
      <c r="KI156" s="319"/>
      <c r="KJ156" s="319"/>
      <c r="KK156" s="319"/>
      <c r="KL156" s="319"/>
      <c r="KM156" s="319"/>
      <c r="KN156" s="319"/>
      <c r="KO156" s="319"/>
      <c r="KP156" s="319"/>
      <c r="KQ156" s="319"/>
      <c r="KR156" s="319"/>
      <c r="KS156" s="319"/>
      <c r="KT156" s="319"/>
      <c r="KU156" s="319"/>
      <c r="KV156" s="319"/>
      <c r="KW156" s="319"/>
      <c r="KX156" s="319"/>
      <c r="KY156" s="319"/>
      <c r="KZ156" s="319"/>
      <c r="LA156" s="319"/>
      <c r="LB156" s="319"/>
      <c r="LC156" s="319"/>
      <c r="LD156" s="319"/>
      <c r="LE156" s="319"/>
      <c r="LF156" s="319"/>
      <c r="LG156" s="319"/>
      <c r="LH156" s="319"/>
      <c r="LI156" s="319"/>
      <c r="LJ156" s="319"/>
      <c r="LK156" s="319"/>
      <c r="LL156" s="319"/>
      <c r="LM156" s="319"/>
      <c r="LN156" s="319"/>
      <c r="LO156" s="319"/>
      <c r="LP156" s="319"/>
      <c r="LQ156" s="319"/>
      <c r="LR156" s="319"/>
      <c r="LS156" s="319"/>
      <c r="LT156" s="319"/>
      <c r="LU156" s="319"/>
      <c r="LV156" s="319"/>
      <c r="LW156" s="319"/>
      <c r="LX156" s="319"/>
      <c r="LY156" s="319"/>
      <c r="LZ156" s="319"/>
      <c r="MA156" s="319"/>
      <c r="MB156" s="319"/>
      <c r="MC156" s="319"/>
      <c r="MD156" s="319"/>
      <c r="ME156" s="319"/>
      <c r="MF156" s="319"/>
      <c r="MG156" s="319"/>
      <c r="MH156" s="319"/>
      <c r="MI156" s="319"/>
      <c r="MJ156" s="319"/>
      <c r="MK156" s="319"/>
      <c r="ML156" s="319"/>
      <c r="MM156" s="319"/>
      <c r="MN156" s="319"/>
      <c r="MO156" s="319"/>
      <c r="MP156" s="319"/>
      <c r="MQ156" s="319"/>
      <c r="MS156" s="241"/>
      <c r="MT156" s="362">
        <f t="shared" si="167"/>
        <v>0</v>
      </c>
      <c r="MU156" s="363">
        <f t="shared" si="153"/>
        <v>0</v>
      </c>
      <c r="MV156" s="363">
        <f t="shared" si="154"/>
        <v>0</v>
      </c>
      <c r="MW156" s="363"/>
      <c r="MX156" s="363">
        <f t="shared" si="155"/>
        <v>0</v>
      </c>
      <c r="MY156" s="363"/>
      <c r="MZ156" s="363">
        <f t="shared" si="156"/>
        <v>0</v>
      </c>
      <c r="NA156" s="363"/>
      <c r="NB156" s="363">
        <f t="shared" si="157"/>
        <v>0</v>
      </c>
      <c r="NC156" s="363"/>
      <c r="ND156" s="363">
        <f t="shared" si="158"/>
        <v>0</v>
      </c>
      <c r="NE156" s="363"/>
      <c r="NF156" s="363">
        <f t="shared" si="159"/>
        <v>0</v>
      </c>
      <c r="NG156" s="363"/>
      <c r="NH156" s="363">
        <f t="shared" si="160"/>
        <v>0</v>
      </c>
      <c r="NI156" s="363"/>
      <c r="NJ156" s="363">
        <f t="shared" si="161"/>
        <v>0</v>
      </c>
      <c r="NK156" s="363"/>
      <c r="NL156" s="363">
        <f t="shared" si="168"/>
        <v>0</v>
      </c>
      <c r="NM156" s="364"/>
      <c r="NN156" s="370"/>
      <c r="NR156" s="318">
        <f t="shared" si="162"/>
        <v>0</v>
      </c>
      <c r="NS156" s="318">
        <f t="shared" si="163"/>
        <v>0</v>
      </c>
      <c r="NT156" s="318">
        <f t="shared" si="164"/>
        <v>0</v>
      </c>
    </row>
    <row r="157" spans="1:384" s="318" customFormat="1" ht="10.199999999999999" customHeight="1" x14ac:dyDescent="0.3">
      <c r="A157" s="25"/>
      <c r="B157" s="389"/>
      <c r="C157" s="424"/>
      <c r="D157" s="15"/>
      <c r="E157" s="426" t="str">
        <f>$E$17</f>
        <v>STAGE</v>
      </c>
      <c r="F157" s="426"/>
      <c r="G157" s="140" t="str">
        <f>IF(NJ175=0,"",NJ175)</f>
        <v/>
      </c>
      <c r="H157" s="399"/>
      <c r="I157" s="394">
        <f>Prenoms!$B$15</f>
        <v>0</v>
      </c>
      <c r="J157" s="395"/>
      <c r="K157" s="395"/>
      <c r="L157" s="395"/>
      <c r="M157" s="395"/>
      <c r="N157" s="81" t="str">
        <f>IF(NL157&lt;&gt;0,"",IF(Conges!J49=0,"",Conges!J49))</f>
        <v/>
      </c>
      <c r="O157" s="82"/>
      <c r="P157" s="83"/>
      <c r="Q157" s="83"/>
      <c r="R157" s="83"/>
      <c r="S157" s="83"/>
      <c r="T157" s="83"/>
      <c r="U157" s="83"/>
      <c r="V157" s="84"/>
      <c r="W157" s="82"/>
      <c r="X157" s="83"/>
      <c r="Y157" s="83"/>
      <c r="Z157" s="83"/>
      <c r="AA157" s="83"/>
      <c r="AB157" s="83"/>
      <c r="AC157" s="83"/>
      <c r="AD157" s="84"/>
      <c r="AE157" s="82"/>
      <c r="AF157" s="83"/>
      <c r="AG157" s="83"/>
      <c r="AH157" s="83"/>
      <c r="AI157" s="83"/>
      <c r="AJ157" s="84"/>
      <c r="AK157" s="82"/>
      <c r="AL157" s="83"/>
      <c r="AM157" s="83"/>
      <c r="AN157" s="83"/>
      <c r="AO157" s="83"/>
      <c r="AP157" s="83"/>
      <c r="AQ157" s="83"/>
      <c r="AR157" s="83"/>
      <c r="AS157" s="83"/>
      <c r="AT157" s="84"/>
      <c r="AU157" s="82"/>
      <c r="AV157" s="83"/>
      <c r="AW157" s="83"/>
      <c r="AX157" s="83"/>
      <c r="AY157" s="83"/>
      <c r="AZ157" s="83"/>
      <c r="BA157" s="83"/>
      <c r="BB157" s="84"/>
      <c r="BC157" s="85">
        <f>IF(NL157&lt;&gt;0,(IF(Conges!J$49=0,0,3)),0)</f>
        <v>0</v>
      </c>
      <c r="BD157" s="417"/>
      <c r="BE157" s="390">
        <f>IF(OR(Conges!J$49="A",Conges!J$49="V"),Prenoms!L$15,NL157)</f>
        <v>0</v>
      </c>
      <c r="BF157" s="391"/>
      <c r="BG157" s="286"/>
      <c r="BH157" s="287">
        <f t="shared" si="147"/>
        <v>0</v>
      </c>
      <c r="BI157" s="288" t="str">
        <f t="shared" si="148"/>
        <v/>
      </c>
      <c r="BJ157" s="300">
        <v>0</v>
      </c>
      <c r="BK157" s="301">
        <f t="shared" si="165"/>
        <v>0</v>
      </c>
      <c r="BL157" s="302">
        <f t="shared" si="143"/>
        <v>0</v>
      </c>
      <c r="BM157" s="302">
        <f t="shared" si="144"/>
        <v>0</v>
      </c>
      <c r="BN157" s="302">
        <f>SUM('Heures Pointage'!$MD$10:$ME$10)</f>
        <v>0</v>
      </c>
      <c r="BO157" s="302">
        <f>SUM('Heures et Indemnites'!$MD$10:$ME$10)</f>
        <v>0</v>
      </c>
      <c r="BP157" s="303">
        <f t="shared" si="145"/>
        <v>0</v>
      </c>
      <c r="BQ157" s="303">
        <f>'Heures Pointage'!$NB$10</f>
        <v>0</v>
      </c>
      <c r="BR157" s="304">
        <f t="shared" ref="BR157" si="180">$BH$1067</f>
        <v>0</v>
      </c>
      <c r="BS157" s="149">
        <f>Prenoms!$C$15</f>
        <v>0</v>
      </c>
      <c r="BT157" s="180"/>
      <c r="BU157" s="324">
        <f>SUM('Heures et Indemnites'!$MD$10:$ME$10)</f>
        <v>0</v>
      </c>
      <c r="BV157" s="235">
        <f>SUM('Heures et Indemnites'!$MD$6:$ME$10)</f>
        <v>0</v>
      </c>
      <c r="BW157" s="324"/>
      <c r="BX157" s="235"/>
      <c r="BY157" s="319"/>
      <c r="BZ157" s="319"/>
      <c r="CA157" s="319"/>
      <c r="CB157" s="319"/>
      <c r="CC157" s="319"/>
      <c r="CD157" s="319"/>
      <c r="CE157" s="319"/>
      <c r="CF157" s="319"/>
      <c r="CG157" s="319"/>
      <c r="CH157" s="319"/>
      <c r="CI157" s="319"/>
      <c r="CJ157" s="319"/>
      <c r="CK157" s="319"/>
      <c r="CL157" s="319"/>
      <c r="CM157" s="319"/>
      <c r="CN157" s="319"/>
      <c r="CO157" s="319"/>
      <c r="CP157" s="319"/>
      <c r="CQ157" s="319"/>
      <c r="CR157" s="319"/>
      <c r="CS157" s="319"/>
      <c r="CT157" s="319"/>
      <c r="CU157" s="319"/>
      <c r="CV157" s="319"/>
      <c r="CW157" s="319"/>
      <c r="CX157" s="319"/>
      <c r="CY157" s="319"/>
      <c r="CZ157" s="319"/>
      <c r="DA157" s="319"/>
      <c r="DB157" s="319"/>
      <c r="DC157" s="319"/>
      <c r="DD157" s="319"/>
      <c r="DE157" s="319"/>
      <c r="DF157" s="319"/>
      <c r="DG157" s="319"/>
      <c r="DH157" s="319"/>
      <c r="DI157" s="319"/>
      <c r="DJ157" s="319"/>
      <c r="DK157" s="319"/>
      <c r="DL157" s="319"/>
      <c r="DM157" s="319"/>
      <c r="DN157" s="319"/>
      <c r="DO157" s="319"/>
      <c r="DP157" s="319"/>
      <c r="DQ157" s="319"/>
      <c r="DR157" s="319"/>
      <c r="DS157" s="319"/>
      <c r="DT157" s="319"/>
      <c r="DU157" s="319"/>
      <c r="DV157" s="319"/>
      <c r="DW157" s="319"/>
      <c r="DX157" s="319"/>
      <c r="DY157" s="319"/>
      <c r="DZ157" s="319"/>
      <c r="EA157" s="319"/>
      <c r="EB157" s="319"/>
      <c r="EC157" s="319"/>
      <c r="ED157" s="319"/>
      <c r="EE157" s="319"/>
      <c r="EF157" s="319"/>
      <c r="EG157" s="319"/>
      <c r="EH157" s="319"/>
      <c r="EI157" s="319"/>
      <c r="EJ157" s="319"/>
      <c r="EK157" s="319"/>
      <c r="EL157" s="319"/>
      <c r="EM157" s="319"/>
      <c r="EN157" s="319"/>
      <c r="EO157" s="319"/>
      <c r="EP157" s="319"/>
      <c r="EQ157" s="319"/>
      <c r="ER157" s="319"/>
      <c r="ES157" s="319"/>
      <c r="ET157" s="319"/>
      <c r="EU157" s="319"/>
      <c r="EV157" s="319"/>
      <c r="EW157" s="319"/>
      <c r="EX157" s="319"/>
      <c r="EY157" s="319"/>
      <c r="EZ157" s="319"/>
      <c r="FA157" s="319"/>
      <c r="FB157" s="319"/>
      <c r="FC157" s="319"/>
      <c r="FD157" s="319"/>
      <c r="FE157" s="319"/>
      <c r="FF157" s="319"/>
      <c r="FG157" s="319"/>
      <c r="FH157" s="319"/>
      <c r="FI157" s="319"/>
      <c r="FJ157" s="319"/>
      <c r="FK157" s="319"/>
      <c r="FL157" s="319"/>
      <c r="FM157" s="319"/>
      <c r="FN157" s="319"/>
      <c r="FO157" s="319"/>
      <c r="FP157" s="319"/>
      <c r="FQ157" s="319"/>
      <c r="FR157" s="319"/>
      <c r="FS157" s="319"/>
      <c r="FT157" s="319"/>
      <c r="FU157" s="319"/>
      <c r="FV157" s="319"/>
      <c r="FW157" s="319"/>
      <c r="FX157" s="319"/>
      <c r="FY157" s="319"/>
      <c r="FZ157" s="319"/>
      <c r="GA157" s="319"/>
      <c r="GB157" s="319"/>
      <c r="GC157" s="319"/>
      <c r="GD157" s="319"/>
      <c r="GE157" s="319"/>
      <c r="GF157" s="319"/>
      <c r="GG157" s="319"/>
      <c r="GH157" s="319"/>
      <c r="GI157" s="319"/>
      <c r="GJ157" s="319"/>
      <c r="GK157" s="319"/>
      <c r="GL157" s="319"/>
      <c r="GM157" s="319"/>
      <c r="GN157" s="319"/>
      <c r="GO157" s="319"/>
      <c r="GP157" s="319"/>
      <c r="GQ157" s="319"/>
      <c r="GR157" s="319"/>
      <c r="GS157" s="319"/>
      <c r="GT157" s="319"/>
      <c r="GU157" s="319"/>
      <c r="GV157" s="319"/>
      <c r="GW157" s="319"/>
      <c r="GX157" s="319"/>
      <c r="GY157" s="319"/>
      <c r="GZ157" s="319"/>
      <c r="HA157" s="319"/>
      <c r="HB157" s="319"/>
      <c r="HC157" s="319"/>
      <c r="HD157" s="319"/>
      <c r="HE157" s="319"/>
      <c r="HF157" s="319"/>
      <c r="HG157" s="319"/>
      <c r="HH157" s="319"/>
      <c r="HI157" s="319"/>
      <c r="HJ157" s="319"/>
      <c r="HK157" s="319"/>
      <c r="HL157" s="319"/>
      <c r="HM157" s="319"/>
      <c r="HN157" s="319"/>
      <c r="HO157" s="319"/>
      <c r="HP157" s="319"/>
      <c r="HQ157" s="319"/>
      <c r="HR157" s="319"/>
      <c r="HS157" s="319"/>
      <c r="HT157" s="319"/>
      <c r="HU157" s="319"/>
      <c r="HV157" s="319"/>
      <c r="HW157" s="319"/>
      <c r="HX157" s="319"/>
      <c r="HY157" s="319"/>
      <c r="HZ157" s="319"/>
      <c r="IA157" s="319"/>
      <c r="IB157" s="319"/>
      <c r="IC157" s="319"/>
      <c r="ID157" s="319"/>
      <c r="IE157" s="319"/>
      <c r="IF157" s="319"/>
      <c r="IG157" s="319"/>
      <c r="IH157" s="319"/>
      <c r="II157" s="319"/>
      <c r="IJ157" s="319"/>
      <c r="IK157" s="319"/>
      <c r="IL157" s="319"/>
      <c r="IM157" s="319"/>
      <c r="IN157" s="319"/>
      <c r="IO157" s="319"/>
      <c r="IP157" s="319"/>
      <c r="IQ157" s="319"/>
      <c r="IR157" s="319"/>
      <c r="IS157" s="319"/>
      <c r="IT157" s="319"/>
      <c r="IU157" s="319"/>
      <c r="IV157" s="319"/>
      <c r="IW157" s="319"/>
      <c r="IX157" s="319"/>
      <c r="IY157" s="319"/>
      <c r="IZ157" s="319"/>
      <c r="JA157" s="319"/>
      <c r="JB157" s="319"/>
      <c r="JC157" s="319"/>
      <c r="JD157" s="319"/>
      <c r="JE157" s="319"/>
      <c r="JF157" s="319"/>
      <c r="JG157" s="319"/>
      <c r="JH157" s="319"/>
      <c r="JI157" s="319"/>
      <c r="JJ157" s="319"/>
      <c r="JK157" s="319"/>
      <c r="JL157" s="319"/>
      <c r="JM157" s="319"/>
      <c r="JN157" s="319"/>
      <c r="JO157" s="319"/>
      <c r="JP157" s="319"/>
      <c r="JQ157" s="319"/>
      <c r="JR157" s="319"/>
      <c r="JS157" s="319"/>
      <c r="JT157" s="319"/>
      <c r="JU157" s="319"/>
      <c r="JV157" s="319"/>
      <c r="JW157" s="319"/>
      <c r="JX157" s="319"/>
      <c r="JY157" s="319"/>
      <c r="JZ157" s="319"/>
      <c r="KA157" s="319"/>
      <c r="KB157" s="319"/>
      <c r="KC157" s="319"/>
      <c r="KD157" s="319"/>
      <c r="KE157" s="319"/>
      <c r="KF157" s="319"/>
      <c r="KG157" s="319"/>
      <c r="KH157" s="319"/>
      <c r="KI157" s="319"/>
      <c r="KJ157" s="319"/>
      <c r="KK157" s="319"/>
      <c r="KL157" s="319"/>
      <c r="KM157" s="319"/>
      <c r="KN157" s="319"/>
      <c r="KO157" s="319"/>
      <c r="KP157" s="319"/>
      <c r="KQ157" s="319"/>
      <c r="KR157" s="319"/>
      <c r="KS157" s="319"/>
      <c r="KT157" s="319"/>
      <c r="KU157" s="319"/>
      <c r="KV157" s="319"/>
      <c r="KW157" s="319"/>
      <c r="KX157" s="319"/>
      <c r="KY157" s="319"/>
      <c r="KZ157" s="319"/>
      <c r="LA157" s="319"/>
      <c r="LB157" s="319"/>
      <c r="LC157" s="319"/>
      <c r="LD157" s="319"/>
      <c r="LE157" s="319"/>
      <c r="LF157" s="319"/>
      <c r="LG157" s="319"/>
      <c r="LH157" s="319"/>
      <c r="LI157" s="319"/>
      <c r="LJ157" s="319"/>
      <c r="LK157" s="319"/>
      <c r="LL157" s="319"/>
      <c r="LM157" s="319"/>
      <c r="LN157" s="319"/>
      <c r="LO157" s="319"/>
      <c r="LP157" s="319"/>
      <c r="LQ157" s="319"/>
      <c r="LR157" s="319"/>
      <c r="LS157" s="319"/>
      <c r="LT157" s="319"/>
      <c r="LU157" s="319"/>
      <c r="LV157" s="319"/>
      <c r="LW157" s="319"/>
      <c r="LX157" s="319"/>
      <c r="LY157" s="319"/>
      <c r="LZ157" s="319"/>
      <c r="MA157" s="319"/>
      <c r="MB157" s="319"/>
      <c r="MC157" s="319"/>
      <c r="MD157" s="319"/>
      <c r="ME157" s="319"/>
      <c r="MF157" s="319"/>
      <c r="MG157" s="319"/>
      <c r="MH157" s="319"/>
      <c r="MI157" s="319"/>
      <c r="MJ157" s="319"/>
      <c r="MK157" s="319"/>
      <c r="ML157" s="319"/>
      <c r="MM157" s="319"/>
      <c r="MN157" s="319"/>
      <c r="MO157" s="319"/>
      <c r="MP157" s="319"/>
      <c r="MQ157" s="319"/>
      <c r="MS157" s="241"/>
      <c r="MT157" s="373">
        <f t="shared" si="167"/>
        <v>0</v>
      </c>
      <c r="MU157" s="365">
        <f t="shared" si="153"/>
        <v>0</v>
      </c>
      <c r="MV157" s="365">
        <f t="shared" si="154"/>
        <v>0</v>
      </c>
      <c r="MW157" s="365"/>
      <c r="MX157" s="365">
        <f t="shared" si="155"/>
        <v>0</v>
      </c>
      <c r="MY157" s="365"/>
      <c r="MZ157" s="365">
        <f t="shared" si="156"/>
        <v>0</v>
      </c>
      <c r="NA157" s="365"/>
      <c r="NB157" s="365">
        <f t="shared" si="157"/>
        <v>0</v>
      </c>
      <c r="NC157" s="365"/>
      <c r="ND157" s="365">
        <f t="shared" si="158"/>
        <v>0</v>
      </c>
      <c r="NE157" s="365"/>
      <c r="NF157" s="365">
        <f t="shared" si="159"/>
        <v>0</v>
      </c>
      <c r="NG157" s="365"/>
      <c r="NH157" s="365">
        <f t="shared" si="160"/>
        <v>0</v>
      </c>
      <c r="NI157" s="365"/>
      <c r="NJ157" s="365">
        <f t="shared" si="161"/>
        <v>0</v>
      </c>
      <c r="NK157" s="365"/>
      <c r="NL157" s="365">
        <f t="shared" si="168"/>
        <v>0</v>
      </c>
      <c r="NM157" s="366"/>
      <c r="NN157" s="370"/>
      <c r="NR157" s="318">
        <f t="shared" si="162"/>
        <v>0</v>
      </c>
      <c r="NS157" s="318">
        <f t="shared" si="163"/>
        <v>0</v>
      </c>
      <c r="NT157" s="318">
        <f t="shared" si="164"/>
        <v>0</v>
      </c>
    </row>
    <row r="158" spans="1:384" s="318" customFormat="1" ht="10.199999999999999" customHeight="1" x14ac:dyDescent="0.3">
      <c r="A158" s="25"/>
      <c r="B158" s="389"/>
      <c r="C158" s="424"/>
      <c r="D158" s="15"/>
      <c r="E158" s="379" t="str">
        <f>$E$18</f>
        <v>H sans Renfort</v>
      </c>
      <c r="F158" s="379"/>
      <c r="G158" s="138" t="str">
        <f>IF(NL175-MZ175=0,"",NL175-MZ175)</f>
        <v/>
      </c>
      <c r="H158" s="399"/>
      <c r="I158" s="381">
        <f>Prenoms!$B$16</f>
        <v>0</v>
      </c>
      <c r="J158" s="382"/>
      <c r="K158" s="382"/>
      <c r="L158" s="382"/>
      <c r="M158" s="382"/>
      <c r="N158" s="68" t="str">
        <f>IF(NL158&lt;&gt;0,"",IF(Conges!J50=0,"",Conges!J50))</f>
        <v/>
      </c>
      <c r="O158" s="69"/>
      <c r="P158" s="70"/>
      <c r="Q158" s="70"/>
      <c r="R158" s="70"/>
      <c r="S158" s="70"/>
      <c r="T158" s="70"/>
      <c r="U158" s="70"/>
      <c r="V158" s="71"/>
      <c r="W158" s="69"/>
      <c r="X158" s="70"/>
      <c r="Y158" s="70"/>
      <c r="Z158" s="70"/>
      <c r="AA158" s="70"/>
      <c r="AB158" s="70"/>
      <c r="AC158" s="70"/>
      <c r="AD158" s="71"/>
      <c r="AE158" s="69"/>
      <c r="AF158" s="70"/>
      <c r="AG158" s="70"/>
      <c r="AH158" s="70"/>
      <c r="AI158" s="70"/>
      <c r="AJ158" s="71"/>
      <c r="AK158" s="69"/>
      <c r="AL158" s="70"/>
      <c r="AM158" s="70"/>
      <c r="AN158" s="70"/>
      <c r="AO158" s="70"/>
      <c r="AP158" s="70"/>
      <c r="AQ158" s="70"/>
      <c r="AR158" s="70"/>
      <c r="AS158" s="70"/>
      <c r="AT158" s="71"/>
      <c r="AU158" s="69"/>
      <c r="AV158" s="70"/>
      <c r="AW158" s="70"/>
      <c r="AX158" s="70"/>
      <c r="AY158" s="70"/>
      <c r="AZ158" s="70"/>
      <c r="BA158" s="70"/>
      <c r="BB158" s="71"/>
      <c r="BC158" s="72">
        <f>IF(NL158&lt;&gt;0,(IF(Conges!J$50=0,0,3)),0)</f>
        <v>0</v>
      </c>
      <c r="BD158" s="417"/>
      <c r="BE158" s="392">
        <f>IF(OR(Conges!J$50="A",Conges!J$50="V"),Prenoms!L$16,NL158)</f>
        <v>0</v>
      </c>
      <c r="BF158" s="393"/>
      <c r="BG158" s="289"/>
      <c r="BH158" s="290">
        <f t="shared" si="147"/>
        <v>0</v>
      </c>
      <c r="BI158" s="291" t="str">
        <f t="shared" si="148"/>
        <v/>
      </c>
      <c r="BJ158" s="305">
        <v>0</v>
      </c>
      <c r="BK158" s="306">
        <f t="shared" si="165"/>
        <v>0</v>
      </c>
      <c r="BL158" s="307">
        <f t="shared" si="143"/>
        <v>0</v>
      </c>
      <c r="BM158" s="307">
        <f t="shared" si="144"/>
        <v>0</v>
      </c>
      <c r="BN158" s="307">
        <f>SUM('Heures Pointage'!$ND$10:$NE$10)</f>
        <v>0</v>
      </c>
      <c r="BO158" s="307">
        <f>SUM('Heures et Indemnites'!$ND$10:$NE$10)</f>
        <v>0</v>
      </c>
      <c r="BP158" s="308">
        <f t="shared" si="145"/>
        <v>0</v>
      </c>
      <c r="BQ158" s="308">
        <f>'Heures Pointage'!$OB$10</f>
        <v>0</v>
      </c>
      <c r="BR158" s="309">
        <f t="shared" ref="BR158" si="181">$BH$1068</f>
        <v>0</v>
      </c>
      <c r="BS158" s="150">
        <f>Prenoms!$C$16</f>
        <v>0</v>
      </c>
      <c r="BT158" s="153"/>
      <c r="BU158" s="323">
        <f>SUM('Heures et Indemnites'!$ND$10:$NE$10)</f>
        <v>0</v>
      </c>
      <c r="BV158" s="236">
        <f>SUM('Heures et Indemnites'!$ND$6:$NE$10)</f>
        <v>0</v>
      </c>
      <c r="BW158" s="323"/>
      <c r="BX158" s="236"/>
      <c r="BY158" s="319"/>
      <c r="BZ158" s="319"/>
      <c r="CA158" s="319"/>
      <c r="CB158" s="319"/>
      <c r="CC158" s="319"/>
      <c r="CD158" s="319"/>
      <c r="CE158" s="319"/>
      <c r="CF158" s="319"/>
      <c r="CG158" s="319"/>
      <c r="CH158" s="319"/>
      <c r="CI158" s="319"/>
      <c r="CJ158" s="319"/>
      <c r="CK158" s="319"/>
      <c r="CL158" s="319"/>
      <c r="CM158" s="319"/>
      <c r="CN158" s="319"/>
      <c r="CO158" s="319"/>
      <c r="CP158" s="319"/>
      <c r="CQ158" s="319"/>
      <c r="CR158" s="319"/>
      <c r="CS158" s="319"/>
      <c r="CT158" s="319"/>
      <c r="CU158" s="319"/>
      <c r="CV158" s="319"/>
      <c r="CW158" s="319"/>
      <c r="CX158" s="319"/>
      <c r="CY158" s="319"/>
      <c r="CZ158" s="319"/>
      <c r="DA158" s="319"/>
      <c r="DB158" s="319"/>
      <c r="DC158" s="319"/>
      <c r="DD158" s="319"/>
      <c r="DE158" s="319"/>
      <c r="DF158" s="319"/>
      <c r="DG158" s="319"/>
      <c r="DH158" s="319"/>
      <c r="DI158" s="319"/>
      <c r="DJ158" s="319"/>
      <c r="DK158" s="319"/>
      <c r="DL158" s="319"/>
      <c r="DM158" s="319"/>
      <c r="DN158" s="319"/>
      <c r="DO158" s="319"/>
      <c r="DP158" s="319"/>
      <c r="DQ158" s="319"/>
      <c r="DR158" s="319"/>
      <c r="DS158" s="319"/>
      <c r="DT158" s="319"/>
      <c r="DU158" s="319"/>
      <c r="DV158" s="319"/>
      <c r="DW158" s="319"/>
      <c r="DX158" s="319"/>
      <c r="DY158" s="319"/>
      <c r="DZ158" s="319"/>
      <c r="EA158" s="319"/>
      <c r="EB158" s="319"/>
      <c r="EC158" s="319"/>
      <c r="ED158" s="319"/>
      <c r="EE158" s="319"/>
      <c r="EF158" s="319"/>
      <c r="EG158" s="319"/>
      <c r="EH158" s="319"/>
      <c r="EI158" s="319"/>
      <c r="EJ158" s="319"/>
      <c r="EK158" s="319"/>
      <c r="EL158" s="319"/>
      <c r="EM158" s="319"/>
      <c r="EN158" s="319"/>
      <c r="EO158" s="319"/>
      <c r="EP158" s="319"/>
      <c r="EQ158" s="319"/>
      <c r="ER158" s="319"/>
      <c r="ES158" s="319"/>
      <c r="ET158" s="319"/>
      <c r="EU158" s="319"/>
      <c r="EV158" s="319"/>
      <c r="EW158" s="319"/>
      <c r="EX158" s="319"/>
      <c r="EY158" s="319"/>
      <c r="EZ158" s="319"/>
      <c r="FA158" s="319"/>
      <c r="FB158" s="319"/>
      <c r="FC158" s="319"/>
      <c r="FD158" s="319"/>
      <c r="FE158" s="319"/>
      <c r="FF158" s="319"/>
      <c r="FG158" s="319"/>
      <c r="FH158" s="319"/>
      <c r="FI158" s="319"/>
      <c r="FJ158" s="319"/>
      <c r="FK158" s="319"/>
      <c r="FL158" s="319"/>
      <c r="FM158" s="319"/>
      <c r="FN158" s="319"/>
      <c r="FO158" s="319"/>
      <c r="FP158" s="319"/>
      <c r="FQ158" s="319"/>
      <c r="FR158" s="319"/>
      <c r="FS158" s="319"/>
      <c r="FT158" s="319"/>
      <c r="FU158" s="319"/>
      <c r="FV158" s="319"/>
      <c r="FW158" s="319"/>
      <c r="FX158" s="319"/>
      <c r="FY158" s="319"/>
      <c r="FZ158" s="319"/>
      <c r="GA158" s="319"/>
      <c r="GB158" s="319"/>
      <c r="GC158" s="319"/>
      <c r="GD158" s="319"/>
      <c r="GE158" s="319"/>
      <c r="GF158" s="319"/>
      <c r="GG158" s="319"/>
      <c r="GH158" s="319"/>
      <c r="GI158" s="319"/>
      <c r="GJ158" s="319"/>
      <c r="GK158" s="319"/>
      <c r="GL158" s="319"/>
      <c r="GM158" s="319"/>
      <c r="GN158" s="319"/>
      <c r="GO158" s="319"/>
      <c r="GP158" s="319"/>
      <c r="GQ158" s="319"/>
      <c r="GR158" s="319"/>
      <c r="GS158" s="319"/>
      <c r="GT158" s="319"/>
      <c r="GU158" s="319"/>
      <c r="GV158" s="319"/>
      <c r="GW158" s="319"/>
      <c r="GX158" s="319"/>
      <c r="GY158" s="319"/>
      <c r="GZ158" s="319"/>
      <c r="HA158" s="319"/>
      <c r="HB158" s="319"/>
      <c r="HC158" s="319"/>
      <c r="HD158" s="319"/>
      <c r="HE158" s="319"/>
      <c r="HF158" s="319"/>
      <c r="HG158" s="319"/>
      <c r="HH158" s="319"/>
      <c r="HI158" s="319"/>
      <c r="HJ158" s="319"/>
      <c r="HK158" s="319"/>
      <c r="HL158" s="319"/>
      <c r="HM158" s="319"/>
      <c r="HN158" s="319"/>
      <c r="HO158" s="319"/>
      <c r="HP158" s="319"/>
      <c r="HQ158" s="319"/>
      <c r="HR158" s="319"/>
      <c r="HS158" s="319"/>
      <c r="HT158" s="319"/>
      <c r="HU158" s="319"/>
      <c r="HV158" s="319"/>
      <c r="HW158" s="319"/>
      <c r="HX158" s="319"/>
      <c r="HY158" s="319"/>
      <c r="HZ158" s="319"/>
      <c r="IA158" s="319"/>
      <c r="IB158" s="319"/>
      <c r="IC158" s="319"/>
      <c r="ID158" s="319"/>
      <c r="IE158" s="319"/>
      <c r="IF158" s="319"/>
      <c r="IG158" s="319"/>
      <c r="IH158" s="319"/>
      <c r="II158" s="319"/>
      <c r="IJ158" s="319"/>
      <c r="IK158" s="319"/>
      <c r="IL158" s="319"/>
      <c r="IM158" s="319"/>
      <c r="IN158" s="319"/>
      <c r="IO158" s="319"/>
      <c r="IP158" s="319"/>
      <c r="IQ158" s="319"/>
      <c r="IR158" s="319"/>
      <c r="IS158" s="319"/>
      <c r="IT158" s="319"/>
      <c r="IU158" s="319"/>
      <c r="IV158" s="319"/>
      <c r="IW158" s="319"/>
      <c r="IX158" s="319"/>
      <c r="IY158" s="319"/>
      <c r="IZ158" s="319"/>
      <c r="JA158" s="319"/>
      <c r="JB158" s="319"/>
      <c r="JC158" s="319"/>
      <c r="JD158" s="319"/>
      <c r="JE158" s="319"/>
      <c r="JF158" s="319"/>
      <c r="JG158" s="319"/>
      <c r="JH158" s="319"/>
      <c r="JI158" s="319"/>
      <c r="JJ158" s="319"/>
      <c r="JK158" s="319"/>
      <c r="JL158" s="319"/>
      <c r="JM158" s="319"/>
      <c r="JN158" s="319"/>
      <c r="JO158" s="319"/>
      <c r="JP158" s="319"/>
      <c r="JQ158" s="319"/>
      <c r="JR158" s="319"/>
      <c r="JS158" s="319"/>
      <c r="JT158" s="319"/>
      <c r="JU158" s="319"/>
      <c r="JV158" s="319"/>
      <c r="JW158" s="319"/>
      <c r="JX158" s="319"/>
      <c r="JY158" s="319"/>
      <c r="JZ158" s="319"/>
      <c r="KA158" s="319"/>
      <c r="KB158" s="319"/>
      <c r="KC158" s="319"/>
      <c r="KD158" s="319"/>
      <c r="KE158" s="319"/>
      <c r="KF158" s="319"/>
      <c r="KG158" s="319"/>
      <c r="KH158" s="319"/>
      <c r="KI158" s="319"/>
      <c r="KJ158" s="319"/>
      <c r="KK158" s="319"/>
      <c r="KL158" s="319"/>
      <c r="KM158" s="319"/>
      <c r="KN158" s="319"/>
      <c r="KO158" s="319"/>
      <c r="KP158" s="319"/>
      <c r="KQ158" s="319"/>
      <c r="KR158" s="319"/>
      <c r="KS158" s="319"/>
      <c r="KT158" s="319"/>
      <c r="KU158" s="319"/>
      <c r="KV158" s="319"/>
      <c r="KW158" s="319"/>
      <c r="KX158" s="319"/>
      <c r="KY158" s="319"/>
      <c r="KZ158" s="319"/>
      <c r="LA158" s="319"/>
      <c r="LB158" s="319"/>
      <c r="LC158" s="319"/>
      <c r="LD158" s="319"/>
      <c r="LE158" s="319"/>
      <c r="LF158" s="319"/>
      <c r="LG158" s="319"/>
      <c r="LH158" s="319"/>
      <c r="LI158" s="319"/>
      <c r="LJ158" s="319"/>
      <c r="LK158" s="319"/>
      <c r="LL158" s="319"/>
      <c r="LM158" s="319"/>
      <c r="LN158" s="319"/>
      <c r="LO158" s="319"/>
      <c r="LP158" s="319"/>
      <c r="LQ158" s="319"/>
      <c r="LR158" s="319"/>
      <c r="LS158" s="319"/>
      <c r="LT158" s="319"/>
      <c r="LU158" s="319"/>
      <c r="LV158" s="319"/>
      <c r="LW158" s="319"/>
      <c r="LX158" s="319"/>
      <c r="LY158" s="319"/>
      <c r="LZ158" s="319"/>
      <c r="MA158" s="319"/>
      <c r="MB158" s="319"/>
      <c r="MC158" s="319"/>
      <c r="MD158" s="319"/>
      <c r="ME158" s="319"/>
      <c r="MF158" s="319"/>
      <c r="MG158" s="319"/>
      <c r="MH158" s="319"/>
      <c r="MI158" s="319"/>
      <c r="MJ158" s="319"/>
      <c r="MK158" s="319"/>
      <c r="ML158" s="319"/>
      <c r="MM158" s="319"/>
      <c r="MN158" s="319"/>
      <c r="MO158" s="319"/>
      <c r="MP158" s="319"/>
      <c r="MQ158" s="319"/>
      <c r="MS158" s="241"/>
      <c r="MT158" s="362">
        <f t="shared" si="167"/>
        <v>0</v>
      </c>
      <c r="MU158" s="363">
        <f t="shared" si="153"/>
        <v>0</v>
      </c>
      <c r="MV158" s="363">
        <f t="shared" si="154"/>
        <v>0</v>
      </c>
      <c r="MW158" s="363"/>
      <c r="MX158" s="363">
        <f t="shared" si="155"/>
        <v>0</v>
      </c>
      <c r="MY158" s="363"/>
      <c r="MZ158" s="363">
        <f t="shared" si="156"/>
        <v>0</v>
      </c>
      <c r="NA158" s="363"/>
      <c r="NB158" s="363">
        <f t="shared" si="157"/>
        <v>0</v>
      </c>
      <c r="NC158" s="363"/>
      <c r="ND158" s="363">
        <f t="shared" si="158"/>
        <v>0</v>
      </c>
      <c r="NE158" s="363"/>
      <c r="NF158" s="363">
        <f t="shared" si="159"/>
        <v>0</v>
      </c>
      <c r="NG158" s="363"/>
      <c r="NH158" s="363">
        <f t="shared" si="160"/>
        <v>0</v>
      </c>
      <c r="NI158" s="363"/>
      <c r="NJ158" s="363">
        <f t="shared" si="161"/>
        <v>0</v>
      </c>
      <c r="NK158" s="363"/>
      <c r="NL158" s="363">
        <f t="shared" si="168"/>
        <v>0</v>
      </c>
      <c r="NM158" s="364"/>
      <c r="NN158" s="370"/>
      <c r="NR158" s="318">
        <f t="shared" si="162"/>
        <v>0</v>
      </c>
      <c r="NS158" s="318">
        <f t="shared" si="163"/>
        <v>0</v>
      </c>
      <c r="NT158" s="318">
        <f t="shared" si="164"/>
        <v>0</v>
      </c>
    </row>
    <row r="159" spans="1:384" s="318" customFormat="1" ht="10.199999999999999" customHeight="1" x14ac:dyDescent="0.3">
      <c r="A159" s="25"/>
      <c r="B159" s="389"/>
      <c r="C159" s="424"/>
      <c r="D159" s="15"/>
      <c r="E159" s="379" t="str">
        <f>$E$19</f>
        <v>H avec Renfort</v>
      </c>
      <c r="F159" s="379"/>
      <c r="G159" s="138" t="str">
        <f>IF(NL175=0,"",NL175)</f>
        <v/>
      </c>
      <c r="H159" s="399"/>
      <c r="I159" s="394">
        <f>Prenoms!$B$17</f>
        <v>0</v>
      </c>
      <c r="J159" s="395"/>
      <c r="K159" s="395"/>
      <c r="L159" s="395"/>
      <c r="M159" s="395"/>
      <c r="N159" s="81" t="str">
        <f>IF(NL159&lt;&gt;0,"",IF(Conges!J51=0,"",Conges!J51))</f>
        <v/>
      </c>
      <c r="O159" s="82"/>
      <c r="P159" s="83"/>
      <c r="Q159" s="83"/>
      <c r="R159" s="83"/>
      <c r="S159" s="83"/>
      <c r="T159" s="83"/>
      <c r="U159" s="83"/>
      <c r="V159" s="84"/>
      <c r="W159" s="82"/>
      <c r="X159" s="83"/>
      <c r="Y159" s="83"/>
      <c r="Z159" s="83"/>
      <c r="AA159" s="83"/>
      <c r="AB159" s="83"/>
      <c r="AC159" s="83"/>
      <c r="AD159" s="84"/>
      <c r="AE159" s="82"/>
      <c r="AF159" s="83"/>
      <c r="AG159" s="83"/>
      <c r="AH159" s="83"/>
      <c r="AI159" s="83"/>
      <c r="AJ159" s="84"/>
      <c r="AK159" s="82"/>
      <c r="AL159" s="83"/>
      <c r="AM159" s="83"/>
      <c r="AN159" s="83"/>
      <c r="AO159" s="83"/>
      <c r="AP159" s="83"/>
      <c r="AQ159" s="83"/>
      <c r="AR159" s="83"/>
      <c r="AS159" s="83"/>
      <c r="AT159" s="84"/>
      <c r="AU159" s="82"/>
      <c r="AV159" s="83"/>
      <c r="AW159" s="83"/>
      <c r="AX159" s="83"/>
      <c r="AY159" s="83"/>
      <c r="AZ159" s="83"/>
      <c r="BA159" s="83"/>
      <c r="BB159" s="84"/>
      <c r="BC159" s="85">
        <f>IF(NL159&lt;&gt;0,(IF(Conges!J$51=0,0,3)),0)</f>
        <v>0</v>
      </c>
      <c r="BD159" s="417"/>
      <c r="BE159" s="390">
        <f>IF(OR(Conges!J$51="A",Conges!J$51="V"),Prenoms!L$17,NL159)</f>
        <v>0</v>
      </c>
      <c r="BF159" s="391"/>
      <c r="BG159" s="286"/>
      <c r="BH159" s="287">
        <f t="shared" si="147"/>
        <v>0</v>
      </c>
      <c r="BI159" s="288" t="str">
        <f t="shared" si="148"/>
        <v/>
      </c>
      <c r="BJ159" s="300">
        <v>0</v>
      </c>
      <c r="BK159" s="301">
        <f t="shared" si="165"/>
        <v>0</v>
      </c>
      <c r="BL159" s="302">
        <f t="shared" si="143"/>
        <v>0</v>
      </c>
      <c r="BM159" s="302">
        <f t="shared" si="144"/>
        <v>0</v>
      </c>
      <c r="BN159" s="302">
        <f>SUM('Heures Pointage'!$OD$10:$OE$10)</f>
        <v>0</v>
      </c>
      <c r="BO159" s="302">
        <f>SUM('Heures et Indemnites'!$OD$10:$OE$10)</f>
        <v>0</v>
      </c>
      <c r="BP159" s="303">
        <f t="shared" si="145"/>
        <v>0</v>
      </c>
      <c r="BQ159" s="303">
        <f>'Heures Pointage'!$PB$10</f>
        <v>0</v>
      </c>
      <c r="BR159" s="304">
        <f t="shared" ref="BR159" si="182">$BH$1069</f>
        <v>0</v>
      </c>
      <c r="BS159" s="149">
        <f>Prenoms!$C$17</f>
        <v>0</v>
      </c>
      <c r="BT159" s="180"/>
      <c r="BU159" s="324">
        <f>SUM('Heures et Indemnites'!$OD$10:$OE$10)</f>
        <v>0</v>
      </c>
      <c r="BV159" s="235">
        <f>SUM('Heures et Indemnites'!$OD$6:$OE$10)</f>
        <v>0</v>
      </c>
      <c r="BW159" s="324"/>
      <c r="BX159" s="235"/>
      <c r="BY159" s="319"/>
      <c r="BZ159" s="319"/>
      <c r="CA159" s="319"/>
      <c r="CB159" s="319"/>
      <c r="CC159" s="319"/>
      <c r="CD159" s="319"/>
      <c r="CE159" s="319"/>
      <c r="CF159" s="319"/>
      <c r="CG159" s="319"/>
      <c r="CH159" s="319"/>
      <c r="CI159" s="319"/>
      <c r="CJ159" s="319"/>
      <c r="CK159" s="319"/>
      <c r="CL159" s="319"/>
      <c r="CM159" s="319"/>
      <c r="CN159" s="319"/>
      <c r="CO159" s="319"/>
      <c r="CP159" s="319"/>
      <c r="CQ159" s="319"/>
      <c r="CR159" s="319"/>
      <c r="CS159" s="319"/>
      <c r="CT159" s="319"/>
      <c r="CU159" s="319"/>
      <c r="CV159" s="319"/>
      <c r="CW159" s="319"/>
      <c r="CX159" s="319"/>
      <c r="CY159" s="319"/>
      <c r="CZ159" s="319"/>
      <c r="DA159" s="319"/>
      <c r="DB159" s="319"/>
      <c r="DC159" s="319"/>
      <c r="DD159" s="319"/>
      <c r="DE159" s="319"/>
      <c r="DF159" s="319"/>
      <c r="DG159" s="319"/>
      <c r="DH159" s="319"/>
      <c r="DI159" s="319"/>
      <c r="DJ159" s="319"/>
      <c r="DK159" s="319"/>
      <c r="DL159" s="319"/>
      <c r="DM159" s="319"/>
      <c r="DN159" s="319"/>
      <c r="DO159" s="319"/>
      <c r="DP159" s="319"/>
      <c r="DQ159" s="319"/>
      <c r="DR159" s="319"/>
      <c r="DS159" s="319"/>
      <c r="DT159" s="319"/>
      <c r="DU159" s="319"/>
      <c r="DV159" s="319"/>
      <c r="DW159" s="319"/>
      <c r="DX159" s="319"/>
      <c r="DY159" s="319"/>
      <c r="DZ159" s="319"/>
      <c r="EA159" s="319"/>
      <c r="EB159" s="319"/>
      <c r="EC159" s="319"/>
      <c r="ED159" s="319"/>
      <c r="EE159" s="319"/>
      <c r="EF159" s="319"/>
      <c r="EG159" s="319"/>
      <c r="EH159" s="319"/>
      <c r="EI159" s="319"/>
      <c r="EJ159" s="319"/>
      <c r="EK159" s="319"/>
      <c r="EL159" s="319"/>
      <c r="EM159" s="319"/>
      <c r="EN159" s="319"/>
      <c r="EO159" s="319"/>
      <c r="EP159" s="319"/>
      <c r="EQ159" s="319"/>
      <c r="ER159" s="319"/>
      <c r="ES159" s="319"/>
      <c r="ET159" s="319"/>
      <c r="EU159" s="319"/>
      <c r="EV159" s="319"/>
      <c r="EW159" s="319"/>
      <c r="EX159" s="319"/>
      <c r="EY159" s="319"/>
      <c r="EZ159" s="319"/>
      <c r="FA159" s="319"/>
      <c r="FB159" s="319"/>
      <c r="FC159" s="319"/>
      <c r="FD159" s="319"/>
      <c r="FE159" s="319"/>
      <c r="FF159" s="319"/>
      <c r="FG159" s="319"/>
      <c r="FH159" s="319"/>
      <c r="FI159" s="319"/>
      <c r="FJ159" s="319"/>
      <c r="FK159" s="319"/>
      <c r="FL159" s="319"/>
      <c r="FM159" s="319"/>
      <c r="FN159" s="319"/>
      <c r="FO159" s="319"/>
      <c r="FP159" s="319"/>
      <c r="FQ159" s="319"/>
      <c r="FR159" s="319"/>
      <c r="FS159" s="319"/>
      <c r="FT159" s="319"/>
      <c r="FU159" s="319"/>
      <c r="FV159" s="319"/>
      <c r="FW159" s="319"/>
      <c r="FX159" s="319"/>
      <c r="FY159" s="319"/>
      <c r="FZ159" s="319"/>
      <c r="GA159" s="319"/>
      <c r="GB159" s="319"/>
      <c r="GC159" s="319"/>
      <c r="GD159" s="319"/>
      <c r="GE159" s="319"/>
      <c r="GF159" s="319"/>
      <c r="GG159" s="319"/>
      <c r="GH159" s="319"/>
      <c r="GI159" s="319"/>
      <c r="GJ159" s="319"/>
      <c r="GK159" s="319"/>
      <c r="GL159" s="319"/>
      <c r="GM159" s="319"/>
      <c r="GN159" s="319"/>
      <c r="GO159" s="319"/>
      <c r="GP159" s="319"/>
      <c r="GQ159" s="319"/>
      <c r="GR159" s="319"/>
      <c r="GS159" s="319"/>
      <c r="GT159" s="319"/>
      <c r="GU159" s="319"/>
      <c r="GV159" s="319"/>
      <c r="GW159" s="319"/>
      <c r="GX159" s="319"/>
      <c r="GY159" s="319"/>
      <c r="GZ159" s="319"/>
      <c r="HA159" s="319"/>
      <c r="HB159" s="319"/>
      <c r="HC159" s="319"/>
      <c r="HD159" s="319"/>
      <c r="HE159" s="319"/>
      <c r="HF159" s="319"/>
      <c r="HG159" s="319"/>
      <c r="HH159" s="319"/>
      <c r="HI159" s="319"/>
      <c r="HJ159" s="319"/>
      <c r="HK159" s="319"/>
      <c r="HL159" s="319"/>
      <c r="HM159" s="319"/>
      <c r="HN159" s="319"/>
      <c r="HO159" s="319"/>
      <c r="HP159" s="319"/>
      <c r="HQ159" s="319"/>
      <c r="HR159" s="319"/>
      <c r="HS159" s="319"/>
      <c r="HT159" s="319"/>
      <c r="HU159" s="319"/>
      <c r="HV159" s="319"/>
      <c r="HW159" s="319"/>
      <c r="HX159" s="319"/>
      <c r="HY159" s="319"/>
      <c r="HZ159" s="319"/>
      <c r="IA159" s="319"/>
      <c r="IB159" s="319"/>
      <c r="IC159" s="319"/>
      <c r="ID159" s="319"/>
      <c r="IE159" s="319"/>
      <c r="IF159" s="319"/>
      <c r="IG159" s="319"/>
      <c r="IH159" s="319"/>
      <c r="II159" s="319"/>
      <c r="IJ159" s="319"/>
      <c r="IK159" s="319"/>
      <c r="IL159" s="319"/>
      <c r="IM159" s="319"/>
      <c r="IN159" s="319"/>
      <c r="IO159" s="319"/>
      <c r="IP159" s="319"/>
      <c r="IQ159" s="319"/>
      <c r="IR159" s="319"/>
      <c r="IS159" s="319"/>
      <c r="IT159" s="319"/>
      <c r="IU159" s="319"/>
      <c r="IV159" s="319"/>
      <c r="IW159" s="319"/>
      <c r="IX159" s="319"/>
      <c r="IY159" s="319"/>
      <c r="IZ159" s="319"/>
      <c r="JA159" s="319"/>
      <c r="JB159" s="319"/>
      <c r="JC159" s="319"/>
      <c r="JD159" s="319"/>
      <c r="JE159" s="319"/>
      <c r="JF159" s="319"/>
      <c r="JG159" s="319"/>
      <c r="JH159" s="319"/>
      <c r="JI159" s="319"/>
      <c r="JJ159" s="319"/>
      <c r="JK159" s="319"/>
      <c r="JL159" s="319"/>
      <c r="JM159" s="319"/>
      <c r="JN159" s="319"/>
      <c r="JO159" s="319"/>
      <c r="JP159" s="319"/>
      <c r="JQ159" s="319"/>
      <c r="JR159" s="319"/>
      <c r="JS159" s="319"/>
      <c r="JT159" s="319"/>
      <c r="JU159" s="319"/>
      <c r="JV159" s="319"/>
      <c r="JW159" s="319"/>
      <c r="JX159" s="319"/>
      <c r="JY159" s="319"/>
      <c r="JZ159" s="319"/>
      <c r="KA159" s="319"/>
      <c r="KB159" s="319"/>
      <c r="KC159" s="319"/>
      <c r="KD159" s="319"/>
      <c r="KE159" s="319"/>
      <c r="KF159" s="319"/>
      <c r="KG159" s="319"/>
      <c r="KH159" s="319"/>
      <c r="KI159" s="319"/>
      <c r="KJ159" s="319"/>
      <c r="KK159" s="319"/>
      <c r="KL159" s="319"/>
      <c r="KM159" s="319"/>
      <c r="KN159" s="319"/>
      <c r="KO159" s="319"/>
      <c r="KP159" s="319"/>
      <c r="KQ159" s="319"/>
      <c r="KR159" s="319"/>
      <c r="KS159" s="319"/>
      <c r="KT159" s="319"/>
      <c r="KU159" s="319"/>
      <c r="KV159" s="319"/>
      <c r="KW159" s="319"/>
      <c r="KX159" s="319"/>
      <c r="KY159" s="319"/>
      <c r="KZ159" s="319"/>
      <c r="LA159" s="319"/>
      <c r="LB159" s="319"/>
      <c r="LC159" s="319"/>
      <c r="LD159" s="319"/>
      <c r="LE159" s="319"/>
      <c r="LF159" s="319"/>
      <c r="LG159" s="319"/>
      <c r="LH159" s="319"/>
      <c r="LI159" s="319"/>
      <c r="LJ159" s="319"/>
      <c r="LK159" s="319"/>
      <c r="LL159" s="319"/>
      <c r="LM159" s="319"/>
      <c r="LN159" s="319"/>
      <c r="LO159" s="319"/>
      <c r="LP159" s="319"/>
      <c r="LQ159" s="319"/>
      <c r="LR159" s="319"/>
      <c r="LS159" s="319"/>
      <c r="LT159" s="319"/>
      <c r="LU159" s="319"/>
      <c r="LV159" s="319"/>
      <c r="LW159" s="319"/>
      <c r="LX159" s="319"/>
      <c r="LY159" s="319"/>
      <c r="LZ159" s="319"/>
      <c r="MA159" s="319"/>
      <c r="MB159" s="319"/>
      <c r="MC159" s="319"/>
      <c r="MD159" s="319"/>
      <c r="ME159" s="319"/>
      <c r="MF159" s="319"/>
      <c r="MG159" s="319"/>
      <c r="MH159" s="319"/>
      <c r="MI159" s="319"/>
      <c r="MJ159" s="319"/>
      <c r="MK159" s="319"/>
      <c r="ML159" s="319"/>
      <c r="MM159" s="319"/>
      <c r="MN159" s="319"/>
      <c r="MO159" s="319"/>
      <c r="MP159" s="319"/>
      <c r="MQ159" s="319"/>
      <c r="MS159" s="241"/>
      <c r="MT159" s="373">
        <f t="shared" si="167"/>
        <v>0</v>
      </c>
      <c r="MU159" s="365">
        <f t="shared" si="153"/>
        <v>0</v>
      </c>
      <c r="MV159" s="365">
        <f t="shared" si="154"/>
        <v>0</v>
      </c>
      <c r="MW159" s="365"/>
      <c r="MX159" s="365">
        <f t="shared" si="155"/>
        <v>0</v>
      </c>
      <c r="MY159" s="365"/>
      <c r="MZ159" s="365">
        <f t="shared" si="156"/>
        <v>0</v>
      </c>
      <c r="NA159" s="365"/>
      <c r="NB159" s="365">
        <f t="shared" si="157"/>
        <v>0</v>
      </c>
      <c r="NC159" s="365"/>
      <c r="ND159" s="365">
        <f t="shared" si="158"/>
        <v>0</v>
      </c>
      <c r="NE159" s="365"/>
      <c r="NF159" s="365">
        <f t="shared" si="159"/>
        <v>0</v>
      </c>
      <c r="NG159" s="365"/>
      <c r="NH159" s="365">
        <f t="shared" si="160"/>
        <v>0</v>
      </c>
      <c r="NI159" s="365"/>
      <c r="NJ159" s="365">
        <f t="shared" si="161"/>
        <v>0</v>
      </c>
      <c r="NK159" s="365"/>
      <c r="NL159" s="365">
        <f t="shared" si="168"/>
        <v>0</v>
      </c>
      <c r="NM159" s="366"/>
      <c r="NN159" s="370"/>
      <c r="NR159" s="318">
        <f t="shared" si="162"/>
        <v>0</v>
      </c>
      <c r="NS159" s="318">
        <f t="shared" si="163"/>
        <v>0</v>
      </c>
      <c r="NT159" s="318">
        <f t="shared" si="164"/>
        <v>0</v>
      </c>
    </row>
    <row r="160" spans="1:384" s="318" customFormat="1" ht="10.199999999999999" customHeight="1" x14ac:dyDescent="0.3">
      <c r="A160" s="25"/>
      <c r="B160" s="389"/>
      <c r="C160" s="424"/>
      <c r="D160" s="15"/>
      <c r="E160" s="106"/>
      <c r="F160" s="106"/>
      <c r="G160" s="106"/>
      <c r="H160" s="399"/>
      <c r="I160" s="381">
        <f>Prenoms!$B$18</f>
        <v>0</v>
      </c>
      <c r="J160" s="382"/>
      <c r="K160" s="382"/>
      <c r="L160" s="382"/>
      <c r="M160" s="382"/>
      <c r="N160" s="68" t="str">
        <f>IF(NL160&lt;&gt;0,"",IF(Conges!J52=0,"",Conges!J52))</f>
        <v/>
      </c>
      <c r="O160" s="69"/>
      <c r="P160" s="70"/>
      <c r="Q160" s="70"/>
      <c r="R160" s="70"/>
      <c r="S160" s="70"/>
      <c r="T160" s="70"/>
      <c r="U160" s="70"/>
      <c r="V160" s="71"/>
      <c r="W160" s="69"/>
      <c r="X160" s="70"/>
      <c r="Y160" s="70"/>
      <c r="Z160" s="70"/>
      <c r="AA160" s="70"/>
      <c r="AB160" s="70"/>
      <c r="AC160" s="70"/>
      <c r="AD160" s="71"/>
      <c r="AE160" s="69"/>
      <c r="AF160" s="70"/>
      <c r="AG160" s="70"/>
      <c r="AH160" s="70"/>
      <c r="AI160" s="70"/>
      <c r="AJ160" s="71"/>
      <c r="AK160" s="69"/>
      <c r="AL160" s="70"/>
      <c r="AM160" s="70"/>
      <c r="AN160" s="70"/>
      <c r="AO160" s="70"/>
      <c r="AP160" s="70"/>
      <c r="AQ160" s="70"/>
      <c r="AR160" s="70"/>
      <c r="AS160" s="70"/>
      <c r="AT160" s="71"/>
      <c r="AU160" s="69"/>
      <c r="AV160" s="70"/>
      <c r="AW160" s="70"/>
      <c r="AX160" s="70"/>
      <c r="AY160" s="70"/>
      <c r="AZ160" s="70"/>
      <c r="BA160" s="70"/>
      <c r="BB160" s="71"/>
      <c r="BC160" s="72">
        <f>IF(NL160&lt;&gt;0,(IF(Conges!J$52=0,0,3)),0)</f>
        <v>0</v>
      </c>
      <c r="BD160" s="417"/>
      <c r="BE160" s="392">
        <f>IF(OR(Conges!J$52="A",Conges!J$52="V"),Prenoms!L$18,NL160)</f>
        <v>0</v>
      </c>
      <c r="BF160" s="393"/>
      <c r="BG160" s="289"/>
      <c r="BH160" s="290">
        <f t="shared" si="147"/>
        <v>0</v>
      </c>
      <c r="BI160" s="291" t="str">
        <f t="shared" si="148"/>
        <v/>
      </c>
      <c r="BJ160" s="305">
        <v>0</v>
      </c>
      <c r="BK160" s="306">
        <f t="shared" si="165"/>
        <v>0</v>
      </c>
      <c r="BL160" s="307">
        <f t="shared" si="143"/>
        <v>0</v>
      </c>
      <c r="BM160" s="307">
        <f t="shared" si="144"/>
        <v>0</v>
      </c>
      <c r="BN160" s="307">
        <f>SUM('Heures Pointage'!$PD$10:$PE$10)</f>
        <v>0</v>
      </c>
      <c r="BO160" s="307">
        <f>SUM('Heures et Indemnites'!$PD$10:$PE$10)</f>
        <v>0</v>
      </c>
      <c r="BP160" s="308">
        <f t="shared" si="145"/>
        <v>0</v>
      </c>
      <c r="BQ160" s="308">
        <f>'Heures Pointage'!$QB$10</f>
        <v>0</v>
      </c>
      <c r="BR160" s="309">
        <f t="shared" ref="BR160" si="183">$BH$1070</f>
        <v>0</v>
      </c>
      <c r="BS160" s="150">
        <f>Prenoms!$C$18</f>
        <v>0</v>
      </c>
      <c r="BT160" s="153"/>
      <c r="BU160" s="323">
        <f>SUM('Heures et Indemnites'!$PD$10:$PE$10)</f>
        <v>0</v>
      </c>
      <c r="BV160" s="236">
        <f>SUM('Heures et Indemnites'!$PD$6:$PE$10)</f>
        <v>0</v>
      </c>
      <c r="BW160" s="323"/>
      <c r="BX160" s="236"/>
      <c r="BY160" s="319"/>
      <c r="BZ160" s="319"/>
      <c r="CA160" s="319"/>
      <c r="CB160" s="319"/>
      <c r="CC160" s="319"/>
      <c r="CD160" s="319"/>
      <c r="CE160" s="319"/>
      <c r="CF160" s="319"/>
      <c r="CG160" s="319"/>
      <c r="CH160" s="319"/>
      <c r="CI160" s="319"/>
      <c r="CJ160" s="319"/>
      <c r="CK160" s="319"/>
      <c r="CL160" s="319"/>
      <c r="CM160" s="319"/>
      <c r="CN160" s="319"/>
      <c r="CO160" s="319"/>
      <c r="CP160" s="319"/>
      <c r="CQ160" s="319"/>
      <c r="CR160" s="319"/>
      <c r="CS160" s="319"/>
      <c r="CT160" s="319"/>
      <c r="CU160" s="319"/>
      <c r="CV160" s="319"/>
      <c r="CW160" s="319"/>
      <c r="CX160" s="319"/>
      <c r="CY160" s="319"/>
      <c r="CZ160" s="319"/>
      <c r="DA160" s="319"/>
      <c r="DB160" s="319"/>
      <c r="DC160" s="319"/>
      <c r="DD160" s="319"/>
      <c r="DE160" s="319"/>
      <c r="DF160" s="319"/>
      <c r="DG160" s="319"/>
      <c r="DH160" s="319"/>
      <c r="DI160" s="319"/>
      <c r="DJ160" s="319"/>
      <c r="DK160" s="319"/>
      <c r="DL160" s="319"/>
      <c r="DM160" s="319"/>
      <c r="DN160" s="319"/>
      <c r="DO160" s="319"/>
      <c r="DP160" s="319"/>
      <c r="DQ160" s="319"/>
      <c r="DR160" s="319"/>
      <c r="DS160" s="319"/>
      <c r="DT160" s="319"/>
      <c r="DU160" s="319"/>
      <c r="DV160" s="319"/>
      <c r="DW160" s="319"/>
      <c r="DX160" s="319"/>
      <c r="DY160" s="319"/>
      <c r="DZ160" s="319"/>
      <c r="EA160" s="319"/>
      <c r="EB160" s="319"/>
      <c r="EC160" s="319"/>
      <c r="ED160" s="319"/>
      <c r="EE160" s="319"/>
      <c r="EF160" s="319"/>
      <c r="EG160" s="319"/>
      <c r="EH160" s="319"/>
      <c r="EI160" s="319"/>
      <c r="EJ160" s="319"/>
      <c r="EK160" s="319"/>
      <c r="EL160" s="319"/>
      <c r="EM160" s="319"/>
      <c r="EN160" s="319"/>
      <c r="EO160" s="319"/>
      <c r="EP160" s="319"/>
      <c r="EQ160" s="319"/>
      <c r="ER160" s="319"/>
      <c r="ES160" s="319"/>
      <c r="ET160" s="319"/>
      <c r="EU160" s="319"/>
      <c r="EV160" s="319"/>
      <c r="EW160" s="319"/>
      <c r="EX160" s="319"/>
      <c r="EY160" s="319"/>
      <c r="EZ160" s="319"/>
      <c r="FA160" s="319"/>
      <c r="FB160" s="319"/>
      <c r="FC160" s="319"/>
      <c r="FD160" s="319"/>
      <c r="FE160" s="319"/>
      <c r="FF160" s="319"/>
      <c r="FG160" s="319"/>
      <c r="FH160" s="319"/>
      <c r="FI160" s="319"/>
      <c r="FJ160" s="319"/>
      <c r="FK160" s="319"/>
      <c r="FL160" s="319"/>
      <c r="FM160" s="319"/>
      <c r="FN160" s="319"/>
      <c r="FO160" s="319"/>
      <c r="FP160" s="319"/>
      <c r="FQ160" s="319"/>
      <c r="FR160" s="319"/>
      <c r="FS160" s="319"/>
      <c r="FT160" s="319"/>
      <c r="FU160" s="319"/>
      <c r="FV160" s="319"/>
      <c r="FW160" s="319"/>
      <c r="FX160" s="319"/>
      <c r="FY160" s="319"/>
      <c r="FZ160" s="319"/>
      <c r="GA160" s="319"/>
      <c r="GB160" s="319"/>
      <c r="GC160" s="319"/>
      <c r="GD160" s="319"/>
      <c r="GE160" s="319"/>
      <c r="GF160" s="319"/>
      <c r="GG160" s="319"/>
      <c r="GH160" s="319"/>
      <c r="GI160" s="319"/>
      <c r="GJ160" s="319"/>
      <c r="GK160" s="319"/>
      <c r="GL160" s="319"/>
      <c r="GM160" s="319"/>
      <c r="GN160" s="319"/>
      <c r="GO160" s="319"/>
      <c r="GP160" s="319"/>
      <c r="GQ160" s="319"/>
      <c r="GR160" s="319"/>
      <c r="GS160" s="319"/>
      <c r="GT160" s="319"/>
      <c r="GU160" s="319"/>
      <c r="GV160" s="319"/>
      <c r="GW160" s="319"/>
      <c r="GX160" s="319"/>
      <c r="GY160" s="319"/>
      <c r="GZ160" s="319"/>
      <c r="HA160" s="319"/>
      <c r="HB160" s="319"/>
      <c r="HC160" s="319"/>
      <c r="HD160" s="319"/>
      <c r="HE160" s="319"/>
      <c r="HF160" s="319"/>
      <c r="HG160" s="319"/>
      <c r="HH160" s="319"/>
      <c r="HI160" s="319"/>
      <c r="HJ160" s="319"/>
      <c r="HK160" s="319"/>
      <c r="HL160" s="319"/>
      <c r="HM160" s="319"/>
      <c r="HN160" s="319"/>
      <c r="HO160" s="319"/>
      <c r="HP160" s="319"/>
      <c r="HQ160" s="319"/>
      <c r="HR160" s="319"/>
      <c r="HS160" s="319"/>
      <c r="HT160" s="319"/>
      <c r="HU160" s="319"/>
      <c r="HV160" s="319"/>
      <c r="HW160" s="319"/>
      <c r="HX160" s="319"/>
      <c r="HY160" s="319"/>
      <c r="HZ160" s="319"/>
      <c r="IA160" s="319"/>
      <c r="IB160" s="319"/>
      <c r="IC160" s="319"/>
      <c r="ID160" s="319"/>
      <c r="IE160" s="319"/>
      <c r="IF160" s="319"/>
      <c r="IG160" s="319"/>
      <c r="IH160" s="319"/>
      <c r="II160" s="319"/>
      <c r="IJ160" s="319"/>
      <c r="IK160" s="319"/>
      <c r="IL160" s="319"/>
      <c r="IM160" s="319"/>
      <c r="IN160" s="319"/>
      <c r="IO160" s="319"/>
      <c r="IP160" s="319"/>
      <c r="IQ160" s="319"/>
      <c r="IR160" s="319"/>
      <c r="IS160" s="319"/>
      <c r="IT160" s="319"/>
      <c r="IU160" s="319"/>
      <c r="IV160" s="319"/>
      <c r="IW160" s="319"/>
      <c r="IX160" s="319"/>
      <c r="IY160" s="319"/>
      <c r="IZ160" s="319"/>
      <c r="JA160" s="319"/>
      <c r="JB160" s="319"/>
      <c r="JC160" s="319"/>
      <c r="JD160" s="319"/>
      <c r="JE160" s="319"/>
      <c r="JF160" s="319"/>
      <c r="JG160" s="319"/>
      <c r="JH160" s="319"/>
      <c r="JI160" s="319"/>
      <c r="JJ160" s="319"/>
      <c r="JK160" s="319"/>
      <c r="JL160" s="319"/>
      <c r="JM160" s="319"/>
      <c r="JN160" s="319"/>
      <c r="JO160" s="319"/>
      <c r="JP160" s="319"/>
      <c r="JQ160" s="319"/>
      <c r="JR160" s="319"/>
      <c r="JS160" s="319"/>
      <c r="JT160" s="319"/>
      <c r="JU160" s="319"/>
      <c r="JV160" s="319"/>
      <c r="JW160" s="319"/>
      <c r="JX160" s="319"/>
      <c r="JY160" s="319"/>
      <c r="JZ160" s="319"/>
      <c r="KA160" s="319"/>
      <c r="KB160" s="319"/>
      <c r="KC160" s="319"/>
      <c r="KD160" s="319"/>
      <c r="KE160" s="319"/>
      <c r="KF160" s="319"/>
      <c r="KG160" s="319"/>
      <c r="KH160" s="319"/>
      <c r="KI160" s="319"/>
      <c r="KJ160" s="319"/>
      <c r="KK160" s="319"/>
      <c r="KL160" s="319"/>
      <c r="KM160" s="319"/>
      <c r="KN160" s="319"/>
      <c r="KO160" s="319"/>
      <c r="KP160" s="319"/>
      <c r="KQ160" s="319"/>
      <c r="KR160" s="319"/>
      <c r="KS160" s="319"/>
      <c r="KT160" s="319"/>
      <c r="KU160" s="319"/>
      <c r="KV160" s="319"/>
      <c r="KW160" s="319"/>
      <c r="KX160" s="319"/>
      <c r="KY160" s="319"/>
      <c r="KZ160" s="319"/>
      <c r="LA160" s="319"/>
      <c r="LB160" s="319"/>
      <c r="LC160" s="319"/>
      <c r="LD160" s="319"/>
      <c r="LE160" s="319"/>
      <c r="LF160" s="319"/>
      <c r="LG160" s="319"/>
      <c r="LH160" s="319"/>
      <c r="LI160" s="319"/>
      <c r="LJ160" s="319"/>
      <c r="LK160" s="319"/>
      <c r="LL160" s="319"/>
      <c r="LM160" s="319"/>
      <c r="LN160" s="319"/>
      <c r="LO160" s="319"/>
      <c r="LP160" s="319"/>
      <c r="LQ160" s="319"/>
      <c r="LR160" s="319"/>
      <c r="LS160" s="319"/>
      <c r="LT160" s="319"/>
      <c r="LU160" s="319"/>
      <c r="LV160" s="319"/>
      <c r="LW160" s="319"/>
      <c r="LX160" s="319"/>
      <c r="LY160" s="319"/>
      <c r="LZ160" s="319"/>
      <c r="MA160" s="319"/>
      <c r="MB160" s="319"/>
      <c r="MC160" s="319"/>
      <c r="MD160" s="319"/>
      <c r="ME160" s="319"/>
      <c r="MF160" s="319"/>
      <c r="MG160" s="319"/>
      <c r="MH160" s="319"/>
      <c r="MI160" s="319"/>
      <c r="MJ160" s="319"/>
      <c r="MK160" s="319"/>
      <c r="ML160" s="319"/>
      <c r="MM160" s="319"/>
      <c r="MN160" s="319"/>
      <c r="MO160" s="319"/>
      <c r="MP160" s="319"/>
      <c r="MQ160" s="319"/>
      <c r="MS160" s="241"/>
      <c r="MT160" s="362">
        <f t="shared" si="167"/>
        <v>0</v>
      </c>
      <c r="MU160" s="363">
        <f t="shared" ref="MU160:MU173" si="184">(COUNTA($O160:$BB160))/2</f>
        <v>0</v>
      </c>
      <c r="MV160" s="363">
        <f t="shared" si="154"/>
        <v>0</v>
      </c>
      <c r="MW160" s="363"/>
      <c r="MX160" s="363">
        <f t="shared" si="155"/>
        <v>0</v>
      </c>
      <c r="MY160" s="363"/>
      <c r="MZ160" s="363">
        <f t="shared" si="156"/>
        <v>0</v>
      </c>
      <c r="NA160" s="363"/>
      <c r="NB160" s="363">
        <f t="shared" si="157"/>
        <v>0</v>
      </c>
      <c r="NC160" s="363"/>
      <c r="ND160" s="363">
        <f t="shared" si="158"/>
        <v>0</v>
      </c>
      <c r="NE160" s="363"/>
      <c r="NF160" s="363">
        <f t="shared" si="159"/>
        <v>0</v>
      </c>
      <c r="NG160" s="363"/>
      <c r="NH160" s="363">
        <f t="shared" si="160"/>
        <v>0</v>
      </c>
      <c r="NI160" s="363"/>
      <c r="NJ160" s="363">
        <f t="shared" si="161"/>
        <v>0</v>
      </c>
      <c r="NK160" s="363"/>
      <c r="NL160" s="363">
        <f t="shared" si="168"/>
        <v>0</v>
      </c>
      <c r="NM160" s="364"/>
      <c r="NN160" s="370"/>
      <c r="NR160" s="318">
        <f t="shared" si="162"/>
        <v>0</v>
      </c>
      <c r="NS160" s="318">
        <f t="shared" si="163"/>
        <v>0</v>
      </c>
      <c r="NT160" s="318">
        <f t="shared" si="164"/>
        <v>0</v>
      </c>
    </row>
    <row r="161" spans="1:384" s="318" customFormat="1" ht="10.199999999999999" customHeight="1" x14ac:dyDescent="0.3">
      <c r="A161" s="25"/>
      <c r="B161" s="389"/>
      <c r="C161" s="424"/>
      <c r="D161" s="15"/>
      <c r="E161" s="106"/>
      <c r="F161" s="106"/>
      <c r="G161" s="106"/>
      <c r="H161" s="399"/>
      <c r="I161" s="394">
        <f>Prenoms!$B$19</f>
        <v>0</v>
      </c>
      <c r="J161" s="395"/>
      <c r="K161" s="395"/>
      <c r="L161" s="395"/>
      <c r="M161" s="395"/>
      <c r="N161" s="81" t="str">
        <f>IF(NL161&lt;&gt;0,"",IF(Conges!J53=0,"",Conges!J53))</f>
        <v/>
      </c>
      <c r="O161" s="82"/>
      <c r="P161" s="83"/>
      <c r="Q161" s="83"/>
      <c r="R161" s="83"/>
      <c r="S161" s="83"/>
      <c r="T161" s="83"/>
      <c r="U161" s="83"/>
      <c r="V161" s="84"/>
      <c r="W161" s="82"/>
      <c r="X161" s="83"/>
      <c r="Y161" s="83"/>
      <c r="Z161" s="83"/>
      <c r="AA161" s="83"/>
      <c r="AB161" s="83"/>
      <c r="AC161" s="83"/>
      <c r="AD161" s="84"/>
      <c r="AE161" s="82"/>
      <c r="AF161" s="83"/>
      <c r="AG161" s="83"/>
      <c r="AH161" s="83"/>
      <c r="AI161" s="83"/>
      <c r="AJ161" s="84"/>
      <c r="AK161" s="82"/>
      <c r="AL161" s="83"/>
      <c r="AM161" s="83"/>
      <c r="AN161" s="83"/>
      <c r="AO161" s="83"/>
      <c r="AP161" s="83"/>
      <c r="AQ161" s="83"/>
      <c r="AR161" s="83"/>
      <c r="AS161" s="83"/>
      <c r="AT161" s="84"/>
      <c r="AU161" s="82"/>
      <c r="AV161" s="83"/>
      <c r="AW161" s="83"/>
      <c r="AX161" s="83"/>
      <c r="AY161" s="83"/>
      <c r="AZ161" s="83"/>
      <c r="BA161" s="83"/>
      <c r="BB161" s="84"/>
      <c r="BC161" s="85">
        <f>IF(NL161&lt;&gt;0,(IF(Conges!J$53=0,0,3)),0)</f>
        <v>0</v>
      </c>
      <c r="BD161" s="417"/>
      <c r="BE161" s="390">
        <f>IF(OR(Conges!J$53="A",Conges!J$53="V"),Prenoms!L$19,NL161)</f>
        <v>0</v>
      </c>
      <c r="BF161" s="391"/>
      <c r="BG161" s="286"/>
      <c r="BH161" s="287">
        <f t="shared" si="147"/>
        <v>0</v>
      </c>
      <c r="BI161" s="288" t="str">
        <f t="shared" si="148"/>
        <v/>
      </c>
      <c r="BJ161" s="300">
        <v>0</v>
      </c>
      <c r="BK161" s="301">
        <f t="shared" si="165"/>
        <v>0</v>
      </c>
      <c r="BL161" s="302">
        <f t="shared" si="143"/>
        <v>0</v>
      </c>
      <c r="BM161" s="302">
        <f t="shared" si="144"/>
        <v>0</v>
      </c>
      <c r="BN161" s="302">
        <f>SUM('Heures Pointage'!$QD$10:$QE$10)</f>
        <v>0</v>
      </c>
      <c r="BO161" s="302">
        <f>SUM('Heures et Indemnites'!$QD$10:$QE$10)</f>
        <v>0</v>
      </c>
      <c r="BP161" s="303">
        <f t="shared" si="145"/>
        <v>0</v>
      </c>
      <c r="BQ161" s="303">
        <f>'Heures Pointage'!$RB$10</f>
        <v>0</v>
      </c>
      <c r="BR161" s="304">
        <f t="shared" ref="BR161" si="185">$BH$1071</f>
        <v>0</v>
      </c>
      <c r="BS161" s="149">
        <f>Prenoms!$C$19</f>
        <v>0</v>
      </c>
      <c r="BT161" s="180"/>
      <c r="BU161" s="324">
        <f>SUM('Heures et Indemnites'!$QD$10:$QE$10)</f>
        <v>0</v>
      </c>
      <c r="BV161" s="235">
        <f>SUM('Heures et Indemnites'!$QD$6:$QE$10)</f>
        <v>0</v>
      </c>
      <c r="BW161" s="324"/>
      <c r="BX161" s="235"/>
      <c r="BY161" s="319"/>
      <c r="BZ161" s="319"/>
      <c r="CA161" s="319"/>
      <c r="CB161" s="319"/>
      <c r="CC161" s="319"/>
      <c r="CD161" s="319"/>
      <c r="CE161" s="319"/>
      <c r="CF161" s="319"/>
      <c r="CG161" s="319"/>
      <c r="CH161" s="319"/>
      <c r="CI161" s="319"/>
      <c r="CJ161" s="319"/>
      <c r="CK161" s="319"/>
      <c r="CL161" s="319"/>
      <c r="CM161" s="319"/>
      <c r="CN161" s="319"/>
      <c r="CO161" s="319"/>
      <c r="CP161" s="319"/>
      <c r="CQ161" s="319"/>
      <c r="CR161" s="319"/>
      <c r="CS161" s="319"/>
      <c r="CT161" s="319"/>
      <c r="CU161" s="319"/>
      <c r="CV161" s="319"/>
      <c r="CW161" s="319"/>
      <c r="CX161" s="319"/>
      <c r="CY161" s="319"/>
      <c r="CZ161" s="319"/>
      <c r="DA161" s="319"/>
      <c r="DB161" s="319"/>
      <c r="DC161" s="319"/>
      <c r="DD161" s="319"/>
      <c r="DE161" s="319"/>
      <c r="DF161" s="319"/>
      <c r="DG161" s="319"/>
      <c r="DH161" s="319"/>
      <c r="DI161" s="319"/>
      <c r="DJ161" s="319"/>
      <c r="DK161" s="319"/>
      <c r="DL161" s="319"/>
      <c r="DM161" s="319"/>
      <c r="DN161" s="319"/>
      <c r="DO161" s="319"/>
      <c r="DP161" s="319"/>
      <c r="DQ161" s="319"/>
      <c r="DR161" s="319"/>
      <c r="DS161" s="319"/>
      <c r="DT161" s="319"/>
      <c r="DU161" s="319"/>
      <c r="DV161" s="319"/>
      <c r="DW161" s="319"/>
      <c r="DX161" s="319"/>
      <c r="DY161" s="319"/>
      <c r="DZ161" s="319"/>
      <c r="EA161" s="319"/>
      <c r="EB161" s="319"/>
      <c r="EC161" s="319"/>
      <c r="ED161" s="319"/>
      <c r="EE161" s="319"/>
      <c r="EF161" s="319"/>
      <c r="EG161" s="319"/>
      <c r="EH161" s="319"/>
      <c r="EI161" s="319"/>
      <c r="EJ161" s="319"/>
      <c r="EK161" s="319"/>
      <c r="EL161" s="319"/>
      <c r="EM161" s="319"/>
      <c r="EN161" s="319"/>
      <c r="EO161" s="319"/>
      <c r="EP161" s="319"/>
      <c r="EQ161" s="319"/>
      <c r="ER161" s="319"/>
      <c r="ES161" s="319"/>
      <c r="ET161" s="319"/>
      <c r="EU161" s="319"/>
      <c r="EV161" s="319"/>
      <c r="EW161" s="319"/>
      <c r="EX161" s="319"/>
      <c r="EY161" s="319"/>
      <c r="EZ161" s="319"/>
      <c r="FA161" s="319"/>
      <c r="FB161" s="319"/>
      <c r="FC161" s="319"/>
      <c r="FD161" s="319"/>
      <c r="FE161" s="319"/>
      <c r="FF161" s="319"/>
      <c r="FG161" s="319"/>
      <c r="FH161" s="319"/>
      <c r="FI161" s="319"/>
      <c r="FJ161" s="319"/>
      <c r="FK161" s="319"/>
      <c r="FL161" s="319"/>
      <c r="FM161" s="319"/>
      <c r="FN161" s="319"/>
      <c r="FO161" s="319"/>
      <c r="FP161" s="319"/>
      <c r="FQ161" s="319"/>
      <c r="FR161" s="319"/>
      <c r="FS161" s="319"/>
      <c r="FT161" s="319"/>
      <c r="FU161" s="319"/>
      <c r="FV161" s="319"/>
      <c r="FW161" s="319"/>
      <c r="FX161" s="319"/>
      <c r="FY161" s="319"/>
      <c r="FZ161" s="319"/>
      <c r="GA161" s="319"/>
      <c r="GB161" s="319"/>
      <c r="GC161" s="319"/>
      <c r="GD161" s="319"/>
      <c r="GE161" s="319"/>
      <c r="GF161" s="319"/>
      <c r="GG161" s="319"/>
      <c r="GH161" s="319"/>
      <c r="GI161" s="319"/>
      <c r="GJ161" s="319"/>
      <c r="GK161" s="319"/>
      <c r="GL161" s="319"/>
      <c r="GM161" s="319"/>
      <c r="GN161" s="319"/>
      <c r="GO161" s="319"/>
      <c r="GP161" s="319"/>
      <c r="GQ161" s="319"/>
      <c r="GR161" s="319"/>
      <c r="GS161" s="319"/>
      <c r="GT161" s="319"/>
      <c r="GU161" s="319"/>
      <c r="GV161" s="319"/>
      <c r="GW161" s="319"/>
      <c r="GX161" s="319"/>
      <c r="GY161" s="319"/>
      <c r="GZ161" s="319"/>
      <c r="HA161" s="319"/>
      <c r="HB161" s="319"/>
      <c r="HC161" s="319"/>
      <c r="HD161" s="319"/>
      <c r="HE161" s="319"/>
      <c r="HF161" s="319"/>
      <c r="HG161" s="319"/>
      <c r="HH161" s="319"/>
      <c r="HI161" s="319"/>
      <c r="HJ161" s="319"/>
      <c r="HK161" s="319"/>
      <c r="HL161" s="319"/>
      <c r="HM161" s="319"/>
      <c r="HN161" s="319"/>
      <c r="HO161" s="319"/>
      <c r="HP161" s="319"/>
      <c r="HQ161" s="319"/>
      <c r="HR161" s="319"/>
      <c r="HS161" s="319"/>
      <c r="HT161" s="319"/>
      <c r="HU161" s="319"/>
      <c r="HV161" s="319"/>
      <c r="HW161" s="319"/>
      <c r="HX161" s="319"/>
      <c r="HY161" s="319"/>
      <c r="HZ161" s="319"/>
      <c r="IA161" s="319"/>
      <c r="IB161" s="319"/>
      <c r="IC161" s="319"/>
      <c r="ID161" s="319"/>
      <c r="IE161" s="319"/>
      <c r="IF161" s="319"/>
      <c r="IG161" s="319"/>
      <c r="IH161" s="319"/>
      <c r="II161" s="319"/>
      <c r="IJ161" s="319"/>
      <c r="IK161" s="319"/>
      <c r="IL161" s="319"/>
      <c r="IM161" s="319"/>
      <c r="IN161" s="319"/>
      <c r="IO161" s="319"/>
      <c r="IP161" s="319"/>
      <c r="IQ161" s="319"/>
      <c r="IR161" s="319"/>
      <c r="IS161" s="319"/>
      <c r="IT161" s="319"/>
      <c r="IU161" s="319"/>
      <c r="IV161" s="319"/>
      <c r="IW161" s="319"/>
      <c r="IX161" s="319"/>
      <c r="IY161" s="319"/>
      <c r="IZ161" s="319"/>
      <c r="JA161" s="319"/>
      <c r="JB161" s="319"/>
      <c r="JC161" s="319"/>
      <c r="JD161" s="319"/>
      <c r="JE161" s="319"/>
      <c r="JF161" s="319"/>
      <c r="JG161" s="319"/>
      <c r="JH161" s="319"/>
      <c r="JI161" s="319"/>
      <c r="JJ161" s="319"/>
      <c r="JK161" s="319"/>
      <c r="JL161" s="319"/>
      <c r="JM161" s="319"/>
      <c r="JN161" s="319"/>
      <c r="JO161" s="319"/>
      <c r="JP161" s="319"/>
      <c r="JQ161" s="319"/>
      <c r="JR161" s="319"/>
      <c r="JS161" s="319"/>
      <c r="JT161" s="319"/>
      <c r="JU161" s="319"/>
      <c r="JV161" s="319"/>
      <c r="JW161" s="319"/>
      <c r="JX161" s="319"/>
      <c r="JY161" s="319"/>
      <c r="JZ161" s="319"/>
      <c r="KA161" s="319"/>
      <c r="KB161" s="319"/>
      <c r="KC161" s="319"/>
      <c r="KD161" s="319"/>
      <c r="KE161" s="319"/>
      <c r="KF161" s="319"/>
      <c r="KG161" s="319"/>
      <c r="KH161" s="319"/>
      <c r="KI161" s="319"/>
      <c r="KJ161" s="319"/>
      <c r="KK161" s="319"/>
      <c r="KL161" s="319"/>
      <c r="KM161" s="319"/>
      <c r="KN161" s="319"/>
      <c r="KO161" s="319"/>
      <c r="KP161" s="319"/>
      <c r="KQ161" s="319"/>
      <c r="KR161" s="319"/>
      <c r="KS161" s="319"/>
      <c r="KT161" s="319"/>
      <c r="KU161" s="319"/>
      <c r="KV161" s="319"/>
      <c r="KW161" s="319"/>
      <c r="KX161" s="319"/>
      <c r="KY161" s="319"/>
      <c r="KZ161" s="319"/>
      <c r="LA161" s="319"/>
      <c r="LB161" s="319"/>
      <c r="LC161" s="319"/>
      <c r="LD161" s="319"/>
      <c r="LE161" s="319"/>
      <c r="LF161" s="319"/>
      <c r="LG161" s="319"/>
      <c r="LH161" s="319"/>
      <c r="LI161" s="319"/>
      <c r="LJ161" s="319"/>
      <c r="LK161" s="319"/>
      <c r="LL161" s="319"/>
      <c r="LM161" s="319"/>
      <c r="LN161" s="319"/>
      <c r="LO161" s="319"/>
      <c r="LP161" s="319"/>
      <c r="LQ161" s="319"/>
      <c r="LR161" s="319"/>
      <c r="LS161" s="319"/>
      <c r="LT161" s="319"/>
      <c r="LU161" s="319"/>
      <c r="LV161" s="319"/>
      <c r="LW161" s="319"/>
      <c r="LX161" s="319"/>
      <c r="LY161" s="319"/>
      <c r="LZ161" s="319"/>
      <c r="MA161" s="319"/>
      <c r="MB161" s="319"/>
      <c r="MC161" s="319"/>
      <c r="MD161" s="319"/>
      <c r="ME161" s="319"/>
      <c r="MF161" s="319"/>
      <c r="MG161" s="319"/>
      <c r="MH161" s="319"/>
      <c r="MI161" s="319"/>
      <c r="MJ161" s="319"/>
      <c r="MK161" s="319"/>
      <c r="ML161" s="319"/>
      <c r="MM161" s="319"/>
      <c r="MN161" s="319"/>
      <c r="MO161" s="319"/>
      <c r="MP161" s="319"/>
      <c r="MQ161" s="319"/>
      <c r="MS161" s="241"/>
      <c r="MT161" s="373">
        <f t="shared" si="167"/>
        <v>0</v>
      </c>
      <c r="MU161" s="365">
        <f t="shared" si="184"/>
        <v>0</v>
      </c>
      <c r="MV161" s="365">
        <f t="shared" si="154"/>
        <v>0</v>
      </c>
      <c r="MW161" s="365"/>
      <c r="MX161" s="365">
        <f t="shared" si="155"/>
        <v>0</v>
      </c>
      <c r="MY161" s="365"/>
      <c r="MZ161" s="365">
        <f t="shared" si="156"/>
        <v>0</v>
      </c>
      <c r="NA161" s="365"/>
      <c r="NB161" s="365">
        <f t="shared" si="157"/>
        <v>0</v>
      </c>
      <c r="NC161" s="365"/>
      <c r="ND161" s="365">
        <f t="shared" si="158"/>
        <v>0</v>
      </c>
      <c r="NE161" s="365"/>
      <c r="NF161" s="365">
        <f t="shared" si="159"/>
        <v>0</v>
      </c>
      <c r="NG161" s="365"/>
      <c r="NH161" s="365">
        <f t="shared" si="160"/>
        <v>0</v>
      </c>
      <c r="NI161" s="365"/>
      <c r="NJ161" s="365">
        <f t="shared" si="161"/>
        <v>0</v>
      </c>
      <c r="NK161" s="365"/>
      <c r="NL161" s="365">
        <f t="shared" si="168"/>
        <v>0</v>
      </c>
      <c r="NM161" s="366"/>
      <c r="NN161" s="370"/>
      <c r="NR161" s="318">
        <f t="shared" si="162"/>
        <v>0</v>
      </c>
      <c r="NS161" s="318">
        <f t="shared" si="163"/>
        <v>0</v>
      </c>
      <c r="NT161" s="318">
        <f t="shared" si="164"/>
        <v>0</v>
      </c>
    </row>
    <row r="162" spans="1:384" s="318" customFormat="1" ht="10.199999999999999" customHeight="1" x14ac:dyDescent="0.3">
      <c r="A162" s="25"/>
      <c r="B162" s="389"/>
      <c r="C162" s="424"/>
      <c r="D162" s="15"/>
      <c r="E162" s="106"/>
      <c r="F162" s="106"/>
      <c r="G162" s="106"/>
      <c r="H162" s="399"/>
      <c r="I162" s="381">
        <f>Prenoms!$B$20</f>
        <v>0</v>
      </c>
      <c r="J162" s="382"/>
      <c r="K162" s="382"/>
      <c r="L162" s="382"/>
      <c r="M162" s="382"/>
      <c r="N162" s="68" t="str">
        <f>IF(NL162&lt;&gt;0,"",IF(Conges!J54=0,"",Conges!J54))</f>
        <v/>
      </c>
      <c r="O162" s="69"/>
      <c r="P162" s="70"/>
      <c r="Q162" s="70"/>
      <c r="R162" s="70"/>
      <c r="S162" s="70"/>
      <c r="T162" s="70"/>
      <c r="U162" s="70"/>
      <c r="V162" s="71"/>
      <c r="W162" s="69"/>
      <c r="X162" s="70"/>
      <c r="Y162" s="70"/>
      <c r="Z162" s="70"/>
      <c r="AA162" s="70"/>
      <c r="AB162" s="70"/>
      <c r="AC162" s="70"/>
      <c r="AD162" s="71"/>
      <c r="AE162" s="69"/>
      <c r="AF162" s="70"/>
      <c r="AG162" s="70"/>
      <c r="AH162" s="70"/>
      <c r="AI162" s="70"/>
      <c r="AJ162" s="71"/>
      <c r="AK162" s="69"/>
      <c r="AL162" s="70"/>
      <c r="AM162" s="70"/>
      <c r="AN162" s="70"/>
      <c r="AO162" s="70"/>
      <c r="AP162" s="70"/>
      <c r="AQ162" s="70"/>
      <c r="AR162" s="70"/>
      <c r="AS162" s="70"/>
      <c r="AT162" s="71"/>
      <c r="AU162" s="69"/>
      <c r="AV162" s="70"/>
      <c r="AW162" s="70"/>
      <c r="AX162" s="70"/>
      <c r="AY162" s="70"/>
      <c r="AZ162" s="70"/>
      <c r="BA162" s="70"/>
      <c r="BB162" s="71"/>
      <c r="BC162" s="72">
        <f>IF(NL162&lt;&gt;0,(IF(Conges!J$54=0,0,3)),0)</f>
        <v>0</v>
      </c>
      <c r="BD162" s="417"/>
      <c r="BE162" s="392">
        <f>IF(OR(Conges!J$54="A",Conges!J$54="V"),Prenoms!L$20,NL162)</f>
        <v>0</v>
      </c>
      <c r="BF162" s="393"/>
      <c r="BG162" s="289"/>
      <c r="BH162" s="290">
        <f t="shared" si="147"/>
        <v>0</v>
      </c>
      <c r="BI162" s="291" t="str">
        <f t="shared" si="148"/>
        <v/>
      </c>
      <c r="BJ162" s="305">
        <v>0</v>
      </c>
      <c r="BK162" s="306">
        <f t="shared" si="165"/>
        <v>0</v>
      </c>
      <c r="BL162" s="307">
        <f t="shared" si="143"/>
        <v>0</v>
      </c>
      <c r="BM162" s="307">
        <f t="shared" si="144"/>
        <v>0</v>
      </c>
      <c r="BN162" s="307">
        <f>SUM('Heures Pointage'!$RD$10:$RE$10)</f>
        <v>0</v>
      </c>
      <c r="BO162" s="307">
        <f>SUM('Heures et Indemnites'!$RD$10:$RE$10)</f>
        <v>0</v>
      </c>
      <c r="BP162" s="308">
        <f t="shared" si="145"/>
        <v>0</v>
      </c>
      <c r="BQ162" s="308">
        <f>'Heures Pointage'!$SB$10</f>
        <v>0</v>
      </c>
      <c r="BR162" s="309">
        <f t="shared" ref="BR162" si="186">$BH$1072</f>
        <v>0</v>
      </c>
      <c r="BS162" s="150">
        <f>Prenoms!$C$20</f>
        <v>0</v>
      </c>
      <c r="BT162" s="153"/>
      <c r="BU162" s="323">
        <f>SUM('Heures et Indemnites'!$RD$10:$RE$10)</f>
        <v>0</v>
      </c>
      <c r="BV162" s="236">
        <f>SUM('Heures et Indemnites'!$RD$6:$RE$10)</f>
        <v>0</v>
      </c>
      <c r="BW162" s="323"/>
      <c r="BX162" s="236"/>
      <c r="BY162" s="319"/>
      <c r="BZ162" s="319"/>
      <c r="CA162" s="319"/>
      <c r="CB162" s="319"/>
      <c r="CC162" s="319"/>
      <c r="CD162" s="319"/>
      <c r="CE162" s="319"/>
      <c r="CF162" s="319"/>
      <c r="CG162" s="319"/>
      <c r="CH162" s="319"/>
      <c r="CI162" s="319"/>
      <c r="CJ162" s="319"/>
      <c r="CK162" s="319"/>
      <c r="CL162" s="319"/>
      <c r="CM162" s="319"/>
      <c r="CN162" s="319"/>
      <c r="CO162" s="319"/>
      <c r="CP162" s="319"/>
      <c r="CQ162" s="319"/>
      <c r="CR162" s="319"/>
      <c r="CS162" s="319"/>
      <c r="CT162" s="319"/>
      <c r="CU162" s="319"/>
      <c r="CV162" s="319"/>
      <c r="CW162" s="319"/>
      <c r="CX162" s="319"/>
      <c r="CY162" s="319"/>
      <c r="CZ162" s="319"/>
      <c r="DA162" s="319"/>
      <c r="DB162" s="319"/>
      <c r="DC162" s="319"/>
      <c r="DD162" s="319"/>
      <c r="DE162" s="319"/>
      <c r="DF162" s="319"/>
      <c r="DG162" s="319"/>
      <c r="DH162" s="319"/>
      <c r="DI162" s="319"/>
      <c r="DJ162" s="319"/>
      <c r="DK162" s="319"/>
      <c r="DL162" s="319"/>
      <c r="DM162" s="319"/>
      <c r="DN162" s="319"/>
      <c r="DO162" s="319"/>
      <c r="DP162" s="319"/>
      <c r="DQ162" s="319"/>
      <c r="DR162" s="319"/>
      <c r="DS162" s="319"/>
      <c r="DT162" s="319"/>
      <c r="DU162" s="319"/>
      <c r="DV162" s="319"/>
      <c r="DW162" s="319"/>
      <c r="DX162" s="319"/>
      <c r="DY162" s="319"/>
      <c r="DZ162" s="319"/>
      <c r="EA162" s="319"/>
      <c r="EB162" s="319"/>
      <c r="EC162" s="319"/>
      <c r="ED162" s="319"/>
      <c r="EE162" s="319"/>
      <c r="EF162" s="319"/>
      <c r="EG162" s="319"/>
      <c r="EH162" s="319"/>
      <c r="EI162" s="319"/>
      <c r="EJ162" s="319"/>
      <c r="EK162" s="319"/>
      <c r="EL162" s="319"/>
      <c r="EM162" s="319"/>
      <c r="EN162" s="319"/>
      <c r="EO162" s="319"/>
      <c r="EP162" s="319"/>
      <c r="EQ162" s="319"/>
      <c r="ER162" s="319"/>
      <c r="ES162" s="319"/>
      <c r="ET162" s="319"/>
      <c r="EU162" s="319"/>
      <c r="EV162" s="319"/>
      <c r="EW162" s="319"/>
      <c r="EX162" s="319"/>
      <c r="EY162" s="319"/>
      <c r="EZ162" s="319"/>
      <c r="FA162" s="319"/>
      <c r="FB162" s="319"/>
      <c r="FC162" s="319"/>
      <c r="FD162" s="319"/>
      <c r="FE162" s="319"/>
      <c r="FF162" s="319"/>
      <c r="FG162" s="319"/>
      <c r="FH162" s="319"/>
      <c r="FI162" s="319"/>
      <c r="FJ162" s="319"/>
      <c r="FK162" s="319"/>
      <c r="FL162" s="319"/>
      <c r="FM162" s="319"/>
      <c r="FN162" s="319"/>
      <c r="FO162" s="319"/>
      <c r="FP162" s="319"/>
      <c r="FQ162" s="319"/>
      <c r="FR162" s="319"/>
      <c r="FS162" s="319"/>
      <c r="FT162" s="319"/>
      <c r="FU162" s="319"/>
      <c r="FV162" s="319"/>
      <c r="FW162" s="319"/>
      <c r="FX162" s="319"/>
      <c r="FY162" s="319"/>
      <c r="FZ162" s="319"/>
      <c r="GA162" s="319"/>
      <c r="GB162" s="319"/>
      <c r="GC162" s="319"/>
      <c r="GD162" s="319"/>
      <c r="GE162" s="319"/>
      <c r="GF162" s="319"/>
      <c r="GG162" s="319"/>
      <c r="GH162" s="319"/>
      <c r="GI162" s="319"/>
      <c r="GJ162" s="319"/>
      <c r="GK162" s="319"/>
      <c r="GL162" s="319"/>
      <c r="GM162" s="319"/>
      <c r="GN162" s="319"/>
      <c r="GO162" s="319"/>
      <c r="GP162" s="319"/>
      <c r="GQ162" s="319"/>
      <c r="GR162" s="319"/>
      <c r="GS162" s="319"/>
      <c r="GT162" s="319"/>
      <c r="GU162" s="319"/>
      <c r="GV162" s="319"/>
      <c r="GW162" s="319"/>
      <c r="GX162" s="319"/>
      <c r="GY162" s="319"/>
      <c r="GZ162" s="319"/>
      <c r="HA162" s="319"/>
      <c r="HB162" s="319"/>
      <c r="HC162" s="319"/>
      <c r="HD162" s="319"/>
      <c r="HE162" s="319"/>
      <c r="HF162" s="319"/>
      <c r="HG162" s="319"/>
      <c r="HH162" s="319"/>
      <c r="HI162" s="319"/>
      <c r="HJ162" s="319"/>
      <c r="HK162" s="319"/>
      <c r="HL162" s="319"/>
      <c r="HM162" s="319"/>
      <c r="HN162" s="319"/>
      <c r="HO162" s="319"/>
      <c r="HP162" s="319"/>
      <c r="HQ162" s="319"/>
      <c r="HR162" s="319"/>
      <c r="HS162" s="319"/>
      <c r="HT162" s="319"/>
      <c r="HU162" s="319"/>
      <c r="HV162" s="319"/>
      <c r="HW162" s="319"/>
      <c r="HX162" s="319"/>
      <c r="HY162" s="319"/>
      <c r="HZ162" s="319"/>
      <c r="IA162" s="319"/>
      <c r="IB162" s="319"/>
      <c r="IC162" s="319"/>
      <c r="ID162" s="319"/>
      <c r="IE162" s="319"/>
      <c r="IF162" s="319"/>
      <c r="IG162" s="319"/>
      <c r="IH162" s="319"/>
      <c r="II162" s="319"/>
      <c r="IJ162" s="319"/>
      <c r="IK162" s="319"/>
      <c r="IL162" s="319"/>
      <c r="IM162" s="319"/>
      <c r="IN162" s="319"/>
      <c r="IO162" s="319"/>
      <c r="IP162" s="319"/>
      <c r="IQ162" s="319"/>
      <c r="IR162" s="319"/>
      <c r="IS162" s="319"/>
      <c r="IT162" s="319"/>
      <c r="IU162" s="319"/>
      <c r="IV162" s="319"/>
      <c r="IW162" s="319"/>
      <c r="IX162" s="319"/>
      <c r="IY162" s="319"/>
      <c r="IZ162" s="319"/>
      <c r="JA162" s="319"/>
      <c r="JB162" s="319"/>
      <c r="JC162" s="319"/>
      <c r="JD162" s="319"/>
      <c r="JE162" s="319"/>
      <c r="JF162" s="319"/>
      <c r="JG162" s="319"/>
      <c r="JH162" s="319"/>
      <c r="JI162" s="319"/>
      <c r="JJ162" s="319"/>
      <c r="JK162" s="319"/>
      <c r="JL162" s="319"/>
      <c r="JM162" s="319"/>
      <c r="JN162" s="319"/>
      <c r="JO162" s="319"/>
      <c r="JP162" s="319"/>
      <c r="JQ162" s="319"/>
      <c r="JR162" s="319"/>
      <c r="JS162" s="319"/>
      <c r="JT162" s="319"/>
      <c r="JU162" s="319"/>
      <c r="JV162" s="319"/>
      <c r="JW162" s="319"/>
      <c r="JX162" s="319"/>
      <c r="JY162" s="319"/>
      <c r="JZ162" s="319"/>
      <c r="KA162" s="319"/>
      <c r="KB162" s="319"/>
      <c r="KC162" s="319"/>
      <c r="KD162" s="319"/>
      <c r="KE162" s="319"/>
      <c r="KF162" s="319"/>
      <c r="KG162" s="319"/>
      <c r="KH162" s="319"/>
      <c r="KI162" s="319"/>
      <c r="KJ162" s="319"/>
      <c r="KK162" s="319"/>
      <c r="KL162" s="319"/>
      <c r="KM162" s="319"/>
      <c r="KN162" s="319"/>
      <c r="KO162" s="319"/>
      <c r="KP162" s="319"/>
      <c r="KQ162" s="319"/>
      <c r="KR162" s="319"/>
      <c r="KS162" s="319"/>
      <c r="KT162" s="319"/>
      <c r="KU162" s="319"/>
      <c r="KV162" s="319"/>
      <c r="KW162" s="319"/>
      <c r="KX162" s="319"/>
      <c r="KY162" s="319"/>
      <c r="KZ162" s="319"/>
      <c r="LA162" s="319"/>
      <c r="LB162" s="319"/>
      <c r="LC162" s="319"/>
      <c r="LD162" s="319"/>
      <c r="LE162" s="319"/>
      <c r="LF162" s="319"/>
      <c r="LG162" s="319"/>
      <c r="LH162" s="319"/>
      <c r="LI162" s="319"/>
      <c r="LJ162" s="319"/>
      <c r="LK162" s="319"/>
      <c r="LL162" s="319"/>
      <c r="LM162" s="319"/>
      <c r="LN162" s="319"/>
      <c r="LO162" s="319"/>
      <c r="LP162" s="319"/>
      <c r="LQ162" s="319"/>
      <c r="LR162" s="319"/>
      <c r="LS162" s="319"/>
      <c r="LT162" s="319"/>
      <c r="LU162" s="319"/>
      <c r="LV162" s="319"/>
      <c r="LW162" s="319"/>
      <c r="LX162" s="319"/>
      <c r="LY162" s="319"/>
      <c r="LZ162" s="319"/>
      <c r="MA162" s="319"/>
      <c r="MB162" s="319"/>
      <c r="MC162" s="319"/>
      <c r="MD162" s="319"/>
      <c r="ME162" s="319"/>
      <c r="MF162" s="319"/>
      <c r="MG162" s="319"/>
      <c r="MH162" s="319"/>
      <c r="MI162" s="319"/>
      <c r="MJ162" s="319"/>
      <c r="MK162" s="319"/>
      <c r="ML162" s="319"/>
      <c r="MM162" s="319"/>
      <c r="MN162" s="319"/>
      <c r="MO162" s="319"/>
      <c r="MP162" s="319"/>
      <c r="MQ162" s="319"/>
      <c r="MS162" s="241"/>
      <c r="MT162" s="362">
        <f t="shared" si="167"/>
        <v>0</v>
      </c>
      <c r="MU162" s="363">
        <f t="shared" si="184"/>
        <v>0</v>
      </c>
      <c r="MV162" s="363">
        <f t="shared" si="154"/>
        <v>0</v>
      </c>
      <c r="MW162" s="363"/>
      <c r="MX162" s="363">
        <f t="shared" si="155"/>
        <v>0</v>
      </c>
      <c r="MY162" s="363"/>
      <c r="MZ162" s="363">
        <f t="shared" si="156"/>
        <v>0</v>
      </c>
      <c r="NA162" s="363"/>
      <c r="NB162" s="363">
        <f t="shared" si="157"/>
        <v>0</v>
      </c>
      <c r="NC162" s="363"/>
      <c r="ND162" s="363">
        <f t="shared" si="158"/>
        <v>0</v>
      </c>
      <c r="NE162" s="363"/>
      <c r="NF162" s="363">
        <f t="shared" si="159"/>
        <v>0</v>
      </c>
      <c r="NG162" s="363"/>
      <c r="NH162" s="363">
        <f t="shared" si="160"/>
        <v>0</v>
      </c>
      <c r="NI162" s="363"/>
      <c r="NJ162" s="363">
        <f t="shared" si="161"/>
        <v>0</v>
      </c>
      <c r="NK162" s="363"/>
      <c r="NL162" s="363">
        <f t="shared" si="168"/>
        <v>0</v>
      </c>
      <c r="NM162" s="364"/>
      <c r="NN162" s="370"/>
      <c r="NR162" s="318">
        <f t="shared" si="162"/>
        <v>0</v>
      </c>
      <c r="NS162" s="318">
        <f t="shared" si="163"/>
        <v>0</v>
      </c>
      <c r="NT162" s="318">
        <f t="shared" si="164"/>
        <v>0</v>
      </c>
    </row>
    <row r="163" spans="1:384" s="318" customFormat="1" ht="10.199999999999999" customHeight="1" x14ac:dyDescent="0.3">
      <c r="A163" s="25"/>
      <c r="B163" s="389"/>
      <c r="C163" s="424"/>
      <c r="D163" s="15"/>
      <c r="E163" s="106"/>
      <c r="F163" s="106"/>
      <c r="G163" s="106"/>
      <c r="H163" s="399"/>
      <c r="I163" s="394">
        <f>Prenoms!$B$21</f>
        <v>0</v>
      </c>
      <c r="J163" s="395"/>
      <c r="K163" s="395"/>
      <c r="L163" s="395"/>
      <c r="M163" s="395"/>
      <c r="N163" s="81" t="str">
        <f>IF(NL163&lt;&gt;0,"",IF(Conges!J55=0,"",Conges!J55))</f>
        <v/>
      </c>
      <c r="O163" s="82"/>
      <c r="P163" s="83"/>
      <c r="Q163" s="83"/>
      <c r="R163" s="83"/>
      <c r="S163" s="83"/>
      <c r="T163" s="83"/>
      <c r="U163" s="83"/>
      <c r="V163" s="84"/>
      <c r="W163" s="82"/>
      <c r="X163" s="83"/>
      <c r="Y163" s="83"/>
      <c r="Z163" s="83"/>
      <c r="AA163" s="83"/>
      <c r="AB163" s="83"/>
      <c r="AC163" s="83"/>
      <c r="AD163" s="84"/>
      <c r="AE163" s="82"/>
      <c r="AF163" s="83"/>
      <c r="AG163" s="83"/>
      <c r="AH163" s="83"/>
      <c r="AI163" s="83"/>
      <c r="AJ163" s="84"/>
      <c r="AK163" s="82"/>
      <c r="AL163" s="83"/>
      <c r="AM163" s="83"/>
      <c r="AN163" s="83"/>
      <c r="AO163" s="83"/>
      <c r="AP163" s="83"/>
      <c r="AQ163" s="83"/>
      <c r="AR163" s="83"/>
      <c r="AS163" s="83"/>
      <c r="AT163" s="84"/>
      <c r="AU163" s="82"/>
      <c r="AV163" s="83"/>
      <c r="AW163" s="83"/>
      <c r="AX163" s="83"/>
      <c r="AY163" s="83"/>
      <c r="AZ163" s="83"/>
      <c r="BA163" s="83"/>
      <c r="BB163" s="84"/>
      <c r="BC163" s="85">
        <f>IF(NL163&lt;&gt;0,(IF(Conges!J$55=0,0,3)),0)</f>
        <v>0</v>
      </c>
      <c r="BD163" s="417"/>
      <c r="BE163" s="390">
        <f>IF(OR(Conges!J$55="A",Conges!J$55="V"),Prenoms!L$21,NL163)</f>
        <v>0</v>
      </c>
      <c r="BF163" s="391"/>
      <c r="BG163" s="286"/>
      <c r="BH163" s="287">
        <f t="shared" si="147"/>
        <v>0</v>
      </c>
      <c r="BI163" s="288" t="str">
        <f t="shared" si="148"/>
        <v/>
      </c>
      <c r="BJ163" s="300">
        <v>0</v>
      </c>
      <c r="BK163" s="301">
        <f t="shared" si="165"/>
        <v>0</v>
      </c>
      <c r="BL163" s="302">
        <f t="shared" si="143"/>
        <v>0</v>
      </c>
      <c r="BM163" s="302">
        <f t="shared" si="144"/>
        <v>0</v>
      </c>
      <c r="BN163" s="302">
        <f>SUM('Heures Pointage'!$SD$10:$SE$10)</f>
        <v>0</v>
      </c>
      <c r="BO163" s="302">
        <f>SUM('Heures et Indemnites'!$SD$10:$SE$10)</f>
        <v>0</v>
      </c>
      <c r="BP163" s="303">
        <f t="shared" si="145"/>
        <v>0</v>
      </c>
      <c r="BQ163" s="303">
        <f>'Heures Pointage'!$TB$10</f>
        <v>0</v>
      </c>
      <c r="BR163" s="304">
        <f t="shared" ref="BR163" si="187">$BH$1073</f>
        <v>0</v>
      </c>
      <c r="BS163" s="149">
        <f>Prenoms!$C$21</f>
        <v>0</v>
      </c>
      <c r="BT163" s="180"/>
      <c r="BU163" s="324">
        <f>SUM('Heures et Indemnites'!$SD$10:$SE$10)</f>
        <v>0</v>
      </c>
      <c r="BV163" s="235">
        <f>SUM('Heures et Indemnites'!$SD$6:$SE$10)</f>
        <v>0</v>
      </c>
      <c r="BW163" s="324"/>
      <c r="BX163" s="235"/>
      <c r="BY163" s="319"/>
      <c r="BZ163" s="319"/>
      <c r="CA163" s="319"/>
      <c r="CB163" s="319"/>
      <c r="CC163" s="319"/>
      <c r="CD163" s="319"/>
      <c r="CE163" s="319"/>
      <c r="CF163" s="319"/>
      <c r="CG163" s="319"/>
      <c r="CH163" s="319"/>
      <c r="CI163" s="319"/>
      <c r="CJ163" s="319"/>
      <c r="CK163" s="319"/>
      <c r="CL163" s="319"/>
      <c r="CM163" s="319"/>
      <c r="CN163" s="319"/>
      <c r="CO163" s="319"/>
      <c r="CP163" s="319"/>
      <c r="CQ163" s="319"/>
      <c r="CR163" s="319"/>
      <c r="CS163" s="319"/>
      <c r="CT163" s="319"/>
      <c r="CU163" s="319"/>
      <c r="CV163" s="319"/>
      <c r="CW163" s="319"/>
      <c r="CX163" s="319"/>
      <c r="CY163" s="319"/>
      <c r="CZ163" s="319"/>
      <c r="DA163" s="319"/>
      <c r="DB163" s="319"/>
      <c r="DC163" s="319"/>
      <c r="DD163" s="319"/>
      <c r="DE163" s="319"/>
      <c r="DF163" s="319"/>
      <c r="DG163" s="319"/>
      <c r="DH163" s="319"/>
      <c r="DI163" s="319"/>
      <c r="DJ163" s="319"/>
      <c r="DK163" s="319"/>
      <c r="DL163" s="319"/>
      <c r="DM163" s="319"/>
      <c r="DN163" s="319"/>
      <c r="DO163" s="319"/>
      <c r="DP163" s="319"/>
      <c r="DQ163" s="319"/>
      <c r="DR163" s="319"/>
      <c r="DS163" s="319"/>
      <c r="DT163" s="319"/>
      <c r="DU163" s="319"/>
      <c r="DV163" s="319"/>
      <c r="DW163" s="319"/>
      <c r="DX163" s="319"/>
      <c r="DY163" s="319"/>
      <c r="DZ163" s="319"/>
      <c r="EA163" s="319"/>
      <c r="EB163" s="319"/>
      <c r="EC163" s="319"/>
      <c r="ED163" s="319"/>
      <c r="EE163" s="319"/>
      <c r="EF163" s="319"/>
      <c r="EG163" s="319"/>
      <c r="EH163" s="319"/>
      <c r="EI163" s="319"/>
      <c r="EJ163" s="319"/>
      <c r="EK163" s="319"/>
      <c r="EL163" s="319"/>
      <c r="EM163" s="319"/>
      <c r="EN163" s="319"/>
      <c r="EO163" s="319"/>
      <c r="EP163" s="319"/>
      <c r="EQ163" s="319"/>
      <c r="ER163" s="319"/>
      <c r="ES163" s="319"/>
      <c r="ET163" s="319"/>
      <c r="EU163" s="319"/>
      <c r="EV163" s="319"/>
      <c r="EW163" s="319"/>
      <c r="EX163" s="319"/>
      <c r="EY163" s="319"/>
      <c r="EZ163" s="319"/>
      <c r="FA163" s="319"/>
      <c r="FB163" s="319"/>
      <c r="FC163" s="319"/>
      <c r="FD163" s="319"/>
      <c r="FE163" s="319"/>
      <c r="FF163" s="319"/>
      <c r="FG163" s="319"/>
      <c r="FH163" s="319"/>
      <c r="FI163" s="319"/>
      <c r="FJ163" s="319"/>
      <c r="FK163" s="319"/>
      <c r="FL163" s="319"/>
      <c r="FM163" s="319"/>
      <c r="FN163" s="319"/>
      <c r="FO163" s="319"/>
      <c r="FP163" s="319"/>
      <c r="FQ163" s="319"/>
      <c r="FR163" s="319"/>
      <c r="FS163" s="319"/>
      <c r="FT163" s="319"/>
      <c r="FU163" s="319"/>
      <c r="FV163" s="319"/>
      <c r="FW163" s="319"/>
      <c r="FX163" s="319"/>
      <c r="FY163" s="319"/>
      <c r="FZ163" s="319"/>
      <c r="GA163" s="319"/>
      <c r="GB163" s="319"/>
      <c r="GC163" s="319"/>
      <c r="GD163" s="319"/>
      <c r="GE163" s="319"/>
      <c r="GF163" s="319"/>
      <c r="GG163" s="319"/>
      <c r="GH163" s="319"/>
      <c r="GI163" s="319"/>
      <c r="GJ163" s="319"/>
      <c r="GK163" s="319"/>
      <c r="GL163" s="319"/>
      <c r="GM163" s="319"/>
      <c r="GN163" s="319"/>
      <c r="GO163" s="319"/>
      <c r="GP163" s="319"/>
      <c r="GQ163" s="319"/>
      <c r="GR163" s="319"/>
      <c r="GS163" s="319"/>
      <c r="GT163" s="319"/>
      <c r="GU163" s="319"/>
      <c r="GV163" s="319"/>
      <c r="GW163" s="319"/>
      <c r="GX163" s="319"/>
      <c r="GY163" s="319"/>
      <c r="GZ163" s="319"/>
      <c r="HA163" s="319"/>
      <c r="HB163" s="319"/>
      <c r="HC163" s="319"/>
      <c r="HD163" s="319"/>
      <c r="HE163" s="319"/>
      <c r="HF163" s="319"/>
      <c r="HG163" s="319"/>
      <c r="HH163" s="319"/>
      <c r="HI163" s="319"/>
      <c r="HJ163" s="319"/>
      <c r="HK163" s="319"/>
      <c r="HL163" s="319"/>
      <c r="HM163" s="319"/>
      <c r="HN163" s="319"/>
      <c r="HO163" s="319"/>
      <c r="HP163" s="319"/>
      <c r="HQ163" s="319"/>
      <c r="HR163" s="319"/>
      <c r="HS163" s="319"/>
      <c r="HT163" s="319"/>
      <c r="HU163" s="319"/>
      <c r="HV163" s="319"/>
      <c r="HW163" s="319"/>
      <c r="HX163" s="319"/>
      <c r="HY163" s="319"/>
      <c r="HZ163" s="319"/>
      <c r="IA163" s="319"/>
      <c r="IB163" s="319"/>
      <c r="IC163" s="319"/>
      <c r="ID163" s="319"/>
      <c r="IE163" s="319"/>
      <c r="IF163" s="319"/>
      <c r="IG163" s="319"/>
      <c r="IH163" s="319"/>
      <c r="II163" s="319"/>
      <c r="IJ163" s="319"/>
      <c r="IK163" s="319"/>
      <c r="IL163" s="319"/>
      <c r="IM163" s="319"/>
      <c r="IN163" s="319"/>
      <c r="IO163" s="319"/>
      <c r="IP163" s="319"/>
      <c r="IQ163" s="319"/>
      <c r="IR163" s="319"/>
      <c r="IS163" s="319"/>
      <c r="IT163" s="319"/>
      <c r="IU163" s="319"/>
      <c r="IV163" s="319"/>
      <c r="IW163" s="319"/>
      <c r="IX163" s="319"/>
      <c r="IY163" s="319"/>
      <c r="IZ163" s="319"/>
      <c r="JA163" s="319"/>
      <c r="JB163" s="319"/>
      <c r="JC163" s="319"/>
      <c r="JD163" s="319"/>
      <c r="JE163" s="319"/>
      <c r="JF163" s="319"/>
      <c r="JG163" s="319"/>
      <c r="JH163" s="319"/>
      <c r="JI163" s="319"/>
      <c r="JJ163" s="319"/>
      <c r="JK163" s="319"/>
      <c r="JL163" s="319"/>
      <c r="JM163" s="319"/>
      <c r="JN163" s="319"/>
      <c r="JO163" s="319"/>
      <c r="JP163" s="319"/>
      <c r="JQ163" s="319"/>
      <c r="JR163" s="319"/>
      <c r="JS163" s="319"/>
      <c r="JT163" s="319"/>
      <c r="JU163" s="319"/>
      <c r="JV163" s="319"/>
      <c r="JW163" s="319"/>
      <c r="JX163" s="319"/>
      <c r="JY163" s="319"/>
      <c r="JZ163" s="319"/>
      <c r="KA163" s="319"/>
      <c r="KB163" s="319"/>
      <c r="KC163" s="319"/>
      <c r="KD163" s="319"/>
      <c r="KE163" s="319"/>
      <c r="KF163" s="319"/>
      <c r="KG163" s="319"/>
      <c r="KH163" s="319"/>
      <c r="KI163" s="319"/>
      <c r="KJ163" s="319"/>
      <c r="KK163" s="319"/>
      <c r="KL163" s="319"/>
      <c r="KM163" s="319"/>
      <c r="KN163" s="319"/>
      <c r="KO163" s="319"/>
      <c r="KP163" s="319"/>
      <c r="KQ163" s="319"/>
      <c r="KR163" s="319"/>
      <c r="KS163" s="319"/>
      <c r="KT163" s="319"/>
      <c r="KU163" s="319"/>
      <c r="KV163" s="319"/>
      <c r="KW163" s="319"/>
      <c r="KX163" s="319"/>
      <c r="KY163" s="319"/>
      <c r="KZ163" s="319"/>
      <c r="LA163" s="319"/>
      <c r="LB163" s="319"/>
      <c r="LC163" s="319"/>
      <c r="LD163" s="319"/>
      <c r="LE163" s="319"/>
      <c r="LF163" s="319"/>
      <c r="LG163" s="319"/>
      <c r="LH163" s="319"/>
      <c r="LI163" s="319"/>
      <c r="LJ163" s="319"/>
      <c r="LK163" s="319"/>
      <c r="LL163" s="319"/>
      <c r="LM163" s="319"/>
      <c r="LN163" s="319"/>
      <c r="LO163" s="319"/>
      <c r="LP163" s="319"/>
      <c r="LQ163" s="319"/>
      <c r="LR163" s="319"/>
      <c r="LS163" s="319"/>
      <c r="LT163" s="319"/>
      <c r="LU163" s="319"/>
      <c r="LV163" s="319"/>
      <c r="LW163" s="319"/>
      <c r="LX163" s="319"/>
      <c r="LY163" s="319"/>
      <c r="LZ163" s="319"/>
      <c r="MA163" s="319"/>
      <c r="MB163" s="319"/>
      <c r="MC163" s="319"/>
      <c r="MD163" s="319"/>
      <c r="ME163" s="319"/>
      <c r="MF163" s="319"/>
      <c r="MG163" s="319"/>
      <c r="MH163" s="319"/>
      <c r="MI163" s="319"/>
      <c r="MJ163" s="319"/>
      <c r="MK163" s="319"/>
      <c r="ML163" s="319"/>
      <c r="MM163" s="319"/>
      <c r="MN163" s="319"/>
      <c r="MO163" s="319"/>
      <c r="MP163" s="319"/>
      <c r="MQ163" s="319"/>
      <c r="MS163" s="241"/>
      <c r="MT163" s="373">
        <f t="shared" si="167"/>
        <v>0</v>
      </c>
      <c r="MU163" s="365">
        <f t="shared" si="184"/>
        <v>0</v>
      </c>
      <c r="MV163" s="365">
        <f t="shared" si="154"/>
        <v>0</v>
      </c>
      <c r="MW163" s="365"/>
      <c r="MX163" s="365">
        <f t="shared" si="155"/>
        <v>0</v>
      </c>
      <c r="MY163" s="365"/>
      <c r="MZ163" s="365">
        <f t="shared" si="156"/>
        <v>0</v>
      </c>
      <c r="NA163" s="365"/>
      <c r="NB163" s="365">
        <f t="shared" si="157"/>
        <v>0</v>
      </c>
      <c r="NC163" s="365"/>
      <c r="ND163" s="365">
        <f t="shared" si="158"/>
        <v>0</v>
      </c>
      <c r="NE163" s="365"/>
      <c r="NF163" s="365">
        <f t="shared" si="159"/>
        <v>0</v>
      </c>
      <c r="NG163" s="365"/>
      <c r="NH163" s="365">
        <f t="shared" si="160"/>
        <v>0</v>
      </c>
      <c r="NI163" s="365"/>
      <c r="NJ163" s="365">
        <f t="shared" si="161"/>
        <v>0</v>
      </c>
      <c r="NK163" s="365"/>
      <c r="NL163" s="365">
        <f t="shared" si="168"/>
        <v>0</v>
      </c>
      <c r="NM163" s="366"/>
      <c r="NN163" s="370"/>
      <c r="NR163" s="318">
        <f t="shared" si="162"/>
        <v>0</v>
      </c>
      <c r="NS163" s="318">
        <f t="shared" si="163"/>
        <v>0</v>
      </c>
      <c r="NT163" s="318">
        <f t="shared" si="164"/>
        <v>0</v>
      </c>
    </row>
    <row r="164" spans="1:384" s="318" customFormat="1" ht="10.199999999999999" customHeight="1" x14ac:dyDescent="0.3">
      <c r="A164" s="25"/>
      <c r="B164" s="389"/>
      <c r="C164" s="424"/>
      <c r="D164" s="15"/>
      <c r="E164" s="106"/>
      <c r="F164" s="106"/>
      <c r="G164" s="106"/>
      <c r="H164" s="399"/>
      <c r="I164" s="381">
        <f>Prenoms!$B$22</f>
        <v>0</v>
      </c>
      <c r="J164" s="382"/>
      <c r="K164" s="382"/>
      <c r="L164" s="382"/>
      <c r="M164" s="382"/>
      <c r="N164" s="68" t="str">
        <f>IF(NL164&lt;&gt;0,"",IF(Conges!J56=0,"",Conges!J56))</f>
        <v/>
      </c>
      <c r="O164" s="69"/>
      <c r="P164" s="70"/>
      <c r="Q164" s="70"/>
      <c r="R164" s="70"/>
      <c r="S164" s="70"/>
      <c r="T164" s="70"/>
      <c r="U164" s="70"/>
      <c r="V164" s="71"/>
      <c r="W164" s="69"/>
      <c r="X164" s="70"/>
      <c r="Y164" s="70"/>
      <c r="Z164" s="70"/>
      <c r="AA164" s="70"/>
      <c r="AB164" s="70"/>
      <c r="AC164" s="70"/>
      <c r="AD164" s="71"/>
      <c r="AE164" s="69"/>
      <c r="AF164" s="70"/>
      <c r="AG164" s="70"/>
      <c r="AH164" s="70"/>
      <c r="AI164" s="70"/>
      <c r="AJ164" s="71"/>
      <c r="AK164" s="69"/>
      <c r="AL164" s="70"/>
      <c r="AM164" s="70"/>
      <c r="AN164" s="70"/>
      <c r="AO164" s="70"/>
      <c r="AP164" s="70"/>
      <c r="AQ164" s="70"/>
      <c r="AR164" s="70"/>
      <c r="AS164" s="70"/>
      <c r="AT164" s="71"/>
      <c r="AU164" s="69"/>
      <c r="AV164" s="70"/>
      <c r="AW164" s="70"/>
      <c r="AX164" s="70"/>
      <c r="AY164" s="70"/>
      <c r="AZ164" s="70"/>
      <c r="BA164" s="70"/>
      <c r="BB164" s="71"/>
      <c r="BC164" s="72">
        <f>IF(NL164&lt;&gt;0,(IF(Conges!J$56=0,0,3)),0)</f>
        <v>0</v>
      </c>
      <c r="BD164" s="417"/>
      <c r="BE164" s="392">
        <f>IF(OR(Conges!J$56="A",Conges!J$56="V"),Prenoms!L$22,NL164)</f>
        <v>0</v>
      </c>
      <c r="BF164" s="393"/>
      <c r="BG164" s="289"/>
      <c r="BH164" s="290">
        <f t="shared" si="147"/>
        <v>0</v>
      </c>
      <c r="BI164" s="291" t="str">
        <f t="shared" si="148"/>
        <v/>
      </c>
      <c r="BJ164" s="305">
        <v>0</v>
      </c>
      <c r="BK164" s="306">
        <f t="shared" si="165"/>
        <v>0</v>
      </c>
      <c r="BL164" s="307">
        <f t="shared" si="143"/>
        <v>0</v>
      </c>
      <c r="BM164" s="307">
        <f t="shared" si="144"/>
        <v>0</v>
      </c>
      <c r="BN164" s="307">
        <f>SUM('Heures Pointage'!$TD$10:$TE$10)</f>
        <v>0</v>
      </c>
      <c r="BO164" s="307">
        <f>SUM('Heures et Indemnites'!$TD$10:$TE$10)</f>
        <v>0</v>
      </c>
      <c r="BP164" s="308">
        <f t="shared" si="145"/>
        <v>0</v>
      </c>
      <c r="BQ164" s="308">
        <f>'Heures Pointage'!$UB$10</f>
        <v>0</v>
      </c>
      <c r="BR164" s="309">
        <f t="shared" ref="BR164" si="188">$BH$1074</f>
        <v>0</v>
      </c>
      <c r="BS164" s="150">
        <f>Prenoms!$C$22</f>
        <v>0</v>
      </c>
      <c r="BT164" s="153"/>
      <c r="BU164" s="323">
        <f>SUM('Heures et Indemnites'!$TD$10:$TE$10)</f>
        <v>0</v>
      </c>
      <c r="BV164" s="236">
        <f>SUM('Heures et Indemnites'!$TD$6:$TE$10)</f>
        <v>0</v>
      </c>
      <c r="BW164" s="323"/>
      <c r="BX164" s="236"/>
      <c r="BY164" s="319"/>
      <c r="BZ164" s="319"/>
      <c r="CA164" s="319"/>
      <c r="CB164" s="319"/>
      <c r="CC164" s="319"/>
      <c r="CD164" s="319"/>
      <c r="CE164" s="319"/>
      <c r="CF164" s="319"/>
      <c r="CG164" s="319"/>
      <c r="CH164" s="319"/>
      <c r="CI164" s="319"/>
      <c r="CJ164" s="319"/>
      <c r="CK164" s="319"/>
      <c r="CL164" s="319"/>
      <c r="CM164" s="319"/>
      <c r="CN164" s="319"/>
      <c r="CO164" s="319"/>
      <c r="CP164" s="319"/>
      <c r="CQ164" s="319"/>
      <c r="CR164" s="319"/>
      <c r="CS164" s="319"/>
      <c r="CT164" s="319"/>
      <c r="CU164" s="319"/>
      <c r="CV164" s="319"/>
      <c r="CW164" s="319"/>
      <c r="CX164" s="319"/>
      <c r="CY164" s="319"/>
      <c r="CZ164" s="319"/>
      <c r="DA164" s="319"/>
      <c r="DB164" s="319"/>
      <c r="DC164" s="319"/>
      <c r="DD164" s="319"/>
      <c r="DE164" s="319"/>
      <c r="DF164" s="319"/>
      <c r="DG164" s="319"/>
      <c r="DH164" s="319"/>
      <c r="DI164" s="319"/>
      <c r="DJ164" s="319"/>
      <c r="DK164" s="319"/>
      <c r="DL164" s="319"/>
      <c r="DM164" s="319"/>
      <c r="DN164" s="319"/>
      <c r="DO164" s="319"/>
      <c r="DP164" s="319"/>
      <c r="DQ164" s="319"/>
      <c r="DR164" s="319"/>
      <c r="DS164" s="319"/>
      <c r="DT164" s="319"/>
      <c r="DU164" s="319"/>
      <c r="DV164" s="319"/>
      <c r="DW164" s="319"/>
      <c r="DX164" s="319"/>
      <c r="DY164" s="319"/>
      <c r="DZ164" s="319"/>
      <c r="EA164" s="319"/>
      <c r="EB164" s="319"/>
      <c r="EC164" s="319"/>
      <c r="ED164" s="319"/>
      <c r="EE164" s="319"/>
      <c r="EF164" s="319"/>
      <c r="EG164" s="319"/>
      <c r="EH164" s="319"/>
      <c r="EI164" s="319"/>
      <c r="EJ164" s="319"/>
      <c r="EK164" s="319"/>
      <c r="EL164" s="319"/>
      <c r="EM164" s="319"/>
      <c r="EN164" s="319"/>
      <c r="EO164" s="319"/>
      <c r="EP164" s="319"/>
      <c r="EQ164" s="319"/>
      <c r="ER164" s="319"/>
      <c r="ES164" s="319"/>
      <c r="ET164" s="319"/>
      <c r="EU164" s="319"/>
      <c r="EV164" s="319"/>
      <c r="EW164" s="319"/>
      <c r="EX164" s="319"/>
      <c r="EY164" s="319"/>
      <c r="EZ164" s="319"/>
      <c r="FA164" s="319"/>
      <c r="FB164" s="319"/>
      <c r="FC164" s="319"/>
      <c r="FD164" s="319"/>
      <c r="FE164" s="319"/>
      <c r="FF164" s="319"/>
      <c r="FG164" s="319"/>
      <c r="FH164" s="319"/>
      <c r="FI164" s="319"/>
      <c r="FJ164" s="319"/>
      <c r="FK164" s="319"/>
      <c r="FL164" s="319"/>
      <c r="FM164" s="319"/>
      <c r="FN164" s="319"/>
      <c r="FO164" s="319"/>
      <c r="FP164" s="319"/>
      <c r="FQ164" s="319"/>
      <c r="FR164" s="319"/>
      <c r="FS164" s="319"/>
      <c r="FT164" s="319"/>
      <c r="FU164" s="319"/>
      <c r="FV164" s="319"/>
      <c r="FW164" s="319"/>
      <c r="FX164" s="319"/>
      <c r="FY164" s="319"/>
      <c r="FZ164" s="319"/>
      <c r="GA164" s="319"/>
      <c r="GB164" s="319"/>
      <c r="GC164" s="319"/>
      <c r="GD164" s="319"/>
      <c r="GE164" s="319"/>
      <c r="GF164" s="319"/>
      <c r="GG164" s="319"/>
      <c r="GH164" s="319"/>
      <c r="GI164" s="319"/>
      <c r="GJ164" s="319"/>
      <c r="GK164" s="319"/>
      <c r="GL164" s="319"/>
      <c r="GM164" s="319"/>
      <c r="GN164" s="319"/>
      <c r="GO164" s="319"/>
      <c r="GP164" s="319"/>
      <c r="GQ164" s="319"/>
      <c r="GR164" s="319"/>
      <c r="GS164" s="319"/>
      <c r="GT164" s="319"/>
      <c r="GU164" s="319"/>
      <c r="GV164" s="319"/>
      <c r="GW164" s="319"/>
      <c r="GX164" s="319"/>
      <c r="GY164" s="319"/>
      <c r="GZ164" s="319"/>
      <c r="HA164" s="319"/>
      <c r="HB164" s="319"/>
      <c r="HC164" s="319"/>
      <c r="HD164" s="319"/>
      <c r="HE164" s="319"/>
      <c r="HF164" s="319"/>
      <c r="HG164" s="319"/>
      <c r="HH164" s="319"/>
      <c r="HI164" s="319"/>
      <c r="HJ164" s="319"/>
      <c r="HK164" s="319"/>
      <c r="HL164" s="319"/>
      <c r="HM164" s="319"/>
      <c r="HN164" s="319"/>
      <c r="HO164" s="319"/>
      <c r="HP164" s="319"/>
      <c r="HQ164" s="319"/>
      <c r="HR164" s="319"/>
      <c r="HS164" s="319"/>
      <c r="HT164" s="319"/>
      <c r="HU164" s="319"/>
      <c r="HV164" s="319"/>
      <c r="HW164" s="319"/>
      <c r="HX164" s="319"/>
      <c r="HY164" s="319"/>
      <c r="HZ164" s="319"/>
      <c r="IA164" s="319"/>
      <c r="IB164" s="319"/>
      <c r="IC164" s="319"/>
      <c r="ID164" s="319"/>
      <c r="IE164" s="319"/>
      <c r="IF164" s="319"/>
      <c r="IG164" s="319"/>
      <c r="IH164" s="319"/>
      <c r="II164" s="319"/>
      <c r="IJ164" s="319"/>
      <c r="IK164" s="319"/>
      <c r="IL164" s="319"/>
      <c r="IM164" s="319"/>
      <c r="IN164" s="319"/>
      <c r="IO164" s="319"/>
      <c r="IP164" s="319"/>
      <c r="IQ164" s="319"/>
      <c r="IR164" s="319"/>
      <c r="IS164" s="319"/>
      <c r="IT164" s="319"/>
      <c r="IU164" s="319"/>
      <c r="IV164" s="319"/>
      <c r="IW164" s="319"/>
      <c r="IX164" s="319"/>
      <c r="IY164" s="319"/>
      <c r="IZ164" s="319"/>
      <c r="JA164" s="319"/>
      <c r="JB164" s="319"/>
      <c r="JC164" s="319"/>
      <c r="JD164" s="319"/>
      <c r="JE164" s="319"/>
      <c r="JF164" s="319"/>
      <c r="JG164" s="319"/>
      <c r="JH164" s="319"/>
      <c r="JI164" s="319"/>
      <c r="JJ164" s="319"/>
      <c r="JK164" s="319"/>
      <c r="JL164" s="319"/>
      <c r="JM164" s="319"/>
      <c r="JN164" s="319"/>
      <c r="JO164" s="319"/>
      <c r="JP164" s="319"/>
      <c r="JQ164" s="319"/>
      <c r="JR164" s="319"/>
      <c r="JS164" s="319"/>
      <c r="JT164" s="319"/>
      <c r="JU164" s="319"/>
      <c r="JV164" s="319"/>
      <c r="JW164" s="319"/>
      <c r="JX164" s="319"/>
      <c r="JY164" s="319"/>
      <c r="JZ164" s="319"/>
      <c r="KA164" s="319"/>
      <c r="KB164" s="319"/>
      <c r="KC164" s="319"/>
      <c r="KD164" s="319"/>
      <c r="KE164" s="319"/>
      <c r="KF164" s="319"/>
      <c r="KG164" s="319"/>
      <c r="KH164" s="319"/>
      <c r="KI164" s="319"/>
      <c r="KJ164" s="319"/>
      <c r="KK164" s="319"/>
      <c r="KL164" s="319"/>
      <c r="KM164" s="319"/>
      <c r="KN164" s="319"/>
      <c r="KO164" s="319"/>
      <c r="KP164" s="319"/>
      <c r="KQ164" s="319"/>
      <c r="KR164" s="319"/>
      <c r="KS164" s="319"/>
      <c r="KT164" s="319"/>
      <c r="KU164" s="319"/>
      <c r="KV164" s="319"/>
      <c r="KW164" s="319"/>
      <c r="KX164" s="319"/>
      <c r="KY164" s="319"/>
      <c r="KZ164" s="319"/>
      <c r="LA164" s="319"/>
      <c r="LB164" s="319"/>
      <c r="LC164" s="319"/>
      <c r="LD164" s="319"/>
      <c r="LE164" s="319"/>
      <c r="LF164" s="319"/>
      <c r="LG164" s="319"/>
      <c r="LH164" s="319"/>
      <c r="LI164" s="319"/>
      <c r="LJ164" s="319"/>
      <c r="LK164" s="319"/>
      <c r="LL164" s="319"/>
      <c r="LM164" s="319"/>
      <c r="LN164" s="319"/>
      <c r="LO164" s="319"/>
      <c r="LP164" s="319"/>
      <c r="LQ164" s="319"/>
      <c r="LR164" s="319"/>
      <c r="LS164" s="319"/>
      <c r="LT164" s="319"/>
      <c r="LU164" s="319"/>
      <c r="LV164" s="319"/>
      <c r="LW164" s="319"/>
      <c r="LX164" s="319"/>
      <c r="LY164" s="319"/>
      <c r="LZ164" s="319"/>
      <c r="MA164" s="319"/>
      <c r="MB164" s="319"/>
      <c r="MC164" s="319"/>
      <c r="MD164" s="319"/>
      <c r="ME164" s="319"/>
      <c r="MF164" s="319"/>
      <c r="MG164" s="319"/>
      <c r="MH164" s="319"/>
      <c r="MI164" s="319"/>
      <c r="MJ164" s="319"/>
      <c r="MK164" s="319"/>
      <c r="ML164" s="319"/>
      <c r="MM164" s="319"/>
      <c r="MN164" s="319"/>
      <c r="MO164" s="319"/>
      <c r="MP164" s="319"/>
      <c r="MQ164" s="319"/>
      <c r="MS164" s="241"/>
      <c r="MT164" s="362">
        <f t="shared" si="167"/>
        <v>0</v>
      </c>
      <c r="MU164" s="363">
        <f t="shared" si="184"/>
        <v>0</v>
      </c>
      <c r="MV164" s="363">
        <f t="shared" si="154"/>
        <v>0</v>
      </c>
      <c r="MW164" s="363"/>
      <c r="MX164" s="363">
        <f t="shared" si="155"/>
        <v>0</v>
      </c>
      <c r="MY164" s="363"/>
      <c r="MZ164" s="363">
        <f t="shared" si="156"/>
        <v>0</v>
      </c>
      <c r="NA164" s="363"/>
      <c r="NB164" s="363">
        <f t="shared" si="157"/>
        <v>0</v>
      </c>
      <c r="NC164" s="363"/>
      <c r="ND164" s="363">
        <f t="shared" si="158"/>
        <v>0</v>
      </c>
      <c r="NE164" s="363"/>
      <c r="NF164" s="363">
        <f t="shared" si="159"/>
        <v>0</v>
      </c>
      <c r="NG164" s="363"/>
      <c r="NH164" s="363">
        <f t="shared" si="160"/>
        <v>0</v>
      </c>
      <c r="NI164" s="363"/>
      <c r="NJ164" s="363">
        <f t="shared" si="161"/>
        <v>0</v>
      </c>
      <c r="NK164" s="363"/>
      <c r="NL164" s="363">
        <f t="shared" si="168"/>
        <v>0</v>
      </c>
      <c r="NM164" s="364"/>
      <c r="NN164" s="370"/>
      <c r="NR164" s="318">
        <f t="shared" si="162"/>
        <v>0</v>
      </c>
      <c r="NS164" s="318">
        <f t="shared" si="163"/>
        <v>0</v>
      </c>
      <c r="NT164" s="318">
        <f t="shared" si="164"/>
        <v>0</v>
      </c>
    </row>
    <row r="165" spans="1:384" s="318" customFormat="1" ht="10.199999999999999" customHeight="1" x14ac:dyDescent="0.3">
      <c r="A165" s="25"/>
      <c r="B165" s="389"/>
      <c r="C165" s="424"/>
      <c r="D165" s="15"/>
      <c r="E165" s="106"/>
      <c r="F165" s="106"/>
      <c r="G165" s="106"/>
      <c r="H165" s="399"/>
      <c r="I165" s="394">
        <f>Prenoms!$B$23</f>
        <v>0</v>
      </c>
      <c r="J165" s="395"/>
      <c r="K165" s="395"/>
      <c r="L165" s="395"/>
      <c r="M165" s="395"/>
      <c r="N165" s="81" t="str">
        <f>IF(NL165&lt;&gt;0,"",IF(Conges!J57=0,"",Conges!J57))</f>
        <v/>
      </c>
      <c r="O165" s="82"/>
      <c r="P165" s="83"/>
      <c r="Q165" s="83"/>
      <c r="R165" s="83"/>
      <c r="S165" s="83"/>
      <c r="T165" s="83"/>
      <c r="U165" s="83"/>
      <c r="V165" s="84"/>
      <c r="W165" s="82"/>
      <c r="X165" s="83"/>
      <c r="Y165" s="83"/>
      <c r="Z165" s="83"/>
      <c r="AA165" s="83"/>
      <c r="AB165" s="83"/>
      <c r="AC165" s="83"/>
      <c r="AD165" s="84"/>
      <c r="AE165" s="82"/>
      <c r="AF165" s="83"/>
      <c r="AG165" s="83"/>
      <c r="AH165" s="83"/>
      <c r="AI165" s="83"/>
      <c r="AJ165" s="84"/>
      <c r="AK165" s="82"/>
      <c r="AL165" s="83"/>
      <c r="AM165" s="83"/>
      <c r="AN165" s="83"/>
      <c r="AO165" s="83"/>
      <c r="AP165" s="83"/>
      <c r="AQ165" s="83"/>
      <c r="AR165" s="83"/>
      <c r="AS165" s="83"/>
      <c r="AT165" s="84"/>
      <c r="AU165" s="82"/>
      <c r="AV165" s="83"/>
      <c r="AW165" s="83"/>
      <c r="AX165" s="83"/>
      <c r="AY165" s="83"/>
      <c r="AZ165" s="83"/>
      <c r="BA165" s="83"/>
      <c r="BB165" s="84"/>
      <c r="BC165" s="85">
        <f>IF(NL165&lt;&gt;0,(IF(Conges!J$57=0,0,3)),0)</f>
        <v>0</v>
      </c>
      <c r="BD165" s="417"/>
      <c r="BE165" s="390">
        <f>IF(OR(Conges!J$57="A",Conges!J$57="V"),Prenoms!L$23,NL165)</f>
        <v>0</v>
      </c>
      <c r="BF165" s="391"/>
      <c r="BG165" s="286"/>
      <c r="BH165" s="287">
        <f t="shared" si="147"/>
        <v>0</v>
      </c>
      <c r="BI165" s="288" t="str">
        <f t="shared" si="148"/>
        <v/>
      </c>
      <c r="BJ165" s="300">
        <v>0</v>
      </c>
      <c r="BK165" s="301">
        <f t="shared" si="165"/>
        <v>0</v>
      </c>
      <c r="BL165" s="302">
        <f t="shared" si="143"/>
        <v>0</v>
      </c>
      <c r="BM165" s="302">
        <f t="shared" si="144"/>
        <v>0</v>
      </c>
      <c r="BN165" s="302">
        <f>SUM('Heures Pointage'!$UD$10:$UE$10)</f>
        <v>0</v>
      </c>
      <c r="BO165" s="302">
        <f>SUM('Heures et Indemnites'!$UD$10:$UE$10)</f>
        <v>0</v>
      </c>
      <c r="BP165" s="303">
        <f t="shared" si="145"/>
        <v>0</v>
      </c>
      <c r="BQ165" s="303">
        <f>'Heures Pointage'!$VB$10</f>
        <v>0</v>
      </c>
      <c r="BR165" s="304">
        <f t="shared" ref="BR165" si="189">$BH$1075</f>
        <v>0</v>
      </c>
      <c r="BS165" s="149">
        <f>Prenoms!$C$23</f>
        <v>0</v>
      </c>
      <c r="BT165" s="180"/>
      <c r="BU165" s="324">
        <f>SUM('Heures et Indemnites'!$UD$10:$UE$10)</f>
        <v>0</v>
      </c>
      <c r="BV165" s="235">
        <f>SUM('Heures et Indemnites'!$UD$6:$UE$10)</f>
        <v>0</v>
      </c>
      <c r="BW165" s="324"/>
      <c r="BX165" s="235"/>
      <c r="BY165" s="319"/>
      <c r="BZ165" s="319"/>
      <c r="CA165" s="319"/>
      <c r="CB165" s="319"/>
      <c r="CC165" s="319"/>
      <c r="CD165" s="319"/>
      <c r="CE165" s="319"/>
      <c r="CF165" s="319"/>
      <c r="CG165" s="319"/>
      <c r="CH165" s="319"/>
      <c r="CI165" s="319"/>
      <c r="CJ165" s="319"/>
      <c r="CK165" s="319"/>
      <c r="CL165" s="319"/>
      <c r="CM165" s="319"/>
      <c r="CN165" s="319"/>
      <c r="CO165" s="319"/>
      <c r="CP165" s="319"/>
      <c r="CQ165" s="319"/>
      <c r="CR165" s="319"/>
      <c r="CS165" s="319"/>
      <c r="CT165" s="319"/>
      <c r="CU165" s="319"/>
      <c r="CV165" s="319"/>
      <c r="CW165" s="319"/>
      <c r="CX165" s="319"/>
      <c r="CY165" s="319"/>
      <c r="CZ165" s="319"/>
      <c r="DA165" s="319"/>
      <c r="DB165" s="319"/>
      <c r="DC165" s="319"/>
      <c r="DD165" s="319"/>
      <c r="DE165" s="319"/>
      <c r="DF165" s="319"/>
      <c r="DG165" s="319"/>
      <c r="DH165" s="319"/>
      <c r="DI165" s="319"/>
      <c r="DJ165" s="319"/>
      <c r="DK165" s="319"/>
      <c r="DL165" s="319"/>
      <c r="DM165" s="319"/>
      <c r="DN165" s="319"/>
      <c r="DO165" s="319"/>
      <c r="DP165" s="319"/>
      <c r="DQ165" s="319"/>
      <c r="DR165" s="319"/>
      <c r="DS165" s="319"/>
      <c r="DT165" s="319"/>
      <c r="DU165" s="319"/>
      <c r="DV165" s="319"/>
      <c r="DW165" s="319"/>
      <c r="DX165" s="319"/>
      <c r="DY165" s="319"/>
      <c r="DZ165" s="319"/>
      <c r="EA165" s="319"/>
      <c r="EB165" s="319"/>
      <c r="EC165" s="319"/>
      <c r="ED165" s="319"/>
      <c r="EE165" s="319"/>
      <c r="EF165" s="319"/>
      <c r="EG165" s="319"/>
      <c r="EH165" s="319"/>
      <c r="EI165" s="319"/>
      <c r="EJ165" s="319"/>
      <c r="EK165" s="319"/>
      <c r="EL165" s="319"/>
      <c r="EM165" s="319"/>
      <c r="EN165" s="319"/>
      <c r="EO165" s="319"/>
      <c r="EP165" s="319"/>
      <c r="EQ165" s="319"/>
      <c r="ER165" s="319"/>
      <c r="ES165" s="319"/>
      <c r="ET165" s="319"/>
      <c r="EU165" s="319"/>
      <c r="EV165" s="319"/>
      <c r="EW165" s="319"/>
      <c r="EX165" s="319"/>
      <c r="EY165" s="319"/>
      <c r="EZ165" s="319"/>
      <c r="FA165" s="319"/>
      <c r="FB165" s="319"/>
      <c r="FC165" s="319"/>
      <c r="FD165" s="319"/>
      <c r="FE165" s="319"/>
      <c r="FF165" s="319"/>
      <c r="FG165" s="319"/>
      <c r="FH165" s="319"/>
      <c r="FI165" s="319"/>
      <c r="FJ165" s="319"/>
      <c r="FK165" s="319"/>
      <c r="FL165" s="319"/>
      <c r="FM165" s="319"/>
      <c r="FN165" s="319"/>
      <c r="FO165" s="319"/>
      <c r="FP165" s="319"/>
      <c r="FQ165" s="319"/>
      <c r="FR165" s="319"/>
      <c r="FS165" s="319"/>
      <c r="FT165" s="319"/>
      <c r="FU165" s="319"/>
      <c r="FV165" s="319"/>
      <c r="FW165" s="319"/>
      <c r="FX165" s="319"/>
      <c r="FY165" s="319"/>
      <c r="FZ165" s="319"/>
      <c r="GA165" s="319"/>
      <c r="GB165" s="319"/>
      <c r="GC165" s="319"/>
      <c r="GD165" s="319"/>
      <c r="GE165" s="319"/>
      <c r="GF165" s="319"/>
      <c r="GG165" s="319"/>
      <c r="GH165" s="319"/>
      <c r="GI165" s="319"/>
      <c r="GJ165" s="319"/>
      <c r="GK165" s="319"/>
      <c r="GL165" s="319"/>
      <c r="GM165" s="319"/>
      <c r="GN165" s="319"/>
      <c r="GO165" s="319"/>
      <c r="GP165" s="319"/>
      <c r="GQ165" s="319"/>
      <c r="GR165" s="319"/>
      <c r="GS165" s="319"/>
      <c r="GT165" s="319"/>
      <c r="GU165" s="319"/>
      <c r="GV165" s="319"/>
      <c r="GW165" s="319"/>
      <c r="GX165" s="319"/>
      <c r="GY165" s="319"/>
      <c r="GZ165" s="319"/>
      <c r="HA165" s="319"/>
      <c r="HB165" s="319"/>
      <c r="HC165" s="319"/>
      <c r="HD165" s="319"/>
      <c r="HE165" s="319"/>
      <c r="HF165" s="319"/>
      <c r="HG165" s="319"/>
      <c r="HH165" s="319"/>
      <c r="HI165" s="319"/>
      <c r="HJ165" s="319"/>
      <c r="HK165" s="319"/>
      <c r="HL165" s="319"/>
      <c r="HM165" s="319"/>
      <c r="HN165" s="319"/>
      <c r="HO165" s="319"/>
      <c r="HP165" s="319"/>
      <c r="HQ165" s="319"/>
      <c r="HR165" s="319"/>
      <c r="HS165" s="319"/>
      <c r="HT165" s="319"/>
      <c r="HU165" s="319"/>
      <c r="HV165" s="319"/>
      <c r="HW165" s="319"/>
      <c r="HX165" s="319"/>
      <c r="HY165" s="319"/>
      <c r="HZ165" s="319"/>
      <c r="IA165" s="319"/>
      <c r="IB165" s="319"/>
      <c r="IC165" s="319"/>
      <c r="ID165" s="319"/>
      <c r="IE165" s="319"/>
      <c r="IF165" s="319"/>
      <c r="IG165" s="319"/>
      <c r="IH165" s="319"/>
      <c r="II165" s="319"/>
      <c r="IJ165" s="319"/>
      <c r="IK165" s="319"/>
      <c r="IL165" s="319"/>
      <c r="IM165" s="319"/>
      <c r="IN165" s="319"/>
      <c r="IO165" s="319"/>
      <c r="IP165" s="319"/>
      <c r="IQ165" s="319"/>
      <c r="IR165" s="319"/>
      <c r="IS165" s="319"/>
      <c r="IT165" s="319"/>
      <c r="IU165" s="319"/>
      <c r="IV165" s="319"/>
      <c r="IW165" s="319"/>
      <c r="IX165" s="319"/>
      <c r="IY165" s="319"/>
      <c r="IZ165" s="319"/>
      <c r="JA165" s="319"/>
      <c r="JB165" s="319"/>
      <c r="JC165" s="319"/>
      <c r="JD165" s="319"/>
      <c r="JE165" s="319"/>
      <c r="JF165" s="319"/>
      <c r="JG165" s="319"/>
      <c r="JH165" s="319"/>
      <c r="JI165" s="319"/>
      <c r="JJ165" s="319"/>
      <c r="JK165" s="319"/>
      <c r="JL165" s="319"/>
      <c r="JM165" s="319"/>
      <c r="JN165" s="319"/>
      <c r="JO165" s="319"/>
      <c r="JP165" s="319"/>
      <c r="JQ165" s="319"/>
      <c r="JR165" s="319"/>
      <c r="JS165" s="319"/>
      <c r="JT165" s="319"/>
      <c r="JU165" s="319"/>
      <c r="JV165" s="319"/>
      <c r="JW165" s="319"/>
      <c r="JX165" s="319"/>
      <c r="JY165" s="319"/>
      <c r="JZ165" s="319"/>
      <c r="KA165" s="319"/>
      <c r="KB165" s="319"/>
      <c r="KC165" s="319"/>
      <c r="KD165" s="319"/>
      <c r="KE165" s="319"/>
      <c r="KF165" s="319"/>
      <c r="KG165" s="319"/>
      <c r="KH165" s="319"/>
      <c r="KI165" s="319"/>
      <c r="KJ165" s="319"/>
      <c r="KK165" s="319"/>
      <c r="KL165" s="319"/>
      <c r="KM165" s="319"/>
      <c r="KN165" s="319"/>
      <c r="KO165" s="319"/>
      <c r="KP165" s="319"/>
      <c r="KQ165" s="319"/>
      <c r="KR165" s="319"/>
      <c r="KS165" s="319"/>
      <c r="KT165" s="319"/>
      <c r="KU165" s="319"/>
      <c r="KV165" s="319"/>
      <c r="KW165" s="319"/>
      <c r="KX165" s="319"/>
      <c r="KY165" s="319"/>
      <c r="KZ165" s="319"/>
      <c r="LA165" s="319"/>
      <c r="LB165" s="319"/>
      <c r="LC165" s="319"/>
      <c r="LD165" s="319"/>
      <c r="LE165" s="319"/>
      <c r="LF165" s="319"/>
      <c r="LG165" s="319"/>
      <c r="LH165" s="319"/>
      <c r="LI165" s="319"/>
      <c r="LJ165" s="319"/>
      <c r="LK165" s="319"/>
      <c r="LL165" s="319"/>
      <c r="LM165" s="319"/>
      <c r="LN165" s="319"/>
      <c r="LO165" s="319"/>
      <c r="LP165" s="319"/>
      <c r="LQ165" s="319"/>
      <c r="LR165" s="319"/>
      <c r="LS165" s="319"/>
      <c r="LT165" s="319"/>
      <c r="LU165" s="319"/>
      <c r="LV165" s="319"/>
      <c r="LW165" s="319"/>
      <c r="LX165" s="319"/>
      <c r="LY165" s="319"/>
      <c r="LZ165" s="319"/>
      <c r="MA165" s="319"/>
      <c r="MB165" s="319"/>
      <c r="MC165" s="319"/>
      <c r="MD165" s="319"/>
      <c r="ME165" s="319"/>
      <c r="MF165" s="319"/>
      <c r="MG165" s="319"/>
      <c r="MH165" s="319"/>
      <c r="MI165" s="319"/>
      <c r="MJ165" s="319"/>
      <c r="MK165" s="319"/>
      <c r="ML165" s="319"/>
      <c r="MM165" s="319"/>
      <c r="MN165" s="319"/>
      <c r="MO165" s="319"/>
      <c r="MP165" s="319"/>
      <c r="MQ165" s="319"/>
      <c r="MS165" s="241"/>
      <c r="MT165" s="373">
        <f t="shared" si="167"/>
        <v>0</v>
      </c>
      <c r="MU165" s="365">
        <f t="shared" si="184"/>
        <v>0</v>
      </c>
      <c r="MV165" s="365">
        <f t="shared" si="154"/>
        <v>0</v>
      </c>
      <c r="MW165" s="365"/>
      <c r="MX165" s="365">
        <f t="shared" si="155"/>
        <v>0</v>
      </c>
      <c r="MY165" s="365"/>
      <c r="MZ165" s="365">
        <f t="shared" si="156"/>
        <v>0</v>
      </c>
      <c r="NA165" s="365"/>
      <c r="NB165" s="365">
        <f t="shared" si="157"/>
        <v>0</v>
      </c>
      <c r="NC165" s="365"/>
      <c r="ND165" s="365">
        <f t="shared" si="158"/>
        <v>0</v>
      </c>
      <c r="NE165" s="365"/>
      <c r="NF165" s="365">
        <f t="shared" si="159"/>
        <v>0</v>
      </c>
      <c r="NG165" s="365"/>
      <c r="NH165" s="365">
        <f t="shared" si="160"/>
        <v>0</v>
      </c>
      <c r="NI165" s="365"/>
      <c r="NJ165" s="365">
        <f t="shared" si="161"/>
        <v>0</v>
      </c>
      <c r="NK165" s="365"/>
      <c r="NL165" s="365">
        <f t="shared" si="168"/>
        <v>0</v>
      </c>
      <c r="NM165" s="366"/>
      <c r="NN165" s="370"/>
      <c r="NR165" s="318">
        <f t="shared" si="162"/>
        <v>0</v>
      </c>
      <c r="NS165" s="318">
        <f t="shared" si="163"/>
        <v>0</v>
      </c>
      <c r="NT165" s="318">
        <f t="shared" si="164"/>
        <v>0</v>
      </c>
    </row>
    <row r="166" spans="1:384" s="318" customFormat="1" ht="10.199999999999999" customHeight="1" x14ac:dyDescent="0.3">
      <c r="A166" s="25"/>
      <c r="B166" s="389"/>
      <c r="C166" s="424"/>
      <c r="D166" s="15"/>
      <c r="E166" s="106"/>
      <c r="F166" s="106"/>
      <c r="G166" s="106"/>
      <c r="H166" s="399"/>
      <c r="I166" s="381">
        <f>Prenoms!$B$24</f>
        <v>0</v>
      </c>
      <c r="J166" s="382"/>
      <c r="K166" s="382"/>
      <c r="L166" s="382"/>
      <c r="M166" s="382"/>
      <c r="N166" s="68" t="str">
        <f>IF(NL166&lt;&gt;0,"",IF(Conges!J58=0,"",Conges!J58))</f>
        <v/>
      </c>
      <c r="O166" s="69"/>
      <c r="P166" s="70"/>
      <c r="Q166" s="70"/>
      <c r="R166" s="70"/>
      <c r="S166" s="70"/>
      <c r="T166" s="70"/>
      <c r="U166" s="70"/>
      <c r="V166" s="71"/>
      <c r="W166" s="69"/>
      <c r="X166" s="70"/>
      <c r="Y166" s="70"/>
      <c r="Z166" s="70"/>
      <c r="AA166" s="70"/>
      <c r="AB166" s="70"/>
      <c r="AC166" s="70"/>
      <c r="AD166" s="71"/>
      <c r="AE166" s="69"/>
      <c r="AF166" s="70"/>
      <c r="AG166" s="70"/>
      <c r="AH166" s="70"/>
      <c r="AI166" s="70"/>
      <c r="AJ166" s="71"/>
      <c r="AK166" s="69"/>
      <c r="AL166" s="70"/>
      <c r="AM166" s="70"/>
      <c r="AN166" s="70"/>
      <c r="AO166" s="70"/>
      <c r="AP166" s="70"/>
      <c r="AQ166" s="70"/>
      <c r="AR166" s="70"/>
      <c r="AS166" s="70"/>
      <c r="AT166" s="71"/>
      <c r="AU166" s="69"/>
      <c r="AV166" s="70"/>
      <c r="AW166" s="70"/>
      <c r="AX166" s="70"/>
      <c r="AY166" s="70"/>
      <c r="AZ166" s="70"/>
      <c r="BA166" s="70"/>
      <c r="BB166" s="71"/>
      <c r="BC166" s="72">
        <f>IF(NL166&lt;&gt;0,(IF(Conges!J$58=0,0,3)),0)</f>
        <v>0</v>
      </c>
      <c r="BD166" s="417"/>
      <c r="BE166" s="392">
        <f>IF(OR(Conges!J$58="A",Conges!J$58="V"),Prenoms!L$24,NL166)</f>
        <v>0</v>
      </c>
      <c r="BF166" s="393"/>
      <c r="BG166" s="289"/>
      <c r="BH166" s="290">
        <f t="shared" si="147"/>
        <v>0</v>
      </c>
      <c r="BI166" s="291" t="str">
        <f t="shared" si="148"/>
        <v/>
      </c>
      <c r="BJ166" s="305">
        <v>0</v>
      </c>
      <c r="BK166" s="306">
        <f t="shared" si="165"/>
        <v>0</v>
      </c>
      <c r="BL166" s="307">
        <f t="shared" si="143"/>
        <v>0</v>
      </c>
      <c r="BM166" s="307">
        <f t="shared" si="144"/>
        <v>0</v>
      </c>
      <c r="BN166" s="307">
        <f>SUM('Heures Pointage'!$VD$10:$VE$10)</f>
        <v>0</v>
      </c>
      <c r="BO166" s="307">
        <f>SUM('Heures et Indemnites'!$VD$10:$VE$10)</f>
        <v>0</v>
      </c>
      <c r="BP166" s="308">
        <f t="shared" si="145"/>
        <v>0</v>
      </c>
      <c r="BQ166" s="308">
        <f>'Heures Pointage'!$WB$10</f>
        <v>0</v>
      </c>
      <c r="BR166" s="309">
        <f t="shared" ref="BR166" si="190">$BH$1076</f>
        <v>0</v>
      </c>
      <c r="BS166" s="150">
        <f>Prenoms!$C$24</f>
        <v>0</v>
      </c>
      <c r="BT166" s="153"/>
      <c r="BU166" s="323">
        <f>SUM('Heures et Indemnites'!$VD$10:$VE$10)</f>
        <v>0</v>
      </c>
      <c r="BV166" s="236">
        <f>SUM('Heures et Indemnites'!$VD$6:$VE$10)</f>
        <v>0</v>
      </c>
      <c r="BW166" s="323"/>
      <c r="BX166" s="236"/>
      <c r="BY166" s="319"/>
      <c r="BZ166" s="319"/>
      <c r="CA166" s="319"/>
      <c r="CB166" s="319"/>
      <c r="CC166" s="319"/>
      <c r="CD166" s="319"/>
      <c r="CE166" s="319"/>
      <c r="CF166" s="319"/>
      <c r="CG166" s="319"/>
      <c r="CH166" s="319"/>
      <c r="CI166" s="319"/>
      <c r="CJ166" s="319"/>
      <c r="CK166" s="319"/>
      <c r="CL166" s="319"/>
      <c r="CM166" s="319"/>
      <c r="CN166" s="319"/>
      <c r="CO166" s="319"/>
      <c r="CP166" s="319"/>
      <c r="CQ166" s="319"/>
      <c r="CR166" s="319"/>
      <c r="CS166" s="319"/>
      <c r="CT166" s="319"/>
      <c r="CU166" s="319"/>
      <c r="CV166" s="319"/>
      <c r="CW166" s="319"/>
      <c r="CX166" s="319"/>
      <c r="CY166" s="319"/>
      <c r="CZ166" s="319"/>
      <c r="DA166" s="319"/>
      <c r="DB166" s="319"/>
      <c r="DC166" s="319"/>
      <c r="DD166" s="319"/>
      <c r="DE166" s="319"/>
      <c r="DF166" s="319"/>
      <c r="DG166" s="319"/>
      <c r="DH166" s="319"/>
      <c r="DI166" s="319"/>
      <c r="DJ166" s="319"/>
      <c r="DK166" s="319"/>
      <c r="DL166" s="319"/>
      <c r="DM166" s="319"/>
      <c r="DN166" s="319"/>
      <c r="DO166" s="319"/>
      <c r="DP166" s="319"/>
      <c r="DQ166" s="319"/>
      <c r="DR166" s="319"/>
      <c r="DS166" s="319"/>
      <c r="DT166" s="319"/>
      <c r="DU166" s="319"/>
      <c r="DV166" s="319"/>
      <c r="DW166" s="319"/>
      <c r="DX166" s="319"/>
      <c r="DY166" s="319"/>
      <c r="DZ166" s="319"/>
      <c r="EA166" s="319"/>
      <c r="EB166" s="319"/>
      <c r="EC166" s="319"/>
      <c r="ED166" s="319"/>
      <c r="EE166" s="319"/>
      <c r="EF166" s="319"/>
      <c r="EG166" s="319"/>
      <c r="EH166" s="319"/>
      <c r="EI166" s="319"/>
      <c r="EJ166" s="319"/>
      <c r="EK166" s="319"/>
      <c r="EL166" s="319"/>
      <c r="EM166" s="319"/>
      <c r="EN166" s="319"/>
      <c r="EO166" s="319"/>
      <c r="EP166" s="319"/>
      <c r="EQ166" s="319"/>
      <c r="ER166" s="319"/>
      <c r="ES166" s="319"/>
      <c r="ET166" s="319"/>
      <c r="EU166" s="319"/>
      <c r="EV166" s="319"/>
      <c r="EW166" s="319"/>
      <c r="EX166" s="319"/>
      <c r="EY166" s="319"/>
      <c r="EZ166" s="319"/>
      <c r="FA166" s="319"/>
      <c r="FB166" s="319"/>
      <c r="FC166" s="319"/>
      <c r="FD166" s="319"/>
      <c r="FE166" s="319"/>
      <c r="FF166" s="319"/>
      <c r="FG166" s="319"/>
      <c r="FH166" s="319"/>
      <c r="FI166" s="319"/>
      <c r="FJ166" s="319"/>
      <c r="FK166" s="319"/>
      <c r="FL166" s="319"/>
      <c r="FM166" s="319"/>
      <c r="FN166" s="319"/>
      <c r="FO166" s="319"/>
      <c r="FP166" s="319"/>
      <c r="FQ166" s="319"/>
      <c r="FR166" s="319"/>
      <c r="FS166" s="319"/>
      <c r="FT166" s="319"/>
      <c r="FU166" s="319"/>
      <c r="FV166" s="319"/>
      <c r="FW166" s="319"/>
      <c r="FX166" s="319"/>
      <c r="FY166" s="319"/>
      <c r="FZ166" s="319"/>
      <c r="GA166" s="319"/>
      <c r="GB166" s="319"/>
      <c r="GC166" s="319"/>
      <c r="GD166" s="319"/>
      <c r="GE166" s="319"/>
      <c r="GF166" s="319"/>
      <c r="GG166" s="319"/>
      <c r="GH166" s="319"/>
      <c r="GI166" s="319"/>
      <c r="GJ166" s="319"/>
      <c r="GK166" s="319"/>
      <c r="GL166" s="319"/>
      <c r="GM166" s="319"/>
      <c r="GN166" s="319"/>
      <c r="GO166" s="319"/>
      <c r="GP166" s="319"/>
      <c r="GQ166" s="319"/>
      <c r="GR166" s="319"/>
      <c r="GS166" s="319"/>
      <c r="GT166" s="319"/>
      <c r="GU166" s="319"/>
      <c r="GV166" s="319"/>
      <c r="GW166" s="319"/>
      <c r="GX166" s="319"/>
      <c r="GY166" s="319"/>
      <c r="GZ166" s="319"/>
      <c r="HA166" s="319"/>
      <c r="HB166" s="319"/>
      <c r="HC166" s="319"/>
      <c r="HD166" s="319"/>
      <c r="HE166" s="319"/>
      <c r="HF166" s="319"/>
      <c r="HG166" s="319"/>
      <c r="HH166" s="319"/>
      <c r="HI166" s="319"/>
      <c r="HJ166" s="319"/>
      <c r="HK166" s="319"/>
      <c r="HL166" s="319"/>
      <c r="HM166" s="319"/>
      <c r="HN166" s="319"/>
      <c r="HO166" s="319"/>
      <c r="HP166" s="319"/>
      <c r="HQ166" s="319"/>
      <c r="HR166" s="319"/>
      <c r="HS166" s="319"/>
      <c r="HT166" s="319"/>
      <c r="HU166" s="319"/>
      <c r="HV166" s="319"/>
      <c r="HW166" s="319"/>
      <c r="HX166" s="319"/>
      <c r="HY166" s="319"/>
      <c r="HZ166" s="319"/>
      <c r="IA166" s="319"/>
      <c r="IB166" s="319"/>
      <c r="IC166" s="319"/>
      <c r="ID166" s="319"/>
      <c r="IE166" s="319"/>
      <c r="IF166" s="319"/>
      <c r="IG166" s="319"/>
      <c r="IH166" s="319"/>
      <c r="II166" s="319"/>
      <c r="IJ166" s="319"/>
      <c r="IK166" s="319"/>
      <c r="IL166" s="319"/>
      <c r="IM166" s="319"/>
      <c r="IN166" s="319"/>
      <c r="IO166" s="319"/>
      <c r="IP166" s="319"/>
      <c r="IQ166" s="319"/>
      <c r="IR166" s="319"/>
      <c r="IS166" s="319"/>
      <c r="IT166" s="319"/>
      <c r="IU166" s="319"/>
      <c r="IV166" s="319"/>
      <c r="IW166" s="319"/>
      <c r="IX166" s="319"/>
      <c r="IY166" s="319"/>
      <c r="IZ166" s="319"/>
      <c r="JA166" s="319"/>
      <c r="JB166" s="319"/>
      <c r="JC166" s="319"/>
      <c r="JD166" s="319"/>
      <c r="JE166" s="319"/>
      <c r="JF166" s="319"/>
      <c r="JG166" s="319"/>
      <c r="JH166" s="319"/>
      <c r="JI166" s="319"/>
      <c r="JJ166" s="319"/>
      <c r="JK166" s="319"/>
      <c r="JL166" s="319"/>
      <c r="JM166" s="319"/>
      <c r="JN166" s="319"/>
      <c r="JO166" s="319"/>
      <c r="JP166" s="319"/>
      <c r="JQ166" s="319"/>
      <c r="JR166" s="319"/>
      <c r="JS166" s="319"/>
      <c r="JT166" s="319"/>
      <c r="JU166" s="319"/>
      <c r="JV166" s="319"/>
      <c r="JW166" s="319"/>
      <c r="JX166" s="319"/>
      <c r="JY166" s="319"/>
      <c r="JZ166" s="319"/>
      <c r="KA166" s="319"/>
      <c r="KB166" s="319"/>
      <c r="KC166" s="319"/>
      <c r="KD166" s="319"/>
      <c r="KE166" s="319"/>
      <c r="KF166" s="319"/>
      <c r="KG166" s="319"/>
      <c r="KH166" s="319"/>
      <c r="KI166" s="319"/>
      <c r="KJ166" s="319"/>
      <c r="KK166" s="319"/>
      <c r="KL166" s="319"/>
      <c r="KM166" s="319"/>
      <c r="KN166" s="319"/>
      <c r="KO166" s="319"/>
      <c r="KP166" s="319"/>
      <c r="KQ166" s="319"/>
      <c r="KR166" s="319"/>
      <c r="KS166" s="319"/>
      <c r="KT166" s="319"/>
      <c r="KU166" s="319"/>
      <c r="KV166" s="319"/>
      <c r="KW166" s="319"/>
      <c r="KX166" s="319"/>
      <c r="KY166" s="319"/>
      <c r="KZ166" s="319"/>
      <c r="LA166" s="319"/>
      <c r="LB166" s="319"/>
      <c r="LC166" s="319"/>
      <c r="LD166" s="319"/>
      <c r="LE166" s="319"/>
      <c r="LF166" s="319"/>
      <c r="LG166" s="319"/>
      <c r="LH166" s="319"/>
      <c r="LI166" s="319"/>
      <c r="LJ166" s="319"/>
      <c r="LK166" s="319"/>
      <c r="LL166" s="319"/>
      <c r="LM166" s="319"/>
      <c r="LN166" s="319"/>
      <c r="LO166" s="319"/>
      <c r="LP166" s="319"/>
      <c r="LQ166" s="319"/>
      <c r="LR166" s="319"/>
      <c r="LS166" s="319"/>
      <c r="LT166" s="319"/>
      <c r="LU166" s="319"/>
      <c r="LV166" s="319"/>
      <c r="LW166" s="319"/>
      <c r="LX166" s="319"/>
      <c r="LY166" s="319"/>
      <c r="LZ166" s="319"/>
      <c r="MA166" s="319"/>
      <c r="MB166" s="319"/>
      <c r="MC166" s="319"/>
      <c r="MD166" s="319"/>
      <c r="ME166" s="319"/>
      <c r="MF166" s="319"/>
      <c r="MG166" s="319"/>
      <c r="MH166" s="319"/>
      <c r="MI166" s="319"/>
      <c r="MJ166" s="319"/>
      <c r="MK166" s="319"/>
      <c r="ML166" s="319"/>
      <c r="MM166" s="319"/>
      <c r="MN166" s="319"/>
      <c r="MO166" s="319"/>
      <c r="MP166" s="319"/>
      <c r="MQ166" s="319"/>
      <c r="MS166" s="241"/>
      <c r="MT166" s="362">
        <f t="shared" si="167"/>
        <v>0</v>
      </c>
      <c r="MU166" s="363">
        <f t="shared" si="184"/>
        <v>0</v>
      </c>
      <c r="MV166" s="363">
        <f t="shared" si="154"/>
        <v>0</v>
      </c>
      <c r="MW166" s="363"/>
      <c r="MX166" s="363">
        <f t="shared" si="155"/>
        <v>0</v>
      </c>
      <c r="MY166" s="363"/>
      <c r="MZ166" s="363">
        <f t="shared" si="156"/>
        <v>0</v>
      </c>
      <c r="NA166" s="363"/>
      <c r="NB166" s="363">
        <f t="shared" si="157"/>
        <v>0</v>
      </c>
      <c r="NC166" s="363"/>
      <c r="ND166" s="363">
        <f t="shared" si="158"/>
        <v>0</v>
      </c>
      <c r="NE166" s="363"/>
      <c r="NF166" s="363">
        <f t="shared" si="159"/>
        <v>0</v>
      </c>
      <c r="NG166" s="363"/>
      <c r="NH166" s="363">
        <f t="shared" si="160"/>
        <v>0</v>
      </c>
      <c r="NI166" s="363"/>
      <c r="NJ166" s="363">
        <f t="shared" si="161"/>
        <v>0</v>
      </c>
      <c r="NK166" s="363"/>
      <c r="NL166" s="363">
        <f t="shared" si="168"/>
        <v>0</v>
      </c>
      <c r="NM166" s="364"/>
      <c r="NN166" s="370"/>
      <c r="NR166" s="318">
        <f t="shared" si="162"/>
        <v>0</v>
      </c>
      <c r="NS166" s="318">
        <f t="shared" si="163"/>
        <v>0</v>
      </c>
      <c r="NT166" s="318">
        <f t="shared" si="164"/>
        <v>0</v>
      </c>
    </row>
    <row r="167" spans="1:384" s="318" customFormat="1" ht="10.199999999999999" customHeight="1" x14ac:dyDescent="0.3">
      <c r="A167" s="25"/>
      <c r="B167" s="389"/>
      <c r="C167" s="424"/>
      <c r="D167" s="15"/>
      <c r="E167" s="106"/>
      <c r="F167" s="106"/>
      <c r="G167" s="106"/>
      <c r="H167" s="399"/>
      <c r="I167" s="394">
        <f>Prenoms!$B$25</f>
        <v>0</v>
      </c>
      <c r="J167" s="395"/>
      <c r="K167" s="395"/>
      <c r="L167" s="395"/>
      <c r="M167" s="395"/>
      <c r="N167" s="81" t="str">
        <f>IF(NL167&lt;&gt;0,"",IF(Conges!J59=0,"",Conges!J59))</f>
        <v/>
      </c>
      <c r="O167" s="82"/>
      <c r="P167" s="83"/>
      <c r="Q167" s="83"/>
      <c r="R167" s="83"/>
      <c r="S167" s="83"/>
      <c r="T167" s="83"/>
      <c r="U167" s="83"/>
      <c r="V167" s="84"/>
      <c r="W167" s="82"/>
      <c r="X167" s="83"/>
      <c r="Y167" s="83"/>
      <c r="Z167" s="83"/>
      <c r="AA167" s="83"/>
      <c r="AB167" s="83"/>
      <c r="AC167" s="83"/>
      <c r="AD167" s="84"/>
      <c r="AE167" s="82"/>
      <c r="AF167" s="83"/>
      <c r="AG167" s="83"/>
      <c r="AH167" s="83"/>
      <c r="AI167" s="83"/>
      <c r="AJ167" s="84"/>
      <c r="AK167" s="82"/>
      <c r="AL167" s="83"/>
      <c r="AM167" s="83"/>
      <c r="AN167" s="83"/>
      <c r="AO167" s="83"/>
      <c r="AP167" s="83"/>
      <c r="AQ167" s="83"/>
      <c r="AR167" s="83"/>
      <c r="AS167" s="83"/>
      <c r="AT167" s="84"/>
      <c r="AU167" s="82"/>
      <c r="AV167" s="83"/>
      <c r="AW167" s="83"/>
      <c r="AX167" s="83"/>
      <c r="AY167" s="83"/>
      <c r="AZ167" s="83"/>
      <c r="BA167" s="83"/>
      <c r="BB167" s="84"/>
      <c r="BC167" s="85">
        <f>IF(NL167&lt;&gt;0,(IF(Conges!J$59=0,0,3)),0)</f>
        <v>0</v>
      </c>
      <c r="BD167" s="417"/>
      <c r="BE167" s="390">
        <f>IF(OR(Conges!J$59="A",Conges!J$59="V"),Prenoms!L$25,NL167)</f>
        <v>0</v>
      </c>
      <c r="BF167" s="391"/>
      <c r="BG167" s="286"/>
      <c r="BH167" s="287">
        <f t="shared" si="147"/>
        <v>0</v>
      </c>
      <c r="BI167" s="288" t="str">
        <f t="shared" si="148"/>
        <v/>
      </c>
      <c r="BJ167" s="300">
        <v>0</v>
      </c>
      <c r="BK167" s="301">
        <f t="shared" si="165"/>
        <v>0</v>
      </c>
      <c r="BL167" s="302">
        <f t="shared" si="143"/>
        <v>0</v>
      </c>
      <c r="BM167" s="302">
        <f t="shared" si="144"/>
        <v>0</v>
      </c>
      <c r="BN167" s="302">
        <f>SUM('Heures Pointage'!$WD$10:$WE$10)</f>
        <v>0</v>
      </c>
      <c r="BO167" s="302">
        <f>SUM('Heures et Indemnites'!$WD$10:$WE$10)</f>
        <v>0</v>
      </c>
      <c r="BP167" s="303">
        <f t="shared" si="145"/>
        <v>0</v>
      </c>
      <c r="BQ167" s="303">
        <f>'Heures Pointage'!$XB$10</f>
        <v>0</v>
      </c>
      <c r="BR167" s="304">
        <f t="shared" ref="BR167" si="191">$BH$1077</f>
        <v>0</v>
      </c>
      <c r="BS167" s="149">
        <f>Prenoms!$C$25</f>
        <v>0</v>
      </c>
      <c r="BT167" s="180"/>
      <c r="BU167" s="324">
        <f>SUM('Heures et Indemnites'!$WD$10:$WE$10)</f>
        <v>0</v>
      </c>
      <c r="BV167" s="235">
        <f>SUM('Heures et Indemnites'!$WD$6:$WE$10)</f>
        <v>0</v>
      </c>
      <c r="BW167" s="324"/>
      <c r="BX167" s="235"/>
      <c r="BY167" s="319"/>
      <c r="BZ167" s="319"/>
      <c r="CA167" s="319"/>
      <c r="CB167" s="319"/>
      <c r="CC167" s="319"/>
      <c r="CD167" s="319"/>
      <c r="CE167" s="319"/>
      <c r="CF167" s="319"/>
      <c r="CG167" s="319"/>
      <c r="CH167" s="319"/>
      <c r="CI167" s="319"/>
      <c r="CJ167" s="319"/>
      <c r="CK167" s="319"/>
      <c r="CL167" s="319"/>
      <c r="CM167" s="319"/>
      <c r="CN167" s="319"/>
      <c r="CO167" s="319"/>
      <c r="CP167" s="319"/>
      <c r="CQ167" s="319"/>
      <c r="CR167" s="319"/>
      <c r="CS167" s="319"/>
      <c r="CT167" s="319"/>
      <c r="CU167" s="319"/>
      <c r="CV167" s="319"/>
      <c r="CW167" s="319"/>
      <c r="CX167" s="319"/>
      <c r="CY167" s="319"/>
      <c r="CZ167" s="319"/>
      <c r="DA167" s="319"/>
      <c r="DB167" s="319"/>
      <c r="DC167" s="319"/>
      <c r="DD167" s="319"/>
      <c r="DE167" s="319"/>
      <c r="DF167" s="319"/>
      <c r="DG167" s="319"/>
      <c r="DH167" s="319"/>
      <c r="DI167" s="319"/>
      <c r="DJ167" s="319"/>
      <c r="DK167" s="319"/>
      <c r="DL167" s="319"/>
      <c r="DM167" s="319"/>
      <c r="DN167" s="319"/>
      <c r="DO167" s="319"/>
      <c r="DP167" s="319"/>
      <c r="DQ167" s="319"/>
      <c r="DR167" s="319"/>
      <c r="DS167" s="319"/>
      <c r="DT167" s="319"/>
      <c r="DU167" s="319"/>
      <c r="DV167" s="319"/>
      <c r="DW167" s="319"/>
      <c r="DX167" s="319"/>
      <c r="DY167" s="319"/>
      <c r="DZ167" s="319"/>
      <c r="EA167" s="319"/>
      <c r="EB167" s="319"/>
      <c r="EC167" s="319"/>
      <c r="ED167" s="319"/>
      <c r="EE167" s="319"/>
      <c r="EF167" s="319"/>
      <c r="EG167" s="319"/>
      <c r="EH167" s="319"/>
      <c r="EI167" s="319"/>
      <c r="EJ167" s="319"/>
      <c r="EK167" s="319"/>
      <c r="EL167" s="319"/>
      <c r="EM167" s="319"/>
      <c r="EN167" s="319"/>
      <c r="EO167" s="319"/>
      <c r="EP167" s="319"/>
      <c r="EQ167" s="319"/>
      <c r="ER167" s="319"/>
      <c r="ES167" s="319"/>
      <c r="ET167" s="319"/>
      <c r="EU167" s="319"/>
      <c r="EV167" s="319"/>
      <c r="EW167" s="319"/>
      <c r="EX167" s="319"/>
      <c r="EY167" s="319"/>
      <c r="EZ167" s="319"/>
      <c r="FA167" s="319"/>
      <c r="FB167" s="319"/>
      <c r="FC167" s="319"/>
      <c r="FD167" s="319"/>
      <c r="FE167" s="319"/>
      <c r="FF167" s="319"/>
      <c r="FG167" s="319"/>
      <c r="FH167" s="319"/>
      <c r="FI167" s="319"/>
      <c r="FJ167" s="319"/>
      <c r="FK167" s="319"/>
      <c r="FL167" s="319"/>
      <c r="FM167" s="319"/>
      <c r="FN167" s="319"/>
      <c r="FO167" s="319"/>
      <c r="FP167" s="319"/>
      <c r="FQ167" s="319"/>
      <c r="FR167" s="319"/>
      <c r="FS167" s="319"/>
      <c r="FT167" s="319"/>
      <c r="FU167" s="319"/>
      <c r="FV167" s="319"/>
      <c r="FW167" s="319"/>
      <c r="FX167" s="319"/>
      <c r="FY167" s="319"/>
      <c r="FZ167" s="319"/>
      <c r="GA167" s="319"/>
      <c r="GB167" s="319"/>
      <c r="GC167" s="319"/>
      <c r="GD167" s="319"/>
      <c r="GE167" s="319"/>
      <c r="GF167" s="319"/>
      <c r="GG167" s="319"/>
      <c r="GH167" s="319"/>
      <c r="GI167" s="319"/>
      <c r="GJ167" s="319"/>
      <c r="GK167" s="319"/>
      <c r="GL167" s="319"/>
      <c r="GM167" s="319"/>
      <c r="GN167" s="319"/>
      <c r="GO167" s="319"/>
      <c r="GP167" s="319"/>
      <c r="GQ167" s="319"/>
      <c r="GR167" s="319"/>
      <c r="GS167" s="319"/>
      <c r="GT167" s="319"/>
      <c r="GU167" s="319"/>
      <c r="GV167" s="319"/>
      <c r="GW167" s="319"/>
      <c r="GX167" s="319"/>
      <c r="GY167" s="319"/>
      <c r="GZ167" s="319"/>
      <c r="HA167" s="319"/>
      <c r="HB167" s="319"/>
      <c r="HC167" s="319"/>
      <c r="HD167" s="319"/>
      <c r="HE167" s="319"/>
      <c r="HF167" s="319"/>
      <c r="HG167" s="319"/>
      <c r="HH167" s="319"/>
      <c r="HI167" s="319"/>
      <c r="HJ167" s="319"/>
      <c r="HK167" s="319"/>
      <c r="HL167" s="319"/>
      <c r="HM167" s="319"/>
      <c r="HN167" s="319"/>
      <c r="HO167" s="319"/>
      <c r="HP167" s="319"/>
      <c r="HQ167" s="319"/>
      <c r="HR167" s="319"/>
      <c r="HS167" s="319"/>
      <c r="HT167" s="319"/>
      <c r="HU167" s="319"/>
      <c r="HV167" s="319"/>
      <c r="HW167" s="319"/>
      <c r="HX167" s="319"/>
      <c r="HY167" s="319"/>
      <c r="HZ167" s="319"/>
      <c r="IA167" s="319"/>
      <c r="IB167" s="319"/>
      <c r="IC167" s="319"/>
      <c r="ID167" s="319"/>
      <c r="IE167" s="319"/>
      <c r="IF167" s="319"/>
      <c r="IG167" s="319"/>
      <c r="IH167" s="319"/>
      <c r="II167" s="319"/>
      <c r="IJ167" s="319"/>
      <c r="IK167" s="319"/>
      <c r="IL167" s="319"/>
      <c r="IM167" s="319"/>
      <c r="IN167" s="319"/>
      <c r="IO167" s="319"/>
      <c r="IP167" s="319"/>
      <c r="IQ167" s="319"/>
      <c r="IR167" s="319"/>
      <c r="IS167" s="319"/>
      <c r="IT167" s="319"/>
      <c r="IU167" s="319"/>
      <c r="IV167" s="319"/>
      <c r="IW167" s="319"/>
      <c r="IX167" s="319"/>
      <c r="IY167" s="319"/>
      <c r="IZ167" s="319"/>
      <c r="JA167" s="319"/>
      <c r="JB167" s="319"/>
      <c r="JC167" s="319"/>
      <c r="JD167" s="319"/>
      <c r="JE167" s="319"/>
      <c r="JF167" s="319"/>
      <c r="JG167" s="319"/>
      <c r="JH167" s="319"/>
      <c r="JI167" s="319"/>
      <c r="JJ167" s="319"/>
      <c r="JK167" s="319"/>
      <c r="JL167" s="319"/>
      <c r="JM167" s="319"/>
      <c r="JN167" s="319"/>
      <c r="JO167" s="319"/>
      <c r="JP167" s="319"/>
      <c r="JQ167" s="319"/>
      <c r="JR167" s="319"/>
      <c r="JS167" s="319"/>
      <c r="JT167" s="319"/>
      <c r="JU167" s="319"/>
      <c r="JV167" s="319"/>
      <c r="JW167" s="319"/>
      <c r="JX167" s="319"/>
      <c r="JY167" s="319"/>
      <c r="JZ167" s="319"/>
      <c r="KA167" s="319"/>
      <c r="KB167" s="319"/>
      <c r="KC167" s="319"/>
      <c r="KD167" s="319"/>
      <c r="KE167" s="319"/>
      <c r="KF167" s="319"/>
      <c r="KG167" s="319"/>
      <c r="KH167" s="319"/>
      <c r="KI167" s="319"/>
      <c r="KJ167" s="319"/>
      <c r="KK167" s="319"/>
      <c r="KL167" s="319"/>
      <c r="KM167" s="319"/>
      <c r="KN167" s="319"/>
      <c r="KO167" s="319"/>
      <c r="KP167" s="319"/>
      <c r="KQ167" s="319"/>
      <c r="KR167" s="319"/>
      <c r="KS167" s="319"/>
      <c r="KT167" s="319"/>
      <c r="KU167" s="319"/>
      <c r="KV167" s="319"/>
      <c r="KW167" s="319"/>
      <c r="KX167" s="319"/>
      <c r="KY167" s="319"/>
      <c r="KZ167" s="319"/>
      <c r="LA167" s="319"/>
      <c r="LB167" s="319"/>
      <c r="LC167" s="319"/>
      <c r="LD167" s="319"/>
      <c r="LE167" s="319"/>
      <c r="LF167" s="319"/>
      <c r="LG167" s="319"/>
      <c r="LH167" s="319"/>
      <c r="LI167" s="319"/>
      <c r="LJ167" s="319"/>
      <c r="LK167" s="319"/>
      <c r="LL167" s="319"/>
      <c r="LM167" s="319"/>
      <c r="LN167" s="319"/>
      <c r="LO167" s="319"/>
      <c r="LP167" s="319"/>
      <c r="LQ167" s="319"/>
      <c r="LR167" s="319"/>
      <c r="LS167" s="319"/>
      <c r="LT167" s="319"/>
      <c r="LU167" s="319"/>
      <c r="LV167" s="319"/>
      <c r="LW167" s="319"/>
      <c r="LX167" s="319"/>
      <c r="LY167" s="319"/>
      <c r="LZ167" s="319"/>
      <c r="MA167" s="319"/>
      <c r="MB167" s="319"/>
      <c r="MC167" s="319"/>
      <c r="MD167" s="319"/>
      <c r="ME167" s="319"/>
      <c r="MF167" s="319"/>
      <c r="MG167" s="319"/>
      <c r="MH167" s="319"/>
      <c r="MI167" s="319"/>
      <c r="MJ167" s="319"/>
      <c r="MK167" s="319"/>
      <c r="ML167" s="319"/>
      <c r="MM167" s="319"/>
      <c r="MN167" s="319"/>
      <c r="MO167" s="319"/>
      <c r="MP167" s="319"/>
      <c r="MQ167" s="319"/>
      <c r="MS167" s="241"/>
      <c r="MT167" s="373">
        <f t="shared" si="167"/>
        <v>0</v>
      </c>
      <c r="MU167" s="365">
        <f t="shared" si="184"/>
        <v>0</v>
      </c>
      <c r="MV167" s="365">
        <f t="shared" si="154"/>
        <v>0</v>
      </c>
      <c r="MW167" s="365"/>
      <c r="MX167" s="365">
        <f t="shared" si="155"/>
        <v>0</v>
      </c>
      <c r="MY167" s="365"/>
      <c r="MZ167" s="365">
        <f t="shared" si="156"/>
        <v>0</v>
      </c>
      <c r="NA167" s="365"/>
      <c r="NB167" s="365">
        <f t="shared" si="157"/>
        <v>0</v>
      </c>
      <c r="NC167" s="365"/>
      <c r="ND167" s="365">
        <f t="shared" si="158"/>
        <v>0</v>
      </c>
      <c r="NE167" s="365"/>
      <c r="NF167" s="365">
        <f t="shared" si="159"/>
        <v>0</v>
      </c>
      <c r="NG167" s="365"/>
      <c r="NH167" s="365">
        <f t="shared" si="160"/>
        <v>0</v>
      </c>
      <c r="NI167" s="365"/>
      <c r="NJ167" s="365">
        <f t="shared" si="161"/>
        <v>0</v>
      </c>
      <c r="NK167" s="365"/>
      <c r="NL167" s="365">
        <f t="shared" si="168"/>
        <v>0</v>
      </c>
      <c r="NM167" s="366"/>
      <c r="NN167" s="370"/>
      <c r="NR167" s="318">
        <f t="shared" si="162"/>
        <v>0</v>
      </c>
      <c r="NS167" s="318">
        <f t="shared" si="163"/>
        <v>0</v>
      </c>
      <c r="NT167" s="318">
        <f t="shared" si="164"/>
        <v>0</v>
      </c>
    </row>
    <row r="168" spans="1:384" s="318" customFormat="1" ht="10.199999999999999" customHeight="1" x14ac:dyDescent="0.3">
      <c r="A168" s="25"/>
      <c r="B168" s="389"/>
      <c r="C168" s="424"/>
      <c r="D168" s="15"/>
      <c r="E168" s="106"/>
      <c r="F168" s="106"/>
      <c r="G168" s="106"/>
      <c r="H168" s="399"/>
      <c r="I168" s="381">
        <f>Prenoms!$B$26</f>
        <v>0</v>
      </c>
      <c r="J168" s="382"/>
      <c r="K168" s="382"/>
      <c r="L168" s="382"/>
      <c r="M168" s="382"/>
      <c r="N168" s="68" t="str">
        <f>IF(NL168&lt;&gt;0,"",IF(Conges!J60=0,"",Conges!J60))</f>
        <v/>
      </c>
      <c r="O168" s="69"/>
      <c r="P168" s="70"/>
      <c r="Q168" s="70"/>
      <c r="R168" s="70"/>
      <c r="S168" s="70"/>
      <c r="T168" s="70"/>
      <c r="U168" s="70"/>
      <c r="V168" s="71"/>
      <c r="W168" s="69"/>
      <c r="X168" s="70"/>
      <c r="Y168" s="70"/>
      <c r="Z168" s="70"/>
      <c r="AA168" s="70"/>
      <c r="AB168" s="70"/>
      <c r="AC168" s="70"/>
      <c r="AD168" s="71"/>
      <c r="AE168" s="69"/>
      <c r="AF168" s="70"/>
      <c r="AG168" s="70"/>
      <c r="AH168" s="70"/>
      <c r="AI168" s="70"/>
      <c r="AJ168" s="71"/>
      <c r="AK168" s="69"/>
      <c r="AL168" s="70"/>
      <c r="AM168" s="70"/>
      <c r="AN168" s="70"/>
      <c r="AO168" s="70"/>
      <c r="AP168" s="70"/>
      <c r="AQ168" s="70"/>
      <c r="AR168" s="70"/>
      <c r="AS168" s="70"/>
      <c r="AT168" s="71"/>
      <c r="AU168" s="69"/>
      <c r="AV168" s="70"/>
      <c r="AW168" s="70"/>
      <c r="AX168" s="70"/>
      <c r="AY168" s="70"/>
      <c r="AZ168" s="70"/>
      <c r="BA168" s="70"/>
      <c r="BB168" s="71"/>
      <c r="BC168" s="72">
        <f>IF(NL168&lt;&gt;0,(IF(Conges!J$60=0,0,3)),0)</f>
        <v>0</v>
      </c>
      <c r="BD168" s="417"/>
      <c r="BE168" s="392">
        <f>IF(OR(Conges!J$60="A",Conges!J$60="V"),Prenoms!L$26,NL168)</f>
        <v>0</v>
      </c>
      <c r="BF168" s="393"/>
      <c r="BG168" s="289"/>
      <c r="BH168" s="290">
        <f t="shared" si="147"/>
        <v>0</v>
      </c>
      <c r="BI168" s="291" t="str">
        <f t="shared" si="148"/>
        <v/>
      </c>
      <c r="BJ168" s="305">
        <v>0</v>
      </c>
      <c r="BK168" s="306">
        <f t="shared" si="165"/>
        <v>0</v>
      </c>
      <c r="BL168" s="307">
        <f t="shared" si="143"/>
        <v>0</v>
      </c>
      <c r="BM168" s="307">
        <f t="shared" si="144"/>
        <v>0</v>
      </c>
      <c r="BN168" s="307">
        <f>SUM('Heures Pointage'!$XD$10:$XE$10)</f>
        <v>0</v>
      </c>
      <c r="BO168" s="307">
        <f>SUM('Heures et Indemnites'!$XD$10:$XE$10)</f>
        <v>0</v>
      </c>
      <c r="BP168" s="308">
        <f t="shared" si="145"/>
        <v>0</v>
      </c>
      <c r="BQ168" s="308">
        <f>'Heures Pointage'!$YB$10</f>
        <v>0</v>
      </c>
      <c r="BR168" s="309">
        <f t="shared" ref="BR168" si="192">$BH$1078</f>
        <v>0</v>
      </c>
      <c r="BS168" s="150">
        <f>Prenoms!$C$26</f>
        <v>0</v>
      </c>
      <c r="BT168" s="153"/>
      <c r="BU168" s="323">
        <f>SUM('Heures et Indemnites'!$XD$10:$XE$10)</f>
        <v>0</v>
      </c>
      <c r="BV168" s="236">
        <f>SUM('Heures et Indemnites'!$XD$6:$XE$10)</f>
        <v>0</v>
      </c>
      <c r="BW168" s="323"/>
      <c r="BX168" s="236"/>
      <c r="BY168" s="319"/>
      <c r="BZ168" s="319"/>
      <c r="CA168" s="319"/>
      <c r="CB168" s="319"/>
      <c r="CC168" s="319"/>
      <c r="CD168" s="319"/>
      <c r="CE168" s="319"/>
      <c r="CF168" s="319"/>
      <c r="CG168" s="319"/>
      <c r="CH168" s="319"/>
      <c r="CI168" s="319"/>
      <c r="CJ168" s="319"/>
      <c r="CK168" s="319"/>
      <c r="CL168" s="319"/>
      <c r="CM168" s="319"/>
      <c r="CN168" s="319"/>
      <c r="CO168" s="319"/>
      <c r="CP168" s="319"/>
      <c r="CQ168" s="319"/>
      <c r="CR168" s="319"/>
      <c r="CS168" s="319"/>
      <c r="CT168" s="319"/>
      <c r="CU168" s="319"/>
      <c r="CV168" s="319"/>
      <c r="CW168" s="319"/>
      <c r="CX168" s="319"/>
      <c r="CY168" s="319"/>
      <c r="CZ168" s="319"/>
      <c r="DA168" s="319"/>
      <c r="DB168" s="319"/>
      <c r="DC168" s="319"/>
      <c r="DD168" s="319"/>
      <c r="DE168" s="319"/>
      <c r="DF168" s="319"/>
      <c r="DG168" s="319"/>
      <c r="DH168" s="319"/>
      <c r="DI168" s="319"/>
      <c r="DJ168" s="319"/>
      <c r="DK168" s="319"/>
      <c r="DL168" s="319"/>
      <c r="DM168" s="319"/>
      <c r="DN168" s="319"/>
      <c r="DO168" s="319"/>
      <c r="DP168" s="319"/>
      <c r="DQ168" s="319"/>
      <c r="DR168" s="319"/>
      <c r="DS168" s="319"/>
      <c r="DT168" s="319"/>
      <c r="DU168" s="319"/>
      <c r="DV168" s="319"/>
      <c r="DW168" s="319"/>
      <c r="DX168" s="319"/>
      <c r="DY168" s="319"/>
      <c r="DZ168" s="319"/>
      <c r="EA168" s="319"/>
      <c r="EB168" s="319"/>
      <c r="EC168" s="319"/>
      <c r="ED168" s="319"/>
      <c r="EE168" s="319"/>
      <c r="EF168" s="319"/>
      <c r="EG168" s="319"/>
      <c r="EH168" s="319"/>
      <c r="EI168" s="319"/>
      <c r="EJ168" s="319"/>
      <c r="EK168" s="319"/>
      <c r="EL168" s="319"/>
      <c r="EM168" s="319"/>
      <c r="EN168" s="319"/>
      <c r="EO168" s="319"/>
      <c r="EP168" s="319"/>
      <c r="EQ168" s="319"/>
      <c r="ER168" s="319"/>
      <c r="ES168" s="319"/>
      <c r="ET168" s="319"/>
      <c r="EU168" s="319"/>
      <c r="EV168" s="319"/>
      <c r="EW168" s="319"/>
      <c r="EX168" s="319"/>
      <c r="EY168" s="319"/>
      <c r="EZ168" s="319"/>
      <c r="FA168" s="319"/>
      <c r="FB168" s="319"/>
      <c r="FC168" s="319"/>
      <c r="FD168" s="319"/>
      <c r="FE168" s="319"/>
      <c r="FF168" s="319"/>
      <c r="FG168" s="319"/>
      <c r="FH168" s="319"/>
      <c r="FI168" s="319"/>
      <c r="FJ168" s="319"/>
      <c r="FK168" s="319"/>
      <c r="FL168" s="319"/>
      <c r="FM168" s="319"/>
      <c r="FN168" s="319"/>
      <c r="FO168" s="319"/>
      <c r="FP168" s="319"/>
      <c r="FQ168" s="319"/>
      <c r="FR168" s="319"/>
      <c r="FS168" s="319"/>
      <c r="FT168" s="319"/>
      <c r="FU168" s="319"/>
      <c r="FV168" s="319"/>
      <c r="FW168" s="319"/>
      <c r="FX168" s="319"/>
      <c r="FY168" s="319"/>
      <c r="FZ168" s="319"/>
      <c r="GA168" s="319"/>
      <c r="GB168" s="319"/>
      <c r="GC168" s="319"/>
      <c r="GD168" s="319"/>
      <c r="GE168" s="319"/>
      <c r="GF168" s="319"/>
      <c r="GG168" s="319"/>
      <c r="GH168" s="319"/>
      <c r="GI168" s="319"/>
      <c r="GJ168" s="319"/>
      <c r="GK168" s="319"/>
      <c r="GL168" s="319"/>
      <c r="GM168" s="319"/>
      <c r="GN168" s="319"/>
      <c r="GO168" s="319"/>
      <c r="GP168" s="319"/>
      <c r="GQ168" s="319"/>
      <c r="GR168" s="319"/>
      <c r="GS168" s="319"/>
      <c r="GT168" s="319"/>
      <c r="GU168" s="319"/>
      <c r="GV168" s="319"/>
      <c r="GW168" s="319"/>
      <c r="GX168" s="319"/>
      <c r="GY168" s="319"/>
      <c r="GZ168" s="319"/>
      <c r="HA168" s="319"/>
      <c r="HB168" s="319"/>
      <c r="HC168" s="319"/>
      <c r="HD168" s="319"/>
      <c r="HE168" s="319"/>
      <c r="HF168" s="319"/>
      <c r="HG168" s="319"/>
      <c r="HH168" s="319"/>
      <c r="HI168" s="319"/>
      <c r="HJ168" s="319"/>
      <c r="HK168" s="319"/>
      <c r="HL168" s="319"/>
      <c r="HM168" s="319"/>
      <c r="HN168" s="319"/>
      <c r="HO168" s="319"/>
      <c r="HP168" s="319"/>
      <c r="HQ168" s="319"/>
      <c r="HR168" s="319"/>
      <c r="HS168" s="319"/>
      <c r="HT168" s="319"/>
      <c r="HU168" s="319"/>
      <c r="HV168" s="319"/>
      <c r="HW168" s="319"/>
      <c r="HX168" s="319"/>
      <c r="HY168" s="319"/>
      <c r="HZ168" s="319"/>
      <c r="IA168" s="319"/>
      <c r="IB168" s="319"/>
      <c r="IC168" s="319"/>
      <c r="ID168" s="319"/>
      <c r="IE168" s="319"/>
      <c r="IF168" s="319"/>
      <c r="IG168" s="319"/>
      <c r="IH168" s="319"/>
      <c r="II168" s="319"/>
      <c r="IJ168" s="319"/>
      <c r="IK168" s="319"/>
      <c r="IL168" s="319"/>
      <c r="IM168" s="319"/>
      <c r="IN168" s="319"/>
      <c r="IO168" s="319"/>
      <c r="IP168" s="319"/>
      <c r="IQ168" s="319"/>
      <c r="IR168" s="319"/>
      <c r="IS168" s="319"/>
      <c r="IT168" s="319"/>
      <c r="IU168" s="319"/>
      <c r="IV168" s="319"/>
      <c r="IW168" s="319"/>
      <c r="IX168" s="319"/>
      <c r="IY168" s="319"/>
      <c r="IZ168" s="319"/>
      <c r="JA168" s="319"/>
      <c r="JB168" s="319"/>
      <c r="JC168" s="319"/>
      <c r="JD168" s="319"/>
      <c r="JE168" s="319"/>
      <c r="JF168" s="319"/>
      <c r="JG168" s="319"/>
      <c r="JH168" s="319"/>
      <c r="JI168" s="319"/>
      <c r="JJ168" s="319"/>
      <c r="JK168" s="319"/>
      <c r="JL168" s="319"/>
      <c r="JM168" s="319"/>
      <c r="JN168" s="319"/>
      <c r="JO168" s="319"/>
      <c r="JP168" s="319"/>
      <c r="JQ168" s="319"/>
      <c r="JR168" s="319"/>
      <c r="JS168" s="319"/>
      <c r="JT168" s="319"/>
      <c r="JU168" s="319"/>
      <c r="JV168" s="319"/>
      <c r="JW168" s="319"/>
      <c r="JX168" s="319"/>
      <c r="JY168" s="319"/>
      <c r="JZ168" s="319"/>
      <c r="KA168" s="319"/>
      <c r="KB168" s="319"/>
      <c r="KC168" s="319"/>
      <c r="KD168" s="319"/>
      <c r="KE168" s="319"/>
      <c r="KF168" s="319"/>
      <c r="KG168" s="319"/>
      <c r="KH168" s="319"/>
      <c r="KI168" s="319"/>
      <c r="KJ168" s="319"/>
      <c r="KK168" s="319"/>
      <c r="KL168" s="319"/>
      <c r="KM168" s="319"/>
      <c r="KN168" s="319"/>
      <c r="KO168" s="319"/>
      <c r="KP168" s="319"/>
      <c r="KQ168" s="319"/>
      <c r="KR168" s="319"/>
      <c r="KS168" s="319"/>
      <c r="KT168" s="319"/>
      <c r="KU168" s="319"/>
      <c r="KV168" s="319"/>
      <c r="KW168" s="319"/>
      <c r="KX168" s="319"/>
      <c r="KY168" s="319"/>
      <c r="KZ168" s="319"/>
      <c r="LA168" s="319"/>
      <c r="LB168" s="319"/>
      <c r="LC168" s="319"/>
      <c r="LD168" s="319"/>
      <c r="LE168" s="319"/>
      <c r="LF168" s="319"/>
      <c r="LG168" s="319"/>
      <c r="LH168" s="319"/>
      <c r="LI168" s="319"/>
      <c r="LJ168" s="319"/>
      <c r="LK168" s="319"/>
      <c r="LL168" s="319"/>
      <c r="LM168" s="319"/>
      <c r="LN168" s="319"/>
      <c r="LO168" s="319"/>
      <c r="LP168" s="319"/>
      <c r="LQ168" s="319"/>
      <c r="LR168" s="319"/>
      <c r="LS168" s="319"/>
      <c r="LT168" s="319"/>
      <c r="LU168" s="319"/>
      <c r="LV168" s="319"/>
      <c r="LW168" s="319"/>
      <c r="LX168" s="319"/>
      <c r="LY168" s="319"/>
      <c r="LZ168" s="319"/>
      <c r="MA168" s="319"/>
      <c r="MB168" s="319"/>
      <c r="MC168" s="319"/>
      <c r="MD168" s="319"/>
      <c r="ME168" s="319"/>
      <c r="MF168" s="319"/>
      <c r="MG168" s="319"/>
      <c r="MH168" s="319"/>
      <c r="MI168" s="319"/>
      <c r="MJ168" s="319"/>
      <c r="MK168" s="319"/>
      <c r="ML168" s="319"/>
      <c r="MM168" s="319"/>
      <c r="MN168" s="319"/>
      <c r="MO168" s="319"/>
      <c r="MP168" s="319"/>
      <c r="MQ168" s="319"/>
      <c r="MS168" s="241"/>
      <c r="MT168" s="362">
        <f t="shared" si="167"/>
        <v>0</v>
      </c>
      <c r="MU168" s="363">
        <f t="shared" si="184"/>
        <v>0</v>
      </c>
      <c r="MV168" s="363">
        <f t="shared" si="154"/>
        <v>0</v>
      </c>
      <c r="MW168" s="363"/>
      <c r="MX168" s="363">
        <f t="shared" si="155"/>
        <v>0</v>
      </c>
      <c r="MY168" s="363"/>
      <c r="MZ168" s="363">
        <f t="shared" si="156"/>
        <v>0</v>
      </c>
      <c r="NA168" s="363"/>
      <c r="NB168" s="363">
        <f t="shared" si="157"/>
        <v>0</v>
      </c>
      <c r="NC168" s="363"/>
      <c r="ND168" s="363">
        <f t="shared" si="158"/>
        <v>0</v>
      </c>
      <c r="NE168" s="363"/>
      <c r="NF168" s="363">
        <f t="shared" si="159"/>
        <v>0</v>
      </c>
      <c r="NG168" s="363"/>
      <c r="NH168" s="363">
        <f t="shared" si="160"/>
        <v>0</v>
      </c>
      <c r="NI168" s="363"/>
      <c r="NJ168" s="363">
        <f t="shared" si="161"/>
        <v>0</v>
      </c>
      <c r="NK168" s="363"/>
      <c r="NL168" s="363">
        <f t="shared" si="168"/>
        <v>0</v>
      </c>
      <c r="NM168" s="364"/>
      <c r="NN168" s="370"/>
      <c r="NR168" s="318">
        <f t="shared" si="162"/>
        <v>0</v>
      </c>
      <c r="NS168" s="318">
        <f t="shared" si="163"/>
        <v>0</v>
      </c>
      <c r="NT168" s="318">
        <f t="shared" si="164"/>
        <v>0</v>
      </c>
    </row>
    <row r="169" spans="1:384" s="318" customFormat="1" ht="10.199999999999999" customHeight="1" x14ac:dyDescent="0.3">
      <c r="A169" s="25"/>
      <c r="B169" s="389"/>
      <c r="C169" s="424"/>
      <c r="D169" s="15"/>
      <c r="E169" s="106"/>
      <c r="F169" s="106"/>
      <c r="G169" s="106"/>
      <c r="H169" s="399"/>
      <c r="I169" s="394">
        <f>Prenoms!$B$27</f>
        <v>0</v>
      </c>
      <c r="J169" s="395"/>
      <c r="K169" s="395"/>
      <c r="L169" s="395"/>
      <c r="M169" s="395"/>
      <c r="N169" s="81" t="str">
        <f>IF(NL169&lt;&gt;0,"",IF(Conges!J61=0,"",Conges!J61))</f>
        <v/>
      </c>
      <c r="O169" s="82"/>
      <c r="P169" s="83"/>
      <c r="Q169" s="83"/>
      <c r="R169" s="83"/>
      <c r="S169" s="83"/>
      <c r="T169" s="83"/>
      <c r="U169" s="83"/>
      <c r="V169" s="84"/>
      <c r="W169" s="82"/>
      <c r="X169" s="83"/>
      <c r="Y169" s="83"/>
      <c r="Z169" s="83"/>
      <c r="AA169" s="83"/>
      <c r="AB169" s="83"/>
      <c r="AC169" s="83"/>
      <c r="AD169" s="84"/>
      <c r="AE169" s="82"/>
      <c r="AF169" s="83"/>
      <c r="AG169" s="83"/>
      <c r="AH169" s="83"/>
      <c r="AI169" s="83"/>
      <c r="AJ169" s="84"/>
      <c r="AK169" s="82"/>
      <c r="AL169" s="83"/>
      <c r="AM169" s="83"/>
      <c r="AN169" s="83"/>
      <c r="AO169" s="83"/>
      <c r="AP169" s="83"/>
      <c r="AQ169" s="83"/>
      <c r="AR169" s="83"/>
      <c r="AS169" s="83"/>
      <c r="AT169" s="84"/>
      <c r="AU169" s="82"/>
      <c r="AV169" s="83"/>
      <c r="AW169" s="83"/>
      <c r="AX169" s="83"/>
      <c r="AY169" s="83"/>
      <c r="AZ169" s="83"/>
      <c r="BA169" s="83"/>
      <c r="BB169" s="84"/>
      <c r="BC169" s="85">
        <f>IF(NL169&lt;&gt;0,(IF(Conges!J$61=0,0,3)),0)</f>
        <v>0</v>
      </c>
      <c r="BD169" s="417"/>
      <c r="BE169" s="390">
        <f>IF(OR(Conges!J$61="A",Conges!J$61="V"),Prenoms!L$27,NL169)</f>
        <v>0</v>
      </c>
      <c r="BF169" s="391"/>
      <c r="BG169" s="286"/>
      <c r="BH169" s="287">
        <f t="shared" si="147"/>
        <v>0</v>
      </c>
      <c r="BI169" s="288" t="str">
        <f t="shared" si="148"/>
        <v/>
      </c>
      <c r="BJ169" s="300">
        <v>0</v>
      </c>
      <c r="BK169" s="301">
        <f t="shared" si="165"/>
        <v>0</v>
      </c>
      <c r="BL169" s="302">
        <f t="shared" si="143"/>
        <v>0</v>
      </c>
      <c r="BM169" s="302">
        <f t="shared" si="144"/>
        <v>0</v>
      </c>
      <c r="BN169" s="302">
        <f>SUM('Heures Pointage'!$YD$10:$YE$10)</f>
        <v>0</v>
      </c>
      <c r="BO169" s="302">
        <f>SUM('Heures et Indemnites'!$YD$10:$YE$10)</f>
        <v>0</v>
      </c>
      <c r="BP169" s="303">
        <f t="shared" si="145"/>
        <v>0</v>
      </c>
      <c r="BQ169" s="303">
        <f>'Heures Pointage'!$ZB$10</f>
        <v>0</v>
      </c>
      <c r="BR169" s="304">
        <f t="shared" ref="BR169" si="193">$BH$1079</f>
        <v>0</v>
      </c>
      <c r="BS169" s="149">
        <f>Prenoms!$C$27</f>
        <v>0</v>
      </c>
      <c r="BT169" s="180"/>
      <c r="BU169" s="324">
        <f>SUM('Heures et Indemnites'!$YD$10:$YE$10)</f>
        <v>0</v>
      </c>
      <c r="BV169" s="235">
        <f>SUM('Heures et Indemnites'!$YD$6:$YE$10)</f>
        <v>0</v>
      </c>
      <c r="BW169" s="324"/>
      <c r="BX169" s="235"/>
      <c r="BY169" s="319"/>
      <c r="BZ169" s="319"/>
      <c r="CA169" s="319"/>
      <c r="CB169" s="319"/>
      <c r="CC169" s="319"/>
      <c r="CD169" s="319"/>
      <c r="CE169" s="319"/>
      <c r="CF169" s="319"/>
      <c r="CG169" s="319"/>
      <c r="CH169" s="319"/>
      <c r="CI169" s="319"/>
      <c r="CJ169" s="319"/>
      <c r="CK169" s="319"/>
      <c r="CL169" s="319"/>
      <c r="CM169" s="319"/>
      <c r="CN169" s="319"/>
      <c r="CO169" s="319"/>
      <c r="CP169" s="319"/>
      <c r="CQ169" s="319"/>
      <c r="CR169" s="319"/>
      <c r="CS169" s="319"/>
      <c r="CT169" s="319"/>
      <c r="CU169" s="319"/>
      <c r="CV169" s="319"/>
      <c r="CW169" s="319"/>
      <c r="CX169" s="319"/>
      <c r="CY169" s="319"/>
      <c r="CZ169" s="319"/>
      <c r="DA169" s="319"/>
      <c r="DB169" s="319"/>
      <c r="DC169" s="319"/>
      <c r="DD169" s="319"/>
      <c r="DE169" s="319"/>
      <c r="DF169" s="319"/>
      <c r="DG169" s="319"/>
      <c r="DH169" s="319"/>
      <c r="DI169" s="319"/>
      <c r="DJ169" s="319"/>
      <c r="DK169" s="319"/>
      <c r="DL169" s="319"/>
      <c r="DM169" s="319"/>
      <c r="DN169" s="319"/>
      <c r="DO169" s="319"/>
      <c r="DP169" s="319"/>
      <c r="DQ169" s="319"/>
      <c r="DR169" s="319"/>
      <c r="DS169" s="319"/>
      <c r="DT169" s="319"/>
      <c r="DU169" s="319"/>
      <c r="DV169" s="319"/>
      <c r="DW169" s="319"/>
      <c r="DX169" s="319"/>
      <c r="DY169" s="319"/>
      <c r="DZ169" s="319"/>
      <c r="EA169" s="319"/>
      <c r="EB169" s="319"/>
      <c r="EC169" s="319"/>
      <c r="ED169" s="319"/>
      <c r="EE169" s="319"/>
      <c r="EF169" s="319"/>
      <c r="EG169" s="319"/>
      <c r="EH169" s="319"/>
      <c r="EI169" s="319"/>
      <c r="EJ169" s="319"/>
      <c r="EK169" s="319"/>
      <c r="EL169" s="319"/>
      <c r="EM169" s="319"/>
      <c r="EN169" s="319"/>
      <c r="EO169" s="319"/>
      <c r="EP169" s="319"/>
      <c r="EQ169" s="319"/>
      <c r="ER169" s="319"/>
      <c r="ES169" s="319"/>
      <c r="ET169" s="319"/>
      <c r="EU169" s="319"/>
      <c r="EV169" s="319"/>
      <c r="EW169" s="319"/>
      <c r="EX169" s="319"/>
      <c r="EY169" s="319"/>
      <c r="EZ169" s="319"/>
      <c r="FA169" s="319"/>
      <c r="FB169" s="319"/>
      <c r="FC169" s="319"/>
      <c r="FD169" s="319"/>
      <c r="FE169" s="319"/>
      <c r="FF169" s="319"/>
      <c r="FG169" s="319"/>
      <c r="FH169" s="319"/>
      <c r="FI169" s="319"/>
      <c r="FJ169" s="319"/>
      <c r="FK169" s="319"/>
      <c r="FL169" s="319"/>
      <c r="FM169" s="319"/>
      <c r="FN169" s="319"/>
      <c r="FO169" s="319"/>
      <c r="FP169" s="319"/>
      <c r="FQ169" s="319"/>
      <c r="FR169" s="319"/>
      <c r="FS169" s="319"/>
      <c r="FT169" s="319"/>
      <c r="FU169" s="319"/>
      <c r="FV169" s="319"/>
      <c r="FW169" s="319"/>
      <c r="FX169" s="319"/>
      <c r="FY169" s="319"/>
      <c r="FZ169" s="319"/>
      <c r="GA169" s="319"/>
      <c r="GB169" s="319"/>
      <c r="GC169" s="319"/>
      <c r="GD169" s="319"/>
      <c r="GE169" s="319"/>
      <c r="GF169" s="319"/>
      <c r="GG169" s="319"/>
      <c r="GH169" s="319"/>
      <c r="GI169" s="319"/>
      <c r="GJ169" s="319"/>
      <c r="GK169" s="319"/>
      <c r="GL169" s="319"/>
      <c r="GM169" s="319"/>
      <c r="GN169" s="319"/>
      <c r="GO169" s="319"/>
      <c r="GP169" s="319"/>
      <c r="GQ169" s="319"/>
      <c r="GR169" s="319"/>
      <c r="GS169" s="319"/>
      <c r="GT169" s="319"/>
      <c r="GU169" s="319"/>
      <c r="GV169" s="319"/>
      <c r="GW169" s="319"/>
      <c r="GX169" s="319"/>
      <c r="GY169" s="319"/>
      <c r="GZ169" s="319"/>
      <c r="HA169" s="319"/>
      <c r="HB169" s="319"/>
      <c r="HC169" s="319"/>
      <c r="HD169" s="319"/>
      <c r="HE169" s="319"/>
      <c r="HF169" s="319"/>
      <c r="HG169" s="319"/>
      <c r="HH169" s="319"/>
      <c r="HI169" s="319"/>
      <c r="HJ169" s="319"/>
      <c r="HK169" s="319"/>
      <c r="HL169" s="319"/>
      <c r="HM169" s="319"/>
      <c r="HN169" s="319"/>
      <c r="HO169" s="319"/>
      <c r="HP169" s="319"/>
      <c r="HQ169" s="319"/>
      <c r="HR169" s="319"/>
      <c r="HS169" s="319"/>
      <c r="HT169" s="319"/>
      <c r="HU169" s="319"/>
      <c r="HV169" s="319"/>
      <c r="HW169" s="319"/>
      <c r="HX169" s="319"/>
      <c r="HY169" s="319"/>
      <c r="HZ169" s="319"/>
      <c r="IA169" s="319"/>
      <c r="IB169" s="319"/>
      <c r="IC169" s="319"/>
      <c r="ID169" s="319"/>
      <c r="IE169" s="319"/>
      <c r="IF169" s="319"/>
      <c r="IG169" s="319"/>
      <c r="IH169" s="319"/>
      <c r="II169" s="319"/>
      <c r="IJ169" s="319"/>
      <c r="IK169" s="319"/>
      <c r="IL169" s="319"/>
      <c r="IM169" s="319"/>
      <c r="IN169" s="319"/>
      <c r="IO169" s="319"/>
      <c r="IP169" s="319"/>
      <c r="IQ169" s="319"/>
      <c r="IR169" s="319"/>
      <c r="IS169" s="319"/>
      <c r="IT169" s="319"/>
      <c r="IU169" s="319"/>
      <c r="IV169" s="319"/>
      <c r="IW169" s="319"/>
      <c r="IX169" s="319"/>
      <c r="IY169" s="319"/>
      <c r="IZ169" s="319"/>
      <c r="JA169" s="319"/>
      <c r="JB169" s="319"/>
      <c r="JC169" s="319"/>
      <c r="JD169" s="319"/>
      <c r="JE169" s="319"/>
      <c r="JF169" s="319"/>
      <c r="JG169" s="319"/>
      <c r="JH169" s="319"/>
      <c r="JI169" s="319"/>
      <c r="JJ169" s="319"/>
      <c r="JK169" s="319"/>
      <c r="JL169" s="319"/>
      <c r="JM169" s="319"/>
      <c r="JN169" s="319"/>
      <c r="JO169" s="319"/>
      <c r="JP169" s="319"/>
      <c r="JQ169" s="319"/>
      <c r="JR169" s="319"/>
      <c r="JS169" s="319"/>
      <c r="JT169" s="319"/>
      <c r="JU169" s="319"/>
      <c r="JV169" s="319"/>
      <c r="JW169" s="319"/>
      <c r="JX169" s="319"/>
      <c r="JY169" s="319"/>
      <c r="JZ169" s="319"/>
      <c r="KA169" s="319"/>
      <c r="KB169" s="319"/>
      <c r="KC169" s="319"/>
      <c r="KD169" s="319"/>
      <c r="KE169" s="319"/>
      <c r="KF169" s="319"/>
      <c r="KG169" s="319"/>
      <c r="KH169" s="319"/>
      <c r="KI169" s="319"/>
      <c r="KJ169" s="319"/>
      <c r="KK169" s="319"/>
      <c r="KL169" s="319"/>
      <c r="KM169" s="319"/>
      <c r="KN169" s="319"/>
      <c r="KO169" s="319"/>
      <c r="KP169" s="319"/>
      <c r="KQ169" s="319"/>
      <c r="KR169" s="319"/>
      <c r="KS169" s="319"/>
      <c r="KT169" s="319"/>
      <c r="KU169" s="319"/>
      <c r="KV169" s="319"/>
      <c r="KW169" s="319"/>
      <c r="KX169" s="319"/>
      <c r="KY169" s="319"/>
      <c r="KZ169" s="319"/>
      <c r="LA169" s="319"/>
      <c r="LB169" s="319"/>
      <c r="LC169" s="319"/>
      <c r="LD169" s="319"/>
      <c r="LE169" s="319"/>
      <c r="LF169" s="319"/>
      <c r="LG169" s="319"/>
      <c r="LH169" s="319"/>
      <c r="LI169" s="319"/>
      <c r="LJ169" s="319"/>
      <c r="LK169" s="319"/>
      <c r="LL169" s="319"/>
      <c r="LM169" s="319"/>
      <c r="LN169" s="319"/>
      <c r="LO169" s="319"/>
      <c r="LP169" s="319"/>
      <c r="LQ169" s="319"/>
      <c r="LR169" s="319"/>
      <c r="LS169" s="319"/>
      <c r="LT169" s="319"/>
      <c r="LU169" s="319"/>
      <c r="LV169" s="319"/>
      <c r="LW169" s="319"/>
      <c r="LX169" s="319"/>
      <c r="LY169" s="319"/>
      <c r="LZ169" s="319"/>
      <c r="MA169" s="319"/>
      <c r="MB169" s="319"/>
      <c r="MC169" s="319"/>
      <c r="MD169" s="319"/>
      <c r="ME169" s="319"/>
      <c r="MF169" s="319"/>
      <c r="MG169" s="319"/>
      <c r="MH169" s="319"/>
      <c r="MI169" s="319"/>
      <c r="MJ169" s="319"/>
      <c r="MK169" s="319"/>
      <c r="ML169" s="319"/>
      <c r="MM169" s="319"/>
      <c r="MN169" s="319"/>
      <c r="MO169" s="319"/>
      <c r="MP169" s="319"/>
      <c r="MQ169" s="319"/>
      <c r="MS169" s="241"/>
      <c r="MT169" s="373">
        <f t="shared" si="167"/>
        <v>0</v>
      </c>
      <c r="MU169" s="365">
        <f t="shared" si="184"/>
        <v>0</v>
      </c>
      <c r="MV169" s="365">
        <f t="shared" si="154"/>
        <v>0</v>
      </c>
      <c r="MW169" s="365"/>
      <c r="MX169" s="365">
        <f t="shared" si="155"/>
        <v>0</v>
      </c>
      <c r="MY169" s="365"/>
      <c r="MZ169" s="365">
        <f t="shared" si="156"/>
        <v>0</v>
      </c>
      <c r="NA169" s="365"/>
      <c r="NB169" s="365">
        <f t="shared" si="157"/>
        <v>0</v>
      </c>
      <c r="NC169" s="365"/>
      <c r="ND169" s="365">
        <f t="shared" si="158"/>
        <v>0</v>
      </c>
      <c r="NE169" s="365"/>
      <c r="NF169" s="365">
        <f t="shared" si="159"/>
        <v>0</v>
      </c>
      <c r="NG169" s="365"/>
      <c r="NH169" s="365">
        <f t="shared" si="160"/>
        <v>0</v>
      </c>
      <c r="NI169" s="365"/>
      <c r="NJ169" s="365">
        <f t="shared" si="161"/>
        <v>0</v>
      </c>
      <c r="NK169" s="365"/>
      <c r="NL169" s="365">
        <f t="shared" si="168"/>
        <v>0</v>
      </c>
      <c r="NM169" s="366"/>
      <c r="NN169" s="370"/>
      <c r="NR169" s="318">
        <f t="shared" si="162"/>
        <v>0</v>
      </c>
      <c r="NS169" s="318">
        <f t="shared" si="163"/>
        <v>0</v>
      </c>
      <c r="NT169" s="318">
        <f t="shared" si="164"/>
        <v>0</v>
      </c>
    </row>
    <row r="170" spans="1:384" s="318" customFormat="1" ht="10.199999999999999" customHeight="1" x14ac:dyDescent="0.3">
      <c r="A170" s="25"/>
      <c r="B170" s="389"/>
      <c r="C170" s="424"/>
      <c r="D170" s="15"/>
      <c r="E170" s="106"/>
      <c r="F170" s="106"/>
      <c r="G170" s="106"/>
      <c r="H170" s="399"/>
      <c r="I170" s="381">
        <f>Prenoms!$B$28</f>
        <v>0</v>
      </c>
      <c r="J170" s="382"/>
      <c r="K170" s="382"/>
      <c r="L170" s="382"/>
      <c r="M170" s="382"/>
      <c r="N170" s="68" t="str">
        <f>IF(NL170&lt;&gt;0,"",IF(Conges!J62=0,"",Conges!J62))</f>
        <v/>
      </c>
      <c r="O170" s="69"/>
      <c r="P170" s="70"/>
      <c r="Q170" s="70"/>
      <c r="R170" s="70"/>
      <c r="S170" s="70"/>
      <c r="T170" s="70"/>
      <c r="U170" s="70"/>
      <c r="V170" s="71"/>
      <c r="W170" s="69"/>
      <c r="X170" s="70"/>
      <c r="Y170" s="70"/>
      <c r="Z170" s="70"/>
      <c r="AA170" s="70"/>
      <c r="AB170" s="70"/>
      <c r="AC170" s="70"/>
      <c r="AD170" s="71"/>
      <c r="AE170" s="69"/>
      <c r="AF170" s="70"/>
      <c r="AG170" s="70"/>
      <c r="AH170" s="70"/>
      <c r="AI170" s="70"/>
      <c r="AJ170" s="71"/>
      <c r="AK170" s="69"/>
      <c r="AL170" s="70"/>
      <c r="AM170" s="70"/>
      <c r="AN170" s="70"/>
      <c r="AO170" s="70"/>
      <c r="AP170" s="70"/>
      <c r="AQ170" s="70"/>
      <c r="AR170" s="70"/>
      <c r="AS170" s="70"/>
      <c r="AT170" s="71"/>
      <c r="AU170" s="69"/>
      <c r="AV170" s="70"/>
      <c r="AW170" s="70"/>
      <c r="AX170" s="70"/>
      <c r="AY170" s="70"/>
      <c r="AZ170" s="70"/>
      <c r="BA170" s="70"/>
      <c r="BB170" s="71"/>
      <c r="BC170" s="72">
        <f>IF(NL170&lt;&gt;0,(IF(Conges!J$62=0,0,3)),0)</f>
        <v>0</v>
      </c>
      <c r="BD170" s="417"/>
      <c r="BE170" s="392">
        <f>IF(OR(Conges!J$62="A",Conges!J$62="V"),Prenoms!L$28,NL170)</f>
        <v>0</v>
      </c>
      <c r="BF170" s="393"/>
      <c r="BG170" s="289"/>
      <c r="BH170" s="290">
        <f t="shared" si="147"/>
        <v>0</v>
      </c>
      <c r="BI170" s="291" t="str">
        <f t="shared" si="148"/>
        <v/>
      </c>
      <c r="BJ170" s="305">
        <v>0</v>
      </c>
      <c r="BK170" s="306">
        <f t="shared" si="165"/>
        <v>0</v>
      </c>
      <c r="BL170" s="307">
        <f t="shared" si="143"/>
        <v>0</v>
      </c>
      <c r="BM170" s="307">
        <f t="shared" si="144"/>
        <v>0</v>
      </c>
      <c r="BN170" s="307">
        <f>SUM('Heures Pointage'!$ZD$10:$ZE$10)</f>
        <v>0</v>
      </c>
      <c r="BO170" s="307">
        <f>SUM('Heures et Indemnites'!$ZD$10:$ZE$10)</f>
        <v>0</v>
      </c>
      <c r="BP170" s="308">
        <f t="shared" si="145"/>
        <v>0</v>
      </c>
      <c r="BQ170" s="308">
        <f>'Heures Pointage'!$AAB$10</f>
        <v>0</v>
      </c>
      <c r="BR170" s="309">
        <f t="shared" ref="BR170" si="194">$BH$1080</f>
        <v>0</v>
      </c>
      <c r="BS170" s="150">
        <f>Prenoms!$C$28</f>
        <v>0</v>
      </c>
      <c r="BT170" s="153"/>
      <c r="BU170" s="323">
        <f>SUM('Heures et Indemnites'!$ZD$10:$ZE$10)</f>
        <v>0</v>
      </c>
      <c r="BV170" s="236">
        <f>SUM('Heures et Indemnites'!$ZD$6:$ZE$10)</f>
        <v>0</v>
      </c>
      <c r="BW170" s="323"/>
      <c r="BX170" s="236"/>
      <c r="BY170" s="319"/>
      <c r="BZ170" s="319"/>
      <c r="CA170" s="319"/>
      <c r="CB170" s="319"/>
      <c r="CC170" s="319"/>
      <c r="CD170" s="319"/>
      <c r="CE170" s="319"/>
      <c r="CF170" s="319"/>
      <c r="CG170" s="319"/>
      <c r="CH170" s="319"/>
      <c r="CI170" s="319"/>
      <c r="CJ170" s="319"/>
      <c r="CK170" s="319"/>
      <c r="CL170" s="319"/>
      <c r="CM170" s="319"/>
      <c r="CN170" s="319"/>
      <c r="CO170" s="319"/>
      <c r="CP170" s="319"/>
      <c r="CQ170" s="319"/>
      <c r="CR170" s="319"/>
      <c r="CS170" s="319"/>
      <c r="CT170" s="319"/>
      <c r="CU170" s="319"/>
      <c r="CV170" s="319"/>
      <c r="CW170" s="319"/>
      <c r="CX170" s="319"/>
      <c r="CY170" s="319"/>
      <c r="CZ170" s="319"/>
      <c r="DA170" s="319"/>
      <c r="DB170" s="319"/>
      <c r="DC170" s="319"/>
      <c r="DD170" s="319"/>
      <c r="DE170" s="319"/>
      <c r="DF170" s="319"/>
      <c r="DG170" s="319"/>
      <c r="DH170" s="319"/>
      <c r="DI170" s="319"/>
      <c r="DJ170" s="319"/>
      <c r="DK170" s="319"/>
      <c r="DL170" s="319"/>
      <c r="DM170" s="319"/>
      <c r="DN170" s="319"/>
      <c r="DO170" s="319"/>
      <c r="DP170" s="319"/>
      <c r="DQ170" s="319"/>
      <c r="DR170" s="319"/>
      <c r="DS170" s="319"/>
      <c r="DT170" s="319"/>
      <c r="DU170" s="319"/>
      <c r="DV170" s="319"/>
      <c r="DW170" s="319"/>
      <c r="DX170" s="319"/>
      <c r="DY170" s="319"/>
      <c r="DZ170" s="319"/>
      <c r="EA170" s="319"/>
      <c r="EB170" s="319"/>
      <c r="EC170" s="319"/>
      <c r="ED170" s="319"/>
      <c r="EE170" s="319"/>
      <c r="EF170" s="319"/>
      <c r="EG170" s="319"/>
      <c r="EH170" s="319"/>
      <c r="EI170" s="319"/>
      <c r="EJ170" s="319"/>
      <c r="EK170" s="319"/>
      <c r="EL170" s="319"/>
      <c r="EM170" s="319"/>
      <c r="EN170" s="319"/>
      <c r="EO170" s="319"/>
      <c r="EP170" s="319"/>
      <c r="EQ170" s="319"/>
      <c r="ER170" s="319"/>
      <c r="ES170" s="319"/>
      <c r="ET170" s="319"/>
      <c r="EU170" s="319"/>
      <c r="EV170" s="319"/>
      <c r="EW170" s="319"/>
      <c r="EX170" s="319"/>
      <c r="EY170" s="319"/>
      <c r="EZ170" s="319"/>
      <c r="FA170" s="319"/>
      <c r="FB170" s="319"/>
      <c r="FC170" s="319"/>
      <c r="FD170" s="319"/>
      <c r="FE170" s="319"/>
      <c r="FF170" s="319"/>
      <c r="FG170" s="319"/>
      <c r="FH170" s="319"/>
      <c r="FI170" s="319"/>
      <c r="FJ170" s="319"/>
      <c r="FK170" s="319"/>
      <c r="FL170" s="319"/>
      <c r="FM170" s="319"/>
      <c r="FN170" s="319"/>
      <c r="FO170" s="319"/>
      <c r="FP170" s="319"/>
      <c r="FQ170" s="319"/>
      <c r="FR170" s="319"/>
      <c r="FS170" s="319"/>
      <c r="FT170" s="319"/>
      <c r="FU170" s="319"/>
      <c r="FV170" s="319"/>
      <c r="FW170" s="319"/>
      <c r="FX170" s="319"/>
      <c r="FY170" s="319"/>
      <c r="FZ170" s="319"/>
      <c r="GA170" s="319"/>
      <c r="GB170" s="319"/>
      <c r="GC170" s="319"/>
      <c r="GD170" s="319"/>
      <c r="GE170" s="319"/>
      <c r="GF170" s="319"/>
      <c r="GG170" s="319"/>
      <c r="GH170" s="319"/>
      <c r="GI170" s="319"/>
      <c r="GJ170" s="319"/>
      <c r="GK170" s="319"/>
      <c r="GL170" s="319"/>
      <c r="GM170" s="319"/>
      <c r="GN170" s="319"/>
      <c r="GO170" s="319"/>
      <c r="GP170" s="319"/>
      <c r="GQ170" s="319"/>
      <c r="GR170" s="319"/>
      <c r="GS170" s="319"/>
      <c r="GT170" s="319"/>
      <c r="GU170" s="319"/>
      <c r="GV170" s="319"/>
      <c r="GW170" s="319"/>
      <c r="GX170" s="319"/>
      <c r="GY170" s="319"/>
      <c r="GZ170" s="319"/>
      <c r="HA170" s="319"/>
      <c r="HB170" s="319"/>
      <c r="HC170" s="319"/>
      <c r="HD170" s="319"/>
      <c r="HE170" s="319"/>
      <c r="HF170" s="319"/>
      <c r="HG170" s="319"/>
      <c r="HH170" s="319"/>
      <c r="HI170" s="319"/>
      <c r="HJ170" s="319"/>
      <c r="HK170" s="319"/>
      <c r="HL170" s="319"/>
      <c r="HM170" s="319"/>
      <c r="HN170" s="319"/>
      <c r="HO170" s="319"/>
      <c r="HP170" s="319"/>
      <c r="HQ170" s="319"/>
      <c r="HR170" s="319"/>
      <c r="HS170" s="319"/>
      <c r="HT170" s="319"/>
      <c r="HU170" s="319"/>
      <c r="HV170" s="319"/>
      <c r="HW170" s="319"/>
      <c r="HX170" s="319"/>
      <c r="HY170" s="319"/>
      <c r="HZ170" s="319"/>
      <c r="IA170" s="319"/>
      <c r="IB170" s="319"/>
      <c r="IC170" s="319"/>
      <c r="ID170" s="319"/>
      <c r="IE170" s="319"/>
      <c r="IF170" s="319"/>
      <c r="IG170" s="319"/>
      <c r="IH170" s="319"/>
      <c r="II170" s="319"/>
      <c r="IJ170" s="319"/>
      <c r="IK170" s="319"/>
      <c r="IL170" s="319"/>
      <c r="IM170" s="319"/>
      <c r="IN170" s="319"/>
      <c r="IO170" s="319"/>
      <c r="IP170" s="319"/>
      <c r="IQ170" s="319"/>
      <c r="IR170" s="319"/>
      <c r="IS170" s="319"/>
      <c r="IT170" s="319"/>
      <c r="IU170" s="319"/>
      <c r="IV170" s="319"/>
      <c r="IW170" s="319"/>
      <c r="IX170" s="319"/>
      <c r="IY170" s="319"/>
      <c r="IZ170" s="319"/>
      <c r="JA170" s="319"/>
      <c r="JB170" s="319"/>
      <c r="JC170" s="319"/>
      <c r="JD170" s="319"/>
      <c r="JE170" s="319"/>
      <c r="JF170" s="319"/>
      <c r="JG170" s="319"/>
      <c r="JH170" s="319"/>
      <c r="JI170" s="319"/>
      <c r="JJ170" s="319"/>
      <c r="JK170" s="319"/>
      <c r="JL170" s="319"/>
      <c r="JM170" s="319"/>
      <c r="JN170" s="319"/>
      <c r="JO170" s="319"/>
      <c r="JP170" s="319"/>
      <c r="JQ170" s="319"/>
      <c r="JR170" s="319"/>
      <c r="JS170" s="319"/>
      <c r="JT170" s="319"/>
      <c r="JU170" s="319"/>
      <c r="JV170" s="319"/>
      <c r="JW170" s="319"/>
      <c r="JX170" s="319"/>
      <c r="JY170" s="319"/>
      <c r="JZ170" s="319"/>
      <c r="KA170" s="319"/>
      <c r="KB170" s="319"/>
      <c r="KC170" s="319"/>
      <c r="KD170" s="319"/>
      <c r="KE170" s="319"/>
      <c r="KF170" s="319"/>
      <c r="KG170" s="319"/>
      <c r="KH170" s="319"/>
      <c r="KI170" s="319"/>
      <c r="KJ170" s="319"/>
      <c r="KK170" s="319"/>
      <c r="KL170" s="319"/>
      <c r="KM170" s="319"/>
      <c r="KN170" s="319"/>
      <c r="KO170" s="319"/>
      <c r="KP170" s="319"/>
      <c r="KQ170" s="319"/>
      <c r="KR170" s="319"/>
      <c r="KS170" s="319"/>
      <c r="KT170" s="319"/>
      <c r="KU170" s="319"/>
      <c r="KV170" s="319"/>
      <c r="KW170" s="319"/>
      <c r="KX170" s="319"/>
      <c r="KY170" s="319"/>
      <c r="KZ170" s="319"/>
      <c r="LA170" s="319"/>
      <c r="LB170" s="319"/>
      <c r="LC170" s="319"/>
      <c r="LD170" s="319"/>
      <c r="LE170" s="319"/>
      <c r="LF170" s="319"/>
      <c r="LG170" s="319"/>
      <c r="LH170" s="319"/>
      <c r="LI170" s="319"/>
      <c r="LJ170" s="319"/>
      <c r="LK170" s="319"/>
      <c r="LL170" s="319"/>
      <c r="LM170" s="319"/>
      <c r="LN170" s="319"/>
      <c r="LO170" s="319"/>
      <c r="LP170" s="319"/>
      <c r="LQ170" s="319"/>
      <c r="LR170" s="319"/>
      <c r="LS170" s="319"/>
      <c r="LT170" s="319"/>
      <c r="LU170" s="319"/>
      <c r="LV170" s="319"/>
      <c r="LW170" s="319"/>
      <c r="LX170" s="319"/>
      <c r="LY170" s="319"/>
      <c r="LZ170" s="319"/>
      <c r="MA170" s="319"/>
      <c r="MB170" s="319"/>
      <c r="MC170" s="319"/>
      <c r="MD170" s="319"/>
      <c r="ME170" s="319"/>
      <c r="MF170" s="319"/>
      <c r="MG170" s="319"/>
      <c r="MH170" s="319"/>
      <c r="MI170" s="319"/>
      <c r="MJ170" s="319"/>
      <c r="MK170" s="319"/>
      <c r="ML170" s="319"/>
      <c r="MM170" s="319"/>
      <c r="MN170" s="319"/>
      <c r="MO170" s="319"/>
      <c r="MP170" s="319"/>
      <c r="MQ170" s="319"/>
      <c r="MS170" s="241"/>
      <c r="MT170" s="362">
        <f t="shared" si="167"/>
        <v>0</v>
      </c>
      <c r="MU170" s="363">
        <f t="shared" si="184"/>
        <v>0</v>
      </c>
      <c r="MV170" s="363">
        <f t="shared" si="154"/>
        <v>0</v>
      </c>
      <c r="MW170" s="363"/>
      <c r="MX170" s="363">
        <f t="shared" si="155"/>
        <v>0</v>
      </c>
      <c r="MY170" s="363"/>
      <c r="MZ170" s="363">
        <f t="shared" si="156"/>
        <v>0</v>
      </c>
      <c r="NA170" s="363"/>
      <c r="NB170" s="363">
        <f t="shared" si="157"/>
        <v>0</v>
      </c>
      <c r="NC170" s="363"/>
      <c r="ND170" s="363">
        <f t="shared" si="158"/>
        <v>0</v>
      </c>
      <c r="NE170" s="363"/>
      <c r="NF170" s="363">
        <f t="shared" si="159"/>
        <v>0</v>
      </c>
      <c r="NG170" s="363"/>
      <c r="NH170" s="363">
        <f t="shared" si="160"/>
        <v>0</v>
      </c>
      <c r="NI170" s="363"/>
      <c r="NJ170" s="363">
        <f t="shared" si="161"/>
        <v>0</v>
      </c>
      <c r="NK170" s="363"/>
      <c r="NL170" s="363">
        <f t="shared" si="168"/>
        <v>0</v>
      </c>
      <c r="NM170" s="364"/>
      <c r="NN170" s="370"/>
      <c r="NR170" s="318">
        <f t="shared" si="162"/>
        <v>0</v>
      </c>
      <c r="NS170" s="318">
        <f t="shared" si="163"/>
        <v>0</v>
      </c>
      <c r="NT170" s="318">
        <f t="shared" si="164"/>
        <v>0</v>
      </c>
    </row>
    <row r="171" spans="1:384" s="318" customFormat="1" ht="10.199999999999999" customHeight="1" x14ac:dyDescent="0.3">
      <c r="A171" s="25"/>
      <c r="B171" s="389"/>
      <c r="C171" s="424"/>
      <c r="D171" s="15"/>
      <c r="E171" s="106"/>
      <c r="F171" s="106"/>
      <c r="G171" s="106"/>
      <c r="H171" s="399"/>
      <c r="I171" s="394">
        <f>Prenoms!$B$29</f>
        <v>0</v>
      </c>
      <c r="J171" s="395"/>
      <c r="K171" s="395"/>
      <c r="L171" s="395"/>
      <c r="M171" s="395"/>
      <c r="N171" s="81" t="str">
        <f>IF(NL171&lt;&gt;0,"",IF(Conges!J63=0,"",Conges!J63))</f>
        <v/>
      </c>
      <c r="O171" s="82"/>
      <c r="P171" s="83"/>
      <c r="Q171" s="83"/>
      <c r="R171" s="83"/>
      <c r="S171" s="83"/>
      <c r="T171" s="83"/>
      <c r="U171" s="83"/>
      <c r="V171" s="84"/>
      <c r="W171" s="82"/>
      <c r="X171" s="83"/>
      <c r="Y171" s="83"/>
      <c r="Z171" s="83"/>
      <c r="AA171" s="83"/>
      <c r="AB171" s="83"/>
      <c r="AC171" s="83"/>
      <c r="AD171" s="84"/>
      <c r="AE171" s="82"/>
      <c r="AF171" s="83"/>
      <c r="AG171" s="83"/>
      <c r="AH171" s="83"/>
      <c r="AI171" s="83"/>
      <c r="AJ171" s="84"/>
      <c r="AK171" s="82"/>
      <c r="AL171" s="83"/>
      <c r="AM171" s="83"/>
      <c r="AN171" s="83"/>
      <c r="AO171" s="83"/>
      <c r="AP171" s="83"/>
      <c r="AQ171" s="83"/>
      <c r="AR171" s="83"/>
      <c r="AS171" s="83"/>
      <c r="AT171" s="84"/>
      <c r="AU171" s="82"/>
      <c r="AV171" s="83"/>
      <c r="AW171" s="83"/>
      <c r="AX171" s="83"/>
      <c r="AY171" s="83"/>
      <c r="AZ171" s="83"/>
      <c r="BA171" s="83"/>
      <c r="BB171" s="84"/>
      <c r="BC171" s="85">
        <f>IF(NL171&lt;&gt;0,(IF(Conges!J$63=0,0,3)),0)</f>
        <v>0</v>
      </c>
      <c r="BD171" s="417"/>
      <c r="BE171" s="390">
        <f>IF(OR(Conges!J$63="A",Conges!J$63="V"),Prenoms!L$29,NL171)</f>
        <v>0</v>
      </c>
      <c r="BF171" s="391"/>
      <c r="BG171" s="286"/>
      <c r="BH171" s="287">
        <f t="shared" si="147"/>
        <v>0</v>
      </c>
      <c r="BI171" s="288" t="str">
        <f t="shared" si="148"/>
        <v/>
      </c>
      <c r="BJ171" s="300">
        <v>0</v>
      </c>
      <c r="BK171" s="301">
        <f t="shared" si="165"/>
        <v>0</v>
      </c>
      <c r="BL171" s="302">
        <f t="shared" si="143"/>
        <v>0</v>
      </c>
      <c r="BM171" s="302">
        <f t="shared" si="144"/>
        <v>0</v>
      </c>
      <c r="BN171" s="302">
        <f>SUM('Heures Pointage'!$AAD$10:$AAE$10)</f>
        <v>0</v>
      </c>
      <c r="BO171" s="302">
        <f>SUM('Heures et Indemnites'!$AAD$10:$AAE$10)</f>
        <v>0</v>
      </c>
      <c r="BP171" s="303">
        <f t="shared" si="145"/>
        <v>0</v>
      </c>
      <c r="BQ171" s="303">
        <f>'Heures Pointage'!$ABB$10</f>
        <v>0</v>
      </c>
      <c r="BR171" s="304">
        <f t="shared" ref="BR171" si="195">$BH$1081</f>
        <v>0</v>
      </c>
      <c r="BS171" s="149">
        <f>Prenoms!$C$29</f>
        <v>0</v>
      </c>
      <c r="BT171" s="180"/>
      <c r="BU171" s="324">
        <f>SUM('Heures et Indemnites'!$AAD$10:$AAE$10)</f>
        <v>0</v>
      </c>
      <c r="BV171" s="235">
        <f>SUM('Heures et Indemnites'!$AAD$6:$AAE$10)</f>
        <v>0</v>
      </c>
      <c r="BW171" s="324"/>
      <c r="BX171" s="235"/>
      <c r="BY171" s="319"/>
      <c r="BZ171" s="319"/>
      <c r="CA171" s="319"/>
      <c r="CB171" s="319"/>
      <c r="CC171" s="319"/>
      <c r="CD171" s="319"/>
      <c r="CE171" s="319"/>
      <c r="CF171" s="319"/>
      <c r="CG171" s="319"/>
      <c r="CH171" s="319"/>
      <c r="CI171" s="319"/>
      <c r="CJ171" s="319"/>
      <c r="CK171" s="319"/>
      <c r="CL171" s="319"/>
      <c r="CM171" s="319"/>
      <c r="CN171" s="319"/>
      <c r="CO171" s="319"/>
      <c r="CP171" s="319"/>
      <c r="CQ171" s="319"/>
      <c r="CR171" s="319"/>
      <c r="CS171" s="319"/>
      <c r="CT171" s="319"/>
      <c r="CU171" s="319"/>
      <c r="CV171" s="319"/>
      <c r="CW171" s="319"/>
      <c r="CX171" s="319"/>
      <c r="CY171" s="319"/>
      <c r="CZ171" s="319"/>
      <c r="DA171" s="319"/>
      <c r="DB171" s="319"/>
      <c r="DC171" s="319"/>
      <c r="DD171" s="319"/>
      <c r="DE171" s="319"/>
      <c r="DF171" s="319"/>
      <c r="DG171" s="319"/>
      <c r="DH171" s="319"/>
      <c r="DI171" s="319"/>
      <c r="DJ171" s="319"/>
      <c r="DK171" s="319"/>
      <c r="DL171" s="319"/>
      <c r="DM171" s="319"/>
      <c r="DN171" s="319"/>
      <c r="DO171" s="319"/>
      <c r="DP171" s="319"/>
      <c r="DQ171" s="319"/>
      <c r="DR171" s="319"/>
      <c r="DS171" s="319"/>
      <c r="DT171" s="319"/>
      <c r="DU171" s="319"/>
      <c r="DV171" s="319"/>
      <c r="DW171" s="319"/>
      <c r="DX171" s="319"/>
      <c r="DY171" s="319"/>
      <c r="DZ171" s="319"/>
      <c r="EA171" s="319"/>
      <c r="EB171" s="319"/>
      <c r="EC171" s="319"/>
      <c r="ED171" s="319"/>
      <c r="EE171" s="319"/>
      <c r="EF171" s="319"/>
      <c r="EG171" s="319"/>
      <c r="EH171" s="319"/>
      <c r="EI171" s="319"/>
      <c r="EJ171" s="319"/>
      <c r="EK171" s="319"/>
      <c r="EL171" s="319"/>
      <c r="EM171" s="319"/>
      <c r="EN171" s="319"/>
      <c r="EO171" s="319"/>
      <c r="EP171" s="319"/>
      <c r="EQ171" s="319"/>
      <c r="ER171" s="319"/>
      <c r="ES171" s="319"/>
      <c r="ET171" s="319"/>
      <c r="EU171" s="319"/>
      <c r="EV171" s="319"/>
      <c r="EW171" s="319"/>
      <c r="EX171" s="319"/>
      <c r="EY171" s="319"/>
      <c r="EZ171" s="319"/>
      <c r="FA171" s="319"/>
      <c r="FB171" s="319"/>
      <c r="FC171" s="319"/>
      <c r="FD171" s="319"/>
      <c r="FE171" s="319"/>
      <c r="FF171" s="319"/>
      <c r="FG171" s="319"/>
      <c r="FH171" s="319"/>
      <c r="FI171" s="319"/>
      <c r="FJ171" s="319"/>
      <c r="FK171" s="319"/>
      <c r="FL171" s="319"/>
      <c r="FM171" s="319"/>
      <c r="FN171" s="319"/>
      <c r="FO171" s="319"/>
      <c r="FP171" s="319"/>
      <c r="FQ171" s="319"/>
      <c r="FR171" s="319"/>
      <c r="FS171" s="319"/>
      <c r="FT171" s="319"/>
      <c r="FU171" s="319"/>
      <c r="FV171" s="319"/>
      <c r="FW171" s="319"/>
      <c r="FX171" s="319"/>
      <c r="FY171" s="319"/>
      <c r="FZ171" s="319"/>
      <c r="GA171" s="319"/>
      <c r="GB171" s="319"/>
      <c r="GC171" s="319"/>
      <c r="GD171" s="319"/>
      <c r="GE171" s="319"/>
      <c r="GF171" s="319"/>
      <c r="GG171" s="319"/>
      <c r="GH171" s="319"/>
      <c r="GI171" s="319"/>
      <c r="GJ171" s="319"/>
      <c r="GK171" s="319"/>
      <c r="GL171" s="319"/>
      <c r="GM171" s="319"/>
      <c r="GN171" s="319"/>
      <c r="GO171" s="319"/>
      <c r="GP171" s="319"/>
      <c r="GQ171" s="319"/>
      <c r="GR171" s="319"/>
      <c r="GS171" s="319"/>
      <c r="GT171" s="319"/>
      <c r="GU171" s="319"/>
      <c r="GV171" s="319"/>
      <c r="GW171" s="319"/>
      <c r="GX171" s="319"/>
      <c r="GY171" s="319"/>
      <c r="GZ171" s="319"/>
      <c r="HA171" s="319"/>
      <c r="HB171" s="319"/>
      <c r="HC171" s="319"/>
      <c r="HD171" s="319"/>
      <c r="HE171" s="319"/>
      <c r="HF171" s="319"/>
      <c r="HG171" s="319"/>
      <c r="HH171" s="319"/>
      <c r="HI171" s="319"/>
      <c r="HJ171" s="319"/>
      <c r="HK171" s="319"/>
      <c r="HL171" s="319"/>
      <c r="HM171" s="319"/>
      <c r="HN171" s="319"/>
      <c r="HO171" s="319"/>
      <c r="HP171" s="319"/>
      <c r="HQ171" s="319"/>
      <c r="HR171" s="319"/>
      <c r="HS171" s="319"/>
      <c r="HT171" s="319"/>
      <c r="HU171" s="319"/>
      <c r="HV171" s="319"/>
      <c r="HW171" s="319"/>
      <c r="HX171" s="319"/>
      <c r="HY171" s="319"/>
      <c r="HZ171" s="319"/>
      <c r="IA171" s="319"/>
      <c r="IB171" s="319"/>
      <c r="IC171" s="319"/>
      <c r="ID171" s="319"/>
      <c r="IE171" s="319"/>
      <c r="IF171" s="319"/>
      <c r="IG171" s="319"/>
      <c r="IH171" s="319"/>
      <c r="II171" s="319"/>
      <c r="IJ171" s="319"/>
      <c r="IK171" s="319"/>
      <c r="IL171" s="319"/>
      <c r="IM171" s="319"/>
      <c r="IN171" s="319"/>
      <c r="IO171" s="319"/>
      <c r="IP171" s="319"/>
      <c r="IQ171" s="319"/>
      <c r="IR171" s="319"/>
      <c r="IS171" s="319"/>
      <c r="IT171" s="319"/>
      <c r="IU171" s="319"/>
      <c r="IV171" s="319"/>
      <c r="IW171" s="319"/>
      <c r="IX171" s="319"/>
      <c r="IY171" s="319"/>
      <c r="IZ171" s="319"/>
      <c r="JA171" s="319"/>
      <c r="JB171" s="319"/>
      <c r="JC171" s="319"/>
      <c r="JD171" s="319"/>
      <c r="JE171" s="319"/>
      <c r="JF171" s="319"/>
      <c r="JG171" s="319"/>
      <c r="JH171" s="319"/>
      <c r="JI171" s="319"/>
      <c r="JJ171" s="319"/>
      <c r="JK171" s="319"/>
      <c r="JL171" s="319"/>
      <c r="JM171" s="319"/>
      <c r="JN171" s="319"/>
      <c r="JO171" s="319"/>
      <c r="JP171" s="319"/>
      <c r="JQ171" s="319"/>
      <c r="JR171" s="319"/>
      <c r="JS171" s="319"/>
      <c r="JT171" s="319"/>
      <c r="JU171" s="319"/>
      <c r="JV171" s="319"/>
      <c r="JW171" s="319"/>
      <c r="JX171" s="319"/>
      <c r="JY171" s="319"/>
      <c r="JZ171" s="319"/>
      <c r="KA171" s="319"/>
      <c r="KB171" s="319"/>
      <c r="KC171" s="319"/>
      <c r="KD171" s="319"/>
      <c r="KE171" s="319"/>
      <c r="KF171" s="319"/>
      <c r="KG171" s="319"/>
      <c r="KH171" s="319"/>
      <c r="KI171" s="319"/>
      <c r="KJ171" s="319"/>
      <c r="KK171" s="319"/>
      <c r="KL171" s="319"/>
      <c r="KM171" s="319"/>
      <c r="KN171" s="319"/>
      <c r="KO171" s="319"/>
      <c r="KP171" s="319"/>
      <c r="KQ171" s="319"/>
      <c r="KR171" s="319"/>
      <c r="KS171" s="319"/>
      <c r="KT171" s="319"/>
      <c r="KU171" s="319"/>
      <c r="KV171" s="319"/>
      <c r="KW171" s="319"/>
      <c r="KX171" s="319"/>
      <c r="KY171" s="319"/>
      <c r="KZ171" s="319"/>
      <c r="LA171" s="319"/>
      <c r="LB171" s="319"/>
      <c r="LC171" s="319"/>
      <c r="LD171" s="319"/>
      <c r="LE171" s="319"/>
      <c r="LF171" s="319"/>
      <c r="LG171" s="319"/>
      <c r="LH171" s="319"/>
      <c r="LI171" s="319"/>
      <c r="LJ171" s="319"/>
      <c r="LK171" s="319"/>
      <c r="LL171" s="319"/>
      <c r="LM171" s="319"/>
      <c r="LN171" s="319"/>
      <c r="LO171" s="319"/>
      <c r="LP171" s="319"/>
      <c r="LQ171" s="319"/>
      <c r="LR171" s="319"/>
      <c r="LS171" s="319"/>
      <c r="LT171" s="319"/>
      <c r="LU171" s="319"/>
      <c r="LV171" s="319"/>
      <c r="LW171" s="319"/>
      <c r="LX171" s="319"/>
      <c r="LY171" s="319"/>
      <c r="LZ171" s="319"/>
      <c r="MA171" s="319"/>
      <c r="MB171" s="319"/>
      <c r="MC171" s="319"/>
      <c r="MD171" s="319"/>
      <c r="ME171" s="319"/>
      <c r="MF171" s="319"/>
      <c r="MG171" s="319"/>
      <c r="MH171" s="319"/>
      <c r="MI171" s="319"/>
      <c r="MJ171" s="319"/>
      <c r="MK171" s="319"/>
      <c r="ML171" s="319"/>
      <c r="MM171" s="319"/>
      <c r="MN171" s="319"/>
      <c r="MO171" s="319"/>
      <c r="MP171" s="319"/>
      <c r="MQ171" s="319"/>
      <c r="MS171" s="241"/>
      <c r="MT171" s="373">
        <f t="shared" si="167"/>
        <v>0</v>
      </c>
      <c r="MU171" s="365">
        <f t="shared" si="184"/>
        <v>0</v>
      </c>
      <c r="MV171" s="365">
        <f t="shared" si="154"/>
        <v>0</v>
      </c>
      <c r="MW171" s="365"/>
      <c r="MX171" s="365">
        <f t="shared" si="155"/>
        <v>0</v>
      </c>
      <c r="MY171" s="365"/>
      <c r="MZ171" s="365">
        <f t="shared" si="156"/>
        <v>0</v>
      </c>
      <c r="NA171" s="365"/>
      <c r="NB171" s="365">
        <f t="shared" si="157"/>
        <v>0</v>
      </c>
      <c r="NC171" s="365"/>
      <c r="ND171" s="365">
        <f t="shared" si="158"/>
        <v>0</v>
      </c>
      <c r="NE171" s="365"/>
      <c r="NF171" s="365">
        <f t="shared" si="159"/>
        <v>0</v>
      </c>
      <c r="NG171" s="365"/>
      <c r="NH171" s="365">
        <f t="shared" si="160"/>
        <v>0</v>
      </c>
      <c r="NI171" s="365"/>
      <c r="NJ171" s="365">
        <f t="shared" si="161"/>
        <v>0</v>
      </c>
      <c r="NK171" s="365"/>
      <c r="NL171" s="365">
        <f t="shared" si="168"/>
        <v>0</v>
      </c>
      <c r="NM171" s="366"/>
      <c r="NN171" s="370"/>
      <c r="NR171" s="318">
        <f t="shared" si="162"/>
        <v>0</v>
      </c>
      <c r="NS171" s="318">
        <f t="shared" si="163"/>
        <v>0</v>
      </c>
      <c r="NT171" s="318">
        <f t="shared" si="164"/>
        <v>0</v>
      </c>
    </row>
    <row r="172" spans="1:384" s="318" customFormat="1" ht="10.199999999999999" customHeight="1" x14ac:dyDescent="0.3">
      <c r="A172" s="25"/>
      <c r="B172" s="389"/>
      <c r="C172" s="424"/>
      <c r="D172" s="15"/>
      <c r="E172" s="106"/>
      <c r="F172" s="106"/>
      <c r="G172" s="106"/>
      <c r="H172" s="399"/>
      <c r="I172" s="381">
        <f>Prenoms!$B$30</f>
        <v>0</v>
      </c>
      <c r="J172" s="382"/>
      <c r="K172" s="382"/>
      <c r="L172" s="382"/>
      <c r="M172" s="382"/>
      <c r="N172" s="68" t="str">
        <f>IF(NL172&lt;&gt;0,"",IF(Conges!J64=0,"",Conges!J64))</f>
        <v/>
      </c>
      <c r="O172" s="69"/>
      <c r="P172" s="70"/>
      <c r="Q172" s="70"/>
      <c r="R172" s="70"/>
      <c r="S172" s="70"/>
      <c r="T172" s="70"/>
      <c r="U172" s="70"/>
      <c r="V172" s="71"/>
      <c r="W172" s="69"/>
      <c r="X172" s="70"/>
      <c r="Y172" s="70"/>
      <c r="Z172" s="70"/>
      <c r="AA172" s="70"/>
      <c r="AB172" s="70"/>
      <c r="AC172" s="70"/>
      <c r="AD172" s="71"/>
      <c r="AE172" s="69"/>
      <c r="AF172" s="70"/>
      <c r="AG172" s="70"/>
      <c r="AH172" s="70"/>
      <c r="AI172" s="70"/>
      <c r="AJ172" s="71"/>
      <c r="AK172" s="69"/>
      <c r="AL172" s="70"/>
      <c r="AM172" s="70"/>
      <c r="AN172" s="70"/>
      <c r="AO172" s="70"/>
      <c r="AP172" s="70"/>
      <c r="AQ172" s="70"/>
      <c r="AR172" s="70"/>
      <c r="AS172" s="70"/>
      <c r="AT172" s="71"/>
      <c r="AU172" s="69"/>
      <c r="AV172" s="70"/>
      <c r="AW172" s="70"/>
      <c r="AX172" s="70"/>
      <c r="AY172" s="70"/>
      <c r="AZ172" s="70"/>
      <c r="BA172" s="70"/>
      <c r="BB172" s="71"/>
      <c r="BC172" s="72">
        <f>IF(NL172&lt;&gt;0,(IF(Conges!J$64=0,0,3)),0)</f>
        <v>0</v>
      </c>
      <c r="BD172" s="417"/>
      <c r="BE172" s="392">
        <f>IF(OR(Conges!J$64="A",Conges!J$64="V"),Prenoms!L$30,NL172)</f>
        <v>0</v>
      </c>
      <c r="BF172" s="393"/>
      <c r="BG172" s="289"/>
      <c r="BH172" s="290">
        <f t="shared" si="147"/>
        <v>0</v>
      </c>
      <c r="BI172" s="291" t="str">
        <f t="shared" si="148"/>
        <v/>
      </c>
      <c r="BJ172" s="305">
        <v>0</v>
      </c>
      <c r="BK172" s="306">
        <f t="shared" si="165"/>
        <v>0</v>
      </c>
      <c r="BL172" s="307">
        <f t="shared" si="143"/>
        <v>0</v>
      </c>
      <c r="BM172" s="307">
        <f t="shared" si="144"/>
        <v>0</v>
      </c>
      <c r="BN172" s="307">
        <f>SUM('Heures Pointage'!$ABD$10:$ABE$10)</f>
        <v>0</v>
      </c>
      <c r="BO172" s="307">
        <f>SUM('Heures et Indemnites'!$ABD$10:$ABE$10)</f>
        <v>0</v>
      </c>
      <c r="BP172" s="308">
        <f t="shared" si="145"/>
        <v>0</v>
      </c>
      <c r="BQ172" s="308">
        <f>'Heures Pointage'!$ACB$10</f>
        <v>0</v>
      </c>
      <c r="BR172" s="309">
        <f t="shared" ref="BR172" si="196">$BH$1082</f>
        <v>0</v>
      </c>
      <c r="BS172" s="150">
        <f>Prenoms!$C$30</f>
        <v>0</v>
      </c>
      <c r="BT172" s="153"/>
      <c r="BU172" s="323">
        <f>SUM('Heures et Indemnites'!$ABD$10:$ABE$10)</f>
        <v>0</v>
      </c>
      <c r="BV172" s="236">
        <f>SUM('Heures et Indemnites'!$ABD$6:$ABE$10)</f>
        <v>0</v>
      </c>
      <c r="BW172" s="323"/>
      <c r="BX172" s="236"/>
      <c r="BY172" s="319"/>
      <c r="BZ172" s="319"/>
      <c r="CA172" s="319"/>
      <c r="CB172" s="319"/>
      <c r="CC172" s="319"/>
      <c r="CD172" s="319"/>
      <c r="CE172" s="319"/>
      <c r="CF172" s="319"/>
      <c r="CG172" s="319"/>
      <c r="CH172" s="319"/>
      <c r="CI172" s="319"/>
      <c r="CJ172" s="319"/>
      <c r="CK172" s="319"/>
      <c r="CL172" s="319"/>
      <c r="CM172" s="319"/>
      <c r="CN172" s="319"/>
      <c r="CO172" s="319"/>
      <c r="CP172" s="319"/>
      <c r="CQ172" s="319"/>
      <c r="CR172" s="319"/>
      <c r="CS172" s="319"/>
      <c r="CT172" s="319"/>
      <c r="CU172" s="319"/>
      <c r="CV172" s="319"/>
      <c r="CW172" s="319"/>
      <c r="CX172" s="319"/>
      <c r="CY172" s="319"/>
      <c r="CZ172" s="319"/>
      <c r="DA172" s="319"/>
      <c r="DB172" s="319"/>
      <c r="DC172" s="319"/>
      <c r="DD172" s="319"/>
      <c r="DE172" s="319"/>
      <c r="DF172" s="319"/>
      <c r="DG172" s="319"/>
      <c r="DH172" s="319"/>
      <c r="DI172" s="319"/>
      <c r="DJ172" s="319"/>
      <c r="DK172" s="319"/>
      <c r="DL172" s="319"/>
      <c r="DM172" s="319"/>
      <c r="DN172" s="319"/>
      <c r="DO172" s="319"/>
      <c r="DP172" s="319"/>
      <c r="DQ172" s="319"/>
      <c r="DR172" s="319"/>
      <c r="DS172" s="319"/>
      <c r="DT172" s="319"/>
      <c r="DU172" s="319"/>
      <c r="DV172" s="319"/>
      <c r="DW172" s="319"/>
      <c r="DX172" s="319"/>
      <c r="DY172" s="319"/>
      <c r="DZ172" s="319"/>
      <c r="EA172" s="319"/>
      <c r="EB172" s="319"/>
      <c r="EC172" s="319"/>
      <c r="ED172" s="319"/>
      <c r="EE172" s="319"/>
      <c r="EF172" s="319"/>
      <c r="EG172" s="319"/>
      <c r="EH172" s="319"/>
      <c r="EI172" s="319"/>
      <c r="EJ172" s="319"/>
      <c r="EK172" s="319"/>
      <c r="EL172" s="319"/>
      <c r="EM172" s="319"/>
      <c r="EN172" s="319"/>
      <c r="EO172" s="319"/>
      <c r="EP172" s="319"/>
      <c r="EQ172" s="319"/>
      <c r="ER172" s="319"/>
      <c r="ES172" s="319"/>
      <c r="ET172" s="319"/>
      <c r="EU172" s="319"/>
      <c r="EV172" s="319"/>
      <c r="EW172" s="319"/>
      <c r="EX172" s="319"/>
      <c r="EY172" s="319"/>
      <c r="EZ172" s="319"/>
      <c r="FA172" s="319"/>
      <c r="FB172" s="319"/>
      <c r="FC172" s="319"/>
      <c r="FD172" s="319"/>
      <c r="FE172" s="319"/>
      <c r="FF172" s="319"/>
      <c r="FG172" s="319"/>
      <c r="FH172" s="319"/>
      <c r="FI172" s="319"/>
      <c r="FJ172" s="319"/>
      <c r="FK172" s="319"/>
      <c r="FL172" s="319"/>
      <c r="FM172" s="319"/>
      <c r="FN172" s="319"/>
      <c r="FO172" s="319"/>
      <c r="FP172" s="319"/>
      <c r="FQ172" s="319"/>
      <c r="FR172" s="319"/>
      <c r="FS172" s="319"/>
      <c r="FT172" s="319"/>
      <c r="FU172" s="319"/>
      <c r="FV172" s="319"/>
      <c r="FW172" s="319"/>
      <c r="FX172" s="319"/>
      <c r="FY172" s="319"/>
      <c r="FZ172" s="319"/>
      <c r="GA172" s="319"/>
      <c r="GB172" s="319"/>
      <c r="GC172" s="319"/>
      <c r="GD172" s="319"/>
      <c r="GE172" s="319"/>
      <c r="GF172" s="319"/>
      <c r="GG172" s="319"/>
      <c r="GH172" s="319"/>
      <c r="GI172" s="319"/>
      <c r="GJ172" s="319"/>
      <c r="GK172" s="319"/>
      <c r="GL172" s="319"/>
      <c r="GM172" s="319"/>
      <c r="GN172" s="319"/>
      <c r="GO172" s="319"/>
      <c r="GP172" s="319"/>
      <c r="GQ172" s="319"/>
      <c r="GR172" s="319"/>
      <c r="GS172" s="319"/>
      <c r="GT172" s="319"/>
      <c r="GU172" s="319"/>
      <c r="GV172" s="319"/>
      <c r="GW172" s="319"/>
      <c r="GX172" s="319"/>
      <c r="GY172" s="319"/>
      <c r="GZ172" s="319"/>
      <c r="HA172" s="319"/>
      <c r="HB172" s="319"/>
      <c r="HC172" s="319"/>
      <c r="HD172" s="319"/>
      <c r="HE172" s="319"/>
      <c r="HF172" s="319"/>
      <c r="HG172" s="319"/>
      <c r="HH172" s="319"/>
      <c r="HI172" s="319"/>
      <c r="HJ172" s="319"/>
      <c r="HK172" s="319"/>
      <c r="HL172" s="319"/>
      <c r="HM172" s="319"/>
      <c r="HN172" s="319"/>
      <c r="HO172" s="319"/>
      <c r="HP172" s="319"/>
      <c r="HQ172" s="319"/>
      <c r="HR172" s="319"/>
      <c r="HS172" s="319"/>
      <c r="HT172" s="319"/>
      <c r="HU172" s="319"/>
      <c r="HV172" s="319"/>
      <c r="HW172" s="319"/>
      <c r="HX172" s="319"/>
      <c r="HY172" s="319"/>
      <c r="HZ172" s="319"/>
      <c r="IA172" s="319"/>
      <c r="IB172" s="319"/>
      <c r="IC172" s="319"/>
      <c r="ID172" s="319"/>
      <c r="IE172" s="319"/>
      <c r="IF172" s="319"/>
      <c r="IG172" s="319"/>
      <c r="IH172" s="319"/>
      <c r="II172" s="319"/>
      <c r="IJ172" s="319"/>
      <c r="IK172" s="319"/>
      <c r="IL172" s="319"/>
      <c r="IM172" s="319"/>
      <c r="IN172" s="319"/>
      <c r="IO172" s="319"/>
      <c r="IP172" s="319"/>
      <c r="IQ172" s="319"/>
      <c r="IR172" s="319"/>
      <c r="IS172" s="319"/>
      <c r="IT172" s="319"/>
      <c r="IU172" s="319"/>
      <c r="IV172" s="319"/>
      <c r="IW172" s="319"/>
      <c r="IX172" s="319"/>
      <c r="IY172" s="319"/>
      <c r="IZ172" s="319"/>
      <c r="JA172" s="319"/>
      <c r="JB172" s="319"/>
      <c r="JC172" s="319"/>
      <c r="JD172" s="319"/>
      <c r="JE172" s="319"/>
      <c r="JF172" s="319"/>
      <c r="JG172" s="319"/>
      <c r="JH172" s="319"/>
      <c r="JI172" s="319"/>
      <c r="JJ172" s="319"/>
      <c r="JK172" s="319"/>
      <c r="JL172" s="319"/>
      <c r="JM172" s="319"/>
      <c r="JN172" s="319"/>
      <c r="JO172" s="319"/>
      <c r="JP172" s="319"/>
      <c r="JQ172" s="319"/>
      <c r="JR172" s="319"/>
      <c r="JS172" s="319"/>
      <c r="JT172" s="319"/>
      <c r="JU172" s="319"/>
      <c r="JV172" s="319"/>
      <c r="JW172" s="319"/>
      <c r="JX172" s="319"/>
      <c r="JY172" s="319"/>
      <c r="JZ172" s="319"/>
      <c r="KA172" s="319"/>
      <c r="KB172" s="319"/>
      <c r="KC172" s="319"/>
      <c r="KD172" s="319"/>
      <c r="KE172" s="319"/>
      <c r="KF172" s="319"/>
      <c r="KG172" s="319"/>
      <c r="KH172" s="319"/>
      <c r="KI172" s="319"/>
      <c r="KJ172" s="319"/>
      <c r="KK172" s="319"/>
      <c r="KL172" s="319"/>
      <c r="KM172" s="319"/>
      <c r="KN172" s="319"/>
      <c r="KO172" s="319"/>
      <c r="KP172" s="319"/>
      <c r="KQ172" s="319"/>
      <c r="KR172" s="319"/>
      <c r="KS172" s="319"/>
      <c r="KT172" s="319"/>
      <c r="KU172" s="319"/>
      <c r="KV172" s="319"/>
      <c r="KW172" s="319"/>
      <c r="KX172" s="319"/>
      <c r="KY172" s="319"/>
      <c r="KZ172" s="319"/>
      <c r="LA172" s="319"/>
      <c r="LB172" s="319"/>
      <c r="LC172" s="319"/>
      <c r="LD172" s="319"/>
      <c r="LE172" s="319"/>
      <c r="LF172" s="319"/>
      <c r="LG172" s="319"/>
      <c r="LH172" s="319"/>
      <c r="LI172" s="319"/>
      <c r="LJ172" s="319"/>
      <c r="LK172" s="319"/>
      <c r="LL172" s="319"/>
      <c r="LM172" s="319"/>
      <c r="LN172" s="319"/>
      <c r="LO172" s="319"/>
      <c r="LP172" s="319"/>
      <c r="LQ172" s="319"/>
      <c r="LR172" s="319"/>
      <c r="LS172" s="319"/>
      <c r="LT172" s="319"/>
      <c r="LU172" s="319"/>
      <c r="LV172" s="319"/>
      <c r="LW172" s="319"/>
      <c r="LX172" s="319"/>
      <c r="LY172" s="319"/>
      <c r="LZ172" s="319"/>
      <c r="MA172" s="319"/>
      <c r="MB172" s="319"/>
      <c r="MC172" s="319"/>
      <c r="MD172" s="319"/>
      <c r="ME172" s="319"/>
      <c r="MF172" s="319"/>
      <c r="MG172" s="319"/>
      <c r="MH172" s="319"/>
      <c r="MI172" s="319"/>
      <c r="MJ172" s="319"/>
      <c r="MK172" s="319"/>
      <c r="ML172" s="319"/>
      <c r="MM172" s="319"/>
      <c r="MN172" s="319"/>
      <c r="MO172" s="319"/>
      <c r="MP172" s="319"/>
      <c r="MQ172" s="319"/>
      <c r="MS172" s="241"/>
      <c r="MT172" s="362">
        <f t="shared" si="167"/>
        <v>0</v>
      </c>
      <c r="MU172" s="363">
        <f t="shared" si="184"/>
        <v>0</v>
      </c>
      <c r="MV172" s="363">
        <f t="shared" si="154"/>
        <v>0</v>
      </c>
      <c r="MW172" s="363"/>
      <c r="MX172" s="363">
        <f t="shared" si="155"/>
        <v>0</v>
      </c>
      <c r="MY172" s="363"/>
      <c r="MZ172" s="363">
        <f t="shared" si="156"/>
        <v>0</v>
      </c>
      <c r="NA172" s="363"/>
      <c r="NB172" s="363">
        <f t="shared" si="157"/>
        <v>0</v>
      </c>
      <c r="NC172" s="363"/>
      <c r="ND172" s="363">
        <f t="shared" si="158"/>
        <v>0</v>
      </c>
      <c r="NE172" s="363"/>
      <c r="NF172" s="363">
        <f t="shared" si="159"/>
        <v>0</v>
      </c>
      <c r="NG172" s="363"/>
      <c r="NH172" s="363">
        <f t="shared" si="160"/>
        <v>0</v>
      </c>
      <c r="NI172" s="363"/>
      <c r="NJ172" s="363">
        <f t="shared" si="161"/>
        <v>0</v>
      </c>
      <c r="NK172" s="363"/>
      <c r="NL172" s="363">
        <f t="shared" si="168"/>
        <v>0</v>
      </c>
      <c r="NM172" s="364"/>
      <c r="NN172" s="370"/>
      <c r="NR172" s="318">
        <f t="shared" si="162"/>
        <v>0</v>
      </c>
      <c r="NS172" s="318">
        <f t="shared" si="163"/>
        <v>0</v>
      </c>
      <c r="NT172" s="318">
        <f t="shared" si="164"/>
        <v>0</v>
      </c>
    </row>
    <row r="173" spans="1:384" s="318" customFormat="1" ht="10.199999999999999" customHeight="1" x14ac:dyDescent="0.3">
      <c r="A173" s="25"/>
      <c r="B173" s="389"/>
      <c r="C173" s="424"/>
      <c r="D173" s="15"/>
      <c r="E173" s="106"/>
      <c r="F173" s="106"/>
      <c r="G173" s="106"/>
      <c r="H173" s="399"/>
      <c r="I173" s="384">
        <f>Prenoms!$B$31</f>
        <v>0</v>
      </c>
      <c r="J173" s="385"/>
      <c r="K173" s="385"/>
      <c r="L173" s="385"/>
      <c r="M173" s="385"/>
      <c r="N173" s="86" t="str">
        <f>IF(NL173&lt;&gt;0,"",IF(Conges!J65=0,"",Conges!J65))</f>
        <v/>
      </c>
      <c r="O173" s="87"/>
      <c r="P173" s="88"/>
      <c r="Q173" s="88"/>
      <c r="R173" s="88"/>
      <c r="S173" s="88"/>
      <c r="T173" s="88"/>
      <c r="U173" s="88"/>
      <c r="V173" s="89"/>
      <c r="W173" s="87"/>
      <c r="X173" s="88"/>
      <c r="Y173" s="88"/>
      <c r="Z173" s="88"/>
      <c r="AA173" s="88"/>
      <c r="AB173" s="88"/>
      <c r="AC173" s="88"/>
      <c r="AD173" s="89"/>
      <c r="AE173" s="87"/>
      <c r="AF173" s="88"/>
      <c r="AG173" s="88"/>
      <c r="AH173" s="88"/>
      <c r="AI173" s="88"/>
      <c r="AJ173" s="89"/>
      <c r="AK173" s="87"/>
      <c r="AL173" s="88"/>
      <c r="AM173" s="88"/>
      <c r="AN173" s="88"/>
      <c r="AO173" s="88"/>
      <c r="AP173" s="88"/>
      <c r="AQ173" s="88"/>
      <c r="AR173" s="88"/>
      <c r="AS173" s="88"/>
      <c r="AT173" s="89"/>
      <c r="AU173" s="87"/>
      <c r="AV173" s="88"/>
      <c r="AW173" s="88"/>
      <c r="AX173" s="88"/>
      <c r="AY173" s="88"/>
      <c r="AZ173" s="88"/>
      <c r="BA173" s="88"/>
      <c r="BB173" s="89"/>
      <c r="BC173" s="90">
        <f>IF(NL173&lt;&gt;0,(IF(Conges!J$65=0,0,3)),0)</f>
        <v>0</v>
      </c>
      <c r="BD173" s="417"/>
      <c r="BE173" s="386">
        <f>IF(OR(Conges!J$65="A",Conges!J$65="V"),Prenoms!L$31,NL173)</f>
        <v>0</v>
      </c>
      <c r="BF173" s="387"/>
      <c r="BG173" s="292"/>
      <c r="BH173" s="293">
        <f t="shared" si="147"/>
        <v>0</v>
      </c>
      <c r="BI173" s="294" t="str">
        <f t="shared" si="148"/>
        <v/>
      </c>
      <c r="BJ173" s="310">
        <v>0</v>
      </c>
      <c r="BK173" s="311">
        <f t="shared" si="165"/>
        <v>0</v>
      </c>
      <c r="BL173" s="312">
        <f t="shared" si="143"/>
        <v>0</v>
      </c>
      <c r="BM173" s="312">
        <f t="shared" si="144"/>
        <v>0</v>
      </c>
      <c r="BN173" s="312">
        <f>SUM('Heures Pointage'!$ACD$10:$ACE$10)</f>
        <v>0</v>
      </c>
      <c r="BO173" s="312">
        <f>SUM('Heures et Indemnites'!$ACD$10:$ACE$10)</f>
        <v>0</v>
      </c>
      <c r="BP173" s="313">
        <f t="shared" si="145"/>
        <v>0</v>
      </c>
      <c r="BQ173" s="313">
        <f>'Heures Pointage'!$ADB$10</f>
        <v>0</v>
      </c>
      <c r="BR173" s="314">
        <f t="shared" ref="BR173" si="197">$BH$1083</f>
        <v>0</v>
      </c>
      <c r="BS173" s="151">
        <f>Prenoms!$C$31</f>
        <v>0</v>
      </c>
      <c r="BT173" s="180"/>
      <c r="BU173" s="280">
        <f>SUM('Heures et Indemnites'!$ACD$10:$ACE$10)</f>
        <v>0</v>
      </c>
      <c r="BV173" s="237">
        <f>SUM('Heures et Indemnites'!$ACD$6:$ACE$10)</f>
        <v>0</v>
      </c>
      <c r="BW173" s="280"/>
      <c r="BX173" s="237"/>
      <c r="BY173" s="319"/>
      <c r="BZ173" s="319"/>
      <c r="CA173" s="319"/>
      <c r="CB173" s="319"/>
      <c r="CC173" s="319"/>
      <c r="CD173" s="319"/>
      <c r="CE173" s="319"/>
      <c r="CF173" s="319"/>
      <c r="CG173" s="319"/>
      <c r="CH173" s="319"/>
      <c r="CI173" s="319"/>
      <c r="CJ173" s="319"/>
      <c r="CK173" s="319"/>
      <c r="CL173" s="319"/>
      <c r="CM173" s="319"/>
      <c r="CN173" s="319"/>
      <c r="CO173" s="319"/>
      <c r="CP173" s="319"/>
      <c r="CQ173" s="319"/>
      <c r="CR173" s="319"/>
      <c r="CS173" s="319"/>
      <c r="CT173" s="319"/>
      <c r="CU173" s="319"/>
      <c r="CV173" s="319"/>
      <c r="CW173" s="319"/>
      <c r="CX173" s="319"/>
      <c r="CY173" s="319"/>
      <c r="CZ173" s="319"/>
      <c r="DA173" s="319"/>
      <c r="DB173" s="319"/>
      <c r="DC173" s="319"/>
      <c r="DD173" s="319"/>
      <c r="DE173" s="319"/>
      <c r="DF173" s="319"/>
      <c r="DG173" s="319"/>
      <c r="DH173" s="319"/>
      <c r="DI173" s="319"/>
      <c r="DJ173" s="319"/>
      <c r="DK173" s="319"/>
      <c r="DL173" s="319"/>
      <c r="DM173" s="319"/>
      <c r="DN173" s="319"/>
      <c r="DO173" s="319"/>
      <c r="DP173" s="319"/>
      <c r="DQ173" s="319"/>
      <c r="DR173" s="319"/>
      <c r="DS173" s="319"/>
      <c r="DT173" s="319"/>
      <c r="DU173" s="319"/>
      <c r="DV173" s="319"/>
      <c r="DW173" s="319"/>
      <c r="DX173" s="319"/>
      <c r="DY173" s="319"/>
      <c r="DZ173" s="319"/>
      <c r="EA173" s="319"/>
      <c r="EB173" s="319"/>
      <c r="EC173" s="319"/>
      <c r="ED173" s="319"/>
      <c r="EE173" s="319"/>
      <c r="EF173" s="319"/>
      <c r="EG173" s="319"/>
      <c r="EH173" s="319"/>
      <c r="EI173" s="319"/>
      <c r="EJ173" s="319"/>
      <c r="EK173" s="319"/>
      <c r="EL173" s="319"/>
      <c r="EM173" s="319"/>
      <c r="EN173" s="319"/>
      <c r="EO173" s="319"/>
      <c r="EP173" s="319"/>
      <c r="EQ173" s="319"/>
      <c r="ER173" s="319"/>
      <c r="ES173" s="319"/>
      <c r="ET173" s="319"/>
      <c r="EU173" s="319"/>
      <c r="EV173" s="319"/>
      <c r="EW173" s="319"/>
      <c r="EX173" s="319"/>
      <c r="EY173" s="319"/>
      <c r="EZ173" s="319"/>
      <c r="FA173" s="319"/>
      <c r="FB173" s="319"/>
      <c r="FC173" s="319"/>
      <c r="FD173" s="319"/>
      <c r="FE173" s="319"/>
      <c r="FF173" s="319"/>
      <c r="FG173" s="319"/>
      <c r="FH173" s="319"/>
      <c r="FI173" s="319"/>
      <c r="FJ173" s="319"/>
      <c r="FK173" s="319"/>
      <c r="FL173" s="319"/>
      <c r="FM173" s="319"/>
      <c r="FN173" s="319"/>
      <c r="FO173" s="319"/>
      <c r="FP173" s="319"/>
      <c r="FQ173" s="319"/>
      <c r="FR173" s="319"/>
      <c r="FS173" s="319"/>
      <c r="FT173" s="319"/>
      <c r="FU173" s="319"/>
      <c r="FV173" s="319"/>
      <c r="FW173" s="319"/>
      <c r="FX173" s="319"/>
      <c r="FY173" s="319"/>
      <c r="FZ173" s="319"/>
      <c r="GA173" s="319"/>
      <c r="GB173" s="319"/>
      <c r="GC173" s="319"/>
      <c r="GD173" s="319"/>
      <c r="GE173" s="319"/>
      <c r="GF173" s="319"/>
      <c r="GG173" s="319"/>
      <c r="GH173" s="319"/>
      <c r="GI173" s="319"/>
      <c r="GJ173" s="319"/>
      <c r="GK173" s="319"/>
      <c r="GL173" s="319"/>
      <c r="GM173" s="319"/>
      <c r="GN173" s="319"/>
      <c r="GO173" s="319"/>
      <c r="GP173" s="319"/>
      <c r="GQ173" s="319"/>
      <c r="GR173" s="319"/>
      <c r="GS173" s="319"/>
      <c r="GT173" s="319"/>
      <c r="GU173" s="319"/>
      <c r="GV173" s="319"/>
      <c r="GW173" s="319"/>
      <c r="GX173" s="319"/>
      <c r="GY173" s="319"/>
      <c r="GZ173" s="319"/>
      <c r="HA173" s="319"/>
      <c r="HB173" s="319"/>
      <c r="HC173" s="319"/>
      <c r="HD173" s="319"/>
      <c r="HE173" s="319"/>
      <c r="HF173" s="319"/>
      <c r="HG173" s="319"/>
      <c r="HH173" s="319"/>
      <c r="HI173" s="319"/>
      <c r="HJ173" s="319"/>
      <c r="HK173" s="319"/>
      <c r="HL173" s="319"/>
      <c r="HM173" s="319"/>
      <c r="HN173" s="319"/>
      <c r="HO173" s="319"/>
      <c r="HP173" s="319"/>
      <c r="HQ173" s="319"/>
      <c r="HR173" s="319"/>
      <c r="HS173" s="319"/>
      <c r="HT173" s="319"/>
      <c r="HU173" s="319"/>
      <c r="HV173" s="319"/>
      <c r="HW173" s="319"/>
      <c r="HX173" s="319"/>
      <c r="HY173" s="319"/>
      <c r="HZ173" s="319"/>
      <c r="IA173" s="319"/>
      <c r="IB173" s="319"/>
      <c r="IC173" s="319"/>
      <c r="ID173" s="319"/>
      <c r="IE173" s="319"/>
      <c r="IF173" s="319"/>
      <c r="IG173" s="319"/>
      <c r="IH173" s="319"/>
      <c r="II173" s="319"/>
      <c r="IJ173" s="319"/>
      <c r="IK173" s="319"/>
      <c r="IL173" s="319"/>
      <c r="IM173" s="319"/>
      <c r="IN173" s="319"/>
      <c r="IO173" s="319"/>
      <c r="IP173" s="319"/>
      <c r="IQ173" s="319"/>
      <c r="IR173" s="319"/>
      <c r="IS173" s="319"/>
      <c r="IT173" s="319"/>
      <c r="IU173" s="319"/>
      <c r="IV173" s="319"/>
      <c r="IW173" s="319"/>
      <c r="IX173" s="319"/>
      <c r="IY173" s="319"/>
      <c r="IZ173" s="319"/>
      <c r="JA173" s="319"/>
      <c r="JB173" s="319"/>
      <c r="JC173" s="319"/>
      <c r="JD173" s="319"/>
      <c r="JE173" s="319"/>
      <c r="JF173" s="319"/>
      <c r="JG173" s="319"/>
      <c r="JH173" s="319"/>
      <c r="JI173" s="319"/>
      <c r="JJ173" s="319"/>
      <c r="JK173" s="319"/>
      <c r="JL173" s="319"/>
      <c r="JM173" s="319"/>
      <c r="JN173" s="319"/>
      <c r="JO173" s="319"/>
      <c r="JP173" s="319"/>
      <c r="JQ173" s="319"/>
      <c r="JR173" s="319"/>
      <c r="JS173" s="319"/>
      <c r="JT173" s="319"/>
      <c r="JU173" s="319"/>
      <c r="JV173" s="319"/>
      <c r="JW173" s="319"/>
      <c r="JX173" s="319"/>
      <c r="JY173" s="319"/>
      <c r="JZ173" s="319"/>
      <c r="KA173" s="319"/>
      <c r="KB173" s="319"/>
      <c r="KC173" s="319"/>
      <c r="KD173" s="319"/>
      <c r="KE173" s="319"/>
      <c r="KF173" s="319"/>
      <c r="KG173" s="319"/>
      <c r="KH173" s="319"/>
      <c r="KI173" s="319"/>
      <c r="KJ173" s="319"/>
      <c r="KK173" s="319"/>
      <c r="KL173" s="319"/>
      <c r="KM173" s="319"/>
      <c r="KN173" s="319"/>
      <c r="KO173" s="319"/>
      <c r="KP173" s="319"/>
      <c r="KQ173" s="319"/>
      <c r="KR173" s="319"/>
      <c r="KS173" s="319"/>
      <c r="KT173" s="319"/>
      <c r="KU173" s="319"/>
      <c r="KV173" s="319"/>
      <c r="KW173" s="319"/>
      <c r="KX173" s="319"/>
      <c r="KY173" s="319"/>
      <c r="KZ173" s="319"/>
      <c r="LA173" s="319"/>
      <c r="LB173" s="319"/>
      <c r="LC173" s="319"/>
      <c r="LD173" s="319"/>
      <c r="LE173" s="319"/>
      <c r="LF173" s="319"/>
      <c r="LG173" s="319"/>
      <c r="LH173" s="319"/>
      <c r="LI173" s="319"/>
      <c r="LJ173" s="319"/>
      <c r="LK173" s="319"/>
      <c r="LL173" s="319"/>
      <c r="LM173" s="319"/>
      <c r="LN173" s="319"/>
      <c r="LO173" s="319"/>
      <c r="LP173" s="319"/>
      <c r="LQ173" s="319"/>
      <c r="LR173" s="319"/>
      <c r="LS173" s="319"/>
      <c r="LT173" s="319"/>
      <c r="LU173" s="319"/>
      <c r="LV173" s="319"/>
      <c r="LW173" s="319"/>
      <c r="LX173" s="319"/>
      <c r="LY173" s="319"/>
      <c r="LZ173" s="319"/>
      <c r="MA173" s="319"/>
      <c r="MB173" s="319"/>
      <c r="MC173" s="319"/>
      <c r="MD173" s="319"/>
      <c r="ME173" s="319"/>
      <c r="MF173" s="319"/>
      <c r="MG173" s="319"/>
      <c r="MH173" s="319"/>
      <c r="MI173" s="319"/>
      <c r="MJ173" s="319"/>
      <c r="MK173" s="319"/>
      <c r="ML173" s="319"/>
      <c r="MM173" s="319"/>
      <c r="MN173" s="319"/>
      <c r="MO173" s="319"/>
      <c r="MP173" s="319"/>
      <c r="MQ173" s="319"/>
      <c r="MS173" s="241"/>
      <c r="MT173" s="388">
        <f t="shared" si="167"/>
        <v>0</v>
      </c>
      <c r="MU173" s="371">
        <f t="shared" si="184"/>
        <v>0</v>
      </c>
      <c r="MV173" s="371">
        <f t="shared" si="154"/>
        <v>0</v>
      </c>
      <c r="MW173" s="371"/>
      <c r="MX173" s="371">
        <f t="shared" si="155"/>
        <v>0</v>
      </c>
      <c r="MY173" s="371"/>
      <c r="MZ173" s="371">
        <f t="shared" si="156"/>
        <v>0</v>
      </c>
      <c r="NA173" s="371"/>
      <c r="NB173" s="371">
        <f t="shared" si="157"/>
        <v>0</v>
      </c>
      <c r="NC173" s="371"/>
      <c r="ND173" s="371">
        <f t="shared" si="158"/>
        <v>0</v>
      </c>
      <c r="NE173" s="371"/>
      <c r="NF173" s="371">
        <f t="shared" si="159"/>
        <v>0</v>
      </c>
      <c r="NG173" s="371"/>
      <c r="NH173" s="371">
        <f t="shared" si="160"/>
        <v>0</v>
      </c>
      <c r="NI173" s="371"/>
      <c r="NJ173" s="371">
        <f t="shared" si="161"/>
        <v>0</v>
      </c>
      <c r="NK173" s="371"/>
      <c r="NL173" s="371">
        <f t="shared" si="168"/>
        <v>0</v>
      </c>
      <c r="NM173" s="372"/>
      <c r="NN173" s="370"/>
      <c r="NR173" s="318">
        <f t="shared" si="162"/>
        <v>0</v>
      </c>
      <c r="NS173" s="318">
        <f t="shared" si="163"/>
        <v>0</v>
      </c>
      <c r="NT173" s="318">
        <f t="shared" si="164"/>
        <v>0</v>
      </c>
    </row>
    <row r="174" spans="1:384" s="121" customFormat="1" ht="10.199999999999999" customHeight="1" x14ac:dyDescent="0.2">
      <c r="A174" s="116"/>
      <c r="B174" s="389"/>
      <c r="C174" s="424"/>
      <c r="D174" s="117"/>
      <c r="E174" s="14"/>
      <c r="F174" s="14"/>
      <c r="G174" s="14"/>
      <c r="H174" s="118"/>
      <c r="I174" s="427" t="str">
        <f>I139</f>
        <v>CREPIERE</v>
      </c>
      <c r="J174" s="427"/>
      <c r="K174" s="427"/>
      <c r="L174" s="427"/>
      <c r="M174" s="427"/>
      <c r="N174" s="428"/>
      <c r="O174" s="143" t="str">
        <f>IF('Chiffres et fonctions'!$J$3=1,IF(COUNTIF(O144:O173,1)=0,IF(COUNTIF(O144:O173,4)=0,"","+"&amp;COUNTIF(O144:O173,4)),COUNTIF(O144:O173,1)&amp;IF(COUNTIF(O144:O173,4)=0,"","+"&amp;COUNTIF(O144:O173,4))),IF('Chiffres et fonctions'!$J$3=2,IF(30-(COUNTIF(O144:O173,""))-(COUNTIF(O144:O173,4))=0,"",30-(COUNTIF(O144:O173,""))-(COUNTIF(O144:O173,4))),""))</f>
        <v/>
      </c>
      <c r="P174" s="144" t="str">
        <f>IF('Chiffres et fonctions'!$J$3=1,IF(COUNTIF(P144:P173,1)=0,IF(COUNTIF(P144:P173,4)=0,"","+"&amp;COUNTIF(P144:P173,4)),COUNTIF(P144:P173,1)&amp;IF(COUNTIF(P144:P173,4)=0,"","+"&amp;COUNTIF(P144:P173,4))),IF('Chiffres et fonctions'!$J$3=2,IF(30-(COUNTIF(P144:P173,""))-(COUNTIF(P144:P173,4))=0,"",30-(COUNTIF(P144:P173,""))-(COUNTIF(P144:P173,4))),""))</f>
        <v/>
      </c>
      <c r="Q174" s="143" t="str">
        <f>IF('Chiffres et fonctions'!$J$3=1,IF(COUNTIF(Q144:Q173,1)=0,IF(COUNTIF(Q144:Q173,4)=0,"","+"&amp;COUNTIF(Q144:Q173,4)),COUNTIF(Q144:Q173,1)&amp;IF(COUNTIF(Q144:Q173,4)=0,"","+"&amp;COUNTIF(Q144:Q173,4))),IF('Chiffres et fonctions'!$J$3=2,IF(30-(COUNTIF(Q144:Q173,""))-(COUNTIF(Q144:Q173,4))=0,"",30-(COUNTIF(Q144:Q173,""))-(COUNTIF(Q144:Q173,4))),""))</f>
        <v/>
      </c>
      <c r="R174" s="144" t="str">
        <f>IF('Chiffres et fonctions'!$J$3=1,IF(COUNTIF(R144:R173,1)=0,IF(COUNTIF(R144:R173,4)=0,"","+"&amp;COUNTIF(R144:R173,4)),COUNTIF(R144:R173,1)&amp;IF(COUNTIF(R144:R173,4)=0,"","+"&amp;COUNTIF(R144:R173,4))),IF('Chiffres et fonctions'!$J$3=2,IF(30-(COUNTIF(R144:R173,""))-(COUNTIF(R144:R173,4))=0,"",30-(COUNTIF(R144:R173,""))-(COUNTIF(R144:R173,4))),""))</f>
        <v/>
      </c>
      <c r="S174" s="143" t="str">
        <f>IF('Chiffres et fonctions'!$J$3=1,IF(COUNTIF(S144:S173,1)=0,IF(COUNTIF(S144:S173,4)=0,"","+"&amp;COUNTIF(S144:S173,4)),COUNTIF(S144:S173,1)&amp;IF(COUNTIF(S144:S173,4)=0,"","+"&amp;COUNTIF(S144:S173,4))),IF('Chiffres et fonctions'!$J$3=2,IF(30-(COUNTIF(S144:S173,""))-(COUNTIF(S144:S173,4))=0,"",30-(COUNTIF(S144:S173,""))-(COUNTIF(S144:S173,4))),""))</f>
        <v/>
      </c>
      <c r="T174" s="144" t="str">
        <f>IF('Chiffres et fonctions'!$J$3=1,IF(COUNTIF(T144:T173,1)=0,IF(COUNTIF(T144:T173,4)=0,"","+"&amp;COUNTIF(T144:T173,4)),COUNTIF(T144:T173,1)&amp;IF(COUNTIF(T144:T173,4)=0,"","+"&amp;COUNTIF(T144:T173,4))),IF('Chiffres et fonctions'!$J$3=2,IF(30-(COUNTIF(T144:T173,""))-(COUNTIF(T144:T173,4))=0,"",30-(COUNTIF(T144:T173,""))-(COUNTIF(T144:T173,4))),""))</f>
        <v/>
      </c>
      <c r="U174" s="143" t="str">
        <f>IF('Chiffres et fonctions'!$J$3=1,IF(COUNTIF(U144:U173,1)=0,IF(COUNTIF(U144:U173,4)=0,"","+"&amp;COUNTIF(U144:U173,4)),COUNTIF(U144:U173,1)&amp;IF(COUNTIF(U144:U173,4)=0,"","+"&amp;COUNTIF(U144:U173,4))),IF('Chiffres et fonctions'!$J$3=2,IF(30-(COUNTIF(U144:U173,""))-(COUNTIF(U144:U173,4))=0,"",30-(COUNTIF(U144:U173,""))-(COUNTIF(U144:U173,4))),""))</f>
        <v/>
      </c>
      <c r="V174" s="144" t="str">
        <f>IF('Chiffres et fonctions'!$J$3=1,IF(COUNTIF(V144:V173,1)=0,IF(COUNTIF(V144:V173,4)=0,"","+"&amp;COUNTIF(V144:V173,4)),COUNTIF(V144:V173,1)&amp;IF(COUNTIF(V144:V173,4)=0,"","+"&amp;COUNTIF(V144:V173,4))),IF('Chiffres et fonctions'!$J$3=2,IF(30-(COUNTIF(V144:V173,""))-(COUNTIF(V144:V173,4))=0,"",30-(COUNTIF(V144:V173,""))-(COUNTIF(V144:V173,4))),""))</f>
        <v/>
      </c>
      <c r="W174" s="143" t="str">
        <f>IF('Chiffres et fonctions'!$J$3=1,IF(COUNTIF(W144:W173,1)=0,IF(COUNTIF(W144:W173,4)=0,"","+"&amp;COUNTIF(W144:W173,4)),COUNTIF(W144:W173,1)&amp;IF(COUNTIF(W144:W173,4)=0,"","+"&amp;COUNTIF(W144:W173,4))),IF('Chiffres et fonctions'!$J$3=2,IF(30-(COUNTIF(W144:W173,""))-(COUNTIF(W144:W173,4))=0,"",30-(COUNTIF(W144:W173,""))-(COUNTIF(W144:W173,4))),""))</f>
        <v/>
      </c>
      <c r="X174" s="144" t="str">
        <f>IF('Chiffres et fonctions'!$J$3=1,IF(COUNTIF(X144:X173,1)=0,IF(COUNTIF(X144:X173,4)=0,"","+"&amp;COUNTIF(X144:X173,4)),COUNTIF(X144:X173,1)&amp;IF(COUNTIF(X144:X173,4)=0,"","+"&amp;COUNTIF(X144:X173,4))),IF('Chiffres et fonctions'!$J$3=2,IF(30-(COUNTIF(X144:X173,""))-(COUNTIF(X144:X173,4))=0,"",30-(COUNTIF(X144:X173,""))-(COUNTIF(X144:X173,4))),""))</f>
        <v/>
      </c>
      <c r="Y174" s="143" t="str">
        <f>IF('Chiffres et fonctions'!$J$3=1,IF(COUNTIF(Y144:Y173,1)=0,IF(COUNTIF(Y144:Y173,4)=0,"","+"&amp;COUNTIF(Y144:Y173,4)),COUNTIF(Y144:Y173,1)&amp;IF(COUNTIF(Y144:Y173,4)=0,"","+"&amp;COUNTIF(Y144:Y173,4))),IF('Chiffres et fonctions'!$J$3=2,IF(30-(COUNTIF(Y144:Y173,""))-(COUNTIF(Y144:Y173,4))=0,"",30-(COUNTIF(Y144:Y173,""))-(COUNTIF(Y144:Y173,4))),""))</f>
        <v/>
      </c>
      <c r="Z174" s="144" t="str">
        <f>IF('Chiffres et fonctions'!$J$3=1,IF(COUNTIF(Z144:Z173,1)=0,IF(COUNTIF(Z144:Z173,4)=0,"","+"&amp;COUNTIF(Z144:Z173,4)),COUNTIF(Z144:Z173,1)&amp;IF(COUNTIF(Z144:Z173,4)=0,"","+"&amp;COUNTIF(Z144:Z173,4))),IF('Chiffres et fonctions'!$J$3=2,IF(30-(COUNTIF(Z144:Z173,""))-(COUNTIF(Z144:Z173,4))=0,"",30-(COUNTIF(Z144:Z173,""))-(COUNTIF(Z144:Z173,4))),""))</f>
        <v/>
      </c>
      <c r="AA174" s="143" t="str">
        <f>IF('Chiffres et fonctions'!$J$3=1,IF(COUNTIF(AA144:AA173,1)=0,IF(COUNTIF(AA144:AA173,4)=0,"","+"&amp;COUNTIF(AA144:AA173,4)),COUNTIF(AA144:AA173,1)&amp;IF(COUNTIF(AA144:AA173,4)=0,"","+"&amp;COUNTIF(AA144:AA173,4))),IF('Chiffres et fonctions'!$J$3=2,IF(30-(COUNTIF(AA144:AA173,""))-(COUNTIF(AA144:AA173,4))=0,"",30-(COUNTIF(AA144:AA173,""))-(COUNTIF(AA144:AA173,4))),""))</f>
        <v/>
      </c>
      <c r="AB174" s="144" t="str">
        <f>IF('Chiffres et fonctions'!$J$3=1,IF(COUNTIF(AB144:AB173,1)=0,IF(COUNTIF(AB144:AB173,4)=0,"","+"&amp;COUNTIF(AB144:AB173,4)),COUNTIF(AB144:AB173,1)&amp;IF(COUNTIF(AB144:AB173,4)=0,"","+"&amp;COUNTIF(AB144:AB173,4))),IF('Chiffres et fonctions'!$J$3=2,IF(30-(COUNTIF(AB144:AB173,""))-(COUNTIF(AB144:AB173,4))=0,"",30-(COUNTIF(AB144:AB173,""))-(COUNTIF(AB144:AB173,4))),""))</f>
        <v/>
      </c>
      <c r="AC174" s="143" t="str">
        <f>IF('Chiffres et fonctions'!$J$3=1,IF(COUNTIF(AC144:AC173,1)=0,IF(COUNTIF(AC144:AC173,4)=0,"","+"&amp;COUNTIF(AC144:AC173,4)),COUNTIF(AC144:AC173,1)&amp;IF(COUNTIF(AC144:AC173,4)=0,"","+"&amp;COUNTIF(AC144:AC173,4))),IF('Chiffres et fonctions'!$J$3=2,IF(30-(COUNTIF(AC144:AC173,""))-(COUNTIF(AC144:AC173,4))=0,"",30-(COUNTIF(AC144:AC173,""))-(COUNTIF(AC144:AC173,4))),""))</f>
        <v/>
      </c>
      <c r="AD174" s="144" t="str">
        <f>IF('Chiffres et fonctions'!$J$3=1,IF(COUNTIF(AD144:AD173,1)=0,IF(COUNTIF(AD144:AD173,4)=0,"","+"&amp;COUNTIF(AD144:AD173,4)),COUNTIF(AD144:AD173,1)&amp;IF(COUNTIF(AD144:AD173,4)=0,"","+"&amp;COUNTIF(AD144:AD173,4))),IF('Chiffres et fonctions'!$J$3=2,IF(30-(COUNTIF(AD144:AD173,""))-(COUNTIF(AD144:AD173,4))=0,"",30-(COUNTIF(AD144:AD173,""))-(COUNTIF(AD144:AD173,4))),""))</f>
        <v/>
      </c>
      <c r="AE174" s="143" t="str">
        <f>IF('Chiffres et fonctions'!$J$3=1,IF(COUNTIF(AE144:AE173,1)=0,IF(COUNTIF(AE144:AE173,4)=0,"","+"&amp;COUNTIF(AE144:AE173,4)),COUNTIF(AE144:AE173,1)&amp;IF(COUNTIF(AE144:AE173,4)=0,"","+"&amp;COUNTIF(AE144:AE173,4))),IF('Chiffres et fonctions'!$J$3=2,IF(30-(COUNTIF(AE144:AE173,""))-(COUNTIF(AE144:AE173,4))=0,"",30-(COUNTIF(AE144:AE173,""))-(COUNTIF(AE144:AE173,4))),""))</f>
        <v/>
      </c>
      <c r="AF174" s="144" t="str">
        <f>IF('Chiffres et fonctions'!$J$3=1,IF(COUNTIF(AF144:AF173,1)=0,IF(COUNTIF(AF144:AF173,4)=0,"","+"&amp;COUNTIF(AF144:AF173,4)),COUNTIF(AF144:AF173,1)&amp;IF(COUNTIF(AF144:AF173,4)=0,"","+"&amp;COUNTIF(AF144:AF173,4))),IF('Chiffres et fonctions'!$J$3=2,IF(30-(COUNTIF(AF144:AF173,""))-(COUNTIF(AF144:AF173,4))=0,"",30-(COUNTIF(AF144:AF173,""))-(COUNTIF(AF144:AF173,4))),""))</f>
        <v/>
      </c>
      <c r="AG174" s="143" t="str">
        <f>IF('Chiffres et fonctions'!$J$3=1,IF(COUNTIF(AG144:AG173,1)=0,IF(COUNTIF(AG144:AG173,4)=0,"","+"&amp;COUNTIF(AG144:AG173,4)),COUNTIF(AG144:AG173,1)&amp;IF(COUNTIF(AG144:AG173,4)=0,"","+"&amp;COUNTIF(AG144:AG173,4))),IF('Chiffres et fonctions'!$J$3=2,IF(30-(COUNTIF(AG144:AG173,""))-(COUNTIF(AG144:AG173,4))=0,"",30-(COUNTIF(AG144:AG173,""))-(COUNTIF(AG144:AG173,4))),""))</f>
        <v/>
      </c>
      <c r="AH174" s="144" t="str">
        <f>IF('Chiffres et fonctions'!$J$3=1,IF(COUNTIF(AH144:AH173,1)=0,IF(COUNTIF(AH144:AH173,4)=0,"","+"&amp;COUNTIF(AH144:AH173,4)),COUNTIF(AH144:AH173,1)&amp;IF(COUNTIF(AH144:AH173,4)=0,"","+"&amp;COUNTIF(AH144:AH173,4))),IF('Chiffres et fonctions'!$J$3=2,IF(30-(COUNTIF(AH144:AH173,""))-(COUNTIF(AH144:AH173,4))=0,"",30-(COUNTIF(AH144:AH173,""))-(COUNTIF(AH144:AH173,4))),""))</f>
        <v/>
      </c>
      <c r="AI174" s="143" t="str">
        <f>IF('Chiffres et fonctions'!$J$3=1,IF(COUNTIF(AI144:AI173,1)=0,IF(COUNTIF(AI144:AI173,4)=0,"","+"&amp;COUNTIF(AI144:AI173,4)),COUNTIF(AI144:AI173,1)&amp;IF(COUNTIF(AI144:AI173,4)=0,"","+"&amp;COUNTIF(AI144:AI173,4))),IF('Chiffres et fonctions'!$J$3=2,IF(30-(COUNTIF(AI144:AI173,""))-(COUNTIF(AI144:AI173,4))=0,"",30-(COUNTIF(AI144:AI173,""))-(COUNTIF(AI144:AI173,4))),""))</f>
        <v/>
      </c>
      <c r="AJ174" s="144" t="str">
        <f>IF('Chiffres et fonctions'!$J$3=1,IF(COUNTIF(AJ144:AJ173,1)=0,IF(COUNTIF(AJ144:AJ173,4)=0,"","+"&amp;COUNTIF(AJ144:AJ173,4)),COUNTIF(AJ144:AJ173,1)&amp;IF(COUNTIF(AJ144:AJ173,4)=0,"","+"&amp;COUNTIF(AJ144:AJ173,4))),IF('Chiffres et fonctions'!$J$3=2,IF(30-(COUNTIF(AJ144:AJ173,""))-(COUNTIF(AJ144:AJ173,4))=0,"",30-(COUNTIF(AJ144:AJ173,""))-(COUNTIF(AJ144:AJ173,4))),""))</f>
        <v/>
      </c>
      <c r="AK174" s="143" t="str">
        <f>IF('Chiffres et fonctions'!$J$3=1,IF(COUNTIF(AK144:AK173,1)=0,IF(COUNTIF(AK144:AK173,4)=0,"","+"&amp;COUNTIF(AK144:AK173,4)),COUNTIF(AK144:AK173,1)&amp;IF(COUNTIF(AK144:AK173,4)=0,"","+"&amp;COUNTIF(AK144:AK173,4))),IF('Chiffres et fonctions'!$J$3=2,IF(30-(COUNTIF(AK144:AK173,""))-(COUNTIF(AK144:AK173,4))=0,"",30-(COUNTIF(AK144:AK173,""))-(COUNTIF(AK144:AK173,4))),""))</f>
        <v/>
      </c>
      <c r="AL174" s="144" t="str">
        <f>IF('Chiffres et fonctions'!$J$3=1,IF(COUNTIF(AL144:AL173,1)=0,IF(COUNTIF(AL144:AL173,4)=0,"","+"&amp;COUNTIF(AL144:AL173,4)),COUNTIF(AL144:AL173,1)&amp;IF(COUNTIF(AL144:AL173,4)=0,"","+"&amp;COUNTIF(AL144:AL173,4))),IF('Chiffres et fonctions'!$J$3=2,IF(30-(COUNTIF(AL144:AL173,""))-(COUNTIF(AL144:AL173,4))=0,"",30-(COUNTIF(AL144:AL173,""))-(COUNTIF(AL144:AL173,4))),""))</f>
        <v/>
      </c>
      <c r="AM174" s="143" t="str">
        <f>IF('Chiffres et fonctions'!$J$3=1,IF(COUNTIF(AM144:AM173,1)=0,IF(COUNTIF(AM144:AM173,4)=0,"","+"&amp;COUNTIF(AM144:AM173,4)),COUNTIF(AM144:AM173,1)&amp;IF(COUNTIF(AM144:AM173,4)=0,"","+"&amp;COUNTIF(AM144:AM173,4))),IF('Chiffres et fonctions'!$J$3=2,IF(30-(COUNTIF(AM144:AM173,""))-(COUNTIF(AM144:AM173,4))=0,"",30-(COUNTIF(AM144:AM173,""))-(COUNTIF(AM144:AM173,4))),""))</f>
        <v/>
      </c>
      <c r="AN174" s="144" t="str">
        <f>IF('Chiffres et fonctions'!$J$3=1,IF(COUNTIF(AN144:AN173,1)=0,IF(COUNTIF(AN144:AN173,4)=0,"","+"&amp;COUNTIF(AN144:AN173,4)),COUNTIF(AN144:AN173,1)&amp;IF(COUNTIF(AN144:AN173,4)=0,"","+"&amp;COUNTIF(AN144:AN173,4))),IF('Chiffres et fonctions'!$J$3=2,IF(30-(COUNTIF(AN144:AN173,""))-(COUNTIF(AN144:AN173,4))=0,"",30-(COUNTIF(AN144:AN173,""))-(COUNTIF(AN144:AN173,4))),""))</f>
        <v/>
      </c>
      <c r="AO174" s="143" t="str">
        <f>IF('Chiffres et fonctions'!$J$3=1,IF(COUNTIF(AO144:AO173,1)=0,IF(COUNTIF(AO144:AO173,4)=0,"","+"&amp;COUNTIF(AO144:AO173,4)),COUNTIF(AO144:AO173,1)&amp;IF(COUNTIF(AO144:AO173,4)=0,"","+"&amp;COUNTIF(AO144:AO173,4))),IF('Chiffres et fonctions'!$J$3=2,IF(30-(COUNTIF(AO144:AO173,""))-(COUNTIF(AO144:AO173,4))=0,"",30-(COUNTIF(AO144:AO173,""))-(COUNTIF(AO144:AO173,4))),""))</f>
        <v/>
      </c>
      <c r="AP174" s="144" t="str">
        <f>IF('Chiffres et fonctions'!$J$3=1,IF(COUNTIF(AP144:AP173,1)=0,IF(COUNTIF(AP144:AP173,4)=0,"","+"&amp;COUNTIF(AP144:AP173,4)),COUNTIF(AP144:AP173,1)&amp;IF(COUNTIF(AP144:AP173,4)=0,"","+"&amp;COUNTIF(AP144:AP173,4))),IF('Chiffres et fonctions'!$J$3=2,IF(30-(COUNTIF(AP144:AP173,""))-(COUNTIF(AP144:AP173,4))=0,"",30-(COUNTIF(AP144:AP173,""))-(COUNTIF(AP144:AP173,4))),""))</f>
        <v/>
      </c>
      <c r="AQ174" s="143" t="str">
        <f>IF('Chiffres et fonctions'!$J$3=1,IF(COUNTIF(AQ144:AQ173,1)=0,IF(COUNTIF(AQ144:AQ173,4)=0,"","+"&amp;COUNTIF(AQ144:AQ173,4)),COUNTIF(AQ144:AQ173,1)&amp;IF(COUNTIF(AQ144:AQ173,4)=0,"","+"&amp;COUNTIF(AQ144:AQ173,4))),IF('Chiffres et fonctions'!$J$3=2,IF(30-(COUNTIF(AQ144:AQ173,""))-(COUNTIF(AQ144:AQ173,4))=0,"",30-(COUNTIF(AQ144:AQ173,""))-(COUNTIF(AQ144:AQ173,4))),""))</f>
        <v/>
      </c>
      <c r="AR174" s="144" t="str">
        <f>IF('Chiffres et fonctions'!$J$3=1,IF(COUNTIF(AR144:AR173,1)=0,IF(COUNTIF(AR144:AR173,4)=0,"","+"&amp;COUNTIF(AR144:AR173,4)),COUNTIF(AR144:AR173,1)&amp;IF(COUNTIF(AR144:AR173,4)=0,"","+"&amp;COUNTIF(AR144:AR173,4))),IF('Chiffres et fonctions'!$J$3=2,IF(30-(COUNTIF(AR144:AR173,""))-(COUNTIF(AR144:AR173,4))=0,"",30-(COUNTIF(AR144:AR173,""))-(COUNTIF(AR144:AR173,4))),""))</f>
        <v/>
      </c>
      <c r="AS174" s="143" t="str">
        <f>IF('Chiffres et fonctions'!$J$3=1,IF(COUNTIF(AS144:AS173,1)=0,IF(COUNTIF(AS144:AS173,4)=0,"","+"&amp;COUNTIF(AS144:AS173,4)),COUNTIF(AS144:AS173,1)&amp;IF(COUNTIF(AS144:AS173,4)=0,"","+"&amp;COUNTIF(AS144:AS173,4))),IF('Chiffres et fonctions'!$J$3=2,IF(30-(COUNTIF(AS144:AS173,""))-(COUNTIF(AS144:AS173,4))=0,"",30-(COUNTIF(AS144:AS173,""))-(COUNTIF(AS144:AS173,4))),""))</f>
        <v/>
      </c>
      <c r="AT174" s="144" t="str">
        <f>IF('Chiffres et fonctions'!$J$3=1,IF(COUNTIF(AT144:AT173,1)=0,IF(COUNTIF(AT144:AT173,4)=0,"","+"&amp;COUNTIF(AT144:AT173,4)),COUNTIF(AT144:AT173,1)&amp;IF(COUNTIF(AT144:AT173,4)=0,"","+"&amp;COUNTIF(AT144:AT173,4))),IF('Chiffres et fonctions'!$J$3=2,IF(30-(COUNTIF(AT144:AT173,""))-(COUNTIF(AT144:AT173,4))=0,"",30-(COUNTIF(AT144:AT173,""))-(COUNTIF(AT144:AT173,4))),""))</f>
        <v/>
      </c>
      <c r="AU174" s="143" t="str">
        <f>IF('Chiffres et fonctions'!$J$3=1,IF(COUNTIF(AU144:AU173,1)=0,IF(COUNTIF(AU144:AU173,4)=0,"","+"&amp;COUNTIF(AU144:AU173,4)),COUNTIF(AU144:AU173,1)&amp;IF(COUNTIF(AU144:AU173,4)=0,"","+"&amp;COUNTIF(AU144:AU173,4))),IF('Chiffres et fonctions'!$J$3=2,IF(30-(COUNTIF(AU144:AU173,""))-(COUNTIF(AU144:AU173,4))=0,"",30-(COUNTIF(AU144:AU173,""))-(COUNTIF(AU144:AU173,4))),""))</f>
        <v/>
      </c>
      <c r="AV174" s="144" t="str">
        <f>IF('Chiffres et fonctions'!$J$3=1,IF(COUNTIF(AV144:AV173,1)=0,IF(COUNTIF(AV144:AV173,4)=0,"","+"&amp;COUNTIF(AV144:AV173,4)),COUNTIF(AV144:AV173,1)&amp;IF(COUNTIF(AV144:AV173,4)=0,"","+"&amp;COUNTIF(AV144:AV173,4))),IF('Chiffres et fonctions'!$J$3=2,IF(30-(COUNTIF(AV144:AV173,""))-(COUNTIF(AV144:AV173,4))=0,"",30-(COUNTIF(AV144:AV173,""))-(COUNTIF(AV144:AV173,4))),""))</f>
        <v/>
      </c>
      <c r="AW174" s="143" t="str">
        <f>IF('Chiffres et fonctions'!$J$3=1,IF(COUNTIF(AW144:AW173,1)=0,IF(COUNTIF(AW144:AW173,4)=0,"","+"&amp;COUNTIF(AW144:AW173,4)),COUNTIF(AW144:AW173,1)&amp;IF(COUNTIF(AW144:AW173,4)=0,"","+"&amp;COUNTIF(AW144:AW173,4))),IF('Chiffres et fonctions'!$J$3=2,IF(30-(COUNTIF(AW144:AW173,""))-(COUNTIF(AW144:AW173,4))=0,"",30-(COUNTIF(AW144:AW173,""))-(COUNTIF(AW144:AW173,4))),""))</f>
        <v/>
      </c>
      <c r="AX174" s="144" t="str">
        <f>IF('Chiffres et fonctions'!$J$3=1,IF(COUNTIF(AX144:AX173,1)=0,IF(COUNTIF(AX144:AX173,4)=0,"","+"&amp;COUNTIF(AX144:AX173,4)),COUNTIF(AX144:AX173,1)&amp;IF(COUNTIF(AX144:AX173,4)=0,"","+"&amp;COUNTIF(AX144:AX173,4))),IF('Chiffres et fonctions'!$J$3=2,IF(30-(COUNTIF(AX144:AX173,""))-(COUNTIF(AX144:AX173,4))=0,"",30-(COUNTIF(AX144:AX173,""))-(COUNTIF(AX144:AX173,4))),""))</f>
        <v/>
      </c>
      <c r="AY174" s="143" t="str">
        <f>IF('Chiffres et fonctions'!$J$3=1,IF(COUNTIF(AY144:AY173,1)=0,IF(COUNTIF(AY144:AY173,4)=0,"","+"&amp;COUNTIF(AY144:AY173,4)),COUNTIF(AY144:AY173,1)&amp;IF(COUNTIF(AY144:AY173,4)=0,"","+"&amp;COUNTIF(AY144:AY173,4))),IF('Chiffres et fonctions'!$J$3=2,IF(30-(COUNTIF(AY144:AY173,""))-(COUNTIF(AY144:AY173,4))=0,"",30-(COUNTIF(AY144:AY173,""))-(COUNTIF(AY144:AY173,4))),""))</f>
        <v/>
      </c>
      <c r="AZ174" s="144" t="str">
        <f>IF('Chiffres et fonctions'!$J$3=1,IF(COUNTIF(AZ144:AZ173,1)=0,IF(COUNTIF(AZ144:AZ173,4)=0,"","+"&amp;COUNTIF(AZ144:AZ173,4)),COUNTIF(AZ144:AZ173,1)&amp;IF(COUNTIF(AZ144:AZ173,4)=0,"","+"&amp;COUNTIF(AZ144:AZ173,4))),IF('Chiffres et fonctions'!$J$3=2,IF(30-(COUNTIF(AZ144:AZ173,""))-(COUNTIF(AZ144:AZ173,4))=0,"",30-(COUNTIF(AZ144:AZ173,""))-(COUNTIF(AZ144:AZ173,4))),""))</f>
        <v/>
      </c>
      <c r="BA174" s="143" t="str">
        <f>IF('Chiffres et fonctions'!$J$3=1,IF(COUNTIF(BA144:BA173,1)=0,IF(COUNTIF(BA144:BA173,4)=0,"","+"&amp;COUNTIF(BA144:BA173,4)),COUNTIF(BA144:BA173,1)&amp;IF(COUNTIF(BA144:BA173,4)=0,"","+"&amp;COUNTIF(BA144:BA173,4))),IF('Chiffres et fonctions'!$J$3=2,IF(30-(COUNTIF(BA144:BA173,""))-(COUNTIF(BA144:BA173,4))=0,"",30-(COUNTIF(BA144:BA173,""))-(COUNTIF(BA144:BA173,4))),""))</f>
        <v/>
      </c>
      <c r="BB174" s="144" t="str">
        <f>IF('Chiffres et fonctions'!$J$3=1,IF(COUNTIF(BB144:BB173,1)=0,IF(COUNTIF(BB144:BB173,4)=0,"","+"&amp;COUNTIF(BB144:BB173,4)),COUNTIF(BB144:BB173,1)&amp;IF(COUNTIF(BB144:BB173,4)=0,"","+"&amp;COUNTIF(BB144:BB173,4))),IF('Chiffres et fonctions'!$J$3=2,IF(30-(COUNTIF(BB144:BB173,""))-(COUNTIF(BB144:BB173,4))=0,"",30-(COUNTIF(BB144:BB173,""))-(COUNTIF(BB144:BB173,4))),""))</f>
        <v/>
      </c>
      <c r="BC174" s="119">
        <f>SUM(BC144:BC173)</f>
        <v>0</v>
      </c>
      <c r="BD174" s="417"/>
      <c r="BE174" s="152"/>
      <c r="BF174" s="153"/>
      <c r="BG174" s="154"/>
      <c r="BH174" s="153">
        <v>0.91849999999999998</v>
      </c>
      <c r="BI174" s="153"/>
      <c r="BJ174" s="153"/>
      <c r="BK174" s="281"/>
      <c r="BL174" s="181"/>
      <c r="BM174" s="181"/>
      <c r="BN174" s="181"/>
      <c r="BO174" s="181"/>
      <c r="BP174" s="181"/>
      <c r="BQ174" s="181"/>
      <c r="BR174" s="120"/>
      <c r="BS174" s="120"/>
      <c r="BT174" s="181"/>
      <c r="BU174" s="242"/>
      <c r="BV174" s="238"/>
      <c r="BW174" s="242"/>
      <c r="BX174" s="238"/>
      <c r="BY174" s="122"/>
      <c r="BZ174" s="122"/>
      <c r="CA174" s="122"/>
      <c r="CB174" s="122"/>
      <c r="CC174" s="122"/>
      <c r="CD174" s="122"/>
      <c r="CE174" s="122"/>
      <c r="CF174" s="122"/>
      <c r="CG174" s="122"/>
      <c r="CH174" s="122"/>
      <c r="CI174" s="122"/>
      <c r="CJ174" s="122"/>
      <c r="CK174" s="122"/>
      <c r="CL174" s="122"/>
      <c r="CM174" s="122"/>
      <c r="CN174" s="122"/>
      <c r="CO174" s="122"/>
      <c r="CP174" s="122"/>
      <c r="CQ174" s="122"/>
      <c r="CR174" s="122"/>
      <c r="CS174" s="122"/>
      <c r="CT174" s="122"/>
      <c r="CU174" s="122"/>
      <c r="CV174" s="122"/>
      <c r="CW174" s="122"/>
      <c r="CX174" s="122"/>
      <c r="CY174" s="122"/>
      <c r="CZ174" s="122"/>
      <c r="DA174" s="122"/>
      <c r="DB174" s="122"/>
      <c r="DC174" s="122"/>
      <c r="DD174" s="122"/>
      <c r="DE174" s="122"/>
      <c r="DF174" s="122"/>
      <c r="DG174" s="122"/>
      <c r="DH174" s="122"/>
      <c r="DI174" s="122"/>
      <c r="DJ174" s="122"/>
      <c r="DK174" s="122"/>
      <c r="DL174" s="122"/>
      <c r="DM174" s="122"/>
      <c r="DN174" s="122"/>
      <c r="DO174" s="122"/>
      <c r="DP174" s="122"/>
      <c r="DQ174" s="122"/>
      <c r="DR174" s="122"/>
      <c r="DS174" s="122"/>
      <c r="DT174" s="122"/>
      <c r="DU174" s="122"/>
      <c r="DV174" s="122"/>
      <c r="DW174" s="122"/>
      <c r="DX174" s="122"/>
      <c r="DY174" s="122"/>
      <c r="DZ174" s="122"/>
      <c r="EA174" s="122"/>
      <c r="EB174" s="122"/>
      <c r="EC174" s="122"/>
      <c r="ED174" s="122"/>
      <c r="EE174" s="122"/>
      <c r="EF174" s="122"/>
      <c r="EG174" s="122"/>
      <c r="EH174" s="122"/>
      <c r="EI174" s="122"/>
      <c r="EJ174" s="122"/>
      <c r="EK174" s="122"/>
      <c r="EL174" s="122"/>
      <c r="EM174" s="122"/>
      <c r="EN174" s="122"/>
      <c r="EO174" s="122"/>
      <c r="EP174" s="122"/>
      <c r="EQ174" s="122"/>
      <c r="ER174" s="122"/>
      <c r="ES174" s="122"/>
      <c r="ET174" s="122"/>
      <c r="EU174" s="122"/>
      <c r="EV174" s="122"/>
      <c r="EW174" s="122"/>
      <c r="EX174" s="122"/>
      <c r="EY174" s="122"/>
      <c r="EZ174" s="122"/>
      <c r="FA174" s="122"/>
      <c r="FB174" s="122"/>
      <c r="FC174" s="122"/>
      <c r="FD174" s="122"/>
      <c r="FE174" s="122"/>
      <c r="FF174" s="122"/>
      <c r="FG174" s="122"/>
      <c r="FH174" s="122"/>
      <c r="FI174" s="122"/>
      <c r="FJ174" s="122"/>
      <c r="FK174" s="122"/>
      <c r="FL174" s="122"/>
      <c r="FM174" s="122"/>
      <c r="FN174" s="122"/>
      <c r="FO174" s="122"/>
      <c r="FP174" s="122"/>
      <c r="FQ174" s="122"/>
      <c r="FR174" s="122"/>
      <c r="FS174" s="122"/>
      <c r="FT174" s="122"/>
      <c r="FU174" s="122"/>
      <c r="FV174" s="122"/>
      <c r="FW174" s="122"/>
      <c r="FX174" s="122"/>
      <c r="FY174" s="122"/>
      <c r="FZ174" s="122"/>
      <c r="GA174" s="122"/>
      <c r="GB174" s="122"/>
      <c r="GC174" s="122"/>
      <c r="GD174" s="122"/>
      <c r="GE174" s="122"/>
      <c r="GF174" s="122"/>
      <c r="GG174" s="122"/>
      <c r="GH174" s="122"/>
      <c r="GI174" s="122"/>
      <c r="GJ174" s="122"/>
      <c r="GK174" s="122"/>
      <c r="GL174" s="122"/>
      <c r="GM174" s="122"/>
      <c r="GN174" s="122"/>
      <c r="GO174" s="122"/>
      <c r="GP174" s="122"/>
      <c r="GQ174" s="122"/>
      <c r="GR174" s="122"/>
      <c r="GS174" s="122"/>
      <c r="GT174" s="122"/>
      <c r="GU174" s="122"/>
      <c r="GV174" s="122"/>
      <c r="GW174" s="122"/>
      <c r="GX174" s="122"/>
      <c r="GY174" s="122"/>
      <c r="GZ174" s="122"/>
      <c r="HA174" s="122"/>
      <c r="HB174" s="122"/>
      <c r="HC174" s="122"/>
      <c r="HD174" s="122"/>
      <c r="HE174" s="122"/>
      <c r="HF174" s="122"/>
      <c r="HG174" s="122"/>
      <c r="HH174" s="122"/>
      <c r="HI174" s="122"/>
      <c r="HJ174" s="122"/>
      <c r="HK174" s="122"/>
      <c r="HL174" s="122"/>
      <c r="HM174" s="122"/>
      <c r="HN174" s="122"/>
      <c r="HO174" s="122"/>
      <c r="HP174" s="122"/>
      <c r="HQ174" s="122"/>
      <c r="HR174" s="122"/>
      <c r="HS174" s="122"/>
      <c r="HT174" s="122"/>
      <c r="HU174" s="122"/>
      <c r="HV174" s="122"/>
      <c r="HW174" s="122"/>
      <c r="HX174" s="122"/>
      <c r="HY174" s="122"/>
      <c r="HZ174" s="122"/>
      <c r="IA174" s="122"/>
      <c r="IB174" s="122"/>
      <c r="IC174" s="122"/>
      <c r="ID174" s="122"/>
      <c r="IE174" s="122"/>
      <c r="IF174" s="122"/>
      <c r="IG174" s="122"/>
      <c r="IH174" s="122"/>
      <c r="II174" s="122"/>
      <c r="IJ174" s="122"/>
      <c r="IK174" s="122"/>
      <c r="IL174" s="122"/>
      <c r="IM174" s="122"/>
      <c r="IN174" s="122"/>
      <c r="IO174" s="122"/>
      <c r="IP174" s="122"/>
      <c r="IQ174" s="122"/>
      <c r="IR174" s="122"/>
      <c r="IS174" s="122"/>
      <c r="IT174" s="122"/>
      <c r="IU174" s="122"/>
      <c r="IV174" s="122"/>
      <c r="IW174" s="122"/>
      <c r="IX174" s="122"/>
      <c r="IY174" s="122"/>
      <c r="IZ174" s="122"/>
      <c r="JA174" s="122"/>
      <c r="JB174" s="122"/>
      <c r="JC174" s="122"/>
      <c r="JD174" s="122"/>
      <c r="JE174" s="122"/>
      <c r="JF174" s="122"/>
      <c r="JG174" s="122"/>
      <c r="JH174" s="122"/>
      <c r="JI174" s="122"/>
      <c r="JJ174" s="122"/>
      <c r="JK174" s="122"/>
      <c r="JL174" s="122"/>
      <c r="JM174" s="122"/>
      <c r="JN174" s="122"/>
      <c r="JO174" s="122"/>
      <c r="JP174" s="122"/>
      <c r="JQ174" s="122"/>
      <c r="JR174" s="122"/>
      <c r="JS174" s="122"/>
      <c r="JT174" s="122"/>
      <c r="JU174" s="122"/>
      <c r="JV174" s="122"/>
      <c r="JW174" s="122"/>
      <c r="JX174" s="122"/>
      <c r="JY174" s="122"/>
      <c r="JZ174" s="122"/>
      <c r="KA174" s="122"/>
      <c r="KB174" s="122"/>
      <c r="KC174" s="122"/>
      <c r="KD174" s="122"/>
      <c r="KE174" s="122"/>
      <c r="KF174" s="122"/>
      <c r="KG174" s="122"/>
      <c r="KH174" s="122"/>
      <c r="KI174" s="122"/>
      <c r="KJ174" s="122"/>
      <c r="KK174" s="122"/>
      <c r="KL174" s="122"/>
      <c r="KM174" s="122"/>
      <c r="KN174" s="122"/>
      <c r="KO174" s="122"/>
      <c r="KP174" s="122"/>
      <c r="KQ174" s="122"/>
      <c r="KR174" s="122"/>
      <c r="KS174" s="122"/>
      <c r="KT174" s="122"/>
      <c r="KU174" s="122"/>
      <c r="KV174" s="122"/>
      <c r="KW174" s="122"/>
      <c r="KX174" s="122"/>
      <c r="KY174" s="122"/>
      <c r="KZ174" s="122"/>
      <c r="LA174" s="122"/>
      <c r="LB174" s="122"/>
      <c r="LC174" s="122"/>
      <c r="LD174" s="122"/>
      <c r="LE174" s="122"/>
      <c r="LF174" s="122"/>
      <c r="LG174" s="122"/>
      <c r="LH174" s="122"/>
      <c r="LI174" s="122"/>
      <c r="LJ174" s="122"/>
      <c r="LK174" s="122"/>
      <c r="LL174" s="122"/>
      <c r="LM174" s="122"/>
      <c r="LN174" s="122"/>
      <c r="LO174" s="122"/>
      <c r="LP174" s="122"/>
      <c r="LQ174" s="122"/>
      <c r="LR174" s="122"/>
      <c r="LS174" s="122"/>
      <c r="LT174" s="122"/>
      <c r="LU174" s="122"/>
      <c r="LV174" s="122"/>
      <c r="LW174" s="122"/>
      <c r="LX174" s="122"/>
      <c r="LY174" s="122"/>
      <c r="LZ174" s="122"/>
      <c r="MA174" s="122"/>
      <c r="MB174" s="122"/>
      <c r="MC174" s="122"/>
      <c r="MD174" s="122"/>
      <c r="ME174" s="122"/>
      <c r="MF174" s="122"/>
      <c r="MG174" s="122"/>
      <c r="MH174" s="122"/>
      <c r="MI174" s="122"/>
      <c r="MJ174" s="122"/>
      <c r="MK174" s="122"/>
      <c r="ML174" s="122"/>
      <c r="MM174" s="122"/>
      <c r="MN174" s="122"/>
      <c r="MO174" s="122"/>
      <c r="MP174" s="122"/>
      <c r="MQ174" s="122"/>
      <c r="MS174" s="241"/>
      <c r="MT174" s="123"/>
      <c r="MU174" s="124"/>
      <c r="MV174" s="124"/>
      <c r="MW174" s="124"/>
      <c r="MX174" s="124"/>
      <c r="MY174" s="124"/>
      <c r="MZ174" s="124"/>
      <c r="NA174" s="124"/>
      <c r="NB174" s="124"/>
      <c r="NC174" s="124"/>
      <c r="ND174" s="124"/>
      <c r="NE174" s="124"/>
      <c r="NF174" s="124"/>
      <c r="NG174" s="124"/>
      <c r="NH174" s="124"/>
      <c r="NI174" s="124"/>
      <c r="NJ174" s="124"/>
      <c r="NK174" s="124"/>
      <c r="NL174" s="124"/>
      <c r="NM174" s="125"/>
      <c r="NN174" s="370"/>
    </row>
    <row r="175" spans="1:384" s="121" customFormat="1" ht="10.199999999999999" customHeight="1" thickBot="1" x14ac:dyDescent="0.35">
      <c r="A175" s="116"/>
      <c r="B175" s="389"/>
      <c r="C175" s="425"/>
      <c r="D175" s="126"/>
      <c r="E175" s="321"/>
      <c r="F175" s="321"/>
      <c r="G175" s="321"/>
      <c r="H175" s="127"/>
      <c r="I175" s="429" t="str">
        <f>I140</f>
        <v>BRASSERIE</v>
      </c>
      <c r="J175" s="429"/>
      <c r="K175" s="429"/>
      <c r="L175" s="429"/>
      <c r="M175" s="429"/>
      <c r="N175" s="430"/>
      <c r="O175" s="145" t="str">
        <f>IF('Chiffres et fonctions'!$J$3=1,IF(COUNTIF(O144:O173,2)=0,"",COUNTIF(O144:O173,2)),IF('Chiffres et fonctions'!$J$3=2,IF(COUNTIF(O144:O173,4)=0,"","+ "&amp;(COUNTIF(O144:O173,4))),""))</f>
        <v/>
      </c>
      <c r="P175" s="146" t="str">
        <f>IF('Chiffres et fonctions'!$J$3=1,IF(COUNTIF(P144:P173,2)=0,"",COUNTIF(P144:P173,2)),IF('Chiffres et fonctions'!$J$3=2,IF(COUNTIF(P144:P173,4)=0,"","+ "&amp;(COUNTIF(P144:P173,4))),""))</f>
        <v/>
      </c>
      <c r="Q175" s="145" t="str">
        <f>IF('Chiffres et fonctions'!$J$3=1,IF(COUNTIF(Q144:Q173,2)=0,"",COUNTIF(Q144:Q173,2)),IF('Chiffres et fonctions'!$J$3=2,IF(COUNTIF(Q144:Q173,4)=0,"","+ "&amp;(COUNTIF(Q144:Q173,4))),""))</f>
        <v/>
      </c>
      <c r="R175" s="146" t="str">
        <f>IF('Chiffres et fonctions'!$J$3=1,IF(COUNTIF(R144:R173,2)=0,"",COUNTIF(R144:R173,2)),IF('Chiffres et fonctions'!$J$3=2,IF(COUNTIF(R144:R173,4)=0,"","+ "&amp;(COUNTIF(R144:R173,4))),""))</f>
        <v/>
      </c>
      <c r="S175" s="145" t="str">
        <f>IF('Chiffres et fonctions'!$J$3=1,IF(COUNTIF(S144:S173,2)=0,"",COUNTIF(S144:S173,2)),IF('Chiffres et fonctions'!$J$3=2,IF(COUNTIF(S144:S173,4)=0,"","+ "&amp;(COUNTIF(S144:S173,4))),""))</f>
        <v/>
      </c>
      <c r="T175" s="146" t="str">
        <f>IF('Chiffres et fonctions'!$J$3=1,IF(COUNTIF(T144:T173,2)=0,"",COUNTIF(T144:T173,2)),IF('Chiffres et fonctions'!$J$3=2,IF(COUNTIF(T144:T173,4)=0,"","+ "&amp;(COUNTIF(T144:T173,4))),""))</f>
        <v/>
      </c>
      <c r="U175" s="145" t="str">
        <f>IF('Chiffres et fonctions'!$J$3=1,IF(COUNTIF(U144:U173,2)=0,"",COUNTIF(U144:U173,2)),IF('Chiffres et fonctions'!$J$3=2,IF(COUNTIF(U144:U173,4)=0,"","+ "&amp;(COUNTIF(U144:U173,4))),""))</f>
        <v/>
      </c>
      <c r="V175" s="146" t="str">
        <f>IF('Chiffres et fonctions'!$J$3=1,IF(COUNTIF(V144:V173,2)=0,"",COUNTIF(V144:V173,2)),IF('Chiffres et fonctions'!$J$3=2,IF(COUNTIF(V144:V173,4)=0,"","+ "&amp;(COUNTIF(V144:V173,4))),""))</f>
        <v/>
      </c>
      <c r="W175" s="145" t="str">
        <f>IF('Chiffres et fonctions'!$J$3=1,IF(COUNTIF(W144:W173,2)=0,"",COUNTIF(W144:W173,2)),IF('Chiffres et fonctions'!$J$3=2,IF(COUNTIF(W144:W173,4)=0,"","+ "&amp;(COUNTIF(W144:W173,4))),""))</f>
        <v/>
      </c>
      <c r="X175" s="146" t="str">
        <f>IF('Chiffres et fonctions'!$J$3=1,IF(COUNTIF(X144:X173,2)=0,"",COUNTIF(X144:X173,2)),IF('Chiffres et fonctions'!$J$3=2,IF(COUNTIF(X144:X173,4)=0,"","+ "&amp;(COUNTIF(X144:X173,4))),""))</f>
        <v/>
      </c>
      <c r="Y175" s="145" t="str">
        <f>IF('Chiffres et fonctions'!$J$3=1,IF(COUNTIF(Y144:Y173,2)=0,"",COUNTIF(Y144:Y173,2)),IF('Chiffres et fonctions'!$J$3=2,IF(COUNTIF(Y144:Y173,4)=0,"","+ "&amp;(COUNTIF(Y144:Y173,4))),""))</f>
        <v/>
      </c>
      <c r="Z175" s="146" t="str">
        <f>IF('Chiffres et fonctions'!$J$3=1,IF(COUNTIF(Z144:Z173,2)=0,"",COUNTIF(Z144:Z173,2)),IF('Chiffres et fonctions'!$J$3=2,IF(COUNTIF(Z144:Z173,4)=0,"","+ "&amp;(COUNTIF(Z144:Z173,4))),""))</f>
        <v/>
      </c>
      <c r="AA175" s="145" t="str">
        <f>IF('Chiffres et fonctions'!$J$3=1,IF(COUNTIF(AA144:AA173,2)=0,"",COUNTIF(AA144:AA173,2)),IF('Chiffres et fonctions'!$J$3=2,IF(COUNTIF(AA144:AA173,4)=0,"","+ "&amp;(COUNTIF(AA144:AA173,4))),""))</f>
        <v/>
      </c>
      <c r="AB175" s="146" t="str">
        <f>IF('Chiffres et fonctions'!$J$3=1,IF(COUNTIF(AB144:AB173,2)=0,"",COUNTIF(AB144:AB173,2)),IF('Chiffres et fonctions'!$J$3=2,IF(COUNTIF(AB144:AB173,4)=0,"","+ "&amp;(COUNTIF(AB144:AB173,4))),""))</f>
        <v/>
      </c>
      <c r="AC175" s="145" t="str">
        <f>IF('Chiffres et fonctions'!$J$3=1,IF(COUNTIF(AC144:AC173,2)=0,"",COUNTIF(AC144:AC173,2)),IF('Chiffres et fonctions'!$J$3=2,IF(COUNTIF(AC144:AC173,4)=0,"","+ "&amp;(COUNTIF(AC144:AC173,4))),""))</f>
        <v/>
      </c>
      <c r="AD175" s="146" t="str">
        <f>IF('Chiffres et fonctions'!$J$3=1,IF(COUNTIF(AD144:AD173,2)=0,"",COUNTIF(AD144:AD173,2)),IF('Chiffres et fonctions'!$J$3=2,IF(COUNTIF(AD144:AD173,4)=0,"","+ "&amp;(COUNTIF(AD144:AD173,4))),""))</f>
        <v/>
      </c>
      <c r="AE175" s="145" t="str">
        <f>IF('Chiffres et fonctions'!$J$3=1,IF(COUNTIF(AE144:AE173,2)=0,"",COUNTIF(AE144:AE173,2)),IF('Chiffres et fonctions'!$J$3=2,IF(COUNTIF(AE144:AE173,4)=0,"","+ "&amp;(COUNTIF(AE144:AE173,4))),""))</f>
        <v/>
      </c>
      <c r="AF175" s="146" t="str">
        <f>IF('Chiffres et fonctions'!$J$3=1,IF(COUNTIF(AF144:AF173,2)=0,"",COUNTIF(AF144:AF173,2)),IF('Chiffres et fonctions'!$J$3=2,IF(COUNTIF(AF144:AF173,4)=0,"","+ "&amp;(COUNTIF(AF144:AF173,4))),""))</f>
        <v/>
      </c>
      <c r="AG175" s="145" t="str">
        <f>IF('Chiffres et fonctions'!$J$3=1,IF(COUNTIF(AG144:AG173,2)=0,"",COUNTIF(AG144:AG173,2)),IF('Chiffres et fonctions'!$J$3=2,IF(COUNTIF(AG144:AG173,4)=0,"","+ "&amp;(COUNTIF(AG144:AG173,4))),""))</f>
        <v/>
      </c>
      <c r="AH175" s="146" t="str">
        <f>IF('Chiffres et fonctions'!$J$3=1,IF(COUNTIF(AH144:AH173,2)=0,"",COUNTIF(AH144:AH173,2)),IF('Chiffres et fonctions'!$J$3=2,IF(COUNTIF(AH144:AH173,4)=0,"","+ "&amp;(COUNTIF(AH144:AH173,4))),""))</f>
        <v/>
      </c>
      <c r="AI175" s="145" t="str">
        <f>IF('Chiffres et fonctions'!$J$3=1,IF(COUNTIF(AI144:AI173,2)=0,"",COUNTIF(AI144:AI173,2)),IF('Chiffres et fonctions'!$J$3=2,IF(COUNTIF(AI144:AI173,4)=0,"","+ "&amp;(COUNTIF(AI144:AI173,4))),""))</f>
        <v/>
      </c>
      <c r="AJ175" s="146" t="str">
        <f>IF('Chiffres et fonctions'!$J$3=1,IF(COUNTIF(AJ144:AJ173,2)=0,"",COUNTIF(AJ144:AJ173,2)),IF('Chiffres et fonctions'!$J$3=2,IF(COUNTIF(AJ144:AJ173,4)=0,"","+ "&amp;(COUNTIF(AJ144:AJ173,4))),""))</f>
        <v/>
      </c>
      <c r="AK175" s="145" t="str">
        <f>IF('Chiffres et fonctions'!$J$3=1,IF(COUNTIF(AK144:AK173,2)=0,"",COUNTIF(AK144:AK173,2)),IF('Chiffres et fonctions'!$J$3=2,IF(COUNTIF(AK144:AK173,4)=0,"","+ "&amp;(COUNTIF(AK144:AK173,4))),""))</f>
        <v/>
      </c>
      <c r="AL175" s="146" t="str">
        <f>IF('Chiffres et fonctions'!$J$3=1,IF(COUNTIF(AL144:AL173,2)=0,"",COUNTIF(AL144:AL173,2)),IF('Chiffres et fonctions'!$J$3=2,IF(COUNTIF(AL144:AL173,4)=0,"","+ "&amp;(COUNTIF(AL144:AL173,4))),""))</f>
        <v/>
      </c>
      <c r="AM175" s="145" t="str">
        <f>IF('Chiffres et fonctions'!$J$3=1,IF(COUNTIF(AM144:AM173,2)=0,"",COUNTIF(AM144:AM173,2)),IF('Chiffres et fonctions'!$J$3=2,IF(COUNTIF(AM144:AM173,4)=0,"","+ "&amp;(COUNTIF(AM144:AM173,4))),""))</f>
        <v/>
      </c>
      <c r="AN175" s="146" t="str">
        <f>IF('Chiffres et fonctions'!$J$3=1,IF(COUNTIF(AN144:AN173,2)=0,"",COUNTIF(AN144:AN173,2)),IF('Chiffres et fonctions'!$J$3=2,IF(COUNTIF(AN144:AN173,4)=0,"","+ "&amp;(COUNTIF(AN144:AN173,4))),""))</f>
        <v/>
      </c>
      <c r="AO175" s="145" t="str">
        <f>IF('Chiffres et fonctions'!$J$3=1,IF(COUNTIF(AO144:AO173,2)=0,"",COUNTIF(AO144:AO173,2)),IF('Chiffres et fonctions'!$J$3=2,IF(COUNTIF(AO144:AO173,4)=0,"","+ "&amp;(COUNTIF(AO144:AO173,4))),""))</f>
        <v/>
      </c>
      <c r="AP175" s="146" t="str">
        <f>IF('Chiffres et fonctions'!$J$3=1,IF(COUNTIF(AP144:AP173,2)=0,"",COUNTIF(AP144:AP173,2)),IF('Chiffres et fonctions'!$J$3=2,IF(COUNTIF(AP144:AP173,4)=0,"","+ "&amp;(COUNTIF(AP144:AP173,4))),""))</f>
        <v/>
      </c>
      <c r="AQ175" s="145" t="str">
        <f>IF('Chiffres et fonctions'!$J$3=1,IF(COUNTIF(AQ144:AQ173,2)=0,"",COUNTIF(AQ144:AQ173,2)),IF('Chiffres et fonctions'!$J$3=2,IF(COUNTIF(AQ144:AQ173,4)=0,"","+ "&amp;(COUNTIF(AQ144:AQ173,4))),""))</f>
        <v/>
      </c>
      <c r="AR175" s="146" t="str">
        <f>IF('Chiffres et fonctions'!$J$3=1,IF(COUNTIF(AR144:AR173,2)=0,"",COUNTIF(AR144:AR173,2)),IF('Chiffres et fonctions'!$J$3=2,IF(COUNTIF(AR144:AR173,4)=0,"","+ "&amp;(COUNTIF(AR144:AR173,4))),""))</f>
        <v/>
      </c>
      <c r="AS175" s="145" t="str">
        <f>IF('Chiffres et fonctions'!$J$3=1,IF(COUNTIF(AS144:AS173,2)=0,"",COUNTIF(AS144:AS173,2)),IF('Chiffres et fonctions'!$J$3=2,IF(COUNTIF(AS144:AS173,4)=0,"","+ "&amp;(COUNTIF(AS144:AS173,4))),""))</f>
        <v/>
      </c>
      <c r="AT175" s="146" t="str">
        <f>IF('Chiffres et fonctions'!$J$3=1,IF(COUNTIF(AT144:AT173,2)=0,"",COUNTIF(AT144:AT173,2)),IF('Chiffres et fonctions'!$J$3=2,IF(COUNTIF(AT144:AT173,4)=0,"","+ "&amp;(COUNTIF(AT144:AT173,4))),""))</f>
        <v/>
      </c>
      <c r="AU175" s="145" t="str">
        <f>IF('Chiffres et fonctions'!$J$3=1,IF(COUNTIF(AU144:AU173,2)=0,"",COUNTIF(AU144:AU173,2)),IF('Chiffres et fonctions'!$J$3=2,IF(COUNTIF(AU144:AU173,4)=0,"","+ "&amp;(COUNTIF(AU144:AU173,4))),""))</f>
        <v/>
      </c>
      <c r="AV175" s="146" t="str">
        <f>IF('Chiffres et fonctions'!$J$3=1,IF(COUNTIF(AV144:AV173,2)=0,"",COUNTIF(AV144:AV173,2)),IF('Chiffres et fonctions'!$J$3=2,IF(COUNTIF(AV144:AV173,4)=0,"","+ "&amp;(COUNTIF(AV144:AV173,4))),""))</f>
        <v/>
      </c>
      <c r="AW175" s="145" t="str">
        <f>IF('Chiffres et fonctions'!$J$3=1,IF(COUNTIF(AW144:AW173,2)=0,"",COUNTIF(AW144:AW173,2)),IF('Chiffres et fonctions'!$J$3=2,IF(COUNTIF(AW144:AW173,4)=0,"","+ "&amp;(COUNTIF(AW144:AW173,4))),""))</f>
        <v/>
      </c>
      <c r="AX175" s="146" t="str">
        <f>IF('Chiffres et fonctions'!$J$3=1,IF(COUNTIF(AX144:AX173,2)=0,"",COUNTIF(AX144:AX173,2)),IF('Chiffres et fonctions'!$J$3=2,IF(COUNTIF(AX144:AX173,4)=0,"","+ "&amp;(COUNTIF(AX144:AX173,4))),""))</f>
        <v/>
      </c>
      <c r="AY175" s="145" t="str">
        <f>IF('Chiffres et fonctions'!$J$3=1,IF(COUNTIF(AY144:AY173,2)=0,"",COUNTIF(AY144:AY173,2)),IF('Chiffres et fonctions'!$J$3=2,IF(COUNTIF(AY144:AY173,4)=0,"","+ "&amp;(COUNTIF(AY144:AY173,4))),""))</f>
        <v/>
      </c>
      <c r="AZ175" s="146" t="str">
        <f>IF('Chiffres et fonctions'!$J$3=1,IF(COUNTIF(AZ144:AZ173,2)=0,"",COUNTIF(AZ144:AZ173,2)),IF('Chiffres et fonctions'!$J$3=2,IF(COUNTIF(AZ144:AZ173,4)=0,"","+ "&amp;(COUNTIF(AZ144:AZ173,4))),""))</f>
        <v/>
      </c>
      <c r="BA175" s="145" t="str">
        <f>IF('Chiffres et fonctions'!$J$3=1,IF(COUNTIF(BA144:BA173,2)=0,"",COUNTIF(BA144:BA173,2)),IF('Chiffres et fonctions'!$J$3=2,IF(COUNTIF(BA144:BA173,4)=0,"","+ "&amp;(COUNTIF(BA144:BA173,4))),""))</f>
        <v/>
      </c>
      <c r="BB175" s="146" t="str">
        <f>IF('Chiffres et fonctions'!$J$3=1,IF(COUNTIF(BB144:BB173,2)=0,"",COUNTIF(BB144:BB173,2)),IF('Chiffres et fonctions'!$J$3=2,IF(COUNTIF(BB144:BB173,4)=0,"","+ "&amp;(COUNTIF(BB144:BB173,4))),""))</f>
        <v/>
      </c>
      <c r="BC175" s="128"/>
      <c r="BD175" s="417"/>
      <c r="BE175" s="155"/>
      <c r="BF175" s="156"/>
      <c r="BG175" s="157"/>
      <c r="BH175" s="156"/>
      <c r="BI175" s="156"/>
      <c r="BJ175" s="156"/>
      <c r="BK175" s="282"/>
      <c r="BL175" s="249"/>
      <c r="BM175" s="249"/>
      <c r="BN175" s="249"/>
      <c r="BO175" s="249"/>
      <c r="BP175" s="249"/>
      <c r="BQ175" s="249"/>
      <c r="BR175" s="129"/>
      <c r="BS175" s="129"/>
      <c r="BT175" s="182"/>
      <c r="BU175" s="243"/>
      <c r="BV175" s="239"/>
      <c r="BW175" s="243"/>
      <c r="BX175" s="239"/>
      <c r="BY175" s="130"/>
      <c r="BZ175" s="130"/>
      <c r="CA175" s="130"/>
      <c r="CB175" s="130"/>
      <c r="CC175" s="130"/>
      <c r="CD175" s="130"/>
      <c r="CE175" s="130"/>
      <c r="CF175" s="130"/>
      <c r="CG175" s="130"/>
      <c r="CH175" s="130"/>
      <c r="CI175" s="130"/>
      <c r="CJ175" s="130"/>
      <c r="CK175" s="130"/>
      <c r="CL175" s="130"/>
      <c r="CM175" s="130"/>
      <c r="CN175" s="130"/>
      <c r="CO175" s="130"/>
      <c r="CP175" s="130"/>
      <c r="CQ175" s="130"/>
      <c r="CR175" s="130"/>
      <c r="CS175" s="130"/>
      <c r="CT175" s="130"/>
      <c r="CU175" s="130"/>
      <c r="CV175" s="130"/>
      <c r="CW175" s="130"/>
      <c r="CX175" s="130"/>
      <c r="CY175" s="130"/>
      <c r="CZ175" s="130"/>
      <c r="DA175" s="130"/>
      <c r="DB175" s="130"/>
      <c r="DC175" s="130"/>
      <c r="DD175" s="130"/>
      <c r="DE175" s="130"/>
      <c r="DF175" s="130"/>
      <c r="DG175" s="130"/>
      <c r="DH175" s="130"/>
      <c r="DI175" s="130"/>
      <c r="DJ175" s="130"/>
      <c r="DK175" s="130"/>
      <c r="DL175" s="130"/>
      <c r="DM175" s="130"/>
      <c r="DN175" s="130"/>
      <c r="DO175" s="130"/>
      <c r="DP175" s="130"/>
      <c r="DQ175" s="130"/>
      <c r="DR175" s="130"/>
      <c r="DS175" s="130"/>
      <c r="DT175" s="130"/>
      <c r="DU175" s="130"/>
      <c r="DV175" s="130"/>
      <c r="DW175" s="130"/>
      <c r="DX175" s="130"/>
      <c r="DY175" s="130"/>
      <c r="DZ175" s="130"/>
      <c r="EA175" s="130"/>
      <c r="EB175" s="130"/>
      <c r="EC175" s="130"/>
      <c r="ED175" s="130"/>
      <c r="EE175" s="130"/>
      <c r="EF175" s="130"/>
      <c r="EG175" s="130"/>
      <c r="EH175" s="130"/>
      <c r="EI175" s="130"/>
      <c r="EJ175" s="130"/>
      <c r="EK175" s="130"/>
      <c r="EL175" s="130"/>
      <c r="EM175" s="130"/>
      <c r="EN175" s="130"/>
      <c r="EO175" s="130"/>
      <c r="EP175" s="130"/>
      <c r="EQ175" s="130"/>
      <c r="ER175" s="130"/>
      <c r="ES175" s="130"/>
      <c r="ET175" s="130"/>
      <c r="EU175" s="130"/>
      <c r="EV175" s="130"/>
      <c r="EW175" s="130"/>
      <c r="EX175" s="130"/>
      <c r="EY175" s="130"/>
      <c r="EZ175" s="130"/>
      <c r="FA175" s="130"/>
      <c r="FB175" s="130"/>
      <c r="FC175" s="130"/>
      <c r="FD175" s="130"/>
      <c r="FE175" s="130"/>
      <c r="FF175" s="130"/>
      <c r="FG175" s="130"/>
      <c r="FH175" s="130"/>
      <c r="FI175" s="130"/>
      <c r="FJ175" s="130"/>
      <c r="FK175" s="130"/>
      <c r="FL175" s="130"/>
      <c r="FM175" s="130"/>
      <c r="FN175" s="130"/>
      <c r="FO175" s="130"/>
      <c r="FP175" s="130"/>
      <c r="FQ175" s="130"/>
      <c r="FR175" s="130"/>
      <c r="FS175" s="130"/>
      <c r="FT175" s="130"/>
      <c r="FU175" s="130"/>
      <c r="FV175" s="130"/>
      <c r="FW175" s="130"/>
      <c r="FX175" s="130"/>
      <c r="FY175" s="130"/>
      <c r="FZ175" s="130"/>
      <c r="GA175" s="130"/>
      <c r="GB175" s="130"/>
      <c r="GC175" s="130"/>
      <c r="GD175" s="130"/>
      <c r="GE175" s="130"/>
      <c r="GF175" s="130"/>
      <c r="GG175" s="130"/>
      <c r="GH175" s="130"/>
      <c r="GI175" s="130"/>
      <c r="GJ175" s="130"/>
      <c r="GK175" s="130"/>
      <c r="GL175" s="130"/>
      <c r="GM175" s="130"/>
      <c r="GN175" s="130"/>
      <c r="GO175" s="130"/>
      <c r="GP175" s="130"/>
      <c r="GQ175" s="130"/>
      <c r="GR175" s="130"/>
      <c r="GS175" s="130"/>
      <c r="GT175" s="130"/>
      <c r="GU175" s="130"/>
      <c r="GV175" s="130"/>
      <c r="GW175" s="130"/>
      <c r="GX175" s="130"/>
      <c r="GY175" s="130"/>
      <c r="GZ175" s="130"/>
      <c r="HA175" s="130"/>
      <c r="HB175" s="130"/>
      <c r="HC175" s="130"/>
      <c r="HD175" s="130"/>
      <c r="HE175" s="130"/>
      <c r="HF175" s="130"/>
      <c r="HG175" s="130"/>
      <c r="HH175" s="130"/>
      <c r="HI175" s="130"/>
      <c r="HJ175" s="130"/>
      <c r="HK175" s="130"/>
      <c r="HL175" s="130"/>
      <c r="HM175" s="130"/>
      <c r="HN175" s="130"/>
      <c r="HO175" s="130"/>
      <c r="HP175" s="130"/>
      <c r="HQ175" s="130"/>
      <c r="HR175" s="130"/>
      <c r="HS175" s="130"/>
      <c r="HT175" s="130"/>
      <c r="HU175" s="130"/>
      <c r="HV175" s="130"/>
      <c r="HW175" s="130"/>
      <c r="HX175" s="130"/>
      <c r="HY175" s="130"/>
      <c r="HZ175" s="130"/>
      <c r="IA175" s="130"/>
      <c r="IB175" s="130"/>
      <c r="IC175" s="130"/>
      <c r="ID175" s="130"/>
      <c r="IE175" s="130"/>
      <c r="IF175" s="130"/>
      <c r="IG175" s="130"/>
      <c r="IH175" s="130"/>
      <c r="II175" s="130"/>
      <c r="IJ175" s="130"/>
      <c r="IK175" s="130"/>
      <c r="IL175" s="130"/>
      <c r="IM175" s="130"/>
      <c r="IN175" s="130"/>
      <c r="IO175" s="130"/>
      <c r="IP175" s="130"/>
      <c r="IQ175" s="130"/>
      <c r="IR175" s="130"/>
      <c r="IS175" s="130"/>
      <c r="IT175" s="130"/>
      <c r="IU175" s="130"/>
      <c r="IV175" s="130"/>
      <c r="IW175" s="130"/>
      <c r="IX175" s="130"/>
      <c r="IY175" s="130"/>
      <c r="IZ175" s="130"/>
      <c r="JA175" s="130"/>
      <c r="JB175" s="130"/>
      <c r="JC175" s="130"/>
      <c r="JD175" s="130"/>
      <c r="JE175" s="130"/>
      <c r="JF175" s="130"/>
      <c r="JG175" s="130"/>
      <c r="JH175" s="130"/>
      <c r="JI175" s="130"/>
      <c r="JJ175" s="130"/>
      <c r="JK175" s="130"/>
      <c r="JL175" s="130"/>
      <c r="JM175" s="130"/>
      <c r="JN175" s="130"/>
      <c r="JO175" s="130"/>
      <c r="JP175" s="130"/>
      <c r="JQ175" s="130"/>
      <c r="JR175" s="130"/>
      <c r="JS175" s="130"/>
      <c r="JT175" s="130"/>
      <c r="JU175" s="130"/>
      <c r="JV175" s="130"/>
      <c r="JW175" s="130"/>
      <c r="JX175" s="130"/>
      <c r="JY175" s="130"/>
      <c r="JZ175" s="130"/>
      <c r="KA175" s="130"/>
      <c r="KB175" s="130"/>
      <c r="KC175" s="130"/>
      <c r="KD175" s="130"/>
      <c r="KE175" s="130"/>
      <c r="KF175" s="130"/>
      <c r="KG175" s="130"/>
      <c r="KH175" s="130"/>
      <c r="KI175" s="130"/>
      <c r="KJ175" s="130"/>
      <c r="KK175" s="130"/>
      <c r="KL175" s="130"/>
      <c r="KM175" s="130"/>
      <c r="KN175" s="130"/>
      <c r="KO175" s="130"/>
      <c r="KP175" s="130"/>
      <c r="KQ175" s="130"/>
      <c r="KR175" s="130"/>
      <c r="KS175" s="130"/>
      <c r="KT175" s="130"/>
      <c r="KU175" s="130"/>
      <c r="KV175" s="130"/>
      <c r="KW175" s="130"/>
      <c r="KX175" s="130"/>
      <c r="KY175" s="130"/>
      <c r="KZ175" s="130"/>
      <c r="LA175" s="130"/>
      <c r="LB175" s="130"/>
      <c r="LC175" s="130"/>
      <c r="LD175" s="130"/>
      <c r="LE175" s="130"/>
      <c r="LF175" s="130"/>
      <c r="LG175" s="130"/>
      <c r="LH175" s="130"/>
      <c r="LI175" s="130"/>
      <c r="LJ175" s="130"/>
      <c r="LK175" s="130"/>
      <c r="LL175" s="130"/>
      <c r="LM175" s="130"/>
      <c r="LN175" s="130"/>
      <c r="LO175" s="130"/>
      <c r="LP175" s="130"/>
      <c r="LQ175" s="130"/>
      <c r="LR175" s="130"/>
      <c r="LS175" s="130"/>
      <c r="LT175" s="130"/>
      <c r="LU175" s="130"/>
      <c r="LV175" s="130"/>
      <c r="LW175" s="130"/>
      <c r="LX175" s="130"/>
      <c r="LY175" s="130"/>
      <c r="LZ175" s="130"/>
      <c r="MA175" s="130"/>
      <c r="MB175" s="130"/>
      <c r="MC175" s="130"/>
      <c r="MD175" s="130"/>
      <c r="ME175" s="130"/>
      <c r="MF175" s="130"/>
      <c r="MG175" s="130"/>
      <c r="MH175" s="130"/>
      <c r="MI175" s="130"/>
      <c r="MJ175" s="130"/>
      <c r="MK175" s="130"/>
      <c r="ML175" s="130"/>
      <c r="MM175" s="130"/>
      <c r="MN175" s="130"/>
      <c r="MO175" s="130"/>
      <c r="MP175" s="130"/>
      <c r="MQ175" s="130"/>
      <c r="MS175" s="241"/>
      <c r="MT175" s="374">
        <f>(COUNTA($O144:$BB173)/2)-SUM(MV175:NK175)</f>
        <v>0</v>
      </c>
      <c r="MU175" s="375"/>
      <c r="MV175" s="376">
        <f>SUM(MV144:MW173)</f>
        <v>0</v>
      </c>
      <c r="MW175" s="376"/>
      <c r="MX175" s="376">
        <f>SUM(MX144:MY173)</f>
        <v>0</v>
      </c>
      <c r="MY175" s="376"/>
      <c r="MZ175" s="376">
        <f>SUM(MZ144:NA173)</f>
        <v>0</v>
      </c>
      <c r="NA175" s="376"/>
      <c r="NB175" s="376">
        <f>SUM(NB144:NC173)</f>
        <v>0</v>
      </c>
      <c r="NC175" s="376"/>
      <c r="ND175" s="376">
        <f>SUM(ND144:NE173)</f>
        <v>0</v>
      </c>
      <c r="NE175" s="376"/>
      <c r="NF175" s="376">
        <f>SUM(NF144:NG173)</f>
        <v>0</v>
      </c>
      <c r="NG175" s="376"/>
      <c r="NH175" s="376">
        <f>SUM(NH144:NI173)</f>
        <v>0</v>
      </c>
      <c r="NI175" s="376"/>
      <c r="NJ175" s="376">
        <f>SUM(NJ144:NK173)</f>
        <v>0</v>
      </c>
      <c r="NK175" s="376"/>
      <c r="NL175" s="377">
        <f>SUM(NL144:NM173)</f>
        <v>0</v>
      </c>
      <c r="NM175" s="378"/>
      <c r="NN175" s="370"/>
    </row>
    <row r="176" spans="1:384" s="318" customFormat="1" ht="10.199999999999999" customHeight="1" thickBot="1" x14ac:dyDescent="0.35">
      <c r="A176" s="320"/>
      <c r="B176" s="389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5"/>
      <c r="BE176" s="45"/>
      <c r="BF176" s="45"/>
      <c r="BG176" s="45"/>
      <c r="BH176" s="45"/>
      <c r="BI176" s="45"/>
      <c r="BJ176" s="45"/>
      <c r="BK176" s="241"/>
      <c r="BL176" s="45"/>
      <c r="BM176" s="45"/>
      <c r="BN176" s="45"/>
      <c r="BO176" s="45"/>
      <c r="BP176" s="45"/>
      <c r="BR176" s="45"/>
      <c r="BS176" s="44"/>
      <c r="BT176" s="45"/>
      <c r="BU176" s="240"/>
      <c r="BV176" s="240"/>
      <c r="BW176" s="240"/>
      <c r="BX176" s="240"/>
      <c r="BY176" s="178"/>
      <c r="BZ176" s="178"/>
      <c r="CA176" s="178"/>
      <c r="CB176" s="178"/>
      <c r="CC176" s="178"/>
      <c r="CD176" s="178"/>
      <c r="CE176" s="178"/>
      <c r="CF176" s="178"/>
      <c r="CG176" s="178"/>
      <c r="CH176" s="178"/>
      <c r="CI176" s="178"/>
      <c r="CJ176" s="178"/>
      <c r="CK176" s="178"/>
      <c r="CL176" s="178"/>
      <c r="CM176" s="178"/>
      <c r="CN176" s="178"/>
      <c r="CO176" s="178"/>
      <c r="CP176" s="178"/>
      <c r="CQ176" s="178"/>
      <c r="CR176" s="178"/>
      <c r="CS176" s="178"/>
      <c r="CT176" s="178"/>
      <c r="CU176" s="178"/>
      <c r="CV176" s="178"/>
      <c r="CW176" s="178"/>
      <c r="CX176" s="178"/>
      <c r="CY176" s="178"/>
      <c r="CZ176" s="178"/>
      <c r="DA176" s="178"/>
      <c r="DB176" s="178"/>
      <c r="DC176" s="178"/>
      <c r="DD176" s="178"/>
      <c r="DE176" s="178"/>
      <c r="DF176" s="319"/>
      <c r="DG176" s="319"/>
      <c r="DH176" s="319"/>
      <c r="DI176" s="319"/>
      <c r="DJ176" s="319"/>
      <c r="DK176" s="319"/>
      <c r="DL176" s="319"/>
      <c r="DM176" s="319"/>
      <c r="DN176" s="319"/>
      <c r="DO176" s="319"/>
      <c r="DP176" s="319"/>
      <c r="DQ176" s="319"/>
      <c r="DR176" s="319"/>
      <c r="DS176" s="319"/>
      <c r="DT176" s="319"/>
      <c r="DU176" s="319"/>
      <c r="DV176" s="319"/>
      <c r="DW176" s="319"/>
      <c r="DX176" s="319"/>
      <c r="DY176" s="319"/>
      <c r="DZ176" s="319"/>
      <c r="EA176" s="319"/>
      <c r="EB176" s="319"/>
      <c r="EC176" s="319"/>
      <c r="ED176" s="319"/>
      <c r="EE176" s="319"/>
      <c r="EF176" s="319"/>
      <c r="EG176" s="319"/>
      <c r="EH176" s="319"/>
      <c r="EI176" s="319"/>
      <c r="EJ176" s="319"/>
      <c r="EK176" s="319"/>
      <c r="EL176" s="319"/>
      <c r="EM176" s="319"/>
      <c r="EN176" s="319"/>
      <c r="EO176" s="319"/>
      <c r="EP176" s="319"/>
      <c r="EQ176" s="319"/>
      <c r="ER176" s="319"/>
      <c r="ES176" s="319"/>
      <c r="ET176" s="319"/>
      <c r="EU176" s="319"/>
      <c r="EV176" s="380"/>
      <c r="EW176" s="380"/>
      <c r="EX176" s="380"/>
      <c r="EY176" s="380"/>
      <c r="EZ176" s="380"/>
      <c r="FA176" s="380"/>
      <c r="FB176" s="380"/>
      <c r="FC176" s="380"/>
      <c r="FD176" s="380"/>
      <c r="FE176" s="380"/>
      <c r="FF176" s="380"/>
      <c r="FG176" s="380"/>
      <c r="FH176" s="380"/>
      <c r="FI176" s="380"/>
      <c r="FJ176" s="380"/>
      <c r="FK176" s="380"/>
      <c r="FL176" s="380"/>
      <c r="FM176" s="380"/>
      <c r="FN176" s="380"/>
      <c r="FO176" s="380"/>
      <c r="FP176" s="380"/>
      <c r="FQ176" s="380"/>
      <c r="FR176" s="380"/>
      <c r="FS176" s="380"/>
      <c r="FT176" s="380"/>
      <c r="FU176" s="380"/>
      <c r="FV176" s="380"/>
      <c r="FW176" s="380"/>
      <c r="FX176" s="380"/>
      <c r="FY176" s="380"/>
      <c r="FZ176" s="380"/>
      <c r="GA176" s="380"/>
      <c r="GB176" s="380"/>
      <c r="GC176" s="380"/>
      <c r="GD176" s="380"/>
      <c r="GE176" s="380"/>
      <c r="GF176" s="380"/>
      <c r="GG176" s="380"/>
      <c r="GH176" s="380"/>
      <c r="GI176" s="380"/>
      <c r="GJ176" s="319"/>
      <c r="GK176" s="380"/>
      <c r="GL176" s="380"/>
      <c r="GM176" s="380"/>
      <c r="GN176" s="380"/>
      <c r="GO176" s="380"/>
      <c r="GP176" s="380"/>
      <c r="GQ176" s="380"/>
      <c r="GR176" s="380"/>
      <c r="GS176" s="380"/>
      <c r="GT176" s="380"/>
      <c r="GU176" s="380"/>
      <c r="GV176" s="380"/>
      <c r="GW176" s="380"/>
      <c r="GX176" s="380"/>
      <c r="GY176" s="380"/>
      <c r="GZ176" s="380"/>
      <c r="HA176" s="380"/>
      <c r="HB176" s="380"/>
      <c r="HC176" s="380"/>
      <c r="HD176" s="380"/>
      <c r="HE176" s="380"/>
      <c r="HF176" s="380"/>
      <c r="HG176" s="380"/>
      <c r="HH176" s="380"/>
      <c r="HI176" s="380"/>
      <c r="HJ176" s="380"/>
      <c r="HK176" s="380"/>
      <c r="HL176" s="380"/>
      <c r="HM176" s="380"/>
      <c r="HN176" s="380"/>
      <c r="HO176" s="380"/>
      <c r="HP176" s="380"/>
      <c r="HQ176" s="380"/>
      <c r="HR176" s="380"/>
      <c r="HS176" s="380"/>
      <c r="HT176" s="380"/>
      <c r="HU176" s="380"/>
      <c r="HV176" s="380"/>
      <c r="HW176" s="380"/>
      <c r="HX176" s="380"/>
      <c r="HY176" s="319"/>
      <c r="HZ176" s="380"/>
      <c r="IA176" s="380"/>
      <c r="IB176" s="380"/>
      <c r="IC176" s="380"/>
      <c r="ID176" s="380"/>
      <c r="IE176" s="380"/>
      <c r="IF176" s="380"/>
      <c r="IG176" s="380"/>
      <c r="IH176" s="380"/>
      <c r="II176" s="380"/>
      <c r="IJ176" s="380"/>
      <c r="IK176" s="380"/>
      <c r="IL176" s="380"/>
      <c r="IM176" s="380"/>
      <c r="IN176" s="380"/>
      <c r="IO176" s="380"/>
      <c r="IP176" s="380"/>
      <c r="IQ176" s="380"/>
      <c r="IR176" s="380"/>
      <c r="IS176" s="380"/>
      <c r="IT176" s="380"/>
      <c r="IU176" s="380"/>
      <c r="IV176" s="380"/>
      <c r="IW176" s="380"/>
      <c r="IX176" s="380"/>
      <c r="IY176" s="380"/>
      <c r="IZ176" s="380"/>
      <c r="JA176" s="380"/>
      <c r="JB176" s="380"/>
      <c r="JC176" s="380"/>
      <c r="JD176" s="380"/>
      <c r="JE176" s="380"/>
      <c r="JF176" s="380"/>
      <c r="JG176" s="380"/>
      <c r="JH176" s="380"/>
      <c r="JI176" s="380"/>
      <c r="JJ176" s="380"/>
      <c r="JK176" s="380"/>
      <c r="JL176" s="380"/>
      <c r="JM176" s="380"/>
      <c r="JN176" s="319"/>
      <c r="JO176" s="380"/>
      <c r="JP176" s="380"/>
      <c r="JQ176" s="380"/>
      <c r="JR176" s="380"/>
      <c r="JS176" s="380"/>
      <c r="JT176" s="380"/>
      <c r="JU176" s="380"/>
      <c r="JV176" s="380"/>
      <c r="JW176" s="380"/>
      <c r="JX176" s="380"/>
      <c r="JY176" s="380"/>
      <c r="JZ176" s="380"/>
      <c r="KA176" s="380"/>
      <c r="KB176" s="380"/>
      <c r="KC176" s="380"/>
      <c r="KD176" s="380"/>
      <c r="KE176" s="380"/>
      <c r="KF176" s="380"/>
      <c r="KG176" s="380"/>
      <c r="KH176" s="380"/>
      <c r="KI176" s="380"/>
      <c r="KJ176" s="380"/>
      <c r="KK176" s="380"/>
      <c r="KL176" s="380"/>
      <c r="KM176" s="380"/>
      <c r="KN176" s="380"/>
      <c r="KO176" s="380"/>
      <c r="KP176" s="380"/>
      <c r="KQ176" s="380"/>
      <c r="KR176" s="380"/>
      <c r="KS176" s="380"/>
      <c r="KT176" s="380"/>
      <c r="KU176" s="380"/>
      <c r="KV176" s="380"/>
      <c r="KW176" s="380"/>
      <c r="KX176" s="380"/>
      <c r="KY176" s="380"/>
      <c r="KZ176" s="380"/>
      <c r="LA176" s="380"/>
      <c r="LB176" s="380"/>
      <c r="LC176" s="319"/>
      <c r="LD176" s="380"/>
      <c r="LE176" s="380"/>
      <c r="LF176" s="380"/>
      <c r="LG176" s="380"/>
      <c r="LH176" s="380"/>
      <c r="LI176" s="380"/>
      <c r="LJ176" s="380"/>
      <c r="LK176" s="380"/>
      <c r="LL176" s="380"/>
      <c r="LM176" s="380"/>
      <c r="LN176" s="380"/>
      <c r="LO176" s="380"/>
      <c r="LP176" s="380"/>
      <c r="LQ176" s="380"/>
      <c r="LR176" s="380"/>
      <c r="LS176" s="380"/>
      <c r="LT176" s="380"/>
      <c r="LU176" s="380"/>
      <c r="LV176" s="380"/>
      <c r="LW176" s="380"/>
      <c r="LX176" s="380"/>
      <c r="LY176" s="380"/>
      <c r="LZ176" s="380"/>
      <c r="MA176" s="380"/>
      <c r="MB176" s="380"/>
      <c r="MC176" s="380"/>
      <c r="MD176" s="380"/>
      <c r="ME176" s="380"/>
      <c r="MF176" s="380"/>
      <c r="MG176" s="380"/>
      <c r="MH176" s="380"/>
      <c r="MI176" s="380"/>
      <c r="MJ176" s="380"/>
      <c r="MK176" s="380"/>
      <c r="ML176" s="380"/>
      <c r="MM176" s="380"/>
      <c r="MN176" s="380"/>
      <c r="MO176" s="380"/>
      <c r="MP176" s="380"/>
      <c r="MQ176" s="380"/>
      <c r="MS176" s="241"/>
      <c r="MT176" s="367"/>
      <c r="MU176" s="367"/>
      <c r="MV176" s="367"/>
      <c r="MW176" s="367"/>
      <c r="MX176" s="367"/>
      <c r="MY176" s="367"/>
      <c r="MZ176" s="367"/>
      <c r="NA176" s="367"/>
      <c r="NB176" s="367"/>
      <c r="NC176" s="367"/>
      <c r="ND176" s="367"/>
      <c r="NE176" s="367"/>
      <c r="NF176" s="367"/>
      <c r="NG176" s="367"/>
      <c r="NH176" s="367"/>
      <c r="NI176" s="367"/>
      <c r="NJ176" s="367"/>
      <c r="NK176" s="367"/>
      <c r="NL176" s="367"/>
      <c r="NM176" s="367"/>
      <c r="NN176" s="370"/>
    </row>
    <row r="177" spans="1:384" s="318" customFormat="1" ht="18" customHeight="1" thickBot="1" x14ac:dyDescent="0.35">
      <c r="A177" s="26">
        <v>6</v>
      </c>
      <c r="B177" s="389"/>
      <c r="C177" s="415">
        <f>Conges!$B$8</f>
        <v>44901</v>
      </c>
      <c r="D177" s="416"/>
      <c r="E177" s="416"/>
      <c r="F177" s="416"/>
      <c r="G177" s="416"/>
      <c r="H177" s="416"/>
      <c r="I177" s="416"/>
      <c r="J177" s="416"/>
      <c r="K177" s="416"/>
      <c r="L177" s="416"/>
      <c r="M177" s="416"/>
      <c r="N177" s="416"/>
      <c r="O177" s="416"/>
      <c r="P177" s="416"/>
      <c r="Q177" s="416"/>
      <c r="R177" s="416"/>
      <c r="S177" s="416"/>
      <c r="T177" s="416"/>
      <c r="U177" s="416"/>
      <c r="V177" s="416"/>
      <c r="W177" s="416"/>
      <c r="X177" s="416"/>
      <c r="Y177" s="416"/>
      <c r="Z177" s="416"/>
      <c r="AA177" s="416"/>
      <c r="AB177" s="416"/>
      <c r="AC177" s="416"/>
      <c r="AD177" s="416"/>
      <c r="AE177" s="416"/>
      <c r="AF177" s="416"/>
      <c r="AG177" s="416"/>
      <c r="AH177" s="416"/>
      <c r="AI177" s="416"/>
      <c r="AJ177" s="416"/>
      <c r="AK177" s="416"/>
      <c r="AL177" s="416"/>
      <c r="AM177" s="416"/>
      <c r="AN177" s="416"/>
      <c r="AO177" s="416"/>
      <c r="AP177" s="416"/>
      <c r="AQ177" s="416"/>
      <c r="AR177" s="416"/>
      <c r="AS177" s="416"/>
      <c r="AT177" s="416"/>
      <c r="AU177" s="416"/>
      <c r="AV177" s="416"/>
      <c r="AW177" s="416"/>
      <c r="AX177" s="416"/>
      <c r="AY177" s="416"/>
      <c r="AZ177" s="416"/>
      <c r="BA177" s="416"/>
      <c r="BB177" s="416"/>
      <c r="BC177" s="416"/>
      <c r="BD177" s="417"/>
      <c r="BE177" s="418" t="str">
        <f>$BE$2</f>
        <v>H / jour</v>
      </c>
      <c r="BF177" s="419"/>
      <c r="BG177" s="421"/>
      <c r="BH177" s="350" t="s">
        <v>54</v>
      </c>
      <c r="BI177" s="350"/>
      <c r="BJ177" s="350" t="str">
        <f>$BJ$2</f>
        <v>Cumul moyen iddéal</v>
      </c>
      <c r="BK177" s="348"/>
      <c r="BL177" s="350" t="s">
        <v>69</v>
      </c>
      <c r="BM177" s="350" t="s">
        <v>70</v>
      </c>
      <c r="BN177" s="350" t="s">
        <v>73</v>
      </c>
      <c r="BO177" s="350" t="s">
        <v>74</v>
      </c>
      <c r="BP177" s="350" t="s">
        <v>71</v>
      </c>
      <c r="BQ177" s="350" t="s">
        <v>72</v>
      </c>
      <c r="BR177" s="356" t="s">
        <v>62</v>
      </c>
      <c r="BS177" s="359" t="s">
        <v>68</v>
      </c>
      <c r="BT177" s="358"/>
      <c r="BU177" s="354" t="str">
        <f>BU$2</f>
        <v>Heures Pointés Reel +ind</v>
      </c>
      <c r="BV177" s="352" t="str">
        <f>BV$2</f>
        <v>Heures Cumules Reel + ind</v>
      </c>
      <c r="BW177" s="354"/>
      <c r="BX177" s="352"/>
      <c r="BY177" s="178"/>
      <c r="BZ177" s="178"/>
      <c r="CA177" s="178"/>
      <c r="CB177" s="178"/>
      <c r="CC177" s="178"/>
      <c r="CD177" s="178"/>
      <c r="CE177" s="178"/>
      <c r="CF177" s="178"/>
      <c r="CG177" s="178"/>
      <c r="CH177" s="178"/>
      <c r="CI177" s="178"/>
      <c r="CJ177" s="178"/>
      <c r="CK177" s="178"/>
      <c r="CL177" s="178"/>
      <c r="CM177" s="178"/>
      <c r="CN177" s="178"/>
      <c r="CO177" s="178"/>
      <c r="CP177" s="178"/>
      <c r="CQ177" s="178"/>
      <c r="CR177" s="178"/>
      <c r="CS177" s="178"/>
      <c r="CT177" s="178"/>
      <c r="CU177" s="178"/>
      <c r="CV177" s="178"/>
      <c r="CW177" s="178"/>
      <c r="CX177" s="178"/>
      <c r="CY177" s="178"/>
      <c r="CZ177" s="178"/>
      <c r="DA177" s="178"/>
      <c r="DB177" s="178"/>
      <c r="DC177" s="178"/>
      <c r="DD177" s="178"/>
      <c r="DE177" s="178"/>
      <c r="DF177" s="319"/>
      <c r="DG177" s="319"/>
      <c r="DH177" s="319"/>
      <c r="DI177" s="319"/>
      <c r="DJ177" s="319"/>
      <c r="DK177" s="319"/>
      <c r="DL177" s="319"/>
      <c r="DM177" s="319"/>
      <c r="DN177" s="319"/>
      <c r="DO177" s="319"/>
      <c r="DP177" s="319"/>
      <c r="DQ177" s="319"/>
      <c r="DR177" s="319"/>
      <c r="DS177" s="319"/>
      <c r="DT177" s="319"/>
      <c r="DU177" s="319"/>
      <c r="DV177" s="319"/>
      <c r="DW177" s="319"/>
      <c r="DX177" s="319"/>
      <c r="DY177" s="319"/>
      <c r="DZ177" s="319"/>
      <c r="EA177" s="319"/>
      <c r="EB177" s="319"/>
      <c r="EC177" s="319"/>
      <c r="ED177" s="319"/>
      <c r="EE177" s="319"/>
      <c r="EF177" s="319"/>
      <c r="EG177" s="319"/>
      <c r="EH177" s="319"/>
      <c r="EI177" s="319"/>
      <c r="EJ177" s="319"/>
      <c r="EK177" s="319"/>
      <c r="EL177" s="319"/>
      <c r="EM177" s="319"/>
      <c r="EN177" s="319"/>
      <c r="EO177" s="319"/>
      <c r="EP177" s="319"/>
      <c r="EQ177" s="319"/>
      <c r="ER177" s="319"/>
      <c r="ES177" s="319"/>
      <c r="ET177" s="319"/>
      <c r="EU177" s="319"/>
      <c r="EV177" s="380"/>
      <c r="EW177" s="380"/>
      <c r="EX177" s="380"/>
      <c r="EY177" s="380"/>
      <c r="EZ177" s="380"/>
      <c r="FA177" s="380"/>
      <c r="FB177" s="380"/>
      <c r="FC177" s="380"/>
      <c r="FD177" s="380"/>
      <c r="FE177" s="380"/>
      <c r="FF177" s="380"/>
      <c r="FG177" s="380"/>
      <c r="FH177" s="380"/>
      <c r="FI177" s="380"/>
      <c r="FJ177" s="380"/>
      <c r="FK177" s="380"/>
      <c r="FL177" s="380"/>
      <c r="FM177" s="380"/>
      <c r="FN177" s="380"/>
      <c r="FO177" s="380"/>
      <c r="FP177" s="380"/>
      <c r="FQ177" s="380"/>
      <c r="FR177" s="380"/>
      <c r="FS177" s="380"/>
      <c r="FT177" s="380"/>
      <c r="FU177" s="380"/>
      <c r="FV177" s="380"/>
      <c r="FW177" s="380"/>
      <c r="FX177" s="380"/>
      <c r="FY177" s="380"/>
      <c r="FZ177" s="380"/>
      <c r="GA177" s="380"/>
      <c r="GB177" s="380"/>
      <c r="GC177" s="380"/>
      <c r="GD177" s="380"/>
      <c r="GE177" s="380"/>
      <c r="GF177" s="380"/>
      <c r="GG177" s="380"/>
      <c r="GH177" s="380"/>
      <c r="GI177" s="380"/>
      <c r="GJ177" s="319"/>
      <c r="GK177" s="380"/>
      <c r="GL177" s="380"/>
      <c r="GM177" s="380"/>
      <c r="GN177" s="380"/>
      <c r="GO177" s="380"/>
      <c r="GP177" s="380"/>
      <c r="GQ177" s="380"/>
      <c r="GR177" s="380"/>
      <c r="GS177" s="380"/>
      <c r="GT177" s="380"/>
      <c r="GU177" s="380"/>
      <c r="GV177" s="380"/>
      <c r="GW177" s="380"/>
      <c r="GX177" s="380"/>
      <c r="GY177" s="380"/>
      <c r="GZ177" s="380"/>
      <c r="HA177" s="380"/>
      <c r="HB177" s="380"/>
      <c r="HC177" s="380"/>
      <c r="HD177" s="380"/>
      <c r="HE177" s="380"/>
      <c r="HF177" s="380"/>
      <c r="HG177" s="380"/>
      <c r="HH177" s="380"/>
      <c r="HI177" s="380"/>
      <c r="HJ177" s="380"/>
      <c r="HK177" s="380"/>
      <c r="HL177" s="380"/>
      <c r="HM177" s="380"/>
      <c r="HN177" s="380"/>
      <c r="HO177" s="380"/>
      <c r="HP177" s="380"/>
      <c r="HQ177" s="380"/>
      <c r="HR177" s="380"/>
      <c r="HS177" s="380"/>
      <c r="HT177" s="380"/>
      <c r="HU177" s="380"/>
      <c r="HV177" s="380"/>
      <c r="HW177" s="380"/>
      <c r="HX177" s="380"/>
      <c r="HY177" s="319"/>
      <c r="HZ177" s="380"/>
      <c r="IA177" s="380"/>
      <c r="IB177" s="380"/>
      <c r="IC177" s="380"/>
      <c r="ID177" s="380"/>
      <c r="IE177" s="380"/>
      <c r="IF177" s="380"/>
      <c r="IG177" s="380"/>
      <c r="IH177" s="380"/>
      <c r="II177" s="380"/>
      <c r="IJ177" s="380"/>
      <c r="IK177" s="380"/>
      <c r="IL177" s="380"/>
      <c r="IM177" s="380"/>
      <c r="IN177" s="380"/>
      <c r="IO177" s="380"/>
      <c r="IP177" s="380"/>
      <c r="IQ177" s="380"/>
      <c r="IR177" s="380"/>
      <c r="IS177" s="380"/>
      <c r="IT177" s="380"/>
      <c r="IU177" s="380"/>
      <c r="IV177" s="380"/>
      <c r="IW177" s="380"/>
      <c r="IX177" s="380"/>
      <c r="IY177" s="380"/>
      <c r="IZ177" s="380"/>
      <c r="JA177" s="380"/>
      <c r="JB177" s="380"/>
      <c r="JC177" s="380"/>
      <c r="JD177" s="380"/>
      <c r="JE177" s="380"/>
      <c r="JF177" s="380"/>
      <c r="JG177" s="380"/>
      <c r="JH177" s="380"/>
      <c r="JI177" s="380"/>
      <c r="JJ177" s="380"/>
      <c r="JK177" s="380"/>
      <c r="JL177" s="380"/>
      <c r="JM177" s="380"/>
      <c r="JN177" s="319"/>
      <c r="JO177" s="380"/>
      <c r="JP177" s="380"/>
      <c r="JQ177" s="380"/>
      <c r="JR177" s="380"/>
      <c r="JS177" s="380"/>
      <c r="JT177" s="380"/>
      <c r="JU177" s="380"/>
      <c r="JV177" s="380"/>
      <c r="JW177" s="380"/>
      <c r="JX177" s="380"/>
      <c r="JY177" s="380"/>
      <c r="JZ177" s="380"/>
      <c r="KA177" s="380"/>
      <c r="KB177" s="380"/>
      <c r="KC177" s="380"/>
      <c r="KD177" s="380"/>
      <c r="KE177" s="380"/>
      <c r="KF177" s="380"/>
      <c r="KG177" s="380"/>
      <c r="KH177" s="380"/>
      <c r="KI177" s="380"/>
      <c r="KJ177" s="380"/>
      <c r="KK177" s="380"/>
      <c r="KL177" s="380"/>
      <c r="KM177" s="380"/>
      <c r="KN177" s="380"/>
      <c r="KO177" s="380"/>
      <c r="KP177" s="380"/>
      <c r="KQ177" s="380"/>
      <c r="KR177" s="380"/>
      <c r="KS177" s="380"/>
      <c r="KT177" s="380"/>
      <c r="KU177" s="380"/>
      <c r="KV177" s="380"/>
      <c r="KW177" s="380"/>
      <c r="KX177" s="380"/>
      <c r="KY177" s="380"/>
      <c r="KZ177" s="380"/>
      <c r="LA177" s="380"/>
      <c r="LB177" s="380"/>
      <c r="LC177" s="319"/>
      <c r="LD177" s="380"/>
      <c r="LE177" s="380"/>
      <c r="LF177" s="380"/>
      <c r="LG177" s="380"/>
      <c r="LH177" s="380"/>
      <c r="LI177" s="380"/>
      <c r="LJ177" s="380"/>
      <c r="LK177" s="380"/>
      <c r="LL177" s="380"/>
      <c r="LM177" s="380"/>
      <c r="LN177" s="380"/>
      <c r="LO177" s="380"/>
      <c r="LP177" s="380"/>
      <c r="LQ177" s="380"/>
      <c r="LR177" s="380"/>
      <c r="LS177" s="380"/>
      <c r="LT177" s="380"/>
      <c r="LU177" s="380"/>
      <c r="LV177" s="380"/>
      <c r="LW177" s="380"/>
      <c r="LX177" s="380"/>
      <c r="LY177" s="380"/>
      <c r="LZ177" s="380"/>
      <c r="MA177" s="380"/>
      <c r="MB177" s="380"/>
      <c r="MC177" s="380"/>
      <c r="MD177" s="380"/>
      <c r="ME177" s="380"/>
      <c r="MF177" s="380"/>
      <c r="MG177" s="380"/>
      <c r="MH177" s="380"/>
      <c r="MI177" s="380"/>
      <c r="MJ177" s="380"/>
      <c r="MK177" s="380"/>
      <c r="ML177" s="380"/>
      <c r="MM177" s="380"/>
      <c r="MN177" s="380"/>
      <c r="MO177" s="380"/>
      <c r="MP177" s="380"/>
      <c r="MQ177" s="380"/>
      <c r="MS177" s="241"/>
      <c r="MT177" s="423" t="s">
        <v>12</v>
      </c>
      <c r="MU177" s="423"/>
      <c r="MV177" s="423"/>
      <c r="MW177" s="423"/>
      <c r="MX177" s="423"/>
      <c r="MY177" s="423"/>
      <c r="MZ177" s="423"/>
      <c r="NA177" s="423"/>
      <c r="NB177" s="423"/>
      <c r="NC177" s="423"/>
      <c r="ND177" s="423"/>
      <c r="NE177" s="423"/>
      <c r="NF177" s="423"/>
      <c r="NG177" s="423"/>
      <c r="NH177" s="423"/>
      <c r="NI177" s="423"/>
      <c r="NJ177" s="423"/>
      <c r="NK177" s="423"/>
      <c r="NL177" s="423"/>
      <c r="NM177" s="423"/>
      <c r="NN177" s="370"/>
      <c r="NR177" s="361" t="s">
        <v>56</v>
      </c>
      <c r="NS177" s="361"/>
      <c r="NT177" s="361"/>
    </row>
    <row r="178" spans="1:384" s="318" customFormat="1" ht="10.199999999999999" customHeight="1" x14ac:dyDescent="0.25">
      <c r="A178" s="25"/>
      <c r="B178" s="389"/>
      <c r="C178" s="424">
        <f>C177</f>
        <v>44901</v>
      </c>
      <c r="D178" s="16"/>
      <c r="E178" s="409" t="str">
        <f>$E$3</f>
        <v>Sans Renfort</v>
      </c>
      <c r="F178" s="409"/>
      <c r="G178" s="409"/>
      <c r="H178" s="10"/>
      <c r="I178" s="10"/>
      <c r="J178" s="10"/>
      <c r="K178" s="10"/>
      <c r="L178" s="10"/>
      <c r="M178" s="10"/>
      <c r="N178" s="367">
        <v>7</v>
      </c>
      <c r="O178" s="367"/>
      <c r="P178" s="367">
        <v>8</v>
      </c>
      <c r="Q178" s="367"/>
      <c r="R178" s="367">
        <v>9</v>
      </c>
      <c r="S178" s="367"/>
      <c r="T178" s="367">
        <v>10</v>
      </c>
      <c r="U178" s="367"/>
      <c r="V178" s="367">
        <v>11</v>
      </c>
      <c r="W178" s="367"/>
      <c r="X178" s="367">
        <v>12</v>
      </c>
      <c r="Y178" s="367"/>
      <c r="Z178" s="367">
        <v>13</v>
      </c>
      <c r="AA178" s="367"/>
      <c r="AB178" s="367">
        <v>14</v>
      </c>
      <c r="AC178" s="367"/>
      <c r="AD178" s="367">
        <v>15</v>
      </c>
      <c r="AE178" s="367"/>
      <c r="AF178" s="367">
        <v>16</v>
      </c>
      <c r="AG178" s="367"/>
      <c r="AH178" s="367">
        <v>17</v>
      </c>
      <c r="AI178" s="367"/>
      <c r="AJ178" s="367">
        <v>18</v>
      </c>
      <c r="AK178" s="367"/>
      <c r="AL178" s="367">
        <v>19</v>
      </c>
      <c r="AM178" s="367"/>
      <c r="AN178" s="367">
        <v>20</v>
      </c>
      <c r="AO178" s="367"/>
      <c r="AP178" s="367">
        <v>21</v>
      </c>
      <c r="AQ178" s="367"/>
      <c r="AR178" s="367">
        <v>22</v>
      </c>
      <c r="AS178" s="367"/>
      <c r="AT178" s="367">
        <v>23</v>
      </c>
      <c r="AU178" s="367"/>
      <c r="AV178" s="367">
        <v>24</v>
      </c>
      <c r="AW178" s="367"/>
      <c r="AX178" s="367">
        <v>1</v>
      </c>
      <c r="AY178" s="367"/>
      <c r="AZ178" s="367">
        <v>2</v>
      </c>
      <c r="BA178" s="367"/>
      <c r="BB178" s="367">
        <v>3</v>
      </c>
      <c r="BC178" s="410"/>
      <c r="BD178" s="417"/>
      <c r="BE178" s="420"/>
      <c r="BF178" s="358"/>
      <c r="BG178" s="422"/>
      <c r="BH178" s="351"/>
      <c r="BI178" s="351"/>
      <c r="BJ178" s="351"/>
      <c r="BK178" s="349"/>
      <c r="BL178" s="351"/>
      <c r="BM178" s="351"/>
      <c r="BN178" s="351"/>
      <c r="BO178" s="351"/>
      <c r="BP178" s="351"/>
      <c r="BQ178" s="351"/>
      <c r="BR178" s="357"/>
      <c r="BS178" s="360"/>
      <c r="BT178" s="358"/>
      <c r="BU178" s="355"/>
      <c r="BV178" s="353"/>
      <c r="BW178" s="355"/>
      <c r="BX178" s="353"/>
      <c r="BY178" s="319"/>
      <c r="BZ178" s="319"/>
      <c r="CA178" s="319"/>
      <c r="CB178" s="319"/>
      <c r="CC178" s="319"/>
      <c r="CD178" s="319"/>
      <c r="CE178" s="319"/>
      <c r="CF178" s="319"/>
      <c r="CG178" s="319"/>
      <c r="CH178" s="319"/>
      <c r="CI178" s="319"/>
      <c r="CJ178" s="319"/>
      <c r="CK178" s="319"/>
      <c r="CL178" s="319"/>
      <c r="CM178" s="319"/>
      <c r="CN178" s="319"/>
      <c r="CO178" s="319"/>
      <c r="CP178" s="319"/>
      <c r="CQ178" s="319"/>
      <c r="CR178" s="319"/>
      <c r="CS178" s="319"/>
      <c r="CT178" s="319"/>
      <c r="CU178" s="319"/>
      <c r="CV178" s="319"/>
      <c r="CW178" s="319"/>
      <c r="CX178" s="319"/>
      <c r="CY178" s="319"/>
      <c r="CZ178" s="319"/>
      <c r="DA178" s="319"/>
      <c r="DB178" s="319"/>
      <c r="DC178" s="319"/>
      <c r="DD178" s="319"/>
      <c r="DE178" s="319"/>
      <c r="DF178" s="319"/>
      <c r="DG178" s="319"/>
      <c r="DH178" s="319"/>
      <c r="DI178" s="319"/>
      <c r="DJ178" s="319"/>
      <c r="DK178" s="319"/>
      <c r="DL178" s="319"/>
      <c r="DM178" s="319"/>
      <c r="DN178" s="319"/>
      <c r="DO178" s="319"/>
      <c r="DP178" s="319"/>
      <c r="DQ178" s="319"/>
      <c r="DR178" s="319"/>
      <c r="DS178" s="319"/>
      <c r="DT178" s="319"/>
      <c r="DU178" s="319"/>
      <c r="DV178" s="319"/>
      <c r="DW178" s="319"/>
      <c r="DX178" s="319"/>
      <c r="DY178" s="319"/>
      <c r="DZ178" s="319"/>
      <c r="EA178" s="319"/>
      <c r="EB178" s="319"/>
      <c r="EC178" s="319"/>
      <c r="ED178" s="319"/>
      <c r="EE178" s="319"/>
      <c r="EF178" s="319"/>
      <c r="EG178" s="319"/>
      <c r="EH178" s="319"/>
      <c r="EI178" s="319"/>
      <c r="EJ178" s="319"/>
      <c r="EK178" s="319"/>
      <c r="EL178" s="319"/>
      <c r="EM178" s="319"/>
      <c r="EN178" s="319"/>
      <c r="EO178" s="319"/>
      <c r="EP178" s="319"/>
      <c r="EQ178" s="319"/>
      <c r="ER178" s="319"/>
      <c r="ES178" s="319"/>
      <c r="ET178" s="319"/>
      <c r="EU178" s="319"/>
      <c r="EV178" s="319"/>
      <c r="EW178" s="319"/>
      <c r="EX178" s="319"/>
      <c r="EY178" s="319"/>
      <c r="EZ178" s="319"/>
      <c r="FA178" s="319"/>
      <c r="FB178" s="319"/>
      <c r="FC178" s="319"/>
      <c r="FD178" s="319"/>
      <c r="FE178" s="319"/>
      <c r="FF178" s="319"/>
      <c r="FG178" s="319"/>
      <c r="FH178" s="319"/>
      <c r="FI178" s="319"/>
      <c r="FJ178" s="319"/>
      <c r="FK178" s="319"/>
      <c r="FL178" s="319"/>
      <c r="FM178" s="319"/>
      <c r="FN178" s="319"/>
      <c r="FO178" s="319"/>
      <c r="FP178" s="319"/>
      <c r="FQ178" s="319"/>
      <c r="FR178" s="319"/>
      <c r="FS178" s="319"/>
      <c r="FT178" s="319"/>
      <c r="FU178" s="319"/>
      <c r="FV178" s="319"/>
      <c r="FW178" s="319"/>
      <c r="FX178" s="319"/>
      <c r="FY178" s="319"/>
      <c r="FZ178" s="319"/>
      <c r="GA178" s="319"/>
      <c r="GB178" s="319"/>
      <c r="GC178" s="319"/>
      <c r="GD178" s="319"/>
      <c r="GE178" s="319"/>
      <c r="GF178" s="319"/>
      <c r="GG178" s="319"/>
      <c r="GH178" s="319"/>
      <c r="GI178" s="319"/>
      <c r="GJ178" s="319"/>
      <c r="GK178" s="319"/>
      <c r="GL178" s="319"/>
      <c r="GM178" s="319"/>
      <c r="GN178" s="319"/>
      <c r="GO178" s="319"/>
      <c r="GP178" s="319"/>
      <c r="GQ178" s="319"/>
      <c r="GR178" s="319"/>
      <c r="GS178" s="319"/>
      <c r="GT178" s="319"/>
      <c r="GU178" s="319"/>
      <c r="GV178" s="319"/>
      <c r="GW178" s="319"/>
      <c r="GX178" s="319"/>
      <c r="GY178" s="319"/>
      <c r="GZ178" s="319"/>
      <c r="HA178" s="319"/>
      <c r="HB178" s="319"/>
      <c r="HC178" s="319"/>
      <c r="HD178" s="319"/>
      <c r="HE178" s="319"/>
      <c r="HF178" s="319"/>
      <c r="HG178" s="319"/>
      <c r="HH178" s="319"/>
      <c r="HI178" s="319"/>
      <c r="HJ178" s="319"/>
      <c r="HK178" s="319"/>
      <c r="HL178" s="319"/>
      <c r="HM178" s="319"/>
      <c r="HN178" s="319"/>
      <c r="HO178" s="319"/>
      <c r="HP178" s="319"/>
      <c r="HQ178" s="319"/>
      <c r="HR178" s="319"/>
      <c r="HS178" s="319"/>
      <c r="HT178" s="319"/>
      <c r="HU178" s="319"/>
      <c r="HV178" s="319"/>
      <c r="HW178" s="319"/>
      <c r="HX178" s="319"/>
      <c r="HY178" s="319"/>
      <c r="HZ178" s="319"/>
      <c r="IA178" s="319"/>
      <c r="IB178" s="319"/>
      <c r="IC178" s="319"/>
      <c r="ID178" s="319"/>
      <c r="IE178" s="319"/>
      <c r="IF178" s="319"/>
      <c r="IG178" s="319"/>
      <c r="IH178" s="319"/>
      <c r="II178" s="319"/>
      <c r="IJ178" s="319"/>
      <c r="IK178" s="319"/>
      <c r="IL178" s="319"/>
      <c r="IM178" s="319"/>
      <c r="IN178" s="319"/>
      <c r="IO178" s="319"/>
      <c r="IP178" s="319"/>
      <c r="IQ178" s="319"/>
      <c r="IR178" s="319"/>
      <c r="IS178" s="319"/>
      <c r="IT178" s="319"/>
      <c r="IU178" s="319"/>
      <c r="IV178" s="319"/>
      <c r="IW178" s="319"/>
      <c r="IX178" s="319"/>
      <c r="IY178" s="319"/>
      <c r="IZ178" s="319"/>
      <c r="JA178" s="319"/>
      <c r="JB178" s="319"/>
      <c r="JC178" s="319"/>
      <c r="JD178" s="319"/>
      <c r="JE178" s="319"/>
      <c r="JF178" s="319"/>
      <c r="JG178" s="319"/>
      <c r="JH178" s="319"/>
      <c r="JI178" s="319"/>
      <c r="JJ178" s="319"/>
      <c r="JK178" s="319"/>
      <c r="JL178" s="319"/>
      <c r="JM178" s="319"/>
      <c r="JN178" s="319"/>
      <c r="JO178" s="319"/>
      <c r="JP178" s="319"/>
      <c r="JQ178" s="319"/>
      <c r="JR178" s="319"/>
      <c r="JS178" s="319"/>
      <c r="JT178" s="319"/>
      <c r="JU178" s="319"/>
      <c r="JV178" s="319"/>
      <c r="JW178" s="319"/>
      <c r="JX178" s="319"/>
      <c r="JY178" s="319"/>
      <c r="JZ178" s="319"/>
      <c r="KA178" s="319"/>
      <c r="KB178" s="319"/>
      <c r="KC178" s="319"/>
      <c r="KD178" s="319"/>
      <c r="KE178" s="319"/>
      <c r="KF178" s="319"/>
      <c r="KG178" s="319"/>
      <c r="KH178" s="319"/>
      <c r="KI178" s="319"/>
      <c r="KJ178" s="319"/>
      <c r="KK178" s="319"/>
      <c r="KL178" s="319"/>
      <c r="KM178" s="319"/>
      <c r="KN178" s="319"/>
      <c r="KO178" s="319"/>
      <c r="KP178" s="319"/>
      <c r="KQ178" s="319"/>
      <c r="KR178" s="319"/>
      <c r="KS178" s="319"/>
      <c r="KT178" s="319"/>
      <c r="KU178" s="319"/>
      <c r="KV178" s="319"/>
      <c r="KW178" s="319"/>
      <c r="KX178" s="319"/>
      <c r="KY178" s="319"/>
      <c r="KZ178" s="319"/>
      <c r="LA178" s="319"/>
      <c r="LB178" s="319"/>
      <c r="LC178" s="319"/>
      <c r="LD178" s="319"/>
      <c r="LE178" s="319"/>
      <c r="LF178" s="319"/>
      <c r="LG178" s="319"/>
      <c r="LH178" s="319"/>
      <c r="LI178" s="319"/>
      <c r="LJ178" s="319"/>
      <c r="LK178" s="319"/>
      <c r="LL178" s="319"/>
      <c r="LM178" s="319"/>
      <c r="LN178" s="319"/>
      <c r="LO178" s="319"/>
      <c r="LP178" s="319"/>
      <c r="LQ178" s="319"/>
      <c r="LR178" s="319"/>
      <c r="LS178" s="319"/>
      <c r="LT178" s="319"/>
      <c r="LU178" s="319"/>
      <c r="LV178" s="319"/>
      <c r="LW178" s="319"/>
      <c r="LX178" s="319"/>
      <c r="LY178" s="319"/>
      <c r="LZ178" s="319"/>
      <c r="MA178" s="319"/>
      <c r="MB178" s="319"/>
      <c r="MC178" s="319"/>
      <c r="MD178" s="319"/>
      <c r="ME178" s="319"/>
      <c r="MF178" s="319"/>
      <c r="MG178" s="319"/>
      <c r="MH178" s="319"/>
      <c r="MI178" s="319"/>
      <c r="MJ178" s="319"/>
      <c r="MK178" s="319"/>
      <c r="ML178" s="319"/>
      <c r="MM178" s="319"/>
      <c r="MN178" s="319"/>
      <c r="MO178" s="319"/>
      <c r="MP178" s="319"/>
      <c r="MQ178" s="319"/>
      <c r="MS178" s="241"/>
      <c r="MT178" s="383">
        <v>1</v>
      </c>
      <c r="MU178" s="367"/>
      <c r="MV178" s="367">
        <v>2</v>
      </c>
      <c r="MW178" s="367"/>
      <c r="MX178" s="367">
        <v>3</v>
      </c>
      <c r="MY178" s="367"/>
      <c r="MZ178" s="367">
        <v>4</v>
      </c>
      <c r="NA178" s="367"/>
      <c r="NB178" s="367">
        <v>5</v>
      </c>
      <c r="NC178" s="367"/>
      <c r="ND178" s="367">
        <v>6</v>
      </c>
      <c r="NE178" s="367"/>
      <c r="NF178" s="367">
        <v>7</v>
      </c>
      <c r="NG178" s="367"/>
      <c r="NH178" s="367">
        <v>8</v>
      </c>
      <c r="NI178" s="367"/>
      <c r="NJ178" s="367">
        <v>9</v>
      </c>
      <c r="NK178" s="367"/>
      <c r="NL178" s="368" t="s">
        <v>12</v>
      </c>
      <c r="NM178" s="369"/>
      <c r="NN178" s="370"/>
      <c r="NR178" s="318" t="s">
        <v>57</v>
      </c>
      <c r="NS178" s="318" t="s">
        <v>58</v>
      </c>
      <c r="NT178" s="318" t="s">
        <v>59</v>
      </c>
    </row>
    <row r="179" spans="1:384" s="318" customFormat="1" ht="10.199999999999999" customHeight="1" x14ac:dyDescent="0.3">
      <c r="A179" s="25"/>
      <c r="B179" s="389"/>
      <c r="C179" s="424"/>
      <c r="D179" s="15"/>
      <c r="E179" s="398" t="str">
        <f>IFERROR(G193*'Chiffres et fonctions'!$J$6,"CA à Produire")</f>
        <v>CA à Produire</v>
      </c>
      <c r="F179" s="398"/>
      <c r="G179" s="398"/>
      <c r="H179" s="399">
        <f>IF(BC209&lt;&gt;0,3,0)</f>
        <v>0</v>
      </c>
      <c r="I179" s="400">
        <f>Prenoms!$B$2</f>
        <v>0</v>
      </c>
      <c r="J179" s="401"/>
      <c r="K179" s="401"/>
      <c r="L179" s="401"/>
      <c r="M179" s="401"/>
      <c r="N179" s="63" t="str">
        <f>IF(NL179&lt;&gt;0,"",IF(Conges!K36=0,"",Conges!K36))</f>
        <v/>
      </c>
      <c r="O179" s="64"/>
      <c r="P179" s="65"/>
      <c r="Q179" s="65"/>
      <c r="R179" s="65"/>
      <c r="S179" s="65"/>
      <c r="T179" s="65"/>
      <c r="U179" s="65"/>
      <c r="V179" s="66"/>
      <c r="W179" s="65"/>
      <c r="X179" s="65"/>
      <c r="Y179" s="65"/>
      <c r="Z179" s="65"/>
      <c r="AA179" s="65"/>
      <c r="AB179" s="65"/>
      <c r="AC179" s="65"/>
      <c r="AD179" s="65"/>
      <c r="AE179" s="64"/>
      <c r="AF179" s="65"/>
      <c r="AG179" s="65"/>
      <c r="AH179" s="65"/>
      <c r="AI179" s="65"/>
      <c r="AJ179" s="66"/>
      <c r="AK179" s="65"/>
      <c r="AL179" s="65"/>
      <c r="AM179" s="65"/>
      <c r="AN179" s="65"/>
      <c r="AO179" s="65"/>
      <c r="AP179" s="65"/>
      <c r="AQ179" s="65"/>
      <c r="AR179" s="65"/>
      <c r="AS179" s="65"/>
      <c r="AT179" s="65"/>
      <c r="AU179" s="64"/>
      <c r="AV179" s="65"/>
      <c r="AW179" s="65"/>
      <c r="AX179" s="65"/>
      <c r="AY179" s="65"/>
      <c r="AZ179" s="65"/>
      <c r="BA179" s="65"/>
      <c r="BB179" s="66"/>
      <c r="BC179" s="67">
        <f>IF(NL179&lt;&gt;0,(IF(Conges!K$36=0,0,3)),0)</f>
        <v>0</v>
      </c>
      <c r="BD179" s="417"/>
      <c r="BE179" s="402">
        <f>IF(OR(Conges!K$36="A",Conges!K$36="V"),Prenoms!L$2,NL179)</f>
        <v>0</v>
      </c>
      <c r="BF179" s="403"/>
      <c r="BG179" s="283"/>
      <c r="BH179" s="284">
        <f t="shared" ref="BH179:BH208" si="198">IF(BO179=0,BM179+BH144,BO179+BH144)</f>
        <v>0</v>
      </c>
      <c r="BI179" s="285" t="str">
        <f t="shared" ref="BI179:BI208" si="199">IF(BO179=0,"",$BI$1)</f>
        <v/>
      </c>
      <c r="BJ179" s="295">
        <v>0</v>
      </c>
      <c r="BK179" s="296">
        <f>BH179-BJ179</f>
        <v>0</v>
      </c>
      <c r="BL179" s="297">
        <f t="shared" ref="BL179" si="200">$NL179</f>
        <v>0</v>
      </c>
      <c r="BM179" s="297">
        <f t="shared" ref="BM179" si="201">$BE179</f>
        <v>0</v>
      </c>
      <c r="BN179" s="297">
        <f>SUM('Heures Pointage'!$D$11:$E$11)</f>
        <v>0</v>
      </c>
      <c r="BO179" s="297">
        <f>SUM('Heures et Indemnites'!$D$11:$E$11)</f>
        <v>0</v>
      </c>
      <c r="BP179" s="298">
        <f t="shared" ref="BP179" si="202">$NT179</f>
        <v>0</v>
      </c>
      <c r="BQ179" s="298">
        <f>'Heures Pointage'!$AB$11</f>
        <v>0</v>
      </c>
      <c r="BR179" s="299">
        <f t="shared" ref="BR179" si="203">$BH$1054</f>
        <v>0</v>
      </c>
      <c r="BS179" s="148">
        <f>Prenoms!$C$2</f>
        <v>0</v>
      </c>
      <c r="BT179" s="153"/>
      <c r="BU179" s="322">
        <f>SUM('Heures et Indemnites'!$D$11:$E$11)</f>
        <v>0</v>
      </c>
      <c r="BV179" s="234">
        <f>SUM('Heures et Indemnites'!$D$6:$E$11)</f>
        <v>0</v>
      </c>
      <c r="BW179" s="322"/>
      <c r="BX179" s="234"/>
      <c r="BY179" s="319"/>
      <c r="BZ179" s="319"/>
      <c r="CA179" s="319"/>
      <c r="CB179" s="319"/>
      <c r="CC179" s="319"/>
      <c r="CD179" s="319"/>
      <c r="CE179" s="319"/>
      <c r="CF179" s="319"/>
      <c r="CG179" s="319"/>
      <c r="CH179" s="319"/>
      <c r="CI179" s="319"/>
      <c r="CJ179" s="319"/>
      <c r="CK179" s="319"/>
      <c r="CL179" s="319"/>
      <c r="CM179" s="319"/>
      <c r="CN179" s="319"/>
      <c r="CO179" s="319"/>
      <c r="CP179" s="319"/>
      <c r="CQ179" s="319"/>
      <c r="CR179" s="319"/>
      <c r="CS179" s="319"/>
      <c r="CT179" s="319"/>
      <c r="CU179" s="319"/>
      <c r="CV179" s="319"/>
      <c r="CW179" s="319"/>
      <c r="CX179" s="319"/>
      <c r="CY179" s="319"/>
      <c r="CZ179" s="319"/>
      <c r="DA179" s="319"/>
      <c r="DB179" s="319"/>
      <c r="DC179" s="319"/>
      <c r="DD179" s="319"/>
      <c r="DE179" s="319"/>
      <c r="DF179" s="319"/>
      <c r="DG179" s="319"/>
      <c r="DH179" s="319"/>
      <c r="DI179" s="319"/>
      <c r="DJ179" s="319"/>
      <c r="DK179" s="319"/>
      <c r="DL179" s="319"/>
      <c r="DM179" s="319"/>
      <c r="DN179" s="319"/>
      <c r="DO179" s="319"/>
      <c r="DP179" s="319"/>
      <c r="DQ179" s="319"/>
      <c r="DR179" s="319"/>
      <c r="DS179" s="319"/>
      <c r="DT179" s="319"/>
      <c r="DU179" s="319"/>
      <c r="DV179" s="319"/>
      <c r="DW179" s="319"/>
      <c r="DX179" s="319"/>
      <c r="DY179" s="319"/>
      <c r="DZ179" s="319"/>
      <c r="EA179" s="319"/>
      <c r="EB179" s="319"/>
      <c r="EC179" s="319"/>
      <c r="ED179" s="319"/>
      <c r="EE179" s="319"/>
      <c r="EF179" s="319"/>
      <c r="EG179" s="319"/>
      <c r="EH179" s="319"/>
      <c r="EI179" s="319"/>
      <c r="EJ179" s="319"/>
      <c r="EK179" s="319"/>
      <c r="EL179" s="319"/>
      <c r="EM179" s="319"/>
      <c r="EN179" s="319"/>
      <c r="EO179" s="319"/>
      <c r="EP179" s="319"/>
      <c r="EQ179" s="319"/>
      <c r="ER179" s="319"/>
      <c r="ES179" s="319"/>
      <c r="ET179" s="319"/>
      <c r="EU179" s="319"/>
      <c r="EV179" s="319"/>
      <c r="EW179" s="319"/>
      <c r="EX179" s="319"/>
      <c r="EY179" s="319"/>
      <c r="EZ179" s="319"/>
      <c r="FA179" s="319"/>
      <c r="FB179" s="319"/>
      <c r="FC179" s="319"/>
      <c r="FD179" s="319"/>
      <c r="FE179" s="319"/>
      <c r="FF179" s="319"/>
      <c r="FG179" s="319"/>
      <c r="FH179" s="319"/>
      <c r="FI179" s="319"/>
      <c r="FJ179" s="319"/>
      <c r="FK179" s="319"/>
      <c r="FL179" s="319"/>
      <c r="FM179" s="319"/>
      <c r="FN179" s="319"/>
      <c r="FO179" s="319"/>
      <c r="FP179" s="319"/>
      <c r="FQ179" s="319"/>
      <c r="FR179" s="319"/>
      <c r="FS179" s="319"/>
      <c r="FT179" s="319"/>
      <c r="FU179" s="319"/>
      <c r="FV179" s="319"/>
      <c r="FW179" s="319"/>
      <c r="FX179" s="319"/>
      <c r="FY179" s="319"/>
      <c r="FZ179" s="319"/>
      <c r="GA179" s="319"/>
      <c r="GB179" s="319"/>
      <c r="GC179" s="319"/>
      <c r="GD179" s="319"/>
      <c r="GE179" s="319"/>
      <c r="GF179" s="319"/>
      <c r="GG179" s="319"/>
      <c r="GH179" s="319"/>
      <c r="GI179" s="319"/>
      <c r="GJ179" s="319"/>
      <c r="GK179" s="319"/>
      <c r="GL179" s="319"/>
      <c r="GM179" s="319"/>
      <c r="GN179" s="319"/>
      <c r="GO179" s="319"/>
      <c r="GP179" s="319"/>
      <c r="GQ179" s="319"/>
      <c r="GR179" s="319"/>
      <c r="GS179" s="319"/>
      <c r="GT179" s="319"/>
      <c r="GU179" s="319"/>
      <c r="GV179" s="319"/>
      <c r="GW179" s="319"/>
      <c r="GX179" s="319"/>
      <c r="GY179" s="319"/>
      <c r="GZ179" s="319"/>
      <c r="HA179" s="319"/>
      <c r="HB179" s="319"/>
      <c r="HC179" s="319"/>
      <c r="HD179" s="319"/>
      <c r="HE179" s="319"/>
      <c r="HF179" s="319"/>
      <c r="HG179" s="319"/>
      <c r="HH179" s="319"/>
      <c r="HI179" s="319"/>
      <c r="HJ179" s="319"/>
      <c r="HK179" s="319"/>
      <c r="HL179" s="319"/>
      <c r="HM179" s="319"/>
      <c r="HN179" s="319"/>
      <c r="HO179" s="319"/>
      <c r="HP179" s="319"/>
      <c r="HQ179" s="319"/>
      <c r="HR179" s="319"/>
      <c r="HS179" s="319"/>
      <c r="HT179" s="319"/>
      <c r="HU179" s="319"/>
      <c r="HV179" s="319"/>
      <c r="HW179" s="319"/>
      <c r="HX179" s="319"/>
      <c r="HY179" s="319"/>
      <c r="HZ179" s="319"/>
      <c r="IA179" s="319"/>
      <c r="IB179" s="319"/>
      <c r="IC179" s="319"/>
      <c r="ID179" s="319"/>
      <c r="IE179" s="319"/>
      <c r="IF179" s="319"/>
      <c r="IG179" s="319"/>
      <c r="IH179" s="319"/>
      <c r="II179" s="319"/>
      <c r="IJ179" s="319"/>
      <c r="IK179" s="319"/>
      <c r="IL179" s="319"/>
      <c r="IM179" s="319"/>
      <c r="IN179" s="319"/>
      <c r="IO179" s="319"/>
      <c r="IP179" s="319"/>
      <c r="IQ179" s="319"/>
      <c r="IR179" s="319"/>
      <c r="IS179" s="319"/>
      <c r="IT179" s="319"/>
      <c r="IU179" s="319"/>
      <c r="IV179" s="319"/>
      <c r="IW179" s="319"/>
      <c r="IX179" s="319"/>
      <c r="IY179" s="319"/>
      <c r="IZ179" s="319"/>
      <c r="JA179" s="319"/>
      <c r="JB179" s="319"/>
      <c r="JC179" s="319"/>
      <c r="JD179" s="319"/>
      <c r="JE179" s="319"/>
      <c r="JF179" s="319"/>
      <c r="JG179" s="319"/>
      <c r="JH179" s="319"/>
      <c r="JI179" s="319"/>
      <c r="JJ179" s="319"/>
      <c r="JK179" s="319"/>
      <c r="JL179" s="319"/>
      <c r="JM179" s="319"/>
      <c r="JN179" s="319"/>
      <c r="JO179" s="319"/>
      <c r="JP179" s="319"/>
      <c r="JQ179" s="319"/>
      <c r="JR179" s="319"/>
      <c r="JS179" s="319"/>
      <c r="JT179" s="319"/>
      <c r="JU179" s="319"/>
      <c r="JV179" s="319"/>
      <c r="JW179" s="319"/>
      <c r="JX179" s="319"/>
      <c r="JY179" s="319"/>
      <c r="JZ179" s="319"/>
      <c r="KA179" s="319"/>
      <c r="KB179" s="319"/>
      <c r="KC179" s="319"/>
      <c r="KD179" s="319"/>
      <c r="KE179" s="319"/>
      <c r="KF179" s="319"/>
      <c r="KG179" s="319"/>
      <c r="KH179" s="319"/>
      <c r="KI179" s="319"/>
      <c r="KJ179" s="319"/>
      <c r="KK179" s="319"/>
      <c r="KL179" s="319"/>
      <c r="KM179" s="319"/>
      <c r="KN179" s="319"/>
      <c r="KO179" s="319"/>
      <c r="KP179" s="319"/>
      <c r="KQ179" s="319"/>
      <c r="KR179" s="319"/>
      <c r="KS179" s="319"/>
      <c r="KT179" s="319"/>
      <c r="KU179" s="319"/>
      <c r="KV179" s="319"/>
      <c r="KW179" s="319"/>
      <c r="KX179" s="319"/>
      <c r="KY179" s="319"/>
      <c r="KZ179" s="319"/>
      <c r="LA179" s="319"/>
      <c r="LB179" s="319"/>
      <c r="LC179" s="319"/>
      <c r="LD179" s="319"/>
      <c r="LE179" s="319"/>
      <c r="LF179" s="319"/>
      <c r="LG179" s="319"/>
      <c r="LH179" s="319"/>
      <c r="LI179" s="319"/>
      <c r="LJ179" s="319"/>
      <c r="LK179" s="319"/>
      <c r="LL179" s="319"/>
      <c r="LM179" s="319"/>
      <c r="LN179" s="319"/>
      <c r="LO179" s="319"/>
      <c r="LP179" s="319"/>
      <c r="LQ179" s="319"/>
      <c r="LR179" s="319"/>
      <c r="LS179" s="319"/>
      <c r="LT179" s="319"/>
      <c r="LU179" s="319"/>
      <c r="LV179" s="319"/>
      <c r="LW179" s="319"/>
      <c r="LX179" s="319"/>
      <c r="LY179" s="319"/>
      <c r="LZ179" s="319"/>
      <c r="MA179" s="319"/>
      <c r="MB179" s="319"/>
      <c r="MC179" s="319"/>
      <c r="MD179" s="319"/>
      <c r="ME179" s="319"/>
      <c r="MF179" s="319"/>
      <c r="MG179" s="319"/>
      <c r="MH179" s="319"/>
      <c r="MI179" s="319"/>
      <c r="MJ179" s="319"/>
      <c r="MK179" s="319"/>
      <c r="ML179" s="319"/>
      <c r="MM179" s="319"/>
      <c r="MN179" s="319"/>
      <c r="MO179" s="319"/>
      <c r="MP179" s="319"/>
      <c r="MQ179" s="319"/>
      <c r="MS179" s="241"/>
      <c r="MT179" s="404">
        <f>(COUNTA($O179:$BB179)/2)-SUM(MV179:NK179)</f>
        <v>0</v>
      </c>
      <c r="MU179" s="405">
        <f t="shared" ref="MU179:MU194" si="204">(COUNTA($O179:$BB179))/2</f>
        <v>0</v>
      </c>
      <c r="MV179" s="405">
        <f t="shared" ref="MV179:MV208" si="205">(COUNTIF($O179:$BB179,MV$3))/2</f>
        <v>0</v>
      </c>
      <c r="MW179" s="405"/>
      <c r="MX179" s="405">
        <f t="shared" ref="MX179:MX208" si="206">(COUNTIF($O179:$BB179,MX$3))/2</f>
        <v>0</v>
      </c>
      <c r="MY179" s="405"/>
      <c r="MZ179" s="405">
        <f t="shared" ref="MZ179:MZ208" si="207">(COUNTIF($O179:$BB179,MZ$3))/2</f>
        <v>0</v>
      </c>
      <c r="NA179" s="405"/>
      <c r="NB179" s="405">
        <f t="shared" ref="NB179:NB208" si="208">(COUNTIF($O179:$BB179,NB$3))/2</f>
        <v>0</v>
      </c>
      <c r="NC179" s="405"/>
      <c r="ND179" s="405">
        <f t="shared" ref="ND179:ND208" si="209">(COUNTIF($O179:$BB179,ND$3))/2</f>
        <v>0</v>
      </c>
      <c r="NE179" s="405"/>
      <c r="NF179" s="405">
        <f t="shared" ref="NF179:NF208" si="210">(COUNTIF($O179:$BB179,NF$3))/2</f>
        <v>0</v>
      </c>
      <c r="NG179" s="405"/>
      <c r="NH179" s="405">
        <f t="shared" ref="NH179:NH208" si="211">(COUNTIF($O179:$BB179,NH$3))/2</f>
        <v>0</v>
      </c>
      <c r="NI179" s="405"/>
      <c r="NJ179" s="405">
        <f t="shared" ref="NJ179:NJ208" si="212">(COUNTIF($O179:$BB179,NJ$3))/2</f>
        <v>0</v>
      </c>
      <c r="NK179" s="405"/>
      <c r="NL179" s="405">
        <f>(COUNTA($O179:$BB179))/2</f>
        <v>0</v>
      </c>
      <c r="NM179" s="406"/>
      <c r="NN179" s="370"/>
      <c r="NR179" s="318">
        <f t="shared" ref="NR179:NR208" si="213">IF(SUM(W179:AD179)&gt;0,1,0)</f>
        <v>0</v>
      </c>
      <c r="NS179" s="318">
        <f t="shared" ref="NS179:NS208" si="214">IF(SUM(AM179:BB179)&gt;0,1,0)</f>
        <v>0</v>
      </c>
      <c r="NT179" s="318">
        <f t="shared" ref="NT179:NT208" si="215">IF(SUM(NR179:NS179)=0,0,SUM(NR179:NS179))</f>
        <v>0</v>
      </c>
    </row>
    <row r="180" spans="1:384" s="318" customFormat="1" ht="10.199999999999999" customHeight="1" x14ac:dyDescent="0.3">
      <c r="A180" s="25"/>
      <c r="B180" s="389"/>
      <c r="C180" s="424"/>
      <c r="D180" s="15"/>
      <c r="E180" s="398"/>
      <c r="F180" s="398"/>
      <c r="G180" s="398"/>
      <c r="H180" s="399"/>
      <c r="I180" s="394">
        <f>Prenoms!$B$3</f>
        <v>0</v>
      </c>
      <c r="J180" s="395"/>
      <c r="K180" s="395"/>
      <c r="L180" s="395"/>
      <c r="M180" s="395"/>
      <c r="N180" s="81" t="str">
        <f>IF(NL180&lt;&gt;0,"",IF(Conges!K37=0,"",Conges!K37))</f>
        <v/>
      </c>
      <c r="O180" s="82"/>
      <c r="P180" s="83"/>
      <c r="Q180" s="83"/>
      <c r="R180" s="83"/>
      <c r="S180" s="83"/>
      <c r="T180" s="83"/>
      <c r="U180" s="83"/>
      <c r="V180" s="84"/>
      <c r="W180" s="83"/>
      <c r="X180" s="83"/>
      <c r="Y180" s="83"/>
      <c r="Z180" s="83"/>
      <c r="AA180" s="83"/>
      <c r="AB180" s="83"/>
      <c r="AC180" s="83"/>
      <c r="AD180" s="83"/>
      <c r="AE180" s="82"/>
      <c r="AF180" s="83"/>
      <c r="AG180" s="83"/>
      <c r="AH180" s="83"/>
      <c r="AI180" s="83"/>
      <c r="AJ180" s="84"/>
      <c r="AK180" s="83"/>
      <c r="AL180" s="83"/>
      <c r="AM180" s="83"/>
      <c r="AN180" s="83"/>
      <c r="AO180" s="83"/>
      <c r="AP180" s="83"/>
      <c r="AQ180" s="83"/>
      <c r="AR180" s="83"/>
      <c r="AS180" s="83"/>
      <c r="AT180" s="83"/>
      <c r="AU180" s="82"/>
      <c r="AV180" s="83"/>
      <c r="AW180" s="83"/>
      <c r="AX180" s="83"/>
      <c r="AY180" s="83"/>
      <c r="AZ180" s="83"/>
      <c r="BA180" s="83"/>
      <c r="BB180" s="84"/>
      <c r="BC180" s="85">
        <f>IF(NL180&lt;&gt;0,(IF(Conges!K$37=0,0,3)),0)</f>
        <v>0</v>
      </c>
      <c r="BD180" s="417"/>
      <c r="BE180" s="390">
        <f>IF(OR(Conges!K$37="A",Conges!K$37="V"),Prenoms!L$3,NL180)</f>
        <v>0</v>
      </c>
      <c r="BF180" s="391"/>
      <c r="BG180" s="286"/>
      <c r="BH180" s="287">
        <f t="shared" si="198"/>
        <v>0</v>
      </c>
      <c r="BI180" s="288" t="str">
        <f t="shared" si="199"/>
        <v/>
      </c>
      <c r="BJ180" s="300">
        <v>0</v>
      </c>
      <c r="BK180" s="301">
        <f t="shared" ref="BK180:BK208" si="216">BH180-BJ180</f>
        <v>0</v>
      </c>
      <c r="BL180" s="302">
        <f t="shared" si="143"/>
        <v>0</v>
      </c>
      <c r="BM180" s="302">
        <f t="shared" si="144"/>
        <v>0</v>
      </c>
      <c r="BN180" s="302">
        <f>SUM('Heures Pointage'!$AD$11:$AE$11)</f>
        <v>0</v>
      </c>
      <c r="BO180" s="302">
        <f>SUM('Heures et Indemnites'!$AD$11:$AE$11)</f>
        <v>0</v>
      </c>
      <c r="BP180" s="303">
        <f t="shared" si="145"/>
        <v>0</v>
      </c>
      <c r="BQ180" s="303">
        <f>'Heures Pointage'!$BB$11</f>
        <v>0</v>
      </c>
      <c r="BR180" s="304">
        <f t="shared" ref="BR180" si="217">$BH$1055</f>
        <v>0</v>
      </c>
      <c r="BS180" s="149">
        <f>Prenoms!$C$3</f>
        <v>0</v>
      </c>
      <c r="BT180" s="180"/>
      <c r="BU180" s="324">
        <f>SUM('Heures et Indemnites'!$AD$11:$AE$11)</f>
        <v>0</v>
      </c>
      <c r="BV180" s="235">
        <f>SUM('Heures et Indemnites'!$AD$6:$AE$11)</f>
        <v>0</v>
      </c>
      <c r="BW180" s="324"/>
      <c r="BX180" s="235"/>
      <c r="BY180" s="319"/>
      <c r="BZ180" s="319"/>
      <c r="CA180" s="319"/>
      <c r="CB180" s="319"/>
      <c r="CC180" s="319"/>
      <c r="CD180" s="319"/>
      <c r="CE180" s="319"/>
      <c r="CF180" s="319"/>
      <c r="CG180" s="319"/>
      <c r="CH180" s="319"/>
      <c r="CI180" s="319"/>
      <c r="CJ180" s="319"/>
      <c r="CK180" s="319"/>
      <c r="CL180" s="319"/>
      <c r="CM180" s="319"/>
      <c r="CN180" s="319"/>
      <c r="CO180" s="319"/>
      <c r="CP180" s="319"/>
      <c r="CQ180" s="319"/>
      <c r="CR180" s="319"/>
      <c r="CS180" s="319"/>
      <c r="CT180" s="319"/>
      <c r="CU180" s="319"/>
      <c r="CV180" s="319"/>
      <c r="CW180" s="319"/>
      <c r="CX180" s="319"/>
      <c r="CY180" s="319"/>
      <c r="CZ180" s="319"/>
      <c r="DA180" s="319"/>
      <c r="DB180" s="319"/>
      <c r="DC180" s="319"/>
      <c r="DD180" s="319"/>
      <c r="DE180" s="319"/>
      <c r="DF180" s="319"/>
      <c r="DG180" s="319"/>
      <c r="DH180" s="319"/>
      <c r="DI180" s="319"/>
      <c r="DJ180" s="319"/>
      <c r="DK180" s="319"/>
      <c r="DL180" s="319"/>
      <c r="DM180" s="319"/>
      <c r="DN180" s="319"/>
      <c r="DO180" s="319"/>
      <c r="DP180" s="319"/>
      <c r="DQ180" s="319"/>
      <c r="DR180" s="319"/>
      <c r="DS180" s="319"/>
      <c r="DT180" s="319"/>
      <c r="DU180" s="319"/>
      <c r="DV180" s="319"/>
      <c r="DW180" s="319"/>
      <c r="DX180" s="319"/>
      <c r="DY180" s="319"/>
      <c r="DZ180" s="319"/>
      <c r="EA180" s="319"/>
      <c r="EB180" s="319"/>
      <c r="EC180" s="319"/>
      <c r="ED180" s="319"/>
      <c r="EE180" s="319"/>
      <c r="EF180" s="319"/>
      <c r="EG180" s="319"/>
      <c r="EH180" s="319"/>
      <c r="EI180" s="319"/>
      <c r="EJ180" s="319"/>
      <c r="EK180" s="319"/>
      <c r="EL180" s="319"/>
      <c r="EM180" s="319"/>
      <c r="EN180" s="319"/>
      <c r="EO180" s="319"/>
      <c r="EP180" s="319"/>
      <c r="EQ180" s="319"/>
      <c r="ER180" s="319"/>
      <c r="ES180" s="319"/>
      <c r="ET180" s="319"/>
      <c r="EU180" s="319"/>
      <c r="EV180" s="319"/>
      <c r="EW180" s="319"/>
      <c r="EX180" s="319"/>
      <c r="EY180" s="319"/>
      <c r="EZ180" s="319"/>
      <c r="FA180" s="319"/>
      <c r="FB180" s="319"/>
      <c r="FC180" s="319"/>
      <c r="FD180" s="319"/>
      <c r="FE180" s="319"/>
      <c r="FF180" s="319"/>
      <c r="FG180" s="319"/>
      <c r="FH180" s="319"/>
      <c r="FI180" s="319"/>
      <c r="FJ180" s="319"/>
      <c r="FK180" s="319"/>
      <c r="FL180" s="319"/>
      <c r="FM180" s="319"/>
      <c r="FN180" s="319"/>
      <c r="FO180" s="319"/>
      <c r="FP180" s="319"/>
      <c r="FQ180" s="319"/>
      <c r="FR180" s="319"/>
      <c r="FS180" s="319"/>
      <c r="FT180" s="319"/>
      <c r="FU180" s="319"/>
      <c r="FV180" s="319"/>
      <c r="FW180" s="319"/>
      <c r="FX180" s="319"/>
      <c r="FY180" s="319"/>
      <c r="FZ180" s="319"/>
      <c r="GA180" s="319"/>
      <c r="GB180" s="319"/>
      <c r="GC180" s="319"/>
      <c r="GD180" s="319"/>
      <c r="GE180" s="319"/>
      <c r="GF180" s="319"/>
      <c r="GG180" s="319"/>
      <c r="GH180" s="319"/>
      <c r="GI180" s="319"/>
      <c r="GJ180" s="319"/>
      <c r="GK180" s="319"/>
      <c r="GL180" s="319"/>
      <c r="GM180" s="319"/>
      <c r="GN180" s="319"/>
      <c r="GO180" s="319"/>
      <c r="GP180" s="319"/>
      <c r="GQ180" s="319"/>
      <c r="GR180" s="319"/>
      <c r="GS180" s="319"/>
      <c r="GT180" s="319"/>
      <c r="GU180" s="319"/>
      <c r="GV180" s="319"/>
      <c r="GW180" s="319"/>
      <c r="GX180" s="319"/>
      <c r="GY180" s="319"/>
      <c r="GZ180" s="319"/>
      <c r="HA180" s="319"/>
      <c r="HB180" s="319"/>
      <c r="HC180" s="319"/>
      <c r="HD180" s="319"/>
      <c r="HE180" s="319"/>
      <c r="HF180" s="319"/>
      <c r="HG180" s="319"/>
      <c r="HH180" s="319"/>
      <c r="HI180" s="319"/>
      <c r="HJ180" s="319"/>
      <c r="HK180" s="319"/>
      <c r="HL180" s="319"/>
      <c r="HM180" s="319"/>
      <c r="HN180" s="319"/>
      <c r="HO180" s="319"/>
      <c r="HP180" s="319"/>
      <c r="HQ180" s="319"/>
      <c r="HR180" s="319"/>
      <c r="HS180" s="319"/>
      <c r="HT180" s="319"/>
      <c r="HU180" s="319"/>
      <c r="HV180" s="319"/>
      <c r="HW180" s="319"/>
      <c r="HX180" s="319"/>
      <c r="HY180" s="319"/>
      <c r="HZ180" s="319"/>
      <c r="IA180" s="319"/>
      <c r="IB180" s="319"/>
      <c r="IC180" s="319"/>
      <c r="ID180" s="319"/>
      <c r="IE180" s="319"/>
      <c r="IF180" s="319"/>
      <c r="IG180" s="319"/>
      <c r="IH180" s="319"/>
      <c r="II180" s="319"/>
      <c r="IJ180" s="319"/>
      <c r="IK180" s="319"/>
      <c r="IL180" s="319"/>
      <c r="IM180" s="319"/>
      <c r="IN180" s="319"/>
      <c r="IO180" s="319"/>
      <c r="IP180" s="319"/>
      <c r="IQ180" s="319"/>
      <c r="IR180" s="319"/>
      <c r="IS180" s="319"/>
      <c r="IT180" s="319"/>
      <c r="IU180" s="319"/>
      <c r="IV180" s="319"/>
      <c r="IW180" s="319"/>
      <c r="IX180" s="319"/>
      <c r="IY180" s="319"/>
      <c r="IZ180" s="319"/>
      <c r="JA180" s="319"/>
      <c r="JB180" s="319"/>
      <c r="JC180" s="319"/>
      <c r="JD180" s="319"/>
      <c r="JE180" s="319"/>
      <c r="JF180" s="319"/>
      <c r="JG180" s="319"/>
      <c r="JH180" s="319"/>
      <c r="JI180" s="319"/>
      <c r="JJ180" s="319"/>
      <c r="JK180" s="319"/>
      <c r="JL180" s="319"/>
      <c r="JM180" s="319"/>
      <c r="JN180" s="319"/>
      <c r="JO180" s="319"/>
      <c r="JP180" s="319"/>
      <c r="JQ180" s="319"/>
      <c r="JR180" s="319"/>
      <c r="JS180" s="319"/>
      <c r="JT180" s="319"/>
      <c r="JU180" s="319"/>
      <c r="JV180" s="319"/>
      <c r="JW180" s="319"/>
      <c r="JX180" s="319"/>
      <c r="JY180" s="319"/>
      <c r="JZ180" s="319"/>
      <c r="KA180" s="319"/>
      <c r="KB180" s="319"/>
      <c r="KC180" s="319"/>
      <c r="KD180" s="319"/>
      <c r="KE180" s="319"/>
      <c r="KF180" s="319"/>
      <c r="KG180" s="319"/>
      <c r="KH180" s="319"/>
      <c r="KI180" s="319"/>
      <c r="KJ180" s="319"/>
      <c r="KK180" s="319"/>
      <c r="KL180" s="319"/>
      <c r="KM180" s="319"/>
      <c r="KN180" s="319"/>
      <c r="KO180" s="319"/>
      <c r="KP180" s="319"/>
      <c r="KQ180" s="319"/>
      <c r="KR180" s="319"/>
      <c r="KS180" s="319"/>
      <c r="KT180" s="319"/>
      <c r="KU180" s="319"/>
      <c r="KV180" s="319"/>
      <c r="KW180" s="319"/>
      <c r="KX180" s="319"/>
      <c r="KY180" s="319"/>
      <c r="KZ180" s="319"/>
      <c r="LA180" s="319"/>
      <c r="LB180" s="319"/>
      <c r="LC180" s="319"/>
      <c r="LD180" s="319"/>
      <c r="LE180" s="319"/>
      <c r="LF180" s="319"/>
      <c r="LG180" s="319"/>
      <c r="LH180" s="319"/>
      <c r="LI180" s="319"/>
      <c r="LJ180" s="319"/>
      <c r="LK180" s="319"/>
      <c r="LL180" s="319"/>
      <c r="LM180" s="319"/>
      <c r="LN180" s="319"/>
      <c r="LO180" s="319"/>
      <c r="LP180" s="319"/>
      <c r="LQ180" s="319"/>
      <c r="LR180" s="319"/>
      <c r="LS180" s="319"/>
      <c r="LT180" s="319"/>
      <c r="LU180" s="319"/>
      <c r="LV180" s="319"/>
      <c r="LW180" s="319"/>
      <c r="LX180" s="319"/>
      <c r="LY180" s="319"/>
      <c r="LZ180" s="319"/>
      <c r="MA180" s="319"/>
      <c r="MB180" s="319"/>
      <c r="MC180" s="319"/>
      <c r="MD180" s="319"/>
      <c r="ME180" s="319"/>
      <c r="MF180" s="319"/>
      <c r="MG180" s="319"/>
      <c r="MH180" s="319"/>
      <c r="MI180" s="319"/>
      <c r="MJ180" s="319"/>
      <c r="MK180" s="319"/>
      <c r="ML180" s="319"/>
      <c r="MM180" s="319"/>
      <c r="MN180" s="319"/>
      <c r="MO180" s="319"/>
      <c r="MP180" s="319"/>
      <c r="MQ180" s="319"/>
      <c r="MS180" s="241"/>
      <c r="MT180" s="373">
        <f t="shared" ref="MT180:MT208" si="218">(COUNTA($O180:$BB180)/2)-SUM(MV180:NK180)</f>
        <v>0</v>
      </c>
      <c r="MU180" s="365">
        <f t="shared" si="204"/>
        <v>0</v>
      </c>
      <c r="MV180" s="365">
        <f t="shared" si="205"/>
        <v>0</v>
      </c>
      <c r="MW180" s="365"/>
      <c r="MX180" s="365">
        <f t="shared" si="206"/>
        <v>0</v>
      </c>
      <c r="MY180" s="365"/>
      <c r="MZ180" s="365">
        <f t="shared" si="207"/>
        <v>0</v>
      </c>
      <c r="NA180" s="365"/>
      <c r="NB180" s="365">
        <f t="shared" si="208"/>
        <v>0</v>
      </c>
      <c r="NC180" s="365"/>
      <c r="ND180" s="365">
        <f t="shared" si="209"/>
        <v>0</v>
      </c>
      <c r="NE180" s="365"/>
      <c r="NF180" s="365">
        <f t="shared" si="210"/>
        <v>0</v>
      </c>
      <c r="NG180" s="365"/>
      <c r="NH180" s="365">
        <f t="shared" si="211"/>
        <v>0</v>
      </c>
      <c r="NI180" s="365"/>
      <c r="NJ180" s="365">
        <f t="shared" si="212"/>
        <v>0</v>
      </c>
      <c r="NK180" s="365"/>
      <c r="NL180" s="365">
        <f t="shared" ref="NL180:NL208" si="219">(COUNTA($O180:$BB180))/2</f>
        <v>0</v>
      </c>
      <c r="NM180" s="366"/>
      <c r="NN180" s="370"/>
      <c r="NR180" s="318">
        <f t="shared" si="213"/>
        <v>0</v>
      </c>
      <c r="NS180" s="318">
        <f t="shared" si="214"/>
        <v>0</v>
      </c>
      <c r="NT180" s="318">
        <f t="shared" si="215"/>
        <v>0</v>
      </c>
    </row>
    <row r="181" spans="1:384" s="318" customFormat="1" ht="10.199999999999999" customHeight="1" x14ac:dyDescent="0.25">
      <c r="A181" s="25"/>
      <c r="B181" s="389"/>
      <c r="C181" s="424"/>
      <c r="D181" s="15"/>
      <c r="E181" s="397" t="str">
        <f>$E$6</f>
        <v>Avec Renfort</v>
      </c>
      <c r="F181" s="397"/>
      <c r="G181" s="397"/>
      <c r="H181" s="399"/>
      <c r="I181" s="381" t="str">
        <f>Prenoms!$B$4</f>
        <v>j.do</v>
      </c>
      <c r="J181" s="382"/>
      <c r="K181" s="382"/>
      <c r="L181" s="382"/>
      <c r="M181" s="382"/>
      <c r="N181" s="68" t="str">
        <f>IF(NL181&lt;&gt;0,"",IF(Conges!K38=0,"",Conges!K38))</f>
        <v/>
      </c>
      <c r="O181" s="69"/>
      <c r="P181" s="70"/>
      <c r="Q181" s="70"/>
      <c r="R181" s="70"/>
      <c r="S181" s="70"/>
      <c r="T181" s="70"/>
      <c r="U181" s="70"/>
      <c r="V181" s="71"/>
      <c r="W181" s="70"/>
      <c r="X181" s="70"/>
      <c r="Y181" s="70"/>
      <c r="Z181" s="70"/>
      <c r="AA181" s="70"/>
      <c r="AB181" s="70"/>
      <c r="AC181" s="70"/>
      <c r="AD181" s="70"/>
      <c r="AE181" s="69"/>
      <c r="AF181" s="70"/>
      <c r="AG181" s="70"/>
      <c r="AH181" s="70"/>
      <c r="AI181" s="70"/>
      <c r="AJ181" s="71"/>
      <c r="AK181" s="70"/>
      <c r="AL181" s="70"/>
      <c r="AM181" s="70"/>
      <c r="AN181" s="70"/>
      <c r="AO181" s="70"/>
      <c r="AP181" s="70"/>
      <c r="AQ181" s="70"/>
      <c r="AR181" s="70"/>
      <c r="AS181" s="70"/>
      <c r="AT181" s="70"/>
      <c r="AU181" s="69"/>
      <c r="AV181" s="70"/>
      <c r="AW181" s="70"/>
      <c r="AX181" s="70"/>
      <c r="AY181" s="70"/>
      <c r="AZ181" s="70"/>
      <c r="BA181" s="70"/>
      <c r="BB181" s="71"/>
      <c r="BC181" s="72">
        <f>IF(NL181&lt;&gt;0,(IF(Conges!K$38=0,0,3)),0)</f>
        <v>0</v>
      </c>
      <c r="BD181" s="417"/>
      <c r="BE181" s="392">
        <f>IF(OR(Conges!K$38="A",Conges!K$38="V"),Prenoms!L$4,NL181)</f>
        <v>0</v>
      </c>
      <c r="BF181" s="393"/>
      <c r="BG181" s="289"/>
      <c r="BH181" s="290">
        <f t="shared" si="198"/>
        <v>0</v>
      </c>
      <c r="BI181" s="291" t="str">
        <f t="shared" si="199"/>
        <v/>
      </c>
      <c r="BJ181" s="305">
        <v>32.709677419354833</v>
      </c>
      <c r="BK181" s="306">
        <f t="shared" si="216"/>
        <v>-32.709677419354833</v>
      </c>
      <c r="BL181" s="307">
        <f t="shared" si="143"/>
        <v>0</v>
      </c>
      <c r="BM181" s="307">
        <f t="shared" si="144"/>
        <v>0</v>
      </c>
      <c r="BN181" s="307">
        <f>SUM('Heures Pointage'!$BD$11:$BE$11)</f>
        <v>0</v>
      </c>
      <c r="BO181" s="307">
        <f>SUM('Heures et Indemnites'!$BD$11:$BE$11)</f>
        <v>0</v>
      </c>
      <c r="BP181" s="308">
        <f t="shared" si="145"/>
        <v>0</v>
      </c>
      <c r="BQ181" s="308">
        <f>'Heures Pointage'!$CB$11</f>
        <v>0</v>
      </c>
      <c r="BR181" s="309">
        <f t="shared" ref="BR181" si="220">$BH$1056</f>
        <v>0</v>
      </c>
      <c r="BS181" s="150">
        <f>Prenoms!$C$4</f>
        <v>169</v>
      </c>
      <c r="BT181" s="153"/>
      <c r="BU181" s="323">
        <f>SUM('Heures et Indemnites'!$BD$11:$BE$11)</f>
        <v>0</v>
      </c>
      <c r="BV181" s="236">
        <f>SUM('Heures et Indemnites'!$BD$6:$BE$11)</f>
        <v>0</v>
      </c>
      <c r="BW181" s="323"/>
      <c r="BX181" s="236"/>
      <c r="BY181" s="319"/>
      <c r="BZ181" s="319"/>
      <c r="CA181" s="319"/>
      <c r="CB181" s="319"/>
      <c r="CC181" s="319"/>
      <c r="CD181" s="319"/>
      <c r="CE181" s="319"/>
      <c r="CF181" s="319"/>
      <c r="CG181" s="319"/>
      <c r="CH181" s="319"/>
      <c r="CI181" s="319"/>
      <c r="CJ181" s="319"/>
      <c r="CK181" s="319"/>
      <c r="CL181" s="319"/>
      <c r="CM181" s="319"/>
      <c r="CN181" s="319"/>
      <c r="CO181" s="319"/>
      <c r="CP181" s="319"/>
      <c r="CQ181" s="319"/>
      <c r="CR181" s="319"/>
      <c r="CS181" s="319"/>
      <c r="CT181" s="319"/>
      <c r="CU181" s="319"/>
      <c r="CV181" s="319"/>
      <c r="CW181" s="319"/>
      <c r="CX181" s="319"/>
      <c r="CY181" s="319"/>
      <c r="CZ181" s="319"/>
      <c r="DA181" s="319"/>
      <c r="DB181" s="319"/>
      <c r="DC181" s="319"/>
      <c r="DD181" s="319"/>
      <c r="DE181" s="319"/>
      <c r="DF181" s="319"/>
      <c r="DG181" s="319"/>
      <c r="DH181" s="319"/>
      <c r="DI181" s="319"/>
      <c r="DJ181" s="319"/>
      <c r="DK181" s="319"/>
      <c r="DL181" s="319"/>
      <c r="DM181" s="319"/>
      <c r="DN181" s="319"/>
      <c r="DO181" s="319"/>
      <c r="DP181" s="319"/>
      <c r="DQ181" s="319"/>
      <c r="DR181" s="319"/>
      <c r="DS181" s="319"/>
      <c r="DT181" s="319"/>
      <c r="DU181" s="319"/>
      <c r="DV181" s="319"/>
      <c r="DW181" s="319"/>
      <c r="DX181" s="319"/>
      <c r="DY181" s="319"/>
      <c r="DZ181" s="319"/>
      <c r="EA181" s="319"/>
      <c r="EB181" s="319"/>
      <c r="EC181" s="319"/>
      <c r="ED181" s="319"/>
      <c r="EE181" s="319"/>
      <c r="EF181" s="319"/>
      <c r="EG181" s="319"/>
      <c r="EH181" s="319"/>
      <c r="EI181" s="319"/>
      <c r="EJ181" s="319"/>
      <c r="EK181" s="319"/>
      <c r="EL181" s="319"/>
      <c r="EM181" s="319"/>
      <c r="EN181" s="319"/>
      <c r="EO181" s="319"/>
      <c r="EP181" s="319"/>
      <c r="EQ181" s="319"/>
      <c r="ER181" s="319"/>
      <c r="ES181" s="319"/>
      <c r="ET181" s="319"/>
      <c r="EU181" s="319"/>
      <c r="EV181" s="319"/>
      <c r="EW181" s="319"/>
      <c r="EX181" s="319"/>
      <c r="EY181" s="319"/>
      <c r="EZ181" s="319"/>
      <c r="FA181" s="319"/>
      <c r="FB181" s="319"/>
      <c r="FC181" s="319"/>
      <c r="FD181" s="319"/>
      <c r="FE181" s="319"/>
      <c r="FF181" s="319"/>
      <c r="FG181" s="319"/>
      <c r="FH181" s="319"/>
      <c r="FI181" s="319"/>
      <c r="FJ181" s="319"/>
      <c r="FK181" s="319"/>
      <c r="FL181" s="319"/>
      <c r="FM181" s="319"/>
      <c r="FN181" s="319"/>
      <c r="FO181" s="319"/>
      <c r="FP181" s="319"/>
      <c r="FQ181" s="319"/>
      <c r="FR181" s="319"/>
      <c r="FS181" s="319"/>
      <c r="FT181" s="319"/>
      <c r="FU181" s="319"/>
      <c r="FV181" s="319"/>
      <c r="FW181" s="319"/>
      <c r="FX181" s="319"/>
      <c r="FY181" s="319"/>
      <c r="FZ181" s="319"/>
      <c r="GA181" s="319"/>
      <c r="GB181" s="319"/>
      <c r="GC181" s="319"/>
      <c r="GD181" s="319"/>
      <c r="GE181" s="319"/>
      <c r="GF181" s="319"/>
      <c r="GG181" s="319"/>
      <c r="GH181" s="319"/>
      <c r="GI181" s="319"/>
      <c r="GJ181" s="319"/>
      <c r="GK181" s="319"/>
      <c r="GL181" s="319"/>
      <c r="GM181" s="319"/>
      <c r="GN181" s="319"/>
      <c r="GO181" s="319"/>
      <c r="GP181" s="319"/>
      <c r="GQ181" s="319"/>
      <c r="GR181" s="319"/>
      <c r="GS181" s="319"/>
      <c r="GT181" s="319"/>
      <c r="GU181" s="319"/>
      <c r="GV181" s="319"/>
      <c r="GW181" s="319"/>
      <c r="GX181" s="319"/>
      <c r="GY181" s="319"/>
      <c r="GZ181" s="319"/>
      <c r="HA181" s="319"/>
      <c r="HB181" s="319"/>
      <c r="HC181" s="319"/>
      <c r="HD181" s="319"/>
      <c r="HE181" s="319"/>
      <c r="HF181" s="319"/>
      <c r="HG181" s="319"/>
      <c r="HH181" s="319"/>
      <c r="HI181" s="319"/>
      <c r="HJ181" s="319"/>
      <c r="HK181" s="319"/>
      <c r="HL181" s="319"/>
      <c r="HM181" s="319"/>
      <c r="HN181" s="319"/>
      <c r="HO181" s="319"/>
      <c r="HP181" s="319"/>
      <c r="HQ181" s="319"/>
      <c r="HR181" s="319"/>
      <c r="HS181" s="319"/>
      <c r="HT181" s="319"/>
      <c r="HU181" s="319"/>
      <c r="HV181" s="319"/>
      <c r="HW181" s="319"/>
      <c r="HX181" s="319"/>
      <c r="HY181" s="319"/>
      <c r="HZ181" s="319"/>
      <c r="IA181" s="319"/>
      <c r="IB181" s="319"/>
      <c r="IC181" s="319"/>
      <c r="ID181" s="319"/>
      <c r="IE181" s="319"/>
      <c r="IF181" s="319"/>
      <c r="IG181" s="319"/>
      <c r="IH181" s="319"/>
      <c r="II181" s="319"/>
      <c r="IJ181" s="319"/>
      <c r="IK181" s="319"/>
      <c r="IL181" s="319"/>
      <c r="IM181" s="319"/>
      <c r="IN181" s="319"/>
      <c r="IO181" s="319"/>
      <c r="IP181" s="319"/>
      <c r="IQ181" s="319"/>
      <c r="IR181" s="319"/>
      <c r="IS181" s="319"/>
      <c r="IT181" s="319"/>
      <c r="IU181" s="319"/>
      <c r="IV181" s="319"/>
      <c r="IW181" s="319"/>
      <c r="IX181" s="319"/>
      <c r="IY181" s="319"/>
      <c r="IZ181" s="319"/>
      <c r="JA181" s="319"/>
      <c r="JB181" s="319"/>
      <c r="JC181" s="319"/>
      <c r="JD181" s="319"/>
      <c r="JE181" s="319"/>
      <c r="JF181" s="319"/>
      <c r="JG181" s="319"/>
      <c r="JH181" s="319"/>
      <c r="JI181" s="319"/>
      <c r="JJ181" s="319"/>
      <c r="JK181" s="319"/>
      <c r="JL181" s="319"/>
      <c r="JM181" s="319"/>
      <c r="JN181" s="319"/>
      <c r="JO181" s="319"/>
      <c r="JP181" s="319"/>
      <c r="JQ181" s="319"/>
      <c r="JR181" s="319"/>
      <c r="JS181" s="319"/>
      <c r="JT181" s="319"/>
      <c r="JU181" s="319"/>
      <c r="JV181" s="319"/>
      <c r="JW181" s="319"/>
      <c r="JX181" s="319"/>
      <c r="JY181" s="319"/>
      <c r="JZ181" s="319"/>
      <c r="KA181" s="319"/>
      <c r="KB181" s="319"/>
      <c r="KC181" s="319"/>
      <c r="KD181" s="319"/>
      <c r="KE181" s="319"/>
      <c r="KF181" s="319"/>
      <c r="KG181" s="319"/>
      <c r="KH181" s="319"/>
      <c r="KI181" s="319"/>
      <c r="KJ181" s="319"/>
      <c r="KK181" s="319"/>
      <c r="KL181" s="319"/>
      <c r="KM181" s="319"/>
      <c r="KN181" s="319"/>
      <c r="KO181" s="319"/>
      <c r="KP181" s="319"/>
      <c r="KQ181" s="319"/>
      <c r="KR181" s="319"/>
      <c r="KS181" s="319"/>
      <c r="KT181" s="319"/>
      <c r="KU181" s="319"/>
      <c r="KV181" s="319"/>
      <c r="KW181" s="319"/>
      <c r="KX181" s="319"/>
      <c r="KY181" s="319"/>
      <c r="KZ181" s="319"/>
      <c r="LA181" s="319"/>
      <c r="LB181" s="319"/>
      <c r="LC181" s="319"/>
      <c r="LD181" s="319"/>
      <c r="LE181" s="319"/>
      <c r="LF181" s="319"/>
      <c r="LG181" s="319"/>
      <c r="LH181" s="319"/>
      <c r="LI181" s="319"/>
      <c r="LJ181" s="319"/>
      <c r="LK181" s="319"/>
      <c r="LL181" s="319"/>
      <c r="LM181" s="319"/>
      <c r="LN181" s="319"/>
      <c r="LO181" s="319"/>
      <c r="LP181" s="319"/>
      <c r="LQ181" s="319"/>
      <c r="LR181" s="319"/>
      <c r="LS181" s="319"/>
      <c r="LT181" s="319"/>
      <c r="LU181" s="319"/>
      <c r="LV181" s="319"/>
      <c r="LW181" s="319"/>
      <c r="LX181" s="319"/>
      <c r="LY181" s="319"/>
      <c r="LZ181" s="319"/>
      <c r="MA181" s="319"/>
      <c r="MB181" s="319"/>
      <c r="MC181" s="319"/>
      <c r="MD181" s="319"/>
      <c r="ME181" s="319"/>
      <c r="MF181" s="319"/>
      <c r="MG181" s="319"/>
      <c r="MH181" s="319"/>
      <c r="MI181" s="319"/>
      <c r="MJ181" s="319"/>
      <c r="MK181" s="319"/>
      <c r="ML181" s="319"/>
      <c r="MM181" s="319"/>
      <c r="MN181" s="319"/>
      <c r="MO181" s="319"/>
      <c r="MP181" s="319"/>
      <c r="MQ181" s="319"/>
      <c r="MS181" s="241"/>
      <c r="MT181" s="362">
        <f t="shared" si="218"/>
        <v>0</v>
      </c>
      <c r="MU181" s="363">
        <f t="shared" si="204"/>
        <v>0</v>
      </c>
      <c r="MV181" s="363">
        <f t="shared" si="205"/>
        <v>0</v>
      </c>
      <c r="MW181" s="363"/>
      <c r="MX181" s="363">
        <f t="shared" si="206"/>
        <v>0</v>
      </c>
      <c r="MY181" s="363"/>
      <c r="MZ181" s="363">
        <f t="shared" si="207"/>
        <v>0</v>
      </c>
      <c r="NA181" s="363"/>
      <c r="NB181" s="363">
        <f t="shared" si="208"/>
        <v>0</v>
      </c>
      <c r="NC181" s="363"/>
      <c r="ND181" s="363">
        <f t="shared" si="209"/>
        <v>0</v>
      </c>
      <c r="NE181" s="363"/>
      <c r="NF181" s="363">
        <f t="shared" si="210"/>
        <v>0</v>
      </c>
      <c r="NG181" s="363"/>
      <c r="NH181" s="363">
        <f t="shared" si="211"/>
        <v>0</v>
      </c>
      <c r="NI181" s="363"/>
      <c r="NJ181" s="363">
        <f t="shared" si="212"/>
        <v>0</v>
      </c>
      <c r="NK181" s="363"/>
      <c r="NL181" s="363">
        <f t="shared" si="219"/>
        <v>0</v>
      </c>
      <c r="NM181" s="364"/>
      <c r="NN181" s="370"/>
      <c r="NR181" s="318">
        <f t="shared" si="213"/>
        <v>0</v>
      </c>
      <c r="NS181" s="318">
        <f t="shared" si="214"/>
        <v>0</v>
      </c>
      <c r="NT181" s="318">
        <f t="shared" si="215"/>
        <v>0</v>
      </c>
    </row>
    <row r="182" spans="1:384" s="318" customFormat="1" ht="10.199999999999999" customHeight="1" x14ac:dyDescent="0.3">
      <c r="A182" s="25"/>
      <c r="B182" s="389"/>
      <c r="C182" s="424"/>
      <c r="D182" s="15"/>
      <c r="E182" s="398" t="str">
        <f>IFERROR(G194*'Chiffres et fonctions'!$J$6,"CA à Produire")</f>
        <v>CA à Produire</v>
      </c>
      <c r="F182" s="398"/>
      <c r="G182" s="398"/>
      <c r="H182" s="399"/>
      <c r="I182" s="394" t="str">
        <f>Prenoms!$B$5</f>
        <v>pompeo</v>
      </c>
      <c r="J182" s="395"/>
      <c r="K182" s="395"/>
      <c r="L182" s="395"/>
      <c r="M182" s="395"/>
      <c r="N182" s="81" t="str">
        <f>IF(NL182&lt;&gt;0,"",IF(Conges!K39=0,"",Conges!K39))</f>
        <v/>
      </c>
      <c r="O182" s="82"/>
      <c r="P182" s="83"/>
      <c r="Q182" s="83"/>
      <c r="R182" s="83"/>
      <c r="S182" s="83"/>
      <c r="T182" s="83"/>
      <c r="U182" s="83"/>
      <c r="V182" s="84"/>
      <c r="W182" s="83"/>
      <c r="X182" s="83"/>
      <c r="Y182" s="83"/>
      <c r="Z182" s="83"/>
      <c r="AA182" s="83"/>
      <c r="AB182" s="83"/>
      <c r="AC182" s="83"/>
      <c r="AD182" s="83"/>
      <c r="AE182" s="82"/>
      <c r="AF182" s="83"/>
      <c r="AG182" s="83"/>
      <c r="AH182" s="83"/>
      <c r="AI182" s="83"/>
      <c r="AJ182" s="84"/>
      <c r="AK182" s="83"/>
      <c r="AL182" s="83"/>
      <c r="AM182" s="83"/>
      <c r="AN182" s="83"/>
      <c r="AO182" s="83"/>
      <c r="AP182" s="83"/>
      <c r="AQ182" s="83"/>
      <c r="AR182" s="83"/>
      <c r="AS182" s="83"/>
      <c r="AT182" s="83"/>
      <c r="AU182" s="82"/>
      <c r="AV182" s="83"/>
      <c r="AW182" s="83"/>
      <c r="AX182" s="83"/>
      <c r="AY182" s="83"/>
      <c r="AZ182" s="83"/>
      <c r="BA182" s="83"/>
      <c r="BB182" s="84"/>
      <c r="BC182" s="85">
        <f>IF(NL182&lt;&gt;0,(IF(Conges!K$39=0,0,3)),0)</f>
        <v>0</v>
      </c>
      <c r="BD182" s="417"/>
      <c r="BE182" s="390">
        <f>IF(OR(Conges!K$39="A",Conges!K$39="V"),Prenoms!L$5,NL182)</f>
        <v>0</v>
      </c>
      <c r="BF182" s="391"/>
      <c r="BG182" s="286"/>
      <c r="BH182" s="287">
        <f t="shared" si="198"/>
        <v>0</v>
      </c>
      <c r="BI182" s="288" t="str">
        <f t="shared" si="199"/>
        <v/>
      </c>
      <c r="BJ182" s="300">
        <v>32.709677419354833</v>
      </c>
      <c r="BK182" s="301">
        <f t="shared" si="216"/>
        <v>-32.709677419354833</v>
      </c>
      <c r="BL182" s="302">
        <f t="shared" si="143"/>
        <v>0</v>
      </c>
      <c r="BM182" s="302">
        <f t="shared" si="144"/>
        <v>0</v>
      </c>
      <c r="BN182" s="302">
        <f>SUM('Heures Pointage'!$CD$11:$CE$11)</f>
        <v>0</v>
      </c>
      <c r="BO182" s="302">
        <f>SUM('Heures et Indemnites'!$CD$11:$CE$11)</f>
        <v>0</v>
      </c>
      <c r="BP182" s="303">
        <f t="shared" si="145"/>
        <v>0</v>
      </c>
      <c r="BQ182" s="303">
        <f>'Heures Pointage'!$DB$11</f>
        <v>0</v>
      </c>
      <c r="BR182" s="304">
        <f t="shared" ref="BR182" si="221">$BH$1057</f>
        <v>0</v>
      </c>
      <c r="BS182" s="149">
        <f>Prenoms!$C$5</f>
        <v>169</v>
      </c>
      <c r="BT182" s="180"/>
      <c r="BU182" s="324">
        <f>SUM('Heures et Indemnites'!$CD$11:$CE$11)</f>
        <v>0</v>
      </c>
      <c r="BV182" s="235">
        <f>SUM('Heures et Indemnites'!$CD$6:$CE$11)</f>
        <v>0</v>
      </c>
      <c r="BW182" s="324"/>
      <c r="BX182" s="235"/>
      <c r="BY182" s="319"/>
      <c r="BZ182" s="319"/>
      <c r="CA182" s="319"/>
      <c r="CB182" s="319"/>
      <c r="CC182" s="319"/>
      <c r="CD182" s="319"/>
      <c r="CE182" s="319"/>
      <c r="CF182" s="319"/>
      <c r="CG182" s="319"/>
      <c r="CH182" s="319"/>
      <c r="CI182" s="319"/>
      <c r="CJ182" s="319"/>
      <c r="CK182" s="319"/>
      <c r="CL182" s="319"/>
      <c r="CM182" s="319"/>
      <c r="CN182" s="319"/>
      <c r="CO182" s="319"/>
      <c r="CP182" s="319"/>
      <c r="CQ182" s="319"/>
      <c r="CR182" s="319"/>
      <c r="CS182" s="319"/>
      <c r="CT182" s="319"/>
      <c r="CU182" s="319"/>
      <c r="CV182" s="319"/>
      <c r="CW182" s="319"/>
      <c r="CX182" s="319"/>
      <c r="CY182" s="319"/>
      <c r="CZ182" s="319"/>
      <c r="DA182" s="319"/>
      <c r="DB182" s="319"/>
      <c r="DC182" s="319"/>
      <c r="DD182" s="319"/>
      <c r="DE182" s="319"/>
      <c r="DF182" s="319"/>
      <c r="DG182" s="319"/>
      <c r="DH182" s="319"/>
      <c r="DI182" s="319"/>
      <c r="DJ182" s="319"/>
      <c r="DK182" s="319"/>
      <c r="DL182" s="319"/>
      <c r="DM182" s="319"/>
      <c r="DN182" s="319"/>
      <c r="DO182" s="319"/>
      <c r="DP182" s="319"/>
      <c r="DQ182" s="319"/>
      <c r="DR182" s="319"/>
      <c r="DS182" s="319"/>
      <c r="DT182" s="319"/>
      <c r="DU182" s="319"/>
      <c r="DV182" s="319"/>
      <c r="DW182" s="319"/>
      <c r="DX182" s="319"/>
      <c r="DY182" s="319"/>
      <c r="DZ182" s="319"/>
      <c r="EA182" s="319"/>
      <c r="EB182" s="319"/>
      <c r="EC182" s="319"/>
      <c r="ED182" s="319"/>
      <c r="EE182" s="319"/>
      <c r="EF182" s="319"/>
      <c r="EG182" s="319"/>
      <c r="EH182" s="319"/>
      <c r="EI182" s="319"/>
      <c r="EJ182" s="319"/>
      <c r="EK182" s="319"/>
      <c r="EL182" s="319"/>
      <c r="EM182" s="319"/>
      <c r="EN182" s="319"/>
      <c r="EO182" s="319"/>
      <c r="EP182" s="319"/>
      <c r="EQ182" s="319"/>
      <c r="ER182" s="319"/>
      <c r="ES182" s="319"/>
      <c r="ET182" s="319"/>
      <c r="EU182" s="319"/>
      <c r="EV182" s="319"/>
      <c r="EW182" s="319"/>
      <c r="EX182" s="319"/>
      <c r="EY182" s="319"/>
      <c r="EZ182" s="319"/>
      <c r="FA182" s="319"/>
      <c r="FB182" s="319"/>
      <c r="FC182" s="319"/>
      <c r="FD182" s="319"/>
      <c r="FE182" s="319"/>
      <c r="FF182" s="319"/>
      <c r="FG182" s="319"/>
      <c r="FH182" s="319"/>
      <c r="FI182" s="319"/>
      <c r="FJ182" s="319"/>
      <c r="FK182" s="319"/>
      <c r="FL182" s="319"/>
      <c r="FM182" s="319"/>
      <c r="FN182" s="319"/>
      <c r="FO182" s="319"/>
      <c r="FP182" s="319"/>
      <c r="FQ182" s="319"/>
      <c r="FR182" s="319"/>
      <c r="FS182" s="319"/>
      <c r="FT182" s="319"/>
      <c r="FU182" s="319"/>
      <c r="FV182" s="319"/>
      <c r="FW182" s="319"/>
      <c r="FX182" s="319"/>
      <c r="FY182" s="319"/>
      <c r="FZ182" s="319"/>
      <c r="GA182" s="319"/>
      <c r="GB182" s="319"/>
      <c r="GC182" s="319"/>
      <c r="GD182" s="319"/>
      <c r="GE182" s="319"/>
      <c r="GF182" s="319"/>
      <c r="GG182" s="319"/>
      <c r="GH182" s="319"/>
      <c r="GI182" s="319"/>
      <c r="GJ182" s="319"/>
      <c r="GK182" s="319"/>
      <c r="GL182" s="319"/>
      <c r="GM182" s="319"/>
      <c r="GN182" s="319"/>
      <c r="GO182" s="319"/>
      <c r="GP182" s="319"/>
      <c r="GQ182" s="319"/>
      <c r="GR182" s="319"/>
      <c r="GS182" s="319"/>
      <c r="GT182" s="319"/>
      <c r="GU182" s="319"/>
      <c r="GV182" s="319"/>
      <c r="GW182" s="319"/>
      <c r="GX182" s="319"/>
      <c r="GY182" s="319"/>
      <c r="GZ182" s="319"/>
      <c r="HA182" s="319"/>
      <c r="HB182" s="319"/>
      <c r="HC182" s="319"/>
      <c r="HD182" s="319"/>
      <c r="HE182" s="319"/>
      <c r="HF182" s="319"/>
      <c r="HG182" s="319"/>
      <c r="HH182" s="319"/>
      <c r="HI182" s="319"/>
      <c r="HJ182" s="319"/>
      <c r="HK182" s="319"/>
      <c r="HL182" s="319"/>
      <c r="HM182" s="319"/>
      <c r="HN182" s="319"/>
      <c r="HO182" s="319"/>
      <c r="HP182" s="319"/>
      <c r="HQ182" s="319"/>
      <c r="HR182" s="319"/>
      <c r="HS182" s="319"/>
      <c r="HT182" s="319"/>
      <c r="HU182" s="319"/>
      <c r="HV182" s="319"/>
      <c r="HW182" s="319"/>
      <c r="HX182" s="319"/>
      <c r="HY182" s="319"/>
      <c r="HZ182" s="319"/>
      <c r="IA182" s="319"/>
      <c r="IB182" s="319"/>
      <c r="IC182" s="319"/>
      <c r="ID182" s="319"/>
      <c r="IE182" s="319"/>
      <c r="IF182" s="319"/>
      <c r="IG182" s="319"/>
      <c r="IH182" s="319"/>
      <c r="II182" s="319"/>
      <c r="IJ182" s="319"/>
      <c r="IK182" s="319"/>
      <c r="IL182" s="319"/>
      <c r="IM182" s="319"/>
      <c r="IN182" s="319"/>
      <c r="IO182" s="319"/>
      <c r="IP182" s="319"/>
      <c r="IQ182" s="319"/>
      <c r="IR182" s="319"/>
      <c r="IS182" s="319"/>
      <c r="IT182" s="319"/>
      <c r="IU182" s="319"/>
      <c r="IV182" s="319"/>
      <c r="IW182" s="319"/>
      <c r="IX182" s="319"/>
      <c r="IY182" s="319"/>
      <c r="IZ182" s="319"/>
      <c r="JA182" s="319"/>
      <c r="JB182" s="319"/>
      <c r="JC182" s="319"/>
      <c r="JD182" s="319"/>
      <c r="JE182" s="319"/>
      <c r="JF182" s="319"/>
      <c r="JG182" s="319"/>
      <c r="JH182" s="319"/>
      <c r="JI182" s="319"/>
      <c r="JJ182" s="319"/>
      <c r="JK182" s="319"/>
      <c r="JL182" s="319"/>
      <c r="JM182" s="319"/>
      <c r="JN182" s="319"/>
      <c r="JO182" s="319"/>
      <c r="JP182" s="319"/>
      <c r="JQ182" s="319"/>
      <c r="JR182" s="319"/>
      <c r="JS182" s="319"/>
      <c r="JT182" s="319"/>
      <c r="JU182" s="319"/>
      <c r="JV182" s="319"/>
      <c r="JW182" s="319"/>
      <c r="JX182" s="319"/>
      <c r="JY182" s="319"/>
      <c r="JZ182" s="319"/>
      <c r="KA182" s="319"/>
      <c r="KB182" s="319"/>
      <c r="KC182" s="319"/>
      <c r="KD182" s="319"/>
      <c r="KE182" s="319"/>
      <c r="KF182" s="319"/>
      <c r="KG182" s="319"/>
      <c r="KH182" s="319"/>
      <c r="KI182" s="319"/>
      <c r="KJ182" s="319"/>
      <c r="KK182" s="319"/>
      <c r="KL182" s="319"/>
      <c r="KM182" s="319"/>
      <c r="KN182" s="319"/>
      <c r="KO182" s="319"/>
      <c r="KP182" s="319"/>
      <c r="KQ182" s="319"/>
      <c r="KR182" s="319"/>
      <c r="KS182" s="319"/>
      <c r="KT182" s="319"/>
      <c r="KU182" s="319"/>
      <c r="KV182" s="319"/>
      <c r="KW182" s="319"/>
      <c r="KX182" s="319"/>
      <c r="KY182" s="319"/>
      <c r="KZ182" s="319"/>
      <c r="LA182" s="319"/>
      <c r="LB182" s="319"/>
      <c r="LC182" s="319"/>
      <c r="LD182" s="319"/>
      <c r="LE182" s="319"/>
      <c r="LF182" s="319"/>
      <c r="LG182" s="319"/>
      <c r="LH182" s="319"/>
      <c r="LI182" s="319"/>
      <c r="LJ182" s="319"/>
      <c r="LK182" s="319"/>
      <c r="LL182" s="319"/>
      <c r="LM182" s="319"/>
      <c r="LN182" s="319"/>
      <c r="LO182" s="319"/>
      <c r="LP182" s="319"/>
      <c r="LQ182" s="319"/>
      <c r="LR182" s="319"/>
      <c r="LS182" s="319"/>
      <c r="LT182" s="319"/>
      <c r="LU182" s="319"/>
      <c r="LV182" s="319"/>
      <c r="LW182" s="319"/>
      <c r="LX182" s="319"/>
      <c r="LY182" s="319"/>
      <c r="LZ182" s="319"/>
      <c r="MA182" s="319"/>
      <c r="MB182" s="319"/>
      <c r="MC182" s="319"/>
      <c r="MD182" s="319"/>
      <c r="ME182" s="319"/>
      <c r="MF182" s="319"/>
      <c r="MG182" s="319"/>
      <c r="MH182" s="319"/>
      <c r="MI182" s="319"/>
      <c r="MJ182" s="319"/>
      <c r="MK182" s="319"/>
      <c r="ML182" s="319"/>
      <c r="MM182" s="319"/>
      <c r="MN182" s="319"/>
      <c r="MO182" s="319"/>
      <c r="MP182" s="319"/>
      <c r="MQ182" s="319"/>
      <c r="MS182" s="241"/>
      <c r="MT182" s="373">
        <f t="shared" si="218"/>
        <v>0</v>
      </c>
      <c r="MU182" s="365">
        <f t="shared" si="204"/>
        <v>0</v>
      </c>
      <c r="MV182" s="365">
        <f t="shared" si="205"/>
        <v>0</v>
      </c>
      <c r="MW182" s="365"/>
      <c r="MX182" s="365">
        <f t="shared" si="206"/>
        <v>0</v>
      </c>
      <c r="MY182" s="365"/>
      <c r="MZ182" s="365">
        <f t="shared" si="207"/>
        <v>0</v>
      </c>
      <c r="NA182" s="365"/>
      <c r="NB182" s="365">
        <f t="shared" si="208"/>
        <v>0</v>
      </c>
      <c r="NC182" s="365"/>
      <c r="ND182" s="365">
        <f t="shared" si="209"/>
        <v>0</v>
      </c>
      <c r="NE182" s="365"/>
      <c r="NF182" s="365">
        <f t="shared" si="210"/>
        <v>0</v>
      </c>
      <c r="NG182" s="365"/>
      <c r="NH182" s="365">
        <f t="shared" si="211"/>
        <v>0</v>
      </c>
      <c r="NI182" s="365"/>
      <c r="NJ182" s="365">
        <f t="shared" si="212"/>
        <v>0</v>
      </c>
      <c r="NK182" s="365"/>
      <c r="NL182" s="365">
        <f t="shared" si="219"/>
        <v>0</v>
      </c>
      <c r="NM182" s="366"/>
      <c r="NN182" s="370"/>
      <c r="NR182" s="318">
        <f t="shared" si="213"/>
        <v>0</v>
      </c>
      <c r="NS182" s="318">
        <f t="shared" si="214"/>
        <v>0</v>
      </c>
      <c r="NT182" s="318">
        <f t="shared" si="215"/>
        <v>0</v>
      </c>
    </row>
    <row r="183" spans="1:384" s="318" customFormat="1" ht="10.199999999999999" customHeight="1" x14ac:dyDescent="0.3">
      <c r="A183" s="25"/>
      <c r="B183" s="389"/>
      <c r="C183" s="424"/>
      <c r="D183" s="15"/>
      <c r="E183" s="398"/>
      <c r="F183" s="398"/>
      <c r="G183" s="398"/>
      <c r="H183" s="399"/>
      <c r="I183" s="381" t="str">
        <f>Prenoms!$B$6</f>
        <v>vaness</v>
      </c>
      <c r="J183" s="382"/>
      <c r="K183" s="382"/>
      <c r="L183" s="382"/>
      <c r="M183" s="382"/>
      <c r="N183" s="68" t="str">
        <f>IF(NL183&lt;&gt;0,"",IF(Conges!K40=0,"",Conges!K40))</f>
        <v/>
      </c>
      <c r="O183" s="69"/>
      <c r="P183" s="70"/>
      <c r="Q183" s="70"/>
      <c r="R183" s="70"/>
      <c r="S183" s="70"/>
      <c r="T183" s="70"/>
      <c r="U183" s="70"/>
      <c r="V183" s="71"/>
      <c r="W183" s="70"/>
      <c r="X183" s="70"/>
      <c r="Y183" s="70"/>
      <c r="Z183" s="70"/>
      <c r="AA183" s="70"/>
      <c r="AB183" s="70"/>
      <c r="AC183" s="70"/>
      <c r="AD183" s="70"/>
      <c r="AE183" s="69"/>
      <c r="AF183" s="70"/>
      <c r="AG183" s="70"/>
      <c r="AH183" s="70"/>
      <c r="AI183" s="70"/>
      <c r="AJ183" s="71"/>
      <c r="AK183" s="70"/>
      <c r="AL183" s="70"/>
      <c r="AM183" s="70"/>
      <c r="AN183" s="70"/>
      <c r="AO183" s="70"/>
      <c r="AP183" s="70"/>
      <c r="AQ183" s="70"/>
      <c r="AR183" s="70"/>
      <c r="AS183" s="70"/>
      <c r="AT183" s="70"/>
      <c r="AU183" s="69"/>
      <c r="AV183" s="70"/>
      <c r="AW183" s="70"/>
      <c r="AX183" s="70"/>
      <c r="AY183" s="70"/>
      <c r="AZ183" s="70"/>
      <c r="BA183" s="70"/>
      <c r="BB183" s="71"/>
      <c r="BC183" s="72">
        <f>IF(NL183&lt;&gt;0,(IF(Conges!K$40=0,0,3)),0)</f>
        <v>0</v>
      </c>
      <c r="BD183" s="417"/>
      <c r="BE183" s="392">
        <f>IF(OR(Conges!K$40="A",Conges!K$40="V"),Prenoms!L$6,NL183)</f>
        <v>0</v>
      </c>
      <c r="BF183" s="393"/>
      <c r="BG183" s="289"/>
      <c r="BH183" s="290">
        <f t="shared" si="198"/>
        <v>0</v>
      </c>
      <c r="BI183" s="291" t="str">
        <f t="shared" si="199"/>
        <v/>
      </c>
      <c r="BJ183" s="305">
        <v>32.709677419354833</v>
      </c>
      <c r="BK183" s="306">
        <f t="shared" si="216"/>
        <v>-32.709677419354833</v>
      </c>
      <c r="BL183" s="307">
        <f t="shared" si="143"/>
        <v>0</v>
      </c>
      <c r="BM183" s="307">
        <f t="shared" si="144"/>
        <v>0</v>
      </c>
      <c r="BN183" s="307">
        <f>SUM('Heures Pointage'!$DD$11:$DE$11)</f>
        <v>0</v>
      </c>
      <c r="BO183" s="307">
        <f>SUM('Heures et Indemnites'!$DD$11:$DE$11)</f>
        <v>0</v>
      </c>
      <c r="BP183" s="308">
        <f t="shared" si="145"/>
        <v>0</v>
      </c>
      <c r="BQ183" s="308">
        <f>'Heures Pointage'!$EB$11</f>
        <v>0</v>
      </c>
      <c r="BR183" s="309">
        <f t="shared" ref="BR183" si="222">$BH$1058</f>
        <v>0</v>
      </c>
      <c r="BS183" s="150">
        <f>Prenoms!$C$6</f>
        <v>169</v>
      </c>
      <c r="BT183" s="153"/>
      <c r="BU183" s="323">
        <f>SUM('Heures et Indemnites'!$DD$11:$DE$11)</f>
        <v>0</v>
      </c>
      <c r="BV183" s="236">
        <f>SUM('Heures et Indemnites'!$DD$6:$DE$11)</f>
        <v>0</v>
      </c>
      <c r="BW183" s="323"/>
      <c r="BX183" s="236"/>
      <c r="BY183" s="319"/>
      <c r="BZ183" s="319"/>
      <c r="CA183" s="319"/>
      <c r="CB183" s="319"/>
      <c r="CC183" s="319"/>
      <c r="CD183" s="319"/>
      <c r="CE183" s="319"/>
      <c r="CF183" s="319"/>
      <c r="CG183" s="319"/>
      <c r="CH183" s="319"/>
      <c r="CI183" s="319"/>
      <c r="CJ183" s="319"/>
      <c r="CK183" s="319"/>
      <c r="CL183" s="319"/>
      <c r="CM183" s="319"/>
      <c r="CN183" s="319"/>
      <c r="CO183" s="319"/>
      <c r="CP183" s="319"/>
      <c r="CQ183" s="319"/>
      <c r="CR183" s="319"/>
      <c r="CS183" s="319"/>
      <c r="CT183" s="319"/>
      <c r="CU183" s="319"/>
      <c r="CV183" s="319"/>
      <c r="CW183" s="319"/>
      <c r="CX183" s="319"/>
      <c r="CY183" s="319"/>
      <c r="CZ183" s="319"/>
      <c r="DA183" s="319"/>
      <c r="DB183" s="319"/>
      <c r="DC183" s="319"/>
      <c r="DD183" s="319"/>
      <c r="DE183" s="319"/>
      <c r="DF183" s="319"/>
      <c r="DG183" s="319"/>
      <c r="DH183" s="319"/>
      <c r="DI183" s="319"/>
      <c r="DJ183" s="319"/>
      <c r="DK183" s="319"/>
      <c r="DL183" s="319"/>
      <c r="DM183" s="319"/>
      <c r="DN183" s="319"/>
      <c r="DO183" s="319"/>
      <c r="DP183" s="319"/>
      <c r="DQ183" s="319"/>
      <c r="DR183" s="319"/>
      <c r="DS183" s="319"/>
      <c r="DT183" s="319"/>
      <c r="DU183" s="319"/>
      <c r="DV183" s="319"/>
      <c r="DW183" s="319"/>
      <c r="DX183" s="319"/>
      <c r="DY183" s="319"/>
      <c r="DZ183" s="319"/>
      <c r="EA183" s="319"/>
      <c r="EB183" s="319"/>
      <c r="EC183" s="319"/>
      <c r="ED183" s="319"/>
      <c r="EE183" s="319"/>
      <c r="EF183" s="319"/>
      <c r="EG183" s="319"/>
      <c r="EH183" s="319"/>
      <c r="EI183" s="319"/>
      <c r="EJ183" s="319"/>
      <c r="EK183" s="319"/>
      <c r="EL183" s="319"/>
      <c r="EM183" s="319"/>
      <c r="EN183" s="319"/>
      <c r="EO183" s="319"/>
      <c r="EP183" s="319"/>
      <c r="EQ183" s="319"/>
      <c r="ER183" s="319"/>
      <c r="ES183" s="319"/>
      <c r="ET183" s="319"/>
      <c r="EU183" s="319"/>
      <c r="EV183" s="319"/>
      <c r="EW183" s="319"/>
      <c r="EX183" s="319"/>
      <c r="EY183" s="319"/>
      <c r="EZ183" s="319"/>
      <c r="FA183" s="319"/>
      <c r="FB183" s="319"/>
      <c r="FC183" s="319"/>
      <c r="FD183" s="319"/>
      <c r="FE183" s="319"/>
      <c r="FF183" s="319"/>
      <c r="FG183" s="319"/>
      <c r="FH183" s="319"/>
      <c r="FI183" s="319"/>
      <c r="FJ183" s="319"/>
      <c r="FK183" s="319"/>
      <c r="FL183" s="319"/>
      <c r="FM183" s="319"/>
      <c r="FN183" s="319"/>
      <c r="FO183" s="319"/>
      <c r="FP183" s="319"/>
      <c r="FQ183" s="319"/>
      <c r="FR183" s="319"/>
      <c r="FS183" s="319"/>
      <c r="FT183" s="319"/>
      <c r="FU183" s="319"/>
      <c r="FV183" s="319"/>
      <c r="FW183" s="319"/>
      <c r="FX183" s="319"/>
      <c r="FY183" s="319"/>
      <c r="FZ183" s="319"/>
      <c r="GA183" s="319"/>
      <c r="GB183" s="319"/>
      <c r="GC183" s="319"/>
      <c r="GD183" s="319"/>
      <c r="GE183" s="319"/>
      <c r="GF183" s="319"/>
      <c r="GG183" s="319"/>
      <c r="GH183" s="319"/>
      <c r="GI183" s="319"/>
      <c r="GJ183" s="319"/>
      <c r="GK183" s="319"/>
      <c r="GL183" s="319"/>
      <c r="GM183" s="319"/>
      <c r="GN183" s="319"/>
      <c r="GO183" s="319"/>
      <c r="GP183" s="319"/>
      <c r="GQ183" s="319"/>
      <c r="GR183" s="319"/>
      <c r="GS183" s="319"/>
      <c r="GT183" s="319"/>
      <c r="GU183" s="319"/>
      <c r="GV183" s="319"/>
      <c r="GW183" s="319"/>
      <c r="GX183" s="319"/>
      <c r="GY183" s="319"/>
      <c r="GZ183" s="319"/>
      <c r="HA183" s="319"/>
      <c r="HB183" s="319"/>
      <c r="HC183" s="319"/>
      <c r="HD183" s="319"/>
      <c r="HE183" s="319"/>
      <c r="HF183" s="319"/>
      <c r="HG183" s="319"/>
      <c r="HH183" s="319"/>
      <c r="HI183" s="319"/>
      <c r="HJ183" s="319"/>
      <c r="HK183" s="319"/>
      <c r="HL183" s="319"/>
      <c r="HM183" s="319"/>
      <c r="HN183" s="319"/>
      <c r="HO183" s="319"/>
      <c r="HP183" s="319"/>
      <c r="HQ183" s="319"/>
      <c r="HR183" s="319"/>
      <c r="HS183" s="319"/>
      <c r="HT183" s="319"/>
      <c r="HU183" s="319"/>
      <c r="HV183" s="319"/>
      <c r="HW183" s="319"/>
      <c r="HX183" s="319"/>
      <c r="HY183" s="319"/>
      <c r="HZ183" s="319"/>
      <c r="IA183" s="319"/>
      <c r="IB183" s="319"/>
      <c r="IC183" s="319"/>
      <c r="ID183" s="319"/>
      <c r="IE183" s="319"/>
      <c r="IF183" s="319"/>
      <c r="IG183" s="319"/>
      <c r="IH183" s="319"/>
      <c r="II183" s="319"/>
      <c r="IJ183" s="319"/>
      <c r="IK183" s="319"/>
      <c r="IL183" s="319"/>
      <c r="IM183" s="319"/>
      <c r="IN183" s="319"/>
      <c r="IO183" s="319"/>
      <c r="IP183" s="319"/>
      <c r="IQ183" s="319"/>
      <c r="IR183" s="319"/>
      <c r="IS183" s="319"/>
      <c r="IT183" s="319"/>
      <c r="IU183" s="319"/>
      <c r="IV183" s="319"/>
      <c r="IW183" s="319"/>
      <c r="IX183" s="319"/>
      <c r="IY183" s="319"/>
      <c r="IZ183" s="319"/>
      <c r="JA183" s="319"/>
      <c r="JB183" s="319"/>
      <c r="JC183" s="319"/>
      <c r="JD183" s="319"/>
      <c r="JE183" s="319"/>
      <c r="JF183" s="319"/>
      <c r="JG183" s="319"/>
      <c r="JH183" s="319"/>
      <c r="JI183" s="319"/>
      <c r="JJ183" s="319"/>
      <c r="JK183" s="319"/>
      <c r="JL183" s="319"/>
      <c r="JM183" s="319"/>
      <c r="JN183" s="319"/>
      <c r="JO183" s="319"/>
      <c r="JP183" s="319"/>
      <c r="JQ183" s="319"/>
      <c r="JR183" s="319"/>
      <c r="JS183" s="319"/>
      <c r="JT183" s="319"/>
      <c r="JU183" s="319"/>
      <c r="JV183" s="319"/>
      <c r="JW183" s="319"/>
      <c r="JX183" s="319"/>
      <c r="JY183" s="319"/>
      <c r="JZ183" s="319"/>
      <c r="KA183" s="319"/>
      <c r="KB183" s="319"/>
      <c r="KC183" s="319"/>
      <c r="KD183" s="319"/>
      <c r="KE183" s="319"/>
      <c r="KF183" s="319"/>
      <c r="KG183" s="319"/>
      <c r="KH183" s="319"/>
      <c r="KI183" s="319"/>
      <c r="KJ183" s="319"/>
      <c r="KK183" s="319"/>
      <c r="KL183" s="319"/>
      <c r="KM183" s="319"/>
      <c r="KN183" s="319"/>
      <c r="KO183" s="319"/>
      <c r="KP183" s="319"/>
      <c r="KQ183" s="319"/>
      <c r="KR183" s="319"/>
      <c r="KS183" s="319"/>
      <c r="KT183" s="319"/>
      <c r="KU183" s="319"/>
      <c r="KV183" s="319"/>
      <c r="KW183" s="319"/>
      <c r="KX183" s="319"/>
      <c r="KY183" s="319"/>
      <c r="KZ183" s="319"/>
      <c r="LA183" s="319"/>
      <c r="LB183" s="319"/>
      <c r="LC183" s="319"/>
      <c r="LD183" s="319"/>
      <c r="LE183" s="319"/>
      <c r="LF183" s="319"/>
      <c r="LG183" s="319"/>
      <c r="LH183" s="319"/>
      <c r="LI183" s="319"/>
      <c r="LJ183" s="319"/>
      <c r="LK183" s="319"/>
      <c r="LL183" s="319"/>
      <c r="LM183" s="319"/>
      <c r="LN183" s="319"/>
      <c r="LO183" s="319"/>
      <c r="LP183" s="319"/>
      <c r="LQ183" s="319"/>
      <c r="LR183" s="319"/>
      <c r="LS183" s="319"/>
      <c r="LT183" s="319"/>
      <c r="LU183" s="319"/>
      <c r="LV183" s="319"/>
      <c r="LW183" s="319"/>
      <c r="LX183" s="319"/>
      <c r="LY183" s="319"/>
      <c r="LZ183" s="319"/>
      <c r="MA183" s="319"/>
      <c r="MB183" s="319"/>
      <c r="MC183" s="319"/>
      <c r="MD183" s="319"/>
      <c r="ME183" s="319"/>
      <c r="MF183" s="319"/>
      <c r="MG183" s="319"/>
      <c r="MH183" s="319"/>
      <c r="MI183" s="319"/>
      <c r="MJ183" s="319"/>
      <c r="MK183" s="319"/>
      <c r="ML183" s="319"/>
      <c r="MM183" s="319"/>
      <c r="MN183" s="319"/>
      <c r="MO183" s="319"/>
      <c r="MP183" s="319"/>
      <c r="MQ183" s="319"/>
      <c r="MS183" s="241"/>
      <c r="MT183" s="362">
        <f t="shared" si="218"/>
        <v>0</v>
      </c>
      <c r="MU183" s="363">
        <f t="shared" si="204"/>
        <v>0</v>
      </c>
      <c r="MV183" s="363">
        <f t="shared" si="205"/>
        <v>0</v>
      </c>
      <c r="MW183" s="363"/>
      <c r="MX183" s="363">
        <f t="shared" si="206"/>
        <v>0</v>
      </c>
      <c r="MY183" s="363"/>
      <c r="MZ183" s="363">
        <f t="shared" si="207"/>
        <v>0</v>
      </c>
      <c r="NA183" s="363"/>
      <c r="NB183" s="363">
        <f t="shared" si="208"/>
        <v>0</v>
      </c>
      <c r="NC183" s="363"/>
      <c r="ND183" s="363">
        <f t="shared" si="209"/>
        <v>0</v>
      </c>
      <c r="NE183" s="363"/>
      <c r="NF183" s="363">
        <f t="shared" si="210"/>
        <v>0</v>
      </c>
      <c r="NG183" s="363"/>
      <c r="NH183" s="363">
        <f t="shared" si="211"/>
        <v>0</v>
      </c>
      <c r="NI183" s="363"/>
      <c r="NJ183" s="363">
        <f t="shared" si="212"/>
        <v>0</v>
      </c>
      <c r="NK183" s="363"/>
      <c r="NL183" s="363">
        <f t="shared" si="219"/>
        <v>0</v>
      </c>
      <c r="NM183" s="364"/>
      <c r="NN183" s="370"/>
      <c r="NR183" s="318">
        <f t="shared" si="213"/>
        <v>0</v>
      </c>
      <c r="NS183" s="318">
        <f t="shared" si="214"/>
        <v>0</v>
      </c>
      <c r="NT183" s="318">
        <f t="shared" si="215"/>
        <v>0</v>
      </c>
    </row>
    <row r="184" spans="1:384" s="318" customFormat="1" ht="10.199999999999999" customHeight="1" x14ac:dyDescent="0.3">
      <c r="A184" s="25"/>
      <c r="B184" s="389"/>
      <c r="C184" s="424"/>
      <c r="D184" s="15"/>
      <c r="E184" s="408" t="str">
        <f>$E$9</f>
        <v>CREPIERE</v>
      </c>
      <c r="F184" s="408"/>
      <c r="G184" s="131" t="str">
        <f>IF(MT210=0,"",MT210)</f>
        <v/>
      </c>
      <c r="H184" s="399"/>
      <c r="I184" s="394" t="str">
        <f>Prenoms!$B$7</f>
        <v>seb</v>
      </c>
      <c r="J184" s="395"/>
      <c r="K184" s="395"/>
      <c r="L184" s="395"/>
      <c r="M184" s="395"/>
      <c r="N184" s="81" t="str">
        <f>IF(NL184&lt;&gt;0,"",IF(Conges!K41=0,"",Conges!K41))</f>
        <v/>
      </c>
      <c r="O184" s="82"/>
      <c r="P184" s="83"/>
      <c r="Q184" s="83"/>
      <c r="R184" s="83"/>
      <c r="S184" s="83"/>
      <c r="T184" s="83"/>
      <c r="U184" s="83"/>
      <c r="V184" s="84"/>
      <c r="W184" s="83"/>
      <c r="X184" s="83"/>
      <c r="Y184" s="83"/>
      <c r="Z184" s="83"/>
      <c r="AA184" s="83"/>
      <c r="AB184" s="83"/>
      <c r="AC184" s="83"/>
      <c r="AD184" s="83"/>
      <c r="AE184" s="82"/>
      <c r="AF184" s="83"/>
      <c r="AG184" s="83"/>
      <c r="AH184" s="83"/>
      <c r="AI184" s="83"/>
      <c r="AJ184" s="84"/>
      <c r="AK184" s="83"/>
      <c r="AL184" s="83"/>
      <c r="AM184" s="83"/>
      <c r="AN184" s="83"/>
      <c r="AO184" s="83"/>
      <c r="AP184" s="83"/>
      <c r="AQ184" s="83"/>
      <c r="AR184" s="83"/>
      <c r="AS184" s="83"/>
      <c r="AT184" s="83"/>
      <c r="AU184" s="82"/>
      <c r="AV184" s="83"/>
      <c r="AW184" s="83"/>
      <c r="AX184" s="83"/>
      <c r="AY184" s="83"/>
      <c r="AZ184" s="83"/>
      <c r="BA184" s="83"/>
      <c r="BB184" s="84"/>
      <c r="BC184" s="85">
        <f>IF(NL184&lt;&gt;0,(IF(Conges!K$41=0,0,3)),0)</f>
        <v>0</v>
      </c>
      <c r="BD184" s="417"/>
      <c r="BE184" s="390">
        <f>IF(OR(Conges!K$41="A",Conges!K$41="V"),Prenoms!L$7,NL184)</f>
        <v>0</v>
      </c>
      <c r="BF184" s="391"/>
      <c r="BG184" s="286"/>
      <c r="BH184" s="287">
        <f t="shared" si="198"/>
        <v>0</v>
      </c>
      <c r="BI184" s="288" t="str">
        <f t="shared" si="199"/>
        <v/>
      </c>
      <c r="BJ184" s="300">
        <v>32.709677419354833</v>
      </c>
      <c r="BK184" s="301">
        <f t="shared" si="216"/>
        <v>-32.709677419354833</v>
      </c>
      <c r="BL184" s="302">
        <f t="shared" si="143"/>
        <v>0</v>
      </c>
      <c r="BM184" s="302">
        <f t="shared" si="144"/>
        <v>0</v>
      </c>
      <c r="BN184" s="302">
        <f>SUM('Heures Pointage'!$ED$11:$EE$11)</f>
        <v>0</v>
      </c>
      <c r="BO184" s="302">
        <f>SUM('Heures et Indemnites'!$ED$11:$EE$11)</f>
        <v>0</v>
      </c>
      <c r="BP184" s="303">
        <f t="shared" si="145"/>
        <v>0</v>
      </c>
      <c r="BQ184" s="303">
        <f>'Heures Pointage'!$FB$11</f>
        <v>0</v>
      </c>
      <c r="BR184" s="304">
        <f t="shared" ref="BR184" si="223">$BH$1059</f>
        <v>0</v>
      </c>
      <c r="BS184" s="149">
        <f>Prenoms!$C$7</f>
        <v>169</v>
      </c>
      <c r="BT184" s="180"/>
      <c r="BU184" s="324">
        <f>SUM('Heures et Indemnites'!$ED$11:$EE$11)</f>
        <v>0</v>
      </c>
      <c r="BV184" s="235">
        <f>SUM('Heures et Indemnites'!$ED$6:$EE$11)</f>
        <v>0</v>
      </c>
      <c r="BW184" s="324"/>
      <c r="BX184" s="235"/>
      <c r="BY184" s="319"/>
      <c r="BZ184" s="319"/>
      <c r="CA184" s="319"/>
      <c r="CB184" s="319"/>
      <c r="CC184" s="319"/>
      <c r="CD184" s="319"/>
      <c r="CE184" s="319"/>
      <c r="CF184" s="319"/>
      <c r="CG184" s="319"/>
      <c r="CH184" s="319"/>
      <c r="CI184" s="319"/>
      <c r="CJ184" s="319"/>
      <c r="CK184" s="319"/>
      <c r="CL184" s="319"/>
      <c r="CM184" s="319"/>
      <c r="CN184" s="319"/>
      <c r="CO184" s="319"/>
      <c r="CP184" s="319"/>
      <c r="CQ184" s="319"/>
      <c r="CR184" s="319"/>
      <c r="CS184" s="319"/>
      <c r="CT184" s="319"/>
      <c r="CU184" s="319"/>
      <c r="CV184" s="319"/>
      <c r="CW184" s="319"/>
      <c r="CX184" s="319"/>
      <c r="CY184" s="319"/>
      <c r="CZ184" s="319"/>
      <c r="DA184" s="319"/>
      <c r="DB184" s="319"/>
      <c r="DC184" s="319"/>
      <c r="DD184" s="319"/>
      <c r="DE184" s="319"/>
      <c r="DF184" s="319"/>
      <c r="DG184" s="319"/>
      <c r="DH184" s="319"/>
      <c r="DI184" s="319"/>
      <c r="DJ184" s="319"/>
      <c r="DK184" s="319"/>
      <c r="DL184" s="319"/>
      <c r="DM184" s="319"/>
      <c r="DN184" s="319"/>
      <c r="DO184" s="319"/>
      <c r="DP184" s="319"/>
      <c r="DQ184" s="319"/>
      <c r="DR184" s="319"/>
      <c r="DS184" s="319"/>
      <c r="DT184" s="319"/>
      <c r="DU184" s="319"/>
      <c r="DV184" s="319"/>
      <c r="DW184" s="319"/>
      <c r="DX184" s="319"/>
      <c r="DY184" s="319"/>
      <c r="DZ184" s="319"/>
      <c r="EA184" s="319"/>
      <c r="EB184" s="319"/>
      <c r="EC184" s="319"/>
      <c r="ED184" s="319"/>
      <c r="EE184" s="319"/>
      <c r="EF184" s="319"/>
      <c r="EG184" s="319"/>
      <c r="EH184" s="319"/>
      <c r="EI184" s="319"/>
      <c r="EJ184" s="319"/>
      <c r="EK184" s="319"/>
      <c r="EL184" s="319"/>
      <c r="EM184" s="319"/>
      <c r="EN184" s="319"/>
      <c r="EO184" s="319"/>
      <c r="EP184" s="319"/>
      <c r="EQ184" s="319"/>
      <c r="ER184" s="319"/>
      <c r="ES184" s="319"/>
      <c r="ET184" s="319"/>
      <c r="EU184" s="319"/>
      <c r="EV184" s="319"/>
      <c r="EW184" s="319"/>
      <c r="EX184" s="319"/>
      <c r="EY184" s="319"/>
      <c r="EZ184" s="319"/>
      <c r="FA184" s="319"/>
      <c r="FB184" s="319"/>
      <c r="FC184" s="319"/>
      <c r="FD184" s="319"/>
      <c r="FE184" s="319"/>
      <c r="FF184" s="319"/>
      <c r="FG184" s="319"/>
      <c r="FH184" s="319"/>
      <c r="FI184" s="319"/>
      <c r="FJ184" s="319"/>
      <c r="FK184" s="319"/>
      <c r="FL184" s="319"/>
      <c r="FM184" s="319"/>
      <c r="FN184" s="319"/>
      <c r="FO184" s="319"/>
      <c r="FP184" s="319"/>
      <c r="FQ184" s="319"/>
      <c r="FR184" s="319"/>
      <c r="FS184" s="319"/>
      <c r="FT184" s="319"/>
      <c r="FU184" s="319"/>
      <c r="FV184" s="319"/>
      <c r="FW184" s="319"/>
      <c r="FX184" s="319"/>
      <c r="FY184" s="319"/>
      <c r="FZ184" s="319"/>
      <c r="GA184" s="319"/>
      <c r="GB184" s="319"/>
      <c r="GC184" s="319"/>
      <c r="GD184" s="319"/>
      <c r="GE184" s="319"/>
      <c r="GF184" s="319"/>
      <c r="GG184" s="319"/>
      <c r="GH184" s="319"/>
      <c r="GI184" s="319"/>
      <c r="GJ184" s="319"/>
      <c r="GK184" s="319"/>
      <c r="GL184" s="319"/>
      <c r="GM184" s="319"/>
      <c r="GN184" s="319"/>
      <c r="GO184" s="319"/>
      <c r="GP184" s="319"/>
      <c r="GQ184" s="319"/>
      <c r="GR184" s="319"/>
      <c r="GS184" s="319"/>
      <c r="GT184" s="319"/>
      <c r="GU184" s="319"/>
      <c r="GV184" s="319"/>
      <c r="GW184" s="319"/>
      <c r="GX184" s="319"/>
      <c r="GY184" s="319"/>
      <c r="GZ184" s="319"/>
      <c r="HA184" s="319"/>
      <c r="HB184" s="319"/>
      <c r="HC184" s="319"/>
      <c r="HD184" s="319"/>
      <c r="HE184" s="319"/>
      <c r="HF184" s="319"/>
      <c r="HG184" s="319"/>
      <c r="HH184" s="319"/>
      <c r="HI184" s="319"/>
      <c r="HJ184" s="319"/>
      <c r="HK184" s="319"/>
      <c r="HL184" s="319"/>
      <c r="HM184" s="319"/>
      <c r="HN184" s="319"/>
      <c r="HO184" s="319"/>
      <c r="HP184" s="319"/>
      <c r="HQ184" s="319"/>
      <c r="HR184" s="319"/>
      <c r="HS184" s="319"/>
      <c r="HT184" s="319"/>
      <c r="HU184" s="319"/>
      <c r="HV184" s="319"/>
      <c r="HW184" s="319"/>
      <c r="HX184" s="319"/>
      <c r="HY184" s="319"/>
      <c r="HZ184" s="319"/>
      <c r="IA184" s="319"/>
      <c r="IB184" s="319"/>
      <c r="IC184" s="319"/>
      <c r="ID184" s="319"/>
      <c r="IE184" s="319"/>
      <c r="IF184" s="319"/>
      <c r="IG184" s="319"/>
      <c r="IH184" s="319"/>
      <c r="II184" s="319"/>
      <c r="IJ184" s="319"/>
      <c r="IK184" s="319"/>
      <c r="IL184" s="319"/>
      <c r="IM184" s="319"/>
      <c r="IN184" s="319"/>
      <c r="IO184" s="319"/>
      <c r="IP184" s="319"/>
      <c r="IQ184" s="319"/>
      <c r="IR184" s="319"/>
      <c r="IS184" s="319"/>
      <c r="IT184" s="319"/>
      <c r="IU184" s="319"/>
      <c r="IV184" s="319"/>
      <c r="IW184" s="319"/>
      <c r="IX184" s="319"/>
      <c r="IY184" s="319"/>
      <c r="IZ184" s="319"/>
      <c r="JA184" s="319"/>
      <c r="JB184" s="319"/>
      <c r="JC184" s="319"/>
      <c r="JD184" s="319"/>
      <c r="JE184" s="319"/>
      <c r="JF184" s="319"/>
      <c r="JG184" s="319"/>
      <c r="JH184" s="319"/>
      <c r="JI184" s="319"/>
      <c r="JJ184" s="319"/>
      <c r="JK184" s="319"/>
      <c r="JL184" s="319"/>
      <c r="JM184" s="319"/>
      <c r="JN184" s="319"/>
      <c r="JO184" s="319"/>
      <c r="JP184" s="319"/>
      <c r="JQ184" s="319"/>
      <c r="JR184" s="319"/>
      <c r="JS184" s="319"/>
      <c r="JT184" s="319"/>
      <c r="JU184" s="319"/>
      <c r="JV184" s="319"/>
      <c r="JW184" s="319"/>
      <c r="JX184" s="319"/>
      <c r="JY184" s="319"/>
      <c r="JZ184" s="319"/>
      <c r="KA184" s="319"/>
      <c r="KB184" s="319"/>
      <c r="KC184" s="319"/>
      <c r="KD184" s="319"/>
      <c r="KE184" s="319"/>
      <c r="KF184" s="319"/>
      <c r="KG184" s="319"/>
      <c r="KH184" s="319"/>
      <c r="KI184" s="319"/>
      <c r="KJ184" s="319"/>
      <c r="KK184" s="319"/>
      <c r="KL184" s="319"/>
      <c r="KM184" s="319"/>
      <c r="KN184" s="319"/>
      <c r="KO184" s="319"/>
      <c r="KP184" s="319"/>
      <c r="KQ184" s="319"/>
      <c r="KR184" s="319"/>
      <c r="KS184" s="319"/>
      <c r="KT184" s="319"/>
      <c r="KU184" s="319"/>
      <c r="KV184" s="319"/>
      <c r="KW184" s="319"/>
      <c r="KX184" s="319"/>
      <c r="KY184" s="319"/>
      <c r="KZ184" s="319"/>
      <c r="LA184" s="319"/>
      <c r="LB184" s="319"/>
      <c r="LC184" s="319"/>
      <c r="LD184" s="319"/>
      <c r="LE184" s="319"/>
      <c r="LF184" s="319"/>
      <c r="LG184" s="319"/>
      <c r="LH184" s="319"/>
      <c r="LI184" s="319"/>
      <c r="LJ184" s="319"/>
      <c r="LK184" s="319"/>
      <c r="LL184" s="319"/>
      <c r="LM184" s="319"/>
      <c r="LN184" s="319"/>
      <c r="LO184" s="319"/>
      <c r="LP184" s="319"/>
      <c r="LQ184" s="319"/>
      <c r="LR184" s="319"/>
      <c r="LS184" s="319"/>
      <c r="LT184" s="319"/>
      <c r="LU184" s="319"/>
      <c r="LV184" s="319"/>
      <c r="LW184" s="319"/>
      <c r="LX184" s="319"/>
      <c r="LY184" s="319"/>
      <c r="LZ184" s="319"/>
      <c r="MA184" s="319"/>
      <c r="MB184" s="319"/>
      <c r="MC184" s="319"/>
      <c r="MD184" s="319"/>
      <c r="ME184" s="319"/>
      <c r="MF184" s="319"/>
      <c r="MG184" s="319"/>
      <c r="MH184" s="319"/>
      <c r="MI184" s="319"/>
      <c r="MJ184" s="319"/>
      <c r="MK184" s="319"/>
      <c r="ML184" s="319"/>
      <c r="MM184" s="319"/>
      <c r="MN184" s="319"/>
      <c r="MO184" s="319"/>
      <c r="MP184" s="319"/>
      <c r="MQ184" s="319"/>
      <c r="MS184" s="241"/>
      <c r="MT184" s="373">
        <f t="shared" si="218"/>
        <v>0</v>
      </c>
      <c r="MU184" s="365">
        <f t="shared" si="204"/>
        <v>0</v>
      </c>
      <c r="MV184" s="365">
        <f t="shared" si="205"/>
        <v>0</v>
      </c>
      <c r="MW184" s="365"/>
      <c r="MX184" s="365">
        <f t="shared" si="206"/>
        <v>0</v>
      </c>
      <c r="MY184" s="365"/>
      <c r="MZ184" s="365">
        <f t="shared" si="207"/>
        <v>0</v>
      </c>
      <c r="NA184" s="365"/>
      <c r="NB184" s="365">
        <f t="shared" si="208"/>
        <v>0</v>
      </c>
      <c r="NC184" s="365"/>
      <c r="ND184" s="365">
        <f t="shared" si="209"/>
        <v>0</v>
      </c>
      <c r="NE184" s="365"/>
      <c r="NF184" s="365">
        <f t="shared" si="210"/>
        <v>0</v>
      </c>
      <c r="NG184" s="365"/>
      <c r="NH184" s="365">
        <f t="shared" si="211"/>
        <v>0</v>
      </c>
      <c r="NI184" s="365"/>
      <c r="NJ184" s="365">
        <f t="shared" si="212"/>
        <v>0</v>
      </c>
      <c r="NK184" s="365"/>
      <c r="NL184" s="365">
        <f t="shared" si="219"/>
        <v>0</v>
      </c>
      <c r="NM184" s="366"/>
      <c r="NN184" s="370"/>
      <c r="NR184" s="318">
        <f t="shared" si="213"/>
        <v>0</v>
      </c>
      <c r="NS184" s="318">
        <f t="shared" si="214"/>
        <v>0</v>
      </c>
      <c r="NT184" s="318">
        <f t="shared" si="215"/>
        <v>0</v>
      </c>
    </row>
    <row r="185" spans="1:384" s="318" customFormat="1" ht="10.199999999999999" customHeight="1" x14ac:dyDescent="0.3">
      <c r="A185" s="25"/>
      <c r="B185" s="389"/>
      <c r="C185" s="424"/>
      <c r="D185" s="15"/>
      <c r="E185" s="411" t="str">
        <f>$E$10</f>
        <v>BRASSERIE</v>
      </c>
      <c r="F185" s="411"/>
      <c r="G185" s="132" t="str">
        <f>IF(MV210=0,"",MV210)</f>
        <v/>
      </c>
      <c r="H185" s="399"/>
      <c r="I185" s="381" t="str">
        <f>Prenoms!$B$8</f>
        <v>dylan</v>
      </c>
      <c r="J185" s="382"/>
      <c r="K185" s="382"/>
      <c r="L185" s="382"/>
      <c r="M185" s="382"/>
      <c r="N185" s="68" t="str">
        <f>IF(NL185&lt;&gt;0,"",IF(Conges!K42=0,"",Conges!K42))</f>
        <v/>
      </c>
      <c r="O185" s="69"/>
      <c r="P185" s="70"/>
      <c r="Q185" s="70"/>
      <c r="R185" s="70"/>
      <c r="S185" s="70"/>
      <c r="T185" s="70"/>
      <c r="U185" s="70"/>
      <c r="V185" s="71"/>
      <c r="W185" s="70"/>
      <c r="X185" s="70"/>
      <c r="Y185" s="70"/>
      <c r="Z185" s="70"/>
      <c r="AA185" s="70"/>
      <c r="AB185" s="70"/>
      <c r="AC185" s="70"/>
      <c r="AD185" s="70"/>
      <c r="AE185" s="69"/>
      <c r="AF185" s="70"/>
      <c r="AG185" s="70"/>
      <c r="AH185" s="70"/>
      <c r="AI185" s="70"/>
      <c r="AJ185" s="71"/>
      <c r="AK185" s="70"/>
      <c r="AL185" s="70"/>
      <c r="AM185" s="70"/>
      <c r="AN185" s="70"/>
      <c r="AO185" s="70"/>
      <c r="AP185" s="70"/>
      <c r="AQ185" s="70"/>
      <c r="AR185" s="70"/>
      <c r="AS185" s="70"/>
      <c r="AT185" s="70"/>
      <c r="AU185" s="69"/>
      <c r="AV185" s="70"/>
      <c r="AW185" s="70"/>
      <c r="AX185" s="70"/>
      <c r="AY185" s="70"/>
      <c r="AZ185" s="70"/>
      <c r="BA185" s="70"/>
      <c r="BB185" s="71"/>
      <c r="BC185" s="72">
        <f>IF(NL185&lt;&gt;0,(IF(Conges!K$42=0,0,3)),0)</f>
        <v>0</v>
      </c>
      <c r="BD185" s="417"/>
      <c r="BE185" s="392">
        <f>IF(OR(Conges!K$42="A",Conges!K$42="V"),Prenoms!L$8,NL185)</f>
        <v>0</v>
      </c>
      <c r="BF185" s="393"/>
      <c r="BG185" s="289"/>
      <c r="BH185" s="290">
        <f t="shared" si="198"/>
        <v>0</v>
      </c>
      <c r="BI185" s="291" t="str">
        <f t="shared" si="199"/>
        <v/>
      </c>
      <c r="BJ185" s="305">
        <v>32.709677419354833</v>
      </c>
      <c r="BK185" s="306">
        <f t="shared" si="216"/>
        <v>-32.709677419354833</v>
      </c>
      <c r="BL185" s="307">
        <f t="shared" si="143"/>
        <v>0</v>
      </c>
      <c r="BM185" s="307">
        <f t="shared" si="144"/>
        <v>0</v>
      </c>
      <c r="BN185" s="307">
        <f>SUM('Heures Pointage'!$FD$11:$FE$11)</f>
        <v>0</v>
      </c>
      <c r="BO185" s="307">
        <f>SUM('Heures et Indemnites'!$FD$11:$FE$11)</f>
        <v>0</v>
      </c>
      <c r="BP185" s="308">
        <f t="shared" si="145"/>
        <v>0</v>
      </c>
      <c r="BQ185" s="308">
        <f>'Heures Pointage'!$GB$11</f>
        <v>0</v>
      </c>
      <c r="BR185" s="309">
        <f t="shared" ref="BR185" si="224">$BH$1060</f>
        <v>0</v>
      </c>
      <c r="BS185" s="150">
        <f>Prenoms!$C$8</f>
        <v>169</v>
      </c>
      <c r="BT185" s="153"/>
      <c r="BU185" s="323">
        <f>SUM('Heures et Indemnites'!$FD$11:$FE$11)</f>
        <v>0</v>
      </c>
      <c r="BV185" s="236">
        <f>SUM('Heures et Indemnites'!$FD$6:$FE$11)</f>
        <v>0</v>
      </c>
      <c r="BW185" s="323"/>
      <c r="BX185" s="236"/>
      <c r="BY185" s="319"/>
      <c r="BZ185" s="319"/>
      <c r="CA185" s="319"/>
      <c r="CB185" s="319"/>
      <c r="CC185" s="319"/>
      <c r="CD185" s="319"/>
      <c r="CE185" s="319"/>
      <c r="CF185" s="319"/>
      <c r="CG185" s="319"/>
      <c r="CH185" s="319"/>
      <c r="CI185" s="319"/>
      <c r="CJ185" s="319"/>
      <c r="CK185" s="319"/>
      <c r="CL185" s="319"/>
      <c r="CM185" s="319"/>
      <c r="CN185" s="319"/>
      <c r="CO185" s="319"/>
      <c r="CP185" s="319"/>
      <c r="CQ185" s="319"/>
      <c r="CR185" s="319"/>
      <c r="CS185" s="319"/>
      <c r="CT185" s="319"/>
      <c r="CU185" s="319"/>
      <c r="CV185" s="319"/>
      <c r="CW185" s="319"/>
      <c r="CX185" s="319"/>
      <c r="CY185" s="319"/>
      <c r="CZ185" s="319"/>
      <c r="DA185" s="319"/>
      <c r="DB185" s="319"/>
      <c r="DC185" s="319"/>
      <c r="DD185" s="319"/>
      <c r="DE185" s="319"/>
      <c r="DF185" s="319"/>
      <c r="DG185" s="319"/>
      <c r="DH185" s="319"/>
      <c r="DI185" s="319"/>
      <c r="DJ185" s="319"/>
      <c r="DK185" s="319"/>
      <c r="DL185" s="319"/>
      <c r="DM185" s="319"/>
      <c r="DN185" s="319"/>
      <c r="DO185" s="319"/>
      <c r="DP185" s="319"/>
      <c r="DQ185" s="319"/>
      <c r="DR185" s="319"/>
      <c r="DS185" s="319"/>
      <c r="DT185" s="319"/>
      <c r="DU185" s="319"/>
      <c r="DV185" s="319"/>
      <c r="DW185" s="319"/>
      <c r="DX185" s="319"/>
      <c r="DY185" s="319"/>
      <c r="DZ185" s="319"/>
      <c r="EA185" s="319"/>
      <c r="EB185" s="319"/>
      <c r="EC185" s="319"/>
      <c r="ED185" s="319"/>
      <c r="EE185" s="319"/>
      <c r="EF185" s="319"/>
      <c r="EG185" s="319"/>
      <c r="EH185" s="319"/>
      <c r="EI185" s="319"/>
      <c r="EJ185" s="319"/>
      <c r="EK185" s="319"/>
      <c r="EL185" s="319"/>
      <c r="EM185" s="319"/>
      <c r="EN185" s="319"/>
      <c r="EO185" s="319"/>
      <c r="EP185" s="319"/>
      <c r="EQ185" s="319"/>
      <c r="ER185" s="319"/>
      <c r="ES185" s="319"/>
      <c r="ET185" s="319"/>
      <c r="EU185" s="319"/>
      <c r="EV185" s="319"/>
      <c r="EW185" s="319"/>
      <c r="EX185" s="319"/>
      <c r="EY185" s="319"/>
      <c r="EZ185" s="319"/>
      <c r="FA185" s="319"/>
      <c r="FB185" s="319"/>
      <c r="FC185" s="319"/>
      <c r="FD185" s="319"/>
      <c r="FE185" s="319"/>
      <c r="FF185" s="319"/>
      <c r="FG185" s="319"/>
      <c r="FH185" s="319"/>
      <c r="FI185" s="319"/>
      <c r="FJ185" s="319"/>
      <c r="FK185" s="319"/>
      <c r="FL185" s="319"/>
      <c r="FM185" s="319"/>
      <c r="FN185" s="319"/>
      <c r="FO185" s="319"/>
      <c r="FP185" s="319"/>
      <c r="FQ185" s="319"/>
      <c r="FR185" s="319"/>
      <c r="FS185" s="319"/>
      <c r="FT185" s="319"/>
      <c r="FU185" s="319"/>
      <c r="FV185" s="319"/>
      <c r="FW185" s="319"/>
      <c r="FX185" s="319"/>
      <c r="FY185" s="319"/>
      <c r="FZ185" s="319"/>
      <c r="GA185" s="319"/>
      <c r="GB185" s="319"/>
      <c r="GC185" s="319"/>
      <c r="GD185" s="319"/>
      <c r="GE185" s="319"/>
      <c r="GF185" s="319"/>
      <c r="GG185" s="319"/>
      <c r="GH185" s="319"/>
      <c r="GI185" s="319"/>
      <c r="GJ185" s="319"/>
      <c r="GK185" s="319"/>
      <c r="GL185" s="319"/>
      <c r="GM185" s="319"/>
      <c r="GN185" s="319"/>
      <c r="GO185" s="319"/>
      <c r="GP185" s="319"/>
      <c r="GQ185" s="319"/>
      <c r="GR185" s="319"/>
      <c r="GS185" s="319"/>
      <c r="GT185" s="319"/>
      <c r="GU185" s="319"/>
      <c r="GV185" s="319"/>
      <c r="GW185" s="319"/>
      <c r="GX185" s="319"/>
      <c r="GY185" s="319"/>
      <c r="GZ185" s="319"/>
      <c r="HA185" s="319"/>
      <c r="HB185" s="319"/>
      <c r="HC185" s="319"/>
      <c r="HD185" s="319"/>
      <c r="HE185" s="319"/>
      <c r="HF185" s="319"/>
      <c r="HG185" s="319"/>
      <c r="HH185" s="319"/>
      <c r="HI185" s="319"/>
      <c r="HJ185" s="319"/>
      <c r="HK185" s="319"/>
      <c r="HL185" s="319"/>
      <c r="HM185" s="319"/>
      <c r="HN185" s="319"/>
      <c r="HO185" s="319"/>
      <c r="HP185" s="319"/>
      <c r="HQ185" s="319"/>
      <c r="HR185" s="319"/>
      <c r="HS185" s="319"/>
      <c r="HT185" s="319"/>
      <c r="HU185" s="319"/>
      <c r="HV185" s="319"/>
      <c r="HW185" s="319"/>
      <c r="HX185" s="319"/>
      <c r="HY185" s="319"/>
      <c r="HZ185" s="319"/>
      <c r="IA185" s="319"/>
      <c r="IB185" s="319"/>
      <c r="IC185" s="319"/>
      <c r="ID185" s="319"/>
      <c r="IE185" s="319"/>
      <c r="IF185" s="319"/>
      <c r="IG185" s="319"/>
      <c r="IH185" s="319"/>
      <c r="II185" s="319"/>
      <c r="IJ185" s="319"/>
      <c r="IK185" s="319"/>
      <c r="IL185" s="319"/>
      <c r="IM185" s="319"/>
      <c r="IN185" s="319"/>
      <c r="IO185" s="319"/>
      <c r="IP185" s="319"/>
      <c r="IQ185" s="319"/>
      <c r="IR185" s="319"/>
      <c r="IS185" s="319"/>
      <c r="IT185" s="319"/>
      <c r="IU185" s="319"/>
      <c r="IV185" s="319"/>
      <c r="IW185" s="319"/>
      <c r="IX185" s="319"/>
      <c r="IY185" s="319"/>
      <c r="IZ185" s="319"/>
      <c r="JA185" s="319"/>
      <c r="JB185" s="319"/>
      <c r="JC185" s="319"/>
      <c r="JD185" s="319"/>
      <c r="JE185" s="319"/>
      <c r="JF185" s="319"/>
      <c r="JG185" s="319"/>
      <c r="JH185" s="319"/>
      <c r="JI185" s="319"/>
      <c r="JJ185" s="319"/>
      <c r="JK185" s="319"/>
      <c r="JL185" s="319"/>
      <c r="JM185" s="319"/>
      <c r="JN185" s="319"/>
      <c r="JO185" s="319"/>
      <c r="JP185" s="319"/>
      <c r="JQ185" s="319"/>
      <c r="JR185" s="319"/>
      <c r="JS185" s="319"/>
      <c r="JT185" s="319"/>
      <c r="JU185" s="319"/>
      <c r="JV185" s="319"/>
      <c r="JW185" s="319"/>
      <c r="JX185" s="319"/>
      <c r="JY185" s="319"/>
      <c r="JZ185" s="319"/>
      <c r="KA185" s="319"/>
      <c r="KB185" s="319"/>
      <c r="KC185" s="319"/>
      <c r="KD185" s="319"/>
      <c r="KE185" s="319"/>
      <c r="KF185" s="319"/>
      <c r="KG185" s="319"/>
      <c r="KH185" s="319"/>
      <c r="KI185" s="319"/>
      <c r="KJ185" s="319"/>
      <c r="KK185" s="319"/>
      <c r="KL185" s="319"/>
      <c r="KM185" s="319"/>
      <c r="KN185" s="319"/>
      <c r="KO185" s="319"/>
      <c r="KP185" s="319"/>
      <c r="KQ185" s="319"/>
      <c r="KR185" s="319"/>
      <c r="KS185" s="319"/>
      <c r="KT185" s="319"/>
      <c r="KU185" s="319"/>
      <c r="KV185" s="319"/>
      <c r="KW185" s="319"/>
      <c r="KX185" s="319"/>
      <c r="KY185" s="319"/>
      <c r="KZ185" s="319"/>
      <c r="LA185" s="319"/>
      <c r="LB185" s="319"/>
      <c r="LC185" s="319"/>
      <c r="LD185" s="319"/>
      <c r="LE185" s="319"/>
      <c r="LF185" s="319"/>
      <c r="LG185" s="319"/>
      <c r="LH185" s="319"/>
      <c r="LI185" s="319"/>
      <c r="LJ185" s="319"/>
      <c r="LK185" s="319"/>
      <c r="LL185" s="319"/>
      <c r="LM185" s="319"/>
      <c r="LN185" s="319"/>
      <c r="LO185" s="319"/>
      <c r="LP185" s="319"/>
      <c r="LQ185" s="319"/>
      <c r="LR185" s="319"/>
      <c r="LS185" s="319"/>
      <c r="LT185" s="319"/>
      <c r="LU185" s="319"/>
      <c r="LV185" s="319"/>
      <c r="LW185" s="319"/>
      <c r="LX185" s="319"/>
      <c r="LY185" s="319"/>
      <c r="LZ185" s="319"/>
      <c r="MA185" s="319"/>
      <c r="MB185" s="319"/>
      <c r="MC185" s="319"/>
      <c r="MD185" s="319"/>
      <c r="ME185" s="319"/>
      <c r="MF185" s="319"/>
      <c r="MG185" s="319"/>
      <c r="MH185" s="319"/>
      <c r="MI185" s="319"/>
      <c r="MJ185" s="319"/>
      <c r="MK185" s="319"/>
      <c r="ML185" s="319"/>
      <c r="MM185" s="319"/>
      <c r="MN185" s="319"/>
      <c r="MO185" s="319"/>
      <c r="MP185" s="319"/>
      <c r="MQ185" s="319"/>
      <c r="MS185" s="241"/>
      <c r="MT185" s="362">
        <f t="shared" si="218"/>
        <v>0</v>
      </c>
      <c r="MU185" s="363">
        <f t="shared" si="204"/>
        <v>0</v>
      </c>
      <c r="MV185" s="363">
        <f t="shared" si="205"/>
        <v>0</v>
      </c>
      <c r="MW185" s="363"/>
      <c r="MX185" s="363">
        <f t="shared" si="206"/>
        <v>0</v>
      </c>
      <c r="MY185" s="363"/>
      <c r="MZ185" s="363">
        <f t="shared" si="207"/>
        <v>0</v>
      </c>
      <c r="NA185" s="363"/>
      <c r="NB185" s="363">
        <f t="shared" si="208"/>
        <v>0</v>
      </c>
      <c r="NC185" s="363"/>
      <c r="ND185" s="363">
        <f t="shared" si="209"/>
        <v>0</v>
      </c>
      <c r="NE185" s="363"/>
      <c r="NF185" s="363">
        <f t="shared" si="210"/>
        <v>0</v>
      </c>
      <c r="NG185" s="363"/>
      <c r="NH185" s="363">
        <f t="shared" si="211"/>
        <v>0</v>
      </c>
      <c r="NI185" s="363"/>
      <c r="NJ185" s="363">
        <f t="shared" si="212"/>
        <v>0</v>
      </c>
      <c r="NK185" s="363"/>
      <c r="NL185" s="363">
        <f t="shared" si="219"/>
        <v>0</v>
      </c>
      <c r="NM185" s="364"/>
      <c r="NN185" s="370"/>
      <c r="NR185" s="318">
        <f t="shared" si="213"/>
        <v>0</v>
      </c>
      <c r="NS185" s="318">
        <f t="shared" si="214"/>
        <v>0</v>
      </c>
      <c r="NT185" s="318">
        <f t="shared" si="215"/>
        <v>0</v>
      </c>
    </row>
    <row r="186" spans="1:384" s="318" customFormat="1" ht="10.199999999999999" customHeight="1" x14ac:dyDescent="0.3">
      <c r="A186" s="25"/>
      <c r="B186" s="389"/>
      <c r="C186" s="424"/>
      <c r="D186" s="15"/>
      <c r="E186" s="412" t="str">
        <f>$E$11</f>
        <v>MEP</v>
      </c>
      <c r="F186" s="412"/>
      <c r="G186" s="133" t="str">
        <f>IF(MX210=0,"",MX210)</f>
        <v/>
      </c>
      <c r="H186" s="399"/>
      <c r="I186" s="394" t="str">
        <f>Prenoms!$B$9</f>
        <v>mamad</v>
      </c>
      <c r="J186" s="395"/>
      <c r="K186" s="395"/>
      <c r="L186" s="395"/>
      <c r="M186" s="395"/>
      <c r="N186" s="81" t="str">
        <f>IF(NL186&lt;&gt;0,"",IF(Conges!K43=0,"",Conges!K43))</f>
        <v/>
      </c>
      <c r="O186" s="82"/>
      <c r="P186" s="83"/>
      <c r="Q186" s="83"/>
      <c r="R186" s="83"/>
      <c r="S186" s="83"/>
      <c r="T186" s="83"/>
      <c r="U186" s="83"/>
      <c r="V186" s="84"/>
      <c r="W186" s="83"/>
      <c r="X186" s="83"/>
      <c r="Y186" s="83"/>
      <c r="Z186" s="83"/>
      <c r="AA186" s="83"/>
      <c r="AB186" s="83"/>
      <c r="AC186" s="83"/>
      <c r="AD186" s="83"/>
      <c r="AE186" s="82"/>
      <c r="AF186" s="83"/>
      <c r="AG186" s="83"/>
      <c r="AH186" s="83"/>
      <c r="AI186" s="83"/>
      <c r="AJ186" s="84"/>
      <c r="AK186" s="83"/>
      <c r="AL186" s="83"/>
      <c r="AM186" s="83"/>
      <c r="AN186" s="83"/>
      <c r="AO186" s="83"/>
      <c r="AP186" s="83"/>
      <c r="AQ186" s="83"/>
      <c r="AR186" s="83"/>
      <c r="AS186" s="83"/>
      <c r="AT186" s="83"/>
      <c r="AU186" s="82"/>
      <c r="AV186" s="83"/>
      <c r="AW186" s="83"/>
      <c r="AX186" s="83"/>
      <c r="AY186" s="83"/>
      <c r="AZ186" s="83"/>
      <c r="BA186" s="83"/>
      <c r="BB186" s="84"/>
      <c r="BC186" s="85">
        <f>IF(NL186&lt;&gt;0,(IF(Conges!K$43=0,0,3)),0)</f>
        <v>0</v>
      </c>
      <c r="BD186" s="417"/>
      <c r="BE186" s="390">
        <f>IF(OR(Conges!K$43="A",Conges!K$43="V"),Prenoms!L$9,NL186)</f>
        <v>0</v>
      </c>
      <c r="BF186" s="391"/>
      <c r="BG186" s="286"/>
      <c r="BH186" s="287">
        <f t="shared" si="198"/>
        <v>0</v>
      </c>
      <c r="BI186" s="288" t="str">
        <f t="shared" si="199"/>
        <v/>
      </c>
      <c r="BJ186" s="300">
        <v>32.709677419354833</v>
      </c>
      <c r="BK186" s="301">
        <f t="shared" si="216"/>
        <v>-32.709677419354833</v>
      </c>
      <c r="BL186" s="302">
        <f t="shared" si="143"/>
        <v>0</v>
      </c>
      <c r="BM186" s="302">
        <f t="shared" si="144"/>
        <v>0</v>
      </c>
      <c r="BN186" s="302">
        <f>SUM('Heures Pointage'!$GD$11:$GE$11)</f>
        <v>0</v>
      </c>
      <c r="BO186" s="302">
        <f>SUM('Heures et Indemnites'!$GD$11:$GE$11)</f>
        <v>0</v>
      </c>
      <c r="BP186" s="303">
        <f t="shared" si="145"/>
        <v>0</v>
      </c>
      <c r="BQ186" s="303">
        <f>'Heures Pointage'!$HB$11</f>
        <v>0</v>
      </c>
      <c r="BR186" s="304">
        <f t="shared" ref="BR186" si="225">$BH$1061</f>
        <v>0</v>
      </c>
      <c r="BS186" s="149">
        <f>Prenoms!$C$9</f>
        <v>169</v>
      </c>
      <c r="BT186" s="180"/>
      <c r="BU186" s="324">
        <f>SUM('Heures et Indemnites'!$GD$11:$GE$11)</f>
        <v>0</v>
      </c>
      <c r="BV186" s="235">
        <f>SUM('Heures et Indemnites'!$GD$6:$GE$11)</f>
        <v>0</v>
      </c>
      <c r="BW186" s="324"/>
      <c r="BX186" s="235"/>
      <c r="BY186" s="319"/>
      <c r="BZ186" s="319"/>
      <c r="CA186" s="319"/>
      <c r="CB186" s="319"/>
      <c r="CC186" s="319"/>
      <c r="CD186" s="319"/>
      <c r="CE186" s="319"/>
      <c r="CF186" s="319"/>
      <c r="CG186" s="319"/>
      <c r="CH186" s="319"/>
      <c r="CI186" s="319"/>
      <c r="CJ186" s="319"/>
      <c r="CK186" s="319"/>
      <c r="CL186" s="319"/>
      <c r="CM186" s="319"/>
      <c r="CN186" s="319"/>
      <c r="CO186" s="319"/>
      <c r="CP186" s="319"/>
      <c r="CQ186" s="319"/>
      <c r="CR186" s="319"/>
      <c r="CS186" s="319"/>
      <c r="CT186" s="319"/>
      <c r="CU186" s="319"/>
      <c r="CV186" s="319"/>
      <c r="CW186" s="319"/>
      <c r="CX186" s="319"/>
      <c r="CY186" s="319"/>
      <c r="CZ186" s="319"/>
      <c r="DA186" s="319"/>
      <c r="DB186" s="319"/>
      <c r="DC186" s="319"/>
      <c r="DD186" s="319"/>
      <c r="DE186" s="319"/>
      <c r="DF186" s="319"/>
      <c r="DG186" s="319"/>
      <c r="DH186" s="319"/>
      <c r="DI186" s="319"/>
      <c r="DJ186" s="319"/>
      <c r="DK186" s="319"/>
      <c r="DL186" s="319"/>
      <c r="DM186" s="319"/>
      <c r="DN186" s="319"/>
      <c r="DO186" s="319"/>
      <c r="DP186" s="319"/>
      <c r="DQ186" s="319"/>
      <c r="DR186" s="319"/>
      <c r="DS186" s="319"/>
      <c r="DT186" s="319"/>
      <c r="DU186" s="319"/>
      <c r="DV186" s="319"/>
      <c r="DW186" s="319"/>
      <c r="DX186" s="319"/>
      <c r="DY186" s="319"/>
      <c r="DZ186" s="319"/>
      <c r="EA186" s="319"/>
      <c r="EB186" s="319"/>
      <c r="EC186" s="319"/>
      <c r="ED186" s="319"/>
      <c r="EE186" s="319"/>
      <c r="EF186" s="319"/>
      <c r="EG186" s="319"/>
      <c r="EH186" s="319"/>
      <c r="EI186" s="319"/>
      <c r="EJ186" s="319"/>
      <c r="EK186" s="319"/>
      <c r="EL186" s="319"/>
      <c r="EM186" s="319"/>
      <c r="EN186" s="319"/>
      <c r="EO186" s="319"/>
      <c r="EP186" s="319"/>
      <c r="EQ186" s="319"/>
      <c r="ER186" s="319"/>
      <c r="ES186" s="319"/>
      <c r="ET186" s="319"/>
      <c r="EU186" s="319"/>
      <c r="EV186" s="319"/>
      <c r="EW186" s="319"/>
      <c r="EX186" s="319"/>
      <c r="EY186" s="319"/>
      <c r="EZ186" s="319"/>
      <c r="FA186" s="319"/>
      <c r="FB186" s="319"/>
      <c r="FC186" s="319"/>
      <c r="FD186" s="319"/>
      <c r="FE186" s="319"/>
      <c r="FF186" s="319"/>
      <c r="FG186" s="319"/>
      <c r="FH186" s="319"/>
      <c r="FI186" s="319"/>
      <c r="FJ186" s="319"/>
      <c r="FK186" s="319"/>
      <c r="FL186" s="319"/>
      <c r="FM186" s="319"/>
      <c r="FN186" s="319"/>
      <c r="FO186" s="319"/>
      <c r="FP186" s="319"/>
      <c r="FQ186" s="319"/>
      <c r="FR186" s="319"/>
      <c r="FS186" s="319"/>
      <c r="FT186" s="319"/>
      <c r="FU186" s="319"/>
      <c r="FV186" s="319"/>
      <c r="FW186" s="319"/>
      <c r="FX186" s="319"/>
      <c r="FY186" s="319"/>
      <c r="FZ186" s="319"/>
      <c r="GA186" s="319"/>
      <c r="GB186" s="319"/>
      <c r="GC186" s="319"/>
      <c r="GD186" s="319"/>
      <c r="GE186" s="319"/>
      <c r="GF186" s="319"/>
      <c r="GG186" s="319"/>
      <c r="GH186" s="319"/>
      <c r="GI186" s="319"/>
      <c r="GJ186" s="319"/>
      <c r="GK186" s="319"/>
      <c r="GL186" s="319"/>
      <c r="GM186" s="319"/>
      <c r="GN186" s="319"/>
      <c r="GO186" s="319"/>
      <c r="GP186" s="319"/>
      <c r="GQ186" s="319"/>
      <c r="GR186" s="319"/>
      <c r="GS186" s="319"/>
      <c r="GT186" s="319"/>
      <c r="GU186" s="319"/>
      <c r="GV186" s="319"/>
      <c r="GW186" s="319"/>
      <c r="GX186" s="319"/>
      <c r="GY186" s="319"/>
      <c r="GZ186" s="319"/>
      <c r="HA186" s="319"/>
      <c r="HB186" s="319"/>
      <c r="HC186" s="319"/>
      <c r="HD186" s="319"/>
      <c r="HE186" s="319"/>
      <c r="HF186" s="319"/>
      <c r="HG186" s="319"/>
      <c r="HH186" s="319"/>
      <c r="HI186" s="319"/>
      <c r="HJ186" s="319"/>
      <c r="HK186" s="319"/>
      <c r="HL186" s="319"/>
      <c r="HM186" s="319"/>
      <c r="HN186" s="319"/>
      <c r="HO186" s="319"/>
      <c r="HP186" s="319"/>
      <c r="HQ186" s="319"/>
      <c r="HR186" s="319"/>
      <c r="HS186" s="319"/>
      <c r="HT186" s="319"/>
      <c r="HU186" s="319"/>
      <c r="HV186" s="319"/>
      <c r="HW186" s="319"/>
      <c r="HX186" s="319"/>
      <c r="HY186" s="319"/>
      <c r="HZ186" s="319"/>
      <c r="IA186" s="319"/>
      <c r="IB186" s="319"/>
      <c r="IC186" s="319"/>
      <c r="ID186" s="319"/>
      <c r="IE186" s="319"/>
      <c r="IF186" s="319"/>
      <c r="IG186" s="319"/>
      <c r="IH186" s="319"/>
      <c r="II186" s="319"/>
      <c r="IJ186" s="319"/>
      <c r="IK186" s="319"/>
      <c r="IL186" s="319"/>
      <c r="IM186" s="319"/>
      <c r="IN186" s="319"/>
      <c r="IO186" s="319"/>
      <c r="IP186" s="319"/>
      <c r="IQ186" s="319"/>
      <c r="IR186" s="319"/>
      <c r="IS186" s="319"/>
      <c r="IT186" s="319"/>
      <c r="IU186" s="319"/>
      <c r="IV186" s="319"/>
      <c r="IW186" s="319"/>
      <c r="IX186" s="319"/>
      <c r="IY186" s="319"/>
      <c r="IZ186" s="319"/>
      <c r="JA186" s="319"/>
      <c r="JB186" s="319"/>
      <c r="JC186" s="319"/>
      <c r="JD186" s="319"/>
      <c r="JE186" s="319"/>
      <c r="JF186" s="319"/>
      <c r="JG186" s="319"/>
      <c r="JH186" s="319"/>
      <c r="JI186" s="319"/>
      <c r="JJ186" s="319"/>
      <c r="JK186" s="319"/>
      <c r="JL186" s="319"/>
      <c r="JM186" s="319"/>
      <c r="JN186" s="319"/>
      <c r="JO186" s="319"/>
      <c r="JP186" s="319"/>
      <c r="JQ186" s="319"/>
      <c r="JR186" s="319"/>
      <c r="JS186" s="319"/>
      <c r="JT186" s="319"/>
      <c r="JU186" s="319"/>
      <c r="JV186" s="319"/>
      <c r="JW186" s="319"/>
      <c r="JX186" s="319"/>
      <c r="JY186" s="319"/>
      <c r="JZ186" s="319"/>
      <c r="KA186" s="319"/>
      <c r="KB186" s="319"/>
      <c r="KC186" s="319"/>
      <c r="KD186" s="319"/>
      <c r="KE186" s="319"/>
      <c r="KF186" s="319"/>
      <c r="KG186" s="319"/>
      <c r="KH186" s="319"/>
      <c r="KI186" s="319"/>
      <c r="KJ186" s="319"/>
      <c r="KK186" s="319"/>
      <c r="KL186" s="319"/>
      <c r="KM186" s="319"/>
      <c r="KN186" s="319"/>
      <c r="KO186" s="319"/>
      <c r="KP186" s="319"/>
      <c r="KQ186" s="319"/>
      <c r="KR186" s="319"/>
      <c r="KS186" s="319"/>
      <c r="KT186" s="319"/>
      <c r="KU186" s="319"/>
      <c r="KV186" s="319"/>
      <c r="KW186" s="319"/>
      <c r="KX186" s="319"/>
      <c r="KY186" s="319"/>
      <c r="KZ186" s="319"/>
      <c r="LA186" s="319"/>
      <c r="LB186" s="319"/>
      <c r="LC186" s="319"/>
      <c r="LD186" s="319"/>
      <c r="LE186" s="319"/>
      <c r="LF186" s="319"/>
      <c r="LG186" s="319"/>
      <c r="LH186" s="319"/>
      <c r="LI186" s="319"/>
      <c r="LJ186" s="319"/>
      <c r="LK186" s="319"/>
      <c r="LL186" s="319"/>
      <c r="LM186" s="319"/>
      <c r="LN186" s="319"/>
      <c r="LO186" s="319"/>
      <c r="LP186" s="319"/>
      <c r="LQ186" s="319"/>
      <c r="LR186" s="319"/>
      <c r="LS186" s="319"/>
      <c r="LT186" s="319"/>
      <c r="LU186" s="319"/>
      <c r="LV186" s="319"/>
      <c r="LW186" s="319"/>
      <c r="LX186" s="319"/>
      <c r="LY186" s="319"/>
      <c r="LZ186" s="319"/>
      <c r="MA186" s="319"/>
      <c r="MB186" s="319"/>
      <c r="MC186" s="319"/>
      <c r="MD186" s="319"/>
      <c r="ME186" s="319"/>
      <c r="MF186" s="319"/>
      <c r="MG186" s="319"/>
      <c r="MH186" s="319"/>
      <c r="MI186" s="319"/>
      <c r="MJ186" s="319"/>
      <c r="MK186" s="319"/>
      <c r="ML186" s="319"/>
      <c r="MM186" s="319"/>
      <c r="MN186" s="319"/>
      <c r="MO186" s="319"/>
      <c r="MP186" s="319"/>
      <c r="MQ186" s="319"/>
      <c r="MS186" s="241"/>
      <c r="MT186" s="373">
        <f t="shared" si="218"/>
        <v>0</v>
      </c>
      <c r="MU186" s="365">
        <f t="shared" si="204"/>
        <v>0</v>
      </c>
      <c r="MV186" s="365">
        <f t="shared" si="205"/>
        <v>0</v>
      </c>
      <c r="MW186" s="365"/>
      <c r="MX186" s="365">
        <f t="shared" si="206"/>
        <v>0</v>
      </c>
      <c r="MY186" s="365"/>
      <c r="MZ186" s="365">
        <f t="shared" si="207"/>
        <v>0</v>
      </c>
      <c r="NA186" s="365"/>
      <c r="NB186" s="365">
        <f t="shared" si="208"/>
        <v>0</v>
      </c>
      <c r="NC186" s="365"/>
      <c r="ND186" s="365">
        <f t="shared" si="209"/>
        <v>0</v>
      </c>
      <c r="NE186" s="365"/>
      <c r="NF186" s="365">
        <f t="shared" si="210"/>
        <v>0</v>
      </c>
      <c r="NG186" s="365"/>
      <c r="NH186" s="365">
        <f t="shared" si="211"/>
        <v>0</v>
      </c>
      <c r="NI186" s="365"/>
      <c r="NJ186" s="365">
        <f t="shared" si="212"/>
        <v>0</v>
      </c>
      <c r="NK186" s="365"/>
      <c r="NL186" s="365">
        <f t="shared" si="219"/>
        <v>0</v>
      </c>
      <c r="NM186" s="366"/>
      <c r="NN186" s="370"/>
      <c r="NR186" s="318">
        <f t="shared" si="213"/>
        <v>0</v>
      </c>
      <c r="NS186" s="318">
        <f t="shared" si="214"/>
        <v>0</v>
      </c>
      <c r="NT186" s="318">
        <f t="shared" si="215"/>
        <v>0</v>
      </c>
    </row>
    <row r="187" spans="1:384" s="318" customFormat="1" ht="10.199999999999999" customHeight="1" x14ac:dyDescent="0.3">
      <c r="A187" s="25"/>
      <c r="B187" s="389"/>
      <c r="C187" s="424"/>
      <c r="D187" s="15"/>
      <c r="E187" s="407" t="str">
        <f>$E$12</f>
        <v>Renfort</v>
      </c>
      <c r="F187" s="407"/>
      <c r="G187" s="134" t="str">
        <f>IF(MZ210=0,"",MZ210)</f>
        <v/>
      </c>
      <c r="H187" s="399"/>
      <c r="I187" s="381" t="str">
        <f>Prenoms!$B$10</f>
        <v>erwan</v>
      </c>
      <c r="J187" s="382"/>
      <c r="K187" s="382"/>
      <c r="L187" s="382"/>
      <c r="M187" s="382"/>
      <c r="N187" s="68" t="str">
        <f>IF(NL187&lt;&gt;0,"",IF(Conges!K44=0,"",Conges!K44))</f>
        <v/>
      </c>
      <c r="O187" s="69"/>
      <c r="P187" s="70"/>
      <c r="Q187" s="70"/>
      <c r="R187" s="70"/>
      <c r="S187" s="70"/>
      <c r="T187" s="70"/>
      <c r="U187" s="70"/>
      <c r="V187" s="71"/>
      <c r="W187" s="70"/>
      <c r="X187" s="70"/>
      <c r="Y187" s="70"/>
      <c r="Z187" s="70"/>
      <c r="AA187" s="70"/>
      <c r="AB187" s="70"/>
      <c r="AC187" s="70"/>
      <c r="AD187" s="70"/>
      <c r="AE187" s="69"/>
      <c r="AF187" s="70"/>
      <c r="AG187" s="70"/>
      <c r="AH187" s="70"/>
      <c r="AI187" s="70"/>
      <c r="AJ187" s="71"/>
      <c r="AK187" s="70"/>
      <c r="AL187" s="70"/>
      <c r="AM187" s="70"/>
      <c r="AN187" s="70"/>
      <c r="AO187" s="70"/>
      <c r="AP187" s="70"/>
      <c r="AQ187" s="70"/>
      <c r="AR187" s="70"/>
      <c r="AS187" s="70"/>
      <c r="AT187" s="70"/>
      <c r="AU187" s="69"/>
      <c r="AV187" s="70"/>
      <c r="AW187" s="70"/>
      <c r="AX187" s="70"/>
      <c r="AY187" s="70"/>
      <c r="AZ187" s="70"/>
      <c r="BA187" s="70"/>
      <c r="BB187" s="71"/>
      <c r="BC187" s="72">
        <f>IF(NL187&lt;&gt;0,(IF(Conges!K$44=0,0,3)),0)</f>
        <v>0</v>
      </c>
      <c r="BD187" s="417"/>
      <c r="BE187" s="392">
        <f>IF(OR(Conges!K$44="A",Conges!K$44="V"),Prenoms!L$10,NL187)</f>
        <v>0</v>
      </c>
      <c r="BF187" s="393"/>
      <c r="BG187" s="289"/>
      <c r="BH187" s="290">
        <f t="shared" si="198"/>
        <v>0</v>
      </c>
      <c r="BI187" s="291" t="str">
        <f t="shared" si="199"/>
        <v/>
      </c>
      <c r="BJ187" s="305">
        <v>32.709677419354833</v>
      </c>
      <c r="BK187" s="306">
        <f t="shared" si="216"/>
        <v>-32.709677419354833</v>
      </c>
      <c r="BL187" s="307">
        <f t="shared" si="143"/>
        <v>0</v>
      </c>
      <c r="BM187" s="307">
        <f t="shared" si="144"/>
        <v>0</v>
      </c>
      <c r="BN187" s="307">
        <f>SUM('Heures Pointage'!$HD$11:$HE$11)</f>
        <v>0</v>
      </c>
      <c r="BO187" s="307">
        <f>SUM('Heures et Indemnites'!$HD$11:$HE$11)</f>
        <v>0</v>
      </c>
      <c r="BP187" s="308">
        <f t="shared" si="145"/>
        <v>0</v>
      </c>
      <c r="BQ187" s="308">
        <f>'Heures Pointage'!$IB$11</f>
        <v>0</v>
      </c>
      <c r="BR187" s="309">
        <f t="shared" ref="BR187" si="226">$BH$1062</f>
        <v>0</v>
      </c>
      <c r="BS187" s="150">
        <f>Prenoms!$C$10</f>
        <v>169</v>
      </c>
      <c r="BT187" s="153"/>
      <c r="BU187" s="323">
        <f>SUM('Heures et Indemnites'!$HD$11:$HE$11)</f>
        <v>0</v>
      </c>
      <c r="BV187" s="236">
        <f>SUM('Heures et Indemnites'!$HD$6:$HE$11)</f>
        <v>0</v>
      </c>
      <c r="BW187" s="323"/>
      <c r="BX187" s="236"/>
      <c r="BY187" s="319"/>
      <c r="BZ187" s="319"/>
      <c r="CA187" s="319"/>
      <c r="CB187" s="319"/>
      <c r="CC187" s="319"/>
      <c r="CD187" s="319"/>
      <c r="CE187" s="319"/>
      <c r="CF187" s="319"/>
      <c r="CG187" s="319"/>
      <c r="CH187" s="319"/>
      <c r="CI187" s="319"/>
      <c r="CJ187" s="319"/>
      <c r="CK187" s="319"/>
      <c r="CL187" s="319"/>
      <c r="CM187" s="319"/>
      <c r="CN187" s="319"/>
      <c r="CO187" s="319"/>
      <c r="CP187" s="319"/>
      <c r="CQ187" s="319"/>
      <c r="CR187" s="319"/>
      <c r="CS187" s="319"/>
      <c r="CT187" s="319"/>
      <c r="CU187" s="319"/>
      <c r="CV187" s="319"/>
      <c r="CW187" s="319"/>
      <c r="CX187" s="319"/>
      <c r="CY187" s="319"/>
      <c r="CZ187" s="319"/>
      <c r="DA187" s="319"/>
      <c r="DB187" s="319"/>
      <c r="DC187" s="319"/>
      <c r="DD187" s="319"/>
      <c r="DE187" s="319"/>
      <c r="DF187" s="319"/>
      <c r="DG187" s="319"/>
      <c r="DH187" s="319"/>
      <c r="DI187" s="319"/>
      <c r="DJ187" s="319"/>
      <c r="DK187" s="319"/>
      <c r="DL187" s="319"/>
      <c r="DM187" s="319"/>
      <c r="DN187" s="319"/>
      <c r="DO187" s="319"/>
      <c r="DP187" s="319"/>
      <c r="DQ187" s="319"/>
      <c r="DR187" s="319"/>
      <c r="DS187" s="319"/>
      <c r="DT187" s="319"/>
      <c r="DU187" s="319"/>
      <c r="DV187" s="319"/>
      <c r="DW187" s="319"/>
      <c r="DX187" s="319"/>
      <c r="DY187" s="319"/>
      <c r="DZ187" s="319"/>
      <c r="EA187" s="319"/>
      <c r="EB187" s="319"/>
      <c r="EC187" s="319"/>
      <c r="ED187" s="319"/>
      <c r="EE187" s="319"/>
      <c r="EF187" s="319"/>
      <c r="EG187" s="319"/>
      <c r="EH187" s="319"/>
      <c r="EI187" s="319"/>
      <c r="EJ187" s="319"/>
      <c r="EK187" s="319"/>
      <c r="EL187" s="319"/>
      <c r="EM187" s="319"/>
      <c r="EN187" s="319"/>
      <c r="EO187" s="319"/>
      <c r="EP187" s="319"/>
      <c r="EQ187" s="319"/>
      <c r="ER187" s="319"/>
      <c r="ES187" s="319"/>
      <c r="ET187" s="319"/>
      <c r="EU187" s="319"/>
      <c r="EV187" s="319"/>
      <c r="EW187" s="319"/>
      <c r="EX187" s="319"/>
      <c r="EY187" s="319"/>
      <c r="EZ187" s="319"/>
      <c r="FA187" s="319"/>
      <c r="FB187" s="319"/>
      <c r="FC187" s="319"/>
      <c r="FD187" s="319"/>
      <c r="FE187" s="319"/>
      <c r="FF187" s="319"/>
      <c r="FG187" s="319"/>
      <c r="FH187" s="319"/>
      <c r="FI187" s="319"/>
      <c r="FJ187" s="319"/>
      <c r="FK187" s="319"/>
      <c r="FL187" s="319"/>
      <c r="FM187" s="319"/>
      <c r="FN187" s="319"/>
      <c r="FO187" s="319"/>
      <c r="FP187" s="319"/>
      <c r="FQ187" s="319"/>
      <c r="FR187" s="319"/>
      <c r="FS187" s="319"/>
      <c r="FT187" s="319"/>
      <c r="FU187" s="319"/>
      <c r="FV187" s="319"/>
      <c r="FW187" s="319"/>
      <c r="FX187" s="319"/>
      <c r="FY187" s="319"/>
      <c r="FZ187" s="319"/>
      <c r="GA187" s="319"/>
      <c r="GB187" s="319"/>
      <c r="GC187" s="319"/>
      <c r="GD187" s="319"/>
      <c r="GE187" s="319"/>
      <c r="GF187" s="319"/>
      <c r="GG187" s="319"/>
      <c r="GH187" s="319"/>
      <c r="GI187" s="319"/>
      <c r="GJ187" s="319"/>
      <c r="GK187" s="319"/>
      <c r="GL187" s="319"/>
      <c r="GM187" s="319"/>
      <c r="GN187" s="319"/>
      <c r="GO187" s="319"/>
      <c r="GP187" s="319"/>
      <c r="GQ187" s="319"/>
      <c r="GR187" s="319"/>
      <c r="GS187" s="319"/>
      <c r="GT187" s="319"/>
      <c r="GU187" s="319"/>
      <c r="GV187" s="319"/>
      <c r="GW187" s="319"/>
      <c r="GX187" s="319"/>
      <c r="GY187" s="319"/>
      <c r="GZ187" s="319"/>
      <c r="HA187" s="319"/>
      <c r="HB187" s="319"/>
      <c r="HC187" s="319"/>
      <c r="HD187" s="319"/>
      <c r="HE187" s="319"/>
      <c r="HF187" s="319"/>
      <c r="HG187" s="319"/>
      <c r="HH187" s="319"/>
      <c r="HI187" s="319"/>
      <c r="HJ187" s="319"/>
      <c r="HK187" s="319"/>
      <c r="HL187" s="319"/>
      <c r="HM187" s="319"/>
      <c r="HN187" s="319"/>
      <c r="HO187" s="319"/>
      <c r="HP187" s="319"/>
      <c r="HQ187" s="319"/>
      <c r="HR187" s="319"/>
      <c r="HS187" s="319"/>
      <c r="HT187" s="319"/>
      <c r="HU187" s="319"/>
      <c r="HV187" s="319"/>
      <c r="HW187" s="319"/>
      <c r="HX187" s="319"/>
      <c r="HY187" s="319"/>
      <c r="HZ187" s="319"/>
      <c r="IA187" s="319"/>
      <c r="IB187" s="319"/>
      <c r="IC187" s="319"/>
      <c r="ID187" s="319"/>
      <c r="IE187" s="319"/>
      <c r="IF187" s="319"/>
      <c r="IG187" s="319"/>
      <c r="IH187" s="319"/>
      <c r="II187" s="319"/>
      <c r="IJ187" s="319"/>
      <c r="IK187" s="319"/>
      <c r="IL187" s="319"/>
      <c r="IM187" s="319"/>
      <c r="IN187" s="319"/>
      <c r="IO187" s="319"/>
      <c r="IP187" s="319"/>
      <c r="IQ187" s="319"/>
      <c r="IR187" s="319"/>
      <c r="IS187" s="319"/>
      <c r="IT187" s="319"/>
      <c r="IU187" s="319"/>
      <c r="IV187" s="319"/>
      <c r="IW187" s="319"/>
      <c r="IX187" s="319"/>
      <c r="IY187" s="319"/>
      <c r="IZ187" s="319"/>
      <c r="JA187" s="319"/>
      <c r="JB187" s="319"/>
      <c r="JC187" s="319"/>
      <c r="JD187" s="319"/>
      <c r="JE187" s="319"/>
      <c r="JF187" s="319"/>
      <c r="JG187" s="319"/>
      <c r="JH187" s="319"/>
      <c r="JI187" s="319"/>
      <c r="JJ187" s="319"/>
      <c r="JK187" s="319"/>
      <c r="JL187" s="319"/>
      <c r="JM187" s="319"/>
      <c r="JN187" s="319"/>
      <c r="JO187" s="319"/>
      <c r="JP187" s="319"/>
      <c r="JQ187" s="319"/>
      <c r="JR187" s="319"/>
      <c r="JS187" s="319"/>
      <c r="JT187" s="319"/>
      <c r="JU187" s="319"/>
      <c r="JV187" s="319"/>
      <c r="JW187" s="319"/>
      <c r="JX187" s="319"/>
      <c r="JY187" s="319"/>
      <c r="JZ187" s="319"/>
      <c r="KA187" s="319"/>
      <c r="KB187" s="319"/>
      <c r="KC187" s="319"/>
      <c r="KD187" s="319"/>
      <c r="KE187" s="319"/>
      <c r="KF187" s="319"/>
      <c r="KG187" s="319"/>
      <c r="KH187" s="319"/>
      <c r="KI187" s="319"/>
      <c r="KJ187" s="319"/>
      <c r="KK187" s="319"/>
      <c r="KL187" s="319"/>
      <c r="KM187" s="319"/>
      <c r="KN187" s="319"/>
      <c r="KO187" s="319"/>
      <c r="KP187" s="319"/>
      <c r="KQ187" s="319"/>
      <c r="KR187" s="319"/>
      <c r="KS187" s="319"/>
      <c r="KT187" s="319"/>
      <c r="KU187" s="319"/>
      <c r="KV187" s="319"/>
      <c r="KW187" s="319"/>
      <c r="KX187" s="319"/>
      <c r="KY187" s="319"/>
      <c r="KZ187" s="319"/>
      <c r="LA187" s="319"/>
      <c r="LB187" s="319"/>
      <c r="LC187" s="319"/>
      <c r="LD187" s="319"/>
      <c r="LE187" s="319"/>
      <c r="LF187" s="319"/>
      <c r="LG187" s="319"/>
      <c r="LH187" s="319"/>
      <c r="LI187" s="319"/>
      <c r="LJ187" s="319"/>
      <c r="LK187" s="319"/>
      <c r="LL187" s="319"/>
      <c r="LM187" s="319"/>
      <c r="LN187" s="319"/>
      <c r="LO187" s="319"/>
      <c r="LP187" s="319"/>
      <c r="LQ187" s="319"/>
      <c r="LR187" s="319"/>
      <c r="LS187" s="319"/>
      <c r="LT187" s="319"/>
      <c r="LU187" s="319"/>
      <c r="LV187" s="319"/>
      <c r="LW187" s="319"/>
      <c r="LX187" s="319"/>
      <c r="LY187" s="319"/>
      <c r="LZ187" s="319"/>
      <c r="MA187" s="319"/>
      <c r="MB187" s="319"/>
      <c r="MC187" s="319"/>
      <c r="MD187" s="319"/>
      <c r="ME187" s="319"/>
      <c r="MF187" s="319"/>
      <c r="MG187" s="319"/>
      <c r="MH187" s="319"/>
      <c r="MI187" s="319"/>
      <c r="MJ187" s="319"/>
      <c r="MK187" s="319"/>
      <c r="ML187" s="319"/>
      <c r="MM187" s="319"/>
      <c r="MN187" s="319"/>
      <c r="MO187" s="319"/>
      <c r="MP187" s="319"/>
      <c r="MQ187" s="319"/>
      <c r="MS187" s="241"/>
      <c r="MT187" s="362">
        <f t="shared" si="218"/>
        <v>0</v>
      </c>
      <c r="MU187" s="363">
        <f t="shared" si="204"/>
        <v>0</v>
      </c>
      <c r="MV187" s="363">
        <f t="shared" si="205"/>
        <v>0</v>
      </c>
      <c r="MW187" s="363"/>
      <c r="MX187" s="363">
        <f t="shared" si="206"/>
        <v>0</v>
      </c>
      <c r="MY187" s="363"/>
      <c r="MZ187" s="363">
        <f t="shared" si="207"/>
        <v>0</v>
      </c>
      <c r="NA187" s="363"/>
      <c r="NB187" s="363">
        <f t="shared" si="208"/>
        <v>0</v>
      </c>
      <c r="NC187" s="363"/>
      <c r="ND187" s="363">
        <f t="shared" si="209"/>
        <v>0</v>
      </c>
      <c r="NE187" s="363"/>
      <c r="NF187" s="363">
        <f t="shared" si="210"/>
        <v>0</v>
      </c>
      <c r="NG187" s="363"/>
      <c r="NH187" s="363">
        <f t="shared" si="211"/>
        <v>0</v>
      </c>
      <c r="NI187" s="363"/>
      <c r="NJ187" s="363">
        <f t="shared" si="212"/>
        <v>0</v>
      </c>
      <c r="NK187" s="363"/>
      <c r="NL187" s="363">
        <f t="shared" si="219"/>
        <v>0</v>
      </c>
      <c r="NM187" s="364"/>
      <c r="NN187" s="370"/>
      <c r="NR187" s="318">
        <f t="shared" si="213"/>
        <v>0</v>
      </c>
      <c r="NS187" s="318">
        <f t="shared" si="214"/>
        <v>0</v>
      </c>
      <c r="NT187" s="318">
        <f t="shared" si="215"/>
        <v>0</v>
      </c>
    </row>
    <row r="188" spans="1:384" s="318" customFormat="1" ht="10.199999999999999" customHeight="1" x14ac:dyDescent="0.3">
      <c r="A188" s="25"/>
      <c r="B188" s="389"/>
      <c r="C188" s="424"/>
      <c r="D188" s="15"/>
      <c r="E188" s="414" t="str">
        <f>$E$13</f>
        <v>CHEF</v>
      </c>
      <c r="F188" s="414"/>
      <c r="G188" s="135" t="str">
        <f>IF(NB210=0,"",NB210)</f>
        <v/>
      </c>
      <c r="H188" s="399"/>
      <c r="I188" s="394" t="str">
        <f>Prenoms!$B$11</f>
        <v>adrien</v>
      </c>
      <c r="J188" s="395"/>
      <c r="K188" s="395"/>
      <c r="L188" s="395"/>
      <c r="M188" s="395"/>
      <c r="N188" s="81" t="str">
        <f>IF(NL188&lt;&gt;0,"",IF(Conges!K45=0,"",Conges!K45))</f>
        <v/>
      </c>
      <c r="O188" s="82"/>
      <c r="P188" s="83"/>
      <c r="Q188" s="83"/>
      <c r="R188" s="83"/>
      <c r="S188" s="83"/>
      <c r="T188" s="83"/>
      <c r="U188" s="83"/>
      <c r="V188" s="84"/>
      <c r="W188" s="83"/>
      <c r="X188" s="83"/>
      <c r="Y188" s="83"/>
      <c r="Z188" s="83"/>
      <c r="AA188" s="83"/>
      <c r="AB188" s="83"/>
      <c r="AC188" s="83"/>
      <c r="AD188" s="83"/>
      <c r="AE188" s="82"/>
      <c r="AF188" s="83"/>
      <c r="AG188" s="83"/>
      <c r="AH188" s="83"/>
      <c r="AI188" s="83"/>
      <c r="AJ188" s="84"/>
      <c r="AK188" s="83"/>
      <c r="AL188" s="83"/>
      <c r="AM188" s="83"/>
      <c r="AN188" s="83"/>
      <c r="AO188" s="83"/>
      <c r="AP188" s="83"/>
      <c r="AQ188" s="83"/>
      <c r="AR188" s="83"/>
      <c r="AS188" s="83"/>
      <c r="AT188" s="83"/>
      <c r="AU188" s="82"/>
      <c r="AV188" s="83"/>
      <c r="AW188" s="83"/>
      <c r="AX188" s="83"/>
      <c r="AY188" s="83"/>
      <c r="AZ188" s="83"/>
      <c r="BA188" s="83"/>
      <c r="BB188" s="84"/>
      <c r="BC188" s="85">
        <f>IF(NL188&lt;&gt;0,(IF(Conges!K$45=0,0,3)),0)</f>
        <v>0</v>
      </c>
      <c r="BD188" s="417"/>
      <c r="BE188" s="390">
        <f>IF(OR(Conges!K$45="A",Conges!K$45="V"),Prenoms!L$11,NL188)</f>
        <v>0</v>
      </c>
      <c r="BF188" s="391"/>
      <c r="BG188" s="286"/>
      <c r="BH188" s="287">
        <f t="shared" si="198"/>
        <v>0</v>
      </c>
      <c r="BI188" s="288" t="str">
        <f t="shared" si="199"/>
        <v/>
      </c>
      <c r="BJ188" s="300">
        <v>32.709677419354833</v>
      </c>
      <c r="BK188" s="301">
        <f t="shared" si="216"/>
        <v>-32.709677419354833</v>
      </c>
      <c r="BL188" s="302">
        <f t="shared" si="143"/>
        <v>0</v>
      </c>
      <c r="BM188" s="302">
        <f t="shared" si="144"/>
        <v>0</v>
      </c>
      <c r="BN188" s="302">
        <f>SUM('Heures Pointage'!$ID$11:$IE$11)</f>
        <v>0</v>
      </c>
      <c r="BO188" s="302">
        <f>SUM('Heures et Indemnites'!$ID$11:$IE$11)</f>
        <v>0</v>
      </c>
      <c r="BP188" s="303">
        <f t="shared" si="145"/>
        <v>0</v>
      </c>
      <c r="BQ188" s="303">
        <f>'Heures Pointage'!$JB$11</f>
        <v>0</v>
      </c>
      <c r="BR188" s="304">
        <f t="shared" ref="BR188" si="227">$BH$1063</f>
        <v>0</v>
      </c>
      <c r="BS188" s="149">
        <f>Prenoms!$C$11</f>
        <v>169</v>
      </c>
      <c r="BT188" s="180"/>
      <c r="BU188" s="324">
        <f>SUM('Heures et Indemnites'!$ID$11:$IE$11)</f>
        <v>0</v>
      </c>
      <c r="BV188" s="235">
        <f>SUM('Heures et Indemnites'!$ID$6:$IE$11)</f>
        <v>0</v>
      </c>
      <c r="BW188" s="324"/>
      <c r="BX188" s="235"/>
      <c r="BY188" s="319"/>
      <c r="BZ188" s="319"/>
      <c r="CA188" s="319"/>
      <c r="CB188" s="319"/>
      <c r="CC188" s="319"/>
      <c r="CD188" s="319"/>
      <c r="CE188" s="319"/>
      <c r="CF188" s="319"/>
      <c r="CG188" s="319"/>
      <c r="CH188" s="319"/>
      <c r="CI188" s="319"/>
      <c r="CJ188" s="319"/>
      <c r="CK188" s="319"/>
      <c r="CL188" s="319"/>
      <c r="CM188" s="319"/>
      <c r="CN188" s="319"/>
      <c r="CO188" s="319"/>
      <c r="CP188" s="319"/>
      <c r="CQ188" s="319"/>
      <c r="CR188" s="319"/>
      <c r="CS188" s="319"/>
      <c r="CT188" s="319"/>
      <c r="CU188" s="319"/>
      <c r="CV188" s="319"/>
      <c r="CW188" s="319"/>
      <c r="CX188" s="319"/>
      <c r="CY188" s="319"/>
      <c r="CZ188" s="319"/>
      <c r="DA188" s="319"/>
      <c r="DB188" s="319"/>
      <c r="DC188" s="319"/>
      <c r="DD188" s="319"/>
      <c r="DE188" s="319"/>
      <c r="DF188" s="319"/>
      <c r="DG188" s="319"/>
      <c r="DH188" s="319"/>
      <c r="DI188" s="319"/>
      <c r="DJ188" s="319"/>
      <c r="DK188" s="319"/>
      <c r="DL188" s="319"/>
      <c r="DM188" s="319"/>
      <c r="DN188" s="319"/>
      <c r="DO188" s="319"/>
      <c r="DP188" s="319"/>
      <c r="DQ188" s="319"/>
      <c r="DR188" s="319"/>
      <c r="DS188" s="319"/>
      <c r="DT188" s="319"/>
      <c r="DU188" s="319"/>
      <c r="DV188" s="319"/>
      <c r="DW188" s="319"/>
      <c r="DX188" s="319"/>
      <c r="DY188" s="319"/>
      <c r="DZ188" s="319"/>
      <c r="EA188" s="319"/>
      <c r="EB188" s="319"/>
      <c r="EC188" s="319"/>
      <c r="ED188" s="319"/>
      <c r="EE188" s="319"/>
      <c r="EF188" s="319"/>
      <c r="EG188" s="319"/>
      <c r="EH188" s="319"/>
      <c r="EI188" s="319"/>
      <c r="EJ188" s="319"/>
      <c r="EK188" s="319"/>
      <c r="EL188" s="319"/>
      <c r="EM188" s="319"/>
      <c r="EN188" s="319"/>
      <c r="EO188" s="319"/>
      <c r="EP188" s="319"/>
      <c r="EQ188" s="319"/>
      <c r="ER188" s="319"/>
      <c r="ES188" s="319"/>
      <c r="ET188" s="319"/>
      <c r="EU188" s="319"/>
      <c r="EV188" s="319"/>
      <c r="EW188" s="319"/>
      <c r="EX188" s="319"/>
      <c r="EY188" s="319"/>
      <c r="EZ188" s="319"/>
      <c r="FA188" s="319"/>
      <c r="FB188" s="319"/>
      <c r="FC188" s="319"/>
      <c r="FD188" s="319"/>
      <c r="FE188" s="319"/>
      <c r="FF188" s="319"/>
      <c r="FG188" s="319"/>
      <c r="FH188" s="319"/>
      <c r="FI188" s="319"/>
      <c r="FJ188" s="319"/>
      <c r="FK188" s="319"/>
      <c r="FL188" s="319"/>
      <c r="FM188" s="319"/>
      <c r="FN188" s="319"/>
      <c r="FO188" s="319"/>
      <c r="FP188" s="319"/>
      <c r="FQ188" s="319"/>
      <c r="FR188" s="319"/>
      <c r="FS188" s="319"/>
      <c r="FT188" s="319"/>
      <c r="FU188" s="319"/>
      <c r="FV188" s="319"/>
      <c r="FW188" s="319"/>
      <c r="FX188" s="319"/>
      <c r="FY188" s="319"/>
      <c r="FZ188" s="319"/>
      <c r="GA188" s="319"/>
      <c r="GB188" s="319"/>
      <c r="GC188" s="319"/>
      <c r="GD188" s="319"/>
      <c r="GE188" s="319"/>
      <c r="GF188" s="319"/>
      <c r="GG188" s="319"/>
      <c r="GH188" s="319"/>
      <c r="GI188" s="319"/>
      <c r="GJ188" s="319"/>
      <c r="GK188" s="319"/>
      <c r="GL188" s="319"/>
      <c r="GM188" s="319"/>
      <c r="GN188" s="319"/>
      <c r="GO188" s="319"/>
      <c r="GP188" s="319"/>
      <c r="GQ188" s="319"/>
      <c r="GR188" s="319"/>
      <c r="GS188" s="319"/>
      <c r="GT188" s="319"/>
      <c r="GU188" s="319"/>
      <c r="GV188" s="319"/>
      <c r="GW188" s="319"/>
      <c r="GX188" s="319"/>
      <c r="GY188" s="319"/>
      <c r="GZ188" s="319"/>
      <c r="HA188" s="319"/>
      <c r="HB188" s="319"/>
      <c r="HC188" s="319"/>
      <c r="HD188" s="319"/>
      <c r="HE188" s="319"/>
      <c r="HF188" s="319"/>
      <c r="HG188" s="319"/>
      <c r="HH188" s="319"/>
      <c r="HI188" s="319"/>
      <c r="HJ188" s="319"/>
      <c r="HK188" s="319"/>
      <c r="HL188" s="319"/>
      <c r="HM188" s="319"/>
      <c r="HN188" s="319"/>
      <c r="HO188" s="319"/>
      <c r="HP188" s="319"/>
      <c r="HQ188" s="319"/>
      <c r="HR188" s="319"/>
      <c r="HS188" s="319"/>
      <c r="HT188" s="319"/>
      <c r="HU188" s="319"/>
      <c r="HV188" s="319"/>
      <c r="HW188" s="319"/>
      <c r="HX188" s="319"/>
      <c r="HY188" s="319"/>
      <c r="HZ188" s="319"/>
      <c r="IA188" s="319"/>
      <c r="IB188" s="319"/>
      <c r="IC188" s="319"/>
      <c r="ID188" s="319"/>
      <c r="IE188" s="319"/>
      <c r="IF188" s="319"/>
      <c r="IG188" s="319"/>
      <c r="IH188" s="319"/>
      <c r="II188" s="319"/>
      <c r="IJ188" s="319"/>
      <c r="IK188" s="319"/>
      <c r="IL188" s="319"/>
      <c r="IM188" s="319"/>
      <c r="IN188" s="319"/>
      <c r="IO188" s="319"/>
      <c r="IP188" s="319"/>
      <c r="IQ188" s="319"/>
      <c r="IR188" s="319"/>
      <c r="IS188" s="319"/>
      <c r="IT188" s="319"/>
      <c r="IU188" s="319"/>
      <c r="IV188" s="319"/>
      <c r="IW188" s="319"/>
      <c r="IX188" s="319"/>
      <c r="IY188" s="319"/>
      <c r="IZ188" s="319"/>
      <c r="JA188" s="319"/>
      <c r="JB188" s="319"/>
      <c r="JC188" s="319"/>
      <c r="JD188" s="319"/>
      <c r="JE188" s="319"/>
      <c r="JF188" s="319"/>
      <c r="JG188" s="319"/>
      <c r="JH188" s="319"/>
      <c r="JI188" s="319"/>
      <c r="JJ188" s="319"/>
      <c r="JK188" s="319"/>
      <c r="JL188" s="319"/>
      <c r="JM188" s="319"/>
      <c r="JN188" s="319"/>
      <c r="JO188" s="319"/>
      <c r="JP188" s="319"/>
      <c r="JQ188" s="319"/>
      <c r="JR188" s="319"/>
      <c r="JS188" s="319"/>
      <c r="JT188" s="319"/>
      <c r="JU188" s="319"/>
      <c r="JV188" s="319"/>
      <c r="JW188" s="319"/>
      <c r="JX188" s="319"/>
      <c r="JY188" s="319"/>
      <c r="JZ188" s="319"/>
      <c r="KA188" s="319"/>
      <c r="KB188" s="319"/>
      <c r="KC188" s="319"/>
      <c r="KD188" s="319"/>
      <c r="KE188" s="319"/>
      <c r="KF188" s="319"/>
      <c r="KG188" s="319"/>
      <c r="KH188" s="319"/>
      <c r="KI188" s="319"/>
      <c r="KJ188" s="319"/>
      <c r="KK188" s="319"/>
      <c r="KL188" s="319"/>
      <c r="KM188" s="319"/>
      <c r="KN188" s="319"/>
      <c r="KO188" s="319"/>
      <c r="KP188" s="319"/>
      <c r="KQ188" s="319"/>
      <c r="KR188" s="319"/>
      <c r="KS188" s="319"/>
      <c r="KT188" s="319"/>
      <c r="KU188" s="319"/>
      <c r="KV188" s="319"/>
      <c r="KW188" s="319"/>
      <c r="KX188" s="319"/>
      <c r="KY188" s="319"/>
      <c r="KZ188" s="319"/>
      <c r="LA188" s="319"/>
      <c r="LB188" s="319"/>
      <c r="LC188" s="319"/>
      <c r="LD188" s="319"/>
      <c r="LE188" s="319"/>
      <c r="LF188" s="319"/>
      <c r="LG188" s="319"/>
      <c r="LH188" s="319"/>
      <c r="LI188" s="319"/>
      <c r="LJ188" s="319"/>
      <c r="LK188" s="319"/>
      <c r="LL188" s="319"/>
      <c r="LM188" s="319"/>
      <c r="LN188" s="319"/>
      <c r="LO188" s="319"/>
      <c r="LP188" s="319"/>
      <c r="LQ188" s="319"/>
      <c r="LR188" s="319"/>
      <c r="LS188" s="319"/>
      <c r="LT188" s="319"/>
      <c r="LU188" s="319"/>
      <c r="LV188" s="319"/>
      <c r="LW188" s="319"/>
      <c r="LX188" s="319"/>
      <c r="LY188" s="319"/>
      <c r="LZ188" s="319"/>
      <c r="MA188" s="319"/>
      <c r="MB188" s="319"/>
      <c r="MC188" s="319"/>
      <c r="MD188" s="319"/>
      <c r="ME188" s="319"/>
      <c r="MF188" s="319"/>
      <c r="MG188" s="319"/>
      <c r="MH188" s="319"/>
      <c r="MI188" s="319"/>
      <c r="MJ188" s="319"/>
      <c r="MK188" s="319"/>
      <c r="ML188" s="319"/>
      <c r="MM188" s="319"/>
      <c r="MN188" s="319"/>
      <c r="MO188" s="319"/>
      <c r="MP188" s="319"/>
      <c r="MQ188" s="319"/>
      <c r="MS188" s="241"/>
      <c r="MT188" s="373">
        <f t="shared" si="218"/>
        <v>0</v>
      </c>
      <c r="MU188" s="365">
        <f t="shared" si="204"/>
        <v>0</v>
      </c>
      <c r="MV188" s="365">
        <f t="shared" si="205"/>
        <v>0</v>
      </c>
      <c r="MW188" s="365"/>
      <c r="MX188" s="365">
        <f t="shared" si="206"/>
        <v>0</v>
      </c>
      <c r="MY188" s="365"/>
      <c r="MZ188" s="365">
        <f t="shared" si="207"/>
        <v>0</v>
      </c>
      <c r="NA188" s="365"/>
      <c r="NB188" s="365">
        <f t="shared" si="208"/>
        <v>0</v>
      </c>
      <c r="NC188" s="365"/>
      <c r="ND188" s="365">
        <f t="shared" si="209"/>
        <v>0</v>
      </c>
      <c r="NE188" s="365"/>
      <c r="NF188" s="365">
        <f t="shared" si="210"/>
        <v>0</v>
      </c>
      <c r="NG188" s="365"/>
      <c r="NH188" s="365">
        <f t="shared" si="211"/>
        <v>0</v>
      </c>
      <c r="NI188" s="365"/>
      <c r="NJ188" s="365">
        <f t="shared" si="212"/>
        <v>0</v>
      </c>
      <c r="NK188" s="365"/>
      <c r="NL188" s="365">
        <f t="shared" si="219"/>
        <v>0</v>
      </c>
      <c r="NM188" s="366"/>
      <c r="NN188" s="370"/>
      <c r="NR188" s="318">
        <f t="shared" si="213"/>
        <v>0</v>
      </c>
      <c r="NS188" s="318">
        <f t="shared" si="214"/>
        <v>0</v>
      </c>
      <c r="NT188" s="318">
        <f t="shared" si="215"/>
        <v>0</v>
      </c>
    </row>
    <row r="189" spans="1:384" s="318" customFormat="1" ht="10.199999999999999" customHeight="1" x14ac:dyDescent="0.3">
      <c r="A189" s="25"/>
      <c r="B189" s="389"/>
      <c r="C189" s="424"/>
      <c r="D189" s="15"/>
      <c r="E189" s="413" t="str">
        <f>$E$14</f>
        <v>MENAGE</v>
      </c>
      <c r="F189" s="413"/>
      <c r="G189" s="136" t="str">
        <f>IF(ND210=0,"",ND210)</f>
        <v/>
      </c>
      <c r="H189" s="399"/>
      <c r="I189" s="381" t="str">
        <f>Prenoms!$B$12</f>
        <v>soren</v>
      </c>
      <c r="J189" s="382"/>
      <c r="K189" s="382"/>
      <c r="L189" s="382"/>
      <c r="M189" s="382"/>
      <c r="N189" s="68" t="str">
        <f>IF(NL189&lt;&gt;0,"",IF(Conges!K46=0,"",Conges!K46))</f>
        <v/>
      </c>
      <c r="O189" s="69"/>
      <c r="P189" s="70"/>
      <c r="Q189" s="70"/>
      <c r="R189" s="70"/>
      <c r="S189" s="70"/>
      <c r="T189" s="70"/>
      <c r="U189" s="70"/>
      <c r="V189" s="70"/>
      <c r="W189" s="70"/>
      <c r="X189" s="70"/>
      <c r="Y189" s="70"/>
      <c r="Z189" s="70"/>
      <c r="AA189" s="70"/>
      <c r="AB189" s="70"/>
      <c r="AC189" s="70"/>
      <c r="AD189" s="70"/>
      <c r="AE189" s="70"/>
      <c r="AF189" s="70"/>
      <c r="AG189" s="70"/>
      <c r="AH189" s="70"/>
      <c r="AI189" s="70"/>
      <c r="AJ189" s="70"/>
      <c r="AK189" s="70"/>
      <c r="AL189" s="70"/>
      <c r="AM189" s="70"/>
      <c r="AN189" s="70"/>
      <c r="AO189" s="70"/>
      <c r="AP189" s="70"/>
      <c r="AQ189" s="70"/>
      <c r="AR189" s="70"/>
      <c r="AS189" s="70"/>
      <c r="AT189" s="70"/>
      <c r="AU189" s="69"/>
      <c r="AV189" s="70"/>
      <c r="AW189" s="70"/>
      <c r="AX189" s="70"/>
      <c r="AY189" s="70"/>
      <c r="AZ189" s="70"/>
      <c r="BA189" s="70"/>
      <c r="BB189" s="71"/>
      <c r="BC189" s="72">
        <f>IF(NL189&lt;&gt;0,(IF(Conges!K$46=0,0,3)),0)</f>
        <v>0</v>
      </c>
      <c r="BD189" s="417"/>
      <c r="BE189" s="392">
        <f>IF(OR(Conges!K$46="A",Conges!K$46="V"),Prenoms!L$12,NL189)</f>
        <v>0</v>
      </c>
      <c r="BF189" s="393"/>
      <c r="BG189" s="289"/>
      <c r="BH189" s="290">
        <f t="shared" si="198"/>
        <v>0</v>
      </c>
      <c r="BI189" s="291" t="str">
        <f t="shared" si="199"/>
        <v/>
      </c>
      <c r="BJ189" s="305">
        <v>32.709677419354833</v>
      </c>
      <c r="BK189" s="306">
        <f t="shared" si="216"/>
        <v>-32.709677419354833</v>
      </c>
      <c r="BL189" s="307">
        <f t="shared" si="143"/>
        <v>0</v>
      </c>
      <c r="BM189" s="307">
        <f t="shared" si="144"/>
        <v>0</v>
      </c>
      <c r="BN189" s="307">
        <f>SUM('Heures Pointage'!$JD$11:$JE$11)</f>
        <v>0</v>
      </c>
      <c r="BO189" s="307">
        <f>SUM('Heures et Indemnites'!$JD$11:$JE$11)</f>
        <v>0</v>
      </c>
      <c r="BP189" s="308">
        <f t="shared" si="145"/>
        <v>0</v>
      </c>
      <c r="BQ189" s="308">
        <f>'Heures Pointage'!$KB$11</f>
        <v>0</v>
      </c>
      <c r="BR189" s="309">
        <f t="shared" ref="BR189" si="228">$BH$1064</f>
        <v>0</v>
      </c>
      <c r="BS189" s="150">
        <f>Prenoms!$C$12</f>
        <v>169</v>
      </c>
      <c r="BT189" s="153"/>
      <c r="BU189" s="323">
        <f>SUM('Heures et Indemnites'!$JD$11:$JE$11)</f>
        <v>0</v>
      </c>
      <c r="BV189" s="236">
        <f>SUM('Heures et Indemnites'!$JD$6:$JE$11)</f>
        <v>0</v>
      </c>
      <c r="BW189" s="323"/>
      <c r="BX189" s="236"/>
      <c r="BY189" s="319"/>
      <c r="BZ189" s="319"/>
      <c r="CA189" s="319"/>
      <c r="CB189" s="319"/>
      <c r="CC189" s="319"/>
      <c r="CD189" s="319"/>
      <c r="CE189" s="319"/>
      <c r="CF189" s="319"/>
      <c r="CG189" s="319"/>
      <c r="CH189" s="319"/>
      <c r="CI189" s="319"/>
      <c r="CJ189" s="319"/>
      <c r="CK189" s="319"/>
      <c r="CL189" s="319"/>
      <c r="CM189" s="319"/>
      <c r="CN189" s="319"/>
      <c r="CO189" s="319"/>
      <c r="CP189" s="319"/>
      <c r="CQ189" s="319"/>
      <c r="CR189" s="319"/>
      <c r="CS189" s="319"/>
      <c r="CT189" s="319"/>
      <c r="CU189" s="319"/>
      <c r="CV189" s="319"/>
      <c r="CW189" s="319"/>
      <c r="CX189" s="319"/>
      <c r="CY189" s="319"/>
      <c r="CZ189" s="319"/>
      <c r="DA189" s="319"/>
      <c r="DB189" s="319"/>
      <c r="DC189" s="319"/>
      <c r="DD189" s="319"/>
      <c r="DE189" s="319"/>
      <c r="DF189" s="319"/>
      <c r="DG189" s="319"/>
      <c r="DH189" s="319"/>
      <c r="DI189" s="319"/>
      <c r="DJ189" s="319"/>
      <c r="DK189" s="319"/>
      <c r="DL189" s="319"/>
      <c r="DM189" s="319"/>
      <c r="DN189" s="319"/>
      <c r="DO189" s="319"/>
      <c r="DP189" s="319"/>
      <c r="DQ189" s="319"/>
      <c r="DR189" s="319"/>
      <c r="DS189" s="319"/>
      <c r="DT189" s="319"/>
      <c r="DU189" s="319"/>
      <c r="DV189" s="319"/>
      <c r="DW189" s="319"/>
      <c r="DX189" s="319"/>
      <c r="DY189" s="319"/>
      <c r="DZ189" s="319"/>
      <c r="EA189" s="319"/>
      <c r="EB189" s="319"/>
      <c r="EC189" s="319"/>
      <c r="ED189" s="319"/>
      <c r="EE189" s="319"/>
      <c r="EF189" s="319"/>
      <c r="EG189" s="319"/>
      <c r="EH189" s="319"/>
      <c r="EI189" s="319"/>
      <c r="EJ189" s="319"/>
      <c r="EK189" s="319"/>
      <c r="EL189" s="319"/>
      <c r="EM189" s="319"/>
      <c r="EN189" s="319"/>
      <c r="EO189" s="319"/>
      <c r="EP189" s="319"/>
      <c r="EQ189" s="319"/>
      <c r="ER189" s="319"/>
      <c r="ES189" s="319"/>
      <c r="ET189" s="319"/>
      <c r="EU189" s="319"/>
      <c r="EV189" s="319"/>
      <c r="EW189" s="319"/>
      <c r="EX189" s="319"/>
      <c r="EY189" s="319"/>
      <c r="EZ189" s="319"/>
      <c r="FA189" s="319"/>
      <c r="FB189" s="319"/>
      <c r="FC189" s="319"/>
      <c r="FD189" s="319"/>
      <c r="FE189" s="319"/>
      <c r="FF189" s="319"/>
      <c r="FG189" s="319"/>
      <c r="FH189" s="319"/>
      <c r="FI189" s="319"/>
      <c r="FJ189" s="319"/>
      <c r="FK189" s="319"/>
      <c r="FL189" s="319"/>
      <c r="FM189" s="319"/>
      <c r="FN189" s="319"/>
      <c r="FO189" s="319"/>
      <c r="FP189" s="319"/>
      <c r="FQ189" s="319"/>
      <c r="FR189" s="319"/>
      <c r="FS189" s="319"/>
      <c r="FT189" s="319"/>
      <c r="FU189" s="319"/>
      <c r="FV189" s="319"/>
      <c r="FW189" s="319"/>
      <c r="FX189" s="319"/>
      <c r="FY189" s="319"/>
      <c r="FZ189" s="319"/>
      <c r="GA189" s="319"/>
      <c r="GB189" s="319"/>
      <c r="GC189" s="319"/>
      <c r="GD189" s="319"/>
      <c r="GE189" s="319"/>
      <c r="GF189" s="319"/>
      <c r="GG189" s="319"/>
      <c r="GH189" s="319"/>
      <c r="GI189" s="319"/>
      <c r="GJ189" s="319"/>
      <c r="GK189" s="319"/>
      <c r="GL189" s="319"/>
      <c r="GM189" s="319"/>
      <c r="GN189" s="319"/>
      <c r="GO189" s="319"/>
      <c r="GP189" s="319"/>
      <c r="GQ189" s="319"/>
      <c r="GR189" s="319"/>
      <c r="GS189" s="319"/>
      <c r="GT189" s="319"/>
      <c r="GU189" s="319"/>
      <c r="GV189" s="319"/>
      <c r="GW189" s="319"/>
      <c r="GX189" s="319"/>
      <c r="GY189" s="319"/>
      <c r="GZ189" s="319"/>
      <c r="HA189" s="319"/>
      <c r="HB189" s="319"/>
      <c r="HC189" s="319"/>
      <c r="HD189" s="319"/>
      <c r="HE189" s="319"/>
      <c r="HF189" s="319"/>
      <c r="HG189" s="319"/>
      <c r="HH189" s="319"/>
      <c r="HI189" s="319"/>
      <c r="HJ189" s="319"/>
      <c r="HK189" s="319"/>
      <c r="HL189" s="319"/>
      <c r="HM189" s="319"/>
      <c r="HN189" s="319"/>
      <c r="HO189" s="319"/>
      <c r="HP189" s="319"/>
      <c r="HQ189" s="319"/>
      <c r="HR189" s="319"/>
      <c r="HS189" s="319"/>
      <c r="HT189" s="319"/>
      <c r="HU189" s="319"/>
      <c r="HV189" s="319"/>
      <c r="HW189" s="319"/>
      <c r="HX189" s="319"/>
      <c r="HY189" s="319"/>
      <c r="HZ189" s="319"/>
      <c r="IA189" s="319"/>
      <c r="IB189" s="319"/>
      <c r="IC189" s="319"/>
      <c r="ID189" s="319"/>
      <c r="IE189" s="319"/>
      <c r="IF189" s="319"/>
      <c r="IG189" s="319"/>
      <c r="IH189" s="319"/>
      <c r="II189" s="319"/>
      <c r="IJ189" s="319"/>
      <c r="IK189" s="319"/>
      <c r="IL189" s="319"/>
      <c r="IM189" s="319"/>
      <c r="IN189" s="319"/>
      <c r="IO189" s="319"/>
      <c r="IP189" s="319"/>
      <c r="IQ189" s="319"/>
      <c r="IR189" s="319"/>
      <c r="IS189" s="319"/>
      <c r="IT189" s="319"/>
      <c r="IU189" s="319"/>
      <c r="IV189" s="319"/>
      <c r="IW189" s="319"/>
      <c r="IX189" s="319"/>
      <c r="IY189" s="319"/>
      <c r="IZ189" s="319"/>
      <c r="JA189" s="319"/>
      <c r="JB189" s="319"/>
      <c r="JC189" s="319"/>
      <c r="JD189" s="319"/>
      <c r="JE189" s="319"/>
      <c r="JF189" s="319"/>
      <c r="JG189" s="319"/>
      <c r="JH189" s="319"/>
      <c r="JI189" s="319"/>
      <c r="JJ189" s="319"/>
      <c r="JK189" s="319"/>
      <c r="JL189" s="319"/>
      <c r="JM189" s="319"/>
      <c r="JN189" s="319"/>
      <c r="JO189" s="319"/>
      <c r="JP189" s="319"/>
      <c r="JQ189" s="319"/>
      <c r="JR189" s="319"/>
      <c r="JS189" s="319"/>
      <c r="JT189" s="319"/>
      <c r="JU189" s="319"/>
      <c r="JV189" s="319"/>
      <c r="JW189" s="319"/>
      <c r="JX189" s="319"/>
      <c r="JY189" s="319"/>
      <c r="JZ189" s="319"/>
      <c r="KA189" s="319"/>
      <c r="KB189" s="319"/>
      <c r="KC189" s="319"/>
      <c r="KD189" s="319"/>
      <c r="KE189" s="319"/>
      <c r="KF189" s="319"/>
      <c r="KG189" s="319"/>
      <c r="KH189" s="319"/>
      <c r="KI189" s="319"/>
      <c r="KJ189" s="319"/>
      <c r="KK189" s="319"/>
      <c r="KL189" s="319"/>
      <c r="KM189" s="319"/>
      <c r="KN189" s="319"/>
      <c r="KO189" s="319"/>
      <c r="KP189" s="319"/>
      <c r="KQ189" s="319"/>
      <c r="KR189" s="319"/>
      <c r="KS189" s="319"/>
      <c r="KT189" s="319"/>
      <c r="KU189" s="319"/>
      <c r="KV189" s="319"/>
      <c r="KW189" s="319"/>
      <c r="KX189" s="319"/>
      <c r="KY189" s="319"/>
      <c r="KZ189" s="319"/>
      <c r="LA189" s="319"/>
      <c r="LB189" s="319"/>
      <c r="LC189" s="319"/>
      <c r="LD189" s="319"/>
      <c r="LE189" s="319"/>
      <c r="LF189" s="319"/>
      <c r="LG189" s="319"/>
      <c r="LH189" s="319"/>
      <c r="LI189" s="319"/>
      <c r="LJ189" s="319"/>
      <c r="LK189" s="319"/>
      <c r="LL189" s="319"/>
      <c r="LM189" s="319"/>
      <c r="LN189" s="319"/>
      <c r="LO189" s="319"/>
      <c r="LP189" s="319"/>
      <c r="LQ189" s="319"/>
      <c r="LR189" s="319"/>
      <c r="LS189" s="319"/>
      <c r="LT189" s="319"/>
      <c r="LU189" s="319"/>
      <c r="LV189" s="319"/>
      <c r="LW189" s="319"/>
      <c r="LX189" s="319"/>
      <c r="LY189" s="319"/>
      <c r="LZ189" s="319"/>
      <c r="MA189" s="319"/>
      <c r="MB189" s="319"/>
      <c r="MC189" s="319"/>
      <c r="MD189" s="319"/>
      <c r="ME189" s="319"/>
      <c r="MF189" s="319"/>
      <c r="MG189" s="319"/>
      <c r="MH189" s="319"/>
      <c r="MI189" s="319"/>
      <c r="MJ189" s="319"/>
      <c r="MK189" s="319"/>
      <c r="ML189" s="319"/>
      <c r="MM189" s="319"/>
      <c r="MN189" s="319"/>
      <c r="MO189" s="319"/>
      <c r="MP189" s="319"/>
      <c r="MQ189" s="319"/>
      <c r="MS189" s="241"/>
      <c r="MT189" s="362">
        <f t="shared" si="218"/>
        <v>0</v>
      </c>
      <c r="MU189" s="363">
        <f t="shared" si="204"/>
        <v>0</v>
      </c>
      <c r="MV189" s="363">
        <f t="shared" si="205"/>
        <v>0</v>
      </c>
      <c r="MW189" s="363"/>
      <c r="MX189" s="363">
        <f t="shared" si="206"/>
        <v>0</v>
      </c>
      <c r="MY189" s="363"/>
      <c r="MZ189" s="363">
        <f t="shared" si="207"/>
        <v>0</v>
      </c>
      <c r="NA189" s="363"/>
      <c r="NB189" s="363">
        <f t="shared" si="208"/>
        <v>0</v>
      </c>
      <c r="NC189" s="363"/>
      <c r="ND189" s="363">
        <f t="shared" si="209"/>
        <v>0</v>
      </c>
      <c r="NE189" s="363"/>
      <c r="NF189" s="363">
        <f t="shared" si="210"/>
        <v>0</v>
      </c>
      <c r="NG189" s="363"/>
      <c r="NH189" s="363">
        <f t="shared" si="211"/>
        <v>0</v>
      </c>
      <c r="NI189" s="363"/>
      <c r="NJ189" s="363">
        <f t="shared" si="212"/>
        <v>0</v>
      </c>
      <c r="NK189" s="363"/>
      <c r="NL189" s="363">
        <f t="shared" si="219"/>
        <v>0</v>
      </c>
      <c r="NM189" s="364"/>
      <c r="NN189" s="370"/>
      <c r="NR189" s="318">
        <f t="shared" si="213"/>
        <v>0</v>
      </c>
      <c r="NS189" s="318">
        <f t="shared" si="214"/>
        <v>0</v>
      </c>
      <c r="NT189" s="318">
        <f t="shared" si="215"/>
        <v>0</v>
      </c>
    </row>
    <row r="190" spans="1:384" s="318" customFormat="1" ht="10.199999999999999" customHeight="1" x14ac:dyDescent="0.3">
      <c r="A190" s="25"/>
      <c r="B190" s="389"/>
      <c r="C190" s="424"/>
      <c r="D190" s="15"/>
      <c r="E190" s="396">
        <f>$E$15</f>
        <v>0</v>
      </c>
      <c r="F190" s="396"/>
      <c r="G190" s="137" t="str">
        <f>IF(NF210=0,"",NF210)</f>
        <v/>
      </c>
      <c r="H190" s="399"/>
      <c r="I190" s="394" t="str">
        <f>Prenoms!$B$13</f>
        <v>stage 1</v>
      </c>
      <c r="J190" s="395"/>
      <c r="K190" s="395"/>
      <c r="L190" s="395"/>
      <c r="M190" s="395"/>
      <c r="N190" s="81" t="str">
        <f>IF(NL190&lt;&gt;0,"",IF(Conges!K47=0,"",Conges!K47))</f>
        <v/>
      </c>
      <c r="O190" s="82"/>
      <c r="P190" s="83"/>
      <c r="Q190" s="83"/>
      <c r="R190" s="83"/>
      <c r="S190" s="83"/>
      <c r="T190" s="83"/>
      <c r="U190" s="83"/>
      <c r="V190" s="84"/>
      <c r="W190" s="83"/>
      <c r="X190" s="83"/>
      <c r="Y190" s="83"/>
      <c r="Z190" s="83"/>
      <c r="AA190" s="83"/>
      <c r="AB190" s="83"/>
      <c r="AC190" s="83"/>
      <c r="AD190" s="83"/>
      <c r="AE190" s="82"/>
      <c r="AF190" s="83"/>
      <c r="AG190" s="83"/>
      <c r="AH190" s="83"/>
      <c r="AI190" s="83"/>
      <c r="AJ190" s="84"/>
      <c r="AK190" s="83"/>
      <c r="AL190" s="83"/>
      <c r="AM190" s="83"/>
      <c r="AN190" s="83"/>
      <c r="AO190" s="83"/>
      <c r="AP190" s="83"/>
      <c r="AQ190" s="83"/>
      <c r="AR190" s="83"/>
      <c r="AS190" s="83"/>
      <c r="AT190" s="83"/>
      <c r="AU190" s="82"/>
      <c r="AV190" s="83"/>
      <c r="AW190" s="83"/>
      <c r="AX190" s="83"/>
      <c r="AY190" s="83"/>
      <c r="AZ190" s="83"/>
      <c r="BA190" s="83"/>
      <c r="BB190" s="84"/>
      <c r="BC190" s="85">
        <f>IF(NL190&lt;&gt;0,(IF(Conges!K$47=0,0,3)),0)</f>
        <v>0</v>
      </c>
      <c r="BD190" s="417"/>
      <c r="BE190" s="390">
        <f>IF(OR(Conges!K$47="A",Conges!K$47="V"),Prenoms!L$13,NL190)</f>
        <v>0</v>
      </c>
      <c r="BF190" s="391"/>
      <c r="BG190" s="286"/>
      <c r="BH190" s="287">
        <f t="shared" si="198"/>
        <v>0</v>
      </c>
      <c r="BI190" s="288" t="str">
        <f t="shared" si="199"/>
        <v/>
      </c>
      <c r="BJ190" s="300">
        <v>13.548387096774196</v>
      </c>
      <c r="BK190" s="301">
        <f t="shared" si="216"/>
        <v>-13.548387096774196</v>
      </c>
      <c r="BL190" s="302">
        <f t="shared" si="143"/>
        <v>0</v>
      </c>
      <c r="BM190" s="302">
        <f t="shared" si="144"/>
        <v>0</v>
      </c>
      <c r="BN190" s="302">
        <f>SUM('Heures Pointage'!$KD$11:$KE$11)</f>
        <v>0</v>
      </c>
      <c r="BO190" s="302">
        <f>SUM('Heures et Indemnites'!$KD$11:$KE$11)</f>
        <v>0</v>
      </c>
      <c r="BP190" s="303">
        <f t="shared" si="145"/>
        <v>0</v>
      </c>
      <c r="BQ190" s="303">
        <f>'Heures Pointage'!$LB$11</f>
        <v>0</v>
      </c>
      <c r="BR190" s="304">
        <f t="shared" ref="BR190" si="229">$BH$1065</f>
        <v>0</v>
      </c>
      <c r="BS190" s="149">
        <f>Prenoms!$C$13</f>
        <v>70</v>
      </c>
      <c r="BT190" s="180"/>
      <c r="BU190" s="324">
        <f>SUM('Heures et Indemnites'!$KD$11:$KE$11)</f>
        <v>0</v>
      </c>
      <c r="BV190" s="235">
        <f>SUM('Heures et Indemnites'!$KD$6:$KE$11)</f>
        <v>0</v>
      </c>
      <c r="BW190" s="324"/>
      <c r="BX190" s="235"/>
      <c r="BY190" s="319"/>
      <c r="BZ190" s="319"/>
      <c r="CA190" s="319"/>
      <c r="CB190" s="319"/>
      <c r="CC190" s="319"/>
      <c r="CD190" s="319"/>
      <c r="CE190" s="319"/>
      <c r="CF190" s="319"/>
      <c r="CG190" s="319"/>
      <c r="CH190" s="319"/>
      <c r="CI190" s="319"/>
      <c r="CJ190" s="319"/>
      <c r="CK190" s="319"/>
      <c r="CL190" s="319"/>
      <c r="CM190" s="319"/>
      <c r="CN190" s="319"/>
      <c r="CO190" s="319"/>
      <c r="CP190" s="319"/>
      <c r="CQ190" s="319"/>
      <c r="CR190" s="319"/>
      <c r="CS190" s="319"/>
      <c r="CT190" s="319"/>
      <c r="CU190" s="319"/>
      <c r="CV190" s="319"/>
      <c r="CW190" s="319"/>
      <c r="CX190" s="319"/>
      <c r="CY190" s="319"/>
      <c r="CZ190" s="319"/>
      <c r="DA190" s="319"/>
      <c r="DB190" s="319"/>
      <c r="DC190" s="319"/>
      <c r="DD190" s="319"/>
      <c r="DE190" s="319"/>
      <c r="DF190" s="319"/>
      <c r="DG190" s="319"/>
      <c r="DH190" s="319"/>
      <c r="DI190" s="319"/>
      <c r="DJ190" s="319"/>
      <c r="DK190" s="319"/>
      <c r="DL190" s="319"/>
      <c r="DM190" s="319"/>
      <c r="DN190" s="319"/>
      <c r="DO190" s="319"/>
      <c r="DP190" s="319"/>
      <c r="DQ190" s="319"/>
      <c r="DR190" s="319"/>
      <c r="DS190" s="319"/>
      <c r="DT190" s="319"/>
      <c r="DU190" s="319"/>
      <c r="DV190" s="319"/>
      <c r="DW190" s="319"/>
      <c r="DX190" s="319"/>
      <c r="DY190" s="319"/>
      <c r="DZ190" s="319"/>
      <c r="EA190" s="319"/>
      <c r="EB190" s="319"/>
      <c r="EC190" s="319"/>
      <c r="ED190" s="319"/>
      <c r="EE190" s="319"/>
      <c r="EF190" s="319"/>
      <c r="EG190" s="319"/>
      <c r="EH190" s="319"/>
      <c r="EI190" s="319"/>
      <c r="EJ190" s="319"/>
      <c r="EK190" s="319"/>
      <c r="EL190" s="319"/>
      <c r="EM190" s="319"/>
      <c r="EN190" s="319"/>
      <c r="EO190" s="319"/>
      <c r="EP190" s="319"/>
      <c r="EQ190" s="319"/>
      <c r="ER190" s="319"/>
      <c r="ES190" s="319"/>
      <c r="ET190" s="319"/>
      <c r="EU190" s="319"/>
      <c r="EV190" s="319"/>
      <c r="EW190" s="319"/>
      <c r="EX190" s="319"/>
      <c r="EY190" s="319"/>
      <c r="EZ190" s="319"/>
      <c r="FA190" s="319"/>
      <c r="FB190" s="319"/>
      <c r="FC190" s="319"/>
      <c r="FD190" s="319"/>
      <c r="FE190" s="319"/>
      <c r="FF190" s="319"/>
      <c r="FG190" s="319"/>
      <c r="FH190" s="319"/>
      <c r="FI190" s="319"/>
      <c r="FJ190" s="319"/>
      <c r="FK190" s="319"/>
      <c r="FL190" s="319"/>
      <c r="FM190" s="319"/>
      <c r="FN190" s="319"/>
      <c r="FO190" s="319"/>
      <c r="FP190" s="319"/>
      <c r="FQ190" s="319"/>
      <c r="FR190" s="319"/>
      <c r="FS190" s="319"/>
      <c r="FT190" s="319"/>
      <c r="FU190" s="319"/>
      <c r="FV190" s="319"/>
      <c r="FW190" s="319"/>
      <c r="FX190" s="319"/>
      <c r="FY190" s="319"/>
      <c r="FZ190" s="319"/>
      <c r="GA190" s="319"/>
      <c r="GB190" s="319"/>
      <c r="GC190" s="319"/>
      <c r="GD190" s="319"/>
      <c r="GE190" s="319"/>
      <c r="GF190" s="319"/>
      <c r="GG190" s="319"/>
      <c r="GH190" s="319"/>
      <c r="GI190" s="319"/>
      <c r="GJ190" s="319"/>
      <c r="GK190" s="319"/>
      <c r="GL190" s="319"/>
      <c r="GM190" s="319"/>
      <c r="GN190" s="319"/>
      <c r="GO190" s="319"/>
      <c r="GP190" s="319"/>
      <c r="GQ190" s="319"/>
      <c r="GR190" s="319"/>
      <c r="GS190" s="319"/>
      <c r="GT190" s="319"/>
      <c r="GU190" s="319"/>
      <c r="GV190" s="319"/>
      <c r="GW190" s="319"/>
      <c r="GX190" s="319"/>
      <c r="GY190" s="319"/>
      <c r="GZ190" s="319"/>
      <c r="HA190" s="319"/>
      <c r="HB190" s="319"/>
      <c r="HC190" s="319"/>
      <c r="HD190" s="319"/>
      <c r="HE190" s="319"/>
      <c r="HF190" s="319"/>
      <c r="HG190" s="319"/>
      <c r="HH190" s="319"/>
      <c r="HI190" s="319"/>
      <c r="HJ190" s="319"/>
      <c r="HK190" s="319"/>
      <c r="HL190" s="319"/>
      <c r="HM190" s="319"/>
      <c r="HN190" s="319"/>
      <c r="HO190" s="319"/>
      <c r="HP190" s="319"/>
      <c r="HQ190" s="319"/>
      <c r="HR190" s="319"/>
      <c r="HS190" s="319"/>
      <c r="HT190" s="319"/>
      <c r="HU190" s="319"/>
      <c r="HV190" s="319"/>
      <c r="HW190" s="319"/>
      <c r="HX190" s="319"/>
      <c r="HY190" s="319"/>
      <c r="HZ190" s="319"/>
      <c r="IA190" s="319"/>
      <c r="IB190" s="319"/>
      <c r="IC190" s="319"/>
      <c r="ID190" s="319"/>
      <c r="IE190" s="319"/>
      <c r="IF190" s="319"/>
      <c r="IG190" s="319"/>
      <c r="IH190" s="319"/>
      <c r="II190" s="319"/>
      <c r="IJ190" s="319"/>
      <c r="IK190" s="319"/>
      <c r="IL190" s="319"/>
      <c r="IM190" s="319"/>
      <c r="IN190" s="319"/>
      <c r="IO190" s="319"/>
      <c r="IP190" s="319"/>
      <c r="IQ190" s="319"/>
      <c r="IR190" s="319"/>
      <c r="IS190" s="319"/>
      <c r="IT190" s="319"/>
      <c r="IU190" s="319"/>
      <c r="IV190" s="319"/>
      <c r="IW190" s="319"/>
      <c r="IX190" s="319"/>
      <c r="IY190" s="319"/>
      <c r="IZ190" s="319"/>
      <c r="JA190" s="319"/>
      <c r="JB190" s="319"/>
      <c r="JC190" s="319"/>
      <c r="JD190" s="319"/>
      <c r="JE190" s="319"/>
      <c r="JF190" s="319"/>
      <c r="JG190" s="319"/>
      <c r="JH190" s="319"/>
      <c r="JI190" s="319"/>
      <c r="JJ190" s="319"/>
      <c r="JK190" s="319"/>
      <c r="JL190" s="319"/>
      <c r="JM190" s="319"/>
      <c r="JN190" s="319"/>
      <c r="JO190" s="319"/>
      <c r="JP190" s="319"/>
      <c r="JQ190" s="319"/>
      <c r="JR190" s="319"/>
      <c r="JS190" s="319"/>
      <c r="JT190" s="319"/>
      <c r="JU190" s="319"/>
      <c r="JV190" s="319"/>
      <c r="JW190" s="319"/>
      <c r="JX190" s="319"/>
      <c r="JY190" s="319"/>
      <c r="JZ190" s="319"/>
      <c r="KA190" s="319"/>
      <c r="KB190" s="319"/>
      <c r="KC190" s="319"/>
      <c r="KD190" s="319"/>
      <c r="KE190" s="319"/>
      <c r="KF190" s="319"/>
      <c r="KG190" s="319"/>
      <c r="KH190" s="319"/>
      <c r="KI190" s="319"/>
      <c r="KJ190" s="319"/>
      <c r="KK190" s="319"/>
      <c r="KL190" s="319"/>
      <c r="KM190" s="319"/>
      <c r="KN190" s="319"/>
      <c r="KO190" s="319"/>
      <c r="KP190" s="319"/>
      <c r="KQ190" s="319"/>
      <c r="KR190" s="319"/>
      <c r="KS190" s="319"/>
      <c r="KT190" s="319"/>
      <c r="KU190" s="319"/>
      <c r="KV190" s="319"/>
      <c r="KW190" s="319"/>
      <c r="KX190" s="319"/>
      <c r="KY190" s="319"/>
      <c r="KZ190" s="319"/>
      <c r="LA190" s="319"/>
      <c r="LB190" s="319"/>
      <c r="LC190" s="319"/>
      <c r="LD190" s="319"/>
      <c r="LE190" s="319"/>
      <c r="LF190" s="319"/>
      <c r="LG190" s="319"/>
      <c r="LH190" s="319"/>
      <c r="LI190" s="319"/>
      <c r="LJ190" s="319"/>
      <c r="LK190" s="319"/>
      <c r="LL190" s="319"/>
      <c r="LM190" s="319"/>
      <c r="LN190" s="319"/>
      <c r="LO190" s="319"/>
      <c r="LP190" s="319"/>
      <c r="LQ190" s="319"/>
      <c r="LR190" s="319"/>
      <c r="LS190" s="319"/>
      <c r="LT190" s="319"/>
      <c r="LU190" s="319"/>
      <c r="LV190" s="319"/>
      <c r="LW190" s="319"/>
      <c r="LX190" s="319"/>
      <c r="LY190" s="319"/>
      <c r="LZ190" s="319"/>
      <c r="MA190" s="319"/>
      <c r="MB190" s="319"/>
      <c r="MC190" s="319"/>
      <c r="MD190" s="319"/>
      <c r="ME190" s="319"/>
      <c r="MF190" s="319"/>
      <c r="MG190" s="319"/>
      <c r="MH190" s="319"/>
      <c r="MI190" s="319"/>
      <c r="MJ190" s="319"/>
      <c r="MK190" s="319"/>
      <c r="ML190" s="319"/>
      <c r="MM190" s="319"/>
      <c r="MN190" s="319"/>
      <c r="MO190" s="319"/>
      <c r="MP190" s="319"/>
      <c r="MQ190" s="319"/>
      <c r="MS190" s="241"/>
      <c r="MT190" s="373">
        <f t="shared" si="218"/>
        <v>0</v>
      </c>
      <c r="MU190" s="365">
        <f t="shared" si="204"/>
        <v>0</v>
      </c>
      <c r="MV190" s="365">
        <f t="shared" si="205"/>
        <v>0</v>
      </c>
      <c r="MW190" s="365"/>
      <c r="MX190" s="365">
        <f t="shared" si="206"/>
        <v>0</v>
      </c>
      <c r="MY190" s="365"/>
      <c r="MZ190" s="365">
        <f t="shared" si="207"/>
        <v>0</v>
      </c>
      <c r="NA190" s="365"/>
      <c r="NB190" s="365">
        <f t="shared" si="208"/>
        <v>0</v>
      </c>
      <c r="NC190" s="365"/>
      <c r="ND190" s="365">
        <f t="shared" si="209"/>
        <v>0</v>
      </c>
      <c r="NE190" s="365"/>
      <c r="NF190" s="365">
        <f t="shared" si="210"/>
        <v>0</v>
      </c>
      <c r="NG190" s="365"/>
      <c r="NH190" s="365">
        <f t="shared" si="211"/>
        <v>0</v>
      </c>
      <c r="NI190" s="365"/>
      <c r="NJ190" s="365">
        <f t="shared" si="212"/>
        <v>0</v>
      </c>
      <c r="NK190" s="365"/>
      <c r="NL190" s="365">
        <f t="shared" si="219"/>
        <v>0</v>
      </c>
      <c r="NM190" s="366"/>
      <c r="NN190" s="370"/>
      <c r="NR190" s="318">
        <f t="shared" si="213"/>
        <v>0</v>
      </c>
      <c r="NS190" s="318">
        <f t="shared" si="214"/>
        <v>0</v>
      </c>
      <c r="NT190" s="318">
        <f t="shared" si="215"/>
        <v>0</v>
      </c>
    </row>
    <row r="191" spans="1:384" s="318" customFormat="1" ht="10.199999999999999" customHeight="1" x14ac:dyDescent="0.3">
      <c r="A191" s="25"/>
      <c r="B191" s="389"/>
      <c r="C191" s="424"/>
      <c r="D191" s="15"/>
      <c r="E191" s="361" t="str">
        <f>$E$16</f>
        <v>Cave</v>
      </c>
      <c r="F191" s="361"/>
      <c r="G191" s="139" t="str">
        <f>IF(NH210=0,"",NH210)</f>
        <v/>
      </c>
      <c r="H191" s="399"/>
      <c r="I191" s="381">
        <f>Prenoms!$B$14</f>
        <v>0</v>
      </c>
      <c r="J191" s="382"/>
      <c r="K191" s="382"/>
      <c r="L191" s="382"/>
      <c r="M191" s="382"/>
      <c r="N191" s="68" t="str">
        <f>IF(NL191&lt;&gt;0,"",IF(Conges!K48=0,"",Conges!K48))</f>
        <v/>
      </c>
      <c r="O191" s="69"/>
      <c r="P191" s="70"/>
      <c r="Q191" s="70"/>
      <c r="R191" s="70"/>
      <c r="S191" s="70"/>
      <c r="T191" s="70"/>
      <c r="U191" s="70"/>
      <c r="V191" s="71"/>
      <c r="W191" s="69"/>
      <c r="X191" s="70"/>
      <c r="Y191" s="70"/>
      <c r="Z191" s="70"/>
      <c r="AA191" s="70"/>
      <c r="AB191" s="70"/>
      <c r="AC191" s="70"/>
      <c r="AD191" s="71"/>
      <c r="AE191" s="69"/>
      <c r="AF191" s="70"/>
      <c r="AG191" s="70"/>
      <c r="AH191" s="70"/>
      <c r="AI191" s="70"/>
      <c r="AJ191" s="71"/>
      <c r="AK191" s="69"/>
      <c r="AL191" s="70"/>
      <c r="AM191" s="70"/>
      <c r="AN191" s="70"/>
      <c r="AO191" s="70"/>
      <c r="AP191" s="70"/>
      <c r="AQ191" s="70"/>
      <c r="AR191" s="70"/>
      <c r="AS191" s="70"/>
      <c r="AT191" s="71"/>
      <c r="AU191" s="69"/>
      <c r="AV191" s="70"/>
      <c r="AW191" s="70"/>
      <c r="AX191" s="70"/>
      <c r="AY191" s="70"/>
      <c r="AZ191" s="70"/>
      <c r="BA191" s="70"/>
      <c r="BB191" s="71"/>
      <c r="BC191" s="72">
        <f>IF(NL191&lt;&gt;0,(IF(Conges!K$48=0,0,3)),0)</f>
        <v>0</v>
      </c>
      <c r="BD191" s="417"/>
      <c r="BE191" s="392">
        <f>IF(OR(Conges!K$48="A",Conges!K$48="V"),Prenoms!L$14,NL191)</f>
        <v>0</v>
      </c>
      <c r="BF191" s="393"/>
      <c r="BG191" s="289"/>
      <c r="BH191" s="290">
        <f t="shared" si="198"/>
        <v>0</v>
      </c>
      <c r="BI191" s="291" t="str">
        <f t="shared" si="199"/>
        <v/>
      </c>
      <c r="BJ191" s="305">
        <v>0</v>
      </c>
      <c r="BK191" s="306">
        <f t="shared" si="216"/>
        <v>0</v>
      </c>
      <c r="BL191" s="307">
        <f t="shared" si="143"/>
        <v>0</v>
      </c>
      <c r="BM191" s="307">
        <f t="shared" si="144"/>
        <v>0</v>
      </c>
      <c r="BN191" s="307">
        <f>SUM('Heures Pointage'!$LD$11:$LE$11)</f>
        <v>0</v>
      </c>
      <c r="BO191" s="307">
        <f>SUM('Heures et Indemnites'!$LD$11:$LE$11)</f>
        <v>0</v>
      </c>
      <c r="BP191" s="308">
        <f t="shared" si="145"/>
        <v>0</v>
      </c>
      <c r="BQ191" s="308">
        <f>'Heures Pointage'!$MB$11</f>
        <v>0</v>
      </c>
      <c r="BR191" s="309">
        <f t="shared" ref="BR191" si="230">$BH$1066</f>
        <v>0</v>
      </c>
      <c r="BS191" s="150">
        <f>Prenoms!$C$14</f>
        <v>0</v>
      </c>
      <c r="BT191" s="153"/>
      <c r="BU191" s="323">
        <f>SUM('Heures et Indemnites'!$LD$11:$LE$11)</f>
        <v>0</v>
      </c>
      <c r="BV191" s="236">
        <f>SUM('Heures et Indemnites'!$LD$6:$LE$11)</f>
        <v>0</v>
      </c>
      <c r="BW191" s="323"/>
      <c r="BX191" s="236"/>
      <c r="BY191" s="319"/>
      <c r="BZ191" s="319"/>
      <c r="CA191" s="319"/>
      <c r="CB191" s="319"/>
      <c r="CC191" s="319"/>
      <c r="CD191" s="319"/>
      <c r="CE191" s="319"/>
      <c r="CF191" s="319"/>
      <c r="CG191" s="319"/>
      <c r="CH191" s="319"/>
      <c r="CI191" s="319"/>
      <c r="CJ191" s="319"/>
      <c r="CK191" s="319"/>
      <c r="CL191" s="319"/>
      <c r="CM191" s="319"/>
      <c r="CN191" s="319"/>
      <c r="CO191" s="319"/>
      <c r="CP191" s="319"/>
      <c r="CQ191" s="319"/>
      <c r="CR191" s="319"/>
      <c r="CS191" s="319"/>
      <c r="CT191" s="319"/>
      <c r="CU191" s="319"/>
      <c r="CV191" s="319"/>
      <c r="CW191" s="319"/>
      <c r="CX191" s="319"/>
      <c r="CY191" s="319"/>
      <c r="CZ191" s="319"/>
      <c r="DA191" s="319"/>
      <c r="DB191" s="319"/>
      <c r="DC191" s="319"/>
      <c r="DD191" s="319"/>
      <c r="DE191" s="319"/>
      <c r="DF191" s="319"/>
      <c r="DG191" s="319"/>
      <c r="DH191" s="319"/>
      <c r="DI191" s="319"/>
      <c r="DJ191" s="319"/>
      <c r="DK191" s="319"/>
      <c r="DL191" s="319"/>
      <c r="DM191" s="319"/>
      <c r="DN191" s="319"/>
      <c r="DO191" s="319"/>
      <c r="DP191" s="319"/>
      <c r="DQ191" s="319"/>
      <c r="DR191" s="319"/>
      <c r="DS191" s="319"/>
      <c r="DT191" s="319"/>
      <c r="DU191" s="319"/>
      <c r="DV191" s="319"/>
      <c r="DW191" s="319"/>
      <c r="DX191" s="319"/>
      <c r="DY191" s="319"/>
      <c r="DZ191" s="319"/>
      <c r="EA191" s="319"/>
      <c r="EB191" s="319"/>
      <c r="EC191" s="319"/>
      <c r="ED191" s="319"/>
      <c r="EE191" s="319"/>
      <c r="EF191" s="319"/>
      <c r="EG191" s="319"/>
      <c r="EH191" s="319"/>
      <c r="EI191" s="319"/>
      <c r="EJ191" s="319"/>
      <c r="EK191" s="319"/>
      <c r="EL191" s="319"/>
      <c r="EM191" s="319"/>
      <c r="EN191" s="319"/>
      <c r="EO191" s="319"/>
      <c r="EP191" s="319"/>
      <c r="EQ191" s="319"/>
      <c r="ER191" s="319"/>
      <c r="ES191" s="319"/>
      <c r="ET191" s="319"/>
      <c r="EU191" s="319"/>
      <c r="EV191" s="319"/>
      <c r="EW191" s="319"/>
      <c r="EX191" s="319"/>
      <c r="EY191" s="319"/>
      <c r="EZ191" s="319"/>
      <c r="FA191" s="319"/>
      <c r="FB191" s="319"/>
      <c r="FC191" s="319"/>
      <c r="FD191" s="319"/>
      <c r="FE191" s="319"/>
      <c r="FF191" s="319"/>
      <c r="FG191" s="319"/>
      <c r="FH191" s="319"/>
      <c r="FI191" s="319"/>
      <c r="FJ191" s="319"/>
      <c r="FK191" s="319"/>
      <c r="FL191" s="319"/>
      <c r="FM191" s="319"/>
      <c r="FN191" s="319"/>
      <c r="FO191" s="319"/>
      <c r="FP191" s="319"/>
      <c r="FQ191" s="319"/>
      <c r="FR191" s="319"/>
      <c r="FS191" s="319"/>
      <c r="FT191" s="319"/>
      <c r="FU191" s="319"/>
      <c r="FV191" s="319"/>
      <c r="FW191" s="319"/>
      <c r="FX191" s="319"/>
      <c r="FY191" s="319"/>
      <c r="FZ191" s="319"/>
      <c r="GA191" s="319"/>
      <c r="GB191" s="319"/>
      <c r="GC191" s="319"/>
      <c r="GD191" s="319"/>
      <c r="GE191" s="319"/>
      <c r="GF191" s="319"/>
      <c r="GG191" s="319"/>
      <c r="GH191" s="319"/>
      <c r="GI191" s="319"/>
      <c r="GJ191" s="319"/>
      <c r="GK191" s="319"/>
      <c r="GL191" s="319"/>
      <c r="GM191" s="319"/>
      <c r="GN191" s="319"/>
      <c r="GO191" s="319"/>
      <c r="GP191" s="319"/>
      <c r="GQ191" s="319"/>
      <c r="GR191" s="319"/>
      <c r="GS191" s="319"/>
      <c r="GT191" s="319"/>
      <c r="GU191" s="319"/>
      <c r="GV191" s="319"/>
      <c r="GW191" s="319"/>
      <c r="GX191" s="319"/>
      <c r="GY191" s="319"/>
      <c r="GZ191" s="319"/>
      <c r="HA191" s="319"/>
      <c r="HB191" s="319"/>
      <c r="HC191" s="319"/>
      <c r="HD191" s="319"/>
      <c r="HE191" s="319"/>
      <c r="HF191" s="319"/>
      <c r="HG191" s="319"/>
      <c r="HH191" s="319"/>
      <c r="HI191" s="319"/>
      <c r="HJ191" s="319"/>
      <c r="HK191" s="319"/>
      <c r="HL191" s="319"/>
      <c r="HM191" s="319"/>
      <c r="HN191" s="319"/>
      <c r="HO191" s="319"/>
      <c r="HP191" s="319"/>
      <c r="HQ191" s="319"/>
      <c r="HR191" s="319"/>
      <c r="HS191" s="319"/>
      <c r="HT191" s="319"/>
      <c r="HU191" s="319"/>
      <c r="HV191" s="319"/>
      <c r="HW191" s="319"/>
      <c r="HX191" s="319"/>
      <c r="HY191" s="319"/>
      <c r="HZ191" s="319"/>
      <c r="IA191" s="319"/>
      <c r="IB191" s="319"/>
      <c r="IC191" s="319"/>
      <c r="ID191" s="319"/>
      <c r="IE191" s="319"/>
      <c r="IF191" s="319"/>
      <c r="IG191" s="319"/>
      <c r="IH191" s="319"/>
      <c r="II191" s="319"/>
      <c r="IJ191" s="319"/>
      <c r="IK191" s="319"/>
      <c r="IL191" s="319"/>
      <c r="IM191" s="319"/>
      <c r="IN191" s="319"/>
      <c r="IO191" s="319"/>
      <c r="IP191" s="319"/>
      <c r="IQ191" s="319"/>
      <c r="IR191" s="319"/>
      <c r="IS191" s="319"/>
      <c r="IT191" s="319"/>
      <c r="IU191" s="319"/>
      <c r="IV191" s="319"/>
      <c r="IW191" s="319"/>
      <c r="IX191" s="319"/>
      <c r="IY191" s="319"/>
      <c r="IZ191" s="319"/>
      <c r="JA191" s="319"/>
      <c r="JB191" s="319"/>
      <c r="JC191" s="319"/>
      <c r="JD191" s="319"/>
      <c r="JE191" s="319"/>
      <c r="JF191" s="319"/>
      <c r="JG191" s="319"/>
      <c r="JH191" s="319"/>
      <c r="JI191" s="319"/>
      <c r="JJ191" s="319"/>
      <c r="JK191" s="319"/>
      <c r="JL191" s="319"/>
      <c r="JM191" s="319"/>
      <c r="JN191" s="319"/>
      <c r="JO191" s="319"/>
      <c r="JP191" s="319"/>
      <c r="JQ191" s="319"/>
      <c r="JR191" s="319"/>
      <c r="JS191" s="319"/>
      <c r="JT191" s="319"/>
      <c r="JU191" s="319"/>
      <c r="JV191" s="319"/>
      <c r="JW191" s="319"/>
      <c r="JX191" s="319"/>
      <c r="JY191" s="319"/>
      <c r="JZ191" s="319"/>
      <c r="KA191" s="319"/>
      <c r="KB191" s="319"/>
      <c r="KC191" s="319"/>
      <c r="KD191" s="319"/>
      <c r="KE191" s="319"/>
      <c r="KF191" s="319"/>
      <c r="KG191" s="319"/>
      <c r="KH191" s="319"/>
      <c r="KI191" s="319"/>
      <c r="KJ191" s="319"/>
      <c r="KK191" s="319"/>
      <c r="KL191" s="319"/>
      <c r="KM191" s="319"/>
      <c r="KN191" s="319"/>
      <c r="KO191" s="319"/>
      <c r="KP191" s="319"/>
      <c r="KQ191" s="319"/>
      <c r="KR191" s="319"/>
      <c r="KS191" s="319"/>
      <c r="KT191" s="319"/>
      <c r="KU191" s="319"/>
      <c r="KV191" s="319"/>
      <c r="KW191" s="319"/>
      <c r="KX191" s="319"/>
      <c r="KY191" s="319"/>
      <c r="KZ191" s="319"/>
      <c r="LA191" s="319"/>
      <c r="LB191" s="319"/>
      <c r="LC191" s="319"/>
      <c r="LD191" s="319"/>
      <c r="LE191" s="319"/>
      <c r="LF191" s="319"/>
      <c r="LG191" s="319"/>
      <c r="LH191" s="319"/>
      <c r="LI191" s="319"/>
      <c r="LJ191" s="319"/>
      <c r="LK191" s="319"/>
      <c r="LL191" s="319"/>
      <c r="LM191" s="319"/>
      <c r="LN191" s="319"/>
      <c r="LO191" s="319"/>
      <c r="LP191" s="319"/>
      <c r="LQ191" s="319"/>
      <c r="LR191" s="319"/>
      <c r="LS191" s="319"/>
      <c r="LT191" s="319"/>
      <c r="LU191" s="319"/>
      <c r="LV191" s="319"/>
      <c r="LW191" s="319"/>
      <c r="LX191" s="319"/>
      <c r="LY191" s="319"/>
      <c r="LZ191" s="319"/>
      <c r="MA191" s="319"/>
      <c r="MB191" s="319"/>
      <c r="MC191" s="319"/>
      <c r="MD191" s="319"/>
      <c r="ME191" s="319"/>
      <c r="MF191" s="319"/>
      <c r="MG191" s="319"/>
      <c r="MH191" s="319"/>
      <c r="MI191" s="319"/>
      <c r="MJ191" s="319"/>
      <c r="MK191" s="319"/>
      <c r="ML191" s="319"/>
      <c r="MM191" s="319"/>
      <c r="MN191" s="319"/>
      <c r="MO191" s="319"/>
      <c r="MP191" s="319"/>
      <c r="MQ191" s="319"/>
      <c r="MS191" s="241"/>
      <c r="MT191" s="362">
        <f t="shared" si="218"/>
        <v>0</v>
      </c>
      <c r="MU191" s="363">
        <f t="shared" si="204"/>
        <v>0</v>
      </c>
      <c r="MV191" s="363">
        <f t="shared" si="205"/>
        <v>0</v>
      </c>
      <c r="MW191" s="363"/>
      <c r="MX191" s="363">
        <f t="shared" si="206"/>
        <v>0</v>
      </c>
      <c r="MY191" s="363"/>
      <c r="MZ191" s="363">
        <f t="shared" si="207"/>
        <v>0</v>
      </c>
      <c r="NA191" s="363"/>
      <c r="NB191" s="363">
        <f t="shared" si="208"/>
        <v>0</v>
      </c>
      <c r="NC191" s="363"/>
      <c r="ND191" s="363">
        <f t="shared" si="209"/>
        <v>0</v>
      </c>
      <c r="NE191" s="363"/>
      <c r="NF191" s="363">
        <f t="shared" si="210"/>
        <v>0</v>
      </c>
      <c r="NG191" s="363"/>
      <c r="NH191" s="363">
        <f t="shared" si="211"/>
        <v>0</v>
      </c>
      <c r="NI191" s="363"/>
      <c r="NJ191" s="363">
        <f t="shared" si="212"/>
        <v>0</v>
      </c>
      <c r="NK191" s="363"/>
      <c r="NL191" s="363">
        <f t="shared" si="219"/>
        <v>0</v>
      </c>
      <c r="NM191" s="364"/>
      <c r="NN191" s="370"/>
      <c r="NR191" s="318">
        <f t="shared" si="213"/>
        <v>0</v>
      </c>
      <c r="NS191" s="318">
        <f t="shared" si="214"/>
        <v>0</v>
      </c>
      <c r="NT191" s="318">
        <f t="shared" si="215"/>
        <v>0</v>
      </c>
    </row>
    <row r="192" spans="1:384" s="318" customFormat="1" ht="10.199999999999999" customHeight="1" x14ac:dyDescent="0.3">
      <c r="A192" s="25"/>
      <c r="B192" s="389"/>
      <c r="C192" s="424"/>
      <c r="D192" s="15"/>
      <c r="E192" s="426" t="str">
        <f>$E$17</f>
        <v>STAGE</v>
      </c>
      <c r="F192" s="426"/>
      <c r="G192" s="140" t="str">
        <f>IF(NJ210=0,"",NJ210)</f>
        <v/>
      </c>
      <c r="H192" s="399"/>
      <c r="I192" s="394">
        <f>Prenoms!$B$15</f>
        <v>0</v>
      </c>
      <c r="J192" s="395"/>
      <c r="K192" s="395"/>
      <c r="L192" s="395"/>
      <c r="M192" s="395"/>
      <c r="N192" s="81" t="str">
        <f>IF(NL192&lt;&gt;0,"",IF(Conges!K49=0,"",Conges!K49))</f>
        <v/>
      </c>
      <c r="O192" s="82"/>
      <c r="P192" s="83"/>
      <c r="Q192" s="83"/>
      <c r="R192" s="83"/>
      <c r="S192" s="83"/>
      <c r="T192" s="83"/>
      <c r="U192" s="83"/>
      <c r="V192" s="84"/>
      <c r="W192" s="82"/>
      <c r="X192" s="83"/>
      <c r="Y192" s="83"/>
      <c r="Z192" s="83"/>
      <c r="AA192" s="83"/>
      <c r="AB192" s="83"/>
      <c r="AC192" s="83"/>
      <c r="AD192" s="84"/>
      <c r="AE192" s="82"/>
      <c r="AF192" s="83"/>
      <c r="AG192" s="83"/>
      <c r="AH192" s="83"/>
      <c r="AI192" s="83"/>
      <c r="AJ192" s="84"/>
      <c r="AK192" s="82"/>
      <c r="AL192" s="83"/>
      <c r="AM192" s="83"/>
      <c r="AN192" s="83"/>
      <c r="AO192" s="83"/>
      <c r="AP192" s="83"/>
      <c r="AQ192" s="83"/>
      <c r="AR192" s="83"/>
      <c r="AS192" s="83"/>
      <c r="AT192" s="84"/>
      <c r="AU192" s="82"/>
      <c r="AV192" s="83"/>
      <c r="AW192" s="83"/>
      <c r="AX192" s="83"/>
      <c r="AY192" s="83"/>
      <c r="AZ192" s="83"/>
      <c r="BA192" s="83"/>
      <c r="BB192" s="84"/>
      <c r="BC192" s="85">
        <f>IF(NL192&lt;&gt;0,(IF(Conges!K$49=0,0,3)),0)</f>
        <v>0</v>
      </c>
      <c r="BD192" s="417"/>
      <c r="BE192" s="390">
        <f>IF(OR(Conges!K$49="A",Conges!K$49="V"),Prenoms!L$15,NL192)</f>
        <v>0</v>
      </c>
      <c r="BF192" s="391"/>
      <c r="BG192" s="286"/>
      <c r="BH192" s="287">
        <f t="shared" si="198"/>
        <v>0</v>
      </c>
      <c r="BI192" s="288" t="str">
        <f t="shared" si="199"/>
        <v/>
      </c>
      <c r="BJ192" s="300">
        <v>0</v>
      </c>
      <c r="BK192" s="301">
        <f t="shared" si="216"/>
        <v>0</v>
      </c>
      <c r="BL192" s="302">
        <f t="shared" si="143"/>
        <v>0</v>
      </c>
      <c r="BM192" s="302">
        <f t="shared" si="144"/>
        <v>0</v>
      </c>
      <c r="BN192" s="302">
        <f>SUM('Heures Pointage'!$MD$11:$ME$11)</f>
        <v>0</v>
      </c>
      <c r="BO192" s="302">
        <f>SUM('Heures et Indemnites'!$MD$11:$ME$11)</f>
        <v>0</v>
      </c>
      <c r="BP192" s="303">
        <f t="shared" si="145"/>
        <v>0</v>
      </c>
      <c r="BQ192" s="303">
        <f>'Heures Pointage'!$NB$11</f>
        <v>0</v>
      </c>
      <c r="BR192" s="304">
        <f t="shared" ref="BR192" si="231">$BH$1067</f>
        <v>0</v>
      </c>
      <c r="BS192" s="149">
        <f>Prenoms!$C$15</f>
        <v>0</v>
      </c>
      <c r="BT192" s="180"/>
      <c r="BU192" s="324">
        <f>SUM('Heures et Indemnites'!$MD$11:$ME$11)</f>
        <v>0</v>
      </c>
      <c r="BV192" s="235">
        <f>SUM('Heures et Indemnites'!$MD$6:$ME$11)</f>
        <v>0</v>
      </c>
      <c r="BW192" s="324"/>
      <c r="BX192" s="235"/>
      <c r="BY192" s="319"/>
      <c r="BZ192" s="319"/>
      <c r="CA192" s="319"/>
      <c r="CB192" s="319"/>
      <c r="CC192" s="319"/>
      <c r="CD192" s="319"/>
      <c r="CE192" s="319"/>
      <c r="CF192" s="319"/>
      <c r="CG192" s="319"/>
      <c r="CH192" s="319"/>
      <c r="CI192" s="319"/>
      <c r="CJ192" s="319"/>
      <c r="CK192" s="319"/>
      <c r="CL192" s="319"/>
      <c r="CM192" s="319"/>
      <c r="CN192" s="319"/>
      <c r="CO192" s="319"/>
      <c r="CP192" s="319"/>
      <c r="CQ192" s="319"/>
      <c r="CR192" s="319"/>
      <c r="CS192" s="319"/>
      <c r="CT192" s="319"/>
      <c r="CU192" s="319"/>
      <c r="CV192" s="319"/>
      <c r="CW192" s="319"/>
      <c r="CX192" s="319"/>
      <c r="CY192" s="319"/>
      <c r="CZ192" s="319"/>
      <c r="DA192" s="319"/>
      <c r="DB192" s="319"/>
      <c r="DC192" s="319"/>
      <c r="DD192" s="319"/>
      <c r="DE192" s="319"/>
      <c r="DF192" s="319"/>
      <c r="DG192" s="319"/>
      <c r="DH192" s="319"/>
      <c r="DI192" s="319"/>
      <c r="DJ192" s="319"/>
      <c r="DK192" s="319"/>
      <c r="DL192" s="319"/>
      <c r="DM192" s="319"/>
      <c r="DN192" s="319"/>
      <c r="DO192" s="319"/>
      <c r="DP192" s="319"/>
      <c r="DQ192" s="319"/>
      <c r="DR192" s="319"/>
      <c r="DS192" s="319"/>
      <c r="DT192" s="319"/>
      <c r="DU192" s="319"/>
      <c r="DV192" s="319"/>
      <c r="DW192" s="319"/>
      <c r="DX192" s="319"/>
      <c r="DY192" s="319"/>
      <c r="DZ192" s="319"/>
      <c r="EA192" s="319"/>
      <c r="EB192" s="319"/>
      <c r="EC192" s="319"/>
      <c r="ED192" s="319"/>
      <c r="EE192" s="319"/>
      <c r="EF192" s="319"/>
      <c r="EG192" s="319"/>
      <c r="EH192" s="319"/>
      <c r="EI192" s="319"/>
      <c r="EJ192" s="319"/>
      <c r="EK192" s="319"/>
      <c r="EL192" s="319"/>
      <c r="EM192" s="319"/>
      <c r="EN192" s="319"/>
      <c r="EO192" s="319"/>
      <c r="EP192" s="319"/>
      <c r="EQ192" s="319"/>
      <c r="ER192" s="319"/>
      <c r="ES192" s="319"/>
      <c r="ET192" s="319"/>
      <c r="EU192" s="319"/>
      <c r="EV192" s="319"/>
      <c r="EW192" s="319"/>
      <c r="EX192" s="319"/>
      <c r="EY192" s="319"/>
      <c r="EZ192" s="319"/>
      <c r="FA192" s="319"/>
      <c r="FB192" s="319"/>
      <c r="FC192" s="319"/>
      <c r="FD192" s="319"/>
      <c r="FE192" s="319"/>
      <c r="FF192" s="319"/>
      <c r="FG192" s="319"/>
      <c r="FH192" s="319"/>
      <c r="FI192" s="319"/>
      <c r="FJ192" s="319"/>
      <c r="FK192" s="319"/>
      <c r="FL192" s="319"/>
      <c r="FM192" s="319"/>
      <c r="FN192" s="319"/>
      <c r="FO192" s="319"/>
      <c r="FP192" s="319"/>
      <c r="FQ192" s="319"/>
      <c r="FR192" s="319"/>
      <c r="FS192" s="319"/>
      <c r="FT192" s="319"/>
      <c r="FU192" s="319"/>
      <c r="FV192" s="319"/>
      <c r="FW192" s="319"/>
      <c r="FX192" s="319"/>
      <c r="FY192" s="319"/>
      <c r="FZ192" s="319"/>
      <c r="GA192" s="319"/>
      <c r="GB192" s="319"/>
      <c r="GC192" s="319"/>
      <c r="GD192" s="319"/>
      <c r="GE192" s="319"/>
      <c r="GF192" s="319"/>
      <c r="GG192" s="319"/>
      <c r="GH192" s="319"/>
      <c r="GI192" s="319"/>
      <c r="GJ192" s="319"/>
      <c r="GK192" s="319"/>
      <c r="GL192" s="319"/>
      <c r="GM192" s="319"/>
      <c r="GN192" s="319"/>
      <c r="GO192" s="319"/>
      <c r="GP192" s="319"/>
      <c r="GQ192" s="319"/>
      <c r="GR192" s="319"/>
      <c r="GS192" s="319"/>
      <c r="GT192" s="319"/>
      <c r="GU192" s="319"/>
      <c r="GV192" s="319"/>
      <c r="GW192" s="319"/>
      <c r="GX192" s="319"/>
      <c r="GY192" s="319"/>
      <c r="GZ192" s="319"/>
      <c r="HA192" s="319"/>
      <c r="HB192" s="319"/>
      <c r="HC192" s="319"/>
      <c r="HD192" s="319"/>
      <c r="HE192" s="319"/>
      <c r="HF192" s="319"/>
      <c r="HG192" s="319"/>
      <c r="HH192" s="319"/>
      <c r="HI192" s="319"/>
      <c r="HJ192" s="319"/>
      <c r="HK192" s="319"/>
      <c r="HL192" s="319"/>
      <c r="HM192" s="319"/>
      <c r="HN192" s="319"/>
      <c r="HO192" s="319"/>
      <c r="HP192" s="319"/>
      <c r="HQ192" s="319"/>
      <c r="HR192" s="319"/>
      <c r="HS192" s="319"/>
      <c r="HT192" s="319"/>
      <c r="HU192" s="319"/>
      <c r="HV192" s="319"/>
      <c r="HW192" s="319"/>
      <c r="HX192" s="319"/>
      <c r="HY192" s="319"/>
      <c r="HZ192" s="319"/>
      <c r="IA192" s="319"/>
      <c r="IB192" s="319"/>
      <c r="IC192" s="319"/>
      <c r="ID192" s="319"/>
      <c r="IE192" s="319"/>
      <c r="IF192" s="319"/>
      <c r="IG192" s="319"/>
      <c r="IH192" s="319"/>
      <c r="II192" s="319"/>
      <c r="IJ192" s="319"/>
      <c r="IK192" s="319"/>
      <c r="IL192" s="319"/>
      <c r="IM192" s="319"/>
      <c r="IN192" s="319"/>
      <c r="IO192" s="319"/>
      <c r="IP192" s="319"/>
      <c r="IQ192" s="319"/>
      <c r="IR192" s="319"/>
      <c r="IS192" s="319"/>
      <c r="IT192" s="319"/>
      <c r="IU192" s="319"/>
      <c r="IV192" s="319"/>
      <c r="IW192" s="319"/>
      <c r="IX192" s="319"/>
      <c r="IY192" s="319"/>
      <c r="IZ192" s="319"/>
      <c r="JA192" s="319"/>
      <c r="JB192" s="319"/>
      <c r="JC192" s="319"/>
      <c r="JD192" s="319"/>
      <c r="JE192" s="319"/>
      <c r="JF192" s="319"/>
      <c r="JG192" s="319"/>
      <c r="JH192" s="319"/>
      <c r="JI192" s="319"/>
      <c r="JJ192" s="319"/>
      <c r="JK192" s="319"/>
      <c r="JL192" s="319"/>
      <c r="JM192" s="319"/>
      <c r="JN192" s="319"/>
      <c r="JO192" s="319"/>
      <c r="JP192" s="319"/>
      <c r="JQ192" s="319"/>
      <c r="JR192" s="319"/>
      <c r="JS192" s="319"/>
      <c r="JT192" s="319"/>
      <c r="JU192" s="319"/>
      <c r="JV192" s="319"/>
      <c r="JW192" s="319"/>
      <c r="JX192" s="319"/>
      <c r="JY192" s="319"/>
      <c r="JZ192" s="319"/>
      <c r="KA192" s="319"/>
      <c r="KB192" s="319"/>
      <c r="KC192" s="319"/>
      <c r="KD192" s="319"/>
      <c r="KE192" s="319"/>
      <c r="KF192" s="319"/>
      <c r="KG192" s="319"/>
      <c r="KH192" s="319"/>
      <c r="KI192" s="319"/>
      <c r="KJ192" s="319"/>
      <c r="KK192" s="319"/>
      <c r="KL192" s="319"/>
      <c r="KM192" s="319"/>
      <c r="KN192" s="319"/>
      <c r="KO192" s="319"/>
      <c r="KP192" s="319"/>
      <c r="KQ192" s="319"/>
      <c r="KR192" s="319"/>
      <c r="KS192" s="319"/>
      <c r="KT192" s="319"/>
      <c r="KU192" s="319"/>
      <c r="KV192" s="319"/>
      <c r="KW192" s="319"/>
      <c r="KX192" s="319"/>
      <c r="KY192" s="319"/>
      <c r="KZ192" s="319"/>
      <c r="LA192" s="319"/>
      <c r="LB192" s="319"/>
      <c r="LC192" s="319"/>
      <c r="LD192" s="319"/>
      <c r="LE192" s="319"/>
      <c r="LF192" s="319"/>
      <c r="LG192" s="319"/>
      <c r="LH192" s="319"/>
      <c r="LI192" s="319"/>
      <c r="LJ192" s="319"/>
      <c r="LK192" s="319"/>
      <c r="LL192" s="319"/>
      <c r="LM192" s="319"/>
      <c r="LN192" s="319"/>
      <c r="LO192" s="319"/>
      <c r="LP192" s="319"/>
      <c r="LQ192" s="319"/>
      <c r="LR192" s="319"/>
      <c r="LS192" s="319"/>
      <c r="LT192" s="319"/>
      <c r="LU192" s="319"/>
      <c r="LV192" s="319"/>
      <c r="LW192" s="319"/>
      <c r="LX192" s="319"/>
      <c r="LY192" s="319"/>
      <c r="LZ192" s="319"/>
      <c r="MA192" s="319"/>
      <c r="MB192" s="319"/>
      <c r="MC192" s="319"/>
      <c r="MD192" s="319"/>
      <c r="ME192" s="319"/>
      <c r="MF192" s="319"/>
      <c r="MG192" s="319"/>
      <c r="MH192" s="319"/>
      <c r="MI192" s="319"/>
      <c r="MJ192" s="319"/>
      <c r="MK192" s="319"/>
      <c r="ML192" s="319"/>
      <c r="MM192" s="319"/>
      <c r="MN192" s="319"/>
      <c r="MO192" s="319"/>
      <c r="MP192" s="319"/>
      <c r="MQ192" s="319"/>
      <c r="MS192" s="241"/>
      <c r="MT192" s="373">
        <f t="shared" si="218"/>
        <v>0</v>
      </c>
      <c r="MU192" s="365">
        <f t="shared" si="204"/>
        <v>0</v>
      </c>
      <c r="MV192" s="365">
        <f t="shared" si="205"/>
        <v>0</v>
      </c>
      <c r="MW192" s="365"/>
      <c r="MX192" s="365">
        <f t="shared" si="206"/>
        <v>0</v>
      </c>
      <c r="MY192" s="365"/>
      <c r="MZ192" s="365">
        <f t="shared" si="207"/>
        <v>0</v>
      </c>
      <c r="NA192" s="365"/>
      <c r="NB192" s="365">
        <f t="shared" si="208"/>
        <v>0</v>
      </c>
      <c r="NC192" s="365"/>
      <c r="ND192" s="365">
        <f t="shared" si="209"/>
        <v>0</v>
      </c>
      <c r="NE192" s="365"/>
      <c r="NF192" s="365">
        <f t="shared" si="210"/>
        <v>0</v>
      </c>
      <c r="NG192" s="365"/>
      <c r="NH192" s="365">
        <f t="shared" si="211"/>
        <v>0</v>
      </c>
      <c r="NI192" s="365"/>
      <c r="NJ192" s="365">
        <f t="shared" si="212"/>
        <v>0</v>
      </c>
      <c r="NK192" s="365"/>
      <c r="NL192" s="365">
        <f t="shared" si="219"/>
        <v>0</v>
      </c>
      <c r="NM192" s="366"/>
      <c r="NN192" s="370"/>
      <c r="NR192" s="318">
        <f t="shared" si="213"/>
        <v>0</v>
      </c>
      <c r="NS192" s="318">
        <f t="shared" si="214"/>
        <v>0</v>
      </c>
      <c r="NT192" s="318">
        <f t="shared" si="215"/>
        <v>0</v>
      </c>
    </row>
    <row r="193" spans="1:384" s="318" customFormat="1" ht="10.199999999999999" customHeight="1" x14ac:dyDescent="0.3">
      <c r="A193" s="25"/>
      <c r="B193" s="389"/>
      <c r="C193" s="424"/>
      <c r="D193" s="15"/>
      <c r="E193" s="379" t="str">
        <f>$E$18</f>
        <v>H sans Renfort</v>
      </c>
      <c r="F193" s="379"/>
      <c r="G193" s="138" t="str">
        <f>IF(NL210-MZ210=0,"",NL210-MZ210)</f>
        <v/>
      </c>
      <c r="H193" s="399"/>
      <c r="I193" s="381">
        <f>Prenoms!$B$16</f>
        <v>0</v>
      </c>
      <c r="J193" s="382"/>
      <c r="K193" s="382"/>
      <c r="L193" s="382"/>
      <c r="M193" s="382"/>
      <c r="N193" s="68" t="str">
        <f>IF(NL193&lt;&gt;0,"",IF(Conges!K50=0,"",Conges!K50))</f>
        <v/>
      </c>
      <c r="O193" s="69"/>
      <c r="P193" s="70"/>
      <c r="Q193" s="70"/>
      <c r="R193" s="70"/>
      <c r="S193" s="70"/>
      <c r="T193" s="70"/>
      <c r="U193" s="70"/>
      <c r="V193" s="71"/>
      <c r="W193" s="69"/>
      <c r="X193" s="70"/>
      <c r="Y193" s="70"/>
      <c r="Z193" s="70"/>
      <c r="AA193" s="70"/>
      <c r="AB193" s="70"/>
      <c r="AC193" s="70"/>
      <c r="AD193" s="71"/>
      <c r="AE193" s="69"/>
      <c r="AF193" s="70"/>
      <c r="AG193" s="70"/>
      <c r="AH193" s="70"/>
      <c r="AI193" s="70"/>
      <c r="AJ193" s="71"/>
      <c r="AK193" s="69"/>
      <c r="AL193" s="70"/>
      <c r="AM193" s="70"/>
      <c r="AN193" s="70"/>
      <c r="AO193" s="70"/>
      <c r="AP193" s="70"/>
      <c r="AQ193" s="70"/>
      <c r="AR193" s="70"/>
      <c r="AS193" s="70"/>
      <c r="AT193" s="71"/>
      <c r="AU193" s="69"/>
      <c r="AV193" s="70"/>
      <c r="AW193" s="70"/>
      <c r="AX193" s="70"/>
      <c r="AY193" s="70"/>
      <c r="AZ193" s="70"/>
      <c r="BA193" s="70"/>
      <c r="BB193" s="71"/>
      <c r="BC193" s="72">
        <f>IF(NL193&lt;&gt;0,(IF(Conges!K$50=0,0,3)),0)</f>
        <v>0</v>
      </c>
      <c r="BD193" s="417"/>
      <c r="BE193" s="392">
        <f>IF(OR(Conges!K$50="A",Conges!K$50="V"),Prenoms!L$16,NL193)</f>
        <v>0</v>
      </c>
      <c r="BF193" s="393"/>
      <c r="BG193" s="289"/>
      <c r="BH193" s="290">
        <f t="shared" si="198"/>
        <v>0</v>
      </c>
      <c r="BI193" s="291" t="str">
        <f t="shared" si="199"/>
        <v/>
      </c>
      <c r="BJ193" s="305">
        <v>0</v>
      </c>
      <c r="BK193" s="306">
        <f t="shared" si="216"/>
        <v>0</v>
      </c>
      <c r="BL193" s="307">
        <f t="shared" si="143"/>
        <v>0</v>
      </c>
      <c r="BM193" s="307">
        <f t="shared" si="144"/>
        <v>0</v>
      </c>
      <c r="BN193" s="307">
        <f>SUM('Heures Pointage'!$ND$11:$NE$11)</f>
        <v>0</v>
      </c>
      <c r="BO193" s="307">
        <f>SUM('Heures et Indemnites'!$ND$11:$NE$11)</f>
        <v>0</v>
      </c>
      <c r="BP193" s="308">
        <f t="shared" si="145"/>
        <v>0</v>
      </c>
      <c r="BQ193" s="308">
        <f>'Heures Pointage'!$OB$11</f>
        <v>0</v>
      </c>
      <c r="BR193" s="309">
        <f t="shared" ref="BR193" si="232">$BH$1068</f>
        <v>0</v>
      </c>
      <c r="BS193" s="150">
        <f>Prenoms!$C$16</f>
        <v>0</v>
      </c>
      <c r="BT193" s="153"/>
      <c r="BU193" s="323">
        <f>SUM('Heures et Indemnites'!$ND$11:$NE$11)</f>
        <v>0</v>
      </c>
      <c r="BV193" s="236">
        <f>SUM('Heures et Indemnites'!$ND$6:$NE$11)</f>
        <v>0</v>
      </c>
      <c r="BW193" s="323"/>
      <c r="BX193" s="236"/>
      <c r="BY193" s="319"/>
      <c r="BZ193" s="319"/>
      <c r="CA193" s="319"/>
      <c r="CB193" s="319"/>
      <c r="CC193" s="319"/>
      <c r="CD193" s="319"/>
      <c r="CE193" s="319"/>
      <c r="CF193" s="319"/>
      <c r="CG193" s="319"/>
      <c r="CH193" s="319"/>
      <c r="CI193" s="319"/>
      <c r="CJ193" s="319"/>
      <c r="CK193" s="319"/>
      <c r="CL193" s="319"/>
      <c r="CM193" s="319"/>
      <c r="CN193" s="319"/>
      <c r="CO193" s="319"/>
      <c r="CP193" s="319"/>
      <c r="CQ193" s="319"/>
      <c r="CR193" s="319"/>
      <c r="CS193" s="319"/>
      <c r="CT193" s="319"/>
      <c r="CU193" s="319"/>
      <c r="CV193" s="319"/>
      <c r="CW193" s="319"/>
      <c r="CX193" s="319"/>
      <c r="CY193" s="319"/>
      <c r="CZ193" s="319"/>
      <c r="DA193" s="319"/>
      <c r="DB193" s="319"/>
      <c r="DC193" s="319"/>
      <c r="DD193" s="319"/>
      <c r="DE193" s="319"/>
      <c r="DF193" s="319"/>
      <c r="DG193" s="319"/>
      <c r="DH193" s="319"/>
      <c r="DI193" s="319"/>
      <c r="DJ193" s="319"/>
      <c r="DK193" s="319"/>
      <c r="DL193" s="319"/>
      <c r="DM193" s="319"/>
      <c r="DN193" s="319"/>
      <c r="DO193" s="319"/>
      <c r="DP193" s="319"/>
      <c r="DQ193" s="319"/>
      <c r="DR193" s="319"/>
      <c r="DS193" s="319"/>
      <c r="DT193" s="319"/>
      <c r="DU193" s="319"/>
      <c r="DV193" s="319"/>
      <c r="DW193" s="319"/>
      <c r="DX193" s="319"/>
      <c r="DY193" s="319"/>
      <c r="DZ193" s="319"/>
      <c r="EA193" s="319"/>
      <c r="EB193" s="319"/>
      <c r="EC193" s="319"/>
      <c r="ED193" s="319"/>
      <c r="EE193" s="319"/>
      <c r="EF193" s="319"/>
      <c r="EG193" s="319"/>
      <c r="EH193" s="319"/>
      <c r="EI193" s="319"/>
      <c r="EJ193" s="319"/>
      <c r="EK193" s="319"/>
      <c r="EL193" s="319"/>
      <c r="EM193" s="319"/>
      <c r="EN193" s="319"/>
      <c r="EO193" s="319"/>
      <c r="EP193" s="319"/>
      <c r="EQ193" s="319"/>
      <c r="ER193" s="319"/>
      <c r="ES193" s="319"/>
      <c r="ET193" s="319"/>
      <c r="EU193" s="319"/>
      <c r="EV193" s="319"/>
      <c r="EW193" s="319"/>
      <c r="EX193" s="319"/>
      <c r="EY193" s="319"/>
      <c r="EZ193" s="319"/>
      <c r="FA193" s="319"/>
      <c r="FB193" s="319"/>
      <c r="FC193" s="319"/>
      <c r="FD193" s="319"/>
      <c r="FE193" s="319"/>
      <c r="FF193" s="319"/>
      <c r="FG193" s="319"/>
      <c r="FH193" s="319"/>
      <c r="FI193" s="319"/>
      <c r="FJ193" s="319"/>
      <c r="FK193" s="319"/>
      <c r="FL193" s="319"/>
      <c r="FM193" s="319"/>
      <c r="FN193" s="319"/>
      <c r="FO193" s="319"/>
      <c r="FP193" s="319"/>
      <c r="FQ193" s="319"/>
      <c r="FR193" s="319"/>
      <c r="FS193" s="319"/>
      <c r="FT193" s="319"/>
      <c r="FU193" s="319"/>
      <c r="FV193" s="319"/>
      <c r="FW193" s="319"/>
      <c r="FX193" s="319"/>
      <c r="FY193" s="319"/>
      <c r="FZ193" s="319"/>
      <c r="GA193" s="319"/>
      <c r="GB193" s="319"/>
      <c r="GC193" s="319"/>
      <c r="GD193" s="319"/>
      <c r="GE193" s="319"/>
      <c r="GF193" s="319"/>
      <c r="GG193" s="319"/>
      <c r="GH193" s="319"/>
      <c r="GI193" s="319"/>
      <c r="GJ193" s="319"/>
      <c r="GK193" s="319"/>
      <c r="GL193" s="319"/>
      <c r="GM193" s="319"/>
      <c r="GN193" s="319"/>
      <c r="GO193" s="319"/>
      <c r="GP193" s="319"/>
      <c r="GQ193" s="319"/>
      <c r="GR193" s="319"/>
      <c r="GS193" s="319"/>
      <c r="GT193" s="319"/>
      <c r="GU193" s="319"/>
      <c r="GV193" s="319"/>
      <c r="GW193" s="319"/>
      <c r="GX193" s="319"/>
      <c r="GY193" s="319"/>
      <c r="GZ193" s="319"/>
      <c r="HA193" s="319"/>
      <c r="HB193" s="319"/>
      <c r="HC193" s="319"/>
      <c r="HD193" s="319"/>
      <c r="HE193" s="319"/>
      <c r="HF193" s="319"/>
      <c r="HG193" s="319"/>
      <c r="HH193" s="319"/>
      <c r="HI193" s="319"/>
      <c r="HJ193" s="319"/>
      <c r="HK193" s="319"/>
      <c r="HL193" s="319"/>
      <c r="HM193" s="319"/>
      <c r="HN193" s="319"/>
      <c r="HO193" s="319"/>
      <c r="HP193" s="319"/>
      <c r="HQ193" s="319"/>
      <c r="HR193" s="319"/>
      <c r="HS193" s="319"/>
      <c r="HT193" s="319"/>
      <c r="HU193" s="319"/>
      <c r="HV193" s="319"/>
      <c r="HW193" s="319"/>
      <c r="HX193" s="319"/>
      <c r="HY193" s="319"/>
      <c r="HZ193" s="319"/>
      <c r="IA193" s="319"/>
      <c r="IB193" s="319"/>
      <c r="IC193" s="319"/>
      <c r="ID193" s="319"/>
      <c r="IE193" s="319"/>
      <c r="IF193" s="319"/>
      <c r="IG193" s="319"/>
      <c r="IH193" s="319"/>
      <c r="II193" s="319"/>
      <c r="IJ193" s="319"/>
      <c r="IK193" s="319"/>
      <c r="IL193" s="319"/>
      <c r="IM193" s="319"/>
      <c r="IN193" s="319"/>
      <c r="IO193" s="319"/>
      <c r="IP193" s="319"/>
      <c r="IQ193" s="319"/>
      <c r="IR193" s="319"/>
      <c r="IS193" s="319"/>
      <c r="IT193" s="319"/>
      <c r="IU193" s="319"/>
      <c r="IV193" s="319"/>
      <c r="IW193" s="319"/>
      <c r="IX193" s="319"/>
      <c r="IY193" s="319"/>
      <c r="IZ193" s="319"/>
      <c r="JA193" s="319"/>
      <c r="JB193" s="319"/>
      <c r="JC193" s="319"/>
      <c r="JD193" s="319"/>
      <c r="JE193" s="319"/>
      <c r="JF193" s="319"/>
      <c r="JG193" s="319"/>
      <c r="JH193" s="319"/>
      <c r="JI193" s="319"/>
      <c r="JJ193" s="319"/>
      <c r="JK193" s="319"/>
      <c r="JL193" s="319"/>
      <c r="JM193" s="319"/>
      <c r="JN193" s="319"/>
      <c r="JO193" s="319"/>
      <c r="JP193" s="319"/>
      <c r="JQ193" s="319"/>
      <c r="JR193" s="319"/>
      <c r="JS193" s="319"/>
      <c r="JT193" s="319"/>
      <c r="JU193" s="319"/>
      <c r="JV193" s="319"/>
      <c r="JW193" s="319"/>
      <c r="JX193" s="319"/>
      <c r="JY193" s="319"/>
      <c r="JZ193" s="319"/>
      <c r="KA193" s="319"/>
      <c r="KB193" s="319"/>
      <c r="KC193" s="319"/>
      <c r="KD193" s="319"/>
      <c r="KE193" s="319"/>
      <c r="KF193" s="319"/>
      <c r="KG193" s="319"/>
      <c r="KH193" s="319"/>
      <c r="KI193" s="319"/>
      <c r="KJ193" s="319"/>
      <c r="KK193" s="319"/>
      <c r="KL193" s="319"/>
      <c r="KM193" s="319"/>
      <c r="KN193" s="319"/>
      <c r="KO193" s="319"/>
      <c r="KP193" s="319"/>
      <c r="KQ193" s="319"/>
      <c r="KR193" s="319"/>
      <c r="KS193" s="319"/>
      <c r="KT193" s="319"/>
      <c r="KU193" s="319"/>
      <c r="KV193" s="319"/>
      <c r="KW193" s="319"/>
      <c r="KX193" s="319"/>
      <c r="KY193" s="319"/>
      <c r="KZ193" s="319"/>
      <c r="LA193" s="319"/>
      <c r="LB193" s="319"/>
      <c r="LC193" s="319"/>
      <c r="LD193" s="319"/>
      <c r="LE193" s="319"/>
      <c r="LF193" s="319"/>
      <c r="LG193" s="319"/>
      <c r="LH193" s="319"/>
      <c r="LI193" s="319"/>
      <c r="LJ193" s="319"/>
      <c r="LK193" s="319"/>
      <c r="LL193" s="319"/>
      <c r="LM193" s="319"/>
      <c r="LN193" s="319"/>
      <c r="LO193" s="319"/>
      <c r="LP193" s="319"/>
      <c r="LQ193" s="319"/>
      <c r="LR193" s="319"/>
      <c r="LS193" s="319"/>
      <c r="LT193" s="319"/>
      <c r="LU193" s="319"/>
      <c r="LV193" s="319"/>
      <c r="LW193" s="319"/>
      <c r="LX193" s="319"/>
      <c r="LY193" s="319"/>
      <c r="LZ193" s="319"/>
      <c r="MA193" s="319"/>
      <c r="MB193" s="319"/>
      <c r="MC193" s="319"/>
      <c r="MD193" s="319"/>
      <c r="ME193" s="319"/>
      <c r="MF193" s="319"/>
      <c r="MG193" s="319"/>
      <c r="MH193" s="319"/>
      <c r="MI193" s="319"/>
      <c r="MJ193" s="319"/>
      <c r="MK193" s="319"/>
      <c r="ML193" s="319"/>
      <c r="MM193" s="319"/>
      <c r="MN193" s="319"/>
      <c r="MO193" s="319"/>
      <c r="MP193" s="319"/>
      <c r="MQ193" s="319"/>
      <c r="MS193" s="241"/>
      <c r="MT193" s="362">
        <f t="shared" si="218"/>
        <v>0</v>
      </c>
      <c r="MU193" s="363">
        <f t="shared" si="204"/>
        <v>0</v>
      </c>
      <c r="MV193" s="363">
        <f t="shared" si="205"/>
        <v>0</v>
      </c>
      <c r="MW193" s="363"/>
      <c r="MX193" s="363">
        <f t="shared" si="206"/>
        <v>0</v>
      </c>
      <c r="MY193" s="363"/>
      <c r="MZ193" s="363">
        <f t="shared" si="207"/>
        <v>0</v>
      </c>
      <c r="NA193" s="363"/>
      <c r="NB193" s="363">
        <f t="shared" si="208"/>
        <v>0</v>
      </c>
      <c r="NC193" s="363"/>
      <c r="ND193" s="363">
        <f t="shared" si="209"/>
        <v>0</v>
      </c>
      <c r="NE193" s="363"/>
      <c r="NF193" s="363">
        <f t="shared" si="210"/>
        <v>0</v>
      </c>
      <c r="NG193" s="363"/>
      <c r="NH193" s="363">
        <f t="shared" si="211"/>
        <v>0</v>
      </c>
      <c r="NI193" s="363"/>
      <c r="NJ193" s="363">
        <f t="shared" si="212"/>
        <v>0</v>
      </c>
      <c r="NK193" s="363"/>
      <c r="NL193" s="363">
        <f t="shared" si="219"/>
        <v>0</v>
      </c>
      <c r="NM193" s="364"/>
      <c r="NN193" s="370"/>
      <c r="NR193" s="318">
        <f t="shared" si="213"/>
        <v>0</v>
      </c>
      <c r="NS193" s="318">
        <f t="shared" si="214"/>
        <v>0</v>
      </c>
      <c r="NT193" s="318">
        <f t="shared" si="215"/>
        <v>0</v>
      </c>
    </row>
    <row r="194" spans="1:384" s="318" customFormat="1" ht="10.199999999999999" customHeight="1" x14ac:dyDescent="0.3">
      <c r="A194" s="25"/>
      <c r="B194" s="389"/>
      <c r="C194" s="424"/>
      <c r="D194" s="15"/>
      <c r="E194" s="379" t="str">
        <f>$E$19</f>
        <v>H avec Renfort</v>
      </c>
      <c r="F194" s="379"/>
      <c r="G194" s="138" t="str">
        <f>IF(NL210=0,"",NL210)</f>
        <v/>
      </c>
      <c r="H194" s="399"/>
      <c r="I194" s="394">
        <f>Prenoms!$B$17</f>
        <v>0</v>
      </c>
      <c r="J194" s="395"/>
      <c r="K194" s="395"/>
      <c r="L194" s="395"/>
      <c r="M194" s="395"/>
      <c r="N194" s="81" t="str">
        <f>IF(NL194&lt;&gt;0,"",IF(Conges!K51=0,"",Conges!K51))</f>
        <v/>
      </c>
      <c r="O194" s="82"/>
      <c r="P194" s="83"/>
      <c r="Q194" s="83"/>
      <c r="R194" s="83"/>
      <c r="S194" s="83"/>
      <c r="T194" s="83"/>
      <c r="U194" s="83"/>
      <c r="V194" s="84"/>
      <c r="W194" s="82"/>
      <c r="X194" s="83"/>
      <c r="Y194" s="83"/>
      <c r="Z194" s="83"/>
      <c r="AA194" s="83"/>
      <c r="AB194" s="83"/>
      <c r="AC194" s="83"/>
      <c r="AD194" s="84"/>
      <c r="AE194" s="82"/>
      <c r="AF194" s="83"/>
      <c r="AG194" s="83"/>
      <c r="AH194" s="83"/>
      <c r="AI194" s="83"/>
      <c r="AJ194" s="84"/>
      <c r="AK194" s="82"/>
      <c r="AL194" s="83"/>
      <c r="AM194" s="83"/>
      <c r="AN194" s="83"/>
      <c r="AO194" s="83"/>
      <c r="AP194" s="83"/>
      <c r="AQ194" s="83"/>
      <c r="AR194" s="83"/>
      <c r="AS194" s="83"/>
      <c r="AT194" s="84"/>
      <c r="AU194" s="82"/>
      <c r="AV194" s="83"/>
      <c r="AW194" s="83"/>
      <c r="AX194" s="83"/>
      <c r="AY194" s="83"/>
      <c r="AZ194" s="83"/>
      <c r="BA194" s="83"/>
      <c r="BB194" s="84"/>
      <c r="BC194" s="85">
        <f>IF(NL194&lt;&gt;0,(IF(Conges!K$51=0,0,3)),0)</f>
        <v>0</v>
      </c>
      <c r="BD194" s="417"/>
      <c r="BE194" s="390">
        <f>IF(OR(Conges!K$51="A",Conges!K$51="V"),Prenoms!L$17,NL194)</f>
        <v>0</v>
      </c>
      <c r="BF194" s="391"/>
      <c r="BG194" s="286"/>
      <c r="BH194" s="287">
        <f t="shared" si="198"/>
        <v>0</v>
      </c>
      <c r="BI194" s="288" t="str">
        <f t="shared" si="199"/>
        <v/>
      </c>
      <c r="BJ194" s="300">
        <v>0</v>
      </c>
      <c r="BK194" s="301">
        <f t="shared" si="216"/>
        <v>0</v>
      </c>
      <c r="BL194" s="302">
        <f t="shared" si="143"/>
        <v>0</v>
      </c>
      <c r="BM194" s="302">
        <f t="shared" si="144"/>
        <v>0</v>
      </c>
      <c r="BN194" s="302">
        <f>SUM('Heures Pointage'!$OD$11:$OE$11)</f>
        <v>0</v>
      </c>
      <c r="BO194" s="302">
        <f>SUM('Heures et Indemnites'!$OD$11:$OE$11)</f>
        <v>0</v>
      </c>
      <c r="BP194" s="303">
        <f t="shared" si="145"/>
        <v>0</v>
      </c>
      <c r="BQ194" s="303">
        <f>'Heures Pointage'!$PB$11</f>
        <v>0</v>
      </c>
      <c r="BR194" s="304">
        <f t="shared" ref="BR194" si="233">$BH$1069</f>
        <v>0</v>
      </c>
      <c r="BS194" s="149">
        <f>Prenoms!$C$17</f>
        <v>0</v>
      </c>
      <c r="BT194" s="180"/>
      <c r="BU194" s="324">
        <f>SUM('Heures et Indemnites'!$OD$11:$OE$11)</f>
        <v>0</v>
      </c>
      <c r="BV194" s="235">
        <f>SUM('Heures et Indemnites'!$OD$6:$OE$11)</f>
        <v>0</v>
      </c>
      <c r="BW194" s="324"/>
      <c r="BX194" s="235"/>
      <c r="BY194" s="319"/>
      <c r="BZ194" s="319"/>
      <c r="CA194" s="319"/>
      <c r="CB194" s="319"/>
      <c r="CC194" s="319"/>
      <c r="CD194" s="319"/>
      <c r="CE194" s="319"/>
      <c r="CF194" s="319"/>
      <c r="CG194" s="319"/>
      <c r="CH194" s="319"/>
      <c r="CI194" s="319"/>
      <c r="CJ194" s="319"/>
      <c r="CK194" s="319"/>
      <c r="CL194" s="319"/>
      <c r="CM194" s="319"/>
      <c r="CN194" s="319"/>
      <c r="CO194" s="319"/>
      <c r="CP194" s="319"/>
      <c r="CQ194" s="319"/>
      <c r="CR194" s="319"/>
      <c r="CS194" s="319"/>
      <c r="CT194" s="319"/>
      <c r="CU194" s="319"/>
      <c r="CV194" s="319"/>
      <c r="CW194" s="319"/>
      <c r="CX194" s="319"/>
      <c r="CY194" s="319"/>
      <c r="CZ194" s="319"/>
      <c r="DA194" s="319"/>
      <c r="DB194" s="319"/>
      <c r="DC194" s="319"/>
      <c r="DD194" s="319"/>
      <c r="DE194" s="319"/>
      <c r="DF194" s="319"/>
      <c r="DG194" s="319"/>
      <c r="DH194" s="319"/>
      <c r="DI194" s="319"/>
      <c r="DJ194" s="319"/>
      <c r="DK194" s="319"/>
      <c r="DL194" s="319"/>
      <c r="DM194" s="319"/>
      <c r="DN194" s="319"/>
      <c r="DO194" s="319"/>
      <c r="DP194" s="319"/>
      <c r="DQ194" s="319"/>
      <c r="DR194" s="319"/>
      <c r="DS194" s="319"/>
      <c r="DT194" s="319"/>
      <c r="DU194" s="319"/>
      <c r="DV194" s="319"/>
      <c r="DW194" s="319"/>
      <c r="DX194" s="319"/>
      <c r="DY194" s="319"/>
      <c r="DZ194" s="319"/>
      <c r="EA194" s="319"/>
      <c r="EB194" s="319"/>
      <c r="EC194" s="319"/>
      <c r="ED194" s="319"/>
      <c r="EE194" s="319"/>
      <c r="EF194" s="319"/>
      <c r="EG194" s="319"/>
      <c r="EH194" s="319"/>
      <c r="EI194" s="319"/>
      <c r="EJ194" s="319"/>
      <c r="EK194" s="319"/>
      <c r="EL194" s="319"/>
      <c r="EM194" s="319"/>
      <c r="EN194" s="319"/>
      <c r="EO194" s="319"/>
      <c r="EP194" s="319"/>
      <c r="EQ194" s="319"/>
      <c r="ER194" s="319"/>
      <c r="ES194" s="319"/>
      <c r="ET194" s="319"/>
      <c r="EU194" s="319"/>
      <c r="EV194" s="319"/>
      <c r="EW194" s="319"/>
      <c r="EX194" s="319"/>
      <c r="EY194" s="319"/>
      <c r="EZ194" s="319"/>
      <c r="FA194" s="319"/>
      <c r="FB194" s="319"/>
      <c r="FC194" s="319"/>
      <c r="FD194" s="319"/>
      <c r="FE194" s="319"/>
      <c r="FF194" s="319"/>
      <c r="FG194" s="319"/>
      <c r="FH194" s="319"/>
      <c r="FI194" s="319"/>
      <c r="FJ194" s="319"/>
      <c r="FK194" s="319"/>
      <c r="FL194" s="319"/>
      <c r="FM194" s="319"/>
      <c r="FN194" s="319"/>
      <c r="FO194" s="319"/>
      <c r="FP194" s="319"/>
      <c r="FQ194" s="319"/>
      <c r="FR194" s="319"/>
      <c r="FS194" s="319"/>
      <c r="FT194" s="319"/>
      <c r="FU194" s="319"/>
      <c r="FV194" s="319"/>
      <c r="FW194" s="319"/>
      <c r="FX194" s="319"/>
      <c r="FY194" s="319"/>
      <c r="FZ194" s="319"/>
      <c r="GA194" s="319"/>
      <c r="GB194" s="319"/>
      <c r="GC194" s="319"/>
      <c r="GD194" s="319"/>
      <c r="GE194" s="319"/>
      <c r="GF194" s="319"/>
      <c r="GG194" s="319"/>
      <c r="GH194" s="319"/>
      <c r="GI194" s="319"/>
      <c r="GJ194" s="319"/>
      <c r="GK194" s="319"/>
      <c r="GL194" s="319"/>
      <c r="GM194" s="319"/>
      <c r="GN194" s="319"/>
      <c r="GO194" s="319"/>
      <c r="GP194" s="319"/>
      <c r="GQ194" s="319"/>
      <c r="GR194" s="319"/>
      <c r="GS194" s="319"/>
      <c r="GT194" s="319"/>
      <c r="GU194" s="319"/>
      <c r="GV194" s="319"/>
      <c r="GW194" s="319"/>
      <c r="GX194" s="319"/>
      <c r="GY194" s="319"/>
      <c r="GZ194" s="319"/>
      <c r="HA194" s="319"/>
      <c r="HB194" s="319"/>
      <c r="HC194" s="319"/>
      <c r="HD194" s="319"/>
      <c r="HE194" s="319"/>
      <c r="HF194" s="319"/>
      <c r="HG194" s="319"/>
      <c r="HH194" s="319"/>
      <c r="HI194" s="319"/>
      <c r="HJ194" s="319"/>
      <c r="HK194" s="319"/>
      <c r="HL194" s="319"/>
      <c r="HM194" s="319"/>
      <c r="HN194" s="319"/>
      <c r="HO194" s="319"/>
      <c r="HP194" s="319"/>
      <c r="HQ194" s="319"/>
      <c r="HR194" s="319"/>
      <c r="HS194" s="319"/>
      <c r="HT194" s="319"/>
      <c r="HU194" s="319"/>
      <c r="HV194" s="319"/>
      <c r="HW194" s="319"/>
      <c r="HX194" s="319"/>
      <c r="HY194" s="319"/>
      <c r="HZ194" s="319"/>
      <c r="IA194" s="319"/>
      <c r="IB194" s="319"/>
      <c r="IC194" s="319"/>
      <c r="ID194" s="319"/>
      <c r="IE194" s="319"/>
      <c r="IF194" s="319"/>
      <c r="IG194" s="319"/>
      <c r="IH194" s="319"/>
      <c r="II194" s="319"/>
      <c r="IJ194" s="319"/>
      <c r="IK194" s="319"/>
      <c r="IL194" s="319"/>
      <c r="IM194" s="319"/>
      <c r="IN194" s="319"/>
      <c r="IO194" s="319"/>
      <c r="IP194" s="319"/>
      <c r="IQ194" s="319"/>
      <c r="IR194" s="319"/>
      <c r="IS194" s="319"/>
      <c r="IT194" s="319"/>
      <c r="IU194" s="319"/>
      <c r="IV194" s="319"/>
      <c r="IW194" s="319"/>
      <c r="IX194" s="319"/>
      <c r="IY194" s="319"/>
      <c r="IZ194" s="319"/>
      <c r="JA194" s="319"/>
      <c r="JB194" s="319"/>
      <c r="JC194" s="319"/>
      <c r="JD194" s="319"/>
      <c r="JE194" s="319"/>
      <c r="JF194" s="319"/>
      <c r="JG194" s="319"/>
      <c r="JH194" s="319"/>
      <c r="JI194" s="319"/>
      <c r="JJ194" s="319"/>
      <c r="JK194" s="319"/>
      <c r="JL194" s="319"/>
      <c r="JM194" s="319"/>
      <c r="JN194" s="319"/>
      <c r="JO194" s="319"/>
      <c r="JP194" s="319"/>
      <c r="JQ194" s="319"/>
      <c r="JR194" s="319"/>
      <c r="JS194" s="319"/>
      <c r="JT194" s="319"/>
      <c r="JU194" s="319"/>
      <c r="JV194" s="319"/>
      <c r="JW194" s="319"/>
      <c r="JX194" s="319"/>
      <c r="JY194" s="319"/>
      <c r="JZ194" s="319"/>
      <c r="KA194" s="319"/>
      <c r="KB194" s="319"/>
      <c r="KC194" s="319"/>
      <c r="KD194" s="319"/>
      <c r="KE194" s="319"/>
      <c r="KF194" s="319"/>
      <c r="KG194" s="319"/>
      <c r="KH194" s="319"/>
      <c r="KI194" s="319"/>
      <c r="KJ194" s="319"/>
      <c r="KK194" s="319"/>
      <c r="KL194" s="319"/>
      <c r="KM194" s="319"/>
      <c r="KN194" s="319"/>
      <c r="KO194" s="319"/>
      <c r="KP194" s="319"/>
      <c r="KQ194" s="319"/>
      <c r="KR194" s="319"/>
      <c r="KS194" s="319"/>
      <c r="KT194" s="319"/>
      <c r="KU194" s="319"/>
      <c r="KV194" s="319"/>
      <c r="KW194" s="319"/>
      <c r="KX194" s="319"/>
      <c r="KY194" s="319"/>
      <c r="KZ194" s="319"/>
      <c r="LA194" s="319"/>
      <c r="LB194" s="319"/>
      <c r="LC194" s="319"/>
      <c r="LD194" s="319"/>
      <c r="LE194" s="319"/>
      <c r="LF194" s="319"/>
      <c r="LG194" s="319"/>
      <c r="LH194" s="319"/>
      <c r="LI194" s="319"/>
      <c r="LJ194" s="319"/>
      <c r="LK194" s="319"/>
      <c r="LL194" s="319"/>
      <c r="LM194" s="319"/>
      <c r="LN194" s="319"/>
      <c r="LO194" s="319"/>
      <c r="LP194" s="319"/>
      <c r="LQ194" s="319"/>
      <c r="LR194" s="319"/>
      <c r="LS194" s="319"/>
      <c r="LT194" s="319"/>
      <c r="LU194" s="319"/>
      <c r="LV194" s="319"/>
      <c r="LW194" s="319"/>
      <c r="LX194" s="319"/>
      <c r="LY194" s="319"/>
      <c r="LZ194" s="319"/>
      <c r="MA194" s="319"/>
      <c r="MB194" s="319"/>
      <c r="MC194" s="319"/>
      <c r="MD194" s="319"/>
      <c r="ME194" s="319"/>
      <c r="MF194" s="319"/>
      <c r="MG194" s="319"/>
      <c r="MH194" s="319"/>
      <c r="MI194" s="319"/>
      <c r="MJ194" s="319"/>
      <c r="MK194" s="319"/>
      <c r="ML194" s="319"/>
      <c r="MM194" s="319"/>
      <c r="MN194" s="319"/>
      <c r="MO194" s="319"/>
      <c r="MP194" s="319"/>
      <c r="MQ194" s="319"/>
      <c r="MS194" s="241"/>
      <c r="MT194" s="373">
        <f t="shared" si="218"/>
        <v>0</v>
      </c>
      <c r="MU194" s="365">
        <f t="shared" si="204"/>
        <v>0</v>
      </c>
      <c r="MV194" s="365">
        <f t="shared" si="205"/>
        <v>0</v>
      </c>
      <c r="MW194" s="365"/>
      <c r="MX194" s="365">
        <f t="shared" si="206"/>
        <v>0</v>
      </c>
      <c r="MY194" s="365"/>
      <c r="MZ194" s="365">
        <f t="shared" si="207"/>
        <v>0</v>
      </c>
      <c r="NA194" s="365"/>
      <c r="NB194" s="365">
        <f t="shared" si="208"/>
        <v>0</v>
      </c>
      <c r="NC194" s="365"/>
      <c r="ND194" s="365">
        <f t="shared" si="209"/>
        <v>0</v>
      </c>
      <c r="NE194" s="365"/>
      <c r="NF194" s="365">
        <f t="shared" si="210"/>
        <v>0</v>
      </c>
      <c r="NG194" s="365"/>
      <c r="NH194" s="365">
        <f t="shared" si="211"/>
        <v>0</v>
      </c>
      <c r="NI194" s="365"/>
      <c r="NJ194" s="365">
        <f t="shared" si="212"/>
        <v>0</v>
      </c>
      <c r="NK194" s="365"/>
      <c r="NL194" s="365">
        <f t="shared" si="219"/>
        <v>0</v>
      </c>
      <c r="NM194" s="366"/>
      <c r="NN194" s="370"/>
      <c r="NR194" s="318">
        <f t="shared" si="213"/>
        <v>0</v>
      </c>
      <c r="NS194" s="318">
        <f t="shared" si="214"/>
        <v>0</v>
      </c>
      <c r="NT194" s="318">
        <f t="shared" si="215"/>
        <v>0</v>
      </c>
    </row>
    <row r="195" spans="1:384" s="318" customFormat="1" ht="10.199999999999999" customHeight="1" x14ac:dyDescent="0.3">
      <c r="A195" s="25"/>
      <c r="B195" s="389"/>
      <c r="C195" s="424"/>
      <c r="D195" s="15"/>
      <c r="E195" s="106"/>
      <c r="F195" s="106"/>
      <c r="G195" s="106"/>
      <c r="H195" s="399"/>
      <c r="I195" s="381">
        <f>Prenoms!$B$18</f>
        <v>0</v>
      </c>
      <c r="J195" s="382"/>
      <c r="K195" s="382"/>
      <c r="L195" s="382"/>
      <c r="M195" s="382"/>
      <c r="N195" s="68" t="str">
        <f>IF(NL195&lt;&gt;0,"",IF(Conges!K52=0,"",Conges!K52))</f>
        <v/>
      </c>
      <c r="O195" s="69"/>
      <c r="P195" s="70"/>
      <c r="Q195" s="70"/>
      <c r="R195" s="70"/>
      <c r="S195" s="70"/>
      <c r="T195" s="70"/>
      <c r="U195" s="70"/>
      <c r="V195" s="71"/>
      <c r="W195" s="69"/>
      <c r="X195" s="70"/>
      <c r="Y195" s="70"/>
      <c r="Z195" s="70"/>
      <c r="AA195" s="70"/>
      <c r="AB195" s="70"/>
      <c r="AC195" s="70"/>
      <c r="AD195" s="71"/>
      <c r="AE195" s="69"/>
      <c r="AF195" s="70"/>
      <c r="AG195" s="70"/>
      <c r="AH195" s="70"/>
      <c r="AI195" s="70"/>
      <c r="AJ195" s="71"/>
      <c r="AK195" s="69"/>
      <c r="AL195" s="70"/>
      <c r="AM195" s="70"/>
      <c r="AN195" s="70"/>
      <c r="AO195" s="70"/>
      <c r="AP195" s="70"/>
      <c r="AQ195" s="70"/>
      <c r="AR195" s="70"/>
      <c r="AS195" s="70"/>
      <c r="AT195" s="71"/>
      <c r="AU195" s="69"/>
      <c r="AV195" s="70"/>
      <c r="AW195" s="70"/>
      <c r="AX195" s="70"/>
      <c r="AY195" s="70"/>
      <c r="AZ195" s="70"/>
      <c r="BA195" s="70"/>
      <c r="BB195" s="71"/>
      <c r="BC195" s="72">
        <f>IF(NL195&lt;&gt;0,(IF(Conges!K$52=0,0,3)),0)</f>
        <v>0</v>
      </c>
      <c r="BD195" s="417"/>
      <c r="BE195" s="392">
        <f>IF(OR(Conges!K$52="A",Conges!K$52="V"),Prenoms!L$18,NL195)</f>
        <v>0</v>
      </c>
      <c r="BF195" s="393"/>
      <c r="BG195" s="289"/>
      <c r="BH195" s="290">
        <f t="shared" si="198"/>
        <v>0</v>
      </c>
      <c r="BI195" s="291" t="str">
        <f t="shared" si="199"/>
        <v/>
      </c>
      <c r="BJ195" s="305">
        <v>0</v>
      </c>
      <c r="BK195" s="306">
        <f t="shared" si="216"/>
        <v>0</v>
      </c>
      <c r="BL195" s="307">
        <f t="shared" si="143"/>
        <v>0</v>
      </c>
      <c r="BM195" s="307">
        <f t="shared" si="144"/>
        <v>0</v>
      </c>
      <c r="BN195" s="307">
        <f>SUM('Heures Pointage'!$PD$11:$PE$11)</f>
        <v>0</v>
      </c>
      <c r="BO195" s="307">
        <f>SUM('Heures et Indemnites'!$PD$11:$PE$11)</f>
        <v>0</v>
      </c>
      <c r="BP195" s="308">
        <f t="shared" si="145"/>
        <v>0</v>
      </c>
      <c r="BQ195" s="308">
        <f>'Heures Pointage'!$QB$11</f>
        <v>0</v>
      </c>
      <c r="BR195" s="309">
        <f t="shared" ref="BR195" si="234">$BH$1070</f>
        <v>0</v>
      </c>
      <c r="BS195" s="150">
        <f>Prenoms!$C$18</f>
        <v>0</v>
      </c>
      <c r="BT195" s="153"/>
      <c r="BU195" s="323">
        <f>SUM('Heures et Indemnites'!$PD$11:$PE$11)</f>
        <v>0</v>
      </c>
      <c r="BV195" s="236">
        <f>SUM('Heures et Indemnites'!$PD$6:$PE$11)</f>
        <v>0</v>
      </c>
      <c r="BW195" s="323"/>
      <c r="BX195" s="236"/>
      <c r="BY195" s="319"/>
      <c r="BZ195" s="319"/>
      <c r="CA195" s="319"/>
      <c r="CB195" s="319"/>
      <c r="CC195" s="319"/>
      <c r="CD195" s="319"/>
      <c r="CE195" s="319"/>
      <c r="CF195" s="319"/>
      <c r="CG195" s="319"/>
      <c r="CH195" s="319"/>
      <c r="CI195" s="319"/>
      <c r="CJ195" s="319"/>
      <c r="CK195" s="319"/>
      <c r="CL195" s="319"/>
      <c r="CM195" s="319"/>
      <c r="CN195" s="319"/>
      <c r="CO195" s="319"/>
      <c r="CP195" s="319"/>
      <c r="CQ195" s="319"/>
      <c r="CR195" s="319"/>
      <c r="CS195" s="319"/>
      <c r="CT195" s="319"/>
      <c r="CU195" s="319"/>
      <c r="CV195" s="319"/>
      <c r="CW195" s="319"/>
      <c r="CX195" s="319"/>
      <c r="CY195" s="319"/>
      <c r="CZ195" s="319"/>
      <c r="DA195" s="319"/>
      <c r="DB195" s="319"/>
      <c r="DC195" s="319"/>
      <c r="DD195" s="319"/>
      <c r="DE195" s="319"/>
      <c r="DF195" s="319"/>
      <c r="DG195" s="319"/>
      <c r="DH195" s="319"/>
      <c r="DI195" s="319"/>
      <c r="DJ195" s="319"/>
      <c r="DK195" s="319"/>
      <c r="DL195" s="319"/>
      <c r="DM195" s="319"/>
      <c r="DN195" s="319"/>
      <c r="DO195" s="319"/>
      <c r="DP195" s="319"/>
      <c r="DQ195" s="319"/>
      <c r="DR195" s="319"/>
      <c r="DS195" s="319"/>
      <c r="DT195" s="319"/>
      <c r="DU195" s="319"/>
      <c r="DV195" s="319"/>
      <c r="DW195" s="319"/>
      <c r="DX195" s="319"/>
      <c r="DY195" s="319"/>
      <c r="DZ195" s="319"/>
      <c r="EA195" s="319"/>
      <c r="EB195" s="319"/>
      <c r="EC195" s="319"/>
      <c r="ED195" s="319"/>
      <c r="EE195" s="319"/>
      <c r="EF195" s="319"/>
      <c r="EG195" s="319"/>
      <c r="EH195" s="319"/>
      <c r="EI195" s="319"/>
      <c r="EJ195" s="319"/>
      <c r="EK195" s="319"/>
      <c r="EL195" s="319"/>
      <c r="EM195" s="319"/>
      <c r="EN195" s="319"/>
      <c r="EO195" s="319"/>
      <c r="EP195" s="319"/>
      <c r="EQ195" s="319"/>
      <c r="ER195" s="319"/>
      <c r="ES195" s="319"/>
      <c r="ET195" s="319"/>
      <c r="EU195" s="319"/>
      <c r="EV195" s="319"/>
      <c r="EW195" s="319"/>
      <c r="EX195" s="319"/>
      <c r="EY195" s="319"/>
      <c r="EZ195" s="319"/>
      <c r="FA195" s="319"/>
      <c r="FB195" s="319"/>
      <c r="FC195" s="319"/>
      <c r="FD195" s="319"/>
      <c r="FE195" s="319"/>
      <c r="FF195" s="319"/>
      <c r="FG195" s="319"/>
      <c r="FH195" s="319"/>
      <c r="FI195" s="319"/>
      <c r="FJ195" s="319"/>
      <c r="FK195" s="319"/>
      <c r="FL195" s="319"/>
      <c r="FM195" s="319"/>
      <c r="FN195" s="319"/>
      <c r="FO195" s="319"/>
      <c r="FP195" s="319"/>
      <c r="FQ195" s="319"/>
      <c r="FR195" s="319"/>
      <c r="FS195" s="319"/>
      <c r="FT195" s="319"/>
      <c r="FU195" s="319"/>
      <c r="FV195" s="319"/>
      <c r="FW195" s="319"/>
      <c r="FX195" s="319"/>
      <c r="FY195" s="319"/>
      <c r="FZ195" s="319"/>
      <c r="GA195" s="319"/>
      <c r="GB195" s="319"/>
      <c r="GC195" s="319"/>
      <c r="GD195" s="319"/>
      <c r="GE195" s="319"/>
      <c r="GF195" s="319"/>
      <c r="GG195" s="319"/>
      <c r="GH195" s="319"/>
      <c r="GI195" s="319"/>
      <c r="GJ195" s="319"/>
      <c r="GK195" s="319"/>
      <c r="GL195" s="319"/>
      <c r="GM195" s="319"/>
      <c r="GN195" s="319"/>
      <c r="GO195" s="319"/>
      <c r="GP195" s="319"/>
      <c r="GQ195" s="319"/>
      <c r="GR195" s="319"/>
      <c r="GS195" s="319"/>
      <c r="GT195" s="319"/>
      <c r="GU195" s="319"/>
      <c r="GV195" s="319"/>
      <c r="GW195" s="319"/>
      <c r="GX195" s="319"/>
      <c r="GY195" s="319"/>
      <c r="GZ195" s="319"/>
      <c r="HA195" s="319"/>
      <c r="HB195" s="319"/>
      <c r="HC195" s="319"/>
      <c r="HD195" s="319"/>
      <c r="HE195" s="319"/>
      <c r="HF195" s="319"/>
      <c r="HG195" s="319"/>
      <c r="HH195" s="319"/>
      <c r="HI195" s="319"/>
      <c r="HJ195" s="319"/>
      <c r="HK195" s="319"/>
      <c r="HL195" s="319"/>
      <c r="HM195" s="319"/>
      <c r="HN195" s="319"/>
      <c r="HO195" s="319"/>
      <c r="HP195" s="319"/>
      <c r="HQ195" s="319"/>
      <c r="HR195" s="319"/>
      <c r="HS195" s="319"/>
      <c r="HT195" s="319"/>
      <c r="HU195" s="319"/>
      <c r="HV195" s="319"/>
      <c r="HW195" s="319"/>
      <c r="HX195" s="319"/>
      <c r="HY195" s="319"/>
      <c r="HZ195" s="319"/>
      <c r="IA195" s="319"/>
      <c r="IB195" s="319"/>
      <c r="IC195" s="319"/>
      <c r="ID195" s="319"/>
      <c r="IE195" s="319"/>
      <c r="IF195" s="319"/>
      <c r="IG195" s="319"/>
      <c r="IH195" s="319"/>
      <c r="II195" s="319"/>
      <c r="IJ195" s="319"/>
      <c r="IK195" s="319"/>
      <c r="IL195" s="319"/>
      <c r="IM195" s="319"/>
      <c r="IN195" s="319"/>
      <c r="IO195" s="319"/>
      <c r="IP195" s="319"/>
      <c r="IQ195" s="319"/>
      <c r="IR195" s="319"/>
      <c r="IS195" s="319"/>
      <c r="IT195" s="319"/>
      <c r="IU195" s="319"/>
      <c r="IV195" s="319"/>
      <c r="IW195" s="319"/>
      <c r="IX195" s="319"/>
      <c r="IY195" s="319"/>
      <c r="IZ195" s="319"/>
      <c r="JA195" s="319"/>
      <c r="JB195" s="319"/>
      <c r="JC195" s="319"/>
      <c r="JD195" s="319"/>
      <c r="JE195" s="319"/>
      <c r="JF195" s="319"/>
      <c r="JG195" s="319"/>
      <c r="JH195" s="319"/>
      <c r="JI195" s="319"/>
      <c r="JJ195" s="319"/>
      <c r="JK195" s="319"/>
      <c r="JL195" s="319"/>
      <c r="JM195" s="319"/>
      <c r="JN195" s="319"/>
      <c r="JO195" s="319"/>
      <c r="JP195" s="319"/>
      <c r="JQ195" s="319"/>
      <c r="JR195" s="319"/>
      <c r="JS195" s="319"/>
      <c r="JT195" s="319"/>
      <c r="JU195" s="319"/>
      <c r="JV195" s="319"/>
      <c r="JW195" s="319"/>
      <c r="JX195" s="319"/>
      <c r="JY195" s="319"/>
      <c r="JZ195" s="319"/>
      <c r="KA195" s="319"/>
      <c r="KB195" s="319"/>
      <c r="KC195" s="319"/>
      <c r="KD195" s="319"/>
      <c r="KE195" s="319"/>
      <c r="KF195" s="319"/>
      <c r="KG195" s="319"/>
      <c r="KH195" s="319"/>
      <c r="KI195" s="319"/>
      <c r="KJ195" s="319"/>
      <c r="KK195" s="319"/>
      <c r="KL195" s="319"/>
      <c r="KM195" s="319"/>
      <c r="KN195" s="319"/>
      <c r="KO195" s="319"/>
      <c r="KP195" s="319"/>
      <c r="KQ195" s="319"/>
      <c r="KR195" s="319"/>
      <c r="KS195" s="319"/>
      <c r="KT195" s="319"/>
      <c r="KU195" s="319"/>
      <c r="KV195" s="319"/>
      <c r="KW195" s="319"/>
      <c r="KX195" s="319"/>
      <c r="KY195" s="319"/>
      <c r="KZ195" s="319"/>
      <c r="LA195" s="319"/>
      <c r="LB195" s="319"/>
      <c r="LC195" s="319"/>
      <c r="LD195" s="319"/>
      <c r="LE195" s="319"/>
      <c r="LF195" s="319"/>
      <c r="LG195" s="319"/>
      <c r="LH195" s="319"/>
      <c r="LI195" s="319"/>
      <c r="LJ195" s="319"/>
      <c r="LK195" s="319"/>
      <c r="LL195" s="319"/>
      <c r="LM195" s="319"/>
      <c r="LN195" s="319"/>
      <c r="LO195" s="319"/>
      <c r="LP195" s="319"/>
      <c r="LQ195" s="319"/>
      <c r="LR195" s="319"/>
      <c r="LS195" s="319"/>
      <c r="LT195" s="319"/>
      <c r="LU195" s="319"/>
      <c r="LV195" s="319"/>
      <c r="LW195" s="319"/>
      <c r="LX195" s="319"/>
      <c r="LY195" s="319"/>
      <c r="LZ195" s="319"/>
      <c r="MA195" s="319"/>
      <c r="MB195" s="319"/>
      <c r="MC195" s="319"/>
      <c r="MD195" s="319"/>
      <c r="ME195" s="319"/>
      <c r="MF195" s="319"/>
      <c r="MG195" s="319"/>
      <c r="MH195" s="319"/>
      <c r="MI195" s="319"/>
      <c r="MJ195" s="319"/>
      <c r="MK195" s="319"/>
      <c r="ML195" s="319"/>
      <c r="MM195" s="319"/>
      <c r="MN195" s="319"/>
      <c r="MO195" s="319"/>
      <c r="MP195" s="319"/>
      <c r="MQ195" s="319"/>
      <c r="MS195" s="241"/>
      <c r="MT195" s="362">
        <f t="shared" si="218"/>
        <v>0</v>
      </c>
      <c r="MU195" s="363">
        <f t="shared" ref="MU195:MU208" si="235">(COUNTA($O195:$BB195))/2</f>
        <v>0</v>
      </c>
      <c r="MV195" s="363">
        <f t="shared" si="205"/>
        <v>0</v>
      </c>
      <c r="MW195" s="363"/>
      <c r="MX195" s="363">
        <f t="shared" si="206"/>
        <v>0</v>
      </c>
      <c r="MY195" s="363"/>
      <c r="MZ195" s="363">
        <f t="shared" si="207"/>
        <v>0</v>
      </c>
      <c r="NA195" s="363"/>
      <c r="NB195" s="363">
        <f t="shared" si="208"/>
        <v>0</v>
      </c>
      <c r="NC195" s="363"/>
      <c r="ND195" s="363">
        <f t="shared" si="209"/>
        <v>0</v>
      </c>
      <c r="NE195" s="363"/>
      <c r="NF195" s="363">
        <f t="shared" si="210"/>
        <v>0</v>
      </c>
      <c r="NG195" s="363"/>
      <c r="NH195" s="363">
        <f t="shared" si="211"/>
        <v>0</v>
      </c>
      <c r="NI195" s="363"/>
      <c r="NJ195" s="363">
        <f t="shared" si="212"/>
        <v>0</v>
      </c>
      <c r="NK195" s="363"/>
      <c r="NL195" s="363">
        <f t="shared" si="219"/>
        <v>0</v>
      </c>
      <c r="NM195" s="364"/>
      <c r="NN195" s="370"/>
      <c r="NR195" s="318">
        <f t="shared" si="213"/>
        <v>0</v>
      </c>
      <c r="NS195" s="318">
        <f t="shared" si="214"/>
        <v>0</v>
      </c>
      <c r="NT195" s="318">
        <f t="shared" si="215"/>
        <v>0</v>
      </c>
    </row>
    <row r="196" spans="1:384" s="318" customFormat="1" ht="10.199999999999999" customHeight="1" x14ac:dyDescent="0.3">
      <c r="A196" s="25"/>
      <c r="B196" s="389"/>
      <c r="C196" s="424"/>
      <c r="D196" s="15"/>
      <c r="E196" s="106"/>
      <c r="F196" s="106"/>
      <c r="G196" s="106"/>
      <c r="H196" s="399"/>
      <c r="I196" s="394">
        <f>Prenoms!$B$19</f>
        <v>0</v>
      </c>
      <c r="J196" s="395"/>
      <c r="K196" s="395"/>
      <c r="L196" s="395"/>
      <c r="M196" s="395"/>
      <c r="N196" s="81" t="str">
        <f>IF(NL196&lt;&gt;0,"",IF(Conges!K53=0,"",Conges!K53))</f>
        <v/>
      </c>
      <c r="O196" s="82"/>
      <c r="P196" s="83"/>
      <c r="Q196" s="83"/>
      <c r="R196" s="83"/>
      <c r="S196" s="83"/>
      <c r="T196" s="83"/>
      <c r="U196" s="83"/>
      <c r="V196" s="84"/>
      <c r="W196" s="82"/>
      <c r="X196" s="83"/>
      <c r="Y196" s="83"/>
      <c r="Z196" s="83"/>
      <c r="AA196" s="83"/>
      <c r="AB196" s="83"/>
      <c r="AC196" s="83"/>
      <c r="AD196" s="84"/>
      <c r="AE196" s="82"/>
      <c r="AF196" s="83"/>
      <c r="AG196" s="83"/>
      <c r="AH196" s="83"/>
      <c r="AI196" s="83"/>
      <c r="AJ196" s="84"/>
      <c r="AK196" s="82"/>
      <c r="AL196" s="83"/>
      <c r="AM196" s="83"/>
      <c r="AN196" s="83"/>
      <c r="AO196" s="83"/>
      <c r="AP196" s="83"/>
      <c r="AQ196" s="83"/>
      <c r="AR196" s="83"/>
      <c r="AS196" s="83"/>
      <c r="AT196" s="84"/>
      <c r="AU196" s="82"/>
      <c r="AV196" s="83"/>
      <c r="AW196" s="83"/>
      <c r="AX196" s="83"/>
      <c r="AY196" s="83"/>
      <c r="AZ196" s="83"/>
      <c r="BA196" s="83"/>
      <c r="BB196" s="84"/>
      <c r="BC196" s="85">
        <f>IF(NL196&lt;&gt;0,(IF(Conges!K$53=0,0,3)),0)</f>
        <v>0</v>
      </c>
      <c r="BD196" s="417"/>
      <c r="BE196" s="390">
        <f>IF(OR(Conges!K$53="A",Conges!K$53="V"),Prenoms!L$19,NL196)</f>
        <v>0</v>
      </c>
      <c r="BF196" s="391"/>
      <c r="BG196" s="286"/>
      <c r="BH196" s="287">
        <f t="shared" si="198"/>
        <v>0</v>
      </c>
      <c r="BI196" s="288" t="str">
        <f t="shared" si="199"/>
        <v/>
      </c>
      <c r="BJ196" s="300">
        <v>0</v>
      </c>
      <c r="BK196" s="301">
        <f t="shared" si="216"/>
        <v>0</v>
      </c>
      <c r="BL196" s="302">
        <f t="shared" si="143"/>
        <v>0</v>
      </c>
      <c r="BM196" s="302">
        <f t="shared" si="144"/>
        <v>0</v>
      </c>
      <c r="BN196" s="302">
        <f>SUM('Heures Pointage'!$QD$11:$QE$11)</f>
        <v>0</v>
      </c>
      <c r="BO196" s="302">
        <f>SUM('Heures et Indemnites'!$QD$11:$QE$11)</f>
        <v>0</v>
      </c>
      <c r="BP196" s="303">
        <f t="shared" si="145"/>
        <v>0</v>
      </c>
      <c r="BQ196" s="303">
        <f>'Heures Pointage'!$RB$11</f>
        <v>0</v>
      </c>
      <c r="BR196" s="304">
        <f t="shared" ref="BR196" si="236">$BH$1071</f>
        <v>0</v>
      </c>
      <c r="BS196" s="149">
        <f>Prenoms!$C$19</f>
        <v>0</v>
      </c>
      <c r="BT196" s="180"/>
      <c r="BU196" s="324">
        <f>SUM('Heures et Indemnites'!$QD$11:$QE$11)</f>
        <v>0</v>
      </c>
      <c r="BV196" s="235">
        <f>SUM('Heures et Indemnites'!$QD$6:$QE$11)</f>
        <v>0</v>
      </c>
      <c r="BW196" s="324"/>
      <c r="BX196" s="235"/>
      <c r="BY196" s="319"/>
      <c r="BZ196" s="319"/>
      <c r="CA196" s="319"/>
      <c r="CB196" s="319"/>
      <c r="CC196" s="319"/>
      <c r="CD196" s="319"/>
      <c r="CE196" s="319"/>
      <c r="CF196" s="319"/>
      <c r="CG196" s="319"/>
      <c r="CH196" s="319"/>
      <c r="CI196" s="319"/>
      <c r="CJ196" s="319"/>
      <c r="CK196" s="319"/>
      <c r="CL196" s="319"/>
      <c r="CM196" s="319"/>
      <c r="CN196" s="319"/>
      <c r="CO196" s="319"/>
      <c r="CP196" s="319"/>
      <c r="CQ196" s="319"/>
      <c r="CR196" s="319"/>
      <c r="CS196" s="319"/>
      <c r="CT196" s="319"/>
      <c r="CU196" s="319"/>
      <c r="CV196" s="319"/>
      <c r="CW196" s="319"/>
      <c r="CX196" s="319"/>
      <c r="CY196" s="319"/>
      <c r="CZ196" s="319"/>
      <c r="DA196" s="319"/>
      <c r="DB196" s="319"/>
      <c r="DC196" s="319"/>
      <c r="DD196" s="319"/>
      <c r="DE196" s="319"/>
      <c r="DF196" s="319"/>
      <c r="DG196" s="319"/>
      <c r="DH196" s="319"/>
      <c r="DI196" s="319"/>
      <c r="DJ196" s="319"/>
      <c r="DK196" s="319"/>
      <c r="DL196" s="319"/>
      <c r="DM196" s="319"/>
      <c r="DN196" s="319"/>
      <c r="DO196" s="319"/>
      <c r="DP196" s="319"/>
      <c r="DQ196" s="319"/>
      <c r="DR196" s="319"/>
      <c r="DS196" s="319"/>
      <c r="DT196" s="319"/>
      <c r="DU196" s="319"/>
      <c r="DV196" s="319"/>
      <c r="DW196" s="319"/>
      <c r="DX196" s="319"/>
      <c r="DY196" s="319"/>
      <c r="DZ196" s="319"/>
      <c r="EA196" s="319"/>
      <c r="EB196" s="319"/>
      <c r="EC196" s="319"/>
      <c r="ED196" s="319"/>
      <c r="EE196" s="319"/>
      <c r="EF196" s="319"/>
      <c r="EG196" s="319"/>
      <c r="EH196" s="319"/>
      <c r="EI196" s="319"/>
      <c r="EJ196" s="319"/>
      <c r="EK196" s="319"/>
      <c r="EL196" s="319"/>
      <c r="EM196" s="319"/>
      <c r="EN196" s="319"/>
      <c r="EO196" s="319"/>
      <c r="EP196" s="319"/>
      <c r="EQ196" s="319"/>
      <c r="ER196" s="319"/>
      <c r="ES196" s="319"/>
      <c r="ET196" s="319"/>
      <c r="EU196" s="319"/>
      <c r="EV196" s="319"/>
      <c r="EW196" s="319"/>
      <c r="EX196" s="319"/>
      <c r="EY196" s="319"/>
      <c r="EZ196" s="319"/>
      <c r="FA196" s="319"/>
      <c r="FB196" s="319"/>
      <c r="FC196" s="319"/>
      <c r="FD196" s="319"/>
      <c r="FE196" s="319"/>
      <c r="FF196" s="319"/>
      <c r="FG196" s="319"/>
      <c r="FH196" s="319"/>
      <c r="FI196" s="319"/>
      <c r="FJ196" s="319"/>
      <c r="FK196" s="319"/>
      <c r="FL196" s="319"/>
      <c r="FM196" s="319"/>
      <c r="FN196" s="319"/>
      <c r="FO196" s="319"/>
      <c r="FP196" s="319"/>
      <c r="FQ196" s="319"/>
      <c r="FR196" s="319"/>
      <c r="FS196" s="319"/>
      <c r="FT196" s="319"/>
      <c r="FU196" s="319"/>
      <c r="FV196" s="319"/>
      <c r="FW196" s="319"/>
      <c r="FX196" s="319"/>
      <c r="FY196" s="319"/>
      <c r="FZ196" s="319"/>
      <c r="GA196" s="319"/>
      <c r="GB196" s="319"/>
      <c r="GC196" s="319"/>
      <c r="GD196" s="319"/>
      <c r="GE196" s="319"/>
      <c r="GF196" s="319"/>
      <c r="GG196" s="319"/>
      <c r="GH196" s="319"/>
      <c r="GI196" s="319"/>
      <c r="GJ196" s="319"/>
      <c r="GK196" s="319"/>
      <c r="GL196" s="319"/>
      <c r="GM196" s="319"/>
      <c r="GN196" s="319"/>
      <c r="GO196" s="319"/>
      <c r="GP196" s="319"/>
      <c r="GQ196" s="319"/>
      <c r="GR196" s="319"/>
      <c r="GS196" s="319"/>
      <c r="GT196" s="319"/>
      <c r="GU196" s="319"/>
      <c r="GV196" s="319"/>
      <c r="GW196" s="319"/>
      <c r="GX196" s="319"/>
      <c r="GY196" s="319"/>
      <c r="GZ196" s="319"/>
      <c r="HA196" s="319"/>
      <c r="HB196" s="319"/>
      <c r="HC196" s="319"/>
      <c r="HD196" s="319"/>
      <c r="HE196" s="319"/>
      <c r="HF196" s="319"/>
      <c r="HG196" s="319"/>
      <c r="HH196" s="319"/>
      <c r="HI196" s="319"/>
      <c r="HJ196" s="319"/>
      <c r="HK196" s="319"/>
      <c r="HL196" s="319"/>
      <c r="HM196" s="319"/>
      <c r="HN196" s="319"/>
      <c r="HO196" s="319"/>
      <c r="HP196" s="319"/>
      <c r="HQ196" s="319"/>
      <c r="HR196" s="319"/>
      <c r="HS196" s="319"/>
      <c r="HT196" s="319"/>
      <c r="HU196" s="319"/>
      <c r="HV196" s="319"/>
      <c r="HW196" s="319"/>
      <c r="HX196" s="319"/>
      <c r="HY196" s="319"/>
      <c r="HZ196" s="319"/>
      <c r="IA196" s="319"/>
      <c r="IB196" s="319"/>
      <c r="IC196" s="319"/>
      <c r="ID196" s="319"/>
      <c r="IE196" s="319"/>
      <c r="IF196" s="319"/>
      <c r="IG196" s="319"/>
      <c r="IH196" s="319"/>
      <c r="II196" s="319"/>
      <c r="IJ196" s="319"/>
      <c r="IK196" s="319"/>
      <c r="IL196" s="319"/>
      <c r="IM196" s="319"/>
      <c r="IN196" s="319"/>
      <c r="IO196" s="319"/>
      <c r="IP196" s="319"/>
      <c r="IQ196" s="319"/>
      <c r="IR196" s="319"/>
      <c r="IS196" s="319"/>
      <c r="IT196" s="319"/>
      <c r="IU196" s="319"/>
      <c r="IV196" s="319"/>
      <c r="IW196" s="319"/>
      <c r="IX196" s="319"/>
      <c r="IY196" s="319"/>
      <c r="IZ196" s="319"/>
      <c r="JA196" s="319"/>
      <c r="JB196" s="319"/>
      <c r="JC196" s="319"/>
      <c r="JD196" s="319"/>
      <c r="JE196" s="319"/>
      <c r="JF196" s="319"/>
      <c r="JG196" s="319"/>
      <c r="JH196" s="319"/>
      <c r="JI196" s="319"/>
      <c r="JJ196" s="319"/>
      <c r="JK196" s="319"/>
      <c r="JL196" s="319"/>
      <c r="JM196" s="319"/>
      <c r="JN196" s="319"/>
      <c r="JO196" s="319"/>
      <c r="JP196" s="319"/>
      <c r="JQ196" s="319"/>
      <c r="JR196" s="319"/>
      <c r="JS196" s="319"/>
      <c r="JT196" s="319"/>
      <c r="JU196" s="319"/>
      <c r="JV196" s="319"/>
      <c r="JW196" s="319"/>
      <c r="JX196" s="319"/>
      <c r="JY196" s="319"/>
      <c r="JZ196" s="319"/>
      <c r="KA196" s="319"/>
      <c r="KB196" s="319"/>
      <c r="KC196" s="319"/>
      <c r="KD196" s="319"/>
      <c r="KE196" s="319"/>
      <c r="KF196" s="319"/>
      <c r="KG196" s="319"/>
      <c r="KH196" s="319"/>
      <c r="KI196" s="319"/>
      <c r="KJ196" s="319"/>
      <c r="KK196" s="319"/>
      <c r="KL196" s="319"/>
      <c r="KM196" s="319"/>
      <c r="KN196" s="319"/>
      <c r="KO196" s="319"/>
      <c r="KP196" s="319"/>
      <c r="KQ196" s="319"/>
      <c r="KR196" s="319"/>
      <c r="KS196" s="319"/>
      <c r="KT196" s="319"/>
      <c r="KU196" s="319"/>
      <c r="KV196" s="319"/>
      <c r="KW196" s="319"/>
      <c r="KX196" s="319"/>
      <c r="KY196" s="319"/>
      <c r="KZ196" s="319"/>
      <c r="LA196" s="319"/>
      <c r="LB196" s="319"/>
      <c r="LC196" s="319"/>
      <c r="LD196" s="319"/>
      <c r="LE196" s="319"/>
      <c r="LF196" s="319"/>
      <c r="LG196" s="319"/>
      <c r="LH196" s="319"/>
      <c r="LI196" s="319"/>
      <c r="LJ196" s="319"/>
      <c r="LK196" s="319"/>
      <c r="LL196" s="319"/>
      <c r="LM196" s="319"/>
      <c r="LN196" s="319"/>
      <c r="LO196" s="319"/>
      <c r="LP196" s="319"/>
      <c r="LQ196" s="319"/>
      <c r="LR196" s="319"/>
      <c r="LS196" s="319"/>
      <c r="LT196" s="319"/>
      <c r="LU196" s="319"/>
      <c r="LV196" s="319"/>
      <c r="LW196" s="319"/>
      <c r="LX196" s="319"/>
      <c r="LY196" s="319"/>
      <c r="LZ196" s="319"/>
      <c r="MA196" s="319"/>
      <c r="MB196" s="319"/>
      <c r="MC196" s="319"/>
      <c r="MD196" s="319"/>
      <c r="ME196" s="319"/>
      <c r="MF196" s="319"/>
      <c r="MG196" s="319"/>
      <c r="MH196" s="319"/>
      <c r="MI196" s="319"/>
      <c r="MJ196" s="319"/>
      <c r="MK196" s="319"/>
      <c r="ML196" s="319"/>
      <c r="MM196" s="319"/>
      <c r="MN196" s="319"/>
      <c r="MO196" s="319"/>
      <c r="MP196" s="319"/>
      <c r="MQ196" s="319"/>
      <c r="MS196" s="241"/>
      <c r="MT196" s="373">
        <f t="shared" si="218"/>
        <v>0</v>
      </c>
      <c r="MU196" s="365">
        <f t="shared" si="235"/>
        <v>0</v>
      </c>
      <c r="MV196" s="365">
        <f t="shared" si="205"/>
        <v>0</v>
      </c>
      <c r="MW196" s="365"/>
      <c r="MX196" s="365">
        <f t="shared" si="206"/>
        <v>0</v>
      </c>
      <c r="MY196" s="365"/>
      <c r="MZ196" s="365">
        <f t="shared" si="207"/>
        <v>0</v>
      </c>
      <c r="NA196" s="365"/>
      <c r="NB196" s="365">
        <f t="shared" si="208"/>
        <v>0</v>
      </c>
      <c r="NC196" s="365"/>
      <c r="ND196" s="365">
        <f t="shared" si="209"/>
        <v>0</v>
      </c>
      <c r="NE196" s="365"/>
      <c r="NF196" s="365">
        <f t="shared" si="210"/>
        <v>0</v>
      </c>
      <c r="NG196" s="365"/>
      <c r="NH196" s="365">
        <f t="shared" si="211"/>
        <v>0</v>
      </c>
      <c r="NI196" s="365"/>
      <c r="NJ196" s="365">
        <f t="shared" si="212"/>
        <v>0</v>
      </c>
      <c r="NK196" s="365"/>
      <c r="NL196" s="365">
        <f t="shared" si="219"/>
        <v>0</v>
      </c>
      <c r="NM196" s="366"/>
      <c r="NN196" s="370"/>
      <c r="NR196" s="318">
        <f t="shared" si="213"/>
        <v>0</v>
      </c>
      <c r="NS196" s="318">
        <f t="shared" si="214"/>
        <v>0</v>
      </c>
      <c r="NT196" s="318">
        <f t="shared" si="215"/>
        <v>0</v>
      </c>
    </row>
    <row r="197" spans="1:384" s="318" customFormat="1" ht="10.199999999999999" customHeight="1" x14ac:dyDescent="0.3">
      <c r="A197" s="25"/>
      <c r="B197" s="389"/>
      <c r="C197" s="424"/>
      <c r="D197" s="15"/>
      <c r="E197" s="106"/>
      <c r="F197" s="106"/>
      <c r="G197" s="106"/>
      <c r="H197" s="399"/>
      <c r="I197" s="381">
        <f>Prenoms!$B$20</f>
        <v>0</v>
      </c>
      <c r="J197" s="382"/>
      <c r="K197" s="382"/>
      <c r="L197" s="382"/>
      <c r="M197" s="382"/>
      <c r="N197" s="68" t="str">
        <f>IF(NL197&lt;&gt;0,"",IF(Conges!K54=0,"",Conges!K54))</f>
        <v/>
      </c>
      <c r="O197" s="69"/>
      <c r="P197" s="70"/>
      <c r="Q197" s="70"/>
      <c r="R197" s="70"/>
      <c r="S197" s="70"/>
      <c r="T197" s="70"/>
      <c r="U197" s="70"/>
      <c r="V197" s="71"/>
      <c r="W197" s="69"/>
      <c r="X197" s="70"/>
      <c r="Y197" s="70"/>
      <c r="Z197" s="70"/>
      <c r="AA197" s="70"/>
      <c r="AB197" s="70"/>
      <c r="AC197" s="70"/>
      <c r="AD197" s="71"/>
      <c r="AE197" s="69"/>
      <c r="AF197" s="70"/>
      <c r="AG197" s="70"/>
      <c r="AH197" s="70"/>
      <c r="AI197" s="70"/>
      <c r="AJ197" s="71"/>
      <c r="AK197" s="69"/>
      <c r="AL197" s="70"/>
      <c r="AM197" s="70"/>
      <c r="AN197" s="70"/>
      <c r="AO197" s="70"/>
      <c r="AP197" s="70"/>
      <c r="AQ197" s="70"/>
      <c r="AR197" s="70"/>
      <c r="AS197" s="70"/>
      <c r="AT197" s="71"/>
      <c r="AU197" s="69"/>
      <c r="AV197" s="70"/>
      <c r="AW197" s="70"/>
      <c r="AX197" s="70"/>
      <c r="AY197" s="70"/>
      <c r="AZ197" s="70"/>
      <c r="BA197" s="70"/>
      <c r="BB197" s="71"/>
      <c r="BC197" s="72">
        <f>IF(NL197&lt;&gt;0,(IF(Conges!K$54=0,0,3)),0)</f>
        <v>0</v>
      </c>
      <c r="BD197" s="417"/>
      <c r="BE197" s="392">
        <f>IF(OR(Conges!K$54="A",Conges!K$54="V"),Prenoms!L$20,NL197)</f>
        <v>0</v>
      </c>
      <c r="BF197" s="393"/>
      <c r="BG197" s="289"/>
      <c r="BH197" s="290">
        <f t="shared" si="198"/>
        <v>0</v>
      </c>
      <c r="BI197" s="291" t="str">
        <f t="shared" si="199"/>
        <v/>
      </c>
      <c r="BJ197" s="305">
        <v>0</v>
      </c>
      <c r="BK197" s="306">
        <f t="shared" si="216"/>
        <v>0</v>
      </c>
      <c r="BL197" s="307">
        <f t="shared" si="143"/>
        <v>0</v>
      </c>
      <c r="BM197" s="307">
        <f t="shared" si="144"/>
        <v>0</v>
      </c>
      <c r="BN197" s="307">
        <f>SUM('Heures Pointage'!$RD$11:$RE$11)</f>
        <v>0</v>
      </c>
      <c r="BO197" s="307">
        <f>SUM('Heures et Indemnites'!$RD$11:$RE$11)</f>
        <v>0</v>
      </c>
      <c r="BP197" s="308">
        <f t="shared" si="145"/>
        <v>0</v>
      </c>
      <c r="BQ197" s="308">
        <f>'Heures Pointage'!$SB$11</f>
        <v>0</v>
      </c>
      <c r="BR197" s="309">
        <f t="shared" ref="BR197" si="237">$BH$1072</f>
        <v>0</v>
      </c>
      <c r="BS197" s="150">
        <f>Prenoms!$C$20</f>
        <v>0</v>
      </c>
      <c r="BT197" s="153"/>
      <c r="BU197" s="323">
        <f>SUM('Heures et Indemnites'!$RD$11:$RE$11)</f>
        <v>0</v>
      </c>
      <c r="BV197" s="236">
        <f>SUM('Heures et Indemnites'!$RD$6:$RE$11)</f>
        <v>0</v>
      </c>
      <c r="BW197" s="323"/>
      <c r="BX197" s="236"/>
      <c r="BY197" s="319"/>
      <c r="BZ197" s="319"/>
      <c r="CA197" s="319"/>
      <c r="CB197" s="319"/>
      <c r="CC197" s="319"/>
      <c r="CD197" s="319"/>
      <c r="CE197" s="319"/>
      <c r="CF197" s="319"/>
      <c r="CG197" s="319"/>
      <c r="CH197" s="319"/>
      <c r="CI197" s="319"/>
      <c r="CJ197" s="319"/>
      <c r="CK197" s="319"/>
      <c r="CL197" s="319"/>
      <c r="CM197" s="319"/>
      <c r="CN197" s="319"/>
      <c r="CO197" s="319"/>
      <c r="CP197" s="319"/>
      <c r="CQ197" s="319"/>
      <c r="CR197" s="319"/>
      <c r="CS197" s="319"/>
      <c r="CT197" s="319"/>
      <c r="CU197" s="319"/>
      <c r="CV197" s="319"/>
      <c r="CW197" s="319"/>
      <c r="CX197" s="319"/>
      <c r="CY197" s="319"/>
      <c r="CZ197" s="319"/>
      <c r="DA197" s="319"/>
      <c r="DB197" s="319"/>
      <c r="DC197" s="319"/>
      <c r="DD197" s="319"/>
      <c r="DE197" s="319"/>
      <c r="DF197" s="319"/>
      <c r="DG197" s="319"/>
      <c r="DH197" s="319"/>
      <c r="DI197" s="319"/>
      <c r="DJ197" s="319"/>
      <c r="DK197" s="319"/>
      <c r="DL197" s="319"/>
      <c r="DM197" s="319"/>
      <c r="DN197" s="319"/>
      <c r="DO197" s="319"/>
      <c r="DP197" s="319"/>
      <c r="DQ197" s="319"/>
      <c r="DR197" s="319"/>
      <c r="DS197" s="319"/>
      <c r="DT197" s="319"/>
      <c r="DU197" s="319"/>
      <c r="DV197" s="319"/>
      <c r="DW197" s="319"/>
      <c r="DX197" s="319"/>
      <c r="DY197" s="319"/>
      <c r="DZ197" s="319"/>
      <c r="EA197" s="319"/>
      <c r="EB197" s="319"/>
      <c r="EC197" s="319"/>
      <c r="ED197" s="319"/>
      <c r="EE197" s="319"/>
      <c r="EF197" s="319"/>
      <c r="EG197" s="319"/>
      <c r="EH197" s="319"/>
      <c r="EI197" s="319"/>
      <c r="EJ197" s="319"/>
      <c r="EK197" s="319"/>
      <c r="EL197" s="319"/>
      <c r="EM197" s="319"/>
      <c r="EN197" s="319"/>
      <c r="EO197" s="319"/>
      <c r="EP197" s="319"/>
      <c r="EQ197" s="319"/>
      <c r="ER197" s="319"/>
      <c r="ES197" s="319"/>
      <c r="ET197" s="319"/>
      <c r="EU197" s="319"/>
      <c r="EV197" s="319"/>
      <c r="EW197" s="319"/>
      <c r="EX197" s="319"/>
      <c r="EY197" s="319"/>
      <c r="EZ197" s="319"/>
      <c r="FA197" s="319"/>
      <c r="FB197" s="319"/>
      <c r="FC197" s="319"/>
      <c r="FD197" s="319"/>
      <c r="FE197" s="319"/>
      <c r="FF197" s="319"/>
      <c r="FG197" s="319"/>
      <c r="FH197" s="319"/>
      <c r="FI197" s="319"/>
      <c r="FJ197" s="319"/>
      <c r="FK197" s="319"/>
      <c r="FL197" s="319"/>
      <c r="FM197" s="319"/>
      <c r="FN197" s="319"/>
      <c r="FO197" s="319"/>
      <c r="FP197" s="319"/>
      <c r="FQ197" s="319"/>
      <c r="FR197" s="319"/>
      <c r="FS197" s="319"/>
      <c r="FT197" s="319"/>
      <c r="FU197" s="319"/>
      <c r="FV197" s="319"/>
      <c r="FW197" s="319"/>
      <c r="FX197" s="319"/>
      <c r="FY197" s="319"/>
      <c r="FZ197" s="319"/>
      <c r="GA197" s="319"/>
      <c r="GB197" s="319"/>
      <c r="GC197" s="319"/>
      <c r="GD197" s="319"/>
      <c r="GE197" s="319"/>
      <c r="GF197" s="319"/>
      <c r="GG197" s="319"/>
      <c r="GH197" s="319"/>
      <c r="GI197" s="319"/>
      <c r="GJ197" s="319"/>
      <c r="GK197" s="319"/>
      <c r="GL197" s="319"/>
      <c r="GM197" s="319"/>
      <c r="GN197" s="319"/>
      <c r="GO197" s="319"/>
      <c r="GP197" s="319"/>
      <c r="GQ197" s="319"/>
      <c r="GR197" s="319"/>
      <c r="GS197" s="319"/>
      <c r="GT197" s="319"/>
      <c r="GU197" s="319"/>
      <c r="GV197" s="319"/>
      <c r="GW197" s="319"/>
      <c r="GX197" s="319"/>
      <c r="GY197" s="319"/>
      <c r="GZ197" s="319"/>
      <c r="HA197" s="319"/>
      <c r="HB197" s="319"/>
      <c r="HC197" s="319"/>
      <c r="HD197" s="319"/>
      <c r="HE197" s="319"/>
      <c r="HF197" s="319"/>
      <c r="HG197" s="319"/>
      <c r="HH197" s="319"/>
      <c r="HI197" s="319"/>
      <c r="HJ197" s="319"/>
      <c r="HK197" s="319"/>
      <c r="HL197" s="319"/>
      <c r="HM197" s="319"/>
      <c r="HN197" s="319"/>
      <c r="HO197" s="319"/>
      <c r="HP197" s="319"/>
      <c r="HQ197" s="319"/>
      <c r="HR197" s="319"/>
      <c r="HS197" s="319"/>
      <c r="HT197" s="319"/>
      <c r="HU197" s="319"/>
      <c r="HV197" s="319"/>
      <c r="HW197" s="319"/>
      <c r="HX197" s="319"/>
      <c r="HY197" s="319"/>
      <c r="HZ197" s="319"/>
      <c r="IA197" s="319"/>
      <c r="IB197" s="319"/>
      <c r="IC197" s="319"/>
      <c r="ID197" s="319"/>
      <c r="IE197" s="319"/>
      <c r="IF197" s="319"/>
      <c r="IG197" s="319"/>
      <c r="IH197" s="319"/>
      <c r="II197" s="319"/>
      <c r="IJ197" s="319"/>
      <c r="IK197" s="319"/>
      <c r="IL197" s="319"/>
      <c r="IM197" s="319"/>
      <c r="IN197" s="319"/>
      <c r="IO197" s="319"/>
      <c r="IP197" s="319"/>
      <c r="IQ197" s="319"/>
      <c r="IR197" s="319"/>
      <c r="IS197" s="319"/>
      <c r="IT197" s="319"/>
      <c r="IU197" s="319"/>
      <c r="IV197" s="319"/>
      <c r="IW197" s="319"/>
      <c r="IX197" s="319"/>
      <c r="IY197" s="319"/>
      <c r="IZ197" s="319"/>
      <c r="JA197" s="319"/>
      <c r="JB197" s="319"/>
      <c r="JC197" s="319"/>
      <c r="JD197" s="319"/>
      <c r="JE197" s="319"/>
      <c r="JF197" s="319"/>
      <c r="JG197" s="319"/>
      <c r="JH197" s="319"/>
      <c r="JI197" s="319"/>
      <c r="JJ197" s="319"/>
      <c r="JK197" s="319"/>
      <c r="JL197" s="319"/>
      <c r="JM197" s="319"/>
      <c r="JN197" s="319"/>
      <c r="JO197" s="319"/>
      <c r="JP197" s="319"/>
      <c r="JQ197" s="319"/>
      <c r="JR197" s="319"/>
      <c r="JS197" s="319"/>
      <c r="JT197" s="319"/>
      <c r="JU197" s="319"/>
      <c r="JV197" s="319"/>
      <c r="JW197" s="319"/>
      <c r="JX197" s="319"/>
      <c r="JY197" s="319"/>
      <c r="JZ197" s="319"/>
      <c r="KA197" s="319"/>
      <c r="KB197" s="319"/>
      <c r="KC197" s="319"/>
      <c r="KD197" s="319"/>
      <c r="KE197" s="319"/>
      <c r="KF197" s="319"/>
      <c r="KG197" s="319"/>
      <c r="KH197" s="319"/>
      <c r="KI197" s="319"/>
      <c r="KJ197" s="319"/>
      <c r="KK197" s="319"/>
      <c r="KL197" s="319"/>
      <c r="KM197" s="319"/>
      <c r="KN197" s="319"/>
      <c r="KO197" s="319"/>
      <c r="KP197" s="319"/>
      <c r="KQ197" s="319"/>
      <c r="KR197" s="319"/>
      <c r="KS197" s="319"/>
      <c r="KT197" s="319"/>
      <c r="KU197" s="319"/>
      <c r="KV197" s="319"/>
      <c r="KW197" s="319"/>
      <c r="KX197" s="319"/>
      <c r="KY197" s="319"/>
      <c r="KZ197" s="319"/>
      <c r="LA197" s="319"/>
      <c r="LB197" s="319"/>
      <c r="LC197" s="319"/>
      <c r="LD197" s="319"/>
      <c r="LE197" s="319"/>
      <c r="LF197" s="319"/>
      <c r="LG197" s="319"/>
      <c r="LH197" s="319"/>
      <c r="LI197" s="319"/>
      <c r="LJ197" s="319"/>
      <c r="LK197" s="319"/>
      <c r="LL197" s="319"/>
      <c r="LM197" s="319"/>
      <c r="LN197" s="319"/>
      <c r="LO197" s="319"/>
      <c r="LP197" s="319"/>
      <c r="LQ197" s="319"/>
      <c r="LR197" s="319"/>
      <c r="LS197" s="319"/>
      <c r="LT197" s="319"/>
      <c r="LU197" s="319"/>
      <c r="LV197" s="319"/>
      <c r="LW197" s="319"/>
      <c r="LX197" s="319"/>
      <c r="LY197" s="319"/>
      <c r="LZ197" s="319"/>
      <c r="MA197" s="319"/>
      <c r="MB197" s="319"/>
      <c r="MC197" s="319"/>
      <c r="MD197" s="319"/>
      <c r="ME197" s="319"/>
      <c r="MF197" s="319"/>
      <c r="MG197" s="319"/>
      <c r="MH197" s="319"/>
      <c r="MI197" s="319"/>
      <c r="MJ197" s="319"/>
      <c r="MK197" s="319"/>
      <c r="ML197" s="319"/>
      <c r="MM197" s="319"/>
      <c r="MN197" s="319"/>
      <c r="MO197" s="319"/>
      <c r="MP197" s="319"/>
      <c r="MQ197" s="319"/>
      <c r="MS197" s="241"/>
      <c r="MT197" s="362">
        <f t="shared" si="218"/>
        <v>0</v>
      </c>
      <c r="MU197" s="363">
        <f t="shared" si="235"/>
        <v>0</v>
      </c>
      <c r="MV197" s="363">
        <f t="shared" si="205"/>
        <v>0</v>
      </c>
      <c r="MW197" s="363"/>
      <c r="MX197" s="363">
        <f t="shared" si="206"/>
        <v>0</v>
      </c>
      <c r="MY197" s="363"/>
      <c r="MZ197" s="363">
        <f t="shared" si="207"/>
        <v>0</v>
      </c>
      <c r="NA197" s="363"/>
      <c r="NB197" s="363">
        <f t="shared" si="208"/>
        <v>0</v>
      </c>
      <c r="NC197" s="363"/>
      <c r="ND197" s="363">
        <f t="shared" si="209"/>
        <v>0</v>
      </c>
      <c r="NE197" s="363"/>
      <c r="NF197" s="363">
        <f t="shared" si="210"/>
        <v>0</v>
      </c>
      <c r="NG197" s="363"/>
      <c r="NH197" s="363">
        <f t="shared" si="211"/>
        <v>0</v>
      </c>
      <c r="NI197" s="363"/>
      <c r="NJ197" s="363">
        <f t="shared" si="212"/>
        <v>0</v>
      </c>
      <c r="NK197" s="363"/>
      <c r="NL197" s="363">
        <f t="shared" si="219"/>
        <v>0</v>
      </c>
      <c r="NM197" s="364"/>
      <c r="NN197" s="370"/>
      <c r="NR197" s="318">
        <f t="shared" si="213"/>
        <v>0</v>
      </c>
      <c r="NS197" s="318">
        <f t="shared" si="214"/>
        <v>0</v>
      </c>
      <c r="NT197" s="318">
        <f t="shared" si="215"/>
        <v>0</v>
      </c>
    </row>
    <row r="198" spans="1:384" s="318" customFormat="1" ht="10.199999999999999" customHeight="1" x14ac:dyDescent="0.3">
      <c r="A198" s="25"/>
      <c r="B198" s="389"/>
      <c r="C198" s="424"/>
      <c r="D198" s="15"/>
      <c r="E198" s="106"/>
      <c r="F198" s="106"/>
      <c r="G198" s="106"/>
      <c r="H198" s="399"/>
      <c r="I198" s="394">
        <f>Prenoms!$B$21</f>
        <v>0</v>
      </c>
      <c r="J198" s="395"/>
      <c r="K198" s="395"/>
      <c r="L198" s="395"/>
      <c r="M198" s="395"/>
      <c r="N198" s="81" t="str">
        <f>IF(NL198&lt;&gt;0,"",IF(Conges!K55=0,"",Conges!K55))</f>
        <v/>
      </c>
      <c r="O198" s="82"/>
      <c r="P198" s="83"/>
      <c r="Q198" s="83"/>
      <c r="R198" s="83"/>
      <c r="S198" s="83"/>
      <c r="T198" s="83"/>
      <c r="U198" s="83"/>
      <c r="V198" s="84"/>
      <c r="W198" s="82"/>
      <c r="X198" s="83"/>
      <c r="Y198" s="83"/>
      <c r="Z198" s="83"/>
      <c r="AA198" s="83"/>
      <c r="AB198" s="83"/>
      <c r="AC198" s="83"/>
      <c r="AD198" s="84"/>
      <c r="AE198" s="82"/>
      <c r="AF198" s="83"/>
      <c r="AG198" s="83"/>
      <c r="AH198" s="83"/>
      <c r="AI198" s="83"/>
      <c r="AJ198" s="84"/>
      <c r="AK198" s="82"/>
      <c r="AL198" s="83"/>
      <c r="AM198" s="83"/>
      <c r="AN198" s="83"/>
      <c r="AO198" s="83"/>
      <c r="AP198" s="83"/>
      <c r="AQ198" s="83"/>
      <c r="AR198" s="83"/>
      <c r="AS198" s="83"/>
      <c r="AT198" s="84"/>
      <c r="AU198" s="82"/>
      <c r="AV198" s="83"/>
      <c r="AW198" s="83"/>
      <c r="AX198" s="83"/>
      <c r="AY198" s="83"/>
      <c r="AZ198" s="83"/>
      <c r="BA198" s="83"/>
      <c r="BB198" s="84"/>
      <c r="BC198" s="85">
        <f>IF(NL198&lt;&gt;0,(IF(Conges!K$55=0,0,3)),0)</f>
        <v>0</v>
      </c>
      <c r="BD198" s="417"/>
      <c r="BE198" s="390">
        <f>IF(OR(Conges!K$55="A",Conges!K$55="V"),Prenoms!L$21,NL198)</f>
        <v>0</v>
      </c>
      <c r="BF198" s="391"/>
      <c r="BG198" s="286"/>
      <c r="BH198" s="287">
        <f t="shared" si="198"/>
        <v>0</v>
      </c>
      <c r="BI198" s="288" t="str">
        <f t="shared" si="199"/>
        <v/>
      </c>
      <c r="BJ198" s="300">
        <v>0</v>
      </c>
      <c r="BK198" s="301">
        <f t="shared" si="216"/>
        <v>0</v>
      </c>
      <c r="BL198" s="302">
        <f t="shared" si="143"/>
        <v>0</v>
      </c>
      <c r="BM198" s="302">
        <f t="shared" si="144"/>
        <v>0</v>
      </c>
      <c r="BN198" s="302">
        <f>SUM('Heures Pointage'!$SD$11:$SE$11)</f>
        <v>0</v>
      </c>
      <c r="BO198" s="302">
        <f>SUM('Heures et Indemnites'!$SD$11:$SE$11)</f>
        <v>0</v>
      </c>
      <c r="BP198" s="303">
        <f t="shared" si="145"/>
        <v>0</v>
      </c>
      <c r="BQ198" s="303">
        <f>'Heures Pointage'!$TB$11</f>
        <v>0</v>
      </c>
      <c r="BR198" s="304">
        <f t="shared" ref="BR198" si="238">$BH$1073</f>
        <v>0</v>
      </c>
      <c r="BS198" s="149">
        <f>Prenoms!$C$21</f>
        <v>0</v>
      </c>
      <c r="BT198" s="180"/>
      <c r="BU198" s="324">
        <f>SUM('Heures et Indemnites'!$SD$11:$SE$11)</f>
        <v>0</v>
      </c>
      <c r="BV198" s="235">
        <f>SUM('Heures et Indemnites'!$SD$6:$SE$11)</f>
        <v>0</v>
      </c>
      <c r="BW198" s="324"/>
      <c r="BX198" s="235"/>
      <c r="BY198" s="319"/>
      <c r="BZ198" s="319"/>
      <c r="CA198" s="319"/>
      <c r="CB198" s="319"/>
      <c r="CC198" s="319"/>
      <c r="CD198" s="319"/>
      <c r="CE198" s="319"/>
      <c r="CF198" s="319"/>
      <c r="CG198" s="319"/>
      <c r="CH198" s="319"/>
      <c r="CI198" s="319"/>
      <c r="CJ198" s="319"/>
      <c r="CK198" s="319"/>
      <c r="CL198" s="319"/>
      <c r="CM198" s="319"/>
      <c r="CN198" s="319"/>
      <c r="CO198" s="319"/>
      <c r="CP198" s="319"/>
      <c r="CQ198" s="319"/>
      <c r="CR198" s="319"/>
      <c r="CS198" s="319"/>
      <c r="CT198" s="319"/>
      <c r="CU198" s="319"/>
      <c r="CV198" s="319"/>
      <c r="CW198" s="319"/>
      <c r="CX198" s="319"/>
      <c r="CY198" s="319"/>
      <c r="CZ198" s="319"/>
      <c r="DA198" s="319"/>
      <c r="DB198" s="319"/>
      <c r="DC198" s="319"/>
      <c r="DD198" s="319"/>
      <c r="DE198" s="319"/>
      <c r="DF198" s="319"/>
      <c r="DG198" s="319"/>
      <c r="DH198" s="319"/>
      <c r="DI198" s="319"/>
      <c r="DJ198" s="319"/>
      <c r="DK198" s="319"/>
      <c r="DL198" s="319"/>
      <c r="DM198" s="319"/>
      <c r="DN198" s="319"/>
      <c r="DO198" s="319"/>
      <c r="DP198" s="319"/>
      <c r="DQ198" s="319"/>
      <c r="DR198" s="319"/>
      <c r="DS198" s="319"/>
      <c r="DT198" s="319"/>
      <c r="DU198" s="319"/>
      <c r="DV198" s="319"/>
      <c r="DW198" s="319"/>
      <c r="DX198" s="319"/>
      <c r="DY198" s="319"/>
      <c r="DZ198" s="319"/>
      <c r="EA198" s="319"/>
      <c r="EB198" s="319"/>
      <c r="EC198" s="319"/>
      <c r="ED198" s="319"/>
      <c r="EE198" s="319"/>
      <c r="EF198" s="319"/>
      <c r="EG198" s="319"/>
      <c r="EH198" s="319"/>
      <c r="EI198" s="319"/>
      <c r="EJ198" s="319"/>
      <c r="EK198" s="319"/>
      <c r="EL198" s="319"/>
      <c r="EM198" s="319"/>
      <c r="EN198" s="319"/>
      <c r="EO198" s="319"/>
      <c r="EP198" s="319"/>
      <c r="EQ198" s="319"/>
      <c r="ER198" s="319"/>
      <c r="ES198" s="319"/>
      <c r="ET198" s="319"/>
      <c r="EU198" s="319"/>
      <c r="EV198" s="319"/>
      <c r="EW198" s="319"/>
      <c r="EX198" s="319"/>
      <c r="EY198" s="319"/>
      <c r="EZ198" s="319"/>
      <c r="FA198" s="319"/>
      <c r="FB198" s="319"/>
      <c r="FC198" s="319"/>
      <c r="FD198" s="319"/>
      <c r="FE198" s="319"/>
      <c r="FF198" s="319"/>
      <c r="FG198" s="319"/>
      <c r="FH198" s="319"/>
      <c r="FI198" s="319"/>
      <c r="FJ198" s="319"/>
      <c r="FK198" s="319"/>
      <c r="FL198" s="319"/>
      <c r="FM198" s="319"/>
      <c r="FN198" s="319"/>
      <c r="FO198" s="319"/>
      <c r="FP198" s="319"/>
      <c r="FQ198" s="319"/>
      <c r="FR198" s="319"/>
      <c r="FS198" s="319"/>
      <c r="FT198" s="319"/>
      <c r="FU198" s="319"/>
      <c r="FV198" s="319"/>
      <c r="FW198" s="319"/>
      <c r="FX198" s="319"/>
      <c r="FY198" s="319"/>
      <c r="FZ198" s="319"/>
      <c r="GA198" s="319"/>
      <c r="GB198" s="319"/>
      <c r="GC198" s="319"/>
      <c r="GD198" s="319"/>
      <c r="GE198" s="319"/>
      <c r="GF198" s="319"/>
      <c r="GG198" s="319"/>
      <c r="GH198" s="319"/>
      <c r="GI198" s="319"/>
      <c r="GJ198" s="319"/>
      <c r="GK198" s="319"/>
      <c r="GL198" s="319"/>
      <c r="GM198" s="319"/>
      <c r="GN198" s="319"/>
      <c r="GO198" s="319"/>
      <c r="GP198" s="319"/>
      <c r="GQ198" s="319"/>
      <c r="GR198" s="319"/>
      <c r="GS198" s="319"/>
      <c r="GT198" s="319"/>
      <c r="GU198" s="319"/>
      <c r="GV198" s="319"/>
      <c r="GW198" s="319"/>
      <c r="GX198" s="319"/>
      <c r="GY198" s="319"/>
      <c r="GZ198" s="319"/>
      <c r="HA198" s="319"/>
      <c r="HB198" s="319"/>
      <c r="HC198" s="319"/>
      <c r="HD198" s="319"/>
      <c r="HE198" s="319"/>
      <c r="HF198" s="319"/>
      <c r="HG198" s="319"/>
      <c r="HH198" s="319"/>
      <c r="HI198" s="319"/>
      <c r="HJ198" s="319"/>
      <c r="HK198" s="319"/>
      <c r="HL198" s="319"/>
      <c r="HM198" s="319"/>
      <c r="HN198" s="319"/>
      <c r="HO198" s="319"/>
      <c r="HP198" s="319"/>
      <c r="HQ198" s="319"/>
      <c r="HR198" s="319"/>
      <c r="HS198" s="319"/>
      <c r="HT198" s="319"/>
      <c r="HU198" s="319"/>
      <c r="HV198" s="319"/>
      <c r="HW198" s="319"/>
      <c r="HX198" s="319"/>
      <c r="HY198" s="319"/>
      <c r="HZ198" s="319"/>
      <c r="IA198" s="319"/>
      <c r="IB198" s="319"/>
      <c r="IC198" s="319"/>
      <c r="ID198" s="319"/>
      <c r="IE198" s="319"/>
      <c r="IF198" s="319"/>
      <c r="IG198" s="319"/>
      <c r="IH198" s="319"/>
      <c r="II198" s="319"/>
      <c r="IJ198" s="319"/>
      <c r="IK198" s="319"/>
      <c r="IL198" s="319"/>
      <c r="IM198" s="319"/>
      <c r="IN198" s="319"/>
      <c r="IO198" s="319"/>
      <c r="IP198" s="319"/>
      <c r="IQ198" s="319"/>
      <c r="IR198" s="319"/>
      <c r="IS198" s="319"/>
      <c r="IT198" s="319"/>
      <c r="IU198" s="319"/>
      <c r="IV198" s="319"/>
      <c r="IW198" s="319"/>
      <c r="IX198" s="319"/>
      <c r="IY198" s="319"/>
      <c r="IZ198" s="319"/>
      <c r="JA198" s="319"/>
      <c r="JB198" s="319"/>
      <c r="JC198" s="319"/>
      <c r="JD198" s="319"/>
      <c r="JE198" s="319"/>
      <c r="JF198" s="319"/>
      <c r="JG198" s="319"/>
      <c r="JH198" s="319"/>
      <c r="JI198" s="319"/>
      <c r="JJ198" s="319"/>
      <c r="JK198" s="319"/>
      <c r="JL198" s="319"/>
      <c r="JM198" s="319"/>
      <c r="JN198" s="319"/>
      <c r="JO198" s="319"/>
      <c r="JP198" s="319"/>
      <c r="JQ198" s="319"/>
      <c r="JR198" s="319"/>
      <c r="JS198" s="319"/>
      <c r="JT198" s="319"/>
      <c r="JU198" s="319"/>
      <c r="JV198" s="319"/>
      <c r="JW198" s="319"/>
      <c r="JX198" s="319"/>
      <c r="JY198" s="319"/>
      <c r="JZ198" s="319"/>
      <c r="KA198" s="319"/>
      <c r="KB198" s="319"/>
      <c r="KC198" s="319"/>
      <c r="KD198" s="319"/>
      <c r="KE198" s="319"/>
      <c r="KF198" s="319"/>
      <c r="KG198" s="319"/>
      <c r="KH198" s="319"/>
      <c r="KI198" s="319"/>
      <c r="KJ198" s="319"/>
      <c r="KK198" s="319"/>
      <c r="KL198" s="319"/>
      <c r="KM198" s="319"/>
      <c r="KN198" s="319"/>
      <c r="KO198" s="319"/>
      <c r="KP198" s="319"/>
      <c r="KQ198" s="319"/>
      <c r="KR198" s="319"/>
      <c r="KS198" s="319"/>
      <c r="KT198" s="319"/>
      <c r="KU198" s="319"/>
      <c r="KV198" s="319"/>
      <c r="KW198" s="319"/>
      <c r="KX198" s="319"/>
      <c r="KY198" s="319"/>
      <c r="KZ198" s="319"/>
      <c r="LA198" s="319"/>
      <c r="LB198" s="319"/>
      <c r="LC198" s="319"/>
      <c r="LD198" s="319"/>
      <c r="LE198" s="319"/>
      <c r="LF198" s="319"/>
      <c r="LG198" s="319"/>
      <c r="LH198" s="319"/>
      <c r="LI198" s="319"/>
      <c r="LJ198" s="319"/>
      <c r="LK198" s="319"/>
      <c r="LL198" s="319"/>
      <c r="LM198" s="319"/>
      <c r="LN198" s="319"/>
      <c r="LO198" s="319"/>
      <c r="LP198" s="319"/>
      <c r="LQ198" s="319"/>
      <c r="LR198" s="319"/>
      <c r="LS198" s="319"/>
      <c r="LT198" s="319"/>
      <c r="LU198" s="319"/>
      <c r="LV198" s="319"/>
      <c r="LW198" s="319"/>
      <c r="LX198" s="319"/>
      <c r="LY198" s="319"/>
      <c r="LZ198" s="319"/>
      <c r="MA198" s="319"/>
      <c r="MB198" s="319"/>
      <c r="MC198" s="319"/>
      <c r="MD198" s="319"/>
      <c r="ME198" s="319"/>
      <c r="MF198" s="319"/>
      <c r="MG198" s="319"/>
      <c r="MH198" s="319"/>
      <c r="MI198" s="319"/>
      <c r="MJ198" s="319"/>
      <c r="MK198" s="319"/>
      <c r="ML198" s="319"/>
      <c r="MM198" s="319"/>
      <c r="MN198" s="319"/>
      <c r="MO198" s="319"/>
      <c r="MP198" s="319"/>
      <c r="MQ198" s="319"/>
      <c r="MS198" s="241"/>
      <c r="MT198" s="373">
        <f t="shared" si="218"/>
        <v>0</v>
      </c>
      <c r="MU198" s="365">
        <f t="shared" si="235"/>
        <v>0</v>
      </c>
      <c r="MV198" s="365">
        <f t="shared" si="205"/>
        <v>0</v>
      </c>
      <c r="MW198" s="365"/>
      <c r="MX198" s="365">
        <f t="shared" si="206"/>
        <v>0</v>
      </c>
      <c r="MY198" s="365"/>
      <c r="MZ198" s="365">
        <f t="shared" si="207"/>
        <v>0</v>
      </c>
      <c r="NA198" s="365"/>
      <c r="NB198" s="365">
        <f t="shared" si="208"/>
        <v>0</v>
      </c>
      <c r="NC198" s="365"/>
      <c r="ND198" s="365">
        <f t="shared" si="209"/>
        <v>0</v>
      </c>
      <c r="NE198" s="365"/>
      <c r="NF198" s="365">
        <f t="shared" si="210"/>
        <v>0</v>
      </c>
      <c r="NG198" s="365"/>
      <c r="NH198" s="365">
        <f t="shared" si="211"/>
        <v>0</v>
      </c>
      <c r="NI198" s="365"/>
      <c r="NJ198" s="365">
        <f t="shared" si="212"/>
        <v>0</v>
      </c>
      <c r="NK198" s="365"/>
      <c r="NL198" s="365">
        <f t="shared" si="219"/>
        <v>0</v>
      </c>
      <c r="NM198" s="366"/>
      <c r="NN198" s="370"/>
      <c r="NR198" s="318">
        <f t="shared" si="213"/>
        <v>0</v>
      </c>
      <c r="NS198" s="318">
        <f t="shared" si="214"/>
        <v>0</v>
      </c>
      <c r="NT198" s="318">
        <f t="shared" si="215"/>
        <v>0</v>
      </c>
    </row>
    <row r="199" spans="1:384" s="318" customFormat="1" ht="10.199999999999999" customHeight="1" x14ac:dyDescent="0.3">
      <c r="A199" s="25"/>
      <c r="B199" s="389"/>
      <c r="C199" s="424"/>
      <c r="D199" s="15"/>
      <c r="E199" s="106"/>
      <c r="F199" s="106"/>
      <c r="G199" s="106"/>
      <c r="H199" s="399"/>
      <c r="I199" s="381">
        <f>Prenoms!$B$22</f>
        <v>0</v>
      </c>
      <c r="J199" s="382"/>
      <c r="K199" s="382"/>
      <c r="L199" s="382"/>
      <c r="M199" s="382"/>
      <c r="N199" s="68" t="str">
        <f>IF(NL199&lt;&gt;0,"",IF(Conges!K56=0,"",Conges!K56))</f>
        <v/>
      </c>
      <c r="O199" s="69"/>
      <c r="P199" s="70"/>
      <c r="Q199" s="70"/>
      <c r="R199" s="70"/>
      <c r="S199" s="70"/>
      <c r="T199" s="70"/>
      <c r="U199" s="70"/>
      <c r="V199" s="71"/>
      <c r="W199" s="69"/>
      <c r="X199" s="70"/>
      <c r="Y199" s="70"/>
      <c r="Z199" s="70"/>
      <c r="AA199" s="70"/>
      <c r="AB199" s="70"/>
      <c r="AC199" s="70"/>
      <c r="AD199" s="71"/>
      <c r="AE199" s="69"/>
      <c r="AF199" s="70"/>
      <c r="AG199" s="70"/>
      <c r="AH199" s="70"/>
      <c r="AI199" s="70"/>
      <c r="AJ199" s="71"/>
      <c r="AK199" s="69"/>
      <c r="AL199" s="70"/>
      <c r="AM199" s="70"/>
      <c r="AN199" s="70"/>
      <c r="AO199" s="70"/>
      <c r="AP199" s="70"/>
      <c r="AQ199" s="70"/>
      <c r="AR199" s="70"/>
      <c r="AS199" s="70"/>
      <c r="AT199" s="71"/>
      <c r="AU199" s="69"/>
      <c r="AV199" s="70"/>
      <c r="AW199" s="70"/>
      <c r="AX199" s="70"/>
      <c r="AY199" s="70"/>
      <c r="AZ199" s="70"/>
      <c r="BA199" s="70"/>
      <c r="BB199" s="71"/>
      <c r="BC199" s="72">
        <f>IF(NL199&lt;&gt;0,(IF(Conges!K$56=0,0,3)),0)</f>
        <v>0</v>
      </c>
      <c r="BD199" s="417"/>
      <c r="BE199" s="392">
        <f>IF(OR(Conges!K$56="A",Conges!K$56="V"),Prenoms!L$22,NL199)</f>
        <v>0</v>
      </c>
      <c r="BF199" s="393"/>
      <c r="BG199" s="289"/>
      <c r="BH199" s="290">
        <f t="shared" si="198"/>
        <v>0</v>
      </c>
      <c r="BI199" s="291" t="str">
        <f t="shared" si="199"/>
        <v/>
      </c>
      <c r="BJ199" s="305">
        <v>0</v>
      </c>
      <c r="BK199" s="306">
        <f t="shared" si="216"/>
        <v>0</v>
      </c>
      <c r="BL199" s="307">
        <f t="shared" si="143"/>
        <v>0</v>
      </c>
      <c r="BM199" s="307">
        <f t="shared" si="144"/>
        <v>0</v>
      </c>
      <c r="BN199" s="307">
        <f>SUM('Heures Pointage'!$TD$11:$TE$11)</f>
        <v>0</v>
      </c>
      <c r="BO199" s="307">
        <f>SUM('Heures et Indemnites'!$TD$11:$TE$11)</f>
        <v>0</v>
      </c>
      <c r="BP199" s="308">
        <f t="shared" si="145"/>
        <v>0</v>
      </c>
      <c r="BQ199" s="308">
        <f>'Heures Pointage'!$UB$11</f>
        <v>0</v>
      </c>
      <c r="BR199" s="309">
        <f t="shared" ref="BR199" si="239">$BH$1074</f>
        <v>0</v>
      </c>
      <c r="BS199" s="150">
        <f>Prenoms!$C$22</f>
        <v>0</v>
      </c>
      <c r="BT199" s="153"/>
      <c r="BU199" s="323">
        <f>SUM('Heures et Indemnites'!$TD$11:$TE$11)</f>
        <v>0</v>
      </c>
      <c r="BV199" s="236">
        <f>SUM('Heures et Indemnites'!$TD$6:$TE$11)</f>
        <v>0</v>
      </c>
      <c r="BW199" s="323"/>
      <c r="BX199" s="236"/>
      <c r="BY199" s="319"/>
      <c r="BZ199" s="319"/>
      <c r="CA199" s="319"/>
      <c r="CB199" s="319"/>
      <c r="CC199" s="319"/>
      <c r="CD199" s="319"/>
      <c r="CE199" s="319"/>
      <c r="CF199" s="319"/>
      <c r="CG199" s="319"/>
      <c r="CH199" s="319"/>
      <c r="CI199" s="319"/>
      <c r="CJ199" s="319"/>
      <c r="CK199" s="319"/>
      <c r="CL199" s="319"/>
      <c r="CM199" s="319"/>
      <c r="CN199" s="319"/>
      <c r="CO199" s="319"/>
      <c r="CP199" s="319"/>
      <c r="CQ199" s="319"/>
      <c r="CR199" s="319"/>
      <c r="CS199" s="319"/>
      <c r="CT199" s="319"/>
      <c r="CU199" s="319"/>
      <c r="CV199" s="319"/>
      <c r="CW199" s="319"/>
      <c r="CX199" s="319"/>
      <c r="CY199" s="319"/>
      <c r="CZ199" s="319"/>
      <c r="DA199" s="319"/>
      <c r="DB199" s="319"/>
      <c r="DC199" s="319"/>
      <c r="DD199" s="319"/>
      <c r="DE199" s="319"/>
      <c r="DF199" s="319"/>
      <c r="DG199" s="319"/>
      <c r="DH199" s="319"/>
      <c r="DI199" s="319"/>
      <c r="DJ199" s="319"/>
      <c r="DK199" s="319"/>
      <c r="DL199" s="319"/>
      <c r="DM199" s="319"/>
      <c r="DN199" s="319"/>
      <c r="DO199" s="319"/>
      <c r="DP199" s="319"/>
      <c r="DQ199" s="319"/>
      <c r="DR199" s="319"/>
      <c r="DS199" s="319"/>
      <c r="DT199" s="319"/>
      <c r="DU199" s="319"/>
      <c r="DV199" s="319"/>
      <c r="DW199" s="319"/>
      <c r="DX199" s="319"/>
      <c r="DY199" s="319"/>
      <c r="DZ199" s="319"/>
      <c r="EA199" s="319"/>
      <c r="EB199" s="319"/>
      <c r="EC199" s="319"/>
      <c r="ED199" s="319"/>
      <c r="EE199" s="319"/>
      <c r="EF199" s="319"/>
      <c r="EG199" s="319"/>
      <c r="EH199" s="319"/>
      <c r="EI199" s="319"/>
      <c r="EJ199" s="319"/>
      <c r="EK199" s="319"/>
      <c r="EL199" s="319"/>
      <c r="EM199" s="319"/>
      <c r="EN199" s="319"/>
      <c r="EO199" s="319"/>
      <c r="EP199" s="319"/>
      <c r="EQ199" s="319"/>
      <c r="ER199" s="319"/>
      <c r="ES199" s="319"/>
      <c r="ET199" s="319"/>
      <c r="EU199" s="319"/>
      <c r="EV199" s="319"/>
      <c r="EW199" s="319"/>
      <c r="EX199" s="319"/>
      <c r="EY199" s="319"/>
      <c r="EZ199" s="319"/>
      <c r="FA199" s="319"/>
      <c r="FB199" s="319"/>
      <c r="FC199" s="319"/>
      <c r="FD199" s="319"/>
      <c r="FE199" s="319"/>
      <c r="FF199" s="319"/>
      <c r="FG199" s="319"/>
      <c r="FH199" s="319"/>
      <c r="FI199" s="319"/>
      <c r="FJ199" s="319"/>
      <c r="FK199" s="319"/>
      <c r="FL199" s="319"/>
      <c r="FM199" s="319"/>
      <c r="FN199" s="319"/>
      <c r="FO199" s="319"/>
      <c r="FP199" s="319"/>
      <c r="FQ199" s="319"/>
      <c r="FR199" s="319"/>
      <c r="FS199" s="319"/>
      <c r="FT199" s="319"/>
      <c r="FU199" s="319"/>
      <c r="FV199" s="319"/>
      <c r="FW199" s="319"/>
      <c r="FX199" s="319"/>
      <c r="FY199" s="319"/>
      <c r="FZ199" s="319"/>
      <c r="GA199" s="319"/>
      <c r="GB199" s="319"/>
      <c r="GC199" s="319"/>
      <c r="GD199" s="319"/>
      <c r="GE199" s="319"/>
      <c r="GF199" s="319"/>
      <c r="GG199" s="319"/>
      <c r="GH199" s="319"/>
      <c r="GI199" s="319"/>
      <c r="GJ199" s="319"/>
      <c r="GK199" s="319"/>
      <c r="GL199" s="319"/>
      <c r="GM199" s="319"/>
      <c r="GN199" s="319"/>
      <c r="GO199" s="319"/>
      <c r="GP199" s="319"/>
      <c r="GQ199" s="319"/>
      <c r="GR199" s="319"/>
      <c r="GS199" s="319"/>
      <c r="GT199" s="319"/>
      <c r="GU199" s="319"/>
      <c r="GV199" s="319"/>
      <c r="GW199" s="319"/>
      <c r="GX199" s="319"/>
      <c r="GY199" s="319"/>
      <c r="GZ199" s="319"/>
      <c r="HA199" s="319"/>
      <c r="HB199" s="319"/>
      <c r="HC199" s="319"/>
      <c r="HD199" s="319"/>
      <c r="HE199" s="319"/>
      <c r="HF199" s="319"/>
      <c r="HG199" s="319"/>
      <c r="HH199" s="319"/>
      <c r="HI199" s="319"/>
      <c r="HJ199" s="319"/>
      <c r="HK199" s="319"/>
      <c r="HL199" s="319"/>
      <c r="HM199" s="319"/>
      <c r="HN199" s="319"/>
      <c r="HO199" s="319"/>
      <c r="HP199" s="319"/>
      <c r="HQ199" s="319"/>
      <c r="HR199" s="319"/>
      <c r="HS199" s="319"/>
      <c r="HT199" s="319"/>
      <c r="HU199" s="319"/>
      <c r="HV199" s="319"/>
      <c r="HW199" s="319"/>
      <c r="HX199" s="319"/>
      <c r="HY199" s="319"/>
      <c r="HZ199" s="319"/>
      <c r="IA199" s="319"/>
      <c r="IB199" s="319"/>
      <c r="IC199" s="319"/>
      <c r="ID199" s="319"/>
      <c r="IE199" s="319"/>
      <c r="IF199" s="319"/>
      <c r="IG199" s="319"/>
      <c r="IH199" s="319"/>
      <c r="II199" s="319"/>
      <c r="IJ199" s="319"/>
      <c r="IK199" s="319"/>
      <c r="IL199" s="319"/>
      <c r="IM199" s="319"/>
      <c r="IN199" s="319"/>
      <c r="IO199" s="319"/>
      <c r="IP199" s="319"/>
      <c r="IQ199" s="319"/>
      <c r="IR199" s="319"/>
      <c r="IS199" s="319"/>
      <c r="IT199" s="319"/>
      <c r="IU199" s="319"/>
      <c r="IV199" s="319"/>
      <c r="IW199" s="319"/>
      <c r="IX199" s="319"/>
      <c r="IY199" s="319"/>
      <c r="IZ199" s="319"/>
      <c r="JA199" s="319"/>
      <c r="JB199" s="319"/>
      <c r="JC199" s="319"/>
      <c r="JD199" s="319"/>
      <c r="JE199" s="319"/>
      <c r="JF199" s="319"/>
      <c r="JG199" s="319"/>
      <c r="JH199" s="319"/>
      <c r="JI199" s="319"/>
      <c r="JJ199" s="319"/>
      <c r="JK199" s="319"/>
      <c r="JL199" s="319"/>
      <c r="JM199" s="319"/>
      <c r="JN199" s="319"/>
      <c r="JO199" s="319"/>
      <c r="JP199" s="319"/>
      <c r="JQ199" s="319"/>
      <c r="JR199" s="319"/>
      <c r="JS199" s="319"/>
      <c r="JT199" s="319"/>
      <c r="JU199" s="319"/>
      <c r="JV199" s="319"/>
      <c r="JW199" s="319"/>
      <c r="JX199" s="319"/>
      <c r="JY199" s="319"/>
      <c r="JZ199" s="319"/>
      <c r="KA199" s="319"/>
      <c r="KB199" s="319"/>
      <c r="KC199" s="319"/>
      <c r="KD199" s="319"/>
      <c r="KE199" s="319"/>
      <c r="KF199" s="319"/>
      <c r="KG199" s="319"/>
      <c r="KH199" s="319"/>
      <c r="KI199" s="319"/>
      <c r="KJ199" s="319"/>
      <c r="KK199" s="319"/>
      <c r="KL199" s="319"/>
      <c r="KM199" s="319"/>
      <c r="KN199" s="319"/>
      <c r="KO199" s="319"/>
      <c r="KP199" s="319"/>
      <c r="KQ199" s="319"/>
      <c r="KR199" s="319"/>
      <c r="KS199" s="319"/>
      <c r="KT199" s="319"/>
      <c r="KU199" s="319"/>
      <c r="KV199" s="319"/>
      <c r="KW199" s="319"/>
      <c r="KX199" s="319"/>
      <c r="KY199" s="319"/>
      <c r="KZ199" s="319"/>
      <c r="LA199" s="319"/>
      <c r="LB199" s="319"/>
      <c r="LC199" s="319"/>
      <c r="LD199" s="319"/>
      <c r="LE199" s="319"/>
      <c r="LF199" s="319"/>
      <c r="LG199" s="319"/>
      <c r="LH199" s="319"/>
      <c r="LI199" s="319"/>
      <c r="LJ199" s="319"/>
      <c r="LK199" s="319"/>
      <c r="LL199" s="319"/>
      <c r="LM199" s="319"/>
      <c r="LN199" s="319"/>
      <c r="LO199" s="319"/>
      <c r="LP199" s="319"/>
      <c r="LQ199" s="319"/>
      <c r="LR199" s="319"/>
      <c r="LS199" s="319"/>
      <c r="LT199" s="319"/>
      <c r="LU199" s="319"/>
      <c r="LV199" s="319"/>
      <c r="LW199" s="319"/>
      <c r="LX199" s="319"/>
      <c r="LY199" s="319"/>
      <c r="LZ199" s="319"/>
      <c r="MA199" s="319"/>
      <c r="MB199" s="319"/>
      <c r="MC199" s="319"/>
      <c r="MD199" s="319"/>
      <c r="ME199" s="319"/>
      <c r="MF199" s="319"/>
      <c r="MG199" s="319"/>
      <c r="MH199" s="319"/>
      <c r="MI199" s="319"/>
      <c r="MJ199" s="319"/>
      <c r="MK199" s="319"/>
      <c r="ML199" s="319"/>
      <c r="MM199" s="319"/>
      <c r="MN199" s="319"/>
      <c r="MO199" s="319"/>
      <c r="MP199" s="319"/>
      <c r="MQ199" s="319"/>
      <c r="MS199" s="241"/>
      <c r="MT199" s="362">
        <f t="shared" si="218"/>
        <v>0</v>
      </c>
      <c r="MU199" s="363">
        <f t="shared" si="235"/>
        <v>0</v>
      </c>
      <c r="MV199" s="363">
        <f t="shared" si="205"/>
        <v>0</v>
      </c>
      <c r="MW199" s="363"/>
      <c r="MX199" s="363">
        <f t="shared" si="206"/>
        <v>0</v>
      </c>
      <c r="MY199" s="363"/>
      <c r="MZ199" s="363">
        <f t="shared" si="207"/>
        <v>0</v>
      </c>
      <c r="NA199" s="363"/>
      <c r="NB199" s="363">
        <f t="shared" si="208"/>
        <v>0</v>
      </c>
      <c r="NC199" s="363"/>
      <c r="ND199" s="363">
        <f t="shared" si="209"/>
        <v>0</v>
      </c>
      <c r="NE199" s="363"/>
      <c r="NF199" s="363">
        <f t="shared" si="210"/>
        <v>0</v>
      </c>
      <c r="NG199" s="363"/>
      <c r="NH199" s="363">
        <f t="shared" si="211"/>
        <v>0</v>
      </c>
      <c r="NI199" s="363"/>
      <c r="NJ199" s="363">
        <f t="shared" si="212"/>
        <v>0</v>
      </c>
      <c r="NK199" s="363"/>
      <c r="NL199" s="363">
        <f t="shared" si="219"/>
        <v>0</v>
      </c>
      <c r="NM199" s="364"/>
      <c r="NN199" s="370"/>
      <c r="NR199" s="318">
        <f t="shared" si="213"/>
        <v>0</v>
      </c>
      <c r="NS199" s="318">
        <f t="shared" si="214"/>
        <v>0</v>
      </c>
      <c r="NT199" s="318">
        <f t="shared" si="215"/>
        <v>0</v>
      </c>
    </row>
    <row r="200" spans="1:384" s="318" customFormat="1" ht="10.199999999999999" customHeight="1" x14ac:dyDescent="0.3">
      <c r="A200" s="25"/>
      <c r="B200" s="389"/>
      <c r="C200" s="424"/>
      <c r="D200" s="15"/>
      <c r="E200" s="106"/>
      <c r="F200" s="106"/>
      <c r="G200" s="106"/>
      <c r="H200" s="399"/>
      <c r="I200" s="394">
        <f>Prenoms!$B$23</f>
        <v>0</v>
      </c>
      <c r="J200" s="395"/>
      <c r="K200" s="395"/>
      <c r="L200" s="395"/>
      <c r="M200" s="395"/>
      <c r="N200" s="81" t="str">
        <f>IF(NL200&lt;&gt;0,"",IF(Conges!K57=0,"",Conges!K57))</f>
        <v/>
      </c>
      <c r="O200" s="82"/>
      <c r="P200" s="83"/>
      <c r="Q200" s="83"/>
      <c r="R200" s="83"/>
      <c r="S200" s="83"/>
      <c r="T200" s="83"/>
      <c r="U200" s="83"/>
      <c r="V200" s="84"/>
      <c r="W200" s="82"/>
      <c r="X200" s="83"/>
      <c r="Y200" s="83"/>
      <c r="Z200" s="83"/>
      <c r="AA200" s="83"/>
      <c r="AB200" s="83"/>
      <c r="AC200" s="83"/>
      <c r="AD200" s="84"/>
      <c r="AE200" s="82"/>
      <c r="AF200" s="83"/>
      <c r="AG200" s="83"/>
      <c r="AH200" s="83"/>
      <c r="AI200" s="83"/>
      <c r="AJ200" s="84"/>
      <c r="AK200" s="82"/>
      <c r="AL200" s="83"/>
      <c r="AM200" s="83"/>
      <c r="AN200" s="83"/>
      <c r="AO200" s="83"/>
      <c r="AP200" s="83"/>
      <c r="AQ200" s="83"/>
      <c r="AR200" s="83"/>
      <c r="AS200" s="83"/>
      <c r="AT200" s="84"/>
      <c r="AU200" s="82"/>
      <c r="AV200" s="83"/>
      <c r="AW200" s="83"/>
      <c r="AX200" s="83"/>
      <c r="AY200" s="83"/>
      <c r="AZ200" s="83"/>
      <c r="BA200" s="83"/>
      <c r="BB200" s="84"/>
      <c r="BC200" s="85">
        <f>IF(NL200&lt;&gt;0,(IF(Conges!K$57=0,0,3)),0)</f>
        <v>0</v>
      </c>
      <c r="BD200" s="417"/>
      <c r="BE200" s="390">
        <f>IF(OR(Conges!K$57="A",Conges!K$57="V"),Prenoms!L$23,NL200)</f>
        <v>0</v>
      </c>
      <c r="BF200" s="391"/>
      <c r="BG200" s="286"/>
      <c r="BH200" s="287">
        <f t="shared" si="198"/>
        <v>0</v>
      </c>
      <c r="BI200" s="288" t="str">
        <f t="shared" si="199"/>
        <v/>
      </c>
      <c r="BJ200" s="300">
        <v>0</v>
      </c>
      <c r="BK200" s="301">
        <f t="shared" si="216"/>
        <v>0</v>
      </c>
      <c r="BL200" s="302">
        <f t="shared" si="143"/>
        <v>0</v>
      </c>
      <c r="BM200" s="302">
        <f t="shared" si="144"/>
        <v>0</v>
      </c>
      <c r="BN200" s="302">
        <f>SUM('Heures Pointage'!$UD$11:$UE$11)</f>
        <v>0</v>
      </c>
      <c r="BO200" s="302">
        <f>SUM('Heures et Indemnites'!$UD$11:$UE$11)</f>
        <v>0</v>
      </c>
      <c r="BP200" s="303">
        <f t="shared" si="145"/>
        <v>0</v>
      </c>
      <c r="BQ200" s="303">
        <f>'Heures Pointage'!$VB$11</f>
        <v>0</v>
      </c>
      <c r="BR200" s="304">
        <f t="shared" ref="BR200" si="240">$BH$1075</f>
        <v>0</v>
      </c>
      <c r="BS200" s="149">
        <f>Prenoms!$C$23</f>
        <v>0</v>
      </c>
      <c r="BT200" s="180"/>
      <c r="BU200" s="324">
        <f>SUM('Heures et Indemnites'!$UD$11:$UE$11)</f>
        <v>0</v>
      </c>
      <c r="BV200" s="235">
        <f>SUM('Heures et Indemnites'!$UD$6:$UE$11)</f>
        <v>0</v>
      </c>
      <c r="BW200" s="324"/>
      <c r="BX200" s="235"/>
      <c r="BY200" s="319"/>
      <c r="BZ200" s="319"/>
      <c r="CA200" s="319"/>
      <c r="CB200" s="319"/>
      <c r="CC200" s="319"/>
      <c r="CD200" s="319"/>
      <c r="CE200" s="319"/>
      <c r="CF200" s="319"/>
      <c r="CG200" s="319"/>
      <c r="CH200" s="319"/>
      <c r="CI200" s="319"/>
      <c r="CJ200" s="319"/>
      <c r="CK200" s="319"/>
      <c r="CL200" s="319"/>
      <c r="CM200" s="319"/>
      <c r="CN200" s="319"/>
      <c r="CO200" s="319"/>
      <c r="CP200" s="319"/>
      <c r="CQ200" s="319"/>
      <c r="CR200" s="319"/>
      <c r="CS200" s="319"/>
      <c r="CT200" s="319"/>
      <c r="CU200" s="319"/>
      <c r="CV200" s="319"/>
      <c r="CW200" s="319"/>
      <c r="CX200" s="319"/>
      <c r="CY200" s="319"/>
      <c r="CZ200" s="319"/>
      <c r="DA200" s="319"/>
      <c r="DB200" s="319"/>
      <c r="DC200" s="319"/>
      <c r="DD200" s="319"/>
      <c r="DE200" s="319"/>
      <c r="DF200" s="319"/>
      <c r="DG200" s="319"/>
      <c r="DH200" s="319"/>
      <c r="DI200" s="319"/>
      <c r="DJ200" s="319"/>
      <c r="DK200" s="319"/>
      <c r="DL200" s="319"/>
      <c r="DM200" s="319"/>
      <c r="DN200" s="319"/>
      <c r="DO200" s="319"/>
      <c r="DP200" s="319"/>
      <c r="DQ200" s="319"/>
      <c r="DR200" s="319"/>
      <c r="DS200" s="319"/>
      <c r="DT200" s="319"/>
      <c r="DU200" s="319"/>
      <c r="DV200" s="319"/>
      <c r="DW200" s="319"/>
      <c r="DX200" s="319"/>
      <c r="DY200" s="319"/>
      <c r="DZ200" s="319"/>
      <c r="EA200" s="319"/>
      <c r="EB200" s="319"/>
      <c r="EC200" s="319"/>
      <c r="ED200" s="319"/>
      <c r="EE200" s="319"/>
      <c r="EF200" s="319"/>
      <c r="EG200" s="319"/>
      <c r="EH200" s="319"/>
      <c r="EI200" s="319"/>
      <c r="EJ200" s="319"/>
      <c r="EK200" s="319"/>
      <c r="EL200" s="319"/>
      <c r="EM200" s="319"/>
      <c r="EN200" s="319"/>
      <c r="EO200" s="319"/>
      <c r="EP200" s="319"/>
      <c r="EQ200" s="319"/>
      <c r="ER200" s="319"/>
      <c r="ES200" s="319"/>
      <c r="ET200" s="319"/>
      <c r="EU200" s="319"/>
      <c r="EV200" s="319"/>
      <c r="EW200" s="319"/>
      <c r="EX200" s="319"/>
      <c r="EY200" s="319"/>
      <c r="EZ200" s="319"/>
      <c r="FA200" s="319"/>
      <c r="FB200" s="319"/>
      <c r="FC200" s="319"/>
      <c r="FD200" s="319"/>
      <c r="FE200" s="319"/>
      <c r="FF200" s="319"/>
      <c r="FG200" s="319"/>
      <c r="FH200" s="319"/>
      <c r="FI200" s="319"/>
      <c r="FJ200" s="319"/>
      <c r="FK200" s="319"/>
      <c r="FL200" s="319"/>
      <c r="FM200" s="319"/>
      <c r="FN200" s="319"/>
      <c r="FO200" s="319"/>
      <c r="FP200" s="319"/>
      <c r="FQ200" s="319"/>
      <c r="FR200" s="319"/>
      <c r="FS200" s="319"/>
      <c r="FT200" s="319"/>
      <c r="FU200" s="319"/>
      <c r="FV200" s="319"/>
      <c r="FW200" s="319"/>
      <c r="FX200" s="319"/>
      <c r="FY200" s="319"/>
      <c r="FZ200" s="319"/>
      <c r="GA200" s="319"/>
      <c r="GB200" s="319"/>
      <c r="GC200" s="319"/>
      <c r="GD200" s="319"/>
      <c r="GE200" s="319"/>
      <c r="GF200" s="319"/>
      <c r="GG200" s="319"/>
      <c r="GH200" s="319"/>
      <c r="GI200" s="319"/>
      <c r="GJ200" s="319"/>
      <c r="GK200" s="319"/>
      <c r="GL200" s="319"/>
      <c r="GM200" s="319"/>
      <c r="GN200" s="319"/>
      <c r="GO200" s="319"/>
      <c r="GP200" s="319"/>
      <c r="GQ200" s="319"/>
      <c r="GR200" s="319"/>
      <c r="GS200" s="319"/>
      <c r="GT200" s="319"/>
      <c r="GU200" s="319"/>
      <c r="GV200" s="319"/>
      <c r="GW200" s="319"/>
      <c r="GX200" s="319"/>
      <c r="GY200" s="319"/>
      <c r="GZ200" s="319"/>
      <c r="HA200" s="319"/>
      <c r="HB200" s="319"/>
      <c r="HC200" s="319"/>
      <c r="HD200" s="319"/>
      <c r="HE200" s="319"/>
      <c r="HF200" s="319"/>
      <c r="HG200" s="319"/>
      <c r="HH200" s="319"/>
      <c r="HI200" s="319"/>
      <c r="HJ200" s="319"/>
      <c r="HK200" s="319"/>
      <c r="HL200" s="319"/>
      <c r="HM200" s="319"/>
      <c r="HN200" s="319"/>
      <c r="HO200" s="319"/>
      <c r="HP200" s="319"/>
      <c r="HQ200" s="319"/>
      <c r="HR200" s="319"/>
      <c r="HS200" s="319"/>
      <c r="HT200" s="319"/>
      <c r="HU200" s="319"/>
      <c r="HV200" s="319"/>
      <c r="HW200" s="319"/>
      <c r="HX200" s="319"/>
      <c r="HY200" s="319"/>
      <c r="HZ200" s="319"/>
      <c r="IA200" s="319"/>
      <c r="IB200" s="319"/>
      <c r="IC200" s="319"/>
      <c r="ID200" s="319"/>
      <c r="IE200" s="319"/>
      <c r="IF200" s="319"/>
      <c r="IG200" s="319"/>
      <c r="IH200" s="319"/>
      <c r="II200" s="319"/>
      <c r="IJ200" s="319"/>
      <c r="IK200" s="319"/>
      <c r="IL200" s="319"/>
      <c r="IM200" s="319"/>
      <c r="IN200" s="319"/>
      <c r="IO200" s="319"/>
      <c r="IP200" s="319"/>
      <c r="IQ200" s="319"/>
      <c r="IR200" s="319"/>
      <c r="IS200" s="319"/>
      <c r="IT200" s="319"/>
      <c r="IU200" s="319"/>
      <c r="IV200" s="319"/>
      <c r="IW200" s="319"/>
      <c r="IX200" s="319"/>
      <c r="IY200" s="319"/>
      <c r="IZ200" s="319"/>
      <c r="JA200" s="319"/>
      <c r="JB200" s="319"/>
      <c r="JC200" s="319"/>
      <c r="JD200" s="319"/>
      <c r="JE200" s="319"/>
      <c r="JF200" s="319"/>
      <c r="JG200" s="319"/>
      <c r="JH200" s="319"/>
      <c r="JI200" s="319"/>
      <c r="JJ200" s="319"/>
      <c r="JK200" s="319"/>
      <c r="JL200" s="319"/>
      <c r="JM200" s="319"/>
      <c r="JN200" s="319"/>
      <c r="JO200" s="319"/>
      <c r="JP200" s="319"/>
      <c r="JQ200" s="319"/>
      <c r="JR200" s="319"/>
      <c r="JS200" s="319"/>
      <c r="JT200" s="319"/>
      <c r="JU200" s="319"/>
      <c r="JV200" s="319"/>
      <c r="JW200" s="319"/>
      <c r="JX200" s="319"/>
      <c r="JY200" s="319"/>
      <c r="JZ200" s="319"/>
      <c r="KA200" s="319"/>
      <c r="KB200" s="319"/>
      <c r="KC200" s="319"/>
      <c r="KD200" s="319"/>
      <c r="KE200" s="319"/>
      <c r="KF200" s="319"/>
      <c r="KG200" s="319"/>
      <c r="KH200" s="319"/>
      <c r="KI200" s="319"/>
      <c r="KJ200" s="319"/>
      <c r="KK200" s="319"/>
      <c r="KL200" s="319"/>
      <c r="KM200" s="319"/>
      <c r="KN200" s="319"/>
      <c r="KO200" s="319"/>
      <c r="KP200" s="319"/>
      <c r="KQ200" s="319"/>
      <c r="KR200" s="319"/>
      <c r="KS200" s="319"/>
      <c r="KT200" s="319"/>
      <c r="KU200" s="319"/>
      <c r="KV200" s="319"/>
      <c r="KW200" s="319"/>
      <c r="KX200" s="319"/>
      <c r="KY200" s="319"/>
      <c r="KZ200" s="319"/>
      <c r="LA200" s="319"/>
      <c r="LB200" s="319"/>
      <c r="LC200" s="319"/>
      <c r="LD200" s="319"/>
      <c r="LE200" s="319"/>
      <c r="LF200" s="319"/>
      <c r="LG200" s="319"/>
      <c r="LH200" s="319"/>
      <c r="LI200" s="319"/>
      <c r="LJ200" s="319"/>
      <c r="LK200" s="319"/>
      <c r="LL200" s="319"/>
      <c r="LM200" s="319"/>
      <c r="LN200" s="319"/>
      <c r="LO200" s="319"/>
      <c r="LP200" s="319"/>
      <c r="LQ200" s="319"/>
      <c r="LR200" s="319"/>
      <c r="LS200" s="319"/>
      <c r="LT200" s="319"/>
      <c r="LU200" s="319"/>
      <c r="LV200" s="319"/>
      <c r="LW200" s="319"/>
      <c r="LX200" s="319"/>
      <c r="LY200" s="319"/>
      <c r="LZ200" s="319"/>
      <c r="MA200" s="319"/>
      <c r="MB200" s="319"/>
      <c r="MC200" s="319"/>
      <c r="MD200" s="319"/>
      <c r="ME200" s="319"/>
      <c r="MF200" s="319"/>
      <c r="MG200" s="319"/>
      <c r="MH200" s="319"/>
      <c r="MI200" s="319"/>
      <c r="MJ200" s="319"/>
      <c r="MK200" s="319"/>
      <c r="ML200" s="319"/>
      <c r="MM200" s="319"/>
      <c r="MN200" s="319"/>
      <c r="MO200" s="319"/>
      <c r="MP200" s="319"/>
      <c r="MQ200" s="319"/>
      <c r="MS200" s="241"/>
      <c r="MT200" s="373">
        <f t="shared" si="218"/>
        <v>0</v>
      </c>
      <c r="MU200" s="365">
        <f t="shared" si="235"/>
        <v>0</v>
      </c>
      <c r="MV200" s="365">
        <f t="shared" si="205"/>
        <v>0</v>
      </c>
      <c r="MW200" s="365"/>
      <c r="MX200" s="365">
        <f t="shared" si="206"/>
        <v>0</v>
      </c>
      <c r="MY200" s="365"/>
      <c r="MZ200" s="365">
        <f t="shared" si="207"/>
        <v>0</v>
      </c>
      <c r="NA200" s="365"/>
      <c r="NB200" s="365">
        <f t="shared" si="208"/>
        <v>0</v>
      </c>
      <c r="NC200" s="365"/>
      <c r="ND200" s="365">
        <f t="shared" si="209"/>
        <v>0</v>
      </c>
      <c r="NE200" s="365"/>
      <c r="NF200" s="365">
        <f t="shared" si="210"/>
        <v>0</v>
      </c>
      <c r="NG200" s="365"/>
      <c r="NH200" s="365">
        <f t="shared" si="211"/>
        <v>0</v>
      </c>
      <c r="NI200" s="365"/>
      <c r="NJ200" s="365">
        <f t="shared" si="212"/>
        <v>0</v>
      </c>
      <c r="NK200" s="365"/>
      <c r="NL200" s="365">
        <f t="shared" si="219"/>
        <v>0</v>
      </c>
      <c r="NM200" s="366"/>
      <c r="NN200" s="370"/>
      <c r="NR200" s="318">
        <f t="shared" si="213"/>
        <v>0</v>
      </c>
      <c r="NS200" s="318">
        <f t="shared" si="214"/>
        <v>0</v>
      </c>
      <c r="NT200" s="318">
        <f t="shared" si="215"/>
        <v>0</v>
      </c>
    </row>
    <row r="201" spans="1:384" s="318" customFormat="1" ht="10.199999999999999" customHeight="1" x14ac:dyDescent="0.3">
      <c r="A201" s="25"/>
      <c r="B201" s="389"/>
      <c r="C201" s="424"/>
      <c r="D201" s="15"/>
      <c r="E201" s="106"/>
      <c r="F201" s="106"/>
      <c r="G201" s="106"/>
      <c r="H201" s="399"/>
      <c r="I201" s="381">
        <f>Prenoms!$B$24</f>
        <v>0</v>
      </c>
      <c r="J201" s="382"/>
      <c r="K201" s="382"/>
      <c r="L201" s="382"/>
      <c r="M201" s="382"/>
      <c r="N201" s="68" t="str">
        <f>IF(NL201&lt;&gt;0,"",IF(Conges!K58=0,"",Conges!K58))</f>
        <v/>
      </c>
      <c r="O201" s="69"/>
      <c r="P201" s="70"/>
      <c r="Q201" s="70"/>
      <c r="R201" s="70"/>
      <c r="S201" s="70"/>
      <c r="T201" s="70"/>
      <c r="U201" s="70"/>
      <c r="V201" s="71"/>
      <c r="W201" s="69"/>
      <c r="X201" s="70"/>
      <c r="Y201" s="70"/>
      <c r="Z201" s="70"/>
      <c r="AA201" s="70"/>
      <c r="AB201" s="70"/>
      <c r="AC201" s="70"/>
      <c r="AD201" s="71"/>
      <c r="AE201" s="69"/>
      <c r="AF201" s="70"/>
      <c r="AG201" s="70"/>
      <c r="AH201" s="70"/>
      <c r="AI201" s="70"/>
      <c r="AJ201" s="71"/>
      <c r="AK201" s="69"/>
      <c r="AL201" s="70"/>
      <c r="AM201" s="70"/>
      <c r="AN201" s="70"/>
      <c r="AO201" s="70"/>
      <c r="AP201" s="70"/>
      <c r="AQ201" s="70"/>
      <c r="AR201" s="70"/>
      <c r="AS201" s="70"/>
      <c r="AT201" s="71"/>
      <c r="AU201" s="69"/>
      <c r="AV201" s="70"/>
      <c r="AW201" s="70"/>
      <c r="AX201" s="70"/>
      <c r="AY201" s="70"/>
      <c r="AZ201" s="70"/>
      <c r="BA201" s="70"/>
      <c r="BB201" s="71"/>
      <c r="BC201" s="72">
        <f>IF(NL201&lt;&gt;0,(IF(Conges!K$58=0,0,3)),0)</f>
        <v>0</v>
      </c>
      <c r="BD201" s="417"/>
      <c r="BE201" s="392">
        <f>IF(OR(Conges!K$58="A",Conges!K$58="V"),Prenoms!L$24,NL201)</f>
        <v>0</v>
      </c>
      <c r="BF201" s="393"/>
      <c r="BG201" s="289"/>
      <c r="BH201" s="290">
        <f t="shared" si="198"/>
        <v>0</v>
      </c>
      <c r="BI201" s="291" t="str">
        <f t="shared" si="199"/>
        <v/>
      </c>
      <c r="BJ201" s="305">
        <v>0</v>
      </c>
      <c r="BK201" s="306">
        <f t="shared" si="216"/>
        <v>0</v>
      </c>
      <c r="BL201" s="307">
        <f t="shared" si="143"/>
        <v>0</v>
      </c>
      <c r="BM201" s="307">
        <f t="shared" si="144"/>
        <v>0</v>
      </c>
      <c r="BN201" s="307">
        <f>SUM('Heures Pointage'!$VD$11:$VE$11)</f>
        <v>0</v>
      </c>
      <c r="BO201" s="307">
        <f>SUM('Heures et Indemnites'!$VD$11:$VE$11)</f>
        <v>0</v>
      </c>
      <c r="BP201" s="308">
        <f t="shared" si="145"/>
        <v>0</v>
      </c>
      <c r="BQ201" s="308">
        <f>'Heures Pointage'!$WB$11</f>
        <v>0</v>
      </c>
      <c r="BR201" s="309">
        <f t="shared" ref="BR201" si="241">$BH$1076</f>
        <v>0</v>
      </c>
      <c r="BS201" s="150">
        <f>Prenoms!$C$24</f>
        <v>0</v>
      </c>
      <c r="BT201" s="153"/>
      <c r="BU201" s="323">
        <f>SUM('Heures et Indemnites'!$VD$11:$VE$11)</f>
        <v>0</v>
      </c>
      <c r="BV201" s="236">
        <f>SUM('Heures et Indemnites'!$VD$6:$VE$11)</f>
        <v>0</v>
      </c>
      <c r="BW201" s="323"/>
      <c r="BX201" s="236"/>
      <c r="BY201" s="319"/>
      <c r="BZ201" s="319"/>
      <c r="CA201" s="319"/>
      <c r="CB201" s="319"/>
      <c r="CC201" s="319"/>
      <c r="CD201" s="319"/>
      <c r="CE201" s="319"/>
      <c r="CF201" s="319"/>
      <c r="CG201" s="319"/>
      <c r="CH201" s="319"/>
      <c r="CI201" s="319"/>
      <c r="CJ201" s="319"/>
      <c r="CK201" s="319"/>
      <c r="CL201" s="319"/>
      <c r="CM201" s="319"/>
      <c r="CN201" s="319"/>
      <c r="CO201" s="319"/>
      <c r="CP201" s="319"/>
      <c r="CQ201" s="319"/>
      <c r="CR201" s="319"/>
      <c r="CS201" s="319"/>
      <c r="CT201" s="319"/>
      <c r="CU201" s="319"/>
      <c r="CV201" s="319"/>
      <c r="CW201" s="319"/>
      <c r="CX201" s="319"/>
      <c r="CY201" s="319"/>
      <c r="CZ201" s="319"/>
      <c r="DA201" s="319"/>
      <c r="DB201" s="319"/>
      <c r="DC201" s="319"/>
      <c r="DD201" s="319"/>
      <c r="DE201" s="319"/>
      <c r="DF201" s="319"/>
      <c r="DG201" s="319"/>
      <c r="DH201" s="319"/>
      <c r="DI201" s="319"/>
      <c r="DJ201" s="319"/>
      <c r="DK201" s="319"/>
      <c r="DL201" s="319"/>
      <c r="DM201" s="319"/>
      <c r="DN201" s="319"/>
      <c r="DO201" s="319"/>
      <c r="DP201" s="319"/>
      <c r="DQ201" s="319"/>
      <c r="DR201" s="319"/>
      <c r="DS201" s="319"/>
      <c r="DT201" s="319"/>
      <c r="DU201" s="319"/>
      <c r="DV201" s="319"/>
      <c r="DW201" s="319"/>
      <c r="DX201" s="319"/>
      <c r="DY201" s="319"/>
      <c r="DZ201" s="319"/>
      <c r="EA201" s="319"/>
      <c r="EB201" s="319"/>
      <c r="EC201" s="319"/>
      <c r="ED201" s="319"/>
      <c r="EE201" s="319"/>
      <c r="EF201" s="319"/>
      <c r="EG201" s="319"/>
      <c r="EH201" s="319"/>
      <c r="EI201" s="319"/>
      <c r="EJ201" s="319"/>
      <c r="EK201" s="319"/>
      <c r="EL201" s="319"/>
      <c r="EM201" s="319"/>
      <c r="EN201" s="319"/>
      <c r="EO201" s="319"/>
      <c r="EP201" s="319"/>
      <c r="EQ201" s="319"/>
      <c r="ER201" s="319"/>
      <c r="ES201" s="319"/>
      <c r="ET201" s="319"/>
      <c r="EU201" s="319"/>
      <c r="EV201" s="319"/>
      <c r="EW201" s="319"/>
      <c r="EX201" s="319"/>
      <c r="EY201" s="319"/>
      <c r="EZ201" s="319"/>
      <c r="FA201" s="319"/>
      <c r="FB201" s="319"/>
      <c r="FC201" s="319"/>
      <c r="FD201" s="319"/>
      <c r="FE201" s="319"/>
      <c r="FF201" s="319"/>
      <c r="FG201" s="319"/>
      <c r="FH201" s="319"/>
      <c r="FI201" s="319"/>
      <c r="FJ201" s="319"/>
      <c r="FK201" s="319"/>
      <c r="FL201" s="319"/>
      <c r="FM201" s="319"/>
      <c r="FN201" s="319"/>
      <c r="FO201" s="319"/>
      <c r="FP201" s="319"/>
      <c r="FQ201" s="319"/>
      <c r="FR201" s="319"/>
      <c r="FS201" s="319"/>
      <c r="FT201" s="319"/>
      <c r="FU201" s="319"/>
      <c r="FV201" s="319"/>
      <c r="FW201" s="319"/>
      <c r="FX201" s="319"/>
      <c r="FY201" s="319"/>
      <c r="FZ201" s="319"/>
      <c r="GA201" s="319"/>
      <c r="GB201" s="319"/>
      <c r="GC201" s="319"/>
      <c r="GD201" s="319"/>
      <c r="GE201" s="319"/>
      <c r="GF201" s="319"/>
      <c r="GG201" s="319"/>
      <c r="GH201" s="319"/>
      <c r="GI201" s="319"/>
      <c r="GJ201" s="319"/>
      <c r="GK201" s="319"/>
      <c r="GL201" s="319"/>
      <c r="GM201" s="319"/>
      <c r="GN201" s="319"/>
      <c r="GO201" s="319"/>
      <c r="GP201" s="319"/>
      <c r="GQ201" s="319"/>
      <c r="GR201" s="319"/>
      <c r="GS201" s="319"/>
      <c r="GT201" s="319"/>
      <c r="GU201" s="319"/>
      <c r="GV201" s="319"/>
      <c r="GW201" s="319"/>
      <c r="GX201" s="319"/>
      <c r="GY201" s="319"/>
      <c r="GZ201" s="319"/>
      <c r="HA201" s="319"/>
      <c r="HB201" s="319"/>
      <c r="HC201" s="319"/>
      <c r="HD201" s="319"/>
      <c r="HE201" s="319"/>
      <c r="HF201" s="319"/>
      <c r="HG201" s="319"/>
      <c r="HH201" s="319"/>
      <c r="HI201" s="319"/>
      <c r="HJ201" s="319"/>
      <c r="HK201" s="319"/>
      <c r="HL201" s="319"/>
      <c r="HM201" s="319"/>
      <c r="HN201" s="319"/>
      <c r="HO201" s="319"/>
      <c r="HP201" s="319"/>
      <c r="HQ201" s="319"/>
      <c r="HR201" s="319"/>
      <c r="HS201" s="319"/>
      <c r="HT201" s="319"/>
      <c r="HU201" s="319"/>
      <c r="HV201" s="319"/>
      <c r="HW201" s="319"/>
      <c r="HX201" s="319"/>
      <c r="HY201" s="319"/>
      <c r="HZ201" s="319"/>
      <c r="IA201" s="319"/>
      <c r="IB201" s="319"/>
      <c r="IC201" s="319"/>
      <c r="ID201" s="319"/>
      <c r="IE201" s="319"/>
      <c r="IF201" s="319"/>
      <c r="IG201" s="319"/>
      <c r="IH201" s="319"/>
      <c r="II201" s="319"/>
      <c r="IJ201" s="319"/>
      <c r="IK201" s="319"/>
      <c r="IL201" s="319"/>
      <c r="IM201" s="319"/>
      <c r="IN201" s="319"/>
      <c r="IO201" s="319"/>
      <c r="IP201" s="319"/>
      <c r="IQ201" s="319"/>
      <c r="IR201" s="319"/>
      <c r="IS201" s="319"/>
      <c r="IT201" s="319"/>
      <c r="IU201" s="319"/>
      <c r="IV201" s="319"/>
      <c r="IW201" s="319"/>
      <c r="IX201" s="319"/>
      <c r="IY201" s="319"/>
      <c r="IZ201" s="319"/>
      <c r="JA201" s="319"/>
      <c r="JB201" s="319"/>
      <c r="JC201" s="319"/>
      <c r="JD201" s="319"/>
      <c r="JE201" s="319"/>
      <c r="JF201" s="319"/>
      <c r="JG201" s="319"/>
      <c r="JH201" s="319"/>
      <c r="JI201" s="319"/>
      <c r="JJ201" s="319"/>
      <c r="JK201" s="319"/>
      <c r="JL201" s="319"/>
      <c r="JM201" s="319"/>
      <c r="JN201" s="319"/>
      <c r="JO201" s="319"/>
      <c r="JP201" s="319"/>
      <c r="JQ201" s="319"/>
      <c r="JR201" s="319"/>
      <c r="JS201" s="319"/>
      <c r="JT201" s="319"/>
      <c r="JU201" s="319"/>
      <c r="JV201" s="319"/>
      <c r="JW201" s="319"/>
      <c r="JX201" s="319"/>
      <c r="JY201" s="319"/>
      <c r="JZ201" s="319"/>
      <c r="KA201" s="319"/>
      <c r="KB201" s="319"/>
      <c r="KC201" s="319"/>
      <c r="KD201" s="319"/>
      <c r="KE201" s="319"/>
      <c r="KF201" s="319"/>
      <c r="KG201" s="319"/>
      <c r="KH201" s="319"/>
      <c r="KI201" s="319"/>
      <c r="KJ201" s="319"/>
      <c r="KK201" s="319"/>
      <c r="KL201" s="319"/>
      <c r="KM201" s="319"/>
      <c r="KN201" s="319"/>
      <c r="KO201" s="319"/>
      <c r="KP201" s="319"/>
      <c r="KQ201" s="319"/>
      <c r="KR201" s="319"/>
      <c r="KS201" s="319"/>
      <c r="KT201" s="319"/>
      <c r="KU201" s="319"/>
      <c r="KV201" s="319"/>
      <c r="KW201" s="319"/>
      <c r="KX201" s="319"/>
      <c r="KY201" s="319"/>
      <c r="KZ201" s="319"/>
      <c r="LA201" s="319"/>
      <c r="LB201" s="319"/>
      <c r="LC201" s="319"/>
      <c r="LD201" s="319"/>
      <c r="LE201" s="319"/>
      <c r="LF201" s="319"/>
      <c r="LG201" s="319"/>
      <c r="LH201" s="319"/>
      <c r="LI201" s="319"/>
      <c r="LJ201" s="319"/>
      <c r="LK201" s="319"/>
      <c r="LL201" s="319"/>
      <c r="LM201" s="319"/>
      <c r="LN201" s="319"/>
      <c r="LO201" s="319"/>
      <c r="LP201" s="319"/>
      <c r="LQ201" s="319"/>
      <c r="LR201" s="319"/>
      <c r="LS201" s="319"/>
      <c r="LT201" s="319"/>
      <c r="LU201" s="319"/>
      <c r="LV201" s="319"/>
      <c r="LW201" s="319"/>
      <c r="LX201" s="319"/>
      <c r="LY201" s="319"/>
      <c r="LZ201" s="319"/>
      <c r="MA201" s="319"/>
      <c r="MB201" s="319"/>
      <c r="MC201" s="319"/>
      <c r="MD201" s="319"/>
      <c r="ME201" s="319"/>
      <c r="MF201" s="319"/>
      <c r="MG201" s="319"/>
      <c r="MH201" s="319"/>
      <c r="MI201" s="319"/>
      <c r="MJ201" s="319"/>
      <c r="MK201" s="319"/>
      <c r="ML201" s="319"/>
      <c r="MM201" s="319"/>
      <c r="MN201" s="319"/>
      <c r="MO201" s="319"/>
      <c r="MP201" s="319"/>
      <c r="MQ201" s="319"/>
      <c r="MS201" s="241"/>
      <c r="MT201" s="362">
        <f t="shared" si="218"/>
        <v>0</v>
      </c>
      <c r="MU201" s="363">
        <f t="shared" si="235"/>
        <v>0</v>
      </c>
      <c r="MV201" s="363">
        <f t="shared" si="205"/>
        <v>0</v>
      </c>
      <c r="MW201" s="363"/>
      <c r="MX201" s="363">
        <f t="shared" si="206"/>
        <v>0</v>
      </c>
      <c r="MY201" s="363"/>
      <c r="MZ201" s="363">
        <f t="shared" si="207"/>
        <v>0</v>
      </c>
      <c r="NA201" s="363"/>
      <c r="NB201" s="363">
        <f t="shared" si="208"/>
        <v>0</v>
      </c>
      <c r="NC201" s="363"/>
      <c r="ND201" s="363">
        <f t="shared" si="209"/>
        <v>0</v>
      </c>
      <c r="NE201" s="363"/>
      <c r="NF201" s="363">
        <f t="shared" si="210"/>
        <v>0</v>
      </c>
      <c r="NG201" s="363"/>
      <c r="NH201" s="363">
        <f t="shared" si="211"/>
        <v>0</v>
      </c>
      <c r="NI201" s="363"/>
      <c r="NJ201" s="363">
        <f t="shared" si="212"/>
        <v>0</v>
      </c>
      <c r="NK201" s="363"/>
      <c r="NL201" s="363">
        <f t="shared" si="219"/>
        <v>0</v>
      </c>
      <c r="NM201" s="364"/>
      <c r="NN201" s="370"/>
      <c r="NR201" s="318">
        <f t="shared" si="213"/>
        <v>0</v>
      </c>
      <c r="NS201" s="318">
        <f t="shared" si="214"/>
        <v>0</v>
      </c>
      <c r="NT201" s="318">
        <f t="shared" si="215"/>
        <v>0</v>
      </c>
    </row>
    <row r="202" spans="1:384" s="318" customFormat="1" ht="10.199999999999999" customHeight="1" x14ac:dyDescent="0.3">
      <c r="A202" s="25"/>
      <c r="B202" s="389"/>
      <c r="C202" s="424"/>
      <c r="D202" s="15"/>
      <c r="E202" s="106"/>
      <c r="F202" s="106"/>
      <c r="G202" s="106"/>
      <c r="H202" s="399"/>
      <c r="I202" s="394">
        <f>Prenoms!$B$25</f>
        <v>0</v>
      </c>
      <c r="J202" s="395"/>
      <c r="K202" s="395"/>
      <c r="L202" s="395"/>
      <c r="M202" s="395"/>
      <c r="N202" s="81" t="str">
        <f>IF(NL202&lt;&gt;0,"",IF(Conges!K59=0,"",Conges!K59))</f>
        <v/>
      </c>
      <c r="O202" s="82"/>
      <c r="P202" s="83"/>
      <c r="Q202" s="83"/>
      <c r="R202" s="83"/>
      <c r="S202" s="83"/>
      <c r="T202" s="83"/>
      <c r="U202" s="83"/>
      <c r="V202" s="84"/>
      <c r="W202" s="82"/>
      <c r="X202" s="83"/>
      <c r="Y202" s="83"/>
      <c r="Z202" s="83"/>
      <c r="AA202" s="83"/>
      <c r="AB202" s="83"/>
      <c r="AC202" s="83"/>
      <c r="AD202" s="84"/>
      <c r="AE202" s="82"/>
      <c r="AF202" s="83"/>
      <c r="AG202" s="83"/>
      <c r="AH202" s="83"/>
      <c r="AI202" s="83"/>
      <c r="AJ202" s="84"/>
      <c r="AK202" s="82"/>
      <c r="AL202" s="83"/>
      <c r="AM202" s="83"/>
      <c r="AN202" s="83"/>
      <c r="AO202" s="83"/>
      <c r="AP202" s="83"/>
      <c r="AQ202" s="83"/>
      <c r="AR202" s="83"/>
      <c r="AS202" s="83"/>
      <c r="AT202" s="84"/>
      <c r="AU202" s="82"/>
      <c r="AV202" s="83"/>
      <c r="AW202" s="83"/>
      <c r="AX202" s="83"/>
      <c r="AY202" s="83"/>
      <c r="AZ202" s="83"/>
      <c r="BA202" s="83"/>
      <c r="BB202" s="84"/>
      <c r="BC202" s="85">
        <f>IF(NL202&lt;&gt;0,(IF(Conges!K$59=0,0,3)),0)</f>
        <v>0</v>
      </c>
      <c r="BD202" s="417"/>
      <c r="BE202" s="390">
        <f>IF(OR(Conges!K$59="A",Conges!K$59="V"),Prenoms!L$25,NL202)</f>
        <v>0</v>
      </c>
      <c r="BF202" s="391"/>
      <c r="BG202" s="286"/>
      <c r="BH202" s="287">
        <f t="shared" si="198"/>
        <v>0</v>
      </c>
      <c r="BI202" s="288" t="str">
        <f t="shared" si="199"/>
        <v/>
      </c>
      <c r="BJ202" s="300">
        <v>0</v>
      </c>
      <c r="BK202" s="301">
        <f t="shared" si="216"/>
        <v>0</v>
      </c>
      <c r="BL202" s="302">
        <f t="shared" ref="BL202:BL265" si="242">$NL202</f>
        <v>0</v>
      </c>
      <c r="BM202" s="302">
        <f t="shared" ref="BM202:BM265" si="243">$BE202</f>
        <v>0</v>
      </c>
      <c r="BN202" s="302">
        <f>SUM('Heures Pointage'!$WD$11:$WE$11)</f>
        <v>0</v>
      </c>
      <c r="BO202" s="302">
        <f>SUM('Heures et Indemnites'!$WD$11:$WE$11)</f>
        <v>0</v>
      </c>
      <c r="BP202" s="303">
        <f t="shared" ref="BP202:BP265" si="244">$NT202</f>
        <v>0</v>
      </c>
      <c r="BQ202" s="303">
        <f>'Heures Pointage'!$XB$11</f>
        <v>0</v>
      </c>
      <c r="BR202" s="304">
        <f t="shared" ref="BR202" si="245">$BH$1077</f>
        <v>0</v>
      </c>
      <c r="BS202" s="149">
        <f>Prenoms!$C$25</f>
        <v>0</v>
      </c>
      <c r="BT202" s="180"/>
      <c r="BU202" s="324">
        <f>SUM('Heures et Indemnites'!$WD$11:$WE$11)</f>
        <v>0</v>
      </c>
      <c r="BV202" s="235">
        <f>SUM('Heures et Indemnites'!$WD$6:$WE$11)</f>
        <v>0</v>
      </c>
      <c r="BW202" s="324"/>
      <c r="BX202" s="235"/>
      <c r="BY202" s="319"/>
      <c r="BZ202" s="319"/>
      <c r="CA202" s="319"/>
      <c r="CB202" s="319"/>
      <c r="CC202" s="319"/>
      <c r="CD202" s="319"/>
      <c r="CE202" s="319"/>
      <c r="CF202" s="319"/>
      <c r="CG202" s="319"/>
      <c r="CH202" s="319"/>
      <c r="CI202" s="319"/>
      <c r="CJ202" s="319"/>
      <c r="CK202" s="319"/>
      <c r="CL202" s="319"/>
      <c r="CM202" s="319"/>
      <c r="CN202" s="319"/>
      <c r="CO202" s="319"/>
      <c r="CP202" s="319"/>
      <c r="CQ202" s="319"/>
      <c r="CR202" s="319"/>
      <c r="CS202" s="319"/>
      <c r="CT202" s="319"/>
      <c r="CU202" s="319"/>
      <c r="CV202" s="319"/>
      <c r="CW202" s="319"/>
      <c r="CX202" s="319"/>
      <c r="CY202" s="319"/>
      <c r="CZ202" s="319"/>
      <c r="DA202" s="319"/>
      <c r="DB202" s="319"/>
      <c r="DC202" s="319"/>
      <c r="DD202" s="319"/>
      <c r="DE202" s="319"/>
      <c r="DF202" s="319"/>
      <c r="DG202" s="319"/>
      <c r="DH202" s="319"/>
      <c r="DI202" s="319"/>
      <c r="DJ202" s="319"/>
      <c r="DK202" s="319"/>
      <c r="DL202" s="319"/>
      <c r="DM202" s="319"/>
      <c r="DN202" s="319"/>
      <c r="DO202" s="319"/>
      <c r="DP202" s="319"/>
      <c r="DQ202" s="319"/>
      <c r="DR202" s="319"/>
      <c r="DS202" s="319"/>
      <c r="DT202" s="319"/>
      <c r="DU202" s="319"/>
      <c r="DV202" s="319"/>
      <c r="DW202" s="319"/>
      <c r="DX202" s="319"/>
      <c r="DY202" s="319"/>
      <c r="DZ202" s="319"/>
      <c r="EA202" s="319"/>
      <c r="EB202" s="319"/>
      <c r="EC202" s="319"/>
      <c r="ED202" s="319"/>
      <c r="EE202" s="319"/>
      <c r="EF202" s="319"/>
      <c r="EG202" s="319"/>
      <c r="EH202" s="319"/>
      <c r="EI202" s="319"/>
      <c r="EJ202" s="319"/>
      <c r="EK202" s="319"/>
      <c r="EL202" s="319"/>
      <c r="EM202" s="319"/>
      <c r="EN202" s="319"/>
      <c r="EO202" s="319"/>
      <c r="EP202" s="319"/>
      <c r="EQ202" s="319"/>
      <c r="ER202" s="319"/>
      <c r="ES202" s="319"/>
      <c r="ET202" s="319"/>
      <c r="EU202" s="319"/>
      <c r="EV202" s="319"/>
      <c r="EW202" s="319"/>
      <c r="EX202" s="319"/>
      <c r="EY202" s="319"/>
      <c r="EZ202" s="319"/>
      <c r="FA202" s="319"/>
      <c r="FB202" s="319"/>
      <c r="FC202" s="319"/>
      <c r="FD202" s="319"/>
      <c r="FE202" s="319"/>
      <c r="FF202" s="319"/>
      <c r="FG202" s="319"/>
      <c r="FH202" s="319"/>
      <c r="FI202" s="319"/>
      <c r="FJ202" s="319"/>
      <c r="FK202" s="319"/>
      <c r="FL202" s="319"/>
      <c r="FM202" s="319"/>
      <c r="FN202" s="319"/>
      <c r="FO202" s="319"/>
      <c r="FP202" s="319"/>
      <c r="FQ202" s="319"/>
      <c r="FR202" s="319"/>
      <c r="FS202" s="319"/>
      <c r="FT202" s="319"/>
      <c r="FU202" s="319"/>
      <c r="FV202" s="319"/>
      <c r="FW202" s="319"/>
      <c r="FX202" s="319"/>
      <c r="FY202" s="319"/>
      <c r="FZ202" s="319"/>
      <c r="GA202" s="319"/>
      <c r="GB202" s="319"/>
      <c r="GC202" s="319"/>
      <c r="GD202" s="319"/>
      <c r="GE202" s="319"/>
      <c r="GF202" s="319"/>
      <c r="GG202" s="319"/>
      <c r="GH202" s="319"/>
      <c r="GI202" s="319"/>
      <c r="GJ202" s="319"/>
      <c r="GK202" s="319"/>
      <c r="GL202" s="319"/>
      <c r="GM202" s="319"/>
      <c r="GN202" s="319"/>
      <c r="GO202" s="319"/>
      <c r="GP202" s="319"/>
      <c r="GQ202" s="319"/>
      <c r="GR202" s="319"/>
      <c r="GS202" s="319"/>
      <c r="GT202" s="319"/>
      <c r="GU202" s="319"/>
      <c r="GV202" s="319"/>
      <c r="GW202" s="319"/>
      <c r="GX202" s="319"/>
      <c r="GY202" s="319"/>
      <c r="GZ202" s="319"/>
      <c r="HA202" s="319"/>
      <c r="HB202" s="319"/>
      <c r="HC202" s="319"/>
      <c r="HD202" s="319"/>
      <c r="HE202" s="319"/>
      <c r="HF202" s="319"/>
      <c r="HG202" s="319"/>
      <c r="HH202" s="319"/>
      <c r="HI202" s="319"/>
      <c r="HJ202" s="319"/>
      <c r="HK202" s="319"/>
      <c r="HL202" s="319"/>
      <c r="HM202" s="319"/>
      <c r="HN202" s="319"/>
      <c r="HO202" s="319"/>
      <c r="HP202" s="319"/>
      <c r="HQ202" s="319"/>
      <c r="HR202" s="319"/>
      <c r="HS202" s="319"/>
      <c r="HT202" s="319"/>
      <c r="HU202" s="319"/>
      <c r="HV202" s="319"/>
      <c r="HW202" s="319"/>
      <c r="HX202" s="319"/>
      <c r="HY202" s="319"/>
      <c r="HZ202" s="319"/>
      <c r="IA202" s="319"/>
      <c r="IB202" s="319"/>
      <c r="IC202" s="319"/>
      <c r="ID202" s="319"/>
      <c r="IE202" s="319"/>
      <c r="IF202" s="319"/>
      <c r="IG202" s="319"/>
      <c r="IH202" s="319"/>
      <c r="II202" s="319"/>
      <c r="IJ202" s="319"/>
      <c r="IK202" s="319"/>
      <c r="IL202" s="319"/>
      <c r="IM202" s="319"/>
      <c r="IN202" s="319"/>
      <c r="IO202" s="319"/>
      <c r="IP202" s="319"/>
      <c r="IQ202" s="319"/>
      <c r="IR202" s="319"/>
      <c r="IS202" s="319"/>
      <c r="IT202" s="319"/>
      <c r="IU202" s="319"/>
      <c r="IV202" s="319"/>
      <c r="IW202" s="319"/>
      <c r="IX202" s="319"/>
      <c r="IY202" s="319"/>
      <c r="IZ202" s="319"/>
      <c r="JA202" s="319"/>
      <c r="JB202" s="319"/>
      <c r="JC202" s="319"/>
      <c r="JD202" s="319"/>
      <c r="JE202" s="319"/>
      <c r="JF202" s="319"/>
      <c r="JG202" s="319"/>
      <c r="JH202" s="319"/>
      <c r="JI202" s="319"/>
      <c r="JJ202" s="319"/>
      <c r="JK202" s="319"/>
      <c r="JL202" s="319"/>
      <c r="JM202" s="319"/>
      <c r="JN202" s="319"/>
      <c r="JO202" s="319"/>
      <c r="JP202" s="319"/>
      <c r="JQ202" s="319"/>
      <c r="JR202" s="319"/>
      <c r="JS202" s="319"/>
      <c r="JT202" s="319"/>
      <c r="JU202" s="319"/>
      <c r="JV202" s="319"/>
      <c r="JW202" s="319"/>
      <c r="JX202" s="319"/>
      <c r="JY202" s="319"/>
      <c r="JZ202" s="319"/>
      <c r="KA202" s="319"/>
      <c r="KB202" s="319"/>
      <c r="KC202" s="319"/>
      <c r="KD202" s="319"/>
      <c r="KE202" s="319"/>
      <c r="KF202" s="319"/>
      <c r="KG202" s="319"/>
      <c r="KH202" s="319"/>
      <c r="KI202" s="319"/>
      <c r="KJ202" s="319"/>
      <c r="KK202" s="319"/>
      <c r="KL202" s="319"/>
      <c r="KM202" s="319"/>
      <c r="KN202" s="319"/>
      <c r="KO202" s="319"/>
      <c r="KP202" s="319"/>
      <c r="KQ202" s="319"/>
      <c r="KR202" s="319"/>
      <c r="KS202" s="319"/>
      <c r="KT202" s="319"/>
      <c r="KU202" s="319"/>
      <c r="KV202" s="319"/>
      <c r="KW202" s="319"/>
      <c r="KX202" s="319"/>
      <c r="KY202" s="319"/>
      <c r="KZ202" s="319"/>
      <c r="LA202" s="319"/>
      <c r="LB202" s="319"/>
      <c r="LC202" s="319"/>
      <c r="LD202" s="319"/>
      <c r="LE202" s="319"/>
      <c r="LF202" s="319"/>
      <c r="LG202" s="319"/>
      <c r="LH202" s="319"/>
      <c r="LI202" s="319"/>
      <c r="LJ202" s="319"/>
      <c r="LK202" s="319"/>
      <c r="LL202" s="319"/>
      <c r="LM202" s="319"/>
      <c r="LN202" s="319"/>
      <c r="LO202" s="319"/>
      <c r="LP202" s="319"/>
      <c r="LQ202" s="319"/>
      <c r="LR202" s="319"/>
      <c r="LS202" s="319"/>
      <c r="LT202" s="319"/>
      <c r="LU202" s="319"/>
      <c r="LV202" s="319"/>
      <c r="LW202" s="319"/>
      <c r="LX202" s="319"/>
      <c r="LY202" s="319"/>
      <c r="LZ202" s="319"/>
      <c r="MA202" s="319"/>
      <c r="MB202" s="319"/>
      <c r="MC202" s="319"/>
      <c r="MD202" s="319"/>
      <c r="ME202" s="319"/>
      <c r="MF202" s="319"/>
      <c r="MG202" s="319"/>
      <c r="MH202" s="319"/>
      <c r="MI202" s="319"/>
      <c r="MJ202" s="319"/>
      <c r="MK202" s="319"/>
      <c r="ML202" s="319"/>
      <c r="MM202" s="319"/>
      <c r="MN202" s="319"/>
      <c r="MO202" s="319"/>
      <c r="MP202" s="319"/>
      <c r="MQ202" s="319"/>
      <c r="MS202" s="241"/>
      <c r="MT202" s="373">
        <f t="shared" si="218"/>
        <v>0</v>
      </c>
      <c r="MU202" s="365">
        <f t="shared" si="235"/>
        <v>0</v>
      </c>
      <c r="MV202" s="365">
        <f t="shared" si="205"/>
        <v>0</v>
      </c>
      <c r="MW202" s="365"/>
      <c r="MX202" s="365">
        <f t="shared" si="206"/>
        <v>0</v>
      </c>
      <c r="MY202" s="365"/>
      <c r="MZ202" s="365">
        <f t="shared" si="207"/>
        <v>0</v>
      </c>
      <c r="NA202" s="365"/>
      <c r="NB202" s="365">
        <f t="shared" si="208"/>
        <v>0</v>
      </c>
      <c r="NC202" s="365"/>
      <c r="ND202" s="365">
        <f t="shared" si="209"/>
        <v>0</v>
      </c>
      <c r="NE202" s="365"/>
      <c r="NF202" s="365">
        <f t="shared" si="210"/>
        <v>0</v>
      </c>
      <c r="NG202" s="365"/>
      <c r="NH202" s="365">
        <f t="shared" si="211"/>
        <v>0</v>
      </c>
      <c r="NI202" s="365"/>
      <c r="NJ202" s="365">
        <f t="shared" si="212"/>
        <v>0</v>
      </c>
      <c r="NK202" s="365"/>
      <c r="NL202" s="365">
        <f t="shared" si="219"/>
        <v>0</v>
      </c>
      <c r="NM202" s="366"/>
      <c r="NN202" s="370"/>
      <c r="NR202" s="318">
        <f t="shared" si="213"/>
        <v>0</v>
      </c>
      <c r="NS202" s="318">
        <f t="shared" si="214"/>
        <v>0</v>
      </c>
      <c r="NT202" s="318">
        <f t="shared" si="215"/>
        <v>0</v>
      </c>
    </row>
    <row r="203" spans="1:384" s="318" customFormat="1" ht="10.199999999999999" customHeight="1" x14ac:dyDescent="0.3">
      <c r="A203" s="25"/>
      <c r="B203" s="389"/>
      <c r="C203" s="424"/>
      <c r="D203" s="15"/>
      <c r="E203" s="106"/>
      <c r="F203" s="106"/>
      <c r="G203" s="106"/>
      <c r="H203" s="399"/>
      <c r="I203" s="381">
        <f>Prenoms!$B$26</f>
        <v>0</v>
      </c>
      <c r="J203" s="382"/>
      <c r="K203" s="382"/>
      <c r="L203" s="382"/>
      <c r="M203" s="382"/>
      <c r="N203" s="68" t="str">
        <f>IF(NL203&lt;&gt;0,"",IF(Conges!K60=0,"",Conges!K60))</f>
        <v/>
      </c>
      <c r="O203" s="69"/>
      <c r="P203" s="70"/>
      <c r="Q203" s="70"/>
      <c r="R203" s="70"/>
      <c r="S203" s="70"/>
      <c r="T203" s="70"/>
      <c r="U203" s="70"/>
      <c r="V203" s="71"/>
      <c r="W203" s="69"/>
      <c r="X203" s="70"/>
      <c r="Y203" s="70"/>
      <c r="Z203" s="70"/>
      <c r="AA203" s="70"/>
      <c r="AB203" s="70"/>
      <c r="AC203" s="70"/>
      <c r="AD203" s="71"/>
      <c r="AE203" s="69"/>
      <c r="AF203" s="70"/>
      <c r="AG203" s="70"/>
      <c r="AH203" s="70"/>
      <c r="AI203" s="70"/>
      <c r="AJ203" s="71"/>
      <c r="AK203" s="69"/>
      <c r="AL203" s="70"/>
      <c r="AM203" s="70"/>
      <c r="AN203" s="70"/>
      <c r="AO203" s="70"/>
      <c r="AP203" s="70"/>
      <c r="AQ203" s="70"/>
      <c r="AR203" s="70"/>
      <c r="AS203" s="70"/>
      <c r="AT203" s="71"/>
      <c r="AU203" s="69"/>
      <c r="AV203" s="70"/>
      <c r="AW203" s="70"/>
      <c r="AX203" s="70"/>
      <c r="AY203" s="70"/>
      <c r="AZ203" s="70"/>
      <c r="BA203" s="70"/>
      <c r="BB203" s="71"/>
      <c r="BC203" s="72">
        <f>IF(NL203&lt;&gt;0,(IF(Conges!K$60=0,0,3)),0)</f>
        <v>0</v>
      </c>
      <c r="BD203" s="417"/>
      <c r="BE203" s="392">
        <f>IF(OR(Conges!K$60="A",Conges!K$60="V"),Prenoms!L$26,NL203)</f>
        <v>0</v>
      </c>
      <c r="BF203" s="393"/>
      <c r="BG203" s="289"/>
      <c r="BH203" s="290">
        <f t="shared" si="198"/>
        <v>0</v>
      </c>
      <c r="BI203" s="291" t="str">
        <f t="shared" si="199"/>
        <v/>
      </c>
      <c r="BJ203" s="305">
        <v>0</v>
      </c>
      <c r="BK203" s="306">
        <f t="shared" si="216"/>
        <v>0</v>
      </c>
      <c r="BL203" s="307">
        <f t="shared" si="242"/>
        <v>0</v>
      </c>
      <c r="BM203" s="307">
        <f t="shared" si="243"/>
        <v>0</v>
      </c>
      <c r="BN203" s="307">
        <f>SUM('Heures Pointage'!$XD$11:$XE$11)</f>
        <v>0</v>
      </c>
      <c r="BO203" s="307">
        <f>SUM('Heures et Indemnites'!$XD$11:$XE$11)</f>
        <v>0</v>
      </c>
      <c r="BP203" s="308">
        <f t="shared" si="244"/>
        <v>0</v>
      </c>
      <c r="BQ203" s="308">
        <f>'Heures Pointage'!$YB$11</f>
        <v>0</v>
      </c>
      <c r="BR203" s="309">
        <f t="shared" ref="BR203" si="246">$BH$1078</f>
        <v>0</v>
      </c>
      <c r="BS203" s="150">
        <f>Prenoms!$C$26</f>
        <v>0</v>
      </c>
      <c r="BT203" s="153"/>
      <c r="BU203" s="323">
        <f>SUM('Heures et Indemnites'!$XD$11:$XE$11)</f>
        <v>0</v>
      </c>
      <c r="BV203" s="236">
        <f>SUM('Heures et Indemnites'!$XD$6:$XE$11)</f>
        <v>0</v>
      </c>
      <c r="BW203" s="323"/>
      <c r="BX203" s="236"/>
      <c r="BY203" s="319"/>
      <c r="BZ203" s="319"/>
      <c r="CA203" s="319"/>
      <c r="CB203" s="319"/>
      <c r="CC203" s="319"/>
      <c r="CD203" s="319"/>
      <c r="CE203" s="319"/>
      <c r="CF203" s="319"/>
      <c r="CG203" s="319"/>
      <c r="CH203" s="319"/>
      <c r="CI203" s="319"/>
      <c r="CJ203" s="319"/>
      <c r="CK203" s="319"/>
      <c r="CL203" s="319"/>
      <c r="CM203" s="319"/>
      <c r="CN203" s="319"/>
      <c r="CO203" s="319"/>
      <c r="CP203" s="319"/>
      <c r="CQ203" s="319"/>
      <c r="CR203" s="319"/>
      <c r="CS203" s="319"/>
      <c r="CT203" s="319"/>
      <c r="CU203" s="319"/>
      <c r="CV203" s="319"/>
      <c r="CW203" s="319"/>
      <c r="CX203" s="319"/>
      <c r="CY203" s="319"/>
      <c r="CZ203" s="319"/>
      <c r="DA203" s="319"/>
      <c r="DB203" s="319"/>
      <c r="DC203" s="319"/>
      <c r="DD203" s="319"/>
      <c r="DE203" s="319"/>
      <c r="DF203" s="319"/>
      <c r="DG203" s="319"/>
      <c r="DH203" s="319"/>
      <c r="DI203" s="319"/>
      <c r="DJ203" s="319"/>
      <c r="DK203" s="319"/>
      <c r="DL203" s="319"/>
      <c r="DM203" s="319"/>
      <c r="DN203" s="319"/>
      <c r="DO203" s="319"/>
      <c r="DP203" s="319"/>
      <c r="DQ203" s="319"/>
      <c r="DR203" s="319"/>
      <c r="DS203" s="319"/>
      <c r="DT203" s="319"/>
      <c r="DU203" s="319"/>
      <c r="DV203" s="319"/>
      <c r="DW203" s="319"/>
      <c r="DX203" s="319"/>
      <c r="DY203" s="319"/>
      <c r="DZ203" s="319"/>
      <c r="EA203" s="319"/>
      <c r="EB203" s="319"/>
      <c r="EC203" s="319"/>
      <c r="ED203" s="319"/>
      <c r="EE203" s="319"/>
      <c r="EF203" s="319"/>
      <c r="EG203" s="319"/>
      <c r="EH203" s="319"/>
      <c r="EI203" s="319"/>
      <c r="EJ203" s="319"/>
      <c r="EK203" s="319"/>
      <c r="EL203" s="319"/>
      <c r="EM203" s="319"/>
      <c r="EN203" s="319"/>
      <c r="EO203" s="319"/>
      <c r="EP203" s="319"/>
      <c r="EQ203" s="319"/>
      <c r="ER203" s="319"/>
      <c r="ES203" s="319"/>
      <c r="ET203" s="319"/>
      <c r="EU203" s="319"/>
      <c r="EV203" s="319"/>
      <c r="EW203" s="319"/>
      <c r="EX203" s="319"/>
      <c r="EY203" s="319"/>
      <c r="EZ203" s="319"/>
      <c r="FA203" s="319"/>
      <c r="FB203" s="319"/>
      <c r="FC203" s="319"/>
      <c r="FD203" s="319"/>
      <c r="FE203" s="319"/>
      <c r="FF203" s="319"/>
      <c r="FG203" s="319"/>
      <c r="FH203" s="319"/>
      <c r="FI203" s="319"/>
      <c r="FJ203" s="319"/>
      <c r="FK203" s="319"/>
      <c r="FL203" s="319"/>
      <c r="FM203" s="319"/>
      <c r="FN203" s="319"/>
      <c r="FO203" s="319"/>
      <c r="FP203" s="319"/>
      <c r="FQ203" s="319"/>
      <c r="FR203" s="319"/>
      <c r="FS203" s="319"/>
      <c r="FT203" s="319"/>
      <c r="FU203" s="319"/>
      <c r="FV203" s="319"/>
      <c r="FW203" s="319"/>
      <c r="FX203" s="319"/>
      <c r="FY203" s="319"/>
      <c r="FZ203" s="319"/>
      <c r="GA203" s="319"/>
      <c r="GB203" s="319"/>
      <c r="GC203" s="319"/>
      <c r="GD203" s="319"/>
      <c r="GE203" s="319"/>
      <c r="GF203" s="319"/>
      <c r="GG203" s="319"/>
      <c r="GH203" s="319"/>
      <c r="GI203" s="319"/>
      <c r="GJ203" s="319"/>
      <c r="GK203" s="319"/>
      <c r="GL203" s="319"/>
      <c r="GM203" s="319"/>
      <c r="GN203" s="319"/>
      <c r="GO203" s="319"/>
      <c r="GP203" s="319"/>
      <c r="GQ203" s="319"/>
      <c r="GR203" s="319"/>
      <c r="GS203" s="319"/>
      <c r="GT203" s="319"/>
      <c r="GU203" s="319"/>
      <c r="GV203" s="319"/>
      <c r="GW203" s="319"/>
      <c r="GX203" s="319"/>
      <c r="GY203" s="319"/>
      <c r="GZ203" s="319"/>
      <c r="HA203" s="319"/>
      <c r="HB203" s="319"/>
      <c r="HC203" s="319"/>
      <c r="HD203" s="319"/>
      <c r="HE203" s="319"/>
      <c r="HF203" s="319"/>
      <c r="HG203" s="319"/>
      <c r="HH203" s="319"/>
      <c r="HI203" s="319"/>
      <c r="HJ203" s="319"/>
      <c r="HK203" s="319"/>
      <c r="HL203" s="319"/>
      <c r="HM203" s="319"/>
      <c r="HN203" s="319"/>
      <c r="HO203" s="319"/>
      <c r="HP203" s="319"/>
      <c r="HQ203" s="319"/>
      <c r="HR203" s="319"/>
      <c r="HS203" s="319"/>
      <c r="HT203" s="319"/>
      <c r="HU203" s="319"/>
      <c r="HV203" s="319"/>
      <c r="HW203" s="319"/>
      <c r="HX203" s="319"/>
      <c r="HY203" s="319"/>
      <c r="HZ203" s="319"/>
      <c r="IA203" s="319"/>
      <c r="IB203" s="319"/>
      <c r="IC203" s="319"/>
      <c r="ID203" s="319"/>
      <c r="IE203" s="319"/>
      <c r="IF203" s="319"/>
      <c r="IG203" s="319"/>
      <c r="IH203" s="319"/>
      <c r="II203" s="319"/>
      <c r="IJ203" s="319"/>
      <c r="IK203" s="319"/>
      <c r="IL203" s="319"/>
      <c r="IM203" s="319"/>
      <c r="IN203" s="319"/>
      <c r="IO203" s="319"/>
      <c r="IP203" s="319"/>
      <c r="IQ203" s="319"/>
      <c r="IR203" s="319"/>
      <c r="IS203" s="319"/>
      <c r="IT203" s="319"/>
      <c r="IU203" s="319"/>
      <c r="IV203" s="319"/>
      <c r="IW203" s="319"/>
      <c r="IX203" s="319"/>
      <c r="IY203" s="319"/>
      <c r="IZ203" s="319"/>
      <c r="JA203" s="319"/>
      <c r="JB203" s="319"/>
      <c r="JC203" s="319"/>
      <c r="JD203" s="319"/>
      <c r="JE203" s="319"/>
      <c r="JF203" s="319"/>
      <c r="JG203" s="319"/>
      <c r="JH203" s="319"/>
      <c r="JI203" s="319"/>
      <c r="JJ203" s="319"/>
      <c r="JK203" s="319"/>
      <c r="JL203" s="319"/>
      <c r="JM203" s="319"/>
      <c r="JN203" s="319"/>
      <c r="JO203" s="319"/>
      <c r="JP203" s="319"/>
      <c r="JQ203" s="319"/>
      <c r="JR203" s="319"/>
      <c r="JS203" s="319"/>
      <c r="JT203" s="319"/>
      <c r="JU203" s="319"/>
      <c r="JV203" s="319"/>
      <c r="JW203" s="319"/>
      <c r="JX203" s="319"/>
      <c r="JY203" s="319"/>
      <c r="JZ203" s="319"/>
      <c r="KA203" s="319"/>
      <c r="KB203" s="319"/>
      <c r="KC203" s="319"/>
      <c r="KD203" s="319"/>
      <c r="KE203" s="319"/>
      <c r="KF203" s="319"/>
      <c r="KG203" s="319"/>
      <c r="KH203" s="319"/>
      <c r="KI203" s="319"/>
      <c r="KJ203" s="319"/>
      <c r="KK203" s="319"/>
      <c r="KL203" s="319"/>
      <c r="KM203" s="319"/>
      <c r="KN203" s="319"/>
      <c r="KO203" s="319"/>
      <c r="KP203" s="319"/>
      <c r="KQ203" s="319"/>
      <c r="KR203" s="319"/>
      <c r="KS203" s="319"/>
      <c r="KT203" s="319"/>
      <c r="KU203" s="319"/>
      <c r="KV203" s="319"/>
      <c r="KW203" s="319"/>
      <c r="KX203" s="319"/>
      <c r="KY203" s="319"/>
      <c r="KZ203" s="319"/>
      <c r="LA203" s="319"/>
      <c r="LB203" s="319"/>
      <c r="LC203" s="319"/>
      <c r="LD203" s="319"/>
      <c r="LE203" s="319"/>
      <c r="LF203" s="319"/>
      <c r="LG203" s="319"/>
      <c r="LH203" s="319"/>
      <c r="LI203" s="319"/>
      <c r="LJ203" s="319"/>
      <c r="LK203" s="319"/>
      <c r="LL203" s="319"/>
      <c r="LM203" s="319"/>
      <c r="LN203" s="319"/>
      <c r="LO203" s="319"/>
      <c r="LP203" s="319"/>
      <c r="LQ203" s="319"/>
      <c r="LR203" s="319"/>
      <c r="LS203" s="319"/>
      <c r="LT203" s="319"/>
      <c r="LU203" s="319"/>
      <c r="LV203" s="319"/>
      <c r="LW203" s="319"/>
      <c r="LX203" s="319"/>
      <c r="LY203" s="319"/>
      <c r="LZ203" s="319"/>
      <c r="MA203" s="319"/>
      <c r="MB203" s="319"/>
      <c r="MC203" s="319"/>
      <c r="MD203" s="319"/>
      <c r="ME203" s="319"/>
      <c r="MF203" s="319"/>
      <c r="MG203" s="319"/>
      <c r="MH203" s="319"/>
      <c r="MI203" s="319"/>
      <c r="MJ203" s="319"/>
      <c r="MK203" s="319"/>
      <c r="ML203" s="319"/>
      <c r="MM203" s="319"/>
      <c r="MN203" s="319"/>
      <c r="MO203" s="319"/>
      <c r="MP203" s="319"/>
      <c r="MQ203" s="319"/>
      <c r="MS203" s="241"/>
      <c r="MT203" s="362">
        <f t="shared" si="218"/>
        <v>0</v>
      </c>
      <c r="MU203" s="363">
        <f t="shared" si="235"/>
        <v>0</v>
      </c>
      <c r="MV203" s="363">
        <f t="shared" si="205"/>
        <v>0</v>
      </c>
      <c r="MW203" s="363"/>
      <c r="MX203" s="363">
        <f t="shared" si="206"/>
        <v>0</v>
      </c>
      <c r="MY203" s="363"/>
      <c r="MZ203" s="363">
        <f t="shared" si="207"/>
        <v>0</v>
      </c>
      <c r="NA203" s="363"/>
      <c r="NB203" s="363">
        <f t="shared" si="208"/>
        <v>0</v>
      </c>
      <c r="NC203" s="363"/>
      <c r="ND203" s="363">
        <f t="shared" si="209"/>
        <v>0</v>
      </c>
      <c r="NE203" s="363"/>
      <c r="NF203" s="363">
        <f t="shared" si="210"/>
        <v>0</v>
      </c>
      <c r="NG203" s="363"/>
      <c r="NH203" s="363">
        <f t="shared" si="211"/>
        <v>0</v>
      </c>
      <c r="NI203" s="363"/>
      <c r="NJ203" s="363">
        <f t="shared" si="212"/>
        <v>0</v>
      </c>
      <c r="NK203" s="363"/>
      <c r="NL203" s="363">
        <f t="shared" si="219"/>
        <v>0</v>
      </c>
      <c r="NM203" s="364"/>
      <c r="NN203" s="370"/>
      <c r="NR203" s="318">
        <f t="shared" si="213"/>
        <v>0</v>
      </c>
      <c r="NS203" s="318">
        <f t="shared" si="214"/>
        <v>0</v>
      </c>
      <c r="NT203" s="318">
        <f t="shared" si="215"/>
        <v>0</v>
      </c>
    </row>
    <row r="204" spans="1:384" s="318" customFormat="1" ht="10.199999999999999" customHeight="1" x14ac:dyDescent="0.3">
      <c r="A204" s="25"/>
      <c r="B204" s="389"/>
      <c r="C204" s="424"/>
      <c r="D204" s="15"/>
      <c r="E204" s="106"/>
      <c r="F204" s="106"/>
      <c r="G204" s="106"/>
      <c r="H204" s="399"/>
      <c r="I204" s="394">
        <f>Prenoms!$B$27</f>
        <v>0</v>
      </c>
      <c r="J204" s="395"/>
      <c r="K204" s="395"/>
      <c r="L204" s="395"/>
      <c r="M204" s="395"/>
      <c r="N204" s="81" t="str">
        <f>IF(NL204&lt;&gt;0,"",IF(Conges!K61=0,"",Conges!K61))</f>
        <v/>
      </c>
      <c r="O204" s="82"/>
      <c r="P204" s="83"/>
      <c r="Q204" s="83"/>
      <c r="R204" s="83"/>
      <c r="S204" s="83"/>
      <c r="T204" s="83"/>
      <c r="U204" s="83"/>
      <c r="V204" s="84"/>
      <c r="W204" s="82"/>
      <c r="X204" s="83"/>
      <c r="Y204" s="83"/>
      <c r="Z204" s="83"/>
      <c r="AA204" s="83"/>
      <c r="AB204" s="83"/>
      <c r="AC204" s="83"/>
      <c r="AD204" s="84"/>
      <c r="AE204" s="82"/>
      <c r="AF204" s="83"/>
      <c r="AG204" s="83"/>
      <c r="AH204" s="83"/>
      <c r="AI204" s="83"/>
      <c r="AJ204" s="84"/>
      <c r="AK204" s="82"/>
      <c r="AL204" s="83"/>
      <c r="AM204" s="83"/>
      <c r="AN204" s="83"/>
      <c r="AO204" s="83"/>
      <c r="AP204" s="83"/>
      <c r="AQ204" s="83"/>
      <c r="AR204" s="83"/>
      <c r="AS204" s="83"/>
      <c r="AT204" s="84"/>
      <c r="AU204" s="82"/>
      <c r="AV204" s="83"/>
      <c r="AW204" s="83"/>
      <c r="AX204" s="83"/>
      <c r="AY204" s="83"/>
      <c r="AZ204" s="83"/>
      <c r="BA204" s="83"/>
      <c r="BB204" s="84"/>
      <c r="BC204" s="85">
        <f>IF(NL204&lt;&gt;0,(IF(Conges!K$61=0,0,3)),0)</f>
        <v>0</v>
      </c>
      <c r="BD204" s="417"/>
      <c r="BE204" s="390">
        <f>IF(OR(Conges!K$61="A",Conges!K$61="V"),Prenoms!L$27,NL204)</f>
        <v>0</v>
      </c>
      <c r="BF204" s="391"/>
      <c r="BG204" s="286"/>
      <c r="BH204" s="287">
        <f t="shared" si="198"/>
        <v>0</v>
      </c>
      <c r="BI204" s="288" t="str">
        <f t="shared" si="199"/>
        <v/>
      </c>
      <c r="BJ204" s="300">
        <v>0</v>
      </c>
      <c r="BK204" s="301">
        <f t="shared" si="216"/>
        <v>0</v>
      </c>
      <c r="BL204" s="302">
        <f t="shared" si="242"/>
        <v>0</v>
      </c>
      <c r="BM204" s="302">
        <f t="shared" si="243"/>
        <v>0</v>
      </c>
      <c r="BN204" s="302">
        <f>SUM('Heures Pointage'!$YD$11:$YE$11)</f>
        <v>0</v>
      </c>
      <c r="BO204" s="302">
        <f>SUM('Heures et Indemnites'!$YD$11:$YE$11)</f>
        <v>0</v>
      </c>
      <c r="BP204" s="303">
        <f t="shared" si="244"/>
        <v>0</v>
      </c>
      <c r="BQ204" s="303">
        <f>'Heures Pointage'!$ZB$11</f>
        <v>0</v>
      </c>
      <c r="BR204" s="304">
        <f t="shared" ref="BR204" si="247">$BH$1079</f>
        <v>0</v>
      </c>
      <c r="BS204" s="149">
        <f>Prenoms!$C$27</f>
        <v>0</v>
      </c>
      <c r="BT204" s="180"/>
      <c r="BU204" s="324">
        <f>SUM('Heures et Indemnites'!$YD$11:$YE$11)</f>
        <v>0</v>
      </c>
      <c r="BV204" s="235">
        <f>SUM('Heures et Indemnites'!$YD$6:$YE$11)</f>
        <v>0</v>
      </c>
      <c r="BW204" s="324"/>
      <c r="BX204" s="235"/>
      <c r="BY204" s="319"/>
      <c r="BZ204" s="319"/>
      <c r="CA204" s="319"/>
      <c r="CB204" s="319"/>
      <c r="CC204" s="319"/>
      <c r="CD204" s="319"/>
      <c r="CE204" s="319"/>
      <c r="CF204" s="319"/>
      <c r="CG204" s="319"/>
      <c r="CH204" s="319"/>
      <c r="CI204" s="319"/>
      <c r="CJ204" s="319"/>
      <c r="CK204" s="319"/>
      <c r="CL204" s="319"/>
      <c r="CM204" s="319"/>
      <c r="CN204" s="319"/>
      <c r="CO204" s="319"/>
      <c r="CP204" s="319"/>
      <c r="CQ204" s="319"/>
      <c r="CR204" s="319"/>
      <c r="CS204" s="319"/>
      <c r="CT204" s="319"/>
      <c r="CU204" s="319"/>
      <c r="CV204" s="319"/>
      <c r="CW204" s="319"/>
      <c r="CX204" s="319"/>
      <c r="CY204" s="319"/>
      <c r="CZ204" s="319"/>
      <c r="DA204" s="319"/>
      <c r="DB204" s="319"/>
      <c r="DC204" s="319"/>
      <c r="DD204" s="319"/>
      <c r="DE204" s="319"/>
      <c r="DF204" s="319"/>
      <c r="DG204" s="319"/>
      <c r="DH204" s="319"/>
      <c r="DI204" s="319"/>
      <c r="DJ204" s="319"/>
      <c r="DK204" s="319"/>
      <c r="DL204" s="319"/>
      <c r="DM204" s="319"/>
      <c r="DN204" s="319"/>
      <c r="DO204" s="319"/>
      <c r="DP204" s="319"/>
      <c r="DQ204" s="319"/>
      <c r="DR204" s="319"/>
      <c r="DS204" s="319"/>
      <c r="DT204" s="319"/>
      <c r="DU204" s="319"/>
      <c r="DV204" s="319"/>
      <c r="DW204" s="319"/>
      <c r="DX204" s="319"/>
      <c r="DY204" s="319"/>
      <c r="DZ204" s="319"/>
      <c r="EA204" s="319"/>
      <c r="EB204" s="319"/>
      <c r="EC204" s="319"/>
      <c r="ED204" s="319"/>
      <c r="EE204" s="319"/>
      <c r="EF204" s="319"/>
      <c r="EG204" s="319"/>
      <c r="EH204" s="319"/>
      <c r="EI204" s="319"/>
      <c r="EJ204" s="319"/>
      <c r="EK204" s="319"/>
      <c r="EL204" s="319"/>
      <c r="EM204" s="319"/>
      <c r="EN204" s="319"/>
      <c r="EO204" s="319"/>
      <c r="EP204" s="319"/>
      <c r="EQ204" s="319"/>
      <c r="ER204" s="319"/>
      <c r="ES204" s="319"/>
      <c r="ET204" s="319"/>
      <c r="EU204" s="319"/>
      <c r="EV204" s="319"/>
      <c r="EW204" s="319"/>
      <c r="EX204" s="319"/>
      <c r="EY204" s="319"/>
      <c r="EZ204" s="319"/>
      <c r="FA204" s="319"/>
      <c r="FB204" s="319"/>
      <c r="FC204" s="319"/>
      <c r="FD204" s="319"/>
      <c r="FE204" s="319"/>
      <c r="FF204" s="319"/>
      <c r="FG204" s="319"/>
      <c r="FH204" s="319"/>
      <c r="FI204" s="319"/>
      <c r="FJ204" s="319"/>
      <c r="FK204" s="319"/>
      <c r="FL204" s="319"/>
      <c r="FM204" s="319"/>
      <c r="FN204" s="319"/>
      <c r="FO204" s="319"/>
      <c r="FP204" s="319"/>
      <c r="FQ204" s="319"/>
      <c r="FR204" s="319"/>
      <c r="FS204" s="319"/>
      <c r="FT204" s="319"/>
      <c r="FU204" s="319"/>
      <c r="FV204" s="319"/>
      <c r="FW204" s="319"/>
      <c r="FX204" s="319"/>
      <c r="FY204" s="319"/>
      <c r="FZ204" s="319"/>
      <c r="GA204" s="319"/>
      <c r="GB204" s="319"/>
      <c r="GC204" s="319"/>
      <c r="GD204" s="319"/>
      <c r="GE204" s="319"/>
      <c r="GF204" s="319"/>
      <c r="GG204" s="319"/>
      <c r="GH204" s="319"/>
      <c r="GI204" s="319"/>
      <c r="GJ204" s="319"/>
      <c r="GK204" s="319"/>
      <c r="GL204" s="319"/>
      <c r="GM204" s="319"/>
      <c r="GN204" s="319"/>
      <c r="GO204" s="319"/>
      <c r="GP204" s="319"/>
      <c r="GQ204" s="319"/>
      <c r="GR204" s="319"/>
      <c r="GS204" s="319"/>
      <c r="GT204" s="319"/>
      <c r="GU204" s="319"/>
      <c r="GV204" s="319"/>
      <c r="GW204" s="319"/>
      <c r="GX204" s="319"/>
      <c r="GY204" s="319"/>
      <c r="GZ204" s="319"/>
      <c r="HA204" s="319"/>
      <c r="HB204" s="319"/>
      <c r="HC204" s="319"/>
      <c r="HD204" s="319"/>
      <c r="HE204" s="319"/>
      <c r="HF204" s="319"/>
      <c r="HG204" s="319"/>
      <c r="HH204" s="319"/>
      <c r="HI204" s="319"/>
      <c r="HJ204" s="319"/>
      <c r="HK204" s="319"/>
      <c r="HL204" s="319"/>
      <c r="HM204" s="319"/>
      <c r="HN204" s="319"/>
      <c r="HO204" s="319"/>
      <c r="HP204" s="319"/>
      <c r="HQ204" s="319"/>
      <c r="HR204" s="319"/>
      <c r="HS204" s="319"/>
      <c r="HT204" s="319"/>
      <c r="HU204" s="319"/>
      <c r="HV204" s="319"/>
      <c r="HW204" s="319"/>
      <c r="HX204" s="319"/>
      <c r="HY204" s="319"/>
      <c r="HZ204" s="319"/>
      <c r="IA204" s="319"/>
      <c r="IB204" s="319"/>
      <c r="IC204" s="319"/>
      <c r="ID204" s="319"/>
      <c r="IE204" s="319"/>
      <c r="IF204" s="319"/>
      <c r="IG204" s="319"/>
      <c r="IH204" s="319"/>
      <c r="II204" s="319"/>
      <c r="IJ204" s="319"/>
      <c r="IK204" s="319"/>
      <c r="IL204" s="319"/>
      <c r="IM204" s="319"/>
      <c r="IN204" s="319"/>
      <c r="IO204" s="319"/>
      <c r="IP204" s="319"/>
      <c r="IQ204" s="319"/>
      <c r="IR204" s="319"/>
      <c r="IS204" s="319"/>
      <c r="IT204" s="319"/>
      <c r="IU204" s="319"/>
      <c r="IV204" s="319"/>
      <c r="IW204" s="319"/>
      <c r="IX204" s="319"/>
      <c r="IY204" s="319"/>
      <c r="IZ204" s="319"/>
      <c r="JA204" s="319"/>
      <c r="JB204" s="319"/>
      <c r="JC204" s="319"/>
      <c r="JD204" s="319"/>
      <c r="JE204" s="319"/>
      <c r="JF204" s="319"/>
      <c r="JG204" s="319"/>
      <c r="JH204" s="319"/>
      <c r="JI204" s="319"/>
      <c r="JJ204" s="319"/>
      <c r="JK204" s="319"/>
      <c r="JL204" s="319"/>
      <c r="JM204" s="319"/>
      <c r="JN204" s="319"/>
      <c r="JO204" s="319"/>
      <c r="JP204" s="319"/>
      <c r="JQ204" s="319"/>
      <c r="JR204" s="319"/>
      <c r="JS204" s="319"/>
      <c r="JT204" s="319"/>
      <c r="JU204" s="319"/>
      <c r="JV204" s="319"/>
      <c r="JW204" s="319"/>
      <c r="JX204" s="319"/>
      <c r="JY204" s="319"/>
      <c r="JZ204" s="319"/>
      <c r="KA204" s="319"/>
      <c r="KB204" s="319"/>
      <c r="KC204" s="319"/>
      <c r="KD204" s="319"/>
      <c r="KE204" s="319"/>
      <c r="KF204" s="319"/>
      <c r="KG204" s="319"/>
      <c r="KH204" s="319"/>
      <c r="KI204" s="319"/>
      <c r="KJ204" s="319"/>
      <c r="KK204" s="319"/>
      <c r="KL204" s="319"/>
      <c r="KM204" s="319"/>
      <c r="KN204" s="319"/>
      <c r="KO204" s="319"/>
      <c r="KP204" s="319"/>
      <c r="KQ204" s="319"/>
      <c r="KR204" s="319"/>
      <c r="KS204" s="319"/>
      <c r="KT204" s="319"/>
      <c r="KU204" s="319"/>
      <c r="KV204" s="319"/>
      <c r="KW204" s="319"/>
      <c r="KX204" s="319"/>
      <c r="KY204" s="319"/>
      <c r="KZ204" s="319"/>
      <c r="LA204" s="319"/>
      <c r="LB204" s="319"/>
      <c r="LC204" s="319"/>
      <c r="LD204" s="319"/>
      <c r="LE204" s="319"/>
      <c r="LF204" s="319"/>
      <c r="LG204" s="319"/>
      <c r="LH204" s="319"/>
      <c r="LI204" s="319"/>
      <c r="LJ204" s="319"/>
      <c r="LK204" s="319"/>
      <c r="LL204" s="319"/>
      <c r="LM204" s="319"/>
      <c r="LN204" s="319"/>
      <c r="LO204" s="319"/>
      <c r="LP204" s="319"/>
      <c r="LQ204" s="319"/>
      <c r="LR204" s="319"/>
      <c r="LS204" s="319"/>
      <c r="LT204" s="319"/>
      <c r="LU204" s="319"/>
      <c r="LV204" s="319"/>
      <c r="LW204" s="319"/>
      <c r="LX204" s="319"/>
      <c r="LY204" s="319"/>
      <c r="LZ204" s="319"/>
      <c r="MA204" s="319"/>
      <c r="MB204" s="319"/>
      <c r="MC204" s="319"/>
      <c r="MD204" s="319"/>
      <c r="ME204" s="319"/>
      <c r="MF204" s="319"/>
      <c r="MG204" s="319"/>
      <c r="MH204" s="319"/>
      <c r="MI204" s="319"/>
      <c r="MJ204" s="319"/>
      <c r="MK204" s="319"/>
      <c r="ML204" s="319"/>
      <c r="MM204" s="319"/>
      <c r="MN204" s="319"/>
      <c r="MO204" s="319"/>
      <c r="MP204" s="319"/>
      <c r="MQ204" s="319"/>
      <c r="MS204" s="241"/>
      <c r="MT204" s="373">
        <f t="shared" si="218"/>
        <v>0</v>
      </c>
      <c r="MU204" s="365">
        <f t="shared" si="235"/>
        <v>0</v>
      </c>
      <c r="MV204" s="365">
        <f t="shared" si="205"/>
        <v>0</v>
      </c>
      <c r="MW204" s="365"/>
      <c r="MX204" s="365">
        <f t="shared" si="206"/>
        <v>0</v>
      </c>
      <c r="MY204" s="365"/>
      <c r="MZ204" s="365">
        <f t="shared" si="207"/>
        <v>0</v>
      </c>
      <c r="NA204" s="365"/>
      <c r="NB204" s="365">
        <f t="shared" si="208"/>
        <v>0</v>
      </c>
      <c r="NC204" s="365"/>
      <c r="ND204" s="365">
        <f t="shared" si="209"/>
        <v>0</v>
      </c>
      <c r="NE204" s="365"/>
      <c r="NF204" s="365">
        <f t="shared" si="210"/>
        <v>0</v>
      </c>
      <c r="NG204" s="365"/>
      <c r="NH204" s="365">
        <f t="shared" si="211"/>
        <v>0</v>
      </c>
      <c r="NI204" s="365"/>
      <c r="NJ204" s="365">
        <f t="shared" si="212"/>
        <v>0</v>
      </c>
      <c r="NK204" s="365"/>
      <c r="NL204" s="365">
        <f t="shared" si="219"/>
        <v>0</v>
      </c>
      <c r="NM204" s="366"/>
      <c r="NN204" s="370"/>
      <c r="NR204" s="318">
        <f t="shared" si="213"/>
        <v>0</v>
      </c>
      <c r="NS204" s="318">
        <f t="shared" si="214"/>
        <v>0</v>
      </c>
      <c r="NT204" s="318">
        <f t="shared" si="215"/>
        <v>0</v>
      </c>
    </row>
    <row r="205" spans="1:384" s="318" customFormat="1" ht="10.199999999999999" customHeight="1" x14ac:dyDescent="0.3">
      <c r="A205" s="25"/>
      <c r="B205" s="389"/>
      <c r="C205" s="424"/>
      <c r="D205" s="15"/>
      <c r="E205" s="106"/>
      <c r="F205" s="106"/>
      <c r="G205" s="106"/>
      <c r="H205" s="399"/>
      <c r="I205" s="381">
        <f>Prenoms!$B$28</f>
        <v>0</v>
      </c>
      <c r="J205" s="382"/>
      <c r="K205" s="382"/>
      <c r="L205" s="382"/>
      <c r="M205" s="382"/>
      <c r="N205" s="68" t="str">
        <f>IF(NL205&lt;&gt;0,"",IF(Conges!K62=0,"",Conges!K62))</f>
        <v/>
      </c>
      <c r="O205" s="69"/>
      <c r="P205" s="70"/>
      <c r="Q205" s="70"/>
      <c r="R205" s="70"/>
      <c r="S205" s="70"/>
      <c r="T205" s="70"/>
      <c r="U205" s="70"/>
      <c r="V205" s="71"/>
      <c r="W205" s="69"/>
      <c r="X205" s="70"/>
      <c r="Y205" s="70"/>
      <c r="Z205" s="70"/>
      <c r="AA205" s="70"/>
      <c r="AB205" s="70"/>
      <c r="AC205" s="70"/>
      <c r="AD205" s="71"/>
      <c r="AE205" s="69"/>
      <c r="AF205" s="70"/>
      <c r="AG205" s="70"/>
      <c r="AH205" s="70"/>
      <c r="AI205" s="70"/>
      <c r="AJ205" s="71"/>
      <c r="AK205" s="69"/>
      <c r="AL205" s="70"/>
      <c r="AM205" s="70"/>
      <c r="AN205" s="70"/>
      <c r="AO205" s="70"/>
      <c r="AP205" s="70"/>
      <c r="AQ205" s="70"/>
      <c r="AR205" s="70"/>
      <c r="AS205" s="70"/>
      <c r="AT205" s="71"/>
      <c r="AU205" s="69"/>
      <c r="AV205" s="70"/>
      <c r="AW205" s="70"/>
      <c r="AX205" s="70"/>
      <c r="AY205" s="70"/>
      <c r="AZ205" s="70"/>
      <c r="BA205" s="70"/>
      <c r="BB205" s="71"/>
      <c r="BC205" s="72">
        <f>IF(NL205&lt;&gt;0,(IF(Conges!K$62=0,0,3)),0)</f>
        <v>0</v>
      </c>
      <c r="BD205" s="417"/>
      <c r="BE205" s="392">
        <f>IF(OR(Conges!K$62="A",Conges!K$62="V"),Prenoms!L$28,NL205)</f>
        <v>0</v>
      </c>
      <c r="BF205" s="393"/>
      <c r="BG205" s="289"/>
      <c r="BH205" s="290">
        <f t="shared" si="198"/>
        <v>0</v>
      </c>
      <c r="BI205" s="291" t="str">
        <f t="shared" si="199"/>
        <v/>
      </c>
      <c r="BJ205" s="305">
        <v>0</v>
      </c>
      <c r="BK205" s="306">
        <f t="shared" si="216"/>
        <v>0</v>
      </c>
      <c r="BL205" s="307">
        <f t="shared" si="242"/>
        <v>0</v>
      </c>
      <c r="BM205" s="307">
        <f t="shared" si="243"/>
        <v>0</v>
      </c>
      <c r="BN205" s="307">
        <f>SUM('Heures Pointage'!$ZD$11:$ZE$11)</f>
        <v>0</v>
      </c>
      <c r="BO205" s="307">
        <f>SUM('Heures et Indemnites'!$ZD$11:$ZE$11)</f>
        <v>0</v>
      </c>
      <c r="BP205" s="308">
        <f t="shared" si="244"/>
        <v>0</v>
      </c>
      <c r="BQ205" s="308">
        <f>'Heures Pointage'!$AAB$11</f>
        <v>0</v>
      </c>
      <c r="BR205" s="309">
        <f t="shared" ref="BR205" si="248">$BH$1080</f>
        <v>0</v>
      </c>
      <c r="BS205" s="150">
        <f>Prenoms!$C$28</f>
        <v>0</v>
      </c>
      <c r="BT205" s="153"/>
      <c r="BU205" s="323">
        <f>SUM('Heures et Indemnites'!$ZD$11:$ZE$11)</f>
        <v>0</v>
      </c>
      <c r="BV205" s="236">
        <f>SUM('Heures et Indemnites'!$ZD$6:$ZE$11)</f>
        <v>0</v>
      </c>
      <c r="BW205" s="323"/>
      <c r="BX205" s="236"/>
      <c r="BY205" s="319"/>
      <c r="BZ205" s="319"/>
      <c r="CA205" s="319"/>
      <c r="CB205" s="319"/>
      <c r="CC205" s="319"/>
      <c r="CD205" s="319"/>
      <c r="CE205" s="319"/>
      <c r="CF205" s="319"/>
      <c r="CG205" s="319"/>
      <c r="CH205" s="319"/>
      <c r="CI205" s="319"/>
      <c r="CJ205" s="319"/>
      <c r="CK205" s="319"/>
      <c r="CL205" s="319"/>
      <c r="CM205" s="319"/>
      <c r="CN205" s="319"/>
      <c r="CO205" s="319"/>
      <c r="CP205" s="319"/>
      <c r="CQ205" s="319"/>
      <c r="CR205" s="319"/>
      <c r="CS205" s="319"/>
      <c r="CT205" s="319"/>
      <c r="CU205" s="319"/>
      <c r="CV205" s="319"/>
      <c r="CW205" s="319"/>
      <c r="CX205" s="319"/>
      <c r="CY205" s="319"/>
      <c r="CZ205" s="319"/>
      <c r="DA205" s="319"/>
      <c r="DB205" s="319"/>
      <c r="DC205" s="319"/>
      <c r="DD205" s="319"/>
      <c r="DE205" s="319"/>
      <c r="DF205" s="319"/>
      <c r="DG205" s="319"/>
      <c r="DH205" s="319"/>
      <c r="DI205" s="319"/>
      <c r="DJ205" s="319"/>
      <c r="DK205" s="319"/>
      <c r="DL205" s="319"/>
      <c r="DM205" s="319"/>
      <c r="DN205" s="319"/>
      <c r="DO205" s="319"/>
      <c r="DP205" s="319"/>
      <c r="DQ205" s="319"/>
      <c r="DR205" s="319"/>
      <c r="DS205" s="319"/>
      <c r="DT205" s="319"/>
      <c r="DU205" s="319"/>
      <c r="DV205" s="319"/>
      <c r="DW205" s="319"/>
      <c r="DX205" s="319"/>
      <c r="DY205" s="319"/>
      <c r="DZ205" s="319"/>
      <c r="EA205" s="319"/>
      <c r="EB205" s="319"/>
      <c r="EC205" s="319"/>
      <c r="ED205" s="319"/>
      <c r="EE205" s="319"/>
      <c r="EF205" s="319"/>
      <c r="EG205" s="319"/>
      <c r="EH205" s="319"/>
      <c r="EI205" s="319"/>
      <c r="EJ205" s="319"/>
      <c r="EK205" s="319"/>
      <c r="EL205" s="319"/>
      <c r="EM205" s="319"/>
      <c r="EN205" s="319"/>
      <c r="EO205" s="319"/>
      <c r="EP205" s="319"/>
      <c r="EQ205" s="319"/>
      <c r="ER205" s="319"/>
      <c r="ES205" s="319"/>
      <c r="ET205" s="319"/>
      <c r="EU205" s="319"/>
      <c r="EV205" s="319"/>
      <c r="EW205" s="319"/>
      <c r="EX205" s="319"/>
      <c r="EY205" s="319"/>
      <c r="EZ205" s="319"/>
      <c r="FA205" s="319"/>
      <c r="FB205" s="319"/>
      <c r="FC205" s="319"/>
      <c r="FD205" s="319"/>
      <c r="FE205" s="319"/>
      <c r="FF205" s="319"/>
      <c r="FG205" s="319"/>
      <c r="FH205" s="319"/>
      <c r="FI205" s="319"/>
      <c r="FJ205" s="319"/>
      <c r="FK205" s="319"/>
      <c r="FL205" s="319"/>
      <c r="FM205" s="319"/>
      <c r="FN205" s="319"/>
      <c r="FO205" s="319"/>
      <c r="FP205" s="319"/>
      <c r="FQ205" s="319"/>
      <c r="FR205" s="319"/>
      <c r="FS205" s="319"/>
      <c r="FT205" s="319"/>
      <c r="FU205" s="319"/>
      <c r="FV205" s="319"/>
      <c r="FW205" s="319"/>
      <c r="FX205" s="319"/>
      <c r="FY205" s="319"/>
      <c r="FZ205" s="319"/>
      <c r="GA205" s="319"/>
      <c r="GB205" s="319"/>
      <c r="GC205" s="319"/>
      <c r="GD205" s="319"/>
      <c r="GE205" s="319"/>
      <c r="GF205" s="319"/>
      <c r="GG205" s="319"/>
      <c r="GH205" s="319"/>
      <c r="GI205" s="319"/>
      <c r="GJ205" s="319"/>
      <c r="GK205" s="319"/>
      <c r="GL205" s="319"/>
      <c r="GM205" s="319"/>
      <c r="GN205" s="319"/>
      <c r="GO205" s="319"/>
      <c r="GP205" s="319"/>
      <c r="GQ205" s="319"/>
      <c r="GR205" s="319"/>
      <c r="GS205" s="319"/>
      <c r="GT205" s="319"/>
      <c r="GU205" s="319"/>
      <c r="GV205" s="319"/>
      <c r="GW205" s="319"/>
      <c r="GX205" s="319"/>
      <c r="GY205" s="319"/>
      <c r="GZ205" s="319"/>
      <c r="HA205" s="319"/>
      <c r="HB205" s="319"/>
      <c r="HC205" s="319"/>
      <c r="HD205" s="319"/>
      <c r="HE205" s="319"/>
      <c r="HF205" s="319"/>
      <c r="HG205" s="319"/>
      <c r="HH205" s="319"/>
      <c r="HI205" s="319"/>
      <c r="HJ205" s="319"/>
      <c r="HK205" s="319"/>
      <c r="HL205" s="319"/>
      <c r="HM205" s="319"/>
      <c r="HN205" s="319"/>
      <c r="HO205" s="319"/>
      <c r="HP205" s="319"/>
      <c r="HQ205" s="319"/>
      <c r="HR205" s="319"/>
      <c r="HS205" s="319"/>
      <c r="HT205" s="319"/>
      <c r="HU205" s="319"/>
      <c r="HV205" s="319"/>
      <c r="HW205" s="319"/>
      <c r="HX205" s="319"/>
      <c r="HY205" s="319"/>
      <c r="HZ205" s="319"/>
      <c r="IA205" s="319"/>
      <c r="IB205" s="319"/>
      <c r="IC205" s="319"/>
      <c r="ID205" s="319"/>
      <c r="IE205" s="319"/>
      <c r="IF205" s="319"/>
      <c r="IG205" s="319"/>
      <c r="IH205" s="319"/>
      <c r="II205" s="319"/>
      <c r="IJ205" s="319"/>
      <c r="IK205" s="319"/>
      <c r="IL205" s="319"/>
      <c r="IM205" s="319"/>
      <c r="IN205" s="319"/>
      <c r="IO205" s="319"/>
      <c r="IP205" s="319"/>
      <c r="IQ205" s="319"/>
      <c r="IR205" s="319"/>
      <c r="IS205" s="319"/>
      <c r="IT205" s="319"/>
      <c r="IU205" s="319"/>
      <c r="IV205" s="319"/>
      <c r="IW205" s="319"/>
      <c r="IX205" s="319"/>
      <c r="IY205" s="319"/>
      <c r="IZ205" s="319"/>
      <c r="JA205" s="319"/>
      <c r="JB205" s="319"/>
      <c r="JC205" s="319"/>
      <c r="JD205" s="319"/>
      <c r="JE205" s="319"/>
      <c r="JF205" s="319"/>
      <c r="JG205" s="319"/>
      <c r="JH205" s="319"/>
      <c r="JI205" s="319"/>
      <c r="JJ205" s="319"/>
      <c r="JK205" s="319"/>
      <c r="JL205" s="319"/>
      <c r="JM205" s="319"/>
      <c r="JN205" s="319"/>
      <c r="JO205" s="319"/>
      <c r="JP205" s="319"/>
      <c r="JQ205" s="319"/>
      <c r="JR205" s="319"/>
      <c r="JS205" s="319"/>
      <c r="JT205" s="319"/>
      <c r="JU205" s="319"/>
      <c r="JV205" s="319"/>
      <c r="JW205" s="319"/>
      <c r="JX205" s="319"/>
      <c r="JY205" s="319"/>
      <c r="JZ205" s="319"/>
      <c r="KA205" s="319"/>
      <c r="KB205" s="319"/>
      <c r="KC205" s="319"/>
      <c r="KD205" s="319"/>
      <c r="KE205" s="319"/>
      <c r="KF205" s="319"/>
      <c r="KG205" s="319"/>
      <c r="KH205" s="319"/>
      <c r="KI205" s="319"/>
      <c r="KJ205" s="319"/>
      <c r="KK205" s="319"/>
      <c r="KL205" s="319"/>
      <c r="KM205" s="319"/>
      <c r="KN205" s="319"/>
      <c r="KO205" s="319"/>
      <c r="KP205" s="319"/>
      <c r="KQ205" s="319"/>
      <c r="KR205" s="319"/>
      <c r="KS205" s="319"/>
      <c r="KT205" s="319"/>
      <c r="KU205" s="319"/>
      <c r="KV205" s="319"/>
      <c r="KW205" s="319"/>
      <c r="KX205" s="319"/>
      <c r="KY205" s="319"/>
      <c r="KZ205" s="319"/>
      <c r="LA205" s="319"/>
      <c r="LB205" s="319"/>
      <c r="LC205" s="319"/>
      <c r="LD205" s="319"/>
      <c r="LE205" s="319"/>
      <c r="LF205" s="319"/>
      <c r="LG205" s="319"/>
      <c r="LH205" s="319"/>
      <c r="LI205" s="319"/>
      <c r="LJ205" s="319"/>
      <c r="LK205" s="319"/>
      <c r="LL205" s="319"/>
      <c r="LM205" s="319"/>
      <c r="LN205" s="319"/>
      <c r="LO205" s="319"/>
      <c r="LP205" s="319"/>
      <c r="LQ205" s="319"/>
      <c r="LR205" s="319"/>
      <c r="LS205" s="319"/>
      <c r="LT205" s="319"/>
      <c r="LU205" s="319"/>
      <c r="LV205" s="319"/>
      <c r="LW205" s="319"/>
      <c r="LX205" s="319"/>
      <c r="LY205" s="319"/>
      <c r="LZ205" s="319"/>
      <c r="MA205" s="319"/>
      <c r="MB205" s="319"/>
      <c r="MC205" s="319"/>
      <c r="MD205" s="319"/>
      <c r="ME205" s="319"/>
      <c r="MF205" s="319"/>
      <c r="MG205" s="319"/>
      <c r="MH205" s="319"/>
      <c r="MI205" s="319"/>
      <c r="MJ205" s="319"/>
      <c r="MK205" s="319"/>
      <c r="ML205" s="319"/>
      <c r="MM205" s="319"/>
      <c r="MN205" s="319"/>
      <c r="MO205" s="319"/>
      <c r="MP205" s="319"/>
      <c r="MQ205" s="319"/>
      <c r="MS205" s="241"/>
      <c r="MT205" s="362">
        <f t="shared" si="218"/>
        <v>0</v>
      </c>
      <c r="MU205" s="363">
        <f t="shared" si="235"/>
        <v>0</v>
      </c>
      <c r="MV205" s="363">
        <f t="shared" si="205"/>
        <v>0</v>
      </c>
      <c r="MW205" s="363"/>
      <c r="MX205" s="363">
        <f t="shared" si="206"/>
        <v>0</v>
      </c>
      <c r="MY205" s="363"/>
      <c r="MZ205" s="363">
        <f t="shared" si="207"/>
        <v>0</v>
      </c>
      <c r="NA205" s="363"/>
      <c r="NB205" s="363">
        <f t="shared" si="208"/>
        <v>0</v>
      </c>
      <c r="NC205" s="363"/>
      <c r="ND205" s="363">
        <f t="shared" si="209"/>
        <v>0</v>
      </c>
      <c r="NE205" s="363"/>
      <c r="NF205" s="363">
        <f t="shared" si="210"/>
        <v>0</v>
      </c>
      <c r="NG205" s="363"/>
      <c r="NH205" s="363">
        <f t="shared" si="211"/>
        <v>0</v>
      </c>
      <c r="NI205" s="363"/>
      <c r="NJ205" s="363">
        <f t="shared" si="212"/>
        <v>0</v>
      </c>
      <c r="NK205" s="363"/>
      <c r="NL205" s="363">
        <f t="shared" si="219"/>
        <v>0</v>
      </c>
      <c r="NM205" s="364"/>
      <c r="NN205" s="370"/>
      <c r="NR205" s="318">
        <f t="shared" si="213"/>
        <v>0</v>
      </c>
      <c r="NS205" s="318">
        <f t="shared" si="214"/>
        <v>0</v>
      </c>
      <c r="NT205" s="318">
        <f t="shared" si="215"/>
        <v>0</v>
      </c>
    </row>
    <row r="206" spans="1:384" s="318" customFormat="1" ht="10.199999999999999" customHeight="1" x14ac:dyDescent="0.3">
      <c r="A206" s="25"/>
      <c r="B206" s="389"/>
      <c r="C206" s="424"/>
      <c r="D206" s="15"/>
      <c r="E206" s="106"/>
      <c r="F206" s="106"/>
      <c r="G206" s="106"/>
      <c r="H206" s="399"/>
      <c r="I206" s="394">
        <f>Prenoms!$B$29</f>
        <v>0</v>
      </c>
      <c r="J206" s="395"/>
      <c r="K206" s="395"/>
      <c r="L206" s="395"/>
      <c r="M206" s="395"/>
      <c r="N206" s="81" t="str">
        <f>IF(NL206&lt;&gt;0,"",IF(Conges!K63=0,"",Conges!K63))</f>
        <v/>
      </c>
      <c r="O206" s="82"/>
      <c r="P206" s="83"/>
      <c r="Q206" s="83"/>
      <c r="R206" s="83"/>
      <c r="S206" s="83"/>
      <c r="T206" s="83"/>
      <c r="U206" s="83"/>
      <c r="V206" s="84"/>
      <c r="W206" s="82"/>
      <c r="X206" s="83"/>
      <c r="Y206" s="83"/>
      <c r="Z206" s="83"/>
      <c r="AA206" s="83"/>
      <c r="AB206" s="83"/>
      <c r="AC206" s="83"/>
      <c r="AD206" s="84"/>
      <c r="AE206" s="82"/>
      <c r="AF206" s="83"/>
      <c r="AG206" s="83"/>
      <c r="AH206" s="83"/>
      <c r="AI206" s="83"/>
      <c r="AJ206" s="84"/>
      <c r="AK206" s="82"/>
      <c r="AL206" s="83"/>
      <c r="AM206" s="83"/>
      <c r="AN206" s="83"/>
      <c r="AO206" s="83"/>
      <c r="AP206" s="83"/>
      <c r="AQ206" s="83"/>
      <c r="AR206" s="83"/>
      <c r="AS206" s="83"/>
      <c r="AT206" s="84"/>
      <c r="AU206" s="82"/>
      <c r="AV206" s="83"/>
      <c r="AW206" s="83"/>
      <c r="AX206" s="83"/>
      <c r="AY206" s="83"/>
      <c r="AZ206" s="83"/>
      <c r="BA206" s="83"/>
      <c r="BB206" s="84"/>
      <c r="BC206" s="85">
        <f>IF(NL206&lt;&gt;0,(IF(Conges!K$63=0,0,3)),0)</f>
        <v>0</v>
      </c>
      <c r="BD206" s="417"/>
      <c r="BE206" s="390">
        <f>IF(OR(Conges!K$63="A",Conges!K$63="V"),Prenoms!L$29,NL206)</f>
        <v>0</v>
      </c>
      <c r="BF206" s="391"/>
      <c r="BG206" s="286"/>
      <c r="BH206" s="287">
        <f t="shared" si="198"/>
        <v>0</v>
      </c>
      <c r="BI206" s="288" t="str">
        <f t="shared" si="199"/>
        <v/>
      </c>
      <c r="BJ206" s="300">
        <v>0</v>
      </c>
      <c r="BK206" s="301">
        <f t="shared" si="216"/>
        <v>0</v>
      </c>
      <c r="BL206" s="302">
        <f t="shared" si="242"/>
        <v>0</v>
      </c>
      <c r="BM206" s="302">
        <f t="shared" si="243"/>
        <v>0</v>
      </c>
      <c r="BN206" s="302">
        <f>SUM('Heures Pointage'!$AAD$11:$AAE$11)</f>
        <v>0</v>
      </c>
      <c r="BO206" s="302">
        <f>SUM('Heures et Indemnites'!$AAD$11:$AAE$11)</f>
        <v>0</v>
      </c>
      <c r="BP206" s="303">
        <f t="shared" si="244"/>
        <v>0</v>
      </c>
      <c r="BQ206" s="303">
        <f>'Heures Pointage'!$ABB$11</f>
        <v>0</v>
      </c>
      <c r="BR206" s="304">
        <f t="shared" ref="BR206" si="249">$BH$1081</f>
        <v>0</v>
      </c>
      <c r="BS206" s="149">
        <f>Prenoms!$C$29</f>
        <v>0</v>
      </c>
      <c r="BT206" s="180"/>
      <c r="BU206" s="324">
        <f>SUM('Heures et Indemnites'!$AAD$11:$AAE$11)</f>
        <v>0</v>
      </c>
      <c r="BV206" s="235">
        <f>SUM('Heures et Indemnites'!$AAD$6:$AAE$11)</f>
        <v>0</v>
      </c>
      <c r="BW206" s="324"/>
      <c r="BX206" s="235"/>
      <c r="BY206" s="319"/>
      <c r="BZ206" s="319"/>
      <c r="CA206" s="319"/>
      <c r="CB206" s="319"/>
      <c r="CC206" s="319"/>
      <c r="CD206" s="319"/>
      <c r="CE206" s="319"/>
      <c r="CF206" s="319"/>
      <c r="CG206" s="319"/>
      <c r="CH206" s="319"/>
      <c r="CI206" s="319"/>
      <c r="CJ206" s="319"/>
      <c r="CK206" s="319"/>
      <c r="CL206" s="319"/>
      <c r="CM206" s="319"/>
      <c r="CN206" s="319"/>
      <c r="CO206" s="319"/>
      <c r="CP206" s="319"/>
      <c r="CQ206" s="319"/>
      <c r="CR206" s="319"/>
      <c r="CS206" s="319"/>
      <c r="CT206" s="319"/>
      <c r="CU206" s="319"/>
      <c r="CV206" s="319"/>
      <c r="CW206" s="319"/>
      <c r="CX206" s="319"/>
      <c r="CY206" s="319"/>
      <c r="CZ206" s="319"/>
      <c r="DA206" s="319"/>
      <c r="DB206" s="319"/>
      <c r="DC206" s="319"/>
      <c r="DD206" s="319"/>
      <c r="DE206" s="319"/>
      <c r="DF206" s="319"/>
      <c r="DG206" s="319"/>
      <c r="DH206" s="319"/>
      <c r="DI206" s="319"/>
      <c r="DJ206" s="319"/>
      <c r="DK206" s="319"/>
      <c r="DL206" s="319"/>
      <c r="DM206" s="319"/>
      <c r="DN206" s="319"/>
      <c r="DO206" s="319"/>
      <c r="DP206" s="319"/>
      <c r="DQ206" s="319"/>
      <c r="DR206" s="319"/>
      <c r="DS206" s="319"/>
      <c r="DT206" s="319"/>
      <c r="DU206" s="319"/>
      <c r="DV206" s="319"/>
      <c r="DW206" s="319"/>
      <c r="DX206" s="319"/>
      <c r="DY206" s="319"/>
      <c r="DZ206" s="319"/>
      <c r="EA206" s="319"/>
      <c r="EB206" s="319"/>
      <c r="EC206" s="319"/>
      <c r="ED206" s="319"/>
      <c r="EE206" s="319"/>
      <c r="EF206" s="319"/>
      <c r="EG206" s="319"/>
      <c r="EH206" s="319"/>
      <c r="EI206" s="319"/>
      <c r="EJ206" s="319"/>
      <c r="EK206" s="319"/>
      <c r="EL206" s="319"/>
      <c r="EM206" s="319"/>
      <c r="EN206" s="319"/>
      <c r="EO206" s="319"/>
      <c r="EP206" s="319"/>
      <c r="EQ206" s="319"/>
      <c r="ER206" s="319"/>
      <c r="ES206" s="319"/>
      <c r="ET206" s="319"/>
      <c r="EU206" s="319"/>
      <c r="EV206" s="319"/>
      <c r="EW206" s="319"/>
      <c r="EX206" s="319"/>
      <c r="EY206" s="319"/>
      <c r="EZ206" s="319"/>
      <c r="FA206" s="319"/>
      <c r="FB206" s="319"/>
      <c r="FC206" s="319"/>
      <c r="FD206" s="319"/>
      <c r="FE206" s="319"/>
      <c r="FF206" s="319"/>
      <c r="FG206" s="319"/>
      <c r="FH206" s="319"/>
      <c r="FI206" s="319"/>
      <c r="FJ206" s="319"/>
      <c r="FK206" s="319"/>
      <c r="FL206" s="319"/>
      <c r="FM206" s="319"/>
      <c r="FN206" s="319"/>
      <c r="FO206" s="319"/>
      <c r="FP206" s="319"/>
      <c r="FQ206" s="319"/>
      <c r="FR206" s="319"/>
      <c r="FS206" s="319"/>
      <c r="FT206" s="319"/>
      <c r="FU206" s="319"/>
      <c r="FV206" s="319"/>
      <c r="FW206" s="319"/>
      <c r="FX206" s="319"/>
      <c r="FY206" s="319"/>
      <c r="FZ206" s="319"/>
      <c r="GA206" s="319"/>
      <c r="GB206" s="319"/>
      <c r="GC206" s="319"/>
      <c r="GD206" s="319"/>
      <c r="GE206" s="319"/>
      <c r="GF206" s="319"/>
      <c r="GG206" s="319"/>
      <c r="GH206" s="319"/>
      <c r="GI206" s="319"/>
      <c r="GJ206" s="319"/>
      <c r="GK206" s="319"/>
      <c r="GL206" s="319"/>
      <c r="GM206" s="319"/>
      <c r="GN206" s="319"/>
      <c r="GO206" s="319"/>
      <c r="GP206" s="319"/>
      <c r="GQ206" s="319"/>
      <c r="GR206" s="319"/>
      <c r="GS206" s="319"/>
      <c r="GT206" s="319"/>
      <c r="GU206" s="319"/>
      <c r="GV206" s="319"/>
      <c r="GW206" s="319"/>
      <c r="GX206" s="319"/>
      <c r="GY206" s="319"/>
      <c r="GZ206" s="319"/>
      <c r="HA206" s="319"/>
      <c r="HB206" s="319"/>
      <c r="HC206" s="319"/>
      <c r="HD206" s="319"/>
      <c r="HE206" s="319"/>
      <c r="HF206" s="319"/>
      <c r="HG206" s="319"/>
      <c r="HH206" s="319"/>
      <c r="HI206" s="319"/>
      <c r="HJ206" s="319"/>
      <c r="HK206" s="319"/>
      <c r="HL206" s="319"/>
      <c r="HM206" s="319"/>
      <c r="HN206" s="319"/>
      <c r="HO206" s="319"/>
      <c r="HP206" s="319"/>
      <c r="HQ206" s="319"/>
      <c r="HR206" s="319"/>
      <c r="HS206" s="319"/>
      <c r="HT206" s="319"/>
      <c r="HU206" s="319"/>
      <c r="HV206" s="319"/>
      <c r="HW206" s="319"/>
      <c r="HX206" s="319"/>
      <c r="HY206" s="319"/>
      <c r="HZ206" s="319"/>
      <c r="IA206" s="319"/>
      <c r="IB206" s="319"/>
      <c r="IC206" s="319"/>
      <c r="ID206" s="319"/>
      <c r="IE206" s="319"/>
      <c r="IF206" s="319"/>
      <c r="IG206" s="319"/>
      <c r="IH206" s="319"/>
      <c r="II206" s="319"/>
      <c r="IJ206" s="319"/>
      <c r="IK206" s="319"/>
      <c r="IL206" s="319"/>
      <c r="IM206" s="319"/>
      <c r="IN206" s="319"/>
      <c r="IO206" s="319"/>
      <c r="IP206" s="319"/>
      <c r="IQ206" s="319"/>
      <c r="IR206" s="319"/>
      <c r="IS206" s="319"/>
      <c r="IT206" s="319"/>
      <c r="IU206" s="319"/>
      <c r="IV206" s="319"/>
      <c r="IW206" s="319"/>
      <c r="IX206" s="319"/>
      <c r="IY206" s="319"/>
      <c r="IZ206" s="319"/>
      <c r="JA206" s="319"/>
      <c r="JB206" s="319"/>
      <c r="JC206" s="319"/>
      <c r="JD206" s="319"/>
      <c r="JE206" s="319"/>
      <c r="JF206" s="319"/>
      <c r="JG206" s="319"/>
      <c r="JH206" s="319"/>
      <c r="JI206" s="319"/>
      <c r="JJ206" s="319"/>
      <c r="JK206" s="319"/>
      <c r="JL206" s="319"/>
      <c r="JM206" s="319"/>
      <c r="JN206" s="319"/>
      <c r="JO206" s="319"/>
      <c r="JP206" s="319"/>
      <c r="JQ206" s="319"/>
      <c r="JR206" s="319"/>
      <c r="JS206" s="319"/>
      <c r="JT206" s="319"/>
      <c r="JU206" s="319"/>
      <c r="JV206" s="319"/>
      <c r="JW206" s="319"/>
      <c r="JX206" s="319"/>
      <c r="JY206" s="319"/>
      <c r="JZ206" s="319"/>
      <c r="KA206" s="319"/>
      <c r="KB206" s="319"/>
      <c r="KC206" s="319"/>
      <c r="KD206" s="319"/>
      <c r="KE206" s="319"/>
      <c r="KF206" s="319"/>
      <c r="KG206" s="319"/>
      <c r="KH206" s="319"/>
      <c r="KI206" s="319"/>
      <c r="KJ206" s="319"/>
      <c r="KK206" s="319"/>
      <c r="KL206" s="319"/>
      <c r="KM206" s="319"/>
      <c r="KN206" s="319"/>
      <c r="KO206" s="319"/>
      <c r="KP206" s="319"/>
      <c r="KQ206" s="319"/>
      <c r="KR206" s="319"/>
      <c r="KS206" s="319"/>
      <c r="KT206" s="319"/>
      <c r="KU206" s="319"/>
      <c r="KV206" s="319"/>
      <c r="KW206" s="319"/>
      <c r="KX206" s="319"/>
      <c r="KY206" s="319"/>
      <c r="KZ206" s="319"/>
      <c r="LA206" s="319"/>
      <c r="LB206" s="319"/>
      <c r="LC206" s="319"/>
      <c r="LD206" s="319"/>
      <c r="LE206" s="319"/>
      <c r="LF206" s="319"/>
      <c r="LG206" s="319"/>
      <c r="LH206" s="319"/>
      <c r="LI206" s="319"/>
      <c r="LJ206" s="319"/>
      <c r="LK206" s="319"/>
      <c r="LL206" s="319"/>
      <c r="LM206" s="319"/>
      <c r="LN206" s="319"/>
      <c r="LO206" s="319"/>
      <c r="LP206" s="319"/>
      <c r="LQ206" s="319"/>
      <c r="LR206" s="319"/>
      <c r="LS206" s="319"/>
      <c r="LT206" s="319"/>
      <c r="LU206" s="319"/>
      <c r="LV206" s="319"/>
      <c r="LW206" s="319"/>
      <c r="LX206" s="319"/>
      <c r="LY206" s="319"/>
      <c r="LZ206" s="319"/>
      <c r="MA206" s="319"/>
      <c r="MB206" s="319"/>
      <c r="MC206" s="319"/>
      <c r="MD206" s="319"/>
      <c r="ME206" s="319"/>
      <c r="MF206" s="319"/>
      <c r="MG206" s="319"/>
      <c r="MH206" s="319"/>
      <c r="MI206" s="319"/>
      <c r="MJ206" s="319"/>
      <c r="MK206" s="319"/>
      <c r="ML206" s="319"/>
      <c r="MM206" s="319"/>
      <c r="MN206" s="319"/>
      <c r="MO206" s="319"/>
      <c r="MP206" s="319"/>
      <c r="MQ206" s="319"/>
      <c r="MS206" s="241"/>
      <c r="MT206" s="373">
        <f t="shared" si="218"/>
        <v>0</v>
      </c>
      <c r="MU206" s="365">
        <f t="shared" si="235"/>
        <v>0</v>
      </c>
      <c r="MV206" s="365">
        <f t="shared" si="205"/>
        <v>0</v>
      </c>
      <c r="MW206" s="365"/>
      <c r="MX206" s="365">
        <f t="shared" si="206"/>
        <v>0</v>
      </c>
      <c r="MY206" s="365"/>
      <c r="MZ206" s="365">
        <f t="shared" si="207"/>
        <v>0</v>
      </c>
      <c r="NA206" s="365"/>
      <c r="NB206" s="365">
        <f t="shared" si="208"/>
        <v>0</v>
      </c>
      <c r="NC206" s="365"/>
      <c r="ND206" s="365">
        <f t="shared" si="209"/>
        <v>0</v>
      </c>
      <c r="NE206" s="365"/>
      <c r="NF206" s="365">
        <f t="shared" si="210"/>
        <v>0</v>
      </c>
      <c r="NG206" s="365"/>
      <c r="NH206" s="365">
        <f t="shared" si="211"/>
        <v>0</v>
      </c>
      <c r="NI206" s="365"/>
      <c r="NJ206" s="365">
        <f t="shared" si="212"/>
        <v>0</v>
      </c>
      <c r="NK206" s="365"/>
      <c r="NL206" s="365">
        <f t="shared" si="219"/>
        <v>0</v>
      </c>
      <c r="NM206" s="366"/>
      <c r="NN206" s="370"/>
      <c r="NR206" s="318">
        <f t="shared" si="213"/>
        <v>0</v>
      </c>
      <c r="NS206" s="318">
        <f t="shared" si="214"/>
        <v>0</v>
      </c>
      <c r="NT206" s="318">
        <f t="shared" si="215"/>
        <v>0</v>
      </c>
    </row>
    <row r="207" spans="1:384" s="318" customFormat="1" ht="10.199999999999999" customHeight="1" x14ac:dyDescent="0.3">
      <c r="A207" s="25"/>
      <c r="B207" s="389"/>
      <c r="C207" s="424"/>
      <c r="D207" s="15"/>
      <c r="E207" s="106"/>
      <c r="F207" s="106"/>
      <c r="G207" s="106"/>
      <c r="H207" s="399"/>
      <c r="I207" s="381">
        <f>Prenoms!$B$30</f>
        <v>0</v>
      </c>
      <c r="J207" s="382"/>
      <c r="K207" s="382"/>
      <c r="L207" s="382"/>
      <c r="M207" s="382"/>
      <c r="N207" s="68" t="str">
        <f>IF(NL207&lt;&gt;0,"",IF(Conges!K64=0,"",Conges!K64))</f>
        <v/>
      </c>
      <c r="O207" s="69"/>
      <c r="P207" s="70"/>
      <c r="Q207" s="70"/>
      <c r="R207" s="70"/>
      <c r="S207" s="70"/>
      <c r="T207" s="70"/>
      <c r="U207" s="70"/>
      <c r="V207" s="71"/>
      <c r="W207" s="69"/>
      <c r="X207" s="70"/>
      <c r="Y207" s="70"/>
      <c r="Z207" s="70"/>
      <c r="AA207" s="70"/>
      <c r="AB207" s="70"/>
      <c r="AC207" s="70"/>
      <c r="AD207" s="71"/>
      <c r="AE207" s="69"/>
      <c r="AF207" s="70"/>
      <c r="AG207" s="70"/>
      <c r="AH207" s="70"/>
      <c r="AI207" s="70"/>
      <c r="AJ207" s="71"/>
      <c r="AK207" s="69"/>
      <c r="AL207" s="70"/>
      <c r="AM207" s="70"/>
      <c r="AN207" s="70"/>
      <c r="AO207" s="70"/>
      <c r="AP207" s="70"/>
      <c r="AQ207" s="70"/>
      <c r="AR207" s="70"/>
      <c r="AS207" s="70"/>
      <c r="AT207" s="71"/>
      <c r="AU207" s="69"/>
      <c r="AV207" s="70"/>
      <c r="AW207" s="70"/>
      <c r="AX207" s="70"/>
      <c r="AY207" s="70"/>
      <c r="AZ207" s="70"/>
      <c r="BA207" s="70"/>
      <c r="BB207" s="71"/>
      <c r="BC207" s="72">
        <f>IF(NL207&lt;&gt;0,(IF(Conges!K$64=0,0,3)),0)</f>
        <v>0</v>
      </c>
      <c r="BD207" s="417"/>
      <c r="BE207" s="392">
        <f>IF(OR(Conges!K$64="A",Conges!K$64="V"),Prenoms!L$30,NL207)</f>
        <v>0</v>
      </c>
      <c r="BF207" s="393"/>
      <c r="BG207" s="289"/>
      <c r="BH207" s="290">
        <f t="shared" si="198"/>
        <v>0</v>
      </c>
      <c r="BI207" s="291" t="str">
        <f t="shared" si="199"/>
        <v/>
      </c>
      <c r="BJ207" s="305">
        <v>0</v>
      </c>
      <c r="BK207" s="306">
        <f t="shared" si="216"/>
        <v>0</v>
      </c>
      <c r="BL207" s="307">
        <f t="shared" si="242"/>
        <v>0</v>
      </c>
      <c r="BM207" s="307">
        <f t="shared" si="243"/>
        <v>0</v>
      </c>
      <c r="BN207" s="307">
        <f>SUM('Heures Pointage'!$ABD$11:$ABE$11)</f>
        <v>0</v>
      </c>
      <c r="BO207" s="307">
        <f>SUM('Heures et Indemnites'!$ABD$11:$ABE$11)</f>
        <v>0</v>
      </c>
      <c r="BP207" s="308">
        <f t="shared" si="244"/>
        <v>0</v>
      </c>
      <c r="BQ207" s="308">
        <f>'Heures Pointage'!$ACB$11</f>
        <v>0</v>
      </c>
      <c r="BR207" s="309">
        <f t="shared" ref="BR207" si="250">$BH$1082</f>
        <v>0</v>
      </c>
      <c r="BS207" s="150">
        <f>Prenoms!$C$30</f>
        <v>0</v>
      </c>
      <c r="BT207" s="153"/>
      <c r="BU207" s="323">
        <f>SUM('Heures et Indemnites'!$ABD$11:$ABE$11)</f>
        <v>0</v>
      </c>
      <c r="BV207" s="236">
        <f>SUM('Heures et Indemnites'!$ABD$6:$ABE$11)</f>
        <v>0</v>
      </c>
      <c r="BW207" s="323"/>
      <c r="BX207" s="236"/>
      <c r="BY207" s="319"/>
      <c r="BZ207" s="319"/>
      <c r="CA207" s="319"/>
      <c r="CB207" s="319"/>
      <c r="CC207" s="319"/>
      <c r="CD207" s="319"/>
      <c r="CE207" s="319"/>
      <c r="CF207" s="319"/>
      <c r="CG207" s="319"/>
      <c r="CH207" s="319"/>
      <c r="CI207" s="319"/>
      <c r="CJ207" s="319"/>
      <c r="CK207" s="319"/>
      <c r="CL207" s="319"/>
      <c r="CM207" s="319"/>
      <c r="CN207" s="319"/>
      <c r="CO207" s="319"/>
      <c r="CP207" s="319"/>
      <c r="CQ207" s="319"/>
      <c r="CR207" s="319"/>
      <c r="CS207" s="319"/>
      <c r="CT207" s="319"/>
      <c r="CU207" s="319"/>
      <c r="CV207" s="319"/>
      <c r="CW207" s="319"/>
      <c r="CX207" s="319"/>
      <c r="CY207" s="319"/>
      <c r="CZ207" s="319"/>
      <c r="DA207" s="319"/>
      <c r="DB207" s="319"/>
      <c r="DC207" s="319"/>
      <c r="DD207" s="319"/>
      <c r="DE207" s="319"/>
      <c r="DF207" s="319"/>
      <c r="DG207" s="319"/>
      <c r="DH207" s="319"/>
      <c r="DI207" s="319"/>
      <c r="DJ207" s="319"/>
      <c r="DK207" s="319"/>
      <c r="DL207" s="319"/>
      <c r="DM207" s="319"/>
      <c r="DN207" s="319"/>
      <c r="DO207" s="319"/>
      <c r="DP207" s="319"/>
      <c r="DQ207" s="319"/>
      <c r="DR207" s="319"/>
      <c r="DS207" s="319"/>
      <c r="DT207" s="319"/>
      <c r="DU207" s="319"/>
      <c r="DV207" s="319"/>
      <c r="DW207" s="319"/>
      <c r="DX207" s="319"/>
      <c r="DY207" s="319"/>
      <c r="DZ207" s="319"/>
      <c r="EA207" s="319"/>
      <c r="EB207" s="319"/>
      <c r="EC207" s="319"/>
      <c r="ED207" s="319"/>
      <c r="EE207" s="319"/>
      <c r="EF207" s="319"/>
      <c r="EG207" s="319"/>
      <c r="EH207" s="319"/>
      <c r="EI207" s="319"/>
      <c r="EJ207" s="319"/>
      <c r="EK207" s="319"/>
      <c r="EL207" s="319"/>
      <c r="EM207" s="319"/>
      <c r="EN207" s="319"/>
      <c r="EO207" s="319"/>
      <c r="EP207" s="319"/>
      <c r="EQ207" s="319"/>
      <c r="ER207" s="319"/>
      <c r="ES207" s="319"/>
      <c r="ET207" s="319"/>
      <c r="EU207" s="319"/>
      <c r="EV207" s="319"/>
      <c r="EW207" s="319"/>
      <c r="EX207" s="319"/>
      <c r="EY207" s="319"/>
      <c r="EZ207" s="319"/>
      <c r="FA207" s="319"/>
      <c r="FB207" s="319"/>
      <c r="FC207" s="319"/>
      <c r="FD207" s="319"/>
      <c r="FE207" s="319"/>
      <c r="FF207" s="319"/>
      <c r="FG207" s="319"/>
      <c r="FH207" s="319"/>
      <c r="FI207" s="319"/>
      <c r="FJ207" s="319"/>
      <c r="FK207" s="319"/>
      <c r="FL207" s="319"/>
      <c r="FM207" s="319"/>
      <c r="FN207" s="319"/>
      <c r="FO207" s="319"/>
      <c r="FP207" s="319"/>
      <c r="FQ207" s="319"/>
      <c r="FR207" s="319"/>
      <c r="FS207" s="319"/>
      <c r="FT207" s="319"/>
      <c r="FU207" s="319"/>
      <c r="FV207" s="319"/>
      <c r="FW207" s="319"/>
      <c r="FX207" s="319"/>
      <c r="FY207" s="319"/>
      <c r="FZ207" s="319"/>
      <c r="GA207" s="319"/>
      <c r="GB207" s="319"/>
      <c r="GC207" s="319"/>
      <c r="GD207" s="319"/>
      <c r="GE207" s="319"/>
      <c r="GF207" s="319"/>
      <c r="GG207" s="319"/>
      <c r="GH207" s="319"/>
      <c r="GI207" s="319"/>
      <c r="GJ207" s="319"/>
      <c r="GK207" s="319"/>
      <c r="GL207" s="319"/>
      <c r="GM207" s="319"/>
      <c r="GN207" s="319"/>
      <c r="GO207" s="319"/>
      <c r="GP207" s="319"/>
      <c r="GQ207" s="319"/>
      <c r="GR207" s="319"/>
      <c r="GS207" s="319"/>
      <c r="GT207" s="319"/>
      <c r="GU207" s="319"/>
      <c r="GV207" s="319"/>
      <c r="GW207" s="319"/>
      <c r="GX207" s="319"/>
      <c r="GY207" s="319"/>
      <c r="GZ207" s="319"/>
      <c r="HA207" s="319"/>
      <c r="HB207" s="319"/>
      <c r="HC207" s="319"/>
      <c r="HD207" s="319"/>
      <c r="HE207" s="319"/>
      <c r="HF207" s="319"/>
      <c r="HG207" s="319"/>
      <c r="HH207" s="319"/>
      <c r="HI207" s="319"/>
      <c r="HJ207" s="319"/>
      <c r="HK207" s="319"/>
      <c r="HL207" s="319"/>
      <c r="HM207" s="319"/>
      <c r="HN207" s="319"/>
      <c r="HO207" s="319"/>
      <c r="HP207" s="319"/>
      <c r="HQ207" s="319"/>
      <c r="HR207" s="319"/>
      <c r="HS207" s="319"/>
      <c r="HT207" s="319"/>
      <c r="HU207" s="319"/>
      <c r="HV207" s="319"/>
      <c r="HW207" s="319"/>
      <c r="HX207" s="319"/>
      <c r="HY207" s="319"/>
      <c r="HZ207" s="319"/>
      <c r="IA207" s="319"/>
      <c r="IB207" s="319"/>
      <c r="IC207" s="319"/>
      <c r="ID207" s="319"/>
      <c r="IE207" s="319"/>
      <c r="IF207" s="319"/>
      <c r="IG207" s="319"/>
      <c r="IH207" s="319"/>
      <c r="II207" s="319"/>
      <c r="IJ207" s="319"/>
      <c r="IK207" s="319"/>
      <c r="IL207" s="319"/>
      <c r="IM207" s="319"/>
      <c r="IN207" s="319"/>
      <c r="IO207" s="319"/>
      <c r="IP207" s="319"/>
      <c r="IQ207" s="319"/>
      <c r="IR207" s="319"/>
      <c r="IS207" s="319"/>
      <c r="IT207" s="319"/>
      <c r="IU207" s="319"/>
      <c r="IV207" s="319"/>
      <c r="IW207" s="319"/>
      <c r="IX207" s="319"/>
      <c r="IY207" s="319"/>
      <c r="IZ207" s="319"/>
      <c r="JA207" s="319"/>
      <c r="JB207" s="319"/>
      <c r="JC207" s="319"/>
      <c r="JD207" s="319"/>
      <c r="JE207" s="319"/>
      <c r="JF207" s="319"/>
      <c r="JG207" s="319"/>
      <c r="JH207" s="319"/>
      <c r="JI207" s="319"/>
      <c r="JJ207" s="319"/>
      <c r="JK207" s="319"/>
      <c r="JL207" s="319"/>
      <c r="JM207" s="319"/>
      <c r="JN207" s="319"/>
      <c r="JO207" s="319"/>
      <c r="JP207" s="319"/>
      <c r="JQ207" s="319"/>
      <c r="JR207" s="319"/>
      <c r="JS207" s="319"/>
      <c r="JT207" s="319"/>
      <c r="JU207" s="319"/>
      <c r="JV207" s="319"/>
      <c r="JW207" s="319"/>
      <c r="JX207" s="319"/>
      <c r="JY207" s="319"/>
      <c r="JZ207" s="319"/>
      <c r="KA207" s="319"/>
      <c r="KB207" s="319"/>
      <c r="KC207" s="319"/>
      <c r="KD207" s="319"/>
      <c r="KE207" s="319"/>
      <c r="KF207" s="319"/>
      <c r="KG207" s="319"/>
      <c r="KH207" s="319"/>
      <c r="KI207" s="319"/>
      <c r="KJ207" s="319"/>
      <c r="KK207" s="319"/>
      <c r="KL207" s="319"/>
      <c r="KM207" s="319"/>
      <c r="KN207" s="319"/>
      <c r="KO207" s="319"/>
      <c r="KP207" s="319"/>
      <c r="KQ207" s="319"/>
      <c r="KR207" s="319"/>
      <c r="KS207" s="319"/>
      <c r="KT207" s="319"/>
      <c r="KU207" s="319"/>
      <c r="KV207" s="319"/>
      <c r="KW207" s="319"/>
      <c r="KX207" s="319"/>
      <c r="KY207" s="319"/>
      <c r="KZ207" s="319"/>
      <c r="LA207" s="319"/>
      <c r="LB207" s="319"/>
      <c r="LC207" s="319"/>
      <c r="LD207" s="319"/>
      <c r="LE207" s="319"/>
      <c r="LF207" s="319"/>
      <c r="LG207" s="319"/>
      <c r="LH207" s="319"/>
      <c r="LI207" s="319"/>
      <c r="LJ207" s="319"/>
      <c r="LK207" s="319"/>
      <c r="LL207" s="319"/>
      <c r="LM207" s="319"/>
      <c r="LN207" s="319"/>
      <c r="LO207" s="319"/>
      <c r="LP207" s="319"/>
      <c r="LQ207" s="319"/>
      <c r="LR207" s="319"/>
      <c r="LS207" s="319"/>
      <c r="LT207" s="319"/>
      <c r="LU207" s="319"/>
      <c r="LV207" s="319"/>
      <c r="LW207" s="319"/>
      <c r="LX207" s="319"/>
      <c r="LY207" s="319"/>
      <c r="LZ207" s="319"/>
      <c r="MA207" s="319"/>
      <c r="MB207" s="319"/>
      <c r="MC207" s="319"/>
      <c r="MD207" s="319"/>
      <c r="ME207" s="319"/>
      <c r="MF207" s="319"/>
      <c r="MG207" s="319"/>
      <c r="MH207" s="319"/>
      <c r="MI207" s="319"/>
      <c r="MJ207" s="319"/>
      <c r="MK207" s="319"/>
      <c r="ML207" s="319"/>
      <c r="MM207" s="319"/>
      <c r="MN207" s="319"/>
      <c r="MO207" s="319"/>
      <c r="MP207" s="319"/>
      <c r="MQ207" s="319"/>
      <c r="MS207" s="241"/>
      <c r="MT207" s="362">
        <f t="shared" si="218"/>
        <v>0</v>
      </c>
      <c r="MU207" s="363">
        <f t="shared" si="235"/>
        <v>0</v>
      </c>
      <c r="MV207" s="363">
        <f t="shared" si="205"/>
        <v>0</v>
      </c>
      <c r="MW207" s="363"/>
      <c r="MX207" s="363">
        <f t="shared" si="206"/>
        <v>0</v>
      </c>
      <c r="MY207" s="363"/>
      <c r="MZ207" s="363">
        <f t="shared" si="207"/>
        <v>0</v>
      </c>
      <c r="NA207" s="363"/>
      <c r="NB207" s="363">
        <f t="shared" si="208"/>
        <v>0</v>
      </c>
      <c r="NC207" s="363"/>
      <c r="ND207" s="363">
        <f t="shared" si="209"/>
        <v>0</v>
      </c>
      <c r="NE207" s="363"/>
      <c r="NF207" s="363">
        <f t="shared" si="210"/>
        <v>0</v>
      </c>
      <c r="NG207" s="363"/>
      <c r="NH207" s="363">
        <f t="shared" si="211"/>
        <v>0</v>
      </c>
      <c r="NI207" s="363"/>
      <c r="NJ207" s="363">
        <f t="shared" si="212"/>
        <v>0</v>
      </c>
      <c r="NK207" s="363"/>
      <c r="NL207" s="363">
        <f t="shared" si="219"/>
        <v>0</v>
      </c>
      <c r="NM207" s="364"/>
      <c r="NN207" s="370"/>
      <c r="NR207" s="318">
        <f t="shared" si="213"/>
        <v>0</v>
      </c>
      <c r="NS207" s="318">
        <f t="shared" si="214"/>
        <v>0</v>
      </c>
      <c r="NT207" s="318">
        <f t="shared" si="215"/>
        <v>0</v>
      </c>
    </row>
    <row r="208" spans="1:384" s="318" customFormat="1" ht="10.199999999999999" customHeight="1" x14ac:dyDescent="0.3">
      <c r="A208" s="25"/>
      <c r="B208" s="389"/>
      <c r="C208" s="424"/>
      <c r="D208" s="15"/>
      <c r="E208" s="106"/>
      <c r="F208" s="106"/>
      <c r="G208" s="106"/>
      <c r="H208" s="399"/>
      <c r="I208" s="384">
        <f>Prenoms!$B$31</f>
        <v>0</v>
      </c>
      <c r="J208" s="385"/>
      <c r="K208" s="385"/>
      <c r="L208" s="385"/>
      <c r="M208" s="385"/>
      <c r="N208" s="86" t="str">
        <f>IF(NL208&lt;&gt;0,"",IF(Conges!K65=0,"",Conges!K65))</f>
        <v/>
      </c>
      <c r="O208" s="87"/>
      <c r="P208" s="88"/>
      <c r="Q208" s="88"/>
      <c r="R208" s="88"/>
      <c r="S208" s="88"/>
      <c r="T208" s="88"/>
      <c r="U208" s="88"/>
      <c r="V208" s="89"/>
      <c r="W208" s="87"/>
      <c r="X208" s="88"/>
      <c r="Y208" s="88"/>
      <c r="Z208" s="88"/>
      <c r="AA208" s="88"/>
      <c r="AB208" s="88"/>
      <c r="AC208" s="88"/>
      <c r="AD208" s="89"/>
      <c r="AE208" s="87"/>
      <c r="AF208" s="88"/>
      <c r="AG208" s="88"/>
      <c r="AH208" s="88"/>
      <c r="AI208" s="88"/>
      <c r="AJ208" s="89"/>
      <c r="AK208" s="87"/>
      <c r="AL208" s="88"/>
      <c r="AM208" s="88"/>
      <c r="AN208" s="88"/>
      <c r="AO208" s="88"/>
      <c r="AP208" s="88"/>
      <c r="AQ208" s="88"/>
      <c r="AR208" s="88"/>
      <c r="AS208" s="88"/>
      <c r="AT208" s="89"/>
      <c r="AU208" s="87"/>
      <c r="AV208" s="88"/>
      <c r="AW208" s="88"/>
      <c r="AX208" s="88"/>
      <c r="AY208" s="88"/>
      <c r="AZ208" s="88"/>
      <c r="BA208" s="88"/>
      <c r="BB208" s="89"/>
      <c r="BC208" s="90">
        <f>IF(NL208&lt;&gt;0,(IF(Conges!K$65=0,0,3)),0)</f>
        <v>0</v>
      </c>
      <c r="BD208" s="417"/>
      <c r="BE208" s="386">
        <f>IF(OR(Conges!K$65="A",Conges!K$65="V"),Prenoms!L$31,NL208)</f>
        <v>0</v>
      </c>
      <c r="BF208" s="387"/>
      <c r="BG208" s="292"/>
      <c r="BH208" s="293">
        <f t="shared" si="198"/>
        <v>0</v>
      </c>
      <c r="BI208" s="294" t="str">
        <f t="shared" si="199"/>
        <v/>
      </c>
      <c r="BJ208" s="310">
        <v>0</v>
      </c>
      <c r="BK208" s="311">
        <f t="shared" si="216"/>
        <v>0</v>
      </c>
      <c r="BL208" s="312">
        <f t="shared" si="242"/>
        <v>0</v>
      </c>
      <c r="BM208" s="312">
        <f t="shared" si="243"/>
        <v>0</v>
      </c>
      <c r="BN208" s="312">
        <f>SUM('Heures Pointage'!$ACD$11:$ACE$11)</f>
        <v>0</v>
      </c>
      <c r="BO208" s="312">
        <f>SUM('Heures et Indemnites'!$ACD$11:$ACE$11)</f>
        <v>0</v>
      </c>
      <c r="BP208" s="313">
        <f t="shared" si="244"/>
        <v>0</v>
      </c>
      <c r="BQ208" s="313">
        <f>'Heures Pointage'!$ADB$11</f>
        <v>0</v>
      </c>
      <c r="BR208" s="314">
        <f t="shared" ref="BR208" si="251">$BH$1083</f>
        <v>0</v>
      </c>
      <c r="BS208" s="151">
        <f>Prenoms!$C$31</f>
        <v>0</v>
      </c>
      <c r="BT208" s="180"/>
      <c r="BU208" s="280">
        <f>SUM('Heures et Indemnites'!$ACD$11:$ACE$11)</f>
        <v>0</v>
      </c>
      <c r="BV208" s="237">
        <f>SUM('Heures et Indemnites'!$ACD$6:$ACE$11)</f>
        <v>0</v>
      </c>
      <c r="BW208" s="280"/>
      <c r="BX208" s="237"/>
      <c r="BY208" s="319"/>
      <c r="BZ208" s="319"/>
      <c r="CA208" s="319"/>
      <c r="CB208" s="319"/>
      <c r="CC208" s="319"/>
      <c r="CD208" s="319"/>
      <c r="CE208" s="319"/>
      <c r="CF208" s="319"/>
      <c r="CG208" s="319"/>
      <c r="CH208" s="319"/>
      <c r="CI208" s="319"/>
      <c r="CJ208" s="319"/>
      <c r="CK208" s="319"/>
      <c r="CL208" s="319"/>
      <c r="CM208" s="319"/>
      <c r="CN208" s="319"/>
      <c r="CO208" s="319"/>
      <c r="CP208" s="319"/>
      <c r="CQ208" s="319"/>
      <c r="CR208" s="319"/>
      <c r="CS208" s="319"/>
      <c r="CT208" s="319"/>
      <c r="CU208" s="319"/>
      <c r="CV208" s="319"/>
      <c r="CW208" s="319"/>
      <c r="CX208" s="319"/>
      <c r="CY208" s="319"/>
      <c r="CZ208" s="319"/>
      <c r="DA208" s="319"/>
      <c r="DB208" s="319"/>
      <c r="DC208" s="319"/>
      <c r="DD208" s="319"/>
      <c r="DE208" s="319"/>
      <c r="DF208" s="319"/>
      <c r="DG208" s="319"/>
      <c r="DH208" s="319"/>
      <c r="DI208" s="319"/>
      <c r="DJ208" s="319"/>
      <c r="DK208" s="319"/>
      <c r="DL208" s="319"/>
      <c r="DM208" s="319"/>
      <c r="DN208" s="319"/>
      <c r="DO208" s="319"/>
      <c r="DP208" s="319"/>
      <c r="DQ208" s="319"/>
      <c r="DR208" s="319"/>
      <c r="DS208" s="319"/>
      <c r="DT208" s="319"/>
      <c r="DU208" s="319"/>
      <c r="DV208" s="319"/>
      <c r="DW208" s="319"/>
      <c r="DX208" s="319"/>
      <c r="DY208" s="319"/>
      <c r="DZ208" s="319"/>
      <c r="EA208" s="319"/>
      <c r="EB208" s="319"/>
      <c r="EC208" s="319"/>
      <c r="ED208" s="319"/>
      <c r="EE208" s="319"/>
      <c r="EF208" s="319"/>
      <c r="EG208" s="319"/>
      <c r="EH208" s="319"/>
      <c r="EI208" s="319"/>
      <c r="EJ208" s="319"/>
      <c r="EK208" s="319"/>
      <c r="EL208" s="319"/>
      <c r="EM208" s="319"/>
      <c r="EN208" s="319"/>
      <c r="EO208" s="319"/>
      <c r="EP208" s="319"/>
      <c r="EQ208" s="319"/>
      <c r="ER208" s="319"/>
      <c r="ES208" s="319"/>
      <c r="ET208" s="319"/>
      <c r="EU208" s="319"/>
      <c r="EV208" s="319"/>
      <c r="EW208" s="319"/>
      <c r="EX208" s="319"/>
      <c r="EY208" s="319"/>
      <c r="EZ208" s="319"/>
      <c r="FA208" s="319"/>
      <c r="FB208" s="319"/>
      <c r="FC208" s="319"/>
      <c r="FD208" s="319"/>
      <c r="FE208" s="319"/>
      <c r="FF208" s="319"/>
      <c r="FG208" s="319"/>
      <c r="FH208" s="319"/>
      <c r="FI208" s="319"/>
      <c r="FJ208" s="319"/>
      <c r="FK208" s="319"/>
      <c r="FL208" s="319"/>
      <c r="FM208" s="319"/>
      <c r="FN208" s="319"/>
      <c r="FO208" s="319"/>
      <c r="FP208" s="319"/>
      <c r="FQ208" s="319"/>
      <c r="FR208" s="319"/>
      <c r="FS208" s="319"/>
      <c r="FT208" s="319"/>
      <c r="FU208" s="319"/>
      <c r="FV208" s="319"/>
      <c r="FW208" s="319"/>
      <c r="FX208" s="319"/>
      <c r="FY208" s="319"/>
      <c r="FZ208" s="319"/>
      <c r="GA208" s="319"/>
      <c r="GB208" s="319"/>
      <c r="GC208" s="319"/>
      <c r="GD208" s="319"/>
      <c r="GE208" s="319"/>
      <c r="GF208" s="319"/>
      <c r="GG208" s="319"/>
      <c r="GH208" s="319"/>
      <c r="GI208" s="319"/>
      <c r="GJ208" s="319"/>
      <c r="GK208" s="319"/>
      <c r="GL208" s="319"/>
      <c r="GM208" s="319"/>
      <c r="GN208" s="319"/>
      <c r="GO208" s="319"/>
      <c r="GP208" s="319"/>
      <c r="GQ208" s="319"/>
      <c r="GR208" s="319"/>
      <c r="GS208" s="319"/>
      <c r="GT208" s="319"/>
      <c r="GU208" s="319"/>
      <c r="GV208" s="319"/>
      <c r="GW208" s="319"/>
      <c r="GX208" s="319"/>
      <c r="GY208" s="319"/>
      <c r="GZ208" s="319"/>
      <c r="HA208" s="319"/>
      <c r="HB208" s="319"/>
      <c r="HC208" s="319"/>
      <c r="HD208" s="319"/>
      <c r="HE208" s="319"/>
      <c r="HF208" s="319"/>
      <c r="HG208" s="319"/>
      <c r="HH208" s="319"/>
      <c r="HI208" s="319"/>
      <c r="HJ208" s="319"/>
      <c r="HK208" s="319"/>
      <c r="HL208" s="319"/>
      <c r="HM208" s="319"/>
      <c r="HN208" s="319"/>
      <c r="HO208" s="319"/>
      <c r="HP208" s="319"/>
      <c r="HQ208" s="319"/>
      <c r="HR208" s="319"/>
      <c r="HS208" s="319"/>
      <c r="HT208" s="319"/>
      <c r="HU208" s="319"/>
      <c r="HV208" s="319"/>
      <c r="HW208" s="319"/>
      <c r="HX208" s="319"/>
      <c r="HY208" s="319"/>
      <c r="HZ208" s="319"/>
      <c r="IA208" s="319"/>
      <c r="IB208" s="319"/>
      <c r="IC208" s="319"/>
      <c r="ID208" s="319"/>
      <c r="IE208" s="319"/>
      <c r="IF208" s="319"/>
      <c r="IG208" s="319"/>
      <c r="IH208" s="319"/>
      <c r="II208" s="319"/>
      <c r="IJ208" s="319"/>
      <c r="IK208" s="319"/>
      <c r="IL208" s="319"/>
      <c r="IM208" s="319"/>
      <c r="IN208" s="319"/>
      <c r="IO208" s="319"/>
      <c r="IP208" s="319"/>
      <c r="IQ208" s="319"/>
      <c r="IR208" s="319"/>
      <c r="IS208" s="319"/>
      <c r="IT208" s="319"/>
      <c r="IU208" s="319"/>
      <c r="IV208" s="319"/>
      <c r="IW208" s="319"/>
      <c r="IX208" s="319"/>
      <c r="IY208" s="319"/>
      <c r="IZ208" s="319"/>
      <c r="JA208" s="319"/>
      <c r="JB208" s="319"/>
      <c r="JC208" s="319"/>
      <c r="JD208" s="319"/>
      <c r="JE208" s="319"/>
      <c r="JF208" s="319"/>
      <c r="JG208" s="319"/>
      <c r="JH208" s="319"/>
      <c r="JI208" s="319"/>
      <c r="JJ208" s="319"/>
      <c r="JK208" s="319"/>
      <c r="JL208" s="319"/>
      <c r="JM208" s="319"/>
      <c r="JN208" s="319"/>
      <c r="JO208" s="319"/>
      <c r="JP208" s="319"/>
      <c r="JQ208" s="319"/>
      <c r="JR208" s="319"/>
      <c r="JS208" s="319"/>
      <c r="JT208" s="319"/>
      <c r="JU208" s="319"/>
      <c r="JV208" s="319"/>
      <c r="JW208" s="319"/>
      <c r="JX208" s="319"/>
      <c r="JY208" s="319"/>
      <c r="JZ208" s="319"/>
      <c r="KA208" s="319"/>
      <c r="KB208" s="319"/>
      <c r="KC208" s="319"/>
      <c r="KD208" s="319"/>
      <c r="KE208" s="319"/>
      <c r="KF208" s="319"/>
      <c r="KG208" s="319"/>
      <c r="KH208" s="319"/>
      <c r="KI208" s="319"/>
      <c r="KJ208" s="319"/>
      <c r="KK208" s="319"/>
      <c r="KL208" s="319"/>
      <c r="KM208" s="319"/>
      <c r="KN208" s="319"/>
      <c r="KO208" s="319"/>
      <c r="KP208" s="319"/>
      <c r="KQ208" s="319"/>
      <c r="KR208" s="319"/>
      <c r="KS208" s="319"/>
      <c r="KT208" s="319"/>
      <c r="KU208" s="319"/>
      <c r="KV208" s="319"/>
      <c r="KW208" s="319"/>
      <c r="KX208" s="319"/>
      <c r="KY208" s="319"/>
      <c r="KZ208" s="319"/>
      <c r="LA208" s="319"/>
      <c r="LB208" s="319"/>
      <c r="LC208" s="319"/>
      <c r="LD208" s="319"/>
      <c r="LE208" s="319"/>
      <c r="LF208" s="319"/>
      <c r="LG208" s="319"/>
      <c r="LH208" s="319"/>
      <c r="LI208" s="319"/>
      <c r="LJ208" s="319"/>
      <c r="LK208" s="319"/>
      <c r="LL208" s="319"/>
      <c r="LM208" s="319"/>
      <c r="LN208" s="319"/>
      <c r="LO208" s="319"/>
      <c r="LP208" s="319"/>
      <c r="LQ208" s="319"/>
      <c r="LR208" s="319"/>
      <c r="LS208" s="319"/>
      <c r="LT208" s="319"/>
      <c r="LU208" s="319"/>
      <c r="LV208" s="319"/>
      <c r="LW208" s="319"/>
      <c r="LX208" s="319"/>
      <c r="LY208" s="319"/>
      <c r="LZ208" s="319"/>
      <c r="MA208" s="319"/>
      <c r="MB208" s="319"/>
      <c r="MC208" s="319"/>
      <c r="MD208" s="319"/>
      <c r="ME208" s="319"/>
      <c r="MF208" s="319"/>
      <c r="MG208" s="319"/>
      <c r="MH208" s="319"/>
      <c r="MI208" s="319"/>
      <c r="MJ208" s="319"/>
      <c r="MK208" s="319"/>
      <c r="ML208" s="319"/>
      <c r="MM208" s="319"/>
      <c r="MN208" s="319"/>
      <c r="MO208" s="319"/>
      <c r="MP208" s="319"/>
      <c r="MQ208" s="319"/>
      <c r="MS208" s="241"/>
      <c r="MT208" s="388">
        <f t="shared" si="218"/>
        <v>0</v>
      </c>
      <c r="MU208" s="371">
        <f t="shared" si="235"/>
        <v>0</v>
      </c>
      <c r="MV208" s="371">
        <f t="shared" si="205"/>
        <v>0</v>
      </c>
      <c r="MW208" s="371"/>
      <c r="MX208" s="371">
        <f t="shared" si="206"/>
        <v>0</v>
      </c>
      <c r="MY208" s="371"/>
      <c r="MZ208" s="371">
        <f t="shared" si="207"/>
        <v>0</v>
      </c>
      <c r="NA208" s="371"/>
      <c r="NB208" s="371">
        <f t="shared" si="208"/>
        <v>0</v>
      </c>
      <c r="NC208" s="371"/>
      <c r="ND208" s="371">
        <f t="shared" si="209"/>
        <v>0</v>
      </c>
      <c r="NE208" s="371"/>
      <c r="NF208" s="371">
        <f t="shared" si="210"/>
        <v>0</v>
      </c>
      <c r="NG208" s="371"/>
      <c r="NH208" s="371">
        <f t="shared" si="211"/>
        <v>0</v>
      </c>
      <c r="NI208" s="371"/>
      <c r="NJ208" s="371">
        <f t="shared" si="212"/>
        <v>0</v>
      </c>
      <c r="NK208" s="371"/>
      <c r="NL208" s="371">
        <f t="shared" si="219"/>
        <v>0</v>
      </c>
      <c r="NM208" s="372"/>
      <c r="NN208" s="370"/>
      <c r="NR208" s="318">
        <f t="shared" si="213"/>
        <v>0</v>
      </c>
      <c r="NS208" s="318">
        <f t="shared" si="214"/>
        <v>0</v>
      </c>
      <c r="NT208" s="318">
        <f t="shared" si="215"/>
        <v>0</v>
      </c>
    </row>
    <row r="209" spans="1:384" s="121" customFormat="1" ht="10.199999999999999" customHeight="1" x14ac:dyDescent="0.2">
      <c r="A209" s="116"/>
      <c r="B209" s="389"/>
      <c r="C209" s="424"/>
      <c r="D209" s="117"/>
      <c r="E209" s="14"/>
      <c r="F209" s="14"/>
      <c r="G209" s="14"/>
      <c r="H209" s="118"/>
      <c r="I209" s="427" t="str">
        <f>I174</f>
        <v>CREPIERE</v>
      </c>
      <c r="J209" s="427"/>
      <c r="K209" s="427"/>
      <c r="L209" s="427"/>
      <c r="M209" s="427"/>
      <c r="N209" s="428"/>
      <c r="O209" s="143" t="str">
        <f>IF('Chiffres et fonctions'!$J$3=1,IF(COUNTIF(O179:O208,1)=0,IF(COUNTIF(O179:O208,4)=0,"","+"&amp;COUNTIF(O179:O208,4)),COUNTIF(O179:O208,1)&amp;IF(COUNTIF(O179:O208,4)=0,"","+"&amp;COUNTIF(O179:O208,4))),IF('Chiffres et fonctions'!$J$3=2,IF(30-(COUNTIF(O179:O208,""))-(COUNTIF(O179:O208,4))=0,"",30-(COUNTIF(O179:O208,""))-(COUNTIF(O179:O208,4))),""))</f>
        <v/>
      </c>
      <c r="P209" s="144" t="str">
        <f>IF('Chiffres et fonctions'!$J$3=1,IF(COUNTIF(P179:P208,1)=0,IF(COUNTIF(P179:P208,4)=0,"","+"&amp;COUNTIF(P179:P208,4)),COUNTIF(P179:P208,1)&amp;IF(COUNTIF(P179:P208,4)=0,"","+"&amp;COUNTIF(P179:P208,4))),IF('Chiffres et fonctions'!$J$3=2,IF(30-(COUNTIF(P179:P208,""))-(COUNTIF(P179:P208,4))=0,"",30-(COUNTIF(P179:P208,""))-(COUNTIF(P179:P208,4))),""))</f>
        <v/>
      </c>
      <c r="Q209" s="143" t="str">
        <f>IF('Chiffres et fonctions'!$J$3=1,IF(COUNTIF(Q179:Q208,1)=0,IF(COUNTIF(Q179:Q208,4)=0,"","+"&amp;COUNTIF(Q179:Q208,4)),COUNTIF(Q179:Q208,1)&amp;IF(COUNTIF(Q179:Q208,4)=0,"","+"&amp;COUNTIF(Q179:Q208,4))),IF('Chiffres et fonctions'!$J$3=2,IF(30-(COUNTIF(Q179:Q208,""))-(COUNTIF(Q179:Q208,4))=0,"",30-(COUNTIF(Q179:Q208,""))-(COUNTIF(Q179:Q208,4))),""))</f>
        <v/>
      </c>
      <c r="R209" s="144" t="str">
        <f>IF('Chiffres et fonctions'!$J$3=1,IF(COUNTIF(R179:R208,1)=0,IF(COUNTIF(R179:R208,4)=0,"","+"&amp;COUNTIF(R179:R208,4)),COUNTIF(R179:R208,1)&amp;IF(COUNTIF(R179:R208,4)=0,"","+"&amp;COUNTIF(R179:R208,4))),IF('Chiffres et fonctions'!$J$3=2,IF(30-(COUNTIF(R179:R208,""))-(COUNTIF(R179:R208,4))=0,"",30-(COUNTIF(R179:R208,""))-(COUNTIF(R179:R208,4))),""))</f>
        <v/>
      </c>
      <c r="S209" s="143" t="str">
        <f>IF('Chiffres et fonctions'!$J$3=1,IF(COUNTIF(S179:S208,1)=0,IF(COUNTIF(S179:S208,4)=0,"","+"&amp;COUNTIF(S179:S208,4)),COUNTIF(S179:S208,1)&amp;IF(COUNTIF(S179:S208,4)=0,"","+"&amp;COUNTIF(S179:S208,4))),IF('Chiffres et fonctions'!$J$3=2,IF(30-(COUNTIF(S179:S208,""))-(COUNTIF(S179:S208,4))=0,"",30-(COUNTIF(S179:S208,""))-(COUNTIF(S179:S208,4))),""))</f>
        <v/>
      </c>
      <c r="T209" s="144" t="str">
        <f>IF('Chiffres et fonctions'!$J$3=1,IF(COUNTIF(T179:T208,1)=0,IF(COUNTIF(T179:T208,4)=0,"","+"&amp;COUNTIF(T179:T208,4)),COUNTIF(T179:T208,1)&amp;IF(COUNTIF(T179:T208,4)=0,"","+"&amp;COUNTIF(T179:T208,4))),IF('Chiffres et fonctions'!$J$3=2,IF(30-(COUNTIF(T179:T208,""))-(COUNTIF(T179:T208,4))=0,"",30-(COUNTIF(T179:T208,""))-(COUNTIF(T179:T208,4))),""))</f>
        <v/>
      </c>
      <c r="U209" s="143" t="str">
        <f>IF('Chiffres et fonctions'!$J$3=1,IF(COUNTIF(U179:U208,1)=0,IF(COUNTIF(U179:U208,4)=0,"","+"&amp;COUNTIF(U179:U208,4)),COUNTIF(U179:U208,1)&amp;IF(COUNTIF(U179:U208,4)=0,"","+"&amp;COUNTIF(U179:U208,4))),IF('Chiffres et fonctions'!$J$3=2,IF(30-(COUNTIF(U179:U208,""))-(COUNTIF(U179:U208,4))=0,"",30-(COUNTIF(U179:U208,""))-(COUNTIF(U179:U208,4))),""))</f>
        <v/>
      </c>
      <c r="V209" s="144" t="str">
        <f>IF('Chiffres et fonctions'!$J$3=1,IF(COUNTIF(V179:V208,1)=0,IF(COUNTIF(V179:V208,4)=0,"","+"&amp;COUNTIF(V179:V208,4)),COUNTIF(V179:V208,1)&amp;IF(COUNTIF(V179:V208,4)=0,"","+"&amp;COUNTIF(V179:V208,4))),IF('Chiffres et fonctions'!$J$3=2,IF(30-(COUNTIF(V179:V208,""))-(COUNTIF(V179:V208,4))=0,"",30-(COUNTIF(V179:V208,""))-(COUNTIF(V179:V208,4))),""))</f>
        <v/>
      </c>
      <c r="W209" s="143" t="str">
        <f>IF('Chiffres et fonctions'!$J$3=1,IF(COUNTIF(W179:W208,1)=0,IF(COUNTIF(W179:W208,4)=0,"","+"&amp;COUNTIF(W179:W208,4)),COUNTIF(W179:W208,1)&amp;IF(COUNTIF(W179:W208,4)=0,"","+"&amp;COUNTIF(W179:W208,4))),IF('Chiffres et fonctions'!$J$3=2,IF(30-(COUNTIF(W179:W208,""))-(COUNTIF(W179:W208,4))=0,"",30-(COUNTIF(W179:W208,""))-(COUNTIF(W179:W208,4))),""))</f>
        <v/>
      </c>
      <c r="X209" s="144" t="str">
        <f>IF('Chiffres et fonctions'!$J$3=1,IF(COUNTIF(X179:X208,1)=0,IF(COUNTIF(X179:X208,4)=0,"","+"&amp;COUNTIF(X179:X208,4)),COUNTIF(X179:X208,1)&amp;IF(COUNTIF(X179:X208,4)=0,"","+"&amp;COUNTIF(X179:X208,4))),IF('Chiffres et fonctions'!$J$3=2,IF(30-(COUNTIF(X179:X208,""))-(COUNTIF(X179:X208,4))=0,"",30-(COUNTIF(X179:X208,""))-(COUNTIF(X179:X208,4))),""))</f>
        <v/>
      </c>
      <c r="Y209" s="143" t="str">
        <f>IF('Chiffres et fonctions'!$J$3=1,IF(COUNTIF(Y179:Y208,1)=0,IF(COUNTIF(Y179:Y208,4)=0,"","+"&amp;COUNTIF(Y179:Y208,4)),COUNTIF(Y179:Y208,1)&amp;IF(COUNTIF(Y179:Y208,4)=0,"","+"&amp;COUNTIF(Y179:Y208,4))),IF('Chiffres et fonctions'!$J$3=2,IF(30-(COUNTIF(Y179:Y208,""))-(COUNTIF(Y179:Y208,4))=0,"",30-(COUNTIF(Y179:Y208,""))-(COUNTIF(Y179:Y208,4))),""))</f>
        <v/>
      </c>
      <c r="Z209" s="144" t="str">
        <f>IF('Chiffres et fonctions'!$J$3=1,IF(COUNTIF(Z179:Z208,1)=0,IF(COUNTIF(Z179:Z208,4)=0,"","+"&amp;COUNTIF(Z179:Z208,4)),COUNTIF(Z179:Z208,1)&amp;IF(COUNTIF(Z179:Z208,4)=0,"","+"&amp;COUNTIF(Z179:Z208,4))),IF('Chiffres et fonctions'!$J$3=2,IF(30-(COUNTIF(Z179:Z208,""))-(COUNTIF(Z179:Z208,4))=0,"",30-(COUNTIF(Z179:Z208,""))-(COUNTIF(Z179:Z208,4))),""))</f>
        <v/>
      </c>
      <c r="AA209" s="143" t="str">
        <f>IF('Chiffres et fonctions'!$J$3=1,IF(COUNTIF(AA179:AA208,1)=0,IF(COUNTIF(AA179:AA208,4)=0,"","+"&amp;COUNTIF(AA179:AA208,4)),COUNTIF(AA179:AA208,1)&amp;IF(COUNTIF(AA179:AA208,4)=0,"","+"&amp;COUNTIF(AA179:AA208,4))),IF('Chiffres et fonctions'!$J$3=2,IF(30-(COUNTIF(AA179:AA208,""))-(COUNTIF(AA179:AA208,4))=0,"",30-(COUNTIF(AA179:AA208,""))-(COUNTIF(AA179:AA208,4))),""))</f>
        <v/>
      </c>
      <c r="AB209" s="144" t="str">
        <f>IF('Chiffres et fonctions'!$J$3=1,IF(COUNTIF(AB179:AB208,1)=0,IF(COUNTIF(AB179:AB208,4)=0,"","+"&amp;COUNTIF(AB179:AB208,4)),COUNTIF(AB179:AB208,1)&amp;IF(COUNTIF(AB179:AB208,4)=0,"","+"&amp;COUNTIF(AB179:AB208,4))),IF('Chiffres et fonctions'!$J$3=2,IF(30-(COUNTIF(AB179:AB208,""))-(COUNTIF(AB179:AB208,4))=0,"",30-(COUNTIF(AB179:AB208,""))-(COUNTIF(AB179:AB208,4))),""))</f>
        <v/>
      </c>
      <c r="AC209" s="143" t="str">
        <f>IF('Chiffres et fonctions'!$J$3=1,IF(COUNTIF(AC179:AC208,1)=0,IF(COUNTIF(AC179:AC208,4)=0,"","+"&amp;COUNTIF(AC179:AC208,4)),COUNTIF(AC179:AC208,1)&amp;IF(COUNTIF(AC179:AC208,4)=0,"","+"&amp;COUNTIF(AC179:AC208,4))),IF('Chiffres et fonctions'!$J$3=2,IF(30-(COUNTIF(AC179:AC208,""))-(COUNTIF(AC179:AC208,4))=0,"",30-(COUNTIF(AC179:AC208,""))-(COUNTIF(AC179:AC208,4))),""))</f>
        <v/>
      </c>
      <c r="AD209" s="144" t="str">
        <f>IF('Chiffres et fonctions'!$J$3=1,IF(COUNTIF(AD179:AD208,1)=0,IF(COUNTIF(AD179:AD208,4)=0,"","+"&amp;COUNTIF(AD179:AD208,4)),COUNTIF(AD179:AD208,1)&amp;IF(COUNTIF(AD179:AD208,4)=0,"","+"&amp;COUNTIF(AD179:AD208,4))),IF('Chiffres et fonctions'!$J$3=2,IF(30-(COUNTIF(AD179:AD208,""))-(COUNTIF(AD179:AD208,4))=0,"",30-(COUNTIF(AD179:AD208,""))-(COUNTIF(AD179:AD208,4))),""))</f>
        <v/>
      </c>
      <c r="AE209" s="143" t="str">
        <f>IF('Chiffres et fonctions'!$J$3=1,IF(COUNTIF(AE179:AE208,1)=0,IF(COUNTIF(AE179:AE208,4)=0,"","+"&amp;COUNTIF(AE179:AE208,4)),COUNTIF(AE179:AE208,1)&amp;IF(COUNTIF(AE179:AE208,4)=0,"","+"&amp;COUNTIF(AE179:AE208,4))),IF('Chiffres et fonctions'!$J$3=2,IF(30-(COUNTIF(AE179:AE208,""))-(COUNTIF(AE179:AE208,4))=0,"",30-(COUNTIF(AE179:AE208,""))-(COUNTIF(AE179:AE208,4))),""))</f>
        <v/>
      </c>
      <c r="AF209" s="144" t="str">
        <f>IF('Chiffres et fonctions'!$J$3=1,IF(COUNTIF(AF179:AF208,1)=0,IF(COUNTIF(AF179:AF208,4)=0,"","+"&amp;COUNTIF(AF179:AF208,4)),COUNTIF(AF179:AF208,1)&amp;IF(COUNTIF(AF179:AF208,4)=0,"","+"&amp;COUNTIF(AF179:AF208,4))),IF('Chiffres et fonctions'!$J$3=2,IF(30-(COUNTIF(AF179:AF208,""))-(COUNTIF(AF179:AF208,4))=0,"",30-(COUNTIF(AF179:AF208,""))-(COUNTIF(AF179:AF208,4))),""))</f>
        <v/>
      </c>
      <c r="AG209" s="143" t="str">
        <f>IF('Chiffres et fonctions'!$J$3=1,IF(COUNTIF(AG179:AG208,1)=0,IF(COUNTIF(AG179:AG208,4)=0,"","+"&amp;COUNTIF(AG179:AG208,4)),COUNTIF(AG179:AG208,1)&amp;IF(COUNTIF(AG179:AG208,4)=0,"","+"&amp;COUNTIF(AG179:AG208,4))),IF('Chiffres et fonctions'!$J$3=2,IF(30-(COUNTIF(AG179:AG208,""))-(COUNTIF(AG179:AG208,4))=0,"",30-(COUNTIF(AG179:AG208,""))-(COUNTIF(AG179:AG208,4))),""))</f>
        <v/>
      </c>
      <c r="AH209" s="144" t="str">
        <f>IF('Chiffres et fonctions'!$J$3=1,IF(COUNTIF(AH179:AH208,1)=0,IF(COUNTIF(AH179:AH208,4)=0,"","+"&amp;COUNTIF(AH179:AH208,4)),COUNTIF(AH179:AH208,1)&amp;IF(COUNTIF(AH179:AH208,4)=0,"","+"&amp;COUNTIF(AH179:AH208,4))),IF('Chiffres et fonctions'!$J$3=2,IF(30-(COUNTIF(AH179:AH208,""))-(COUNTIF(AH179:AH208,4))=0,"",30-(COUNTIF(AH179:AH208,""))-(COUNTIF(AH179:AH208,4))),""))</f>
        <v/>
      </c>
      <c r="AI209" s="143" t="str">
        <f>IF('Chiffres et fonctions'!$J$3=1,IF(COUNTIF(AI179:AI208,1)=0,IF(COUNTIF(AI179:AI208,4)=0,"","+"&amp;COUNTIF(AI179:AI208,4)),COUNTIF(AI179:AI208,1)&amp;IF(COUNTIF(AI179:AI208,4)=0,"","+"&amp;COUNTIF(AI179:AI208,4))),IF('Chiffres et fonctions'!$J$3=2,IF(30-(COUNTIF(AI179:AI208,""))-(COUNTIF(AI179:AI208,4))=0,"",30-(COUNTIF(AI179:AI208,""))-(COUNTIF(AI179:AI208,4))),""))</f>
        <v/>
      </c>
      <c r="AJ209" s="144" t="str">
        <f>IF('Chiffres et fonctions'!$J$3=1,IF(COUNTIF(AJ179:AJ208,1)=0,IF(COUNTIF(AJ179:AJ208,4)=0,"","+"&amp;COUNTIF(AJ179:AJ208,4)),COUNTIF(AJ179:AJ208,1)&amp;IF(COUNTIF(AJ179:AJ208,4)=0,"","+"&amp;COUNTIF(AJ179:AJ208,4))),IF('Chiffres et fonctions'!$J$3=2,IF(30-(COUNTIF(AJ179:AJ208,""))-(COUNTIF(AJ179:AJ208,4))=0,"",30-(COUNTIF(AJ179:AJ208,""))-(COUNTIF(AJ179:AJ208,4))),""))</f>
        <v/>
      </c>
      <c r="AK209" s="143" t="str">
        <f>IF('Chiffres et fonctions'!$J$3=1,IF(COUNTIF(AK179:AK208,1)=0,IF(COUNTIF(AK179:AK208,4)=0,"","+"&amp;COUNTIF(AK179:AK208,4)),COUNTIF(AK179:AK208,1)&amp;IF(COUNTIF(AK179:AK208,4)=0,"","+"&amp;COUNTIF(AK179:AK208,4))),IF('Chiffres et fonctions'!$J$3=2,IF(30-(COUNTIF(AK179:AK208,""))-(COUNTIF(AK179:AK208,4))=0,"",30-(COUNTIF(AK179:AK208,""))-(COUNTIF(AK179:AK208,4))),""))</f>
        <v/>
      </c>
      <c r="AL209" s="144" t="str">
        <f>IF('Chiffres et fonctions'!$J$3=1,IF(COUNTIF(AL179:AL208,1)=0,IF(COUNTIF(AL179:AL208,4)=0,"","+"&amp;COUNTIF(AL179:AL208,4)),COUNTIF(AL179:AL208,1)&amp;IF(COUNTIF(AL179:AL208,4)=0,"","+"&amp;COUNTIF(AL179:AL208,4))),IF('Chiffres et fonctions'!$J$3=2,IF(30-(COUNTIF(AL179:AL208,""))-(COUNTIF(AL179:AL208,4))=0,"",30-(COUNTIF(AL179:AL208,""))-(COUNTIF(AL179:AL208,4))),""))</f>
        <v/>
      </c>
      <c r="AM209" s="143" t="str">
        <f>IF('Chiffres et fonctions'!$J$3=1,IF(COUNTIF(AM179:AM208,1)=0,IF(COUNTIF(AM179:AM208,4)=0,"","+"&amp;COUNTIF(AM179:AM208,4)),COUNTIF(AM179:AM208,1)&amp;IF(COUNTIF(AM179:AM208,4)=0,"","+"&amp;COUNTIF(AM179:AM208,4))),IF('Chiffres et fonctions'!$J$3=2,IF(30-(COUNTIF(AM179:AM208,""))-(COUNTIF(AM179:AM208,4))=0,"",30-(COUNTIF(AM179:AM208,""))-(COUNTIF(AM179:AM208,4))),""))</f>
        <v/>
      </c>
      <c r="AN209" s="144" t="str">
        <f>IF('Chiffres et fonctions'!$J$3=1,IF(COUNTIF(AN179:AN208,1)=0,IF(COUNTIF(AN179:AN208,4)=0,"","+"&amp;COUNTIF(AN179:AN208,4)),COUNTIF(AN179:AN208,1)&amp;IF(COUNTIF(AN179:AN208,4)=0,"","+"&amp;COUNTIF(AN179:AN208,4))),IF('Chiffres et fonctions'!$J$3=2,IF(30-(COUNTIF(AN179:AN208,""))-(COUNTIF(AN179:AN208,4))=0,"",30-(COUNTIF(AN179:AN208,""))-(COUNTIF(AN179:AN208,4))),""))</f>
        <v/>
      </c>
      <c r="AO209" s="143" t="str">
        <f>IF('Chiffres et fonctions'!$J$3=1,IF(COUNTIF(AO179:AO208,1)=0,IF(COUNTIF(AO179:AO208,4)=0,"","+"&amp;COUNTIF(AO179:AO208,4)),COUNTIF(AO179:AO208,1)&amp;IF(COUNTIF(AO179:AO208,4)=0,"","+"&amp;COUNTIF(AO179:AO208,4))),IF('Chiffres et fonctions'!$J$3=2,IF(30-(COUNTIF(AO179:AO208,""))-(COUNTIF(AO179:AO208,4))=0,"",30-(COUNTIF(AO179:AO208,""))-(COUNTIF(AO179:AO208,4))),""))</f>
        <v/>
      </c>
      <c r="AP209" s="144" t="str">
        <f>IF('Chiffres et fonctions'!$J$3=1,IF(COUNTIF(AP179:AP208,1)=0,IF(COUNTIF(AP179:AP208,4)=0,"","+"&amp;COUNTIF(AP179:AP208,4)),COUNTIF(AP179:AP208,1)&amp;IF(COUNTIF(AP179:AP208,4)=0,"","+"&amp;COUNTIF(AP179:AP208,4))),IF('Chiffres et fonctions'!$J$3=2,IF(30-(COUNTIF(AP179:AP208,""))-(COUNTIF(AP179:AP208,4))=0,"",30-(COUNTIF(AP179:AP208,""))-(COUNTIF(AP179:AP208,4))),""))</f>
        <v/>
      </c>
      <c r="AQ209" s="143" t="str">
        <f>IF('Chiffres et fonctions'!$J$3=1,IF(COUNTIF(AQ179:AQ208,1)=0,IF(COUNTIF(AQ179:AQ208,4)=0,"","+"&amp;COUNTIF(AQ179:AQ208,4)),COUNTIF(AQ179:AQ208,1)&amp;IF(COUNTIF(AQ179:AQ208,4)=0,"","+"&amp;COUNTIF(AQ179:AQ208,4))),IF('Chiffres et fonctions'!$J$3=2,IF(30-(COUNTIF(AQ179:AQ208,""))-(COUNTIF(AQ179:AQ208,4))=0,"",30-(COUNTIF(AQ179:AQ208,""))-(COUNTIF(AQ179:AQ208,4))),""))</f>
        <v/>
      </c>
      <c r="AR209" s="144" t="str">
        <f>IF('Chiffres et fonctions'!$J$3=1,IF(COUNTIF(AR179:AR208,1)=0,IF(COUNTIF(AR179:AR208,4)=0,"","+"&amp;COUNTIF(AR179:AR208,4)),COUNTIF(AR179:AR208,1)&amp;IF(COUNTIF(AR179:AR208,4)=0,"","+"&amp;COUNTIF(AR179:AR208,4))),IF('Chiffres et fonctions'!$J$3=2,IF(30-(COUNTIF(AR179:AR208,""))-(COUNTIF(AR179:AR208,4))=0,"",30-(COUNTIF(AR179:AR208,""))-(COUNTIF(AR179:AR208,4))),""))</f>
        <v/>
      </c>
      <c r="AS209" s="143" t="str">
        <f>IF('Chiffres et fonctions'!$J$3=1,IF(COUNTIF(AS179:AS208,1)=0,IF(COUNTIF(AS179:AS208,4)=0,"","+"&amp;COUNTIF(AS179:AS208,4)),COUNTIF(AS179:AS208,1)&amp;IF(COUNTIF(AS179:AS208,4)=0,"","+"&amp;COUNTIF(AS179:AS208,4))),IF('Chiffres et fonctions'!$J$3=2,IF(30-(COUNTIF(AS179:AS208,""))-(COUNTIF(AS179:AS208,4))=0,"",30-(COUNTIF(AS179:AS208,""))-(COUNTIF(AS179:AS208,4))),""))</f>
        <v/>
      </c>
      <c r="AT209" s="144" t="str">
        <f>IF('Chiffres et fonctions'!$J$3=1,IF(COUNTIF(AT179:AT208,1)=0,IF(COUNTIF(AT179:AT208,4)=0,"","+"&amp;COUNTIF(AT179:AT208,4)),COUNTIF(AT179:AT208,1)&amp;IF(COUNTIF(AT179:AT208,4)=0,"","+"&amp;COUNTIF(AT179:AT208,4))),IF('Chiffres et fonctions'!$J$3=2,IF(30-(COUNTIF(AT179:AT208,""))-(COUNTIF(AT179:AT208,4))=0,"",30-(COUNTIF(AT179:AT208,""))-(COUNTIF(AT179:AT208,4))),""))</f>
        <v/>
      </c>
      <c r="AU209" s="143" t="str">
        <f>IF('Chiffres et fonctions'!$J$3=1,IF(COUNTIF(AU179:AU208,1)=0,IF(COUNTIF(AU179:AU208,4)=0,"","+"&amp;COUNTIF(AU179:AU208,4)),COUNTIF(AU179:AU208,1)&amp;IF(COUNTIF(AU179:AU208,4)=0,"","+"&amp;COUNTIF(AU179:AU208,4))),IF('Chiffres et fonctions'!$J$3=2,IF(30-(COUNTIF(AU179:AU208,""))-(COUNTIF(AU179:AU208,4))=0,"",30-(COUNTIF(AU179:AU208,""))-(COUNTIF(AU179:AU208,4))),""))</f>
        <v/>
      </c>
      <c r="AV209" s="144" t="str">
        <f>IF('Chiffres et fonctions'!$J$3=1,IF(COUNTIF(AV179:AV208,1)=0,IF(COUNTIF(AV179:AV208,4)=0,"","+"&amp;COUNTIF(AV179:AV208,4)),COUNTIF(AV179:AV208,1)&amp;IF(COUNTIF(AV179:AV208,4)=0,"","+"&amp;COUNTIF(AV179:AV208,4))),IF('Chiffres et fonctions'!$J$3=2,IF(30-(COUNTIF(AV179:AV208,""))-(COUNTIF(AV179:AV208,4))=0,"",30-(COUNTIF(AV179:AV208,""))-(COUNTIF(AV179:AV208,4))),""))</f>
        <v/>
      </c>
      <c r="AW209" s="143" t="str">
        <f>IF('Chiffres et fonctions'!$J$3=1,IF(COUNTIF(AW179:AW208,1)=0,IF(COUNTIF(AW179:AW208,4)=0,"","+"&amp;COUNTIF(AW179:AW208,4)),COUNTIF(AW179:AW208,1)&amp;IF(COUNTIF(AW179:AW208,4)=0,"","+"&amp;COUNTIF(AW179:AW208,4))),IF('Chiffres et fonctions'!$J$3=2,IF(30-(COUNTIF(AW179:AW208,""))-(COUNTIF(AW179:AW208,4))=0,"",30-(COUNTIF(AW179:AW208,""))-(COUNTIF(AW179:AW208,4))),""))</f>
        <v/>
      </c>
      <c r="AX209" s="144" t="str">
        <f>IF('Chiffres et fonctions'!$J$3=1,IF(COUNTIF(AX179:AX208,1)=0,IF(COUNTIF(AX179:AX208,4)=0,"","+"&amp;COUNTIF(AX179:AX208,4)),COUNTIF(AX179:AX208,1)&amp;IF(COUNTIF(AX179:AX208,4)=0,"","+"&amp;COUNTIF(AX179:AX208,4))),IF('Chiffres et fonctions'!$J$3=2,IF(30-(COUNTIF(AX179:AX208,""))-(COUNTIF(AX179:AX208,4))=0,"",30-(COUNTIF(AX179:AX208,""))-(COUNTIF(AX179:AX208,4))),""))</f>
        <v/>
      </c>
      <c r="AY209" s="143" t="str">
        <f>IF('Chiffres et fonctions'!$J$3=1,IF(COUNTIF(AY179:AY208,1)=0,IF(COUNTIF(AY179:AY208,4)=0,"","+"&amp;COUNTIF(AY179:AY208,4)),COUNTIF(AY179:AY208,1)&amp;IF(COUNTIF(AY179:AY208,4)=0,"","+"&amp;COUNTIF(AY179:AY208,4))),IF('Chiffres et fonctions'!$J$3=2,IF(30-(COUNTIF(AY179:AY208,""))-(COUNTIF(AY179:AY208,4))=0,"",30-(COUNTIF(AY179:AY208,""))-(COUNTIF(AY179:AY208,4))),""))</f>
        <v/>
      </c>
      <c r="AZ209" s="144" t="str">
        <f>IF('Chiffres et fonctions'!$J$3=1,IF(COUNTIF(AZ179:AZ208,1)=0,IF(COUNTIF(AZ179:AZ208,4)=0,"","+"&amp;COUNTIF(AZ179:AZ208,4)),COUNTIF(AZ179:AZ208,1)&amp;IF(COUNTIF(AZ179:AZ208,4)=0,"","+"&amp;COUNTIF(AZ179:AZ208,4))),IF('Chiffres et fonctions'!$J$3=2,IF(30-(COUNTIF(AZ179:AZ208,""))-(COUNTIF(AZ179:AZ208,4))=0,"",30-(COUNTIF(AZ179:AZ208,""))-(COUNTIF(AZ179:AZ208,4))),""))</f>
        <v/>
      </c>
      <c r="BA209" s="143" t="str">
        <f>IF('Chiffres et fonctions'!$J$3=1,IF(COUNTIF(BA179:BA208,1)=0,IF(COUNTIF(BA179:BA208,4)=0,"","+"&amp;COUNTIF(BA179:BA208,4)),COUNTIF(BA179:BA208,1)&amp;IF(COUNTIF(BA179:BA208,4)=0,"","+"&amp;COUNTIF(BA179:BA208,4))),IF('Chiffres et fonctions'!$J$3=2,IF(30-(COUNTIF(BA179:BA208,""))-(COUNTIF(BA179:BA208,4))=0,"",30-(COUNTIF(BA179:BA208,""))-(COUNTIF(BA179:BA208,4))),""))</f>
        <v/>
      </c>
      <c r="BB209" s="144" t="str">
        <f>IF('Chiffres et fonctions'!$J$3=1,IF(COUNTIF(BB179:BB208,1)=0,IF(COUNTIF(BB179:BB208,4)=0,"","+"&amp;COUNTIF(BB179:BB208,4)),COUNTIF(BB179:BB208,1)&amp;IF(COUNTIF(BB179:BB208,4)=0,"","+"&amp;COUNTIF(BB179:BB208,4))),IF('Chiffres et fonctions'!$J$3=2,IF(30-(COUNTIF(BB179:BB208,""))-(COUNTIF(BB179:BB208,4))=0,"",30-(COUNTIF(BB179:BB208,""))-(COUNTIF(BB179:BB208,4))),""))</f>
        <v/>
      </c>
      <c r="BC209" s="119">
        <f>SUM(BC179:BC208)</f>
        <v>0</v>
      </c>
      <c r="BD209" s="417"/>
      <c r="BE209" s="152"/>
      <c r="BF209" s="153"/>
      <c r="BG209" s="154"/>
      <c r="BH209" s="153">
        <v>0.91849999999999998</v>
      </c>
      <c r="BI209" s="153"/>
      <c r="BJ209" s="153"/>
      <c r="BK209" s="281"/>
      <c r="BL209" s="181"/>
      <c r="BM209" s="181"/>
      <c r="BN209" s="181"/>
      <c r="BO209" s="181"/>
      <c r="BP209" s="181"/>
      <c r="BQ209" s="181"/>
      <c r="BR209" s="120"/>
      <c r="BS209" s="120"/>
      <c r="BT209" s="181"/>
      <c r="BU209" s="242"/>
      <c r="BV209" s="238"/>
      <c r="BW209" s="242"/>
      <c r="BX209" s="238"/>
      <c r="BY209" s="122"/>
      <c r="BZ209" s="122"/>
      <c r="CA209" s="122"/>
      <c r="CB209" s="122"/>
      <c r="CC209" s="122"/>
      <c r="CD209" s="122"/>
      <c r="CE209" s="122"/>
      <c r="CF209" s="122"/>
      <c r="CG209" s="122"/>
      <c r="CH209" s="122"/>
      <c r="CI209" s="122"/>
      <c r="CJ209" s="122"/>
      <c r="CK209" s="122"/>
      <c r="CL209" s="122"/>
      <c r="CM209" s="122"/>
      <c r="CN209" s="122"/>
      <c r="CO209" s="122"/>
      <c r="CP209" s="122"/>
      <c r="CQ209" s="122"/>
      <c r="CR209" s="122"/>
      <c r="CS209" s="122"/>
      <c r="CT209" s="122"/>
      <c r="CU209" s="122"/>
      <c r="CV209" s="122"/>
      <c r="CW209" s="122"/>
      <c r="CX209" s="122"/>
      <c r="CY209" s="122"/>
      <c r="CZ209" s="122"/>
      <c r="DA209" s="122"/>
      <c r="DB209" s="122"/>
      <c r="DC209" s="122"/>
      <c r="DD209" s="122"/>
      <c r="DE209" s="122"/>
      <c r="DF209" s="122"/>
      <c r="DG209" s="122"/>
      <c r="DH209" s="122"/>
      <c r="DI209" s="122"/>
      <c r="DJ209" s="122"/>
      <c r="DK209" s="122"/>
      <c r="DL209" s="122"/>
      <c r="DM209" s="122"/>
      <c r="DN209" s="122"/>
      <c r="DO209" s="122"/>
      <c r="DP209" s="122"/>
      <c r="DQ209" s="122"/>
      <c r="DR209" s="122"/>
      <c r="DS209" s="122"/>
      <c r="DT209" s="122"/>
      <c r="DU209" s="122"/>
      <c r="DV209" s="122"/>
      <c r="DW209" s="122"/>
      <c r="DX209" s="122"/>
      <c r="DY209" s="122"/>
      <c r="DZ209" s="122"/>
      <c r="EA209" s="122"/>
      <c r="EB209" s="122"/>
      <c r="EC209" s="122"/>
      <c r="ED209" s="122"/>
      <c r="EE209" s="122"/>
      <c r="EF209" s="122"/>
      <c r="EG209" s="122"/>
      <c r="EH209" s="122"/>
      <c r="EI209" s="122"/>
      <c r="EJ209" s="122"/>
      <c r="EK209" s="122"/>
      <c r="EL209" s="122"/>
      <c r="EM209" s="122"/>
      <c r="EN209" s="122"/>
      <c r="EO209" s="122"/>
      <c r="EP209" s="122"/>
      <c r="EQ209" s="122"/>
      <c r="ER209" s="122"/>
      <c r="ES209" s="122"/>
      <c r="ET209" s="122"/>
      <c r="EU209" s="122"/>
      <c r="EV209" s="122"/>
      <c r="EW209" s="122"/>
      <c r="EX209" s="122"/>
      <c r="EY209" s="122"/>
      <c r="EZ209" s="122"/>
      <c r="FA209" s="122"/>
      <c r="FB209" s="122"/>
      <c r="FC209" s="122"/>
      <c r="FD209" s="122"/>
      <c r="FE209" s="122"/>
      <c r="FF209" s="122"/>
      <c r="FG209" s="122"/>
      <c r="FH209" s="122"/>
      <c r="FI209" s="122"/>
      <c r="FJ209" s="122"/>
      <c r="FK209" s="122"/>
      <c r="FL209" s="122"/>
      <c r="FM209" s="122"/>
      <c r="FN209" s="122"/>
      <c r="FO209" s="122"/>
      <c r="FP209" s="122"/>
      <c r="FQ209" s="122"/>
      <c r="FR209" s="122"/>
      <c r="FS209" s="122"/>
      <c r="FT209" s="122"/>
      <c r="FU209" s="122"/>
      <c r="FV209" s="122"/>
      <c r="FW209" s="122"/>
      <c r="FX209" s="122"/>
      <c r="FY209" s="122"/>
      <c r="FZ209" s="122"/>
      <c r="GA209" s="122"/>
      <c r="GB209" s="122"/>
      <c r="GC209" s="122"/>
      <c r="GD209" s="122"/>
      <c r="GE209" s="122"/>
      <c r="GF209" s="122"/>
      <c r="GG209" s="122"/>
      <c r="GH209" s="122"/>
      <c r="GI209" s="122"/>
      <c r="GJ209" s="122"/>
      <c r="GK209" s="122"/>
      <c r="GL209" s="122"/>
      <c r="GM209" s="122"/>
      <c r="GN209" s="122"/>
      <c r="GO209" s="122"/>
      <c r="GP209" s="122"/>
      <c r="GQ209" s="122"/>
      <c r="GR209" s="122"/>
      <c r="GS209" s="122"/>
      <c r="GT209" s="122"/>
      <c r="GU209" s="122"/>
      <c r="GV209" s="122"/>
      <c r="GW209" s="122"/>
      <c r="GX209" s="122"/>
      <c r="GY209" s="122"/>
      <c r="GZ209" s="122"/>
      <c r="HA209" s="122"/>
      <c r="HB209" s="122"/>
      <c r="HC209" s="122"/>
      <c r="HD209" s="122"/>
      <c r="HE209" s="122"/>
      <c r="HF209" s="122"/>
      <c r="HG209" s="122"/>
      <c r="HH209" s="122"/>
      <c r="HI209" s="122"/>
      <c r="HJ209" s="122"/>
      <c r="HK209" s="122"/>
      <c r="HL209" s="122"/>
      <c r="HM209" s="122"/>
      <c r="HN209" s="122"/>
      <c r="HO209" s="122"/>
      <c r="HP209" s="122"/>
      <c r="HQ209" s="122"/>
      <c r="HR209" s="122"/>
      <c r="HS209" s="122"/>
      <c r="HT209" s="122"/>
      <c r="HU209" s="122"/>
      <c r="HV209" s="122"/>
      <c r="HW209" s="122"/>
      <c r="HX209" s="122"/>
      <c r="HY209" s="122"/>
      <c r="HZ209" s="122"/>
      <c r="IA209" s="122"/>
      <c r="IB209" s="122"/>
      <c r="IC209" s="122"/>
      <c r="ID209" s="122"/>
      <c r="IE209" s="122"/>
      <c r="IF209" s="122"/>
      <c r="IG209" s="122"/>
      <c r="IH209" s="122"/>
      <c r="II209" s="122"/>
      <c r="IJ209" s="122"/>
      <c r="IK209" s="122"/>
      <c r="IL209" s="122"/>
      <c r="IM209" s="122"/>
      <c r="IN209" s="122"/>
      <c r="IO209" s="122"/>
      <c r="IP209" s="122"/>
      <c r="IQ209" s="122"/>
      <c r="IR209" s="122"/>
      <c r="IS209" s="122"/>
      <c r="IT209" s="122"/>
      <c r="IU209" s="122"/>
      <c r="IV209" s="122"/>
      <c r="IW209" s="122"/>
      <c r="IX209" s="122"/>
      <c r="IY209" s="122"/>
      <c r="IZ209" s="122"/>
      <c r="JA209" s="122"/>
      <c r="JB209" s="122"/>
      <c r="JC209" s="122"/>
      <c r="JD209" s="122"/>
      <c r="JE209" s="122"/>
      <c r="JF209" s="122"/>
      <c r="JG209" s="122"/>
      <c r="JH209" s="122"/>
      <c r="JI209" s="122"/>
      <c r="JJ209" s="122"/>
      <c r="JK209" s="122"/>
      <c r="JL209" s="122"/>
      <c r="JM209" s="122"/>
      <c r="JN209" s="122"/>
      <c r="JO209" s="122"/>
      <c r="JP209" s="122"/>
      <c r="JQ209" s="122"/>
      <c r="JR209" s="122"/>
      <c r="JS209" s="122"/>
      <c r="JT209" s="122"/>
      <c r="JU209" s="122"/>
      <c r="JV209" s="122"/>
      <c r="JW209" s="122"/>
      <c r="JX209" s="122"/>
      <c r="JY209" s="122"/>
      <c r="JZ209" s="122"/>
      <c r="KA209" s="122"/>
      <c r="KB209" s="122"/>
      <c r="KC209" s="122"/>
      <c r="KD209" s="122"/>
      <c r="KE209" s="122"/>
      <c r="KF209" s="122"/>
      <c r="KG209" s="122"/>
      <c r="KH209" s="122"/>
      <c r="KI209" s="122"/>
      <c r="KJ209" s="122"/>
      <c r="KK209" s="122"/>
      <c r="KL209" s="122"/>
      <c r="KM209" s="122"/>
      <c r="KN209" s="122"/>
      <c r="KO209" s="122"/>
      <c r="KP209" s="122"/>
      <c r="KQ209" s="122"/>
      <c r="KR209" s="122"/>
      <c r="KS209" s="122"/>
      <c r="KT209" s="122"/>
      <c r="KU209" s="122"/>
      <c r="KV209" s="122"/>
      <c r="KW209" s="122"/>
      <c r="KX209" s="122"/>
      <c r="KY209" s="122"/>
      <c r="KZ209" s="122"/>
      <c r="LA209" s="122"/>
      <c r="LB209" s="122"/>
      <c r="LC209" s="122"/>
      <c r="LD209" s="122"/>
      <c r="LE209" s="122"/>
      <c r="LF209" s="122"/>
      <c r="LG209" s="122"/>
      <c r="LH209" s="122"/>
      <c r="LI209" s="122"/>
      <c r="LJ209" s="122"/>
      <c r="LK209" s="122"/>
      <c r="LL209" s="122"/>
      <c r="LM209" s="122"/>
      <c r="LN209" s="122"/>
      <c r="LO209" s="122"/>
      <c r="LP209" s="122"/>
      <c r="LQ209" s="122"/>
      <c r="LR209" s="122"/>
      <c r="LS209" s="122"/>
      <c r="LT209" s="122"/>
      <c r="LU209" s="122"/>
      <c r="LV209" s="122"/>
      <c r="LW209" s="122"/>
      <c r="LX209" s="122"/>
      <c r="LY209" s="122"/>
      <c r="LZ209" s="122"/>
      <c r="MA209" s="122"/>
      <c r="MB209" s="122"/>
      <c r="MC209" s="122"/>
      <c r="MD209" s="122"/>
      <c r="ME209" s="122"/>
      <c r="MF209" s="122"/>
      <c r="MG209" s="122"/>
      <c r="MH209" s="122"/>
      <c r="MI209" s="122"/>
      <c r="MJ209" s="122"/>
      <c r="MK209" s="122"/>
      <c r="ML209" s="122"/>
      <c r="MM209" s="122"/>
      <c r="MN209" s="122"/>
      <c r="MO209" s="122"/>
      <c r="MP209" s="122"/>
      <c r="MQ209" s="122"/>
      <c r="MS209" s="241"/>
      <c r="MT209" s="123"/>
      <c r="MU209" s="124"/>
      <c r="MV209" s="124"/>
      <c r="MW209" s="124"/>
      <c r="MX209" s="124"/>
      <c r="MY209" s="124"/>
      <c r="MZ209" s="124"/>
      <c r="NA209" s="124"/>
      <c r="NB209" s="124"/>
      <c r="NC209" s="124"/>
      <c r="ND209" s="124"/>
      <c r="NE209" s="124"/>
      <c r="NF209" s="124"/>
      <c r="NG209" s="124"/>
      <c r="NH209" s="124"/>
      <c r="NI209" s="124"/>
      <c r="NJ209" s="124"/>
      <c r="NK209" s="124"/>
      <c r="NL209" s="124"/>
      <c r="NM209" s="125"/>
      <c r="NN209" s="370"/>
    </row>
    <row r="210" spans="1:384" s="121" customFormat="1" ht="10.199999999999999" customHeight="1" thickBot="1" x14ac:dyDescent="0.35">
      <c r="A210" s="116"/>
      <c r="B210" s="389"/>
      <c r="C210" s="425"/>
      <c r="D210" s="126"/>
      <c r="E210" s="321"/>
      <c r="F210" s="321"/>
      <c r="G210" s="321"/>
      <c r="H210" s="127"/>
      <c r="I210" s="429" t="str">
        <f>I175</f>
        <v>BRASSERIE</v>
      </c>
      <c r="J210" s="429"/>
      <c r="K210" s="429"/>
      <c r="L210" s="429"/>
      <c r="M210" s="429"/>
      <c r="N210" s="430"/>
      <c r="O210" s="145" t="str">
        <f>IF('Chiffres et fonctions'!$J$3=1,IF(COUNTIF(O179:O208,2)=0,"",COUNTIF(O179:O208,2)),IF('Chiffres et fonctions'!$J$3=2,IF(COUNTIF(O179:O208,4)=0,"","+ "&amp;(COUNTIF(O179:O208,4))),""))</f>
        <v/>
      </c>
      <c r="P210" s="146" t="str">
        <f>IF('Chiffres et fonctions'!$J$3=1,IF(COUNTIF(P179:P208,2)=0,"",COUNTIF(P179:P208,2)),IF('Chiffres et fonctions'!$J$3=2,IF(COUNTIF(P179:P208,4)=0,"","+ "&amp;(COUNTIF(P179:P208,4))),""))</f>
        <v/>
      </c>
      <c r="Q210" s="145" t="str">
        <f>IF('Chiffres et fonctions'!$J$3=1,IF(COUNTIF(Q179:Q208,2)=0,"",COUNTIF(Q179:Q208,2)),IF('Chiffres et fonctions'!$J$3=2,IF(COUNTIF(Q179:Q208,4)=0,"","+ "&amp;(COUNTIF(Q179:Q208,4))),""))</f>
        <v/>
      </c>
      <c r="R210" s="146" t="str">
        <f>IF('Chiffres et fonctions'!$J$3=1,IF(COUNTIF(R179:R208,2)=0,"",COUNTIF(R179:R208,2)),IF('Chiffres et fonctions'!$J$3=2,IF(COUNTIF(R179:R208,4)=0,"","+ "&amp;(COUNTIF(R179:R208,4))),""))</f>
        <v/>
      </c>
      <c r="S210" s="145" t="str">
        <f>IF('Chiffres et fonctions'!$J$3=1,IF(COUNTIF(S179:S208,2)=0,"",COUNTIF(S179:S208,2)),IF('Chiffres et fonctions'!$J$3=2,IF(COUNTIF(S179:S208,4)=0,"","+ "&amp;(COUNTIF(S179:S208,4))),""))</f>
        <v/>
      </c>
      <c r="T210" s="146" t="str">
        <f>IF('Chiffres et fonctions'!$J$3=1,IF(COUNTIF(T179:T208,2)=0,"",COUNTIF(T179:T208,2)),IF('Chiffres et fonctions'!$J$3=2,IF(COUNTIF(T179:T208,4)=0,"","+ "&amp;(COUNTIF(T179:T208,4))),""))</f>
        <v/>
      </c>
      <c r="U210" s="145" t="str">
        <f>IF('Chiffres et fonctions'!$J$3=1,IF(COUNTIF(U179:U208,2)=0,"",COUNTIF(U179:U208,2)),IF('Chiffres et fonctions'!$J$3=2,IF(COUNTIF(U179:U208,4)=0,"","+ "&amp;(COUNTIF(U179:U208,4))),""))</f>
        <v/>
      </c>
      <c r="V210" s="146" t="str">
        <f>IF('Chiffres et fonctions'!$J$3=1,IF(COUNTIF(V179:V208,2)=0,"",COUNTIF(V179:V208,2)),IF('Chiffres et fonctions'!$J$3=2,IF(COUNTIF(V179:V208,4)=0,"","+ "&amp;(COUNTIF(V179:V208,4))),""))</f>
        <v/>
      </c>
      <c r="W210" s="145" t="str">
        <f>IF('Chiffres et fonctions'!$J$3=1,IF(COUNTIF(W179:W208,2)=0,"",COUNTIF(W179:W208,2)),IF('Chiffres et fonctions'!$J$3=2,IF(COUNTIF(W179:W208,4)=0,"","+ "&amp;(COUNTIF(W179:W208,4))),""))</f>
        <v/>
      </c>
      <c r="X210" s="146" t="str">
        <f>IF('Chiffres et fonctions'!$J$3=1,IF(COUNTIF(X179:X208,2)=0,"",COUNTIF(X179:X208,2)),IF('Chiffres et fonctions'!$J$3=2,IF(COUNTIF(X179:X208,4)=0,"","+ "&amp;(COUNTIF(X179:X208,4))),""))</f>
        <v/>
      </c>
      <c r="Y210" s="145" t="str">
        <f>IF('Chiffres et fonctions'!$J$3=1,IF(COUNTIF(Y179:Y208,2)=0,"",COUNTIF(Y179:Y208,2)),IF('Chiffres et fonctions'!$J$3=2,IF(COUNTIF(Y179:Y208,4)=0,"","+ "&amp;(COUNTIF(Y179:Y208,4))),""))</f>
        <v/>
      </c>
      <c r="Z210" s="146" t="str">
        <f>IF('Chiffres et fonctions'!$J$3=1,IF(COUNTIF(Z179:Z208,2)=0,"",COUNTIF(Z179:Z208,2)),IF('Chiffres et fonctions'!$J$3=2,IF(COUNTIF(Z179:Z208,4)=0,"","+ "&amp;(COUNTIF(Z179:Z208,4))),""))</f>
        <v/>
      </c>
      <c r="AA210" s="145" t="str">
        <f>IF('Chiffres et fonctions'!$J$3=1,IF(COUNTIF(AA179:AA208,2)=0,"",COUNTIF(AA179:AA208,2)),IF('Chiffres et fonctions'!$J$3=2,IF(COUNTIF(AA179:AA208,4)=0,"","+ "&amp;(COUNTIF(AA179:AA208,4))),""))</f>
        <v/>
      </c>
      <c r="AB210" s="146" t="str">
        <f>IF('Chiffres et fonctions'!$J$3=1,IF(COUNTIF(AB179:AB208,2)=0,"",COUNTIF(AB179:AB208,2)),IF('Chiffres et fonctions'!$J$3=2,IF(COUNTIF(AB179:AB208,4)=0,"","+ "&amp;(COUNTIF(AB179:AB208,4))),""))</f>
        <v/>
      </c>
      <c r="AC210" s="145" t="str">
        <f>IF('Chiffres et fonctions'!$J$3=1,IF(COUNTIF(AC179:AC208,2)=0,"",COUNTIF(AC179:AC208,2)),IF('Chiffres et fonctions'!$J$3=2,IF(COUNTIF(AC179:AC208,4)=0,"","+ "&amp;(COUNTIF(AC179:AC208,4))),""))</f>
        <v/>
      </c>
      <c r="AD210" s="146" t="str">
        <f>IF('Chiffres et fonctions'!$J$3=1,IF(COUNTIF(AD179:AD208,2)=0,"",COUNTIF(AD179:AD208,2)),IF('Chiffres et fonctions'!$J$3=2,IF(COUNTIF(AD179:AD208,4)=0,"","+ "&amp;(COUNTIF(AD179:AD208,4))),""))</f>
        <v/>
      </c>
      <c r="AE210" s="145" t="str">
        <f>IF('Chiffres et fonctions'!$J$3=1,IF(COUNTIF(AE179:AE208,2)=0,"",COUNTIF(AE179:AE208,2)),IF('Chiffres et fonctions'!$J$3=2,IF(COUNTIF(AE179:AE208,4)=0,"","+ "&amp;(COUNTIF(AE179:AE208,4))),""))</f>
        <v/>
      </c>
      <c r="AF210" s="146" t="str">
        <f>IF('Chiffres et fonctions'!$J$3=1,IF(COUNTIF(AF179:AF208,2)=0,"",COUNTIF(AF179:AF208,2)),IF('Chiffres et fonctions'!$J$3=2,IF(COUNTIF(AF179:AF208,4)=0,"","+ "&amp;(COUNTIF(AF179:AF208,4))),""))</f>
        <v/>
      </c>
      <c r="AG210" s="145" t="str">
        <f>IF('Chiffres et fonctions'!$J$3=1,IF(COUNTIF(AG179:AG208,2)=0,"",COUNTIF(AG179:AG208,2)),IF('Chiffres et fonctions'!$J$3=2,IF(COUNTIF(AG179:AG208,4)=0,"","+ "&amp;(COUNTIF(AG179:AG208,4))),""))</f>
        <v/>
      </c>
      <c r="AH210" s="146" t="str">
        <f>IF('Chiffres et fonctions'!$J$3=1,IF(COUNTIF(AH179:AH208,2)=0,"",COUNTIF(AH179:AH208,2)),IF('Chiffres et fonctions'!$J$3=2,IF(COUNTIF(AH179:AH208,4)=0,"","+ "&amp;(COUNTIF(AH179:AH208,4))),""))</f>
        <v/>
      </c>
      <c r="AI210" s="145" t="str">
        <f>IF('Chiffres et fonctions'!$J$3=1,IF(COUNTIF(AI179:AI208,2)=0,"",COUNTIF(AI179:AI208,2)),IF('Chiffres et fonctions'!$J$3=2,IF(COUNTIF(AI179:AI208,4)=0,"","+ "&amp;(COUNTIF(AI179:AI208,4))),""))</f>
        <v/>
      </c>
      <c r="AJ210" s="146" t="str">
        <f>IF('Chiffres et fonctions'!$J$3=1,IF(COUNTIF(AJ179:AJ208,2)=0,"",COUNTIF(AJ179:AJ208,2)),IF('Chiffres et fonctions'!$J$3=2,IF(COUNTIF(AJ179:AJ208,4)=0,"","+ "&amp;(COUNTIF(AJ179:AJ208,4))),""))</f>
        <v/>
      </c>
      <c r="AK210" s="145" t="str">
        <f>IF('Chiffres et fonctions'!$J$3=1,IF(COUNTIF(AK179:AK208,2)=0,"",COUNTIF(AK179:AK208,2)),IF('Chiffres et fonctions'!$J$3=2,IF(COUNTIF(AK179:AK208,4)=0,"","+ "&amp;(COUNTIF(AK179:AK208,4))),""))</f>
        <v/>
      </c>
      <c r="AL210" s="146" t="str">
        <f>IF('Chiffres et fonctions'!$J$3=1,IF(COUNTIF(AL179:AL208,2)=0,"",COUNTIF(AL179:AL208,2)),IF('Chiffres et fonctions'!$J$3=2,IF(COUNTIF(AL179:AL208,4)=0,"","+ "&amp;(COUNTIF(AL179:AL208,4))),""))</f>
        <v/>
      </c>
      <c r="AM210" s="145" t="str">
        <f>IF('Chiffres et fonctions'!$J$3=1,IF(COUNTIF(AM179:AM208,2)=0,"",COUNTIF(AM179:AM208,2)),IF('Chiffres et fonctions'!$J$3=2,IF(COUNTIF(AM179:AM208,4)=0,"","+ "&amp;(COUNTIF(AM179:AM208,4))),""))</f>
        <v/>
      </c>
      <c r="AN210" s="146" t="str">
        <f>IF('Chiffres et fonctions'!$J$3=1,IF(COUNTIF(AN179:AN208,2)=0,"",COUNTIF(AN179:AN208,2)),IF('Chiffres et fonctions'!$J$3=2,IF(COUNTIF(AN179:AN208,4)=0,"","+ "&amp;(COUNTIF(AN179:AN208,4))),""))</f>
        <v/>
      </c>
      <c r="AO210" s="145" t="str">
        <f>IF('Chiffres et fonctions'!$J$3=1,IF(COUNTIF(AO179:AO208,2)=0,"",COUNTIF(AO179:AO208,2)),IF('Chiffres et fonctions'!$J$3=2,IF(COUNTIF(AO179:AO208,4)=0,"","+ "&amp;(COUNTIF(AO179:AO208,4))),""))</f>
        <v/>
      </c>
      <c r="AP210" s="146" t="str">
        <f>IF('Chiffres et fonctions'!$J$3=1,IF(COUNTIF(AP179:AP208,2)=0,"",COUNTIF(AP179:AP208,2)),IF('Chiffres et fonctions'!$J$3=2,IF(COUNTIF(AP179:AP208,4)=0,"","+ "&amp;(COUNTIF(AP179:AP208,4))),""))</f>
        <v/>
      </c>
      <c r="AQ210" s="145" t="str">
        <f>IF('Chiffres et fonctions'!$J$3=1,IF(COUNTIF(AQ179:AQ208,2)=0,"",COUNTIF(AQ179:AQ208,2)),IF('Chiffres et fonctions'!$J$3=2,IF(COUNTIF(AQ179:AQ208,4)=0,"","+ "&amp;(COUNTIF(AQ179:AQ208,4))),""))</f>
        <v/>
      </c>
      <c r="AR210" s="146" t="str">
        <f>IF('Chiffres et fonctions'!$J$3=1,IF(COUNTIF(AR179:AR208,2)=0,"",COUNTIF(AR179:AR208,2)),IF('Chiffres et fonctions'!$J$3=2,IF(COUNTIF(AR179:AR208,4)=0,"","+ "&amp;(COUNTIF(AR179:AR208,4))),""))</f>
        <v/>
      </c>
      <c r="AS210" s="145" t="str">
        <f>IF('Chiffres et fonctions'!$J$3=1,IF(COUNTIF(AS179:AS208,2)=0,"",COUNTIF(AS179:AS208,2)),IF('Chiffres et fonctions'!$J$3=2,IF(COUNTIF(AS179:AS208,4)=0,"","+ "&amp;(COUNTIF(AS179:AS208,4))),""))</f>
        <v/>
      </c>
      <c r="AT210" s="146" t="str">
        <f>IF('Chiffres et fonctions'!$J$3=1,IF(COUNTIF(AT179:AT208,2)=0,"",COUNTIF(AT179:AT208,2)),IF('Chiffres et fonctions'!$J$3=2,IF(COUNTIF(AT179:AT208,4)=0,"","+ "&amp;(COUNTIF(AT179:AT208,4))),""))</f>
        <v/>
      </c>
      <c r="AU210" s="145" t="str">
        <f>IF('Chiffres et fonctions'!$J$3=1,IF(COUNTIF(AU179:AU208,2)=0,"",COUNTIF(AU179:AU208,2)),IF('Chiffres et fonctions'!$J$3=2,IF(COUNTIF(AU179:AU208,4)=0,"","+ "&amp;(COUNTIF(AU179:AU208,4))),""))</f>
        <v/>
      </c>
      <c r="AV210" s="146" t="str">
        <f>IF('Chiffres et fonctions'!$J$3=1,IF(COUNTIF(AV179:AV208,2)=0,"",COUNTIF(AV179:AV208,2)),IF('Chiffres et fonctions'!$J$3=2,IF(COUNTIF(AV179:AV208,4)=0,"","+ "&amp;(COUNTIF(AV179:AV208,4))),""))</f>
        <v/>
      </c>
      <c r="AW210" s="145" t="str">
        <f>IF('Chiffres et fonctions'!$J$3=1,IF(COUNTIF(AW179:AW208,2)=0,"",COUNTIF(AW179:AW208,2)),IF('Chiffres et fonctions'!$J$3=2,IF(COUNTIF(AW179:AW208,4)=0,"","+ "&amp;(COUNTIF(AW179:AW208,4))),""))</f>
        <v/>
      </c>
      <c r="AX210" s="146" t="str">
        <f>IF('Chiffres et fonctions'!$J$3=1,IF(COUNTIF(AX179:AX208,2)=0,"",COUNTIF(AX179:AX208,2)),IF('Chiffres et fonctions'!$J$3=2,IF(COUNTIF(AX179:AX208,4)=0,"","+ "&amp;(COUNTIF(AX179:AX208,4))),""))</f>
        <v/>
      </c>
      <c r="AY210" s="145" t="str">
        <f>IF('Chiffres et fonctions'!$J$3=1,IF(COUNTIF(AY179:AY208,2)=0,"",COUNTIF(AY179:AY208,2)),IF('Chiffres et fonctions'!$J$3=2,IF(COUNTIF(AY179:AY208,4)=0,"","+ "&amp;(COUNTIF(AY179:AY208,4))),""))</f>
        <v/>
      </c>
      <c r="AZ210" s="146" t="str">
        <f>IF('Chiffres et fonctions'!$J$3=1,IF(COUNTIF(AZ179:AZ208,2)=0,"",COUNTIF(AZ179:AZ208,2)),IF('Chiffres et fonctions'!$J$3=2,IF(COUNTIF(AZ179:AZ208,4)=0,"","+ "&amp;(COUNTIF(AZ179:AZ208,4))),""))</f>
        <v/>
      </c>
      <c r="BA210" s="145" t="str">
        <f>IF('Chiffres et fonctions'!$J$3=1,IF(COUNTIF(BA179:BA208,2)=0,"",COUNTIF(BA179:BA208,2)),IF('Chiffres et fonctions'!$J$3=2,IF(COUNTIF(BA179:BA208,4)=0,"","+ "&amp;(COUNTIF(BA179:BA208,4))),""))</f>
        <v/>
      </c>
      <c r="BB210" s="146" t="str">
        <f>IF('Chiffres et fonctions'!$J$3=1,IF(COUNTIF(BB179:BB208,2)=0,"",COUNTIF(BB179:BB208,2)),IF('Chiffres et fonctions'!$J$3=2,IF(COUNTIF(BB179:BB208,4)=0,"","+ "&amp;(COUNTIF(BB179:BB208,4))),""))</f>
        <v/>
      </c>
      <c r="BC210" s="128"/>
      <c r="BD210" s="417"/>
      <c r="BE210" s="155"/>
      <c r="BF210" s="156"/>
      <c r="BG210" s="157"/>
      <c r="BH210" s="156"/>
      <c r="BI210" s="156"/>
      <c r="BJ210" s="156"/>
      <c r="BK210" s="282"/>
      <c r="BL210" s="249"/>
      <c r="BM210" s="249"/>
      <c r="BN210" s="249"/>
      <c r="BO210" s="249"/>
      <c r="BP210" s="249"/>
      <c r="BQ210" s="249"/>
      <c r="BR210" s="129"/>
      <c r="BS210" s="129"/>
      <c r="BT210" s="182"/>
      <c r="BU210" s="243"/>
      <c r="BV210" s="239"/>
      <c r="BW210" s="243"/>
      <c r="BX210" s="239"/>
      <c r="BY210" s="130"/>
      <c r="BZ210" s="130"/>
      <c r="CA210" s="130"/>
      <c r="CB210" s="130"/>
      <c r="CC210" s="130"/>
      <c r="CD210" s="130"/>
      <c r="CE210" s="130"/>
      <c r="CF210" s="130"/>
      <c r="CG210" s="130"/>
      <c r="CH210" s="130"/>
      <c r="CI210" s="130"/>
      <c r="CJ210" s="130"/>
      <c r="CK210" s="130"/>
      <c r="CL210" s="130"/>
      <c r="CM210" s="130"/>
      <c r="CN210" s="130"/>
      <c r="CO210" s="130"/>
      <c r="CP210" s="130"/>
      <c r="CQ210" s="130"/>
      <c r="CR210" s="130"/>
      <c r="CS210" s="130"/>
      <c r="CT210" s="130"/>
      <c r="CU210" s="130"/>
      <c r="CV210" s="130"/>
      <c r="CW210" s="130"/>
      <c r="CX210" s="130"/>
      <c r="CY210" s="130"/>
      <c r="CZ210" s="130"/>
      <c r="DA210" s="130"/>
      <c r="DB210" s="130"/>
      <c r="DC210" s="130"/>
      <c r="DD210" s="130"/>
      <c r="DE210" s="130"/>
      <c r="DF210" s="130"/>
      <c r="DG210" s="130"/>
      <c r="DH210" s="130"/>
      <c r="DI210" s="130"/>
      <c r="DJ210" s="130"/>
      <c r="DK210" s="130"/>
      <c r="DL210" s="130"/>
      <c r="DM210" s="130"/>
      <c r="DN210" s="130"/>
      <c r="DO210" s="130"/>
      <c r="DP210" s="130"/>
      <c r="DQ210" s="130"/>
      <c r="DR210" s="130"/>
      <c r="DS210" s="130"/>
      <c r="DT210" s="130"/>
      <c r="DU210" s="130"/>
      <c r="DV210" s="130"/>
      <c r="DW210" s="130"/>
      <c r="DX210" s="130"/>
      <c r="DY210" s="130"/>
      <c r="DZ210" s="130"/>
      <c r="EA210" s="130"/>
      <c r="EB210" s="130"/>
      <c r="EC210" s="130"/>
      <c r="ED210" s="130"/>
      <c r="EE210" s="130"/>
      <c r="EF210" s="130"/>
      <c r="EG210" s="130"/>
      <c r="EH210" s="130"/>
      <c r="EI210" s="130"/>
      <c r="EJ210" s="130"/>
      <c r="EK210" s="130"/>
      <c r="EL210" s="130"/>
      <c r="EM210" s="130"/>
      <c r="EN210" s="130"/>
      <c r="EO210" s="130"/>
      <c r="EP210" s="130"/>
      <c r="EQ210" s="130"/>
      <c r="ER210" s="130"/>
      <c r="ES210" s="130"/>
      <c r="ET210" s="130"/>
      <c r="EU210" s="130"/>
      <c r="EV210" s="130"/>
      <c r="EW210" s="130"/>
      <c r="EX210" s="130"/>
      <c r="EY210" s="130"/>
      <c r="EZ210" s="130"/>
      <c r="FA210" s="130"/>
      <c r="FB210" s="130"/>
      <c r="FC210" s="130"/>
      <c r="FD210" s="130"/>
      <c r="FE210" s="130"/>
      <c r="FF210" s="130"/>
      <c r="FG210" s="130"/>
      <c r="FH210" s="130"/>
      <c r="FI210" s="130"/>
      <c r="FJ210" s="130"/>
      <c r="FK210" s="130"/>
      <c r="FL210" s="130"/>
      <c r="FM210" s="130"/>
      <c r="FN210" s="130"/>
      <c r="FO210" s="130"/>
      <c r="FP210" s="130"/>
      <c r="FQ210" s="130"/>
      <c r="FR210" s="130"/>
      <c r="FS210" s="130"/>
      <c r="FT210" s="130"/>
      <c r="FU210" s="130"/>
      <c r="FV210" s="130"/>
      <c r="FW210" s="130"/>
      <c r="FX210" s="130"/>
      <c r="FY210" s="130"/>
      <c r="FZ210" s="130"/>
      <c r="GA210" s="130"/>
      <c r="GB210" s="130"/>
      <c r="GC210" s="130"/>
      <c r="GD210" s="130"/>
      <c r="GE210" s="130"/>
      <c r="GF210" s="130"/>
      <c r="GG210" s="130"/>
      <c r="GH210" s="130"/>
      <c r="GI210" s="130"/>
      <c r="GJ210" s="130"/>
      <c r="GK210" s="130"/>
      <c r="GL210" s="130"/>
      <c r="GM210" s="130"/>
      <c r="GN210" s="130"/>
      <c r="GO210" s="130"/>
      <c r="GP210" s="130"/>
      <c r="GQ210" s="130"/>
      <c r="GR210" s="130"/>
      <c r="GS210" s="130"/>
      <c r="GT210" s="130"/>
      <c r="GU210" s="130"/>
      <c r="GV210" s="130"/>
      <c r="GW210" s="130"/>
      <c r="GX210" s="130"/>
      <c r="GY210" s="130"/>
      <c r="GZ210" s="130"/>
      <c r="HA210" s="130"/>
      <c r="HB210" s="130"/>
      <c r="HC210" s="130"/>
      <c r="HD210" s="130"/>
      <c r="HE210" s="130"/>
      <c r="HF210" s="130"/>
      <c r="HG210" s="130"/>
      <c r="HH210" s="130"/>
      <c r="HI210" s="130"/>
      <c r="HJ210" s="130"/>
      <c r="HK210" s="130"/>
      <c r="HL210" s="130"/>
      <c r="HM210" s="130"/>
      <c r="HN210" s="130"/>
      <c r="HO210" s="130"/>
      <c r="HP210" s="130"/>
      <c r="HQ210" s="130"/>
      <c r="HR210" s="130"/>
      <c r="HS210" s="130"/>
      <c r="HT210" s="130"/>
      <c r="HU210" s="130"/>
      <c r="HV210" s="130"/>
      <c r="HW210" s="130"/>
      <c r="HX210" s="130"/>
      <c r="HY210" s="130"/>
      <c r="HZ210" s="130"/>
      <c r="IA210" s="130"/>
      <c r="IB210" s="130"/>
      <c r="IC210" s="130"/>
      <c r="ID210" s="130"/>
      <c r="IE210" s="130"/>
      <c r="IF210" s="130"/>
      <c r="IG210" s="130"/>
      <c r="IH210" s="130"/>
      <c r="II210" s="130"/>
      <c r="IJ210" s="130"/>
      <c r="IK210" s="130"/>
      <c r="IL210" s="130"/>
      <c r="IM210" s="130"/>
      <c r="IN210" s="130"/>
      <c r="IO210" s="130"/>
      <c r="IP210" s="130"/>
      <c r="IQ210" s="130"/>
      <c r="IR210" s="130"/>
      <c r="IS210" s="130"/>
      <c r="IT210" s="130"/>
      <c r="IU210" s="130"/>
      <c r="IV210" s="130"/>
      <c r="IW210" s="130"/>
      <c r="IX210" s="130"/>
      <c r="IY210" s="130"/>
      <c r="IZ210" s="130"/>
      <c r="JA210" s="130"/>
      <c r="JB210" s="130"/>
      <c r="JC210" s="130"/>
      <c r="JD210" s="130"/>
      <c r="JE210" s="130"/>
      <c r="JF210" s="130"/>
      <c r="JG210" s="130"/>
      <c r="JH210" s="130"/>
      <c r="JI210" s="130"/>
      <c r="JJ210" s="130"/>
      <c r="JK210" s="130"/>
      <c r="JL210" s="130"/>
      <c r="JM210" s="130"/>
      <c r="JN210" s="130"/>
      <c r="JO210" s="130"/>
      <c r="JP210" s="130"/>
      <c r="JQ210" s="130"/>
      <c r="JR210" s="130"/>
      <c r="JS210" s="130"/>
      <c r="JT210" s="130"/>
      <c r="JU210" s="130"/>
      <c r="JV210" s="130"/>
      <c r="JW210" s="130"/>
      <c r="JX210" s="130"/>
      <c r="JY210" s="130"/>
      <c r="JZ210" s="130"/>
      <c r="KA210" s="130"/>
      <c r="KB210" s="130"/>
      <c r="KC210" s="130"/>
      <c r="KD210" s="130"/>
      <c r="KE210" s="130"/>
      <c r="KF210" s="130"/>
      <c r="KG210" s="130"/>
      <c r="KH210" s="130"/>
      <c r="KI210" s="130"/>
      <c r="KJ210" s="130"/>
      <c r="KK210" s="130"/>
      <c r="KL210" s="130"/>
      <c r="KM210" s="130"/>
      <c r="KN210" s="130"/>
      <c r="KO210" s="130"/>
      <c r="KP210" s="130"/>
      <c r="KQ210" s="130"/>
      <c r="KR210" s="130"/>
      <c r="KS210" s="130"/>
      <c r="KT210" s="130"/>
      <c r="KU210" s="130"/>
      <c r="KV210" s="130"/>
      <c r="KW210" s="130"/>
      <c r="KX210" s="130"/>
      <c r="KY210" s="130"/>
      <c r="KZ210" s="130"/>
      <c r="LA210" s="130"/>
      <c r="LB210" s="130"/>
      <c r="LC210" s="130"/>
      <c r="LD210" s="130"/>
      <c r="LE210" s="130"/>
      <c r="LF210" s="130"/>
      <c r="LG210" s="130"/>
      <c r="LH210" s="130"/>
      <c r="LI210" s="130"/>
      <c r="LJ210" s="130"/>
      <c r="LK210" s="130"/>
      <c r="LL210" s="130"/>
      <c r="LM210" s="130"/>
      <c r="LN210" s="130"/>
      <c r="LO210" s="130"/>
      <c r="LP210" s="130"/>
      <c r="LQ210" s="130"/>
      <c r="LR210" s="130"/>
      <c r="LS210" s="130"/>
      <c r="LT210" s="130"/>
      <c r="LU210" s="130"/>
      <c r="LV210" s="130"/>
      <c r="LW210" s="130"/>
      <c r="LX210" s="130"/>
      <c r="LY210" s="130"/>
      <c r="LZ210" s="130"/>
      <c r="MA210" s="130"/>
      <c r="MB210" s="130"/>
      <c r="MC210" s="130"/>
      <c r="MD210" s="130"/>
      <c r="ME210" s="130"/>
      <c r="MF210" s="130"/>
      <c r="MG210" s="130"/>
      <c r="MH210" s="130"/>
      <c r="MI210" s="130"/>
      <c r="MJ210" s="130"/>
      <c r="MK210" s="130"/>
      <c r="ML210" s="130"/>
      <c r="MM210" s="130"/>
      <c r="MN210" s="130"/>
      <c r="MO210" s="130"/>
      <c r="MP210" s="130"/>
      <c r="MQ210" s="130"/>
      <c r="MS210" s="241"/>
      <c r="MT210" s="374">
        <f>(COUNTA($O179:$BB208)/2)-SUM(MV210:NK210)</f>
        <v>0</v>
      </c>
      <c r="MU210" s="375"/>
      <c r="MV210" s="376">
        <f>SUM(MV179:MW208)</f>
        <v>0</v>
      </c>
      <c r="MW210" s="376"/>
      <c r="MX210" s="376">
        <f>SUM(MX179:MY208)</f>
        <v>0</v>
      </c>
      <c r="MY210" s="376"/>
      <c r="MZ210" s="376">
        <f>SUM(MZ179:NA208)</f>
        <v>0</v>
      </c>
      <c r="NA210" s="376"/>
      <c r="NB210" s="376">
        <f>SUM(NB179:NC208)</f>
        <v>0</v>
      </c>
      <c r="NC210" s="376"/>
      <c r="ND210" s="376">
        <f>SUM(ND179:NE208)</f>
        <v>0</v>
      </c>
      <c r="NE210" s="376"/>
      <c r="NF210" s="376">
        <f>SUM(NF179:NG208)</f>
        <v>0</v>
      </c>
      <c r="NG210" s="376"/>
      <c r="NH210" s="376">
        <f>SUM(NH179:NI208)</f>
        <v>0</v>
      </c>
      <c r="NI210" s="376"/>
      <c r="NJ210" s="376">
        <f>SUM(NJ179:NK208)</f>
        <v>0</v>
      </c>
      <c r="NK210" s="376"/>
      <c r="NL210" s="377">
        <f>SUM(NL179:NM208)</f>
        <v>0</v>
      </c>
      <c r="NM210" s="378"/>
      <c r="NN210" s="370"/>
    </row>
    <row r="211" spans="1:384" s="318" customFormat="1" ht="10.199999999999999" customHeight="1" thickBot="1" x14ac:dyDescent="0.35">
      <c r="A211" s="320"/>
      <c r="B211" s="389"/>
      <c r="C211" s="44"/>
      <c r="D211" s="44"/>
      <c r="E211" s="44"/>
      <c r="F211" s="44"/>
      <c r="G211" s="44"/>
      <c r="H211" s="44"/>
      <c r="I211" s="44"/>
      <c r="J211" s="44"/>
      <c r="K211" s="44"/>
      <c r="L211" s="44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44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5"/>
      <c r="BE211" s="45"/>
      <c r="BF211" s="45"/>
      <c r="BG211" s="45"/>
      <c r="BH211" s="45"/>
      <c r="BI211" s="45"/>
      <c r="BJ211" s="45"/>
      <c r="BK211" s="241"/>
      <c r="BL211" s="45"/>
      <c r="BM211" s="45"/>
      <c r="BN211" s="45"/>
      <c r="BO211" s="45"/>
      <c r="BP211" s="45"/>
      <c r="BR211" s="45"/>
      <c r="BS211" s="44"/>
      <c r="BT211" s="45"/>
      <c r="BU211" s="240"/>
      <c r="BV211" s="240"/>
      <c r="BW211" s="240"/>
      <c r="BX211" s="240"/>
      <c r="BY211" s="178"/>
      <c r="BZ211" s="178"/>
      <c r="CA211" s="178"/>
      <c r="CB211" s="178"/>
      <c r="CC211" s="178"/>
      <c r="CD211" s="178"/>
      <c r="CE211" s="178"/>
      <c r="CF211" s="178"/>
      <c r="CG211" s="178"/>
      <c r="CH211" s="178"/>
      <c r="CI211" s="178"/>
      <c r="CJ211" s="178"/>
      <c r="CK211" s="178"/>
      <c r="CL211" s="178"/>
      <c r="CM211" s="178"/>
      <c r="CN211" s="178"/>
      <c r="CO211" s="178"/>
      <c r="CP211" s="178"/>
      <c r="CQ211" s="178"/>
      <c r="CR211" s="178"/>
      <c r="CS211" s="178"/>
      <c r="CT211" s="178"/>
      <c r="CU211" s="178"/>
      <c r="CV211" s="178"/>
      <c r="CW211" s="178"/>
      <c r="CX211" s="178"/>
      <c r="CY211" s="178"/>
      <c r="CZ211" s="178"/>
      <c r="DA211" s="178"/>
      <c r="DB211" s="178"/>
      <c r="DC211" s="178"/>
      <c r="DD211" s="178"/>
      <c r="DE211" s="178"/>
      <c r="DF211" s="319"/>
      <c r="DG211" s="319"/>
      <c r="DH211" s="319"/>
      <c r="DI211" s="319"/>
      <c r="DJ211" s="319"/>
      <c r="DK211" s="319"/>
      <c r="DL211" s="319"/>
      <c r="DM211" s="319"/>
      <c r="DN211" s="319"/>
      <c r="DO211" s="319"/>
      <c r="DP211" s="319"/>
      <c r="DQ211" s="319"/>
      <c r="DR211" s="319"/>
      <c r="DS211" s="319"/>
      <c r="DT211" s="319"/>
      <c r="DU211" s="319"/>
      <c r="DV211" s="319"/>
      <c r="DW211" s="319"/>
      <c r="DX211" s="319"/>
      <c r="DY211" s="319"/>
      <c r="DZ211" s="319"/>
      <c r="EA211" s="319"/>
      <c r="EB211" s="319"/>
      <c r="EC211" s="319"/>
      <c r="ED211" s="319"/>
      <c r="EE211" s="319"/>
      <c r="EF211" s="319"/>
      <c r="EG211" s="319"/>
      <c r="EH211" s="319"/>
      <c r="EI211" s="319"/>
      <c r="EJ211" s="319"/>
      <c r="EK211" s="319"/>
      <c r="EL211" s="319"/>
      <c r="EM211" s="319"/>
      <c r="EN211" s="319"/>
      <c r="EO211" s="319"/>
      <c r="EP211" s="319"/>
      <c r="EQ211" s="319"/>
      <c r="ER211" s="319"/>
      <c r="ES211" s="319"/>
      <c r="ET211" s="319"/>
      <c r="EU211" s="319"/>
      <c r="EV211" s="380"/>
      <c r="EW211" s="380"/>
      <c r="EX211" s="380"/>
      <c r="EY211" s="380"/>
      <c r="EZ211" s="380"/>
      <c r="FA211" s="380"/>
      <c r="FB211" s="380"/>
      <c r="FC211" s="380"/>
      <c r="FD211" s="380"/>
      <c r="FE211" s="380"/>
      <c r="FF211" s="380"/>
      <c r="FG211" s="380"/>
      <c r="FH211" s="380"/>
      <c r="FI211" s="380"/>
      <c r="FJ211" s="380"/>
      <c r="FK211" s="380"/>
      <c r="FL211" s="380"/>
      <c r="FM211" s="380"/>
      <c r="FN211" s="380"/>
      <c r="FO211" s="380"/>
      <c r="FP211" s="380"/>
      <c r="FQ211" s="380"/>
      <c r="FR211" s="380"/>
      <c r="FS211" s="380"/>
      <c r="FT211" s="380"/>
      <c r="FU211" s="380"/>
      <c r="FV211" s="380"/>
      <c r="FW211" s="380"/>
      <c r="FX211" s="380"/>
      <c r="FY211" s="380"/>
      <c r="FZ211" s="380"/>
      <c r="GA211" s="380"/>
      <c r="GB211" s="380"/>
      <c r="GC211" s="380"/>
      <c r="GD211" s="380"/>
      <c r="GE211" s="380"/>
      <c r="GF211" s="380"/>
      <c r="GG211" s="380"/>
      <c r="GH211" s="380"/>
      <c r="GI211" s="380"/>
      <c r="GJ211" s="319"/>
      <c r="GK211" s="380"/>
      <c r="GL211" s="380"/>
      <c r="GM211" s="380"/>
      <c r="GN211" s="380"/>
      <c r="GO211" s="380"/>
      <c r="GP211" s="380"/>
      <c r="GQ211" s="380"/>
      <c r="GR211" s="380"/>
      <c r="GS211" s="380"/>
      <c r="GT211" s="380"/>
      <c r="GU211" s="380"/>
      <c r="GV211" s="380"/>
      <c r="GW211" s="380"/>
      <c r="GX211" s="380"/>
      <c r="GY211" s="380"/>
      <c r="GZ211" s="380"/>
      <c r="HA211" s="380"/>
      <c r="HB211" s="380"/>
      <c r="HC211" s="380"/>
      <c r="HD211" s="380"/>
      <c r="HE211" s="380"/>
      <c r="HF211" s="380"/>
      <c r="HG211" s="380"/>
      <c r="HH211" s="380"/>
      <c r="HI211" s="380"/>
      <c r="HJ211" s="380"/>
      <c r="HK211" s="380"/>
      <c r="HL211" s="380"/>
      <c r="HM211" s="380"/>
      <c r="HN211" s="380"/>
      <c r="HO211" s="380"/>
      <c r="HP211" s="380"/>
      <c r="HQ211" s="380"/>
      <c r="HR211" s="380"/>
      <c r="HS211" s="380"/>
      <c r="HT211" s="380"/>
      <c r="HU211" s="380"/>
      <c r="HV211" s="380"/>
      <c r="HW211" s="380"/>
      <c r="HX211" s="380"/>
      <c r="HY211" s="319"/>
      <c r="HZ211" s="380"/>
      <c r="IA211" s="380"/>
      <c r="IB211" s="380"/>
      <c r="IC211" s="380"/>
      <c r="ID211" s="380"/>
      <c r="IE211" s="380"/>
      <c r="IF211" s="380"/>
      <c r="IG211" s="380"/>
      <c r="IH211" s="380"/>
      <c r="II211" s="380"/>
      <c r="IJ211" s="380"/>
      <c r="IK211" s="380"/>
      <c r="IL211" s="380"/>
      <c r="IM211" s="380"/>
      <c r="IN211" s="380"/>
      <c r="IO211" s="380"/>
      <c r="IP211" s="380"/>
      <c r="IQ211" s="380"/>
      <c r="IR211" s="380"/>
      <c r="IS211" s="380"/>
      <c r="IT211" s="380"/>
      <c r="IU211" s="380"/>
      <c r="IV211" s="380"/>
      <c r="IW211" s="380"/>
      <c r="IX211" s="380"/>
      <c r="IY211" s="380"/>
      <c r="IZ211" s="380"/>
      <c r="JA211" s="380"/>
      <c r="JB211" s="380"/>
      <c r="JC211" s="380"/>
      <c r="JD211" s="380"/>
      <c r="JE211" s="380"/>
      <c r="JF211" s="380"/>
      <c r="JG211" s="380"/>
      <c r="JH211" s="380"/>
      <c r="JI211" s="380"/>
      <c r="JJ211" s="380"/>
      <c r="JK211" s="380"/>
      <c r="JL211" s="380"/>
      <c r="JM211" s="380"/>
      <c r="JN211" s="319"/>
      <c r="JO211" s="380"/>
      <c r="JP211" s="380"/>
      <c r="JQ211" s="380"/>
      <c r="JR211" s="380"/>
      <c r="JS211" s="380"/>
      <c r="JT211" s="380"/>
      <c r="JU211" s="380"/>
      <c r="JV211" s="380"/>
      <c r="JW211" s="380"/>
      <c r="JX211" s="380"/>
      <c r="JY211" s="380"/>
      <c r="JZ211" s="380"/>
      <c r="KA211" s="380"/>
      <c r="KB211" s="380"/>
      <c r="KC211" s="380"/>
      <c r="KD211" s="380"/>
      <c r="KE211" s="380"/>
      <c r="KF211" s="380"/>
      <c r="KG211" s="380"/>
      <c r="KH211" s="380"/>
      <c r="KI211" s="380"/>
      <c r="KJ211" s="380"/>
      <c r="KK211" s="380"/>
      <c r="KL211" s="380"/>
      <c r="KM211" s="380"/>
      <c r="KN211" s="380"/>
      <c r="KO211" s="380"/>
      <c r="KP211" s="380"/>
      <c r="KQ211" s="380"/>
      <c r="KR211" s="380"/>
      <c r="KS211" s="380"/>
      <c r="KT211" s="380"/>
      <c r="KU211" s="380"/>
      <c r="KV211" s="380"/>
      <c r="KW211" s="380"/>
      <c r="KX211" s="380"/>
      <c r="KY211" s="380"/>
      <c r="KZ211" s="380"/>
      <c r="LA211" s="380"/>
      <c r="LB211" s="380"/>
      <c r="LC211" s="319"/>
      <c r="LD211" s="380"/>
      <c r="LE211" s="380"/>
      <c r="LF211" s="380"/>
      <c r="LG211" s="380"/>
      <c r="LH211" s="380"/>
      <c r="LI211" s="380"/>
      <c r="LJ211" s="380"/>
      <c r="LK211" s="380"/>
      <c r="LL211" s="380"/>
      <c r="LM211" s="380"/>
      <c r="LN211" s="380"/>
      <c r="LO211" s="380"/>
      <c r="LP211" s="380"/>
      <c r="LQ211" s="380"/>
      <c r="LR211" s="380"/>
      <c r="LS211" s="380"/>
      <c r="LT211" s="380"/>
      <c r="LU211" s="380"/>
      <c r="LV211" s="380"/>
      <c r="LW211" s="380"/>
      <c r="LX211" s="380"/>
      <c r="LY211" s="380"/>
      <c r="LZ211" s="380"/>
      <c r="MA211" s="380"/>
      <c r="MB211" s="380"/>
      <c r="MC211" s="380"/>
      <c r="MD211" s="380"/>
      <c r="ME211" s="380"/>
      <c r="MF211" s="380"/>
      <c r="MG211" s="380"/>
      <c r="MH211" s="380"/>
      <c r="MI211" s="380"/>
      <c r="MJ211" s="380"/>
      <c r="MK211" s="380"/>
      <c r="ML211" s="380"/>
      <c r="MM211" s="380"/>
      <c r="MN211" s="380"/>
      <c r="MO211" s="380"/>
      <c r="MP211" s="380"/>
      <c r="MQ211" s="380"/>
      <c r="MS211" s="241"/>
      <c r="MT211" s="367"/>
      <c r="MU211" s="367"/>
      <c r="MV211" s="367"/>
      <c r="MW211" s="367"/>
      <c r="MX211" s="367"/>
      <c r="MY211" s="367"/>
      <c r="MZ211" s="367"/>
      <c r="NA211" s="367"/>
      <c r="NB211" s="367"/>
      <c r="NC211" s="367"/>
      <c r="ND211" s="367"/>
      <c r="NE211" s="367"/>
      <c r="NF211" s="367"/>
      <c r="NG211" s="367"/>
      <c r="NH211" s="367"/>
      <c r="NI211" s="367"/>
      <c r="NJ211" s="367"/>
      <c r="NK211" s="367"/>
      <c r="NL211" s="367"/>
      <c r="NM211" s="367"/>
      <c r="NN211" s="370"/>
    </row>
    <row r="212" spans="1:384" s="318" customFormat="1" ht="18" customHeight="1" thickBot="1" x14ac:dyDescent="0.35">
      <c r="A212" s="26">
        <v>7</v>
      </c>
      <c r="B212" s="389"/>
      <c r="C212" s="415">
        <f>Conges!$B$9</f>
        <v>44902</v>
      </c>
      <c r="D212" s="416"/>
      <c r="E212" s="416"/>
      <c r="F212" s="416"/>
      <c r="G212" s="416"/>
      <c r="H212" s="416"/>
      <c r="I212" s="416"/>
      <c r="J212" s="416"/>
      <c r="K212" s="416"/>
      <c r="L212" s="416"/>
      <c r="M212" s="416"/>
      <c r="N212" s="416"/>
      <c r="O212" s="416"/>
      <c r="P212" s="416"/>
      <c r="Q212" s="416"/>
      <c r="R212" s="416"/>
      <c r="S212" s="416"/>
      <c r="T212" s="416"/>
      <c r="U212" s="416"/>
      <c r="V212" s="416"/>
      <c r="W212" s="416"/>
      <c r="X212" s="416"/>
      <c r="Y212" s="416"/>
      <c r="Z212" s="416"/>
      <c r="AA212" s="416"/>
      <c r="AB212" s="416"/>
      <c r="AC212" s="416"/>
      <c r="AD212" s="416"/>
      <c r="AE212" s="416"/>
      <c r="AF212" s="416"/>
      <c r="AG212" s="416"/>
      <c r="AH212" s="416"/>
      <c r="AI212" s="416"/>
      <c r="AJ212" s="416"/>
      <c r="AK212" s="416"/>
      <c r="AL212" s="416"/>
      <c r="AM212" s="416"/>
      <c r="AN212" s="416"/>
      <c r="AO212" s="416"/>
      <c r="AP212" s="416"/>
      <c r="AQ212" s="416"/>
      <c r="AR212" s="416"/>
      <c r="AS212" s="416"/>
      <c r="AT212" s="416"/>
      <c r="AU212" s="416"/>
      <c r="AV212" s="416"/>
      <c r="AW212" s="416"/>
      <c r="AX212" s="416"/>
      <c r="AY212" s="416"/>
      <c r="AZ212" s="416"/>
      <c r="BA212" s="416"/>
      <c r="BB212" s="416"/>
      <c r="BC212" s="416"/>
      <c r="BD212" s="417"/>
      <c r="BE212" s="418" t="s">
        <v>13</v>
      </c>
      <c r="BF212" s="419"/>
      <c r="BG212" s="421"/>
      <c r="BH212" s="350" t="s">
        <v>54</v>
      </c>
      <c r="BI212" s="350"/>
      <c r="BJ212" s="350" t="s">
        <v>46</v>
      </c>
      <c r="BK212" s="348"/>
      <c r="BL212" s="350" t="s">
        <v>69</v>
      </c>
      <c r="BM212" s="350" t="s">
        <v>70</v>
      </c>
      <c r="BN212" s="350" t="s">
        <v>73</v>
      </c>
      <c r="BO212" s="350" t="s">
        <v>74</v>
      </c>
      <c r="BP212" s="350" t="s">
        <v>71</v>
      </c>
      <c r="BQ212" s="350" t="s">
        <v>72</v>
      </c>
      <c r="BR212" s="356" t="s">
        <v>62</v>
      </c>
      <c r="BS212" s="359" t="s">
        <v>68</v>
      </c>
      <c r="BT212" s="358"/>
      <c r="BU212" s="354" t="str">
        <f>BU$2</f>
        <v>Heures Pointés Reel +ind</v>
      </c>
      <c r="BV212" s="352" t="str">
        <f>BV$2</f>
        <v>Heures Cumules Reel + ind</v>
      </c>
      <c r="BW212" s="354"/>
      <c r="BX212" s="352"/>
      <c r="BY212" s="178"/>
      <c r="BZ212" s="178"/>
      <c r="CA212" s="178"/>
      <c r="CB212" s="178"/>
      <c r="CC212" s="178"/>
      <c r="CD212" s="178"/>
      <c r="CE212" s="178"/>
      <c r="CF212" s="178"/>
      <c r="CG212" s="178"/>
      <c r="CH212" s="178"/>
      <c r="CI212" s="178"/>
      <c r="CJ212" s="178"/>
      <c r="CK212" s="178"/>
      <c r="CL212" s="178"/>
      <c r="CM212" s="178"/>
      <c r="CN212" s="178"/>
      <c r="CO212" s="178"/>
      <c r="CP212" s="178"/>
      <c r="CQ212" s="178"/>
      <c r="CR212" s="178"/>
      <c r="CS212" s="178"/>
      <c r="CT212" s="178"/>
      <c r="CU212" s="178"/>
      <c r="CV212" s="178"/>
      <c r="CW212" s="178"/>
      <c r="CX212" s="178"/>
      <c r="CY212" s="178"/>
      <c r="CZ212" s="178"/>
      <c r="DA212" s="178"/>
      <c r="DB212" s="178"/>
      <c r="DC212" s="178"/>
      <c r="DD212" s="178"/>
      <c r="DE212" s="178"/>
      <c r="DF212" s="319"/>
      <c r="DG212" s="319"/>
      <c r="DH212" s="319"/>
      <c r="DI212" s="319"/>
      <c r="DJ212" s="319"/>
      <c r="DK212" s="319"/>
      <c r="DL212" s="319"/>
      <c r="DM212" s="319"/>
      <c r="DN212" s="319"/>
      <c r="DO212" s="319"/>
      <c r="DP212" s="319"/>
      <c r="DQ212" s="319"/>
      <c r="DR212" s="319"/>
      <c r="DS212" s="319"/>
      <c r="DT212" s="319"/>
      <c r="DU212" s="319"/>
      <c r="DV212" s="319"/>
      <c r="DW212" s="319"/>
      <c r="DX212" s="319"/>
      <c r="DY212" s="319"/>
      <c r="DZ212" s="319"/>
      <c r="EA212" s="319"/>
      <c r="EB212" s="319"/>
      <c r="EC212" s="319"/>
      <c r="ED212" s="319"/>
      <c r="EE212" s="319"/>
      <c r="EF212" s="319"/>
      <c r="EG212" s="319"/>
      <c r="EH212" s="319"/>
      <c r="EI212" s="319"/>
      <c r="EJ212" s="319"/>
      <c r="EK212" s="319"/>
      <c r="EL212" s="319"/>
      <c r="EM212" s="319"/>
      <c r="EN212" s="319"/>
      <c r="EO212" s="319"/>
      <c r="EP212" s="319"/>
      <c r="EQ212" s="319"/>
      <c r="ER212" s="319"/>
      <c r="ES212" s="319"/>
      <c r="ET212" s="319"/>
      <c r="EU212" s="319"/>
      <c r="EV212" s="380"/>
      <c r="EW212" s="380"/>
      <c r="EX212" s="380"/>
      <c r="EY212" s="380"/>
      <c r="EZ212" s="380"/>
      <c r="FA212" s="380"/>
      <c r="FB212" s="380"/>
      <c r="FC212" s="380"/>
      <c r="FD212" s="380"/>
      <c r="FE212" s="380"/>
      <c r="FF212" s="380"/>
      <c r="FG212" s="380"/>
      <c r="FH212" s="380"/>
      <c r="FI212" s="380"/>
      <c r="FJ212" s="380"/>
      <c r="FK212" s="380"/>
      <c r="FL212" s="380"/>
      <c r="FM212" s="380"/>
      <c r="FN212" s="380"/>
      <c r="FO212" s="380"/>
      <c r="FP212" s="380"/>
      <c r="FQ212" s="380"/>
      <c r="FR212" s="380"/>
      <c r="FS212" s="380"/>
      <c r="FT212" s="380"/>
      <c r="FU212" s="380"/>
      <c r="FV212" s="380"/>
      <c r="FW212" s="380"/>
      <c r="FX212" s="380"/>
      <c r="FY212" s="380"/>
      <c r="FZ212" s="380"/>
      <c r="GA212" s="380"/>
      <c r="GB212" s="380"/>
      <c r="GC212" s="380"/>
      <c r="GD212" s="380"/>
      <c r="GE212" s="380"/>
      <c r="GF212" s="380"/>
      <c r="GG212" s="380"/>
      <c r="GH212" s="380"/>
      <c r="GI212" s="380"/>
      <c r="GJ212" s="319"/>
      <c r="GK212" s="380"/>
      <c r="GL212" s="380"/>
      <c r="GM212" s="380"/>
      <c r="GN212" s="380"/>
      <c r="GO212" s="380"/>
      <c r="GP212" s="380"/>
      <c r="GQ212" s="380"/>
      <c r="GR212" s="380"/>
      <c r="GS212" s="380"/>
      <c r="GT212" s="380"/>
      <c r="GU212" s="380"/>
      <c r="GV212" s="380"/>
      <c r="GW212" s="380"/>
      <c r="GX212" s="380"/>
      <c r="GY212" s="380"/>
      <c r="GZ212" s="380"/>
      <c r="HA212" s="380"/>
      <c r="HB212" s="380"/>
      <c r="HC212" s="380"/>
      <c r="HD212" s="380"/>
      <c r="HE212" s="380"/>
      <c r="HF212" s="380"/>
      <c r="HG212" s="380"/>
      <c r="HH212" s="380"/>
      <c r="HI212" s="380"/>
      <c r="HJ212" s="380"/>
      <c r="HK212" s="380"/>
      <c r="HL212" s="380"/>
      <c r="HM212" s="380"/>
      <c r="HN212" s="380"/>
      <c r="HO212" s="380"/>
      <c r="HP212" s="380"/>
      <c r="HQ212" s="380"/>
      <c r="HR212" s="380"/>
      <c r="HS212" s="380"/>
      <c r="HT212" s="380"/>
      <c r="HU212" s="380"/>
      <c r="HV212" s="380"/>
      <c r="HW212" s="380"/>
      <c r="HX212" s="380"/>
      <c r="HY212" s="319"/>
      <c r="HZ212" s="380"/>
      <c r="IA212" s="380"/>
      <c r="IB212" s="380"/>
      <c r="IC212" s="380"/>
      <c r="ID212" s="380"/>
      <c r="IE212" s="380"/>
      <c r="IF212" s="380"/>
      <c r="IG212" s="380"/>
      <c r="IH212" s="380"/>
      <c r="II212" s="380"/>
      <c r="IJ212" s="380"/>
      <c r="IK212" s="380"/>
      <c r="IL212" s="380"/>
      <c r="IM212" s="380"/>
      <c r="IN212" s="380"/>
      <c r="IO212" s="380"/>
      <c r="IP212" s="380"/>
      <c r="IQ212" s="380"/>
      <c r="IR212" s="380"/>
      <c r="IS212" s="380"/>
      <c r="IT212" s="380"/>
      <c r="IU212" s="380"/>
      <c r="IV212" s="380"/>
      <c r="IW212" s="380"/>
      <c r="IX212" s="380"/>
      <c r="IY212" s="380"/>
      <c r="IZ212" s="380"/>
      <c r="JA212" s="380"/>
      <c r="JB212" s="380"/>
      <c r="JC212" s="380"/>
      <c r="JD212" s="380"/>
      <c r="JE212" s="380"/>
      <c r="JF212" s="380"/>
      <c r="JG212" s="380"/>
      <c r="JH212" s="380"/>
      <c r="JI212" s="380"/>
      <c r="JJ212" s="380"/>
      <c r="JK212" s="380"/>
      <c r="JL212" s="380"/>
      <c r="JM212" s="380"/>
      <c r="JN212" s="319"/>
      <c r="JO212" s="380"/>
      <c r="JP212" s="380"/>
      <c r="JQ212" s="380"/>
      <c r="JR212" s="380"/>
      <c r="JS212" s="380"/>
      <c r="JT212" s="380"/>
      <c r="JU212" s="380"/>
      <c r="JV212" s="380"/>
      <c r="JW212" s="380"/>
      <c r="JX212" s="380"/>
      <c r="JY212" s="380"/>
      <c r="JZ212" s="380"/>
      <c r="KA212" s="380"/>
      <c r="KB212" s="380"/>
      <c r="KC212" s="380"/>
      <c r="KD212" s="380"/>
      <c r="KE212" s="380"/>
      <c r="KF212" s="380"/>
      <c r="KG212" s="380"/>
      <c r="KH212" s="380"/>
      <c r="KI212" s="380"/>
      <c r="KJ212" s="380"/>
      <c r="KK212" s="380"/>
      <c r="KL212" s="380"/>
      <c r="KM212" s="380"/>
      <c r="KN212" s="380"/>
      <c r="KO212" s="380"/>
      <c r="KP212" s="380"/>
      <c r="KQ212" s="380"/>
      <c r="KR212" s="380"/>
      <c r="KS212" s="380"/>
      <c r="KT212" s="380"/>
      <c r="KU212" s="380"/>
      <c r="KV212" s="380"/>
      <c r="KW212" s="380"/>
      <c r="KX212" s="380"/>
      <c r="KY212" s="380"/>
      <c r="KZ212" s="380"/>
      <c r="LA212" s="380"/>
      <c r="LB212" s="380"/>
      <c r="LC212" s="319"/>
      <c r="LD212" s="380"/>
      <c r="LE212" s="380"/>
      <c r="LF212" s="380"/>
      <c r="LG212" s="380"/>
      <c r="LH212" s="380"/>
      <c r="LI212" s="380"/>
      <c r="LJ212" s="380"/>
      <c r="LK212" s="380"/>
      <c r="LL212" s="380"/>
      <c r="LM212" s="380"/>
      <c r="LN212" s="380"/>
      <c r="LO212" s="380"/>
      <c r="LP212" s="380"/>
      <c r="LQ212" s="380"/>
      <c r="LR212" s="380"/>
      <c r="LS212" s="380"/>
      <c r="LT212" s="380"/>
      <c r="LU212" s="380"/>
      <c r="LV212" s="380"/>
      <c r="LW212" s="380"/>
      <c r="LX212" s="380"/>
      <c r="LY212" s="380"/>
      <c r="LZ212" s="380"/>
      <c r="MA212" s="380"/>
      <c r="MB212" s="380"/>
      <c r="MC212" s="380"/>
      <c r="MD212" s="380"/>
      <c r="ME212" s="380"/>
      <c r="MF212" s="380"/>
      <c r="MG212" s="380"/>
      <c r="MH212" s="380"/>
      <c r="MI212" s="380"/>
      <c r="MJ212" s="380"/>
      <c r="MK212" s="380"/>
      <c r="ML212" s="380"/>
      <c r="MM212" s="380"/>
      <c r="MN212" s="380"/>
      <c r="MO212" s="380"/>
      <c r="MP212" s="380"/>
      <c r="MQ212" s="380"/>
      <c r="MS212" s="241"/>
      <c r="MT212" s="423" t="s">
        <v>12</v>
      </c>
      <c r="MU212" s="423"/>
      <c r="MV212" s="423"/>
      <c r="MW212" s="423"/>
      <c r="MX212" s="423"/>
      <c r="MY212" s="423"/>
      <c r="MZ212" s="423"/>
      <c r="NA212" s="423"/>
      <c r="NB212" s="423"/>
      <c r="NC212" s="423"/>
      <c r="ND212" s="423"/>
      <c r="NE212" s="423"/>
      <c r="NF212" s="423"/>
      <c r="NG212" s="423"/>
      <c r="NH212" s="423"/>
      <c r="NI212" s="423"/>
      <c r="NJ212" s="423"/>
      <c r="NK212" s="423"/>
      <c r="NL212" s="423"/>
      <c r="NM212" s="423"/>
      <c r="NN212" s="370"/>
      <c r="NR212" s="361" t="s">
        <v>56</v>
      </c>
      <c r="NS212" s="361"/>
      <c r="NT212" s="361"/>
    </row>
    <row r="213" spans="1:384" s="318" customFormat="1" ht="10.199999999999999" customHeight="1" x14ac:dyDescent="0.25">
      <c r="A213" s="25"/>
      <c r="B213" s="389"/>
      <c r="C213" s="424">
        <f>C212</f>
        <v>44902</v>
      </c>
      <c r="D213" s="16"/>
      <c r="E213" s="409" t="str">
        <f>$E$3</f>
        <v>Sans Renfort</v>
      </c>
      <c r="F213" s="409"/>
      <c r="G213" s="409"/>
      <c r="H213" s="10"/>
      <c r="I213" s="10"/>
      <c r="J213" s="10"/>
      <c r="K213" s="10"/>
      <c r="L213" s="10"/>
      <c r="M213" s="10"/>
      <c r="N213" s="367">
        <v>7</v>
      </c>
      <c r="O213" s="367"/>
      <c r="P213" s="367">
        <v>8</v>
      </c>
      <c r="Q213" s="367"/>
      <c r="R213" s="367">
        <v>9</v>
      </c>
      <c r="S213" s="367"/>
      <c r="T213" s="367">
        <v>10</v>
      </c>
      <c r="U213" s="367"/>
      <c r="V213" s="367">
        <v>11</v>
      </c>
      <c r="W213" s="367"/>
      <c r="X213" s="367">
        <v>12</v>
      </c>
      <c r="Y213" s="367"/>
      <c r="Z213" s="367">
        <v>13</v>
      </c>
      <c r="AA213" s="367"/>
      <c r="AB213" s="367">
        <v>14</v>
      </c>
      <c r="AC213" s="367"/>
      <c r="AD213" s="367">
        <v>15</v>
      </c>
      <c r="AE213" s="367"/>
      <c r="AF213" s="367">
        <v>16</v>
      </c>
      <c r="AG213" s="367"/>
      <c r="AH213" s="367">
        <v>17</v>
      </c>
      <c r="AI213" s="367"/>
      <c r="AJ213" s="367">
        <v>18</v>
      </c>
      <c r="AK213" s="367"/>
      <c r="AL213" s="367">
        <v>19</v>
      </c>
      <c r="AM213" s="367"/>
      <c r="AN213" s="367">
        <v>20</v>
      </c>
      <c r="AO213" s="367"/>
      <c r="AP213" s="367">
        <v>21</v>
      </c>
      <c r="AQ213" s="367"/>
      <c r="AR213" s="367">
        <v>22</v>
      </c>
      <c r="AS213" s="367"/>
      <c r="AT213" s="367">
        <v>23</v>
      </c>
      <c r="AU213" s="367"/>
      <c r="AV213" s="367">
        <v>24</v>
      </c>
      <c r="AW213" s="367"/>
      <c r="AX213" s="367">
        <v>1</v>
      </c>
      <c r="AY213" s="367"/>
      <c r="AZ213" s="367">
        <v>2</v>
      </c>
      <c r="BA213" s="367"/>
      <c r="BB213" s="367">
        <v>3</v>
      </c>
      <c r="BC213" s="410"/>
      <c r="BD213" s="417"/>
      <c r="BE213" s="420"/>
      <c r="BF213" s="358"/>
      <c r="BG213" s="422"/>
      <c r="BH213" s="351"/>
      <c r="BI213" s="351"/>
      <c r="BJ213" s="351"/>
      <c r="BK213" s="349"/>
      <c r="BL213" s="351"/>
      <c r="BM213" s="351"/>
      <c r="BN213" s="351"/>
      <c r="BO213" s="351"/>
      <c r="BP213" s="351"/>
      <c r="BQ213" s="351"/>
      <c r="BR213" s="357"/>
      <c r="BS213" s="360"/>
      <c r="BT213" s="358"/>
      <c r="BU213" s="355"/>
      <c r="BV213" s="353"/>
      <c r="BW213" s="355"/>
      <c r="BX213" s="353"/>
      <c r="BY213" s="319"/>
      <c r="BZ213" s="319"/>
      <c r="CA213" s="319"/>
      <c r="CB213" s="319"/>
      <c r="CC213" s="319"/>
      <c r="CD213" s="319"/>
      <c r="CE213" s="319"/>
      <c r="CF213" s="319"/>
      <c r="CG213" s="319"/>
      <c r="CH213" s="319"/>
      <c r="CI213" s="319"/>
      <c r="CJ213" s="319"/>
      <c r="CK213" s="319"/>
      <c r="CL213" s="319"/>
      <c r="CM213" s="319"/>
      <c r="CN213" s="319"/>
      <c r="CO213" s="319"/>
      <c r="CP213" s="319"/>
      <c r="CQ213" s="319"/>
      <c r="CR213" s="319"/>
      <c r="CS213" s="319"/>
      <c r="CT213" s="319"/>
      <c r="CU213" s="319"/>
      <c r="CV213" s="319"/>
      <c r="CW213" s="319"/>
      <c r="CX213" s="319"/>
      <c r="CY213" s="319"/>
      <c r="CZ213" s="319"/>
      <c r="DA213" s="319"/>
      <c r="DB213" s="319"/>
      <c r="DC213" s="319"/>
      <c r="DD213" s="319"/>
      <c r="DE213" s="319"/>
      <c r="DF213" s="319"/>
      <c r="DG213" s="319"/>
      <c r="DH213" s="319"/>
      <c r="DI213" s="319"/>
      <c r="DJ213" s="319"/>
      <c r="DK213" s="319"/>
      <c r="DL213" s="319"/>
      <c r="DM213" s="319"/>
      <c r="DN213" s="319"/>
      <c r="DO213" s="319"/>
      <c r="DP213" s="319"/>
      <c r="DQ213" s="319"/>
      <c r="DR213" s="319"/>
      <c r="DS213" s="319"/>
      <c r="DT213" s="319"/>
      <c r="DU213" s="319"/>
      <c r="DV213" s="319"/>
      <c r="DW213" s="319"/>
      <c r="DX213" s="319"/>
      <c r="DY213" s="319"/>
      <c r="DZ213" s="319"/>
      <c r="EA213" s="319"/>
      <c r="EB213" s="319"/>
      <c r="EC213" s="319"/>
      <c r="ED213" s="319"/>
      <c r="EE213" s="319"/>
      <c r="EF213" s="319"/>
      <c r="EG213" s="319"/>
      <c r="EH213" s="319"/>
      <c r="EI213" s="319"/>
      <c r="EJ213" s="319"/>
      <c r="EK213" s="319"/>
      <c r="EL213" s="319"/>
      <c r="EM213" s="319"/>
      <c r="EN213" s="319"/>
      <c r="EO213" s="319"/>
      <c r="EP213" s="319"/>
      <c r="EQ213" s="319"/>
      <c r="ER213" s="319"/>
      <c r="ES213" s="319"/>
      <c r="ET213" s="319"/>
      <c r="EU213" s="319"/>
      <c r="EV213" s="319"/>
      <c r="EW213" s="319"/>
      <c r="EX213" s="319"/>
      <c r="EY213" s="319"/>
      <c r="EZ213" s="319"/>
      <c r="FA213" s="319"/>
      <c r="FB213" s="319"/>
      <c r="FC213" s="319"/>
      <c r="FD213" s="319"/>
      <c r="FE213" s="319"/>
      <c r="FF213" s="319"/>
      <c r="FG213" s="319"/>
      <c r="FH213" s="319"/>
      <c r="FI213" s="319"/>
      <c r="FJ213" s="319"/>
      <c r="FK213" s="319"/>
      <c r="FL213" s="319"/>
      <c r="FM213" s="319"/>
      <c r="FN213" s="319"/>
      <c r="FO213" s="319"/>
      <c r="FP213" s="319"/>
      <c r="FQ213" s="319"/>
      <c r="FR213" s="319"/>
      <c r="FS213" s="319"/>
      <c r="FT213" s="319"/>
      <c r="FU213" s="319"/>
      <c r="FV213" s="319"/>
      <c r="FW213" s="319"/>
      <c r="FX213" s="319"/>
      <c r="FY213" s="319"/>
      <c r="FZ213" s="319"/>
      <c r="GA213" s="319"/>
      <c r="GB213" s="319"/>
      <c r="GC213" s="319"/>
      <c r="GD213" s="319"/>
      <c r="GE213" s="319"/>
      <c r="GF213" s="319"/>
      <c r="GG213" s="319"/>
      <c r="GH213" s="319"/>
      <c r="GI213" s="319"/>
      <c r="GJ213" s="319"/>
      <c r="GK213" s="319"/>
      <c r="GL213" s="319"/>
      <c r="GM213" s="319"/>
      <c r="GN213" s="319"/>
      <c r="GO213" s="319"/>
      <c r="GP213" s="319"/>
      <c r="GQ213" s="319"/>
      <c r="GR213" s="319"/>
      <c r="GS213" s="319"/>
      <c r="GT213" s="319"/>
      <c r="GU213" s="319"/>
      <c r="GV213" s="319"/>
      <c r="GW213" s="319"/>
      <c r="GX213" s="319"/>
      <c r="GY213" s="319"/>
      <c r="GZ213" s="319"/>
      <c r="HA213" s="319"/>
      <c r="HB213" s="319"/>
      <c r="HC213" s="319"/>
      <c r="HD213" s="319"/>
      <c r="HE213" s="319"/>
      <c r="HF213" s="319"/>
      <c r="HG213" s="319"/>
      <c r="HH213" s="319"/>
      <c r="HI213" s="319"/>
      <c r="HJ213" s="319"/>
      <c r="HK213" s="319"/>
      <c r="HL213" s="319"/>
      <c r="HM213" s="319"/>
      <c r="HN213" s="319"/>
      <c r="HO213" s="319"/>
      <c r="HP213" s="319"/>
      <c r="HQ213" s="319"/>
      <c r="HR213" s="319"/>
      <c r="HS213" s="319"/>
      <c r="HT213" s="319"/>
      <c r="HU213" s="319"/>
      <c r="HV213" s="319"/>
      <c r="HW213" s="319"/>
      <c r="HX213" s="319"/>
      <c r="HY213" s="319"/>
      <c r="HZ213" s="319"/>
      <c r="IA213" s="319"/>
      <c r="IB213" s="319"/>
      <c r="IC213" s="319"/>
      <c r="ID213" s="319"/>
      <c r="IE213" s="319"/>
      <c r="IF213" s="319"/>
      <c r="IG213" s="319"/>
      <c r="IH213" s="319"/>
      <c r="II213" s="319"/>
      <c r="IJ213" s="319"/>
      <c r="IK213" s="319"/>
      <c r="IL213" s="319"/>
      <c r="IM213" s="319"/>
      <c r="IN213" s="319"/>
      <c r="IO213" s="319"/>
      <c r="IP213" s="319"/>
      <c r="IQ213" s="319"/>
      <c r="IR213" s="319"/>
      <c r="IS213" s="319"/>
      <c r="IT213" s="319"/>
      <c r="IU213" s="319"/>
      <c r="IV213" s="319"/>
      <c r="IW213" s="319"/>
      <c r="IX213" s="319"/>
      <c r="IY213" s="319"/>
      <c r="IZ213" s="319"/>
      <c r="JA213" s="319"/>
      <c r="JB213" s="319"/>
      <c r="JC213" s="319"/>
      <c r="JD213" s="319"/>
      <c r="JE213" s="319"/>
      <c r="JF213" s="319"/>
      <c r="JG213" s="319"/>
      <c r="JH213" s="319"/>
      <c r="JI213" s="319"/>
      <c r="JJ213" s="319"/>
      <c r="JK213" s="319"/>
      <c r="JL213" s="319"/>
      <c r="JM213" s="319"/>
      <c r="JN213" s="319"/>
      <c r="JO213" s="319"/>
      <c r="JP213" s="319"/>
      <c r="JQ213" s="319"/>
      <c r="JR213" s="319"/>
      <c r="JS213" s="319"/>
      <c r="JT213" s="319"/>
      <c r="JU213" s="319"/>
      <c r="JV213" s="319"/>
      <c r="JW213" s="319"/>
      <c r="JX213" s="319"/>
      <c r="JY213" s="319"/>
      <c r="JZ213" s="319"/>
      <c r="KA213" s="319"/>
      <c r="KB213" s="319"/>
      <c r="KC213" s="319"/>
      <c r="KD213" s="319"/>
      <c r="KE213" s="319"/>
      <c r="KF213" s="319"/>
      <c r="KG213" s="319"/>
      <c r="KH213" s="319"/>
      <c r="KI213" s="319"/>
      <c r="KJ213" s="319"/>
      <c r="KK213" s="319"/>
      <c r="KL213" s="319"/>
      <c r="KM213" s="319"/>
      <c r="KN213" s="319"/>
      <c r="KO213" s="319"/>
      <c r="KP213" s="319"/>
      <c r="KQ213" s="319"/>
      <c r="KR213" s="319"/>
      <c r="KS213" s="319"/>
      <c r="KT213" s="319"/>
      <c r="KU213" s="319"/>
      <c r="KV213" s="319"/>
      <c r="KW213" s="319"/>
      <c r="KX213" s="319"/>
      <c r="KY213" s="319"/>
      <c r="KZ213" s="319"/>
      <c r="LA213" s="319"/>
      <c r="LB213" s="319"/>
      <c r="LC213" s="319"/>
      <c r="LD213" s="319"/>
      <c r="LE213" s="319"/>
      <c r="LF213" s="319"/>
      <c r="LG213" s="319"/>
      <c r="LH213" s="319"/>
      <c r="LI213" s="319"/>
      <c r="LJ213" s="319"/>
      <c r="LK213" s="319"/>
      <c r="LL213" s="319"/>
      <c r="LM213" s="319"/>
      <c r="LN213" s="319"/>
      <c r="LO213" s="319"/>
      <c r="LP213" s="319"/>
      <c r="LQ213" s="319"/>
      <c r="LR213" s="319"/>
      <c r="LS213" s="319"/>
      <c r="LT213" s="319"/>
      <c r="LU213" s="319"/>
      <c r="LV213" s="319"/>
      <c r="LW213" s="319"/>
      <c r="LX213" s="319"/>
      <c r="LY213" s="319"/>
      <c r="LZ213" s="319"/>
      <c r="MA213" s="319"/>
      <c r="MB213" s="319"/>
      <c r="MC213" s="319"/>
      <c r="MD213" s="319"/>
      <c r="ME213" s="319"/>
      <c r="MF213" s="319"/>
      <c r="MG213" s="319"/>
      <c r="MH213" s="319"/>
      <c r="MI213" s="319"/>
      <c r="MJ213" s="319"/>
      <c r="MK213" s="319"/>
      <c r="ML213" s="319"/>
      <c r="MM213" s="319"/>
      <c r="MN213" s="319"/>
      <c r="MO213" s="319"/>
      <c r="MP213" s="319"/>
      <c r="MQ213" s="319"/>
      <c r="MS213" s="241"/>
      <c r="MT213" s="383">
        <v>1</v>
      </c>
      <c r="MU213" s="367"/>
      <c r="MV213" s="367">
        <v>2</v>
      </c>
      <c r="MW213" s="367"/>
      <c r="MX213" s="367">
        <v>3</v>
      </c>
      <c r="MY213" s="367"/>
      <c r="MZ213" s="367">
        <v>4</v>
      </c>
      <c r="NA213" s="367"/>
      <c r="NB213" s="367">
        <v>5</v>
      </c>
      <c r="NC213" s="367"/>
      <c r="ND213" s="367">
        <v>6</v>
      </c>
      <c r="NE213" s="367"/>
      <c r="NF213" s="367">
        <v>7</v>
      </c>
      <c r="NG213" s="367"/>
      <c r="NH213" s="367">
        <v>8</v>
      </c>
      <c r="NI213" s="367"/>
      <c r="NJ213" s="367">
        <v>9</v>
      </c>
      <c r="NK213" s="367"/>
      <c r="NL213" s="368" t="s">
        <v>12</v>
      </c>
      <c r="NM213" s="369"/>
      <c r="NN213" s="370"/>
      <c r="NR213" s="318" t="s">
        <v>57</v>
      </c>
      <c r="NS213" s="318" t="s">
        <v>58</v>
      </c>
      <c r="NT213" s="318" t="s">
        <v>59</v>
      </c>
    </row>
    <row r="214" spans="1:384" s="318" customFormat="1" ht="10.199999999999999" customHeight="1" x14ac:dyDescent="0.3">
      <c r="A214" s="25"/>
      <c r="B214" s="389"/>
      <c r="C214" s="424"/>
      <c r="D214" s="15"/>
      <c r="E214" s="398" t="str">
        <f>IFERROR(G228*'Chiffres et fonctions'!$J$6,"CA à Produire")</f>
        <v>CA à Produire</v>
      </c>
      <c r="F214" s="398"/>
      <c r="G214" s="398"/>
      <c r="H214" s="399">
        <f>IF(BC244&lt;&gt;0,3,0)</f>
        <v>0</v>
      </c>
      <c r="I214" s="400">
        <f>Prenoms!$B$2</f>
        <v>0</v>
      </c>
      <c r="J214" s="401"/>
      <c r="K214" s="401"/>
      <c r="L214" s="401"/>
      <c r="M214" s="401"/>
      <c r="N214" s="63" t="str">
        <f>IF(NL214&lt;&gt;0,"",IF(Conges!L36=0,"",Conges!L36))</f>
        <v/>
      </c>
      <c r="O214" s="64"/>
      <c r="P214" s="65"/>
      <c r="Q214" s="65"/>
      <c r="R214" s="65"/>
      <c r="S214" s="65"/>
      <c r="T214" s="65"/>
      <c r="U214" s="65"/>
      <c r="V214" s="66"/>
      <c r="W214" s="65"/>
      <c r="X214" s="65"/>
      <c r="Y214" s="65"/>
      <c r="Z214" s="65"/>
      <c r="AA214" s="65"/>
      <c r="AB214" s="65"/>
      <c r="AC214" s="65"/>
      <c r="AD214" s="65"/>
      <c r="AE214" s="64"/>
      <c r="AF214" s="65"/>
      <c r="AG214" s="65"/>
      <c r="AH214" s="65"/>
      <c r="AI214" s="65"/>
      <c r="AJ214" s="66"/>
      <c r="AK214" s="65"/>
      <c r="AL214" s="65"/>
      <c r="AM214" s="65"/>
      <c r="AN214" s="65"/>
      <c r="AO214" s="65"/>
      <c r="AP214" s="65"/>
      <c r="AQ214" s="65"/>
      <c r="AR214" s="65"/>
      <c r="AS214" s="65"/>
      <c r="AT214" s="65"/>
      <c r="AU214" s="64"/>
      <c r="AV214" s="65"/>
      <c r="AW214" s="65"/>
      <c r="AX214" s="65"/>
      <c r="AY214" s="65"/>
      <c r="AZ214" s="65"/>
      <c r="BA214" s="65"/>
      <c r="BB214" s="66"/>
      <c r="BC214" s="67">
        <f>IF(NL214&lt;&gt;0,(IF(Conges!L$36=0,0,3)),0)</f>
        <v>0</v>
      </c>
      <c r="BD214" s="417"/>
      <c r="BE214" s="402">
        <f>IF(OR(Conges!L$36="A",Conges!L$36="V"),Prenoms!L$2,NL214)</f>
        <v>0</v>
      </c>
      <c r="BF214" s="403"/>
      <c r="BG214" s="283"/>
      <c r="BH214" s="284">
        <f t="shared" ref="BH214:BH243" si="252">IF(BO214=0,BM214+BH179,BO214+BH179)</f>
        <v>0</v>
      </c>
      <c r="BI214" s="285" t="str">
        <f t="shared" ref="BI214:BI243" si="253">IF(BO214=0,"",$BI$1)</f>
        <v/>
      </c>
      <c r="BJ214" s="295">
        <v>0</v>
      </c>
      <c r="BK214" s="296">
        <f>BH214-BJ214</f>
        <v>0</v>
      </c>
      <c r="BL214" s="297">
        <f t="shared" ref="BL214" si="254">$NL214</f>
        <v>0</v>
      </c>
      <c r="BM214" s="297">
        <f t="shared" ref="BM214" si="255">$BE214</f>
        <v>0</v>
      </c>
      <c r="BN214" s="297">
        <f>SUM('Heures Pointage'!$D$12:$E$12)</f>
        <v>0</v>
      </c>
      <c r="BO214" s="297">
        <f>SUM('Heures et Indemnites'!$D$12:$E$12)</f>
        <v>0</v>
      </c>
      <c r="BP214" s="298">
        <f t="shared" ref="BP214" si="256">$NT214</f>
        <v>0</v>
      </c>
      <c r="BQ214" s="298">
        <f>'Heures Pointage'!$AB$12</f>
        <v>0</v>
      </c>
      <c r="BR214" s="299">
        <f t="shared" ref="BR214" si="257">$BH$1054</f>
        <v>0</v>
      </c>
      <c r="BS214" s="148">
        <f>Prenoms!$C$2</f>
        <v>0</v>
      </c>
      <c r="BT214" s="153"/>
      <c r="BU214" s="322">
        <f>SUM('Heures et Indemnites'!$D$12:$E$12)</f>
        <v>0</v>
      </c>
      <c r="BV214" s="234">
        <f>SUM('Heures et Indemnites'!$D$6:$E$12)</f>
        <v>0</v>
      </c>
      <c r="BW214" s="322"/>
      <c r="BX214" s="234"/>
      <c r="BY214" s="319"/>
      <c r="BZ214" s="319"/>
      <c r="CA214" s="319"/>
      <c r="CB214" s="319"/>
      <c r="CC214" s="319"/>
      <c r="CD214" s="319"/>
      <c r="CE214" s="319"/>
      <c r="CF214" s="319"/>
      <c r="CG214" s="319"/>
      <c r="CH214" s="319"/>
      <c r="CI214" s="319"/>
      <c r="CJ214" s="319"/>
      <c r="CK214" s="319"/>
      <c r="CL214" s="319"/>
      <c r="CM214" s="319"/>
      <c r="CN214" s="319"/>
      <c r="CO214" s="319"/>
      <c r="CP214" s="319"/>
      <c r="CQ214" s="319"/>
      <c r="CR214" s="319"/>
      <c r="CS214" s="319"/>
      <c r="CT214" s="319"/>
      <c r="CU214" s="319"/>
      <c r="CV214" s="319"/>
      <c r="CW214" s="319"/>
      <c r="CX214" s="319"/>
      <c r="CY214" s="319"/>
      <c r="CZ214" s="319"/>
      <c r="DA214" s="319"/>
      <c r="DB214" s="319"/>
      <c r="DC214" s="319"/>
      <c r="DD214" s="319"/>
      <c r="DE214" s="319"/>
      <c r="DF214" s="319"/>
      <c r="DG214" s="319"/>
      <c r="DH214" s="319"/>
      <c r="DI214" s="319"/>
      <c r="DJ214" s="319"/>
      <c r="DK214" s="319"/>
      <c r="DL214" s="319"/>
      <c r="DM214" s="319"/>
      <c r="DN214" s="319"/>
      <c r="DO214" s="319"/>
      <c r="DP214" s="319"/>
      <c r="DQ214" s="319"/>
      <c r="DR214" s="319"/>
      <c r="DS214" s="319"/>
      <c r="DT214" s="319"/>
      <c r="DU214" s="319"/>
      <c r="DV214" s="319"/>
      <c r="DW214" s="319"/>
      <c r="DX214" s="319"/>
      <c r="DY214" s="319"/>
      <c r="DZ214" s="319"/>
      <c r="EA214" s="319"/>
      <c r="EB214" s="319"/>
      <c r="EC214" s="319"/>
      <c r="ED214" s="319"/>
      <c r="EE214" s="319"/>
      <c r="EF214" s="319"/>
      <c r="EG214" s="319"/>
      <c r="EH214" s="319"/>
      <c r="EI214" s="319"/>
      <c r="EJ214" s="319"/>
      <c r="EK214" s="319"/>
      <c r="EL214" s="319"/>
      <c r="EM214" s="319"/>
      <c r="EN214" s="319"/>
      <c r="EO214" s="319"/>
      <c r="EP214" s="319"/>
      <c r="EQ214" s="319"/>
      <c r="ER214" s="319"/>
      <c r="ES214" s="319"/>
      <c r="ET214" s="319"/>
      <c r="EU214" s="319"/>
      <c r="EV214" s="319"/>
      <c r="EW214" s="319"/>
      <c r="EX214" s="319"/>
      <c r="EY214" s="319"/>
      <c r="EZ214" s="319"/>
      <c r="FA214" s="319"/>
      <c r="FB214" s="319"/>
      <c r="FC214" s="319"/>
      <c r="FD214" s="319"/>
      <c r="FE214" s="319"/>
      <c r="FF214" s="319"/>
      <c r="FG214" s="319"/>
      <c r="FH214" s="319"/>
      <c r="FI214" s="319"/>
      <c r="FJ214" s="319"/>
      <c r="FK214" s="319"/>
      <c r="FL214" s="319"/>
      <c r="FM214" s="319"/>
      <c r="FN214" s="319"/>
      <c r="FO214" s="319"/>
      <c r="FP214" s="319"/>
      <c r="FQ214" s="319"/>
      <c r="FR214" s="319"/>
      <c r="FS214" s="319"/>
      <c r="FT214" s="319"/>
      <c r="FU214" s="319"/>
      <c r="FV214" s="319"/>
      <c r="FW214" s="319"/>
      <c r="FX214" s="319"/>
      <c r="FY214" s="319"/>
      <c r="FZ214" s="319"/>
      <c r="GA214" s="319"/>
      <c r="GB214" s="319"/>
      <c r="GC214" s="319"/>
      <c r="GD214" s="319"/>
      <c r="GE214" s="319"/>
      <c r="GF214" s="319"/>
      <c r="GG214" s="319"/>
      <c r="GH214" s="319"/>
      <c r="GI214" s="319"/>
      <c r="GJ214" s="319"/>
      <c r="GK214" s="319"/>
      <c r="GL214" s="319"/>
      <c r="GM214" s="319"/>
      <c r="GN214" s="319"/>
      <c r="GO214" s="319"/>
      <c r="GP214" s="319"/>
      <c r="GQ214" s="319"/>
      <c r="GR214" s="319"/>
      <c r="GS214" s="319"/>
      <c r="GT214" s="319"/>
      <c r="GU214" s="319"/>
      <c r="GV214" s="319"/>
      <c r="GW214" s="319"/>
      <c r="GX214" s="319"/>
      <c r="GY214" s="319"/>
      <c r="GZ214" s="319"/>
      <c r="HA214" s="319"/>
      <c r="HB214" s="319"/>
      <c r="HC214" s="319"/>
      <c r="HD214" s="319"/>
      <c r="HE214" s="319"/>
      <c r="HF214" s="319"/>
      <c r="HG214" s="319"/>
      <c r="HH214" s="319"/>
      <c r="HI214" s="319"/>
      <c r="HJ214" s="319"/>
      <c r="HK214" s="319"/>
      <c r="HL214" s="319"/>
      <c r="HM214" s="319"/>
      <c r="HN214" s="319"/>
      <c r="HO214" s="319"/>
      <c r="HP214" s="319"/>
      <c r="HQ214" s="319"/>
      <c r="HR214" s="319"/>
      <c r="HS214" s="319"/>
      <c r="HT214" s="319"/>
      <c r="HU214" s="319"/>
      <c r="HV214" s="319"/>
      <c r="HW214" s="319"/>
      <c r="HX214" s="319"/>
      <c r="HY214" s="319"/>
      <c r="HZ214" s="319"/>
      <c r="IA214" s="319"/>
      <c r="IB214" s="319"/>
      <c r="IC214" s="319"/>
      <c r="ID214" s="319"/>
      <c r="IE214" s="319"/>
      <c r="IF214" s="319"/>
      <c r="IG214" s="319"/>
      <c r="IH214" s="319"/>
      <c r="II214" s="319"/>
      <c r="IJ214" s="319"/>
      <c r="IK214" s="319"/>
      <c r="IL214" s="319"/>
      <c r="IM214" s="319"/>
      <c r="IN214" s="319"/>
      <c r="IO214" s="319"/>
      <c r="IP214" s="319"/>
      <c r="IQ214" s="319"/>
      <c r="IR214" s="319"/>
      <c r="IS214" s="319"/>
      <c r="IT214" s="319"/>
      <c r="IU214" s="319"/>
      <c r="IV214" s="319"/>
      <c r="IW214" s="319"/>
      <c r="IX214" s="319"/>
      <c r="IY214" s="319"/>
      <c r="IZ214" s="319"/>
      <c r="JA214" s="319"/>
      <c r="JB214" s="319"/>
      <c r="JC214" s="319"/>
      <c r="JD214" s="319"/>
      <c r="JE214" s="319"/>
      <c r="JF214" s="319"/>
      <c r="JG214" s="319"/>
      <c r="JH214" s="319"/>
      <c r="JI214" s="319"/>
      <c r="JJ214" s="319"/>
      <c r="JK214" s="319"/>
      <c r="JL214" s="319"/>
      <c r="JM214" s="319"/>
      <c r="JN214" s="319"/>
      <c r="JO214" s="319"/>
      <c r="JP214" s="319"/>
      <c r="JQ214" s="319"/>
      <c r="JR214" s="319"/>
      <c r="JS214" s="319"/>
      <c r="JT214" s="319"/>
      <c r="JU214" s="319"/>
      <c r="JV214" s="319"/>
      <c r="JW214" s="319"/>
      <c r="JX214" s="319"/>
      <c r="JY214" s="319"/>
      <c r="JZ214" s="319"/>
      <c r="KA214" s="319"/>
      <c r="KB214" s="319"/>
      <c r="KC214" s="319"/>
      <c r="KD214" s="319"/>
      <c r="KE214" s="319"/>
      <c r="KF214" s="319"/>
      <c r="KG214" s="319"/>
      <c r="KH214" s="319"/>
      <c r="KI214" s="319"/>
      <c r="KJ214" s="319"/>
      <c r="KK214" s="319"/>
      <c r="KL214" s="319"/>
      <c r="KM214" s="319"/>
      <c r="KN214" s="319"/>
      <c r="KO214" s="319"/>
      <c r="KP214" s="319"/>
      <c r="KQ214" s="319"/>
      <c r="KR214" s="319"/>
      <c r="KS214" s="319"/>
      <c r="KT214" s="319"/>
      <c r="KU214" s="319"/>
      <c r="KV214" s="319"/>
      <c r="KW214" s="319"/>
      <c r="KX214" s="319"/>
      <c r="KY214" s="319"/>
      <c r="KZ214" s="319"/>
      <c r="LA214" s="319"/>
      <c r="LB214" s="319"/>
      <c r="LC214" s="319"/>
      <c r="LD214" s="319"/>
      <c r="LE214" s="319"/>
      <c r="LF214" s="319"/>
      <c r="LG214" s="319"/>
      <c r="LH214" s="319"/>
      <c r="LI214" s="319"/>
      <c r="LJ214" s="319"/>
      <c r="LK214" s="319"/>
      <c r="LL214" s="319"/>
      <c r="LM214" s="319"/>
      <c r="LN214" s="319"/>
      <c r="LO214" s="319"/>
      <c r="LP214" s="319"/>
      <c r="LQ214" s="319"/>
      <c r="LR214" s="319"/>
      <c r="LS214" s="319"/>
      <c r="LT214" s="319"/>
      <c r="LU214" s="319"/>
      <c r="LV214" s="319"/>
      <c r="LW214" s="319"/>
      <c r="LX214" s="319"/>
      <c r="LY214" s="319"/>
      <c r="LZ214" s="319"/>
      <c r="MA214" s="319"/>
      <c r="MB214" s="319"/>
      <c r="MC214" s="319"/>
      <c r="MD214" s="319"/>
      <c r="ME214" s="319"/>
      <c r="MF214" s="319"/>
      <c r="MG214" s="319"/>
      <c r="MH214" s="319"/>
      <c r="MI214" s="319"/>
      <c r="MJ214" s="319"/>
      <c r="MK214" s="319"/>
      <c r="ML214" s="319"/>
      <c r="MM214" s="319"/>
      <c r="MN214" s="319"/>
      <c r="MO214" s="319"/>
      <c r="MP214" s="319"/>
      <c r="MQ214" s="319"/>
      <c r="MS214" s="241"/>
      <c r="MT214" s="404">
        <f>(COUNTA($O214:$BB214)/2)-SUM(MV214:NK214)</f>
        <v>0</v>
      </c>
      <c r="MU214" s="405">
        <f t="shared" ref="MU214:MU229" si="258">(COUNTA($O214:$BB214))/2</f>
        <v>0</v>
      </c>
      <c r="MV214" s="405">
        <f t="shared" ref="MV214:MV243" si="259">(COUNTIF($O214:$BB214,MV$3))/2</f>
        <v>0</v>
      </c>
      <c r="MW214" s="405"/>
      <c r="MX214" s="405">
        <f t="shared" ref="MX214:MX243" si="260">(COUNTIF($O214:$BB214,MX$3))/2</f>
        <v>0</v>
      </c>
      <c r="MY214" s="405"/>
      <c r="MZ214" s="405">
        <f t="shared" ref="MZ214:MZ243" si="261">(COUNTIF($O214:$BB214,MZ$3))/2</f>
        <v>0</v>
      </c>
      <c r="NA214" s="405"/>
      <c r="NB214" s="405">
        <f t="shared" ref="NB214:NB243" si="262">(COUNTIF($O214:$BB214,NB$3))/2</f>
        <v>0</v>
      </c>
      <c r="NC214" s="405"/>
      <c r="ND214" s="405">
        <f t="shared" ref="ND214:ND243" si="263">(COUNTIF($O214:$BB214,ND$3))/2</f>
        <v>0</v>
      </c>
      <c r="NE214" s="405"/>
      <c r="NF214" s="405">
        <f t="shared" ref="NF214:NF243" si="264">(COUNTIF($O214:$BB214,NF$3))/2</f>
        <v>0</v>
      </c>
      <c r="NG214" s="405"/>
      <c r="NH214" s="405">
        <f t="shared" ref="NH214:NH243" si="265">(COUNTIF($O214:$BB214,NH$3))/2</f>
        <v>0</v>
      </c>
      <c r="NI214" s="405"/>
      <c r="NJ214" s="405">
        <f t="shared" ref="NJ214:NJ243" si="266">(COUNTIF($O214:$BB214,NJ$3))/2</f>
        <v>0</v>
      </c>
      <c r="NK214" s="405"/>
      <c r="NL214" s="405">
        <f>(COUNTA($O214:$BB214))/2</f>
        <v>0</v>
      </c>
      <c r="NM214" s="406"/>
      <c r="NN214" s="370"/>
      <c r="NR214" s="318">
        <f t="shared" ref="NR214:NR243" si="267">IF(SUM(W214:AD214)&gt;0,1,0)</f>
        <v>0</v>
      </c>
      <c r="NS214" s="318">
        <f t="shared" ref="NS214:NS243" si="268">IF(SUM(AM214:BB214)&gt;0,1,0)</f>
        <v>0</v>
      </c>
      <c r="NT214" s="318">
        <f t="shared" ref="NT214:NT243" si="269">IF(SUM(NR214:NS214)=0,0,SUM(NR214:NS214))</f>
        <v>0</v>
      </c>
    </row>
    <row r="215" spans="1:384" s="318" customFormat="1" ht="10.199999999999999" customHeight="1" x14ac:dyDescent="0.3">
      <c r="A215" s="25"/>
      <c r="B215" s="389"/>
      <c r="C215" s="424"/>
      <c r="D215" s="15"/>
      <c r="E215" s="398"/>
      <c r="F215" s="398"/>
      <c r="G215" s="398"/>
      <c r="H215" s="399"/>
      <c r="I215" s="394">
        <f>Prenoms!$B$3</f>
        <v>0</v>
      </c>
      <c r="J215" s="395"/>
      <c r="K215" s="395"/>
      <c r="L215" s="395"/>
      <c r="M215" s="395"/>
      <c r="N215" s="81" t="str">
        <f>IF(NL215&lt;&gt;0,"",IF(Conges!L37=0,"",Conges!L37))</f>
        <v/>
      </c>
      <c r="O215" s="82"/>
      <c r="P215" s="83"/>
      <c r="Q215" s="83"/>
      <c r="R215" s="83"/>
      <c r="S215" s="83"/>
      <c r="T215" s="83"/>
      <c r="U215" s="83"/>
      <c r="V215" s="84"/>
      <c r="W215" s="83"/>
      <c r="X215" s="83"/>
      <c r="Y215" s="83"/>
      <c r="Z215" s="83"/>
      <c r="AA215" s="83"/>
      <c r="AB215" s="83"/>
      <c r="AC215" s="83"/>
      <c r="AD215" s="83"/>
      <c r="AE215" s="82"/>
      <c r="AF215" s="83"/>
      <c r="AG215" s="83"/>
      <c r="AH215" s="83"/>
      <c r="AI215" s="83"/>
      <c r="AJ215" s="84"/>
      <c r="AK215" s="83"/>
      <c r="AL215" s="83"/>
      <c r="AM215" s="83"/>
      <c r="AN215" s="83"/>
      <c r="AO215" s="83"/>
      <c r="AP215" s="83"/>
      <c r="AQ215" s="83"/>
      <c r="AR215" s="83"/>
      <c r="AS215" s="83"/>
      <c r="AT215" s="83"/>
      <c r="AU215" s="82"/>
      <c r="AV215" s="83"/>
      <c r="AW215" s="83"/>
      <c r="AX215" s="83"/>
      <c r="AY215" s="83"/>
      <c r="AZ215" s="83"/>
      <c r="BA215" s="83"/>
      <c r="BB215" s="84"/>
      <c r="BC215" s="85">
        <f>IF(NL215&lt;&gt;0,(IF(Conges!L$37=0,0,3)),0)</f>
        <v>0</v>
      </c>
      <c r="BD215" s="417"/>
      <c r="BE215" s="390">
        <f>IF(OR(Conges!L$37="A",Conges!L$37="V"),Prenoms!L$3,NL215)</f>
        <v>0</v>
      </c>
      <c r="BF215" s="391"/>
      <c r="BG215" s="286"/>
      <c r="BH215" s="287">
        <f t="shared" si="252"/>
        <v>0</v>
      </c>
      <c r="BI215" s="288" t="str">
        <f t="shared" si="253"/>
        <v/>
      </c>
      <c r="BJ215" s="300">
        <v>0</v>
      </c>
      <c r="BK215" s="301">
        <f t="shared" ref="BK215:BK243" si="270">BH215-BJ215</f>
        <v>0</v>
      </c>
      <c r="BL215" s="302">
        <f t="shared" si="242"/>
        <v>0</v>
      </c>
      <c r="BM215" s="302">
        <f t="shared" si="243"/>
        <v>0</v>
      </c>
      <c r="BN215" s="302">
        <f>SUM('Heures Pointage'!$AD$12:$AE$12)</f>
        <v>0</v>
      </c>
      <c r="BO215" s="302">
        <f>SUM('Heures et Indemnites'!$AD$12:$AE$12)</f>
        <v>0</v>
      </c>
      <c r="BP215" s="303">
        <f t="shared" si="244"/>
        <v>0</v>
      </c>
      <c r="BQ215" s="303">
        <f>'Heures Pointage'!$BB$12</f>
        <v>0</v>
      </c>
      <c r="BR215" s="304">
        <f t="shared" ref="BR215" si="271">$BH$1055</f>
        <v>0</v>
      </c>
      <c r="BS215" s="149">
        <f>Prenoms!$C$3</f>
        <v>0</v>
      </c>
      <c r="BT215" s="180"/>
      <c r="BU215" s="324">
        <f>SUM('Heures et Indemnites'!$AD$12:$AE$12)</f>
        <v>0</v>
      </c>
      <c r="BV215" s="235">
        <f>SUM('Heures et Indemnites'!$AD$6:$AE$12)</f>
        <v>0</v>
      </c>
      <c r="BW215" s="324"/>
      <c r="BX215" s="235"/>
      <c r="BY215" s="319"/>
      <c r="BZ215" s="319"/>
      <c r="CA215" s="319"/>
      <c r="CB215" s="319"/>
      <c r="CC215" s="319"/>
      <c r="CD215" s="319"/>
      <c r="CE215" s="319"/>
      <c r="CF215" s="319"/>
      <c r="CG215" s="319"/>
      <c r="CH215" s="319"/>
      <c r="CI215" s="319"/>
      <c r="CJ215" s="319"/>
      <c r="CK215" s="319"/>
      <c r="CL215" s="319"/>
      <c r="CM215" s="319"/>
      <c r="CN215" s="319"/>
      <c r="CO215" s="319"/>
      <c r="CP215" s="319"/>
      <c r="CQ215" s="319"/>
      <c r="CR215" s="319"/>
      <c r="CS215" s="319"/>
      <c r="CT215" s="319"/>
      <c r="CU215" s="319"/>
      <c r="CV215" s="319"/>
      <c r="CW215" s="319"/>
      <c r="CX215" s="319"/>
      <c r="CY215" s="319"/>
      <c r="CZ215" s="319"/>
      <c r="DA215" s="319"/>
      <c r="DB215" s="319"/>
      <c r="DC215" s="319"/>
      <c r="DD215" s="319"/>
      <c r="DE215" s="319"/>
      <c r="DF215" s="319"/>
      <c r="DG215" s="319"/>
      <c r="DH215" s="319"/>
      <c r="DI215" s="319"/>
      <c r="DJ215" s="319"/>
      <c r="DK215" s="319"/>
      <c r="DL215" s="319"/>
      <c r="DM215" s="319"/>
      <c r="DN215" s="319"/>
      <c r="DO215" s="319"/>
      <c r="DP215" s="319"/>
      <c r="DQ215" s="319"/>
      <c r="DR215" s="319"/>
      <c r="DS215" s="319"/>
      <c r="DT215" s="319"/>
      <c r="DU215" s="319"/>
      <c r="DV215" s="319"/>
      <c r="DW215" s="319"/>
      <c r="DX215" s="319"/>
      <c r="DY215" s="319"/>
      <c r="DZ215" s="319"/>
      <c r="EA215" s="319"/>
      <c r="EB215" s="319"/>
      <c r="EC215" s="319"/>
      <c r="ED215" s="319"/>
      <c r="EE215" s="319"/>
      <c r="EF215" s="319"/>
      <c r="EG215" s="319"/>
      <c r="EH215" s="319"/>
      <c r="EI215" s="319"/>
      <c r="EJ215" s="319"/>
      <c r="EK215" s="319"/>
      <c r="EL215" s="319"/>
      <c r="EM215" s="319"/>
      <c r="EN215" s="319"/>
      <c r="EO215" s="319"/>
      <c r="EP215" s="319"/>
      <c r="EQ215" s="319"/>
      <c r="ER215" s="319"/>
      <c r="ES215" s="319"/>
      <c r="ET215" s="319"/>
      <c r="EU215" s="319"/>
      <c r="EV215" s="319"/>
      <c r="EW215" s="319"/>
      <c r="EX215" s="319"/>
      <c r="EY215" s="319"/>
      <c r="EZ215" s="319"/>
      <c r="FA215" s="319"/>
      <c r="FB215" s="319"/>
      <c r="FC215" s="319"/>
      <c r="FD215" s="319"/>
      <c r="FE215" s="319"/>
      <c r="FF215" s="319"/>
      <c r="FG215" s="319"/>
      <c r="FH215" s="319"/>
      <c r="FI215" s="319"/>
      <c r="FJ215" s="319"/>
      <c r="FK215" s="319"/>
      <c r="FL215" s="319"/>
      <c r="FM215" s="319"/>
      <c r="FN215" s="319"/>
      <c r="FO215" s="319"/>
      <c r="FP215" s="319"/>
      <c r="FQ215" s="319"/>
      <c r="FR215" s="319"/>
      <c r="FS215" s="319"/>
      <c r="FT215" s="319"/>
      <c r="FU215" s="319"/>
      <c r="FV215" s="319"/>
      <c r="FW215" s="319"/>
      <c r="FX215" s="319"/>
      <c r="FY215" s="319"/>
      <c r="FZ215" s="319"/>
      <c r="GA215" s="319"/>
      <c r="GB215" s="319"/>
      <c r="GC215" s="319"/>
      <c r="GD215" s="319"/>
      <c r="GE215" s="319"/>
      <c r="GF215" s="319"/>
      <c r="GG215" s="319"/>
      <c r="GH215" s="319"/>
      <c r="GI215" s="319"/>
      <c r="GJ215" s="319"/>
      <c r="GK215" s="319"/>
      <c r="GL215" s="319"/>
      <c r="GM215" s="319"/>
      <c r="GN215" s="319"/>
      <c r="GO215" s="319"/>
      <c r="GP215" s="319"/>
      <c r="GQ215" s="319"/>
      <c r="GR215" s="319"/>
      <c r="GS215" s="319"/>
      <c r="GT215" s="319"/>
      <c r="GU215" s="319"/>
      <c r="GV215" s="319"/>
      <c r="GW215" s="319"/>
      <c r="GX215" s="319"/>
      <c r="GY215" s="319"/>
      <c r="GZ215" s="319"/>
      <c r="HA215" s="319"/>
      <c r="HB215" s="319"/>
      <c r="HC215" s="319"/>
      <c r="HD215" s="319"/>
      <c r="HE215" s="319"/>
      <c r="HF215" s="319"/>
      <c r="HG215" s="319"/>
      <c r="HH215" s="319"/>
      <c r="HI215" s="319"/>
      <c r="HJ215" s="319"/>
      <c r="HK215" s="319"/>
      <c r="HL215" s="319"/>
      <c r="HM215" s="319"/>
      <c r="HN215" s="319"/>
      <c r="HO215" s="319"/>
      <c r="HP215" s="319"/>
      <c r="HQ215" s="319"/>
      <c r="HR215" s="319"/>
      <c r="HS215" s="319"/>
      <c r="HT215" s="319"/>
      <c r="HU215" s="319"/>
      <c r="HV215" s="319"/>
      <c r="HW215" s="319"/>
      <c r="HX215" s="319"/>
      <c r="HY215" s="319"/>
      <c r="HZ215" s="319"/>
      <c r="IA215" s="319"/>
      <c r="IB215" s="319"/>
      <c r="IC215" s="319"/>
      <c r="ID215" s="319"/>
      <c r="IE215" s="319"/>
      <c r="IF215" s="319"/>
      <c r="IG215" s="319"/>
      <c r="IH215" s="319"/>
      <c r="II215" s="319"/>
      <c r="IJ215" s="319"/>
      <c r="IK215" s="319"/>
      <c r="IL215" s="319"/>
      <c r="IM215" s="319"/>
      <c r="IN215" s="319"/>
      <c r="IO215" s="319"/>
      <c r="IP215" s="319"/>
      <c r="IQ215" s="319"/>
      <c r="IR215" s="319"/>
      <c r="IS215" s="319"/>
      <c r="IT215" s="319"/>
      <c r="IU215" s="319"/>
      <c r="IV215" s="319"/>
      <c r="IW215" s="319"/>
      <c r="IX215" s="319"/>
      <c r="IY215" s="319"/>
      <c r="IZ215" s="319"/>
      <c r="JA215" s="319"/>
      <c r="JB215" s="319"/>
      <c r="JC215" s="319"/>
      <c r="JD215" s="319"/>
      <c r="JE215" s="319"/>
      <c r="JF215" s="319"/>
      <c r="JG215" s="319"/>
      <c r="JH215" s="319"/>
      <c r="JI215" s="319"/>
      <c r="JJ215" s="319"/>
      <c r="JK215" s="319"/>
      <c r="JL215" s="319"/>
      <c r="JM215" s="319"/>
      <c r="JN215" s="319"/>
      <c r="JO215" s="319"/>
      <c r="JP215" s="319"/>
      <c r="JQ215" s="319"/>
      <c r="JR215" s="319"/>
      <c r="JS215" s="319"/>
      <c r="JT215" s="319"/>
      <c r="JU215" s="319"/>
      <c r="JV215" s="319"/>
      <c r="JW215" s="319"/>
      <c r="JX215" s="319"/>
      <c r="JY215" s="319"/>
      <c r="JZ215" s="319"/>
      <c r="KA215" s="319"/>
      <c r="KB215" s="319"/>
      <c r="KC215" s="319"/>
      <c r="KD215" s="319"/>
      <c r="KE215" s="319"/>
      <c r="KF215" s="319"/>
      <c r="KG215" s="319"/>
      <c r="KH215" s="319"/>
      <c r="KI215" s="319"/>
      <c r="KJ215" s="319"/>
      <c r="KK215" s="319"/>
      <c r="KL215" s="319"/>
      <c r="KM215" s="319"/>
      <c r="KN215" s="319"/>
      <c r="KO215" s="319"/>
      <c r="KP215" s="319"/>
      <c r="KQ215" s="319"/>
      <c r="KR215" s="319"/>
      <c r="KS215" s="319"/>
      <c r="KT215" s="319"/>
      <c r="KU215" s="319"/>
      <c r="KV215" s="319"/>
      <c r="KW215" s="319"/>
      <c r="KX215" s="319"/>
      <c r="KY215" s="319"/>
      <c r="KZ215" s="319"/>
      <c r="LA215" s="319"/>
      <c r="LB215" s="319"/>
      <c r="LC215" s="319"/>
      <c r="LD215" s="319"/>
      <c r="LE215" s="319"/>
      <c r="LF215" s="319"/>
      <c r="LG215" s="319"/>
      <c r="LH215" s="319"/>
      <c r="LI215" s="319"/>
      <c r="LJ215" s="319"/>
      <c r="LK215" s="319"/>
      <c r="LL215" s="319"/>
      <c r="LM215" s="319"/>
      <c r="LN215" s="319"/>
      <c r="LO215" s="319"/>
      <c r="LP215" s="319"/>
      <c r="LQ215" s="319"/>
      <c r="LR215" s="319"/>
      <c r="LS215" s="319"/>
      <c r="LT215" s="319"/>
      <c r="LU215" s="319"/>
      <c r="LV215" s="319"/>
      <c r="LW215" s="319"/>
      <c r="LX215" s="319"/>
      <c r="LY215" s="319"/>
      <c r="LZ215" s="319"/>
      <c r="MA215" s="319"/>
      <c r="MB215" s="319"/>
      <c r="MC215" s="319"/>
      <c r="MD215" s="319"/>
      <c r="ME215" s="319"/>
      <c r="MF215" s="319"/>
      <c r="MG215" s="319"/>
      <c r="MH215" s="319"/>
      <c r="MI215" s="319"/>
      <c r="MJ215" s="319"/>
      <c r="MK215" s="319"/>
      <c r="ML215" s="319"/>
      <c r="MM215" s="319"/>
      <c r="MN215" s="319"/>
      <c r="MO215" s="319"/>
      <c r="MP215" s="319"/>
      <c r="MQ215" s="319"/>
      <c r="MS215" s="241"/>
      <c r="MT215" s="373">
        <f t="shared" ref="MT215:MT243" si="272">(COUNTA($O215:$BB215)/2)-SUM(MV215:NK215)</f>
        <v>0</v>
      </c>
      <c r="MU215" s="365">
        <f t="shared" si="258"/>
        <v>0</v>
      </c>
      <c r="MV215" s="365">
        <f t="shared" si="259"/>
        <v>0</v>
      </c>
      <c r="MW215" s="365"/>
      <c r="MX215" s="365">
        <f t="shared" si="260"/>
        <v>0</v>
      </c>
      <c r="MY215" s="365"/>
      <c r="MZ215" s="365">
        <f t="shared" si="261"/>
        <v>0</v>
      </c>
      <c r="NA215" s="365"/>
      <c r="NB215" s="365">
        <f t="shared" si="262"/>
        <v>0</v>
      </c>
      <c r="NC215" s="365"/>
      <c r="ND215" s="365">
        <f t="shared" si="263"/>
        <v>0</v>
      </c>
      <c r="NE215" s="365"/>
      <c r="NF215" s="365">
        <f t="shared" si="264"/>
        <v>0</v>
      </c>
      <c r="NG215" s="365"/>
      <c r="NH215" s="365">
        <f t="shared" si="265"/>
        <v>0</v>
      </c>
      <c r="NI215" s="365"/>
      <c r="NJ215" s="365">
        <f t="shared" si="266"/>
        <v>0</v>
      </c>
      <c r="NK215" s="365"/>
      <c r="NL215" s="365">
        <f t="shared" ref="NL215:NL243" si="273">(COUNTA($O215:$BB215))/2</f>
        <v>0</v>
      </c>
      <c r="NM215" s="366"/>
      <c r="NN215" s="370"/>
      <c r="NR215" s="318">
        <f t="shared" si="267"/>
        <v>0</v>
      </c>
      <c r="NS215" s="318">
        <f t="shared" si="268"/>
        <v>0</v>
      </c>
      <c r="NT215" s="318">
        <f t="shared" si="269"/>
        <v>0</v>
      </c>
    </row>
    <row r="216" spans="1:384" s="318" customFormat="1" ht="10.199999999999999" customHeight="1" x14ac:dyDescent="0.25">
      <c r="A216" s="25"/>
      <c r="B216" s="389"/>
      <c r="C216" s="424"/>
      <c r="D216" s="15"/>
      <c r="E216" s="397" t="str">
        <f>$E$6</f>
        <v>Avec Renfort</v>
      </c>
      <c r="F216" s="397"/>
      <c r="G216" s="397"/>
      <c r="H216" s="399"/>
      <c r="I216" s="381" t="str">
        <f>Prenoms!$B$4</f>
        <v>j.do</v>
      </c>
      <c r="J216" s="382"/>
      <c r="K216" s="382"/>
      <c r="L216" s="382"/>
      <c r="M216" s="382"/>
      <c r="N216" s="68" t="str">
        <f>IF(NL216&lt;&gt;0,"",IF(Conges!L38=0,"",Conges!L38))</f>
        <v/>
      </c>
      <c r="O216" s="69"/>
      <c r="P216" s="70"/>
      <c r="Q216" s="70"/>
      <c r="R216" s="70"/>
      <c r="S216" s="70"/>
      <c r="T216" s="70"/>
      <c r="U216" s="70"/>
      <c r="V216" s="71"/>
      <c r="W216" s="70"/>
      <c r="X216" s="70"/>
      <c r="Y216" s="70"/>
      <c r="Z216" s="70"/>
      <c r="AA216" s="70"/>
      <c r="AB216" s="70"/>
      <c r="AC216" s="70"/>
      <c r="AD216" s="70"/>
      <c r="AE216" s="69"/>
      <c r="AF216" s="70"/>
      <c r="AG216" s="70"/>
      <c r="AH216" s="70"/>
      <c r="AI216" s="70"/>
      <c r="AJ216" s="71"/>
      <c r="AK216" s="70"/>
      <c r="AL216" s="70"/>
      <c r="AM216" s="70"/>
      <c r="AN216" s="70"/>
      <c r="AO216" s="70"/>
      <c r="AP216" s="70"/>
      <c r="AQ216" s="70"/>
      <c r="AR216" s="70"/>
      <c r="AS216" s="70"/>
      <c r="AT216" s="70"/>
      <c r="AU216" s="69"/>
      <c r="AV216" s="70"/>
      <c r="AW216" s="70"/>
      <c r="AX216" s="70"/>
      <c r="AY216" s="70"/>
      <c r="AZ216" s="70"/>
      <c r="BA216" s="70"/>
      <c r="BB216" s="71"/>
      <c r="BC216" s="72">
        <f>IF(NL216&lt;&gt;0,(IF(Conges!L$38=0,0,3)),0)</f>
        <v>0</v>
      </c>
      <c r="BD216" s="417"/>
      <c r="BE216" s="392">
        <f>IF(OR(Conges!L$38="A",Conges!L$38="V"),Prenoms!L$4,NL216)</f>
        <v>0</v>
      </c>
      <c r="BF216" s="393"/>
      <c r="BG216" s="289"/>
      <c r="BH216" s="290">
        <f t="shared" si="252"/>
        <v>0</v>
      </c>
      <c r="BI216" s="291" t="str">
        <f t="shared" si="253"/>
        <v/>
      </c>
      <c r="BJ216" s="305">
        <v>38.161290322580641</v>
      </c>
      <c r="BK216" s="306">
        <f t="shared" si="270"/>
        <v>-38.161290322580641</v>
      </c>
      <c r="BL216" s="307">
        <f t="shared" si="242"/>
        <v>0</v>
      </c>
      <c r="BM216" s="307">
        <f t="shared" si="243"/>
        <v>0</v>
      </c>
      <c r="BN216" s="307">
        <f>SUM('Heures Pointage'!$BD$12:$BE$12)</f>
        <v>0</v>
      </c>
      <c r="BO216" s="307">
        <f>SUM('Heures et Indemnites'!$BD$12:$BE$12)</f>
        <v>0</v>
      </c>
      <c r="BP216" s="308">
        <f t="shared" si="244"/>
        <v>0</v>
      </c>
      <c r="BQ216" s="308">
        <f>'Heures Pointage'!$CB$12</f>
        <v>0</v>
      </c>
      <c r="BR216" s="309">
        <f t="shared" ref="BR216" si="274">$BH$1056</f>
        <v>0</v>
      </c>
      <c r="BS216" s="150">
        <f>Prenoms!$C$4</f>
        <v>169</v>
      </c>
      <c r="BT216" s="153"/>
      <c r="BU216" s="323">
        <f>SUM('Heures et Indemnites'!$BD$12:$BE$12)</f>
        <v>0</v>
      </c>
      <c r="BV216" s="236">
        <f>SUM('Heures et Indemnites'!$BD$6:$BE$12)</f>
        <v>0</v>
      </c>
      <c r="BW216" s="323"/>
      <c r="BX216" s="236"/>
      <c r="BY216" s="319"/>
      <c r="BZ216" s="319"/>
      <c r="CA216" s="319"/>
      <c r="CB216" s="319"/>
      <c r="CC216" s="319"/>
      <c r="CD216" s="319"/>
      <c r="CE216" s="319"/>
      <c r="CF216" s="319"/>
      <c r="CG216" s="319"/>
      <c r="CH216" s="319"/>
      <c r="CI216" s="319"/>
      <c r="CJ216" s="319"/>
      <c r="CK216" s="319"/>
      <c r="CL216" s="319"/>
      <c r="CM216" s="319"/>
      <c r="CN216" s="319"/>
      <c r="CO216" s="319"/>
      <c r="CP216" s="319"/>
      <c r="CQ216" s="319"/>
      <c r="CR216" s="319"/>
      <c r="CS216" s="319"/>
      <c r="CT216" s="319"/>
      <c r="CU216" s="319"/>
      <c r="CV216" s="319"/>
      <c r="CW216" s="319"/>
      <c r="CX216" s="319"/>
      <c r="CY216" s="319"/>
      <c r="CZ216" s="319"/>
      <c r="DA216" s="319"/>
      <c r="DB216" s="319"/>
      <c r="DC216" s="319"/>
      <c r="DD216" s="319"/>
      <c r="DE216" s="319"/>
      <c r="DF216" s="319"/>
      <c r="DG216" s="319"/>
      <c r="DH216" s="319"/>
      <c r="DI216" s="319"/>
      <c r="DJ216" s="319"/>
      <c r="DK216" s="319"/>
      <c r="DL216" s="319"/>
      <c r="DM216" s="319"/>
      <c r="DN216" s="319"/>
      <c r="DO216" s="319"/>
      <c r="DP216" s="319"/>
      <c r="DQ216" s="319"/>
      <c r="DR216" s="319"/>
      <c r="DS216" s="319"/>
      <c r="DT216" s="319"/>
      <c r="DU216" s="319"/>
      <c r="DV216" s="319"/>
      <c r="DW216" s="319"/>
      <c r="DX216" s="319"/>
      <c r="DY216" s="319"/>
      <c r="DZ216" s="319"/>
      <c r="EA216" s="319"/>
      <c r="EB216" s="319"/>
      <c r="EC216" s="319"/>
      <c r="ED216" s="319"/>
      <c r="EE216" s="319"/>
      <c r="EF216" s="319"/>
      <c r="EG216" s="319"/>
      <c r="EH216" s="319"/>
      <c r="EI216" s="319"/>
      <c r="EJ216" s="319"/>
      <c r="EK216" s="319"/>
      <c r="EL216" s="319"/>
      <c r="EM216" s="319"/>
      <c r="EN216" s="319"/>
      <c r="EO216" s="319"/>
      <c r="EP216" s="319"/>
      <c r="EQ216" s="319"/>
      <c r="ER216" s="319"/>
      <c r="ES216" s="319"/>
      <c r="ET216" s="319"/>
      <c r="EU216" s="319"/>
      <c r="EV216" s="319"/>
      <c r="EW216" s="319"/>
      <c r="EX216" s="319"/>
      <c r="EY216" s="319"/>
      <c r="EZ216" s="319"/>
      <c r="FA216" s="319"/>
      <c r="FB216" s="319"/>
      <c r="FC216" s="319"/>
      <c r="FD216" s="319"/>
      <c r="FE216" s="319"/>
      <c r="FF216" s="319"/>
      <c r="FG216" s="319"/>
      <c r="FH216" s="319"/>
      <c r="FI216" s="319"/>
      <c r="FJ216" s="319"/>
      <c r="FK216" s="319"/>
      <c r="FL216" s="319"/>
      <c r="FM216" s="319"/>
      <c r="FN216" s="319"/>
      <c r="FO216" s="319"/>
      <c r="FP216" s="319"/>
      <c r="FQ216" s="319"/>
      <c r="FR216" s="319"/>
      <c r="FS216" s="319"/>
      <c r="FT216" s="319"/>
      <c r="FU216" s="319"/>
      <c r="FV216" s="319"/>
      <c r="FW216" s="319"/>
      <c r="FX216" s="319"/>
      <c r="FY216" s="319"/>
      <c r="FZ216" s="319"/>
      <c r="GA216" s="319"/>
      <c r="GB216" s="319"/>
      <c r="GC216" s="319"/>
      <c r="GD216" s="319"/>
      <c r="GE216" s="319"/>
      <c r="GF216" s="319"/>
      <c r="GG216" s="319"/>
      <c r="GH216" s="319"/>
      <c r="GI216" s="319"/>
      <c r="GJ216" s="319"/>
      <c r="GK216" s="319"/>
      <c r="GL216" s="319"/>
      <c r="GM216" s="319"/>
      <c r="GN216" s="319"/>
      <c r="GO216" s="319"/>
      <c r="GP216" s="319"/>
      <c r="GQ216" s="319"/>
      <c r="GR216" s="319"/>
      <c r="GS216" s="319"/>
      <c r="GT216" s="319"/>
      <c r="GU216" s="319"/>
      <c r="GV216" s="319"/>
      <c r="GW216" s="319"/>
      <c r="GX216" s="319"/>
      <c r="GY216" s="319"/>
      <c r="GZ216" s="319"/>
      <c r="HA216" s="319"/>
      <c r="HB216" s="319"/>
      <c r="HC216" s="319"/>
      <c r="HD216" s="319"/>
      <c r="HE216" s="319"/>
      <c r="HF216" s="319"/>
      <c r="HG216" s="319"/>
      <c r="HH216" s="319"/>
      <c r="HI216" s="319"/>
      <c r="HJ216" s="319"/>
      <c r="HK216" s="319"/>
      <c r="HL216" s="319"/>
      <c r="HM216" s="319"/>
      <c r="HN216" s="319"/>
      <c r="HO216" s="319"/>
      <c r="HP216" s="319"/>
      <c r="HQ216" s="319"/>
      <c r="HR216" s="319"/>
      <c r="HS216" s="319"/>
      <c r="HT216" s="319"/>
      <c r="HU216" s="319"/>
      <c r="HV216" s="319"/>
      <c r="HW216" s="319"/>
      <c r="HX216" s="319"/>
      <c r="HY216" s="319"/>
      <c r="HZ216" s="319"/>
      <c r="IA216" s="319"/>
      <c r="IB216" s="319"/>
      <c r="IC216" s="319"/>
      <c r="ID216" s="319"/>
      <c r="IE216" s="319"/>
      <c r="IF216" s="319"/>
      <c r="IG216" s="319"/>
      <c r="IH216" s="319"/>
      <c r="II216" s="319"/>
      <c r="IJ216" s="319"/>
      <c r="IK216" s="319"/>
      <c r="IL216" s="319"/>
      <c r="IM216" s="319"/>
      <c r="IN216" s="319"/>
      <c r="IO216" s="319"/>
      <c r="IP216" s="319"/>
      <c r="IQ216" s="319"/>
      <c r="IR216" s="319"/>
      <c r="IS216" s="319"/>
      <c r="IT216" s="319"/>
      <c r="IU216" s="319"/>
      <c r="IV216" s="319"/>
      <c r="IW216" s="319"/>
      <c r="IX216" s="319"/>
      <c r="IY216" s="319"/>
      <c r="IZ216" s="319"/>
      <c r="JA216" s="319"/>
      <c r="JB216" s="319"/>
      <c r="JC216" s="319"/>
      <c r="JD216" s="319"/>
      <c r="JE216" s="319"/>
      <c r="JF216" s="319"/>
      <c r="JG216" s="319"/>
      <c r="JH216" s="319"/>
      <c r="JI216" s="319"/>
      <c r="JJ216" s="319"/>
      <c r="JK216" s="319"/>
      <c r="JL216" s="319"/>
      <c r="JM216" s="319"/>
      <c r="JN216" s="319"/>
      <c r="JO216" s="319"/>
      <c r="JP216" s="319"/>
      <c r="JQ216" s="319"/>
      <c r="JR216" s="319"/>
      <c r="JS216" s="319"/>
      <c r="JT216" s="319"/>
      <c r="JU216" s="319"/>
      <c r="JV216" s="319"/>
      <c r="JW216" s="319"/>
      <c r="JX216" s="319"/>
      <c r="JY216" s="319"/>
      <c r="JZ216" s="319"/>
      <c r="KA216" s="319"/>
      <c r="KB216" s="319"/>
      <c r="KC216" s="319"/>
      <c r="KD216" s="319"/>
      <c r="KE216" s="319"/>
      <c r="KF216" s="319"/>
      <c r="KG216" s="319"/>
      <c r="KH216" s="319"/>
      <c r="KI216" s="319"/>
      <c r="KJ216" s="319"/>
      <c r="KK216" s="319"/>
      <c r="KL216" s="319"/>
      <c r="KM216" s="319"/>
      <c r="KN216" s="319"/>
      <c r="KO216" s="319"/>
      <c r="KP216" s="319"/>
      <c r="KQ216" s="319"/>
      <c r="KR216" s="319"/>
      <c r="KS216" s="319"/>
      <c r="KT216" s="319"/>
      <c r="KU216" s="319"/>
      <c r="KV216" s="319"/>
      <c r="KW216" s="319"/>
      <c r="KX216" s="319"/>
      <c r="KY216" s="319"/>
      <c r="KZ216" s="319"/>
      <c r="LA216" s="319"/>
      <c r="LB216" s="319"/>
      <c r="LC216" s="319"/>
      <c r="LD216" s="319"/>
      <c r="LE216" s="319"/>
      <c r="LF216" s="319"/>
      <c r="LG216" s="319"/>
      <c r="LH216" s="319"/>
      <c r="LI216" s="319"/>
      <c r="LJ216" s="319"/>
      <c r="LK216" s="319"/>
      <c r="LL216" s="319"/>
      <c r="LM216" s="319"/>
      <c r="LN216" s="319"/>
      <c r="LO216" s="319"/>
      <c r="LP216" s="319"/>
      <c r="LQ216" s="319"/>
      <c r="LR216" s="319"/>
      <c r="LS216" s="319"/>
      <c r="LT216" s="319"/>
      <c r="LU216" s="319"/>
      <c r="LV216" s="319"/>
      <c r="LW216" s="319"/>
      <c r="LX216" s="319"/>
      <c r="LY216" s="319"/>
      <c r="LZ216" s="319"/>
      <c r="MA216" s="319"/>
      <c r="MB216" s="319"/>
      <c r="MC216" s="319"/>
      <c r="MD216" s="319"/>
      <c r="ME216" s="319"/>
      <c r="MF216" s="319"/>
      <c r="MG216" s="319"/>
      <c r="MH216" s="319"/>
      <c r="MI216" s="319"/>
      <c r="MJ216" s="319"/>
      <c r="MK216" s="319"/>
      <c r="ML216" s="319"/>
      <c r="MM216" s="319"/>
      <c r="MN216" s="319"/>
      <c r="MO216" s="319"/>
      <c r="MP216" s="319"/>
      <c r="MQ216" s="319"/>
      <c r="MS216" s="241"/>
      <c r="MT216" s="362">
        <f t="shared" si="272"/>
        <v>0</v>
      </c>
      <c r="MU216" s="363">
        <f t="shared" si="258"/>
        <v>0</v>
      </c>
      <c r="MV216" s="363">
        <f t="shared" si="259"/>
        <v>0</v>
      </c>
      <c r="MW216" s="363"/>
      <c r="MX216" s="363">
        <f t="shared" si="260"/>
        <v>0</v>
      </c>
      <c r="MY216" s="363"/>
      <c r="MZ216" s="363">
        <f t="shared" si="261"/>
        <v>0</v>
      </c>
      <c r="NA216" s="363"/>
      <c r="NB216" s="363">
        <f t="shared" si="262"/>
        <v>0</v>
      </c>
      <c r="NC216" s="363"/>
      <c r="ND216" s="363">
        <f t="shared" si="263"/>
        <v>0</v>
      </c>
      <c r="NE216" s="363"/>
      <c r="NF216" s="363">
        <f t="shared" si="264"/>
        <v>0</v>
      </c>
      <c r="NG216" s="363"/>
      <c r="NH216" s="363">
        <f t="shared" si="265"/>
        <v>0</v>
      </c>
      <c r="NI216" s="363"/>
      <c r="NJ216" s="363">
        <f t="shared" si="266"/>
        <v>0</v>
      </c>
      <c r="NK216" s="363"/>
      <c r="NL216" s="363">
        <f t="shared" si="273"/>
        <v>0</v>
      </c>
      <c r="NM216" s="364"/>
      <c r="NN216" s="370"/>
      <c r="NR216" s="318">
        <f t="shared" si="267"/>
        <v>0</v>
      </c>
      <c r="NS216" s="318">
        <f t="shared" si="268"/>
        <v>0</v>
      </c>
      <c r="NT216" s="318">
        <f t="shared" si="269"/>
        <v>0</v>
      </c>
    </row>
    <row r="217" spans="1:384" s="318" customFormat="1" ht="10.199999999999999" customHeight="1" x14ac:dyDescent="0.3">
      <c r="A217" s="25"/>
      <c r="B217" s="389"/>
      <c r="C217" s="424"/>
      <c r="D217" s="15"/>
      <c r="E217" s="398" t="str">
        <f>IFERROR(G229*'Chiffres et fonctions'!$J$6,"CA à Produire")</f>
        <v>CA à Produire</v>
      </c>
      <c r="F217" s="398"/>
      <c r="G217" s="398"/>
      <c r="H217" s="399"/>
      <c r="I217" s="394" t="str">
        <f>Prenoms!$B$5</f>
        <v>pompeo</v>
      </c>
      <c r="J217" s="395"/>
      <c r="K217" s="395"/>
      <c r="L217" s="395"/>
      <c r="M217" s="395"/>
      <c r="N217" s="81" t="str">
        <f>IF(NL217&lt;&gt;0,"",IF(Conges!L39=0,"",Conges!L39))</f>
        <v/>
      </c>
      <c r="O217" s="82"/>
      <c r="P217" s="83"/>
      <c r="Q217" s="83"/>
      <c r="R217" s="83"/>
      <c r="S217" s="83"/>
      <c r="T217" s="83"/>
      <c r="U217" s="83"/>
      <c r="V217" s="84"/>
      <c r="W217" s="83"/>
      <c r="X217" s="83"/>
      <c r="Y217" s="83"/>
      <c r="Z217" s="83"/>
      <c r="AA217" s="83"/>
      <c r="AB217" s="83"/>
      <c r="AC217" s="83"/>
      <c r="AD217" s="83"/>
      <c r="AE217" s="82"/>
      <c r="AF217" s="83"/>
      <c r="AG217" s="83"/>
      <c r="AH217" s="83"/>
      <c r="AI217" s="83"/>
      <c r="AJ217" s="84"/>
      <c r="AK217" s="83"/>
      <c r="AL217" s="83"/>
      <c r="AM217" s="83"/>
      <c r="AN217" s="83"/>
      <c r="AO217" s="83"/>
      <c r="AP217" s="83"/>
      <c r="AQ217" s="83"/>
      <c r="AR217" s="83"/>
      <c r="AS217" s="83"/>
      <c r="AT217" s="83"/>
      <c r="AU217" s="82"/>
      <c r="AV217" s="83"/>
      <c r="AW217" s="83"/>
      <c r="AX217" s="83"/>
      <c r="AY217" s="83"/>
      <c r="AZ217" s="83"/>
      <c r="BA217" s="83"/>
      <c r="BB217" s="84"/>
      <c r="BC217" s="85">
        <f>IF(NL217&lt;&gt;0,(IF(Conges!L$39=0,0,3)),0)</f>
        <v>0</v>
      </c>
      <c r="BD217" s="417"/>
      <c r="BE217" s="390">
        <f>IF(OR(Conges!L$39="A",Conges!L$39="V"),Prenoms!L$5,NL217)</f>
        <v>0</v>
      </c>
      <c r="BF217" s="391"/>
      <c r="BG217" s="286"/>
      <c r="BH217" s="287">
        <f t="shared" si="252"/>
        <v>0</v>
      </c>
      <c r="BI217" s="288" t="str">
        <f t="shared" si="253"/>
        <v/>
      </c>
      <c r="BJ217" s="300">
        <v>38.161290322580641</v>
      </c>
      <c r="BK217" s="301">
        <f t="shared" si="270"/>
        <v>-38.161290322580641</v>
      </c>
      <c r="BL217" s="302">
        <f t="shared" si="242"/>
        <v>0</v>
      </c>
      <c r="BM217" s="302">
        <f t="shared" si="243"/>
        <v>0</v>
      </c>
      <c r="BN217" s="302">
        <f>SUM('Heures Pointage'!$CD$12:$CE$12)</f>
        <v>0</v>
      </c>
      <c r="BO217" s="302">
        <f>SUM('Heures et Indemnites'!$CD$12:$CE$12)</f>
        <v>0</v>
      </c>
      <c r="BP217" s="303">
        <f t="shared" si="244"/>
        <v>0</v>
      </c>
      <c r="BQ217" s="303">
        <f>'Heures Pointage'!$DB$12</f>
        <v>0</v>
      </c>
      <c r="BR217" s="304">
        <f t="shared" ref="BR217" si="275">$BH$1057</f>
        <v>0</v>
      </c>
      <c r="BS217" s="149">
        <f>Prenoms!$C$5</f>
        <v>169</v>
      </c>
      <c r="BT217" s="180"/>
      <c r="BU217" s="324">
        <f>SUM('Heures et Indemnites'!$CD$12:$CE$12)</f>
        <v>0</v>
      </c>
      <c r="BV217" s="235">
        <f>SUM('Heures et Indemnites'!$CD$6:$CE$12)</f>
        <v>0</v>
      </c>
      <c r="BW217" s="324"/>
      <c r="BX217" s="235"/>
      <c r="BY217" s="319"/>
      <c r="BZ217" s="319"/>
      <c r="CA217" s="319"/>
      <c r="CB217" s="319"/>
      <c r="CC217" s="319"/>
      <c r="CD217" s="319"/>
      <c r="CE217" s="319"/>
      <c r="CF217" s="319"/>
      <c r="CG217" s="319"/>
      <c r="CH217" s="319"/>
      <c r="CI217" s="319"/>
      <c r="CJ217" s="319"/>
      <c r="CK217" s="319"/>
      <c r="CL217" s="319"/>
      <c r="CM217" s="319"/>
      <c r="CN217" s="319"/>
      <c r="CO217" s="319"/>
      <c r="CP217" s="319"/>
      <c r="CQ217" s="319"/>
      <c r="CR217" s="319"/>
      <c r="CS217" s="319"/>
      <c r="CT217" s="319"/>
      <c r="CU217" s="319"/>
      <c r="CV217" s="319"/>
      <c r="CW217" s="319"/>
      <c r="CX217" s="319"/>
      <c r="CY217" s="319"/>
      <c r="CZ217" s="319"/>
      <c r="DA217" s="319"/>
      <c r="DB217" s="319"/>
      <c r="DC217" s="319"/>
      <c r="DD217" s="319"/>
      <c r="DE217" s="319"/>
      <c r="DF217" s="319"/>
      <c r="DG217" s="319"/>
      <c r="DH217" s="319"/>
      <c r="DI217" s="319"/>
      <c r="DJ217" s="319"/>
      <c r="DK217" s="319"/>
      <c r="DL217" s="319"/>
      <c r="DM217" s="319"/>
      <c r="DN217" s="319"/>
      <c r="DO217" s="319"/>
      <c r="DP217" s="319"/>
      <c r="DQ217" s="319"/>
      <c r="DR217" s="319"/>
      <c r="DS217" s="319"/>
      <c r="DT217" s="319"/>
      <c r="DU217" s="319"/>
      <c r="DV217" s="319"/>
      <c r="DW217" s="319"/>
      <c r="DX217" s="319"/>
      <c r="DY217" s="319"/>
      <c r="DZ217" s="319"/>
      <c r="EA217" s="319"/>
      <c r="EB217" s="319"/>
      <c r="EC217" s="319"/>
      <c r="ED217" s="319"/>
      <c r="EE217" s="319"/>
      <c r="EF217" s="319"/>
      <c r="EG217" s="319"/>
      <c r="EH217" s="319"/>
      <c r="EI217" s="319"/>
      <c r="EJ217" s="319"/>
      <c r="EK217" s="319"/>
      <c r="EL217" s="319"/>
      <c r="EM217" s="319"/>
      <c r="EN217" s="319"/>
      <c r="EO217" s="319"/>
      <c r="EP217" s="319"/>
      <c r="EQ217" s="319"/>
      <c r="ER217" s="319"/>
      <c r="ES217" s="319"/>
      <c r="ET217" s="319"/>
      <c r="EU217" s="319"/>
      <c r="EV217" s="319"/>
      <c r="EW217" s="319"/>
      <c r="EX217" s="319"/>
      <c r="EY217" s="319"/>
      <c r="EZ217" s="319"/>
      <c r="FA217" s="319"/>
      <c r="FB217" s="319"/>
      <c r="FC217" s="319"/>
      <c r="FD217" s="319"/>
      <c r="FE217" s="319"/>
      <c r="FF217" s="319"/>
      <c r="FG217" s="319"/>
      <c r="FH217" s="319"/>
      <c r="FI217" s="319"/>
      <c r="FJ217" s="319"/>
      <c r="FK217" s="319"/>
      <c r="FL217" s="319"/>
      <c r="FM217" s="319"/>
      <c r="FN217" s="319"/>
      <c r="FO217" s="319"/>
      <c r="FP217" s="319"/>
      <c r="FQ217" s="319"/>
      <c r="FR217" s="319"/>
      <c r="FS217" s="319"/>
      <c r="FT217" s="319"/>
      <c r="FU217" s="319"/>
      <c r="FV217" s="319"/>
      <c r="FW217" s="319"/>
      <c r="FX217" s="319"/>
      <c r="FY217" s="319"/>
      <c r="FZ217" s="319"/>
      <c r="GA217" s="319"/>
      <c r="GB217" s="319"/>
      <c r="GC217" s="319"/>
      <c r="GD217" s="319"/>
      <c r="GE217" s="319"/>
      <c r="GF217" s="319"/>
      <c r="GG217" s="319"/>
      <c r="GH217" s="319"/>
      <c r="GI217" s="319"/>
      <c r="GJ217" s="319"/>
      <c r="GK217" s="319"/>
      <c r="GL217" s="319"/>
      <c r="GM217" s="319"/>
      <c r="GN217" s="319"/>
      <c r="GO217" s="319"/>
      <c r="GP217" s="319"/>
      <c r="GQ217" s="319"/>
      <c r="GR217" s="319"/>
      <c r="GS217" s="319"/>
      <c r="GT217" s="319"/>
      <c r="GU217" s="319"/>
      <c r="GV217" s="319"/>
      <c r="GW217" s="319"/>
      <c r="GX217" s="319"/>
      <c r="GY217" s="319"/>
      <c r="GZ217" s="319"/>
      <c r="HA217" s="319"/>
      <c r="HB217" s="319"/>
      <c r="HC217" s="319"/>
      <c r="HD217" s="319"/>
      <c r="HE217" s="319"/>
      <c r="HF217" s="319"/>
      <c r="HG217" s="319"/>
      <c r="HH217" s="319"/>
      <c r="HI217" s="319"/>
      <c r="HJ217" s="319"/>
      <c r="HK217" s="319"/>
      <c r="HL217" s="319"/>
      <c r="HM217" s="319"/>
      <c r="HN217" s="319"/>
      <c r="HO217" s="319"/>
      <c r="HP217" s="319"/>
      <c r="HQ217" s="319"/>
      <c r="HR217" s="319"/>
      <c r="HS217" s="319"/>
      <c r="HT217" s="319"/>
      <c r="HU217" s="319"/>
      <c r="HV217" s="319"/>
      <c r="HW217" s="319"/>
      <c r="HX217" s="319"/>
      <c r="HY217" s="319"/>
      <c r="HZ217" s="319"/>
      <c r="IA217" s="319"/>
      <c r="IB217" s="319"/>
      <c r="IC217" s="319"/>
      <c r="ID217" s="319"/>
      <c r="IE217" s="319"/>
      <c r="IF217" s="319"/>
      <c r="IG217" s="319"/>
      <c r="IH217" s="319"/>
      <c r="II217" s="319"/>
      <c r="IJ217" s="319"/>
      <c r="IK217" s="319"/>
      <c r="IL217" s="319"/>
      <c r="IM217" s="319"/>
      <c r="IN217" s="319"/>
      <c r="IO217" s="319"/>
      <c r="IP217" s="319"/>
      <c r="IQ217" s="319"/>
      <c r="IR217" s="319"/>
      <c r="IS217" s="319"/>
      <c r="IT217" s="319"/>
      <c r="IU217" s="319"/>
      <c r="IV217" s="319"/>
      <c r="IW217" s="319"/>
      <c r="IX217" s="319"/>
      <c r="IY217" s="319"/>
      <c r="IZ217" s="319"/>
      <c r="JA217" s="319"/>
      <c r="JB217" s="319"/>
      <c r="JC217" s="319"/>
      <c r="JD217" s="319"/>
      <c r="JE217" s="319"/>
      <c r="JF217" s="319"/>
      <c r="JG217" s="319"/>
      <c r="JH217" s="319"/>
      <c r="JI217" s="319"/>
      <c r="JJ217" s="319"/>
      <c r="JK217" s="319"/>
      <c r="JL217" s="319"/>
      <c r="JM217" s="319"/>
      <c r="JN217" s="319"/>
      <c r="JO217" s="319"/>
      <c r="JP217" s="319"/>
      <c r="JQ217" s="319"/>
      <c r="JR217" s="319"/>
      <c r="JS217" s="319"/>
      <c r="JT217" s="319"/>
      <c r="JU217" s="319"/>
      <c r="JV217" s="319"/>
      <c r="JW217" s="319"/>
      <c r="JX217" s="319"/>
      <c r="JY217" s="319"/>
      <c r="JZ217" s="319"/>
      <c r="KA217" s="319"/>
      <c r="KB217" s="319"/>
      <c r="KC217" s="319"/>
      <c r="KD217" s="319"/>
      <c r="KE217" s="319"/>
      <c r="KF217" s="319"/>
      <c r="KG217" s="319"/>
      <c r="KH217" s="319"/>
      <c r="KI217" s="319"/>
      <c r="KJ217" s="319"/>
      <c r="KK217" s="319"/>
      <c r="KL217" s="319"/>
      <c r="KM217" s="319"/>
      <c r="KN217" s="319"/>
      <c r="KO217" s="319"/>
      <c r="KP217" s="319"/>
      <c r="KQ217" s="319"/>
      <c r="KR217" s="319"/>
      <c r="KS217" s="319"/>
      <c r="KT217" s="319"/>
      <c r="KU217" s="319"/>
      <c r="KV217" s="319"/>
      <c r="KW217" s="319"/>
      <c r="KX217" s="319"/>
      <c r="KY217" s="319"/>
      <c r="KZ217" s="319"/>
      <c r="LA217" s="319"/>
      <c r="LB217" s="319"/>
      <c r="LC217" s="319"/>
      <c r="LD217" s="319"/>
      <c r="LE217" s="319"/>
      <c r="LF217" s="319"/>
      <c r="LG217" s="319"/>
      <c r="LH217" s="319"/>
      <c r="LI217" s="319"/>
      <c r="LJ217" s="319"/>
      <c r="LK217" s="319"/>
      <c r="LL217" s="319"/>
      <c r="LM217" s="319"/>
      <c r="LN217" s="319"/>
      <c r="LO217" s="319"/>
      <c r="LP217" s="319"/>
      <c r="LQ217" s="319"/>
      <c r="LR217" s="319"/>
      <c r="LS217" s="319"/>
      <c r="LT217" s="319"/>
      <c r="LU217" s="319"/>
      <c r="LV217" s="319"/>
      <c r="LW217" s="319"/>
      <c r="LX217" s="319"/>
      <c r="LY217" s="319"/>
      <c r="LZ217" s="319"/>
      <c r="MA217" s="319"/>
      <c r="MB217" s="319"/>
      <c r="MC217" s="319"/>
      <c r="MD217" s="319"/>
      <c r="ME217" s="319"/>
      <c r="MF217" s="319"/>
      <c r="MG217" s="319"/>
      <c r="MH217" s="319"/>
      <c r="MI217" s="319"/>
      <c r="MJ217" s="319"/>
      <c r="MK217" s="319"/>
      <c r="ML217" s="319"/>
      <c r="MM217" s="319"/>
      <c r="MN217" s="319"/>
      <c r="MO217" s="319"/>
      <c r="MP217" s="319"/>
      <c r="MQ217" s="319"/>
      <c r="MS217" s="241"/>
      <c r="MT217" s="373">
        <f t="shared" si="272"/>
        <v>0</v>
      </c>
      <c r="MU217" s="365">
        <f t="shared" si="258"/>
        <v>0</v>
      </c>
      <c r="MV217" s="365">
        <f t="shared" si="259"/>
        <v>0</v>
      </c>
      <c r="MW217" s="365"/>
      <c r="MX217" s="365">
        <f t="shared" si="260"/>
        <v>0</v>
      </c>
      <c r="MY217" s="365"/>
      <c r="MZ217" s="365">
        <f t="shared" si="261"/>
        <v>0</v>
      </c>
      <c r="NA217" s="365"/>
      <c r="NB217" s="365">
        <f t="shared" si="262"/>
        <v>0</v>
      </c>
      <c r="NC217" s="365"/>
      <c r="ND217" s="365">
        <f t="shared" si="263"/>
        <v>0</v>
      </c>
      <c r="NE217" s="365"/>
      <c r="NF217" s="365">
        <f t="shared" si="264"/>
        <v>0</v>
      </c>
      <c r="NG217" s="365"/>
      <c r="NH217" s="365">
        <f t="shared" si="265"/>
        <v>0</v>
      </c>
      <c r="NI217" s="365"/>
      <c r="NJ217" s="365">
        <f t="shared" si="266"/>
        <v>0</v>
      </c>
      <c r="NK217" s="365"/>
      <c r="NL217" s="365">
        <f t="shared" si="273"/>
        <v>0</v>
      </c>
      <c r="NM217" s="366"/>
      <c r="NN217" s="370"/>
      <c r="NR217" s="318">
        <f t="shared" si="267"/>
        <v>0</v>
      </c>
      <c r="NS217" s="318">
        <f t="shared" si="268"/>
        <v>0</v>
      </c>
      <c r="NT217" s="318">
        <f t="shared" si="269"/>
        <v>0</v>
      </c>
    </row>
    <row r="218" spans="1:384" s="318" customFormat="1" ht="10.199999999999999" customHeight="1" x14ac:dyDescent="0.3">
      <c r="A218" s="25"/>
      <c r="B218" s="389"/>
      <c r="C218" s="424"/>
      <c r="D218" s="15"/>
      <c r="E218" s="398"/>
      <c r="F218" s="398"/>
      <c r="G218" s="398"/>
      <c r="H218" s="399"/>
      <c r="I218" s="381" t="str">
        <f>Prenoms!$B$6</f>
        <v>vaness</v>
      </c>
      <c r="J218" s="382"/>
      <c r="K218" s="382"/>
      <c r="L218" s="382"/>
      <c r="M218" s="382"/>
      <c r="N218" s="68" t="str">
        <f>IF(NL218&lt;&gt;0,"",IF(Conges!L40=0,"",Conges!L40))</f>
        <v/>
      </c>
      <c r="O218" s="69"/>
      <c r="P218" s="70"/>
      <c r="Q218" s="70"/>
      <c r="R218" s="70"/>
      <c r="S218" s="70"/>
      <c r="T218" s="70"/>
      <c r="U218" s="70"/>
      <c r="V218" s="71"/>
      <c r="W218" s="70"/>
      <c r="X218" s="70"/>
      <c r="Y218" s="70"/>
      <c r="Z218" s="70"/>
      <c r="AA218" s="70"/>
      <c r="AB218" s="70"/>
      <c r="AC218" s="70"/>
      <c r="AD218" s="70"/>
      <c r="AE218" s="69"/>
      <c r="AF218" s="70"/>
      <c r="AG218" s="70"/>
      <c r="AH218" s="70"/>
      <c r="AI218" s="70"/>
      <c r="AJ218" s="71"/>
      <c r="AK218" s="70"/>
      <c r="AL218" s="70"/>
      <c r="AM218" s="70"/>
      <c r="AN218" s="70"/>
      <c r="AO218" s="70"/>
      <c r="AP218" s="70"/>
      <c r="AQ218" s="70"/>
      <c r="AR218" s="70"/>
      <c r="AS218" s="70"/>
      <c r="AT218" s="70"/>
      <c r="AU218" s="69"/>
      <c r="AV218" s="70"/>
      <c r="AW218" s="70"/>
      <c r="AX218" s="70"/>
      <c r="AY218" s="70"/>
      <c r="AZ218" s="70"/>
      <c r="BA218" s="70"/>
      <c r="BB218" s="71"/>
      <c r="BC218" s="72">
        <f>IF(NL218&lt;&gt;0,(IF(Conges!L$40=0,0,3)),0)</f>
        <v>0</v>
      </c>
      <c r="BD218" s="417"/>
      <c r="BE218" s="392">
        <f>IF(OR(Conges!L$40="A",Conges!L$40="V"),Prenoms!L$6,NL218)</f>
        <v>0</v>
      </c>
      <c r="BF218" s="393"/>
      <c r="BG218" s="289"/>
      <c r="BH218" s="290">
        <f t="shared" si="252"/>
        <v>0</v>
      </c>
      <c r="BI218" s="291" t="str">
        <f t="shared" si="253"/>
        <v/>
      </c>
      <c r="BJ218" s="305">
        <v>38.161290322580641</v>
      </c>
      <c r="BK218" s="306">
        <f t="shared" si="270"/>
        <v>-38.161290322580641</v>
      </c>
      <c r="BL218" s="307">
        <f t="shared" si="242"/>
        <v>0</v>
      </c>
      <c r="BM218" s="307">
        <f t="shared" si="243"/>
        <v>0</v>
      </c>
      <c r="BN218" s="307">
        <f>SUM('Heures Pointage'!$DD$12:$DE$12)</f>
        <v>0</v>
      </c>
      <c r="BO218" s="307">
        <f>SUM('Heures et Indemnites'!$DD$12:$DE$12)</f>
        <v>0</v>
      </c>
      <c r="BP218" s="308">
        <f t="shared" si="244"/>
        <v>0</v>
      </c>
      <c r="BQ218" s="308">
        <f>'Heures Pointage'!$EB$12</f>
        <v>0</v>
      </c>
      <c r="BR218" s="309">
        <f t="shared" ref="BR218" si="276">$BH$1058</f>
        <v>0</v>
      </c>
      <c r="BS218" s="150">
        <f>Prenoms!$C$6</f>
        <v>169</v>
      </c>
      <c r="BT218" s="153"/>
      <c r="BU218" s="323">
        <f>SUM('Heures et Indemnites'!$DD$12:$DE$12)</f>
        <v>0</v>
      </c>
      <c r="BV218" s="236">
        <f>SUM('Heures et Indemnites'!$DD$6:$DE$12)</f>
        <v>0</v>
      </c>
      <c r="BW218" s="323"/>
      <c r="BX218" s="236"/>
      <c r="BY218" s="319"/>
      <c r="BZ218" s="319"/>
      <c r="CA218" s="319"/>
      <c r="CB218" s="319"/>
      <c r="CC218" s="319"/>
      <c r="CD218" s="319"/>
      <c r="CE218" s="319"/>
      <c r="CF218" s="319"/>
      <c r="CG218" s="319"/>
      <c r="CH218" s="319"/>
      <c r="CI218" s="319"/>
      <c r="CJ218" s="319"/>
      <c r="CK218" s="319"/>
      <c r="CL218" s="319"/>
      <c r="CM218" s="319"/>
      <c r="CN218" s="319"/>
      <c r="CO218" s="319"/>
      <c r="CP218" s="319"/>
      <c r="CQ218" s="319"/>
      <c r="CR218" s="319"/>
      <c r="CS218" s="319"/>
      <c r="CT218" s="319"/>
      <c r="CU218" s="319"/>
      <c r="CV218" s="319"/>
      <c r="CW218" s="319"/>
      <c r="CX218" s="319"/>
      <c r="CY218" s="319"/>
      <c r="CZ218" s="319"/>
      <c r="DA218" s="319"/>
      <c r="DB218" s="319"/>
      <c r="DC218" s="319"/>
      <c r="DD218" s="319"/>
      <c r="DE218" s="319"/>
      <c r="DF218" s="319"/>
      <c r="DG218" s="319"/>
      <c r="DH218" s="319"/>
      <c r="DI218" s="319"/>
      <c r="DJ218" s="319"/>
      <c r="DK218" s="319"/>
      <c r="DL218" s="319"/>
      <c r="DM218" s="319"/>
      <c r="DN218" s="319"/>
      <c r="DO218" s="319"/>
      <c r="DP218" s="319"/>
      <c r="DQ218" s="319"/>
      <c r="DR218" s="319"/>
      <c r="DS218" s="319"/>
      <c r="DT218" s="319"/>
      <c r="DU218" s="319"/>
      <c r="DV218" s="319"/>
      <c r="DW218" s="319"/>
      <c r="DX218" s="319"/>
      <c r="DY218" s="319"/>
      <c r="DZ218" s="319"/>
      <c r="EA218" s="319"/>
      <c r="EB218" s="319"/>
      <c r="EC218" s="319"/>
      <c r="ED218" s="319"/>
      <c r="EE218" s="319"/>
      <c r="EF218" s="319"/>
      <c r="EG218" s="319"/>
      <c r="EH218" s="319"/>
      <c r="EI218" s="319"/>
      <c r="EJ218" s="319"/>
      <c r="EK218" s="319"/>
      <c r="EL218" s="319"/>
      <c r="EM218" s="319"/>
      <c r="EN218" s="319"/>
      <c r="EO218" s="319"/>
      <c r="EP218" s="319"/>
      <c r="EQ218" s="319"/>
      <c r="ER218" s="319"/>
      <c r="ES218" s="319"/>
      <c r="ET218" s="319"/>
      <c r="EU218" s="319"/>
      <c r="EV218" s="319"/>
      <c r="EW218" s="319"/>
      <c r="EX218" s="319"/>
      <c r="EY218" s="319"/>
      <c r="EZ218" s="319"/>
      <c r="FA218" s="319"/>
      <c r="FB218" s="319"/>
      <c r="FC218" s="319"/>
      <c r="FD218" s="319"/>
      <c r="FE218" s="319"/>
      <c r="FF218" s="319"/>
      <c r="FG218" s="319"/>
      <c r="FH218" s="319"/>
      <c r="FI218" s="319"/>
      <c r="FJ218" s="319"/>
      <c r="FK218" s="319"/>
      <c r="FL218" s="319"/>
      <c r="FM218" s="319"/>
      <c r="FN218" s="319"/>
      <c r="FO218" s="319"/>
      <c r="FP218" s="319"/>
      <c r="FQ218" s="319"/>
      <c r="FR218" s="319"/>
      <c r="FS218" s="319"/>
      <c r="FT218" s="319"/>
      <c r="FU218" s="319"/>
      <c r="FV218" s="319"/>
      <c r="FW218" s="319"/>
      <c r="FX218" s="319"/>
      <c r="FY218" s="319"/>
      <c r="FZ218" s="319"/>
      <c r="GA218" s="319"/>
      <c r="GB218" s="319"/>
      <c r="GC218" s="319"/>
      <c r="GD218" s="319"/>
      <c r="GE218" s="319"/>
      <c r="GF218" s="319"/>
      <c r="GG218" s="319"/>
      <c r="GH218" s="319"/>
      <c r="GI218" s="319"/>
      <c r="GJ218" s="319"/>
      <c r="GK218" s="319"/>
      <c r="GL218" s="319"/>
      <c r="GM218" s="319"/>
      <c r="GN218" s="319"/>
      <c r="GO218" s="319"/>
      <c r="GP218" s="319"/>
      <c r="GQ218" s="319"/>
      <c r="GR218" s="319"/>
      <c r="GS218" s="319"/>
      <c r="GT218" s="319"/>
      <c r="GU218" s="319"/>
      <c r="GV218" s="319"/>
      <c r="GW218" s="319"/>
      <c r="GX218" s="319"/>
      <c r="GY218" s="319"/>
      <c r="GZ218" s="319"/>
      <c r="HA218" s="319"/>
      <c r="HB218" s="319"/>
      <c r="HC218" s="319"/>
      <c r="HD218" s="319"/>
      <c r="HE218" s="319"/>
      <c r="HF218" s="319"/>
      <c r="HG218" s="319"/>
      <c r="HH218" s="319"/>
      <c r="HI218" s="319"/>
      <c r="HJ218" s="319"/>
      <c r="HK218" s="319"/>
      <c r="HL218" s="319"/>
      <c r="HM218" s="319"/>
      <c r="HN218" s="319"/>
      <c r="HO218" s="319"/>
      <c r="HP218" s="319"/>
      <c r="HQ218" s="319"/>
      <c r="HR218" s="319"/>
      <c r="HS218" s="319"/>
      <c r="HT218" s="319"/>
      <c r="HU218" s="319"/>
      <c r="HV218" s="319"/>
      <c r="HW218" s="319"/>
      <c r="HX218" s="319"/>
      <c r="HY218" s="319"/>
      <c r="HZ218" s="319"/>
      <c r="IA218" s="319"/>
      <c r="IB218" s="319"/>
      <c r="IC218" s="319"/>
      <c r="ID218" s="319"/>
      <c r="IE218" s="319"/>
      <c r="IF218" s="319"/>
      <c r="IG218" s="319"/>
      <c r="IH218" s="319"/>
      <c r="II218" s="319"/>
      <c r="IJ218" s="319"/>
      <c r="IK218" s="319"/>
      <c r="IL218" s="319"/>
      <c r="IM218" s="319"/>
      <c r="IN218" s="319"/>
      <c r="IO218" s="319"/>
      <c r="IP218" s="319"/>
      <c r="IQ218" s="319"/>
      <c r="IR218" s="319"/>
      <c r="IS218" s="319"/>
      <c r="IT218" s="319"/>
      <c r="IU218" s="319"/>
      <c r="IV218" s="319"/>
      <c r="IW218" s="319"/>
      <c r="IX218" s="319"/>
      <c r="IY218" s="319"/>
      <c r="IZ218" s="319"/>
      <c r="JA218" s="319"/>
      <c r="JB218" s="319"/>
      <c r="JC218" s="319"/>
      <c r="JD218" s="319"/>
      <c r="JE218" s="319"/>
      <c r="JF218" s="319"/>
      <c r="JG218" s="319"/>
      <c r="JH218" s="319"/>
      <c r="JI218" s="319"/>
      <c r="JJ218" s="319"/>
      <c r="JK218" s="319"/>
      <c r="JL218" s="319"/>
      <c r="JM218" s="319"/>
      <c r="JN218" s="319"/>
      <c r="JO218" s="319"/>
      <c r="JP218" s="319"/>
      <c r="JQ218" s="319"/>
      <c r="JR218" s="319"/>
      <c r="JS218" s="319"/>
      <c r="JT218" s="319"/>
      <c r="JU218" s="319"/>
      <c r="JV218" s="319"/>
      <c r="JW218" s="319"/>
      <c r="JX218" s="319"/>
      <c r="JY218" s="319"/>
      <c r="JZ218" s="319"/>
      <c r="KA218" s="319"/>
      <c r="KB218" s="319"/>
      <c r="KC218" s="319"/>
      <c r="KD218" s="319"/>
      <c r="KE218" s="319"/>
      <c r="KF218" s="319"/>
      <c r="KG218" s="319"/>
      <c r="KH218" s="319"/>
      <c r="KI218" s="319"/>
      <c r="KJ218" s="319"/>
      <c r="KK218" s="319"/>
      <c r="KL218" s="319"/>
      <c r="KM218" s="319"/>
      <c r="KN218" s="319"/>
      <c r="KO218" s="319"/>
      <c r="KP218" s="319"/>
      <c r="KQ218" s="319"/>
      <c r="KR218" s="319"/>
      <c r="KS218" s="319"/>
      <c r="KT218" s="319"/>
      <c r="KU218" s="319"/>
      <c r="KV218" s="319"/>
      <c r="KW218" s="319"/>
      <c r="KX218" s="319"/>
      <c r="KY218" s="319"/>
      <c r="KZ218" s="319"/>
      <c r="LA218" s="319"/>
      <c r="LB218" s="319"/>
      <c r="LC218" s="319"/>
      <c r="LD218" s="319"/>
      <c r="LE218" s="319"/>
      <c r="LF218" s="319"/>
      <c r="LG218" s="319"/>
      <c r="LH218" s="319"/>
      <c r="LI218" s="319"/>
      <c r="LJ218" s="319"/>
      <c r="LK218" s="319"/>
      <c r="LL218" s="319"/>
      <c r="LM218" s="319"/>
      <c r="LN218" s="319"/>
      <c r="LO218" s="319"/>
      <c r="LP218" s="319"/>
      <c r="LQ218" s="319"/>
      <c r="LR218" s="319"/>
      <c r="LS218" s="319"/>
      <c r="LT218" s="319"/>
      <c r="LU218" s="319"/>
      <c r="LV218" s="319"/>
      <c r="LW218" s="319"/>
      <c r="LX218" s="319"/>
      <c r="LY218" s="319"/>
      <c r="LZ218" s="319"/>
      <c r="MA218" s="319"/>
      <c r="MB218" s="319"/>
      <c r="MC218" s="319"/>
      <c r="MD218" s="319"/>
      <c r="ME218" s="319"/>
      <c r="MF218" s="319"/>
      <c r="MG218" s="319"/>
      <c r="MH218" s="319"/>
      <c r="MI218" s="319"/>
      <c r="MJ218" s="319"/>
      <c r="MK218" s="319"/>
      <c r="ML218" s="319"/>
      <c r="MM218" s="319"/>
      <c r="MN218" s="319"/>
      <c r="MO218" s="319"/>
      <c r="MP218" s="319"/>
      <c r="MQ218" s="319"/>
      <c r="MS218" s="241"/>
      <c r="MT218" s="362">
        <f t="shared" si="272"/>
        <v>0</v>
      </c>
      <c r="MU218" s="363">
        <f t="shared" si="258"/>
        <v>0</v>
      </c>
      <c r="MV218" s="363">
        <f t="shared" si="259"/>
        <v>0</v>
      </c>
      <c r="MW218" s="363"/>
      <c r="MX218" s="363">
        <f t="shared" si="260"/>
        <v>0</v>
      </c>
      <c r="MY218" s="363"/>
      <c r="MZ218" s="363">
        <f t="shared" si="261"/>
        <v>0</v>
      </c>
      <c r="NA218" s="363"/>
      <c r="NB218" s="363">
        <f t="shared" si="262"/>
        <v>0</v>
      </c>
      <c r="NC218" s="363"/>
      <c r="ND218" s="363">
        <f t="shared" si="263"/>
        <v>0</v>
      </c>
      <c r="NE218" s="363"/>
      <c r="NF218" s="363">
        <f t="shared" si="264"/>
        <v>0</v>
      </c>
      <c r="NG218" s="363"/>
      <c r="NH218" s="363">
        <f t="shared" si="265"/>
        <v>0</v>
      </c>
      <c r="NI218" s="363"/>
      <c r="NJ218" s="363">
        <f t="shared" si="266"/>
        <v>0</v>
      </c>
      <c r="NK218" s="363"/>
      <c r="NL218" s="363">
        <f t="shared" si="273"/>
        <v>0</v>
      </c>
      <c r="NM218" s="364"/>
      <c r="NN218" s="370"/>
      <c r="NR218" s="318">
        <f t="shared" si="267"/>
        <v>0</v>
      </c>
      <c r="NS218" s="318">
        <f t="shared" si="268"/>
        <v>0</v>
      </c>
      <c r="NT218" s="318">
        <f t="shared" si="269"/>
        <v>0</v>
      </c>
    </row>
    <row r="219" spans="1:384" s="318" customFormat="1" ht="10.199999999999999" customHeight="1" x14ac:dyDescent="0.3">
      <c r="A219" s="25"/>
      <c r="B219" s="389"/>
      <c r="C219" s="424"/>
      <c r="D219" s="15"/>
      <c r="E219" s="408" t="str">
        <f>$E$9</f>
        <v>CREPIERE</v>
      </c>
      <c r="F219" s="408"/>
      <c r="G219" s="131" t="str">
        <f>IF(MT245=0,"",MT245)</f>
        <v/>
      </c>
      <c r="H219" s="399"/>
      <c r="I219" s="394" t="str">
        <f>Prenoms!$B$7</f>
        <v>seb</v>
      </c>
      <c r="J219" s="395"/>
      <c r="K219" s="395"/>
      <c r="L219" s="395"/>
      <c r="M219" s="395"/>
      <c r="N219" s="81" t="str">
        <f>IF(NL219&lt;&gt;0,"",IF(Conges!L41=0,"",Conges!L41))</f>
        <v/>
      </c>
      <c r="O219" s="82"/>
      <c r="P219" s="83"/>
      <c r="Q219" s="83"/>
      <c r="R219" s="83"/>
      <c r="S219" s="83"/>
      <c r="T219" s="83"/>
      <c r="U219" s="83"/>
      <c r="V219" s="84"/>
      <c r="W219" s="83"/>
      <c r="X219" s="83"/>
      <c r="Y219" s="83"/>
      <c r="Z219" s="83"/>
      <c r="AA219" s="83"/>
      <c r="AB219" s="83"/>
      <c r="AC219" s="83"/>
      <c r="AD219" s="83"/>
      <c r="AE219" s="82"/>
      <c r="AF219" s="83"/>
      <c r="AG219" s="83"/>
      <c r="AH219" s="83"/>
      <c r="AI219" s="83"/>
      <c r="AJ219" s="84"/>
      <c r="AK219" s="83"/>
      <c r="AL219" s="83"/>
      <c r="AM219" s="83"/>
      <c r="AN219" s="83"/>
      <c r="AO219" s="83"/>
      <c r="AP219" s="83"/>
      <c r="AQ219" s="83"/>
      <c r="AR219" s="83"/>
      <c r="AS219" s="83"/>
      <c r="AT219" s="83"/>
      <c r="AU219" s="82"/>
      <c r="AV219" s="83"/>
      <c r="AW219" s="83"/>
      <c r="AX219" s="83"/>
      <c r="AY219" s="83"/>
      <c r="AZ219" s="83"/>
      <c r="BA219" s="83"/>
      <c r="BB219" s="84"/>
      <c r="BC219" s="85">
        <f>IF(NL219&lt;&gt;0,(IF(Conges!L$41=0,0,3)),0)</f>
        <v>0</v>
      </c>
      <c r="BD219" s="417"/>
      <c r="BE219" s="390">
        <f>IF(OR(Conges!L$41="A",Conges!L$41="V"),Prenoms!L$7,NL219)</f>
        <v>0</v>
      </c>
      <c r="BF219" s="391"/>
      <c r="BG219" s="286"/>
      <c r="BH219" s="287">
        <f t="shared" si="252"/>
        <v>0</v>
      </c>
      <c r="BI219" s="288" t="str">
        <f t="shared" si="253"/>
        <v/>
      </c>
      <c r="BJ219" s="300">
        <v>38.161290322580641</v>
      </c>
      <c r="BK219" s="301">
        <f t="shared" si="270"/>
        <v>-38.161290322580641</v>
      </c>
      <c r="BL219" s="302">
        <f t="shared" si="242"/>
        <v>0</v>
      </c>
      <c r="BM219" s="302">
        <f t="shared" si="243"/>
        <v>0</v>
      </c>
      <c r="BN219" s="302">
        <f>SUM('Heures Pointage'!$ED$12:$EE$12)</f>
        <v>0</v>
      </c>
      <c r="BO219" s="302">
        <f>SUM('Heures et Indemnites'!$ED$12:$EE$12)</f>
        <v>0</v>
      </c>
      <c r="BP219" s="303">
        <f t="shared" si="244"/>
        <v>0</v>
      </c>
      <c r="BQ219" s="303">
        <f>'Heures Pointage'!$FB$12</f>
        <v>0</v>
      </c>
      <c r="BR219" s="304">
        <f t="shared" ref="BR219" si="277">$BH$1059</f>
        <v>0</v>
      </c>
      <c r="BS219" s="149">
        <f>Prenoms!$C$7</f>
        <v>169</v>
      </c>
      <c r="BT219" s="180"/>
      <c r="BU219" s="324">
        <f>SUM('Heures et Indemnites'!$ED$12:$EE$12)</f>
        <v>0</v>
      </c>
      <c r="BV219" s="235">
        <f>SUM('Heures et Indemnites'!$ED$6:$EE$12)</f>
        <v>0</v>
      </c>
      <c r="BW219" s="324"/>
      <c r="BX219" s="235"/>
      <c r="BY219" s="319"/>
      <c r="BZ219" s="319"/>
      <c r="CA219" s="319"/>
      <c r="CB219" s="319"/>
      <c r="CC219" s="319"/>
      <c r="CD219" s="319"/>
      <c r="CE219" s="319"/>
      <c r="CF219" s="319"/>
      <c r="CG219" s="319"/>
      <c r="CH219" s="319"/>
      <c r="CI219" s="319"/>
      <c r="CJ219" s="319"/>
      <c r="CK219" s="319"/>
      <c r="CL219" s="319"/>
      <c r="CM219" s="319"/>
      <c r="CN219" s="319"/>
      <c r="CO219" s="319"/>
      <c r="CP219" s="319"/>
      <c r="CQ219" s="319"/>
      <c r="CR219" s="319"/>
      <c r="CS219" s="319"/>
      <c r="CT219" s="319"/>
      <c r="CU219" s="319"/>
      <c r="CV219" s="319"/>
      <c r="CW219" s="319"/>
      <c r="CX219" s="319"/>
      <c r="CY219" s="319"/>
      <c r="CZ219" s="319"/>
      <c r="DA219" s="319"/>
      <c r="DB219" s="319"/>
      <c r="DC219" s="319"/>
      <c r="DD219" s="319"/>
      <c r="DE219" s="319"/>
      <c r="DF219" s="319"/>
      <c r="DG219" s="319"/>
      <c r="DH219" s="319"/>
      <c r="DI219" s="319"/>
      <c r="DJ219" s="319"/>
      <c r="DK219" s="319"/>
      <c r="DL219" s="319"/>
      <c r="DM219" s="319"/>
      <c r="DN219" s="319"/>
      <c r="DO219" s="319"/>
      <c r="DP219" s="319"/>
      <c r="DQ219" s="319"/>
      <c r="DR219" s="319"/>
      <c r="DS219" s="319"/>
      <c r="DT219" s="319"/>
      <c r="DU219" s="319"/>
      <c r="DV219" s="319"/>
      <c r="DW219" s="319"/>
      <c r="DX219" s="319"/>
      <c r="DY219" s="319"/>
      <c r="DZ219" s="319"/>
      <c r="EA219" s="319"/>
      <c r="EB219" s="319"/>
      <c r="EC219" s="319"/>
      <c r="ED219" s="319"/>
      <c r="EE219" s="319"/>
      <c r="EF219" s="319"/>
      <c r="EG219" s="319"/>
      <c r="EH219" s="319"/>
      <c r="EI219" s="319"/>
      <c r="EJ219" s="319"/>
      <c r="EK219" s="319"/>
      <c r="EL219" s="319"/>
      <c r="EM219" s="319"/>
      <c r="EN219" s="319"/>
      <c r="EO219" s="319"/>
      <c r="EP219" s="319"/>
      <c r="EQ219" s="319"/>
      <c r="ER219" s="319"/>
      <c r="ES219" s="319"/>
      <c r="ET219" s="319"/>
      <c r="EU219" s="319"/>
      <c r="EV219" s="319"/>
      <c r="EW219" s="319"/>
      <c r="EX219" s="319"/>
      <c r="EY219" s="319"/>
      <c r="EZ219" s="319"/>
      <c r="FA219" s="319"/>
      <c r="FB219" s="319"/>
      <c r="FC219" s="319"/>
      <c r="FD219" s="319"/>
      <c r="FE219" s="319"/>
      <c r="FF219" s="319"/>
      <c r="FG219" s="319"/>
      <c r="FH219" s="319"/>
      <c r="FI219" s="319"/>
      <c r="FJ219" s="319"/>
      <c r="FK219" s="319"/>
      <c r="FL219" s="319"/>
      <c r="FM219" s="319"/>
      <c r="FN219" s="319"/>
      <c r="FO219" s="319"/>
      <c r="FP219" s="319"/>
      <c r="FQ219" s="319"/>
      <c r="FR219" s="319"/>
      <c r="FS219" s="319"/>
      <c r="FT219" s="319"/>
      <c r="FU219" s="319"/>
      <c r="FV219" s="319"/>
      <c r="FW219" s="319"/>
      <c r="FX219" s="319"/>
      <c r="FY219" s="319"/>
      <c r="FZ219" s="319"/>
      <c r="GA219" s="319"/>
      <c r="GB219" s="319"/>
      <c r="GC219" s="319"/>
      <c r="GD219" s="319"/>
      <c r="GE219" s="319"/>
      <c r="GF219" s="319"/>
      <c r="GG219" s="319"/>
      <c r="GH219" s="319"/>
      <c r="GI219" s="319"/>
      <c r="GJ219" s="319"/>
      <c r="GK219" s="319"/>
      <c r="GL219" s="319"/>
      <c r="GM219" s="319"/>
      <c r="GN219" s="319"/>
      <c r="GO219" s="319"/>
      <c r="GP219" s="319"/>
      <c r="GQ219" s="319"/>
      <c r="GR219" s="319"/>
      <c r="GS219" s="319"/>
      <c r="GT219" s="319"/>
      <c r="GU219" s="319"/>
      <c r="GV219" s="319"/>
      <c r="GW219" s="319"/>
      <c r="GX219" s="319"/>
      <c r="GY219" s="319"/>
      <c r="GZ219" s="319"/>
      <c r="HA219" s="319"/>
      <c r="HB219" s="319"/>
      <c r="HC219" s="319"/>
      <c r="HD219" s="319"/>
      <c r="HE219" s="319"/>
      <c r="HF219" s="319"/>
      <c r="HG219" s="319"/>
      <c r="HH219" s="319"/>
      <c r="HI219" s="319"/>
      <c r="HJ219" s="319"/>
      <c r="HK219" s="319"/>
      <c r="HL219" s="319"/>
      <c r="HM219" s="319"/>
      <c r="HN219" s="319"/>
      <c r="HO219" s="319"/>
      <c r="HP219" s="319"/>
      <c r="HQ219" s="319"/>
      <c r="HR219" s="319"/>
      <c r="HS219" s="319"/>
      <c r="HT219" s="319"/>
      <c r="HU219" s="319"/>
      <c r="HV219" s="319"/>
      <c r="HW219" s="319"/>
      <c r="HX219" s="319"/>
      <c r="HY219" s="319"/>
      <c r="HZ219" s="319"/>
      <c r="IA219" s="319"/>
      <c r="IB219" s="319"/>
      <c r="IC219" s="319"/>
      <c r="ID219" s="319"/>
      <c r="IE219" s="319"/>
      <c r="IF219" s="319"/>
      <c r="IG219" s="319"/>
      <c r="IH219" s="319"/>
      <c r="II219" s="319"/>
      <c r="IJ219" s="319"/>
      <c r="IK219" s="319"/>
      <c r="IL219" s="319"/>
      <c r="IM219" s="319"/>
      <c r="IN219" s="319"/>
      <c r="IO219" s="319"/>
      <c r="IP219" s="319"/>
      <c r="IQ219" s="319"/>
      <c r="IR219" s="319"/>
      <c r="IS219" s="319"/>
      <c r="IT219" s="319"/>
      <c r="IU219" s="319"/>
      <c r="IV219" s="319"/>
      <c r="IW219" s="319"/>
      <c r="IX219" s="319"/>
      <c r="IY219" s="319"/>
      <c r="IZ219" s="319"/>
      <c r="JA219" s="319"/>
      <c r="JB219" s="319"/>
      <c r="JC219" s="319"/>
      <c r="JD219" s="319"/>
      <c r="JE219" s="319"/>
      <c r="JF219" s="319"/>
      <c r="JG219" s="319"/>
      <c r="JH219" s="319"/>
      <c r="JI219" s="319"/>
      <c r="JJ219" s="319"/>
      <c r="JK219" s="319"/>
      <c r="JL219" s="319"/>
      <c r="JM219" s="319"/>
      <c r="JN219" s="319"/>
      <c r="JO219" s="319"/>
      <c r="JP219" s="319"/>
      <c r="JQ219" s="319"/>
      <c r="JR219" s="319"/>
      <c r="JS219" s="319"/>
      <c r="JT219" s="319"/>
      <c r="JU219" s="319"/>
      <c r="JV219" s="319"/>
      <c r="JW219" s="319"/>
      <c r="JX219" s="319"/>
      <c r="JY219" s="319"/>
      <c r="JZ219" s="319"/>
      <c r="KA219" s="319"/>
      <c r="KB219" s="319"/>
      <c r="KC219" s="319"/>
      <c r="KD219" s="319"/>
      <c r="KE219" s="319"/>
      <c r="KF219" s="319"/>
      <c r="KG219" s="319"/>
      <c r="KH219" s="319"/>
      <c r="KI219" s="319"/>
      <c r="KJ219" s="319"/>
      <c r="KK219" s="319"/>
      <c r="KL219" s="319"/>
      <c r="KM219" s="319"/>
      <c r="KN219" s="319"/>
      <c r="KO219" s="319"/>
      <c r="KP219" s="319"/>
      <c r="KQ219" s="319"/>
      <c r="KR219" s="319"/>
      <c r="KS219" s="319"/>
      <c r="KT219" s="319"/>
      <c r="KU219" s="319"/>
      <c r="KV219" s="319"/>
      <c r="KW219" s="319"/>
      <c r="KX219" s="319"/>
      <c r="KY219" s="319"/>
      <c r="KZ219" s="319"/>
      <c r="LA219" s="319"/>
      <c r="LB219" s="319"/>
      <c r="LC219" s="319"/>
      <c r="LD219" s="319"/>
      <c r="LE219" s="319"/>
      <c r="LF219" s="319"/>
      <c r="LG219" s="319"/>
      <c r="LH219" s="319"/>
      <c r="LI219" s="319"/>
      <c r="LJ219" s="319"/>
      <c r="LK219" s="319"/>
      <c r="LL219" s="319"/>
      <c r="LM219" s="319"/>
      <c r="LN219" s="319"/>
      <c r="LO219" s="319"/>
      <c r="LP219" s="319"/>
      <c r="LQ219" s="319"/>
      <c r="LR219" s="319"/>
      <c r="LS219" s="319"/>
      <c r="LT219" s="319"/>
      <c r="LU219" s="319"/>
      <c r="LV219" s="319"/>
      <c r="LW219" s="319"/>
      <c r="LX219" s="319"/>
      <c r="LY219" s="319"/>
      <c r="LZ219" s="319"/>
      <c r="MA219" s="319"/>
      <c r="MB219" s="319"/>
      <c r="MC219" s="319"/>
      <c r="MD219" s="319"/>
      <c r="ME219" s="319"/>
      <c r="MF219" s="319"/>
      <c r="MG219" s="319"/>
      <c r="MH219" s="319"/>
      <c r="MI219" s="319"/>
      <c r="MJ219" s="319"/>
      <c r="MK219" s="319"/>
      <c r="ML219" s="319"/>
      <c r="MM219" s="319"/>
      <c r="MN219" s="319"/>
      <c r="MO219" s="319"/>
      <c r="MP219" s="319"/>
      <c r="MQ219" s="319"/>
      <c r="MS219" s="241"/>
      <c r="MT219" s="373">
        <f t="shared" si="272"/>
        <v>0</v>
      </c>
      <c r="MU219" s="365">
        <f t="shared" si="258"/>
        <v>0</v>
      </c>
      <c r="MV219" s="365">
        <f t="shared" si="259"/>
        <v>0</v>
      </c>
      <c r="MW219" s="365"/>
      <c r="MX219" s="365">
        <f t="shared" si="260"/>
        <v>0</v>
      </c>
      <c r="MY219" s="365"/>
      <c r="MZ219" s="365">
        <f t="shared" si="261"/>
        <v>0</v>
      </c>
      <c r="NA219" s="365"/>
      <c r="NB219" s="365">
        <f t="shared" si="262"/>
        <v>0</v>
      </c>
      <c r="NC219" s="365"/>
      <c r="ND219" s="365">
        <f t="shared" si="263"/>
        <v>0</v>
      </c>
      <c r="NE219" s="365"/>
      <c r="NF219" s="365">
        <f t="shared" si="264"/>
        <v>0</v>
      </c>
      <c r="NG219" s="365"/>
      <c r="NH219" s="365">
        <f t="shared" si="265"/>
        <v>0</v>
      </c>
      <c r="NI219" s="365"/>
      <c r="NJ219" s="365">
        <f t="shared" si="266"/>
        <v>0</v>
      </c>
      <c r="NK219" s="365"/>
      <c r="NL219" s="365">
        <f t="shared" si="273"/>
        <v>0</v>
      </c>
      <c r="NM219" s="366"/>
      <c r="NN219" s="370"/>
      <c r="NR219" s="318">
        <f t="shared" si="267"/>
        <v>0</v>
      </c>
      <c r="NS219" s="318">
        <f t="shared" si="268"/>
        <v>0</v>
      </c>
      <c r="NT219" s="318">
        <f t="shared" si="269"/>
        <v>0</v>
      </c>
    </row>
    <row r="220" spans="1:384" s="318" customFormat="1" ht="10.199999999999999" customHeight="1" x14ac:dyDescent="0.3">
      <c r="A220" s="25"/>
      <c r="B220" s="389"/>
      <c r="C220" s="424"/>
      <c r="D220" s="15"/>
      <c r="E220" s="411" t="str">
        <f>$E$10</f>
        <v>BRASSERIE</v>
      </c>
      <c r="F220" s="411"/>
      <c r="G220" s="132" t="str">
        <f>IF(MV245=0,"",MV245)</f>
        <v/>
      </c>
      <c r="H220" s="399"/>
      <c r="I220" s="381" t="str">
        <f>Prenoms!$B$8</f>
        <v>dylan</v>
      </c>
      <c r="J220" s="382"/>
      <c r="K220" s="382"/>
      <c r="L220" s="382"/>
      <c r="M220" s="382"/>
      <c r="N220" s="68" t="str">
        <f>IF(NL220&lt;&gt;0,"",IF(Conges!L42=0,"",Conges!L42))</f>
        <v/>
      </c>
      <c r="O220" s="69"/>
      <c r="P220" s="70"/>
      <c r="Q220" s="70"/>
      <c r="R220" s="70"/>
      <c r="S220" s="70"/>
      <c r="T220" s="70"/>
      <c r="U220" s="70"/>
      <c r="V220" s="71"/>
      <c r="W220" s="70"/>
      <c r="X220" s="70"/>
      <c r="Y220" s="70"/>
      <c r="Z220" s="70"/>
      <c r="AA220" s="70"/>
      <c r="AB220" s="70"/>
      <c r="AC220" s="70"/>
      <c r="AD220" s="70"/>
      <c r="AE220" s="69"/>
      <c r="AF220" s="70"/>
      <c r="AG220" s="70"/>
      <c r="AH220" s="70"/>
      <c r="AI220" s="70"/>
      <c r="AJ220" s="71"/>
      <c r="AK220" s="70"/>
      <c r="AL220" s="70"/>
      <c r="AM220" s="70"/>
      <c r="AN220" s="70"/>
      <c r="AO220" s="70"/>
      <c r="AP220" s="70"/>
      <c r="AQ220" s="70"/>
      <c r="AR220" s="70"/>
      <c r="AS220" s="70"/>
      <c r="AT220" s="70"/>
      <c r="AU220" s="69"/>
      <c r="AV220" s="70"/>
      <c r="AW220" s="70"/>
      <c r="AX220" s="70"/>
      <c r="AY220" s="70"/>
      <c r="AZ220" s="70"/>
      <c r="BA220" s="70"/>
      <c r="BB220" s="71"/>
      <c r="BC220" s="72">
        <f>IF(NL220&lt;&gt;0,(IF(Conges!L$42=0,0,3)),0)</f>
        <v>0</v>
      </c>
      <c r="BD220" s="417"/>
      <c r="BE220" s="392">
        <f>IF(OR(Conges!L$42="A",Conges!L$42="V"),Prenoms!L$8,NL220)</f>
        <v>0</v>
      </c>
      <c r="BF220" s="393"/>
      <c r="BG220" s="289"/>
      <c r="BH220" s="290">
        <f t="shared" si="252"/>
        <v>0</v>
      </c>
      <c r="BI220" s="291" t="str">
        <f t="shared" si="253"/>
        <v/>
      </c>
      <c r="BJ220" s="305">
        <v>38.161290322580641</v>
      </c>
      <c r="BK220" s="306">
        <f t="shared" si="270"/>
        <v>-38.161290322580641</v>
      </c>
      <c r="BL220" s="307">
        <f t="shared" si="242"/>
        <v>0</v>
      </c>
      <c r="BM220" s="307">
        <f t="shared" si="243"/>
        <v>0</v>
      </c>
      <c r="BN220" s="307">
        <f>SUM('Heures Pointage'!$FD$12:$FE$12)</f>
        <v>0</v>
      </c>
      <c r="BO220" s="307">
        <f>SUM('Heures et Indemnites'!$FD$12:$FE$12)</f>
        <v>0</v>
      </c>
      <c r="BP220" s="308">
        <f t="shared" si="244"/>
        <v>0</v>
      </c>
      <c r="BQ220" s="308">
        <f>'Heures Pointage'!$GB$12</f>
        <v>0</v>
      </c>
      <c r="BR220" s="309">
        <f t="shared" ref="BR220" si="278">$BH$1060</f>
        <v>0</v>
      </c>
      <c r="BS220" s="150">
        <f>Prenoms!$C$8</f>
        <v>169</v>
      </c>
      <c r="BT220" s="153"/>
      <c r="BU220" s="323">
        <f>SUM('Heures et Indemnites'!$FD$12:$FE$12)</f>
        <v>0</v>
      </c>
      <c r="BV220" s="236">
        <f>SUM('Heures et Indemnites'!$FD$6:$FE$12)</f>
        <v>0</v>
      </c>
      <c r="BW220" s="323"/>
      <c r="BX220" s="236"/>
      <c r="BY220" s="319"/>
      <c r="BZ220" s="319"/>
      <c r="CA220" s="319"/>
      <c r="CB220" s="319"/>
      <c r="CC220" s="319"/>
      <c r="CD220" s="319"/>
      <c r="CE220" s="319"/>
      <c r="CF220" s="319"/>
      <c r="CG220" s="319"/>
      <c r="CH220" s="319"/>
      <c r="CI220" s="319"/>
      <c r="CJ220" s="319"/>
      <c r="CK220" s="319"/>
      <c r="CL220" s="319"/>
      <c r="CM220" s="319"/>
      <c r="CN220" s="319"/>
      <c r="CO220" s="319"/>
      <c r="CP220" s="319"/>
      <c r="CQ220" s="319"/>
      <c r="CR220" s="319"/>
      <c r="CS220" s="319"/>
      <c r="CT220" s="319"/>
      <c r="CU220" s="319"/>
      <c r="CV220" s="319"/>
      <c r="CW220" s="319"/>
      <c r="CX220" s="319"/>
      <c r="CY220" s="319"/>
      <c r="CZ220" s="319"/>
      <c r="DA220" s="319"/>
      <c r="DB220" s="319"/>
      <c r="DC220" s="319"/>
      <c r="DD220" s="319"/>
      <c r="DE220" s="319"/>
      <c r="DF220" s="319"/>
      <c r="DG220" s="319"/>
      <c r="DH220" s="319"/>
      <c r="DI220" s="319"/>
      <c r="DJ220" s="319"/>
      <c r="DK220" s="319"/>
      <c r="DL220" s="319"/>
      <c r="DM220" s="319"/>
      <c r="DN220" s="319"/>
      <c r="DO220" s="319"/>
      <c r="DP220" s="319"/>
      <c r="DQ220" s="319"/>
      <c r="DR220" s="319"/>
      <c r="DS220" s="319"/>
      <c r="DT220" s="319"/>
      <c r="DU220" s="319"/>
      <c r="DV220" s="319"/>
      <c r="DW220" s="319"/>
      <c r="DX220" s="319"/>
      <c r="DY220" s="319"/>
      <c r="DZ220" s="319"/>
      <c r="EA220" s="319"/>
      <c r="EB220" s="319"/>
      <c r="EC220" s="319"/>
      <c r="ED220" s="319"/>
      <c r="EE220" s="319"/>
      <c r="EF220" s="319"/>
      <c r="EG220" s="319"/>
      <c r="EH220" s="319"/>
      <c r="EI220" s="319"/>
      <c r="EJ220" s="319"/>
      <c r="EK220" s="319"/>
      <c r="EL220" s="319"/>
      <c r="EM220" s="319"/>
      <c r="EN220" s="319"/>
      <c r="EO220" s="319"/>
      <c r="EP220" s="319"/>
      <c r="EQ220" s="319"/>
      <c r="ER220" s="319"/>
      <c r="ES220" s="319"/>
      <c r="ET220" s="319"/>
      <c r="EU220" s="319"/>
      <c r="EV220" s="319"/>
      <c r="EW220" s="319"/>
      <c r="EX220" s="319"/>
      <c r="EY220" s="319"/>
      <c r="EZ220" s="319"/>
      <c r="FA220" s="319"/>
      <c r="FB220" s="319"/>
      <c r="FC220" s="319"/>
      <c r="FD220" s="319"/>
      <c r="FE220" s="319"/>
      <c r="FF220" s="319"/>
      <c r="FG220" s="319"/>
      <c r="FH220" s="319"/>
      <c r="FI220" s="319"/>
      <c r="FJ220" s="319"/>
      <c r="FK220" s="319"/>
      <c r="FL220" s="319"/>
      <c r="FM220" s="319"/>
      <c r="FN220" s="319"/>
      <c r="FO220" s="319"/>
      <c r="FP220" s="319"/>
      <c r="FQ220" s="319"/>
      <c r="FR220" s="319"/>
      <c r="FS220" s="319"/>
      <c r="FT220" s="319"/>
      <c r="FU220" s="319"/>
      <c r="FV220" s="319"/>
      <c r="FW220" s="319"/>
      <c r="FX220" s="319"/>
      <c r="FY220" s="319"/>
      <c r="FZ220" s="319"/>
      <c r="GA220" s="319"/>
      <c r="GB220" s="319"/>
      <c r="GC220" s="319"/>
      <c r="GD220" s="319"/>
      <c r="GE220" s="319"/>
      <c r="GF220" s="319"/>
      <c r="GG220" s="319"/>
      <c r="GH220" s="319"/>
      <c r="GI220" s="319"/>
      <c r="GJ220" s="319"/>
      <c r="GK220" s="319"/>
      <c r="GL220" s="319"/>
      <c r="GM220" s="319"/>
      <c r="GN220" s="319"/>
      <c r="GO220" s="319"/>
      <c r="GP220" s="319"/>
      <c r="GQ220" s="319"/>
      <c r="GR220" s="319"/>
      <c r="GS220" s="319"/>
      <c r="GT220" s="319"/>
      <c r="GU220" s="319"/>
      <c r="GV220" s="319"/>
      <c r="GW220" s="319"/>
      <c r="GX220" s="319"/>
      <c r="GY220" s="319"/>
      <c r="GZ220" s="319"/>
      <c r="HA220" s="319"/>
      <c r="HB220" s="319"/>
      <c r="HC220" s="319"/>
      <c r="HD220" s="319"/>
      <c r="HE220" s="319"/>
      <c r="HF220" s="319"/>
      <c r="HG220" s="319"/>
      <c r="HH220" s="319"/>
      <c r="HI220" s="319"/>
      <c r="HJ220" s="319"/>
      <c r="HK220" s="319"/>
      <c r="HL220" s="319"/>
      <c r="HM220" s="319"/>
      <c r="HN220" s="319"/>
      <c r="HO220" s="319"/>
      <c r="HP220" s="319"/>
      <c r="HQ220" s="319"/>
      <c r="HR220" s="319"/>
      <c r="HS220" s="319"/>
      <c r="HT220" s="319"/>
      <c r="HU220" s="319"/>
      <c r="HV220" s="319"/>
      <c r="HW220" s="319"/>
      <c r="HX220" s="319"/>
      <c r="HY220" s="319"/>
      <c r="HZ220" s="319"/>
      <c r="IA220" s="319"/>
      <c r="IB220" s="319"/>
      <c r="IC220" s="319"/>
      <c r="ID220" s="319"/>
      <c r="IE220" s="319"/>
      <c r="IF220" s="319"/>
      <c r="IG220" s="319"/>
      <c r="IH220" s="319"/>
      <c r="II220" s="319"/>
      <c r="IJ220" s="319"/>
      <c r="IK220" s="319"/>
      <c r="IL220" s="319"/>
      <c r="IM220" s="319"/>
      <c r="IN220" s="319"/>
      <c r="IO220" s="319"/>
      <c r="IP220" s="319"/>
      <c r="IQ220" s="319"/>
      <c r="IR220" s="319"/>
      <c r="IS220" s="319"/>
      <c r="IT220" s="319"/>
      <c r="IU220" s="319"/>
      <c r="IV220" s="319"/>
      <c r="IW220" s="319"/>
      <c r="IX220" s="319"/>
      <c r="IY220" s="319"/>
      <c r="IZ220" s="319"/>
      <c r="JA220" s="319"/>
      <c r="JB220" s="319"/>
      <c r="JC220" s="319"/>
      <c r="JD220" s="319"/>
      <c r="JE220" s="319"/>
      <c r="JF220" s="319"/>
      <c r="JG220" s="319"/>
      <c r="JH220" s="319"/>
      <c r="JI220" s="319"/>
      <c r="JJ220" s="319"/>
      <c r="JK220" s="319"/>
      <c r="JL220" s="319"/>
      <c r="JM220" s="319"/>
      <c r="JN220" s="319"/>
      <c r="JO220" s="319"/>
      <c r="JP220" s="319"/>
      <c r="JQ220" s="319"/>
      <c r="JR220" s="319"/>
      <c r="JS220" s="319"/>
      <c r="JT220" s="319"/>
      <c r="JU220" s="319"/>
      <c r="JV220" s="319"/>
      <c r="JW220" s="319"/>
      <c r="JX220" s="319"/>
      <c r="JY220" s="319"/>
      <c r="JZ220" s="319"/>
      <c r="KA220" s="319"/>
      <c r="KB220" s="319"/>
      <c r="KC220" s="319"/>
      <c r="KD220" s="319"/>
      <c r="KE220" s="319"/>
      <c r="KF220" s="319"/>
      <c r="KG220" s="319"/>
      <c r="KH220" s="319"/>
      <c r="KI220" s="319"/>
      <c r="KJ220" s="319"/>
      <c r="KK220" s="319"/>
      <c r="KL220" s="319"/>
      <c r="KM220" s="319"/>
      <c r="KN220" s="319"/>
      <c r="KO220" s="319"/>
      <c r="KP220" s="319"/>
      <c r="KQ220" s="319"/>
      <c r="KR220" s="319"/>
      <c r="KS220" s="319"/>
      <c r="KT220" s="319"/>
      <c r="KU220" s="319"/>
      <c r="KV220" s="319"/>
      <c r="KW220" s="319"/>
      <c r="KX220" s="319"/>
      <c r="KY220" s="319"/>
      <c r="KZ220" s="319"/>
      <c r="LA220" s="319"/>
      <c r="LB220" s="319"/>
      <c r="LC220" s="319"/>
      <c r="LD220" s="319"/>
      <c r="LE220" s="319"/>
      <c r="LF220" s="319"/>
      <c r="LG220" s="319"/>
      <c r="LH220" s="319"/>
      <c r="LI220" s="319"/>
      <c r="LJ220" s="319"/>
      <c r="LK220" s="319"/>
      <c r="LL220" s="319"/>
      <c r="LM220" s="319"/>
      <c r="LN220" s="319"/>
      <c r="LO220" s="319"/>
      <c r="LP220" s="319"/>
      <c r="LQ220" s="319"/>
      <c r="LR220" s="319"/>
      <c r="LS220" s="319"/>
      <c r="LT220" s="319"/>
      <c r="LU220" s="319"/>
      <c r="LV220" s="319"/>
      <c r="LW220" s="319"/>
      <c r="LX220" s="319"/>
      <c r="LY220" s="319"/>
      <c r="LZ220" s="319"/>
      <c r="MA220" s="319"/>
      <c r="MB220" s="319"/>
      <c r="MC220" s="319"/>
      <c r="MD220" s="319"/>
      <c r="ME220" s="319"/>
      <c r="MF220" s="319"/>
      <c r="MG220" s="319"/>
      <c r="MH220" s="319"/>
      <c r="MI220" s="319"/>
      <c r="MJ220" s="319"/>
      <c r="MK220" s="319"/>
      <c r="ML220" s="319"/>
      <c r="MM220" s="319"/>
      <c r="MN220" s="319"/>
      <c r="MO220" s="319"/>
      <c r="MP220" s="319"/>
      <c r="MQ220" s="319"/>
      <c r="MS220" s="241"/>
      <c r="MT220" s="362">
        <f t="shared" si="272"/>
        <v>0</v>
      </c>
      <c r="MU220" s="363">
        <f t="shared" si="258"/>
        <v>0</v>
      </c>
      <c r="MV220" s="363">
        <f t="shared" si="259"/>
        <v>0</v>
      </c>
      <c r="MW220" s="363"/>
      <c r="MX220" s="363">
        <f t="shared" si="260"/>
        <v>0</v>
      </c>
      <c r="MY220" s="363"/>
      <c r="MZ220" s="363">
        <f t="shared" si="261"/>
        <v>0</v>
      </c>
      <c r="NA220" s="363"/>
      <c r="NB220" s="363">
        <f t="shared" si="262"/>
        <v>0</v>
      </c>
      <c r="NC220" s="363"/>
      <c r="ND220" s="363">
        <f t="shared" si="263"/>
        <v>0</v>
      </c>
      <c r="NE220" s="363"/>
      <c r="NF220" s="363">
        <f t="shared" si="264"/>
        <v>0</v>
      </c>
      <c r="NG220" s="363"/>
      <c r="NH220" s="363">
        <f t="shared" si="265"/>
        <v>0</v>
      </c>
      <c r="NI220" s="363"/>
      <c r="NJ220" s="363">
        <f t="shared" si="266"/>
        <v>0</v>
      </c>
      <c r="NK220" s="363"/>
      <c r="NL220" s="363">
        <f t="shared" si="273"/>
        <v>0</v>
      </c>
      <c r="NM220" s="364"/>
      <c r="NN220" s="370"/>
      <c r="NR220" s="318">
        <f t="shared" si="267"/>
        <v>0</v>
      </c>
      <c r="NS220" s="318">
        <f t="shared" si="268"/>
        <v>0</v>
      </c>
      <c r="NT220" s="318">
        <f t="shared" si="269"/>
        <v>0</v>
      </c>
    </row>
    <row r="221" spans="1:384" s="318" customFormat="1" ht="10.199999999999999" customHeight="1" x14ac:dyDescent="0.3">
      <c r="A221" s="25"/>
      <c r="B221" s="389"/>
      <c r="C221" s="424"/>
      <c r="D221" s="15"/>
      <c r="E221" s="412" t="str">
        <f>$E$11</f>
        <v>MEP</v>
      </c>
      <c r="F221" s="412"/>
      <c r="G221" s="133" t="str">
        <f>IF(MX245=0,"",MX245)</f>
        <v/>
      </c>
      <c r="H221" s="399"/>
      <c r="I221" s="394" t="str">
        <f>Prenoms!$B$9</f>
        <v>mamad</v>
      </c>
      <c r="J221" s="395"/>
      <c r="K221" s="395"/>
      <c r="L221" s="395"/>
      <c r="M221" s="395"/>
      <c r="N221" s="81" t="str">
        <f>IF(NL221&lt;&gt;0,"",IF(Conges!L43=0,"",Conges!L43))</f>
        <v/>
      </c>
      <c r="O221" s="82"/>
      <c r="P221" s="83"/>
      <c r="Q221" s="83"/>
      <c r="R221" s="83"/>
      <c r="S221" s="83"/>
      <c r="T221" s="83"/>
      <c r="U221" s="83"/>
      <c r="V221" s="84"/>
      <c r="W221" s="83"/>
      <c r="X221" s="83"/>
      <c r="Y221" s="83"/>
      <c r="Z221" s="83"/>
      <c r="AA221" s="83"/>
      <c r="AB221" s="83"/>
      <c r="AC221" s="83"/>
      <c r="AD221" s="83"/>
      <c r="AE221" s="82"/>
      <c r="AF221" s="83"/>
      <c r="AG221" s="83"/>
      <c r="AH221" s="83"/>
      <c r="AI221" s="83"/>
      <c r="AJ221" s="84"/>
      <c r="AK221" s="83"/>
      <c r="AL221" s="83"/>
      <c r="AM221" s="83"/>
      <c r="AN221" s="83"/>
      <c r="AO221" s="83"/>
      <c r="AP221" s="83"/>
      <c r="AQ221" s="83"/>
      <c r="AR221" s="83"/>
      <c r="AS221" s="83"/>
      <c r="AT221" s="83"/>
      <c r="AU221" s="82"/>
      <c r="AV221" s="83"/>
      <c r="AW221" s="83"/>
      <c r="AX221" s="83"/>
      <c r="AY221" s="83"/>
      <c r="AZ221" s="83"/>
      <c r="BA221" s="83"/>
      <c r="BB221" s="84"/>
      <c r="BC221" s="85">
        <f>IF(NL221&lt;&gt;0,(IF(Conges!L$43=0,0,3)),0)</f>
        <v>0</v>
      </c>
      <c r="BD221" s="417"/>
      <c r="BE221" s="390">
        <f>IF(OR(Conges!L$43="A",Conges!L$43="V"),Prenoms!L$9,NL221)</f>
        <v>0</v>
      </c>
      <c r="BF221" s="391"/>
      <c r="BG221" s="286"/>
      <c r="BH221" s="287">
        <f t="shared" si="252"/>
        <v>0</v>
      </c>
      <c r="BI221" s="288" t="str">
        <f t="shared" si="253"/>
        <v/>
      </c>
      <c r="BJ221" s="300">
        <v>38.161290322580641</v>
      </c>
      <c r="BK221" s="301">
        <f t="shared" si="270"/>
        <v>-38.161290322580641</v>
      </c>
      <c r="BL221" s="302">
        <f t="shared" si="242"/>
        <v>0</v>
      </c>
      <c r="BM221" s="302">
        <f t="shared" si="243"/>
        <v>0</v>
      </c>
      <c r="BN221" s="302">
        <f>SUM('Heures Pointage'!$GD$12:$GE$12)</f>
        <v>0</v>
      </c>
      <c r="BO221" s="302">
        <f>SUM('Heures et Indemnites'!$GD$12:$GE$12)</f>
        <v>0</v>
      </c>
      <c r="BP221" s="303">
        <f t="shared" si="244"/>
        <v>0</v>
      </c>
      <c r="BQ221" s="303">
        <f>'Heures Pointage'!$HB$12</f>
        <v>0</v>
      </c>
      <c r="BR221" s="304">
        <f t="shared" ref="BR221" si="279">$BH$1061</f>
        <v>0</v>
      </c>
      <c r="BS221" s="149">
        <f>Prenoms!$C$9</f>
        <v>169</v>
      </c>
      <c r="BT221" s="180"/>
      <c r="BU221" s="324">
        <f>SUM('Heures et Indemnites'!$GD$12:$GE$12)</f>
        <v>0</v>
      </c>
      <c r="BV221" s="235">
        <f>SUM('Heures et Indemnites'!$GD$6:$GE$12)</f>
        <v>0</v>
      </c>
      <c r="BW221" s="324"/>
      <c r="BX221" s="235"/>
      <c r="BY221" s="319"/>
      <c r="BZ221" s="319"/>
      <c r="CA221" s="319"/>
      <c r="CB221" s="319"/>
      <c r="CC221" s="319"/>
      <c r="CD221" s="319"/>
      <c r="CE221" s="319"/>
      <c r="CF221" s="319"/>
      <c r="CG221" s="319"/>
      <c r="CH221" s="319"/>
      <c r="CI221" s="319"/>
      <c r="CJ221" s="319"/>
      <c r="CK221" s="319"/>
      <c r="CL221" s="319"/>
      <c r="CM221" s="319"/>
      <c r="CN221" s="319"/>
      <c r="CO221" s="319"/>
      <c r="CP221" s="319"/>
      <c r="CQ221" s="319"/>
      <c r="CR221" s="319"/>
      <c r="CS221" s="319"/>
      <c r="CT221" s="319"/>
      <c r="CU221" s="319"/>
      <c r="CV221" s="319"/>
      <c r="CW221" s="319"/>
      <c r="CX221" s="319"/>
      <c r="CY221" s="319"/>
      <c r="CZ221" s="319"/>
      <c r="DA221" s="319"/>
      <c r="DB221" s="319"/>
      <c r="DC221" s="319"/>
      <c r="DD221" s="319"/>
      <c r="DE221" s="319"/>
      <c r="DF221" s="319"/>
      <c r="DG221" s="319"/>
      <c r="DH221" s="319"/>
      <c r="DI221" s="319"/>
      <c r="DJ221" s="319"/>
      <c r="DK221" s="319"/>
      <c r="DL221" s="319"/>
      <c r="DM221" s="319"/>
      <c r="DN221" s="319"/>
      <c r="DO221" s="319"/>
      <c r="DP221" s="319"/>
      <c r="DQ221" s="319"/>
      <c r="DR221" s="319"/>
      <c r="DS221" s="319"/>
      <c r="DT221" s="319"/>
      <c r="DU221" s="319"/>
      <c r="DV221" s="319"/>
      <c r="DW221" s="319"/>
      <c r="DX221" s="319"/>
      <c r="DY221" s="319"/>
      <c r="DZ221" s="319"/>
      <c r="EA221" s="319"/>
      <c r="EB221" s="319"/>
      <c r="EC221" s="319"/>
      <c r="ED221" s="319"/>
      <c r="EE221" s="319"/>
      <c r="EF221" s="319"/>
      <c r="EG221" s="319"/>
      <c r="EH221" s="319"/>
      <c r="EI221" s="319"/>
      <c r="EJ221" s="319"/>
      <c r="EK221" s="319"/>
      <c r="EL221" s="319"/>
      <c r="EM221" s="319"/>
      <c r="EN221" s="319"/>
      <c r="EO221" s="319"/>
      <c r="EP221" s="319"/>
      <c r="EQ221" s="319"/>
      <c r="ER221" s="319"/>
      <c r="ES221" s="319"/>
      <c r="ET221" s="319"/>
      <c r="EU221" s="319"/>
      <c r="EV221" s="319"/>
      <c r="EW221" s="319"/>
      <c r="EX221" s="319"/>
      <c r="EY221" s="319"/>
      <c r="EZ221" s="319"/>
      <c r="FA221" s="319"/>
      <c r="FB221" s="319"/>
      <c r="FC221" s="319"/>
      <c r="FD221" s="319"/>
      <c r="FE221" s="319"/>
      <c r="FF221" s="319"/>
      <c r="FG221" s="319"/>
      <c r="FH221" s="319"/>
      <c r="FI221" s="319"/>
      <c r="FJ221" s="319"/>
      <c r="FK221" s="319"/>
      <c r="FL221" s="319"/>
      <c r="FM221" s="319"/>
      <c r="FN221" s="319"/>
      <c r="FO221" s="319"/>
      <c r="FP221" s="319"/>
      <c r="FQ221" s="319"/>
      <c r="FR221" s="319"/>
      <c r="FS221" s="319"/>
      <c r="FT221" s="319"/>
      <c r="FU221" s="319"/>
      <c r="FV221" s="319"/>
      <c r="FW221" s="319"/>
      <c r="FX221" s="319"/>
      <c r="FY221" s="319"/>
      <c r="FZ221" s="319"/>
      <c r="GA221" s="319"/>
      <c r="GB221" s="319"/>
      <c r="GC221" s="319"/>
      <c r="GD221" s="319"/>
      <c r="GE221" s="319"/>
      <c r="GF221" s="319"/>
      <c r="GG221" s="319"/>
      <c r="GH221" s="319"/>
      <c r="GI221" s="319"/>
      <c r="GJ221" s="319"/>
      <c r="GK221" s="319"/>
      <c r="GL221" s="319"/>
      <c r="GM221" s="319"/>
      <c r="GN221" s="319"/>
      <c r="GO221" s="319"/>
      <c r="GP221" s="319"/>
      <c r="GQ221" s="319"/>
      <c r="GR221" s="319"/>
      <c r="GS221" s="319"/>
      <c r="GT221" s="319"/>
      <c r="GU221" s="319"/>
      <c r="GV221" s="319"/>
      <c r="GW221" s="319"/>
      <c r="GX221" s="319"/>
      <c r="GY221" s="319"/>
      <c r="GZ221" s="319"/>
      <c r="HA221" s="319"/>
      <c r="HB221" s="319"/>
      <c r="HC221" s="319"/>
      <c r="HD221" s="319"/>
      <c r="HE221" s="319"/>
      <c r="HF221" s="319"/>
      <c r="HG221" s="319"/>
      <c r="HH221" s="319"/>
      <c r="HI221" s="319"/>
      <c r="HJ221" s="319"/>
      <c r="HK221" s="319"/>
      <c r="HL221" s="319"/>
      <c r="HM221" s="319"/>
      <c r="HN221" s="319"/>
      <c r="HO221" s="319"/>
      <c r="HP221" s="319"/>
      <c r="HQ221" s="319"/>
      <c r="HR221" s="319"/>
      <c r="HS221" s="319"/>
      <c r="HT221" s="319"/>
      <c r="HU221" s="319"/>
      <c r="HV221" s="319"/>
      <c r="HW221" s="319"/>
      <c r="HX221" s="319"/>
      <c r="HY221" s="319"/>
      <c r="HZ221" s="319"/>
      <c r="IA221" s="319"/>
      <c r="IB221" s="319"/>
      <c r="IC221" s="319"/>
      <c r="ID221" s="319"/>
      <c r="IE221" s="319"/>
      <c r="IF221" s="319"/>
      <c r="IG221" s="319"/>
      <c r="IH221" s="319"/>
      <c r="II221" s="319"/>
      <c r="IJ221" s="319"/>
      <c r="IK221" s="319"/>
      <c r="IL221" s="319"/>
      <c r="IM221" s="319"/>
      <c r="IN221" s="319"/>
      <c r="IO221" s="319"/>
      <c r="IP221" s="319"/>
      <c r="IQ221" s="319"/>
      <c r="IR221" s="319"/>
      <c r="IS221" s="319"/>
      <c r="IT221" s="319"/>
      <c r="IU221" s="319"/>
      <c r="IV221" s="319"/>
      <c r="IW221" s="319"/>
      <c r="IX221" s="319"/>
      <c r="IY221" s="319"/>
      <c r="IZ221" s="319"/>
      <c r="JA221" s="319"/>
      <c r="JB221" s="319"/>
      <c r="JC221" s="319"/>
      <c r="JD221" s="319"/>
      <c r="JE221" s="319"/>
      <c r="JF221" s="319"/>
      <c r="JG221" s="319"/>
      <c r="JH221" s="319"/>
      <c r="JI221" s="319"/>
      <c r="JJ221" s="319"/>
      <c r="JK221" s="319"/>
      <c r="JL221" s="319"/>
      <c r="JM221" s="319"/>
      <c r="JN221" s="319"/>
      <c r="JO221" s="319"/>
      <c r="JP221" s="319"/>
      <c r="JQ221" s="319"/>
      <c r="JR221" s="319"/>
      <c r="JS221" s="319"/>
      <c r="JT221" s="319"/>
      <c r="JU221" s="319"/>
      <c r="JV221" s="319"/>
      <c r="JW221" s="319"/>
      <c r="JX221" s="319"/>
      <c r="JY221" s="319"/>
      <c r="JZ221" s="319"/>
      <c r="KA221" s="319"/>
      <c r="KB221" s="319"/>
      <c r="KC221" s="319"/>
      <c r="KD221" s="319"/>
      <c r="KE221" s="319"/>
      <c r="KF221" s="319"/>
      <c r="KG221" s="319"/>
      <c r="KH221" s="319"/>
      <c r="KI221" s="319"/>
      <c r="KJ221" s="319"/>
      <c r="KK221" s="319"/>
      <c r="KL221" s="319"/>
      <c r="KM221" s="319"/>
      <c r="KN221" s="319"/>
      <c r="KO221" s="319"/>
      <c r="KP221" s="319"/>
      <c r="KQ221" s="319"/>
      <c r="KR221" s="319"/>
      <c r="KS221" s="319"/>
      <c r="KT221" s="319"/>
      <c r="KU221" s="319"/>
      <c r="KV221" s="319"/>
      <c r="KW221" s="319"/>
      <c r="KX221" s="319"/>
      <c r="KY221" s="319"/>
      <c r="KZ221" s="319"/>
      <c r="LA221" s="319"/>
      <c r="LB221" s="319"/>
      <c r="LC221" s="319"/>
      <c r="LD221" s="319"/>
      <c r="LE221" s="319"/>
      <c r="LF221" s="319"/>
      <c r="LG221" s="319"/>
      <c r="LH221" s="319"/>
      <c r="LI221" s="319"/>
      <c r="LJ221" s="319"/>
      <c r="LK221" s="319"/>
      <c r="LL221" s="319"/>
      <c r="LM221" s="319"/>
      <c r="LN221" s="319"/>
      <c r="LO221" s="319"/>
      <c r="LP221" s="319"/>
      <c r="LQ221" s="319"/>
      <c r="LR221" s="319"/>
      <c r="LS221" s="319"/>
      <c r="LT221" s="319"/>
      <c r="LU221" s="319"/>
      <c r="LV221" s="319"/>
      <c r="LW221" s="319"/>
      <c r="LX221" s="319"/>
      <c r="LY221" s="319"/>
      <c r="LZ221" s="319"/>
      <c r="MA221" s="319"/>
      <c r="MB221" s="319"/>
      <c r="MC221" s="319"/>
      <c r="MD221" s="319"/>
      <c r="ME221" s="319"/>
      <c r="MF221" s="319"/>
      <c r="MG221" s="319"/>
      <c r="MH221" s="319"/>
      <c r="MI221" s="319"/>
      <c r="MJ221" s="319"/>
      <c r="MK221" s="319"/>
      <c r="ML221" s="319"/>
      <c r="MM221" s="319"/>
      <c r="MN221" s="319"/>
      <c r="MO221" s="319"/>
      <c r="MP221" s="319"/>
      <c r="MQ221" s="319"/>
      <c r="MS221" s="241"/>
      <c r="MT221" s="373">
        <f t="shared" si="272"/>
        <v>0</v>
      </c>
      <c r="MU221" s="365">
        <f t="shared" si="258"/>
        <v>0</v>
      </c>
      <c r="MV221" s="365">
        <f t="shared" si="259"/>
        <v>0</v>
      </c>
      <c r="MW221" s="365"/>
      <c r="MX221" s="365">
        <f t="shared" si="260"/>
        <v>0</v>
      </c>
      <c r="MY221" s="365"/>
      <c r="MZ221" s="365">
        <f t="shared" si="261"/>
        <v>0</v>
      </c>
      <c r="NA221" s="365"/>
      <c r="NB221" s="365">
        <f t="shared" si="262"/>
        <v>0</v>
      </c>
      <c r="NC221" s="365"/>
      <c r="ND221" s="365">
        <f t="shared" si="263"/>
        <v>0</v>
      </c>
      <c r="NE221" s="365"/>
      <c r="NF221" s="365">
        <f t="shared" si="264"/>
        <v>0</v>
      </c>
      <c r="NG221" s="365"/>
      <c r="NH221" s="365">
        <f t="shared" si="265"/>
        <v>0</v>
      </c>
      <c r="NI221" s="365"/>
      <c r="NJ221" s="365">
        <f t="shared" si="266"/>
        <v>0</v>
      </c>
      <c r="NK221" s="365"/>
      <c r="NL221" s="365">
        <f t="shared" si="273"/>
        <v>0</v>
      </c>
      <c r="NM221" s="366"/>
      <c r="NN221" s="370"/>
      <c r="NR221" s="318">
        <f t="shared" si="267"/>
        <v>0</v>
      </c>
      <c r="NS221" s="318">
        <f t="shared" si="268"/>
        <v>0</v>
      </c>
      <c r="NT221" s="318">
        <f t="shared" si="269"/>
        <v>0</v>
      </c>
    </row>
    <row r="222" spans="1:384" s="318" customFormat="1" ht="10.199999999999999" customHeight="1" x14ac:dyDescent="0.3">
      <c r="A222" s="25"/>
      <c r="B222" s="389"/>
      <c r="C222" s="424"/>
      <c r="D222" s="15"/>
      <c r="E222" s="407" t="str">
        <f>$E$12</f>
        <v>Renfort</v>
      </c>
      <c r="F222" s="407"/>
      <c r="G222" s="134" t="str">
        <f>IF(MZ245=0,"",MZ245)</f>
        <v/>
      </c>
      <c r="H222" s="399"/>
      <c r="I222" s="381" t="str">
        <f>Prenoms!$B$10</f>
        <v>erwan</v>
      </c>
      <c r="J222" s="382"/>
      <c r="K222" s="382"/>
      <c r="L222" s="382"/>
      <c r="M222" s="382"/>
      <c r="N222" s="68" t="str">
        <f>IF(NL222&lt;&gt;0,"",IF(Conges!L44=0,"",Conges!L44))</f>
        <v/>
      </c>
      <c r="O222" s="69"/>
      <c r="P222" s="70"/>
      <c r="Q222" s="70"/>
      <c r="R222" s="70"/>
      <c r="S222" s="70"/>
      <c r="T222" s="70"/>
      <c r="U222" s="70"/>
      <c r="V222" s="71"/>
      <c r="W222" s="70"/>
      <c r="X222" s="70"/>
      <c r="Y222" s="70"/>
      <c r="Z222" s="70"/>
      <c r="AA222" s="70"/>
      <c r="AB222" s="70"/>
      <c r="AC222" s="70"/>
      <c r="AD222" s="70"/>
      <c r="AE222" s="69"/>
      <c r="AF222" s="70"/>
      <c r="AG222" s="70"/>
      <c r="AH222" s="70"/>
      <c r="AI222" s="70"/>
      <c r="AJ222" s="71"/>
      <c r="AK222" s="70"/>
      <c r="AL222" s="70"/>
      <c r="AM222" s="70"/>
      <c r="AN222" s="70"/>
      <c r="AO222" s="70"/>
      <c r="AP222" s="70"/>
      <c r="AQ222" s="70"/>
      <c r="AR222" s="70"/>
      <c r="AS222" s="70"/>
      <c r="AT222" s="70"/>
      <c r="AU222" s="69"/>
      <c r="AV222" s="70"/>
      <c r="AW222" s="70"/>
      <c r="AX222" s="70"/>
      <c r="AY222" s="70"/>
      <c r="AZ222" s="70"/>
      <c r="BA222" s="70"/>
      <c r="BB222" s="71"/>
      <c r="BC222" s="72">
        <f>IF(NL222&lt;&gt;0,(IF(Conges!L$44=0,0,3)),0)</f>
        <v>0</v>
      </c>
      <c r="BD222" s="417"/>
      <c r="BE222" s="392">
        <f>IF(OR(Conges!L$44="A",Conges!L$44="V"),Prenoms!L$10,NL222)</f>
        <v>0</v>
      </c>
      <c r="BF222" s="393"/>
      <c r="BG222" s="289"/>
      <c r="BH222" s="290">
        <f t="shared" si="252"/>
        <v>0</v>
      </c>
      <c r="BI222" s="291" t="str">
        <f t="shared" si="253"/>
        <v/>
      </c>
      <c r="BJ222" s="305">
        <v>38.161290322580641</v>
      </c>
      <c r="BK222" s="306">
        <f t="shared" si="270"/>
        <v>-38.161290322580641</v>
      </c>
      <c r="BL222" s="307">
        <f t="shared" si="242"/>
        <v>0</v>
      </c>
      <c r="BM222" s="307">
        <f t="shared" si="243"/>
        <v>0</v>
      </c>
      <c r="BN222" s="307">
        <f>SUM('Heures Pointage'!$HD$12:$HE$12)</f>
        <v>0</v>
      </c>
      <c r="BO222" s="307">
        <f>SUM('Heures et Indemnites'!$HD$12:$HE$12)</f>
        <v>0</v>
      </c>
      <c r="BP222" s="308">
        <f t="shared" si="244"/>
        <v>0</v>
      </c>
      <c r="BQ222" s="308">
        <f>'Heures Pointage'!$IB$12</f>
        <v>0</v>
      </c>
      <c r="BR222" s="309">
        <f t="shared" ref="BR222" si="280">$BH$1062</f>
        <v>0</v>
      </c>
      <c r="BS222" s="150">
        <f>Prenoms!$C$10</f>
        <v>169</v>
      </c>
      <c r="BT222" s="153"/>
      <c r="BU222" s="323">
        <f>SUM('Heures et Indemnites'!$HD$12:$HE$12)</f>
        <v>0</v>
      </c>
      <c r="BV222" s="236">
        <f>SUM('Heures et Indemnites'!$HD$6:$HE$12)</f>
        <v>0</v>
      </c>
      <c r="BW222" s="323"/>
      <c r="BX222" s="236"/>
      <c r="BY222" s="319"/>
      <c r="BZ222" s="319"/>
      <c r="CA222" s="319"/>
      <c r="CB222" s="319"/>
      <c r="CC222" s="319"/>
      <c r="CD222" s="319"/>
      <c r="CE222" s="319"/>
      <c r="CF222" s="319"/>
      <c r="CG222" s="319"/>
      <c r="CH222" s="319"/>
      <c r="CI222" s="319"/>
      <c r="CJ222" s="319"/>
      <c r="CK222" s="319"/>
      <c r="CL222" s="319"/>
      <c r="CM222" s="319"/>
      <c r="CN222" s="319"/>
      <c r="CO222" s="319"/>
      <c r="CP222" s="319"/>
      <c r="CQ222" s="319"/>
      <c r="CR222" s="319"/>
      <c r="CS222" s="319"/>
      <c r="CT222" s="319"/>
      <c r="CU222" s="319"/>
      <c r="CV222" s="319"/>
      <c r="CW222" s="319"/>
      <c r="CX222" s="319"/>
      <c r="CY222" s="319"/>
      <c r="CZ222" s="319"/>
      <c r="DA222" s="319"/>
      <c r="DB222" s="319"/>
      <c r="DC222" s="319"/>
      <c r="DD222" s="319"/>
      <c r="DE222" s="319"/>
      <c r="DF222" s="319"/>
      <c r="DG222" s="319"/>
      <c r="DH222" s="319"/>
      <c r="DI222" s="319"/>
      <c r="DJ222" s="319"/>
      <c r="DK222" s="319"/>
      <c r="DL222" s="319"/>
      <c r="DM222" s="319"/>
      <c r="DN222" s="319"/>
      <c r="DO222" s="319"/>
      <c r="DP222" s="319"/>
      <c r="DQ222" s="319"/>
      <c r="DR222" s="319"/>
      <c r="DS222" s="319"/>
      <c r="DT222" s="319"/>
      <c r="DU222" s="319"/>
      <c r="DV222" s="319"/>
      <c r="DW222" s="319"/>
      <c r="DX222" s="319"/>
      <c r="DY222" s="319"/>
      <c r="DZ222" s="319"/>
      <c r="EA222" s="319"/>
      <c r="EB222" s="319"/>
      <c r="EC222" s="319"/>
      <c r="ED222" s="319"/>
      <c r="EE222" s="319"/>
      <c r="EF222" s="319"/>
      <c r="EG222" s="319"/>
      <c r="EH222" s="319"/>
      <c r="EI222" s="319"/>
      <c r="EJ222" s="319"/>
      <c r="EK222" s="319"/>
      <c r="EL222" s="319"/>
      <c r="EM222" s="319"/>
      <c r="EN222" s="319"/>
      <c r="EO222" s="319"/>
      <c r="EP222" s="319"/>
      <c r="EQ222" s="319"/>
      <c r="ER222" s="319"/>
      <c r="ES222" s="319"/>
      <c r="ET222" s="319"/>
      <c r="EU222" s="319"/>
      <c r="EV222" s="319"/>
      <c r="EW222" s="319"/>
      <c r="EX222" s="319"/>
      <c r="EY222" s="319"/>
      <c r="EZ222" s="319"/>
      <c r="FA222" s="319"/>
      <c r="FB222" s="319"/>
      <c r="FC222" s="319"/>
      <c r="FD222" s="319"/>
      <c r="FE222" s="319"/>
      <c r="FF222" s="319"/>
      <c r="FG222" s="319"/>
      <c r="FH222" s="319"/>
      <c r="FI222" s="319"/>
      <c r="FJ222" s="319"/>
      <c r="FK222" s="319"/>
      <c r="FL222" s="319"/>
      <c r="FM222" s="319"/>
      <c r="FN222" s="319"/>
      <c r="FO222" s="319"/>
      <c r="FP222" s="319"/>
      <c r="FQ222" s="319"/>
      <c r="FR222" s="319"/>
      <c r="FS222" s="319"/>
      <c r="FT222" s="319"/>
      <c r="FU222" s="319"/>
      <c r="FV222" s="319"/>
      <c r="FW222" s="319"/>
      <c r="FX222" s="319"/>
      <c r="FY222" s="319"/>
      <c r="FZ222" s="319"/>
      <c r="GA222" s="319"/>
      <c r="GB222" s="319"/>
      <c r="GC222" s="319"/>
      <c r="GD222" s="319"/>
      <c r="GE222" s="319"/>
      <c r="GF222" s="319"/>
      <c r="GG222" s="319"/>
      <c r="GH222" s="319"/>
      <c r="GI222" s="319"/>
      <c r="GJ222" s="319"/>
      <c r="GK222" s="319"/>
      <c r="GL222" s="319"/>
      <c r="GM222" s="319"/>
      <c r="GN222" s="319"/>
      <c r="GO222" s="319"/>
      <c r="GP222" s="319"/>
      <c r="GQ222" s="319"/>
      <c r="GR222" s="319"/>
      <c r="GS222" s="319"/>
      <c r="GT222" s="319"/>
      <c r="GU222" s="319"/>
      <c r="GV222" s="319"/>
      <c r="GW222" s="319"/>
      <c r="GX222" s="319"/>
      <c r="GY222" s="319"/>
      <c r="GZ222" s="319"/>
      <c r="HA222" s="319"/>
      <c r="HB222" s="319"/>
      <c r="HC222" s="319"/>
      <c r="HD222" s="319"/>
      <c r="HE222" s="319"/>
      <c r="HF222" s="319"/>
      <c r="HG222" s="319"/>
      <c r="HH222" s="319"/>
      <c r="HI222" s="319"/>
      <c r="HJ222" s="319"/>
      <c r="HK222" s="319"/>
      <c r="HL222" s="319"/>
      <c r="HM222" s="319"/>
      <c r="HN222" s="319"/>
      <c r="HO222" s="319"/>
      <c r="HP222" s="319"/>
      <c r="HQ222" s="319"/>
      <c r="HR222" s="319"/>
      <c r="HS222" s="319"/>
      <c r="HT222" s="319"/>
      <c r="HU222" s="319"/>
      <c r="HV222" s="319"/>
      <c r="HW222" s="319"/>
      <c r="HX222" s="319"/>
      <c r="HY222" s="319"/>
      <c r="HZ222" s="319"/>
      <c r="IA222" s="319"/>
      <c r="IB222" s="319"/>
      <c r="IC222" s="319"/>
      <c r="ID222" s="319"/>
      <c r="IE222" s="319"/>
      <c r="IF222" s="319"/>
      <c r="IG222" s="319"/>
      <c r="IH222" s="319"/>
      <c r="II222" s="319"/>
      <c r="IJ222" s="319"/>
      <c r="IK222" s="319"/>
      <c r="IL222" s="319"/>
      <c r="IM222" s="319"/>
      <c r="IN222" s="319"/>
      <c r="IO222" s="319"/>
      <c r="IP222" s="319"/>
      <c r="IQ222" s="319"/>
      <c r="IR222" s="319"/>
      <c r="IS222" s="319"/>
      <c r="IT222" s="319"/>
      <c r="IU222" s="319"/>
      <c r="IV222" s="319"/>
      <c r="IW222" s="319"/>
      <c r="IX222" s="319"/>
      <c r="IY222" s="319"/>
      <c r="IZ222" s="319"/>
      <c r="JA222" s="319"/>
      <c r="JB222" s="319"/>
      <c r="JC222" s="319"/>
      <c r="JD222" s="319"/>
      <c r="JE222" s="319"/>
      <c r="JF222" s="319"/>
      <c r="JG222" s="319"/>
      <c r="JH222" s="319"/>
      <c r="JI222" s="319"/>
      <c r="JJ222" s="319"/>
      <c r="JK222" s="319"/>
      <c r="JL222" s="319"/>
      <c r="JM222" s="319"/>
      <c r="JN222" s="319"/>
      <c r="JO222" s="319"/>
      <c r="JP222" s="319"/>
      <c r="JQ222" s="319"/>
      <c r="JR222" s="319"/>
      <c r="JS222" s="319"/>
      <c r="JT222" s="319"/>
      <c r="JU222" s="319"/>
      <c r="JV222" s="319"/>
      <c r="JW222" s="319"/>
      <c r="JX222" s="319"/>
      <c r="JY222" s="319"/>
      <c r="JZ222" s="319"/>
      <c r="KA222" s="319"/>
      <c r="KB222" s="319"/>
      <c r="KC222" s="319"/>
      <c r="KD222" s="319"/>
      <c r="KE222" s="319"/>
      <c r="KF222" s="319"/>
      <c r="KG222" s="319"/>
      <c r="KH222" s="319"/>
      <c r="KI222" s="319"/>
      <c r="KJ222" s="319"/>
      <c r="KK222" s="319"/>
      <c r="KL222" s="319"/>
      <c r="KM222" s="319"/>
      <c r="KN222" s="319"/>
      <c r="KO222" s="319"/>
      <c r="KP222" s="319"/>
      <c r="KQ222" s="319"/>
      <c r="KR222" s="319"/>
      <c r="KS222" s="319"/>
      <c r="KT222" s="319"/>
      <c r="KU222" s="319"/>
      <c r="KV222" s="319"/>
      <c r="KW222" s="319"/>
      <c r="KX222" s="319"/>
      <c r="KY222" s="319"/>
      <c r="KZ222" s="319"/>
      <c r="LA222" s="319"/>
      <c r="LB222" s="319"/>
      <c r="LC222" s="319"/>
      <c r="LD222" s="319"/>
      <c r="LE222" s="319"/>
      <c r="LF222" s="319"/>
      <c r="LG222" s="319"/>
      <c r="LH222" s="319"/>
      <c r="LI222" s="319"/>
      <c r="LJ222" s="319"/>
      <c r="LK222" s="319"/>
      <c r="LL222" s="319"/>
      <c r="LM222" s="319"/>
      <c r="LN222" s="319"/>
      <c r="LO222" s="319"/>
      <c r="LP222" s="319"/>
      <c r="LQ222" s="319"/>
      <c r="LR222" s="319"/>
      <c r="LS222" s="319"/>
      <c r="LT222" s="319"/>
      <c r="LU222" s="319"/>
      <c r="LV222" s="319"/>
      <c r="LW222" s="319"/>
      <c r="LX222" s="319"/>
      <c r="LY222" s="319"/>
      <c r="LZ222" s="319"/>
      <c r="MA222" s="319"/>
      <c r="MB222" s="319"/>
      <c r="MC222" s="319"/>
      <c r="MD222" s="319"/>
      <c r="ME222" s="319"/>
      <c r="MF222" s="319"/>
      <c r="MG222" s="319"/>
      <c r="MH222" s="319"/>
      <c r="MI222" s="319"/>
      <c r="MJ222" s="319"/>
      <c r="MK222" s="319"/>
      <c r="ML222" s="319"/>
      <c r="MM222" s="319"/>
      <c r="MN222" s="319"/>
      <c r="MO222" s="319"/>
      <c r="MP222" s="319"/>
      <c r="MQ222" s="319"/>
      <c r="MS222" s="241"/>
      <c r="MT222" s="362">
        <f t="shared" si="272"/>
        <v>0</v>
      </c>
      <c r="MU222" s="363">
        <f t="shared" si="258"/>
        <v>0</v>
      </c>
      <c r="MV222" s="363">
        <f t="shared" si="259"/>
        <v>0</v>
      </c>
      <c r="MW222" s="363"/>
      <c r="MX222" s="363">
        <f t="shared" si="260"/>
        <v>0</v>
      </c>
      <c r="MY222" s="363"/>
      <c r="MZ222" s="363">
        <f t="shared" si="261"/>
        <v>0</v>
      </c>
      <c r="NA222" s="363"/>
      <c r="NB222" s="363">
        <f t="shared" si="262"/>
        <v>0</v>
      </c>
      <c r="NC222" s="363"/>
      <c r="ND222" s="363">
        <f t="shared" si="263"/>
        <v>0</v>
      </c>
      <c r="NE222" s="363"/>
      <c r="NF222" s="363">
        <f t="shared" si="264"/>
        <v>0</v>
      </c>
      <c r="NG222" s="363"/>
      <c r="NH222" s="363">
        <f t="shared" si="265"/>
        <v>0</v>
      </c>
      <c r="NI222" s="363"/>
      <c r="NJ222" s="363">
        <f t="shared" si="266"/>
        <v>0</v>
      </c>
      <c r="NK222" s="363"/>
      <c r="NL222" s="363">
        <f t="shared" si="273"/>
        <v>0</v>
      </c>
      <c r="NM222" s="364"/>
      <c r="NN222" s="370"/>
      <c r="NR222" s="318">
        <f t="shared" si="267"/>
        <v>0</v>
      </c>
      <c r="NS222" s="318">
        <f t="shared" si="268"/>
        <v>0</v>
      </c>
      <c r="NT222" s="318">
        <f t="shared" si="269"/>
        <v>0</v>
      </c>
    </row>
    <row r="223" spans="1:384" s="318" customFormat="1" ht="10.199999999999999" customHeight="1" x14ac:dyDescent="0.3">
      <c r="A223" s="25"/>
      <c r="B223" s="389"/>
      <c r="C223" s="424"/>
      <c r="D223" s="15"/>
      <c r="E223" s="414" t="str">
        <f>$E$13</f>
        <v>CHEF</v>
      </c>
      <c r="F223" s="414"/>
      <c r="G223" s="135" t="str">
        <f>IF(NB245=0,"",NB245)</f>
        <v/>
      </c>
      <c r="H223" s="399"/>
      <c r="I223" s="394" t="str">
        <f>Prenoms!$B$11</f>
        <v>adrien</v>
      </c>
      <c r="J223" s="395"/>
      <c r="K223" s="395"/>
      <c r="L223" s="395"/>
      <c r="M223" s="395"/>
      <c r="N223" s="81" t="str">
        <f>IF(NL223&lt;&gt;0,"",IF(Conges!L45=0,"",Conges!L45))</f>
        <v/>
      </c>
      <c r="O223" s="82"/>
      <c r="P223" s="83"/>
      <c r="Q223" s="83"/>
      <c r="R223" s="83"/>
      <c r="S223" s="83"/>
      <c r="T223" s="83"/>
      <c r="U223" s="83"/>
      <c r="V223" s="84"/>
      <c r="W223" s="83"/>
      <c r="X223" s="83"/>
      <c r="Y223" s="83"/>
      <c r="Z223" s="83"/>
      <c r="AA223" s="83"/>
      <c r="AB223" s="83"/>
      <c r="AC223" s="83"/>
      <c r="AD223" s="83"/>
      <c r="AE223" s="82"/>
      <c r="AF223" s="83"/>
      <c r="AG223" s="83"/>
      <c r="AH223" s="83"/>
      <c r="AI223" s="83"/>
      <c r="AJ223" s="84"/>
      <c r="AK223" s="83"/>
      <c r="AL223" s="83"/>
      <c r="AM223" s="83"/>
      <c r="AN223" s="83"/>
      <c r="AO223" s="83"/>
      <c r="AP223" s="83"/>
      <c r="AQ223" s="83"/>
      <c r="AR223" s="83"/>
      <c r="AS223" s="83"/>
      <c r="AT223" s="83"/>
      <c r="AU223" s="82"/>
      <c r="AV223" s="83"/>
      <c r="AW223" s="83"/>
      <c r="AX223" s="83"/>
      <c r="AY223" s="83"/>
      <c r="AZ223" s="83"/>
      <c r="BA223" s="83"/>
      <c r="BB223" s="84"/>
      <c r="BC223" s="85">
        <f>IF(NL223&lt;&gt;0,(IF(Conges!L$45=0,0,3)),0)</f>
        <v>0</v>
      </c>
      <c r="BD223" s="417"/>
      <c r="BE223" s="390">
        <f>IF(OR(Conges!L$45="A",Conges!L$45="V"),Prenoms!L$11,NL223)</f>
        <v>0</v>
      </c>
      <c r="BF223" s="391"/>
      <c r="BG223" s="286"/>
      <c r="BH223" s="287">
        <f t="shared" si="252"/>
        <v>0</v>
      </c>
      <c r="BI223" s="288" t="str">
        <f t="shared" si="253"/>
        <v/>
      </c>
      <c r="BJ223" s="300">
        <v>38.161290322580641</v>
      </c>
      <c r="BK223" s="301">
        <f t="shared" si="270"/>
        <v>-38.161290322580641</v>
      </c>
      <c r="BL223" s="302">
        <f t="shared" si="242"/>
        <v>0</v>
      </c>
      <c r="BM223" s="302">
        <f t="shared" si="243"/>
        <v>0</v>
      </c>
      <c r="BN223" s="302">
        <f>SUM('Heures Pointage'!$ID$12:$IE$12)</f>
        <v>0</v>
      </c>
      <c r="BO223" s="302">
        <f>SUM('Heures et Indemnites'!$ID$12:$IE$12)</f>
        <v>0</v>
      </c>
      <c r="BP223" s="303">
        <f t="shared" si="244"/>
        <v>0</v>
      </c>
      <c r="BQ223" s="303">
        <f>'Heures Pointage'!$JB$12</f>
        <v>0</v>
      </c>
      <c r="BR223" s="304">
        <f t="shared" ref="BR223" si="281">$BH$1063</f>
        <v>0</v>
      </c>
      <c r="BS223" s="149">
        <f>Prenoms!$C$11</f>
        <v>169</v>
      </c>
      <c r="BT223" s="180"/>
      <c r="BU223" s="324">
        <f>SUM('Heures et Indemnites'!$ID$12:$IE$12)</f>
        <v>0</v>
      </c>
      <c r="BV223" s="235">
        <f>SUM('Heures et Indemnites'!$ID$6:$IE$12)</f>
        <v>0</v>
      </c>
      <c r="BW223" s="324"/>
      <c r="BX223" s="235"/>
      <c r="BY223" s="319"/>
      <c r="BZ223" s="319"/>
      <c r="CA223" s="319"/>
      <c r="CB223" s="319"/>
      <c r="CC223" s="319"/>
      <c r="CD223" s="319"/>
      <c r="CE223" s="319"/>
      <c r="CF223" s="319"/>
      <c r="CG223" s="319"/>
      <c r="CH223" s="319"/>
      <c r="CI223" s="319"/>
      <c r="CJ223" s="319"/>
      <c r="CK223" s="319"/>
      <c r="CL223" s="319"/>
      <c r="CM223" s="319"/>
      <c r="CN223" s="319"/>
      <c r="CO223" s="319"/>
      <c r="CP223" s="319"/>
      <c r="CQ223" s="319"/>
      <c r="CR223" s="319"/>
      <c r="CS223" s="319"/>
      <c r="CT223" s="319"/>
      <c r="CU223" s="319"/>
      <c r="CV223" s="319"/>
      <c r="CW223" s="319"/>
      <c r="CX223" s="319"/>
      <c r="CY223" s="319"/>
      <c r="CZ223" s="319"/>
      <c r="DA223" s="319"/>
      <c r="DB223" s="319"/>
      <c r="DC223" s="319"/>
      <c r="DD223" s="319"/>
      <c r="DE223" s="319"/>
      <c r="DF223" s="319"/>
      <c r="DG223" s="319"/>
      <c r="DH223" s="319"/>
      <c r="DI223" s="319"/>
      <c r="DJ223" s="319"/>
      <c r="DK223" s="319"/>
      <c r="DL223" s="319"/>
      <c r="DM223" s="319"/>
      <c r="DN223" s="319"/>
      <c r="DO223" s="319"/>
      <c r="DP223" s="319"/>
      <c r="DQ223" s="319"/>
      <c r="DR223" s="319"/>
      <c r="DS223" s="319"/>
      <c r="DT223" s="319"/>
      <c r="DU223" s="319"/>
      <c r="DV223" s="319"/>
      <c r="DW223" s="319"/>
      <c r="DX223" s="319"/>
      <c r="DY223" s="319"/>
      <c r="DZ223" s="319"/>
      <c r="EA223" s="319"/>
      <c r="EB223" s="319"/>
      <c r="EC223" s="319"/>
      <c r="ED223" s="319"/>
      <c r="EE223" s="319"/>
      <c r="EF223" s="319"/>
      <c r="EG223" s="319"/>
      <c r="EH223" s="319"/>
      <c r="EI223" s="319"/>
      <c r="EJ223" s="319"/>
      <c r="EK223" s="319"/>
      <c r="EL223" s="319"/>
      <c r="EM223" s="319"/>
      <c r="EN223" s="319"/>
      <c r="EO223" s="319"/>
      <c r="EP223" s="319"/>
      <c r="EQ223" s="319"/>
      <c r="ER223" s="319"/>
      <c r="ES223" s="319"/>
      <c r="ET223" s="319"/>
      <c r="EU223" s="319"/>
      <c r="EV223" s="319"/>
      <c r="EW223" s="319"/>
      <c r="EX223" s="319"/>
      <c r="EY223" s="319"/>
      <c r="EZ223" s="319"/>
      <c r="FA223" s="319"/>
      <c r="FB223" s="319"/>
      <c r="FC223" s="319"/>
      <c r="FD223" s="319"/>
      <c r="FE223" s="319"/>
      <c r="FF223" s="319"/>
      <c r="FG223" s="319"/>
      <c r="FH223" s="319"/>
      <c r="FI223" s="319"/>
      <c r="FJ223" s="319"/>
      <c r="FK223" s="319"/>
      <c r="FL223" s="319"/>
      <c r="FM223" s="319"/>
      <c r="FN223" s="319"/>
      <c r="FO223" s="319"/>
      <c r="FP223" s="319"/>
      <c r="FQ223" s="319"/>
      <c r="FR223" s="319"/>
      <c r="FS223" s="319"/>
      <c r="FT223" s="319"/>
      <c r="FU223" s="319"/>
      <c r="FV223" s="319"/>
      <c r="FW223" s="319"/>
      <c r="FX223" s="319"/>
      <c r="FY223" s="319"/>
      <c r="FZ223" s="319"/>
      <c r="GA223" s="319"/>
      <c r="GB223" s="319"/>
      <c r="GC223" s="319"/>
      <c r="GD223" s="319"/>
      <c r="GE223" s="319"/>
      <c r="GF223" s="319"/>
      <c r="GG223" s="319"/>
      <c r="GH223" s="319"/>
      <c r="GI223" s="319"/>
      <c r="GJ223" s="319"/>
      <c r="GK223" s="319"/>
      <c r="GL223" s="319"/>
      <c r="GM223" s="319"/>
      <c r="GN223" s="319"/>
      <c r="GO223" s="319"/>
      <c r="GP223" s="319"/>
      <c r="GQ223" s="319"/>
      <c r="GR223" s="319"/>
      <c r="GS223" s="319"/>
      <c r="GT223" s="319"/>
      <c r="GU223" s="319"/>
      <c r="GV223" s="319"/>
      <c r="GW223" s="319"/>
      <c r="GX223" s="319"/>
      <c r="GY223" s="319"/>
      <c r="GZ223" s="319"/>
      <c r="HA223" s="319"/>
      <c r="HB223" s="319"/>
      <c r="HC223" s="319"/>
      <c r="HD223" s="319"/>
      <c r="HE223" s="319"/>
      <c r="HF223" s="319"/>
      <c r="HG223" s="319"/>
      <c r="HH223" s="319"/>
      <c r="HI223" s="319"/>
      <c r="HJ223" s="319"/>
      <c r="HK223" s="319"/>
      <c r="HL223" s="319"/>
      <c r="HM223" s="319"/>
      <c r="HN223" s="319"/>
      <c r="HO223" s="319"/>
      <c r="HP223" s="319"/>
      <c r="HQ223" s="319"/>
      <c r="HR223" s="319"/>
      <c r="HS223" s="319"/>
      <c r="HT223" s="319"/>
      <c r="HU223" s="319"/>
      <c r="HV223" s="319"/>
      <c r="HW223" s="319"/>
      <c r="HX223" s="319"/>
      <c r="HY223" s="319"/>
      <c r="HZ223" s="319"/>
      <c r="IA223" s="319"/>
      <c r="IB223" s="319"/>
      <c r="IC223" s="319"/>
      <c r="ID223" s="319"/>
      <c r="IE223" s="319"/>
      <c r="IF223" s="319"/>
      <c r="IG223" s="319"/>
      <c r="IH223" s="319"/>
      <c r="II223" s="319"/>
      <c r="IJ223" s="319"/>
      <c r="IK223" s="319"/>
      <c r="IL223" s="319"/>
      <c r="IM223" s="319"/>
      <c r="IN223" s="319"/>
      <c r="IO223" s="319"/>
      <c r="IP223" s="319"/>
      <c r="IQ223" s="319"/>
      <c r="IR223" s="319"/>
      <c r="IS223" s="319"/>
      <c r="IT223" s="319"/>
      <c r="IU223" s="319"/>
      <c r="IV223" s="319"/>
      <c r="IW223" s="319"/>
      <c r="IX223" s="319"/>
      <c r="IY223" s="319"/>
      <c r="IZ223" s="319"/>
      <c r="JA223" s="319"/>
      <c r="JB223" s="319"/>
      <c r="JC223" s="319"/>
      <c r="JD223" s="319"/>
      <c r="JE223" s="319"/>
      <c r="JF223" s="319"/>
      <c r="JG223" s="319"/>
      <c r="JH223" s="319"/>
      <c r="JI223" s="319"/>
      <c r="JJ223" s="319"/>
      <c r="JK223" s="319"/>
      <c r="JL223" s="319"/>
      <c r="JM223" s="319"/>
      <c r="JN223" s="319"/>
      <c r="JO223" s="319"/>
      <c r="JP223" s="319"/>
      <c r="JQ223" s="319"/>
      <c r="JR223" s="319"/>
      <c r="JS223" s="319"/>
      <c r="JT223" s="319"/>
      <c r="JU223" s="319"/>
      <c r="JV223" s="319"/>
      <c r="JW223" s="319"/>
      <c r="JX223" s="319"/>
      <c r="JY223" s="319"/>
      <c r="JZ223" s="319"/>
      <c r="KA223" s="319"/>
      <c r="KB223" s="319"/>
      <c r="KC223" s="319"/>
      <c r="KD223" s="319"/>
      <c r="KE223" s="319"/>
      <c r="KF223" s="319"/>
      <c r="KG223" s="319"/>
      <c r="KH223" s="319"/>
      <c r="KI223" s="319"/>
      <c r="KJ223" s="319"/>
      <c r="KK223" s="319"/>
      <c r="KL223" s="319"/>
      <c r="KM223" s="319"/>
      <c r="KN223" s="319"/>
      <c r="KO223" s="319"/>
      <c r="KP223" s="319"/>
      <c r="KQ223" s="319"/>
      <c r="KR223" s="319"/>
      <c r="KS223" s="319"/>
      <c r="KT223" s="319"/>
      <c r="KU223" s="319"/>
      <c r="KV223" s="319"/>
      <c r="KW223" s="319"/>
      <c r="KX223" s="319"/>
      <c r="KY223" s="319"/>
      <c r="KZ223" s="319"/>
      <c r="LA223" s="319"/>
      <c r="LB223" s="319"/>
      <c r="LC223" s="319"/>
      <c r="LD223" s="319"/>
      <c r="LE223" s="319"/>
      <c r="LF223" s="319"/>
      <c r="LG223" s="319"/>
      <c r="LH223" s="319"/>
      <c r="LI223" s="319"/>
      <c r="LJ223" s="319"/>
      <c r="LK223" s="319"/>
      <c r="LL223" s="319"/>
      <c r="LM223" s="319"/>
      <c r="LN223" s="319"/>
      <c r="LO223" s="319"/>
      <c r="LP223" s="319"/>
      <c r="LQ223" s="319"/>
      <c r="LR223" s="319"/>
      <c r="LS223" s="319"/>
      <c r="LT223" s="319"/>
      <c r="LU223" s="319"/>
      <c r="LV223" s="319"/>
      <c r="LW223" s="319"/>
      <c r="LX223" s="319"/>
      <c r="LY223" s="319"/>
      <c r="LZ223" s="319"/>
      <c r="MA223" s="319"/>
      <c r="MB223" s="319"/>
      <c r="MC223" s="319"/>
      <c r="MD223" s="319"/>
      <c r="ME223" s="319"/>
      <c r="MF223" s="319"/>
      <c r="MG223" s="319"/>
      <c r="MH223" s="319"/>
      <c r="MI223" s="319"/>
      <c r="MJ223" s="319"/>
      <c r="MK223" s="319"/>
      <c r="ML223" s="319"/>
      <c r="MM223" s="319"/>
      <c r="MN223" s="319"/>
      <c r="MO223" s="319"/>
      <c r="MP223" s="319"/>
      <c r="MQ223" s="319"/>
      <c r="MS223" s="241"/>
      <c r="MT223" s="373">
        <f t="shared" si="272"/>
        <v>0</v>
      </c>
      <c r="MU223" s="365">
        <f t="shared" si="258"/>
        <v>0</v>
      </c>
      <c r="MV223" s="365">
        <f t="shared" si="259"/>
        <v>0</v>
      </c>
      <c r="MW223" s="365"/>
      <c r="MX223" s="365">
        <f t="shared" si="260"/>
        <v>0</v>
      </c>
      <c r="MY223" s="365"/>
      <c r="MZ223" s="365">
        <f t="shared" si="261"/>
        <v>0</v>
      </c>
      <c r="NA223" s="365"/>
      <c r="NB223" s="365">
        <f t="shared" si="262"/>
        <v>0</v>
      </c>
      <c r="NC223" s="365"/>
      <c r="ND223" s="365">
        <f t="shared" si="263"/>
        <v>0</v>
      </c>
      <c r="NE223" s="365"/>
      <c r="NF223" s="365">
        <f t="shared" si="264"/>
        <v>0</v>
      </c>
      <c r="NG223" s="365"/>
      <c r="NH223" s="365">
        <f t="shared" si="265"/>
        <v>0</v>
      </c>
      <c r="NI223" s="365"/>
      <c r="NJ223" s="365">
        <f t="shared" si="266"/>
        <v>0</v>
      </c>
      <c r="NK223" s="365"/>
      <c r="NL223" s="365">
        <f t="shared" si="273"/>
        <v>0</v>
      </c>
      <c r="NM223" s="366"/>
      <c r="NN223" s="370"/>
      <c r="NR223" s="318">
        <f t="shared" si="267"/>
        <v>0</v>
      </c>
      <c r="NS223" s="318">
        <f t="shared" si="268"/>
        <v>0</v>
      </c>
      <c r="NT223" s="318">
        <f t="shared" si="269"/>
        <v>0</v>
      </c>
    </row>
    <row r="224" spans="1:384" s="318" customFormat="1" ht="10.199999999999999" customHeight="1" x14ac:dyDescent="0.3">
      <c r="A224" s="25"/>
      <c r="B224" s="389"/>
      <c r="C224" s="424"/>
      <c r="D224" s="15"/>
      <c r="E224" s="413" t="str">
        <f>$E$14</f>
        <v>MENAGE</v>
      </c>
      <c r="F224" s="413"/>
      <c r="G224" s="136" t="str">
        <f>IF(ND245=0,"",ND245)</f>
        <v/>
      </c>
      <c r="H224" s="399"/>
      <c r="I224" s="381" t="str">
        <f>Prenoms!$B$12</f>
        <v>soren</v>
      </c>
      <c r="J224" s="382"/>
      <c r="K224" s="382"/>
      <c r="L224" s="382"/>
      <c r="M224" s="382"/>
      <c r="N224" s="68" t="str">
        <f>IF(NL224&lt;&gt;0,"",IF(Conges!L46=0,"",Conges!L46))</f>
        <v/>
      </c>
      <c r="O224" s="69"/>
      <c r="P224" s="70"/>
      <c r="Q224" s="70"/>
      <c r="R224" s="70"/>
      <c r="S224" s="70"/>
      <c r="T224" s="70"/>
      <c r="U224" s="70"/>
      <c r="V224" s="71"/>
      <c r="W224" s="70"/>
      <c r="X224" s="70"/>
      <c r="Y224" s="70"/>
      <c r="Z224" s="70"/>
      <c r="AA224" s="70"/>
      <c r="AB224" s="70"/>
      <c r="AC224" s="70"/>
      <c r="AD224" s="70"/>
      <c r="AE224" s="69"/>
      <c r="AF224" s="70"/>
      <c r="AG224" s="70"/>
      <c r="AH224" s="70"/>
      <c r="AI224" s="70"/>
      <c r="AJ224" s="71"/>
      <c r="AK224" s="70"/>
      <c r="AL224" s="70"/>
      <c r="AM224" s="70"/>
      <c r="AN224" s="70"/>
      <c r="AO224" s="70"/>
      <c r="AP224" s="70"/>
      <c r="AQ224" s="70"/>
      <c r="AR224" s="70"/>
      <c r="AS224" s="70"/>
      <c r="AT224" s="70"/>
      <c r="AU224" s="69"/>
      <c r="AV224" s="70"/>
      <c r="AW224" s="70"/>
      <c r="AX224" s="70"/>
      <c r="AY224" s="70"/>
      <c r="AZ224" s="70"/>
      <c r="BA224" s="70"/>
      <c r="BB224" s="71"/>
      <c r="BC224" s="72">
        <f>IF(NL224&lt;&gt;0,(IF(Conges!L$46=0,0,3)),0)</f>
        <v>0</v>
      </c>
      <c r="BD224" s="417"/>
      <c r="BE224" s="392">
        <f>IF(OR(Conges!L$46="A",Conges!L$46="V"),Prenoms!L$12,NL224)</f>
        <v>0</v>
      </c>
      <c r="BF224" s="393"/>
      <c r="BG224" s="289"/>
      <c r="BH224" s="290">
        <f t="shared" si="252"/>
        <v>0</v>
      </c>
      <c r="BI224" s="291" t="str">
        <f t="shared" si="253"/>
        <v/>
      </c>
      <c r="BJ224" s="305">
        <v>38.161290322580641</v>
      </c>
      <c r="BK224" s="306">
        <f t="shared" si="270"/>
        <v>-38.161290322580641</v>
      </c>
      <c r="BL224" s="307">
        <f t="shared" si="242"/>
        <v>0</v>
      </c>
      <c r="BM224" s="307">
        <f t="shared" si="243"/>
        <v>0</v>
      </c>
      <c r="BN224" s="307">
        <f>SUM('Heures Pointage'!$JD$12:$JE$12)</f>
        <v>0</v>
      </c>
      <c r="BO224" s="307">
        <f>SUM('Heures et Indemnites'!$JD$12:$JE$12)</f>
        <v>0</v>
      </c>
      <c r="BP224" s="308">
        <f t="shared" si="244"/>
        <v>0</v>
      </c>
      <c r="BQ224" s="308">
        <f>'Heures Pointage'!$KB$12</f>
        <v>0</v>
      </c>
      <c r="BR224" s="309">
        <f t="shared" ref="BR224" si="282">$BH$1064</f>
        <v>0</v>
      </c>
      <c r="BS224" s="150">
        <f>Prenoms!$C$12</f>
        <v>169</v>
      </c>
      <c r="BT224" s="153"/>
      <c r="BU224" s="323">
        <f>SUM('Heures et Indemnites'!$JD$12:$JE$12)</f>
        <v>0</v>
      </c>
      <c r="BV224" s="236">
        <f>SUM('Heures et Indemnites'!$JD$6:$JE$12)</f>
        <v>0</v>
      </c>
      <c r="BW224" s="323"/>
      <c r="BX224" s="236"/>
      <c r="BY224" s="319"/>
      <c r="BZ224" s="319"/>
      <c r="CA224" s="319"/>
      <c r="CB224" s="319"/>
      <c r="CC224" s="319"/>
      <c r="CD224" s="319"/>
      <c r="CE224" s="319"/>
      <c r="CF224" s="319"/>
      <c r="CG224" s="319"/>
      <c r="CH224" s="319"/>
      <c r="CI224" s="319"/>
      <c r="CJ224" s="319"/>
      <c r="CK224" s="319"/>
      <c r="CL224" s="319"/>
      <c r="CM224" s="319"/>
      <c r="CN224" s="319"/>
      <c r="CO224" s="319"/>
      <c r="CP224" s="319"/>
      <c r="CQ224" s="319"/>
      <c r="CR224" s="319"/>
      <c r="CS224" s="319"/>
      <c r="CT224" s="319"/>
      <c r="CU224" s="319"/>
      <c r="CV224" s="319"/>
      <c r="CW224" s="319"/>
      <c r="CX224" s="319"/>
      <c r="CY224" s="319"/>
      <c r="CZ224" s="319"/>
      <c r="DA224" s="319"/>
      <c r="DB224" s="319"/>
      <c r="DC224" s="319"/>
      <c r="DD224" s="319"/>
      <c r="DE224" s="319"/>
      <c r="DF224" s="319"/>
      <c r="DG224" s="319"/>
      <c r="DH224" s="319"/>
      <c r="DI224" s="319"/>
      <c r="DJ224" s="319"/>
      <c r="DK224" s="319"/>
      <c r="DL224" s="319"/>
      <c r="DM224" s="319"/>
      <c r="DN224" s="319"/>
      <c r="DO224" s="319"/>
      <c r="DP224" s="319"/>
      <c r="DQ224" s="319"/>
      <c r="DR224" s="319"/>
      <c r="DS224" s="319"/>
      <c r="DT224" s="319"/>
      <c r="DU224" s="319"/>
      <c r="DV224" s="319"/>
      <c r="DW224" s="319"/>
      <c r="DX224" s="319"/>
      <c r="DY224" s="319"/>
      <c r="DZ224" s="319"/>
      <c r="EA224" s="319"/>
      <c r="EB224" s="319"/>
      <c r="EC224" s="319"/>
      <c r="ED224" s="319"/>
      <c r="EE224" s="319"/>
      <c r="EF224" s="319"/>
      <c r="EG224" s="319"/>
      <c r="EH224" s="319"/>
      <c r="EI224" s="319"/>
      <c r="EJ224" s="319"/>
      <c r="EK224" s="319"/>
      <c r="EL224" s="319"/>
      <c r="EM224" s="319"/>
      <c r="EN224" s="319"/>
      <c r="EO224" s="319"/>
      <c r="EP224" s="319"/>
      <c r="EQ224" s="319"/>
      <c r="ER224" s="319"/>
      <c r="ES224" s="319"/>
      <c r="ET224" s="319"/>
      <c r="EU224" s="319"/>
      <c r="EV224" s="319"/>
      <c r="EW224" s="319"/>
      <c r="EX224" s="319"/>
      <c r="EY224" s="319"/>
      <c r="EZ224" s="319"/>
      <c r="FA224" s="319"/>
      <c r="FB224" s="319"/>
      <c r="FC224" s="319"/>
      <c r="FD224" s="319"/>
      <c r="FE224" s="319"/>
      <c r="FF224" s="319"/>
      <c r="FG224" s="319"/>
      <c r="FH224" s="319"/>
      <c r="FI224" s="319"/>
      <c r="FJ224" s="319"/>
      <c r="FK224" s="319"/>
      <c r="FL224" s="319"/>
      <c r="FM224" s="319"/>
      <c r="FN224" s="319"/>
      <c r="FO224" s="319"/>
      <c r="FP224" s="319"/>
      <c r="FQ224" s="319"/>
      <c r="FR224" s="319"/>
      <c r="FS224" s="319"/>
      <c r="FT224" s="319"/>
      <c r="FU224" s="319"/>
      <c r="FV224" s="319"/>
      <c r="FW224" s="319"/>
      <c r="FX224" s="319"/>
      <c r="FY224" s="319"/>
      <c r="FZ224" s="319"/>
      <c r="GA224" s="319"/>
      <c r="GB224" s="319"/>
      <c r="GC224" s="319"/>
      <c r="GD224" s="319"/>
      <c r="GE224" s="319"/>
      <c r="GF224" s="319"/>
      <c r="GG224" s="319"/>
      <c r="GH224" s="319"/>
      <c r="GI224" s="319"/>
      <c r="GJ224" s="319"/>
      <c r="GK224" s="319"/>
      <c r="GL224" s="319"/>
      <c r="GM224" s="319"/>
      <c r="GN224" s="319"/>
      <c r="GO224" s="319"/>
      <c r="GP224" s="319"/>
      <c r="GQ224" s="319"/>
      <c r="GR224" s="319"/>
      <c r="GS224" s="319"/>
      <c r="GT224" s="319"/>
      <c r="GU224" s="319"/>
      <c r="GV224" s="319"/>
      <c r="GW224" s="319"/>
      <c r="GX224" s="319"/>
      <c r="GY224" s="319"/>
      <c r="GZ224" s="319"/>
      <c r="HA224" s="319"/>
      <c r="HB224" s="319"/>
      <c r="HC224" s="319"/>
      <c r="HD224" s="319"/>
      <c r="HE224" s="319"/>
      <c r="HF224" s="319"/>
      <c r="HG224" s="319"/>
      <c r="HH224" s="319"/>
      <c r="HI224" s="319"/>
      <c r="HJ224" s="319"/>
      <c r="HK224" s="319"/>
      <c r="HL224" s="319"/>
      <c r="HM224" s="319"/>
      <c r="HN224" s="319"/>
      <c r="HO224" s="319"/>
      <c r="HP224" s="319"/>
      <c r="HQ224" s="319"/>
      <c r="HR224" s="319"/>
      <c r="HS224" s="319"/>
      <c r="HT224" s="319"/>
      <c r="HU224" s="319"/>
      <c r="HV224" s="319"/>
      <c r="HW224" s="319"/>
      <c r="HX224" s="319"/>
      <c r="HY224" s="319"/>
      <c r="HZ224" s="319"/>
      <c r="IA224" s="319"/>
      <c r="IB224" s="319"/>
      <c r="IC224" s="319"/>
      <c r="ID224" s="319"/>
      <c r="IE224" s="319"/>
      <c r="IF224" s="319"/>
      <c r="IG224" s="319"/>
      <c r="IH224" s="319"/>
      <c r="II224" s="319"/>
      <c r="IJ224" s="319"/>
      <c r="IK224" s="319"/>
      <c r="IL224" s="319"/>
      <c r="IM224" s="319"/>
      <c r="IN224" s="319"/>
      <c r="IO224" s="319"/>
      <c r="IP224" s="319"/>
      <c r="IQ224" s="319"/>
      <c r="IR224" s="319"/>
      <c r="IS224" s="319"/>
      <c r="IT224" s="319"/>
      <c r="IU224" s="319"/>
      <c r="IV224" s="319"/>
      <c r="IW224" s="319"/>
      <c r="IX224" s="319"/>
      <c r="IY224" s="319"/>
      <c r="IZ224" s="319"/>
      <c r="JA224" s="319"/>
      <c r="JB224" s="319"/>
      <c r="JC224" s="319"/>
      <c r="JD224" s="319"/>
      <c r="JE224" s="319"/>
      <c r="JF224" s="319"/>
      <c r="JG224" s="319"/>
      <c r="JH224" s="319"/>
      <c r="JI224" s="319"/>
      <c r="JJ224" s="319"/>
      <c r="JK224" s="319"/>
      <c r="JL224" s="319"/>
      <c r="JM224" s="319"/>
      <c r="JN224" s="319"/>
      <c r="JO224" s="319"/>
      <c r="JP224" s="319"/>
      <c r="JQ224" s="319"/>
      <c r="JR224" s="319"/>
      <c r="JS224" s="319"/>
      <c r="JT224" s="319"/>
      <c r="JU224" s="319"/>
      <c r="JV224" s="319"/>
      <c r="JW224" s="319"/>
      <c r="JX224" s="319"/>
      <c r="JY224" s="319"/>
      <c r="JZ224" s="319"/>
      <c r="KA224" s="319"/>
      <c r="KB224" s="319"/>
      <c r="KC224" s="319"/>
      <c r="KD224" s="319"/>
      <c r="KE224" s="319"/>
      <c r="KF224" s="319"/>
      <c r="KG224" s="319"/>
      <c r="KH224" s="319"/>
      <c r="KI224" s="319"/>
      <c r="KJ224" s="319"/>
      <c r="KK224" s="319"/>
      <c r="KL224" s="319"/>
      <c r="KM224" s="319"/>
      <c r="KN224" s="319"/>
      <c r="KO224" s="319"/>
      <c r="KP224" s="319"/>
      <c r="KQ224" s="319"/>
      <c r="KR224" s="319"/>
      <c r="KS224" s="319"/>
      <c r="KT224" s="319"/>
      <c r="KU224" s="319"/>
      <c r="KV224" s="319"/>
      <c r="KW224" s="319"/>
      <c r="KX224" s="319"/>
      <c r="KY224" s="319"/>
      <c r="KZ224" s="319"/>
      <c r="LA224" s="319"/>
      <c r="LB224" s="319"/>
      <c r="LC224" s="319"/>
      <c r="LD224" s="319"/>
      <c r="LE224" s="319"/>
      <c r="LF224" s="319"/>
      <c r="LG224" s="319"/>
      <c r="LH224" s="319"/>
      <c r="LI224" s="319"/>
      <c r="LJ224" s="319"/>
      <c r="LK224" s="319"/>
      <c r="LL224" s="319"/>
      <c r="LM224" s="319"/>
      <c r="LN224" s="319"/>
      <c r="LO224" s="319"/>
      <c r="LP224" s="319"/>
      <c r="LQ224" s="319"/>
      <c r="LR224" s="319"/>
      <c r="LS224" s="319"/>
      <c r="LT224" s="319"/>
      <c r="LU224" s="319"/>
      <c r="LV224" s="319"/>
      <c r="LW224" s="319"/>
      <c r="LX224" s="319"/>
      <c r="LY224" s="319"/>
      <c r="LZ224" s="319"/>
      <c r="MA224" s="319"/>
      <c r="MB224" s="319"/>
      <c r="MC224" s="319"/>
      <c r="MD224" s="319"/>
      <c r="ME224" s="319"/>
      <c r="MF224" s="319"/>
      <c r="MG224" s="319"/>
      <c r="MH224" s="319"/>
      <c r="MI224" s="319"/>
      <c r="MJ224" s="319"/>
      <c r="MK224" s="319"/>
      <c r="ML224" s="319"/>
      <c r="MM224" s="319"/>
      <c r="MN224" s="319"/>
      <c r="MO224" s="319"/>
      <c r="MP224" s="319"/>
      <c r="MQ224" s="319"/>
      <c r="MS224" s="241"/>
      <c r="MT224" s="362">
        <f t="shared" si="272"/>
        <v>0</v>
      </c>
      <c r="MU224" s="363">
        <f t="shared" si="258"/>
        <v>0</v>
      </c>
      <c r="MV224" s="363">
        <f t="shared" si="259"/>
        <v>0</v>
      </c>
      <c r="MW224" s="363"/>
      <c r="MX224" s="363">
        <f t="shared" si="260"/>
        <v>0</v>
      </c>
      <c r="MY224" s="363"/>
      <c r="MZ224" s="363">
        <f t="shared" si="261"/>
        <v>0</v>
      </c>
      <c r="NA224" s="363"/>
      <c r="NB224" s="363">
        <f t="shared" si="262"/>
        <v>0</v>
      </c>
      <c r="NC224" s="363"/>
      <c r="ND224" s="363">
        <f t="shared" si="263"/>
        <v>0</v>
      </c>
      <c r="NE224" s="363"/>
      <c r="NF224" s="363">
        <f t="shared" si="264"/>
        <v>0</v>
      </c>
      <c r="NG224" s="363"/>
      <c r="NH224" s="363">
        <f t="shared" si="265"/>
        <v>0</v>
      </c>
      <c r="NI224" s="363"/>
      <c r="NJ224" s="363">
        <f t="shared" si="266"/>
        <v>0</v>
      </c>
      <c r="NK224" s="363"/>
      <c r="NL224" s="363">
        <f t="shared" si="273"/>
        <v>0</v>
      </c>
      <c r="NM224" s="364"/>
      <c r="NN224" s="370"/>
      <c r="NR224" s="318">
        <f t="shared" si="267"/>
        <v>0</v>
      </c>
      <c r="NS224" s="318">
        <f t="shared" si="268"/>
        <v>0</v>
      </c>
      <c r="NT224" s="318">
        <f t="shared" si="269"/>
        <v>0</v>
      </c>
    </row>
    <row r="225" spans="1:384" s="318" customFormat="1" ht="10.199999999999999" customHeight="1" x14ac:dyDescent="0.3">
      <c r="A225" s="25"/>
      <c r="B225" s="389"/>
      <c r="C225" s="424"/>
      <c r="D225" s="15"/>
      <c r="E225" s="396">
        <f>$E$15</f>
        <v>0</v>
      </c>
      <c r="F225" s="396"/>
      <c r="G225" s="137" t="str">
        <f>IF(NF245=0,"",NF245)</f>
        <v/>
      </c>
      <c r="H225" s="399"/>
      <c r="I225" s="394" t="str">
        <f>Prenoms!$B$13</f>
        <v>stage 1</v>
      </c>
      <c r="J225" s="395"/>
      <c r="K225" s="395"/>
      <c r="L225" s="395"/>
      <c r="M225" s="395"/>
      <c r="N225" s="81" t="str">
        <f>IF(NL225&lt;&gt;0,"",IF(Conges!L47=0,"",Conges!L47))</f>
        <v/>
      </c>
      <c r="O225" s="82"/>
      <c r="P225" s="83"/>
      <c r="Q225" s="83"/>
      <c r="R225" s="83"/>
      <c r="S225" s="83"/>
      <c r="T225" s="83"/>
      <c r="U225" s="83"/>
      <c r="V225" s="84"/>
      <c r="W225" s="83"/>
      <c r="X225" s="83"/>
      <c r="Y225" s="83"/>
      <c r="Z225" s="83"/>
      <c r="AA225" s="83"/>
      <c r="AB225" s="83"/>
      <c r="AC225" s="83"/>
      <c r="AD225" s="83"/>
      <c r="AE225" s="82"/>
      <c r="AF225" s="83"/>
      <c r="AG225" s="83"/>
      <c r="AH225" s="83"/>
      <c r="AI225" s="83"/>
      <c r="AJ225" s="84"/>
      <c r="AK225" s="83"/>
      <c r="AL225" s="83"/>
      <c r="AM225" s="83"/>
      <c r="AN225" s="83"/>
      <c r="AO225" s="83"/>
      <c r="AP225" s="83"/>
      <c r="AQ225" s="83"/>
      <c r="AR225" s="83"/>
      <c r="AS225" s="83"/>
      <c r="AT225" s="83"/>
      <c r="AU225" s="82"/>
      <c r="AV225" s="83"/>
      <c r="AW225" s="83"/>
      <c r="AX225" s="83"/>
      <c r="AY225" s="83"/>
      <c r="AZ225" s="83"/>
      <c r="BA225" s="83"/>
      <c r="BB225" s="84"/>
      <c r="BC225" s="85">
        <f>IF(NL225&lt;&gt;0,(IF(Conges!L$47=0,0,3)),0)</f>
        <v>0</v>
      </c>
      <c r="BD225" s="417"/>
      <c r="BE225" s="390">
        <f>IF(OR(Conges!L$47="A",Conges!L$47="V"),Prenoms!L$13,NL225)</f>
        <v>0</v>
      </c>
      <c r="BF225" s="391"/>
      <c r="BG225" s="286"/>
      <c r="BH225" s="287">
        <f t="shared" si="252"/>
        <v>0</v>
      </c>
      <c r="BI225" s="288" t="str">
        <f t="shared" si="253"/>
        <v/>
      </c>
      <c r="BJ225" s="300">
        <v>15.806451612903228</v>
      </c>
      <c r="BK225" s="301">
        <f t="shared" si="270"/>
        <v>-15.806451612903228</v>
      </c>
      <c r="BL225" s="302">
        <f t="shared" si="242"/>
        <v>0</v>
      </c>
      <c r="BM225" s="302">
        <f t="shared" si="243"/>
        <v>0</v>
      </c>
      <c r="BN225" s="302">
        <f>SUM('Heures Pointage'!$KD$12:$KE$12)</f>
        <v>0</v>
      </c>
      <c r="BO225" s="302">
        <f>SUM('Heures et Indemnites'!$KD$12:$KE$12)</f>
        <v>0</v>
      </c>
      <c r="BP225" s="303">
        <f t="shared" si="244"/>
        <v>0</v>
      </c>
      <c r="BQ225" s="303">
        <f>'Heures Pointage'!$LB$12</f>
        <v>0</v>
      </c>
      <c r="BR225" s="304">
        <f t="shared" ref="BR225" si="283">$BH$1065</f>
        <v>0</v>
      </c>
      <c r="BS225" s="149">
        <f>Prenoms!$C$13</f>
        <v>70</v>
      </c>
      <c r="BT225" s="180"/>
      <c r="BU225" s="324">
        <f>SUM('Heures et Indemnites'!$KD$12:$KE$12)</f>
        <v>0</v>
      </c>
      <c r="BV225" s="235">
        <f>SUM('Heures et Indemnites'!$KD$6:$KE$12)</f>
        <v>0</v>
      </c>
      <c r="BW225" s="324"/>
      <c r="BX225" s="235"/>
      <c r="BY225" s="319"/>
      <c r="BZ225" s="319"/>
      <c r="CA225" s="319"/>
      <c r="CB225" s="319"/>
      <c r="CC225" s="319"/>
      <c r="CD225" s="319"/>
      <c r="CE225" s="319"/>
      <c r="CF225" s="319"/>
      <c r="CG225" s="319"/>
      <c r="CH225" s="319"/>
      <c r="CI225" s="319"/>
      <c r="CJ225" s="319"/>
      <c r="CK225" s="319"/>
      <c r="CL225" s="319"/>
      <c r="CM225" s="319"/>
      <c r="CN225" s="319"/>
      <c r="CO225" s="319"/>
      <c r="CP225" s="319"/>
      <c r="CQ225" s="319"/>
      <c r="CR225" s="319"/>
      <c r="CS225" s="319"/>
      <c r="CT225" s="319"/>
      <c r="CU225" s="319"/>
      <c r="CV225" s="319"/>
      <c r="CW225" s="319"/>
      <c r="CX225" s="319"/>
      <c r="CY225" s="319"/>
      <c r="CZ225" s="319"/>
      <c r="DA225" s="319"/>
      <c r="DB225" s="319"/>
      <c r="DC225" s="319"/>
      <c r="DD225" s="319"/>
      <c r="DE225" s="319"/>
      <c r="DF225" s="319"/>
      <c r="DG225" s="319"/>
      <c r="DH225" s="319"/>
      <c r="DI225" s="319"/>
      <c r="DJ225" s="319"/>
      <c r="DK225" s="319"/>
      <c r="DL225" s="319"/>
      <c r="DM225" s="319"/>
      <c r="DN225" s="319"/>
      <c r="DO225" s="319"/>
      <c r="DP225" s="319"/>
      <c r="DQ225" s="319"/>
      <c r="DR225" s="319"/>
      <c r="DS225" s="319"/>
      <c r="DT225" s="319"/>
      <c r="DU225" s="319"/>
      <c r="DV225" s="319"/>
      <c r="DW225" s="319"/>
      <c r="DX225" s="319"/>
      <c r="DY225" s="319"/>
      <c r="DZ225" s="319"/>
      <c r="EA225" s="319"/>
      <c r="EB225" s="319"/>
      <c r="EC225" s="319"/>
      <c r="ED225" s="319"/>
      <c r="EE225" s="319"/>
      <c r="EF225" s="319"/>
      <c r="EG225" s="319"/>
      <c r="EH225" s="319"/>
      <c r="EI225" s="319"/>
      <c r="EJ225" s="319"/>
      <c r="EK225" s="319"/>
      <c r="EL225" s="319"/>
      <c r="EM225" s="319"/>
      <c r="EN225" s="319"/>
      <c r="EO225" s="319"/>
      <c r="EP225" s="319"/>
      <c r="EQ225" s="319"/>
      <c r="ER225" s="319"/>
      <c r="ES225" s="319"/>
      <c r="ET225" s="319"/>
      <c r="EU225" s="319"/>
      <c r="EV225" s="319"/>
      <c r="EW225" s="319"/>
      <c r="EX225" s="319"/>
      <c r="EY225" s="319"/>
      <c r="EZ225" s="319"/>
      <c r="FA225" s="319"/>
      <c r="FB225" s="319"/>
      <c r="FC225" s="319"/>
      <c r="FD225" s="319"/>
      <c r="FE225" s="319"/>
      <c r="FF225" s="319"/>
      <c r="FG225" s="319"/>
      <c r="FH225" s="319"/>
      <c r="FI225" s="319"/>
      <c r="FJ225" s="319"/>
      <c r="FK225" s="319"/>
      <c r="FL225" s="319"/>
      <c r="FM225" s="319"/>
      <c r="FN225" s="319"/>
      <c r="FO225" s="319"/>
      <c r="FP225" s="319"/>
      <c r="FQ225" s="319"/>
      <c r="FR225" s="319"/>
      <c r="FS225" s="319"/>
      <c r="FT225" s="319"/>
      <c r="FU225" s="319"/>
      <c r="FV225" s="319"/>
      <c r="FW225" s="319"/>
      <c r="FX225" s="319"/>
      <c r="FY225" s="319"/>
      <c r="FZ225" s="319"/>
      <c r="GA225" s="319"/>
      <c r="GB225" s="319"/>
      <c r="GC225" s="319"/>
      <c r="GD225" s="319"/>
      <c r="GE225" s="319"/>
      <c r="GF225" s="319"/>
      <c r="GG225" s="319"/>
      <c r="GH225" s="319"/>
      <c r="GI225" s="319"/>
      <c r="GJ225" s="319"/>
      <c r="GK225" s="319"/>
      <c r="GL225" s="319"/>
      <c r="GM225" s="319"/>
      <c r="GN225" s="319"/>
      <c r="GO225" s="319"/>
      <c r="GP225" s="319"/>
      <c r="GQ225" s="319"/>
      <c r="GR225" s="319"/>
      <c r="GS225" s="319"/>
      <c r="GT225" s="319"/>
      <c r="GU225" s="319"/>
      <c r="GV225" s="319"/>
      <c r="GW225" s="319"/>
      <c r="GX225" s="319"/>
      <c r="GY225" s="319"/>
      <c r="GZ225" s="319"/>
      <c r="HA225" s="319"/>
      <c r="HB225" s="319"/>
      <c r="HC225" s="319"/>
      <c r="HD225" s="319"/>
      <c r="HE225" s="319"/>
      <c r="HF225" s="319"/>
      <c r="HG225" s="319"/>
      <c r="HH225" s="319"/>
      <c r="HI225" s="319"/>
      <c r="HJ225" s="319"/>
      <c r="HK225" s="319"/>
      <c r="HL225" s="319"/>
      <c r="HM225" s="319"/>
      <c r="HN225" s="319"/>
      <c r="HO225" s="319"/>
      <c r="HP225" s="319"/>
      <c r="HQ225" s="319"/>
      <c r="HR225" s="319"/>
      <c r="HS225" s="319"/>
      <c r="HT225" s="319"/>
      <c r="HU225" s="319"/>
      <c r="HV225" s="319"/>
      <c r="HW225" s="319"/>
      <c r="HX225" s="319"/>
      <c r="HY225" s="319"/>
      <c r="HZ225" s="319"/>
      <c r="IA225" s="319"/>
      <c r="IB225" s="319"/>
      <c r="IC225" s="319"/>
      <c r="ID225" s="319"/>
      <c r="IE225" s="319"/>
      <c r="IF225" s="319"/>
      <c r="IG225" s="319"/>
      <c r="IH225" s="319"/>
      <c r="II225" s="319"/>
      <c r="IJ225" s="319"/>
      <c r="IK225" s="319"/>
      <c r="IL225" s="319"/>
      <c r="IM225" s="319"/>
      <c r="IN225" s="319"/>
      <c r="IO225" s="319"/>
      <c r="IP225" s="319"/>
      <c r="IQ225" s="319"/>
      <c r="IR225" s="319"/>
      <c r="IS225" s="319"/>
      <c r="IT225" s="319"/>
      <c r="IU225" s="319"/>
      <c r="IV225" s="319"/>
      <c r="IW225" s="319"/>
      <c r="IX225" s="319"/>
      <c r="IY225" s="319"/>
      <c r="IZ225" s="319"/>
      <c r="JA225" s="319"/>
      <c r="JB225" s="319"/>
      <c r="JC225" s="319"/>
      <c r="JD225" s="319"/>
      <c r="JE225" s="319"/>
      <c r="JF225" s="319"/>
      <c r="JG225" s="319"/>
      <c r="JH225" s="319"/>
      <c r="JI225" s="319"/>
      <c r="JJ225" s="319"/>
      <c r="JK225" s="319"/>
      <c r="JL225" s="319"/>
      <c r="JM225" s="319"/>
      <c r="JN225" s="319"/>
      <c r="JO225" s="319"/>
      <c r="JP225" s="319"/>
      <c r="JQ225" s="319"/>
      <c r="JR225" s="319"/>
      <c r="JS225" s="319"/>
      <c r="JT225" s="319"/>
      <c r="JU225" s="319"/>
      <c r="JV225" s="319"/>
      <c r="JW225" s="319"/>
      <c r="JX225" s="319"/>
      <c r="JY225" s="319"/>
      <c r="JZ225" s="319"/>
      <c r="KA225" s="319"/>
      <c r="KB225" s="319"/>
      <c r="KC225" s="319"/>
      <c r="KD225" s="319"/>
      <c r="KE225" s="319"/>
      <c r="KF225" s="319"/>
      <c r="KG225" s="319"/>
      <c r="KH225" s="319"/>
      <c r="KI225" s="319"/>
      <c r="KJ225" s="319"/>
      <c r="KK225" s="319"/>
      <c r="KL225" s="319"/>
      <c r="KM225" s="319"/>
      <c r="KN225" s="319"/>
      <c r="KO225" s="319"/>
      <c r="KP225" s="319"/>
      <c r="KQ225" s="319"/>
      <c r="KR225" s="319"/>
      <c r="KS225" s="319"/>
      <c r="KT225" s="319"/>
      <c r="KU225" s="319"/>
      <c r="KV225" s="319"/>
      <c r="KW225" s="319"/>
      <c r="KX225" s="319"/>
      <c r="KY225" s="319"/>
      <c r="KZ225" s="319"/>
      <c r="LA225" s="319"/>
      <c r="LB225" s="319"/>
      <c r="LC225" s="319"/>
      <c r="LD225" s="319"/>
      <c r="LE225" s="319"/>
      <c r="LF225" s="319"/>
      <c r="LG225" s="319"/>
      <c r="LH225" s="319"/>
      <c r="LI225" s="319"/>
      <c r="LJ225" s="319"/>
      <c r="LK225" s="319"/>
      <c r="LL225" s="319"/>
      <c r="LM225" s="319"/>
      <c r="LN225" s="319"/>
      <c r="LO225" s="319"/>
      <c r="LP225" s="319"/>
      <c r="LQ225" s="319"/>
      <c r="LR225" s="319"/>
      <c r="LS225" s="319"/>
      <c r="LT225" s="319"/>
      <c r="LU225" s="319"/>
      <c r="LV225" s="319"/>
      <c r="LW225" s="319"/>
      <c r="LX225" s="319"/>
      <c r="LY225" s="319"/>
      <c r="LZ225" s="319"/>
      <c r="MA225" s="319"/>
      <c r="MB225" s="319"/>
      <c r="MC225" s="319"/>
      <c r="MD225" s="319"/>
      <c r="ME225" s="319"/>
      <c r="MF225" s="319"/>
      <c r="MG225" s="319"/>
      <c r="MH225" s="319"/>
      <c r="MI225" s="319"/>
      <c r="MJ225" s="319"/>
      <c r="MK225" s="319"/>
      <c r="ML225" s="319"/>
      <c r="MM225" s="319"/>
      <c r="MN225" s="319"/>
      <c r="MO225" s="319"/>
      <c r="MP225" s="319"/>
      <c r="MQ225" s="319"/>
      <c r="MS225" s="241"/>
      <c r="MT225" s="373">
        <f t="shared" si="272"/>
        <v>0</v>
      </c>
      <c r="MU225" s="365">
        <f t="shared" si="258"/>
        <v>0</v>
      </c>
      <c r="MV225" s="365">
        <f t="shared" si="259"/>
        <v>0</v>
      </c>
      <c r="MW225" s="365"/>
      <c r="MX225" s="365">
        <f t="shared" si="260"/>
        <v>0</v>
      </c>
      <c r="MY225" s="365"/>
      <c r="MZ225" s="365">
        <f t="shared" si="261"/>
        <v>0</v>
      </c>
      <c r="NA225" s="365"/>
      <c r="NB225" s="365">
        <f t="shared" si="262"/>
        <v>0</v>
      </c>
      <c r="NC225" s="365"/>
      <c r="ND225" s="365">
        <f t="shared" si="263"/>
        <v>0</v>
      </c>
      <c r="NE225" s="365"/>
      <c r="NF225" s="365">
        <f t="shared" si="264"/>
        <v>0</v>
      </c>
      <c r="NG225" s="365"/>
      <c r="NH225" s="365">
        <f t="shared" si="265"/>
        <v>0</v>
      </c>
      <c r="NI225" s="365"/>
      <c r="NJ225" s="365">
        <f t="shared" si="266"/>
        <v>0</v>
      </c>
      <c r="NK225" s="365"/>
      <c r="NL225" s="365">
        <f t="shared" si="273"/>
        <v>0</v>
      </c>
      <c r="NM225" s="366"/>
      <c r="NN225" s="370"/>
      <c r="NR225" s="318">
        <f t="shared" si="267"/>
        <v>0</v>
      </c>
      <c r="NS225" s="318">
        <f t="shared" si="268"/>
        <v>0</v>
      </c>
      <c r="NT225" s="318">
        <f t="shared" si="269"/>
        <v>0</v>
      </c>
    </row>
    <row r="226" spans="1:384" s="318" customFormat="1" ht="10.199999999999999" customHeight="1" x14ac:dyDescent="0.3">
      <c r="A226" s="25"/>
      <c r="B226" s="389"/>
      <c r="C226" s="424"/>
      <c r="D226" s="15"/>
      <c r="E226" s="361" t="str">
        <f>$E$16</f>
        <v>Cave</v>
      </c>
      <c r="F226" s="361"/>
      <c r="G226" s="139" t="str">
        <f>IF(NH245=0,"",NH245)</f>
        <v/>
      </c>
      <c r="H226" s="399"/>
      <c r="I226" s="381">
        <f>Prenoms!$B$14</f>
        <v>0</v>
      </c>
      <c r="J226" s="382"/>
      <c r="K226" s="382"/>
      <c r="L226" s="382"/>
      <c r="M226" s="382"/>
      <c r="N226" s="68" t="str">
        <f>IF(NL226&lt;&gt;0,"",IF(Conges!L48=0,"",Conges!L48))</f>
        <v/>
      </c>
      <c r="O226" s="69"/>
      <c r="P226" s="70"/>
      <c r="Q226" s="70"/>
      <c r="R226" s="70"/>
      <c r="S226" s="70"/>
      <c r="T226" s="70"/>
      <c r="U226" s="70"/>
      <c r="V226" s="71"/>
      <c r="W226" s="69"/>
      <c r="X226" s="70"/>
      <c r="Y226" s="70"/>
      <c r="Z226" s="70"/>
      <c r="AA226" s="70"/>
      <c r="AB226" s="70"/>
      <c r="AC226" s="70"/>
      <c r="AD226" s="71"/>
      <c r="AE226" s="69"/>
      <c r="AF226" s="70"/>
      <c r="AG226" s="70"/>
      <c r="AH226" s="70"/>
      <c r="AI226" s="70"/>
      <c r="AJ226" s="71"/>
      <c r="AK226" s="69"/>
      <c r="AL226" s="70"/>
      <c r="AM226" s="70"/>
      <c r="AN226" s="70"/>
      <c r="AO226" s="70"/>
      <c r="AP226" s="70"/>
      <c r="AQ226" s="70"/>
      <c r="AR226" s="70"/>
      <c r="AS226" s="70"/>
      <c r="AT226" s="71"/>
      <c r="AU226" s="69"/>
      <c r="AV226" s="70"/>
      <c r="AW226" s="70"/>
      <c r="AX226" s="70"/>
      <c r="AY226" s="70"/>
      <c r="AZ226" s="70"/>
      <c r="BA226" s="70"/>
      <c r="BB226" s="71"/>
      <c r="BC226" s="72">
        <f>IF(NL226&lt;&gt;0,(IF(Conges!L$48=0,0,3)),0)</f>
        <v>0</v>
      </c>
      <c r="BD226" s="417"/>
      <c r="BE226" s="392">
        <f>IF(OR(Conges!L$48="A",Conges!L$48="V"),Prenoms!L$14,NL226)</f>
        <v>0</v>
      </c>
      <c r="BF226" s="393"/>
      <c r="BG226" s="289"/>
      <c r="BH226" s="290">
        <f t="shared" si="252"/>
        <v>0</v>
      </c>
      <c r="BI226" s="291" t="str">
        <f t="shared" si="253"/>
        <v/>
      </c>
      <c r="BJ226" s="305">
        <v>0</v>
      </c>
      <c r="BK226" s="306">
        <f t="shared" si="270"/>
        <v>0</v>
      </c>
      <c r="BL226" s="307">
        <f t="shared" si="242"/>
        <v>0</v>
      </c>
      <c r="BM226" s="307">
        <f t="shared" si="243"/>
        <v>0</v>
      </c>
      <c r="BN226" s="307">
        <f>SUM('Heures Pointage'!$LD$12:$LE$12)</f>
        <v>0</v>
      </c>
      <c r="BO226" s="307">
        <f>SUM('Heures et Indemnites'!$LD$12:$LE$12)</f>
        <v>0</v>
      </c>
      <c r="BP226" s="308">
        <f t="shared" si="244"/>
        <v>0</v>
      </c>
      <c r="BQ226" s="308">
        <f>'Heures Pointage'!$MB$12</f>
        <v>0</v>
      </c>
      <c r="BR226" s="309">
        <f t="shared" ref="BR226" si="284">$BH$1066</f>
        <v>0</v>
      </c>
      <c r="BS226" s="150">
        <f>Prenoms!$C$14</f>
        <v>0</v>
      </c>
      <c r="BT226" s="153"/>
      <c r="BU226" s="323">
        <f>SUM('Heures et Indemnites'!$LD$12:$LE$12)</f>
        <v>0</v>
      </c>
      <c r="BV226" s="236">
        <f>SUM('Heures et Indemnites'!$LD$6:$LE$12)</f>
        <v>0</v>
      </c>
      <c r="BW226" s="323"/>
      <c r="BX226" s="236"/>
      <c r="BY226" s="319"/>
      <c r="BZ226" s="319"/>
      <c r="CA226" s="319"/>
      <c r="CB226" s="319"/>
      <c r="CC226" s="319"/>
      <c r="CD226" s="319"/>
      <c r="CE226" s="319"/>
      <c r="CF226" s="319"/>
      <c r="CG226" s="319"/>
      <c r="CH226" s="319"/>
      <c r="CI226" s="319"/>
      <c r="CJ226" s="319"/>
      <c r="CK226" s="319"/>
      <c r="CL226" s="319"/>
      <c r="CM226" s="319"/>
      <c r="CN226" s="319"/>
      <c r="CO226" s="319"/>
      <c r="CP226" s="319"/>
      <c r="CQ226" s="319"/>
      <c r="CR226" s="319"/>
      <c r="CS226" s="319"/>
      <c r="CT226" s="319"/>
      <c r="CU226" s="319"/>
      <c r="CV226" s="319"/>
      <c r="CW226" s="319"/>
      <c r="CX226" s="319"/>
      <c r="CY226" s="319"/>
      <c r="CZ226" s="319"/>
      <c r="DA226" s="319"/>
      <c r="DB226" s="319"/>
      <c r="DC226" s="319"/>
      <c r="DD226" s="319"/>
      <c r="DE226" s="319"/>
      <c r="DF226" s="319"/>
      <c r="DG226" s="319"/>
      <c r="DH226" s="319"/>
      <c r="DI226" s="319"/>
      <c r="DJ226" s="319"/>
      <c r="DK226" s="319"/>
      <c r="DL226" s="319"/>
      <c r="DM226" s="319"/>
      <c r="DN226" s="319"/>
      <c r="DO226" s="319"/>
      <c r="DP226" s="319"/>
      <c r="DQ226" s="319"/>
      <c r="DR226" s="319"/>
      <c r="DS226" s="319"/>
      <c r="DT226" s="319"/>
      <c r="DU226" s="319"/>
      <c r="DV226" s="319"/>
      <c r="DW226" s="319"/>
      <c r="DX226" s="319"/>
      <c r="DY226" s="319"/>
      <c r="DZ226" s="319"/>
      <c r="EA226" s="319"/>
      <c r="EB226" s="319"/>
      <c r="EC226" s="319"/>
      <c r="ED226" s="319"/>
      <c r="EE226" s="319"/>
      <c r="EF226" s="319"/>
      <c r="EG226" s="319"/>
      <c r="EH226" s="319"/>
      <c r="EI226" s="319"/>
      <c r="EJ226" s="319"/>
      <c r="EK226" s="319"/>
      <c r="EL226" s="319"/>
      <c r="EM226" s="319"/>
      <c r="EN226" s="319"/>
      <c r="EO226" s="319"/>
      <c r="EP226" s="319"/>
      <c r="EQ226" s="319"/>
      <c r="ER226" s="319"/>
      <c r="ES226" s="319"/>
      <c r="ET226" s="319"/>
      <c r="EU226" s="319"/>
      <c r="EV226" s="319"/>
      <c r="EW226" s="319"/>
      <c r="EX226" s="319"/>
      <c r="EY226" s="319"/>
      <c r="EZ226" s="319"/>
      <c r="FA226" s="319"/>
      <c r="FB226" s="319"/>
      <c r="FC226" s="319"/>
      <c r="FD226" s="319"/>
      <c r="FE226" s="319"/>
      <c r="FF226" s="319"/>
      <c r="FG226" s="319"/>
      <c r="FH226" s="319"/>
      <c r="FI226" s="319"/>
      <c r="FJ226" s="319"/>
      <c r="FK226" s="319"/>
      <c r="FL226" s="319"/>
      <c r="FM226" s="319"/>
      <c r="FN226" s="319"/>
      <c r="FO226" s="319"/>
      <c r="FP226" s="319"/>
      <c r="FQ226" s="319"/>
      <c r="FR226" s="319"/>
      <c r="FS226" s="319"/>
      <c r="FT226" s="319"/>
      <c r="FU226" s="319"/>
      <c r="FV226" s="319"/>
      <c r="FW226" s="319"/>
      <c r="FX226" s="319"/>
      <c r="FY226" s="319"/>
      <c r="FZ226" s="319"/>
      <c r="GA226" s="319"/>
      <c r="GB226" s="319"/>
      <c r="GC226" s="319"/>
      <c r="GD226" s="319"/>
      <c r="GE226" s="319"/>
      <c r="GF226" s="319"/>
      <c r="GG226" s="319"/>
      <c r="GH226" s="319"/>
      <c r="GI226" s="319"/>
      <c r="GJ226" s="319"/>
      <c r="GK226" s="319"/>
      <c r="GL226" s="319"/>
      <c r="GM226" s="319"/>
      <c r="GN226" s="319"/>
      <c r="GO226" s="319"/>
      <c r="GP226" s="319"/>
      <c r="GQ226" s="319"/>
      <c r="GR226" s="319"/>
      <c r="GS226" s="319"/>
      <c r="GT226" s="319"/>
      <c r="GU226" s="319"/>
      <c r="GV226" s="319"/>
      <c r="GW226" s="319"/>
      <c r="GX226" s="319"/>
      <c r="GY226" s="319"/>
      <c r="GZ226" s="319"/>
      <c r="HA226" s="319"/>
      <c r="HB226" s="319"/>
      <c r="HC226" s="319"/>
      <c r="HD226" s="319"/>
      <c r="HE226" s="319"/>
      <c r="HF226" s="319"/>
      <c r="HG226" s="319"/>
      <c r="HH226" s="319"/>
      <c r="HI226" s="319"/>
      <c r="HJ226" s="319"/>
      <c r="HK226" s="319"/>
      <c r="HL226" s="319"/>
      <c r="HM226" s="319"/>
      <c r="HN226" s="319"/>
      <c r="HO226" s="319"/>
      <c r="HP226" s="319"/>
      <c r="HQ226" s="319"/>
      <c r="HR226" s="319"/>
      <c r="HS226" s="319"/>
      <c r="HT226" s="319"/>
      <c r="HU226" s="319"/>
      <c r="HV226" s="319"/>
      <c r="HW226" s="319"/>
      <c r="HX226" s="319"/>
      <c r="HY226" s="319"/>
      <c r="HZ226" s="319"/>
      <c r="IA226" s="319"/>
      <c r="IB226" s="319"/>
      <c r="IC226" s="319"/>
      <c r="ID226" s="319"/>
      <c r="IE226" s="319"/>
      <c r="IF226" s="319"/>
      <c r="IG226" s="319"/>
      <c r="IH226" s="319"/>
      <c r="II226" s="319"/>
      <c r="IJ226" s="319"/>
      <c r="IK226" s="319"/>
      <c r="IL226" s="319"/>
      <c r="IM226" s="319"/>
      <c r="IN226" s="319"/>
      <c r="IO226" s="319"/>
      <c r="IP226" s="319"/>
      <c r="IQ226" s="319"/>
      <c r="IR226" s="319"/>
      <c r="IS226" s="319"/>
      <c r="IT226" s="319"/>
      <c r="IU226" s="319"/>
      <c r="IV226" s="319"/>
      <c r="IW226" s="319"/>
      <c r="IX226" s="319"/>
      <c r="IY226" s="319"/>
      <c r="IZ226" s="319"/>
      <c r="JA226" s="319"/>
      <c r="JB226" s="319"/>
      <c r="JC226" s="319"/>
      <c r="JD226" s="319"/>
      <c r="JE226" s="319"/>
      <c r="JF226" s="319"/>
      <c r="JG226" s="319"/>
      <c r="JH226" s="319"/>
      <c r="JI226" s="319"/>
      <c r="JJ226" s="319"/>
      <c r="JK226" s="319"/>
      <c r="JL226" s="319"/>
      <c r="JM226" s="319"/>
      <c r="JN226" s="319"/>
      <c r="JO226" s="319"/>
      <c r="JP226" s="319"/>
      <c r="JQ226" s="319"/>
      <c r="JR226" s="319"/>
      <c r="JS226" s="319"/>
      <c r="JT226" s="319"/>
      <c r="JU226" s="319"/>
      <c r="JV226" s="319"/>
      <c r="JW226" s="319"/>
      <c r="JX226" s="319"/>
      <c r="JY226" s="319"/>
      <c r="JZ226" s="319"/>
      <c r="KA226" s="319"/>
      <c r="KB226" s="319"/>
      <c r="KC226" s="319"/>
      <c r="KD226" s="319"/>
      <c r="KE226" s="319"/>
      <c r="KF226" s="319"/>
      <c r="KG226" s="319"/>
      <c r="KH226" s="319"/>
      <c r="KI226" s="319"/>
      <c r="KJ226" s="319"/>
      <c r="KK226" s="319"/>
      <c r="KL226" s="319"/>
      <c r="KM226" s="319"/>
      <c r="KN226" s="319"/>
      <c r="KO226" s="319"/>
      <c r="KP226" s="319"/>
      <c r="KQ226" s="319"/>
      <c r="KR226" s="319"/>
      <c r="KS226" s="319"/>
      <c r="KT226" s="319"/>
      <c r="KU226" s="319"/>
      <c r="KV226" s="319"/>
      <c r="KW226" s="319"/>
      <c r="KX226" s="319"/>
      <c r="KY226" s="319"/>
      <c r="KZ226" s="319"/>
      <c r="LA226" s="319"/>
      <c r="LB226" s="319"/>
      <c r="LC226" s="319"/>
      <c r="LD226" s="319"/>
      <c r="LE226" s="319"/>
      <c r="LF226" s="319"/>
      <c r="LG226" s="319"/>
      <c r="LH226" s="319"/>
      <c r="LI226" s="319"/>
      <c r="LJ226" s="319"/>
      <c r="LK226" s="319"/>
      <c r="LL226" s="319"/>
      <c r="LM226" s="319"/>
      <c r="LN226" s="319"/>
      <c r="LO226" s="319"/>
      <c r="LP226" s="319"/>
      <c r="LQ226" s="319"/>
      <c r="LR226" s="319"/>
      <c r="LS226" s="319"/>
      <c r="LT226" s="319"/>
      <c r="LU226" s="319"/>
      <c r="LV226" s="319"/>
      <c r="LW226" s="319"/>
      <c r="LX226" s="319"/>
      <c r="LY226" s="319"/>
      <c r="LZ226" s="319"/>
      <c r="MA226" s="319"/>
      <c r="MB226" s="319"/>
      <c r="MC226" s="319"/>
      <c r="MD226" s="319"/>
      <c r="ME226" s="319"/>
      <c r="MF226" s="319"/>
      <c r="MG226" s="319"/>
      <c r="MH226" s="319"/>
      <c r="MI226" s="319"/>
      <c r="MJ226" s="319"/>
      <c r="MK226" s="319"/>
      <c r="ML226" s="319"/>
      <c r="MM226" s="319"/>
      <c r="MN226" s="319"/>
      <c r="MO226" s="319"/>
      <c r="MP226" s="319"/>
      <c r="MQ226" s="319"/>
      <c r="MS226" s="241"/>
      <c r="MT226" s="362">
        <f t="shared" si="272"/>
        <v>0</v>
      </c>
      <c r="MU226" s="363">
        <f t="shared" si="258"/>
        <v>0</v>
      </c>
      <c r="MV226" s="363">
        <f t="shared" si="259"/>
        <v>0</v>
      </c>
      <c r="MW226" s="363"/>
      <c r="MX226" s="363">
        <f t="shared" si="260"/>
        <v>0</v>
      </c>
      <c r="MY226" s="363"/>
      <c r="MZ226" s="363">
        <f t="shared" si="261"/>
        <v>0</v>
      </c>
      <c r="NA226" s="363"/>
      <c r="NB226" s="363">
        <f t="shared" si="262"/>
        <v>0</v>
      </c>
      <c r="NC226" s="363"/>
      <c r="ND226" s="363">
        <f t="shared" si="263"/>
        <v>0</v>
      </c>
      <c r="NE226" s="363"/>
      <c r="NF226" s="363">
        <f t="shared" si="264"/>
        <v>0</v>
      </c>
      <c r="NG226" s="363"/>
      <c r="NH226" s="363">
        <f t="shared" si="265"/>
        <v>0</v>
      </c>
      <c r="NI226" s="363"/>
      <c r="NJ226" s="363">
        <f t="shared" si="266"/>
        <v>0</v>
      </c>
      <c r="NK226" s="363"/>
      <c r="NL226" s="363">
        <f t="shared" si="273"/>
        <v>0</v>
      </c>
      <c r="NM226" s="364"/>
      <c r="NN226" s="370"/>
      <c r="NR226" s="318">
        <f t="shared" si="267"/>
        <v>0</v>
      </c>
      <c r="NS226" s="318">
        <f t="shared" si="268"/>
        <v>0</v>
      </c>
      <c r="NT226" s="318">
        <f t="shared" si="269"/>
        <v>0</v>
      </c>
    </row>
    <row r="227" spans="1:384" s="318" customFormat="1" ht="10.199999999999999" customHeight="1" x14ac:dyDescent="0.3">
      <c r="A227" s="25"/>
      <c r="B227" s="389"/>
      <c r="C227" s="424"/>
      <c r="D227" s="15"/>
      <c r="E227" s="426" t="str">
        <f>$E$17</f>
        <v>STAGE</v>
      </c>
      <c r="F227" s="426"/>
      <c r="G227" s="140" t="str">
        <f>IF(NJ245=0,"",NJ245)</f>
        <v/>
      </c>
      <c r="H227" s="399"/>
      <c r="I227" s="394">
        <f>Prenoms!$B$15</f>
        <v>0</v>
      </c>
      <c r="J227" s="395"/>
      <c r="K227" s="395"/>
      <c r="L227" s="395"/>
      <c r="M227" s="395"/>
      <c r="N227" s="81" t="str">
        <f>IF(NL227&lt;&gt;0,"",IF(Conges!L49=0,"",Conges!L49))</f>
        <v/>
      </c>
      <c r="O227" s="82"/>
      <c r="P227" s="83"/>
      <c r="Q227" s="83"/>
      <c r="R227" s="83"/>
      <c r="S227" s="83"/>
      <c r="T227" s="83"/>
      <c r="U227" s="83"/>
      <c r="V227" s="84"/>
      <c r="W227" s="82"/>
      <c r="X227" s="83"/>
      <c r="Y227" s="83"/>
      <c r="Z227" s="83"/>
      <c r="AA227" s="83"/>
      <c r="AB227" s="83"/>
      <c r="AC227" s="83"/>
      <c r="AD227" s="84"/>
      <c r="AE227" s="82"/>
      <c r="AF227" s="83"/>
      <c r="AG227" s="83"/>
      <c r="AH227" s="83"/>
      <c r="AI227" s="83"/>
      <c r="AJ227" s="84"/>
      <c r="AK227" s="82"/>
      <c r="AL227" s="83"/>
      <c r="AM227" s="83"/>
      <c r="AN227" s="83"/>
      <c r="AO227" s="83"/>
      <c r="AP227" s="83"/>
      <c r="AQ227" s="83"/>
      <c r="AR227" s="83"/>
      <c r="AS227" s="83"/>
      <c r="AT227" s="84"/>
      <c r="AU227" s="82"/>
      <c r="AV227" s="83"/>
      <c r="AW227" s="83"/>
      <c r="AX227" s="83"/>
      <c r="AY227" s="83"/>
      <c r="AZ227" s="83"/>
      <c r="BA227" s="83"/>
      <c r="BB227" s="84"/>
      <c r="BC227" s="85">
        <f>IF(NL227&lt;&gt;0,(IF(Conges!L$49=0,0,3)),0)</f>
        <v>0</v>
      </c>
      <c r="BD227" s="417"/>
      <c r="BE227" s="390">
        <f>IF(OR(Conges!L$49="A",Conges!L$49="V"),Prenoms!L$15,NL227)</f>
        <v>0</v>
      </c>
      <c r="BF227" s="391"/>
      <c r="BG227" s="286"/>
      <c r="BH227" s="287">
        <f t="shared" si="252"/>
        <v>0</v>
      </c>
      <c r="BI227" s="288" t="str">
        <f t="shared" si="253"/>
        <v/>
      </c>
      <c r="BJ227" s="300">
        <v>0</v>
      </c>
      <c r="BK227" s="301">
        <f t="shared" si="270"/>
        <v>0</v>
      </c>
      <c r="BL227" s="302">
        <f t="shared" si="242"/>
        <v>0</v>
      </c>
      <c r="BM227" s="302">
        <f t="shared" si="243"/>
        <v>0</v>
      </c>
      <c r="BN227" s="302">
        <f>SUM('Heures Pointage'!$MD$12:$ME$12)</f>
        <v>0</v>
      </c>
      <c r="BO227" s="302">
        <f>SUM('Heures et Indemnites'!$MD$12:$ME$12)</f>
        <v>0</v>
      </c>
      <c r="BP227" s="303">
        <f t="shared" si="244"/>
        <v>0</v>
      </c>
      <c r="BQ227" s="303">
        <f>'Heures Pointage'!$NB$12</f>
        <v>0</v>
      </c>
      <c r="BR227" s="304">
        <f t="shared" ref="BR227" si="285">$BH$1067</f>
        <v>0</v>
      </c>
      <c r="BS227" s="149">
        <f>Prenoms!$C$15</f>
        <v>0</v>
      </c>
      <c r="BT227" s="180"/>
      <c r="BU227" s="324">
        <f>SUM('Heures et Indemnites'!$MD$12:$ME$12)</f>
        <v>0</v>
      </c>
      <c r="BV227" s="235">
        <f>SUM('Heures et Indemnites'!$MD$6:$ME$12)</f>
        <v>0</v>
      </c>
      <c r="BW227" s="324"/>
      <c r="BX227" s="235"/>
      <c r="BY227" s="319"/>
      <c r="BZ227" s="319"/>
      <c r="CA227" s="319"/>
      <c r="CB227" s="319"/>
      <c r="CC227" s="319"/>
      <c r="CD227" s="319"/>
      <c r="CE227" s="319"/>
      <c r="CF227" s="319"/>
      <c r="CG227" s="319"/>
      <c r="CH227" s="319"/>
      <c r="CI227" s="319"/>
      <c r="CJ227" s="319"/>
      <c r="CK227" s="319"/>
      <c r="CL227" s="319"/>
      <c r="CM227" s="319"/>
      <c r="CN227" s="319"/>
      <c r="CO227" s="319"/>
      <c r="CP227" s="319"/>
      <c r="CQ227" s="319"/>
      <c r="CR227" s="319"/>
      <c r="CS227" s="319"/>
      <c r="CT227" s="319"/>
      <c r="CU227" s="319"/>
      <c r="CV227" s="319"/>
      <c r="CW227" s="319"/>
      <c r="CX227" s="319"/>
      <c r="CY227" s="319"/>
      <c r="CZ227" s="319"/>
      <c r="DA227" s="319"/>
      <c r="DB227" s="319"/>
      <c r="DC227" s="319"/>
      <c r="DD227" s="319"/>
      <c r="DE227" s="319"/>
      <c r="DF227" s="319"/>
      <c r="DG227" s="319"/>
      <c r="DH227" s="319"/>
      <c r="DI227" s="319"/>
      <c r="DJ227" s="319"/>
      <c r="DK227" s="319"/>
      <c r="DL227" s="319"/>
      <c r="DM227" s="319"/>
      <c r="DN227" s="319"/>
      <c r="DO227" s="319"/>
      <c r="DP227" s="319"/>
      <c r="DQ227" s="319"/>
      <c r="DR227" s="319"/>
      <c r="DS227" s="319"/>
      <c r="DT227" s="319"/>
      <c r="DU227" s="319"/>
      <c r="DV227" s="319"/>
      <c r="DW227" s="319"/>
      <c r="DX227" s="319"/>
      <c r="DY227" s="319"/>
      <c r="DZ227" s="319"/>
      <c r="EA227" s="319"/>
      <c r="EB227" s="319"/>
      <c r="EC227" s="319"/>
      <c r="ED227" s="319"/>
      <c r="EE227" s="319"/>
      <c r="EF227" s="319"/>
      <c r="EG227" s="319"/>
      <c r="EH227" s="319"/>
      <c r="EI227" s="319"/>
      <c r="EJ227" s="319"/>
      <c r="EK227" s="319"/>
      <c r="EL227" s="319"/>
      <c r="EM227" s="319"/>
      <c r="EN227" s="319"/>
      <c r="EO227" s="319"/>
      <c r="EP227" s="319"/>
      <c r="EQ227" s="319"/>
      <c r="ER227" s="319"/>
      <c r="ES227" s="319"/>
      <c r="ET227" s="319"/>
      <c r="EU227" s="319"/>
      <c r="EV227" s="319"/>
      <c r="EW227" s="319"/>
      <c r="EX227" s="319"/>
      <c r="EY227" s="319"/>
      <c r="EZ227" s="319"/>
      <c r="FA227" s="319"/>
      <c r="FB227" s="319"/>
      <c r="FC227" s="319"/>
      <c r="FD227" s="319"/>
      <c r="FE227" s="319"/>
      <c r="FF227" s="319"/>
      <c r="FG227" s="319"/>
      <c r="FH227" s="319"/>
      <c r="FI227" s="319"/>
      <c r="FJ227" s="319"/>
      <c r="FK227" s="319"/>
      <c r="FL227" s="319"/>
      <c r="FM227" s="319"/>
      <c r="FN227" s="319"/>
      <c r="FO227" s="319"/>
      <c r="FP227" s="319"/>
      <c r="FQ227" s="319"/>
      <c r="FR227" s="319"/>
      <c r="FS227" s="319"/>
      <c r="FT227" s="319"/>
      <c r="FU227" s="319"/>
      <c r="FV227" s="319"/>
      <c r="FW227" s="319"/>
      <c r="FX227" s="319"/>
      <c r="FY227" s="319"/>
      <c r="FZ227" s="319"/>
      <c r="GA227" s="319"/>
      <c r="GB227" s="319"/>
      <c r="GC227" s="319"/>
      <c r="GD227" s="319"/>
      <c r="GE227" s="319"/>
      <c r="GF227" s="319"/>
      <c r="GG227" s="319"/>
      <c r="GH227" s="319"/>
      <c r="GI227" s="319"/>
      <c r="GJ227" s="319"/>
      <c r="GK227" s="319"/>
      <c r="GL227" s="319"/>
      <c r="GM227" s="319"/>
      <c r="GN227" s="319"/>
      <c r="GO227" s="319"/>
      <c r="GP227" s="319"/>
      <c r="GQ227" s="319"/>
      <c r="GR227" s="319"/>
      <c r="GS227" s="319"/>
      <c r="GT227" s="319"/>
      <c r="GU227" s="319"/>
      <c r="GV227" s="319"/>
      <c r="GW227" s="319"/>
      <c r="GX227" s="319"/>
      <c r="GY227" s="319"/>
      <c r="GZ227" s="319"/>
      <c r="HA227" s="319"/>
      <c r="HB227" s="319"/>
      <c r="HC227" s="319"/>
      <c r="HD227" s="319"/>
      <c r="HE227" s="319"/>
      <c r="HF227" s="319"/>
      <c r="HG227" s="319"/>
      <c r="HH227" s="319"/>
      <c r="HI227" s="319"/>
      <c r="HJ227" s="319"/>
      <c r="HK227" s="319"/>
      <c r="HL227" s="319"/>
      <c r="HM227" s="319"/>
      <c r="HN227" s="319"/>
      <c r="HO227" s="319"/>
      <c r="HP227" s="319"/>
      <c r="HQ227" s="319"/>
      <c r="HR227" s="319"/>
      <c r="HS227" s="319"/>
      <c r="HT227" s="319"/>
      <c r="HU227" s="319"/>
      <c r="HV227" s="319"/>
      <c r="HW227" s="319"/>
      <c r="HX227" s="319"/>
      <c r="HY227" s="319"/>
      <c r="HZ227" s="319"/>
      <c r="IA227" s="319"/>
      <c r="IB227" s="319"/>
      <c r="IC227" s="319"/>
      <c r="ID227" s="319"/>
      <c r="IE227" s="319"/>
      <c r="IF227" s="319"/>
      <c r="IG227" s="319"/>
      <c r="IH227" s="319"/>
      <c r="II227" s="319"/>
      <c r="IJ227" s="319"/>
      <c r="IK227" s="319"/>
      <c r="IL227" s="319"/>
      <c r="IM227" s="319"/>
      <c r="IN227" s="319"/>
      <c r="IO227" s="319"/>
      <c r="IP227" s="319"/>
      <c r="IQ227" s="319"/>
      <c r="IR227" s="319"/>
      <c r="IS227" s="319"/>
      <c r="IT227" s="319"/>
      <c r="IU227" s="319"/>
      <c r="IV227" s="319"/>
      <c r="IW227" s="319"/>
      <c r="IX227" s="319"/>
      <c r="IY227" s="319"/>
      <c r="IZ227" s="319"/>
      <c r="JA227" s="319"/>
      <c r="JB227" s="319"/>
      <c r="JC227" s="319"/>
      <c r="JD227" s="319"/>
      <c r="JE227" s="319"/>
      <c r="JF227" s="319"/>
      <c r="JG227" s="319"/>
      <c r="JH227" s="319"/>
      <c r="JI227" s="319"/>
      <c r="JJ227" s="319"/>
      <c r="JK227" s="319"/>
      <c r="JL227" s="319"/>
      <c r="JM227" s="319"/>
      <c r="JN227" s="319"/>
      <c r="JO227" s="319"/>
      <c r="JP227" s="319"/>
      <c r="JQ227" s="319"/>
      <c r="JR227" s="319"/>
      <c r="JS227" s="319"/>
      <c r="JT227" s="319"/>
      <c r="JU227" s="319"/>
      <c r="JV227" s="319"/>
      <c r="JW227" s="319"/>
      <c r="JX227" s="319"/>
      <c r="JY227" s="319"/>
      <c r="JZ227" s="319"/>
      <c r="KA227" s="319"/>
      <c r="KB227" s="319"/>
      <c r="KC227" s="319"/>
      <c r="KD227" s="319"/>
      <c r="KE227" s="319"/>
      <c r="KF227" s="319"/>
      <c r="KG227" s="319"/>
      <c r="KH227" s="319"/>
      <c r="KI227" s="319"/>
      <c r="KJ227" s="319"/>
      <c r="KK227" s="319"/>
      <c r="KL227" s="319"/>
      <c r="KM227" s="319"/>
      <c r="KN227" s="319"/>
      <c r="KO227" s="319"/>
      <c r="KP227" s="319"/>
      <c r="KQ227" s="319"/>
      <c r="KR227" s="319"/>
      <c r="KS227" s="319"/>
      <c r="KT227" s="319"/>
      <c r="KU227" s="319"/>
      <c r="KV227" s="319"/>
      <c r="KW227" s="319"/>
      <c r="KX227" s="319"/>
      <c r="KY227" s="319"/>
      <c r="KZ227" s="319"/>
      <c r="LA227" s="319"/>
      <c r="LB227" s="319"/>
      <c r="LC227" s="319"/>
      <c r="LD227" s="319"/>
      <c r="LE227" s="319"/>
      <c r="LF227" s="319"/>
      <c r="LG227" s="319"/>
      <c r="LH227" s="319"/>
      <c r="LI227" s="319"/>
      <c r="LJ227" s="319"/>
      <c r="LK227" s="319"/>
      <c r="LL227" s="319"/>
      <c r="LM227" s="319"/>
      <c r="LN227" s="319"/>
      <c r="LO227" s="319"/>
      <c r="LP227" s="319"/>
      <c r="LQ227" s="319"/>
      <c r="LR227" s="319"/>
      <c r="LS227" s="319"/>
      <c r="LT227" s="319"/>
      <c r="LU227" s="319"/>
      <c r="LV227" s="319"/>
      <c r="LW227" s="319"/>
      <c r="LX227" s="319"/>
      <c r="LY227" s="319"/>
      <c r="LZ227" s="319"/>
      <c r="MA227" s="319"/>
      <c r="MB227" s="319"/>
      <c r="MC227" s="319"/>
      <c r="MD227" s="319"/>
      <c r="ME227" s="319"/>
      <c r="MF227" s="319"/>
      <c r="MG227" s="319"/>
      <c r="MH227" s="319"/>
      <c r="MI227" s="319"/>
      <c r="MJ227" s="319"/>
      <c r="MK227" s="319"/>
      <c r="ML227" s="319"/>
      <c r="MM227" s="319"/>
      <c r="MN227" s="319"/>
      <c r="MO227" s="319"/>
      <c r="MP227" s="319"/>
      <c r="MQ227" s="319"/>
      <c r="MS227" s="241"/>
      <c r="MT227" s="373">
        <f t="shared" si="272"/>
        <v>0</v>
      </c>
      <c r="MU227" s="365">
        <f t="shared" si="258"/>
        <v>0</v>
      </c>
      <c r="MV227" s="365">
        <f t="shared" si="259"/>
        <v>0</v>
      </c>
      <c r="MW227" s="365"/>
      <c r="MX227" s="365">
        <f t="shared" si="260"/>
        <v>0</v>
      </c>
      <c r="MY227" s="365"/>
      <c r="MZ227" s="365">
        <f t="shared" si="261"/>
        <v>0</v>
      </c>
      <c r="NA227" s="365"/>
      <c r="NB227" s="365">
        <f t="shared" si="262"/>
        <v>0</v>
      </c>
      <c r="NC227" s="365"/>
      <c r="ND227" s="365">
        <f t="shared" si="263"/>
        <v>0</v>
      </c>
      <c r="NE227" s="365"/>
      <c r="NF227" s="365">
        <f t="shared" si="264"/>
        <v>0</v>
      </c>
      <c r="NG227" s="365"/>
      <c r="NH227" s="365">
        <f t="shared" si="265"/>
        <v>0</v>
      </c>
      <c r="NI227" s="365"/>
      <c r="NJ227" s="365">
        <f t="shared" si="266"/>
        <v>0</v>
      </c>
      <c r="NK227" s="365"/>
      <c r="NL227" s="365">
        <f t="shared" si="273"/>
        <v>0</v>
      </c>
      <c r="NM227" s="366"/>
      <c r="NN227" s="370"/>
      <c r="NR227" s="318">
        <f t="shared" si="267"/>
        <v>0</v>
      </c>
      <c r="NS227" s="318">
        <f t="shared" si="268"/>
        <v>0</v>
      </c>
      <c r="NT227" s="318">
        <f t="shared" si="269"/>
        <v>0</v>
      </c>
    </row>
    <row r="228" spans="1:384" s="318" customFormat="1" ht="10.199999999999999" customHeight="1" x14ac:dyDescent="0.3">
      <c r="A228" s="25"/>
      <c r="B228" s="389"/>
      <c r="C228" s="424"/>
      <c r="D228" s="15"/>
      <c r="E228" s="379" t="str">
        <f>$E$18</f>
        <v>H sans Renfort</v>
      </c>
      <c r="F228" s="379"/>
      <c r="G228" s="138" t="str">
        <f>IF(NL245-MZ245=0,"",NL245-MZ245)</f>
        <v/>
      </c>
      <c r="H228" s="399"/>
      <c r="I228" s="381">
        <f>Prenoms!$B$16</f>
        <v>0</v>
      </c>
      <c r="J228" s="382"/>
      <c r="K228" s="382"/>
      <c r="L228" s="382"/>
      <c r="M228" s="382"/>
      <c r="N228" s="68" t="str">
        <f>IF(NL228&lt;&gt;0,"",IF(Conges!L50=0,"",Conges!L50))</f>
        <v/>
      </c>
      <c r="O228" s="69"/>
      <c r="P228" s="70"/>
      <c r="Q228" s="70"/>
      <c r="R228" s="70"/>
      <c r="S228" s="70"/>
      <c r="T228" s="70"/>
      <c r="U228" s="70"/>
      <c r="V228" s="71"/>
      <c r="W228" s="69"/>
      <c r="X228" s="70"/>
      <c r="Y228" s="70"/>
      <c r="Z228" s="70"/>
      <c r="AA228" s="70"/>
      <c r="AB228" s="70"/>
      <c r="AC228" s="70"/>
      <c r="AD228" s="71"/>
      <c r="AE228" s="69"/>
      <c r="AF228" s="70"/>
      <c r="AG228" s="70"/>
      <c r="AH228" s="70"/>
      <c r="AI228" s="70"/>
      <c r="AJ228" s="71"/>
      <c r="AK228" s="69"/>
      <c r="AL228" s="70"/>
      <c r="AM228" s="70"/>
      <c r="AN228" s="70"/>
      <c r="AO228" s="70"/>
      <c r="AP228" s="70"/>
      <c r="AQ228" s="70"/>
      <c r="AR228" s="70"/>
      <c r="AS228" s="70"/>
      <c r="AT228" s="71"/>
      <c r="AU228" s="69"/>
      <c r="AV228" s="70"/>
      <c r="AW228" s="70"/>
      <c r="AX228" s="70"/>
      <c r="AY228" s="70"/>
      <c r="AZ228" s="70"/>
      <c r="BA228" s="70"/>
      <c r="BB228" s="71"/>
      <c r="BC228" s="72">
        <f>IF(NL228&lt;&gt;0,(IF(Conges!L$50=0,0,3)),0)</f>
        <v>0</v>
      </c>
      <c r="BD228" s="417"/>
      <c r="BE228" s="392">
        <f>IF(OR(Conges!L$50="A",Conges!L$50="V"),Prenoms!L$16,NL228)</f>
        <v>0</v>
      </c>
      <c r="BF228" s="393"/>
      <c r="BG228" s="289"/>
      <c r="BH228" s="290">
        <f t="shared" si="252"/>
        <v>0</v>
      </c>
      <c r="BI228" s="291" t="str">
        <f t="shared" si="253"/>
        <v/>
      </c>
      <c r="BJ228" s="305">
        <v>0</v>
      </c>
      <c r="BK228" s="306">
        <f t="shared" si="270"/>
        <v>0</v>
      </c>
      <c r="BL228" s="307">
        <f t="shared" si="242"/>
        <v>0</v>
      </c>
      <c r="BM228" s="307">
        <f t="shared" si="243"/>
        <v>0</v>
      </c>
      <c r="BN228" s="307">
        <f>SUM('Heures Pointage'!$ND$12:$NE$12)</f>
        <v>0</v>
      </c>
      <c r="BO228" s="307">
        <f>SUM('Heures et Indemnites'!$ND$12:$NE$12)</f>
        <v>0</v>
      </c>
      <c r="BP228" s="308">
        <f t="shared" si="244"/>
        <v>0</v>
      </c>
      <c r="BQ228" s="308">
        <f>'Heures Pointage'!$OB$12</f>
        <v>0</v>
      </c>
      <c r="BR228" s="309">
        <f t="shared" ref="BR228" si="286">$BH$1068</f>
        <v>0</v>
      </c>
      <c r="BS228" s="150">
        <f>Prenoms!$C$16</f>
        <v>0</v>
      </c>
      <c r="BT228" s="153"/>
      <c r="BU228" s="323">
        <f>SUM('Heures et Indemnites'!$ND$12:$NE$12)</f>
        <v>0</v>
      </c>
      <c r="BV228" s="236">
        <f>SUM('Heures et Indemnites'!$ND$6:$NE$12)</f>
        <v>0</v>
      </c>
      <c r="BW228" s="323"/>
      <c r="BX228" s="236"/>
      <c r="BY228" s="319"/>
      <c r="BZ228" s="319"/>
      <c r="CA228" s="319"/>
      <c r="CB228" s="319"/>
      <c r="CC228" s="319"/>
      <c r="CD228" s="319"/>
      <c r="CE228" s="319"/>
      <c r="CF228" s="319"/>
      <c r="CG228" s="319"/>
      <c r="CH228" s="319"/>
      <c r="CI228" s="319"/>
      <c r="CJ228" s="319"/>
      <c r="CK228" s="319"/>
      <c r="CL228" s="319"/>
      <c r="CM228" s="319"/>
      <c r="CN228" s="319"/>
      <c r="CO228" s="319"/>
      <c r="CP228" s="319"/>
      <c r="CQ228" s="319"/>
      <c r="CR228" s="319"/>
      <c r="CS228" s="319"/>
      <c r="CT228" s="319"/>
      <c r="CU228" s="319"/>
      <c r="CV228" s="319"/>
      <c r="CW228" s="319"/>
      <c r="CX228" s="319"/>
      <c r="CY228" s="319"/>
      <c r="CZ228" s="319"/>
      <c r="DA228" s="319"/>
      <c r="DB228" s="319"/>
      <c r="DC228" s="319"/>
      <c r="DD228" s="319"/>
      <c r="DE228" s="319"/>
      <c r="DF228" s="319"/>
      <c r="DG228" s="319"/>
      <c r="DH228" s="319"/>
      <c r="DI228" s="319"/>
      <c r="DJ228" s="319"/>
      <c r="DK228" s="319"/>
      <c r="DL228" s="319"/>
      <c r="DM228" s="319"/>
      <c r="DN228" s="319"/>
      <c r="DO228" s="319"/>
      <c r="DP228" s="319"/>
      <c r="DQ228" s="319"/>
      <c r="DR228" s="319"/>
      <c r="DS228" s="319"/>
      <c r="DT228" s="319"/>
      <c r="DU228" s="319"/>
      <c r="DV228" s="319"/>
      <c r="DW228" s="319"/>
      <c r="DX228" s="319"/>
      <c r="DY228" s="319"/>
      <c r="DZ228" s="319"/>
      <c r="EA228" s="319"/>
      <c r="EB228" s="319"/>
      <c r="EC228" s="319"/>
      <c r="ED228" s="319"/>
      <c r="EE228" s="319"/>
      <c r="EF228" s="319"/>
      <c r="EG228" s="319"/>
      <c r="EH228" s="319"/>
      <c r="EI228" s="319"/>
      <c r="EJ228" s="319"/>
      <c r="EK228" s="319"/>
      <c r="EL228" s="319"/>
      <c r="EM228" s="319"/>
      <c r="EN228" s="319"/>
      <c r="EO228" s="319"/>
      <c r="EP228" s="319"/>
      <c r="EQ228" s="319"/>
      <c r="ER228" s="319"/>
      <c r="ES228" s="319"/>
      <c r="ET228" s="319"/>
      <c r="EU228" s="319"/>
      <c r="EV228" s="319"/>
      <c r="EW228" s="319"/>
      <c r="EX228" s="319"/>
      <c r="EY228" s="319"/>
      <c r="EZ228" s="319"/>
      <c r="FA228" s="319"/>
      <c r="FB228" s="319"/>
      <c r="FC228" s="319"/>
      <c r="FD228" s="319"/>
      <c r="FE228" s="319"/>
      <c r="FF228" s="319"/>
      <c r="FG228" s="319"/>
      <c r="FH228" s="319"/>
      <c r="FI228" s="319"/>
      <c r="FJ228" s="319"/>
      <c r="FK228" s="319"/>
      <c r="FL228" s="319"/>
      <c r="FM228" s="319"/>
      <c r="FN228" s="319"/>
      <c r="FO228" s="319"/>
      <c r="FP228" s="319"/>
      <c r="FQ228" s="319"/>
      <c r="FR228" s="319"/>
      <c r="FS228" s="319"/>
      <c r="FT228" s="319"/>
      <c r="FU228" s="319"/>
      <c r="FV228" s="319"/>
      <c r="FW228" s="319"/>
      <c r="FX228" s="319"/>
      <c r="FY228" s="319"/>
      <c r="FZ228" s="319"/>
      <c r="GA228" s="319"/>
      <c r="GB228" s="319"/>
      <c r="GC228" s="319"/>
      <c r="GD228" s="319"/>
      <c r="GE228" s="319"/>
      <c r="GF228" s="319"/>
      <c r="GG228" s="319"/>
      <c r="GH228" s="319"/>
      <c r="GI228" s="319"/>
      <c r="GJ228" s="319"/>
      <c r="GK228" s="319"/>
      <c r="GL228" s="319"/>
      <c r="GM228" s="319"/>
      <c r="GN228" s="319"/>
      <c r="GO228" s="319"/>
      <c r="GP228" s="319"/>
      <c r="GQ228" s="319"/>
      <c r="GR228" s="319"/>
      <c r="GS228" s="319"/>
      <c r="GT228" s="319"/>
      <c r="GU228" s="319"/>
      <c r="GV228" s="319"/>
      <c r="GW228" s="319"/>
      <c r="GX228" s="319"/>
      <c r="GY228" s="319"/>
      <c r="GZ228" s="319"/>
      <c r="HA228" s="319"/>
      <c r="HB228" s="319"/>
      <c r="HC228" s="319"/>
      <c r="HD228" s="319"/>
      <c r="HE228" s="319"/>
      <c r="HF228" s="319"/>
      <c r="HG228" s="319"/>
      <c r="HH228" s="319"/>
      <c r="HI228" s="319"/>
      <c r="HJ228" s="319"/>
      <c r="HK228" s="319"/>
      <c r="HL228" s="319"/>
      <c r="HM228" s="319"/>
      <c r="HN228" s="319"/>
      <c r="HO228" s="319"/>
      <c r="HP228" s="319"/>
      <c r="HQ228" s="319"/>
      <c r="HR228" s="319"/>
      <c r="HS228" s="319"/>
      <c r="HT228" s="319"/>
      <c r="HU228" s="319"/>
      <c r="HV228" s="319"/>
      <c r="HW228" s="319"/>
      <c r="HX228" s="319"/>
      <c r="HY228" s="319"/>
      <c r="HZ228" s="319"/>
      <c r="IA228" s="319"/>
      <c r="IB228" s="319"/>
      <c r="IC228" s="319"/>
      <c r="ID228" s="319"/>
      <c r="IE228" s="319"/>
      <c r="IF228" s="319"/>
      <c r="IG228" s="319"/>
      <c r="IH228" s="319"/>
      <c r="II228" s="319"/>
      <c r="IJ228" s="319"/>
      <c r="IK228" s="319"/>
      <c r="IL228" s="319"/>
      <c r="IM228" s="319"/>
      <c r="IN228" s="319"/>
      <c r="IO228" s="319"/>
      <c r="IP228" s="319"/>
      <c r="IQ228" s="319"/>
      <c r="IR228" s="319"/>
      <c r="IS228" s="319"/>
      <c r="IT228" s="319"/>
      <c r="IU228" s="319"/>
      <c r="IV228" s="319"/>
      <c r="IW228" s="319"/>
      <c r="IX228" s="319"/>
      <c r="IY228" s="319"/>
      <c r="IZ228" s="319"/>
      <c r="JA228" s="319"/>
      <c r="JB228" s="319"/>
      <c r="JC228" s="319"/>
      <c r="JD228" s="319"/>
      <c r="JE228" s="319"/>
      <c r="JF228" s="319"/>
      <c r="JG228" s="319"/>
      <c r="JH228" s="319"/>
      <c r="JI228" s="319"/>
      <c r="JJ228" s="319"/>
      <c r="JK228" s="319"/>
      <c r="JL228" s="319"/>
      <c r="JM228" s="319"/>
      <c r="JN228" s="319"/>
      <c r="JO228" s="319"/>
      <c r="JP228" s="319"/>
      <c r="JQ228" s="319"/>
      <c r="JR228" s="319"/>
      <c r="JS228" s="319"/>
      <c r="JT228" s="319"/>
      <c r="JU228" s="319"/>
      <c r="JV228" s="319"/>
      <c r="JW228" s="319"/>
      <c r="JX228" s="319"/>
      <c r="JY228" s="319"/>
      <c r="JZ228" s="319"/>
      <c r="KA228" s="319"/>
      <c r="KB228" s="319"/>
      <c r="KC228" s="319"/>
      <c r="KD228" s="319"/>
      <c r="KE228" s="319"/>
      <c r="KF228" s="319"/>
      <c r="KG228" s="319"/>
      <c r="KH228" s="319"/>
      <c r="KI228" s="319"/>
      <c r="KJ228" s="319"/>
      <c r="KK228" s="319"/>
      <c r="KL228" s="319"/>
      <c r="KM228" s="319"/>
      <c r="KN228" s="319"/>
      <c r="KO228" s="319"/>
      <c r="KP228" s="319"/>
      <c r="KQ228" s="319"/>
      <c r="KR228" s="319"/>
      <c r="KS228" s="319"/>
      <c r="KT228" s="319"/>
      <c r="KU228" s="319"/>
      <c r="KV228" s="319"/>
      <c r="KW228" s="319"/>
      <c r="KX228" s="319"/>
      <c r="KY228" s="319"/>
      <c r="KZ228" s="319"/>
      <c r="LA228" s="319"/>
      <c r="LB228" s="319"/>
      <c r="LC228" s="319"/>
      <c r="LD228" s="319"/>
      <c r="LE228" s="319"/>
      <c r="LF228" s="319"/>
      <c r="LG228" s="319"/>
      <c r="LH228" s="319"/>
      <c r="LI228" s="319"/>
      <c r="LJ228" s="319"/>
      <c r="LK228" s="319"/>
      <c r="LL228" s="319"/>
      <c r="LM228" s="319"/>
      <c r="LN228" s="319"/>
      <c r="LO228" s="319"/>
      <c r="LP228" s="319"/>
      <c r="LQ228" s="319"/>
      <c r="LR228" s="319"/>
      <c r="LS228" s="319"/>
      <c r="LT228" s="319"/>
      <c r="LU228" s="319"/>
      <c r="LV228" s="319"/>
      <c r="LW228" s="319"/>
      <c r="LX228" s="319"/>
      <c r="LY228" s="319"/>
      <c r="LZ228" s="319"/>
      <c r="MA228" s="319"/>
      <c r="MB228" s="319"/>
      <c r="MC228" s="319"/>
      <c r="MD228" s="319"/>
      <c r="ME228" s="319"/>
      <c r="MF228" s="319"/>
      <c r="MG228" s="319"/>
      <c r="MH228" s="319"/>
      <c r="MI228" s="319"/>
      <c r="MJ228" s="319"/>
      <c r="MK228" s="319"/>
      <c r="ML228" s="319"/>
      <c r="MM228" s="319"/>
      <c r="MN228" s="319"/>
      <c r="MO228" s="319"/>
      <c r="MP228" s="319"/>
      <c r="MQ228" s="319"/>
      <c r="MS228" s="241"/>
      <c r="MT228" s="362">
        <f t="shared" si="272"/>
        <v>0</v>
      </c>
      <c r="MU228" s="363">
        <f t="shared" si="258"/>
        <v>0</v>
      </c>
      <c r="MV228" s="363">
        <f t="shared" si="259"/>
        <v>0</v>
      </c>
      <c r="MW228" s="363"/>
      <c r="MX228" s="363">
        <f t="shared" si="260"/>
        <v>0</v>
      </c>
      <c r="MY228" s="363"/>
      <c r="MZ228" s="363">
        <f t="shared" si="261"/>
        <v>0</v>
      </c>
      <c r="NA228" s="363"/>
      <c r="NB228" s="363">
        <f t="shared" si="262"/>
        <v>0</v>
      </c>
      <c r="NC228" s="363"/>
      <c r="ND228" s="363">
        <f t="shared" si="263"/>
        <v>0</v>
      </c>
      <c r="NE228" s="363"/>
      <c r="NF228" s="363">
        <f t="shared" si="264"/>
        <v>0</v>
      </c>
      <c r="NG228" s="363"/>
      <c r="NH228" s="363">
        <f t="shared" si="265"/>
        <v>0</v>
      </c>
      <c r="NI228" s="363"/>
      <c r="NJ228" s="363">
        <f t="shared" si="266"/>
        <v>0</v>
      </c>
      <c r="NK228" s="363"/>
      <c r="NL228" s="363">
        <f t="shared" si="273"/>
        <v>0</v>
      </c>
      <c r="NM228" s="364"/>
      <c r="NN228" s="370"/>
      <c r="NR228" s="318">
        <f t="shared" si="267"/>
        <v>0</v>
      </c>
      <c r="NS228" s="318">
        <f t="shared" si="268"/>
        <v>0</v>
      </c>
      <c r="NT228" s="318">
        <f t="shared" si="269"/>
        <v>0</v>
      </c>
    </row>
    <row r="229" spans="1:384" s="318" customFormat="1" ht="10.199999999999999" customHeight="1" x14ac:dyDescent="0.3">
      <c r="A229" s="25"/>
      <c r="B229" s="389"/>
      <c r="C229" s="424"/>
      <c r="D229" s="15"/>
      <c r="E229" s="379" t="str">
        <f>$E$19</f>
        <v>H avec Renfort</v>
      </c>
      <c r="F229" s="379"/>
      <c r="G229" s="138" t="str">
        <f>IF(NL245=0,"",NL245)</f>
        <v/>
      </c>
      <c r="H229" s="399"/>
      <c r="I229" s="394">
        <f>Prenoms!$B$17</f>
        <v>0</v>
      </c>
      <c r="J229" s="395"/>
      <c r="K229" s="395"/>
      <c r="L229" s="395"/>
      <c r="M229" s="395"/>
      <c r="N229" s="81" t="str">
        <f>IF(NL229&lt;&gt;0,"",IF(Conges!L51=0,"",Conges!L51))</f>
        <v/>
      </c>
      <c r="O229" s="82"/>
      <c r="P229" s="83"/>
      <c r="Q229" s="83"/>
      <c r="R229" s="83"/>
      <c r="S229" s="83"/>
      <c r="T229" s="83"/>
      <c r="U229" s="83"/>
      <c r="V229" s="84"/>
      <c r="W229" s="82"/>
      <c r="X229" s="83"/>
      <c r="Y229" s="83"/>
      <c r="Z229" s="83"/>
      <c r="AA229" s="83"/>
      <c r="AB229" s="83"/>
      <c r="AC229" s="83"/>
      <c r="AD229" s="84"/>
      <c r="AE229" s="82"/>
      <c r="AF229" s="83"/>
      <c r="AG229" s="83"/>
      <c r="AH229" s="83"/>
      <c r="AI229" s="83"/>
      <c r="AJ229" s="84"/>
      <c r="AK229" s="82"/>
      <c r="AL229" s="83"/>
      <c r="AM229" s="83"/>
      <c r="AN229" s="83"/>
      <c r="AO229" s="83"/>
      <c r="AP229" s="83"/>
      <c r="AQ229" s="83"/>
      <c r="AR229" s="83"/>
      <c r="AS229" s="83"/>
      <c r="AT229" s="84"/>
      <c r="AU229" s="82"/>
      <c r="AV229" s="83"/>
      <c r="AW229" s="83"/>
      <c r="AX229" s="83"/>
      <c r="AY229" s="83"/>
      <c r="AZ229" s="83"/>
      <c r="BA229" s="83"/>
      <c r="BB229" s="84"/>
      <c r="BC229" s="85">
        <f>IF(NL229&lt;&gt;0,(IF(Conges!L$51=0,0,3)),0)</f>
        <v>0</v>
      </c>
      <c r="BD229" s="417"/>
      <c r="BE229" s="390">
        <f>IF(OR(Conges!L$51="A",Conges!L$51="V"),Prenoms!L$17,NL229)</f>
        <v>0</v>
      </c>
      <c r="BF229" s="391"/>
      <c r="BG229" s="286"/>
      <c r="BH229" s="287">
        <f t="shared" si="252"/>
        <v>0</v>
      </c>
      <c r="BI229" s="288" t="str">
        <f t="shared" si="253"/>
        <v/>
      </c>
      <c r="BJ229" s="300">
        <v>0</v>
      </c>
      <c r="BK229" s="301">
        <f t="shared" si="270"/>
        <v>0</v>
      </c>
      <c r="BL229" s="302">
        <f t="shared" si="242"/>
        <v>0</v>
      </c>
      <c r="BM229" s="302">
        <f t="shared" si="243"/>
        <v>0</v>
      </c>
      <c r="BN229" s="302">
        <f>SUM('Heures Pointage'!$OD$12:$OE$12)</f>
        <v>0</v>
      </c>
      <c r="BO229" s="302">
        <f>SUM('Heures et Indemnites'!$OD$12:$OE$12)</f>
        <v>0</v>
      </c>
      <c r="BP229" s="303">
        <f t="shared" si="244"/>
        <v>0</v>
      </c>
      <c r="BQ229" s="303">
        <f>'Heures Pointage'!$PB$12</f>
        <v>0</v>
      </c>
      <c r="BR229" s="304">
        <f t="shared" ref="BR229" si="287">$BH$1069</f>
        <v>0</v>
      </c>
      <c r="BS229" s="149">
        <f>Prenoms!$C$17</f>
        <v>0</v>
      </c>
      <c r="BT229" s="180"/>
      <c r="BU229" s="324">
        <f>SUM('Heures et Indemnites'!$OD$12:$OE$12)</f>
        <v>0</v>
      </c>
      <c r="BV229" s="235">
        <f>SUM('Heures et Indemnites'!$OD$6:$OE$12)</f>
        <v>0</v>
      </c>
      <c r="BW229" s="324"/>
      <c r="BX229" s="235"/>
      <c r="BY229" s="319"/>
      <c r="BZ229" s="319"/>
      <c r="CA229" s="319"/>
      <c r="CB229" s="319"/>
      <c r="CC229" s="319"/>
      <c r="CD229" s="319"/>
      <c r="CE229" s="319"/>
      <c r="CF229" s="319"/>
      <c r="CG229" s="319"/>
      <c r="CH229" s="319"/>
      <c r="CI229" s="319"/>
      <c r="CJ229" s="319"/>
      <c r="CK229" s="319"/>
      <c r="CL229" s="319"/>
      <c r="CM229" s="319"/>
      <c r="CN229" s="319"/>
      <c r="CO229" s="319"/>
      <c r="CP229" s="319"/>
      <c r="CQ229" s="319"/>
      <c r="CR229" s="319"/>
      <c r="CS229" s="319"/>
      <c r="CT229" s="319"/>
      <c r="CU229" s="319"/>
      <c r="CV229" s="319"/>
      <c r="CW229" s="319"/>
      <c r="CX229" s="319"/>
      <c r="CY229" s="319"/>
      <c r="CZ229" s="319"/>
      <c r="DA229" s="319"/>
      <c r="DB229" s="319"/>
      <c r="DC229" s="319"/>
      <c r="DD229" s="319"/>
      <c r="DE229" s="319"/>
      <c r="DF229" s="319"/>
      <c r="DG229" s="319"/>
      <c r="DH229" s="319"/>
      <c r="DI229" s="319"/>
      <c r="DJ229" s="319"/>
      <c r="DK229" s="319"/>
      <c r="DL229" s="319"/>
      <c r="DM229" s="319"/>
      <c r="DN229" s="319"/>
      <c r="DO229" s="319"/>
      <c r="DP229" s="319"/>
      <c r="DQ229" s="319"/>
      <c r="DR229" s="319"/>
      <c r="DS229" s="319"/>
      <c r="DT229" s="319"/>
      <c r="DU229" s="319"/>
      <c r="DV229" s="319"/>
      <c r="DW229" s="319"/>
      <c r="DX229" s="319"/>
      <c r="DY229" s="319"/>
      <c r="DZ229" s="319"/>
      <c r="EA229" s="319"/>
      <c r="EB229" s="319"/>
      <c r="EC229" s="319"/>
      <c r="ED229" s="319"/>
      <c r="EE229" s="319"/>
      <c r="EF229" s="319"/>
      <c r="EG229" s="319"/>
      <c r="EH229" s="319"/>
      <c r="EI229" s="319"/>
      <c r="EJ229" s="319"/>
      <c r="EK229" s="319"/>
      <c r="EL229" s="319"/>
      <c r="EM229" s="319"/>
      <c r="EN229" s="319"/>
      <c r="EO229" s="319"/>
      <c r="EP229" s="319"/>
      <c r="EQ229" s="319"/>
      <c r="ER229" s="319"/>
      <c r="ES229" s="319"/>
      <c r="ET229" s="319"/>
      <c r="EU229" s="319"/>
      <c r="EV229" s="319"/>
      <c r="EW229" s="319"/>
      <c r="EX229" s="319"/>
      <c r="EY229" s="319"/>
      <c r="EZ229" s="319"/>
      <c r="FA229" s="319"/>
      <c r="FB229" s="319"/>
      <c r="FC229" s="319"/>
      <c r="FD229" s="319"/>
      <c r="FE229" s="319"/>
      <c r="FF229" s="319"/>
      <c r="FG229" s="319"/>
      <c r="FH229" s="319"/>
      <c r="FI229" s="319"/>
      <c r="FJ229" s="319"/>
      <c r="FK229" s="319"/>
      <c r="FL229" s="319"/>
      <c r="FM229" s="319"/>
      <c r="FN229" s="319"/>
      <c r="FO229" s="319"/>
      <c r="FP229" s="319"/>
      <c r="FQ229" s="319"/>
      <c r="FR229" s="319"/>
      <c r="FS229" s="319"/>
      <c r="FT229" s="319"/>
      <c r="FU229" s="319"/>
      <c r="FV229" s="319"/>
      <c r="FW229" s="319"/>
      <c r="FX229" s="319"/>
      <c r="FY229" s="319"/>
      <c r="FZ229" s="319"/>
      <c r="GA229" s="319"/>
      <c r="GB229" s="319"/>
      <c r="GC229" s="319"/>
      <c r="GD229" s="319"/>
      <c r="GE229" s="319"/>
      <c r="GF229" s="319"/>
      <c r="GG229" s="319"/>
      <c r="GH229" s="319"/>
      <c r="GI229" s="319"/>
      <c r="GJ229" s="319"/>
      <c r="GK229" s="319"/>
      <c r="GL229" s="319"/>
      <c r="GM229" s="319"/>
      <c r="GN229" s="319"/>
      <c r="GO229" s="319"/>
      <c r="GP229" s="319"/>
      <c r="GQ229" s="319"/>
      <c r="GR229" s="319"/>
      <c r="GS229" s="319"/>
      <c r="GT229" s="319"/>
      <c r="GU229" s="319"/>
      <c r="GV229" s="319"/>
      <c r="GW229" s="319"/>
      <c r="GX229" s="319"/>
      <c r="GY229" s="319"/>
      <c r="GZ229" s="319"/>
      <c r="HA229" s="319"/>
      <c r="HB229" s="319"/>
      <c r="HC229" s="319"/>
      <c r="HD229" s="319"/>
      <c r="HE229" s="319"/>
      <c r="HF229" s="319"/>
      <c r="HG229" s="319"/>
      <c r="HH229" s="319"/>
      <c r="HI229" s="319"/>
      <c r="HJ229" s="319"/>
      <c r="HK229" s="319"/>
      <c r="HL229" s="319"/>
      <c r="HM229" s="319"/>
      <c r="HN229" s="319"/>
      <c r="HO229" s="319"/>
      <c r="HP229" s="319"/>
      <c r="HQ229" s="319"/>
      <c r="HR229" s="319"/>
      <c r="HS229" s="319"/>
      <c r="HT229" s="319"/>
      <c r="HU229" s="319"/>
      <c r="HV229" s="319"/>
      <c r="HW229" s="319"/>
      <c r="HX229" s="319"/>
      <c r="HY229" s="319"/>
      <c r="HZ229" s="319"/>
      <c r="IA229" s="319"/>
      <c r="IB229" s="319"/>
      <c r="IC229" s="319"/>
      <c r="ID229" s="319"/>
      <c r="IE229" s="319"/>
      <c r="IF229" s="319"/>
      <c r="IG229" s="319"/>
      <c r="IH229" s="319"/>
      <c r="II229" s="319"/>
      <c r="IJ229" s="319"/>
      <c r="IK229" s="319"/>
      <c r="IL229" s="319"/>
      <c r="IM229" s="319"/>
      <c r="IN229" s="319"/>
      <c r="IO229" s="319"/>
      <c r="IP229" s="319"/>
      <c r="IQ229" s="319"/>
      <c r="IR229" s="319"/>
      <c r="IS229" s="319"/>
      <c r="IT229" s="319"/>
      <c r="IU229" s="319"/>
      <c r="IV229" s="319"/>
      <c r="IW229" s="319"/>
      <c r="IX229" s="319"/>
      <c r="IY229" s="319"/>
      <c r="IZ229" s="319"/>
      <c r="JA229" s="319"/>
      <c r="JB229" s="319"/>
      <c r="JC229" s="319"/>
      <c r="JD229" s="319"/>
      <c r="JE229" s="319"/>
      <c r="JF229" s="319"/>
      <c r="JG229" s="319"/>
      <c r="JH229" s="319"/>
      <c r="JI229" s="319"/>
      <c r="JJ229" s="319"/>
      <c r="JK229" s="319"/>
      <c r="JL229" s="319"/>
      <c r="JM229" s="319"/>
      <c r="JN229" s="319"/>
      <c r="JO229" s="319"/>
      <c r="JP229" s="319"/>
      <c r="JQ229" s="319"/>
      <c r="JR229" s="319"/>
      <c r="JS229" s="319"/>
      <c r="JT229" s="319"/>
      <c r="JU229" s="319"/>
      <c r="JV229" s="319"/>
      <c r="JW229" s="319"/>
      <c r="JX229" s="319"/>
      <c r="JY229" s="319"/>
      <c r="JZ229" s="319"/>
      <c r="KA229" s="319"/>
      <c r="KB229" s="319"/>
      <c r="KC229" s="319"/>
      <c r="KD229" s="319"/>
      <c r="KE229" s="319"/>
      <c r="KF229" s="319"/>
      <c r="KG229" s="319"/>
      <c r="KH229" s="319"/>
      <c r="KI229" s="319"/>
      <c r="KJ229" s="319"/>
      <c r="KK229" s="319"/>
      <c r="KL229" s="319"/>
      <c r="KM229" s="319"/>
      <c r="KN229" s="319"/>
      <c r="KO229" s="319"/>
      <c r="KP229" s="319"/>
      <c r="KQ229" s="319"/>
      <c r="KR229" s="319"/>
      <c r="KS229" s="319"/>
      <c r="KT229" s="319"/>
      <c r="KU229" s="319"/>
      <c r="KV229" s="319"/>
      <c r="KW229" s="319"/>
      <c r="KX229" s="319"/>
      <c r="KY229" s="319"/>
      <c r="KZ229" s="319"/>
      <c r="LA229" s="319"/>
      <c r="LB229" s="319"/>
      <c r="LC229" s="319"/>
      <c r="LD229" s="319"/>
      <c r="LE229" s="319"/>
      <c r="LF229" s="319"/>
      <c r="LG229" s="319"/>
      <c r="LH229" s="319"/>
      <c r="LI229" s="319"/>
      <c r="LJ229" s="319"/>
      <c r="LK229" s="319"/>
      <c r="LL229" s="319"/>
      <c r="LM229" s="319"/>
      <c r="LN229" s="319"/>
      <c r="LO229" s="319"/>
      <c r="LP229" s="319"/>
      <c r="LQ229" s="319"/>
      <c r="LR229" s="319"/>
      <c r="LS229" s="319"/>
      <c r="LT229" s="319"/>
      <c r="LU229" s="319"/>
      <c r="LV229" s="319"/>
      <c r="LW229" s="319"/>
      <c r="LX229" s="319"/>
      <c r="LY229" s="319"/>
      <c r="LZ229" s="319"/>
      <c r="MA229" s="319"/>
      <c r="MB229" s="319"/>
      <c r="MC229" s="319"/>
      <c r="MD229" s="319"/>
      <c r="ME229" s="319"/>
      <c r="MF229" s="319"/>
      <c r="MG229" s="319"/>
      <c r="MH229" s="319"/>
      <c r="MI229" s="319"/>
      <c r="MJ229" s="319"/>
      <c r="MK229" s="319"/>
      <c r="ML229" s="319"/>
      <c r="MM229" s="319"/>
      <c r="MN229" s="319"/>
      <c r="MO229" s="319"/>
      <c r="MP229" s="319"/>
      <c r="MQ229" s="319"/>
      <c r="MS229" s="241"/>
      <c r="MT229" s="373">
        <f t="shared" si="272"/>
        <v>0</v>
      </c>
      <c r="MU229" s="365">
        <f t="shared" si="258"/>
        <v>0</v>
      </c>
      <c r="MV229" s="365">
        <f t="shared" si="259"/>
        <v>0</v>
      </c>
      <c r="MW229" s="365"/>
      <c r="MX229" s="365">
        <f t="shared" si="260"/>
        <v>0</v>
      </c>
      <c r="MY229" s="365"/>
      <c r="MZ229" s="365">
        <f t="shared" si="261"/>
        <v>0</v>
      </c>
      <c r="NA229" s="365"/>
      <c r="NB229" s="365">
        <f t="shared" si="262"/>
        <v>0</v>
      </c>
      <c r="NC229" s="365"/>
      <c r="ND229" s="365">
        <f t="shared" si="263"/>
        <v>0</v>
      </c>
      <c r="NE229" s="365"/>
      <c r="NF229" s="365">
        <f t="shared" si="264"/>
        <v>0</v>
      </c>
      <c r="NG229" s="365"/>
      <c r="NH229" s="365">
        <f t="shared" si="265"/>
        <v>0</v>
      </c>
      <c r="NI229" s="365"/>
      <c r="NJ229" s="365">
        <f t="shared" si="266"/>
        <v>0</v>
      </c>
      <c r="NK229" s="365"/>
      <c r="NL229" s="365">
        <f t="shared" si="273"/>
        <v>0</v>
      </c>
      <c r="NM229" s="366"/>
      <c r="NN229" s="370"/>
      <c r="NR229" s="318">
        <f t="shared" si="267"/>
        <v>0</v>
      </c>
      <c r="NS229" s="318">
        <f t="shared" si="268"/>
        <v>0</v>
      </c>
      <c r="NT229" s="318">
        <f t="shared" si="269"/>
        <v>0</v>
      </c>
    </row>
    <row r="230" spans="1:384" s="318" customFormat="1" ht="10.199999999999999" customHeight="1" x14ac:dyDescent="0.3">
      <c r="A230" s="25"/>
      <c r="B230" s="389"/>
      <c r="C230" s="424"/>
      <c r="D230" s="15"/>
      <c r="E230" s="106"/>
      <c r="F230" s="106"/>
      <c r="G230" s="106"/>
      <c r="H230" s="399"/>
      <c r="I230" s="381">
        <f>Prenoms!$B$18</f>
        <v>0</v>
      </c>
      <c r="J230" s="382"/>
      <c r="K230" s="382"/>
      <c r="L230" s="382"/>
      <c r="M230" s="382"/>
      <c r="N230" s="68" t="str">
        <f>IF(NL230&lt;&gt;0,"",IF(Conges!L52=0,"",Conges!L52))</f>
        <v/>
      </c>
      <c r="O230" s="69"/>
      <c r="P230" s="70"/>
      <c r="Q230" s="70"/>
      <c r="R230" s="70"/>
      <c r="S230" s="70"/>
      <c r="T230" s="70"/>
      <c r="U230" s="70"/>
      <c r="V230" s="71"/>
      <c r="W230" s="69"/>
      <c r="X230" s="70"/>
      <c r="Y230" s="70"/>
      <c r="Z230" s="70"/>
      <c r="AA230" s="70"/>
      <c r="AB230" s="70"/>
      <c r="AC230" s="70"/>
      <c r="AD230" s="71"/>
      <c r="AE230" s="69"/>
      <c r="AF230" s="70"/>
      <c r="AG230" s="70"/>
      <c r="AH230" s="70"/>
      <c r="AI230" s="70"/>
      <c r="AJ230" s="71"/>
      <c r="AK230" s="69"/>
      <c r="AL230" s="70"/>
      <c r="AM230" s="70"/>
      <c r="AN230" s="70"/>
      <c r="AO230" s="70"/>
      <c r="AP230" s="70"/>
      <c r="AQ230" s="70"/>
      <c r="AR230" s="70"/>
      <c r="AS230" s="70"/>
      <c r="AT230" s="71"/>
      <c r="AU230" s="69"/>
      <c r="AV230" s="70"/>
      <c r="AW230" s="70"/>
      <c r="AX230" s="70"/>
      <c r="AY230" s="70"/>
      <c r="AZ230" s="70"/>
      <c r="BA230" s="70"/>
      <c r="BB230" s="71"/>
      <c r="BC230" s="72">
        <f>IF(NL230&lt;&gt;0,(IF(Conges!L$52=0,0,3)),0)</f>
        <v>0</v>
      </c>
      <c r="BD230" s="417"/>
      <c r="BE230" s="392">
        <f>IF(OR(Conges!L$52="A",Conges!L$52="V"),Prenoms!L$18,NL230)</f>
        <v>0</v>
      </c>
      <c r="BF230" s="393"/>
      <c r="BG230" s="289"/>
      <c r="BH230" s="290">
        <f t="shared" si="252"/>
        <v>0</v>
      </c>
      <c r="BI230" s="291" t="str">
        <f t="shared" si="253"/>
        <v/>
      </c>
      <c r="BJ230" s="305">
        <v>0</v>
      </c>
      <c r="BK230" s="306">
        <f t="shared" si="270"/>
        <v>0</v>
      </c>
      <c r="BL230" s="307">
        <f t="shared" si="242"/>
        <v>0</v>
      </c>
      <c r="BM230" s="307">
        <f t="shared" si="243"/>
        <v>0</v>
      </c>
      <c r="BN230" s="307">
        <f>SUM('Heures Pointage'!$PD$12:$PE$12)</f>
        <v>0</v>
      </c>
      <c r="BO230" s="307">
        <f>SUM('Heures et Indemnites'!$PD$12:$PE$12)</f>
        <v>0</v>
      </c>
      <c r="BP230" s="308">
        <f t="shared" si="244"/>
        <v>0</v>
      </c>
      <c r="BQ230" s="308">
        <f>'Heures Pointage'!$QB$12</f>
        <v>0</v>
      </c>
      <c r="BR230" s="309">
        <f t="shared" ref="BR230" si="288">$BH$1070</f>
        <v>0</v>
      </c>
      <c r="BS230" s="150">
        <f>Prenoms!$C$18</f>
        <v>0</v>
      </c>
      <c r="BT230" s="153"/>
      <c r="BU230" s="323">
        <f>SUM('Heures et Indemnites'!$PD$12:$PE$12)</f>
        <v>0</v>
      </c>
      <c r="BV230" s="236">
        <f>SUM('Heures et Indemnites'!$PD$6:$PE$12)</f>
        <v>0</v>
      </c>
      <c r="BW230" s="323"/>
      <c r="BX230" s="236"/>
      <c r="BY230" s="319"/>
      <c r="BZ230" s="319"/>
      <c r="CA230" s="319"/>
      <c r="CB230" s="319"/>
      <c r="CC230" s="319"/>
      <c r="CD230" s="319"/>
      <c r="CE230" s="319"/>
      <c r="CF230" s="319"/>
      <c r="CG230" s="319"/>
      <c r="CH230" s="319"/>
      <c r="CI230" s="319"/>
      <c r="CJ230" s="319"/>
      <c r="CK230" s="319"/>
      <c r="CL230" s="319"/>
      <c r="CM230" s="319"/>
      <c r="CN230" s="319"/>
      <c r="CO230" s="319"/>
      <c r="CP230" s="319"/>
      <c r="CQ230" s="319"/>
      <c r="CR230" s="319"/>
      <c r="CS230" s="319"/>
      <c r="CT230" s="319"/>
      <c r="CU230" s="319"/>
      <c r="CV230" s="319"/>
      <c r="CW230" s="319"/>
      <c r="CX230" s="319"/>
      <c r="CY230" s="319"/>
      <c r="CZ230" s="319"/>
      <c r="DA230" s="319"/>
      <c r="DB230" s="319"/>
      <c r="DC230" s="319"/>
      <c r="DD230" s="319"/>
      <c r="DE230" s="319"/>
      <c r="DF230" s="319"/>
      <c r="DG230" s="319"/>
      <c r="DH230" s="319"/>
      <c r="DI230" s="319"/>
      <c r="DJ230" s="319"/>
      <c r="DK230" s="319"/>
      <c r="DL230" s="319"/>
      <c r="DM230" s="319"/>
      <c r="DN230" s="319"/>
      <c r="DO230" s="319"/>
      <c r="DP230" s="319"/>
      <c r="DQ230" s="319"/>
      <c r="DR230" s="319"/>
      <c r="DS230" s="319"/>
      <c r="DT230" s="319"/>
      <c r="DU230" s="319"/>
      <c r="DV230" s="319"/>
      <c r="DW230" s="319"/>
      <c r="DX230" s="319"/>
      <c r="DY230" s="319"/>
      <c r="DZ230" s="319"/>
      <c r="EA230" s="319"/>
      <c r="EB230" s="319"/>
      <c r="EC230" s="319"/>
      <c r="ED230" s="319"/>
      <c r="EE230" s="319"/>
      <c r="EF230" s="319"/>
      <c r="EG230" s="319"/>
      <c r="EH230" s="319"/>
      <c r="EI230" s="319"/>
      <c r="EJ230" s="319"/>
      <c r="EK230" s="319"/>
      <c r="EL230" s="319"/>
      <c r="EM230" s="319"/>
      <c r="EN230" s="319"/>
      <c r="EO230" s="319"/>
      <c r="EP230" s="319"/>
      <c r="EQ230" s="319"/>
      <c r="ER230" s="319"/>
      <c r="ES230" s="319"/>
      <c r="ET230" s="319"/>
      <c r="EU230" s="319"/>
      <c r="EV230" s="319"/>
      <c r="EW230" s="319"/>
      <c r="EX230" s="319"/>
      <c r="EY230" s="319"/>
      <c r="EZ230" s="319"/>
      <c r="FA230" s="319"/>
      <c r="FB230" s="319"/>
      <c r="FC230" s="319"/>
      <c r="FD230" s="319"/>
      <c r="FE230" s="319"/>
      <c r="FF230" s="319"/>
      <c r="FG230" s="319"/>
      <c r="FH230" s="319"/>
      <c r="FI230" s="319"/>
      <c r="FJ230" s="319"/>
      <c r="FK230" s="319"/>
      <c r="FL230" s="319"/>
      <c r="FM230" s="319"/>
      <c r="FN230" s="319"/>
      <c r="FO230" s="319"/>
      <c r="FP230" s="319"/>
      <c r="FQ230" s="319"/>
      <c r="FR230" s="319"/>
      <c r="FS230" s="319"/>
      <c r="FT230" s="319"/>
      <c r="FU230" s="319"/>
      <c r="FV230" s="319"/>
      <c r="FW230" s="319"/>
      <c r="FX230" s="319"/>
      <c r="FY230" s="319"/>
      <c r="FZ230" s="319"/>
      <c r="GA230" s="319"/>
      <c r="GB230" s="319"/>
      <c r="GC230" s="319"/>
      <c r="GD230" s="319"/>
      <c r="GE230" s="319"/>
      <c r="GF230" s="319"/>
      <c r="GG230" s="319"/>
      <c r="GH230" s="319"/>
      <c r="GI230" s="319"/>
      <c r="GJ230" s="319"/>
      <c r="GK230" s="319"/>
      <c r="GL230" s="319"/>
      <c r="GM230" s="319"/>
      <c r="GN230" s="319"/>
      <c r="GO230" s="319"/>
      <c r="GP230" s="319"/>
      <c r="GQ230" s="319"/>
      <c r="GR230" s="319"/>
      <c r="GS230" s="319"/>
      <c r="GT230" s="319"/>
      <c r="GU230" s="319"/>
      <c r="GV230" s="319"/>
      <c r="GW230" s="319"/>
      <c r="GX230" s="319"/>
      <c r="GY230" s="319"/>
      <c r="GZ230" s="319"/>
      <c r="HA230" s="319"/>
      <c r="HB230" s="319"/>
      <c r="HC230" s="319"/>
      <c r="HD230" s="319"/>
      <c r="HE230" s="319"/>
      <c r="HF230" s="319"/>
      <c r="HG230" s="319"/>
      <c r="HH230" s="319"/>
      <c r="HI230" s="319"/>
      <c r="HJ230" s="319"/>
      <c r="HK230" s="319"/>
      <c r="HL230" s="319"/>
      <c r="HM230" s="319"/>
      <c r="HN230" s="319"/>
      <c r="HO230" s="319"/>
      <c r="HP230" s="319"/>
      <c r="HQ230" s="319"/>
      <c r="HR230" s="319"/>
      <c r="HS230" s="319"/>
      <c r="HT230" s="319"/>
      <c r="HU230" s="319"/>
      <c r="HV230" s="319"/>
      <c r="HW230" s="319"/>
      <c r="HX230" s="319"/>
      <c r="HY230" s="319"/>
      <c r="HZ230" s="319"/>
      <c r="IA230" s="319"/>
      <c r="IB230" s="319"/>
      <c r="IC230" s="319"/>
      <c r="ID230" s="319"/>
      <c r="IE230" s="319"/>
      <c r="IF230" s="319"/>
      <c r="IG230" s="319"/>
      <c r="IH230" s="319"/>
      <c r="II230" s="319"/>
      <c r="IJ230" s="319"/>
      <c r="IK230" s="319"/>
      <c r="IL230" s="319"/>
      <c r="IM230" s="319"/>
      <c r="IN230" s="319"/>
      <c r="IO230" s="319"/>
      <c r="IP230" s="319"/>
      <c r="IQ230" s="319"/>
      <c r="IR230" s="319"/>
      <c r="IS230" s="319"/>
      <c r="IT230" s="319"/>
      <c r="IU230" s="319"/>
      <c r="IV230" s="319"/>
      <c r="IW230" s="319"/>
      <c r="IX230" s="319"/>
      <c r="IY230" s="319"/>
      <c r="IZ230" s="319"/>
      <c r="JA230" s="319"/>
      <c r="JB230" s="319"/>
      <c r="JC230" s="319"/>
      <c r="JD230" s="319"/>
      <c r="JE230" s="319"/>
      <c r="JF230" s="319"/>
      <c r="JG230" s="319"/>
      <c r="JH230" s="319"/>
      <c r="JI230" s="319"/>
      <c r="JJ230" s="319"/>
      <c r="JK230" s="319"/>
      <c r="JL230" s="319"/>
      <c r="JM230" s="319"/>
      <c r="JN230" s="319"/>
      <c r="JO230" s="319"/>
      <c r="JP230" s="319"/>
      <c r="JQ230" s="319"/>
      <c r="JR230" s="319"/>
      <c r="JS230" s="319"/>
      <c r="JT230" s="319"/>
      <c r="JU230" s="319"/>
      <c r="JV230" s="319"/>
      <c r="JW230" s="319"/>
      <c r="JX230" s="319"/>
      <c r="JY230" s="319"/>
      <c r="JZ230" s="319"/>
      <c r="KA230" s="319"/>
      <c r="KB230" s="319"/>
      <c r="KC230" s="319"/>
      <c r="KD230" s="319"/>
      <c r="KE230" s="319"/>
      <c r="KF230" s="319"/>
      <c r="KG230" s="319"/>
      <c r="KH230" s="319"/>
      <c r="KI230" s="319"/>
      <c r="KJ230" s="319"/>
      <c r="KK230" s="319"/>
      <c r="KL230" s="319"/>
      <c r="KM230" s="319"/>
      <c r="KN230" s="319"/>
      <c r="KO230" s="319"/>
      <c r="KP230" s="319"/>
      <c r="KQ230" s="319"/>
      <c r="KR230" s="319"/>
      <c r="KS230" s="319"/>
      <c r="KT230" s="319"/>
      <c r="KU230" s="319"/>
      <c r="KV230" s="319"/>
      <c r="KW230" s="319"/>
      <c r="KX230" s="319"/>
      <c r="KY230" s="319"/>
      <c r="KZ230" s="319"/>
      <c r="LA230" s="319"/>
      <c r="LB230" s="319"/>
      <c r="LC230" s="319"/>
      <c r="LD230" s="319"/>
      <c r="LE230" s="319"/>
      <c r="LF230" s="319"/>
      <c r="LG230" s="319"/>
      <c r="LH230" s="319"/>
      <c r="LI230" s="319"/>
      <c r="LJ230" s="319"/>
      <c r="LK230" s="319"/>
      <c r="LL230" s="319"/>
      <c r="LM230" s="319"/>
      <c r="LN230" s="319"/>
      <c r="LO230" s="319"/>
      <c r="LP230" s="319"/>
      <c r="LQ230" s="319"/>
      <c r="LR230" s="319"/>
      <c r="LS230" s="319"/>
      <c r="LT230" s="319"/>
      <c r="LU230" s="319"/>
      <c r="LV230" s="319"/>
      <c r="LW230" s="319"/>
      <c r="LX230" s="319"/>
      <c r="LY230" s="319"/>
      <c r="LZ230" s="319"/>
      <c r="MA230" s="319"/>
      <c r="MB230" s="319"/>
      <c r="MC230" s="319"/>
      <c r="MD230" s="319"/>
      <c r="ME230" s="319"/>
      <c r="MF230" s="319"/>
      <c r="MG230" s="319"/>
      <c r="MH230" s="319"/>
      <c r="MI230" s="319"/>
      <c r="MJ230" s="319"/>
      <c r="MK230" s="319"/>
      <c r="ML230" s="319"/>
      <c r="MM230" s="319"/>
      <c r="MN230" s="319"/>
      <c r="MO230" s="319"/>
      <c r="MP230" s="319"/>
      <c r="MQ230" s="319"/>
      <c r="MS230" s="241"/>
      <c r="MT230" s="362">
        <f t="shared" si="272"/>
        <v>0</v>
      </c>
      <c r="MU230" s="363">
        <f t="shared" ref="MU230:MU243" si="289">(COUNTA($O230:$BB230))/2</f>
        <v>0</v>
      </c>
      <c r="MV230" s="363">
        <f t="shared" si="259"/>
        <v>0</v>
      </c>
      <c r="MW230" s="363"/>
      <c r="MX230" s="363">
        <f t="shared" si="260"/>
        <v>0</v>
      </c>
      <c r="MY230" s="363"/>
      <c r="MZ230" s="363">
        <f t="shared" si="261"/>
        <v>0</v>
      </c>
      <c r="NA230" s="363"/>
      <c r="NB230" s="363">
        <f t="shared" si="262"/>
        <v>0</v>
      </c>
      <c r="NC230" s="363"/>
      <c r="ND230" s="363">
        <f t="shared" si="263"/>
        <v>0</v>
      </c>
      <c r="NE230" s="363"/>
      <c r="NF230" s="363">
        <f t="shared" si="264"/>
        <v>0</v>
      </c>
      <c r="NG230" s="363"/>
      <c r="NH230" s="363">
        <f t="shared" si="265"/>
        <v>0</v>
      </c>
      <c r="NI230" s="363"/>
      <c r="NJ230" s="363">
        <f t="shared" si="266"/>
        <v>0</v>
      </c>
      <c r="NK230" s="363"/>
      <c r="NL230" s="363">
        <f t="shared" si="273"/>
        <v>0</v>
      </c>
      <c r="NM230" s="364"/>
      <c r="NN230" s="370"/>
      <c r="NR230" s="318">
        <f t="shared" si="267"/>
        <v>0</v>
      </c>
      <c r="NS230" s="318">
        <f t="shared" si="268"/>
        <v>0</v>
      </c>
      <c r="NT230" s="318">
        <f t="shared" si="269"/>
        <v>0</v>
      </c>
    </row>
    <row r="231" spans="1:384" s="318" customFormat="1" ht="10.199999999999999" customHeight="1" x14ac:dyDescent="0.3">
      <c r="A231" s="25"/>
      <c r="B231" s="389"/>
      <c r="C231" s="424"/>
      <c r="D231" s="15"/>
      <c r="E231" s="106"/>
      <c r="F231" s="106"/>
      <c r="G231" s="106"/>
      <c r="H231" s="399"/>
      <c r="I231" s="394">
        <f>Prenoms!$B$19</f>
        <v>0</v>
      </c>
      <c r="J231" s="395"/>
      <c r="K231" s="395"/>
      <c r="L231" s="395"/>
      <c r="M231" s="395"/>
      <c r="N231" s="81" t="str">
        <f>IF(NL231&lt;&gt;0,"",IF(Conges!L53=0,"",Conges!L53))</f>
        <v/>
      </c>
      <c r="O231" s="82"/>
      <c r="P231" s="83"/>
      <c r="Q231" s="83"/>
      <c r="R231" s="83"/>
      <c r="S231" s="83"/>
      <c r="T231" s="83"/>
      <c r="U231" s="83"/>
      <c r="V231" s="84"/>
      <c r="W231" s="82"/>
      <c r="X231" s="83"/>
      <c r="Y231" s="83"/>
      <c r="Z231" s="83"/>
      <c r="AA231" s="83"/>
      <c r="AB231" s="83"/>
      <c r="AC231" s="83"/>
      <c r="AD231" s="84"/>
      <c r="AE231" s="82"/>
      <c r="AF231" s="83"/>
      <c r="AG231" s="83"/>
      <c r="AH231" s="83"/>
      <c r="AI231" s="83"/>
      <c r="AJ231" s="84"/>
      <c r="AK231" s="82"/>
      <c r="AL231" s="83"/>
      <c r="AM231" s="83"/>
      <c r="AN231" s="83"/>
      <c r="AO231" s="83"/>
      <c r="AP231" s="83"/>
      <c r="AQ231" s="83"/>
      <c r="AR231" s="83"/>
      <c r="AS231" s="83"/>
      <c r="AT231" s="84"/>
      <c r="AU231" s="82"/>
      <c r="AV231" s="83"/>
      <c r="AW231" s="83"/>
      <c r="AX231" s="83"/>
      <c r="AY231" s="83"/>
      <c r="AZ231" s="83"/>
      <c r="BA231" s="83"/>
      <c r="BB231" s="84"/>
      <c r="BC231" s="85">
        <f>IF(NL231&lt;&gt;0,(IF(Conges!L$53=0,0,3)),0)</f>
        <v>0</v>
      </c>
      <c r="BD231" s="417"/>
      <c r="BE231" s="390">
        <f>IF(OR(Conges!L$53="A",Conges!L$53="V"),Prenoms!L$19,NL231)</f>
        <v>0</v>
      </c>
      <c r="BF231" s="391"/>
      <c r="BG231" s="286"/>
      <c r="BH231" s="287">
        <f t="shared" si="252"/>
        <v>0</v>
      </c>
      <c r="BI231" s="288" t="str">
        <f t="shared" si="253"/>
        <v/>
      </c>
      <c r="BJ231" s="300">
        <v>0</v>
      </c>
      <c r="BK231" s="301">
        <f t="shared" si="270"/>
        <v>0</v>
      </c>
      <c r="BL231" s="302">
        <f t="shared" si="242"/>
        <v>0</v>
      </c>
      <c r="BM231" s="302">
        <f t="shared" si="243"/>
        <v>0</v>
      </c>
      <c r="BN231" s="302">
        <f>SUM('Heures Pointage'!$QD$12:$QE$12)</f>
        <v>0</v>
      </c>
      <c r="BO231" s="302">
        <f>SUM('Heures et Indemnites'!$QD$12:$QE$12)</f>
        <v>0</v>
      </c>
      <c r="BP231" s="303">
        <f t="shared" si="244"/>
        <v>0</v>
      </c>
      <c r="BQ231" s="303">
        <f>'Heures Pointage'!$RB$12</f>
        <v>0</v>
      </c>
      <c r="BR231" s="304">
        <f t="shared" ref="BR231" si="290">$BH$1071</f>
        <v>0</v>
      </c>
      <c r="BS231" s="149">
        <f>Prenoms!$C$19</f>
        <v>0</v>
      </c>
      <c r="BT231" s="180"/>
      <c r="BU231" s="324">
        <f>SUM('Heures et Indemnites'!$QD$12:$QE$12)</f>
        <v>0</v>
      </c>
      <c r="BV231" s="235">
        <f>SUM('Heures et Indemnites'!$QD$6:$QE$12)</f>
        <v>0</v>
      </c>
      <c r="BW231" s="324"/>
      <c r="BX231" s="235"/>
      <c r="BY231" s="319"/>
      <c r="BZ231" s="319"/>
      <c r="CA231" s="319"/>
      <c r="CB231" s="319"/>
      <c r="CC231" s="319"/>
      <c r="CD231" s="319"/>
      <c r="CE231" s="319"/>
      <c r="CF231" s="319"/>
      <c r="CG231" s="319"/>
      <c r="CH231" s="319"/>
      <c r="CI231" s="319"/>
      <c r="CJ231" s="319"/>
      <c r="CK231" s="319"/>
      <c r="CL231" s="319"/>
      <c r="CM231" s="319"/>
      <c r="CN231" s="319"/>
      <c r="CO231" s="319"/>
      <c r="CP231" s="319"/>
      <c r="CQ231" s="319"/>
      <c r="CR231" s="319"/>
      <c r="CS231" s="319"/>
      <c r="CT231" s="319"/>
      <c r="CU231" s="319"/>
      <c r="CV231" s="319"/>
      <c r="CW231" s="319"/>
      <c r="CX231" s="319"/>
      <c r="CY231" s="319"/>
      <c r="CZ231" s="319"/>
      <c r="DA231" s="319"/>
      <c r="DB231" s="319"/>
      <c r="DC231" s="319"/>
      <c r="DD231" s="319"/>
      <c r="DE231" s="319"/>
      <c r="DF231" s="319"/>
      <c r="DG231" s="319"/>
      <c r="DH231" s="319"/>
      <c r="DI231" s="319"/>
      <c r="DJ231" s="319"/>
      <c r="DK231" s="319"/>
      <c r="DL231" s="319"/>
      <c r="DM231" s="319"/>
      <c r="DN231" s="319"/>
      <c r="DO231" s="319"/>
      <c r="DP231" s="319"/>
      <c r="DQ231" s="319"/>
      <c r="DR231" s="319"/>
      <c r="DS231" s="319"/>
      <c r="DT231" s="319"/>
      <c r="DU231" s="319"/>
      <c r="DV231" s="319"/>
      <c r="DW231" s="319"/>
      <c r="DX231" s="319"/>
      <c r="DY231" s="319"/>
      <c r="DZ231" s="319"/>
      <c r="EA231" s="319"/>
      <c r="EB231" s="319"/>
      <c r="EC231" s="319"/>
      <c r="ED231" s="319"/>
      <c r="EE231" s="319"/>
      <c r="EF231" s="319"/>
      <c r="EG231" s="319"/>
      <c r="EH231" s="319"/>
      <c r="EI231" s="319"/>
      <c r="EJ231" s="319"/>
      <c r="EK231" s="319"/>
      <c r="EL231" s="319"/>
      <c r="EM231" s="319"/>
      <c r="EN231" s="319"/>
      <c r="EO231" s="319"/>
      <c r="EP231" s="319"/>
      <c r="EQ231" s="319"/>
      <c r="ER231" s="319"/>
      <c r="ES231" s="319"/>
      <c r="ET231" s="319"/>
      <c r="EU231" s="319"/>
      <c r="EV231" s="319"/>
      <c r="EW231" s="319"/>
      <c r="EX231" s="319"/>
      <c r="EY231" s="319"/>
      <c r="EZ231" s="319"/>
      <c r="FA231" s="319"/>
      <c r="FB231" s="319"/>
      <c r="FC231" s="319"/>
      <c r="FD231" s="319"/>
      <c r="FE231" s="319"/>
      <c r="FF231" s="319"/>
      <c r="FG231" s="319"/>
      <c r="FH231" s="319"/>
      <c r="FI231" s="319"/>
      <c r="FJ231" s="319"/>
      <c r="FK231" s="319"/>
      <c r="FL231" s="319"/>
      <c r="FM231" s="319"/>
      <c r="FN231" s="319"/>
      <c r="FO231" s="319"/>
      <c r="FP231" s="319"/>
      <c r="FQ231" s="319"/>
      <c r="FR231" s="319"/>
      <c r="FS231" s="319"/>
      <c r="FT231" s="319"/>
      <c r="FU231" s="319"/>
      <c r="FV231" s="319"/>
      <c r="FW231" s="319"/>
      <c r="FX231" s="319"/>
      <c r="FY231" s="319"/>
      <c r="FZ231" s="319"/>
      <c r="GA231" s="319"/>
      <c r="GB231" s="319"/>
      <c r="GC231" s="319"/>
      <c r="GD231" s="319"/>
      <c r="GE231" s="319"/>
      <c r="GF231" s="319"/>
      <c r="GG231" s="319"/>
      <c r="GH231" s="319"/>
      <c r="GI231" s="319"/>
      <c r="GJ231" s="319"/>
      <c r="GK231" s="319"/>
      <c r="GL231" s="319"/>
      <c r="GM231" s="319"/>
      <c r="GN231" s="319"/>
      <c r="GO231" s="319"/>
      <c r="GP231" s="319"/>
      <c r="GQ231" s="319"/>
      <c r="GR231" s="319"/>
      <c r="GS231" s="319"/>
      <c r="GT231" s="319"/>
      <c r="GU231" s="319"/>
      <c r="GV231" s="319"/>
      <c r="GW231" s="319"/>
      <c r="GX231" s="319"/>
      <c r="GY231" s="319"/>
      <c r="GZ231" s="319"/>
      <c r="HA231" s="319"/>
      <c r="HB231" s="319"/>
      <c r="HC231" s="319"/>
      <c r="HD231" s="319"/>
      <c r="HE231" s="319"/>
      <c r="HF231" s="319"/>
      <c r="HG231" s="319"/>
      <c r="HH231" s="319"/>
      <c r="HI231" s="319"/>
      <c r="HJ231" s="319"/>
      <c r="HK231" s="319"/>
      <c r="HL231" s="319"/>
      <c r="HM231" s="319"/>
      <c r="HN231" s="319"/>
      <c r="HO231" s="319"/>
      <c r="HP231" s="319"/>
      <c r="HQ231" s="319"/>
      <c r="HR231" s="319"/>
      <c r="HS231" s="319"/>
      <c r="HT231" s="319"/>
      <c r="HU231" s="319"/>
      <c r="HV231" s="319"/>
      <c r="HW231" s="319"/>
      <c r="HX231" s="319"/>
      <c r="HY231" s="319"/>
      <c r="HZ231" s="319"/>
      <c r="IA231" s="319"/>
      <c r="IB231" s="319"/>
      <c r="IC231" s="319"/>
      <c r="ID231" s="319"/>
      <c r="IE231" s="319"/>
      <c r="IF231" s="319"/>
      <c r="IG231" s="319"/>
      <c r="IH231" s="319"/>
      <c r="II231" s="319"/>
      <c r="IJ231" s="319"/>
      <c r="IK231" s="319"/>
      <c r="IL231" s="319"/>
      <c r="IM231" s="319"/>
      <c r="IN231" s="319"/>
      <c r="IO231" s="319"/>
      <c r="IP231" s="319"/>
      <c r="IQ231" s="319"/>
      <c r="IR231" s="319"/>
      <c r="IS231" s="319"/>
      <c r="IT231" s="319"/>
      <c r="IU231" s="319"/>
      <c r="IV231" s="319"/>
      <c r="IW231" s="319"/>
      <c r="IX231" s="319"/>
      <c r="IY231" s="319"/>
      <c r="IZ231" s="319"/>
      <c r="JA231" s="319"/>
      <c r="JB231" s="319"/>
      <c r="JC231" s="319"/>
      <c r="JD231" s="319"/>
      <c r="JE231" s="319"/>
      <c r="JF231" s="319"/>
      <c r="JG231" s="319"/>
      <c r="JH231" s="319"/>
      <c r="JI231" s="319"/>
      <c r="JJ231" s="319"/>
      <c r="JK231" s="319"/>
      <c r="JL231" s="319"/>
      <c r="JM231" s="319"/>
      <c r="JN231" s="319"/>
      <c r="JO231" s="319"/>
      <c r="JP231" s="319"/>
      <c r="JQ231" s="319"/>
      <c r="JR231" s="319"/>
      <c r="JS231" s="319"/>
      <c r="JT231" s="319"/>
      <c r="JU231" s="319"/>
      <c r="JV231" s="319"/>
      <c r="JW231" s="319"/>
      <c r="JX231" s="319"/>
      <c r="JY231" s="319"/>
      <c r="JZ231" s="319"/>
      <c r="KA231" s="319"/>
      <c r="KB231" s="319"/>
      <c r="KC231" s="319"/>
      <c r="KD231" s="319"/>
      <c r="KE231" s="319"/>
      <c r="KF231" s="319"/>
      <c r="KG231" s="319"/>
      <c r="KH231" s="319"/>
      <c r="KI231" s="319"/>
      <c r="KJ231" s="319"/>
      <c r="KK231" s="319"/>
      <c r="KL231" s="319"/>
      <c r="KM231" s="319"/>
      <c r="KN231" s="319"/>
      <c r="KO231" s="319"/>
      <c r="KP231" s="319"/>
      <c r="KQ231" s="319"/>
      <c r="KR231" s="319"/>
      <c r="KS231" s="319"/>
      <c r="KT231" s="319"/>
      <c r="KU231" s="319"/>
      <c r="KV231" s="319"/>
      <c r="KW231" s="319"/>
      <c r="KX231" s="319"/>
      <c r="KY231" s="319"/>
      <c r="KZ231" s="319"/>
      <c r="LA231" s="319"/>
      <c r="LB231" s="319"/>
      <c r="LC231" s="319"/>
      <c r="LD231" s="319"/>
      <c r="LE231" s="319"/>
      <c r="LF231" s="319"/>
      <c r="LG231" s="319"/>
      <c r="LH231" s="319"/>
      <c r="LI231" s="319"/>
      <c r="LJ231" s="319"/>
      <c r="LK231" s="319"/>
      <c r="LL231" s="319"/>
      <c r="LM231" s="319"/>
      <c r="LN231" s="319"/>
      <c r="LO231" s="319"/>
      <c r="LP231" s="319"/>
      <c r="LQ231" s="319"/>
      <c r="LR231" s="319"/>
      <c r="LS231" s="319"/>
      <c r="LT231" s="319"/>
      <c r="LU231" s="319"/>
      <c r="LV231" s="319"/>
      <c r="LW231" s="319"/>
      <c r="LX231" s="319"/>
      <c r="LY231" s="319"/>
      <c r="LZ231" s="319"/>
      <c r="MA231" s="319"/>
      <c r="MB231" s="319"/>
      <c r="MC231" s="319"/>
      <c r="MD231" s="319"/>
      <c r="ME231" s="319"/>
      <c r="MF231" s="319"/>
      <c r="MG231" s="319"/>
      <c r="MH231" s="319"/>
      <c r="MI231" s="319"/>
      <c r="MJ231" s="319"/>
      <c r="MK231" s="319"/>
      <c r="ML231" s="319"/>
      <c r="MM231" s="319"/>
      <c r="MN231" s="319"/>
      <c r="MO231" s="319"/>
      <c r="MP231" s="319"/>
      <c r="MQ231" s="319"/>
      <c r="MS231" s="241"/>
      <c r="MT231" s="373">
        <f t="shared" si="272"/>
        <v>0</v>
      </c>
      <c r="MU231" s="365">
        <f t="shared" si="289"/>
        <v>0</v>
      </c>
      <c r="MV231" s="365">
        <f t="shared" si="259"/>
        <v>0</v>
      </c>
      <c r="MW231" s="365"/>
      <c r="MX231" s="365">
        <f t="shared" si="260"/>
        <v>0</v>
      </c>
      <c r="MY231" s="365"/>
      <c r="MZ231" s="365">
        <f t="shared" si="261"/>
        <v>0</v>
      </c>
      <c r="NA231" s="365"/>
      <c r="NB231" s="365">
        <f t="shared" si="262"/>
        <v>0</v>
      </c>
      <c r="NC231" s="365"/>
      <c r="ND231" s="365">
        <f t="shared" si="263"/>
        <v>0</v>
      </c>
      <c r="NE231" s="365"/>
      <c r="NF231" s="365">
        <f t="shared" si="264"/>
        <v>0</v>
      </c>
      <c r="NG231" s="365"/>
      <c r="NH231" s="365">
        <f t="shared" si="265"/>
        <v>0</v>
      </c>
      <c r="NI231" s="365"/>
      <c r="NJ231" s="365">
        <f t="shared" si="266"/>
        <v>0</v>
      </c>
      <c r="NK231" s="365"/>
      <c r="NL231" s="365">
        <f t="shared" si="273"/>
        <v>0</v>
      </c>
      <c r="NM231" s="366"/>
      <c r="NN231" s="370"/>
      <c r="NR231" s="318">
        <f t="shared" si="267"/>
        <v>0</v>
      </c>
      <c r="NS231" s="318">
        <f t="shared" si="268"/>
        <v>0</v>
      </c>
      <c r="NT231" s="318">
        <f t="shared" si="269"/>
        <v>0</v>
      </c>
    </row>
    <row r="232" spans="1:384" s="318" customFormat="1" ht="10.199999999999999" customHeight="1" x14ac:dyDescent="0.3">
      <c r="A232" s="25"/>
      <c r="B232" s="389"/>
      <c r="C232" s="424"/>
      <c r="D232" s="15"/>
      <c r="E232" s="106"/>
      <c r="F232" s="106"/>
      <c r="G232" s="106"/>
      <c r="H232" s="399"/>
      <c r="I232" s="381">
        <f>Prenoms!$B$20</f>
        <v>0</v>
      </c>
      <c r="J232" s="382"/>
      <c r="K232" s="382"/>
      <c r="L232" s="382"/>
      <c r="M232" s="382"/>
      <c r="N232" s="68" t="str">
        <f>IF(NL232&lt;&gt;0,"",IF(Conges!L54=0,"",Conges!L54))</f>
        <v/>
      </c>
      <c r="O232" s="69"/>
      <c r="P232" s="70"/>
      <c r="Q232" s="70"/>
      <c r="R232" s="70"/>
      <c r="S232" s="70"/>
      <c r="T232" s="70"/>
      <c r="U232" s="70"/>
      <c r="V232" s="71"/>
      <c r="W232" s="69"/>
      <c r="X232" s="70"/>
      <c r="Y232" s="70"/>
      <c r="Z232" s="70"/>
      <c r="AA232" s="70"/>
      <c r="AB232" s="70"/>
      <c r="AC232" s="70"/>
      <c r="AD232" s="71"/>
      <c r="AE232" s="69"/>
      <c r="AF232" s="70"/>
      <c r="AG232" s="70"/>
      <c r="AH232" s="70"/>
      <c r="AI232" s="70"/>
      <c r="AJ232" s="71"/>
      <c r="AK232" s="69"/>
      <c r="AL232" s="70"/>
      <c r="AM232" s="70"/>
      <c r="AN232" s="70"/>
      <c r="AO232" s="70"/>
      <c r="AP232" s="70"/>
      <c r="AQ232" s="70"/>
      <c r="AR232" s="70"/>
      <c r="AS232" s="70"/>
      <c r="AT232" s="71"/>
      <c r="AU232" s="69"/>
      <c r="AV232" s="70"/>
      <c r="AW232" s="70"/>
      <c r="AX232" s="70"/>
      <c r="AY232" s="70"/>
      <c r="AZ232" s="70"/>
      <c r="BA232" s="70"/>
      <c r="BB232" s="71"/>
      <c r="BC232" s="72">
        <f>IF(NL232&lt;&gt;0,(IF(Conges!L$54=0,0,3)),0)</f>
        <v>0</v>
      </c>
      <c r="BD232" s="417"/>
      <c r="BE232" s="392">
        <f>IF(OR(Conges!L$54="A",Conges!L$54="V"),Prenoms!L$20,NL232)</f>
        <v>0</v>
      </c>
      <c r="BF232" s="393"/>
      <c r="BG232" s="289"/>
      <c r="BH232" s="290">
        <f t="shared" si="252"/>
        <v>0</v>
      </c>
      <c r="BI232" s="291" t="str">
        <f t="shared" si="253"/>
        <v/>
      </c>
      <c r="BJ232" s="305">
        <v>0</v>
      </c>
      <c r="BK232" s="306">
        <f t="shared" si="270"/>
        <v>0</v>
      </c>
      <c r="BL232" s="307">
        <f t="shared" si="242"/>
        <v>0</v>
      </c>
      <c r="BM232" s="307">
        <f t="shared" si="243"/>
        <v>0</v>
      </c>
      <c r="BN232" s="307">
        <f>SUM('Heures Pointage'!$RD$12:$RE$12)</f>
        <v>0</v>
      </c>
      <c r="BO232" s="307">
        <f>SUM('Heures et Indemnites'!$RD$12:$RE$12)</f>
        <v>0</v>
      </c>
      <c r="BP232" s="308">
        <f t="shared" si="244"/>
        <v>0</v>
      </c>
      <c r="BQ232" s="308">
        <f>'Heures Pointage'!$SB$12</f>
        <v>0</v>
      </c>
      <c r="BR232" s="309">
        <f t="shared" ref="BR232" si="291">$BH$1072</f>
        <v>0</v>
      </c>
      <c r="BS232" s="150">
        <f>Prenoms!$C$20</f>
        <v>0</v>
      </c>
      <c r="BT232" s="153"/>
      <c r="BU232" s="323">
        <f>SUM('Heures et Indemnites'!$RD$12:$RE$12)</f>
        <v>0</v>
      </c>
      <c r="BV232" s="236">
        <f>SUM('Heures et Indemnites'!$RD$6:$RE$12)</f>
        <v>0</v>
      </c>
      <c r="BW232" s="323"/>
      <c r="BX232" s="236"/>
      <c r="BY232" s="319"/>
      <c r="BZ232" s="319"/>
      <c r="CA232" s="319"/>
      <c r="CB232" s="319"/>
      <c r="CC232" s="319"/>
      <c r="CD232" s="319"/>
      <c r="CE232" s="319"/>
      <c r="CF232" s="319"/>
      <c r="CG232" s="319"/>
      <c r="CH232" s="319"/>
      <c r="CI232" s="319"/>
      <c r="CJ232" s="319"/>
      <c r="CK232" s="319"/>
      <c r="CL232" s="319"/>
      <c r="CM232" s="319"/>
      <c r="CN232" s="319"/>
      <c r="CO232" s="319"/>
      <c r="CP232" s="319"/>
      <c r="CQ232" s="319"/>
      <c r="CR232" s="319"/>
      <c r="CS232" s="319"/>
      <c r="CT232" s="319"/>
      <c r="CU232" s="319"/>
      <c r="CV232" s="319"/>
      <c r="CW232" s="319"/>
      <c r="CX232" s="319"/>
      <c r="CY232" s="319"/>
      <c r="CZ232" s="319"/>
      <c r="DA232" s="319"/>
      <c r="DB232" s="319"/>
      <c r="DC232" s="319"/>
      <c r="DD232" s="319"/>
      <c r="DE232" s="319"/>
      <c r="DF232" s="319"/>
      <c r="DG232" s="319"/>
      <c r="DH232" s="319"/>
      <c r="DI232" s="319"/>
      <c r="DJ232" s="319"/>
      <c r="DK232" s="319"/>
      <c r="DL232" s="319"/>
      <c r="DM232" s="319"/>
      <c r="DN232" s="319"/>
      <c r="DO232" s="319"/>
      <c r="DP232" s="319"/>
      <c r="DQ232" s="319"/>
      <c r="DR232" s="319"/>
      <c r="DS232" s="319"/>
      <c r="DT232" s="319"/>
      <c r="DU232" s="319"/>
      <c r="DV232" s="319"/>
      <c r="DW232" s="319"/>
      <c r="DX232" s="319"/>
      <c r="DY232" s="319"/>
      <c r="DZ232" s="319"/>
      <c r="EA232" s="319"/>
      <c r="EB232" s="319"/>
      <c r="EC232" s="319"/>
      <c r="ED232" s="319"/>
      <c r="EE232" s="319"/>
      <c r="EF232" s="319"/>
      <c r="EG232" s="319"/>
      <c r="EH232" s="319"/>
      <c r="EI232" s="319"/>
      <c r="EJ232" s="319"/>
      <c r="EK232" s="319"/>
      <c r="EL232" s="319"/>
      <c r="EM232" s="319"/>
      <c r="EN232" s="319"/>
      <c r="EO232" s="319"/>
      <c r="EP232" s="319"/>
      <c r="EQ232" s="319"/>
      <c r="ER232" s="319"/>
      <c r="ES232" s="319"/>
      <c r="ET232" s="319"/>
      <c r="EU232" s="319"/>
      <c r="EV232" s="319"/>
      <c r="EW232" s="319"/>
      <c r="EX232" s="319"/>
      <c r="EY232" s="319"/>
      <c r="EZ232" s="319"/>
      <c r="FA232" s="319"/>
      <c r="FB232" s="319"/>
      <c r="FC232" s="319"/>
      <c r="FD232" s="319"/>
      <c r="FE232" s="319"/>
      <c r="FF232" s="319"/>
      <c r="FG232" s="319"/>
      <c r="FH232" s="319"/>
      <c r="FI232" s="319"/>
      <c r="FJ232" s="319"/>
      <c r="FK232" s="319"/>
      <c r="FL232" s="319"/>
      <c r="FM232" s="319"/>
      <c r="FN232" s="319"/>
      <c r="FO232" s="319"/>
      <c r="FP232" s="319"/>
      <c r="FQ232" s="319"/>
      <c r="FR232" s="319"/>
      <c r="FS232" s="319"/>
      <c r="FT232" s="319"/>
      <c r="FU232" s="319"/>
      <c r="FV232" s="319"/>
      <c r="FW232" s="319"/>
      <c r="FX232" s="319"/>
      <c r="FY232" s="319"/>
      <c r="FZ232" s="319"/>
      <c r="GA232" s="319"/>
      <c r="GB232" s="319"/>
      <c r="GC232" s="319"/>
      <c r="GD232" s="319"/>
      <c r="GE232" s="319"/>
      <c r="GF232" s="319"/>
      <c r="GG232" s="319"/>
      <c r="GH232" s="319"/>
      <c r="GI232" s="319"/>
      <c r="GJ232" s="319"/>
      <c r="GK232" s="319"/>
      <c r="GL232" s="319"/>
      <c r="GM232" s="319"/>
      <c r="GN232" s="319"/>
      <c r="GO232" s="319"/>
      <c r="GP232" s="319"/>
      <c r="GQ232" s="319"/>
      <c r="GR232" s="319"/>
      <c r="GS232" s="319"/>
      <c r="GT232" s="319"/>
      <c r="GU232" s="319"/>
      <c r="GV232" s="319"/>
      <c r="GW232" s="319"/>
      <c r="GX232" s="319"/>
      <c r="GY232" s="319"/>
      <c r="GZ232" s="319"/>
      <c r="HA232" s="319"/>
      <c r="HB232" s="319"/>
      <c r="HC232" s="319"/>
      <c r="HD232" s="319"/>
      <c r="HE232" s="319"/>
      <c r="HF232" s="319"/>
      <c r="HG232" s="319"/>
      <c r="HH232" s="319"/>
      <c r="HI232" s="319"/>
      <c r="HJ232" s="319"/>
      <c r="HK232" s="319"/>
      <c r="HL232" s="319"/>
      <c r="HM232" s="319"/>
      <c r="HN232" s="319"/>
      <c r="HO232" s="319"/>
      <c r="HP232" s="319"/>
      <c r="HQ232" s="319"/>
      <c r="HR232" s="319"/>
      <c r="HS232" s="319"/>
      <c r="HT232" s="319"/>
      <c r="HU232" s="319"/>
      <c r="HV232" s="319"/>
      <c r="HW232" s="319"/>
      <c r="HX232" s="319"/>
      <c r="HY232" s="319"/>
      <c r="HZ232" s="319"/>
      <c r="IA232" s="319"/>
      <c r="IB232" s="319"/>
      <c r="IC232" s="319"/>
      <c r="ID232" s="319"/>
      <c r="IE232" s="319"/>
      <c r="IF232" s="319"/>
      <c r="IG232" s="319"/>
      <c r="IH232" s="319"/>
      <c r="II232" s="319"/>
      <c r="IJ232" s="319"/>
      <c r="IK232" s="319"/>
      <c r="IL232" s="319"/>
      <c r="IM232" s="319"/>
      <c r="IN232" s="319"/>
      <c r="IO232" s="319"/>
      <c r="IP232" s="319"/>
      <c r="IQ232" s="319"/>
      <c r="IR232" s="319"/>
      <c r="IS232" s="319"/>
      <c r="IT232" s="319"/>
      <c r="IU232" s="319"/>
      <c r="IV232" s="319"/>
      <c r="IW232" s="319"/>
      <c r="IX232" s="319"/>
      <c r="IY232" s="319"/>
      <c r="IZ232" s="319"/>
      <c r="JA232" s="319"/>
      <c r="JB232" s="319"/>
      <c r="JC232" s="319"/>
      <c r="JD232" s="319"/>
      <c r="JE232" s="319"/>
      <c r="JF232" s="319"/>
      <c r="JG232" s="319"/>
      <c r="JH232" s="319"/>
      <c r="JI232" s="319"/>
      <c r="JJ232" s="319"/>
      <c r="JK232" s="319"/>
      <c r="JL232" s="319"/>
      <c r="JM232" s="319"/>
      <c r="JN232" s="319"/>
      <c r="JO232" s="319"/>
      <c r="JP232" s="319"/>
      <c r="JQ232" s="319"/>
      <c r="JR232" s="319"/>
      <c r="JS232" s="319"/>
      <c r="JT232" s="319"/>
      <c r="JU232" s="319"/>
      <c r="JV232" s="319"/>
      <c r="JW232" s="319"/>
      <c r="JX232" s="319"/>
      <c r="JY232" s="319"/>
      <c r="JZ232" s="319"/>
      <c r="KA232" s="319"/>
      <c r="KB232" s="319"/>
      <c r="KC232" s="319"/>
      <c r="KD232" s="319"/>
      <c r="KE232" s="319"/>
      <c r="KF232" s="319"/>
      <c r="KG232" s="319"/>
      <c r="KH232" s="319"/>
      <c r="KI232" s="319"/>
      <c r="KJ232" s="319"/>
      <c r="KK232" s="319"/>
      <c r="KL232" s="319"/>
      <c r="KM232" s="319"/>
      <c r="KN232" s="319"/>
      <c r="KO232" s="319"/>
      <c r="KP232" s="319"/>
      <c r="KQ232" s="319"/>
      <c r="KR232" s="319"/>
      <c r="KS232" s="319"/>
      <c r="KT232" s="319"/>
      <c r="KU232" s="319"/>
      <c r="KV232" s="319"/>
      <c r="KW232" s="319"/>
      <c r="KX232" s="319"/>
      <c r="KY232" s="319"/>
      <c r="KZ232" s="319"/>
      <c r="LA232" s="319"/>
      <c r="LB232" s="319"/>
      <c r="LC232" s="319"/>
      <c r="LD232" s="319"/>
      <c r="LE232" s="319"/>
      <c r="LF232" s="319"/>
      <c r="LG232" s="319"/>
      <c r="LH232" s="319"/>
      <c r="LI232" s="319"/>
      <c r="LJ232" s="319"/>
      <c r="LK232" s="319"/>
      <c r="LL232" s="319"/>
      <c r="LM232" s="319"/>
      <c r="LN232" s="319"/>
      <c r="LO232" s="319"/>
      <c r="LP232" s="319"/>
      <c r="LQ232" s="319"/>
      <c r="LR232" s="319"/>
      <c r="LS232" s="319"/>
      <c r="LT232" s="319"/>
      <c r="LU232" s="319"/>
      <c r="LV232" s="319"/>
      <c r="LW232" s="319"/>
      <c r="LX232" s="319"/>
      <c r="LY232" s="319"/>
      <c r="LZ232" s="319"/>
      <c r="MA232" s="319"/>
      <c r="MB232" s="319"/>
      <c r="MC232" s="319"/>
      <c r="MD232" s="319"/>
      <c r="ME232" s="319"/>
      <c r="MF232" s="319"/>
      <c r="MG232" s="319"/>
      <c r="MH232" s="319"/>
      <c r="MI232" s="319"/>
      <c r="MJ232" s="319"/>
      <c r="MK232" s="319"/>
      <c r="ML232" s="319"/>
      <c r="MM232" s="319"/>
      <c r="MN232" s="319"/>
      <c r="MO232" s="319"/>
      <c r="MP232" s="319"/>
      <c r="MQ232" s="319"/>
      <c r="MS232" s="241"/>
      <c r="MT232" s="362">
        <f t="shared" si="272"/>
        <v>0</v>
      </c>
      <c r="MU232" s="363">
        <f t="shared" si="289"/>
        <v>0</v>
      </c>
      <c r="MV232" s="363">
        <f t="shared" si="259"/>
        <v>0</v>
      </c>
      <c r="MW232" s="363"/>
      <c r="MX232" s="363">
        <f t="shared" si="260"/>
        <v>0</v>
      </c>
      <c r="MY232" s="363"/>
      <c r="MZ232" s="363">
        <f t="shared" si="261"/>
        <v>0</v>
      </c>
      <c r="NA232" s="363"/>
      <c r="NB232" s="363">
        <f t="shared" si="262"/>
        <v>0</v>
      </c>
      <c r="NC232" s="363"/>
      <c r="ND232" s="363">
        <f t="shared" si="263"/>
        <v>0</v>
      </c>
      <c r="NE232" s="363"/>
      <c r="NF232" s="363">
        <f t="shared" si="264"/>
        <v>0</v>
      </c>
      <c r="NG232" s="363"/>
      <c r="NH232" s="363">
        <f t="shared" si="265"/>
        <v>0</v>
      </c>
      <c r="NI232" s="363"/>
      <c r="NJ232" s="363">
        <f t="shared" si="266"/>
        <v>0</v>
      </c>
      <c r="NK232" s="363"/>
      <c r="NL232" s="363">
        <f t="shared" si="273"/>
        <v>0</v>
      </c>
      <c r="NM232" s="364"/>
      <c r="NN232" s="370"/>
      <c r="NR232" s="318">
        <f t="shared" si="267"/>
        <v>0</v>
      </c>
      <c r="NS232" s="318">
        <f t="shared" si="268"/>
        <v>0</v>
      </c>
      <c r="NT232" s="318">
        <f t="shared" si="269"/>
        <v>0</v>
      </c>
    </row>
    <row r="233" spans="1:384" s="318" customFormat="1" ht="10.199999999999999" customHeight="1" x14ac:dyDescent="0.3">
      <c r="A233" s="25"/>
      <c r="B233" s="389"/>
      <c r="C233" s="424"/>
      <c r="D233" s="15"/>
      <c r="E233" s="106"/>
      <c r="F233" s="106"/>
      <c r="G233" s="106"/>
      <c r="H233" s="399"/>
      <c r="I233" s="394">
        <f>Prenoms!$B$21</f>
        <v>0</v>
      </c>
      <c r="J233" s="395"/>
      <c r="K233" s="395"/>
      <c r="L233" s="395"/>
      <c r="M233" s="395"/>
      <c r="N233" s="81" t="str">
        <f>IF(NL233&lt;&gt;0,"",IF(Conges!L55=0,"",Conges!L55))</f>
        <v/>
      </c>
      <c r="O233" s="82"/>
      <c r="P233" s="83"/>
      <c r="Q233" s="83"/>
      <c r="R233" s="83"/>
      <c r="S233" s="83"/>
      <c r="T233" s="83"/>
      <c r="U233" s="83"/>
      <c r="V233" s="84"/>
      <c r="W233" s="82"/>
      <c r="X233" s="83"/>
      <c r="Y233" s="83"/>
      <c r="Z233" s="83"/>
      <c r="AA233" s="83"/>
      <c r="AB233" s="83"/>
      <c r="AC233" s="83"/>
      <c r="AD233" s="84"/>
      <c r="AE233" s="82"/>
      <c r="AF233" s="83"/>
      <c r="AG233" s="83"/>
      <c r="AH233" s="83"/>
      <c r="AI233" s="83"/>
      <c r="AJ233" s="84"/>
      <c r="AK233" s="82"/>
      <c r="AL233" s="83"/>
      <c r="AM233" s="83"/>
      <c r="AN233" s="83"/>
      <c r="AO233" s="83"/>
      <c r="AP233" s="83"/>
      <c r="AQ233" s="83"/>
      <c r="AR233" s="83"/>
      <c r="AS233" s="83"/>
      <c r="AT233" s="84"/>
      <c r="AU233" s="82"/>
      <c r="AV233" s="83"/>
      <c r="AW233" s="83"/>
      <c r="AX233" s="83"/>
      <c r="AY233" s="83"/>
      <c r="AZ233" s="83"/>
      <c r="BA233" s="83"/>
      <c r="BB233" s="84"/>
      <c r="BC233" s="85">
        <f>IF(NL233&lt;&gt;0,(IF(Conges!L$55=0,0,3)),0)</f>
        <v>0</v>
      </c>
      <c r="BD233" s="417"/>
      <c r="BE233" s="390">
        <f>IF(OR(Conges!L$55="A",Conges!L$55="V"),Prenoms!L$21,NL233)</f>
        <v>0</v>
      </c>
      <c r="BF233" s="391"/>
      <c r="BG233" s="286"/>
      <c r="BH233" s="287">
        <f t="shared" si="252"/>
        <v>0</v>
      </c>
      <c r="BI233" s="288" t="str">
        <f t="shared" si="253"/>
        <v/>
      </c>
      <c r="BJ233" s="300">
        <v>0</v>
      </c>
      <c r="BK233" s="301">
        <f t="shared" si="270"/>
        <v>0</v>
      </c>
      <c r="BL233" s="302">
        <f t="shared" si="242"/>
        <v>0</v>
      </c>
      <c r="BM233" s="302">
        <f t="shared" si="243"/>
        <v>0</v>
      </c>
      <c r="BN233" s="302">
        <f>SUM('Heures Pointage'!$SD$12:$SE$12)</f>
        <v>0</v>
      </c>
      <c r="BO233" s="302">
        <f>SUM('Heures et Indemnites'!$SD$12:$SE$12)</f>
        <v>0</v>
      </c>
      <c r="BP233" s="303">
        <f t="shared" si="244"/>
        <v>0</v>
      </c>
      <c r="BQ233" s="303">
        <f>'Heures Pointage'!$TB$12</f>
        <v>0</v>
      </c>
      <c r="BR233" s="304">
        <f t="shared" ref="BR233" si="292">$BH$1073</f>
        <v>0</v>
      </c>
      <c r="BS233" s="149">
        <f>Prenoms!$C$21</f>
        <v>0</v>
      </c>
      <c r="BT233" s="180"/>
      <c r="BU233" s="324">
        <f>SUM('Heures et Indemnites'!$SD$12:$SE$12)</f>
        <v>0</v>
      </c>
      <c r="BV233" s="235">
        <f>SUM('Heures et Indemnites'!$SD$6:$SE$12)</f>
        <v>0</v>
      </c>
      <c r="BW233" s="324"/>
      <c r="BX233" s="235"/>
      <c r="BY233" s="319"/>
      <c r="BZ233" s="319"/>
      <c r="CA233" s="319"/>
      <c r="CB233" s="319"/>
      <c r="CC233" s="319"/>
      <c r="CD233" s="319"/>
      <c r="CE233" s="319"/>
      <c r="CF233" s="319"/>
      <c r="CG233" s="319"/>
      <c r="CH233" s="319"/>
      <c r="CI233" s="319"/>
      <c r="CJ233" s="319"/>
      <c r="CK233" s="319"/>
      <c r="CL233" s="319"/>
      <c r="CM233" s="319"/>
      <c r="CN233" s="319"/>
      <c r="CO233" s="319"/>
      <c r="CP233" s="319"/>
      <c r="CQ233" s="319"/>
      <c r="CR233" s="319"/>
      <c r="CS233" s="319"/>
      <c r="CT233" s="319"/>
      <c r="CU233" s="319"/>
      <c r="CV233" s="319"/>
      <c r="CW233" s="319"/>
      <c r="CX233" s="319"/>
      <c r="CY233" s="319"/>
      <c r="CZ233" s="319"/>
      <c r="DA233" s="319"/>
      <c r="DB233" s="319"/>
      <c r="DC233" s="319"/>
      <c r="DD233" s="319"/>
      <c r="DE233" s="319"/>
      <c r="DF233" s="319"/>
      <c r="DG233" s="319"/>
      <c r="DH233" s="319"/>
      <c r="DI233" s="319"/>
      <c r="DJ233" s="319"/>
      <c r="DK233" s="319"/>
      <c r="DL233" s="319"/>
      <c r="DM233" s="319"/>
      <c r="DN233" s="319"/>
      <c r="DO233" s="319"/>
      <c r="DP233" s="319"/>
      <c r="DQ233" s="319"/>
      <c r="DR233" s="319"/>
      <c r="DS233" s="319"/>
      <c r="DT233" s="319"/>
      <c r="DU233" s="319"/>
      <c r="DV233" s="319"/>
      <c r="DW233" s="319"/>
      <c r="DX233" s="319"/>
      <c r="DY233" s="319"/>
      <c r="DZ233" s="319"/>
      <c r="EA233" s="319"/>
      <c r="EB233" s="319"/>
      <c r="EC233" s="319"/>
      <c r="ED233" s="319"/>
      <c r="EE233" s="319"/>
      <c r="EF233" s="319"/>
      <c r="EG233" s="319"/>
      <c r="EH233" s="319"/>
      <c r="EI233" s="319"/>
      <c r="EJ233" s="319"/>
      <c r="EK233" s="319"/>
      <c r="EL233" s="319"/>
      <c r="EM233" s="319"/>
      <c r="EN233" s="319"/>
      <c r="EO233" s="319"/>
      <c r="EP233" s="319"/>
      <c r="EQ233" s="319"/>
      <c r="ER233" s="319"/>
      <c r="ES233" s="319"/>
      <c r="ET233" s="319"/>
      <c r="EU233" s="319"/>
      <c r="EV233" s="319"/>
      <c r="EW233" s="319"/>
      <c r="EX233" s="319"/>
      <c r="EY233" s="319"/>
      <c r="EZ233" s="319"/>
      <c r="FA233" s="319"/>
      <c r="FB233" s="319"/>
      <c r="FC233" s="319"/>
      <c r="FD233" s="319"/>
      <c r="FE233" s="319"/>
      <c r="FF233" s="319"/>
      <c r="FG233" s="319"/>
      <c r="FH233" s="319"/>
      <c r="FI233" s="319"/>
      <c r="FJ233" s="319"/>
      <c r="FK233" s="319"/>
      <c r="FL233" s="319"/>
      <c r="FM233" s="319"/>
      <c r="FN233" s="319"/>
      <c r="FO233" s="319"/>
      <c r="FP233" s="319"/>
      <c r="FQ233" s="319"/>
      <c r="FR233" s="319"/>
      <c r="FS233" s="319"/>
      <c r="FT233" s="319"/>
      <c r="FU233" s="319"/>
      <c r="FV233" s="319"/>
      <c r="FW233" s="319"/>
      <c r="FX233" s="319"/>
      <c r="FY233" s="319"/>
      <c r="FZ233" s="319"/>
      <c r="GA233" s="319"/>
      <c r="GB233" s="319"/>
      <c r="GC233" s="319"/>
      <c r="GD233" s="319"/>
      <c r="GE233" s="319"/>
      <c r="GF233" s="319"/>
      <c r="GG233" s="319"/>
      <c r="GH233" s="319"/>
      <c r="GI233" s="319"/>
      <c r="GJ233" s="319"/>
      <c r="GK233" s="319"/>
      <c r="GL233" s="319"/>
      <c r="GM233" s="319"/>
      <c r="GN233" s="319"/>
      <c r="GO233" s="319"/>
      <c r="GP233" s="319"/>
      <c r="GQ233" s="319"/>
      <c r="GR233" s="319"/>
      <c r="GS233" s="319"/>
      <c r="GT233" s="319"/>
      <c r="GU233" s="319"/>
      <c r="GV233" s="319"/>
      <c r="GW233" s="319"/>
      <c r="GX233" s="319"/>
      <c r="GY233" s="319"/>
      <c r="GZ233" s="319"/>
      <c r="HA233" s="319"/>
      <c r="HB233" s="319"/>
      <c r="HC233" s="319"/>
      <c r="HD233" s="319"/>
      <c r="HE233" s="319"/>
      <c r="HF233" s="319"/>
      <c r="HG233" s="319"/>
      <c r="HH233" s="319"/>
      <c r="HI233" s="319"/>
      <c r="HJ233" s="319"/>
      <c r="HK233" s="319"/>
      <c r="HL233" s="319"/>
      <c r="HM233" s="319"/>
      <c r="HN233" s="319"/>
      <c r="HO233" s="319"/>
      <c r="HP233" s="319"/>
      <c r="HQ233" s="319"/>
      <c r="HR233" s="319"/>
      <c r="HS233" s="319"/>
      <c r="HT233" s="319"/>
      <c r="HU233" s="319"/>
      <c r="HV233" s="319"/>
      <c r="HW233" s="319"/>
      <c r="HX233" s="319"/>
      <c r="HY233" s="319"/>
      <c r="HZ233" s="319"/>
      <c r="IA233" s="319"/>
      <c r="IB233" s="319"/>
      <c r="IC233" s="319"/>
      <c r="ID233" s="319"/>
      <c r="IE233" s="319"/>
      <c r="IF233" s="319"/>
      <c r="IG233" s="319"/>
      <c r="IH233" s="319"/>
      <c r="II233" s="319"/>
      <c r="IJ233" s="319"/>
      <c r="IK233" s="319"/>
      <c r="IL233" s="319"/>
      <c r="IM233" s="319"/>
      <c r="IN233" s="319"/>
      <c r="IO233" s="319"/>
      <c r="IP233" s="319"/>
      <c r="IQ233" s="319"/>
      <c r="IR233" s="319"/>
      <c r="IS233" s="319"/>
      <c r="IT233" s="319"/>
      <c r="IU233" s="319"/>
      <c r="IV233" s="319"/>
      <c r="IW233" s="319"/>
      <c r="IX233" s="319"/>
      <c r="IY233" s="319"/>
      <c r="IZ233" s="319"/>
      <c r="JA233" s="319"/>
      <c r="JB233" s="319"/>
      <c r="JC233" s="319"/>
      <c r="JD233" s="319"/>
      <c r="JE233" s="319"/>
      <c r="JF233" s="319"/>
      <c r="JG233" s="319"/>
      <c r="JH233" s="319"/>
      <c r="JI233" s="319"/>
      <c r="JJ233" s="319"/>
      <c r="JK233" s="319"/>
      <c r="JL233" s="319"/>
      <c r="JM233" s="319"/>
      <c r="JN233" s="319"/>
      <c r="JO233" s="319"/>
      <c r="JP233" s="319"/>
      <c r="JQ233" s="319"/>
      <c r="JR233" s="319"/>
      <c r="JS233" s="319"/>
      <c r="JT233" s="319"/>
      <c r="JU233" s="319"/>
      <c r="JV233" s="319"/>
      <c r="JW233" s="319"/>
      <c r="JX233" s="319"/>
      <c r="JY233" s="319"/>
      <c r="JZ233" s="319"/>
      <c r="KA233" s="319"/>
      <c r="KB233" s="319"/>
      <c r="KC233" s="319"/>
      <c r="KD233" s="319"/>
      <c r="KE233" s="319"/>
      <c r="KF233" s="319"/>
      <c r="KG233" s="319"/>
      <c r="KH233" s="319"/>
      <c r="KI233" s="319"/>
      <c r="KJ233" s="319"/>
      <c r="KK233" s="319"/>
      <c r="KL233" s="319"/>
      <c r="KM233" s="319"/>
      <c r="KN233" s="319"/>
      <c r="KO233" s="319"/>
      <c r="KP233" s="319"/>
      <c r="KQ233" s="319"/>
      <c r="KR233" s="319"/>
      <c r="KS233" s="319"/>
      <c r="KT233" s="319"/>
      <c r="KU233" s="319"/>
      <c r="KV233" s="319"/>
      <c r="KW233" s="319"/>
      <c r="KX233" s="319"/>
      <c r="KY233" s="319"/>
      <c r="KZ233" s="319"/>
      <c r="LA233" s="319"/>
      <c r="LB233" s="319"/>
      <c r="LC233" s="319"/>
      <c r="LD233" s="319"/>
      <c r="LE233" s="319"/>
      <c r="LF233" s="319"/>
      <c r="LG233" s="319"/>
      <c r="LH233" s="319"/>
      <c r="LI233" s="319"/>
      <c r="LJ233" s="319"/>
      <c r="LK233" s="319"/>
      <c r="LL233" s="319"/>
      <c r="LM233" s="319"/>
      <c r="LN233" s="319"/>
      <c r="LO233" s="319"/>
      <c r="LP233" s="319"/>
      <c r="LQ233" s="319"/>
      <c r="LR233" s="319"/>
      <c r="LS233" s="319"/>
      <c r="LT233" s="319"/>
      <c r="LU233" s="319"/>
      <c r="LV233" s="319"/>
      <c r="LW233" s="319"/>
      <c r="LX233" s="319"/>
      <c r="LY233" s="319"/>
      <c r="LZ233" s="319"/>
      <c r="MA233" s="319"/>
      <c r="MB233" s="319"/>
      <c r="MC233" s="319"/>
      <c r="MD233" s="319"/>
      <c r="ME233" s="319"/>
      <c r="MF233" s="319"/>
      <c r="MG233" s="319"/>
      <c r="MH233" s="319"/>
      <c r="MI233" s="319"/>
      <c r="MJ233" s="319"/>
      <c r="MK233" s="319"/>
      <c r="ML233" s="319"/>
      <c r="MM233" s="319"/>
      <c r="MN233" s="319"/>
      <c r="MO233" s="319"/>
      <c r="MP233" s="319"/>
      <c r="MQ233" s="319"/>
      <c r="MS233" s="241"/>
      <c r="MT233" s="373">
        <f t="shared" si="272"/>
        <v>0</v>
      </c>
      <c r="MU233" s="365">
        <f t="shared" si="289"/>
        <v>0</v>
      </c>
      <c r="MV233" s="365">
        <f t="shared" si="259"/>
        <v>0</v>
      </c>
      <c r="MW233" s="365"/>
      <c r="MX233" s="365">
        <f t="shared" si="260"/>
        <v>0</v>
      </c>
      <c r="MY233" s="365"/>
      <c r="MZ233" s="365">
        <f t="shared" si="261"/>
        <v>0</v>
      </c>
      <c r="NA233" s="365"/>
      <c r="NB233" s="365">
        <f t="shared" si="262"/>
        <v>0</v>
      </c>
      <c r="NC233" s="365"/>
      <c r="ND233" s="365">
        <f t="shared" si="263"/>
        <v>0</v>
      </c>
      <c r="NE233" s="365"/>
      <c r="NF233" s="365">
        <f t="shared" si="264"/>
        <v>0</v>
      </c>
      <c r="NG233" s="365"/>
      <c r="NH233" s="365">
        <f t="shared" si="265"/>
        <v>0</v>
      </c>
      <c r="NI233" s="365"/>
      <c r="NJ233" s="365">
        <f t="shared" si="266"/>
        <v>0</v>
      </c>
      <c r="NK233" s="365"/>
      <c r="NL233" s="365">
        <f t="shared" si="273"/>
        <v>0</v>
      </c>
      <c r="NM233" s="366"/>
      <c r="NN233" s="370"/>
      <c r="NR233" s="318">
        <f t="shared" si="267"/>
        <v>0</v>
      </c>
      <c r="NS233" s="318">
        <f t="shared" si="268"/>
        <v>0</v>
      </c>
      <c r="NT233" s="318">
        <f t="shared" si="269"/>
        <v>0</v>
      </c>
    </row>
    <row r="234" spans="1:384" s="318" customFormat="1" ht="10.199999999999999" customHeight="1" x14ac:dyDescent="0.3">
      <c r="A234" s="25"/>
      <c r="B234" s="389"/>
      <c r="C234" s="424"/>
      <c r="D234" s="15"/>
      <c r="E234" s="106"/>
      <c r="F234" s="106"/>
      <c r="G234" s="106"/>
      <c r="H234" s="399"/>
      <c r="I234" s="381">
        <f>Prenoms!$B$22</f>
        <v>0</v>
      </c>
      <c r="J234" s="382"/>
      <c r="K234" s="382"/>
      <c r="L234" s="382"/>
      <c r="M234" s="382"/>
      <c r="N234" s="68" t="str">
        <f>IF(NL234&lt;&gt;0,"",IF(Conges!L56=0,"",Conges!L56))</f>
        <v/>
      </c>
      <c r="O234" s="69"/>
      <c r="P234" s="70"/>
      <c r="Q234" s="70"/>
      <c r="R234" s="70"/>
      <c r="S234" s="70"/>
      <c r="T234" s="70"/>
      <c r="U234" s="70"/>
      <c r="V234" s="71"/>
      <c r="W234" s="69"/>
      <c r="X234" s="70"/>
      <c r="Y234" s="70"/>
      <c r="Z234" s="70"/>
      <c r="AA234" s="70"/>
      <c r="AB234" s="70"/>
      <c r="AC234" s="70"/>
      <c r="AD234" s="71"/>
      <c r="AE234" s="69"/>
      <c r="AF234" s="70"/>
      <c r="AG234" s="70"/>
      <c r="AH234" s="70"/>
      <c r="AI234" s="70"/>
      <c r="AJ234" s="71"/>
      <c r="AK234" s="69"/>
      <c r="AL234" s="70"/>
      <c r="AM234" s="70"/>
      <c r="AN234" s="70"/>
      <c r="AO234" s="70"/>
      <c r="AP234" s="70"/>
      <c r="AQ234" s="70"/>
      <c r="AR234" s="70"/>
      <c r="AS234" s="70"/>
      <c r="AT234" s="71"/>
      <c r="AU234" s="69"/>
      <c r="AV234" s="70"/>
      <c r="AW234" s="70"/>
      <c r="AX234" s="70"/>
      <c r="AY234" s="70"/>
      <c r="AZ234" s="70"/>
      <c r="BA234" s="70"/>
      <c r="BB234" s="71"/>
      <c r="BC234" s="72">
        <f>IF(NL234&lt;&gt;0,(IF(Conges!L$56=0,0,3)),0)</f>
        <v>0</v>
      </c>
      <c r="BD234" s="417"/>
      <c r="BE234" s="392">
        <f>IF(OR(Conges!L$56="A",Conges!L$56="V"),Prenoms!L$22,NL234)</f>
        <v>0</v>
      </c>
      <c r="BF234" s="393"/>
      <c r="BG234" s="289"/>
      <c r="BH234" s="290">
        <f t="shared" si="252"/>
        <v>0</v>
      </c>
      <c r="BI234" s="291" t="str">
        <f t="shared" si="253"/>
        <v/>
      </c>
      <c r="BJ234" s="305">
        <v>0</v>
      </c>
      <c r="BK234" s="306">
        <f t="shared" si="270"/>
        <v>0</v>
      </c>
      <c r="BL234" s="307">
        <f t="shared" si="242"/>
        <v>0</v>
      </c>
      <c r="BM234" s="307">
        <f t="shared" si="243"/>
        <v>0</v>
      </c>
      <c r="BN234" s="307">
        <f>SUM('Heures Pointage'!$TD$12:$TE$12)</f>
        <v>0</v>
      </c>
      <c r="BO234" s="307">
        <f>SUM('Heures et Indemnites'!$TD$12:$TE$12)</f>
        <v>0</v>
      </c>
      <c r="BP234" s="308">
        <f t="shared" si="244"/>
        <v>0</v>
      </c>
      <c r="BQ234" s="308">
        <f>'Heures Pointage'!$UB$12</f>
        <v>0</v>
      </c>
      <c r="BR234" s="309">
        <f t="shared" ref="BR234" si="293">$BH$1074</f>
        <v>0</v>
      </c>
      <c r="BS234" s="150">
        <f>Prenoms!$C$22</f>
        <v>0</v>
      </c>
      <c r="BT234" s="153"/>
      <c r="BU234" s="323">
        <f>SUM('Heures et Indemnites'!$TD$12:$TE$12)</f>
        <v>0</v>
      </c>
      <c r="BV234" s="236">
        <f>SUM('Heures et Indemnites'!$TD$6:$TE$12)</f>
        <v>0</v>
      </c>
      <c r="BW234" s="323"/>
      <c r="BX234" s="236"/>
      <c r="BY234" s="319"/>
      <c r="BZ234" s="319"/>
      <c r="CA234" s="319"/>
      <c r="CB234" s="319"/>
      <c r="CC234" s="319"/>
      <c r="CD234" s="319"/>
      <c r="CE234" s="319"/>
      <c r="CF234" s="319"/>
      <c r="CG234" s="319"/>
      <c r="CH234" s="319"/>
      <c r="CI234" s="319"/>
      <c r="CJ234" s="319"/>
      <c r="CK234" s="319"/>
      <c r="CL234" s="319"/>
      <c r="CM234" s="319"/>
      <c r="CN234" s="319"/>
      <c r="CO234" s="319"/>
      <c r="CP234" s="319"/>
      <c r="CQ234" s="319"/>
      <c r="CR234" s="319"/>
      <c r="CS234" s="319"/>
      <c r="CT234" s="319"/>
      <c r="CU234" s="319"/>
      <c r="CV234" s="319"/>
      <c r="CW234" s="319"/>
      <c r="CX234" s="319"/>
      <c r="CY234" s="319"/>
      <c r="CZ234" s="319"/>
      <c r="DA234" s="319"/>
      <c r="DB234" s="319"/>
      <c r="DC234" s="319"/>
      <c r="DD234" s="319"/>
      <c r="DE234" s="319"/>
      <c r="DF234" s="319"/>
      <c r="DG234" s="319"/>
      <c r="DH234" s="319"/>
      <c r="DI234" s="319"/>
      <c r="DJ234" s="319"/>
      <c r="DK234" s="319"/>
      <c r="DL234" s="319"/>
      <c r="DM234" s="319"/>
      <c r="DN234" s="319"/>
      <c r="DO234" s="319"/>
      <c r="DP234" s="319"/>
      <c r="DQ234" s="319"/>
      <c r="DR234" s="319"/>
      <c r="DS234" s="319"/>
      <c r="DT234" s="319"/>
      <c r="DU234" s="319"/>
      <c r="DV234" s="319"/>
      <c r="DW234" s="319"/>
      <c r="DX234" s="319"/>
      <c r="DY234" s="319"/>
      <c r="DZ234" s="319"/>
      <c r="EA234" s="319"/>
      <c r="EB234" s="319"/>
      <c r="EC234" s="319"/>
      <c r="ED234" s="319"/>
      <c r="EE234" s="319"/>
      <c r="EF234" s="319"/>
      <c r="EG234" s="319"/>
      <c r="EH234" s="319"/>
      <c r="EI234" s="319"/>
      <c r="EJ234" s="319"/>
      <c r="EK234" s="319"/>
      <c r="EL234" s="319"/>
      <c r="EM234" s="319"/>
      <c r="EN234" s="319"/>
      <c r="EO234" s="319"/>
      <c r="EP234" s="319"/>
      <c r="EQ234" s="319"/>
      <c r="ER234" s="319"/>
      <c r="ES234" s="319"/>
      <c r="ET234" s="319"/>
      <c r="EU234" s="319"/>
      <c r="EV234" s="319"/>
      <c r="EW234" s="319"/>
      <c r="EX234" s="319"/>
      <c r="EY234" s="319"/>
      <c r="EZ234" s="319"/>
      <c r="FA234" s="319"/>
      <c r="FB234" s="319"/>
      <c r="FC234" s="319"/>
      <c r="FD234" s="319"/>
      <c r="FE234" s="319"/>
      <c r="FF234" s="319"/>
      <c r="FG234" s="319"/>
      <c r="FH234" s="319"/>
      <c r="FI234" s="319"/>
      <c r="FJ234" s="319"/>
      <c r="FK234" s="319"/>
      <c r="FL234" s="319"/>
      <c r="FM234" s="319"/>
      <c r="FN234" s="319"/>
      <c r="FO234" s="319"/>
      <c r="FP234" s="319"/>
      <c r="FQ234" s="319"/>
      <c r="FR234" s="319"/>
      <c r="FS234" s="319"/>
      <c r="FT234" s="319"/>
      <c r="FU234" s="319"/>
      <c r="FV234" s="319"/>
      <c r="FW234" s="319"/>
      <c r="FX234" s="319"/>
      <c r="FY234" s="319"/>
      <c r="FZ234" s="319"/>
      <c r="GA234" s="319"/>
      <c r="GB234" s="319"/>
      <c r="GC234" s="319"/>
      <c r="GD234" s="319"/>
      <c r="GE234" s="319"/>
      <c r="GF234" s="319"/>
      <c r="GG234" s="319"/>
      <c r="GH234" s="319"/>
      <c r="GI234" s="319"/>
      <c r="GJ234" s="319"/>
      <c r="GK234" s="319"/>
      <c r="GL234" s="319"/>
      <c r="GM234" s="319"/>
      <c r="GN234" s="319"/>
      <c r="GO234" s="319"/>
      <c r="GP234" s="319"/>
      <c r="GQ234" s="319"/>
      <c r="GR234" s="319"/>
      <c r="GS234" s="319"/>
      <c r="GT234" s="319"/>
      <c r="GU234" s="319"/>
      <c r="GV234" s="319"/>
      <c r="GW234" s="319"/>
      <c r="GX234" s="319"/>
      <c r="GY234" s="319"/>
      <c r="GZ234" s="319"/>
      <c r="HA234" s="319"/>
      <c r="HB234" s="319"/>
      <c r="HC234" s="319"/>
      <c r="HD234" s="319"/>
      <c r="HE234" s="319"/>
      <c r="HF234" s="319"/>
      <c r="HG234" s="319"/>
      <c r="HH234" s="319"/>
      <c r="HI234" s="319"/>
      <c r="HJ234" s="319"/>
      <c r="HK234" s="319"/>
      <c r="HL234" s="319"/>
      <c r="HM234" s="319"/>
      <c r="HN234" s="319"/>
      <c r="HO234" s="319"/>
      <c r="HP234" s="319"/>
      <c r="HQ234" s="319"/>
      <c r="HR234" s="319"/>
      <c r="HS234" s="319"/>
      <c r="HT234" s="319"/>
      <c r="HU234" s="319"/>
      <c r="HV234" s="319"/>
      <c r="HW234" s="319"/>
      <c r="HX234" s="319"/>
      <c r="HY234" s="319"/>
      <c r="HZ234" s="319"/>
      <c r="IA234" s="319"/>
      <c r="IB234" s="319"/>
      <c r="IC234" s="319"/>
      <c r="ID234" s="319"/>
      <c r="IE234" s="319"/>
      <c r="IF234" s="319"/>
      <c r="IG234" s="319"/>
      <c r="IH234" s="319"/>
      <c r="II234" s="319"/>
      <c r="IJ234" s="319"/>
      <c r="IK234" s="319"/>
      <c r="IL234" s="319"/>
      <c r="IM234" s="319"/>
      <c r="IN234" s="319"/>
      <c r="IO234" s="319"/>
      <c r="IP234" s="319"/>
      <c r="IQ234" s="319"/>
      <c r="IR234" s="319"/>
      <c r="IS234" s="319"/>
      <c r="IT234" s="319"/>
      <c r="IU234" s="319"/>
      <c r="IV234" s="319"/>
      <c r="IW234" s="319"/>
      <c r="IX234" s="319"/>
      <c r="IY234" s="319"/>
      <c r="IZ234" s="319"/>
      <c r="JA234" s="319"/>
      <c r="JB234" s="319"/>
      <c r="JC234" s="319"/>
      <c r="JD234" s="319"/>
      <c r="JE234" s="319"/>
      <c r="JF234" s="319"/>
      <c r="JG234" s="319"/>
      <c r="JH234" s="319"/>
      <c r="JI234" s="319"/>
      <c r="JJ234" s="319"/>
      <c r="JK234" s="319"/>
      <c r="JL234" s="319"/>
      <c r="JM234" s="319"/>
      <c r="JN234" s="319"/>
      <c r="JO234" s="319"/>
      <c r="JP234" s="319"/>
      <c r="JQ234" s="319"/>
      <c r="JR234" s="319"/>
      <c r="JS234" s="319"/>
      <c r="JT234" s="319"/>
      <c r="JU234" s="319"/>
      <c r="JV234" s="319"/>
      <c r="JW234" s="319"/>
      <c r="JX234" s="319"/>
      <c r="JY234" s="319"/>
      <c r="JZ234" s="319"/>
      <c r="KA234" s="319"/>
      <c r="KB234" s="319"/>
      <c r="KC234" s="319"/>
      <c r="KD234" s="319"/>
      <c r="KE234" s="319"/>
      <c r="KF234" s="319"/>
      <c r="KG234" s="319"/>
      <c r="KH234" s="319"/>
      <c r="KI234" s="319"/>
      <c r="KJ234" s="319"/>
      <c r="KK234" s="319"/>
      <c r="KL234" s="319"/>
      <c r="KM234" s="319"/>
      <c r="KN234" s="319"/>
      <c r="KO234" s="319"/>
      <c r="KP234" s="319"/>
      <c r="KQ234" s="319"/>
      <c r="KR234" s="319"/>
      <c r="KS234" s="319"/>
      <c r="KT234" s="319"/>
      <c r="KU234" s="319"/>
      <c r="KV234" s="319"/>
      <c r="KW234" s="319"/>
      <c r="KX234" s="319"/>
      <c r="KY234" s="319"/>
      <c r="KZ234" s="319"/>
      <c r="LA234" s="319"/>
      <c r="LB234" s="319"/>
      <c r="LC234" s="319"/>
      <c r="LD234" s="319"/>
      <c r="LE234" s="319"/>
      <c r="LF234" s="319"/>
      <c r="LG234" s="319"/>
      <c r="LH234" s="319"/>
      <c r="LI234" s="319"/>
      <c r="LJ234" s="319"/>
      <c r="LK234" s="319"/>
      <c r="LL234" s="319"/>
      <c r="LM234" s="319"/>
      <c r="LN234" s="319"/>
      <c r="LO234" s="319"/>
      <c r="LP234" s="319"/>
      <c r="LQ234" s="319"/>
      <c r="LR234" s="319"/>
      <c r="LS234" s="319"/>
      <c r="LT234" s="319"/>
      <c r="LU234" s="319"/>
      <c r="LV234" s="319"/>
      <c r="LW234" s="319"/>
      <c r="LX234" s="319"/>
      <c r="LY234" s="319"/>
      <c r="LZ234" s="319"/>
      <c r="MA234" s="319"/>
      <c r="MB234" s="319"/>
      <c r="MC234" s="319"/>
      <c r="MD234" s="319"/>
      <c r="ME234" s="319"/>
      <c r="MF234" s="319"/>
      <c r="MG234" s="319"/>
      <c r="MH234" s="319"/>
      <c r="MI234" s="319"/>
      <c r="MJ234" s="319"/>
      <c r="MK234" s="319"/>
      <c r="ML234" s="319"/>
      <c r="MM234" s="319"/>
      <c r="MN234" s="319"/>
      <c r="MO234" s="319"/>
      <c r="MP234" s="319"/>
      <c r="MQ234" s="319"/>
      <c r="MS234" s="241"/>
      <c r="MT234" s="362">
        <f t="shared" si="272"/>
        <v>0</v>
      </c>
      <c r="MU234" s="363">
        <f t="shared" si="289"/>
        <v>0</v>
      </c>
      <c r="MV234" s="363">
        <f t="shared" si="259"/>
        <v>0</v>
      </c>
      <c r="MW234" s="363"/>
      <c r="MX234" s="363">
        <f t="shared" si="260"/>
        <v>0</v>
      </c>
      <c r="MY234" s="363"/>
      <c r="MZ234" s="363">
        <f t="shared" si="261"/>
        <v>0</v>
      </c>
      <c r="NA234" s="363"/>
      <c r="NB234" s="363">
        <f t="shared" si="262"/>
        <v>0</v>
      </c>
      <c r="NC234" s="363"/>
      <c r="ND234" s="363">
        <f t="shared" si="263"/>
        <v>0</v>
      </c>
      <c r="NE234" s="363"/>
      <c r="NF234" s="363">
        <f t="shared" si="264"/>
        <v>0</v>
      </c>
      <c r="NG234" s="363"/>
      <c r="NH234" s="363">
        <f t="shared" si="265"/>
        <v>0</v>
      </c>
      <c r="NI234" s="363"/>
      <c r="NJ234" s="363">
        <f t="shared" si="266"/>
        <v>0</v>
      </c>
      <c r="NK234" s="363"/>
      <c r="NL234" s="363">
        <f t="shared" si="273"/>
        <v>0</v>
      </c>
      <c r="NM234" s="364"/>
      <c r="NN234" s="370"/>
      <c r="NR234" s="318">
        <f t="shared" si="267"/>
        <v>0</v>
      </c>
      <c r="NS234" s="318">
        <f t="shared" si="268"/>
        <v>0</v>
      </c>
      <c r="NT234" s="318">
        <f t="shared" si="269"/>
        <v>0</v>
      </c>
    </row>
    <row r="235" spans="1:384" s="318" customFormat="1" ht="10.199999999999999" customHeight="1" x14ac:dyDescent="0.3">
      <c r="A235" s="25"/>
      <c r="B235" s="389"/>
      <c r="C235" s="424"/>
      <c r="D235" s="15"/>
      <c r="E235" s="106"/>
      <c r="F235" s="106"/>
      <c r="G235" s="106"/>
      <c r="H235" s="399"/>
      <c r="I235" s="394">
        <f>Prenoms!$B$23</f>
        <v>0</v>
      </c>
      <c r="J235" s="395"/>
      <c r="K235" s="395"/>
      <c r="L235" s="395"/>
      <c r="M235" s="395"/>
      <c r="N235" s="81" t="str">
        <f>IF(NL235&lt;&gt;0,"",IF(Conges!L57=0,"",Conges!L57))</f>
        <v/>
      </c>
      <c r="O235" s="82"/>
      <c r="P235" s="83"/>
      <c r="Q235" s="83"/>
      <c r="R235" s="83"/>
      <c r="S235" s="83"/>
      <c r="T235" s="83"/>
      <c r="U235" s="83"/>
      <c r="V235" s="84"/>
      <c r="W235" s="82"/>
      <c r="X235" s="83"/>
      <c r="Y235" s="83"/>
      <c r="Z235" s="83"/>
      <c r="AA235" s="83"/>
      <c r="AB235" s="83"/>
      <c r="AC235" s="83"/>
      <c r="AD235" s="84"/>
      <c r="AE235" s="82"/>
      <c r="AF235" s="83"/>
      <c r="AG235" s="83"/>
      <c r="AH235" s="83"/>
      <c r="AI235" s="83"/>
      <c r="AJ235" s="84"/>
      <c r="AK235" s="82"/>
      <c r="AL235" s="83"/>
      <c r="AM235" s="83"/>
      <c r="AN235" s="83"/>
      <c r="AO235" s="83"/>
      <c r="AP235" s="83"/>
      <c r="AQ235" s="83"/>
      <c r="AR235" s="83"/>
      <c r="AS235" s="83"/>
      <c r="AT235" s="84"/>
      <c r="AU235" s="82"/>
      <c r="AV235" s="83"/>
      <c r="AW235" s="83"/>
      <c r="AX235" s="83"/>
      <c r="AY235" s="83"/>
      <c r="AZ235" s="83"/>
      <c r="BA235" s="83"/>
      <c r="BB235" s="84"/>
      <c r="BC235" s="85">
        <f>IF(NL235&lt;&gt;0,(IF(Conges!L$57=0,0,3)),0)</f>
        <v>0</v>
      </c>
      <c r="BD235" s="417"/>
      <c r="BE235" s="390">
        <f>IF(OR(Conges!L$57="A",Conges!L$57="V"),Prenoms!L$23,NL235)</f>
        <v>0</v>
      </c>
      <c r="BF235" s="391"/>
      <c r="BG235" s="286"/>
      <c r="BH235" s="287">
        <f t="shared" si="252"/>
        <v>0</v>
      </c>
      <c r="BI235" s="288" t="str">
        <f t="shared" si="253"/>
        <v/>
      </c>
      <c r="BJ235" s="300">
        <v>0</v>
      </c>
      <c r="BK235" s="301">
        <f t="shared" si="270"/>
        <v>0</v>
      </c>
      <c r="BL235" s="302">
        <f t="shared" si="242"/>
        <v>0</v>
      </c>
      <c r="BM235" s="302">
        <f t="shared" si="243"/>
        <v>0</v>
      </c>
      <c r="BN235" s="302">
        <f>SUM('Heures Pointage'!$UD$12:$UE$12)</f>
        <v>0</v>
      </c>
      <c r="BO235" s="302">
        <f>SUM('Heures et Indemnites'!$UD$12:$UE$12)</f>
        <v>0</v>
      </c>
      <c r="BP235" s="303">
        <f t="shared" si="244"/>
        <v>0</v>
      </c>
      <c r="BQ235" s="303">
        <f>'Heures Pointage'!$VB$12</f>
        <v>0</v>
      </c>
      <c r="BR235" s="304">
        <f t="shared" ref="BR235" si="294">$BH$1075</f>
        <v>0</v>
      </c>
      <c r="BS235" s="149">
        <f>Prenoms!$C$23</f>
        <v>0</v>
      </c>
      <c r="BT235" s="180"/>
      <c r="BU235" s="324">
        <f>SUM('Heures et Indemnites'!$UD$12:$UE$12)</f>
        <v>0</v>
      </c>
      <c r="BV235" s="235">
        <f>SUM('Heures et Indemnites'!$UD$6:$UE$12)</f>
        <v>0</v>
      </c>
      <c r="BW235" s="324"/>
      <c r="BX235" s="235"/>
      <c r="BY235" s="319"/>
      <c r="BZ235" s="319"/>
      <c r="CA235" s="319"/>
      <c r="CB235" s="319"/>
      <c r="CC235" s="319"/>
      <c r="CD235" s="319"/>
      <c r="CE235" s="319"/>
      <c r="CF235" s="319"/>
      <c r="CG235" s="319"/>
      <c r="CH235" s="319"/>
      <c r="CI235" s="319"/>
      <c r="CJ235" s="319"/>
      <c r="CK235" s="319"/>
      <c r="CL235" s="319"/>
      <c r="CM235" s="319"/>
      <c r="CN235" s="319"/>
      <c r="CO235" s="319"/>
      <c r="CP235" s="319"/>
      <c r="CQ235" s="319"/>
      <c r="CR235" s="319"/>
      <c r="CS235" s="319"/>
      <c r="CT235" s="319"/>
      <c r="CU235" s="319"/>
      <c r="CV235" s="319"/>
      <c r="CW235" s="319"/>
      <c r="CX235" s="319"/>
      <c r="CY235" s="319"/>
      <c r="CZ235" s="319"/>
      <c r="DA235" s="319"/>
      <c r="DB235" s="319"/>
      <c r="DC235" s="319"/>
      <c r="DD235" s="319"/>
      <c r="DE235" s="319"/>
      <c r="DF235" s="319"/>
      <c r="DG235" s="319"/>
      <c r="DH235" s="319"/>
      <c r="DI235" s="319"/>
      <c r="DJ235" s="319"/>
      <c r="DK235" s="319"/>
      <c r="DL235" s="319"/>
      <c r="DM235" s="319"/>
      <c r="DN235" s="319"/>
      <c r="DO235" s="319"/>
      <c r="DP235" s="319"/>
      <c r="DQ235" s="319"/>
      <c r="DR235" s="319"/>
      <c r="DS235" s="319"/>
      <c r="DT235" s="319"/>
      <c r="DU235" s="319"/>
      <c r="DV235" s="319"/>
      <c r="DW235" s="319"/>
      <c r="DX235" s="319"/>
      <c r="DY235" s="319"/>
      <c r="DZ235" s="319"/>
      <c r="EA235" s="319"/>
      <c r="EB235" s="319"/>
      <c r="EC235" s="319"/>
      <c r="ED235" s="319"/>
      <c r="EE235" s="319"/>
      <c r="EF235" s="319"/>
      <c r="EG235" s="319"/>
      <c r="EH235" s="319"/>
      <c r="EI235" s="319"/>
      <c r="EJ235" s="319"/>
      <c r="EK235" s="319"/>
      <c r="EL235" s="319"/>
      <c r="EM235" s="319"/>
      <c r="EN235" s="319"/>
      <c r="EO235" s="319"/>
      <c r="EP235" s="319"/>
      <c r="EQ235" s="319"/>
      <c r="ER235" s="319"/>
      <c r="ES235" s="319"/>
      <c r="ET235" s="319"/>
      <c r="EU235" s="319"/>
      <c r="EV235" s="319"/>
      <c r="EW235" s="319"/>
      <c r="EX235" s="319"/>
      <c r="EY235" s="319"/>
      <c r="EZ235" s="319"/>
      <c r="FA235" s="319"/>
      <c r="FB235" s="319"/>
      <c r="FC235" s="319"/>
      <c r="FD235" s="319"/>
      <c r="FE235" s="319"/>
      <c r="FF235" s="319"/>
      <c r="FG235" s="319"/>
      <c r="FH235" s="319"/>
      <c r="FI235" s="319"/>
      <c r="FJ235" s="319"/>
      <c r="FK235" s="319"/>
      <c r="FL235" s="319"/>
      <c r="FM235" s="319"/>
      <c r="FN235" s="319"/>
      <c r="FO235" s="319"/>
      <c r="FP235" s="319"/>
      <c r="FQ235" s="319"/>
      <c r="FR235" s="319"/>
      <c r="FS235" s="319"/>
      <c r="FT235" s="319"/>
      <c r="FU235" s="319"/>
      <c r="FV235" s="319"/>
      <c r="FW235" s="319"/>
      <c r="FX235" s="319"/>
      <c r="FY235" s="319"/>
      <c r="FZ235" s="319"/>
      <c r="GA235" s="319"/>
      <c r="GB235" s="319"/>
      <c r="GC235" s="319"/>
      <c r="GD235" s="319"/>
      <c r="GE235" s="319"/>
      <c r="GF235" s="319"/>
      <c r="GG235" s="319"/>
      <c r="GH235" s="319"/>
      <c r="GI235" s="319"/>
      <c r="GJ235" s="319"/>
      <c r="GK235" s="319"/>
      <c r="GL235" s="319"/>
      <c r="GM235" s="319"/>
      <c r="GN235" s="319"/>
      <c r="GO235" s="319"/>
      <c r="GP235" s="319"/>
      <c r="GQ235" s="319"/>
      <c r="GR235" s="319"/>
      <c r="GS235" s="319"/>
      <c r="GT235" s="319"/>
      <c r="GU235" s="319"/>
      <c r="GV235" s="319"/>
      <c r="GW235" s="319"/>
      <c r="GX235" s="319"/>
      <c r="GY235" s="319"/>
      <c r="GZ235" s="319"/>
      <c r="HA235" s="319"/>
      <c r="HB235" s="319"/>
      <c r="HC235" s="319"/>
      <c r="HD235" s="319"/>
      <c r="HE235" s="319"/>
      <c r="HF235" s="319"/>
      <c r="HG235" s="319"/>
      <c r="HH235" s="319"/>
      <c r="HI235" s="319"/>
      <c r="HJ235" s="319"/>
      <c r="HK235" s="319"/>
      <c r="HL235" s="319"/>
      <c r="HM235" s="319"/>
      <c r="HN235" s="319"/>
      <c r="HO235" s="319"/>
      <c r="HP235" s="319"/>
      <c r="HQ235" s="319"/>
      <c r="HR235" s="319"/>
      <c r="HS235" s="319"/>
      <c r="HT235" s="319"/>
      <c r="HU235" s="319"/>
      <c r="HV235" s="319"/>
      <c r="HW235" s="319"/>
      <c r="HX235" s="319"/>
      <c r="HY235" s="319"/>
      <c r="HZ235" s="319"/>
      <c r="IA235" s="319"/>
      <c r="IB235" s="319"/>
      <c r="IC235" s="319"/>
      <c r="ID235" s="319"/>
      <c r="IE235" s="319"/>
      <c r="IF235" s="319"/>
      <c r="IG235" s="319"/>
      <c r="IH235" s="319"/>
      <c r="II235" s="319"/>
      <c r="IJ235" s="319"/>
      <c r="IK235" s="319"/>
      <c r="IL235" s="319"/>
      <c r="IM235" s="319"/>
      <c r="IN235" s="319"/>
      <c r="IO235" s="319"/>
      <c r="IP235" s="319"/>
      <c r="IQ235" s="319"/>
      <c r="IR235" s="319"/>
      <c r="IS235" s="319"/>
      <c r="IT235" s="319"/>
      <c r="IU235" s="319"/>
      <c r="IV235" s="319"/>
      <c r="IW235" s="319"/>
      <c r="IX235" s="319"/>
      <c r="IY235" s="319"/>
      <c r="IZ235" s="319"/>
      <c r="JA235" s="319"/>
      <c r="JB235" s="319"/>
      <c r="JC235" s="319"/>
      <c r="JD235" s="319"/>
      <c r="JE235" s="319"/>
      <c r="JF235" s="319"/>
      <c r="JG235" s="319"/>
      <c r="JH235" s="319"/>
      <c r="JI235" s="319"/>
      <c r="JJ235" s="319"/>
      <c r="JK235" s="319"/>
      <c r="JL235" s="319"/>
      <c r="JM235" s="319"/>
      <c r="JN235" s="319"/>
      <c r="JO235" s="319"/>
      <c r="JP235" s="319"/>
      <c r="JQ235" s="319"/>
      <c r="JR235" s="319"/>
      <c r="JS235" s="319"/>
      <c r="JT235" s="319"/>
      <c r="JU235" s="319"/>
      <c r="JV235" s="319"/>
      <c r="JW235" s="319"/>
      <c r="JX235" s="319"/>
      <c r="JY235" s="319"/>
      <c r="JZ235" s="319"/>
      <c r="KA235" s="319"/>
      <c r="KB235" s="319"/>
      <c r="KC235" s="319"/>
      <c r="KD235" s="319"/>
      <c r="KE235" s="319"/>
      <c r="KF235" s="319"/>
      <c r="KG235" s="319"/>
      <c r="KH235" s="319"/>
      <c r="KI235" s="319"/>
      <c r="KJ235" s="319"/>
      <c r="KK235" s="319"/>
      <c r="KL235" s="319"/>
      <c r="KM235" s="319"/>
      <c r="KN235" s="319"/>
      <c r="KO235" s="319"/>
      <c r="KP235" s="319"/>
      <c r="KQ235" s="319"/>
      <c r="KR235" s="319"/>
      <c r="KS235" s="319"/>
      <c r="KT235" s="319"/>
      <c r="KU235" s="319"/>
      <c r="KV235" s="319"/>
      <c r="KW235" s="319"/>
      <c r="KX235" s="319"/>
      <c r="KY235" s="319"/>
      <c r="KZ235" s="319"/>
      <c r="LA235" s="319"/>
      <c r="LB235" s="319"/>
      <c r="LC235" s="319"/>
      <c r="LD235" s="319"/>
      <c r="LE235" s="319"/>
      <c r="LF235" s="319"/>
      <c r="LG235" s="319"/>
      <c r="LH235" s="319"/>
      <c r="LI235" s="319"/>
      <c r="LJ235" s="319"/>
      <c r="LK235" s="319"/>
      <c r="LL235" s="319"/>
      <c r="LM235" s="319"/>
      <c r="LN235" s="319"/>
      <c r="LO235" s="319"/>
      <c r="LP235" s="319"/>
      <c r="LQ235" s="319"/>
      <c r="LR235" s="319"/>
      <c r="LS235" s="319"/>
      <c r="LT235" s="319"/>
      <c r="LU235" s="319"/>
      <c r="LV235" s="319"/>
      <c r="LW235" s="319"/>
      <c r="LX235" s="319"/>
      <c r="LY235" s="319"/>
      <c r="LZ235" s="319"/>
      <c r="MA235" s="319"/>
      <c r="MB235" s="319"/>
      <c r="MC235" s="319"/>
      <c r="MD235" s="319"/>
      <c r="ME235" s="319"/>
      <c r="MF235" s="319"/>
      <c r="MG235" s="319"/>
      <c r="MH235" s="319"/>
      <c r="MI235" s="319"/>
      <c r="MJ235" s="319"/>
      <c r="MK235" s="319"/>
      <c r="ML235" s="319"/>
      <c r="MM235" s="319"/>
      <c r="MN235" s="319"/>
      <c r="MO235" s="319"/>
      <c r="MP235" s="319"/>
      <c r="MQ235" s="319"/>
      <c r="MS235" s="241"/>
      <c r="MT235" s="373">
        <f t="shared" si="272"/>
        <v>0</v>
      </c>
      <c r="MU235" s="365">
        <f t="shared" si="289"/>
        <v>0</v>
      </c>
      <c r="MV235" s="365">
        <f t="shared" si="259"/>
        <v>0</v>
      </c>
      <c r="MW235" s="365"/>
      <c r="MX235" s="365">
        <f t="shared" si="260"/>
        <v>0</v>
      </c>
      <c r="MY235" s="365"/>
      <c r="MZ235" s="365">
        <f t="shared" si="261"/>
        <v>0</v>
      </c>
      <c r="NA235" s="365"/>
      <c r="NB235" s="365">
        <f t="shared" si="262"/>
        <v>0</v>
      </c>
      <c r="NC235" s="365"/>
      <c r="ND235" s="365">
        <f t="shared" si="263"/>
        <v>0</v>
      </c>
      <c r="NE235" s="365"/>
      <c r="NF235" s="365">
        <f t="shared" si="264"/>
        <v>0</v>
      </c>
      <c r="NG235" s="365"/>
      <c r="NH235" s="365">
        <f t="shared" si="265"/>
        <v>0</v>
      </c>
      <c r="NI235" s="365"/>
      <c r="NJ235" s="365">
        <f t="shared" si="266"/>
        <v>0</v>
      </c>
      <c r="NK235" s="365"/>
      <c r="NL235" s="365">
        <f t="shared" si="273"/>
        <v>0</v>
      </c>
      <c r="NM235" s="366"/>
      <c r="NN235" s="370"/>
      <c r="NR235" s="318">
        <f t="shared" si="267"/>
        <v>0</v>
      </c>
      <c r="NS235" s="318">
        <f t="shared" si="268"/>
        <v>0</v>
      </c>
      <c r="NT235" s="318">
        <f t="shared" si="269"/>
        <v>0</v>
      </c>
    </row>
    <row r="236" spans="1:384" s="318" customFormat="1" ht="10.199999999999999" customHeight="1" x14ac:dyDescent="0.3">
      <c r="A236" s="25"/>
      <c r="B236" s="389"/>
      <c r="C236" s="424"/>
      <c r="D236" s="15"/>
      <c r="E236" s="106"/>
      <c r="F236" s="106"/>
      <c r="G236" s="106"/>
      <c r="H236" s="399"/>
      <c r="I236" s="381">
        <f>Prenoms!$B$24</f>
        <v>0</v>
      </c>
      <c r="J236" s="382"/>
      <c r="K236" s="382"/>
      <c r="L236" s="382"/>
      <c r="M236" s="382"/>
      <c r="N236" s="68" t="str">
        <f>IF(NL236&lt;&gt;0,"",IF(Conges!L58=0,"",Conges!L58))</f>
        <v/>
      </c>
      <c r="O236" s="69"/>
      <c r="P236" s="70"/>
      <c r="Q236" s="70"/>
      <c r="R236" s="70"/>
      <c r="S236" s="70"/>
      <c r="T236" s="70"/>
      <c r="U236" s="70"/>
      <c r="V236" s="71"/>
      <c r="W236" s="69"/>
      <c r="X236" s="70"/>
      <c r="Y236" s="70"/>
      <c r="Z236" s="70"/>
      <c r="AA236" s="70"/>
      <c r="AB236" s="70"/>
      <c r="AC236" s="70"/>
      <c r="AD236" s="71"/>
      <c r="AE236" s="69"/>
      <c r="AF236" s="70"/>
      <c r="AG236" s="70"/>
      <c r="AH236" s="70"/>
      <c r="AI236" s="70"/>
      <c r="AJ236" s="71"/>
      <c r="AK236" s="69"/>
      <c r="AL236" s="70"/>
      <c r="AM236" s="70"/>
      <c r="AN236" s="70"/>
      <c r="AO236" s="70"/>
      <c r="AP236" s="70"/>
      <c r="AQ236" s="70"/>
      <c r="AR236" s="70"/>
      <c r="AS236" s="70"/>
      <c r="AT236" s="71"/>
      <c r="AU236" s="69"/>
      <c r="AV236" s="70"/>
      <c r="AW236" s="70"/>
      <c r="AX236" s="70"/>
      <c r="AY236" s="70"/>
      <c r="AZ236" s="70"/>
      <c r="BA236" s="70"/>
      <c r="BB236" s="71"/>
      <c r="BC236" s="72">
        <f>IF(NL236&lt;&gt;0,(IF(Conges!L$58=0,0,3)),0)</f>
        <v>0</v>
      </c>
      <c r="BD236" s="417"/>
      <c r="BE236" s="392">
        <f>IF(OR(Conges!L$58="A",Conges!L$58="V"),Prenoms!L$24,NL236)</f>
        <v>0</v>
      </c>
      <c r="BF236" s="393"/>
      <c r="BG236" s="289"/>
      <c r="BH236" s="290">
        <f t="shared" si="252"/>
        <v>0</v>
      </c>
      <c r="BI236" s="291" t="str">
        <f t="shared" si="253"/>
        <v/>
      </c>
      <c r="BJ236" s="305">
        <v>0</v>
      </c>
      <c r="BK236" s="306">
        <f t="shared" si="270"/>
        <v>0</v>
      </c>
      <c r="BL236" s="307">
        <f t="shared" si="242"/>
        <v>0</v>
      </c>
      <c r="BM236" s="307">
        <f t="shared" si="243"/>
        <v>0</v>
      </c>
      <c r="BN236" s="307">
        <f>SUM('Heures Pointage'!$VD$12:$VE$12)</f>
        <v>0</v>
      </c>
      <c r="BO236" s="307">
        <f>SUM('Heures et Indemnites'!$VD$12:$VE$12)</f>
        <v>0</v>
      </c>
      <c r="BP236" s="308">
        <f t="shared" si="244"/>
        <v>0</v>
      </c>
      <c r="BQ236" s="308">
        <f>'Heures Pointage'!$WB$12</f>
        <v>0</v>
      </c>
      <c r="BR236" s="309">
        <f t="shared" ref="BR236" si="295">$BH$1076</f>
        <v>0</v>
      </c>
      <c r="BS236" s="150">
        <f>Prenoms!$C$24</f>
        <v>0</v>
      </c>
      <c r="BT236" s="153"/>
      <c r="BU236" s="323">
        <f>SUM('Heures et Indemnites'!$VD$12:$VE$12)</f>
        <v>0</v>
      </c>
      <c r="BV236" s="236">
        <f>SUM('Heures et Indemnites'!$VD$6:$VE$12)</f>
        <v>0</v>
      </c>
      <c r="BW236" s="323"/>
      <c r="BX236" s="236"/>
      <c r="BY236" s="319"/>
      <c r="BZ236" s="319"/>
      <c r="CA236" s="319"/>
      <c r="CB236" s="319"/>
      <c r="CC236" s="319"/>
      <c r="CD236" s="319"/>
      <c r="CE236" s="319"/>
      <c r="CF236" s="319"/>
      <c r="CG236" s="319"/>
      <c r="CH236" s="319"/>
      <c r="CI236" s="319"/>
      <c r="CJ236" s="319"/>
      <c r="CK236" s="319"/>
      <c r="CL236" s="319"/>
      <c r="CM236" s="319"/>
      <c r="CN236" s="319"/>
      <c r="CO236" s="319"/>
      <c r="CP236" s="319"/>
      <c r="CQ236" s="319"/>
      <c r="CR236" s="319"/>
      <c r="CS236" s="319"/>
      <c r="CT236" s="319"/>
      <c r="CU236" s="319"/>
      <c r="CV236" s="319"/>
      <c r="CW236" s="319"/>
      <c r="CX236" s="319"/>
      <c r="CY236" s="319"/>
      <c r="CZ236" s="319"/>
      <c r="DA236" s="319"/>
      <c r="DB236" s="319"/>
      <c r="DC236" s="319"/>
      <c r="DD236" s="319"/>
      <c r="DE236" s="319"/>
      <c r="DF236" s="319"/>
      <c r="DG236" s="319"/>
      <c r="DH236" s="319"/>
      <c r="DI236" s="319"/>
      <c r="DJ236" s="319"/>
      <c r="DK236" s="319"/>
      <c r="DL236" s="319"/>
      <c r="DM236" s="319"/>
      <c r="DN236" s="319"/>
      <c r="DO236" s="319"/>
      <c r="DP236" s="319"/>
      <c r="DQ236" s="319"/>
      <c r="DR236" s="319"/>
      <c r="DS236" s="319"/>
      <c r="DT236" s="319"/>
      <c r="DU236" s="319"/>
      <c r="DV236" s="319"/>
      <c r="DW236" s="319"/>
      <c r="DX236" s="319"/>
      <c r="DY236" s="319"/>
      <c r="DZ236" s="319"/>
      <c r="EA236" s="319"/>
      <c r="EB236" s="319"/>
      <c r="EC236" s="319"/>
      <c r="ED236" s="319"/>
      <c r="EE236" s="319"/>
      <c r="EF236" s="319"/>
      <c r="EG236" s="319"/>
      <c r="EH236" s="319"/>
      <c r="EI236" s="319"/>
      <c r="EJ236" s="319"/>
      <c r="EK236" s="319"/>
      <c r="EL236" s="319"/>
      <c r="EM236" s="319"/>
      <c r="EN236" s="319"/>
      <c r="EO236" s="319"/>
      <c r="EP236" s="319"/>
      <c r="EQ236" s="319"/>
      <c r="ER236" s="319"/>
      <c r="ES236" s="319"/>
      <c r="ET236" s="319"/>
      <c r="EU236" s="319"/>
      <c r="EV236" s="319"/>
      <c r="EW236" s="319"/>
      <c r="EX236" s="319"/>
      <c r="EY236" s="319"/>
      <c r="EZ236" s="319"/>
      <c r="FA236" s="319"/>
      <c r="FB236" s="319"/>
      <c r="FC236" s="319"/>
      <c r="FD236" s="319"/>
      <c r="FE236" s="319"/>
      <c r="FF236" s="319"/>
      <c r="FG236" s="319"/>
      <c r="FH236" s="319"/>
      <c r="FI236" s="319"/>
      <c r="FJ236" s="319"/>
      <c r="FK236" s="319"/>
      <c r="FL236" s="319"/>
      <c r="FM236" s="319"/>
      <c r="FN236" s="319"/>
      <c r="FO236" s="319"/>
      <c r="FP236" s="319"/>
      <c r="FQ236" s="319"/>
      <c r="FR236" s="319"/>
      <c r="FS236" s="319"/>
      <c r="FT236" s="319"/>
      <c r="FU236" s="319"/>
      <c r="FV236" s="319"/>
      <c r="FW236" s="319"/>
      <c r="FX236" s="319"/>
      <c r="FY236" s="319"/>
      <c r="FZ236" s="319"/>
      <c r="GA236" s="319"/>
      <c r="GB236" s="319"/>
      <c r="GC236" s="319"/>
      <c r="GD236" s="319"/>
      <c r="GE236" s="319"/>
      <c r="GF236" s="319"/>
      <c r="GG236" s="319"/>
      <c r="GH236" s="319"/>
      <c r="GI236" s="319"/>
      <c r="GJ236" s="319"/>
      <c r="GK236" s="319"/>
      <c r="GL236" s="319"/>
      <c r="GM236" s="319"/>
      <c r="GN236" s="319"/>
      <c r="GO236" s="319"/>
      <c r="GP236" s="319"/>
      <c r="GQ236" s="319"/>
      <c r="GR236" s="319"/>
      <c r="GS236" s="319"/>
      <c r="GT236" s="319"/>
      <c r="GU236" s="319"/>
      <c r="GV236" s="319"/>
      <c r="GW236" s="319"/>
      <c r="GX236" s="319"/>
      <c r="GY236" s="319"/>
      <c r="GZ236" s="319"/>
      <c r="HA236" s="319"/>
      <c r="HB236" s="319"/>
      <c r="HC236" s="319"/>
      <c r="HD236" s="319"/>
      <c r="HE236" s="319"/>
      <c r="HF236" s="319"/>
      <c r="HG236" s="319"/>
      <c r="HH236" s="319"/>
      <c r="HI236" s="319"/>
      <c r="HJ236" s="319"/>
      <c r="HK236" s="319"/>
      <c r="HL236" s="319"/>
      <c r="HM236" s="319"/>
      <c r="HN236" s="319"/>
      <c r="HO236" s="319"/>
      <c r="HP236" s="319"/>
      <c r="HQ236" s="319"/>
      <c r="HR236" s="319"/>
      <c r="HS236" s="319"/>
      <c r="HT236" s="319"/>
      <c r="HU236" s="319"/>
      <c r="HV236" s="319"/>
      <c r="HW236" s="319"/>
      <c r="HX236" s="319"/>
      <c r="HY236" s="319"/>
      <c r="HZ236" s="319"/>
      <c r="IA236" s="319"/>
      <c r="IB236" s="319"/>
      <c r="IC236" s="319"/>
      <c r="ID236" s="319"/>
      <c r="IE236" s="319"/>
      <c r="IF236" s="319"/>
      <c r="IG236" s="319"/>
      <c r="IH236" s="319"/>
      <c r="II236" s="319"/>
      <c r="IJ236" s="319"/>
      <c r="IK236" s="319"/>
      <c r="IL236" s="319"/>
      <c r="IM236" s="319"/>
      <c r="IN236" s="319"/>
      <c r="IO236" s="319"/>
      <c r="IP236" s="319"/>
      <c r="IQ236" s="319"/>
      <c r="IR236" s="319"/>
      <c r="IS236" s="319"/>
      <c r="IT236" s="319"/>
      <c r="IU236" s="319"/>
      <c r="IV236" s="319"/>
      <c r="IW236" s="319"/>
      <c r="IX236" s="319"/>
      <c r="IY236" s="319"/>
      <c r="IZ236" s="319"/>
      <c r="JA236" s="319"/>
      <c r="JB236" s="319"/>
      <c r="JC236" s="319"/>
      <c r="JD236" s="319"/>
      <c r="JE236" s="319"/>
      <c r="JF236" s="319"/>
      <c r="JG236" s="319"/>
      <c r="JH236" s="319"/>
      <c r="JI236" s="319"/>
      <c r="JJ236" s="319"/>
      <c r="JK236" s="319"/>
      <c r="JL236" s="319"/>
      <c r="JM236" s="319"/>
      <c r="JN236" s="319"/>
      <c r="JO236" s="319"/>
      <c r="JP236" s="319"/>
      <c r="JQ236" s="319"/>
      <c r="JR236" s="319"/>
      <c r="JS236" s="319"/>
      <c r="JT236" s="319"/>
      <c r="JU236" s="319"/>
      <c r="JV236" s="319"/>
      <c r="JW236" s="319"/>
      <c r="JX236" s="319"/>
      <c r="JY236" s="319"/>
      <c r="JZ236" s="319"/>
      <c r="KA236" s="319"/>
      <c r="KB236" s="319"/>
      <c r="KC236" s="319"/>
      <c r="KD236" s="319"/>
      <c r="KE236" s="319"/>
      <c r="KF236" s="319"/>
      <c r="KG236" s="319"/>
      <c r="KH236" s="319"/>
      <c r="KI236" s="319"/>
      <c r="KJ236" s="319"/>
      <c r="KK236" s="319"/>
      <c r="KL236" s="319"/>
      <c r="KM236" s="319"/>
      <c r="KN236" s="319"/>
      <c r="KO236" s="319"/>
      <c r="KP236" s="319"/>
      <c r="KQ236" s="319"/>
      <c r="KR236" s="319"/>
      <c r="KS236" s="319"/>
      <c r="KT236" s="319"/>
      <c r="KU236" s="319"/>
      <c r="KV236" s="319"/>
      <c r="KW236" s="319"/>
      <c r="KX236" s="319"/>
      <c r="KY236" s="319"/>
      <c r="KZ236" s="319"/>
      <c r="LA236" s="319"/>
      <c r="LB236" s="319"/>
      <c r="LC236" s="319"/>
      <c r="LD236" s="319"/>
      <c r="LE236" s="319"/>
      <c r="LF236" s="319"/>
      <c r="LG236" s="319"/>
      <c r="LH236" s="319"/>
      <c r="LI236" s="319"/>
      <c r="LJ236" s="319"/>
      <c r="LK236" s="319"/>
      <c r="LL236" s="319"/>
      <c r="LM236" s="319"/>
      <c r="LN236" s="319"/>
      <c r="LO236" s="319"/>
      <c r="LP236" s="319"/>
      <c r="LQ236" s="319"/>
      <c r="LR236" s="319"/>
      <c r="LS236" s="319"/>
      <c r="LT236" s="319"/>
      <c r="LU236" s="319"/>
      <c r="LV236" s="319"/>
      <c r="LW236" s="319"/>
      <c r="LX236" s="319"/>
      <c r="LY236" s="319"/>
      <c r="LZ236" s="319"/>
      <c r="MA236" s="319"/>
      <c r="MB236" s="319"/>
      <c r="MC236" s="319"/>
      <c r="MD236" s="319"/>
      <c r="ME236" s="319"/>
      <c r="MF236" s="319"/>
      <c r="MG236" s="319"/>
      <c r="MH236" s="319"/>
      <c r="MI236" s="319"/>
      <c r="MJ236" s="319"/>
      <c r="MK236" s="319"/>
      <c r="ML236" s="319"/>
      <c r="MM236" s="319"/>
      <c r="MN236" s="319"/>
      <c r="MO236" s="319"/>
      <c r="MP236" s="319"/>
      <c r="MQ236" s="319"/>
      <c r="MS236" s="241"/>
      <c r="MT236" s="362">
        <f t="shared" si="272"/>
        <v>0</v>
      </c>
      <c r="MU236" s="363">
        <f t="shared" si="289"/>
        <v>0</v>
      </c>
      <c r="MV236" s="363">
        <f t="shared" si="259"/>
        <v>0</v>
      </c>
      <c r="MW236" s="363"/>
      <c r="MX236" s="363">
        <f t="shared" si="260"/>
        <v>0</v>
      </c>
      <c r="MY236" s="363"/>
      <c r="MZ236" s="363">
        <f t="shared" si="261"/>
        <v>0</v>
      </c>
      <c r="NA236" s="363"/>
      <c r="NB236" s="363">
        <f t="shared" si="262"/>
        <v>0</v>
      </c>
      <c r="NC236" s="363"/>
      <c r="ND236" s="363">
        <f t="shared" si="263"/>
        <v>0</v>
      </c>
      <c r="NE236" s="363"/>
      <c r="NF236" s="363">
        <f t="shared" si="264"/>
        <v>0</v>
      </c>
      <c r="NG236" s="363"/>
      <c r="NH236" s="363">
        <f t="shared" si="265"/>
        <v>0</v>
      </c>
      <c r="NI236" s="363"/>
      <c r="NJ236" s="363">
        <f t="shared" si="266"/>
        <v>0</v>
      </c>
      <c r="NK236" s="363"/>
      <c r="NL236" s="363">
        <f t="shared" si="273"/>
        <v>0</v>
      </c>
      <c r="NM236" s="364"/>
      <c r="NN236" s="370"/>
      <c r="NR236" s="318">
        <f t="shared" si="267"/>
        <v>0</v>
      </c>
      <c r="NS236" s="318">
        <f t="shared" si="268"/>
        <v>0</v>
      </c>
      <c r="NT236" s="318">
        <f t="shared" si="269"/>
        <v>0</v>
      </c>
    </row>
    <row r="237" spans="1:384" s="318" customFormat="1" ht="10.199999999999999" customHeight="1" x14ac:dyDescent="0.3">
      <c r="A237" s="25"/>
      <c r="B237" s="389"/>
      <c r="C237" s="424"/>
      <c r="D237" s="15"/>
      <c r="E237" s="106"/>
      <c r="F237" s="106"/>
      <c r="G237" s="106"/>
      <c r="H237" s="399"/>
      <c r="I237" s="394">
        <f>Prenoms!$B$25</f>
        <v>0</v>
      </c>
      <c r="J237" s="395"/>
      <c r="K237" s="395"/>
      <c r="L237" s="395"/>
      <c r="M237" s="395"/>
      <c r="N237" s="81" t="str">
        <f>IF(NL237&lt;&gt;0,"",IF(Conges!L59=0,"",Conges!L59))</f>
        <v/>
      </c>
      <c r="O237" s="82"/>
      <c r="P237" s="83"/>
      <c r="Q237" s="83"/>
      <c r="R237" s="83"/>
      <c r="S237" s="83"/>
      <c r="T237" s="83"/>
      <c r="U237" s="83"/>
      <c r="V237" s="84"/>
      <c r="W237" s="82"/>
      <c r="X237" s="83"/>
      <c r="Y237" s="83"/>
      <c r="Z237" s="83"/>
      <c r="AA237" s="83"/>
      <c r="AB237" s="83"/>
      <c r="AC237" s="83"/>
      <c r="AD237" s="84"/>
      <c r="AE237" s="82"/>
      <c r="AF237" s="83"/>
      <c r="AG237" s="83"/>
      <c r="AH237" s="83"/>
      <c r="AI237" s="83"/>
      <c r="AJ237" s="84"/>
      <c r="AK237" s="82"/>
      <c r="AL237" s="83"/>
      <c r="AM237" s="83"/>
      <c r="AN237" s="83"/>
      <c r="AO237" s="83"/>
      <c r="AP237" s="83"/>
      <c r="AQ237" s="83"/>
      <c r="AR237" s="83"/>
      <c r="AS237" s="83"/>
      <c r="AT237" s="84"/>
      <c r="AU237" s="82"/>
      <c r="AV237" s="83"/>
      <c r="AW237" s="83"/>
      <c r="AX237" s="83"/>
      <c r="AY237" s="83"/>
      <c r="AZ237" s="83"/>
      <c r="BA237" s="83"/>
      <c r="BB237" s="84"/>
      <c r="BC237" s="85">
        <f>IF(NL237&lt;&gt;0,(IF(Conges!L$59=0,0,3)),0)</f>
        <v>0</v>
      </c>
      <c r="BD237" s="417"/>
      <c r="BE237" s="390">
        <f>IF(OR(Conges!L$59="A",Conges!L$59="V"),Prenoms!L$25,NL237)</f>
        <v>0</v>
      </c>
      <c r="BF237" s="391"/>
      <c r="BG237" s="286"/>
      <c r="BH237" s="287">
        <f t="shared" si="252"/>
        <v>0</v>
      </c>
      <c r="BI237" s="288" t="str">
        <f t="shared" si="253"/>
        <v/>
      </c>
      <c r="BJ237" s="300">
        <v>0</v>
      </c>
      <c r="BK237" s="301">
        <f t="shared" si="270"/>
        <v>0</v>
      </c>
      <c r="BL237" s="302">
        <f t="shared" si="242"/>
        <v>0</v>
      </c>
      <c r="BM237" s="302">
        <f t="shared" si="243"/>
        <v>0</v>
      </c>
      <c r="BN237" s="302">
        <f>SUM('Heures Pointage'!$WD$12:$WE$12)</f>
        <v>0</v>
      </c>
      <c r="BO237" s="302">
        <f>SUM('Heures et Indemnites'!$WD$12:$WE$12)</f>
        <v>0</v>
      </c>
      <c r="BP237" s="303">
        <f t="shared" si="244"/>
        <v>0</v>
      </c>
      <c r="BQ237" s="303">
        <f>'Heures Pointage'!$XB$12</f>
        <v>0</v>
      </c>
      <c r="BR237" s="304">
        <f t="shared" ref="BR237" si="296">$BH$1077</f>
        <v>0</v>
      </c>
      <c r="BS237" s="149">
        <f>Prenoms!$C$25</f>
        <v>0</v>
      </c>
      <c r="BT237" s="180"/>
      <c r="BU237" s="324">
        <f>SUM('Heures et Indemnites'!$WD$12:$WE$12)</f>
        <v>0</v>
      </c>
      <c r="BV237" s="235">
        <f>SUM('Heures et Indemnites'!$WD$6:$WE$12)</f>
        <v>0</v>
      </c>
      <c r="BW237" s="324"/>
      <c r="BX237" s="235"/>
      <c r="BY237" s="319"/>
      <c r="BZ237" s="319"/>
      <c r="CA237" s="319"/>
      <c r="CB237" s="319"/>
      <c r="CC237" s="319"/>
      <c r="CD237" s="319"/>
      <c r="CE237" s="319"/>
      <c r="CF237" s="319"/>
      <c r="CG237" s="319"/>
      <c r="CH237" s="319"/>
      <c r="CI237" s="319"/>
      <c r="CJ237" s="319"/>
      <c r="CK237" s="319"/>
      <c r="CL237" s="319"/>
      <c r="CM237" s="319"/>
      <c r="CN237" s="319"/>
      <c r="CO237" s="319"/>
      <c r="CP237" s="319"/>
      <c r="CQ237" s="319"/>
      <c r="CR237" s="319"/>
      <c r="CS237" s="319"/>
      <c r="CT237" s="319"/>
      <c r="CU237" s="319"/>
      <c r="CV237" s="319"/>
      <c r="CW237" s="319"/>
      <c r="CX237" s="319"/>
      <c r="CY237" s="319"/>
      <c r="CZ237" s="319"/>
      <c r="DA237" s="319"/>
      <c r="DB237" s="319"/>
      <c r="DC237" s="319"/>
      <c r="DD237" s="319"/>
      <c r="DE237" s="319"/>
      <c r="DF237" s="319"/>
      <c r="DG237" s="319"/>
      <c r="DH237" s="319"/>
      <c r="DI237" s="319"/>
      <c r="DJ237" s="319"/>
      <c r="DK237" s="319"/>
      <c r="DL237" s="319"/>
      <c r="DM237" s="319"/>
      <c r="DN237" s="319"/>
      <c r="DO237" s="319"/>
      <c r="DP237" s="319"/>
      <c r="DQ237" s="319"/>
      <c r="DR237" s="319"/>
      <c r="DS237" s="319"/>
      <c r="DT237" s="319"/>
      <c r="DU237" s="319"/>
      <c r="DV237" s="319"/>
      <c r="DW237" s="319"/>
      <c r="DX237" s="319"/>
      <c r="DY237" s="319"/>
      <c r="DZ237" s="319"/>
      <c r="EA237" s="319"/>
      <c r="EB237" s="319"/>
      <c r="EC237" s="319"/>
      <c r="ED237" s="319"/>
      <c r="EE237" s="319"/>
      <c r="EF237" s="319"/>
      <c r="EG237" s="319"/>
      <c r="EH237" s="319"/>
      <c r="EI237" s="319"/>
      <c r="EJ237" s="319"/>
      <c r="EK237" s="319"/>
      <c r="EL237" s="319"/>
      <c r="EM237" s="319"/>
      <c r="EN237" s="319"/>
      <c r="EO237" s="319"/>
      <c r="EP237" s="319"/>
      <c r="EQ237" s="319"/>
      <c r="ER237" s="319"/>
      <c r="ES237" s="319"/>
      <c r="ET237" s="319"/>
      <c r="EU237" s="319"/>
      <c r="EV237" s="319"/>
      <c r="EW237" s="319"/>
      <c r="EX237" s="319"/>
      <c r="EY237" s="319"/>
      <c r="EZ237" s="319"/>
      <c r="FA237" s="319"/>
      <c r="FB237" s="319"/>
      <c r="FC237" s="319"/>
      <c r="FD237" s="319"/>
      <c r="FE237" s="319"/>
      <c r="FF237" s="319"/>
      <c r="FG237" s="319"/>
      <c r="FH237" s="319"/>
      <c r="FI237" s="319"/>
      <c r="FJ237" s="319"/>
      <c r="FK237" s="319"/>
      <c r="FL237" s="319"/>
      <c r="FM237" s="319"/>
      <c r="FN237" s="319"/>
      <c r="FO237" s="319"/>
      <c r="FP237" s="319"/>
      <c r="FQ237" s="319"/>
      <c r="FR237" s="319"/>
      <c r="FS237" s="319"/>
      <c r="FT237" s="319"/>
      <c r="FU237" s="319"/>
      <c r="FV237" s="319"/>
      <c r="FW237" s="319"/>
      <c r="FX237" s="319"/>
      <c r="FY237" s="319"/>
      <c r="FZ237" s="319"/>
      <c r="GA237" s="319"/>
      <c r="GB237" s="319"/>
      <c r="GC237" s="319"/>
      <c r="GD237" s="319"/>
      <c r="GE237" s="319"/>
      <c r="GF237" s="319"/>
      <c r="GG237" s="319"/>
      <c r="GH237" s="319"/>
      <c r="GI237" s="319"/>
      <c r="GJ237" s="319"/>
      <c r="GK237" s="319"/>
      <c r="GL237" s="319"/>
      <c r="GM237" s="319"/>
      <c r="GN237" s="319"/>
      <c r="GO237" s="319"/>
      <c r="GP237" s="319"/>
      <c r="GQ237" s="319"/>
      <c r="GR237" s="319"/>
      <c r="GS237" s="319"/>
      <c r="GT237" s="319"/>
      <c r="GU237" s="319"/>
      <c r="GV237" s="319"/>
      <c r="GW237" s="319"/>
      <c r="GX237" s="319"/>
      <c r="GY237" s="319"/>
      <c r="GZ237" s="319"/>
      <c r="HA237" s="319"/>
      <c r="HB237" s="319"/>
      <c r="HC237" s="319"/>
      <c r="HD237" s="319"/>
      <c r="HE237" s="319"/>
      <c r="HF237" s="319"/>
      <c r="HG237" s="319"/>
      <c r="HH237" s="319"/>
      <c r="HI237" s="319"/>
      <c r="HJ237" s="319"/>
      <c r="HK237" s="319"/>
      <c r="HL237" s="319"/>
      <c r="HM237" s="319"/>
      <c r="HN237" s="319"/>
      <c r="HO237" s="319"/>
      <c r="HP237" s="319"/>
      <c r="HQ237" s="319"/>
      <c r="HR237" s="319"/>
      <c r="HS237" s="319"/>
      <c r="HT237" s="319"/>
      <c r="HU237" s="319"/>
      <c r="HV237" s="319"/>
      <c r="HW237" s="319"/>
      <c r="HX237" s="319"/>
      <c r="HY237" s="319"/>
      <c r="HZ237" s="319"/>
      <c r="IA237" s="319"/>
      <c r="IB237" s="319"/>
      <c r="IC237" s="319"/>
      <c r="ID237" s="319"/>
      <c r="IE237" s="319"/>
      <c r="IF237" s="319"/>
      <c r="IG237" s="319"/>
      <c r="IH237" s="319"/>
      <c r="II237" s="319"/>
      <c r="IJ237" s="319"/>
      <c r="IK237" s="319"/>
      <c r="IL237" s="319"/>
      <c r="IM237" s="319"/>
      <c r="IN237" s="319"/>
      <c r="IO237" s="319"/>
      <c r="IP237" s="319"/>
      <c r="IQ237" s="319"/>
      <c r="IR237" s="319"/>
      <c r="IS237" s="319"/>
      <c r="IT237" s="319"/>
      <c r="IU237" s="319"/>
      <c r="IV237" s="319"/>
      <c r="IW237" s="319"/>
      <c r="IX237" s="319"/>
      <c r="IY237" s="319"/>
      <c r="IZ237" s="319"/>
      <c r="JA237" s="319"/>
      <c r="JB237" s="319"/>
      <c r="JC237" s="319"/>
      <c r="JD237" s="319"/>
      <c r="JE237" s="319"/>
      <c r="JF237" s="319"/>
      <c r="JG237" s="319"/>
      <c r="JH237" s="319"/>
      <c r="JI237" s="319"/>
      <c r="JJ237" s="319"/>
      <c r="JK237" s="319"/>
      <c r="JL237" s="319"/>
      <c r="JM237" s="319"/>
      <c r="JN237" s="319"/>
      <c r="JO237" s="319"/>
      <c r="JP237" s="319"/>
      <c r="JQ237" s="319"/>
      <c r="JR237" s="319"/>
      <c r="JS237" s="319"/>
      <c r="JT237" s="319"/>
      <c r="JU237" s="319"/>
      <c r="JV237" s="319"/>
      <c r="JW237" s="319"/>
      <c r="JX237" s="319"/>
      <c r="JY237" s="319"/>
      <c r="JZ237" s="319"/>
      <c r="KA237" s="319"/>
      <c r="KB237" s="319"/>
      <c r="KC237" s="319"/>
      <c r="KD237" s="319"/>
      <c r="KE237" s="319"/>
      <c r="KF237" s="319"/>
      <c r="KG237" s="319"/>
      <c r="KH237" s="319"/>
      <c r="KI237" s="319"/>
      <c r="KJ237" s="319"/>
      <c r="KK237" s="319"/>
      <c r="KL237" s="319"/>
      <c r="KM237" s="319"/>
      <c r="KN237" s="319"/>
      <c r="KO237" s="319"/>
      <c r="KP237" s="319"/>
      <c r="KQ237" s="319"/>
      <c r="KR237" s="319"/>
      <c r="KS237" s="319"/>
      <c r="KT237" s="319"/>
      <c r="KU237" s="319"/>
      <c r="KV237" s="319"/>
      <c r="KW237" s="319"/>
      <c r="KX237" s="319"/>
      <c r="KY237" s="319"/>
      <c r="KZ237" s="319"/>
      <c r="LA237" s="319"/>
      <c r="LB237" s="319"/>
      <c r="LC237" s="319"/>
      <c r="LD237" s="319"/>
      <c r="LE237" s="319"/>
      <c r="LF237" s="319"/>
      <c r="LG237" s="319"/>
      <c r="LH237" s="319"/>
      <c r="LI237" s="319"/>
      <c r="LJ237" s="319"/>
      <c r="LK237" s="319"/>
      <c r="LL237" s="319"/>
      <c r="LM237" s="319"/>
      <c r="LN237" s="319"/>
      <c r="LO237" s="319"/>
      <c r="LP237" s="319"/>
      <c r="LQ237" s="319"/>
      <c r="LR237" s="319"/>
      <c r="LS237" s="319"/>
      <c r="LT237" s="319"/>
      <c r="LU237" s="319"/>
      <c r="LV237" s="319"/>
      <c r="LW237" s="319"/>
      <c r="LX237" s="319"/>
      <c r="LY237" s="319"/>
      <c r="LZ237" s="319"/>
      <c r="MA237" s="319"/>
      <c r="MB237" s="319"/>
      <c r="MC237" s="319"/>
      <c r="MD237" s="319"/>
      <c r="ME237" s="319"/>
      <c r="MF237" s="319"/>
      <c r="MG237" s="319"/>
      <c r="MH237" s="319"/>
      <c r="MI237" s="319"/>
      <c r="MJ237" s="319"/>
      <c r="MK237" s="319"/>
      <c r="ML237" s="319"/>
      <c r="MM237" s="319"/>
      <c r="MN237" s="319"/>
      <c r="MO237" s="319"/>
      <c r="MP237" s="319"/>
      <c r="MQ237" s="319"/>
      <c r="MS237" s="241"/>
      <c r="MT237" s="373">
        <f t="shared" si="272"/>
        <v>0</v>
      </c>
      <c r="MU237" s="365">
        <f t="shared" si="289"/>
        <v>0</v>
      </c>
      <c r="MV237" s="365">
        <f t="shared" si="259"/>
        <v>0</v>
      </c>
      <c r="MW237" s="365"/>
      <c r="MX237" s="365">
        <f t="shared" si="260"/>
        <v>0</v>
      </c>
      <c r="MY237" s="365"/>
      <c r="MZ237" s="365">
        <f t="shared" si="261"/>
        <v>0</v>
      </c>
      <c r="NA237" s="365"/>
      <c r="NB237" s="365">
        <f t="shared" si="262"/>
        <v>0</v>
      </c>
      <c r="NC237" s="365"/>
      <c r="ND237" s="365">
        <f t="shared" si="263"/>
        <v>0</v>
      </c>
      <c r="NE237" s="365"/>
      <c r="NF237" s="365">
        <f t="shared" si="264"/>
        <v>0</v>
      </c>
      <c r="NG237" s="365"/>
      <c r="NH237" s="365">
        <f t="shared" si="265"/>
        <v>0</v>
      </c>
      <c r="NI237" s="365"/>
      <c r="NJ237" s="365">
        <f t="shared" si="266"/>
        <v>0</v>
      </c>
      <c r="NK237" s="365"/>
      <c r="NL237" s="365">
        <f t="shared" si="273"/>
        <v>0</v>
      </c>
      <c r="NM237" s="366"/>
      <c r="NN237" s="370"/>
      <c r="NR237" s="318">
        <f t="shared" si="267"/>
        <v>0</v>
      </c>
      <c r="NS237" s="318">
        <f t="shared" si="268"/>
        <v>0</v>
      </c>
      <c r="NT237" s="318">
        <f t="shared" si="269"/>
        <v>0</v>
      </c>
    </row>
    <row r="238" spans="1:384" s="318" customFormat="1" ht="10.199999999999999" customHeight="1" x14ac:dyDescent="0.3">
      <c r="A238" s="25"/>
      <c r="B238" s="389"/>
      <c r="C238" s="424"/>
      <c r="D238" s="15"/>
      <c r="E238" s="106"/>
      <c r="F238" s="106"/>
      <c r="G238" s="106"/>
      <c r="H238" s="399"/>
      <c r="I238" s="381">
        <f>Prenoms!$B$26</f>
        <v>0</v>
      </c>
      <c r="J238" s="382"/>
      <c r="K238" s="382"/>
      <c r="L238" s="382"/>
      <c r="M238" s="382"/>
      <c r="N238" s="68" t="str">
        <f>IF(NL238&lt;&gt;0,"",IF(Conges!L60=0,"",Conges!L60))</f>
        <v/>
      </c>
      <c r="O238" s="69"/>
      <c r="P238" s="70"/>
      <c r="Q238" s="70"/>
      <c r="R238" s="70"/>
      <c r="S238" s="70"/>
      <c r="T238" s="70"/>
      <c r="U238" s="70"/>
      <c r="V238" s="71"/>
      <c r="W238" s="69"/>
      <c r="X238" s="70"/>
      <c r="Y238" s="70"/>
      <c r="Z238" s="70"/>
      <c r="AA238" s="70"/>
      <c r="AB238" s="70"/>
      <c r="AC238" s="70"/>
      <c r="AD238" s="71"/>
      <c r="AE238" s="69"/>
      <c r="AF238" s="70"/>
      <c r="AG238" s="70"/>
      <c r="AH238" s="70"/>
      <c r="AI238" s="70"/>
      <c r="AJ238" s="71"/>
      <c r="AK238" s="69"/>
      <c r="AL238" s="70"/>
      <c r="AM238" s="70"/>
      <c r="AN238" s="70"/>
      <c r="AO238" s="70"/>
      <c r="AP238" s="70"/>
      <c r="AQ238" s="70"/>
      <c r="AR238" s="70"/>
      <c r="AS238" s="70"/>
      <c r="AT238" s="71"/>
      <c r="AU238" s="69"/>
      <c r="AV238" s="70"/>
      <c r="AW238" s="70"/>
      <c r="AX238" s="70"/>
      <c r="AY238" s="70"/>
      <c r="AZ238" s="70"/>
      <c r="BA238" s="70"/>
      <c r="BB238" s="71"/>
      <c r="BC238" s="72">
        <f>IF(NL238&lt;&gt;0,(IF(Conges!L$60=0,0,3)),0)</f>
        <v>0</v>
      </c>
      <c r="BD238" s="417"/>
      <c r="BE238" s="392">
        <f>IF(OR(Conges!L$60="A",Conges!L$60="V"),Prenoms!L$26,NL238)</f>
        <v>0</v>
      </c>
      <c r="BF238" s="393"/>
      <c r="BG238" s="289"/>
      <c r="BH238" s="290">
        <f t="shared" si="252"/>
        <v>0</v>
      </c>
      <c r="BI238" s="291" t="str">
        <f t="shared" si="253"/>
        <v/>
      </c>
      <c r="BJ238" s="305">
        <v>0</v>
      </c>
      <c r="BK238" s="306">
        <f t="shared" si="270"/>
        <v>0</v>
      </c>
      <c r="BL238" s="307">
        <f t="shared" si="242"/>
        <v>0</v>
      </c>
      <c r="BM238" s="307">
        <f t="shared" si="243"/>
        <v>0</v>
      </c>
      <c r="BN238" s="307">
        <f>SUM('Heures Pointage'!$XD$12:$XE$12)</f>
        <v>0</v>
      </c>
      <c r="BO238" s="307">
        <f>SUM('Heures et Indemnites'!$XD$12:$XE$12)</f>
        <v>0</v>
      </c>
      <c r="BP238" s="308">
        <f t="shared" si="244"/>
        <v>0</v>
      </c>
      <c r="BQ238" s="308">
        <f>'Heures Pointage'!$YB$12</f>
        <v>0</v>
      </c>
      <c r="BR238" s="309">
        <f t="shared" ref="BR238" si="297">$BH$1078</f>
        <v>0</v>
      </c>
      <c r="BS238" s="150">
        <f>Prenoms!$C$26</f>
        <v>0</v>
      </c>
      <c r="BT238" s="153"/>
      <c r="BU238" s="323">
        <f>SUM('Heures et Indemnites'!$XD$12:$XE$12)</f>
        <v>0</v>
      </c>
      <c r="BV238" s="236">
        <f>SUM('Heures et Indemnites'!$XD$6:$XE$12)</f>
        <v>0</v>
      </c>
      <c r="BW238" s="323"/>
      <c r="BX238" s="236"/>
      <c r="BY238" s="319"/>
      <c r="BZ238" s="319"/>
      <c r="CA238" s="319"/>
      <c r="CB238" s="319"/>
      <c r="CC238" s="319"/>
      <c r="CD238" s="319"/>
      <c r="CE238" s="319"/>
      <c r="CF238" s="319"/>
      <c r="CG238" s="319"/>
      <c r="CH238" s="319"/>
      <c r="CI238" s="319"/>
      <c r="CJ238" s="319"/>
      <c r="CK238" s="319"/>
      <c r="CL238" s="319"/>
      <c r="CM238" s="319"/>
      <c r="CN238" s="319"/>
      <c r="CO238" s="319"/>
      <c r="CP238" s="319"/>
      <c r="CQ238" s="319"/>
      <c r="CR238" s="319"/>
      <c r="CS238" s="319"/>
      <c r="CT238" s="319"/>
      <c r="CU238" s="319"/>
      <c r="CV238" s="319"/>
      <c r="CW238" s="319"/>
      <c r="CX238" s="319"/>
      <c r="CY238" s="319"/>
      <c r="CZ238" s="319"/>
      <c r="DA238" s="319"/>
      <c r="DB238" s="319"/>
      <c r="DC238" s="319"/>
      <c r="DD238" s="319"/>
      <c r="DE238" s="319"/>
      <c r="DF238" s="319"/>
      <c r="DG238" s="319"/>
      <c r="DH238" s="319"/>
      <c r="DI238" s="319"/>
      <c r="DJ238" s="319"/>
      <c r="DK238" s="319"/>
      <c r="DL238" s="319"/>
      <c r="DM238" s="319"/>
      <c r="DN238" s="319"/>
      <c r="DO238" s="319"/>
      <c r="DP238" s="319"/>
      <c r="DQ238" s="319"/>
      <c r="DR238" s="319"/>
      <c r="DS238" s="319"/>
      <c r="DT238" s="319"/>
      <c r="DU238" s="319"/>
      <c r="DV238" s="319"/>
      <c r="DW238" s="319"/>
      <c r="DX238" s="319"/>
      <c r="DY238" s="319"/>
      <c r="DZ238" s="319"/>
      <c r="EA238" s="319"/>
      <c r="EB238" s="319"/>
      <c r="EC238" s="319"/>
      <c r="ED238" s="319"/>
      <c r="EE238" s="319"/>
      <c r="EF238" s="319"/>
      <c r="EG238" s="319"/>
      <c r="EH238" s="319"/>
      <c r="EI238" s="319"/>
      <c r="EJ238" s="319"/>
      <c r="EK238" s="319"/>
      <c r="EL238" s="319"/>
      <c r="EM238" s="319"/>
      <c r="EN238" s="319"/>
      <c r="EO238" s="319"/>
      <c r="EP238" s="319"/>
      <c r="EQ238" s="319"/>
      <c r="ER238" s="319"/>
      <c r="ES238" s="319"/>
      <c r="ET238" s="319"/>
      <c r="EU238" s="319"/>
      <c r="EV238" s="319"/>
      <c r="EW238" s="319"/>
      <c r="EX238" s="319"/>
      <c r="EY238" s="319"/>
      <c r="EZ238" s="319"/>
      <c r="FA238" s="319"/>
      <c r="FB238" s="319"/>
      <c r="FC238" s="319"/>
      <c r="FD238" s="319"/>
      <c r="FE238" s="319"/>
      <c r="FF238" s="319"/>
      <c r="FG238" s="319"/>
      <c r="FH238" s="319"/>
      <c r="FI238" s="319"/>
      <c r="FJ238" s="319"/>
      <c r="FK238" s="319"/>
      <c r="FL238" s="319"/>
      <c r="FM238" s="319"/>
      <c r="FN238" s="319"/>
      <c r="FO238" s="319"/>
      <c r="FP238" s="319"/>
      <c r="FQ238" s="319"/>
      <c r="FR238" s="319"/>
      <c r="FS238" s="319"/>
      <c r="FT238" s="319"/>
      <c r="FU238" s="319"/>
      <c r="FV238" s="319"/>
      <c r="FW238" s="319"/>
      <c r="FX238" s="319"/>
      <c r="FY238" s="319"/>
      <c r="FZ238" s="319"/>
      <c r="GA238" s="319"/>
      <c r="GB238" s="319"/>
      <c r="GC238" s="319"/>
      <c r="GD238" s="319"/>
      <c r="GE238" s="319"/>
      <c r="GF238" s="319"/>
      <c r="GG238" s="319"/>
      <c r="GH238" s="319"/>
      <c r="GI238" s="319"/>
      <c r="GJ238" s="319"/>
      <c r="GK238" s="319"/>
      <c r="GL238" s="319"/>
      <c r="GM238" s="319"/>
      <c r="GN238" s="319"/>
      <c r="GO238" s="319"/>
      <c r="GP238" s="319"/>
      <c r="GQ238" s="319"/>
      <c r="GR238" s="319"/>
      <c r="GS238" s="319"/>
      <c r="GT238" s="319"/>
      <c r="GU238" s="319"/>
      <c r="GV238" s="319"/>
      <c r="GW238" s="319"/>
      <c r="GX238" s="319"/>
      <c r="GY238" s="319"/>
      <c r="GZ238" s="319"/>
      <c r="HA238" s="319"/>
      <c r="HB238" s="319"/>
      <c r="HC238" s="319"/>
      <c r="HD238" s="319"/>
      <c r="HE238" s="319"/>
      <c r="HF238" s="319"/>
      <c r="HG238" s="319"/>
      <c r="HH238" s="319"/>
      <c r="HI238" s="319"/>
      <c r="HJ238" s="319"/>
      <c r="HK238" s="319"/>
      <c r="HL238" s="319"/>
      <c r="HM238" s="319"/>
      <c r="HN238" s="319"/>
      <c r="HO238" s="319"/>
      <c r="HP238" s="319"/>
      <c r="HQ238" s="319"/>
      <c r="HR238" s="319"/>
      <c r="HS238" s="319"/>
      <c r="HT238" s="319"/>
      <c r="HU238" s="319"/>
      <c r="HV238" s="319"/>
      <c r="HW238" s="319"/>
      <c r="HX238" s="319"/>
      <c r="HY238" s="319"/>
      <c r="HZ238" s="319"/>
      <c r="IA238" s="319"/>
      <c r="IB238" s="319"/>
      <c r="IC238" s="319"/>
      <c r="ID238" s="319"/>
      <c r="IE238" s="319"/>
      <c r="IF238" s="319"/>
      <c r="IG238" s="319"/>
      <c r="IH238" s="319"/>
      <c r="II238" s="319"/>
      <c r="IJ238" s="319"/>
      <c r="IK238" s="319"/>
      <c r="IL238" s="319"/>
      <c r="IM238" s="319"/>
      <c r="IN238" s="319"/>
      <c r="IO238" s="319"/>
      <c r="IP238" s="319"/>
      <c r="IQ238" s="319"/>
      <c r="IR238" s="319"/>
      <c r="IS238" s="319"/>
      <c r="IT238" s="319"/>
      <c r="IU238" s="319"/>
      <c r="IV238" s="319"/>
      <c r="IW238" s="319"/>
      <c r="IX238" s="319"/>
      <c r="IY238" s="319"/>
      <c r="IZ238" s="319"/>
      <c r="JA238" s="319"/>
      <c r="JB238" s="319"/>
      <c r="JC238" s="319"/>
      <c r="JD238" s="319"/>
      <c r="JE238" s="319"/>
      <c r="JF238" s="319"/>
      <c r="JG238" s="319"/>
      <c r="JH238" s="319"/>
      <c r="JI238" s="319"/>
      <c r="JJ238" s="319"/>
      <c r="JK238" s="319"/>
      <c r="JL238" s="319"/>
      <c r="JM238" s="319"/>
      <c r="JN238" s="319"/>
      <c r="JO238" s="319"/>
      <c r="JP238" s="319"/>
      <c r="JQ238" s="319"/>
      <c r="JR238" s="319"/>
      <c r="JS238" s="319"/>
      <c r="JT238" s="319"/>
      <c r="JU238" s="319"/>
      <c r="JV238" s="319"/>
      <c r="JW238" s="319"/>
      <c r="JX238" s="319"/>
      <c r="JY238" s="319"/>
      <c r="JZ238" s="319"/>
      <c r="KA238" s="319"/>
      <c r="KB238" s="319"/>
      <c r="KC238" s="319"/>
      <c r="KD238" s="319"/>
      <c r="KE238" s="319"/>
      <c r="KF238" s="319"/>
      <c r="KG238" s="319"/>
      <c r="KH238" s="319"/>
      <c r="KI238" s="319"/>
      <c r="KJ238" s="319"/>
      <c r="KK238" s="319"/>
      <c r="KL238" s="319"/>
      <c r="KM238" s="319"/>
      <c r="KN238" s="319"/>
      <c r="KO238" s="319"/>
      <c r="KP238" s="319"/>
      <c r="KQ238" s="319"/>
      <c r="KR238" s="319"/>
      <c r="KS238" s="319"/>
      <c r="KT238" s="319"/>
      <c r="KU238" s="319"/>
      <c r="KV238" s="319"/>
      <c r="KW238" s="319"/>
      <c r="KX238" s="319"/>
      <c r="KY238" s="319"/>
      <c r="KZ238" s="319"/>
      <c r="LA238" s="319"/>
      <c r="LB238" s="319"/>
      <c r="LC238" s="319"/>
      <c r="LD238" s="319"/>
      <c r="LE238" s="319"/>
      <c r="LF238" s="319"/>
      <c r="LG238" s="319"/>
      <c r="LH238" s="319"/>
      <c r="LI238" s="319"/>
      <c r="LJ238" s="319"/>
      <c r="LK238" s="319"/>
      <c r="LL238" s="319"/>
      <c r="LM238" s="319"/>
      <c r="LN238" s="319"/>
      <c r="LO238" s="319"/>
      <c r="LP238" s="319"/>
      <c r="LQ238" s="319"/>
      <c r="LR238" s="319"/>
      <c r="LS238" s="319"/>
      <c r="LT238" s="319"/>
      <c r="LU238" s="319"/>
      <c r="LV238" s="319"/>
      <c r="LW238" s="319"/>
      <c r="LX238" s="319"/>
      <c r="LY238" s="319"/>
      <c r="LZ238" s="319"/>
      <c r="MA238" s="319"/>
      <c r="MB238" s="319"/>
      <c r="MC238" s="319"/>
      <c r="MD238" s="319"/>
      <c r="ME238" s="319"/>
      <c r="MF238" s="319"/>
      <c r="MG238" s="319"/>
      <c r="MH238" s="319"/>
      <c r="MI238" s="319"/>
      <c r="MJ238" s="319"/>
      <c r="MK238" s="319"/>
      <c r="ML238" s="319"/>
      <c r="MM238" s="319"/>
      <c r="MN238" s="319"/>
      <c r="MO238" s="319"/>
      <c r="MP238" s="319"/>
      <c r="MQ238" s="319"/>
      <c r="MS238" s="241"/>
      <c r="MT238" s="362">
        <f t="shared" si="272"/>
        <v>0</v>
      </c>
      <c r="MU238" s="363">
        <f t="shared" si="289"/>
        <v>0</v>
      </c>
      <c r="MV238" s="363">
        <f t="shared" si="259"/>
        <v>0</v>
      </c>
      <c r="MW238" s="363"/>
      <c r="MX238" s="363">
        <f t="shared" si="260"/>
        <v>0</v>
      </c>
      <c r="MY238" s="363"/>
      <c r="MZ238" s="363">
        <f t="shared" si="261"/>
        <v>0</v>
      </c>
      <c r="NA238" s="363"/>
      <c r="NB238" s="363">
        <f t="shared" si="262"/>
        <v>0</v>
      </c>
      <c r="NC238" s="363"/>
      <c r="ND238" s="363">
        <f t="shared" si="263"/>
        <v>0</v>
      </c>
      <c r="NE238" s="363"/>
      <c r="NF238" s="363">
        <f t="shared" si="264"/>
        <v>0</v>
      </c>
      <c r="NG238" s="363"/>
      <c r="NH238" s="363">
        <f t="shared" si="265"/>
        <v>0</v>
      </c>
      <c r="NI238" s="363"/>
      <c r="NJ238" s="363">
        <f t="shared" si="266"/>
        <v>0</v>
      </c>
      <c r="NK238" s="363"/>
      <c r="NL238" s="363">
        <f t="shared" si="273"/>
        <v>0</v>
      </c>
      <c r="NM238" s="364"/>
      <c r="NN238" s="370"/>
      <c r="NR238" s="318">
        <f t="shared" si="267"/>
        <v>0</v>
      </c>
      <c r="NS238" s="318">
        <f t="shared" si="268"/>
        <v>0</v>
      </c>
      <c r="NT238" s="318">
        <f t="shared" si="269"/>
        <v>0</v>
      </c>
    </row>
    <row r="239" spans="1:384" s="318" customFormat="1" ht="10.199999999999999" customHeight="1" x14ac:dyDescent="0.3">
      <c r="A239" s="25"/>
      <c r="B239" s="389"/>
      <c r="C239" s="424"/>
      <c r="D239" s="15"/>
      <c r="E239" s="106"/>
      <c r="F239" s="106"/>
      <c r="G239" s="106"/>
      <c r="H239" s="399"/>
      <c r="I239" s="394">
        <f>Prenoms!$B$27</f>
        <v>0</v>
      </c>
      <c r="J239" s="395"/>
      <c r="K239" s="395"/>
      <c r="L239" s="395"/>
      <c r="M239" s="395"/>
      <c r="N239" s="81" t="str">
        <f>IF(NL239&lt;&gt;0,"",IF(Conges!L61=0,"",Conges!L61))</f>
        <v/>
      </c>
      <c r="O239" s="82"/>
      <c r="P239" s="83"/>
      <c r="Q239" s="83"/>
      <c r="R239" s="83"/>
      <c r="S239" s="83"/>
      <c r="T239" s="83"/>
      <c r="U239" s="83"/>
      <c r="V239" s="84"/>
      <c r="W239" s="82"/>
      <c r="X239" s="83"/>
      <c r="Y239" s="83"/>
      <c r="Z239" s="83"/>
      <c r="AA239" s="83"/>
      <c r="AB239" s="83"/>
      <c r="AC239" s="83"/>
      <c r="AD239" s="84"/>
      <c r="AE239" s="82"/>
      <c r="AF239" s="83"/>
      <c r="AG239" s="83"/>
      <c r="AH239" s="83"/>
      <c r="AI239" s="83"/>
      <c r="AJ239" s="84"/>
      <c r="AK239" s="82"/>
      <c r="AL239" s="83"/>
      <c r="AM239" s="83"/>
      <c r="AN239" s="83"/>
      <c r="AO239" s="83"/>
      <c r="AP239" s="83"/>
      <c r="AQ239" s="83"/>
      <c r="AR239" s="83"/>
      <c r="AS239" s="83"/>
      <c r="AT239" s="84"/>
      <c r="AU239" s="82"/>
      <c r="AV239" s="83"/>
      <c r="AW239" s="83"/>
      <c r="AX239" s="83"/>
      <c r="AY239" s="83"/>
      <c r="AZ239" s="83"/>
      <c r="BA239" s="83"/>
      <c r="BB239" s="84"/>
      <c r="BC239" s="85">
        <f>IF(NL239&lt;&gt;0,(IF(Conges!L$61=0,0,3)),0)</f>
        <v>0</v>
      </c>
      <c r="BD239" s="417"/>
      <c r="BE239" s="390">
        <f>IF(OR(Conges!L$61="A",Conges!L$61="V"),Prenoms!L$27,NL239)</f>
        <v>0</v>
      </c>
      <c r="BF239" s="391"/>
      <c r="BG239" s="286"/>
      <c r="BH239" s="287">
        <f t="shared" si="252"/>
        <v>0</v>
      </c>
      <c r="BI239" s="288" t="str">
        <f t="shared" si="253"/>
        <v/>
      </c>
      <c r="BJ239" s="300">
        <v>0</v>
      </c>
      <c r="BK239" s="301">
        <f t="shared" si="270"/>
        <v>0</v>
      </c>
      <c r="BL239" s="302">
        <f t="shared" si="242"/>
        <v>0</v>
      </c>
      <c r="BM239" s="302">
        <f t="shared" si="243"/>
        <v>0</v>
      </c>
      <c r="BN239" s="302">
        <f>SUM('Heures Pointage'!$YD$12:$YE$12)</f>
        <v>0</v>
      </c>
      <c r="BO239" s="302">
        <f>SUM('Heures et Indemnites'!$YD$12:$YE$12)</f>
        <v>0</v>
      </c>
      <c r="BP239" s="303">
        <f t="shared" si="244"/>
        <v>0</v>
      </c>
      <c r="BQ239" s="303">
        <f>'Heures Pointage'!$ZB$12</f>
        <v>0</v>
      </c>
      <c r="BR239" s="304">
        <f t="shared" ref="BR239" si="298">$BH$1079</f>
        <v>0</v>
      </c>
      <c r="BS239" s="149">
        <f>Prenoms!$C$27</f>
        <v>0</v>
      </c>
      <c r="BT239" s="180"/>
      <c r="BU239" s="324">
        <f>SUM('Heures et Indemnites'!$YD$12:$YE$12)</f>
        <v>0</v>
      </c>
      <c r="BV239" s="235">
        <f>SUM('Heures et Indemnites'!$YD$6:$YE$12)</f>
        <v>0</v>
      </c>
      <c r="BW239" s="324"/>
      <c r="BX239" s="235"/>
      <c r="BY239" s="319"/>
      <c r="BZ239" s="319"/>
      <c r="CA239" s="319"/>
      <c r="CB239" s="319"/>
      <c r="CC239" s="319"/>
      <c r="CD239" s="319"/>
      <c r="CE239" s="319"/>
      <c r="CF239" s="319"/>
      <c r="CG239" s="319"/>
      <c r="CH239" s="319"/>
      <c r="CI239" s="319"/>
      <c r="CJ239" s="319"/>
      <c r="CK239" s="319"/>
      <c r="CL239" s="319"/>
      <c r="CM239" s="319"/>
      <c r="CN239" s="319"/>
      <c r="CO239" s="319"/>
      <c r="CP239" s="319"/>
      <c r="CQ239" s="319"/>
      <c r="CR239" s="319"/>
      <c r="CS239" s="319"/>
      <c r="CT239" s="319"/>
      <c r="CU239" s="319"/>
      <c r="CV239" s="319"/>
      <c r="CW239" s="319"/>
      <c r="CX239" s="319"/>
      <c r="CY239" s="319"/>
      <c r="CZ239" s="319"/>
      <c r="DA239" s="319"/>
      <c r="DB239" s="319"/>
      <c r="DC239" s="319"/>
      <c r="DD239" s="319"/>
      <c r="DE239" s="319"/>
      <c r="DF239" s="319"/>
      <c r="DG239" s="319"/>
      <c r="DH239" s="319"/>
      <c r="DI239" s="319"/>
      <c r="DJ239" s="319"/>
      <c r="DK239" s="319"/>
      <c r="DL239" s="319"/>
      <c r="DM239" s="319"/>
      <c r="DN239" s="319"/>
      <c r="DO239" s="319"/>
      <c r="DP239" s="319"/>
      <c r="DQ239" s="319"/>
      <c r="DR239" s="319"/>
      <c r="DS239" s="319"/>
      <c r="DT239" s="319"/>
      <c r="DU239" s="319"/>
      <c r="DV239" s="319"/>
      <c r="DW239" s="319"/>
      <c r="DX239" s="319"/>
      <c r="DY239" s="319"/>
      <c r="DZ239" s="319"/>
      <c r="EA239" s="319"/>
      <c r="EB239" s="319"/>
      <c r="EC239" s="319"/>
      <c r="ED239" s="319"/>
      <c r="EE239" s="319"/>
      <c r="EF239" s="319"/>
      <c r="EG239" s="319"/>
      <c r="EH239" s="319"/>
      <c r="EI239" s="319"/>
      <c r="EJ239" s="319"/>
      <c r="EK239" s="319"/>
      <c r="EL239" s="319"/>
      <c r="EM239" s="319"/>
      <c r="EN239" s="319"/>
      <c r="EO239" s="319"/>
      <c r="EP239" s="319"/>
      <c r="EQ239" s="319"/>
      <c r="ER239" s="319"/>
      <c r="ES239" s="319"/>
      <c r="ET239" s="319"/>
      <c r="EU239" s="319"/>
      <c r="EV239" s="319"/>
      <c r="EW239" s="319"/>
      <c r="EX239" s="319"/>
      <c r="EY239" s="319"/>
      <c r="EZ239" s="319"/>
      <c r="FA239" s="319"/>
      <c r="FB239" s="319"/>
      <c r="FC239" s="319"/>
      <c r="FD239" s="319"/>
      <c r="FE239" s="319"/>
      <c r="FF239" s="319"/>
      <c r="FG239" s="319"/>
      <c r="FH239" s="319"/>
      <c r="FI239" s="319"/>
      <c r="FJ239" s="319"/>
      <c r="FK239" s="319"/>
      <c r="FL239" s="319"/>
      <c r="FM239" s="319"/>
      <c r="FN239" s="319"/>
      <c r="FO239" s="319"/>
      <c r="FP239" s="319"/>
      <c r="FQ239" s="319"/>
      <c r="FR239" s="319"/>
      <c r="FS239" s="319"/>
      <c r="FT239" s="319"/>
      <c r="FU239" s="319"/>
      <c r="FV239" s="319"/>
      <c r="FW239" s="319"/>
      <c r="FX239" s="319"/>
      <c r="FY239" s="319"/>
      <c r="FZ239" s="319"/>
      <c r="GA239" s="319"/>
      <c r="GB239" s="319"/>
      <c r="GC239" s="319"/>
      <c r="GD239" s="319"/>
      <c r="GE239" s="319"/>
      <c r="GF239" s="319"/>
      <c r="GG239" s="319"/>
      <c r="GH239" s="319"/>
      <c r="GI239" s="319"/>
      <c r="GJ239" s="319"/>
      <c r="GK239" s="319"/>
      <c r="GL239" s="319"/>
      <c r="GM239" s="319"/>
      <c r="GN239" s="319"/>
      <c r="GO239" s="319"/>
      <c r="GP239" s="319"/>
      <c r="GQ239" s="319"/>
      <c r="GR239" s="319"/>
      <c r="GS239" s="319"/>
      <c r="GT239" s="319"/>
      <c r="GU239" s="319"/>
      <c r="GV239" s="319"/>
      <c r="GW239" s="319"/>
      <c r="GX239" s="319"/>
      <c r="GY239" s="319"/>
      <c r="GZ239" s="319"/>
      <c r="HA239" s="319"/>
      <c r="HB239" s="319"/>
      <c r="HC239" s="319"/>
      <c r="HD239" s="319"/>
      <c r="HE239" s="319"/>
      <c r="HF239" s="319"/>
      <c r="HG239" s="319"/>
      <c r="HH239" s="319"/>
      <c r="HI239" s="319"/>
      <c r="HJ239" s="319"/>
      <c r="HK239" s="319"/>
      <c r="HL239" s="319"/>
      <c r="HM239" s="319"/>
      <c r="HN239" s="319"/>
      <c r="HO239" s="319"/>
      <c r="HP239" s="319"/>
      <c r="HQ239" s="319"/>
      <c r="HR239" s="319"/>
      <c r="HS239" s="319"/>
      <c r="HT239" s="319"/>
      <c r="HU239" s="319"/>
      <c r="HV239" s="319"/>
      <c r="HW239" s="319"/>
      <c r="HX239" s="319"/>
      <c r="HY239" s="319"/>
      <c r="HZ239" s="319"/>
      <c r="IA239" s="319"/>
      <c r="IB239" s="319"/>
      <c r="IC239" s="319"/>
      <c r="ID239" s="319"/>
      <c r="IE239" s="319"/>
      <c r="IF239" s="319"/>
      <c r="IG239" s="319"/>
      <c r="IH239" s="319"/>
      <c r="II239" s="319"/>
      <c r="IJ239" s="319"/>
      <c r="IK239" s="319"/>
      <c r="IL239" s="319"/>
      <c r="IM239" s="319"/>
      <c r="IN239" s="319"/>
      <c r="IO239" s="319"/>
      <c r="IP239" s="319"/>
      <c r="IQ239" s="319"/>
      <c r="IR239" s="319"/>
      <c r="IS239" s="319"/>
      <c r="IT239" s="319"/>
      <c r="IU239" s="319"/>
      <c r="IV239" s="319"/>
      <c r="IW239" s="319"/>
      <c r="IX239" s="319"/>
      <c r="IY239" s="319"/>
      <c r="IZ239" s="319"/>
      <c r="JA239" s="319"/>
      <c r="JB239" s="319"/>
      <c r="JC239" s="319"/>
      <c r="JD239" s="319"/>
      <c r="JE239" s="319"/>
      <c r="JF239" s="319"/>
      <c r="JG239" s="319"/>
      <c r="JH239" s="319"/>
      <c r="JI239" s="319"/>
      <c r="JJ239" s="319"/>
      <c r="JK239" s="319"/>
      <c r="JL239" s="319"/>
      <c r="JM239" s="319"/>
      <c r="JN239" s="319"/>
      <c r="JO239" s="319"/>
      <c r="JP239" s="319"/>
      <c r="JQ239" s="319"/>
      <c r="JR239" s="319"/>
      <c r="JS239" s="319"/>
      <c r="JT239" s="319"/>
      <c r="JU239" s="319"/>
      <c r="JV239" s="319"/>
      <c r="JW239" s="319"/>
      <c r="JX239" s="319"/>
      <c r="JY239" s="319"/>
      <c r="JZ239" s="319"/>
      <c r="KA239" s="319"/>
      <c r="KB239" s="319"/>
      <c r="KC239" s="319"/>
      <c r="KD239" s="319"/>
      <c r="KE239" s="319"/>
      <c r="KF239" s="319"/>
      <c r="KG239" s="319"/>
      <c r="KH239" s="319"/>
      <c r="KI239" s="319"/>
      <c r="KJ239" s="319"/>
      <c r="KK239" s="319"/>
      <c r="KL239" s="319"/>
      <c r="KM239" s="319"/>
      <c r="KN239" s="319"/>
      <c r="KO239" s="319"/>
      <c r="KP239" s="319"/>
      <c r="KQ239" s="319"/>
      <c r="KR239" s="319"/>
      <c r="KS239" s="319"/>
      <c r="KT239" s="319"/>
      <c r="KU239" s="319"/>
      <c r="KV239" s="319"/>
      <c r="KW239" s="319"/>
      <c r="KX239" s="319"/>
      <c r="KY239" s="319"/>
      <c r="KZ239" s="319"/>
      <c r="LA239" s="319"/>
      <c r="LB239" s="319"/>
      <c r="LC239" s="319"/>
      <c r="LD239" s="319"/>
      <c r="LE239" s="319"/>
      <c r="LF239" s="319"/>
      <c r="LG239" s="319"/>
      <c r="LH239" s="319"/>
      <c r="LI239" s="319"/>
      <c r="LJ239" s="319"/>
      <c r="LK239" s="319"/>
      <c r="LL239" s="319"/>
      <c r="LM239" s="319"/>
      <c r="LN239" s="319"/>
      <c r="LO239" s="319"/>
      <c r="LP239" s="319"/>
      <c r="LQ239" s="319"/>
      <c r="LR239" s="319"/>
      <c r="LS239" s="319"/>
      <c r="LT239" s="319"/>
      <c r="LU239" s="319"/>
      <c r="LV239" s="319"/>
      <c r="LW239" s="319"/>
      <c r="LX239" s="319"/>
      <c r="LY239" s="319"/>
      <c r="LZ239" s="319"/>
      <c r="MA239" s="319"/>
      <c r="MB239" s="319"/>
      <c r="MC239" s="319"/>
      <c r="MD239" s="319"/>
      <c r="ME239" s="319"/>
      <c r="MF239" s="319"/>
      <c r="MG239" s="319"/>
      <c r="MH239" s="319"/>
      <c r="MI239" s="319"/>
      <c r="MJ239" s="319"/>
      <c r="MK239" s="319"/>
      <c r="ML239" s="319"/>
      <c r="MM239" s="319"/>
      <c r="MN239" s="319"/>
      <c r="MO239" s="319"/>
      <c r="MP239" s="319"/>
      <c r="MQ239" s="319"/>
      <c r="MS239" s="241"/>
      <c r="MT239" s="373">
        <f t="shared" si="272"/>
        <v>0</v>
      </c>
      <c r="MU239" s="365">
        <f t="shared" si="289"/>
        <v>0</v>
      </c>
      <c r="MV239" s="365">
        <f t="shared" si="259"/>
        <v>0</v>
      </c>
      <c r="MW239" s="365"/>
      <c r="MX239" s="365">
        <f t="shared" si="260"/>
        <v>0</v>
      </c>
      <c r="MY239" s="365"/>
      <c r="MZ239" s="365">
        <f t="shared" si="261"/>
        <v>0</v>
      </c>
      <c r="NA239" s="365"/>
      <c r="NB239" s="365">
        <f t="shared" si="262"/>
        <v>0</v>
      </c>
      <c r="NC239" s="365"/>
      <c r="ND239" s="365">
        <f t="shared" si="263"/>
        <v>0</v>
      </c>
      <c r="NE239" s="365"/>
      <c r="NF239" s="365">
        <f t="shared" si="264"/>
        <v>0</v>
      </c>
      <c r="NG239" s="365"/>
      <c r="NH239" s="365">
        <f t="shared" si="265"/>
        <v>0</v>
      </c>
      <c r="NI239" s="365"/>
      <c r="NJ239" s="365">
        <f t="shared" si="266"/>
        <v>0</v>
      </c>
      <c r="NK239" s="365"/>
      <c r="NL239" s="365">
        <f t="shared" si="273"/>
        <v>0</v>
      </c>
      <c r="NM239" s="366"/>
      <c r="NN239" s="370"/>
      <c r="NR239" s="318">
        <f t="shared" si="267"/>
        <v>0</v>
      </c>
      <c r="NS239" s="318">
        <f t="shared" si="268"/>
        <v>0</v>
      </c>
      <c r="NT239" s="318">
        <f t="shared" si="269"/>
        <v>0</v>
      </c>
    </row>
    <row r="240" spans="1:384" s="318" customFormat="1" ht="10.199999999999999" customHeight="1" x14ac:dyDescent="0.3">
      <c r="A240" s="25"/>
      <c r="B240" s="389"/>
      <c r="C240" s="424"/>
      <c r="D240" s="15"/>
      <c r="E240" s="106"/>
      <c r="F240" s="106"/>
      <c r="G240" s="106"/>
      <c r="H240" s="399"/>
      <c r="I240" s="381">
        <f>Prenoms!$B$28</f>
        <v>0</v>
      </c>
      <c r="J240" s="382"/>
      <c r="K240" s="382"/>
      <c r="L240" s="382"/>
      <c r="M240" s="382"/>
      <c r="N240" s="68" t="str">
        <f>IF(NL240&lt;&gt;0,"",IF(Conges!L62=0,"",Conges!L62))</f>
        <v/>
      </c>
      <c r="O240" s="69"/>
      <c r="P240" s="70"/>
      <c r="Q240" s="70"/>
      <c r="R240" s="70"/>
      <c r="S240" s="70"/>
      <c r="T240" s="70"/>
      <c r="U240" s="70"/>
      <c r="V240" s="71"/>
      <c r="W240" s="69"/>
      <c r="X240" s="70"/>
      <c r="Y240" s="70"/>
      <c r="Z240" s="70"/>
      <c r="AA240" s="70"/>
      <c r="AB240" s="70"/>
      <c r="AC240" s="70"/>
      <c r="AD240" s="71"/>
      <c r="AE240" s="69"/>
      <c r="AF240" s="70"/>
      <c r="AG240" s="70"/>
      <c r="AH240" s="70"/>
      <c r="AI240" s="70"/>
      <c r="AJ240" s="71"/>
      <c r="AK240" s="69"/>
      <c r="AL240" s="70"/>
      <c r="AM240" s="70"/>
      <c r="AN240" s="70"/>
      <c r="AO240" s="70"/>
      <c r="AP240" s="70"/>
      <c r="AQ240" s="70"/>
      <c r="AR240" s="70"/>
      <c r="AS240" s="70"/>
      <c r="AT240" s="71"/>
      <c r="AU240" s="69"/>
      <c r="AV240" s="70"/>
      <c r="AW240" s="70"/>
      <c r="AX240" s="70"/>
      <c r="AY240" s="70"/>
      <c r="AZ240" s="70"/>
      <c r="BA240" s="70"/>
      <c r="BB240" s="71"/>
      <c r="BC240" s="72">
        <f>IF(NL240&lt;&gt;0,(IF(Conges!L$62=0,0,3)),0)</f>
        <v>0</v>
      </c>
      <c r="BD240" s="417"/>
      <c r="BE240" s="392">
        <f>IF(OR(Conges!L$62="A",Conges!L$62="V"),Prenoms!L$28,NL240)</f>
        <v>0</v>
      </c>
      <c r="BF240" s="393"/>
      <c r="BG240" s="289"/>
      <c r="BH240" s="290">
        <f t="shared" si="252"/>
        <v>0</v>
      </c>
      <c r="BI240" s="291" t="str">
        <f t="shared" si="253"/>
        <v/>
      </c>
      <c r="BJ240" s="305">
        <v>0</v>
      </c>
      <c r="BK240" s="306">
        <f t="shared" si="270"/>
        <v>0</v>
      </c>
      <c r="BL240" s="307">
        <f t="shared" si="242"/>
        <v>0</v>
      </c>
      <c r="BM240" s="307">
        <f t="shared" si="243"/>
        <v>0</v>
      </c>
      <c r="BN240" s="307">
        <f>SUM('Heures Pointage'!$ZD$12:$ZE$12)</f>
        <v>0</v>
      </c>
      <c r="BO240" s="307">
        <f>SUM('Heures et Indemnites'!$ZD$12:$ZE$12)</f>
        <v>0</v>
      </c>
      <c r="BP240" s="308">
        <f t="shared" si="244"/>
        <v>0</v>
      </c>
      <c r="BQ240" s="308">
        <f>'Heures Pointage'!$AAB$12</f>
        <v>0</v>
      </c>
      <c r="BR240" s="309">
        <f t="shared" ref="BR240" si="299">$BH$1080</f>
        <v>0</v>
      </c>
      <c r="BS240" s="150">
        <f>Prenoms!$C$28</f>
        <v>0</v>
      </c>
      <c r="BT240" s="153"/>
      <c r="BU240" s="323">
        <f>SUM('Heures et Indemnites'!$ZD$12:$ZE$12)</f>
        <v>0</v>
      </c>
      <c r="BV240" s="236">
        <f>SUM('Heures et Indemnites'!$ZD$6:$ZE$12)</f>
        <v>0</v>
      </c>
      <c r="BW240" s="323"/>
      <c r="BX240" s="236"/>
      <c r="BY240" s="319"/>
      <c r="BZ240" s="319"/>
      <c r="CA240" s="319"/>
      <c r="CB240" s="319"/>
      <c r="CC240" s="319"/>
      <c r="CD240" s="319"/>
      <c r="CE240" s="319"/>
      <c r="CF240" s="319"/>
      <c r="CG240" s="319"/>
      <c r="CH240" s="319"/>
      <c r="CI240" s="319"/>
      <c r="CJ240" s="319"/>
      <c r="CK240" s="319"/>
      <c r="CL240" s="319"/>
      <c r="CM240" s="319"/>
      <c r="CN240" s="319"/>
      <c r="CO240" s="319"/>
      <c r="CP240" s="319"/>
      <c r="CQ240" s="319"/>
      <c r="CR240" s="319"/>
      <c r="CS240" s="319"/>
      <c r="CT240" s="319"/>
      <c r="CU240" s="319"/>
      <c r="CV240" s="319"/>
      <c r="CW240" s="319"/>
      <c r="CX240" s="319"/>
      <c r="CY240" s="319"/>
      <c r="CZ240" s="319"/>
      <c r="DA240" s="319"/>
      <c r="DB240" s="319"/>
      <c r="DC240" s="319"/>
      <c r="DD240" s="319"/>
      <c r="DE240" s="319"/>
      <c r="DF240" s="319"/>
      <c r="DG240" s="319"/>
      <c r="DH240" s="319"/>
      <c r="DI240" s="319"/>
      <c r="DJ240" s="319"/>
      <c r="DK240" s="319"/>
      <c r="DL240" s="319"/>
      <c r="DM240" s="319"/>
      <c r="DN240" s="319"/>
      <c r="DO240" s="319"/>
      <c r="DP240" s="319"/>
      <c r="DQ240" s="319"/>
      <c r="DR240" s="319"/>
      <c r="DS240" s="319"/>
      <c r="DT240" s="319"/>
      <c r="DU240" s="319"/>
      <c r="DV240" s="319"/>
      <c r="DW240" s="319"/>
      <c r="DX240" s="319"/>
      <c r="DY240" s="319"/>
      <c r="DZ240" s="319"/>
      <c r="EA240" s="319"/>
      <c r="EB240" s="319"/>
      <c r="EC240" s="319"/>
      <c r="ED240" s="319"/>
      <c r="EE240" s="319"/>
      <c r="EF240" s="319"/>
      <c r="EG240" s="319"/>
      <c r="EH240" s="319"/>
      <c r="EI240" s="319"/>
      <c r="EJ240" s="319"/>
      <c r="EK240" s="319"/>
      <c r="EL240" s="319"/>
      <c r="EM240" s="319"/>
      <c r="EN240" s="319"/>
      <c r="EO240" s="319"/>
      <c r="EP240" s="319"/>
      <c r="EQ240" s="319"/>
      <c r="ER240" s="319"/>
      <c r="ES240" s="319"/>
      <c r="ET240" s="319"/>
      <c r="EU240" s="319"/>
      <c r="EV240" s="319"/>
      <c r="EW240" s="319"/>
      <c r="EX240" s="319"/>
      <c r="EY240" s="319"/>
      <c r="EZ240" s="319"/>
      <c r="FA240" s="319"/>
      <c r="FB240" s="319"/>
      <c r="FC240" s="319"/>
      <c r="FD240" s="319"/>
      <c r="FE240" s="319"/>
      <c r="FF240" s="319"/>
      <c r="FG240" s="319"/>
      <c r="FH240" s="319"/>
      <c r="FI240" s="319"/>
      <c r="FJ240" s="319"/>
      <c r="FK240" s="319"/>
      <c r="FL240" s="319"/>
      <c r="FM240" s="319"/>
      <c r="FN240" s="319"/>
      <c r="FO240" s="319"/>
      <c r="FP240" s="319"/>
      <c r="FQ240" s="319"/>
      <c r="FR240" s="319"/>
      <c r="FS240" s="319"/>
      <c r="FT240" s="319"/>
      <c r="FU240" s="319"/>
      <c r="FV240" s="319"/>
      <c r="FW240" s="319"/>
      <c r="FX240" s="319"/>
      <c r="FY240" s="319"/>
      <c r="FZ240" s="319"/>
      <c r="GA240" s="319"/>
      <c r="GB240" s="319"/>
      <c r="GC240" s="319"/>
      <c r="GD240" s="319"/>
      <c r="GE240" s="319"/>
      <c r="GF240" s="319"/>
      <c r="GG240" s="319"/>
      <c r="GH240" s="319"/>
      <c r="GI240" s="319"/>
      <c r="GJ240" s="319"/>
      <c r="GK240" s="319"/>
      <c r="GL240" s="319"/>
      <c r="GM240" s="319"/>
      <c r="GN240" s="319"/>
      <c r="GO240" s="319"/>
      <c r="GP240" s="319"/>
      <c r="GQ240" s="319"/>
      <c r="GR240" s="319"/>
      <c r="GS240" s="319"/>
      <c r="GT240" s="319"/>
      <c r="GU240" s="319"/>
      <c r="GV240" s="319"/>
      <c r="GW240" s="319"/>
      <c r="GX240" s="319"/>
      <c r="GY240" s="319"/>
      <c r="GZ240" s="319"/>
      <c r="HA240" s="319"/>
      <c r="HB240" s="319"/>
      <c r="HC240" s="319"/>
      <c r="HD240" s="319"/>
      <c r="HE240" s="319"/>
      <c r="HF240" s="319"/>
      <c r="HG240" s="319"/>
      <c r="HH240" s="319"/>
      <c r="HI240" s="319"/>
      <c r="HJ240" s="319"/>
      <c r="HK240" s="319"/>
      <c r="HL240" s="319"/>
      <c r="HM240" s="319"/>
      <c r="HN240" s="319"/>
      <c r="HO240" s="319"/>
      <c r="HP240" s="319"/>
      <c r="HQ240" s="319"/>
      <c r="HR240" s="319"/>
      <c r="HS240" s="319"/>
      <c r="HT240" s="319"/>
      <c r="HU240" s="319"/>
      <c r="HV240" s="319"/>
      <c r="HW240" s="319"/>
      <c r="HX240" s="319"/>
      <c r="HY240" s="319"/>
      <c r="HZ240" s="319"/>
      <c r="IA240" s="319"/>
      <c r="IB240" s="319"/>
      <c r="IC240" s="319"/>
      <c r="ID240" s="319"/>
      <c r="IE240" s="319"/>
      <c r="IF240" s="319"/>
      <c r="IG240" s="319"/>
      <c r="IH240" s="319"/>
      <c r="II240" s="319"/>
      <c r="IJ240" s="319"/>
      <c r="IK240" s="319"/>
      <c r="IL240" s="319"/>
      <c r="IM240" s="319"/>
      <c r="IN240" s="319"/>
      <c r="IO240" s="319"/>
      <c r="IP240" s="319"/>
      <c r="IQ240" s="319"/>
      <c r="IR240" s="319"/>
      <c r="IS240" s="319"/>
      <c r="IT240" s="319"/>
      <c r="IU240" s="319"/>
      <c r="IV240" s="319"/>
      <c r="IW240" s="319"/>
      <c r="IX240" s="319"/>
      <c r="IY240" s="319"/>
      <c r="IZ240" s="319"/>
      <c r="JA240" s="319"/>
      <c r="JB240" s="319"/>
      <c r="JC240" s="319"/>
      <c r="JD240" s="319"/>
      <c r="JE240" s="319"/>
      <c r="JF240" s="319"/>
      <c r="JG240" s="319"/>
      <c r="JH240" s="319"/>
      <c r="JI240" s="319"/>
      <c r="JJ240" s="319"/>
      <c r="JK240" s="319"/>
      <c r="JL240" s="319"/>
      <c r="JM240" s="319"/>
      <c r="JN240" s="319"/>
      <c r="JO240" s="319"/>
      <c r="JP240" s="319"/>
      <c r="JQ240" s="319"/>
      <c r="JR240" s="319"/>
      <c r="JS240" s="319"/>
      <c r="JT240" s="319"/>
      <c r="JU240" s="319"/>
      <c r="JV240" s="319"/>
      <c r="JW240" s="319"/>
      <c r="JX240" s="319"/>
      <c r="JY240" s="319"/>
      <c r="JZ240" s="319"/>
      <c r="KA240" s="319"/>
      <c r="KB240" s="319"/>
      <c r="KC240" s="319"/>
      <c r="KD240" s="319"/>
      <c r="KE240" s="319"/>
      <c r="KF240" s="319"/>
      <c r="KG240" s="319"/>
      <c r="KH240" s="319"/>
      <c r="KI240" s="319"/>
      <c r="KJ240" s="319"/>
      <c r="KK240" s="319"/>
      <c r="KL240" s="319"/>
      <c r="KM240" s="319"/>
      <c r="KN240" s="319"/>
      <c r="KO240" s="319"/>
      <c r="KP240" s="319"/>
      <c r="KQ240" s="319"/>
      <c r="KR240" s="319"/>
      <c r="KS240" s="319"/>
      <c r="KT240" s="319"/>
      <c r="KU240" s="319"/>
      <c r="KV240" s="319"/>
      <c r="KW240" s="319"/>
      <c r="KX240" s="319"/>
      <c r="KY240" s="319"/>
      <c r="KZ240" s="319"/>
      <c r="LA240" s="319"/>
      <c r="LB240" s="319"/>
      <c r="LC240" s="319"/>
      <c r="LD240" s="319"/>
      <c r="LE240" s="319"/>
      <c r="LF240" s="319"/>
      <c r="LG240" s="319"/>
      <c r="LH240" s="319"/>
      <c r="LI240" s="319"/>
      <c r="LJ240" s="319"/>
      <c r="LK240" s="319"/>
      <c r="LL240" s="319"/>
      <c r="LM240" s="319"/>
      <c r="LN240" s="319"/>
      <c r="LO240" s="319"/>
      <c r="LP240" s="319"/>
      <c r="LQ240" s="319"/>
      <c r="LR240" s="319"/>
      <c r="LS240" s="319"/>
      <c r="LT240" s="319"/>
      <c r="LU240" s="319"/>
      <c r="LV240" s="319"/>
      <c r="LW240" s="319"/>
      <c r="LX240" s="319"/>
      <c r="LY240" s="319"/>
      <c r="LZ240" s="319"/>
      <c r="MA240" s="319"/>
      <c r="MB240" s="319"/>
      <c r="MC240" s="319"/>
      <c r="MD240" s="319"/>
      <c r="ME240" s="319"/>
      <c r="MF240" s="319"/>
      <c r="MG240" s="319"/>
      <c r="MH240" s="319"/>
      <c r="MI240" s="319"/>
      <c r="MJ240" s="319"/>
      <c r="MK240" s="319"/>
      <c r="ML240" s="319"/>
      <c r="MM240" s="319"/>
      <c r="MN240" s="319"/>
      <c r="MO240" s="319"/>
      <c r="MP240" s="319"/>
      <c r="MQ240" s="319"/>
      <c r="MS240" s="241"/>
      <c r="MT240" s="362">
        <f t="shared" si="272"/>
        <v>0</v>
      </c>
      <c r="MU240" s="363">
        <f t="shared" si="289"/>
        <v>0</v>
      </c>
      <c r="MV240" s="363">
        <f t="shared" si="259"/>
        <v>0</v>
      </c>
      <c r="MW240" s="363"/>
      <c r="MX240" s="363">
        <f t="shared" si="260"/>
        <v>0</v>
      </c>
      <c r="MY240" s="363"/>
      <c r="MZ240" s="363">
        <f t="shared" si="261"/>
        <v>0</v>
      </c>
      <c r="NA240" s="363"/>
      <c r="NB240" s="363">
        <f t="shared" si="262"/>
        <v>0</v>
      </c>
      <c r="NC240" s="363"/>
      <c r="ND240" s="363">
        <f t="shared" si="263"/>
        <v>0</v>
      </c>
      <c r="NE240" s="363"/>
      <c r="NF240" s="363">
        <f t="shared" si="264"/>
        <v>0</v>
      </c>
      <c r="NG240" s="363"/>
      <c r="NH240" s="363">
        <f t="shared" si="265"/>
        <v>0</v>
      </c>
      <c r="NI240" s="363"/>
      <c r="NJ240" s="363">
        <f t="shared" si="266"/>
        <v>0</v>
      </c>
      <c r="NK240" s="363"/>
      <c r="NL240" s="363">
        <f t="shared" si="273"/>
        <v>0</v>
      </c>
      <c r="NM240" s="364"/>
      <c r="NN240" s="370"/>
      <c r="NR240" s="318">
        <f t="shared" si="267"/>
        <v>0</v>
      </c>
      <c r="NS240" s="318">
        <f t="shared" si="268"/>
        <v>0</v>
      </c>
      <c r="NT240" s="318">
        <f t="shared" si="269"/>
        <v>0</v>
      </c>
    </row>
    <row r="241" spans="1:384" s="318" customFormat="1" ht="10.199999999999999" customHeight="1" x14ac:dyDescent="0.3">
      <c r="A241" s="25"/>
      <c r="B241" s="389"/>
      <c r="C241" s="424"/>
      <c r="D241" s="15"/>
      <c r="E241" s="106"/>
      <c r="F241" s="106"/>
      <c r="G241" s="106"/>
      <c r="H241" s="399"/>
      <c r="I241" s="394">
        <f>Prenoms!$B$29</f>
        <v>0</v>
      </c>
      <c r="J241" s="395"/>
      <c r="K241" s="395"/>
      <c r="L241" s="395"/>
      <c r="M241" s="395"/>
      <c r="N241" s="81" t="str">
        <f>IF(NL241&lt;&gt;0,"",IF(Conges!L63=0,"",Conges!L63))</f>
        <v/>
      </c>
      <c r="O241" s="82"/>
      <c r="P241" s="83"/>
      <c r="Q241" s="83"/>
      <c r="R241" s="83"/>
      <c r="S241" s="83"/>
      <c r="T241" s="83"/>
      <c r="U241" s="83"/>
      <c r="V241" s="84"/>
      <c r="W241" s="82"/>
      <c r="X241" s="83"/>
      <c r="Y241" s="83"/>
      <c r="Z241" s="83"/>
      <c r="AA241" s="83"/>
      <c r="AB241" s="83"/>
      <c r="AC241" s="83"/>
      <c r="AD241" s="84"/>
      <c r="AE241" s="82"/>
      <c r="AF241" s="83"/>
      <c r="AG241" s="83"/>
      <c r="AH241" s="83"/>
      <c r="AI241" s="83"/>
      <c r="AJ241" s="84"/>
      <c r="AK241" s="82"/>
      <c r="AL241" s="83"/>
      <c r="AM241" s="83"/>
      <c r="AN241" s="83"/>
      <c r="AO241" s="83"/>
      <c r="AP241" s="83"/>
      <c r="AQ241" s="83"/>
      <c r="AR241" s="83"/>
      <c r="AS241" s="83"/>
      <c r="AT241" s="84"/>
      <c r="AU241" s="82"/>
      <c r="AV241" s="83"/>
      <c r="AW241" s="83"/>
      <c r="AX241" s="83"/>
      <c r="AY241" s="83"/>
      <c r="AZ241" s="83"/>
      <c r="BA241" s="83"/>
      <c r="BB241" s="84"/>
      <c r="BC241" s="85">
        <f>IF(NL241&lt;&gt;0,(IF(Conges!L$63=0,0,3)),0)</f>
        <v>0</v>
      </c>
      <c r="BD241" s="417"/>
      <c r="BE241" s="390">
        <f>IF(OR(Conges!L$63="A",Conges!L$63="V"),Prenoms!L$29,NL241)</f>
        <v>0</v>
      </c>
      <c r="BF241" s="391"/>
      <c r="BG241" s="286"/>
      <c r="BH241" s="287">
        <f t="shared" si="252"/>
        <v>0</v>
      </c>
      <c r="BI241" s="288" t="str">
        <f t="shared" si="253"/>
        <v/>
      </c>
      <c r="BJ241" s="300">
        <v>0</v>
      </c>
      <c r="BK241" s="301">
        <f t="shared" si="270"/>
        <v>0</v>
      </c>
      <c r="BL241" s="302">
        <f t="shared" si="242"/>
        <v>0</v>
      </c>
      <c r="BM241" s="302">
        <f t="shared" si="243"/>
        <v>0</v>
      </c>
      <c r="BN241" s="302">
        <f>SUM('Heures Pointage'!$AAD$12:$AAE$12)</f>
        <v>0</v>
      </c>
      <c r="BO241" s="302">
        <f>SUM('Heures et Indemnites'!$AAD$12:$AAE$12)</f>
        <v>0</v>
      </c>
      <c r="BP241" s="303">
        <f t="shared" si="244"/>
        <v>0</v>
      </c>
      <c r="BQ241" s="303">
        <f>'Heures Pointage'!$ABB$12</f>
        <v>0</v>
      </c>
      <c r="BR241" s="304">
        <f t="shared" ref="BR241" si="300">$BH$1081</f>
        <v>0</v>
      </c>
      <c r="BS241" s="149">
        <f>Prenoms!$C$29</f>
        <v>0</v>
      </c>
      <c r="BT241" s="180"/>
      <c r="BU241" s="324">
        <f>SUM('Heures et Indemnites'!$AAD$12:$AAE$12)</f>
        <v>0</v>
      </c>
      <c r="BV241" s="235">
        <f>SUM('Heures et Indemnites'!$AAD$6:$AAE$12)</f>
        <v>0</v>
      </c>
      <c r="BW241" s="324"/>
      <c r="BX241" s="235"/>
      <c r="BY241" s="319"/>
      <c r="BZ241" s="319"/>
      <c r="CA241" s="319"/>
      <c r="CB241" s="319"/>
      <c r="CC241" s="319"/>
      <c r="CD241" s="319"/>
      <c r="CE241" s="319"/>
      <c r="CF241" s="319"/>
      <c r="CG241" s="319"/>
      <c r="CH241" s="319"/>
      <c r="CI241" s="319"/>
      <c r="CJ241" s="319"/>
      <c r="CK241" s="319"/>
      <c r="CL241" s="319"/>
      <c r="CM241" s="319"/>
      <c r="CN241" s="319"/>
      <c r="CO241" s="319"/>
      <c r="CP241" s="319"/>
      <c r="CQ241" s="319"/>
      <c r="CR241" s="319"/>
      <c r="CS241" s="319"/>
      <c r="CT241" s="319"/>
      <c r="CU241" s="319"/>
      <c r="CV241" s="319"/>
      <c r="CW241" s="319"/>
      <c r="CX241" s="319"/>
      <c r="CY241" s="319"/>
      <c r="CZ241" s="319"/>
      <c r="DA241" s="319"/>
      <c r="DB241" s="319"/>
      <c r="DC241" s="319"/>
      <c r="DD241" s="319"/>
      <c r="DE241" s="319"/>
      <c r="DF241" s="319"/>
      <c r="DG241" s="319"/>
      <c r="DH241" s="319"/>
      <c r="DI241" s="319"/>
      <c r="DJ241" s="319"/>
      <c r="DK241" s="319"/>
      <c r="DL241" s="319"/>
      <c r="DM241" s="319"/>
      <c r="DN241" s="319"/>
      <c r="DO241" s="319"/>
      <c r="DP241" s="319"/>
      <c r="DQ241" s="319"/>
      <c r="DR241" s="319"/>
      <c r="DS241" s="319"/>
      <c r="DT241" s="319"/>
      <c r="DU241" s="319"/>
      <c r="DV241" s="319"/>
      <c r="DW241" s="319"/>
      <c r="DX241" s="319"/>
      <c r="DY241" s="319"/>
      <c r="DZ241" s="319"/>
      <c r="EA241" s="319"/>
      <c r="EB241" s="319"/>
      <c r="EC241" s="319"/>
      <c r="ED241" s="319"/>
      <c r="EE241" s="319"/>
      <c r="EF241" s="319"/>
      <c r="EG241" s="319"/>
      <c r="EH241" s="319"/>
      <c r="EI241" s="319"/>
      <c r="EJ241" s="319"/>
      <c r="EK241" s="319"/>
      <c r="EL241" s="319"/>
      <c r="EM241" s="319"/>
      <c r="EN241" s="319"/>
      <c r="EO241" s="319"/>
      <c r="EP241" s="319"/>
      <c r="EQ241" s="319"/>
      <c r="ER241" s="319"/>
      <c r="ES241" s="319"/>
      <c r="ET241" s="319"/>
      <c r="EU241" s="319"/>
      <c r="EV241" s="319"/>
      <c r="EW241" s="319"/>
      <c r="EX241" s="319"/>
      <c r="EY241" s="319"/>
      <c r="EZ241" s="319"/>
      <c r="FA241" s="319"/>
      <c r="FB241" s="319"/>
      <c r="FC241" s="319"/>
      <c r="FD241" s="319"/>
      <c r="FE241" s="319"/>
      <c r="FF241" s="319"/>
      <c r="FG241" s="319"/>
      <c r="FH241" s="319"/>
      <c r="FI241" s="319"/>
      <c r="FJ241" s="319"/>
      <c r="FK241" s="319"/>
      <c r="FL241" s="319"/>
      <c r="FM241" s="319"/>
      <c r="FN241" s="319"/>
      <c r="FO241" s="319"/>
      <c r="FP241" s="319"/>
      <c r="FQ241" s="319"/>
      <c r="FR241" s="319"/>
      <c r="FS241" s="319"/>
      <c r="FT241" s="319"/>
      <c r="FU241" s="319"/>
      <c r="FV241" s="319"/>
      <c r="FW241" s="319"/>
      <c r="FX241" s="319"/>
      <c r="FY241" s="319"/>
      <c r="FZ241" s="319"/>
      <c r="GA241" s="319"/>
      <c r="GB241" s="319"/>
      <c r="GC241" s="319"/>
      <c r="GD241" s="319"/>
      <c r="GE241" s="319"/>
      <c r="GF241" s="319"/>
      <c r="GG241" s="319"/>
      <c r="GH241" s="319"/>
      <c r="GI241" s="319"/>
      <c r="GJ241" s="319"/>
      <c r="GK241" s="319"/>
      <c r="GL241" s="319"/>
      <c r="GM241" s="319"/>
      <c r="GN241" s="319"/>
      <c r="GO241" s="319"/>
      <c r="GP241" s="319"/>
      <c r="GQ241" s="319"/>
      <c r="GR241" s="319"/>
      <c r="GS241" s="319"/>
      <c r="GT241" s="319"/>
      <c r="GU241" s="319"/>
      <c r="GV241" s="319"/>
      <c r="GW241" s="319"/>
      <c r="GX241" s="319"/>
      <c r="GY241" s="319"/>
      <c r="GZ241" s="319"/>
      <c r="HA241" s="319"/>
      <c r="HB241" s="319"/>
      <c r="HC241" s="319"/>
      <c r="HD241" s="319"/>
      <c r="HE241" s="319"/>
      <c r="HF241" s="319"/>
      <c r="HG241" s="319"/>
      <c r="HH241" s="319"/>
      <c r="HI241" s="319"/>
      <c r="HJ241" s="319"/>
      <c r="HK241" s="319"/>
      <c r="HL241" s="319"/>
      <c r="HM241" s="319"/>
      <c r="HN241" s="319"/>
      <c r="HO241" s="319"/>
      <c r="HP241" s="319"/>
      <c r="HQ241" s="319"/>
      <c r="HR241" s="319"/>
      <c r="HS241" s="319"/>
      <c r="HT241" s="319"/>
      <c r="HU241" s="319"/>
      <c r="HV241" s="319"/>
      <c r="HW241" s="319"/>
      <c r="HX241" s="319"/>
      <c r="HY241" s="319"/>
      <c r="HZ241" s="319"/>
      <c r="IA241" s="319"/>
      <c r="IB241" s="319"/>
      <c r="IC241" s="319"/>
      <c r="ID241" s="319"/>
      <c r="IE241" s="319"/>
      <c r="IF241" s="319"/>
      <c r="IG241" s="319"/>
      <c r="IH241" s="319"/>
      <c r="II241" s="319"/>
      <c r="IJ241" s="319"/>
      <c r="IK241" s="319"/>
      <c r="IL241" s="319"/>
      <c r="IM241" s="319"/>
      <c r="IN241" s="319"/>
      <c r="IO241" s="319"/>
      <c r="IP241" s="319"/>
      <c r="IQ241" s="319"/>
      <c r="IR241" s="319"/>
      <c r="IS241" s="319"/>
      <c r="IT241" s="319"/>
      <c r="IU241" s="319"/>
      <c r="IV241" s="319"/>
      <c r="IW241" s="319"/>
      <c r="IX241" s="319"/>
      <c r="IY241" s="319"/>
      <c r="IZ241" s="319"/>
      <c r="JA241" s="319"/>
      <c r="JB241" s="319"/>
      <c r="JC241" s="319"/>
      <c r="JD241" s="319"/>
      <c r="JE241" s="319"/>
      <c r="JF241" s="319"/>
      <c r="JG241" s="319"/>
      <c r="JH241" s="319"/>
      <c r="JI241" s="319"/>
      <c r="JJ241" s="319"/>
      <c r="JK241" s="319"/>
      <c r="JL241" s="319"/>
      <c r="JM241" s="319"/>
      <c r="JN241" s="319"/>
      <c r="JO241" s="319"/>
      <c r="JP241" s="319"/>
      <c r="JQ241" s="319"/>
      <c r="JR241" s="319"/>
      <c r="JS241" s="319"/>
      <c r="JT241" s="319"/>
      <c r="JU241" s="319"/>
      <c r="JV241" s="319"/>
      <c r="JW241" s="319"/>
      <c r="JX241" s="319"/>
      <c r="JY241" s="319"/>
      <c r="JZ241" s="319"/>
      <c r="KA241" s="319"/>
      <c r="KB241" s="319"/>
      <c r="KC241" s="319"/>
      <c r="KD241" s="319"/>
      <c r="KE241" s="319"/>
      <c r="KF241" s="319"/>
      <c r="KG241" s="319"/>
      <c r="KH241" s="319"/>
      <c r="KI241" s="319"/>
      <c r="KJ241" s="319"/>
      <c r="KK241" s="319"/>
      <c r="KL241" s="319"/>
      <c r="KM241" s="319"/>
      <c r="KN241" s="319"/>
      <c r="KO241" s="319"/>
      <c r="KP241" s="319"/>
      <c r="KQ241" s="319"/>
      <c r="KR241" s="319"/>
      <c r="KS241" s="319"/>
      <c r="KT241" s="319"/>
      <c r="KU241" s="319"/>
      <c r="KV241" s="319"/>
      <c r="KW241" s="319"/>
      <c r="KX241" s="319"/>
      <c r="KY241" s="319"/>
      <c r="KZ241" s="319"/>
      <c r="LA241" s="319"/>
      <c r="LB241" s="319"/>
      <c r="LC241" s="319"/>
      <c r="LD241" s="319"/>
      <c r="LE241" s="319"/>
      <c r="LF241" s="319"/>
      <c r="LG241" s="319"/>
      <c r="LH241" s="319"/>
      <c r="LI241" s="319"/>
      <c r="LJ241" s="319"/>
      <c r="LK241" s="319"/>
      <c r="LL241" s="319"/>
      <c r="LM241" s="319"/>
      <c r="LN241" s="319"/>
      <c r="LO241" s="319"/>
      <c r="LP241" s="319"/>
      <c r="LQ241" s="319"/>
      <c r="LR241" s="319"/>
      <c r="LS241" s="319"/>
      <c r="LT241" s="319"/>
      <c r="LU241" s="319"/>
      <c r="LV241" s="319"/>
      <c r="LW241" s="319"/>
      <c r="LX241" s="319"/>
      <c r="LY241" s="319"/>
      <c r="LZ241" s="319"/>
      <c r="MA241" s="319"/>
      <c r="MB241" s="319"/>
      <c r="MC241" s="319"/>
      <c r="MD241" s="319"/>
      <c r="ME241" s="319"/>
      <c r="MF241" s="319"/>
      <c r="MG241" s="319"/>
      <c r="MH241" s="319"/>
      <c r="MI241" s="319"/>
      <c r="MJ241" s="319"/>
      <c r="MK241" s="319"/>
      <c r="ML241" s="319"/>
      <c r="MM241" s="319"/>
      <c r="MN241" s="319"/>
      <c r="MO241" s="319"/>
      <c r="MP241" s="319"/>
      <c r="MQ241" s="319"/>
      <c r="MS241" s="241"/>
      <c r="MT241" s="373">
        <f t="shared" si="272"/>
        <v>0</v>
      </c>
      <c r="MU241" s="365">
        <f t="shared" si="289"/>
        <v>0</v>
      </c>
      <c r="MV241" s="365">
        <f t="shared" si="259"/>
        <v>0</v>
      </c>
      <c r="MW241" s="365"/>
      <c r="MX241" s="365">
        <f t="shared" si="260"/>
        <v>0</v>
      </c>
      <c r="MY241" s="365"/>
      <c r="MZ241" s="365">
        <f t="shared" si="261"/>
        <v>0</v>
      </c>
      <c r="NA241" s="365"/>
      <c r="NB241" s="365">
        <f t="shared" si="262"/>
        <v>0</v>
      </c>
      <c r="NC241" s="365"/>
      <c r="ND241" s="365">
        <f t="shared" si="263"/>
        <v>0</v>
      </c>
      <c r="NE241" s="365"/>
      <c r="NF241" s="365">
        <f t="shared" si="264"/>
        <v>0</v>
      </c>
      <c r="NG241" s="365"/>
      <c r="NH241" s="365">
        <f t="shared" si="265"/>
        <v>0</v>
      </c>
      <c r="NI241" s="365"/>
      <c r="NJ241" s="365">
        <f t="shared" si="266"/>
        <v>0</v>
      </c>
      <c r="NK241" s="365"/>
      <c r="NL241" s="365">
        <f t="shared" si="273"/>
        <v>0</v>
      </c>
      <c r="NM241" s="366"/>
      <c r="NN241" s="370"/>
      <c r="NR241" s="318">
        <f t="shared" si="267"/>
        <v>0</v>
      </c>
      <c r="NS241" s="318">
        <f t="shared" si="268"/>
        <v>0</v>
      </c>
      <c r="NT241" s="318">
        <f t="shared" si="269"/>
        <v>0</v>
      </c>
    </row>
    <row r="242" spans="1:384" s="318" customFormat="1" ht="10.199999999999999" customHeight="1" x14ac:dyDescent="0.3">
      <c r="A242" s="25"/>
      <c r="B242" s="389"/>
      <c r="C242" s="424"/>
      <c r="D242" s="15"/>
      <c r="E242" s="106"/>
      <c r="F242" s="106"/>
      <c r="G242" s="106"/>
      <c r="H242" s="399"/>
      <c r="I242" s="381">
        <f>Prenoms!$B$30</f>
        <v>0</v>
      </c>
      <c r="J242" s="382"/>
      <c r="K242" s="382"/>
      <c r="L242" s="382"/>
      <c r="M242" s="382"/>
      <c r="N242" s="68" t="str">
        <f>IF(NL242&lt;&gt;0,"",IF(Conges!L64=0,"",Conges!L64))</f>
        <v/>
      </c>
      <c r="O242" s="69"/>
      <c r="P242" s="70"/>
      <c r="Q242" s="70"/>
      <c r="R242" s="70"/>
      <c r="S242" s="70"/>
      <c r="T242" s="70"/>
      <c r="U242" s="70"/>
      <c r="V242" s="71"/>
      <c r="W242" s="69"/>
      <c r="X242" s="70"/>
      <c r="Y242" s="70"/>
      <c r="Z242" s="70"/>
      <c r="AA242" s="70"/>
      <c r="AB242" s="70"/>
      <c r="AC242" s="70"/>
      <c r="AD242" s="71"/>
      <c r="AE242" s="69"/>
      <c r="AF242" s="70"/>
      <c r="AG242" s="70"/>
      <c r="AH242" s="70"/>
      <c r="AI242" s="70"/>
      <c r="AJ242" s="71"/>
      <c r="AK242" s="69"/>
      <c r="AL242" s="70"/>
      <c r="AM242" s="70"/>
      <c r="AN242" s="70"/>
      <c r="AO242" s="70"/>
      <c r="AP242" s="70"/>
      <c r="AQ242" s="70"/>
      <c r="AR242" s="70"/>
      <c r="AS242" s="70"/>
      <c r="AT242" s="71"/>
      <c r="AU242" s="69"/>
      <c r="AV242" s="70"/>
      <c r="AW242" s="70"/>
      <c r="AX242" s="70"/>
      <c r="AY242" s="70"/>
      <c r="AZ242" s="70"/>
      <c r="BA242" s="70"/>
      <c r="BB242" s="71"/>
      <c r="BC242" s="72">
        <f>IF(NL242&lt;&gt;0,(IF(Conges!L$64=0,0,3)),0)</f>
        <v>0</v>
      </c>
      <c r="BD242" s="417"/>
      <c r="BE242" s="392">
        <f>IF(OR(Conges!L$64="A",Conges!L$64="V"),Prenoms!L$30,NL242)</f>
        <v>0</v>
      </c>
      <c r="BF242" s="393"/>
      <c r="BG242" s="289"/>
      <c r="BH242" s="290">
        <f t="shared" si="252"/>
        <v>0</v>
      </c>
      <c r="BI242" s="291" t="str">
        <f t="shared" si="253"/>
        <v/>
      </c>
      <c r="BJ242" s="305">
        <v>0</v>
      </c>
      <c r="BK242" s="306">
        <f t="shared" si="270"/>
        <v>0</v>
      </c>
      <c r="BL242" s="307">
        <f t="shared" si="242"/>
        <v>0</v>
      </c>
      <c r="BM242" s="307">
        <f t="shared" si="243"/>
        <v>0</v>
      </c>
      <c r="BN242" s="307">
        <f>SUM('Heures Pointage'!$ABD$12:$ABE$12)</f>
        <v>0</v>
      </c>
      <c r="BO242" s="307">
        <f>SUM('Heures et Indemnites'!$ABD$12:$ABE$12)</f>
        <v>0</v>
      </c>
      <c r="BP242" s="308">
        <f t="shared" si="244"/>
        <v>0</v>
      </c>
      <c r="BQ242" s="308">
        <f>'Heures Pointage'!$ACB$12</f>
        <v>0</v>
      </c>
      <c r="BR242" s="309">
        <f t="shared" ref="BR242" si="301">$BH$1082</f>
        <v>0</v>
      </c>
      <c r="BS242" s="150">
        <f>Prenoms!$C$30</f>
        <v>0</v>
      </c>
      <c r="BT242" s="153"/>
      <c r="BU242" s="323">
        <f>SUM('Heures et Indemnites'!$ABD$12:$ABE$12)</f>
        <v>0</v>
      </c>
      <c r="BV242" s="236">
        <f>SUM('Heures et Indemnites'!$ABD$6:$ABE$12)</f>
        <v>0</v>
      </c>
      <c r="BW242" s="323"/>
      <c r="BX242" s="236"/>
      <c r="BY242" s="319"/>
      <c r="BZ242" s="319"/>
      <c r="CA242" s="319"/>
      <c r="CB242" s="319"/>
      <c r="CC242" s="319"/>
      <c r="CD242" s="319"/>
      <c r="CE242" s="319"/>
      <c r="CF242" s="319"/>
      <c r="CG242" s="319"/>
      <c r="CH242" s="319"/>
      <c r="CI242" s="319"/>
      <c r="CJ242" s="319"/>
      <c r="CK242" s="319"/>
      <c r="CL242" s="319"/>
      <c r="CM242" s="319"/>
      <c r="CN242" s="319"/>
      <c r="CO242" s="319"/>
      <c r="CP242" s="319"/>
      <c r="CQ242" s="319"/>
      <c r="CR242" s="319"/>
      <c r="CS242" s="319"/>
      <c r="CT242" s="319"/>
      <c r="CU242" s="319"/>
      <c r="CV242" s="319"/>
      <c r="CW242" s="319"/>
      <c r="CX242" s="319"/>
      <c r="CY242" s="319"/>
      <c r="CZ242" s="319"/>
      <c r="DA242" s="319"/>
      <c r="DB242" s="319"/>
      <c r="DC242" s="319"/>
      <c r="DD242" s="319"/>
      <c r="DE242" s="319"/>
      <c r="DF242" s="319"/>
      <c r="DG242" s="319"/>
      <c r="DH242" s="319"/>
      <c r="DI242" s="319"/>
      <c r="DJ242" s="319"/>
      <c r="DK242" s="319"/>
      <c r="DL242" s="319"/>
      <c r="DM242" s="319"/>
      <c r="DN242" s="319"/>
      <c r="DO242" s="319"/>
      <c r="DP242" s="319"/>
      <c r="DQ242" s="319"/>
      <c r="DR242" s="319"/>
      <c r="DS242" s="319"/>
      <c r="DT242" s="319"/>
      <c r="DU242" s="319"/>
      <c r="DV242" s="319"/>
      <c r="DW242" s="319"/>
      <c r="DX242" s="319"/>
      <c r="DY242" s="319"/>
      <c r="DZ242" s="319"/>
      <c r="EA242" s="319"/>
      <c r="EB242" s="319"/>
      <c r="EC242" s="319"/>
      <c r="ED242" s="319"/>
      <c r="EE242" s="319"/>
      <c r="EF242" s="319"/>
      <c r="EG242" s="319"/>
      <c r="EH242" s="319"/>
      <c r="EI242" s="319"/>
      <c r="EJ242" s="319"/>
      <c r="EK242" s="319"/>
      <c r="EL242" s="319"/>
      <c r="EM242" s="319"/>
      <c r="EN242" s="319"/>
      <c r="EO242" s="319"/>
      <c r="EP242" s="319"/>
      <c r="EQ242" s="319"/>
      <c r="ER242" s="319"/>
      <c r="ES242" s="319"/>
      <c r="ET242" s="319"/>
      <c r="EU242" s="319"/>
      <c r="EV242" s="319"/>
      <c r="EW242" s="319"/>
      <c r="EX242" s="319"/>
      <c r="EY242" s="319"/>
      <c r="EZ242" s="319"/>
      <c r="FA242" s="319"/>
      <c r="FB242" s="319"/>
      <c r="FC242" s="319"/>
      <c r="FD242" s="319"/>
      <c r="FE242" s="319"/>
      <c r="FF242" s="319"/>
      <c r="FG242" s="319"/>
      <c r="FH242" s="319"/>
      <c r="FI242" s="319"/>
      <c r="FJ242" s="319"/>
      <c r="FK242" s="319"/>
      <c r="FL242" s="319"/>
      <c r="FM242" s="319"/>
      <c r="FN242" s="319"/>
      <c r="FO242" s="319"/>
      <c r="FP242" s="319"/>
      <c r="FQ242" s="319"/>
      <c r="FR242" s="319"/>
      <c r="FS242" s="319"/>
      <c r="FT242" s="319"/>
      <c r="FU242" s="319"/>
      <c r="FV242" s="319"/>
      <c r="FW242" s="319"/>
      <c r="FX242" s="319"/>
      <c r="FY242" s="319"/>
      <c r="FZ242" s="319"/>
      <c r="GA242" s="319"/>
      <c r="GB242" s="319"/>
      <c r="GC242" s="319"/>
      <c r="GD242" s="319"/>
      <c r="GE242" s="319"/>
      <c r="GF242" s="319"/>
      <c r="GG242" s="319"/>
      <c r="GH242" s="319"/>
      <c r="GI242" s="319"/>
      <c r="GJ242" s="319"/>
      <c r="GK242" s="319"/>
      <c r="GL242" s="319"/>
      <c r="GM242" s="319"/>
      <c r="GN242" s="319"/>
      <c r="GO242" s="319"/>
      <c r="GP242" s="319"/>
      <c r="GQ242" s="319"/>
      <c r="GR242" s="319"/>
      <c r="GS242" s="319"/>
      <c r="GT242" s="319"/>
      <c r="GU242" s="319"/>
      <c r="GV242" s="319"/>
      <c r="GW242" s="319"/>
      <c r="GX242" s="319"/>
      <c r="GY242" s="319"/>
      <c r="GZ242" s="319"/>
      <c r="HA242" s="319"/>
      <c r="HB242" s="319"/>
      <c r="HC242" s="319"/>
      <c r="HD242" s="319"/>
      <c r="HE242" s="319"/>
      <c r="HF242" s="319"/>
      <c r="HG242" s="319"/>
      <c r="HH242" s="319"/>
      <c r="HI242" s="319"/>
      <c r="HJ242" s="319"/>
      <c r="HK242" s="319"/>
      <c r="HL242" s="319"/>
      <c r="HM242" s="319"/>
      <c r="HN242" s="319"/>
      <c r="HO242" s="319"/>
      <c r="HP242" s="319"/>
      <c r="HQ242" s="319"/>
      <c r="HR242" s="319"/>
      <c r="HS242" s="319"/>
      <c r="HT242" s="319"/>
      <c r="HU242" s="319"/>
      <c r="HV242" s="319"/>
      <c r="HW242" s="319"/>
      <c r="HX242" s="319"/>
      <c r="HY242" s="319"/>
      <c r="HZ242" s="319"/>
      <c r="IA242" s="319"/>
      <c r="IB242" s="319"/>
      <c r="IC242" s="319"/>
      <c r="ID242" s="319"/>
      <c r="IE242" s="319"/>
      <c r="IF242" s="319"/>
      <c r="IG242" s="319"/>
      <c r="IH242" s="319"/>
      <c r="II242" s="319"/>
      <c r="IJ242" s="319"/>
      <c r="IK242" s="319"/>
      <c r="IL242" s="319"/>
      <c r="IM242" s="319"/>
      <c r="IN242" s="319"/>
      <c r="IO242" s="319"/>
      <c r="IP242" s="319"/>
      <c r="IQ242" s="319"/>
      <c r="IR242" s="319"/>
      <c r="IS242" s="319"/>
      <c r="IT242" s="319"/>
      <c r="IU242" s="319"/>
      <c r="IV242" s="319"/>
      <c r="IW242" s="319"/>
      <c r="IX242" s="319"/>
      <c r="IY242" s="319"/>
      <c r="IZ242" s="319"/>
      <c r="JA242" s="319"/>
      <c r="JB242" s="319"/>
      <c r="JC242" s="319"/>
      <c r="JD242" s="319"/>
      <c r="JE242" s="319"/>
      <c r="JF242" s="319"/>
      <c r="JG242" s="319"/>
      <c r="JH242" s="319"/>
      <c r="JI242" s="319"/>
      <c r="JJ242" s="319"/>
      <c r="JK242" s="319"/>
      <c r="JL242" s="319"/>
      <c r="JM242" s="319"/>
      <c r="JN242" s="319"/>
      <c r="JO242" s="319"/>
      <c r="JP242" s="319"/>
      <c r="JQ242" s="319"/>
      <c r="JR242" s="319"/>
      <c r="JS242" s="319"/>
      <c r="JT242" s="319"/>
      <c r="JU242" s="319"/>
      <c r="JV242" s="319"/>
      <c r="JW242" s="319"/>
      <c r="JX242" s="319"/>
      <c r="JY242" s="319"/>
      <c r="JZ242" s="319"/>
      <c r="KA242" s="319"/>
      <c r="KB242" s="319"/>
      <c r="KC242" s="319"/>
      <c r="KD242" s="319"/>
      <c r="KE242" s="319"/>
      <c r="KF242" s="319"/>
      <c r="KG242" s="319"/>
      <c r="KH242" s="319"/>
      <c r="KI242" s="319"/>
      <c r="KJ242" s="319"/>
      <c r="KK242" s="319"/>
      <c r="KL242" s="319"/>
      <c r="KM242" s="319"/>
      <c r="KN242" s="319"/>
      <c r="KO242" s="319"/>
      <c r="KP242" s="319"/>
      <c r="KQ242" s="319"/>
      <c r="KR242" s="319"/>
      <c r="KS242" s="319"/>
      <c r="KT242" s="319"/>
      <c r="KU242" s="319"/>
      <c r="KV242" s="319"/>
      <c r="KW242" s="319"/>
      <c r="KX242" s="319"/>
      <c r="KY242" s="319"/>
      <c r="KZ242" s="319"/>
      <c r="LA242" s="319"/>
      <c r="LB242" s="319"/>
      <c r="LC242" s="319"/>
      <c r="LD242" s="319"/>
      <c r="LE242" s="319"/>
      <c r="LF242" s="319"/>
      <c r="LG242" s="319"/>
      <c r="LH242" s="319"/>
      <c r="LI242" s="319"/>
      <c r="LJ242" s="319"/>
      <c r="LK242" s="319"/>
      <c r="LL242" s="319"/>
      <c r="LM242" s="319"/>
      <c r="LN242" s="319"/>
      <c r="LO242" s="319"/>
      <c r="LP242" s="319"/>
      <c r="LQ242" s="319"/>
      <c r="LR242" s="319"/>
      <c r="LS242" s="319"/>
      <c r="LT242" s="319"/>
      <c r="LU242" s="319"/>
      <c r="LV242" s="319"/>
      <c r="LW242" s="319"/>
      <c r="LX242" s="319"/>
      <c r="LY242" s="319"/>
      <c r="LZ242" s="319"/>
      <c r="MA242" s="319"/>
      <c r="MB242" s="319"/>
      <c r="MC242" s="319"/>
      <c r="MD242" s="319"/>
      <c r="ME242" s="319"/>
      <c r="MF242" s="319"/>
      <c r="MG242" s="319"/>
      <c r="MH242" s="319"/>
      <c r="MI242" s="319"/>
      <c r="MJ242" s="319"/>
      <c r="MK242" s="319"/>
      <c r="ML242" s="319"/>
      <c r="MM242" s="319"/>
      <c r="MN242" s="319"/>
      <c r="MO242" s="319"/>
      <c r="MP242" s="319"/>
      <c r="MQ242" s="319"/>
      <c r="MS242" s="241"/>
      <c r="MT242" s="362">
        <f t="shared" si="272"/>
        <v>0</v>
      </c>
      <c r="MU242" s="363">
        <f t="shared" si="289"/>
        <v>0</v>
      </c>
      <c r="MV242" s="363">
        <f t="shared" si="259"/>
        <v>0</v>
      </c>
      <c r="MW242" s="363"/>
      <c r="MX242" s="363">
        <f t="shared" si="260"/>
        <v>0</v>
      </c>
      <c r="MY242" s="363"/>
      <c r="MZ242" s="363">
        <f t="shared" si="261"/>
        <v>0</v>
      </c>
      <c r="NA242" s="363"/>
      <c r="NB242" s="363">
        <f t="shared" si="262"/>
        <v>0</v>
      </c>
      <c r="NC242" s="363"/>
      <c r="ND242" s="363">
        <f t="shared" si="263"/>
        <v>0</v>
      </c>
      <c r="NE242" s="363"/>
      <c r="NF242" s="363">
        <f t="shared" si="264"/>
        <v>0</v>
      </c>
      <c r="NG242" s="363"/>
      <c r="NH242" s="363">
        <f t="shared" si="265"/>
        <v>0</v>
      </c>
      <c r="NI242" s="363"/>
      <c r="NJ242" s="363">
        <f t="shared" si="266"/>
        <v>0</v>
      </c>
      <c r="NK242" s="363"/>
      <c r="NL242" s="363">
        <f t="shared" si="273"/>
        <v>0</v>
      </c>
      <c r="NM242" s="364"/>
      <c r="NN242" s="370"/>
      <c r="NR242" s="318">
        <f t="shared" si="267"/>
        <v>0</v>
      </c>
      <c r="NS242" s="318">
        <f t="shared" si="268"/>
        <v>0</v>
      </c>
      <c r="NT242" s="318">
        <f t="shared" si="269"/>
        <v>0</v>
      </c>
    </row>
    <row r="243" spans="1:384" s="318" customFormat="1" ht="10.199999999999999" customHeight="1" x14ac:dyDescent="0.3">
      <c r="A243" s="25"/>
      <c r="B243" s="389"/>
      <c r="C243" s="424"/>
      <c r="D243" s="15"/>
      <c r="E243" s="106"/>
      <c r="F243" s="106"/>
      <c r="G243" s="106"/>
      <c r="H243" s="399"/>
      <c r="I243" s="384">
        <f>Prenoms!$B$31</f>
        <v>0</v>
      </c>
      <c r="J243" s="385"/>
      <c r="K243" s="385"/>
      <c r="L243" s="385"/>
      <c r="M243" s="385"/>
      <c r="N243" s="86" t="str">
        <f>IF(NL243&lt;&gt;0,"",IF(Conges!L65=0,"",Conges!L65))</f>
        <v/>
      </c>
      <c r="O243" s="87"/>
      <c r="P243" s="88"/>
      <c r="Q243" s="88"/>
      <c r="R243" s="88"/>
      <c r="S243" s="88"/>
      <c r="T243" s="88"/>
      <c r="U243" s="88"/>
      <c r="V243" s="89"/>
      <c r="W243" s="87"/>
      <c r="X243" s="88"/>
      <c r="Y243" s="88"/>
      <c r="Z243" s="88"/>
      <c r="AA243" s="88"/>
      <c r="AB243" s="88"/>
      <c r="AC243" s="88"/>
      <c r="AD243" s="89"/>
      <c r="AE243" s="87"/>
      <c r="AF243" s="88"/>
      <c r="AG243" s="88"/>
      <c r="AH243" s="88"/>
      <c r="AI243" s="88"/>
      <c r="AJ243" s="89"/>
      <c r="AK243" s="87"/>
      <c r="AL243" s="88"/>
      <c r="AM243" s="88"/>
      <c r="AN243" s="88"/>
      <c r="AO243" s="88"/>
      <c r="AP243" s="88"/>
      <c r="AQ243" s="88"/>
      <c r="AR243" s="88"/>
      <c r="AS243" s="88"/>
      <c r="AT243" s="89"/>
      <c r="AU243" s="87"/>
      <c r="AV243" s="88"/>
      <c r="AW243" s="88"/>
      <c r="AX243" s="88"/>
      <c r="AY243" s="88"/>
      <c r="AZ243" s="88"/>
      <c r="BA243" s="88"/>
      <c r="BB243" s="89"/>
      <c r="BC243" s="90">
        <f>IF(NL243&lt;&gt;0,(IF(Conges!L$65=0,0,3)),0)</f>
        <v>0</v>
      </c>
      <c r="BD243" s="417"/>
      <c r="BE243" s="386">
        <f>IF(OR(Conges!L$65="A",Conges!L$65="V"),Prenoms!L$31,NL243)</f>
        <v>0</v>
      </c>
      <c r="BF243" s="387"/>
      <c r="BG243" s="292"/>
      <c r="BH243" s="293">
        <f t="shared" si="252"/>
        <v>0</v>
      </c>
      <c r="BI243" s="294" t="str">
        <f t="shared" si="253"/>
        <v/>
      </c>
      <c r="BJ243" s="310">
        <v>0</v>
      </c>
      <c r="BK243" s="311">
        <f t="shared" si="270"/>
        <v>0</v>
      </c>
      <c r="BL243" s="312">
        <f t="shared" si="242"/>
        <v>0</v>
      </c>
      <c r="BM243" s="312">
        <f t="shared" si="243"/>
        <v>0</v>
      </c>
      <c r="BN243" s="312">
        <f>SUM('Heures Pointage'!$ACD$12:$ACE$12)</f>
        <v>0</v>
      </c>
      <c r="BO243" s="312">
        <f>SUM('Heures et Indemnites'!$ACD$12:$ACE$12)</f>
        <v>0</v>
      </c>
      <c r="BP243" s="313">
        <f t="shared" si="244"/>
        <v>0</v>
      </c>
      <c r="BQ243" s="313">
        <f>'Heures Pointage'!$ADB$12</f>
        <v>0</v>
      </c>
      <c r="BR243" s="314">
        <f t="shared" ref="BR243" si="302">$BH$1083</f>
        <v>0</v>
      </c>
      <c r="BS243" s="151">
        <f>Prenoms!$C$31</f>
        <v>0</v>
      </c>
      <c r="BT243" s="180"/>
      <c r="BU243" s="280">
        <f>SUM('Heures et Indemnites'!$ACD$12:$ACE$12)</f>
        <v>0</v>
      </c>
      <c r="BV243" s="237">
        <f>SUM('Heures et Indemnites'!$ACD$6:$ACE$12)</f>
        <v>0</v>
      </c>
      <c r="BW243" s="280"/>
      <c r="BX243" s="237"/>
      <c r="BY243" s="319"/>
      <c r="BZ243" s="319"/>
      <c r="CA243" s="319"/>
      <c r="CB243" s="319"/>
      <c r="CC243" s="319"/>
      <c r="CD243" s="319"/>
      <c r="CE243" s="319"/>
      <c r="CF243" s="319"/>
      <c r="CG243" s="319"/>
      <c r="CH243" s="319"/>
      <c r="CI243" s="319"/>
      <c r="CJ243" s="319"/>
      <c r="CK243" s="319"/>
      <c r="CL243" s="319"/>
      <c r="CM243" s="319"/>
      <c r="CN243" s="319"/>
      <c r="CO243" s="319"/>
      <c r="CP243" s="319"/>
      <c r="CQ243" s="319"/>
      <c r="CR243" s="319"/>
      <c r="CS243" s="319"/>
      <c r="CT243" s="319"/>
      <c r="CU243" s="319"/>
      <c r="CV243" s="319"/>
      <c r="CW243" s="319"/>
      <c r="CX243" s="319"/>
      <c r="CY243" s="319"/>
      <c r="CZ243" s="319"/>
      <c r="DA243" s="319"/>
      <c r="DB243" s="319"/>
      <c r="DC243" s="319"/>
      <c r="DD243" s="319"/>
      <c r="DE243" s="319"/>
      <c r="DF243" s="319"/>
      <c r="DG243" s="319"/>
      <c r="DH243" s="319"/>
      <c r="DI243" s="319"/>
      <c r="DJ243" s="319"/>
      <c r="DK243" s="319"/>
      <c r="DL243" s="319"/>
      <c r="DM243" s="319"/>
      <c r="DN243" s="319"/>
      <c r="DO243" s="319"/>
      <c r="DP243" s="319"/>
      <c r="DQ243" s="319"/>
      <c r="DR243" s="319"/>
      <c r="DS243" s="319"/>
      <c r="DT243" s="319"/>
      <c r="DU243" s="319"/>
      <c r="DV243" s="319"/>
      <c r="DW243" s="319"/>
      <c r="DX243" s="319"/>
      <c r="DY243" s="319"/>
      <c r="DZ243" s="319"/>
      <c r="EA243" s="319"/>
      <c r="EB243" s="319"/>
      <c r="EC243" s="319"/>
      <c r="ED243" s="319"/>
      <c r="EE243" s="319"/>
      <c r="EF243" s="319"/>
      <c r="EG243" s="319"/>
      <c r="EH243" s="319"/>
      <c r="EI243" s="319"/>
      <c r="EJ243" s="319"/>
      <c r="EK243" s="319"/>
      <c r="EL243" s="319"/>
      <c r="EM243" s="319"/>
      <c r="EN243" s="319"/>
      <c r="EO243" s="319"/>
      <c r="EP243" s="319"/>
      <c r="EQ243" s="319"/>
      <c r="ER243" s="319"/>
      <c r="ES243" s="319"/>
      <c r="ET243" s="319"/>
      <c r="EU243" s="319"/>
      <c r="EV243" s="319"/>
      <c r="EW243" s="319"/>
      <c r="EX243" s="319"/>
      <c r="EY243" s="319"/>
      <c r="EZ243" s="319"/>
      <c r="FA243" s="319"/>
      <c r="FB243" s="319"/>
      <c r="FC243" s="319"/>
      <c r="FD243" s="319"/>
      <c r="FE243" s="319"/>
      <c r="FF243" s="319"/>
      <c r="FG243" s="319"/>
      <c r="FH243" s="319"/>
      <c r="FI243" s="319"/>
      <c r="FJ243" s="319"/>
      <c r="FK243" s="319"/>
      <c r="FL243" s="319"/>
      <c r="FM243" s="319"/>
      <c r="FN243" s="319"/>
      <c r="FO243" s="319"/>
      <c r="FP243" s="319"/>
      <c r="FQ243" s="319"/>
      <c r="FR243" s="319"/>
      <c r="FS243" s="319"/>
      <c r="FT243" s="319"/>
      <c r="FU243" s="319"/>
      <c r="FV243" s="319"/>
      <c r="FW243" s="319"/>
      <c r="FX243" s="319"/>
      <c r="FY243" s="319"/>
      <c r="FZ243" s="319"/>
      <c r="GA243" s="319"/>
      <c r="GB243" s="319"/>
      <c r="GC243" s="319"/>
      <c r="GD243" s="319"/>
      <c r="GE243" s="319"/>
      <c r="GF243" s="319"/>
      <c r="GG243" s="319"/>
      <c r="GH243" s="319"/>
      <c r="GI243" s="319"/>
      <c r="GJ243" s="319"/>
      <c r="GK243" s="319"/>
      <c r="GL243" s="319"/>
      <c r="GM243" s="319"/>
      <c r="GN243" s="319"/>
      <c r="GO243" s="319"/>
      <c r="GP243" s="319"/>
      <c r="GQ243" s="319"/>
      <c r="GR243" s="319"/>
      <c r="GS243" s="319"/>
      <c r="GT243" s="319"/>
      <c r="GU243" s="319"/>
      <c r="GV243" s="319"/>
      <c r="GW243" s="319"/>
      <c r="GX243" s="319"/>
      <c r="GY243" s="319"/>
      <c r="GZ243" s="319"/>
      <c r="HA243" s="319"/>
      <c r="HB243" s="319"/>
      <c r="HC243" s="319"/>
      <c r="HD243" s="319"/>
      <c r="HE243" s="319"/>
      <c r="HF243" s="319"/>
      <c r="HG243" s="319"/>
      <c r="HH243" s="319"/>
      <c r="HI243" s="319"/>
      <c r="HJ243" s="319"/>
      <c r="HK243" s="319"/>
      <c r="HL243" s="319"/>
      <c r="HM243" s="319"/>
      <c r="HN243" s="319"/>
      <c r="HO243" s="319"/>
      <c r="HP243" s="319"/>
      <c r="HQ243" s="319"/>
      <c r="HR243" s="319"/>
      <c r="HS243" s="319"/>
      <c r="HT243" s="319"/>
      <c r="HU243" s="319"/>
      <c r="HV243" s="319"/>
      <c r="HW243" s="319"/>
      <c r="HX243" s="319"/>
      <c r="HY243" s="319"/>
      <c r="HZ243" s="319"/>
      <c r="IA243" s="319"/>
      <c r="IB243" s="319"/>
      <c r="IC243" s="319"/>
      <c r="ID243" s="319"/>
      <c r="IE243" s="319"/>
      <c r="IF243" s="319"/>
      <c r="IG243" s="319"/>
      <c r="IH243" s="319"/>
      <c r="II243" s="319"/>
      <c r="IJ243" s="319"/>
      <c r="IK243" s="319"/>
      <c r="IL243" s="319"/>
      <c r="IM243" s="319"/>
      <c r="IN243" s="319"/>
      <c r="IO243" s="319"/>
      <c r="IP243" s="319"/>
      <c r="IQ243" s="319"/>
      <c r="IR243" s="319"/>
      <c r="IS243" s="319"/>
      <c r="IT243" s="319"/>
      <c r="IU243" s="319"/>
      <c r="IV243" s="319"/>
      <c r="IW243" s="319"/>
      <c r="IX243" s="319"/>
      <c r="IY243" s="319"/>
      <c r="IZ243" s="319"/>
      <c r="JA243" s="319"/>
      <c r="JB243" s="319"/>
      <c r="JC243" s="319"/>
      <c r="JD243" s="319"/>
      <c r="JE243" s="319"/>
      <c r="JF243" s="319"/>
      <c r="JG243" s="319"/>
      <c r="JH243" s="319"/>
      <c r="JI243" s="319"/>
      <c r="JJ243" s="319"/>
      <c r="JK243" s="319"/>
      <c r="JL243" s="319"/>
      <c r="JM243" s="319"/>
      <c r="JN243" s="319"/>
      <c r="JO243" s="319"/>
      <c r="JP243" s="319"/>
      <c r="JQ243" s="319"/>
      <c r="JR243" s="319"/>
      <c r="JS243" s="319"/>
      <c r="JT243" s="319"/>
      <c r="JU243" s="319"/>
      <c r="JV243" s="319"/>
      <c r="JW243" s="319"/>
      <c r="JX243" s="319"/>
      <c r="JY243" s="319"/>
      <c r="JZ243" s="319"/>
      <c r="KA243" s="319"/>
      <c r="KB243" s="319"/>
      <c r="KC243" s="319"/>
      <c r="KD243" s="319"/>
      <c r="KE243" s="319"/>
      <c r="KF243" s="319"/>
      <c r="KG243" s="319"/>
      <c r="KH243" s="319"/>
      <c r="KI243" s="319"/>
      <c r="KJ243" s="319"/>
      <c r="KK243" s="319"/>
      <c r="KL243" s="319"/>
      <c r="KM243" s="319"/>
      <c r="KN243" s="319"/>
      <c r="KO243" s="319"/>
      <c r="KP243" s="319"/>
      <c r="KQ243" s="319"/>
      <c r="KR243" s="319"/>
      <c r="KS243" s="319"/>
      <c r="KT243" s="319"/>
      <c r="KU243" s="319"/>
      <c r="KV243" s="319"/>
      <c r="KW243" s="319"/>
      <c r="KX243" s="319"/>
      <c r="KY243" s="319"/>
      <c r="KZ243" s="319"/>
      <c r="LA243" s="319"/>
      <c r="LB243" s="319"/>
      <c r="LC243" s="319"/>
      <c r="LD243" s="319"/>
      <c r="LE243" s="319"/>
      <c r="LF243" s="319"/>
      <c r="LG243" s="319"/>
      <c r="LH243" s="319"/>
      <c r="LI243" s="319"/>
      <c r="LJ243" s="319"/>
      <c r="LK243" s="319"/>
      <c r="LL243" s="319"/>
      <c r="LM243" s="319"/>
      <c r="LN243" s="319"/>
      <c r="LO243" s="319"/>
      <c r="LP243" s="319"/>
      <c r="LQ243" s="319"/>
      <c r="LR243" s="319"/>
      <c r="LS243" s="319"/>
      <c r="LT243" s="319"/>
      <c r="LU243" s="319"/>
      <c r="LV243" s="319"/>
      <c r="LW243" s="319"/>
      <c r="LX243" s="319"/>
      <c r="LY243" s="319"/>
      <c r="LZ243" s="319"/>
      <c r="MA243" s="319"/>
      <c r="MB243" s="319"/>
      <c r="MC243" s="319"/>
      <c r="MD243" s="319"/>
      <c r="ME243" s="319"/>
      <c r="MF243" s="319"/>
      <c r="MG243" s="319"/>
      <c r="MH243" s="319"/>
      <c r="MI243" s="319"/>
      <c r="MJ243" s="319"/>
      <c r="MK243" s="319"/>
      <c r="ML243" s="319"/>
      <c r="MM243" s="319"/>
      <c r="MN243" s="319"/>
      <c r="MO243" s="319"/>
      <c r="MP243" s="319"/>
      <c r="MQ243" s="319"/>
      <c r="MS243" s="241"/>
      <c r="MT243" s="388">
        <f t="shared" si="272"/>
        <v>0</v>
      </c>
      <c r="MU243" s="371">
        <f t="shared" si="289"/>
        <v>0</v>
      </c>
      <c r="MV243" s="371">
        <f t="shared" si="259"/>
        <v>0</v>
      </c>
      <c r="MW243" s="371"/>
      <c r="MX243" s="371">
        <f t="shared" si="260"/>
        <v>0</v>
      </c>
      <c r="MY243" s="371"/>
      <c r="MZ243" s="371">
        <f t="shared" si="261"/>
        <v>0</v>
      </c>
      <c r="NA243" s="371"/>
      <c r="NB243" s="371">
        <f t="shared" si="262"/>
        <v>0</v>
      </c>
      <c r="NC243" s="371"/>
      <c r="ND243" s="371">
        <f t="shared" si="263"/>
        <v>0</v>
      </c>
      <c r="NE243" s="371"/>
      <c r="NF243" s="371">
        <f t="shared" si="264"/>
        <v>0</v>
      </c>
      <c r="NG243" s="371"/>
      <c r="NH243" s="371">
        <f t="shared" si="265"/>
        <v>0</v>
      </c>
      <c r="NI243" s="371"/>
      <c r="NJ243" s="371">
        <f t="shared" si="266"/>
        <v>0</v>
      </c>
      <c r="NK243" s="371"/>
      <c r="NL243" s="371">
        <f t="shared" si="273"/>
        <v>0</v>
      </c>
      <c r="NM243" s="372"/>
      <c r="NN243" s="370"/>
      <c r="NR243" s="318">
        <f t="shared" si="267"/>
        <v>0</v>
      </c>
      <c r="NS243" s="318">
        <f t="shared" si="268"/>
        <v>0</v>
      </c>
      <c r="NT243" s="318">
        <f t="shared" si="269"/>
        <v>0</v>
      </c>
    </row>
    <row r="244" spans="1:384" s="121" customFormat="1" ht="10.199999999999999" customHeight="1" x14ac:dyDescent="0.2">
      <c r="A244" s="116"/>
      <c r="B244" s="389"/>
      <c r="C244" s="424"/>
      <c r="D244" s="117"/>
      <c r="E244" s="14"/>
      <c r="F244" s="14"/>
      <c r="G244" s="14"/>
      <c r="H244" s="118"/>
      <c r="I244" s="427" t="str">
        <f>I209</f>
        <v>CREPIERE</v>
      </c>
      <c r="J244" s="427"/>
      <c r="K244" s="427"/>
      <c r="L244" s="427"/>
      <c r="M244" s="427"/>
      <c r="N244" s="428"/>
      <c r="O244" s="143" t="str">
        <f>IF('Chiffres et fonctions'!$J$3=1,IF(COUNTIF(O214:O243,1)=0,IF(COUNTIF(O214:O243,4)=0,"","+"&amp;COUNTIF(O214:O243,4)),COUNTIF(O214:O243,1)&amp;IF(COUNTIF(O214:O243,4)=0,"","+"&amp;COUNTIF(O214:O243,4))),IF('Chiffres et fonctions'!$J$3=2,IF(30-(COUNTIF(O214:O243,""))-(COUNTIF(O214:O243,4))=0,"",30-(COUNTIF(O214:O243,""))-(COUNTIF(O214:O243,4))),""))</f>
        <v/>
      </c>
      <c r="P244" s="144" t="str">
        <f>IF('Chiffres et fonctions'!$J$3=1,IF(COUNTIF(P214:P243,1)=0,IF(COUNTIF(P214:P243,4)=0,"","+"&amp;COUNTIF(P214:P243,4)),COUNTIF(P214:P243,1)&amp;IF(COUNTIF(P214:P243,4)=0,"","+"&amp;COUNTIF(P214:P243,4))),IF('Chiffres et fonctions'!$J$3=2,IF(30-(COUNTIF(P214:P243,""))-(COUNTIF(P214:P243,4))=0,"",30-(COUNTIF(P214:P243,""))-(COUNTIF(P214:P243,4))),""))</f>
        <v/>
      </c>
      <c r="Q244" s="143" t="str">
        <f>IF('Chiffres et fonctions'!$J$3=1,IF(COUNTIF(Q214:Q243,1)=0,IF(COUNTIF(Q214:Q243,4)=0,"","+"&amp;COUNTIF(Q214:Q243,4)),COUNTIF(Q214:Q243,1)&amp;IF(COUNTIF(Q214:Q243,4)=0,"","+"&amp;COUNTIF(Q214:Q243,4))),IF('Chiffres et fonctions'!$J$3=2,IF(30-(COUNTIF(Q214:Q243,""))-(COUNTIF(Q214:Q243,4))=0,"",30-(COUNTIF(Q214:Q243,""))-(COUNTIF(Q214:Q243,4))),""))</f>
        <v/>
      </c>
      <c r="R244" s="144" t="str">
        <f>IF('Chiffres et fonctions'!$J$3=1,IF(COUNTIF(R214:R243,1)=0,IF(COUNTIF(R214:R243,4)=0,"","+"&amp;COUNTIF(R214:R243,4)),COUNTIF(R214:R243,1)&amp;IF(COUNTIF(R214:R243,4)=0,"","+"&amp;COUNTIF(R214:R243,4))),IF('Chiffres et fonctions'!$J$3=2,IF(30-(COUNTIF(R214:R243,""))-(COUNTIF(R214:R243,4))=0,"",30-(COUNTIF(R214:R243,""))-(COUNTIF(R214:R243,4))),""))</f>
        <v/>
      </c>
      <c r="S244" s="143" t="str">
        <f>IF('Chiffres et fonctions'!$J$3=1,IF(COUNTIF(S214:S243,1)=0,IF(COUNTIF(S214:S243,4)=0,"","+"&amp;COUNTIF(S214:S243,4)),COUNTIF(S214:S243,1)&amp;IF(COUNTIF(S214:S243,4)=0,"","+"&amp;COUNTIF(S214:S243,4))),IF('Chiffres et fonctions'!$J$3=2,IF(30-(COUNTIF(S214:S243,""))-(COUNTIF(S214:S243,4))=0,"",30-(COUNTIF(S214:S243,""))-(COUNTIF(S214:S243,4))),""))</f>
        <v/>
      </c>
      <c r="T244" s="144" t="str">
        <f>IF('Chiffres et fonctions'!$J$3=1,IF(COUNTIF(T214:T243,1)=0,IF(COUNTIF(T214:T243,4)=0,"","+"&amp;COUNTIF(T214:T243,4)),COUNTIF(T214:T243,1)&amp;IF(COUNTIF(T214:T243,4)=0,"","+"&amp;COUNTIF(T214:T243,4))),IF('Chiffres et fonctions'!$J$3=2,IF(30-(COUNTIF(T214:T243,""))-(COUNTIF(T214:T243,4))=0,"",30-(COUNTIF(T214:T243,""))-(COUNTIF(T214:T243,4))),""))</f>
        <v/>
      </c>
      <c r="U244" s="143" t="str">
        <f>IF('Chiffres et fonctions'!$J$3=1,IF(COUNTIF(U214:U243,1)=0,IF(COUNTIF(U214:U243,4)=0,"","+"&amp;COUNTIF(U214:U243,4)),COUNTIF(U214:U243,1)&amp;IF(COUNTIF(U214:U243,4)=0,"","+"&amp;COUNTIF(U214:U243,4))),IF('Chiffres et fonctions'!$J$3=2,IF(30-(COUNTIF(U214:U243,""))-(COUNTIF(U214:U243,4))=0,"",30-(COUNTIF(U214:U243,""))-(COUNTIF(U214:U243,4))),""))</f>
        <v/>
      </c>
      <c r="V244" s="144" t="str">
        <f>IF('Chiffres et fonctions'!$J$3=1,IF(COUNTIF(V214:V243,1)=0,IF(COUNTIF(V214:V243,4)=0,"","+"&amp;COUNTIF(V214:V243,4)),COUNTIF(V214:V243,1)&amp;IF(COUNTIF(V214:V243,4)=0,"","+"&amp;COUNTIF(V214:V243,4))),IF('Chiffres et fonctions'!$J$3=2,IF(30-(COUNTIF(V214:V243,""))-(COUNTIF(V214:V243,4))=0,"",30-(COUNTIF(V214:V243,""))-(COUNTIF(V214:V243,4))),""))</f>
        <v/>
      </c>
      <c r="W244" s="143" t="str">
        <f>IF('Chiffres et fonctions'!$J$3=1,IF(COUNTIF(W214:W243,1)=0,IF(COUNTIF(W214:W243,4)=0,"","+"&amp;COUNTIF(W214:W243,4)),COUNTIF(W214:W243,1)&amp;IF(COUNTIF(W214:W243,4)=0,"","+"&amp;COUNTIF(W214:W243,4))),IF('Chiffres et fonctions'!$J$3=2,IF(30-(COUNTIF(W214:W243,""))-(COUNTIF(W214:W243,4))=0,"",30-(COUNTIF(W214:W243,""))-(COUNTIF(W214:W243,4))),""))</f>
        <v/>
      </c>
      <c r="X244" s="144" t="str">
        <f>IF('Chiffres et fonctions'!$J$3=1,IF(COUNTIF(X214:X243,1)=0,IF(COUNTIF(X214:X243,4)=0,"","+"&amp;COUNTIF(X214:X243,4)),COUNTIF(X214:X243,1)&amp;IF(COUNTIF(X214:X243,4)=0,"","+"&amp;COUNTIF(X214:X243,4))),IF('Chiffres et fonctions'!$J$3=2,IF(30-(COUNTIF(X214:X243,""))-(COUNTIF(X214:X243,4))=0,"",30-(COUNTIF(X214:X243,""))-(COUNTIF(X214:X243,4))),""))</f>
        <v/>
      </c>
      <c r="Y244" s="143" t="str">
        <f>IF('Chiffres et fonctions'!$J$3=1,IF(COUNTIF(Y214:Y243,1)=0,IF(COUNTIF(Y214:Y243,4)=0,"","+"&amp;COUNTIF(Y214:Y243,4)),COUNTIF(Y214:Y243,1)&amp;IF(COUNTIF(Y214:Y243,4)=0,"","+"&amp;COUNTIF(Y214:Y243,4))),IF('Chiffres et fonctions'!$J$3=2,IF(30-(COUNTIF(Y214:Y243,""))-(COUNTIF(Y214:Y243,4))=0,"",30-(COUNTIF(Y214:Y243,""))-(COUNTIF(Y214:Y243,4))),""))</f>
        <v/>
      </c>
      <c r="Z244" s="144" t="str">
        <f>IF('Chiffres et fonctions'!$J$3=1,IF(COUNTIF(Z214:Z243,1)=0,IF(COUNTIF(Z214:Z243,4)=0,"","+"&amp;COUNTIF(Z214:Z243,4)),COUNTIF(Z214:Z243,1)&amp;IF(COUNTIF(Z214:Z243,4)=0,"","+"&amp;COUNTIF(Z214:Z243,4))),IF('Chiffres et fonctions'!$J$3=2,IF(30-(COUNTIF(Z214:Z243,""))-(COUNTIF(Z214:Z243,4))=0,"",30-(COUNTIF(Z214:Z243,""))-(COUNTIF(Z214:Z243,4))),""))</f>
        <v/>
      </c>
      <c r="AA244" s="143" t="str">
        <f>IF('Chiffres et fonctions'!$J$3=1,IF(COUNTIF(AA214:AA243,1)=0,IF(COUNTIF(AA214:AA243,4)=0,"","+"&amp;COUNTIF(AA214:AA243,4)),COUNTIF(AA214:AA243,1)&amp;IF(COUNTIF(AA214:AA243,4)=0,"","+"&amp;COUNTIF(AA214:AA243,4))),IF('Chiffres et fonctions'!$J$3=2,IF(30-(COUNTIF(AA214:AA243,""))-(COUNTIF(AA214:AA243,4))=0,"",30-(COUNTIF(AA214:AA243,""))-(COUNTIF(AA214:AA243,4))),""))</f>
        <v/>
      </c>
      <c r="AB244" s="144" t="str">
        <f>IF('Chiffres et fonctions'!$J$3=1,IF(COUNTIF(AB214:AB243,1)=0,IF(COUNTIF(AB214:AB243,4)=0,"","+"&amp;COUNTIF(AB214:AB243,4)),COUNTIF(AB214:AB243,1)&amp;IF(COUNTIF(AB214:AB243,4)=0,"","+"&amp;COUNTIF(AB214:AB243,4))),IF('Chiffres et fonctions'!$J$3=2,IF(30-(COUNTIF(AB214:AB243,""))-(COUNTIF(AB214:AB243,4))=0,"",30-(COUNTIF(AB214:AB243,""))-(COUNTIF(AB214:AB243,4))),""))</f>
        <v/>
      </c>
      <c r="AC244" s="143" t="str">
        <f>IF('Chiffres et fonctions'!$J$3=1,IF(COUNTIF(AC214:AC243,1)=0,IF(COUNTIF(AC214:AC243,4)=0,"","+"&amp;COUNTIF(AC214:AC243,4)),COUNTIF(AC214:AC243,1)&amp;IF(COUNTIF(AC214:AC243,4)=0,"","+"&amp;COUNTIF(AC214:AC243,4))),IF('Chiffres et fonctions'!$J$3=2,IF(30-(COUNTIF(AC214:AC243,""))-(COUNTIF(AC214:AC243,4))=0,"",30-(COUNTIF(AC214:AC243,""))-(COUNTIF(AC214:AC243,4))),""))</f>
        <v/>
      </c>
      <c r="AD244" s="144" t="str">
        <f>IF('Chiffres et fonctions'!$J$3=1,IF(COUNTIF(AD214:AD243,1)=0,IF(COUNTIF(AD214:AD243,4)=0,"","+"&amp;COUNTIF(AD214:AD243,4)),COUNTIF(AD214:AD243,1)&amp;IF(COUNTIF(AD214:AD243,4)=0,"","+"&amp;COUNTIF(AD214:AD243,4))),IF('Chiffres et fonctions'!$J$3=2,IF(30-(COUNTIF(AD214:AD243,""))-(COUNTIF(AD214:AD243,4))=0,"",30-(COUNTIF(AD214:AD243,""))-(COUNTIF(AD214:AD243,4))),""))</f>
        <v/>
      </c>
      <c r="AE244" s="143" t="str">
        <f>IF('Chiffres et fonctions'!$J$3=1,IF(COUNTIF(AE214:AE243,1)=0,IF(COUNTIF(AE214:AE243,4)=0,"","+"&amp;COUNTIF(AE214:AE243,4)),COUNTIF(AE214:AE243,1)&amp;IF(COUNTIF(AE214:AE243,4)=0,"","+"&amp;COUNTIF(AE214:AE243,4))),IF('Chiffres et fonctions'!$J$3=2,IF(30-(COUNTIF(AE214:AE243,""))-(COUNTIF(AE214:AE243,4))=0,"",30-(COUNTIF(AE214:AE243,""))-(COUNTIF(AE214:AE243,4))),""))</f>
        <v/>
      </c>
      <c r="AF244" s="144" t="str">
        <f>IF('Chiffres et fonctions'!$J$3=1,IF(COUNTIF(AF214:AF243,1)=0,IF(COUNTIF(AF214:AF243,4)=0,"","+"&amp;COUNTIF(AF214:AF243,4)),COUNTIF(AF214:AF243,1)&amp;IF(COUNTIF(AF214:AF243,4)=0,"","+"&amp;COUNTIF(AF214:AF243,4))),IF('Chiffres et fonctions'!$J$3=2,IF(30-(COUNTIF(AF214:AF243,""))-(COUNTIF(AF214:AF243,4))=0,"",30-(COUNTIF(AF214:AF243,""))-(COUNTIF(AF214:AF243,4))),""))</f>
        <v/>
      </c>
      <c r="AG244" s="143" t="str">
        <f>IF('Chiffres et fonctions'!$J$3=1,IF(COUNTIF(AG214:AG243,1)=0,IF(COUNTIF(AG214:AG243,4)=0,"","+"&amp;COUNTIF(AG214:AG243,4)),COUNTIF(AG214:AG243,1)&amp;IF(COUNTIF(AG214:AG243,4)=0,"","+"&amp;COUNTIF(AG214:AG243,4))),IF('Chiffres et fonctions'!$J$3=2,IF(30-(COUNTIF(AG214:AG243,""))-(COUNTIF(AG214:AG243,4))=0,"",30-(COUNTIF(AG214:AG243,""))-(COUNTIF(AG214:AG243,4))),""))</f>
        <v/>
      </c>
      <c r="AH244" s="144" t="str">
        <f>IF('Chiffres et fonctions'!$J$3=1,IF(COUNTIF(AH214:AH243,1)=0,IF(COUNTIF(AH214:AH243,4)=0,"","+"&amp;COUNTIF(AH214:AH243,4)),COUNTIF(AH214:AH243,1)&amp;IF(COUNTIF(AH214:AH243,4)=0,"","+"&amp;COUNTIF(AH214:AH243,4))),IF('Chiffres et fonctions'!$J$3=2,IF(30-(COUNTIF(AH214:AH243,""))-(COUNTIF(AH214:AH243,4))=0,"",30-(COUNTIF(AH214:AH243,""))-(COUNTIF(AH214:AH243,4))),""))</f>
        <v/>
      </c>
      <c r="AI244" s="143" t="str">
        <f>IF('Chiffres et fonctions'!$J$3=1,IF(COUNTIF(AI214:AI243,1)=0,IF(COUNTIF(AI214:AI243,4)=0,"","+"&amp;COUNTIF(AI214:AI243,4)),COUNTIF(AI214:AI243,1)&amp;IF(COUNTIF(AI214:AI243,4)=0,"","+"&amp;COUNTIF(AI214:AI243,4))),IF('Chiffres et fonctions'!$J$3=2,IF(30-(COUNTIF(AI214:AI243,""))-(COUNTIF(AI214:AI243,4))=0,"",30-(COUNTIF(AI214:AI243,""))-(COUNTIF(AI214:AI243,4))),""))</f>
        <v/>
      </c>
      <c r="AJ244" s="144" t="str">
        <f>IF('Chiffres et fonctions'!$J$3=1,IF(COUNTIF(AJ214:AJ243,1)=0,IF(COUNTIF(AJ214:AJ243,4)=0,"","+"&amp;COUNTIF(AJ214:AJ243,4)),COUNTIF(AJ214:AJ243,1)&amp;IF(COUNTIF(AJ214:AJ243,4)=0,"","+"&amp;COUNTIF(AJ214:AJ243,4))),IF('Chiffres et fonctions'!$J$3=2,IF(30-(COUNTIF(AJ214:AJ243,""))-(COUNTIF(AJ214:AJ243,4))=0,"",30-(COUNTIF(AJ214:AJ243,""))-(COUNTIF(AJ214:AJ243,4))),""))</f>
        <v/>
      </c>
      <c r="AK244" s="143" t="str">
        <f>IF('Chiffres et fonctions'!$J$3=1,IF(COUNTIF(AK214:AK243,1)=0,IF(COUNTIF(AK214:AK243,4)=0,"","+"&amp;COUNTIF(AK214:AK243,4)),COUNTIF(AK214:AK243,1)&amp;IF(COUNTIF(AK214:AK243,4)=0,"","+"&amp;COUNTIF(AK214:AK243,4))),IF('Chiffres et fonctions'!$J$3=2,IF(30-(COUNTIF(AK214:AK243,""))-(COUNTIF(AK214:AK243,4))=0,"",30-(COUNTIF(AK214:AK243,""))-(COUNTIF(AK214:AK243,4))),""))</f>
        <v/>
      </c>
      <c r="AL244" s="144" t="str">
        <f>IF('Chiffres et fonctions'!$J$3=1,IF(COUNTIF(AL214:AL243,1)=0,IF(COUNTIF(AL214:AL243,4)=0,"","+"&amp;COUNTIF(AL214:AL243,4)),COUNTIF(AL214:AL243,1)&amp;IF(COUNTIF(AL214:AL243,4)=0,"","+"&amp;COUNTIF(AL214:AL243,4))),IF('Chiffres et fonctions'!$J$3=2,IF(30-(COUNTIF(AL214:AL243,""))-(COUNTIF(AL214:AL243,4))=0,"",30-(COUNTIF(AL214:AL243,""))-(COUNTIF(AL214:AL243,4))),""))</f>
        <v/>
      </c>
      <c r="AM244" s="143" t="str">
        <f>IF('Chiffres et fonctions'!$J$3=1,IF(COUNTIF(AM214:AM243,1)=0,IF(COUNTIF(AM214:AM243,4)=0,"","+"&amp;COUNTIF(AM214:AM243,4)),COUNTIF(AM214:AM243,1)&amp;IF(COUNTIF(AM214:AM243,4)=0,"","+"&amp;COUNTIF(AM214:AM243,4))),IF('Chiffres et fonctions'!$J$3=2,IF(30-(COUNTIF(AM214:AM243,""))-(COUNTIF(AM214:AM243,4))=0,"",30-(COUNTIF(AM214:AM243,""))-(COUNTIF(AM214:AM243,4))),""))</f>
        <v/>
      </c>
      <c r="AN244" s="144" t="str">
        <f>IF('Chiffres et fonctions'!$J$3=1,IF(COUNTIF(AN214:AN243,1)=0,IF(COUNTIF(AN214:AN243,4)=0,"","+"&amp;COUNTIF(AN214:AN243,4)),COUNTIF(AN214:AN243,1)&amp;IF(COUNTIF(AN214:AN243,4)=0,"","+"&amp;COUNTIF(AN214:AN243,4))),IF('Chiffres et fonctions'!$J$3=2,IF(30-(COUNTIF(AN214:AN243,""))-(COUNTIF(AN214:AN243,4))=0,"",30-(COUNTIF(AN214:AN243,""))-(COUNTIF(AN214:AN243,4))),""))</f>
        <v/>
      </c>
      <c r="AO244" s="143" t="str">
        <f>IF('Chiffres et fonctions'!$J$3=1,IF(COUNTIF(AO214:AO243,1)=0,IF(COUNTIF(AO214:AO243,4)=0,"","+"&amp;COUNTIF(AO214:AO243,4)),COUNTIF(AO214:AO243,1)&amp;IF(COUNTIF(AO214:AO243,4)=0,"","+"&amp;COUNTIF(AO214:AO243,4))),IF('Chiffres et fonctions'!$J$3=2,IF(30-(COUNTIF(AO214:AO243,""))-(COUNTIF(AO214:AO243,4))=0,"",30-(COUNTIF(AO214:AO243,""))-(COUNTIF(AO214:AO243,4))),""))</f>
        <v/>
      </c>
      <c r="AP244" s="144" t="str">
        <f>IF('Chiffres et fonctions'!$J$3=1,IF(COUNTIF(AP214:AP243,1)=0,IF(COUNTIF(AP214:AP243,4)=0,"","+"&amp;COUNTIF(AP214:AP243,4)),COUNTIF(AP214:AP243,1)&amp;IF(COUNTIF(AP214:AP243,4)=0,"","+"&amp;COUNTIF(AP214:AP243,4))),IF('Chiffres et fonctions'!$J$3=2,IF(30-(COUNTIF(AP214:AP243,""))-(COUNTIF(AP214:AP243,4))=0,"",30-(COUNTIF(AP214:AP243,""))-(COUNTIF(AP214:AP243,4))),""))</f>
        <v/>
      </c>
      <c r="AQ244" s="143" t="str">
        <f>IF('Chiffres et fonctions'!$J$3=1,IF(COUNTIF(AQ214:AQ243,1)=0,IF(COUNTIF(AQ214:AQ243,4)=0,"","+"&amp;COUNTIF(AQ214:AQ243,4)),COUNTIF(AQ214:AQ243,1)&amp;IF(COUNTIF(AQ214:AQ243,4)=0,"","+"&amp;COUNTIF(AQ214:AQ243,4))),IF('Chiffres et fonctions'!$J$3=2,IF(30-(COUNTIF(AQ214:AQ243,""))-(COUNTIF(AQ214:AQ243,4))=0,"",30-(COUNTIF(AQ214:AQ243,""))-(COUNTIF(AQ214:AQ243,4))),""))</f>
        <v/>
      </c>
      <c r="AR244" s="144" t="str">
        <f>IF('Chiffres et fonctions'!$J$3=1,IF(COUNTIF(AR214:AR243,1)=0,IF(COUNTIF(AR214:AR243,4)=0,"","+"&amp;COUNTIF(AR214:AR243,4)),COUNTIF(AR214:AR243,1)&amp;IF(COUNTIF(AR214:AR243,4)=0,"","+"&amp;COUNTIF(AR214:AR243,4))),IF('Chiffres et fonctions'!$J$3=2,IF(30-(COUNTIF(AR214:AR243,""))-(COUNTIF(AR214:AR243,4))=0,"",30-(COUNTIF(AR214:AR243,""))-(COUNTIF(AR214:AR243,4))),""))</f>
        <v/>
      </c>
      <c r="AS244" s="143" t="str">
        <f>IF('Chiffres et fonctions'!$J$3=1,IF(COUNTIF(AS214:AS243,1)=0,IF(COUNTIF(AS214:AS243,4)=0,"","+"&amp;COUNTIF(AS214:AS243,4)),COUNTIF(AS214:AS243,1)&amp;IF(COUNTIF(AS214:AS243,4)=0,"","+"&amp;COUNTIF(AS214:AS243,4))),IF('Chiffres et fonctions'!$J$3=2,IF(30-(COUNTIF(AS214:AS243,""))-(COUNTIF(AS214:AS243,4))=0,"",30-(COUNTIF(AS214:AS243,""))-(COUNTIF(AS214:AS243,4))),""))</f>
        <v/>
      </c>
      <c r="AT244" s="144" t="str">
        <f>IF('Chiffres et fonctions'!$J$3=1,IF(COUNTIF(AT214:AT243,1)=0,IF(COUNTIF(AT214:AT243,4)=0,"","+"&amp;COUNTIF(AT214:AT243,4)),COUNTIF(AT214:AT243,1)&amp;IF(COUNTIF(AT214:AT243,4)=0,"","+"&amp;COUNTIF(AT214:AT243,4))),IF('Chiffres et fonctions'!$J$3=2,IF(30-(COUNTIF(AT214:AT243,""))-(COUNTIF(AT214:AT243,4))=0,"",30-(COUNTIF(AT214:AT243,""))-(COUNTIF(AT214:AT243,4))),""))</f>
        <v/>
      </c>
      <c r="AU244" s="143" t="str">
        <f>IF('Chiffres et fonctions'!$J$3=1,IF(COUNTIF(AU214:AU243,1)=0,IF(COUNTIF(AU214:AU243,4)=0,"","+"&amp;COUNTIF(AU214:AU243,4)),COUNTIF(AU214:AU243,1)&amp;IF(COUNTIF(AU214:AU243,4)=0,"","+"&amp;COUNTIF(AU214:AU243,4))),IF('Chiffres et fonctions'!$J$3=2,IF(30-(COUNTIF(AU214:AU243,""))-(COUNTIF(AU214:AU243,4))=0,"",30-(COUNTIF(AU214:AU243,""))-(COUNTIF(AU214:AU243,4))),""))</f>
        <v/>
      </c>
      <c r="AV244" s="144" t="str">
        <f>IF('Chiffres et fonctions'!$J$3=1,IF(COUNTIF(AV214:AV243,1)=0,IF(COUNTIF(AV214:AV243,4)=0,"","+"&amp;COUNTIF(AV214:AV243,4)),COUNTIF(AV214:AV243,1)&amp;IF(COUNTIF(AV214:AV243,4)=0,"","+"&amp;COUNTIF(AV214:AV243,4))),IF('Chiffres et fonctions'!$J$3=2,IF(30-(COUNTIF(AV214:AV243,""))-(COUNTIF(AV214:AV243,4))=0,"",30-(COUNTIF(AV214:AV243,""))-(COUNTIF(AV214:AV243,4))),""))</f>
        <v/>
      </c>
      <c r="AW244" s="143" t="str">
        <f>IF('Chiffres et fonctions'!$J$3=1,IF(COUNTIF(AW214:AW243,1)=0,IF(COUNTIF(AW214:AW243,4)=0,"","+"&amp;COUNTIF(AW214:AW243,4)),COUNTIF(AW214:AW243,1)&amp;IF(COUNTIF(AW214:AW243,4)=0,"","+"&amp;COUNTIF(AW214:AW243,4))),IF('Chiffres et fonctions'!$J$3=2,IF(30-(COUNTIF(AW214:AW243,""))-(COUNTIF(AW214:AW243,4))=0,"",30-(COUNTIF(AW214:AW243,""))-(COUNTIF(AW214:AW243,4))),""))</f>
        <v/>
      </c>
      <c r="AX244" s="144" t="str">
        <f>IF('Chiffres et fonctions'!$J$3=1,IF(COUNTIF(AX214:AX243,1)=0,IF(COUNTIF(AX214:AX243,4)=0,"","+"&amp;COUNTIF(AX214:AX243,4)),COUNTIF(AX214:AX243,1)&amp;IF(COUNTIF(AX214:AX243,4)=0,"","+"&amp;COUNTIF(AX214:AX243,4))),IF('Chiffres et fonctions'!$J$3=2,IF(30-(COUNTIF(AX214:AX243,""))-(COUNTIF(AX214:AX243,4))=0,"",30-(COUNTIF(AX214:AX243,""))-(COUNTIF(AX214:AX243,4))),""))</f>
        <v/>
      </c>
      <c r="AY244" s="143" t="str">
        <f>IF('Chiffres et fonctions'!$J$3=1,IF(COUNTIF(AY214:AY243,1)=0,IF(COUNTIF(AY214:AY243,4)=0,"","+"&amp;COUNTIF(AY214:AY243,4)),COUNTIF(AY214:AY243,1)&amp;IF(COUNTIF(AY214:AY243,4)=0,"","+"&amp;COUNTIF(AY214:AY243,4))),IF('Chiffres et fonctions'!$J$3=2,IF(30-(COUNTIF(AY214:AY243,""))-(COUNTIF(AY214:AY243,4))=0,"",30-(COUNTIF(AY214:AY243,""))-(COUNTIF(AY214:AY243,4))),""))</f>
        <v/>
      </c>
      <c r="AZ244" s="144" t="str">
        <f>IF('Chiffres et fonctions'!$J$3=1,IF(COUNTIF(AZ214:AZ243,1)=0,IF(COUNTIF(AZ214:AZ243,4)=0,"","+"&amp;COUNTIF(AZ214:AZ243,4)),COUNTIF(AZ214:AZ243,1)&amp;IF(COUNTIF(AZ214:AZ243,4)=0,"","+"&amp;COUNTIF(AZ214:AZ243,4))),IF('Chiffres et fonctions'!$J$3=2,IF(30-(COUNTIF(AZ214:AZ243,""))-(COUNTIF(AZ214:AZ243,4))=0,"",30-(COUNTIF(AZ214:AZ243,""))-(COUNTIF(AZ214:AZ243,4))),""))</f>
        <v/>
      </c>
      <c r="BA244" s="143" t="str">
        <f>IF('Chiffres et fonctions'!$J$3=1,IF(COUNTIF(BA214:BA243,1)=0,IF(COUNTIF(BA214:BA243,4)=0,"","+"&amp;COUNTIF(BA214:BA243,4)),COUNTIF(BA214:BA243,1)&amp;IF(COUNTIF(BA214:BA243,4)=0,"","+"&amp;COUNTIF(BA214:BA243,4))),IF('Chiffres et fonctions'!$J$3=2,IF(30-(COUNTIF(BA214:BA243,""))-(COUNTIF(BA214:BA243,4))=0,"",30-(COUNTIF(BA214:BA243,""))-(COUNTIF(BA214:BA243,4))),""))</f>
        <v/>
      </c>
      <c r="BB244" s="144" t="str">
        <f>IF('Chiffres et fonctions'!$J$3=1,IF(COUNTIF(BB214:BB243,1)=0,IF(COUNTIF(BB214:BB243,4)=0,"","+"&amp;COUNTIF(BB214:BB243,4)),COUNTIF(BB214:BB243,1)&amp;IF(COUNTIF(BB214:BB243,4)=0,"","+"&amp;COUNTIF(BB214:BB243,4))),IF('Chiffres et fonctions'!$J$3=2,IF(30-(COUNTIF(BB214:BB243,""))-(COUNTIF(BB214:BB243,4))=0,"",30-(COUNTIF(BB214:BB243,""))-(COUNTIF(BB214:BB243,4))),""))</f>
        <v/>
      </c>
      <c r="BC244" s="119">
        <f>SUM(BC214:BC243)</f>
        <v>0</v>
      </c>
      <c r="BD244" s="417"/>
      <c r="BE244" s="152"/>
      <c r="BF244" s="153"/>
      <c r="BG244" s="154"/>
      <c r="BH244" s="153">
        <v>0.91849999999999998</v>
      </c>
      <c r="BI244" s="153"/>
      <c r="BJ244" s="153"/>
      <c r="BK244" s="281"/>
      <c r="BL244" s="181"/>
      <c r="BM244" s="181"/>
      <c r="BN244" s="181"/>
      <c r="BO244" s="181"/>
      <c r="BP244" s="181"/>
      <c r="BQ244" s="181"/>
      <c r="BR244" s="120"/>
      <c r="BS244" s="120"/>
      <c r="BT244" s="181"/>
      <c r="BU244" s="242"/>
      <c r="BV244" s="238"/>
      <c r="BW244" s="242"/>
      <c r="BX244" s="238"/>
      <c r="BY244" s="122"/>
      <c r="BZ244" s="122"/>
      <c r="CA244" s="122"/>
      <c r="CB244" s="122"/>
      <c r="CC244" s="122"/>
      <c r="CD244" s="122"/>
      <c r="CE244" s="122"/>
      <c r="CF244" s="122"/>
      <c r="CG244" s="122"/>
      <c r="CH244" s="122"/>
      <c r="CI244" s="122"/>
      <c r="CJ244" s="122"/>
      <c r="CK244" s="122"/>
      <c r="CL244" s="122"/>
      <c r="CM244" s="122"/>
      <c r="CN244" s="122"/>
      <c r="CO244" s="122"/>
      <c r="CP244" s="122"/>
      <c r="CQ244" s="122"/>
      <c r="CR244" s="122"/>
      <c r="CS244" s="122"/>
      <c r="CT244" s="122"/>
      <c r="CU244" s="122"/>
      <c r="CV244" s="122"/>
      <c r="CW244" s="122"/>
      <c r="CX244" s="122"/>
      <c r="CY244" s="122"/>
      <c r="CZ244" s="122"/>
      <c r="DA244" s="122"/>
      <c r="DB244" s="122"/>
      <c r="DC244" s="122"/>
      <c r="DD244" s="122"/>
      <c r="DE244" s="122"/>
      <c r="DF244" s="122"/>
      <c r="DG244" s="122"/>
      <c r="DH244" s="122"/>
      <c r="DI244" s="122"/>
      <c r="DJ244" s="122"/>
      <c r="DK244" s="122"/>
      <c r="DL244" s="122"/>
      <c r="DM244" s="122"/>
      <c r="DN244" s="122"/>
      <c r="DO244" s="122"/>
      <c r="DP244" s="122"/>
      <c r="DQ244" s="122"/>
      <c r="DR244" s="122"/>
      <c r="DS244" s="122"/>
      <c r="DT244" s="122"/>
      <c r="DU244" s="122"/>
      <c r="DV244" s="122"/>
      <c r="DW244" s="122"/>
      <c r="DX244" s="122"/>
      <c r="DY244" s="122"/>
      <c r="DZ244" s="122"/>
      <c r="EA244" s="122"/>
      <c r="EB244" s="122"/>
      <c r="EC244" s="122"/>
      <c r="ED244" s="122"/>
      <c r="EE244" s="122"/>
      <c r="EF244" s="122"/>
      <c r="EG244" s="122"/>
      <c r="EH244" s="122"/>
      <c r="EI244" s="122"/>
      <c r="EJ244" s="122"/>
      <c r="EK244" s="122"/>
      <c r="EL244" s="122"/>
      <c r="EM244" s="122"/>
      <c r="EN244" s="122"/>
      <c r="EO244" s="122"/>
      <c r="EP244" s="122"/>
      <c r="EQ244" s="122"/>
      <c r="ER244" s="122"/>
      <c r="ES244" s="122"/>
      <c r="ET244" s="122"/>
      <c r="EU244" s="122"/>
      <c r="EV244" s="122"/>
      <c r="EW244" s="122"/>
      <c r="EX244" s="122"/>
      <c r="EY244" s="122"/>
      <c r="EZ244" s="122"/>
      <c r="FA244" s="122"/>
      <c r="FB244" s="122"/>
      <c r="FC244" s="122"/>
      <c r="FD244" s="122"/>
      <c r="FE244" s="122"/>
      <c r="FF244" s="122"/>
      <c r="FG244" s="122"/>
      <c r="FH244" s="122"/>
      <c r="FI244" s="122"/>
      <c r="FJ244" s="122"/>
      <c r="FK244" s="122"/>
      <c r="FL244" s="122"/>
      <c r="FM244" s="122"/>
      <c r="FN244" s="122"/>
      <c r="FO244" s="122"/>
      <c r="FP244" s="122"/>
      <c r="FQ244" s="122"/>
      <c r="FR244" s="122"/>
      <c r="FS244" s="122"/>
      <c r="FT244" s="122"/>
      <c r="FU244" s="122"/>
      <c r="FV244" s="122"/>
      <c r="FW244" s="122"/>
      <c r="FX244" s="122"/>
      <c r="FY244" s="122"/>
      <c r="FZ244" s="122"/>
      <c r="GA244" s="122"/>
      <c r="GB244" s="122"/>
      <c r="GC244" s="122"/>
      <c r="GD244" s="122"/>
      <c r="GE244" s="122"/>
      <c r="GF244" s="122"/>
      <c r="GG244" s="122"/>
      <c r="GH244" s="122"/>
      <c r="GI244" s="122"/>
      <c r="GJ244" s="122"/>
      <c r="GK244" s="122"/>
      <c r="GL244" s="122"/>
      <c r="GM244" s="122"/>
      <c r="GN244" s="122"/>
      <c r="GO244" s="122"/>
      <c r="GP244" s="122"/>
      <c r="GQ244" s="122"/>
      <c r="GR244" s="122"/>
      <c r="GS244" s="122"/>
      <c r="GT244" s="122"/>
      <c r="GU244" s="122"/>
      <c r="GV244" s="122"/>
      <c r="GW244" s="122"/>
      <c r="GX244" s="122"/>
      <c r="GY244" s="122"/>
      <c r="GZ244" s="122"/>
      <c r="HA244" s="122"/>
      <c r="HB244" s="122"/>
      <c r="HC244" s="122"/>
      <c r="HD244" s="122"/>
      <c r="HE244" s="122"/>
      <c r="HF244" s="122"/>
      <c r="HG244" s="122"/>
      <c r="HH244" s="122"/>
      <c r="HI244" s="122"/>
      <c r="HJ244" s="122"/>
      <c r="HK244" s="122"/>
      <c r="HL244" s="122"/>
      <c r="HM244" s="122"/>
      <c r="HN244" s="122"/>
      <c r="HO244" s="122"/>
      <c r="HP244" s="122"/>
      <c r="HQ244" s="122"/>
      <c r="HR244" s="122"/>
      <c r="HS244" s="122"/>
      <c r="HT244" s="122"/>
      <c r="HU244" s="122"/>
      <c r="HV244" s="122"/>
      <c r="HW244" s="122"/>
      <c r="HX244" s="122"/>
      <c r="HY244" s="122"/>
      <c r="HZ244" s="122"/>
      <c r="IA244" s="122"/>
      <c r="IB244" s="122"/>
      <c r="IC244" s="122"/>
      <c r="ID244" s="122"/>
      <c r="IE244" s="122"/>
      <c r="IF244" s="122"/>
      <c r="IG244" s="122"/>
      <c r="IH244" s="122"/>
      <c r="II244" s="122"/>
      <c r="IJ244" s="122"/>
      <c r="IK244" s="122"/>
      <c r="IL244" s="122"/>
      <c r="IM244" s="122"/>
      <c r="IN244" s="122"/>
      <c r="IO244" s="122"/>
      <c r="IP244" s="122"/>
      <c r="IQ244" s="122"/>
      <c r="IR244" s="122"/>
      <c r="IS244" s="122"/>
      <c r="IT244" s="122"/>
      <c r="IU244" s="122"/>
      <c r="IV244" s="122"/>
      <c r="IW244" s="122"/>
      <c r="IX244" s="122"/>
      <c r="IY244" s="122"/>
      <c r="IZ244" s="122"/>
      <c r="JA244" s="122"/>
      <c r="JB244" s="122"/>
      <c r="JC244" s="122"/>
      <c r="JD244" s="122"/>
      <c r="JE244" s="122"/>
      <c r="JF244" s="122"/>
      <c r="JG244" s="122"/>
      <c r="JH244" s="122"/>
      <c r="JI244" s="122"/>
      <c r="JJ244" s="122"/>
      <c r="JK244" s="122"/>
      <c r="JL244" s="122"/>
      <c r="JM244" s="122"/>
      <c r="JN244" s="122"/>
      <c r="JO244" s="122"/>
      <c r="JP244" s="122"/>
      <c r="JQ244" s="122"/>
      <c r="JR244" s="122"/>
      <c r="JS244" s="122"/>
      <c r="JT244" s="122"/>
      <c r="JU244" s="122"/>
      <c r="JV244" s="122"/>
      <c r="JW244" s="122"/>
      <c r="JX244" s="122"/>
      <c r="JY244" s="122"/>
      <c r="JZ244" s="122"/>
      <c r="KA244" s="122"/>
      <c r="KB244" s="122"/>
      <c r="KC244" s="122"/>
      <c r="KD244" s="122"/>
      <c r="KE244" s="122"/>
      <c r="KF244" s="122"/>
      <c r="KG244" s="122"/>
      <c r="KH244" s="122"/>
      <c r="KI244" s="122"/>
      <c r="KJ244" s="122"/>
      <c r="KK244" s="122"/>
      <c r="KL244" s="122"/>
      <c r="KM244" s="122"/>
      <c r="KN244" s="122"/>
      <c r="KO244" s="122"/>
      <c r="KP244" s="122"/>
      <c r="KQ244" s="122"/>
      <c r="KR244" s="122"/>
      <c r="KS244" s="122"/>
      <c r="KT244" s="122"/>
      <c r="KU244" s="122"/>
      <c r="KV244" s="122"/>
      <c r="KW244" s="122"/>
      <c r="KX244" s="122"/>
      <c r="KY244" s="122"/>
      <c r="KZ244" s="122"/>
      <c r="LA244" s="122"/>
      <c r="LB244" s="122"/>
      <c r="LC244" s="122"/>
      <c r="LD244" s="122"/>
      <c r="LE244" s="122"/>
      <c r="LF244" s="122"/>
      <c r="LG244" s="122"/>
      <c r="LH244" s="122"/>
      <c r="LI244" s="122"/>
      <c r="LJ244" s="122"/>
      <c r="LK244" s="122"/>
      <c r="LL244" s="122"/>
      <c r="LM244" s="122"/>
      <c r="LN244" s="122"/>
      <c r="LO244" s="122"/>
      <c r="LP244" s="122"/>
      <c r="LQ244" s="122"/>
      <c r="LR244" s="122"/>
      <c r="LS244" s="122"/>
      <c r="LT244" s="122"/>
      <c r="LU244" s="122"/>
      <c r="LV244" s="122"/>
      <c r="LW244" s="122"/>
      <c r="LX244" s="122"/>
      <c r="LY244" s="122"/>
      <c r="LZ244" s="122"/>
      <c r="MA244" s="122"/>
      <c r="MB244" s="122"/>
      <c r="MC244" s="122"/>
      <c r="MD244" s="122"/>
      <c r="ME244" s="122"/>
      <c r="MF244" s="122"/>
      <c r="MG244" s="122"/>
      <c r="MH244" s="122"/>
      <c r="MI244" s="122"/>
      <c r="MJ244" s="122"/>
      <c r="MK244" s="122"/>
      <c r="ML244" s="122"/>
      <c r="MM244" s="122"/>
      <c r="MN244" s="122"/>
      <c r="MO244" s="122"/>
      <c r="MP244" s="122"/>
      <c r="MQ244" s="122"/>
      <c r="MS244" s="241"/>
      <c r="MT244" s="123"/>
      <c r="MU244" s="124"/>
      <c r="MV244" s="124"/>
      <c r="MW244" s="124"/>
      <c r="MX244" s="124"/>
      <c r="MY244" s="124"/>
      <c r="MZ244" s="124"/>
      <c r="NA244" s="124"/>
      <c r="NB244" s="124"/>
      <c r="NC244" s="124"/>
      <c r="ND244" s="124"/>
      <c r="NE244" s="124"/>
      <c r="NF244" s="124"/>
      <c r="NG244" s="124"/>
      <c r="NH244" s="124"/>
      <c r="NI244" s="124"/>
      <c r="NJ244" s="124"/>
      <c r="NK244" s="124"/>
      <c r="NL244" s="124"/>
      <c r="NM244" s="125"/>
      <c r="NN244" s="370"/>
    </row>
    <row r="245" spans="1:384" s="121" customFormat="1" ht="10.199999999999999" customHeight="1" thickBot="1" x14ac:dyDescent="0.35">
      <c r="A245" s="116"/>
      <c r="B245" s="389"/>
      <c r="C245" s="425"/>
      <c r="D245" s="126"/>
      <c r="E245" s="321"/>
      <c r="F245" s="321"/>
      <c r="G245" s="321"/>
      <c r="H245" s="127"/>
      <c r="I245" s="429" t="str">
        <f>I210</f>
        <v>BRASSERIE</v>
      </c>
      <c r="J245" s="429"/>
      <c r="K245" s="429"/>
      <c r="L245" s="429"/>
      <c r="M245" s="429"/>
      <c r="N245" s="430"/>
      <c r="O245" s="145" t="str">
        <f>IF('Chiffres et fonctions'!$J$3=1,IF(COUNTIF(O214:O243,2)=0,"",COUNTIF(O214:O243,2)),IF('Chiffres et fonctions'!$J$3=2,IF(COUNTIF(O214:O243,4)=0,"","+ "&amp;(COUNTIF(O214:O243,4))),""))</f>
        <v/>
      </c>
      <c r="P245" s="146" t="str">
        <f>IF('Chiffres et fonctions'!$J$3=1,IF(COUNTIF(P214:P243,2)=0,"",COUNTIF(P214:P243,2)),IF('Chiffres et fonctions'!$J$3=2,IF(COUNTIF(P214:P243,4)=0,"","+ "&amp;(COUNTIF(P214:P243,4))),""))</f>
        <v/>
      </c>
      <c r="Q245" s="145" t="str">
        <f>IF('Chiffres et fonctions'!$J$3=1,IF(COUNTIF(Q214:Q243,2)=0,"",COUNTIF(Q214:Q243,2)),IF('Chiffres et fonctions'!$J$3=2,IF(COUNTIF(Q214:Q243,4)=0,"","+ "&amp;(COUNTIF(Q214:Q243,4))),""))</f>
        <v/>
      </c>
      <c r="R245" s="146" t="str">
        <f>IF('Chiffres et fonctions'!$J$3=1,IF(COUNTIF(R214:R243,2)=0,"",COUNTIF(R214:R243,2)),IF('Chiffres et fonctions'!$J$3=2,IF(COUNTIF(R214:R243,4)=0,"","+ "&amp;(COUNTIF(R214:R243,4))),""))</f>
        <v/>
      </c>
      <c r="S245" s="145" t="str">
        <f>IF('Chiffres et fonctions'!$J$3=1,IF(COUNTIF(S214:S243,2)=0,"",COUNTIF(S214:S243,2)),IF('Chiffres et fonctions'!$J$3=2,IF(COUNTIF(S214:S243,4)=0,"","+ "&amp;(COUNTIF(S214:S243,4))),""))</f>
        <v/>
      </c>
      <c r="T245" s="146" t="str">
        <f>IF('Chiffres et fonctions'!$J$3=1,IF(COUNTIF(T214:T243,2)=0,"",COUNTIF(T214:T243,2)),IF('Chiffres et fonctions'!$J$3=2,IF(COUNTIF(T214:T243,4)=0,"","+ "&amp;(COUNTIF(T214:T243,4))),""))</f>
        <v/>
      </c>
      <c r="U245" s="145" t="str">
        <f>IF('Chiffres et fonctions'!$J$3=1,IF(COUNTIF(U214:U243,2)=0,"",COUNTIF(U214:U243,2)),IF('Chiffres et fonctions'!$J$3=2,IF(COUNTIF(U214:U243,4)=0,"","+ "&amp;(COUNTIF(U214:U243,4))),""))</f>
        <v/>
      </c>
      <c r="V245" s="146" t="str">
        <f>IF('Chiffres et fonctions'!$J$3=1,IF(COUNTIF(V214:V243,2)=0,"",COUNTIF(V214:V243,2)),IF('Chiffres et fonctions'!$J$3=2,IF(COUNTIF(V214:V243,4)=0,"","+ "&amp;(COUNTIF(V214:V243,4))),""))</f>
        <v/>
      </c>
      <c r="W245" s="145" t="str">
        <f>IF('Chiffres et fonctions'!$J$3=1,IF(COUNTIF(W214:W243,2)=0,"",COUNTIF(W214:W243,2)),IF('Chiffres et fonctions'!$J$3=2,IF(COUNTIF(W214:W243,4)=0,"","+ "&amp;(COUNTIF(W214:W243,4))),""))</f>
        <v/>
      </c>
      <c r="X245" s="146" t="str">
        <f>IF('Chiffres et fonctions'!$J$3=1,IF(COUNTIF(X214:X243,2)=0,"",COUNTIF(X214:X243,2)),IF('Chiffres et fonctions'!$J$3=2,IF(COUNTIF(X214:X243,4)=0,"","+ "&amp;(COUNTIF(X214:X243,4))),""))</f>
        <v/>
      </c>
      <c r="Y245" s="145" t="str">
        <f>IF('Chiffres et fonctions'!$J$3=1,IF(COUNTIF(Y214:Y243,2)=0,"",COUNTIF(Y214:Y243,2)),IF('Chiffres et fonctions'!$J$3=2,IF(COUNTIF(Y214:Y243,4)=0,"","+ "&amp;(COUNTIF(Y214:Y243,4))),""))</f>
        <v/>
      </c>
      <c r="Z245" s="146" t="str">
        <f>IF('Chiffres et fonctions'!$J$3=1,IF(COUNTIF(Z214:Z243,2)=0,"",COUNTIF(Z214:Z243,2)),IF('Chiffres et fonctions'!$J$3=2,IF(COUNTIF(Z214:Z243,4)=0,"","+ "&amp;(COUNTIF(Z214:Z243,4))),""))</f>
        <v/>
      </c>
      <c r="AA245" s="145" t="str">
        <f>IF('Chiffres et fonctions'!$J$3=1,IF(COUNTIF(AA214:AA243,2)=0,"",COUNTIF(AA214:AA243,2)),IF('Chiffres et fonctions'!$J$3=2,IF(COUNTIF(AA214:AA243,4)=0,"","+ "&amp;(COUNTIF(AA214:AA243,4))),""))</f>
        <v/>
      </c>
      <c r="AB245" s="146" t="str">
        <f>IF('Chiffres et fonctions'!$J$3=1,IF(COUNTIF(AB214:AB243,2)=0,"",COUNTIF(AB214:AB243,2)),IF('Chiffres et fonctions'!$J$3=2,IF(COUNTIF(AB214:AB243,4)=0,"","+ "&amp;(COUNTIF(AB214:AB243,4))),""))</f>
        <v/>
      </c>
      <c r="AC245" s="145" t="str">
        <f>IF('Chiffres et fonctions'!$J$3=1,IF(COUNTIF(AC214:AC243,2)=0,"",COUNTIF(AC214:AC243,2)),IF('Chiffres et fonctions'!$J$3=2,IF(COUNTIF(AC214:AC243,4)=0,"","+ "&amp;(COUNTIF(AC214:AC243,4))),""))</f>
        <v/>
      </c>
      <c r="AD245" s="146" t="str">
        <f>IF('Chiffres et fonctions'!$J$3=1,IF(COUNTIF(AD214:AD243,2)=0,"",COUNTIF(AD214:AD243,2)),IF('Chiffres et fonctions'!$J$3=2,IF(COUNTIF(AD214:AD243,4)=0,"","+ "&amp;(COUNTIF(AD214:AD243,4))),""))</f>
        <v/>
      </c>
      <c r="AE245" s="145" t="str">
        <f>IF('Chiffres et fonctions'!$J$3=1,IF(COUNTIF(AE214:AE243,2)=0,"",COUNTIF(AE214:AE243,2)),IF('Chiffres et fonctions'!$J$3=2,IF(COUNTIF(AE214:AE243,4)=0,"","+ "&amp;(COUNTIF(AE214:AE243,4))),""))</f>
        <v/>
      </c>
      <c r="AF245" s="146" t="str">
        <f>IF('Chiffres et fonctions'!$J$3=1,IF(COUNTIF(AF214:AF243,2)=0,"",COUNTIF(AF214:AF243,2)),IF('Chiffres et fonctions'!$J$3=2,IF(COUNTIF(AF214:AF243,4)=0,"","+ "&amp;(COUNTIF(AF214:AF243,4))),""))</f>
        <v/>
      </c>
      <c r="AG245" s="145" t="str">
        <f>IF('Chiffres et fonctions'!$J$3=1,IF(COUNTIF(AG214:AG243,2)=0,"",COUNTIF(AG214:AG243,2)),IF('Chiffres et fonctions'!$J$3=2,IF(COUNTIF(AG214:AG243,4)=0,"","+ "&amp;(COUNTIF(AG214:AG243,4))),""))</f>
        <v/>
      </c>
      <c r="AH245" s="146" t="str">
        <f>IF('Chiffres et fonctions'!$J$3=1,IF(COUNTIF(AH214:AH243,2)=0,"",COUNTIF(AH214:AH243,2)),IF('Chiffres et fonctions'!$J$3=2,IF(COUNTIF(AH214:AH243,4)=0,"","+ "&amp;(COUNTIF(AH214:AH243,4))),""))</f>
        <v/>
      </c>
      <c r="AI245" s="145" t="str">
        <f>IF('Chiffres et fonctions'!$J$3=1,IF(COUNTIF(AI214:AI243,2)=0,"",COUNTIF(AI214:AI243,2)),IF('Chiffres et fonctions'!$J$3=2,IF(COUNTIF(AI214:AI243,4)=0,"","+ "&amp;(COUNTIF(AI214:AI243,4))),""))</f>
        <v/>
      </c>
      <c r="AJ245" s="146" t="str">
        <f>IF('Chiffres et fonctions'!$J$3=1,IF(COUNTIF(AJ214:AJ243,2)=0,"",COUNTIF(AJ214:AJ243,2)),IF('Chiffres et fonctions'!$J$3=2,IF(COUNTIF(AJ214:AJ243,4)=0,"","+ "&amp;(COUNTIF(AJ214:AJ243,4))),""))</f>
        <v/>
      </c>
      <c r="AK245" s="145" t="str">
        <f>IF('Chiffres et fonctions'!$J$3=1,IF(COUNTIF(AK214:AK243,2)=0,"",COUNTIF(AK214:AK243,2)),IF('Chiffres et fonctions'!$J$3=2,IF(COUNTIF(AK214:AK243,4)=0,"","+ "&amp;(COUNTIF(AK214:AK243,4))),""))</f>
        <v/>
      </c>
      <c r="AL245" s="146" t="str">
        <f>IF('Chiffres et fonctions'!$J$3=1,IF(COUNTIF(AL214:AL243,2)=0,"",COUNTIF(AL214:AL243,2)),IF('Chiffres et fonctions'!$J$3=2,IF(COUNTIF(AL214:AL243,4)=0,"","+ "&amp;(COUNTIF(AL214:AL243,4))),""))</f>
        <v/>
      </c>
      <c r="AM245" s="145" t="str">
        <f>IF('Chiffres et fonctions'!$J$3=1,IF(COUNTIF(AM214:AM243,2)=0,"",COUNTIF(AM214:AM243,2)),IF('Chiffres et fonctions'!$J$3=2,IF(COUNTIF(AM214:AM243,4)=0,"","+ "&amp;(COUNTIF(AM214:AM243,4))),""))</f>
        <v/>
      </c>
      <c r="AN245" s="146" t="str">
        <f>IF('Chiffres et fonctions'!$J$3=1,IF(COUNTIF(AN214:AN243,2)=0,"",COUNTIF(AN214:AN243,2)),IF('Chiffres et fonctions'!$J$3=2,IF(COUNTIF(AN214:AN243,4)=0,"","+ "&amp;(COUNTIF(AN214:AN243,4))),""))</f>
        <v/>
      </c>
      <c r="AO245" s="145" t="str">
        <f>IF('Chiffres et fonctions'!$J$3=1,IF(COUNTIF(AO214:AO243,2)=0,"",COUNTIF(AO214:AO243,2)),IF('Chiffres et fonctions'!$J$3=2,IF(COUNTIF(AO214:AO243,4)=0,"","+ "&amp;(COUNTIF(AO214:AO243,4))),""))</f>
        <v/>
      </c>
      <c r="AP245" s="146" t="str">
        <f>IF('Chiffres et fonctions'!$J$3=1,IF(COUNTIF(AP214:AP243,2)=0,"",COUNTIF(AP214:AP243,2)),IF('Chiffres et fonctions'!$J$3=2,IF(COUNTIF(AP214:AP243,4)=0,"","+ "&amp;(COUNTIF(AP214:AP243,4))),""))</f>
        <v/>
      </c>
      <c r="AQ245" s="145" t="str">
        <f>IF('Chiffres et fonctions'!$J$3=1,IF(COUNTIF(AQ214:AQ243,2)=0,"",COUNTIF(AQ214:AQ243,2)),IF('Chiffres et fonctions'!$J$3=2,IF(COUNTIF(AQ214:AQ243,4)=0,"","+ "&amp;(COUNTIF(AQ214:AQ243,4))),""))</f>
        <v/>
      </c>
      <c r="AR245" s="146" t="str">
        <f>IF('Chiffres et fonctions'!$J$3=1,IF(COUNTIF(AR214:AR243,2)=0,"",COUNTIF(AR214:AR243,2)),IF('Chiffres et fonctions'!$J$3=2,IF(COUNTIF(AR214:AR243,4)=0,"","+ "&amp;(COUNTIF(AR214:AR243,4))),""))</f>
        <v/>
      </c>
      <c r="AS245" s="145" t="str">
        <f>IF('Chiffres et fonctions'!$J$3=1,IF(COUNTIF(AS214:AS243,2)=0,"",COUNTIF(AS214:AS243,2)),IF('Chiffres et fonctions'!$J$3=2,IF(COUNTIF(AS214:AS243,4)=0,"","+ "&amp;(COUNTIF(AS214:AS243,4))),""))</f>
        <v/>
      </c>
      <c r="AT245" s="146" t="str">
        <f>IF('Chiffres et fonctions'!$J$3=1,IF(COUNTIF(AT214:AT243,2)=0,"",COUNTIF(AT214:AT243,2)),IF('Chiffres et fonctions'!$J$3=2,IF(COUNTIF(AT214:AT243,4)=0,"","+ "&amp;(COUNTIF(AT214:AT243,4))),""))</f>
        <v/>
      </c>
      <c r="AU245" s="145" t="str">
        <f>IF('Chiffres et fonctions'!$J$3=1,IF(COUNTIF(AU214:AU243,2)=0,"",COUNTIF(AU214:AU243,2)),IF('Chiffres et fonctions'!$J$3=2,IF(COUNTIF(AU214:AU243,4)=0,"","+ "&amp;(COUNTIF(AU214:AU243,4))),""))</f>
        <v/>
      </c>
      <c r="AV245" s="146" t="str">
        <f>IF('Chiffres et fonctions'!$J$3=1,IF(COUNTIF(AV214:AV243,2)=0,"",COUNTIF(AV214:AV243,2)),IF('Chiffres et fonctions'!$J$3=2,IF(COUNTIF(AV214:AV243,4)=0,"","+ "&amp;(COUNTIF(AV214:AV243,4))),""))</f>
        <v/>
      </c>
      <c r="AW245" s="145" t="str">
        <f>IF('Chiffres et fonctions'!$J$3=1,IF(COUNTIF(AW214:AW243,2)=0,"",COUNTIF(AW214:AW243,2)),IF('Chiffres et fonctions'!$J$3=2,IF(COUNTIF(AW214:AW243,4)=0,"","+ "&amp;(COUNTIF(AW214:AW243,4))),""))</f>
        <v/>
      </c>
      <c r="AX245" s="146" t="str">
        <f>IF('Chiffres et fonctions'!$J$3=1,IF(COUNTIF(AX214:AX243,2)=0,"",COUNTIF(AX214:AX243,2)),IF('Chiffres et fonctions'!$J$3=2,IF(COUNTIF(AX214:AX243,4)=0,"","+ "&amp;(COUNTIF(AX214:AX243,4))),""))</f>
        <v/>
      </c>
      <c r="AY245" s="145" t="str">
        <f>IF('Chiffres et fonctions'!$J$3=1,IF(COUNTIF(AY214:AY243,2)=0,"",COUNTIF(AY214:AY243,2)),IF('Chiffres et fonctions'!$J$3=2,IF(COUNTIF(AY214:AY243,4)=0,"","+ "&amp;(COUNTIF(AY214:AY243,4))),""))</f>
        <v/>
      </c>
      <c r="AZ245" s="146" t="str">
        <f>IF('Chiffres et fonctions'!$J$3=1,IF(COUNTIF(AZ214:AZ243,2)=0,"",COUNTIF(AZ214:AZ243,2)),IF('Chiffres et fonctions'!$J$3=2,IF(COUNTIF(AZ214:AZ243,4)=0,"","+ "&amp;(COUNTIF(AZ214:AZ243,4))),""))</f>
        <v/>
      </c>
      <c r="BA245" s="145" t="str">
        <f>IF('Chiffres et fonctions'!$J$3=1,IF(COUNTIF(BA214:BA243,2)=0,"",COUNTIF(BA214:BA243,2)),IF('Chiffres et fonctions'!$J$3=2,IF(COUNTIF(BA214:BA243,4)=0,"","+ "&amp;(COUNTIF(BA214:BA243,4))),""))</f>
        <v/>
      </c>
      <c r="BB245" s="146" t="str">
        <f>IF('Chiffres et fonctions'!$J$3=1,IF(COUNTIF(BB214:BB243,2)=0,"",COUNTIF(BB214:BB243,2)),IF('Chiffres et fonctions'!$J$3=2,IF(COUNTIF(BB214:BB243,4)=0,"","+ "&amp;(COUNTIF(BB214:BB243,4))),""))</f>
        <v/>
      </c>
      <c r="BC245" s="128"/>
      <c r="BD245" s="417"/>
      <c r="BE245" s="155"/>
      <c r="BF245" s="156"/>
      <c r="BG245" s="157"/>
      <c r="BH245" s="156"/>
      <c r="BI245" s="156"/>
      <c r="BJ245" s="156"/>
      <c r="BK245" s="282"/>
      <c r="BL245" s="249"/>
      <c r="BM245" s="249"/>
      <c r="BN245" s="249"/>
      <c r="BO245" s="249"/>
      <c r="BP245" s="249"/>
      <c r="BQ245" s="249"/>
      <c r="BR245" s="129"/>
      <c r="BS245" s="129"/>
      <c r="BT245" s="182"/>
      <c r="BU245" s="243"/>
      <c r="BV245" s="239"/>
      <c r="BW245" s="243"/>
      <c r="BX245" s="239"/>
      <c r="BY245" s="130"/>
      <c r="BZ245" s="130"/>
      <c r="CA245" s="130"/>
      <c r="CB245" s="130"/>
      <c r="CC245" s="130"/>
      <c r="CD245" s="130"/>
      <c r="CE245" s="130"/>
      <c r="CF245" s="130"/>
      <c r="CG245" s="130"/>
      <c r="CH245" s="130"/>
      <c r="CI245" s="130"/>
      <c r="CJ245" s="130"/>
      <c r="CK245" s="130"/>
      <c r="CL245" s="130"/>
      <c r="CM245" s="130"/>
      <c r="CN245" s="130"/>
      <c r="CO245" s="130"/>
      <c r="CP245" s="130"/>
      <c r="CQ245" s="130"/>
      <c r="CR245" s="130"/>
      <c r="CS245" s="130"/>
      <c r="CT245" s="130"/>
      <c r="CU245" s="130"/>
      <c r="CV245" s="130"/>
      <c r="CW245" s="130"/>
      <c r="CX245" s="130"/>
      <c r="CY245" s="130"/>
      <c r="CZ245" s="130"/>
      <c r="DA245" s="130"/>
      <c r="DB245" s="130"/>
      <c r="DC245" s="130"/>
      <c r="DD245" s="130"/>
      <c r="DE245" s="130"/>
      <c r="DF245" s="130"/>
      <c r="DG245" s="130"/>
      <c r="DH245" s="130"/>
      <c r="DI245" s="130"/>
      <c r="DJ245" s="130"/>
      <c r="DK245" s="130"/>
      <c r="DL245" s="130"/>
      <c r="DM245" s="130"/>
      <c r="DN245" s="130"/>
      <c r="DO245" s="130"/>
      <c r="DP245" s="130"/>
      <c r="DQ245" s="130"/>
      <c r="DR245" s="130"/>
      <c r="DS245" s="130"/>
      <c r="DT245" s="130"/>
      <c r="DU245" s="130"/>
      <c r="DV245" s="130"/>
      <c r="DW245" s="130"/>
      <c r="DX245" s="130"/>
      <c r="DY245" s="130"/>
      <c r="DZ245" s="130"/>
      <c r="EA245" s="130"/>
      <c r="EB245" s="130"/>
      <c r="EC245" s="130"/>
      <c r="ED245" s="130"/>
      <c r="EE245" s="130"/>
      <c r="EF245" s="130"/>
      <c r="EG245" s="130"/>
      <c r="EH245" s="130"/>
      <c r="EI245" s="130"/>
      <c r="EJ245" s="130"/>
      <c r="EK245" s="130"/>
      <c r="EL245" s="130"/>
      <c r="EM245" s="130"/>
      <c r="EN245" s="130"/>
      <c r="EO245" s="130"/>
      <c r="EP245" s="130"/>
      <c r="EQ245" s="130"/>
      <c r="ER245" s="130"/>
      <c r="ES245" s="130"/>
      <c r="ET245" s="130"/>
      <c r="EU245" s="130"/>
      <c r="EV245" s="130"/>
      <c r="EW245" s="130"/>
      <c r="EX245" s="130"/>
      <c r="EY245" s="130"/>
      <c r="EZ245" s="130"/>
      <c r="FA245" s="130"/>
      <c r="FB245" s="130"/>
      <c r="FC245" s="130"/>
      <c r="FD245" s="130"/>
      <c r="FE245" s="130"/>
      <c r="FF245" s="130"/>
      <c r="FG245" s="130"/>
      <c r="FH245" s="130"/>
      <c r="FI245" s="130"/>
      <c r="FJ245" s="130"/>
      <c r="FK245" s="130"/>
      <c r="FL245" s="130"/>
      <c r="FM245" s="130"/>
      <c r="FN245" s="130"/>
      <c r="FO245" s="130"/>
      <c r="FP245" s="130"/>
      <c r="FQ245" s="130"/>
      <c r="FR245" s="130"/>
      <c r="FS245" s="130"/>
      <c r="FT245" s="130"/>
      <c r="FU245" s="130"/>
      <c r="FV245" s="130"/>
      <c r="FW245" s="130"/>
      <c r="FX245" s="130"/>
      <c r="FY245" s="130"/>
      <c r="FZ245" s="130"/>
      <c r="GA245" s="130"/>
      <c r="GB245" s="130"/>
      <c r="GC245" s="130"/>
      <c r="GD245" s="130"/>
      <c r="GE245" s="130"/>
      <c r="GF245" s="130"/>
      <c r="GG245" s="130"/>
      <c r="GH245" s="130"/>
      <c r="GI245" s="130"/>
      <c r="GJ245" s="130"/>
      <c r="GK245" s="130"/>
      <c r="GL245" s="130"/>
      <c r="GM245" s="130"/>
      <c r="GN245" s="130"/>
      <c r="GO245" s="130"/>
      <c r="GP245" s="130"/>
      <c r="GQ245" s="130"/>
      <c r="GR245" s="130"/>
      <c r="GS245" s="130"/>
      <c r="GT245" s="130"/>
      <c r="GU245" s="130"/>
      <c r="GV245" s="130"/>
      <c r="GW245" s="130"/>
      <c r="GX245" s="130"/>
      <c r="GY245" s="130"/>
      <c r="GZ245" s="130"/>
      <c r="HA245" s="130"/>
      <c r="HB245" s="130"/>
      <c r="HC245" s="130"/>
      <c r="HD245" s="130"/>
      <c r="HE245" s="130"/>
      <c r="HF245" s="130"/>
      <c r="HG245" s="130"/>
      <c r="HH245" s="130"/>
      <c r="HI245" s="130"/>
      <c r="HJ245" s="130"/>
      <c r="HK245" s="130"/>
      <c r="HL245" s="130"/>
      <c r="HM245" s="130"/>
      <c r="HN245" s="130"/>
      <c r="HO245" s="130"/>
      <c r="HP245" s="130"/>
      <c r="HQ245" s="130"/>
      <c r="HR245" s="130"/>
      <c r="HS245" s="130"/>
      <c r="HT245" s="130"/>
      <c r="HU245" s="130"/>
      <c r="HV245" s="130"/>
      <c r="HW245" s="130"/>
      <c r="HX245" s="130"/>
      <c r="HY245" s="130"/>
      <c r="HZ245" s="130"/>
      <c r="IA245" s="130"/>
      <c r="IB245" s="130"/>
      <c r="IC245" s="130"/>
      <c r="ID245" s="130"/>
      <c r="IE245" s="130"/>
      <c r="IF245" s="130"/>
      <c r="IG245" s="130"/>
      <c r="IH245" s="130"/>
      <c r="II245" s="130"/>
      <c r="IJ245" s="130"/>
      <c r="IK245" s="130"/>
      <c r="IL245" s="130"/>
      <c r="IM245" s="130"/>
      <c r="IN245" s="130"/>
      <c r="IO245" s="130"/>
      <c r="IP245" s="130"/>
      <c r="IQ245" s="130"/>
      <c r="IR245" s="130"/>
      <c r="IS245" s="130"/>
      <c r="IT245" s="130"/>
      <c r="IU245" s="130"/>
      <c r="IV245" s="130"/>
      <c r="IW245" s="130"/>
      <c r="IX245" s="130"/>
      <c r="IY245" s="130"/>
      <c r="IZ245" s="130"/>
      <c r="JA245" s="130"/>
      <c r="JB245" s="130"/>
      <c r="JC245" s="130"/>
      <c r="JD245" s="130"/>
      <c r="JE245" s="130"/>
      <c r="JF245" s="130"/>
      <c r="JG245" s="130"/>
      <c r="JH245" s="130"/>
      <c r="JI245" s="130"/>
      <c r="JJ245" s="130"/>
      <c r="JK245" s="130"/>
      <c r="JL245" s="130"/>
      <c r="JM245" s="130"/>
      <c r="JN245" s="130"/>
      <c r="JO245" s="130"/>
      <c r="JP245" s="130"/>
      <c r="JQ245" s="130"/>
      <c r="JR245" s="130"/>
      <c r="JS245" s="130"/>
      <c r="JT245" s="130"/>
      <c r="JU245" s="130"/>
      <c r="JV245" s="130"/>
      <c r="JW245" s="130"/>
      <c r="JX245" s="130"/>
      <c r="JY245" s="130"/>
      <c r="JZ245" s="130"/>
      <c r="KA245" s="130"/>
      <c r="KB245" s="130"/>
      <c r="KC245" s="130"/>
      <c r="KD245" s="130"/>
      <c r="KE245" s="130"/>
      <c r="KF245" s="130"/>
      <c r="KG245" s="130"/>
      <c r="KH245" s="130"/>
      <c r="KI245" s="130"/>
      <c r="KJ245" s="130"/>
      <c r="KK245" s="130"/>
      <c r="KL245" s="130"/>
      <c r="KM245" s="130"/>
      <c r="KN245" s="130"/>
      <c r="KO245" s="130"/>
      <c r="KP245" s="130"/>
      <c r="KQ245" s="130"/>
      <c r="KR245" s="130"/>
      <c r="KS245" s="130"/>
      <c r="KT245" s="130"/>
      <c r="KU245" s="130"/>
      <c r="KV245" s="130"/>
      <c r="KW245" s="130"/>
      <c r="KX245" s="130"/>
      <c r="KY245" s="130"/>
      <c r="KZ245" s="130"/>
      <c r="LA245" s="130"/>
      <c r="LB245" s="130"/>
      <c r="LC245" s="130"/>
      <c r="LD245" s="130"/>
      <c r="LE245" s="130"/>
      <c r="LF245" s="130"/>
      <c r="LG245" s="130"/>
      <c r="LH245" s="130"/>
      <c r="LI245" s="130"/>
      <c r="LJ245" s="130"/>
      <c r="LK245" s="130"/>
      <c r="LL245" s="130"/>
      <c r="LM245" s="130"/>
      <c r="LN245" s="130"/>
      <c r="LO245" s="130"/>
      <c r="LP245" s="130"/>
      <c r="LQ245" s="130"/>
      <c r="LR245" s="130"/>
      <c r="LS245" s="130"/>
      <c r="LT245" s="130"/>
      <c r="LU245" s="130"/>
      <c r="LV245" s="130"/>
      <c r="LW245" s="130"/>
      <c r="LX245" s="130"/>
      <c r="LY245" s="130"/>
      <c r="LZ245" s="130"/>
      <c r="MA245" s="130"/>
      <c r="MB245" s="130"/>
      <c r="MC245" s="130"/>
      <c r="MD245" s="130"/>
      <c r="ME245" s="130"/>
      <c r="MF245" s="130"/>
      <c r="MG245" s="130"/>
      <c r="MH245" s="130"/>
      <c r="MI245" s="130"/>
      <c r="MJ245" s="130"/>
      <c r="MK245" s="130"/>
      <c r="ML245" s="130"/>
      <c r="MM245" s="130"/>
      <c r="MN245" s="130"/>
      <c r="MO245" s="130"/>
      <c r="MP245" s="130"/>
      <c r="MQ245" s="130"/>
      <c r="MS245" s="241"/>
      <c r="MT245" s="374">
        <f>(COUNTA($O214:$BB243)/2)-SUM(MV245:NK245)</f>
        <v>0</v>
      </c>
      <c r="MU245" s="375"/>
      <c r="MV245" s="376">
        <f>SUM(MV214:MW243)</f>
        <v>0</v>
      </c>
      <c r="MW245" s="376"/>
      <c r="MX245" s="376">
        <f>SUM(MX214:MY243)</f>
        <v>0</v>
      </c>
      <c r="MY245" s="376"/>
      <c r="MZ245" s="376">
        <f>SUM(MZ214:NA243)</f>
        <v>0</v>
      </c>
      <c r="NA245" s="376"/>
      <c r="NB245" s="376">
        <f>SUM(NB214:NC243)</f>
        <v>0</v>
      </c>
      <c r="NC245" s="376"/>
      <c r="ND245" s="376">
        <f>SUM(ND214:NE243)</f>
        <v>0</v>
      </c>
      <c r="NE245" s="376"/>
      <c r="NF245" s="376">
        <f>SUM(NF214:NG243)</f>
        <v>0</v>
      </c>
      <c r="NG245" s="376"/>
      <c r="NH245" s="376">
        <f>SUM(NH214:NI243)</f>
        <v>0</v>
      </c>
      <c r="NI245" s="376"/>
      <c r="NJ245" s="376">
        <f>SUM(NJ214:NK243)</f>
        <v>0</v>
      </c>
      <c r="NK245" s="376"/>
      <c r="NL245" s="377">
        <f>SUM(NL214:NM243)</f>
        <v>0</v>
      </c>
      <c r="NM245" s="378"/>
      <c r="NN245" s="370"/>
    </row>
    <row r="246" spans="1:384" s="318" customFormat="1" ht="10.199999999999999" customHeight="1" thickBot="1" x14ac:dyDescent="0.35">
      <c r="A246" s="320"/>
      <c r="B246" s="389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44"/>
      <c r="AJ246" s="44"/>
      <c r="AK246" s="44"/>
      <c r="AL246" s="44"/>
      <c r="AM246" s="44"/>
      <c r="AN246" s="44"/>
      <c r="AO246" s="44"/>
      <c r="AP246" s="44"/>
      <c r="AQ246" s="44"/>
      <c r="AR246" s="44"/>
      <c r="AS246" s="44"/>
      <c r="AT246" s="44"/>
      <c r="AU246" s="44"/>
      <c r="AV246" s="44"/>
      <c r="AW246" s="44"/>
      <c r="AX246" s="44"/>
      <c r="AY246" s="44"/>
      <c r="AZ246" s="44"/>
      <c r="BA246" s="44"/>
      <c r="BB246" s="44"/>
      <c r="BC246" s="44"/>
      <c r="BD246" s="45"/>
      <c r="BE246" s="45"/>
      <c r="BF246" s="45"/>
      <c r="BG246" s="45"/>
      <c r="BH246" s="45"/>
      <c r="BI246" s="45"/>
      <c r="BJ246" s="45"/>
      <c r="BK246" s="241"/>
      <c r="BL246" s="45"/>
      <c r="BM246" s="45"/>
      <c r="BN246" s="45"/>
      <c r="BO246" s="45"/>
      <c r="BP246" s="45"/>
      <c r="BR246" s="45"/>
      <c r="BS246" s="44"/>
      <c r="BT246" s="45"/>
      <c r="BU246" s="240"/>
      <c r="BV246" s="240"/>
      <c r="BW246" s="240"/>
      <c r="BX246" s="240"/>
      <c r="BY246" s="178"/>
      <c r="BZ246" s="178"/>
      <c r="CA246" s="178"/>
      <c r="CB246" s="178"/>
      <c r="CC246" s="178"/>
      <c r="CD246" s="178"/>
      <c r="CE246" s="178"/>
      <c r="CF246" s="178"/>
      <c r="CG246" s="178"/>
      <c r="CH246" s="178"/>
      <c r="CI246" s="178"/>
      <c r="CJ246" s="178"/>
      <c r="CK246" s="178"/>
      <c r="CL246" s="178"/>
      <c r="CM246" s="178"/>
      <c r="CN246" s="178"/>
      <c r="CO246" s="178"/>
      <c r="CP246" s="178"/>
      <c r="CQ246" s="178"/>
      <c r="CR246" s="178"/>
      <c r="CS246" s="178"/>
      <c r="CT246" s="178"/>
      <c r="CU246" s="178"/>
      <c r="CV246" s="178"/>
      <c r="CW246" s="178"/>
      <c r="CX246" s="178"/>
      <c r="CY246" s="178"/>
      <c r="CZ246" s="178"/>
      <c r="DA246" s="178"/>
      <c r="DB246" s="178"/>
      <c r="DC246" s="178"/>
      <c r="DD246" s="178"/>
      <c r="DE246" s="178"/>
      <c r="DF246" s="319"/>
      <c r="DG246" s="319"/>
      <c r="DH246" s="319"/>
      <c r="DI246" s="319"/>
      <c r="DJ246" s="319"/>
      <c r="DK246" s="319"/>
      <c r="DL246" s="319"/>
      <c r="DM246" s="319"/>
      <c r="DN246" s="319"/>
      <c r="DO246" s="319"/>
      <c r="DP246" s="319"/>
      <c r="DQ246" s="319"/>
      <c r="DR246" s="319"/>
      <c r="DS246" s="319"/>
      <c r="DT246" s="319"/>
      <c r="DU246" s="319"/>
      <c r="DV246" s="319"/>
      <c r="DW246" s="319"/>
      <c r="DX246" s="319"/>
      <c r="DY246" s="319"/>
      <c r="DZ246" s="319"/>
      <c r="EA246" s="319"/>
      <c r="EB246" s="319"/>
      <c r="EC246" s="319"/>
      <c r="ED246" s="319"/>
      <c r="EE246" s="319"/>
      <c r="EF246" s="319"/>
      <c r="EG246" s="319"/>
      <c r="EH246" s="319"/>
      <c r="EI246" s="319"/>
      <c r="EJ246" s="319"/>
      <c r="EK246" s="319"/>
      <c r="EL246" s="319"/>
      <c r="EM246" s="319"/>
      <c r="EN246" s="319"/>
      <c r="EO246" s="319"/>
      <c r="EP246" s="319"/>
      <c r="EQ246" s="319"/>
      <c r="ER246" s="319"/>
      <c r="ES246" s="319"/>
      <c r="ET246" s="319"/>
      <c r="EU246" s="319"/>
      <c r="EV246" s="380"/>
      <c r="EW246" s="380"/>
      <c r="EX246" s="380"/>
      <c r="EY246" s="380"/>
      <c r="EZ246" s="380"/>
      <c r="FA246" s="380"/>
      <c r="FB246" s="380"/>
      <c r="FC246" s="380"/>
      <c r="FD246" s="380"/>
      <c r="FE246" s="380"/>
      <c r="FF246" s="380"/>
      <c r="FG246" s="380"/>
      <c r="FH246" s="380"/>
      <c r="FI246" s="380"/>
      <c r="FJ246" s="380"/>
      <c r="FK246" s="380"/>
      <c r="FL246" s="380"/>
      <c r="FM246" s="380"/>
      <c r="FN246" s="380"/>
      <c r="FO246" s="380"/>
      <c r="FP246" s="380"/>
      <c r="FQ246" s="380"/>
      <c r="FR246" s="380"/>
      <c r="FS246" s="380"/>
      <c r="FT246" s="380"/>
      <c r="FU246" s="380"/>
      <c r="FV246" s="380"/>
      <c r="FW246" s="380"/>
      <c r="FX246" s="380"/>
      <c r="FY246" s="380"/>
      <c r="FZ246" s="380"/>
      <c r="GA246" s="380"/>
      <c r="GB246" s="380"/>
      <c r="GC246" s="380"/>
      <c r="GD246" s="380"/>
      <c r="GE246" s="380"/>
      <c r="GF246" s="380"/>
      <c r="GG246" s="380"/>
      <c r="GH246" s="380"/>
      <c r="GI246" s="380"/>
      <c r="GJ246" s="319"/>
      <c r="GK246" s="380"/>
      <c r="GL246" s="380"/>
      <c r="GM246" s="380"/>
      <c r="GN246" s="380"/>
      <c r="GO246" s="380"/>
      <c r="GP246" s="380"/>
      <c r="GQ246" s="380"/>
      <c r="GR246" s="380"/>
      <c r="GS246" s="380"/>
      <c r="GT246" s="380"/>
      <c r="GU246" s="380"/>
      <c r="GV246" s="380"/>
      <c r="GW246" s="380"/>
      <c r="GX246" s="380"/>
      <c r="GY246" s="380"/>
      <c r="GZ246" s="380"/>
      <c r="HA246" s="380"/>
      <c r="HB246" s="380"/>
      <c r="HC246" s="380"/>
      <c r="HD246" s="380"/>
      <c r="HE246" s="380"/>
      <c r="HF246" s="380"/>
      <c r="HG246" s="380"/>
      <c r="HH246" s="380"/>
      <c r="HI246" s="380"/>
      <c r="HJ246" s="380"/>
      <c r="HK246" s="380"/>
      <c r="HL246" s="380"/>
      <c r="HM246" s="380"/>
      <c r="HN246" s="380"/>
      <c r="HO246" s="380"/>
      <c r="HP246" s="380"/>
      <c r="HQ246" s="380"/>
      <c r="HR246" s="380"/>
      <c r="HS246" s="380"/>
      <c r="HT246" s="380"/>
      <c r="HU246" s="380"/>
      <c r="HV246" s="380"/>
      <c r="HW246" s="380"/>
      <c r="HX246" s="380"/>
      <c r="HY246" s="319"/>
      <c r="HZ246" s="380"/>
      <c r="IA246" s="380"/>
      <c r="IB246" s="380"/>
      <c r="IC246" s="380"/>
      <c r="ID246" s="380"/>
      <c r="IE246" s="380"/>
      <c r="IF246" s="380"/>
      <c r="IG246" s="380"/>
      <c r="IH246" s="380"/>
      <c r="II246" s="380"/>
      <c r="IJ246" s="380"/>
      <c r="IK246" s="380"/>
      <c r="IL246" s="380"/>
      <c r="IM246" s="380"/>
      <c r="IN246" s="380"/>
      <c r="IO246" s="380"/>
      <c r="IP246" s="380"/>
      <c r="IQ246" s="380"/>
      <c r="IR246" s="380"/>
      <c r="IS246" s="380"/>
      <c r="IT246" s="380"/>
      <c r="IU246" s="380"/>
      <c r="IV246" s="380"/>
      <c r="IW246" s="380"/>
      <c r="IX246" s="380"/>
      <c r="IY246" s="380"/>
      <c r="IZ246" s="380"/>
      <c r="JA246" s="380"/>
      <c r="JB246" s="380"/>
      <c r="JC246" s="380"/>
      <c r="JD246" s="380"/>
      <c r="JE246" s="380"/>
      <c r="JF246" s="380"/>
      <c r="JG246" s="380"/>
      <c r="JH246" s="380"/>
      <c r="JI246" s="380"/>
      <c r="JJ246" s="380"/>
      <c r="JK246" s="380"/>
      <c r="JL246" s="380"/>
      <c r="JM246" s="380"/>
      <c r="JN246" s="319"/>
      <c r="JO246" s="380"/>
      <c r="JP246" s="380"/>
      <c r="JQ246" s="380"/>
      <c r="JR246" s="380"/>
      <c r="JS246" s="380"/>
      <c r="JT246" s="380"/>
      <c r="JU246" s="380"/>
      <c r="JV246" s="380"/>
      <c r="JW246" s="380"/>
      <c r="JX246" s="380"/>
      <c r="JY246" s="380"/>
      <c r="JZ246" s="380"/>
      <c r="KA246" s="380"/>
      <c r="KB246" s="380"/>
      <c r="KC246" s="380"/>
      <c r="KD246" s="380"/>
      <c r="KE246" s="380"/>
      <c r="KF246" s="380"/>
      <c r="KG246" s="380"/>
      <c r="KH246" s="380"/>
      <c r="KI246" s="380"/>
      <c r="KJ246" s="380"/>
      <c r="KK246" s="380"/>
      <c r="KL246" s="380"/>
      <c r="KM246" s="380"/>
      <c r="KN246" s="380"/>
      <c r="KO246" s="380"/>
      <c r="KP246" s="380"/>
      <c r="KQ246" s="380"/>
      <c r="KR246" s="380"/>
      <c r="KS246" s="380"/>
      <c r="KT246" s="380"/>
      <c r="KU246" s="380"/>
      <c r="KV246" s="380"/>
      <c r="KW246" s="380"/>
      <c r="KX246" s="380"/>
      <c r="KY246" s="380"/>
      <c r="KZ246" s="380"/>
      <c r="LA246" s="380"/>
      <c r="LB246" s="380"/>
      <c r="LC246" s="319"/>
      <c r="LD246" s="380"/>
      <c r="LE246" s="380"/>
      <c r="LF246" s="380"/>
      <c r="LG246" s="380"/>
      <c r="LH246" s="380"/>
      <c r="LI246" s="380"/>
      <c r="LJ246" s="380"/>
      <c r="LK246" s="380"/>
      <c r="LL246" s="380"/>
      <c r="LM246" s="380"/>
      <c r="LN246" s="380"/>
      <c r="LO246" s="380"/>
      <c r="LP246" s="380"/>
      <c r="LQ246" s="380"/>
      <c r="LR246" s="380"/>
      <c r="LS246" s="380"/>
      <c r="LT246" s="380"/>
      <c r="LU246" s="380"/>
      <c r="LV246" s="380"/>
      <c r="LW246" s="380"/>
      <c r="LX246" s="380"/>
      <c r="LY246" s="380"/>
      <c r="LZ246" s="380"/>
      <c r="MA246" s="380"/>
      <c r="MB246" s="380"/>
      <c r="MC246" s="380"/>
      <c r="MD246" s="380"/>
      <c r="ME246" s="380"/>
      <c r="MF246" s="380"/>
      <c r="MG246" s="380"/>
      <c r="MH246" s="380"/>
      <c r="MI246" s="380"/>
      <c r="MJ246" s="380"/>
      <c r="MK246" s="380"/>
      <c r="ML246" s="380"/>
      <c r="MM246" s="380"/>
      <c r="MN246" s="380"/>
      <c r="MO246" s="380"/>
      <c r="MP246" s="380"/>
      <c r="MQ246" s="380"/>
      <c r="MS246" s="241"/>
      <c r="MT246" s="367"/>
      <c r="MU246" s="367"/>
      <c r="MV246" s="367"/>
      <c r="MW246" s="367"/>
      <c r="MX246" s="367"/>
      <c r="MY246" s="367"/>
      <c r="MZ246" s="367"/>
      <c r="NA246" s="367"/>
      <c r="NB246" s="367"/>
      <c r="NC246" s="367"/>
      <c r="ND246" s="367"/>
      <c r="NE246" s="367"/>
      <c r="NF246" s="367"/>
      <c r="NG246" s="367"/>
      <c r="NH246" s="367"/>
      <c r="NI246" s="367"/>
      <c r="NJ246" s="367"/>
      <c r="NK246" s="367"/>
      <c r="NL246" s="367"/>
      <c r="NM246" s="367"/>
      <c r="NN246" s="370"/>
    </row>
    <row r="247" spans="1:384" s="318" customFormat="1" ht="18" customHeight="1" thickBot="1" x14ac:dyDescent="0.35">
      <c r="A247" s="26">
        <v>8</v>
      </c>
      <c r="B247" s="389"/>
      <c r="C247" s="415">
        <f>Conges!$B$10</f>
        <v>44903</v>
      </c>
      <c r="D247" s="416"/>
      <c r="E247" s="416"/>
      <c r="F247" s="416"/>
      <c r="G247" s="416"/>
      <c r="H247" s="416"/>
      <c r="I247" s="416"/>
      <c r="J247" s="416"/>
      <c r="K247" s="416"/>
      <c r="L247" s="416"/>
      <c r="M247" s="416"/>
      <c r="N247" s="416"/>
      <c r="O247" s="416"/>
      <c r="P247" s="416"/>
      <c r="Q247" s="416"/>
      <c r="R247" s="416"/>
      <c r="S247" s="416"/>
      <c r="T247" s="416"/>
      <c r="U247" s="416"/>
      <c r="V247" s="416"/>
      <c r="W247" s="416"/>
      <c r="X247" s="416"/>
      <c r="Y247" s="416"/>
      <c r="Z247" s="416"/>
      <c r="AA247" s="416"/>
      <c r="AB247" s="416"/>
      <c r="AC247" s="416"/>
      <c r="AD247" s="416"/>
      <c r="AE247" s="416"/>
      <c r="AF247" s="416"/>
      <c r="AG247" s="416"/>
      <c r="AH247" s="416"/>
      <c r="AI247" s="416"/>
      <c r="AJ247" s="416"/>
      <c r="AK247" s="416"/>
      <c r="AL247" s="416"/>
      <c r="AM247" s="416"/>
      <c r="AN247" s="416"/>
      <c r="AO247" s="416"/>
      <c r="AP247" s="416"/>
      <c r="AQ247" s="416"/>
      <c r="AR247" s="416"/>
      <c r="AS247" s="416"/>
      <c r="AT247" s="416"/>
      <c r="AU247" s="416"/>
      <c r="AV247" s="416"/>
      <c r="AW247" s="416"/>
      <c r="AX247" s="416"/>
      <c r="AY247" s="416"/>
      <c r="AZ247" s="416"/>
      <c r="BA247" s="416"/>
      <c r="BB247" s="416"/>
      <c r="BC247" s="416"/>
      <c r="BD247" s="417"/>
      <c r="BE247" s="418" t="str">
        <f>$BE$2</f>
        <v>H / jour</v>
      </c>
      <c r="BF247" s="419"/>
      <c r="BG247" s="421"/>
      <c r="BH247" s="350" t="s">
        <v>54</v>
      </c>
      <c r="BI247" s="350"/>
      <c r="BJ247" s="350" t="str">
        <f>$BJ$2</f>
        <v>Cumul moyen iddéal</v>
      </c>
      <c r="BK247" s="348"/>
      <c r="BL247" s="350" t="s">
        <v>69</v>
      </c>
      <c r="BM247" s="350" t="s">
        <v>70</v>
      </c>
      <c r="BN247" s="350" t="s">
        <v>73</v>
      </c>
      <c r="BO247" s="350" t="s">
        <v>74</v>
      </c>
      <c r="BP247" s="350" t="s">
        <v>71</v>
      </c>
      <c r="BQ247" s="350" t="s">
        <v>72</v>
      </c>
      <c r="BR247" s="356" t="s">
        <v>62</v>
      </c>
      <c r="BS247" s="359" t="s">
        <v>68</v>
      </c>
      <c r="BT247" s="358"/>
      <c r="BU247" s="354" t="str">
        <f>BU$2</f>
        <v>Heures Pointés Reel +ind</v>
      </c>
      <c r="BV247" s="352" t="str">
        <f>BV$2</f>
        <v>Heures Cumules Reel + ind</v>
      </c>
      <c r="BW247" s="354"/>
      <c r="BX247" s="352"/>
      <c r="BY247" s="178"/>
      <c r="BZ247" s="178"/>
      <c r="CA247" s="178"/>
      <c r="CB247" s="178"/>
      <c r="CC247" s="178"/>
      <c r="CD247" s="178"/>
      <c r="CE247" s="178"/>
      <c r="CF247" s="178"/>
      <c r="CG247" s="178"/>
      <c r="CH247" s="178"/>
      <c r="CI247" s="178"/>
      <c r="CJ247" s="178"/>
      <c r="CK247" s="178"/>
      <c r="CL247" s="178"/>
      <c r="CM247" s="178"/>
      <c r="CN247" s="178"/>
      <c r="CO247" s="178"/>
      <c r="CP247" s="178"/>
      <c r="CQ247" s="178"/>
      <c r="CR247" s="178"/>
      <c r="CS247" s="178"/>
      <c r="CT247" s="178"/>
      <c r="CU247" s="178"/>
      <c r="CV247" s="178"/>
      <c r="CW247" s="178"/>
      <c r="CX247" s="178"/>
      <c r="CY247" s="178"/>
      <c r="CZ247" s="178"/>
      <c r="DA247" s="178"/>
      <c r="DB247" s="178"/>
      <c r="DC247" s="178"/>
      <c r="DD247" s="178"/>
      <c r="DE247" s="178"/>
      <c r="DF247" s="319"/>
      <c r="DG247" s="319"/>
      <c r="DH247" s="319"/>
      <c r="DI247" s="319"/>
      <c r="DJ247" s="319"/>
      <c r="DK247" s="319"/>
      <c r="DL247" s="319"/>
      <c r="DM247" s="319"/>
      <c r="DN247" s="319"/>
      <c r="DO247" s="319"/>
      <c r="DP247" s="319"/>
      <c r="DQ247" s="319"/>
      <c r="DR247" s="319"/>
      <c r="DS247" s="319"/>
      <c r="DT247" s="319"/>
      <c r="DU247" s="319"/>
      <c r="DV247" s="319"/>
      <c r="DW247" s="319"/>
      <c r="DX247" s="319"/>
      <c r="DY247" s="319"/>
      <c r="DZ247" s="319"/>
      <c r="EA247" s="319"/>
      <c r="EB247" s="319"/>
      <c r="EC247" s="319"/>
      <c r="ED247" s="319"/>
      <c r="EE247" s="319"/>
      <c r="EF247" s="319"/>
      <c r="EG247" s="319"/>
      <c r="EH247" s="319"/>
      <c r="EI247" s="319"/>
      <c r="EJ247" s="319"/>
      <c r="EK247" s="319"/>
      <c r="EL247" s="319"/>
      <c r="EM247" s="319"/>
      <c r="EN247" s="319"/>
      <c r="EO247" s="319"/>
      <c r="EP247" s="319"/>
      <c r="EQ247" s="319"/>
      <c r="ER247" s="319"/>
      <c r="ES247" s="319"/>
      <c r="ET247" s="319"/>
      <c r="EU247" s="319"/>
      <c r="EV247" s="380"/>
      <c r="EW247" s="380"/>
      <c r="EX247" s="380"/>
      <c r="EY247" s="380"/>
      <c r="EZ247" s="380"/>
      <c r="FA247" s="380"/>
      <c r="FB247" s="380"/>
      <c r="FC247" s="380"/>
      <c r="FD247" s="380"/>
      <c r="FE247" s="380"/>
      <c r="FF247" s="380"/>
      <c r="FG247" s="380"/>
      <c r="FH247" s="380"/>
      <c r="FI247" s="380"/>
      <c r="FJ247" s="380"/>
      <c r="FK247" s="380"/>
      <c r="FL247" s="380"/>
      <c r="FM247" s="380"/>
      <c r="FN247" s="380"/>
      <c r="FO247" s="380"/>
      <c r="FP247" s="380"/>
      <c r="FQ247" s="380"/>
      <c r="FR247" s="380"/>
      <c r="FS247" s="380"/>
      <c r="FT247" s="380"/>
      <c r="FU247" s="380"/>
      <c r="FV247" s="380"/>
      <c r="FW247" s="380"/>
      <c r="FX247" s="380"/>
      <c r="FY247" s="380"/>
      <c r="FZ247" s="380"/>
      <c r="GA247" s="380"/>
      <c r="GB247" s="380"/>
      <c r="GC247" s="380"/>
      <c r="GD247" s="380"/>
      <c r="GE247" s="380"/>
      <c r="GF247" s="380"/>
      <c r="GG247" s="380"/>
      <c r="GH247" s="380"/>
      <c r="GI247" s="380"/>
      <c r="GJ247" s="319"/>
      <c r="GK247" s="380"/>
      <c r="GL247" s="380"/>
      <c r="GM247" s="380"/>
      <c r="GN247" s="380"/>
      <c r="GO247" s="380"/>
      <c r="GP247" s="380"/>
      <c r="GQ247" s="380"/>
      <c r="GR247" s="380"/>
      <c r="GS247" s="380"/>
      <c r="GT247" s="380"/>
      <c r="GU247" s="380"/>
      <c r="GV247" s="380"/>
      <c r="GW247" s="380"/>
      <c r="GX247" s="380"/>
      <c r="GY247" s="380"/>
      <c r="GZ247" s="380"/>
      <c r="HA247" s="380"/>
      <c r="HB247" s="380"/>
      <c r="HC247" s="380"/>
      <c r="HD247" s="380"/>
      <c r="HE247" s="380"/>
      <c r="HF247" s="380"/>
      <c r="HG247" s="380"/>
      <c r="HH247" s="380"/>
      <c r="HI247" s="380"/>
      <c r="HJ247" s="380"/>
      <c r="HK247" s="380"/>
      <c r="HL247" s="380"/>
      <c r="HM247" s="380"/>
      <c r="HN247" s="380"/>
      <c r="HO247" s="380"/>
      <c r="HP247" s="380"/>
      <c r="HQ247" s="380"/>
      <c r="HR247" s="380"/>
      <c r="HS247" s="380"/>
      <c r="HT247" s="380"/>
      <c r="HU247" s="380"/>
      <c r="HV247" s="380"/>
      <c r="HW247" s="380"/>
      <c r="HX247" s="380"/>
      <c r="HY247" s="319"/>
      <c r="HZ247" s="380"/>
      <c r="IA247" s="380"/>
      <c r="IB247" s="380"/>
      <c r="IC247" s="380"/>
      <c r="ID247" s="380"/>
      <c r="IE247" s="380"/>
      <c r="IF247" s="380"/>
      <c r="IG247" s="380"/>
      <c r="IH247" s="380"/>
      <c r="II247" s="380"/>
      <c r="IJ247" s="380"/>
      <c r="IK247" s="380"/>
      <c r="IL247" s="380"/>
      <c r="IM247" s="380"/>
      <c r="IN247" s="380"/>
      <c r="IO247" s="380"/>
      <c r="IP247" s="380"/>
      <c r="IQ247" s="380"/>
      <c r="IR247" s="380"/>
      <c r="IS247" s="380"/>
      <c r="IT247" s="380"/>
      <c r="IU247" s="380"/>
      <c r="IV247" s="380"/>
      <c r="IW247" s="380"/>
      <c r="IX247" s="380"/>
      <c r="IY247" s="380"/>
      <c r="IZ247" s="380"/>
      <c r="JA247" s="380"/>
      <c r="JB247" s="380"/>
      <c r="JC247" s="380"/>
      <c r="JD247" s="380"/>
      <c r="JE247" s="380"/>
      <c r="JF247" s="380"/>
      <c r="JG247" s="380"/>
      <c r="JH247" s="380"/>
      <c r="JI247" s="380"/>
      <c r="JJ247" s="380"/>
      <c r="JK247" s="380"/>
      <c r="JL247" s="380"/>
      <c r="JM247" s="380"/>
      <c r="JN247" s="319"/>
      <c r="JO247" s="380"/>
      <c r="JP247" s="380"/>
      <c r="JQ247" s="380"/>
      <c r="JR247" s="380"/>
      <c r="JS247" s="380"/>
      <c r="JT247" s="380"/>
      <c r="JU247" s="380"/>
      <c r="JV247" s="380"/>
      <c r="JW247" s="380"/>
      <c r="JX247" s="380"/>
      <c r="JY247" s="380"/>
      <c r="JZ247" s="380"/>
      <c r="KA247" s="380"/>
      <c r="KB247" s="380"/>
      <c r="KC247" s="380"/>
      <c r="KD247" s="380"/>
      <c r="KE247" s="380"/>
      <c r="KF247" s="380"/>
      <c r="KG247" s="380"/>
      <c r="KH247" s="380"/>
      <c r="KI247" s="380"/>
      <c r="KJ247" s="380"/>
      <c r="KK247" s="380"/>
      <c r="KL247" s="380"/>
      <c r="KM247" s="380"/>
      <c r="KN247" s="380"/>
      <c r="KO247" s="380"/>
      <c r="KP247" s="380"/>
      <c r="KQ247" s="380"/>
      <c r="KR247" s="380"/>
      <c r="KS247" s="380"/>
      <c r="KT247" s="380"/>
      <c r="KU247" s="380"/>
      <c r="KV247" s="380"/>
      <c r="KW247" s="380"/>
      <c r="KX247" s="380"/>
      <c r="KY247" s="380"/>
      <c r="KZ247" s="380"/>
      <c r="LA247" s="380"/>
      <c r="LB247" s="380"/>
      <c r="LC247" s="319"/>
      <c r="LD247" s="380"/>
      <c r="LE247" s="380"/>
      <c r="LF247" s="380"/>
      <c r="LG247" s="380"/>
      <c r="LH247" s="380"/>
      <c r="LI247" s="380"/>
      <c r="LJ247" s="380"/>
      <c r="LK247" s="380"/>
      <c r="LL247" s="380"/>
      <c r="LM247" s="380"/>
      <c r="LN247" s="380"/>
      <c r="LO247" s="380"/>
      <c r="LP247" s="380"/>
      <c r="LQ247" s="380"/>
      <c r="LR247" s="380"/>
      <c r="LS247" s="380"/>
      <c r="LT247" s="380"/>
      <c r="LU247" s="380"/>
      <c r="LV247" s="380"/>
      <c r="LW247" s="380"/>
      <c r="LX247" s="380"/>
      <c r="LY247" s="380"/>
      <c r="LZ247" s="380"/>
      <c r="MA247" s="380"/>
      <c r="MB247" s="380"/>
      <c r="MC247" s="380"/>
      <c r="MD247" s="380"/>
      <c r="ME247" s="380"/>
      <c r="MF247" s="380"/>
      <c r="MG247" s="380"/>
      <c r="MH247" s="380"/>
      <c r="MI247" s="380"/>
      <c r="MJ247" s="380"/>
      <c r="MK247" s="380"/>
      <c r="ML247" s="380"/>
      <c r="MM247" s="380"/>
      <c r="MN247" s="380"/>
      <c r="MO247" s="380"/>
      <c r="MP247" s="380"/>
      <c r="MQ247" s="380"/>
      <c r="MS247" s="241"/>
      <c r="MT247" s="423" t="s">
        <v>12</v>
      </c>
      <c r="MU247" s="423"/>
      <c r="MV247" s="423"/>
      <c r="MW247" s="423"/>
      <c r="MX247" s="423"/>
      <c r="MY247" s="423"/>
      <c r="MZ247" s="423"/>
      <c r="NA247" s="423"/>
      <c r="NB247" s="423"/>
      <c r="NC247" s="423"/>
      <c r="ND247" s="423"/>
      <c r="NE247" s="423"/>
      <c r="NF247" s="423"/>
      <c r="NG247" s="423"/>
      <c r="NH247" s="423"/>
      <c r="NI247" s="423"/>
      <c r="NJ247" s="423"/>
      <c r="NK247" s="423"/>
      <c r="NL247" s="423"/>
      <c r="NM247" s="423"/>
      <c r="NN247" s="370"/>
      <c r="NR247" s="361" t="s">
        <v>56</v>
      </c>
      <c r="NS247" s="361"/>
      <c r="NT247" s="361"/>
    </row>
    <row r="248" spans="1:384" s="318" customFormat="1" ht="10.199999999999999" customHeight="1" x14ac:dyDescent="0.25">
      <c r="A248" s="25"/>
      <c r="B248" s="389"/>
      <c r="C248" s="424">
        <f>C247</f>
        <v>44903</v>
      </c>
      <c r="D248" s="16"/>
      <c r="E248" s="409" t="str">
        <f>$E$3</f>
        <v>Sans Renfort</v>
      </c>
      <c r="F248" s="409"/>
      <c r="G248" s="409"/>
      <c r="H248" s="10"/>
      <c r="I248" s="10"/>
      <c r="J248" s="10"/>
      <c r="K248" s="10"/>
      <c r="L248" s="10"/>
      <c r="M248" s="10"/>
      <c r="N248" s="367">
        <v>7</v>
      </c>
      <c r="O248" s="367"/>
      <c r="P248" s="367">
        <v>8</v>
      </c>
      <c r="Q248" s="367"/>
      <c r="R248" s="367">
        <v>9</v>
      </c>
      <c r="S248" s="367"/>
      <c r="T248" s="367">
        <v>10</v>
      </c>
      <c r="U248" s="367"/>
      <c r="V248" s="367">
        <v>11</v>
      </c>
      <c r="W248" s="367"/>
      <c r="X248" s="367">
        <v>12</v>
      </c>
      <c r="Y248" s="367"/>
      <c r="Z248" s="367">
        <v>13</v>
      </c>
      <c r="AA248" s="367"/>
      <c r="AB248" s="367">
        <v>14</v>
      </c>
      <c r="AC248" s="367"/>
      <c r="AD248" s="367">
        <v>15</v>
      </c>
      <c r="AE248" s="367"/>
      <c r="AF248" s="367">
        <v>16</v>
      </c>
      <c r="AG248" s="367"/>
      <c r="AH248" s="367">
        <v>17</v>
      </c>
      <c r="AI248" s="367"/>
      <c r="AJ248" s="367">
        <v>18</v>
      </c>
      <c r="AK248" s="367"/>
      <c r="AL248" s="367">
        <v>19</v>
      </c>
      <c r="AM248" s="367"/>
      <c r="AN248" s="367">
        <v>20</v>
      </c>
      <c r="AO248" s="367"/>
      <c r="AP248" s="367">
        <v>21</v>
      </c>
      <c r="AQ248" s="367"/>
      <c r="AR248" s="367">
        <v>22</v>
      </c>
      <c r="AS248" s="367"/>
      <c r="AT248" s="367">
        <v>23</v>
      </c>
      <c r="AU248" s="367"/>
      <c r="AV248" s="367">
        <v>24</v>
      </c>
      <c r="AW248" s="367"/>
      <c r="AX248" s="367">
        <v>1</v>
      </c>
      <c r="AY248" s="367"/>
      <c r="AZ248" s="367">
        <v>2</v>
      </c>
      <c r="BA248" s="367"/>
      <c r="BB248" s="367">
        <v>3</v>
      </c>
      <c r="BC248" s="410"/>
      <c r="BD248" s="417"/>
      <c r="BE248" s="420"/>
      <c r="BF248" s="358"/>
      <c r="BG248" s="422"/>
      <c r="BH248" s="351"/>
      <c r="BI248" s="351"/>
      <c r="BJ248" s="351"/>
      <c r="BK248" s="349"/>
      <c r="BL248" s="351"/>
      <c r="BM248" s="351"/>
      <c r="BN248" s="351"/>
      <c r="BO248" s="351"/>
      <c r="BP248" s="351"/>
      <c r="BQ248" s="351"/>
      <c r="BR248" s="357"/>
      <c r="BS248" s="360"/>
      <c r="BT248" s="358"/>
      <c r="BU248" s="355"/>
      <c r="BV248" s="353"/>
      <c r="BW248" s="355"/>
      <c r="BX248" s="353"/>
      <c r="BY248" s="319"/>
      <c r="BZ248" s="319"/>
      <c r="CA248" s="319"/>
      <c r="CB248" s="319"/>
      <c r="CC248" s="319"/>
      <c r="CD248" s="319"/>
      <c r="CE248" s="319"/>
      <c r="CF248" s="319"/>
      <c r="CG248" s="319"/>
      <c r="CH248" s="319"/>
      <c r="CI248" s="319"/>
      <c r="CJ248" s="319"/>
      <c r="CK248" s="319"/>
      <c r="CL248" s="319"/>
      <c r="CM248" s="319"/>
      <c r="CN248" s="319"/>
      <c r="CO248" s="319"/>
      <c r="CP248" s="319"/>
      <c r="CQ248" s="319"/>
      <c r="CR248" s="319"/>
      <c r="CS248" s="319"/>
      <c r="CT248" s="319"/>
      <c r="CU248" s="319"/>
      <c r="CV248" s="319"/>
      <c r="CW248" s="319"/>
      <c r="CX248" s="319"/>
      <c r="CY248" s="319"/>
      <c r="CZ248" s="319"/>
      <c r="DA248" s="319"/>
      <c r="DB248" s="319"/>
      <c r="DC248" s="319"/>
      <c r="DD248" s="319"/>
      <c r="DE248" s="319"/>
      <c r="DF248" s="319"/>
      <c r="DG248" s="319"/>
      <c r="DH248" s="319"/>
      <c r="DI248" s="319"/>
      <c r="DJ248" s="319"/>
      <c r="DK248" s="319"/>
      <c r="DL248" s="319"/>
      <c r="DM248" s="319"/>
      <c r="DN248" s="319"/>
      <c r="DO248" s="319"/>
      <c r="DP248" s="319"/>
      <c r="DQ248" s="319"/>
      <c r="DR248" s="319"/>
      <c r="DS248" s="319"/>
      <c r="DT248" s="319"/>
      <c r="DU248" s="319"/>
      <c r="DV248" s="319"/>
      <c r="DW248" s="319"/>
      <c r="DX248" s="319"/>
      <c r="DY248" s="319"/>
      <c r="DZ248" s="319"/>
      <c r="EA248" s="319"/>
      <c r="EB248" s="319"/>
      <c r="EC248" s="319"/>
      <c r="ED248" s="319"/>
      <c r="EE248" s="319"/>
      <c r="EF248" s="319"/>
      <c r="EG248" s="319"/>
      <c r="EH248" s="319"/>
      <c r="EI248" s="319"/>
      <c r="EJ248" s="319"/>
      <c r="EK248" s="319"/>
      <c r="EL248" s="319"/>
      <c r="EM248" s="319"/>
      <c r="EN248" s="319"/>
      <c r="EO248" s="319"/>
      <c r="EP248" s="319"/>
      <c r="EQ248" s="319"/>
      <c r="ER248" s="319"/>
      <c r="ES248" s="319"/>
      <c r="ET248" s="319"/>
      <c r="EU248" s="319"/>
      <c r="EV248" s="319"/>
      <c r="EW248" s="319"/>
      <c r="EX248" s="319"/>
      <c r="EY248" s="319"/>
      <c r="EZ248" s="319"/>
      <c r="FA248" s="319"/>
      <c r="FB248" s="319"/>
      <c r="FC248" s="319"/>
      <c r="FD248" s="319"/>
      <c r="FE248" s="319"/>
      <c r="FF248" s="319"/>
      <c r="FG248" s="319"/>
      <c r="FH248" s="319"/>
      <c r="FI248" s="319"/>
      <c r="FJ248" s="319"/>
      <c r="FK248" s="319"/>
      <c r="FL248" s="319"/>
      <c r="FM248" s="319"/>
      <c r="FN248" s="319"/>
      <c r="FO248" s="319"/>
      <c r="FP248" s="319"/>
      <c r="FQ248" s="319"/>
      <c r="FR248" s="319"/>
      <c r="FS248" s="319"/>
      <c r="FT248" s="319"/>
      <c r="FU248" s="319"/>
      <c r="FV248" s="319"/>
      <c r="FW248" s="319"/>
      <c r="FX248" s="319"/>
      <c r="FY248" s="319"/>
      <c r="FZ248" s="319"/>
      <c r="GA248" s="319"/>
      <c r="GB248" s="319"/>
      <c r="GC248" s="319"/>
      <c r="GD248" s="319"/>
      <c r="GE248" s="319"/>
      <c r="GF248" s="319"/>
      <c r="GG248" s="319"/>
      <c r="GH248" s="319"/>
      <c r="GI248" s="319"/>
      <c r="GJ248" s="319"/>
      <c r="GK248" s="319"/>
      <c r="GL248" s="319"/>
      <c r="GM248" s="319"/>
      <c r="GN248" s="319"/>
      <c r="GO248" s="319"/>
      <c r="GP248" s="319"/>
      <c r="GQ248" s="319"/>
      <c r="GR248" s="319"/>
      <c r="GS248" s="319"/>
      <c r="GT248" s="319"/>
      <c r="GU248" s="319"/>
      <c r="GV248" s="319"/>
      <c r="GW248" s="319"/>
      <c r="GX248" s="319"/>
      <c r="GY248" s="319"/>
      <c r="GZ248" s="319"/>
      <c r="HA248" s="319"/>
      <c r="HB248" s="319"/>
      <c r="HC248" s="319"/>
      <c r="HD248" s="319"/>
      <c r="HE248" s="319"/>
      <c r="HF248" s="319"/>
      <c r="HG248" s="319"/>
      <c r="HH248" s="319"/>
      <c r="HI248" s="319"/>
      <c r="HJ248" s="319"/>
      <c r="HK248" s="319"/>
      <c r="HL248" s="319"/>
      <c r="HM248" s="319"/>
      <c r="HN248" s="319"/>
      <c r="HO248" s="319"/>
      <c r="HP248" s="319"/>
      <c r="HQ248" s="319"/>
      <c r="HR248" s="319"/>
      <c r="HS248" s="319"/>
      <c r="HT248" s="319"/>
      <c r="HU248" s="319"/>
      <c r="HV248" s="319"/>
      <c r="HW248" s="319"/>
      <c r="HX248" s="319"/>
      <c r="HY248" s="319"/>
      <c r="HZ248" s="319"/>
      <c r="IA248" s="319"/>
      <c r="IB248" s="319"/>
      <c r="IC248" s="319"/>
      <c r="ID248" s="319"/>
      <c r="IE248" s="319"/>
      <c r="IF248" s="319"/>
      <c r="IG248" s="319"/>
      <c r="IH248" s="319"/>
      <c r="II248" s="319"/>
      <c r="IJ248" s="319"/>
      <c r="IK248" s="319"/>
      <c r="IL248" s="319"/>
      <c r="IM248" s="319"/>
      <c r="IN248" s="319"/>
      <c r="IO248" s="319"/>
      <c r="IP248" s="319"/>
      <c r="IQ248" s="319"/>
      <c r="IR248" s="319"/>
      <c r="IS248" s="319"/>
      <c r="IT248" s="319"/>
      <c r="IU248" s="319"/>
      <c r="IV248" s="319"/>
      <c r="IW248" s="319"/>
      <c r="IX248" s="319"/>
      <c r="IY248" s="319"/>
      <c r="IZ248" s="319"/>
      <c r="JA248" s="319"/>
      <c r="JB248" s="319"/>
      <c r="JC248" s="319"/>
      <c r="JD248" s="319"/>
      <c r="JE248" s="319"/>
      <c r="JF248" s="319"/>
      <c r="JG248" s="319"/>
      <c r="JH248" s="319"/>
      <c r="JI248" s="319"/>
      <c r="JJ248" s="319"/>
      <c r="JK248" s="319"/>
      <c r="JL248" s="319"/>
      <c r="JM248" s="319"/>
      <c r="JN248" s="319"/>
      <c r="JO248" s="319"/>
      <c r="JP248" s="319"/>
      <c r="JQ248" s="319"/>
      <c r="JR248" s="319"/>
      <c r="JS248" s="319"/>
      <c r="JT248" s="319"/>
      <c r="JU248" s="319"/>
      <c r="JV248" s="319"/>
      <c r="JW248" s="319"/>
      <c r="JX248" s="319"/>
      <c r="JY248" s="319"/>
      <c r="JZ248" s="319"/>
      <c r="KA248" s="319"/>
      <c r="KB248" s="319"/>
      <c r="KC248" s="319"/>
      <c r="KD248" s="319"/>
      <c r="KE248" s="319"/>
      <c r="KF248" s="319"/>
      <c r="KG248" s="319"/>
      <c r="KH248" s="319"/>
      <c r="KI248" s="319"/>
      <c r="KJ248" s="319"/>
      <c r="KK248" s="319"/>
      <c r="KL248" s="319"/>
      <c r="KM248" s="319"/>
      <c r="KN248" s="319"/>
      <c r="KO248" s="319"/>
      <c r="KP248" s="319"/>
      <c r="KQ248" s="319"/>
      <c r="KR248" s="319"/>
      <c r="KS248" s="319"/>
      <c r="KT248" s="319"/>
      <c r="KU248" s="319"/>
      <c r="KV248" s="319"/>
      <c r="KW248" s="319"/>
      <c r="KX248" s="319"/>
      <c r="KY248" s="319"/>
      <c r="KZ248" s="319"/>
      <c r="LA248" s="319"/>
      <c r="LB248" s="319"/>
      <c r="LC248" s="319"/>
      <c r="LD248" s="319"/>
      <c r="LE248" s="319"/>
      <c r="LF248" s="319"/>
      <c r="LG248" s="319"/>
      <c r="LH248" s="319"/>
      <c r="LI248" s="319"/>
      <c r="LJ248" s="319"/>
      <c r="LK248" s="319"/>
      <c r="LL248" s="319"/>
      <c r="LM248" s="319"/>
      <c r="LN248" s="319"/>
      <c r="LO248" s="319"/>
      <c r="LP248" s="319"/>
      <c r="LQ248" s="319"/>
      <c r="LR248" s="319"/>
      <c r="LS248" s="319"/>
      <c r="LT248" s="319"/>
      <c r="LU248" s="319"/>
      <c r="LV248" s="319"/>
      <c r="LW248" s="319"/>
      <c r="LX248" s="319"/>
      <c r="LY248" s="319"/>
      <c r="LZ248" s="319"/>
      <c r="MA248" s="319"/>
      <c r="MB248" s="319"/>
      <c r="MC248" s="319"/>
      <c r="MD248" s="319"/>
      <c r="ME248" s="319"/>
      <c r="MF248" s="319"/>
      <c r="MG248" s="319"/>
      <c r="MH248" s="319"/>
      <c r="MI248" s="319"/>
      <c r="MJ248" s="319"/>
      <c r="MK248" s="319"/>
      <c r="ML248" s="319"/>
      <c r="MM248" s="319"/>
      <c r="MN248" s="319"/>
      <c r="MO248" s="319"/>
      <c r="MP248" s="319"/>
      <c r="MQ248" s="319"/>
      <c r="MS248" s="241"/>
      <c r="MT248" s="383">
        <v>1</v>
      </c>
      <c r="MU248" s="367"/>
      <c r="MV248" s="367">
        <v>2</v>
      </c>
      <c r="MW248" s="367"/>
      <c r="MX248" s="367">
        <v>3</v>
      </c>
      <c r="MY248" s="367"/>
      <c r="MZ248" s="367">
        <v>4</v>
      </c>
      <c r="NA248" s="367"/>
      <c r="NB248" s="367">
        <v>5</v>
      </c>
      <c r="NC248" s="367"/>
      <c r="ND248" s="367">
        <v>6</v>
      </c>
      <c r="NE248" s="367"/>
      <c r="NF248" s="367">
        <v>7</v>
      </c>
      <c r="NG248" s="367"/>
      <c r="NH248" s="367">
        <v>8</v>
      </c>
      <c r="NI248" s="367"/>
      <c r="NJ248" s="367">
        <v>9</v>
      </c>
      <c r="NK248" s="367"/>
      <c r="NL248" s="368" t="s">
        <v>12</v>
      </c>
      <c r="NM248" s="369"/>
      <c r="NN248" s="370"/>
      <c r="NR248" s="318" t="s">
        <v>57</v>
      </c>
      <c r="NS248" s="318" t="s">
        <v>58</v>
      </c>
      <c r="NT248" s="318" t="s">
        <v>59</v>
      </c>
    </row>
    <row r="249" spans="1:384" s="318" customFormat="1" ht="10.199999999999999" customHeight="1" x14ac:dyDescent="0.3">
      <c r="A249" s="25"/>
      <c r="B249" s="389"/>
      <c r="C249" s="424"/>
      <c r="D249" s="15"/>
      <c r="E249" s="398" t="str">
        <f>IFERROR(G263*'Chiffres et fonctions'!$J$6,"CA à Produire")</f>
        <v>CA à Produire</v>
      </c>
      <c r="F249" s="398"/>
      <c r="G249" s="398"/>
      <c r="H249" s="399">
        <f>IF(BC279&lt;&gt;0,3,0)</f>
        <v>0</v>
      </c>
      <c r="I249" s="400">
        <f>Prenoms!$B$2</f>
        <v>0</v>
      </c>
      <c r="J249" s="401"/>
      <c r="K249" s="401"/>
      <c r="L249" s="401"/>
      <c r="M249" s="401"/>
      <c r="N249" s="63" t="str">
        <f>IF(NL249&lt;&gt;0,"",IF(Conges!M36=0,"",Conges!M36))</f>
        <v/>
      </c>
      <c r="O249" s="64"/>
      <c r="P249" s="65"/>
      <c r="Q249" s="65"/>
      <c r="R249" s="65"/>
      <c r="S249" s="65"/>
      <c r="T249" s="65"/>
      <c r="U249" s="65"/>
      <c r="V249" s="66"/>
      <c r="W249" s="65"/>
      <c r="X249" s="65"/>
      <c r="Y249" s="65"/>
      <c r="Z249" s="65"/>
      <c r="AA249" s="65"/>
      <c r="AB249" s="65"/>
      <c r="AC249" s="65"/>
      <c r="AD249" s="65"/>
      <c r="AE249" s="64"/>
      <c r="AF249" s="65"/>
      <c r="AG249" s="65"/>
      <c r="AH249" s="65"/>
      <c r="AI249" s="65"/>
      <c r="AJ249" s="66"/>
      <c r="AK249" s="65"/>
      <c r="AL249" s="65"/>
      <c r="AM249" s="65"/>
      <c r="AN249" s="65"/>
      <c r="AO249" s="65"/>
      <c r="AP249" s="65"/>
      <c r="AQ249" s="65"/>
      <c r="AR249" s="65"/>
      <c r="AS249" s="65"/>
      <c r="AT249" s="65"/>
      <c r="AU249" s="64"/>
      <c r="AV249" s="65"/>
      <c r="AW249" s="65"/>
      <c r="AX249" s="65"/>
      <c r="AY249" s="65"/>
      <c r="AZ249" s="65"/>
      <c r="BA249" s="65"/>
      <c r="BB249" s="66"/>
      <c r="BC249" s="67">
        <f>IF(NL249&lt;&gt;0,(IF(Conges!M$36=0,0,3)),0)</f>
        <v>0</v>
      </c>
      <c r="BD249" s="417"/>
      <c r="BE249" s="402">
        <f>IF(OR(Conges!M$36="A",Conges!M$36="V"),Prenoms!L$2,NL249)</f>
        <v>0</v>
      </c>
      <c r="BF249" s="403"/>
      <c r="BG249" s="283"/>
      <c r="BH249" s="284">
        <f t="shared" ref="BH249:BH278" si="303">IF(BO249=0,BM249+BH214,BO249+BH214)</f>
        <v>0</v>
      </c>
      <c r="BI249" s="285" t="str">
        <f t="shared" ref="BI249:BI278" si="304">IF(BO249=0,"",$BI$1)</f>
        <v/>
      </c>
      <c r="BJ249" s="295">
        <v>0</v>
      </c>
      <c r="BK249" s="296">
        <f>BH249-BJ249</f>
        <v>0</v>
      </c>
      <c r="BL249" s="297">
        <f t="shared" ref="BL249" si="305">$NL249</f>
        <v>0</v>
      </c>
      <c r="BM249" s="297">
        <f t="shared" ref="BM249" si="306">$BE249</f>
        <v>0</v>
      </c>
      <c r="BN249" s="297">
        <f>SUM('Heures Pointage'!$D$13:$E$13)</f>
        <v>0</v>
      </c>
      <c r="BO249" s="297">
        <f>SUM('Heures et Indemnites'!$D$13:$E$13)</f>
        <v>0</v>
      </c>
      <c r="BP249" s="298">
        <f t="shared" ref="BP249" si="307">$NT249</f>
        <v>0</v>
      </c>
      <c r="BQ249" s="298">
        <f>'Heures Pointage'!$AB$13</f>
        <v>0</v>
      </c>
      <c r="BR249" s="299">
        <f t="shared" ref="BR249" si="308">$BH$1054</f>
        <v>0</v>
      </c>
      <c r="BS249" s="148">
        <f>Prenoms!$C$2</f>
        <v>0</v>
      </c>
      <c r="BT249" s="153"/>
      <c r="BU249" s="322">
        <f>SUM('Heures et Indemnites'!$D$13:$E$13)</f>
        <v>0</v>
      </c>
      <c r="BV249" s="234">
        <f>SUM('Heures et Indemnites'!$D$6:$E$13)</f>
        <v>0</v>
      </c>
      <c r="BW249" s="322"/>
      <c r="BX249" s="234"/>
      <c r="BY249" s="319"/>
      <c r="BZ249" s="319"/>
      <c r="CA249" s="319"/>
      <c r="CB249" s="319"/>
      <c r="CC249" s="319"/>
      <c r="CD249" s="319"/>
      <c r="CE249" s="319"/>
      <c r="CF249" s="319"/>
      <c r="CG249" s="319"/>
      <c r="CH249" s="319"/>
      <c r="CI249" s="319"/>
      <c r="CJ249" s="319"/>
      <c r="CK249" s="319"/>
      <c r="CL249" s="319"/>
      <c r="CM249" s="319"/>
      <c r="CN249" s="319"/>
      <c r="CO249" s="319"/>
      <c r="CP249" s="319"/>
      <c r="CQ249" s="319"/>
      <c r="CR249" s="319"/>
      <c r="CS249" s="319"/>
      <c r="CT249" s="319"/>
      <c r="CU249" s="319"/>
      <c r="CV249" s="319"/>
      <c r="CW249" s="319"/>
      <c r="CX249" s="319"/>
      <c r="CY249" s="319"/>
      <c r="CZ249" s="319"/>
      <c r="DA249" s="319"/>
      <c r="DB249" s="319"/>
      <c r="DC249" s="319"/>
      <c r="DD249" s="319"/>
      <c r="DE249" s="319"/>
      <c r="DF249" s="319"/>
      <c r="DG249" s="319"/>
      <c r="DH249" s="319"/>
      <c r="DI249" s="319"/>
      <c r="DJ249" s="319"/>
      <c r="DK249" s="319"/>
      <c r="DL249" s="319"/>
      <c r="DM249" s="319"/>
      <c r="DN249" s="319"/>
      <c r="DO249" s="319"/>
      <c r="DP249" s="319"/>
      <c r="DQ249" s="319"/>
      <c r="DR249" s="319"/>
      <c r="DS249" s="319"/>
      <c r="DT249" s="319"/>
      <c r="DU249" s="319"/>
      <c r="DV249" s="319"/>
      <c r="DW249" s="319"/>
      <c r="DX249" s="319"/>
      <c r="DY249" s="319"/>
      <c r="DZ249" s="319"/>
      <c r="EA249" s="319"/>
      <c r="EB249" s="319"/>
      <c r="EC249" s="319"/>
      <c r="ED249" s="319"/>
      <c r="EE249" s="319"/>
      <c r="EF249" s="319"/>
      <c r="EG249" s="319"/>
      <c r="EH249" s="319"/>
      <c r="EI249" s="319"/>
      <c r="EJ249" s="319"/>
      <c r="EK249" s="319"/>
      <c r="EL249" s="319"/>
      <c r="EM249" s="319"/>
      <c r="EN249" s="319"/>
      <c r="EO249" s="319"/>
      <c r="EP249" s="319"/>
      <c r="EQ249" s="319"/>
      <c r="ER249" s="319"/>
      <c r="ES249" s="319"/>
      <c r="ET249" s="319"/>
      <c r="EU249" s="319"/>
      <c r="EV249" s="319"/>
      <c r="EW249" s="319"/>
      <c r="EX249" s="319"/>
      <c r="EY249" s="319"/>
      <c r="EZ249" s="319"/>
      <c r="FA249" s="319"/>
      <c r="FB249" s="319"/>
      <c r="FC249" s="319"/>
      <c r="FD249" s="319"/>
      <c r="FE249" s="319"/>
      <c r="FF249" s="319"/>
      <c r="FG249" s="319"/>
      <c r="FH249" s="319"/>
      <c r="FI249" s="319"/>
      <c r="FJ249" s="319"/>
      <c r="FK249" s="319"/>
      <c r="FL249" s="319"/>
      <c r="FM249" s="319"/>
      <c r="FN249" s="319"/>
      <c r="FO249" s="319"/>
      <c r="FP249" s="319"/>
      <c r="FQ249" s="319"/>
      <c r="FR249" s="319"/>
      <c r="FS249" s="319"/>
      <c r="FT249" s="319"/>
      <c r="FU249" s="319"/>
      <c r="FV249" s="319"/>
      <c r="FW249" s="319"/>
      <c r="FX249" s="319"/>
      <c r="FY249" s="319"/>
      <c r="FZ249" s="319"/>
      <c r="GA249" s="319"/>
      <c r="GB249" s="319"/>
      <c r="GC249" s="319"/>
      <c r="GD249" s="319"/>
      <c r="GE249" s="319"/>
      <c r="GF249" s="319"/>
      <c r="GG249" s="319"/>
      <c r="GH249" s="319"/>
      <c r="GI249" s="319"/>
      <c r="GJ249" s="319"/>
      <c r="GK249" s="319"/>
      <c r="GL249" s="319"/>
      <c r="GM249" s="319"/>
      <c r="GN249" s="319"/>
      <c r="GO249" s="319"/>
      <c r="GP249" s="319"/>
      <c r="GQ249" s="319"/>
      <c r="GR249" s="319"/>
      <c r="GS249" s="319"/>
      <c r="GT249" s="319"/>
      <c r="GU249" s="319"/>
      <c r="GV249" s="319"/>
      <c r="GW249" s="319"/>
      <c r="GX249" s="319"/>
      <c r="GY249" s="319"/>
      <c r="GZ249" s="319"/>
      <c r="HA249" s="319"/>
      <c r="HB249" s="319"/>
      <c r="HC249" s="319"/>
      <c r="HD249" s="319"/>
      <c r="HE249" s="319"/>
      <c r="HF249" s="319"/>
      <c r="HG249" s="319"/>
      <c r="HH249" s="319"/>
      <c r="HI249" s="319"/>
      <c r="HJ249" s="319"/>
      <c r="HK249" s="319"/>
      <c r="HL249" s="319"/>
      <c r="HM249" s="319"/>
      <c r="HN249" s="319"/>
      <c r="HO249" s="319"/>
      <c r="HP249" s="319"/>
      <c r="HQ249" s="319"/>
      <c r="HR249" s="319"/>
      <c r="HS249" s="319"/>
      <c r="HT249" s="319"/>
      <c r="HU249" s="319"/>
      <c r="HV249" s="319"/>
      <c r="HW249" s="319"/>
      <c r="HX249" s="319"/>
      <c r="HY249" s="319"/>
      <c r="HZ249" s="319"/>
      <c r="IA249" s="319"/>
      <c r="IB249" s="319"/>
      <c r="IC249" s="319"/>
      <c r="ID249" s="319"/>
      <c r="IE249" s="319"/>
      <c r="IF249" s="319"/>
      <c r="IG249" s="319"/>
      <c r="IH249" s="319"/>
      <c r="II249" s="319"/>
      <c r="IJ249" s="319"/>
      <c r="IK249" s="319"/>
      <c r="IL249" s="319"/>
      <c r="IM249" s="319"/>
      <c r="IN249" s="319"/>
      <c r="IO249" s="319"/>
      <c r="IP249" s="319"/>
      <c r="IQ249" s="319"/>
      <c r="IR249" s="319"/>
      <c r="IS249" s="319"/>
      <c r="IT249" s="319"/>
      <c r="IU249" s="319"/>
      <c r="IV249" s="319"/>
      <c r="IW249" s="319"/>
      <c r="IX249" s="319"/>
      <c r="IY249" s="319"/>
      <c r="IZ249" s="319"/>
      <c r="JA249" s="319"/>
      <c r="JB249" s="319"/>
      <c r="JC249" s="319"/>
      <c r="JD249" s="319"/>
      <c r="JE249" s="319"/>
      <c r="JF249" s="319"/>
      <c r="JG249" s="319"/>
      <c r="JH249" s="319"/>
      <c r="JI249" s="319"/>
      <c r="JJ249" s="319"/>
      <c r="JK249" s="319"/>
      <c r="JL249" s="319"/>
      <c r="JM249" s="319"/>
      <c r="JN249" s="319"/>
      <c r="JO249" s="319"/>
      <c r="JP249" s="319"/>
      <c r="JQ249" s="319"/>
      <c r="JR249" s="319"/>
      <c r="JS249" s="319"/>
      <c r="JT249" s="319"/>
      <c r="JU249" s="319"/>
      <c r="JV249" s="319"/>
      <c r="JW249" s="319"/>
      <c r="JX249" s="319"/>
      <c r="JY249" s="319"/>
      <c r="JZ249" s="319"/>
      <c r="KA249" s="319"/>
      <c r="KB249" s="319"/>
      <c r="KC249" s="319"/>
      <c r="KD249" s="319"/>
      <c r="KE249" s="319"/>
      <c r="KF249" s="319"/>
      <c r="KG249" s="319"/>
      <c r="KH249" s="319"/>
      <c r="KI249" s="319"/>
      <c r="KJ249" s="319"/>
      <c r="KK249" s="319"/>
      <c r="KL249" s="319"/>
      <c r="KM249" s="319"/>
      <c r="KN249" s="319"/>
      <c r="KO249" s="319"/>
      <c r="KP249" s="319"/>
      <c r="KQ249" s="319"/>
      <c r="KR249" s="319"/>
      <c r="KS249" s="319"/>
      <c r="KT249" s="319"/>
      <c r="KU249" s="319"/>
      <c r="KV249" s="319"/>
      <c r="KW249" s="319"/>
      <c r="KX249" s="319"/>
      <c r="KY249" s="319"/>
      <c r="KZ249" s="319"/>
      <c r="LA249" s="319"/>
      <c r="LB249" s="319"/>
      <c r="LC249" s="319"/>
      <c r="LD249" s="319"/>
      <c r="LE249" s="319"/>
      <c r="LF249" s="319"/>
      <c r="LG249" s="319"/>
      <c r="LH249" s="319"/>
      <c r="LI249" s="319"/>
      <c r="LJ249" s="319"/>
      <c r="LK249" s="319"/>
      <c r="LL249" s="319"/>
      <c r="LM249" s="319"/>
      <c r="LN249" s="319"/>
      <c r="LO249" s="319"/>
      <c r="LP249" s="319"/>
      <c r="LQ249" s="319"/>
      <c r="LR249" s="319"/>
      <c r="LS249" s="319"/>
      <c r="LT249" s="319"/>
      <c r="LU249" s="319"/>
      <c r="LV249" s="319"/>
      <c r="LW249" s="319"/>
      <c r="LX249" s="319"/>
      <c r="LY249" s="319"/>
      <c r="LZ249" s="319"/>
      <c r="MA249" s="319"/>
      <c r="MB249" s="319"/>
      <c r="MC249" s="319"/>
      <c r="MD249" s="319"/>
      <c r="ME249" s="319"/>
      <c r="MF249" s="319"/>
      <c r="MG249" s="319"/>
      <c r="MH249" s="319"/>
      <c r="MI249" s="319"/>
      <c r="MJ249" s="319"/>
      <c r="MK249" s="319"/>
      <c r="ML249" s="319"/>
      <c r="MM249" s="319"/>
      <c r="MN249" s="319"/>
      <c r="MO249" s="319"/>
      <c r="MP249" s="319"/>
      <c r="MQ249" s="319"/>
      <c r="MS249" s="241"/>
      <c r="MT249" s="404">
        <f>(COUNTA($O249:$BB249)/2)-SUM(MV249:NK249)</f>
        <v>0</v>
      </c>
      <c r="MU249" s="405">
        <f t="shared" ref="MU249:MU264" si="309">(COUNTA($O249:$BB249))/2</f>
        <v>0</v>
      </c>
      <c r="MV249" s="405">
        <f t="shared" ref="MV249:MV278" si="310">(COUNTIF($O249:$BB249,MV$3))/2</f>
        <v>0</v>
      </c>
      <c r="MW249" s="405"/>
      <c r="MX249" s="405">
        <f t="shared" ref="MX249:MX278" si="311">(COUNTIF($O249:$BB249,MX$3))/2</f>
        <v>0</v>
      </c>
      <c r="MY249" s="405"/>
      <c r="MZ249" s="405">
        <f t="shared" ref="MZ249:MZ278" si="312">(COUNTIF($O249:$BB249,MZ$3))/2</f>
        <v>0</v>
      </c>
      <c r="NA249" s="405"/>
      <c r="NB249" s="405">
        <f t="shared" ref="NB249:NB278" si="313">(COUNTIF($O249:$BB249,NB$3))/2</f>
        <v>0</v>
      </c>
      <c r="NC249" s="405"/>
      <c r="ND249" s="405">
        <f t="shared" ref="ND249:ND278" si="314">(COUNTIF($O249:$BB249,ND$3))/2</f>
        <v>0</v>
      </c>
      <c r="NE249" s="405"/>
      <c r="NF249" s="405">
        <f t="shared" ref="NF249:NF278" si="315">(COUNTIF($O249:$BB249,NF$3))/2</f>
        <v>0</v>
      </c>
      <c r="NG249" s="405"/>
      <c r="NH249" s="405">
        <f t="shared" ref="NH249:NH278" si="316">(COUNTIF($O249:$BB249,NH$3))/2</f>
        <v>0</v>
      </c>
      <c r="NI249" s="405"/>
      <c r="NJ249" s="405">
        <f t="shared" ref="NJ249:NJ278" si="317">(COUNTIF($O249:$BB249,NJ$3))/2</f>
        <v>0</v>
      </c>
      <c r="NK249" s="405"/>
      <c r="NL249" s="405">
        <f>(COUNTA($O249:$BB249))/2</f>
        <v>0</v>
      </c>
      <c r="NM249" s="406"/>
      <c r="NN249" s="370"/>
      <c r="NR249" s="318">
        <f t="shared" ref="NR249:NR278" si="318">IF(SUM(W249:AD249)&gt;0,1,0)</f>
        <v>0</v>
      </c>
      <c r="NS249" s="318">
        <f t="shared" ref="NS249:NS278" si="319">IF(SUM(AM249:BB249)&gt;0,1,0)</f>
        <v>0</v>
      </c>
      <c r="NT249" s="318">
        <f t="shared" ref="NT249:NT278" si="320">IF(SUM(NR249:NS249)=0,0,SUM(NR249:NS249))</f>
        <v>0</v>
      </c>
    </row>
    <row r="250" spans="1:384" s="318" customFormat="1" ht="10.199999999999999" customHeight="1" x14ac:dyDescent="0.3">
      <c r="A250" s="25"/>
      <c r="B250" s="389"/>
      <c r="C250" s="424"/>
      <c r="D250" s="15"/>
      <c r="E250" s="398"/>
      <c r="F250" s="398"/>
      <c r="G250" s="398"/>
      <c r="H250" s="399"/>
      <c r="I250" s="394">
        <f>Prenoms!$B$3</f>
        <v>0</v>
      </c>
      <c r="J250" s="395"/>
      <c r="K250" s="395"/>
      <c r="L250" s="395"/>
      <c r="M250" s="395"/>
      <c r="N250" s="81" t="str">
        <f>IF(NL250&lt;&gt;0,"",IF(Conges!M37=0,"",Conges!M37))</f>
        <v/>
      </c>
      <c r="O250" s="82"/>
      <c r="P250" s="83"/>
      <c r="Q250" s="83"/>
      <c r="R250" s="83"/>
      <c r="S250" s="83"/>
      <c r="T250" s="83"/>
      <c r="U250" s="83"/>
      <c r="V250" s="84"/>
      <c r="W250" s="83"/>
      <c r="X250" s="83"/>
      <c r="Y250" s="83"/>
      <c r="Z250" s="83"/>
      <c r="AA250" s="83"/>
      <c r="AB250" s="83"/>
      <c r="AC250" s="83"/>
      <c r="AD250" s="83"/>
      <c r="AE250" s="82"/>
      <c r="AF250" s="83"/>
      <c r="AG250" s="83"/>
      <c r="AH250" s="83"/>
      <c r="AI250" s="83"/>
      <c r="AJ250" s="84"/>
      <c r="AK250" s="83"/>
      <c r="AL250" s="83"/>
      <c r="AM250" s="83"/>
      <c r="AN250" s="83"/>
      <c r="AO250" s="83"/>
      <c r="AP250" s="83"/>
      <c r="AQ250" s="83"/>
      <c r="AR250" s="83"/>
      <c r="AS250" s="83"/>
      <c r="AT250" s="83"/>
      <c r="AU250" s="82"/>
      <c r="AV250" s="83"/>
      <c r="AW250" s="83"/>
      <c r="AX250" s="83"/>
      <c r="AY250" s="83"/>
      <c r="AZ250" s="83"/>
      <c r="BA250" s="83"/>
      <c r="BB250" s="84"/>
      <c r="BC250" s="85">
        <f>IF(NL250&lt;&gt;0,(IF(Conges!M$37=0,0,3)),0)</f>
        <v>0</v>
      </c>
      <c r="BD250" s="417"/>
      <c r="BE250" s="390">
        <f>IF(OR(Conges!M$37="A",Conges!M$37="V"),Prenoms!L$3,NL250)</f>
        <v>0</v>
      </c>
      <c r="BF250" s="391"/>
      <c r="BG250" s="286"/>
      <c r="BH250" s="287">
        <f t="shared" si="303"/>
        <v>0</v>
      </c>
      <c r="BI250" s="288" t="str">
        <f t="shared" si="304"/>
        <v/>
      </c>
      <c r="BJ250" s="300">
        <v>0</v>
      </c>
      <c r="BK250" s="301">
        <f t="shared" ref="BK250:BK278" si="321">BH250-BJ250</f>
        <v>0</v>
      </c>
      <c r="BL250" s="302">
        <f t="shared" si="242"/>
        <v>0</v>
      </c>
      <c r="BM250" s="302">
        <f t="shared" si="243"/>
        <v>0</v>
      </c>
      <c r="BN250" s="302">
        <f>SUM('Heures Pointage'!$AD$13:$AE$13)</f>
        <v>0</v>
      </c>
      <c r="BO250" s="302">
        <f>SUM('Heures et Indemnites'!$AD$13:$AE$13)</f>
        <v>0</v>
      </c>
      <c r="BP250" s="303">
        <f t="shared" si="244"/>
        <v>0</v>
      </c>
      <c r="BQ250" s="303">
        <f>'Heures Pointage'!$BB$13</f>
        <v>0</v>
      </c>
      <c r="BR250" s="304">
        <f t="shared" ref="BR250" si="322">$BH$1055</f>
        <v>0</v>
      </c>
      <c r="BS250" s="149">
        <f>Prenoms!$C$3</f>
        <v>0</v>
      </c>
      <c r="BT250" s="180"/>
      <c r="BU250" s="324">
        <f>SUM('Heures et Indemnites'!$AD$13:$AE$13)</f>
        <v>0</v>
      </c>
      <c r="BV250" s="235">
        <f>SUM('Heures et Indemnites'!$AD$6:$AE$13)</f>
        <v>0</v>
      </c>
      <c r="BW250" s="324"/>
      <c r="BX250" s="235"/>
      <c r="BY250" s="319"/>
      <c r="BZ250" s="319"/>
      <c r="CA250" s="319"/>
      <c r="CB250" s="319"/>
      <c r="CC250" s="319"/>
      <c r="CD250" s="319"/>
      <c r="CE250" s="319"/>
      <c r="CF250" s="319"/>
      <c r="CG250" s="319"/>
      <c r="CH250" s="319"/>
      <c r="CI250" s="319"/>
      <c r="CJ250" s="319"/>
      <c r="CK250" s="319"/>
      <c r="CL250" s="319"/>
      <c r="CM250" s="319"/>
      <c r="CN250" s="319"/>
      <c r="CO250" s="319"/>
      <c r="CP250" s="319"/>
      <c r="CQ250" s="319"/>
      <c r="CR250" s="319"/>
      <c r="CS250" s="319"/>
      <c r="CT250" s="319"/>
      <c r="CU250" s="319"/>
      <c r="CV250" s="319"/>
      <c r="CW250" s="319"/>
      <c r="CX250" s="319"/>
      <c r="CY250" s="319"/>
      <c r="CZ250" s="319"/>
      <c r="DA250" s="319"/>
      <c r="DB250" s="319"/>
      <c r="DC250" s="319"/>
      <c r="DD250" s="319"/>
      <c r="DE250" s="319"/>
      <c r="DF250" s="319"/>
      <c r="DG250" s="319"/>
      <c r="DH250" s="319"/>
      <c r="DI250" s="319"/>
      <c r="DJ250" s="319"/>
      <c r="DK250" s="319"/>
      <c r="DL250" s="319"/>
      <c r="DM250" s="319"/>
      <c r="DN250" s="319"/>
      <c r="DO250" s="319"/>
      <c r="DP250" s="319"/>
      <c r="DQ250" s="319"/>
      <c r="DR250" s="319"/>
      <c r="DS250" s="319"/>
      <c r="DT250" s="319"/>
      <c r="DU250" s="319"/>
      <c r="DV250" s="319"/>
      <c r="DW250" s="319"/>
      <c r="DX250" s="319"/>
      <c r="DY250" s="319"/>
      <c r="DZ250" s="319"/>
      <c r="EA250" s="319"/>
      <c r="EB250" s="319"/>
      <c r="EC250" s="319"/>
      <c r="ED250" s="319"/>
      <c r="EE250" s="319"/>
      <c r="EF250" s="319"/>
      <c r="EG250" s="319"/>
      <c r="EH250" s="319"/>
      <c r="EI250" s="319"/>
      <c r="EJ250" s="319"/>
      <c r="EK250" s="319"/>
      <c r="EL250" s="319"/>
      <c r="EM250" s="319"/>
      <c r="EN250" s="319"/>
      <c r="EO250" s="319"/>
      <c r="EP250" s="319"/>
      <c r="EQ250" s="319"/>
      <c r="ER250" s="319"/>
      <c r="ES250" s="319"/>
      <c r="ET250" s="319"/>
      <c r="EU250" s="319"/>
      <c r="EV250" s="319"/>
      <c r="EW250" s="319"/>
      <c r="EX250" s="319"/>
      <c r="EY250" s="319"/>
      <c r="EZ250" s="319"/>
      <c r="FA250" s="319"/>
      <c r="FB250" s="319"/>
      <c r="FC250" s="319"/>
      <c r="FD250" s="319"/>
      <c r="FE250" s="319"/>
      <c r="FF250" s="319"/>
      <c r="FG250" s="319"/>
      <c r="FH250" s="319"/>
      <c r="FI250" s="319"/>
      <c r="FJ250" s="319"/>
      <c r="FK250" s="319"/>
      <c r="FL250" s="319"/>
      <c r="FM250" s="319"/>
      <c r="FN250" s="319"/>
      <c r="FO250" s="319"/>
      <c r="FP250" s="319"/>
      <c r="FQ250" s="319"/>
      <c r="FR250" s="319"/>
      <c r="FS250" s="319"/>
      <c r="FT250" s="319"/>
      <c r="FU250" s="319"/>
      <c r="FV250" s="319"/>
      <c r="FW250" s="319"/>
      <c r="FX250" s="319"/>
      <c r="FY250" s="319"/>
      <c r="FZ250" s="319"/>
      <c r="GA250" s="319"/>
      <c r="GB250" s="319"/>
      <c r="GC250" s="319"/>
      <c r="GD250" s="319"/>
      <c r="GE250" s="319"/>
      <c r="GF250" s="319"/>
      <c r="GG250" s="319"/>
      <c r="GH250" s="319"/>
      <c r="GI250" s="319"/>
      <c r="GJ250" s="319"/>
      <c r="GK250" s="319"/>
      <c r="GL250" s="319"/>
      <c r="GM250" s="319"/>
      <c r="GN250" s="319"/>
      <c r="GO250" s="319"/>
      <c r="GP250" s="319"/>
      <c r="GQ250" s="319"/>
      <c r="GR250" s="319"/>
      <c r="GS250" s="319"/>
      <c r="GT250" s="319"/>
      <c r="GU250" s="319"/>
      <c r="GV250" s="319"/>
      <c r="GW250" s="319"/>
      <c r="GX250" s="319"/>
      <c r="GY250" s="319"/>
      <c r="GZ250" s="319"/>
      <c r="HA250" s="319"/>
      <c r="HB250" s="319"/>
      <c r="HC250" s="319"/>
      <c r="HD250" s="319"/>
      <c r="HE250" s="319"/>
      <c r="HF250" s="319"/>
      <c r="HG250" s="319"/>
      <c r="HH250" s="319"/>
      <c r="HI250" s="319"/>
      <c r="HJ250" s="319"/>
      <c r="HK250" s="319"/>
      <c r="HL250" s="319"/>
      <c r="HM250" s="319"/>
      <c r="HN250" s="319"/>
      <c r="HO250" s="319"/>
      <c r="HP250" s="319"/>
      <c r="HQ250" s="319"/>
      <c r="HR250" s="319"/>
      <c r="HS250" s="319"/>
      <c r="HT250" s="319"/>
      <c r="HU250" s="319"/>
      <c r="HV250" s="319"/>
      <c r="HW250" s="319"/>
      <c r="HX250" s="319"/>
      <c r="HY250" s="319"/>
      <c r="HZ250" s="319"/>
      <c r="IA250" s="319"/>
      <c r="IB250" s="319"/>
      <c r="IC250" s="319"/>
      <c r="ID250" s="319"/>
      <c r="IE250" s="319"/>
      <c r="IF250" s="319"/>
      <c r="IG250" s="319"/>
      <c r="IH250" s="319"/>
      <c r="II250" s="319"/>
      <c r="IJ250" s="319"/>
      <c r="IK250" s="319"/>
      <c r="IL250" s="319"/>
      <c r="IM250" s="319"/>
      <c r="IN250" s="319"/>
      <c r="IO250" s="319"/>
      <c r="IP250" s="319"/>
      <c r="IQ250" s="319"/>
      <c r="IR250" s="319"/>
      <c r="IS250" s="319"/>
      <c r="IT250" s="319"/>
      <c r="IU250" s="319"/>
      <c r="IV250" s="319"/>
      <c r="IW250" s="319"/>
      <c r="IX250" s="319"/>
      <c r="IY250" s="319"/>
      <c r="IZ250" s="319"/>
      <c r="JA250" s="319"/>
      <c r="JB250" s="319"/>
      <c r="JC250" s="319"/>
      <c r="JD250" s="319"/>
      <c r="JE250" s="319"/>
      <c r="JF250" s="319"/>
      <c r="JG250" s="319"/>
      <c r="JH250" s="319"/>
      <c r="JI250" s="319"/>
      <c r="JJ250" s="319"/>
      <c r="JK250" s="319"/>
      <c r="JL250" s="319"/>
      <c r="JM250" s="319"/>
      <c r="JN250" s="319"/>
      <c r="JO250" s="319"/>
      <c r="JP250" s="319"/>
      <c r="JQ250" s="319"/>
      <c r="JR250" s="319"/>
      <c r="JS250" s="319"/>
      <c r="JT250" s="319"/>
      <c r="JU250" s="319"/>
      <c r="JV250" s="319"/>
      <c r="JW250" s="319"/>
      <c r="JX250" s="319"/>
      <c r="JY250" s="319"/>
      <c r="JZ250" s="319"/>
      <c r="KA250" s="319"/>
      <c r="KB250" s="319"/>
      <c r="KC250" s="319"/>
      <c r="KD250" s="319"/>
      <c r="KE250" s="319"/>
      <c r="KF250" s="319"/>
      <c r="KG250" s="319"/>
      <c r="KH250" s="319"/>
      <c r="KI250" s="319"/>
      <c r="KJ250" s="319"/>
      <c r="KK250" s="319"/>
      <c r="KL250" s="319"/>
      <c r="KM250" s="319"/>
      <c r="KN250" s="319"/>
      <c r="KO250" s="319"/>
      <c r="KP250" s="319"/>
      <c r="KQ250" s="319"/>
      <c r="KR250" s="319"/>
      <c r="KS250" s="319"/>
      <c r="KT250" s="319"/>
      <c r="KU250" s="319"/>
      <c r="KV250" s="319"/>
      <c r="KW250" s="319"/>
      <c r="KX250" s="319"/>
      <c r="KY250" s="319"/>
      <c r="KZ250" s="319"/>
      <c r="LA250" s="319"/>
      <c r="LB250" s="319"/>
      <c r="LC250" s="319"/>
      <c r="LD250" s="319"/>
      <c r="LE250" s="319"/>
      <c r="LF250" s="319"/>
      <c r="LG250" s="319"/>
      <c r="LH250" s="319"/>
      <c r="LI250" s="319"/>
      <c r="LJ250" s="319"/>
      <c r="LK250" s="319"/>
      <c r="LL250" s="319"/>
      <c r="LM250" s="319"/>
      <c r="LN250" s="319"/>
      <c r="LO250" s="319"/>
      <c r="LP250" s="319"/>
      <c r="LQ250" s="319"/>
      <c r="LR250" s="319"/>
      <c r="LS250" s="319"/>
      <c r="LT250" s="319"/>
      <c r="LU250" s="319"/>
      <c r="LV250" s="319"/>
      <c r="LW250" s="319"/>
      <c r="LX250" s="319"/>
      <c r="LY250" s="319"/>
      <c r="LZ250" s="319"/>
      <c r="MA250" s="319"/>
      <c r="MB250" s="319"/>
      <c r="MC250" s="319"/>
      <c r="MD250" s="319"/>
      <c r="ME250" s="319"/>
      <c r="MF250" s="319"/>
      <c r="MG250" s="319"/>
      <c r="MH250" s="319"/>
      <c r="MI250" s="319"/>
      <c r="MJ250" s="319"/>
      <c r="MK250" s="319"/>
      <c r="ML250" s="319"/>
      <c r="MM250" s="319"/>
      <c r="MN250" s="319"/>
      <c r="MO250" s="319"/>
      <c r="MP250" s="319"/>
      <c r="MQ250" s="319"/>
      <c r="MS250" s="241"/>
      <c r="MT250" s="373">
        <f t="shared" ref="MT250:MT278" si="323">(COUNTA($O250:$BB250)/2)-SUM(MV250:NK250)</f>
        <v>0</v>
      </c>
      <c r="MU250" s="365">
        <f t="shared" si="309"/>
        <v>0</v>
      </c>
      <c r="MV250" s="365">
        <f t="shared" si="310"/>
        <v>0</v>
      </c>
      <c r="MW250" s="365"/>
      <c r="MX250" s="365">
        <f t="shared" si="311"/>
        <v>0</v>
      </c>
      <c r="MY250" s="365"/>
      <c r="MZ250" s="365">
        <f t="shared" si="312"/>
        <v>0</v>
      </c>
      <c r="NA250" s="365"/>
      <c r="NB250" s="365">
        <f t="shared" si="313"/>
        <v>0</v>
      </c>
      <c r="NC250" s="365"/>
      <c r="ND250" s="365">
        <f t="shared" si="314"/>
        <v>0</v>
      </c>
      <c r="NE250" s="365"/>
      <c r="NF250" s="365">
        <f t="shared" si="315"/>
        <v>0</v>
      </c>
      <c r="NG250" s="365"/>
      <c r="NH250" s="365">
        <f t="shared" si="316"/>
        <v>0</v>
      </c>
      <c r="NI250" s="365"/>
      <c r="NJ250" s="365">
        <f t="shared" si="317"/>
        <v>0</v>
      </c>
      <c r="NK250" s="365"/>
      <c r="NL250" s="365">
        <f t="shared" ref="NL250:NL278" si="324">(COUNTA($O250:$BB250))/2</f>
        <v>0</v>
      </c>
      <c r="NM250" s="366"/>
      <c r="NN250" s="370"/>
      <c r="NR250" s="318">
        <f t="shared" si="318"/>
        <v>0</v>
      </c>
      <c r="NS250" s="318">
        <f t="shared" si="319"/>
        <v>0</v>
      </c>
      <c r="NT250" s="318">
        <f t="shared" si="320"/>
        <v>0</v>
      </c>
    </row>
    <row r="251" spans="1:384" s="318" customFormat="1" ht="10.199999999999999" customHeight="1" x14ac:dyDescent="0.25">
      <c r="A251" s="25"/>
      <c r="B251" s="389"/>
      <c r="C251" s="424"/>
      <c r="D251" s="15"/>
      <c r="E251" s="397" t="str">
        <f>$E$6</f>
        <v>Avec Renfort</v>
      </c>
      <c r="F251" s="397"/>
      <c r="G251" s="397"/>
      <c r="H251" s="399"/>
      <c r="I251" s="381" t="str">
        <f>Prenoms!$B$4</f>
        <v>j.do</v>
      </c>
      <c r="J251" s="382"/>
      <c r="K251" s="382"/>
      <c r="L251" s="382"/>
      <c r="M251" s="382"/>
      <c r="N251" s="68" t="str">
        <f>IF(NL251&lt;&gt;0,"",IF(Conges!M38=0,"",Conges!M38))</f>
        <v/>
      </c>
      <c r="O251" s="69"/>
      <c r="P251" s="70"/>
      <c r="Q251" s="70"/>
      <c r="R251" s="70"/>
      <c r="S251" s="70"/>
      <c r="T251" s="70"/>
      <c r="U251" s="70"/>
      <c r="V251" s="71"/>
      <c r="W251" s="70"/>
      <c r="X251" s="70"/>
      <c r="Y251" s="70"/>
      <c r="Z251" s="70"/>
      <c r="AA251" s="70"/>
      <c r="AB251" s="70"/>
      <c r="AC251" s="70"/>
      <c r="AD251" s="70"/>
      <c r="AE251" s="69"/>
      <c r="AF251" s="70"/>
      <c r="AG251" s="70"/>
      <c r="AH251" s="70"/>
      <c r="AI251" s="70"/>
      <c r="AJ251" s="71"/>
      <c r="AK251" s="70"/>
      <c r="AL251" s="70"/>
      <c r="AM251" s="70"/>
      <c r="AN251" s="70"/>
      <c r="AO251" s="70"/>
      <c r="AP251" s="70"/>
      <c r="AQ251" s="70"/>
      <c r="AR251" s="70"/>
      <c r="AS251" s="70"/>
      <c r="AT251" s="70"/>
      <c r="AU251" s="69"/>
      <c r="AV251" s="70"/>
      <c r="AW251" s="70"/>
      <c r="AX251" s="70"/>
      <c r="AY251" s="70"/>
      <c r="AZ251" s="70"/>
      <c r="BA251" s="70"/>
      <c r="BB251" s="71"/>
      <c r="BC251" s="72">
        <f>IF(NL251&lt;&gt;0,(IF(Conges!M$38=0,0,3)),0)</f>
        <v>0</v>
      </c>
      <c r="BD251" s="417"/>
      <c r="BE251" s="392">
        <f>IF(OR(Conges!M$38="A",Conges!M$38="V"),Prenoms!L$4,NL251)</f>
        <v>0</v>
      </c>
      <c r="BF251" s="393"/>
      <c r="BG251" s="289"/>
      <c r="BH251" s="290">
        <f t="shared" si="303"/>
        <v>0</v>
      </c>
      <c r="BI251" s="291" t="str">
        <f t="shared" si="304"/>
        <v/>
      </c>
      <c r="BJ251" s="305">
        <v>43.612903225806448</v>
      </c>
      <c r="BK251" s="306">
        <f t="shared" si="321"/>
        <v>-43.612903225806448</v>
      </c>
      <c r="BL251" s="307">
        <f t="shared" si="242"/>
        <v>0</v>
      </c>
      <c r="BM251" s="307">
        <f t="shared" si="243"/>
        <v>0</v>
      </c>
      <c r="BN251" s="307">
        <f>SUM('Heures Pointage'!$BD$13:$BE$13)</f>
        <v>0</v>
      </c>
      <c r="BO251" s="307">
        <f>SUM('Heures et Indemnites'!$BD$13:$BE$13)</f>
        <v>0</v>
      </c>
      <c r="BP251" s="308">
        <f t="shared" si="244"/>
        <v>0</v>
      </c>
      <c r="BQ251" s="308">
        <f>'Heures Pointage'!$CB$13</f>
        <v>0</v>
      </c>
      <c r="BR251" s="309">
        <f t="shared" ref="BR251" si="325">$BH$1056</f>
        <v>0</v>
      </c>
      <c r="BS251" s="150">
        <f>Prenoms!$C$4</f>
        <v>169</v>
      </c>
      <c r="BT251" s="153"/>
      <c r="BU251" s="323">
        <f>SUM('Heures et Indemnites'!$BD$13:$BE$13)</f>
        <v>0</v>
      </c>
      <c r="BV251" s="236">
        <f>SUM('Heures et Indemnites'!$BD$6:$BE$13)</f>
        <v>0</v>
      </c>
      <c r="BW251" s="323"/>
      <c r="BX251" s="236"/>
      <c r="BY251" s="319"/>
      <c r="BZ251" s="319"/>
      <c r="CA251" s="319"/>
      <c r="CB251" s="319"/>
      <c r="CC251" s="319"/>
      <c r="CD251" s="319"/>
      <c r="CE251" s="319"/>
      <c r="CF251" s="319"/>
      <c r="CG251" s="319"/>
      <c r="CH251" s="319"/>
      <c r="CI251" s="319"/>
      <c r="CJ251" s="319"/>
      <c r="CK251" s="319"/>
      <c r="CL251" s="319"/>
      <c r="CM251" s="319"/>
      <c r="CN251" s="319"/>
      <c r="CO251" s="319"/>
      <c r="CP251" s="319"/>
      <c r="CQ251" s="319"/>
      <c r="CR251" s="319"/>
      <c r="CS251" s="319"/>
      <c r="CT251" s="319"/>
      <c r="CU251" s="319"/>
      <c r="CV251" s="319"/>
      <c r="CW251" s="319"/>
      <c r="CX251" s="319"/>
      <c r="CY251" s="319"/>
      <c r="CZ251" s="319"/>
      <c r="DA251" s="319"/>
      <c r="DB251" s="319"/>
      <c r="DC251" s="319"/>
      <c r="DD251" s="319"/>
      <c r="DE251" s="319"/>
      <c r="DF251" s="319"/>
      <c r="DG251" s="319"/>
      <c r="DH251" s="319"/>
      <c r="DI251" s="319"/>
      <c r="DJ251" s="319"/>
      <c r="DK251" s="319"/>
      <c r="DL251" s="319"/>
      <c r="DM251" s="319"/>
      <c r="DN251" s="319"/>
      <c r="DO251" s="319"/>
      <c r="DP251" s="319"/>
      <c r="DQ251" s="319"/>
      <c r="DR251" s="319"/>
      <c r="DS251" s="319"/>
      <c r="DT251" s="319"/>
      <c r="DU251" s="319"/>
      <c r="DV251" s="319"/>
      <c r="DW251" s="319"/>
      <c r="DX251" s="319"/>
      <c r="DY251" s="319"/>
      <c r="DZ251" s="319"/>
      <c r="EA251" s="319"/>
      <c r="EB251" s="319"/>
      <c r="EC251" s="319"/>
      <c r="ED251" s="319"/>
      <c r="EE251" s="319"/>
      <c r="EF251" s="319"/>
      <c r="EG251" s="319"/>
      <c r="EH251" s="319"/>
      <c r="EI251" s="319"/>
      <c r="EJ251" s="319"/>
      <c r="EK251" s="319"/>
      <c r="EL251" s="319"/>
      <c r="EM251" s="319"/>
      <c r="EN251" s="319"/>
      <c r="EO251" s="319"/>
      <c r="EP251" s="319"/>
      <c r="EQ251" s="319"/>
      <c r="ER251" s="319"/>
      <c r="ES251" s="319"/>
      <c r="ET251" s="319"/>
      <c r="EU251" s="319"/>
      <c r="EV251" s="319"/>
      <c r="EW251" s="319"/>
      <c r="EX251" s="319"/>
      <c r="EY251" s="319"/>
      <c r="EZ251" s="319"/>
      <c r="FA251" s="319"/>
      <c r="FB251" s="319"/>
      <c r="FC251" s="319"/>
      <c r="FD251" s="319"/>
      <c r="FE251" s="319"/>
      <c r="FF251" s="319"/>
      <c r="FG251" s="319"/>
      <c r="FH251" s="319"/>
      <c r="FI251" s="319"/>
      <c r="FJ251" s="319"/>
      <c r="FK251" s="319"/>
      <c r="FL251" s="319"/>
      <c r="FM251" s="319"/>
      <c r="FN251" s="319"/>
      <c r="FO251" s="319"/>
      <c r="FP251" s="319"/>
      <c r="FQ251" s="319"/>
      <c r="FR251" s="319"/>
      <c r="FS251" s="319"/>
      <c r="FT251" s="319"/>
      <c r="FU251" s="319"/>
      <c r="FV251" s="319"/>
      <c r="FW251" s="319"/>
      <c r="FX251" s="319"/>
      <c r="FY251" s="319"/>
      <c r="FZ251" s="319"/>
      <c r="GA251" s="319"/>
      <c r="GB251" s="319"/>
      <c r="GC251" s="319"/>
      <c r="GD251" s="319"/>
      <c r="GE251" s="319"/>
      <c r="GF251" s="319"/>
      <c r="GG251" s="319"/>
      <c r="GH251" s="319"/>
      <c r="GI251" s="319"/>
      <c r="GJ251" s="319"/>
      <c r="GK251" s="319"/>
      <c r="GL251" s="319"/>
      <c r="GM251" s="319"/>
      <c r="GN251" s="319"/>
      <c r="GO251" s="319"/>
      <c r="GP251" s="319"/>
      <c r="GQ251" s="319"/>
      <c r="GR251" s="319"/>
      <c r="GS251" s="319"/>
      <c r="GT251" s="319"/>
      <c r="GU251" s="319"/>
      <c r="GV251" s="319"/>
      <c r="GW251" s="319"/>
      <c r="GX251" s="319"/>
      <c r="GY251" s="319"/>
      <c r="GZ251" s="319"/>
      <c r="HA251" s="319"/>
      <c r="HB251" s="319"/>
      <c r="HC251" s="319"/>
      <c r="HD251" s="319"/>
      <c r="HE251" s="319"/>
      <c r="HF251" s="319"/>
      <c r="HG251" s="319"/>
      <c r="HH251" s="319"/>
      <c r="HI251" s="319"/>
      <c r="HJ251" s="319"/>
      <c r="HK251" s="319"/>
      <c r="HL251" s="319"/>
      <c r="HM251" s="319"/>
      <c r="HN251" s="319"/>
      <c r="HO251" s="319"/>
      <c r="HP251" s="319"/>
      <c r="HQ251" s="319"/>
      <c r="HR251" s="319"/>
      <c r="HS251" s="319"/>
      <c r="HT251" s="319"/>
      <c r="HU251" s="319"/>
      <c r="HV251" s="319"/>
      <c r="HW251" s="319"/>
      <c r="HX251" s="319"/>
      <c r="HY251" s="319"/>
      <c r="HZ251" s="319"/>
      <c r="IA251" s="319"/>
      <c r="IB251" s="319"/>
      <c r="IC251" s="319"/>
      <c r="ID251" s="319"/>
      <c r="IE251" s="319"/>
      <c r="IF251" s="319"/>
      <c r="IG251" s="319"/>
      <c r="IH251" s="319"/>
      <c r="II251" s="319"/>
      <c r="IJ251" s="319"/>
      <c r="IK251" s="319"/>
      <c r="IL251" s="319"/>
      <c r="IM251" s="319"/>
      <c r="IN251" s="319"/>
      <c r="IO251" s="319"/>
      <c r="IP251" s="319"/>
      <c r="IQ251" s="319"/>
      <c r="IR251" s="319"/>
      <c r="IS251" s="319"/>
      <c r="IT251" s="319"/>
      <c r="IU251" s="319"/>
      <c r="IV251" s="319"/>
      <c r="IW251" s="319"/>
      <c r="IX251" s="319"/>
      <c r="IY251" s="319"/>
      <c r="IZ251" s="319"/>
      <c r="JA251" s="319"/>
      <c r="JB251" s="319"/>
      <c r="JC251" s="319"/>
      <c r="JD251" s="319"/>
      <c r="JE251" s="319"/>
      <c r="JF251" s="319"/>
      <c r="JG251" s="319"/>
      <c r="JH251" s="319"/>
      <c r="JI251" s="319"/>
      <c r="JJ251" s="319"/>
      <c r="JK251" s="319"/>
      <c r="JL251" s="319"/>
      <c r="JM251" s="319"/>
      <c r="JN251" s="319"/>
      <c r="JO251" s="319"/>
      <c r="JP251" s="319"/>
      <c r="JQ251" s="319"/>
      <c r="JR251" s="319"/>
      <c r="JS251" s="319"/>
      <c r="JT251" s="319"/>
      <c r="JU251" s="319"/>
      <c r="JV251" s="319"/>
      <c r="JW251" s="319"/>
      <c r="JX251" s="319"/>
      <c r="JY251" s="319"/>
      <c r="JZ251" s="319"/>
      <c r="KA251" s="319"/>
      <c r="KB251" s="319"/>
      <c r="KC251" s="319"/>
      <c r="KD251" s="319"/>
      <c r="KE251" s="319"/>
      <c r="KF251" s="319"/>
      <c r="KG251" s="319"/>
      <c r="KH251" s="319"/>
      <c r="KI251" s="319"/>
      <c r="KJ251" s="319"/>
      <c r="KK251" s="319"/>
      <c r="KL251" s="319"/>
      <c r="KM251" s="319"/>
      <c r="KN251" s="319"/>
      <c r="KO251" s="319"/>
      <c r="KP251" s="319"/>
      <c r="KQ251" s="319"/>
      <c r="KR251" s="319"/>
      <c r="KS251" s="319"/>
      <c r="KT251" s="319"/>
      <c r="KU251" s="319"/>
      <c r="KV251" s="319"/>
      <c r="KW251" s="319"/>
      <c r="KX251" s="319"/>
      <c r="KY251" s="319"/>
      <c r="KZ251" s="319"/>
      <c r="LA251" s="319"/>
      <c r="LB251" s="319"/>
      <c r="LC251" s="319"/>
      <c r="LD251" s="319"/>
      <c r="LE251" s="319"/>
      <c r="LF251" s="319"/>
      <c r="LG251" s="319"/>
      <c r="LH251" s="319"/>
      <c r="LI251" s="319"/>
      <c r="LJ251" s="319"/>
      <c r="LK251" s="319"/>
      <c r="LL251" s="319"/>
      <c r="LM251" s="319"/>
      <c r="LN251" s="319"/>
      <c r="LO251" s="319"/>
      <c r="LP251" s="319"/>
      <c r="LQ251" s="319"/>
      <c r="LR251" s="319"/>
      <c r="LS251" s="319"/>
      <c r="LT251" s="319"/>
      <c r="LU251" s="319"/>
      <c r="LV251" s="319"/>
      <c r="LW251" s="319"/>
      <c r="LX251" s="319"/>
      <c r="LY251" s="319"/>
      <c r="LZ251" s="319"/>
      <c r="MA251" s="319"/>
      <c r="MB251" s="319"/>
      <c r="MC251" s="319"/>
      <c r="MD251" s="319"/>
      <c r="ME251" s="319"/>
      <c r="MF251" s="319"/>
      <c r="MG251" s="319"/>
      <c r="MH251" s="319"/>
      <c r="MI251" s="319"/>
      <c r="MJ251" s="319"/>
      <c r="MK251" s="319"/>
      <c r="ML251" s="319"/>
      <c r="MM251" s="319"/>
      <c r="MN251" s="319"/>
      <c r="MO251" s="319"/>
      <c r="MP251" s="319"/>
      <c r="MQ251" s="319"/>
      <c r="MS251" s="241"/>
      <c r="MT251" s="362">
        <f t="shared" si="323"/>
        <v>0</v>
      </c>
      <c r="MU251" s="363">
        <f t="shared" si="309"/>
        <v>0</v>
      </c>
      <c r="MV251" s="363">
        <f t="shared" si="310"/>
        <v>0</v>
      </c>
      <c r="MW251" s="363"/>
      <c r="MX251" s="363">
        <f t="shared" si="311"/>
        <v>0</v>
      </c>
      <c r="MY251" s="363"/>
      <c r="MZ251" s="363">
        <f t="shared" si="312"/>
        <v>0</v>
      </c>
      <c r="NA251" s="363"/>
      <c r="NB251" s="363">
        <f t="shared" si="313"/>
        <v>0</v>
      </c>
      <c r="NC251" s="363"/>
      <c r="ND251" s="363">
        <f t="shared" si="314"/>
        <v>0</v>
      </c>
      <c r="NE251" s="363"/>
      <c r="NF251" s="363">
        <f t="shared" si="315"/>
        <v>0</v>
      </c>
      <c r="NG251" s="363"/>
      <c r="NH251" s="363">
        <f t="shared" si="316"/>
        <v>0</v>
      </c>
      <c r="NI251" s="363"/>
      <c r="NJ251" s="363">
        <f t="shared" si="317"/>
        <v>0</v>
      </c>
      <c r="NK251" s="363"/>
      <c r="NL251" s="363">
        <f t="shared" si="324"/>
        <v>0</v>
      </c>
      <c r="NM251" s="364"/>
      <c r="NN251" s="370"/>
      <c r="NR251" s="318">
        <f t="shared" si="318"/>
        <v>0</v>
      </c>
      <c r="NS251" s="318">
        <f t="shared" si="319"/>
        <v>0</v>
      </c>
      <c r="NT251" s="318">
        <f t="shared" si="320"/>
        <v>0</v>
      </c>
    </row>
    <row r="252" spans="1:384" s="318" customFormat="1" ht="10.199999999999999" customHeight="1" x14ac:dyDescent="0.3">
      <c r="A252" s="25"/>
      <c r="B252" s="389"/>
      <c r="C252" s="424"/>
      <c r="D252" s="15"/>
      <c r="E252" s="398" t="str">
        <f>IFERROR(G264*'Chiffres et fonctions'!$J$6,"CA à Produire")</f>
        <v>CA à Produire</v>
      </c>
      <c r="F252" s="398"/>
      <c r="G252" s="398"/>
      <c r="H252" s="399"/>
      <c r="I252" s="394" t="str">
        <f>Prenoms!$B$5</f>
        <v>pompeo</v>
      </c>
      <c r="J252" s="395"/>
      <c r="K252" s="395"/>
      <c r="L252" s="395"/>
      <c r="M252" s="395"/>
      <c r="N252" s="81" t="str">
        <f>IF(NL252&lt;&gt;0,"",IF(Conges!M39=0,"",Conges!M39))</f>
        <v/>
      </c>
      <c r="O252" s="82"/>
      <c r="P252" s="83"/>
      <c r="Q252" s="83"/>
      <c r="R252" s="83"/>
      <c r="S252" s="83"/>
      <c r="T252" s="83"/>
      <c r="U252" s="83"/>
      <c r="V252" s="84"/>
      <c r="W252" s="83"/>
      <c r="X252" s="83"/>
      <c r="Y252" s="83"/>
      <c r="Z252" s="83"/>
      <c r="AA252" s="83"/>
      <c r="AB252" s="83"/>
      <c r="AC252" s="83"/>
      <c r="AD252" s="83"/>
      <c r="AE252" s="82"/>
      <c r="AF252" s="83"/>
      <c r="AG252" s="83"/>
      <c r="AH252" s="83"/>
      <c r="AI252" s="83"/>
      <c r="AJ252" s="84"/>
      <c r="AK252" s="83"/>
      <c r="AL252" s="83"/>
      <c r="AM252" s="83"/>
      <c r="AN252" s="83"/>
      <c r="AO252" s="83"/>
      <c r="AP252" s="83"/>
      <c r="AQ252" s="83"/>
      <c r="AR252" s="83"/>
      <c r="AS252" s="83"/>
      <c r="AT252" s="83"/>
      <c r="AU252" s="82"/>
      <c r="AV252" s="83"/>
      <c r="AW252" s="83"/>
      <c r="AX252" s="83"/>
      <c r="AY252" s="83"/>
      <c r="AZ252" s="83"/>
      <c r="BA252" s="83"/>
      <c r="BB252" s="84"/>
      <c r="BC252" s="85">
        <f>IF(NL252&lt;&gt;0,(IF(Conges!M$39=0,0,3)),0)</f>
        <v>0</v>
      </c>
      <c r="BD252" s="417"/>
      <c r="BE252" s="390">
        <f>IF(OR(Conges!M$39="A",Conges!M$39="V"),Prenoms!L$5,NL252)</f>
        <v>0</v>
      </c>
      <c r="BF252" s="391"/>
      <c r="BG252" s="286"/>
      <c r="BH252" s="287">
        <f t="shared" si="303"/>
        <v>0</v>
      </c>
      <c r="BI252" s="288" t="str">
        <f t="shared" si="304"/>
        <v/>
      </c>
      <c r="BJ252" s="300">
        <v>43.612903225806448</v>
      </c>
      <c r="BK252" s="301">
        <f t="shared" si="321"/>
        <v>-43.612903225806448</v>
      </c>
      <c r="BL252" s="302">
        <f t="shared" si="242"/>
        <v>0</v>
      </c>
      <c r="BM252" s="302">
        <f t="shared" si="243"/>
        <v>0</v>
      </c>
      <c r="BN252" s="302">
        <f>SUM('Heures Pointage'!$CD$13:$CE$13)</f>
        <v>0</v>
      </c>
      <c r="BO252" s="302">
        <f>SUM('Heures et Indemnites'!$CD$13:$CE$13)</f>
        <v>0</v>
      </c>
      <c r="BP252" s="303">
        <f t="shared" si="244"/>
        <v>0</v>
      </c>
      <c r="BQ252" s="303">
        <f>'Heures Pointage'!$DB$13</f>
        <v>0</v>
      </c>
      <c r="BR252" s="304">
        <f t="shared" ref="BR252" si="326">$BH$1057</f>
        <v>0</v>
      </c>
      <c r="BS252" s="149">
        <f>Prenoms!$C$5</f>
        <v>169</v>
      </c>
      <c r="BT252" s="180"/>
      <c r="BU252" s="324">
        <f>SUM('Heures et Indemnites'!$CD$13:$CE$13)</f>
        <v>0</v>
      </c>
      <c r="BV252" s="235">
        <f>SUM('Heures et Indemnites'!$CD$6:$CE$13)</f>
        <v>0</v>
      </c>
      <c r="BW252" s="324"/>
      <c r="BX252" s="235"/>
      <c r="BY252" s="319"/>
      <c r="BZ252" s="319"/>
      <c r="CA252" s="319"/>
      <c r="CB252" s="319"/>
      <c r="CC252" s="319"/>
      <c r="CD252" s="319"/>
      <c r="CE252" s="319"/>
      <c r="CF252" s="319"/>
      <c r="CG252" s="319"/>
      <c r="CH252" s="319"/>
      <c r="CI252" s="319"/>
      <c r="CJ252" s="319"/>
      <c r="CK252" s="319"/>
      <c r="CL252" s="319"/>
      <c r="CM252" s="319"/>
      <c r="CN252" s="319"/>
      <c r="CO252" s="319"/>
      <c r="CP252" s="319"/>
      <c r="CQ252" s="319"/>
      <c r="CR252" s="319"/>
      <c r="CS252" s="319"/>
      <c r="CT252" s="319"/>
      <c r="CU252" s="319"/>
      <c r="CV252" s="319"/>
      <c r="CW252" s="319"/>
      <c r="CX252" s="319"/>
      <c r="CY252" s="319"/>
      <c r="CZ252" s="319"/>
      <c r="DA252" s="319"/>
      <c r="DB252" s="319"/>
      <c r="DC252" s="319"/>
      <c r="DD252" s="319"/>
      <c r="DE252" s="319"/>
      <c r="DF252" s="319"/>
      <c r="DG252" s="319"/>
      <c r="DH252" s="319"/>
      <c r="DI252" s="319"/>
      <c r="DJ252" s="319"/>
      <c r="DK252" s="319"/>
      <c r="DL252" s="319"/>
      <c r="DM252" s="319"/>
      <c r="DN252" s="319"/>
      <c r="DO252" s="319"/>
      <c r="DP252" s="319"/>
      <c r="DQ252" s="319"/>
      <c r="DR252" s="319"/>
      <c r="DS252" s="319"/>
      <c r="DT252" s="319"/>
      <c r="DU252" s="319"/>
      <c r="DV252" s="319"/>
      <c r="DW252" s="319"/>
      <c r="DX252" s="319"/>
      <c r="DY252" s="319"/>
      <c r="DZ252" s="319"/>
      <c r="EA252" s="319"/>
      <c r="EB252" s="319"/>
      <c r="EC252" s="319"/>
      <c r="ED252" s="319"/>
      <c r="EE252" s="319"/>
      <c r="EF252" s="319"/>
      <c r="EG252" s="319"/>
      <c r="EH252" s="319"/>
      <c r="EI252" s="319"/>
      <c r="EJ252" s="319"/>
      <c r="EK252" s="319"/>
      <c r="EL252" s="319"/>
      <c r="EM252" s="319"/>
      <c r="EN252" s="319"/>
      <c r="EO252" s="319"/>
      <c r="EP252" s="319"/>
      <c r="EQ252" s="319"/>
      <c r="ER252" s="319"/>
      <c r="ES252" s="319"/>
      <c r="ET252" s="319"/>
      <c r="EU252" s="319"/>
      <c r="EV252" s="319"/>
      <c r="EW252" s="319"/>
      <c r="EX252" s="319"/>
      <c r="EY252" s="319"/>
      <c r="EZ252" s="319"/>
      <c r="FA252" s="319"/>
      <c r="FB252" s="319"/>
      <c r="FC252" s="319"/>
      <c r="FD252" s="319"/>
      <c r="FE252" s="319"/>
      <c r="FF252" s="319"/>
      <c r="FG252" s="319"/>
      <c r="FH252" s="319"/>
      <c r="FI252" s="319"/>
      <c r="FJ252" s="319"/>
      <c r="FK252" s="319"/>
      <c r="FL252" s="319"/>
      <c r="FM252" s="319"/>
      <c r="FN252" s="319"/>
      <c r="FO252" s="319"/>
      <c r="FP252" s="319"/>
      <c r="FQ252" s="319"/>
      <c r="FR252" s="319"/>
      <c r="FS252" s="319"/>
      <c r="FT252" s="319"/>
      <c r="FU252" s="319"/>
      <c r="FV252" s="319"/>
      <c r="FW252" s="319"/>
      <c r="FX252" s="319"/>
      <c r="FY252" s="319"/>
      <c r="FZ252" s="319"/>
      <c r="GA252" s="319"/>
      <c r="GB252" s="319"/>
      <c r="GC252" s="319"/>
      <c r="GD252" s="319"/>
      <c r="GE252" s="319"/>
      <c r="GF252" s="319"/>
      <c r="GG252" s="319"/>
      <c r="GH252" s="319"/>
      <c r="GI252" s="319"/>
      <c r="GJ252" s="319"/>
      <c r="GK252" s="319"/>
      <c r="GL252" s="319"/>
      <c r="GM252" s="319"/>
      <c r="GN252" s="319"/>
      <c r="GO252" s="319"/>
      <c r="GP252" s="319"/>
      <c r="GQ252" s="319"/>
      <c r="GR252" s="319"/>
      <c r="GS252" s="319"/>
      <c r="GT252" s="319"/>
      <c r="GU252" s="319"/>
      <c r="GV252" s="319"/>
      <c r="GW252" s="319"/>
      <c r="GX252" s="319"/>
      <c r="GY252" s="319"/>
      <c r="GZ252" s="319"/>
      <c r="HA252" s="319"/>
      <c r="HB252" s="319"/>
      <c r="HC252" s="319"/>
      <c r="HD252" s="319"/>
      <c r="HE252" s="319"/>
      <c r="HF252" s="319"/>
      <c r="HG252" s="319"/>
      <c r="HH252" s="319"/>
      <c r="HI252" s="319"/>
      <c r="HJ252" s="319"/>
      <c r="HK252" s="319"/>
      <c r="HL252" s="319"/>
      <c r="HM252" s="319"/>
      <c r="HN252" s="319"/>
      <c r="HO252" s="319"/>
      <c r="HP252" s="319"/>
      <c r="HQ252" s="319"/>
      <c r="HR252" s="319"/>
      <c r="HS252" s="319"/>
      <c r="HT252" s="319"/>
      <c r="HU252" s="319"/>
      <c r="HV252" s="319"/>
      <c r="HW252" s="319"/>
      <c r="HX252" s="319"/>
      <c r="HY252" s="319"/>
      <c r="HZ252" s="319"/>
      <c r="IA252" s="319"/>
      <c r="IB252" s="319"/>
      <c r="IC252" s="319"/>
      <c r="ID252" s="319"/>
      <c r="IE252" s="319"/>
      <c r="IF252" s="319"/>
      <c r="IG252" s="319"/>
      <c r="IH252" s="319"/>
      <c r="II252" s="319"/>
      <c r="IJ252" s="319"/>
      <c r="IK252" s="319"/>
      <c r="IL252" s="319"/>
      <c r="IM252" s="319"/>
      <c r="IN252" s="319"/>
      <c r="IO252" s="319"/>
      <c r="IP252" s="319"/>
      <c r="IQ252" s="319"/>
      <c r="IR252" s="319"/>
      <c r="IS252" s="319"/>
      <c r="IT252" s="319"/>
      <c r="IU252" s="319"/>
      <c r="IV252" s="319"/>
      <c r="IW252" s="319"/>
      <c r="IX252" s="319"/>
      <c r="IY252" s="319"/>
      <c r="IZ252" s="319"/>
      <c r="JA252" s="319"/>
      <c r="JB252" s="319"/>
      <c r="JC252" s="319"/>
      <c r="JD252" s="319"/>
      <c r="JE252" s="319"/>
      <c r="JF252" s="319"/>
      <c r="JG252" s="319"/>
      <c r="JH252" s="319"/>
      <c r="JI252" s="319"/>
      <c r="JJ252" s="319"/>
      <c r="JK252" s="319"/>
      <c r="JL252" s="319"/>
      <c r="JM252" s="319"/>
      <c r="JN252" s="319"/>
      <c r="JO252" s="319"/>
      <c r="JP252" s="319"/>
      <c r="JQ252" s="319"/>
      <c r="JR252" s="319"/>
      <c r="JS252" s="319"/>
      <c r="JT252" s="319"/>
      <c r="JU252" s="319"/>
      <c r="JV252" s="319"/>
      <c r="JW252" s="319"/>
      <c r="JX252" s="319"/>
      <c r="JY252" s="319"/>
      <c r="JZ252" s="319"/>
      <c r="KA252" s="319"/>
      <c r="KB252" s="319"/>
      <c r="KC252" s="319"/>
      <c r="KD252" s="319"/>
      <c r="KE252" s="319"/>
      <c r="KF252" s="319"/>
      <c r="KG252" s="319"/>
      <c r="KH252" s="319"/>
      <c r="KI252" s="319"/>
      <c r="KJ252" s="319"/>
      <c r="KK252" s="319"/>
      <c r="KL252" s="319"/>
      <c r="KM252" s="319"/>
      <c r="KN252" s="319"/>
      <c r="KO252" s="319"/>
      <c r="KP252" s="319"/>
      <c r="KQ252" s="319"/>
      <c r="KR252" s="319"/>
      <c r="KS252" s="319"/>
      <c r="KT252" s="319"/>
      <c r="KU252" s="319"/>
      <c r="KV252" s="319"/>
      <c r="KW252" s="319"/>
      <c r="KX252" s="319"/>
      <c r="KY252" s="319"/>
      <c r="KZ252" s="319"/>
      <c r="LA252" s="319"/>
      <c r="LB252" s="319"/>
      <c r="LC252" s="319"/>
      <c r="LD252" s="319"/>
      <c r="LE252" s="319"/>
      <c r="LF252" s="319"/>
      <c r="LG252" s="319"/>
      <c r="LH252" s="319"/>
      <c r="LI252" s="319"/>
      <c r="LJ252" s="319"/>
      <c r="LK252" s="319"/>
      <c r="LL252" s="319"/>
      <c r="LM252" s="319"/>
      <c r="LN252" s="319"/>
      <c r="LO252" s="319"/>
      <c r="LP252" s="319"/>
      <c r="LQ252" s="319"/>
      <c r="LR252" s="319"/>
      <c r="LS252" s="319"/>
      <c r="LT252" s="319"/>
      <c r="LU252" s="319"/>
      <c r="LV252" s="319"/>
      <c r="LW252" s="319"/>
      <c r="LX252" s="319"/>
      <c r="LY252" s="319"/>
      <c r="LZ252" s="319"/>
      <c r="MA252" s="319"/>
      <c r="MB252" s="319"/>
      <c r="MC252" s="319"/>
      <c r="MD252" s="319"/>
      <c r="ME252" s="319"/>
      <c r="MF252" s="319"/>
      <c r="MG252" s="319"/>
      <c r="MH252" s="319"/>
      <c r="MI252" s="319"/>
      <c r="MJ252" s="319"/>
      <c r="MK252" s="319"/>
      <c r="ML252" s="319"/>
      <c r="MM252" s="319"/>
      <c r="MN252" s="319"/>
      <c r="MO252" s="319"/>
      <c r="MP252" s="319"/>
      <c r="MQ252" s="319"/>
      <c r="MS252" s="241"/>
      <c r="MT252" s="373">
        <f t="shared" si="323"/>
        <v>0</v>
      </c>
      <c r="MU252" s="365">
        <f t="shared" si="309"/>
        <v>0</v>
      </c>
      <c r="MV252" s="365">
        <f t="shared" si="310"/>
        <v>0</v>
      </c>
      <c r="MW252" s="365"/>
      <c r="MX252" s="365">
        <f t="shared" si="311"/>
        <v>0</v>
      </c>
      <c r="MY252" s="365"/>
      <c r="MZ252" s="365">
        <f t="shared" si="312"/>
        <v>0</v>
      </c>
      <c r="NA252" s="365"/>
      <c r="NB252" s="365">
        <f t="shared" si="313"/>
        <v>0</v>
      </c>
      <c r="NC252" s="365"/>
      <c r="ND252" s="365">
        <f t="shared" si="314"/>
        <v>0</v>
      </c>
      <c r="NE252" s="365"/>
      <c r="NF252" s="365">
        <f t="shared" si="315"/>
        <v>0</v>
      </c>
      <c r="NG252" s="365"/>
      <c r="NH252" s="365">
        <f t="shared" si="316"/>
        <v>0</v>
      </c>
      <c r="NI252" s="365"/>
      <c r="NJ252" s="365">
        <f t="shared" si="317"/>
        <v>0</v>
      </c>
      <c r="NK252" s="365"/>
      <c r="NL252" s="365">
        <f t="shared" si="324"/>
        <v>0</v>
      </c>
      <c r="NM252" s="366"/>
      <c r="NN252" s="370"/>
      <c r="NR252" s="318">
        <f t="shared" si="318"/>
        <v>0</v>
      </c>
      <c r="NS252" s="318">
        <f t="shared" si="319"/>
        <v>0</v>
      </c>
      <c r="NT252" s="318">
        <f t="shared" si="320"/>
        <v>0</v>
      </c>
    </row>
    <row r="253" spans="1:384" s="318" customFormat="1" ht="10.199999999999999" customHeight="1" x14ac:dyDescent="0.3">
      <c r="A253" s="25"/>
      <c r="B253" s="389"/>
      <c r="C253" s="424"/>
      <c r="D253" s="15"/>
      <c r="E253" s="398"/>
      <c r="F253" s="398"/>
      <c r="G253" s="398"/>
      <c r="H253" s="399"/>
      <c r="I253" s="381" t="str">
        <f>Prenoms!$B$6</f>
        <v>vaness</v>
      </c>
      <c r="J253" s="382"/>
      <c r="K253" s="382"/>
      <c r="L253" s="382"/>
      <c r="M253" s="382"/>
      <c r="N253" s="68" t="str">
        <f>IF(NL253&lt;&gt;0,"",IF(Conges!M40=0,"",Conges!M40))</f>
        <v/>
      </c>
      <c r="O253" s="69"/>
      <c r="P253" s="70"/>
      <c r="Q253" s="70"/>
      <c r="R253" s="70"/>
      <c r="S253" s="70"/>
      <c r="T253" s="70"/>
      <c r="U253" s="70"/>
      <c r="V253" s="71"/>
      <c r="W253" s="70"/>
      <c r="X253" s="70"/>
      <c r="Y253" s="70"/>
      <c r="Z253" s="70"/>
      <c r="AA253" s="70"/>
      <c r="AB253" s="70"/>
      <c r="AC253" s="70"/>
      <c r="AD253" s="70"/>
      <c r="AE253" s="69"/>
      <c r="AF253" s="70"/>
      <c r="AG253" s="70"/>
      <c r="AH253" s="70"/>
      <c r="AI253" s="70"/>
      <c r="AJ253" s="71"/>
      <c r="AK253" s="70"/>
      <c r="AL253" s="70"/>
      <c r="AM253" s="70"/>
      <c r="AN253" s="70"/>
      <c r="AO253" s="70"/>
      <c r="AP253" s="70"/>
      <c r="AQ253" s="70"/>
      <c r="AR253" s="70"/>
      <c r="AS253" s="70"/>
      <c r="AT253" s="70"/>
      <c r="AU253" s="69"/>
      <c r="AV253" s="70"/>
      <c r="AW253" s="70"/>
      <c r="AX253" s="70"/>
      <c r="AY253" s="70"/>
      <c r="AZ253" s="70"/>
      <c r="BA253" s="70"/>
      <c r="BB253" s="71"/>
      <c r="BC253" s="72">
        <f>IF(NL253&lt;&gt;0,(IF(Conges!M$40=0,0,3)),0)</f>
        <v>0</v>
      </c>
      <c r="BD253" s="417"/>
      <c r="BE253" s="392">
        <f>IF(OR(Conges!M$40="A",Conges!M$40="V"),Prenoms!L$6,NL253)</f>
        <v>0</v>
      </c>
      <c r="BF253" s="393"/>
      <c r="BG253" s="289"/>
      <c r="BH253" s="290">
        <f t="shared" si="303"/>
        <v>0</v>
      </c>
      <c r="BI253" s="291" t="str">
        <f t="shared" si="304"/>
        <v/>
      </c>
      <c r="BJ253" s="305">
        <v>43.612903225806448</v>
      </c>
      <c r="BK253" s="306">
        <f t="shared" si="321"/>
        <v>-43.612903225806448</v>
      </c>
      <c r="BL253" s="307">
        <f t="shared" si="242"/>
        <v>0</v>
      </c>
      <c r="BM253" s="307">
        <f t="shared" si="243"/>
        <v>0</v>
      </c>
      <c r="BN253" s="307">
        <f>SUM('Heures Pointage'!$DD$13:$DE$13)</f>
        <v>0</v>
      </c>
      <c r="BO253" s="307">
        <f>SUM('Heures et Indemnites'!$DD$13:$DE$13)</f>
        <v>0</v>
      </c>
      <c r="BP253" s="308">
        <f t="shared" si="244"/>
        <v>0</v>
      </c>
      <c r="BQ253" s="308">
        <f>'Heures Pointage'!$EB$13</f>
        <v>0</v>
      </c>
      <c r="BR253" s="309">
        <f t="shared" ref="BR253" si="327">$BH$1058</f>
        <v>0</v>
      </c>
      <c r="BS253" s="150">
        <f>Prenoms!$C$6</f>
        <v>169</v>
      </c>
      <c r="BT253" s="153"/>
      <c r="BU253" s="323">
        <f>SUM('Heures et Indemnites'!$DD$13:$DE$13)</f>
        <v>0</v>
      </c>
      <c r="BV253" s="236">
        <f>SUM('Heures et Indemnites'!$DD$6:$DE$13)</f>
        <v>0</v>
      </c>
      <c r="BW253" s="323"/>
      <c r="BX253" s="236"/>
      <c r="BY253" s="319"/>
      <c r="BZ253" s="319"/>
      <c r="CA253" s="319"/>
      <c r="CB253" s="319"/>
      <c r="CC253" s="319"/>
      <c r="CD253" s="319"/>
      <c r="CE253" s="319"/>
      <c r="CF253" s="319"/>
      <c r="CG253" s="319"/>
      <c r="CH253" s="319"/>
      <c r="CI253" s="319"/>
      <c r="CJ253" s="319"/>
      <c r="CK253" s="319"/>
      <c r="CL253" s="319"/>
      <c r="CM253" s="319"/>
      <c r="CN253" s="319"/>
      <c r="CO253" s="319"/>
      <c r="CP253" s="319"/>
      <c r="CQ253" s="319"/>
      <c r="CR253" s="319"/>
      <c r="CS253" s="319"/>
      <c r="CT253" s="319"/>
      <c r="CU253" s="319"/>
      <c r="CV253" s="319"/>
      <c r="CW253" s="319"/>
      <c r="CX253" s="319"/>
      <c r="CY253" s="319"/>
      <c r="CZ253" s="319"/>
      <c r="DA253" s="319"/>
      <c r="DB253" s="319"/>
      <c r="DC253" s="319"/>
      <c r="DD253" s="319"/>
      <c r="DE253" s="319"/>
      <c r="DF253" s="319"/>
      <c r="DG253" s="319"/>
      <c r="DH253" s="319"/>
      <c r="DI253" s="319"/>
      <c r="DJ253" s="319"/>
      <c r="DK253" s="319"/>
      <c r="DL253" s="319"/>
      <c r="DM253" s="319"/>
      <c r="DN253" s="319"/>
      <c r="DO253" s="319"/>
      <c r="DP253" s="319"/>
      <c r="DQ253" s="319"/>
      <c r="DR253" s="319"/>
      <c r="DS253" s="319"/>
      <c r="DT253" s="319"/>
      <c r="DU253" s="319"/>
      <c r="DV253" s="319"/>
      <c r="DW253" s="319"/>
      <c r="DX253" s="319"/>
      <c r="DY253" s="319"/>
      <c r="DZ253" s="319"/>
      <c r="EA253" s="319"/>
      <c r="EB253" s="319"/>
      <c r="EC253" s="319"/>
      <c r="ED253" s="319"/>
      <c r="EE253" s="319"/>
      <c r="EF253" s="319"/>
      <c r="EG253" s="319"/>
      <c r="EH253" s="319"/>
      <c r="EI253" s="319"/>
      <c r="EJ253" s="319"/>
      <c r="EK253" s="319"/>
      <c r="EL253" s="319"/>
      <c r="EM253" s="319"/>
      <c r="EN253" s="319"/>
      <c r="EO253" s="319"/>
      <c r="EP253" s="319"/>
      <c r="EQ253" s="319"/>
      <c r="ER253" s="319"/>
      <c r="ES253" s="319"/>
      <c r="ET253" s="319"/>
      <c r="EU253" s="319"/>
      <c r="EV253" s="319"/>
      <c r="EW253" s="319"/>
      <c r="EX253" s="319"/>
      <c r="EY253" s="319"/>
      <c r="EZ253" s="319"/>
      <c r="FA253" s="319"/>
      <c r="FB253" s="319"/>
      <c r="FC253" s="319"/>
      <c r="FD253" s="319"/>
      <c r="FE253" s="319"/>
      <c r="FF253" s="319"/>
      <c r="FG253" s="319"/>
      <c r="FH253" s="319"/>
      <c r="FI253" s="319"/>
      <c r="FJ253" s="319"/>
      <c r="FK253" s="319"/>
      <c r="FL253" s="319"/>
      <c r="FM253" s="319"/>
      <c r="FN253" s="319"/>
      <c r="FO253" s="319"/>
      <c r="FP253" s="319"/>
      <c r="FQ253" s="319"/>
      <c r="FR253" s="319"/>
      <c r="FS253" s="319"/>
      <c r="FT253" s="319"/>
      <c r="FU253" s="319"/>
      <c r="FV253" s="319"/>
      <c r="FW253" s="319"/>
      <c r="FX253" s="319"/>
      <c r="FY253" s="319"/>
      <c r="FZ253" s="319"/>
      <c r="GA253" s="319"/>
      <c r="GB253" s="319"/>
      <c r="GC253" s="319"/>
      <c r="GD253" s="319"/>
      <c r="GE253" s="319"/>
      <c r="GF253" s="319"/>
      <c r="GG253" s="319"/>
      <c r="GH253" s="319"/>
      <c r="GI253" s="319"/>
      <c r="GJ253" s="319"/>
      <c r="GK253" s="319"/>
      <c r="GL253" s="319"/>
      <c r="GM253" s="319"/>
      <c r="GN253" s="319"/>
      <c r="GO253" s="319"/>
      <c r="GP253" s="319"/>
      <c r="GQ253" s="319"/>
      <c r="GR253" s="319"/>
      <c r="GS253" s="319"/>
      <c r="GT253" s="319"/>
      <c r="GU253" s="319"/>
      <c r="GV253" s="319"/>
      <c r="GW253" s="319"/>
      <c r="GX253" s="319"/>
      <c r="GY253" s="319"/>
      <c r="GZ253" s="319"/>
      <c r="HA253" s="319"/>
      <c r="HB253" s="319"/>
      <c r="HC253" s="319"/>
      <c r="HD253" s="319"/>
      <c r="HE253" s="319"/>
      <c r="HF253" s="319"/>
      <c r="HG253" s="319"/>
      <c r="HH253" s="319"/>
      <c r="HI253" s="319"/>
      <c r="HJ253" s="319"/>
      <c r="HK253" s="319"/>
      <c r="HL253" s="319"/>
      <c r="HM253" s="319"/>
      <c r="HN253" s="319"/>
      <c r="HO253" s="319"/>
      <c r="HP253" s="319"/>
      <c r="HQ253" s="319"/>
      <c r="HR253" s="319"/>
      <c r="HS253" s="319"/>
      <c r="HT253" s="319"/>
      <c r="HU253" s="319"/>
      <c r="HV253" s="319"/>
      <c r="HW253" s="319"/>
      <c r="HX253" s="319"/>
      <c r="HY253" s="319"/>
      <c r="HZ253" s="319"/>
      <c r="IA253" s="319"/>
      <c r="IB253" s="319"/>
      <c r="IC253" s="319"/>
      <c r="ID253" s="319"/>
      <c r="IE253" s="319"/>
      <c r="IF253" s="319"/>
      <c r="IG253" s="319"/>
      <c r="IH253" s="319"/>
      <c r="II253" s="319"/>
      <c r="IJ253" s="319"/>
      <c r="IK253" s="319"/>
      <c r="IL253" s="319"/>
      <c r="IM253" s="319"/>
      <c r="IN253" s="319"/>
      <c r="IO253" s="319"/>
      <c r="IP253" s="319"/>
      <c r="IQ253" s="319"/>
      <c r="IR253" s="319"/>
      <c r="IS253" s="319"/>
      <c r="IT253" s="319"/>
      <c r="IU253" s="319"/>
      <c r="IV253" s="319"/>
      <c r="IW253" s="319"/>
      <c r="IX253" s="319"/>
      <c r="IY253" s="319"/>
      <c r="IZ253" s="319"/>
      <c r="JA253" s="319"/>
      <c r="JB253" s="319"/>
      <c r="JC253" s="319"/>
      <c r="JD253" s="319"/>
      <c r="JE253" s="319"/>
      <c r="JF253" s="319"/>
      <c r="JG253" s="319"/>
      <c r="JH253" s="319"/>
      <c r="JI253" s="319"/>
      <c r="JJ253" s="319"/>
      <c r="JK253" s="319"/>
      <c r="JL253" s="319"/>
      <c r="JM253" s="319"/>
      <c r="JN253" s="319"/>
      <c r="JO253" s="319"/>
      <c r="JP253" s="319"/>
      <c r="JQ253" s="319"/>
      <c r="JR253" s="319"/>
      <c r="JS253" s="319"/>
      <c r="JT253" s="319"/>
      <c r="JU253" s="319"/>
      <c r="JV253" s="319"/>
      <c r="JW253" s="319"/>
      <c r="JX253" s="319"/>
      <c r="JY253" s="319"/>
      <c r="JZ253" s="319"/>
      <c r="KA253" s="319"/>
      <c r="KB253" s="319"/>
      <c r="KC253" s="319"/>
      <c r="KD253" s="319"/>
      <c r="KE253" s="319"/>
      <c r="KF253" s="319"/>
      <c r="KG253" s="319"/>
      <c r="KH253" s="319"/>
      <c r="KI253" s="319"/>
      <c r="KJ253" s="319"/>
      <c r="KK253" s="319"/>
      <c r="KL253" s="319"/>
      <c r="KM253" s="319"/>
      <c r="KN253" s="319"/>
      <c r="KO253" s="319"/>
      <c r="KP253" s="319"/>
      <c r="KQ253" s="319"/>
      <c r="KR253" s="319"/>
      <c r="KS253" s="319"/>
      <c r="KT253" s="319"/>
      <c r="KU253" s="319"/>
      <c r="KV253" s="319"/>
      <c r="KW253" s="319"/>
      <c r="KX253" s="319"/>
      <c r="KY253" s="319"/>
      <c r="KZ253" s="319"/>
      <c r="LA253" s="319"/>
      <c r="LB253" s="319"/>
      <c r="LC253" s="319"/>
      <c r="LD253" s="319"/>
      <c r="LE253" s="319"/>
      <c r="LF253" s="319"/>
      <c r="LG253" s="319"/>
      <c r="LH253" s="319"/>
      <c r="LI253" s="319"/>
      <c r="LJ253" s="319"/>
      <c r="LK253" s="319"/>
      <c r="LL253" s="319"/>
      <c r="LM253" s="319"/>
      <c r="LN253" s="319"/>
      <c r="LO253" s="319"/>
      <c r="LP253" s="319"/>
      <c r="LQ253" s="319"/>
      <c r="LR253" s="319"/>
      <c r="LS253" s="319"/>
      <c r="LT253" s="319"/>
      <c r="LU253" s="319"/>
      <c r="LV253" s="319"/>
      <c r="LW253" s="319"/>
      <c r="LX253" s="319"/>
      <c r="LY253" s="319"/>
      <c r="LZ253" s="319"/>
      <c r="MA253" s="319"/>
      <c r="MB253" s="319"/>
      <c r="MC253" s="319"/>
      <c r="MD253" s="319"/>
      <c r="ME253" s="319"/>
      <c r="MF253" s="319"/>
      <c r="MG253" s="319"/>
      <c r="MH253" s="319"/>
      <c r="MI253" s="319"/>
      <c r="MJ253" s="319"/>
      <c r="MK253" s="319"/>
      <c r="ML253" s="319"/>
      <c r="MM253" s="319"/>
      <c r="MN253" s="319"/>
      <c r="MO253" s="319"/>
      <c r="MP253" s="319"/>
      <c r="MQ253" s="319"/>
      <c r="MS253" s="241"/>
      <c r="MT253" s="362">
        <f t="shared" si="323"/>
        <v>0</v>
      </c>
      <c r="MU253" s="363">
        <f t="shared" si="309"/>
        <v>0</v>
      </c>
      <c r="MV253" s="363">
        <f t="shared" si="310"/>
        <v>0</v>
      </c>
      <c r="MW253" s="363"/>
      <c r="MX253" s="363">
        <f t="shared" si="311"/>
        <v>0</v>
      </c>
      <c r="MY253" s="363"/>
      <c r="MZ253" s="363">
        <f t="shared" si="312"/>
        <v>0</v>
      </c>
      <c r="NA253" s="363"/>
      <c r="NB253" s="363">
        <f t="shared" si="313"/>
        <v>0</v>
      </c>
      <c r="NC253" s="363"/>
      <c r="ND253" s="363">
        <f t="shared" si="314"/>
        <v>0</v>
      </c>
      <c r="NE253" s="363"/>
      <c r="NF253" s="363">
        <f t="shared" si="315"/>
        <v>0</v>
      </c>
      <c r="NG253" s="363"/>
      <c r="NH253" s="363">
        <f t="shared" si="316"/>
        <v>0</v>
      </c>
      <c r="NI253" s="363"/>
      <c r="NJ253" s="363">
        <f t="shared" si="317"/>
        <v>0</v>
      </c>
      <c r="NK253" s="363"/>
      <c r="NL253" s="363">
        <f t="shared" si="324"/>
        <v>0</v>
      </c>
      <c r="NM253" s="364"/>
      <c r="NN253" s="370"/>
      <c r="NR253" s="318">
        <f t="shared" si="318"/>
        <v>0</v>
      </c>
      <c r="NS253" s="318">
        <f t="shared" si="319"/>
        <v>0</v>
      </c>
      <c r="NT253" s="318">
        <f t="shared" si="320"/>
        <v>0</v>
      </c>
    </row>
    <row r="254" spans="1:384" s="318" customFormat="1" ht="10.199999999999999" customHeight="1" x14ac:dyDescent="0.3">
      <c r="A254" s="25"/>
      <c r="B254" s="389"/>
      <c r="C254" s="424"/>
      <c r="D254" s="15"/>
      <c r="E254" s="408" t="str">
        <f>$E$9</f>
        <v>CREPIERE</v>
      </c>
      <c r="F254" s="408"/>
      <c r="G254" s="131" t="str">
        <f>IF(MT280=0,"",MT280)</f>
        <v/>
      </c>
      <c r="H254" s="399"/>
      <c r="I254" s="394" t="str">
        <f>Prenoms!$B$7</f>
        <v>seb</v>
      </c>
      <c r="J254" s="395"/>
      <c r="K254" s="395"/>
      <c r="L254" s="395"/>
      <c r="M254" s="395"/>
      <c r="N254" s="81" t="str">
        <f>IF(NL254&lt;&gt;0,"",IF(Conges!M41=0,"",Conges!M41))</f>
        <v/>
      </c>
      <c r="O254" s="82"/>
      <c r="P254" s="83"/>
      <c r="Q254" s="83"/>
      <c r="R254" s="83"/>
      <c r="S254" s="83"/>
      <c r="T254" s="83"/>
      <c r="U254" s="83"/>
      <c r="V254" s="84"/>
      <c r="W254" s="83"/>
      <c r="X254" s="83"/>
      <c r="Y254" s="83"/>
      <c r="Z254" s="83"/>
      <c r="AA254" s="83"/>
      <c r="AB254" s="83"/>
      <c r="AC254" s="83"/>
      <c r="AD254" s="83"/>
      <c r="AE254" s="82"/>
      <c r="AF254" s="83"/>
      <c r="AG254" s="83"/>
      <c r="AH254" s="83"/>
      <c r="AI254" s="83"/>
      <c r="AJ254" s="84"/>
      <c r="AK254" s="83"/>
      <c r="AL254" s="83"/>
      <c r="AM254" s="83"/>
      <c r="AN254" s="83"/>
      <c r="AO254" s="83"/>
      <c r="AP254" s="83"/>
      <c r="AQ254" s="83"/>
      <c r="AR254" s="83"/>
      <c r="AS254" s="83"/>
      <c r="AT254" s="83"/>
      <c r="AU254" s="82"/>
      <c r="AV254" s="83"/>
      <c r="AW254" s="83"/>
      <c r="AX254" s="83"/>
      <c r="AY254" s="83"/>
      <c r="AZ254" s="83"/>
      <c r="BA254" s="83"/>
      <c r="BB254" s="84"/>
      <c r="BC254" s="85">
        <f>IF(NL254&lt;&gt;0,(IF(Conges!M$41=0,0,3)),0)</f>
        <v>0</v>
      </c>
      <c r="BD254" s="417"/>
      <c r="BE254" s="390">
        <f>IF(OR(Conges!M$41="A",Conges!M$41="V"),Prenoms!L$7,NL254)</f>
        <v>0</v>
      </c>
      <c r="BF254" s="391"/>
      <c r="BG254" s="286"/>
      <c r="BH254" s="287">
        <f t="shared" si="303"/>
        <v>0</v>
      </c>
      <c r="BI254" s="288" t="str">
        <f t="shared" si="304"/>
        <v/>
      </c>
      <c r="BJ254" s="300">
        <v>43.612903225806448</v>
      </c>
      <c r="BK254" s="301">
        <f t="shared" si="321"/>
        <v>-43.612903225806448</v>
      </c>
      <c r="BL254" s="302">
        <f t="shared" si="242"/>
        <v>0</v>
      </c>
      <c r="BM254" s="302">
        <f t="shared" si="243"/>
        <v>0</v>
      </c>
      <c r="BN254" s="302">
        <f>SUM('Heures Pointage'!$ED$13:$EE$13)</f>
        <v>0</v>
      </c>
      <c r="BO254" s="302">
        <f>SUM('Heures et Indemnites'!$ED$13:$EE$13)</f>
        <v>0</v>
      </c>
      <c r="BP254" s="303">
        <f t="shared" si="244"/>
        <v>0</v>
      </c>
      <c r="BQ254" s="303">
        <f>'Heures Pointage'!$FB$13</f>
        <v>0</v>
      </c>
      <c r="BR254" s="304">
        <f t="shared" ref="BR254" si="328">$BH$1059</f>
        <v>0</v>
      </c>
      <c r="BS254" s="149">
        <f>Prenoms!$C$7</f>
        <v>169</v>
      </c>
      <c r="BT254" s="180"/>
      <c r="BU254" s="324">
        <f>SUM('Heures et Indemnites'!$ED$13:$EE$13)</f>
        <v>0</v>
      </c>
      <c r="BV254" s="235">
        <f>SUM('Heures et Indemnites'!$ED$6:$EE$13)</f>
        <v>0</v>
      </c>
      <c r="BW254" s="324"/>
      <c r="BX254" s="235"/>
      <c r="BY254" s="319"/>
      <c r="BZ254" s="319"/>
      <c r="CA254" s="319"/>
      <c r="CB254" s="319"/>
      <c r="CC254" s="319"/>
      <c r="CD254" s="319"/>
      <c r="CE254" s="319"/>
      <c r="CF254" s="319"/>
      <c r="CG254" s="319"/>
      <c r="CH254" s="319"/>
      <c r="CI254" s="319"/>
      <c r="CJ254" s="319"/>
      <c r="CK254" s="319"/>
      <c r="CL254" s="319"/>
      <c r="CM254" s="319"/>
      <c r="CN254" s="319"/>
      <c r="CO254" s="319"/>
      <c r="CP254" s="319"/>
      <c r="CQ254" s="319"/>
      <c r="CR254" s="319"/>
      <c r="CS254" s="319"/>
      <c r="CT254" s="319"/>
      <c r="CU254" s="319"/>
      <c r="CV254" s="319"/>
      <c r="CW254" s="319"/>
      <c r="CX254" s="319"/>
      <c r="CY254" s="319"/>
      <c r="CZ254" s="319"/>
      <c r="DA254" s="319"/>
      <c r="DB254" s="319"/>
      <c r="DC254" s="319"/>
      <c r="DD254" s="319"/>
      <c r="DE254" s="319"/>
      <c r="DF254" s="319"/>
      <c r="DG254" s="319"/>
      <c r="DH254" s="319"/>
      <c r="DI254" s="319"/>
      <c r="DJ254" s="319"/>
      <c r="DK254" s="319"/>
      <c r="DL254" s="319"/>
      <c r="DM254" s="319"/>
      <c r="DN254" s="319"/>
      <c r="DO254" s="319"/>
      <c r="DP254" s="319"/>
      <c r="DQ254" s="319"/>
      <c r="DR254" s="319"/>
      <c r="DS254" s="319"/>
      <c r="DT254" s="319"/>
      <c r="DU254" s="319"/>
      <c r="DV254" s="319"/>
      <c r="DW254" s="319"/>
      <c r="DX254" s="319"/>
      <c r="DY254" s="319"/>
      <c r="DZ254" s="319"/>
      <c r="EA254" s="319"/>
      <c r="EB254" s="319"/>
      <c r="EC254" s="319"/>
      <c r="ED254" s="319"/>
      <c r="EE254" s="319"/>
      <c r="EF254" s="319"/>
      <c r="EG254" s="319"/>
      <c r="EH254" s="319"/>
      <c r="EI254" s="319"/>
      <c r="EJ254" s="319"/>
      <c r="EK254" s="319"/>
      <c r="EL254" s="319"/>
      <c r="EM254" s="319"/>
      <c r="EN254" s="319"/>
      <c r="EO254" s="319"/>
      <c r="EP254" s="319"/>
      <c r="EQ254" s="319"/>
      <c r="ER254" s="319"/>
      <c r="ES254" s="319"/>
      <c r="ET254" s="319"/>
      <c r="EU254" s="319"/>
      <c r="EV254" s="319"/>
      <c r="EW254" s="319"/>
      <c r="EX254" s="319"/>
      <c r="EY254" s="319"/>
      <c r="EZ254" s="319"/>
      <c r="FA254" s="319"/>
      <c r="FB254" s="319"/>
      <c r="FC254" s="319"/>
      <c r="FD254" s="319"/>
      <c r="FE254" s="319"/>
      <c r="FF254" s="319"/>
      <c r="FG254" s="319"/>
      <c r="FH254" s="319"/>
      <c r="FI254" s="319"/>
      <c r="FJ254" s="319"/>
      <c r="FK254" s="319"/>
      <c r="FL254" s="319"/>
      <c r="FM254" s="319"/>
      <c r="FN254" s="319"/>
      <c r="FO254" s="319"/>
      <c r="FP254" s="319"/>
      <c r="FQ254" s="319"/>
      <c r="FR254" s="319"/>
      <c r="FS254" s="319"/>
      <c r="FT254" s="319"/>
      <c r="FU254" s="319"/>
      <c r="FV254" s="319"/>
      <c r="FW254" s="319"/>
      <c r="FX254" s="319"/>
      <c r="FY254" s="319"/>
      <c r="FZ254" s="319"/>
      <c r="GA254" s="319"/>
      <c r="GB254" s="319"/>
      <c r="GC254" s="319"/>
      <c r="GD254" s="319"/>
      <c r="GE254" s="319"/>
      <c r="GF254" s="319"/>
      <c r="GG254" s="319"/>
      <c r="GH254" s="319"/>
      <c r="GI254" s="319"/>
      <c r="GJ254" s="319"/>
      <c r="GK254" s="319"/>
      <c r="GL254" s="319"/>
      <c r="GM254" s="319"/>
      <c r="GN254" s="319"/>
      <c r="GO254" s="319"/>
      <c r="GP254" s="319"/>
      <c r="GQ254" s="319"/>
      <c r="GR254" s="319"/>
      <c r="GS254" s="319"/>
      <c r="GT254" s="319"/>
      <c r="GU254" s="319"/>
      <c r="GV254" s="319"/>
      <c r="GW254" s="319"/>
      <c r="GX254" s="319"/>
      <c r="GY254" s="319"/>
      <c r="GZ254" s="319"/>
      <c r="HA254" s="319"/>
      <c r="HB254" s="319"/>
      <c r="HC254" s="319"/>
      <c r="HD254" s="319"/>
      <c r="HE254" s="319"/>
      <c r="HF254" s="319"/>
      <c r="HG254" s="319"/>
      <c r="HH254" s="319"/>
      <c r="HI254" s="319"/>
      <c r="HJ254" s="319"/>
      <c r="HK254" s="319"/>
      <c r="HL254" s="319"/>
      <c r="HM254" s="319"/>
      <c r="HN254" s="319"/>
      <c r="HO254" s="319"/>
      <c r="HP254" s="319"/>
      <c r="HQ254" s="319"/>
      <c r="HR254" s="319"/>
      <c r="HS254" s="319"/>
      <c r="HT254" s="319"/>
      <c r="HU254" s="319"/>
      <c r="HV254" s="319"/>
      <c r="HW254" s="319"/>
      <c r="HX254" s="319"/>
      <c r="HY254" s="319"/>
      <c r="HZ254" s="319"/>
      <c r="IA254" s="319"/>
      <c r="IB254" s="319"/>
      <c r="IC254" s="319"/>
      <c r="ID254" s="319"/>
      <c r="IE254" s="319"/>
      <c r="IF254" s="319"/>
      <c r="IG254" s="319"/>
      <c r="IH254" s="319"/>
      <c r="II254" s="319"/>
      <c r="IJ254" s="319"/>
      <c r="IK254" s="319"/>
      <c r="IL254" s="319"/>
      <c r="IM254" s="319"/>
      <c r="IN254" s="319"/>
      <c r="IO254" s="319"/>
      <c r="IP254" s="319"/>
      <c r="IQ254" s="319"/>
      <c r="IR254" s="319"/>
      <c r="IS254" s="319"/>
      <c r="IT254" s="319"/>
      <c r="IU254" s="319"/>
      <c r="IV254" s="319"/>
      <c r="IW254" s="319"/>
      <c r="IX254" s="319"/>
      <c r="IY254" s="319"/>
      <c r="IZ254" s="319"/>
      <c r="JA254" s="319"/>
      <c r="JB254" s="319"/>
      <c r="JC254" s="319"/>
      <c r="JD254" s="319"/>
      <c r="JE254" s="319"/>
      <c r="JF254" s="319"/>
      <c r="JG254" s="319"/>
      <c r="JH254" s="319"/>
      <c r="JI254" s="319"/>
      <c r="JJ254" s="319"/>
      <c r="JK254" s="319"/>
      <c r="JL254" s="319"/>
      <c r="JM254" s="319"/>
      <c r="JN254" s="319"/>
      <c r="JO254" s="319"/>
      <c r="JP254" s="319"/>
      <c r="JQ254" s="319"/>
      <c r="JR254" s="319"/>
      <c r="JS254" s="319"/>
      <c r="JT254" s="319"/>
      <c r="JU254" s="319"/>
      <c r="JV254" s="319"/>
      <c r="JW254" s="319"/>
      <c r="JX254" s="319"/>
      <c r="JY254" s="319"/>
      <c r="JZ254" s="319"/>
      <c r="KA254" s="319"/>
      <c r="KB254" s="319"/>
      <c r="KC254" s="319"/>
      <c r="KD254" s="319"/>
      <c r="KE254" s="319"/>
      <c r="KF254" s="319"/>
      <c r="KG254" s="319"/>
      <c r="KH254" s="319"/>
      <c r="KI254" s="319"/>
      <c r="KJ254" s="319"/>
      <c r="KK254" s="319"/>
      <c r="KL254" s="319"/>
      <c r="KM254" s="319"/>
      <c r="KN254" s="319"/>
      <c r="KO254" s="319"/>
      <c r="KP254" s="319"/>
      <c r="KQ254" s="319"/>
      <c r="KR254" s="319"/>
      <c r="KS254" s="319"/>
      <c r="KT254" s="319"/>
      <c r="KU254" s="319"/>
      <c r="KV254" s="319"/>
      <c r="KW254" s="319"/>
      <c r="KX254" s="319"/>
      <c r="KY254" s="319"/>
      <c r="KZ254" s="319"/>
      <c r="LA254" s="319"/>
      <c r="LB254" s="319"/>
      <c r="LC254" s="319"/>
      <c r="LD254" s="319"/>
      <c r="LE254" s="319"/>
      <c r="LF254" s="319"/>
      <c r="LG254" s="319"/>
      <c r="LH254" s="319"/>
      <c r="LI254" s="319"/>
      <c r="LJ254" s="319"/>
      <c r="LK254" s="319"/>
      <c r="LL254" s="319"/>
      <c r="LM254" s="319"/>
      <c r="LN254" s="319"/>
      <c r="LO254" s="319"/>
      <c r="LP254" s="319"/>
      <c r="LQ254" s="319"/>
      <c r="LR254" s="319"/>
      <c r="LS254" s="319"/>
      <c r="LT254" s="319"/>
      <c r="LU254" s="319"/>
      <c r="LV254" s="319"/>
      <c r="LW254" s="319"/>
      <c r="LX254" s="319"/>
      <c r="LY254" s="319"/>
      <c r="LZ254" s="319"/>
      <c r="MA254" s="319"/>
      <c r="MB254" s="319"/>
      <c r="MC254" s="319"/>
      <c r="MD254" s="319"/>
      <c r="ME254" s="319"/>
      <c r="MF254" s="319"/>
      <c r="MG254" s="319"/>
      <c r="MH254" s="319"/>
      <c r="MI254" s="319"/>
      <c r="MJ254" s="319"/>
      <c r="MK254" s="319"/>
      <c r="ML254" s="319"/>
      <c r="MM254" s="319"/>
      <c r="MN254" s="319"/>
      <c r="MO254" s="319"/>
      <c r="MP254" s="319"/>
      <c r="MQ254" s="319"/>
      <c r="MS254" s="241"/>
      <c r="MT254" s="373">
        <f t="shared" si="323"/>
        <v>0</v>
      </c>
      <c r="MU254" s="365">
        <f t="shared" si="309"/>
        <v>0</v>
      </c>
      <c r="MV254" s="365">
        <f t="shared" si="310"/>
        <v>0</v>
      </c>
      <c r="MW254" s="365"/>
      <c r="MX254" s="365">
        <f t="shared" si="311"/>
        <v>0</v>
      </c>
      <c r="MY254" s="365"/>
      <c r="MZ254" s="365">
        <f t="shared" si="312"/>
        <v>0</v>
      </c>
      <c r="NA254" s="365"/>
      <c r="NB254" s="365">
        <f t="shared" si="313"/>
        <v>0</v>
      </c>
      <c r="NC254" s="365"/>
      <c r="ND254" s="365">
        <f t="shared" si="314"/>
        <v>0</v>
      </c>
      <c r="NE254" s="365"/>
      <c r="NF254" s="365">
        <f t="shared" si="315"/>
        <v>0</v>
      </c>
      <c r="NG254" s="365"/>
      <c r="NH254" s="365">
        <f t="shared" si="316"/>
        <v>0</v>
      </c>
      <c r="NI254" s="365"/>
      <c r="NJ254" s="365">
        <f t="shared" si="317"/>
        <v>0</v>
      </c>
      <c r="NK254" s="365"/>
      <c r="NL254" s="365">
        <f t="shared" si="324"/>
        <v>0</v>
      </c>
      <c r="NM254" s="366"/>
      <c r="NN254" s="370"/>
      <c r="NR254" s="318">
        <f t="shared" si="318"/>
        <v>0</v>
      </c>
      <c r="NS254" s="318">
        <f t="shared" si="319"/>
        <v>0</v>
      </c>
      <c r="NT254" s="318">
        <f t="shared" si="320"/>
        <v>0</v>
      </c>
    </row>
    <row r="255" spans="1:384" s="318" customFormat="1" ht="10.199999999999999" customHeight="1" x14ac:dyDescent="0.3">
      <c r="A255" s="25"/>
      <c r="B255" s="389"/>
      <c r="C255" s="424"/>
      <c r="D255" s="15"/>
      <c r="E255" s="411" t="str">
        <f>$E$10</f>
        <v>BRASSERIE</v>
      </c>
      <c r="F255" s="411"/>
      <c r="G255" s="132" t="str">
        <f>IF(MV280=0,"",MV280)</f>
        <v/>
      </c>
      <c r="H255" s="399"/>
      <c r="I255" s="381" t="str">
        <f>Prenoms!$B$8</f>
        <v>dylan</v>
      </c>
      <c r="J255" s="382"/>
      <c r="K255" s="382"/>
      <c r="L255" s="382"/>
      <c r="M255" s="382"/>
      <c r="N255" s="68" t="str">
        <f>IF(NL255&lt;&gt;0,"",IF(Conges!M42=0,"",Conges!M42))</f>
        <v/>
      </c>
      <c r="O255" s="69"/>
      <c r="P255" s="70"/>
      <c r="Q255" s="70"/>
      <c r="R255" s="70"/>
      <c r="S255" s="70"/>
      <c r="T255" s="70"/>
      <c r="U255" s="70"/>
      <c r="V255" s="71"/>
      <c r="W255" s="70"/>
      <c r="X255" s="70"/>
      <c r="Y255" s="70"/>
      <c r="Z255" s="70"/>
      <c r="AA255" s="70"/>
      <c r="AB255" s="70"/>
      <c r="AC255" s="70"/>
      <c r="AD255" s="70"/>
      <c r="AE255" s="69"/>
      <c r="AF255" s="70"/>
      <c r="AG255" s="70"/>
      <c r="AH255" s="70"/>
      <c r="AI255" s="70"/>
      <c r="AJ255" s="71"/>
      <c r="AK255" s="70"/>
      <c r="AL255" s="70"/>
      <c r="AM255" s="70"/>
      <c r="AN255" s="70"/>
      <c r="AO255" s="70"/>
      <c r="AP255" s="70"/>
      <c r="AQ255" s="70"/>
      <c r="AR255" s="70"/>
      <c r="AS255" s="70"/>
      <c r="AT255" s="70"/>
      <c r="AU255" s="69"/>
      <c r="AV255" s="70"/>
      <c r="AW255" s="70"/>
      <c r="AX255" s="70"/>
      <c r="AY255" s="70"/>
      <c r="AZ255" s="70"/>
      <c r="BA255" s="70"/>
      <c r="BB255" s="71"/>
      <c r="BC255" s="72">
        <f>IF(NL255&lt;&gt;0,(IF(Conges!M$42=0,0,3)),0)</f>
        <v>0</v>
      </c>
      <c r="BD255" s="417"/>
      <c r="BE255" s="392">
        <f>IF(OR(Conges!M$42="A",Conges!M$42="V"),Prenoms!L$8,NL255)</f>
        <v>0</v>
      </c>
      <c r="BF255" s="393"/>
      <c r="BG255" s="289"/>
      <c r="BH255" s="290">
        <f t="shared" si="303"/>
        <v>0</v>
      </c>
      <c r="BI255" s="291" t="str">
        <f t="shared" si="304"/>
        <v/>
      </c>
      <c r="BJ255" s="305">
        <v>43.612903225806448</v>
      </c>
      <c r="BK255" s="306">
        <f t="shared" si="321"/>
        <v>-43.612903225806448</v>
      </c>
      <c r="BL255" s="307">
        <f t="shared" si="242"/>
        <v>0</v>
      </c>
      <c r="BM255" s="307">
        <f t="shared" si="243"/>
        <v>0</v>
      </c>
      <c r="BN255" s="307">
        <f>SUM('Heures Pointage'!$FD$13:$FE$13)</f>
        <v>0</v>
      </c>
      <c r="BO255" s="307">
        <f>SUM('Heures et Indemnites'!$FD$13:$FE$13)</f>
        <v>0</v>
      </c>
      <c r="BP255" s="308">
        <f t="shared" si="244"/>
        <v>0</v>
      </c>
      <c r="BQ255" s="308">
        <f>'Heures Pointage'!$GB$13</f>
        <v>0</v>
      </c>
      <c r="BR255" s="309">
        <f t="shared" ref="BR255" si="329">$BH$1060</f>
        <v>0</v>
      </c>
      <c r="BS255" s="150">
        <f>Prenoms!$C$8</f>
        <v>169</v>
      </c>
      <c r="BT255" s="153"/>
      <c r="BU255" s="323">
        <f>SUM('Heures et Indemnites'!$FD$13:$FE$13)</f>
        <v>0</v>
      </c>
      <c r="BV255" s="236">
        <f>SUM('Heures et Indemnites'!$FD$6:$FE$13)</f>
        <v>0</v>
      </c>
      <c r="BW255" s="323"/>
      <c r="BX255" s="236"/>
      <c r="BY255" s="319"/>
      <c r="BZ255" s="319"/>
      <c r="CA255" s="319"/>
      <c r="CB255" s="319"/>
      <c r="CC255" s="319"/>
      <c r="CD255" s="319"/>
      <c r="CE255" s="319"/>
      <c r="CF255" s="319"/>
      <c r="CG255" s="319"/>
      <c r="CH255" s="319"/>
      <c r="CI255" s="319"/>
      <c r="CJ255" s="319"/>
      <c r="CK255" s="319"/>
      <c r="CL255" s="319"/>
      <c r="CM255" s="319"/>
      <c r="CN255" s="319"/>
      <c r="CO255" s="319"/>
      <c r="CP255" s="319"/>
      <c r="CQ255" s="319"/>
      <c r="CR255" s="319"/>
      <c r="CS255" s="319"/>
      <c r="CT255" s="319"/>
      <c r="CU255" s="319"/>
      <c r="CV255" s="319"/>
      <c r="CW255" s="319"/>
      <c r="CX255" s="319"/>
      <c r="CY255" s="319"/>
      <c r="CZ255" s="319"/>
      <c r="DA255" s="319"/>
      <c r="DB255" s="319"/>
      <c r="DC255" s="319"/>
      <c r="DD255" s="319"/>
      <c r="DE255" s="319"/>
      <c r="DF255" s="319"/>
      <c r="DG255" s="319"/>
      <c r="DH255" s="319"/>
      <c r="DI255" s="319"/>
      <c r="DJ255" s="319"/>
      <c r="DK255" s="319"/>
      <c r="DL255" s="319"/>
      <c r="DM255" s="319"/>
      <c r="DN255" s="319"/>
      <c r="DO255" s="319"/>
      <c r="DP255" s="319"/>
      <c r="DQ255" s="319"/>
      <c r="DR255" s="319"/>
      <c r="DS255" s="319"/>
      <c r="DT255" s="319"/>
      <c r="DU255" s="319"/>
      <c r="DV255" s="319"/>
      <c r="DW255" s="319"/>
      <c r="DX255" s="319"/>
      <c r="DY255" s="319"/>
      <c r="DZ255" s="319"/>
      <c r="EA255" s="319"/>
      <c r="EB255" s="319"/>
      <c r="EC255" s="319"/>
      <c r="ED255" s="319"/>
      <c r="EE255" s="319"/>
      <c r="EF255" s="319"/>
      <c r="EG255" s="319"/>
      <c r="EH255" s="319"/>
      <c r="EI255" s="319"/>
      <c r="EJ255" s="319"/>
      <c r="EK255" s="319"/>
      <c r="EL255" s="319"/>
      <c r="EM255" s="319"/>
      <c r="EN255" s="319"/>
      <c r="EO255" s="319"/>
      <c r="EP255" s="319"/>
      <c r="EQ255" s="319"/>
      <c r="ER255" s="319"/>
      <c r="ES255" s="319"/>
      <c r="ET255" s="319"/>
      <c r="EU255" s="319"/>
      <c r="EV255" s="319"/>
      <c r="EW255" s="319"/>
      <c r="EX255" s="319"/>
      <c r="EY255" s="319"/>
      <c r="EZ255" s="319"/>
      <c r="FA255" s="319"/>
      <c r="FB255" s="319"/>
      <c r="FC255" s="319"/>
      <c r="FD255" s="319"/>
      <c r="FE255" s="319"/>
      <c r="FF255" s="319"/>
      <c r="FG255" s="319"/>
      <c r="FH255" s="319"/>
      <c r="FI255" s="319"/>
      <c r="FJ255" s="319"/>
      <c r="FK255" s="319"/>
      <c r="FL255" s="319"/>
      <c r="FM255" s="319"/>
      <c r="FN255" s="319"/>
      <c r="FO255" s="319"/>
      <c r="FP255" s="319"/>
      <c r="FQ255" s="319"/>
      <c r="FR255" s="319"/>
      <c r="FS255" s="319"/>
      <c r="FT255" s="319"/>
      <c r="FU255" s="319"/>
      <c r="FV255" s="319"/>
      <c r="FW255" s="319"/>
      <c r="FX255" s="319"/>
      <c r="FY255" s="319"/>
      <c r="FZ255" s="319"/>
      <c r="GA255" s="319"/>
      <c r="GB255" s="319"/>
      <c r="GC255" s="319"/>
      <c r="GD255" s="319"/>
      <c r="GE255" s="319"/>
      <c r="GF255" s="319"/>
      <c r="GG255" s="319"/>
      <c r="GH255" s="319"/>
      <c r="GI255" s="319"/>
      <c r="GJ255" s="319"/>
      <c r="GK255" s="319"/>
      <c r="GL255" s="319"/>
      <c r="GM255" s="319"/>
      <c r="GN255" s="319"/>
      <c r="GO255" s="319"/>
      <c r="GP255" s="319"/>
      <c r="GQ255" s="319"/>
      <c r="GR255" s="319"/>
      <c r="GS255" s="319"/>
      <c r="GT255" s="319"/>
      <c r="GU255" s="319"/>
      <c r="GV255" s="319"/>
      <c r="GW255" s="319"/>
      <c r="GX255" s="319"/>
      <c r="GY255" s="319"/>
      <c r="GZ255" s="319"/>
      <c r="HA255" s="319"/>
      <c r="HB255" s="319"/>
      <c r="HC255" s="319"/>
      <c r="HD255" s="319"/>
      <c r="HE255" s="319"/>
      <c r="HF255" s="319"/>
      <c r="HG255" s="319"/>
      <c r="HH255" s="319"/>
      <c r="HI255" s="319"/>
      <c r="HJ255" s="319"/>
      <c r="HK255" s="319"/>
      <c r="HL255" s="319"/>
      <c r="HM255" s="319"/>
      <c r="HN255" s="319"/>
      <c r="HO255" s="319"/>
      <c r="HP255" s="319"/>
      <c r="HQ255" s="319"/>
      <c r="HR255" s="319"/>
      <c r="HS255" s="319"/>
      <c r="HT255" s="319"/>
      <c r="HU255" s="319"/>
      <c r="HV255" s="319"/>
      <c r="HW255" s="319"/>
      <c r="HX255" s="319"/>
      <c r="HY255" s="319"/>
      <c r="HZ255" s="319"/>
      <c r="IA255" s="319"/>
      <c r="IB255" s="319"/>
      <c r="IC255" s="319"/>
      <c r="ID255" s="319"/>
      <c r="IE255" s="319"/>
      <c r="IF255" s="319"/>
      <c r="IG255" s="319"/>
      <c r="IH255" s="319"/>
      <c r="II255" s="319"/>
      <c r="IJ255" s="319"/>
      <c r="IK255" s="319"/>
      <c r="IL255" s="319"/>
      <c r="IM255" s="319"/>
      <c r="IN255" s="319"/>
      <c r="IO255" s="319"/>
      <c r="IP255" s="319"/>
      <c r="IQ255" s="319"/>
      <c r="IR255" s="319"/>
      <c r="IS255" s="319"/>
      <c r="IT255" s="319"/>
      <c r="IU255" s="319"/>
      <c r="IV255" s="319"/>
      <c r="IW255" s="319"/>
      <c r="IX255" s="319"/>
      <c r="IY255" s="319"/>
      <c r="IZ255" s="319"/>
      <c r="JA255" s="319"/>
      <c r="JB255" s="319"/>
      <c r="JC255" s="319"/>
      <c r="JD255" s="319"/>
      <c r="JE255" s="319"/>
      <c r="JF255" s="319"/>
      <c r="JG255" s="319"/>
      <c r="JH255" s="319"/>
      <c r="JI255" s="319"/>
      <c r="JJ255" s="319"/>
      <c r="JK255" s="319"/>
      <c r="JL255" s="319"/>
      <c r="JM255" s="319"/>
      <c r="JN255" s="319"/>
      <c r="JO255" s="319"/>
      <c r="JP255" s="319"/>
      <c r="JQ255" s="319"/>
      <c r="JR255" s="319"/>
      <c r="JS255" s="319"/>
      <c r="JT255" s="319"/>
      <c r="JU255" s="319"/>
      <c r="JV255" s="319"/>
      <c r="JW255" s="319"/>
      <c r="JX255" s="319"/>
      <c r="JY255" s="319"/>
      <c r="JZ255" s="319"/>
      <c r="KA255" s="319"/>
      <c r="KB255" s="319"/>
      <c r="KC255" s="319"/>
      <c r="KD255" s="319"/>
      <c r="KE255" s="319"/>
      <c r="KF255" s="319"/>
      <c r="KG255" s="319"/>
      <c r="KH255" s="319"/>
      <c r="KI255" s="319"/>
      <c r="KJ255" s="319"/>
      <c r="KK255" s="319"/>
      <c r="KL255" s="319"/>
      <c r="KM255" s="319"/>
      <c r="KN255" s="319"/>
      <c r="KO255" s="319"/>
      <c r="KP255" s="319"/>
      <c r="KQ255" s="319"/>
      <c r="KR255" s="319"/>
      <c r="KS255" s="319"/>
      <c r="KT255" s="319"/>
      <c r="KU255" s="319"/>
      <c r="KV255" s="319"/>
      <c r="KW255" s="319"/>
      <c r="KX255" s="319"/>
      <c r="KY255" s="319"/>
      <c r="KZ255" s="319"/>
      <c r="LA255" s="319"/>
      <c r="LB255" s="319"/>
      <c r="LC255" s="319"/>
      <c r="LD255" s="319"/>
      <c r="LE255" s="319"/>
      <c r="LF255" s="319"/>
      <c r="LG255" s="319"/>
      <c r="LH255" s="319"/>
      <c r="LI255" s="319"/>
      <c r="LJ255" s="319"/>
      <c r="LK255" s="319"/>
      <c r="LL255" s="319"/>
      <c r="LM255" s="319"/>
      <c r="LN255" s="319"/>
      <c r="LO255" s="319"/>
      <c r="LP255" s="319"/>
      <c r="LQ255" s="319"/>
      <c r="LR255" s="319"/>
      <c r="LS255" s="319"/>
      <c r="LT255" s="319"/>
      <c r="LU255" s="319"/>
      <c r="LV255" s="319"/>
      <c r="LW255" s="319"/>
      <c r="LX255" s="319"/>
      <c r="LY255" s="319"/>
      <c r="LZ255" s="319"/>
      <c r="MA255" s="319"/>
      <c r="MB255" s="319"/>
      <c r="MC255" s="319"/>
      <c r="MD255" s="319"/>
      <c r="ME255" s="319"/>
      <c r="MF255" s="319"/>
      <c r="MG255" s="319"/>
      <c r="MH255" s="319"/>
      <c r="MI255" s="319"/>
      <c r="MJ255" s="319"/>
      <c r="MK255" s="319"/>
      <c r="ML255" s="319"/>
      <c r="MM255" s="319"/>
      <c r="MN255" s="319"/>
      <c r="MO255" s="319"/>
      <c r="MP255" s="319"/>
      <c r="MQ255" s="319"/>
      <c r="MS255" s="241"/>
      <c r="MT255" s="362">
        <f t="shared" si="323"/>
        <v>0</v>
      </c>
      <c r="MU255" s="363">
        <f t="shared" si="309"/>
        <v>0</v>
      </c>
      <c r="MV255" s="363">
        <f t="shared" si="310"/>
        <v>0</v>
      </c>
      <c r="MW255" s="363"/>
      <c r="MX255" s="363">
        <f t="shared" si="311"/>
        <v>0</v>
      </c>
      <c r="MY255" s="363"/>
      <c r="MZ255" s="363">
        <f t="shared" si="312"/>
        <v>0</v>
      </c>
      <c r="NA255" s="363"/>
      <c r="NB255" s="363">
        <f t="shared" si="313"/>
        <v>0</v>
      </c>
      <c r="NC255" s="363"/>
      <c r="ND255" s="363">
        <f t="shared" si="314"/>
        <v>0</v>
      </c>
      <c r="NE255" s="363"/>
      <c r="NF255" s="363">
        <f t="shared" si="315"/>
        <v>0</v>
      </c>
      <c r="NG255" s="363"/>
      <c r="NH255" s="363">
        <f t="shared" si="316"/>
        <v>0</v>
      </c>
      <c r="NI255" s="363"/>
      <c r="NJ255" s="363">
        <f t="shared" si="317"/>
        <v>0</v>
      </c>
      <c r="NK255" s="363"/>
      <c r="NL255" s="363">
        <f t="shared" si="324"/>
        <v>0</v>
      </c>
      <c r="NM255" s="364"/>
      <c r="NN255" s="370"/>
      <c r="NR255" s="318">
        <f t="shared" si="318"/>
        <v>0</v>
      </c>
      <c r="NS255" s="318">
        <f t="shared" si="319"/>
        <v>0</v>
      </c>
      <c r="NT255" s="318">
        <f t="shared" si="320"/>
        <v>0</v>
      </c>
    </row>
    <row r="256" spans="1:384" s="318" customFormat="1" ht="10.199999999999999" customHeight="1" x14ac:dyDescent="0.3">
      <c r="A256" s="25"/>
      <c r="B256" s="389"/>
      <c r="C256" s="424"/>
      <c r="D256" s="15"/>
      <c r="E256" s="412" t="str">
        <f>$E$11</f>
        <v>MEP</v>
      </c>
      <c r="F256" s="412"/>
      <c r="G256" s="133" t="str">
        <f>IF(MX280=0,"",MX280)</f>
        <v/>
      </c>
      <c r="H256" s="399"/>
      <c r="I256" s="394" t="str">
        <f>Prenoms!$B$9</f>
        <v>mamad</v>
      </c>
      <c r="J256" s="395"/>
      <c r="K256" s="395"/>
      <c r="L256" s="395"/>
      <c r="M256" s="395"/>
      <c r="N256" s="81" t="str">
        <f>IF(NL256&lt;&gt;0,"",IF(Conges!M43=0,"",Conges!M43))</f>
        <v/>
      </c>
      <c r="O256" s="82"/>
      <c r="P256" s="83"/>
      <c r="Q256" s="83"/>
      <c r="R256" s="83"/>
      <c r="S256" s="83"/>
      <c r="T256" s="83"/>
      <c r="U256" s="83"/>
      <c r="V256" s="84"/>
      <c r="W256" s="83"/>
      <c r="X256" s="83"/>
      <c r="Y256" s="83"/>
      <c r="Z256" s="83"/>
      <c r="AA256" s="83"/>
      <c r="AB256" s="83"/>
      <c r="AC256" s="83"/>
      <c r="AD256" s="83"/>
      <c r="AE256" s="82"/>
      <c r="AF256" s="83"/>
      <c r="AG256" s="83"/>
      <c r="AH256" s="83"/>
      <c r="AI256" s="83"/>
      <c r="AJ256" s="84"/>
      <c r="AK256" s="83"/>
      <c r="AL256" s="83"/>
      <c r="AM256" s="83"/>
      <c r="AN256" s="83"/>
      <c r="AO256" s="83"/>
      <c r="AP256" s="83"/>
      <c r="AQ256" s="83"/>
      <c r="AR256" s="83"/>
      <c r="AS256" s="83"/>
      <c r="AT256" s="83"/>
      <c r="AU256" s="82"/>
      <c r="AV256" s="83"/>
      <c r="AW256" s="83"/>
      <c r="AX256" s="83"/>
      <c r="AY256" s="83"/>
      <c r="AZ256" s="83"/>
      <c r="BA256" s="83"/>
      <c r="BB256" s="84"/>
      <c r="BC256" s="85">
        <f>IF(NL256&lt;&gt;0,(IF(Conges!M$43=0,0,3)),0)</f>
        <v>0</v>
      </c>
      <c r="BD256" s="417"/>
      <c r="BE256" s="390">
        <f>IF(OR(Conges!M$43="A",Conges!M$43="V"),Prenoms!L$9,NL256)</f>
        <v>0</v>
      </c>
      <c r="BF256" s="391"/>
      <c r="BG256" s="286"/>
      <c r="BH256" s="287">
        <f t="shared" si="303"/>
        <v>0</v>
      </c>
      <c r="BI256" s="288" t="str">
        <f t="shared" si="304"/>
        <v/>
      </c>
      <c r="BJ256" s="300">
        <v>43.612903225806448</v>
      </c>
      <c r="BK256" s="301">
        <f t="shared" si="321"/>
        <v>-43.612903225806448</v>
      </c>
      <c r="BL256" s="302">
        <f t="shared" si="242"/>
        <v>0</v>
      </c>
      <c r="BM256" s="302">
        <f t="shared" si="243"/>
        <v>0</v>
      </c>
      <c r="BN256" s="302">
        <f>SUM('Heures Pointage'!$GD$13:$GE$13)</f>
        <v>0</v>
      </c>
      <c r="BO256" s="302">
        <f>SUM('Heures et Indemnites'!$GD$13:$GE$13)</f>
        <v>0</v>
      </c>
      <c r="BP256" s="303">
        <f t="shared" si="244"/>
        <v>0</v>
      </c>
      <c r="BQ256" s="303">
        <f>'Heures Pointage'!$HB$13</f>
        <v>0</v>
      </c>
      <c r="BR256" s="304">
        <f t="shared" ref="BR256" si="330">$BH$1061</f>
        <v>0</v>
      </c>
      <c r="BS256" s="149">
        <f>Prenoms!$C$9</f>
        <v>169</v>
      </c>
      <c r="BT256" s="180"/>
      <c r="BU256" s="324">
        <f>SUM('Heures et Indemnites'!$GD$13:$GE$13)</f>
        <v>0</v>
      </c>
      <c r="BV256" s="235">
        <f>SUM('Heures et Indemnites'!$GD$6:$GE$13)</f>
        <v>0</v>
      </c>
      <c r="BW256" s="324"/>
      <c r="BX256" s="235"/>
      <c r="BY256" s="319"/>
      <c r="BZ256" s="319"/>
      <c r="CA256" s="319"/>
      <c r="CB256" s="319"/>
      <c r="CC256" s="319"/>
      <c r="CD256" s="319"/>
      <c r="CE256" s="319"/>
      <c r="CF256" s="319"/>
      <c r="CG256" s="319"/>
      <c r="CH256" s="319"/>
      <c r="CI256" s="319"/>
      <c r="CJ256" s="319"/>
      <c r="CK256" s="319"/>
      <c r="CL256" s="319"/>
      <c r="CM256" s="319"/>
      <c r="CN256" s="319"/>
      <c r="CO256" s="319"/>
      <c r="CP256" s="319"/>
      <c r="CQ256" s="319"/>
      <c r="CR256" s="319"/>
      <c r="CS256" s="319"/>
      <c r="CT256" s="319"/>
      <c r="CU256" s="319"/>
      <c r="CV256" s="319"/>
      <c r="CW256" s="319"/>
      <c r="CX256" s="319"/>
      <c r="CY256" s="319"/>
      <c r="CZ256" s="319"/>
      <c r="DA256" s="319"/>
      <c r="DB256" s="319"/>
      <c r="DC256" s="319"/>
      <c r="DD256" s="319"/>
      <c r="DE256" s="319"/>
      <c r="DF256" s="319"/>
      <c r="DG256" s="319"/>
      <c r="DH256" s="319"/>
      <c r="DI256" s="319"/>
      <c r="DJ256" s="319"/>
      <c r="DK256" s="319"/>
      <c r="DL256" s="319"/>
      <c r="DM256" s="319"/>
      <c r="DN256" s="319"/>
      <c r="DO256" s="319"/>
      <c r="DP256" s="319"/>
      <c r="DQ256" s="319"/>
      <c r="DR256" s="319"/>
      <c r="DS256" s="319"/>
      <c r="DT256" s="319"/>
      <c r="DU256" s="319"/>
      <c r="DV256" s="319"/>
      <c r="DW256" s="319"/>
      <c r="DX256" s="319"/>
      <c r="DY256" s="319"/>
      <c r="DZ256" s="319"/>
      <c r="EA256" s="319"/>
      <c r="EB256" s="319"/>
      <c r="EC256" s="319"/>
      <c r="ED256" s="319"/>
      <c r="EE256" s="319"/>
      <c r="EF256" s="319"/>
      <c r="EG256" s="319"/>
      <c r="EH256" s="319"/>
      <c r="EI256" s="319"/>
      <c r="EJ256" s="319"/>
      <c r="EK256" s="319"/>
      <c r="EL256" s="319"/>
      <c r="EM256" s="319"/>
      <c r="EN256" s="319"/>
      <c r="EO256" s="319"/>
      <c r="EP256" s="319"/>
      <c r="EQ256" s="319"/>
      <c r="ER256" s="319"/>
      <c r="ES256" s="319"/>
      <c r="ET256" s="319"/>
      <c r="EU256" s="319"/>
      <c r="EV256" s="319"/>
      <c r="EW256" s="319"/>
      <c r="EX256" s="319"/>
      <c r="EY256" s="319"/>
      <c r="EZ256" s="319"/>
      <c r="FA256" s="319"/>
      <c r="FB256" s="319"/>
      <c r="FC256" s="319"/>
      <c r="FD256" s="319"/>
      <c r="FE256" s="319"/>
      <c r="FF256" s="319"/>
      <c r="FG256" s="319"/>
      <c r="FH256" s="319"/>
      <c r="FI256" s="319"/>
      <c r="FJ256" s="319"/>
      <c r="FK256" s="319"/>
      <c r="FL256" s="319"/>
      <c r="FM256" s="319"/>
      <c r="FN256" s="319"/>
      <c r="FO256" s="319"/>
      <c r="FP256" s="319"/>
      <c r="FQ256" s="319"/>
      <c r="FR256" s="319"/>
      <c r="FS256" s="319"/>
      <c r="FT256" s="319"/>
      <c r="FU256" s="319"/>
      <c r="FV256" s="319"/>
      <c r="FW256" s="319"/>
      <c r="FX256" s="319"/>
      <c r="FY256" s="319"/>
      <c r="FZ256" s="319"/>
      <c r="GA256" s="319"/>
      <c r="GB256" s="319"/>
      <c r="GC256" s="319"/>
      <c r="GD256" s="319"/>
      <c r="GE256" s="319"/>
      <c r="GF256" s="319"/>
      <c r="GG256" s="319"/>
      <c r="GH256" s="319"/>
      <c r="GI256" s="319"/>
      <c r="GJ256" s="319"/>
      <c r="GK256" s="319"/>
      <c r="GL256" s="319"/>
      <c r="GM256" s="319"/>
      <c r="GN256" s="319"/>
      <c r="GO256" s="319"/>
      <c r="GP256" s="319"/>
      <c r="GQ256" s="319"/>
      <c r="GR256" s="319"/>
      <c r="GS256" s="319"/>
      <c r="GT256" s="319"/>
      <c r="GU256" s="319"/>
      <c r="GV256" s="319"/>
      <c r="GW256" s="319"/>
      <c r="GX256" s="319"/>
      <c r="GY256" s="319"/>
      <c r="GZ256" s="319"/>
      <c r="HA256" s="319"/>
      <c r="HB256" s="319"/>
      <c r="HC256" s="319"/>
      <c r="HD256" s="319"/>
      <c r="HE256" s="319"/>
      <c r="HF256" s="319"/>
      <c r="HG256" s="319"/>
      <c r="HH256" s="319"/>
      <c r="HI256" s="319"/>
      <c r="HJ256" s="319"/>
      <c r="HK256" s="319"/>
      <c r="HL256" s="319"/>
      <c r="HM256" s="319"/>
      <c r="HN256" s="319"/>
      <c r="HO256" s="319"/>
      <c r="HP256" s="319"/>
      <c r="HQ256" s="319"/>
      <c r="HR256" s="319"/>
      <c r="HS256" s="319"/>
      <c r="HT256" s="319"/>
      <c r="HU256" s="319"/>
      <c r="HV256" s="319"/>
      <c r="HW256" s="319"/>
      <c r="HX256" s="319"/>
      <c r="HY256" s="319"/>
      <c r="HZ256" s="319"/>
      <c r="IA256" s="319"/>
      <c r="IB256" s="319"/>
      <c r="IC256" s="319"/>
      <c r="ID256" s="319"/>
      <c r="IE256" s="319"/>
      <c r="IF256" s="319"/>
      <c r="IG256" s="319"/>
      <c r="IH256" s="319"/>
      <c r="II256" s="319"/>
      <c r="IJ256" s="319"/>
      <c r="IK256" s="319"/>
      <c r="IL256" s="319"/>
      <c r="IM256" s="319"/>
      <c r="IN256" s="319"/>
      <c r="IO256" s="319"/>
      <c r="IP256" s="319"/>
      <c r="IQ256" s="319"/>
      <c r="IR256" s="319"/>
      <c r="IS256" s="319"/>
      <c r="IT256" s="319"/>
      <c r="IU256" s="319"/>
      <c r="IV256" s="319"/>
      <c r="IW256" s="319"/>
      <c r="IX256" s="319"/>
      <c r="IY256" s="319"/>
      <c r="IZ256" s="319"/>
      <c r="JA256" s="319"/>
      <c r="JB256" s="319"/>
      <c r="JC256" s="319"/>
      <c r="JD256" s="319"/>
      <c r="JE256" s="319"/>
      <c r="JF256" s="319"/>
      <c r="JG256" s="319"/>
      <c r="JH256" s="319"/>
      <c r="JI256" s="319"/>
      <c r="JJ256" s="319"/>
      <c r="JK256" s="319"/>
      <c r="JL256" s="319"/>
      <c r="JM256" s="319"/>
      <c r="JN256" s="319"/>
      <c r="JO256" s="319"/>
      <c r="JP256" s="319"/>
      <c r="JQ256" s="319"/>
      <c r="JR256" s="319"/>
      <c r="JS256" s="319"/>
      <c r="JT256" s="319"/>
      <c r="JU256" s="319"/>
      <c r="JV256" s="319"/>
      <c r="JW256" s="319"/>
      <c r="JX256" s="319"/>
      <c r="JY256" s="319"/>
      <c r="JZ256" s="319"/>
      <c r="KA256" s="319"/>
      <c r="KB256" s="319"/>
      <c r="KC256" s="319"/>
      <c r="KD256" s="319"/>
      <c r="KE256" s="319"/>
      <c r="KF256" s="319"/>
      <c r="KG256" s="319"/>
      <c r="KH256" s="319"/>
      <c r="KI256" s="319"/>
      <c r="KJ256" s="319"/>
      <c r="KK256" s="319"/>
      <c r="KL256" s="319"/>
      <c r="KM256" s="319"/>
      <c r="KN256" s="319"/>
      <c r="KO256" s="319"/>
      <c r="KP256" s="319"/>
      <c r="KQ256" s="319"/>
      <c r="KR256" s="319"/>
      <c r="KS256" s="319"/>
      <c r="KT256" s="319"/>
      <c r="KU256" s="319"/>
      <c r="KV256" s="319"/>
      <c r="KW256" s="319"/>
      <c r="KX256" s="319"/>
      <c r="KY256" s="319"/>
      <c r="KZ256" s="319"/>
      <c r="LA256" s="319"/>
      <c r="LB256" s="319"/>
      <c r="LC256" s="319"/>
      <c r="LD256" s="319"/>
      <c r="LE256" s="319"/>
      <c r="LF256" s="319"/>
      <c r="LG256" s="319"/>
      <c r="LH256" s="319"/>
      <c r="LI256" s="319"/>
      <c r="LJ256" s="319"/>
      <c r="LK256" s="319"/>
      <c r="LL256" s="319"/>
      <c r="LM256" s="319"/>
      <c r="LN256" s="319"/>
      <c r="LO256" s="319"/>
      <c r="LP256" s="319"/>
      <c r="LQ256" s="319"/>
      <c r="LR256" s="319"/>
      <c r="LS256" s="319"/>
      <c r="LT256" s="319"/>
      <c r="LU256" s="319"/>
      <c r="LV256" s="319"/>
      <c r="LW256" s="319"/>
      <c r="LX256" s="319"/>
      <c r="LY256" s="319"/>
      <c r="LZ256" s="319"/>
      <c r="MA256" s="319"/>
      <c r="MB256" s="319"/>
      <c r="MC256" s="319"/>
      <c r="MD256" s="319"/>
      <c r="ME256" s="319"/>
      <c r="MF256" s="319"/>
      <c r="MG256" s="319"/>
      <c r="MH256" s="319"/>
      <c r="MI256" s="319"/>
      <c r="MJ256" s="319"/>
      <c r="MK256" s="319"/>
      <c r="ML256" s="319"/>
      <c r="MM256" s="319"/>
      <c r="MN256" s="319"/>
      <c r="MO256" s="319"/>
      <c r="MP256" s="319"/>
      <c r="MQ256" s="319"/>
      <c r="MS256" s="241"/>
      <c r="MT256" s="373">
        <f t="shared" si="323"/>
        <v>0</v>
      </c>
      <c r="MU256" s="365">
        <f t="shared" si="309"/>
        <v>0</v>
      </c>
      <c r="MV256" s="365">
        <f t="shared" si="310"/>
        <v>0</v>
      </c>
      <c r="MW256" s="365"/>
      <c r="MX256" s="365">
        <f t="shared" si="311"/>
        <v>0</v>
      </c>
      <c r="MY256" s="365"/>
      <c r="MZ256" s="365">
        <f t="shared" si="312"/>
        <v>0</v>
      </c>
      <c r="NA256" s="365"/>
      <c r="NB256" s="365">
        <f t="shared" si="313"/>
        <v>0</v>
      </c>
      <c r="NC256" s="365"/>
      <c r="ND256" s="365">
        <f t="shared" si="314"/>
        <v>0</v>
      </c>
      <c r="NE256" s="365"/>
      <c r="NF256" s="365">
        <f t="shared" si="315"/>
        <v>0</v>
      </c>
      <c r="NG256" s="365"/>
      <c r="NH256" s="365">
        <f t="shared" si="316"/>
        <v>0</v>
      </c>
      <c r="NI256" s="365"/>
      <c r="NJ256" s="365">
        <f t="shared" si="317"/>
        <v>0</v>
      </c>
      <c r="NK256" s="365"/>
      <c r="NL256" s="365">
        <f t="shared" si="324"/>
        <v>0</v>
      </c>
      <c r="NM256" s="366"/>
      <c r="NN256" s="370"/>
      <c r="NR256" s="318">
        <f t="shared" si="318"/>
        <v>0</v>
      </c>
      <c r="NS256" s="318">
        <f t="shared" si="319"/>
        <v>0</v>
      </c>
      <c r="NT256" s="318">
        <f t="shared" si="320"/>
        <v>0</v>
      </c>
    </row>
    <row r="257" spans="1:384" s="318" customFormat="1" ht="10.199999999999999" customHeight="1" x14ac:dyDescent="0.3">
      <c r="A257" s="25"/>
      <c r="B257" s="389"/>
      <c r="C257" s="424"/>
      <c r="D257" s="15"/>
      <c r="E257" s="407" t="str">
        <f>$E$12</f>
        <v>Renfort</v>
      </c>
      <c r="F257" s="407"/>
      <c r="G257" s="134" t="str">
        <f>IF(MZ280=0,"",MZ280)</f>
        <v/>
      </c>
      <c r="H257" s="399"/>
      <c r="I257" s="381" t="str">
        <f>Prenoms!$B$10</f>
        <v>erwan</v>
      </c>
      <c r="J257" s="382"/>
      <c r="K257" s="382"/>
      <c r="L257" s="382"/>
      <c r="M257" s="382"/>
      <c r="N257" s="68" t="str">
        <f>IF(NL257&lt;&gt;0,"",IF(Conges!M44=0,"",Conges!M44))</f>
        <v/>
      </c>
      <c r="O257" s="69"/>
      <c r="P257" s="70"/>
      <c r="Q257" s="70"/>
      <c r="R257" s="70"/>
      <c r="S257" s="70"/>
      <c r="T257" s="70"/>
      <c r="U257" s="70"/>
      <c r="V257" s="71"/>
      <c r="W257" s="70"/>
      <c r="X257" s="70"/>
      <c r="Y257" s="70"/>
      <c r="Z257" s="70"/>
      <c r="AA257" s="70"/>
      <c r="AB257" s="70"/>
      <c r="AC257" s="70"/>
      <c r="AD257" s="70"/>
      <c r="AE257" s="69"/>
      <c r="AF257" s="70"/>
      <c r="AG257" s="70"/>
      <c r="AH257" s="70"/>
      <c r="AI257" s="70"/>
      <c r="AJ257" s="71"/>
      <c r="AK257" s="70"/>
      <c r="AL257" s="70"/>
      <c r="AM257" s="70"/>
      <c r="AN257" s="70"/>
      <c r="AO257" s="70"/>
      <c r="AP257" s="70"/>
      <c r="AQ257" s="70"/>
      <c r="AR257" s="70"/>
      <c r="AS257" s="70"/>
      <c r="AT257" s="70"/>
      <c r="AU257" s="69"/>
      <c r="AV257" s="70"/>
      <c r="AW257" s="70"/>
      <c r="AX257" s="70"/>
      <c r="AY257" s="70"/>
      <c r="AZ257" s="70"/>
      <c r="BA257" s="70"/>
      <c r="BB257" s="71"/>
      <c r="BC257" s="72">
        <f>IF(NL257&lt;&gt;0,(IF(Conges!M$44=0,0,3)),0)</f>
        <v>0</v>
      </c>
      <c r="BD257" s="417"/>
      <c r="BE257" s="392">
        <f>IF(OR(Conges!M$44="A",Conges!M$44="V"),Prenoms!L$10,NL257)</f>
        <v>0</v>
      </c>
      <c r="BF257" s="393"/>
      <c r="BG257" s="289"/>
      <c r="BH257" s="290">
        <f t="shared" si="303"/>
        <v>0</v>
      </c>
      <c r="BI257" s="291" t="str">
        <f t="shared" si="304"/>
        <v/>
      </c>
      <c r="BJ257" s="305">
        <v>43.612903225806448</v>
      </c>
      <c r="BK257" s="306">
        <f t="shared" si="321"/>
        <v>-43.612903225806448</v>
      </c>
      <c r="BL257" s="307">
        <f t="shared" si="242"/>
        <v>0</v>
      </c>
      <c r="BM257" s="307">
        <f t="shared" si="243"/>
        <v>0</v>
      </c>
      <c r="BN257" s="307">
        <f>SUM('Heures Pointage'!$HD$13:$HE$13)</f>
        <v>0</v>
      </c>
      <c r="BO257" s="307">
        <f>SUM('Heures et Indemnites'!$HD$13:$HE$13)</f>
        <v>0</v>
      </c>
      <c r="BP257" s="308">
        <f t="shared" si="244"/>
        <v>0</v>
      </c>
      <c r="BQ257" s="308">
        <f>'Heures Pointage'!$IB$13</f>
        <v>0</v>
      </c>
      <c r="BR257" s="309">
        <f t="shared" ref="BR257" si="331">$BH$1062</f>
        <v>0</v>
      </c>
      <c r="BS257" s="150">
        <f>Prenoms!$C$10</f>
        <v>169</v>
      </c>
      <c r="BT257" s="153"/>
      <c r="BU257" s="323">
        <f>SUM('Heures et Indemnites'!$HD$13:$HE$13)</f>
        <v>0</v>
      </c>
      <c r="BV257" s="236">
        <f>SUM('Heures et Indemnites'!$HD$6:$HE$13)</f>
        <v>0</v>
      </c>
      <c r="BW257" s="323"/>
      <c r="BX257" s="236"/>
      <c r="BY257" s="319"/>
      <c r="BZ257" s="319"/>
      <c r="CA257" s="319"/>
      <c r="CB257" s="319"/>
      <c r="CC257" s="319"/>
      <c r="CD257" s="319"/>
      <c r="CE257" s="319"/>
      <c r="CF257" s="319"/>
      <c r="CG257" s="319"/>
      <c r="CH257" s="319"/>
      <c r="CI257" s="319"/>
      <c r="CJ257" s="319"/>
      <c r="CK257" s="319"/>
      <c r="CL257" s="319"/>
      <c r="CM257" s="319"/>
      <c r="CN257" s="319"/>
      <c r="CO257" s="319"/>
      <c r="CP257" s="319"/>
      <c r="CQ257" s="319"/>
      <c r="CR257" s="319"/>
      <c r="CS257" s="319"/>
      <c r="CT257" s="319"/>
      <c r="CU257" s="319"/>
      <c r="CV257" s="319"/>
      <c r="CW257" s="319"/>
      <c r="CX257" s="319"/>
      <c r="CY257" s="319"/>
      <c r="CZ257" s="319"/>
      <c r="DA257" s="319"/>
      <c r="DB257" s="319"/>
      <c r="DC257" s="319"/>
      <c r="DD257" s="319"/>
      <c r="DE257" s="319"/>
      <c r="DF257" s="319"/>
      <c r="DG257" s="319"/>
      <c r="DH257" s="319"/>
      <c r="DI257" s="319"/>
      <c r="DJ257" s="319"/>
      <c r="DK257" s="319"/>
      <c r="DL257" s="319"/>
      <c r="DM257" s="319"/>
      <c r="DN257" s="319"/>
      <c r="DO257" s="319"/>
      <c r="DP257" s="319"/>
      <c r="DQ257" s="319"/>
      <c r="DR257" s="319"/>
      <c r="DS257" s="319"/>
      <c r="DT257" s="319"/>
      <c r="DU257" s="319"/>
      <c r="DV257" s="319"/>
      <c r="DW257" s="319"/>
      <c r="DX257" s="319"/>
      <c r="DY257" s="319"/>
      <c r="DZ257" s="319"/>
      <c r="EA257" s="319"/>
      <c r="EB257" s="319"/>
      <c r="EC257" s="319"/>
      <c r="ED257" s="319"/>
      <c r="EE257" s="319"/>
      <c r="EF257" s="319"/>
      <c r="EG257" s="319"/>
      <c r="EH257" s="319"/>
      <c r="EI257" s="319"/>
      <c r="EJ257" s="319"/>
      <c r="EK257" s="319"/>
      <c r="EL257" s="319"/>
      <c r="EM257" s="319"/>
      <c r="EN257" s="319"/>
      <c r="EO257" s="319"/>
      <c r="EP257" s="319"/>
      <c r="EQ257" s="319"/>
      <c r="ER257" s="319"/>
      <c r="ES257" s="319"/>
      <c r="ET257" s="319"/>
      <c r="EU257" s="319"/>
      <c r="EV257" s="319"/>
      <c r="EW257" s="319"/>
      <c r="EX257" s="319"/>
      <c r="EY257" s="319"/>
      <c r="EZ257" s="319"/>
      <c r="FA257" s="319"/>
      <c r="FB257" s="319"/>
      <c r="FC257" s="319"/>
      <c r="FD257" s="319"/>
      <c r="FE257" s="319"/>
      <c r="FF257" s="319"/>
      <c r="FG257" s="319"/>
      <c r="FH257" s="319"/>
      <c r="FI257" s="319"/>
      <c r="FJ257" s="319"/>
      <c r="FK257" s="319"/>
      <c r="FL257" s="319"/>
      <c r="FM257" s="319"/>
      <c r="FN257" s="319"/>
      <c r="FO257" s="319"/>
      <c r="FP257" s="319"/>
      <c r="FQ257" s="319"/>
      <c r="FR257" s="319"/>
      <c r="FS257" s="319"/>
      <c r="FT257" s="319"/>
      <c r="FU257" s="319"/>
      <c r="FV257" s="319"/>
      <c r="FW257" s="319"/>
      <c r="FX257" s="319"/>
      <c r="FY257" s="319"/>
      <c r="FZ257" s="319"/>
      <c r="GA257" s="319"/>
      <c r="GB257" s="319"/>
      <c r="GC257" s="319"/>
      <c r="GD257" s="319"/>
      <c r="GE257" s="319"/>
      <c r="GF257" s="319"/>
      <c r="GG257" s="319"/>
      <c r="GH257" s="319"/>
      <c r="GI257" s="319"/>
      <c r="GJ257" s="319"/>
      <c r="GK257" s="319"/>
      <c r="GL257" s="319"/>
      <c r="GM257" s="319"/>
      <c r="GN257" s="319"/>
      <c r="GO257" s="319"/>
      <c r="GP257" s="319"/>
      <c r="GQ257" s="319"/>
      <c r="GR257" s="319"/>
      <c r="GS257" s="319"/>
      <c r="GT257" s="319"/>
      <c r="GU257" s="319"/>
      <c r="GV257" s="319"/>
      <c r="GW257" s="319"/>
      <c r="GX257" s="319"/>
      <c r="GY257" s="319"/>
      <c r="GZ257" s="319"/>
      <c r="HA257" s="319"/>
      <c r="HB257" s="319"/>
      <c r="HC257" s="319"/>
      <c r="HD257" s="319"/>
      <c r="HE257" s="319"/>
      <c r="HF257" s="319"/>
      <c r="HG257" s="319"/>
      <c r="HH257" s="319"/>
      <c r="HI257" s="319"/>
      <c r="HJ257" s="319"/>
      <c r="HK257" s="319"/>
      <c r="HL257" s="319"/>
      <c r="HM257" s="319"/>
      <c r="HN257" s="319"/>
      <c r="HO257" s="319"/>
      <c r="HP257" s="319"/>
      <c r="HQ257" s="319"/>
      <c r="HR257" s="319"/>
      <c r="HS257" s="319"/>
      <c r="HT257" s="319"/>
      <c r="HU257" s="319"/>
      <c r="HV257" s="319"/>
      <c r="HW257" s="319"/>
      <c r="HX257" s="319"/>
      <c r="HY257" s="319"/>
      <c r="HZ257" s="319"/>
      <c r="IA257" s="319"/>
      <c r="IB257" s="319"/>
      <c r="IC257" s="319"/>
      <c r="ID257" s="319"/>
      <c r="IE257" s="319"/>
      <c r="IF257" s="319"/>
      <c r="IG257" s="319"/>
      <c r="IH257" s="319"/>
      <c r="II257" s="319"/>
      <c r="IJ257" s="319"/>
      <c r="IK257" s="319"/>
      <c r="IL257" s="319"/>
      <c r="IM257" s="319"/>
      <c r="IN257" s="319"/>
      <c r="IO257" s="319"/>
      <c r="IP257" s="319"/>
      <c r="IQ257" s="319"/>
      <c r="IR257" s="319"/>
      <c r="IS257" s="319"/>
      <c r="IT257" s="319"/>
      <c r="IU257" s="319"/>
      <c r="IV257" s="319"/>
      <c r="IW257" s="319"/>
      <c r="IX257" s="319"/>
      <c r="IY257" s="319"/>
      <c r="IZ257" s="319"/>
      <c r="JA257" s="319"/>
      <c r="JB257" s="319"/>
      <c r="JC257" s="319"/>
      <c r="JD257" s="319"/>
      <c r="JE257" s="319"/>
      <c r="JF257" s="319"/>
      <c r="JG257" s="319"/>
      <c r="JH257" s="319"/>
      <c r="JI257" s="319"/>
      <c r="JJ257" s="319"/>
      <c r="JK257" s="319"/>
      <c r="JL257" s="319"/>
      <c r="JM257" s="319"/>
      <c r="JN257" s="319"/>
      <c r="JO257" s="319"/>
      <c r="JP257" s="319"/>
      <c r="JQ257" s="319"/>
      <c r="JR257" s="319"/>
      <c r="JS257" s="319"/>
      <c r="JT257" s="319"/>
      <c r="JU257" s="319"/>
      <c r="JV257" s="319"/>
      <c r="JW257" s="319"/>
      <c r="JX257" s="319"/>
      <c r="JY257" s="319"/>
      <c r="JZ257" s="319"/>
      <c r="KA257" s="319"/>
      <c r="KB257" s="319"/>
      <c r="KC257" s="319"/>
      <c r="KD257" s="319"/>
      <c r="KE257" s="319"/>
      <c r="KF257" s="319"/>
      <c r="KG257" s="319"/>
      <c r="KH257" s="319"/>
      <c r="KI257" s="319"/>
      <c r="KJ257" s="319"/>
      <c r="KK257" s="319"/>
      <c r="KL257" s="319"/>
      <c r="KM257" s="319"/>
      <c r="KN257" s="319"/>
      <c r="KO257" s="319"/>
      <c r="KP257" s="319"/>
      <c r="KQ257" s="319"/>
      <c r="KR257" s="319"/>
      <c r="KS257" s="319"/>
      <c r="KT257" s="319"/>
      <c r="KU257" s="319"/>
      <c r="KV257" s="319"/>
      <c r="KW257" s="319"/>
      <c r="KX257" s="319"/>
      <c r="KY257" s="319"/>
      <c r="KZ257" s="319"/>
      <c r="LA257" s="319"/>
      <c r="LB257" s="319"/>
      <c r="LC257" s="319"/>
      <c r="LD257" s="319"/>
      <c r="LE257" s="319"/>
      <c r="LF257" s="319"/>
      <c r="LG257" s="319"/>
      <c r="LH257" s="319"/>
      <c r="LI257" s="319"/>
      <c r="LJ257" s="319"/>
      <c r="LK257" s="319"/>
      <c r="LL257" s="319"/>
      <c r="LM257" s="319"/>
      <c r="LN257" s="319"/>
      <c r="LO257" s="319"/>
      <c r="LP257" s="319"/>
      <c r="LQ257" s="319"/>
      <c r="LR257" s="319"/>
      <c r="LS257" s="319"/>
      <c r="LT257" s="319"/>
      <c r="LU257" s="319"/>
      <c r="LV257" s="319"/>
      <c r="LW257" s="319"/>
      <c r="LX257" s="319"/>
      <c r="LY257" s="319"/>
      <c r="LZ257" s="319"/>
      <c r="MA257" s="319"/>
      <c r="MB257" s="319"/>
      <c r="MC257" s="319"/>
      <c r="MD257" s="319"/>
      <c r="ME257" s="319"/>
      <c r="MF257" s="319"/>
      <c r="MG257" s="319"/>
      <c r="MH257" s="319"/>
      <c r="MI257" s="319"/>
      <c r="MJ257" s="319"/>
      <c r="MK257" s="319"/>
      <c r="ML257" s="319"/>
      <c r="MM257" s="319"/>
      <c r="MN257" s="319"/>
      <c r="MO257" s="319"/>
      <c r="MP257" s="319"/>
      <c r="MQ257" s="319"/>
      <c r="MS257" s="241"/>
      <c r="MT257" s="362">
        <f t="shared" si="323"/>
        <v>0</v>
      </c>
      <c r="MU257" s="363">
        <f t="shared" si="309"/>
        <v>0</v>
      </c>
      <c r="MV257" s="363">
        <f t="shared" si="310"/>
        <v>0</v>
      </c>
      <c r="MW257" s="363"/>
      <c r="MX257" s="363">
        <f t="shared" si="311"/>
        <v>0</v>
      </c>
      <c r="MY257" s="363"/>
      <c r="MZ257" s="363">
        <f t="shared" si="312"/>
        <v>0</v>
      </c>
      <c r="NA257" s="363"/>
      <c r="NB257" s="363">
        <f t="shared" si="313"/>
        <v>0</v>
      </c>
      <c r="NC257" s="363"/>
      <c r="ND257" s="363">
        <f t="shared" si="314"/>
        <v>0</v>
      </c>
      <c r="NE257" s="363"/>
      <c r="NF257" s="363">
        <f t="shared" si="315"/>
        <v>0</v>
      </c>
      <c r="NG257" s="363"/>
      <c r="NH257" s="363">
        <f t="shared" si="316"/>
        <v>0</v>
      </c>
      <c r="NI257" s="363"/>
      <c r="NJ257" s="363">
        <f t="shared" si="317"/>
        <v>0</v>
      </c>
      <c r="NK257" s="363"/>
      <c r="NL257" s="363">
        <f t="shared" si="324"/>
        <v>0</v>
      </c>
      <c r="NM257" s="364"/>
      <c r="NN257" s="370"/>
      <c r="NR257" s="318">
        <f t="shared" si="318"/>
        <v>0</v>
      </c>
      <c r="NS257" s="318">
        <f t="shared" si="319"/>
        <v>0</v>
      </c>
      <c r="NT257" s="318">
        <f t="shared" si="320"/>
        <v>0</v>
      </c>
    </row>
    <row r="258" spans="1:384" s="318" customFormat="1" ht="10.199999999999999" customHeight="1" x14ac:dyDescent="0.3">
      <c r="A258" s="25"/>
      <c r="B258" s="389"/>
      <c r="C258" s="424"/>
      <c r="D258" s="15"/>
      <c r="E258" s="414" t="str">
        <f>$E$13</f>
        <v>CHEF</v>
      </c>
      <c r="F258" s="414"/>
      <c r="G258" s="135" t="str">
        <f>IF(NB280=0,"",NB280)</f>
        <v/>
      </c>
      <c r="H258" s="399"/>
      <c r="I258" s="394" t="str">
        <f>Prenoms!$B$11</f>
        <v>adrien</v>
      </c>
      <c r="J258" s="395"/>
      <c r="K258" s="395"/>
      <c r="L258" s="395"/>
      <c r="M258" s="395"/>
      <c r="N258" s="81" t="str">
        <f>IF(NL258&lt;&gt;0,"",IF(Conges!M45=0,"",Conges!M45))</f>
        <v/>
      </c>
      <c r="O258" s="82"/>
      <c r="P258" s="83"/>
      <c r="Q258" s="83"/>
      <c r="R258" s="83"/>
      <c r="S258" s="83"/>
      <c r="T258" s="83"/>
      <c r="U258" s="83"/>
      <c r="V258" s="84"/>
      <c r="W258" s="83"/>
      <c r="X258" s="83"/>
      <c r="Y258" s="83"/>
      <c r="Z258" s="83"/>
      <c r="AA258" s="83"/>
      <c r="AB258" s="83"/>
      <c r="AC258" s="83"/>
      <c r="AD258" s="83"/>
      <c r="AE258" s="82"/>
      <c r="AF258" s="83"/>
      <c r="AG258" s="83"/>
      <c r="AH258" s="83"/>
      <c r="AI258" s="83"/>
      <c r="AJ258" s="84"/>
      <c r="AK258" s="83"/>
      <c r="AL258" s="83"/>
      <c r="AM258" s="83"/>
      <c r="AN258" s="83"/>
      <c r="AO258" s="83"/>
      <c r="AP258" s="83"/>
      <c r="AQ258" s="83"/>
      <c r="AR258" s="83"/>
      <c r="AS258" s="83"/>
      <c r="AT258" s="83"/>
      <c r="AU258" s="82"/>
      <c r="AV258" s="83"/>
      <c r="AW258" s="83"/>
      <c r="AX258" s="83"/>
      <c r="AY258" s="83"/>
      <c r="AZ258" s="83"/>
      <c r="BA258" s="83"/>
      <c r="BB258" s="84"/>
      <c r="BC258" s="85">
        <f>IF(NL258&lt;&gt;0,(IF(Conges!M$45=0,0,3)),0)</f>
        <v>0</v>
      </c>
      <c r="BD258" s="417"/>
      <c r="BE258" s="390">
        <f>IF(OR(Conges!M$45="A",Conges!M$45="V"),Prenoms!L$11,NL258)</f>
        <v>0</v>
      </c>
      <c r="BF258" s="391"/>
      <c r="BG258" s="286"/>
      <c r="BH258" s="287">
        <f t="shared" si="303"/>
        <v>0</v>
      </c>
      <c r="BI258" s="288" t="str">
        <f t="shared" si="304"/>
        <v/>
      </c>
      <c r="BJ258" s="300">
        <v>43.612903225806448</v>
      </c>
      <c r="BK258" s="301">
        <f t="shared" si="321"/>
        <v>-43.612903225806448</v>
      </c>
      <c r="BL258" s="302">
        <f t="shared" si="242"/>
        <v>0</v>
      </c>
      <c r="BM258" s="302">
        <f t="shared" si="243"/>
        <v>0</v>
      </c>
      <c r="BN258" s="302">
        <f>SUM('Heures Pointage'!$ID$13:$IE$13)</f>
        <v>0</v>
      </c>
      <c r="BO258" s="302">
        <f>SUM('Heures et Indemnites'!$ID$13:$IE$13)</f>
        <v>0</v>
      </c>
      <c r="BP258" s="303">
        <f t="shared" si="244"/>
        <v>0</v>
      </c>
      <c r="BQ258" s="303">
        <f>'Heures Pointage'!$JB$13</f>
        <v>0</v>
      </c>
      <c r="BR258" s="304">
        <f t="shared" ref="BR258" si="332">$BH$1063</f>
        <v>0</v>
      </c>
      <c r="BS258" s="149">
        <f>Prenoms!$C$11</f>
        <v>169</v>
      </c>
      <c r="BT258" s="180"/>
      <c r="BU258" s="324">
        <f>SUM('Heures et Indemnites'!$ID$13:$IE$13)</f>
        <v>0</v>
      </c>
      <c r="BV258" s="235">
        <f>SUM('Heures et Indemnites'!$ID$6:$IE$13)</f>
        <v>0</v>
      </c>
      <c r="BW258" s="324"/>
      <c r="BX258" s="235"/>
      <c r="BY258" s="319"/>
      <c r="BZ258" s="319"/>
      <c r="CA258" s="319"/>
      <c r="CB258" s="319"/>
      <c r="CC258" s="319"/>
      <c r="CD258" s="319"/>
      <c r="CE258" s="319"/>
      <c r="CF258" s="319"/>
      <c r="CG258" s="319"/>
      <c r="CH258" s="319"/>
      <c r="CI258" s="319"/>
      <c r="CJ258" s="319"/>
      <c r="CK258" s="319"/>
      <c r="CL258" s="319"/>
      <c r="CM258" s="319"/>
      <c r="CN258" s="319"/>
      <c r="CO258" s="319"/>
      <c r="CP258" s="319"/>
      <c r="CQ258" s="319"/>
      <c r="CR258" s="319"/>
      <c r="CS258" s="319"/>
      <c r="CT258" s="319"/>
      <c r="CU258" s="319"/>
      <c r="CV258" s="319"/>
      <c r="CW258" s="319"/>
      <c r="CX258" s="319"/>
      <c r="CY258" s="319"/>
      <c r="CZ258" s="319"/>
      <c r="DA258" s="319"/>
      <c r="DB258" s="319"/>
      <c r="DC258" s="319"/>
      <c r="DD258" s="319"/>
      <c r="DE258" s="319"/>
      <c r="DF258" s="319"/>
      <c r="DG258" s="319"/>
      <c r="DH258" s="319"/>
      <c r="DI258" s="319"/>
      <c r="DJ258" s="319"/>
      <c r="DK258" s="319"/>
      <c r="DL258" s="319"/>
      <c r="DM258" s="319"/>
      <c r="DN258" s="319"/>
      <c r="DO258" s="319"/>
      <c r="DP258" s="319"/>
      <c r="DQ258" s="319"/>
      <c r="DR258" s="319"/>
      <c r="DS258" s="319"/>
      <c r="DT258" s="319"/>
      <c r="DU258" s="319"/>
      <c r="DV258" s="319"/>
      <c r="DW258" s="319"/>
      <c r="DX258" s="319"/>
      <c r="DY258" s="319"/>
      <c r="DZ258" s="319"/>
      <c r="EA258" s="319"/>
      <c r="EB258" s="319"/>
      <c r="EC258" s="319"/>
      <c r="ED258" s="319"/>
      <c r="EE258" s="319"/>
      <c r="EF258" s="319"/>
      <c r="EG258" s="319"/>
      <c r="EH258" s="319"/>
      <c r="EI258" s="319"/>
      <c r="EJ258" s="319"/>
      <c r="EK258" s="319"/>
      <c r="EL258" s="319"/>
      <c r="EM258" s="319"/>
      <c r="EN258" s="319"/>
      <c r="EO258" s="319"/>
      <c r="EP258" s="319"/>
      <c r="EQ258" s="319"/>
      <c r="ER258" s="319"/>
      <c r="ES258" s="319"/>
      <c r="ET258" s="319"/>
      <c r="EU258" s="319"/>
      <c r="EV258" s="319"/>
      <c r="EW258" s="319"/>
      <c r="EX258" s="319"/>
      <c r="EY258" s="319"/>
      <c r="EZ258" s="319"/>
      <c r="FA258" s="319"/>
      <c r="FB258" s="319"/>
      <c r="FC258" s="319"/>
      <c r="FD258" s="319"/>
      <c r="FE258" s="319"/>
      <c r="FF258" s="319"/>
      <c r="FG258" s="319"/>
      <c r="FH258" s="319"/>
      <c r="FI258" s="319"/>
      <c r="FJ258" s="319"/>
      <c r="FK258" s="319"/>
      <c r="FL258" s="319"/>
      <c r="FM258" s="319"/>
      <c r="FN258" s="319"/>
      <c r="FO258" s="319"/>
      <c r="FP258" s="319"/>
      <c r="FQ258" s="319"/>
      <c r="FR258" s="319"/>
      <c r="FS258" s="319"/>
      <c r="FT258" s="319"/>
      <c r="FU258" s="319"/>
      <c r="FV258" s="319"/>
      <c r="FW258" s="319"/>
      <c r="FX258" s="319"/>
      <c r="FY258" s="319"/>
      <c r="FZ258" s="319"/>
      <c r="GA258" s="319"/>
      <c r="GB258" s="319"/>
      <c r="GC258" s="319"/>
      <c r="GD258" s="319"/>
      <c r="GE258" s="319"/>
      <c r="GF258" s="319"/>
      <c r="GG258" s="319"/>
      <c r="GH258" s="319"/>
      <c r="GI258" s="319"/>
      <c r="GJ258" s="319"/>
      <c r="GK258" s="319"/>
      <c r="GL258" s="319"/>
      <c r="GM258" s="319"/>
      <c r="GN258" s="319"/>
      <c r="GO258" s="319"/>
      <c r="GP258" s="319"/>
      <c r="GQ258" s="319"/>
      <c r="GR258" s="319"/>
      <c r="GS258" s="319"/>
      <c r="GT258" s="319"/>
      <c r="GU258" s="319"/>
      <c r="GV258" s="319"/>
      <c r="GW258" s="319"/>
      <c r="GX258" s="319"/>
      <c r="GY258" s="319"/>
      <c r="GZ258" s="319"/>
      <c r="HA258" s="319"/>
      <c r="HB258" s="319"/>
      <c r="HC258" s="319"/>
      <c r="HD258" s="319"/>
      <c r="HE258" s="319"/>
      <c r="HF258" s="319"/>
      <c r="HG258" s="319"/>
      <c r="HH258" s="319"/>
      <c r="HI258" s="319"/>
      <c r="HJ258" s="319"/>
      <c r="HK258" s="319"/>
      <c r="HL258" s="319"/>
      <c r="HM258" s="319"/>
      <c r="HN258" s="319"/>
      <c r="HO258" s="319"/>
      <c r="HP258" s="319"/>
      <c r="HQ258" s="319"/>
      <c r="HR258" s="319"/>
      <c r="HS258" s="319"/>
      <c r="HT258" s="319"/>
      <c r="HU258" s="319"/>
      <c r="HV258" s="319"/>
      <c r="HW258" s="319"/>
      <c r="HX258" s="319"/>
      <c r="HY258" s="319"/>
      <c r="HZ258" s="319"/>
      <c r="IA258" s="319"/>
      <c r="IB258" s="319"/>
      <c r="IC258" s="319"/>
      <c r="ID258" s="319"/>
      <c r="IE258" s="319"/>
      <c r="IF258" s="319"/>
      <c r="IG258" s="319"/>
      <c r="IH258" s="319"/>
      <c r="II258" s="319"/>
      <c r="IJ258" s="319"/>
      <c r="IK258" s="319"/>
      <c r="IL258" s="319"/>
      <c r="IM258" s="319"/>
      <c r="IN258" s="319"/>
      <c r="IO258" s="319"/>
      <c r="IP258" s="319"/>
      <c r="IQ258" s="319"/>
      <c r="IR258" s="319"/>
      <c r="IS258" s="319"/>
      <c r="IT258" s="319"/>
      <c r="IU258" s="319"/>
      <c r="IV258" s="319"/>
      <c r="IW258" s="319"/>
      <c r="IX258" s="319"/>
      <c r="IY258" s="319"/>
      <c r="IZ258" s="319"/>
      <c r="JA258" s="319"/>
      <c r="JB258" s="319"/>
      <c r="JC258" s="319"/>
      <c r="JD258" s="319"/>
      <c r="JE258" s="319"/>
      <c r="JF258" s="319"/>
      <c r="JG258" s="319"/>
      <c r="JH258" s="319"/>
      <c r="JI258" s="319"/>
      <c r="JJ258" s="319"/>
      <c r="JK258" s="319"/>
      <c r="JL258" s="319"/>
      <c r="JM258" s="319"/>
      <c r="JN258" s="319"/>
      <c r="JO258" s="319"/>
      <c r="JP258" s="319"/>
      <c r="JQ258" s="319"/>
      <c r="JR258" s="319"/>
      <c r="JS258" s="319"/>
      <c r="JT258" s="319"/>
      <c r="JU258" s="319"/>
      <c r="JV258" s="319"/>
      <c r="JW258" s="319"/>
      <c r="JX258" s="319"/>
      <c r="JY258" s="319"/>
      <c r="JZ258" s="319"/>
      <c r="KA258" s="319"/>
      <c r="KB258" s="319"/>
      <c r="KC258" s="319"/>
      <c r="KD258" s="319"/>
      <c r="KE258" s="319"/>
      <c r="KF258" s="319"/>
      <c r="KG258" s="319"/>
      <c r="KH258" s="319"/>
      <c r="KI258" s="319"/>
      <c r="KJ258" s="319"/>
      <c r="KK258" s="319"/>
      <c r="KL258" s="319"/>
      <c r="KM258" s="319"/>
      <c r="KN258" s="319"/>
      <c r="KO258" s="319"/>
      <c r="KP258" s="319"/>
      <c r="KQ258" s="319"/>
      <c r="KR258" s="319"/>
      <c r="KS258" s="319"/>
      <c r="KT258" s="319"/>
      <c r="KU258" s="319"/>
      <c r="KV258" s="319"/>
      <c r="KW258" s="319"/>
      <c r="KX258" s="319"/>
      <c r="KY258" s="319"/>
      <c r="KZ258" s="319"/>
      <c r="LA258" s="319"/>
      <c r="LB258" s="319"/>
      <c r="LC258" s="319"/>
      <c r="LD258" s="319"/>
      <c r="LE258" s="319"/>
      <c r="LF258" s="319"/>
      <c r="LG258" s="319"/>
      <c r="LH258" s="319"/>
      <c r="LI258" s="319"/>
      <c r="LJ258" s="319"/>
      <c r="LK258" s="319"/>
      <c r="LL258" s="319"/>
      <c r="LM258" s="319"/>
      <c r="LN258" s="319"/>
      <c r="LO258" s="319"/>
      <c r="LP258" s="319"/>
      <c r="LQ258" s="319"/>
      <c r="LR258" s="319"/>
      <c r="LS258" s="319"/>
      <c r="LT258" s="319"/>
      <c r="LU258" s="319"/>
      <c r="LV258" s="319"/>
      <c r="LW258" s="319"/>
      <c r="LX258" s="319"/>
      <c r="LY258" s="319"/>
      <c r="LZ258" s="319"/>
      <c r="MA258" s="319"/>
      <c r="MB258" s="319"/>
      <c r="MC258" s="319"/>
      <c r="MD258" s="319"/>
      <c r="ME258" s="319"/>
      <c r="MF258" s="319"/>
      <c r="MG258" s="319"/>
      <c r="MH258" s="319"/>
      <c r="MI258" s="319"/>
      <c r="MJ258" s="319"/>
      <c r="MK258" s="319"/>
      <c r="ML258" s="319"/>
      <c r="MM258" s="319"/>
      <c r="MN258" s="319"/>
      <c r="MO258" s="319"/>
      <c r="MP258" s="319"/>
      <c r="MQ258" s="319"/>
      <c r="MS258" s="241"/>
      <c r="MT258" s="373">
        <f t="shared" si="323"/>
        <v>0</v>
      </c>
      <c r="MU258" s="365">
        <f t="shared" si="309"/>
        <v>0</v>
      </c>
      <c r="MV258" s="365">
        <f t="shared" si="310"/>
        <v>0</v>
      </c>
      <c r="MW258" s="365"/>
      <c r="MX258" s="365">
        <f t="shared" si="311"/>
        <v>0</v>
      </c>
      <c r="MY258" s="365"/>
      <c r="MZ258" s="365">
        <f t="shared" si="312"/>
        <v>0</v>
      </c>
      <c r="NA258" s="365"/>
      <c r="NB258" s="365">
        <f t="shared" si="313"/>
        <v>0</v>
      </c>
      <c r="NC258" s="365"/>
      <c r="ND258" s="365">
        <f t="shared" si="314"/>
        <v>0</v>
      </c>
      <c r="NE258" s="365"/>
      <c r="NF258" s="365">
        <f t="shared" si="315"/>
        <v>0</v>
      </c>
      <c r="NG258" s="365"/>
      <c r="NH258" s="365">
        <f t="shared" si="316"/>
        <v>0</v>
      </c>
      <c r="NI258" s="365"/>
      <c r="NJ258" s="365">
        <f t="shared" si="317"/>
        <v>0</v>
      </c>
      <c r="NK258" s="365"/>
      <c r="NL258" s="365">
        <f t="shared" si="324"/>
        <v>0</v>
      </c>
      <c r="NM258" s="366"/>
      <c r="NN258" s="370"/>
      <c r="NR258" s="318">
        <f t="shared" si="318"/>
        <v>0</v>
      </c>
      <c r="NS258" s="318">
        <f t="shared" si="319"/>
        <v>0</v>
      </c>
      <c r="NT258" s="318">
        <f t="shared" si="320"/>
        <v>0</v>
      </c>
    </row>
    <row r="259" spans="1:384" s="318" customFormat="1" ht="10.199999999999999" customHeight="1" x14ac:dyDescent="0.3">
      <c r="A259" s="25"/>
      <c r="B259" s="389"/>
      <c r="C259" s="424"/>
      <c r="D259" s="15"/>
      <c r="E259" s="413" t="str">
        <f>$E$14</f>
        <v>MENAGE</v>
      </c>
      <c r="F259" s="413"/>
      <c r="G259" s="136" t="str">
        <f>IF(ND280=0,"",ND280)</f>
        <v/>
      </c>
      <c r="H259" s="399"/>
      <c r="I259" s="381" t="str">
        <f>Prenoms!$B$12</f>
        <v>soren</v>
      </c>
      <c r="J259" s="382"/>
      <c r="K259" s="382"/>
      <c r="L259" s="382"/>
      <c r="M259" s="382"/>
      <c r="N259" s="68" t="str">
        <f>IF(NL259&lt;&gt;0,"",IF(Conges!M46=0,"",Conges!M46))</f>
        <v/>
      </c>
      <c r="O259" s="69"/>
      <c r="P259" s="70"/>
      <c r="Q259" s="70"/>
      <c r="R259" s="70"/>
      <c r="S259" s="70"/>
      <c r="T259" s="70"/>
      <c r="U259" s="70"/>
      <c r="V259" s="71"/>
      <c r="W259" s="70"/>
      <c r="X259" s="70"/>
      <c r="Y259" s="70"/>
      <c r="Z259" s="70"/>
      <c r="AA259" s="70"/>
      <c r="AB259" s="70"/>
      <c r="AC259" s="70"/>
      <c r="AD259" s="70"/>
      <c r="AE259" s="69"/>
      <c r="AF259" s="70"/>
      <c r="AG259" s="70"/>
      <c r="AH259" s="70"/>
      <c r="AI259" s="70"/>
      <c r="AJ259" s="71"/>
      <c r="AK259" s="70"/>
      <c r="AL259" s="70"/>
      <c r="AM259" s="70"/>
      <c r="AN259" s="70"/>
      <c r="AO259" s="70"/>
      <c r="AP259" s="70"/>
      <c r="AQ259" s="70"/>
      <c r="AR259" s="70"/>
      <c r="AS259" s="70"/>
      <c r="AT259" s="70"/>
      <c r="AU259" s="69"/>
      <c r="AV259" s="70"/>
      <c r="AW259" s="70"/>
      <c r="AX259" s="70"/>
      <c r="AY259" s="70"/>
      <c r="AZ259" s="70"/>
      <c r="BA259" s="70"/>
      <c r="BB259" s="71"/>
      <c r="BC259" s="72">
        <f>IF(NL259&lt;&gt;0,(IF(Conges!M$46=0,0,3)),0)</f>
        <v>0</v>
      </c>
      <c r="BD259" s="417"/>
      <c r="BE259" s="392">
        <f>IF(OR(Conges!M$46="A",Conges!M$46="V"),Prenoms!L$12,NL259)</f>
        <v>0</v>
      </c>
      <c r="BF259" s="393"/>
      <c r="BG259" s="289"/>
      <c r="BH259" s="290">
        <f t="shared" si="303"/>
        <v>0</v>
      </c>
      <c r="BI259" s="291" t="str">
        <f t="shared" si="304"/>
        <v/>
      </c>
      <c r="BJ259" s="305">
        <v>43.612903225806448</v>
      </c>
      <c r="BK259" s="306">
        <f t="shared" si="321"/>
        <v>-43.612903225806448</v>
      </c>
      <c r="BL259" s="307">
        <f t="shared" si="242"/>
        <v>0</v>
      </c>
      <c r="BM259" s="307">
        <f t="shared" si="243"/>
        <v>0</v>
      </c>
      <c r="BN259" s="307">
        <f>SUM('Heures Pointage'!$JD$13:$JE$13)</f>
        <v>0</v>
      </c>
      <c r="BO259" s="307">
        <f>SUM('Heures et Indemnites'!$JD$13:$JE$13)</f>
        <v>0</v>
      </c>
      <c r="BP259" s="308">
        <f t="shared" si="244"/>
        <v>0</v>
      </c>
      <c r="BQ259" s="308">
        <f>'Heures Pointage'!$KB$13</f>
        <v>0</v>
      </c>
      <c r="BR259" s="309">
        <f t="shared" ref="BR259" si="333">$BH$1064</f>
        <v>0</v>
      </c>
      <c r="BS259" s="150">
        <f>Prenoms!$C$12</f>
        <v>169</v>
      </c>
      <c r="BT259" s="153"/>
      <c r="BU259" s="323">
        <f>SUM('Heures et Indemnites'!$JD$13:$JE$13)</f>
        <v>0</v>
      </c>
      <c r="BV259" s="236">
        <f>SUM('Heures et Indemnites'!$JD$6:$JE$13)</f>
        <v>0</v>
      </c>
      <c r="BW259" s="323"/>
      <c r="BX259" s="236"/>
      <c r="BY259" s="319"/>
      <c r="BZ259" s="319"/>
      <c r="CA259" s="319"/>
      <c r="CB259" s="319"/>
      <c r="CC259" s="319"/>
      <c r="CD259" s="319"/>
      <c r="CE259" s="319"/>
      <c r="CF259" s="319"/>
      <c r="CG259" s="319"/>
      <c r="CH259" s="319"/>
      <c r="CI259" s="319"/>
      <c r="CJ259" s="319"/>
      <c r="CK259" s="319"/>
      <c r="CL259" s="319"/>
      <c r="CM259" s="319"/>
      <c r="CN259" s="319"/>
      <c r="CO259" s="319"/>
      <c r="CP259" s="319"/>
      <c r="CQ259" s="319"/>
      <c r="CR259" s="319"/>
      <c r="CS259" s="319"/>
      <c r="CT259" s="319"/>
      <c r="CU259" s="319"/>
      <c r="CV259" s="319"/>
      <c r="CW259" s="319"/>
      <c r="CX259" s="319"/>
      <c r="CY259" s="319"/>
      <c r="CZ259" s="319"/>
      <c r="DA259" s="319"/>
      <c r="DB259" s="319"/>
      <c r="DC259" s="319"/>
      <c r="DD259" s="319"/>
      <c r="DE259" s="319"/>
      <c r="DF259" s="319"/>
      <c r="DG259" s="319"/>
      <c r="DH259" s="319"/>
      <c r="DI259" s="319"/>
      <c r="DJ259" s="319"/>
      <c r="DK259" s="319"/>
      <c r="DL259" s="319"/>
      <c r="DM259" s="319"/>
      <c r="DN259" s="319"/>
      <c r="DO259" s="319"/>
      <c r="DP259" s="319"/>
      <c r="DQ259" s="319"/>
      <c r="DR259" s="319"/>
      <c r="DS259" s="319"/>
      <c r="DT259" s="319"/>
      <c r="DU259" s="319"/>
      <c r="DV259" s="319"/>
      <c r="DW259" s="319"/>
      <c r="DX259" s="319"/>
      <c r="DY259" s="319"/>
      <c r="DZ259" s="319"/>
      <c r="EA259" s="319"/>
      <c r="EB259" s="319"/>
      <c r="EC259" s="319"/>
      <c r="ED259" s="319"/>
      <c r="EE259" s="319"/>
      <c r="EF259" s="319"/>
      <c r="EG259" s="319"/>
      <c r="EH259" s="319"/>
      <c r="EI259" s="319"/>
      <c r="EJ259" s="319"/>
      <c r="EK259" s="319"/>
      <c r="EL259" s="319"/>
      <c r="EM259" s="319"/>
      <c r="EN259" s="319"/>
      <c r="EO259" s="319"/>
      <c r="EP259" s="319"/>
      <c r="EQ259" s="319"/>
      <c r="ER259" s="319"/>
      <c r="ES259" s="319"/>
      <c r="ET259" s="319"/>
      <c r="EU259" s="319"/>
      <c r="EV259" s="319"/>
      <c r="EW259" s="319"/>
      <c r="EX259" s="319"/>
      <c r="EY259" s="319"/>
      <c r="EZ259" s="319"/>
      <c r="FA259" s="319"/>
      <c r="FB259" s="319"/>
      <c r="FC259" s="319"/>
      <c r="FD259" s="319"/>
      <c r="FE259" s="319"/>
      <c r="FF259" s="319"/>
      <c r="FG259" s="319"/>
      <c r="FH259" s="319"/>
      <c r="FI259" s="319"/>
      <c r="FJ259" s="319"/>
      <c r="FK259" s="319"/>
      <c r="FL259" s="319"/>
      <c r="FM259" s="319"/>
      <c r="FN259" s="319"/>
      <c r="FO259" s="319"/>
      <c r="FP259" s="319"/>
      <c r="FQ259" s="319"/>
      <c r="FR259" s="319"/>
      <c r="FS259" s="319"/>
      <c r="FT259" s="319"/>
      <c r="FU259" s="319"/>
      <c r="FV259" s="319"/>
      <c r="FW259" s="319"/>
      <c r="FX259" s="319"/>
      <c r="FY259" s="319"/>
      <c r="FZ259" s="319"/>
      <c r="GA259" s="319"/>
      <c r="GB259" s="319"/>
      <c r="GC259" s="319"/>
      <c r="GD259" s="319"/>
      <c r="GE259" s="319"/>
      <c r="GF259" s="319"/>
      <c r="GG259" s="319"/>
      <c r="GH259" s="319"/>
      <c r="GI259" s="319"/>
      <c r="GJ259" s="319"/>
      <c r="GK259" s="319"/>
      <c r="GL259" s="319"/>
      <c r="GM259" s="319"/>
      <c r="GN259" s="319"/>
      <c r="GO259" s="319"/>
      <c r="GP259" s="319"/>
      <c r="GQ259" s="319"/>
      <c r="GR259" s="319"/>
      <c r="GS259" s="319"/>
      <c r="GT259" s="319"/>
      <c r="GU259" s="319"/>
      <c r="GV259" s="319"/>
      <c r="GW259" s="319"/>
      <c r="GX259" s="319"/>
      <c r="GY259" s="319"/>
      <c r="GZ259" s="319"/>
      <c r="HA259" s="319"/>
      <c r="HB259" s="319"/>
      <c r="HC259" s="319"/>
      <c r="HD259" s="319"/>
      <c r="HE259" s="319"/>
      <c r="HF259" s="319"/>
      <c r="HG259" s="319"/>
      <c r="HH259" s="319"/>
      <c r="HI259" s="319"/>
      <c r="HJ259" s="319"/>
      <c r="HK259" s="319"/>
      <c r="HL259" s="319"/>
      <c r="HM259" s="319"/>
      <c r="HN259" s="319"/>
      <c r="HO259" s="319"/>
      <c r="HP259" s="319"/>
      <c r="HQ259" s="319"/>
      <c r="HR259" s="319"/>
      <c r="HS259" s="319"/>
      <c r="HT259" s="319"/>
      <c r="HU259" s="319"/>
      <c r="HV259" s="319"/>
      <c r="HW259" s="319"/>
      <c r="HX259" s="319"/>
      <c r="HY259" s="319"/>
      <c r="HZ259" s="319"/>
      <c r="IA259" s="319"/>
      <c r="IB259" s="319"/>
      <c r="IC259" s="319"/>
      <c r="ID259" s="319"/>
      <c r="IE259" s="319"/>
      <c r="IF259" s="319"/>
      <c r="IG259" s="319"/>
      <c r="IH259" s="319"/>
      <c r="II259" s="319"/>
      <c r="IJ259" s="319"/>
      <c r="IK259" s="319"/>
      <c r="IL259" s="319"/>
      <c r="IM259" s="319"/>
      <c r="IN259" s="319"/>
      <c r="IO259" s="319"/>
      <c r="IP259" s="319"/>
      <c r="IQ259" s="319"/>
      <c r="IR259" s="319"/>
      <c r="IS259" s="319"/>
      <c r="IT259" s="319"/>
      <c r="IU259" s="319"/>
      <c r="IV259" s="319"/>
      <c r="IW259" s="319"/>
      <c r="IX259" s="319"/>
      <c r="IY259" s="319"/>
      <c r="IZ259" s="319"/>
      <c r="JA259" s="319"/>
      <c r="JB259" s="319"/>
      <c r="JC259" s="319"/>
      <c r="JD259" s="319"/>
      <c r="JE259" s="319"/>
      <c r="JF259" s="319"/>
      <c r="JG259" s="319"/>
      <c r="JH259" s="319"/>
      <c r="JI259" s="319"/>
      <c r="JJ259" s="319"/>
      <c r="JK259" s="319"/>
      <c r="JL259" s="319"/>
      <c r="JM259" s="319"/>
      <c r="JN259" s="319"/>
      <c r="JO259" s="319"/>
      <c r="JP259" s="319"/>
      <c r="JQ259" s="319"/>
      <c r="JR259" s="319"/>
      <c r="JS259" s="319"/>
      <c r="JT259" s="319"/>
      <c r="JU259" s="319"/>
      <c r="JV259" s="319"/>
      <c r="JW259" s="319"/>
      <c r="JX259" s="319"/>
      <c r="JY259" s="319"/>
      <c r="JZ259" s="319"/>
      <c r="KA259" s="319"/>
      <c r="KB259" s="319"/>
      <c r="KC259" s="319"/>
      <c r="KD259" s="319"/>
      <c r="KE259" s="319"/>
      <c r="KF259" s="319"/>
      <c r="KG259" s="319"/>
      <c r="KH259" s="319"/>
      <c r="KI259" s="319"/>
      <c r="KJ259" s="319"/>
      <c r="KK259" s="319"/>
      <c r="KL259" s="319"/>
      <c r="KM259" s="319"/>
      <c r="KN259" s="319"/>
      <c r="KO259" s="319"/>
      <c r="KP259" s="319"/>
      <c r="KQ259" s="319"/>
      <c r="KR259" s="319"/>
      <c r="KS259" s="319"/>
      <c r="KT259" s="319"/>
      <c r="KU259" s="319"/>
      <c r="KV259" s="319"/>
      <c r="KW259" s="319"/>
      <c r="KX259" s="319"/>
      <c r="KY259" s="319"/>
      <c r="KZ259" s="319"/>
      <c r="LA259" s="319"/>
      <c r="LB259" s="319"/>
      <c r="LC259" s="319"/>
      <c r="LD259" s="319"/>
      <c r="LE259" s="319"/>
      <c r="LF259" s="319"/>
      <c r="LG259" s="319"/>
      <c r="LH259" s="319"/>
      <c r="LI259" s="319"/>
      <c r="LJ259" s="319"/>
      <c r="LK259" s="319"/>
      <c r="LL259" s="319"/>
      <c r="LM259" s="319"/>
      <c r="LN259" s="319"/>
      <c r="LO259" s="319"/>
      <c r="LP259" s="319"/>
      <c r="LQ259" s="319"/>
      <c r="LR259" s="319"/>
      <c r="LS259" s="319"/>
      <c r="LT259" s="319"/>
      <c r="LU259" s="319"/>
      <c r="LV259" s="319"/>
      <c r="LW259" s="319"/>
      <c r="LX259" s="319"/>
      <c r="LY259" s="319"/>
      <c r="LZ259" s="319"/>
      <c r="MA259" s="319"/>
      <c r="MB259" s="319"/>
      <c r="MC259" s="319"/>
      <c r="MD259" s="319"/>
      <c r="ME259" s="319"/>
      <c r="MF259" s="319"/>
      <c r="MG259" s="319"/>
      <c r="MH259" s="319"/>
      <c r="MI259" s="319"/>
      <c r="MJ259" s="319"/>
      <c r="MK259" s="319"/>
      <c r="ML259" s="319"/>
      <c r="MM259" s="319"/>
      <c r="MN259" s="319"/>
      <c r="MO259" s="319"/>
      <c r="MP259" s="319"/>
      <c r="MQ259" s="319"/>
      <c r="MS259" s="241"/>
      <c r="MT259" s="362">
        <f t="shared" si="323"/>
        <v>0</v>
      </c>
      <c r="MU259" s="363">
        <f t="shared" si="309"/>
        <v>0</v>
      </c>
      <c r="MV259" s="363">
        <f t="shared" si="310"/>
        <v>0</v>
      </c>
      <c r="MW259" s="363"/>
      <c r="MX259" s="363">
        <f t="shared" si="311"/>
        <v>0</v>
      </c>
      <c r="MY259" s="363"/>
      <c r="MZ259" s="363">
        <f t="shared" si="312"/>
        <v>0</v>
      </c>
      <c r="NA259" s="363"/>
      <c r="NB259" s="363">
        <f t="shared" si="313"/>
        <v>0</v>
      </c>
      <c r="NC259" s="363"/>
      <c r="ND259" s="363">
        <f t="shared" si="314"/>
        <v>0</v>
      </c>
      <c r="NE259" s="363"/>
      <c r="NF259" s="363">
        <f t="shared" si="315"/>
        <v>0</v>
      </c>
      <c r="NG259" s="363"/>
      <c r="NH259" s="363">
        <f t="shared" si="316"/>
        <v>0</v>
      </c>
      <c r="NI259" s="363"/>
      <c r="NJ259" s="363">
        <f t="shared" si="317"/>
        <v>0</v>
      </c>
      <c r="NK259" s="363"/>
      <c r="NL259" s="363">
        <f t="shared" si="324"/>
        <v>0</v>
      </c>
      <c r="NM259" s="364"/>
      <c r="NN259" s="370"/>
      <c r="NR259" s="318">
        <f t="shared" si="318"/>
        <v>0</v>
      </c>
      <c r="NS259" s="318">
        <f t="shared" si="319"/>
        <v>0</v>
      </c>
      <c r="NT259" s="318">
        <f t="shared" si="320"/>
        <v>0</v>
      </c>
    </row>
    <row r="260" spans="1:384" s="318" customFormat="1" ht="10.199999999999999" customHeight="1" x14ac:dyDescent="0.3">
      <c r="A260" s="25"/>
      <c r="B260" s="389"/>
      <c r="C260" s="424"/>
      <c r="D260" s="15"/>
      <c r="E260" s="396">
        <f>$E$15</f>
        <v>0</v>
      </c>
      <c r="F260" s="396"/>
      <c r="G260" s="137" t="str">
        <f>IF(NF280=0,"",NF280)</f>
        <v/>
      </c>
      <c r="H260" s="399"/>
      <c r="I260" s="394" t="str">
        <f>Prenoms!$B$13</f>
        <v>stage 1</v>
      </c>
      <c r="J260" s="395"/>
      <c r="K260" s="395"/>
      <c r="L260" s="395"/>
      <c r="M260" s="395"/>
      <c r="N260" s="81" t="str">
        <f>IF(NL260&lt;&gt;0,"",IF(Conges!M47=0,"",Conges!M47))</f>
        <v/>
      </c>
      <c r="O260" s="82"/>
      <c r="P260" s="83"/>
      <c r="Q260" s="83"/>
      <c r="R260" s="83"/>
      <c r="S260" s="83"/>
      <c r="T260" s="83"/>
      <c r="U260" s="83"/>
      <c r="V260" s="84"/>
      <c r="W260" s="83"/>
      <c r="X260" s="83"/>
      <c r="Y260" s="83"/>
      <c r="Z260" s="83"/>
      <c r="AA260" s="83"/>
      <c r="AB260" s="83"/>
      <c r="AC260" s="83"/>
      <c r="AD260" s="83"/>
      <c r="AE260" s="82"/>
      <c r="AF260" s="83"/>
      <c r="AG260" s="83"/>
      <c r="AH260" s="83"/>
      <c r="AI260" s="83"/>
      <c r="AJ260" s="84"/>
      <c r="AK260" s="83"/>
      <c r="AL260" s="83"/>
      <c r="AM260" s="83"/>
      <c r="AN260" s="83"/>
      <c r="AO260" s="83"/>
      <c r="AP260" s="83"/>
      <c r="AQ260" s="83"/>
      <c r="AR260" s="83"/>
      <c r="AS260" s="83"/>
      <c r="AT260" s="83"/>
      <c r="AU260" s="82"/>
      <c r="AV260" s="83"/>
      <c r="AW260" s="83"/>
      <c r="AX260" s="83"/>
      <c r="AY260" s="83"/>
      <c r="AZ260" s="83"/>
      <c r="BA260" s="83"/>
      <c r="BB260" s="84"/>
      <c r="BC260" s="85">
        <f>IF(NL260&lt;&gt;0,(IF(Conges!M$47=0,0,3)),0)</f>
        <v>0</v>
      </c>
      <c r="BD260" s="417"/>
      <c r="BE260" s="390">
        <f>IF(OR(Conges!M$47="A",Conges!M$47="V"),Prenoms!L$13,NL260)</f>
        <v>0</v>
      </c>
      <c r="BF260" s="391"/>
      <c r="BG260" s="286"/>
      <c r="BH260" s="287">
        <f t="shared" si="303"/>
        <v>0</v>
      </c>
      <c r="BI260" s="288" t="str">
        <f t="shared" si="304"/>
        <v/>
      </c>
      <c r="BJ260" s="300">
        <v>18.06451612903226</v>
      </c>
      <c r="BK260" s="301">
        <f t="shared" si="321"/>
        <v>-18.06451612903226</v>
      </c>
      <c r="BL260" s="302">
        <f t="shared" si="242"/>
        <v>0</v>
      </c>
      <c r="BM260" s="302">
        <f t="shared" si="243"/>
        <v>0</v>
      </c>
      <c r="BN260" s="302">
        <f>SUM('Heures Pointage'!$KD$13:$KE$13)</f>
        <v>0</v>
      </c>
      <c r="BO260" s="302">
        <f>SUM('Heures et Indemnites'!$KD$13:$KE$13)</f>
        <v>0</v>
      </c>
      <c r="BP260" s="303">
        <f t="shared" si="244"/>
        <v>0</v>
      </c>
      <c r="BQ260" s="303">
        <f>'Heures Pointage'!$LB$13</f>
        <v>0</v>
      </c>
      <c r="BR260" s="304">
        <f t="shared" ref="BR260" si="334">$BH$1065</f>
        <v>0</v>
      </c>
      <c r="BS260" s="149">
        <f>Prenoms!$C$13</f>
        <v>70</v>
      </c>
      <c r="BT260" s="180"/>
      <c r="BU260" s="324">
        <f>SUM('Heures et Indemnites'!$KD$13:$KE$13)</f>
        <v>0</v>
      </c>
      <c r="BV260" s="235">
        <f>SUM('Heures et Indemnites'!$KD$6:$KE$13)</f>
        <v>0</v>
      </c>
      <c r="BW260" s="324"/>
      <c r="BX260" s="235"/>
      <c r="BY260" s="319"/>
      <c r="BZ260" s="319"/>
      <c r="CA260" s="319"/>
      <c r="CB260" s="319"/>
      <c r="CC260" s="319"/>
      <c r="CD260" s="319"/>
      <c r="CE260" s="319"/>
      <c r="CF260" s="319"/>
      <c r="CG260" s="319"/>
      <c r="CH260" s="319"/>
      <c r="CI260" s="319"/>
      <c r="CJ260" s="319"/>
      <c r="CK260" s="319"/>
      <c r="CL260" s="319"/>
      <c r="CM260" s="319"/>
      <c r="CN260" s="319"/>
      <c r="CO260" s="319"/>
      <c r="CP260" s="319"/>
      <c r="CQ260" s="319"/>
      <c r="CR260" s="319"/>
      <c r="CS260" s="319"/>
      <c r="CT260" s="319"/>
      <c r="CU260" s="319"/>
      <c r="CV260" s="319"/>
      <c r="CW260" s="319"/>
      <c r="CX260" s="319"/>
      <c r="CY260" s="319"/>
      <c r="CZ260" s="319"/>
      <c r="DA260" s="319"/>
      <c r="DB260" s="319"/>
      <c r="DC260" s="319"/>
      <c r="DD260" s="319"/>
      <c r="DE260" s="319"/>
      <c r="DF260" s="319"/>
      <c r="DG260" s="319"/>
      <c r="DH260" s="319"/>
      <c r="DI260" s="319"/>
      <c r="DJ260" s="319"/>
      <c r="DK260" s="319"/>
      <c r="DL260" s="319"/>
      <c r="DM260" s="319"/>
      <c r="DN260" s="319"/>
      <c r="DO260" s="319"/>
      <c r="DP260" s="319"/>
      <c r="DQ260" s="319"/>
      <c r="DR260" s="319"/>
      <c r="DS260" s="319"/>
      <c r="DT260" s="319"/>
      <c r="DU260" s="319"/>
      <c r="DV260" s="319"/>
      <c r="DW260" s="319"/>
      <c r="DX260" s="319"/>
      <c r="DY260" s="319"/>
      <c r="DZ260" s="319"/>
      <c r="EA260" s="319"/>
      <c r="EB260" s="319"/>
      <c r="EC260" s="319"/>
      <c r="ED260" s="319"/>
      <c r="EE260" s="319"/>
      <c r="EF260" s="319"/>
      <c r="EG260" s="319"/>
      <c r="EH260" s="319"/>
      <c r="EI260" s="319"/>
      <c r="EJ260" s="319"/>
      <c r="EK260" s="319"/>
      <c r="EL260" s="319"/>
      <c r="EM260" s="319"/>
      <c r="EN260" s="319"/>
      <c r="EO260" s="319"/>
      <c r="EP260" s="319"/>
      <c r="EQ260" s="319"/>
      <c r="ER260" s="319"/>
      <c r="ES260" s="319"/>
      <c r="ET260" s="319"/>
      <c r="EU260" s="319"/>
      <c r="EV260" s="319"/>
      <c r="EW260" s="319"/>
      <c r="EX260" s="319"/>
      <c r="EY260" s="319"/>
      <c r="EZ260" s="319"/>
      <c r="FA260" s="319"/>
      <c r="FB260" s="319"/>
      <c r="FC260" s="319"/>
      <c r="FD260" s="319"/>
      <c r="FE260" s="319"/>
      <c r="FF260" s="319"/>
      <c r="FG260" s="319"/>
      <c r="FH260" s="319"/>
      <c r="FI260" s="319"/>
      <c r="FJ260" s="319"/>
      <c r="FK260" s="319"/>
      <c r="FL260" s="319"/>
      <c r="FM260" s="319"/>
      <c r="FN260" s="319"/>
      <c r="FO260" s="319"/>
      <c r="FP260" s="319"/>
      <c r="FQ260" s="319"/>
      <c r="FR260" s="319"/>
      <c r="FS260" s="319"/>
      <c r="FT260" s="319"/>
      <c r="FU260" s="319"/>
      <c r="FV260" s="319"/>
      <c r="FW260" s="319"/>
      <c r="FX260" s="319"/>
      <c r="FY260" s="319"/>
      <c r="FZ260" s="319"/>
      <c r="GA260" s="319"/>
      <c r="GB260" s="319"/>
      <c r="GC260" s="319"/>
      <c r="GD260" s="319"/>
      <c r="GE260" s="319"/>
      <c r="GF260" s="319"/>
      <c r="GG260" s="319"/>
      <c r="GH260" s="319"/>
      <c r="GI260" s="319"/>
      <c r="GJ260" s="319"/>
      <c r="GK260" s="319"/>
      <c r="GL260" s="319"/>
      <c r="GM260" s="319"/>
      <c r="GN260" s="319"/>
      <c r="GO260" s="319"/>
      <c r="GP260" s="319"/>
      <c r="GQ260" s="319"/>
      <c r="GR260" s="319"/>
      <c r="GS260" s="319"/>
      <c r="GT260" s="319"/>
      <c r="GU260" s="319"/>
      <c r="GV260" s="319"/>
      <c r="GW260" s="319"/>
      <c r="GX260" s="319"/>
      <c r="GY260" s="319"/>
      <c r="GZ260" s="319"/>
      <c r="HA260" s="319"/>
      <c r="HB260" s="319"/>
      <c r="HC260" s="319"/>
      <c r="HD260" s="319"/>
      <c r="HE260" s="319"/>
      <c r="HF260" s="319"/>
      <c r="HG260" s="319"/>
      <c r="HH260" s="319"/>
      <c r="HI260" s="319"/>
      <c r="HJ260" s="319"/>
      <c r="HK260" s="319"/>
      <c r="HL260" s="319"/>
      <c r="HM260" s="319"/>
      <c r="HN260" s="319"/>
      <c r="HO260" s="319"/>
      <c r="HP260" s="319"/>
      <c r="HQ260" s="319"/>
      <c r="HR260" s="319"/>
      <c r="HS260" s="319"/>
      <c r="HT260" s="319"/>
      <c r="HU260" s="319"/>
      <c r="HV260" s="319"/>
      <c r="HW260" s="319"/>
      <c r="HX260" s="319"/>
      <c r="HY260" s="319"/>
      <c r="HZ260" s="319"/>
      <c r="IA260" s="319"/>
      <c r="IB260" s="319"/>
      <c r="IC260" s="319"/>
      <c r="ID260" s="319"/>
      <c r="IE260" s="319"/>
      <c r="IF260" s="319"/>
      <c r="IG260" s="319"/>
      <c r="IH260" s="319"/>
      <c r="II260" s="319"/>
      <c r="IJ260" s="319"/>
      <c r="IK260" s="319"/>
      <c r="IL260" s="319"/>
      <c r="IM260" s="319"/>
      <c r="IN260" s="319"/>
      <c r="IO260" s="319"/>
      <c r="IP260" s="319"/>
      <c r="IQ260" s="319"/>
      <c r="IR260" s="319"/>
      <c r="IS260" s="319"/>
      <c r="IT260" s="319"/>
      <c r="IU260" s="319"/>
      <c r="IV260" s="319"/>
      <c r="IW260" s="319"/>
      <c r="IX260" s="319"/>
      <c r="IY260" s="319"/>
      <c r="IZ260" s="319"/>
      <c r="JA260" s="319"/>
      <c r="JB260" s="319"/>
      <c r="JC260" s="319"/>
      <c r="JD260" s="319"/>
      <c r="JE260" s="319"/>
      <c r="JF260" s="319"/>
      <c r="JG260" s="319"/>
      <c r="JH260" s="319"/>
      <c r="JI260" s="319"/>
      <c r="JJ260" s="319"/>
      <c r="JK260" s="319"/>
      <c r="JL260" s="319"/>
      <c r="JM260" s="319"/>
      <c r="JN260" s="319"/>
      <c r="JO260" s="319"/>
      <c r="JP260" s="319"/>
      <c r="JQ260" s="319"/>
      <c r="JR260" s="319"/>
      <c r="JS260" s="319"/>
      <c r="JT260" s="319"/>
      <c r="JU260" s="319"/>
      <c r="JV260" s="319"/>
      <c r="JW260" s="319"/>
      <c r="JX260" s="319"/>
      <c r="JY260" s="319"/>
      <c r="JZ260" s="319"/>
      <c r="KA260" s="319"/>
      <c r="KB260" s="319"/>
      <c r="KC260" s="319"/>
      <c r="KD260" s="319"/>
      <c r="KE260" s="319"/>
      <c r="KF260" s="319"/>
      <c r="KG260" s="319"/>
      <c r="KH260" s="319"/>
      <c r="KI260" s="319"/>
      <c r="KJ260" s="319"/>
      <c r="KK260" s="319"/>
      <c r="KL260" s="319"/>
      <c r="KM260" s="319"/>
      <c r="KN260" s="319"/>
      <c r="KO260" s="319"/>
      <c r="KP260" s="319"/>
      <c r="KQ260" s="319"/>
      <c r="KR260" s="319"/>
      <c r="KS260" s="319"/>
      <c r="KT260" s="319"/>
      <c r="KU260" s="319"/>
      <c r="KV260" s="319"/>
      <c r="KW260" s="319"/>
      <c r="KX260" s="319"/>
      <c r="KY260" s="319"/>
      <c r="KZ260" s="319"/>
      <c r="LA260" s="319"/>
      <c r="LB260" s="319"/>
      <c r="LC260" s="319"/>
      <c r="LD260" s="319"/>
      <c r="LE260" s="319"/>
      <c r="LF260" s="319"/>
      <c r="LG260" s="319"/>
      <c r="LH260" s="319"/>
      <c r="LI260" s="319"/>
      <c r="LJ260" s="319"/>
      <c r="LK260" s="319"/>
      <c r="LL260" s="319"/>
      <c r="LM260" s="319"/>
      <c r="LN260" s="319"/>
      <c r="LO260" s="319"/>
      <c r="LP260" s="319"/>
      <c r="LQ260" s="319"/>
      <c r="LR260" s="319"/>
      <c r="LS260" s="319"/>
      <c r="LT260" s="319"/>
      <c r="LU260" s="319"/>
      <c r="LV260" s="319"/>
      <c r="LW260" s="319"/>
      <c r="LX260" s="319"/>
      <c r="LY260" s="319"/>
      <c r="LZ260" s="319"/>
      <c r="MA260" s="319"/>
      <c r="MB260" s="319"/>
      <c r="MC260" s="319"/>
      <c r="MD260" s="319"/>
      <c r="ME260" s="319"/>
      <c r="MF260" s="319"/>
      <c r="MG260" s="319"/>
      <c r="MH260" s="319"/>
      <c r="MI260" s="319"/>
      <c r="MJ260" s="319"/>
      <c r="MK260" s="319"/>
      <c r="ML260" s="319"/>
      <c r="MM260" s="319"/>
      <c r="MN260" s="319"/>
      <c r="MO260" s="319"/>
      <c r="MP260" s="319"/>
      <c r="MQ260" s="319"/>
      <c r="MS260" s="241"/>
      <c r="MT260" s="373">
        <f t="shared" si="323"/>
        <v>0</v>
      </c>
      <c r="MU260" s="365">
        <f t="shared" si="309"/>
        <v>0</v>
      </c>
      <c r="MV260" s="365">
        <f t="shared" si="310"/>
        <v>0</v>
      </c>
      <c r="MW260" s="365"/>
      <c r="MX260" s="365">
        <f t="shared" si="311"/>
        <v>0</v>
      </c>
      <c r="MY260" s="365"/>
      <c r="MZ260" s="365">
        <f t="shared" si="312"/>
        <v>0</v>
      </c>
      <c r="NA260" s="365"/>
      <c r="NB260" s="365">
        <f t="shared" si="313"/>
        <v>0</v>
      </c>
      <c r="NC260" s="365"/>
      <c r="ND260" s="365">
        <f t="shared" si="314"/>
        <v>0</v>
      </c>
      <c r="NE260" s="365"/>
      <c r="NF260" s="365">
        <f t="shared" si="315"/>
        <v>0</v>
      </c>
      <c r="NG260" s="365"/>
      <c r="NH260" s="365">
        <f t="shared" si="316"/>
        <v>0</v>
      </c>
      <c r="NI260" s="365"/>
      <c r="NJ260" s="365">
        <f t="shared" si="317"/>
        <v>0</v>
      </c>
      <c r="NK260" s="365"/>
      <c r="NL260" s="365">
        <f t="shared" si="324"/>
        <v>0</v>
      </c>
      <c r="NM260" s="366"/>
      <c r="NN260" s="370"/>
      <c r="NR260" s="318">
        <f t="shared" si="318"/>
        <v>0</v>
      </c>
      <c r="NS260" s="318">
        <f t="shared" si="319"/>
        <v>0</v>
      </c>
      <c r="NT260" s="318">
        <f t="shared" si="320"/>
        <v>0</v>
      </c>
    </row>
    <row r="261" spans="1:384" s="318" customFormat="1" ht="10.199999999999999" customHeight="1" x14ac:dyDescent="0.3">
      <c r="A261" s="25"/>
      <c r="B261" s="389"/>
      <c r="C261" s="424"/>
      <c r="D261" s="15"/>
      <c r="E261" s="361" t="str">
        <f>$E$16</f>
        <v>Cave</v>
      </c>
      <c r="F261" s="361"/>
      <c r="G261" s="139" t="str">
        <f>IF(NH280=0,"",NH280)</f>
        <v/>
      </c>
      <c r="H261" s="399"/>
      <c r="I261" s="381">
        <f>Prenoms!$B$14</f>
        <v>0</v>
      </c>
      <c r="J261" s="382"/>
      <c r="K261" s="382"/>
      <c r="L261" s="382"/>
      <c r="M261" s="382"/>
      <c r="N261" s="68" t="str">
        <f>IF(NL261&lt;&gt;0,"",IF(Conges!M48=0,"",Conges!M48))</f>
        <v/>
      </c>
      <c r="O261" s="69"/>
      <c r="P261" s="70"/>
      <c r="Q261" s="70"/>
      <c r="R261" s="70"/>
      <c r="S261" s="70"/>
      <c r="T261" s="70"/>
      <c r="U261" s="70"/>
      <c r="V261" s="71"/>
      <c r="W261" s="69"/>
      <c r="X261" s="70"/>
      <c r="Y261" s="70"/>
      <c r="Z261" s="70"/>
      <c r="AA261" s="70"/>
      <c r="AB261" s="70"/>
      <c r="AC261" s="70"/>
      <c r="AD261" s="71"/>
      <c r="AE261" s="69"/>
      <c r="AF261" s="70"/>
      <c r="AG261" s="70"/>
      <c r="AH261" s="70"/>
      <c r="AI261" s="70"/>
      <c r="AJ261" s="71"/>
      <c r="AK261" s="69"/>
      <c r="AL261" s="70"/>
      <c r="AM261" s="70"/>
      <c r="AN261" s="70"/>
      <c r="AO261" s="70"/>
      <c r="AP261" s="70"/>
      <c r="AQ261" s="70"/>
      <c r="AR261" s="70"/>
      <c r="AS261" s="70"/>
      <c r="AT261" s="71"/>
      <c r="AU261" s="69"/>
      <c r="AV261" s="70"/>
      <c r="AW261" s="70"/>
      <c r="AX261" s="70"/>
      <c r="AY261" s="70"/>
      <c r="AZ261" s="70"/>
      <c r="BA261" s="70"/>
      <c r="BB261" s="71"/>
      <c r="BC261" s="72">
        <f>IF(NL261&lt;&gt;0,(IF(Conges!M$48=0,0,3)),0)</f>
        <v>0</v>
      </c>
      <c r="BD261" s="417"/>
      <c r="BE261" s="392">
        <f>IF(OR(Conges!M$48="A",Conges!M$48="V"),Prenoms!L$14,NL261)</f>
        <v>0</v>
      </c>
      <c r="BF261" s="393"/>
      <c r="BG261" s="289"/>
      <c r="BH261" s="290">
        <f t="shared" si="303"/>
        <v>0</v>
      </c>
      <c r="BI261" s="291" t="str">
        <f t="shared" si="304"/>
        <v/>
      </c>
      <c r="BJ261" s="305">
        <v>0</v>
      </c>
      <c r="BK261" s="306">
        <f t="shared" si="321"/>
        <v>0</v>
      </c>
      <c r="BL261" s="307">
        <f t="shared" si="242"/>
        <v>0</v>
      </c>
      <c r="BM261" s="307">
        <f t="shared" si="243"/>
        <v>0</v>
      </c>
      <c r="BN261" s="307">
        <f>SUM('Heures Pointage'!$LD$13:$LE$13)</f>
        <v>0</v>
      </c>
      <c r="BO261" s="307">
        <f>SUM('Heures et Indemnites'!$LD$13:$LE$13)</f>
        <v>0</v>
      </c>
      <c r="BP261" s="308">
        <f t="shared" si="244"/>
        <v>0</v>
      </c>
      <c r="BQ261" s="308">
        <f>'Heures Pointage'!$MB$13</f>
        <v>0</v>
      </c>
      <c r="BR261" s="309">
        <f t="shared" ref="BR261" si="335">$BH$1066</f>
        <v>0</v>
      </c>
      <c r="BS261" s="150">
        <f>Prenoms!$C$14</f>
        <v>0</v>
      </c>
      <c r="BT261" s="153"/>
      <c r="BU261" s="323">
        <f>SUM('Heures et Indemnites'!$LD$13:$LE$13)</f>
        <v>0</v>
      </c>
      <c r="BV261" s="236">
        <f>SUM('Heures et Indemnites'!$LD$6:$LE$13)</f>
        <v>0</v>
      </c>
      <c r="BW261" s="323"/>
      <c r="BX261" s="236"/>
      <c r="BY261" s="319"/>
      <c r="BZ261" s="319"/>
      <c r="CA261" s="319"/>
      <c r="CB261" s="319"/>
      <c r="CC261" s="319"/>
      <c r="CD261" s="319"/>
      <c r="CE261" s="319"/>
      <c r="CF261" s="319"/>
      <c r="CG261" s="319"/>
      <c r="CH261" s="319"/>
      <c r="CI261" s="319"/>
      <c r="CJ261" s="319"/>
      <c r="CK261" s="319"/>
      <c r="CL261" s="319"/>
      <c r="CM261" s="319"/>
      <c r="CN261" s="319"/>
      <c r="CO261" s="319"/>
      <c r="CP261" s="319"/>
      <c r="CQ261" s="319"/>
      <c r="CR261" s="319"/>
      <c r="CS261" s="319"/>
      <c r="CT261" s="319"/>
      <c r="CU261" s="319"/>
      <c r="CV261" s="319"/>
      <c r="CW261" s="319"/>
      <c r="CX261" s="319"/>
      <c r="CY261" s="319"/>
      <c r="CZ261" s="319"/>
      <c r="DA261" s="319"/>
      <c r="DB261" s="319"/>
      <c r="DC261" s="319"/>
      <c r="DD261" s="319"/>
      <c r="DE261" s="319"/>
      <c r="DF261" s="319"/>
      <c r="DG261" s="319"/>
      <c r="DH261" s="319"/>
      <c r="DI261" s="319"/>
      <c r="DJ261" s="319"/>
      <c r="DK261" s="319"/>
      <c r="DL261" s="319"/>
      <c r="DM261" s="319"/>
      <c r="DN261" s="319"/>
      <c r="DO261" s="319"/>
      <c r="DP261" s="319"/>
      <c r="DQ261" s="319"/>
      <c r="DR261" s="319"/>
      <c r="DS261" s="319"/>
      <c r="DT261" s="319"/>
      <c r="DU261" s="319"/>
      <c r="DV261" s="319"/>
      <c r="DW261" s="319"/>
      <c r="DX261" s="319"/>
      <c r="DY261" s="319"/>
      <c r="DZ261" s="319"/>
      <c r="EA261" s="319"/>
      <c r="EB261" s="319"/>
      <c r="EC261" s="319"/>
      <c r="ED261" s="319"/>
      <c r="EE261" s="319"/>
      <c r="EF261" s="319"/>
      <c r="EG261" s="319"/>
      <c r="EH261" s="319"/>
      <c r="EI261" s="319"/>
      <c r="EJ261" s="319"/>
      <c r="EK261" s="319"/>
      <c r="EL261" s="319"/>
      <c r="EM261" s="319"/>
      <c r="EN261" s="319"/>
      <c r="EO261" s="319"/>
      <c r="EP261" s="319"/>
      <c r="EQ261" s="319"/>
      <c r="ER261" s="319"/>
      <c r="ES261" s="319"/>
      <c r="ET261" s="319"/>
      <c r="EU261" s="319"/>
      <c r="EV261" s="319"/>
      <c r="EW261" s="319"/>
      <c r="EX261" s="319"/>
      <c r="EY261" s="319"/>
      <c r="EZ261" s="319"/>
      <c r="FA261" s="319"/>
      <c r="FB261" s="319"/>
      <c r="FC261" s="319"/>
      <c r="FD261" s="319"/>
      <c r="FE261" s="319"/>
      <c r="FF261" s="319"/>
      <c r="FG261" s="319"/>
      <c r="FH261" s="319"/>
      <c r="FI261" s="319"/>
      <c r="FJ261" s="319"/>
      <c r="FK261" s="319"/>
      <c r="FL261" s="319"/>
      <c r="FM261" s="319"/>
      <c r="FN261" s="319"/>
      <c r="FO261" s="319"/>
      <c r="FP261" s="319"/>
      <c r="FQ261" s="319"/>
      <c r="FR261" s="319"/>
      <c r="FS261" s="319"/>
      <c r="FT261" s="319"/>
      <c r="FU261" s="319"/>
      <c r="FV261" s="319"/>
      <c r="FW261" s="319"/>
      <c r="FX261" s="319"/>
      <c r="FY261" s="319"/>
      <c r="FZ261" s="319"/>
      <c r="GA261" s="319"/>
      <c r="GB261" s="319"/>
      <c r="GC261" s="319"/>
      <c r="GD261" s="319"/>
      <c r="GE261" s="319"/>
      <c r="GF261" s="319"/>
      <c r="GG261" s="319"/>
      <c r="GH261" s="319"/>
      <c r="GI261" s="319"/>
      <c r="GJ261" s="319"/>
      <c r="GK261" s="319"/>
      <c r="GL261" s="319"/>
      <c r="GM261" s="319"/>
      <c r="GN261" s="319"/>
      <c r="GO261" s="319"/>
      <c r="GP261" s="319"/>
      <c r="GQ261" s="319"/>
      <c r="GR261" s="319"/>
      <c r="GS261" s="319"/>
      <c r="GT261" s="319"/>
      <c r="GU261" s="319"/>
      <c r="GV261" s="319"/>
      <c r="GW261" s="319"/>
      <c r="GX261" s="319"/>
      <c r="GY261" s="319"/>
      <c r="GZ261" s="319"/>
      <c r="HA261" s="319"/>
      <c r="HB261" s="319"/>
      <c r="HC261" s="319"/>
      <c r="HD261" s="319"/>
      <c r="HE261" s="319"/>
      <c r="HF261" s="319"/>
      <c r="HG261" s="319"/>
      <c r="HH261" s="319"/>
      <c r="HI261" s="319"/>
      <c r="HJ261" s="319"/>
      <c r="HK261" s="319"/>
      <c r="HL261" s="319"/>
      <c r="HM261" s="319"/>
      <c r="HN261" s="319"/>
      <c r="HO261" s="319"/>
      <c r="HP261" s="319"/>
      <c r="HQ261" s="319"/>
      <c r="HR261" s="319"/>
      <c r="HS261" s="319"/>
      <c r="HT261" s="319"/>
      <c r="HU261" s="319"/>
      <c r="HV261" s="319"/>
      <c r="HW261" s="319"/>
      <c r="HX261" s="319"/>
      <c r="HY261" s="319"/>
      <c r="HZ261" s="319"/>
      <c r="IA261" s="319"/>
      <c r="IB261" s="319"/>
      <c r="IC261" s="319"/>
      <c r="ID261" s="319"/>
      <c r="IE261" s="319"/>
      <c r="IF261" s="319"/>
      <c r="IG261" s="319"/>
      <c r="IH261" s="319"/>
      <c r="II261" s="319"/>
      <c r="IJ261" s="319"/>
      <c r="IK261" s="319"/>
      <c r="IL261" s="319"/>
      <c r="IM261" s="319"/>
      <c r="IN261" s="319"/>
      <c r="IO261" s="319"/>
      <c r="IP261" s="319"/>
      <c r="IQ261" s="319"/>
      <c r="IR261" s="319"/>
      <c r="IS261" s="319"/>
      <c r="IT261" s="319"/>
      <c r="IU261" s="319"/>
      <c r="IV261" s="319"/>
      <c r="IW261" s="319"/>
      <c r="IX261" s="319"/>
      <c r="IY261" s="319"/>
      <c r="IZ261" s="319"/>
      <c r="JA261" s="319"/>
      <c r="JB261" s="319"/>
      <c r="JC261" s="319"/>
      <c r="JD261" s="319"/>
      <c r="JE261" s="319"/>
      <c r="JF261" s="319"/>
      <c r="JG261" s="319"/>
      <c r="JH261" s="319"/>
      <c r="JI261" s="319"/>
      <c r="JJ261" s="319"/>
      <c r="JK261" s="319"/>
      <c r="JL261" s="319"/>
      <c r="JM261" s="319"/>
      <c r="JN261" s="319"/>
      <c r="JO261" s="319"/>
      <c r="JP261" s="319"/>
      <c r="JQ261" s="319"/>
      <c r="JR261" s="319"/>
      <c r="JS261" s="319"/>
      <c r="JT261" s="319"/>
      <c r="JU261" s="319"/>
      <c r="JV261" s="319"/>
      <c r="JW261" s="319"/>
      <c r="JX261" s="319"/>
      <c r="JY261" s="319"/>
      <c r="JZ261" s="319"/>
      <c r="KA261" s="319"/>
      <c r="KB261" s="319"/>
      <c r="KC261" s="319"/>
      <c r="KD261" s="319"/>
      <c r="KE261" s="319"/>
      <c r="KF261" s="319"/>
      <c r="KG261" s="319"/>
      <c r="KH261" s="319"/>
      <c r="KI261" s="319"/>
      <c r="KJ261" s="319"/>
      <c r="KK261" s="319"/>
      <c r="KL261" s="319"/>
      <c r="KM261" s="319"/>
      <c r="KN261" s="319"/>
      <c r="KO261" s="319"/>
      <c r="KP261" s="319"/>
      <c r="KQ261" s="319"/>
      <c r="KR261" s="319"/>
      <c r="KS261" s="319"/>
      <c r="KT261" s="319"/>
      <c r="KU261" s="319"/>
      <c r="KV261" s="319"/>
      <c r="KW261" s="319"/>
      <c r="KX261" s="319"/>
      <c r="KY261" s="319"/>
      <c r="KZ261" s="319"/>
      <c r="LA261" s="319"/>
      <c r="LB261" s="319"/>
      <c r="LC261" s="319"/>
      <c r="LD261" s="319"/>
      <c r="LE261" s="319"/>
      <c r="LF261" s="319"/>
      <c r="LG261" s="319"/>
      <c r="LH261" s="319"/>
      <c r="LI261" s="319"/>
      <c r="LJ261" s="319"/>
      <c r="LK261" s="319"/>
      <c r="LL261" s="319"/>
      <c r="LM261" s="319"/>
      <c r="LN261" s="319"/>
      <c r="LO261" s="319"/>
      <c r="LP261" s="319"/>
      <c r="LQ261" s="319"/>
      <c r="LR261" s="319"/>
      <c r="LS261" s="319"/>
      <c r="LT261" s="319"/>
      <c r="LU261" s="319"/>
      <c r="LV261" s="319"/>
      <c r="LW261" s="319"/>
      <c r="LX261" s="319"/>
      <c r="LY261" s="319"/>
      <c r="LZ261" s="319"/>
      <c r="MA261" s="319"/>
      <c r="MB261" s="319"/>
      <c r="MC261" s="319"/>
      <c r="MD261" s="319"/>
      <c r="ME261" s="319"/>
      <c r="MF261" s="319"/>
      <c r="MG261" s="319"/>
      <c r="MH261" s="319"/>
      <c r="MI261" s="319"/>
      <c r="MJ261" s="319"/>
      <c r="MK261" s="319"/>
      <c r="ML261" s="319"/>
      <c r="MM261" s="319"/>
      <c r="MN261" s="319"/>
      <c r="MO261" s="319"/>
      <c r="MP261" s="319"/>
      <c r="MQ261" s="319"/>
      <c r="MS261" s="241"/>
      <c r="MT261" s="362">
        <f t="shared" si="323"/>
        <v>0</v>
      </c>
      <c r="MU261" s="363">
        <f t="shared" si="309"/>
        <v>0</v>
      </c>
      <c r="MV261" s="363">
        <f t="shared" si="310"/>
        <v>0</v>
      </c>
      <c r="MW261" s="363"/>
      <c r="MX261" s="363">
        <f t="shared" si="311"/>
        <v>0</v>
      </c>
      <c r="MY261" s="363"/>
      <c r="MZ261" s="363">
        <f t="shared" si="312"/>
        <v>0</v>
      </c>
      <c r="NA261" s="363"/>
      <c r="NB261" s="363">
        <f t="shared" si="313"/>
        <v>0</v>
      </c>
      <c r="NC261" s="363"/>
      <c r="ND261" s="363">
        <f t="shared" si="314"/>
        <v>0</v>
      </c>
      <c r="NE261" s="363"/>
      <c r="NF261" s="363">
        <f t="shared" si="315"/>
        <v>0</v>
      </c>
      <c r="NG261" s="363"/>
      <c r="NH261" s="363">
        <f t="shared" si="316"/>
        <v>0</v>
      </c>
      <c r="NI261" s="363"/>
      <c r="NJ261" s="363">
        <f t="shared" si="317"/>
        <v>0</v>
      </c>
      <c r="NK261" s="363"/>
      <c r="NL261" s="363">
        <f t="shared" si="324"/>
        <v>0</v>
      </c>
      <c r="NM261" s="364"/>
      <c r="NN261" s="370"/>
      <c r="NR261" s="318">
        <f t="shared" si="318"/>
        <v>0</v>
      </c>
      <c r="NS261" s="318">
        <f t="shared" si="319"/>
        <v>0</v>
      </c>
      <c r="NT261" s="318">
        <f t="shared" si="320"/>
        <v>0</v>
      </c>
    </row>
    <row r="262" spans="1:384" s="318" customFormat="1" ht="10.199999999999999" customHeight="1" x14ac:dyDescent="0.3">
      <c r="A262" s="25"/>
      <c r="B262" s="389"/>
      <c r="C262" s="424"/>
      <c r="D262" s="15"/>
      <c r="E262" s="426" t="str">
        <f>$E$17</f>
        <v>STAGE</v>
      </c>
      <c r="F262" s="426"/>
      <c r="G262" s="140" t="str">
        <f>IF(NJ280=0,"",NJ280)</f>
        <v/>
      </c>
      <c r="H262" s="399"/>
      <c r="I262" s="394">
        <f>Prenoms!$B$15</f>
        <v>0</v>
      </c>
      <c r="J262" s="395"/>
      <c r="K262" s="395"/>
      <c r="L262" s="395"/>
      <c r="M262" s="395"/>
      <c r="N262" s="81" t="str">
        <f>IF(NL262&lt;&gt;0,"",IF(Conges!M49=0,"",Conges!M49))</f>
        <v/>
      </c>
      <c r="O262" s="82"/>
      <c r="P262" s="83"/>
      <c r="Q262" s="83"/>
      <c r="R262" s="83"/>
      <c r="S262" s="83"/>
      <c r="T262" s="83"/>
      <c r="U262" s="83"/>
      <c r="V262" s="84"/>
      <c r="W262" s="82"/>
      <c r="X262" s="83"/>
      <c r="Y262" s="83"/>
      <c r="Z262" s="83"/>
      <c r="AA262" s="83"/>
      <c r="AB262" s="83"/>
      <c r="AC262" s="83"/>
      <c r="AD262" s="84"/>
      <c r="AE262" s="82"/>
      <c r="AF262" s="83"/>
      <c r="AG262" s="83"/>
      <c r="AH262" s="83"/>
      <c r="AI262" s="83"/>
      <c r="AJ262" s="84"/>
      <c r="AK262" s="82"/>
      <c r="AL262" s="83"/>
      <c r="AM262" s="83"/>
      <c r="AN262" s="83"/>
      <c r="AO262" s="83"/>
      <c r="AP262" s="83"/>
      <c r="AQ262" s="83"/>
      <c r="AR262" s="83"/>
      <c r="AS262" s="83"/>
      <c r="AT262" s="84"/>
      <c r="AU262" s="82"/>
      <c r="AV262" s="83"/>
      <c r="AW262" s="83"/>
      <c r="AX262" s="83"/>
      <c r="AY262" s="83"/>
      <c r="AZ262" s="83"/>
      <c r="BA262" s="83"/>
      <c r="BB262" s="84"/>
      <c r="BC262" s="85">
        <f>IF(NL262&lt;&gt;0,(IF(Conges!M$49=0,0,3)),0)</f>
        <v>0</v>
      </c>
      <c r="BD262" s="417"/>
      <c r="BE262" s="390">
        <f>IF(OR(Conges!M$49="A",Conges!M$49="V"),Prenoms!L$15,NL262)</f>
        <v>0</v>
      </c>
      <c r="BF262" s="391"/>
      <c r="BG262" s="286"/>
      <c r="BH262" s="287">
        <f t="shared" si="303"/>
        <v>0</v>
      </c>
      <c r="BI262" s="288" t="str">
        <f t="shared" si="304"/>
        <v/>
      </c>
      <c r="BJ262" s="300">
        <v>0</v>
      </c>
      <c r="BK262" s="301">
        <f t="shared" si="321"/>
        <v>0</v>
      </c>
      <c r="BL262" s="302">
        <f t="shared" si="242"/>
        <v>0</v>
      </c>
      <c r="BM262" s="302">
        <f t="shared" si="243"/>
        <v>0</v>
      </c>
      <c r="BN262" s="302">
        <f>SUM('Heures Pointage'!$MD$13:$ME$13)</f>
        <v>0</v>
      </c>
      <c r="BO262" s="302">
        <f>SUM('Heures et Indemnites'!$MD$13:$ME$13)</f>
        <v>0</v>
      </c>
      <c r="BP262" s="303">
        <f t="shared" si="244"/>
        <v>0</v>
      </c>
      <c r="BQ262" s="303">
        <f>'Heures Pointage'!$NB$13</f>
        <v>0</v>
      </c>
      <c r="BR262" s="304">
        <f t="shared" ref="BR262" si="336">$BH$1067</f>
        <v>0</v>
      </c>
      <c r="BS262" s="149">
        <f>Prenoms!$C$15</f>
        <v>0</v>
      </c>
      <c r="BT262" s="180"/>
      <c r="BU262" s="324">
        <f>SUM('Heures et Indemnites'!$MD$13:$ME$13)</f>
        <v>0</v>
      </c>
      <c r="BV262" s="235">
        <f>SUM('Heures et Indemnites'!$MD$6:$ME$13)</f>
        <v>0</v>
      </c>
      <c r="BW262" s="324"/>
      <c r="BX262" s="235"/>
      <c r="BY262" s="319"/>
      <c r="BZ262" s="319"/>
      <c r="CA262" s="319"/>
      <c r="CB262" s="319"/>
      <c r="CC262" s="319"/>
      <c r="CD262" s="319"/>
      <c r="CE262" s="319"/>
      <c r="CF262" s="319"/>
      <c r="CG262" s="319"/>
      <c r="CH262" s="319"/>
      <c r="CI262" s="319"/>
      <c r="CJ262" s="319"/>
      <c r="CK262" s="319"/>
      <c r="CL262" s="319"/>
      <c r="CM262" s="319"/>
      <c r="CN262" s="319"/>
      <c r="CO262" s="319"/>
      <c r="CP262" s="319"/>
      <c r="CQ262" s="319"/>
      <c r="CR262" s="319"/>
      <c r="CS262" s="319"/>
      <c r="CT262" s="319"/>
      <c r="CU262" s="319"/>
      <c r="CV262" s="319"/>
      <c r="CW262" s="319"/>
      <c r="CX262" s="319"/>
      <c r="CY262" s="319"/>
      <c r="CZ262" s="319"/>
      <c r="DA262" s="319"/>
      <c r="DB262" s="319"/>
      <c r="DC262" s="319"/>
      <c r="DD262" s="319"/>
      <c r="DE262" s="319"/>
      <c r="DF262" s="319"/>
      <c r="DG262" s="319"/>
      <c r="DH262" s="319"/>
      <c r="DI262" s="319"/>
      <c r="DJ262" s="319"/>
      <c r="DK262" s="319"/>
      <c r="DL262" s="319"/>
      <c r="DM262" s="319"/>
      <c r="DN262" s="319"/>
      <c r="DO262" s="319"/>
      <c r="DP262" s="319"/>
      <c r="DQ262" s="319"/>
      <c r="DR262" s="319"/>
      <c r="DS262" s="319"/>
      <c r="DT262" s="319"/>
      <c r="DU262" s="319"/>
      <c r="DV262" s="319"/>
      <c r="DW262" s="319"/>
      <c r="DX262" s="319"/>
      <c r="DY262" s="319"/>
      <c r="DZ262" s="319"/>
      <c r="EA262" s="319"/>
      <c r="EB262" s="319"/>
      <c r="EC262" s="319"/>
      <c r="ED262" s="319"/>
      <c r="EE262" s="319"/>
      <c r="EF262" s="319"/>
      <c r="EG262" s="319"/>
      <c r="EH262" s="319"/>
      <c r="EI262" s="319"/>
      <c r="EJ262" s="319"/>
      <c r="EK262" s="319"/>
      <c r="EL262" s="319"/>
      <c r="EM262" s="319"/>
      <c r="EN262" s="319"/>
      <c r="EO262" s="319"/>
      <c r="EP262" s="319"/>
      <c r="EQ262" s="319"/>
      <c r="ER262" s="319"/>
      <c r="ES262" s="319"/>
      <c r="ET262" s="319"/>
      <c r="EU262" s="319"/>
      <c r="EV262" s="319"/>
      <c r="EW262" s="319"/>
      <c r="EX262" s="319"/>
      <c r="EY262" s="319"/>
      <c r="EZ262" s="319"/>
      <c r="FA262" s="319"/>
      <c r="FB262" s="319"/>
      <c r="FC262" s="319"/>
      <c r="FD262" s="319"/>
      <c r="FE262" s="319"/>
      <c r="FF262" s="319"/>
      <c r="FG262" s="319"/>
      <c r="FH262" s="319"/>
      <c r="FI262" s="319"/>
      <c r="FJ262" s="319"/>
      <c r="FK262" s="319"/>
      <c r="FL262" s="319"/>
      <c r="FM262" s="319"/>
      <c r="FN262" s="319"/>
      <c r="FO262" s="319"/>
      <c r="FP262" s="319"/>
      <c r="FQ262" s="319"/>
      <c r="FR262" s="319"/>
      <c r="FS262" s="319"/>
      <c r="FT262" s="319"/>
      <c r="FU262" s="319"/>
      <c r="FV262" s="319"/>
      <c r="FW262" s="319"/>
      <c r="FX262" s="319"/>
      <c r="FY262" s="319"/>
      <c r="FZ262" s="319"/>
      <c r="GA262" s="319"/>
      <c r="GB262" s="319"/>
      <c r="GC262" s="319"/>
      <c r="GD262" s="319"/>
      <c r="GE262" s="319"/>
      <c r="GF262" s="319"/>
      <c r="GG262" s="319"/>
      <c r="GH262" s="319"/>
      <c r="GI262" s="319"/>
      <c r="GJ262" s="319"/>
      <c r="GK262" s="319"/>
      <c r="GL262" s="319"/>
      <c r="GM262" s="319"/>
      <c r="GN262" s="319"/>
      <c r="GO262" s="319"/>
      <c r="GP262" s="319"/>
      <c r="GQ262" s="319"/>
      <c r="GR262" s="319"/>
      <c r="GS262" s="319"/>
      <c r="GT262" s="319"/>
      <c r="GU262" s="319"/>
      <c r="GV262" s="319"/>
      <c r="GW262" s="319"/>
      <c r="GX262" s="319"/>
      <c r="GY262" s="319"/>
      <c r="GZ262" s="319"/>
      <c r="HA262" s="319"/>
      <c r="HB262" s="319"/>
      <c r="HC262" s="319"/>
      <c r="HD262" s="319"/>
      <c r="HE262" s="319"/>
      <c r="HF262" s="319"/>
      <c r="HG262" s="319"/>
      <c r="HH262" s="319"/>
      <c r="HI262" s="319"/>
      <c r="HJ262" s="319"/>
      <c r="HK262" s="319"/>
      <c r="HL262" s="319"/>
      <c r="HM262" s="319"/>
      <c r="HN262" s="319"/>
      <c r="HO262" s="319"/>
      <c r="HP262" s="319"/>
      <c r="HQ262" s="319"/>
      <c r="HR262" s="319"/>
      <c r="HS262" s="319"/>
      <c r="HT262" s="319"/>
      <c r="HU262" s="319"/>
      <c r="HV262" s="319"/>
      <c r="HW262" s="319"/>
      <c r="HX262" s="319"/>
      <c r="HY262" s="319"/>
      <c r="HZ262" s="319"/>
      <c r="IA262" s="319"/>
      <c r="IB262" s="319"/>
      <c r="IC262" s="319"/>
      <c r="ID262" s="319"/>
      <c r="IE262" s="319"/>
      <c r="IF262" s="319"/>
      <c r="IG262" s="319"/>
      <c r="IH262" s="319"/>
      <c r="II262" s="319"/>
      <c r="IJ262" s="319"/>
      <c r="IK262" s="319"/>
      <c r="IL262" s="319"/>
      <c r="IM262" s="319"/>
      <c r="IN262" s="319"/>
      <c r="IO262" s="319"/>
      <c r="IP262" s="319"/>
      <c r="IQ262" s="319"/>
      <c r="IR262" s="319"/>
      <c r="IS262" s="319"/>
      <c r="IT262" s="319"/>
      <c r="IU262" s="319"/>
      <c r="IV262" s="319"/>
      <c r="IW262" s="319"/>
      <c r="IX262" s="319"/>
      <c r="IY262" s="319"/>
      <c r="IZ262" s="319"/>
      <c r="JA262" s="319"/>
      <c r="JB262" s="319"/>
      <c r="JC262" s="319"/>
      <c r="JD262" s="319"/>
      <c r="JE262" s="319"/>
      <c r="JF262" s="319"/>
      <c r="JG262" s="319"/>
      <c r="JH262" s="319"/>
      <c r="JI262" s="319"/>
      <c r="JJ262" s="319"/>
      <c r="JK262" s="319"/>
      <c r="JL262" s="319"/>
      <c r="JM262" s="319"/>
      <c r="JN262" s="319"/>
      <c r="JO262" s="319"/>
      <c r="JP262" s="319"/>
      <c r="JQ262" s="319"/>
      <c r="JR262" s="319"/>
      <c r="JS262" s="319"/>
      <c r="JT262" s="319"/>
      <c r="JU262" s="319"/>
      <c r="JV262" s="319"/>
      <c r="JW262" s="319"/>
      <c r="JX262" s="319"/>
      <c r="JY262" s="319"/>
      <c r="JZ262" s="319"/>
      <c r="KA262" s="319"/>
      <c r="KB262" s="319"/>
      <c r="KC262" s="319"/>
      <c r="KD262" s="319"/>
      <c r="KE262" s="319"/>
      <c r="KF262" s="319"/>
      <c r="KG262" s="319"/>
      <c r="KH262" s="319"/>
      <c r="KI262" s="319"/>
      <c r="KJ262" s="319"/>
      <c r="KK262" s="319"/>
      <c r="KL262" s="319"/>
      <c r="KM262" s="319"/>
      <c r="KN262" s="319"/>
      <c r="KO262" s="319"/>
      <c r="KP262" s="319"/>
      <c r="KQ262" s="319"/>
      <c r="KR262" s="319"/>
      <c r="KS262" s="319"/>
      <c r="KT262" s="319"/>
      <c r="KU262" s="319"/>
      <c r="KV262" s="319"/>
      <c r="KW262" s="319"/>
      <c r="KX262" s="319"/>
      <c r="KY262" s="319"/>
      <c r="KZ262" s="319"/>
      <c r="LA262" s="319"/>
      <c r="LB262" s="319"/>
      <c r="LC262" s="319"/>
      <c r="LD262" s="319"/>
      <c r="LE262" s="319"/>
      <c r="LF262" s="319"/>
      <c r="LG262" s="319"/>
      <c r="LH262" s="319"/>
      <c r="LI262" s="319"/>
      <c r="LJ262" s="319"/>
      <c r="LK262" s="319"/>
      <c r="LL262" s="319"/>
      <c r="LM262" s="319"/>
      <c r="LN262" s="319"/>
      <c r="LO262" s="319"/>
      <c r="LP262" s="319"/>
      <c r="LQ262" s="319"/>
      <c r="LR262" s="319"/>
      <c r="LS262" s="319"/>
      <c r="LT262" s="319"/>
      <c r="LU262" s="319"/>
      <c r="LV262" s="319"/>
      <c r="LW262" s="319"/>
      <c r="LX262" s="319"/>
      <c r="LY262" s="319"/>
      <c r="LZ262" s="319"/>
      <c r="MA262" s="319"/>
      <c r="MB262" s="319"/>
      <c r="MC262" s="319"/>
      <c r="MD262" s="319"/>
      <c r="ME262" s="319"/>
      <c r="MF262" s="319"/>
      <c r="MG262" s="319"/>
      <c r="MH262" s="319"/>
      <c r="MI262" s="319"/>
      <c r="MJ262" s="319"/>
      <c r="MK262" s="319"/>
      <c r="ML262" s="319"/>
      <c r="MM262" s="319"/>
      <c r="MN262" s="319"/>
      <c r="MO262" s="319"/>
      <c r="MP262" s="319"/>
      <c r="MQ262" s="319"/>
      <c r="MS262" s="241"/>
      <c r="MT262" s="373">
        <f t="shared" si="323"/>
        <v>0</v>
      </c>
      <c r="MU262" s="365">
        <f t="shared" si="309"/>
        <v>0</v>
      </c>
      <c r="MV262" s="365">
        <f t="shared" si="310"/>
        <v>0</v>
      </c>
      <c r="MW262" s="365"/>
      <c r="MX262" s="365">
        <f t="shared" si="311"/>
        <v>0</v>
      </c>
      <c r="MY262" s="365"/>
      <c r="MZ262" s="365">
        <f t="shared" si="312"/>
        <v>0</v>
      </c>
      <c r="NA262" s="365"/>
      <c r="NB262" s="365">
        <f t="shared" si="313"/>
        <v>0</v>
      </c>
      <c r="NC262" s="365"/>
      <c r="ND262" s="365">
        <f t="shared" si="314"/>
        <v>0</v>
      </c>
      <c r="NE262" s="365"/>
      <c r="NF262" s="365">
        <f t="shared" si="315"/>
        <v>0</v>
      </c>
      <c r="NG262" s="365"/>
      <c r="NH262" s="365">
        <f t="shared" si="316"/>
        <v>0</v>
      </c>
      <c r="NI262" s="365"/>
      <c r="NJ262" s="365">
        <f t="shared" si="317"/>
        <v>0</v>
      </c>
      <c r="NK262" s="365"/>
      <c r="NL262" s="365">
        <f t="shared" si="324"/>
        <v>0</v>
      </c>
      <c r="NM262" s="366"/>
      <c r="NN262" s="370"/>
      <c r="NR262" s="318">
        <f t="shared" si="318"/>
        <v>0</v>
      </c>
      <c r="NS262" s="318">
        <f t="shared" si="319"/>
        <v>0</v>
      </c>
      <c r="NT262" s="318">
        <f t="shared" si="320"/>
        <v>0</v>
      </c>
    </row>
    <row r="263" spans="1:384" s="318" customFormat="1" ht="10.199999999999999" customHeight="1" x14ac:dyDescent="0.3">
      <c r="A263" s="25"/>
      <c r="B263" s="389"/>
      <c r="C263" s="424"/>
      <c r="D263" s="15"/>
      <c r="E263" s="379" t="str">
        <f>$E$18</f>
        <v>H sans Renfort</v>
      </c>
      <c r="F263" s="379"/>
      <c r="G263" s="138" t="str">
        <f>IF(NL280-MZ280=0,"",NL280-MZ280)</f>
        <v/>
      </c>
      <c r="H263" s="399"/>
      <c r="I263" s="381">
        <f>Prenoms!$B$16</f>
        <v>0</v>
      </c>
      <c r="J263" s="382"/>
      <c r="K263" s="382"/>
      <c r="L263" s="382"/>
      <c r="M263" s="382"/>
      <c r="N263" s="68" t="str">
        <f>IF(NL263&lt;&gt;0,"",IF(Conges!M50=0,"",Conges!M50))</f>
        <v/>
      </c>
      <c r="O263" s="69"/>
      <c r="P263" s="70"/>
      <c r="Q263" s="70"/>
      <c r="R263" s="70"/>
      <c r="S263" s="70"/>
      <c r="T263" s="70"/>
      <c r="U263" s="70"/>
      <c r="V263" s="71"/>
      <c r="W263" s="69"/>
      <c r="X263" s="70"/>
      <c r="Y263" s="70"/>
      <c r="Z263" s="70"/>
      <c r="AA263" s="70"/>
      <c r="AB263" s="70"/>
      <c r="AC263" s="70"/>
      <c r="AD263" s="71"/>
      <c r="AE263" s="69"/>
      <c r="AF263" s="70"/>
      <c r="AG263" s="70"/>
      <c r="AH263" s="70"/>
      <c r="AI263" s="70"/>
      <c r="AJ263" s="71"/>
      <c r="AK263" s="69"/>
      <c r="AL263" s="70"/>
      <c r="AM263" s="70"/>
      <c r="AN263" s="70"/>
      <c r="AO263" s="70"/>
      <c r="AP263" s="70"/>
      <c r="AQ263" s="70"/>
      <c r="AR263" s="70"/>
      <c r="AS263" s="70"/>
      <c r="AT263" s="71"/>
      <c r="AU263" s="69"/>
      <c r="AV263" s="70"/>
      <c r="AW263" s="70"/>
      <c r="AX263" s="70"/>
      <c r="AY263" s="70"/>
      <c r="AZ263" s="70"/>
      <c r="BA263" s="70"/>
      <c r="BB263" s="71"/>
      <c r="BC263" s="72">
        <f>IF(NL263&lt;&gt;0,(IF(Conges!M$50=0,0,3)),0)</f>
        <v>0</v>
      </c>
      <c r="BD263" s="417"/>
      <c r="BE263" s="392">
        <f>IF(OR(Conges!M$50="A",Conges!M$50="V"),Prenoms!L$16,NL263)</f>
        <v>0</v>
      </c>
      <c r="BF263" s="393"/>
      <c r="BG263" s="289"/>
      <c r="BH263" s="290">
        <f t="shared" si="303"/>
        <v>0</v>
      </c>
      <c r="BI263" s="291" t="str">
        <f t="shared" si="304"/>
        <v/>
      </c>
      <c r="BJ263" s="305">
        <v>0</v>
      </c>
      <c r="BK263" s="306">
        <f t="shared" si="321"/>
        <v>0</v>
      </c>
      <c r="BL263" s="307">
        <f t="shared" si="242"/>
        <v>0</v>
      </c>
      <c r="BM263" s="307">
        <f t="shared" si="243"/>
        <v>0</v>
      </c>
      <c r="BN263" s="307">
        <f>SUM('Heures Pointage'!$ND$13:$NE$13)</f>
        <v>0</v>
      </c>
      <c r="BO263" s="307">
        <f>SUM('Heures et Indemnites'!$ND$13:$NE$13)</f>
        <v>0</v>
      </c>
      <c r="BP263" s="308">
        <f t="shared" si="244"/>
        <v>0</v>
      </c>
      <c r="BQ263" s="308">
        <f>'Heures Pointage'!$OB$13</f>
        <v>0</v>
      </c>
      <c r="BR263" s="309">
        <f t="shared" ref="BR263" si="337">$BH$1068</f>
        <v>0</v>
      </c>
      <c r="BS263" s="150">
        <f>Prenoms!$C$16</f>
        <v>0</v>
      </c>
      <c r="BT263" s="153"/>
      <c r="BU263" s="323">
        <f>SUM('Heures et Indemnites'!$ND$13:$NE$13)</f>
        <v>0</v>
      </c>
      <c r="BV263" s="236">
        <f>SUM('Heures et Indemnites'!$ND$6:$NE$13)</f>
        <v>0</v>
      </c>
      <c r="BW263" s="323"/>
      <c r="BX263" s="236"/>
      <c r="BY263" s="319"/>
      <c r="BZ263" s="319"/>
      <c r="CA263" s="319"/>
      <c r="CB263" s="319"/>
      <c r="CC263" s="319"/>
      <c r="CD263" s="319"/>
      <c r="CE263" s="319"/>
      <c r="CF263" s="319"/>
      <c r="CG263" s="319"/>
      <c r="CH263" s="319"/>
      <c r="CI263" s="319"/>
      <c r="CJ263" s="319"/>
      <c r="CK263" s="319"/>
      <c r="CL263" s="319"/>
      <c r="CM263" s="319"/>
      <c r="CN263" s="319"/>
      <c r="CO263" s="319"/>
      <c r="CP263" s="319"/>
      <c r="CQ263" s="319"/>
      <c r="CR263" s="319"/>
      <c r="CS263" s="319"/>
      <c r="CT263" s="319"/>
      <c r="CU263" s="319"/>
      <c r="CV263" s="319"/>
      <c r="CW263" s="319"/>
      <c r="CX263" s="319"/>
      <c r="CY263" s="319"/>
      <c r="CZ263" s="319"/>
      <c r="DA263" s="319"/>
      <c r="DB263" s="319"/>
      <c r="DC263" s="319"/>
      <c r="DD263" s="319"/>
      <c r="DE263" s="319"/>
      <c r="DF263" s="319"/>
      <c r="DG263" s="319"/>
      <c r="DH263" s="319"/>
      <c r="DI263" s="319"/>
      <c r="DJ263" s="319"/>
      <c r="DK263" s="319"/>
      <c r="DL263" s="319"/>
      <c r="DM263" s="319"/>
      <c r="DN263" s="319"/>
      <c r="DO263" s="319"/>
      <c r="DP263" s="319"/>
      <c r="DQ263" s="319"/>
      <c r="DR263" s="319"/>
      <c r="DS263" s="319"/>
      <c r="DT263" s="319"/>
      <c r="DU263" s="319"/>
      <c r="DV263" s="319"/>
      <c r="DW263" s="319"/>
      <c r="DX263" s="319"/>
      <c r="DY263" s="319"/>
      <c r="DZ263" s="319"/>
      <c r="EA263" s="319"/>
      <c r="EB263" s="319"/>
      <c r="EC263" s="319"/>
      <c r="ED263" s="319"/>
      <c r="EE263" s="319"/>
      <c r="EF263" s="319"/>
      <c r="EG263" s="319"/>
      <c r="EH263" s="319"/>
      <c r="EI263" s="319"/>
      <c r="EJ263" s="319"/>
      <c r="EK263" s="319"/>
      <c r="EL263" s="319"/>
      <c r="EM263" s="319"/>
      <c r="EN263" s="319"/>
      <c r="EO263" s="319"/>
      <c r="EP263" s="319"/>
      <c r="EQ263" s="319"/>
      <c r="ER263" s="319"/>
      <c r="ES263" s="319"/>
      <c r="ET263" s="319"/>
      <c r="EU263" s="319"/>
      <c r="EV263" s="319"/>
      <c r="EW263" s="319"/>
      <c r="EX263" s="319"/>
      <c r="EY263" s="319"/>
      <c r="EZ263" s="319"/>
      <c r="FA263" s="319"/>
      <c r="FB263" s="319"/>
      <c r="FC263" s="319"/>
      <c r="FD263" s="319"/>
      <c r="FE263" s="319"/>
      <c r="FF263" s="319"/>
      <c r="FG263" s="319"/>
      <c r="FH263" s="319"/>
      <c r="FI263" s="319"/>
      <c r="FJ263" s="319"/>
      <c r="FK263" s="319"/>
      <c r="FL263" s="319"/>
      <c r="FM263" s="319"/>
      <c r="FN263" s="319"/>
      <c r="FO263" s="319"/>
      <c r="FP263" s="319"/>
      <c r="FQ263" s="319"/>
      <c r="FR263" s="319"/>
      <c r="FS263" s="319"/>
      <c r="FT263" s="319"/>
      <c r="FU263" s="319"/>
      <c r="FV263" s="319"/>
      <c r="FW263" s="319"/>
      <c r="FX263" s="319"/>
      <c r="FY263" s="319"/>
      <c r="FZ263" s="319"/>
      <c r="GA263" s="319"/>
      <c r="GB263" s="319"/>
      <c r="GC263" s="319"/>
      <c r="GD263" s="319"/>
      <c r="GE263" s="319"/>
      <c r="GF263" s="319"/>
      <c r="GG263" s="319"/>
      <c r="GH263" s="319"/>
      <c r="GI263" s="319"/>
      <c r="GJ263" s="319"/>
      <c r="GK263" s="319"/>
      <c r="GL263" s="319"/>
      <c r="GM263" s="319"/>
      <c r="GN263" s="319"/>
      <c r="GO263" s="319"/>
      <c r="GP263" s="319"/>
      <c r="GQ263" s="319"/>
      <c r="GR263" s="319"/>
      <c r="GS263" s="319"/>
      <c r="GT263" s="319"/>
      <c r="GU263" s="319"/>
      <c r="GV263" s="319"/>
      <c r="GW263" s="319"/>
      <c r="GX263" s="319"/>
      <c r="GY263" s="319"/>
      <c r="GZ263" s="319"/>
      <c r="HA263" s="319"/>
      <c r="HB263" s="319"/>
      <c r="HC263" s="319"/>
      <c r="HD263" s="319"/>
      <c r="HE263" s="319"/>
      <c r="HF263" s="319"/>
      <c r="HG263" s="319"/>
      <c r="HH263" s="319"/>
      <c r="HI263" s="319"/>
      <c r="HJ263" s="319"/>
      <c r="HK263" s="319"/>
      <c r="HL263" s="319"/>
      <c r="HM263" s="319"/>
      <c r="HN263" s="319"/>
      <c r="HO263" s="319"/>
      <c r="HP263" s="319"/>
      <c r="HQ263" s="319"/>
      <c r="HR263" s="319"/>
      <c r="HS263" s="319"/>
      <c r="HT263" s="319"/>
      <c r="HU263" s="319"/>
      <c r="HV263" s="319"/>
      <c r="HW263" s="319"/>
      <c r="HX263" s="319"/>
      <c r="HY263" s="319"/>
      <c r="HZ263" s="319"/>
      <c r="IA263" s="319"/>
      <c r="IB263" s="319"/>
      <c r="IC263" s="319"/>
      <c r="ID263" s="319"/>
      <c r="IE263" s="319"/>
      <c r="IF263" s="319"/>
      <c r="IG263" s="319"/>
      <c r="IH263" s="319"/>
      <c r="II263" s="319"/>
      <c r="IJ263" s="319"/>
      <c r="IK263" s="319"/>
      <c r="IL263" s="319"/>
      <c r="IM263" s="319"/>
      <c r="IN263" s="319"/>
      <c r="IO263" s="319"/>
      <c r="IP263" s="319"/>
      <c r="IQ263" s="319"/>
      <c r="IR263" s="319"/>
      <c r="IS263" s="319"/>
      <c r="IT263" s="319"/>
      <c r="IU263" s="319"/>
      <c r="IV263" s="319"/>
      <c r="IW263" s="319"/>
      <c r="IX263" s="319"/>
      <c r="IY263" s="319"/>
      <c r="IZ263" s="319"/>
      <c r="JA263" s="319"/>
      <c r="JB263" s="319"/>
      <c r="JC263" s="319"/>
      <c r="JD263" s="319"/>
      <c r="JE263" s="319"/>
      <c r="JF263" s="319"/>
      <c r="JG263" s="319"/>
      <c r="JH263" s="319"/>
      <c r="JI263" s="319"/>
      <c r="JJ263" s="319"/>
      <c r="JK263" s="319"/>
      <c r="JL263" s="319"/>
      <c r="JM263" s="319"/>
      <c r="JN263" s="319"/>
      <c r="JO263" s="319"/>
      <c r="JP263" s="319"/>
      <c r="JQ263" s="319"/>
      <c r="JR263" s="319"/>
      <c r="JS263" s="319"/>
      <c r="JT263" s="319"/>
      <c r="JU263" s="319"/>
      <c r="JV263" s="319"/>
      <c r="JW263" s="319"/>
      <c r="JX263" s="319"/>
      <c r="JY263" s="319"/>
      <c r="JZ263" s="319"/>
      <c r="KA263" s="319"/>
      <c r="KB263" s="319"/>
      <c r="KC263" s="319"/>
      <c r="KD263" s="319"/>
      <c r="KE263" s="319"/>
      <c r="KF263" s="319"/>
      <c r="KG263" s="319"/>
      <c r="KH263" s="319"/>
      <c r="KI263" s="319"/>
      <c r="KJ263" s="319"/>
      <c r="KK263" s="319"/>
      <c r="KL263" s="319"/>
      <c r="KM263" s="319"/>
      <c r="KN263" s="319"/>
      <c r="KO263" s="319"/>
      <c r="KP263" s="319"/>
      <c r="KQ263" s="319"/>
      <c r="KR263" s="319"/>
      <c r="KS263" s="319"/>
      <c r="KT263" s="319"/>
      <c r="KU263" s="319"/>
      <c r="KV263" s="319"/>
      <c r="KW263" s="319"/>
      <c r="KX263" s="319"/>
      <c r="KY263" s="319"/>
      <c r="KZ263" s="319"/>
      <c r="LA263" s="319"/>
      <c r="LB263" s="319"/>
      <c r="LC263" s="319"/>
      <c r="LD263" s="319"/>
      <c r="LE263" s="319"/>
      <c r="LF263" s="319"/>
      <c r="LG263" s="319"/>
      <c r="LH263" s="319"/>
      <c r="LI263" s="319"/>
      <c r="LJ263" s="319"/>
      <c r="LK263" s="319"/>
      <c r="LL263" s="319"/>
      <c r="LM263" s="319"/>
      <c r="LN263" s="319"/>
      <c r="LO263" s="319"/>
      <c r="LP263" s="319"/>
      <c r="LQ263" s="319"/>
      <c r="LR263" s="319"/>
      <c r="LS263" s="319"/>
      <c r="LT263" s="319"/>
      <c r="LU263" s="319"/>
      <c r="LV263" s="319"/>
      <c r="LW263" s="319"/>
      <c r="LX263" s="319"/>
      <c r="LY263" s="319"/>
      <c r="LZ263" s="319"/>
      <c r="MA263" s="319"/>
      <c r="MB263" s="319"/>
      <c r="MC263" s="319"/>
      <c r="MD263" s="319"/>
      <c r="ME263" s="319"/>
      <c r="MF263" s="319"/>
      <c r="MG263" s="319"/>
      <c r="MH263" s="319"/>
      <c r="MI263" s="319"/>
      <c r="MJ263" s="319"/>
      <c r="MK263" s="319"/>
      <c r="ML263" s="319"/>
      <c r="MM263" s="319"/>
      <c r="MN263" s="319"/>
      <c r="MO263" s="319"/>
      <c r="MP263" s="319"/>
      <c r="MQ263" s="319"/>
      <c r="MS263" s="241"/>
      <c r="MT263" s="362">
        <f t="shared" si="323"/>
        <v>0</v>
      </c>
      <c r="MU263" s="363">
        <f t="shared" si="309"/>
        <v>0</v>
      </c>
      <c r="MV263" s="363">
        <f t="shared" si="310"/>
        <v>0</v>
      </c>
      <c r="MW263" s="363"/>
      <c r="MX263" s="363">
        <f t="shared" si="311"/>
        <v>0</v>
      </c>
      <c r="MY263" s="363"/>
      <c r="MZ263" s="363">
        <f t="shared" si="312"/>
        <v>0</v>
      </c>
      <c r="NA263" s="363"/>
      <c r="NB263" s="363">
        <f t="shared" si="313"/>
        <v>0</v>
      </c>
      <c r="NC263" s="363"/>
      <c r="ND263" s="363">
        <f t="shared" si="314"/>
        <v>0</v>
      </c>
      <c r="NE263" s="363"/>
      <c r="NF263" s="363">
        <f t="shared" si="315"/>
        <v>0</v>
      </c>
      <c r="NG263" s="363"/>
      <c r="NH263" s="363">
        <f t="shared" si="316"/>
        <v>0</v>
      </c>
      <c r="NI263" s="363"/>
      <c r="NJ263" s="363">
        <f t="shared" si="317"/>
        <v>0</v>
      </c>
      <c r="NK263" s="363"/>
      <c r="NL263" s="363">
        <f t="shared" si="324"/>
        <v>0</v>
      </c>
      <c r="NM263" s="364"/>
      <c r="NN263" s="370"/>
      <c r="NR263" s="318">
        <f t="shared" si="318"/>
        <v>0</v>
      </c>
      <c r="NS263" s="318">
        <f t="shared" si="319"/>
        <v>0</v>
      </c>
      <c r="NT263" s="318">
        <f t="shared" si="320"/>
        <v>0</v>
      </c>
    </row>
    <row r="264" spans="1:384" s="318" customFormat="1" ht="10.199999999999999" customHeight="1" x14ac:dyDescent="0.3">
      <c r="A264" s="25"/>
      <c r="B264" s="389"/>
      <c r="C264" s="424"/>
      <c r="D264" s="15"/>
      <c r="E264" s="379" t="str">
        <f>$E$19</f>
        <v>H avec Renfort</v>
      </c>
      <c r="F264" s="379"/>
      <c r="G264" s="138" t="str">
        <f>IF(NL280=0,"",NL280)</f>
        <v/>
      </c>
      <c r="H264" s="399"/>
      <c r="I264" s="394">
        <f>Prenoms!$B$17</f>
        <v>0</v>
      </c>
      <c r="J264" s="395"/>
      <c r="K264" s="395"/>
      <c r="L264" s="395"/>
      <c r="M264" s="395"/>
      <c r="N264" s="81" t="str">
        <f>IF(NL264&lt;&gt;0,"",IF(Conges!M51=0,"",Conges!M51))</f>
        <v/>
      </c>
      <c r="O264" s="82"/>
      <c r="P264" s="83"/>
      <c r="Q264" s="83"/>
      <c r="R264" s="83"/>
      <c r="S264" s="83"/>
      <c r="T264" s="83"/>
      <c r="U264" s="83"/>
      <c r="V264" s="84"/>
      <c r="W264" s="82"/>
      <c r="X264" s="83"/>
      <c r="Y264" s="83"/>
      <c r="Z264" s="83"/>
      <c r="AA264" s="83"/>
      <c r="AB264" s="83"/>
      <c r="AC264" s="83"/>
      <c r="AD264" s="84"/>
      <c r="AE264" s="82"/>
      <c r="AF264" s="83"/>
      <c r="AG264" s="83"/>
      <c r="AH264" s="83"/>
      <c r="AI264" s="83"/>
      <c r="AJ264" s="84"/>
      <c r="AK264" s="82"/>
      <c r="AL264" s="83"/>
      <c r="AM264" s="83"/>
      <c r="AN264" s="83"/>
      <c r="AO264" s="83"/>
      <c r="AP264" s="83"/>
      <c r="AQ264" s="83"/>
      <c r="AR264" s="83"/>
      <c r="AS264" s="83"/>
      <c r="AT264" s="84"/>
      <c r="AU264" s="82"/>
      <c r="AV264" s="83"/>
      <c r="AW264" s="83"/>
      <c r="AX264" s="83"/>
      <c r="AY264" s="83"/>
      <c r="AZ264" s="83"/>
      <c r="BA264" s="83"/>
      <c r="BB264" s="84"/>
      <c r="BC264" s="85">
        <f>IF(NL264&lt;&gt;0,(IF(Conges!M$51=0,0,3)),0)</f>
        <v>0</v>
      </c>
      <c r="BD264" s="417"/>
      <c r="BE264" s="390">
        <f>IF(OR(Conges!M$51="A",Conges!M$51="V"),Prenoms!L$17,NL264)</f>
        <v>0</v>
      </c>
      <c r="BF264" s="391"/>
      <c r="BG264" s="286"/>
      <c r="BH264" s="287">
        <f t="shared" si="303"/>
        <v>0</v>
      </c>
      <c r="BI264" s="288" t="str">
        <f t="shared" si="304"/>
        <v/>
      </c>
      <c r="BJ264" s="300">
        <v>0</v>
      </c>
      <c r="BK264" s="301">
        <f t="shared" si="321"/>
        <v>0</v>
      </c>
      <c r="BL264" s="302">
        <f t="shared" si="242"/>
        <v>0</v>
      </c>
      <c r="BM264" s="302">
        <f t="shared" si="243"/>
        <v>0</v>
      </c>
      <c r="BN264" s="302">
        <f>SUM('Heures Pointage'!$OD$13:$OE$13)</f>
        <v>0</v>
      </c>
      <c r="BO264" s="302">
        <f>SUM('Heures et Indemnites'!$OD$13:$OE$13)</f>
        <v>0</v>
      </c>
      <c r="BP264" s="303">
        <f t="shared" si="244"/>
        <v>0</v>
      </c>
      <c r="BQ264" s="303">
        <f>'Heures Pointage'!$PB$13</f>
        <v>0</v>
      </c>
      <c r="BR264" s="304">
        <f t="shared" ref="BR264" si="338">$BH$1069</f>
        <v>0</v>
      </c>
      <c r="BS264" s="149">
        <f>Prenoms!$C$17</f>
        <v>0</v>
      </c>
      <c r="BT264" s="180"/>
      <c r="BU264" s="324">
        <f>SUM('Heures et Indemnites'!$OD$13:$OE$13)</f>
        <v>0</v>
      </c>
      <c r="BV264" s="235">
        <f>SUM('Heures et Indemnites'!$OD$6:$OE$13)</f>
        <v>0</v>
      </c>
      <c r="BW264" s="324"/>
      <c r="BX264" s="235"/>
      <c r="BY264" s="319"/>
      <c r="BZ264" s="319"/>
      <c r="CA264" s="319"/>
      <c r="CB264" s="319"/>
      <c r="CC264" s="319"/>
      <c r="CD264" s="319"/>
      <c r="CE264" s="319"/>
      <c r="CF264" s="319"/>
      <c r="CG264" s="319"/>
      <c r="CH264" s="319"/>
      <c r="CI264" s="319"/>
      <c r="CJ264" s="319"/>
      <c r="CK264" s="319"/>
      <c r="CL264" s="319"/>
      <c r="CM264" s="319"/>
      <c r="CN264" s="319"/>
      <c r="CO264" s="319"/>
      <c r="CP264" s="319"/>
      <c r="CQ264" s="319"/>
      <c r="CR264" s="319"/>
      <c r="CS264" s="319"/>
      <c r="CT264" s="319"/>
      <c r="CU264" s="319"/>
      <c r="CV264" s="319"/>
      <c r="CW264" s="319"/>
      <c r="CX264" s="319"/>
      <c r="CY264" s="319"/>
      <c r="CZ264" s="319"/>
      <c r="DA264" s="319"/>
      <c r="DB264" s="319"/>
      <c r="DC264" s="319"/>
      <c r="DD264" s="319"/>
      <c r="DE264" s="319"/>
      <c r="DF264" s="319"/>
      <c r="DG264" s="319"/>
      <c r="DH264" s="319"/>
      <c r="DI264" s="319"/>
      <c r="DJ264" s="319"/>
      <c r="DK264" s="319"/>
      <c r="DL264" s="319"/>
      <c r="DM264" s="319"/>
      <c r="DN264" s="319"/>
      <c r="DO264" s="319"/>
      <c r="DP264" s="319"/>
      <c r="DQ264" s="319"/>
      <c r="DR264" s="319"/>
      <c r="DS264" s="319"/>
      <c r="DT264" s="319"/>
      <c r="DU264" s="319"/>
      <c r="DV264" s="319"/>
      <c r="DW264" s="319"/>
      <c r="DX264" s="319"/>
      <c r="DY264" s="319"/>
      <c r="DZ264" s="319"/>
      <c r="EA264" s="319"/>
      <c r="EB264" s="319"/>
      <c r="EC264" s="319"/>
      <c r="ED264" s="319"/>
      <c r="EE264" s="319"/>
      <c r="EF264" s="319"/>
      <c r="EG264" s="319"/>
      <c r="EH264" s="319"/>
      <c r="EI264" s="319"/>
      <c r="EJ264" s="319"/>
      <c r="EK264" s="319"/>
      <c r="EL264" s="319"/>
      <c r="EM264" s="319"/>
      <c r="EN264" s="319"/>
      <c r="EO264" s="319"/>
      <c r="EP264" s="319"/>
      <c r="EQ264" s="319"/>
      <c r="ER264" s="319"/>
      <c r="ES264" s="319"/>
      <c r="ET264" s="319"/>
      <c r="EU264" s="319"/>
      <c r="EV264" s="319"/>
      <c r="EW264" s="319"/>
      <c r="EX264" s="319"/>
      <c r="EY264" s="319"/>
      <c r="EZ264" s="319"/>
      <c r="FA264" s="319"/>
      <c r="FB264" s="319"/>
      <c r="FC264" s="319"/>
      <c r="FD264" s="319"/>
      <c r="FE264" s="319"/>
      <c r="FF264" s="319"/>
      <c r="FG264" s="319"/>
      <c r="FH264" s="319"/>
      <c r="FI264" s="319"/>
      <c r="FJ264" s="319"/>
      <c r="FK264" s="319"/>
      <c r="FL264" s="319"/>
      <c r="FM264" s="319"/>
      <c r="FN264" s="319"/>
      <c r="FO264" s="319"/>
      <c r="FP264" s="319"/>
      <c r="FQ264" s="319"/>
      <c r="FR264" s="319"/>
      <c r="FS264" s="319"/>
      <c r="FT264" s="319"/>
      <c r="FU264" s="319"/>
      <c r="FV264" s="319"/>
      <c r="FW264" s="319"/>
      <c r="FX264" s="319"/>
      <c r="FY264" s="319"/>
      <c r="FZ264" s="319"/>
      <c r="GA264" s="319"/>
      <c r="GB264" s="319"/>
      <c r="GC264" s="319"/>
      <c r="GD264" s="319"/>
      <c r="GE264" s="319"/>
      <c r="GF264" s="319"/>
      <c r="GG264" s="319"/>
      <c r="GH264" s="319"/>
      <c r="GI264" s="319"/>
      <c r="GJ264" s="319"/>
      <c r="GK264" s="319"/>
      <c r="GL264" s="319"/>
      <c r="GM264" s="319"/>
      <c r="GN264" s="319"/>
      <c r="GO264" s="319"/>
      <c r="GP264" s="319"/>
      <c r="GQ264" s="319"/>
      <c r="GR264" s="319"/>
      <c r="GS264" s="319"/>
      <c r="GT264" s="319"/>
      <c r="GU264" s="319"/>
      <c r="GV264" s="319"/>
      <c r="GW264" s="319"/>
      <c r="GX264" s="319"/>
      <c r="GY264" s="319"/>
      <c r="GZ264" s="319"/>
      <c r="HA264" s="319"/>
      <c r="HB264" s="319"/>
      <c r="HC264" s="319"/>
      <c r="HD264" s="319"/>
      <c r="HE264" s="319"/>
      <c r="HF264" s="319"/>
      <c r="HG264" s="319"/>
      <c r="HH264" s="319"/>
      <c r="HI264" s="319"/>
      <c r="HJ264" s="319"/>
      <c r="HK264" s="319"/>
      <c r="HL264" s="319"/>
      <c r="HM264" s="319"/>
      <c r="HN264" s="319"/>
      <c r="HO264" s="319"/>
      <c r="HP264" s="319"/>
      <c r="HQ264" s="319"/>
      <c r="HR264" s="319"/>
      <c r="HS264" s="319"/>
      <c r="HT264" s="319"/>
      <c r="HU264" s="319"/>
      <c r="HV264" s="319"/>
      <c r="HW264" s="319"/>
      <c r="HX264" s="319"/>
      <c r="HY264" s="319"/>
      <c r="HZ264" s="319"/>
      <c r="IA264" s="319"/>
      <c r="IB264" s="319"/>
      <c r="IC264" s="319"/>
      <c r="ID264" s="319"/>
      <c r="IE264" s="319"/>
      <c r="IF264" s="319"/>
      <c r="IG264" s="319"/>
      <c r="IH264" s="319"/>
      <c r="II264" s="319"/>
      <c r="IJ264" s="319"/>
      <c r="IK264" s="319"/>
      <c r="IL264" s="319"/>
      <c r="IM264" s="319"/>
      <c r="IN264" s="319"/>
      <c r="IO264" s="319"/>
      <c r="IP264" s="319"/>
      <c r="IQ264" s="319"/>
      <c r="IR264" s="319"/>
      <c r="IS264" s="319"/>
      <c r="IT264" s="319"/>
      <c r="IU264" s="319"/>
      <c r="IV264" s="319"/>
      <c r="IW264" s="319"/>
      <c r="IX264" s="319"/>
      <c r="IY264" s="319"/>
      <c r="IZ264" s="319"/>
      <c r="JA264" s="319"/>
      <c r="JB264" s="319"/>
      <c r="JC264" s="319"/>
      <c r="JD264" s="319"/>
      <c r="JE264" s="319"/>
      <c r="JF264" s="319"/>
      <c r="JG264" s="319"/>
      <c r="JH264" s="319"/>
      <c r="JI264" s="319"/>
      <c r="JJ264" s="319"/>
      <c r="JK264" s="319"/>
      <c r="JL264" s="319"/>
      <c r="JM264" s="319"/>
      <c r="JN264" s="319"/>
      <c r="JO264" s="319"/>
      <c r="JP264" s="319"/>
      <c r="JQ264" s="319"/>
      <c r="JR264" s="319"/>
      <c r="JS264" s="319"/>
      <c r="JT264" s="319"/>
      <c r="JU264" s="319"/>
      <c r="JV264" s="319"/>
      <c r="JW264" s="319"/>
      <c r="JX264" s="319"/>
      <c r="JY264" s="319"/>
      <c r="JZ264" s="319"/>
      <c r="KA264" s="319"/>
      <c r="KB264" s="319"/>
      <c r="KC264" s="319"/>
      <c r="KD264" s="319"/>
      <c r="KE264" s="319"/>
      <c r="KF264" s="319"/>
      <c r="KG264" s="319"/>
      <c r="KH264" s="319"/>
      <c r="KI264" s="319"/>
      <c r="KJ264" s="319"/>
      <c r="KK264" s="319"/>
      <c r="KL264" s="319"/>
      <c r="KM264" s="319"/>
      <c r="KN264" s="319"/>
      <c r="KO264" s="319"/>
      <c r="KP264" s="319"/>
      <c r="KQ264" s="319"/>
      <c r="KR264" s="319"/>
      <c r="KS264" s="319"/>
      <c r="KT264" s="319"/>
      <c r="KU264" s="319"/>
      <c r="KV264" s="319"/>
      <c r="KW264" s="319"/>
      <c r="KX264" s="319"/>
      <c r="KY264" s="319"/>
      <c r="KZ264" s="319"/>
      <c r="LA264" s="319"/>
      <c r="LB264" s="319"/>
      <c r="LC264" s="319"/>
      <c r="LD264" s="319"/>
      <c r="LE264" s="319"/>
      <c r="LF264" s="319"/>
      <c r="LG264" s="319"/>
      <c r="LH264" s="319"/>
      <c r="LI264" s="319"/>
      <c r="LJ264" s="319"/>
      <c r="LK264" s="319"/>
      <c r="LL264" s="319"/>
      <c r="LM264" s="319"/>
      <c r="LN264" s="319"/>
      <c r="LO264" s="319"/>
      <c r="LP264" s="319"/>
      <c r="LQ264" s="319"/>
      <c r="LR264" s="319"/>
      <c r="LS264" s="319"/>
      <c r="LT264" s="319"/>
      <c r="LU264" s="319"/>
      <c r="LV264" s="319"/>
      <c r="LW264" s="319"/>
      <c r="LX264" s="319"/>
      <c r="LY264" s="319"/>
      <c r="LZ264" s="319"/>
      <c r="MA264" s="319"/>
      <c r="MB264" s="319"/>
      <c r="MC264" s="319"/>
      <c r="MD264" s="319"/>
      <c r="ME264" s="319"/>
      <c r="MF264" s="319"/>
      <c r="MG264" s="319"/>
      <c r="MH264" s="319"/>
      <c r="MI264" s="319"/>
      <c r="MJ264" s="319"/>
      <c r="MK264" s="319"/>
      <c r="ML264" s="319"/>
      <c r="MM264" s="319"/>
      <c r="MN264" s="319"/>
      <c r="MO264" s="319"/>
      <c r="MP264" s="319"/>
      <c r="MQ264" s="319"/>
      <c r="MS264" s="241"/>
      <c r="MT264" s="373">
        <f t="shared" si="323"/>
        <v>0</v>
      </c>
      <c r="MU264" s="365">
        <f t="shared" si="309"/>
        <v>0</v>
      </c>
      <c r="MV264" s="365">
        <f t="shared" si="310"/>
        <v>0</v>
      </c>
      <c r="MW264" s="365"/>
      <c r="MX264" s="365">
        <f t="shared" si="311"/>
        <v>0</v>
      </c>
      <c r="MY264" s="365"/>
      <c r="MZ264" s="365">
        <f t="shared" si="312"/>
        <v>0</v>
      </c>
      <c r="NA264" s="365"/>
      <c r="NB264" s="365">
        <f t="shared" si="313"/>
        <v>0</v>
      </c>
      <c r="NC264" s="365"/>
      <c r="ND264" s="365">
        <f t="shared" si="314"/>
        <v>0</v>
      </c>
      <c r="NE264" s="365"/>
      <c r="NF264" s="365">
        <f t="shared" si="315"/>
        <v>0</v>
      </c>
      <c r="NG264" s="365"/>
      <c r="NH264" s="365">
        <f t="shared" si="316"/>
        <v>0</v>
      </c>
      <c r="NI264" s="365"/>
      <c r="NJ264" s="365">
        <f t="shared" si="317"/>
        <v>0</v>
      </c>
      <c r="NK264" s="365"/>
      <c r="NL264" s="365">
        <f t="shared" si="324"/>
        <v>0</v>
      </c>
      <c r="NM264" s="366"/>
      <c r="NN264" s="370"/>
      <c r="NR264" s="318">
        <f t="shared" si="318"/>
        <v>0</v>
      </c>
      <c r="NS264" s="318">
        <f t="shared" si="319"/>
        <v>0</v>
      </c>
      <c r="NT264" s="318">
        <f t="shared" si="320"/>
        <v>0</v>
      </c>
    </row>
    <row r="265" spans="1:384" s="318" customFormat="1" ht="10.199999999999999" customHeight="1" x14ac:dyDescent="0.3">
      <c r="A265" s="25"/>
      <c r="B265" s="389"/>
      <c r="C265" s="424"/>
      <c r="D265" s="15"/>
      <c r="E265" s="106"/>
      <c r="F265" s="106"/>
      <c r="G265" s="106"/>
      <c r="H265" s="399"/>
      <c r="I265" s="381">
        <f>Prenoms!$B$18</f>
        <v>0</v>
      </c>
      <c r="J265" s="382"/>
      <c r="K265" s="382"/>
      <c r="L265" s="382"/>
      <c r="M265" s="382"/>
      <c r="N265" s="68" t="str">
        <f>IF(NL265&lt;&gt;0,"",IF(Conges!M52=0,"",Conges!M52))</f>
        <v/>
      </c>
      <c r="O265" s="69"/>
      <c r="P265" s="70"/>
      <c r="Q265" s="70"/>
      <c r="R265" s="70"/>
      <c r="S265" s="70"/>
      <c r="T265" s="70"/>
      <c r="U265" s="70"/>
      <c r="V265" s="71"/>
      <c r="W265" s="69"/>
      <c r="X265" s="70"/>
      <c r="Y265" s="70"/>
      <c r="Z265" s="70"/>
      <c r="AA265" s="70"/>
      <c r="AB265" s="70"/>
      <c r="AC265" s="70"/>
      <c r="AD265" s="71"/>
      <c r="AE265" s="69"/>
      <c r="AF265" s="70"/>
      <c r="AG265" s="70"/>
      <c r="AH265" s="70"/>
      <c r="AI265" s="70"/>
      <c r="AJ265" s="71"/>
      <c r="AK265" s="69"/>
      <c r="AL265" s="70"/>
      <c r="AM265" s="70"/>
      <c r="AN265" s="70"/>
      <c r="AO265" s="70"/>
      <c r="AP265" s="70"/>
      <c r="AQ265" s="70"/>
      <c r="AR265" s="70"/>
      <c r="AS265" s="70"/>
      <c r="AT265" s="71"/>
      <c r="AU265" s="69"/>
      <c r="AV265" s="70"/>
      <c r="AW265" s="70"/>
      <c r="AX265" s="70"/>
      <c r="AY265" s="70"/>
      <c r="AZ265" s="70"/>
      <c r="BA265" s="70"/>
      <c r="BB265" s="71"/>
      <c r="BC265" s="72">
        <f>IF(NL265&lt;&gt;0,(IF(Conges!M$52=0,0,3)),0)</f>
        <v>0</v>
      </c>
      <c r="BD265" s="417"/>
      <c r="BE265" s="392">
        <f>IF(OR(Conges!M$52="A",Conges!M$52="V"),Prenoms!L$18,NL265)</f>
        <v>0</v>
      </c>
      <c r="BF265" s="393"/>
      <c r="BG265" s="289"/>
      <c r="BH265" s="290">
        <f t="shared" si="303"/>
        <v>0</v>
      </c>
      <c r="BI265" s="291" t="str">
        <f t="shared" si="304"/>
        <v/>
      </c>
      <c r="BJ265" s="305">
        <v>0</v>
      </c>
      <c r="BK265" s="306">
        <f t="shared" si="321"/>
        <v>0</v>
      </c>
      <c r="BL265" s="307">
        <f t="shared" si="242"/>
        <v>0</v>
      </c>
      <c r="BM265" s="307">
        <f t="shared" si="243"/>
        <v>0</v>
      </c>
      <c r="BN265" s="307">
        <f>SUM('Heures Pointage'!$PD$13:$PE$13)</f>
        <v>0</v>
      </c>
      <c r="BO265" s="307">
        <f>SUM('Heures et Indemnites'!$PD$13:$PE$13)</f>
        <v>0</v>
      </c>
      <c r="BP265" s="308">
        <f t="shared" si="244"/>
        <v>0</v>
      </c>
      <c r="BQ265" s="308">
        <f>'Heures Pointage'!$QB$13</f>
        <v>0</v>
      </c>
      <c r="BR265" s="309">
        <f t="shared" ref="BR265" si="339">$BH$1070</f>
        <v>0</v>
      </c>
      <c r="BS265" s="150">
        <f>Prenoms!$C$18</f>
        <v>0</v>
      </c>
      <c r="BT265" s="153"/>
      <c r="BU265" s="323">
        <f>SUM('Heures et Indemnites'!$PD$13:$PE$13)</f>
        <v>0</v>
      </c>
      <c r="BV265" s="236">
        <f>SUM('Heures et Indemnites'!$PD$6:$PE$13)</f>
        <v>0</v>
      </c>
      <c r="BW265" s="323"/>
      <c r="BX265" s="236"/>
      <c r="BY265" s="319"/>
      <c r="BZ265" s="319"/>
      <c r="CA265" s="319"/>
      <c r="CB265" s="319"/>
      <c r="CC265" s="319"/>
      <c r="CD265" s="319"/>
      <c r="CE265" s="319"/>
      <c r="CF265" s="319"/>
      <c r="CG265" s="319"/>
      <c r="CH265" s="319"/>
      <c r="CI265" s="319"/>
      <c r="CJ265" s="319"/>
      <c r="CK265" s="319"/>
      <c r="CL265" s="319"/>
      <c r="CM265" s="319"/>
      <c r="CN265" s="319"/>
      <c r="CO265" s="319"/>
      <c r="CP265" s="319"/>
      <c r="CQ265" s="319"/>
      <c r="CR265" s="319"/>
      <c r="CS265" s="319"/>
      <c r="CT265" s="319"/>
      <c r="CU265" s="319"/>
      <c r="CV265" s="319"/>
      <c r="CW265" s="319"/>
      <c r="CX265" s="319"/>
      <c r="CY265" s="319"/>
      <c r="CZ265" s="319"/>
      <c r="DA265" s="319"/>
      <c r="DB265" s="319"/>
      <c r="DC265" s="319"/>
      <c r="DD265" s="319"/>
      <c r="DE265" s="319"/>
      <c r="DF265" s="319"/>
      <c r="DG265" s="319"/>
      <c r="DH265" s="319"/>
      <c r="DI265" s="319"/>
      <c r="DJ265" s="319"/>
      <c r="DK265" s="319"/>
      <c r="DL265" s="319"/>
      <c r="DM265" s="319"/>
      <c r="DN265" s="319"/>
      <c r="DO265" s="319"/>
      <c r="DP265" s="319"/>
      <c r="DQ265" s="319"/>
      <c r="DR265" s="319"/>
      <c r="DS265" s="319"/>
      <c r="DT265" s="319"/>
      <c r="DU265" s="319"/>
      <c r="DV265" s="319"/>
      <c r="DW265" s="319"/>
      <c r="DX265" s="319"/>
      <c r="DY265" s="319"/>
      <c r="DZ265" s="319"/>
      <c r="EA265" s="319"/>
      <c r="EB265" s="319"/>
      <c r="EC265" s="319"/>
      <c r="ED265" s="319"/>
      <c r="EE265" s="319"/>
      <c r="EF265" s="319"/>
      <c r="EG265" s="319"/>
      <c r="EH265" s="319"/>
      <c r="EI265" s="319"/>
      <c r="EJ265" s="319"/>
      <c r="EK265" s="319"/>
      <c r="EL265" s="319"/>
      <c r="EM265" s="319"/>
      <c r="EN265" s="319"/>
      <c r="EO265" s="319"/>
      <c r="EP265" s="319"/>
      <c r="EQ265" s="319"/>
      <c r="ER265" s="319"/>
      <c r="ES265" s="319"/>
      <c r="ET265" s="319"/>
      <c r="EU265" s="319"/>
      <c r="EV265" s="319"/>
      <c r="EW265" s="319"/>
      <c r="EX265" s="319"/>
      <c r="EY265" s="319"/>
      <c r="EZ265" s="319"/>
      <c r="FA265" s="319"/>
      <c r="FB265" s="319"/>
      <c r="FC265" s="319"/>
      <c r="FD265" s="319"/>
      <c r="FE265" s="319"/>
      <c r="FF265" s="319"/>
      <c r="FG265" s="319"/>
      <c r="FH265" s="319"/>
      <c r="FI265" s="319"/>
      <c r="FJ265" s="319"/>
      <c r="FK265" s="319"/>
      <c r="FL265" s="319"/>
      <c r="FM265" s="319"/>
      <c r="FN265" s="319"/>
      <c r="FO265" s="319"/>
      <c r="FP265" s="319"/>
      <c r="FQ265" s="319"/>
      <c r="FR265" s="319"/>
      <c r="FS265" s="319"/>
      <c r="FT265" s="319"/>
      <c r="FU265" s="319"/>
      <c r="FV265" s="319"/>
      <c r="FW265" s="319"/>
      <c r="FX265" s="319"/>
      <c r="FY265" s="319"/>
      <c r="FZ265" s="319"/>
      <c r="GA265" s="319"/>
      <c r="GB265" s="319"/>
      <c r="GC265" s="319"/>
      <c r="GD265" s="319"/>
      <c r="GE265" s="319"/>
      <c r="GF265" s="319"/>
      <c r="GG265" s="319"/>
      <c r="GH265" s="319"/>
      <c r="GI265" s="319"/>
      <c r="GJ265" s="319"/>
      <c r="GK265" s="319"/>
      <c r="GL265" s="319"/>
      <c r="GM265" s="319"/>
      <c r="GN265" s="319"/>
      <c r="GO265" s="319"/>
      <c r="GP265" s="319"/>
      <c r="GQ265" s="319"/>
      <c r="GR265" s="319"/>
      <c r="GS265" s="319"/>
      <c r="GT265" s="319"/>
      <c r="GU265" s="319"/>
      <c r="GV265" s="319"/>
      <c r="GW265" s="319"/>
      <c r="GX265" s="319"/>
      <c r="GY265" s="319"/>
      <c r="GZ265" s="319"/>
      <c r="HA265" s="319"/>
      <c r="HB265" s="319"/>
      <c r="HC265" s="319"/>
      <c r="HD265" s="319"/>
      <c r="HE265" s="319"/>
      <c r="HF265" s="319"/>
      <c r="HG265" s="319"/>
      <c r="HH265" s="319"/>
      <c r="HI265" s="319"/>
      <c r="HJ265" s="319"/>
      <c r="HK265" s="319"/>
      <c r="HL265" s="319"/>
      <c r="HM265" s="319"/>
      <c r="HN265" s="319"/>
      <c r="HO265" s="319"/>
      <c r="HP265" s="319"/>
      <c r="HQ265" s="319"/>
      <c r="HR265" s="319"/>
      <c r="HS265" s="319"/>
      <c r="HT265" s="319"/>
      <c r="HU265" s="319"/>
      <c r="HV265" s="319"/>
      <c r="HW265" s="319"/>
      <c r="HX265" s="319"/>
      <c r="HY265" s="319"/>
      <c r="HZ265" s="319"/>
      <c r="IA265" s="319"/>
      <c r="IB265" s="319"/>
      <c r="IC265" s="319"/>
      <c r="ID265" s="319"/>
      <c r="IE265" s="319"/>
      <c r="IF265" s="319"/>
      <c r="IG265" s="319"/>
      <c r="IH265" s="319"/>
      <c r="II265" s="319"/>
      <c r="IJ265" s="319"/>
      <c r="IK265" s="319"/>
      <c r="IL265" s="319"/>
      <c r="IM265" s="319"/>
      <c r="IN265" s="319"/>
      <c r="IO265" s="319"/>
      <c r="IP265" s="319"/>
      <c r="IQ265" s="319"/>
      <c r="IR265" s="319"/>
      <c r="IS265" s="319"/>
      <c r="IT265" s="319"/>
      <c r="IU265" s="319"/>
      <c r="IV265" s="319"/>
      <c r="IW265" s="319"/>
      <c r="IX265" s="319"/>
      <c r="IY265" s="319"/>
      <c r="IZ265" s="319"/>
      <c r="JA265" s="319"/>
      <c r="JB265" s="319"/>
      <c r="JC265" s="319"/>
      <c r="JD265" s="319"/>
      <c r="JE265" s="319"/>
      <c r="JF265" s="319"/>
      <c r="JG265" s="319"/>
      <c r="JH265" s="319"/>
      <c r="JI265" s="319"/>
      <c r="JJ265" s="319"/>
      <c r="JK265" s="319"/>
      <c r="JL265" s="319"/>
      <c r="JM265" s="319"/>
      <c r="JN265" s="319"/>
      <c r="JO265" s="319"/>
      <c r="JP265" s="319"/>
      <c r="JQ265" s="319"/>
      <c r="JR265" s="319"/>
      <c r="JS265" s="319"/>
      <c r="JT265" s="319"/>
      <c r="JU265" s="319"/>
      <c r="JV265" s="319"/>
      <c r="JW265" s="319"/>
      <c r="JX265" s="319"/>
      <c r="JY265" s="319"/>
      <c r="JZ265" s="319"/>
      <c r="KA265" s="319"/>
      <c r="KB265" s="319"/>
      <c r="KC265" s="319"/>
      <c r="KD265" s="319"/>
      <c r="KE265" s="319"/>
      <c r="KF265" s="319"/>
      <c r="KG265" s="319"/>
      <c r="KH265" s="319"/>
      <c r="KI265" s="319"/>
      <c r="KJ265" s="319"/>
      <c r="KK265" s="319"/>
      <c r="KL265" s="319"/>
      <c r="KM265" s="319"/>
      <c r="KN265" s="319"/>
      <c r="KO265" s="319"/>
      <c r="KP265" s="319"/>
      <c r="KQ265" s="319"/>
      <c r="KR265" s="319"/>
      <c r="KS265" s="319"/>
      <c r="KT265" s="319"/>
      <c r="KU265" s="319"/>
      <c r="KV265" s="319"/>
      <c r="KW265" s="319"/>
      <c r="KX265" s="319"/>
      <c r="KY265" s="319"/>
      <c r="KZ265" s="319"/>
      <c r="LA265" s="319"/>
      <c r="LB265" s="319"/>
      <c r="LC265" s="319"/>
      <c r="LD265" s="319"/>
      <c r="LE265" s="319"/>
      <c r="LF265" s="319"/>
      <c r="LG265" s="319"/>
      <c r="LH265" s="319"/>
      <c r="LI265" s="319"/>
      <c r="LJ265" s="319"/>
      <c r="LK265" s="319"/>
      <c r="LL265" s="319"/>
      <c r="LM265" s="319"/>
      <c r="LN265" s="319"/>
      <c r="LO265" s="319"/>
      <c r="LP265" s="319"/>
      <c r="LQ265" s="319"/>
      <c r="LR265" s="319"/>
      <c r="LS265" s="319"/>
      <c r="LT265" s="319"/>
      <c r="LU265" s="319"/>
      <c r="LV265" s="319"/>
      <c r="LW265" s="319"/>
      <c r="LX265" s="319"/>
      <c r="LY265" s="319"/>
      <c r="LZ265" s="319"/>
      <c r="MA265" s="319"/>
      <c r="MB265" s="319"/>
      <c r="MC265" s="319"/>
      <c r="MD265" s="319"/>
      <c r="ME265" s="319"/>
      <c r="MF265" s="319"/>
      <c r="MG265" s="319"/>
      <c r="MH265" s="319"/>
      <c r="MI265" s="319"/>
      <c r="MJ265" s="319"/>
      <c r="MK265" s="319"/>
      <c r="ML265" s="319"/>
      <c r="MM265" s="319"/>
      <c r="MN265" s="319"/>
      <c r="MO265" s="319"/>
      <c r="MP265" s="319"/>
      <c r="MQ265" s="319"/>
      <c r="MS265" s="241"/>
      <c r="MT265" s="362">
        <f t="shared" si="323"/>
        <v>0</v>
      </c>
      <c r="MU265" s="363">
        <f t="shared" ref="MU265:MU278" si="340">(COUNTA($O265:$BB265))/2</f>
        <v>0</v>
      </c>
      <c r="MV265" s="363">
        <f t="shared" si="310"/>
        <v>0</v>
      </c>
      <c r="MW265" s="363"/>
      <c r="MX265" s="363">
        <f t="shared" si="311"/>
        <v>0</v>
      </c>
      <c r="MY265" s="363"/>
      <c r="MZ265" s="363">
        <f t="shared" si="312"/>
        <v>0</v>
      </c>
      <c r="NA265" s="363"/>
      <c r="NB265" s="363">
        <f t="shared" si="313"/>
        <v>0</v>
      </c>
      <c r="NC265" s="363"/>
      <c r="ND265" s="363">
        <f t="shared" si="314"/>
        <v>0</v>
      </c>
      <c r="NE265" s="363"/>
      <c r="NF265" s="363">
        <f t="shared" si="315"/>
        <v>0</v>
      </c>
      <c r="NG265" s="363"/>
      <c r="NH265" s="363">
        <f t="shared" si="316"/>
        <v>0</v>
      </c>
      <c r="NI265" s="363"/>
      <c r="NJ265" s="363">
        <f t="shared" si="317"/>
        <v>0</v>
      </c>
      <c r="NK265" s="363"/>
      <c r="NL265" s="363">
        <f t="shared" si="324"/>
        <v>0</v>
      </c>
      <c r="NM265" s="364"/>
      <c r="NN265" s="370"/>
      <c r="NR265" s="318">
        <f t="shared" si="318"/>
        <v>0</v>
      </c>
      <c r="NS265" s="318">
        <f t="shared" si="319"/>
        <v>0</v>
      </c>
      <c r="NT265" s="318">
        <f t="shared" si="320"/>
        <v>0</v>
      </c>
    </row>
    <row r="266" spans="1:384" s="318" customFormat="1" ht="10.199999999999999" customHeight="1" x14ac:dyDescent="0.3">
      <c r="A266" s="25"/>
      <c r="B266" s="389"/>
      <c r="C266" s="424"/>
      <c r="D266" s="15"/>
      <c r="E266" s="106"/>
      <c r="F266" s="106"/>
      <c r="G266" s="106"/>
      <c r="H266" s="399"/>
      <c r="I266" s="394">
        <f>Prenoms!$B$19</f>
        <v>0</v>
      </c>
      <c r="J266" s="395"/>
      <c r="K266" s="395"/>
      <c r="L266" s="395"/>
      <c r="M266" s="395"/>
      <c r="N266" s="81" t="str">
        <f>IF(NL266&lt;&gt;0,"",IF(Conges!M53=0,"",Conges!M53))</f>
        <v/>
      </c>
      <c r="O266" s="82"/>
      <c r="P266" s="83"/>
      <c r="Q266" s="83"/>
      <c r="R266" s="83"/>
      <c r="S266" s="83"/>
      <c r="T266" s="83"/>
      <c r="U266" s="83"/>
      <c r="V266" s="84"/>
      <c r="W266" s="82"/>
      <c r="X266" s="83"/>
      <c r="Y266" s="83"/>
      <c r="Z266" s="83"/>
      <c r="AA266" s="83"/>
      <c r="AB266" s="83"/>
      <c r="AC266" s="83"/>
      <c r="AD266" s="84"/>
      <c r="AE266" s="82"/>
      <c r="AF266" s="83"/>
      <c r="AG266" s="83"/>
      <c r="AH266" s="83"/>
      <c r="AI266" s="83"/>
      <c r="AJ266" s="84"/>
      <c r="AK266" s="82"/>
      <c r="AL266" s="83"/>
      <c r="AM266" s="83"/>
      <c r="AN266" s="83"/>
      <c r="AO266" s="83"/>
      <c r="AP266" s="83"/>
      <c r="AQ266" s="83"/>
      <c r="AR266" s="83"/>
      <c r="AS266" s="83"/>
      <c r="AT266" s="84"/>
      <c r="AU266" s="82"/>
      <c r="AV266" s="83"/>
      <c r="AW266" s="83"/>
      <c r="AX266" s="83"/>
      <c r="AY266" s="83"/>
      <c r="AZ266" s="83"/>
      <c r="BA266" s="83"/>
      <c r="BB266" s="84"/>
      <c r="BC266" s="85">
        <f>IF(NL266&lt;&gt;0,(IF(Conges!M$53=0,0,3)),0)</f>
        <v>0</v>
      </c>
      <c r="BD266" s="417"/>
      <c r="BE266" s="390">
        <f>IF(OR(Conges!M$53="A",Conges!M$53="V"),Prenoms!L$19,NL266)</f>
        <v>0</v>
      </c>
      <c r="BF266" s="391"/>
      <c r="BG266" s="286"/>
      <c r="BH266" s="287">
        <f t="shared" si="303"/>
        <v>0</v>
      </c>
      <c r="BI266" s="288" t="str">
        <f t="shared" si="304"/>
        <v/>
      </c>
      <c r="BJ266" s="300">
        <v>0</v>
      </c>
      <c r="BK266" s="301">
        <f t="shared" si="321"/>
        <v>0</v>
      </c>
      <c r="BL266" s="302">
        <f t="shared" ref="BL266:BL329" si="341">$NL266</f>
        <v>0</v>
      </c>
      <c r="BM266" s="302">
        <f t="shared" ref="BM266:BM329" si="342">$BE266</f>
        <v>0</v>
      </c>
      <c r="BN266" s="302">
        <f>SUM('Heures Pointage'!$QD$13:$QE$13)</f>
        <v>0</v>
      </c>
      <c r="BO266" s="302">
        <f>SUM('Heures et Indemnites'!$QD$13:$QE$13)</f>
        <v>0</v>
      </c>
      <c r="BP266" s="303">
        <f t="shared" ref="BP266:BP329" si="343">$NT266</f>
        <v>0</v>
      </c>
      <c r="BQ266" s="303">
        <f>'Heures Pointage'!$RB$13</f>
        <v>0</v>
      </c>
      <c r="BR266" s="304">
        <f t="shared" ref="BR266" si="344">$BH$1071</f>
        <v>0</v>
      </c>
      <c r="BS266" s="149">
        <f>Prenoms!$C$19</f>
        <v>0</v>
      </c>
      <c r="BT266" s="180"/>
      <c r="BU266" s="324">
        <f>SUM('Heures et Indemnites'!$QD$13:$QE$13)</f>
        <v>0</v>
      </c>
      <c r="BV266" s="235">
        <f>SUM('Heures et Indemnites'!$QD$6:$QE$13)</f>
        <v>0</v>
      </c>
      <c r="BW266" s="324"/>
      <c r="BX266" s="235"/>
      <c r="BY266" s="319"/>
      <c r="BZ266" s="319"/>
      <c r="CA266" s="319"/>
      <c r="CB266" s="319"/>
      <c r="CC266" s="319"/>
      <c r="CD266" s="319"/>
      <c r="CE266" s="319"/>
      <c r="CF266" s="319"/>
      <c r="CG266" s="319"/>
      <c r="CH266" s="319"/>
      <c r="CI266" s="319"/>
      <c r="CJ266" s="319"/>
      <c r="CK266" s="319"/>
      <c r="CL266" s="319"/>
      <c r="CM266" s="319"/>
      <c r="CN266" s="319"/>
      <c r="CO266" s="319"/>
      <c r="CP266" s="319"/>
      <c r="CQ266" s="319"/>
      <c r="CR266" s="319"/>
      <c r="CS266" s="319"/>
      <c r="CT266" s="319"/>
      <c r="CU266" s="319"/>
      <c r="CV266" s="319"/>
      <c r="CW266" s="319"/>
      <c r="CX266" s="319"/>
      <c r="CY266" s="319"/>
      <c r="CZ266" s="319"/>
      <c r="DA266" s="319"/>
      <c r="DB266" s="319"/>
      <c r="DC266" s="319"/>
      <c r="DD266" s="319"/>
      <c r="DE266" s="319"/>
      <c r="DF266" s="319"/>
      <c r="DG266" s="319"/>
      <c r="DH266" s="319"/>
      <c r="DI266" s="319"/>
      <c r="DJ266" s="319"/>
      <c r="DK266" s="319"/>
      <c r="DL266" s="319"/>
      <c r="DM266" s="319"/>
      <c r="DN266" s="319"/>
      <c r="DO266" s="319"/>
      <c r="DP266" s="319"/>
      <c r="DQ266" s="319"/>
      <c r="DR266" s="319"/>
      <c r="DS266" s="319"/>
      <c r="DT266" s="319"/>
      <c r="DU266" s="319"/>
      <c r="DV266" s="319"/>
      <c r="DW266" s="319"/>
      <c r="DX266" s="319"/>
      <c r="DY266" s="319"/>
      <c r="DZ266" s="319"/>
      <c r="EA266" s="319"/>
      <c r="EB266" s="319"/>
      <c r="EC266" s="319"/>
      <c r="ED266" s="319"/>
      <c r="EE266" s="319"/>
      <c r="EF266" s="319"/>
      <c r="EG266" s="319"/>
      <c r="EH266" s="319"/>
      <c r="EI266" s="319"/>
      <c r="EJ266" s="319"/>
      <c r="EK266" s="319"/>
      <c r="EL266" s="319"/>
      <c r="EM266" s="319"/>
      <c r="EN266" s="319"/>
      <c r="EO266" s="319"/>
      <c r="EP266" s="319"/>
      <c r="EQ266" s="319"/>
      <c r="ER266" s="319"/>
      <c r="ES266" s="319"/>
      <c r="ET266" s="319"/>
      <c r="EU266" s="319"/>
      <c r="EV266" s="319"/>
      <c r="EW266" s="319"/>
      <c r="EX266" s="319"/>
      <c r="EY266" s="319"/>
      <c r="EZ266" s="319"/>
      <c r="FA266" s="319"/>
      <c r="FB266" s="319"/>
      <c r="FC266" s="319"/>
      <c r="FD266" s="319"/>
      <c r="FE266" s="319"/>
      <c r="FF266" s="319"/>
      <c r="FG266" s="319"/>
      <c r="FH266" s="319"/>
      <c r="FI266" s="319"/>
      <c r="FJ266" s="319"/>
      <c r="FK266" s="319"/>
      <c r="FL266" s="319"/>
      <c r="FM266" s="319"/>
      <c r="FN266" s="319"/>
      <c r="FO266" s="319"/>
      <c r="FP266" s="319"/>
      <c r="FQ266" s="319"/>
      <c r="FR266" s="319"/>
      <c r="FS266" s="319"/>
      <c r="FT266" s="319"/>
      <c r="FU266" s="319"/>
      <c r="FV266" s="319"/>
      <c r="FW266" s="319"/>
      <c r="FX266" s="319"/>
      <c r="FY266" s="319"/>
      <c r="FZ266" s="319"/>
      <c r="GA266" s="319"/>
      <c r="GB266" s="319"/>
      <c r="GC266" s="319"/>
      <c r="GD266" s="319"/>
      <c r="GE266" s="319"/>
      <c r="GF266" s="319"/>
      <c r="GG266" s="319"/>
      <c r="GH266" s="319"/>
      <c r="GI266" s="319"/>
      <c r="GJ266" s="319"/>
      <c r="GK266" s="319"/>
      <c r="GL266" s="319"/>
      <c r="GM266" s="319"/>
      <c r="GN266" s="319"/>
      <c r="GO266" s="319"/>
      <c r="GP266" s="319"/>
      <c r="GQ266" s="319"/>
      <c r="GR266" s="319"/>
      <c r="GS266" s="319"/>
      <c r="GT266" s="319"/>
      <c r="GU266" s="319"/>
      <c r="GV266" s="319"/>
      <c r="GW266" s="319"/>
      <c r="GX266" s="319"/>
      <c r="GY266" s="319"/>
      <c r="GZ266" s="319"/>
      <c r="HA266" s="319"/>
      <c r="HB266" s="319"/>
      <c r="HC266" s="319"/>
      <c r="HD266" s="319"/>
      <c r="HE266" s="319"/>
      <c r="HF266" s="319"/>
      <c r="HG266" s="319"/>
      <c r="HH266" s="319"/>
      <c r="HI266" s="319"/>
      <c r="HJ266" s="319"/>
      <c r="HK266" s="319"/>
      <c r="HL266" s="319"/>
      <c r="HM266" s="319"/>
      <c r="HN266" s="319"/>
      <c r="HO266" s="319"/>
      <c r="HP266" s="319"/>
      <c r="HQ266" s="319"/>
      <c r="HR266" s="319"/>
      <c r="HS266" s="319"/>
      <c r="HT266" s="319"/>
      <c r="HU266" s="319"/>
      <c r="HV266" s="319"/>
      <c r="HW266" s="319"/>
      <c r="HX266" s="319"/>
      <c r="HY266" s="319"/>
      <c r="HZ266" s="319"/>
      <c r="IA266" s="319"/>
      <c r="IB266" s="319"/>
      <c r="IC266" s="319"/>
      <c r="ID266" s="319"/>
      <c r="IE266" s="319"/>
      <c r="IF266" s="319"/>
      <c r="IG266" s="319"/>
      <c r="IH266" s="319"/>
      <c r="II266" s="319"/>
      <c r="IJ266" s="319"/>
      <c r="IK266" s="319"/>
      <c r="IL266" s="319"/>
      <c r="IM266" s="319"/>
      <c r="IN266" s="319"/>
      <c r="IO266" s="319"/>
      <c r="IP266" s="319"/>
      <c r="IQ266" s="319"/>
      <c r="IR266" s="319"/>
      <c r="IS266" s="319"/>
      <c r="IT266" s="319"/>
      <c r="IU266" s="319"/>
      <c r="IV266" s="319"/>
      <c r="IW266" s="319"/>
      <c r="IX266" s="319"/>
      <c r="IY266" s="319"/>
      <c r="IZ266" s="319"/>
      <c r="JA266" s="319"/>
      <c r="JB266" s="319"/>
      <c r="JC266" s="319"/>
      <c r="JD266" s="319"/>
      <c r="JE266" s="319"/>
      <c r="JF266" s="319"/>
      <c r="JG266" s="319"/>
      <c r="JH266" s="319"/>
      <c r="JI266" s="319"/>
      <c r="JJ266" s="319"/>
      <c r="JK266" s="319"/>
      <c r="JL266" s="319"/>
      <c r="JM266" s="319"/>
      <c r="JN266" s="319"/>
      <c r="JO266" s="319"/>
      <c r="JP266" s="319"/>
      <c r="JQ266" s="319"/>
      <c r="JR266" s="319"/>
      <c r="JS266" s="319"/>
      <c r="JT266" s="319"/>
      <c r="JU266" s="319"/>
      <c r="JV266" s="319"/>
      <c r="JW266" s="319"/>
      <c r="JX266" s="319"/>
      <c r="JY266" s="319"/>
      <c r="JZ266" s="319"/>
      <c r="KA266" s="319"/>
      <c r="KB266" s="319"/>
      <c r="KC266" s="319"/>
      <c r="KD266" s="319"/>
      <c r="KE266" s="319"/>
      <c r="KF266" s="319"/>
      <c r="KG266" s="319"/>
      <c r="KH266" s="319"/>
      <c r="KI266" s="319"/>
      <c r="KJ266" s="319"/>
      <c r="KK266" s="319"/>
      <c r="KL266" s="319"/>
      <c r="KM266" s="319"/>
      <c r="KN266" s="319"/>
      <c r="KO266" s="319"/>
      <c r="KP266" s="319"/>
      <c r="KQ266" s="319"/>
      <c r="KR266" s="319"/>
      <c r="KS266" s="319"/>
      <c r="KT266" s="319"/>
      <c r="KU266" s="319"/>
      <c r="KV266" s="319"/>
      <c r="KW266" s="319"/>
      <c r="KX266" s="319"/>
      <c r="KY266" s="319"/>
      <c r="KZ266" s="319"/>
      <c r="LA266" s="319"/>
      <c r="LB266" s="319"/>
      <c r="LC266" s="319"/>
      <c r="LD266" s="319"/>
      <c r="LE266" s="319"/>
      <c r="LF266" s="319"/>
      <c r="LG266" s="319"/>
      <c r="LH266" s="319"/>
      <c r="LI266" s="319"/>
      <c r="LJ266" s="319"/>
      <c r="LK266" s="319"/>
      <c r="LL266" s="319"/>
      <c r="LM266" s="319"/>
      <c r="LN266" s="319"/>
      <c r="LO266" s="319"/>
      <c r="LP266" s="319"/>
      <c r="LQ266" s="319"/>
      <c r="LR266" s="319"/>
      <c r="LS266" s="319"/>
      <c r="LT266" s="319"/>
      <c r="LU266" s="319"/>
      <c r="LV266" s="319"/>
      <c r="LW266" s="319"/>
      <c r="LX266" s="319"/>
      <c r="LY266" s="319"/>
      <c r="LZ266" s="319"/>
      <c r="MA266" s="319"/>
      <c r="MB266" s="319"/>
      <c r="MC266" s="319"/>
      <c r="MD266" s="319"/>
      <c r="ME266" s="319"/>
      <c r="MF266" s="319"/>
      <c r="MG266" s="319"/>
      <c r="MH266" s="319"/>
      <c r="MI266" s="319"/>
      <c r="MJ266" s="319"/>
      <c r="MK266" s="319"/>
      <c r="ML266" s="319"/>
      <c r="MM266" s="319"/>
      <c r="MN266" s="319"/>
      <c r="MO266" s="319"/>
      <c r="MP266" s="319"/>
      <c r="MQ266" s="319"/>
      <c r="MS266" s="241"/>
      <c r="MT266" s="373">
        <f t="shared" si="323"/>
        <v>0</v>
      </c>
      <c r="MU266" s="365">
        <f t="shared" si="340"/>
        <v>0</v>
      </c>
      <c r="MV266" s="365">
        <f t="shared" si="310"/>
        <v>0</v>
      </c>
      <c r="MW266" s="365"/>
      <c r="MX266" s="365">
        <f t="shared" si="311"/>
        <v>0</v>
      </c>
      <c r="MY266" s="365"/>
      <c r="MZ266" s="365">
        <f t="shared" si="312"/>
        <v>0</v>
      </c>
      <c r="NA266" s="365"/>
      <c r="NB266" s="365">
        <f t="shared" si="313"/>
        <v>0</v>
      </c>
      <c r="NC266" s="365"/>
      <c r="ND266" s="365">
        <f t="shared" si="314"/>
        <v>0</v>
      </c>
      <c r="NE266" s="365"/>
      <c r="NF266" s="365">
        <f t="shared" si="315"/>
        <v>0</v>
      </c>
      <c r="NG266" s="365"/>
      <c r="NH266" s="365">
        <f t="shared" si="316"/>
        <v>0</v>
      </c>
      <c r="NI266" s="365"/>
      <c r="NJ266" s="365">
        <f t="shared" si="317"/>
        <v>0</v>
      </c>
      <c r="NK266" s="365"/>
      <c r="NL266" s="365">
        <f t="shared" si="324"/>
        <v>0</v>
      </c>
      <c r="NM266" s="366"/>
      <c r="NN266" s="370"/>
      <c r="NR266" s="318">
        <f t="shared" si="318"/>
        <v>0</v>
      </c>
      <c r="NS266" s="318">
        <f t="shared" si="319"/>
        <v>0</v>
      </c>
      <c r="NT266" s="318">
        <f t="shared" si="320"/>
        <v>0</v>
      </c>
    </row>
    <row r="267" spans="1:384" s="318" customFormat="1" ht="10.199999999999999" customHeight="1" x14ac:dyDescent="0.3">
      <c r="A267" s="25"/>
      <c r="B267" s="389"/>
      <c r="C267" s="424"/>
      <c r="D267" s="15"/>
      <c r="E267" s="106"/>
      <c r="F267" s="106"/>
      <c r="G267" s="106"/>
      <c r="H267" s="399"/>
      <c r="I267" s="381">
        <f>Prenoms!$B$20</f>
        <v>0</v>
      </c>
      <c r="J267" s="382"/>
      <c r="K267" s="382"/>
      <c r="L267" s="382"/>
      <c r="M267" s="382"/>
      <c r="N267" s="68" t="str">
        <f>IF(NL267&lt;&gt;0,"",IF(Conges!M54=0,"",Conges!M54))</f>
        <v/>
      </c>
      <c r="O267" s="69"/>
      <c r="P267" s="70"/>
      <c r="Q267" s="70"/>
      <c r="R267" s="70"/>
      <c r="S267" s="70"/>
      <c r="T267" s="70"/>
      <c r="U267" s="70"/>
      <c r="V267" s="71"/>
      <c r="W267" s="69"/>
      <c r="X267" s="70"/>
      <c r="Y267" s="70"/>
      <c r="Z267" s="70"/>
      <c r="AA267" s="70"/>
      <c r="AB267" s="70"/>
      <c r="AC267" s="70"/>
      <c r="AD267" s="71"/>
      <c r="AE267" s="69"/>
      <c r="AF267" s="70"/>
      <c r="AG267" s="70"/>
      <c r="AH267" s="70"/>
      <c r="AI267" s="70"/>
      <c r="AJ267" s="71"/>
      <c r="AK267" s="69"/>
      <c r="AL267" s="70"/>
      <c r="AM267" s="70"/>
      <c r="AN267" s="70"/>
      <c r="AO267" s="70"/>
      <c r="AP267" s="70"/>
      <c r="AQ267" s="70"/>
      <c r="AR267" s="70"/>
      <c r="AS267" s="70"/>
      <c r="AT267" s="71"/>
      <c r="AU267" s="69"/>
      <c r="AV267" s="70"/>
      <c r="AW267" s="70"/>
      <c r="AX267" s="70"/>
      <c r="AY267" s="70"/>
      <c r="AZ267" s="70"/>
      <c r="BA267" s="70"/>
      <c r="BB267" s="71"/>
      <c r="BC267" s="72">
        <f>IF(NL267&lt;&gt;0,(IF(Conges!M$54=0,0,3)),0)</f>
        <v>0</v>
      </c>
      <c r="BD267" s="417"/>
      <c r="BE267" s="392">
        <f>IF(OR(Conges!M$54="A",Conges!M$54="V"),Prenoms!L$20,NL267)</f>
        <v>0</v>
      </c>
      <c r="BF267" s="393"/>
      <c r="BG267" s="289"/>
      <c r="BH267" s="290">
        <f t="shared" si="303"/>
        <v>0</v>
      </c>
      <c r="BI267" s="291" t="str">
        <f t="shared" si="304"/>
        <v/>
      </c>
      <c r="BJ267" s="305">
        <v>0</v>
      </c>
      <c r="BK267" s="306">
        <f t="shared" si="321"/>
        <v>0</v>
      </c>
      <c r="BL267" s="307">
        <f t="shared" si="341"/>
        <v>0</v>
      </c>
      <c r="BM267" s="307">
        <f t="shared" si="342"/>
        <v>0</v>
      </c>
      <c r="BN267" s="307">
        <f>SUM('Heures Pointage'!$RD$13:$RE$13)</f>
        <v>0</v>
      </c>
      <c r="BO267" s="307">
        <f>SUM('Heures et Indemnites'!$RD$13:$RE$13)</f>
        <v>0</v>
      </c>
      <c r="BP267" s="308">
        <f t="shared" si="343"/>
        <v>0</v>
      </c>
      <c r="BQ267" s="308">
        <f>'Heures Pointage'!$SB$13</f>
        <v>0</v>
      </c>
      <c r="BR267" s="309">
        <f t="shared" ref="BR267" si="345">$BH$1072</f>
        <v>0</v>
      </c>
      <c r="BS267" s="150">
        <f>Prenoms!$C$20</f>
        <v>0</v>
      </c>
      <c r="BT267" s="153"/>
      <c r="BU267" s="323">
        <f>SUM('Heures et Indemnites'!$RD$13:$RE$13)</f>
        <v>0</v>
      </c>
      <c r="BV267" s="236">
        <f>SUM('Heures et Indemnites'!$RD$6:$RE$13)</f>
        <v>0</v>
      </c>
      <c r="BW267" s="323"/>
      <c r="BX267" s="236"/>
      <c r="BY267" s="319"/>
      <c r="BZ267" s="319"/>
      <c r="CA267" s="319"/>
      <c r="CB267" s="319"/>
      <c r="CC267" s="319"/>
      <c r="CD267" s="319"/>
      <c r="CE267" s="319"/>
      <c r="CF267" s="319"/>
      <c r="CG267" s="319"/>
      <c r="CH267" s="319"/>
      <c r="CI267" s="319"/>
      <c r="CJ267" s="319"/>
      <c r="CK267" s="319"/>
      <c r="CL267" s="319"/>
      <c r="CM267" s="319"/>
      <c r="CN267" s="319"/>
      <c r="CO267" s="319"/>
      <c r="CP267" s="319"/>
      <c r="CQ267" s="319"/>
      <c r="CR267" s="319"/>
      <c r="CS267" s="319"/>
      <c r="CT267" s="319"/>
      <c r="CU267" s="319"/>
      <c r="CV267" s="319"/>
      <c r="CW267" s="319"/>
      <c r="CX267" s="319"/>
      <c r="CY267" s="319"/>
      <c r="CZ267" s="319"/>
      <c r="DA267" s="319"/>
      <c r="DB267" s="319"/>
      <c r="DC267" s="319"/>
      <c r="DD267" s="319"/>
      <c r="DE267" s="319"/>
      <c r="DF267" s="319"/>
      <c r="DG267" s="319"/>
      <c r="DH267" s="319"/>
      <c r="DI267" s="319"/>
      <c r="DJ267" s="319"/>
      <c r="DK267" s="319"/>
      <c r="DL267" s="319"/>
      <c r="DM267" s="319"/>
      <c r="DN267" s="319"/>
      <c r="DO267" s="319"/>
      <c r="DP267" s="319"/>
      <c r="DQ267" s="319"/>
      <c r="DR267" s="319"/>
      <c r="DS267" s="319"/>
      <c r="DT267" s="319"/>
      <c r="DU267" s="319"/>
      <c r="DV267" s="319"/>
      <c r="DW267" s="319"/>
      <c r="DX267" s="319"/>
      <c r="DY267" s="319"/>
      <c r="DZ267" s="319"/>
      <c r="EA267" s="319"/>
      <c r="EB267" s="319"/>
      <c r="EC267" s="319"/>
      <c r="ED267" s="319"/>
      <c r="EE267" s="319"/>
      <c r="EF267" s="319"/>
      <c r="EG267" s="319"/>
      <c r="EH267" s="319"/>
      <c r="EI267" s="319"/>
      <c r="EJ267" s="319"/>
      <c r="EK267" s="319"/>
      <c r="EL267" s="319"/>
      <c r="EM267" s="319"/>
      <c r="EN267" s="319"/>
      <c r="EO267" s="319"/>
      <c r="EP267" s="319"/>
      <c r="EQ267" s="319"/>
      <c r="ER267" s="319"/>
      <c r="ES267" s="319"/>
      <c r="ET267" s="319"/>
      <c r="EU267" s="319"/>
      <c r="EV267" s="319"/>
      <c r="EW267" s="319"/>
      <c r="EX267" s="319"/>
      <c r="EY267" s="319"/>
      <c r="EZ267" s="319"/>
      <c r="FA267" s="319"/>
      <c r="FB267" s="319"/>
      <c r="FC267" s="319"/>
      <c r="FD267" s="319"/>
      <c r="FE267" s="319"/>
      <c r="FF267" s="319"/>
      <c r="FG267" s="319"/>
      <c r="FH267" s="319"/>
      <c r="FI267" s="319"/>
      <c r="FJ267" s="319"/>
      <c r="FK267" s="319"/>
      <c r="FL267" s="319"/>
      <c r="FM267" s="319"/>
      <c r="FN267" s="319"/>
      <c r="FO267" s="319"/>
      <c r="FP267" s="319"/>
      <c r="FQ267" s="319"/>
      <c r="FR267" s="319"/>
      <c r="FS267" s="319"/>
      <c r="FT267" s="319"/>
      <c r="FU267" s="319"/>
      <c r="FV267" s="319"/>
      <c r="FW267" s="319"/>
      <c r="FX267" s="319"/>
      <c r="FY267" s="319"/>
      <c r="FZ267" s="319"/>
      <c r="GA267" s="319"/>
      <c r="GB267" s="319"/>
      <c r="GC267" s="319"/>
      <c r="GD267" s="319"/>
      <c r="GE267" s="319"/>
      <c r="GF267" s="319"/>
      <c r="GG267" s="319"/>
      <c r="GH267" s="319"/>
      <c r="GI267" s="319"/>
      <c r="GJ267" s="319"/>
      <c r="GK267" s="319"/>
      <c r="GL267" s="319"/>
      <c r="GM267" s="319"/>
      <c r="GN267" s="319"/>
      <c r="GO267" s="319"/>
      <c r="GP267" s="319"/>
      <c r="GQ267" s="319"/>
      <c r="GR267" s="319"/>
      <c r="GS267" s="319"/>
      <c r="GT267" s="319"/>
      <c r="GU267" s="319"/>
      <c r="GV267" s="319"/>
      <c r="GW267" s="319"/>
      <c r="GX267" s="319"/>
      <c r="GY267" s="319"/>
      <c r="GZ267" s="319"/>
      <c r="HA267" s="319"/>
      <c r="HB267" s="319"/>
      <c r="HC267" s="319"/>
      <c r="HD267" s="319"/>
      <c r="HE267" s="319"/>
      <c r="HF267" s="319"/>
      <c r="HG267" s="319"/>
      <c r="HH267" s="319"/>
      <c r="HI267" s="319"/>
      <c r="HJ267" s="319"/>
      <c r="HK267" s="319"/>
      <c r="HL267" s="319"/>
      <c r="HM267" s="319"/>
      <c r="HN267" s="319"/>
      <c r="HO267" s="319"/>
      <c r="HP267" s="319"/>
      <c r="HQ267" s="319"/>
      <c r="HR267" s="319"/>
      <c r="HS267" s="319"/>
      <c r="HT267" s="319"/>
      <c r="HU267" s="319"/>
      <c r="HV267" s="319"/>
      <c r="HW267" s="319"/>
      <c r="HX267" s="319"/>
      <c r="HY267" s="319"/>
      <c r="HZ267" s="319"/>
      <c r="IA267" s="319"/>
      <c r="IB267" s="319"/>
      <c r="IC267" s="319"/>
      <c r="ID267" s="319"/>
      <c r="IE267" s="319"/>
      <c r="IF267" s="319"/>
      <c r="IG267" s="319"/>
      <c r="IH267" s="319"/>
      <c r="II267" s="319"/>
      <c r="IJ267" s="319"/>
      <c r="IK267" s="319"/>
      <c r="IL267" s="319"/>
      <c r="IM267" s="319"/>
      <c r="IN267" s="319"/>
      <c r="IO267" s="319"/>
      <c r="IP267" s="319"/>
      <c r="IQ267" s="319"/>
      <c r="IR267" s="319"/>
      <c r="IS267" s="319"/>
      <c r="IT267" s="319"/>
      <c r="IU267" s="319"/>
      <c r="IV267" s="319"/>
      <c r="IW267" s="319"/>
      <c r="IX267" s="319"/>
      <c r="IY267" s="319"/>
      <c r="IZ267" s="319"/>
      <c r="JA267" s="319"/>
      <c r="JB267" s="319"/>
      <c r="JC267" s="319"/>
      <c r="JD267" s="319"/>
      <c r="JE267" s="319"/>
      <c r="JF267" s="319"/>
      <c r="JG267" s="319"/>
      <c r="JH267" s="319"/>
      <c r="JI267" s="319"/>
      <c r="JJ267" s="319"/>
      <c r="JK267" s="319"/>
      <c r="JL267" s="319"/>
      <c r="JM267" s="319"/>
      <c r="JN267" s="319"/>
      <c r="JO267" s="319"/>
      <c r="JP267" s="319"/>
      <c r="JQ267" s="319"/>
      <c r="JR267" s="319"/>
      <c r="JS267" s="319"/>
      <c r="JT267" s="319"/>
      <c r="JU267" s="319"/>
      <c r="JV267" s="319"/>
      <c r="JW267" s="319"/>
      <c r="JX267" s="319"/>
      <c r="JY267" s="319"/>
      <c r="JZ267" s="319"/>
      <c r="KA267" s="319"/>
      <c r="KB267" s="319"/>
      <c r="KC267" s="319"/>
      <c r="KD267" s="319"/>
      <c r="KE267" s="319"/>
      <c r="KF267" s="319"/>
      <c r="KG267" s="319"/>
      <c r="KH267" s="319"/>
      <c r="KI267" s="319"/>
      <c r="KJ267" s="319"/>
      <c r="KK267" s="319"/>
      <c r="KL267" s="319"/>
      <c r="KM267" s="319"/>
      <c r="KN267" s="319"/>
      <c r="KO267" s="319"/>
      <c r="KP267" s="319"/>
      <c r="KQ267" s="319"/>
      <c r="KR267" s="319"/>
      <c r="KS267" s="319"/>
      <c r="KT267" s="319"/>
      <c r="KU267" s="319"/>
      <c r="KV267" s="319"/>
      <c r="KW267" s="319"/>
      <c r="KX267" s="319"/>
      <c r="KY267" s="319"/>
      <c r="KZ267" s="319"/>
      <c r="LA267" s="319"/>
      <c r="LB267" s="319"/>
      <c r="LC267" s="319"/>
      <c r="LD267" s="319"/>
      <c r="LE267" s="319"/>
      <c r="LF267" s="319"/>
      <c r="LG267" s="319"/>
      <c r="LH267" s="319"/>
      <c r="LI267" s="319"/>
      <c r="LJ267" s="319"/>
      <c r="LK267" s="319"/>
      <c r="LL267" s="319"/>
      <c r="LM267" s="319"/>
      <c r="LN267" s="319"/>
      <c r="LO267" s="319"/>
      <c r="LP267" s="319"/>
      <c r="LQ267" s="319"/>
      <c r="LR267" s="319"/>
      <c r="LS267" s="319"/>
      <c r="LT267" s="319"/>
      <c r="LU267" s="319"/>
      <c r="LV267" s="319"/>
      <c r="LW267" s="319"/>
      <c r="LX267" s="319"/>
      <c r="LY267" s="319"/>
      <c r="LZ267" s="319"/>
      <c r="MA267" s="319"/>
      <c r="MB267" s="319"/>
      <c r="MC267" s="319"/>
      <c r="MD267" s="319"/>
      <c r="ME267" s="319"/>
      <c r="MF267" s="319"/>
      <c r="MG267" s="319"/>
      <c r="MH267" s="319"/>
      <c r="MI267" s="319"/>
      <c r="MJ267" s="319"/>
      <c r="MK267" s="319"/>
      <c r="ML267" s="319"/>
      <c r="MM267" s="319"/>
      <c r="MN267" s="319"/>
      <c r="MO267" s="319"/>
      <c r="MP267" s="319"/>
      <c r="MQ267" s="319"/>
      <c r="MS267" s="241"/>
      <c r="MT267" s="362">
        <f t="shared" si="323"/>
        <v>0</v>
      </c>
      <c r="MU267" s="363">
        <f t="shared" si="340"/>
        <v>0</v>
      </c>
      <c r="MV267" s="363">
        <f t="shared" si="310"/>
        <v>0</v>
      </c>
      <c r="MW267" s="363"/>
      <c r="MX267" s="363">
        <f t="shared" si="311"/>
        <v>0</v>
      </c>
      <c r="MY267" s="363"/>
      <c r="MZ267" s="363">
        <f t="shared" si="312"/>
        <v>0</v>
      </c>
      <c r="NA267" s="363"/>
      <c r="NB267" s="363">
        <f t="shared" si="313"/>
        <v>0</v>
      </c>
      <c r="NC267" s="363"/>
      <c r="ND267" s="363">
        <f t="shared" si="314"/>
        <v>0</v>
      </c>
      <c r="NE267" s="363"/>
      <c r="NF267" s="363">
        <f t="shared" si="315"/>
        <v>0</v>
      </c>
      <c r="NG267" s="363"/>
      <c r="NH267" s="363">
        <f t="shared" si="316"/>
        <v>0</v>
      </c>
      <c r="NI267" s="363"/>
      <c r="NJ267" s="363">
        <f t="shared" si="317"/>
        <v>0</v>
      </c>
      <c r="NK267" s="363"/>
      <c r="NL267" s="363">
        <f t="shared" si="324"/>
        <v>0</v>
      </c>
      <c r="NM267" s="364"/>
      <c r="NN267" s="370"/>
      <c r="NR267" s="318">
        <f t="shared" si="318"/>
        <v>0</v>
      </c>
      <c r="NS267" s="318">
        <f t="shared" si="319"/>
        <v>0</v>
      </c>
      <c r="NT267" s="318">
        <f t="shared" si="320"/>
        <v>0</v>
      </c>
    </row>
    <row r="268" spans="1:384" s="318" customFormat="1" ht="10.199999999999999" customHeight="1" x14ac:dyDescent="0.3">
      <c r="A268" s="25"/>
      <c r="B268" s="389"/>
      <c r="C268" s="424"/>
      <c r="D268" s="15"/>
      <c r="E268" s="106"/>
      <c r="F268" s="106"/>
      <c r="G268" s="106"/>
      <c r="H268" s="399"/>
      <c r="I268" s="394">
        <f>Prenoms!$B$21</f>
        <v>0</v>
      </c>
      <c r="J268" s="395"/>
      <c r="K268" s="395"/>
      <c r="L268" s="395"/>
      <c r="M268" s="395"/>
      <c r="N268" s="81" t="str">
        <f>IF(NL268&lt;&gt;0,"",IF(Conges!M55=0,"",Conges!M55))</f>
        <v/>
      </c>
      <c r="O268" s="82"/>
      <c r="P268" s="83"/>
      <c r="Q268" s="83"/>
      <c r="R268" s="83"/>
      <c r="S268" s="83"/>
      <c r="T268" s="83"/>
      <c r="U268" s="83"/>
      <c r="V268" s="84"/>
      <c r="W268" s="82"/>
      <c r="X268" s="83"/>
      <c r="Y268" s="83"/>
      <c r="Z268" s="83"/>
      <c r="AA268" s="83"/>
      <c r="AB268" s="83"/>
      <c r="AC268" s="83"/>
      <c r="AD268" s="84"/>
      <c r="AE268" s="82"/>
      <c r="AF268" s="83"/>
      <c r="AG268" s="83"/>
      <c r="AH268" s="83"/>
      <c r="AI268" s="83"/>
      <c r="AJ268" s="84"/>
      <c r="AK268" s="82"/>
      <c r="AL268" s="83"/>
      <c r="AM268" s="83"/>
      <c r="AN268" s="83"/>
      <c r="AO268" s="83"/>
      <c r="AP268" s="83"/>
      <c r="AQ268" s="83"/>
      <c r="AR268" s="83"/>
      <c r="AS268" s="83"/>
      <c r="AT268" s="84"/>
      <c r="AU268" s="82"/>
      <c r="AV268" s="83"/>
      <c r="AW268" s="83"/>
      <c r="AX268" s="83"/>
      <c r="AY268" s="83"/>
      <c r="AZ268" s="83"/>
      <c r="BA268" s="83"/>
      <c r="BB268" s="84"/>
      <c r="BC268" s="85">
        <f>IF(NL268&lt;&gt;0,(IF(Conges!M$55=0,0,3)),0)</f>
        <v>0</v>
      </c>
      <c r="BD268" s="417"/>
      <c r="BE268" s="390">
        <f>IF(OR(Conges!M$55="A",Conges!M$55="V"),Prenoms!L$21,NL268)</f>
        <v>0</v>
      </c>
      <c r="BF268" s="391"/>
      <c r="BG268" s="286"/>
      <c r="BH268" s="287">
        <f t="shared" si="303"/>
        <v>0</v>
      </c>
      <c r="BI268" s="288" t="str">
        <f t="shared" si="304"/>
        <v/>
      </c>
      <c r="BJ268" s="300">
        <v>0</v>
      </c>
      <c r="BK268" s="301">
        <f t="shared" si="321"/>
        <v>0</v>
      </c>
      <c r="BL268" s="302">
        <f t="shared" si="341"/>
        <v>0</v>
      </c>
      <c r="BM268" s="302">
        <f t="shared" si="342"/>
        <v>0</v>
      </c>
      <c r="BN268" s="302">
        <f>SUM('Heures Pointage'!$SD$13:$SE$13)</f>
        <v>0</v>
      </c>
      <c r="BO268" s="302">
        <f>SUM('Heures et Indemnites'!$SD$13:$SE$13)</f>
        <v>0</v>
      </c>
      <c r="BP268" s="303">
        <f t="shared" si="343"/>
        <v>0</v>
      </c>
      <c r="BQ268" s="303">
        <f>'Heures Pointage'!$TB$13</f>
        <v>0</v>
      </c>
      <c r="BR268" s="304">
        <f t="shared" ref="BR268" si="346">$BH$1073</f>
        <v>0</v>
      </c>
      <c r="BS268" s="149">
        <f>Prenoms!$C$21</f>
        <v>0</v>
      </c>
      <c r="BT268" s="180"/>
      <c r="BU268" s="324">
        <f>SUM('Heures et Indemnites'!$SD$13:$SE$13)</f>
        <v>0</v>
      </c>
      <c r="BV268" s="235">
        <f>SUM('Heures et Indemnites'!$SD$6:$SE$13)</f>
        <v>0</v>
      </c>
      <c r="BW268" s="324"/>
      <c r="BX268" s="235"/>
      <c r="BY268" s="319"/>
      <c r="BZ268" s="319"/>
      <c r="CA268" s="319"/>
      <c r="CB268" s="319"/>
      <c r="CC268" s="319"/>
      <c r="CD268" s="319"/>
      <c r="CE268" s="319"/>
      <c r="CF268" s="319"/>
      <c r="CG268" s="319"/>
      <c r="CH268" s="319"/>
      <c r="CI268" s="319"/>
      <c r="CJ268" s="319"/>
      <c r="CK268" s="319"/>
      <c r="CL268" s="319"/>
      <c r="CM268" s="319"/>
      <c r="CN268" s="319"/>
      <c r="CO268" s="319"/>
      <c r="CP268" s="319"/>
      <c r="CQ268" s="319"/>
      <c r="CR268" s="319"/>
      <c r="CS268" s="319"/>
      <c r="CT268" s="319"/>
      <c r="CU268" s="319"/>
      <c r="CV268" s="319"/>
      <c r="CW268" s="319"/>
      <c r="CX268" s="319"/>
      <c r="CY268" s="319"/>
      <c r="CZ268" s="319"/>
      <c r="DA268" s="319"/>
      <c r="DB268" s="319"/>
      <c r="DC268" s="319"/>
      <c r="DD268" s="319"/>
      <c r="DE268" s="319"/>
      <c r="DF268" s="319"/>
      <c r="DG268" s="319"/>
      <c r="DH268" s="319"/>
      <c r="DI268" s="319"/>
      <c r="DJ268" s="319"/>
      <c r="DK268" s="319"/>
      <c r="DL268" s="319"/>
      <c r="DM268" s="319"/>
      <c r="DN268" s="319"/>
      <c r="DO268" s="319"/>
      <c r="DP268" s="319"/>
      <c r="DQ268" s="319"/>
      <c r="DR268" s="319"/>
      <c r="DS268" s="319"/>
      <c r="DT268" s="319"/>
      <c r="DU268" s="319"/>
      <c r="DV268" s="319"/>
      <c r="DW268" s="319"/>
      <c r="DX268" s="319"/>
      <c r="DY268" s="319"/>
      <c r="DZ268" s="319"/>
      <c r="EA268" s="319"/>
      <c r="EB268" s="319"/>
      <c r="EC268" s="319"/>
      <c r="ED268" s="319"/>
      <c r="EE268" s="319"/>
      <c r="EF268" s="319"/>
      <c r="EG268" s="319"/>
      <c r="EH268" s="319"/>
      <c r="EI268" s="319"/>
      <c r="EJ268" s="319"/>
      <c r="EK268" s="319"/>
      <c r="EL268" s="319"/>
      <c r="EM268" s="319"/>
      <c r="EN268" s="319"/>
      <c r="EO268" s="319"/>
      <c r="EP268" s="319"/>
      <c r="EQ268" s="319"/>
      <c r="ER268" s="319"/>
      <c r="ES268" s="319"/>
      <c r="ET268" s="319"/>
      <c r="EU268" s="319"/>
      <c r="EV268" s="319"/>
      <c r="EW268" s="319"/>
      <c r="EX268" s="319"/>
      <c r="EY268" s="319"/>
      <c r="EZ268" s="319"/>
      <c r="FA268" s="319"/>
      <c r="FB268" s="319"/>
      <c r="FC268" s="319"/>
      <c r="FD268" s="319"/>
      <c r="FE268" s="319"/>
      <c r="FF268" s="319"/>
      <c r="FG268" s="319"/>
      <c r="FH268" s="319"/>
      <c r="FI268" s="319"/>
      <c r="FJ268" s="319"/>
      <c r="FK268" s="319"/>
      <c r="FL268" s="319"/>
      <c r="FM268" s="319"/>
      <c r="FN268" s="319"/>
      <c r="FO268" s="319"/>
      <c r="FP268" s="319"/>
      <c r="FQ268" s="319"/>
      <c r="FR268" s="319"/>
      <c r="FS268" s="319"/>
      <c r="FT268" s="319"/>
      <c r="FU268" s="319"/>
      <c r="FV268" s="319"/>
      <c r="FW268" s="319"/>
      <c r="FX268" s="319"/>
      <c r="FY268" s="319"/>
      <c r="FZ268" s="319"/>
      <c r="GA268" s="319"/>
      <c r="GB268" s="319"/>
      <c r="GC268" s="319"/>
      <c r="GD268" s="319"/>
      <c r="GE268" s="319"/>
      <c r="GF268" s="319"/>
      <c r="GG268" s="319"/>
      <c r="GH268" s="319"/>
      <c r="GI268" s="319"/>
      <c r="GJ268" s="319"/>
      <c r="GK268" s="319"/>
      <c r="GL268" s="319"/>
      <c r="GM268" s="319"/>
      <c r="GN268" s="319"/>
      <c r="GO268" s="319"/>
      <c r="GP268" s="319"/>
      <c r="GQ268" s="319"/>
      <c r="GR268" s="319"/>
      <c r="GS268" s="319"/>
      <c r="GT268" s="319"/>
      <c r="GU268" s="319"/>
      <c r="GV268" s="319"/>
      <c r="GW268" s="319"/>
      <c r="GX268" s="319"/>
      <c r="GY268" s="319"/>
      <c r="GZ268" s="319"/>
      <c r="HA268" s="319"/>
      <c r="HB268" s="319"/>
      <c r="HC268" s="319"/>
      <c r="HD268" s="319"/>
      <c r="HE268" s="319"/>
      <c r="HF268" s="319"/>
      <c r="HG268" s="319"/>
      <c r="HH268" s="319"/>
      <c r="HI268" s="319"/>
      <c r="HJ268" s="319"/>
      <c r="HK268" s="319"/>
      <c r="HL268" s="319"/>
      <c r="HM268" s="319"/>
      <c r="HN268" s="319"/>
      <c r="HO268" s="319"/>
      <c r="HP268" s="319"/>
      <c r="HQ268" s="319"/>
      <c r="HR268" s="319"/>
      <c r="HS268" s="319"/>
      <c r="HT268" s="319"/>
      <c r="HU268" s="319"/>
      <c r="HV268" s="319"/>
      <c r="HW268" s="319"/>
      <c r="HX268" s="319"/>
      <c r="HY268" s="319"/>
      <c r="HZ268" s="319"/>
      <c r="IA268" s="319"/>
      <c r="IB268" s="319"/>
      <c r="IC268" s="319"/>
      <c r="ID268" s="319"/>
      <c r="IE268" s="319"/>
      <c r="IF268" s="319"/>
      <c r="IG268" s="319"/>
      <c r="IH268" s="319"/>
      <c r="II268" s="319"/>
      <c r="IJ268" s="319"/>
      <c r="IK268" s="319"/>
      <c r="IL268" s="319"/>
      <c r="IM268" s="319"/>
      <c r="IN268" s="319"/>
      <c r="IO268" s="319"/>
      <c r="IP268" s="319"/>
      <c r="IQ268" s="319"/>
      <c r="IR268" s="319"/>
      <c r="IS268" s="319"/>
      <c r="IT268" s="319"/>
      <c r="IU268" s="319"/>
      <c r="IV268" s="319"/>
      <c r="IW268" s="319"/>
      <c r="IX268" s="319"/>
      <c r="IY268" s="319"/>
      <c r="IZ268" s="319"/>
      <c r="JA268" s="319"/>
      <c r="JB268" s="319"/>
      <c r="JC268" s="319"/>
      <c r="JD268" s="319"/>
      <c r="JE268" s="319"/>
      <c r="JF268" s="319"/>
      <c r="JG268" s="319"/>
      <c r="JH268" s="319"/>
      <c r="JI268" s="319"/>
      <c r="JJ268" s="319"/>
      <c r="JK268" s="319"/>
      <c r="JL268" s="319"/>
      <c r="JM268" s="319"/>
      <c r="JN268" s="319"/>
      <c r="JO268" s="319"/>
      <c r="JP268" s="319"/>
      <c r="JQ268" s="319"/>
      <c r="JR268" s="319"/>
      <c r="JS268" s="319"/>
      <c r="JT268" s="319"/>
      <c r="JU268" s="319"/>
      <c r="JV268" s="319"/>
      <c r="JW268" s="319"/>
      <c r="JX268" s="319"/>
      <c r="JY268" s="319"/>
      <c r="JZ268" s="319"/>
      <c r="KA268" s="319"/>
      <c r="KB268" s="319"/>
      <c r="KC268" s="319"/>
      <c r="KD268" s="319"/>
      <c r="KE268" s="319"/>
      <c r="KF268" s="319"/>
      <c r="KG268" s="319"/>
      <c r="KH268" s="319"/>
      <c r="KI268" s="319"/>
      <c r="KJ268" s="319"/>
      <c r="KK268" s="319"/>
      <c r="KL268" s="319"/>
      <c r="KM268" s="319"/>
      <c r="KN268" s="319"/>
      <c r="KO268" s="319"/>
      <c r="KP268" s="319"/>
      <c r="KQ268" s="319"/>
      <c r="KR268" s="319"/>
      <c r="KS268" s="319"/>
      <c r="KT268" s="319"/>
      <c r="KU268" s="319"/>
      <c r="KV268" s="319"/>
      <c r="KW268" s="319"/>
      <c r="KX268" s="319"/>
      <c r="KY268" s="319"/>
      <c r="KZ268" s="319"/>
      <c r="LA268" s="319"/>
      <c r="LB268" s="319"/>
      <c r="LC268" s="319"/>
      <c r="LD268" s="319"/>
      <c r="LE268" s="319"/>
      <c r="LF268" s="319"/>
      <c r="LG268" s="319"/>
      <c r="LH268" s="319"/>
      <c r="LI268" s="319"/>
      <c r="LJ268" s="319"/>
      <c r="LK268" s="319"/>
      <c r="LL268" s="319"/>
      <c r="LM268" s="319"/>
      <c r="LN268" s="319"/>
      <c r="LO268" s="319"/>
      <c r="LP268" s="319"/>
      <c r="LQ268" s="319"/>
      <c r="LR268" s="319"/>
      <c r="LS268" s="319"/>
      <c r="LT268" s="319"/>
      <c r="LU268" s="319"/>
      <c r="LV268" s="319"/>
      <c r="LW268" s="319"/>
      <c r="LX268" s="319"/>
      <c r="LY268" s="319"/>
      <c r="LZ268" s="319"/>
      <c r="MA268" s="319"/>
      <c r="MB268" s="319"/>
      <c r="MC268" s="319"/>
      <c r="MD268" s="319"/>
      <c r="ME268" s="319"/>
      <c r="MF268" s="319"/>
      <c r="MG268" s="319"/>
      <c r="MH268" s="319"/>
      <c r="MI268" s="319"/>
      <c r="MJ268" s="319"/>
      <c r="MK268" s="319"/>
      <c r="ML268" s="319"/>
      <c r="MM268" s="319"/>
      <c r="MN268" s="319"/>
      <c r="MO268" s="319"/>
      <c r="MP268" s="319"/>
      <c r="MQ268" s="319"/>
      <c r="MS268" s="241"/>
      <c r="MT268" s="373">
        <f t="shared" si="323"/>
        <v>0</v>
      </c>
      <c r="MU268" s="365">
        <f t="shared" si="340"/>
        <v>0</v>
      </c>
      <c r="MV268" s="365">
        <f t="shared" si="310"/>
        <v>0</v>
      </c>
      <c r="MW268" s="365"/>
      <c r="MX268" s="365">
        <f t="shared" si="311"/>
        <v>0</v>
      </c>
      <c r="MY268" s="365"/>
      <c r="MZ268" s="365">
        <f t="shared" si="312"/>
        <v>0</v>
      </c>
      <c r="NA268" s="365"/>
      <c r="NB268" s="365">
        <f t="shared" si="313"/>
        <v>0</v>
      </c>
      <c r="NC268" s="365"/>
      <c r="ND268" s="365">
        <f t="shared" si="314"/>
        <v>0</v>
      </c>
      <c r="NE268" s="365"/>
      <c r="NF268" s="365">
        <f t="shared" si="315"/>
        <v>0</v>
      </c>
      <c r="NG268" s="365"/>
      <c r="NH268" s="365">
        <f t="shared" si="316"/>
        <v>0</v>
      </c>
      <c r="NI268" s="365"/>
      <c r="NJ268" s="365">
        <f t="shared" si="317"/>
        <v>0</v>
      </c>
      <c r="NK268" s="365"/>
      <c r="NL268" s="365">
        <f t="shared" si="324"/>
        <v>0</v>
      </c>
      <c r="NM268" s="366"/>
      <c r="NN268" s="370"/>
      <c r="NR268" s="318">
        <f t="shared" si="318"/>
        <v>0</v>
      </c>
      <c r="NS268" s="318">
        <f t="shared" si="319"/>
        <v>0</v>
      </c>
      <c r="NT268" s="318">
        <f t="shared" si="320"/>
        <v>0</v>
      </c>
    </row>
    <row r="269" spans="1:384" s="318" customFormat="1" ht="10.199999999999999" customHeight="1" x14ac:dyDescent="0.3">
      <c r="A269" s="25"/>
      <c r="B269" s="389"/>
      <c r="C269" s="424"/>
      <c r="D269" s="15"/>
      <c r="E269" s="106"/>
      <c r="F269" s="106"/>
      <c r="G269" s="106"/>
      <c r="H269" s="399"/>
      <c r="I269" s="381">
        <f>Prenoms!$B$22</f>
        <v>0</v>
      </c>
      <c r="J269" s="382"/>
      <c r="K269" s="382"/>
      <c r="L269" s="382"/>
      <c r="M269" s="382"/>
      <c r="N269" s="68" t="str">
        <f>IF(NL269&lt;&gt;0,"",IF(Conges!M56=0,"",Conges!M56))</f>
        <v/>
      </c>
      <c r="O269" s="69"/>
      <c r="P269" s="70"/>
      <c r="Q269" s="70"/>
      <c r="R269" s="70"/>
      <c r="S269" s="70"/>
      <c r="T269" s="70"/>
      <c r="U269" s="70"/>
      <c r="V269" s="71"/>
      <c r="W269" s="69"/>
      <c r="X269" s="70"/>
      <c r="Y269" s="70"/>
      <c r="Z269" s="70"/>
      <c r="AA269" s="70"/>
      <c r="AB269" s="70"/>
      <c r="AC269" s="70"/>
      <c r="AD269" s="71"/>
      <c r="AE269" s="69"/>
      <c r="AF269" s="70"/>
      <c r="AG269" s="70"/>
      <c r="AH269" s="70"/>
      <c r="AI269" s="70"/>
      <c r="AJ269" s="71"/>
      <c r="AK269" s="69"/>
      <c r="AL269" s="70"/>
      <c r="AM269" s="70"/>
      <c r="AN269" s="70"/>
      <c r="AO269" s="70"/>
      <c r="AP269" s="70"/>
      <c r="AQ269" s="70"/>
      <c r="AR269" s="70"/>
      <c r="AS269" s="70"/>
      <c r="AT269" s="71"/>
      <c r="AU269" s="69"/>
      <c r="AV269" s="70"/>
      <c r="AW269" s="70"/>
      <c r="AX269" s="70"/>
      <c r="AY269" s="70"/>
      <c r="AZ269" s="70"/>
      <c r="BA269" s="70"/>
      <c r="BB269" s="71"/>
      <c r="BC269" s="72">
        <f>IF(NL269&lt;&gt;0,(IF(Conges!M$56=0,0,3)),0)</f>
        <v>0</v>
      </c>
      <c r="BD269" s="417"/>
      <c r="BE269" s="392">
        <f>IF(OR(Conges!M$56="A",Conges!M$56="V"),Prenoms!L$22,NL269)</f>
        <v>0</v>
      </c>
      <c r="BF269" s="393"/>
      <c r="BG269" s="289"/>
      <c r="BH269" s="290">
        <f t="shared" si="303"/>
        <v>0</v>
      </c>
      <c r="BI269" s="291" t="str">
        <f t="shared" si="304"/>
        <v/>
      </c>
      <c r="BJ269" s="305">
        <v>0</v>
      </c>
      <c r="BK269" s="306">
        <f t="shared" si="321"/>
        <v>0</v>
      </c>
      <c r="BL269" s="307">
        <f t="shared" si="341"/>
        <v>0</v>
      </c>
      <c r="BM269" s="307">
        <f t="shared" si="342"/>
        <v>0</v>
      </c>
      <c r="BN269" s="307">
        <f>SUM('Heures Pointage'!$TD$13:$TE$13)</f>
        <v>0</v>
      </c>
      <c r="BO269" s="307">
        <f>SUM('Heures et Indemnites'!$TD$13:$TE$13)</f>
        <v>0</v>
      </c>
      <c r="BP269" s="308">
        <f t="shared" si="343"/>
        <v>0</v>
      </c>
      <c r="BQ269" s="308">
        <f>'Heures Pointage'!$UB$13</f>
        <v>0</v>
      </c>
      <c r="BR269" s="309">
        <f t="shared" ref="BR269" si="347">$BH$1074</f>
        <v>0</v>
      </c>
      <c r="BS269" s="150">
        <f>Prenoms!$C$22</f>
        <v>0</v>
      </c>
      <c r="BT269" s="153"/>
      <c r="BU269" s="323">
        <f>SUM('Heures et Indemnites'!$TD$13:$TE$13)</f>
        <v>0</v>
      </c>
      <c r="BV269" s="236">
        <f>SUM('Heures et Indemnites'!$TD$6:$TE$13)</f>
        <v>0</v>
      </c>
      <c r="BW269" s="323"/>
      <c r="BX269" s="236"/>
      <c r="BY269" s="319"/>
      <c r="BZ269" s="319"/>
      <c r="CA269" s="319"/>
      <c r="CB269" s="319"/>
      <c r="CC269" s="319"/>
      <c r="CD269" s="319"/>
      <c r="CE269" s="319"/>
      <c r="CF269" s="319"/>
      <c r="CG269" s="319"/>
      <c r="CH269" s="319"/>
      <c r="CI269" s="319"/>
      <c r="CJ269" s="319"/>
      <c r="CK269" s="319"/>
      <c r="CL269" s="319"/>
      <c r="CM269" s="319"/>
      <c r="CN269" s="319"/>
      <c r="CO269" s="319"/>
      <c r="CP269" s="319"/>
      <c r="CQ269" s="319"/>
      <c r="CR269" s="319"/>
      <c r="CS269" s="319"/>
      <c r="CT269" s="319"/>
      <c r="CU269" s="319"/>
      <c r="CV269" s="319"/>
      <c r="CW269" s="319"/>
      <c r="CX269" s="319"/>
      <c r="CY269" s="319"/>
      <c r="CZ269" s="319"/>
      <c r="DA269" s="319"/>
      <c r="DB269" s="319"/>
      <c r="DC269" s="319"/>
      <c r="DD269" s="319"/>
      <c r="DE269" s="319"/>
      <c r="DF269" s="319"/>
      <c r="DG269" s="319"/>
      <c r="DH269" s="319"/>
      <c r="DI269" s="319"/>
      <c r="DJ269" s="319"/>
      <c r="DK269" s="319"/>
      <c r="DL269" s="319"/>
      <c r="DM269" s="319"/>
      <c r="DN269" s="319"/>
      <c r="DO269" s="319"/>
      <c r="DP269" s="319"/>
      <c r="DQ269" s="319"/>
      <c r="DR269" s="319"/>
      <c r="DS269" s="319"/>
      <c r="DT269" s="319"/>
      <c r="DU269" s="319"/>
      <c r="DV269" s="319"/>
      <c r="DW269" s="319"/>
      <c r="DX269" s="319"/>
      <c r="DY269" s="319"/>
      <c r="DZ269" s="319"/>
      <c r="EA269" s="319"/>
      <c r="EB269" s="319"/>
      <c r="EC269" s="319"/>
      <c r="ED269" s="319"/>
      <c r="EE269" s="319"/>
      <c r="EF269" s="319"/>
      <c r="EG269" s="319"/>
      <c r="EH269" s="319"/>
      <c r="EI269" s="319"/>
      <c r="EJ269" s="319"/>
      <c r="EK269" s="319"/>
      <c r="EL269" s="319"/>
      <c r="EM269" s="319"/>
      <c r="EN269" s="319"/>
      <c r="EO269" s="319"/>
      <c r="EP269" s="319"/>
      <c r="EQ269" s="319"/>
      <c r="ER269" s="319"/>
      <c r="ES269" s="319"/>
      <c r="ET269" s="319"/>
      <c r="EU269" s="319"/>
      <c r="EV269" s="319"/>
      <c r="EW269" s="319"/>
      <c r="EX269" s="319"/>
      <c r="EY269" s="319"/>
      <c r="EZ269" s="319"/>
      <c r="FA269" s="319"/>
      <c r="FB269" s="319"/>
      <c r="FC269" s="319"/>
      <c r="FD269" s="319"/>
      <c r="FE269" s="319"/>
      <c r="FF269" s="319"/>
      <c r="FG269" s="319"/>
      <c r="FH269" s="319"/>
      <c r="FI269" s="319"/>
      <c r="FJ269" s="319"/>
      <c r="FK269" s="319"/>
      <c r="FL269" s="319"/>
      <c r="FM269" s="319"/>
      <c r="FN269" s="319"/>
      <c r="FO269" s="319"/>
      <c r="FP269" s="319"/>
      <c r="FQ269" s="319"/>
      <c r="FR269" s="319"/>
      <c r="FS269" s="319"/>
      <c r="FT269" s="319"/>
      <c r="FU269" s="319"/>
      <c r="FV269" s="319"/>
      <c r="FW269" s="319"/>
      <c r="FX269" s="319"/>
      <c r="FY269" s="319"/>
      <c r="FZ269" s="319"/>
      <c r="GA269" s="319"/>
      <c r="GB269" s="319"/>
      <c r="GC269" s="319"/>
      <c r="GD269" s="319"/>
      <c r="GE269" s="319"/>
      <c r="GF269" s="319"/>
      <c r="GG269" s="319"/>
      <c r="GH269" s="319"/>
      <c r="GI269" s="319"/>
      <c r="GJ269" s="319"/>
      <c r="GK269" s="319"/>
      <c r="GL269" s="319"/>
      <c r="GM269" s="319"/>
      <c r="GN269" s="319"/>
      <c r="GO269" s="319"/>
      <c r="GP269" s="319"/>
      <c r="GQ269" s="319"/>
      <c r="GR269" s="319"/>
      <c r="GS269" s="319"/>
      <c r="GT269" s="319"/>
      <c r="GU269" s="319"/>
      <c r="GV269" s="319"/>
      <c r="GW269" s="319"/>
      <c r="GX269" s="319"/>
      <c r="GY269" s="319"/>
      <c r="GZ269" s="319"/>
      <c r="HA269" s="319"/>
      <c r="HB269" s="319"/>
      <c r="HC269" s="319"/>
      <c r="HD269" s="319"/>
      <c r="HE269" s="319"/>
      <c r="HF269" s="319"/>
      <c r="HG269" s="319"/>
      <c r="HH269" s="319"/>
      <c r="HI269" s="319"/>
      <c r="HJ269" s="319"/>
      <c r="HK269" s="319"/>
      <c r="HL269" s="319"/>
      <c r="HM269" s="319"/>
      <c r="HN269" s="319"/>
      <c r="HO269" s="319"/>
      <c r="HP269" s="319"/>
      <c r="HQ269" s="319"/>
      <c r="HR269" s="319"/>
      <c r="HS269" s="319"/>
      <c r="HT269" s="319"/>
      <c r="HU269" s="319"/>
      <c r="HV269" s="319"/>
      <c r="HW269" s="319"/>
      <c r="HX269" s="319"/>
      <c r="HY269" s="319"/>
      <c r="HZ269" s="319"/>
      <c r="IA269" s="319"/>
      <c r="IB269" s="319"/>
      <c r="IC269" s="319"/>
      <c r="ID269" s="319"/>
      <c r="IE269" s="319"/>
      <c r="IF269" s="319"/>
      <c r="IG269" s="319"/>
      <c r="IH269" s="319"/>
      <c r="II269" s="319"/>
      <c r="IJ269" s="319"/>
      <c r="IK269" s="319"/>
      <c r="IL269" s="319"/>
      <c r="IM269" s="319"/>
      <c r="IN269" s="319"/>
      <c r="IO269" s="319"/>
      <c r="IP269" s="319"/>
      <c r="IQ269" s="319"/>
      <c r="IR269" s="319"/>
      <c r="IS269" s="319"/>
      <c r="IT269" s="319"/>
      <c r="IU269" s="319"/>
      <c r="IV269" s="319"/>
      <c r="IW269" s="319"/>
      <c r="IX269" s="319"/>
      <c r="IY269" s="319"/>
      <c r="IZ269" s="319"/>
      <c r="JA269" s="319"/>
      <c r="JB269" s="319"/>
      <c r="JC269" s="319"/>
      <c r="JD269" s="319"/>
      <c r="JE269" s="319"/>
      <c r="JF269" s="319"/>
      <c r="JG269" s="319"/>
      <c r="JH269" s="319"/>
      <c r="JI269" s="319"/>
      <c r="JJ269" s="319"/>
      <c r="JK269" s="319"/>
      <c r="JL269" s="319"/>
      <c r="JM269" s="319"/>
      <c r="JN269" s="319"/>
      <c r="JO269" s="319"/>
      <c r="JP269" s="319"/>
      <c r="JQ269" s="319"/>
      <c r="JR269" s="319"/>
      <c r="JS269" s="319"/>
      <c r="JT269" s="319"/>
      <c r="JU269" s="319"/>
      <c r="JV269" s="319"/>
      <c r="JW269" s="319"/>
      <c r="JX269" s="319"/>
      <c r="JY269" s="319"/>
      <c r="JZ269" s="319"/>
      <c r="KA269" s="319"/>
      <c r="KB269" s="319"/>
      <c r="KC269" s="319"/>
      <c r="KD269" s="319"/>
      <c r="KE269" s="319"/>
      <c r="KF269" s="319"/>
      <c r="KG269" s="319"/>
      <c r="KH269" s="319"/>
      <c r="KI269" s="319"/>
      <c r="KJ269" s="319"/>
      <c r="KK269" s="319"/>
      <c r="KL269" s="319"/>
      <c r="KM269" s="319"/>
      <c r="KN269" s="319"/>
      <c r="KO269" s="319"/>
      <c r="KP269" s="319"/>
      <c r="KQ269" s="319"/>
      <c r="KR269" s="319"/>
      <c r="KS269" s="319"/>
      <c r="KT269" s="319"/>
      <c r="KU269" s="319"/>
      <c r="KV269" s="319"/>
      <c r="KW269" s="319"/>
      <c r="KX269" s="319"/>
      <c r="KY269" s="319"/>
      <c r="KZ269" s="319"/>
      <c r="LA269" s="319"/>
      <c r="LB269" s="319"/>
      <c r="LC269" s="319"/>
      <c r="LD269" s="319"/>
      <c r="LE269" s="319"/>
      <c r="LF269" s="319"/>
      <c r="LG269" s="319"/>
      <c r="LH269" s="319"/>
      <c r="LI269" s="319"/>
      <c r="LJ269" s="319"/>
      <c r="LK269" s="319"/>
      <c r="LL269" s="319"/>
      <c r="LM269" s="319"/>
      <c r="LN269" s="319"/>
      <c r="LO269" s="319"/>
      <c r="LP269" s="319"/>
      <c r="LQ269" s="319"/>
      <c r="LR269" s="319"/>
      <c r="LS269" s="319"/>
      <c r="LT269" s="319"/>
      <c r="LU269" s="319"/>
      <c r="LV269" s="319"/>
      <c r="LW269" s="319"/>
      <c r="LX269" s="319"/>
      <c r="LY269" s="319"/>
      <c r="LZ269" s="319"/>
      <c r="MA269" s="319"/>
      <c r="MB269" s="319"/>
      <c r="MC269" s="319"/>
      <c r="MD269" s="319"/>
      <c r="ME269" s="319"/>
      <c r="MF269" s="319"/>
      <c r="MG269" s="319"/>
      <c r="MH269" s="319"/>
      <c r="MI269" s="319"/>
      <c r="MJ269" s="319"/>
      <c r="MK269" s="319"/>
      <c r="ML269" s="319"/>
      <c r="MM269" s="319"/>
      <c r="MN269" s="319"/>
      <c r="MO269" s="319"/>
      <c r="MP269" s="319"/>
      <c r="MQ269" s="319"/>
      <c r="MS269" s="241"/>
      <c r="MT269" s="362">
        <f t="shared" si="323"/>
        <v>0</v>
      </c>
      <c r="MU269" s="363">
        <f t="shared" si="340"/>
        <v>0</v>
      </c>
      <c r="MV269" s="363">
        <f t="shared" si="310"/>
        <v>0</v>
      </c>
      <c r="MW269" s="363"/>
      <c r="MX269" s="363">
        <f t="shared" si="311"/>
        <v>0</v>
      </c>
      <c r="MY269" s="363"/>
      <c r="MZ269" s="363">
        <f t="shared" si="312"/>
        <v>0</v>
      </c>
      <c r="NA269" s="363"/>
      <c r="NB269" s="363">
        <f t="shared" si="313"/>
        <v>0</v>
      </c>
      <c r="NC269" s="363"/>
      <c r="ND269" s="363">
        <f t="shared" si="314"/>
        <v>0</v>
      </c>
      <c r="NE269" s="363"/>
      <c r="NF269" s="363">
        <f t="shared" si="315"/>
        <v>0</v>
      </c>
      <c r="NG269" s="363"/>
      <c r="NH269" s="363">
        <f t="shared" si="316"/>
        <v>0</v>
      </c>
      <c r="NI269" s="363"/>
      <c r="NJ269" s="363">
        <f t="shared" si="317"/>
        <v>0</v>
      </c>
      <c r="NK269" s="363"/>
      <c r="NL269" s="363">
        <f t="shared" si="324"/>
        <v>0</v>
      </c>
      <c r="NM269" s="364"/>
      <c r="NN269" s="370"/>
      <c r="NR269" s="318">
        <f t="shared" si="318"/>
        <v>0</v>
      </c>
      <c r="NS269" s="318">
        <f t="shared" si="319"/>
        <v>0</v>
      </c>
      <c r="NT269" s="318">
        <f t="shared" si="320"/>
        <v>0</v>
      </c>
    </row>
    <row r="270" spans="1:384" s="318" customFormat="1" ht="10.199999999999999" customHeight="1" x14ac:dyDescent="0.3">
      <c r="A270" s="25"/>
      <c r="B270" s="389"/>
      <c r="C270" s="424"/>
      <c r="D270" s="15"/>
      <c r="E270" s="106"/>
      <c r="F270" s="106"/>
      <c r="G270" s="106"/>
      <c r="H270" s="399"/>
      <c r="I270" s="394">
        <f>Prenoms!$B$23</f>
        <v>0</v>
      </c>
      <c r="J270" s="395"/>
      <c r="K270" s="395"/>
      <c r="L270" s="395"/>
      <c r="M270" s="395"/>
      <c r="N270" s="81" t="str">
        <f>IF(NL270&lt;&gt;0,"",IF(Conges!M57=0,"",Conges!M57))</f>
        <v/>
      </c>
      <c r="O270" s="82"/>
      <c r="P270" s="83"/>
      <c r="Q270" s="83"/>
      <c r="R270" s="83"/>
      <c r="S270" s="83"/>
      <c r="T270" s="83"/>
      <c r="U270" s="83"/>
      <c r="V270" s="84"/>
      <c r="W270" s="82"/>
      <c r="X270" s="83"/>
      <c r="Y270" s="83"/>
      <c r="Z270" s="83"/>
      <c r="AA270" s="83"/>
      <c r="AB270" s="83"/>
      <c r="AC270" s="83"/>
      <c r="AD270" s="84"/>
      <c r="AE270" s="82"/>
      <c r="AF270" s="83"/>
      <c r="AG270" s="83"/>
      <c r="AH270" s="83"/>
      <c r="AI270" s="83"/>
      <c r="AJ270" s="84"/>
      <c r="AK270" s="82"/>
      <c r="AL270" s="83"/>
      <c r="AM270" s="83"/>
      <c r="AN270" s="83"/>
      <c r="AO270" s="83"/>
      <c r="AP270" s="83"/>
      <c r="AQ270" s="83"/>
      <c r="AR270" s="83"/>
      <c r="AS270" s="83"/>
      <c r="AT270" s="84"/>
      <c r="AU270" s="82"/>
      <c r="AV270" s="83"/>
      <c r="AW270" s="83"/>
      <c r="AX270" s="83"/>
      <c r="AY270" s="83"/>
      <c r="AZ270" s="83"/>
      <c r="BA270" s="83"/>
      <c r="BB270" s="84"/>
      <c r="BC270" s="85">
        <f>IF(NL270&lt;&gt;0,(IF(Conges!M$57=0,0,3)),0)</f>
        <v>0</v>
      </c>
      <c r="BD270" s="417"/>
      <c r="BE270" s="390">
        <f>IF(OR(Conges!M$57="A",Conges!M$57="V"),Prenoms!L$23,NL270)</f>
        <v>0</v>
      </c>
      <c r="BF270" s="391"/>
      <c r="BG270" s="286"/>
      <c r="BH270" s="287">
        <f t="shared" si="303"/>
        <v>0</v>
      </c>
      <c r="BI270" s="288" t="str">
        <f t="shared" si="304"/>
        <v/>
      </c>
      <c r="BJ270" s="300">
        <v>0</v>
      </c>
      <c r="BK270" s="301">
        <f t="shared" si="321"/>
        <v>0</v>
      </c>
      <c r="BL270" s="302">
        <f t="shared" si="341"/>
        <v>0</v>
      </c>
      <c r="BM270" s="302">
        <f t="shared" si="342"/>
        <v>0</v>
      </c>
      <c r="BN270" s="302">
        <f>SUM('Heures Pointage'!$UD$13:$UE$13)</f>
        <v>0</v>
      </c>
      <c r="BO270" s="302">
        <f>SUM('Heures et Indemnites'!$UD$13:$UE$13)</f>
        <v>0</v>
      </c>
      <c r="BP270" s="303">
        <f t="shared" si="343"/>
        <v>0</v>
      </c>
      <c r="BQ270" s="303">
        <f>'Heures Pointage'!$VB$13</f>
        <v>0</v>
      </c>
      <c r="BR270" s="304">
        <f t="shared" ref="BR270" si="348">$BH$1075</f>
        <v>0</v>
      </c>
      <c r="BS270" s="149">
        <f>Prenoms!$C$23</f>
        <v>0</v>
      </c>
      <c r="BT270" s="180"/>
      <c r="BU270" s="324">
        <f>SUM('Heures et Indemnites'!$UD$13:$UE$13)</f>
        <v>0</v>
      </c>
      <c r="BV270" s="235">
        <f>SUM('Heures et Indemnites'!$UD$6:$UE$13)</f>
        <v>0</v>
      </c>
      <c r="BW270" s="324"/>
      <c r="BX270" s="235"/>
      <c r="BY270" s="319"/>
      <c r="BZ270" s="319"/>
      <c r="CA270" s="319"/>
      <c r="CB270" s="319"/>
      <c r="CC270" s="319"/>
      <c r="CD270" s="319"/>
      <c r="CE270" s="319"/>
      <c r="CF270" s="319"/>
      <c r="CG270" s="319"/>
      <c r="CH270" s="319"/>
      <c r="CI270" s="319"/>
      <c r="CJ270" s="319"/>
      <c r="CK270" s="319"/>
      <c r="CL270" s="319"/>
      <c r="CM270" s="319"/>
      <c r="CN270" s="319"/>
      <c r="CO270" s="319"/>
      <c r="CP270" s="319"/>
      <c r="CQ270" s="319"/>
      <c r="CR270" s="319"/>
      <c r="CS270" s="319"/>
      <c r="CT270" s="319"/>
      <c r="CU270" s="319"/>
      <c r="CV270" s="319"/>
      <c r="CW270" s="319"/>
      <c r="CX270" s="319"/>
      <c r="CY270" s="319"/>
      <c r="CZ270" s="319"/>
      <c r="DA270" s="319"/>
      <c r="DB270" s="319"/>
      <c r="DC270" s="319"/>
      <c r="DD270" s="319"/>
      <c r="DE270" s="319"/>
      <c r="DF270" s="319"/>
      <c r="DG270" s="319"/>
      <c r="DH270" s="319"/>
      <c r="DI270" s="319"/>
      <c r="DJ270" s="319"/>
      <c r="DK270" s="319"/>
      <c r="DL270" s="319"/>
      <c r="DM270" s="319"/>
      <c r="DN270" s="319"/>
      <c r="DO270" s="319"/>
      <c r="DP270" s="319"/>
      <c r="DQ270" s="319"/>
      <c r="DR270" s="319"/>
      <c r="DS270" s="319"/>
      <c r="DT270" s="319"/>
      <c r="DU270" s="319"/>
      <c r="DV270" s="319"/>
      <c r="DW270" s="319"/>
      <c r="DX270" s="319"/>
      <c r="DY270" s="319"/>
      <c r="DZ270" s="319"/>
      <c r="EA270" s="319"/>
      <c r="EB270" s="319"/>
      <c r="EC270" s="319"/>
      <c r="ED270" s="319"/>
      <c r="EE270" s="319"/>
      <c r="EF270" s="319"/>
      <c r="EG270" s="319"/>
      <c r="EH270" s="319"/>
      <c r="EI270" s="319"/>
      <c r="EJ270" s="319"/>
      <c r="EK270" s="319"/>
      <c r="EL270" s="319"/>
      <c r="EM270" s="319"/>
      <c r="EN270" s="319"/>
      <c r="EO270" s="319"/>
      <c r="EP270" s="319"/>
      <c r="EQ270" s="319"/>
      <c r="ER270" s="319"/>
      <c r="ES270" s="319"/>
      <c r="ET270" s="319"/>
      <c r="EU270" s="319"/>
      <c r="EV270" s="319"/>
      <c r="EW270" s="319"/>
      <c r="EX270" s="319"/>
      <c r="EY270" s="319"/>
      <c r="EZ270" s="319"/>
      <c r="FA270" s="319"/>
      <c r="FB270" s="319"/>
      <c r="FC270" s="319"/>
      <c r="FD270" s="319"/>
      <c r="FE270" s="319"/>
      <c r="FF270" s="319"/>
      <c r="FG270" s="319"/>
      <c r="FH270" s="319"/>
      <c r="FI270" s="319"/>
      <c r="FJ270" s="319"/>
      <c r="FK270" s="319"/>
      <c r="FL270" s="319"/>
      <c r="FM270" s="319"/>
      <c r="FN270" s="319"/>
      <c r="FO270" s="319"/>
      <c r="FP270" s="319"/>
      <c r="FQ270" s="319"/>
      <c r="FR270" s="319"/>
      <c r="FS270" s="319"/>
      <c r="FT270" s="319"/>
      <c r="FU270" s="319"/>
      <c r="FV270" s="319"/>
      <c r="FW270" s="319"/>
      <c r="FX270" s="319"/>
      <c r="FY270" s="319"/>
      <c r="FZ270" s="319"/>
      <c r="GA270" s="319"/>
      <c r="GB270" s="319"/>
      <c r="GC270" s="319"/>
      <c r="GD270" s="319"/>
      <c r="GE270" s="319"/>
      <c r="GF270" s="319"/>
      <c r="GG270" s="319"/>
      <c r="GH270" s="319"/>
      <c r="GI270" s="319"/>
      <c r="GJ270" s="319"/>
      <c r="GK270" s="319"/>
      <c r="GL270" s="319"/>
      <c r="GM270" s="319"/>
      <c r="GN270" s="319"/>
      <c r="GO270" s="319"/>
      <c r="GP270" s="319"/>
      <c r="GQ270" s="319"/>
      <c r="GR270" s="319"/>
      <c r="GS270" s="319"/>
      <c r="GT270" s="319"/>
      <c r="GU270" s="319"/>
      <c r="GV270" s="319"/>
      <c r="GW270" s="319"/>
      <c r="GX270" s="319"/>
      <c r="GY270" s="319"/>
      <c r="GZ270" s="319"/>
      <c r="HA270" s="319"/>
      <c r="HB270" s="319"/>
      <c r="HC270" s="319"/>
      <c r="HD270" s="319"/>
      <c r="HE270" s="319"/>
      <c r="HF270" s="319"/>
      <c r="HG270" s="319"/>
      <c r="HH270" s="319"/>
      <c r="HI270" s="319"/>
      <c r="HJ270" s="319"/>
      <c r="HK270" s="319"/>
      <c r="HL270" s="319"/>
      <c r="HM270" s="319"/>
      <c r="HN270" s="319"/>
      <c r="HO270" s="319"/>
      <c r="HP270" s="319"/>
      <c r="HQ270" s="319"/>
      <c r="HR270" s="319"/>
      <c r="HS270" s="319"/>
      <c r="HT270" s="319"/>
      <c r="HU270" s="319"/>
      <c r="HV270" s="319"/>
      <c r="HW270" s="319"/>
      <c r="HX270" s="319"/>
      <c r="HY270" s="319"/>
      <c r="HZ270" s="319"/>
      <c r="IA270" s="319"/>
      <c r="IB270" s="319"/>
      <c r="IC270" s="319"/>
      <c r="ID270" s="319"/>
      <c r="IE270" s="319"/>
      <c r="IF270" s="319"/>
      <c r="IG270" s="319"/>
      <c r="IH270" s="319"/>
      <c r="II270" s="319"/>
      <c r="IJ270" s="319"/>
      <c r="IK270" s="319"/>
      <c r="IL270" s="319"/>
      <c r="IM270" s="319"/>
      <c r="IN270" s="319"/>
      <c r="IO270" s="319"/>
      <c r="IP270" s="319"/>
      <c r="IQ270" s="319"/>
      <c r="IR270" s="319"/>
      <c r="IS270" s="319"/>
      <c r="IT270" s="319"/>
      <c r="IU270" s="319"/>
      <c r="IV270" s="319"/>
      <c r="IW270" s="319"/>
      <c r="IX270" s="319"/>
      <c r="IY270" s="319"/>
      <c r="IZ270" s="319"/>
      <c r="JA270" s="319"/>
      <c r="JB270" s="319"/>
      <c r="JC270" s="319"/>
      <c r="JD270" s="319"/>
      <c r="JE270" s="319"/>
      <c r="JF270" s="319"/>
      <c r="JG270" s="319"/>
      <c r="JH270" s="319"/>
      <c r="JI270" s="319"/>
      <c r="JJ270" s="319"/>
      <c r="JK270" s="319"/>
      <c r="JL270" s="319"/>
      <c r="JM270" s="319"/>
      <c r="JN270" s="319"/>
      <c r="JO270" s="319"/>
      <c r="JP270" s="319"/>
      <c r="JQ270" s="319"/>
      <c r="JR270" s="319"/>
      <c r="JS270" s="319"/>
      <c r="JT270" s="319"/>
      <c r="JU270" s="319"/>
      <c r="JV270" s="319"/>
      <c r="JW270" s="319"/>
      <c r="JX270" s="319"/>
      <c r="JY270" s="319"/>
      <c r="JZ270" s="319"/>
      <c r="KA270" s="319"/>
      <c r="KB270" s="319"/>
      <c r="KC270" s="319"/>
      <c r="KD270" s="319"/>
      <c r="KE270" s="319"/>
      <c r="KF270" s="319"/>
      <c r="KG270" s="319"/>
      <c r="KH270" s="319"/>
      <c r="KI270" s="319"/>
      <c r="KJ270" s="319"/>
      <c r="KK270" s="319"/>
      <c r="KL270" s="319"/>
      <c r="KM270" s="319"/>
      <c r="KN270" s="319"/>
      <c r="KO270" s="319"/>
      <c r="KP270" s="319"/>
      <c r="KQ270" s="319"/>
      <c r="KR270" s="319"/>
      <c r="KS270" s="319"/>
      <c r="KT270" s="319"/>
      <c r="KU270" s="319"/>
      <c r="KV270" s="319"/>
      <c r="KW270" s="319"/>
      <c r="KX270" s="319"/>
      <c r="KY270" s="319"/>
      <c r="KZ270" s="319"/>
      <c r="LA270" s="319"/>
      <c r="LB270" s="319"/>
      <c r="LC270" s="319"/>
      <c r="LD270" s="319"/>
      <c r="LE270" s="319"/>
      <c r="LF270" s="319"/>
      <c r="LG270" s="319"/>
      <c r="LH270" s="319"/>
      <c r="LI270" s="319"/>
      <c r="LJ270" s="319"/>
      <c r="LK270" s="319"/>
      <c r="LL270" s="319"/>
      <c r="LM270" s="319"/>
      <c r="LN270" s="319"/>
      <c r="LO270" s="319"/>
      <c r="LP270" s="319"/>
      <c r="LQ270" s="319"/>
      <c r="LR270" s="319"/>
      <c r="LS270" s="319"/>
      <c r="LT270" s="319"/>
      <c r="LU270" s="319"/>
      <c r="LV270" s="319"/>
      <c r="LW270" s="319"/>
      <c r="LX270" s="319"/>
      <c r="LY270" s="319"/>
      <c r="LZ270" s="319"/>
      <c r="MA270" s="319"/>
      <c r="MB270" s="319"/>
      <c r="MC270" s="319"/>
      <c r="MD270" s="319"/>
      <c r="ME270" s="319"/>
      <c r="MF270" s="319"/>
      <c r="MG270" s="319"/>
      <c r="MH270" s="319"/>
      <c r="MI270" s="319"/>
      <c r="MJ270" s="319"/>
      <c r="MK270" s="319"/>
      <c r="ML270" s="319"/>
      <c r="MM270" s="319"/>
      <c r="MN270" s="319"/>
      <c r="MO270" s="319"/>
      <c r="MP270" s="319"/>
      <c r="MQ270" s="319"/>
      <c r="MS270" s="241"/>
      <c r="MT270" s="373">
        <f t="shared" si="323"/>
        <v>0</v>
      </c>
      <c r="MU270" s="365">
        <f t="shared" si="340"/>
        <v>0</v>
      </c>
      <c r="MV270" s="365">
        <f t="shared" si="310"/>
        <v>0</v>
      </c>
      <c r="MW270" s="365"/>
      <c r="MX270" s="365">
        <f t="shared" si="311"/>
        <v>0</v>
      </c>
      <c r="MY270" s="365"/>
      <c r="MZ270" s="365">
        <f t="shared" si="312"/>
        <v>0</v>
      </c>
      <c r="NA270" s="365"/>
      <c r="NB270" s="365">
        <f t="shared" si="313"/>
        <v>0</v>
      </c>
      <c r="NC270" s="365"/>
      <c r="ND270" s="365">
        <f t="shared" si="314"/>
        <v>0</v>
      </c>
      <c r="NE270" s="365"/>
      <c r="NF270" s="365">
        <f t="shared" si="315"/>
        <v>0</v>
      </c>
      <c r="NG270" s="365"/>
      <c r="NH270" s="365">
        <f t="shared" si="316"/>
        <v>0</v>
      </c>
      <c r="NI270" s="365"/>
      <c r="NJ270" s="365">
        <f t="shared" si="317"/>
        <v>0</v>
      </c>
      <c r="NK270" s="365"/>
      <c r="NL270" s="365">
        <f t="shared" si="324"/>
        <v>0</v>
      </c>
      <c r="NM270" s="366"/>
      <c r="NN270" s="370"/>
      <c r="NR270" s="318">
        <f t="shared" si="318"/>
        <v>0</v>
      </c>
      <c r="NS270" s="318">
        <f t="shared" si="319"/>
        <v>0</v>
      </c>
      <c r="NT270" s="318">
        <f t="shared" si="320"/>
        <v>0</v>
      </c>
    </row>
    <row r="271" spans="1:384" s="318" customFormat="1" ht="10.199999999999999" customHeight="1" x14ac:dyDescent="0.3">
      <c r="A271" s="25"/>
      <c r="B271" s="389"/>
      <c r="C271" s="424"/>
      <c r="D271" s="15"/>
      <c r="E271" s="106"/>
      <c r="F271" s="106"/>
      <c r="G271" s="106"/>
      <c r="H271" s="399"/>
      <c r="I271" s="381">
        <f>Prenoms!$B$24</f>
        <v>0</v>
      </c>
      <c r="J271" s="382"/>
      <c r="K271" s="382"/>
      <c r="L271" s="382"/>
      <c r="M271" s="382"/>
      <c r="N271" s="68" t="str">
        <f>IF(NL271&lt;&gt;0,"",IF(Conges!M58=0,"",Conges!M58))</f>
        <v/>
      </c>
      <c r="O271" s="69"/>
      <c r="P271" s="70"/>
      <c r="Q271" s="70"/>
      <c r="R271" s="70"/>
      <c r="S271" s="70"/>
      <c r="T271" s="70"/>
      <c r="U271" s="70"/>
      <c r="V271" s="71"/>
      <c r="W271" s="69"/>
      <c r="X271" s="70"/>
      <c r="Y271" s="70"/>
      <c r="Z271" s="70"/>
      <c r="AA271" s="70"/>
      <c r="AB271" s="70"/>
      <c r="AC271" s="70"/>
      <c r="AD271" s="71"/>
      <c r="AE271" s="69"/>
      <c r="AF271" s="70"/>
      <c r="AG271" s="70"/>
      <c r="AH271" s="70"/>
      <c r="AI271" s="70"/>
      <c r="AJ271" s="71"/>
      <c r="AK271" s="69"/>
      <c r="AL271" s="70"/>
      <c r="AM271" s="70"/>
      <c r="AN271" s="70"/>
      <c r="AO271" s="70"/>
      <c r="AP271" s="70"/>
      <c r="AQ271" s="70"/>
      <c r="AR271" s="70"/>
      <c r="AS271" s="70"/>
      <c r="AT271" s="71"/>
      <c r="AU271" s="69"/>
      <c r="AV271" s="70"/>
      <c r="AW271" s="70"/>
      <c r="AX271" s="70"/>
      <c r="AY271" s="70"/>
      <c r="AZ271" s="70"/>
      <c r="BA271" s="70"/>
      <c r="BB271" s="71"/>
      <c r="BC271" s="72">
        <f>IF(NL271&lt;&gt;0,(IF(Conges!M$58=0,0,3)),0)</f>
        <v>0</v>
      </c>
      <c r="BD271" s="417"/>
      <c r="BE271" s="392">
        <f>IF(OR(Conges!M$58="A",Conges!M$58="V"),Prenoms!L$24,NL271)</f>
        <v>0</v>
      </c>
      <c r="BF271" s="393"/>
      <c r="BG271" s="289"/>
      <c r="BH271" s="290">
        <f t="shared" si="303"/>
        <v>0</v>
      </c>
      <c r="BI271" s="291" t="str">
        <f t="shared" si="304"/>
        <v/>
      </c>
      <c r="BJ271" s="305">
        <v>0</v>
      </c>
      <c r="BK271" s="306">
        <f t="shared" si="321"/>
        <v>0</v>
      </c>
      <c r="BL271" s="307">
        <f t="shared" si="341"/>
        <v>0</v>
      </c>
      <c r="BM271" s="307">
        <f t="shared" si="342"/>
        <v>0</v>
      </c>
      <c r="BN271" s="307">
        <f>SUM('Heures Pointage'!$VD$13:$VE$13)</f>
        <v>0</v>
      </c>
      <c r="BO271" s="307">
        <f>SUM('Heures et Indemnites'!$VD$13:$VE$13)</f>
        <v>0</v>
      </c>
      <c r="BP271" s="308">
        <f t="shared" si="343"/>
        <v>0</v>
      </c>
      <c r="BQ271" s="308">
        <f>'Heures Pointage'!$WB$13</f>
        <v>0</v>
      </c>
      <c r="BR271" s="309">
        <f t="shared" ref="BR271" si="349">$BH$1076</f>
        <v>0</v>
      </c>
      <c r="BS271" s="150">
        <f>Prenoms!$C$24</f>
        <v>0</v>
      </c>
      <c r="BT271" s="153"/>
      <c r="BU271" s="323">
        <f>SUM('Heures et Indemnites'!$VD$13:$VE$13)</f>
        <v>0</v>
      </c>
      <c r="BV271" s="236">
        <f>SUM('Heures et Indemnites'!$VD$6:$VE$13)</f>
        <v>0</v>
      </c>
      <c r="BW271" s="323"/>
      <c r="BX271" s="236"/>
      <c r="BY271" s="319"/>
      <c r="BZ271" s="319"/>
      <c r="CA271" s="319"/>
      <c r="CB271" s="319"/>
      <c r="CC271" s="319"/>
      <c r="CD271" s="319"/>
      <c r="CE271" s="319"/>
      <c r="CF271" s="319"/>
      <c r="CG271" s="319"/>
      <c r="CH271" s="319"/>
      <c r="CI271" s="319"/>
      <c r="CJ271" s="319"/>
      <c r="CK271" s="319"/>
      <c r="CL271" s="319"/>
      <c r="CM271" s="319"/>
      <c r="CN271" s="319"/>
      <c r="CO271" s="319"/>
      <c r="CP271" s="319"/>
      <c r="CQ271" s="319"/>
      <c r="CR271" s="319"/>
      <c r="CS271" s="319"/>
      <c r="CT271" s="319"/>
      <c r="CU271" s="319"/>
      <c r="CV271" s="319"/>
      <c r="CW271" s="319"/>
      <c r="CX271" s="319"/>
      <c r="CY271" s="319"/>
      <c r="CZ271" s="319"/>
      <c r="DA271" s="319"/>
      <c r="DB271" s="319"/>
      <c r="DC271" s="319"/>
      <c r="DD271" s="319"/>
      <c r="DE271" s="319"/>
      <c r="DF271" s="319"/>
      <c r="DG271" s="319"/>
      <c r="DH271" s="319"/>
      <c r="DI271" s="319"/>
      <c r="DJ271" s="319"/>
      <c r="DK271" s="319"/>
      <c r="DL271" s="319"/>
      <c r="DM271" s="319"/>
      <c r="DN271" s="319"/>
      <c r="DO271" s="319"/>
      <c r="DP271" s="319"/>
      <c r="DQ271" s="319"/>
      <c r="DR271" s="319"/>
      <c r="DS271" s="319"/>
      <c r="DT271" s="319"/>
      <c r="DU271" s="319"/>
      <c r="DV271" s="319"/>
      <c r="DW271" s="319"/>
      <c r="DX271" s="319"/>
      <c r="DY271" s="319"/>
      <c r="DZ271" s="319"/>
      <c r="EA271" s="319"/>
      <c r="EB271" s="319"/>
      <c r="EC271" s="319"/>
      <c r="ED271" s="319"/>
      <c r="EE271" s="319"/>
      <c r="EF271" s="319"/>
      <c r="EG271" s="319"/>
      <c r="EH271" s="319"/>
      <c r="EI271" s="319"/>
      <c r="EJ271" s="319"/>
      <c r="EK271" s="319"/>
      <c r="EL271" s="319"/>
      <c r="EM271" s="319"/>
      <c r="EN271" s="319"/>
      <c r="EO271" s="319"/>
      <c r="EP271" s="319"/>
      <c r="EQ271" s="319"/>
      <c r="ER271" s="319"/>
      <c r="ES271" s="319"/>
      <c r="ET271" s="319"/>
      <c r="EU271" s="319"/>
      <c r="EV271" s="319"/>
      <c r="EW271" s="319"/>
      <c r="EX271" s="319"/>
      <c r="EY271" s="319"/>
      <c r="EZ271" s="319"/>
      <c r="FA271" s="319"/>
      <c r="FB271" s="319"/>
      <c r="FC271" s="319"/>
      <c r="FD271" s="319"/>
      <c r="FE271" s="319"/>
      <c r="FF271" s="319"/>
      <c r="FG271" s="319"/>
      <c r="FH271" s="319"/>
      <c r="FI271" s="319"/>
      <c r="FJ271" s="319"/>
      <c r="FK271" s="319"/>
      <c r="FL271" s="319"/>
      <c r="FM271" s="319"/>
      <c r="FN271" s="319"/>
      <c r="FO271" s="319"/>
      <c r="FP271" s="319"/>
      <c r="FQ271" s="319"/>
      <c r="FR271" s="319"/>
      <c r="FS271" s="319"/>
      <c r="FT271" s="319"/>
      <c r="FU271" s="319"/>
      <c r="FV271" s="319"/>
      <c r="FW271" s="319"/>
      <c r="FX271" s="319"/>
      <c r="FY271" s="319"/>
      <c r="FZ271" s="319"/>
      <c r="GA271" s="319"/>
      <c r="GB271" s="319"/>
      <c r="GC271" s="319"/>
      <c r="GD271" s="319"/>
      <c r="GE271" s="319"/>
      <c r="GF271" s="319"/>
      <c r="GG271" s="319"/>
      <c r="GH271" s="319"/>
      <c r="GI271" s="319"/>
      <c r="GJ271" s="319"/>
      <c r="GK271" s="319"/>
      <c r="GL271" s="319"/>
      <c r="GM271" s="319"/>
      <c r="GN271" s="319"/>
      <c r="GO271" s="319"/>
      <c r="GP271" s="319"/>
      <c r="GQ271" s="319"/>
      <c r="GR271" s="319"/>
      <c r="GS271" s="319"/>
      <c r="GT271" s="319"/>
      <c r="GU271" s="319"/>
      <c r="GV271" s="319"/>
      <c r="GW271" s="319"/>
      <c r="GX271" s="319"/>
      <c r="GY271" s="319"/>
      <c r="GZ271" s="319"/>
      <c r="HA271" s="319"/>
      <c r="HB271" s="319"/>
      <c r="HC271" s="319"/>
      <c r="HD271" s="319"/>
      <c r="HE271" s="319"/>
      <c r="HF271" s="319"/>
      <c r="HG271" s="319"/>
      <c r="HH271" s="319"/>
      <c r="HI271" s="319"/>
      <c r="HJ271" s="319"/>
      <c r="HK271" s="319"/>
      <c r="HL271" s="319"/>
      <c r="HM271" s="319"/>
      <c r="HN271" s="319"/>
      <c r="HO271" s="319"/>
      <c r="HP271" s="319"/>
      <c r="HQ271" s="319"/>
      <c r="HR271" s="319"/>
      <c r="HS271" s="319"/>
      <c r="HT271" s="319"/>
      <c r="HU271" s="319"/>
      <c r="HV271" s="319"/>
      <c r="HW271" s="319"/>
      <c r="HX271" s="319"/>
      <c r="HY271" s="319"/>
      <c r="HZ271" s="319"/>
      <c r="IA271" s="319"/>
      <c r="IB271" s="319"/>
      <c r="IC271" s="319"/>
      <c r="ID271" s="319"/>
      <c r="IE271" s="319"/>
      <c r="IF271" s="319"/>
      <c r="IG271" s="319"/>
      <c r="IH271" s="319"/>
      <c r="II271" s="319"/>
      <c r="IJ271" s="319"/>
      <c r="IK271" s="319"/>
      <c r="IL271" s="319"/>
      <c r="IM271" s="319"/>
      <c r="IN271" s="319"/>
      <c r="IO271" s="319"/>
      <c r="IP271" s="319"/>
      <c r="IQ271" s="319"/>
      <c r="IR271" s="319"/>
      <c r="IS271" s="319"/>
      <c r="IT271" s="319"/>
      <c r="IU271" s="319"/>
      <c r="IV271" s="319"/>
      <c r="IW271" s="319"/>
      <c r="IX271" s="319"/>
      <c r="IY271" s="319"/>
      <c r="IZ271" s="319"/>
      <c r="JA271" s="319"/>
      <c r="JB271" s="319"/>
      <c r="JC271" s="319"/>
      <c r="JD271" s="319"/>
      <c r="JE271" s="319"/>
      <c r="JF271" s="319"/>
      <c r="JG271" s="319"/>
      <c r="JH271" s="319"/>
      <c r="JI271" s="319"/>
      <c r="JJ271" s="319"/>
      <c r="JK271" s="319"/>
      <c r="JL271" s="319"/>
      <c r="JM271" s="319"/>
      <c r="JN271" s="319"/>
      <c r="JO271" s="319"/>
      <c r="JP271" s="319"/>
      <c r="JQ271" s="319"/>
      <c r="JR271" s="319"/>
      <c r="JS271" s="319"/>
      <c r="JT271" s="319"/>
      <c r="JU271" s="319"/>
      <c r="JV271" s="319"/>
      <c r="JW271" s="319"/>
      <c r="JX271" s="319"/>
      <c r="JY271" s="319"/>
      <c r="JZ271" s="319"/>
      <c r="KA271" s="319"/>
      <c r="KB271" s="319"/>
      <c r="KC271" s="319"/>
      <c r="KD271" s="319"/>
      <c r="KE271" s="319"/>
      <c r="KF271" s="319"/>
      <c r="KG271" s="319"/>
      <c r="KH271" s="319"/>
      <c r="KI271" s="319"/>
      <c r="KJ271" s="319"/>
      <c r="KK271" s="319"/>
      <c r="KL271" s="319"/>
      <c r="KM271" s="319"/>
      <c r="KN271" s="319"/>
      <c r="KO271" s="319"/>
      <c r="KP271" s="319"/>
      <c r="KQ271" s="319"/>
      <c r="KR271" s="319"/>
      <c r="KS271" s="319"/>
      <c r="KT271" s="319"/>
      <c r="KU271" s="319"/>
      <c r="KV271" s="319"/>
      <c r="KW271" s="319"/>
      <c r="KX271" s="319"/>
      <c r="KY271" s="319"/>
      <c r="KZ271" s="319"/>
      <c r="LA271" s="319"/>
      <c r="LB271" s="319"/>
      <c r="LC271" s="319"/>
      <c r="LD271" s="319"/>
      <c r="LE271" s="319"/>
      <c r="LF271" s="319"/>
      <c r="LG271" s="319"/>
      <c r="LH271" s="319"/>
      <c r="LI271" s="319"/>
      <c r="LJ271" s="319"/>
      <c r="LK271" s="319"/>
      <c r="LL271" s="319"/>
      <c r="LM271" s="319"/>
      <c r="LN271" s="319"/>
      <c r="LO271" s="319"/>
      <c r="LP271" s="319"/>
      <c r="LQ271" s="319"/>
      <c r="LR271" s="319"/>
      <c r="LS271" s="319"/>
      <c r="LT271" s="319"/>
      <c r="LU271" s="319"/>
      <c r="LV271" s="319"/>
      <c r="LW271" s="319"/>
      <c r="LX271" s="319"/>
      <c r="LY271" s="319"/>
      <c r="LZ271" s="319"/>
      <c r="MA271" s="319"/>
      <c r="MB271" s="319"/>
      <c r="MC271" s="319"/>
      <c r="MD271" s="319"/>
      <c r="ME271" s="319"/>
      <c r="MF271" s="319"/>
      <c r="MG271" s="319"/>
      <c r="MH271" s="319"/>
      <c r="MI271" s="319"/>
      <c r="MJ271" s="319"/>
      <c r="MK271" s="319"/>
      <c r="ML271" s="319"/>
      <c r="MM271" s="319"/>
      <c r="MN271" s="319"/>
      <c r="MO271" s="319"/>
      <c r="MP271" s="319"/>
      <c r="MQ271" s="319"/>
      <c r="MS271" s="241"/>
      <c r="MT271" s="362">
        <f t="shared" si="323"/>
        <v>0</v>
      </c>
      <c r="MU271" s="363">
        <f t="shared" si="340"/>
        <v>0</v>
      </c>
      <c r="MV271" s="363">
        <f t="shared" si="310"/>
        <v>0</v>
      </c>
      <c r="MW271" s="363"/>
      <c r="MX271" s="363">
        <f t="shared" si="311"/>
        <v>0</v>
      </c>
      <c r="MY271" s="363"/>
      <c r="MZ271" s="363">
        <f t="shared" si="312"/>
        <v>0</v>
      </c>
      <c r="NA271" s="363"/>
      <c r="NB271" s="363">
        <f t="shared" si="313"/>
        <v>0</v>
      </c>
      <c r="NC271" s="363"/>
      <c r="ND271" s="363">
        <f t="shared" si="314"/>
        <v>0</v>
      </c>
      <c r="NE271" s="363"/>
      <c r="NF271" s="363">
        <f t="shared" si="315"/>
        <v>0</v>
      </c>
      <c r="NG271" s="363"/>
      <c r="NH271" s="363">
        <f t="shared" si="316"/>
        <v>0</v>
      </c>
      <c r="NI271" s="363"/>
      <c r="NJ271" s="363">
        <f t="shared" si="317"/>
        <v>0</v>
      </c>
      <c r="NK271" s="363"/>
      <c r="NL271" s="363">
        <f t="shared" si="324"/>
        <v>0</v>
      </c>
      <c r="NM271" s="364"/>
      <c r="NN271" s="370"/>
      <c r="NR271" s="318">
        <f t="shared" si="318"/>
        <v>0</v>
      </c>
      <c r="NS271" s="318">
        <f t="shared" si="319"/>
        <v>0</v>
      </c>
      <c r="NT271" s="318">
        <f t="shared" si="320"/>
        <v>0</v>
      </c>
    </row>
    <row r="272" spans="1:384" s="318" customFormat="1" ht="10.199999999999999" customHeight="1" x14ac:dyDescent="0.3">
      <c r="A272" s="25"/>
      <c r="B272" s="389"/>
      <c r="C272" s="424"/>
      <c r="D272" s="15"/>
      <c r="E272" s="106"/>
      <c r="F272" s="106"/>
      <c r="G272" s="106"/>
      <c r="H272" s="399"/>
      <c r="I272" s="394">
        <f>Prenoms!$B$25</f>
        <v>0</v>
      </c>
      <c r="J272" s="395"/>
      <c r="K272" s="395"/>
      <c r="L272" s="395"/>
      <c r="M272" s="395"/>
      <c r="N272" s="81" t="str">
        <f>IF(NL272&lt;&gt;0,"",IF(Conges!M59=0,"",Conges!M59))</f>
        <v/>
      </c>
      <c r="O272" s="82"/>
      <c r="P272" s="83"/>
      <c r="Q272" s="83"/>
      <c r="R272" s="83"/>
      <c r="S272" s="83"/>
      <c r="T272" s="83"/>
      <c r="U272" s="83"/>
      <c r="V272" s="84"/>
      <c r="W272" s="82"/>
      <c r="X272" s="83"/>
      <c r="Y272" s="83"/>
      <c r="Z272" s="83"/>
      <c r="AA272" s="83"/>
      <c r="AB272" s="83"/>
      <c r="AC272" s="83"/>
      <c r="AD272" s="84"/>
      <c r="AE272" s="82"/>
      <c r="AF272" s="83"/>
      <c r="AG272" s="83"/>
      <c r="AH272" s="83"/>
      <c r="AI272" s="83"/>
      <c r="AJ272" s="84"/>
      <c r="AK272" s="82"/>
      <c r="AL272" s="83"/>
      <c r="AM272" s="83"/>
      <c r="AN272" s="83"/>
      <c r="AO272" s="83"/>
      <c r="AP272" s="83"/>
      <c r="AQ272" s="83"/>
      <c r="AR272" s="83"/>
      <c r="AS272" s="83"/>
      <c r="AT272" s="84"/>
      <c r="AU272" s="82"/>
      <c r="AV272" s="83"/>
      <c r="AW272" s="83"/>
      <c r="AX272" s="83"/>
      <c r="AY272" s="83"/>
      <c r="AZ272" s="83"/>
      <c r="BA272" s="83"/>
      <c r="BB272" s="84"/>
      <c r="BC272" s="85">
        <f>IF(NL272&lt;&gt;0,(IF(Conges!M$59=0,0,3)),0)</f>
        <v>0</v>
      </c>
      <c r="BD272" s="417"/>
      <c r="BE272" s="390">
        <f>IF(OR(Conges!M$59="A",Conges!M$59="V"),Prenoms!L$25,NL272)</f>
        <v>0</v>
      </c>
      <c r="BF272" s="391"/>
      <c r="BG272" s="286"/>
      <c r="BH272" s="287">
        <f t="shared" si="303"/>
        <v>0</v>
      </c>
      <c r="BI272" s="288" t="str">
        <f t="shared" si="304"/>
        <v/>
      </c>
      <c r="BJ272" s="300">
        <v>0</v>
      </c>
      <c r="BK272" s="301">
        <f t="shared" si="321"/>
        <v>0</v>
      </c>
      <c r="BL272" s="302">
        <f t="shared" si="341"/>
        <v>0</v>
      </c>
      <c r="BM272" s="302">
        <f t="shared" si="342"/>
        <v>0</v>
      </c>
      <c r="BN272" s="302">
        <f>SUM('Heures Pointage'!$WD$13:$WE$13)</f>
        <v>0</v>
      </c>
      <c r="BO272" s="302">
        <f>SUM('Heures et Indemnites'!$WD$13:$WE$13)</f>
        <v>0</v>
      </c>
      <c r="BP272" s="303">
        <f t="shared" si="343"/>
        <v>0</v>
      </c>
      <c r="BQ272" s="303">
        <f>'Heures Pointage'!$XB$13</f>
        <v>0</v>
      </c>
      <c r="BR272" s="304">
        <f t="shared" ref="BR272" si="350">$BH$1077</f>
        <v>0</v>
      </c>
      <c r="BS272" s="149">
        <f>Prenoms!$C$25</f>
        <v>0</v>
      </c>
      <c r="BT272" s="180"/>
      <c r="BU272" s="324">
        <f>SUM('Heures et Indemnites'!$WD$13:$WE$13)</f>
        <v>0</v>
      </c>
      <c r="BV272" s="235">
        <f>SUM('Heures et Indemnites'!$WD$6:$WE$13)</f>
        <v>0</v>
      </c>
      <c r="BW272" s="324"/>
      <c r="BX272" s="235"/>
      <c r="BY272" s="319"/>
      <c r="BZ272" s="319"/>
      <c r="CA272" s="319"/>
      <c r="CB272" s="319"/>
      <c r="CC272" s="319"/>
      <c r="CD272" s="319"/>
      <c r="CE272" s="319"/>
      <c r="CF272" s="319"/>
      <c r="CG272" s="319"/>
      <c r="CH272" s="319"/>
      <c r="CI272" s="319"/>
      <c r="CJ272" s="319"/>
      <c r="CK272" s="319"/>
      <c r="CL272" s="319"/>
      <c r="CM272" s="319"/>
      <c r="CN272" s="319"/>
      <c r="CO272" s="319"/>
      <c r="CP272" s="319"/>
      <c r="CQ272" s="319"/>
      <c r="CR272" s="319"/>
      <c r="CS272" s="319"/>
      <c r="CT272" s="319"/>
      <c r="CU272" s="319"/>
      <c r="CV272" s="319"/>
      <c r="CW272" s="319"/>
      <c r="CX272" s="319"/>
      <c r="CY272" s="319"/>
      <c r="CZ272" s="319"/>
      <c r="DA272" s="319"/>
      <c r="DB272" s="319"/>
      <c r="DC272" s="319"/>
      <c r="DD272" s="319"/>
      <c r="DE272" s="319"/>
      <c r="DF272" s="319"/>
      <c r="DG272" s="319"/>
      <c r="DH272" s="319"/>
      <c r="DI272" s="319"/>
      <c r="DJ272" s="319"/>
      <c r="DK272" s="319"/>
      <c r="DL272" s="319"/>
      <c r="DM272" s="319"/>
      <c r="DN272" s="319"/>
      <c r="DO272" s="319"/>
      <c r="DP272" s="319"/>
      <c r="DQ272" s="319"/>
      <c r="DR272" s="319"/>
      <c r="DS272" s="319"/>
      <c r="DT272" s="319"/>
      <c r="DU272" s="319"/>
      <c r="DV272" s="319"/>
      <c r="DW272" s="319"/>
      <c r="DX272" s="319"/>
      <c r="DY272" s="319"/>
      <c r="DZ272" s="319"/>
      <c r="EA272" s="319"/>
      <c r="EB272" s="319"/>
      <c r="EC272" s="319"/>
      <c r="ED272" s="319"/>
      <c r="EE272" s="319"/>
      <c r="EF272" s="319"/>
      <c r="EG272" s="319"/>
      <c r="EH272" s="319"/>
      <c r="EI272" s="319"/>
      <c r="EJ272" s="319"/>
      <c r="EK272" s="319"/>
      <c r="EL272" s="319"/>
      <c r="EM272" s="319"/>
      <c r="EN272" s="319"/>
      <c r="EO272" s="319"/>
      <c r="EP272" s="319"/>
      <c r="EQ272" s="319"/>
      <c r="ER272" s="319"/>
      <c r="ES272" s="319"/>
      <c r="ET272" s="319"/>
      <c r="EU272" s="319"/>
      <c r="EV272" s="319"/>
      <c r="EW272" s="319"/>
      <c r="EX272" s="319"/>
      <c r="EY272" s="319"/>
      <c r="EZ272" s="319"/>
      <c r="FA272" s="319"/>
      <c r="FB272" s="319"/>
      <c r="FC272" s="319"/>
      <c r="FD272" s="319"/>
      <c r="FE272" s="319"/>
      <c r="FF272" s="319"/>
      <c r="FG272" s="319"/>
      <c r="FH272" s="319"/>
      <c r="FI272" s="319"/>
      <c r="FJ272" s="319"/>
      <c r="FK272" s="319"/>
      <c r="FL272" s="319"/>
      <c r="FM272" s="319"/>
      <c r="FN272" s="319"/>
      <c r="FO272" s="319"/>
      <c r="FP272" s="319"/>
      <c r="FQ272" s="319"/>
      <c r="FR272" s="319"/>
      <c r="FS272" s="319"/>
      <c r="FT272" s="319"/>
      <c r="FU272" s="319"/>
      <c r="FV272" s="319"/>
      <c r="FW272" s="319"/>
      <c r="FX272" s="319"/>
      <c r="FY272" s="319"/>
      <c r="FZ272" s="319"/>
      <c r="GA272" s="319"/>
      <c r="GB272" s="319"/>
      <c r="GC272" s="319"/>
      <c r="GD272" s="319"/>
      <c r="GE272" s="319"/>
      <c r="GF272" s="319"/>
      <c r="GG272" s="319"/>
      <c r="GH272" s="319"/>
      <c r="GI272" s="319"/>
      <c r="GJ272" s="319"/>
      <c r="GK272" s="319"/>
      <c r="GL272" s="319"/>
      <c r="GM272" s="319"/>
      <c r="GN272" s="319"/>
      <c r="GO272" s="319"/>
      <c r="GP272" s="319"/>
      <c r="GQ272" s="319"/>
      <c r="GR272" s="319"/>
      <c r="GS272" s="319"/>
      <c r="GT272" s="319"/>
      <c r="GU272" s="319"/>
      <c r="GV272" s="319"/>
      <c r="GW272" s="319"/>
      <c r="GX272" s="319"/>
      <c r="GY272" s="319"/>
      <c r="GZ272" s="319"/>
      <c r="HA272" s="319"/>
      <c r="HB272" s="319"/>
      <c r="HC272" s="319"/>
      <c r="HD272" s="319"/>
      <c r="HE272" s="319"/>
      <c r="HF272" s="319"/>
      <c r="HG272" s="319"/>
      <c r="HH272" s="319"/>
      <c r="HI272" s="319"/>
      <c r="HJ272" s="319"/>
      <c r="HK272" s="319"/>
      <c r="HL272" s="319"/>
      <c r="HM272" s="319"/>
      <c r="HN272" s="319"/>
      <c r="HO272" s="319"/>
      <c r="HP272" s="319"/>
      <c r="HQ272" s="319"/>
      <c r="HR272" s="319"/>
      <c r="HS272" s="319"/>
      <c r="HT272" s="319"/>
      <c r="HU272" s="319"/>
      <c r="HV272" s="319"/>
      <c r="HW272" s="319"/>
      <c r="HX272" s="319"/>
      <c r="HY272" s="319"/>
      <c r="HZ272" s="319"/>
      <c r="IA272" s="319"/>
      <c r="IB272" s="319"/>
      <c r="IC272" s="319"/>
      <c r="ID272" s="319"/>
      <c r="IE272" s="319"/>
      <c r="IF272" s="319"/>
      <c r="IG272" s="319"/>
      <c r="IH272" s="319"/>
      <c r="II272" s="319"/>
      <c r="IJ272" s="319"/>
      <c r="IK272" s="319"/>
      <c r="IL272" s="319"/>
      <c r="IM272" s="319"/>
      <c r="IN272" s="319"/>
      <c r="IO272" s="319"/>
      <c r="IP272" s="319"/>
      <c r="IQ272" s="319"/>
      <c r="IR272" s="319"/>
      <c r="IS272" s="319"/>
      <c r="IT272" s="319"/>
      <c r="IU272" s="319"/>
      <c r="IV272" s="319"/>
      <c r="IW272" s="319"/>
      <c r="IX272" s="319"/>
      <c r="IY272" s="319"/>
      <c r="IZ272" s="319"/>
      <c r="JA272" s="319"/>
      <c r="JB272" s="319"/>
      <c r="JC272" s="319"/>
      <c r="JD272" s="319"/>
      <c r="JE272" s="319"/>
      <c r="JF272" s="319"/>
      <c r="JG272" s="319"/>
      <c r="JH272" s="319"/>
      <c r="JI272" s="319"/>
      <c r="JJ272" s="319"/>
      <c r="JK272" s="319"/>
      <c r="JL272" s="319"/>
      <c r="JM272" s="319"/>
      <c r="JN272" s="319"/>
      <c r="JO272" s="319"/>
      <c r="JP272" s="319"/>
      <c r="JQ272" s="319"/>
      <c r="JR272" s="319"/>
      <c r="JS272" s="319"/>
      <c r="JT272" s="319"/>
      <c r="JU272" s="319"/>
      <c r="JV272" s="319"/>
      <c r="JW272" s="319"/>
      <c r="JX272" s="319"/>
      <c r="JY272" s="319"/>
      <c r="JZ272" s="319"/>
      <c r="KA272" s="319"/>
      <c r="KB272" s="319"/>
      <c r="KC272" s="319"/>
      <c r="KD272" s="319"/>
      <c r="KE272" s="319"/>
      <c r="KF272" s="319"/>
      <c r="KG272" s="319"/>
      <c r="KH272" s="319"/>
      <c r="KI272" s="319"/>
      <c r="KJ272" s="319"/>
      <c r="KK272" s="319"/>
      <c r="KL272" s="319"/>
      <c r="KM272" s="319"/>
      <c r="KN272" s="319"/>
      <c r="KO272" s="319"/>
      <c r="KP272" s="319"/>
      <c r="KQ272" s="319"/>
      <c r="KR272" s="319"/>
      <c r="KS272" s="319"/>
      <c r="KT272" s="319"/>
      <c r="KU272" s="319"/>
      <c r="KV272" s="319"/>
      <c r="KW272" s="319"/>
      <c r="KX272" s="319"/>
      <c r="KY272" s="319"/>
      <c r="KZ272" s="319"/>
      <c r="LA272" s="319"/>
      <c r="LB272" s="319"/>
      <c r="LC272" s="319"/>
      <c r="LD272" s="319"/>
      <c r="LE272" s="319"/>
      <c r="LF272" s="319"/>
      <c r="LG272" s="319"/>
      <c r="LH272" s="319"/>
      <c r="LI272" s="319"/>
      <c r="LJ272" s="319"/>
      <c r="LK272" s="319"/>
      <c r="LL272" s="319"/>
      <c r="LM272" s="319"/>
      <c r="LN272" s="319"/>
      <c r="LO272" s="319"/>
      <c r="LP272" s="319"/>
      <c r="LQ272" s="319"/>
      <c r="LR272" s="319"/>
      <c r="LS272" s="319"/>
      <c r="LT272" s="319"/>
      <c r="LU272" s="319"/>
      <c r="LV272" s="319"/>
      <c r="LW272" s="319"/>
      <c r="LX272" s="319"/>
      <c r="LY272" s="319"/>
      <c r="LZ272" s="319"/>
      <c r="MA272" s="319"/>
      <c r="MB272" s="319"/>
      <c r="MC272" s="319"/>
      <c r="MD272" s="319"/>
      <c r="ME272" s="319"/>
      <c r="MF272" s="319"/>
      <c r="MG272" s="319"/>
      <c r="MH272" s="319"/>
      <c r="MI272" s="319"/>
      <c r="MJ272" s="319"/>
      <c r="MK272" s="319"/>
      <c r="ML272" s="319"/>
      <c r="MM272" s="319"/>
      <c r="MN272" s="319"/>
      <c r="MO272" s="319"/>
      <c r="MP272" s="319"/>
      <c r="MQ272" s="319"/>
      <c r="MS272" s="241"/>
      <c r="MT272" s="373">
        <f t="shared" si="323"/>
        <v>0</v>
      </c>
      <c r="MU272" s="365">
        <f t="shared" si="340"/>
        <v>0</v>
      </c>
      <c r="MV272" s="365">
        <f t="shared" si="310"/>
        <v>0</v>
      </c>
      <c r="MW272" s="365"/>
      <c r="MX272" s="365">
        <f t="shared" si="311"/>
        <v>0</v>
      </c>
      <c r="MY272" s="365"/>
      <c r="MZ272" s="365">
        <f t="shared" si="312"/>
        <v>0</v>
      </c>
      <c r="NA272" s="365"/>
      <c r="NB272" s="365">
        <f t="shared" si="313"/>
        <v>0</v>
      </c>
      <c r="NC272" s="365"/>
      <c r="ND272" s="365">
        <f t="shared" si="314"/>
        <v>0</v>
      </c>
      <c r="NE272" s="365"/>
      <c r="NF272" s="365">
        <f t="shared" si="315"/>
        <v>0</v>
      </c>
      <c r="NG272" s="365"/>
      <c r="NH272" s="365">
        <f t="shared" si="316"/>
        <v>0</v>
      </c>
      <c r="NI272" s="365"/>
      <c r="NJ272" s="365">
        <f t="shared" si="317"/>
        <v>0</v>
      </c>
      <c r="NK272" s="365"/>
      <c r="NL272" s="365">
        <f t="shared" si="324"/>
        <v>0</v>
      </c>
      <c r="NM272" s="366"/>
      <c r="NN272" s="370"/>
      <c r="NR272" s="318">
        <f t="shared" si="318"/>
        <v>0</v>
      </c>
      <c r="NS272" s="318">
        <f t="shared" si="319"/>
        <v>0</v>
      </c>
      <c r="NT272" s="318">
        <f t="shared" si="320"/>
        <v>0</v>
      </c>
    </row>
    <row r="273" spans="1:384" s="318" customFormat="1" ht="10.199999999999999" customHeight="1" x14ac:dyDescent="0.3">
      <c r="A273" s="25"/>
      <c r="B273" s="389"/>
      <c r="C273" s="424"/>
      <c r="D273" s="15"/>
      <c r="E273" s="106"/>
      <c r="F273" s="106"/>
      <c r="G273" s="106"/>
      <c r="H273" s="399"/>
      <c r="I273" s="381">
        <f>Prenoms!$B$26</f>
        <v>0</v>
      </c>
      <c r="J273" s="382"/>
      <c r="K273" s="382"/>
      <c r="L273" s="382"/>
      <c r="M273" s="382"/>
      <c r="N273" s="68" t="str">
        <f>IF(NL273&lt;&gt;0,"",IF(Conges!M60=0,"",Conges!M60))</f>
        <v/>
      </c>
      <c r="O273" s="69"/>
      <c r="P273" s="70"/>
      <c r="Q273" s="70"/>
      <c r="R273" s="70"/>
      <c r="S273" s="70"/>
      <c r="T273" s="70"/>
      <c r="U273" s="70"/>
      <c r="V273" s="71"/>
      <c r="W273" s="69"/>
      <c r="X273" s="70"/>
      <c r="Y273" s="70"/>
      <c r="Z273" s="70"/>
      <c r="AA273" s="70"/>
      <c r="AB273" s="70"/>
      <c r="AC273" s="70"/>
      <c r="AD273" s="71"/>
      <c r="AE273" s="69"/>
      <c r="AF273" s="70"/>
      <c r="AG273" s="70"/>
      <c r="AH273" s="70"/>
      <c r="AI273" s="70"/>
      <c r="AJ273" s="71"/>
      <c r="AK273" s="69"/>
      <c r="AL273" s="70"/>
      <c r="AM273" s="70"/>
      <c r="AN273" s="70"/>
      <c r="AO273" s="70"/>
      <c r="AP273" s="70"/>
      <c r="AQ273" s="70"/>
      <c r="AR273" s="70"/>
      <c r="AS273" s="70"/>
      <c r="AT273" s="71"/>
      <c r="AU273" s="69"/>
      <c r="AV273" s="70"/>
      <c r="AW273" s="70"/>
      <c r="AX273" s="70"/>
      <c r="AY273" s="70"/>
      <c r="AZ273" s="70"/>
      <c r="BA273" s="70"/>
      <c r="BB273" s="71"/>
      <c r="BC273" s="72">
        <f>IF(NL273&lt;&gt;0,(IF(Conges!M$60=0,0,3)),0)</f>
        <v>0</v>
      </c>
      <c r="BD273" s="417"/>
      <c r="BE273" s="392">
        <f>IF(OR(Conges!M$60="A",Conges!M$60="V"),Prenoms!L$26,NL273)</f>
        <v>0</v>
      </c>
      <c r="BF273" s="393"/>
      <c r="BG273" s="289"/>
      <c r="BH273" s="290">
        <f t="shared" si="303"/>
        <v>0</v>
      </c>
      <c r="BI273" s="291" t="str">
        <f t="shared" si="304"/>
        <v/>
      </c>
      <c r="BJ273" s="305">
        <v>0</v>
      </c>
      <c r="BK273" s="306">
        <f t="shared" si="321"/>
        <v>0</v>
      </c>
      <c r="BL273" s="307">
        <f t="shared" si="341"/>
        <v>0</v>
      </c>
      <c r="BM273" s="307">
        <f t="shared" si="342"/>
        <v>0</v>
      </c>
      <c r="BN273" s="307">
        <f>SUM('Heures Pointage'!$XD$13:$XE$13)</f>
        <v>0</v>
      </c>
      <c r="BO273" s="307">
        <f>SUM('Heures et Indemnites'!$XD$13:$XE$13)</f>
        <v>0</v>
      </c>
      <c r="BP273" s="308">
        <f t="shared" si="343"/>
        <v>0</v>
      </c>
      <c r="BQ273" s="308">
        <f>'Heures Pointage'!$YB$13</f>
        <v>0</v>
      </c>
      <c r="BR273" s="309">
        <f t="shared" ref="BR273" si="351">$BH$1078</f>
        <v>0</v>
      </c>
      <c r="BS273" s="150">
        <f>Prenoms!$C$26</f>
        <v>0</v>
      </c>
      <c r="BT273" s="153"/>
      <c r="BU273" s="323">
        <f>SUM('Heures et Indemnites'!$XD$13:$XE$13)</f>
        <v>0</v>
      </c>
      <c r="BV273" s="236">
        <f>SUM('Heures et Indemnites'!$XD$6:$XE$13)</f>
        <v>0</v>
      </c>
      <c r="BW273" s="323"/>
      <c r="BX273" s="236"/>
      <c r="BY273" s="319"/>
      <c r="BZ273" s="319"/>
      <c r="CA273" s="319"/>
      <c r="CB273" s="319"/>
      <c r="CC273" s="319"/>
      <c r="CD273" s="319"/>
      <c r="CE273" s="319"/>
      <c r="CF273" s="319"/>
      <c r="CG273" s="319"/>
      <c r="CH273" s="319"/>
      <c r="CI273" s="319"/>
      <c r="CJ273" s="319"/>
      <c r="CK273" s="319"/>
      <c r="CL273" s="319"/>
      <c r="CM273" s="319"/>
      <c r="CN273" s="319"/>
      <c r="CO273" s="319"/>
      <c r="CP273" s="319"/>
      <c r="CQ273" s="319"/>
      <c r="CR273" s="319"/>
      <c r="CS273" s="319"/>
      <c r="CT273" s="319"/>
      <c r="CU273" s="319"/>
      <c r="CV273" s="319"/>
      <c r="CW273" s="319"/>
      <c r="CX273" s="319"/>
      <c r="CY273" s="319"/>
      <c r="CZ273" s="319"/>
      <c r="DA273" s="319"/>
      <c r="DB273" s="319"/>
      <c r="DC273" s="319"/>
      <c r="DD273" s="319"/>
      <c r="DE273" s="319"/>
      <c r="DF273" s="319"/>
      <c r="DG273" s="319"/>
      <c r="DH273" s="319"/>
      <c r="DI273" s="319"/>
      <c r="DJ273" s="319"/>
      <c r="DK273" s="319"/>
      <c r="DL273" s="319"/>
      <c r="DM273" s="319"/>
      <c r="DN273" s="319"/>
      <c r="DO273" s="319"/>
      <c r="DP273" s="319"/>
      <c r="DQ273" s="319"/>
      <c r="DR273" s="319"/>
      <c r="DS273" s="319"/>
      <c r="DT273" s="319"/>
      <c r="DU273" s="319"/>
      <c r="DV273" s="319"/>
      <c r="DW273" s="319"/>
      <c r="DX273" s="319"/>
      <c r="DY273" s="319"/>
      <c r="DZ273" s="319"/>
      <c r="EA273" s="319"/>
      <c r="EB273" s="319"/>
      <c r="EC273" s="319"/>
      <c r="ED273" s="319"/>
      <c r="EE273" s="319"/>
      <c r="EF273" s="319"/>
      <c r="EG273" s="319"/>
      <c r="EH273" s="319"/>
      <c r="EI273" s="319"/>
      <c r="EJ273" s="319"/>
      <c r="EK273" s="319"/>
      <c r="EL273" s="319"/>
      <c r="EM273" s="319"/>
      <c r="EN273" s="319"/>
      <c r="EO273" s="319"/>
      <c r="EP273" s="319"/>
      <c r="EQ273" s="319"/>
      <c r="ER273" s="319"/>
      <c r="ES273" s="319"/>
      <c r="ET273" s="319"/>
      <c r="EU273" s="319"/>
      <c r="EV273" s="319"/>
      <c r="EW273" s="319"/>
      <c r="EX273" s="319"/>
      <c r="EY273" s="319"/>
      <c r="EZ273" s="319"/>
      <c r="FA273" s="319"/>
      <c r="FB273" s="319"/>
      <c r="FC273" s="319"/>
      <c r="FD273" s="319"/>
      <c r="FE273" s="319"/>
      <c r="FF273" s="319"/>
      <c r="FG273" s="319"/>
      <c r="FH273" s="319"/>
      <c r="FI273" s="319"/>
      <c r="FJ273" s="319"/>
      <c r="FK273" s="319"/>
      <c r="FL273" s="319"/>
      <c r="FM273" s="319"/>
      <c r="FN273" s="319"/>
      <c r="FO273" s="319"/>
      <c r="FP273" s="319"/>
      <c r="FQ273" s="319"/>
      <c r="FR273" s="319"/>
      <c r="FS273" s="319"/>
      <c r="FT273" s="319"/>
      <c r="FU273" s="319"/>
      <c r="FV273" s="319"/>
      <c r="FW273" s="319"/>
      <c r="FX273" s="319"/>
      <c r="FY273" s="319"/>
      <c r="FZ273" s="319"/>
      <c r="GA273" s="319"/>
      <c r="GB273" s="319"/>
      <c r="GC273" s="319"/>
      <c r="GD273" s="319"/>
      <c r="GE273" s="319"/>
      <c r="GF273" s="319"/>
      <c r="GG273" s="319"/>
      <c r="GH273" s="319"/>
      <c r="GI273" s="319"/>
      <c r="GJ273" s="319"/>
      <c r="GK273" s="319"/>
      <c r="GL273" s="319"/>
      <c r="GM273" s="319"/>
      <c r="GN273" s="319"/>
      <c r="GO273" s="319"/>
      <c r="GP273" s="319"/>
      <c r="GQ273" s="319"/>
      <c r="GR273" s="319"/>
      <c r="GS273" s="319"/>
      <c r="GT273" s="319"/>
      <c r="GU273" s="319"/>
      <c r="GV273" s="319"/>
      <c r="GW273" s="319"/>
      <c r="GX273" s="319"/>
      <c r="GY273" s="319"/>
      <c r="GZ273" s="319"/>
      <c r="HA273" s="319"/>
      <c r="HB273" s="319"/>
      <c r="HC273" s="319"/>
      <c r="HD273" s="319"/>
      <c r="HE273" s="319"/>
      <c r="HF273" s="319"/>
      <c r="HG273" s="319"/>
      <c r="HH273" s="319"/>
      <c r="HI273" s="319"/>
      <c r="HJ273" s="319"/>
      <c r="HK273" s="319"/>
      <c r="HL273" s="319"/>
      <c r="HM273" s="319"/>
      <c r="HN273" s="319"/>
      <c r="HO273" s="319"/>
      <c r="HP273" s="319"/>
      <c r="HQ273" s="319"/>
      <c r="HR273" s="319"/>
      <c r="HS273" s="319"/>
      <c r="HT273" s="319"/>
      <c r="HU273" s="319"/>
      <c r="HV273" s="319"/>
      <c r="HW273" s="319"/>
      <c r="HX273" s="319"/>
      <c r="HY273" s="319"/>
      <c r="HZ273" s="319"/>
      <c r="IA273" s="319"/>
      <c r="IB273" s="319"/>
      <c r="IC273" s="319"/>
      <c r="ID273" s="319"/>
      <c r="IE273" s="319"/>
      <c r="IF273" s="319"/>
      <c r="IG273" s="319"/>
      <c r="IH273" s="319"/>
      <c r="II273" s="319"/>
      <c r="IJ273" s="319"/>
      <c r="IK273" s="319"/>
      <c r="IL273" s="319"/>
      <c r="IM273" s="319"/>
      <c r="IN273" s="319"/>
      <c r="IO273" s="319"/>
      <c r="IP273" s="319"/>
      <c r="IQ273" s="319"/>
      <c r="IR273" s="319"/>
      <c r="IS273" s="319"/>
      <c r="IT273" s="319"/>
      <c r="IU273" s="319"/>
      <c r="IV273" s="319"/>
      <c r="IW273" s="319"/>
      <c r="IX273" s="319"/>
      <c r="IY273" s="319"/>
      <c r="IZ273" s="319"/>
      <c r="JA273" s="319"/>
      <c r="JB273" s="319"/>
      <c r="JC273" s="319"/>
      <c r="JD273" s="319"/>
      <c r="JE273" s="319"/>
      <c r="JF273" s="319"/>
      <c r="JG273" s="319"/>
      <c r="JH273" s="319"/>
      <c r="JI273" s="319"/>
      <c r="JJ273" s="319"/>
      <c r="JK273" s="319"/>
      <c r="JL273" s="319"/>
      <c r="JM273" s="319"/>
      <c r="JN273" s="319"/>
      <c r="JO273" s="319"/>
      <c r="JP273" s="319"/>
      <c r="JQ273" s="319"/>
      <c r="JR273" s="319"/>
      <c r="JS273" s="319"/>
      <c r="JT273" s="319"/>
      <c r="JU273" s="319"/>
      <c r="JV273" s="319"/>
      <c r="JW273" s="319"/>
      <c r="JX273" s="319"/>
      <c r="JY273" s="319"/>
      <c r="JZ273" s="319"/>
      <c r="KA273" s="319"/>
      <c r="KB273" s="319"/>
      <c r="KC273" s="319"/>
      <c r="KD273" s="319"/>
      <c r="KE273" s="319"/>
      <c r="KF273" s="319"/>
      <c r="KG273" s="319"/>
      <c r="KH273" s="319"/>
      <c r="KI273" s="319"/>
      <c r="KJ273" s="319"/>
      <c r="KK273" s="319"/>
      <c r="KL273" s="319"/>
      <c r="KM273" s="319"/>
      <c r="KN273" s="319"/>
      <c r="KO273" s="319"/>
      <c r="KP273" s="319"/>
      <c r="KQ273" s="319"/>
      <c r="KR273" s="319"/>
      <c r="KS273" s="319"/>
      <c r="KT273" s="319"/>
      <c r="KU273" s="319"/>
      <c r="KV273" s="319"/>
      <c r="KW273" s="319"/>
      <c r="KX273" s="319"/>
      <c r="KY273" s="319"/>
      <c r="KZ273" s="319"/>
      <c r="LA273" s="319"/>
      <c r="LB273" s="319"/>
      <c r="LC273" s="319"/>
      <c r="LD273" s="319"/>
      <c r="LE273" s="319"/>
      <c r="LF273" s="319"/>
      <c r="LG273" s="319"/>
      <c r="LH273" s="319"/>
      <c r="LI273" s="319"/>
      <c r="LJ273" s="319"/>
      <c r="LK273" s="319"/>
      <c r="LL273" s="319"/>
      <c r="LM273" s="319"/>
      <c r="LN273" s="319"/>
      <c r="LO273" s="319"/>
      <c r="LP273" s="319"/>
      <c r="LQ273" s="319"/>
      <c r="LR273" s="319"/>
      <c r="LS273" s="319"/>
      <c r="LT273" s="319"/>
      <c r="LU273" s="319"/>
      <c r="LV273" s="319"/>
      <c r="LW273" s="319"/>
      <c r="LX273" s="319"/>
      <c r="LY273" s="319"/>
      <c r="LZ273" s="319"/>
      <c r="MA273" s="319"/>
      <c r="MB273" s="319"/>
      <c r="MC273" s="319"/>
      <c r="MD273" s="319"/>
      <c r="ME273" s="319"/>
      <c r="MF273" s="319"/>
      <c r="MG273" s="319"/>
      <c r="MH273" s="319"/>
      <c r="MI273" s="319"/>
      <c r="MJ273" s="319"/>
      <c r="MK273" s="319"/>
      <c r="ML273" s="319"/>
      <c r="MM273" s="319"/>
      <c r="MN273" s="319"/>
      <c r="MO273" s="319"/>
      <c r="MP273" s="319"/>
      <c r="MQ273" s="319"/>
      <c r="MS273" s="241"/>
      <c r="MT273" s="362">
        <f t="shared" si="323"/>
        <v>0</v>
      </c>
      <c r="MU273" s="363">
        <f t="shared" si="340"/>
        <v>0</v>
      </c>
      <c r="MV273" s="363">
        <f t="shared" si="310"/>
        <v>0</v>
      </c>
      <c r="MW273" s="363"/>
      <c r="MX273" s="363">
        <f t="shared" si="311"/>
        <v>0</v>
      </c>
      <c r="MY273" s="363"/>
      <c r="MZ273" s="363">
        <f t="shared" si="312"/>
        <v>0</v>
      </c>
      <c r="NA273" s="363"/>
      <c r="NB273" s="363">
        <f t="shared" si="313"/>
        <v>0</v>
      </c>
      <c r="NC273" s="363"/>
      <c r="ND273" s="363">
        <f t="shared" si="314"/>
        <v>0</v>
      </c>
      <c r="NE273" s="363"/>
      <c r="NF273" s="363">
        <f t="shared" si="315"/>
        <v>0</v>
      </c>
      <c r="NG273" s="363"/>
      <c r="NH273" s="363">
        <f t="shared" si="316"/>
        <v>0</v>
      </c>
      <c r="NI273" s="363"/>
      <c r="NJ273" s="363">
        <f t="shared" si="317"/>
        <v>0</v>
      </c>
      <c r="NK273" s="363"/>
      <c r="NL273" s="363">
        <f t="shared" si="324"/>
        <v>0</v>
      </c>
      <c r="NM273" s="364"/>
      <c r="NN273" s="370"/>
      <c r="NR273" s="318">
        <f t="shared" si="318"/>
        <v>0</v>
      </c>
      <c r="NS273" s="318">
        <f t="shared" si="319"/>
        <v>0</v>
      </c>
      <c r="NT273" s="318">
        <f t="shared" si="320"/>
        <v>0</v>
      </c>
    </row>
    <row r="274" spans="1:384" s="318" customFormat="1" ht="10.199999999999999" customHeight="1" x14ac:dyDescent="0.3">
      <c r="A274" s="25"/>
      <c r="B274" s="389"/>
      <c r="C274" s="424"/>
      <c r="D274" s="15"/>
      <c r="E274" s="106"/>
      <c r="F274" s="106"/>
      <c r="G274" s="106"/>
      <c r="H274" s="399"/>
      <c r="I274" s="394">
        <f>Prenoms!$B$27</f>
        <v>0</v>
      </c>
      <c r="J274" s="395"/>
      <c r="K274" s="395"/>
      <c r="L274" s="395"/>
      <c r="M274" s="395"/>
      <c r="N274" s="81" t="str">
        <f>IF(NL274&lt;&gt;0,"",IF(Conges!M61=0,"",Conges!M61))</f>
        <v/>
      </c>
      <c r="O274" s="82"/>
      <c r="P274" s="83"/>
      <c r="Q274" s="83"/>
      <c r="R274" s="83"/>
      <c r="S274" s="83"/>
      <c r="T274" s="83"/>
      <c r="U274" s="83"/>
      <c r="V274" s="84"/>
      <c r="W274" s="82"/>
      <c r="X274" s="83"/>
      <c r="Y274" s="83"/>
      <c r="Z274" s="83"/>
      <c r="AA274" s="83"/>
      <c r="AB274" s="83"/>
      <c r="AC274" s="83"/>
      <c r="AD274" s="84"/>
      <c r="AE274" s="82"/>
      <c r="AF274" s="83"/>
      <c r="AG274" s="83"/>
      <c r="AH274" s="83"/>
      <c r="AI274" s="83"/>
      <c r="AJ274" s="84"/>
      <c r="AK274" s="82"/>
      <c r="AL274" s="83"/>
      <c r="AM274" s="83"/>
      <c r="AN274" s="83"/>
      <c r="AO274" s="83"/>
      <c r="AP274" s="83"/>
      <c r="AQ274" s="83"/>
      <c r="AR274" s="83"/>
      <c r="AS274" s="83"/>
      <c r="AT274" s="84"/>
      <c r="AU274" s="82"/>
      <c r="AV274" s="83"/>
      <c r="AW274" s="83"/>
      <c r="AX274" s="83"/>
      <c r="AY274" s="83"/>
      <c r="AZ274" s="83"/>
      <c r="BA274" s="83"/>
      <c r="BB274" s="84"/>
      <c r="BC274" s="85">
        <f>IF(NL274&lt;&gt;0,(IF(Conges!M$61=0,0,3)),0)</f>
        <v>0</v>
      </c>
      <c r="BD274" s="417"/>
      <c r="BE274" s="390">
        <f>IF(OR(Conges!M$61="A",Conges!M$61="V"),Prenoms!L$27,NL274)</f>
        <v>0</v>
      </c>
      <c r="BF274" s="391"/>
      <c r="BG274" s="286"/>
      <c r="BH274" s="287">
        <f t="shared" si="303"/>
        <v>0</v>
      </c>
      <c r="BI274" s="288" t="str">
        <f t="shared" si="304"/>
        <v/>
      </c>
      <c r="BJ274" s="300">
        <v>0</v>
      </c>
      <c r="BK274" s="301">
        <f t="shared" si="321"/>
        <v>0</v>
      </c>
      <c r="BL274" s="302">
        <f t="shared" si="341"/>
        <v>0</v>
      </c>
      <c r="BM274" s="302">
        <f t="shared" si="342"/>
        <v>0</v>
      </c>
      <c r="BN274" s="302">
        <f>SUM('Heures Pointage'!$YD$13:$YE$13)</f>
        <v>0</v>
      </c>
      <c r="BO274" s="302">
        <f>SUM('Heures et Indemnites'!$YD$13:$YE$13)</f>
        <v>0</v>
      </c>
      <c r="BP274" s="303">
        <f t="shared" si="343"/>
        <v>0</v>
      </c>
      <c r="BQ274" s="303">
        <f>'Heures Pointage'!$ZB$13</f>
        <v>0</v>
      </c>
      <c r="BR274" s="304">
        <f t="shared" ref="BR274" si="352">$BH$1079</f>
        <v>0</v>
      </c>
      <c r="BS274" s="149">
        <f>Prenoms!$C$27</f>
        <v>0</v>
      </c>
      <c r="BT274" s="180"/>
      <c r="BU274" s="324">
        <f>SUM('Heures et Indemnites'!$YD$13:$YE$13)</f>
        <v>0</v>
      </c>
      <c r="BV274" s="235">
        <f>SUM('Heures et Indemnites'!$YD$6:$YE$13)</f>
        <v>0</v>
      </c>
      <c r="BW274" s="324"/>
      <c r="BX274" s="235"/>
      <c r="BY274" s="319"/>
      <c r="BZ274" s="319"/>
      <c r="CA274" s="319"/>
      <c r="CB274" s="319"/>
      <c r="CC274" s="319"/>
      <c r="CD274" s="319"/>
      <c r="CE274" s="319"/>
      <c r="CF274" s="319"/>
      <c r="CG274" s="319"/>
      <c r="CH274" s="319"/>
      <c r="CI274" s="319"/>
      <c r="CJ274" s="319"/>
      <c r="CK274" s="319"/>
      <c r="CL274" s="319"/>
      <c r="CM274" s="319"/>
      <c r="CN274" s="319"/>
      <c r="CO274" s="319"/>
      <c r="CP274" s="319"/>
      <c r="CQ274" s="319"/>
      <c r="CR274" s="319"/>
      <c r="CS274" s="319"/>
      <c r="CT274" s="319"/>
      <c r="CU274" s="319"/>
      <c r="CV274" s="319"/>
      <c r="CW274" s="319"/>
      <c r="CX274" s="319"/>
      <c r="CY274" s="319"/>
      <c r="CZ274" s="319"/>
      <c r="DA274" s="319"/>
      <c r="DB274" s="319"/>
      <c r="DC274" s="319"/>
      <c r="DD274" s="319"/>
      <c r="DE274" s="319"/>
      <c r="DF274" s="319"/>
      <c r="DG274" s="319"/>
      <c r="DH274" s="319"/>
      <c r="DI274" s="319"/>
      <c r="DJ274" s="319"/>
      <c r="DK274" s="319"/>
      <c r="DL274" s="319"/>
      <c r="DM274" s="319"/>
      <c r="DN274" s="319"/>
      <c r="DO274" s="319"/>
      <c r="DP274" s="319"/>
      <c r="DQ274" s="319"/>
      <c r="DR274" s="319"/>
      <c r="DS274" s="319"/>
      <c r="DT274" s="319"/>
      <c r="DU274" s="319"/>
      <c r="DV274" s="319"/>
      <c r="DW274" s="319"/>
      <c r="DX274" s="319"/>
      <c r="DY274" s="319"/>
      <c r="DZ274" s="319"/>
      <c r="EA274" s="319"/>
      <c r="EB274" s="319"/>
      <c r="EC274" s="319"/>
      <c r="ED274" s="319"/>
      <c r="EE274" s="319"/>
      <c r="EF274" s="319"/>
      <c r="EG274" s="319"/>
      <c r="EH274" s="319"/>
      <c r="EI274" s="319"/>
      <c r="EJ274" s="319"/>
      <c r="EK274" s="319"/>
      <c r="EL274" s="319"/>
      <c r="EM274" s="319"/>
      <c r="EN274" s="319"/>
      <c r="EO274" s="319"/>
      <c r="EP274" s="319"/>
      <c r="EQ274" s="319"/>
      <c r="ER274" s="319"/>
      <c r="ES274" s="319"/>
      <c r="ET274" s="319"/>
      <c r="EU274" s="319"/>
      <c r="EV274" s="319"/>
      <c r="EW274" s="319"/>
      <c r="EX274" s="319"/>
      <c r="EY274" s="319"/>
      <c r="EZ274" s="319"/>
      <c r="FA274" s="319"/>
      <c r="FB274" s="319"/>
      <c r="FC274" s="319"/>
      <c r="FD274" s="319"/>
      <c r="FE274" s="319"/>
      <c r="FF274" s="319"/>
      <c r="FG274" s="319"/>
      <c r="FH274" s="319"/>
      <c r="FI274" s="319"/>
      <c r="FJ274" s="319"/>
      <c r="FK274" s="319"/>
      <c r="FL274" s="319"/>
      <c r="FM274" s="319"/>
      <c r="FN274" s="319"/>
      <c r="FO274" s="319"/>
      <c r="FP274" s="319"/>
      <c r="FQ274" s="319"/>
      <c r="FR274" s="319"/>
      <c r="FS274" s="319"/>
      <c r="FT274" s="319"/>
      <c r="FU274" s="319"/>
      <c r="FV274" s="319"/>
      <c r="FW274" s="319"/>
      <c r="FX274" s="319"/>
      <c r="FY274" s="319"/>
      <c r="FZ274" s="319"/>
      <c r="GA274" s="319"/>
      <c r="GB274" s="319"/>
      <c r="GC274" s="319"/>
      <c r="GD274" s="319"/>
      <c r="GE274" s="319"/>
      <c r="GF274" s="319"/>
      <c r="GG274" s="319"/>
      <c r="GH274" s="319"/>
      <c r="GI274" s="319"/>
      <c r="GJ274" s="319"/>
      <c r="GK274" s="319"/>
      <c r="GL274" s="319"/>
      <c r="GM274" s="319"/>
      <c r="GN274" s="319"/>
      <c r="GO274" s="319"/>
      <c r="GP274" s="319"/>
      <c r="GQ274" s="319"/>
      <c r="GR274" s="319"/>
      <c r="GS274" s="319"/>
      <c r="GT274" s="319"/>
      <c r="GU274" s="319"/>
      <c r="GV274" s="319"/>
      <c r="GW274" s="319"/>
      <c r="GX274" s="319"/>
      <c r="GY274" s="319"/>
      <c r="GZ274" s="319"/>
      <c r="HA274" s="319"/>
      <c r="HB274" s="319"/>
      <c r="HC274" s="319"/>
      <c r="HD274" s="319"/>
      <c r="HE274" s="319"/>
      <c r="HF274" s="319"/>
      <c r="HG274" s="319"/>
      <c r="HH274" s="319"/>
      <c r="HI274" s="319"/>
      <c r="HJ274" s="319"/>
      <c r="HK274" s="319"/>
      <c r="HL274" s="319"/>
      <c r="HM274" s="319"/>
      <c r="HN274" s="319"/>
      <c r="HO274" s="319"/>
      <c r="HP274" s="319"/>
      <c r="HQ274" s="319"/>
      <c r="HR274" s="319"/>
      <c r="HS274" s="319"/>
      <c r="HT274" s="319"/>
      <c r="HU274" s="319"/>
      <c r="HV274" s="319"/>
      <c r="HW274" s="319"/>
      <c r="HX274" s="319"/>
      <c r="HY274" s="319"/>
      <c r="HZ274" s="319"/>
      <c r="IA274" s="319"/>
      <c r="IB274" s="319"/>
      <c r="IC274" s="319"/>
      <c r="ID274" s="319"/>
      <c r="IE274" s="319"/>
      <c r="IF274" s="319"/>
      <c r="IG274" s="319"/>
      <c r="IH274" s="319"/>
      <c r="II274" s="319"/>
      <c r="IJ274" s="319"/>
      <c r="IK274" s="319"/>
      <c r="IL274" s="319"/>
      <c r="IM274" s="319"/>
      <c r="IN274" s="319"/>
      <c r="IO274" s="319"/>
      <c r="IP274" s="319"/>
      <c r="IQ274" s="319"/>
      <c r="IR274" s="319"/>
      <c r="IS274" s="319"/>
      <c r="IT274" s="319"/>
      <c r="IU274" s="319"/>
      <c r="IV274" s="319"/>
      <c r="IW274" s="319"/>
      <c r="IX274" s="319"/>
      <c r="IY274" s="319"/>
      <c r="IZ274" s="319"/>
      <c r="JA274" s="319"/>
      <c r="JB274" s="319"/>
      <c r="JC274" s="319"/>
      <c r="JD274" s="319"/>
      <c r="JE274" s="319"/>
      <c r="JF274" s="319"/>
      <c r="JG274" s="319"/>
      <c r="JH274" s="319"/>
      <c r="JI274" s="319"/>
      <c r="JJ274" s="319"/>
      <c r="JK274" s="319"/>
      <c r="JL274" s="319"/>
      <c r="JM274" s="319"/>
      <c r="JN274" s="319"/>
      <c r="JO274" s="319"/>
      <c r="JP274" s="319"/>
      <c r="JQ274" s="319"/>
      <c r="JR274" s="319"/>
      <c r="JS274" s="319"/>
      <c r="JT274" s="319"/>
      <c r="JU274" s="319"/>
      <c r="JV274" s="319"/>
      <c r="JW274" s="319"/>
      <c r="JX274" s="319"/>
      <c r="JY274" s="319"/>
      <c r="JZ274" s="319"/>
      <c r="KA274" s="319"/>
      <c r="KB274" s="319"/>
      <c r="KC274" s="319"/>
      <c r="KD274" s="319"/>
      <c r="KE274" s="319"/>
      <c r="KF274" s="319"/>
      <c r="KG274" s="319"/>
      <c r="KH274" s="319"/>
      <c r="KI274" s="319"/>
      <c r="KJ274" s="319"/>
      <c r="KK274" s="319"/>
      <c r="KL274" s="319"/>
      <c r="KM274" s="319"/>
      <c r="KN274" s="319"/>
      <c r="KO274" s="319"/>
      <c r="KP274" s="319"/>
      <c r="KQ274" s="319"/>
      <c r="KR274" s="319"/>
      <c r="KS274" s="319"/>
      <c r="KT274" s="319"/>
      <c r="KU274" s="319"/>
      <c r="KV274" s="319"/>
      <c r="KW274" s="319"/>
      <c r="KX274" s="319"/>
      <c r="KY274" s="319"/>
      <c r="KZ274" s="319"/>
      <c r="LA274" s="319"/>
      <c r="LB274" s="319"/>
      <c r="LC274" s="319"/>
      <c r="LD274" s="319"/>
      <c r="LE274" s="319"/>
      <c r="LF274" s="319"/>
      <c r="LG274" s="319"/>
      <c r="LH274" s="319"/>
      <c r="LI274" s="319"/>
      <c r="LJ274" s="319"/>
      <c r="LK274" s="319"/>
      <c r="LL274" s="319"/>
      <c r="LM274" s="319"/>
      <c r="LN274" s="319"/>
      <c r="LO274" s="319"/>
      <c r="LP274" s="319"/>
      <c r="LQ274" s="319"/>
      <c r="LR274" s="319"/>
      <c r="LS274" s="319"/>
      <c r="LT274" s="319"/>
      <c r="LU274" s="319"/>
      <c r="LV274" s="319"/>
      <c r="LW274" s="319"/>
      <c r="LX274" s="319"/>
      <c r="LY274" s="319"/>
      <c r="LZ274" s="319"/>
      <c r="MA274" s="319"/>
      <c r="MB274" s="319"/>
      <c r="MC274" s="319"/>
      <c r="MD274" s="319"/>
      <c r="ME274" s="319"/>
      <c r="MF274" s="319"/>
      <c r="MG274" s="319"/>
      <c r="MH274" s="319"/>
      <c r="MI274" s="319"/>
      <c r="MJ274" s="319"/>
      <c r="MK274" s="319"/>
      <c r="ML274" s="319"/>
      <c r="MM274" s="319"/>
      <c r="MN274" s="319"/>
      <c r="MO274" s="319"/>
      <c r="MP274" s="319"/>
      <c r="MQ274" s="319"/>
      <c r="MS274" s="241"/>
      <c r="MT274" s="373">
        <f t="shared" si="323"/>
        <v>0</v>
      </c>
      <c r="MU274" s="365">
        <f t="shared" si="340"/>
        <v>0</v>
      </c>
      <c r="MV274" s="365">
        <f t="shared" si="310"/>
        <v>0</v>
      </c>
      <c r="MW274" s="365"/>
      <c r="MX274" s="365">
        <f t="shared" si="311"/>
        <v>0</v>
      </c>
      <c r="MY274" s="365"/>
      <c r="MZ274" s="365">
        <f t="shared" si="312"/>
        <v>0</v>
      </c>
      <c r="NA274" s="365"/>
      <c r="NB274" s="365">
        <f t="shared" si="313"/>
        <v>0</v>
      </c>
      <c r="NC274" s="365"/>
      <c r="ND274" s="365">
        <f t="shared" si="314"/>
        <v>0</v>
      </c>
      <c r="NE274" s="365"/>
      <c r="NF274" s="365">
        <f t="shared" si="315"/>
        <v>0</v>
      </c>
      <c r="NG274" s="365"/>
      <c r="NH274" s="365">
        <f t="shared" si="316"/>
        <v>0</v>
      </c>
      <c r="NI274" s="365"/>
      <c r="NJ274" s="365">
        <f t="shared" si="317"/>
        <v>0</v>
      </c>
      <c r="NK274" s="365"/>
      <c r="NL274" s="365">
        <f t="shared" si="324"/>
        <v>0</v>
      </c>
      <c r="NM274" s="366"/>
      <c r="NN274" s="370"/>
      <c r="NR274" s="318">
        <f t="shared" si="318"/>
        <v>0</v>
      </c>
      <c r="NS274" s="318">
        <f t="shared" si="319"/>
        <v>0</v>
      </c>
      <c r="NT274" s="318">
        <f t="shared" si="320"/>
        <v>0</v>
      </c>
    </row>
    <row r="275" spans="1:384" s="318" customFormat="1" ht="10.199999999999999" customHeight="1" x14ac:dyDescent="0.3">
      <c r="A275" s="25"/>
      <c r="B275" s="389"/>
      <c r="C275" s="424"/>
      <c r="D275" s="15"/>
      <c r="E275" s="106"/>
      <c r="F275" s="106"/>
      <c r="G275" s="106"/>
      <c r="H275" s="399"/>
      <c r="I275" s="381">
        <f>Prenoms!$B$28</f>
        <v>0</v>
      </c>
      <c r="J275" s="382"/>
      <c r="K275" s="382"/>
      <c r="L275" s="382"/>
      <c r="M275" s="382"/>
      <c r="N275" s="68" t="str">
        <f>IF(NL275&lt;&gt;0,"",IF(Conges!M62=0,"",Conges!M62))</f>
        <v/>
      </c>
      <c r="O275" s="69"/>
      <c r="P275" s="70"/>
      <c r="Q275" s="70"/>
      <c r="R275" s="70"/>
      <c r="S275" s="70"/>
      <c r="T275" s="70"/>
      <c r="U275" s="70"/>
      <c r="V275" s="71"/>
      <c r="W275" s="69"/>
      <c r="X275" s="70"/>
      <c r="Y275" s="70"/>
      <c r="Z275" s="70"/>
      <c r="AA275" s="70"/>
      <c r="AB275" s="70"/>
      <c r="AC275" s="70"/>
      <c r="AD275" s="71"/>
      <c r="AE275" s="69"/>
      <c r="AF275" s="70"/>
      <c r="AG275" s="70"/>
      <c r="AH275" s="70"/>
      <c r="AI275" s="70"/>
      <c r="AJ275" s="71"/>
      <c r="AK275" s="69"/>
      <c r="AL275" s="70"/>
      <c r="AM275" s="70"/>
      <c r="AN275" s="70"/>
      <c r="AO275" s="70"/>
      <c r="AP275" s="70"/>
      <c r="AQ275" s="70"/>
      <c r="AR275" s="70"/>
      <c r="AS275" s="70"/>
      <c r="AT275" s="71"/>
      <c r="AU275" s="69"/>
      <c r="AV275" s="70"/>
      <c r="AW275" s="70"/>
      <c r="AX275" s="70"/>
      <c r="AY275" s="70"/>
      <c r="AZ275" s="70"/>
      <c r="BA275" s="70"/>
      <c r="BB275" s="71"/>
      <c r="BC275" s="72">
        <f>IF(NL275&lt;&gt;0,(IF(Conges!M$62=0,0,3)),0)</f>
        <v>0</v>
      </c>
      <c r="BD275" s="417"/>
      <c r="BE275" s="392">
        <f>IF(OR(Conges!M$62="A",Conges!M$62="V"),Prenoms!L$28,NL275)</f>
        <v>0</v>
      </c>
      <c r="BF275" s="393"/>
      <c r="BG275" s="289"/>
      <c r="BH275" s="290">
        <f t="shared" si="303"/>
        <v>0</v>
      </c>
      <c r="BI275" s="291" t="str">
        <f t="shared" si="304"/>
        <v/>
      </c>
      <c r="BJ275" s="305">
        <v>0</v>
      </c>
      <c r="BK275" s="306">
        <f t="shared" si="321"/>
        <v>0</v>
      </c>
      <c r="BL275" s="307">
        <f t="shared" si="341"/>
        <v>0</v>
      </c>
      <c r="BM275" s="307">
        <f t="shared" si="342"/>
        <v>0</v>
      </c>
      <c r="BN275" s="307">
        <f>SUM('Heures Pointage'!$ZD$13:$ZE$13)</f>
        <v>0</v>
      </c>
      <c r="BO275" s="307">
        <f>SUM('Heures et Indemnites'!$ZD$13:$ZE$13)</f>
        <v>0</v>
      </c>
      <c r="BP275" s="308">
        <f t="shared" si="343"/>
        <v>0</v>
      </c>
      <c r="BQ275" s="308">
        <f>'Heures Pointage'!$AAB$13</f>
        <v>0</v>
      </c>
      <c r="BR275" s="309">
        <f t="shared" ref="BR275" si="353">$BH$1080</f>
        <v>0</v>
      </c>
      <c r="BS275" s="150">
        <f>Prenoms!$C$28</f>
        <v>0</v>
      </c>
      <c r="BT275" s="153"/>
      <c r="BU275" s="323">
        <f>SUM('Heures et Indemnites'!$ZD$13:$ZE$13)</f>
        <v>0</v>
      </c>
      <c r="BV275" s="236">
        <f>SUM('Heures et Indemnites'!$ZD$6:$ZE$13)</f>
        <v>0</v>
      </c>
      <c r="BW275" s="323"/>
      <c r="BX275" s="236"/>
      <c r="BY275" s="319"/>
      <c r="BZ275" s="319"/>
      <c r="CA275" s="319"/>
      <c r="CB275" s="319"/>
      <c r="CC275" s="319"/>
      <c r="CD275" s="319"/>
      <c r="CE275" s="319"/>
      <c r="CF275" s="319"/>
      <c r="CG275" s="319"/>
      <c r="CH275" s="319"/>
      <c r="CI275" s="319"/>
      <c r="CJ275" s="319"/>
      <c r="CK275" s="319"/>
      <c r="CL275" s="319"/>
      <c r="CM275" s="319"/>
      <c r="CN275" s="319"/>
      <c r="CO275" s="319"/>
      <c r="CP275" s="319"/>
      <c r="CQ275" s="319"/>
      <c r="CR275" s="319"/>
      <c r="CS275" s="319"/>
      <c r="CT275" s="319"/>
      <c r="CU275" s="319"/>
      <c r="CV275" s="319"/>
      <c r="CW275" s="319"/>
      <c r="CX275" s="319"/>
      <c r="CY275" s="319"/>
      <c r="CZ275" s="319"/>
      <c r="DA275" s="319"/>
      <c r="DB275" s="319"/>
      <c r="DC275" s="319"/>
      <c r="DD275" s="319"/>
      <c r="DE275" s="319"/>
      <c r="DF275" s="319"/>
      <c r="DG275" s="319"/>
      <c r="DH275" s="319"/>
      <c r="DI275" s="319"/>
      <c r="DJ275" s="319"/>
      <c r="DK275" s="319"/>
      <c r="DL275" s="319"/>
      <c r="DM275" s="319"/>
      <c r="DN275" s="319"/>
      <c r="DO275" s="319"/>
      <c r="DP275" s="319"/>
      <c r="DQ275" s="319"/>
      <c r="DR275" s="319"/>
      <c r="DS275" s="319"/>
      <c r="DT275" s="319"/>
      <c r="DU275" s="319"/>
      <c r="DV275" s="319"/>
      <c r="DW275" s="319"/>
      <c r="DX275" s="319"/>
      <c r="DY275" s="319"/>
      <c r="DZ275" s="319"/>
      <c r="EA275" s="319"/>
      <c r="EB275" s="319"/>
      <c r="EC275" s="319"/>
      <c r="ED275" s="319"/>
      <c r="EE275" s="319"/>
      <c r="EF275" s="319"/>
      <c r="EG275" s="319"/>
      <c r="EH275" s="319"/>
      <c r="EI275" s="319"/>
      <c r="EJ275" s="319"/>
      <c r="EK275" s="319"/>
      <c r="EL275" s="319"/>
      <c r="EM275" s="319"/>
      <c r="EN275" s="319"/>
      <c r="EO275" s="319"/>
      <c r="EP275" s="319"/>
      <c r="EQ275" s="319"/>
      <c r="ER275" s="319"/>
      <c r="ES275" s="319"/>
      <c r="ET275" s="319"/>
      <c r="EU275" s="319"/>
      <c r="EV275" s="319"/>
      <c r="EW275" s="319"/>
      <c r="EX275" s="319"/>
      <c r="EY275" s="319"/>
      <c r="EZ275" s="319"/>
      <c r="FA275" s="319"/>
      <c r="FB275" s="319"/>
      <c r="FC275" s="319"/>
      <c r="FD275" s="319"/>
      <c r="FE275" s="319"/>
      <c r="FF275" s="319"/>
      <c r="FG275" s="319"/>
      <c r="FH275" s="319"/>
      <c r="FI275" s="319"/>
      <c r="FJ275" s="319"/>
      <c r="FK275" s="319"/>
      <c r="FL275" s="319"/>
      <c r="FM275" s="319"/>
      <c r="FN275" s="319"/>
      <c r="FO275" s="319"/>
      <c r="FP275" s="319"/>
      <c r="FQ275" s="319"/>
      <c r="FR275" s="319"/>
      <c r="FS275" s="319"/>
      <c r="FT275" s="319"/>
      <c r="FU275" s="319"/>
      <c r="FV275" s="319"/>
      <c r="FW275" s="319"/>
      <c r="FX275" s="319"/>
      <c r="FY275" s="319"/>
      <c r="FZ275" s="319"/>
      <c r="GA275" s="319"/>
      <c r="GB275" s="319"/>
      <c r="GC275" s="319"/>
      <c r="GD275" s="319"/>
      <c r="GE275" s="319"/>
      <c r="GF275" s="319"/>
      <c r="GG275" s="319"/>
      <c r="GH275" s="319"/>
      <c r="GI275" s="319"/>
      <c r="GJ275" s="319"/>
      <c r="GK275" s="319"/>
      <c r="GL275" s="319"/>
      <c r="GM275" s="319"/>
      <c r="GN275" s="319"/>
      <c r="GO275" s="319"/>
      <c r="GP275" s="319"/>
      <c r="GQ275" s="319"/>
      <c r="GR275" s="319"/>
      <c r="GS275" s="319"/>
      <c r="GT275" s="319"/>
      <c r="GU275" s="319"/>
      <c r="GV275" s="319"/>
      <c r="GW275" s="319"/>
      <c r="GX275" s="319"/>
      <c r="GY275" s="319"/>
      <c r="GZ275" s="319"/>
      <c r="HA275" s="319"/>
      <c r="HB275" s="319"/>
      <c r="HC275" s="319"/>
      <c r="HD275" s="319"/>
      <c r="HE275" s="319"/>
      <c r="HF275" s="319"/>
      <c r="HG275" s="319"/>
      <c r="HH275" s="319"/>
      <c r="HI275" s="319"/>
      <c r="HJ275" s="319"/>
      <c r="HK275" s="319"/>
      <c r="HL275" s="319"/>
      <c r="HM275" s="319"/>
      <c r="HN275" s="319"/>
      <c r="HO275" s="319"/>
      <c r="HP275" s="319"/>
      <c r="HQ275" s="319"/>
      <c r="HR275" s="319"/>
      <c r="HS275" s="319"/>
      <c r="HT275" s="319"/>
      <c r="HU275" s="319"/>
      <c r="HV275" s="319"/>
      <c r="HW275" s="319"/>
      <c r="HX275" s="319"/>
      <c r="HY275" s="319"/>
      <c r="HZ275" s="319"/>
      <c r="IA275" s="319"/>
      <c r="IB275" s="319"/>
      <c r="IC275" s="319"/>
      <c r="ID275" s="319"/>
      <c r="IE275" s="319"/>
      <c r="IF275" s="319"/>
      <c r="IG275" s="319"/>
      <c r="IH275" s="319"/>
      <c r="II275" s="319"/>
      <c r="IJ275" s="319"/>
      <c r="IK275" s="319"/>
      <c r="IL275" s="319"/>
      <c r="IM275" s="319"/>
      <c r="IN275" s="319"/>
      <c r="IO275" s="319"/>
      <c r="IP275" s="319"/>
      <c r="IQ275" s="319"/>
      <c r="IR275" s="319"/>
      <c r="IS275" s="319"/>
      <c r="IT275" s="319"/>
      <c r="IU275" s="319"/>
      <c r="IV275" s="319"/>
      <c r="IW275" s="319"/>
      <c r="IX275" s="319"/>
      <c r="IY275" s="319"/>
      <c r="IZ275" s="319"/>
      <c r="JA275" s="319"/>
      <c r="JB275" s="319"/>
      <c r="JC275" s="319"/>
      <c r="JD275" s="319"/>
      <c r="JE275" s="319"/>
      <c r="JF275" s="319"/>
      <c r="JG275" s="319"/>
      <c r="JH275" s="319"/>
      <c r="JI275" s="319"/>
      <c r="JJ275" s="319"/>
      <c r="JK275" s="319"/>
      <c r="JL275" s="319"/>
      <c r="JM275" s="319"/>
      <c r="JN275" s="319"/>
      <c r="JO275" s="319"/>
      <c r="JP275" s="319"/>
      <c r="JQ275" s="319"/>
      <c r="JR275" s="319"/>
      <c r="JS275" s="319"/>
      <c r="JT275" s="319"/>
      <c r="JU275" s="319"/>
      <c r="JV275" s="319"/>
      <c r="JW275" s="319"/>
      <c r="JX275" s="319"/>
      <c r="JY275" s="319"/>
      <c r="JZ275" s="319"/>
      <c r="KA275" s="319"/>
      <c r="KB275" s="319"/>
      <c r="KC275" s="319"/>
      <c r="KD275" s="319"/>
      <c r="KE275" s="319"/>
      <c r="KF275" s="319"/>
      <c r="KG275" s="319"/>
      <c r="KH275" s="319"/>
      <c r="KI275" s="319"/>
      <c r="KJ275" s="319"/>
      <c r="KK275" s="319"/>
      <c r="KL275" s="319"/>
      <c r="KM275" s="319"/>
      <c r="KN275" s="319"/>
      <c r="KO275" s="319"/>
      <c r="KP275" s="319"/>
      <c r="KQ275" s="319"/>
      <c r="KR275" s="319"/>
      <c r="KS275" s="319"/>
      <c r="KT275" s="319"/>
      <c r="KU275" s="319"/>
      <c r="KV275" s="319"/>
      <c r="KW275" s="319"/>
      <c r="KX275" s="319"/>
      <c r="KY275" s="319"/>
      <c r="KZ275" s="319"/>
      <c r="LA275" s="319"/>
      <c r="LB275" s="319"/>
      <c r="LC275" s="319"/>
      <c r="LD275" s="319"/>
      <c r="LE275" s="319"/>
      <c r="LF275" s="319"/>
      <c r="LG275" s="319"/>
      <c r="LH275" s="319"/>
      <c r="LI275" s="319"/>
      <c r="LJ275" s="319"/>
      <c r="LK275" s="319"/>
      <c r="LL275" s="319"/>
      <c r="LM275" s="319"/>
      <c r="LN275" s="319"/>
      <c r="LO275" s="319"/>
      <c r="LP275" s="319"/>
      <c r="LQ275" s="319"/>
      <c r="LR275" s="319"/>
      <c r="LS275" s="319"/>
      <c r="LT275" s="319"/>
      <c r="LU275" s="319"/>
      <c r="LV275" s="319"/>
      <c r="LW275" s="319"/>
      <c r="LX275" s="319"/>
      <c r="LY275" s="319"/>
      <c r="LZ275" s="319"/>
      <c r="MA275" s="319"/>
      <c r="MB275" s="319"/>
      <c r="MC275" s="319"/>
      <c r="MD275" s="319"/>
      <c r="ME275" s="319"/>
      <c r="MF275" s="319"/>
      <c r="MG275" s="319"/>
      <c r="MH275" s="319"/>
      <c r="MI275" s="319"/>
      <c r="MJ275" s="319"/>
      <c r="MK275" s="319"/>
      <c r="ML275" s="319"/>
      <c r="MM275" s="319"/>
      <c r="MN275" s="319"/>
      <c r="MO275" s="319"/>
      <c r="MP275" s="319"/>
      <c r="MQ275" s="319"/>
      <c r="MS275" s="241"/>
      <c r="MT275" s="362">
        <f t="shared" si="323"/>
        <v>0</v>
      </c>
      <c r="MU275" s="363">
        <f t="shared" si="340"/>
        <v>0</v>
      </c>
      <c r="MV275" s="363">
        <f t="shared" si="310"/>
        <v>0</v>
      </c>
      <c r="MW275" s="363"/>
      <c r="MX275" s="363">
        <f t="shared" si="311"/>
        <v>0</v>
      </c>
      <c r="MY275" s="363"/>
      <c r="MZ275" s="363">
        <f t="shared" si="312"/>
        <v>0</v>
      </c>
      <c r="NA275" s="363"/>
      <c r="NB275" s="363">
        <f t="shared" si="313"/>
        <v>0</v>
      </c>
      <c r="NC275" s="363"/>
      <c r="ND275" s="363">
        <f t="shared" si="314"/>
        <v>0</v>
      </c>
      <c r="NE275" s="363"/>
      <c r="NF275" s="363">
        <f t="shared" si="315"/>
        <v>0</v>
      </c>
      <c r="NG275" s="363"/>
      <c r="NH275" s="363">
        <f t="shared" si="316"/>
        <v>0</v>
      </c>
      <c r="NI275" s="363"/>
      <c r="NJ275" s="363">
        <f t="shared" si="317"/>
        <v>0</v>
      </c>
      <c r="NK275" s="363"/>
      <c r="NL275" s="363">
        <f t="shared" si="324"/>
        <v>0</v>
      </c>
      <c r="NM275" s="364"/>
      <c r="NN275" s="370"/>
      <c r="NR275" s="318">
        <f t="shared" si="318"/>
        <v>0</v>
      </c>
      <c r="NS275" s="318">
        <f t="shared" si="319"/>
        <v>0</v>
      </c>
      <c r="NT275" s="318">
        <f t="shared" si="320"/>
        <v>0</v>
      </c>
    </row>
    <row r="276" spans="1:384" s="318" customFormat="1" ht="10.199999999999999" customHeight="1" x14ac:dyDescent="0.3">
      <c r="A276" s="25"/>
      <c r="B276" s="389"/>
      <c r="C276" s="424"/>
      <c r="D276" s="15"/>
      <c r="E276" s="106"/>
      <c r="F276" s="106"/>
      <c r="G276" s="106"/>
      <c r="H276" s="399"/>
      <c r="I276" s="394">
        <f>Prenoms!$B$29</f>
        <v>0</v>
      </c>
      <c r="J276" s="395"/>
      <c r="K276" s="395"/>
      <c r="L276" s="395"/>
      <c r="M276" s="395"/>
      <c r="N276" s="81" t="str">
        <f>IF(NL276&lt;&gt;0,"",IF(Conges!M63=0,"",Conges!M63))</f>
        <v/>
      </c>
      <c r="O276" s="82"/>
      <c r="P276" s="83"/>
      <c r="Q276" s="83"/>
      <c r="R276" s="83"/>
      <c r="S276" s="83"/>
      <c r="T276" s="83"/>
      <c r="U276" s="83"/>
      <c r="V276" s="84"/>
      <c r="W276" s="82"/>
      <c r="X276" s="83"/>
      <c r="Y276" s="83"/>
      <c r="Z276" s="83"/>
      <c r="AA276" s="83"/>
      <c r="AB276" s="83"/>
      <c r="AC276" s="83"/>
      <c r="AD276" s="84"/>
      <c r="AE276" s="82"/>
      <c r="AF276" s="83"/>
      <c r="AG276" s="83"/>
      <c r="AH276" s="83"/>
      <c r="AI276" s="83"/>
      <c r="AJ276" s="84"/>
      <c r="AK276" s="82"/>
      <c r="AL276" s="83"/>
      <c r="AM276" s="83"/>
      <c r="AN276" s="83"/>
      <c r="AO276" s="83"/>
      <c r="AP276" s="83"/>
      <c r="AQ276" s="83"/>
      <c r="AR276" s="83"/>
      <c r="AS276" s="83"/>
      <c r="AT276" s="84"/>
      <c r="AU276" s="82"/>
      <c r="AV276" s="83"/>
      <c r="AW276" s="83"/>
      <c r="AX276" s="83"/>
      <c r="AY276" s="83"/>
      <c r="AZ276" s="83"/>
      <c r="BA276" s="83"/>
      <c r="BB276" s="84"/>
      <c r="BC276" s="85">
        <f>IF(NL276&lt;&gt;0,(IF(Conges!M$63=0,0,3)),0)</f>
        <v>0</v>
      </c>
      <c r="BD276" s="417"/>
      <c r="BE276" s="390">
        <f>IF(OR(Conges!M$63="A",Conges!M$63="V"),Prenoms!L$29,NL276)</f>
        <v>0</v>
      </c>
      <c r="BF276" s="391"/>
      <c r="BG276" s="286"/>
      <c r="BH276" s="287">
        <f t="shared" si="303"/>
        <v>0</v>
      </c>
      <c r="BI276" s="288" t="str">
        <f t="shared" si="304"/>
        <v/>
      </c>
      <c r="BJ276" s="300">
        <v>0</v>
      </c>
      <c r="BK276" s="301">
        <f t="shared" si="321"/>
        <v>0</v>
      </c>
      <c r="BL276" s="302">
        <f t="shared" si="341"/>
        <v>0</v>
      </c>
      <c r="BM276" s="302">
        <f t="shared" si="342"/>
        <v>0</v>
      </c>
      <c r="BN276" s="302">
        <f>SUM('Heures Pointage'!$AAD$13:$AAE$13)</f>
        <v>0</v>
      </c>
      <c r="BO276" s="302">
        <f>SUM('Heures et Indemnites'!$AAD$13:$AAE$13)</f>
        <v>0</v>
      </c>
      <c r="BP276" s="303">
        <f t="shared" si="343"/>
        <v>0</v>
      </c>
      <c r="BQ276" s="303">
        <f>'Heures Pointage'!$ABB$13</f>
        <v>0</v>
      </c>
      <c r="BR276" s="304">
        <f t="shared" ref="BR276" si="354">$BH$1081</f>
        <v>0</v>
      </c>
      <c r="BS276" s="149">
        <f>Prenoms!$C$29</f>
        <v>0</v>
      </c>
      <c r="BT276" s="180"/>
      <c r="BU276" s="324">
        <f>SUM('Heures et Indemnites'!$AAD$13:$AAE$13)</f>
        <v>0</v>
      </c>
      <c r="BV276" s="235">
        <f>SUM('Heures et Indemnites'!$AAD$6:$AAE$13)</f>
        <v>0</v>
      </c>
      <c r="BW276" s="324"/>
      <c r="BX276" s="235"/>
      <c r="BY276" s="319"/>
      <c r="BZ276" s="319"/>
      <c r="CA276" s="319"/>
      <c r="CB276" s="319"/>
      <c r="CC276" s="319"/>
      <c r="CD276" s="319"/>
      <c r="CE276" s="319"/>
      <c r="CF276" s="319"/>
      <c r="CG276" s="319"/>
      <c r="CH276" s="319"/>
      <c r="CI276" s="319"/>
      <c r="CJ276" s="319"/>
      <c r="CK276" s="319"/>
      <c r="CL276" s="319"/>
      <c r="CM276" s="319"/>
      <c r="CN276" s="319"/>
      <c r="CO276" s="319"/>
      <c r="CP276" s="319"/>
      <c r="CQ276" s="319"/>
      <c r="CR276" s="319"/>
      <c r="CS276" s="319"/>
      <c r="CT276" s="319"/>
      <c r="CU276" s="319"/>
      <c r="CV276" s="319"/>
      <c r="CW276" s="319"/>
      <c r="CX276" s="319"/>
      <c r="CY276" s="319"/>
      <c r="CZ276" s="319"/>
      <c r="DA276" s="319"/>
      <c r="DB276" s="319"/>
      <c r="DC276" s="319"/>
      <c r="DD276" s="319"/>
      <c r="DE276" s="319"/>
      <c r="DF276" s="319"/>
      <c r="DG276" s="319"/>
      <c r="DH276" s="319"/>
      <c r="DI276" s="319"/>
      <c r="DJ276" s="319"/>
      <c r="DK276" s="319"/>
      <c r="DL276" s="319"/>
      <c r="DM276" s="319"/>
      <c r="DN276" s="319"/>
      <c r="DO276" s="319"/>
      <c r="DP276" s="319"/>
      <c r="DQ276" s="319"/>
      <c r="DR276" s="319"/>
      <c r="DS276" s="319"/>
      <c r="DT276" s="319"/>
      <c r="DU276" s="319"/>
      <c r="DV276" s="319"/>
      <c r="DW276" s="319"/>
      <c r="DX276" s="319"/>
      <c r="DY276" s="319"/>
      <c r="DZ276" s="319"/>
      <c r="EA276" s="319"/>
      <c r="EB276" s="319"/>
      <c r="EC276" s="319"/>
      <c r="ED276" s="319"/>
      <c r="EE276" s="319"/>
      <c r="EF276" s="319"/>
      <c r="EG276" s="319"/>
      <c r="EH276" s="319"/>
      <c r="EI276" s="319"/>
      <c r="EJ276" s="319"/>
      <c r="EK276" s="319"/>
      <c r="EL276" s="319"/>
      <c r="EM276" s="319"/>
      <c r="EN276" s="319"/>
      <c r="EO276" s="319"/>
      <c r="EP276" s="319"/>
      <c r="EQ276" s="319"/>
      <c r="ER276" s="319"/>
      <c r="ES276" s="319"/>
      <c r="ET276" s="319"/>
      <c r="EU276" s="319"/>
      <c r="EV276" s="319"/>
      <c r="EW276" s="319"/>
      <c r="EX276" s="319"/>
      <c r="EY276" s="319"/>
      <c r="EZ276" s="319"/>
      <c r="FA276" s="319"/>
      <c r="FB276" s="319"/>
      <c r="FC276" s="319"/>
      <c r="FD276" s="319"/>
      <c r="FE276" s="319"/>
      <c r="FF276" s="319"/>
      <c r="FG276" s="319"/>
      <c r="FH276" s="319"/>
      <c r="FI276" s="319"/>
      <c r="FJ276" s="319"/>
      <c r="FK276" s="319"/>
      <c r="FL276" s="319"/>
      <c r="FM276" s="319"/>
      <c r="FN276" s="319"/>
      <c r="FO276" s="319"/>
      <c r="FP276" s="319"/>
      <c r="FQ276" s="319"/>
      <c r="FR276" s="319"/>
      <c r="FS276" s="319"/>
      <c r="FT276" s="319"/>
      <c r="FU276" s="319"/>
      <c r="FV276" s="319"/>
      <c r="FW276" s="319"/>
      <c r="FX276" s="319"/>
      <c r="FY276" s="319"/>
      <c r="FZ276" s="319"/>
      <c r="GA276" s="319"/>
      <c r="GB276" s="319"/>
      <c r="GC276" s="319"/>
      <c r="GD276" s="319"/>
      <c r="GE276" s="319"/>
      <c r="GF276" s="319"/>
      <c r="GG276" s="319"/>
      <c r="GH276" s="319"/>
      <c r="GI276" s="319"/>
      <c r="GJ276" s="319"/>
      <c r="GK276" s="319"/>
      <c r="GL276" s="319"/>
      <c r="GM276" s="319"/>
      <c r="GN276" s="319"/>
      <c r="GO276" s="319"/>
      <c r="GP276" s="319"/>
      <c r="GQ276" s="319"/>
      <c r="GR276" s="319"/>
      <c r="GS276" s="319"/>
      <c r="GT276" s="319"/>
      <c r="GU276" s="319"/>
      <c r="GV276" s="319"/>
      <c r="GW276" s="319"/>
      <c r="GX276" s="319"/>
      <c r="GY276" s="319"/>
      <c r="GZ276" s="319"/>
      <c r="HA276" s="319"/>
      <c r="HB276" s="319"/>
      <c r="HC276" s="319"/>
      <c r="HD276" s="319"/>
      <c r="HE276" s="319"/>
      <c r="HF276" s="319"/>
      <c r="HG276" s="319"/>
      <c r="HH276" s="319"/>
      <c r="HI276" s="319"/>
      <c r="HJ276" s="319"/>
      <c r="HK276" s="319"/>
      <c r="HL276" s="319"/>
      <c r="HM276" s="319"/>
      <c r="HN276" s="319"/>
      <c r="HO276" s="319"/>
      <c r="HP276" s="319"/>
      <c r="HQ276" s="319"/>
      <c r="HR276" s="319"/>
      <c r="HS276" s="319"/>
      <c r="HT276" s="319"/>
      <c r="HU276" s="319"/>
      <c r="HV276" s="319"/>
      <c r="HW276" s="319"/>
      <c r="HX276" s="319"/>
      <c r="HY276" s="319"/>
      <c r="HZ276" s="319"/>
      <c r="IA276" s="319"/>
      <c r="IB276" s="319"/>
      <c r="IC276" s="319"/>
      <c r="ID276" s="319"/>
      <c r="IE276" s="319"/>
      <c r="IF276" s="319"/>
      <c r="IG276" s="319"/>
      <c r="IH276" s="319"/>
      <c r="II276" s="319"/>
      <c r="IJ276" s="319"/>
      <c r="IK276" s="319"/>
      <c r="IL276" s="319"/>
      <c r="IM276" s="319"/>
      <c r="IN276" s="319"/>
      <c r="IO276" s="319"/>
      <c r="IP276" s="319"/>
      <c r="IQ276" s="319"/>
      <c r="IR276" s="319"/>
      <c r="IS276" s="319"/>
      <c r="IT276" s="319"/>
      <c r="IU276" s="319"/>
      <c r="IV276" s="319"/>
      <c r="IW276" s="319"/>
      <c r="IX276" s="319"/>
      <c r="IY276" s="319"/>
      <c r="IZ276" s="319"/>
      <c r="JA276" s="319"/>
      <c r="JB276" s="319"/>
      <c r="JC276" s="319"/>
      <c r="JD276" s="319"/>
      <c r="JE276" s="319"/>
      <c r="JF276" s="319"/>
      <c r="JG276" s="319"/>
      <c r="JH276" s="319"/>
      <c r="JI276" s="319"/>
      <c r="JJ276" s="319"/>
      <c r="JK276" s="319"/>
      <c r="JL276" s="319"/>
      <c r="JM276" s="319"/>
      <c r="JN276" s="319"/>
      <c r="JO276" s="319"/>
      <c r="JP276" s="319"/>
      <c r="JQ276" s="319"/>
      <c r="JR276" s="319"/>
      <c r="JS276" s="319"/>
      <c r="JT276" s="319"/>
      <c r="JU276" s="319"/>
      <c r="JV276" s="319"/>
      <c r="JW276" s="319"/>
      <c r="JX276" s="319"/>
      <c r="JY276" s="319"/>
      <c r="JZ276" s="319"/>
      <c r="KA276" s="319"/>
      <c r="KB276" s="319"/>
      <c r="KC276" s="319"/>
      <c r="KD276" s="319"/>
      <c r="KE276" s="319"/>
      <c r="KF276" s="319"/>
      <c r="KG276" s="319"/>
      <c r="KH276" s="319"/>
      <c r="KI276" s="319"/>
      <c r="KJ276" s="319"/>
      <c r="KK276" s="319"/>
      <c r="KL276" s="319"/>
      <c r="KM276" s="319"/>
      <c r="KN276" s="319"/>
      <c r="KO276" s="319"/>
      <c r="KP276" s="319"/>
      <c r="KQ276" s="319"/>
      <c r="KR276" s="319"/>
      <c r="KS276" s="319"/>
      <c r="KT276" s="319"/>
      <c r="KU276" s="319"/>
      <c r="KV276" s="319"/>
      <c r="KW276" s="319"/>
      <c r="KX276" s="319"/>
      <c r="KY276" s="319"/>
      <c r="KZ276" s="319"/>
      <c r="LA276" s="319"/>
      <c r="LB276" s="319"/>
      <c r="LC276" s="319"/>
      <c r="LD276" s="319"/>
      <c r="LE276" s="319"/>
      <c r="LF276" s="319"/>
      <c r="LG276" s="319"/>
      <c r="LH276" s="319"/>
      <c r="LI276" s="319"/>
      <c r="LJ276" s="319"/>
      <c r="LK276" s="319"/>
      <c r="LL276" s="319"/>
      <c r="LM276" s="319"/>
      <c r="LN276" s="319"/>
      <c r="LO276" s="319"/>
      <c r="LP276" s="319"/>
      <c r="LQ276" s="319"/>
      <c r="LR276" s="319"/>
      <c r="LS276" s="319"/>
      <c r="LT276" s="319"/>
      <c r="LU276" s="319"/>
      <c r="LV276" s="319"/>
      <c r="LW276" s="319"/>
      <c r="LX276" s="319"/>
      <c r="LY276" s="319"/>
      <c r="LZ276" s="319"/>
      <c r="MA276" s="319"/>
      <c r="MB276" s="319"/>
      <c r="MC276" s="319"/>
      <c r="MD276" s="319"/>
      <c r="ME276" s="319"/>
      <c r="MF276" s="319"/>
      <c r="MG276" s="319"/>
      <c r="MH276" s="319"/>
      <c r="MI276" s="319"/>
      <c r="MJ276" s="319"/>
      <c r="MK276" s="319"/>
      <c r="ML276" s="319"/>
      <c r="MM276" s="319"/>
      <c r="MN276" s="319"/>
      <c r="MO276" s="319"/>
      <c r="MP276" s="319"/>
      <c r="MQ276" s="319"/>
      <c r="MS276" s="241"/>
      <c r="MT276" s="373">
        <f t="shared" si="323"/>
        <v>0</v>
      </c>
      <c r="MU276" s="365">
        <f t="shared" si="340"/>
        <v>0</v>
      </c>
      <c r="MV276" s="365">
        <f t="shared" si="310"/>
        <v>0</v>
      </c>
      <c r="MW276" s="365"/>
      <c r="MX276" s="365">
        <f t="shared" si="311"/>
        <v>0</v>
      </c>
      <c r="MY276" s="365"/>
      <c r="MZ276" s="365">
        <f t="shared" si="312"/>
        <v>0</v>
      </c>
      <c r="NA276" s="365"/>
      <c r="NB276" s="365">
        <f t="shared" si="313"/>
        <v>0</v>
      </c>
      <c r="NC276" s="365"/>
      <c r="ND276" s="365">
        <f t="shared" si="314"/>
        <v>0</v>
      </c>
      <c r="NE276" s="365"/>
      <c r="NF276" s="365">
        <f t="shared" si="315"/>
        <v>0</v>
      </c>
      <c r="NG276" s="365"/>
      <c r="NH276" s="365">
        <f t="shared" si="316"/>
        <v>0</v>
      </c>
      <c r="NI276" s="365"/>
      <c r="NJ276" s="365">
        <f t="shared" si="317"/>
        <v>0</v>
      </c>
      <c r="NK276" s="365"/>
      <c r="NL276" s="365">
        <f t="shared" si="324"/>
        <v>0</v>
      </c>
      <c r="NM276" s="366"/>
      <c r="NN276" s="370"/>
      <c r="NR276" s="318">
        <f t="shared" si="318"/>
        <v>0</v>
      </c>
      <c r="NS276" s="318">
        <f t="shared" si="319"/>
        <v>0</v>
      </c>
      <c r="NT276" s="318">
        <f t="shared" si="320"/>
        <v>0</v>
      </c>
    </row>
    <row r="277" spans="1:384" s="318" customFormat="1" ht="10.199999999999999" customHeight="1" x14ac:dyDescent="0.3">
      <c r="A277" s="25"/>
      <c r="B277" s="389"/>
      <c r="C277" s="424"/>
      <c r="D277" s="15"/>
      <c r="E277" s="106"/>
      <c r="F277" s="106"/>
      <c r="G277" s="106"/>
      <c r="H277" s="399"/>
      <c r="I277" s="381">
        <f>Prenoms!$B$30</f>
        <v>0</v>
      </c>
      <c r="J277" s="382"/>
      <c r="K277" s="382"/>
      <c r="L277" s="382"/>
      <c r="M277" s="382"/>
      <c r="N277" s="68" t="str">
        <f>IF(NL277&lt;&gt;0,"",IF(Conges!M64=0,"",Conges!M64))</f>
        <v/>
      </c>
      <c r="O277" s="69"/>
      <c r="P277" s="70"/>
      <c r="Q277" s="70"/>
      <c r="R277" s="70"/>
      <c r="S277" s="70"/>
      <c r="T277" s="70"/>
      <c r="U277" s="70"/>
      <c r="V277" s="71"/>
      <c r="W277" s="69"/>
      <c r="X277" s="70"/>
      <c r="Y277" s="70"/>
      <c r="Z277" s="70"/>
      <c r="AA277" s="70"/>
      <c r="AB277" s="70"/>
      <c r="AC277" s="70"/>
      <c r="AD277" s="71"/>
      <c r="AE277" s="69"/>
      <c r="AF277" s="70"/>
      <c r="AG277" s="70"/>
      <c r="AH277" s="70"/>
      <c r="AI277" s="70"/>
      <c r="AJ277" s="71"/>
      <c r="AK277" s="69"/>
      <c r="AL277" s="70"/>
      <c r="AM277" s="70"/>
      <c r="AN277" s="70"/>
      <c r="AO277" s="70"/>
      <c r="AP277" s="70"/>
      <c r="AQ277" s="70"/>
      <c r="AR277" s="70"/>
      <c r="AS277" s="70"/>
      <c r="AT277" s="71"/>
      <c r="AU277" s="69"/>
      <c r="AV277" s="70"/>
      <c r="AW277" s="70"/>
      <c r="AX277" s="70"/>
      <c r="AY277" s="70"/>
      <c r="AZ277" s="70"/>
      <c r="BA277" s="70"/>
      <c r="BB277" s="71"/>
      <c r="BC277" s="72">
        <f>IF(NL277&lt;&gt;0,(IF(Conges!M$64=0,0,3)),0)</f>
        <v>0</v>
      </c>
      <c r="BD277" s="417"/>
      <c r="BE277" s="392">
        <f>IF(OR(Conges!M$64="A",Conges!M$64="V"),Prenoms!L$30,NL277)</f>
        <v>0</v>
      </c>
      <c r="BF277" s="393"/>
      <c r="BG277" s="289"/>
      <c r="BH277" s="290">
        <f t="shared" si="303"/>
        <v>0</v>
      </c>
      <c r="BI277" s="291" t="str">
        <f t="shared" si="304"/>
        <v/>
      </c>
      <c r="BJ277" s="305">
        <v>0</v>
      </c>
      <c r="BK277" s="306">
        <f t="shared" si="321"/>
        <v>0</v>
      </c>
      <c r="BL277" s="307">
        <f t="shared" si="341"/>
        <v>0</v>
      </c>
      <c r="BM277" s="307">
        <f t="shared" si="342"/>
        <v>0</v>
      </c>
      <c r="BN277" s="307">
        <f>SUM('Heures Pointage'!$ABD$13:$ABE$13)</f>
        <v>0</v>
      </c>
      <c r="BO277" s="307">
        <f>SUM('Heures et Indemnites'!$ABD$13:$ABE$13)</f>
        <v>0</v>
      </c>
      <c r="BP277" s="308">
        <f t="shared" si="343"/>
        <v>0</v>
      </c>
      <c r="BQ277" s="308">
        <f>'Heures Pointage'!$ACB$13</f>
        <v>0</v>
      </c>
      <c r="BR277" s="309">
        <f t="shared" ref="BR277" si="355">$BH$1082</f>
        <v>0</v>
      </c>
      <c r="BS277" s="150">
        <f>Prenoms!$C$30</f>
        <v>0</v>
      </c>
      <c r="BT277" s="153"/>
      <c r="BU277" s="323">
        <f>SUM('Heures et Indemnites'!$ABD$13:$ABE$13)</f>
        <v>0</v>
      </c>
      <c r="BV277" s="236">
        <f>SUM('Heures et Indemnites'!$ABD$6:$ABE$13)</f>
        <v>0</v>
      </c>
      <c r="BW277" s="323"/>
      <c r="BX277" s="236"/>
      <c r="BY277" s="319"/>
      <c r="BZ277" s="319"/>
      <c r="CA277" s="319"/>
      <c r="CB277" s="319"/>
      <c r="CC277" s="319"/>
      <c r="CD277" s="319"/>
      <c r="CE277" s="319"/>
      <c r="CF277" s="319"/>
      <c r="CG277" s="319"/>
      <c r="CH277" s="319"/>
      <c r="CI277" s="319"/>
      <c r="CJ277" s="319"/>
      <c r="CK277" s="319"/>
      <c r="CL277" s="319"/>
      <c r="CM277" s="319"/>
      <c r="CN277" s="319"/>
      <c r="CO277" s="319"/>
      <c r="CP277" s="319"/>
      <c r="CQ277" s="319"/>
      <c r="CR277" s="319"/>
      <c r="CS277" s="319"/>
      <c r="CT277" s="319"/>
      <c r="CU277" s="319"/>
      <c r="CV277" s="319"/>
      <c r="CW277" s="319"/>
      <c r="CX277" s="319"/>
      <c r="CY277" s="319"/>
      <c r="CZ277" s="319"/>
      <c r="DA277" s="319"/>
      <c r="DB277" s="319"/>
      <c r="DC277" s="319"/>
      <c r="DD277" s="319"/>
      <c r="DE277" s="319"/>
      <c r="DF277" s="319"/>
      <c r="DG277" s="319"/>
      <c r="DH277" s="319"/>
      <c r="DI277" s="319"/>
      <c r="DJ277" s="319"/>
      <c r="DK277" s="319"/>
      <c r="DL277" s="319"/>
      <c r="DM277" s="319"/>
      <c r="DN277" s="319"/>
      <c r="DO277" s="319"/>
      <c r="DP277" s="319"/>
      <c r="DQ277" s="319"/>
      <c r="DR277" s="319"/>
      <c r="DS277" s="319"/>
      <c r="DT277" s="319"/>
      <c r="DU277" s="319"/>
      <c r="DV277" s="319"/>
      <c r="DW277" s="319"/>
      <c r="DX277" s="319"/>
      <c r="DY277" s="319"/>
      <c r="DZ277" s="319"/>
      <c r="EA277" s="319"/>
      <c r="EB277" s="319"/>
      <c r="EC277" s="319"/>
      <c r="ED277" s="319"/>
      <c r="EE277" s="319"/>
      <c r="EF277" s="319"/>
      <c r="EG277" s="319"/>
      <c r="EH277" s="319"/>
      <c r="EI277" s="319"/>
      <c r="EJ277" s="319"/>
      <c r="EK277" s="319"/>
      <c r="EL277" s="319"/>
      <c r="EM277" s="319"/>
      <c r="EN277" s="319"/>
      <c r="EO277" s="319"/>
      <c r="EP277" s="319"/>
      <c r="EQ277" s="319"/>
      <c r="ER277" s="319"/>
      <c r="ES277" s="319"/>
      <c r="ET277" s="319"/>
      <c r="EU277" s="319"/>
      <c r="EV277" s="319"/>
      <c r="EW277" s="319"/>
      <c r="EX277" s="319"/>
      <c r="EY277" s="319"/>
      <c r="EZ277" s="319"/>
      <c r="FA277" s="319"/>
      <c r="FB277" s="319"/>
      <c r="FC277" s="319"/>
      <c r="FD277" s="319"/>
      <c r="FE277" s="319"/>
      <c r="FF277" s="319"/>
      <c r="FG277" s="319"/>
      <c r="FH277" s="319"/>
      <c r="FI277" s="319"/>
      <c r="FJ277" s="319"/>
      <c r="FK277" s="319"/>
      <c r="FL277" s="319"/>
      <c r="FM277" s="319"/>
      <c r="FN277" s="319"/>
      <c r="FO277" s="319"/>
      <c r="FP277" s="319"/>
      <c r="FQ277" s="319"/>
      <c r="FR277" s="319"/>
      <c r="FS277" s="319"/>
      <c r="FT277" s="319"/>
      <c r="FU277" s="319"/>
      <c r="FV277" s="319"/>
      <c r="FW277" s="319"/>
      <c r="FX277" s="319"/>
      <c r="FY277" s="319"/>
      <c r="FZ277" s="319"/>
      <c r="GA277" s="319"/>
      <c r="GB277" s="319"/>
      <c r="GC277" s="319"/>
      <c r="GD277" s="319"/>
      <c r="GE277" s="319"/>
      <c r="GF277" s="319"/>
      <c r="GG277" s="319"/>
      <c r="GH277" s="319"/>
      <c r="GI277" s="319"/>
      <c r="GJ277" s="319"/>
      <c r="GK277" s="319"/>
      <c r="GL277" s="319"/>
      <c r="GM277" s="319"/>
      <c r="GN277" s="319"/>
      <c r="GO277" s="319"/>
      <c r="GP277" s="319"/>
      <c r="GQ277" s="319"/>
      <c r="GR277" s="319"/>
      <c r="GS277" s="319"/>
      <c r="GT277" s="319"/>
      <c r="GU277" s="319"/>
      <c r="GV277" s="319"/>
      <c r="GW277" s="319"/>
      <c r="GX277" s="319"/>
      <c r="GY277" s="319"/>
      <c r="GZ277" s="319"/>
      <c r="HA277" s="319"/>
      <c r="HB277" s="319"/>
      <c r="HC277" s="319"/>
      <c r="HD277" s="319"/>
      <c r="HE277" s="319"/>
      <c r="HF277" s="319"/>
      <c r="HG277" s="319"/>
      <c r="HH277" s="319"/>
      <c r="HI277" s="319"/>
      <c r="HJ277" s="319"/>
      <c r="HK277" s="319"/>
      <c r="HL277" s="319"/>
      <c r="HM277" s="319"/>
      <c r="HN277" s="319"/>
      <c r="HO277" s="319"/>
      <c r="HP277" s="319"/>
      <c r="HQ277" s="319"/>
      <c r="HR277" s="319"/>
      <c r="HS277" s="319"/>
      <c r="HT277" s="319"/>
      <c r="HU277" s="319"/>
      <c r="HV277" s="319"/>
      <c r="HW277" s="319"/>
      <c r="HX277" s="319"/>
      <c r="HY277" s="319"/>
      <c r="HZ277" s="319"/>
      <c r="IA277" s="319"/>
      <c r="IB277" s="319"/>
      <c r="IC277" s="319"/>
      <c r="ID277" s="319"/>
      <c r="IE277" s="319"/>
      <c r="IF277" s="319"/>
      <c r="IG277" s="319"/>
      <c r="IH277" s="319"/>
      <c r="II277" s="319"/>
      <c r="IJ277" s="319"/>
      <c r="IK277" s="319"/>
      <c r="IL277" s="319"/>
      <c r="IM277" s="319"/>
      <c r="IN277" s="319"/>
      <c r="IO277" s="319"/>
      <c r="IP277" s="319"/>
      <c r="IQ277" s="319"/>
      <c r="IR277" s="319"/>
      <c r="IS277" s="319"/>
      <c r="IT277" s="319"/>
      <c r="IU277" s="319"/>
      <c r="IV277" s="319"/>
      <c r="IW277" s="319"/>
      <c r="IX277" s="319"/>
      <c r="IY277" s="319"/>
      <c r="IZ277" s="319"/>
      <c r="JA277" s="319"/>
      <c r="JB277" s="319"/>
      <c r="JC277" s="319"/>
      <c r="JD277" s="319"/>
      <c r="JE277" s="319"/>
      <c r="JF277" s="319"/>
      <c r="JG277" s="319"/>
      <c r="JH277" s="319"/>
      <c r="JI277" s="319"/>
      <c r="JJ277" s="319"/>
      <c r="JK277" s="319"/>
      <c r="JL277" s="319"/>
      <c r="JM277" s="319"/>
      <c r="JN277" s="319"/>
      <c r="JO277" s="319"/>
      <c r="JP277" s="319"/>
      <c r="JQ277" s="319"/>
      <c r="JR277" s="319"/>
      <c r="JS277" s="319"/>
      <c r="JT277" s="319"/>
      <c r="JU277" s="319"/>
      <c r="JV277" s="319"/>
      <c r="JW277" s="319"/>
      <c r="JX277" s="319"/>
      <c r="JY277" s="319"/>
      <c r="JZ277" s="319"/>
      <c r="KA277" s="319"/>
      <c r="KB277" s="319"/>
      <c r="KC277" s="319"/>
      <c r="KD277" s="319"/>
      <c r="KE277" s="319"/>
      <c r="KF277" s="319"/>
      <c r="KG277" s="319"/>
      <c r="KH277" s="319"/>
      <c r="KI277" s="319"/>
      <c r="KJ277" s="319"/>
      <c r="KK277" s="319"/>
      <c r="KL277" s="319"/>
      <c r="KM277" s="319"/>
      <c r="KN277" s="319"/>
      <c r="KO277" s="319"/>
      <c r="KP277" s="319"/>
      <c r="KQ277" s="319"/>
      <c r="KR277" s="319"/>
      <c r="KS277" s="319"/>
      <c r="KT277" s="319"/>
      <c r="KU277" s="319"/>
      <c r="KV277" s="319"/>
      <c r="KW277" s="319"/>
      <c r="KX277" s="319"/>
      <c r="KY277" s="319"/>
      <c r="KZ277" s="319"/>
      <c r="LA277" s="319"/>
      <c r="LB277" s="319"/>
      <c r="LC277" s="319"/>
      <c r="LD277" s="319"/>
      <c r="LE277" s="319"/>
      <c r="LF277" s="319"/>
      <c r="LG277" s="319"/>
      <c r="LH277" s="319"/>
      <c r="LI277" s="319"/>
      <c r="LJ277" s="319"/>
      <c r="LK277" s="319"/>
      <c r="LL277" s="319"/>
      <c r="LM277" s="319"/>
      <c r="LN277" s="319"/>
      <c r="LO277" s="319"/>
      <c r="LP277" s="319"/>
      <c r="LQ277" s="319"/>
      <c r="LR277" s="319"/>
      <c r="LS277" s="319"/>
      <c r="LT277" s="319"/>
      <c r="LU277" s="319"/>
      <c r="LV277" s="319"/>
      <c r="LW277" s="319"/>
      <c r="LX277" s="319"/>
      <c r="LY277" s="319"/>
      <c r="LZ277" s="319"/>
      <c r="MA277" s="319"/>
      <c r="MB277" s="319"/>
      <c r="MC277" s="319"/>
      <c r="MD277" s="319"/>
      <c r="ME277" s="319"/>
      <c r="MF277" s="319"/>
      <c r="MG277" s="319"/>
      <c r="MH277" s="319"/>
      <c r="MI277" s="319"/>
      <c r="MJ277" s="319"/>
      <c r="MK277" s="319"/>
      <c r="ML277" s="319"/>
      <c r="MM277" s="319"/>
      <c r="MN277" s="319"/>
      <c r="MO277" s="319"/>
      <c r="MP277" s="319"/>
      <c r="MQ277" s="319"/>
      <c r="MS277" s="241"/>
      <c r="MT277" s="362">
        <f t="shared" si="323"/>
        <v>0</v>
      </c>
      <c r="MU277" s="363">
        <f t="shared" si="340"/>
        <v>0</v>
      </c>
      <c r="MV277" s="363">
        <f t="shared" si="310"/>
        <v>0</v>
      </c>
      <c r="MW277" s="363"/>
      <c r="MX277" s="363">
        <f t="shared" si="311"/>
        <v>0</v>
      </c>
      <c r="MY277" s="363"/>
      <c r="MZ277" s="363">
        <f t="shared" si="312"/>
        <v>0</v>
      </c>
      <c r="NA277" s="363"/>
      <c r="NB277" s="363">
        <f t="shared" si="313"/>
        <v>0</v>
      </c>
      <c r="NC277" s="363"/>
      <c r="ND277" s="363">
        <f t="shared" si="314"/>
        <v>0</v>
      </c>
      <c r="NE277" s="363"/>
      <c r="NF277" s="363">
        <f t="shared" si="315"/>
        <v>0</v>
      </c>
      <c r="NG277" s="363"/>
      <c r="NH277" s="363">
        <f t="shared" si="316"/>
        <v>0</v>
      </c>
      <c r="NI277" s="363"/>
      <c r="NJ277" s="363">
        <f t="shared" si="317"/>
        <v>0</v>
      </c>
      <c r="NK277" s="363"/>
      <c r="NL277" s="363">
        <f t="shared" si="324"/>
        <v>0</v>
      </c>
      <c r="NM277" s="364"/>
      <c r="NN277" s="370"/>
      <c r="NR277" s="318">
        <f t="shared" si="318"/>
        <v>0</v>
      </c>
      <c r="NS277" s="318">
        <f t="shared" si="319"/>
        <v>0</v>
      </c>
      <c r="NT277" s="318">
        <f t="shared" si="320"/>
        <v>0</v>
      </c>
    </row>
    <row r="278" spans="1:384" s="318" customFormat="1" ht="10.199999999999999" customHeight="1" x14ac:dyDescent="0.3">
      <c r="A278" s="25"/>
      <c r="B278" s="389"/>
      <c r="C278" s="424"/>
      <c r="D278" s="15"/>
      <c r="E278" s="106"/>
      <c r="F278" s="106"/>
      <c r="G278" s="106"/>
      <c r="H278" s="399"/>
      <c r="I278" s="384">
        <f>Prenoms!$B$31</f>
        <v>0</v>
      </c>
      <c r="J278" s="385"/>
      <c r="K278" s="385"/>
      <c r="L278" s="385"/>
      <c r="M278" s="385"/>
      <c r="N278" s="86" t="str">
        <f>IF(NL278&lt;&gt;0,"",IF(Conges!M65=0,"",Conges!M65))</f>
        <v/>
      </c>
      <c r="O278" s="87"/>
      <c r="P278" s="88"/>
      <c r="Q278" s="88"/>
      <c r="R278" s="88"/>
      <c r="S278" s="88"/>
      <c r="T278" s="88"/>
      <c r="U278" s="88"/>
      <c r="V278" s="89"/>
      <c r="W278" s="87"/>
      <c r="X278" s="88"/>
      <c r="Y278" s="88"/>
      <c r="Z278" s="88"/>
      <c r="AA278" s="88"/>
      <c r="AB278" s="88"/>
      <c r="AC278" s="88"/>
      <c r="AD278" s="89"/>
      <c r="AE278" s="87"/>
      <c r="AF278" s="88"/>
      <c r="AG278" s="88"/>
      <c r="AH278" s="88"/>
      <c r="AI278" s="88"/>
      <c r="AJ278" s="89"/>
      <c r="AK278" s="87"/>
      <c r="AL278" s="88"/>
      <c r="AM278" s="88"/>
      <c r="AN278" s="88"/>
      <c r="AO278" s="88"/>
      <c r="AP278" s="88"/>
      <c r="AQ278" s="88"/>
      <c r="AR278" s="88"/>
      <c r="AS278" s="88"/>
      <c r="AT278" s="89"/>
      <c r="AU278" s="87"/>
      <c r="AV278" s="88"/>
      <c r="AW278" s="88"/>
      <c r="AX278" s="88"/>
      <c r="AY278" s="88"/>
      <c r="AZ278" s="88"/>
      <c r="BA278" s="88"/>
      <c r="BB278" s="89"/>
      <c r="BC278" s="90">
        <f>IF(NL278&lt;&gt;0,(IF(Conges!M$65=0,0,3)),0)</f>
        <v>0</v>
      </c>
      <c r="BD278" s="417"/>
      <c r="BE278" s="386">
        <f>IF(OR(Conges!M$65="A",Conges!M$65="V"),Prenoms!L$31,NL278)</f>
        <v>0</v>
      </c>
      <c r="BF278" s="387"/>
      <c r="BG278" s="292"/>
      <c r="BH278" s="293">
        <f t="shared" si="303"/>
        <v>0</v>
      </c>
      <c r="BI278" s="294" t="str">
        <f t="shared" si="304"/>
        <v/>
      </c>
      <c r="BJ278" s="310">
        <v>0</v>
      </c>
      <c r="BK278" s="311">
        <f t="shared" si="321"/>
        <v>0</v>
      </c>
      <c r="BL278" s="312">
        <f t="shared" si="341"/>
        <v>0</v>
      </c>
      <c r="BM278" s="312">
        <f t="shared" si="342"/>
        <v>0</v>
      </c>
      <c r="BN278" s="312">
        <f>SUM('Heures Pointage'!$ACD$13:$ACE$13)</f>
        <v>0</v>
      </c>
      <c r="BO278" s="312">
        <f>SUM('Heures et Indemnites'!$ACD$13:$ACE$13)</f>
        <v>0</v>
      </c>
      <c r="BP278" s="313">
        <f t="shared" si="343"/>
        <v>0</v>
      </c>
      <c r="BQ278" s="313">
        <f>'Heures Pointage'!$ADB$13</f>
        <v>0</v>
      </c>
      <c r="BR278" s="314">
        <f t="shared" ref="BR278" si="356">$BH$1083</f>
        <v>0</v>
      </c>
      <c r="BS278" s="151">
        <f>Prenoms!$C$31</f>
        <v>0</v>
      </c>
      <c r="BT278" s="180"/>
      <c r="BU278" s="280">
        <f>SUM('Heures et Indemnites'!$ACD$13:$ACE$13)</f>
        <v>0</v>
      </c>
      <c r="BV278" s="237">
        <f>SUM('Heures et Indemnites'!$ACD$6:$ACE$13)</f>
        <v>0</v>
      </c>
      <c r="BW278" s="280"/>
      <c r="BX278" s="237"/>
      <c r="BY278" s="319"/>
      <c r="BZ278" s="319"/>
      <c r="CA278" s="319"/>
      <c r="CB278" s="319"/>
      <c r="CC278" s="319"/>
      <c r="CD278" s="319"/>
      <c r="CE278" s="319"/>
      <c r="CF278" s="319"/>
      <c r="CG278" s="319"/>
      <c r="CH278" s="319"/>
      <c r="CI278" s="319"/>
      <c r="CJ278" s="319"/>
      <c r="CK278" s="319"/>
      <c r="CL278" s="319"/>
      <c r="CM278" s="319"/>
      <c r="CN278" s="319"/>
      <c r="CO278" s="319"/>
      <c r="CP278" s="319"/>
      <c r="CQ278" s="319"/>
      <c r="CR278" s="319"/>
      <c r="CS278" s="319"/>
      <c r="CT278" s="319"/>
      <c r="CU278" s="319"/>
      <c r="CV278" s="319"/>
      <c r="CW278" s="319"/>
      <c r="CX278" s="319"/>
      <c r="CY278" s="319"/>
      <c r="CZ278" s="319"/>
      <c r="DA278" s="319"/>
      <c r="DB278" s="319"/>
      <c r="DC278" s="319"/>
      <c r="DD278" s="319"/>
      <c r="DE278" s="319"/>
      <c r="DF278" s="319"/>
      <c r="DG278" s="319"/>
      <c r="DH278" s="319"/>
      <c r="DI278" s="319"/>
      <c r="DJ278" s="319"/>
      <c r="DK278" s="319"/>
      <c r="DL278" s="319"/>
      <c r="DM278" s="319"/>
      <c r="DN278" s="319"/>
      <c r="DO278" s="319"/>
      <c r="DP278" s="319"/>
      <c r="DQ278" s="319"/>
      <c r="DR278" s="319"/>
      <c r="DS278" s="319"/>
      <c r="DT278" s="319"/>
      <c r="DU278" s="319"/>
      <c r="DV278" s="319"/>
      <c r="DW278" s="319"/>
      <c r="DX278" s="319"/>
      <c r="DY278" s="319"/>
      <c r="DZ278" s="319"/>
      <c r="EA278" s="319"/>
      <c r="EB278" s="319"/>
      <c r="EC278" s="319"/>
      <c r="ED278" s="319"/>
      <c r="EE278" s="319"/>
      <c r="EF278" s="319"/>
      <c r="EG278" s="319"/>
      <c r="EH278" s="319"/>
      <c r="EI278" s="319"/>
      <c r="EJ278" s="319"/>
      <c r="EK278" s="319"/>
      <c r="EL278" s="319"/>
      <c r="EM278" s="319"/>
      <c r="EN278" s="319"/>
      <c r="EO278" s="319"/>
      <c r="EP278" s="319"/>
      <c r="EQ278" s="319"/>
      <c r="ER278" s="319"/>
      <c r="ES278" s="319"/>
      <c r="ET278" s="319"/>
      <c r="EU278" s="319"/>
      <c r="EV278" s="319"/>
      <c r="EW278" s="319"/>
      <c r="EX278" s="319"/>
      <c r="EY278" s="319"/>
      <c r="EZ278" s="319"/>
      <c r="FA278" s="319"/>
      <c r="FB278" s="319"/>
      <c r="FC278" s="319"/>
      <c r="FD278" s="319"/>
      <c r="FE278" s="319"/>
      <c r="FF278" s="319"/>
      <c r="FG278" s="319"/>
      <c r="FH278" s="319"/>
      <c r="FI278" s="319"/>
      <c r="FJ278" s="319"/>
      <c r="FK278" s="319"/>
      <c r="FL278" s="319"/>
      <c r="FM278" s="319"/>
      <c r="FN278" s="319"/>
      <c r="FO278" s="319"/>
      <c r="FP278" s="319"/>
      <c r="FQ278" s="319"/>
      <c r="FR278" s="319"/>
      <c r="FS278" s="319"/>
      <c r="FT278" s="319"/>
      <c r="FU278" s="319"/>
      <c r="FV278" s="319"/>
      <c r="FW278" s="319"/>
      <c r="FX278" s="319"/>
      <c r="FY278" s="319"/>
      <c r="FZ278" s="319"/>
      <c r="GA278" s="319"/>
      <c r="GB278" s="319"/>
      <c r="GC278" s="319"/>
      <c r="GD278" s="319"/>
      <c r="GE278" s="319"/>
      <c r="GF278" s="319"/>
      <c r="GG278" s="319"/>
      <c r="GH278" s="319"/>
      <c r="GI278" s="319"/>
      <c r="GJ278" s="319"/>
      <c r="GK278" s="319"/>
      <c r="GL278" s="319"/>
      <c r="GM278" s="319"/>
      <c r="GN278" s="319"/>
      <c r="GO278" s="319"/>
      <c r="GP278" s="319"/>
      <c r="GQ278" s="319"/>
      <c r="GR278" s="319"/>
      <c r="GS278" s="319"/>
      <c r="GT278" s="319"/>
      <c r="GU278" s="319"/>
      <c r="GV278" s="319"/>
      <c r="GW278" s="319"/>
      <c r="GX278" s="319"/>
      <c r="GY278" s="319"/>
      <c r="GZ278" s="319"/>
      <c r="HA278" s="319"/>
      <c r="HB278" s="319"/>
      <c r="HC278" s="319"/>
      <c r="HD278" s="319"/>
      <c r="HE278" s="319"/>
      <c r="HF278" s="319"/>
      <c r="HG278" s="319"/>
      <c r="HH278" s="319"/>
      <c r="HI278" s="319"/>
      <c r="HJ278" s="319"/>
      <c r="HK278" s="319"/>
      <c r="HL278" s="319"/>
      <c r="HM278" s="319"/>
      <c r="HN278" s="319"/>
      <c r="HO278" s="319"/>
      <c r="HP278" s="319"/>
      <c r="HQ278" s="319"/>
      <c r="HR278" s="319"/>
      <c r="HS278" s="319"/>
      <c r="HT278" s="319"/>
      <c r="HU278" s="319"/>
      <c r="HV278" s="319"/>
      <c r="HW278" s="319"/>
      <c r="HX278" s="319"/>
      <c r="HY278" s="319"/>
      <c r="HZ278" s="319"/>
      <c r="IA278" s="319"/>
      <c r="IB278" s="319"/>
      <c r="IC278" s="319"/>
      <c r="ID278" s="319"/>
      <c r="IE278" s="319"/>
      <c r="IF278" s="319"/>
      <c r="IG278" s="319"/>
      <c r="IH278" s="319"/>
      <c r="II278" s="319"/>
      <c r="IJ278" s="319"/>
      <c r="IK278" s="319"/>
      <c r="IL278" s="319"/>
      <c r="IM278" s="319"/>
      <c r="IN278" s="319"/>
      <c r="IO278" s="319"/>
      <c r="IP278" s="319"/>
      <c r="IQ278" s="319"/>
      <c r="IR278" s="319"/>
      <c r="IS278" s="319"/>
      <c r="IT278" s="319"/>
      <c r="IU278" s="319"/>
      <c r="IV278" s="319"/>
      <c r="IW278" s="319"/>
      <c r="IX278" s="319"/>
      <c r="IY278" s="319"/>
      <c r="IZ278" s="319"/>
      <c r="JA278" s="319"/>
      <c r="JB278" s="319"/>
      <c r="JC278" s="319"/>
      <c r="JD278" s="319"/>
      <c r="JE278" s="319"/>
      <c r="JF278" s="319"/>
      <c r="JG278" s="319"/>
      <c r="JH278" s="319"/>
      <c r="JI278" s="319"/>
      <c r="JJ278" s="319"/>
      <c r="JK278" s="319"/>
      <c r="JL278" s="319"/>
      <c r="JM278" s="319"/>
      <c r="JN278" s="319"/>
      <c r="JO278" s="319"/>
      <c r="JP278" s="319"/>
      <c r="JQ278" s="319"/>
      <c r="JR278" s="319"/>
      <c r="JS278" s="319"/>
      <c r="JT278" s="319"/>
      <c r="JU278" s="319"/>
      <c r="JV278" s="319"/>
      <c r="JW278" s="319"/>
      <c r="JX278" s="319"/>
      <c r="JY278" s="319"/>
      <c r="JZ278" s="319"/>
      <c r="KA278" s="319"/>
      <c r="KB278" s="319"/>
      <c r="KC278" s="319"/>
      <c r="KD278" s="319"/>
      <c r="KE278" s="319"/>
      <c r="KF278" s="319"/>
      <c r="KG278" s="319"/>
      <c r="KH278" s="319"/>
      <c r="KI278" s="319"/>
      <c r="KJ278" s="319"/>
      <c r="KK278" s="319"/>
      <c r="KL278" s="319"/>
      <c r="KM278" s="319"/>
      <c r="KN278" s="319"/>
      <c r="KO278" s="319"/>
      <c r="KP278" s="319"/>
      <c r="KQ278" s="319"/>
      <c r="KR278" s="319"/>
      <c r="KS278" s="319"/>
      <c r="KT278" s="319"/>
      <c r="KU278" s="319"/>
      <c r="KV278" s="319"/>
      <c r="KW278" s="319"/>
      <c r="KX278" s="319"/>
      <c r="KY278" s="319"/>
      <c r="KZ278" s="319"/>
      <c r="LA278" s="319"/>
      <c r="LB278" s="319"/>
      <c r="LC278" s="319"/>
      <c r="LD278" s="319"/>
      <c r="LE278" s="319"/>
      <c r="LF278" s="319"/>
      <c r="LG278" s="319"/>
      <c r="LH278" s="319"/>
      <c r="LI278" s="319"/>
      <c r="LJ278" s="319"/>
      <c r="LK278" s="319"/>
      <c r="LL278" s="319"/>
      <c r="LM278" s="319"/>
      <c r="LN278" s="319"/>
      <c r="LO278" s="319"/>
      <c r="LP278" s="319"/>
      <c r="LQ278" s="319"/>
      <c r="LR278" s="319"/>
      <c r="LS278" s="319"/>
      <c r="LT278" s="319"/>
      <c r="LU278" s="319"/>
      <c r="LV278" s="319"/>
      <c r="LW278" s="319"/>
      <c r="LX278" s="319"/>
      <c r="LY278" s="319"/>
      <c r="LZ278" s="319"/>
      <c r="MA278" s="319"/>
      <c r="MB278" s="319"/>
      <c r="MC278" s="319"/>
      <c r="MD278" s="319"/>
      <c r="ME278" s="319"/>
      <c r="MF278" s="319"/>
      <c r="MG278" s="319"/>
      <c r="MH278" s="319"/>
      <c r="MI278" s="319"/>
      <c r="MJ278" s="319"/>
      <c r="MK278" s="319"/>
      <c r="ML278" s="319"/>
      <c r="MM278" s="319"/>
      <c r="MN278" s="319"/>
      <c r="MO278" s="319"/>
      <c r="MP278" s="319"/>
      <c r="MQ278" s="319"/>
      <c r="MS278" s="241"/>
      <c r="MT278" s="388">
        <f t="shared" si="323"/>
        <v>0</v>
      </c>
      <c r="MU278" s="371">
        <f t="shared" si="340"/>
        <v>0</v>
      </c>
      <c r="MV278" s="371">
        <f t="shared" si="310"/>
        <v>0</v>
      </c>
      <c r="MW278" s="371"/>
      <c r="MX278" s="371">
        <f t="shared" si="311"/>
        <v>0</v>
      </c>
      <c r="MY278" s="371"/>
      <c r="MZ278" s="371">
        <f t="shared" si="312"/>
        <v>0</v>
      </c>
      <c r="NA278" s="371"/>
      <c r="NB278" s="371">
        <f t="shared" si="313"/>
        <v>0</v>
      </c>
      <c r="NC278" s="371"/>
      <c r="ND278" s="371">
        <f t="shared" si="314"/>
        <v>0</v>
      </c>
      <c r="NE278" s="371"/>
      <c r="NF278" s="371">
        <f t="shared" si="315"/>
        <v>0</v>
      </c>
      <c r="NG278" s="371"/>
      <c r="NH278" s="371">
        <f t="shared" si="316"/>
        <v>0</v>
      </c>
      <c r="NI278" s="371"/>
      <c r="NJ278" s="371">
        <f t="shared" si="317"/>
        <v>0</v>
      </c>
      <c r="NK278" s="371"/>
      <c r="NL278" s="371">
        <f t="shared" si="324"/>
        <v>0</v>
      </c>
      <c r="NM278" s="372"/>
      <c r="NN278" s="370"/>
      <c r="NR278" s="318">
        <f t="shared" si="318"/>
        <v>0</v>
      </c>
      <c r="NS278" s="318">
        <f t="shared" si="319"/>
        <v>0</v>
      </c>
      <c r="NT278" s="318">
        <f t="shared" si="320"/>
        <v>0</v>
      </c>
    </row>
    <row r="279" spans="1:384" s="121" customFormat="1" ht="10.199999999999999" customHeight="1" x14ac:dyDescent="0.2">
      <c r="A279" s="116"/>
      <c r="B279" s="389"/>
      <c r="C279" s="424"/>
      <c r="D279" s="117"/>
      <c r="E279" s="14"/>
      <c r="F279" s="14"/>
      <c r="G279" s="14"/>
      <c r="H279" s="118"/>
      <c r="I279" s="427" t="str">
        <f>I244</f>
        <v>CREPIERE</v>
      </c>
      <c r="J279" s="427"/>
      <c r="K279" s="427"/>
      <c r="L279" s="427"/>
      <c r="M279" s="427"/>
      <c r="N279" s="428"/>
      <c r="O279" s="143" t="str">
        <f>IF('Chiffres et fonctions'!$J$3=1,IF(COUNTIF(O249:O278,1)=0,IF(COUNTIF(O249:O278,4)=0,"","+"&amp;COUNTIF(O249:O278,4)),COUNTIF(O249:O278,1)&amp;IF(COUNTIF(O249:O278,4)=0,"","+"&amp;COUNTIF(O249:O278,4))),IF('Chiffres et fonctions'!$J$3=2,IF(30-(COUNTIF(O249:O278,""))-(COUNTIF(O249:O278,4))=0,"",30-(COUNTIF(O249:O278,""))-(COUNTIF(O249:O278,4))),""))</f>
        <v/>
      </c>
      <c r="P279" s="144" t="str">
        <f>IF('Chiffres et fonctions'!$J$3=1,IF(COUNTIF(P249:P278,1)=0,IF(COUNTIF(P249:P278,4)=0,"","+"&amp;COUNTIF(P249:P278,4)),COUNTIF(P249:P278,1)&amp;IF(COUNTIF(P249:P278,4)=0,"","+"&amp;COUNTIF(P249:P278,4))),IF('Chiffres et fonctions'!$J$3=2,IF(30-(COUNTIF(P249:P278,""))-(COUNTIF(P249:P278,4))=0,"",30-(COUNTIF(P249:P278,""))-(COUNTIF(P249:P278,4))),""))</f>
        <v/>
      </c>
      <c r="Q279" s="143" t="str">
        <f>IF('Chiffres et fonctions'!$J$3=1,IF(COUNTIF(Q249:Q278,1)=0,IF(COUNTIF(Q249:Q278,4)=0,"","+"&amp;COUNTIF(Q249:Q278,4)),COUNTIF(Q249:Q278,1)&amp;IF(COUNTIF(Q249:Q278,4)=0,"","+"&amp;COUNTIF(Q249:Q278,4))),IF('Chiffres et fonctions'!$J$3=2,IF(30-(COUNTIF(Q249:Q278,""))-(COUNTIF(Q249:Q278,4))=0,"",30-(COUNTIF(Q249:Q278,""))-(COUNTIF(Q249:Q278,4))),""))</f>
        <v/>
      </c>
      <c r="R279" s="144" t="str">
        <f>IF('Chiffres et fonctions'!$J$3=1,IF(COUNTIF(R249:R278,1)=0,IF(COUNTIF(R249:R278,4)=0,"","+"&amp;COUNTIF(R249:R278,4)),COUNTIF(R249:R278,1)&amp;IF(COUNTIF(R249:R278,4)=0,"","+"&amp;COUNTIF(R249:R278,4))),IF('Chiffres et fonctions'!$J$3=2,IF(30-(COUNTIF(R249:R278,""))-(COUNTIF(R249:R278,4))=0,"",30-(COUNTIF(R249:R278,""))-(COUNTIF(R249:R278,4))),""))</f>
        <v/>
      </c>
      <c r="S279" s="143" t="str">
        <f>IF('Chiffres et fonctions'!$J$3=1,IF(COUNTIF(S249:S278,1)=0,IF(COUNTIF(S249:S278,4)=0,"","+"&amp;COUNTIF(S249:S278,4)),COUNTIF(S249:S278,1)&amp;IF(COUNTIF(S249:S278,4)=0,"","+"&amp;COUNTIF(S249:S278,4))),IF('Chiffres et fonctions'!$J$3=2,IF(30-(COUNTIF(S249:S278,""))-(COUNTIF(S249:S278,4))=0,"",30-(COUNTIF(S249:S278,""))-(COUNTIF(S249:S278,4))),""))</f>
        <v/>
      </c>
      <c r="T279" s="144" t="str">
        <f>IF('Chiffres et fonctions'!$J$3=1,IF(COUNTIF(T249:T278,1)=0,IF(COUNTIF(T249:T278,4)=0,"","+"&amp;COUNTIF(T249:T278,4)),COUNTIF(T249:T278,1)&amp;IF(COUNTIF(T249:T278,4)=0,"","+"&amp;COUNTIF(T249:T278,4))),IF('Chiffres et fonctions'!$J$3=2,IF(30-(COUNTIF(T249:T278,""))-(COUNTIF(T249:T278,4))=0,"",30-(COUNTIF(T249:T278,""))-(COUNTIF(T249:T278,4))),""))</f>
        <v/>
      </c>
      <c r="U279" s="143" t="str">
        <f>IF('Chiffres et fonctions'!$J$3=1,IF(COUNTIF(U249:U278,1)=0,IF(COUNTIF(U249:U278,4)=0,"","+"&amp;COUNTIF(U249:U278,4)),COUNTIF(U249:U278,1)&amp;IF(COUNTIF(U249:U278,4)=0,"","+"&amp;COUNTIF(U249:U278,4))),IF('Chiffres et fonctions'!$J$3=2,IF(30-(COUNTIF(U249:U278,""))-(COUNTIF(U249:U278,4))=0,"",30-(COUNTIF(U249:U278,""))-(COUNTIF(U249:U278,4))),""))</f>
        <v/>
      </c>
      <c r="V279" s="144" t="str">
        <f>IF('Chiffres et fonctions'!$J$3=1,IF(COUNTIF(V249:V278,1)=0,IF(COUNTIF(V249:V278,4)=0,"","+"&amp;COUNTIF(V249:V278,4)),COUNTIF(V249:V278,1)&amp;IF(COUNTIF(V249:V278,4)=0,"","+"&amp;COUNTIF(V249:V278,4))),IF('Chiffres et fonctions'!$J$3=2,IF(30-(COUNTIF(V249:V278,""))-(COUNTIF(V249:V278,4))=0,"",30-(COUNTIF(V249:V278,""))-(COUNTIF(V249:V278,4))),""))</f>
        <v/>
      </c>
      <c r="W279" s="143" t="str">
        <f>IF('Chiffres et fonctions'!$J$3=1,IF(COUNTIF(W249:W278,1)=0,IF(COUNTIF(W249:W278,4)=0,"","+"&amp;COUNTIF(W249:W278,4)),COUNTIF(W249:W278,1)&amp;IF(COUNTIF(W249:W278,4)=0,"","+"&amp;COUNTIF(W249:W278,4))),IF('Chiffres et fonctions'!$J$3=2,IF(30-(COUNTIF(W249:W278,""))-(COUNTIF(W249:W278,4))=0,"",30-(COUNTIF(W249:W278,""))-(COUNTIF(W249:W278,4))),""))</f>
        <v/>
      </c>
      <c r="X279" s="144" t="str">
        <f>IF('Chiffres et fonctions'!$J$3=1,IF(COUNTIF(X249:X278,1)=0,IF(COUNTIF(X249:X278,4)=0,"","+"&amp;COUNTIF(X249:X278,4)),COUNTIF(X249:X278,1)&amp;IF(COUNTIF(X249:X278,4)=0,"","+"&amp;COUNTIF(X249:X278,4))),IF('Chiffres et fonctions'!$J$3=2,IF(30-(COUNTIF(X249:X278,""))-(COUNTIF(X249:X278,4))=0,"",30-(COUNTIF(X249:X278,""))-(COUNTIF(X249:X278,4))),""))</f>
        <v/>
      </c>
      <c r="Y279" s="143" t="str">
        <f>IF('Chiffres et fonctions'!$J$3=1,IF(COUNTIF(Y249:Y278,1)=0,IF(COUNTIF(Y249:Y278,4)=0,"","+"&amp;COUNTIF(Y249:Y278,4)),COUNTIF(Y249:Y278,1)&amp;IF(COUNTIF(Y249:Y278,4)=0,"","+"&amp;COUNTIF(Y249:Y278,4))),IF('Chiffres et fonctions'!$J$3=2,IF(30-(COUNTIF(Y249:Y278,""))-(COUNTIF(Y249:Y278,4))=0,"",30-(COUNTIF(Y249:Y278,""))-(COUNTIF(Y249:Y278,4))),""))</f>
        <v/>
      </c>
      <c r="Z279" s="144" t="str">
        <f>IF('Chiffres et fonctions'!$J$3=1,IF(COUNTIF(Z249:Z278,1)=0,IF(COUNTIF(Z249:Z278,4)=0,"","+"&amp;COUNTIF(Z249:Z278,4)),COUNTIF(Z249:Z278,1)&amp;IF(COUNTIF(Z249:Z278,4)=0,"","+"&amp;COUNTIF(Z249:Z278,4))),IF('Chiffres et fonctions'!$J$3=2,IF(30-(COUNTIF(Z249:Z278,""))-(COUNTIF(Z249:Z278,4))=0,"",30-(COUNTIF(Z249:Z278,""))-(COUNTIF(Z249:Z278,4))),""))</f>
        <v/>
      </c>
      <c r="AA279" s="143" t="str">
        <f>IF('Chiffres et fonctions'!$J$3=1,IF(COUNTIF(AA249:AA278,1)=0,IF(COUNTIF(AA249:AA278,4)=0,"","+"&amp;COUNTIF(AA249:AA278,4)),COUNTIF(AA249:AA278,1)&amp;IF(COUNTIF(AA249:AA278,4)=0,"","+"&amp;COUNTIF(AA249:AA278,4))),IF('Chiffres et fonctions'!$J$3=2,IF(30-(COUNTIF(AA249:AA278,""))-(COUNTIF(AA249:AA278,4))=0,"",30-(COUNTIF(AA249:AA278,""))-(COUNTIF(AA249:AA278,4))),""))</f>
        <v/>
      </c>
      <c r="AB279" s="144" t="str">
        <f>IF('Chiffres et fonctions'!$J$3=1,IF(COUNTIF(AB249:AB278,1)=0,IF(COUNTIF(AB249:AB278,4)=0,"","+"&amp;COUNTIF(AB249:AB278,4)),COUNTIF(AB249:AB278,1)&amp;IF(COUNTIF(AB249:AB278,4)=0,"","+"&amp;COUNTIF(AB249:AB278,4))),IF('Chiffres et fonctions'!$J$3=2,IF(30-(COUNTIF(AB249:AB278,""))-(COUNTIF(AB249:AB278,4))=0,"",30-(COUNTIF(AB249:AB278,""))-(COUNTIF(AB249:AB278,4))),""))</f>
        <v/>
      </c>
      <c r="AC279" s="143" t="str">
        <f>IF('Chiffres et fonctions'!$J$3=1,IF(COUNTIF(AC249:AC278,1)=0,IF(COUNTIF(AC249:AC278,4)=0,"","+"&amp;COUNTIF(AC249:AC278,4)),COUNTIF(AC249:AC278,1)&amp;IF(COUNTIF(AC249:AC278,4)=0,"","+"&amp;COUNTIF(AC249:AC278,4))),IF('Chiffres et fonctions'!$J$3=2,IF(30-(COUNTIF(AC249:AC278,""))-(COUNTIF(AC249:AC278,4))=0,"",30-(COUNTIF(AC249:AC278,""))-(COUNTIF(AC249:AC278,4))),""))</f>
        <v/>
      </c>
      <c r="AD279" s="144" t="str">
        <f>IF('Chiffres et fonctions'!$J$3=1,IF(COUNTIF(AD249:AD278,1)=0,IF(COUNTIF(AD249:AD278,4)=0,"","+"&amp;COUNTIF(AD249:AD278,4)),COUNTIF(AD249:AD278,1)&amp;IF(COUNTIF(AD249:AD278,4)=0,"","+"&amp;COUNTIF(AD249:AD278,4))),IF('Chiffres et fonctions'!$J$3=2,IF(30-(COUNTIF(AD249:AD278,""))-(COUNTIF(AD249:AD278,4))=0,"",30-(COUNTIF(AD249:AD278,""))-(COUNTIF(AD249:AD278,4))),""))</f>
        <v/>
      </c>
      <c r="AE279" s="143" t="str">
        <f>IF('Chiffres et fonctions'!$J$3=1,IF(COUNTIF(AE249:AE278,1)=0,IF(COUNTIF(AE249:AE278,4)=0,"","+"&amp;COUNTIF(AE249:AE278,4)),COUNTIF(AE249:AE278,1)&amp;IF(COUNTIF(AE249:AE278,4)=0,"","+"&amp;COUNTIF(AE249:AE278,4))),IF('Chiffres et fonctions'!$J$3=2,IF(30-(COUNTIF(AE249:AE278,""))-(COUNTIF(AE249:AE278,4))=0,"",30-(COUNTIF(AE249:AE278,""))-(COUNTIF(AE249:AE278,4))),""))</f>
        <v/>
      </c>
      <c r="AF279" s="144" t="str">
        <f>IF('Chiffres et fonctions'!$J$3=1,IF(COUNTIF(AF249:AF278,1)=0,IF(COUNTIF(AF249:AF278,4)=0,"","+"&amp;COUNTIF(AF249:AF278,4)),COUNTIF(AF249:AF278,1)&amp;IF(COUNTIF(AF249:AF278,4)=0,"","+"&amp;COUNTIF(AF249:AF278,4))),IF('Chiffres et fonctions'!$J$3=2,IF(30-(COUNTIF(AF249:AF278,""))-(COUNTIF(AF249:AF278,4))=0,"",30-(COUNTIF(AF249:AF278,""))-(COUNTIF(AF249:AF278,4))),""))</f>
        <v/>
      </c>
      <c r="AG279" s="143" t="str">
        <f>IF('Chiffres et fonctions'!$J$3=1,IF(COUNTIF(AG249:AG278,1)=0,IF(COUNTIF(AG249:AG278,4)=0,"","+"&amp;COUNTIF(AG249:AG278,4)),COUNTIF(AG249:AG278,1)&amp;IF(COUNTIF(AG249:AG278,4)=0,"","+"&amp;COUNTIF(AG249:AG278,4))),IF('Chiffres et fonctions'!$J$3=2,IF(30-(COUNTIF(AG249:AG278,""))-(COUNTIF(AG249:AG278,4))=0,"",30-(COUNTIF(AG249:AG278,""))-(COUNTIF(AG249:AG278,4))),""))</f>
        <v/>
      </c>
      <c r="AH279" s="144" t="str">
        <f>IF('Chiffres et fonctions'!$J$3=1,IF(COUNTIF(AH249:AH278,1)=0,IF(COUNTIF(AH249:AH278,4)=0,"","+"&amp;COUNTIF(AH249:AH278,4)),COUNTIF(AH249:AH278,1)&amp;IF(COUNTIF(AH249:AH278,4)=0,"","+"&amp;COUNTIF(AH249:AH278,4))),IF('Chiffres et fonctions'!$J$3=2,IF(30-(COUNTIF(AH249:AH278,""))-(COUNTIF(AH249:AH278,4))=0,"",30-(COUNTIF(AH249:AH278,""))-(COUNTIF(AH249:AH278,4))),""))</f>
        <v/>
      </c>
      <c r="AI279" s="143" t="str">
        <f>IF('Chiffres et fonctions'!$J$3=1,IF(COUNTIF(AI249:AI278,1)=0,IF(COUNTIF(AI249:AI278,4)=0,"","+"&amp;COUNTIF(AI249:AI278,4)),COUNTIF(AI249:AI278,1)&amp;IF(COUNTIF(AI249:AI278,4)=0,"","+"&amp;COUNTIF(AI249:AI278,4))),IF('Chiffres et fonctions'!$J$3=2,IF(30-(COUNTIF(AI249:AI278,""))-(COUNTIF(AI249:AI278,4))=0,"",30-(COUNTIF(AI249:AI278,""))-(COUNTIF(AI249:AI278,4))),""))</f>
        <v/>
      </c>
      <c r="AJ279" s="144" t="str">
        <f>IF('Chiffres et fonctions'!$J$3=1,IF(COUNTIF(AJ249:AJ278,1)=0,IF(COUNTIF(AJ249:AJ278,4)=0,"","+"&amp;COUNTIF(AJ249:AJ278,4)),COUNTIF(AJ249:AJ278,1)&amp;IF(COUNTIF(AJ249:AJ278,4)=0,"","+"&amp;COUNTIF(AJ249:AJ278,4))),IF('Chiffres et fonctions'!$J$3=2,IF(30-(COUNTIF(AJ249:AJ278,""))-(COUNTIF(AJ249:AJ278,4))=0,"",30-(COUNTIF(AJ249:AJ278,""))-(COUNTIF(AJ249:AJ278,4))),""))</f>
        <v/>
      </c>
      <c r="AK279" s="143" t="str">
        <f>IF('Chiffres et fonctions'!$J$3=1,IF(COUNTIF(AK249:AK278,1)=0,IF(COUNTIF(AK249:AK278,4)=0,"","+"&amp;COUNTIF(AK249:AK278,4)),COUNTIF(AK249:AK278,1)&amp;IF(COUNTIF(AK249:AK278,4)=0,"","+"&amp;COUNTIF(AK249:AK278,4))),IF('Chiffres et fonctions'!$J$3=2,IF(30-(COUNTIF(AK249:AK278,""))-(COUNTIF(AK249:AK278,4))=0,"",30-(COUNTIF(AK249:AK278,""))-(COUNTIF(AK249:AK278,4))),""))</f>
        <v/>
      </c>
      <c r="AL279" s="144" t="str">
        <f>IF('Chiffres et fonctions'!$J$3=1,IF(COUNTIF(AL249:AL278,1)=0,IF(COUNTIF(AL249:AL278,4)=0,"","+"&amp;COUNTIF(AL249:AL278,4)),COUNTIF(AL249:AL278,1)&amp;IF(COUNTIF(AL249:AL278,4)=0,"","+"&amp;COUNTIF(AL249:AL278,4))),IF('Chiffres et fonctions'!$J$3=2,IF(30-(COUNTIF(AL249:AL278,""))-(COUNTIF(AL249:AL278,4))=0,"",30-(COUNTIF(AL249:AL278,""))-(COUNTIF(AL249:AL278,4))),""))</f>
        <v/>
      </c>
      <c r="AM279" s="143" t="str">
        <f>IF('Chiffres et fonctions'!$J$3=1,IF(COUNTIF(AM249:AM278,1)=0,IF(COUNTIF(AM249:AM278,4)=0,"","+"&amp;COUNTIF(AM249:AM278,4)),COUNTIF(AM249:AM278,1)&amp;IF(COUNTIF(AM249:AM278,4)=0,"","+"&amp;COUNTIF(AM249:AM278,4))),IF('Chiffres et fonctions'!$J$3=2,IF(30-(COUNTIF(AM249:AM278,""))-(COUNTIF(AM249:AM278,4))=0,"",30-(COUNTIF(AM249:AM278,""))-(COUNTIF(AM249:AM278,4))),""))</f>
        <v/>
      </c>
      <c r="AN279" s="144" t="str">
        <f>IF('Chiffres et fonctions'!$J$3=1,IF(COUNTIF(AN249:AN278,1)=0,IF(COUNTIF(AN249:AN278,4)=0,"","+"&amp;COUNTIF(AN249:AN278,4)),COUNTIF(AN249:AN278,1)&amp;IF(COUNTIF(AN249:AN278,4)=0,"","+"&amp;COUNTIF(AN249:AN278,4))),IF('Chiffres et fonctions'!$J$3=2,IF(30-(COUNTIF(AN249:AN278,""))-(COUNTIF(AN249:AN278,4))=0,"",30-(COUNTIF(AN249:AN278,""))-(COUNTIF(AN249:AN278,4))),""))</f>
        <v/>
      </c>
      <c r="AO279" s="143" t="str">
        <f>IF('Chiffres et fonctions'!$J$3=1,IF(COUNTIF(AO249:AO278,1)=0,IF(COUNTIF(AO249:AO278,4)=0,"","+"&amp;COUNTIF(AO249:AO278,4)),COUNTIF(AO249:AO278,1)&amp;IF(COUNTIF(AO249:AO278,4)=0,"","+"&amp;COUNTIF(AO249:AO278,4))),IF('Chiffres et fonctions'!$J$3=2,IF(30-(COUNTIF(AO249:AO278,""))-(COUNTIF(AO249:AO278,4))=0,"",30-(COUNTIF(AO249:AO278,""))-(COUNTIF(AO249:AO278,4))),""))</f>
        <v/>
      </c>
      <c r="AP279" s="144" t="str">
        <f>IF('Chiffres et fonctions'!$J$3=1,IF(COUNTIF(AP249:AP278,1)=0,IF(COUNTIF(AP249:AP278,4)=0,"","+"&amp;COUNTIF(AP249:AP278,4)),COUNTIF(AP249:AP278,1)&amp;IF(COUNTIF(AP249:AP278,4)=0,"","+"&amp;COUNTIF(AP249:AP278,4))),IF('Chiffres et fonctions'!$J$3=2,IF(30-(COUNTIF(AP249:AP278,""))-(COUNTIF(AP249:AP278,4))=0,"",30-(COUNTIF(AP249:AP278,""))-(COUNTIF(AP249:AP278,4))),""))</f>
        <v/>
      </c>
      <c r="AQ279" s="143" t="str">
        <f>IF('Chiffres et fonctions'!$J$3=1,IF(COUNTIF(AQ249:AQ278,1)=0,IF(COUNTIF(AQ249:AQ278,4)=0,"","+"&amp;COUNTIF(AQ249:AQ278,4)),COUNTIF(AQ249:AQ278,1)&amp;IF(COUNTIF(AQ249:AQ278,4)=0,"","+"&amp;COUNTIF(AQ249:AQ278,4))),IF('Chiffres et fonctions'!$J$3=2,IF(30-(COUNTIF(AQ249:AQ278,""))-(COUNTIF(AQ249:AQ278,4))=0,"",30-(COUNTIF(AQ249:AQ278,""))-(COUNTIF(AQ249:AQ278,4))),""))</f>
        <v/>
      </c>
      <c r="AR279" s="144" t="str">
        <f>IF('Chiffres et fonctions'!$J$3=1,IF(COUNTIF(AR249:AR278,1)=0,IF(COUNTIF(AR249:AR278,4)=0,"","+"&amp;COUNTIF(AR249:AR278,4)),COUNTIF(AR249:AR278,1)&amp;IF(COUNTIF(AR249:AR278,4)=0,"","+"&amp;COUNTIF(AR249:AR278,4))),IF('Chiffres et fonctions'!$J$3=2,IF(30-(COUNTIF(AR249:AR278,""))-(COUNTIF(AR249:AR278,4))=0,"",30-(COUNTIF(AR249:AR278,""))-(COUNTIF(AR249:AR278,4))),""))</f>
        <v/>
      </c>
      <c r="AS279" s="143" t="str">
        <f>IF('Chiffres et fonctions'!$J$3=1,IF(COUNTIF(AS249:AS278,1)=0,IF(COUNTIF(AS249:AS278,4)=0,"","+"&amp;COUNTIF(AS249:AS278,4)),COUNTIF(AS249:AS278,1)&amp;IF(COUNTIF(AS249:AS278,4)=0,"","+"&amp;COUNTIF(AS249:AS278,4))),IF('Chiffres et fonctions'!$J$3=2,IF(30-(COUNTIF(AS249:AS278,""))-(COUNTIF(AS249:AS278,4))=0,"",30-(COUNTIF(AS249:AS278,""))-(COUNTIF(AS249:AS278,4))),""))</f>
        <v/>
      </c>
      <c r="AT279" s="144" t="str">
        <f>IF('Chiffres et fonctions'!$J$3=1,IF(COUNTIF(AT249:AT278,1)=0,IF(COUNTIF(AT249:AT278,4)=0,"","+"&amp;COUNTIF(AT249:AT278,4)),COUNTIF(AT249:AT278,1)&amp;IF(COUNTIF(AT249:AT278,4)=0,"","+"&amp;COUNTIF(AT249:AT278,4))),IF('Chiffres et fonctions'!$J$3=2,IF(30-(COUNTIF(AT249:AT278,""))-(COUNTIF(AT249:AT278,4))=0,"",30-(COUNTIF(AT249:AT278,""))-(COUNTIF(AT249:AT278,4))),""))</f>
        <v/>
      </c>
      <c r="AU279" s="143" t="str">
        <f>IF('Chiffres et fonctions'!$J$3=1,IF(COUNTIF(AU249:AU278,1)=0,IF(COUNTIF(AU249:AU278,4)=0,"","+"&amp;COUNTIF(AU249:AU278,4)),COUNTIF(AU249:AU278,1)&amp;IF(COUNTIF(AU249:AU278,4)=0,"","+"&amp;COUNTIF(AU249:AU278,4))),IF('Chiffres et fonctions'!$J$3=2,IF(30-(COUNTIF(AU249:AU278,""))-(COUNTIF(AU249:AU278,4))=0,"",30-(COUNTIF(AU249:AU278,""))-(COUNTIF(AU249:AU278,4))),""))</f>
        <v/>
      </c>
      <c r="AV279" s="144" t="str">
        <f>IF('Chiffres et fonctions'!$J$3=1,IF(COUNTIF(AV249:AV278,1)=0,IF(COUNTIF(AV249:AV278,4)=0,"","+"&amp;COUNTIF(AV249:AV278,4)),COUNTIF(AV249:AV278,1)&amp;IF(COUNTIF(AV249:AV278,4)=0,"","+"&amp;COUNTIF(AV249:AV278,4))),IF('Chiffres et fonctions'!$J$3=2,IF(30-(COUNTIF(AV249:AV278,""))-(COUNTIF(AV249:AV278,4))=0,"",30-(COUNTIF(AV249:AV278,""))-(COUNTIF(AV249:AV278,4))),""))</f>
        <v/>
      </c>
      <c r="AW279" s="143" t="str">
        <f>IF('Chiffres et fonctions'!$J$3=1,IF(COUNTIF(AW249:AW278,1)=0,IF(COUNTIF(AW249:AW278,4)=0,"","+"&amp;COUNTIF(AW249:AW278,4)),COUNTIF(AW249:AW278,1)&amp;IF(COUNTIF(AW249:AW278,4)=0,"","+"&amp;COUNTIF(AW249:AW278,4))),IF('Chiffres et fonctions'!$J$3=2,IF(30-(COUNTIF(AW249:AW278,""))-(COUNTIF(AW249:AW278,4))=0,"",30-(COUNTIF(AW249:AW278,""))-(COUNTIF(AW249:AW278,4))),""))</f>
        <v/>
      </c>
      <c r="AX279" s="144" t="str">
        <f>IF('Chiffres et fonctions'!$J$3=1,IF(COUNTIF(AX249:AX278,1)=0,IF(COUNTIF(AX249:AX278,4)=0,"","+"&amp;COUNTIF(AX249:AX278,4)),COUNTIF(AX249:AX278,1)&amp;IF(COUNTIF(AX249:AX278,4)=0,"","+"&amp;COUNTIF(AX249:AX278,4))),IF('Chiffres et fonctions'!$J$3=2,IF(30-(COUNTIF(AX249:AX278,""))-(COUNTIF(AX249:AX278,4))=0,"",30-(COUNTIF(AX249:AX278,""))-(COUNTIF(AX249:AX278,4))),""))</f>
        <v/>
      </c>
      <c r="AY279" s="143" t="str">
        <f>IF('Chiffres et fonctions'!$J$3=1,IF(COUNTIF(AY249:AY278,1)=0,IF(COUNTIF(AY249:AY278,4)=0,"","+"&amp;COUNTIF(AY249:AY278,4)),COUNTIF(AY249:AY278,1)&amp;IF(COUNTIF(AY249:AY278,4)=0,"","+"&amp;COUNTIF(AY249:AY278,4))),IF('Chiffres et fonctions'!$J$3=2,IF(30-(COUNTIF(AY249:AY278,""))-(COUNTIF(AY249:AY278,4))=0,"",30-(COUNTIF(AY249:AY278,""))-(COUNTIF(AY249:AY278,4))),""))</f>
        <v/>
      </c>
      <c r="AZ279" s="144" t="str">
        <f>IF('Chiffres et fonctions'!$J$3=1,IF(COUNTIF(AZ249:AZ278,1)=0,IF(COUNTIF(AZ249:AZ278,4)=0,"","+"&amp;COUNTIF(AZ249:AZ278,4)),COUNTIF(AZ249:AZ278,1)&amp;IF(COUNTIF(AZ249:AZ278,4)=0,"","+"&amp;COUNTIF(AZ249:AZ278,4))),IF('Chiffres et fonctions'!$J$3=2,IF(30-(COUNTIF(AZ249:AZ278,""))-(COUNTIF(AZ249:AZ278,4))=0,"",30-(COUNTIF(AZ249:AZ278,""))-(COUNTIF(AZ249:AZ278,4))),""))</f>
        <v/>
      </c>
      <c r="BA279" s="143" t="str">
        <f>IF('Chiffres et fonctions'!$J$3=1,IF(COUNTIF(BA249:BA278,1)=0,IF(COUNTIF(BA249:BA278,4)=0,"","+"&amp;COUNTIF(BA249:BA278,4)),COUNTIF(BA249:BA278,1)&amp;IF(COUNTIF(BA249:BA278,4)=0,"","+"&amp;COUNTIF(BA249:BA278,4))),IF('Chiffres et fonctions'!$J$3=2,IF(30-(COUNTIF(BA249:BA278,""))-(COUNTIF(BA249:BA278,4))=0,"",30-(COUNTIF(BA249:BA278,""))-(COUNTIF(BA249:BA278,4))),""))</f>
        <v/>
      </c>
      <c r="BB279" s="144" t="str">
        <f>IF('Chiffres et fonctions'!$J$3=1,IF(COUNTIF(BB249:BB278,1)=0,IF(COUNTIF(BB249:BB278,4)=0,"","+"&amp;COUNTIF(BB249:BB278,4)),COUNTIF(BB249:BB278,1)&amp;IF(COUNTIF(BB249:BB278,4)=0,"","+"&amp;COUNTIF(BB249:BB278,4))),IF('Chiffres et fonctions'!$J$3=2,IF(30-(COUNTIF(BB249:BB278,""))-(COUNTIF(BB249:BB278,4))=0,"",30-(COUNTIF(BB249:BB278,""))-(COUNTIF(BB249:BB278,4))),""))</f>
        <v/>
      </c>
      <c r="BC279" s="119">
        <f>SUM(BC249:BC278)</f>
        <v>0</v>
      </c>
      <c r="BD279" s="417"/>
      <c r="BE279" s="152"/>
      <c r="BF279" s="153"/>
      <c r="BG279" s="154"/>
      <c r="BH279" s="153">
        <v>0.91849999999999998</v>
      </c>
      <c r="BI279" s="153"/>
      <c r="BJ279" s="153"/>
      <c r="BK279" s="281"/>
      <c r="BL279" s="181"/>
      <c r="BM279" s="181"/>
      <c r="BN279" s="181"/>
      <c r="BO279" s="181"/>
      <c r="BP279" s="181"/>
      <c r="BQ279" s="181"/>
      <c r="BR279" s="120"/>
      <c r="BS279" s="120"/>
      <c r="BT279" s="181"/>
      <c r="BU279" s="242"/>
      <c r="BV279" s="238"/>
      <c r="BW279" s="242"/>
      <c r="BX279" s="238"/>
      <c r="BY279" s="122"/>
      <c r="BZ279" s="122"/>
      <c r="CA279" s="122"/>
      <c r="CB279" s="122"/>
      <c r="CC279" s="122"/>
      <c r="CD279" s="122"/>
      <c r="CE279" s="122"/>
      <c r="CF279" s="122"/>
      <c r="CG279" s="122"/>
      <c r="CH279" s="122"/>
      <c r="CI279" s="122"/>
      <c r="CJ279" s="122"/>
      <c r="CK279" s="122"/>
      <c r="CL279" s="122"/>
      <c r="CM279" s="122"/>
      <c r="CN279" s="122"/>
      <c r="CO279" s="122"/>
      <c r="CP279" s="122"/>
      <c r="CQ279" s="122"/>
      <c r="CR279" s="122"/>
      <c r="CS279" s="122"/>
      <c r="CT279" s="122"/>
      <c r="CU279" s="122"/>
      <c r="CV279" s="122"/>
      <c r="CW279" s="122"/>
      <c r="CX279" s="122"/>
      <c r="CY279" s="122"/>
      <c r="CZ279" s="122"/>
      <c r="DA279" s="122"/>
      <c r="DB279" s="122"/>
      <c r="DC279" s="122"/>
      <c r="DD279" s="122"/>
      <c r="DE279" s="122"/>
      <c r="DF279" s="122"/>
      <c r="DG279" s="122"/>
      <c r="DH279" s="122"/>
      <c r="DI279" s="122"/>
      <c r="DJ279" s="122"/>
      <c r="DK279" s="122"/>
      <c r="DL279" s="122"/>
      <c r="DM279" s="122"/>
      <c r="DN279" s="122"/>
      <c r="DO279" s="122"/>
      <c r="DP279" s="122"/>
      <c r="DQ279" s="122"/>
      <c r="DR279" s="122"/>
      <c r="DS279" s="122"/>
      <c r="DT279" s="122"/>
      <c r="DU279" s="122"/>
      <c r="DV279" s="122"/>
      <c r="DW279" s="122"/>
      <c r="DX279" s="122"/>
      <c r="DY279" s="122"/>
      <c r="DZ279" s="122"/>
      <c r="EA279" s="122"/>
      <c r="EB279" s="122"/>
      <c r="EC279" s="122"/>
      <c r="ED279" s="122"/>
      <c r="EE279" s="122"/>
      <c r="EF279" s="122"/>
      <c r="EG279" s="122"/>
      <c r="EH279" s="122"/>
      <c r="EI279" s="122"/>
      <c r="EJ279" s="122"/>
      <c r="EK279" s="122"/>
      <c r="EL279" s="122"/>
      <c r="EM279" s="122"/>
      <c r="EN279" s="122"/>
      <c r="EO279" s="122"/>
      <c r="EP279" s="122"/>
      <c r="EQ279" s="122"/>
      <c r="ER279" s="122"/>
      <c r="ES279" s="122"/>
      <c r="ET279" s="122"/>
      <c r="EU279" s="122"/>
      <c r="EV279" s="122"/>
      <c r="EW279" s="122"/>
      <c r="EX279" s="122"/>
      <c r="EY279" s="122"/>
      <c r="EZ279" s="122"/>
      <c r="FA279" s="122"/>
      <c r="FB279" s="122"/>
      <c r="FC279" s="122"/>
      <c r="FD279" s="122"/>
      <c r="FE279" s="122"/>
      <c r="FF279" s="122"/>
      <c r="FG279" s="122"/>
      <c r="FH279" s="122"/>
      <c r="FI279" s="122"/>
      <c r="FJ279" s="122"/>
      <c r="FK279" s="122"/>
      <c r="FL279" s="122"/>
      <c r="FM279" s="122"/>
      <c r="FN279" s="122"/>
      <c r="FO279" s="122"/>
      <c r="FP279" s="122"/>
      <c r="FQ279" s="122"/>
      <c r="FR279" s="122"/>
      <c r="FS279" s="122"/>
      <c r="FT279" s="122"/>
      <c r="FU279" s="122"/>
      <c r="FV279" s="122"/>
      <c r="FW279" s="122"/>
      <c r="FX279" s="122"/>
      <c r="FY279" s="122"/>
      <c r="FZ279" s="122"/>
      <c r="GA279" s="122"/>
      <c r="GB279" s="122"/>
      <c r="GC279" s="122"/>
      <c r="GD279" s="122"/>
      <c r="GE279" s="122"/>
      <c r="GF279" s="122"/>
      <c r="GG279" s="122"/>
      <c r="GH279" s="122"/>
      <c r="GI279" s="122"/>
      <c r="GJ279" s="122"/>
      <c r="GK279" s="122"/>
      <c r="GL279" s="122"/>
      <c r="GM279" s="122"/>
      <c r="GN279" s="122"/>
      <c r="GO279" s="122"/>
      <c r="GP279" s="122"/>
      <c r="GQ279" s="122"/>
      <c r="GR279" s="122"/>
      <c r="GS279" s="122"/>
      <c r="GT279" s="122"/>
      <c r="GU279" s="122"/>
      <c r="GV279" s="122"/>
      <c r="GW279" s="122"/>
      <c r="GX279" s="122"/>
      <c r="GY279" s="122"/>
      <c r="GZ279" s="122"/>
      <c r="HA279" s="122"/>
      <c r="HB279" s="122"/>
      <c r="HC279" s="122"/>
      <c r="HD279" s="122"/>
      <c r="HE279" s="122"/>
      <c r="HF279" s="122"/>
      <c r="HG279" s="122"/>
      <c r="HH279" s="122"/>
      <c r="HI279" s="122"/>
      <c r="HJ279" s="122"/>
      <c r="HK279" s="122"/>
      <c r="HL279" s="122"/>
      <c r="HM279" s="122"/>
      <c r="HN279" s="122"/>
      <c r="HO279" s="122"/>
      <c r="HP279" s="122"/>
      <c r="HQ279" s="122"/>
      <c r="HR279" s="122"/>
      <c r="HS279" s="122"/>
      <c r="HT279" s="122"/>
      <c r="HU279" s="122"/>
      <c r="HV279" s="122"/>
      <c r="HW279" s="122"/>
      <c r="HX279" s="122"/>
      <c r="HY279" s="122"/>
      <c r="HZ279" s="122"/>
      <c r="IA279" s="122"/>
      <c r="IB279" s="122"/>
      <c r="IC279" s="122"/>
      <c r="ID279" s="122"/>
      <c r="IE279" s="122"/>
      <c r="IF279" s="122"/>
      <c r="IG279" s="122"/>
      <c r="IH279" s="122"/>
      <c r="II279" s="122"/>
      <c r="IJ279" s="122"/>
      <c r="IK279" s="122"/>
      <c r="IL279" s="122"/>
      <c r="IM279" s="122"/>
      <c r="IN279" s="122"/>
      <c r="IO279" s="122"/>
      <c r="IP279" s="122"/>
      <c r="IQ279" s="122"/>
      <c r="IR279" s="122"/>
      <c r="IS279" s="122"/>
      <c r="IT279" s="122"/>
      <c r="IU279" s="122"/>
      <c r="IV279" s="122"/>
      <c r="IW279" s="122"/>
      <c r="IX279" s="122"/>
      <c r="IY279" s="122"/>
      <c r="IZ279" s="122"/>
      <c r="JA279" s="122"/>
      <c r="JB279" s="122"/>
      <c r="JC279" s="122"/>
      <c r="JD279" s="122"/>
      <c r="JE279" s="122"/>
      <c r="JF279" s="122"/>
      <c r="JG279" s="122"/>
      <c r="JH279" s="122"/>
      <c r="JI279" s="122"/>
      <c r="JJ279" s="122"/>
      <c r="JK279" s="122"/>
      <c r="JL279" s="122"/>
      <c r="JM279" s="122"/>
      <c r="JN279" s="122"/>
      <c r="JO279" s="122"/>
      <c r="JP279" s="122"/>
      <c r="JQ279" s="122"/>
      <c r="JR279" s="122"/>
      <c r="JS279" s="122"/>
      <c r="JT279" s="122"/>
      <c r="JU279" s="122"/>
      <c r="JV279" s="122"/>
      <c r="JW279" s="122"/>
      <c r="JX279" s="122"/>
      <c r="JY279" s="122"/>
      <c r="JZ279" s="122"/>
      <c r="KA279" s="122"/>
      <c r="KB279" s="122"/>
      <c r="KC279" s="122"/>
      <c r="KD279" s="122"/>
      <c r="KE279" s="122"/>
      <c r="KF279" s="122"/>
      <c r="KG279" s="122"/>
      <c r="KH279" s="122"/>
      <c r="KI279" s="122"/>
      <c r="KJ279" s="122"/>
      <c r="KK279" s="122"/>
      <c r="KL279" s="122"/>
      <c r="KM279" s="122"/>
      <c r="KN279" s="122"/>
      <c r="KO279" s="122"/>
      <c r="KP279" s="122"/>
      <c r="KQ279" s="122"/>
      <c r="KR279" s="122"/>
      <c r="KS279" s="122"/>
      <c r="KT279" s="122"/>
      <c r="KU279" s="122"/>
      <c r="KV279" s="122"/>
      <c r="KW279" s="122"/>
      <c r="KX279" s="122"/>
      <c r="KY279" s="122"/>
      <c r="KZ279" s="122"/>
      <c r="LA279" s="122"/>
      <c r="LB279" s="122"/>
      <c r="LC279" s="122"/>
      <c r="LD279" s="122"/>
      <c r="LE279" s="122"/>
      <c r="LF279" s="122"/>
      <c r="LG279" s="122"/>
      <c r="LH279" s="122"/>
      <c r="LI279" s="122"/>
      <c r="LJ279" s="122"/>
      <c r="LK279" s="122"/>
      <c r="LL279" s="122"/>
      <c r="LM279" s="122"/>
      <c r="LN279" s="122"/>
      <c r="LO279" s="122"/>
      <c r="LP279" s="122"/>
      <c r="LQ279" s="122"/>
      <c r="LR279" s="122"/>
      <c r="LS279" s="122"/>
      <c r="LT279" s="122"/>
      <c r="LU279" s="122"/>
      <c r="LV279" s="122"/>
      <c r="LW279" s="122"/>
      <c r="LX279" s="122"/>
      <c r="LY279" s="122"/>
      <c r="LZ279" s="122"/>
      <c r="MA279" s="122"/>
      <c r="MB279" s="122"/>
      <c r="MC279" s="122"/>
      <c r="MD279" s="122"/>
      <c r="ME279" s="122"/>
      <c r="MF279" s="122"/>
      <c r="MG279" s="122"/>
      <c r="MH279" s="122"/>
      <c r="MI279" s="122"/>
      <c r="MJ279" s="122"/>
      <c r="MK279" s="122"/>
      <c r="ML279" s="122"/>
      <c r="MM279" s="122"/>
      <c r="MN279" s="122"/>
      <c r="MO279" s="122"/>
      <c r="MP279" s="122"/>
      <c r="MQ279" s="122"/>
      <c r="MS279" s="241"/>
      <c r="MT279" s="123"/>
      <c r="MU279" s="124"/>
      <c r="MV279" s="124"/>
      <c r="MW279" s="124"/>
      <c r="MX279" s="124"/>
      <c r="MY279" s="124"/>
      <c r="MZ279" s="124"/>
      <c r="NA279" s="124"/>
      <c r="NB279" s="124"/>
      <c r="NC279" s="124"/>
      <c r="ND279" s="124"/>
      <c r="NE279" s="124"/>
      <c r="NF279" s="124"/>
      <c r="NG279" s="124"/>
      <c r="NH279" s="124"/>
      <c r="NI279" s="124"/>
      <c r="NJ279" s="124"/>
      <c r="NK279" s="124"/>
      <c r="NL279" s="124"/>
      <c r="NM279" s="125"/>
      <c r="NN279" s="370"/>
    </row>
    <row r="280" spans="1:384" s="121" customFormat="1" ht="10.199999999999999" customHeight="1" thickBot="1" x14ac:dyDescent="0.35">
      <c r="A280" s="116"/>
      <c r="B280" s="389"/>
      <c r="C280" s="425"/>
      <c r="D280" s="126"/>
      <c r="E280" s="321"/>
      <c r="F280" s="321"/>
      <c r="G280" s="321"/>
      <c r="H280" s="127"/>
      <c r="I280" s="429" t="str">
        <f>I245</f>
        <v>BRASSERIE</v>
      </c>
      <c r="J280" s="429"/>
      <c r="K280" s="429"/>
      <c r="L280" s="429"/>
      <c r="M280" s="429"/>
      <c r="N280" s="430"/>
      <c r="O280" s="145" t="str">
        <f>IF('Chiffres et fonctions'!$J$3=1,IF(COUNTIF(O249:O278,2)=0,"",COUNTIF(O249:O278,2)),IF('Chiffres et fonctions'!$J$3=2,IF(COUNTIF(O249:O278,4)=0,"","+ "&amp;(COUNTIF(O249:O278,4))),""))</f>
        <v/>
      </c>
      <c r="P280" s="146" t="str">
        <f>IF('Chiffres et fonctions'!$J$3=1,IF(COUNTIF(P249:P278,2)=0,"",COUNTIF(P249:P278,2)),IF('Chiffres et fonctions'!$J$3=2,IF(COUNTIF(P249:P278,4)=0,"","+ "&amp;(COUNTIF(P249:P278,4))),""))</f>
        <v/>
      </c>
      <c r="Q280" s="145" t="str">
        <f>IF('Chiffres et fonctions'!$J$3=1,IF(COUNTIF(Q249:Q278,2)=0,"",COUNTIF(Q249:Q278,2)),IF('Chiffres et fonctions'!$J$3=2,IF(COUNTIF(Q249:Q278,4)=0,"","+ "&amp;(COUNTIF(Q249:Q278,4))),""))</f>
        <v/>
      </c>
      <c r="R280" s="146" t="str">
        <f>IF('Chiffres et fonctions'!$J$3=1,IF(COUNTIF(R249:R278,2)=0,"",COUNTIF(R249:R278,2)),IF('Chiffres et fonctions'!$J$3=2,IF(COUNTIF(R249:R278,4)=0,"","+ "&amp;(COUNTIF(R249:R278,4))),""))</f>
        <v/>
      </c>
      <c r="S280" s="145" t="str">
        <f>IF('Chiffres et fonctions'!$J$3=1,IF(COUNTIF(S249:S278,2)=0,"",COUNTIF(S249:S278,2)),IF('Chiffres et fonctions'!$J$3=2,IF(COUNTIF(S249:S278,4)=0,"","+ "&amp;(COUNTIF(S249:S278,4))),""))</f>
        <v/>
      </c>
      <c r="T280" s="146" t="str">
        <f>IF('Chiffres et fonctions'!$J$3=1,IF(COUNTIF(T249:T278,2)=0,"",COUNTIF(T249:T278,2)),IF('Chiffres et fonctions'!$J$3=2,IF(COUNTIF(T249:T278,4)=0,"","+ "&amp;(COUNTIF(T249:T278,4))),""))</f>
        <v/>
      </c>
      <c r="U280" s="145" t="str">
        <f>IF('Chiffres et fonctions'!$J$3=1,IF(COUNTIF(U249:U278,2)=0,"",COUNTIF(U249:U278,2)),IF('Chiffres et fonctions'!$J$3=2,IF(COUNTIF(U249:U278,4)=0,"","+ "&amp;(COUNTIF(U249:U278,4))),""))</f>
        <v/>
      </c>
      <c r="V280" s="146" t="str">
        <f>IF('Chiffres et fonctions'!$J$3=1,IF(COUNTIF(V249:V278,2)=0,"",COUNTIF(V249:V278,2)),IF('Chiffres et fonctions'!$J$3=2,IF(COUNTIF(V249:V278,4)=0,"","+ "&amp;(COUNTIF(V249:V278,4))),""))</f>
        <v/>
      </c>
      <c r="W280" s="145" t="str">
        <f>IF('Chiffres et fonctions'!$J$3=1,IF(COUNTIF(W249:W278,2)=0,"",COUNTIF(W249:W278,2)),IF('Chiffres et fonctions'!$J$3=2,IF(COUNTIF(W249:W278,4)=0,"","+ "&amp;(COUNTIF(W249:W278,4))),""))</f>
        <v/>
      </c>
      <c r="X280" s="146" t="str">
        <f>IF('Chiffres et fonctions'!$J$3=1,IF(COUNTIF(X249:X278,2)=0,"",COUNTIF(X249:X278,2)),IF('Chiffres et fonctions'!$J$3=2,IF(COUNTIF(X249:X278,4)=0,"","+ "&amp;(COUNTIF(X249:X278,4))),""))</f>
        <v/>
      </c>
      <c r="Y280" s="145" t="str">
        <f>IF('Chiffres et fonctions'!$J$3=1,IF(COUNTIF(Y249:Y278,2)=0,"",COUNTIF(Y249:Y278,2)),IF('Chiffres et fonctions'!$J$3=2,IF(COUNTIF(Y249:Y278,4)=0,"","+ "&amp;(COUNTIF(Y249:Y278,4))),""))</f>
        <v/>
      </c>
      <c r="Z280" s="146" t="str">
        <f>IF('Chiffres et fonctions'!$J$3=1,IF(COUNTIF(Z249:Z278,2)=0,"",COUNTIF(Z249:Z278,2)),IF('Chiffres et fonctions'!$J$3=2,IF(COUNTIF(Z249:Z278,4)=0,"","+ "&amp;(COUNTIF(Z249:Z278,4))),""))</f>
        <v/>
      </c>
      <c r="AA280" s="145" t="str">
        <f>IF('Chiffres et fonctions'!$J$3=1,IF(COUNTIF(AA249:AA278,2)=0,"",COUNTIF(AA249:AA278,2)),IF('Chiffres et fonctions'!$J$3=2,IF(COUNTIF(AA249:AA278,4)=0,"","+ "&amp;(COUNTIF(AA249:AA278,4))),""))</f>
        <v/>
      </c>
      <c r="AB280" s="146" t="str">
        <f>IF('Chiffres et fonctions'!$J$3=1,IF(COUNTIF(AB249:AB278,2)=0,"",COUNTIF(AB249:AB278,2)),IF('Chiffres et fonctions'!$J$3=2,IF(COUNTIF(AB249:AB278,4)=0,"","+ "&amp;(COUNTIF(AB249:AB278,4))),""))</f>
        <v/>
      </c>
      <c r="AC280" s="145" t="str">
        <f>IF('Chiffres et fonctions'!$J$3=1,IF(COUNTIF(AC249:AC278,2)=0,"",COUNTIF(AC249:AC278,2)),IF('Chiffres et fonctions'!$J$3=2,IF(COUNTIF(AC249:AC278,4)=0,"","+ "&amp;(COUNTIF(AC249:AC278,4))),""))</f>
        <v/>
      </c>
      <c r="AD280" s="146" t="str">
        <f>IF('Chiffres et fonctions'!$J$3=1,IF(COUNTIF(AD249:AD278,2)=0,"",COUNTIF(AD249:AD278,2)),IF('Chiffres et fonctions'!$J$3=2,IF(COUNTIF(AD249:AD278,4)=0,"","+ "&amp;(COUNTIF(AD249:AD278,4))),""))</f>
        <v/>
      </c>
      <c r="AE280" s="145" t="str">
        <f>IF('Chiffres et fonctions'!$J$3=1,IF(COUNTIF(AE249:AE278,2)=0,"",COUNTIF(AE249:AE278,2)),IF('Chiffres et fonctions'!$J$3=2,IF(COUNTIF(AE249:AE278,4)=0,"","+ "&amp;(COUNTIF(AE249:AE278,4))),""))</f>
        <v/>
      </c>
      <c r="AF280" s="146" t="str">
        <f>IF('Chiffres et fonctions'!$J$3=1,IF(COUNTIF(AF249:AF278,2)=0,"",COUNTIF(AF249:AF278,2)),IF('Chiffres et fonctions'!$J$3=2,IF(COUNTIF(AF249:AF278,4)=0,"","+ "&amp;(COUNTIF(AF249:AF278,4))),""))</f>
        <v/>
      </c>
      <c r="AG280" s="145" t="str">
        <f>IF('Chiffres et fonctions'!$J$3=1,IF(COUNTIF(AG249:AG278,2)=0,"",COUNTIF(AG249:AG278,2)),IF('Chiffres et fonctions'!$J$3=2,IF(COUNTIF(AG249:AG278,4)=0,"","+ "&amp;(COUNTIF(AG249:AG278,4))),""))</f>
        <v/>
      </c>
      <c r="AH280" s="146" t="str">
        <f>IF('Chiffres et fonctions'!$J$3=1,IF(COUNTIF(AH249:AH278,2)=0,"",COUNTIF(AH249:AH278,2)),IF('Chiffres et fonctions'!$J$3=2,IF(COUNTIF(AH249:AH278,4)=0,"","+ "&amp;(COUNTIF(AH249:AH278,4))),""))</f>
        <v/>
      </c>
      <c r="AI280" s="145" t="str">
        <f>IF('Chiffres et fonctions'!$J$3=1,IF(COUNTIF(AI249:AI278,2)=0,"",COUNTIF(AI249:AI278,2)),IF('Chiffres et fonctions'!$J$3=2,IF(COUNTIF(AI249:AI278,4)=0,"","+ "&amp;(COUNTIF(AI249:AI278,4))),""))</f>
        <v/>
      </c>
      <c r="AJ280" s="146" t="str">
        <f>IF('Chiffres et fonctions'!$J$3=1,IF(COUNTIF(AJ249:AJ278,2)=0,"",COUNTIF(AJ249:AJ278,2)),IF('Chiffres et fonctions'!$J$3=2,IF(COUNTIF(AJ249:AJ278,4)=0,"","+ "&amp;(COUNTIF(AJ249:AJ278,4))),""))</f>
        <v/>
      </c>
      <c r="AK280" s="145" t="str">
        <f>IF('Chiffres et fonctions'!$J$3=1,IF(COUNTIF(AK249:AK278,2)=0,"",COUNTIF(AK249:AK278,2)),IF('Chiffres et fonctions'!$J$3=2,IF(COUNTIF(AK249:AK278,4)=0,"","+ "&amp;(COUNTIF(AK249:AK278,4))),""))</f>
        <v/>
      </c>
      <c r="AL280" s="146" t="str">
        <f>IF('Chiffres et fonctions'!$J$3=1,IF(COUNTIF(AL249:AL278,2)=0,"",COUNTIF(AL249:AL278,2)),IF('Chiffres et fonctions'!$J$3=2,IF(COUNTIF(AL249:AL278,4)=0,"","+ "&amp;(COUNTIF(AL249:AL278,4))),""))</f>
        <v/>
      </c>
      <c r="AM280" s="145" t="str">
        <f>IF('Chiffres et fonctions'!$J$3=1,IF(COUNTIF(AM249:AM278,2)=0,"",COUNTIF(AM249:AM278,2)),IF('Chiffres et fonctions'!$J$3=2,IF(COUNTIF(AM249:AM278,4)=0,"","+ "&amp;(COUNTIF(AM249:AM278,4))),""))</f>
        <v/>
      </c>
      <c r="AN280" s="146" t="str">
        <f>IF('Chiffres et fonctions'!$J$3=1,IF(COUNTIF(AN249:AN278,2)=0,"",COUNTIF(AN249:AN278,2)),IF('Chiffres et fonctions'!$J$3=2,IF(COUNTIF(AN249:AN278,4)=0,"","+ "&amp;(COUNTIF(AN249:AN278,4))),""))</f>
        <v/>
      </c>
      <c r="AO280" s="145" t="str">
        <f>IF('Chiffres et fonctions'!$J$3=1,IF(COUNTIF(AO249:AO278,2)=0,"",COUNTIF(AO249:AO278,2)),IF('Chiffres et fonctions'!$J$3=2,IF(COUNTIF(AO249:AO278,4)=0,"","+ "&amp;(COUNTIF(AO249:AO278,4))),""))</f>
        <v/>
      </c>
      <c r="AP280" s="146" t="str">
        <f>IF('Chiffres et fonctions'!$J$3=1,IF(COUNTIF(AP249:AP278,2)=0,"",COUNTIF(AP249:AP278,2)),IF('Chiffres et fonctions'!$J$3=2,IF(COUNTIF(AP249:AP278,4)=0,"","+ "&amp;(COUNTIF(AP249:AP278,4))),""))</f>
        <v/>
      </c>
      <c r="AQ280" s="145" t="str">
        <f>IF('Chiffres et fonctions'!$J$3=1,IF(COUNTIF(AQ249:AQ278,2)=0,"",COUNTIF(AQ249:AQ278,2)),IF('Chiffres et fonctions'!$J$3=2,IF(COUNTIF(AQ249:AQ278,4)=0,"","+ "&amp;(COUNTIF(AQ249:AQ278,4))),""))</f>
        <v/>
      </c>
      <c r="AR280" s="146" t="str">
        <f>IF('Chiffres et fonctions'!$J$3=1,IF(COUNTIF(AR249:AR278,2)=0,"",COUNTIF(AR249:AR278,2)),IF('Chiffres et fonctions'!$J$3=2,IF(COUNTIF(AR249:AR278,4)=0,"","+ "&amp;(COUNTIF(AR249:AR278,4))),""))</f>
        <v/>
      </c>
      <c r="AS280" s="145" t="str">
        <f>IF('Chiffres et fonctions'!$J$3=1,IF(COUNTIF(AS249:AS278,2)=0,"",COUNTIF(AS249:AS278,2)),IF('Chiffres et fonctions'!$J$3=2,IF(COUNTIF(AS249:AS278,4)=0,"","+ "&amp;(COUNTIF(AS249:AS278,4))),""))</f>
        <v/>
      </c>
      <c r="AT280" s="146" t="str">
        <f>IF('Chiffres et fonctions'!$J$3=1,IF(COUNTIF(AT249:AT278,2)=0,"",COUNTIF(AT249:AT278,2)),IF('Chiffres et fonctions'!$J$3=2,IF(COUNTIF(AT249:AT278,4)=0,"","+ "&amp;(COUNTIF(AT249:AT278,4))),""))</f>
        <v/>
      </c>
      <c r="AU280" s="145" t="str">
        <f>IF('Chiffres et fonctions'!$J$3=1,IF(COUNTIF(AU249:AU278,2)=0,"",COUNTIF(AU249:AU278,2)),IF('Chiffres et fonctions'!$J$3=2,IF(COUNTIF(AU249:AU278,4)=0,"","+ "&amp;(COUNTIF(AU249:AU278,4))),""))</f>
        <v/>
      </c>
      <c r="AV280" s="146" t="str">
        <f>IF('Chiffres et fonctions'!$J$3=1,IF(COUNTIF(AV249:AV278,2)=0,"",COUNTIF(AV249:AV278,2)),IF('Chiffres et fonctions'!$J$3=2,IF(COUNTIF(AV249:AV278,4)=0,"","+ "&amp;(COUNTIF(AV249:AV278,4))),""))</f>
        <v/>
      </c>
      <c r="AW280" s="145" t="str">
        <f>IF('Chiffres et fonctions'!$J$3=1,IF(COUNTIF(AW249:AW278,2)=0,"",COUNTIF(AW249:AW278,2)),IF('Chiffres et fonctions'!$J$3=2,IF(COUNTIF(AW249:AW278,4)=0,"","+ "&amp;(COUNTIF(AW249:AW278,4))),""))</f>
        <v/>
      </c>
      <c r="AX280" s="146" t="str">
        <f>IF('Chiffres et fonctions'!$J$3=1,IF(COUNTIF(AX249:AX278,2)=0,"",COUNTIF(AX249:AX278,2)),IF('Chiffres et fonctions'!$J$3=2,IF(COUNTIF(AX249:AX278,4)=0,"","+ "&amp;(COUNTIF(AX249:AX278,4))),""))</f>
        <v/>
      </c>
      <c r="AY280" s="145" t="str">
        <f>IF('Chiffres et fonctions'!$J$3=1,IF(COUNTIF(AY249:AY278,2)=0,"",COUNTIF(AY249:AY278,2)),IF('Chiffres et fonctions'!$J$3=2,IF(COUNTIF(AY249:AY278,4)=0,"","+ "&amp;(COUNTIF(AY249:AY278,4))),""))</f>
        <v/>
      </c>
      <c r="AZ280" s="146" t="str">
        <f>IF('Chiffres et fonctions'!$J$3=1,IF(COUNTIF(AZ249:AZ278,2)=0,"",COUNTIF(AZ249:AZ278,2)),IF('Chiffres et fonctions'!$J$3=2,IF(COUNTIF(AZ249:AZ278,4)=0,"","+ "&amp;(COUNTIF(AZ249:AZ278,4))),""))</f>
        <v/>
      </c>
      <c r="BA280" s="145" t="str">
        <f>IF('Chiffres et fonctions'!$J$3=1,IF(COUNTIF(BA249:BA278,2)=0,"",COUNTIF(BA249:BA278,2)),IF('Chiffres et fonctions'!$J$3=2,IF(COUNTIF(BA249:BA278,4)=0,"","+ "&amp;(COUNTIF(BA249:BA278,4))),""))</f>
        <v/>
      </c>
      <c r="BB280" s="146" t="str">
        <f>IF('Chiffres et fonctions'!$J$3=1,IF(COUNTIF(BB249:BB278,2)=0,"",COUNTIF(BB249:BB278,2)),IF('Chiffres et fonctions'!$J$3=2,IF(COUNTIF(BB249:BB278,4)=0,"","+ "&amp;(COUNTIF(BB249:BB278,4))),""))</f>
        <v/>
      </c>
      <c r="BC280" s="128"/>
      <c r="BD280" s="417"/>
      <c r="BE280" s="155"/>
      <c r="BF280" s="156"/>
      <c r="BG280" s="157"/>
      <c r="BH280" s="156"/>
      <c r="BI280" s="156"/>
      <c r="BJ280" s="156"/>
      <c r="BK280" s="282"/>
      <c r="BL280" s="249"/>
      <c r="BM280" s="249"/>
      <c r="BN280" s="249"/>
      <c r="BO280" s="249"/>
      <c r="BP280" s="249"/>
      <c r="BQ280" s="249"/>
      <c r="BR280" s="129"/>
      <c r="BS280" s="129"/>
      <c r="BT280" s="182"/>
      <c r="BU280" s="243"/>
      <c r="BV280" s="239"/>
      <c r="BW280" s="243"/>
      <c r="BX280" s="239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K280" s="130"/>
      <c r="CL280" s="130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B280" s="130"/>
      <c r="DC280" s="130"/>
      <c r="DD280" s="130"/>
      <c r="DE280" s="130"/>
      <c r="DF280" s="130"/>
      <c r="DG280" s="130"/>
      <c r="DH280" s="130"/>
      <c r="DI280" s="130"/>
      <c r="DJ280" s="130"/>
      <c r="DK280" s="130"/>
      <c r="DL280" s="130"/>
      <c r="DM280" s="130"/>
      <c r="DN280" s="130"/>
      <c r="DO280" s="130"/>
      <c r="DP280" s="130"/>
      <c r="DQ280" s="130"/>
      <c r="DR280" s="130"/>
      <c r="DS280" s="130"/>
      <c r="DT280" s="130"/>
      <c r="DU280" s="130"/>
      <c r="DV280" s="130"/>
      <c r="DW280" s="130"/>
      <c r="DX280" s="130"/>
      <c r="DY280" s="130"/>
      <c r="DZ280" s="130"/>
      <c r="EA280" s="130"/>
      <c r="EB280" s="130"/>
      <c r="EC280" s="130"/>
      <c r="ED280" s="130"/>
      <c r="EE280" s="130"/>
      <c r="EF280" s="130"/>
      <c r="EG280" s="130"/>
      <c r="EH280" s="130"/>
      <c r="EI280" s="130"/>
      <c r="EJ280" s="130"/>
      <c r="EK280" s="130"/>
      <c r="EL280" s="130"/>
      <c r="EM280" s="130"/>
      <c r="EN280" s="130"/>
      <c r="EO280" s="130"/>
      <c r="EP280" s="130"/>
      <c r="EQ280" s="130"/>
      <c r="ER280" s="130"/>
      <c r="ES280" s="130"/>
      <c r="ET280" s="130"/>
      <c r="EU280" s="130"/>
      <c r="EV280" s="130"/>
      <c r="EW280" s="130"/>
      <c r="EX280" s="130"/>
      <c r="EY280" s="130"/>
      <c r="EZ280" s="130"/>
      <c r="FA280" s="130"/>
      <c r="FB280" s="130"/>
      <c r="FC280" s="130"/>
      <c r="FD280" s="130"/>
      <c r="FE280" s="130"/>
      <c r="FF280" s="130"/>
      <c r="FG280" s="130"/>
      <c r="FH280" s="130"/>
      <c r="FI280" s="130"/>
      <c r="FJ280" s="130"/>
      <c r="FK280" s="130"/>
      <c r="FL280" s="130"/>
      <c r="FM280" s="130"/>
      <c r="FN280" s="130"/>
      <c r="FO280" s="130"/>
      <c r="FP280" s="130"/>
      <c r="FQ280" s="130"/>
      <c r="FR280" s="130"/>
      <c r="FS280" s="130"/>
      <c r="FT280" s="130"/>
      <c r="FU280" s="130"/>
      <c r="FV280" s="130"/>
      <c r="FW280" s="130"/>
      <c r="FX280" s="130"/>
      <c r="FY280" s="130"/>
      <c r="FZ280" s="130"/>
      <c r="GA280" s="130"/>
      <c r="GB280" s="130"/>
      <c r="GC280" s="130"/>
      <c r="GD280" s="130"/>
      <c r="GE280" s="130"/>
      <c r="GF280" s="130"/>
      <c r="GG280" s="130"/>
      <c r="GH280" s="130"/>
      <c r="GI280" s="130"/>
      <c r="GJ280" s="130"/>
      <c r="GK280" s="130"/>
      <c r="GL280" s="130"/>
      <c r="GM280" s="130"/>
      <c r="GN280" s="130"/>
      <c r="GO280" s="130"/>
      <c r="GP280" s="130"/>
      <c r="GQ280" s="130"/>
      <c r="GR280" s="130"/>
      <c r="GS280" s="130"/>
      <c r="GT280" s="130"/>
      <c r="GU280" s="130"/>
      <c r="GV280" s="130"/>
      <c r="GW280" s="130"/>
      <c r="GX280" s="130"/>
      <c r="GY280" s="130"/>
      <c r="GZ280" s="130"/>
      <c r="HA280" s="130"/>
      <c r="HB280" s="130"/>
      <c r="HC280" s="130"/>
      <c r="HD280" s="130"/>
      <c r="HE280" s="130"/>
      <c r="HF280" s="130"/>
      <c r="HG280" s="130"/>
      <c r="HH280" s="130"/>
      <c r="HI280" s="130"/>
      <c r="HJ280" s="130"/>
      <c r="HK280" s="130"/>
      <c r="HL280" s="130"/>
      <c r="HM280" s="130"/>
      <c r="HN280" s="130"/>
      <c r="HO280" s="130"/>
      <c r="HP280" s="130"/>
      <c r="HQ280" s="130"/>
      <c r="HR280" s="130"/>
      <c r="HS280" s="130"/>
      <c r="HT280" s="130"/>
      <c r="HU280" s="130"/>
      <c r="HV280" s="130"/>
      <c r="HW280" s="130"/>
      <c r="HX280" s="130"/>
      <c r="HY280" s="130"/>
      <c r="HZ280" s="130"/>
      <c r="IA280" s="130"/>
      <c r="IB280" s="130"/>
      <c r="IC280" s="130"/>
      <c r="ID280" s="130"/>
      <c r="IE280" s="130"/>
      <c r="IF280" s="130"/>
      <c r="IG280" s="130"/>
      <c r="IH280" s="130"/>
      <c r="II280" s="130"/>
      <c r="IJ280" s="130"/>
      <c r="IK280" s="130"/>
      <c r="IL280" s="130"/>
      <c r="IM280" s="130"/>
      <c r="IN280" s="130"/>
      <c r="IO280" s="130"/>
      <c r="IP280" s="130"/>
      <c r="IQ280" s="130"/>
      <c r="IR280" s="130"/>
      <c r="IS280" s="130"/>
      <c r="IT280" s="130"/>
      <c r="IU280" s="130"/>
      <c r="IV280" s="130"/>
      <c r="IW280" s="130"/>
      <c r="IX280" s="130"/>
      <c r="IY280" s="130"/>
      <c r="IZ280" s="130"/>
      <c r="JA280" s="130"/>
      <c r="JB280" s="130"/>
      <c r="JC280" s="130"/>
      <c r="JD280" s="130"/>
      <c r="JE280" s="130"/>
      <c r="JF280" s="130"/>
      <c r="JG280" s="130"/>
      <c r="JH280" s="130"/>
      <c r="JI280" s="130"/>
      <c r="JJ280" s="130"/>
      <c r="JK280" s="130"/>
      <c r="JL280" s="130"/>
      <c r="JM280" s="130"/>
      <c r="JN280" s="130"/>
      <c r="JO280" s="130"/>
      <c r="JP280" s="130"/>
      <c r="JQ280" s="130"/>
      <c r="JR280" s="130"/>
      <c r="JS280" s="130"/>
      <c r="JT280" s="130"/>
      <c r="JU280" s="130"/>
      <c r="JV280" s="130"/>
      <c r="JW280" s="130"/>
      <c r="JX280" s="130"/>
      <c r="JY280" s="130"/>
      <c r="JZ280" s="130"/>
      <c r="KA280" s="130"/>
      <c r="KB280" s="130"/>
      <c r="KC280" s="130"/>
      <c r="KD280" s="130"/>
      <c r="KE280" s="130"/>
      <c r="KF280" s="130"/>
      <c r="KG280" s="130"/>
      <c r="KH280" s="130"/>
      <c r="KI280" s="130"/>
      <c r="KJ280" s="130"/>
      <c r="KK280" s="130"/>
      <c r="KL280" s="130"/>
      <c r="KM280" s="130"/>
      <c r="KN280" s="130"/>
      <c r="KO280" s="130"/>
      <c r="KP280" s="130"/>
      <c r="KQ280" s="130"/>
      <c r="KR280" s="130"/>
      <c r="KS280" s="130"/>
      <c r="KT280" s="130"/>
      <c r="KU280" s="130"/>
      <c r="KV280" s="130"/>
      <c r="KW280" s="130"/>
      <c r="KX280" s="130"/>
      <c r="KY280" s="130"/>
      <c r="KZ280" s="130"/>
      <c r="LA280" s="130"/>
      <c r="LB280" s="130"/>
      <c r="LC280" s="130"/>
      <c r="LD280" s="130"/>
      <c r="LE280" s="130"/>
      <c r="LF280" s="130"/>
      <c r="LG280" s="130"/>
      <c r="LH280" s="130"/>
      <c r="LI280" s="130"/>
      <c r="LJ280" s="130"/>
      <c r="LK280" s="130"/>
      <c r="LL280" s="130"/>
      <c r="LM280" s="130"/>
      <c r="LN280" s="130"/>
      <c r="LO280" s="130"/>
      <c r="LP280" s="130"/>
      <c r="LQ280" s="130"/>
      <c r="LR280" s="130"/>
      <c r="LS280" s="130"/>
      <c r="LT280" s="130"/>
      <c r="LU280" s="130"/>
      <c r="LV280" s="130"/>
      <c r="LW280" s="130"/>
      <c r="LX280" s="130"/>
      <c r="LY280" s="130"/>
      <c r="LZ280" s="130"/>
      <c r="MA280" s="130"/>
      <c r="MB280" s="130"/>
      <c r="MC280" s="130"/>
      <c r="MD280" s="130"/>
      <c r="ME280" s="130"/>
      <c r="MF280" s="130"/>
      <c r="MG280" s="130"/>
      <c r="MH280" s="130"/>
      <c r="MI280" s="130"/>
      <c r="MJ280" s="130"/>
      <c r="MK280" s="130"/>
      <c r="ML280" s="130"/>
      <c r="MM280" s="130"/>
      <c r="MN280" s="130"/>
      <c r="MO280" s="130"/>
      <c r="MP280" s="130"/>
      <c r="MQ280" s="130"/>
      <c r="MS280" s="241"/>
      <c r="MT280" s="374">
        <f>(COUNTA($O249:$BB278)/2)-SUM(MV280:NK280)</f>
        <v>0</v>
      </c>
      <c r="MU280" s="375"/>
      <c r="MV280" s="376">
        <f>SUM(MV249:MW278)</f>
        <v>0</v>
      </c>
      <c r="MW280" s="376"/>
      <c r="MX280" s="376">
        <f>SUM(MX249:MY278)</f>
        <v>0</v>
      </c>
      <c r="MY280" s="376"/>
      <c r="MZ280" s="376">
        <f>SUM(MZ249:NA278)</f>
        <v>0</v>
      </c>
      <c r="NA280" s="376"/>
      <c r="NB280" s="376">
        <f>SUM(NB249:NC278)</f>
        <v>0</v>
      </c>
      <c r="NC280" s="376"/>
      <c r="ND280" s="376">
        <f>SUM(ND249:NE278)</f>
        <v>0</v>
      </c>
      <c r="NE280" s="376"/>
      <c r="NF280" s="376">
        <f>SUM(NF249:NG278)</f>
        <v>0</v>
      </c>
      <c r="NG280" s="376"/>
      <c r="NH280" s="376">
        <f>SUM(NH249:NI278)</f>
        <v>0</v>
      </c>
      <c r="NI280" s="376"/>
      <c r="NJ280" s="376">
        <f>SUM(NJ249:NK278)</f>
        <v>0</v>
      </c>
      <c r="NK280" s="376"/>
      <c r="NL280" s="377">
        <f>SUM(NL249:NM278)</f>
        <v>0</v>
      </c>
      <c r="NM280" s="378"/>
      <c r="NN280" s="370"/>
    </row>
    <row r="281" spans="1:384" s="318" customFormat="1" ht="10.199999999999999" customHeight="1" thickBot="1" x14ac:dyDescent="0.35">
      <c r="A281" s="320"/>
      <c r="B281" s="389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44"/>
      <c r="AJ281" s="44"/>
      <c r="AK281" s="44"/>
      <c r="AL281" s="44"/>
      <c r="AM281" s="44"/>
      <c r="AN281" s="44"/>
      <c r="AO281" s="44"/>
      <c r="AP281" s="44"/>
      <c r="AQ281" s="44"/>
      <c r="AR281" s="44"/>
      <c r="AS281" s="44"/>
      <c r="AT281" s="44"/>
      <c r="AU281" s="44"/>
      <c r="AV281" s="44"/>
      <c r="AW281" s="44"/>
      <c r="AX281" s="44"/>
      <c r="AY281" s="44"/>
      <c r="AZ281" s="44"/>
      <c r="BA281" s="44"/>
      <c r="BB281" s="44"/>
      <c r="BC281" s="44"/>
      <c r="BD281" s="45"/>
      <c r="BE281" s="45"/>
      <c r="BF281" s="45"/>
      <c r="BG281" s="45"/>
      <c r="BH281" s="45"/>
      <c r="BI281" s="45"/>
      <c r="BJ281" s="45"/>
      <c r="BK281" s="241"/>
      <c r="BL281" s="45"/>
      <c r="BM281" s="45"/>
      <c r="BN281" s="45"/>
      <c r="BO281" s="45"/>
      <c r="BP281" s="45"/>
      <c r="BR281" s="45"/>
      <c r="BS281" s="44"/>
      <c r="BT281" s="45"/>
      <c r="BU281" s="240"/>
      <c r="BV281" s="240"/>
      <c r="BW281" s="240"/>
      <c r="BX281" s="240"/>
      <c r="BY281" s="178"/>
      <c r="BZ281" s="178"/>
      <c r="CA281" s="178"/>
      <c r="CB281" s="178"/>
      <c r="CC281" s="178"/>
      <c r="CD281" s="178"/>
      <c r="CE281" s="178"/>
      <c r="CF281" s="178"/>
      <c r="CG281" s="178"/>
      <c r="CH281" s="178"/>
      <c r="CI281" s="178"/>
      <c r="CJ281" s="178"/>
      <c r="CK281" s="178"/>
      <c r="CL281" s="178"/>
      <c r="CM281" s="178"/>
      <c r="CN281" s="178"/>
      <c r="CO281" s="178"/>
      <c r="CP281" s="178"/>
      <c r="CQ281" s="178"/>
      <c r="CR281" s="178"/>
      <c r="CS281" s="178"/>
      <c r="CT281" s="178"/>
      <c r="CU281" s="178"/>
      <c r="CV281" s="178"/>
      <c r="CW281" s="178"/>
      <c r="CX281" s="178"/>
      <c r="CY281" s="178"/>
      <c r="CZ281" s="178"/>
      <c r="DA281" s="178"/>
      <c r="DB281" s="178"/>
      <c r="DC281" s="178"/>
      <c r="DD281" s="178"/>
      <c r="DE281" s="178"/>
      <c r="DF281" s="319"/>
      <c r="DG281" s="319"/>
      <c r="DH281" s="319"/>
      <c r="DI281" s="319"/>
      <c r="DJ281" s="319"/>
      <c r="DK281" s="319"/>
      <c r="DL281" s="319"/>
      <c r="DM281" s="319"/>
      <c r="DN281" s="319"/>
      <c r="DO281" s="319"/>
      <c r="DP281" s="319"/>
      <c r="DQ281" s="319"/>
      <c r="DR281" s="319"/>
      <c r="DS281" s="319"/>
      <c r="DT281" s="319"/>
      <c r="DU281" s="319"/>
      <c r="DV281" s="319"/>
      <c r="DW281" s="319"/>
      <c r="DX281" s="319"/>
      <c r="DY281" s="319"/>
      <c r="DZ281" s="319"/>
      <c r="EA281" s="319"/>
      <c r="EB281" s="319"/>
      <c r="EC281" s="319"/>
      <c r="ED281" s="319"/>
      <c r="EE281" s="319"/>
      <c r="EF281" s="319"/>
      <c r="EG281" s="319"/>
      <c r="EH281" s="319"/>
      <c r="EI281" s="319"/>
      <c r="EJ281" s="319"/>
      <c r="EK281" s="319"/>
      <c r="EL281" s="319"/>
      <c r="EM281" s="319"/>
      <c r="EN281" s="319"/>
      <c r="EO281" s="319"/>
      <c r="EP281" s="319"/>
      <c r="EQ281" s="319"/>
      <c r="ER281" s="319"/>
      <c r="ES281" s="319"/>
      <c r="ET281" s="319"/>
      <c r="EU281" s="319"/>
      <c r="EV281" s="380"/>
      <c r="EW281" s="380"/>
      <c r="EX281" s="380"/>
      <c r="EY281" s="380"/>
      <c r="EZ281" s="380"/>
      <c r="FA281" s="380"/>
      <c r="FB281" s="380"/>
      <c r="FC281" s="380"/>
      <c r="FD281" s="380"/>
      <c r="FE281" s="380"/>
      <c r="FF281" s="380"/>
      <c r="FG281" s="380"/>
      <c r="FH281" s="380"/>
      <c r="FI281" s="380"/>
      <c r="FJ281" s="380"/>
      <c r="FK281" s="380"/>
      <c r="FL281" s="380"/>
      <c r="FM281" s="380"/>
      <c r="FN281" s="380"/>
      <c r="FO281" s="380"/>
      <c r="FP281" s="380"/>
      <c r="FQ281" s="380"/>
      <c r="FR281" s="380"/>
      <c r="FS281" s="380"/>
      <c r="FT281" s="380"/>
      <c r="FU281" s="380"/>
      <c r="FV281" s="380"/>
      <c r="FW281" s="380"/>
      <c r="FX281" s="380"/>
      <c r="FY281" s="380"/>
      <c r="FZ281" s="380"/>
      <c r="GA281" s="380"/>
      <c r="GB281" s="380"/>
      <c r="GC281" s="380"/>
      <c r="GD281" s="380"/>
      <c r="GE281" s="380"/>
      <c r="GF281" s="380"/>
      <c r="GG281" s="380"/>
      <c r="GH281" s="380"/>
      <c r="GI281" s="380"/>
      <c r="GJ281" s="319"/>
      <c r="GK281" s="380"/>
      <c r="GL281" s="380"/>
      <c r="GM281" s="380"/>
      <c r="GN281" s="380"/>
      <c r="GO281" s="380"/>
      <c r="GP281" s="380"/>
      <c r="GQ281" s="380"/>
      <c r="GR281" s="380"/>
      <c r="GS281" s="380"/>
      <c r="GT281" s="380"/>
      <c r="GU281" s="380"/>
      <c r="GV281" s="380"/>
      <c r="GW281" s="380"/>
      <c r="GX281" s="380"/>
      <c r="GY281" s="380"/>
      <c r="GZ281" s="380"/>
      <c r="HA281" s="380"/>
      <c r="HB281" s="380"/>
      <c r="HC281" s="380"/>
      <c r="HD281" s="380"/>
      <c r="HE281" s="380"/>
      <c r="HF281" s="380"/>
      <c r="HG281" s="380"/>
      <c r="HH281" s="380"/>
      <c r="HI281" s="380"/>
      <c r="HJ281" s="380"/>
      <c r="HK281" s="380"/>
      <c r="HL281" s="380"/>
      <c r="HM281" s="380"/>
      <c r="HN281" s="380"/>
      <c r="HO281" s="380"/>
      <c r="HP281" s="380"/>
      <c r="HQ281" s="380"/>
      <c r="HR281" s="380"/>
      <c r="HS281" s="380"/>
      <c r="HT281" s="380"/>
      <c r="HU281" s="380"/>
      <c r="HV281" s="380"/>
      <c r="HW281" s="380"/>
      <c r="HX281" s="380"/>
      <c r="HY281" s="319"/>
      <c r="HZ281" s="380"/>
      <c r="IA281" s="380"/>
      <c r="IB281" s="380"/>
      <c r="IC281" s="380"/>
      <c r="ID281" s="380"/>
      <c r="IE281" s="380"/>
      <c r="IF281" s="380"/>
      <c r="IG281" s="380"/>
      <c r="IH281" s="380"/>
      <c r="II281" s="380"/>
      <c r="IJ281" s="380"/>
      <c r="IK281" s="380"/>
      <c r="IL281" s="380"/>
      <c r="IM281" s="380"/>
      <c r="IN281" s="380"/>
      <c r="IO281" s="380"/>
      <c r="IP281" s="380"/>
      <c r="IQ281" s="380"/>
      <c r="IR281" s="380"/>
      <c r="IS281" s="380"/>
      <c r="IT281" s="380"/>
      <c r="IU281" s="380"/>
      <c r="IV281" s="380"/>
      <c r="IW281" s="380"/>
      <c r="IX281" s="380"/>
      <c r="IY281" s="380"/>
      <c r="IZ281" s="380"/>
      <c r="JA281" s="380"/>
      <c r="JB281" s="380"/>
      <c r="JC281" s="380"/>
      <c r="JD281" s="380"/>
      <c r="JE281" s="380"/>
      <c r="JF281" s="380"/>
      <c r="JG281" s="380"/>
      <c r="JH281" s="380"/>
      <c r="JI281" s="380"/>
      <c r="JJ281" s="380"/>
      <c r="JK281" s="380"/>
      <c r="JL281" s="380"/>
      <c r="JM281" s="380"/>
      <c r="JN281" s="319"/>
      <c r="JO281" s="380"/>
      <c r="JP281" s="380"/>
      <c r="JQ281" s="380"/>
      <c r="JR281" s="380"/>
      <c r="JS281" s="380"/>
      <c r="JT281" s="380"/>
      <c r="JU281" s="380"/>
      <c r="JV281" s="380"/>
      <c r="JW281" s="380"/>
      <c r="JX281" s="380"/>
      <c r="JY281" s="380"/>
      <c r="JZ281" s="380"/>
      <c r="KA281" s="380"/>
      <c r="KB281" s="380"/>
      <c r="KC281" s="380"/>
      <c r="KD281" s="380"/>
      <c r="KE281" s="380"/>
      <c r="KF281" s="380"/>
      <c r="KG281" s="380"/>
      <c r="KH281" s="380"/>
      <c r="KI281" s="380"/>
      <c r="KJ281" s="380"/>
      <c r="KK281" s="380"/>
      <c r="KL281" s="380"/>
      <c r="KM281" s="380"/>
      <c r="KN281" s="380"/>
      <c r="KO281" s="380"/>
      <c r="KP281" s="380"/>
      <c r="KQ281" s="380"/>
      <c r="KR281" s="380"/>
      <c r="KS281" s="380"/>
      <c r="KT281" s="380"/>
      <c r="KU281" s="380"/>
      <c r="KV281" s="380"/>
      <c r="KW281" s="380"/>
      <c r="KX281" s="380"/>
      <c r="KY281" s="380"/>
      <c r="KZ281" s="380"/>
      <c r="LA281" s="380"/>
      <c r="LB281" s="380"/>
      <c r="LC281" s="319"/>
      <c r="LD281" s="380"/>
      <c r="LE281" s="380"/>
      <c r="LF281" s="380"/>
      <c r="LG281" s="380"/>
      <c r="LH281" s="380"/>
      <c r="LI281" s="380"/>
      <c r="LJ281" s="380"/>
      <c r="LK281" s="380"/>
      <c r="LL281" s="380"/>
      <c r="LM281" s="380"/>
      <c r="LN281" s="380"/>
      <c r="LO281" s="380"/>
      <c r="LP281" s="380"/>
      <c r="LQ281" s="380"/>
      <c r="LR281" s="380"/>
      <c r="LS281" s="380"/>
      <c r="LT281" s="380"/>
      <c r="LU281" s="380"/>
      <c r="LV281" s="380"/>
      <c r="LW281" s="380"/>
      <c r="LX281" s="380"/>
      <c r="LY281" s="380"/>
      <c r="LZ281" s="380"/>
      <c r="MA281" s="380"/>
      <c r="MB281" s="380"/>
      <c r="MC281" s="380"/>
      <c r="MD281" s="380"/>
      <c r="ME281" s="380"/>
      <c r="MF281" s="380"/>
      <c r="MG281" s="380"/>
      <c r="MH281" s="380"/>
      <c r="MI281" s="380"/>
      <c r="MJ281" s="380"/>
      <c r="MK281" s="380"/>
      <c r="ML281" s="380"/>
      <c r="MM281" s="380"/>
      <c r="MN281" s="380"/>
      <c r="MO281" s="380"/>
      <c r="MP281" s="380"/>
      <c r="MQ281" s="380"/>
      <c r="MS281" s="241"/>
      <c r="MT281" s="367"/>
      <c r="MU281" s="367"/>
      <c r="MV281" s="367"/>
      <c r="MW281" s="367"/>
      <c r="MX281" s="367"/>
      <c r="MY281" s="367"/>
      <c r="MZ281" s="367"/>
      <c r="NA281" s="367"/>
      <c r="NB281" s="367"/>
      <c r="NC281" s="367"/>
      <c r="ND281" s="367"/>
      <c r="NE281" s="367"/>
      <c r="NF281" s="367"/>
      <c r="NG281" s="367"/>
      <c r="NH281" s="367"/>
      <c r="NI281" s="367"/>
      <c r="NJ281" s="367"/>
      <c r="NK281" s="367"/>
      <c r="NL281" s="367"/>
      <c r="NM281" s="367"/>
      <c r="NN281" s="370"/>
    </row>
    <row r="282" spans="1:384" s="318" customFormat="1" ht="18" customHeight="1" thickBot="1" x14ac:dyDescent="0.35">
      <c r="A282" s="26">
        <v>9</v>
      </c>
      <c r="B282" s="389"/>
      <c r="C282" s="415">
        <f>Conges!$B$11</f>
        <v>44904</v>
      </c>
      <c r="D282" s="416"/>
      <c r="E282" s="416"/>
      <c r="F282" s="416"/>
      <c r="G282" s="416"/>
      <c r="H282" s="416"/>
      <c r="I282" s="416"/>
      <c r="J282" s="416"/>
      <c r="K282" s="416"/>
      <c r="L282" s="416"/>
      <c r="M282" s="416"/>
      <c r="N282" s="416"/>
      <c r="O282" s="416"/>
      <c r="P282" s="416"/>
      <c r="Q282" s="416"/>
      <c r="R282" s="416"/>
      <c r="S282" s="416"/>
      <c r="T282" s="416"/>
      <c r="U282" s="416"/>
      <c r="V282" s="416"/>
      <c r="W282" s="416"/>
      <c r="X282" s="416"/>
      <c r="Y282" s="416"/>
      <c r="Z282" s="416"/>
      <c r="AA282" s="416"/>
      <c r="AB282" s="416"/>
      <c r="AC282" s="416"/>
      <c r="AD282" s="416"/>
      <c r="AE282" s="416"/>
      <c r="AF282" s="416"/>
      <c r="AG282" s="416"/>
      <c r="AH282" s="416"/>
      <c r="AI282" s="416"/>
      <c r="AJ282" s="416"/>
      <c r="AK282" s="416"/>
      <c r="AL282" s="416"/>
      <c r="AM282" s="416"/>
      <c r="AN282" s="416"/>
      <c r="AO282" s="416"/>
      <c r="AP282" s="416"/>
      <c r="AQ282" s="416"/>
      <c r="AR282" s="416"/>
      <c r="AS282" s="416"/>
      <c r="AT282" s="416"/>
      <c r="AU282" s="416"/>
      <c r="AV282" s="416"/>
      <c r="AW282" s="416"/>
      <c r="AX282" s="416"/>
      <c r="AY282" s="416"/>
      <c r="AZ282" s="416"/>
      <c r="BA282" s="416"/>
      <c r="BB282" s="416"/>
      <c r="BC282" s="416"/>
      <c r="BD282" s="417"/>
      <c r="BE282" s="418" t="s">
        <v>13</v>
      </c>
      <c r="BF282" s="419"/>
      <c r="BG282" s="421"/>
      <c r="BH282" s="350" t="s">
        <v>54</v>
      </c>
      <c r="BI282" s="350"/>
      <c r="BJ282" s="350" t="s">
        <v>46</v>
      </c>
      <c r="BK282" s="348"/>
      <c r="BL282" s="350" t="s">
        <v>69</v>
      </c>
      <c r="BM282" s="350" t="s">
        <v>70</v>
      </c>
      <c r="BN282" s="350" t="s">
        <v>73</v>
      </c>
      <c r="BO282" s="350" t="s">
        <v>74</v>
      </c>
      <c r="BP282" s="350" t="s">
        <v>71</v>
      </c>
      <c r="BQ282" s="350" t="s">
        <v>72</v>
      </c>
      <c r="BR282" s="356" t="s">
        <v>62</v>
      </c>
      <c r="BS282" s="359" t="s">
        <v>68</v>
      </c>
      <c r="BT282" s="358"/>
      <c r="BU282" s="354" t="str">
        <f>BU$2</f>
        <v>Heures Pointés Reel +ind</v>
      </c>
      <c r="BV282" s="352" t="str">
        <f>BV$2</f>
        <v>Heures Cumules Reel + ind</v>
      </c>
      <c r="BW282" s="354"/>
      <c r="BX282" s="352"/>
      <c r="BY282" s="178"/>
      <c r="BZ282" s="178"/>
      <c r="CA282" s="178"/>
      <c r="CB282" s="178"/>
      <c r="CC282" s="178"/>
      <c r="CD282" s="178"/>
      <c r="CE282" s="178"/>
      <c r="CF282" s="178"/>
      <c r="CG282" s="178"/>
      <c r="CH282" s="178"/>
      <c r="CI282" s="178"/>
      <c r="CJ282" s="178"/>
      <c r="CK282" s="178"/>
      <c r="CL282" s="178"/>
      <c r="CM282" s="178"/>
      <c r="CN282" s="178"/>
      <c r="CO282" s="178"/>
      <c r="CP282" s="178"/>
      <c r="CQ282" s="178"/>
      <c r="CR282" s="178"/>
      <c r="CS282" s="178"/>
      <c r="CT282" s="178"/>
      <c r="CU282" s="178"/>
      <c r="CV282" s="178"/>
      <c r="CW282" s="178"/>
      <c r="CX282" s="178"/>
      <c r="CY282" s="178"/>
      <c r="CZ282" s="178"/>
      <c r="DA282" s="178"/>
      <c r="DB282" s="178"/>
      <c r="DC282" s="178"/>
      <c r="DD282" s="178"/>
      <c r="DE282" s="178"/>
      <c r="DF282" s="319"/>
      <c r="DG282" s="319"/>
      <c r="DH282" s="319"/>
      <c r="DI282" s="319"/>
      <c r="DJ282" s="319"/>
      <c r="DK282" s="319"/>
      <c r="DL282" s="319"/>
      <c r="DM282" s="319"/>
      <c r="DN282" s="319"/>
      <c r="DO282" s="319"/>
      <c r="DP282" s="319"/>
      <c r="DQ282" s="319"/>
      <c r="DR282" s="319"/>
      <c r="DS282" s="319"/>
      <c r="DT282" s="319"/>
      <c r="DU282" s="319"/>
      <c r="DV282" s="319"/>
      <c r="DW282" s="319"/>
      <c r="DX282" s="319"/>
      <c r="DY282" s="319"/>
      <c r="DZ282" s="319"/>
      <c r="EA282" s="319"/>
      <c r="EB282" s="319"/>
      <c r="EC282" s="319"/>
      <c r="ED282" s="319"/>
      <c r="EE282" s="319"/>
      <c r="EF282" s="319"/>
      <c r="EG282" s="319"/>
      <c r="EH282" s="319"/>
      <c r="EI282" s="319"/>
      <c r="EJ282" s="319"/>
      <c r="EK282" s="319"/>
      <c r="EL282" s="319"/>
      <c r="EM282" s="319"/>
      <c r="EN282" s="319"/>
      <c r="EO282" s="319"/>
      <c r="EP282" s="319"/>
      <c r="EQ282" s="319"/>
      <c r="ER282" s="319"/>
      <c r="ES282" s="319"/>
      <c r="ET282" s="319"/>
      <c r="EU282" s="319"/>
      <c r="EV282" s="380"/>
      <c r="EW282" s="380"/>
      <c r="EX282" s="380"/>
      <c r="EY282" s="380"/>
      <c r="EZ282" s="380"/>
      <c r="FA282" s="380"/>
      <c r="FB282" s="380"/>
      <c r="FC282" s="380"/>
      <c r="FD282" s="380"/>
      <c r="FE282" s="380"/>
      <c r="FF282" s="380"/>
      <c r="FG282" s="380"/>
      <c r="FH282" s="380"/>
      <c r="FI282" s="380"/>
      <c r="FJ282" s="380"/>
      <c r="FK282" s="380"/>
      <c r="FL282" s="380"/>
      <c r="FM282" s="380"/>
      <c r="FN282" s="380"/>
      <c r="FO282" s="380"/>
      <c r="FP282" s="380"/>
      <c r="FQ282" s="380"/>
      <c r="FR282" s="380"/>
      <c r="FS282" s="380"/>
      <c r="FT282" s="380"/>
      <c r="FU282" s="380"/>
      <c r="FV282" s="380"/>
      <c r="FW282" s="380"/>
      <c r="FX282" s="380"/>
      <c r="FY282" s="380"/>
      <c r="FZ282" s="380"/>
      <c r="GA282" s="380"/>
      <c r="GB282" s="380"/>
      <c r="GC282" s="380"/>
      <c r="GD282" s="380"/>
      <c r="GE282" s="380"/>
      <c r="GF282" s="380"/>
      <c r="GG282" s="380"/>
      <c r="GH282" s="380"/>
      <c r="GI282" s="380"/>
      <c r="GJ282" s="319"/>
      <c r="GK282" s="380"/>
      <c r="GL282" s="380"/>
      <c r="GM282" s="380"/>
      <c r="GN282" s="380"/>
      <c r="GO282" s="380"/>
      <c r="GP282" s="380"/>
      <c r="GQ282" s="380"/>
      <c r="GR282" s="380"/>
      <c r="GS282" s="380"/>
      <c r="GT282" s="380"/>
      <c r="GU282" s="380"/>
      <c r="GV282" s="380"/>
      <c r="GW282" s="380"/>
      <c r="GX282" s="380"/>
      <c r="GY282" s="380"/>
      <c r="GZ282" s="380"/>
      <c r="HA282" s="380"/>
      <c r="HB282" s="380"/>
      <c r="HC282" s="380"/>
      <c r="HD282" s="380"/>
      <c r="HE282" s="380"/>
      <c r="HF282" s="380"/>
      <c r="HG282" s="380"/>
      <c r="HH282" s="380"/>
      <c r="HI282" s="380"/>
      <c r="HJ282" s="380"/>
      <c r="HK282" s="380"/>
      <c r="HL282" s="380"/>
      <c r="HM282" s="380"/>
      <c r="HN282" s="380"/>
      <c r="HO282" s="380"/>
      <c r="HP282" s="380"/>
      <c r="HQ282" s="380"/>
      <c r="HR282" s="380"/>
      <c r="HS282" s="380"/>
      <c r="HT282" s="380"/>
      <c r="HU282" s="380"/>
      <c r="HV282" s="380"/>
      <c r="HW282" s="380"/>
      <c r="HX282" s="380"/>
      <c r="HY282" s="319"/>
      <c r="HZ282" s="380"/>
      <c r="IA282" s="380"/>
      <c r="IB282" s="380"/>
      <c r="IC282" s="380"/>
      <c r="ID282" s="380"/>
      <c r="IE282" s="380"/>
      <c r="IF282" s="380"/>
      <c r="IG282" s="380"/>
      <c r="IH282" s="380"/>
      <c r="II282" s="380"/>
      <c r="IJ282" s="380"/>
      <c r="IK282" s="380"/>
      <c r="IL282" s="380"/>
      <c r="IM282" s="380"/>
      <c r="IN282" s="380"/>
      <c r="IO282" s="380"/>
      <c r="IP282" s="380"/>
      <c r="IQ282" s="380"/>
      <c r="IR282" s="380"/>
      <c r="IS282" s="380"/>
      <c r="IT282" s="380"/>
      <c r="IU282" s="380"/>
      <c r="IV282" s="380"/>
      <c r="IW282" s="380"/>
      <c r="IX282" s="380"/>
      <c r="IY282" s="380"/>
      <c r="IZ282" s="380"/>
      <c r="JA282" s="380"/>
      <c r="JB282" s="380"/>
      <c r="JC282" s="380"/>
      <c r="JD282" s="380"/>
      <c r="JE282" s="380"/>
      <c r="JF282" s="380"/>
      <c r="JG282" s="380"/>
      <c r="JH282" s="380"/>
      <c r="JI282" s="380"/>
      <c r="JJ282" s="380"/>
      <c r="JK282" s="380"/>
      <c r="JL282" s="380"/>
      <c r="JM282" s="380"/>
      <c r="JN282" s="319"/>
      <c r="JO282" s="380"/>
      <c r="JP282" s="380"/>
      <c r="JQ282" s="380"/>
      <c r="JR282" s="380"/>
      <c r="JS282" s="380"/>
      <c r="JT282" s="380"/>
      <c r="JU282" s="380"/>
      <c r="JV282" s="380"/>
      <c r="JW282" s="380"/>
      <c r="JX282" s="380"/>
      <c r="JY282" s="380"/>
      <c r="JZ282" s="380"/>
      <c r="KA282" s="380"/>
      <c r="KB282" s="380"/>
      <c r="KC282" s="380"/>
      <c r="KD282" s="380"/>
      <c r="KE282" s="380"/>
      <c r="KF282" s="380"/>
      <c r="KG282" s="380"/>
      <c r="KH282" s="380"/>
      <c r="KI282" s="380"/>
      <c r="KJ282" s="380"/>
      <c r="KK282" s="380"/>
      <c r="KL282" s="380"/>
      <c r="KM282" s="380"/>
      <c r="KN282" s="380"/>
      <c r="KO282" s="380"/>
      <c r="KP282" s="380"/>
      <c r="KQ282" s="380"/>
      <c r="KR282" s="380"/>
      <c r="KS282" s="380"/>
      <c r="KT282" s="380"/>
      <c r="KU282" s="380"/>
      <c r="KV282" s="380"/>
      <c r="KW282" s="380"/>
      <c r="KX282" s="380"/>
      <c r="KY282" s="380"/>
      <c r="KZ282" s="380"/>
      <c r="LA282" s="380"/>
      <c r="LB282" s="380"/>
      <c r="LC282" s="319"/>
      <c r="LD282" s="380"/>
      <c r="LE282" s="380"/>
      <c r="LF282" s="380"/>
      <c r="LG282" s="380"/>
      <c r="LH282" s="380"/>
      <c r="LI282" s="380"/>
      <c r="LJ282" s="380"/>
      <c r="LK282" s="380"/>
      <c r="LL282" s="380"/>
      <c r="LM282" s="380"/>
      <c r="LN282" s="380"/>
      <c r="LO282" s="380"/>
      <c r="LP282" s="380"/>
      <c r="LQ282" s="380"/>
      <c r="LR282" s="380"/>
      <c r="LS282" s="380"/>
      <c r="LT282" s="380"/>
      <c r="LU282" s="380"/>
      <c r="LV282" s="380"/>
      <c r="LW282" s="380"/>
      <c r="LX282" s="380"/>
      <c r="LY282" s="380"/>
      <c r="LZ282" s="380"/>
      <c r="MA282" s="380"/>
      <c r="MB282" s="380"/>
      <c r="MC282" s="380"/>
      <c r="MD282" s="380"/>
      <c r="ME282" s="380"/>
      <c r="MF282" s="380"/>
      <c r="MG282" s="380"/>
      <c r="MH282" s="380"/>
      <c r="MI282" s="380"/>
      <c r="MJ282" s="380"/>
      <c r="MK282" s="380"/>
      <c r="ML282" s="380"/>
      <c r="MM282" s="380"/>
      <c r="MN282" s="380"/>
      <c r="MO282" s="380"/>
      <c r="MP282" s="380"/>
      <c r="MQ282" s="380"/>
      <c r="MS282" s="241"/>
      <c r="MT282" s="423" t="s">
        <v>12</v>
      </c>
      <c r="MU282" s="423"/>
      <c r="MV282" s="423"/>
      <c r="MW282" s="423"/>
      <c r="MX282" s="423"/>
      <c r="MY282" s="423"/>
      <c r="MZ282" s="423"/>
      <c r="NA282" s="423"/>
      <c r="NB282" s="423"/>
      <c r="NC282" s="423"/>
      <c r="ND282" s="423"/>
      <c r="NE282" s="423"/>
      <c r="NF282" s="423"/>
      <c r="NG282" s="423"/>
      <c r="NH282" s="423"/>
      <c r="NI282" s="423"/>
      <c r="NJ282" s="423"/>
      <c r="NK282" s="423"/>
      <c r="NL282" s="423"/>
      <c r="NM282" s="423"/>
      <c r="NN282" s="370"/>
      <c r="NR282" s="361" t="s">
        <v>56</v>
      </c>
      <c r="NS282" s="361"/>
      <c r="NT282" s="361"/>
    </row>
    <row r="283" spans="1:384" s="318" customFormat="1" ht="10.199999999999999" customHeight="1" x14ac:dyDescent="0.25">
      <c r="A283" s="25"/>
      <c r="B283" s="389"/>
      <c r="C283" s="424">
        <f>C282</f>
        <v>44904</v>
      </c>
      <c r="D283" s="16"/>
      <c r="E283" s="409" t="str">
        <f>$E$3</f>
        <v>Sans Renfort</v>
      </c>
      <c r="F283" s="409"/>
      <c r="G283" s="409"/>
      <c r="H283" s="10"/>
      <c r="I283" s="10"/>
      <c r="J283" s="10"/>
      <c r="K283" s="10"/>
      <c r="L283" s="10"/>
      <c r="M283" s="10"/>
      <c r="N283" s="367">
        <v>7</v>
      </c>
      <c r="O283" s="367"/>
      <c r="P283" s="367">
        <v>8</v>
      </c>
      <c r="Q283" s="367"/>
      <c r="R283" s="367">
        <v>9</v>
      </c>
      <c r="S283" s="367"/>
      <c r="T283" s="367">
        <v>10</v>
      </c>
      <c r="U283" s="367"/>
      <c r="V283" s="367">
        <v>11</v>
      </c>
      <c r="W283" s="367"/>
      <c r="X283" s="367">
        <v>12</v>
      </c>
      <c r="Y283" s="367"/>
      <c r="Z283" s="367">
        <v>13</v>
      </c>
      <c r="AA283" s="367"/>
      <c r="AB283" s="367">
        <v>14</v>
      </c>
      <c r="AC283" s="367"/>
      <c r="AD283" s="367">
        <v>15</v>
      </c>
      <c r="AE283" s="367"/>
      <c r="AF283" s="367">
        <v>16</v>
      </c>
      <c r="AG283" s="367"/>
      <c r="AH283" s="367">
        <v>17</v>
      </c>
      <c r="AI283" s="367"/>
      <c r="AJ283" s="367">
        <v>18</v>
      </c>
      <c r="AK283" s="367"/>
      <c r="AL283" s="367">
        <v>19</v>
      </c>
      <c r="AM283" s="367"/>
      <c r="AN283" s="367">
        <v>20</v>
      </c>
      <c r="AO283" s="367"/>
      <c r="AP283" s="367">
        <v>21</v>
      </c>
      <c r="AQ283" s="367"/>
      <c r="AR283" s="367">
        <v>22</v>
      </c>
      <c r="AS283" s="367"/>
      <c r="AT283" s="367">
        <v>23</v>
      </c>
      <c r="AU283" s="367"/>
      <c r="AV283" s="367">
        <v>24</v>
      </c>
      <c r="AW283" s="367"/>
      <c r="AX283" s="367">
        <v>1</v>
      </c>
      <c r="AY283" s="367"/>
      <c r="AZ283" s="367">
        <v>2</v>
      </c>
      <c r="BA283" s="367"/>
      <c r="BB283" s="367">
        <v>3</v>
      </c>
      <c r="BC283" s="410"/>
      <c r="BD283" s="417"/>
      <c r="BE283" s="420"/>
      <c r="BF283" s="358"/>
      <c r="BG283" s="422"/>
      <c r="BH283" s="351"/>
      <c r="BI283" s="351"/>
      <c r="BJ283" s="351"/>
      <c r="BK283" s="349"/>
      <c r="BL283" s="351"/>
      <c r="BM283" s="351"/>
      <c r="BN283" s="351"/>
      <c r="BO283" s="351"/>
      <c r="BP283" s="351"/>
      <c r="BQ283" s="351"/>
      <c r="BR283" s="357"/>
      <c r="BS283" s="360"/>
      <c r="BT283" s="358"/>
      <c r="BU283" s="355"/>
      <c r="BV283" s="353"/>
      <c r="BW283" s="355"/>
      <c r="BX283" s="353"/>
      <c r="BY283" s="319"/>
      <c r="BZ283" s="319"/>
      <c r="CA283" s="319"/>
      <c r="CB283" s="319"/>
      <c r="CC283" s="319"/>
      <c r="CD283" s="319"/>
      <c r="CE283" s="319"/>
      <c r="CF283" s="319"/>
      <c r="CG283" s="319"/>
      <c r="CH283" s="319"/>
      <c r="CI283" s="319"/>
      <c r="CJ283" s="319"/>
      <c r="CK283" s="319"/>
      <c r="CL283" s="319"/>
      <c r="CM283" s="319"/>
      <c r="CN283" s="319"/>
      <c r="CO283" s="319"/>
      <c r="CP283" s="319"/>
      <c r="CQ283" s="319"/>
      <c r="CR283" s="319"/>
      <c r="CS283" s="319"/>
      <c r="CT283" s="319"/>
      <c r="CU283" s="319"/>
      <c r="CV283" s="319"/>
      <c r="CW283" s="319"/>
      <c r="CX283" s="319"/>
      <c r="CY283" s="319"/>
      <c r="CZ283" s="319"/>
      <c r="DA283" s="319"/>
      <c r="DB283" s="319"/>
      <c r="DC283" s="319"/>
      <c r="DD283" s="319"/>
      <c r="DE283" s="319"/>
      <c r="DF283" s="319"/>
      <c r="DG283" s="319"/>
      <c r="DH283" s="319"/>
      <c r="DI283" s="319"/>
      <c r="DJ283" s="319"/>
      <c r="DK283" s="319"/>
      <c r="DL283" s="319"/>
      <c r="DM283" s="319"/>
      <c r="DN283" s="319"/>
      <c r="DO283" s="319"/>
      <c r="DP283" s="319"/>
      <c r="DQ283" s="319"/>
      <c r="DR283" s="319"/>
      <c r="DS283" s="319"/>
      <c r="DT283" s="319"/>
      <c r="DU283" s="319"/>
      <c r="DV283" s="319"/>
      <c r="DW283" s="319"/>
      <c r="DX283" s="319"/>
      <c r="DY283" s="319"/>
      <c r="DZ283" s="319"/>
      <c r="EA283" s="319"/>
      <c r="EB283" s="319"/>
      <c r="EC283" s="319"/>
      <c r="ED283" s="319"/>
      <c r="EE283" s="319"/>
      <c r="EF283" s="319"/>
      <c r="EG283" s="319"/>
      <c r="EH283" s="319"/>
      <c r="EI283" s="319"/>
      <c r="EJ283" s="319"/>
      <c r="EK283" s="319"/>
      <c r="EL283" s="319"/>
      <c r="EM283" s="319"/>
      <c r="EN283" s="319"/>
      <c r="EO283" s="319"/>
      <c r="EP283" s="319"/>
      <c r="EQ283" s="319"/>
      <c r="ER283" s="319"/>
      <c r="ES283" s="319"/>
      <c r="ET283" s="319"/>
      <c r="EU283" s="319"/>
      <c r="EV283" s="319"/>
      <c r="EW283" s="319"/>
      <c r="EX283" s="319"/>
      <c r="EY283" s="319"/>
      <c r="EZ283" s="319"/>
      <c r="FA283" s="319"/>
      <c r="FB283" s="319"/>
      <c r="FC283" s="319"/>
      <c r="FD283" s="319"/>
      <c r="FE283" s="319"/>
      <c r="FF283" s="319"/>
      <c r="FG283" s="319"/>
      <c r="FH283" s="319"/>
      <c r="FI283" s="319"/>
      <c r="FJ283" s="319"/>
      <c r="FK283" s="319"/>
      <c r="FL283" s="319"/>
      <c r="FM283" s="319"/>
      <c r="FN283" s="319"/>
      <c r="FO283" s="319"/>
      <c r="FP283" s="319"/>
      <c r="FQ283" s="319"/>
      <c r="FR283" s="319"/>
      <c r="FS283" s="319"/>
      <c r="FT283" s="319"/>
      <c r="FU283" s="319"/>
      <c r="FV283" s="319"/>
      <c r="FW283" s="319"/>
      <c r="FX283" s="319"/>
      <c r="FY283" s="319"/>
      <c r="FZ283" s="319"/>
      <c r="GA283" s="319"/>
      <c r="GB283" s="319"/>
      <c r="GC283" s="319"/>
      <c r="GD283" s="319"/>
      <c r="GE283" s="319"/>
      <c r="GF283" s="319"/>
      <c r="GG283" s="319"/>
      <c r="GH283" s="319"/>
      <c r="GI283" s="319"/>
      <c r="GJ283" s="319"/>
      <c r="GK283" s="319"/>
      <c r="GL283" s="319"/>
      <c r="GM283" s="319"/>
      <c r="GN283" s="319"/>
      <c r="GO283" s="319"/>
      <c r="GP283" s="319"/>
      <c r="GQ283" s="319"/>
      <c r="GR283" s="319"/>
      <c r="GS283" s="319"/>
      <c r="GT283" s="319"/>
      <c r="GU283" s="319"/>
      <c r="GV283" s="319"/>
      <c r="GW283" s="319"/>
      <c r="GX283" s="319"/>
      <c r="GY283" s="319"/>
      <c r="GZ283" s="319"/>
      <c r="HA283" s="319"/>
      <c r="HB283" s="319"/>
      <c r="HC283" s="319"/>
      <c r="HD283" s="319"/>
      <c r="HE283" s="319"/>
      <c r="HF283" s="319"/>
      <c r="HG283" s="319"/>
      <c r="HH283" s="319"/>
      <c r="HI283" s="319"/>
      <c r="HJ283" s="319"/>
      <c r="HK283" s="319"/>
      <c r="HL283" s="319"/>
      <c r="HM283" s="319"/>
      <c r="HN283" s="319"/>
      <c r="HO283" s="319"/>
      <c r="HP283" s="319"/>
      <c r="HQ283" s="319"/>
      <c r="HR283" s="319"/>
      <c r="HS283" s="319"/>
      <c r="HT283" s="319"/>
      <c r="HU283" s="319"/>
      <c r="HV283" s="319"/>
      <c r="HW283" s="319"/>
      <c r="HX283" s="319"/>
      <c r="HY283" s="319"/>
      <c r="HZ283" s="319"/>
      <c r="IA283" s="319"/>
      <c r="IB283" s="319"/>
      <c r="IC283" s="319"/>
      <c r="ID283" s="319"/>
      <c r="IE283" s="319"/>
      <c r="IF283" s="319"/>
      <c r="IG283" s="319"/>
      <c r="IH283" s="319"/>
      <c r="II283" s="319"/>
      <c r="IJ283" s="319"/>
      <c r="IK283" s="319"/>
      <c r="IL283" s="319"/>
      <c r="IM283" s="319"/>
      <c r="IN283" s="319"/>
      <c r="IO283" s="319"/>
      <c r="IP283" s="319"/>
      <c r="IQ283" s="319"/>
      <c r="IR283" s="319"/>
      <c r="IS283" s="319"/>
      <c r="IT283" s="319"/>
      <c r="IU283" s="319"/>
      <c r="IV283" s="319"/>
      <c r="IW283" s="319"/>
      <c r="IX283" s="319"/>
      <c r="IY283" s="319"/>
      <c r="IZ283" s="319"/>
      <c r="JA283" s="319"/>
      <c r="JB283" s="319"/>
      <c r="JC283" s="319"/>
      <c r="JD283" s="319"/>
      <c r="JE283" s="319"/>
      <c r="JF283" s="319"/>
      <c r="JG283" s="319"/>
      <c r="JH283" s="319"/>
      <c r="JI283" s="319"/>
      <c r="JJ283" s="319"/>
      <c r="JK283" s="319"/>
      <c r="JL283" s="319"/>
      <c r="JM283" s="319"/>
      <c r="JN283" s="319"/>
      <c r="JO283" s="319"/>
      <c r="JP283" s="319"/>
      <c r="JQ283" s="319"/>
      <c r="JR283" s="319"/>
      <c r="JS283" s="319"/>
      <c r="JT283" s="319"/>
      <c r="JU283" s="319"/>
      <c r="JV283" s="319"/>
      <c r="JW283" s="319"/>
      <c r="JX283" s="319"/>
      <c r="JY283" s="319"/>
      <c r="JZ283" s="319"/>
      <c r="KA283" s="319"/>
      <c r="KB283" s="319"/>
      <c r="KC283" s="319"/>
      <c r="KD283" s="319"/>
      <c r="KE283" s="319"/>
      <c r="KF283" s="319"/>
      <c r="KG283" s="319"/>
      <c r="KH283" s="319"/>
      <c r="KI283" s="319"/>
      <c r="KJ283" s="319"/>
      <c r="KK283" s="319"/>
      <c r="KL283" s="319"/>
      <c r="KM283" s="319"/>
      <c r="KN283" s="319"/>
      <c r="KO283" s="319"/>
      <c r="KP283" s="319"/>
      <c r="KQ283" s="319"/>
      <c r="KR283" s="319"/>
      <c r="KS283" s="319"/>
      <c r="KT283" s="319"/>
      <c r="KU283" s="319"/>
      <c r="KV283" s="319"/>
      <c r="KW283" s="319"/>
      <c r="KX283" s="319"/>
      <c r="KY283" s="319"/>
      <c r="KZ283" s="319"/>
      <c r="LA283" s="319"/>
      <c r="LB283" s="319"/>
      <c r="LC283" s="319"/>
      <c r="LD283" s="319"/>
      <c r="LE283" s="319"/>
      <c r="LF283" s="319"/>
      <c r="LG283" s="319"/>
      <c r="LH283" s="319"/>
      <c r="LI283" s="319"/>
      <c r="LJ283" s="319"/>
      <c r="LK283" s="319"/>
      <c r="LL283" s="319"/>
      <c r="LM283" s="319"/>
      <c r="LN283" s="319"/>
      <c r="LO283" s="319"/>
      <c r="LP283" s="319"/>
      <c r="LQ283" s="319"/>
      <c r="LR283" s="319"/>
      <c r="LS283" s="319"/>
      <c r="LT283" s="319"/>
      <c r="LU283" s="319"/>
      <c r="LV283" s="319"/>
      <c r="LW283" s="319"/>
      <c r="LX283" s="319"/>
      <c r="LY283" s="319"/>
      <c r="LZ283" s="319"/>
      <c r="MA283" s="319"/>
      <c r="MB283" s="319"/>
      <c r="MC283" s="319"/>
      <c r="MD283" s="319"/>
      <c r="ME283" s="319"/>
      <c r="MF283" s="319"/>
      <c r="MG283" s="319"/>
      <c r="MH283" s="319"/>
      <c r="MI283" s="319"/>
      <c r="MJ283" s="319"/>
      <c r="MK283" s="319"/>
      <c r="ML283" s="319"/>
      <c r="MM283" s="319"/>
      <c r="MN283" s="319"/>
      <c r="MO283" s="319"/>
      <c r="MP283" s="319"/>
      <c r="MQ283" s="319"/>
      <c r="MS283" s="241"/>
      <c r="MT283" s="383">
        <v>1</v>
      </c>
      <c r="MU283" s="367"/>
      <c r="MV283" s="367">
        <v>2</v>
      </c>
      <c r="MW283" s="367"/>
      <c r="MX283" s="367">
        <v>3</v>
      </c>
      <c r="MY283" s="367"/>
      <c r="MZ283" s="367">
        <v>4</v>
      </c>
      <c r="NA283" s="367"/>
      <c r="NB283" s="367">
        <v>5</v>
      </c>
      <c r="NC283" s="367"/>
      <c r="ND283" s="367">
        <v>6</v>
      </c>
      <c r="NE283" s="367"/>
      <c r="NF283" s="367">
        <v>7</v>
      </c>
      <c r="NG283" s="367"/>
      <c r="NH283" s="367">
        <v>8</v>
      </c>
      <c r="NI283" s="367"/>
      <c r="NJ283" s="367">
        <v>9</v>
      </c>
      <c r="NK283" s="367"/>
      <c r="NL283" s="368" t="s">
        <v>12</v>
      </c>
      <c r="NM283" s="369"/>
      <c r="NN283" s="370"/>
      <c r="NR283" s="318" t="s">
        <v>57</v>
      </c>
      <c r="NS283" s="318" t="s">
        <v>58</v>
      </c>
      <c r="NT283" s="318" t="s">
        <v>59</v>
      </c>
    </row>
    <row r="284" spans="1:384" s="318" customFormat="1" ht="10.199999999999999" customHeight="1" x14ac:dyDescent="0.3">
      <c r="A284" s="25"/>
      <c r="B284" s="389"/>
      <c r="C284" s="424"/>
      <c r="D284" s="15"/>
      <c r="E284" s="398" t="str">
        <f>IFERROR(G298*'Chiffres et fonctions'!$J$6,"CA à Produire")</f>
        <v>CA à Produire</v>
      </c>
      <c r="F284" s="398"/>
      <c r="G284" s="398"/>
      <c r="H284" s="399">
        <f>IF(BC314&lt;&gt;0,3,0)</f>
        <v>0</v>
      </c>
      <c r="I284" s="400">
        <f>Prenoms!$B$2</f>
        <v>0</v>
      </c>
      <c r="J284" s="401"/>
      <c r="K284" s="401"/>
      <c r="L284" s="401"/>
      <c r="M284" s="401"/>
      <c r="N284" s="63" t="str">
        <f>IF(NL284&lt;&gt;0,"",IF(Conges!N36=0,"",Conges!N36))</f>
        <v/>
      </c>
      <c r="O284" s="64"/>
      <c r="P284" s="65"/>
      <c r="Q284" s="65"/>
      <c r="R284" s="65"/>
      <c r="S284" s="65"/>
      <c r="T284" s="65"/>
      <c r="U284" s="65"/>
      <c r="V284" s="66"/>
      <c r="W284" s="65"/>
      <c r="X284" s="65"/>
      <c r="Y284" s="65"/>
      <c r="Z284" s="65"/>
      <c r="AA284" s="65"/>
      <c r="AB284" s="65"/>
      <c r="AC284" s="65"/>
      <c r="AD284" s="65"/>
      <c r="AE284" s="64"/>
      <c r="AF284" s="65"/>
      <c r="AG284" s="65"/>
      <c r="AH284" s="65"/>
      <c r="AI284" s="65"/>
      <c r="AJ284" s="66"/>
      <c r="AK284" s="65"/>
      <c r="AL284" s="65"/>
      <c r="AM284" s="65"/>
      <c r="AN284" s="65"/>
      <c r="AO284" s="65"/>
      <c r="AP284" s="65"/>
      <c r="AQ284" s="65"/>
      <c r="AR284" s="65"/>
      <c r="AS284" s="65"/>
      <c r="AT284" s="65"/>
      <c r="AU284" s="64"/>
      <c r="AV284" s="65"/>
      <c r="AW284" s="65"/>
      <c r="AX284" s="65"/>
      <c r="AY284" s="65"/>
      <c r="AZ284" s="65"/>
      <c r="BA284" s="65"/>
      <c r="BB284" s="66"/>
      <c r="BC284" s="67">
        <f>IF(NL284&lt;&gt;0,(IF(Conges!N$36=0,0,3)),0)</f>
        <v>0</v>
      </c>
      <c r="BD284" s="417"/>
      <c r="BE284" s="402">
        <f>IF(OR(Conges!N$36="A",Conges!N$36="V"),Prenoms!L$2,NL284)</f>
        <v>0</v>
      </c>
      <c r="BF284" s="403"/>
      <c r="BG284" s="283"/>
      <c r="BH284" s="284">
        <f t="shared" ref="BH284:BH313" si="357">IF(BO284=0,BM284+BH249,BO284+BH249)</f>
        <v>0</v>
      </c>
      <c r="BI284" s="285" t="str">
        <f t="shared" ref="BI284:BI313" si="358">IF(BO284=0,"",$BI$1)</f>
        <v/>
      </c>
      <c r="BJ284" s="295">
        <v>0</v>
      </c>
      <c r="BK284" s="296">
        <f>BH284-BJ284</f>
        <v>0</v>
      </c>
      <c r="BL284" s="297">
        <f t="shared" ref="BL284" si="359">$NL284</f>
        <v>0</v>
      </c>
      <c r="BM284" s="297">
        <f t="shared" ref="BM284" si="360">$BE284</f>
        <v>0</v>
      </c>
      <c r="BN284" s="297">
        <f>SUM('Heures Pointage'!$D$14:$E$14)</f>
        <v>0</v>
      </c>
      <c r="BO284" s="297">
        <f>SUM('Heures et Indemnites'!$D$14:$E$14)</f>
        <v>0</v>
      </c>
      <c r="BP284" s="298">
        <f t="shared" ref="BP284" si="361">$NT284</f>
        <v>0</v>
      </c>
      <c r="BQ284" s="298">
        <f>'Heures Pointage'!$AB$14</f>
        <v>0</v>
      </c>
      <c r="BR284" s="299">
        <f t="shared" ref="BR284" si="362">$BH$1054</f>
        <v>0</v>
      </c>
      <c r="BS284" s="148">
        <f>Prenoms!$C$2</f>
        <v>0</v>
      </c>
      <c r="BT284" s="153"/>
      <c r="BU284" s="322">
        <f>SUM('Heures et Indemnites'!$D$14:$E$14)</f>
        <v>0</v>
      </c>
      <c r="BV284" s="234">
        <f>SUM('Heures et Indemnites'!$D$6:$E$14)</f>
        <v>0</v>
      </c>
      <c r="BW284" s="322"/>
      <c r="BX284" s="234"/>
      <c r="BY284" s="319"/>
      <c r="BZ284" s="319"/>
      <c r="CA284" s="319"/>
      <c r="CB284" s="319"/>
      <c r="CC284" s="319"/>
      <c r="CD284" s="319"/>
      <c r="CE284" s="319"/>
      <c r="CF284" s="319"/>
      <c r="CG284" s="319"/>
      <c r="CH284" s="319"/>
      <c r="CI284" s="319"/>
      <c r="CJ284" s="319"/>
      <c r="CK284" s="319"/>
      <c r="CL284" s="319"/>
      <c r="CM284" s="319"/>
      <c r="CN284" s="319"/>
      <c r="CO284" s="319"/>
      <c r="CP284" s="319"/>
      <c r="CQ284" s="319"/>
      <c r="CR284" s="319"/>
      <c r="CS284" s="319"/>
      <c r="CT284" s="319"/>
      <c r="CU284" s="319"/>
      <c r="CV284" s="319"/>
      <c r="CW284" s="319"/>
      <c r="CX284" s="319"/>
      <c r="CY284" s="319"/>
      <c r="CZ284" s="319"/>
      <c r="DA284" s="319"/>
      <c r="DB284" s="319"/>
      <c r="DC284" s="319"/>
      <c r="DD284" s="319"/>
      <c r="DE284" s="319"/>
      <c r="DF284" s="319"/>
      <c r="DG284" s="319"/>
      <c r="DH284" s="319"/>
      <c r="DI284" s="319"/>
      <c r="DJ284" s="319"/>
      <c r="DK284" s="319"/>
      <c r="DL284" s="319"/>
      <c r="DM284" s="319"/>
      <c r="DN284" s="319"/>
      <c r="DO284" s="319"/>
      <c r="DP284" s="319"/>
      <c r="DQ284" s="319"/>
      <c r="DR284" s="319"/>
      <c r="DS284" s="319"/>
      <c r="DT284" s="319"/>
      <c r="DU284" s="319"/>
      <c r="DV284" s="319"/>
      <c r="DW284" s="319"/>
      <c r="DX284" s="319"/>
      <c r="DY284" s="319"/>
      <c r="DZ284" s="319"/>
      <c r="EA284" s="319"/>
      <c r="EB284" s="319"/>
      <c r="EC284" s="319"/>
      <c r="ED284" s="319"/>
      <c r="EE284" s="319"/>
      <c r="EF284" s="319"/>
      <c r="EG284" s="319"/>
      <c r="EH284" s="319"/>
      <c r="EI284" s="319"/>
      <c r="EJ284" s="319"/>
      <c r="EK284" s="319"/>
      <c r="EL284" s="319"/>
      <c r="EM284" s="319"/>
      <c r="EN284" s="319"/>
      <c r="EO284" s="319"/>
      <c r="EP284" s="319"/>
      <c r="EQ284" s="319"/>
      <c r="ER284" s="319"/>
      <c r="ES284" s="319"/>
      <c r="ET284" s="319"/>
      <c r="EU284" s="319"/>
      <c r="EV284" s="319"/>
      <c r="EW284" s="319"/>
      <c r="EX284" s="319"/>
      <c r="EY284" s="319"/>
      <c r="EZ284" s="319"/>
      <c r="FA284" s="319"/>
      <c r="FB284" s="319"/>
      <c r="FC284" s="319"/>
      <c r="FD284" s="319"/>
      <c r="FE284" s="319"/>
      <c r="FF284" s="319"/>
      <c r="FG284" s="319"/>
      <c r="FH284" s="319"/>
      <c r="FI284" s="319"/>
      <c r="FJ284" s="319"/>
      <c r="FK284" s="319"/>
      <c r="FL284" s="319"/>
      <c r="FM284" s="319"/>
      <c r="FN284" s="319"/>
      <c r="FO284" s="319"/>
      <c r="FP284" s="319"/>
      <c r="FQ284" s="319"/>
      <c r="FR284" s="319"/>
      <c r="FS284" s="319"/>
      <c r="FT284" s="319"/>
      <c r="FU284" s="319"/>
      <c r="FV284" s="319"/>
      <c r="FW284" s="319"/>
      <c r="FX284" s="319"/>
      <c r="FY284" s="319"/>
      <c r="FZ284" s="319"/>
      <c r="GA284" s="319"/>
      <c r="GB284" s="319"/>
      <c r="GC284" s="319"/>
      <c r="GD284" s="319"/>
      <c r="GE284" s="319"/>
      <c r="GF284" s="319"/>
      <c r="GG284" s="319"/>
      <c r="GH284" s="319"/>
      <c r="GI284" s="319"/>
      <c r="GJ284" s="319"/>
      <c r="GK284" s="319"/>
      <c r="GL284" s="319"/>
      <c r="GM284" s="319"/>
      <c r="GN284" s="319"/>
      <c r="GO284" s="319"/>
      <c r="GP284" s="319"/>
      <c r="GQ284" s="319"/>
      <c r="GR284" s="319"/>
      <c r="GS284" s="319"/>
      <c r="GT284" s="319"/>
      <c r="GU284" s="319"/>
      <c r="GV284" s="319"/>
      <c r="GW284" s="319"/>
      <c r="GX284" s="319"/>
      <c r="GY284" s="319"/>
      <c r="GZ284" s="319"/>
      <c r="HA284" s="319"/>
      <c r="HB284" s="319"/>
      <c r="HC284" s="319"/>
      <c r="HD284" s="319"/>
      <c r="HE284" s="319"/>
      <c r="HF284" s="319"/>
      <c r="HG284" s="319"/>
      <c r="HH284" s="319"/>
      <c r="HI284" s="319"/>
      <c r="HJ284" s="319"/>
      <c r="HK284" s="319"/>
      <c r="HL284" s="319"/>
      <c r="HM284" s="319"/>
      <c r="HN284" s="319"/>
      <c r="HO284" s="319"/>
      <c r="HP284" s="319"/>
      <c r="HQ284" s="319"/>
      <c r="HR284" s="319"/>
      <c r="HS284" s="319"/>
      <c r="HT284" s="319"/>
      <c r="HU284" s="319"/>
      <c r="HV284" s="319"/>
      <c r="HW284" s="319"/>
      <c r="HX284" s="319"/>
      <c r="HY284" s="319"/>
      <c r="HZ284" s="319"/>
      <c r="IA284" s="319"/>
      <c r="IB284" s="319"/>
      <c r="IC284" s="319"/>
      <c r="ID284" s="319"/>
      <c r="IE284" s="319"/>
      <c r="IF284" s="319"/>
      <c r="IG284" s="319"/>
      <c r="IH284" s="319"/>
      <c r="II284" s="319"/>
      <c r="IJ284" s="319"/>
      <c r="IK284" s="319"/>
      <c r="IL284" s="319"/>
      <c r="IM284" s="319"/>
      <c r="IN284" s="319"/>
      <c r="IO284" s="319"/>
      <c r="IP284" s="319"/>
      <c r="IQ284" s="319"/>
      <c r="IR284" s="319"/>
      <c r="IS284" s="319"/>
      <c r="IT284" s="319"/>
      <c r="IU284" s="319"/>
      <c r="IV284" s="319"/>
      <c r="IW284" s="319"/>
      <c r="IX284" s="319"/>
      <c r="IY284" s="319"/>
      <c r="IZ284" s="319"/>
      <c r="JA284" s="319"/>
      <c r="JB284" s="319"/>
      <c r="JC284" s="319"/>
      <c r="JD284" s="319"/>
      <c r="JE284" s="319"/>
      <c r="JF284" s="319"/>
      <c r="JG284" s="319"/>
      <c r="JH284" s="319"/>
      <c r="JI284" s="319"/>
      <c r="JJ284" s="319"/>
      <c r="JK284" s="319"/>
      <c r="JL284" s="319"/>
      <c r="JM284" s="319"/>
      <c r="JN284" s="319"/>
      <c r="JO284" s="319"/>
      <c r="JP284" s="319"/>
      <c r="JQ284" s="319"/>
      <c r="JR284" s="319"/>
      <c r="JS284" s="319"/>
      <c r="JT284" s="319"/>
      <c r="JU284" s="319"/>
      <c r="JV284" s="319"/>
      <c r="JW284" s="319"/>
      <c r="JX284" s="319"/>
      <c r="JY284" s="319"/>
      <c r="JZ284" s="319"/>
      <c r="KA284" s="319"/>
      <c r="KB284" s="319"/>
      <c r="KC284" s="319"/>
      <c r="KD284" s="319"/>
      <c r="KE284" s="319"/>
      <c r="KF284" s="319"/>
      <c r="KG284" s="319"/>
      <c r="KH284" s="319"/>
      <c r="KI284" s="319"/>
      <c r="KJ284" s="319"/>
      <c r="KK284" s="319"/>
      <c r="KL284" s="319"/>
      <c r="KM284" s="319"/>
      <c r="KN284" s="319"/>
      <c r="KO284" s="319"/>
      <c r="KP284" s="319"/>
      <c r="KQ284" s="319"/>
      <c r="KR284" s="319"/>
      <c r="KS284" s="319"/>
      <c r="KT284" s="319"/>
      <c r="KU284" s="319"/>
      <c r="KV284" s="319"/>
      <c r="KW284" s="319"/>
      <c r="KX284" s="319"/>
      <c r="KY284" s="319"/>
      <c r="KZ284" s="319"/>
      <c r="LA284" s="319"/>
      <c r="LB284" s="319"/>
      <c r="LC284" s="319"/>
      <c r="LD284" s="319"/>
      <c r="LE284" s="319"/>
      <c r="LF284" s="319"/>
      <c r="LG284" s="319"/>
      <c r="LH284" s="319"/>
      <c r="LI284" s="319"/>
      <c r="LJ284" s="319"/>
      <c r="LK284" s="319"/>
      <c r="LL284" s="319"/>
      <c r="LM284" s="319"/>
      <c r="LN284" s="319"/>
      <c r="LO284" s="319"/>
      <c r="LP284" s="319"/>
      <c r="LQ284" s="319"/>
      <c r="LR284" s="319"/>
      <c r="LS284" s="319"/>
      <c r="LT284" s="319"/>
      <c r="LU284" s="319"/>
      <c r="LV284" s="319"/>
      <c r="LW284" s="319"/>
      <c r="LX284" s="319"/>
      <c r="LY284" s="319"/>
      <c r="LZ284" s="319"/>
      <c r="MA284" s="319"/>
      <c r="MB284" s="319"/>
      <c r="MC284" s="319"/>
      <c r="MD284" s="319"/>
      <c r="ME284" s="319"/>
      <c r="MF284" s="319"/>
      <c r="MG284" s="319"/>
      <c r="MH284" s="319"/>
      <c r="MI284" s="319"/>
      <c r="MJ284" s="319"/>
      <c r="MK284" s="319"/>
      <c r="ML284" s="319"/>
      <c r="MM284" s="319"/>
      <c r="MN284" s="319"/>
      <c r="MO284" s="319"/>
      <c r="MP284" s="319"/>
      <c r="MQ284" s="319"/>
      <c r="MS284" s="241"/>
      <c r="MT284" s="404">
        <f>(COUNTA($O284:$BB284)/2)-SUM(MV284:NK284)</f>
        <v>0</v>
      </c>
      <c r="MU284" s="405">
        <f t="shared" ref="MU284:MU299" si="363">(COUNTA($O284:$BB284))/2</f>
        <v>0</v>
      </c>
      <c r="MV284" s="405">
        <f t="shared" ref="MV284:MV313" si="364">(COUNTIF($O284:$BB284,MV$3))/2</f>
        <v>0</v>
      </c>
      <c r="MW284" s="405"/>
      <c r="MX284" s="405">
        <f t="shared" ref="MX284:MX313" si="365">(COUNTIF($O284:$BB284,MX$3))/2</f>
        <v>0</v>
      </c>
      <c r="MY284" s="405"/>
      <c r="MZ284" s="405">
        <f t="shared" ref="MZ284:MZ313" si="366">(COUNTIF($O284:$BB284,MZ$3))/2</f>
        <v>0</v>
      </c>
      <c r="NA284" s="405"/>
      <c r="NB284" s="405">
        <f t="shared" ref="NB284:NB313" si="367">(COUNTIF($O284:$BB284,NB$3))/2</f>
        <v>0</v>
      </c>
      <c r="NC284" s="405"/>
      <c r="ND284" s="405">
        <f t="shared" ref="ND284:ND313" si="368">(COUNTIF($O284:$BB284,ND$3))/2</f>
        <v>0</v>
      </c>
      <c r="NE284" s="405"/>
      <c r="NF284" s="405">
        <f t="shared" ref="NF284:NF313" si="369">(COUNTIF($O284:$BB284,NF$3))/2</f>
        <v>0</v>
      </c>
      <c r="NG284" s="405"/>
      <c r="NH284" s="405">
        <f t="shared" ref="NH284:NH313" si="370">(COUNTIF($O284:$BB284,NH$3))/2</f>
        <v>0</v>
      </c>
      <c r="NI284" s="405"/>
      <c r="NJ284" s="405">
        <f t="shared" ref="NJ284:NJ313" si="371">(COUNTIF($O284:$BB284,NJ$3))/2</f>
        <v>0</v>
      </c>
      <c r="NK284" s="405"/>
      <c r="NL284" s="405">
        <f>(COUNTA($O284:$BB284))/2</f>
        <v>0</v>
      </c>
      <c r="NM284" s="406"/>
      <c r="NN284" s="370"/>
      <c r="NR284" s="318">
        <f t="shared" ref="NR284:NR313" si="372">IF(SUM(W284:AD284)&gt;0,1,0)</f>
        <v>0</v>
      </c>
      <c r="NS284" s="318">
        <f t="shared" ref="NS284:NS313" si="373">IF(SUM(AM284:BB284)&gt;0,1,0)</f>
        <v>0</v>
      </c>
      <c r="NT284" s="318">
        <f t="shared" ref="NT284:NT313" si="374">IF(SUM(NR284:NS284)=0,0,SUM(NR284:NS284))</f>
        <v>0</v>
      </c>
    </row>
    <row r="285" spans="1:384" s="318" customFormat="1" ht="10.199999999999999" customHeight="1" x14ac:dyDescent="0.3">
      <c r="A285" s="25"/>
      <c r="B285" s="389"/>
      <c r="C285" s="424"/>
      <c r="D285" s="15"/>
      <c r="E285" s="398"/>
      <c r="F285" s="398"/>
      <c r="G285" s="398"/>
      <c r="H285" s="399"/>
      <c r="I285" s="394">
        <f>Prenoms!$B$3</f>
        <v>0</v>
      </c>
      <c r="J285" s="395"/>
      <c r="K285" s="395"/>
      <c r="L285" s="395"/>
      <c r="M285" s="395"/>
      <c r="N285" s="81" t="str">
        <f>IF(NL285&lt;&gt;0,"",IF(Conges!N37=0,"",Conges!N37))</f>
        <v/>
      </c>
      <c r="O285" s="82"/>
      <c r="P285" s="83"/>
      <c r="Q285" s="83"/>
      <c r="R285" s="83"/>
      <c r="S285" s="83"/>
      <c r="T285" s="83"/>
      <c r="U285" s="83"/>
      <c r="V285" s="84"/>
      <c r="W285" s="83"/>
      <c r="X285" s="83"/>
      <c r="Y285" s="83"/>
      <c r="Z285" s="83"/>
      <c r="AA285" s="83"/>
      <c r="AB285" s="83"/>
      <c r="AC285" s="83"/>
      <c r="AD285" s="83"/>
      <c r="AE285" s="82"/>
      <c r="AF285" s="83"/>
      <c r="AG285" s="83"/>
      <c r="AH285" s="83"/>
      <c r="AI285" s="83"/>
      <c r="AJ285" s="84"/>
      <c r="AK285" s="83"/>
      <c r="AL285" s="83"/>
      <c r="AM285" s="83"/>
      <c r="AN285" s="83"/>
      <c r="AO285" s="83"/>
      <c r="AP285" s="83"/>
      <c r="AQ285" s="83"/>
      <c r="AR285" s="83"/>
      <c r="AS285" s="83"/>
      <c r="AT285" s="83"/>
      <c r="AU285" s="82"/>
      <c r="AV285" s="83"/>
      <c r="AW285" s="83"/>
      <c r="AX285" s="83"/>
      <c r="AY285" s="83"/>
      <c r="AZ285" s="83"/>
      <c r="BA285" s="83"/>
      <c r="BB285" s="84"/>
      <c r="BC285" s="85">
        <f>IF(NL285&lt;&gt;0,(IF(Conges!N$37=0,0,3)),0)</f>
        <v>0</v>
      </c>
      <c r="BD285" s="417"/>
      <c r="BE285" s="390">
        <f>IF(OR(Conges!N$37="A",Conges!N$37="V"),Prenoms!L$3,NL285)</f>
        <v>0</v>
      </c>
      <c r="BF285" s="391"/>
      <c r="BG285" s="286"/>
      <c r="BH285" s="287">
        <f t="shared" si="357"/>
        <v>0</v>
      </c>
      <c r="BI285" s="288" t="str">
        <f t="shared" si="358"/>
        <v/>
      </c>
      <c r="BJ285" s="300">
        <v>0</v>
      </c>
      <c r="BK285" s="301">
        <f t="shared" ref="BK285:BK313" si="375">BH285-BJ285</f>
        <v>0</v>
      </c>
      <c r="BL285" s="302">
        <f t="shared" si="341"/>
        <v>0</v>
      </c>
      <c r="BM285" s="302">
        <f t="shared" si="342"/>
        <v>0</v>
      </c>
      <c r="BN285" s="302">
        <f>SUM('Heures Pointage'!$AD$14:$AE$14)</f>
        <v>0</v>
      </c>
      <c r="BO285" s="302">
        <f>SUM('Heures et Indemnites'!$AD$14:$AE$14)</f>
        <v>0</v>
      </c>
      <c r="BP285" s="303">
        <f t="shared" si="343"/>
        <v>0</v>
      </c>
      <c r="BQ285" s="303">
        <f>'Heures Pointage'!$BB$14</f>
        <v>0</v>
      </c>
      <c r="BR285" s="304">
        <f t="shared" ref="BR285" si="376">$BH$1055</f>
        <v>0</v>
      </c>
      <c r="BS285" s="149">
        <f>Prenoms!$C$3</f>
        <v>0</v>
      </c>
      <c r="BT285" s="180"/>
      <c r="BU285" s="324">
        <f>SUM('Heures et Indemnites'!$AD$14:$AE$14)</f>
        <v>0</v>
      </c>
      <c r="BV285" s="235">
        <f>SUM('Heures et Indemnites'!$AD$6:$AE$14)</f>
        <v>0</v>
      </c>
      <c r="BW285" s="324"/>
      <c r="BX285" s="235"/>
      <c r="BY285" s="319"/>
      <c r="BZ285" s="319"/>
      <c r="CA285" s="319"/>
      <c r="CB285" s="319"/>
      <c r="CC285" s="319"/>
      <c r="CD285" s="319"/>
      <c r="CE285" s="319"/>
      <c r="CF285" s="319"/>
      <c r="CG285" s="319"/>
      <c r="CH285" s="319"/>
      <c r="CI285" s="319"/>
      <c r="CJ285" s="319"/>
      <c r="CK285" s="319"/>
      <c r="CL285" s="319"/>
      <c r="CM285" s="319"/>
      <c r="CN285" s="319"/>
      <c r="CO285" s="319"/>
      <c r="CP285" s="319"/>
      <c r="CQ285" s="319"/>
      <c r="CR285" s="319"/>
      <c r="CS285" s="319"/>
      <c r="CT285" s="319"/>
      <c r="CU285" s="319"/>
      <c r="CV285" s="319"/>
      <c r="CW285" s="319"/>
      <c r="CX285" s="319"/>
      <c r="CY285" s="319"/>
      <c r="CZ285" s="319"/>
      <c r="DA285" s="319"/>
      <c r="DB285" s="319"/>
      <c r="DC285" s="319"/>
      <c r="DD285" s="319"/>
      <c r="DE285" s="319"/>
      <c r="DF285" s="319"/>
      <c r="DG285" s="319"/>
      <c r="DH285" s="319"/>
      <c r="DI285" s="319"/>
      <c r="DJ285" s="319"/>
      <c r="DK285" s="319"/>
      <c r="DL285" s="319"/>
      <c r="DM285" s="319"/>
      <c r="DN285" s="319"/>
      <c r="DO285" s="319"/>
      <c r="DP285" s="319"/>
      <c r="DQ285" s="319"/>
      <c r="DR285" s="319"/>
      <c r="DS285" s="319"/>
      <c r="DT285" s="319"/>
      <c r="DU285" s="319"/>
      <c r="DV285" s="319"/>
      <c r="DW285" s="319"/>
      <c r="DX285" s="319"/>
      <c r="DY285" s="319"/>
      <c r="DZ285" s="319"/>
      <c r="EA285" s="319"/>
      <c r="EB285" s="319"/>
      <c r="EC285" s="319"/>
      <c r="ED285" s="319"/>
      <c r="EE285" s="319"/>
      <c r="EF285" s="319"/>
      <c r="EG285" s="319"/>
      <c r="EH285" s="319"/>
      <c r="EI285" s="319"/>
      <c r="EJ285" s="319"/>
      <c r="EK285" s="319"/>
      <c r="EL285" s="319"/>
      <c r="EM285" s="319"/>
      <c r="EN285" s="319"/>
      <c r="EO285" s="319"/>
      <c r="EP285" s="319"/>
      <c r="EQ285" s="319"/>
      <c r="ER285" s="319"/>
      <c r="ES285" s="319"/>
      <c r="ET285" s="319"/>
      <c r="EU285" s="319"/>
      <c r="EV285" s="319"/>
      <c r="EW285" s="319"/>
      <c r="EX285" s="319"/>
      <c r="EY285" s="319"/>
      <c r="EZ285" s="319"/>
      <c r="FA285" s="319"/>
      <c r="FB285" s="319"/>
      <c r="FC285" s="319"/>
      <c r="FD285" s="319"/>
      <c r="FE285" s="319"/>
      <c r="FF285" s="319"/>
      <c r="FG285" s="319"/>
      <c r="FH285" s="319"/>
      <c r="FI285" s="319"/>
      <c r="FJ285" s="319"/>
      <c r="FK285" s="319"/>
      <c r="FL285" s="319"/>
      <c r="FM285" s="319"/>
      <c r="FN285" s="319"/>
      <c r="FO285" s="319"/>
      <c r="FP285" s="319"/>
      <c r="FQ285" s="319"/>
      <c r="FR285" s="319"/>
      <c r="FS285" s="319"/>
      <c r="FT285" s="319"/>
      <c r="FU285" s="319"/>
      <c r="FV285" s="319"/>
      <c r="FW285" s="319"/>
      <c r="FX285" s="319"/>
      <c r="FY285" s="319"/>
      <c r="FZ285" s="319"/>
      <c r="GA285" s="319"/>
      <c r="GB285" s="319"/>
      <c r="GC285" s="319"/>
      <c r="GD285" s="319"/>
      <c r="GE285" s="319"/>
      <c r="GF285" s="319"/>
      <c r="GG285" s="319"/>
      <c r="GH285" s="319"/>
      <c r="GI285" s="319"/>
      <c r="GJ285" s="319"/>
      <c r="GK285" s="319"/>
      <c r="GL285" s="319"/>
      <c r="GM285" s="319"/>
      <c r="GN285" s="319"/>
      <c r="GO285" s="319"/>
      <c r="GP285" s="319"/>
      <c r="GQ285" s="319"/>
      <c r="GR285" s="319"/>
      <c r="GS285" s="319"/>
      <c r="GT285" s="319"/>
      <c r="GU285" s="319"/>
      <c r="GV285" s="319"/>
      <c r="GW285" s="319"/>
      <c r="GX285" s="319"/>
      <c r="GY285" s="319"/>
      <c r="GZ285" s="319"/>
      <c r="HA285" s="319"/>
      <c r="HB285" s="319"/>
      <c r="HC285" s="319"/>
      <c r="HD285" s="319"/>
      <c r="HE285" s="319"/>
      <c r="HF285" s="319"/>
      <c r="HG285" s="319"/>
      <c r="HH285" s="319"/>
      <c r="HI285" s="319"/>
      <c r="HJ285" s="319"/>
      <c r="HK285" s="319"/>
      <c r="HL285" s="319"/>
      <c r="HM285" s="319"/>
      <c r="HN285" s="319"/>
      <c r="HO285" s="319"/>
      <c r="HP285" s="319"/>
      <c r="HQ285" s="319"/>
      <c r="HR285" s="319"/>
      <c r="HS285" s="319"/>
      <c r="HT285" s="319"/>
      <c r="HU285" s="319"/>
      <c r="HV285" s="319"/>
      <c r="HW285" s="319"/>
      <c r="HX285" s="319"/>
      <c r="HY285" s="319"/>
      <c r="HZ285" s="319"/>
      <c r="IA285" s="319"/>
      <c r="IB285" s="319"/>
      <c r="IC285" s="319"/>
      <c r="ID285" s="319"/>
      <c r="IE285" s="319"/>
      <c r="IF285" s="319"/>
      <c r="IG285" s="319"/>
      <c r="IH285" s="319"/>
      <c r="II285" s="319"/>
      <c r="IJ285" s="319"/>
      <c r="IK285" s="319"/>
      <c r="IL285" s="319"/>
      <c r="IM285" s="319"/>
      <c r="IN285" s="319"/>
      <c r="IO285" s="319"/>
      <c r="IP285" s="319"/>
      <c r="IQ285" s="319"/>
      <c r="IR285" s="319"/>
      <c r="IS285" s="319"/>
      <c r="IT285" s="319"/>
      <c r="IU285" s="319"/>
      <c r="IV285" s="319"/>
      <c r="IW285" s="319"/>
      <c r="IX285" s="319"/>
      <c r="IY285" s="319"/>
      <c r="IZ285" s="319"/>
      <c r="JA285" s="319"/>
      <c r="JB285" s="319"/>
      <c r="JC285" s="319"/>
      <c r="JD285" s="319"/>
      <c r="JE285" s="319"/>
      <c r="JF285" s="319"/>
      <c r="JG285" s="319"/>
      <c r="JH285" s="319"/>
      <c r="JI285" s="319"/>
      <c r="JJ285" s="319"/>
      <c r="JK285" s="319"/>
      <c r="JL285" s="319"/>
      <c r="JM285" s="319"/>
      <c r="JN285" s="319"/>
      <c r="JO285" s="319"/>
      <c r="JP285" s="319"/>
      <c r="JQ285" s="319"/>
      <c r="JR285" s="319"/>
      <c r="JS285" s="319"/>
      <c r="JT285" s="319"/>
      <c r="JU285" s="319"/>
      <c r="JV285" s="319"/>
      <c r="JW285" s="319"/>
      <c r="JX285" s="319"/>
      <c r="JY285" s="319"/>
      <c r="JZ285" s="319"/>
      <c r="KA285" s="319"/>
      <c r="KB285" s="319"/>
      <c r="KC285" s="319"/>
      <c r="KD285" s="319"/>
      <c r="KE285" s="319"/>
      <c r="KF285" s="319"/>
      <c r="KG285" s="319"/>
      <c r="KH285" s="319"/>
      <c r="KI285" s="319"/>
      <c r="KJ285" s="319"/>
      <c r="KK285" s="319"/>
      <c r="KL285" s="319"/>
      <c r="KM285" s="319"/>
      <c r="KN285" s="319"/>
      <c r="KO285" s="319"/>
      <c r="KP285" s="319"/>
      <c r="KQ285" s="319"/>
      <c r="KR285" s="319"/>
      <c r="KS285" s="319"/>
      <c r="KT285" s="319"/>
      <c r="KU285" s="319"/>
      <c r="KV285" s="319"/>
      <c r="KW285" s="319"/>
      <c r="KX285" s="319"/>
      <c r="KY285" s="319"/>
      <c r="KZ285" s="319"/>
      <c r="LA285" s="319"/>
      <c r="LB285" s="319"/>
      <c r="LC285" s="319"/>
      <c r="LD285" s="319"/>
      <c r="LE285" s="319"/>
      <c r="LF285" s="319"/>
      <c r="LG285" s="319"/>
      <c r="LH285" s="319"/>
      <c r="LI285" s="319"/>
      <c r="LJ285" s="319"/>
      <c r="LK285" s="319"/>
      <c r="LL285" s="319"/>
      <c r="LM285" s="319"/>
      <c r="LN285" s="319"/>
      <c r="LO285" s="319"/>
      <c r="LP285" s="319"/>
      <c r="LQ285" s="319"/>
      <c r="LR285" s="319"/>
      <c r="LS285" s="319"/>
      <c r="LT285" s="319"/>
      <c r="LU285" s="319"/>
      <c r="LV285" s="319"/>
      <c r="LW285" s="319"/>
      <c r="LX285" s="319"/>
      <c r="LY285" s="319"/>
      <c r="LZ285" s="319"/>
      <c r="MA285" s="319"/>
      <c r="MB285" s="319"/>
      <c r="MC285" s="319"/>
      <c r="MD285" s="319"/>
      <c r="ME285" s="319"/>
      <c r="MF285" s="319"/>
      <c r="MG285" s="319"/>
      <c r="MH285" s="319"/>
      <c r="MI285" s="319"/>
      <c r="MJ285" s="319"/>
      <c r="MK285" s="319"/>
      <c r="ML285" s="319"/>
      <c r="MM285" s="319"/>
      <c r="MN285" s="319"/>
      <c r="MO285" s="319"/>
      <c r="MP285" s="319"/>
      <c r="MQ285" s="319"/>
      <c r="MS285" s="241"/>
      <c r="MT285" s="373">
        <f t="shared" ref="MT285:MT313" si="377">(COUNTA($O285:$BB285)/2)-SUM(MV285:NK285)</f>
        <v>0</v>
      </c>
      <c r="MU285" s="365">
        <f t="shared" si="363"/>
        <v>0</v>
      </c>
      <c r="MV285" s="365">
        <f t="shared" si="364"/>
        <v>0</v>
      </c>
      <c r="MW285" s="365"/>
      <c r="MX285" s="365">
        <f t="shared" si="365"/>
        <v>0</v>
      </c>
      <c r="MY285" s="365"/>
      <c r="MZ285" s="365">
        <f t="shared" si="366"/>
        <v>0</v>
      </c>
      <c r="NA285" s="365"/>
      <c r="NB285" s="365">
        <f t="shared" si="367"/>
        <v>0</v>
      </c>
      <c r="NC285" s="365"/>
      <c r="ND285" s="365">
        <f t="shared" si="368"/>
        <v>0</v>
      </c>
      <c r="NE285" s="365"/>
      <c r="NF285" s="365">
        <f t="shared" si="369"/>
        <v>0</v>
      </c>
      <c r="NG285" s="365"/>
      <c r="NH285" s="365">
        <f t="shared" si="370"/>
        <v>0</v>
      </c>
      <c r="NI285" s="365"/>
      <c r="NJ285" s="365">
        <f t="shared" si="371"/>
        <v>0</v>
      </c>
      <c r="NK285" s="365"/>
      <c r="NL285" s="365">
        <f t="shared" ref="NL285:NL313" si="378">(COUNTA($O285:$BB285))/2</f>
        <v>0</v>
      </c>
      <c r="NM285" s="366"/>
      <c r="NN285" s="370"/>
      <c r="NR285" s="318">
        <f t="shared" si="372"/>
        <v>0</v>
      </c>
      <c r="NS285" s="318">
        <f t="shared" si="373"/>
        <v>0</v>
      </c>
      <c r="NT285" s="318">
        <f t="shared" si="374"/>
        <v>0</v>
      </c>
    </row>
    <row r="286" spans="1:384" s="318" customFormat="1" ht="10.199999999999999" customHeight="1" x14ac:dyDescent="0.25">
      <c r="A286" s="25"/>
      <c r="B286" s="389"/>
      <c r="C286" s="424"/>
      <c r="D286" s="15"/>
      <c r="E286" s="397" t="str">
        <f>$E$6</f>
        <v>Avec Renfort</v>
      </c>
      <c r="F286" s="397"/>
      <c r="G286" s="397"/>
      <c r="H286" s="399"/>
      <c r="I286" s="381" t="str">
        <f>Prenoms!$B$4</f>
        <v>j.do</v>
      </c>
      <c r="J286" s="382"/>
      <c r="K286" s="382"/>
      <c r="L286" s="382"/>
      <c r="M286" s="382"/>
      <c r="N286" s="68" t="str">
        <f>IF(NL286&lt;&gt;0,"",IF(Conges!N38=0,"",Conges!N38))</f>
        <v/>
      </c>
      <c r="O286" s="69"/>
      <c r="P286" s="70"/>
      <c r="Q286" s="70"/>
      <c r="R286" s="70"/>
      <c r="S286" s="70"/>
      <c r="T286" s="70"/>
      <c r="U286" s="70"/>
      <c r="V286" s="71"/>
      <c r="W286" s="70"/>
      <c r="X286" s="70"/>
      <c r="Y286" s="70"/>
      <c r="Z286" s="70"/>
      <c r="AA286" s="70"/>
      <c r="AB286" s="70"/>
      <c r="AC286" s="70"/>
      <c r="AD286" s="70"/>
      <c r="AE286" s="69"/>
      <c r="AF286" s="70"/>
      <c r="AG286" s="70"/>
      <c r="AH286" s="70"/>
      <c r="AI286" s="70"/>
      <c r="AJ286" s="71"/>
      <c r="AK286" s="70"/>
      <c r="AL286" s="70"/>
      <c r="AM286" s="70"/>
      <c r="AN286" s="70"/>
      <c r="AO286" s="70"/>
      <c r="AP286" s="70"/>
      <c r="AQ286" s="70"/>
      <c r="AR286" s="70"/>
      <c r="AS286" s="70"/>
      <c r="AT286" s="70"/>
      <c r="AU286" s="69"/>
      <c r="AV286" s="70"/>
      <c r="AW286" s="70"/>
      <c r="AX286" s="70"/>
      <c r="AY286" s="70"/>
      <c r="AZ286" s="70"/>
      <c r="BA286" s="70"/>
      <c r="BB286" s="71"/>
      <c r="BC286" s="72">
        <f>IF(NL286&lt;&gt;0,(IF(Conges!N$38=0,0,3)),0)</f>
        <v>0</v>
      </c>
      <c r="BD286" s="417"/>
      <c r="BE286" s="392">
        <f>IF(OR(Conges!N$38="A",Conges!N$38="V"),Prenoms!L$4,NL286)</f>
        <v>0</v>
      </c>
      <c r="BF286" s="393"/>
      <c r="BG286" s="289"/>
      <c r="BH286" s="290">
        <f t="shared" si="357"/>
        <v>0</v>
      </c>
      <c r="BI286" s="291" t="str">
        <f t="shared" si="358"/>
        <v/>
      </c>
      <c r="BJ286" s="305">
        <v>49.064516129032256</v>
      </c>
      <c r="BK286" s="306">
        <f t="shared" si="375"/>
        <v>-49.064516129032256</v>
      </c>
      <c r="BL286" s="307">
        <f t="shared" si="341"/>
        <v>0</v>
      </c>
      <c r="BM286" s="307">
        <f t="shared" si="342"/>
        <v>0</v>
      </c>
      <c r="BN286" s="307">
        <f>SUM('Heures Pointage'!$BD$14:$BE$14)</f>
        <v>0</v>
      </c>
      <c r="BO286" s="307">
        <f>SUM('Heures et Indemnites'!$BD$14:$BE$14)</f>
        <v>0</v>
      </c>
      <c r="BP286" s="308">
        <f t="shared" si="343"/>
        <v>0</v>
      </c>
      <c r="BQ286" s="308">
        <f>'Heures Pointage'!$CB$14</f>
        <v>0</v>
      </c>
      <c r="BR286" s="309">
        <f t="shared" ref="BR286" si="379">$BH$1056</f>
        <v>0</v>
      </c>
      <c r="BS286" s="150">
        <f>Prenoms!$C$4</f>
        <v>169</v>
      </c>
      <c r="BT286" s="153"/>
      <c r="BU286" s="323">
        <f>SUM('Heures et Indemnites'!$BD$14:$BE$14)</f>
        <v>0</v>
      </c>
      <c r="BV286" s="236">
        <f>SUM('Heures et Indemnites'!$BD$6:$BE$14)</f>
        <v>0</v>
      </c>
      <c r="BW286" s="323"/>
      <c r="BX286" s="236"/>
      <c r="BY286" s="319"/>
      <c r="BZ286" s="319"/>
      <c r="CA286" s="319"/>
      <c r="CB286" s="319"/>
      <c r="CC286" s="319"/>
      <c r="CD286" s="319"/>
      <c r="CE286" s="319"/>
      <c r="CF286" s="319"/>
      <c r="CG286" s="319"/>
      <c r="CH286" s="319"/>
      <c r="CI286" s="319"/>
      <c r="CJ286" s="319"/>
      <c r="CK286" s="319"/>
      <c r="CL286" s="319"/>
      <c r="CM286" s="319"/>
      <c r="CN286" s="319"/>
      <c r="CO286" s="319"/>
      <c r="CP286" s="319"/>
      <c r="CQ286" s="319"/>
      <c r="CR286" s="319"/>
      <c r="CS286" s="319"/>
      <c r="CT286" s="319"/>
      <c r="CU286" s="319"/>
      <c r="CV286" s="319"/>
      <c r="CW286" s="319"/>
      <c r="CX286" s="319"/>
      <c r="CY286" s="319"/>
      <c r="CZ286" s="319"/>
      <c r="DA286" s="319"/>
      <c r="DB286" s="319"/>
      <c r="DC286" s="319"/>
      <c r="DD286" s="319"/>
      <c r="DE286" s="319"/>
      <c r="DF286" s="319"/>
      <c r="DG286" s="319"/>
      <c r="DH286" s="319"/>
      <c r="DI286" s="319"/>
      <c r="DJ286" s="319"/>
      <c r="DK286" s="319"/>
      <c r="DL286" s="319"/>
      <c r="DM286" s="319"/>
      <c r="DN286" s="319"/>
      <c r="DO286" s="319"/>
      <c r="DP286" s="319"/>
      <c r="DQ286" s="319"/>
      <c r="DR286" s="319"/>
      <c r="DS286" s="319"/>
      <c r="DT286" s="319"/>
      <c r="DU286" s="319"/>
      <c r="DV286" s="319"/>
      <c r="DW286" s="319"/>
      <c r="DX286" s="319"/>
      <c r="DY286" s="319"/>
      <c r="DZ286" s="319"/>
      <c r="EA286" s="319"/>
      <c r="EB286" s="319"/>
      <c r="EC286" s="319"/>
      <c r="ED286" s="319"/>
      <c r="EE286" s="319"/>
      <c r="EF286" s="319"/>
      <c r="EG286" s="319"/>
      <c r="EH286" s="319"/>
      <c r="EI286" s="319"/>
      <c r="EJ286" s="319"/>
      <c r="EK286" s="319"/>
      <c r="EL286" s="319"/>
      <c r="EM286" s="319"/>
      <c r="EN286" s="319"/>
      <c r="EO286" s="319"/>
      <c r="EP286" s="319"/>
      <c r="EQ286" s="319"/>
      <c r="ER286" s="319"/>
      <c r="ES286" s="319"/>
      <c r="ET286" s="319"/>
      <c r="EU286" s="319"/>
      <c r="EV286" s="319"/>
      <c r="EW286" s="319"/>
      <c r="EX286" s="319"/>
      <c r="EY286" s="319"/>
      <c r="EZ286" s="319"/>
      <c r="FA286" s="319"/>
      <c r="FB286" s="319"/>
      <c r="FC286" s="319"/>
      <c r="FD286" s="319"/>
      <c r="FE286" s="319"/>
      <c r="FF286" s="319"/>
      <c r="FG286" s="319"/>
      <c r="FH286" s="319"/>
      <c r="FI286" s="319"/>
      <c r="FJ286" s="319"/>
      <c r="FK286" s="319"/>
      <c r="FL286" s="319"/>
      <c r="FM286" s="319"/>
      <c r="FN286" s="319"/>
      <c r="FO286" s="319"/>
      <c r="FP286" s="319"/>
      <c r="FQ286" s="319"/>
      <c r="FR286" s="319"/>
      <c r="FS286" s="319"/>
      <c r="FT286" s="319"/>
      <c r="FU286" s="319"/>
      <c r="FV286" s="319"/>
      <c r="FW286" s="319"/>
      <c r="FX286" s="319"/>
      <c r="FY286" s="319"/>
      <c r="FZ286" s="319"/>
      <c r="GA286" s="319"/>
      <c r="GB286" s="319"/>
      <c r="GC286" s="319"/>
      <c r="GD286" s="319"/>
      <c r="GE286" s="319"/>
      <c r="GF286" s="319"/>
      <c r="GG286" s="319"/>
      <c r="GH286" s="319"/>
      <c r="GI286" s="319"/>
      <c r="GJ286" s="319"/>
      <c r="GK286" s="319"/>
      <c r="GL286" s="319"/>
      <c r="GM286" s="319"/>
      <c r="GN286" s="319"/>
      <c r="GO286" s="319"/>
      <c r="GP286" s="319"/>
      <c r="GQ286" s="319"/>
      <c r="GR286" s="319"/>
      <c r="GS286" s="319"/>
      <c r="GT286" s="319"/>
      <c r="GU286" s="319"/>
      <c r="GV286" s="319"/>
      <c r="GW286" s="319"/>
      <c r="GX286" s="319"/>
      <c r="GY286" s="319"/>
      <c r="GZ286" s="319"/>
      <c r="HA286" s="319"/>
      <c r="HB286" s="319"/>
      <c r="HC286" s="319"/>
      <c r="HD286" s="319"/>
      <c r="HE286" s="319"/>
      <c r="HF286" s="319"/>
      <c r="HG286" s="319"/>
      <c r="HH286" s="319"/>
      <c r="HI286" s="319"/>
      <c r="HJ286" s="319"/>
      <c r="HK286" s="319"/>
      <c r="HL286" s="319"/>
      <c r="HM286" s="319"/>
      <c r="HN286" s="319"/>
      <c r="HO286" s="319"/>
      <c r="HP286" s="319"/>
      <c r="HQ286" s="319"/>
      <c r="HR286" s="319"/>
      <c r="HS286" s="319"/>
      <c r="HT286" s="319"/>
      <c r="HU286" s="319"/>
      <c r="HV286" s="319"/>
      <c r="HW286" s="319"/>
      <c r="HX286" s="319"/>
      <c r="HY286" s="319"/>
      <c r="HZ286" s="319"/>
      <c r="IA286" s="319"/>
      <c r="IB286" s="319"/>
      <c r="IC286" s="319"/>
      <c r="ID286" s="319"/>
      <c r="IE286" s="319"/>
      <c r="IF286" s="319"/>
      <c r="IG286" s="319"/>
      <c r="IH286" s="319"/>
      <c r="II286" s="319"/>
      <c r="IJ286" s="319"/>
      <c r="IK286" s="319"/>
      <c r="IL286" s="319"/>
      <c r="IM286" s="319"/>
      <c r="IN286" s="319"/>
      <c r="IO286" s="319"/>
      <c r="IP286" s="319"/>
      <c r="IQ286" s="319"/>
      <c r="IR286" s="319"/>
      <c r="IS286" s="319"/>
      <c r="IT286" s="319"/>
      <c r="IU286" s="319"/>
      <c r="IV286" s="319"/>
      <c r="IW286" s="319"/>
      <c r="IX286" s="319"/>
      <c r="IY286" s="319"/>
      <c r="IZ286" s="319"/>
      <c r="JA286" s="319"/>
      <c r="JB286" s="319"/>
      <c r="JC286" s="319"/>
      <c r="JD286" s="319"/>
      <c r="JE286" s="319"/>
      <c r="JF286" s="319"/>
      <c r="JG286" s="319"/>
      <c r="JH286" s="319"/>
      <c r="JI286" s="319"/>
      <c r="JJ286" s="319"/>
      <c r="JK286" s="319"/>
      <c r="JL286" s="319"/>
      <c r="JM286" s="319"/>
      <c r="JN286" s="319"/>
      <c r="JO286" s="319"/>
      <c r="JP286" s="319"/>
      <c r="JQ286" s="319"/>
      <c r="JR286" s="319"/>
      <c r="JS286" s="319"/>
      <c r="JT286" s="319"/>
      <c r="JU286" s="319"/>
      <c r="JV286" s="319"/>
      <c r="JW286" s="319"/>
      <c r="JX286" s="319"/>
      <c r="JY286" s="319"/>
      <c r="JZ286" s="319"/>
      <c r="KA286" s="319"/>
      <c r="KB286" s="319"/>
      <c r="KC286" s="319"/>
      <c r="KD286" s="319"/>
      <c r="KE286" s="319"/>
      <c r="KF286" s="319"/>
      <c r="KG286" s="319"/>
      <c r="KH286" s="319"/>
      <c r="KI286" s="319"/>
      <c r="KJ286" s="319"/>
      <c r="KK286" s="319"/>
      <c r="KL286" s="319"/>
      <c r="KM286" s="319"/>
      <c r="KN286" s="319"/>
      <c r="KO286" s="319"/>
      <c r="KP286" s="319"/>
      <c r="KQ286" s="319"/>
      <c r="KR286" s="319"/>
      <c r="KS286" s="319"/>
      <c r="KT286" s="319"/>
      <c r="KU286" s="319"/>
      <c r="KV286" s="319"/>
      <c r="KW286" s="319"/>
      <c r="KX286" s="319"/>
      <c r="KY286" s="319"/>
      <c r="KZ286" s="319"/>
      <c r="LA286" s="319"/>
      <c r="LB286" s="319"/>
      <c r="LC286" s="319"/>
      <c r="LD286" s="319"/>
      <c r="LE286" s="319"/>
      <c r="LF286" s="319"/>
      <c r="LG286" s="319"/>
      <c r="LH286" s="319"/>
      <c r="LI286" s="319"/>
      <c r="LJ286" s="319"/>
      <c r="LK286" s="319"/>
      <c r="LL286" s="319"/>
      <c r="LM286" s="319"/>
      <c r="LN286" s="319"/>
      <c r="LO286" s="319"/>
      <c r="LP286" s="319"/>
      <c r="LQ286" s="319"/>
      <c r="LR286" s="319"/>
      <c r="LS286" s="319"/>
      <c r="LT286" s="319"/>
      <c r="LU286" s="319"/>
      <c r="LV286" s="319"/>
      <c r="LW286" s="319"/>
      <c r="LX286" s="319"/>
      <c r="LY286" s="319"/>
      <c r="LZ286" s="319"/>
      <c r="MA286" s="319"/>
      <c r="MB286" s="319"/>
      <c r="MC286" s="319"/>
      <c r="MD286" s="319"/>
      <c r="ME286" s="319"/>
      <c r="MF286" s="319"/>
      <c r="MG286" s="319"/>
      <c r="MH286" s="319"/>
      <c r="MI286" s="319"/>
      <c r="MJ286" s="319"/>
      <c r="MK286" s="319"/>
      <c r="ML286" s="319"/>
      <c r="MM286" s="319"/>
      <c r="MN286" s="319"/>
      <c r="MO286" s="319"/>
      <c r="MP286" s="319"/>
      <c r="MQ286" s="319"/>
      <c r="MS286" s="241"/>
      <c r="MT286" s="362">
        <f t="shared" si="377"/>
        <v>0</v>
      </c>
      <c r="MU286" s="363">
        <f t="shared" si="363"/>
        <v>0</v>
      </c>
      <c r="MV286" s="363">
        <f t="shared" si="364"/>
        <v>0</v>
      </c>
      <c r="MW286" s="363"/>
      <c r="MX286" s="363">
        <f t="shared" si="365"/>
        <v>0</v>
      </c>
      <c r="MY286" s="363"/>
      <c r="MZ286" s="363">
        <f t="shared" si="366"/>
        <v>0</v>
      </c>
      <c r="NA286" s="363"/>
      <c r="NB286" s="363">
        <f t="shared" si="367"/>
        <v>0</v>
      </c>
      <c r="NC286" s="363"/>
      <c r="ND286" s="363">
        <f t="shared" si="368"/>
        <v>0</v>
      </c>
      <c r="NE286" s="363"/>
      <c r="NF286" s="363">
        <f t="shared" si="369"/>
        <v>0</v>
      </c>
      <c r="NG286" s="363"/>
      <c r="NH286" s="363">
        <f t="shared" si="370"/>
        <v>0</v>
      </c>
      <c r="NI286" s="363"/>
      <c r="NJ286" s="363">
        <f t="shared" si="371"/>
        <v>0</v>
      </c>
      <c r="NK286" s="363"/>
      <c r="NL286" s="363">
        <f t="shared" si="378"/>
        <v>0</v>
      </c>
      <c r="NM286" s="364"/>
      <c r="NN286" s="370"/>
      <c r="NR286" s="318">
        <f t="shared" si="372"/>
        <v>0</v>
      </c>
      <c r="NS286" s="318">
        <f t="shared" si="373"/>
        <v>0</v>
      </c>
      <c r="NT286" s="318">
        <f t="shared" si="374"/>
        <v>0</v>
      </c>
    </row>
    <row r="287" spans="1:384" s="318" customFormat="1" ht="10.199999999999999" customHeight="1" x14ac:dyDescent="0.3">
      <c r="A287" s="25"/>
      <c r="B287" s="389"/>
      <c r="C287" s="424"/>
      <c r="D287" s="15"/>
      <c r="E287" s="398" t="str">
        <f>IFERROR(G299*'Chiffres et fonctions'!$J$6,"CA à Produire")</f>
        <v>CA à Produire</v>
      </c>
      <c r="F287" s="398"/>
      <c r="G287" s="398"/>
      <c r="H287" s="399"/>
      <c r="I287" s="394" t="str">
        <f>Prenoms!$B$5</f>
        <v>pompeo</v>
      </c>
      <c r="J287" s="395"/>
      <c r="K287" s="395"/>
      <c r="L287" s="395"/>
      <c r="M287" s="395"/>
      <c r="N287" s="81" t="str">
        <f>IF(NL287&lt;&gt;0,"",IF(Conges!N39=0,"",Conges!N39))</f>
        <v/>
      </c>
      <c r="O287" s="82"/>
      <c r="P287" s="83"/>
      <c r="Q287" s="83"/>
      <c r="R287" s="83"/>
      <c r="S287" s="83"/>
      <c r="T287" s="83"/>
      <c r="U287" s="83"/>
      <c r="V287" s="84"/>
      <c r="W287" s="83"/>
      <c r="X287" s="83"/>
      <c r="Y287" s="83"/>
      <c r="Z287" s="83"/>
      <c r="AA287" s="83"/>
      <c r="AB287" s="83"/>
      <c r="AC287" s="83"/>
      <c r="AD287" s="83"/>
      <c r="AE287" s="82"/>
      <c r="AF287" s="83"/>
      <c r="AG287" s="83"/>
      <c r="AH287" s="83"/>
      <c r="AI287" s="83"/>
      <c r="AJ287" s="84"/>
      <c r="AK287" s="83"/>
      <c r="AL287" s="83"/>
      <c r="AM287" s="83"/>
      <c r="AN287" s="83"/>
      <c r="AO287" s="83"/>
      <c r="AP287" s="83"/>
      <c r="AQ287" s="83"/>
      <c r="AR287" s="83"/>
      <c r="AS287" s="83"/>
      <c r="AT287" s="83"/>
      <c r="AU287" s="82"/>
      <c r="AV287" s="83"/>
      <c r="AW287" s="83"/>
      <c r="AX287" s="83"/>
      <c r="AY287" s="83"/>
      <c r="AZ287" s="83"/>
      <c r="BA287" s="83"/>
      <c r="BB287" s="84"/>
      <c r="BC287" s="85">
        <f>IF(NL287&lt;&gt;0,(IF(Conges!N$39=0,0,3)),0)</f>
        <v>0</v>
      </c>
      <c r="BD287" s="417"/>
      <c r="BE287" s="390">
        <f>IF(OR(Conges!N$39="A",Conges!N$39="V"),Prenoms!L$5,NL287)</f>
        <v>0</v>
      </c>
      <c r="BF287" s="391"/>
      <c r="BG287" s="286"/>
      <c r="BH287" s="287">
        <f t="shared" si="357"/>
        <v>0</v>
      </c>
      <c r="BI287" s="288" t="str">
        <f t="shared" si="358"/>
        <v/>
      </c>
      <c r="BJ287" s="300">
        <v>49.064516129032256</v>
      </c>
      <c r="BK287" s="301">
        <f t="shared" si="375"/>
        <v>-49.064516129032256</v>
      </c>
      <c r="BL287" s="302">
        <f t="shared" si="341"/>
        <v>0</v>
      </c>
      <c r="BM287" s="302">
        <f t="shared" si="342"/>
        <v>0</v>
      </c>
      <c r="BN287" s="302">
        <f>SUM('Heures Pointage'!$CD$14:$CE$14)</f>
        <v>0</v>
      </c>
      <c r="BO287" s="302">
        <f>SUM('Heures et Indemnites'!$CD$14:$CE$14)</f>
        <v>0</v>
      </c>
      <c r="BP287" s="303">
        <f t="shared" si="343"/>
        <v>0</v>
      </c>
      <c r="BQ287" s="303">
        <f>'Heures Pointage'!$DB$14</f>
        <v>0</v>
      </c>
      <c r="BR287" s="304">
        <f t="shared" ref="BR287" si="380">$BH$1057</f>
        <v>0</v>
      </c>
      <c r="BS287" s="149">
        <f>Prenoms!$C$5</f>
        <v>169</v>
      </c>
      <c r="BT287" s="180"/>
      <c r="BU287" s="324">
        <f>SUM('Heures et Indemnites'!$CD$14:$CE$14)</f>
        <v>0</v>
      </c>
      <c r="BV287" s="235">
        <f>SUM('Heures et Indemnites'!$CD$6:$CE$14)</f>
        <v>0</v>
      </c>
      <c r="BW287" s="324"/>
      <c r="BX287" s="235"/>
      <c r="BY287" s="319"/>
      <c r="BZ287" s="319"/>
      <c r="CA287" s="319"/>
      <c r="CB287" s="319"/>
      <c r="CC287" s="319"/>
      <c r="CD287" s="319"/>
      <c r="CE287" s="319"/>
      <c r="CF287" s="319"/>
      <c r="CG287" s="319"/>
      <c r="CH287" s="319"/>
      <c r="CI287" s="319"/>
      <c r="CJ287" s="319"/>
      <c r="CK287" s="319"/>
      <c r="CL287" s="319"/>
      <c r="CM287" s="319"/>
      <c r="CN287" s="319"/>
      <c r="CO287" s="319"/>
      <c r="CP287" s="319"/>
      <c r="CQ287" s="319"/>
      <c r="CR287" s="319"/>
      <c r="CS287" s="319"/>
      <c r="CT287" s="319"/>
      <c r="CU287" s="319"/>
      <c r="CV287" s="319"/>
      <c r="CW287" s="319"/>
      <c r="CX287" s="319"/>
      <c r="CY287" s="319"/>
      <c r="CZ287" s="319"/>
      <c r="DA287" s="319"/>
      <c r="DB287" s="319"/>
      <c r="DC287" s="319"/>
      <c r="DD287" s="319"/>
      <c r="DE287" s="319"/>
      <c r="DF287" s="319"/>
      <c r="DG287" s="319"/>
      <c r="DH287" s="319"/>
      <c r="DI287" s="319"/>
      <c r="DJ287" s="319"/>
      <c r="DK287" s="319"/>
      <c r="DL287" s="319"/>
      <c r="DM287" s="319"/>
      <c r="DN287" s="319"/>
      <c r="DO287" s="319"/>
      <c r="DP287" s="319"/>
      <c r="DQ287" s="319"/>
      <c r="DR287" s="319"/>
      <c r="DS287" s="319"/>
      <c r="DT287" s="319"/>
      <c r="DU287" s="319"/>
      <c r="DV287" s="319"/>
      <c r="DW287" s="319"/>
      <c r="DX287" s="319"/>
      <c r="DY287" s="319"/>
      <c r="DZ287" s="319"/>
      <c r="EA287" s="319"/>
      <c r="EB287" s="319"/>
      <c r="EC287" s="319"/>
      <c r="ED287" s="319"/>
      <c r="EE287" s="319"/>
      <c r="EF287" s="319"/>
      <c r="EG287" s="319"/>
      <c r="EH287" s="319"/>
      <c r="EI287" s="319"/>
      <c r="EJ287" s="319"/>
      <c r="EK287" s="319"/>
      <c r="EL287" s="319"/>
      <c r="EM287" s="319"/>
      <c r="EN287" s="319"/>
      <c r="EO287" s="319"/>
      <c r="EP287" s="319"/>
      <c r="EQ287" s="319"/>
      <c r="ER287" s="319"/>
      <c r="ES287" s="319"/>
      <c r="ET287" s="319"/>
      <c r="EU287" s="319"/>
      <c r="EV287" s="319"/>
      <c r="EW287" s="319"/>
      <c r="EX287" s="319"/>
      <c r="EY287" s="319"/>
      <c r="EZ287" s="319"/>
      <c r="FA287" s="319"/>
      <c r="FB287" s="319"/>
      <c r="FC287" s="319"/>
      <c r="FD287" s="319"/>
      <c r="FE287" s="319"/>
      <c r="FF287" s="319"/>
      <c r="FG287" s="319"/>
      <c r="FH287" s="319"/>
      <c r="FI287" s="319"/>
      <c r="FJ287" s="319"/>
      <c r="FK287" s="319"/>
      <c r="FL287" s="319"/>
      <c r="FM287" s="319"/>
      <c r="FN287" s="319"/>
      <c r="FO287" s="319"/>
      <c r="FP287" s="319"/>
      <c r="FQ287" s="319"/>
      <c r="FR287" s="319"/>
      <c r="FS287" s="319"/>
      <c r="FT287" s="319"/>
      <c r="FU287" s="319"/>
      <c r="FV287" s="319"/>
      <c r="FW287" s="319"/>
      <c r="FX287" s="319"/>
      <c r="FY287" s="319"/>
      <c r="FZ287" s="319"/>
      <c r="GA287" s="319"/>
      <c r="GB287" s="319"/>
      <c r="GC287" s="319"/>
      <c r="GD287" s="319"/>
      <c r="GE287" s="319"/>
      <c r="GF287" s="319"/>
      <c r="GG287" s="319"/>
      <c r="GH287" s="319"/>
      <c r="GI287" s="319"/>
      <c r="GJ287" s="319"/>
      <c r="GK287" s="319"/>
      <c r="GL287" s="319"/>
      <c r="GM287" s="319"/>
      <c r="GN287" s="319"/>
      <c r="GO287" s="319"/>
      <c r="GP287" s="319"/>
      <c r="GQ287" s="319"/>
      <c r="GR287" s="319"/>
      <c r="GS287" s="319"/>
      <c r="GT287" s="319"/>
      <c r="GU287" s="319"/>
      <c r="GV287" s="319"/>
      <c r="GW287" s="319"/>
      <c r="GX287" s="319"/>
      <c r="GY287" s="319"/>
      <c r="GZ287" s="319"/>
      <c r="HA287" s="319"/>
      <c r="HB287" s="319"/>
      <c r="HC287" s="319"/>
      <c r="HD287" s="319"/>
      <c r="HE287" s="319"/>
      <c r="HF287" s="319"/>
      <c r="HG287" s="319"/>
      <c r="HH287" s="319"/>
      <c r="HI287" s="319"/>
      <c r="HJ287" s="319"/>
      <c r="HK287" s="319"/>
      <c r="HL287" s="319"/>
      <c r="HM287" s="319"/>
      <c r="HN287" s="319"/>
      <c r="HO287" s="319"/>
      <c r="HP287" s="319"/>
      <c r="HQ287" s="319"/>
      <c r="HR287" s="319"/>
      <c r="HS287" s="319"/>
      <c r="HT287" s="319"/>
      <c r="HU287" s="319"/>
      <c r="HV287" s="319"/>
      <c r="HW287" s="319"/>
      <c r="HX287" s="319"/>
      <c r="HY287" s="319"/>
      <c r="HZ287" s="319"/>
      <c r="IA287" s="319"/>
      <c r="IB287" s="319"/>
      <c r="IC287" s="319"/>
      <c r="ID287" s="319"/>
      <c r="IE287" s="319"/>
      <c r="IF287" s="319"/>
      <c r="IG287" s="319"/>
      <c r="IH287" s="319"/>
      <c r="II287" s="319"/>
      <c r="IJ287" s="319"/>
      <c r="IK287" s="319"/>
      <c r="IL287" s="319"/>
      <c r="IM287" s="319"/>
      <c r="IN287" s="319"/>
      <c r="IO287" s="319"/>
      <c r="IP287" s="319"/>
      <c r="IQ287" s="319"/>
      <c r="IR287" s="319"/>
      <c r="IS287" s="319"/>
      <c r="IT287" s="319"/>
      <c r="IU287" s="319"/>
      <c r="IV287" s="319"/>
      <c r="IW287" s="319"/>
      <c r="IX287" s="319"/>
      <c r="IY287" s="319"/>
      <c r="IZ287" s="319"/>
      <c r="JA287" s="319"/>
      <c r="JB287" s="319"/>
      <c r="JC287" s="319"/>
      <c r="JD287" s="319"/>
      <c r="JE287" s="319"/>
      <c r="JF287" s="319"/>
      <c r="JG287" s="319"/>
      <c r="JH287" s="319"/>
      <c r="JI287" s="319"/>
      <c r="JJ287" s="319"/>
      <c r="JK287" s="319"/>
      <c r="JL287" s="319"/>
      <c r="JM287" s="319"/>
      <c r="JN287" s="319"/>
      <c r="JO287" s="319"/>
      <c r="JP287" s="319"/>
      <c r="JQ287" s="319"/>
      <c r="JR287" s="319"/>
      <c r="JS287" s="319"/>
      <c r="JT287" s="319"/>
      <c r="JU287" s="319"/>
      <c r="JV287" s="319"/>
      <c r="JW287" s="319"/>
      <c r="JX287" s="319"/>
      <c r="JY287" s="319"/>
      <c r="JZ287" s="319"/>
      <c r="KA287" s="319"/>
      <c r="KB287" s="319"/>
      <c r="KC287" s="319"/>
      <c r="KD287" s="319"/>
      <c r="KE287" s="319"/>
      <c r="KF287" s="319"/>
      <c r="KG287" s="319"/>
      <c r="KH287" s="319"/>
      <c r="KI287" s="319"/>
      <c r="KJ287" s="319"/>
      <c r="KK287" s="319"/>
      <c r="KL287" s="319"/>
      <c r="KM287" s="319"/>
      <c r="KN287" s="319"/>
      <c r="KO287" s="319"/>
      <c r="KP287" s="319"/>
      <c r="KQ287" s="319"/>
      <c r="KR287" s="319"/>
      <c r="KS287" s="319"/>
      <c r="KT287" s="319"/>
      <c r="KU287" s="319"/>
      <c r="KV287" s="319"/>
      <c r="KW287" s="319"/>
      <c r="KX287" s="319"/>
      <c r="KY287" s="319"/>
      <c r="KZ287" s="319"/>
      <c r="LA287" s="319"/>
      <c r="LB287" s="319"/>
      <c r="LC287" s="319"/>
      <c r="LD287" s="319"/>
      <c r="LE287" s="319"/>
      <c r="LF287" s="319"/>
      <c r="LG287" s="319"/>
      <c r="LH287" s="319"/>
      <c r="LI287" s="319"/>
      <c r="LJ287" s="319"/>
      <c r="LK287" s="319"/>
      <c r="LL287" s="319"/>
      <c r="LM287" s="319"/>
      <c r="LN287" s="319"/>
      <c r="LO287" s="319"/>
      <c r="LP287" s="319"/>
      <c r="LQ287" s="319"/>
      <c r="LR287" s="319"/>
      <c r="LS287" s="319"/>
      <c r="LT287" s="319"/>
      <c r="LU287" s="319"/>
      <c r="LV287" s="319"/>
      <c r="LW287" s="319"/>
      <c r="LX287" s="319"/>
      <c r="LY287" s="319"/>
      <c r="LZ287" s="319"/>
      <c r="MA287" s="319"/>
      <c r="MB287" s="319"/>
      <c r="MC287" s="319"/>
      <c r="MD287" s="319"/>
      <c r="ME287" s="319"/>
      <c r="MF287" s="319"/>
      <c r="MG287" s="319"/>
      <c r="MH287" s="319"/>
      <c r="MI287" s="319"/>
      <c r="MJ287" s="319"/>
      <c r="MK287" s="319"/>
      <c r="ML287" s="319"/>
      <c r="MM287" s="319"/>
      <c r="MN287" s="319"/>
      <c r="MO287" s="319"/>
      <c r="MP287" s="319"/>
      <c r="MQ287" s="319"/>
      <c r="MS287" s="241"/>
      <c r="MT287" s="373">
        <f t="shared" si="377"/>
        <v>0</v>
      </c>
      <c r="MU287" s="365">
        <f t="shared" si="363"/>
        <v>0</v>
      </c>
      <c r="MV287" s="365">
        <f t="shared" si="364"/>
        <v>0</v>
      </c>
      <c r="MW287" s="365"/>
      <c r="MX287" s="365">
        <f t="shared" si="365"/>
        <v>0</v>
      </c>
      <c r="MY287" s="365"/>
      <c r="MZ287" s="365">
        <f t="shared" si="366"/>
        <v>0</v>
      </c>
      <c r="NA287" s="365"/>
      <c r="NB287" s="365">
        <f t="shared" si="367"/>
        <v>0</v>
      </c>
      <c r="NC287" s="365"/>
      <c r="ND287" s="365">
        <f t="shared" si="368"/>
        <v>0</v>
      </c>
      <c r="NE287" s="365"/>
      <c r="NF287" s="365">
        <f t="shared" si="369"/>
        <v>0</v>
      </c>
      <c r="NG287" s="365"/>
      <c r="NH287" s="365">
        <f t="shared" si="370"/>
        <v>0</v>
      </c>
      <c r="NI287" s="365"/>
      <c r="NJ287" s="365">
        <f t="shared" si="371"/>
        <v>0</v>
      </c>
      <c r="NK287" s="365"/>
      <c r="NL287" s="365">
        <f t="shared" si="378"/>
        <v>0</v>
      </c>
      <c r="NM287" s="366"/>
      <c r="NN287" s="370"/>
      <c r="NR287" s="318">
        <f t="shared" si="372"/>
        <v>0</v>
      </c>
      <c r="NS287" s="318">
        <f t="shared" si="373"/>
        <v>0</v>
      </c>
      <c r="NT287" s="318">
        <f t="shared" si="374"/>
        <v>0</v>
      </c>
    </row>
    <row r="288" spans="1:384" s="318" customFormat="1" ht="10.199999999999999" customHeight="1" x14ac:dyDescent="0.3">
      <c r="A288" s="25"/>
      <c r="B288" s="389"/>
      <c r="C288" s="424"/>
      <c r="D288" s="15"/>
      <c r="E288" s="398"/>
      <c r="F288" s="398"/>
      <c r="G288" s="398"/>
      <c r="H288" s="399"/>
      <c r="I288" s="381" t="str">
        <f>Prenoms!$B$6</f>
        <v>vaness</v>
      </c>
      <c r="J288" s="382"/>
      <c r="K288" s="382"/>
      <c r="L288" s="382"/>
      <c r="M288" s="382"/>
      <c r="N288" s="68" t="str">
        <f>IF(NL288&lt;&gt;0,"",IF(Conges!N40=0,"",Conges!N40))</f>
        <v/>
      </c>
      <c r="O288" s="69"/>
      <c r="P288" s="70"/>
      <c r="Q288" s="70"/>
      <c r="R288" s="70"/>
      <c r="S288" s="70"/>
      <c r="T288" s="70"/>
      <c r="U288" s="70"/>
      <c r="V288" s="71"/>
      <c r="W288" s="70"/>
      <c r="X288" s="70"/>
      <c r="Y288" s="70"/>
      <c r="Z288" s="70"/>
      <c r="AA288" s="70"/>
      <c r="AB288" s="70"/>
      <c r="AC288" s="70"/>
      <c r="AD288" s="70"/>
      <c r="AE288" s="69"/>
      <c r="AF288" s="70"/>
      <c r="AG288" s="70"/>
      <c r="AH288" s="70"/>
      <c r="AI288" s="70"/>
      <c r="AJ288" s="71"/>
      <c r="AK288" s="70"/>
      <c r="AL288" s="70"/>
      <c r="AM288" s="70"/>
      <c r="AN288" s="70"/>
      <c r="AO288" s="70"/>
      <c r="AP288" s="70"/>
      <c r="AQ288" s="70"/>
      <c r="AR288" s="70"/>
      <c r="AS288" s="70"/>
      <c r="AT288" s="70"/>
      <c r="AU288" s="69"/>
      <c r="AV288" s="70"/>
      <c r="AW288" s="70"/>
      <c r="AX288" s="70"/>
      <c r="AY288" s="70"/>
      <c r="AZ288" s="70"/>
      <c r="BA288" s="70"/>
      <c r="BB288" s="71"/>
      <c r="BC288" s="72">
        <f>IF(NL288&lt;&gt;0,(IF(Conges!N$40=0,0,3)),0)</f>
        <v>0</v>
      </c>
      <c r="BD288" s="417"/>
      <c r="BE288" s="392">
        <f>IF(OR(Conges!N$40="A",Conges!N$40="V"),Prenoms!L$6,NL288)</f>
        <v>0</v>
      </c>
      <c r="BF288" s="393"/>
      <c r="BG288" s="289"/>
      <c r="BH288" s="290">
        <f t="shared" si="357"/>
        <v>0</v>
      </c>
      <c r="BI288" s="291" t="str">
        <f t="shared" si="358"/>
        <v/>
      </c>
      <c r="BJ288" s="305">
        <v>49.064516129032256</v>
      </c>
      <c r="BK288" s="306">
        <f t="shared" si="375"/>
        <v>-49.064516129032256</v>
      </c>
      <c r="BL288" s="307">
        <f t="shared" si="341"/>
        <v>0</v>
      </c>
      <c r="BM288" s="307">
        <f t="shared" si="342"/>
        <v>0</v>
      </c>
      <c r="BN288" s="307">
        <f>SUM('Heures Pointage'!$DD$14:$DE$14)</f>
        <v>0</v>
      </c>
      <c r="BO288" s="307">
        <f>SUM('Heures et Indemnites'!$DD$14:$DE$14)</f>
        <v>0</v>
      </c>
      <c r="BP288" s="308">
        <f t="shared" si="343"/>
        <v>0</v>
      </c>
      <c r="BQ288" s="308">
        <f>'Heures Pointage'!$EB$14</f>
        <v>0</v>
      </c>
      <c r="BR288" s="309">
        <f t="shared" ref="BR288" si="381">$BH$1058</f>
        <v>0</v>
      </c>
      <c r="BS288" s="150">
        <f>Prenoms!$C$6</f>
        <v>169</v>
      </c>
      <c r="BT288" s="153"/>
      <c r="BU288" s="323">
        <f>SUM('Heures et Indemnites'!$DD$14:$DE$14)</f>
        <v>0</v>
      </c>
      <c r="BV288" s="236">
        <f>SUM('Heures et Indemnites'!$DD$6:$DE$14)</f>
        <v>0</v>
      </c>
      <c r="BW288" s="323"/>
      <c r="BX288" s="236"/>
      <c r="BY288" s="319"/>
      <c r="BZ288" s="319"/>
      <c r="CA288" s="319"/>
      <c r="CB288" s="319"/>
      <c r="CC288" s="319"/>
      <c r="CD288" s="319"/>
      <c r="CE288" s="319"/>
      <c r="CF288" s="319"/>
      <c r="CG288" s="319"/>
      <c r="CH288" s="319"/>
      <c r="CI288" s="319"/>
      <c r="CJ288" s="319"/>
      <c r="CK288" s="319"/>
      <c r="CL288" s="319"/>
      <c r="CM288" s="319"/>
      <c r="CN288" s="319"/>
      <c r="CO288" s="319"/>
      <c r="CP288" s="319"/>
      <c r="CQ288" s="319"/>
      <c r="CR288" s="319"/>
      <c r="CS288" s="319"/>
      <c r="CT288" s="319"/>
      <c r="CU288" s="319"/>
      <c r="CV288" s="319"/>
      <c r="CW288" s="319"/>
      <c r="CX288" s="319"/>
      <c r="CY288" s="319"/>
      <c r="CZ288" s="319"/>
      <c r="DA288" s="319"/>
      <c r="DB288" s="319"/>
      <c r="DC288" s="319"/>
      <c r="DD288" s="319"/>
      <c r="DE288" s="319"/>
      <c r="DF288" s="319"/>
      <c r="DG288" s="319"/>
      <c r="DH288" s="319"/>
      <c r="DI288" s="319"/>
      <c r="DJ288" s="319"/>
      <c r="DK288" s="319"/>
      <c r="DL288" s="319"/>
      <c r="DM288" s="319"/>
      <c r="DN288" s="319"/>
      <c r="DO288" s="319"/>
      <c r="DP288" s="319"/>
      <c r="DQ288" s="319"/>
      <c r="DR288" s="319"/>
      <c r="DS288" s="319"/>
      <c r="DT288" s="319"/>
      <c r="DU288" s="319"/>
      <c r="DV288" s="319"/>
      <c r="DW288" s="319"/>
      <c r="DX288" s="319"/>
      <c r="DY288" s="319"/>
      <c r="DZ288" s="319"/>
      <c r="EA288" s="319"/>
      <c r="EB288" s="319"/>
      <c r="EC288" s="319"/>
      <c r="ED288" s="319"/>
      <c r="EE288" s="319"/>
      <c r="EF288" s="319"/>
      <c r="EG288" s="319"/>
      <c r="EH288" s="319"/>
      <c r="EI288" s="319"/>
      <c r="EJ288" s="319"/>
      <c r="EK288" s="319"/>
      <c r="EL288" s="319"/>
      <c r="EM288" s="319"/>
      <c r="EN288" s="319"/>
      <c r="EO288" s="319"/>
      <c r="EP288" s="319"/>
      <c r="EQ288" s="319"/>
      <c r="ER288" s="319"/>
      <c r="ES288" s="319"/>
      <c r="ET288" s="319"/>
      <c r="EU288" s="319"/>
      <c r="EV288" s="319"/>
      <c r="EW288" s="319"/>
      <c r="EX288" s="319"/>
      <c r="EY288" s="319"/>
      <c r="EZ288" s="319"/>
      <c r="FA288" s="319"/>
      <c r="FB288" s="319"/>
      <c r="FC288" s="319"/>
      <c r="FD288" s="319"/>
      <c r="FE288" s="319"/>
      <c r="FF288" s="319"/>
      <c r="FG288" s="319"/>
      <c r="FH288" s="319"/>
      <c r="FI288" s="319"/>
      <c r="FJ288" s="319"/>
      <c r="FK288" s="319"/>
      <c r="FL288" s="319"/>
      <c r="FM288" s="319"/>
      <c r="FN288" s="319"/>
      <c r="FO288" s="319"/>
      <c r="FP288" s="319"/>
      <c r="FQ288" s="319"/>
      <c r="FR288" s="319"/>
      <c r="FS288" s="319"/>
      <c r="FT288" s="319"/>
      <c r="FU288" s="319"/>
      <c r="FV288" s="319"/>
      <c r="FW288" s="319"/>
      <c r="FX288" s="319"/>
      <c r="FY288" s="319"/>
      <c r="FZ288" s="319"/>
      <c r="GA288" s="319"/>
      <c r="GB288" s="319"/>
      <c r="GC288" s="319"/>
      <c r="GD288" s="319"/>
      <c r="GE288" s="319"/>
      <c r="GF288" s="319"/>
      <c r="GG288" s="319"/>
      <c r="GH288" s="319"/>
      <c r="GI288" s="319"/>
      <c r="GJ288" s="319"/>
      <c r="GK288" s="319"/>
      <c r="GL288" s="319"/>
      <c r="GM288" s="319"/>
      <c r="GN288" s="319"/>
      <c r="GO288" s="319"/>
      <c r="GP288" s="319"/>
      <c r="GQ288" s="319"/>
      <c r="GR288" s="319"/>
      <c r="GS288" s="319"/>
      <c r="GT288" s="319"/>
      <c r="GU288" s="319"/>
      <c r="GV288" s="319"/>
      <c r="GW288" s="319"/>
      <c r="GX288" s="319"/>
      <c r="GY288" s="319"/>
      <c r="GZ288" s="319"/>
      <c r="HA288" s="319"/>
      <c r="HB288" s="319"/>
      <c r="HC288" s="319"/>
      <c r="HD288" s="319"/>
      <c r="HE288" s="319"/>
      <c r="HF288" s="319"/>
      <c r="HG288" s="319"/>
      <c r="HH288" s="319"/>
      <c r="HI288" s="319"/>
      <c r="HJ288" s="319"/>
      <c r="HK288" s="319"/>
      <c r="HL288" s="319"/>
      <c r="HM288" s="319"/>
      <c r="HN288" s="319"/>
      <c r="HO288" s="319"/>
      <c r="HP288" s="319"/>
      <c r="HQ288" s="319"/>
      <c r="HR288" s="319"/>
      <c r="HS288" s="319"/>
      <c r="HT288" s="319"/>
      <c r="HU288" s="319"/>
      <c r="HV288" s="319"/>
      <c r="HW288" s="319"/>
      <c r="HX288" s="319"/>
      <c r="HY288" s="319"/>
      <c r="HZ288" s="319"/>
      <c r="IA288" s="319"/>
      <c r="IB288" s="319"/>
      <c r="IC288" s="319"/>
      <c r="ID288" s="319"/>
      <c r="IE288" s="319"/>
      <c r="IF288" s="319"/>
      <c r="IG288" s="319"/>
      <c r="IH288" s="319"/>
      <c r="II288" s="319"/>
      <c r="IJ288" s="319"/>
      <c r="IK288" s="319"/>
      <c r="IL288" s="319"/>
      <c r="IM288" s="319"/>
      <c r="IN288" s="319"/>
      <c r="IO288" s="319"/>
      <c r="IP288" s="319"/>
      <c r="IQ288" s="319"/>
      <c r="IR288" s="319"/>
      <c r="IS288" s="319"/>
      <c r="IT288" s="319"/>
      <c r="IU288" s="319"/>
      <c r="IV288" s="319"/>
      <c r="IW288" s="319"/>
      <c r="IX288" s="319"/>
      <c r="IY288" s="319"/>
      <c r="IZ288" s="319"/>
      <c r="JA288" s="319"/>
      <c r="JB288" s="319"/>
      <c r="JC288" s="319"/>
      <c r="JD288" s="319"/>
      <c r="JE288" s="319"/>
      <c r="JF288" s="319"/>
      <c r="JG288" s="319"/>
      <c r="JH288" s="319"/>
      <c r="JI288" s="319"/>
      <c r="JJ288" s="319"/>
      <c r="JK288" s="319"/>
      <c r="JL288" s="319"/>
      <c r="JM288" s="319"/>
      <c r="JN288" s="319"/>
      <c r="JO288" s="319"/>
      <c r="JP288" s="319"/>
      <c r="JQ288" s="319"/>
      <c r="JR288" s="319"/>
      <c r="JS288" s="319"/>
      <c r="JT288" s="319"/>
      <c r="JU288" s="319"/>
      <c r="JV288" s="319"/>
      <c r="JW288" s="319"/>
      <c r="JX288" s="319"/>
      <c r="JY288" s="319"/>
      <c r="JZ288" s="319"/>
      <c r="KA288" s="319"/>
      <c r="KB288" s="319"/>
      <c r="KC288" s="319"/>
      <c r="KD288" s="319"/>
      <c r="KE288" s="319"/>
      <c r="KF288" s="319"/>
      <c r="KG288" s="319"/>
      <c r="KH288" s="319"/>
      <c r="KI288" s="319"/>
      <c r="KJ288" s="319"/>
      <c r="KK288" s="319"/>
      <c r="KL288" s="319"/>
      <c r="KM288" s="319"/>
      <c r="KN288" s="319"/>
      <c r="KO288" s="319"/>
      <c r="KP288" s="319"/>
      <c r="KQ288" s="319"/>
      <c r="KR288" s="319"/>
      <c r="KS288" s="319"/>
      <c r="KT288" s="319"/>
      <c r="KU288" s="319"/>
      <c r="KV288" s="319"/>
      <c r="KW288" s="319"/>
      <c r="KX288" s="319"/>
      <c r="KY288" s="319"/>
      <c r="KZ288" s="319"/>
      <c r="LA288" s="319"/>
      <c r="LB288" s="319"/>
      <c r="LC288" s="319"/>
      <c r="LD288" s="319"/>
      <c r="LE288" s="319"/>
      <c r="LF288" s="319"/>
      <c r="LG288" s="319"/>
      <c r="LH288" s="319"/>
      <c r="LI288" s="319"/>
      <c r="LJ288" s="319"/>
      <c r="LK288" s="319"/>
      <c r="LL288" s="319"/>
      <c r="LM288" s="319"/>
      <c r="LN288" s="319"/>
      <c r="LO288" s="319"/>
      <c r="LP288" s="319"/>
      <c r="LQ288" s="319"/>
      <c r="LR288" s="319"/>
      <c r="LS288" s="319"/>
      <c r="LT288" s="319"/>
      <c r="LU288" s="319"/>
      <c r="LV288" s="319"/>
      <c r="LW288" s="319"/>
      <c r="LX288" s="319"/>
      <c r="LY288" s="319"/>
      <c r="LZ288" s="319"/>
      <c r="MA288" s="319"/>
      <c r="MB288" s="319"/>
      <c r="MC288" s="319"/>
      <c r="MD288" s="319"/>
      <c r="ME288" s="319"/>
      <c r="MF288" s="319"/>
      <c r="MG288" s="319"/>
      <c r="MH288" s="319"/>
      <c r="MI288" s="319"/>
      <c r="MJ288" s="319"/>
      <c r="MK288" s="319"/>
      <c r="ML288" s="319"/>
      <c r="MM288" s="319"/>
      <c r="MN288" s="319"/>
      <c r="MO288" s="319"/>
      <c r="MP288" s="319"/>
      <c r="MQ288" s="319"/>
      <c r="MS288" s="241"/>
      <c r="MT288" s="362">
        <f t="shared" si="377"/>
        <v>0</v>
      </c>
      <c r="MU288" s="363">
        <f t="shared" si="363"/>
        <v>0</v>
      </c>
      <c r="MV288" s="363">
        <f t="shared" si="364"/>
        <v>0</v>
      </c>
      <c r="MW288" s="363"/>
      <c r="MX288" s="363">
        <f t="shared" si="365"/>
        <v>0</v>
      </c>
      <c r="MY288" s="363"/>
      <c r="MZ288" s="363">
        <f t="shared" si="366"/>
        <v>0</v>
      </c>
      <c r="NA288" s="363"/>
      <c r="NB288" s="363">
        <f t="shared" si="367"/>
        <v>0</v>
      </c>
      <c r="NC288" s="363"/>
      <c r="ND288" s="363">
        <f t="shared" si="368"/>
        <v>0</v>
      </c>
      <c r="NE288" s="363"/>
      <c r="NF288" s="363">
        <f t="shared" si="369"/>
        <v>0</v>
      </c>
      <c r="NG288" s="363"/>
      <c r="NH288" s="363">
        <f t="shared" si="370"/>
        <v>0</v>
      </c>
      <c r="NI288" s="363"/>
      <c r="NJ288" s="363">
        <f t="shared" si="371"/>
        <v>0</v>
      </c>
      <c r="NK288" s="363"/>
      <c r="NL288" s="363">
        <f t="shared" si="378"/>
        <v>0</v>
      </c>
      <c r="NM288" s="364"/>
      <c r="NN288" s="370"/>
      <c r="NR288" s="318">
        <f t="shared" si="372"/>
        <v>0</v>
      </c>
      <c r="NS288" s="318">
        <f t="shared" si="373"/>
        <v>0</v>
      </c>
      <c r="NT288" s="318">
        <f t="shared" si="374"/>
        <v>0</v>
      </c>
    </row>
    <row r="289" spans="1:384" s="318" customFormat="1" ht="10.199999999999999" customHeight="1" x14ac:dyDescent="0.3">
      <c r="A289" s="25"/>
      <c r="B289" s="389"/>
      <c r="C289" s="424"/>
      <c r="D289" s="15"/>
      <c r="E289" s="408" t="str">
        <f>$E$9</f>
        <v>CREPIERE</v>
      </c>
      <c r="F289" s="408"/>
      <c r="G289" s="131" t="str">
        <f>IF(MT315=0,"",MT315)</f>
        <v/>
      </c>
      <c r="H289" s="399"/>
      <c r="I289" s="394" t="str">
        <f>Prenoms!$B$7</f>
        <v>seb</v>
      </c>
      <c r="J289" s="395"/>
      <c r="K289" s="395"/>
      <c r="L289" s="395"/>
      <c r="M289" s="395"/>
      <c r="N289" s="81" t="str">
        <f>IF(NL289&lt;&gt;0,"",IF(Conges!N41=0,"",Conges!N41))</f>
        <v/>
      </c>
      <c r="O289" s="82"/>
      <c r="P289" s="83"/>
      <c r="Q289" s="83"/>
      <c r="R289" s="83"/>
      <c r="S289" s="83"/>
      <c r="T289" s="83"/>
      <c r="U289" s="83"/>
      <c r="V289" s="84"/>
      <c r="W289" s="83"/>
      <c r="X289" s="83"/>
      <c r="Y289" s="83"/>
      <c r="Z289" s="83"/>
      <c r="AA289" s="83"/>
      <c r="AB289" s="83"/>
      <c r="AC289" s="83"/>
      <c r="AD289" s="83"/>
      <c r="AE289" s="82"/>
      <c r="AF289" s="83"/>
      <c r="AG289" s="83"/>
      <c r="AH289" s="83"/>
      <c r="AI289" s="83"/>
      <c r="AJ289" s="84"/>
      <c r="AK289" s="83"/>
      <c r="AL289" s="83"/>
      <c r="AM289" s="83"/>
      <c r="AN289" s="83"/>
      <c r="AO289" s="83"/>
      <c r="AP289" s="83"/>
      <c r="AQ289" s="83"/>
      <c r="AR289" s="83"/>
      <c r="AS289" s="83"/>
      <c r="AT289" s="83"/>
      <c r="AU289" s="82"/>
      <c r="AV289" s="83"/>
      <c r="AW289" s="83"/>
      <c r="AX289" s="83"/>
      <c r="AY289" s="83"/>
      <c r="AZ289" s="83"/>
      <c r="BA289" s="83"/>
      <c r="BB289" s="84"/>
      <c r="BC289" s="85">
        <f>IF(NL289&lt;&gt;0,(IF(Conges!N$41=0,0,3)),0)</f>
        <v>0</v>
      </c>
      <c r="BD289" s="417"/>
      <c r="BE289" s="390">
        <f>IF(OR(Conges!N$41="A",Conges!N$41="V"),Prenoms!L$7,NL289)</f>
        <v>0</v>
      </c>
      <c r="BF289" s="391"/>
      <c r="BG289" s="286"/>
      <c r="BH289" s="287">
        <f t="shared" si="357"/>
        <v>0</v>
      </c>
      <c r="BI289" s="288" t="str">
        <f t="shared" si="358"/>
        <v/>
      </c>
      <c r="BJ289" s="300">
        <v>49.064516129032256</v>
      </c>
      <c r="BK289" s="301">
        <f t="shared" si="375"/>
        <v>-49.064516129032256</v>
      </c>
      <c r="BL289" s="302">
        <f t="shared" si="341"/>
        <v>0</v>
      </c>
      <c r="BM289" s="302">
        <f t="shared" si="342"/>
        <v>0</v>
      </c>
      <c r="BN289" s="302">
        <f>SUM('Heures Pointage'!$ED$14:$EE$14)</f>
        <v>0</v>
      </c>
      <c r="BO289" s="302">
        <f>SUM('Heures et Indemnites'!$ED$14:$EE$14)</f>
        <v>0</v>
      </c>
      <c r="BP289" s="303">
        <f t="shared" si="343"/>
        <v>0</v>
      </c>
      <c r="BQ289" s="303">
        <f>'Heures Pointage'!$FB$14</f>
        <v>0</v>
      </c>
      <c r="BR289" s="304">
        <f t="shared" ref="BR289" si="382">$BH$1059</f>
        <v>0</v>
      </c>
      <c r="BS289" s="149">
        <f>Prenoms!$C$7</f>
        <v>169</v>
      </c>
      <c r="BT289" s="180"/>
      <c r="BU289" s="324">
        <f>SUM('Heures et Indemnites'!$ED$14:$EE$14)</f>
        <v>0</v>
      </c>
      <c r="BV289" s="235">
        <f>SUM('Heures et Indemnites'!$ED$6:$EE$14)</f>
        <v>0</v>
      </c>
      <c r="BW289" s="324"/>
      <c r="BX289" s="235"/>
      <c r="BY289" s="319"/>
      <c r="BZ289" s="319"/>
      <c r="CA289" s="319"/>
      <c r="CB289" s="319"/>
      <c r="CC289" s="319"/>
      <c r="CD289" s="319"/>
      <c r="CE289" s="319"/>
      <c r="CF289" s="319"/>
      <c r="CG289" s="319"/>
      <c r="CH289" s="319"/>
      <c r="CI289" s="319"/>
      <c r="CJ289" s="319"/>
      <c r="CK289" s="319"/>
      <c r="CL289" s="319"/>
      <c r="CM289" s="319"/>
      <c r="CN289" s="319"/>
      <c r="CO289" s="319"/>
      <c r="CP289" s="319"/>
      <c r="CQ289" s="319"/>
      <c r="CR289" s="319"/>
      <c r="CS289" s="319"/>
      <c r="CT289" s="319"/>
      <c r="CU289" s="319"/>
      <c r="CV289" s="319"/>
      <c r="CW289" s="319"/>
      <c r="CX289" s="319"/>
      <c r="CY289" s="319"/>
      <c r="CZ289" s="319"/>
      <c r="DA289" s="319"/>
      <c r="DB289" s="319"/>
      <c r="DC289" s="319"/>
      <c r="DD289" s="319"/>
      <c r="DE289" s="319"/>
      <c r="DF289" s="319"/>
      <c r="DG289" s="319"/>
      <c r="DH289" s="319"/>
      <c r="DI289" s="319"/>
      <c r="DJ289" s="319"/>
      <c r="DK289" s="319"/>
      <c r="DL289" s="319"/>
      <c r="DM289" s="319"/>
      <c r="DN289" s="319"/>
      <c r="DO289" s="319"/>
      <c r="DP289" s="319"/>
      <c r="DQ289" s="319"/>
      <c r="DR289" s="319"/>
      <c r="DS289" s="319"/>
      <c r="DT289" s="319"/>
      <c r="DU289" s="319"/>
      <c r="DV289" s="319"/>
      <c r="DW289" s="319"/>
      <c r="DX289" s="319"/>
      <c r="DY289" s="319"/>
      <c r="DZ289" s="319"/>
      <c r="EA289" s="319"/>
      <c r="EB289" s="319"/>
      <c r="EC289" s="319"/>
      <c r="ED289" s="319"/>
      <c r="EE289" s="319"/>
      <c r="EF289" s="319"/>
      <c r="EG289" s="319"/>
      <c r="EH289" s="319"/>
      <c r="EI289" s="319"/>
      <c r="EJ289" s="319"/>
      <c r="EK289" s="319"/>
      <c r="EL289" s="319"/>
      <c r="EM289" s="319"/>
      <c r="EN289" s="319"/>
      <c r="EO289" s="319"/>
      <c r="EP289" s="319"/>
      <c r="EQ289" s="319"/>
      <c r="ER289" s="319"/>
      <c r="ES289" s="319"/>
      <c r="ET289" s="319"/>
      <c r="EU289" s="319"/>
      <c r="EV289" s="319"/>
      <c r="EW289" s="319"/>
      <c r="EX289" s="319"/>
      <c r="EY289" s="319"/>
      <c r="EZ289" s="319"/>
      <c r="FA289" s="319"/>
      <c r="FB289" s="319"/>
      <c r="FC289" s="319"/>
      <c r="FD289" s="319"/>
      <c r="FE289" s="319"/>
      <c r="FF289" s="319"/>
      <c r="FG289" s="319"/>
      <c r="FH289" s="319"/>
      <c r="FI289" s="319"/>
      <c r="FJ289" s="319"/>
      <c r="FK289" s="319"/>
      <c r="FL289" s="319"/>
      <c r="FM289" s="319"/>
      <c r="FN289" s="319"/>
      <c r="FO289" s="319"/>
      <c r="FP289" s="319"/>
      <c r="FQ289" s="319"/>
      <c r="FR289" s="319"/>
      <c r="FS289" s="319"/>
      <c r="FT289" s="319"/>
      <c r="FU289" s="319"/>
      <c r="FV289" s="319"/>
      <c r="FW289" s="319"/>
      <c r="FX289" s="319"/>
      <c r="FY289" s="319"/>
      <c r="FZ289" s="319"/>
      <c r="GA289" s="319"/>
      <c r="GB289" s="319"/>
      <c r="GC289" s="319"/>
      <c r="GD289" s="319"/>
      <c r="GE289" s="319"/>
      <c r="GF289" s="319"/>
      <c r="GG289" s="319"/>
      <c r="GH289" s="319"/>
      <c r="GI289" s="319"/>
      <c r="GJ289" s="319"/>
      <c r="GK289" s="319"/>
      <c r="GL289" s="319"/>
      <c r="GM289" s="319"/>
      <c r="GN289" s="319"/>
      <c r="GO289" s="319"/>
      <c r="GP289" s="319"/>
      <c r="GQ289" s="319"/>
      <c r="GR289" s="319"/>
      <c r="GS289" s="319"/>
      <c r="GT289" s="319"/>
      <c r="GU289" s="319"/>
      <c r="GV289" s="319"/>
      <c r="GW289" s="319"/>
      <c r="GX289" s="319"/>
      <c r="GY289" s="319"/>
      <c r="GZ289" s="319"/>
      <c r="HA289" s="319"/>
      <c r="HB289" s="319"/>
      <c r="HC289" s="319"/>
      <c r="HD289" s="319"/>
      <c r="HE289" s="319"/>
      <c r="HF289" s="319"/>
      <c r="HG289" s="319"/>
      <c r="HH289" s="319"/>
      <c r="HI289" s="319"/>
      <c r="HJ289" s="319"/>
      <c r="HK289" s="319"/>
      <c r="HL289" s="319"/>
      <c r="HM289" s="319"/>
      <c r="HN289" s="319"/>
      <c r="HO289" s="319"/>
      <c r="HP289" s="319"/>
      <c r="HQ289" s="319"/>
      <c r="HR289" s="319"/>
      <c r="HS289" s="319"/>
      <c r="HT289" s="319"/>
      <c r="HU289" s="319"/>
      <c r="HV289" s="319"/>
      <c r="HW289" s="319"/>
      <c r="HX289" s="319"/>
      <c r="HY289" s="319"/>
      <c r="HZ289" s="319"/>
      <c r="IA289" s="319"/>
      <c r="IB289" s="319"/>
      <c r="IC289" s="319"/>
      <c r="ID289" s="319"/>
      <c r="IE289" s="319"/>
      <c r="IF289" s="319"/>
      <c r="IG289" s="319"/>
      <c r="IH289" s="319"/>
      <c r="II289" s="319"/>
      <c r="IJ289" s="319"/>
      <c r="IK289" s="319"/>
      <c r="IL289" s="319"/>
      <c r="IM289" s="319"/>
      <c r="IN289" s="319"/>
      <c r="IO289" s="319"/>
      <c r="IP289" s="319"/>
      <c r="IQ289" s="319"/>
      <c r="IR289" s="319"/>
      <c r="IS289" s="319"/>
      <c r="IT289" s="319"/>
      <c r="IU289" s="319"/>
      <c r="IV289" s="319"/>
      <c r="IW289" s="319"/>
      <c r="IX289" s="319"/>
      <c r="IY289" s="319"/>
      <c r="IZ289" s="319"/>
      <c r="JA289" s="319"/>
      <c r="JB289" s="319"/>
      <c r="JC289" s="319"/>
      <c r="JD289" s="319"/>
      <c r="JE289" s="319"/>
      <c r="JF289" s="319"/>
      <c r="JG289" s="319"/>
      <c r="JH289" s="319"/>
      <c r="JI289" s="319"/>
      <c r="JJ289" s="319"/>
      <c r="JK289" s="319"/>
      <c r="JL289" s="319"/>
      <c r="JM289" s="319"/>
      <c r="JN289" s="319"/>
      <c r="JO289" s="319"/>
      <c r="JP289" s="319"/>
      <c r="JQ289" s="319"/>
      <c r="JR289" s="319"/>
      <c r="JS289" s="319"/>
      <c r="JT289" s="319"/>
      <c r="JU289" s="319"/>
      <c r="JV289" s="319"/>
      <c r="JW289" s="319"/>
      <c r="JX289" s="319"/>
      <c r="JY289" s="319"/>
      <c r="JZ289" s="319"/>
      <c r="KA289" s="319"/>
      <c r="KB289" s="319"/>
      <c r="KC289" s="319"/>
      <c r="KD289" s="319"/>
      <c r="KE289" s="319"/>
      <c r="KF289" s="319"/>
      <c r="KG289" s="319"/>
      <c r="KH289" s="319"/>
      <c r="KI289" s="319"/>
      <c r="KJ289" s="319"/>
      <c r="KK289" s="319"/>
      <c r="KL289" s="319"/>
      <c r="KM289" s="319"/>
      <c r="KN289" s="319"/>
      <c r="KO289" s="319"/>
      <c r="KP289" s="319"/>
      <c r="KQ289" s="319"/>
      <c r="KR289" s="319"/>
      <c r="KS289" s="319"/>
      <c r="KT289" s="319"/>
      <c r="KU289" s="319"/>
      <c r="KV289" s="319"/>
      <c r="KW289" s="319"/>
      <c r="KX289" s="319"/>
      <c r="KY289" s="319"/>
      <c r="KZ289" s="319"/>
      <c r="LA289" s="319"/>
      <c r="LB289" s="319"/>
      <c r="LC289" s="319"/>
      <c r="LD289" s="319"/>
      <c r="LE289" s="319"/>
      <c r="LF289" s="319"/>
      <c r="LG289" s="319"/>
      <c r="LH289" s="319"/>
      <c r="LI289" s="319"/>
      <c r="LJ289" s="319"/>
      <c r="LK289" s="319"/>
      <c r="LL289" s="319"/>
      <c r="LM289" s="319"/>
      <c r="LN289" s="319"/>
      <c r="LO289" s="319"/>
      <c r="LP289" s="319"/>
      <c r="LQ289" s="319"/>
      <c r="LR289" s="319"/>
      <c r="LS289" s="319"/>
      <c r="LT289" s="319"/>
      <c r="LU289" s="319"/>
      <c r="LV289" s="319"/>
      <c r="LW289" s="319"/>
      <c r="LX289" s="319"/>
      <c r="LY289" s="319"/>
      <c r="LZ289" s="319"/>
      <c r="MA289" s="319"/>
      <c r="MB289" s="319"/>
      <c r="MC289" s="319"/>
      <c r="MD289" s="319"/>
      <c r="ME289" s="319"/>
      <c r="MF289" s="319"/>
      <c r="MG289" s="319"/>
      <c r="MH289" s="319"/>
      <c r="MI289" s="319"/>
      <c r="MJ289" s="319"/>
      <c r="MK289" s="319"/>
      <c r="ML289" s="319"/>
      <c r="MM289" s="319"/>
      <c r="MN289" s="319"/>
      <c r="MO289" s="319"/>
      <c r="MP289" s="319"/>
      <c r="MQ289" s="319"/>
      <c r="MS289" s="241"/>
      <c r="MT289" s="373">
        <f t="shared" si="377"/>
        <v>0</v>
      </c>
      <c r="MU289" s="365">
        <f t="shared" si="363"/>
        <v>0</v>
      </c>
      <c r="MV289" s="365">
        <f t="shared" si="364"/>
        <v>0</v>
      </c>
      <c r="MW289" s="365"/>
      <c r="MX289" s="365">
        <f t="shared" si="365"/>
        <v>0</v>
      </c>
      <c r="MY289" s="365"/>
      <c r="MZ289" s="365">
        <f t="shared" si="366"/>
        <v>0</v>
      </c>
      <c r="NA289" s="365"/>
      <c r="NB289" s="365">
        <f t="shared" si="367"/>
        <v>0</v>
      </c>
      <c r="NC289" s="365"/>
      <c r="ND289" s="365">
        <f t="shared" si="368"/>
        <v>0</v>
      </c>
      <c r="NE289" s="365"/>
      <c r="NF289" s="365">
        <f t="shared" si="369"/>
        <v>0</v>
      </c>
      <c r="NG289" s="365"/>
      <c r="NH289" s="365">
        <f t="shared" si="370"/>
        <v>0</v>
      </c>
      <c r="NI289" s="365"/>
      <c r="NJ289" s="365">
        <f t="shared" si="371"/>
        <v>0</v>
      </c>
      <c r="NK289" s="365"/>
      <c r="NL289" s="365">
        <f t="shared" si="378"/>
        <v>0</v>
      </c>
      <c r="NM289" s="366"/>
      <c r="NN289" s="370"/>
      <c r="NR289" s="318">
        <f t="shared" si="372"/>
        <v>0</v>
      </c>
      <c r="NS289" s="318">
        <f t="shared" si="373"/>
        <v>0</v>
      </c>
      <c r="NT289" s="318">
        <f t="shared" si="374"/>
        <v>0</v>
      </c>
    </row>
    <row r="290" spans="1:384" s="318" customFormat="1" ht="10.199999999999999" customHeight="1" x14ac:dyDescent="0.3">
      <c r="A290" s="25"/>
      <c r="B290" s="389"/>
      <c r="C290" s="424"/>
      <c r="D290" s="15"/>
      <c r="E290" s="411" t="str">
        <f>$E$10</f>
        <v>BRASSERIE</v>
      </c>
      <c r="F290" s="411"/>
      <c r="G290" s="132" t="str">
        <f>IF(MV315=0,"",MV315)</f>
        <v/>
      </c>
      <c r="H290" s="399"/>
      <c r="I290" s="381" t="str">
        <f>Prenoms!$B$8</f>
        <v>dylan</v>
      </c>
      <c r="J290" s="382"/>
      <c r="K290" s="382"/>
      <c r="L290" s="382"/>
      <c r="M290" s="382"/>
      <c r="N290" s="68" t="str">
        <f>IF(NL290&lt;&gt;0,"",IF(Conges!N42=0,"",Conges!N42))</f>
        <v/>
      </c>
      <c r="O290" s="69"/>
      <c r="P290" s="70"/>
      <c r="Q290" s="70"/>
      <c r="R290" s="70"/>
      <c r="S290" s="70"/>
      <c r="T290" s="70"/>
      <c r="U290" s="70"/>
      <c r="V290" s="71"/>
      <c r="W290" s="70"/>
      <c r="X290" s="70"/>
      <c r="Y290" s="70"/>
      <c r="Z290" s="70"/>
      <c r="AA290" s="70"/>
      <c r="AB290" s="70"/>
      <c r="AC290" s="70"/>
      <c r="AD290" s="70"/>
      <c r="AE290" s="69"/>
      <c r="AF290" s="70"/>
      <c r="AG290" s="70"/>
      <c r="AH290" s="70"/>
      <c r="AI290" s="70"/>
      <c r="AJ290" s="71"/>
      <c r="AK290" s="70"/>
      <c r="AL290" s="70"/>
      <c r="AM290" s="70"/>
      <c r="AN290" s="70"/>
      <c r="AO290" s="70"/>
      <c r="AP290" s="70"/>
      <c r="AQ290" s="70"/>
      <c r="AR290" s="70"/>
      <c r="AS290" s="70"/>
      <c r="AT290" s="70"/>
      <c r="AU290" s="69"/>
      <c r="AV290" s="70"/>
      <c r="AW290" s="70"/>
      <c r="AX290" s="70"/>
      <c r="AY290" s="70"/>
      <c r="AZ290" s="70"/>
      <c r="BA290" s="70"/>
      <c r="BB290" s="71"/>
      <c r="BC290" s="72">
        <f>IF(NL290&lt;&gt;0,(IF(Conges!N$42=0,0,3)),0)</f>
        <v>0</v>
      </c>
      <c r="BD290" s="417"/>
      <c r="BE290" s="392">
        <f>IF(OR(Conges!N$42="A",Conges!N$42="V"),Prenoms!L$8,NL290)</f>
        <v>0</v>
      </c>
      <c r="BF290" s="393"/>
      <c r="BG290" s="289"/>
      <c r="BH290" s="290">
        <f t="shared" si="357"/>
        <v>0</v>
      </c>
      <c r="BI290" s="291" t="str">
        <f t="shared" si="358"/>
        <v/>
      </c>
      <c r="BJ290" s="305">
        <v>49.064516129032256</v>
      </c>
      <c r="BK290" s="306">
        <f t="shared" si="375"/>
        <v>-49.064516129032256</v>
      </c>
      <c r="BL290" s="307">
        <f t="shared" si="341"/>
        <v>0</v>
      </c>
      <c r="BM290" s="307">
        <f t="shared" si="342"/>
        <v>0</v>
      </c>
      <c r="BN290" s="307">
        <f>SUM('Heures Pointage'!$FD$14:$FE$14)</f>
        <v>0</v>
      </c>
      <c r="BO290" s="307">
        <f>SUM('Heures et Indemnites'!$FD$14:$FE$14)</f>
        <v>0</v>
      </c>
      <c r="BP290" s="308">
        <f t="shared" si="343"/>
        <v>0</v>
      </c>
      <c r="BQ290" s="308">
        <f>'Heures Pointage'!$GB$14</f>
        <v>0</v>
      </c>
      <c r="BR290" s="309">
        <f t="shared" ref="BR290" si="383">$BH$1060</f>
        <v>0</v>
      </c>
      <c r="BS290" s="150">
        <f>Prenoms!$C$8</f>
        <v>169</v>
      </c>
      <c r="BT290" s="153"/>
      <c r="BU290" s="323">
        <f>SUM('Heures et Indemnites'!$FD$14:$FE$14)</f>
        <v>0</v>
      </c>
      <c r="BV290" s="236">
        <f>SUM('Heures et Indemnites'!$FD$6:$FE$14)</f>
        <v>0</v>
      </c>
      <c r="BW290" s="323"/>
      <c r="BX290" s="236"/>
      <c r="BY290" s="319"/>
      <c r="BZ290" s="319"/>
      <c r="CA290" s="319"/>
      <c r="CB290" s="319"/>
      <c r="CC290" s="319"/>
      <c r="CD290" s="319"/>
      <c r="CE290" s="319"/>
      <c r="CF290" s="319"/>
      <c r="CG290" s="319"/>
      <c r="CH290" s="319"/>
      <c r="CI290" s="319"/>
      <c r="CJ290" s="319"/>
      <c r="CK290" s="319"/>
      <c r="CL290" s="319"/>
      <c r="CM290" s="319"/>
      <c r="CN290" s="319"/>
      <c r="CO290" s="319"/>
      <c r="CP290" s="319"/>
      <c r="CQ290" s="319"/>
      <c r="CR290" s="319"/>
      <c r="CS290" s="319"/>
      <c r="CT290" s="319"/>
      <c r="CU290" s="319"/>
      <c r="CV290" s="319"/>
      <c r="CW290" s="319"/>
      <c r="CX290" s="319"/>
      <c r="CY290" s="319"/>
      <c r="CZ290" s="319"/>
      <c r="DA290" s="319"/>
      <c r="DB290" s="319"/>
      <c r="DC290" s="319"/>
      <c r="DD290" s="319"/>
      <c r="DE290" s="319"/>
      <c r="DF290" s="319"/>
      <c r="DG290" s="319"/>
      <c r="DH290" s="319"/>
      <c r="DI290" s="319"/>
      <c r="DJ290" s="319"/>
      <c r="DK290" s="319"/>
      <c r="DL290" s="319"/>
      <c r="DM290" s="319"/>
      <c r="DN290" s="319"/>
      <c r="DO290" s="319"/>
      <c r="DP290" s="319"/>
      <c r="DQ290" s="319"/>
      <c r="DR290" s="319"/>
      <c r="DS290" s="319"/>
      <c r="DT290" s="319"/>
      <c r="DU290" s="319"/>
      <c r="DV290" s="319"/>
      <c r="DW290" s="319"/>
      <c r="DX290" s="319"/>
      <c r="DY290" s="319"/>
      <c r="DZ290" s="319"/>
      <c r="EA290" s="319"/>
      <c r="EB290" s="319"/>
      <c r="EC290" s="319"/>
      <c r="ED290" s="319"/>
      <c r="EE290" s="319"/>
      <c r="EF290" s="319"/>
      <c r="EG290" s="319"/>
      <c r="EH290" s="319"/>
      <c r="EI290" s="319"/>
      <c r="EJ290" s="319"/>
      <c r="EK290" s="319"/>
      <c r="EL290" s="319"/>
      <c r="EM290" s="319"/>
      <c r="EN290" s="319"/>
      <c r="EO290" s="319"/>
      <c r="EP290" s="319"/>
      <c r="EQ290" s="319"/>
      <c r="ER290" s="319"/>
      <c r="ES290" s="319"/>
      <c r="ET290" s="319"/>
      <c r="EU290" s="319"/>
      <c r="EV290" s="319"/>
      <c r="EW290" s="319"/>
      <c r="EX290" s="319"/>
      <c r="EY290" s="319"/>
      <c r="EZ290" s="319"/>
      <c r="FA290" s="319"/>
      <c r="FB290" s="319"/>
      <c r="FC290" s="319"/>
      <c r="FD290" s="319"/>
      <c r="FE290" s="319"/>
      <c r="FF290" s="319"/>
      <c r="FG290" s="319"/>
      <c r="FH290" s="319"/>
      <c r="FI290" s="319"/>
      <c r="FJ290" s="319"/>
      <c r="FK290" s="319"/>
      <c r="FL290" s="319"/>
      <c r="FM290" s="319"/>
      <c r="FN290" s="319"/>
      <c r="FO290" s="319"/>
      <c r="FP290" s="319"/>
      <c r="FQ290" s="319"/>
      <c r="FR290" s="319"/>
      <c r="FS290" s="319"/>
      <c r="FT290" s="319"/>
      <c r="FU290" s="319"/>
      <c r="FV290" s="319"/>
      <c r="FW290" s="319"/>
      <c r="FX290" s="319"/>
      <c r="FY290" s="319"/>
      <c r="FZ290" s="319"/>
      <c r="GA290" s="319"/>
      <c r="GB290" s="319"/>
      <c r="GC290" s="319"/>
      <c r="GD290" s="319"/>
      <c r="GE290" s="319"/>
      <c r="GF290" s="319"/>
      <c r="GG290" s="319"/>
      <c r="GH290" s="319"/>
      <c r="GI290" s="319"/>
      <c r="GJ290" s="319"/>
      <c r="GK290" s="319"/>
      <c r="GL290" s="319"/>
      <c r="GM290" s="319"/>
      <c r="GN290" s="319"/>
      <c r="GO290" s="319"/>
      <c r="GP290" s="319"/>
      <c r="GQ290" s="319"/>
      <c r="GR290" s="319"/>
      <c r="GS290" s="319"/>
      <c r="GT290" s="319"/>
      <c r="GU290" s="319"/>
      <c r="GV290" s="319"/>
      <c r="GW290" s="319"/>
      <c r="GX290" s="319"/>
      <c r="GY290" s="319"/>
      <c r="GZ290" s="319"/>
      <c r="HA290" s="319"/>
      <c r="HB290" s="319"/>
      <c r="HC290" s="319"/>
      <c r="HD290" s="319"/>
      <c r="HE290" s="319"/>
      <c r="HF290" s="319"/>
      <c r="HG290" s="319"/>
      <c r="HH290" s="319"/>
      <c r="HI290" s="319"/>
      <c r="HJ290" s="319"/>
      <c r="HK290" s="319"/>
      <c r="HL290" s="319"/>
      <c r="HM290" s="319"/>
      <c r="HN290" s="319"/>
      <c r="HO290" s="319"/>
      <c r="HP290" s="319"/>
      <c r="HQ290" s="319"/>
      <c r="HR290" s="319"/>
      <c r="HS290" s="319"/>
      <c r="HT290" s="319"/>
      <c r="HU290" s="319"/>
      <c r="HV290" s="319"/>
      <c r="HW290" s="319"/>
      <c r="HX290" s="319"/>
      <c r="HY290" s="319"/>
      <c r="HZ290" s="319"/>
      <c r="IA290" s="319"/>
      <c r="IB290" s="319"/>
      <c r="IC290" s="319"/>
      <c r="ID290" s="319"/>
      <c r="IE290" s="319"/>
      <c r="IF290" s="319"/>
      <c r="IG290" s="319"/>
      <c r="IH290" s="319"/>
      <c r="II290" s="319"/>
      <c r="IJ290" s="319"/>
      <c r="IK290" s="319"/>
      <c r="IL290" s="319"/>
      <c r="IM290" s="319"/>
      <c r="IN290" s="319"/>
      <c r="IO290" s="319"/>
      <c r="IP290" s="319"/>
      <c r="IQ290" s="319"/>
      <c r="IR290" s="319"/>
      <c r="IS290" s="319"/>
      <c r="IT290" s="319"/>
      <c r="IU290" s="319"/>
      <c r="IV290" s="319"/>
      <c r="IW290" s="319"/>
      <c r="IX290" s="319"/>
      <c r="IY290" s="319"/>
      <c r="IZ290" s="319"/>
      <c r="JA290" s="319"/>
      <c r="JB290" s="319"/>
      <c r="JC290" s="319"/>
      <c r="JD290" s="319"/>
      <c r="JE290" s="319"/>
      <c r="JF290" s="319"/>
      <c r="JG290" s="319"/>
      <c r="JH290" s="319"/>
      <c r="JI290" s="319"/>
      <c r="JJ290" s="319"/>
      <c r="JK290" s="319"/>
      <c r="JL290" s="319"/>
      <c r="JM290" s="319"/>
      <c r="JN290" s="319"/>
      <c r="JO290" s="319"/>
      <c r="JP290" s="319"/>
      <c r="JQ290" s="319"/>
      <c r="JR290" s="319"/>
      <c r="JS290" s="319"/>
      <c r="JT290" s="319"/>
      <c r="JU290" s="319"/>
      <c r="JV290" s="319"/>
      <c r="JW290" s="319"/>
      <c r="JX290" s="319"/>
      <c r="JY290" s="319"/>
      <c r="JZ290" s="319"/>
      <c r="KA290" s="319"/>
      <c r="KB290" s="319"/>
      <c r="KC290" s="319"/>
      <c r="KD290" s="319"/>
      <c r="KE290" s="319"/>
      <c r="KF290" s="319"/>
      <c r="KG290" s="319"/>
      <c r="KH290" s="319"/>
      <c r="KI290" s="319"/>
      <c r="KJ290" s="319"/>
      <c r="KK290" s="319"/>
      <c r="KL290" s="319"/>
      <c r="KM290" s="319"/>
      <c r="KN290" s="319"/>
      <c r="KO290" s="319"/>
      <c r="KP290" s="319"/>
      <c r="KQ290" s="319"/>
      <c r="KR290" s="319"/>
      <c r="KS290" s="319"/>
      <c r="KT290" s="319"/>
      <c r="KU290" s="319"/>
      <c r="KV290" s="319"/>
      <c r="KW290" s="319"/>
      <c r="KX290" s="319"/>
      <c r="KY290" s="319"/>
      <c r="KZ290" s="319"/>
      <c r="LA290" s="319"/>
      <c r="LB290" s="319"/>
      <c r="LC290" s="319"/>
      <c r="LD290" s="319"/>
      <c r="LE290" s="319"/>
      <c r="LF290" s="319"/>
      <c r="LG290" s="319"/>
      <c r="LH290" s="319"/>
      <c r="LI290" s="319"/>
      <c r="LJ290" s="319"/>
      <c r="LK290" s="319"/>
      <c r="LL290" s="319"/>
      <c r="LM290" s="319"/>
      <c r="LN290" s="319"/>
      <c r="LO290" s="319"/>
      <c r="LP290" s="319"/>
      <c r="LQ290" s="319"/>
      <c r="LR290" s="319"/>
      <c r="LS290" s="319"/>
      <c r="LT290" s="319"/>
      <c r="LU290" s="319"/>
      <c r="LV290" s="319"/>
      <c r="LW290" s="319"/>
      <c r="LX290" s="319"/>
      <c r="LY290" s="319"/>
      <c r="LZ290" s="319"/>
      <c r="MA290" s="319"/>
      <c r="MB290" s="319"/>
      <c r="MC290" s="319"/>
      <c r="MD290" s="319"/>
      <c r="ME290" s="319"/>
      <c r="MF290" s="319"/>
      <c r="MG290" s="319"/>
      <c r="MH290" s="319"/>
      <c r="MI290" s="319"/>
      <c r="MJ290" s="319"/>
      <c r="MK290" s="319"/>
      <c r="ML290" s="319"/>
      <c r="MM290" s="319"/>
      <c r="MN290" s="319"/>
      <c r="MO290" s="319"/>
      <c r="MP290" s="319"/>
      <c r="MQ290" s="319"/>
      <c r="MS290" s="241"/>
      <c r="MT290" s="362">
        <f t="shared" si="377"/>
        <v>0</v>
      </c>
      <c r="MU290" s="363">
        <f t="shared" si="363"/>
        <v>0</v>
      </c>
      <c r="MV290" s="363">
        <f t="shared" si="364"/>
        <v>0</v>
      </c>
      <c r="MW290" s="363"/>
      <c r="MX290" s="363">
        <f t="shared" si="365"/>
        <v>0</v>
      </c>
      <c r="MY290" s="363"/>
      <c r="MZ290" s="363">
        <f t="shared" si="366"/>
        <v>0</v>
      </c>
      <c r="NA290" s="363"/>
      <c r="NB290" s="363">
        <f t="shared" si="367"/>
        <v>0</v>
      </c>
      <c r="NC290" s="363"/>
      <c r="ND290" s="363">
        <f t="shared" si="368"/>
        <v>0</v>
      </c>
      <c r="NE290" s="363"/>
      <c r="NF290" s="363">
        <f t="shared" si="369"/>
        <v>0</v>
      </c>
      <c r="NG290" s="363"/>
      <c r="NH290" s="363">
        <f t="shared" si="370"/>
        <v>0</v>
      </c>
      <c r="NI290" s="363"/>
      <c r="NJ290" s="363">
        <f t="shared" si="371"/>
        <v>0</v>
      </c>
      <c r="NK290" s="363"/>
      <c r="NL290" s="363">
        <f t="shared" si="378"/>
        <v>0</v>
      </c>
      <c r="NM290" s="364"/>
      <c r="NN290" s="370"/>
      <c r="NR290" s="318">
        <f t="shared" si="372"/>
        <v>0</v>
      </c>
      <c r="NS290" s="318">
        <f t="shared" si="373"/>
        <v>0</v>
      </c>
      <c r="NT290" s="318">
        <f t="shared" si="374"/>
        <v>0</v>
      </c>
    </row>
    <row r="291" spans="1:384" s="318" customFormat="1" ht="10.199999999999999" customHeight="1" x14ac:dyDescent="0.3">
      <c r="A291" s="25"/>
      <c r="B291" s="389"/>
      <c r="C291" s="424"/>
      <c r="D291" s="15"/>
      <c r="E291" s="412" t="str">
        <f>$E$11</f>
        <v>MEP</v>
      </c>
      <c r="F291" s="412"/>
      <c r="G291" s="133" t="str">
        <f>IF(MX315=0,"",MX315)</f>
        <v/>
      </c>
      <c r="H291" s="399"/>
      <c r="I291" s="394" t="str">
        <f>Prenoms!$B$9</f>
        <v>mamad</v>
      </c>
      <c r="J291" s="395"/>
      <c r="K291" s="395"/>
      <c r="L291" s="395"/>
      <c r="M291" s="395"/>
      <c r="N291" s="81" t="str">
        <f>IF(NL291&lt;&gt;0,"",IF(Conges!N43=0,"",Conges!N43))</f>
        <v/>
      </c>
      <c r="O291" s="82"/>
      <c r="P291" s="83"/>
      <c r="Q291" s="83"/>
      <c r="R291" s="83"/>
      <c r="S291" s="83"/>
      <c r="T291" s="83"/>
      <c r="U291" s="83"/>
      <c r="V291" s="84"/>
      <c r="W291" s="83"/>
      <c r="X291" s="83"/>
      <c r="Y291" s="83"/>
      <c r="Z291" s="83"/>
      <c r="AA291" s="83"/>
      <c r="AB291" s="83"/>
      <c r="AC291" s="83"/>
      <c r="AD291" s="83"/>
      <c r="AE291" s="82"/>
      <c r="AF291" s="83"/>
      <c r="AG291" s="83"/>
      <c r="AH291" s="83"/>
      <c r="AI291" s="83"/>
      <c r="AJ291" s="84"/>
      <c r="AK291" s="83"/>
      <c r="AL291" s="83"/>
      <c r="AM291" s="83"/>
      <c r="AN291" s="83"/>
      <c r="AO291" s="83"/>
      <c r="AP291" s="83"/>
      <c r="AQ291" s="83"/>
      <c r="AR291" s="83"/>
      <c r="AS291" s="83"/>
      <c r="AT291" s="83"/>
      <c r="AU291" s="82"/>
      <c r="AV291" s="83"/>
      <c r="AW291" s="83"/>
      <c r="AX291" s="83"/>
      <c r="AY291" s="83"/>
      <c r="AZ291" s="83"/>
      <c r="BA291" s="83"/>
      <c r="BB291" s="84"/>
      <c r="BC291" s="85">
        <f>IF(NL291&lt;&gt;0,(IF(Conges!N$43=0,0,3)),0)</f>
        <v>0</v>
      </c>
      <c r="BD291" s="417"/>
      <c r="BE291" s="390">
        <f>IF(OR(Conges!N$43="A",Conges!N$43="V"),Prenoms!L$9,NL291)</f>
        <v>0</v>
      </c>
      <c r="BF291" s="391"/>
      <c r="BG291" s="286"/>
      <c r="BH291" s="287">
        <f t="shared" si="357"/>
        <v>0</v>
      </c>
      <c r="BI291" s="288" t="str">
        <f t="shared" si="358"/>
        <v/>
      </c>
      <c r="BJ291" s="300">
        <v>49.064516129032256</v>
      </c>
      <c r="BK291" s="301">
        <f t="shared" si="375"/>
        <v>-49.064516129032256</v>
      </c>
      <c r="BL291" s="302">
        <f t="shared" si="341"/>
        <v>0</v>
      </c>
      <c r="BM291" s="302">
        <f t="shared" si="342"/>
        <v>0</v>
      </c>
      <c r="BN291" s="302">
        <f>SUM('Heures Pointage'!$GD$14:$GE$14)</f>
        <v>0</v>
      </c>
      <c r="BO291" s="302">
        <f>SUM('Heures et Indemnites'!$GD$14:$GE$14)</f>
        <v>0</v>
      </c>
      <c r="BP291" s="303">
        <f t="shared" si="343"/>
        <v>0</v>
      </c>
      <c r="BQ291" s="303">
        <f>'Heures Pointage'!$HB$14</f>
        <v>0</v>
      </c>
      <c r="BR291" s="304">
        <f t="shared" ref="BR291" si="384">$BH$1061</f>
        <v>0</v>
      </c>
      <c r="BS291" s="149">
        <f>Prenoms!$C$9</f>
        <v>169</v>
      </c>
      <c r="BT291" s="180"/>
      <c r="BU291" s="324">
        <f>SUM('Heures et Indemnites'!$GD$14:$GE$14)</f>
        <v>0</v>
      </c>
      <c r="BV291" s="235">
        <f>SUM('Heures et Indemnites'!$GD$6:$GE$14)</f>
        <v>0</v>
      </c>
      <c r="BW291" s="324"/>
      <c r="BX291" s="235"/>
      <c r="BY291" s="319"/>
      <c r="BZ291" s="319"/>
      <c r="CA291" s="319"/>
      <c r="CB291" s="319"/>
      <c r="CC291" s="319"/>
      <c r="CD291" s="319"/>
      <c r="CE291" s="319"/>
      <c r="CF291" s="319"/>
      <c r="CG291" s="319"/>
      <c r="CH291" s="319"/>
      <c r="CI291" s="319"/>
      <c r="CJ291" s="319"/>
      <c r="CK291" s="319"/>
      <c r="CL291" s="319"/>
      <c r="CM291" s="319"/>
      <c r="CN291" s="319"/>
      <c r="CO291" s="319"/>
      <c r="CP291" s="319"/>
      <c r="CQ291" s="319"/>
      <c r="CR291" s="319"/>
      <c r="CS291" s="319"/>
      <c r="CT291" s="319"/>
      <c r="CU291" s="319"/>
      <c r="CV291" s="319"/>
      <c r="CW291" s="319"/>
      <c r="CX291" s="319"/>
      <c r="CY291" s="319"/>
      <c r="CZ291" s="319"/>
      <c r="DA291" s="319"/>
      <c r="DB291" s="319"/>
      <c r="DC291" s="319"/>
      <c r="DD291" s="319"/>
      <c r="DE291" s="319"/>
      <c r="DF291" s="319"/>
      <c r="DG291" s="319"/>
      <c r="DH291" s="319"/>
      <c r="DI291" s="319"/>
      <c r="DJ291" s="319"/>
      <c r="DK291" s="319"/>
      <c r="DL291" s="319"/>
      <c r="DM291" s="319"/>
      <c r="DN291" s="319"/>
      <c r="DO291" s="319"/>
      <c r="DP291" s="319"/>
      <c r="DQ291" s="319"/>
      <c r="DR291" s="319"/>
      <c r="DS291" s="319"/>
      <c r="DT291" s="319"/>
      <c r="DU291" s="319"/>
      <c r="DV291" s="319"/>
      <c r="DW291" s="319"/>
      <c r="DX291" s="319"/>
      <c r="DY291" s="319"/>
      <c r="DZ291" s="319"/>
      <c r="EA291" s="319"/>
      <c r="EB291" s="319"/>
      <c r="EC291" s="319"/>
      <c r="ED291" s="319"/>
      <c r="EE291" s="319"/>
      <c r="EF291" s="319"/>
      <c r="EG291" s="319"/>
      <c r="EH291" s="319"/>
      <c r="EI291" s="319"/>
      <c r="EJ291" s="319"/>
      <c r="EK291" s="319"/>
      <c r="EL291" s="319"/>
      <c r="EM291" s="319"/>
      <c r="EN291" s="319"/>
      <c r="EO291" s="319"/>
      <c r="EP291" s="319"/>
      <c r="EQ291" s="319"/>
      <c r="ER291" s="319"/>
      <c r="ES291" s="319"/>
      <c r="ET291" s="319"/>
      <c r="EU291" s="319"/>
      <c r="EV291" s="319"/>
      <c r="EW291" s="319"/>
      <c r="EX291" s="319"/>
      <c r="EY291" s="319"/>
      <c r="EZ291" s="319"/>
      <c r="FA291" s="319"/>
      <c r="FB291" s="319"/>
      <c r="FC291" s="319"/>
      <c r="FD291" s="319"/>
      <c r="FE291" s="319"/>
      <c r="FF291" s="319"/>
      <c r="FG291" s="319"/>
      <c r="FH291" s="319"/>
      <c r="FI291" s="319"/>
      <c r="FJ291" s="319"/>
      <c r="FK291" s="319"/>
      <c r="FL291" s="319"/>
      <c r="FM291" s="319"/>
      <c r="FN291" s="319"/>
      <c r="FO291" s="319"/>
      <c r="FP291" s="319"/>
      <c r="FQ291" s="319"/>
      <c r="FR291" s="319"/>
      <c r="FS291" s="319"/>
      <c r="FT291" s="319"/>
      <c r="FU291" s="319"/>
      <c r="FV291" s="319"/>
      <c r="FW291" s="319"/>
      <c r="FX291" s="319"/>
      <c r="FY291" s="319"/>
      <c r="FZ291" s="319"/>
      <c r="GA291" s="319"/>
      <c r="GB291" s="319"/>
      <c r="GC291" s="319"/>
      <c r="GD291" s="319"/>
      <c r="GE291" s="319"/>
      <c r="GF291" s="319"/>
      <c r="GG291" s="319"/>
      <c r="GH291" s="319"/>
      <c r="GI291" s="319"/>
      <c r="GJ291" s="319"/>
      <c r="GK291" s="319"/>
      <c r="GL291" s="319"/>
      <c r="GM291" s="319"/>
      <c r="GN291" s="319"/>
      <c r="GO291" s="319"/>
      <c r="GP291" s="319"/>
      <c r="GQ291" s="319"/>
      <c r="GR291" s="319"/>
      <c r="GS291" s="319"/>
      <c r="GT291" s="319"/>
      <c r="GU291" s="319"/>
      <c r="GV291" s="319"/>
      <c r="GW291" s="319"/>
      <c r="GX291" s="319"/>
      <c r="GY291" s="319"/>
      <c r="GZ291" s="319"/>
      <c r="HA291" s="319"/>
      <c r="HB291" s="319"/>
      <c r="HC291" s="319"/>
      <c r="HD291" s="319"/>
      <c r="HE291" s="319"/>
      <c r="HF291" s="319"/>
      <c r="HG291" s="319"/>
      <c r="HH291" s="319"/>
      <c r="HI291" s="319"/>
      <c r="HJ291" s="319"/>
      <c r="HK291" s="319"/>
      <c r="HL291" s="319"/>
      <c r="HM291" s="319"/>
      <c r="HN291" s="319"/>
      <c r="HO291" s="319"/>
      <c r="HP291" s="319"/>
      <c r="HQ291" s="319"/>
      <c r="HR291" s="319"/>
      <c r="HS291" s="319"/>
      <c r="HT291" s="319"/>
      <c r="HU291" s="319"/>
      <c r="HV291" s="319"/>
      <c r="HW291" s="319"/>
      <c r="HX291" s="319"/>
      <c r="HY291" s="319"/>
      <c r="HZ291" s="319"/>
      <c r="IA291" s="319"/>
      <c r="IB291" s="319"/>
      <c r="IC291" s="319"/>
      <c r="ID291" s="319"/>
      <c r="IE291" s="319"/>
      <c r="IF291" s="319"/>
      <c r="IG291" s="319"/>
      <c r="IH291" s="319"/>
      <c r="II291" s="319"/>
      <c r="IJ291" s="319"/>
      <c r="IK291" s="319"/>
      <c r="IL291" s="319"/>
      <c r="IM291" s="319"/>
      <c r="IN291" s="319"/>
      <c r="IO291" s="319"/>
      <c r="IP291" s="319"/>
      <c r="IQ291" s="319"/>
      <c r="IR291" s="319"/>
      <c r="IS291" s="319"/>
      <c r="IT291" s="319"/>
      <c r="IU291" s="319"/>
      <c r="IV291" s="319"/>
      <c r="IW291" s="319"/>
      <c r="IX291" s="319"/>
      <c r="IY291" s="319"/>
      <c r="IZ291" s="319"/>
      <c r="JA291" s="319"/>
      <c r="JB291" s="319"/>
      <c r="JC291" s="319"/>
      <c r="JD291" s="319"/>
      <c r="JE291" s="319"/>
      <c r="JF291" s="319"/>
      <c r="JG291" s="319"/>
      <c r="JH291" s="319"/>
      <c r="JI291" s="319"/>
      <c r="JJ291" s="319"/>
      <c r="JK291" s="319"/>
      <c r="JL291" s="319"/>
      <c r="JM291" s="319"/>
      <c r="JN291" s="319"/>
      <c r="JO291" s="319"/>
      <c r="JP291" s="319"/>
      <c r="JQ291" s="319"/>
      <c r="JR291" s="319"/>
      <c r="JS291" s="319"/>
      <c r="JT291" s="319"/>
      <c r="JU291" s="319"/>
      <c r="JV291" s="319"/>
      <c r="JW291" s="319"/>
      <c r="JX291" s="319"/>
      <c r="JY291" s="319"/>
      <c r="JZ291" s="319"/>
      <c r="KA291" s="319"/>
      <c r="KB291" s="319"/>
      <c r="KC291" s="319"/>
      <c r="KD291" s="319"/>
      <c r="KE291" s="319"/>
      <c r="KF291" s="319"/>
      <c r="KG291" s="319"/>
      <c r="KH291" s="319"/>
      <c r="KI291" s="319"/>
      <c r="KJ291" s="319"/>
      <c r="KK291" s="319"/>
      <c r="KL291" s="319"/>
      <c r="KM291" s="319"/>
      <c r="KN291" s="319"/>
      <c r="KO291" s="319"/>
      <c r="KP291" s="319"/>
      <c r="KQ291" s="319"/>
      <c r="KR291" s="319"/>
      <c r="KS291" s="319"/>
      <c r="KT291" s="319"/>
      <c r="KU291" s="319"/>
      <c r="KV291" s="319"/>
      <c r="KW291" s="319"/>
      <c r="KX291" s="319"/>
      <c r="KY291" s="319"/>
      <c r="KZ291" s="319"/>
      <c r="LA291" s="319"/>
      <c r="LB291" s="319"/>
      <c r="LC291" s="319"/>
      <c r="LD291" s="319"/>
      <c r="LE291" s="319"/>
      <c r="LF291" s="319"/>
      <c r="LG291" s="319"/>
      <c r="LH291" s="319"/>
      <c r="LI291" s="319"/>
      <c r="LJ291" s="319"/>
      <c r="LK291" s="319"/>
      <c r="LL291" s="319"/>
      <c r="LM291" s="319"/>
      <c r="LN291" s="319"/>
      <c r="LO291" s="319"/>
      <c r="LP291" s="319"/>
      <c r="LQ291" s="319"/>
      <c r="LR291" s="319"/>
      <c r="LS291" s="319"/>
      <c r="LT291" s="319"/>
      <c r="LU291" s="319"/>
      <c r="LV291" s="319"/>
      <c r="LW291" s="319"/>
      <c r="LX291" s="319"/>
      <c r="LY291" s="319"/>
      <c r="LZ291" s="319"/>
      <c r="MA291" s="319"/>
      <c r="MB291" s="319"/>
      <c r="MC291" s="319"/>
      <c r="MD291" s="319"/>
      <c r="ME291" s="319"/>
      <c r="MF291" s="319"/>
      <c r="MG291" s="319"/>
      <c r="MH291" s="319"/>
      <c r="MI291" s="319"/>
      <c r="MJ291" s="319"/>
      <c r="MK291" s="319"/>
      <c r="ML291" s="319"/>
      <c r="MM291" s="319"/>
      <c r="MN291" s="319"/>
      <c r="MO291" s="319"/>
      <c r="MP291" s="319"/>
      <c r="MQ291" s="319"/>
      <c r="MS291" s="241"/>
      <c r="MT291" s="373">
        <f t="shared" si="377"/>
        <v>0</v>
      </c>
      <c r="MU291" s="365">
        <f t="shared" si="363"/>
        <v>0</v>
      </c>
      <c r="MV291" s="365">
        <f t="shared" si="364"/>
        <v>0</v>
      </c>
      <c r="MW291" s="365"/>
      <c r="MX291" s="365">
        <f t="shared" si="365"/>
        <v>0</v>
      </c>
      <c r="MY291" s="365"/>
      <c r="MZ291" s="365">
        <f t="shared" si="366"/>
        <v>0</v>
      </c>
      <c r="NA291" s="365"/>
      <c r="NB291" s="365">
        <f t="shared" si="367"/>
        <v>0</v>
      </c>
      <c r="NC291" s="365"/>
      <c r="ND291" s="365">
        <f t="shared" si="368"/>
        <v>0</v>
      </c>
      <c r="NE291" s="365"/>
      <c r="NF291" s="365">
        <f t="shared" si="369"/>
        <v>0</v>
      </c>
      <c r="NG291" s="365"/>
      <c r="NH291" s="365">
        <f t="shared" si="370"/>
        <v>0</v>
      </c>
      <c r="NI291" s="365"/>
      <c r="NJ291" s="365">
        <f t="shared" si="371"/>
        <v>0</v>
      </c>
      <c r="NK291" s="365"/>
      <c r="NL291" s="365">
        <f t="shared" si="378"/>
        <v>0</v>
      </c>
      <c r="NM291" s="366"/>
      <c r="NN291" s="370"/>
      <c r="NR291" s="318">
        <f t="shared" si="372"/>
        <v>0</v>
      </c>
      <c r="NS291" s="318">
        <f t="shared" si="373"/>
        <v>0</v>
      </c>
      <c r="NT291" s="318">
        <f t="shared" si="374"/>
        <v>0</v>
      </c>
    </row>
    <row r="292" spans="1:384" s="318" customFormat="1" ht="10.199999999999999" customHeight="1" x14ac:dyDescent="0.3">
      <c r="A292" s="25"/>
      <c r="B292" s="389"/>
      <c r="C292" s="424"/>
      <c r="D292" s="15"/>
      <c r="E292" s="407" t="str">
        <f>$E$12</f>
        <v>Renfort</v>
      </c>
      <c r="F292" s="407"/>
      <c r="G292" s="134" t="str">
        <f>IF(MZ315=0,"",MZ315)</f>
        <v/>
      </c>
      <c r="H292" s="399"/>
      <c r="I292" s="381" t="str">
        <f>Prenoms!$B$10</f>
        <v>erwan</v>
      </c>
      <c r="J292" s="382"/>
      <c r="K292" s="382"/>
      <c r="L292" s="382"/>
      <c r="M292" s="382"/>
      <c r="N292" s="68" t="str">
        <f>IF(NL292&lt;&gt;0,"",IF(Conges!N44=0,"",Conges!N44))</f>
        <v/>
      </c>
      <c r="O292" s="69"/>
      <c r="P292" s="70"/>
      <c r="Q292" s="70"/>
      <c r="R292" s="70"/>
      <c r="S292" s="70"/>
      <c r="T292" s="70"/>
      <c r="U292" s="70"/>
      <c r="V292" s="71"/>
      <c r="W292" s="70"/>
      <c r="X292" s="70"/>
      <c r="Y292" s="70"/>
      <c r="Z292" s="70"/>
      <c r="AA292" s="70"/>
      <c r="AB292" s="70"/>
      <c r="AC292" s="70"/>
      <c r="AD292" s="70"/>
      <c r="AE292" s="69"/>
      <c r="AF292" s="70"/>
      <c r="AG292" s="70"/>
      <c r="AH292" s="70"/>
      <c r="AI292" s="70"/>
      <c r="AJ292" s="71"/>
      <c r="AK292" s="70"/>
      <c r="AL292" s="70"/>
      <c r="AM292" s="70"/>
      <c r="AN292" s="70"/>
      <c r="AO292" s="70"/>
      <c r="AP292" s="70"/>
      <c r="AQ292" s="70"/>
      <c r="AR292" s="70"/>
      <c r="AS292" s="70"/>
      <c r="AT292" s="70"/>
      <c r="AU292" s="69"/>
      <c r="AV292" s="70"/>
      <c r="AW292" s="70"/>
      <c r="AX292" s="70"/>
      <c r="AY292" s="70"/>
      <c r="AZ292" s="70"/>
      <c r="BA292" s="70"/>
      <c r="BB292" s="71"/>
      <c r="BC292" s="72">
        <f>IF(NL292&lt;&gt;0,(IF(Conges!N$44=0,0,3)),0)</f>
        <v>0</v>
      </c>
      <c r="BD292" s="417"/>
      <c r="BE292" s="392">
        <f>IF(OR(Conges!N$44="A",Conges!N$44="V"),Prenoms!L$10,NL292)</f>
        <v>0</v>
      </c>
      <c r="BF292" s="393"/>
      <c r="BG292" s="289"/>
      <c r="BH292" s="290">
        <f t="shared" si="357"/>
        <v>0</v>
      </c>
      <c r="BI292" s="291" t="str">
        <f t="shared" si="358"/>
        <v/>
      </c>
      <c r="BJ292" s="305">
        <v>49.064516129032256</v>
      </c>
      <c r="BK292" s="306">
        <f t="shared" si="375"/>
        <v>-49.064516129032256</v>
      </c>
      <c r="BL292" s="307">
        <f t="shared" si="341"/>
        <v>0</v>
      </c>
      <c r="BM292" s="307">
        <f t="shared" si="342"/>
        <v>0</v>
      </c>
      <c r="BN292" s="307">
        <f>SUM('Heures Pointage'!$HD$14:$HE$14)</f>
        <v>0</v>
      </c>
      <c r="BO292" s="307">
        <f>SUM('Heures et Indemnites'!$HD$14:$HE$14)</f>
        <v>0</v>
      </c>
      <c r="BP292" s="308">
        <f t="shared" si="343"/>
        <v>0</v>
      </c>
      <c r="BQ292" s="308">
        <f>'Heures Pointage'!$IB$14</f>
        <v>0</v>
      </c>
      <c r="BR292" s="309">
        <f t="shared" ref="BR292" si="385">$BH$1062</f>
        <v>0</v>
      </c>
      <c r="BS292" s="150">
        <f>Prenoms!$C$10</f>
        <v>169</v>
      </c>
      <c r="BT292" s="153"/>
      <c r="BU292" s="323">
        <f>SUM('Heures et Indemnites'!$HD$14:$HE$14)</f>
        <v>0</v>
      </c>
      <c r="BV292" s="236">
        <f>SUM('Heures et Indemnites'!$HD$6:$HE$14)</f>
        <v>0</v>
      </c>
      <c r="BW292" s="323"/>
      <c r="BX292" s="236"/>
      <c r="BY292" s="319"/>
      <c r="BZ292" s="319"/>
      <c r="CA292" s="319"/>
      <c r="CB292" s="319"/>
      <c r="CC292" s="319"/>
      <c r="CD292" s="319"/>
      <c r="CE292" s="319"/>
      <c r="CF292" s="319"/>
      <c r="CG292" s="319"/>
      <c r="CH292" s="319"/>
      <c r="CI292" s="319"/>
      <c r="CJ292" s="319"/>
      <c r="CK292" s="319"/>
      <c r="CL292" s="319"/>
      <c r="CM292" s="319"/>
      <c r="CN292" s="319"/>
      <c r="CO292" s="319"/>
      <c r="CP292" s="319"/>
      <c r="CQ292" s="319"/>
      <c r="CR292" s="319"/>
      <c r="CS292" s="319"/>
      <c r="CT292" s="319"/>
      <c r="CU292" s="319"/>
      <c r="CV292" s="319"/>
      <c r="CW292" s="319"/>
      <c r="CX292" s="319"/>
      <c r="CY292" s="319"/>
      <c r="CZ292" s="319"/>
      <c r="DA292" s="319"/>
      <c r="DB292" s="319"/>
      <c r="DC292" s="319"/>
      <c r="DD292" s="319"/>
      <c r="DE292" s="319"/>
      <c r="DF292" s="319"/>
      <c r="DG292" s="319"/>
      <c r="DH292" s="319"/>
      <c r="DI292" s="319"/>
      <c r="DJ292" s="319"/>
      <c r="DK292" s="319"/>
      <c r="DL292" s="319"/>
      <c r="DM292" s="319"/>
      <c r="DN292" s="319"/>
      <c r="DO292" s="319"/>
      <c r="DP292" s="319"/>
      <c r="DQ292" s="319"/>
      <c r="DR292" s="319"/>
      <c r="DS292" s="319"/>
      <c r="DT292" s="319"/>
      <c r="DU292" s="319"/>
      <c r="DV292" s="319"/>
      <c r="DW292" s="319"/>
      <c r="DX292" s="319"/>
      <c r="DY292" s="319"/>
      <c r="DZ292" s="319"/>
      <c r="EA292" s="319"/>
      <c r="EB292" s="319"/>
      <c r="EC292" s="319"/>
      <c r="ED292" s="319"/>
      <c r="EE292" s="319"/>
      <c r="EF292" s="319"/>
      <c r="EG292" s="319"/>
      <c r="EH292" s="319"/>
      <c r="EI292" s="319"/>
      <c r="EJ292" s="319"/>
      <c r="EK292" s="319"/>
      <c r="EL292" s="319"/>
      <c r="EM292" s="319"/>
      <c r="EN292" s="319"/>
      <c r="EO292" s="319"/>
      <c r="EP292" s="319"/>
      <c r="EQ292" s="319"/>
      <c r="ER292" s="319"/>
      <c r="ES292" s="319"/>
      <c r="ET292" s="319"/>
      <c r="EU292" s="319"/>
      <c r="EV292" s="319"/>
      <c r="EW292" s="319"/>
      <c r="EX292" s="319"/>
      <c r="EY292" s="319"/>
      <c r="EZ292" s="319"/>
      <c r="FA292" s="319"/>
      <c r="FB292" s="319"/>
      <c r="FC292" s="319"/>
      <c r="FD292" s="319"/>
      <c r="FE292" s="319"/>
      <c r="FF292" s="319"/>
      <c r="FG292" s="319"/>
      <c r="FH292" s="319"/>
      <c r="FI292" s="319"/>
      <c r="FJ292" s="319"/>
      <c r="FK292" s="319"/>
      <c r="FL292" s="319"/>
      <c r="FM292" s="319"/>
      <c r="FN292" s="319"/>
      <c r="FO292" s="319"/>
      <c r="FP292" s="319"/>
      <c r="FQ292" s="319"/>
      <c r="FR292" s="319"/>
      <c r="FS292" s="319"/>
      <c r="FT292" s="319"/>
      <c r="FU292" s="319"/>
      <c r="FV292" s="319"/>
      <c r="FW292" s="319"/>
      <c r="FX292" s="319"/>
      <c r="FY292" s="319"/>
      <c r="FZ292" s="319"/>
      <c r="GA292" s="319"/>
      <c r="GB292" s="319"/>
      <c r="GC292" s="319"/>
      <c r="GD292" s="319"/>
      <c r="GE292" s="319"/>
      <c r="GF292" s="319"/>
      <c r="GG292" s="319"/>
      <c r="GH292" s="319"/>
      <c r="GI292" s="319"/>
      <c r="GJ292" s="319"/>
      <c r="GK292" s="319"/>
      <c r="GL292" s="319"/>
      <c r="GM292" s="319"/>
      <c r="GN292" s="319"/>
      <c r="GO292" s="319"/>
      <c r="GP292" s="319"/>
      <c r="GQ292" s="319"/>
      <c r="GR292" s="319"/>
      <c r="GS292" s="319"/>
      <c r="GT292" s="319"/>
      <c r="GU292" s="319"/>
      <c r="GV292" s="319"/>
      <c r="GW292" s="319"/>
      <c r="GX292" s="319"/>
      <c r="GY292" s="319"/>
      <c r="GZ292" s="319"/>
      <c r="HA292" s="319"/>
      <c r="HB292" s="319"/>
      <c r="HC292" s="319"/>
      <c r="HD292" s="319"/>
      <c r="HE292" s="319"/>
      <c r="HF292" s="319"/>
      <c r="HG292" s="319"/>
      <c r="HH292" s="319"/>
      <c r="HI292" s="319"/>
      <c r="HJ292" s="319"/>
      <c r="HK292" s="319"/>
      <c r="HL292" s="319"/>
      <c r="HM292" s="319"/>
      <c r="HN292" s="319"/>
      <c r="HO292" s="319"/>
      <c r="HP292" s="319"/>
      <c r="HQ292" s="319"/>
      <c r="HR292" s="319"/>
      <c r="HS292" s="319"/>
      <c r="HT292" s="319"/>
      <c r="HU292" s="319"/>
      <c r="HV292" s="319"/>
      <c r="HW292" s="319"/>
      <c r="HX292" s="319"/>
      <c r="HY292" s="319"/>
      <c r="HZ292" s="319"/>
      <c r="IA292" s="319"/>
      <c r="IB292" s="319"/>
      <c r="IC292" s="319"/>
      <c r="ID292" s="319"/>
      <c r="IE292" s="319"/>
      <c r="IF292" s="319"/>
      <c r="IG292" s="319"/>
      <c r="IH292" s="319"/>
      <c r="II292" s="319"/>
      <c r="IJ292" s="319"/>
      <c r="IK292" s="319"/>
      <c r="IL292" s="319"/>
      <c r="IM292" s="319"/>
      <c r="IN292" s="319"/>
      <c r="IO292" s="319"/>
      <c r="IP292" s="319"/>
      <c r="IQ292" s="319"/>
      <c r="IR292" s="319"/>
      <c r="IS292" s="319"/>
      <c r="IT292" s="319"/>
      <c r="IU292" s="319"/>
      <c r="IV292" s="319"/>
      <c r="IW292" s="319"/>
      <c r="IX292" s="319"/>
      <c r="IY292" s="319"/>
      <c r="IZ292" s="319"/>
      <c r="JA292" s="319"/>
      <c r="JB292" s="319"/>
      <c r="JC292" s="319"/>
      <c r="JD292" s="319"/>
      <c r="JE292" s="319"/>
      <c r="JF292" s="319"/>
      <c r="JG292" s="319"/>
      <c r="JH292" s="319"/>
      <c r="JI292" s="319"/>
      <c r="JJ292" s="319"/>
      <c r="JK292" s="319"/>
      <c r="JL292" s="319"/>
      <c r="JM292" s="319"/>
      <c r="JN292" s="319"/>
      <c r="JO292" s="319"/>
      <c r="JP292" s="319"/>
      <c r="JQ292" s="319"/>
      <c r="JR292" s="319"/>
      <c r="JS292" s="319"/>
      <c r="JT292" s="319"/>
      <c r="JU292" s="319"/>
      <c r="JV292" s="319"/>
      <c r="JW292" s="319"/>
      <c r="JX292" s="319"/>
      <c r="JY292" s="319"/>
      <c r="JZ292" s="319"/>
      <c r="KA292" s="319"/>
      <c r="KB292" s="319"/>
      <c r="KC292" s="319"/>
      <c r="KD292" s="319"/>
      <c r="KE292" s="319"/>
      <c r="KF292" s="319"/>
      <c r="KG292" s="319"/>
      <c r="KH292" s="319"/>
      <c r="KI292" s="319"/>
      <c r="KJ292" s="319"/>
      <c r="KK292" s="319"/>
      <c r="KL292" s="319"/>
      <c r="KM292" s="319"/>
      <c r="KN292" s="319"/>
      <c r="KO292" s="319"/>
      <c r="KP292" s="319"/>
      <c r="KQ292" s="319"/>
      <c r="KR292" s="319"/>
      <c r="KS292" s="319"/>
      <c r="KT292" s="319"/>
      <c r="KU292" s="319"/>
      <c r="KV292" s="319"/>
      <c r="KW292" s="319"/>
      <c r="KX292" s="319"/>
      <c r="KY292" s="319"/>
      <c r="KZ292" s="319"/>
      <c r="LA292" s="319"/>
      <c r="LB292" s="319"/>
      <c r="LC292" s="319"/>
      <c r="LD292" s="319"/>
      <c r="LE292" s="319"/>
      <c r="LF292" s="319"/>
      <c r="LG292" s="319"/>
      <c r="LH292" s="319"/>
      <c r="LI292" s="319"/>
      <c r="LJ292" s="319"/>
      <c r="LK292" s="319"/>
      <c r="LL292" s="319"/>
      <c r="LM292" s="319"/>
      <c r="LN292" s="319"/>
      <c r="LO292" s="319"/>
      <c r="LP292" s="319"/>
      <c r="LQ292" s="319"/>
      <c r="LR292" s="319"/>
      <c r="LS292" s="319"/>
      <c r="LT292" s="319"/>
      <c r="LU292" s="319"/>
      <c r="LV292" s="319"/>
      <c r="LW292" s="319"/>
      <c r="LX292" s="319"/>
      <c r="LY292" s="319"/>
      <c r="LZ292" s="319"/>
      <c r="MA292" s="319"/>
      <c r="MB292" s="319"/>
      <c r="MC292" s="319"/>
      <c r="MD292" s="319"/>
      <c r="ME292" s="319"/>
      <c r="MF292" s="319"/>
      <c r="MG292" s="319"/>
      <c r="MH292" s="319"/>
      <c r="MI292" s="319"/>
      <c r="MJ292" s="319"/>
      <c r="MK292" s="319"/>
      <c r="ML292" s="319"/>
      <c r="MM292" s="319"/>
      <c r="MN292" s="319"/>
      <c r="MO292" s="319"/>
      <c r="MP292" s="319"/>
      <c r="MQ292" s="319"/>
      <c r="MS292" s="241"/>
      <c r="MT292" s="362">
        <f t="shared" si="377"/>
        <v>0</v>
      </c>
      <c r="MU292" s="363">
        <f t="shared" si="363"/>
        <v>0</v>
      </c>
      <c r="MV292" s="363">
        <f t="shared" si="364"/>
        <v>0</v>
      </c>
      <c r="MW292" s="363"/>
      <c r="MX292" s="363">
        <f t="shared" si="365"/>
        <v>0</v>
      </c>
      <c r="MY292" s="363"/>
      <c r="MZ292" s="363">
        <f t="shared" si="366"/>
        <v>0</v>
      </c>
      <c r="NA292" s="363"/>
      <c r="NB292" s="363">
        <f t="shared" si="367"/>
        <v>0</v>
      </c>
      <c r="NC292" s="363"/>
      <c r="ND292" s="363">
        <f t="shared" si="368"/>
        <v>0</v>
      </c>
      <c r="NE292" s="363"/>
      <c r="NF292" s="363">
        <f t="shared" si="369"/>
        <v>0</v>
      </c>
      <c r="NG292" s="363"/>
      <c r="NH292" s="363">
        <f t="shared" si="370"/>
        <v>0</v>
      </c>
      <c r="NI292" s="363"/>
      <c r="NJ292" s="363">
        <f t="shared" si="371"/>
        <v>0</v>
      </c>
      <c r="NK292" s="363"/>
      <c r="NL292" s="363">
        <f t="shared" si="378"/>
        <v>0</v>
      </c>
      <c r="NM292" s="364"/>
      <c r="NN292" s="370"/>
      <c r="NR292" s="318">
        <f t="shared" si="372"/>
        <v>0</v>
      </c>
      <c r="NS292" s="318">
        <f t="shared" si="373"/>
        <v>0</v>
      </c>
      <c r="NT292" s="318">
        <f t="shared" si="374"/>
        <v>0</v>
      </c>
    </row>
    <row r="293" spans="1:384" s="318" customFormat="1" ht="10.199999999999999" customHeight="1" x14ac:dyDescent="0.3">
      <c r="A293" s="25"/>
      <c r="B293" s="389"/>
      <c r="C293" s="424"/>
      <c r="D293" s="15"/>
      <c r="E293" s="414" t="str">
        <f>$E$13</f>
        <v>CHEF</v>
      </c>
      <c r="F293" s="414"/>
      <c r="G293" s="135" t="str">
        <f>IF(NB315=0,"",NB315)</f>
        <v/>
      </c>
      <c r="H293" s="399"/>
      <c r="I293" s="394" t="str">
        <f>Prenoms!$B$11</f>
        <v>adrien</v>
      </c>
      <c r="J293" s="395"/>
      <c r="K293" s="395"/>
      <c r="L293" s="395"/>
      <c r="M293" s="395"/>
      <c r="N293" s="81" t="str">
        <f>IF(NL293&lt;&gt;0,"",IF(Conges!N45=0,"",Conges!N45))</f>
        <v/>
      </c>
      <c r="O293" s="82"/>
      <c r="P293" s="83"/>
      <c r="Q293" s="83"/>
      <c r="R293" s="83"/>
      <c r="S293" s="83"/>
      <c r="T293" s="83"/>
      <c r="U293" s="83"/>
      <c r="V293" s="84"/>
      <c r="W293" s="83"/>
      <c r="X293" s="83"/>
      <c r="Y293" s="83"/>
      <c r="Z293" s="83"/>
      <c r="AA293" s="83"/>
      <c r="AB293" s="83"/>
      <c r="AC293" s="83"/>
      <c r="AD293" s="83"/>
      <c r="AE293" s="82"/>
      <c r="AF293" s="83"/>
      <c r="AG293" s="83"/>
      <c r="AH293" s="83"/>
      <c r="AI293" s="83"/>
      <c r="AJ293" s="84"/>
      <c r="AK293" s="83"/>
      <c r="AL293" s="83"/>
      <c r="AM293" s="83"/>
      <c r="AN293" s="83"/>
      <c r="AO293" s="83"/>
      <c r="AP293" s="83"/>
      <c r="AQ293" s="83"/>
      <c r="AR293" s="83"/>
      <c r="AS293" s="83"/>
      <c r="AT293" s="83"/>
      <c r="AU293" s="82"/>
      <c r="AV293" s="83"/>
      <c r="AW293" s="83"/>
      <c r="AX293" s="83"/>
      <c r="AY293" s="83"/>
      <c r="AZ293" s="83"/>
      <c r="BA293" s="83"/>
      <c r="BB293" s="84"/>
      <c r="BC293" s="85">
        <f>IF(NL293&lt;&gt;0,(IF(Conges!N$45=0,0,3)),0)</f>
        <v>0</v>
      </c>
      <c r="BD293" s="417"/>
      <c r="BE293" s="390">
        <f>IF(OR(Conges!N$45="A",Conges!N$45="V"),Prenoms!L$11,NL293)</f>
        <v>0</v>
      </c>
      <c r="BF293" s="391"/>
      <c r="BG293" s="286"/>
      <c r="BH293" s="287">
        <f t="shared" si="357"/>
        <v>0</v>
      </c>
      <c r="BI293" s="288" t="str">
        <f t="shared" si="358"/>
        <v/>
      </c>
      <c r="BJ293" s="300">
        <v>49.064516129032256</v>
      </c>
      <c r="BK293" s="301">
        <f t="shared" si="375"/>
        <v>-49.064516129032256</v>
      </c>
      <c r="BL293" s="302">
        <f t="shared" si="341"/>
        <v>0</v>
      </c>
      <c r="BM293" s="302">
        <f t="shared" si="342"/>
        <v>0</v>
      </c>
      <c r="BN293" s="302">
        <f>SUM('Heures Pointage'!$ID$14:$IE$14)</f>
        <v>0</v>
      </c>
      <c r="BO293" s="302">
        <f>SUM('Heures et Indemnites'!$ID$14:$IE$14)</f>
        <v>0</v>
      </c>
      <c r="BP293" s="303">
        <f t="shared" si="343"/>
        <v>0</v>
      </c>
      <c r="BQ293" s="303">
        <f>'Heures Pointage'!$JB$14</f>
        <v>0</v>
      </c>
      <c r="BR293" s="304">
        <f t="shared" ref="BR293" si="386">$BH$1063</f>
        <v>0</v>
      </c>
      <c r="BS293" s="149">
        <f>Prenoms!$C$11</f>
        <v>169</v>
      </c>
      <c r="BT293" s="180"/>
      <c r="BU293" s="324">
        <f>SUM('Heures et Indemnites'!$ID$14:$IE$14)</f>
        <v>0</v>
      </c>
      <c r="BV293" s="235">
        <f>SUM('Heures et Indemnites'!$ID$6:$IE$14)</f>
        <v>0</v>
      </c>
      <c r="BW293" s="324"/>
      <c r="BX293" s="235"/>
      <c r="BY293" s="319"/>
      <c r="BZ293" s="319"/>
      <c r="CA293" s="319"/>
      <c r="CB293" s="319"/>
      <c r="CC293" s="319"/>
      <c r="CD293" s="319"/>
      <c r="CE293" s="319"/>
      <c r="CF293" s="319"/>
      <c r="CG293" s="319"/>
      <c r="CH293" s="319"/>
      <c r="CI293" s="319"/>
      <c r="CJ293" s="319"/>
      <c r="CK293" s="319"/>
      <c r="CL293" s="319"/>
      <c r="CM293" s="319"/>
      <c r="CN293" s="319"/>
      <c r="CO293" s="319"/>
      <c r="CP293" s="319"/>
      <c r="CQ293" s="319"/>
      <c r="CR293" s="319"/>
      <c r="CS293" s="319"/>
      <c r="CT293" s="319"/>
      <c r="CU293" s="319"/>
      <c r="CV293" s="319"/>
      <c r="CW293" s="319"/>
      <c r="CX293" s="319"/>
      <c r="CY293" s="319"/>
      <c r="CZ293" s="319"/>
      <c r="DA293" s="319"/>
      <c r="DB293" s="319"/>
      <c r="DC293" s="319"/>
      <c r="DD293" s="319"/>
      <c r="DE293" s="319"/>
      <c r="DF293" s="319"/>
      <c r="DG293" s="319"/>
      <c r="DH293" s="319"/>
      <c r="DI293" s="319"/>
      <c r="DJ293" s="319"/>
      <c r="DK293" s="319"/>
      <c r="DL293" s="319"/>
      <c r="DM293" s="319"/>
      <c r="DN293" s="319"/>
      <c r="DO293" s="319"/>
      <c r="DP293" s="319"/>
      <c r="DQ293" s="319"/>
      <c r="DR293" s="319"/>
      <c r="DS293" s="319"/>
      <c r="DT293" s="319"/>
      <c r="DU293" s="319"/>
      <c r="DV293" s="319"/>
      <c r="DW293" s="319"/>
      <c r="DX293" s="319"/>
      <c r="DY293" s="319"/>
      <c r="DZ293" s="319"/>
      <c r="EA293" s="319"/>
      <c r="EB293" s="319"/>
      <c r="EC293" s="319"/>
      <c r="ED293" s="319"/>
      <c r="EE293" s="319"/>
      <c r="EF293" s="319"/>
      <c r="EG293" s="319"/>
      <c r="EH293" s="319"/>
      <c r="EI293" s="319"/>
      <c r="EJ293" s="319"/>
      <c r="EK293" s="319"/>
      <c r="EL293" s="319"/>
      <c r="EM293" s="319"/>
      <c r="EN293" s="319"/>
      <c r="EO293" s="319"/>
      <c r="EP293" s="319"/>
      <c r="EQ293" s="319"/>
      <c r="ER293" s="319"/>
      <c r="ES293" s="319"/>
      <c r="ET293" s="319"/>
      <c r="EU293" s="319"/>
      <c r="EV293" s="319"/>
      <c r="EW293" s="319"/>
      <c r="EX293" s="319"/>
      <c r="EY293" s="319"/>
      <c r="EZ293" s="319"/>
      <c r="FA293" s="319"/>
      <c r="FB293" s="319"/>
      <c r="FC293" s="319"/>
      <c r="FD293" s="319"/>
      <c r="FE293" s="319"/>
      <c r="FF293" s="319"/>
      <c r="FG293" s="319"/>
      <c r="FH293" s="319"/>
      <c r="FI293" s="319"/>
      <c r="FJ293" s="319"/>
      <c r="FK293" s="319"/>
      <c r="FL293" s="319"/>
      <c r="FM293" s="319"/>
      <c r="FN293" s="319"/>
      <c r="FO293" s="319"/>
      <c r="FP293" s="319"/>
      <c r="FQ293" s="319"/>
      <c r="FR293" s="319"/>
      <c r="FS293" s="319"/>
      <c r="FT293" s="319"/>
      <c r="FU293" s="319"/>
      <c r="FV293" s="319"/>
      <c r="FW293" s="319"/>
      <c r="FX293" s="319"/>
      <c r="FY293" s="319"/>
      <c r="FZ293" s="319"/>
      <c r="GA293" s="319"/>
      <c r="GB293" s="319"/>
      <c r="GC293" s="319"/>
      <c r="GD293" s="319"/>
      <c r="GE293" s="319"/>
      <c r="GF293" s="319"/>
      <c r="GG293" s="319"/>
      <c r="GH293" s="319"/>
      <c r="GI293" s="319"/>
      <c r="GJ293" s="319"/>
      <c r="GK293" s="319"/>
      <c r="GL293" s="319"/>
      <c r="GM293" s="319"/>
      <c r="GN293" s="319"/>
      <c r="GO293" s="319"/>
      <c r="GP293" s="319"/>
      <c r="GQ293" s="319"/>
      <c r="GR293" s="319"/>
      <c r="GS293" s="319"/>
      <c r="GT293" s="319"/>
      <c r="GU293" s="319"/>
      <c r="GV293" s="319"/>
      <c r="GW293" s="319"/>
      <c r="GX293" s="319"/>
      <c r="GY293" s="319"/>
      <c r="GZ293" s="319"/>
      <c r="HA293" s="319"/>
      <c r="HB293" s="319"/>
      <c r="HC293" s="319"/>
      <c r="HD293" s="319"/>
      <c r="HE293" s="319"/>
      <c r="HF293" s="319"/>
      <c r="HG293" s="319"/>
      <c r="HH293" s="319"/>
      <c r="HI293" s="319"/>
      <c r="HJ293" s="319"/>
      <c r="HK293" s="319"/>
      <c r="HL293" s="319"/>
      <c r="HM293" s="319"/>
      <c r="HN293" s="319"/>
      <c r="HO293" s="319"/>
      <c r="HP293" s="319"/>
      <c r="HQ293" s="319"/>
      <c r="HR293" s="319"/>
      <c r="HS293" s="319"/>
      <c r="HT293" s="319"/>
      <c r="HU293" s="319"/>
      <c r="HV293" s="319"/>
      <c r="HW293" s="319"/>
      <c r="HX293" s="319"/>
      <c r="HY293" s="319"/>
      <c r="HZ293" s="319"/>
      <c r="IA293" s="319"/>
      <c r="IB293" s="319"/>
      <c r="IC293" s="319"/>
      <c r="ID293" s="319"/>
      <c r="IE293" s="319"/>
      <c r="IF293" s="319"/>
      <c r="IG293" s="319"/>
      <c r="IH293" s="319"/>
      <c r="II293" s="319"/>
      <c r="IJ293" s="319"/>
      <c r="IK293" s="319"/>
      <c r="IL293" s="319"/>
      <c r="IM293" s="319"/>
      <c r="IN293" s="319"/>
      <c r="IO293" s="319"/>
      <c r="IP293" s="319"/>
      <c r="IQ293" s="319"/>
      <c r="IR293" s="319"/>
      <c r="IS293" s="319"/>
      <c r="IT293" s="319"/>
      <c r="IU293" s="319"/>
      <c r="IV293" s="319"/>
      <c r="IW293" s="319"/>
      <c r="IX293" s="319"/>
      <c r="IY293" s="319"/>
      <c r="IZ293" s="319"/>
      <c r="JA293" s="319"/>
      <c r="JB293" s="319"/>
      <c r="JC293" s="319"/>
      <c r="JD293" s="319"/>
      <c r="JE293" s="319"/>
      <c r="JF293" s="319"/>
      <c r="JG293" s="319"/>
      <c r="JH293" s="319"/>
      <c r="JI293" s="319"/>
      <c r="JJ293" s="319"/>
      <c r="JK293" s="319"/>
      <c r="JL293" s="319"/>
      <c r="JM293" s="319"/>
      <c r="JN293" s="319"/>
      <c r="JO293" s="319"/>
      <c r="JP293" s="319"/>
      <c r="JQ293" s="319"/>
      <c r="JR293" s="319"/>
      <c r="JS293" s="319"/>
      <c r="JT293" s="319"/>
      <c r="JU293" s="319"/>
      <c r="JV293" s="319"/>
      <c r="JW293" s="319"/>
      <c r="JX293" s="319"/>
      <c r="JY293" s="319"/>
      <c r="JZ293" s="319"/>
      <c r="KA293" s="319"/>
      <c r="KB293" s="319"/>
      <c r="KC293" s="319"/>
      <c r="KD293" s="319"/>
      <c r="KE293" s="319"/>
      <c r="KF293" s="319"/>
      <c r="KG293" s="319"/>
      <c r="KH293" s="319"/>
      <c r="KI293" s="319"/>
      <c r="KJ293" s="319"/>
      <c r="KK293" s="319"/>
      <c r="KL293" s="319"/>
      <c r="KM293" s="319"/>
      <c r="KN293" s="319"/>
      <c r="KO293" s="319"/>
      <c r="KP293" s="319"/>
      <c r="KQ293" s="319"/>
      <c r="KR293" s="319"/>
      <c r="KS293" s="319"/>
      <c r="KT293" s="319"/>
      <c r="KU293" s="319"/>
      <c r="KV293" s="319"/>
      <c r="KW293" s="319"/>
      <c r="KX293" s="319"/>
      <c r="KY293" s="319"/>
      <c r="KZ293" s="319"/>
      <c r="LA293" s="319"/>
      <c r="LB293" s="319"/>
      <c r="LC293" s="319"/>
      <c r="LD293" s="319"/>
      <c r="LE293" s="319"/>
      <c r="LF293" s="319"/>
      <c r="LG293" s="319"/>
      <c r="LH293" s="319"/>
      <c r="LI293" s="319"/>
      <c r="LJ293" s="319"/>
      <c r="LK293" s="319"/>
      <c r="LL293" s="319"/>
      <c r="LM293" s="319"/>
      <c r="LN293" s="319"/>
      <c r="LO293" s="319"/>
      <c r="LP293" s="319"/>
      <c r="LQ293" s="319"/>
      <c r="LR293" s="319"/>
      <c r="LS293" s="319"/>
      <c r="LT293" s="319"/>
      <c r="LU293" s="319"/>
      <c r="LV293" s="319"/>
      <c r="LW293" s="319"/>
      <c r="LX293" s="319"/>
      <c r="LY293" s="319"/>
      <c r="LZ293" s="319"/>
      <c r="MA293" s="319"/>
      <c r="MB293" s="319"/>
      <c r="MC293" s="319"/>
      <c r="MD293" s="319"/>
      <c r="ME293" s="319"/>
      <c r="MF293" s="319"/>
      <c r="MG293" s="319"/>
      <c r="MH293" s="319"/>
      <c r="MI293" s="319"/>
      <c r="MJ293" s="319"/>
      <c r="MK293" s="319"/>
      <c r="ML293" s="319"/>
      <c r="MM293" s="319"/>
      <c r="MN293" s="319"/>
      <c r="MO293" s="319"/>
      <c r="MP293" s="319"/>
      <c r="MQ293" s="319"/>
      <c r="MS293" s="241"/>
      <c r="MT293" s="373">
        <f t="shared" si="377"/>
        <v>0</v>
      </c>
      <c r="MU293" s="365">
        <f t="shared" si="363"/>
        <v>0</v>
      </c>
      <c r="MV293" s="365">
        <f t="shared" si="364"/>
        <v>0</v>
      </c>
      <c r="MW293" s="365"/>
      <c r="MX293" s="365">
        <f t="shared" si="365"/>
        <v>0</v>
      </c>
      <c r="MY293" s="365"/>
      <c r="MZ293" s="365">
        <f t="shared" si="366"/>
        <v>0</v>
      </c>
      <c r="NA293" s="365"/>
      <c r="NB293" s="365">
        <f t="shared" si="367"/>
        <v>0</v>
      </c>
      <c r="NC293" s="365"/>
      <c r="ND293" s="365">
        <f t="shared" si="368"/>
        <v>0</v>
      </c>
      <c r="NE293" s="365"/>
      <c r="NF293" s="365">
        <f t="shared" si="369"/>
        <v>0</v>
      </c>
      <c r="NG293" s="365"/>
      <c r="NH293" s="365">
        <f t="shared" si="370"/>
        <v>0</v>
      </c>
      <c r="NI293" s="365"/>
      <c r="NJ293" s="365">
        <f t="shared" si="371"/>
        <v>0</v>
      </c>
      <c r="NK293" s="365"/>
      <c r="NL293" s="365">
        <f t="shared" si="378"/>
        <v>0</v>
      </c>
      <c r="NM293" s="366"/>
      <c r="NN293" s="370"/>
      <c r="NR293" s="318">
        <f t="shared" si="372"/>
        <v>0</v>
      </c>
      <c r="NS293" s="318">
        <f t="shared" si="373"/>
        <v>0</v>
      </c>
      <c r="NT293" s="318">
        <f t="shared" si="374"/>
        <v>0</v>
      </c>
    </row>
    <row r="294" spans="1:384" s="318" customFormat="1" ht="10.199999999999999" customHeight="1" x14ac:dyDescent="0.3">
      <c r="A294" s="25"/>
      <c r="B294" s="389"/>
      <c r="C294" s="424"/>
      <c r="D294" s="15"/>
      <c r="E294" s="413" t="str">
        <f>$E$14</f>
        <v>MENAGE</v>
      </c>
      <c r="F294" s="413"/>
      <c r="G294" s="136" t="str">
        <f>IF(ND315=0,"",ND315)</f>
        <v/>
      </c>
      <c r="H294" s="399"/>
      <c r="I294" s="381" t="str">
        <f>Prenoms!$B$12</f>
        <v>soren</v>
      </c>
      <c r="J294" s="382"/>
      <c r="K294" s="382"/>
      <c r="L294" s="382"/>
      <c r="M294" s="382"/>
      <c r="N294" s="68" t="str">
        <f>IF(NL294&lt;&gt;0,"",IF(Conges!N46=0,"",Conges!N46))</f>
        <v/>
      </c>
      <c r="O294" s="69"/>
      <c r="P294" s="70"/>
      <c r="Q294" s="70"/>
      <c r="R294" s="70"/>
      <c r="S294" s="70"/>
      <c r="T294" s="70"/>
      <c r="U294" s="70"/>
      <c r="V294" s="71"/>
      <c r="W294" s="70"/>
      <c r="X294" s="70"/>
      <c r="Y294" s="70"/>
      <c r="Z294" s="70"/>
      <c r="AA294" s="70"/>
      <c r="AB294" s="70"/>
      <c r="AC294" s="70"/>
      <c r="AD294" s="70"/>
      <c r="AE294" s="69"/>
      <c r="AF294" s="70"/>
      <c r="AG294" s="70"/>
      <c r="AH294" s="70"/>
      <c r="AI294" s="70"/>
      <c r="AJ294" s="71"/>
      <c r="AK294" s="70"/>
      <c r="AL294" s="70"/>
      <c r="AM294" s="70"/>
      <c r="AN294" s="70"/>
      <c r="AO294" s="70"/>
      <c r="AP294" s="70"/>
      <c r="AQ294" s="70"/>
      <c r="AR294" s="70"/>
      <c r="AS294" s="70"/>
      <c r="AT294" s="70"/>
      <c r="AU294" s="69"/>
      <c r="AV294" s="70"/>
      <c r="AW294" s="70"/>
      <c r="AX294" s="70"/>
      <c r="AY294" s="70"/>
      <c r="AZ294" s="70"/>
      <c r="BA294" s="70"/>
      <c r="BB294" s="71"/>
      <c r="BC294" s="72">
        <f>IF(NL294&lt;&gt;0,(IF(Conges!N$46=0,0,3)),0)</f>
        <v>0</v>
      </c>
      <c r="BD294" s="417"/>
      <c r="BE294" s="392">
        <f>IF(OR(Conges!N$46="A",Conges!N$46="V"),Prenoms!L$12,NL294)</f>
        <v>0</v>
      </c>
      <c r="BF294" s="393"/>
      <c r="BG294" s="289"/>
      <c r="BH294" s="290">
        <f t="shared" si="357"/>
        <v>0</v>
      </c>
      <c r="BI294" s="291" t="str">
        <f t="shared" si="358"/>
        <v/>
      </c>
      <c r="BJ294" s="305">
        <v>49.064516129032256</v>
      </c>
      <c r="BK294" s="306">
        <f t="shared" si="375"/>
        <v>-49.064516129032256</v>
      </c>
      <c r="BL294" s="307">
        <f t="shared" si="341"/>
        <v>0</v>
      </c>
      <c r="BM294" s="307">
        <f t="shared" si="342"/>
        <v>0</v>
      </c>
      <c r="BN294" s="307">
        <f>SUM('Heures Pointage'!$JD$14:$JE$14)</f>
        <v>0</v>
      </c>
      <c r="BO294" s="307">
        <f>SUM('Heures et Indemnites'!$JD$14:$JE$14)</f>
        <v>0</v>
      </c>
      <c r="BP294" s="308">
        <f t="shared" si="343"/>
        <v>0</v>
      </c>
      <c r="BQ294" s="308">
        <f>'Heures Pointage'!$KB$14</f>
        <v>0</v>
      </c>
      <c r="BR294" s="309">
        <f t="shared" ref="BR294" si="387">$BH$1064</f>
        <v>0</v>
      </c>
      <c r="BS294" s="150">
        <f>Prenoms!$C$12</f>
        <v>169</v>
      </c>
      <c r="BT294" s="153"/>
      <c r="BU294" s="323">
        <f>SUM('Heures et Indemnites'!$JD$14:$JE$14)</f>
        <v>0</v>
      </c>
      <c r="BV294" s="236">
        <f>SUM('Heures et Indemnites'!$JD$6:$JE$14)</f>
        <v>0</v>
      </c>
      <c r="BW294" s="323"/>
      <c r="BX294" s="236"/>
      <c r="BY294" s="319"/>
      <c r="BZ294" s="319"/>
      <c r="CA294" s="319"/>
      <c r="CB294" s="319"/>
      <c r="CC294" s="319"/>
      <c r="CD294" s="319"/>
      <c r="CE294" s="319"/>
      <c r="CF294" s="319"/>
      <c r="CG294" s="319"/>
      <c r="CH294" s="319"/>
      <c r="CI294" s="319"/>
      <c r="CJ294" s="319"/>
      <c r="CK294" s="319"/>
      <c r="CL294" s="319"/>
      <c r="CM294" s="319"/>
      <c r="CN294" s="319"/>
      <c r="CO294" s="319"/>
      <c r="CP294" s="319"/>
      <c r="CQ294" s="319"/>
      <c r="CR294" s="319"/>
      <c r="CS294" s="319"/>
      <c r="CT294" s="319"/>
      <c r="CU294" s="319"/>
      <c r="CV294" s="319"/>
      <c r="CW294" s="319"/>
      <c r="CX294" s="319"/>
      <c r="CY294" s="319"/>
      <c r="CZ294" s="319"/>
      <c r="DA294" s="319"/>
      <c r="DB294" s="319"/>
      <c r="DC294" s="319"/>
      <c r="DD294" s="319"/>
      <c r="DE294" s="319"/>
      <c r="DF294" s="319"/>
      <c r="DG294" s="319"/>
      <c r="DH294" s="319"/>
      <c r="DI294" s="319"/>
      <c r="DJ294" s="319"/>
      <c r="DK294" s="319"/>
      <c r="DL294" s="319"/>
      <c r="DM294" s="319"/>
      <c r="DN294" s="319"/>
      <c r="DO294" s="319"/>
      <c r="DP294" s="319"/>
      <c r="DQ294" s="319"/>
      <c r="DR294" s="319"/>
      <c r="DS294" s="319"/>
      <c r="DT294" s="319"/>
      <c r="DU294" s="319"/>
      <c r="DV294" s="319"/>
      <c r="DW294" s="319"/>
      <c r="DX294" s="319"/>
      <c r="DY294" s="319"/>
      <c r="DZ294" s="319"/>
      <c r="EA294" s="319"/>
      <c r="EB294" s="319"/>
      <c r="EC294" s="319"/>
      <c r="ED294" s="319"/>
      <c r="EE294" s="319"/>
      <c r="EF294" s="319"/>
      <c r="EG294" s="319"/>
      <c r="EH294" s="319"/>
      <c r="EI294" s="319"/>
      <c r="EJ294" s="319"/>
      <c r="EK294" s="319"/>
      <c r="EL294" s="319"/>
      <c r="EM294" s="319"/>
      <c r="EN294" s="319"/>
      <c r="EO294" s="319"/>
      <c r="EP294" s="319"/>
      <c r="EQ294" s="319"/>
      <c r="ER294" s="319"/>
      <c r="ES294" s="319"/>
      <c r="ET294" s="319"/>
      <c r="EU294" s="319"/>
      <c r="EV294" s="319"/>
      <c r="EW294" s="319"/>
      <c r="EX294" s="319"/>
      <c r="EY294" s="319"/>
      <c r="EZ294" s="319"/>
      <c r="FA294" s="319"/>
      <c r="FB294" s="319"/>
      <c r="FC294" s="319"/>
      <c r="FD294" s="319"/>
      <c r="FE294" s="319"/>
      <c r="FF294" s="319"/>
      <c r="FG294" s="319"/>
      <c r="FH294" s="319"/>
      <c r="FI294" s="319"/>
      <c r="FJ294" s="319"/>
      <c r="FK294" s="319"/>
      <c r="FL294" s="319"/>
      <c r="FM294" s="319"/>
      <c r="FN294" s="319"/>
      <c r="FO294" s="319"/>
      <c r="FP294" s="319"/>
      <c r="FQ294" s="319"/>
      <c r="FR294" s="319"/>
      <c r="FS294" s="319"/>
      <c r="FT294" s="319"/>
      <c r="FU294" s="319"/>
      <c r="FV294" s="319"/>
      <c r="FW294" s="319"/>
      <c r="FX294" s="319"/>
      <c r="FY294" s="319"/>
      <c r="FZ294" s="319"/>
      <c r="GA294" s="319"/>
      <c r="GB294" s="319"/>
      <c r="GC294" s="319"/>
      <c r="GD294" s="319"/>
      <c r="GE294" s="319"/>
      <c r="GF294" s="319"/>
      <c r="GG294" s="319"/>
      <c r="GH294" s="319"/>
      <c r="GI294" s="319"/>
      <c r="GJ294" s="319"/>
      <c r="GK294" s="319"/>
      <c r="GL294" s="319"/>
      <c r="GM294" s="319"/>
      <c r="GN294" s="319"/>
      <c r="GO294" s="319"/>
      <c r="GP294" s="319"/>
      <c r="GQ294" s="319"/>
      <c r="GR294" s="319"/>
      <c r="GS294" s="319"/>
      <c r="GT294" s="319"/>
      <c r="GU294" s="319"/>
      <c r="GV294" s="319"/>
      <c r="GW294" s="319"/>
      <c r="GX294" s="319"/>
      <c r="GY294" s="319"/>
      <c r="GZ294" s="319"/>
      <c r="HA294" s="319"/>
      <c r="HB294" s="319"/>
      <c r="HC294" s="319"/>
      <c r="HD294" s="319"/>
      <c r="HE294" s="319"/>
      <c r="HF294" s="319"/>
      <c r="HG294" s="319"/>
      <c r="HH294" s="319"/>
      <c r="HI294" s="319"/>
      <c r="HJ294" s="319"/>
      <c r="HK294" s="319"/>
      <c r="HL294" s="319"/>
      <c r="HM294" s="319"/>
      <c r="HN294" s="319"/>
      <c r="HO294" s="319"/>
      <c r="HP294" s="319"/>
      <c r="HQ294" s="319"/>
      <c r="HR294" s="319"/>
      <c r="HS294" s="319"/>
      <c r="HT294" s="319"/>
      <c r="HU294" s="319"/>
      <c r="HV294" s="319"/>
      <c r="HW294" s="319"/>
      <c r="HX294" s="319"/>
      <c r="HY294" s="319"/>
      <c r="HZ294" s="319"/>
      <c r="IA294" s="319"/>
      <c r="IB294" s="319"/>
      <c r="IC294" s="319"/>
      <c r="ID294" s="319"/>
      <c r="IE294" s="319"/>
      <c r="IF294" s="319"/>
      <c r="IG294" s="319"/>
      <c r="IH294" s="319"/>
      <c r="II294" s="319"/>
      <c r="IJ294" s="319"/>
      <c r="IK294" s="319"/>
      <c r="IL294" s="319"/>
      <c r="IM294" s="319"/>
      <c r="IN294" s="319"/>
      <c r="IO294" s="319"/>
      <c r="IP294" s="319"/>
      <c r="IQ294" s="319"/>
      <c r="IR294" s="319"/>
      <c r="IS294" s="319"/>
      <c r="IT294" s="319"/>
      <c r="IU294" s="319"/>
      <c r="IV294" s="319"/>
      <c r="IW294" s="319"/>
      <c r="IX294" s="319"/>
      <c r="IY294" s="319"/>
      <c r="IZ294" s="319"/>
      <c r="JA294" s="319"/>
      <c r="JB294" s="319"/>
      <c r="JC294" s="319"/>
      <c r="JD294" s="319"/>
      <c r="JE294" s="319"/>
      <c r="JF294" s="319"/>
      <c r="JG294" s="319"/>
      <c r="JH294" s="319"/>
      <c r="JI294" s="319"/>
      <c r="JJ294" s="319"/>
      <c r="JK294" s="319"/>
      <c r="JL294" s="319"/>
      <c r="JM294" s="319"/>
      <c r="JN294" s="319"/>
      <c r="JO294" s="319"/>
      <c r="JP294" s="319"/>
      <c r="JQ294" s="319"/>
      <c r="JR294" s="319"/>
      <c r="JS294" s="319"/>
      <c r="JT294" s="319"/>
      <c r="JU294" s="319"/>
      <c r="JV294" s="319"/>
      <c r="JW294" s="319"/>
      <c r="JX294" s="319"/>
      <c r="JY294" s="319"/>
      <c r="JZ294" s="319"/>
      <c r="KA294" s="319"/>
      <c r="KB294" s="319"/>
      <c r="KC294" s="319"/>
      <c r="KD294" s="319"/>
      <c r="KE294" s="319"/>
      <c r="KF294" s="319"/>
      <c r="KG294" s="319"/>
      <c r="KH294" s="319"/>
      <c r="KI294" s="319"/>
      <c r="KJ294" s="319"/>
      <c r="KK294" s="319"/>
      <c r="KL294" s="319"/>
      <c r="KM294" s="319"/>
      <c r="KN294" s="319"/>
      <c r="KO294" s="319"/>
      <c r="KP294" s="319"/>
      <c r="KQ294" s="319"/>
      <c r="KR294" s="319"/>
      <c r="KS294" s="319"/>
      <c r="KT294" s="319"/>
      <c r="KU294" s="319"/>
      <c r="KV294" s="319"/>
      <c r="KW294" s="319"/>
      <c r="KX294" s="319"/>
      <c r="KY294" s="319"/>
      <c r="KZ294" s="319"/>
      <c r="LA294" s="319"/>
      <c r="LB294" s="319"/>
      <c r="LC294" s="319"/>
      <c r="LD294" s="319"/>
      <c r="LE294" s="319"/>
      <c r="LF294" s="319"/>
      <c r="LG294" s="319"/>
      <c r="LH294" s="319"/>
      <c r="LI294" s="319"/>
      <c r="LJ294" s="319"/>
      <c r="LK294" s="319"/>
      <c r="LL294" s="319"/>
      <c r="LM294" s="319"/>
      <c r="LN294" s="319"/>
      <c r="LO294" s="319"/>
      <c r="LP294" s="319"/>
      <c r="LQ294" s="319"/>
      <c r="LR294" s="319"/>
      <c r="LS294" s="319"/>
      <c r="LT294" s="319"/>
      <c r="LU294" s="319"/>
      <c r="LV294" s="319"/>
      <c r="LW294" s="319"/>
      <c r="LX294" s="319"/>
      <c r="LY294" s="319"/>
      <c r="LZ294" s="319"/>
      <c r="MA294" s="319"/>
      <c r="MB294" s="319"/>
      <c r="MC294" s="319"/>
      <c r="MD294" s="319"/>
      <c r="ME294" s="319"/>
      <c r="MF294" s="319"/>
      <c r="MG294" s="319"/>
      <c r="MH294" s="319"/>
      <c r="MI294" s="319"/>
      <c r="MJ294" s="319"/>
      <c r="MK294" s="319"/>
      <c r="ML294" s="319"/>
      <c r="MM294" s="319"/>
      <c r="MN294" s="319"/>
      <c r="MO294" s="319"/>
      <c r="MP294" s="319"/>
      <c r="MQ294" s="319"/>
      <c r="MS294" s="241"/>
      <c r="MT294" s="362">
        <f t="shared" si="377"/>
        <v>0</v>
      </c>
      <c r="MU294" s="363">
        <f t="shared" si="363"/>
        <v>0</v>
      </c>
      <c r="MV294" s="363">
        <f t="shared" si="364"/>
        <v>0</v>
      </c>
      <c r="MW294" s="363"/>
      <c r="MX294" s="363">
        <f t="shared" si="365"/>
        <v>0</v>
      </c>
      <c r="MY294" s="363"/>
      <c r="MZ294" s="363">
        <f t="shared" si="366"/>
        <v>0</v>
      </c>
      <c r="NA294" s="363"/>
      <c r="NB294" s="363">
        <f t="shared" si="367"/>
        <v>0</v>
      </c>
      <c r="NC294" s="363"/>
      <c r="ND294" s="363">
        <f t="shared" si="368"/>
        <v>0</v>
      </c>
      <c r="NE294" s="363"/>
      <c r="NF294" s="363">
        <f t="shared" si="369"/>
        <v>0</v>
      </c>
      <c r="NG294" s="363"/>
      <c r="NH294" s="363">
        <f t="shared" si="370"/>
        <v>0</v>
      </c>
      <c r="NI294" s="363"/>
      <c r="NJ294" s="363">
        <f t="shared" si="371"/>
        <v>0</v>
      </c>
      <c r="NK294" s="363"/>
      <c r="NL294" s="363">
        <f t="shared" si="378"/>
        <v>0</v>
      </c>
      <c r="NM294" s="364"/>
      <c r="NN294" s="370"/>
      <c r="NR294" s="318">
        <f t="shared" si="372"/>
        <v>0</v>
      </c>
      <c r="NS294" s="318">
        <f t="shared" si="373"/>
        <v>0</v>
      </c>
      <c r="NT294" s="318">
        <f t="shared" si="374"/>
        <v>0</v>
      </c>
    </row>
    <row r="295" spans="1:384" s="318" customFormat="1" ht="10.199999999999999" customHeight="1" x14ac:dyDescent="0.3">
      <c r="A295" s="25"/>
      <c r="B295" s="389"/>
      <c r="C295" s="424"/>
      <c r="D295" s="15"/>
      <c r="E295" s="396">
        <f>$E$15</f>
        <v>0</v>
      </c>
      <c r="F295" s="396"/>
      <c r="G295" s="137" t="str">
        <f>IF(NF315=0,"",NF315)</f>
        <v/>
      </c>
      <c r="H295" s="399"/>
      <c r="I295" s="394" t="str">
        <f>Prenoms!$B$13</f>
        <v>stage 1</v>
      </c>
      <c r="J295" s="395"/>
      <c r="K295" s="395"/>
      <c r="L295" s="395"/>
      <c r="M295" s="395"/>
      <c r="N295" s="81" t="str">
        <f>IF(NL295&lt;&gt;0,"",IF(Conges!N47=0,"",Conges!N47))</f>
        <v/>
      </c>
      <c r="O295" s="82"/>
      <c r="P295" s="83"/>
      <c r="Q295" s="83"/>
      <c r="R295" s="83"/>
      <c r="S295" s="83"/>
      <c r="T295" s="83"/>
      <c r="U295" s="83"/>
      <c r="V295" s="84"/>
      <c r="W295" s="83"/>
      <c r="X295" s="83"/>
      <c r="Y295" s="83"/>
      <c r="Z295" s="83"/>
      <c r="AA295" s="83"/>
      <c r="AB295" s="83"/>
      <c r="AC295" s="83"/>
      <c r="AD295" s="83"/>
      <c r="AE295" s="82"/>
      <c r="AF295" s="83"/>
      <c r="AG295" s="83"/>
      <c r="AH295" s="83"/>
      <c r="AI295" s="83"/>
      <c r="AJ295" s="84"/>
      <c r="AK295" s="83"/>
      <c r="AL295" s="83"/>
      <c r="AM295" s="83"/>
      <c r="AN295" s="83"/>
      <c r="AO295" s="83"/>
      <c r="AP295" s="83"/>
      <c r="AQ295" s="83"/>
      <c r="AR295" s="83"/>
      <c r="AS295" s="83"/>
      <c r="AT295" s="83"/>
      <c r="AU295" s="82"/>
      <c r="AV295" s="83"/>
      <c r="AW295" s="83"/>
      <c r="AX295" s="83"/>
      <c r="AY295" s="83"/>
      <c r="AZ295" s="83"/>
      <c r="BA295" s="83"/>
      <c r="BB295" s="84"/>
      <c r="BC295" s="85">
        <f>IF(NL295&lt;&gt;0,(IF(Conges!N$47=0,0,3)),0)</f>
        <v>0</v>
      </c>
      <c r="BD295" s="417"/>
      <c r="BE295" s="390">
        <f>IF(OR(Conges!N$47="A",Conges!N$47="V"),Prenoms!L$13,NL295)</f>
        <v>0</v>
      </c>
      <c r="BF295" s="391"/>
      <c r="BG295" s="286"/>
      <c r="BH295" s="287">
        <f t="shared" si="357"/>
        <v>0</v>
      </c>
      <c r="BI295" s="288" t="str">
        <f t="shared" si="358"/>
        <v/>
      </c>
      <c r="BJ295" s="300">
        <v>20.322580645161292</v>
      </c>
      <c r="BK295" s="301">
        <f t="shared" si="375"/>
        <v>-20.322580645161292</v>
      </c>
      <c r="BL295" s="302">
        <f t="shared" si="341"/>
        <v>0</v>
      </c>
      <c r="BM295" s="302">
        <f t="shared" si="342"/>
        <v>0</v>
      </c>
      <c r="BN295" s="302">
        <f>SUM('Heures Pointage'!$KD$14:$KE$14)</f>
        <v>0</v>
      </c>
      <c r="BO295" s="302">
        <f>SUM('Heures et Indemnites'!$KD$14:$KE$14)</f>
        <v>0</v>
      </c>
      <c r="BP295" s="303">
        <f t="shared" si="343"/>
        <v>0</v>
      </c>
      <c r="BQ295" s="303">
        <f>'Heures Pointage'!$LB$14</f>
        <v>0</v>
      </c>
      <c r="BR295" s="304">
        <f t="shared" ref="BR295" si="388">$BH$1065</f>
        <v>0</v>
      </c>
      <c r="BS295" s="149">
        <f>Prenoms!$C$13</f>
        <v>70</v>
      </c>
      <c r="BT295" s="180"/>
      <c r="BU295" s="324">
        <f>SUM('Heures et Indemnites'!$KD$14:$KE$14)</f>
        <v>0</v>
      </c>
      <c r="BV295" s="235">
        <f>SUM('Heures et Indemnites'!$KD$6:$KE$14)</f>
        <v>0</v>
      </c>
      <c r="BW295" s="324"/>
      <c r="BX295" s="235"/>
      <c r="BY295" s="319"/>
      <c r="BZ295" s="319"/>
      <c r="CA295" s="319"/>
      <c r="CB295" s="319"/>
      <c r="CC295" s="319"/>
      <c r="CD295" s="319"/>
      <c r="CE295" s="319"/>
      <c r="CF295" s="319"/>
      <c r="CG295" s="319"/>
      <c r="CH295" s="319"/>
      <c r="CI295" s="319"/>
      <c r="CJ295" s="319"/>
      <c r="CK295" s="319"/>
      <c r="CL295" s="319"/>
      <c r="CM295" s="319"/>
      <c r="CN295" s="319"/>
      <c r="CO295" s="319"/>
      <c r="CP295" s="319"/>
      <c r="CQ295" s="319"/>
      <c r="CR295" s="319"/>
      <c r="CS295" s="319"/>
      <c r="CT295" s="319"/>
      <c r="CU295" s="319"/>
      <c r="CV295" s="319"/>
      <c r="CW295" s="319"/>
      <c r="CX295" s="319"/>
      <c r="CY295" s="319"/>
      <c r="CZ295" s="319"/>
      <c r="DA295" s="319"/>
      <c r="DB295" s="319"/>
      <c r="DC295" s="319"/>
      <c r="DD295" s="319"/>
      <c r="DE295" s="319"/>
      <c r="DF295" s="319"/>
      <c r="DG295" s="319"/>
      <c r="DH295" s="319"/>
      <c r="DI295" s="319"/>
      <c r="DJ295" s="319"/>
      <c r="DK295" s="319"/>
      <c r="DL295" s="319"/>
      <c r="DM295" s="319"/>
      <c r="DN295" s="319"/>
      <c r="DO295" s="319"/>
      <c r="DP295" s="319"/>
      <c r="DQ295" s="319"/>
      <c r="DR295" s="319"/>
      <c r="DS295" s="319"/>
      <c r="DT295" s="319"/>
      <c r="DU295" s="319"/>
      <c r="DV295" s="319"/>
      <c r="DW295" s="319"/>
      <c r="DX295" s="319"/>
      <c r="DY295" s="319"/>
      <c r="DZ295" s="319"/>
      <c r="EA295" s="319"/>
      <c r="EB295" s="319"/>
      <c r="EC295" s="319"/>
      <c r="ED295" s="319"/>
      <c r="EE295" s="319"/>
      <c r="EF295" s="319"/>
      <c r="EG295" s="319"/>
      <c r="EH295" s="319"/>
      <c r="EI295" s="319"/>
      <c r="EJ295" s="319"/>
      <c r="EK295" s="319"/>
      <c r="EL295" s="319"/>
      <c r="EM295" s="319"/>
      <c r="EN295" s="319"/>
      <c r="EO295" s="319"/>
      <c r="EP295" s="319"/>
      <c r="EQ295" s="319"/>
      <c r="ER295" s="319"/>
      <c r="ES295" s="319"/>
      <c r="ET295" s="319"/>
      <c r="EU295" s="319"/>
      <c r="EV295" s="319"/>
      <c r="EW295" s="319"/>
      <c r="EX295" s="319"/>
      <c r="EY295" s="319"/>
      <c r="EZ295" s="319"/>
      <c r="FA295" s="319"/>
      <c r="FB295" s="319"/>
      <c r="FC295" s="319"/>
      <c r="FD295" s="319"/>
      <c r="FE295" s="319"/>
      <c r="FF295" s="319"/>
      <c r="FG295" s="319"/>
      <c r="FH295" s="319"/>
      <c r="FI295" s="319"/>
      <c r="FJ295" s="319"/>
      <c r="FK295" s="319"/>
      <c r="FL295" s="319"/>
      <c r="FM295" s="319"/>
      <c r="FN295" s="319"/>
      <c r="FO295" s="319"/>
      <c r="FP295" s="319"/>
      <c r="FQ295" s="319"/>
      <c r="FR295" s="319"/>
      <c r="FS295" s="319"/>
      <c r="FT295" s="319"/>
      <c r="FU295" s="319"/>
      <c r="FV295" s="319"/>
      <c r="FW295" s="319"/>
      <c r="FX295" s="319"/>
      <c r="FY295" s="319"/>
      <c r="FZ295" s="319"/>
      <c r="GA295" s="319"/>
      <c r="GB295" s="319"/>
      <c r="GC295" s="319"/>
      <c r="GD295" s="319"/>
      <c r="GE295" s="319"/>
      <c r="GF295" s="319"/>
      <c r="GG295" s="319"/>
      <c r="GH295" s="319"/>
      <c r="GI295" s="319"/>
      <c r="GJ295" s="319"/>
      <c r="GK295" s="319"/>
      <c r="GL295" s="319"/>
      <c r="GM295" s="319"/>
      <c r="GN295" s="319"/>
      <c r="GO295" s="319"/>
      <c r="GP295" s="319"/>
      <c r="GQ295" s="319"/>
      <c r="GR295" s="319"/>
      <c r="GS295" s="319"/>
      <c r="GT295" s="319"/>
      <c r="GU295" s="319"/>
      <c r="GV295" s="319"/>
      <c r="GW295" s="319"/>
      <c r="GX295" s="319"/>
      <c r="GY295" s="319"/>
      <c r="GZ295" s="319"/>
      <c r="HA295" s="319"/>
      <c r="HB295" s="319"/>
      <c r="HC295" s="319"/>
      <c r="HD295" s="319"/>
      <c r="HE295" s="319"/>
      <c r="HF295" s="319"/>
      <c r="HG295" s="319"/>
      <c r="HH295" s="319"/>
      <c r="HI295" s="319"/>
      <c r="HJ295" s="319"/>
      <c r="HK295" s="319"/>
      <c r="HL295" s="319"/>
      <c r="HM295" s="319"/>
      <c r="HN295" s="319"/>
      <c r="HO295" s="319"/>
      <c r="HP295" s="319"/>
      <c r="HQ295" s="319"/>
      <c r="HR295" s="319"/>
      <c r="HS295" s="319"/>
      <c r="HT295" s="319"/>
      <c r="HU295" s="319"/>
      <c r="HV295" s="319"/>
      <c r="HW295" s="319"/>
      <c r="HX295" s="319"/>
      <c r="HY295" s="319"/>
      <c r="HZ295" s="319"/>
      <c r="IA295" s="319"/>
      <c r="IB295" s="319"/>
      <c r="IC295" s="319"/>
      <c r="ID295" s="319"/>
      <c r="IE295" s="319"/>
      <c r="IF295" s="319"/>
      <c r="IG295" s="319"/>
      <c r="IH295" s="319"/>
      <c r="II295" s="319"/>
      <c r="IJ295" s="319"/>
      <c r="IK295" s="319"/>
      <c r="IL295" s="319"/>
      <c r="IM295" s="319"/>
      <c r="IN295" s="319"/>
      <c r="IO295" s="319"/>
      <c r="IP295" s="319"/>
      <c r="IQ295" s="319"/>
      <c r="IR295" s="319"/>
      <c r="IS295" s="319"/>
      <c r="IT295" s="319"/>
      <c r="IU295" s="319"/>
      <c r="IV295" s="319"/>
      <c r="IW295" s="319"/>
      <c r="IX295" s="319"/>
      <c r="IY295" s="319"/>
      <c r="IZ295" s="319"/>
      <c r="JA295" s="319"/>
      <c r="JB295" s="319"/>
      <c r="JC295" s="319"/>
      <c r="JD295" s="319"/>
      <c r="JE295" s="319"/>
      <c r="JF295" s="319"/>
      <c r="JG295" s="319"/>
      <c r="JH295" s="319"/>
      <c r="JI295" s="319"/>
      <c r="JJ295" s="319"/>
      <c r="JK295" s="319"/>
      <c r="JL295" s="319"/>
      <c r="JM295" s="319"/>
      <c r="JN295" s="319"/>
      <c r="JO295" s="319"/>
      <c r="JP295" s="319"/>
      <c r="JQ295" s="319"/>
      <c r="JR295" s="319"/>
      <c r="JS295" s="319"/>
      <c r="JT295" s="319"/>
      <c r="JU295" s="319"/>
      <c r="JV295" s="319"/>
      <c r="JW295" s="319"/>
      <c r="JX295" s="319"/>
      <c r="JY295" s="319"/>
      <c r="JZ295" s="319"/>
      <c r="KA295" s="319"/>
      <c r="KB295" s="319"/>
      <c r="KC295" s="319"/>
      <c r="KD295" s="319"/>
      <c r="KE295" s="319"/>
      <c r="KF295" s="319"/>
      <c r="KG295" s="319"/>
      <c r="KH295" s="319"/>
      <c r="KI295" s="319"/>
      <c r="KJ295" s="319"/>
      <c r="KK295" s="319"/>
      <c r="KL295" s="319"/>
      <c r="KM295" s="319"/>
      <c r="KN295" s="319"/>
      <c r="KO295" s="319"/>
      <c r="KP295" s="319"/>
      <c r="KQ295" s="319"/>
      <c r="KR295" s="319"/>
      <c r="KS295" s="319"/>
      <c r="KT295" s="319"/>
      <c r="KU295" s="319"/>
      <c r="KV295" s="319"/>
      <c r="KW295" s="319"/>
      <c r="KX295" s="319"/>
      <c r="KY295" s="319"/>
      <c r="KZ295" s="319"/>
      <c r="LA295" s="319"/>
      <c r="LB295" s="319"/>
      <c r="LC295" s="319"/>
      <c r="LD295" s="319"/>
      <c r="LE295" s="319"/>
      <c r="LF295" s="319"/>
      <c r="LG295" s="319"/>
      <c r="LH295" s="319"/>
      <c r="LI295" s="319"/>
      <c r="LJ295" s="319"/>
      <c r="LK295" s="319"/>
      <c r="LL295" s="319"/>
      <c r="LM295" s="319"/>
      <c r="LN295" s="319"/>
      <c r="LO295" s="319"/>
      <c r="LP295" s="319"/>
      <c r="LQ295" s="319"/>
      <c r="LR295" s="319"/>
      <c r="LS295" s="319"/>
      <c r="LT295" s="319"/>
      <c r="LU295" s="319"/>
      <c r="LV295" s="319"/>
      <c r="LW295" s="319"/>
      <c r="LX295" s="319"/>
      <c r="LY295" s="319"/>
      <c r="LZ295" s="319"/>
      <c r="MA295" s="319"/>
      <c r="MB295" s="319"/>
      <c r="MC295" s="319"/>
      <c r="MD295" s="319"/>
      <c r="ME295" s="319"/>
      <c r="MF295" s="319"/>
      <c r="MG295" s="319"/>
      <c r="MH295" s="319"/>
      <c r="MI295" s="319"/>
      <c r="MJ295" s="319"/>
      <c r="MK295" s="319"/>
      <c r="ML295" s="319"/>
      <c r="MM295" s="319"/>
      <c r="MN295" s="319"/>
      <c r="MO295" s="319"/>
      <c r="MP295" s="319"/>
      <c r="MQ295" s="319"/>
      <c r="MS295" s="241"/>
      <c r="MT295" s="373">
        <f t="shared" si="377"/>
        <v>0</v>
      </c>
      <c r="MU295" s="365">
        <f t="shared" si="363"/>
        <v>0</v>
      </c>
      <c r="MV295" s="365">
        <f t="shared" si="364"/>
        <v>0</v>
      </c>
      <c r="MW295" s="365"/>
      <c r="MX295" s="365">
        <f t="shared" si="365"/>
        <v>0</v>
      </c>
      <c r="MY295" s="365"/>
      <c r="MZ295" s="365">
        <f t="shared" si="366"/>
        <v>0</v>
      </c>
      <c r="NA295" s="365"/>
      <c r="NB295" s="365">
        <f t="shared" si="367"/>
        <v>0</v>
      </c>
      <c r="NC295" s="365"/>
      <c r="ND295" s="365">
        <f t="shared" si="368"/>
        <v>0</v>
      </c>
      <c r="NE295" s="365"/>
      <c r="NF295" s="365">
        <f t="shared" si="369"/>
        <v>0</v>
      </c>
      <c r="NG295" s="365"/>
      <c r="NH295" s="365">
        <f t="shared" si="370"/>
        <v>0</v>
      </c>
      <c r="NI295" s="365"/>
      <c r="NJ295" s="365">
        <f t="shared" si="371"/>
        <v>0</v>
      </c>
      <c r="NK295" s="365"/>
      <c r="NL295" s="365">
        <f t="shared" si="378"/>
        <v>0</v>
      </c>
      <c r="NM295" s="366"/>
      <c r="NN295" s="370"/>
      <c r="NR295" s="318">
        <f t="shared" si="372"/>
        <v>0</v>
      </c>
      <c r="NS295" s="318">
        <f t="shared" si="373"/>
        <v>0</v>
      </c>
      <c r="NT295" s="318">
        <f t="shared" si="374"/>
        <v>0</v>
      </c>
    </row>
    <row r="296" spans="1:384" s="318" customFormat="1" ht="10.199999999999999" customHeight="1" x14ac:dyDescent="0.3">
      <c r="A296" s="25"/>
      <c r="B296" s="389"/>
      <c r="C296" s="424"/>
      <c r="D296" s="15"/>
      <c r="E296" s="361" t="str">
        <f>$E$16</f>
        <v>Cave</v>
      </c>
      <c r="F296" s="361"/>
      <c r="G296" s="139" t="str">
        <f>IF(NH315=0,"",NH315)</f>
        <v/>
      </c>
      <c r="H296" s="399"/>
      <c r="I296" s="381">
        <f>Prenoms!$B$14</f>
        <v>0</v>
      </c>
      <c r="J296" s="382"/>
      <c r="K296" s="382"/>
      <c r="L296" s="382"/>
      <c r="M296" s="382"/>
      <c r="N296" s="68" t="str">
        <f>IF(NL296&lt;&gt;0,"",IF(Conges!N48=0,"",Conges!N48))</f>
        <v/>
      </c>
      <c r="O296" s="69"/>
      <c r="P296" s="70"/>
      <c r="Q296" s="70"/>
      <c r="R296" s="70"/>
      <c r="S296" s="70"/>
      <c r="T296" s="70"/>
      <c r="U296" s="70"/>
      <c r="V296" s="71"/>
      <c r="W296" s="69"/>
      <c r="X296" s="70"/>
      <c r="Y296" s="70"/>
      <c r="Z296" s="70"/>
      <c r="AA296" s="70"/>
      <c r="AB296" s="70"/>
      <c r="AC296" s="70"/>
      <c r="AD296" s="71"/>
      <c r="AE296" s="69"/>
      <c r="AF296" s="70"/>
      <c r="AG296" s="70"/>
      <c r="AH296" s="70"/>
      <c r="AI296" s="70"/>
      <c r="AJ296" s="71"/>
      <c r="AK296" s="69"/>
      <c r="AL296" s="70"/>
      <c r="AM296" s="70"/>
      <c r="AN296" s="70"/>
      <c r="AO296" s="70"/>
      <c r="AP296" s="70"/>
      <c r="AQ296" s="70"/>
      <c r="AR296" s="70"/>
      <c r="AS296" s="70"/>
      <c r="AT296" s="71"/>
      <c r="AU296" s="69"/>
      <c r="AV296" s="70"/>
      <c r="AW296" s="70"/>
      <c r="AX296" s="70"/>
      <c r="AY296" s="70"/>
      <c r="AZ296" s="70"/>
      <c r="BA296" s="70"/>
      <c r="BB296" s="71"/>
      <c r="BC296" s="72">
        <f>IF(NL296&lt;&gt;0,(IF(Conges!N$48=0,0,3)),0)</f>
        <v>0</v>
      </c>
      <c r="BD296" s="417"/>
      <c r="BE296" s="392">
        <f>IF(OR(Conges!N$48="A",Conges!N$48="V"),Prenoms!L$14,NL296)</f>
        <v>0</v>
      </c>
      <c r="BF296" s="393"/>
      <c r="BG296" s="289"/>
      <c r="BH296" s="290">
        <f t="shared" si="357"/>
        <v>0</v>
      </c>
      <c r="BI296" s="291" t="str">
        <f t="shared" si="358"/>
        <v/>
      </c>
      <c r="BJ296" s="305">
        <v>0</v>
      </c>
      <c r="BK296" s="306">
        <f t="shared" si="375"/>
        <v>0</v>
      </c>
      <c r="BL296" s="307">
        <f t="shared" si="341"/>
        <v>0</v>
      </c>
      <c r="BM296" s="307">
        <f t="shared" si="342"/>
        <v>0</v>
      </c>
      <c r="BN296" s="307">
        <f>SUM('Heures Pointage'!$LD$14:$LE$14)</f>
        <v>0</v>
      </c>
      <c r="BO296" s="307">
        <f>SUM('Heures et Indemnites'!$LD$14:$LE$14)</f>
        <v>0</v>
      </c>
      <c r="BP296" s="308">
        <f t="shared" si="343"/>
        <v>0</v>
      </c>
      <c r="BQ296" s="308">
        <f>'Heures Pointage'!$MB$14</f>
        <v>0</v>
      </c>
      <c r="BR296" s="309">
        <f t="shared" ref="BR296" si="389">$BH$1066</f>
        <v>0</v>
      </c>
      <c r="BS296" s="150">
        <f>Prenoms!$C$14</f>
        <v>0</v>
      </c>
      <c r="BT296" s="153"/>
      <c r="BU296" s="323">
        <f>SUM('Heures et Indemnites'!$LD$14:$LE$14)</f>
        <v>0</v>
      </c>
      <c r="BV296" s="236">
        <f>SUM('Heures et Indemnites'!$LD$6:$LE$14)</f>
        <v>0</v>
      </c>
      <c r="BW296" s="323"/>
      <c r="BX296" s="236"/>
      <c r="BY296" s="319"/>
      <c r="BZ296" s="319"/>
      <c r="CA296" s="319"/>
      <c r="CB296" s="319"/>
      <c r="CC296" s="319"/>
      <c r="CD296" s="319"/>
      <c r="CE296" s="319"/>
      <c r="CF296" s="319"/>
      <c r="CG296" s="319"/>
      <c r="CH296" s="319"/>
      <c r="CI296" s="319"/>
      <c r="CJ296" s="319"/>
      <c r="CK296" s="319"/>
      <c r="CL296" s="319"/>
      <c r="CM296" s="319"/>
      <c r="CN296" s="319"/>
      <c r="CO296" s="319"/>
      <c r="CP296" s="319"/>
      <c r="CQ296" s="319"/>
      <c r="CR296" s="319"/>
      <c r="CS296" s="319"/>
      <c r="CT296" s="319"/>
      <c r="CU296" s="319"/>
      <c r="CV296" s="319"/>
      <c r="CW296" s="319"/>
      <c r="CX296" s="319"/>
      <c r="CY296" s="319"/>
      <c r="CZ296" s="319"/>
      <c r="DA296" s="319"/>
      <c r="DB296" s="319"/>
      <c r="DC296" s="319"/>
      <c r="DD296" s="319"/>
      <c r="DE296" s="319"/>
      <c r="DF296" s="319"/>
      <c r="DG296" s="319"/>
      <c r="DH296" s="319"/>
      <c r="DI296" s="319"/>
      <c r="DJ296" s="319"/>
      <c r="DK296" s="319"/>
      <c r="DL296" s="319"/>
      <c r="DM296" s="319"/>
      <c r="DN296" s="319"/>
      <c r="DO296" s="319"/>
      <c r="DP296" s="319"/>
      <c r="DQ296" s="319"/>
      <c r="DR296" s="319"/>
      <c r="DS296" s="319"/>
      <c r="DT296" s="319"/>
      <c r="DU296" s="319"/>
      <c r="DV296" s="319"/>
      <c r="DW296" s="319"/>
      <c r="DX296" s="319"/>
      <c r="DY296" s="319"/>
      <c r="DZ296" s="319"/>
      <c r="EA296" s="319"/>
      <c r="EB296" s="319"/>
      <c r="EC296" s="319"/>
      <c r="ED296" s="319"/>
      <c r="EE296" s="319"/>
      <c r="EF296" s="319"/>
      <c r="EG296" s="319"/>
      <c r="EH296" s="319"/>
      <c r="EI296" s="319"/>
      <c r="EJ296" s="319"/>
      <c r="EK296" s="319"/>
      <c r="EL296" s="319"/>
      <c r="EM296" s="319"/>
      <c r="EN296" s="319"/>
      <c r="EO296" s="319"/>
      <c r="EP296" s="319"/>
      <c r="EQ296" s="319"/>
      <c r="ER296" s="319"/>
      <c r="ES296" s="319"/>
      <c r="ET296" s="319"/>
      <c r="EU296" s="319"/>
      <c r="EV296" s="319"/>
      <c r="EW296" s="319"/>
      <c r="EX296" s="319"/>
      <c r="EY296" s="319"/>
      <c r="EZ296" s="319"/>
      <c r="FA296" s="319"/>
      <c r="FB296" s="319"/>
      <c r="FC296" s="319"/>
      <c r="FD296" s="319"/>
      <c r="FE296" s="319"/>
      <c r="FF296" s="319"/>
      <c r="FG296" s="319"/>
      <c r="FH296" s="319"/>
      <c r="FI296" s="319"/>
      <c r="FJ296" s="319"/>
      <c r="FK296" s="319"/>
      <c r="FL296" s="319"/>
      <c r="FM296" s="319"/>
      <c r="FN296" s="319"/>
      <c r="FO296" s="319"/>
      <c r="FP296" s="319"/>
      <c r="FQ296" s="319"/>
      <c r="FR296" s="319"/>
      <c r="FS296" s="319"/>
      <c r="FT296" s="319"/>
      <c r="FU296" s="319"/>
      <c r="FV296" s="319"/>
      <c r="FW296" s="319"/>
      <c r="FX296" s="319"/>
      <c r="FY296" s="319"/>
      <c r="FZ296" s="319"/>
      <c r="GA296" s="319"/>
      <c r="GB296" s="319"/>
      <c r="GC296" s="319"/>
      <c r="GD296" s="319"/>
      <c r="GE296" s="319"/>
      <c r="GF296" s="319"/>
      <c r="GG296" s="319"/>
      <c r="GH296" s="319"/>
      <c r="GI296" s="319"/>
      <c r="GJ296" s="319"/>
      <c r="GK296" s="319"/>
      <c r="GL296" s="319"/>
      <c r="GM296" s="319"/>
      <c r="GN296" s="319"/>
      <c r="GO296" s="319"/>
      <c r="GP296" s="319"/>
      <c r="GQ296" s="319"/>
      <c r="GR296" s="319"/>
      <c r="GS296" s="319"/>
      <c r="GT296" s="319"/>
      <c r="GU296" s="319"/>
      <c r="GV296" s="319"/>
      <c r="GW296" s="319"/>
      <c r="GX296" s="319"/>
      <c r="GY296" s="319"/>
      <c r="GZ296" s="319"/>
      <c r="HA296" s="319"/>
      <c r="HB296" s="319"/>
      <c r="HC296" s="319"/>
      <c r="HD296" s="319"/>
      <c r="HE296" s="319"/>
      <c r="HF296" s="319"/>
      <c r="HG296" s="319"/>
      <c r="HH296" s="319"/>
      <c r="HI296" s="319"/>
      <c r="HJ296" s="319"/>
      <c r="HK296" s="319"/>
      <c r="HL296" s="319"/>
      <c r="HM296" s="319"/>
      <c r="HN296" s="319"/>
      <c r="HO296" s="319"/>
      <c r="HP296" s="319"/>
      <c r="HQ296" s="319"/>
      <c r="HR296" s="319"/>
      <c r="HS296" s="319"/>
      <c r="HT296" s="319"/>
      <c r="HU296" s="319"/>
      <c r="HV296" s="319"/>
      <c r="HW296" s="319"/>
      <c r="HX296" s="319"/>
      <c r="HY296" s="319"/>
      <c r="HZ296" s="319"/>
      <c r="IA296" s="319"/>
      <c r="IB296" s="319"/>
      <c r="IC296" s="319"/>
      <c r="ID296" s="319"/>
      <c r="IE296" s="319"/>
      <c r="IF296" s="319"/>
      <c r="IG296" s="319"/>
      <c r="IH296" s="319"/>
      <c r="II296" s="319"/>
      <c r="IJ296" s="319"/>
      <c r="IK296" s="319"/>
      <c r="IL296" s="319"/>
      <c r="IM296" s="319"/>
      <c r="IN296" s="319"/>
      <c r="IO296" s="319"/>
      <c r="IP296" s="319"/>
      <c r="IQ296" s="319"/>
      <c r="IR296" s="319"/>
      <c r="IS296" s="319"/>
      <c r="IT296" s="319"/>
      <c r="IU296" s="319"/>
      <c r="IV296" s="319"/>
      <c r="IW296" s="319"/>
      <c r="IX296" s="319"/>
      <c r="IY296" s="319"/>
      <c r="IZ296" s="319"/>
      <c r="JA296" s="319"/>
      <c r="JB296" s="319"/>
      <c r="JC296" s="319"/>
      <c r="JD296" s="319"/>
      <c r="JE296" s="319"/>
      <c r="JF296" s="319"/>
      <c r="JG296" s="319"/>
      <c r="JH296" s="319"/>
      <c r="JI296" s="319"/>
      <c r="JJ296" s="319"/>
      <c r="JK296" s="319"/>
      <c r="JL296" s="319"/>
      <c r="JM296" s="319"/>
      <c r="JN296" s="319"/>
      <c r="JO296" s="319"/>
      <c r="JP296" s="319"/>
      <c r="JQ296" s="319"/>
      <c r="JR296" s="319"/>
      <c r="JS296" s="319"/>
      <c r="JT296" s="319"/>
      <c r="JU296" s="319"/>
      <c r="JV296" s="319"/>
      <c r="JW296" s="319"/>
      <c r="JX296" s="319"/>
      <c r="JY296" s="319"/>
      <c r="JZ296" s="319"/>
      <c r="KA296" s="319"/>
      <c r="KB296" s="319"/>
      <c r="KC296" s="319"/>
      <c r="KD296" s="319"/>
      <c r="KE296" s="319"/>
      <c r="KF296" s="319"/>
      <c r="KG296" s="319"/>
      <c r="KH296" s="319"/>
      <c r="KI296" s="319"/>
      <c r="KJ296" s="319"/>
      <c r="KK296" s="319"/>
      <c r="KL296" s="319"/>
      <c r="KM296" s="319"/>
      <c r="KN296" s="319"/>
      <c r="KO296" s="319"/>
      <c r="KP296" s="319"/>
      <c r="KQ296" s="319"/>
      <c r="KR296" s="319"/>
      <c r="KS296" s="319"/>
      <c r="KT296" s="319"/>
      <c r="KU296" s="319"/>
      <c r="KV296" s="319"/>
      <c r="KW296" s="319"/>
      <c r="KX296" s="319"/>
      <c r="KY296" s="319"/>
      <c r="KZ296" s="319"/>
      <c r="LA296" s="319"/>
      <c r="LB296" s="319"/>
      <c r="LC296" s="319"/>
      <c r="LD296" s="319"/>
      <c r="LE296" s="319"/>
      <c r="LF296" s="319"/>
      <c r="LG296" s="319"/>
      <c r="LH296" s="319"/>
      <c r="LI296" s="319"/>
      <c r="LJ296" s="319"/>
      <c r="LK296" s="319"/>
      <c r="LL296" s="319"/>
      <c r="LM296" s="319"/>
      <c r="LN296" s="319"/>
      <c r="LO296" s="319"/>
      <c r="LP296" s="319"/>
      <c r="LQ296" s="319"/>
      <c r="LR296" s="319"/>
      <c r="LS296" s="319"/>
      <c r="LT296" s="319"/>
      <c r="LU296" s="319"/>
      <c r="LV296" s="319"/>
      <c r="LW296" s="319"/>
      <c r="LX296" s="319"/>
      <c r="LY296" s="319"/>
      <c r="LZ296" s="319"/>
      <c r="MA296" s="319"/>
      <c r="MB296" s="319"/>
      <c r="MC296" s="319"/>
      <c r="MD296" s="319"/>
      <c r="ME296" s="319"/>
      <c r="MF296" s="319"/>
      <c r="MG296" s="319"/>
      <c r="MH296" s="319"/>
      <c r="MI296" s="319"/>
      <c r="MJ296" s="319"/>
      <c r="MK296" s="319"/>
      <c r="ML296" s="319"/>
      <c r="MM296" s="319"/>
      <c r="MN296" s="319"/>
      <c r="MO296" s="319"/>
      <c r="MP296" s="319"/>
      <c r="MQ296" s="319"/>
      <c r="MS296" s="241"/>
      <c r="MT296" s="362">
        <f t="shared" si="377"/>
        <v>0</v>
      </c>
      <c r="MU296" s="363">
        <f t="shared" si="363"/>
        <v>0</v>
      </c>
      <c r="MV296" s="363">
        <f t="shared" si="364"/>
        <v>0</v>
      </c>
      <c r="MW296" s="363"/>
      <c r="MX296" s="363">
        <f t="shared" si="365"/>
        <v>0</v>
      </c>
      <c r="MY296" s="363"/>
      <c r="MZ296" s="363">
        <f t="shared" si="366"/>
        <v>0</v>
      </c>
      <c r="NA296" s="363"/>
      <c r="NB296" s="363">
        <f t="shared" si="367"/>
        <v>0</v>
      </c>
      <c r="NC296" s="363"/>
      <c r="ND296" s="363">
        <f t="shared" si="368"/>
        <v>0</v>
      </c>
      <c r="NE296" s="363"/>
      <c r="NF296" s="363">
        <f t="shared" si="369"/>
        <v>0</v>
      </c>
      <c r="NG296" s="363"/>
      <c r="NH296" s="363">
        <f t="shared" si="370"/>
        <v>0</v>
      </c>
      <c r="NI296" s="363"/>
      <c r="NJ296" s="363">
        <f t="shared" si="371"/>
        <v>0</v>
      </c>
      <c r="NK296" s="363"/>
      <c r="NL296" s="363">
        <f t="shared" si="378"/>
        <v>0</v>
      </c>
      <c r="NM296" s="364"/>
      <c r="NN296" s="370"/>
      <c r="NR296" s="318">
        <f t="shared" si="372"/>
        <v>0</v>
      </c>
      <c r="NS296" s="318">
        <f t="shared" si="373"/>
        <v>0</v>
      </c>
      <c r="NT296" s="318">
        <f t="shared" si="374"/>
        <v>0</v>
      </c>
    </row>
    <row r="297" spans="1:384" s="318" customFormat="1" ht="10.199999999999999" customHeight="1" x14ac:dyDescent="0.3">
      <c r="A297" s="25"/>
      <c r="B297" s="389"/>
      <c r="C297" s="424"/>
      <c r="D297" s="15"/>
      <c r="E297" s="426" t="str">
        <f>$E$17</f>
        <v>STAGE</v>
      </c>
      <c r="F297" s="426"/>
      <c r="G297" s="140" t="str">
        <f>IF(NJ315=0,"",NJ315)</f>
        <v/>
      </c>
      <c r="H297" s="399"/>
      <c r="I297" s="394">
        <f>Prenoms!$B$15</f>
        <v>0</v>
      </c>
      <c r="J297" s="395"/>
      <c r="K297" s="395"/>
      <c r="L297" s="395"/>
      <c r="M297" s="395"/>
      <c r="N297" s="81" t="str">
        <f>IF(NL297&lt;&gt;0,"",IF(Conges!N49=0,"",Conges!N49))</f>
        <v/>
      </c>
      <c r="O297" s="82"/>
      <c r="P297" s="83"/>
      <c r="Q297" s="83"/>
      <c r="R297" s="83"/>
      <c r="S297" s="83"/>
      <c r="T297" s="83"/>
      <c r="U297" s="83"/>
      <c r="V297" s="84"/>
      <c r="W297" s="82"/>
      <c r="X297" s="83"/>
      <c r="Y297" s="83"/>
      <c r="Z297" s="83"/>
      <c r="AA297" s="83"/>
      <c r="AB297" s="83"/>
      <c r="AC297" s="83"/>
      <c r="AD297" s="84"/>
      <c r="AE297" s="82"/>
      <c r="AF297" s="83"/>
      <c r="AG297" s="83"/>
      <c r="AH297" s="83"/>
      <c r="AI297" s="83"/>
      <c r="AJ297" s="84"/>
      <c r="AK297" s="82"/>
      <c r="AL297" s="83"/>
      <c r="AM297" s="83"/>
      <c r="AN297" s="83"/>
      <c r="AO297" s="83"/>
      <c r="AP297" s="83"/>
      <c r="AQ297" s="83"/>
      <c r="AR297" s="83"/>
      <c r="AS297" s="83"/>
      <c r="AT297" s="84"/>
      <c r="AU297" s="82"/>
      <c r="AV297" s="83"/>
      <c r="AW297" s="83"/>
      <c r="AX297" s="83"/>
      <c r="AY297" s="83"/>
      <c r="AZ297" s="83"/>
      <c r="BA297" s="83"/>
      <c r="BB297" s="84"/>
      <c r="BC297" s="85">
        <f>IF(NL297&lt;&gt;0,(IF(Conges!N$49=0,0,3)),0)</f>
        <v>0</v>
      </c>
      <c r="BD297" s="417"/>
      <c r="BE297" s="390">
        <f>IF(OR(Conges!N$49="A",Conges!N$49="V"),Prenoms!L$15,NL297)</f>
        <v>0</v>
      </c>
      <c r="BF297" s="391"/>
      <c r="BG297" s="286"/>
      <c r="BH297" s="287">
        <f t="shared" si="357"/>
        <v>0</v>
      </c>
      <c r="BI297" s="288" t="str">
        <f t="shared" si="358"/>
        <v/>
      </c>
      <c r="BJ297" s="300">
        <v>0</v>
      </c>
      <c r="BK297" s="301">
        <f t="shared" si="375"/>
        <v>0</v>
      </c>
      <c r="BL297" s="302">
        <f t="shared" si="341"/>
        <v>0</v>
      </c>
      <c r="BM297" s="302">
        <f t="shared" si="342"/>
        <v>0</v>
      </c>
      <c r="BN297" s="302">
        <f>SUM('Heures Pointage'!$MD$14:$ME$14)</f>
        <v>0</v>
      </c>
      <c r="BO297" s="302">
        <f>SUM('Heures et Indemnites'!$MD$14:$ME$14)</f>
        <v>0</v>
      </c>
      <c r="BP297" s="303">
        <f t="shared" si="343"/>
        <v>0</v>
      </c>
      <c r="BQ297" s="303">
        <f>'Heures Pointage'!$NB$14</f>
        <v>0</v>
      </c>
      <c r="BR297" s="304">
        <f t="shared" ref="BR297" si="390">$BH$1067</f>
        <v>0</v>
      </c>
      <c r="BS297" s="149">
        <f>Prenoms!$C$15</f>
        <v>0</v>
      </c>
      <c r="BT297" s="180"/>
      <c r="BU297" s="324">
        <f>SUM('Heures et Indemnites'!$MD$14:$ME$14)</f>
        <v>0</v>
      </c>
      <c r="BV297" s="235">
        <f>SUM('Heures et Indemnites'!$MD$6:$ME$14)</f>
        <v>0</v>
      </c>
      <c r="BW297" s="324"/>
      <c r="BX297" s="235"/>
      <c r="BY297" s="319"/>
      <c r="BZ297" s="319"/>
      <c r="CA297" s="319"/>
      <c r="CB297" s="319"/>
      <c r="CC297" s="319"/>
      <c r="CD297" s="319"/>
      <c r="CE297" s="319"/>
      <c r="CF297" s="319"/>
      <c r="CG297" s="319"/>
      <c r="CH297" s="319"/>
      <c r="CI297" s="319"/>
      <c r="CJ297" s="319"/>
      <c r="CK297" s="319"/>
      <c r="CL297" s="319"/>
      <c r="CM297" s="319"/>
      <c r="CN297" s="319"/>
      <c r="CO297" s="319"/>
      <c r="CP297" s="319"/>
      <c r="CQ297" s="319"/>
      <c r="CR297" s="319"/>
      <c r="CS297" s="319"/>
      <c r="CT297" s="319"/>
      <c r="CU297" s="319"/>
      <c r="CV297" s="319"/>
      <c r="CW297" s="319"/>
      <c r="CX297" s="319"/>
      <c r="CY297" s="319"/>
      <c r="CZ297" s="319"/>
      <c r="DA297" s="319"/>
      <c r="DB297" s="319"/>
      <c r="DC297" s="319"/>
      <c r="DD297" s="319"/>
      <c r="DE297" s="319"/>
      <c r="DF297" s="319"/>
      <c r="DG297" s="319"/>
      <c r="DH297" s="319"/>
      <c r="DI297" s="319"/>
      <c r="DJ297" s="319"/>
      <c r="DK297" s="319"/>
      <c r="DL297" s="319"/>
      <c r="DM297" s="319"/>
      <c r="DN297" s="319"/>
      <c r="DO297" s="319"/>
      <c r="DP297" s="319"/>
      <c r="DQ297" s="319"/>
      <c r="DR297" s="319"/>
      <c r="DS297" s="319"/>
      <c r="DT297" s="319"/>
      <c r="DU297" s="319"/>
      <c r="DV297" s="319"/>
      <c r="DW297" s="319"/>
      <c r="DX297" s="319"/>
      <c r="DY297" s="319"/>
      <c r="DZ297" s="319"/>
      <c r="EA297" s="319"/>
      <c r="EB297" s="319"/>
      <c r="EC297" s="319"/>
      <c r="ED297" s="319"/>
      <c r="EE297" s="319"/>
      <c r="EF297" s="319"/>
      <c r="EG297" s="319"/>
      <c r="EH297" s="319"/>
      <c r="EI297" s="319"/>
      <c r="EJ297" s="319"/>
      <c r="EK297" s="319"/>
      <c r="EL297" s="319"/>
      <c r="EM297" s="319"/>
      <c r="EN297" s="319"/>
      <c r="EO297" s="319"/>
      <c r="EP297" s="319"/>
      <c r="EQ297" s="319"/>
      <c r="ER297" s="319"/>
      <c r="ES297" s="319"/>
      <c r="ET297" s="319"/>
      <c r="EU297" s="319"/>
      <c r="EV297" s="319"/>
      <c r="EW297" s="319"/>
      <c r="EX297" s="319"/>
      <c r="EY297" s="319"/>
      <c r="EZ297" s="319"/>
      <c r="FA297" s="319"/>
      <c r="FB297" s="319"/>
      <c r="FC297" s="319"/>
      <c r="FD297" s="319"/>
      <c r="FE297" s="319"/>
      <c r="FF297" s="319"/>
      <c r="FG297" s="319"/>
      <c r="FH297" s="319"/>
      <c r="FI297" s="319"/>
      <c r="FJ297" s="319"/>
      <c r="FK297" s="319"/>
      <c r="FL297" s="319"/>
      <c r="FM297" s="319"/>
      <c r="FN297" s="319"/>
      <c r="FO297" s="319"/>
      <c r="FP297" s="319"/>
      <c r="FQ297" s="319"/>
      <c r="FR297" s="319"/>
      <c r="FS297" s="319"/>
      <c r="FT297" s="319"/>
      <c r="FU297" s="319"/>
      <c r="FV297" s="319"/>
      <c r="FW297" s="319"/>
      <c r="FX297" s="319"/>
      <c r="FY297" s="319"/>
      <c r="FZ297" s="319"/>
      <c r="GA297" s="319"/>
      <c r="GB297" s="319"/>
      <c r="GC297" s="319"/>
      <c r="GD297" s="319"/>
      <c r="GE297" s="319"/>
      <c r="GF297" s="319"/>
      <c r="GG297" s="319"/>
      <c r="GH297" s="319"/>
      <c r="GI297" s="319"/>
      <c r="GJ297" s="319"/>
      <c r="GK297" s="319"/>
      <c r="GL297" s="319"/>
      <c r="GM297" s="319"/>
      <c r="GN297" s="319"/>
      <c r="GO297" s="319"/>
      <c r="GP297" s="319"/>
      <c r="GQ297" s="319"/>
      <c r="GR297" s="319"/>
      <c r="GS297" s="319"/>
      <c r="GT297" s="319"/>
      <c r="GU297" s="319"/>
      <c r="GV297" s="319"/>
      <c r="GW297" s="319"/>
      <c r="GX297" s="319"/>
      <c r="GY297" s="319"/>
      <c r="GZ297" s="319"/>
      <c r="HA297" s="319"/>
      <c r="HB297" s="319"/>
      <c r="HC297" s="319"/>
      <c r="HD297" s="319"/>
      <c r="HE297" s="319"/>
      <c r="HF297" s="319"/>
      <c r="HG297" s="319"/>
      <c r="HH297" s="319"/>
      <c r="HI297" s="319"/>
      <c r="HJ297" s="319"/>
      <c r="HK297" s="319"/>
      <c r="HL297" s="319"/>
      <c r="HM297" s="319"/>
      <c r="HN297" s="319"/>
      <c r="HO297" s="319"/>
      <c r="HP297" s="319"/>
      <c r="HQ297" s="319"/>
      <c r="HR297" s="319"/>
      <c r="HS297" s="319"/>
      <c r="HT297" s="319"/>
      <c r="HU297" s="319"/>
      <c r="HV297" s="319"/>
      <c r="HW297" s="319"/>
      <c r="HX297" s="319"/>
      <c r="HY297" s="319"/>
      <c r="HZ297" s="319"/>
      <c r="IA297" s="319"/>
      <c r="IB297" s="319"/>
      <c r="IC297" s="319"/>
      <c r="ID297" s="319"/>
      <c r="IE297" s="319"/>
      <c r="IF297" s="319"/>
      <c r="IG297" s="319"/>
      <c r="IH297" s="319"/>
      <c r="II297" s="319"/>
      <c r="IJ297" s="319"/>
      <c r="IK297" s="319"/>
      <c r="IL297" s="319"/>
      <c r="IM297" s="319"/>
      <c r="IN297" s="319"/>
      <c r="IO297" s="319"/>
      <c r="IP297" s="319"/>
      <c r="IQ297" s="319"/>
      <c r="IR297" s="319"/>
      <c r="IS297" s="319"/>
      <c r="IT297" s="319"/>
      <c r="IU297" s="319"/>
      <c r="IV297" s="319"/>
      <c r="IW297" s="319"/>
      <c r="IX297" s="319"/>
      <c r="IY297" s="319"/>
      <c r="IZ297" s="319"/>
      <c r="JA297" s="319"/>
      <c r="JB297" s="319"/>
      <c r="JC297" s="319"/>
      <c r="JD297" s="319"/>
      <c r="JE297" s="319"/>
      <c r="JF297" s="319"/>
      <c r="JG297" s="319"/>
      <c r="JH297" s="319"/>
      <c r="JI297" s="319"/>
      <c r="JJ297" s="319"/>
      <c r="JK297" s="319"/>
      <c r="JL297" s="319"/>
      <c r="JM297" s="319"/>
      <c r="JN297" s="319"/>
      <c r="JO297" s="319"/>
      <c r="JP297" s="319"/>
      <c r="JQ297" s="319"/>
      <c r="JR297" s="319"/>
      <c r="JS297" s="319"/>
      <c r="JT297" s="319"/>
      <c r="JU297" s="319"/>
      <c r="JV297" s="319"/>
      <c r="JW297" s="319"/>
      <c r="JX297" s="319"/>
      <c r="JY297" s="319"/>
      <c r="JZ297" s="319"/>
      <c r="KA297" s="319"/>
      <c r="KB297" s="319"/>
      <c r="KC297" s="319"/>
      <c r="KD297" s="319"/>
      <c r="KE297" s="319"/>
      <c r="KF297" s="319"/>
      <c r="KG297" s="319"/>
      <c r="KH297" s="319"/>
      <c r="KI297" s="319"/>
      <c r="KJ297" s="319"/>
      <c r="KK297" s="319"/>
      <c r="KL297" s="319"/>
      <c r="KM297" s="319"/>
      <c r="KN297" s="319"/>
      <c r="KO297" s="319"/>
      <c r="KP297" s="319"/>
      <c r="KQ297" s="319"/>
      <c r="KR297" s="319"/>
      <c r="KS297" s="319"/>
      <c r="KT297" s="319"/>
      <c r="KU297" s="319"/>
      <c r="KV297" s="319"/>
      <c r="KW297" s="319"/>
      <c r="KX297" s="319"/>
      <c r="KY297" s="319"/>
      <c r="KZ297" s="319"/>
      <c r="LA297" s="319"/>
      <c r="LB297" s="319"/>
      <c r="LC297" s="319"/>
      <c r="LD297" s="319"/>
      <c r="LE297" s="319"/>
      <c r="LF297" s="319"/>
      <c r="LG297" s="319"/>
      <c r="LH297" s="319"/>
      <c r="LI297" s="319"/>
      <c r="LJ297" s="319"/>
      <c r="LK297" s="319"/>
      <c r="LL297" s="319"/>
      <c r="LM297" s="319"/>
      <c r="LN297" s="319"/>
      <c r="LO297" s="319"/>
      <c r="LP297" s="319"/>
      <c r="LQ297" s="319"/>
      <c r="LR297" s="319"/>
      <c r="LS297" s="319"/>
      <c r="LT297" s="319"/>
      <c r="LU297" s="319"/>
      <c r="LV297" s="319"/>
      <c r="LW297" s="319"/>
      <c r="LX297" s="319"/>
      <c r="LY297" s="319"/>
      <c r="LZ297" s="319"/>
      <c r="MA297" s="319"/>
      <c r="MB297" s="319"/>
      <c r="MC297" s="319"/>
      <c r="MD297" s="319"/>
      <c r="ME297" s="319"/>
      <c r="MF297" s="319"/>
      <c r="MG297" s="319"/>
      <c r="MH297" s="319"/>
      <c r="MI297" s="319"/>
      <c r="MJ297" s="319"/>
      <c r="MK297" s="319"/>
      <c r="ML297" s="319"/>
      <c r="MM297" s="319"/>
      <c r="MN297" s="319"/>
      <c r="MO297" s="319"/>
      <c r="MP297" s="319"/>
      <c r="MQ297" s="319"/>
      <c r="MS297" s="241"/>
      <c r="MT297" s="373">
        <f t="shared" si="377"/>
        <v>0</v>
      </c>
      <c r="MU297" s="365">
        <f t="shared" si="363"/>
        <v>0</v>
      </c>
      <c r="MV297" s="365">
        <f t="shared" si="364"/>
        <v>0</v>
      </c>
      <c r="MW297" s="365"/>
      <c r="MX297" s="365">
        <f t="shared" si="365"/>
        <v>0</v>
      </c>
      <c r="MY297" s="365"/>
      <c r="MZ297" s="365">
        <f t="shared" si="366"/>
        <v>0</v>
      </c>
      <c r="NA297" s="365"/>
      <c r="NB297" s="365">
        <f t="shared" si="367"/>
        <v>0</v>
      </c>
      <c r="NC297" s="365"/>
      <c r="ND297" s="365">
        <f t="shared" si="368"/>
        <v>0</v>
      </c>
      <c r="NE297" s="365"/>
      <c r="NF297" s="365">
        <f t="shared" si="369"/>
        <v>0</v>
      </c>
      <c r="NG297" s="365"/>
      <c r="NH297" s="365">
        <f t="shared" si="370"/>
        <v>0</v>
      </c>
      <c r="NI297" s="365"/>
      <c r="NJ297" s="365">
        <f t="shared" si="371"/>
        <v>0</v>
      </c>
      <c r="NK297" s="365"/>
      <c r="NL297" s="365">
        <f t="shared" si="378"/>
        <v>0</v>
      </c>
      <c r="NM297" s="366"/>
      <c r="NN297" s="370"/>
      <c r="NR297" s="318">
        <f t="shared" si="372"/>
        <v>0</v>
      </c>
      <c r="NS297" s="318">
        <f t="shared" si="373"/>
        <v>0</v>
      </c>
      <c r="NT297" s="318">
        <f t="shared" si="374"/>
        <v>0</v>
      </c>
    </row>
    <row r="298" spans="1:384" s="318" customFormat="1" ht="10.199999999999999" customHeight="1" x14ac:dyDescent="0.3">
      <c r="A298" s="25"/>
      <c r="B298" s="389"/>
      <c r="C298" s="424"/>
      <c r="D298" s="15"/>
      <c r="E298" s="379" t="str">
        <f>$E$18</f>
        <v>H sans Renfort</v>
      </c>
      <c r="F298" s="379"/>
      <c r="G298" s="138" t="str">
        <f>IF(NL315-MZ315=0,"",NL315-MZ315)</f>
        <v/>
      </c>
      <c r="H298" s="399"/>
      <c r="I298" s="381">
        <f>Prenoms!$B$16</f>
        <v>0</v>
      </c>
      <c r="J298" s="382"/>
      <c r="K298" s="382"/>
      <c r="L298" s="382"/>
      <c r="M298" s="382"/>
      <c r="N298" s="68" t="str">
        <f>IF(NL298&lt;&gt;0,"",IF(Conges!N50=0,"",Conges!N50))</f>
        <v/>
      </c>
      <c r="O298" s="69"/>
      <c r="P298" s="70"/>
      <c r="Q298" s="70"/>
      <c r="R298" s="70"/>
      <c r="S298" s="70"/>
      <c r="T298" s="70"/>
      <c r="U298" s="70"/>
      <c r="V298" s="71"/>
      <c r="W298" s="69"/>
      <c r="X298" s="70"/>
      <c r="Y298" s="70"/>
      <c r="Z298" s="70"/>
      <c r="AA298" s="70"/>
      <c r="AB298" s="70"/>
      <c r="AC298" s="70"/>
      <c r="AD298" s="71"/>
      <c r="AE298" s="69"/>
      <c r="AF298" s="70"/>
      <c r="AG298" s="70"/>
      <c r="AH298" s="70"/>
      <c r="AI298" s="70"/>
      <c r="AJ298" s="71"/>
      <c r="AK298" s="69"/>
      <c r="AL298" s="70"/>
      <c r="AM298" s="70"/>
      <c r="AN298" s="70"/>
      <c r="AO298" s="70"/>
      <c r="AP298" s="70"/>
      <c r="AQ298" s="70"/>
      <c r="AR298" s="70"/>
      <c r="AS298" s="70"/>
      <c r="AT298" s="71"/>
      <c r="AU298" s="69"/>
      <c r="AV298" s="70"/>
      <c r="AW298" s="70"/>
      <c r="AX298" s="70"/>
      <c r="AY298" s="70"/>
      <c r="AZ298" s="70"/>
      <c r="BA298" s="70"/>
      <c r="BB298" s="71"/>
      <c r="BC298" s="72">
        <f>IF(NL298&lt;&gt;0,(IF(Conges!N$50=0,0,3)),0)</f>
        <v>0</v>
      </c>
      <c r="BD298" s="417"/>
      <c r="BE298" s="392">
        <f>IF(OR(Conges!N$50="A",Conges!N$50="V"),Prenoms!L$16,NL298)</f>
        <v>0</v>
      </c>
      <c r="BF298" s="393"/>
      <c r="BG298" s="289"/>
      <c r="BH298" s="290">
        <f t="shared" si="357"/>
        <v>0</v>
      </c>
      <c r="BI298" s="291" t="str">
        <f t="shared" si="358"/>
        <v/>
      </c>
      <c r="BJ298" s="305">
        <v>0</v>
      </c>
      <c r="BK298" s="306">
        <f t="shared" si="375"/>
        <v>0</v>
      </c>
      <c r="BL298" s="307">
        <f t="shared" si="341"/>
        <v>0</v>
      </c>
      <c r="BM298" s="307">
        <f t="shared" si="342"/>
        <v>0</v>
      </c>
      <c r="BN298" s="307">
        <f>SUM('Heures Pointage'!$ND$14:$NE$14)</f>
        <v>0</v>
      </c>
      <c r="BO298" s="307">
        <f>SUM('Heures et Indemnites'!$ND$14:$NE$14)</f>
        <v>0</v>
      </c>
      <c r="BP298" s="308">
        <f t="shared" si="343"/>
        <v>0</v>
      </c>
      <c r="BQ298" s="308">
        <f>'Heures Pointage'!$OB$14</f>
        <v>0</v>
      </c>
      <c r="BR298" s="309">
        <f t="shared" ref="BR298" si="391">$BH$1068</f>
        <v>0</v>
      </c>
      <c r="BS298" s="150">
        <f>Prenoms!$C$16</f>
        <v>0</v>
      </c>
      <c r="BT298" s="153"/>
      <c r="BU298" s="323">
        <f>SUM('Heures et Indemnites'!$ND$14:$NE$14)</f>
        <v>0</v>
      </c>
      <c r="BV298" s="236">
        <f>SUM('Heures et Indemnites'!$ND$6:$NE$14)</f>
        <v>0</v>
      </c>
      <c r="BW298" s="323"/>
      <c r="BX298" s="236"/>
      <c r="BY298" s="319"/>
      <c r="BZ298" s="319"/>
      <c r="CA298" s="319"/>
      <c r="CB298" s="319"/>
      <c r="CC298" s="319"/>
      <c r="CD298" s="319"/>
      <c r="CE298" s="319"/>
      <c r="CF298" s="319"/>
      <c r="CG298" s="319"/>
      <c r="CH298" s="319"/>
      <c r="CI298" s="319"/>
      <c r="CJ298" s="319"/>
      <c r="CK298" s="319"/>
      <c r="CL298" s="319"/>
      <c r="CM298" s="319"/>
      <c r="CN298" s="319"/>
      <c r="CO298" s="319"/>
      <c r="CP298" s="319"/>
      <c r="CQ298" s="319"/>
      <c r="CR298" s="319"/>
      <c r="CS298" s="319"/>
      <c r="CT298" s="319"/>
      <c r="CU298" s="319"/>
      <c r="CV298" s="319"/>
      <c r="CW298" s="319"/>
      <c r="CX298" s="319"/>
      <c r="CY298" s="319"/>
      <c r="CZ298" s="319"/>
      <c r="DA298" s="319"/>
      <c r="DB298" s="319"/>
      <c r="DC298" s="319"/>
      <c r="DD298" s="319"/>
      <c r="DE298" s="319"/>
      <c r="DF298" s="319"/>
      <c r="DG298" s="319"/>
      <c r="DH298" s="319"/>
      <c r="DI298" s="319"/>
      <c r="DJ298" s="319"/>
      <c r="DK298" s="319"/>
      <c r="DL298" s="319"/>
      <c r="DM298" s="319"/>
      <c r="DN298" s="319"/>
      <c r="DO298" s="319"/>
      <c r="DP298" s="319"/>
      <c r="DQ298" s="319"/>
      <c r="DR298" s="319"/>
      <c r="DS298" s="319"/>
      <c r="DT298" s="319"/>
      <c r="DU298" s="319"/>
      <c r="DV298" s="319"/>
      <c r="DW298" s="319"/>
      <c r="DX298" s="319"/>
      <c r="DY298" s="319"/>
      <c r="DZ298" s="319"/>
      <c r="EA298" s="319"/>
      <c r="EB298" s="319"/>
      <c r="EC298" s="319"/>
      <c r="ED298" s="319"/>
      <c r="EE298" s="319"/>
      <c r="EF298" s="319"/>
      <c r="EG298" s="319"/>
      <c r="EH298" s="319"/>
      <c r="EI298" s="319"/>
      <c r="EJ298" s="319"/>
      <c r="EK298" s="319"/>
      <c r="EL298" s="319"/>
      <c r="EM298" s="319"/>
      <c r="EN298" s="319"/>
      <c r="EO298" s="319"/>
      <c r="EP298" s="319"/>
      <c r="EQ298" s="319"/>
      <c r="ER298" s="319"/>
      <c r="ES298" s="319"/>
      <c r="ET298" s="319"/>
      <c r="EU298" s="319"/>
      <c r="EV298" s="319"/>
      <c r="EW298" s="319"/>
      <c r="EX298" s="319"/>
      <c r="EY298" s="319"/>
      <c r="EZ298" s="319"/>
      <c r="FA298" s="319"/>
      <c r="FB298" s="319"/>
      <c r="FC298" s="319"/>
      <c r="FD298" s="319"/>
      <c r="FE298" s="319"/>
      <c r="FF298" s="319"/>
      <c r="FG298" s="319"/>
      <c r="FH298" s="319"/>
      <c r="FI298" s="319"/>
      <c r="FJ298" s="319"/>
      <c r="FK298" s="319"/>
      <c r="FL298" s="319"/>
      <c r="FM298" s="319"/>
      <c r="FN298" s="319"/>
      <c r="FO298" s="319"/>
      <c r="FP298" s="319"/>
      <c r="FQ298" s="319"/>
      <c r="FR298" s="319"/>
      <c r="FS298" s="319"/>
      <c r="FT298" s="319"/>
      <c r="FU298" s="319"/>
      <c r="FV298" s="319"/>
      <c r="FW298" s="319"/>
      <c r="FX298" s="319"/>
      <c r="FY298" s="319"/>
      <c r="FZ298" s="319"/>
      <c r="GA298" s="319"/>
      <c r="GB298" s="319"/>
      <c r="GC298" s="319"/>
      <c r="GD298" s="319"/>
      <c r="GE298" s="319"/>
      <c r="GF298" s="319"/>
      <c r="GG298" s="319"/>
      <c r="GH298" s="319"/>
      <c r="GI298" s="319"/>
      <c r="GJ298" s="319"/>
      <c r="GK298" s="319"/>
      <c r="GL298" s="319"/>
      <c r="GM298" s="319"/>
      <c r="GN298" s="319"/>
      <c r="GO298" s="319"/>
      <c r="GP298" s="319"/>
      <c r="GQ298" s="319"/>
      <c r="GR298" s="319"/>
      <c r="GS298" s="319"/>
      <c r="GT298" s="319"/>
      <c r="GU298" s="319"/>
      <c r="GV298" s="319"/>
      <c r="GW298" s="319"/>
      <c r="GX298" s="319"/>
      <c r="GY298" s="319"/>
      <c r="GZ298" s="319"/>
      <c r="HA298" s="319"/>
      <c r="HB298" s="319"/>
      <c r="HC298" s="319"/>
      <c r="HD298" s="319"/>
      <c r="HE298" s="319"/>
      <c r="HF298" s="319"/>
      <c r="HG298" s="319"/>
      <c r="HH298" s="319"/>
      <c r="HI298" s="319"/>
      <c r="HJ298" s="319"/>
      <c r="HK298" s="319"/>
      <c r="HL298" s="319"/>
      <c r="HM298" s="319"/>
      <c r="HN298" s="319"/>
      <c r="HO298" s="319"/>
      <c r="HP298" s="319"/>
      <c r="HQ298" s="319"/>
      <c r="HR298" s="319"/>
      <c r="HS298" s="319"/>
      <c r="HT298" s="319"/>
      <c r="HU298" s="319"/>
      <c r="HV298" s="319"/>
      <c r="HW298" s="319"/>
      <c r="HX298" s="319"/>
      <c r="HY298" s="319"/>
      <c r="HZ298" s="319"/>
      <c r="IA298" s="319"/>
      <c r="IB298" s="319"/>
      <c r="IC298" s="319"/>
      <c r="ID298" s="319"/>
      <c r="IE298" s="319"/>
      <c r="IF298" s="319"/>
      <c r="IG298" s="319"/>
      <c r="IH298" s="319"/>
      <c r="II298" s="319"/>
      <c r="IJ298" s="319"/>
      <c r="IK298" s="319"/>
      <c r="IL298" s="319"/>
      <c r="IM298" s="319"/>
      <c r="IN298" s="319"/>
      <c r="IO298" s="319"/>
      <c r="IP298" s="319"/>
      <c r="IQ298" s="319"/>
      <c r="IR298" s="319"/>
      <c r="IS298" s="319"/>
      <c r="IT298" s="319"/>
      <c r="IU298" s="319"/>
      <c r="IV298" s="319"/>
      <c r="IW298" s="319"/>
      <c r="IX298" s="319"/>
      <c r="IY298" s="319"/>
      <c r="IZ298" s="319"/>
      <c r="JA298" s="319"/>
      <c r="JB298" s="319"/>
      <c r="JC298" s="319"/>
      <c r="JD298" s="319"/>
      <c r="JE298" s="319"/>
      <c r="JF298" s="319"/>
      <c r="JG298" s="319"/>
      <c r="JH298" s="319"/>
      <c r="JI298" s="319"/>
      <c r="JJ298" s="319"/>
      <c r="JK298" s="319"/>
      <c r="JL298" s="319"/>
      <c r="JM298" s="319"/>
      <c r="JN298" s="319"/>
      <c r="JO298" s="319"/>
      <c r="JP298" s="319"/>
      <c r="JQ298" s="319"/>
      <c r="JR298" s="319"/>
      <c r="JS298" s="319"/>
      <c r="JT298" s="319"/>
      <c r="JU298" s="319"/>
      <c r="JV298" s="319"/>
      <c r="JW298" s="319"/>
      <c r="JX298" s="319"/>
      <c r="JY298" s="319"/>
      <c r="JZ298" s="319"/>
      <c r="KA298" s="319"/>
      <c r="KB298" s="319"/>
      <c r="KC298" s="319"/>
      <c r="KD298" s="319"/>
      <c r="KE298" s="319"/>
      <c r="KF298" s="319"/>
      <c r="KG298" s="319"/>
      <c r="KH298" s="319"/>
      <c r="KI298" s="319"/>
      <c r="KJ298" s="319"/>
      <c r="KK298" s="319"/>
      <c r="KL298" s="319"/>
      <c r="KM298" s="319"/>
      <c r="KN298" s="319"/>
      <c r="KO298" s="319"/>
      <c r="KP298" s="319"/>
      <c r="KQ298" s="319"/>
      <c r="KR298" s="319"/>
      <c r="KS298" s="319"/>
      <c r="KT298" s="319"/>
      <c r="KU298" s="319"/>
      <c r="KV298" s="319"/>
      <c r="KW298" s="319"/>
      <c r="KX298" s="319"/>
      <c r="KY298" s="319"/>
      <c r="KZ298" s="319"/>
      <c r="LA298" s="319"/>
      <c r="LB298" s="319"/>
      <c r="LC298" s="319"/>
      <c r="LD298" s="319"/>
      <c r="LE298" s="319"/>
      <c r="LF298" s="319"/>
      <c r="LG298" s="319"/>
      <c r="LH298" s="319"/>
      <c r="LI298" s="319"/>
      <c r="LJ298" s="319"/>
      <c r="LK298" s="319"/>
      <c r="LL298" s="319"/>
      <c r="LM298" s="319"/>
      <c r="LN298" s="319"/>
      <c r="LO298" s="319"/>
      <c r="LP298" s="319"/>
      <c r="LQ298" s="319"/>
      <c r="LR298" s="319"/>
      <c r="LS298" s="319"/>
      <c r="LT298" s="319"/>
      <c r="LU298" s="319"/>
      <c r="LV298" s="319"/>
      <c r="LW298" s="319"/>
      <c r="LX298" s="319"/>
      <c r="LY298" s="319"/>
      <c r="LZ298" s="319"/>
      <c r="MA298" s="319"/>
      <c r="MB298" s="319"/>
      <c r="MC298" s="319"/>
      <c r="MD298" s="319"/>
      <c r="ME298" s="319"/>
      <c r="MF298" s="319"/>
      <c r="MG298" s="319"/>
      <c r="MH298" s="319"/>
      <c r="MI298" s="319"/>
      <c r="MJ298" s="319"/>
      <c r="MK298" s="319"/>
      <c r="ML298" s="319"/>
      <c r="MM298" s="319"/>
      <c r="MN298" s="319"/>
      <c r="MO298" s="319"/>
      <c r="MP298" s="319"/>
      <c r="MQ298" s="319"/>
      <c r="MS298" s="241"/>
      <c r="MT298" s="362">
        <f t="shared" si="377"/>
        <v>0</v>
      </c>
      <c r="MU298" s="363">
        <f t="shared" si="363"/>
        <v>0</v>
      </c>
      <c r="MV298" s="363">
        <f t="shared" si="364"/>
        <v>0</v>
      </c>
      <c r="MW298" s="363"/>
      <c r="MX298" s="363">
        <f t="shared" si="365"/>
        <v>0</v>
      </c>
      <c r="MY298" s="363"/>
      <c r="MZ298" s="363">
        <f t="shared" si="366"/>
        <v>0</v>
      </c>
      <c r="NA298" s="363"/>
      <c r="NB298" s="363">
        <f t="shared" si="367"/>
        <v>0</v>
      </c>
      <c r="NC298" s="363"/>
      <c r="ND298" s="363">
        <f t="shared" si="368"/>
        <v>0</v>
      </c>
      <c r="NE298" s="363"/>
      <c r="NF298" s="363">
        <f t="shared" si="369"/>
        <v>0</v>
      </c>
      <c r="NG298" s="363"/>
      <c r="NH298" s="363">
        <f t="shared" si="370"/>
        <v>0</v>
      </c>
      <c r="NI298" s="363"/>
      <c r="NJ298" s="363">
        <f t="shared" si="371"/>
        <v>0</v>
      </c>
      <c r="NK298" s="363"/>
      <c r="NL298" s="363">
        <f t="shared" si="378"/>
        <v>0</v>
      </c>
      <c r="NM298" s="364"/>
      <c r="NN298" s="370"/>
      <c r="NR298" s="318">
        <f t="shared" si="372"/>
        <v>0</v>
      </c>
      <c r="NS298" s="318">
        <f t="shared" si="373"/>
        <v>0</v>
      </c>
      <c r="NT298" s="318">
        <f t="shared" si="374"/>
        <v>0</v>
      </c>
    </row>
    <row r="299" spans="1:384" s="318" customFormat="1" ht="10.199999999999999" customHeight="1" x14ac:dyDescent="0.3">
      <c r="A299" s="25"/>
      <c r="B299" s="389"/>
      <c r="C299" s="424"/>
      <c r="D299" s="15"/>
      <c r="E299" s="379" t="str">
        <f>$E$19</f>
        <v>H avec Renfort</v>
      </c>
      <c r="F299" s="379"/>
      <c r="G299" s="138" t="str">
        <f>IF(NL315=0,"",NL315)</f>
        <v/>
      </c>
      <c r="H299" s="399"/>
      <c r="I299" s="394">
        <f>Prenoms!$B$17</f>
        <v>0</v>
      </c>
      <c r="J299" s="395"/>
      <c r="K299" s="395"/>
      <c r="L299" s="395"/>
      <c r="M299" s="395"/>
      <c r="N299" s="81" t="str">
        <f>IF(NL299&lt;&gt;0,"",IF(Conges!N51=0,"",Conges!N51))</f>
        <v/>
      </c>
      <c r="O299" s="82"/>
      <c r="P299" s="83"/>
      <c r="Q299" s="83"/>
      <c r="R299" s="83"/>
      <c r="S299" s="83"/>
      <c r="T299" s="83"/>
      <c r="U299" s="83"/>
      <c r="V299" s="84"/>
      <c r="W299" s="82"/>
      <c r="X299" s="83"/>
      <c r="Y299" s="83"/>
      <c r="Z299" s="83"/>
      <c r="AA299" s="83"/>
      <c r="AB299" s="83"/>
      <c r="AC299" s="83"/>
      <c r="AD299" s="84"/>
      <c r="AE299" s="82"/>
      <c r="AF299" s="83"/>
      <c r="AG299" s="83"/>
      <c r="AH299" s="83"/>
      <c r="AI299" s="83"/>
      <c r="AJ299" s="84"/>
      <c r="AK299" s="82"/>
      <c r="AL299" s="83"/>
      <c r="AM299" s="83"/>
      <c r="AN299" s="83"/>
      <c r="AO299" s="83"/>
      <c r="AP299" s="83"/>
      <c r="AQ299" s="83"/>
      <c r="AR299" s="83"/>
      <c r="AS299" s="83"/>
      <c r="AT299" s="84"/>
      <c r="AU299" s="82"/>
      <c r="AV299" s="83"/>
      <c r="AW299" s="83"/>
      <c r="AX299" s="83"/>
      <c r="AY299" s="83"/>
      <c r="AZ299" s="83"/>
      <c r="BA299" s="83"/>
      <c r="BB299" s="84"/>
      <c r="BC299" s="85">
        <f>IF(NL299&lt;&gt;0,(IF(Conges!N$51=0,0,3)),0)</f>
        <v>0</v>
      </c>
      <c r="BD299" s="417"/>
      <c r="BE299" s="390">
        <f>IF(OR(Conges!N$51="A",Conges!N$51="V"),Prenoms!L$17,NL299)</f>
        <v>0</v>
      </c>
      <c r="BF299" s="391"/>
      <c r="BG299" s="286"/>
      <c r="BH299" s="287">
        <f t="shared" si="357"/>
        <v>0</v>
      </c>
      <c r="BI299" s="288" t="str">
        <f t="shared" si="358"/>
        <v/>
      </c>
      <c r="BJ299" s="300">
        <v>0</v>
      </c>
      <c r="BK299" s="301">
        <f t="shared" si="375"/>
        <v>0</v>
      </c>
      <c r="BL299" s="302">
        <f t="shared" si="341"/>
        <v>0</v>
      </c>
      <c r="BM299" s="302">
        <f t="shared" si="342"/>
        <v>0</v>
      </c>
      <c r="BN299" s="302">
        <f>SUM('Heures Pointage'!$OD$14:$OE$14)</f>
        <v>0</v>
      </c>
      <c r="BO299" s="302">
        <f>SUM('Heures et Indemnites'!$OD$14:$OE$14)</f>
        <v>0</v>
      </c>
      <c r="BP299" s="303">
        <f t="shared" si="343"/>
        <v>0</v>
      </c>
      <c r="BQ299" s="303">
        <f>'Heures Pointage'!$PB$14</f>
        <v>0</v>
      </c>
      <c r="BR299" s="304">
        <f t="shared" ref="BR299" si="392">$BH$1069</f>
        <v>0</v>
      </c>
      <c r="BS299" s="149">
        <f>Prenoms!$C$17</f>
        <v>0</v>
      </c>
      <c r="BT299" s="180"/>
      <c r="BU299" s="324">
        <f>SUM('Heures et Indemnites'!$OD$14:$OE$14)</f>
        <v>0</v>
      </c>
      <c r="BV299" s="235">
        <f>SUM('Heures et Indemnites'!$OD$6:$OE$14)</f>
        <v>0</v>
      </c>
      <c r="BW299" s="324"/>
      <c r="BX299" s="235"/>
      <c r="BY299" s="319"/>
      <c r="BZ299" s="319"/>
      <c r="CA299" s="319"/>
      <c r="CB299" s="319"/>
      <c r="CC299" s="319"/>
      <c r="CD299" s="319"/>
      <c r="CE299" s="319"/>
      <c r="CF299" s="319"/>
      <c r="CG299" s="319"/>
      <c r="CH299" s="319"/>
      <c r="CI299" s="319"/>
      <c r="CJ299" s="319"/>
      <c r="CK299" s="319"/>
      <c r="CL299" s="319"/>
      <c r="CM299" s="319"/>
      <c r="CN299" s="319"/>
      <c r="CO299" s="319"/>
      <c r="CP299" s="319"/>
      <c r="CQ299" s="319"/>
      <c r="CR299" s="319"/>
      <c r="CS299" s="319"/>
      <c r="CT299" s="319"/>
      <c r="CU299" s="319"/>
      <c r="CV299" s="319"/>
      <c r="CW299" s="319"/>
      <c r="CX299" s="319"/>
      <c r="CY299" s="319"/>
      <c r="CZ299" s="319"/>
      <c r="DA299" s="319"/>
      <c r="DB299" s="319"/>
      <c r="DC299" s="319"/>
      <c r="DD299" s="319"/>
      <c r="DE299" s="319"/>
      <c r="DF299" s="319"/>
      <c r="DG299" s="319"/>
      <c r="DH299" s="319"/>
      <c r="DI299" s="319"/>
      <c r="DJ299" s="319"/>
      <c r="DK299" s="319"/>
      <c r="DL299" s="319"/>
      <c r="DM299" s="319"/>
      <c r="DN299" s="319"/>
      <c r="DO299" s="319"/>
      <c r="DP299" s="319"/>
      <c r="DQ299" s="319"/>
      <c r="DR299" s="319"/>
      <c r="DS299" s="319"/>
      <c r="DT299" s="319"/>
      <c r="DU299" s="319"/>
      <c r="DV299" s="319"/>
      <c r="DW299" s="319"/>
      <c r="DX299" s="319"/>
      <c r="DY299" s="319"/>
      <c r="DZ299" s="319"/>
      <c r="EA299" s="319"/>
      <c r="EB299" s="319"/>
      <c r="EC299" s="319"/>
      <c r="ED299" s="319"/>
      <c r="EE299" s="319"/>
      <c r="EF299" s="319"/>
      <c r="EG299" s="319"/>
      <c r="EH299" s="319"/>
      <c r="EI299" s="319"/>
      <c r="EJ299" s="319"/>
      <c r="EK299" s="319"/>
      <c r="EL299" s="319"/>
      <c r="EM299" s="319"/>
      <c r="EN299" s="319"/>
      <c r="EO299" s="319"/>
      <c r="EP299" s="319"/>
      <c r="EQ299" s="319"/>
      <c r="ER299" s="319"/>
      <c r="ES299" s="319"/>
      <c r="ET299" s="319"/>
      <c r="EU299" s="319"/>
      <c r="EV299" s="319"/>
      <c r="EW299" s="319"/>
      <c r="EX299" s="319"/>
      <c r="EY299" s="319"/>
      <c r="EZ299" s="319"/>
      <c r="FA299" s="319"/>
      <c r="FB299" s="319"/>
      <c r="FC299" s="319"/>
      <c r="FD299" s="319"/>
      <c r="FE299" s="319"/>
      <c r="FF299" s="319"/>
      <c r="FG299" s="319"/>
      <c r="FH299" s="319"/>
      <c r="FI299" s="319"/>
      <c r="FJ299" s="319"/>
      <c r="FK299" s="319"/>
      <c r="FL299" s="319"/>
      <c r="FM299" s="319"/>
      <c r="FN299" s="319"/>
      <c r="FO299" s="319"/>
      <c r="FP299" s="319"/>
      <c r="FQ299" s="319"/>
      <c r="FR299" s="319"/>
      <c r="FS299" s="319"/>
      <c r="FT299" s="319"/>
      <c r="FU299" s="319"/>
      <c r="FV299" s="319"/>
      <c r="FW299" s="319"/>
      <c r="FX299" s="319"/>
      <c r="FY299" s="319"/>
      <c r="FZ299" s="319"/>
      <c r="GA299" s="319"/>
      <c r="GB299" s="319"/>
      <c r="GC299" s="319"/>
      <c r="GD299" s="319"/>
      <c r="GE299" s="319"/>
      <c r="GF299" s="319"/>
      <c r="GG299" s="319"/>
      <c r="GH299" s="319"/>
      <c r="GI299" s="319"/>
      <c r="GJ299" s="319"/>
      <c r="GK299" s="319"/>
      <c r="GL299" s="319"/>
      <c r="GM299" s="319"/>
      <c r="GN299" s="319"/>
      <c r="GO299" s="319"/>
      <c r="GP299" s="319"/>
      <c r="GQ299" s="319"/>
      <c r="GR299" s="319"/>
      <c r="GS299" s="319"/>
      <c r="GT299" s="319"/>
      <c r="GU299" s="319"/>
      <c r="GV299" s="319"/>
      <c r="GW299" s="319"/>
      <c r="GX299" s="319"/>
      <c r="GY299" s="319"/>
      <c r="GZ299" s="319"/>
      <c r="HA299" s="319"/>
      <c r="HB299" s="319"/>
      <c r="HC299" s="319"/>
      <c r="HD299" s="319"/>
      <c r="HE299" s="319"/>
      <c r="HF299" s="319"/>
      <c r="HG299" s="319"/>
      <c r="HH299" s="319"/>
      <c r="HI299" s="319"/>
      <c r="HJ299" s="319"/>
      <c r="HK299" s="319"/>
      <c r="HL299" s="319"/>
      <c r="HM299" s="319"/>
      <c r="HN299" s="319"/>
      <c r="HO299" s="319"/>
      <c r="HP299" s="319"/>
      <c r="HQ299" s="319"/>
      <c r="HR299" s="319"/>
      <c r="HS299" s="319"/>
      <c r="HT299" s="319"/>
      <c r="HU299" s="319"/>
      <c r="HV299" s="319"/>
      <c r="HW299" s="319"/>
      <c r="HX299" s="319"/>
      <c r="HY299" s="319"/>
      <c r="HZ299" s="319"/>
      <c r="IA299" s="319"/>
      <c r="IB299" s="319"/>
      <c r="IC299" s="319"/>
      <c r="ID299" s="319"/>
      <c r="IE299" s="319"/>
      <c r="IF299" s="319"/>
      <c r="IG299" s="319"/>
      <c r="IH299" s="319"/>
      <c r="II299" s="319"/>
      <c r="IJ299" s="319"/>
      <c r="IK299" s="319"/>
      <c r="IL299" s="319"/>
      <c r="IM299" s="319"/>
      <c r="IN299" s="319"/>
      <c r="IO299" s="319"/>
      <c r="IP299" s="319"/>
      <c r="IQ299" s="319"/>
      <c r="IR299" s="319"/>
      <c r="IS299" s="319"/>
      <c r="IT299" s="319"/>
      <c r="IU299" s="319"/>
      <c r="IV299" s="319"/>
      <c r="IW299" s="319"/>
      <c r="IX299" s="319"/>
      <c r="IY299" s="319"/>
      <c r="IZ299" s="319"/>
      <c r="JA299" s="319"/>
      <c r="JB299" s="319"/>
      <c r="JC299" s="319"/>
      <c r="JD299" s="319"/>
      <c r="JE299" s="319"/>
      <c r="JF299" s="319"/>
      <c r="JG299" s="319"/>
      <c r="JH299" s="319"/>
      <c r="JI299" s="319"/>
      <c r="JJ299" s="319"/>
      <c r="JK299" s="319"/>
      <c r="JL299" s="319"/>
      <c r="JM299" s="319"/>
      <c r="JN299" s="319"/>
      <c r="JO299" s="319"/>
      <c r="JP299" s="319"/>
      <c r="JQ299" s="319"/>
      <c r="JR299" s="319"/>
      <c r="JS299" s="319"/>
      <c r="JT299" s="319"/>
      <c r="JU299" s="319"/>
      <c r="JV299" s="319"/>
      <c r="JW299" s="319"/>
      <c r="JX299" s="319"/>
      <c r="JY299" s="319"/>
      <c r="JZ299" s="319"/>
      <c r="KA299" s="319"/>
      <c r="KB299" s="319"/>
      <c r="KC299" s="319"/>
      <c r="KD299" s="319"/>
      <c r="KE299" s="319"/>
      <c r="KF299" s="319"/>
      <c r="KG299" s="319"/>
      <c r="KH299" s="319"/>
      <c r="KI299" s="319"/>
      <c r="KJ299" s="319"/>
      <c r="KK299" s="319"/>
      <c r="KL299" s="319"/>
      <c r="KM299" s="319"/>
      <c r="KN299" s="319"/>
      <c r="KO299" s="319"/>
      <c r="KP299" s="319"/>
      <c r="KQ299" s="319"/>
      <c r="KR299" s="319"/>
      <c r="KS299" s="319"/>
      <c r="KT299" s="319"/>
      <c r="KU299" s="319"/>
      <c r="KV299" s="319"/>
      <c r="KW299" s="319"/>
      <c r="KX299" s="319"/>
      <c r="KY299" s="319"/>
      <c r="KZ299" s="319"/>
      <c r="LA299" s="319"/>
      <c r="LB299" s="319"/>
      <c r="LC299" s="319"/>
      <c r="LD299" s="319"/>
      <c r="LE299" s="319"/>
      <c r="LF299" s="319"/>
      <c r="LG299" s="319"/>
      <c r="LH299" s="319"/>
      <c r="LI299" s="319"/>
      <c r="LJ299" s="319"/>
      <c r="LK299" s="319"/>
      <c r="LL299" s="319"/>
      <c r="LM299" s="319"/>
      <c r="LN299" s="319"/>
      <c r="LO299" s="319"/>
      <c r="LP299" s="319"/>
      <c r="LQ299" s="319"/>
      <c r="LR299" s="319"/>
      <c r="LS299" s="319"/>
      <c r="LT299" s="319"/>
      <c r="LU299" s="319"/>
      <c r="LV299" s="319"/>
      <c r="LW299" s="319"/>
      <c r="LX299" s="319"/>
      <c r="LY299" s="319"/>
      <c r="LZ299" s="319"/>
      <c r="MA299" s="319"/>
      <c r="MB299" s="319"/>
      <c r="MC299" s="319"/>
      <c r="MD299" s="319"/>
      <c r="ME299" s="319"/>
      <c r="MF299" s="319"/>
      <c r="MG299" s="319"/>
      <c r="MH299" s="319"/>
      <c r="MI299" s="319"/>
      <c r="MJ299" s="319"/>
      <c r="MK299" s="319"/>
      <c r="ML299" s="319"/>
      <c r="MM299" s="319"/>
      <c r="MN299" s="319"/>
      <c r="MO299" s="319"/>
      <c r="MP299" s="319"/>
      <c r="MQ299" s="319"/>
      <c r="MS299" s="241"/>
      <c r="MT299" s="373">
        <f t="shared" si="377"/>
        <v>0</v>
      </c>
      <c r="MU299" s="365">
        <f t="shared" si="363"/>
        <v>0</v>
      </c>
      <c r="MV299" s="365">
        <f t="shared" si="364"/>
        <v>0</v>
      </c>
      <c r="MW299" s="365"/>
      <c r="MX299" s="365">
        <f t="shared" si="365"/>
        <v>0</v>
      </c>
      <c r="MY299" s="365"/>
      <c r="MZ299" s="365">
        <f t="shared" si="366"/>
        <v>0</v>
      </c>
      <c r="NA299" s="365"/>
      <c r="NB299" s="365">
        <f t="shared" si="367"/>
        <v>0</v>
      </c>
      <c r="NC299" s="365"/>
      <c r="ND299" s="365">
        <f t="shared" si="368"/>
        <v>0</v>
      </c>
      <c r="NE299" s="365"/>
      <c r="NF299" s="365">
        <f t="shared" si="369"/>
        <v>0</v>
      </c>
      <c r="NG299" s="365"/>
      <c r="NH299" s="365">
        <f t="shared" si="370"/>
        <v>0</v>
      </c>
      <c r="NI299" s="365"/>
      <c r="NJ299" s="365">
        <f t="shared" si="371"/>
        <v>0</v>
      </c>
      <c r="NK299" s="365"/>
      <c r="NL299" s="365">
        <f t="shared" si="378"/>
        <v>0</v>
      </c>
      <c r="NM299" s="366"/>
      <c r="NN299" s="370"/>
      <c r="NR299" s="318">
        <f t="shared" si="372"/>
        <v>0</v>
      </c>
      <c r="NS299" s="318">
        <f t="shared" si="373"/>
        <v>0</v>
      </c>
      <c r="NT299" s="318">
        <f t="shared" si="374"/>
        <v>0</v>
      </c>
    </row>
    <row r="300" spans="1:384" s="318" customFormat="1" ht="10.199999999999999" customHeight="1" x14ac:dyDescent="0.3">
      <c r="A300" s="25"/>
      <c r="B300" s="389"/>
      <c r="C300" s="424"/>
      <c r="D300" s="15"/>
      <c r="E300" s="106"/>
      <c r="F300" s="106"/>
      <c r="G300" s="106"/>
      <c r="H300" s="399"/>
      <c r="I300" s="381">
        <f>Prenoms!$B$18</f>
        <v>0</v>
      </c>
      <c r="J300" s="382"/>
      <c r="K300" s="382"/>
      <c r="L300" s="382"/>
      <c r="M300" s="382"/>
      <c r="N300" s="68" t="str">
        <f>IF(NL300&lt;&gt;0,"",IF(Conges!N52=0,"",Conges!N52))</f>
        <v/>
      </c>
      <c r="O300" s="69"/>
      <c r="P300" s="70"/>
      <c r="Q300" s="70"/>
      <c r="R300" s="70"/>
      <c r="S300" s="70"/>
      <c r="T300" s="70"/>
      <c r="U300" s="70"/>
      <c r="V300" s="71"/>
      <c r="W300" s="69"/>
      <c r="X300" s="70"/>
      <c r="Y300" s="70"/>
      <c r="Z300" s="70"/>
      <c r="AA300" s="70"/>
      <c r="AB300" s="70"/>
      <c r="AC300" s="70"/>
      <c r="AD300" s="71"/>
      <c r="AE300" s="69"/>
      <c r="AF300" s="70"/>
      <c r="AG300" s="70"/>
      <c r="AH300" s="70"/>
      <c r="AI300" s="70"/>
      <c r="AJ300" s="71"/>
      <c r="AK300" s="69"/>
      <c r="AL300" s="70"/>
      <c r="AM300" s="70"/>
      <c r="AN300" s="70"/>
      <c r="AO300" s="70"/>
      <c r="AP300" s="70"/>
      <c r="AQ300" s="70"/>
      <c r="AR300" s="70"/>
      <c r="AS300" s="70"/>
      <c r="AT300" s="71"/>
      <c r="AU300" s="69"/>
      <c r="AV300" s="70"/>
      <c r="AW300" s="70"/>
      <c r="AX300" s="70"/>
      <c r="AY300" s="70"/>
      <c r="AZ300" s="70"/>
      <c r="BA300" s="70"/>
      <c r="BB300" s="71"/>
      <c r="BC300" s="72">
        <f>IF(NL300&lt;&gt;0,(IF(Conges!N$52=0,0,3)),0)</f>
        <v>0</v>
      </c>
      <c r="BD300" s="417"/>
      <c r="BE300" s="392">
        <f>IF(OR(Conges!N$52="A",Conges!N$52="V"),Prenoms!L$18,NL300)</f>
        <v>0</v>
      </c>
      <c r="BF300" s="393"/>
      <c r="BG300" s="289"/>
      <c r="BH300" s="290">
        <f t="shared" si="357"/>
        <v>0</v>
      </c>
      <c r="BI300" s="291" t="str">
        <f t="shared" si="358"/>
        <v/>
      </c>
      <c r="BJ300" s="305">
        <v>0</v>
      </c>
      <c r="BK300" s="306">
        <f t="shared" si="375"/>
        <v>0</v>
      </c>
      <c r="BL300" s="307">
        <f t="shared" si="341"/>
        <v>0</v>
      </c>
      <c r="BM300" s="307">
        <f t="shared" si="342"/>
        <v>0</v>
      </c>
      <c r="BN300" s="307">
        <f>SUM('Heures Pointage'!$PD$14:$PE$14)</f>
        <v>0</v>
      </c>
      <c r="BO300" s="307">
        <f>SUM('Heures et Indemnites'!$PD$14:$PE$14)</f>
        <v>0</v>
      </c>
      <c r="BP300" s="308">
        <f t="shared" si="343"/>
        <v>0</v>
      </c>
      <c r="BQ300" s="308">
        <f>'Heures Pointage'!$QB$14</f>
        <v>0</v>
      </c>
      <c r="BR300" s="309">
        <f t="shared" ref="BR300" si="393">$BH$1070</f>
        <v>0</v>
      </c>
      <c r="BS300" s="150">
        <f>Prenoms!$C$18</f>
        <v>0</v>
      </c>
      <c r="BT300" s="153"/>
      <c r="BU300" s="323">
        <f>SUM('Heures et Indemnites'!$PD$14:$PE$14)</f>
        <v>0</v>
      </c>
      <c r="BV300" s="236">
        <f>SUM('Heures et Indemnites'!$PD$6:$PE$14)</f>
        <v>0</v>
      </c>
      <c r="BW300" s="323"/>
      <c r="BX300" s="236"/>
      <c r="BY300" s="319"/>
      <c r="BZ300" s="319"/>
      <c r="CA300" s="319"/>
      <c r="CB300" s="319"/>
      <c r="CC300" s="319"/>
      <c r="CD300" s="319"/>
      <c r="CE300" s="319"/>
      <c r="CF300" s="319"/>
      <c r="CG300" s="319"/>
      <c r="CH300" s="319"/>
      <c r="CI300" s="319"/>
      <c r="CJ300" s="319"/>
      <c r="CK300" s="319"/>
      <c r="CL300" s="319"/>
      <c r="CM300" s="319"/>
      <c r="CN300" s="319"/>
      <c r="CO300" s="319"/>
      <c r="CP300" s="319"/>
      <c r="CQ300" s="319"/>
      <c r="CR300" s="319"/>
      <c r="CS300" s="319"/>
      <c r="CT300" s="319"/>
      <c r="CU300" s="319"/>
      <c r="CV300" s="319"/>
      <c r="CW300" s="319"/>
      <c r="CX300" s="319"/>
      <c r="CY300" s="319"/>
      <c r="CZ300" s="319"/>
      <c r="DA300" s="319"/>
      <c r="DB300" s="319"/>
      <c r="DC300" s="319"/>
      <c r="DD300" s="319"/>
      <c r="DE300" s="319"/>
      <c r="DF300" s="319"/>
      <c r="DG300" s="319"/>
      <c r="DH300" s="319"/>
      <c r="DI300" s="319"/>
      <c r="DJ300" s="319"/>
      <c r="DK300" s="319"/>
      <c r="DL300" s="319"/>
      <c r="DM300" s="319"/>
      <c r="DN300" s="319"/>
      <c r="DO300" s="319"/>
      <c r="DP300" s="319"/>
      <c r="DQ300" s="319"/>
      <c r="DR300" s="319"/>
      <c r="DS300" s="319"/>
      <c r="DT300" s="319"/>
      <c r="DU300" s="319"/>
      <c r="DV300" s="319"/>
      <c r="DW300" s="319"/>
      <c r="DX300" s="319"/>
      <c r="DY300" s="319"/>
      <c r="DZ300" s="319"/>
      <c r="EA300" s="319"/>
      <c r="EB300" s="319"/>
      <c r="EC300" s="319"/>
      <c r="ED300" s="319"/>
      <c r="EE300" s="319"/>
      <c r="EF300" s="319"/>
      <c r="EG300" s="319"/>
      <c r="EH300" s="319"/>
      <c r="EI300" s="319"/>
      <c r="EJ300" s="319"/>
      <c r="EK300" s="319"/>
      <c r="EL300" s="319"/>
      <c r="EM300" s="319"/>
      <c r="EN300" s="319"/>
      <c r="EO300" s="319"/>
      <c r="EP300" s="319"/>
      <c r="EQ300" s="319"/>
      <c r="ER300" s="319"/>
      <c r="ES300" s="319"/>
      <c r="ET300" s="319"/>
      <c r="EU300" s="319"/>
      <c r="EV300" s="319"/>
      <c r="EW300" s="319"/>
      <c r="EX300" s="319"/>
      <c r="EY300" s="319"/>
      <c r="EZ300" s="319"/>
      <c r="FA300" s="319"/>
      <c r="FB300" s="319"/>
      <c r="FC300" s="319"/>
      <c r="FD300" s="319"/>
      <c r="FE300" s="319"/>
      <c r="FF300" s="319"/>
      <c r="FG300" s="319"/>
      <c r="FH300" s="319"/>
      <c r="FI300" s="319"/>
      <c r="FJ300" s="319"/>
      <c r="FK300" s="319"/>
      <c r="FL300" s="319"/>
      <c r="FM300" s="319"/>
      <c r="FN300" s="319"/>
      <c r="FO300" s="319"/>
      <c r="FP300" s="319"/>
      <c r="FQ300" s="319"/>
      <c r="FR300" s="319"/>
      <c r="FS300" s="319"/>
      <c r="FT300" s="319"/>
      <c r="FU300" s="319"/>
      <c r="FV300" s="319"/>
      <c r="FW300" s="319"/>
      <c r="FX300" s="319"/>
      <c r="FY300" s="319"/>
      <c r="FZ300" s="319"/>
      <c r="GA300" s="319"/>
      <c r="GB300" s="319"/>
      <c r="GC300" s="319"/>
      <c r="GD300" s="319"/>
      <c r="GE300" s="319"/>
      <c r="GF300" s="319"/>
      <c r="GG300" s="319"/>
      <c r="GH300" s="319"/>
      <c r="GI300" s="319"/>
      <c r="GJ300" s="319"/>
      <c r="GK300" s="319"/>
      <c r="GL300" s="319"/>
      <c r="GM300" s="319"/>
      <c r="GN300" s="319"/>
      <c r="GO300" s="319"/>
      <c r="GP300" s="319"/>
      <c r="GQ300" s="319"/>
      <c r="GR300" s="319"/>
      <c r="GS300" s="319"/>
      <c r="GT300" s="319"/>
      <c r="GU300" s="319"/>
      <c r="GV300" s="319"/>
      <c r="GW300" s="319"/>
      <c r="GX300" s="319"/>
      <c r="GY300" s="319"/>
      <c r="GZ300" s="319"/>
      <c r="HA300" s="319"/>
      <c r="HB300" s="319"/>
      <c r="HC300" s="319"/>
      <c r="HD300" s="319"/>
      <c r="HE300" s="319"/>
      <c r="HF300" s="319"/>
      <c r="HG300" s="319"/>
      <c r="HH300" s="319"/>
      <c r="HI300" s="319"/>
      <c r="HJ300" s="319"/>
      <c r="HK300" s="319"/>
      <c r="HL300" s="319"/>
      <c r="HM300" s="319"/>
      <c r="HN300" s="319"/>
      <c r="HO300" s="319"/>
      <c r="HP300" s="319"/>
      <c r="HQ300" s="319"/>
      <c r="HR300" s="319"/>
      <c r="HS300" s="319"/>
      <c r="HT300" s="319"/>
      <c r="HU300" s="319"/>
      <c r="HV300" s="319"/>
      <c r="HW300" s="319"/>
      <c r="HX300" s="319"/>
      <c r="HY300" s="319"/>
      <c r="HZ300" s="319"/>
      <c r="IA300" s="319"/>
      <c r="IB300" s="319"/>
      <c r="IC300" s="319"/>
      <c r="ID300" s="319"/>
      <c r="IE300" s="319"/>
      <c r="IF300" s="319"/>
      <c r="IG300" s="319"/>
      <c r="IH300" s="319"/>
      <c r="II300" s="319"/>
      <c r="IJ300" s="319"/>
      <c r="IK300" s="319"/>
      <c r="IL300" s="319"/>
      <c r="IM300" s="319"/>
      <c r="IN300" s="319"/>
      <c r="IO300" s="319"/>
      <c r="IP300" s="319"/>
      <c r="IQ300" s="319"/>
      <c r="IR300" s="319"/>
      <c r="IS300" s="319"/>
      <c r="IT300" s="319"/>
      <c r="IU300" s="319"/>
      <c r="IV300" s="319"/>
      <c r="IW300" s="319"/>
      <c r="IX300" s="319"/>
      <c r="IY300" s="319"/>
      <c r="IZ300" s="319"/>
      <c r="JA300" s="319"/>
      <c r="JB300" s="319"/>
      <c r="JC300" s="319"/>
      <c r="JD300" s="319"/>
      <c r="JE300" s="319"/>
      <c r="JF300" s="319"/>
      <c r="JG300" s="319"/>
      <c r="JH300" s="319"/>
      <c r="JI300" s="319"/>
      <c r="JJ300" s="319"/>
      <c r="JK300" s="319"/>
      <c r="JL300" s="319"/>
      <c r="JM300" s="319"/>
      <c r="JN300" s="319"/>
      <c r="JO300" s="319"/>
      <c r="JP300" s="319"/>
      <c r="JQ300" s="319"/>
      <c r="JR300" s="319"/>
      <c r="JS300" s="319"/>
      <c r="JT300" s="319"/>
      <c r="JU300" s="319"/>
      <c r="JV300" s="319"/>
      <c r="JW300" s="319"/>
      <c r="JX300" s="319"/>
      <c r="JY300" s="319"/>
      <c r="JZ300" s="319"/>
      <c r="KA300" s="319"/>
      <c r="KB300" s="319"/>
      <c r="KC300" s="319"/>
      <c r="KD300" s="319"/>
      <c r="KE300" s="319"/>
      <c r="KF300" s="319"/>
      <c r="KG300" s="319"/>
      <c r="KH300" s="319"/>
      <c r="KI300" s="319"/>
      <c r="KJ300" s="319"/>
      <c r="KK300" s="319"/>
      <c r="KL300" s="319"/>
      <c r="KM300" s="319"/>
      <c r="KN300" s="319"/>
      <c r="KO300" s="319"/>
      <c r="KP300" s="319"/>
      <c r="KQ300" s="319"/>
      <c r="KR300" s="319"/>
      <c r="KS300" s="319"/>
      <c r="KT300" s="319"/>
      <c r="KU300" s="319"/>
      <c r="KV300" s="319"/>
      <c r="KW300" s="319"/>
      <c r="KX300" s="319"/>
      <c r="KY300" s="319"/>
      <c r="KZ300" s="319"/>
      <c r="LA300" s="319"/>
      <c r="LB300" s="319"/>
      <c r="LC300" s="319"/>
      <c r="LD300" s="319"/>
      <c r="LE300" s="319"/>
      <c r="LF300" s="319"/>
      <c r="LG300" s="319"/>
      <c r="LH300" s="319"/>
      <c r="LI300" s="319"/>
      <c r="LJ300" s="319"/>
      <c r="LK300" s="319"/>
      <c r="LL300" s="319"/>
      <c r="LM300" s="319"/>
      <c r="LN300" s="319"/>
      <c r="LO300" s="319"/>
      <c r="LP300" s="319"/>
      <c r="LQ300" s="319"/>
      <c r="LR300" s="319"/>
      <c r="LS300" s="319"/>
      <c r="LT300" s="319"/>
      <c r="LU300" s="319"/>
      <c r="LV300" s="319"/>
      <c r="LW300" s="319"/>
      <c r="LX300" s="319"/>
      <c r="LY300" s="319"/>
      <c r="LZ300" s="319"/>
      <c r="MA300" s="319"/>
      <c r="MB300" s="319"/>
      <c r="MC300" s="319"/>
      <c r="MD300" s="319"/>
      <c r="ME300" s="319"/>
      <c r="MF300" s="319"/>
      <c r="MG300" s="319"/>
      <c r="MH300" s="319"/>
      <c r="MI300" s="319"/>
      <c r="MJ300" s="319"/>
      <c r="MK300" s="319"/>
      <c r="ML300" s="319"/>
      <c r="MM300" s="319"/>
      <c r="MN300" s="319"/>
      <c r="MO300" s="319"/>
      <c r="MP300" s="319"/>
      <c r="MQ300" s="319"/>
      <c r="MS300" s="241"/>
      <c r="MT300" s="362">
        <f t="shared" si="377"/>
        <v>0</v>
      </c>
      <c r="MU300" s="363">
        <f t="shared" ref="MU300:MU313" si="394">(COUNTA($O300:$BB300))/2</f>
        <v>0</v>
      </c>
      <c r="MV300" s="363">
        <f t="shared" si="364"/>
        <v>0</v>
      </c>
      <c r="MW300" s="363"/>
      <c r="MX300" s="363">
        <f t="shared" si="365"/>
        <v>0</v>
      </c>
      <c r="MY300" s="363"/>
      <c r="MZ300" s="363">
        <f t="shared" si="366"/>
        <v>0</v>
      </c>
      <c r="NA300" s="363"/>
      <c r="NB300" s="363">
        <f t="shared" si="367"/>
        <v>0</v>
      </c>
      <c r="NC300" s="363"/>
      <c r="ND300" s="363">
        <f t="shared" si="368"/>
        <v>0</v>
      </c>
      <c r="NE300" s="363"/>
      <c r="NF300" s="363">
        <f t="shared" si="369"/>
        <v>0</v>
      </c>
      <c r="NG300" s="363"/>
      <c r="NH300" s="363">
        <f t="shared" si="370"/>
        <v>0</v>
      </c>
      <c r="NI300" s="363"/>
      <c r="NJ300" s="363">
        <f t="shared" si="371"/>
        <v>0</v>
      </c>
      <c r="NK300" s="363"/>
      <c r="NL300" s="363">
        <f t="shared" si="378"/>
        <v>0</v>
      </c>
      <c r="NM300" s="364"/>
      <c r="NN300" s="370"/>
      <c r="NR300" s="318">
        <f t="shared" si="372"/>
        <v>0</v>
      </c>
      <c r="NS300" s="318">
        <f t="shared" si="373"/>
        <v>0</v>
      </c>
      <c r="NT300" s="318">
        <f t="shared" si="374"/>
        <v>0</v>
      </c>
    </row>
    <row r="301" spans="1:384" s="318" customFormat="1" ht="10.199999999999999" customHeight="1" x14ac:dyDescent="0.3">
      <c r="A301" s="25"/>
      <c r="B301" s="389"/>
      <c r="C301" s="424"/>
      <c r="D301" s="15"/>
      <c r="E301" s="106"/>
      <c r="F301" s="106"/>
      <c r="G301" s="106"/>
      <c r="H301" s="399"/>
      <c r="I301" s="394">
        <f>Prenoms!$B$19</f>
        <v>0</v>
      </c>
      <c r="J301" s="395"/>
      <c r="K301" s="395"/>
      <c r="L301" s="395"/>
      <c r="M301" s="395"/>
      <c r="N301" s="81" t="str">
        <f>IF(NL301&lt;&gt;0,"",IF(Conges!N53=0,"",Conges!N53))</f>
        <v/>
      </c>
      <c r="O301" s="82"/>
      <c r="P301" s="83"/>
      <c r="Q301" s="83"/>
      <c r="R301" s="83"/>
      <c r="S301" s="83"/>
      <c r="T301" s="83"/>
      <c r="U301" s="83"/>
      <c r="V301" s="84"/>
      <c r="W301" s="82"/>
      <c r="X301" s="83"/>
      <c r="Y301" s="83"/>
      <c r="Z301" s="83"/>
      <c r="AA301" s="83"/>
      <c r="AB301" s="83"/>
      <c r="AC301" s="83"/>
      <c r="AD301" s="84"/>
      <c r="AE301" s="82"/>
      <c r="AF301" s="83"/>
      <c r="AG301" s="83"/>
      <c r="AH301" s="83"/>
      <c r="AI301" s="83"/>
      <c r="AJ301" s="84"/>
      <c r="AK301" s="82"/>
      <c r="AL301" s="83"/>
      <c r="AM301" s="83"/>
      <c r="AN301" s="83"/>
      <c r="AO301" s="83"/>
      <c r="AP301" s="83"/>
      <c r="AQ301" s="83"/>
      <c r="AR301" s="83"/>
      <c r="AS301" s="83"/>
      <c r="AT301" s="84"/>
      <c r="AU301" s="82"/>
      <c r="AV301" s="83"/>
      <c r="AW301" s="83"/>
      <c r="AX301" s="83"/>
      <c r="AY301" s="83"/>
      <c r="AZ301" s="83"/>
      <c r="BA301" s="83"/>
      <c r="BB301" s="84"/>
      <c r="BC301" s="85">
        <f>IF(NL301&lt;&gt;0,(IF(Conges!N$53=0,0,3)),0)</f>
        <v>0</v>
      </c>
      <c r="BD301" s="417"/>
      <c r="BE301" s="390">
        <f>IF(OR(Conges!N$53="A",Conges!N$53="V"),Prenoms!L$19,NL301)</f>
        <v>0</v>
      </c>
      <c r="BF301" s="391"/>
      <c r="BG301" s="286"/>
      <c r="BH301" s="287">
        <f t="shared" si="357"/>
        <v>0</v>
      </c>
      <c r="BI301" s="288" t="str">
        <f t="shared" si="358"/>
        <v/>
      </c>
      <c r="BJ301" s="300">
        <v>0</v>
      </c>
      <c r="BK301" s="301">
        <f t="shared" si="375"/>
        <v>0</v>
      </c>
      <c r="BL301" s="302">
        <f t="shared" si="341"/>
        <v>0</v>
      </c>
      <c r="BM301" s="302">
        <f t="shared" si="342"/>
        <v>0</v>
      </c>
      <c r="BN301" s="302">
        <f>SUM('Heures Pointage'!$QD$14:$QE$14)</f>
        <v>0</v>
      </c>
      <c r="BO301" s="302">
        <f>SUM('Heures et Indemnites'!$QD$14:$QE$14)</f>
        <v>0</v>
      </c>
      <c r="BP301" s="303">
        <f t="shared" si="343"/>
        <v>0</v>
      </c>
      <c r="BQ301" s="303">
        <f>'Heures Pointage'!$RB$14</f>
        <v>0</v>
      </c>
      <c r="BR301" s="304">
        <f t="shared" ref="BR301" si="395">$BH$1071</f>
        <v>0</v>
      </c>
      <c r="BS301" s="149">
        <f>Prenoms!$C$19</f>
        <v>0</v>
      </c>
      <c r="BT301" s="180"/>
      <c r="BU301" s="324">
        <f>SUM('Heures et Indemnites'!$QD$14:$QE$14)</f>
        <v>0</v>
      </c>
      <c r="BV301" s="235">
        <f>SUM('Heures et Indemnites'!$QD$6:$QE$14)</f>
        <v>0</v>
      </c>
      <c r="BW301" s="324"/>
      <c r="BX301" s="235"/>
      <c r="BY301" s="319"/>
      <c r="BZ301" s="319"/>
      <c r="CA301" s="319"/>
      <c r="CB301" s="319"/>
      <c r="CC301" s="319"/>
      <c r="CD301" s="319"/>
      <c r="CE301" s="319"/>
      <c r="CF301" s="319"/>
      <c r="CG301" s="319"/>
      <c r="CH301" s="319"/>
      <c r="CI301" s="319"/>
      <c r="CJ301" s="319"/>
      <c r="CK301" s="319"/>
      <c r="CL301" s="319"/>
      <c r="CM301" s="319"/>
      <c r="CN301" s="319"/>
      <c r="CO301" s="319"/>
      <c r="CP301" s="319"/>
      <c r="CQ301" s="319"/>
      <c r="CR301" s="319"/>
      <c r="CS301" s="319"/>
      <c r="CT301" s="319"/>
      <c r="CU301" s="319"/>
      <c r="CV301" s="319"/>
      <c r="CW301" s="319"/>
      <c r="CX301" s="319"/>
      <c r="CY301" s="319"/>
      <c r="CZ301" s="319"/>
      <c r="DA301" s="319"/>
      <c r="DB301" s="319"/>
      <c r="DC301" s="319"/>
      <c r="DD301" s="319"/>
      <c r="DE301" s="319"/>
      <c r="DF301" s="319"/>
      <c r="DG301" s="319"/>
      <c r="DH301" s="319"/>
      <c r="DI301" s="319"/>
      <c r="DJ301" s="319"/>
      <c r="DK301" s="319"/>
      <c r="DL301" s="319"/>
      <c r="DM301" s="319"/>
      <c r="DN301" s="319"/>
      <c r="DO301" s="319"/>
      <c r="DP301" s="319"/>
      <c r="DQ301" s="319"/>
      <c r="DR301" s="319"/>
      <c r="DS301" s="319"/>
      <c r="DT301" s="319"/>
      <c r="DU301" s="319"/>
      <c r="DV301" s="319"/>
      <c r="DW301" s="319"/>
      <c r="DX301" s="319"/>
      <c r="DY301" s="319"/>
      <c r="DZ301" s="319"/>
      <c r="EA301" s="319"/>
      <c r="EB301" s="319"/>
      <c r="EC301" s="319"/>
      <c r="ED301" s="319"/>
      <c r="EE301" s="319"/>
      <c r="EF301" s="319"/>
      <c r="EG301" s="319"/>
      <c r="EH301" s="319"/>
      <c r="EI301" s="319"/>
      <c r="EJ301" s="319"/>
      <c r="EK301" s="319"/>
      <c r="EL301" s="319"/>
      <c r="EM301" s="319"/>
      <c r="EN301" s="319"/>
      <c r="EO301" s="319"/>
      <c r="EP301" s="319"/>
      <c r="EQ301" s="319"/>
      <c r="ER301" s="319"/>
      <c r="ES301" s="319"/>
      <c r="ET301" s="319"/>
      <c r="EU301" s="319"/>
      <c r="EV301" s="319"/>
      <c r="EW301" s="319"/>
      <c r="EX301" s="319"/>
      <c r="EY301" s="319"/>
      <c r="EZ301" s="319"/>
      <c r="FA301" s="319"/>
      <c r="FB301" s="319"/>
      <c r="FC301" s="319"/>
      <c r="FD301" s="319"/>
      <c r="FE301" s="319"/>
      <c r="FF301" s="319"/>
      <c r="FG301" s="319"/>
      <c r="FH301" s="319"/>
      <c r="FI301" s="319"/>
      <c r="FJ301" s="319"/>
      <c r="FK301" s="319"/>
      <c r="FL301" s="319"/>
      <c r="FM301" s="319"/>
      <c r="FN301" s="319"/>
      <c r="FO301" s="319"/>
      <c r="FP301" s="319"/>
      <c r="FQ301" s="319"/>
      <c r="FR301" s="319"/>
      <c r="FS301" s="319"/>
      <c r="FT301" s="319"/>
      <c r="FU301" s="319"/>
      <c r="FV301" s="319"/>
      <c r="FW301" s="319"/>
      <c r="FX301" s="319"/>
      <c r="FY301" s="319"/>
      <c r="FZ301" s="319"/>
      <c r="GA301" s="319"/>
      <c r="GB301" s="319"/>
      <c r="GC301" s="319"/>
      <c r="GD301" s="319"/>
      <c r="GE301" s="319"/>
      <c r="GF301" s="319"/>
      <c r="GG301" s="319"/>
      <c r="GH301" s="319"/>
      <c r="GI301" s="319"/>
      <c r="GJ301" s="319"/>
      <c r="GK301" s="319"/>
      <c r="GL301" s="319"/>
      <c r="GM301" s="319"/>
      <c r="GN301" s="319"/>
      <c r="GO301" s="319"/>
      <c r="GP301" s="319"/>
      <c r="GQ301" s="319"/>
      <c r="GR301" s="319"/>
      <c r="GS301" s="319"/>
      <c r="GT301" s="319"/>
      <c r="GU301" s="319"/>
      <c r="GV301" s="319"/>
      <c r="GW301" s="319"/>
      <c r="GX301" s="319"/>
      <c r="GY301" s="319"/>
      <c r="GZ301" s="319"/>
      <c r="HA301" s="319"/>
      <c r="HB301" s="319"/>
      <c r="HC301" s="319"/>
      <c r="HD301" s="319"/>
      <c r="HE301" s="319"/>
      <c r="HF301" s="319"/>
      <c r="HG301" s="319"/>
      <c r="HH301" s="319"/>
      <c r="HI301" s="319"/>
      <c r="HJ301" s="319"/>
      <c r="HK301" s="319"/>
      <c r="HL301" s="319"/>
      <c r="HM301" s="319"/>
      <c r="HN301" s="319"/>
      <c r="HO301" s="319"/>
      <c r="HP301" s="319"/>
      <c r="HQ301" s="319"/>
      <c r="HR301" s="319"/>
      <c r="HS301" s="319"/>
      <c r="HT301" s="319"/>
      <c r="HU301" s="319"/>
      <c r="HV301" s="319"/>
      <c r="HW301" s="319"/>
      <c r="HX301" s="319"/>
      <c r="HY301" s="319"/>
      <c r="HZ301" s="319"/>
      <c r="IA301" s="319"/>
      <c r="IB301" s="319"/>
      <c r="IC301" s="319"/>
      <c r="ID301" s="319"/>
      <c r="IE301" s="319"/>
      <c r="IF301" s="319"/>
      <c r="IG301" s="319"/>
      <c r="IH301" s="319"/>
      <c r="II301" s="319"/>
      <c r="IJ301" s="319"/>
      <c r="IK301" s="319"/>
      <c r="IL301" s="319"/>
      <c r="IM301" s="319"/>
      <c r="IN301" s="319"/>
      <c r="IO301" s="319"/>
      <c r="IP301" s="319"/>
      <c r="IQ301" s="319"/>
      <c r="IR301" s="319"/>
      <c r="IS301" s="319"/>
      <c r="IT301" s="319"/>
      <c r="IU301" s="319"/>
      <c r="IV301" s="319"/>
      <c r="IW301" s="319"/>
      <c r="IX301" s="319"/>
      <c r="IY301" s="319"/>
      <c r="IZ301" s="319"/>
      <c r="JA301" s="319"/>
      <c r="JB301" s="319"/>
      <c r="JC301" s="319"/>
      <c r="JD301" s="319"/>
      <c r="JE301" s="319"/>
      <c r="JF301" s="319"/>
      <c r="JG301" s="319"/>
      <c r="JH301" s="319"/>
      <c r="JI301" s="319"/>
      <c r="JJ301" s="319"/>
      <c r="JK301" s="319"/>
      <c r="JL301" s="319"/>
      <c r="JM301" s="319"/>
      <c r="JN301" s="319"/>
      <c r="JO301" s="319"/>
      <c r="JP301" s="319"/>
      <c r="JQ301" s="319"/>
      <c r="JR301" s="319"/>
      <c r="JS301" s="319"/>
      <c r="JT301" s="319"/>
      <c r="JU301" s="319"/>
      <c r="JV301" s="319"/>
      <c r="JW301" s="319"/>
      <c r="JX301" s="319"/>
      <c r="JY301" s="319"/>
      <c r="JZ301" s="319"/>
      <c r="KA301" s="319"/>
      <c r="KB301" s="319"/>
      <c r="KC301" s="319"/>
      <c r="KD301" s="319"/>
      <c r="KE301" s="319"/>
      <c r="KF301" s="319"/>
      <c r="KG301" s="319"/>
      <c r="KH301" s="319"/>
      <c r="KI301" s="319"/>
      <c r="KJ301" s="319"/>
      <c r="KK301" s="319"/>
      <c r="KL301" s="319"/>
      <c r="KM301" s="319"/>
      <c r="KN301" s="319"/>
      <c r="KO301" s="319"/>
      <c r="KP301" s="319"/>
      <c r="KQ301" s="319"/>
      <c r="KR301" s="319"/>
      <c r="KS301" s="319"/>
      <c r="KT301" s="319"/>
      <c r="KU301" s="319"/>
      <c r="KV301" s="319"/>
      <c r="KW301" s="319"/>
      <c r="KX301" s="319"/>
      <c r="KY301" s="319"/>
      <c r="KZ301" s="319"/>
      <c r="LA301" s="319"/>
      <c r="LB301" s="319"/>
      <c r="LC301" s="319"/>
      <c r="LD301" s="319"/>
      <c r="LE301" s="319"/>
      <c r="LF301" s="319"/>
      <c r="LG301" s="319"/>
      <c r="LH301" s="319"/>
      <c r="LI301" s="319"/>
      <c r="LJ301" s="319"/>
      <c r="LK301" s="319"/>
      <c r="LL301" s="319"/>
      <c r="LM301" s="319"/>
      <c r="LN301" s="319"/>
      <c r="LO301" s="319"/>
      <c r="LP301" s="319"/>
      <c r="LQ301" s="319"/>
      <c r="LR301" s="319"/>
      <c r="LS301" s="319"/>
      <c r="LT301" s="319"/>
      <c r="LU301" s="319"/>
      <c r="LV301" s="319"/>
      <c r="LW301" s="319"/>
      <c r="LX301" s="319"/>
      <c r="LY301" s="319"/>
      <c r="LZ301" s="319"/>
      <c r="MA301" s="319"/>
      <c r="MB301" s="319"/>
      <c r="MC301" s="319"/>
      <c r="MD301" s="319"/>
      <c r="ME301" s="319"/>
      <c r="MF301" s="319"/>
      <c r="MG301" s="319"/>
      <c r="MH301" s="319"/>
      <c r="MI301" s="319"/>
      <c r="MJ301" s="319"/>
      <c r="MK301" s="319"/>
      <c r="ML301" s="319"/>
      <c r="MM301" s="319"/>
      <c r="MN301" s="319"/>
      <c r="MO301" s="319"/>
      <c r="MP301" s="319"/>
      <c r="MQ301" s="319"/>
      <c r="MS301" s="241"/>
      <c r="MT301" s="373">
        <f t="shared" si="377"/>
        <v>0</v>
      </c>
      <c r="MU301" s="365">
        <f t="shared" si="394"/>
        <v>0</v>
      </c>
      <c r="MV301" s="365">
        <f t="shared" si="364"/>
        <v>0</v>
      </c>
      <c r="MW301" s="365"/>
      <c r="MX301" s="365">
        <f t="shared" si="365"/>
        <v>0</v>
      </c>
      <c r="MY301" s="365"/>
      <c r="MZ301" s="365">
        <f t="shared" si="366"/>
        <v>0</v>
      </c>
      <c r="NA301" s="365"/>
      <c r="NB301" s="365">
        <f t="shared" si="367"/>
        <v>0</v>
      </c>
      <c r="NC301" s="365"/>
      <c r="ND301" s="365">
        <f t="shared" si="368"/>
        <v>0</v>
      </c>
      <c r="NE301" s="365"/>
      <c r="NF301" s="365">
        <f t="shared" si="369"/>
        <v>0</v>
      </c>
      <c r="NG301" s="365"/>
      <c r="NH301" s="365">
        <f t="shared" si="370"/>
        <v>0</v>
      </c>
      <c r="NI301" s="365"/>
      <c r="NJ301" s="365">
        <f t="shared" si="371"/>
        <v>0</v>
      </c>
      <c r="NK301" s="365"/>
      <c r="NL301" s="365">
        <f t="shared" si="378"/>
        <v>0</v>
      </c>
      <c r="NM301" s="366"/>
      <c r="NN301" s="370"/>
      <c r="NR301" s="318">
        <f t="shared" si="372"/>
        <v>0</v>
      </c>
      <c r="NS301" s="318">
        <f t="shared" si="373"/>
        <v>0</v>
      </c>
      <c r="NT301" s="318">
        <f t="shared" si="374"/>
        <v>0</v>
      </c>
    </row>
    <row r="302" spans="1:384" s="318" customFormat="1" ht="10.199999999999999" customHeight="1" x14ac:dyDescent="0.3">
      <c r="A302" s="25"/>
      <c r="B302" s="389"/>
      <c r="C302" s="424"/>
      <c r="D302" s="15"/>
      <c r="E302" s="106"/>
      <c r="F302" s="106"/>
      <c r="G302" s="106"/>
      <c r="H302" s="399"/>
      <c r="I302" s="381">
        <f>Prenoms!$B$20</f>
        <v>0</v>
      </c>
      <c r="J302" s="382"/>
      <c r="K302" s="382"/>
      <c r="L302" s="382"/>
      <c r="M302" s="382"/>
      <c r="N302" s="68" t="str">
        <f>IF(NL302&lt;&gt;0,"",IF(Conges!N54=0,"",Conges!N54))</f>
        <v/>
      </c>
      <c r="O302" s="69"/>
      <c r="P302" s="70"/>
      <c r="Q302" s="70"/>
      <c r="R302" s="70"/>
      <c r="S302" s="70"/>
      <c r="T302" s="70"/>
      <c r="U302" s="70"/>
      <c r="V302" s="71"/>
      <c r="W302" s="69"/>
      <c r="X302" s="70"/>
      <c r="Y302" s="70"/>
      <c r="Z302" s="70"/>
      <c r="AA302" s="70"/>
      <c r="AB302" s="70"/>
      <c r="AC302" s="70"/>
      <c r="AD302" s="71"/>
      <c r="AE302" s="69"/>
      <c r="AF302" s="70"/>
      <c r="AG302" s="70"/>
      <c r="AH302" s="70"/>
      <c r="AI302" s="70"/>
      <c r="AJ302" s="71"/>
      <c r="AK302" s="69"/>
      <c r="AL302" s="70"/>
      <c r="AM302" s="70"/>
      <c r="AN302" s="70"/>
      <c r="AO302" s="70"/>
      <c r="AP302" s="70"/>
      <c r="AQ302" s="70"/>
      <c r="AR302" s="70"/>
      <c r="AS302" s="70"/>
      <c r="AT302" s="71"/>
      <c r="AU302" s="69"/>
      <c r="AV302" s="70"/>
      <c r="AW302" s="70"/>
      <c r="AX302" s="70"/>
      <c r="AY302" s="70"/>
      <c r="AZ302" s="70"/>
      <c r="BA302" s="70"/>
      <c r="BB302" s="71"/>
      <c r="BC302" s="72">
        <f>IF(NL302&lt;&gt;0,(IF(Conges!N$54=0,0,3)),0)</f>
        <v>0</v>
      </c>
      <c r="BD302" s="417"/>
      <c r="BE302" s="392">
        <f>IF(OR(Conges!N$54="A",Conges!N$54="V"),Prenoms!L$20,NL302)</f>
        <v>0</v>
      </c>
      <c r="BF302" s="393"/>
      <c r="BG302" s="289"/>
      <c r="BH302" s="290">
        <f t="shared" si="357"/>
        <v>0</v>
      </c>
      <c r="BI302" s="291" t="str">
        <f t="shared" si="358"/>
        <v/>
      </c>
      <c r="BJ302" s="305">
        <v>0</v>
      </c>
      <c r="BK302" s="306">
        <f t="shared" si="375"/>
        <v>0</v>
      </c>
      <c r="BL302" s="307">
        <f t="shared" si="341"/>
        <v>0</v>
      </c>
      <c r="BM302" s="307">
        <f t="shared" si="342"/>
        <v>0</v>
      </c>
      <c r="BN302" s="307">
        <f>SUM('Heures Pointage'!$RD$14:$RE$14)</f>
        <v>0</v>
      </c>
      <c r="BO302" s="307">
        <f>SUM('Heures et Indemnites'!$RD$14:$RE$14)</f>
        <v>0</v>
      </c>
      <c r="BP302" s="308">
        <f t="shared" si="343"/>
        <v>0</v>
      </c>
      <c r="BQ302" s="308">
        <f>'Heures Pointage'!$SB$14</f>
        <v>0</v>
      </c>
      <c r="BR302" s="309">
        <f t="shared" ref="BR302" si="396">$BH$1072</f>
        <v>0</v>
      </c>
      <c r="BS302" s="150">
        <f>Prenoms!$C$20</f>
        <v>0</v>
      </c>
      <c r="BT302" s="153"/>
      <c r="BU302" s="323">
        <f>SUM('Heures et Indemnites'!$RD$14:$RE$14)</f>
        <v>0</v>
      </c>
      <c r="BV302" s="236">
        <f>SUM('Heures et Indemnites'!$RD$6:$RE$14)</f>
        <v>0</v>
      </c>
      <c r="BW302" s="323"/>
      <c r="BX302" s="236"/>
      <c r="BY302" s="319"/>
      <c r="BZ302" s="319"/>
      <c r="CA302" s="319"/>
      <c r="CB302" s="319"/>
      <c r="CC302" s="319"/>
      <c r="CD302" s="319"/>
      <c r="CE302" s="319"/>
      <c r="CF302" s="319"/>
      <c r="CG302" s="319"/>
      <c r="CH302" s="319"/>
      <c r="CI302" s="319"/>
      <c r="CJ302" s="319"/>
      <c r="CK302" s="319"/>
      <c r="CL302" s="319"/>
      <c r="CM302" s="319"/>
      <c r="CN302" s="319"/>
      <c r="CO302" s="319"/>
      <c r="CP302" s="319"/>
      <c r="CQ302" s="319"/>
      <c r="CR302" s="319"/>
      <c r="CS302" s="319"/>
      <c r="CT302" s="319"/>
      <c r="CU302" s="319"/>
      <c r="CV302" s="319"/>
      <c r="CW302" s="319"/>
      <c r="CX302" s="319"/>
      <c r="CY302" s="319"/>
      <c r="CZ302" s="319"/>
      <c r="DA302" s="319"/>
      <c r="DB302" s="319"/>
      <c r="DC302" s="319"/>
      <c r="DD302" s="319"/>
      <c r="DE302" s="319"/>
      <c r="DF302" s="319"/>
      <c r="DG302" s="319"/>
      <c r="DH302" s="319"/>
      <c r="DI302" s="319"/>
      <c r="DJ302" s="319"/>
      <c r="DK302" s="319"/>
      <c r="DL302" s="319"/>
      <c r="DM302" s="319"/>
      <c r="DN302" s="319"/>
      <c r="DO302" s="319"/>
      <c r="DP302" s="319"/>
      <c r="DQ302" s="319"/>
      <c r="DR302" s="319"/>
      <c r="DS302" s="319"/>
      <c r="DT302" s="319"/>
      <c r="DU302" s="319"/>
      <c r="DV302" s="319"/>
      <c r="DW302" s="319"/>
      <c r="DX302" s="319"/>
      <c r="DY302" s="319"/>
      <c r="DZ302" s="319"/>
      <c r="EA302" s="319"/>
      <c r="EB302" s="319"/>
      <c r="EC302" s="319"/>
      <c r="ED302" s="319"/>
      <c r="EE302" s="319"/>
      <c r="EF302" s="319"/>
      <c r="EG302" s="319"/>
      <c r="EH302" s="319"/>
      <c r="EI302" s="319"/>
      <c r="EJ302" s="319"/>
      <c r="EK302" s="319"/>
      <c r="EL302" s="319"/>
      <c r="EM302" s="319"/>
      <c r="EN302" s="319"/>
      <c r="EO302" s="319"/>
      <c r="EP302" s="319"/>
      <c r="EQ302" s="319"/>
      <c r="ER302" s="319"/>
      <c r="ES302" s="319"/>
      <c r="ET302" s="319"/>
      <c r="EU302" s="319"/>
      <c r="EV302" s="319"/>
      <c r="EW302" s="319"/>
      <c r="EX302" s="319"/>
      <c r="EY302" s="319"/>
      <c r="EZ302" s="319"/>
      <c r="FA302" s="319"/>
      <c r="FB302" s="319"/>
      <c r="FC302" s="319"/>
      <c r="FD302" s="319"/>
      <c r="FE302" s="319"/>
      <c r="FF302" s="319"/>
      <c r="FG302" s="319"/>
      <c r="FH302" s="319"/>
      <c r="FI302" s="319"/>
      <c r="FJ302" s="319"/>
      <c r="FK302" s="319"/>
      <c r="FL302" s="319"/>
      <c r="FM302" s="319"/>
      <c r="FN302" s="319"/>
      <c r="FO302" s="319"/>
      <c r="FP302" s="319"/>
      <c r="FQ302" s="319"/>
      <c r="FR302" s="319"/>
      <c r="FS302" s="319"/>
      <c r="FT302" s="319"/>
      <c r="FU302" s="319"/>
      <c r="FV302" s="319"/>
      <c r="FW302" s="319"/>
      <c r="FX302" s="319"/>
      <c r="FY302" s="319"/>
      <c r="FZ302" s="319"/>
      <c r="GA302" s="319"/>
      <c r="GB302" s="319"/>
      <c r="GC302" s="319"/>
      <c r="GD302" s="319"/>
      <c r="GE302" s="319"/>
      <c r="GF302" s="319"/>
      <c r="GG302" s="319"/>
      <c r="GH302" s="319"/>
      <c r="GI302" s="319"/>
      <c r="GJ302" s="319"/>
      <c r="GK302" s="319"/>
      <c r="GL302" s="319"/>
      <c r="GM302" s="319"/>
      <c r="GN302" s="319"/>
      <c r="GO302" s="319"/>
      <c r="GP302" s="319"/>
      <c r="GQ302" s="319"/>
      <c r="GR302" s="319"/>
      <c r="GS302" s="319"/>
      <c r="GT302" s="319"/>
      <c r="GU302" s="319"/>
      <c r="GV302" s="319"/>
      <c r="GW302" s="319"/>
      <c r="GX302" s="319"/>
      <c r="GY302" s="319"/>
      <c r="GZ302" s="319"/>
      <c r="HA302" s="319"/>
      <c r="HB302" s="319"/>
      <c r="HC302" s="319"/>
      <c r="HD302" s="319"/>
      <c r="HE302" s="319"/>
      <c r="HF302" s="319"/>
      <c r="HG302" s="319"/>
      <c r="HH302" s="319"/>
      <c r="HI302" s="319"/>
      <c r="HJ302" s="319"/>
      <c r="HK302" s="319"/>
      <c r="HL302" s="319"/>
      <c r="HM302" s="319"/>
      <c r="HN302" s="319"/>
      <c r="HO302" s="319"/>
      <c r="HP302" s="319"/>
      <c r="HQ302" s="319"/>
      <c r="HR302" s="319"/>
      <c r="HS302" s="319"/>
      <c r="HT302" s="319"/>
      <c r="HU302" s="319"/>
      <c r="HV302" s="319"/>
      <c r="HW302" s="319"/>
      <c r="HX302" s="319"/>
      <c r="HY302" s="319"/>
      <c r="HZ302" s="319"/>
      <c r="IA302" s="319"/>
      <c r="IB302" s="319"/>
      <c r="IC302" s="319"/>
      <c r="ID302" s="319"/>
      <c r="IE302" s="319"/>
      <c r="IF302" s="319"/>
      <c r="IG302" s="319"/>
      <c r="IH302" s="319"/>
      <c r="II302" s="319"/>
      <c r="IJ302" s="319"/>
      <c r="IK302" s="319"/>
      <c r="IL302" s="319"/>
      <c r="IM302" s="319"/>
      <c r="IN302" s="319"/>
      <c r="IO302" s="319"/>
      <c r="IP302" s="319"/>
      <c r="IQ302" s="319"/>
      <c r="IR302" s="319"/>
      <c r="IS302" s="319"/>
      <c r="IT302" s="319"/>
      <c r="IU302" s="319"/>
      <c r="IV302" s="319"/>
      <c r="IW302" s="319"/>
      <c r="IX302" s="319"/>
      <c r="IY302" s="319"/>
      <c r="IZ302" s="319"/>
      <c r="JA302" s="319"/>
      <c r="JB302" s="319"/>
      <c r="JC302" s="319"/>
      <c r="JD302" s="319"/>
      <c r="JE302" s="319"/>
      <c r="JF302" s="319"/>
      <c r="JG302" s="319"/>
      <c r="JH302" s="319"/>
      <c r="JI302" s="319"/>
      <c r="JJ302" s="319"/>
      <c r="JK302" s="319"/>
      <c r="JL302" s="319"/>
      <c r="JM302" s="319"/>
      <c r="JN302" s="319"/>
      <c r="JO302" s="319"/>
      <c r="JP302" s="319"/>
      <c r="JQ302" s="319"/>
      <c r="JR302" s="319"/>
      <c r="JS302" s="319"/>
      <c r="JT302" s="319"/>
      <c r="JU302" s="319"/>
      <c r="JV302" s="319"/>
      <c r="JW302" s="319"/>
      <c r="JX302" s="319"/>
      <c r="JY302" s="319"/>
      <c r="JZ302" s="319"/>
      <c r="KA302" s="319"/>
      <c r="KB302" s="319"/>
      <c r="KC302" s="319"/>
      <c r="KD302" s="319"/>
      <c r="KE302" s="319"/>
      <c r="KF302" s="319"/>
      <c r="KG302" s="319"/>
      <c r="KH302" s="319"/>
      <c r="KI302" s="319"/>
      <c r="KJ302" s="319"/>
      <c r="KK302" s="319"/>
      <c r="KL302" s="319"/>
      <c r="KM302" s="319"/>
      <c r="KN302" s="319"/>
      <c r="KO302" s="319"/>
      <c r="KP302" s="319"/>
      <c r="KQ302" s="319"/>
      <c r="KR302" s="319"/>
      <c r="KS302" s="319"/>
      <c r="KT302" s="319"/>
      <c r="KU302" s="319"/>
      <c r="KV302" s="319"/>
      <c r="KW302" s="319"/>
      <c r="KX302" s="319"/>
      <c r="KY302" s="319"/>
      <c r="KZ302" s="319"/>
      <c r="LA302" s="319"/>
      <c r="LB302" s="319"/>
      <c r="LC302" s="319"/>
      <c r="LD302" s="319"/>
      <c r="LE302" s="319"/>
      <c r="LF302" s="319"/>
      <c r="LG302" s="319"/>
      <c r="LH302" s="319"/>
      <c r="LI302" s="319"/>
      <c r="LJ302" s="319"/>
      <c r="LK302" s="319"/>
      <c r="LL302" s="319"/>
      <c r="LM302" s="319"/>
      <c r="LN302" s="319"/>
      <c r="LO302" s="319"/>
      <c r="LP302" s="319"/>
      <c r="LQ302" s="319"/>
      <c r="LR302" s="319"/>
      <c r="LS302" s="319"/>
      <c r="LT302" s="319"/>
      <c r="LU302" s="319"/>
      <c r="LV302" s="319"/>
      <c r="LW302" s="319"/>
      <c r="LX302" s="319"/>
      <c r="LY302" s="319"/>
      <c r="LZ302" s="319"/>
      <c r="MA302" s="319"/>
      <c r="MB302" s="319"/>
      <c r="MC302" s="319"/>
      <c r="MD302" s="319"/>
      <c r="ME302" s="319"/>
      <c r="MF302" s="319"/>
      <c r="MG302" s="319"/>
      <c r="MH302" s="319"/>
      <c r="MI302" s="319"/>
      <c r="MJ302" s="319"/>
      <c r="MK302" s="319"/>
      <c r="ML302" s="319"/>
      <c r="MM302" s="319"/>
      <c r="MN302" s="319"/>
      <c r="MO302" s="319"/>
      <c r="MP302" s="319"/>
      <c r="MQ302" s="319"/>
      <c r="MS302" s="241"/>
      <c r="MT302" s="362">
        <f t="shared" si="377"/>
        <v>0</v>
      </c>
      <c r="MU302" s="363">
        <f t="shared" si="394"/>
        <v>0</v>
      </c>
      <c r="MV302" s="363">
        <f t="shared" si="364"/>
        <v>0</v>
      </c>
      <c r="MW302" s="363"/>
      <c r="MX302" s="363">
        <f t="shared" si="365"/>
        <v>0</v>
      </c>
      <c r="MY302" s="363"/>
      <c r="MZ302" s="363">
        <f t="shared" si="366"/>
        <v>0</v>
      </c>
      <c r="NA302" s="363"/>
      <c r="NB302" s="363">
        <f t="shared" si="367"/>
        <v>0</v>
      </c>
      <c r="NC302" s="363"/>
      <c r="ND302" s="363">
        <f t="shared" si="368"/>
        <v>0</v>
      </c>
      <c r="NE302" s="363"/>
      <c r="NF302" s="363">
        <f t="shared" si="369"/>
        <v>0</v>
      </c>
      <c r="NG302" s="363"/>
      <c r="NH302" s="363">
        <f t="shared" si="370"/>
        <v>0</v>
      </c>
      <c r="NI302" s="363"/>
      <c r="NJ302" s="363">
        <f t="shared" si="371"/>
        <v>0</v>
      </c>
      <c r="NK302" s="363"/>
      <c r="NL302" s="363">
        <f t="shared" si="378"/>
        <v>0</v>
      </c>
      <c r="NM302" s="364"/>
      <c r="NN302" s="370"/>
      <c r="NR302" s="318">
        <f t="shared" si="372"/>
        <v>0</v>
      </c>
      <c r="NS302" s="318">
        <f t="shared" si="373"/>
        <v>0</v>
      </c>
      <c r="NT302" s="318">
        <f t="shared" si="374"/>
        <v>0</v>
      </c>
    </row>
    <row r="303" spans="1:384" s="318" customFormat="1" ht="10.199999999999999" customHeight="1" x14ac:dyDescent="0.3">
      <c r="A303" s="25"/>
      <c r="B303" s="389"/>
      <c r="C303" s="424"/>
      <c r="D303" s="15"/>
      <c r="E303" s="106"/>
      <c r="F303" s="106"/>
      <c r="G303" s="106"/>
      <c r="H303" s="399"/>
      <c r="I303" s="394">
        <f>Prenoms!$B$21</f>
        <v>0</v>
      </c>
      <c r="J303" s="395"/>
      <c r="K303" s="395"/>
      <c r="L303" s="395"/>
      <c r="M303" s="395"/>
      <c r="N303" s="81" t="str">
        <f>IF(NL303&lt;&gt;0,"",IF(Conges!N55=0,"",Conges!N55))</f>
        <v/>
      </c>
      <c r="O303" s="82"/>
      <c r="P303" s="83"/>
      <c r="Q303" s="83"/>
      <c r="R303" s="83"/>
      <c r="S303" s="83"/>
      <c r="T303" s="83"/>
      <c r="U303" s="83"/>
      <c r="V303" s="84"/>
      <c r="W303" s="82"/>
      <c r="X303" s="83"/>
      <c r="Y303" s="83"/>
      <c r="Z303" s="83"/>
      <c r="AA303" s="83"/>
      <c r="AB303" s="83"/>
      <c r="AC303" s="83"/>
      <c r="AD303" s="84"/>
      <c r="AE303" s="82"/>
      <c r="AF303" s="83"/>
      <c r="AG303" s="83"/>
      <c r="AH303" s="83"/>
      <c r="AI303" s="83"/>
      <c r="AJ303" s="84"/>
      <c r="AK303" s="82"/>
      <c r="AL303" s="83"/>
      <c r="AM303" s="83"/>
      <c r="AN303" s="83"/>
      <c r="AO303" s="83"/>
      <c r="AP303" s="83"/>
      <c r="AQ303" s="83"/>
      <c r="AR303" s="83"/>
      <c r="AS303" s="83"/>
      <c r="AT303" s="84"/>
      <c r="AU303" s="82"/>
      <c r="AV303" s="83"/>
      <c r="AW303" s="83"/>
      <c r="AX303" s="83"/>
      <c r="AY303" s="83"/>
      <c r="AZ303" s="83"/>
      <c r="BA303" s="83"/>
      <c r="BB303" s="84"/>
      <c r="BC303" s="85">
        <f>IF(NL303&lt;&gt;0,(IF(Conges!N$55=0,0,3)),0)</f>
        <v>0</v>
      </c>
      <c r="BD303" s="417"/>
      <c r="BE303" s="390">
        <f>IF(OR(Conges!N$55="A",Conges!N$55="V"),Prenoms!L$21,NL303)</f>
        <v>0</v>
      </c>
      <c r="BF303" s="391"/>
      <c r="BG303" s="286"/>
      <c r="BH303" s="287">
        <f t="shared" si="357"/>
        <v>0</v>
      </c>
      <c r="BI303" s="288" t="str">
        <f t="shared" si="358"/>
        <v/>
      </c>
      <c r="BJ303" s="300">
        <v>0</v>
      </c>
      <c r="BK303" s="301">
        <f t="shared" si="375"/>
        <v>0</v>
      </c>
      <c r="BL303" s="302">
        <f t="shared" si="341"/>
        <v>0</v>
      </c>
      <c r="BM303" s="302">
        <f t="shared" si="342"/>
        <v>0</v>
      </c>
      <c r="BN303" s="302">
        <f>SUM('Heures Pointage'!$SD$14:$SE$14)</f>
        <v>0</v>
      </c>
      <c r="BO303" s="302">
        <f>SUM('Heures et Indemnites'!$SD$14:$SE$14)</f>
        <v>0</v>
      </c>
      <c r="BP303" s="303">
        <f t="shared" si="343"/>
        <v>0</v>
      </c>
      <c r="BQ303" s="303">
        <f>'Heures Pointage'!$TB$14</f>
        <v>0</v>
      </c>
      <c r="BR303" s="304">
        <f t="shared" ref="BR303" si="397">$BH$1073</f>
        <v>0</v>
      </c>
      <c r="BS303" s="149">
        <f>Prenoms!$C$21</f>
        <v>0</v>
      </c>
      <c r="BT303" s="180"/>
      <c r="BU303" s="324">
        <f>SUM('Heures et Indemnites'!$SD$14:$SE$14)</f>
        <v>0</v>
      </c>
      <c r="BV303" s="235">
        <f>SUM('Heures et Indemnites'!$SD$6:$SE$14)</f>
        <v>0</v>
      </c>
      <c r="BW303" s="324"/>
      <c r="BX303" s="235"/>
      <c r="BY303" s="319"/>
      <c r="BZ303" s="319"/>
      <c r="CA303" s="319"/>
      <c r="CB303" s="319"/>
      <c r="CC303" s="319"/>
      <c r="CD303" s="319"/>
      <c r="CE303" s="319"/>
      <c r="CF303" s="319"/>
      <c r="CG303" s="319"/>
      <c r="CH303" s="319"/>
      <c r="CI303" s="319"/>
      <c r="CJ303" s="319"/>
      <c r="CK303" s="319"/>
      <c r="CL303" s="319"/>
      <c r="CM303" s="319"/>
      <c r="CN303" s="319"/>
      <c r="CO303" s="319"/>
      <c r="CP303" s="319"/>
      <c r="CQ303" s="319"/>
      <c r="CR303" s="319"/>
      <c r="CS303" s="319"/>
      <c r="CT303" s="319"/>
      <c r="CU303" s="319"/>
      <c r="CV303" s="319"/>
      <c r="CW303" s="319"/>
      <c r="CX303" s="319"/>
      <c r="CY303" s="319"/>
      <c r="CZ303" s="319"/>
      <c r="DA303" s="319"/>
      <c r="DB303" s="319"/>
      <c r="DC303" s="319"/>
      <c r="DD303" s="319"/>
      <c r="DE303" s="319"/>
      <c r="DF303" s="319"/>
      <c r="DG303" s="319"/>
      <c r="DH303" s="319"/>
      <c r="DI303" s="319"/>
      <c r="DJ303" s="319"/>
      <c r="DK303" s="319"/>
      <c r="DL303" s="319"/>
      <c r="DM303" s="319"/>
      <c r="DN303" s="319"/>
      <c r="DO303" s="319"/>
      <c r="DP303" s="319"/>
      <c r="DQ303" s="319"/>
      <c r="DR303" s="319"/>
      <c r="DS303" s="319"/>
      <c r="DT303" s="319"/>
      <c r="DU303" s="319"/>
      <c r="DV303" s="319"/>
      <c r="DW303" s="319"/>
      <c r="DX303" s="319"/>
      <c r="DY303" s="319"/>
      <c r="DZ303" s="319"/>
      <c r="EA303" s="319"/>
      <c r="EB303" s="319"/>
      <c r="EC303" s="319"/>
      <c r="ED303" s="319"/>
      <c r="EE303" s="319"/>
      <c r="EF303" s="319"/>
      <c r="EG303" s="319"/>
      <c r="EH303" s="319"/>
      <c r="EI303" s="319"/>
      <c r="EJ303" s="319"/>
      <c r="EK303" s="319"/>
      <c r="EL303" s="319"/>
      <c r="EM303" s="319"/>
      <c r="EN303" s="319"/>
      <c r="EO303" s="319"/>
      <c r="EP303" s="319"/>
      <c r="EQ303" s="319"/>
      <c r="ER303" s="319"/>
      <c r="ES303" s="319"/>
      <c r="ET303" s="319"/>
      <c r="EU303" s="319"/>
      <c r="EV303" s="319"/>
      <c r="EW303" s="319"/>
      <c r="EX303" s="319"/>
      <c r="EY303" s="319"/>
      <c r="EZ303" s="319"/>
      <c r="FA303" s="319"/>
      <c r="FB303" s="319"/>
      <c r="FC303" s="319"/>
      <c r="FD303" s="319"/>
      <c r="FE303" s="319"/>
      <c r="FF303" s="319"/>
      <c r="FG303" s="319"/>
      <c r="FH303" s="319"/>
      <c r="FI303" s="319"/>
      <c r="FJ303" s="319"/>
      <c r="FK303" s="319"/>
      <c r="FL303" s="319"/>
      <c r="FM303" s="319"/>
      <c r="FN303" s="319"/>
      <c r="FO303" s="319"/>
      <c r="FP303" s="319"/>
      <c r="FQ303" s="319"/>
      <c r="FR303" s="319"/>
      <c r="FS303" s="319"/>
      <c r="FT303" s="319"/>
      <c r="FU303" s="319"/>
      <c r="FV303" s="319"/>
      <c r="FW303" s="319"/>
      <c r="FX303" s="319"/>
      <c r="FY303" s="319"/>
      <c r="FZ303" s="319"/>
      <c r="GA303" s="319"/>
      <c r="GB303" s="319"/>
      <c r="GC303" s="319"/>
      <c r="GD303" s="319"/>
      <c r="GE303" s="319"/>
      <c r="GF303" s="319"/>
      <c r="GG303" s="319"/>
      <c r="GH303" s="319"/>
      <c r="GI303" s="319"/>
      <c r="GJ303" s="319"/>
      <c r="GK303" s="319"/>
      <c r="GL303" s="319"/>
      <c r="GM303" s="319"/>
      <c r="GN303" s="319"/>
      <c r="GO303" s="319"/>
      <c r="GP303" s="319"/>
      <c r="GQ303" s="319"/>
      <c r="GR303" s="319"/>
      <c r="GS303" s="319"/>
      <c r="GT303" s="319"/>
      <c r="GU303" s="319"/>
      <c r="GV303" s="319"/>
      <c r="GW303" s="319"/>
      <c r="GX303" s="319"/>
      <c r="GY303" s="319"/>
      <c r="GZ303" s="319"/>
      <c r="HA303" s="319"/>
      <c r="HB303" s="319"/>
      <c r="HC303" s="319"/>
      <c r="HD303" s="319"/>
      <c r="HE303" s="319"/>
      <c r="HF303" s="319"/>
      <c r="HG303" s="319"/>
      <c r="HH303" s="319"/>
      <c r="HI303" s="319"/>
      <c r="HJ303" s="319"/>
      <c r="HK303" s="319"/>
      <c r="HL303" s="319"/>
      <c r="HM303" s="319"/>
      <c r="HN303" s="319"/>
      <c r="HO303" s="319"/>
      <c r="HP303" s="319"/>
      <c r="HQ303" s="319"/>
      <c r="HR303" s="319"/>
      <c r="HS303" s="319"/>
      <c r="HT303" s="319"/>
      <c r="HU303" s="319"/>
      <c r="HV303" s="319"/>
      <c r="HW303" s="319"/>
      <c r="HX303" s="319"/>
      <c r="HY303" s="319"/>
      <c r="HZ303" s="319"/>
      <c r="IA303" s="319"/>
      <c r="IB303" s="319"/>
      <c r="IC303" s="319"/>
      <c r="ID303" s="319"/>
      <c r="IE303" s="319"/>
      <c r="IF303" s="319"/>
      <c r="IG303" s="319"/>
      <c r="IH303" s="319"/>
      <c r="II303" s="319"/>
      <c r="IJ303" s="319"/>
      <c r="IK303" s="319"/>
      <c r="IL303" s="319"/>
      <c r="IM303" s="319"/>
      <c r="IN303" s="319"/>
      <c r="IO303" s="319"/>
      <c r="IP303" s="319"/>
      <c r="IQ303" s="319"/>
      <c r="IR303" s="319"/>
      <c r="IS303" s="319"/>
      <c r="IT303" s="319"/>
      <c r="IU303" s="319"/>
      <c r="IV303" s="319"/>
      <c r="IW303" s="319"/>
      <c r="IX303" s="319"/>
      <c r="IY303" s="319"/>
      <c r="IZ303" s="319"/>
      <c r="JA303" s="319"/>
      <c r="JB303" s="319"/>
      <c r="JC303" s="319"/>
      <c r="JD303" s="319"/>
      <c r="JE303" s="319"/>
      <c r="JF303" s="319"/>
      <c r="JG303" s="319"/>
      <c r="JH303" s="319"/>
      <c r="JI303" s="319"/>
      <c r="JJ303" s="319"/>
      <c r="JK303" s="319"/>
      <c r="JL303" s="319"/>
      <c r="JM303" s="319"/>
      <c r="JN303" s="319"/>
      <c r="JO303" s="319"/>
      <c r="JP303" s="319"/>
      <c r="JQ303" s="319"/>
      <c r="JR303" s="319"/>
      <c r="JS303" s="319"/>
      <c r="JT303" s="319"/>
      <c r="JU303" s="319"/>
      <c r="JV303" s="319"/>
      <c r="JW303" s="319"/>
      <c r="JX303" s="319"/>
      <c r="JY303" s="319"/>
      <c r="JZ303" s="319"/>
      <c r="KA303" s="319"/>
      <c r="KB303" s="319"/>
      <c r="KC303" s="319"/>
      <c r="KD303" s="319"/>
      <c r="KE303" s="319"/>
      <c r="KF303" s="319"/>
      <c r="KG303" s="319"/>
      <c r="KH303" s="319"/>
      <c r="KI303" s="319"/>
      <c r="KJ303" s="319"/>
      <c r="KK303" s="319"/>
      <c r="KL303" s="319"/>
      <c r="KM303" s="319"/>
      <c r="KN303" s="319"/>
      <c r="KO303" s="319"/>
      <c r="KP303" s="319"/>
      <c r="KQ303" s="319"/>
      <c r="KR303" s="319"/>
      <c r="KS303" s="319"/>
      <c r="KT303" s="319"/>
      <c r="KU303" s="319"/>
      <c r="KV303" s="319"/>
      <c r="KW303" s="319"/>
      <c r="KX303" s="319"/>
      <c r="KY303" s="319"/>
      <c r="KZ303" s="319"/>
      <c r="LA303" s="319"/>
      <c r="LB303" s="319"/>
      <c r="LC303" s="319"/>
      <c r="LD303" s="319"/>
      <c r="LE303" s="319"/>
      <c r="LF303" s="319"/>
      <c r="LG303" s="319"/>
      <c r="LH303" s="319"/>
      <c r="LI303" s="319"/>
      <c r="LJ303" s="319"/>
      <c r="LK303" s="319"/>
      <c r="LL303" s="319"/>
      <c r="LM303" s="319"/>
      <c r="LN303" s="319"/>
      <c r="LO303" s="319"/>
      <c r="LP303" s="319"/>
      <c r="LQ303" s="319"/>
      <c r="LR303" s="319"/>
      <c r="LS303" s="319"/>
      <c r="LT303" s="319"/>
      <c r="LU303" s="319"/>
      <c r="LV303" s="319"/>
      <c r="LW303" s="319"/>
      <c r="LX303" s="319"/>
      <c r="LY303" s="319"/>
      <c r="LZ303" s="319"/>
      <c r="MA303" s="319"/>
      <c r="MB303" s="319"/>
      <c r="MC303" s="319"/>
      <c r="MD303" s="319"/>
      <c r="ME303" s="319"/>
      <c r="MF303" s="319"/>
      <c r="MG303" s="319"/>
      <c r="MH303" s="319"/>
      <c r="MI303" s="319"/>
      <c r="MJ303" s="319"/>
      <c r="MK303" s="319"/>
      <c r="ML303" s="319"/>
      <c r="MM303" s="319"/>
      <c r="MN303" s="319"/>
      <c r="MO303" s="319"/>
      <c r="MP303" s="319"/>
      <c r="MQ303" s="319"/>
      <c r="MS303" s="241"/>
      <c r="MT303" s="373">
        <f t="shared" si="377"/>
        <v>0</v>
      </c>
      <c r="MU303" s="365">
        <f t="shared" si="394"/>
        <v>0</v>
      </c>
      <c r="MV303" s="365">
        <f t="shared" si="364"/>
        <v>0</v>
      </c>
      <c r="MW303" s="365"/>
      <c r="MX303" s="365">
        <f t="shared" si="365"/>
        <v>0</v>
      </c>
      <c r="MY303" s="365"/>
      <c r="MZ303" s="365">
        <f t="shared" si="366"/>
        <v>0</v>
      </c>
      <c r="NA303" s="365"/>
      <c r="NB303" s="365">
        <f t="shared" si="367"/>
        <v>0</v>
      </c>
      <c r="NC303" s="365"/>
      <c r="ND303" s="365">
        <f t="shared" si="368"/>
        <v>0</v>
      </c>
      <c r="NE303" s="365"/>
      <c r="NF303" s="365">
        <f t="shared" si="369"/>
        <v>0</v>
      </c>
      <c r="NG303" s="365"/>
      <c r="NH303" s="365">
        <f t="shared" si="370"/>
        <v>0</v>
      </c>
      <c r="NI303" s="365"/>
      <c r="NJ303" s="365">
        <f t="shared" si="371"/>
        <v>0</v>
      </c>
      <c r="NK303" s="365"/>
      <c r="NL303" s="365">
        <f t="shared" si="378"/>
        <v>0</v>
      </c>
      <c r="NM303" s="366"/>
      <c r="NN303" s="370"/>
      <c r="NR303" s="318">
        <f t="shared" si="372"/>
        <v>0</v>
      </c>
      <c r="NS303" s="318">
        <f t="shared" si="373"/>
        <v>0</v>
      </c>
      <c r="NT303" s="318">
        <f t="shared" si="374"/>
        <v>0</v>
      </c>
    </row>
    <row r="304" spans="1:384" s="318" customFormat="1" ht="10.199999999999999" customHeight="1" x14ac:dyDescent="0.3">
      <c r="A304" s="25"/>
      <c r="B304" s="389"/>
      <c r="C304" s="424"/>
      <c r="D304" s="15"/>
      <c r="E304" s="106"/>
      <c r="F304" s="106"/>
      <c r="G304" s="106"/>
      <c r="H304" s="399"/>
      <c r="I304" s="381">
        <f>Prenoms!$B$22</f>
        <v>0</v>
      </c>
      <c r="J304" s="382"/>
      <c r="K304" s="382"/>
      <c r="L304" s="382"/>
      <c r="M304" s="382"/>
      <c r="N304" s="68" t="str">
        <f>IF(NL304&lt;&gt;0,"",IF(Conges!N56=0,"",Conges!N56))</f>
        <v/>
      </c>
      <c r="O304" s="69"/>
      <c r="P304" s="70"/>
      <c r="Q304" s="70"/>
      <c r="R304" s="70"/>
      <c r="S304" s="70"/>
      <c r="T304" s="70"/>
      <c r="U304" s="70"/>
      <c r="V304" s="71"/>
      <c r="W304" s="69"/>
      <c r="X304" s="70"/>
      <c r="Y304" s="70"/>
      <c r="Z304" s="70"/>
      <c r="AA304" s="70"/>
      <c r="AB304" s="70"/>
      <c r="AC304" s="70"/>
      <c r="AD304" s="71"/>
      <c r="AE304" s="69"/>
      <c r="AF304" s="70"/>
      <c r="AG304" s="70"/>
      <c r="AH304" s="70"/>
      <c r="AI304" s="70"/>
      <c r="AJ304" s="71"/>
      <c r="AK304" s="69"/>
      <c r="AL304" s="70"/>
      <c r="AM304" s="70"/>
      <c r="AN304" s="70"/>
      <c r="AO304" s="70"/>
      <c r="AP304" s="70"/>
      <c r="AQ304" s="70"/>
      <c r="AR304" s="70"/>
      <c r="AS304" s="70"/>
      <c r="AT304" s="71"/>
      <c r="AU304" s="69"/>
      <c r="AV304" s="70"/>
      <c r="AW304" s="70"/>
      <c r="AX304" s="70"/>
      <c r="AY304" s="70"/>
      <c r="AZ304" s="70"/>
      <c r="BA304" s="70"/>
      <c r="BB304" s="71"/>
      <c r="BC304" s="72">
        <f>IF(NL304&lt;&gt;0,(IF(Conges!N$56=0,0,3)),0)</f>
        <v>0</v>
      </c>
      <c r="BD304" s="417"/>
      <c r="BE304" s="392">
        <f>IF(OR(Conges!N$56="A",Conges!N$56="V"),Prenoms!L$22,NL304)</f>
        <v>0</v>
      </c>
      <c r="BF304" s="393"/>
      <c r="BG304" s="289"/>
      <c r="BH304" s="290">
        <f t="shared" si="357"/>
        <v>0</v>
      </c>
      <c r="BI304" s="291" t="str">
        <f t="shared" si="358"/>
        <v/>
      </c>
      <c r="BJ304" s="305">
        <v>0</v>
      </c>
      <c r="BK304" s="306">
        <f t="shared" si="375"/>
        <v>0</v>
      </c>
      <c r="BL304" s="307">
        <f t="shared" si="341"/>
        <v>0</v>
      </c>
      <c r="BM304" s="307">
        <f t="shared" si="342"/>
        <v>0</v>
      </c>
      <c r="BN304" s="307">
        <f>SUM('Heures Pointage'!$TD$14:$TE$14)</f>
        <v>0</v>
      </c>
      <c r="BO304" s="307">
        <f>SUM('Heures et Indemnites'!$TD$14:$TE$14)</f>
        <v>0</v>
      </c>
      <c r="BP304" s="308">
        <f t="shared" si="343"/>
        <v>0</v>
      </c>
      <c r="BQ304" s="308">
        <f>'Heures Pointage'!$UB$14</f>
        <v>0</v>
      </c>
      <c r="BR304" s="309">
        <f t="shared" ref="BR304" si="398">$BH$1074</f>
        <v>0</v>
      </c>
      <c r="BS304" s="150">
        <f>Prenoms!$C$22</f>
        <v>0</v>
      </c>
      <c r="BT304" s="153"/>
      <c r="BU304" s="323">
        <f>SUM('Heures et Indemnites'!$TD$14:$TE$14)</f>
        <v>0</v>
      </c>
      <c r="BV304" s="236">
        <f>SUM('Heures et Indemnites'!$TD$6:$TE$14)</f>
        <v>0</v>
      </c>
      <c r="BW304" s="323"/>
      <c r="BX304" s="236"/>
      <c r="BY304" s="319"/>
      <c r="BZ304" s="319"/>
      <c r="CA304" s="319"/>
      <c r="CB304" s="319"/>
      <c r="CC304" s="319"/>
      <c r="CD304" s="319"/>
      <c r="CE304" s="319"/>
      <c r="CF304" s="319"/>
      <c r="CG304" s="319"/>
      <c r="CH304" s="319"/>
      <c r="CI304" s="319"/>
      <c r="CJ304" s="319"/>
      <c r="CK304" s="319"/>
      <c r="CL304" s="319"/>
      <c r="CM304" s="319"/>
      <c r="CN304" s="319"/>
      <c r="CO304" s="319"/>
      <c r="CP304" s="319"/>
      <c r="CQ304" s="319"/>
      <c r="CR304" s="319"/>
      <c r="CS304" s="319"/>
      <c r="CT304" s="319"/>
      <c r="CU304" s="319"/>
      <c r="CV304" s="319"/>
      <c r="CW304" s="319"/>
      <c r="CX304" s="319"/>
      <c r="CY304" s="319"/>
      <c r="CZ304" s="319"/>
      <c r="DA304" s="319"/>
      <c r="DB304" s="319"/>
      <c r="DC304" s="319"/>
      <c r="DD304" s="319"/>
      <c r="DE304" s="319"/>
      <c r="DF304" s="319"/>
      <c r="DG304" s="319"/>
      <c r="DH304" s="319"/>
      <c r="DI304" s="319"/>
      <c r="DJ304" s="319"/>
      <c r="DK304" s="319"/>
      <c r="DL304" s="319"/>
      <c r="DM304" s="319"/>
      <c r="DN304" s="319"/>
      <c r="DO304" s="319"/>
      <c r="DP304" s="319"/>
      <c r="DQ304" s="319"/>
      <c r="DR304" s="319"/>
      <c r="DS304" s="319"/>
      <c r="DT304" s="319"/>
      <c r="DU304" s="319"/>
      <c r="DV304" s="319"/>
      <c r="DW304" s="319"/>
      <c r="DX304" s="319"/>
      <c r="DY304" s="319"/>
      <c r="DZ304" s="319"/>
      <c r="EA304" s="319"/>
      <c r="EB304" s="319"/>
      <c r="EC304" s="319"/>
      <c r="ED304" s="319"/>
      <c r="EE304" s="319"/>
      <c r="EF304" s="319"/>
      <c r="EG304" s="319"/>
      <c r="EH304" s="319"/>
      <c r="EI304" s="319"/>
      <c r="EJ304" s="319"/>
      <c r="EK304" s="319"/>
      <c r="EL304" s="319"/>
      <c r="EM304" s="319"/>
      <c r="EN304" s="319"/>
      <c r="EO304" s="319"/>
      <c r="EP304" s="319"/>
      <c r="EQ304" s="319"/>
      <c r="ER304" s="319"/>
      <c r="ES304" s="319"/>
      <c r="ET304" s="319"/>
      <c r="EU304" s="319"/>
      <c r="EV304" s="319"/>
      <c r="EW304" s="319"/>
      <c r="EX304" s="319"/>
      <c r="EY304" s="319"/>
      <c r="EZ304" s="319"/>
      <c r="FA304" s="319"/>
      <c r="FB304" s="319"/>
      <c r="FC304" s="319"/>
      <c r="FD304" s="319"/>
      <c r="FE304" s="319"/>
      <c r="FF304" s="319"/>
      <c r="FG304" s="319"/>
      <c r="FH304" s="319"/>
      <c r="FI304" s="319"/>
      <c r="FJ304" s="319"/>
      <c r="FK304" s="319"/>
      <c r="FL304" s="319"/>
      <c r="FM304" s="319"/>
      <c r="FN304" s="319"/>
      <c r="FO304" s="319"/>
      <c r="FP304" s="319"/>
      <c r="FQ304" s="319"/>
      <c r="FR304" s="319"/>
      <c r="FS304" s="319"/>
      <c r="FT304" s="319"/>
      <c r="FU304" s="319"/>
      <c r="FV304" s="319"/>
      <c r="FW304" s="319"/>
      <c r="FX304" s="319"/>
      <c r="FY304" s="319"/>
      <c r="FZ304" s="319"/>
      <c r="GA304" s="319"/>
      <c r="GB304" s="319"/>
      <c r="GC304" s="319"/>
      <c r="GD304" s="319"/>
      <c r="GE304" s="319"/>
      <c r="GF304" s="319"/>
      <c r="GG304" s="319"/>
      <c r="GH304" s="319"/>
      <c r="GI304" s="319"/>
      <c r="GJ304" s="319"/>
      <c r="GK304" s="319"/>
      <c r="GL304" s="319"/>
      <c r="GM304" s="319"/>
      <c r="GN304" s="319"/>
      <c r="GO304" s="319"/>
      <c r="GP304" s="319"/>
      <c r="GQ304" s="319"/>
      <c r="GR304" s="319"/>
      <c r="GS304" s="319"/>
      <c r="GT304" s="319"/>
      <c r="GU304" s="319"/>
      <c r="GV304" s="319"/>
      <c r="GW304" s="319"/>
      <c r="GX304" s="319"/>
      <c r="GY304" s="319"/>
      <c r="GZ304" s="319"/>
      <c r="HA304" s="319"/>
      <c r="HB304" s="319"/>
      <c r="HC304" s="319"/>
      <c r="HD304" s="319"/>
      <c r="HE304" s="319"/>
      <c r="HF304" s="319"/>
      <c r="HG304" s="319"/>
      <c r="HH304" s="319"/>
      <c r="HI304" s="319"/>
      <c r="HJ304" s="319"/>
      <c r="HK304" s="319"/>
      <c r="HL304" s="319"/>
      <c r="HM304" s="319"/>
      <c r="HN304" s="319"/>
      <c r="HO304" s="319"/>
      <c r="HP304" s="319"/>
      <c r="HQ304" s="319"/>
      <c r="HR304" s="319"/>
      <c r="HS304" s="319"/>
      <c r="HT304" s="319"/>
      <c r="HU304" s="319"/>
      <c r="HV304" s="319"/>
      <c r="HW304" s="319"/>
      <c r="HX304" s="319"/>
      <c r="HY304" s="319"/>
      <c r="HZ304" s="319"/>
      <c r="IA304" s="319"/>
      <c r="IB304" s="319"/>
      <c r="IC304" s="319"/>
      <c r="ID304" s="319"/>
      <c r="IE304" s="319"/>
      <c r="IF304" s="319"/>
      <c r="IG304" s="319"/>
      <c r="IH304" s="319"/>
      <c r="II304" s="319"/>
      <c r="IJ304" s="319"/>
      <c r="IK304" s="319"/>
      <c r="IL304" s="319"/>
      <c r="IM304" s="319"/>
      <c r="IN304" s="319"/>
      <c r="IO304" s="319"/>
      <c r="IP304" s="319"/>
      <c r="IQ304" s="319"/>
      <c r="IR304" s="319"/>
      <c r="IS304" s="319"/>
      <c r="IT304" s="319"/>
      <c r="IU304" s="319"/>
      <c r="IV304" s="319"/>
      <c r="IW304" s="319"/>
      <c r="IX304" s="319"/>
      <c r="IY304" s="319"/>
      <c r="IZ304" s="319"/>
      <c r="JA304" s="319"/>
      <c r="JB304" s="319"/>
      <c r="JC304" s="319"/>
      <c r="JD304" s="319"/>
      <c r="JE304" s="319"/>
      <c r="JF304" s="319"/>
      <c r="JG304" s="319"/>
      <c r="JH304" s="319"/>
      <c r="JI304" s="319"/>
      <c r="JJ304" s="319"/>
      <c r="JK304" s="319"/>
      <c r="JL304" s="319"/>
      <c r="JM304" s="319"/>
      <c r="JN304" s="319"/>
      <c r="JO304" s="319"/>
      <c r="JP304" s="319"/>
      <c r="JQ304" s="319"/>
      <c r="JR304" s="319"/>
      <c r="JS304" s="319"/>
      <c r="JT304" s="319"/>
      <c r="JU304" s="319"/>
      <c r="JV304" s="319"/>
      <c r="JW304" s="319"/>
      <c r="JX304" s="319"/>
      <c r="JY304" s="319"/>
      <c r="JZ304" s="319"/>
      <c r="KA304" s="319"/>
      <c r="KB304" s="319"/>
      <c r="KC304" s="319"/>
      <c r="KD304" s="319"/>
      <c r="KE304" s="319"/>
      <c r="KF304" s="319"/>
      <c r="KG304" s="319"/>
      <c r="KH304" s="319"/>
      <c r="KI304" s="319"/>
      <c r="KJ304" s="319"/>
      <c r="KK304" s="319"/>
      <c r="KL304" s="319"/>
      <c r="KM304" s="319"/>
      <c r="KN304" s="319"/>
      <c r="KO304" s="319"/>
      <c r="KP304" s="319"/>
      <c r="KQ304" s="319"/>
      <c r="KR304" s="319"/>
      <c r="KS304" s="319"/>
      <c r="KT304" s="319"/>
      <c r="KU304" s="319"/>
      <c r="KV304" s="319"/>
      <c r="KW304" s="319"/>
      <c r="KX304" s="319"/>
      <c r="KY304" s="319"/>
      <c r="KZ304" s="319"/>
      <c r="LA304" s="319"/>
      <c r="LB304" s="319"/>
      <c r="LC304" s="319"/>
      <c r="LD304" s="319"/>
      <c r="LE304" s="319"/>
      <c r="LF304" s="319"/>
      <c r="LG304" s="319"/>
      <c r="LH304" s="319"/>
      <c r="LI304" s="319"/>
      <c r="LJ304" s="319"/>
      <c r="LK304" s="319"/>
      <c r="LL304" s="319"/>
      <c r="LM304" s="319"/>
      <c r="LN304" s="319"/>
      <c r="LO304" s="319"/>
      <c r="LP304" s="319"/>
      <c r="LQ304" s="319"/>
      <c r="LR304" s="319"/>
      <c r="LS304" s="319"/>
      <c r="LT304" s="319"/>
      <c r="LU304" s="319"/>
      <c r="LV304" s="319"/>
      <c r="LW304" s="319"/>
      <c r="LX304" s="319"/>
      <c r="LY304" s="319"/>
      <c r="LZ304" s="319"/>
      <c r="MA304" s="319"/>
      <c r="MB304" s="319"/>
      <c r="MC304" s="319"/>
      <c r="MD304" s="319"/>
      <c r="ME304" s="319"/>
      <c r="MF304" s="319"/>
      <c r="MG304" s="319"/>
      <c r="MH304" s="319"/>
      <c r="MI304" s="319"/>
      <c r="MJ304" s="319"/>
      <c r="MK304" s="319"/>
      <c r="ML304" s="319"/>
      <c r="MM304" s="319"/>
      <c r="MN304" s="319"/>
      <c r="MO304" s="319"/>
      <c r="MP304" s="319"/>
      <c r="MQ304" s="319"/>
      <c r="MS304" s="241"/>
      <c r="MT304" s="362">
        <f t="shared" si="377"/>
        <v>0</v>
      </c>
      <c r="MU304" s="363">
        <f t="shared" si="394"/>
        <v>0</v>
      </c>
      <c r="MV304" s="363">
        <f t="shared" si="364"/>
        <v>0</v>
      </c>
      <c r="MW304" s="363"/>
      <c r="MX304" s="363">
        <f t="shared" si="365"/>
        <v>0</v>
      </c>
      <c r="MY304" s="363"/>
      <c r="MZ304" s="363">
        <f t="shared" si="366"/>
        <v>0</v>
      </c>
      <c r="NA304" s="363"/>
      <c r="NB304" s="363">
        <f t="shared" si="367"/>
        <v>0</v>
      </c>
      <c r="NC304" s="363"/>
      <c r="ND304" s="363">
        <f t="shared" si="368"/>
        <v>0</v>
      </c>
      <c r="NE304" s="363"/>
      <c r="NF304" s="363">
        <f t="shared" si="369"/>
        <v>0</v>
      </c>
      <c r="NG304" s="363"/>
      <c r="NH304" s="363">
        <f t="shared" si="370"/>
        <v>0</v>
      </c>
      <c r="NI304" s="363"/>
      <c r="NJ304" s="363">
        <f t="shared" si="371"/>
        <v>0</v>
      </c>
      <c r="NK304" s="363"/>
      <c r="NL304" s="363">
        <f t="shared" si="378"/>
        <v>0</v>
      </c>
      <c r="NM304" s="364"/>
      <c r="NN304" s="370"/>
      <c r="NR304" s="318">
        <f t="shared" si="372"/>
        <v>0</v>
      </c>
      <c r="NS304" s="318">
        <f t="shared" si="373"/>
        <v>0</v>
      </c>
      <c r="NT304" s="318">
        <f t="shared" si="374"/>
        <v>0</v>
      </c>
    </row>
    <row r="305" spans="1:384" s="318" customFormat="1" ht="10.199999999999999" customHeight="1" x14ac:dyDescent="0.3">
      <c r="A305" s="25"/>
      <c r="B305" s="389"/>
      <c r="C305" s="424"/>
      <c r="D305" s="15"/>
      <c r="E305" s="106"/>
      <c r="F305" s="106"/>
      <c r="G305" s="106"/>
      <c r="H305" s="399"/>
      <c r="I305" s="394">
        <f>Prenoms!$B$23</f>
        <v>0</v>
      </c>
      <c r="J305" s="395"/>
      <c r="K305" s="395"/>
      <c r="L305" s="395"/>
      <c r="M305" s="395"/>
      <c r="N305" s="81" t="str">
        <f>IF(NL305&lt;&gt;0,"",IF(Conges!N57=0,"",Conges!N57))</f>
        <v/>
      </c>
      <c r="O305" s="82"/>
      <c r="P305" s="83"/>
      <c r="Q305" s="83"/>
      <c r="R305" s="83"/>
      <c r="S305" s="83"/>
      <c r="T305" s="83"/>
      <c r="U305" s="83"/>
      <c r="V305" s="84"/>
      <c r="W305" s="82"/>
      <c r="X305" s="83"/>
      <c r="Y305" s="83"/>
      <c r="Z305" s="83"/>
      <c r="AA305" s="83"/>
      <c r="AB305" s="83"/>
      <c r="AC305" s="83"/>
      <c r="AD305" s="84"/>
      <c r="AE305" s="82"/>
      <c r="AF305" s="83"/>
      <c r="AG305" s="83"/>
      <c r="AH305" s="83"/>
      <c r="AI305" s="83"/>
      <c r="AJ305" s="84"/>
      <c r="AK305" s="82"/>
      <c r="AL305" s="83"/>
      <c r="AM305" s="83"/>
      <c r="AN305" s="83"/>
      <c r="AO305" s="83"/>
      <c r="AP305" s="83"/>
      <c r="AQ305" s="83"/>
      <c r="AR305" s="83"/>
      <c r="AS305" s="83"/>
      <c r="AT305" s="84"/>
      <c r="AU305" s="82"/>
      <c r="AV305" s="83"/>
      <c r="AW305" s="83"/>
      <c r="AX305" s="83"/>
      <c r="AY305" s="83"/>
      <c r="AZ305" s="83"/>
      <c r="BA305" s="83"/>
      <c r="BB305" s="84"/>
      <c r="BC305" s="85">
        <f>IF(NL305&lt;&gt;0,(IF(Conges!N$57=0,0,3)),0)</f>
        <v>0</v>
      </c>
      <c r="BD305" s="417"/>
      <c r="BE305" s="390">
        <f>IF(OR(Conges!N$57="A",Conges!N$57="V"),Prenoms!L$23,NL305)</f>
        <v>0</v>
      </c>
      <c r="BF305" s="391"/>
      <c r="BG305" s="286"/>
      <c r="BH305" s="287">
        <f t="shared" si="357"/>
        <v>0</v>
      </c>
      <c r="BI305" s="288" t="str">
        <f t="shared" si="358"/>
        <v/>
      </c>
      <c r="BJ305" s="300">
        <v>0</v>
      </c>
      <c r="BK305" s="301">
        <f t="shared" si="375"/>
        <v>0</v>
      </c>
      <c r="BL305" s="302">
        <f t="shared" si="341"/>
        <v>0</v>
      </c>
      <c r="BM305" s="302">
        <f t="shared" si="342"/>
        <v>0</v>
      </c>
      <c r="BN305" s="302">
        <f>SUM('Heures Pointage'!$UD$14:$UE$14)</f>
        <v>0</v>
      </c>
      <c r="BO305" s="302">
        <f>SUM('Heures et Indemnites'!$UD$14:$UE$14)</f>
        <v>0</v>
      </c>
      <c r="BP305" s="303">
        <f t="shared" si="343"/>
        <v>0</v>
      </c>
      <c r="BQ305" s="303">
        <f>'Heures Pointage'!$VB$14</f>
        <v>0</v>
      </c>
      <c r="BR305" s="304">
        <f t="shared" ref="BR305" si="399">$BH$1075</f>
        <v>0</v>
      </c>
      <c r="BS305" s="149">
        <f>Prenoms!$C$23</f>
        <v>0</v>
      </c>
      <c r="BT305" s="180"/>
      <c r="BU305" s="324">
        <f>SUM('Heures et Indemnites'!$UD$14:$UE$14)</f>
        <v>0</v>
      </c>
      <c r="BV305" s="235">
        <f>SUM('Heures et Indemnites'!$UD$6:$UE$14)</f>
        <v>0</v>
      </c>
      <c r="BW305" s="324"/>
      <c r="BX305" s="235"/>
      <c r="BY305" s="319"/>
      <c r="BZ305" s="319"/>
      <c r="CA305" s="319"/>
      <c r="CB305" s="319"/>
      <c r="CC305" s="319"/>
      <c r="CD305" s="319"/>
      <c r="CE305" s="319"/>
      <c r="CF305" s="319"/>
      <c r="CG305" s="319"/>
      <c r="CH305" s="319"/>
      <c r="CI305" s="319"/>
      <c r="CJ305" s="319"/>
      <c r="CK305" s="319"/>
      <c r="CL305" s="319"/>
      <c r="CM305" s="319"/>
      <c r="CN305" s="319"/>
      <c r="CO305" s="319"/>
      <c r="CP305" s="319"/>
      <c r="CQ305" s="319"/>
      <c r="CR305" s="319"/>
      <c r="CS305" s="319"/>
      <c r="CT305" s="319"/>
      <c r="CU305" s="319"/>
      <c r="CV305" s="319"/>
      <c r="CW305" s="319"/>
      <c r="CX305" s="319"/>
      <c r="CY305" s="319"/>
      <c r="CZ305" s="319"/>
      <c r="DA305" s="319"/>
      <c r="DB305" s="319"/>
      <c r="DC305" s="319"/>
      <c r="DD305" s="319"/>
      <c r="DE305" s="319"/>
      <c r="DF305" s="319"/>
      <c r="DG305" s="319"/>
      <c r="DH305" s="319"/>
      <c r="DI305" s="319"/>
      <c r="DJ305" s="319"/>
      <c r="DK305" s="319"/>
      <c r="DL305" s="319"/>
      <c r="DM305" s="319"/>
      <c r="DN305" s="319"/>
      <c r="DO305" s="319"/>
      <c r="DP305" s="319"/>
      <c r="DQ305" s="319"/>
      <c r="DR305" s="319"/>
      <c r="DS305" s="319"/>
      <c r="DT305" s="319"/>
      <c r="DU305" s="319"/>
      <c r="DV305" s="319"/>
      <c r="DW305" s="319"/>
      <c r="DX305" s="319"/>
      <c r="DY305" s="319"/>
      <c r="DZ305" s="319"/>
      <c r="EA305" s="319"/>
      <c r="EB305" s="319"/>
      <c r="EC305" s="319"/>
      <c r="ED305" s="319"/>
      <c r="EE305" s="319"/>
      <c r="EF305" s="319"/>
      <c r="EG305" s="319"/>
      <c r="EH305" s="319"/>
      <c r="EI305" s="319"/>
      <c r="EJ305" s="319"/>
      <c r="EK305" s="319"/>
      <c r="EL305" s="319"/>
      <c r="EM305" s="319"/>
      <c r="EN305" s="319"/>
      <c r="EO305" s="319"/>
      <c r="EP305" s="319"/>
      <c r="EQ305" s="319"/>
      <c r="ER305" s="319"/>
      <c r="ES305" s="319"/>
      <c r="ET305" s="319"/>
      <c r="EU305" s="319"/>
      <c r="EV305" s="319"/>
      <c r="EW305" s="319"/>
      <c r="EX305" s="319"/>
      <c r="EY305" s="319"/>
      <c r="EZ305" s="319"/>
      <c r="FA305" s="319"/>
      <c r="FB305" s="319"/>
      <c r="FC305" s="319"/>
      <c r="FD305" s="319"/>
      <c r="FE305" s="319"/>
      <c r="FF305" s="319"/>
      <c r="FG305" s="319"/>
      <c r="FH305" s="319"/>
      <c r="FI305" s="319"/>
      <c r="FJ305" s="319"/>
      <c r="FK305" s="319"/>
      <c r="FL305" s="319"/>
      <c r="FM305" s="319"/>
      <c r="FN305" s="319"/>
      <c r="FO305" s="319"/>
      <c r="FP305" s="319"/>
      <c r="FQ305" s="319"/>
      <c r="FR305" s="319"/>
      <c r="FS305" s="319"/>
      <c r="FT305" s="319"/>
      <c r="FU305" s="319"/>
      <c r="FV305" s="319"/>
      <c r="FW305" s="319"/>
      <c r="FX305" s="319"/>
      <c r="FY305" s="319"/>
      <c r="FZ305" s="319"/>
      <c r="GA305" s="319"/>
      <c r="GB305" s="319"/>
      <c r="GC305" s="319"/>
      <c r="GD305" s="319"/>
      <c r="GE305" s="319"/>
      <c r="GF305" s="319"/>
      <c r="GG305" s="319"/>
      <c r="GH305" s="319"/>
      <c r="GI305" s="319"/>
      <c r="GJ305" s="319"/>
      <c r="GK305" s="319"/>
      <c r="GL305" s="319"/>
      <c r="GM305" s="319"/>
      <c r="GN305" s="319"/>
      <c r="GO305" s="319"/>
      <c r="GP305" s="319"/>
      <c r="GQ305" s="319"/>
      <c r="GR305" s="319"/>
      <c r="GS305" s="319"/>
      <c r="GT305" s="319"/>
      <c r="GU305" s="319"/>
      <c r="GV305" s="319"/>
      <c r="GW305" s="319"/>
      <c r="GX305" s="319"/>
      <c r="GY305" s="319"/>
      <c r="GZ305" s="319"/>
      <c r="HA305" s="319"/>
      <c r="HB305" s="319"/>
      <c r="HC305" s="319"/>
      <c r="HD305" s="319"/>
      <c r="HE305" s="319"/>
      <c r="HF305" s="319"/>
      <c r="HG305" s="319"/>
      <c r="HH305" s="319"/>
      <c r="HI305" s="319"/>
      <c r="HJ305" s="319"/>
      <c r="HK305" s="319"/>
      <c r="HL305" s="319"/>
      <c r="HM305" s="319"/>
      <c r="HN305" s="319"/>
      <c r="HO305" s="319"/>
      <c r="HP305" s="319"/>
      <c r="HQ305" s="319"/>
      <c r="HR305" s="319"/>
      <c r="HS305" s="319"/>
      <c r="HT305" s="319"/>
      <c r="HU305" s="319"/>
      <c r="HV305" s="319"/>
      <c r="HW305" s="319"/>
      <c r="HX305" s="319"/>
      <c r="HY305" s="319"/>
      <c r="HZ305" s="319"/>
      <c r="IA305" s="319"/>
      <c r="IB305" s="319"/>
      <c r="IC305" s="319"/>
      <c r="ID305" s="319"/>
      <c r="IE305" s="319"/>
      <c r="IF305" s="319"/>
      <c r="IG305" s="319"/>
      <c r="IH305" s="319"/>
      <c r="II305" s="319"/>
      <c r="IJ305" s="319"/>
      <c r="IK305" s="319"/>
      <c r="IL305" s="319"/>
      <c r="IM305" s="319"/>
      <c r="IN305" s="319"/>
      <c r="IO305" s="319"/>
      <c r="IP305" s="319"/>
      <c r="IQ305" s="319"/>
      <c r="IR305" s="319"/>
      <c r="IS305" s="319"/>
      <c r="IT305" s="319"/>
      <c r="IU305" s="319"/>
      <c r="IV305" s="319"/>
      <c r="IW305" s="319"/>
      <c r="IX305" s="319"/>
      <c r="IY305" s="319"/>
      <c r="IZ305" s="319"/>
      <c r="JA305" s="319"/>
      <c r="JB305" s="319"/>
      <c r="JC305" s="319"/>
      <c r="JD305" s="319"/>
      <c r="JE305" s="319"/>
      <c r="JF305" s="319"/>
      <c r="JG305" s="319"/>
      <c r="JH305" s="319"/>
      <c r="JI305" s="319"/>
      <c r="JJ305" s="319"/>
      <c r="JK305" s="319"/>
      <c r="JL305" s="319"/>
      <c r="JM305" s="319"/>
      <c r="JN305" s="319"/>
      <c r="JO305" s="319"/>
      <c r="JP305" s="319"/>
      <c r="JQ305" s="319"/>
      <c r="JR305" s="319"/>
      <c r="JS305" s="319"/>
      <c r="JT305" s="319"/>
      <c r="JU305" s="319"/>
      <c r="JV305" s="319"/>
      <c r="JW305" s="319"/>
      <c r="JX305" s="319"/>
      <c r="JY305" s="319"/>
      <c r="JZ305" s="319"/>
      <c r="KA305" s="319"/>
      <c r="KB305" s="319"/>
      <c r="KC305" s="319"/>
      <c r="KD305" s="319"/>
      <c r="KE305" s="319"/>
      <c r="KF305" s="319"/>
      <c r="KG305" s="319"/>
      <c r="KH305" s="319"/>
      <c r="KI305" s="319"/>
      <c r="KJ305" s="319"/>
      <c r="KK305" s="319"/>
      <c r="KL305" s="319"/>
      <c r="KM305" s="319"/>
      <c r="KN305" s="319"/>
      <c r="KO305" s="319"/>
      <c r="KP305" s="319"/>
      <c r="KQ305" s="319"/>
      <c r="KR305" s="319"/>
      <c r="KS305" s="319"/>
      <c r="KT305" s="319"/>
      <c r="KU305" s="319"/>
      <c r="KV305" s="319"/>
      <c r="KW305" s="319"/>
      <c r="KX305" s="319"/>
      <c r="KY305" s="319"/>
      <c r="KZ305" s="319"/>
      <c r="LA305" s="319"/>
      <c r="LB305" s="319"/>
      <c r="LC305" s="319"/>
      <c r="LD305" s="319"/>
      <c r="LE305" s="319"/>
      <c r="LF305" s="319"/>
      <c r="LG305" s="319"/>
      <c r="LH305" s="319"/>
      <c r="LI305" s="319"/>
      <c r="LJ305" s="319"/>
      <c r="LK305" s="319"/>
      <c r="LL305" s="319"/>
      <c r="LM305" s="319"/>
      <c r="LN305" s="319"/>
      <c r="LO305" s="319"/>
      <c r="LP305" s="319"/>
      <c r="LQ305" s="319"/>
      <c r="LR305" s="319"/>
      <c r="LS305" s="319"/>
      <c r="LT305" s="319"/>
      <c r="LU305" s="319"/>
      <c r="LV305" s="319"/>
      <c r="LW305" s="319"/>
      <c r="LX305" s="319"/>
      <c r="LY305" s="319"/>
      <c r="LZ305" s="319"/>
      <c r="MA305" s="319"/>
      <c r="MB305" s="319"/>
      <c r="MC305" s="319"/>
      <c r="MD305" s="319"/>
      <c r="ME305" s="319"/>
      <c r="MF305" s="319"/>
      <c r="MG305" s="319"/>
      <c r="MH305" s="319"/>
      <c r="MI305" s="319"/>
      <c r="MJ305" s="319"/>
      <c r="MK305" s="319"/>
      <c r="ML305" s="319"/>
      <c r="MM305" s="319"/>
      <c r="MN305" s="319"/>
      <c r="MO305" s="319"/>
      <c r="MP305" s="319"/>
      <c r="MQ305" s="319"/>
      <c r="MS305" s="241"/>
      <c r="MT305" s="373">
        <f t="shared" si="377"/>
        <v>0</v>
      </c>
      <c r="MU305" s="365">
        <f t="shared" si="394"/>
        <v>0</v>
      </c>
      <c r="MV305" s="365">
        <f t="shared" si="364"/>
        <v>0</v>
      </c>
      <c r="MW305" s="365"/>
      <c r="MX305" s="365">
        <f t="shared" si="365"/>
        <v>0</v>
      </c>
      <c r="MY305" s="365"/>
      <c r="MZ305" s="365">
        <f t="shared" si="366"/>
        <v>0</v>
      </c>
      <c r="NA305" s="365"/>
      <c r="NB305" s="365">
        <f t="shared" si="367"/>
        <v>0</v>
      </c>
      <c r="NC305" s="365"/>
      <c r="ND305" s="365">
        <f t="shared" si="368"/>
        <v>0</v>
      </c>
      <c r="NE305" s="365"/>
      <c r="NF305" s="365">
        <f t="shared" si="369"/>
        <v>0</v>
      </c>
      <c r="NG305" s="365"/>
      <c r="NH305" s="365">
        <f t="shared" si="370"/>
        <v>0</v>
      </c>
      <c r="NI305" s="365"/>
      <c r="NJ305" s="365">
        <f t="shared" si="371"/>
        <v>0</v>
      </c>
      <c r="NK305" s="365"/>
      <c r="NL305" s="365">
        <f t="shared" si="378"/>
        <v>0</v>
      </c>
      <c r="NM305" s="366"/>
      <c r="NN305" s="370"/>
      <c r="NR305" s="318">
        <f t="shared" si="372"/>
        <v>0</v>
      </c>
      <c r="NS305" s="318">
        <f t="shared" si="373"/>
        <v>0</v>
      </c>
      <c r="NT305" s="318">
        <f t="shared" si="374"/>
        <v>0</v>
      </c>
    </row>
    <row r="306" spans="1:384" s="318" customFormat="1" ht="10.199999999999999" customHeight="1" x14ac:dyDescent="0.3">
      <c r="A306" s="25"/>
      <c r="B306" s="389"/>
      <c r="C306" s="424"/>
      <c r="D306" s="15"/>
      <c r="E306" s="106"/>
      <c r="F306" s="106"/>
      <c r="G306" s="106"/>
      <c r="H306" s="399"/>
      <c r="I306" s="381">
        <f>Prenoms!$B$24</f>
        <v>0</v>
      </c>
      <c r="J306" s="382"/>
      <c r="K306" s="382"/>
      <c r="L306" s="382"/>
      <c r="M306" s="382"/>
      <c r="N306" s="68" t="str">
        <f>IF(NL306&lt;&gt;0,"",IF(Conges!N58=0,"",Conges!N58))</f>
        <v/>
      </c>
      <c r="O306" s="69"/>
      <c r="P306" s="70"/>
      <c r="Q306" s="70"/>
      <c r="R306" s="70"/>
      <c r="S306" s="70"/>
      <c r="T306" s="70"/>
      <c r="U306" s="70"/>
      <c r="V306" s="71"/>
      <c r="W306" s="69"/>
      <c r="X306" s="70"/>
      <c r="Y306" s="70"/>
      <c r="Z306" s="70"/>
      <c r="AA306" s="70"/>
      <c r="AB306" s="70"/>
      <c r="AC306" s="70"/>
      <c r="AD306" s="71"/>
      <c r="AE306" s="69"/>
      <c r="AF306" s="70"/>
      <c r="AG306" s="70"/>
      <c r="AH306" s="70"/>
      <c r="AI306" s="70"/>
      <c r="AJ306" s="71"/>
      <c r="AK306" s="69"/>
      <c r="AL306" s="70"/>
      <c r="AM306" s="70"/>
      <c r="AN306" s="70"/>
      <c r="AO306" s="70"/>
      <c r="AP306" s="70"/>
      <c r="AQ306" s="70"/>
      <c r="AR306" s="70"/>
      <c r="AS306" s="70"/>
      <c r="AT306" s="71"/>
      <c r="AU306" s="69"/>
      <c r="AV306" s="70"/>
      <c r="AW306" s="70"/>
      <c r="AX306" s="70"/>
      <c r="AY306" s="70"/>
      <c r="AZ306" s="70"/>
      <c r="BA306" s="70"/>
      <c r="BB306" s="71"/>
      <c r="BC306" s="72">
        <f>IF(NL306&lt;&gt;0,(IF(Conges!N$58=0,0,3)),0)</f>
        <v>0</v>
      </c>
      <c r="BD306" s="417"/>
      <c r="BE306" s="392">
        <f>IF(OR(Conges!N$58="A",Conges!N$58="V"),Prenoms!L$24,NL306)</f>
        <v>0</v>
      </c>
      <c r="BF306" s="393"/>
      <c r="BG306" s="289"/>
      <c r="BH306" s="290">
        <f t="shared" si="357"/>
        <v>0</v>
      </c>
      <c r="BI306" s="291" t="str">
        <f t="shared" si="358"/>
        <v/>
      </c>
      <c r="BJ306" s="305">
        <v>0</v>
      </c>
      <c r="BK306" s="306">
        <f t="shared" si="375"/>
        <v>0</v>
      </c>
      <c r="BL306" s="307">
        <f t="shared" si="341"/>
        <v>0</v>
      </c>
      <c r="BM306" s="307">
        <f t="shared" si="342"/>
        <v>0</v>
      </c>
      <c r="BN306" s="307">
        <f>SUM('Heures Pointage'!$VD$14:$VE$14)</f>
        <v>0</v>
      </c>
      <c r="BO306" s="307">
        <f>SUM('Heures et Indemnites'!$VD$14:$VE$14)</f>
        <v>0</v>
      </c>
      <c r="BP306" s="308">
        <f t="shared" si="343"/>
        <v>0</v>
      </c>
      <c r="BQ306" s="308">
        <f>'Heures Pointage'!$WB$14</f>
        <v>0</v>
      </c>
      <c r="BR306" s="309">
        <f t="shared" ref="BR306" si="400">$BH$1076</f>
        <v>0</v>
      </c>
      <c r="BS306" s="150">
        <f>Prenoms!$C$24</f>
        <v>0</v>
      </c>
      <c r="BT306" s="153"/>
      <c r="BU306" s="323">
        <f>SUM('Heures et Indemnites'!$VD$14:$VE$14)</f>
        <v>0</v>
      </c>
      <c r="BV306" s="236">
        <f>SUM('Heures et Indemnites'!$VD$6:$VE$14)</f>
        <v>0</v>
      </c>
      <c r="BW306" s="323"/>
      <c r="BX306" s="236"/>
      <c r="BY306" s="319"/>
      <c r="BZ306" s="319"/>
      <c r="CA306" s="319"/>
      <c r="CB306" s="319"/>
      <c r="CC306" s="319"/>
      <c r="CD306" s="319"/>
      <c r="CE306" s="319"/>
      <c r="CF306" s="319"/>
      <c r="CG306" s="319"/>
      <c r="CH306" s="319"/>
      <c r="CI306" s="319"/>
      <c r="CJ306" s="319"/>
      <c r="CK306" s="319"/>
      <c r="CL306" s="319"/>
      <c r="CM306" s="319"/>
      <c r="CN306" s="319"/>
      <c r="CO306" s="319"/>
      <c r="CP306" s="319"/>
      <c r="CQ306" s="319"/>
      <c r="CR306" s="319"/>
      <c r="CS306" s="319"/>
      <c r="CT306" s="319"/>
      <c r="CU306" s="319"/>
      <c r="CV306" s="319"/>
      <c r="CW306" s="319"/>
      <c r="CX306" s="319"/>
      <c r="CY306" s="319"/>
      <c r="CZ306" s="319"/>
      <c r="DA306" s="319"/>
      <c r="DB306" s="319"/>
      <c r="DC306" s="319"/>
      <c r="DD306" s="319"/>
      <c r="DE306" s="319"/>
      <c r="DF306" s="319"/>
      <c r="DG306" s="319"/>
      <c r="DH306" s="319"/>
      <c r="DI306" s="319"/>
      <c r="DJ306" s="319"/>
      <c r="DK306" s="319"/>
      <c r="DL306" s="319"/>
      <c r="DM306" s="319"/>
      <c r="DN306" s="319"/>
      <c r="DO306" s="319"/>
      <c r="DP306" s="319"/>
      <c r="DQ306" s="319"/>
      <c r="DR306" s="319"/>
      <c r="DS306" s="319"/>
      <c r="DT306" s="319"/>
      <c r="DU306" s="319"/>
      <c r="DV306" s="319"/>
      <c r="DW306" s="319"/>
      <c r="DX306" s="319"/>
      <c r="DY306" s="319"/>
      <c r="DZ306" s="319"/>
      <c r="EA306" s="319"/>
      <c r="EB306" s="319"/>
      <c r="EC306" s="319"/>
      <c r="ED306" s="319"/>
      <c r="EE306" s="319"/>
      <c r="EF306" s="319"/>
      <c r="EG306" s="319"/>
      <c r="EH306" s="319"/>
      <c r="EI306" s="319"/>
      <c r="EJ306" s="319"/>
      <c r="EK306" s="319"/>
      <c r="EL306" s="319"/>
      <c r="EM306" s="319"/>
      <c r="EN306" s="319"/>
      <c r="EO306" s="319"/>
      <c r="EP306" s="319"/>
      <c r="EQ306" s="319"/>
      <c r="ER306" s="319"/>
      <c r="ES306" s="319"/>
      <c r="ET306" s="319"/>
      <c r="EU306" s="319"/>
      <c r="EV306" s="319"/>
      <c r="EW306" s="319"/>
      <c r="EX306" s="319"/>
      <c r="EY306" s="319"/>
      <c r="EZ306" s="319"/>
      <c r="FA306" s="319"/>
      <c r="FB306" s="319"/>
      <c r="FC306" s="319"/>
      <c r="FD306" s="319"/>
      <c r="FE306" s="319"/>
      <c r="FF306" s="319"/>
      <c r="FG306" s="319"/>
      <c r="FH306" s="319"/>
      <c r="FI306" s="319"/>
      <c r="FJ306" s="319"/>
      <c r="FK306" s="319"/>
      <c r="FL306" s="319"/>
      <c r="FM306" s="319"/>
      <c r="FN306" s="319"/>
      <c r="FO306" s="319"/>
      <c r="FP306" s="319"/>
      <c r="FQ306" s="319"/>
      <c r="FR306" s="319"/>
      <c r="FS306" s="319"/>
      <c r="FT306" s="319"/>
      <c r="FU306" s="319"/>
      <c r="FV306" s="319"/>
      <c r="FW306" s="319"/>
      <c r="FX306" s="319"/>
      <c r="FY306" s="319"/>
      <c r="FZ306" s="319"/>
      <c r="GA306" s="319"/>
      <c r="GB306" s="319"/>
      <c r="GC306" s="319"/>
      <c r="GD306" s="319"/>
      <c r="GE306" s="319"/>
      <c r="GF306" s="319"/>
      <c r="GG306" s="319"/>
      <c r="GH306" s="319"/>
      <c r="GI306" s="319"/>
      <c r="GJ306" s="319"/>
      <c r="GK306" s="319"/>
      <c r="GL306" s="319"/>
      <c r="GM306" s="319"/>
      <c r="GN306" s="319"/>
      <c r="GO306" s="319"/>
      <c r="GP306" s="319"/>
      <c r="GQ306" s="319"/>
      <c r="GR306" s="319"/>
      <c r="GS306" s="319"/>
      <c r="GT306" s="319"/>
      <c r="GU306" s="319"/>
      <c r="GV306" s="319"/>
      <c r="GW306" s="319"/>
      <c r="GX306" s="319"/>
      <c r="GY306" s="319"/>
      <c r="GZ306" s="319"/>
      <c r="HA306" s="319"/>
      <c r="HB306" s="319"/>
      <c r="HC306" s="319"/>
      <c r="HD306" s="319"/>
      <c r="HE306" s="319"/>
      <c r="HF306" s="319"/>
      <c r="HG306" s="319"/>
      <c r="HH306" s="319"/>
      <c r="HI306" s="319"/>
      <c r="HJ306" s="319"/>
      <c r="HK306" s="319"/>
      <c r="HL306" s="319"/>
      <c r="HM306" s="319"/>
      <c r="HN306" s="319"/>
      <c r="HO306" s="319"/>
      <c r="HP306" s="319"/>
      <c r="HQ306" s="319"/>
      <c r="HR306" s="319"/>
      <c r="HS306" s="319"/>
      <c r="HT306" s="319"/>
      <c r="HU306" s="319"/>
      <c r="HV306" s="319"/>
      <c r="HW306" s="319"/>
      <c r="HX306" s="319"/>
      <c r="HY306" s="319"/>
      <c r="HZ306" s="319"/>
      <c r="IA306" s="319"/>
      <c r="IB306" s="319"/>
      <c r="IC306" s="319"/>
      <c r="ID306" s="319"/>
      <c r="IE306" s="319"/>
      <c r="IF306" s="319"/>
      <c r="IG306" s="319"/>
      <c r="IH306" s="319"/>
      <c r="II306" s="319"/>
      <c r="IJ306" s="319"/>
      <c r="IK306" s="319"/>
      <c r="IL306" s="319"/>
      <c r="IM306" s="319"/>
      <c r="IN306" s="319"/>
      <c r="IO306" s="319"/>
      <c r="IP306" s="319"/>
      <c r="IQ306" s="319"/>
      <c r="IR306" s="319"/>
      <c r="IS306" s="319"/>
      <c r="IT306" s="319"/>
      <c r="IU306" s="319"/>
      <c r="IV306" s="319"/>
      <c r="IW306" s="319"/>
      <c r="IX306" s="319"/>
      <c r="IY306" s="319"/>
      <c r="IZ306" s="319"/>
      <c r="JA306" s="319"/>
      <c r="JB306" s="319"/>
      <c r="JC306" s="319"/>
      <c r="JD306" s="319"/>
      <c r="JE306" s="319"/>
      <c r="JF306" s="319"/>
      <c r="JG306" s="319"/>
      <c r="JH306" s="319"/>
      <c r="JI306" s="319"/>
      <c r="JJ306" s="319"/>
      <c r="JK306" s="319"/>
      <c r="JL306" s="319"/>
      <c r="JM306" s="319"/>
      <c r="JN306" s="319"/>
      <c r="JO306" s="319"/>
      <c r="JP306" s="319"/>
      <c r="JQ306" s="319"/>
      <c r="JR306" s="319"/>
      <c r="JS306" s="319"/>
      <c r="JT306" s="319"/>
      <c r="JU306" s="319"/>
      <c r="JV306" s="319"/>
      <c r="JW306" s="319"/>
      <c r="JX306" s="319"/>
      <c r="JY306" s="319"/>
      <c r="JZ306" s="319"/>
      <c r="KA306" s="319"/>
      <c r="KB306" s="319"/>
      <c r="KC306" s="319"/>
      <c r="KD306" s="319"/>
      <c r="KE306" s="319"/>
      <c r="KF306" s="319"/>
      <c r="KG306" s="319"/>
      <c r="KH306" s="319"/>
      <c r="KI306" s="319"/>
      <c r="KJ306" s="319"/>
      <c r="KK306" s="319"/>
      <c r="KL306" s="319"/>
      <c r="KM306" s="319"/>
      <c r="KN306" s="319"/>
      <c r="KO306" s="319"/>
      <c r="KP306" s="319"/>
      <c r="KQ306" s="319"/>
      <c r="KR306" s="319"/>
      <c r="KS306" s="319"/>
      <c r="KT306" s="319"/>
      <c r="KU306" s="319"/>
      <c r="KV306" s="319"/>
      <c r="KW306" s="319"/>
      <c r="KX306" s="319"/>
      <c r="KY306" s="319"/>
      <c r="KZ306" s="319"/>
      <c r="LA306" s="319"/>
      <c r="LB306" s="319"/>
      <c r="LC306" s="319"/>
      <c r="LD306" s="319"/>
      <c r="LE306" s="319"/>
      <c r="LF306" s="319"/>
      <c r="LG306" s="319"/>
      <c r="LH306" s="319"/>
      <c r="LI306" s="319"/>
      <c r="LJ306" s="319"/>
      <c r="LK306" s="319"/>
      <c r="LL306" s="319"/>
      <c r="LM306" s="319"/>
      <c r="LN306" s="319"/>
      <c r="LO306" s="319"/>
      <c r="LP306" s="319"/>
      <c r="LQ306" s="319"/>
      <c r="LR306" s="319"/>
      <c r="LS306" s="319"/>
      <c r="LT306" s="319"/>
      <c r="LU306" s="319"/>
      <c r="LV306" s="319"/>
      <c r="LW306" s="319"/>
      <c r="LX306" s="319"/>
      <c r="LY306" s="319"/>
      <c r="LZ306" s="319"/>
      <c r="MA306" s="319"/>
      <c r="MB306" s="319"/>
      <c r="MC306" s="319"/>
      <c r="MD306" s="319"/>
      <c r="ME306" s="319"/>
      <c r="MF306" s="319"/>
      <c r="MG306" s="319"/>
      <c r="MH306" s="319"/>
      <c r="MI306" s="319"/>
      <c r="MJ306" s="319"/>
      <c r="MK306" s="319"/>
      <c r="ML306" s="319"/>
      <c r="MM306" s="319"/>
      <c r="MN306" s="319"/>
      <c r="MO306" s="319"/>
      <c r="MP306" s="319"/>
      <c r="MQ306" s="319"/>
      <c r="MS306" s="241"/>
      <c r="MT306" s="362">
        <f t="shared" si="377"/>
        <v>0</v>
      </c>
      <c r="MU306" s="363">
        <f t="shared" si="394"/>
        <v>0</v>
      </c>
      <c r="MV306" s="363">
        <f t="shared" si="364"/>
        <v>0</v>
      </c>
      <c r="MW306" s="363"/>
      <c r="MX306" s="363">
        <f t="shared" si="365"/>
        <v>0</v>
      </c>
      <c r="MY306" s="363"/>
      <c r="MZ306" s="363">
        <f t="shared" si="366"/>
        <v>0</v>
      </c>
      <c r="NA306" s="363"/>
      <c r="NB306" s="363">
        <f t="shared" si="367"/>
        <v>0</v>
      </c>
      <c r="NC306" s="363"/>
      <c r="ND306" s="363">
        <f t="shared" si="368"/>
        <v>0</v>
      </c>
      <c r="NE306" s="363"/>
      <c r="NF306" s="363">
        <f t="shared" si="369"/>
        <v>0</v>
      </c>
      <c r="NG306" s="363"/>
      <c r="NH306" s="363">
        <f t="shared" si="370"/>
        <v>0</v>
      </c>
      <c r="NI306" s="363"/>
      <c r="NJ306" s="363">
        <f t="shared" si="371"/>
        <v>0</v>
      </c>
      <c r="NK306" s="363"/>
      <c r="NL306" s="363">
        <f t="shared" si="378"/>
        <v>0</v>
      </c>
      <c r="NM306" s="364"/>
      <c r="NN306" s="370"/>
      <c r="NR306" s="318">
        <f t="shared" si="372"/>
        <v>0</v>
      </c>
      <c r="NS306" s="318">
        <f t="shared" si="373"/>
        <v>0</v>
      </c>
      <c r="NT306" s="318">
        <f t="shared" si="374"/>
        <v>0</v>
      </c>
    </row>
    <row r="307" spans="1:384" s="318" customFormat="1" ht="10.199999999999999" customHeight="1" x14ac:dyDescent="0.3">
      <c r="A307" s="25"/>
      <c r="B307" s="389"/>
      <c r="C307" s="424"/>
      <c r="D307" s="15"/>
      <c r="E307" s="106"/>
      <c r="F307" s="106"/>
      <c r="G307" s="106"/>
      <c r="H307" s="399"/>
      <c r="I307" s="394">
        <f>Prenoms!$B$25</f>
        <v>0</v>
      </c>
      <c r="J307" s="395"/>
      <c r="K307" s="395"/>
      <c r="L307" s="395"/>
      <c r="M307" s="395"/>
      <c r="N307" s="81" t="str">
        <f>IF(NL307&lt;&gt;0,"",IF(Conges!N59=0,"",Conges!N59))</f>
        <v/>
      </c>
      <c r="O307" s="82"/>
      <c r="P307" s="83"/>
      <c r="Q307" s="83"/>
      <c r="R307" s="83"/>
      <c r="S307" s="83"/>
      <c r="T307" s="83"/>
      <c r="U307" s="83"/>
      <c r="V307" s="84"/>
      <c r="W307" s="82"/>
      <c r="X307" s="83"/>
      <c r="Y307" s="83"/>
      <c r="Z307" s="83"/>
      <c r="AA307" s="83"/>
      <c r="AB307" s="83"/>
      <c r="AC307" s="83"/>
      <c r="AD307" s="84"/>
      <c r="AE307" s="82"/>
      <c r="AF307" s="83"/>
      <c r="AG307" s="83"/>
      <c r="AH307" s="83"/>
      <c r="AI307" s="83"/>
      <c r="AJ307" s="84"/>
      <c r="AK307" s="82"/>
      <c r="AL307" s="83"/>
      <c r="AM307" s="83"/>
      <c r="AN307" s="83"/>
      <c r="AO307" s="83"/>
      <c r="AP307" s="83"/>
      <c r="AQ307" s="83"/>
      <c r="AR307" s="83"/>
      <c r="AS307" s="83"/>
      <c r="AT307" s="84"/>
      <c r="AU307" s="82"/>
      <c r="AV307" s="83"/>
      <c r="AW307" s="83"/>
      <c r="AX307" s="83"/>
      <c r="AY307" s="83"/>
      <c r="AZ307" s="83"/>
      <c r="BA307" s="83"/>
      <c r="BB307" s="84"/>
      <c r="BC307" s="85">
        <f>IF(NL307&lt;&gt;0,(IF(Conges!N$59=0,0,3)),0)</f>
        <v>0</v>
      </c>
      <c r="BD307" s="417"/>
      <c r="BE307" s="390">
        <f>IF(OR(Conges!N$59="A",Conges!N$59="V"),Prenoms!L$25,NL307)</f>
        <v>0</v>
      </c>
      <c r="BF307" s="391"/>
      <c r="BG307" s="286"/>
      <c r="BH307" s="287">
        <f t="shared" si="357"/>
        <v>0</v>
      </c>
      <c r="BI307" s="288" t="str">
        <f t="shared" si="358"/>
        <v/>
      </c>
      <c r="BJ307" s="300">
        <v>0</v>
      </c>
      <c r="BK307" s="301">
        <f t="shared" si="375"/>
        <v>0</v>
      </c>
      <c r="BL307" s="302">
        <f t="shared" si="341"/>
        <v>0</v>
      </c>
      <c r="BM307" s="302">
        <f t="shared" si="342"/>
        <v>0</v>
      </c>
      <c r="BN307" s="302">
        <f>SUM('Heures Pointage'!$WD$14:$WE$14)</f>
        <v>0</v>
      </c>
      <c r="BO307" s="302">
        <f>SUM('Heures et Indemnites'!$WD$14:$WE$14)</f>
        <v>0</v>
      </c>
      <c r="BP307" s="303">
        <f t="shared" si="343"/>
        <v>0</v>
      </c>
      <c r="BQ307" s="303">
        <f>'Heures Pointage'!$XB$14</f>
        <v>0</v>
      </c>
      <c r="BR307" s="304">
        <f t="shared" ref="BR307" si="401">$BH$1077</f>
        <v>0</v>
      </c>
      <c r="BS307" s="149">
        <f>Prenoms!$C$25</f>
        <v>0</v>
      </c>
      <c r="BT307" s="180"/>
      <c r="BU307" s="324">
        <f>SUM('Heures et Indemnites'!$WD$14:$WE$14)</f>
        <v>0</v>
      </c>
      <c r="BV307" s="235">
        <f>SUM('Heures et Indemnites'!$WD$6:$WE$14)</f>
        <v>0</v>
      </c>
      <c r="BW307" s="324"/>
      <c r="BX307" s="235"/>
      <c r="BY307" s="319"/>
      <c r="BZ307" s="319"/>
      <c r="CA307" s="319"/>
      <c r="CB307" s="319"/>
      <c r="CC307" s="319"/>
      <c r="CD307" s="319"/>
      <c r="CE307" s="319"/>
      <c r="CF307" s="319"/>
      <c r="CG307" s="319"/>
      <c r="CH307" s="319"/>
      <c r="CI307" s="319"/>
      <c r="CJ307" s="319"/>
      <c r="CK307" s="319"/>
      <c r="CL307" s="319"/>
      <c r="CM307" s="319"/>
      <c r="CN307" s="319"/>
      <c r="CO307" s="319"/>
      <c r="CP307" s="319"/>
      <c r="CQ307" s="319"/>
      <c r="CR307" s="319"/>
      <c r="CS307" s="319"/>
      <c r="CT307" s="319"/>
      <c r="CU307" s="319"/>
      <c r="CV307" s="319"/>
      <c r="CW307" s="319"/>
      <c r="CX307" s="319"/>
      <c r="CY307" s="319"/>
      <c r="CZ307" s="319"/>
      <c r="DA307" s="319"/>
      <c r="DB307" s="319"/>
      <c r="DC307" s="319"/>
      <c r="DD307" s="319"/>
      <c r="DE307" s="319"/>
      <c r="DF307" s="319"/>
      <c r="DG307" s="319"/>
      <c r="DH307" s="319"/>
      <c r="DI307" s="319"/>
      <c r="DJ307" s="319"/>
      <c r="DK307" s="319"/>
      <c r="DL307" s="319"/>
      <c r="DM307" s="319"/>
      <c r="DN307" s="319"/>
      <c r="DO307" s="319"/>
      <c r="DP307" s="319"/>
      <c r="DQ307" s="319"/>
      <c r="DR307" s="319"/>
      <c r="DS307" s="319"/>
      <c r="DT307" s="319"/>
      <c r="DU307" s="319"/>
      <c r="DV307" s="319"/>
      <c r="DW307" s="319"/>
      <c r="DX307" s="319"/>
      <c r="DY307" s="319"/>
      <c r="DZ307" s="319"/>
      <c r="EA307" s="319"/>
      <c r="EB307" s="319"/>
      <c r="EC307" s="319"/>
      <c r="ED307" s="319"/>
      <c r="EE307" s="319"/>
      <c r="EF307" s="319"/>
      <c r="EG307" s="319"/>
      <c r="EH307" s="319"/>
      <c r="EI307" s="319"/>
      <c r="EJ307" s="319"/>
      <c r="EK307" s="319"/>
      <c r="EL307" s="319"/>
      <c r="EM307" s="319"/>
      <c r="EN307" s="319"/>
      <c r="EO307" s="319"/>
      <c r="EP307" s="319"/>
      <c r="EQ307" s="319"/>
      <c r="ER307" s="319"/>
      <c r="ES307" s="319"/>
      <c r="ET307" s="319"/>
      <c r="EU307" s="319"/>
      <c r="EV307" s="319"/>
      <c r="EW307" s="319"/>
      <c r="EX307" s="319"/>
      <c r="EY307" s="319"/>
      <c r="EZ307" s="319"/>
      <c r="FA307" s="319"/>
      <c r="FB307" s="319"/>
      <c r="FC307" s="319"/>
      <c r="FD307" s="319"/>
      <c r="FE307" s="319"/>
      <c r="FF307" s="319"/>
      <c r="FG307" s="319"/>
      <c r="FH307" s="319"/>
      <c r="FI307" s="319"/>
      <c r="FJ307" s="319"/>
      <c r="FK307" s="319"/>
      <c r="FL307" s="319"/>
      <c r="FM307" s="319"/>
      <c r="FN307" s="319"/>
      <c r="FO307" s="319"/>
      <c r="FP307" s="319"/>
      <c r="FQ307" s="319"/>
      <c r="FR307" s="319"/>
      <c r="FS307" s="319"/>
      <c r="FT307" s="319"/>
      <c r="FU307" s="319"/>
      <c r="FV307" s="319"/>
      <c r="FW307" s="319"/>
      <c r="FX307" s="319"/>
      <c r="FY307" s="319"/>
      <c r="FZ307" s="319"/>
      <c r="GA307" s="319"/>
      <c r="GB307" s="319"/>
      <c r="GC307" s="319"/>
      <c r="GD307" s="319"/>
      <c r="GE307" s="319"/>
      <c r="GF307" s="319"/>
      <c r="GG307" s="319"/>
      <c r="GH307" s="319"/>
      <c r="GI307" s="319"/>
      <c r="GJ307" s="319"/>
      <c r="GK307" s="319"/>
      <c r="GL307" s="319"/>
      <c r="GM307" s="319"/>
      <c r="GN307" s="319"/>
      <c r="GO307" s="319"/>
      <c r="GP307" s="319"/>
      <c r="GQ307" s="319"/>
      <c r="GR307" s="319"/>
      <c r="GS307" s="319"/>
      <c r="GT307" s="319"/>
      <c r="GU307" s="319"/>
      <c r="GV307" s="319"/>
      <c r="GW307" s="319"/>
      <c r="GX307" s="319"/>
      <c r="GY307" s="319"/>
      <c r="GZ307" s="319"/>
      <c r="HA307" s="319"/>
      <c r="HB307" s="319"/>
      <c r="HC307" s="319"/>
      <c r="HD307" s="319"/>
      <c r="HE307" s="319"/>
      <c r="HF307" s="319"/>
      <c r="HG307" s="319"/>
      <c r="HH307" s="319"/>
      <c r="HI307" s="319"/>
      <c r="HJ307" s="319"/>
      <c r="HK307" s="319"/>
      <c r="HL307" s="319"/>
      <c r="HM307" s="319"/>
      <c r="HN307" s="319"/>
      <c r="HO307" s="319"/>
      <c r="HP307" s="319"/>
      <c r="HQ307" s="319"/>
      <c r="HR307" s="319"/>
      <c r="HS307" s="319"/>
      <c r="HT307" s="319"/>
      <c r="HU307" s="319"/>
      <c r="HV307" s="319"/>
      <c r="HW307" s="319"/>
      <c r="HX307" s="319"/>
      <c r="HY307" s="319"/>
      <c r="HZ307" s="319"/>
      <c r="IA307" s="319"/>
      <c r="IB307" s="319"/>
      <c r="IC307" s="319"/>
      <c r="ID307" s="319"/>
      <c r="IE307" s="319"/>
      <c r="IF307" s="319"/>
      <c r="IG307" s="319"/>
      <c r="IH307" s="319"/>
      <c r="II307" s="319"/>
      <c r="IJ307" s="319"/>
      <c r="IK307" s="319"/>
      <c r="IL307" s="319"/>
      <c r="IM307" s="319"/>
      <c r="IN307" s="319"/>
      <c r="IO307" s="319"/>
      <c r="IP307" s="319"/>
      <c r="IQ307" s="319"/>
      <c r="IR307" s="319"/>
      <c r="IS307" s="319"/>
      <c r="IT307" s="319"/>
      <c r="IU307" s="319"/>
      <c r="IV307" s="319"/>
      <c r="IW307" s="319"/>
      <c r="IX307" s="319"/>
      <c r="IY307" s="319"/>
      <c r="IZ307" s="319"/>
      <c r="JA307" s="319"/>
      <c r="JB307" s="319"/>
      <c r="JC307" s="319"/>
      <c r="JD307" s="319"/>
      <c r="JE307" s="319"/>
      <c r="JF307" s="319"/>
      <c r="JG307" s="319"/>
      <c r="JH307" s="319"/>
      <c r="JI307" s="319"/>
      <c r="JJ307" s="319"/>
      <c r="JK307" s="319"/>
      <c r="JL307" s="319"/>
      <c r="JM307" s="319"/>
      <c r="JN307" s="319"/>
      <c r="JO307" s="319"/>
      <c r="JP307" s="319"/>
      <c r="JQ307" s="319"/>
      <c r="JR307" s="319"/>
      <c r="JS307" s="319"/>
      <c r="JT307" s="319"/>
      <c r="JU307" s="319"/>
      <c r="JV307" s="319"/>
      <c r="JW307" s="319"/>
      <c r="JX307" s="319"/>
      <c r="JY307" s="319"/>
      <c r="JZ307" s="319"/>
      <c r="KA307" s="319"/>
      <c r="KB307" s="319"/>
      <c r="KC307" s="319"/>
      <c r="KD307" s="319"/>
      <c r="KE307" s="319"/>
      <c r="KF307" s="319"/>
      <c r="KG307" s="319"/>
      <c r="KH307" s="319"/>
      <c r="KI307" s="319"/>
      <c r="KJ307" s="319"/>
      <c r="KK307" s="319"/>
      <c r="KL307" s="319"/>
      <c r="KM307" s="319"/>
      <c r="KN307" s="319"/>
      <c r="KO307" s="319"/>
      <c r="KP307" s="319"/>
      <c r="KQ307" s="319"/>
      <c r="KR307" s="319"/>
      <c r="KS307" s="319"/>
      <c r="KT307" s="319"/>
      <c r="KU307" s="319"/>
      <c r="KV307" s="319"/>
      <c r="KW307" s="319"/>
      <c r="KX307" s="319"/>
      <c r="KY307" s="319"/>
      <c r="KZ307" s="319"/>
      <c r="LA307" s="319"/>
      <c r="LB307" s="319"/>
      <c r="LC307" s="319"/>
      <c r="LD307" s="319"/>
      <c r="LE307" s="319"/>
      <c r="LF307" s="319"/>
      <c r="LG307" s="319"/>
      <c r="LH307" s="319"/>
      <c r="LI307" s="319"/>
      <c r="LJ307" s="319"/>
      <c r="LK307" s="319"/>
      <c r="LL307" s="319"/>
      <c r="LM307" s="319"/>
      <c r="LN307" s="319"/>
      <c r="LO307" s="319"/>
      <c r="LP307" s="319"/>
      <c r="LQ307" s="319"/>
      <c r="LR307" s="319"/>
      <c r="LS307" s="319"/>
      <c r="LT307" s="319"/>
      <c r="LU307" s="319"/>
      <c r="LV307" s="319"/>
      <c r="LW307" s="319"/>
      <c r="LX307" s="319"/>
      <c r="LY307" s="319"/>
      <c r="LZ307" s="319"/>
      <c r="MA307" s="319"/>
      <c r="MB307" s="319"/>
      <c r="MC307" s="319"/>
      <c r="MD307" s="319"/>
      <c r="ME307" s="319"/>
      <c r="MF307" s="319"/>
      <c r="MG307" s="319"/>
      <c r="MH307" s="319"/>
      <c r="MI307" s="319"/>
      <c r="MJ307" s="319"/>
      <c r="MK307" s="319"/>
      <c r="ML307" s="319"/>
      <c r="MM307" s="319"/>
      <c r="MN307" s="319"/>
      <c r="MO307" s="319"/>
      <c r="MP307" s="319"/>
      <c r="MQ307" s="319"/>
      <c r="MS307" s="241"/>
      <c r="MT307" s="373">
        <f t="shared" si="377"/>
        <v>0</v>
      </c>
      <c r="MU307" s="365">
        <f t="shared" si="394"/>
        <v>0</v>
      </c>
      <c r="MV307" s="365">
        <f t="shared" si="364"/>
        <v>0</v>
      </c>
      <c r="MW307" s="365"/>
      <c r="MX307" s="365">
        <f t="shared" si="365"/>
        <v>0</v>
      </c>
      <c r="MY307" s="365"/>
      <c r="MZ307" s="365">
        <f t="shared" si="366"/>
        <v>0</v>
      </c>
      <c r="NA307" s="365"/>
      <c r="NB307" s="365">
        <f t="shared" si="367"/>
        <v>0</v>
      </c>
      <c r="NC307" s="365"/>
      <c r="ND307" s="365">
        <f t="shared" si="368"/>
        <v>0</v>
      </c>
      <c r="NE307" s="365"/>
      <c r="NF307" s="365">
        <f t="shared" si="369"/>
        <v>0</v>
      </c>
      <c r="NG307" s="365"/>
      <c r="NH307" s="365">
        <f t="shared" si="370"/>
        <v>0</v>
      </c>
      <c r="NI307" s="365"/>
      <c r="NJ307" s="365">
        <f t="shared" si="371"/>
        <v>0</v>
      </c>
      <c r="NK307" s="365"/>
      <c r="NL307" s="365">
        <f t="shared" si="378"/>
        <v>0</v>
      </c>
      <c r="NM307" s="366"/>
      <c r="NN307" s="370"/>
      <c r="NR307" s="318">
        <f t="shared" si="372"/>
        <v>0</v>
      </c>
      <c r="NS307" s="318">
        <f t="shared" si="373"/>
        <v>0</v>
      </c>
      <c r="NT307" s="318">
        <f t="shared" si="374"/>
        <v>0</v>
      </c>
    </row>
    <row r="308" spans="1:384" s="318" customFormat="1" ht="10.199999999999999" customHeight="1" x14ac:dyDescent="0.3">
      <c r="A308" s="25"/>
      <c r="B308" s="389"/>
      <c r="C308" s="424"/>
      <c r="D308" s="15"/>
      <c r="E308" s="106"/>
      <c r="F308" s="106"/>
      <c r="G308" s="106"/>
      <c r="H308" s="399"/>
      <c r="I308" s="381">
        <f>Prenoms!$B$26</f>
        <v>0</v>
      </c>
      <c r="J308" s="382"/>
      <c r="K308" s="382"/>
      <c r="L308" s="382"/>
      <c r="M308" s="382"/>
      <c r="N308" s="68" t="str">
        <f>IF(NL308&lt;&gt;0,"",IF(Conges!N60=0,"",Conges!N60))</f>
        <v/>
      </c>
      <c r="O308" s="69"/>
      <c r="P308" s="70"/>
      <c r="Q308" s="70"/>
      <c r="R308" s="70"/>
      <c r="S308" s="70"/>
      <c r="T308" s="70"/>
      <c r="U308" s="70"/>
      <c r="V308" s="71"/>
      <c r="W308" s="69"/>
      <c r="X308" s="70"/>
      <c r="Y308" s="70"/>
      <c r="Z308" s="70"/>
      <c r="AA308" s="70"/>
      <c r="AB308" s="70"/>
      <c r="AC308" s="70"/>
      <c r="AD308" s="71"/>
      <c r="AE308" s="69"/>
      <c r="AF308" s="70"/>
      <c r="AG308" s="70"/>
      <c r="AH308" s="70"/>
      <c r="AI308" s="70"/>
      <c r="AJ308" s="71"/>
      <c r="AK308" s="69"/>
      <c r="AL308" s="70"/>
      <c r="AM308" s="70"/>
      <c r="AN308" s="70"/>
      <c r="AO308" s="70"/>
      <c r="AP308" s="70"/>
      <c r="AQ308" s="70"/>
      <c r="AR308" s="70"/>
      <c r="AS308" s="70"/>
      <c r="AT308" s="71"/>
      <c r="AU308" s="69"/>
      <c r="AV308" s="70"/>
      <c r="AW308" s="70"/>
      <c r="AX308" s="70"/>
      <c r="AY308" s="70"/>
      <c r="AZ308" s="70"/>
      <c r="BA308" s="70"/>
      <c r="BB308" s="71"/>
      <c r="BC308" s="72">
        <f>IF(NL308&lt;&gt;0,(IF(Conges!N$60=0,0,3)),0)</f>
        <v>0</v>
      </c>
      <c r="BD308" s="417"/>
      <c r="BE308" s="392">
        <f>IF(OR(Conges!N$60="A",Conges!N$60="V"),Prenoms!L$26,NL308)</f>
        <v>0</v>
      </c>
      <c r="BF308" s="393"/>
      <c r="BG308" s="289"/>
      <c r="BH308" s="290">
        <f t="shared" si="357"/>
        <v>0</v>
      </c>
      <c r="BI308" s="291" t="str">
        <f t="shared" si="358"/>
        <v/>
      </c>
      <c r="BJ308" s="305">
        <v>0</v>
      </c>
      <c r="BK308" s="306">
        <f t="shared" si="375"/>
        <v>0</v>
      </c>
      <c r="BL308" s="307">
        <f t="shared" si="341"/>
        <v>0</v>
      </c>
      <c r="BM308" s="307">
        <f t="shared" si="342"/>
        <v>0</v>
      </c>
      <c r="BN308" s="307">
        <f>SUM('Heures Pointage'!$XD$14:$XE$14)</f>
        <v>0</v>
      </c>
      <c r="BO308" s="307">
        <f>SUM('Heures et Indemnites'!$XD$14:$XE$14)</f>
        <v>0</v>
      </c>
      <c r="BP308" s="308">
        <f t="shared" si="343"/>
        <v>0</v>
      </c>
      <c r="BQ308" s="308">
        <f>'Heures Pointage'!$YB$14</f>
        <v>0</v>
      </c>
      <c r="BR308" s="309">
        <f t="shared" ref="BR308" si="402">$BH$1078</f>
        <v>0</v>
      </c>
      <c r="BS308" s="150">
        <f>Prenoms!$C$26</f>
        <v>0</v>
      </c>
      <c r="BT308" s="153"/>
      <c r="BU308" s="323">
        <f>SUM('Heures et Indemnites'!$XD$14:$XE$14)</f>
        <v>0</v>
      </c>
      <c r="BV308" s="236">
        <f>SUM('Heures et Indemnites'!$XD$6:$XE$14)</f>
        <v>0</v>
      </c>
      <c r="BW308" s="323"/>
      <c r="BX308" s="236"/>
      <c r="BY308" s="319"/>
      <c r="BZ308" s="319"/>
      <c r="CA308" s="319"/>
      <c r="CB308" s="319"/>
      <c r="CC308" s="319"/>
      <c r="CD308" s="319"/>
      <c r="CE308" s="319"/>
      <c r="CF308" s="319"/>
      <c r="CG308" s="319"/>
      <c r="CH308" s="319"/>
      <c r="CI308" s="319"/>
      <c r="CJ308" s="319"/>
      <c r="CK308" s="319"/>
      <c r="CL308" s="319"/>
      <c r="CM308" s="319"/>
      <c r="CN308" s="319"/>
      <c r="CO308" s="319"/>
      <c r="CP308" s="319"/>
      <c r="CQ308" s="319"/>
      <c r="CR308" s="319"/>
      <c r="CS308" s="319"/>
      <c r="CT308" s="319"/>
      <c r="CU308" s="319"/>
      <c r="CV308" s="319"/>
      <c r="CW308" s="319"/>
      <c r="CX308" s="319"/>
      <c r="CY308" s="319"/>
      <c r="CZ308" s="319"/>
      <c r="DA308" s="319"/>
      <c r="DB308" s="319"/>
      <c r="DC308" s="319"/>
      <c r="DD308" s="319"/>
      <c r="DE308" s="319"/>
      <c r="DF308" s="319"/>
      <c r="DG308" s="319"/>
      <c r="DH308" s="319"/>
      <c r="DI308" s="319"/>
      <c r="DJ308" s="319"/>
      <c r="DK308" s="319"/>
      <c r="DL308" s="319"/>
      <c r="DM308" s="319"/>
      <c r="DN308" s="319"/>
      <c r="DO308" s="319"/>
      <c r="DP308" s="319"/>
      <c r="DQ308" s="319"/>
      <c r="DR308" s="319"/>
      <c r="DS308" s="319"/>
      <c r="DT308" s="319"/>
      <c r="DU308" s="319"/>
      <c r="DV308" s="319"/>
      <c r="DW308" s="319"/>
      <c r="DX308" s="319"/>
      <c r="DY308" s="319"/>
      <c r="DZ308" s="319"/>
      <c r="EA308" s="319"/>
      <c r="EB308" s="319"/>
      <c r="EC308" s="319"/>
      <c r="ED308" s="319"/>
      <c r="EE308" s="319"/>
      <c r="EF308" s="319"/>
      <c r="EG308" s="319"/>
      <c r="EH308" s="319"/>
      <c r="EI308" s="319"/>
      <c r="EJ308" s="319"/>
      <c r="EK308" s="319"/>
      <c r="EL308" s="319"/>
      <c r="EM308" s="319"/>
      <c r="EN308" s="319"/>
      <c r="EO308" s="319"/>
      <c r="EP308" s="319"/>
      <c r="EQ308" s="319"/>
      <c r="ER308" s="319"/>
      <c r="ES308" s="319"/>
      <c r="ET308" s="319"/>
      <c r="EU308" s="319"/>
      <c r="EV308" s="319"/>
      <c r="EW308" s="319"/>
      <c r="EX308" s="319"/>
      <c r="EY308" s="319"/>
      <c r="EZ308" s="319"/>
      <c r="FA308" s="319"/>
      <c r="FB308" s="319"/>
      <c r="FC308" s="319"/>
      <c r="FD308" s="319"/>
      <c r="FE308" s="319"/>
      <c r="FF308" s="319"/>
      <c r="FG308" s="319"/>
      <c r="FH308" s="319"/>
      <c r="FI308" s="319"/>
      <c r="FJ308" s="319"/>
      <c r="FK308" s="319"/>
      <c r="FL308" s="319"/>
      <c r="FM308" s="319"/>
      <c r="FN308" s="319"/>
      <c r="FO308" s="319"/>
      <c r="FP308" s="319"/>
      <c r="FQ308" s="319"/>
      <c r="FR308" s="319"/>
      <c r="FS308" s="319"/>
      <c r="FT308" s="319"/>
      <c r="FU308" s="319"/>
      <c r="FV308" s="319"/>
      <c r="FW308" s="319"/>
      <c r="FX308" s="319"/>
      <c r="FY308" s="319"/>
      <c r="FZ308" s="319"/>
      <c r="GA308" s="319"/>
      <c r="GB308" s="319"/>
      <c r="GC308" s="319"/>
      <c r="GD308" s="319"/>
      <c r="GE308" s="319"/>
      <c r="GF308" s="319"/>
      <c r="GG308" s="319"/>
      <c r="GH308" s="319"/>
      <c r="GI308" s="319"/>
      <c r="GJ308" s="319"/>
      <c r="GK308" s="319"/>
      <c r="GL308" s="319"/>
      <c r="GM308" s="319"/>
      <c r="GN308" s="319"/>
      <c r="GO308" s="319"/>
      <c r="GP308" s="319"/>
      <c r="GQ308" s="319"/>
      <c r="GR308" s="319"/>
      <c r="GS308" s="319"/>
      <c r="GT308" s="319"/>
      <c r="GU308" s="319"/>
      <c r="GV308" s="319"/>
      <c r="GW308" s="319"/>
      <c r="GX308" s="319"/>
      <c r="GY308" s="319"/>
      <c r="GZ308" s="319"/>
      <c r="HA308" s="319"/>
      <c r="HB308" s="319"/>
      <c r="HC308" s="319"/>
      <c r="HD308" s="319"/>
      <c r="HE308" s="319"/>
      <c r="HF308" s="319"/>
      <c r="HG308" s="319"/>
      <c r="HH308" s="319"/>
      <c r="HI308" s="319"/>
      <c r="HJ308" s="319"/>
      <c r="HK308" s="319"/>
      <c r="HL308" s="319"/>
      <c r="HM308" s="319"/>
      <c r="HN308" s="319"/>
      <c r="HO308" s="319"/>
      <c r="HP308" s="319"/>
      <c r="HQ308" s="319"/>
      <c r="HR308" s="319"/>
      <c r="HS308" s="319"/>
      <c r="HT308" s="319"/>
      <c r="HU308" s="319"/>
      <c r="HV308" s="319"/>
      <c r="HW308" s="319"/>
      <c r="HX308" s="319"/>
      <c r="HY308" s="319"/>
      <c r="HZ308" s="319"/>
      <c r="IA308" s="319"/>
      <c r="IB308" s="319"/>
      <c r="IC308" s="319"/>
      <c r="ID308" s="319"/>
      <c r="IE308" s="319"/>
      <c r="IF308" s="319"/>
      <c r="IG308" s="319"/>
      <c r="IH308" s="319"/>
      <c r="II308" s="319"/>
      <c r="IJ308" s="319"/>
      <c r="IK308" s="319"/>
      <c r="IL308" s="319"/>
      <c r="IM308" s="319"/>
      <c r="IN308" s="319"/>
      <c r="IO308" s="319"/>
      <c r="IP308" s="319"/>
      <c r="IQ308" s="319"/>
      <c r="IR308" s="319"/>
      <c r="IS308" s="319"/>
      <c r="IT308" s="319"/>
      <c r="IU308" s="319"/>
      <c r="IV308" s="319"/>
      <c r="IW308" s="319"/>
      <c r="IX308" s="319"/>
      <c r="IY308" s="319"/>
      <c r="IZ308" s="319"/>
      <c r="JA308" s="319"/>
      <c r="JB308" s="319"/>
      <c r="JC308" s="319"/>
      <c r="JD308" s="319"/>
      <c r="JE308" s="319"/>
      <c r="JF308" s="319"/>
      <c r="JG308" s="319"/>
      <c r="JH308" s="319"/>
      <c r="JI308" s="319"/>
      <c r="JJ308" s="319"/>
      <c r="JK308" s="319"/>
      <c r="JL308" s="319"/>
      <c r="JM308" s="319"/>
      <c r="JN308" s="319"/>
      <c r="JO308" s="319"/>
      <c r="JP308" s="319"/>
      <c r="JQ308" s="319"/>
      <c r="JR308" s="319"/>
      <c r="JS308" s="319"/>
      <c r="JT308" s="319"/>
      <c r="JU308" s="319"/>
      <c r="JV308" s="319"/>
      <c r="JW308" s="319"/>
      <c r="JX308" s="319"/>
      <c r="JY308" s="319"/>
      <c r="JZ308" s="319"/>
      <c r="KA308" s="319"/>
      <c r="KB308" s="319"/>
      <c r="KC308" s="319"/>
      <c r="KD308" s="319"/>
      <c r="KE308" s="319"/>
      <c r="KF308" s="319"/>
      <c r="KG308" s="319"/>
      <c r="KH308" s="319"/>
      <c r="KI308" s="319"/>
      <c r="KJ308" s="319"/>
      <c r="KK308" s="319"/>
      <c r="KL308" s="319"/>
      <c r="KM308" s="319"/>
      <c r="KN308" s="319"/>
      <c r="KO308" s="319"/>
      <c r="KP308" s="319"/>
      <c r="KQ308" s="319"/>
      <c r="KR308" s="319"/>
      <c r="KS308" s="319"/>
      <c r="KT308" s="319"/>
      <c r="KU308" s="319"/>
      <c r="KV308" s="319"/>
      <c r="KW308" s="319"/>
      <c r="KX308" s="319"/>
      <c r="KY308" s="319"/>
      <c r="KZ308" s="319"/>
      <c r="LA308" s="319"/>
      <c r="LB308" s="319"/>
      <c r="LC308" s="319"/>
      <c r="LD308" s="319"/>
      <c r="LE308" s="319"/>
      <c r="LF308" s="319"/>
      <c r="LG308" s="319"/>
      <c r="LH308" s="319"/>
      <c r="LI308" s="319"/>
      <c r="LJ308" s="319"/>
      <c r="LK308" s="319"/>
      <c r="LL308" s="319"/>
      <c r="LM308" s="319"/>
      <c r="LN308" s="319"/>
      <c r="LO308" s="319"/>
      <c r="LP308" s="319"/>
      <c r="LQ308" s="319"/>
      <c r="LR308" s="319"/>
      <c r="LS308" s="319"/>
      <c r="LT308" s="319"/>
      <c r="LU308" s="319"/>
      <c r="LV308" s="319"/>
      <c r="LW308" s="319"/>
      <c r="LX308" s="319"/>
      <c r="LY308" s="319"/>
      <c r="LZ308" s="319"/>
      <c r="MA308" s="319"/>
      <c r="MB308" s="319"/>
      <c r="MC308" s="319"/>
      <c r="MD308" s="319"/>
      <c r="ME308" s="319"/>
      <c r="MF308" s="319"/>
      <c r="MG308" s="319"/>
      <c r="MH308" s="319"/>
      <c r="MI308" s="319"/>
      <c r="MJ308" s="319"/>
      <c r="MK308" s="319"/>
      <c r="ML308" s="319"/>
      <c r="MM308" s="319"/>
      <c r="MN308" s="319"/>
      <c r="MO308" s="319"/>
      <c r="MP308" s="319"/>
      <c r="MQ308" s="319"/>
      <c r="MS308" s="241"/>
      <c r="MT308" s="362">
        <f t="shared" si="377"/>
        <v>0</v>
      </c>
      <c r="MU308" s="363">
        <f t="shared" si="394"/>
        <v>0</v>
      </c>
      <c r="MV308" s="363">
        <f t="shared" si="364"/>
        <v>0</v>
      </c>
      <c r="MW308" s="363"/>
      <c r="MX308" s="363">
        <f t="shared" si="365"/>
        <v>0</v>
      </c>
      <c r="MY308" s="363"/>
      <c r="MZ308" s="363">
        <f t="shared" si="366"/>
        <v>0</v>
      </c>
      <c r="NA308" s="363"/>
      <c r="NB308" s="363">
        <f t="shared" si="367"/>
        <v>0</v>
      </c>
      <c r="NC308" s="363"/>
      <c r="ND308" s="363">
        <f t="shared" si="368"/>
        <v>0</v>
      </c>
      <c r="NE308" s="363"/>
      <c r="NF308" s="363">
        <f t="shared" si="369"/>
        <v>0</v>
      </c>
      <c r="NG308" s="363"/>
      <c r="NH308" s="363">
        <f t="shared" si="370"/>
        <v>0</v>
      </c>
      <c r="NI308" s="363"/>
      <c r="NJ308" s="363">
        <f t="shared" si="371"/>
        <v>0</v>
      </c>
      <c r="NK308" s="363"/>
      <c r="NL308" s="363">
        <f t="shared" si="378"/>
        <v>0</v>
      </c>
      <c r="NM308" s="364"/>
      <c r="NN308" s="370"/>
      <c r="NR308" s="318">
        <f t="shared" si="372"/>
        <v>0</v>
      </c>
      <c r="NS308" s="318">
        <f t="shared" si="373"/>
        <v>0</v>
      </c>
      <c r="NT308" s="318">
        <f t="shared" si="374"/>
        <v>0</v>
      </c>
    </row>
    <row r="309" spans="1:384" s="318" customFormat="1" ht="10.199999999999999" customHeight="1" x14ac:dyDescent="0.3">
      <c r="A309" s="25"/>
      <c r="B309" s="389"/>
      <c r="C309" s="424"/>
      <c r="D309" s="15"/>
      <c r="E309" s="106"/>
      <c r="F309" s="106"/>
      <c r="G309" s="106"/>
      <c r="H309" s="399"/>
      <c r="I309" s="394">
        <f>Prenoms!$B$27</f>
        <v>0</v>
      </c>
      <c r="J309" s="395"/>
      <c r="K309" s="395"/>
      <c r="L309" s="395"/>
      <c r="M309" s="395"/>
      <c r="N309" s="81" t="str">
        <f>IF(NL309&lt;&gt;0,"",IF(Conges!N61=0,"",Conges!N61))</f>
        <v/>
      </c>
      <c r="O309" s="82"/>
      <c r="P309" s="83"/>
      <c r="Q309" s="83"/>
      <c r="R309" s="83"/>
      <c r="S309" s="83"/>
      <c r="T309" s="83"/>
      <c r="U309" s="83"/>
      <c r="V309" s="84"/>
      <c r="W309" s="82"/>
      <c r="X309" s="83"/>
      <c r="Y309" s="83"/>
      <c r="Z309" s="83"/>
      <c r="AA309" s="83"/>
      <c r="AB309" s="83"/>
      <c r="AC309" s="83"/>
      <c r="AD309" s="84"/>
      <c r="AE309" s="82"/>
      <c r="AF309" s="83"/>
      <c r="AG309" s="83"/>
      <c r="AH309" s="83"/>
      <c r="AI309" s="83"/>
      <c r="AJ309" s="84"/>
      <c r="AK309" s="82"/>
      <c r="AL309" s="83"/>
      <c r="AM309" s="83"/>
      <c r="AN309" s="83"/>
      <c r="AO309" s="83"/>
      <c r="AP309" s="83"/>
      <c r="AQ309" s="83"/>
      <c r="AR309" s="83"/>
      <c r="AS309" s="83"/>
      <c r="AT309" s="84"/>
      <c r="AU309" s="82"/>
      <c r="AV309" s="83"/>
      <c r="AW309" s="83"/>
      <c r="AX309" s="83"/>
      <c r="AY309" s="83"/>
      <c r="AZ309" s="83"/>
      <c r="BA309" s="83"/>
      <c r="BB309" s="84"/>
      <c r="BC309" s="85">
        <f>IF(NL309&lt;&gt;0,(IF(Conges!N$61=0,0,3)),0)</f>
        <v>0</v>
      </c>
      <c r="BD309" s="417"/>
      <c r="BE309" s="390">
        <f>IF(OR(Conges!N$61="A",Conges!N$61="V"),Prenoms!L$27,NL309)</f>
        <v>0</v>
      </c>
      <c r="BF309" s="391"/>
      <c r="BG309" s="286"/>
      <c r="BH309" s="287">
        <f t="shared" si="357"/>
        <v>0</v>
      </c>
      <c r="BI309" s="288" t="str">
        <f t="shared" si="358"/>
        <v/>
      </c>
      <c r="BJ309" s="300">
        <v>0</v>
      </c>
      <c r="BK309" s="301">
        <f t="shared" si="375"/>
        <v>0</v>
      </c>
      <c r="BL309" s="302">
        <f t="shared" si="341"/>
        <v>0</v>
      </c>
      <c r="BM309" s="302">
        <f t="shared" si="342"/>
        <v>0</v>
      </c>
      <c r="BN309" s="302">
        <f>SUM('Heures Pointage'!$YD$14:$YE$14)</f>
        <v>0</v>
      </c>
      <c r="BO309" s="302">
        <f>SUM('Heures et Indemnites'!$YD$14:$YE$14)</f>
        <v>0</v>
      </c>
      <c r="BP309" s="303">
        <f t="shared" si="343"/>
        <v>0</v>
      </c>
      <c r="BQ309" s="303">
        <f>'Heures Pointage'!$ZB$14</f>
        <v>0</v>
      </c>
      <c r="BR309" s="304">
        <f t="shared" ref="BR309" si="403">$BH$1079</f>
        <v>0</v>
      </c>
      <c r="BS309" s="149">
        <f>Prenoms!$C$27</f>
        <v>0</v>
      </c>
      <c r="BT309" s="180"/>
      <c r="BU309" s="324">
        <f>SUM('Heures et Indemnites'!$YD$14:$YE$14)</f>
        <v>0</v>
      </c>
      <c r="BV309" s="235">
        <f>SUM('Heures et Indemnites'!$YD$6:$YE$14)</f>
        <v>0</v>
      </c>
      <c r="BW309" s="324"/>
      <c r="BX309" s="235"/>
      <c r="BY309" s="319"/>
      <c r="BZ309" s="319"/>
      <c r="CA309" s="319"/>
      <c r="CB309" s="319"/>
      <c r="CC309" s="319"/>
      <c r="CD309" s="319"/>
      <c r="CE309" s="319"/>
      <c r="CF309" s="319"/>
      <c r="CG309" s="319"/>
      <c r="CH309" s="319"/>
      <c r="CI309" s="319"/>
      <c r="CJ309" s="319"/>
      <c r="CK309" s="319"/>
      <c r="CL309" s="319"/>
      <c r="CM309" s="319"/>
      <c r="CN309" s="319"/>
      <c r="CO309" s="319"/>
      <c r="CP309" s="319"/>
      <c r="CQ309" s="319"/>
      <c r="CR309" s="319"/>
      <c r="CS309" s="319"/>
      <c r="CT309" s="319"/>
      <c r="CU309" s="319"/>
      <c r="CV309" s="319"/>
      <c r="CW309" s="319"/>
      <c r="CX309" s="319"/>
      <c r="CY309" s="319"/>
      <c r="CZ309" s="319"/>
      <c r="DA309" s="319"/>
      <c r="DB309" s="319"/>
      <c r="DC309" s="319"/>
      <c r="DD309" s="319"/>
      <c r="DE309" s="319"/>
      <c r="DF309" s="319"/>
      <c r="DG309" s="319"/>
      <c r="DH309" s="319"/>
      <c r="DI309" s="319"/>
      <c r="DJ309" s="319"/>
      <c r="DK309" s="319"/>
      <c r="DL309" s="319"/>
      <c r="DM309" s="319"/>
      <c r="DN309" s="319"/>
      <c r="DO309" s="319"/>
      <c r="DP309" s="319"/>
      <c r="DQ309" s="319"/>
      <c r="DR309" s="319"/>
      <c r="DS309" s="319"/>
      <c r="DT309" s="319"/>
      <c r="DU309" s="319"/>
      <c r="DV309" s="319"/>
      <c r="DW309" s="319"/>
      <c r="DX309" s="319"/>
      <c r="DY309" s="319"/>
      <c r="DZ309" s="319"/>
      <c r="EA309" s="319"/>
      <c r="EB309" s="319"/>
      <c r="EC309" s="319"/>
      <c r="ED309" s="319"/>
      <c r="EE309" s="319"/>
      <c r="EF309" s="319"/>
      <c r="EG309" s="319"/>
      <c r="EH309" s="319"/>
      <c r="EI309" s="319"/>
      <c r="EJ309" s="319"/>
      <c r="EK309" s="319"/>
      <c r="EL309" s="319"/>
      <c r="EM309" s="319"/>
      <c r="EN309" s="319"/>
      <c r="EO309" s="319"/>
      <c r="EP309" s="319"/>
      <c r="EQ309" s="319"/>
      <c r="ER309" s="319"/>
      <c r="ES309" s="319"/>
      <c r="ET309" s="319"/>
      <c r="EU309" s="319"/>
      <c r="EV309" s="319"/>
      <c r="EW309" s="319"/>
      <c r="EX309" s="319"/>
      <c r="EY309" s="319"/>
      <c r="EZ309" s="319"/>
      <c r="FA309" s="319"/>
      <c r="FB309" s="319"/>
      <c r="FC309" s="319"/>
      <c r="FD309" s="319"/>
      <c r="FE309" s="319"/>
      <c r="FF309" s="319"/>
      <c r="FG309" s="319"/>
      <c r="FH309" s="319"/>
      <c r="FI309" s="319"/>
      <c r="FJ309" s="319"/>
      <c r="FK309" s="319"/>
      <c r="FL309" s="319"/>
      <c r="FM309" s="319"/>
      <c r="FN309" s="319"/>
      <c r="FO309" s="319"/>
      <c r="FP309" s="319"/>
      <c r="FQ309" s="319"/>
      <c r="FR309" s="319"/>
      <c r="FS309" s="319"/>
      <c r="FT309" s="319"/>
      <c r="FU309" s="319"/>
      <c r="FV309" s="319"/>
      <c r="FW309" s="319"/>
      <c r="FX309" s="319"/>
      <c r="FY309" s="319"/>
      <c r="FZ309" s="319"/>
      <c r="GA309" s="319"/>
      <c r="GB309" s="319"/>
      <c r="GC309" s="319"/>
      <c r="GD309" s="319"/>
      <c r="GE309" s="319"/>
      <c r="GF309" s="319"/>
      <c r="GG309" s="319"/>
      <c r="GH309" s="319"/>
      <c r="GI309" s="319"/>
      <c r="GJ309" s="319"/>
      <c r="GK309" s="319"/>
      <c r="GL309" s="319"/>
      <c r="GM309" s="319"/>
      <c r="GN309" s="319"/>
      <c r="GO309" s="319"/>
      <c r="GP309" s="319"/>
      <c r="GQ309" s="319"/>
      <c r="GR309" s="319"/>
      <c r="GS309" s="319"/>
      <c r="GT309" s="319"/>
      <c r="GU309" s="319"/>
      <c r="GV309" s="319"/>
      <c r="GW309" s="319"/>
      <c r="GX309" s="319"/>
      <c r="GY309" s="319"/>
      <c r="GZ309" s="319"/>
      <c r="HA309" s="319"/>
      <c r="HB309" s="319"/>
      <c r="HC309" s="319"/>
      <c r="HD309" s="319"/>
      <c r="HE309" s="319"/>
      <c r="HF309" s="319"/>
      <c r="HG309" s="319"/>
      <c r="HH309" s="319"/>
      <c r="HI309" s="319"/>
      <c r="HJ309" s="319"/>
      <c r="HK309" s="319"/>
      <c r="HL309" s="319"/>
      <c r="HM309" s="319"/>
      <c r="HN309" s="319"/>
      <c r="HO309" s="319"/>
      <c r="HP309" s="319"/>
      <c r="HQ309" s="319"/>
      <c r="HR309" s="319"/>
      <c r="HS309" s="319"/>
      <c r="HT309" s="319"/>
      <c r="HU309" s="319"/>
      <c r="HV309" s="319"/>
      <c r="HW309" s="319"/>
      <c r="HX309" s="319"/>
      <c r="HY309" s="319"/>
      <c r="HZ309" s="319"/>
      <c r="IA309" s="319"/>
      <c r="IB309" s="319"/>
      <c r="IC309" s="319"/>
      <c r="ID309" s="319"/>
      <c r="IE309" s="319"/>
      <c r="IF309" s="319"/>
      <c r="IG309" s="319"/>
      <c r="IH309" s="319"/>
      <c r="II309" s="319"/>
      <c r="IJ309" s="319"/>
      <c r="IK309" s="319"/>
      <c r="IL309" s="319"/>
      <c r="IM309" s="319"/>
      <c r="IN309" s="319"/>
      <c r="IO309" s="319"/>
      <c r="IP309" s="319"/>
      <c r="IQ309" s="319"/>
      <c r="IR309" s="319"/>
      <c r="IS309" s="319"/>
      <c r="IT309" s="319"/>
      <c r="IU309" s="319"/>
      <c r="IV309" s="319"/>
      <c r="IW309" s="319"/>
      <c r="IX309" s="319"/>
      <c r="IY309" s="319"/>
      <c r="IZ309" s="319"/>
      <c r="JA309" s="319"/>
      <c r="JB309" s="319"/>
      <c r="JC309" s="319"/>
      <c r="JD309" s="319"/>
      <c r="JE309" s="319"/>
      <c r="JF309" s="319"/>
      <c r="JG309" s="319"/>
      <c r="JH309" s="319"/>
      <c r="JI309" s="319"/>
      <c r="JJ309" s="319"/>
      <c r="JK309" s="319"/>
      <c r="JL309" s="319"/>
      <c r="JM309" s="319"/>
      <c r="JN309" s="319"/>
      <c r="JO309" s="319"/>
      <c r="JP309" s="319"/>
      <c r="JQ309" s="319"/>
      <c r="JR309" s="319"/>
      <c r="JS309" s="319"/>
      <c r="JT309" s="319"/>
      <c r="JU309" s="319"/>
      <c r="JV309" s="319"/>
      <c r="JW309" s="319"/>
      <c r="JX309" s="319"/>
      <c r="JY309" s="319"/>
      <c r="JZ309" s="319"/>
      <c r="KA309" s="319"/>
      <c r="KB309" s="319"/>
      <c r="KC309" s="319"/>
      <c r="KD309" s="319"/>
      <c r="KE309" s="319"/>
      <c r="KF309" s="319"/>
      <c r="KG309" s="319"/>
      <c r="KH309" s="319"/>
      <c r="KI309" s="319"/>
      <c r="KJ309" s="319"/>
      <c r="KK309" s="319"/>
      <c r="KL309" s="319"/>
      <c r="KM309" s="319"/>
      <c r="KN309" s="319"/>
      <c r="KO309" s="319"/>
      <c r="KP309" s="319"/>
      <c r="KQ309" s="319"/>
      <c r="KR309" s="319"/>
      <c r="KS309" s="319"/>
      <c r="KT309" s="319"/>
      <c r="KU309" s="319"/>
      <c r="KV309" s="319"/>
      <c r="KW309" s="319"/>
      <c r="KX309" s="319"/>
      <c r="KY309" s="319"/>
      <c r="KZ309" s="319"/>
      <c r="LA309" s="319"/>
      <c r="LB309" s="319"/>
      <c r="LC309" s="319"/>
      <c r="LD309" s="319"/>
      <c r="LE309" s="319"/>
      <c r="LF309" s="319"/>
      <c r="LG309" s="319"/>
      <c r="LH309" s="319"/>
      <c r="LI309" s="319"/>
      <c r="LJ309" s="319"/>
      <c r="LK309" s="319"/>
      <c r="LL309" s="319"/>
      <c r="LM309" s="319"/>
      <c r="LN309" s="319"/>
      <c r="LO309" s="319"/>
      <c r="LP309" s="319"/>
      <c r="LQ309" s="319"/>
      <c r="LR309" s="319"/>
      <c r="LS309" s="319"/>
      <c r="LT309" s="319"/>
      <c r="LU309" s="319"/>
      <c r="LV309" s="319"/>
      <c r="LW309" s="319"/>
      <c r="LX309" s="319"/>
      <c r="LY309" s="319"/>
      <c r="LZ309" s="319"/>
      <c r="MA309" s="319"/>
      <c r="MB309" s="319"/>
      <c r="MC309" s="319"/>
      <c r="MD309" s="319"/>
      <c r="ME309" s="319"/>
      <c r="MF309" s="319"/>
      <c r="MG309" s="319"/>
      <c r="MH309" s="319"/>
      <c r="MI309" s="319"/>
      <c r="MJ309" s="319"/>
      <c r="MK309" s="319"/>
      <c r="ML309" s="319"/>
      <c r="MM309" s="319"/>
      <c r="MN309" s="319"/>
      <c r="MO309" s="319"/>
      <c r="MP309" s="319"/>
      <c r="MQ309" s="319"/>
      <c r="MS309" s="241"/>
      <c r="MT309" s="373">
        <f t="shared" si="377"/>
        <v>0</v>
      </c>
      <c r="MU309" s="365">
        <f t="shared" si="394"/>
        <v>0</v>
      </c>
      <c r="MV309" s="365">
        <f t="shared" si="364"/>
        <v>0</v>
      </c>
      <c r="MW309" s="365"/>
      <c r="MX309" s="365">
        <f t="shared" si="365"/>
        <v>0</v>
      </c>
      <c r="MY309" s="365"/>
      <c r="MZ309" s="365">
        <f t="shared" si="366"/>
        <v>0</v>
      </c>
      <c r="NA309" s="365"/>
      <c r="NB309" s="365">
        <f t="shared" si="367"/>
        <v>0</v>
      </c>
      <c r="NC309" s="365"/>
      <c r="ND309" s="365">
        <f t="shared" si="368"/>
        <v>0</v>
      </c>
      <c r="NE309" s="365"/>
      <c r="NF309" s="365">
        <f t="shared" si="369"/>
        <v>0</v>
      </c>
      <c r="NG309" s="365"/>
      <c r="NH309" s="365">
        <f t="shared" si="370"/>
        <v>0</v>
      </c>
      <c r="NI309" s="365"/>
      <c r="NJ309" s="365">
        <f t="shared" si="371"/>
        <v>0</v>
      </c>
      <c r="NK309" s="365"/>
      <c r="NL309" s="365">
        <f t="shared" si="378"/>
        <v>0</v>
      </c>
      <c r="NM309" s="366"/>
      <c r="NN309" s="370"/>
      <c r="NR309" s="318">
        <f t="shared" si="372"/>
        <v>0</v>
      </c>
      <c r="NS309" s="318">
        <f t="shared" si="373"/>
        <v>0</v>
      </c>
      <c r="NT309" s="318">
        <f t="shared" si="374"/>
        <v>0</v>
      </c>
    </row>
    <row r="310" spans="1:384" s="318" customFormat="1" ht="10.199999999999999" customHeight="1" x14ac:dyDescent="0.3">
      <c r="A310" s="25"/>
      <c r="B310" s="389"/>
      <c r="C310" s="424"/>
      <c r="D310" s="15"/>
      <c r="E310" s="106"/>
      <c r="F310" s="106"/>
      <c r="G310" s="106"/>
      <c r="H310" s="399"/>
      <c r="I310" s="381">
        <f>Prenoms!$B$28</f>
        <v>0</v>
      </c>
      <c r="J310" s="382"/>
      <c r="K310" s="382"/>
      <c r="L310" s="382"/>
      <c r="M310" s="382"/>
      <c r="N310" s="68" t="str">
        <f>IF(NL310&lt;&gt;0,"",IF(Conges!N62=0,"",Conges!N62))</f>
        <v/>
      </c>
      <c r="O310" s="69"/>
      <c r="P310" s="70"/>
      <c r="Q310" s="70"/>
      <c r="R310" s="70"/>
      <c r="S310" s="70"/>
      <c r="T310" s="70"/>
      <c r="U310" s="70"/>
      <c r="V310" s="71"/>
      <c r="W310" s="69"/>
      <c r="X310" s="70"/>
      <c r="Y310" s="70"/>
      <c r="Z310" s="70"/>
      <c r="AA310" s="70"/>
      <c r="AB310" s="70"/>
      <c r="AC310" s="70"/>
      <c r="AD310" s="71"/>
      <c r="AE310" s="69"/>
      <c r="AF310" s="70"/>
      <c r="AG310" s="70"/>
      <c r="AH310" s="70"/>
      <c r="AI310" s="70"/>
      <c r="AJ310" s="71"/>
      <c r="AK310" s="69"/>
      <c r="AL310" s="70"/>
      <c r="AM310" s="70"/>
      <c r="AN310" s="70"/>
      <c r="AO310" s="70"/>
      <c r="AP310" s="70"/>
      <c r="AQ310" s="70"/>
      <c r="AR310" s="70"/>
      <c r="AS310" s="70"/>
      <c r="AT310" s="71"/>
      <c r="AU310" s="69"/>
      <c r="AV310" s="70"/>
      <c r="AW310" s="70"/>
      <c r="AX310" s="70"/>
      <c r="AY310" s="70"/>
      <c r="AZ310" s="70"/>
      <c r="BA310" s="70"/>
      <c r="BB310" s="71"/>
      <c r="BC310" s="72">
        <f>IF(NL310&lt;&gt;0,(IF(Conges!N$62=0,0,3)),0)</f>
        <v>0</v>
      </c>
      <c r="BD310" s="417"/>
      <c r="BE310" s="392">
        <f>IF(OR(Conges!N$62="A",Conges!N$62="V"),Prenoms!L$28,NL310)</f>
        <v>0</v>
      </c>
      <c r="BF310" s="393"/>
      <c r="BG310" s="289"/>
      <c r="BH310" s="290">
        <f t="shared" si="357"/>
        <v>0</v>
      </c>
      <c r="BI310" s="291" t="str">
        <f t="shared" si="358"/>
        <v/>
      </c>
      <c r="BJ310" s="305">
        <v>0</v>
      </c>
      <c r="BK310" s="306">
        <f t="shared" si="375"/>
        <v>0</v>
      </c>
      <c r="BL310" s="307">
        <f t="shared" si="341"/>
        <v>0</v>
      </c>
      <c r="BM310" s="307">
        <f t="shared" si="342"/>
        <v>0</v>
      </c>
      <c r="BN310" s="307">
        <f>SUM('Heures Pointage'!$ZD$14:$ZE$14)</f>
        <v>0</v>
      </c>
      <c r="BO310" s="307">
        <f>SUM('Heures et Indemnites'!$ZD$14:$ZE$14)</f>
        <v>0</v>
      </c>
      <c r="BP310" s="308">
        <f t="shared" si="343"/>
        <v>0</v>
      </c>
      <c r="BQ310" s="308">
        <f>'Heures Pointage'!$AAB$14</f>
        <v>0</v>
      </c>
      <c r="BR310" s="309">
        <f t="shared" ref="BR310" si="404">$BH$1080</f>
        <v>0</v>
      </c>
      <c r="BS310" s="150">
        <f>Prenoms!$C$28</f>
        <v>0</v>
      </c>
      <c r="BT310" s="153"/>
      <c r="BU310" s="323">
        <f>SUM('Heures et Indemnites'!$ZD$14:$ZE$14)</f>
        <v>0</v>
      </c>
      <c r="BV310" s="236">
        <f>SUM('Heures et Indemnites'!$ZD$6:$ZE$14)</f>
        <v>0</v>
      </c>
      <c r="BW310" s="323"/>
      <c r="BX310" s="236"/>
      <c r="BY310" s="319"/>
      <c r="BZ310" s="319"/>
      <c r="CA310" s="319"/>
      <c r="CB310" s="319"/>
      <c r="CC310" s="319"/>
      <c r="CD310" s="319"/>
      <c r="CE310" s="319"/>
      <c r="CF310" s="319"/>
      <c r="CG310" s="319"/>
      <c r="CH310" s="319"/>
      <c r="CI310" s="319"/>
      <c r="CJ310" s="319"/>
      <c r="CK310" s="319"/>
      <c r="CL310" s="319"/>
      <c r="CM310" s="319"/>
      <c r="CN310" s="319"/>
      <c r="CO310" s="319"/>
      <c r="CP310" s="319"/>
      <c r="CQ310" s="319"/>
      <c r="CR310" s="319"/>
      <c r="CS310" s="319"/>
      <c r="CT310" s="319"/>
      <c r="CU310" s="319"/>
      <c r="CV310" s="319"/>
      <c r="CW310" s="319"/>
      <c r="CX310" s="319"/>
      <c r="CY310" s="319"/>
      <c r="CZ310" s="319"/>
      <c r="DA310" s="319"/>
      <c r="DB310" s="319"/>
      <c r="DC310" s="319"/>
      <c r="DD310" s="319"/>
      <c r="DE310" s="319"/>
      <c r="DF310" s="319"/>
      <c r="DG310" s="319"/>
      <c r="DH310" s="319"/>
      <c r="DI310" s="319"/>
      <c r="DJ310" s="319"/>
      <c r="DK310" s="319"/>
      <c r="DL310" s="319"/>
      <c r="DM310" s="319"/>
      <c r="DN310" s="319"/>
      <c r="DO310" s="319"/>
      <c r="DP310" s="319"/>
      <c r="DQ310" s="319"/>
      <c r="DR310" s="319"/>
      <c r="DS310" s="319"/>
      <c r="DT310" s="319"/>
      <c r="DU310" s="319"/>
      <c r="DV310" s="319"/>
      <c r="DW310" s="319"/>
      <c r="DX310" s="319"/>
      <c r="DY310" s="319"/>
      <c r="DZ310" s="319"/>
      <c r="EA310" s="319"/>
      <c r="EB310" s="319"/>
      <c r="EC310" s="319"/>
      <c r="ED310" s="319"/>
      <c r="EE310" s="319"/>
      <c r="EF310" s="319"/>
      <c r="EG310" s="319"/>
      <c r="EH310" s="319"/>
      <c r="EI310" s="319"/>
      <c r="EJ310" s="319"/>
      <c r="EK310" s="319"/>
      <c r="EL310" s="319"/>
      <c r="EM310" s="319"/>
      <c r="EN310" s="319"/>
      <c r="EO310" s="319"/>
      <c r="EP310" s="319"/>
      <c r="EQ310" s="319"/>
      <c r="ER310" s="319"/>
      <c r="ES310" s="319"/>
      <c r="ET310" s="319"/>
      <c r="EU310" s="319"/>
      <c r="EV310" s="319"/>
      <c r="EW310" s="319"/>
      <c r="EX310" s="319"/>
      <c r="EY310" s="319"/>
      <c r="EZ310" s="319"/>
      <c r="FA310" s="319"/>
      <c r="FB310" s="319"/>
      <c r="FC310" s="319"/>
      <c r="FD310" s="319"/>
      <c r="FE310" s="319"/>
      <c r="FF310" s="319"/>
      <c r="FG310" s="319"/>
      <c r="FH310" s="319"/>
      <c r="FI310" s="319"/>
      <c r="FJ310" s="319"/>
      <c r="FK310" s="319"/>
      <c r="FL310" s="319"/>
      <c r="FM310" s="319"/>
      <c r="FN310" s="319"/>
      <c r="FO310" s="319"/>
      <c r="FP310" s="319"/>
      <c r="FQ310" s="319"/>
      <c r="FR310" s="319"/>
      <c r="FS310" s="319"/>
      <c r="FT310" s="319"/>
      <c r="FU310" s="319"/>
      <c r="FV310" s="319"/>
      <c r="FW310" s="319"/>
      <c r="FX310" s="319"/>
      <c r="FY310" s="319"/>
      <c r="FZ310" s="319"/>
      <c r="GA310" s="319"/>
      <c r="GB310" s="319"/>
      <c r="GC310" s="319"/>
      <c r="GD310" s="319"/>
      <c r="GE310" s="319"/>
      <c r="GF310" s="319"/>
      <c r="GG310" s="319"/>
      <c r="GH310" s="319"/>
      <c r="GI310" s="319"/>
      <c r="GJ310" s="319"/>
      <c r="GK310" s="319"/>
      <c r="GL310" s="319"/>
      <c r="GM310" s="319"/>
      <c r="GN310" s="319"/>
      <c r="GO310" s="319"/>
      <c r="GP310" s="319"/>
      <c r="GQ310" s="319"/>
      <c r="GR310" s="319"/>
      <c r="GS310" s="319"/>
      <c r="GT310" s="319"/>
      <c r="GU310" s="319"/>
      <c r="GV310" s="319"/>
      <c r="GW310" s="319"/>
      <c r="GX310" s="319"/>
      <c r="GY310" s="319"/>
      <c r="GZ310" s="319"/>
      <c r="HA310" s="319"/>
      <c r="HB310" s="319"/>
      <c r="HC310" s="319"/>
      <c r="HD310" s="319"/>
      <c r="HE310" s="319"/>
      <c r="HF310" s="319"/>
      <c r="HG310" s="319"/>
      <c r="HH310" s="319"/>
      <c r="HI310" s="319"/>
      <c r="HJ310" s="319"/>
      <c r="HK310" s="319"/>
      <c r="HL310" s="319"/>
      <c r="HM310" s="319"/>
      <c r="HN310" s="319"/>
      <c r="HO310" s="319"/>
      <c r="HP310" s="319"/>
      <c r="HQ310" s="319"/>
      <c r="HR310" s="319"/>
      <c r="HS310" s="319"/>
      <c r="HT310" s="319"/>
      <c r="HU310" s="319"/>
      <c r="HV310" s="319"/>
      <c r="HW310" s="319"/>
      <c r="HX310" s="319"/>
      <c r="HY310" s="319"/>
      <c r="HZ310" s="319"/>
      <c r="IA310" s="319"/>
      <c r="IB310" s="319"/>
      <c r="IC310" s="319"/>
      <c r="ID310" s="319"/>
      <c r="IE310" s="319"/>
      <c r="IF310" s="319"/>
      <c r="IG310" s="319"/>
      <c r="IH310" s="319"/>
      <c r="II310" s="319"/>
      <c r="IJ310" s="319"/>
      <c r="IK310" s="319"/>
      <c r="IL310" s="319"/>
      <c r="IM310" s="319"/>
      <c r="IN310" s="319"/>
      <c r="IO310" s="319"/>
      <c r="IP310" s="319"/>
      <c r="IQ310" s="319"/>
      <c r="IR310" s="319"/>
      <c r="IS310" s="319"/>
      <c r="IT310" s="319"/>
      <c r="IU310" s="319"/>
      <c r="IV310" s="319"/>
      <c r="IW310" s="319"/>
      <c r="IX310" s="319"/>
      <c r="IY310" s="319"/>
      <c r="IZ310" s="319"/>
      <c r="JA310" s="319"/>
      <c r="JB310" s="319"/>
      <c r="JC310" s="319"/>
      <c r="JD310" s="319"/>
      <c r="JE310" s="319"/>
      <c r="JF310" s="319"/>
      <c r="JG310" s="319"/>
      <c r="JH310" s="319"/>
      <c r="JI310" s="319"/>
      <c r="JJ310" s="319"/>
      <c r="JK310" s="319"/>
      <c r="JL310" s="319"/>
      <c r="JM310" s="319"/>
      <c r="JN310" s="319"/>
      <c r="JO310" s="319"/>
      <c r="JP310" s="319"/>
      <c r="JQ310" s="319"/>
      <c r="JR310" s="319"/>
      <c r="JS310" s="319"/>
      <c r="JT310" s="319"/>
      <c r="JU310" s="319"/>
      <c r="JV310" s="319"/>
      <c r="JW310" s="319"/>
      <c r="JX310" s="319"/>
      <c r="JY310" s="319"/>
      <c r="JZ310" s="319"/>
      <c r="KA310" s="319"/>
      <c r="KB310" s="319"/>
      <c r="KC310" s="319"/>
      <c r="KD310" s="319"/>
      <c r="KE310" s="319"/>
      <c r="KF310" s="319"/>
      <c r="KG310" s="319"/>
      <c r="KH310" s="319"/>
      <c r="KI310" s="319"/>
      <c r="KJ310" s="319"/>
      <c r="KK310" s="319"/>
      <c r="KL310" s="319"/>
      <c r="KM310" s="319"/>
      <c r="KN310" s="319"/>
      <c r="KO310" s="319"/>
      <c r="KP310" s="319"/>
      <c r="KQ310" s="319"/>
      <c r="KR310" s="319"/>
      <c r="KS310" s="319"/>
      <c r="KT310" s="319"/>
      <c r="KU310" s="319"/>
      <c r="KV310" s="319"/>
      <c r="KW310" s="319"/>
      <c r="KX310" s="319"/>
      <c r="KY310" s="319"/>
      <c r="KZ310" s="319"/>
      <c r="LA310" s="319"/>
      <c r="LB310" s="319"/>
      <c r="LC310" s="319"/>
      <c r="LD310" s="319"/>
      <c r="LE310" s="319"/>
      <c r="LF310" s="319"/>
      <c r="LG310" s="319"/>
      <c r="LH310" s="319"/>
      <c r="LI310" s="319"/>
      <c r="LJ310" s="319"/>
      <c r="LK310" s="319"/>
      <c r="LL310" s="319"/>
      <c r="LM310" s="319"/>
      <c r="LN310" s="319"/>
      <c r="LO310" s="319"/>
      <c r="LP310" s="319"/>
      <c r="LQ310" s="319"/>
      <c r="LR310" s="319"/>
      <c r="LS310" s="319"/>
      <c r="LT310" s="319"/>
      <c r="LU310" s="319"/>
      <c r="LV310" s="319"/>
      <c r="LW310" s="319"/>
      <c r="LX310" s="319"/>
      <c r="LY310" s="319"/>
      <c r="LZ310" s="319"/>
      <c r="MA310" s="319"/>
      <c r="MB310" s="319"/>
      <c r="MC310" s="319"/>
      <c r="MD310" s="319"/>
      <c r="ME310" s="319"/>
      <c r="MF310" s="319"/>
      <c r="MG310" s="319"/>
      <c r="MH310" s="319"/>
      <c r="MI310" s="319"/>
      <c r="MJ310" s="319"/>
      <c r="MK310" s="319"/>
      <c r="ML310" s="319"/>
      <c r="MM310" s="319"/>
      <c r="MN310" s="319"/>
      <c r="MO310" s="319"/>
      <c r="MP310" s="319"/>
      <c r="MQ310" s="319"/>
      <c r="MS310" s="241"/>
      <c r="MT310" s="362">
        <f t="shared" si="377"/>
        <v>0</v>
      </c>
      <c r="MU310" s="363">
        <f t="shared" si="394"/>
        <v>0</v>
      </c>
      <c r="MV310" s="363">
        <f t="shared" si="364"/>
        <v>0</v>
      </c>
      <c r="MW310" s="363"/>
      <c r="MX310" s="363">
        <f t="shared" si="365"/>
        <v>0</v>
      </c>
      <c r="MY310" s="363"/>
      <c r="MZ310" s="363">
        <f t="shared" si="366"/>
        <v>0</v>
      </c>
      <c r="NA310" s="363"/>
      <c r="NB310" s="363">
        <f t="shared" si="367"/>
        <v>0</v>
      </c>
      <c r="NC310" s="363"/>
      <c r="ND310" s="363">
        <f t="shared" si="368"/>
        <v>0</v>
      </c>
      <c r="NE310" s="363"/>
      <c r="NF310" s="363">
        <f t="shared" si="369"/>
        <v>0</v>
      </c>
      <c r="NG310" s="363"/>
      <c r="NH310" s="363">
        <f t="shared" si="370"/>
        <v>0</v>
      </c>
      <c r="NI310" s="363"/>
      <c r="NJ310" s="363">
        <f t="shared" si="371"/>
        <v>0</v>
      </c>
      <c r="NK310" s="363"/>
      <c r="NL310" s="363">
        <f t="shared" si="378"/>
        <v>0</v>
      </c>
      <c r="NM310" s="364"/>
      <c r="NN310" s="370"/>
      <c r="NR310" s="318">
        <f t="shared" si="372"/>
        <v>0</v>
      </c>
      <c r="NS310" s="318">
        <f t="shared" si="373"/>
        <v>0</v>
      </c>
      <c r="NT310" s="318">
        <f t="shared" si="374"/>
        <v>0</v>
      </c>
    </row>
    <row r="311" spans="1:384" s="318" customFormat="1" ht="10.199999999999999" customHeight="1" x14ac:dyDescent="0.3">
      <c r="A311" s="25"/>
      <c r="B311" s="389"/>
      <c r="C311" s="424"/>
      <c r="D311" s="15"/>
      <c r="E311" s="106"/>
      <c r="F311" s="106"/>
      <c r="G311" s="106"/>
      <c r="H311" s="399"/>
      <c r="I311" s="394">
        <f>Prenoms!$B$29</f>
        <v>0</v>
      </c>
      <c r="J311" s="395"/>
      <c r="K311" s="395"/>
      <c r="L311" s="395"/>
      <c r="M311" s="395"/>
      <c r="N311" s="81" t="str">
        <f>IF(NL311&lt;&gt;0,"",IF(Conges!N63=0,"",Conges!N63))</f>
        <v/>
      </c>
      <c r="O311" s="82"/>
      <c r="P311" s="83"/>
      <c r="Q311" s="83"/>
      <c r="R311" s="83"/>
      <c r="S311" s="83"/>
      <c r="T311" s="83"/>
      <c r="U311" s="83"/>
      <c r="V311" s="84"/>
      <c r="W311" s="82"/>
      <c r="X311" s="83"/>
      <c r="Y311" s="83"/>
      <c r="Z311" s="83"/>
      <c r="AA311" s="83"/>
      <c r="AB311" s="83"/>
      <c r="AC311" s="83"/>
      <c r="AD311" s="84"/>
      <c r="AE311" s="82"/>
      <c r="AF311" s="83"/>
      <c r="AG311" s="83"/>
      <c r="AH311" s="83"/>
      <c r="AI311" s="83"/>
      <c r="AJ311" s="84"/>
      <c r="AK311" s="82"/>
      <c r="AL311" s="83"/>
      <c r="AM311" s="83"/>
      <c r="AN311" s="83"/>
      <c r="AO311" s="83"/>
      <c r="AP311" s="83"/>
      <c r="AQ311" s="83"/>
      <c r="AR311" s="83"/>
      <c r="AS311" s="83"/>
      <c r="AT311" s="84"/>
      <c r="AU311" s="82"/>
      <c r="AV311" s="83"/>
      <c r="AW311" s="83"/>
      <c r="AX311" s="83"/>
      <c r="AY311" s="83"/>
      <c r="AZ311" s="83"/>
      <c r="BA311" s="83"/>
      <c r="BB311" s="84"/>
      <c r="BC311" s="85">
        <f>IF(NL311&lt;&gt;0,(IF(Conges!N$63=0,0,3)),0)</f>
        <v>0</v>
      </c>
      <c r="BD311" s="417"/>
      <c r="BE311" s="390">
        <f>IF(OR(Conges!N$63="A",Conges!N$63="V"),Prenoms!L$29,NL311)</f>
        <v>0</v>
      </c>
      <c r="BF311" s="391"/>
      <c r="BG311" s="286"/>
      <c r="BH311" s="287">
        <f t="shared" si="357"/>
        <v>0</v>
      </c>
      <c r="BI311" s="288" t="str">
        <f t="shared" si="358"/>
        <v/>
      </c>
      <c r="BJ311" s="300">
        <v>0</v>
      </c>
      <c r="BK311" s="301">
        <f t="shared" si="375"/>
        <v>0</v>
      </c>
      <c r="BL311" s="302">
        <f t="shared" si="341"/>
        <v>0</v>
      </c>
      <c r="BM311" s="302">
        <f t="shared" si="342"/>
        <v>0</v>
      </c>
      <c r="BN311" s="302">
        <f>SUM('Heures Pointage'!$AAD$14:$AAE$14)</f>
        <v>0</v>
      </c>
      <c r="BO311" s="302">
        <f>SUM('Heures et Indemnites'!$AAD$14:$AAE$14)</f>
        <v>0</v>
      </c>
      <c r="BP311" s="303">
        <f t="shared" si="343"/>
        <v>0</v>
      </c>
      <c r="BQ311" s="303">
        <f>'Heures Pointage'!$ABB$14</f>
        <v>0</v>
      </c>
      <c r="BR311" s="304">
        <f t="shared" ref="BR311" si="405">$BH$1081</f>
        <v>0</v>
      </c>
      <c r="BS311" s="149">
        <f>Prenoms!$C$29</f>
        <v>0</v>
      </c>
      <c r="BT311" s="180"/>
      <c r="BU311" s="324">
        <f>SUM('Heures et Indemnites'!$AAD$14:$AAE$14)</f>
        <v>0</v>
      </c>
      <c r="BV311" s="235">
        <f>SUM('Heures et Indemnites'!$AAD$6:$AAE$14)</f>
        <v>0</v>
      </c>
      <c r="BW311" s="324"/>
      <c r="BX311" s="235"/>
      <c r="BY311" s="319"/>
      <c r="BZ311" s="319"/>
      <c r="CA311" s="319"/>
      <c r="CB311" s="319"/>
      <c r="CC311" s="319"/>
      <c r="CD311" s="319"/>
      <c r="CE311" s="319"/>
      <c r="CF311" s="319"/>
      <c r="CG311" s="319"/>
      <c r="CH311" s="319"/>
      <c r="CI311" s="319"/>
      <c r="CJ311" s="319"/>
      <c r="CK311" s="319"/>
      <c r="CL311" s="319"/>
      <c r="CM311" s="319"/>
      <c r="CN311" s="319"/>
      <c r="CO311" s="319"/>
      <c r="CP311" s="319"/>
      <c r="CQ311" s="319"/>
      <c r="CR311" s="319"/>
      <c r="CS311" s="319"/>
      <c r="CT311" s="319"/>
      <c r="CU311" s="319"/>
      <c r="CV311" s="319"/>
      <c r="CW311" s="319"/>
      <c r="CX311" s="319"/>
      <c r="CY311" s="319"/>
      <c r="CZ311" s="319"/>
      <c r="DA311" s="319"/>
      <c r="DB311" s="319"/>
      <c r="DC311" s="319"/>
      <c r="DD311" s="319"/>
      <c r="DE311" s="319"/>
      <c r="DF311" s="319"/>
      <c r="DG311" s="319"/>
      <c r="DH311" s="319"/>
      <c r="DI311" s="319"/>
      <c r="DJ311" s="319"/>
      <c r="DK311" s="319"/>
      <c r="DL311" s="319"/>
      <c r="DM311" s="319"/>
      <c r="DN311" s="319"/>
      <c r="DO311" s="319"/>
      <c r="DP311" s="319"/>
      <c r="DQ311" s="319"/>
      <c r="DR311" s="319"/>
      <c r="DS311" s="319"/>
      <c r="DT311" s="319"/>
      <c r="DU311" s="319"/>
      <c r="DV311" s="319"/>
      <c r="DW311" s="319"/>
      <c r="DX311" s="319"/>
      <c r="DY311" s="319"/>
      <c r="DZ311" s="319"/>
      <c r="EA311" s="319"/>
      <c r="EB311" s="319"/>
      <c r="EC311" s="319"/>
      <c r="ED311" s="319"/>
      <c r="EE311" s="319"/>
      <c r="EF311" s="319"/>
      <c r="EG311" s="319"/>
      <c r="EH311" s="319"/>
      <c r="EI311" s="319"/>
      <c r="EJ311" s="319"/>
      <c r="EK311" s="319"/>
      <c r="EL311" s="319"/>
      <c r="EM311" s="319"/>
      <c r="EN311" s="319"/>
      <c r="EO311" s="319"/>
      <c r="EP311" s="319"/>
      <c r="EQ311" s="319"/>
      <c r="ER311" s="319"/>
      <c r="ES311" s="319"/>
      <c r="ET311" s="319"/>
      <c r="EU311" s="319"/>
      <c r="EV311" s="319"/>
      <c r="EW311" s="319"/>
      <c r="EX311" s="319"/>
      <c r="EY311" s="319"/>
      <c r="EZ311" s="319"/>
      <c r="FA311" s="319"/>
      <c r="FB311" s="319"/>
      <c r="FC311" s="319"/>
      <c r="FD311" s="319"/>
      <c r="FE311" s="319"/>
      <c r="FF311" s="319"/>
      <c r="FG311" s="319"/>
      <c r="FH311" s="319"/>
      <c r="FI311" s="319"/>
      <c r="FJ311" s="319"/>
      <c r="FK311" s="319"/>
      <c r="FL311" s="319"/>
      <c r="FM311" s="319"/>
      <c r="FN311" s="319"/>
      <c r="FO311" s="319"/>
      <c r="FP311" s="319"/>
      <c r="FQ311" s="319"/>
      <c r="FR311" s="319"/>
      <c r="FS311" s="319"/>
      <c r="FT311" s="319"/>
      <c r="FU311" s="319"/>
      <c r="FV311" s="319"/>
      <c r="FW311" s="319"/>
      <c r="FX311" s="319"/>
      <c r="FY311" s="319"/>
      <c r="FZ311" s="319"/>
      <c r="GA311" s="319"/>
      <c r="GB311" s="319"/>
      <c r="GC311" s="319"/>
      <c r="GD311" s="319"/>
      <c r="GE311" s="319"/>
      <c r="GF311" s="319"/>
      <c r="GG311" s="319"/>
      <c r="GH311" s="319"/>
      <c r="GI311" s="319"/>
      <c r="GJ311" s="319"/>
      <c r="GK311" s="319"/>
      <c r="GL311" s="319"/>
      <c r="GM311" s="319"/>
      <c r="GN311" s="319"/>
      <c r="GO311" s="319"/>
      <c r="GP311" s="319"/>
      <c r="GQ311" s="319"/>
      <c r="GR311" s="319"/>
      <c r="GS311" s="319"/>
      <c r="GT311" s="319"/>
      <c r="GU311" s="319"/>
      <c r="GV311" s="319"/>
      <c r="GW311" s="319"/>
      <c r="GX311" s="319"/>
      <c r="GY311" s="319"/>
      <c r="GZ311" s="319"/>
      <c r="HA311" s="319"/>
      <c r="HB311" s="319"/>
      <c r="HC311" s="319"/>
      <c r="HD311" s="319"/>
      <c r="HE311" s="319"/>
      <c r="HF311" s="319"/>
      <c r="HG311" s="319"/>
      <c r="HH311" s="319"/>
      <c r="HI311" s="319"/>
      <c r="HJ311" s="319"/>
      <c r="HK311" s="319"/>
      <c r="HL311" s="319"/>
      <c r="HM311" s="319"/>
      <c r="HN311" s="319"/>
      <c r="HO311" s="319"/>
      <c r="HP311" s="319"/>
      <c r="HQ311" s="319"/>
      <c r="HR311" s="319"/>
      <c r="HS311" s="319"/>
      <c r="HT311" s="319"/>
      <c r="HU311" s="319"/>
      <c r="HV311" s="319"/>
      <c r="HW311" s="319"/>
      <c r="HX311" s="319"/>
      <c r="HY311" s="319"/>
      <c r="HZ311" s="319"/>
      <c r="IA311" s="319"/>
      <c r="IB311" s="319"/>
      <c r="IC311" s="319"/>
      <c r="ID311" s="319"/>
      <c r="IE311" s="319"/>
      <c r="IF311" s="319"/>
      <c r="IG311" s="319"/>
      <c r="IH311" s="319"/>
      <c r="II311" s="319"/>
      <c r="IJ311" s="319"/>
      <c r="IK311" s="319"/>
      <c r="IL311" s="319"/>
      <c r="IM311" s="319"/>
      <c r="IN311" s="319"/>
      <c r="IO311" s="319"/>
      <c r="IP311" s="319"/>
      <c r="IQ311" s="319"/>
      <c r="IR311" s="319"/>
      <c r="IS311" s="319"/>
      <c r="IT311" s="319"/>
      <c r="IU311" s="319"/>
      <c r="IV311" s="319"/>
      <c r="IW311" s="319"/>
      <c r="IX311" s="319"/>
      <c r="IY311" s="319"/>
      <c r="IZ311" s="319"/>
      <c r="JA311" s="319"/>
      <c r="JB311" s="319"/>
      <c r="JC311" s="319"/>
      <c r="JD311" s="319"/>
      <c r="JE311" s="319"/>
      <c r="JF311" s="319"/>
      <c r="JG311" s="319"/>
      <c r="JH311" s="319"/>
      <c r="JI311" s="319"/>
      <c r="JJ311" s="319"/>
      <c r="JK311" s="319"/>
      <c r="JL311" s="319"/>
      <c r="JM311" s="319"/>
      <c r="JN311" s="319"/>
      <c r="JO311" s="319"/>
      <c r="JP311" s="319"/>
      <c r="JQ311" s="319"/>
      <c r="JR311" s="319"/>
      <c r="JS311" s="319"/>
      <c r="JT311" s="319"/>
      <c r="JU311" s="319"/>
      <c r="JV311" s="319"/>
      <c r="JW311" s="319"/>
      <c r="JX311" s="319"/>
      <c r="JY311" s="319"/>
      <c r="JZ311" s="319"/>
      <c r="KA311" s="319"/>
      <c r="KB311" s="319"/>
      <c r="KC311" s="319"/>
      <c r="KD311" s="319"/>
      <c r="KE311" s="319"/>
      <c r="KF311" s="319"/>
      <c r="KG311" s="319"/>
      <c r="KH311" s="319"/>
      <c r="KI311" s="319"/>
      <c r="KJ311" s="319"/>
      <c r="KK311" s="319"/>
      <c r="KL311" s="319"/>
      <c r="KM311" s="319"/>
      <c r="KN311" s="319"/>
      <c r="KO311" s="319"/>
      <c r="KP311" s="319"/>
      <c r="KQ311" s="319"/>
      <c r="KR311" s="319"/>
      <c r="KS311" s="319"/>
      <c r="KT311" s="319"/>
      <c r="KU311" s="319"/>
      <c r="KV311" s="319"/>
      <c r="KW311" s="319"/>
      <c r="KX311" s="319"/>
      <c r="KY311" s="319"/>
      <c r="KZ311" s="319"/>
      <c r="LA311" s="319"/>
      <c r="LB311" s="319"/>
      <c r="LC311" s="319"/>
      <c r="LD311" s="319"/>
      <c r="LE311" s="319"/>
      <c r="LF311" s="319"/>
      <c r="LG311" s="319"/>
      <c r="LH311" s="319"/>
      <c r="LI311" s="319"/>
      <c r="LJ311" s="319"/>
      <c r="LK311" s="319"/>
      <c r="LL311" s="319"/>
      <c r="LM311" s="319"/>
      <c r="LN311" s="319"/>
      <c r="LO311" s="319"/>
      <c r="LP311" s="319"/>
      <c r="LQ311" s="319"/>
      <c r="LR311" s="319"/>
      <c r="LS311" s="319"/>
      <c r="LT311" s="319"/>
      <c r="LU311" s="319"/>
      <c r="LV311" s="319"/>
      <c r="LW311" s="319"/>
      <c r="LX311" s="319"/>
      <c r="LY311" s="319"/>
      <c r="LZ311" s="319"/>
      <c r="MA311" s="319"/>
      <c r="MB311" s="319"/>
      <c r="MC311" s="319"/>
      <c r="MD311" s="319"/>
      <c r="ME311" s="319"/>
      <c r="MF311" s="319"/>
      <c r="MG311" s="319"/>
      <c r="MH311" s="319"/>
      <c r="MI311" s="319"/>
      <c r="MJ311" s="319"/>
      <c r="MK311" s="319"/>
      <c r="ML311" s="319"/>
      <c r="MM311" s="319"/>
      <c r="MN311" s="319"/>
      <c r="MO311" s="319"/>
      <c r="MP311" s="319"/>
      <c r="MQ311" s="319"/>
      <c r="MS311" s="241"/>
      <c r="MT311" s="373">
        <f t="shared" si="377"/>
        <v>0</v>
      </c>
      <c r="MU311" s="365">
        <f t="shared" si="394"/>
        <v>0</v>
      </c>
      <c r="MV311" s="365">
        <f t="shared" si="364"/>
        <v>0</v>
      </c>
      <c r="MW311" s="365"/>
      <c r="MX311" s="365">
        <f t="shared" si="365"/>
        <v>0</v>
      </c>
      <c r="MY311" s="365"/>
      <c r="MZ311" s="365">
        <f t="shared" si="366"/>
        <v>0</v>
      </c>
      <c r="NA311" s="365"/>
      <c r="NB311" s="365">
        <f t="shared" si="367"/>
        <v>0</v>
      </c>
      <c r="NC311" s="365"/>
      <c r="ND311" s="365">
        <f t="shared" si="368"/>
        <v>0</v>
      </c>
      <c r="NE311" s="365"/>
      <c r="NF311" s="365">
        <f t="shared" si="369"/>
        <v>0</v>
      </c>
      <c r="NG311" s="365"/>
      <c r="NH311" s="365">
        <f t="shared" si="370"/>
        <v>0</v>
      </c>
      <c r="NI311" s="365"/>
      <c r="NJ311" s="365">
        <f t="shared" si="371"/>
        <v>0</v>
      </c>
      <c r="NK311" s="365"/>
      <c r="NL311" s="365">
        <f t="shared" si="378"/>
        <v>0</v>
      </c>
      <c r="NM311" s="366"/>
      <c r="NN311" s="370"/>
      <c r="NR311" s="318">
        <f t="shared" si="372"/>
        <v>0</v>
      </c>
      <c r="NS311" s="318">
        <f t="shared" si="373"/>
        <v>0</v>
      </c>
      <c r="NT311" s="318">
        <f t="shared" si="374"/>
        <v>0</v>
      </c>
    </row>
    <row r="312" spans="1:384" s="318" customFormat="1" ht="10.199999999999999" customHeight="1" x14ac:dyDescent="0.3">
      <c r="A312" s="25"/>
      <c r="B312" s="389"/>
      <c r="C312" s="424"/>
      <c r="D312" s="15"/>
      <c r="E312" s="106"/>
      <c r="F312" s="106"/>
      <c r="G312" s="106"/>
      <c r="H312" s="399"/>
      <c r="I312" s="381">
        <f>Prenoms!$B$30</f>
        <v>0</v>
      </c>
      <c r="J312" s="382"/>
      <c r="K312" s="382"/>
      <c r="L312" s="382"/>
      <c r="M312" s="382"/>
      <c r="N312" s="68" t="str">
        <f>IF(NL312&lt;&gt;0,"",IF(Conges!N64=0,"",Conges!N64))</f>
        <v/>
      </c>
      <c r="O312" s="69"/>
      <c r="P312" s="70"/>
      <c r="Q312" s="70"/>
      <c r="R312" s="70"/>
      <c r="S312" s="70"/>
      <c r="T312" s="70"/>
      <c r="U312" s="70"/>
      <c r="V312" s="71"/>
      <c r="W312" s="69"/>
      <c r="X312" s="70"/>
      <c r="Y312" s="70"/>
      <c r="Z312" s="70"/>
      <c r="AA312" s="70"/>
      <c r="AB312" s="70"/>
      <c r="AC312" s="70"/>
      <c r="AD312" s="71"/>
      <c r="AE312" s="69"/>
      <c r="AF312" s="70"/>
      <c r="AG312" s="70"/>
      <c r="AH312" s="70"/>
      <c r="AI312" s="70"/>
      <c r="AJ312" s="71"/>
      <c r="AK312" s="69"/>
      <c r="AL312" s="70"/>
      <c r="AM312" s="70"/>
      <c r="AN312" s="70"/>
      <c r="AO312" s="70"/>
      <c r="AP312" s="70"/>
      <c r="AQ312" s="70"/>
      <c r="AR312" s="70"/>
      <c r="AS312" s="70"/>
      <c r="AT312" s="71"/>
      <c r="AU312" s="69"/>
      <c r="AV312" s="70"/>
      <c r="AW312" s="70"/>
      <c r="AX312" s="70"/>
      <c r="AY312" s="70"/>
      <c r="AZ312" s="70"/>
      <c r="BA312" s="70"/>
      <c r="BB312" s="71"/>
      <c r="BC312" s="72">
        <f>IF(NL312&lt;&gt;0,(IF(Conges!N$64=0,0,3)),0)</f>
        <v>0</v>
      </c>
      <c r="BD312" s="417"/>
      <c r="BE312" s="392">
        <f>IF(OR(Conges!N$64="A",Conges!N$64="V"),Prenoms!L$30,NL312)</f>
        <v>0</v>
      </c>
      <c r="BF312" s="393"/>
      <c r="BG312" s="289"/>
      <c r="BH312" s="290">
        <f t="shared" si="357"/>
        <v>0</v>
      </c>
      <c r="BI312" s="291" t="str">
        <f t="shared" si="358"/>
        <v/>
      </c>
      <c r="BJ312" s="305">
        <v>0</v>
      </c>
      <c r="BK312" s="306">
        <f t="shared" si="375"/>
        <v>0</v>
      </c>
      <c r="BL312" s="307">
        <f t="shared" si="341"/>
        <v>0</v>
      </c>
      <c r="BM312" s="307">
        <f t="shared" si="342"/>
        <v>0</v>
      </c>
      <c r="BN312" s="307">
        <f>SUM('Heures Pointage'!$ABD$14:$ABE$14)</f>
        <v>0</v>
      </c>
      <c r="BO312" s="307">
        <f>SUM('Heures et Indemnites'!$ABD$14:$ABE$14)</f>
        <v>0</v>
      </c>
      <c r="BP312" s="308">
        <f t="shared" si="343"/>
        <v>0</v>
      </c>
      <c r="BQ312" s="308">
        <f>'Heures Pointage'!$ACB$14</f>
        <v>0</v>
      </c>
      <c r="BR312" s="309">
        <f t="shared" ref="BR312" si="406">$BH$1082</f>
        <v>0</v>
      </c>
      <c r="BS312" s="150">
        <f>Prenoms!$C$30</f>
        <v>0</v>
      </c>
      <c r="BT312" s="153"/>
      <c r="BU312" s="323">
        <f>SUM('Heures et Indemnites'!$ABD$14:$ABE$14)</f>
        <v>0</v>
      </c>
      <c r="BV312" s="236">
        <f>SUM('Heures et Indemnites'!$ABD$6:$ABE$14)</f>
        <v>0</v>
      </c>
      <c r="BW312" s="323"/>
      <c r="BX312" s="236"/>
      <c r="BY312" s="319"/>
      <c r="BZ312" s="319"/>
      <c r="CA312" s="319"/>
      <c r="CB312" s="319"/>
      <c r="CC312" s="319"/>
      <c r="CD312" s="319"/>
      <c r="CE312" s="319"/>
      <c r="CF312" s="319"/>
      <c r="CG312" s="319"/>
      <c r="CH312" s="319"/>
      <c r="CI312" s="319"/>
      <c r="CJ312" s="319"/>
      <c r="CK312" s="319"/>
      <c r="CL312" s="319"/>
      <c r="CM312" s="319"/>
      <c r="CN312" s="319"/>
      <c r="CO312" s="319"/>
      <c r="CP312" s="319"/>
      <c r="CQ312" s="319"/>
      <c r="CR312" s="319"/>
      <c r="CS312" s="319"/>
      <c r="CT312" s="319"/>
      <c r="CU312" s="319"/>
      <c r="CV312" s="319"/>
      <c r="CW312" s="319"/>
      <c r="CX312" s="319"/>
      <c r="CY312" s="319"/>
      <c r="CZ312" s="319"/>
      <c r="DA312" s="319"/>
      <c r="DB312" s="319"/>
      <c r="DC312" s="319"/>
      <c r="DD312" s="319"/>
      <c r="DE312" s="319"/>
      <c r="DF312" s="319"/>
      <c r="DG312" s="319"/>
      <c r="DH312" s="319"/>
      <c r="DI312" s="319"/>
      <c r="DJ312" s="319"/>
      <c r="DK312" s="319"/>
      <c r="DL312" s="319"/>
      <c r="DM312" s="319"/>
      <c r="DN312" s="319"/>
      <c r="DO312" s="319"/>
      <c r="DP312" s="319"/>
      <c r="DQ312" s="319"/>
      <c r="DR312" s="319"/>
      <c r="DS312" s="319"/>
      <c r="DT312" s="319"/>
      <c r="DU312" s="319"/>
      <c r="DV312" s="319"/>
      <c r="DW312" s="319"/>
      <c r="DX312" s="319"/>
      <c r="DY312" s="319"/>
      <c r="DZ312" s="319"/>
      <c r="EA312" s="319"/>
      <c r="EB312" s="319"/>
      <c r="EC312" s="319"/>
      <c r="ED312" s="319"/>
      <c r="EE312" s="319"/>
      <c r="EF312" s="319"/>
      <c r="EG312" s="319"/>
      <c r="EH312" s="319"/>
      <c r="EI312" s="319"/>
      <c r="EJ312" s="319"/>
      <c r="EK312" s="319"/>
      <c r="EL312" s="319"/>
      <c r="EM312" s="319"/>
      <c r="EN312" s="319"/>
      <c r="EO312" s="319"/>
      <c r="EP312" s="319"/>
      <c r="EQ312" s="319"/>
      <c r="ER312" s="319"/>
      <c r="ES312" s="319"/>
      <c r="ET312" s="319"/>
      <c r="EU312" s="319"/>
      <c r="EV312" s="319"/>
      <c r="EW312" s="319"/>
      <c r="EX312" s="319"/>
      <c r="EY312" s="319"/>
      <c r="EZ312" s="319"/>
      <c r="FA312" s="319"/>
      <c r="FB312" s="319"/>
      <c r="FC312" s="319"/>
      <c r="FD312" s="319"/>
      <c r="FE312" s="319"/>
      <c r="FF312" s="319"/>
      <c r="FG312" s="319"/>
      <c r="FH312" s="319"/>
      <c r="FI312" s="319"/>
      <c r="FJ312" s="319"/>
      <c r="FK312" s="319"/>
      <c r="FL312" s="319"/>
      <c r="FM312" s="319"/>
      <c r="FN312" s="319"/>
      <c r="FO312" s="319"/>
      <c r="FP312" s="319"/>
      <c r="FQ312" s="319"/>
      <c r="FR312" s="319"/>
      <c r="FS312" s="319"/>
      <c r="FT312" s="319"/>
      <c r="FU312" s="319"/>
      <c r="FV312" s="319"/>
      <c r="FW312" s="319"/>
      <c r="FX312" s="319"/>
      <c r="FY312" s="319"/>
      <c r="FZ312" s="319"/>
      <c r="GA312" s="319"/>
      <c r="GB312" s="319"/>
      <c r="GC312" s="319"/>
      <c r="GD312" s="319"/>
      <c r="GE312" s="319"/>
      <c r="GF312" s="319"/>
      <c r="GG312" s="319"/>
      <c r="GH312" s="319"/>
      <c r="GI312" s="319"/>
      <c r="GJ312" s="319"/>
      <c r="GK312" s="319"/>
      <c r="GL312" s="319"/>
      <c r="GM312" s="319"/>
      <c r="GN312" s="319"/>
      <c r="GO312" s="319"/>
      <c r="GP312" s="319"/>
      <c r="GQ312" s="319"/>
      <c r="GR312" s="319"/>
      <c r="GS312" s="319"/>
      <c r="GT312" s="319"/>
      <c r="GU312" s="319"/>
      <c r="GV312" s="319"/>
      <c r="GW312" s="319"/>
      <c r="GX312" s="319"/>
      <c r="GY312" s="319"/>
      <c r="GZ312" s="319"/>
      <c r="HA312" s="319"/>
      <c r="HB312" s="319"/>
      <c r="HC312" s="319"/>
      <c r="HD312" s="319"/>
      <c r="HE312" s="319"/>
      <c r="HF312" s="319"/>
      <c r="HG312" s="319"/>
      <c r="HH312" s="319"/>
      <c r="HI312" s="319"/>
      <c r="HJ312" s="319"/>
      <c r="HK312" s="319"/>
      <c r="HL312" s="319"/>
      <c r="HM312" s="319"/>
      <c r="HN312" s="319"/>
      <c r="HO312" s="319"/>
      <c r="HP312" s="319"/>
      <c r="HQ312" s="319"/>
      <c r="HR312" s="319"/>
      <c r="HS312" s="319"/>
      <c r="HT312" s="319"/>
      <c r="HU312" s="319"/>
      <c r="HV312" s="319"/>
      <c r="HW312" s="319"/>
      <c r="HX312" s="319"/>
      <c r="HY312" s="319"/>
      <c r="HZ312" s="319"/>
      <c r="IA312" s="319"/>
      <c r="IB312" s="319"/>
      <c r="IC312" s="319"/>
      <c r="ID312" s="319"/>
      <c r="IE312" s="319"/>
      <c r="IF312" s="319"/>
      <c r="IG312" s="319"/>
      <c r="IH312" s="319"/>
      <c r="II312" s="319"/>
      <c r="IJ312" s="319"/>
      <c r="IK312" s="319"/>
      <c r="IL312" s="319"/>
      <c r="IM312" s="319"/>
      <c r="IN312" s="319"/>
      <c r="IO312" s="319"/>
      <c r="IP312" s="319"/>
      <c r="IQ312" s="319"/>
      <c r="IR312" s="319"/>
      <c r="IS312" s="319"/>
      <c r="IT312" s="319"/>
      <c r="IU312" s="319"/>
      <c r="IV312" s="319"/>
      <c r="IW312" s="319"/>
      <c r="IX312" s="319"/>
      <c r="IY312" s="319"/>
      <c r="IZ312" s="319"/>
      <c r="JA312" s="319"/>
      <c r="JB312" s="319"/>
      <c r="JC312" s="319"/>
      <c r="JD312" s="319"/>
      <c r="JE312" s="319"/>
      <c r="JF312" s="319"/>
      <c r="JG312" s="319"/>
      <c r="JH312" s="319"/>
      <c r="JI312" s="319"/>
      <c r="JJ312" s="319"/>
      <c r="JK312" s="319"/>
      <c r="JL312" s="319"/>
      <c r="JM312" s="319"/>
      <c r="JN312" s="319"/>
      <c r="JO312" s="319"/>
      <c r="JP312" s="319"/>
      <c r="JQ312" s="319"/>
      <c r="JR312" s="319"/>
      <c r="JS312" s="319"/>
      <c r="JT312" s="319"/>
      <c r="JU312" s="319"/>
      <c r="JV312" s="319"/>
      <c r="JW312" s="319"/>
      <c r="JX312" s="319"/>
      <c r="JY312" s="319"/>
      <c r="JZ312" s="319"/>
      <c r="KA312" s="319"/>
      <c r="KB312" s="319"/>
      <c r="KC312" s="319"/>
      <c r="KD312" s="319"/>
      <c r="KE312" s="319"/>
      <c r="KF312" s="319"/>
      <c r="KG312" s="319"/>
      <c r="KH312" s="319"/>
      <c r="KI312" s="319"/>
      <c r="KJ312" s="319"/>
      <c r="KK312" s="319"/>
      <c r="KL312" s="319"/>
      <c r="KM312" s="319"/>
      <c r="KN312" s="319"/>
      <c r="KO312" s="319"/>
      <c r="KP312" s="319"/>
      <c r="KQ312" s="319"/>
      <c r="KR312" s="319"/>
      <c r="KS312" s="319"/>
      <c r="KT312" s="319"/>
      <c r="KU312" s="319"/>
      <c r="KV312" s="319"/>
      <c r="KW312" s="319"/>
      <c r="KX312" s="319"/>
      <c r="KY312" s="319"/>
      <c r="KZ312" s="319"/>
      <c r="LA312" s="319"/>
      <c r="LB312" s="319"/>
      <c r="LC312" s="319"/>
      <c r="LD312" s="319"/>
      <c r="LE312" s="319"/>
      <c r="LF312" s="319"/>
      <c r="LG312" s="319"/>
      <c r="LH312" s="319"/>
      <c r="LI312" s="319"/>
      <c r="LJ312" s="319"/>
      <c r="LK312" s="319"/>
      <c r="LL312" s="319"/>
      <c r="LM312" s="319"/>
      <c r="LN312" s="319"/>
      <c r="LO312" s="319"/>
      <c r="LP312" s="319"/>
      <c r="LQ312" s="319"/>
      <c r="LR312" s="319"/>
      <c r="LS312" s="319"/>
      <c r="LT312" s="319"/>
      <c r="LU312" s="319"/>
      <c r="LV312" s="319"/>
      <c r="LW312" s="319"/>
      <c r="LX312" s="319"/>
      <c r="LY312" s="319"/>
      <c r="LZ312" s="319"/>
      <c r="MA312" s="319"/>
      <c r="MB312" s="319"/>
      <c r="MC312" s="319"/>
      <c r="MD312" s="319"/>
      <c r="ME312" s="319"/>
      <c r="MF312" s="319"/>
      <c r="MG312" s="319"/>
      <c r="MH312" s="319"/>
      <c r="MI312" s="319"/>
      <c r="MJ312" s="319"/>
      <c r="MK312" s="319"/>
      <c r="ML312" s="319"/>
      <c r="MM312" s="319"/>
      <c r="MN312" s="319"/>
      <c r="MO312" s="319"/>
      <c r="MP312" s="319"/>
      <c r="MQ312" s="319"/>
      <c r="MS312" s="241"/>
      <c r="MT312" s="362">
        <f t="shared" si="377"/>
        <v>0</v>
      </c>
      <c r="MU312" s="363">
        <f t="shared" si="394"/>
        <v>0</v>
      </c>
      <c r="MV312" s="363">
        <f t="shared" si="364"/>
        <v>0</v>
      </c>
      <c r="MW312" s="363"/>
      <c r="MX312" s="363">
        <f t="shared" si="365"/>
        <v>0</v>
      </c>
      <c r="MY312" s="363"/>
      <c r="MZ312" s="363">
        <f t="shared" si="366"/>
        <v>0</v>
      </c>
      <c r="NA312" s="363"/>
      <c r="NB312" s="363">
        <f t="shared" si="367"/>
        <v>0</v>
      </c>
      <c r="NC312" s="363"/>
      <c r="ND312" s="363">
        <f t="shared" si="368"/>
        <v>0</v>
      </c>
      <c r="NE312" s="363"/>
      <c r="NF312" s="363">
        <f t="shared" si="369"/>
        <v>0</v>
      </c>
      <c r="NG312" s="363"/>
      <c r="NH312" s="363">
        <f t="shared" si="370"/>
        <v>0</v>
      </c>
      <c r="NI312" s="363"/>
      <c r="NJ312" s="363">
        <f t="shared" si="371"/>
        <v>0</v>
      </c>
      <c r="NK312" s="363"/>
      <c r="NL312" s="363">
        <f t="shared" si="378"/>
        <v>0</v>
      </c>
      <c r="NM312" s="364"/>
      <c r="NN312" s="370"/>
      <c r="NR312" s="318">
        <f t="shared" si="372"/>
        <v>0</v>
      </c>
      <c r="NS312" s="318">
        <f t="shared" si="373"/>
        <v>0</v>
      </c>
      <c r="NT312" s="318">
        <f t="shared" si="374"/>
        <v>0</v>
      </c>
    </row>
    <row r="313" spans="1:384" s="318" customFormat="1" ht="10.199999999999999" customHeight="1" x14ac:dyDescent="0.3">
      <c r="A313" s="25"/>
      <c r="B313" s="389"/>
      <c r="C313" s="424"/>
      <c r="D313" s="15"/>
      <c r="E313" s="106"/>
      <c r="F313" s="106"/>
      <c r="G313" s="106"/>
      <c r="H313" s="399"/>
      <c r="I313" s="384">
        <f>Prenoms!$B$31</f>
        <v>0</v>
      </c>
      <c r="J313" s="385"/>
      <c r="K313" s="385"/>
      <c r="L313" s="385"/>
      <c r="M313" s="385"/>
      <c r="N313" s="86" t="str">
        <f>IF(NL313&lt;&gt;0,"",IF(Conges!N65=0,"",Conges!N65))</f>
        <v/>
      </c>
      <c r="O313" s="87"/>
      <c r="P313" s="88"/>
      <c r="Q313" s="88"/>
      <c r="R313" s="88"/>
      <c r="S313" s="88"/>
      <c r="T313" s="88"/>
      <c r="U313" s="88"/>
      <c r="V313" s="89"/>
      <c r="W313" s="87"/>
      <c r="X313" s="88"/>
      <c r="Y313" s="88"/>
      <c r="Z313" s="88"/>
      <c r="AA313" s="88"/>
      <c r="AB313" s="88"/>
      <c r="AC313" s="88"/>
      <c r="AD313" s="89"/>
      <c r="AE313" s="87"/>
      <c r="AF313" s="88"/>
      <c r="AG313" s="88"/>
      <c r="AH313" s="88"/>
      <c r="AI313" s="88"/>
      <c r="AJ313" s="89"/>
      <c r="AK313" s="87"/>
      <c r="AL313" s="88"/>
      <c r="AM313" s="88"/>
      <c r="AN313" s="88"/>
      <c r="AO313" s="88"/>
      <c r="AP313" s="88"/>
      <c r="AQ313" s="88"/>
      <c r="AR313" s="88"/>
      <c r="AS313" s="88"/>
      <c r="AT313" s="89"/>
      <c r="AU313" s="87"/>
      <c r="AV313" s="88"/>
      <c r="AW313" s="88"/>
      <c r="AX313" s="88"/>
      <c r="AY313" s="88"/>
      <c r="AZ313" s="88"/>
      <c r="BA313" s="88"/>
      <c r="BB313" s="89"/>
      <c r="BC313" s="90">
        <f>IF(NL313&lt;&gt;0,(IF(Conges!N$65=0,0,3)),0)</f>
        <v>0</v>
      </c>
      <c r="BD313" s="417"/>
      <c r="BE313" s="386">
        <f>IF(OR(Conges!N$65="A",Conges!N$65="V"),Prenoms!L$31,NL313)</f>
        <v>0</v>
      </c>
      <c r="BF313" s="387"/>
      <c r="BG313" s="292"/>
      <c r="BH313" s="293">
        <f t="shared" si="357"/>
        <v>0</v>
      </c>
      <c r="BI313" s="294" t="str">
        <f t="shared" si="358"/>
        <v/>
      </c>
      <c r="BJ313" s="310">
        <v>0</v>
      </c>
      <c r="BK313" s="311">
        <f t="shared" si="375"/>
        <v>0</v>
      </c>
      <c r="BL313" s="312">
        <f t="shared" si="341"/>
        <v>0</v>
      </c>
      <c r="BM313" s="312">
        <f t="shared" si="342"/>
        <v>0</v>
      </c>
      <c r="BN313" s="312">
        <f>SUM('Heures Pointage'!$ACD$14:$ACE$14)</f>
        <v>0</v>
      </c>
      <c r="BO313" s="312">
        <f>SUM('Heures et Indemnites'!$ACD$14:$ACE$14)</f>
        <v>0</v>
      </c>
      <c r="BP313" s="313">
        <f t="shared" si="343"/>
        <v>0</v>
      </c>
      <c r="BQ313" s="313">
        <f>'Heures Pointage'!$ADB$14</f>
        <v>0</v>
      </c>
      <c r="BR313" s="314">
        <f t="shared" ref="BR313" si="407">$BH$1083</f>
        <v>0</v>
      </c>
      <c r="BS313" s="151">
        <f>Prenoms!$C$31</f>
        <v>0</v>
      </c>
      <c r="BT313" s="180"/>
      <c r="BU313" s="280">
        <f>SUM('Heures et Indemnites'!$ACD$14:$ACE$14)</f>
        <v>0</v>
      </c>
      <c r="BV313" s="237">
        <f>SUM('Heures et Indemnites'!$ACD$6:$ACE$14)</f>
        <v>0</v>
      </c>
      <c r="BW313" s="280"/>
      <c r="BX313" s="237"/>
      <c r="BY313" s="319"/>
      <c r="BZ313" s="319"/>
      <c r="CA313" s="319"/>
      <c r="CB313" s="319"/>
      <c r="CC313" s="319"/>
      <c r="CD313" s="319"/>
      <c r="CE313" s="319"/>
      <c r="CF313" s="319"/>
      <c r="CG313" s="319"/>
      <c r="CH313" s="319"/>
      <c r="CI313" s="319"/>
      <c r="CJ313" s="319"/>
      <c r="CK313" s="319"/>
      <c r="CL313" s="319"/>
      <c r="CM313" s="319"/>
      <c r="CN313" s="319"/>
      <c r="CO313" s="319"/>
      <c r="CP313" s="319"/>
      <c r="CQ313" s="319"/>
      <c r="CR313" s="319"/>
      <c r="CS313" s="319"/>
      <c r="CT313" s="319"/>
      <c r="CU313" s="319"/>
      <c r="CV313" s="319"/>
      <c r="CW313" s="319"/>
      <c r="CX313" s="319"/>
      <c r="CY313" s="319"/>
      <c r="CZ313" s="319"/>
      <c r="DA313" s="319"/>
      <c r="DB313" s="319"/>
      <c r="DC313" s="319"/>
      <c r="DD313" s="319"/>
      <c r="DE313" s="319"/>
      <c r="DF313" s="319"/>
      <c r="DG313" s="319"/>
      <c r="DH313" s="319"/>
      <c r="DI313" s="319"/>
      <c r="DJ313" s="319"/>
      <c r="DK313" s="319"/>
      <c r="DL313" s="319"/>
      <c r="DM313" s="319"/>
      <c r="DN313" s="319"/>
      <c r="DO313" s="319"/>
      <c r="DP313" s="319"/>
      <c r="DQ313" s="319"/>
      <c r="DR313" s="319"/>
      <c r="DS313" s="319"/>
      <c r="DT313" s="319"/>
      <c r="DU313" s="319"/>
      <c r="DV313" s="319"/>
      <c r="DW313" s="319"/>
      <c r="DX313" s="319"/>
      <c r="DY313" s="319"/>
      <c r="DZ313" s="319"/>
      <c r="EA313" s="319"/>
      <c r="EB313" s="319"/>
      <c r="EC313" s="319"/>
      <c r="ED313" s="319"/>
      <c r="EE313" s="319"/>
      <c r="EF313" s="319"/>
      <c r="EG313" s="319"/>
      <c r="EH313" s="319"/>
      <c r="EI313" s="319"/>
      <c r="EJ313" s="319"/>
      <c r="EK313" s="319"/>
      <c r="EL313" s="319"/>
      <c r="EM313" s="319"/>
      <c r="EN313" s="319"/>
      <c r="EO313" s="319"/>
      <c r="EP313" s="319"/>
      <c r="EQ313" s="319"/>
      <c r="ER313" s="319"/>
      <c r="ES313" s="319"/>
      <c r="ET313" s="319"/>
      <c r="EU313" s="319"/>
      <c r="EV313" s="319"/>
      <c r="EW313" s="319"/>
      <c r="EX313" s="319"/>
      <c r="EY313" s="319"/>
      <c r="EZ313" s="319"/>
      <c r="FA313" s="319"/>
      <c r="FB313" s="319"/>
      <c r="FC313" s="319"/>
      <c r="FD313" s="319"/>
      <c r="FE313" s="319"/>
      <c r="FF313" s="319"/>
      <c r="FG313" s="319"/>
      <c r="FH313" s="319"/>
      <c r="FI313" s="319"/>
      <c r="FJ313" s="319"/>
      <c r="FK313" s="319"/>
      <c r="FL313" s="319"/>
      <c r="FM313" s="319"/>
      <c r="FN313" s="319"/>
      <c r="FO313" s="319"/>
      <c r="FP313" s="319"/>
      <c r="FQ313" s="319"/>
      <c r="FR313" s="319"/>
      <c r="FS313" s="319"/>
      <c r="FT313" s="319"/>
      <c r="FU313" s="319"/>
      <c r="FV313" s="319"/>
      <c r="FW313" s="319"/>
      <c r="FX313" s="319"/>
      <c r="FY313" s="319"/>
      <c r="FZ313" s="319"/>
      <c r="GA313" s="319"/>
      <c r="GB313" s="319"/>
      <c r="GC313" s="319"/>
      <c r="GD313" s="319"/>
      <c r="GE313" s="319"/>
      <c r="GF313" s="319"/>
      <c r="GG313" s="319"/>
      <c r="GH313" s="319"/>
      <c r="GI313" s="319"/>
      <c r="GJ313" s="319"/>
      <c r="GK313" s="319"/>
      <c r="GL313" s="319"/>
      <c r="GM313" s="319"/>
      <c r="GN313" s="319"/>
      <c r="GO313" s="319"/>
      <c r="GP313" s="319"/>
      <c r="GQ313" s="319"/>
      <c r="GR313" s="319"/>
      <c r="GS313" s="319"/>
      <c r="GT313" s="319"/>
      <c r="GU313" s="319"/>
      <c r="GV313" s="319"/>
      <c r="GW313" s="319"/>
      <c r="GX313" s="319"/>
      <c r="GY313" s="319"/>
      <c r="GZ313" s="319"/>
      <c r="HA313" s="319"/>
      <c r="HB313" s="319"/>
      <c r="HC313" s="319"/>
      <c r="HD313" s="319"/>
      <c r="HE313" s="319"/>
      <c r="HF313" s="319"/>
      <c r="HG313" s="319"/>
      <c r="HH313" s="319"/>
      <c r="HI313" s="319"/>
      <c r="HJ313" s="319"/>
      <c r="HK313" s="319"/>
      <c r="HL313" s="319"/>
      <c r="HM313" s="319"/>
      <c r="HN313" s="319"/>
      <c r="HO313" s="319"/>
      <c r="HP313" s="319"/>
      <c r="HQ313" s="319"/>
      <c r="HR313" s="319"/>
      <c r="HS313" s="319"/>
      <c r="HT313" s="319"/>
      <c r="HU313" s="319"/>
      <c r="HV313" s="319"/>
      <c r="HW313" s="319"/>
      <c r="HX313" s="319"/>
      <c r="HY313" s="319"/>
      <c r="HZ313" s="319"/>
      <c r="IA313" s="319"/>
      <c r="IB313" s="319"/>
      <c r="IC313" s="319"/>
      <c r="ID313" s="319"/>
      <c r="IE313" s="319"/>
      <c r="IF313" s="319"/>
      <c r="IG313" s="319"/>
      <c r="IH313" s="319"/>
      <c r="II313" s="319"/>
      <c r="IJ313" s="319"/>
      <c r="IK313" s="319"/>
      <c r="IL313" s="319"/>
      <c r="IM313" s="319"/>
      <c r="IN313" s="319"/>
      <c r="IO313" s="319"/>
      <c r="IP313" s="319"/>
      <c r="IQ313" s="319"/>
      <c r="IR313" s="319"/>
      <c r="IS313" s="319"/>
      <c r="IT313" s="319"/>
      <c r="IU313" s="319"/>
      <c r="IV313" s="319"/>
      <c r="IW313" s="319"/>
      <c r="IX313" s="319"/>
      <c r="IY313" s="319"/>
      <c r="IZ313" s="319"/>
      <c r="JA313" s="319"/>
      <c r="JB313" s="319"/>
      <c r="JC313" s="319"/>
      <c r="JD313" s="319"/>
      <c r="JE313" s="319"/>
      <c r="JF313" s="319"/>
      <c r="JG313" s="319"/>
      <c r="JH313" s="319"/>
      <c r="JI313" s="319"/>
      <c r="JJ313" s="319"/>
      <c r="JK313" s="319"/>
      <c r="JL313" s="319"/>
      <c r="JM313" s="319"/>
      <c r="JN313" s="319"/>
      <c r="JO313" s="319"/>
      <c r="JP313" s="319"/>
      <c r="JQ313" s="319"/>
      <c r="JR313" s="319"/>
      <c r="JS313" s="319"/>
      <c r="JT313" s="319"/>
      <c r="JU313" s="319"/>
      <c r="JV313" s="319"/>
      <c r="JW313" s="319"/>
      <c r="JX313" s="319"/>
      <c r="JY313" s="319"/>
      <c r="JZ313" s="319"/>
      <c r="KA313" s="319"/>
      <c r="KB313" s="319"/>
      <c r="KC313" s="319"/>
      <c r="KD313" s="319"/>
      <c r="KE313" s="319"/>
      <c r="KF313" s="319"/>
      <c r="KG313" s="319"/>
      <c r="KH313" s="319"/>
      <c r="KI313" s="319"/>
      <c r="KJ313" s="319"/>
      <c r="KK313" s="319"/>
      <c r="KL313" s="319"/>
      <c r="KM313" s="319"/>
      <c r="KN313" s="319"/>
      <c r="KO313" s="319"/>
      <c r="KP313" s="319"/>
      <c r="KQ313" s="319"/>
      <c r="KR313" s="319"/>
      <c r="KS313" s="319"/>
      <c r="KT313" s="319"/>
      <c r="KU313" s="319"/>
      <c r="KV313" s="319"/>
      <c r="KW313" s="319"/>
      <c r="KX313" s="319"/>
      <c r="KY313" s="319"/>
      <c r="KZ313" s="319"/>
      <c r="LA313" s="319"/>
      <c r="LB313" s="319"/>
      <c r="LC313" s="319"/>
      <c r="LD313" s="319"/>
      <c r="LE313" s="319"/>
      <c r="LF313" s="319"/>
      <c r="LG313" s="319"/>
      <c r="LH313" s="319"/>
      <c r="LI313" s="319"/>
      <c r="LJ313" s="319"/>
      <c r="LK313" s="319"/>
      <c r="LL313" s="319"/>
      <c r="LM313" s="319"/>
      <c r="LN313" s="319"/>
      <c r="LO313" s="319"/>
      <c r="LP313" s="319"/>
      <c r="LQ313" s="319"/>
      <c r="LR313" s="319"/>
      <c r="LS313" s="319"/>
      <c r="LT313" s="319"/>
      <c r="LU313" s="319"/>
      <c r="LV313" s="319"/>
      <c r="LW313" s="319"/>
      <c r="LX313" s="319"/>
      <c r="LY313" s="319"/>
      <c r="LZ313" s="319"/>
      <c r="MA313" s="319"/>
      <c r="MB313" s="319"/>
      <c r="MC313" s="319"/>
      <c r="MD313" s="319"/>
      <c r="ME313" s="319"/>
      <c r="MF313" s="319"/>
      <c r="MG313" s="319"/>
      <c r="MH313" s="319"/>
      <c r="MI313" s="319"/>
      <c r="MJ313" s="319"/>
      <c r="MK313" s="319"/>
      <c r="ML313" s="319"/>
      <c r="MM313" s="319"/>
      <c r="MN313" s="319"/>
      <c r="MO313" s="319"/>
      <c r="MP313" s="319"/>
      <c r="MQ313" s="319"/>
      <c r="MS313" s="241"/>
      <c r="MT313" s="388">
        <f t="shared" si="377"/>
        <v>0</v>
      </c>
      <c r="MU313" s="371">
        <f t="shared" si="394"/>
        <v>0</v>
      </c>
      <c r="MV313" s="371">
        <f t="shared" si="364"/>
        <v>0</v>
      </c>
      <c r="MW313" s="371"/>
      <c r="MX313" s="371">
        <f t="shared" si="365"/>
        <v>0</v>
      </c>
      <c r="MY313" s="371"/>
      <c r="MZ313" s="371">
        <f t="shared" si="366"/>
        <v>0</v>
      </c>
      <c r="NA313" s="371"/>
      <c r="NB313" s="371">
        <f t="shared" si="367"/>
        <v>0</v>
      </c>
      <c r="NC313" s="371"/>
      <c r="ND313" s="371">
        <f t="shared" si="368"/>
        <v>0</v>
      </c>
      <c r="NE313" s="371"/>
      <c r="NF313" s="371">
        <f t="shared" si="369"/>
        <v>0</v>
      </c>
      <c r="NG313" s="371"/>
      <c r="NH313" s="371">
        <f t="shared" si="370"/>
        <v>0</v>
      </c>
      <c r="NI313" s="371"/>
      <c r="NJ313" s="371">
        <f t="shared" si="371"/>
        <v>0</v>
      </c>
      <c r="NK313" s="371"/>
      <c r="NL313" s="371">
        <f t="shared" si="378"/>
        <v>0</v>
      </c>
      <c r="NM313" s="372"/>
      <c r="NN313" s="370"/>
      <c r="NR313" s="318">
        <f t="shared" si="372"/>
        <v>0</v>
      </c>
      <c r="NS313" s="318">
        <f t="shared" si="373"/>
        <v>0</v>
      </c>
      <c r="NT313" s="318">
        <f t="shared" si="374"/>
        <v>0</v>
      </c>
    </row>
    <row r="314" spans="1:384" s="121" customFormat="1" ht="10.199999999999999" customHeight="1" x14ac:dyDescent="0.2">
      <c r="A314" s="116"/>
      <c r="B314" s="389"/>
      <c r="C314" s="424"/>
      <c r="D314" s="117"/>
      <c r="E314" s="14"/>
      <c r="F314" s="14"/>
      <c r="G314" s="14"/>
      <c r="H314" s="118"/>
      <c r="I314" s="427" t="str">
        <f>I279</f>
        <v>CREPIERE</v>
      </c>
      <c r="J314" s="427"/>
      <c r="K314" s="427"/>
      <c r="L314" s="427"/>
      <c r="M314" s="427"/>
      <c r="N314" s="428"/>
      <c r="O314" s="143" t="str">
        <f>IF('Chiffres et fonctions'!$J$3=1,IF(COUNTIF(O284:O313,1)=0,IF(COUNTIF(O284:O313,4)=0,"","+"&amp;COUNTIF(O284:O313,4)),COUNTIF(O284:O313,1)&amp;IF(COUNTIF(O284:O313,4)=0,"","+"&amp;COUNTIF(O284:O313,4))),IF('Chiffres et fonctions'!$J$3=2,IF(30-(COUNTIF(O284:O313,""))-(COUNTIF(O284:O313,4))=0,"",30-(COUNTIF(O284:O313,""))-(COUNTIF(O284:O313,4))),""))</f>
        <v/>
      </c>
      <c r="P314" s="144" t="str">
        <f>IF('Chiffres et fonctions'!$J$3=1,IF(COUNTIF(P284:P313,1)=0,IF(COUNTIF(P284:P313,4)=0,"","+"&amp;COUNTIF(P284:P313,4)),COUNTIF(P284:P313,1)&amp;IF(COUNTIF(P284:P313,4)=0,"","+"&amp;COUNTIF(P284:P313,4))),IF('Chiffres et fonctions'!$J$3=2,IF(30-(COUNTIF(P284:P313,""))-(COUNTIF(P284:P313,4))=0,"",30-(COUNTIF(P284:P313,""))-(COUNTIF(P284:P313,4))),""))</f>
        <v/>
      </c>
      <c r="Q314" s="143" t="str">
        <f>IF('Chiffres et fonctions'!$J$3=1,IF(COUNTIF(Q284:Q313,1)=0,IF(COUNTIF(Q284:Q313,4)=0,"","+"&amp;COUNTIF(Q284:Q313,4)),COUNTIF(Q284:Q313,1)&amp;IF(COUNTIF(Q284:Q313,4)=0,"","+"&amp;COUNTIF(Q284:Q313,4))),IF('Chiffres et fonctions'!$J$3=2,IF(30-(COUNTIF(Q284:Q313,""))-(COUNTIF(Q284:Q313,4))=0,"",30-(COUNTIF(Q284:Q313,""))-(COUNTIF(Q284:Q313,4))),""))</f>
        <v/>
      </c>
      <c r="R314" s="144" t="str">
        <f>IF('Chiffres et fonctions'!$J$3=1,IF(COUNTIF(R284:R313,1)=0,IF(COUNTIF(R284:R313,4)=0,"","+"&amp;COUNTIF(R284:R313,4)),COUNTIF(R284:R313,1)&amp;IF(COUNTIF(R284:R313,4)=0,"","+"&amp;COUNTIF(R284:R313,4))),IF('Chiffres et fonctions'!$J$3=2,IF(30-(COUNTIF(R284:R313,""))-(COUNTIF(R284:R313,4))=0,"",30-(COUNTIF(R284:R313,""))-(COUNTIF(R284:R313,4))),""))</f>
        <v/>
      </c>
      <c r="S314" s="143" t="str">
        <f>IF('Chiffres et fonctions'!$J$3=1,IF(COUNTIF(S284:S313,1)=0,IF(COUNTIF(S284:S313,4)=0,"","+"&amp;COUNTIF(S284:S313,4)),COUNTIF(S284:S313,1)&amp;IF(COUNTIF(S284:S313,4)=0,"","+"&amp;COUNTIF(S284:S313,4))),IF('Chiffres et fonctions'!$J$3=2,IF(30-(COUNTIF(S284:S313,""))-(COUNTIF(S284:S313,4))=0,"",30-(COUNTIF(S284:S313,""))-(COUNTIF(S284:S313,4))),""))</f>
        <v/>
      </c>
      <c r="T314" s="144" t="str">
        <f>IF('Chiffres et fonctions'!$J$3=1,IF(COUNTIF(T284:T313,1)=0,IF(COUNTIF(T284:T313,4)=0,"","+"&amp;COUNTIF(T284:T313,4)),COUNTIF(T284:T313,1)&amp;IF(COUNTIF(T284:T313,4)=0,"","+"&amp;COUNTIF(T284:T313,4))),IF('Chiffres et fonctions'!$J$3=2,IF(30-(COUNTIF(T284:T313,""))-(COUNTIF(T284:T313,4))=0,"",30-(COUNTIF(T284:T313,""))-(COUNTIF(T284:T313,4))),""))</f>
        <v/>
      </c>
      <c r="U314" s="143" t="str">
        <f>IF('Chiffres et fonctions'!$J$3=1,IF(COUNTIF(U284:U313,1)=0,IF(COUNTIF(U284:U313,4)=0,"","+"&amp;COUNTIF(U284:U313,4)),COUNTIF(U284:U313,1)&amp;IF(COUNTIF(U284:U313,4)=0,"","+"&amp;COUNTIF(U284:U313,4))),IF('Chiffres et fonctions'!$J$3=2,IF(30-(COUNTIF(U284:U313,""))-(COUNTIF(U284:U313,4))=0,"",30-(COUNTIF(U284:U313,""))-(COUNTIF(U284:U313,4))),""))</f>
        <v/>
      </c>
      <c r="V314" s="144" t="str">
        <f>IF('Chiffres et fonctions'!$J$3=1,IF(COUNTIF(V284:V313,1)=0,IF(COUNTIF(V284:V313,4)=0,"","+"&amp;COUNTIF(V284:V313,4)),COUNTIF(V284:V313,1)&amp;IF(COUNTIF(V284:V313,4)=0,"","+"&amp;COUNTIF(V284:V313,4))),IF('Chiffres et fonctions'!$J$3=2,IF(30-(COUNTIF(V284:V313,""))-(COUNTIF(V284:V313,4))=0,"",30-(COUNTIF(V284:V313,""))-(COUNTIF(V284:V313,4))),""))</f>
        <v/>
      </c>
      <c r="W314" s="143" t="str">
        <f>IF('Chiffres et fonctions'!$J$3=1,IF(COUNTIF(W284:W313,1)=0,IF(COUNTIF(W284:W313,4)=0,"","+"&amp;COUNTIF(W284:W313,4)),COUNTIF(W284:W313,1)&amp;IF(COUNTIF(W284:W313,4)=0,"","+"&amp;COUNTIF(W284:W313,4))),IF('Chiffres et fonctions'!$J$3=2,IF(30-(COUNTIF(W284:W313,""))-(COUNTIF(W284:W313,4))=0,"",30-(COUNTIF(W284:W313,""))-(COUNTIF(W284:W313,4))),""))</f>
        <v/>
      </c>
      <c r="X314" s="144" t="str">
        <f>IF('Chiffres et fonctions'!$J$3=1,IF(COUNTIF(X284:X313,1)=0,IF(COUNTIF(X284:X313,4)=0,"","+"&amp;COUNTIF(X284:X313,4)),COUNTIF(X284:X313,1)&amp;IF(COUNTIF(X284:X313,4)=0,"","+"&amp;COUNTIF(X284:X313,4))),IF('Chiffres et fonctions'!$J$3=2,IF(30-(COUNTIF(X284:X313,""))-(COUNTIF(X284:X313,4))=0,"",30-(COUNTIF(X284:X313,""))-(COUNTIF(X284:X313,4))),""))</f>
        <v/>
      </c>
      <c r="Y314" s="143" t="str">
        <f>IF('Chiffres et fonctions'!$J$3=1,IF(COUNTIF(Y284:Y313,1)=0,IF(COUNTIF(Y284:Y313,4)=0,"","+"&amp;COUNTIF(Y284:Y313,4)),COUNTIF(Y284:Y313,1)&amp;IF(COUNTIF(Y284:Y313,4)=0,"","+"&amp;COUNTIF(Y284:Y313,4))),IF('Chiffres et fonctions'!$J$3=2,IF(30-(COUNTIF(Y284:Y313,""))-(COUNTIF(Y284:Y313,4))=0,"",30-(COUNTIF(Y284:Y313,""))-(COUNTIF(Y284:Y313,4))),""))</f>
        <v/>
      </c>
      <c r="Z314" s="144" t="str">
        <f>IF('Chiffres et fonctions'!$J$3=1,IF(COUNTIF(Z284:Z313,1)=0,IF(COUNTIF(Z284:Z313,4)=0,"","+"&amp;COUNTIF(Z284:Z313,4)),COUNTIF(Z284:Z313,1)&amp;IF(COUNTIF(Z284:Z313,4)=0,"","+"&amp;COUNTIF(Z284:Z313,4))),IF('Chiffres et fonctions'!$J$3=2,IF(30-(COUNTIF(Z284:Z313,""))-(COUNTIF(Z284:Z313,4))=0,"",30-(COUNTIF(Z284:Z313,""))-(COUNTIF(Z284:Z313,4))),""))</f>
        <v/>
      </c>
      <c r="AA314" s="143" t="str">
        <f>IF('Chiffres et fonctions'!$J$3=1,IF(COUNTIF(AA284:AA313,1)=0,IF(COUNTIF(AA284:AA313,4)=0,"","+"&amp;COUNTIF(AA284:AA313,4)),COUNTIF(AA284:AA313,1)&amp;IF(COUNTIF(AA284:AA313,4)=0,"","+"&amp;COUNTIF(AA284:AA313,4))),IF('Chiffres et fonctions'!$J$3=2,IF(30-(COUNTIF(AA284:AA313,""))-(COUNTIF(AA284:AA313,4))=0,"",30-(COUNTIF(AA284:AA313,""))-(COUNTIF(AA284:AA313,4))),""))</f>
        <v/>
      </c>
      <c r="AB314" s="144" t="str">
        <f>IF('Chiffres et fonctions'!$J$3=1,IF(COUNTIF(AB284:AB313,1)=0,IF(COUNTIF(AB284:AB313,4)=0,"","+"&amp;COUNTIF(AB284:AB313,4)),COUNTIF(AB284:AB313,1)&amp;IF(COUNTIF(AB284:AB313,4)=0,"","+"&amp;COUNTIF(AB284:AB313,4))),IF('Chiffres et fonctions'!$J$3=2,IF(30-(COUNTIF(AB284:AB313,""))-(COUNTIF(AB284:AB313,4))=0,"",30-(COUNTIF(AB284:AB313,""))-(COUNTIF(AB284:AB313,4))),""))</f>
        <v/>
      </c>
      <c r="AC314" s="143" t="str">
        <f>IF('Chiffres et fonctions'!$J$3=1,IF(COUNTIF(AC284:AC313,1)=0,IF(COUNTIF(AC284:AC313,4)=0,"","+"&amp;COUNTIF(AC284:AC313,4)),COUNTIF(AC284:AC313,1)&amp;IF(COUNTIF(AC284:AC313,4)=0,"","+"&amp;COUNTIF(AC284:AC313,4))),IF('Chiffres et fonctions'!$J$3=2,IF(30-(COUNTIF(AC284:AC313,""))-(COUNTIF(AC284:AC313,4))=0,"",30-(COUNTIF(AC284:AC313,""))-(COUNTIF(AC284:AC313,4))),""))</f>
        <v/>
      </c>
      <c r="AD314" s="144" t="str">
        <f>IF('Chiffres et fonctions'!$J$3=1,IF(COUNTIF(AD284:AD313,1)=0,IF(COUNTIF(AD284:AD313,4)=0,"","+"&amp;COUNTIF(AD284:AD313,4)),COUNTIF(AD284:AD313,1)&amp;IF(COUNTIF(AD284:AD313,4)=0,"","+"&amp;COUNTIF(AD284:AD313,4))),IF('Chiffres et fonctions'!$J$3=2,IF(30-(COUNTIF(AD284:AD313,""))-(COUNTIF(AD284:AD313,4))=0,"",30-(COUNTIF(AD284:AD313,""))-(COUNTIF(AD284:AD313,4))),""))</f>
        <v/>
      </c>
      <c r="AE314" s="143" t="str">
        <f>IF('Chiffres et fonctions'!$J$3=1,IF(COUNTIF(AE284:AE313,1)=0,IF(COUNTIF(AE284:AE313,4)=0,"","+"&amp;COUNTIF(AE284:AE313,4)),COUNTIF(AE284:AE313,1)&amp;IF(COUNTIF(AE284:AE313,4)=0,"","+"&amp;COUNTIF(AE284:AE313,4))),IF('Chiffres et fonctions'!$J$3=2,IF(30-(COUNTIF(AE284:AE313,""))-(COUNTIF(AE284:AE313,4))=0,"",30-(COUNTIF(AE284:AE313,""))-(COUNTIF(AE284:AE313,4))),""))</f>
        <v/>
      </c>
      <c r="AF314" s="144" t="str">
        <f>IF('Chiffres et fonctions'!$J$3=1,IF(COUNTIF(AF284:AF313,1)=0,IF(COUNTIF(AF284:AF313,4)=0,"","+"&amp;COUNTIF(AF284:AF313,4)),COUNTIF(AF284:AF313,1)&amp;IF(COUNTIF(AF284:AF313,4)=0,"","+"&amp;COUNTIF(AF284:AF313,4))),IF('Chiffres et fonctions'!$J$3=2,IF(30-(COUNTIF(AF284:AF313,""))-(COUNTIF(AF284:AF313,4))=0,"",30-(COUNTIF(AF284:AF313,""))-(COUNTIF(AF284:AF313,4))),""))</f>
        <v/>
      </c>
      <c r="AG314" s="143" t="str">
        <f>IF('Chiffres et fonctions'!$J$3=1,IF(COUNTIF(AG284:AG313,1)=0,IF(COUNTIF(AG284:AG313,4)=0,"","+"&amp;COUNTIF(AG284:AG313,4)),COUNTIF(AG284:AG313,1)&amp;IF(COUNTIF(AG284:AG313,4)=0,"","+"&amp;COUNTIF(AG284:AG313,4))),IF('Chiffres et fonctions'!$J$3=2,IF(30-(COUNTIF(AG284:AG313,""))-(COUNTIF(AG284:AG313,4))=0,"",30-(COUNTIF(AG284:AG313,""))-(COUNTIF(AG284:AG313,4))),""))</f>
        <v/>
      </c>
      <c r="AH314" s="144" t="str">
        <f>IF('Chiffres et fonctions'!$J$3=1,IF(COUNTIF(AH284:AH313,1)=0,IF(COUNTIF(AH284:AH313,4)=0,"","+"&amp;COUNTIF(AH284:AH313,4)),COUNTIF(AH284:AH313,1)&amp;IF(COUNTIF(AH284:AH313,4)=0,"","+"&amp;COUNTIF(AH284:AH313,4))),IF('Chiffres et fonctions'!$J$3=2,IF(30-(COUNTIF(AH284:AH313,""))-(COUNTIF(AH284:AH313,4))=0,"",30-(COUNTIF(AH284:AH313,""))-(COUNTIF(AH284:AH313,4))),""))</f>
        <v/>
      </c>
      <c r="AI314" s="143" t="str">
        <f>IF('Chiffres et fonctions'!$J$3=1,IF(COUNTIF(AI284:AI313,1)=0,IF(COUNTIF(AI284:AI313,4)=0,"","+"&amp;COUNTIF(AI284:AI313,4)),COUNTIF(AI284:AI313,1)&amp;IF(COUNTIF(AI284:AI313,4)=0,"","+"&amp;COUNTIF(AI284:AI313,4))),IF('Chiffres et fonctions'!$J$3=2,IF(30-(COUNTIF(AI284:AI313,""))-(COUNTIF(AI284:AI313,4))=0,"",30-(COUNTIF(AI284:AI313,""))-(COUNTIF(AI284:AI313,4))),""))</f>
        <v/>
      </c>
      <c r="AJ314" s="144" t="str">
        <f>IF('Chiffres et fonctions'!$J$3=1,IF(COUNTIF(AJ284:AJ313,1)=0,IF(COUNTIF(AJ284:AJ313,4)=0,"","+"&amp;COUNTIF(AJ284:AJ313,4)),COUNTIF(AJ284:AJ313,1)&amp;IF(COUNTIF(AJ284:AJ313,4)=0,"","+"&amp;COUNTIF(AJ284:AJ313,4))),IF('Chiffres et fonctions'!$J$3=2,IF(30-(COUNTIF(AJ284:AJ313,""))-(COUNTIF(AJ284:AJ313,4))=0,"",30-(COUNTIF(AJ284:AJ313,""))-(COUNTIF(AJ284:AJ313,4))),""))</f>
        <v/>
      </c>
      <c r="AK314" s="143" t="str">
        <f>IF('Chiffres et fonctions'!$J$3=1,IF(COUNTIF(AK284:AK313,1)=0,IF(COUNTIF(AK284:AK313,4)=0,"","+"&amp;COUNTIF(AK284:AK313,4)),COUNTIF(AK284:AK313,1)&amp;IF(COUNTIF(AK284:AK313,4)=0,"","+"&amp;COUNTIF(AK284:AK313,4))),IF('Chiffres et fonctions'!$J$3=2,IF(30-(COUNTIF(AK284:AK313,""))-(COUNTIF(AK284:AK313,4))=0,"",30-(COUNTIF(AK284:AK313,""))-(COUNTIF(AK284:AK313,4))),""))</f>
        <v/>
      </c>
      <c r="AL314" s="144" t="str">
        <f>IF('Chiffres et fonctions'!$J$3=1,IF(COUNTIF(AL284:AL313,1)=0,IF(COUNTIF(AL284:AL313,4)=0,"","+"&amp;COUNTIF(AL284:AL313,4)),COUNTIF(AL284:AL313,1)&amp;IF(COUNTIF(AL284:AL313,4)=0,"","+"&amp;COUNTIF(AL284:AL313,4))),IF('Chiffres et fonctions'!$J$3=2,IF(30-(COUNTIF(AL284:AL313,""))-(COUNTIF(AL284:AL313,4))=0,"",30-(COUNTIF(AL284:AL313,""))-(COUNTIF(AL284:AL313,4))),""))</f>
        <v/>
      </c>
      <c r="AM314" s="143" t="str">
        <f>IF('Chiffres et fonctions'!$J$3=1,IF(COUNTIF(AM284:AM313,1)=0,IF(COUNTIF(AM284:AM313,4)=0,"","+"&amp;COUNTIF(AM284:AM313,4)),COUNTIF(AM284:AM313,1)&amp;IF(COUNTIF(AM284:AM313,4)=0,"","+"&amp;COUNTIF(AM284:AM313,4))),IF('Chiffres et fonctions'!$J$3=2,IF(30-(COUNTIF(AM284:AM313,""))-(COUNTIF(AM284:AM313,4))=0,"",30-(COUNTIF(AM284:AM313,""))-(COUNTIF(AM284:AM313,4))),""))</f>
        <v/>
      </c>
      <c r="AN314" s="144" t="str">
        <f>IF('Chiffres et fonctions'!$J$3=1,IF(COUNTIF(AN284:AN313,1)=0,IF(COUNTIF(AN284:AN313,4)=0,"","+"&amp;COUNTIF(AN284:AN313,4)),COUNTIF(AN284:AN313,1)&amp;IF(COUNTIF(AN284:AN313,4)=0,"","+"&amp;COUNTIF(AN284:AN313,4))),IF('Chiffres et fonctions'!$J$3=2,IF(30-(COUNTIF(AN284:AN313,""))-(COUNTIF(AN284:AN313,4))=0,"",30-(COUNTIF(AN284:AN313,""))-(COUNTIF(AN284:AN313,4))),""))</f>
        <v/>
      </c>
      <c r="AO314" s="143" t="str">
        <f>IF('Chiffres et fonctions'!$J$3=1,IF(COUNTIF(AO284:AO313,1)=0,IF(COUNTIF(AO284:AO313,4)=0,"","+"&amp;COUNTIF(AO284:AO313,4)),COUNTIF(AO284:AO313,1)&amp;IF(COUNTIF(AO284:AO313,4)=0,"","+"&amp;COUNTIF(AO284:AO313,4))),IF('Chiffres et fonctions'!$J$3=2,IF(30-(COUNTIF(AO284:AO313,""))-(COUNTIF(AO284:AO313,4))=0,"",30-(COUNTIF(AO284:AO313,""))-(COUNTIF(AO284:AO313,4))),""))</f>
        <v/>
      </c>
      <c r="AP314" s="144" t="str">
        <f>IF('Chiffres et fonctions'!$J$3=1,IF(COUNTIF(AP284:AP313,1)=0,IF(COUNTIF(AP284:AP313,4)=0,"","+"&amp;COUNTIF(AP284:AP313,4)),COUNTIF(AP284:AP313,1)&amp;IF(COUNTIF(AP284:AP313,4)=0,"","+"&amp;COUNTIF(AP284:AP313,4))),IF('Chiffres et fonctions'!$J$3=2,IF(30-(COUNTIF(AP284:AP313,""))-(COUNTIF(AP284:AP313,4))=0,"",30-(COUNTIF(AP284:AP313,""))-(COUNTIF(AP284:AP313,4))),""))</f>
        <v/>
      </c>
      <c r="AQ314" s="143" t="str">
        <f>IF('Chiffres et fonctions'!$J$3=1,IF(COUNTIF(AQ284:AQ313,1)=0,IF(COUNTIF(AQ284:AQ313,4)=0,"","+"&amp;COUNTIF(AQ284:AQ313,4)),COUNTIF(AQ284:AQ313,1)&amp;IF(COUNTIF(AQ284:AQ313,4)=0,"","+"&amp;COUNTIF(AQ284:AQ313,4))),IF('Chiffres et fonctions'!$J$3=2,IF(30-(COUNTIF(AQ284:AQ313,""))-(COUNTIF(AQ284:AQ313,4))=0,"",30-(COUNTIF(AQ284:AQ313,""))-(COUNTIF(AQ284:AQ313,4))),""))</f>
        <v/>
      </c>
      <c r="AR314" s="144" t="str">
        <f>IF('Chiffres et fonctions'!$J$3=1,IF(COUNTIF(AR284:AR313,1)=0,IF(COUNTIF(AR284:AR313,4)=0,"","+"&amp;COUNTIF(AR284:AR313,4)),COUNTIF(AR284:AR313,1)&amp;IF(COUNTIF(AR284:AR313,4)=0,"","+"&amp;COUNTIF(AR284:AR313,4))),IF('Chiffres et fonctions'!$J$3=2,IF(30-(COUNTIF(AR284:AR313,""))-(COUNTIF(AR284:AR313,4))=0,"",30-(COUNTIF(AR284:AR313,""))-(COUNTIF(AR284:AR313,4))),""))</f>
        <v/>
      </c>
      <c r="AS314" s="143" t="str">
        <f>IF('Chiffres et fonctions'!$J$3=1,IF(COUNTIF(AS284:AS313,1)=0,IF(COUNTIF(AS284:AS313,4)=0,"","+"&amp;COUNTIF(AS284:AS313,4)),COUNTIF(AS284:AS313,1)&amp;IF(COUNTIF(AS284:AS313,4)=0,"","+"&amp;COUNTIF(AS284:AS313,4))),IF('Chiffres et fonctions'!$J$3=2,IF(30-(COUNTIF(AS284:AS313,""))-(COUNTIF(AS284:AS313,4))=0,"",30-(COUNTIF(AS284:AS313,""))-(COUNTIF(AS284:AS313,4))),""))</f>
        <v/>
      </c>
      <c r="AT314" s="144" t="str">
        <f>IF('Chiffres et fonctions'!$J$3=1,IF(COUNTIF(AT284:AT313,1)=0,IF(COUNTIF(AT284:AT313,4)=0,"","+"&amp;COUNTIF(AT284:AT313,4)),COUNTIF(AT284:AT313,1)&amp;IF(COUNTIF(AT284:AT313,4)=0,"","+"&amp;COUNTIF(AT284:AT313,4))),IF('Chiffres et fonctions'!$J$3=2,IF(30-(COUNTIF(AT284:AT313,""))-(COUNTIF(AT284:AT313,4))=0,"",30-(COUNTIF(AT284:AT313,""))-(COUNTIF(AT284:AT313,4))),""))</f>
        <v/>
      </c>
      <c r="AU314" s="143" t="str">
        <f>IF('Chiffres et fonctions'!$J$3=1,IF(COUNTIF(AU284:AU313,1)=0,IF(COUNTIF(AU284:AU313,4)=0,"","+"&amp;COUNTIF(AU284:AU313,4)),COUNTIF(AU284:AU313,1)&amp;IF(COUNTIF(AU284:AU313,4)=0,"","+"&amp;COUNTIF(AU284:AU313,4))),IF('Chiffres et fonctions'!$J$3=2,IF(30-(COUNTIF(AU284:AU313,""))-(COUNTIF(AU284:AU313,4))=0,"",30-(COUNTIF(AU284:AU313,""))-(COUNTIF(AU284:AU313,4))),""))</f>
        <v/>
      </c>
      <c r="AV314" s="144" t="str">
        <f>IF('Chiffres et fonctions'!$J$3=1,IF(COUNTIF(AV284:AV313,1)=0,IF(COUNTIF(AV284:AV313,4)=0,"","+"&amp;COUNTIF(AV284:AV313,4)),COUNTIF(AV284:AV313,1)&amp;IF(COUNTIF(AV284:AV313,4)=0,"","+"&amp;COUNTIF(AV284:AV313,4))),IF('Chiffres et fonctions'!$J$3=2,IF(30-(COUNTIF(AV284:AV313,""))-(COUNTIF(AV284:AV313,4))=0,"",30-(COUNTIF(AV284:AV313,""))-(COUNTIF(AV284:AV313,4))),""))</f>
        <v/>
      </c>
      <c r="AW314" s="143" t="str">
        <f>IF('Chiffres et fonctions'!$J$3=1,IF(COUNTIF(AW284:AW313,1)=0,IF(COUNTIF(AW284:AW313,4)=0,"","+"&amp;COUNTIF(AW284:AW313,4)),COUNTIF(AW284:AW313,1)&amp;IF(COUNTIF(AW284:AW313,4)=0,"","+"&amp;COUNTIF(AW284:AW313,4))),IF('Chiffres et fonctions'!$J$3=2,IF(30-(COUNTIF(AW284:AW313,""))-(COUNTIF(AW284:AW313,4))=0,"",30-(COUNTIF(AW284:AW313,""))-(COUNTIF(AW284:AW313,4))),""))</f>
        <v/>
      </c>
      <c r="AX314" s="144" t="str">
        <f>IF('Chiffres et fonctions'!$J$3=1,IF(COUNTIF(AX284:AX313,1)=0,IF(COUNTIF(AX284:AX313,4)=0,"","+"&amp;COUNTIF(AX284:AX313,4)),COUNTIF(AX284:AX313,1)&amp;IF(COUNTIF(AX284:AX313,4)=0,"","+"&amp;COUNTIF(AX284:AX313,4))),IF('Chiffres et fonctions'!$J$3=2,IF(30-(COUNTIF(AX284:AX313,""))-(COUNTIF(AX284:AX313,4))=0,"",30-(COUNTIF(AX284:AX313,""))-(COUNTIF(AX284:AX313,4))),""))</f>
        <v/>
      </c>
      <c r="AY314" s="143" t="str">
        <f>IF('Chiffres et fonctions'!$J$3=1,IF(COUNTIF(AY284:AY313,1)=0,IF(COUNTIF(AY284:AY313,4)=0,"","+"&amp;COUNTIF(AY284:AY313,4)),COUNTIF(AY284:AY313,1)&amp;IF(COUNTIF(AY284:AY313,4)=0,"","+"&amp;COUNTIF(AY284:AY313,4))),IF('Chiffres et fonctions'!$J$3=2,IF(30-(COUNTIF(AY284:AY313,""))-(COUNTIF(AY284:AY313,4))=0,"",30-(COUNTIF(AY284:AY313,""))-(COUNTIF(AY284:AY313,4))),""))</f>
        <v/>
      </c>
      <c r="AZ314" s="144" t="str">
        <f>IF('Chiffres et fonctions'!$J$3=1,IF(COUNTIF(AZ284:AZ313,1)=0,IF(COUNTIF(AZ284:AZ313,4)=0,"","+"&amp;COUNTIF(AZ284:AZ313,4)),COUNTIF(AZ284:AZ313,1)&amp;IF(COUNTIF(AZ284:AZ313,4)=0,"","+"&amp;COUNTIF(AZ284:AZ313,4))),IF('Chiffres et fonctions'!$J$3=2,IF(30-(COUNTIF(AZ284:AZ313,""))-(COUNTIF(AZ284:AZ313,4))=0,"",30-(COUNTIF(AZ284:AZ313,""))-(COUNTIF(AZ284:AZ313,4))),""))</f>
        <v/>
      </c>
      <c r="BA314" s="143" t="str">
        <f>IF('Chiffres et fonctions'!$J$3=1,IF(COUNTIF(BA284:BA313,1)=0,IF(COUNTIF(BA284:BA313,4)=0,"","+"&amp;COUNTIF(BA284:BA313,4)),COUNTIF(BA284:BA313,1)&amp;IF(COUNTIF(BA284:BA313,4)=0,"","+"&amp;COUNTIF(BA284:BA313,4))),IF('Chiffres et fonctions'!$J$3=2,IF(30-(COUNTIF(BA284:BA313,""))-(COUNTIF(BA284:BA313,4))=0,"",30-(COUNTIF(BA284:BA313,""))-(COUNTIF(BA284:BA313,4))),""))</f>
        <v/>
      </c>
      <c r="BB314" s="144" t="str">
        <f>IF('Chiffres et fonctions'!$J$3=1,IF(COUNTIF(BB284:BB313,1)=0,IF(COUNTIF(BB284:BB313,4)=0,"","+"&amp;COUNTIF(BB284:BB313,4)),COUNTIF(BB284:BB313,1)&amp;IF(COUNTIF(BB284:BB313,4)=0,"","+"&amp;COUNTIF(BB284:BB313,4))),IF('Chiffres et fonctions'!$J$3=2,IF(30-(COUNTIF(BB284:BB313,""))-(COUNTIF(BB284:BB313,4))=0,"",30-(COUNTIF(BB284:BB313,""))-(COUNTIF(BB284:BB313,4))),""))</f>
        <v/>
      </c>
      <c r="BC314" s="119">
        <f>SUM(BC284:BC313)</f>
        <v>0</v>
      </c>
      <c r="BD314" s="417"/>
      <c r="BE314" s="152"/>
      <c r="BF314" s="153"/>
      <c r="BG314" s="154"/>
      <c r="BH314" s="153">
        <v>0.91849999999999998</v>
      </c>
      <c r="BI314" s="153"/>
      <c r="BJ314" s="153"/>
      <c r="BK314" s="281"/>
      <c r="BL314" s="181"/>
      <c r="BM314" s="181"/>
      <c r="BN314" s="181"/>
      <c r="BO314" s="181"/>
      <c r="BP314" s="181"/>
      <c r="BQ314" s="181"/>
      <c r="BR314" s="120"/>
      <c r="BS314" s="120"/>
      <c r="BT314" s="181"/>
      <c r="BU314" s="242"/>
      <c r="BV314" s="238"/>
      <c r="BW314" s="242"/>
      <c r="BX314" s="238"/>
      <c r="BY314" s="122"/>
      <c r="BZ314" s="122"/>
      <c r="CA314" s="122"/>
      <c r="CB314" s="122"/>
      <c r="CC314" s="122"/>
      <c r="CD314" s="122"/>
      <c r="CE314" s="122"/>
      <c r="CF314" s="122"/>
      <c r="CG314" s="122"/>
      <c r="CH314" s="122"/>
      <c r="CI314" s="122"/>
      <c r="CJ314" s="122"/>
      <c r="CK314" s="122"/>
      <c r="CL314" s="122"/>
      <c r="CM314" s="122"/>
      <c r="CN314" s="122"/>
      <c r="CO314" s="122"/>
      <c r="CP314" s="122"/>
      <c r="CQ314" s="122"/>
      <c r="CR314" s="122"/>
      <c r="CS314" s="122"/>
      <c r="CT314" s="122"/>
      <c r="CU314" s="122"/>
      <c r="CV314" s="122"/>
      <c r="CW314" s="122"/>
      <c r="CX314" s="122"/>
      <c r="CY314" s="122"/>
      <c r="CZ314" s="122"/>
      <c r="DA314" s="122"/>
      <c r="DB314" s="122"/>
      <c r="DC314" s="122"/>
      <c r="DD314" s="122"/>
      <c r="DE314" s="122"/>
      <c r="DF314" s="122"/>
      <c r="DG314" s="122"/>
      <c r="DH314" s="122"/>
      <c r="DI314" s="122"/>
      <c r="DJ314" s="122"/>
      <c r="DK314" s="122"/>
      <c r="DL314" s="122"/>
      <c r="DM314" s="122"/>
      <c r="DN314" s="122"/>
      <c r="DO314" s="122"/>
      <c r="DP314" s="122"/>
      <c r="DQ314" s="122"/>
      <c r="DR314" s="122"/>
      <c r="DS314" s="122"/>
      <c r="DT314" s="122"/>
      <c r="DU314" s="122"/>
      <c r="DV314" s="122"/>
      <c r="DW314" s="122"/>
      <c r="DX314" s="122"/>
      <c r="DY314" s="122"/>
      <c r="DZ314" s="122"/>
      <c r="EA314" s="122"/>
      <c r="EB314" s="122"/>
      <c r="EC314" s="122"/>
      <c r="ED314" s="122"/>
      <c r="EE314" s="122"/>
      <c r="EF314" s="122"/>
      <c r="EG314" s="122"/>
      <c r="EH314" s="122"/>
      <c r="EI314" s="122"/>
      <c r="EJ314" s="122"/>
      <c r="EK314" s="122"/>
      <c r="EL314" s="122"/>
      <c r="EM314" s="122"/>
      <c r="EN314" s="122"/>
      <c r="EO314" s="122"/>
      <c r="EP314" s="122"/>
      <c r="EQ314" s="122"/>
      <c r="ER314" s="122"/>
      <c r="ES314" s="122"/>
      <c r="ET314" s="122"/>
      <c r="EU314" s="122"/>
      <c r="EV314" s="122"/>
      <c r="EW314" s="122"/>
      <c r="EX314" s="122"/>
      <c r="EY314" s="122"/>
      <c r="EZ314" s="122"/>
      <c r="FA314" s="122"/>
      <c r="FB314" s="122"/>
      <c r="FC314" s="122"/>
      <c r="FD314" s="122"/>
      <c r="FE314" s="122"/>
      <c r="FF314" s="122"/>
      <c r="FG314" s="122"/>
      <c r="FH314" s="122"/>
      <c r="FI314" s="122"/>
      <c r="FJ314" s="122"/>
      <c r="FK314" s="122"/>
      <c r="FL314" s="122"/>
      <c r="FM314" s="122"/>
      <c r="FN314" s="122"/>
      <c r="FO314" s="122"/>
      <c r="FP314" s="122"/>
      <c r="FQ314" s="122"/>
      <c r="FR314" s="122"/>
      <c r="FS314" s="122"/>
      <c r="FT314" s="122"/>
      <c r="FU314" s="122"/>
      <c r="FV314" s="122"/>
      <c r="FW314" s="122"/>
      <c r="FX314" s="122"/>
      <c r="FY314" s="122"/>
      <c r="FZ314" s="122"/>
      <c r="GA314" s="122"/>
      <c r="GB314" s="122"/>
      <c r="GC314" s="122"/>
      <c r="GD314" s="122"/>
      <c r="GE314" s="122"/>
      <c r="GF314" s="122"/>
      <c r="GG314" s="122"/>
      <c r="GH314" s="122"/>
      <c r="GI314" s="122"/>
      <c r="GJ314" s="122"/>
      <c r="GK314" s="122"/>
      <c r="GL314" s="122"/>
      <c r="GM314" s="122"/>
      <c r="GN314" s="122"/>
      <c r="GO314" s="122"/>
      <c r="GP314" s="122"/>
      <c r="GQ314" s="122"/>
      <c r="GR314" s="122"/>
      <c r="GS314" s="122"/>
      <c r="GT314" s="122"/>
      <c r="GU314" s="122"/>
      <c r="GV314" s="122"/>
      <c r="GW314" s="122"/>
      <c r="GX314" s="122"/>
      <c r="GY314" s="122"/>
      <c r="GZ314" s="122"/>
      <c r="HA314" s="122"/>
      <c r="HB314" s="122"/>
      <c r="HC314" s="122"/>
      <c r="HD314" s="122"/>
      <c r="HE314" s="122"/>
      <c r="HF314" s="122"/>
      <c r="HG314" s="122"/>
      <c r="HH314" s="122"/>
      <c r="HI314" s="122"/>
      <c r="HJ314" s="122"/>
      <c r="HK314" s="122"/>
      <c r="HL314" s="122"/>
      <c r="HM314" s="122"/>
      <c r="HN314" s="122"/>
      <c r="HO314" s="122"/>
      <c r="HP314" s="122"/>
      <c r="HQ314" s="122"/>
      <c r="HR314" s="122"/>
      <c r="HS314" s="122"/>
      <c r="HT314" s="122"/>
      <c r="HU314" s="122"/>
      <c r="HV314" s="122"/>
      <c r="HW314" s="122"/>
      <c r="HX314" s="122"/>
      <c r="HY314" s="122"/>
      <c r="HZ314" s="122"/>
      <c r="IA314" s="122"/>
      <c r="IB314" s="122"/>
      <c r="IC314" s="122"/>
      <c r="ID314" s="122"/>
      <c r="IE314" s="122"/>
      <c r="IF314" s="122"/>
      <c r="IG314" s="122"/>
      <c r="IH314" s="122"/>
      <c r="II314" s="122"/>
      <c r="IJ314" s="122"/>
      <c r="IK314" s="122"/>
      <c r="IL314" s="122"/>
      <c r="IM314" s="122"/>
      <c r="IN314" s="122"/>
      <c r="IO314" s="122"/>
      <c r="IP314" s="122"/>
      <c r="IQ314" s="122"/>
      <c r="IR314" s="122"/>
      <c r="IS314" s="122"/>
      <c r="IT314" s="122"/>
      <c r="IU314" s="122"/>
      <c r="IV314" s="122"/>
      <c r="IW314" s="122"/>
      <c r="IX314" s="122"/>
      <c r="IY314" s="122"/>
      <c r="IZ314" s="122"/>
      <c r="JA314" s="122"/>
      <c r="JB314" s="122"/>
      <c r="JC314" s="122"/>
      <c r="JD314" s="122"/>
      <c r="JE314" s="122"/>
      <c r="JF314" s="122"/>
      <c r="JG314" s="122"/>
      <c r="JH314" s="122"/>
      <c r="JI314" s="122"/>
      <c r="JJ314" s="122"/>
      <c r="JK314" s="122"/>
      <c r="JL314" s="122"/>
      <c r="JM314" s="122"/>
      <c r="JN314" s="122"/>
      <c r="JO314" s="122"/>
      <c r="JP314" s="122"/>
      <c r="JQ314" s="122"/>
      <c r="JR314" s="122"/>
      <c r="JS314" s="122"/>
      <c r="JT314" s="122"/>
      <c r="JU314" s="122"/>
      <c r="JV314" s="122"/>
      <c r="JW314" s="122"/>
      <c r="JX314" s="122"/>
      <c r="JY314" s="122"/>
      <c r="JZ314" s="122"/>
      <c r="KA314" s="122"/>
      <c r="KB314" s="122"/>
      <c r="KC314" s="122"/>
      <c r="KD314" s="122"/>
      <c r="KE314" s="122"/>
      <c r="KF314" s="122"/>
      <c r="KG314" s="122"/>
      <c r="KH314" s="122"/>
      <c r="KI314" s="122"/>
      <c r="KJ314" s="122"/>
      <c r="KK314" s="122"/>
      <c r="KL314" s="122"/>
      <c r="KM314" s="122"/>
      <c r="KN314" s="122"/>
      <c r="KO314" s="122"/>
      <c r="KP314" s="122"/>
      <c r="KQ314" s="122"/>
      <c r="KR314" s="122"/>
      <c r="KS314" s="122"/>
      <c r="KT314" s="122"/>
      <c r="KU314" s="122"/>
      <c r="KV314" s="122"/>
      <c r="KW314" s="122"/>
      <c r="KX314" s="122"/>
      <c r="KY314" s="122"/>
      <c r="KZ314" s="122"/>
      <c r="LA314" s="122"/>
      <c r="LB314" s="122"/>
      <c r="LC314" s="122"/>
      <c r="LD314" s="122"/>
      <c r="LE314" s="122"/>
      <c r="LF314" s="122"/>
      <c r="LG314" s="122"/>
      <c r="LH314" s="122"/>
      <c r="LI314" s="122"/>
      <c r="LJ314" s="122"/>
      <c r="LK314" s="122"/>
      <c r="LL314" s="122"/>
      <c r="LM314" s="122"/>
      <c r="LN314" s="122"/>
      <c r="LO314" s="122"/>
      <c r="LP314" s="122"/>
      <c r="LQ314" s="122"/>
      <c r="LR314" s="122"/>
      <c r="LS314" s="122"/>
      <c r="LT314" s="122"/>
      <c r="LU314" s="122"/>
      <c r="LV314" s="122"/>
      <c r="LW314" s="122"/>
      <c r="LX314" s="122"/>
      <c r="LY314" s="122"/>
      <c r="LZ314" s="122"/>
      <c r="MA314" s="122"/>
      <c r="MB314" s="122"/>
      <c r="MC314" s="122"/>
      <c r="MD314" s="122"/>
      <c r="ME314" s="122"/>
      <c r="MF314" s="122"/>
      <c r="MG314" s="122"/>
      <c r="MH314" s="122"/>
      <c r="MI314" s="122"/>
      <c r="MJ314" s="122"/>
      <c r="MK314" s="122"/>
      <c r="ML314" s="122"/>
      <c r="MM314" s="122"/>
      <c r="MN314" s="122"/>
      <c r="MO314" s="122"/>
      <c r="MP314" s="122"/>
      <c r="MQ314" s="122"/>
      <c r="MS314" s="241"/>
      <c r="MT314" s="123"/>
      <c r="MU314" s="124"/>
      <c r="MV314" s="124"/>
      <c r="MW314" s="124"/>
      <c r="MX314" s="124"/>
      <c r="MY314" s="124"/>
      <c r="MZ314" s="124"/>
      <c r="NA314" s="124"/>
      <c r="NB314" s="124"/>
      <c r="NC314" s="124"/>
      <c r="ND314" s="124"/>
      <c r="NE314" s="124"/>
      <c r="NF314" s="124"/>
      <c r="NG314" s="124"/>
      <c r="NH314" s="124"/>
      <c r="NI314" s="124"/>
      <c r="NJ314" s="124"/>
      <c r="NK314" s="124"/>
      <c r="NL314" s="124"/>
      <c r="NM314" s="125"/>
      <c r="NN314" s="370"/>
    </row>
    <row r="315" spans="1:384" s="121" customFormat="1" ht="10.199999999999999" customHeight="1" thickBot="1" x14ac:dyDescent="0.35">
      <c r="A315" s="116"/>
      <c r="B315" s="389"/>
      <c r="C315" s="425"/>
      <c r="D315" s="126"/>
      <c r="E315" s="321"/>
      <c r="F315" s="321"/>
      <c r="G315" s="321"/>
      <c r="H315" s="127"/>
      <c r="I315" s="429" t="str">
        <f>I280</f>
        <v>BRASSERIE</v>
      </c>
      <c r="J315" s="429"/>
      <c r="K315" s="429"/>
      <c r="L315" s="429"/>
      <c r="M315" s="429"/>
      <c r="N315" s="430"/>
      <c r="O315" s="145" t="str">
        <f>IF('Chiffres et fonctions'!$J$3=1,IF(COUNTIF(O284:O313,2)=0,"",COUNTIF(O284:O313,2)),IF('Chiffres et fonctions'!$J$3=2,IF(COUNTIF(O284:O313,4)=0,"","+ "&amp;(COUNTIF(O284:O313,4))),""))</f>
        <v/>
      </c>
      <c r="P315" s="146" t="str">
        <f>IF('Chiffres et fonctions'!$J$3=1,IF(COUNTIF(P284:P313,2)=0,"",COUNTIF(P284:P313,2)),IF('Chiffres et fonctions'!$J$3=2,IF(COUNTIF(P284:P313,4)=0,"","+ "&amp;(COUNTIF(P284:P313,4))),""))</f>
        <v/>
      </c>
      <c r="Q315" s="145" t="str">
        <f>IF('Chiffres et fonctions'!$J$3=1,IF(COUNTIF(Q284:Q313,2)=0,"",COUNTIF(Q284:Q313,2)),IF('Chiffres et fonctions'!$J$3=2,IF(COUNTIF(Q284:Q313,4)=0,"","+ "&amp;(COUNTIF(Q284:Q313,4))),""))</f>
        <v/>
      </c>
      <c r="R315" s="146" t="str">
        <f>IF('Chiffres et fonctions'!$J$3=1,IF(COUNTIF(R284:R313,2)=0,"",COUNTIF(R284:R313,2)),IF('Chiffres et fonctions'!$J$3=2,IF(COUNTIF(R284:R313,4)=0,"","+ "&amp;(COUNTIF(R284:R313,4))),""))</f>
        <v/>
      </c>
      <c r="S315" s="145" t="str">
        <f>IF('Chiffres et fonctions'!$J$3=1,IF(COUNTIF(S284:S313,2)=0,"",COUNTIF(S284:S313,2)),IF('Chiffres et fonctions'!$J$3=2,IF(COUNTIF(S284:S313,4)=0,"","+ "&amp;(COUNTIF(S284:S313,4))),""))</f>
        <v/>
      </c>
      <c r="T315" s="146" t="str">
        <f>IF('Chiffres et fonctions'!$J$3=1,IF(COUNTIF(T284:T313,2)=0,"",COUNTIF(T284:T313,2)),IF('Chiffres et fonctions'!$J$3=2,IF(COUNTIF(T284:T313,4)=0,"","+ "&amp;(COUNTIF(T284:T313,4))),""))</f>
        <v/>
      </c>
      <c r="U315" s="145" t="str">
        <f>IF('Chiffres et fonctions'!$J$3=1,IF(COUNTIF(U284:U313,2)=0,"",COUNTIF(U284:U313,2)),IF('Chiffres et fonctions'!$J$3=2,IF(COUNTIF(U284:U313,4)=0,"","+ "&amp;(COUNTIF(U284:U313,4))),""))</f>
        <v/>
      </c>
      <c r="V315" s="146" t="str">
        <f>IF('Chiffres et fonctions'!$J$3=1,IF(COUNTIF(V284:V313,2)=0,"",COUNTIF(V284:V313,2)),IF('Chiffres et fonctions'!$J$3=2,IF(COUNTIF(V284:V313,4)=0,"","+ "&amp;(COUNTIF(V284:V313,4))),""))</f>
        <v/>
      </c>
      <c r="W315" s="145" t="str">
        <f>IF('Chiffres et fonctions'!$J$3=1,IF(COUNTIF(W284:W313,2)=0,"",COUNTIF(W284:W313,2)),IF('Chiffres et fonctions'!$J$3=2,IF(COUNTIF(W284:W313,4)=0,"","+ "&amp;(COUNTIF(W284:W313,4))),""))</f>
        <v/>
      </c>
      <c r="X315" s="146" t="str">
        <f>IF('Chiffres et fonctions'!$J$3=1,IF(COUNTIF(X284:X313,2)=0,"",COUNTIF(X284:X313,2)),IF('Chiffres et fonctions'!$J$3=2,IF(COUNTIF(X284:X313,4)=0,"","+ "&amp;(COUNTIF(X284:X313,4))),""))</f>
        <v/>
      </c>
      <c r="Y315" s="145" t="str">
        <f>IF('Chiffres et fonctions'!$J$3=1,IF(COUNTIF(Y284:Y313,2)=0,"",COUNTIF(Y284:Y313,2)),IF('Chiffres et fonctions'!$J$3=2,IF(COUNTIF(Y284:Y313,4)=0,"","+ "&amp;(COUNTIF(Y284:Y313,4))),""))</f>
        <v/>
      </c>
      <c r="Z315" s="146" t="str">
        <f>IF('Chiffres et fonctions'!$J$3=1,IF(COUNTIF(Z284:Z313,2)=0,"",COUNTIF(Z284:Z313,2)),IF('Chiffres et fonctions'!$J$3=2,IF(COUNTIF(Z284:Z313,4)=0,"","+ "&amp;(COUNTIF(Z284:Z313,4))),""))</f>
        <v/>
      </c>
      <c r="AA315" s="145" t="str">
        <f>IF('Chiffres et fonctions'!$J$3=1,IF(COUNTIF(AA284:AA313,2)=0,"",COUNTIF(AA284:AA313,2)),IF('Chiffres et fonctions'!$J$3=2,IF(COUNTIF(AA284:AA313,4)=0,"","+ "&amp;(COUNTIF(AA284:AA313,4))),""))</f>
        <v/>
      </c>
      <c r="AB315" s="146" t="str">
        <f>IF('Chiffres et fonctions'!$J$3=1,IF(COUNTIF(AB284:AB313,2)=0,"",COUNTIF(AB284:AB313,2)),IF('Chiffres et fonctions'!$J$3=2,IF(COUNTIF(AB284:AB313,4)=0,"","+ "&amp;(COUNTIF(AB284:AB313,4))),""))</f>
        <v/>
      </c>
      <c r="AC315" s="145" t="str">
        <f>IF('Chiffres et fonctions'!$J$3=1,IF(COUNTIF(AC284:AC313,2)=0,"",COUNTIF(AC284:AC313,2)),IF('Chiffres et fonctions'!$J$3=2,IF(COUNTIF(AC284:AC313,4)=0,"","+ "&amp;(COUNTIF(AC284:AC313,4))),""))</f>
        <v/>
      </c>
      <c r="AD315" s="146" t="str">
        <f>IF('Chiffres et fonctions'!$J$3=1,IF(COUNTIF(AD284:AD313,2)=0,"",COUNTIF(AD284:AD313,2)),IF('Chiffres et fonctions'!$J$3=2,IF(COUNTIF(AD284:AD313,4)=0,"","+ "&amp;(COUNTIF(AD284:AD313,4))),""))</f>
        <v/>
      </c>
      <c r="AE315" s="145" t="str">
        <f>IF('Chiffres et fonctions'!$J$3=1,IF(COUNTIF(AE284:AE313,2)=0,"",COUNTIF(AE284:AE313,2)),IF('Chiffres et fonctions'!$J$3=2,IF(COUNTIF(AE284:AE313,4)=0,"","+ "&amp;(COUNTIF(AE284:AE313,4))),""))</f>
        <v/>
      </c>
      <c r="AF315" s="146" t="str">
        <f>IF('Chiffres et fonctions'!$J$3=1,IF(COUNTIF(AF284:AF313,2)=0,"",COUNTIF(AF284:AF313,2)),IF('Chiffres et fonctions'!$J$3=2,IF(COUNTIF(AF284:AF313,4)=0,"","+ "&amp;(COUNTIF(AF284:AF313,4))),""))</f>
        <v/>
      </c>
      <c r="AG315" s="145" t="str">
        <f>IF('Chiffres et fonctions'!$J$3=1,IF(COUNTIF(AG284:AG313,2)=0,"",COUNTIF(AG284:AG313,2)),IF('Chiffres et fonctions'!$J$3=2,IF(COUNTIF(AG284:AG313,4)=0,"","+ "&amp;(COUNTIF(AG284:AG313,4))),""))</f>
        <v/>
      </c>
      <c r="AH315" s="146" t="str">
        <f>IF('Chiffres et fonctions'!$J$3=1,IF(COUNTIF(AH284:AH313,2)=0,"",COUNTIF(AH284:AH313,2)),IF('Chiffres et fonctions'!$J$3=2,IF(COUNTIF(AH284:AH313,4)=0,"","+ "&amp;(COUNTIF(AH284:AH313,4))),""))</f>
        <v/>
      </c>
      <c r="AI315" s="145" t="str">
        <f>IF('Chiffres et fonctions'!$J$3=1,IF(COUNTIF(AI284:AI313,2)=0,"",COUNTIF(AI284:AI313,2)),IF('Chiffres et fonctions'!$J$3=2,IF(COUNTIF(AI284:AI313,4)=0,"","+ "&amp;(COUNTIF(AI284:AI313,4))),""))</f>
        <v/>
      </c>
      <c r="AJ315" s="146" t="str">
        <f>IF('Chiffres et fonctions'!$J$3=1,IF(COUNTIF(AJ284:AJ313,2)=0,"",COUNTIF(AJ284:AJ313,2)),IF('Chiffres et fonctions'!$J$3=2,IF(COUNTIF(AJ284:AJ313,4)=0,"","+ "&amp;(COUNTIF(AJ284:AJ313,4))),""))</f>
        <v/>
      </c>
      <c r="AK315" s="145" t="str">
        <f>IF('Chiffres et fonctions'!$J$3=1,IF(COUNTIF(AK284:AK313,2)=0,"",COUNTIF(AK284:AK313,2)),IF('Chiffres et fonctions'!$J$3=2,IF(COUNTIF(AK284:AK313,4)=0,"","+ "&amp;(COUNTIF(AK284:AK313,4))),""))</f>
        <v/>
      </c>
      <c r="AL315" s="146" t="str">
        <f>IF('Chiffres et fonctions'!$J$3=1,IF(COUNTIF(AL284:AL313,2)=0,"",COUNTIF(AL284:AL313,2)),IF('Chiffres et fonctions'!$J$3=2,IF(COUNTIF(AL284:AL313,4)=0,"","+ "&amp;(COUNTIF(AL284:AL313,4))),""))</f>
        <v/>
      </c>
      <c r="AM315" s="145" t="str">
        <f>IF('Chiffres et fonctions'!$J$3=1,IF(COUNTIF(AM284:AM313,2)=0,"",COUNTIF(AM284:AM313,2)),IF('Chiffres et fonctions'!$J$3=2,IF(COUNTIF(AM284:AM313,4)=0,"","+ "&amp;(COUNTIF(AM284:AM313,4))),""))</f>
        <v/>
      </c>
      <c r="AN315" s="146" t="str">
        <f>IF('Chiffres et fonctions'!$J$3=1,IF(COUNTIF(AN284:AN313,2)=0,"",COUNTIF(AN284:AN313,2)),IF('Chiffres et fonctions'!$J$3=2,IF(COUNTIF(AN284:AN313,4)=0,"","+ "&amp;(COUNTIF(AN284:AN313,4))),""))</f>
        <v/>
      </c>
      <c r="AO315" s="145" t="str">
        <f>IF('Chiffres et fonctions'!$J$3=1,IF(COUNTIF(AO284:AO313,2)=0,"",COUNTIF(AO284:AO313,2)),IF('Chiffres et fonctions'!$J$3=2,IF(COUNTIF(AO284:AO313,4)=0,"","+ "&amp;(COUNTIF(AO284:AO313,4))),""))</f>
        <v/>
      </c>
      <c r="AP315" s="146" t="str">
        <f>IF('Chiffres et fonctions'!$J$3=1,IF(COUNTIF(AP284:AP313,2)=0,"",COUNTIF(AP284:AP313,2)),IF('Chiffres et fonctions'!$J$3=2,IF(COUNTIF(AP284:AP313,4)=0,"","+ "&amp;(COUNTIF(AP284:AP313,4))),""))</f>
        <v/>
      </c>
      <c r="AQ315" s="145" t="str">
        <f>IF('Chiffres et fonctions'!$J$3=1,IF(COUNTIF(AQ284:AQ313,2)=0,"",COUNTIF(AQ284:AQ313,2)),IF('Chiffres et fonctions'!$J$3=2,IF(COUNTIF(AQ284:AQ313,4)=0,"","+ "&amp;(COUNTIF(AQ284:AQ313,4))),""))</f>
        <v/>
      </c>
      <c r="AR315" s="146" t="str">
        <f>IF('Chiffres et fonctions'!$J$3=1,IF(COUNTIF(AR284:AR313,2)=0,"",COUNTIF(AR284:AR313,2)),IF('Chiffres et fonctions'!$J$3=2,IF(COUNTIF(AR284:AR313,4)=0,"","+ "&amp;(COUNTIF(AR284:AR313,4))),""))</f>
        <v/>
      </c>
      <c r="AS315" s="145" t="str">
        <f>IF('Chiffres et fonctions'!$J$3=1,IF(COUNTIF(AS284:AS313,2)=0,"",COUNTIF(AS284:AS313,2)),IF('Chiffres et fonctions'!$J$3=2,IF(COUNTIF(AS284:AS313,4)=0,"","+ "&amp;(COUNTIF(AS284:AS313,4))),""))</f>
        <v/>
      </c>
      <c r="AT315" s="146" t="str">
        <f>IF('Chiffres et fonctions'!$J$3=1,IF(COUNTIF(AT284:AT313,2)=0,"",COUNTIF(AT284:AT313,2)),IF('Chiffres et fonctions'!$J$3=2,IF(COUNTIF(AT284:AT313,4)=0,"","+ "&amp;(COUNTIF(AT284:AT313,4))),""))</f>
        <v/>
      </c>
      <c r="AU315" s="145" t="str">
        <f>IF('Chiffres et fonctions'!$J$3=1,IF(COUNTIF(AU284:AU313,2)=0,"",COUNTIF(AU284:AU313,2)),IF('Chiffres et fonctions'!$J$3=2,IF(COUNTIF(AU284:AU313,4)=0,"","+ "&amp;(COUNTIF(AU284:AU313,4))),""))</f>
        <v/>
      </c>
      <c r="AV315" s="146" t="str">
        <f>IF('Chiffres et fonctions'!$J$3=1,IF(COUNTIF(AV284:AV313,2)=0,"",COUNTIF(AV284:AV313,2)),IF('Chiffres et fonctions'!$J$3=2,IF(COUNTIF(AV284:AV313,4)=0,"","+ "&amp;(COUNTIF(AV284:AV313,4))),""))</f>
        <v/>
      </c>
      <c r="AW315" s="145" t="str">
        <f>IF('Chiffres et fonctions'!$J$3=1,IF(COUNTIF(AW284:AW313,2)=0,"",COUNTIF(AW284:AW313,2)),IF('Chiffres et fonctions'!$J$3=2,IF(COUNTIF(AW284:AW313,4)=0,"","+ "&amp;(COUNTIF(AW284:AW313,4))),""))</f>
        <v/>
      </c>
      <c r="AX315" s="146" t="str">
        <f>IF('Chiffres et fonctions'!$J$3=1,IF(COUNTIF(AX284:AX313,2)=0,"",COUNTIF(AX284:AX313,2)),IF('Chiffres et fonctions'!$J$3=2,IF(COUNTIF(AX284:AX313,4)=0,"","+ "&amp;(COUNTIF(AX284:AX313,4))),""))</f>
        <v/>
      </c>
      <c r="AY315" s="145" t="str">
        <f>IF('Chiffres et fonctions'!$J$3=1,IF(COUNTIF(AY284:AY313,2)=0,"",COUNTIF(AY284:AY313,2)),IF('Chiffres et fonctions'!$J$3=2,IF(COUNTIF(AY284:AY313,4)=0,"","+ "&amp;(COUNTIF(AY284:AY313,4))),""))</f>
        <v/>
      </c>
      <c r="AZ315" s="146" t="str">
        <f>IF('Chiffres et fonctions'!$J$3=1,IF(COUNTIF(AZ284:AZ313,2)=0,"",COUNTIF(AZ284:AZ313,2)),IF('Chiffres et fonctions'!$J$3=2,IF(COUNTIF(AZ284:AZ313,4)=0,"","+ "&amp;(COUNTIF(AZ284:AZ313,4))),""))</f>
        <v/>
      </c>
      <c r="BA315" s="145" t="str">
        <f>IF('Chiffres et fonctions'!$J$3=1,IF(COUNTIF(BA284:BA313,2)=0,"",COUNTIF(BA284:BA313,2)),IF('Chiffres et fonctions'!$J$3=2,IF(COUNTIF(BA284:BA313,4)=0,"","+ "&amp;(COUNTIF(BA284:BA313,4))),""))</f>
        <v/>
      </c>
      <c r="BB315" s="146" t="str">
        <f>IF('Chiffres et fonctions'!$J$3=1,IF(COUNTIF(BB284:BB313,2)=0,"",COUNTIF(BB284:BB313,2)),IF('Chiffres et fonctions'!$J$3=2,IF(COUNTIF(BB284:BB313,4)=0,"","+ "&amp;(COUNTIF(BB284:BB313,4))),""))</f>
        <v/>
      </c>
      <c r="BC315" s="128"/>
      <c r="BD315" s="417"/>
      <c r="BE315" s="155"/>
      <c r="BF315" s="156"/>
      <c r="BG315" s="157"/>
      <c r="BH315" s="156"/>
      <c r="BI315" s="156"/>
      <c r="BJ315" s="156"/>
      <c r="BK315" s="282"/>
      <c r="BL315" s="249"/>
      <c r="BM315" s="249"/>
      <c r="BN315" s="249"/>
      <c r="BO315" s="249"/>
      <c r="BP315" s="249"/>
      <c r="BQ315" s="249"/>
      <c r="BR315" s="129"/>
      <c r="BS315" s="129"/>
      <c r="BT315" s="182"/>
      <c r="BU315" s="243"/>
      <c r="BV315" s="239"/>
      <c r="BW315" s="243"/>
      <c r="BX315" s="239"/>
      <c r="BY315" s="130"/>
      <c r="BZ315" s="130"/>
      <c r="CA315" s="130"/>
      <c r="CB315" s="130"/>
      <c r="CC315" s="130"/>
      <c r="CD315" s="130"/>
      <c r="CE315" s="130"/>
      <c r="CF315" s="130"/>
      <c r="CG315" s="130"/>
      <c r="CH315" s="130"/>
      <c r="CI315" s="130"/>
      <c r="CJ315" s="130"/>
      <c r="CK315" s="130"/>
      <c r="CL315" s="130"/>
      <c r="CM315" s="130"/>
      <c r="CN315" s="130"/>
      <c r="CO315" s="130"/>
      <c r="CP315" s="130"/>
      <c r="CQ315" s="130"/>
      <c r="CR315" s="130"/>
      <c r="CS315" s="130"/>
      <c r="CT315" s="130"/>
      <c r="CU315" s="130"/>
      <c r="CV315" s="130"/>
      <c r="CW315" s="130"/>
      <c r="CX315" s="130"/>
      <c r="CY315" s="130"/>
      <c r="CZ315" s="130"/>
      <c r="DA315" s="130"/>
      <c r="DB315" s="130"/>
      <c r="DC315" s="130"/>
      <c r="DD315" s="130"/>
      <c r="DE315" s="130"/>
      <c r="DF315" s="130"/>
      <c r="DG315" s="130"/>
      <c r="DH315" s="130"/>
      <c r="DI315" s="130"/>
      <c r="DJ315" s="130"/>
      <c r="DK315" s="130"/>
      <c r="DL315" s="130"/>
      <c r="DM315" s="130"/>
      <c r="DN315" s="130"/>
      <c r="DO315" s="130"/>
      <c r="DP315" s="130"/>
      <c r="DQ315" s="130"/>
      <c r="DR315" s="130"/>
      <c r="DS315" s="130"/>
      <c r="DT315" s="130"/>
      <c r="DU315" s="130"/>
      <c r="DV315" s="130"/>
      <c r="DW315" s="130"/>
      <c r="DX315" s="130"/>
      <c r="DY315" s="130"/>
      <c r="DZ315" s="130"/>
      <c r="EA315" s="130"/>
      <c r="EB315" s="130"/>
      <c r="EC315" s="130"/>
      <c r="ED315" s="130"/>
      <c r="EE315" s="130"/>
      <c r="EF315" s="130"/>
      <c r="EG315" s="130"/>
      <c r="EH315" s="130"/>
      <c r="EI315" s="130"/>
      <c r="EJ315" s="130"/>
      <c r="EK315" s="130"/>
      <c r="EL315" s="130"/>
      <c r="EM315" s="130"/>
      <c r="EN315" s="130"/>
      <c r="EO315" s="130"/>
      <c r="EP315" s="130"/>
      <c r="EQ315" s="130"/>
      <c r="ER315" s="130"/>
      <c r="ES315" s="130"/>
      <c r="ET315" s="130"/>
      <c r="EU315" s="130"/>
      <c r="EV315" s="130"/>
      <c r="EW315" s="130"/>
      <c r="EX315" s="130"/>
      <c r="EY315" s="130"/>
      <c r="EZ315" s="130"/>
      <c r="FA315" s="130"/>
      <c r="FB315" s="130"/>
      <c r="FC315" s="130"/>
      <c r="FD315" s="130"/>
      <c r="FE315" s="130"/>
      <c r="FF315" s="130"/>
      <c r="FG315" s="130"/>
      <c r="FH315" s="130"/>
      <c r="FI315" s="130"/>
      <c r="FJ315" s="130"/>
      <c r="FK315" s="130"/>
      <c r="FL315" s="130"/>
      <c r="FM315" s="130"/>
      <c r="FN315" s="130"/>
      <c r="FO315" s="130"/>
      <c r="FP315" s="130"/>
      <c r="FQ315" s="130"/>
      <c r="FR315" s="130"/>
      <c r="FS315" s="130"/>
      <c r="FT315" s="130"/>
      <c r="FU315" s="130"/>
      <c r="FV315" s="130"/>
      <c r="FW315" s="130"/>
      <c r="FX315" s="130"/>
      <c r="FY315" s="130"/>
      <c r="FZ315" s="130"/>
      <c r="GA315" s="130"/>
      <c r="GB315" s="130"/>
      <c r="GC315" s="130"/>
      <c r="GD315" s="130"/>
      <c r="GE315" s="130"/>
      <c r="GF315" s="130"/>
      <c r="GG315" s="130"/>
      <c r="GH315" s="130"/>
      <c r="GI315" s="130"/>
      <c r="GJ315" s="130"/>
      <c r="GK315" s="130"/>
      <c r="GL315" s="130"/>
      <c r="GM315" s="130"/>
      <c r="GN315" s="130"/>
      <c r="GO315" s="130"/>
      <c r="GP315" s="130"/>
      <c r="GQ315" s="130"/>
      <c r="GR315" s="130"/>
      <c r="GS315" s="130"/>
      <c r="GT315" s="130"/>
      <c r="GU315" s="130"/>
      <c r="GV315" s="130"/>
      <c r="GW315" s="130"/>
      <c r="GX315" s="130"/>
      <c r="GY315" s="130"/>
      <c r="GZ315" s="130"/>
      <c r="HA315" s="130"/>
      <c r="HB315" s="130"/>
      <c r="HC315" s="130"/>
      <c r="HD315" s="130"/>
      <c r="HE315" s="130"/>
      <c r="HF315" s="130"/>
      <c r="HG315" s="130"/>
      <c r="HH315" s="130"/>
      <c r="HI315" s="130"/>
      <c r="HJ315" s="130"/>
      <c r="HK315" s="130"/>
      <c r="HL315" s="130"/>
      <c r="HM315" s="130"/>
      <c r="HN315" s="130"/>
      <c r="HO315" s="130"/>
      <c r="HP315" s="130"/>
      <c r="HQ315" s="130"/>
      <c r="HR315" s="130"/>
      <c r="HS315" s="130"/>
      <c r="HT315" s="130"/>
      <c r="HU315" s="130"/>
      <c r="HV315" s="130"/>
      <c r="HW315" s="130"/>
      <c r="HX315" s="130"/>
      <c r="HY315" s="130"/>
      <c r="HZ315" s="130"/>
      <c r="IA315" s="130"/>
      <c r="IB315" s="130"/>
      <c r="IC315" s="130"/>
      <c r="ID315" s="130"/>
      <c r="IE315" s="130"/>
      <c r="IF315" s="130"/>
      <c r="IG315" s="130"/>
      <c r="IH315" s="130"/>
      <c r="II315" s="130"/>
      <c r="IJ315" s="130"/>
      <c r="IK315" s="130"/>
      <c r="IL315" s="130"/>
      <c r="IM315" s="130"/>
      <c r="IN315" s="130"/>
      <c r="IO315" s="130"/>
      <c r="IP315" s="130"/>
      <c r="IQ315" s="130"/>
      <c r="IR315" s="130"/>
      <c r="IS315" s="130"/>
      <c r="IT315" s="130"/>
      <c r="IU315" s="130"/>
      <c r="IV315" s="130"/>
      <c r="IW315" s="130"/>
      <c r="IX315" s="130"/>
      <c r="IY315" s="130"/>
      <c r="IZ315" s="130"/>
      <c r="JA315" s="130"/>
      <c r="JB315" s="130"/>
      <c r="JC315" s="130"/>
      <c r="JD315" s="130"/>
      <c r="JE315" s="130"/>
      <c r="JF315" s="130"/>
      <c r="JG315" s="130"/>
      <c r="JH315" s="130"/>
      <c r="JI315" s="130"/>
      <c r="JJ315" s="130"/>
      <c r="JK315" s="130"/>
      <c r="JL315" s="130"/>
      <c r="JM315" s="130"/>
      <c r="JN315" s="130"/>
      <c r="JO315" s="130"/>
      <c r="JP315" s="130"/>
      <c r="JQ315" s="130"/>
      <c r="JR315" s="130"/>
      <c r="JS315" s="130"/>
      <c r="JT315" s="130"/>
      <c r="JU315" s="130"/>
      <c r="JV315" s="130"/>
      <c r="JW315" s="130"/>
      <c r="JX315" s="130"/>
      <c r="JY315" s="130"/>
      <c r="JZ315" s="130"/>
      <c r="KA315" s="130"/>
      <c r="KB315" s="130"/>
      <c r="KC315" s="130"/>
      <c r="KD315" s="130"/>
      <c r="KE315" s="130"/>
      <c r="KF315" s="130"/>
      <c r="KG315" s="130"/>
      <c r="KH315" s="130"/>
      <c r="KI315" s="130"/>
      <c r="KJ315" s="130"/>
      <c r="KK315" s="130"/>
      <c r="KL315" s="130"/>
      <c r="KM315" s="130"/>
      <c r="KN315" s="130"/>
      <c r="KO315" s="130"/>
      <c r="KP315" s="130"/>
      <c r="KQ315" s="130"/>
      <c r="KR315" s="130"/>
      <c r="KS315" s="130"/>
      <c r="KT315" s="130"/>
      <c r="KU315" s="130"/>
      <c r="KV315" s="130"/>
      <c r="KW315" s="130"/>
      <c r="KX315" s="130"/>
      <c r="KY315" s="130"/>
      <c r="KZ315" s="130"/>
      <c r="LA315" s="130"/>
      <c r="LB315" s="130"/>
      <c r="LC315" s="130"/>
      <c r="LD315" s="130"/>
      <c r="LE315" s="130"/>
      <c r="LF315" s="130"/>
      <c r="LG315" s="130"/>
      <c r="LH315" s="130"/>
      <c r="LI315" s="130"/>
      <c r="LJ315" s="130"/>
      <c r="LK315" s="130"/>
      <c r="LL315" s="130"/>
      <c r="LM315" s="130"/>
      <c r="LN315" s="130"/>
      <c r="LO315" s="130"/>
      <c r="LP315" s="130"/>
      <c r="LQ315" s="130"/>
      <c r="LR315" s="130"/>
      <c r="LS315" s="130"/>
      <c r="LT315" s="130"/>
      <c r="LU315" s="130"/>
      <c r="LV315" s="130"/>
      <c r="LW315" s="130"/>
      <c r="LX315" s="130"/>
      <c r="LY315" s="130"/>
      <c r="LZ315" s="130"/>
      <c r="MA315" s="130"/>
      <c r="MB315" s="130"/>
      <c r="MC315" s="130"/>
      <c r="MD315" s="130"/>
      <c r="ME315" s="130"/>
      <c r="MF315" s="130"/>
      <c r="MG315" s="130"/>
      <c r="MH315" s="130"/>
      <c r="MI315" s="130"/>
      <c r="MJ315" s="130"/>
      <c r="MK315" s="130"/>
      <c r="ML315" s="130"/>
      <c r="MM315" s="130"/>
      <c r="MN315" s="130"/>
      <c r="MO315" s="130"/>
      <c r="MP315" s="130"/>
      <c r="MQ315" s="130"/>
      <c r="MS315" s="241"/>
      <c r="MT315" s="374">
        <f>(COUNTA($O284:$BB313)/2)-SUM(MV315:NK315)</f>
        <v>0</v>
      </c>
      <c r="MU315" s="375"/>
      <c r="MV315" s="376">
        <f>SUM(MV284:MW313)</f>
        <v>0</v>
      </c>
      <c r="MW315" s="376"/>
      <c r="MX315" s="376">
        <f>SUM(MX284:MY313)</f>
        <v>0</v>
      </c>
      <c r="MY315" s="376"/>
      <c r="MZ315" s="376">
        <f>SUM(MZ284:NA313)</f>
        <v>0</v>
      </c>
      <c r="NA315" s="376"/>
      <c r="NB315" s="376">
        <f>SUM(NB284:NC313)</f>
        <v>0</v>
      </c>
      <c r="NC315" s="376"/>
      <c r="ND315" s="376">
        <f>SUM(ND284:NE313)</f>
        <v>0</v>
      </c>
      <c r="NE315" s="376"/>
      <c r="NF315" s="376">
        <f>SUM(NF284:NG313)</f>
        <v>0</v>
      </c>
      <c r="NG315" s="376"/>
      <c r="NH315" s="376">
        <f>SUM(NH284:NI313)</f>
        <v>0</v>
      </c>
      <c r="NI315" s="376"/>
      <c r="NJ315" s="376">
        <f>SUM(NJ284:NK313)</f>
        <v>0</v>
      </c>
      <c r="NK315" s="376"/>
      <c r="NL315" s="377">
        <f>SUM(NL284:NM313)</f>
        <v>0</v>
      </c>
      <c r="NM315" s="378"/>
      <c r="NN315" s="370"/>
    </row>
    <row r="316" spans="1:384" s="318" customFormat="1" ht="10.199999999999999" customHeight="1" thickBot="1" x14ac:dyDescent="0.35">
      <c r="A316" s="320"/>
      <c r="B316" s="389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44"/>
      <c r="AJ316" s="44"/>
      <c r="AK316" s="44"/>
      <c r="AL316" s="44"/>
      <c r="AM316" s="44"/>
      <c r="AN316" s="44"/>
      <c r="AO316" s="44"/>
      <c r="AP316" s="44"/>
      <c r="AQ316" s="44"/>
      <c r="AR316" s="44"/>
      <c r="AS316" s="44"/>
      <c r="AT316" s="44"/>
      <c r="AU316" s="44"/>
      <c r="AV316" s="44"/>
      <c r="AW316" s="44"/>
      <c r="AX316" s="44"/>
      <c r="AY316" s="44"/>
      <c r="AZ316" s="44"/>
      <c r="BA316" s="44"/>
      <c r="BB316" s="44"/>
      <c r="BC316" s="44"/>
      <c r="BD316" s="45"/>
      <c r="BE316" s="45"/>
      <c r="BF316" s="45"/>
      <c r="BG316" s="45"/>
      <c r="BH316" s="45"/>
      <c r="BI316" s="45"/>
      <c r="BJ316" s="45"/>
      <c r="BK316" s="241"/>
      <c r="BL316" s="45"/>
      <c r="BM316" s="45"/>
      <c r="BN316" s="45"/>
      <c r="BO316" s="45"/>
      <c r="BP316" s="45"/>
      <c r="BR316" s="45"/>
      <c r="BS316" s="44"/>
      <c r="BT316" s="45"/>
      <c r="BU316" s="240"/>
      <c r="BV316" s="240"/>
      <c r="BW316" s="240"/>
      <c r="BX316" s="240"/>
      <c r="BY316" s="178"/>
      <c r="BZ316" s="178"/>
      <c r="CA316" s="178"/>
      <c r="CB316" s="178"/>
      <c r="CC316" s="178"/>
      <c r="CD316" s="178"/>
      <c r="CE316" s="178"/>
      <c r="CF316" s="178"/>
      <c r="CG316" s="178"/>
      <c r="CH316" s="178"/>
      <c r="CI316" s="178"/>
      <c r="CJ316" s="178"/>
      <c r="CK316" s="178"/>
      <c r="CL316" s="178"/>
      <c r="CM316" s="178"/>
      <c r="CN316" s="178"/>
      <c r="CO316" s="178"/>
      <c r="CP316" s="178"/>
      <c r="CQ316" s="178"/>
      <c r="CR316" s="178"/>
      <c r="CS316" s="178"/>
      <c r="CT316" s="178"/>
      <c r="CU316" s="178"/>
      <c r="CV316" s="178"/>
      <c r="CW316" s="178"/>
      <c r="CX316" s="178"/>
      <c r="CY316" s="178"/>
      <c r="CZ316" s="178"/>
      <c r="DA316" s="178"/>
      <c r="DB316" s="178"/>
      <c r="DC316" s="178"/>
      <c r="DD316" s="178"/>
      <c r="DE316" s="178"/>
      <c r="DF316" s="319"/>
      <c r="DG316" s="319"/>
      <c r="DH316" s="319"/>
      <c r="DI316" s="319"/>
      <c r="DJ316" s="319"/>
      <c r="DK316" s="319"/>
      <c r="DL316" s="319"/>
      <c r="DM316" s="319"/>
      <c r="DN316" s="319"/>
      <c r="DO316" s="319"/>
      <c r="DP316" s="319"/>
      <c r="DQ316" s="319"/>
      <c r="DR316" s="319"/>
      <c r="DS316" s="319"/>
      <c r="DT316" s="319"/>
      <c r="DU316" s="319"/>
      <c r="DV316" s="319"/>
      <c r="DW316" s="319"/>
      <c r="DX316" s="319"/>
      <c r="DY316" s="319"/>
      <c r="DZ316" s="319"/>
      <c r="EA316" s="319"/>
      <c r="EB316" s="319"/>
      <c r="EC316" s="319"/>
      <c r="ED316" s="319"/>
      <c r="EE316" s="319"/>
      <c r="EF316" s="319"/>
      <c r="EG316" s="319"/>
      <c r="EH316" s="319"/>
      <c r="EI316" s="319"/>
      <c r="EJ316" s="319"/>
      <c r="EK316" s="319"/>
      <c r="EL316" s="319"/>
      <c r="EM316" s="319"/>
      <c r="EN316" s="319"/>
      <c r="EO316" s="319"/>
      <c r="EP316" s="319"/>
      <c r="EQ316" s="319"/>
      <c r="ER316" s="319"/>
      <c r="ES316" s="319"/>
      <c r="ET316" s="319"/>
      <c r="EU316" s="319"/>
      <c r="EV316" s="380"/>
      <c r="EW316" s="380"/>
      <c r="EX316" s="380"/>
      <c r="EY316" s="380"/>
      <c r="EZ316" s="380"/>
      <c r="FA316" s="380"/>
      <c r="FB316" s="380"/>
      <c r="FC316" s="380"/>
      <c r="FD316" s="380"/>
      <c r="FE316" s="380"/>
      <c r="FF316" s="380"/>
      <c r="FG316" s="380"/>
      <c r="FH316" s="380"/>
      <c r="FI316" s="380"/>
      <c r="FJ316" s="380"/>
      <c r="FK316" s="380"/>
      <c r="FL316" s="380"/>
      <c r="FM316" s="380"/>
      <c r="FN316" s="380"/>
      <c r="FO316" s="380"/>
      <c r="FP316" s="380"/>
      <c r="FQ316" s="380"/>
      <c r="FR316" s="380"/>
      <c r="FS316" s="380"/>
      <c r="FT316" s="380"/>
      <c r="FU316" s="380"/>
      <c r="FV316" s="380"/>
      <c r="FW316" s="380"/>
      <c r="FX316" s="380"/>
      <c r="FY316" s="380"/>
      <c r="FZ316" s="380"/>
      <c r="GA316" s="380"/>
      <c r="GB316" s="380"/>
      <c r="GC316" s="380"/>
      <c r="GD316" s="380"/>
      <c r="GE316" s="380"/>
      <c r="GF316" s="380"/>
      <c r="GG316" s="380"/>
      <c r="GH316" s="380"/>
      <c r="GI316" s="380"/>
      <c r="GJ316" s="319"/>
      <c r="GK316" s="380"/>
      <c r="GL316" s="380"/>
      <c r="GM316" s="380"/>
      <c r="GN316" s="380"/>
      <c r="GO316" s="380"/>
      <c r="GP316" s="380"/>
      <c r="GQ316" s="380"/>
      <c r="GR316" s="380"/>
      <c r="GS316" s="380"/>
      <c r="GT316" s="380"/>
      <c r="GU316" s="380"/>
      <c r="GV316" s="380"/>
      <c r="GW316" s="380"/>
      <c r="GX316" s="380"/>
      <c r="GY316" s="380"/>
      <c r="GZ316" s="380"/>
      <c r="HA316" s="380"/>
      <c r="HB316" s="380"/>
      <c r="HC316" s="380"/>
      <c r="HD316" s="380"/>
      <c r="HE316" s="380"/>
      <c r="HF316" s="380"/>
      <c r="HG316" s="380"/>
      <c r="HH316" s="380"/>
      <c r="HI316" s="380"/>
      <c r="HJ316" s="380"/>
      <c r="HK316" s="380"/>
      <c r="HL316" s="380"/>
      <c r="HM316" s="380"/>
      <c r="HN316" s="380"/>
      <c r="HO316" s="380"/>
      <c r="HP316" s="380"/>
      <c r="HQ316" s="380"/>
      <c r="HR316" s="380"/>
      <c r="HS316" s="380"/>
      <c r="HT316" s="380"/>
      <c r="HU316" s="380"/>
      <c r="HV316" s="380"/>
      <c r="HW316" s="380"/>
      <c r="HX316" s="380"/>
      <c r="HY316" s="319"/>
      <c r="HZ316" s="380"/>
      <c r="IA316" s="380"/>
      <c r="IB316" s="380"/>
      <c r="IC316" s="380"/>
      <c r="ID316" s="380"/>
      <c r="IE316" s="380"/>
      <c r="IF316" s="380"/>
      <c r="IG316" s="380"/>
      <c r="IH316" s="380"/>
      <c r="II316" s="380"/>
      <c r="IJ316" s="380"/>
      <c r="IK316" s="380"/>
      <c r="IL316" s="380"/>
      <c r="IM316" s="380"/>
      <c r="IN316" s="380"/>
      <c r="IO316" s="380"/>
      <c r="IP316" s="380"/>
      <c r="IQ316" s="380"/>
      <c r="IR316" s="380"/>
      <c r="IS316" s="380"/>
      <c r="IT316" s="380"/>
      <c r="IU316" s="380"/>
      <c r="IV316" s="380"/>
      <c r="IW316" s="380"/>
      <c r="IX316" s="380"/>
      <c r="IY316" s="380"/>
      <c r="IZ316" s="380"/>
      <c r="JA316" s="380"/>
      <c r="JB316" s="380"/>
      <c r="JC316" s="380"/>
      <c r="JD316" s="380"/>
      <c r="JE316" s="380"/>
      <c r="JF316" s="380"/>
      <c r="JG316" s="380"/>
      <c r="JH316" s="380"/>
      <c r="JI316" s="380"/>
      <c r="JJ316" s="380"/>
      <c r="JK316" s="380"/>
      <c r="JL316" s="380"/>
      <c r="JM316" s="380"/>
      <c r="JN316" s="319"/>
      <c r="JO316" s="380"/>
      <c r="JP316" s="380"/>
      <c r="JQ316" s="380"/>
      <c r="JR316" s="380"/>
      <c r="JS316" s="380"/>
      <c r="JT316" s="380"/>
      <c r="JU316" s="380"/>
      <c r="JV316" s="380"/>
      <c r="JW316" s="380"/>
      <c r="JX316" s="380"/>
      <c r="JY316" s="380"/>
      <c r="JZ316" s="380"/>
      <c r="KA316" s="380"/>
      <c r="KB316" s="380"/>
      <c r="KC316" s="380"/>
      <c r="KD316" s="380"/>
      <c r="KE316" s="380"/>
      <c r="KF316" s="380"/>
      <c r="KG316" s="380"/>
      <c r="KH316" s="380"/>
      <c r="KI316" s="380"/>
      <c r="KJ316" s="380"/>
      <c r="KK316" s="380"/>
      <c r="KL316" s="380"/>
      <c r="KM316" s="380"/>
      <c r="KN316" s="380"/>
      <c r="KO316" s="380"/>
      <c r="KP316" s="380"/>
      <c r="KQ316" s="380"/>
      <c r="KR316" s="380"/>
      <c r="KS316" s="380"/>
      <c r="KT316" s="380"/>
      <c r="KU316" s="380"/>
      <c r="KV316" s="380"/>
      <c r="KW316" s="380"/>
      <c r="KX316" s="380"/>
      <c r="KY316" s="380"/>
      <c r="KZ316" s="380"/>
      <c r="LA316" s="380"/>
      <c r="LB316" s="380"/>
      <c r="LC316" s="319"/>
      <c r="LD316" s="380"/>
      <c r="LE316" s="380"/>
      <c r="LF316" s="380"/>
      <c r="LG316" s="380"/>
      <c r="LH316" s="380"/>
      <c r="LI316" s="380"/>
      <c r="LJ316" s="380"/>
      <c r="LK316" s="380"/>
      <c r="LL316" s="380"/>
      <c r="LM316" s="380"/>
      <c r="LN316" s="380"/>
      <c r="LO316" s="380"/>
      <c r="LP316" s="380"/>
      <c r="LQ316" s="380"/>
      <c r="LR316" s="380"/>
      <c r="LS316" s="380"/>
      <c r="LT316" s="380"/>
      <c r="LU316" s="380"/>
      <c r="LV316" s="380"/>
      <c r="LW316" s="380"/>
      <c r="LX316" s="380"/>
      <c r="LY316" s="380"/>
      <c r="LZ316" s="380"/>
      <c r="MA316" s="380"/>
      <c r="MB316" s="380"/>
      <c r="MC316" s="380"/>
      <c r="MD316" s="380"/>
      <c r="ME316" s="380"/>
      <c r="MF316" s="380"/>
      <c r="MG316" s="380"/>
      <c r="MH316" s="380"/>
      <c r="MI316" s="380"/>
      <c r="MJ316" s="380"/>
      <c r="MK316" s="380"/>
      <c r="ML316" s="380"/>
      <c r="MM316" s="380"/>
      <c r="MN316" s="380"/>
      <c r="MO316" s="380"/>
      <c r="MP316" s="380"/>
      <c r="MQ316" s="380"/>
      <c r="MS316" s="241"/>
      <c r="MT316" s="367"/>
      <c r="MU316" s="367"/>
      <c r="MV316" s="367"/>
      <c r="MW316" s="367"/>
      <c r="MX316" s="367"/>
      <c r="MY316" s="367"/>
      <c r="MZ316" s="367"/>
      <c r="NA316" s="367"/>
      <c r="NB316" s="367"/>
      <c r="NC316" s="367"/>
      <c r="ND316" s="367"/>
      <c r="NE316" s="367"/>
      <c r="NF316" s="367"/>
      <c r="NG316" s="367"/>
      <c r="NH316" s="367"/>
      <c r="NI316" s="367"/>
      <c r="NJ316" s="367"/>
      <c r="NK316" s="367"/>
      <c r="NL316" s="367"/>
      <c r="NM316" s="367"/>
      <c r="NN316" s="370"/>
    </row>
    <row r="317" spans="1:384" s="318" customFormat="1" ht="18" customHeight="1" thickBot="1" x14ac:dyDescent="0.35">
      <c r="A317" s="26">
        <v>10</v>
      </c>
      <c r="B317" s="389"/>
      <c r="C317" s="415">
        <f>Conges!$B$12</f>
        <v>44905</v>
      </c>
      <c r="D317" s="416"/>
      <c r="E317" s="416"/>
      <c r="F317" s="416"/>
      <c r="G317" s="416"/>
      <c r="H317" s="416"/>
      <c r="I317" s="416"/>
      <c r="J317" s="416"/>
      <c r="K317" s="416"/>
      <c r="L317" s="416"/>
      <c r="M317" s="416"/>
      <c r="N317" s="416"/>
      <c r="O317" s="416"/>
      <c r="P317" s="416"/>
      <c r="Q317" s="416"/>
      <c r="R317" s="416"/>
      <c r="S317" s="416"/>
      <c r="T317" s="416"/>
      <c r="U317" s="416"/>
      <c r="V317" s="416"/>
      <c r="W317" s="416"/>
      <c r="X317" s="416"/>
      <c r="Y317" s="416"/>
      <c r="Z317" s="416"/>
      <c r="AA317" s="416"/>
      <c r="AB317" s="416"/>
      <c r="AC317" s="416"/>
      <c r="AD317" s="416"/>
      <c r="AE317" s="416"/>
      <c r="AF317" s="416"/>
      <c r="AG317" s="416"/>
      <c r="AH317" s="416"/>
      <c r="AI317" s="416"/>
      <c r="AJ317" s="416"/>
      <c r="AK317" s="416"/>
      <c r="AL317" s="416"/>
      <c r="AM317" s="416"/>
      <c r="AN317" s="416"/>
      <c r="AO317" s="416"/>
      <c r="AP317" s="416"/>
      <c r="AQ317" s="416"/>
      <c r="AR317" s="416"/>
      <c r="AS317" s="416"/>
      <c r="AT317" s="416"/>
      <c r="AU317" s="416"/>
      <c r="AV317" s="416"/>
      <c r="AW317" s="416"/>
      <c r="AX317" s="416"/>
      <c r="AY317" s="416"/>
      <c r="AZ317" s="416"/>
      <c r="BA317" s="416"/>
      <c r="BB317" s="416"/>
      <c r="BC317" s="416"/>
      <c r="BD317" s="417"/>
      <c r="BE317" s="418" t="str">
        <f>$BE$2</f>
        <v>H / jour</v>
      </c>
      <c r="BF317" s="419"/>
      <c r="BG317" s="421"/>
      <c r="BH317" s="350" t="s">
        <v>54</v>
      </c>
      <c r="BI317" s="350"/>
      <c r="BJ317" s="350" t="str">
        <f>$BJ$2</f>
        <v>Cumul moyen iddéal</v>
      </c>
      <c r="BK317" s="348"/>
      <c r="BL317" s="350" t="s">
        <v>69</v>
      </c>
      <c r="BM317" s="350" t="s">
        <v>70</v>
      </c>
      <c r="BN317" s="350" t="s">
        <v>73</v>
      </c>
      <c r="BO317" s="350" t="s">
        <v>74</v>
      </c>
      <c r="BP317" s="350" t="s">
        <v>71</v>
      </c>
      <c r="BQ317" s="350" t="s">
        <v>72</v>
      </c>
      <c r="BR317" s="356" t="s">
        <v>62</v>
      </c>
      <c r="BS317" s="359" t="s">
        <v>68</v>
      </c>
      <c r="BT317" s="358"/>
      <c r="BU317" s="354" t="str">
        <f>BU$2</f>
        <v>Heures Pointés Reel +ind</v>
      </c>
      <c r="BV317" s="352" t="str">
        <f>BV$2</f>
        <v>Heures Cumules Reel + ind</v>
      </c>
      <c r="BW317" s="354"/>
      <c r="BX317" s="352"/>
      <c r="BY317" s="178"/>
      <c r="BZ317" s="178"/>
      <c r="CA317" s="178"/>
      <c r="CB317" s="178"/>
      <c r="CC317" s="178"/>
      <c r="CD317" s="178"/>
      <c r="CE317" s="178"/>
      <c r="CF317" s="178"/>
      <c r="CG317" s="178"/>
      <c r="CH317" s="178"/>
      <c r="CI317" s="178"/>
      <c r="CJ317" s="178"/>
      <c r="CK317" s="178"/>
      <c r="CL317" s="178"/>
      <c r="CM317" s="178"/>
      <c r="CN317" s="178"/>
      <c r="CO317" s="178"/>
      <c r="CP317" s="178"/>
      <c r="CQ317" s="178"/>
      <c r="CR317" s="178"/>
      <c r="CS317" s="178"/>
      <c r="CT317" s="178"/>
      <c r="CU317" s="178"/>
      <c r="CV317" s="178"/>
      <c r="CW317" s="178"/>
      <c r="CX317" s="178"/>
      <c r="CY317" s="178"/>
      <c r="CZ317" s="178"/>
      <c r="DA317" s="178"/>
      <c r="DB317" s="178"/>
      <c r="DC317" s="178"/>
      <c r="DD317" s="178"/>
      <c r="DE317" s="178"/>
      <c r="DF317" s="319"/>
      <c r="DG317" s="319"/>
      <c r="DH317" s="319"/>
      <c r="DI317" s="319"/>
      <c r="DJ317" s="319"/>
      <c r="DK317" s="319"/>
      <c r="DL317" s="319"/>
      <c r="DM317" s="319"/>
      <c r="DN317" s="319"/>
      <c r="DO317" s="319"/>
      <c r="DP317" s="319"/>
      <c r="DQ317" s="319"/>
      <c r="DR317" s="319"/>
      <c r="DS317" s="319"/>
      <c r="DT317" s="319"/>
      <c r="DU317" s="319"/>
      <c r="DV317" s="319"/>
      <c r="DW317" s="319"/>
      <c r="DX317" s="319"/>
      <c r="DY317" s="319"/>
      <c r="DZ317" s="319"/>
      <c r="EA317" s="319"/>
      <c r="EB317" s="319"/>
      <c r="EC317" s="319"/>
      <c r="ED317" s="319"/>
      <c r="EE317" s="319"/>
      <c r="EF317" s="319"/>
      <c r="EG317" s="319"/>
      <c r="EH317" s="319"/>
      <c r="EI317" s="319"/>
      <c r="EJ317" s="319"/>
      <c r="EK317" s="319"/>
      <c r="EL317" s="319"/>
      <c r="EM317" s="319"/>
      <c r="EN317" s="319"/>
      <c r="EO317" s="319"/>
      <c r="EP317" s="319"/>
      <c r="EQ317" s="319"/>
      <c r="ER317" s="319"/>
      <c r="ES317" s="319"/>
      <c r="ET317" s="319"/>
      <c r="EU317" s="319"/>
      <c r="EV317" s="380"/>
      <c r="EW317" s="380"/>
      <c r="EX317" s="380"/>
      <c r="EY317" s="380"/>
      <c r="EZ317" s="380"/>
      <c r="FA317" s="380"/>
      <c r="FB317" s="380"/>
      <c r="FC317" s="380"/>
      <c r="FD317" s="380"/>
      <c r="FE317" s="380"/>
      <c r="FF317" s="380"/>
      <c r="FG317" s="380"/>
      <c r="FH317" s="380"/>
      <c r="FI317" s="380"/>
      <c r="FJ317" s="380"/>
      <c r="FK317" s="380"/>
      <c r="FL317" s="380"/>
      <c r="FM317" s="380"/>
      <c r="FN317" s="380"/>
      <c r="FO317" s="380"/>
      <c r="FP317" s="380"/>
      <c r="FQ317" s="380"/>
      <c r="FR317" s="380"/>
      <c r="FS317" s="380"/>
      <c r="FT317" s="380"/>
      <c r="FU317" s="380"/>
      <c r="FV317" s="380"/>
      <c r="FW317" s="380"/>
      <c r="FX317" s="380"/>
      <c r="FY317" s="380"/>
      <c r="FZ317" s="380"/>
      <c r="GA317" s="380"/>
      <c r="GB317" s="380"/>
      <c r="GC317" s="380"/>
      <c r="GD317" s="380"/>
      <c r="GE317" s="380"/>
      <c r="GF317" s="380"/>
      <c r="GG317" s="380"/>
      <c r="GH317" s="380"/>
      <c r="GI317" s="380"/>
      <c r="GJ317" s="319"/>
      <c r="GK317" s="380"/>
      <c r="GL317" s="380"/>
      <c r="GM317" s="380"/>
      <c r="GN317" s="380"/>
      <c r="GO317" s="380"/>
      <c r="GP317" s="380"/>
      <c r="GQ317" s="380"/>
      <c r="GR317" s="380"/>
      <c r="GS317" s="380"/>
      <c r="GT317" s="380"/>
      <c r="GU317" s="380"/>
      <c r="GV317" s="380"/>
      <c r="GW317" s="380"/>
      <c r="GX317" s="380"/>
      <c r="GY317" s="380"/>
      <c r="GZ317" s="380"/>
      <c r="HA317" s="380"/>
      <c r="HB317" s="380"/>
      <c r="HC317" s="380"/>
      <c r="HD317" s="380"/>
      <c r="HE317" s="380"/>
      <c r="HF317" s="380"/>
      <c r="HG317" s="380"/>
      <c r="HH317" s="380"/>
      <c r="HI317" s="380"/>
      <c r="HJ317" s="380"/>
      <c r="HK317" s="380"/>
      <c r="HL317" s="380"/>
      <c r="HM317" s="380"/>
      <c r="HN317" s="380"/>
      <c r="HO317" s="380"/>
      <c r="HP317" s="380"/>
      <c r="HQ317" s="380"/>
      <c r="HR317" s="380"/>
      <c r="HS317" s="380"/>
      <c r="HT317" s="380"/>
      <c r="HU317" s="380"/>
      <c r="HV317" s="380"/>
      <c r="HW317" s="380"/>
      <c r="HX317" s="380"/>
      <c r="HY317" s="319"/>
      <c r="HZ317" s="380"/>
      <c r="IA317" s="380"/>
      <c r="IB317" s="380"/>
      <c r="IC317" s="380"/>
      <c r="ID317" s="380"/>
      <c r="IE317" s="380"/>
      <c r="IF317" s="380"/>
      <c r="IG317" s="380"/>
      <c r="IH317" s="380"/>
      <c r="II317" s="380"/>
      <c r="IJ317" s="380"/>
      <c r="IK317" s="380"/>
      <c r="IL317" s="380"/>
      <c r="IM317" s="380"/>
      <c r="IN317" s="380"/>
      <c r="IO317" s="380"/>
      <c r="IP317" s="380"/>
      <c r="IQ317" s="380"/>
      <c r="IR317" s="380"/>
      <c r="IS317" s="380"/>
      <c r="IT317" s="380"/>
      <c r="IU317" s="380"/>
      <c r="IV317" s="380"/>
      <c r="IW317" s="380"/>
      <c r="IX317" s="380"/>
      <c r="IY317" s="380"/>
      <c r="IZ317" s="380"/>
      <c r="JA317" s="380"/>
      <c r="JB317" s="380"/>
      <c r="JC317" s="380"/>
      <c r="JD317" s="380"/>
      <c r="JE317" s="380"/>
      <c r="JF317" s="380"/>
      <c r="JG317" s="380"/>
      <c r="JH317" s="380"/>
      <c r="JI317" s="380"/>
      <c r="JJ317" s="380"/>
      <c r="JK317" s="380"/>
      <c r="JL317" s="380"/>
      <c r="JM317" s="380"/>
      <c r="JN317" s="319"/>
      <c r="JO317" s="380"/>
      <c r="JP317" s="380"/>
      <c r="JQ317" s="380"/>
      <c r="JR317" s="380"/>
      <c r="JS317" s="380"/>
      <c r="JT317" s="380"/>
      <c r="JU317" s="380"/>
      <c r="JV317" s="380"/>
      <c r="JW317" s="380"/>
      <c r="JX317" s="380"/>
      <c r="JY317" s="380"/>
      <c r="JZ317" s="380"/>
      <c r="KA317" s="380"/>
      <c r="KB317" s="380"/>
      <c r="KC317" s="380"/>
      <c r="KD317" s="380"/>
      <c r="KE317" s="380"/>
      <c r="KF317" s="380"/>
      <c r="KG317" s="380"/>
      <c r="KH317" s="380"/>
      <c r="KI317" s="380"/>
      <c r="KJ317" s="380"/>
      <c r="KK317" s="380"/>
      <c r="KL317" s="380"/>
      <c r="KM317" s="380"/>
      <c r="KN317" s="380"/>
      <c r="KO317" s="380"/>
      <c r="KP317" s="380"/>
      <c r="KQ317" s="380"/>
      <c r="KR317" s="380"/>
      <c r="KS317" s="380"/>
      <c r="KT317" s="380"/>
      <c r="KU317" s="380"/>
      <c r="KV317" s="380"/>
      <c r="KW317" s="380"/>
      <c r="KX317" s="380"/>
      <c r="KY317" s="380"/>
      <c r="KZ317" s="380"/>
      <c r="LA317" s="380"/>
      <c r="LB317" s="380"/>
      <c r="LC317" s="319"/>
      <c r="LD317" s="380"/>
      <c r="LE317" s="380"/>
      <c r="LF317" s="380"/>
      <c r="LG317" s="380"/>
      <c r="LH317" s="380"/>
      <c r="LI317" s="380"/>
      <c r="LJ317" s="380"/>
      <c r="LK317" s="380"/>
      <c r="LL317" s="380"/>
      <c r="LM317" s="380"/>
      <c r="LN317" s="380"/>
      <c r="LO317" s="380"/>
      <c r="LP317" s="380"/>
      <c r="LQ317" s="380"/>
      <c r="LR317" s="380"/>
      <c r="LS317" s="380"/>
      <c r="LT317" s="380"/>
      <c r="LU317" s="380"/>
      <c r="LV317" s="380"/>
      <c r="LW317" s="380"/>
      <c r="LX317" s="380"/>
      <c r="LY317" s="380"/>
      <c r="LZ317" s="380"/>
      <c r="MA317" s="380"/>
      <c r="MB317" s="380"/>
      <c r="MC317" s="380"/>
      <c r="MD317" s="380"/>
      <c r="ME317" s="380"/>
      <c r="MF317" s="380"/>
      <c r="MG317" s="380"/>
      <c r="MH317" s="380"/>
      <c r="MI317" s="380"/>
      <c r="MJ317" s="380"/>
      <c r="MK317" s="380"/>
      <c r="ML317" s="380"/>
      <c r="MM317" s="380"/>
      <c r="MN317" s="380"/>
      <c r="MO317" s="380"/>
      <c r="MP317" s="380"/>
      <c r="MQ317" s="380"/>
      <c r="MS317" s="241"/>
      <c r="MT317" s="423" t="s">
        <v>12</v>
      </c>
      <c r="MU317" s="423"/>
      <c r="MV317" s="423"/>
      <c r="MW317" s="423"/>
      <c r="MX317" s="423"/>
      <c r="MY317" s="423"/>
      <c r="MZ317" s="423"/>
      <c r="NA317" s="423"/>
      <c r="NB317" s="423"/>
      <c r="NC317" s="423"/>
      <c r="ND317" s="423"/>
      <c r="NE317" s="423"/>
      <c r="NF317" s="423"/>
      <c r="NG317" s="423"/>
      <c r="NH317" s="423"/>
      <c r="NI317" s="423"/>
      <c r="NJ317" s="423"/>
      <c r="NK317" s="423"/>
      <c r="NL317" s="423"/>
      <c r="NM317" s="423"/>
      <c r="NN317" s="370"/>
      <c r="NR317" s="361" t="s">
        <v>56</v>
      </c>
      <c r="NS317" s="361"/>
      <c r="NT317" s="361"/>
    </row>
    <row r="318" spans="1:384" s="318" customFormat="1" ht="10.199999999999999" customHeight="1" x14ac:dyDescent="0.25">
      <c r="A318" s="25"/>
      <c r="B318" s="389"/>
      <c r="C318" s="424">
        <f>C317</f>
        <v>44905</v>
      </c>
      <c r="D318" s="16"/>
      <c r="E318" s="409" t="str">
        <f>$E$3</f>
        <v>Sans Renfort</v>
      </c>
      <c r="F318" s="409"/>
      <c r="G318" s="409"/>
      <c r="H318" s="10"/>
      <c r="I318" s="10"/>
      <c r="J318" s="10"/>
      <c r="K318" s="10"/>
      <c r="L318" s="10"/>
      <c r="M318" s="10"/>
      <c r="N318" s="367">
        <v>7</v>
      </c>
      <c r="O318" s="367"/>
      <c r="P318" s="367">
        <v>8</v>
      </c>
      <c r="Q318" s="367"/>
      <c r="R318" s="367">
        <v>9</v>
      </c>
      <c r="S318" s="367"/>
      <c r="T318" s="367">
        <v>10</v>
      </c>
      <c r="U318" s="367"/>
      <c r="V318" s="367">
        <v>11</v>
      </c>
      <c r="W318" s="367"/>
      <c r="X318" s="367">
        <v>12</v>
      </c>
      <c r="Y318" s="367"/>
      <c r="Z318" s="367">
        <v>13</v>
      </c>
      <c r="AA318" s="367"/>
      <c r="AB318" s="367">
        <v>14</v>
      </c>
      <c r="AC318" s="367"/>
      <c r="AD318" s="367">
        <v>15</v>
      </c>
      <c r="AE318" s="367"/>
      <c r="AF318" s="367">
        <v>16</v>
      </c>
      <c r="AG318" s="367"/>
      <c r="AH318" s="367">
        <v>17</v>
      </c>
      <c r="AI318" s="367"/>
      <c r="AJ318" s="367">
        <v>18</v>
      </c>
      <c r="AK318" s="367"/>
      <c r="AL318" s="367">
        <v>19</v>
      </c>
      <c r="AM318" s="367"/>
      <c r="AN318" s="367">
        <v>20</v>
      </c>
      <c r="AO318" s="367"/>
      <c r="AP318" s="367">
        <v>21</v>
      </c>
      <c r="AQ318" s="367"/>
      <c r="AR318" s="367">
        <v>22</v>
      </c>
      <c r="AS318" s="367"/>
      <c r="AT318" s="367">
        <v>23</v>
      </c>
      <c r="AU318" s="367"/>
      <c r="AV318" s="367">
        <v>24</v>
      </c>
      <c r="AW318" s="367"/>
      <c r="AX318" s="367">
        <v>1</v>
      </c>
      <c r="AY318" s="367"/>
      <c r="AZ318" s="367">
        <v>2</v>
      </c>
      <c r="BA318" s="367"/>
      <c r="BB318" s="367">
        <v>3</v>
      </c>
      <c r="BC318" s="410"/>
      <c r="BD318" s="417"/>
      <c r="BE318" s="420"/>
      <c r="BF318" s="358"/>
      <c r="BG318" s="422"/>
      <c r="BH318" s="351"/>
      <c r="BI318" s="351"/>
      <c r="BJ318" s="351"/>
      <c r="BK318" s="349"/>
      <c r="BL318" s="351"/>
      <c r="BM318" s="351"/>
      <c r="BN318" s="351"/>
      <c r="BO318" s="351"/>
      <c r="BP318" s="351"/>
      <c r="BQ318" s="351"/>
      <c r="BR318" s="357"/>
      <c r="BS318" s="360"/>
      <c r="BT318" s="358"/>
      <c r="BU318" s="355"/>
      <c r="BV318" s="353"/>
      <c r="BW318" s="355"/>
      <c r="BX318" s="353"/>
      <c r="BY318" s="319"/>
      <c r="BZ318" s="319"/>
      <c r="CA318" s="319"/>
      <c r="CB318" s="319"/>
      <c r="CC318" s="319"/>
      <c r="CD318" s="319"/>
      <c r="CE318" s="319"/>
      <c r="CF318" s="319"/>
      <c r="CG318" s="319"/>
      <c r="CH318" s="319"/>
      <c r="CI318" s="319"/>
      <c r="CJ318" s="319"/>
      <c r="CK318" s="319"/>
      <c r="CL318" s="319"/>
      <c r="CM318" s="319"/>
      <c r="CN318" s="319"/>
      <c r="CO318" s="319"/>
      <c r="CP318" s="319"/>
      <c r="CQ318" s="319"/>
      <c r="CR318" s="319"/>
      <c r="CS318" s="319"/>
      <c r="CT318" s="319"/>
      <c r="CU318" s="319"/>
      <c r="CV318" s="319"/>
      <c r="CW318" s="319"/>
      <c r="CX318" s="319"/>
      <c r="CY318" s="319"/>
      <c r="CZ318" s="319"/>
      <c r="DA318" s="319"/>
      <c r="DB318" s="319"/>
      <c r="DC318" s="319"/>
      <c r="DD318" s="319"/>
      <c r="DE318" s="319"/>
      <c r="DF318" s="319"/>
      <c r="DG318" s="319"/>
      <c r="DH318" s="319"/>
      <c r="DI318" s="319"/>
      <c r="DJ318" s="319"/>
      <c r="DK318" s="319"/>
      <c r="DL318" s="319"/>
      <c r="DM318" s="319"/>
      <c r="DN318" s="319"/>
      <c r="DO318" s="319"/>
      <c r="DP318" s="319"/>
      <c r="DQ318" s="319"/>
      <c r="DR318" s="319"/>
      <c r="DS318" s="319"/>
      <c r="DT318" s="319"/>
      <c r="DU318" s="319"/>
      <c r="DV318" s="319"/>
      <c r="DW318" s="319"/>
      <c r="DX318" s="319"/>
      <c r="DY318" s="319"/>
      <c r="DZ318" s="319"/>
      <c r="EA318" s="319"/>
      <c r="EB318" s="319"/>
      <c r="EC318" s="319"/>
      <c r="ED318" s="319"/>
      <c r="EE318" s="319"/>
      <c r="EF318" s="319"/>
      <c r="EG318" s="319"/>
      <c r="EH318" s="319"/>
      <c r="EI318" s="319"/>
      <c r="EJ318" s="319"/>
      <c r="EK318" s="319"/>
      <c r="EL318" s="319"/>
      <c r="EM318" s="319"/>
      <c r="EN318" s="319"/>
      <c r="EO318" s="319"/>
      <c r="EP318" s="319"/>
      <c r="EQ318" s="319"/>
      <c r="ER318" s="319"/>
      <c r="ES318" s="319"/>
      <c r="ET318" s="319"/>
      <c r="EU318" s="319"/>
      <c r="EV318" s="319"/>
      <c r="EW318" s="319"/>
      <c r="EX318" s="319"/>
      <c r="EY318" s="319"/>
      <c r="EZ318" s="319"/>
      <c r="FA318" s="319"/>
      <c r="FB318" s="319"/>
      <c r="FC318" s="319"/>
      <c r="FD318" s="319"/>
      <c r="FE318" s="319"/>
      <c r="FF318" s="319"/>
      <c r="FG318" s="319"/>
      <c r="FH318" s="319"/>
      <c r="FI318" s="319"/>
      <c r="FJ318" s="319"/>
      <c r="FK318" s="319"/>
      <c r="FL318" s="319"/>
      <c r="FM318" s="319"/>
      <c r="FN318" s="319"/>
      <c r="FO318" s="319"/>
      <c r="FP318" s="319"/>
      <c r="FQ318" s="319"/>
      <c r="FR318" s="319"/>
      <c r="FS318" s="319"/>
      <c r="FT318" s="319"/>
      <c r="FU318" s="319"/>
      <c r="FV318" s="319"/>
      <c r="FW318" s="319"/>
      <c r="FX318" s="319"/>
      <c r="FY318" s="319"/>
      <c r="FZ318" s="319"/>
      <c r="GA318" s="319"/>
      <c r="GB318" s="319"/>
      <c r="GC318" s="319"/>
      <c r="GD318" s="319"/>
      <c r="GE318" s="319"/>
      <c r="GF318" s="319"/>
      <c r="GG318" s="319"/>
      <c r="GH318" s="319"/>
      <c r="GI318" s="319"/>
      <c r="GJ318" s="319"/>
      <c r="GK318" s="319"/>
      <c r="GL318" s="319"/>
      <c r="GM318" s="319"/>
      <c r="GN318" s="319"/>
      <c r="GO318" s="319"/>
      <c r="GP318" s="319"/>
      <c r="GQ318" s="319"/>
      <c r="GR318" s="319"/>
      <c r="GS318" s="319"/>
      <c r="GT318" s="319"/>
      <c r="GU318" s="319"/>
      <c r="GV318" s="319"/>
      <c r="GW318" s="319"/>
      <c r="GX318" s="319"/>
      <c r="GY318" s="319"/>
      <c r="GZ318" s="319"/>
      <c r="HA318" s="319"/>
      <c r="HB318" s="319"/>
      <c r="HC318" s="319"/>
      <c r="HD318" s="319"/>
      <c r="HE318" s="319"/>
      <c r="HF318" s="319"/>
      <c r="HG318" s="319"/>
      <c r="HH318" s="319"/>
      <c r="HI318" s="319"/>
      <c r="HJ318" s="319"/>
      <c r="HK318" s="319"/>
      <c r="HL318" s="319"/>
      <c r="HM318" s="319"/>
      <c r="HN318" s="319"/>
      <c r="HO318" s="319"/>
      <c r="HP318" s="319"/>
      <c r="HQ318" s="319"/>
      <c r="HR318" s="319"/>
      <c r="HS318" s="319"/>
      <c r="HT318" s="319"/>
      <c r="HU318" s="319"/>
      <c r="HV318" s="319"/>
      <c r="HW318" s="319"/>
      <c r="HX318" s="319"/>
      <c r="HY318" s="319"/>
      <c r="HZ318" s="319"/>
      <c r="IA318" s="319"/>
      <c r="IB318" s="319"/>
      <c r="IC318" s="319"/>
      <c r="ID318" s="319"/>
      <c r="IE318" s="319"/>
      <c r="IF318" s="319"/>
      <c r="IG318" s="319"/>
      <c r="IH318" s="319"/>
      <c r="II318" s="319"/>
      <c r="IJ318" s="319"/>
      <c r="IK318" s="319"/>
      <c r="IL318" s="319"/>
      <c r="IM318" s="319"/>
      <c r="IN318" s="319"/>
      <c r="IO318" s="319"/>
      <c r="IP318" s="319"/>
      <c r="IQ318" s="319"/>
      <c r="IR318" s="319"/>
      <c r="IS318" s="319"/>
      <c r="IT318" s="319"/>
      <c r="IU318" s="319"/>
      <c r="IV318" s="319"/>
      <c r="IW318" s="319"/>
      <c r="IX318" s="319"/>
      <c r="IY318" s="319"/>
      <c r="IZ318" s="319"/>
      <c r="JA318" s="319"/>
      <c r="JB318" s="319"/>
      <c r="JC318" s="319"/>
      <c r="JD318" s="319"/>
      <c r="JE318" s="319"/>
      <c r="JF318" s="319"/>
      <c r="JG318" s="319"/>
      <c r="JH318" s="319"/>
      <c r="JI318" s="319"/>
      <c r="JJ318" s="319"/>
      <c r="JK318" s="319"/>
      <c r="JL318" s="319"/>
      <c r="JM318" s="319"/>
      <c r="JN318" s="319"/>
      <c r="JO318" s="319"/>
      <c r="JP318" s="319"/>
      <c r="JQ318" s="319"/>
      <c r="JR318" s="319"/>
      <c r="JS318" s="319"/>
      <c r="JT318" s="319"/>
      <c r="JU318" s="319"/>
      <c r="JV318" s="319"/>
      <c r="JW318" s="319"/>
      <c r="JX318" s="319"/>
      <c r="JY318" s="319"/>
      <c r="JZ318" s="319"/>
      <c r="KA318" s="319"/>
      <c r="KB318" s="319"/>
      <c r="KC318" s="319"/>
      <c r="KD318" s="319"/>
      <c r="KE318" s="319"/>
      <c r="KF318" s="319"/>
      <c r="KG318" s="319"/>
      <c r="KH318" s="319"/>
      <c r="KI318" s="319"/>
      <c r="KJ318" s="319"/>
      <c r="KK318" s="319"/>
      <c r="KL318" s="319"/>
      <c r="KM318" s="319"/>
      <c r="KN318" s="319"/>
      <c r="KO318" s="319"/>
      <c r="KP318" s="319"/>
      <c r="KQ318" s="319"/>
      <c r="KR318" s="319"/>
      <c r="KS318" s="319"/>
      <c r="KT318" s="319"/>
      <c r="KU318" s="319"/>
      <c r="KV318" s="319"/>
      <c r="KW318" s="319"/>
      <c r="KX318" s="319"/>
      <c r="KY318" s="319"/>
      <c r="KZ318" s="319"/>
      <c r="LA318" s="319"/>
      <c r="LB318" s="319"/>
      <c r="LC318" s="319"/>
      <c r="LD318" s="319"/>
      <c r="LE318" s="319"/>
      <c r="LF318" s="319"/>
      <c r="LG318" s="319"/>
      <c r="LH318" s="319"/>
      <c r="LI318" s="319"/>
      <c r="LJ318" s="319"/>
      <c r="LK318" s="319"/>
      <c r="LL318" s="319"/>
      <c r="LM318" s="319"/>
      <c r="LN318" s="319"/>
      <c r="LO318" s="319"/>
      <c r="LP318" s="319"/>
      <c r="LQ318" s="319"/>
      <c r="LR318" s="319"/>
      <c r="LS318" s="319"/>
      <c r="LT318" s="319"/>
      <c r="LU318" s="319"/>
      <c r="LV318" s="319"/>
      <c r="LW318" s="319"/>
      <c r="LX318" s="319"/>
      <c r="LY318" s="319"/>
      <c r="LZ318" s="319"/>
      <c r="MA318" s="319"/>
      <c r="MB318" s="319"/>
      <c r="MC318" s="319"/>
      <c r="MD318" s="319"/>
      <c r="ME318" s="319"/>
      <c r="MF318" s="319"/>
      <c r="MG318" s="319"/>
      <c r="MH318" s="319"/>
      <c r="MI318" s="319"/>
      <c r="MJ318" s="319"/>
      <c r="MK318" s="319"/>
      <c r="ML318" s="319"/>
      <c r="MM318" s="319"/>
      <c r="MN318" s="319"/>
      <c r="MO318" s="319"/>
      <c r="MP318" s="319"/>
      <c r="MQ318" s="319"/>
      <c r="MS318" s="241"/>
      <c r="MT318" s="383">
        <v>1</v>
      </c>
      <c r="MU318" s="367"/>
      <c r="MV318" s="367">
        <v>2</v>
      </c>
      <c r="MW318" s="367"/>
      <c r="MX318" s="367">
        <v>3</v>
      </c>
      <c r="MY318" s="367"/>
      <c r="MZ318" s="367">
        <v>4</v>
      </c>
      <c r="NA318" s="367"/>
      <c r="NB318" s="367">
        <v>5</v>
      </c>
      <c r="NC318" s="367"/>
      <c r="ND318" s="367">
        <v>6</v>
      </c>
      <c r="NE318" s="367"/>
      <c r="NF318" s="367">
        <v>7</v>
      </c>
      <c r="NG318" s="367"/>
      <c r="NH318" s="367">
        <v>8</v>
      </c>
      <c r="NI318" s="367"/>
      <c r="NJ318" s="367">
        <v>9</v>
      </c>
      <c r="NK318" s="367"/>
      <c r="NL318" s="368" t="s">
        <v>12</v>
      </c>
      <c r="NM318" s="369"/>
      <c r="NN318" s="370"/>
      <c r="NR318" s="318" t="s">
        <v>57</v>
      </c>
      <c r="NS318" s="318" t="s">
        <v>58</v>
      </c>
      <c r="NT318" s="318" t="s">
        <v>59</v>
      </c>
    </row>
    <row r="319" spans="1:384" s="318" customFormat="1" ht="10.199999999999999" customHeight="1" x14ac:dyDescent="0.3">
      <c r="A319" s="25"/>
      <c r="B319" s="389"/>
      <c r="C319" s="424"/>
      <c r="D319" s="15"/>
      <c r="E319" s="398" t="str">
        <f>IFERROR(G333*'Chiffres et fonctions'!$J$6,"CA à Produire")</f>
        <v>CA à Produire</v>
      </c>
      <c r="F319" s="398"/>
      <c r="G319" s="398"/>
      <c r="H319" s="399">
        <f>IF(BC349&lt;&gt;0,3,0)</f>
        <v>0</v>
      </c>
      <c r="I319" s="400">
        <f>Prenoms!$B$2</f>
        <v>0</v>
      </c>
      <c r="J319" s="401"/>
      <c r="K319" s="401"/>
      <c r="L319" s="401"/>
      <c r="M319" s="401"/>
      <c r="N319" s="63" t="str">
        <f>IF(NL319&lt;&gt;0,"",IF(Conges!O36=0,"",Conges!O36))</f>
        <v/>
      </c>
      <c r="O319" s="64"/>
      <c r="P319" s="65"/>
      <c r="Q319" s="65"/>
      <c r="R319" s="65"/>
      <c r="S319" s="65"/>
      <c r="T319" s="65"/>
      <c r="U319" s="65"/>
      <c r="V319" s="66"/>
      <c r="W319" s="65"/>
      <c r="X319" s="65"/>
      <c r="Y319" s="65"/>
      <c r="Z319" s="65"/>
      <c r="AA319" s="65"/>
      <c r="AB319" s="65"/>
      <c r="AC319" s="65"/>
      <c r="AD319" s="65"/>
      <c r="AE319" s="64"/>
      <c r="AF319" s="65"/>
      <c r="AG319" s="65"/>
      <c r="AH319" s="65"/>
      <c r="AI319" s="65"/>
      <c r="AJ319" s="66"/>
      <c r="AK319" s="65"/>
      <c r="AL319" s="65"/>
      <c r="AM319" s="65"/>
      <c r="AN319" s="65"/>
      <c r="AO319" s="65"/>
      <c r="AP319" s="65"/>
      <c r="AQ319" s="65"/>
      <c r="AR319" s="65"/>
      <c r="AS319" s="65"/>
      <c r="AT319" s="65"/>
      <c r="AU319" s="64"/>
      <c r="AV319" s="65"/>
      <c r="AW319" s="65"/>
      <c r="AX319" s="65"/>
      <c r="AY319" s="65"/>
      <c r="AZ319" s="65"/>
      <c r="BA319" s="65"/>
      <c r="BB319" s="66"/>
      <c r="BC319" s="67">
        <f>IF(NL319&lt;&gt;0,(IF(Conges!O$36=0,0,3)),0)</f>
        <v>0</v>
      </c>
      <c r="BD319" s="417"/>
      <c r="BE319" s="402">
        <f>IF(OR(Conges!O$36="A",Conges!O$36="V"),Prenoms!L$2,NL319)</f>
        <v>0</v>
      </c>
      <c r="BF319" s="403"/>
      <c r="BG319" s="283"/>
      <c r="BH319" s="284">
        <f t="shared" ref="BH319:BH348" si="408">IF(BO319=0,BM319+BH284,BO319+BH284)</f>
        <v>0</v>
      </c>
      <c r="BI319" s="285" t="str">
        <f t="shared" ref="BI319:BI348" si="409">IF(BO319=0,"",$BI$1)</f>
        <v/>
      </c>
      <c r="BJ319" s="295">
        <v>0</v>
      </c>
      <c r="BK319" s="296">
        <f>BH319-BJ319</f>
        <v>0</v>
      </c>
      <c r="BL319" s="297">
        <f t="shared" ref="BL319" si="410">$NL319</f>
        <v>0</v>
      </c>
      <c r="BM319" s="297">
        <f t="shared" ref="BM319" si="411">$BE319</f>
        <v>0</v>
      </c>
      <c r="BN319" s="297">
        <f>SUM('Heures Pointage'!$D$15:$E$15)</f>
        <v>0</v>
      </c>
      <c r="BO319" s="297">
        <f>SUM('Heures et Indemnites'!$D$15:$E$15)</f>
        <v>0</v>
      </c>
      <c r="BP319" s="298">
        <f t="shared" ref="BP319" si="412">$NT319</f>
        <v>0</v>
      </c>
      <c r="BQ319" s="298">
        <f>'Heures Pointage'!$AB$15</f>
        <v>0</v>
      </c>
      <c r="BR319" s="299">
        <f t="shared" ref="BR319" si="413">$BH$1054</f>
        <v>0</v>
      </c>
      <c r="BS319" s="148">
        <f>Prenoms!$C$2</f>
        <v>0</v>
      </c>
      <c r="BT319" s="153"/>
      <c r="BU319" s="322">
        <f>SUM('Heures et Indemnites'!$D$15:$E$15)</f>
        <v>0</v>
      </c>
      <c r="BV319" s="234">
        <f>SUM('Heures et Indemnites'!$D$6:$E$15)</f>
        <v>0</v>
      </c>
      <c r="BW319" s="322"/>
      <c r="BX319" s="234"/>
      <c r="BY319" s="319"/>
      <c r="BZ319" s="319"/>
      <c r="CA319" s="319"/>
      <c r="CB319" s="319"/>
      <c r="CC319" s="319"/>
      <c r="CD319" s="319"/>
      <c r="CE319" s="319"/>
      <c r="CF319" s="319"/>
      <c r="CG319" s="319"/>
      <c r="CH319" s="319"/>
      <c r="CI319" s="319"/>
      <c r="CJ319" s="319"/>
      <c r="CK319" s="319"/>
      <c r="CL319" s="319"/>
      <c r="CM319" s="319"/>
      <c r="CN319" s="319"/>
      <c r="CO319" s="319"/>
      <c r="CP319" s="319"/>
      <c r="CQ319" s="319"/>
      <c r="CR319" s="319"/>
      <c r="CS319" s="319"/>
      <c r="CT319" s="319"/>
      <c r="CU319" s="319"/>
      <c r="CV319" s="319"/>
      <c r="CW319" s="319"/>
      <c r="CX319" s="319"/>
      <c r="CY319" s="319"/>
      <c r="CZ319" s="319"/>
      <c r="DA319" s="319"/>
      <c r="DB319" s="319"/>
      <c r="DC319" s="319"/>
      <c r="DD319" s="319"/>
      <c r="DE319" s="319"/>
      <c r="DF319" s="319"/>
      <c r="DG319" s="319"/>
      <c r="DH319" s="319"/>
      <c r="DI319" s="319"/>
      <c r="DJ319" s="319"/>
      <c r="DK319" s="319"/>
      <c r="DL319" s="319"/>
      <c r="DM319" s="319"/>
      <c r="DN319" s="319"/>
      <c r="DO319" s="319"/>
      <c r="DP319" s="319"/>
      <c r="DQ319" s="319"/>
      <c r="DR319" s="319"/>
      <c r="DS319" s="319"/>
      <c r="DT319" s="319"/>
      <c r="DU319" s="319"/>
      <c r="DV319" s="319"/>
      <c r="DW319" s="319"/>
      <c r="DX319" s="319"/>
      <c r="DY319" s="319"/>
      <c r="DZ319" s="319"/>
      <c r="EA319" s="319"/>
      <c r="EB319" s="319"/>
      <c r="EC319" s="319"/>
      <c r="ED319" s="319"/>
      <c r="EE319" s="319"/>
      <c r="EF319" s="319"/>
      <c r="EG319" s="319"/>
      <c r="EH319" s="319"/>
      <c r="EI319" s="319"/>
      <c r="EJ319" s="319"/>
      <c r="EK319" s="319"/>
      <c r="EL319" s="319"/>
      <c r="EM319" s="319"/>
      <c r="EN319" s="319"/>
      <c r="EO319" s="319"/>
      <c r="EP319" s="319"/>
      <c r="EQ319" s="319"/>
      <c r="ER319" s="319"/>
      <c r="ES319" s="319"/>
      <c r="ET319" s="319"/>
      <c r="EU319" s="319"/>
      <c r="EV319" s="319"/>
      <c r="EW319" s="319"/>
      <c r="EX319" s="319"/>
      <c r="EY319" s="319"/>
      <c r="EZ319" s="319"/>
      <c r="FA319" s="319"/>
      <c r="FB319" s="319"/>
      <c r="FC319" s="319"/>
      <c r="FD319" s="319"/>
      <c r="FE319" s="319"/>
      <c r="FF319" s="319"/>
      <c r="FG319" s="319"/>
      <c r="FH319" s="319"/>
      <c r="FI319" s="319"/>
      <c r="FJ319" s="319"/>
      <c r="FK319" s="319"/>
      <c r="FL319" s="319"/>
      <c r="FM319" s="319"/>
      <c r="FN319" s="319"/>
      <c r="FO319" s="319"/>
      <c r="FP319" s="319"/>
      <c r="FQ319" s="319"/>
      <c r="FR319" s="319"/>
      <c r="FS319" s="319"/>
      <c r="FT319" s="319"/>
      <c r="FU319" s="319"/>
      <c r="FV319" s="319"/>
      <c r="FW319" s="319"/>
      <c r="FX319" s="319"/>
      <c r="FY319" s="319"/>
      <c r="FZ319" s="319"/>
      <c r="GA319" s="319"/>
      <c r="GB319" s="319"/>
      <c r="GC319" s="319"/>
      <c r="GD319" s="319"/>
      <c r="GE319" s="319"/>
      <c r="GF319" s="319"/>
      <c r="GG319" s="319"/>
      <c r="GH319" s="319"/>
      <c r="GI319" s="319"/>
      <c r="GJ319" s="319"/>
      <c r="GK319" s="319"/>
      <c r="GL319" s="319"/>
      <c r="GM319" s="319"/>
      <c r="GN319" s="319"/>
      <c r="GO319" s="319"/>
      <c r="GP319" s="319"/>
      <c r="GQ319" s="319"/>
      <c r="GR319" s="319"/>
      <c r="GS319" s="319"/>
      <c r="GT319" s="319"/>
      <c r="GU319" s="319"/>
      <c r="GV319" s="319"/>
      <c r="GW319" s="319"/>
      <c r="GX319" s="319"/>
      <c r="GY319" s="319"/>
      <c r="GZ319" s="319"/>
      <c r="HA319" s="319"/>
      <c r="HB319" s="319"/>
      <c r="HC319" s="319"/>
      <c r="HD319" s="319"/>
      <c r="HE319" s="319"/>
      <c r="HF319" s="319"/>
      <c r="HG319" s="319"/>
      <c r="HH319" s="319"/>
      <c r="HI319" s="319"/>
      <c r="HJ319" s="319"/>
      <c r="HK319" s="319"/>
      <c r="HL319" s="319"/>
      <c r="HM319" s="319"/>
      <c r="HN319" s="319"/>
      <c r="HO319" s="319"/>
      <c r="HP319" s="319"/>
      <c r="HQ319" s="319"/>
      <c r="HR319" s="319"/>
      <c r="HS319" s="319"/>
      <c r="HT319" s="319"/>
      <c r="HU319" s="319"/>
      <c r="HV319" s="319"/>
      <c r="HW319" s="319"/>
      <c r="HX319" s="319"/>
      <c r="HY319" s="319"/>
      <c r="HZ319" s="319"/>
      <c r="IA319" s="319"/>
      <c r="IB319" s="319"/>
      <c r="IC319" s="319"/>
      <c r="ID319" s="319"/>
      <c r="IE319" s="319"/>
      <c r="IF319" s="319"/>
      <c r="IG319" s="319"/>
      <c r="IH319" s="319"/>
      <c r="II319" s="319"/>
      <c r="IJ319" s="319"/>
      <c r="IK319" s="319"/>
      <c r="IL319" s="319"/>
      <c r="IM319" s="319"/>
      <c r="IN319" s="319"/>
      <c r="IO319" s="319"/>
      <c r="IP319" s="319"/>
      <c r="IQ319" s="319"/>
      <c r="IR319" s="319"/>
      <c r="IS319" s="319"/>
      <c r="IT319" s="319"/>
      <c r="IU319" s="319"/>
      <c r="IV319" s="319"/>
      <c r="IW319" s="319"/>
      <c r="IX319" s="319"/>
      <c r="IY319" s="319"/>
      <c r="IZ319" s="319"/>
      <c r="JA319" s="319"/>
      <c r="JB319" s="319"/>
      <c r="JC319" s="319"/>
      <c r="JD319" s="319"/>
      <c r="JE319" s="319"/>
      <c r="JF319" s="319"/>
      <c r="JG319" s="319"/>
      <c r="JH319" s="319"/>
      <c r="JI319" s="319"/>
      <c r="JJ319" s="319"/>
      <c r="JK319" s="319"/>
      <c r="JL319" s="319"/>
      <c r="JM319" s="319"/>
      <c r="JN319" s="319"/>
      <c r="JO319" s="319"/>
      <c r="JP319" s="319"/>
      <c r="JQ319" s="319"/>
      <c r="JR319" s="319"/>
      <c r="JS319" s="319"/>
      <c r="JT319" s="319"/>
      <c r="JU319" s="319"/>
      <c r="JV319" s="319"/>
      <c r="JW319" s="319"/>
      <c r="JX319" s="319"/>
      <c r="JY319" s="319"/>
      <c r="JZ319" s="319"/>
      <c r="KA319" s="319"/>
      <c r="KB319" s="319"/>
      <c r="KC319" s="319"/>
      <c r="KD319" s="319"/>
      <c r="KE319" s="319"/>
      <c r="KF319" s="319"/>
      <c r="KG319" s="319"/>
      <c r="KH319" s="319"/>
      <c r="KI319" s="319"/>
      <c r="KJ319" s="319"/>
      <c r="KK319" s="319"/>
      <c r="KL319" s="319"/>
      <c r="KM319" s="319"/>
      <c r="KN319" s="319"/>
      <c r="KO319" s="319"/>
      <c r="KP319" s="319"/>
      <c r="KQ319" s="319"/>
      <c r="KR319" s="319"/>
      <c r="KS319" s="319"/>
      <c r="KT319" s="319"/>
      <c r="KU319" s="319"/>
      <c r="KV319" s="319"/>
      <c r="KW319" s="319"/>
      <c r="KX319" s="319"/>
      <c r="KY319" s="319"/>
      <c r="KZ319" s="319"/>
      <c r="LA319" s="319"/>
      <c r="LB319" s="319"/>
      <c r="LC319" s="319"/>
      <c r="LD319" s="319"/>
      <c r="LE319" s="319"/>
      <c r="LF319" s="319"/>
      <c r="LG319" s="319"/>
      <c r="LH319" s="319"/>
      <c r="LI319" s="319"/>
      <c r="LJ319" s="319"/>
      <c r="LK319" s="319"/>
      <c r="LL319" s="319"/>
      <c r="LM319" s="319"/>
      <c r="LN319" s="319"/>
      <c r="LO319" s="319"/>
      <c r="LP319" s="319"/>
      <c r="LQ319" s="319"/>
      <c r="LR319" s="319"/>
      <c r="LS319" s="319"/>
      <c r="LT319" s="319"/>
      <c r="LU319" s="319"/>
      <c r="LV319" s="319"/>
      <c r="LW319" s="319"/>
      <c r="LX319" s="319"/>
      <c r="LY319" s="319"/>
      <c r="LZ319" s="319"/>
      <c r="MA319" s="319"/>
      <c r="MB319" s="319"/>
      <c r="MC319" s="319"/>
      <c r="MD319" s="319"/>
      <c r="ME319" s="319"/>
      <c r="MF319" s="319"/>
      <c r="MG319" s="319"/>
      <c r="MH319" s="319"/>
      <c r="MI319" s="319"/>
      <c r="MJ319" s="319"/>
      <c r="MK319" s="319"/>
      <c r="ML319" s="319"/>
      <c r="MM319" s="319"/>
      <c r="MN319" s="319"/>
      <c r="MO319" s="319"/>
      <c r="MP319" s="319"/>
      <c r="MQ319" s="319"/>
      <c r="MS319" s="241"/>
      <c r="MT319" s="404">
        <f>(COUNTA($O319:$BB319)/2)-SUM(MV319:NK319)</f>
        <v>0</v>
      </c>
      <c r="MU319" s="405">
        <f t="shared" ref="MU319:MU334" si="414">(COUNTA($O319:$BB319))/2</f>
        <v>0</v>
      </c>
      <c r="MV319" s="405">
        <f t="shared" ref="MV319:MV348" si="415">(COUNTIF($O319:$BB319,MV$3))/2</f>
        <v>0</v>
      </c>
      <c r="MW319" s="405"/>
      <c r="MX319" s="405">
        <f t="shared" ref="MX319:MX348" si="416">(COUNTIF($O319:$BB319,MX$3))/2</f>
        <v>0</v>
      </c>
      <c r="MY319" s="405"/>
      <c r="MZ319" s="405">
        <f t="shared" ref="MZ319:MZ348" si="417">(COUNTIF($O319:$BB319,MZ$3))/2</f>
        <v>0</v>
      </c>
      <c r="NA319" s="405"/>
      <c r="NB319" s="405">
        <f t="shared" ref="NB319:NB348" si="418">(COUNTIF($O319:$BB319,NB$3))/2</f>
        <v>0</v>
      </c>
      <c r="NC319" s="405"/>
      <c r="ND319" s="405">
        <f t="shared" ref="ND319:ND348" si="419">(COUNTIF($O319:$BB319,ND$3))/2</f>
        <v>0</v>
      </c>
      <c r="NE319" s="405"/>
      <c r="NF319" s="405">
        <f t="shared" ref="NF319:NF348" si="420">(COUNTIF($O319:$BB319,NF$3))/2</f>
        <v>0</v>
      </c>
      <c r="NG319" s="405"/>
      <c r="NH319" s="405">
        <f t="shared" ref="NH319:NH348" si="421">(COUNTIF($O319:$BB319,NH$3))/2</f>
        <v>0</v>
      </c>
      <c r="NI319" s="405"/>
      <c r="NJ319" s="405">
        <f t="shared" ref="NJ319:NJ348" si="422">(COUNTIF($O319:$BB319,NJ$3))/2</f>
        <v>0</v>
      </c>
      <c r="NK319" s="405"/>
      <c r="NL319" s="405">
        <f>(COUNTA($O319:$BB319))/2</f>
        <v>0</v>
      </c>
      <c r="NM319" s="406"/>
      <c r="NN319" s="370"/>
      <c r="NR319" s="318">
        <f t="shared" ref="NR319:NR348" si="423">IF(SUM(W319:AD319)&gt;0,1,0)</f>
        <v>0</v>
      </c>
      <c r="NS319" s="318">
        <f t="shared" ref="NS319:NS348" si="424">IF(SUM(AM319:BB319)&gt;0,1,0)</f>
        <v>0</v>
      </c>
      <c r="NT319" s="318">
        <f t="shared" ref="NT319:NT348" si="425">IF(SUM(NR319:NS319)=0,0,SUM(NR319:NS319))</f>
        <v>0</v>
      </c>
    </row>
    <row r="320" spans="1:384" s="318" customFormat="1" ht="10.199999999999999" customHeight="1" x14ac:dyDescent="0.3">
      <c r="A320" s="25"/>
      <c r="B320" s="389"/>
      <c r="C320" s="424"/>
      <c r="D320" s="15"/>
      <c r="E320" s="398"/>
      <c r="F320" s="398"/>
      <c r="G320" s="398"/>
      <c r="H320" s="399"/>
      <c r="I320" s="394">
        <f>Prenoms!$B$3</f>
        <v>0</v>
      </c>
      <c r="J320" s="395"/>
      <c r="K320" s="395"/>
      <c r="L320" s="395"/>
      <c r="M320" s="395"/>
      <c r="N320" s="81" t="str">
        <f>IF(NL320&lt;&gt;0,"",IF(Conges!O37=0,"",Conges!O37))</f>
        <v/>
      </c>
      <c r="O320" s="82"/>
      <c r="P320" s="83"/>
      <c r="Q320" s="83"/>
      <c r="R320" s="83"/>
      <c r="S320" s="83"/>
      <c r="T320" s="83"/>
      <c r="U320" s="83"/>
      <c r="V320" s="84"/>
      <c r="W320" s="83"/>
      <c r="X320" s="83"/>
      <c r="Y320" s="83"/>
      <c r="Z320" s="83"/>
      <c r="AA320" s="83"/>
      <c r="AB320" s="83"/>
      <c r="AC320" s="83"/>
      <c r="AD320" s="83"/>
      <c r="AE320" s="82"/>
      <c r="AF320" s="83"/>
      <c r="AG320" s="83"/>
      <c r="AH320" s="83"/>
      <c r="AI320" s="83"/>
      <c r="AJ320" s="84"/>
      <c r="AK320" s="83"/>
      <c r="AL320" s="83"/>
      <c r="AM320" s="83"/>
      <c r="AN320" s="83"/>
      <c r="AO320" s="83"/>
      <c r="AP320" s="83"/>
      <c r="AQ320" s="83"/>
      <c r="AR320" s="83"/>
      <c r="AS320" s="83"/>
      <c r="AT320" s="83"/>
      <c r="AU320" s="82"/>
      <c r="AV320" s="83"/>
      <c r="AW320" s="83"/>
      <c r="AX320" s="83"/>
      <c r="AY320" s="83"/>
      <c r="AZ320" s="83"/>
      <c r="BA320" s="83"/>
      <c r="BB320" s="84"/>
      <c r="BC320" s="85">
        <f>IF(NL320&lt;&gt;0,(IF(Conges!O$37=0,0,3)),0)</f>
        <v>0</v>
      </c>
      <c r="BD320" s="417"/>
      <c r="BE320" s="390">
        <f>IF(OR(Conges!O$37="A",Conges!O$37="V"),Prenoms!L$3,NL320)</f>
        <v>0</v>
      </c>
      <c r="BF320" s="391"/>
      <c r="BG320" s="286"/>
      <c r="BH320" s="287">
        <f t="shared" si="408"/>
        <v>0</v>
      </c>
      <c r="BI320" s="288" t="str">
        <f t="shared" si="409"/>
        <v/>
      </c>
      <c r="BJ320" s="300">
        <v>0</v>
      </c>
      <c r="BK320" s="301">
        <f t="shared" ref="BK320:BK348" si="426">BH320-BJ320</f>
        <v>0</v>
      </c>
      <c r="BL320" s="302">
        <f t="shared" si="341"/>
        <v>0</v>
      </c>
      <c r="BM320" s="302">
        <f t="shared" si="342"/>
        <v>0</v>
      </c>
      <c r="BN320" s="302">
        <f>SUM('Heures Pointage'!$AD$15:$AE$15)</f>
        <v>0</v>
      </c>
      <c r="BO320" s="302">
        <f>SUM('Heures et Indemnites'!$AD$15:$AE$15)</f>
        <v>0</v>
      </c>
      <c r="BP320" s="303">
        <f t="shared" si="343"/>
        <v>0</v>
      </c>
      <c r="BQ320" s="303">
        <f>'Heures Pointage'!$BB$15</f>
        <v>0</v>
      </c>
      <c r="BR320" s="304">
        <f t="shared" ref="BR320" si="427">$BH$1055</f>
        <v>0</v>
      </c>
      <c r="BS320" s="149">
        <f>Prenoms!$C$3</f>
        <v>0</v>
      </c>
      <c r="BT320" s="180"/>
      <c r="BU320" s="324">
        <f>SUM('Heures et Indemnites'!$AD$15:$AE$15)</f>
        <v>0</v>
      </c>
      <c r="BV320" s="235">
        <f>SUM('Heures et Indemnites'!$AD$6:$AE$15)</f>
        <v>0</v>
      </c>
      <c r="BW320" s="324"/>
      <c r="BX320" s="235"/>
      <c r="BY320" s="319"/>
      <c r="BZ320" s="319"/>
      <c r="CA320" s="319"/>
      <c r="CB320" s="319"/>
      <c r="CC320" s="319"/>
      <c r="CD320" s="319"/>
      <c r="CE320" s="319"/>
      <c r="CF320" s="319"/>
      <c r="CG320" s="319"/>
      <c r="CH320" s="319"/>
      <c r="CI320" s="319"/>
      <c r="CJ320" s="319"/>
      <c r="CK320" s="319"/>
      <c r="CL320" s="319"/>
      <c r="CM320" s="319"/>
      <c r="CN320" s="319"/>
      <c r="CO320" s="319"/>
      <c r="CP320" s="319"/>
      <c r="CQ320" s="319"/>
      <c r="CR320" s="319"/>
      <c r="CS320" s="319"/>
      <c r="CT320" s="319"/>
      <c r="CU320" s="319"/>
      <c r="CV320" s="319"/>
      <c r="CW320" s="319"/>
      <c r="CX320" s="319"/>
      <c r="CY320" s="319"/>
      <c r="CZ320" s="319"/>
      <c r="DA320" s="319"/>
      <c r="DB320" s="319"/>
      <c r="DC320" s="319"/>
      <c r="DD320" s="319"/>
      <c r="DE320" s="319"/>
      <c r="DF320" s="319"/>
      <c r="DG320" s="319"/>
      <c r="DH320" s="319"/>
      <c r="DI320" s="319"/>
      <c r="DJ320" s="319"/>
      <c r="DK320" s="319"/>
      <c r="DL320" s="319"/>
      <c r="DM320" s="319"/>
      <c r="DN320" s="319"/>
      <c r="DO320" s="319"/>
      <c r="DP320" s="319"/>
      <c r="DQ320" s="319"/>
      <c r="DR320" s="319"/>
      <c r="DS320" s="319"/>
      <c r="DT320" s="319"/>
      <c r="DU320" s="319"/>
      <c r="DV320" s="319"/>
      <c r="DW320" s="319"/>
      <c r="DX320" s="319"/>
      <c r="DY320" s="319"/>
      <c r="DZ320" s="319"/>
      <c r="EA320" s="319"/>
      <c r="EB320" s="319"/>
      <c r="EC320" s="319"/>
      <c r="ED320" s="319"/>
      <c r="EE320" s="319"/>
      <c r="EF320" s="319"/>
      <c r="EG320" s="319"/>
      <c r="EH320" s="319"/>
      <c r="EI320" s="319"/>
      <c r="EJ320" s="319"/>
      <c r="EK320" s="319"/>
      <c r="EL320" s="319"/>
      <c r="EM320" s="319"/>
      <c r="EN320" s="319"/>
      <c r="EO320" s="319"/>
      <c r="EP320" s="319"/>
      <c r="EQ320" s="319"/>
      <c r="ER320" s="319"/>
      <c r="ES320" s="319"/>
      <c r="ET320" s="319"/>
      <c r="EU320" s="319"/>
      <c r="EV320" s="319"/>
      <c r="EW320" s="319"/>
      <c r="EX320" s="319"/>
      <c r="EY320" s="319"/>
      <c r="EZ320" s="319"/>
      <c r="FA320" s="319"/>
      <c r="FB320" s="319"/>
      <c r="FC320" s="319"/>
      <c r="FD320" s="319"/>
      <c r="FE320" s="319"/>
      <c r="FF320" s="319"/>
      <c r="FG320" s="319"/>
      <c r="FH320" s="319"/>
      <c r="FI320" s="319"/>
      <c r="FJ320" s="319"/>
      <c r="FK320" s="319"/>
      <c r="FL320" s="319"/>
      <c r="FM320" s="319"/>
      <c r="FN320" s="319"/>
      <c r="FO320" s="319"/>
      <c r="FP320" s="319"/>
      <c r="FQ320" s="319"/>
      <c r="FR320" s="319"/>
      <c r="FS320" s="319"/>
      <c r="FT320" s="319"/>
      <c r="FU320" s="319"/>
      <c r="FV320" s="319"/>
      <c r="FW320" s="319"/>
      <c r="FX320" s="319"/>
      <c r="FY320" s="319"/>
      <c r="FZ320" s="319"/>
      <c r="GA320" s="319"/>
      <c r="GB320" s="319"/>
      <c r="GC320" s="319"/>
      <c r="GD320" s="319"/>
      <c r="GE320" s="319"/>
      <c r="GF320" s="319"/>
      <c r="GG320" s="319"/>
      <c r="GH320" s="319"/>
      <c r="GI320" s="319"/>
      <c r="GJ320" s="319"/>
      <c r="GK320" s="319"/>
      <c r="GL320" s="319"/>
      <c r="GM320" s="319"/>
      <c r="GN320" s="319"/>
      <c r="GO320" s="319"/>
      <c r="GP320" s="319"/>
      <c r="GQ320" s="319"/>
      <c r="GR320" s="319"/>
      <c r="GS320" s="319"/>
      <c r="GT320" s="319"/>
      <c r="GU320" s="319"/>
      <c r="GV320" s="319"/>
      <c r="GW320" s="319"/>
      <c r="GX320" s="319"/>
      <c r="GY320" s="319"/>
      <c r="GZ320" s="319"/>
      <c r="HA320" s="319"/>
      <c r="HB320" s="319"/>
      <c r="HC320" s="319"/>
      <c r="HD320" s="319"/>
      <c r="HE320" s="319"/>
      <c r="HF320" s="319"/>
      <c r="HG320" s="319"/>
      <c r="HH320" s="319"/>
      <c r="HI320" s="319"/>
      <c r="HJ320" s="319"/>
      <c r="HK320" s="319"/>
      <c r="HL320" s="319"/>
      <c r="HM320" s="319"/>
      <c r="HN320" s="319"/>
      <c r="HO320" s="319"/>
      <c r="HP320" s="319"/>
      <c r="HQ320" s="319"/>
      <c r="HR320" s="319"/>
      <c r="HS320" s="319"/>
      <c r="HT320" s="319"/>
      <c r="HU320" s="319"/>
      <c r="HV320" s="319"/>
      <c r="HW320" s="319"/>
      <c r="HX320" s="319"/>
      <c r="HY320" s="319"/>
      <c r="HZ320" s="319"/>
      <c r="IA320" s="319"/>
      <c r="IB320" s="319"/>
      <c r="IC320" s="319"/>
      <c r="ID320" s="319"/>
      <c r="IE320" s="319"/>
      <c r="IF320" s="319"/>
      <c r="IG320" s="319"/>
      <c r="IH320" s="319"/>
      <c r="II320" s="319"/>
      <c r="IJ320" s="319"/>
      <c r="IK320" s="319"/>
      <c r="IL320" s="319"/>
      <c r="IM320" s="319"/>
      <c r="IN320" s="319"/>
      <c r="IO320" s="319"/>
      <c r="IP320" s="319"/>
      <c r="IQ320" s="319"/>
      <c r="IR320" s="319"/>
      <c r="IS320" s="319"/>
      <c r="IT320" s="319"/>
      <c r="IU320" s="319"/>
      <c r="IV320" s="319"/>
      <c r="IW320" s="319"/>
      <c r="IX320" s="319"/>
      <c r="IY320" s="319"/>
      <c r="IZ320" s="319"/>
      <c r="JA320" s="319"/>
      <c r="JB320" s="319"/>
      <c r="JC320" s="319"/>
      <c r="JD320" s="319"/>
      <c r="JE320" s="319"/>
      <c r="JF320" s="319"/>
      <c r="JG320" s="319"/>
      <c r="JH320" s="319"/>
      <c r="JI320" s="319"/>
      <c r="JJ320" s="319"/>
      <c r="JK320" s="319"/>
      <c r="JL320" s="319"/>
      <c r="JM320" s="319"/>
      <c r="JN320" s="319"/>
      <c r="JO320" s="319"/>
      <c r="JP320" s="319"/>
      <c r="JQ320" s="319"/>
      <c r="JR320" s="319"/>
      <c r="JS320" s="319"/>
      <c r="JT320" s="319"/>
      <c r="JU320" s="319"/>
      <c r="JV320" s="319"/>
      <c r="JW320" s="319"/>
      <c r="JX320" s="319"/>
      <c r="JY320" s="319"/>
      <c r="JZ320" s="319"/>
      <c r="KA320" s="319"/>
      <c r="KB320" s="319"/>
      <c r="KC320" s="319"/>
      <c r="KD320" s="319"/>
      <c r="KE320" s="319"/>
      <c r="KF320" s="319"/>
      <c r="KG320" s="319"/>
      <c r="KH320" s="319"/>
      <c r="KI320" s="319"/>
      <c r="KJ320" s="319"/>
      <c r="KK320" s="319"/>
      <c r="KL320" s="319"/>
      <c r="KM320" s="319"/>
      <c r="KN320" s="319"/>
      <c r="KO320" s="319"/>
      <c r="KP320" s="319"/>
      <c r="KQ320" s="319"/>
      <c r="KR320" s="319"/>
      <c r="KS320" s="319"/>
      <c r="KT320" s="319"/>
      <c r="KU320" s="319"/>
      <c r="KV320" s="319"/>
      <c r="KW320" s="319"/>
      <c r="KX320" s="319"/>
      <c r="KY320" s="319"/>
      <c r="KZ320" s="319"/>
      <c r="LA320" s="319"/>
      <c r="LB320" s="319"/>
      <c r="LC320" s="319"/>
      <c r="LD320" s="319"/>
      <c r="LE320" s="319"/>
      <c r="LF320" s="319"/>
      <c r="LG320" s="319"/>
      <c r="LH320" s="319"/>
      <c r="LI320" s="319"/>
      <c r="LJ320" s="319"/>
      <c r="LK320" s="319"/>
      <c r="LL320" s="319"/>
      <c r="LM320" s="319"/>
      <c r="LN320" s="319"/>
      <c r="LO320" s="319"/>
      <c r="LP320" s="319"/>
      <c r="LQ320" s="319"/>
      <c r="LR320" s="319"/>
      <c r="LS320" s="319"/>
      <c r="LT320" s="319"/>
      <c r="LU320" s="319"/>
      <c r="LV320" s="319"/>
      <c r="LW320" s="319"/>
      <c r="LX320" s="319"/>
      <c r="LY320" s="319"/>
      <c r="LZ320" s="319"/>
      <c r="MA320" s="319"/>
      <c r="MB320" s="319"/>
      <c r="MC320" s="319"/>
      <c r="MD320" s="319"/>
      <c r="ME320" s="319"/>
      <c r="MF320" s="319"/>
      <c r="MG320" s="319"/>
      <c r="MH320" s="319"/>
      <c r="MI320" s="319"/>
      <c r="MJ320" s="319"/>
      <c r="MK320" s="319"/>
      <c r="ML320" s="319"/>
      <c r="MM320" s="319"/>
      <c r="MN320" s="319"/>
      <c r="MO320" s="319"/>
      <c r="MP320" s="319"/>
      <c r="MQ320" s="319"/>
      <c r="MS320" s="241"/>
      <c r="MT320" s="373">
        <f t="shared" ref="MT320:MT348" si="428">(COUNTA($O320:$BB320)/2)-SUM(MV320:NK320)</f>
        <v>0</v>
      </c>
      <c r="MU320" s="365">
        <f t="shared" si="414"/>
        <v>0</v>
      </c>
      <c r="MV320" s="365">
        <f t="shared" si="415"/>
        <v>0</v>
      </c>
      <c r="MW320" s="365"/>
      <c r="MX320" s="365">
        <f t="shared" si="416"/>
        <v>0</v>
      </c>
      <c r="MY320" s="365"/>
      <c r="MZ320" s="365">
        <f t="shared" si="417"/>
        <v>0</v>
      </c>
      <c r="NA320" s="365"/>
      <c r="NB320" s="365">
        <f t="shared" si="418"/>
        <v>0</v>
      </c>
      <c r="NC320" s="365"/>
      <c r="ND320" s="365">
        <f t="shared" si="419"/>
        <v>0</v>
      </c>
      <c r="NE320" s="365"/>
      <c r="NF320" s="365">
        <f t="shared" si="420"/>
        <v>0</v>
      </c>
      <c r="NG320" s="365"/>
      <c r="NH320" s="365">
        <f t="shared" si="421"/>
        <v>0</v>
      </c>
      <c r="NI320" s="365"/>
      <c r="NJ320" s="365">
        <f t="shared" si="422"/>
        <v>0</v>
      </c>
      <c r="NK320" s="365"/>
      <c r="NL320" s="365">
        <f t="shared" ref="NL320:NL348" si="429">(COUNTA($O320:$BB320))/2</f>
        <v>0</v>
      </c>
      <c r="NM320" s="366"/>
      <c r="NN320" s="370"/>
      <c r="NR320" s="318">
        <f t="shared" si="423"/>
        <v>0</v>
      </c>
      <c r="NS320" s="318">
        <f t="shared" si="424"/>
        <v>0</v>
      </c>
      <c r="NT320" s="318">
        <f t="shared" si="425"/>
        <v>0</v>
      </c>
    </row>
    <row r="321" spans="1:384" s="318" customFormat="1" ht="10.199999999999999" customHeight="1" x14ac:dyDescent="0.25">
      <c r="A321" s="25"/>
      <c r="B321" s="389"/>
      <c r="C321" s="424"/>
      <c r="D321" s="15"/>
      <c r="E321" s="397" t="str">
        <f>$E$6</f>
        <v>Avec Renfort</v>
      </c>
      <c r="F321" s="397"/>
      <c r="G321" s="397"/>
      <c r="H321" s="399"/>
      <c r="I321" s="381" t="str">
        <f>Prenoms!$B$4</f>
        <v>j.do</v>
      </c>
      <c r="J321" s="382"/>
      <c r="K321" s="382"/>
      <c r="L321" s="382"/>
      <c r="M321" s="382"/>
      <c r="N321" s="68" t="str">
        <f>IF(NL321&lt;&gt;0,"",IF(Conges!O38=0,"",Conges!O38))</f>
        <v/>
      </c>
      <c r="O321" s="69"/>
      <c r="P321" s="70"/>
      <c r="Q321" s="70"/>
      <c r="R321" s="70"/>
      <c r="S321" s="70"/>
      <c r="T321" s="70"/>
      <c r="U321" s="70"/>
      <c r="V321" s="71"/>
      <c r="W321" s="70"/>
      <c r="X321" s="70"/>
      <c r="Y321" s="70"/>
      <c r="Z321" s="70"/>
      <c r="AA321" s="70"/>
      <c r="AB321" s="70"/>
      <c r="AC321" s="70"/>
      <c r="AD321" s="70"/>
      <c r="AE321" s="69"/>
      <c r="AF321" s="70"/>
      <c r="AG321" s="70"/>
      <c r="AH321" s="70"/>
      <c r="AI321" s="70"/>
      <c r="AJ321" s="71"/>
      <c r="AK321" s="70"/>
      <c r="AL321" s="70"/>
      <c r="AM321" s="70"/>
      <c r="AN321" s="70"/>
      <c r="AO321" s="70"/>
      <c r="AP321" s="70"/>
      <c r="AQ321" s="70"/>
      <c r="AR321" s="70"/>
      <c r="AS321" s="70"/>
      <c r="AT321" s="70"/>
      <c r="AU321" s="69"/>
      <c r="AV321" s="70"/>
      <c r="AW321" s="70"/>
      <c r="AX321" s="70"/>
      <c r="AY321" s="70"/>
      <c r="AZ321" s="70"/>
      <c r="BA321" s="70"/>
      <c r="BB321" s="71"/>
      <c r="BC321" s="72">
        <f>IF(NL321&lt;&gt;0,(IF(Conges!O$38=0,0,3)),0)</f>
        <v>0</v>
      </c>
      <c r="BD321" s="417"/>
      <c r="BE321" s="392">
        <f>IF(OR(Conges!O$38="A",Conges!O$38="V"),Prenoms!L$4,NL321)</f>
        <v>0</v>
      </c>
      <c r="BF321" s="393"/>
      <c r="BG321" s="289"/>
      <c r="BH321" s="290">
        <f t="shared" si="408"/>
        <v>0</v>
      </c>
      <c r="BI321" s="291" t="str">
        <f t="shared" si="409"/>
        <v/>
      </c>
      <c r="BJ321" s="305">
        <v>54.516129032258064</v>
      </c>
      <c r="BK321" s="306">
        <f t="shared" si="426"/>
        <v>-54.516129032258064</v>
      </c>
      <c r="BL321" s="307">
        <f t="shared" si="341"/>
        <v>0</v>
      </c>
      <c r="BM321" s="307">
        <f t="shared" si="342"/>
        <v>0</v>
      </c>
      <c r="BN321" s="307">
        <f>SUM('Heures Pointage'!$BD$15:$BE$15)</f>
        <v>0</v>
      </c>
      <c r="BO321" s="307">
        <f>SUM('Heures et Indemnites'!$BD$15:$BE$15)</f>
        <v>0</v>
      </c>
      <c r="BP321" s="308">
        <f t="shared" si="343"/>
        <v>0</v>
      </c>
      <c r="BQ321" s="308">
        <f>'Heures Pointage'!$CB$15</f>
        <v>0</v>
      </c>
      <c r="BR321" s="309">
        <f t="shared" ref="BR321" si="430">$BH$1056</f>
        <v>0</v>
      </c>
      <c r="BS321" s="150">
        <f>Prenoms!$C$4</f>
        <v>169</v>
      </c>
      <c r="BT321" s="153"/>
      <c r="BU321" s="323">
        <f>SUM('Heures et Indemnites'!$BD$15:$BE$15)</f>
        <v>0</v>
      </c>
      <c r="BV321" s="236">
        <f>SUM('Heures et Indemnites'!$BD$6:$BE$15)</f>
        <v>0</v>
      </c>
      <c r="BW321" s="323"/>
      <c r="BX321" s="236"/>
      <c r="BY321" s="319"/>
      <c r="BZ321" s="319"/>
      <c r="CA321" s="319"/>
      <c r="CB321" s="319"/>
      <c r="CC321" s="319"/>
      <c r="CD321" s="319"/>
      <c r="CE321" s="319"/>
      <c r="CF321" s="319"/>
      <c r="CG321" s="319"/>
      <c r="CH321" s="319"/>
      <c r="CI321" s="319"/>
      <c r="CJ321" s="319"/>
      <c r="CK321" s="319"/>
      <c r="CL321" s="319"/>
      <c r="CM321" s="319"/>
      <c r="CN321" s="319"/>
      <c r="CO321" s="319"/>
      <c r="CP321" s="319"/>
      <c r="CQ321" s="319"/>
      <c r="CR321" s="319"/>
      <c r="CS321" s="319"/>
      <c r="CT321" s="319"/>
      <c r="CU321" s="319"/>
      <c r="CV321" s="319"/>
      <c r="CW321" s="319"/>
      <c r="CX321" s="319"/>
      <c r="CY321" s="319"/>
      <c r="CZ321" s="319"/>
      <c r="DA321" s="319"/>
      <c r="DB321" s="319"/>
      <c r="DC321" s="319"/>
      <c r="DD321" s="319"/>
      <c r="DE321" s="319"/>
      <c r="DF321" s="319"/>
      <c r="DG321" s="319"/>
      <c r="DH321" s="319"/>
      <c r="DI321" s="319"/>
      <c r="DJ321" s="319"/>
      <c r="DK321" s="319"/>
      <c r="DL321" s="319"/>
      <c r="DM321" s="319"/>
      <c r="DN321" s="319"/>
      <c r="DO321" s="319"/>
      <c r="DP321" s="319"/>
      <c r="DQ321" s="319"/>
      <c r="DR321" s="319"/>
      <c r="DS321" s="319"/>
      <c r="DT321" s="319"/>
      <c r="DU321" s="319"/>
      <c r="DV321" s="319"/>
      <c r="DW321" s="319"/>
      <c r="DX321" s="319"/>
      <c r="DY321" s="319"/>
      <c r="DZ321" s="319"/>
      <c r="EA321" s="319"/>
      <c r="EB321" s="319"/>
      <c r="EC321" s="319"/>
      <c r="ED321" s="319"/>
      <c r="EE321" s="319"/>
      <c r="EF321" s="319"/>
      <c r="EG321" s="319"/>
      <c r="EH321" s="319"/>
      <c r="EI321" s="319"/>
      <c r="EJ321" s="319"/>
      <c r="EK321" s="319"/>
      <c r="EL321" s="319"/>
      <c r="EM321" s="319"/>
      <c r="EN321" s="319"/>
      <c r="EO321" s="319"/>
      <c r="EP321" s="319"/>
      <c r="EQ321" s="319"/>
      <c r="ER321" s="319"/>
      <c r="ES321" s="319"/>
      <c r="ET321" s="319"/>
      <c r="EU321" s="319"/>
      <c r="EV321" s="319"/>
      <c r="EW321" s="319"/>
      <c r="EX321" s="319"/>
      <c r="EY321" s="319"/>
      <c r="EZ321" s="319"/>
      <c r="FA321" s="319"/>
      <c r="FB321" s="319"/>
      <c r="FC321" s="319"/>
      <c r="FD321" s="319"/>
      <c r="FE321" s="319"/>
      <c r="FF321" s="319"/>
      <c r="FG321" s="319"/>
      <c r="FH321" s="319"/>
      <c r="FI321" s="319"/>
      <c r="FJ321" s="319"/>
      <c r="FK321" s="319"/>
      <c r="FL321" s="319"/>
      <c r="FM321" s="319"/>
      <c r="FN321" s="319"/>
      <c r="FO321" s="319"/>
      <c r="FP321" s="319"/>
      <c r="FQ321" s="319"/>
      <c r="FR321" s="319"/>
      <c r="FS321" s="319"/>
      <c r="FT321" s="319"/>
      <c r="FU321" s="319"/>
      <c r="FV321" s="319"/>
      <c r="FW321" s="319"/>
      <c r="FX321" s="319"/>
      <c r="FY321" s="319"/>
      <c r="FZ321" s="319"/>
      <c r="GA321" s="319"/>
      <c r="GB321" s="319"/>
      <c r="GC321" s="319"/>
      <c r="GD321" s="319"/>
      <c r="GE321" s="319"/>
      <c r="GF321" s="319"/>
      <c r="GG321" s="319"/>
      <c r="GH321" s="319"/>
      <c r="GI321" s="319"/>
      <c r="GJ321" s="319"/>
      <c r="GK321" s="319"/>
      <c r="GL321" s="319"/>
      <c r="GM321" s="319"/>
      <c r="GN321" s="319"/>
      <c r="GO321" s="319"/>
      <c r="GP321" s="319"/>
      <c r="GQ321" s="319"/>
      <c r="GR321" s="319"/>
      <c r="GS321" s="319"/>
      <c r="GT321" s="319"/>
      <c r="GU321" s="319"/>
      <c r="GV321" s="319"/>
      <c r="GW321" s="319"/>
      <c r="GX321" s="319"/>
      <c r="GY321" s="319"/>
      <c r="GZ321" s="319"/>
      <c r="HA321" s="319"/>
      <c r="HB321" s="319"/>
      <c r="HC321" s="319"/>
      <c r="HD321" s="319"/>
      <c r="HE321" s="319"/>
      <c r="HF321" s="319"/>
      <c r="HG321" s="319"/>
      <c r="HH321" s="319"/>
      <c r="HI321" s="319"/>
      <c r="HJ321" s="319"/>
      <c r="HK321" s="319"/>
      <c r="HL321" s="319"/>
      <c r="HM321" s="319"/>
      <c r="HN321" s="319"/>
      <c r="HO321" s="319"/>
      <c r="HP321" s="319"/>
      <c r="HQ321" s="319"/>
      <c r="HR321" s="319"/>
      <c r="HS321" s="319"/>
      <c r="HT321" s="319"/>
      <c r="HU321" s="319"/>
      <c r="HV321" s="319"/>
      <c r="HW321" s="319"/>
      <c r="HX321" s="319"/>
      <c r="HY321" s="319"/>
      <c r="HZ321" s="319"/>
      <c r="IA321" s="319"/>
      <c r="IB321" s="319"/>
      <c r="IC321" s="319"/>
      <c r="ID321" s="319"/>
      <c r="IE321" s="319"/>
      <c r="IF321" s="319"/>
      <c r="IG321" s="319"/>
      <c r="IH321" s="319"/>
      <c r="II321" s="319"/>
      <c r="IJ321" s="319"/>
      <c r="IK321" s="319"/>
      <c r="IL321" s="319"/>
      <c r="IM321" s="319"/>
      <c r="IN321" s="319"/>
      <c r="IO321" s="319"/>
      <c r="IP321" s="319"/>
      <c r="IQ321" s="319"/>
      <c r="IR321" s="319"/>
      <c r="IS321" s="319"/>
      <c r="IT321" s="319"/>
      <c r="IU321" s="319"/>
      <c r="IV321" s="319"/>
      <c r="IW321" s="319"/>
      <c r="IX321" s="319"/>
      <c r="IY321" s="319"/>
      <c r="IZ321" s="319"/>
      <c r="JA321" s="319"/>
      <c r="JB321" s="319"/>
      <c r="JC321" s="319"/>
      <c r="JD321" s="319"/>
      <c r="JE321" s="319"/>
      <c r="JF321" s="319"/>
      <c r="JG321" s="319"/>
      <c r="JH321" s="319"/>
      <c r="JI321" s="319"/>
      <c r="JJ321" s="319"/>
      <c r="JK321" s="319"/>
      <c r="JL321" s="319"/>
      <c r="JM321" s="319"/>
      <c r="JN321" s="319"/>
      <c r="JO321" s="319"/>
      <c r="JP321" s="319"/>
      <c r="JQ321" s="319"/>
      <c r="JR321" s="319"/>
      <c r="JS321" s="319"/>
      <c r="JT321" s="319"/>
      <c r="JU321" s="319"/>
      <c r="JV321" s="319"/>
      <c r="JW321" s="319"/>
      <c r="JX321" s="319"/>
      <c r="JY321" s="319"/>
      <c r="JZ321" s="319"/>
      <c r="KA321" s="319"/>
      <c r="KB321" s="319"/>
      <c r="KC321" s="319"/>
      <c r="KD321" s="319"/>
      <c r="KE321" s="319"/>
      <c r="KF321" s="319"/>
      <c r="KG321" s="319"/>
      <c r="KH321" s="319"/>
      <c r="KI321" s="319"/>
      <c r="KJ321" s="319"/>
      <c r="KK321" s="319"/>
      <c r="KL321" s="319"/>
      <c r="KM321" s="319"/>
      <c r="KN321" s="319"/>
      <c r="KO321" s="319"/>
      <c r="KP321" s="319"/>
      <c r="KQ321" s="319"/>
      <c r="KR321" s="319"/>
      <c r="KS321" s="319"/>
      <c r="KT321" s="319"/>
      <c r="KU321" s="319"/>
      <c r="KV321" s="319"/>
      <c r="KW321" s="319"/>
      <c r="KX321" s="319"/>
      <c r="KY321" s="319"/>
      <c r="KZ321" s="319"/>
      <c r="LA321" s="319"/>
      <c r="LB321" s="319"/>
      <c r="LC321" s="319"/>
      <c r="LD321" s="319"/>
      <c r="LE321" s="319"/>
      <c r="LF321" s="319"/>
      <c r="LG321" s="319"/>
      <c r="LH321" s="319"/>
      <c r="LI321" s="319"/>
      <c r="LJ321" s="319"/>
      <c r="LK321" s="319"/>
      <c r="LL321" s="319"/>
      <c r="LM321" s="319"/>
      <c r="LN321" s="319"/>
      <c r="LO321" s="319"/>
      <c r="LP321" s="319"/>
      <c r="LQ321" s="319"/>
      <c r="LR321" s="319"/>
      <c r="LS321" s="319"/>
      <c r="LT321" s="319"/>
      <c r="LU321" s="319"/>
      <c r="LV321" s="319"/>
      <c r="LW321" s="319"/>
      <c r="LX321" s="319"/>
      <c r="LY321" s="319"/>
      <c r="LZ321" s="319"/>
      <c r="MA321" s="319"/>
      <c r="MB321" s="319"/>
      <c r="MC321" s="319"/>
      <c r="MD321" s="319"/>
      <c r="ME321" s="319"/>
      <c r="MF321" s="319"/>
      <c r="MG321" s="319"/>
      <c r="MH321" s="319"/>
      <c r="MI321" s="319"/>
      <c r="MJ321" s="319"/>
      <c r="MK321" s="319"/>
      <c r="ML321" s="319"/>
      <c r="MM321" s="319"/>
      <c r="MN321" s="319"/>
      <c r="MO321" s="319"/>
      <c r="MP321" s="319"/>
      <c r="MQ321" s="319"/>
      <c r="MS321" s="241"/>
      <c r="MT321" s="362">
        <f t="shared" si="428"/>
        <v>0</v>
      </c>
      <c r="MU321" s="363">
        <f t="shared" si="414"/>
        <v>0</v>
      </c>
      <c r="MV321" s="363">
        <f t="shared" si="415"/>
        <v>0</v>
      </c>
      <c r="MW321" s="363"/>
      <c r="MX321" s="363">
        <f t="shared" si="416"/>
        <v>0</v>
      </c>
      <c r="MY321" s="363"/>
      <c r="MZ321" s="363">
        <f t="shared" si="417"/>
        <v>0</v>
      </c>
      <c r="NA321" s="363"/>
      <c r="NB321" s="363">
        <f t="shared" si="418"/>
        <v>0</v>
      </c>
      <c r="NC321" s="363"/>
      <c r="ND321" s="363">
        <f t="shared" si="419"/>
        <v>0</v>
      </c>
      <c r="NE321" s="363"/>
      <c r="NF321" s="363">
        <f t="shared" si="420"/>
        <v>0</v>
      </c>
      <c r="NG321" s="363"/>
      <c r="NH321" s="363">
        <f t="shared" si="421"/>
        <v>0</v>
      </c>
      <c r="NI321" s="363"/>
      <c r="NJ321" s="363">
        <f t="shared" si="422"/>
        <v>0</v>
      </c>
      <c r="NK321" s="363"/>
      <c r="NL321" s="363">
        <f t="shared" si="429"/>
        <v>0</v>
      </c>
      <c r="NM321" s="364"/>
      <c r="NN321" s="370"/>
      <c r="NR321" s="318">
        <f t="shared" si="423"/>
        <v>0</v>
      </c>
      <c r="NS321" s="318">
        <f t="shared" si="424"/>
        <v>0</v>
      </c>
      <c r="NT321" s="318">
        <f t="shared" si="425"/>
        <v>0</v>
      </c>
    </row>
    <row r="322" spans="1:384" s="318" customFormat="1" ht="10.199999999999999" customHeight="1" x14ac:dyDescent="0.3">
      <c r="A322" s="25"/>
      <c r="B322" s="389"/>
      <c r="C322" s="424"/>
      <c r="D322" s="15"/>
      <c r="E322" s="398" t="str">
        <f>IFERROR(G334*'Chiffres et fonctions'!$J$6,"CA à Produire")</f>
        <v>CA à Produire</v>
      </c>
      <c r="F322" s="398"/>
      <c r="G322" s="398"/>
      <c r="H322" s="399"/>
      <c r="I322" s="394" t="str">
        <f>Prenoms!$B$5</f>
        <v>pompeo</v>
      </c>
      <c r="J322" s="395"/>
      <c r="K322" s="395"/>
      <c r="L322" s="395"/>
      <c r="M322" s="395"/>
      <c r="N322" s="81" t="str">
        <f>IF(NL322&lt;&gt;0,"",IF(Conges!O39=0,"",Conges!O39))</f>
        <v/>
      </c>
      <c r="O322" s="82"/>
      <c r="P322" s="83"/>
      <c r="Q322" s="83"/>
      <c r="R322" s="83"/>
      <c r="S322" s="83"/>
      <c r="T322" s="83"/>
      <c r="U322" s="83"/>
      <c r="V322" s="84"/>
      <c r="W322" s="83"/>
      <c r="X322" s="83"/>
      <c r="Y322" s="83"/>
      <c r="Z322" s="83"/>
      <c r="AA322" s="83"/>
      <c r="AB322" s="83"/>
      <c r="AC322" s="83"/>
      <c r="AD322" s="83"/>
      <c r="AE322" s="82"/>
      <c r="AF322" s="83"/>
      <c r="AG322" s="83"/>
      <c r="AH322" s="83"/>
      <c r="AI322" s="83"/>
      <c r="AJ322" s="84"/>
      <c r="AK322" s="83"/>
      <c r="AL322" s="83"/>
      <c r="AM322" s="83"/>
      <c r="AN322" s="83"/>
      <c r="AO322" s="83"/>
      <c r="AP322" s="83"/>
      <c r="AQ322" s="83"/>
      <c r="AR322" s="83"/>
      <c r="AS322" s="83"/>
      <c r="AT322" s="83"/>
      <c r="AU322" s="82"/>
      <c r="AV322" s="83"/>
      <c r="AW322" s="83"/>
      <c r="AX322" s="83"/>
      <c r="AY322" s="83"/>
      <c r="AZ322" s="83"/>
      <c r="BA322" s="83"/>
      <c r="BB322" s="84"/>
      <c r="BC322" s="85">
        <f>IF(NL322&lt;&gt;0,(IF(Conges!O$39=0,0,3)),0)</f>
        <v>0</v>
      </c>
      <c r="BD322" s="417"/>
      <c r="BE322" s="390">
        <f>IF(OR(Conges!O$39="A",Conges!O$39="V"),Prenoms!L$5,NL322)</f>
        <v>0</v>
      </c>
      <c r="BF322" s="391"/>
      <c r="BG322" s="286"/>
      <c r="BH322" s="287">
        <f t="shared" si="408"/>
        <v>0</v>
      </c>
      <c r="BI322" s="288" t="str">
        <f t="shared" si="409"/>
        <v/>
      </c>
      <c r="BJ322" s="300">
        <v>54.516129032258064</v>
      </c>
      <c r="BK322" s="301">
        <f t="shared" si="426"/>
        <v>-54.516129032258064</v>
      </c>
      <c r="BL322" s="302">
        <f t="shared" si="341"/>
        <v>0</v>
      </c>
      <c r="BM322" s="302">
        <f t="shared" si="342"/>
        <v>0</v>
      </c>
      <c r="BN322" s="302">
        <f>SUM('Heures Pointage'!$CD$15:$CE$15)</f>
        <v>0</v>
      </c>
      <c r="BO322" s="302">
        <f>SUM('Heures et Indemnites'!$CD$15:$CE$15)</f>
        <v>0</v>
      </c>
      <c r="BP322" s="303">
        <f t="shared" si="343"/>
        <v>0</v>
      </c>
      <c r="BQ322" s="303">
        <f>'Heures Pointage'!$DB$15</f>
        <v>0</v>
      </c>
      <c r="BR322" s="304">
        <f t="shared" ref="BR322" si="431">$BH$1057</f>
        <v>0</v>
      </c>
      <c r="BS322" s="149">
        <f>Prenoms!$C$5</f>
        <v>169</v>
      </c>
      <c r="BT322" s="180"/>
      <c r="BU322" s="324">
        <f>SUM('Heures et Indemnites'!$CD$15:$CE$15)</f>
        <v>0</v>
      </c>
      <c r="BV322" s="235">
        <f>SUM('Heures et Indemnites'!$CD$6:$CE$15)</f>
        <v>0</v>
      </c>
      <c r="BW322" s="324"/>
      <c r="BX322" s="235"/>
      <c r="BY322" s="319"/>
      <c r="BZ322" s="319"/>
      <c r="CA322" s="319"/>
      <c r="CB322" s="319"/>
      <c r="CC322" s="319"/>
      <c r="CD322" s="319"/>
      <c r="CE322" s="319"/>
      <c r="CF322" s="319"/>
      <c r="CG322" s="319"/>
      <c r="CH322" s="319"/>
      <c r="CI322" s="319"/>
      <c r="CJ322" s="319"/>
      <c r="CK322" s="319"/>
      <c r="CL322" s="319"/>
      <c r="CM322" s="319"/>
      <c r="CN322" s="319"/>
      <c r="CO322" s="319"/>
      <c r="CP322" s="319"/>
      <c r="CQ322" s="319"/>
      <c r="CR322" s="319"/>
      <c r="CS322" s="319"/>
      <c r="CT322" s="319"/>
      <c r="CU322" s="319"/>
      <c r="CV322" s="319"/>
      <c r="CW322" s="319"/>
      <c r="CX322" s="319"/>
      <c r="CY322" s="319"/>
      <c r="CZ322" s="319"/>
      <c r="DA322" s="319"/>
      <c r="DB322" s="319"/>
      <c r="DC322" s="319"/>
      <c r="DD322" s="319"/>
      <c r="DE322" s="319"/>
      <c r="DF322" s="319"/>
      <c r="DG322" s="319"/>
      <c r="DH322" s="319"/>
      <c r="DI322" s="319"/>
      <c r="DJ322" s="319"/>
      <c r="DK322" s="319"/>
      <c r="DL322" s="319"/>
      <c r="DM322" s="319"/>
      <c r="DN322" s="319"/>
      <c r="DO322" s="319"/>
      <c r="DP322" s="319"/>
      <c r="DQ322" s="319"/>
      <c r="DR322" s="319"/>
      <c r="DS322" s="319"/>
      <c r="DT322" s="319"/>
      <c r="DU322" s="319"/>
      <c r="DV322" s="319"/>
      <c r="DW322" s="319"/>
      <c r="DX322" s="319"/>
      <c r="DY322" s="319"/>
      <c r="DZ322" s="319"/>
      <c r="EA322" s="319"/>
      <c r="EB322" s="319"/>
      <c r="EC322" s="319"/>
      <c r="ED322" s="319"/>
      <c r="EE322" s="319"/>
      <c r="EF322" s="319"/>
      <c r="EG322" s="319"/>
      <c r="EH322" s="319"/>
      <c r="EI322" s="319"/>
      <c r="EJ322" s="319"/>
      <c r="EK322" s="319"/>
      <c r="EL322" s="319"/>
      <c r="EM322" s="319"/>
      <c r="EN322" s="319"/>
      <c r="EO322" s="319"/>
      <c r="EP322" s="319"/>
      <c r="EQ322" s="319"/>
      <c r="ER322" s="319"/>
      <c r="ES322" s="319"/>
      <c r="ET322" s="319"/>
      <c r="EU322" s="319"/>
      <c r="EV322" s="319"/>
      <c r="EW322" s="319"/>
      <c r="EX322" s="319"/>
      <c r="EY322" s="319"/>
      <c r="EZ322" s="319"/>
      <c r="FA322" s="319"/>
      <c r="FB322" s="319"/>
      <c r="FC322" s="319"/>
      <c r="FD322" s="319"/>
      <c r="FE322" s="319"/>
      <c r="FF322" s="319"/>
      <c r="FG322" s="319"/>
      <c r="FH322" s="319"/>
      <c r="FI322" s="319"/>
      <c r="FJ322" s="319"/>
      <c r="FK322" s="319"/>
      <c r="FL322" s="319"/>
      <c r="FM322" s="319"/>
      <c r="FN322" s="319"/>
      <c r="FO322" s="319"/>
      <c r="FP322" s="319"/>
      <c r="FQ322" s="319"/>
      <c r="FR322" s="319"/>
      <c r="FS322" s="319"/>
      <c r="FT322" s="319"/>
      <c r="FU322" s="319"/>
      <c r="FV322" s="319"/>
      <c r="FW322" s="319"/>
      <c r="FX322" s="319"/>
      <c r="FY322" s="319"/>
      <c r="FZ322" s="319"/>
      <c r="GA322" s="319"/>
      <c r="GB322" s="319"/>
      <c r="GC322" s="319"/>
      <c r="GD322" s="319"/>
      <c r="GE322" s="319"/>
      <c r="GF322" s="319"/>
      <c r="GG322" s="319"/>
      <c r="GH322" s="319"/>
      <c r="GI322" s="319"/>
      <c r="GJ322" s="319"/>
      <c r="GK322" s="319"/>
      <c r="GL322" s="319"/>
      <c r="GM322" s="319"/>
      <c r="GN322" s="319"/>
      <c r="GO322" s="319"/>
      <c r="GP322" s="319"/>
      <c r="GQ322" s="319"/>
      <c r="GR322" s="319"/>
      <c r="GS322" s="319"/>
      <c r="GT322" s="319"/>
      <c r="GU322" s="319"/>
      <c r="GV322" s="319"/>
      <c r="GW322" s="319"/>
      <c r="GX322" s="319"/>
      <c r="GY322" s="319"/>
      <c r="GZ322" s="319"/>
      <c r="HA322" s="319"/>
      <c r="HB322" s="319"/>
      <c r="HC322" s="319"/>
      <c r="HD322" s="319"/>
      <c r="HE322" s="319"/>
      <c r="HF322" s="319"/>
      <c r="HG322" s="319"/>
      <c r="HH322" s="319"/>
      <c r="HI322" s="319"/>
      <c r="HJ322" s="319"/>
      <c r="HK322" s="319"/>
      <c r="HL322" s="319"/>
      <c r="HM322" s="319"/>
      <c r="HN322" s="319"/>
      <c r="HO322" s="319"/>
      <c r="HP322" s="319"/>
      <c r="HQ322" s="319"/>
      <c r="HR322" s="319"/>
      <c r="HS322" s="319"/>
      <c r="HT322" s="319"/>
      <c r="HU322" s="319"/>
      <c r="HV322" s="319"/>
      <c r="HW322" s="319"/>
      <c r="HX322" s="319"/>
      <c r="HY322" s="319"/>
      <c r="HZ322" s="319"/>
      <c r="IA322" s="319"/>
      <c r="IB322" s="319"/>
      <c r="IC322" s="319"/>
      <c r="ID322" s="319"/>
      <c r="IE322" s="319"/>
      <c r="IF322" s="319"/>
      <c r="IG322" s="319"/>
      <c r="IH322" s="319"/>
      <c r="II322" s="319"/>
      <c r="IJ322" s="319"/>
      <c r="IK322" s="319"/>
      <c r="IL322" s="319"/>
      <c r="IM322" s="319"/>
      <c r="IN322" s="319"/>
      <c r="IO322" s="319"/>
      <c r="IP322" s="319"/>
      <c r="IQ322" s="319"/>
      <c r="IR322" s="319"/>
      <c r="IS322" s="319"/>
      <c r="IT322" s="319"/>
      <c r="IU322" s="319"/>
      <c r="IV322" s="319"/>
      <c r="IW322" s="319"/>
      <c r="IX322" s="319"/>
      <c r="IY322" s="319"/>
      <c r="IZ322" s="319"/>
      <c r="JA322" s="319"/>
      <c r="JB322" s="319"/>
      <c r="JC322" s="319"/>
      <c r="JD322" s="319"/>
      <c r="JE322" s="319"/>
      <c r="JF322" s="319"/>
      <c r="JG322" s="319"/>
      <c r="JH322" s="319"/>
      <c r="JI322" s="319"/>
      <c r="JJ322" s="319"/>
      <c r="JK322" s="319"/>
      <c r="JL322" s="319"/>
      <c r="JM322" s="319"/>
      <c r="JN322" s="319"/>
      <c r="JO322" s="319"/>
      <c r="JP322" s="319"/>
      <c r="JQ322" s="319"/>
      <c r="JR322" s="319"/>
      <c r="JS322" s="319"/>
      <c r="JT322" s="319"/>
      <c r="JU322" s="319"/>
      <c r="JV322" s="319"/>
      <c r="JW322" s="319"/>
      <c r="JX322" s="319"/>
      <c r="JY322" s="319"/>
      <c r="JZ322" s="319"/>
      <c r="KA322" s="319"/>
      <c r="KB322" s="319"/>
      <c r="KC322" s="319"/>
      <c r="KD322" s="319"/>
      <c r="KE322" s="319"/>
      <c r="KF322" s="319"/>
      <c r="KG322" s="319"/>
      <c r="KH322" s="319"/>
      <c r="KI322" s="319"/>
      <c r="KJ322" s="319"/>
      <c r="KK322" s="319"/>
      <c r="KL322" s="319"/>
      <c r="KM322" s="319"/>
      <c r="KN322" s="319"/>
      <c r="KO322" s="319"/>
      <c r="KP322" s="319"/>
      <c r="KQ322" s="319"/>
      <c r="KR322" s="319"/>
      <c r="KS322" s="319"/>
      <c r="KT322" s="319"/>
      <c r="KU322" s="319"/>
      <c r="KV322" s="319"/>
      <c r="KW322" s="319"/>
      <c r="KX322" s="319"/>
      <c r="KY322" s="319"/>
      <c r="KZ322" s="319"/>
      <c r="LA322" s="319"/>
      <c r="LB322" s="319"/>
      <c r="LC322" s="319"/>
      <c r="LD322" s="319"/>
      <c r="LE322" s="319"/>
      <c r="LF322" s="319"/>
      <c r="LG322" s="319"/>
      <c r="LH322" s="319"/>
      <c r="LI322" s="319"/>
      <c r="LJ322" s="319"/>
      <c r="LK322" s="319"/>
      <c r="LL322" s="319"/>
      <c r="LM322" s="319"/>
      <c r="LN322" s="319"/>
      <c r="LO322" s="319"/>
      <c r="LP322" s="319"/>
      <c r="LQ322" s="319"/>
      <c r="LR322" s="319"/>
      <c r="LS322" s="319"/>
      <c r="LT322" s="319"/>
      <c r="LU322" s="319"/>
      <c r="LV322" s="319"/>
      <c r="LW322" s="319"/>
      <c r="LX322" s="319"/>
      <c r="LY322" s="319"/>
      <c r="LZ322" s="319"/>
      <c r="MA322" s="319"/>
      <c r="MB322" s="319"/>
      <c r="MC322" s="319"/>
      <c r="MD322" s="319"/>
      <c r="ME322" s="319"/>
      <c r="MF322" s="319"/>
      <c r="MG322" s="319"/>
      <c r="MH322" s="319"/>
      <c r="MI322" s="319"/>
      <c r="MJ322" s="319"/>
      <c r="MK322" s="319"/>
      <c r="ML322" s="319"/>
      <c r="MM322" s="319"/>
      <c r="MN322" s="319"/>
      <c r="MO322" s="319"/>
      <c r="MP322" s="319"/>
      <c r="MQ322" s="319"/>
      <c r="MS322" s="241"/>
      <c r="MT322" s="373">
        <f t="shared" si="428"/>
        <v>0</v>
      </c>
      <c r="MU322" s="365">
        <f t="shared" si="414"/>
        <v>0</v>
      </c>
      <c r="MV322" s="365">
        <f t="shared" si="415"/>
        <v>0</v>
      </c>
      <c r="MW322" s="365"/>
      <c r="MX322" s="365">
        <f t="shared" si="416"/>
        <v>0</v>
      </c>
      <c r="MY322" s="365"/>
      <c r="MZ322" s="365">
        <f t="shared" si="417"/>
        <v>0</v>
      </c>
      <c r="NA322" s="365"/>
      <c r="NB322" s="365">
        <f t="shared" si="418"/>
        <v>0</v>
      </c>
      <c r="NC322" s="365"/>
      <c r="ND322" s="365">
        <f t="shared" si="419"/>
        <v>0</v>
      </c>
      <c r="NE322" s="365"/>
      <c r="NF322" s="365">
        <f t="shared" si="420"/>
        <v>0</v>
      </c>
      <c r="NG322" s="365"/>
      <c r="NH322" s="365">
        <f t="shared" si="421"/>
        <v>0</v>
      </c>
      <c r="NI322" s="365"/>
      <c r="NJ322" s="365">
        <f t="shared" si="422"/>
        <v>0</v>
      </c>
      <c r="NK322" s="365"/>
      <c r="NL322" s="365">
        <f t="shared" si="429"/>
        <v>0</v>
      </c>
      <c r="NM322" s="366"/>
      <c r="NN322" s="370"/>
      <c r="NR322" s="318">
        <f t="shared" si="423"/>
        <v>0</v>
      </c>
      <c r="NS322" s="318">
        <f t="shared" si="424"/>
        <v>0</v>
      </c>
      <c r="NT322" s="318">
        <f t="shared" si="425"/>
        <v>0</v>
      </c>
    </row>
    <row r="323" spans="1:384" s="318" customFormat="1" ht="10.199999999999999" customHeight="1" x14ac:dyDescent="0.3">
      <c r="A323" s="25"/>
      <c r="B323" s="389"/>
      <c r="C323" s="424"/>
      <c r="D323" s="15"/>
      <c r="E323" s="398"/>
      <c r="F323" s="398"/>
      <c r="G323" s="398"/>
      <c r="H323" s="399"/>
      <c r="I323" s="381" t="str">
        <f>Prenoms!$B$6</f>
        <v>vaness</v>
      </c>
      <c r="J323" s="382"/>
      <c r="K323" s="382"/>
      <c r="L323" s="382"/>
      <c r="M323" s="382"/>
      <c r="N323" s="68" t="str">
        <f>IF(NL323&lt;&gt;0,"",IF(Conges!O40=0,"",Conges!O40))</f>
        <v/>
      </c>
      <c r="O323" s="69"/>
      <c r="P323" s="70"/>
      <c r="Q323" s="70"/>
      <c r="R323" s="70"/>
      <c r="S323" s="70"/>
      <c r="T323" s="70"/>
      <c r="U323" s="70"/>
      <c r="V323" s="71"/>
      <c r="W323" s="70"/>
      <c r="X323" s="70"/>
      <c r="Y323" s="70"/>
      <c r="Z323" s="70"/>
      <c r="AA323" s="70"/>
      <c r="AB323" s="70"/>
      <c r="AC323" s="70"/>
      <c r="AD323" s="70"/>
      <c r="AE323" s="69"/>
      <c r="AF323" s="70"/>
      <c r="AG323" s="70"/>
      <c r="AH323" s="70"/>
      <c r="AI323" s="70"/>
      <c r="AJ323" s="71"/>
      <c r="AK323" s="70"/>
      <c r="AL323" s="70"/>
      <c r="AM323" s="70"/>
      <c r="AN323" s="70"/>
      <c r="AO323" s="70"/>
      <c r="AP323" s="70"/>
      <c r="AQ323" s="70"/>
      <c r="AR323" s="70"/>
      <c r="AS323" s="70"/>
      <c r="AT323" s="70"/>
      <c r="AU323" s="69"/>
      <c r="AV323" s="70"/>
      <c r="AW323" s="70"/>
      <c r="AX323" s="70"/>
      <c r="AY323" s="70"/>
      <c r="AZ323" s="70"/>
      <c r="BA323" s="70"/>
      <c r="BB323" s="71"/>
      <c r="BC323" s="72">
        <f>IF(NL323&lt;&gt;0,(IF(Conges!O$40=0,0,3)),0)</f>
        <v>0</v>
      </c>
      <c r="BD323" s="417"/>
      <c r="BE323" s="392">
        <f>IF(OR(Conges!O$40="A",Conges!O$40="V"),Prenoms!L$6,NL323)</f>
        <v>0</v>
      </c>
      <c r="BF323" s="393"/>
      <c r="BG323" s="289"/>
      <c r="BH323" s="290">
        <f t="shared" si="408"/>
        <v>0</v>
      </c>
      <c r="BI323" s="291" t="str">
        <f t="shared" si="409"/>
        <v/>
      </c>
      <c r="BJ323" s="305">
        <v>54.516129032258064</v>
      </c>
      <c r="BK323" s="306">
        <f t="shared" si="426"/>
        <v>-54.516129032258064</v>
      </c>
      <c r="BL323" s="307">
        <f t="shared" si="341"/>
        <v>0</v>
      </c>
      <c r="BM323" s="307">
        <f t="shared" si="342"/>
        <v>0</v>
      </c>
      <c r="BN323" s="307">
        <f>SUM('Heures Pointage'!$DD$15:$DE$15)</f>
        <v>0</v>
      </c>
      <c r="BO323" s="307">
        <f>SUM('Heures et Indemnites'!$DD$15:$DE$15)</f>
        <v>0</v>
      </c>
      <c r="BP323" s="308">
        <f t="shared" si="343"/>
        <v>0</v>
      </c>
      <c r="BQ323" s="308">
        <f>'Heures Pointage'!$EB$15</f>
        <v>0</v>
      </c>
      <c r="BR323" s="309">
        <f t="shared" ref="BR323" si="432">$BH$1058</f>
        <v>0</v>
      </c>
      <c r="BS323" s="150">
        <f>Prenoms!$C$6</f>
        <v>169</v>
      </c>
      <c r="BT323" s="153"/>
      <c r="BU323" s="323">
        <f>SUM('Heures et Indemnites'!$DD$15:$DE$15)</f>
        <v>0</v>
      </c>
      <c r="BV323" s="236">
        <f>SUM('Heures et Indemnites'!$DD$6:$DE$15)</f>
        <v>0</v>
      </c>
      <c r="BW323" s="323"/>
      <c r="BX323" s="236"/>
      <c r="BY323" s="319"/>
      <c r="BZ323" s="319"/>
      <c r="CA323" s="319"/>
      <c r="CB323" s="319"/>
      <c r="CC323" s="319"/>
      <c r="CD323" s="319"/>
      <c r="CE323" s="319"/>
      <c r="CF323" s="319"/>
      <c r="CG323" s="319"/>
      <c r="CH323" s="319"/>
      <c r="CI323" s="319"/>
      <c r="CJ323" s="319"/>
      <c r="CK323" s="319"/>
      <c r="CL323" s="319"/>
      <c r="CM323" s="319"/>
      <c r="CN323" s="319"/>
      <c r="CO323" s="319"/>
      <c r="CP323" s="319"/>
      <c r="CQ323" s="319"/>
      <c r="CR323" s="319"/>
      <c r="CS323" s="319"/>
      <c r="CT323" s="319"/>
      <c r="CU323" s="319"/>
      <c r="CV323" s="319"/>
      <c r="CW323" s="319"/>
      <c r="CX323" s="319"/>
      <c r="CY323" s="319"/>
      <c r="CZ323" s="319"/>
      <c r="DA323" s="319"/>
      <c r="DB323" s="319"/>
      <c r="DC323" s="319"/>
      <c r="DD323" s="319"/>
      <c r="DE323" s="319"/>
      <c r="DF323" s="319"/>
      <c r="DG323" s="319"/>
      <c r="DH323" s="319"/>
      <c r="DI323" s="319"/>
      <c r="DJ323" s="319"/>
      <c r="DK323" s="319"/>
      <c r="DL323" s="319"/>
      <c r="DM323" s="319"/>
      <c r="DN323" s="319"/>
      <c r="DO323" s="319"/>
      <c r="DP323" s="319"/>
      <c r="DQ323" s="319"/>
      <c r="DR323" s="319"/>
      <c r="DS323" s="319"/>
      <c r="DT323" s="319"/>
      <c r="DU323" s="319"/>
      <c r="DV323" s="319"/>
      <c r="DW323" s="319"/>
      <c r="DX323" s="319"/>
      <c r="DY323" s="319"/>
      <c r="DZ323" s="319"/>
      <c r="EA323" s="319"/>
      <c r="EB323" s="319"/>
      <c r="EC323" s="319"/>
      <c r="ED323" s="319"/>
      <c r="EE323" s="319"/>
      <c r="EF323" s="319"/>
      <c r="EG323" s="319"/>
      <c r="EH323" s="319"/>
      <c r="EI323" s="319"/>
      <c r="EJ323" s="319"/>
      <c r="EK323" s="319"/>
      <c r="EL323" s="319"/>
      <c r="EM323" s="319"/>
      <c r="EN323" s="319"/>
      <c r="EO323" s="319"/>
      <c r="EP323" s="319"/>
      <c r="EQ323" s="319"/>
      <c r="ER323" s="319"/>
      <c r="ES323" s="319"/>
      <c r="ET323" s="319"/>
      <c r="EU323" s="319"/>
      <c r="EV323" s="319"/>
      <c r="EW323" s="319"/>
      <c r="EX323" s="319"/>
      <c r="EY323" s="319"/>
      <c r="EZ323" s="319"/>
      <c r="FA323" s="319"/>
      <c r="FB323" s="319"/>
      <c r="FC323" s="319"/>
      <c r="FD323" s="319"/>
      <c r="FE323" s="319"/>
      <c r="FF323" s="319"/>
      <c r="FG323" s="319"/>
      <c r="FH323" s="319"/>
      <c r="FI323" s="319"/>
      <c r="FJ323" s="319"/>
      <c r="FK323" s="319"/>
      <c r="FL323" s="319"/>
      <c r="FM323" s="319"/>
      <c r="FN323" s="319"/>
      <c r="FO323" s="319"/>
      <c r="FP323" s="319"/>
      <c r="FQ323" s="319"/>
      <c r="FR323" s="319"/>
      <c r="FS323" s="319"/>
      <c r="FT323" s="319"/>
      <c r="FU323" s="319"/>
      <c r="FV323" s="319"/>
      <c r="FW323" s="319"/>
      <c r="FX323" s="319"/>
      <c r="FY323" s="319"/>
      <c r="FZ323" s="319"/>
      <c r="GA323" s="319"/>
      <c r="GB323" s="319"/>
      <c r="GC323" s="319"/>
      <c r="GD323" s="319"/>
      <c r="GE323" s="319"/>
      <c r="GF323" s="319"/>
      <c r="GG323" s="319"/>
      <c r="GH323" s="319"/>
      <c r="GI323" s="319"/>
      <c r="GJ323" s="319"/>
      <c r="GK323" s="319"/>
      <c r="GL323" s="319"/>
      <c r="GM323" s="319"/>
      <c r="GN323" s="319"/>
      <c r="GO323" s="319"/>
      <c r="GP323" s="319"/>
      <c r="GQ323" s="319"/>
      <c r="GR323" s="319"/>
      <c r="GS323" s="319"/>
      <c r="GT323" s="319"/>
      <c r="GU323" s="319"/>
      <c r="GV323" s="319"/>
      <c r="GW323" s="319"/>
      <c r="GX323" s="319"/>
      <c r="GY323" s="319"/>
      <c r="GZ323" s="319"/>
      <c r="HA323" s="319"/>
      <c r="HB323" s="319"/>
      <c r="HC323" s="319"/>
      <c r="HD323" s="319"/>
      <c r="HE323" s="319"/>
      <c r="HF323" s="319"/>
      <c r="HG323" s="319"/>
      <c r="HH323" s="319"/>
      <c r="HI323" s="319"/>
      <c r="HJ323" s="319"/>
      <c r="HK323" s="319"/>
      <c r="HL323" s="319"/>
      <c r="HM323" s="319"/>
      <c r="HN323" s="319"/>
      <c r="HO323" s="319"/>
      <c r="HP323" s="319"/>
      <c r="HQ323" s="319"/>
      <c r="HR323" s="319"/>
      <c r="HS323" s="319"/>
      <c r="HT323" s="319"/>
      <c r="HU323" s="319"/>
      <c r="HV323" s="319"/>
      <c r="HW323" s="319"/>
      <c r="HX323" s="319"/>
      <c r="HY323" s="319"/>
      <c r="HZ323" s="319"/>
      <c r="IA323" s="319"/>
      <c r="IB323" s="319"/>
      <c r="IC323" s="319"/>
      <c r="ID323" s="319"/>
      <c r="IE323" s="319"/>
      <c r="IF323" s="319"/>
      <c r="IG323" s="319"/>
      <c r="IH323" s="319"/>
      <c r="II323" s="319"/>
      <c r="IJ323" s="319"/>
      <c r="IK323" s="319"/>
      <c r="IL323" s="319"/>
      <c r="IM323" s="319"/>
      <c r="IN323" s="319"/>
      <c r="IO323" s="319"/>
      <c r="IP323" s="319"/>
      <c r="IQ323" s="319"/>
      <c r="IR323" s="319"/>
      <c r="IS323" s="319"/>
      <c r="IT323" s="319"/>
      <c r="IU323" s="319"/>
      <c r="IV323" s="319"/>
      <c r="IW323" s="319"/>
      <c r="IX323" s="319"/>
      <c r="IY323" s="319"/>
      <c r="IZ323" s="319"/>
      <c r="JA323" s="319"/>
      <c r="JB323" s="319"/>
      <c r="JC323" s="319"/>
      <c r="JD323" s="319"/>
      <c r="JE323" s="319"/>
      <c r="JF323" s="319"/>
      <c r="JG323" s="319"/>
      <c r="JH323" s="319"/>
      <c r="JI323" s="319"/>
      <c r="JJ323" s="319"/>
      <c r="JK323" s="319"/>
      <c r="JL323" s="319"/>
      <c r="JM323" s="319"/>
      <c r="JN323" s="319"/>
      <c r="JO323" s="319"/>
      <c r="JP323" s="319"/>
      <c r="JQ323" s="319"/>
      <c r="JR323" s="319"/>
      <c r="JS323" s="319"/>
      <c r="JT323" s="319"/>
      <c r="JU323" s="319"/>
      <c r="JV323" s="319"/>
      <c r="JW323" s="319"/>
      <c r="JX323" s="319"/>
      <c r="JY323" s="319"/>
      <c r="JZ323" s="319"/>
      <c r="KA323" s="319"/>
      <c r="KB323" s="319"/>
      <c r="KC323" s="319"/>
      <c r="KD323" s="319"/>
      <c r="KE323" s="319"/>
      <c r="KF323" s="319"/>
      <c r="KG323" s="319"/>
      <c r="KH323" s="319"/>
      <c r="KI323" s="319"/>
      <c r="KJ323" s="319"/>
      <c r="KK323" s="319"/>
      <c r="KL323" s="319"/>
      <c r="KM323" s="319"/>
      <c r="KN323" s="319"/>
      <c r="KO323" s="319"/>
      <c r="KP323" s="319"/>
      <c r="KQ323" s="319"/>
      <c r="KR323" s="319"/>
      <c r="KS323" s="319"/>
      <c r="KT323" s="319"/>
      <c r="KU323" s="319"/>
      <c r="KV323" s="319"/>
      <c r="KW323" s="319"/>
      <c r="KX323" s="319"/>
      <c r="KY323" s="319"/>
      <c r="KZ323" s="319"/>
      <c r="LA323" s="319"/>
      <c r="LB323" s="319"/>
      <c r="LC323" s="319"/>
      <c r="LD323" s="319"/>
      <c r="LE323" s="319"/>
      <c r="LF323" s="319"/>
      <c r="LG323" s="319"/>
      <c r="LH323" s="319"/>
      <c r="LI323" s="319"/>
      <c r="LJ323" s="319"/>
      <c r="LK323" s="319"/>
      <c r="LL323" s="319"/>
      <c r="LM323" s="319"/>
      <c r="LN323" s="319"/>
      <c r="LO323" s="319"/>
      <c r="LP323" s="319"/>
      <c r="LQ323" s="319"/>
      <c r="LR323" s="319"/>
      <c r="LS323" s="319"/>
      <c r="LT323" s="319"/>
      <c r="LU323" s="319"/>
      <c r="LV323" s="319"/>
      <c r="LW323" s="319"/>
      <c r="LX323" s="319"/>
      <c r="LY323" s="319"/>
      <c r="LZ323" s="319"/>
      <c r="MA323" s="319"/>
      <c r="MB323" s="319"/>
      <c r="MC323" s="319"/>
      <c r="MD323" s="319"/>
      <c r="ME323" s="319"/>
      <c r="MF323" s="319"/>
      <c r="MG323" s="319"/>
      <c r="MH323" s="319"/>
      <c r="MI323" s="319"/>
      <c r="MJ323" s="319"/>
      <c r="MK323" s="319"/>
      <c r="ML323" s="319"/>
      <c r="MM323" s="319"/>
      <c r="MN323" s="319"/>
      <c r="MO323" s="319"/>
      <c r="MP323" s="319"/>
      <c r="MQ323" s="319"/>
      <c r="MS323" s="241"/>
      <c r="MT323" s="362">
        <f t="shared" si="428"/>
        <v>0</v>
      </c>
      <c r="MU323" s="363">
        <f t="shared" si="414"/>
        <v>0</v>
      </c>
      <c r="MV323" s="363">
        <f t="shared" si="415"/>
        <v>0</v>
      </c>
      <c r="MW323" s="363"/>
      <c r="MX323" s="363">
        <f t="shared" si="416"/>
        <v>0</v>
      </c>
      <c r="MY323" s="363"/>
      <c r="MZ323" s="363">
        <f t="shared" si="417"/>
        <v>0</v>
      </c>
      <c r="NA323" s="363"/>
      <c r="NB323" s="363">
        <f t="shared" si="418"/>
        <v>0</v>
      </c>
      <c r="NC323" s="363"/>
      <c r="ND323" s="363">
        <f t="shared" si="419"/>
        <v>0</v>
      </c>
      <c r="NE323" s="363"/>
      <c r="NF323" s="363">
        <f t="shared" si="420"/>
        <v>0</v>
      </c>
      <c r="NG323" s="363"/>
      <c r="NH323" s="363">
        <f t="shared" si="421"/>
        <v>0</v>
      </c>
      <c r="NI323" s="363"/>
      <c r="NJ323" s="363">
        <f t="shared" si="422"/>
        <v>0</v>
      </c>
      <c r="NK323" s="363"/>
      <c r="NL323" s="363">
        <f t="shared" si="429"/>
        <v>0</v>
      </c>
      <c r="NM323" s="364"/>
      <c r="NN323" s="370"/>
      <c r="NR323" s="318">
        <f t="shared" si="423"/>
        <v>0</v>
      </c>
      <c r="NS323" s="318">
        <f t="shared" si="424"/>
        <v>0</v>
      </c>
      <c r="NT323" s="318">
        <f t="shared" si="425"/>
        <v>0</v>
      </c>
    </row>
    <row r="324" spans="1:384" s="318" customFormat="1" ht="10.199999999999999" customHeight="1" x14ac:dyDescent="0.3">
      <c r="A324" s="25"/>
      <c r="B324" s="389"/>
      <c r="C324" s="424"/>
      <c r="D324" s="15"/>
      <c r="E324" s="408" t="str">
        <f>$E$9</f>
        <v>CREPIERE</v>
      </c>
      <c r="F324" s="408"/>
      <c r="G324" s="131" t="str">
        <f>IF(MT350=0,"",MT350)</f>
        <v/>
      </c>
      <c r="H324" s="399"/>
      <c r="I324" s="394" t="str">
        <f>Prenoms!$B$7</f>
        <v>seb</v>
      </c>
      <c r="J324" s="395"/>
      <c r="K324" s="395"/>
      <c r="L324" s="395"/>
      <c r="M324" s="395"/>
      <c r="N324" s="81" t="str">
        <f>IF(NL324&lt;&gt;0,"",IF(Conges!O41=0,"",Conges!O41))</f>
        <v/>
      </c>
      <c r="O324" s="82"/>
      <c r="P324" s="83"/>
      <c r="Q324" s="83"/>
      <c r="R324" s="83"/>
      <c r="S324" s="83"/>
      <c r="T324" s="83"/>
      <c r="U324" s="83"/>
      <c r="V324" s="84"/>
      <c r="W324" s="83"/>
      <c r="X324" s="83"/>
      <c r="Y324" s="83"/>
      <c r="Z324" s="83"/>
      <c r="AA324" s="83"/>
      <c r="AB324" s="83"/>
      <c r="AC324" s="83"/>
      <c r="AD324" s="83"/>
      <c r="AE324" s="82"/>
      <c r="AF324" s="83"/>
      <c r="AG324" s="83"/>
      <c r="AH324" s="83"/>
      <c r="AI324" s="83"/>
      <c r="AJ324" s="84"/>
      <c r="AK324" s="83"/>
      <c r="AL324" s="83"/>
      <c r="AM324" s="83"/>
      <c r="AN324" s="83"/>
      <c r="AO324" s="83"/>
      <c r="AP324" s="83"/>
      <c r="AQ324" s="83"/>
      <c r="AR324" s="83"/>
      <c r="AS324" s="83"/>
      <c r="AT324" s="83"/>
      <c r="AU324" s="82"/>
      <c r="AV324" s="83"/>
      <c r="AW324" s="83"/>
      <c r="AX324" s="83"/>
      <c r="AY324" s="83"/>
      <c r="AZ324" s="83"/>
      <c r="BA324" s="83"/>
      <c r="BB324" s="84"/>
      <c r="BC324" s="85">
        <f>IF(NL324&lt;&gt;0,(IF(Conges!O$41=0,0,3)),0)</f>
        <v>0</v>
      </c>
      <c r="BD324" s="417"/>
      <c r="BE324" s="390">
        <f>IF(OR(Conges!O$41="A",Conges!O$41="V"),Prenoms!L$7,NL324)</f>
        <v>0</v>
      </c>
      <c r="BF324" s="391"/>
      <c r="BG324" s="286"/>
      <c r="BH324" s="287">
        <f t="shared" si="408"/>
        <v>0</v>
      </c>
      <c r="BI324" s="288" t="str">
        <f t="shared" si="409"/>
        <v/>
      </c>
      <c r="BJ324" s="300">
        <v>54.516129032258064</v>
      </c>
      <c r="BK324" s="301">
        <f t="shared" si="426"/>
        <v>-54.516129032258064</v>
      </c>
      <c r="BL324" s="302">
        <f t="shared" si="341"/>
        <v>0</v>
      </c>
      <c r="BM324" s="302">
        <f t="shared" si="342"/>
        <v>0</v>
      </c>
      <c r="BN324" s="302">
        <f>SUM('Heures Pointage'!$ED$15:$EE$15)</f>
        <v>0</v>
      </c>
      <c r="BO324" s="302">
        <f>SUM('Heures et Indemnites'!$ED$15:$EE$15)</f>
        <v>0</v>
      </c>
      <c r="BP324" s="303">
        <f t="shared" si="343"/>
        <v>0</v>
      </c>
      <c r="BQ324" s="303">
        <f>'Heures Pointage'!$FB$15</f>
        <v>0</v>
      </c>
      <c r="BR324" s="304">
        <f t="shared" ref="BR324" si="433">$BH$1059</f>
        <v>0</v>
      </c>
      <c r="BS324" s="149">
        <f>Prenoms!$C$7</f>
        <v>169</v>
      </c>
      <c r="BT324" s="180"/>
      <c r="BU324" s="324">
        <f>SUM('Heures et Indemnites'!$ED$15:$EE$15)</f>
        <v>0</v>
      </c>
      <c r="BV324" s="235">
        <f>SUM('Heures et Indemnites'!$ED$6:$EE$15)</f>
        <v>0</v>
      </c>
      <c r="BW324" s="324"/>
      <c r="BX324" s="235"/>
      <c r="BY324" s="319"/>
      <c r="BZ324" s="319"/>
      <c r="CA324" s="319"/>
      <c r="CB324" s="319"/>
      <c r="CC324" s="319"/>
      <c r="CD324" s="319"/>
      <c r="CE324" s="319"/>
      <c r="CF324" s="319"/>
      <c r="CG324" s="319"/>
      <c r="CH324" s="319"/>
      <c r="CI324" s="319"/>
      <c r="CJ324" s="319"/>
      <c r="CK324" s="319"/>
      <c r="CL324" s="319"/>
      <c r="CM324" s="319"/>
      <c r="CN324" s="319"/>
      <c r="CO324" s="319"/>
      <c r="CP324" s="319"/>
      <c r="CQ324" s="319"/>
      <c r="CR324" s="319"/>
      <c r="CS324" s="319"/>
      <c r="CT324" s="319"/>
      <c r="CU324" s="319"/>
      <c r="CV324" s="319"/>
      <c r="CW324" s="319"/>
      <c r="CX324" s="319"/>
      <c r="CY324" s="319"/>
      <c r="CZ324" s="319"/>
      <c r="DA324" s="319"/>
      <c r="DB324" s="319"/>
      <c r="DC324" s="319"/>
      <c r="DD324" s="319"/>
      <c r="DE324" s="319"/>
      <c r="DF324" s="319"/>
      <c r="DG324" s="319"/>
      <c r="DH324" s="319"/>
      <c r="DI324" s="319"/>
      <c r="DJ324" s="319"/>
      <c r="DK324" s="319"/>
      <c r="DL324" s="319"/>
      <c r="DM324" s="319"/>
      <c r="DN324" s="319"/>
      <c r="DO324" s="319"/>
      <c r="DP324" s="319"/>
      <c r="DQ324" s="319"/>
      <c r="DR324" s="319"/>
      <c r="DS324" s="319"/>
      <c r="DT324" s="319"/>
      <c r="DU324" s="319"/>
      <c r="DV324" s="319"/>
      <c r="DW324" s="319"/>
      <c r="DX324" s="319"/>
      <c r="DY324" s="319"/>
      <c r="DZ324" s="319"/>
      <c r="EA324" s="319"/>
      <c r="EB324" s="319"/>
      <c r="EC324" s="319"/>
      <c r="ED324" s="319"/>
      <c r="EE324" s="319"/>
      <c r="EF324" s="319"/>
      <c r="EG324" s="319"/>
      <c r="EH324" s="319"/>
      <c r="EI324" s="319"/>
      <c r="EJ324" s="319"/>
      <c r="EK324" s="319"/>
      <c r="EL324" s="319"/>
      <c r="EM324" s="319"/>
      <c r="EN324" s="319"/>
      <c r="EO324" s="319"/>
      <c r="EP324" s="319"/>
      <c r="EQ324" s="319"/>
      <c r="ER324" s="319"/>
      <c r="ES324" s="319"/>
      <c r="ET324" s="319"/>
      <c r="EU324" s="319"/>
      <c r="EV324" s="319"/>
      <c r="EW324" s="319"/>
      <c r="EX324" s="319"/>
      <c r="EY324" s="319"/>
      <c r="EZ324" s="319"/>
      <c r="FA324" s="319"/>
      <c r="FB324" s="319"/>
      <c r="FC324" s="319"/>
      <c r="FD324" s="319"/>
      <c r="FE324" s="319"/>
      <c r="FF324" s="319"/>
      <c r="FG324" s="319"/>
      <c r="FH324" s="319"/>
      <c r="FI324" s="319"/>
      <c r="FJ324" s="319"/>
      <c r="FK324" s="319"/>
      <c r="FL324" s="319"/>
      <c r="FM324" s="319"/>
      <c r="FN324" s="319"/>
      <c r="FO324" s="319"/>
      <c r="FP324" s="319"/>
      <c r="FQ324" s="319"/>
      <c r="FR324" s="319"/>
      <c r="FS324" s="319"/>
      <c r="FT324" s="319"/>
      <c r="FU324" s="319"/>
      <c r="FV324" s="319"/>
      <c r="FW324" s="319"/>
      <c r="FX324" s="319"/>
      <c r="FY324" s="319"/>
      <c r="FZ324" s="319"/>
      <c r="GA324" s="319"/>
      <c r="GB324" s="319"/>
      <c r="GC324" s="319"/>
      <c r="GD324" s="319"/>
      <c r="GE324" s="319"/>
      <c r="GF324" s="319"/>
      <c r="GG324" s="319"/>
      <c r="GH324" s="319"/>
      <c r="GI324" s="319"/>
      <c r="GJ324" s="319"/>
      <c r="GK324" s="319"/>
      <c r="GL324" s="319"/>
      <c r="GM324" s="319"/>
      <c r="GN324" s="319"/>
      <c r="GO324" s="319"/>
      <c r="GP324" s="319"/>
      <c r="GQ324" s="319"/>
      <c r="GR324" s="319"/>
      <c r="GS324" s="319"/>
      <c r="GT324" s="319"/>
      <c r="GU324" s="319"/>
      <c r="GV324" s="319"/>
      <c r="GW324" s="319"/>
      <c r="GX324" s="319"/>
      <c r="GY324" s="319"/>
      <c r="GZ324" s="319"/>
      <c r="HA324" s="319"/>
      <c r="HB324" s="319"/>
      <c r="HC324" s="319"/>
      <c r="HD324" s="319"/>
      <c r="HE324" s="319"/>
      <c r="HF324" s="319"/>
      <c r="HG324" s="319"/>
      <c r="HH324" s="319"/>
      <c r="HI324" s="319"/>
      <c r="HJ324" s="319"/>
      <c r="HK324" s="319"/>
      <c r="HL324" s="319"/>
      <c r="HM324" s="319"/>
      <c r="HN324" s="319"/>
      <c r="HO324" s="319"/>
      <c r="HP324" s="319"/>
      <c r="HQ324" s="319"/>
      <c r="HR324" s="319"/>
      <c r="HS324" s="319"/>
      <c r="HT324" s="319"/>
      <c r="HU324" s="319"/>
      <c r="HV324" s="319"/>
      <c r="HW324" s="319"/>
      <c r="HX324" s="319"/>
      <c r="HY324" s="319"/>
      <c r="HZ324" s="319"/>
      <c r="IA324" s="319"/>
      <c r="IB324" s="319"/>
      <c r="IC324" s="319"/>
      <c r="ID324" s="319"/>
      <c r="IE324" s="319"/>
      <c r="IF324" s="319"/>
      <c r="IG324" s="319"/>
      <c r="IH324" s="319"/>
      <c r="II324" s="319"/>
      <c r="IJ324" s="319"/>
      <c r="IK324" s="319"/>
      <c r="IL324" s="319"/>
      <c r="IM324" s="319"/>
      <c r="IN324" s="319"/>
      <c r="IO324" s="319"/>
      <c r="IP324" s="319"/>
      <c r="IQ324" s="319"/>
      <c r="IR324" s="319"/>
      <c r="IS324" s="319"/>
      <c r="IT324" s="319"/>
      <c r="IU324" s="319"/>
      <c r="IV324" s="319"/>
      <c r="IW324" s="319"/>
      <c r="IX324" s="319"/>
      <c r="IY324" s="319"/>
      <c r="IZ324" s="319"/>
      <c r="JA324" s="319"/>
      <c r="JB324" s="319"/>
      <c r="JC324" s="319"/>
      <c r="JD324" s="319"/>
      <c r="JE324" s="319"/>
      <c r="JF324" s="319"/>
      <c r="JG324" s="319"/>
      <c r="JH324" s="319"/>
      <c r="JI324" s="319"/>
      <c r="JJ324" s="319"/>
      <c r="JK324" s="319"/>
      <c r="JL324" s="319"/>
      <c r="JM324" s="319"/>
      <c r="JN324" s="319"/>
      <c r="JO324" s="319"/>
      <c r="JP324" s="319"/>
      <c r="JQ324" s="319"/>
      <c r="JR324" s="319"/>
      <c r="JS324" s="319"/>
      <c r="JT324" s="319"/>
      <c r="JU324" s="319"/>
      <c r="JV324" s="319"/>
      <c r="JW324" s="319"/>
      <c r="JX324" s="319"/>
      <c r="JY324" s="319"/>
      <c r="JZ324" s="319"/>
      <c r="KA324" s="319"/>
      <c r="KB324" s="319"/>
      <c r="KC324" s="319"/>
      <c r="KD324" s="319"/>
      <c r="KE324" s="319"/>
      <c r="KF324" s="319"/>
      <c r="KG324" s="319"/>
      <c r="KH324" s="319"/>
      <c r="KI324" s="319"/>
      <c r="KJ324" s="319"/>
      <c r="KK324" s="319"/>
      <c r="KL324" s="319"/>
      <c r="KM324" s="319"/>
      <c r="KN324" s="319"/>
      <c r="KO324" s="319"/>
      <c r="KP324" s="319"/>
      <c r="KQ324" s="319"/>
      <c r="KR324" s="319"/>
      <c r="KS324" s="319"/>
      <c r="KT324" s="319"/>
      <c r="KU324" s="319"/>
      <c r="KV324" s="319"/>
      <c r="KW324" s="319"/>
      <c r="KX324" s="319"/>
      <c r="KY324" s="319"/>
      <c r="KZ324" s="319"/>
      <c r="LA324" s="319"/>
      <c r="LB324" s="319"/>
      <c r="LC324" s="319"/>
      <c r="LD324" s="319"/>
      <c r="LE324" s="319"/>
      <c r="LF324" s="319"/>
      <c r="LG324" s="319"/>
      <c r="LH324" s="319"/>
      <c r="LI324" s="319"/>
      <c r="LJ324" s="319"/>
      <c r="LK324" s="319"/>
      <c r="LL324" s="319"/>
      <c r="LM324" s="319"/>
      <c r="LN324" s="319"/>
      <c r="LO324" s="319"/>
      <c r="LP324" s="319"/>
      <c r="LQ324" s="319"/>
      <c r="LR324" s="319"/>
      <c r="LS324" s="319"/>
      <c r="LT324" s="319"/>
      <c r="LU324" s="319"/>
      <c r="LV324" s="319"/>
      <c r="LW324" s="319"/>
      <c r="LX324" s="319"/>
      <c r="LY324" s="319"/>
      <c r="LZ324" s="319"/>
      <c r="MA324" s="319"/>
      <c r="MB324" s="319"/>
      <c r="MC324" s="319"/>
      <c r="MD324" s="319"/>
      <c r="ME324" s="319"/>
      <c r="MF324" s="319"/>
      <c r="MG324" s="319"/>
      <c r="MH324" s="319"/>
      <c r="MI324" s="319"/>
      <c r="MJ324" s="319"/>
      <c r="MK324" s="319"/>
      <c r="ML324" s="319"/>
      <c r="MM324" s="319"/>
      <c r="MN324" s="319"/>
      <c r="MO324" s="319"/>
      <c r="MP324" s="319"/>
      <c r="MQ324" s="319"/>
      <c r="MS324" s="241"/>
      <c r="MT324" s="373">
        <f t="shared" si="428"/>
        <v>0</v>
      </c>
      <c r="MU324" s="365">
        <f t="shared" si="414"/>
        <v>0</v>
      </c>
      <c r="MV324" s="365">
        <f t="shared" si="415"/>
        <v>0</v>
      </c>
      <c r="MW324" s="365"/>
      <c r="MX324" s="365">
        <f t="shared" si="416"/>
        <v>0</v>
      </c>
      <c r="MY324" s="365"/>
      <c r="MZ324" s="365">
        <f t="shared" si="417"/>
        <v>0</v>
      </c>
      <c r="NA324" s="365"/>
      <c r="NB324" s="365">
        <f t="shared" si="418"/>
        <v>0</v>
      </c>
      <c r="NC324" s="365"/>
      <c r="ND324" s="365">
        <f t="shared" si="419"/>
        <v>0</v>
      </c>
      <c r="NE324" s="365"/>
      <c r="NF324" s="365">
        <f t="shared" si="420"/>
        <v>0</v>
      </c>
      <c r="NG324" s="365"/>
      <c r="NH324" s="365">
        <f t="shared" si="421"/>
        <v>0</v>
      </c>
      <c r="NI324" s="365"/>
      <c r="NJ324" s="365">
        <f t="shared" si="422"/>
        <v>0</v>
      </c>
      <c r="NK324" s="365"/>
      <c r="NL324" s="365">
        <f t="shared" si="429"/>
        <v>0</v>
      </c>
      <c r="NM324" s="366"/>
      <c r="NN324" s="370"/>
      <c r="NR324" s="318">
        <f t="shared" si="423"/>
        <v>0</v>
      </c>
      <c r="NS324" s="318">
        <f t="shared" si="424"/>
        <v>0</v>
      </c>
      <c r="NT324" s="318">
        <f t="shared" si="425"/>
        <v>0</v>
      </c>
    </row>
    <row r="325" spans="1:384" s="318" customFormat="1" ht="10.199999999999999" customHeight="1" x14ac:dyDescent="0.3">
      <c r="A325" s="25"/>
      <c r="B325" s="389"/>
      <c r="C325" s="424"/>
      <c r="D325" s="15"/>
      <c r="E325" s="411" t="str">
        <f>$E$10</f>
        <v>BRASSERIE</v>
      </c>
      <c r="F325" s="411"/>
      <c r="G325" s="132" t="str">
        <f>IF(MV350=0,"",MV350)</f>
        <v/>
      </c>
      <c r="H325" s="399"/>
      <c r="I325" s="381" t="str">
        <f>Prenoms!$B$8</f>
        <v>dylan</v>
      </c>
      <c r="J325" s="382"/>
      <c r="K325" s="382"/>
      <c r="L325" s="382"/>
      <c r="M325" s="382"/>
      <c r="N325" s="68" t="str">
        <f>IF(NL325&lt;&gt;0,"",IF(Conges!O42=0,"",Conges!O42))</f>
        <v/>
      </c>
      <c r="O325" s="69"/>
      <c r="P325" s="70"/>
      <c r="Q325" s="70"/>
      <c r="R325" s="70"/>
      <c r="S325" s="70"/>
      <c r="T325" s="70"/>
      <c r="U325" s="70"/>
      <c r="V325" s="71"/>
      <c r="W325" s="70"/>
      <c r="X325" s="70"/>
      <c r="Y325" s="70"/>
      <c r="Z325" s="70"/>
      <c r="AA325" s="70"/>
      <c r="AB325" s="70"/>
      <c r="AC325" s="70"/>
      <c r="AD325" s="70"/>
      <c r="AE325" s="69"/>
      <c r="AF325" s="70"/>
      <c r="AG325" s="70"/>
      <c r="AH325" s="70"/>
      <c r="AI325" s="70"/>
      <c r="AJ325" s="71"/>
      <c r="AK325" s="70"/>
      <c r="AL325" s="70"/>
      <c r="AM325" s="70"/>
      <c r="AN325" s="70"/>
      <c r="AO325" s="70"/>
      <c r="AP325" s="70"/>
      <c r="AQ325" s="70"/>
      <c r="AR325" s="70"/>
      <c r="AS325" s="70"/>
      <c r="AT325" s="70"/>
      <c r="AU325" s="69"/>
      <c r="AV325" s="70"/>
      <c r="AW325" s="70"/>
      <c r="AX325" s="70"/>
      <c r="AY325" s="70"/>
      <c r="AZ325" s="70"/>
      <c r="BA325" s="70"/>
      <c r="BB325" s="71"/>
      <c r="BC325" s="72">
        <f>IF(NL325&lt;&gt;0,(IF(Conges!O$42=0,0,3)),0)</f>
        <v>0</v>
      </c>
      <c r="BD325" s="417"/>
      <c r="BE325" s="392">
        <f>IF(OR(Conges!O$42="A",Conges!O$42="V"),Prenoms!L$8,NL325)</f>
        <v>0</v>
      </c>
      <c r="BF325" s="393"/>
      <c r="BG325" s="289"/>
      <c r="BH325" s="290">
        <f t="shared" si="408"/>
        <v>0</v>
      </c>
      <c r="BI325" s="291" t="str">
        <f t="shared" si="409"/>
        <v/>
      </c>
      <c r="BJ325" s="305">
        <v>54.516129032258064</v>
      </c>
      <c r="BK325" s="306">
        <f t="shared" si="426"/>
        <v>-54.516129032258064</v>
      </c>
      <c r="BL325" s="307">
        <f t="shared" si="341"/>
        <v>0</v>
      </c>
      <c r="BM325" s="307">
        <f t="shared" si="342"/>
        <v>0</v>
      </c>
      <c r="BN325" s="307">
        <f>SUM('Heures Pointage'!$FD$15:$FE$15)</f>
        <v>0</v>
      </c>
      <c r="BO325" s="307">
        <f>SUM('Heures et Indemnites'!$FD$15:$FE$15)</f>
        <v>0</v>
      </c>
      <c r="BP325" s="308">
        <f t="shared" si="343"/>
        <v>0</v>
      </c>
      <c r="BQ325" s="308">
        <f>'Heures Pointage'!$GB$15</f>
        <v>0</v>
      </c>
      <c r="BR325" s="309">
        <f t="shared" ref="BR325" si="434">$BH$1060</f>
        <v>0</v>
      </c>
      <c r="BS325" s="150">
        <f>Prenoms!$C$8</f>
        <v>169</v>
      </c>
      <c r="BT325" s="153"/>
      <c r="BU325" s="323">
        <f>SUM('Heures et Indemnites'!$FD$15:$FE$15)</f>
        <v>0</v>
      </c>
      <c r="BV325" s="236">
        <f>SUM('Heures et Indemnites'!$FD$6:$FE$15)</f>
        <v>0</v>
      </c>
      <c r="BW325" s="323"/>
      <c r="BX325" s="236"/>
      <c r="BY325" s="319"/>
      <c r="BZ325" s="319"/>
      <c r="CA325" s="319"/>
      <c r="CB325" s="319"/>
      <c r="CC325" s="319"/>
      <c r="CD325" s="319"/>
      <c r="CE325" s="319"/>
      <c r="CF325" s="319"/>
      <c r="CG325" s="319"/>
      <c r="CH325" s="319"/>
      <c r="CI325" s="319"/>
      <c r="CJ325" s="319"/>
      <c r="CK325" s="319"/>
      <c r="CL325" s="319"/>
      <c r="CM325" s="319"/>
      <c r="CN325" s="319"/>
      <c r="CO325" s="319"/>
      <c r="CP325" s="319"/>
      <c r="CQ325" s="319"/>
      <c r="CR325" s="319"/>
      <c r="CS325" s="319"/>
      <c r="CT325" s="319"/>
      <c r="CU325" s="319"/>
      <c r="CV325" s="319"/>
      <c r="CW325" s="319"/>
      <c r="CX325" s="319"/>
      <c r="CY325" s="319"/>
      <c r="CZ325" s="319"/>
      <c r="DA325" s="319"/>
      <c r="DB325" s="319"/>
      <c r="DC325" s="319"/>
      <c r="DD325" s="319"/>
      <c r="DE325" s="319"/>
      <c r="DF325" s="319"/>
      <c r="DG325" s="319"/>
      <c r="DH325" s="319"/>
      <c r="DI325" s="319"/>
      <c r="DJ325" s="319"/>
      <c r="DK325" s="319"/>
      <c r="DL325" s="319"/>
      <c r="DM325" s="319"/>
      <c r="DN325" s="319"/>
      <c r="DO325" s="319"/>
      <c r="DP325" s="319"/>
      <c r="DQ325" s="319"/>
      <c r="DR325" s="319"/>
      <c r="DS325" s="319"/>
      <c r="DT325" s="319"/>
      <c r="DU325" s="319"/>
      <c r="DV325" s="319"/>
      <c r="DW325" s="319"/>
      <c r="DX325" s="319"/>
      <c r="DY325" s="319"/>
      <c r="DZ325" s="319"/>
      <c r="EA325" s="319"/>
      <c r="EB325" s="319"/>
      <c r="EC325" s="319"/>
      <c r="ED325" s="319"/>
      <c r="EE325" s="319"/>
      <c r="EF325" s="319"/>
      <c r="EG325" s="319"/>
      <c r="EH325" s="319"/>
      <c r="EI325" s="319"/>
      <c r="EJ325" s="319"/>
      <c r="EK325" s="319"/>
      <c r="EL325" s="319"/>
      <c r="EM325" s="319"/>
      <c r="EN325" s="319"/>
      <c r="EO325" s="319"/>
      <c r="EP325" s="319"/>
      <c r="EQ325" s="319"/>
      <c r="ER325" s="319"/>
      <c r="ES325" s="319"/>
      <c r="ET325" s="319"/>
      <c r="EU325" s="319"/>
      <c r="EV325" s="319"/>
      <c r="EW325" s="319"/>
      <c r="EX325" s="319"/>
      <c r="EY325" s="319"/>
      <c r="EZ325" s="319"/>
      <c r="FA325" s="319"/>
      <c r="FB325" s="319"/>
      <c r="FC325" s="319"/>
      <c r="FD325" s="319"/>
      <c r="FE325" s="319"/>
      <c r="FF325" s="319"/>
      <c r="FG325" s="319"/>
      <c r="FH325" s="319"/>
      <c r="FI325" s="319"/>
      <c r="FJ325" s="319"/>
      <c r="FK325" s="319"/>
      <c r="FL325" s="319"/>
      <c r="FM325" s="319"/>
      <c r="FN325" s="319"/>
      <c r="FO325" s="319"/>
      <c r="FP325" s="319"/>
      <c r="FQ325" s="319"/>
      <c r="FR325" s="319"/>
      <c r="FS325" s="319"/>
      <c r="FT325" s="319"/>
      <c r="FU325" s="319"/>
      <c r="FV325" s="319"/>
      <c r="FW325" s="319"/>
      <c r="FX325" s="319"/>
      <c r="FY325" s="319"/>
      <c r="FZ325" s="319"/>
      <c r="GA325" s="319"/>
      <c r="GB325" s="319"/>
      <c r="GC325" s="319"/>
      <c r="GD325" s="319"/>
      <c r="GE325" s="319"/>
      <c r="GF325" s="319"/>
      <c r="GG325" s="319"/>
      <c r="GH325" s="319"/>
      <c r="GI325" s="319"/>
      <c r="GJ325" s="319"/>
      <c r="GK325" s="319"/>
      <c r="GL325" s="319"/>
      <c r="GM325" s="319"/>
      <c r="GN325" s="319"/>
      <c r="GO325" s="319"/>
      <c r="GP325" s="319"/>
      <c r="GQ325" s="319"/>
      <c r="GR325" s="319"/>
      <c r="GS325" s="319"/>
      <c r="GT325" s="319"/>
      <c r="GU325" s="319"/>
      <c r="GV325" s="319"/>
      <c r="GW325" s="319"/>
      <c r="GX325" s="319"/>
      <c r="GY325" s="319"/>
      <c r="GZ325" s="319"/>
      <c r="HA325" s="319"/>
      <c r="HB325" s="319"/>
      <c r="HC325" s="319"/>
      <c r="HD325" s="319"/>
      <c r="HE325" s="319"/>
      <c r="HF325" s="319"/>
      <c r="HG325" s="319"/>
      <c r="HH325" s="319"/>
      <c r="HI325" s="319"/>
      <c r="HJ325" s="319"/>
      <c r="HK325" s="319"/>
      <c r="HL325" s="319"/>
      <c r="HM325" s="319"/>
      <c r="HN325" s="319"/>
      <c r="HO325" s="319"/>
      <c r="HP325" s="319"/>
      <c r="HQ325" s="319"/>
      <c r="HR325" s="319"/>
      <c r="HS325" s="319"/>
      <c r="HT325" s="319"/>
      <c r="HU325" s="319"/>
      <c r="HV325" s="319"/>
      <c r="HW325" s="319"/>
      <c r="HX325" s="319"/>
      <c r="HY325" s="319"/>
      <c r="HZ325" s="319"/>
      <c r="IA325" s="319"/>
      <c r="IB325" s="319"/>
      <c r="IC325" s="319"/>
      <c r="ID325" s="319"/>
      <c r="IE325" s="319"/>
      <c r="IF325" s="319"/>
      <c r="IG325" s="319"/>
      <c r="IH325" s="319"/>
      <c r="II325" s="319"/>
      <c r="IJ325" s="319"/>
      <c r="IK325" s="319"/>
      <c r="IL325" s="319"/>
      <c r="IM325" s="319"/>
      <c r="IN325" s="319"/>
      <c r="IO325" s="319"/>
      <c r="IP325" s="319"/>
      <c r="IQ325" s="319"/>
      <c r="IR325" s="319"/>
      <c r="IS325" s="319"/>
      <c r="IT325" s="319"/>
      <c r="IU325" s="319"/>
      <c r="IV325" s="319"/>
      <c r="IW325" s="319"/>
      <c r="IX325" s="319"/>
      <c r="IY325" s="319"/>
      <c r="IZ325" s="319"/>
      <c r="JA325" s="319"/>
      <c r="JB325" s="319"/>
      <c r="JC325" s="319"/>
      <c r="JD325" s="319"/>
      <c r="JE325" s="319"/>
      <c r="JF325" s="319"/>
      <c r="JG325" s="319"/>
      <c r="JH325" s="319"/>
      <c r="JI325" s="319"/>
      <c r="JJ325" s="319"/>
      <c r="JK325" s="319"/>
      <c r="JL325" s="319"/>
      <c r="JM325" s="319"/>
      <c r="JN325" s="319"/>
      <c r="JO325" s="319"/>
      <c r="JP325" s="319"/>
      <c r="JQ325" s="319"/>
      <c r="JR325" s="319"/>
      <c r="JS325" s="319"/>
      <c r="JT325" s="319"/>
      <c r="JU325" s="319"/>
      <c r="JV325" s="319"/>
      <c r="JW325" s="319"/>
      <c r="JX325" s="319"/>
      <c r="JY325" s="319"/>
      <c r="JZ325" s="319"/>
      <c r="KA325" s="319"/>
      <c r="KB325" s="319"/>
      <c r="KC325" s="319"/>
      <c r="KD325" s="319"/>
      <c r="KE325" s="319"/>
      <c r="KF325" s="319"/>
      <c r="KG325" s="319"/>
      <c r="KH325" s="319"/>
      <c r="KI325" s="319"/>
      <c r="KJ325" s="319"/>
      <c r="KK325" s="319"/>
      <c r="KL325" s="319"/>
      <c r="KM325" s="319"/>
      <c r="KN325" s="319"/>
      <c r="KO325" s="319"/>
      <c r="KP325" s="319"/>
      <c r="KQ325" s="319"/>
      <c r="KR325" s="319"/>
      <c r="KS325" s="319"/>
      <c r="KT325" s="319"/>
      <c r="KU325" s="319"/>
      <c r="KV325" s="319"/>
      <c r="KW325" s="319"/>
      <c r="KX325" s="319"/>
      <c r="KY325" s="319"/>
      <c r="KZ325" s="319"/>
      <c r="LA325" s="319"/>
      <c r="LB325" s="319"/>
      <c r="LC325" s="319"/>
      <c r="LD325" s="319"/>
      <c r="LE325" s="319"/>
      <c r="LF325" s="319"/>
      <c r="LG325" s="319"/>
      <c r="LH325" s="319"/>
      <c r="LI325" s="319"/>
      <c r="LJ325" s="319"/>
      <c r="LK325" s="319"/>
      <c r="LL325" s="319"/>
      <c r="LM325" s="319"/>
      <c r="LN325" s="319"/>
      <c r="LO325" s="319"/>
      <c r="LP325" s="319"/>
      <c r="LQ325" s="319"/>
      <c r="LR325" s="319"/>
      <c r="LS325" s="319"/>
      <c r="LT325" s="319"/>
      <c r="LU325" s="319"/>
      <c r="LV325" s="319"/>
      <c r="LW325" s="319"/>
      <c r="LX325" s="319"/>
      <c r="LY325" s="319"/>
      <c r="LZ325" s="319"/>
      <c r="MA325" s="319"/>
      <c r="MB325" s="319"/>
      <c r="MC325" s="319"/>
      <c r="MD325" s="319"/>
      <c r="ME325" s="319"/>
      <c r="MF325" s="319"/>
      <c r="MG325" s="319"/>
      <c r="MH325" s="319"/>
      <c r="MI325" s="319"/>
      <c r="MJ325" s="319"/>
      <c r="MK325" s="319"/>
      <c r="ML325" s="319"/>
      <c r="MM325" s="319"/>
      <c r="MN325" s="319"/>
      <c r="MO325" s="319"/>
      <c r="MP325" s="319"/>
      <c r="MQ325" s="319"/>
      <c r="MS325" s="241"/>
      <c r="MT325" s="362">
        <f t="shared" si="428"/>
        <v>0</v>
      </c>
      <c r="MU325" s="363">
        <f t="shared" si="414"/>
        <v>0</v>
      </c>
      <c r="MV325" s="363">
        <f t="shared" si="415"/>
        <v>0</v>
      </c>
      <c r="MW325" s="363"/>
      <c r="MX325" s="363">
        <f t="shared" si="416"/>
        <v>0</v>
      </c>
      <c r="MY325" s="363"/>
      <c r="MZ325" s="363">
        <f t="shared" si="417"/>
        <v>0</v>
      </c>
      <c r="NA325" s="363"/>
      <c r="NB325" s="363">
        <f t="shared" si="418"/>
        <v>0</v>
      </c>
      <c r="NC325" s="363"/>
      <c r="ND325" s="363">
        <f t="shared" si="419"/>
        <v>0</v>
      </c>
      <c r="NE325" s="363"/>
      <c r="NF325" s="363">
        <f t="shared" si="420"/>
        <v>0</v>
      </c>
      <c r="NG325" s="363"/>
      <c r="NH325" s="363">
        <f t="shared" si="421"/>
        <v>0</v>
      </c>
      <c r="NI325" s="363"/>
      <c r="NJ325" s="363">
        <f t="shared" si="422"/>
        <v>0</v>
      </c>
      <c r="NK325" s="363"/>
      <c r="NL325" s="363">
        <f t="shared" si="429"/>
        <v>0</v>
      </c>
      <c r="NM325" s="364"/>
      <c r="NN325" s="370"/>
      <c r="NR325" s="318">
        <f t="shared" si="423"/>
        <v>0</v>
      </c>
      <c r="NS325" s="318">
        <f t="shared" si="424"/>
        <v>0</v>
      </c>
      <c r="NT325" s="318">
        <f t="shared" si="425"/>
        <v>0</v>
      </c>
    </row>
    <row r="326" spans="1:384" s="318" customFormat="1" ht="10.199999999999999" customHeight="1" x14ac:dyDescent="0.3">
      <c r="A326" s="25"/>
      <c r="B326" s="389"/>
      <c r="C326" s="424"/>
      <c r="D326" s="15"/>
      <c r="E326" s="412" t="str">
        <f>$E$11</f>
        <v>MEP</v>
      </c>
      <c r="F326" s="412"/>
      <c r="G326" s="133" t="str">
        <f>IF(MX350=0,"",MX350)</f>
        <v/>
      </c>
      <c r="H326" s="399"/>
      <c r="I326" s="394" t="str">
        <f>Prenoms!$B$9</f>
        <v>mamad</v>
      </c>
      <c r="J326" s="395"/>
      <c r="K326" s="395"/>
      <c r="L326" s="395"/>
      <c r="M326" s="395"/>
      <c r="N326" s="81" t="str">
        <f>IF(NL326&lt;&gt;0,"",IF(Conges!O43=0,"",Conges!O43))</f>
        <v/>
      </c>
      <c r="O326" s="82"/>
      <c r="P326" s="83"/>
      <c r="Q326" s="83"/>
      <c r="R326" s="83"/>
      <c r="S326" s="83"/>
      <c r="T326" s="83"/>
      <c r="U326" s="83"/>
      <c r="V326" s="84"/>
      <c r="W326" s="83"/>
      <c r="X326" s="83"/>
      <c r="Y326" s="83"/>
      <c r="Z326" s="83"/>
      <c r="AA326" s="83"/>
      <c r="AB326" s="83"/>
      <c r="AC326" s="83"/>
      <c r="AD326" s="83"/>
      <c r="AE326" s="82"/>
      <c r="AF326" s="83"/>
      <c r="AG326" s="83"/>
      <c r="AH326" s="83"/>
      <c r="AI326" s="83"/>
      <c r="AJ326" s="84"/>
      <c r="AK326" s="83"/>
      <c r="AL326" s="83"/>
      <c r="AM326" s="83"/>
      <c r="AN326" s="83"/>
      <c r="AO326" s="83"/>
      <c r="AP326" s="83"/>
      <c r="AQ326" s="83"/>
      <c r="AR326" s="83"/>
      <c r="AS326" s="83"/>
      <c r="AT326" s="83"/>
      <c r="AU326" s="82"/>
      <c r="AV326" s="83"/>
      <c r="AW326" s="83"/>
      <c r="AX326" s="83"/>
      <c r="AY326" s="83"/>
      <c r="AZ326" s="83"/>
      <c r="BA326" s="83"/>
      <c r="BB326" s="84"/>
      <c r="BC326" s="85">
        <f>IF(NL326&lt;&gt;0,(IF(Conges!O$43=0,0,3)),0)</f>
        <v>0</v>
      </c>
      <c r="BD326" s="417"/>
      <c r="BE326" s="390">
        <f>IF(OR(Conges!O$43="A",Conges!O$43="V"),Prenoms!L$9,NL326)</f>
        <v>0</v>
      </c>
      <c r="BF326" s="391"/>
      <c r="BG326" s="286"/>
      <c r="BH326" s="287">
        <f t="shared" si="408"/>
        <v>0</v>
      </c>
      <c r="BI326" s="288" t="str">
        <f t="shared" si="409"/>
        <v/>
      </c>
      <c r="BJ326" s="300">
        <v>54.516129032258064</v>
      </c>
      <c r="BK326" s="301">
        <f t="shared" si="426"/>
        <v>-54.516129032258064</v>
      </c>
      <c r="BL326" s="302">
        <f t="shared" si="341"/>
        <v>0</v>
      </c>
      <c r="BM326" s="302">
        <f t="shared" si="342"/>
        <v>0</v>
      </c>
      <c r="BN326" s="302">
        <f>SUM('Heures Pointage'!$GD$15:$GE$15)</f>
        <v>0</v>
      </c>
      <c r="BO326" s="302">
        <f>SUM('Heures et Indemnites'!$GD$15:$GE$15)</f>
        <v>0</v>
      </c>
      <c r="BP326" s="303">
        <f t="shared" si="343"/>
        <v>0</v>
      </c>
      <c r="BQ326" s="303">
        <f>'Heures Pointage'!$HB$15</f>
        <v>0</v>
      </c>
      <c r="BR326" s="304">
        <f t="shared" ref="BR326" si="435">$BH$1061</f>
        <v>0</v>
      </c>
      <c r="BS326" s="149">
        <f>Prenoms!$C$9</f>
        <v>169</v>
      </c>
      <c r="BT326" s="180"/>
      <c r="BU326" s="324">
        <f>SUM('Heures et Indemnites'!$GD$15:$GE$15)</f>
        <v>0</v>
      </c>
      <c r="BV326" s="235">
        <f>SUM('Heures et Indemnites'!$GD$6:$GE$15)</f>
        <v>0</v>
      </c>
      <c r="BW326" s="324"/>
      <c r="BX326" s="235"/>
      <c r="BY326" s="319"/>
      <c r="BZ326" s="319"/>
      <c r="CA326" s="319"/>
      <c r="CB326" s="319"/>
      <c r="CC326" s="319"/>
      <c r="CD326" s="319"/>
      <c r="CE326" s="319"/>
      <c r="CF326" s="319"/>
      <c r="CG326" s="319"/>
      <c r="CH326" s="319"/>
      <c r="CI326" s="319"/>
      <c r="CJ326" s="319"/>
      <c r="CK326" s="319"/>
      <c r="CL326" s="319"/>
      <c r="CM326" s="319"/>
      <c r="CN326" s="319"/>
      <c r="CO326" s="319"/>
      <c r="CP326" s="319"/>
      <c r="CQ326" s="319"/>
      <c r="CR326" s="319"/>
      <c r="CS326" s="319"/>
      <c r="CT326" s="319"/>
      <c r="CU326" s="319"/>
      <c r="CV326" s="319"/>
      <c r="CW326" s="319"/>
      <c r="CX326" s="319"/>
      <c r="CY326" s="319"/>
      <c r="CZ326" s="319"/>
      <c r="DA326" s="319"/>
      <c r="DB326" s="319"/>
      <c r="DC326" s="319"/>
      <c r="DD326" s="319"/>
      <c r="DE326" s="319"/>
      <c r="DF326" s="319"/>
      <c r="DG326" s="319"/>
      <c r="DH326" s="319"/>
      <c r="DI326" s="319"/>
      <c r="DJ326" s="319"/>
      <c r="DK326" s="319"/>
      <c r="DL326" s="319"/>
      <c r="DM326" s="319"/>
      <c r="DN326" s="319"/>
      <c r="DO326" s="319"/>
      <c r="DP326" s="319"/>
      <c r="DQ326" s="319"/>
      <c r="DR326" s="319"/>
      <c r="DS326" s="319"/>
      <c r="DT326" s="319"/>
      <c r="DU326" s="319"/>
      <c r="DV326" s="319"/>
      <c r="DW326" s="319"/>
      <c r="DX326" s="319"/>
      <c r="DY326" s="319"/>
      <c r="DZ326" s="319"/>
      <c r="EA326" s="319"/>
      <c r="EB326" s="319"/>
      <c r="EC326" s="319"/>
      <c r="ED326" s="319"/>
      <c r="EE326" s="319"/>
      <c r="EF326" s="319"/>
      <c r="EG326" s="319"/>
      <c r="EH326" s="319"/>
      <c r="EI326" s="319"/>
      <c r="EJ326" s="319"/>
      <c r="EK326" s="319"/>
      <c r="EL326" s="319"/>
      <c r="EM326" s="319"/>
      <c r="EN326" s="319"/>
      <c r="EO326" s="319"/>
      <c r="EP326" s="319"/>
      <c r="EQ326" s="319"/>
      <c r="ER326" s="319"/>
      <c r="ES326" s="319"/>
      <c r="ET326" s="319"/>
      <c r="EU326" s="319"/>
      <c r="EV326" s="319"/>
      <c r="EW326" s="319"/>
      <c r="EX326" s="319"/>
      <c r="EY326" s="319"/>
      <c r="EZ326" s="319"/>
      <c r="FA326" s="319"/>
      <c r="FB326" s="319"/>
      <c r="FC326" s="319"/>
      <c r="FD326" s="319"/>
      <c r="FE326" s="319"/>
      <c r="FF326" s="319"/>
      <c r="FG326" s="319"/>
      <c r="FH326" s="319"/>
      <c r="FI326" s="319"/>
      <c r="FJ326" s="319"/>
      <c r="FK326" s="319"/>
      <c r="FL326" s="319"/>
      <c r="FM326" s="319"/>
      <c r="FN326" s="319"/>
      <c r="FO326" s="319"/>
      <c r="FP326" s="319"/>
      <c r="FQ326" s="319"/>
      <c r="FR326" s="319"/>
      <c r="FS326" s="319"/>
      <c r="FT326" s="319"/>
      <c r="FU326" s="319"/>
      <c r="FV326" s="319"/>
      <c r="FW326" s="319"/>
      <c r="FX326" s="319"/>
      <c r="FY326" s="319"/>
      <c r="FZ326" s="319"/>
      <c r="GA326" s="319"/>
      <c r="GB326" s="319"/>
      <c r="GC326" s="319"/>
      <c r="GD326" s="319"/>
      <c r="GE326" s="319"/>
      <c r="GF326" s="319"/>
      <c r="GG326" s="319"/>
      <c r="GH326" s="319"/>
      <c r="GI326" s="319"/>
      <c r="GJ326" s="319"/>
      <c r="GK326" s="319"/>
      <c r="GL326" s="319"/>
      <c r="GM326" s="319"/>
      <c r="GN326" s="319"/>
      <c r="GO326" s="319"/>
      <c r="GP326" s="319"/>
      <c r="GQ326" s="319"/>
      <c r="GR326" s="319"/>
      <c r="GS326" s="319"/>
      <c r="GT326" s="319"/>
      <c r="GU326" s="319"/>
      <c r="GV326" s="319"/>
      <c r="GW326" s="319"/>
      <c r="GX326" s="319"/>
      <c r="GY326" s="319"/>
      <c r="GZ326" s="319"/>
      <c r="HA326" s="319"/>
      <c r="HB326" s="319"/>
      <c r="HC326" s="319"/>
      <c r="HD326" s="319"/>
      <c r="HE326" s="319"/>
      <c r="HF326" s="319"/>
      <c r="HG326" s="319"/>
      <c r="HH326" s="319"/>
      <c r="HI326" s="319"/>
      <c r="HJ326" s="319"/>
      <c r="HK326" s="319"/>
      <c r="HL326" s="319"/>
      <c r="HM326" s="319"/>
      <c r="HN326" s="319"/>
      <c r="HO326" s="319"/>
      <c r="HP326" s="319"/>
      <c r="HQ326" s="319"/>
      <c r="HR326" s="319"/>
      <c r="HS326" s="319"/>
      <c r="HT326" s="319"/>
      <c r="HU326" s="319"/>
      <c r="HV326" s="319"/>
      <c r="HW326" s="319"/>
      <c r="HX326" s="319"/>
      <c r="HY326" s="319"/>
      <c r="HZ326" s="319"/>
      <c r="IA326" s="319"/>
      <c r="IB326" s="319"/>
      <c r="IC326" s="319"/>
      <c r="ID326" s="319"/>
      <c r="IE326" s="319"/>
      <c r="IF326" s="319"/>
      <c r="IG326" s="319"/>
      <c r="IH326" s="319"/>
      <c r="II326" s="319"/>
      <c r="IJ326" s="319"/>
      <c r="IK326" s="319"/>
      <c r="IL326" s="319"/>
      <c r="IM326" s="319"/>
      <c r="IN326" s="319"/>
      <c r="IO326" s="319"/>
      <c r="IP326" s="319"/>
      <c r="IQ326" s="319"/>
      <c r="IR326" s="319"/>
      <c r="IS326" s="319"/>
      <c r="IT326" s="319"/>
      <c r="IU326" s="319"/>
      <c r="IV326" s="319"/>
      <c r="IW326" s="319"/>
      <c r="IX326" s="319"/>
      <c r="IY326" s="319"/>
      <c r="IZ326" s="319"/>
      <c r="JA326" s="319"/>
      <c r="JB326" s="319"/>
      <c r="JC326" s="319"/>
      <c r="JD326" s="319"/>
      <c r="JE326" s="319"/>
      <c r="JF326" s="319"/>
      <c r="JG326" s="319"/>
      <c r="JH326" s="319"/>
      <c r="JI326" s="319"/>
      <c r="JJ326" s="319"/>
      <c r="JK326" s="319"/>
      <c r="JL326" s="319"/>
      <c r="JM326" s="319"/>
      <c r="JN326" s="319"/>
      <c r="JO326" s="319"/>
      <c r="JP326" s="319"/>
      <c r="JQ326" s="319"/>
      <c r="JR326" s="319"/>
      <c r="JS326" s="319"/>
      <c r="JT326" s="319"/>
      <c r="JU326" s="319"/>
      <c r="JV326" s="319"/>
      <c r="JW326" s="319"/>
      <c r="JX326" s="319"/>
      <c r="JY326" s="319"/>
      <c r="JZ326" s="319"/>
      <c r="KA326" s="319"/>
      <c r="KB326" s="319"/>
      <c r="KC326" s="319"/>
      <c r="KD326" s="319"/>
      <c r="KE326" s="319"/>
      <c r="KF326" s="319"/>
      <c r="KG326" s="319"/>
      <c r="KH326" s="319"/>
      <c r="KI326" s="319"/>
      <c r="KJ326" s="319"/>
      <c r="KK326" s="319"/>
      <c r="KL326" s="319"/>
      <c r="KM326" s="319"/>
      <c r="KN326" s="319"/>
      <c r="KO326" s="319"/>
      <c r="KP326" s="319"/>
      <c r="KQ326" s="319"/>
      <c r="KR326" s="319"/>
      <c r="KS326" s="319"/>
      <c r="KT326" s="319"/>
      <c r="KU326" s="319"/>
      <c r="KV326" s="319"/>
      <c r="KW326" s="319"/>
      <c r="KX326" s="319"/>
      <c r="KY326" s="319"/>
      <c r="KZ326" s="319"/>
      <c r="LA326" s="319"/>
      <c r="LB326" s="319"/>
      <c r="LC326" s="319"/>
      <c r="LD326" s="319"/>
      <c r="LE326" s="319"/>
      <c r="LF326" s="319"/>
      <c r="LG326" s="319"/>
      <c r="LH326" s="319"/>
      <c r="LI326" s="319"/>
      <c r="LJ326" s="319"/>
      <c r="LK326" s="319"/>
      <c r="LL326" s="319"/>
      <c r="LM326" s="319"/>
      <c r="LN326" s="319"/>
      <c r="LO326" s="319"/>
      <c r="LP326" s="319"/>
      <c r="LQ326" s="319"/>
      <c r="LR326" s="319"/>
      <c r="LS326" s="319"/>
      <c r="LT326" s="319"/>
      <c r="LU326" s="319"/>
      <c r="LV326" s="319"/>
      <c r="LW326" s="319"/>
      <c r="LX326" s="319"/>
      <c r="LY326" s="319"/>
      <c r="LZ326" s="319"/>
      <c r="MA326" s="319"/>
      <c r="MB326" s="319"/>
      <c r="MC326" s="319"/>
      <c r="MD326" s="319"/>
      <c r="ME326" s="319"/>
      <c r="MF326" s="319"/>
      <c r="MG326" s="319"/>
      <c r="MH326" s="319"/>
      <c r="MI326" s="319"/>
      <c r="MJ326" s="319"/>
      <c r="MK326" s="319"/>
      <c r="ML326" s="319"/>
      <c r="MM326" s="319"/>
      <c r="MN326" s="319"/>
      <c r="MO326" s="319"/>
      <c r="MP326" s="319"/>
      <c r="MQ326" s="319"/>
      <c r="MS326" s="241"/>
      <c r="MT326" s="373">
        <f t="shared" si="428"/>
        <v>0</v>
      </c>
      <c r="MU326" s="365">
        <f t="shared" si="414"/>
        <v>0</v>
      </c>
      <c r="MV326" s="365">
        <f t="shared" si="415"/>
        <v>0</v>
      </c>
      <c r="MW326" s="365"/>
      <c r="MX326" s="365">
        <f t="shared" si="416"/>
        <v>0</v>
      </c>
      <c r="MY326" s="365"/>
      <c r="MZ326" s="365">
        <f t="shared" si="417"/>
        <v>0</v>
      </c>
      <c r="NA326" s="365"/>
      <c r="NB326" s="365">
        <f t="shared" si="418"/>
        <v>0</v>
      </c>
      <c r="NC326" s="365"/>
      <c r="ND326" s="365">
        <f t="shared" si="419"/>
        <v>0</v>
      </c>
      <c r="NE326" s="365"/>
      <c r="NF326" s="365">
        <f t="shared" si="420"/>
        <v>0</v>
      </c>
      <c r="NG326" s="365"/>
      <c r="NH326" s="365">
        <f t="shared" si="421"/>
        <v>0</v>
      </c>
      <c r="NI326" s="365"/>
      <c r="NJ326" s="365">
        <f t="shared" si="422"/>
        <v>0</v>
      </c>
      <c r="NK326" s="365"/>
      <c r="NL326" s="365">
        <f t="shared" si="429"/>
        <v>0</v>
      </c>
      <c r="NM326" s="366"/>
      <c r="NN326" s="370"/>
      <c r="NR326" s="318">
        <f t="shared" si="423"/>
        <v>0</v>
      </c>
      <c r="NS326" s="318">
        <f t="shared" si="424"/>
        <v>0</v>
      </c>
      <c r="NT326" s="318">
        <f t="shared" si="425"/>
        <v>0</v>
      </c>
    </row>
    <row r="327" spans="1:384" s="318" customFormat="1" ht="10.199999999999999" customHeight="1" x14ac:dyDescent="0.3">
      <c r="A327" s="25"/>
      <c r="B327" s="389"/>
      <c r="C327" s="424"/>
      <c r="D327" s="15"/>
      <c r="E327" s="407" t="str">
        <f>$E$12</f>
        <v>Renfort</v>
      </c>
      <c r="F327" s="407"/>
      <c r="G327" s="134" t="str">
        <f>IF(MZ350=0,"",MZ350)</f>
        <v/>
      </c>
      <c r="H327" s="399"/>
      <c r="I327" s="381" t="str">
        <f>Prenoms!$B$10</f>
        <v>erwan</v>
      </c>
      <c r="J327" s="382"/>
      <c r="K327" s="382"/>
      <c r="L327" s="382"/>
      <c r="M327" s="382"/>
      <c r="N327" s="68" t="str">
        <f>IF(NL327&lt;&gt;0,"",IF(Conges!O44=0,"",Conges!O44))</f>
        <v/>
      </c>
      <c r="O327" s="69"/>
      <c r="P327" s="70"/>
      <c r="Q327" s="70"/>
      <c r="R327" s="70"/>
      <c r="S327" s="70"/>
      <c r="T327" s="70"/>
      <c r="U327" s="70"/>
      <c r="V327" s="71"/>
      <c r="W327" s="70"/>
      <c r="X327" s="70"/>
      <c r="Y327" s="70"/>
      <c r="Z327" s="70"/>
      <c r="AA327" s="70"/>
      <c r="AB327" s="70"/>
      <c r="AC327" s="70"/>
      <c r="AD327" s="70"/>
      <c r="AE327" s="69"/>
      <c r="AF327" s="70"/>
      <c r="AG327" s="70"/>
      <c r="AH327" s="70"/>
      <c r="AI327" s="70"/>
      <c r="AJ327" s="71"/>
      <c r="AK327" s="70"/>
      <c r="AL327" s="70"/>
      <c r="AM327" s="70"/>
      <c r="AN327" s="70"/>
      <c r="AO327" s="70"/>
      <c r="AP327" s="70"/>
      <c r="AQ327" s="70"/>
      <c r="AR327" s="70"/>
      <c r="AS327" s="70"/>
      <c r="AT327" s="70"/>
      <c r="AU327" s="69"/>
      <c r="AV327" s="70"/>
      <c r="AW327" s="70"/>
      <c r="AX327" s="70"/>
      <c r="AY327" s="70"/>
      <c r="AZ327" s="70"/>
      <c r="BA327" s="70"/>
      <c r="BB327" s="71"/>
      <c r="BC327" s="72">
        <f>IF(NL327&lt;&gt;0,(IF(Conges!O$44=0,0,3)),0)</f>
        <v>0</v>
      </c>
      <c r="BD327" s="417"/>
      <c r="BE327" s="392">
        <f>IF(OR(Conges!O$44="A",Conges!O$44="V"),Prenoms!L$10,NL327)</f>
        <v>0</v>
      </c>
      <c r="BF327" s="393"/>
      <c r="BG327" s="289"/>
      <c r="BH327" s="290">
        <f t="shared" si="408"/>
        <v>0</v>
      </c>
      <c r="BI327" s="291" t="str">
        <f t="shared" si="409"/>
        <v/>
      </c>
      <c r="BJ327" s="305">
        <v>54.516129032258064</v>
      </c>
      <c r="BK327" s="306">
        <f t="shared" si="426"/>
        <v>-54.516129032258064</v>
      </c>
      <c r="BL327" s="307">
        <f t="shared" si="341"/>
        <v>0</v>
      </c>
      <c r="BM327" s="307">
        <f t="shared" si="342"/>
        <v>0</v>
      </c>
      <c r="BN327" s="307">
        <f>SUM('Heures Pointage'!$HD$15:$HE$15)</f>
        <v>0</v>
      </c>
      <c r="BO327" s="307">
        <f>SUM('Heures et Indemnites'!$HD$15:$HE$15)</f>
        <v>0</v>
      </c>
      <c r="BP327" s="308">
        <f t="shared" si="343"/>
        <v>0</v>
      </c>
      <c r="BQ327" s="308">
        <f>'Heures Pointage'!$IB$15</f>
        <v>0</v>
      </c>
      <c r="BR327" s="309">
        <f t="shared" ref="BR327" si="436">$BH$1062</f>
        <v>0</v>
      </c>
      <c r="BS327" s="150">
        <f>Prenoms!$C$10</f>
        <v>169</v>
      </c>
      <c r="BT327" s="153"/>
      <c r="BU327" s="323">
        <f>SUM('Heures et Indemnites'!$HD$15:$HE$15)</f>
        <v>0</v>
      </c>
      <c r="BV327" s="236">
        <f>SUM('Heures et Indemnites'!$HD$6:$HE$15)</f>
        <v>0</v>
      </c>
      <c r="BW327" s="323"/>
      <c r="BX327" s="236"/>
      <c r="BY327" s="319"/>
      <c r="BZ327" s="319"/>
      <c r="CA327" s="319"/>
      <c r="CB327" s="319"/>
      <c r="CC327" s="319"/>
      <c r="CD327" s="319"/>
      <c r="CE327" s="319"/>
      <c r="CF327" s="319"/>
      <c r="CG327" s="319"/>
      <c r="CH327" s="319"/>
      <c r="CI327" s="319"/>
      <c r="CJ327" s="319"/>
      <c r="CK327" s="319"/>
      <c r="CL327" s="319"/>
      <c r="CM327" s="319"/>
      <c r="CN327" s="319"/>
      <c r="CO327" s="319"/>
      <c r="CP327" s="319"/>
      <c r="CQ327" s="319"/>
      <c r="CR327" s="319"/>
      <c r="CS327" s="319"/>
      <c r="CT327" s="319"/>
      <c r="CU327" s="319"/>
      <c r="CV327" s="319"/>
      <c r="CW327" s="319"/>
      <c r="CX327" s="319"/>
      <c r="CY327" s="319"/>
      <c r="CZ327" s="319"/>
      <c r="DA327" s="319"/>
      <c r="DB327" s="319"/>
      <c r="DC327" s="319"/>
      <c r="DD327" s="319"/>
      <c r="DE327" s="319"/>
      <c r="DF327" s="319"/>
      <c r="DG327" s="319"/>
      <c r="DH327" s="319"/>
      <c r="DI327" s="319"/>
      <c r="DJ327" s="319"/>
      <c r="DK327" s="319"/>
      <c r="DL327" s="319"/>
      <c r="DM327" s="319"/>
      <c r="DN327" s="319"/>
      <c r="DO327" s="319"/>
      <c r="DP327" s="319"/>
      <c r="DQ327" s="319"/>
      <c r="DR327" s="319"/>
      <c r="DS327" s="319"/>
      <c r="DT327" s="319"/>
      <c r="DU327" s="319"/>
      <c r="DV327" s="319"/>
      <c r="DW327" s="319"/>
      <c r="DX327" s="319"/>
      <c r="DY327" s="319"/>
      <c r="DZ327" s="319"/>
      <c r="EA327" s="319"/>
      <c r="EB327" s="319"/>
      <c r="EC327" s="319"/>
      <c r="ED327" s="319"/>
      <c r="EE327" s="319"/>
      <c r="EF327" s="319"/>
      <c r="EG327" s="319"/>
      <c r="EH327" s="319"/>
      <c r="EI327" s="319"/>
      <c r="EJ327" s="319"/>
      <c r="EK327" s="319"/>
      <c r="EL327" s="319"/>
      <c r="EM327" s="319"/>
      <c r="EN327" s="319"/>
      <c r="EO327" s="319"/>
      <c r="EP327" s="319"/>
      <c r="EQ327" s="319"/>
      <c r="ER327" s="319"/>
      <c r="ES327" s="319"/>
      <c r="ET327" s="319"/>
      <c r="EU327" s="319"/>
      <c r="EV327" s="319"/>
      <c r="EW327" s="319"/>
      <c r="EX327" s="319"/>
      <c r="EY327" s="319"/>
      <c r="EZ327" s="319"/>
      <c r="FA327" s="319"/>
      <c r="FB327" s="319"/>
      <c r="FC327" s="319"/>
      <c r="FD327" s="319"/>
      <c r="FE327" s="319"/>
      <c r="FF327" s="319"/>
      <c r="FG327" s="319"/>
      <c r="FH327" s="319"/>
      <c r="FI327" s="319"/>
      <c r="FJ327" s="319"/>
      <c r="FK327" s="319"/>
      <c r="FL327" s="319"/>
      <c r="FM327" s="319"/>
      <c r="FN327" s="319"/>
      <c r="FO327" s="319"/>
      <c r="FP327" s="319"/>
      <c r="FQ327" s="319"/>
      <c r="FR327" s="319"/>
      <c r="FS327" s="319"/>
      <c r="FT327" s="319"/>
      <c r="FU327" s="319"/>
      <c r="FV327" s="319"/>
      <c r="FW327" s="319"/>
      <c r="FX327" s="319"/>
      <c r="FY327" s="319"/>
      <c r="FZ327" s="319"/>
      <c r="GA327" s="319"/>
      <c r="GB327" s="319"/>
      <c r="GC327" s="319"/>
      <c r="GD327" s="319"/>
      <c r="GE327" s="319"/>
      <c r="GF327" s="319"/>
      <c r="GG327" s="319"/>
      <c r="GH327" s="319"/>
      <c r="GI327" s="319"/>
      <c r="GJ327" s="319"/>
      <c r="GK327" s="319"/>
      <c r="GL327" s="319"/>
      <c r="GM327" s="319"/>
      <c r="GN327" s="319"/>
      <c r="GO327" s="319"/>
      <c r="GP327" s="319"/>
      <c r="GQ327" s="319"/>
      <c r="GR327" s="319"/>
      <c r="GS327" s="319"/>
      <c r="GT327" s="319"/>
      <c r="GU327" s="319"/>
      <c r="GV327" s="319"/>
      <c r="GW327" s="319"/>
      <c r="GX327" s="319"/>
      <c r="GY327" s="319"/>
      <c r="GZ327" s="319"/>
      <c r="HA327" s="319"/>
      <c r="HB327" s="319"/>
      <c r="HC327" s="319"/>
      <c r="HD327" s="319"/>
      <c r="HE327" s="319"/>
      <c r="HF327" s="319"/>
      <c r="HG327" s="319"/>
      <c r="HH327" s="319"/>
      <c r="HI327" s="319"/>
      <c r="HJ327" s="319"/>
      <c r="HK327" s="319"/>
      <c r="HL327" s="319"/>
      <c r="HM327" s="319"/>
      <c r="HN327" s="319"/>
      <c r="HO327" s="319"/>
      <c r="HP327" s="319"/>
      <c r="HQ327" s="319"/>
      <c r="HR327" s="319"/>
      <c r="HS327" s="319"/>
      <c r="HT327" s="319"/>
      <c r="HU327" s="319"/>
      <c r="HV327" s="319"/>
      <c r="HW327" s="319"/>
      <c r="HX327" s="319"/>
      <c r="HY327" s="319"/>
      <c r="HZ327" s="319"/>
      <c r="IA327" s="319"/>
      <c r="IB327" s="319"/>
      <c r="IC327" s="319"/>
      <c r="ID327" s="319"/>
      <c r="IE327" s="319"/>
      <c r="IF327" s="319"/>
      <c r="IG327" s="319"/>
      <c r="IH327" s="319"/>
      <c r="II327" s="319"/>
      <c r="IJ327" s="319"/>
      <c r="IK327" s="319"/>
      <c r="IL327" s="319"/>
      <c r="IM327" s="319"/>
      <c r="IN327" s="319"/>
      <c r="IO327" s="319"/>
      <c r="IP327" s="319"/>
      <c r="IQ327" s="319"/>
      <c r="IR327" s="319"/>
      <c r="IS327" s="319"/>
      <c r="IT327" s="319"/>
      <c r="IU327" s="319"/>
      <c r="IV327" s="319"/>
      <c r="IW327" s="319"/>
      <c r="IX327" s="319"/>
      <c r="IY327" s="319"/>
      <c r="IZ327" s="319"/>
      <c r="JA327" s="319"/>
      <c r="JB327" s="319"/>
      <c r="JC327" s="319"/>
      <c r="JD327" s="319"/>
      <c r="JE327" s="319"/>
      <c r="JF327" s="319"/>
      <c r="JG327" s="319"/>
      <c r="JH327" s="319"/>
      <c r="JI327" s="319"/>
      <c r="JJ327" s="319"/>
      <c r="JK327" s="319"/>
      <c r="JL327" s="319"/>
      <c r="JM327" s="319"/>
      <c r="JN327" s="319"/>
      <c r="JO327" s="319"/>
      <c r="JP327" s="319"/>
      <c r="JQ327" s="319"/>
      <c r="JR327" s="319"/>
      <c r="JS327" s="319"/>
      <c r="JT327" s="319"/>
      <c r="JU327" s="319"/>
      <c r="JV327" s="319"/>
      <c r="JW327" s="319"/>
      <c r="JX327" s="319"/>
      <c r="JY327" s="319"/>
      <c r="JZ327" s="319"/>
      <c r="KA327" s="319"/>
      <c r="KB327" s="319"/>
      <c r="KC327" s="319"/>
      <c r="KD327" s="319"/>
      <c r="KE327" s="319"/>
      <c r="KF327" s="319"/>
      <c r="KG327" s="319"/>
      <c r="KH327" s="319"/>
      <c r="KI327" s="319"/>
      <c r="KJ327" s="319"/>
      <c r="KK327" s="319"/>
      <c r="KL327" s="319"/>
      <c r="KM327" s="319"/>
      <c r="KN327" s="319"/>
      <c r="KO327" s="319"/>
      <c r="KP327" s="319"/>
      <c r="KQ327" s="319"/>
      <c r="KR327" s="319"/>
      <c r="KS327" s="319"/>
      <c r="KT327" s="319"/>
      <c r="KU327" s="319"/>
      <c r="KV327" s="319"/>
      <c r="KW327" s="319"/>
      <c r="KX327" s="319"/>
      <c r="KY327" s="319"/>
      <c r="KZ327" s="319"/>
      <c r="LA327" s="319"/>
      <c r="LB327" s="319"/>
      <c r="LC327" s="319"/>
      <c r="LD327" s="319"/>
      <c r="LE327" s="319"/>
      <c r="LF327" s="319"/>
      <c r="LG327" s="319"/>
      <c r="LH327" s="319"/>
      <c r="LI327" s="319"/>
      <c r="LJ327" s="319"/>
      <c r="LK327" s="319"/>
      <c r="LL327" s="319"/>
      <c r="LM327" s="319"/>
      <c r="LN327" s="319"/>
      <c r="LO327" s="319"/>
      <c r="LP327" s="319"/>
      <c r="LQ327" s="319"/>
      <c r="LR327" s="319"/>
      <c r="LS327" s="319"/>
      <c r="LT327" s="319"/>
      <c r="LU327" s="319"/>
      <c r="LV327" s="319"/>
      <c r="LW327" s="319"/>
      <c r="LX327" s="319"/>
      <c r="LY327" s="319"/>
      <c r="LZ327" s="319"/>
      <c r="MA327" s="319"/>
      <c r="MB327" s="319"/>
      <c r="MC327" s="319"/>
      <c r="MD327" s="319"/>
      <c r="ME327" s="319"/>
      <c r="MF327" s="319"/>
      <c r="MG327" s="319"/>
      <c r="MH327" s="319"/>
      <c r="MI327" s="319"/>
      <c r="MJ327" s="319"/>
      <c r="MK327" s="319"/>
      <c r="ML327" s="319"/>
      <c r="MM327" s="319"/>
      <c r="MN327" s="319"/>
      <c r="MO327" s="319"/>
      <c r="MP327" s="319"/>
      <c r="MQ327" s="319"/>
      <c r="MS327" s="241"/>
      <c r="MT327" s="362">
        <f t="shared" si="428"/>
        <v>0</v>
      </c>
      <c r="MU327" s="363">
        <f t="shared" si="414"/>
        <v>0</v>
      </c>
      <c r="MV327" s="363">
        <f t="shared" si="415"/>
        <v>0</v>
      </c>
      <c r="MW327" s="363"/>
      <c r="MX327" s="363">
        <f t="shared" si="416"/>
        <v>0</v>
      </c>
      <c r="MY327" s="363"/>
      <c r="MZ327" s="363">
        <f t="shared" si="417"/>
        <v>0</v>
      </c>
      <c r="NA327" s="363"/>
      <c r="NB327" s="363">
        <f t="shared" si="418"/>
        <v>0</v>
      </c>
      <c r="NC327" s="363"/>
      <c r="ND327" s="363">
        <f t="shared" si="419"/>
        <v>0</v>
      </c>
      <c r="NE327" s="363"/>
      <c r="NF327" s="363">
        <f t="shared" si="420"/>
        <v>0</v>
      </c>
      <c r="NG327" s="363"/>
      <c r="NH327" s="363">
        <f t="shared" si="421"/>
        <v>0</v>
      </c>
      <c r="NI327" s="363"/>
      <c r="NJ327" s="363">
        <f t="shared" si="422"/>
        <v>0</v>
      </c>
      <c r="NK327" s="363"/>
      <c r="NL327" s="363">
        <f t="shared" si="429"/>
        <v>0</v>
      </c>
      <c r="NM327" s="364"/>
      <c r="NN327" s="370"/>
      <c r="NR327" s="318">
        <f t="shared" si="423"/>
        <v>0</v>
      </c>
      <c r="NS327" s="318">
        <f t="shared" si="424"/>
        <v>0</v>
      </c>
      <c r="NT327" s="318">
        <f t="shared" si="425"/>
        <v>0</v>
      </c>
    </row>
    <row r="328" spans="1:384" s="318" customFormat="1" ht="10.199999999999999" customHeight="1" x14ac:dyDescent="0.3">
      <c r="A328" s="25"/>
      <c r="B328" s="389"/>
      <c r="C328" s="424"/>
      <c r="D328" s="15"/>
      <c r="E328" s="414" t="str">
        <f>$E$13</f>
        <v>CHEF</v>
      </c>
      <c r="F328" s="414"/>
      <c r="G328" s="135" t="str">
        <f>IF(NB350=0,"",NB350)</f>
        <v/>
      </c>
      <c r="H328" s="399"/>
      <c r="I328" s="394" t="str">
        <f>Prenoms!$B$11</f>
        <v>adrien</v>
      </c>
      <c r="J328" s="395"/>
      <c r="K328" s="395"/>
      <c r="L328" s="395"/>
      <c r="M328" s="395"/>
      <c r="N328" s="81" t="str">
        <f>IF(NL328&lt;&gt;0,"",IF(Conges!O45=0,"",Conges!O45))</f>
        <v/>
      </c>
      <c r="O328" s="82"/>
      <c r="P328" s="83"/>
      <c r="Q328" s="83"/>
      <c r="R328" s="83"/>
      <c r="S328" s="83"/>
      <c r="T328" s="83"/>
      <c r="U328" s="83"/>
      <c r="V328" s="84"/>
      <c r="W328" s="83"/>
      <c r="X328" s="83"/>
      <c r="Y328" s="83"/>
      <c r="Z328" s="83"/>
      <c r="AA328" s="83"/>
      <c r="AB328" s="83"/>
      <c r="AC328" s="83"/>
      <c r="AD328" s="83"/>
      <c r="AE328" s="82"/>
      <c r="AF328" s="83"/>
      <c r="AG328" s="83"/>
      <c r="AH328" s="83"/>
      <c r="AI328" s="83"/>
      <c r="AJ328" s="84"/>
      <c r="AK328" s="83"/>
      <c r="AL328" s="83"/>
      <c r="AM328" s="83"/>
      <c r="AN328" s="83"/>
      <c r="AO328" s="83"/>
      <c r="AP328" s="83"/>
      <c r="AQ328" s="83"/>
      <c r="AR328" s="83"/>
      <c r="AS328" s="83"/>
      <c r="AT328" s="83"/>
      <c r="AU328" s="82"/>
      <c r="AV328" s="83"/>
      <c r="AW328" s="83"/>
      <c r="AX328" s="83"/>
      <c r="AY328" s="83"/>
      <c r="AZ328" s="83"/>
      <c r="BA328" s="83"/>
      <c r="BB328" s="84"/>
      <c r="BC328" s="85">
        <f>IF(NL328&lt;&gt;0,(IF(Conges!O$45=0,0,3)),0)</f>
        <v>0</v>
      </c>
      <c r="BD328" s="417"/>
      <c r="BE328" s="390">
        <f>IF(OR(Conges!O$45="A",Conges!O$45="V"),Prenoms!L$11,NL328)</f>
        <v>0</v>
      </c>
      <c r="BF328" s="391"/>
      <c r="BG328" s="286"/>
      <c r="BH328" s="287">
        <f t="shared" si="408"/>
        <v>0</v>
      </c>
      <c r="BI328" s="288" t="str">
        <f t="shared" si="409"/>
        <v/>
      </c>
      <c r="BJ328" s="300">
        <v>54.516129032258064</v>
      </c>
      <c r="BK328" s="301">
        <f t="shared" si="426"/>
        <v>-54.516129032258064</v>
      </c>
      <c r="BL328" s="302">
        <f t="shared" si="341"/>
        <v>0</v>
      </c>
      <c r="BM328" s="302">
        <f t="shared" si="342"/>
        <v>0</v>
      </c>
      <c r="BN328" s="302">
        <f>SUM('Heures Pointage'!$ID$15:$IE$15)</f>
        <v>0</v>
      </c>
      <c r="BO328" s="302">
        <f>SUM('Heures et Indemnites'!$ID$15:$IE$15)</f>
        <v>0</v>
      </c>
      <c r="BP328" s="303">
        <f t="shared" si="343"/>
        <v>0</v>
      </c>
      <c r="BQ328" s="303">
        <f>'Heures Pointage'!$JB$15</f>
        <v>0</v>
      </c>
      <c r="BR328" s="304">
        <f t="shared" ref="BR328" si="437">$BH$1063</f>
        <v>0</v>
      </c>
      <c r="BS328" s="149">
        <f>Prenoms!$C$11</f>
        <v>169</v>
      </c>
      <c r="BT328" s="180"/>
      <c r="BU328" s="324">
        <f>SUM('Heures et Indemnites'!$ID$15:$IE$15)</f>
        <v>0</v>
      </c>
      <c r="BV328" s="235">
        <f>SUM('Heures et Indemnites'!$ID$6:$IE$15)</f>
        <v>0</v>
      </c>
      <c r="BW328" s="324"/>
      <c r="BX328" s="235"/>
      <c r="BY328" s="319"/>
      <c r="BZ328" s="319"/>
      <c r="CA328" s="319"/>
      <c r="CB328" s="319"/>
      <c r="CC328" s="319"/>
      <c r="CD328" s="319"/>
      <c r="CE328" s="319"/>
      <c r="CF328" s="319"/>
      <c r="CG328" s="319"/>
      <c r="CH328" s="319"/>
      <c r="CI328" s="319"/>
      <c r="CJ328" s="319"/>
      <c r="CK328" s="319"/>
      <c r="CL328" s="319"/>
      <c r="CM328" s="319"/>
      <c r="CN328" s="319"/>
      <c r="CO328" s="319"/>
      <c r="CP328" s="319"/>
      <c r="CQ328" s="319"/>
      <c r="CR328" s="319"/>
      <c r="CS328" s="319"/>
      <c r="CT328" s="319"/>
      <c r="CU328" s="319"/>
      <c r="CV328" s="319"/>
      <c r="CW328" s="319"/>
      <c r="CX328" s="319"/>
      <c r="CY328" s="319"/>
      <c r="CZ328" s="319"/>
      <c r="DA328" s="319"/>
      <c r="DB328" s="319"/>
      <c r="DC328" s="319"/>
      <c r="DD328" s="319"/>
      <c r="DE328" s="319"/>
      <c r="DF328" s="319"/>
      <c r="DG328" s="319"/>
      <c r="DH328" s="319"/>
      <c r="DI328" s="319"/>
      <c r="DJ328" s="319"/>
      <c r="DK328" s="319"/>
      <c r="DL328" s="319"/>
      <c r="DM328" s="319"/>
      <c r="DN328" s="319"/>
      <c r="DO328" s="319"/>
      <c r="DP328" s="319"/>
      <c r="DQ328" s="319"/>
      <c r="DR328" s="319"/>
      <c r="DS328" s="319"/>
      <c r="DT328" s="319"/>
      <c r="DU328" s="319"/>
      <c r="DV328" s="319"/>
      <c r="DW328" s="319"/>
      <c r="DX328" s="319"/>
      <c r="DY328" s="319"/>
      <c r="DZ328" s="319"/>
      <c r="EA328" s="319"/>
      <c r="EB328" s="319"/>
      <c r="EC328" s="319"/>
      <c r="ED328" s="319"/>
      <c r="EE328" s="319"/>
      <c r="EF328" s="319"/>
      <c r="EG328" s="319"/>
      <c r="EH328" s="319"/>
      <c r="EI328" s="319"/>
      <c r="EJ328" s="319"/>
      <c r="EK328" s="319"/>
      <c r="EL328" s="319"/>
      <c r="EM328" s="319"/>
      <c r="EN328" s="319"/>
      <c r="EO328" s="319"/>
      <c r="EP328" s="319"/>
      <c r="EQ328" s="319"/>
      <c r="ER328" s="319"/>
      <c r="ES328" s="319"/>
      <c r="ET328" s="319"/>
      <c r="EU328" s="319"/>
      <c r="EV328" s="319"/>
      <c r="EW328" s="319"/>
      <c r="EX328" s="319"/>
      <c r="EY328" s="319"/>
      <c r="EZ328" s="319"/>
      <c r="FA328" s="319"/>
      <c r="FB328" s="319"/>
      <c r="FC328" s="319"/>
      <c r="FD328" s="319"/>
      <c r="FE328" s="319"/>
      <c r="FF328" s="319"/>
      <c r="FG328" s="319"/>
      <c r="FH328" s="319"/>
      <c r="FI328" s="319"/>
      <c r="FJ328" s="319"/>
      <c r="FK328" s="319"/>
      <c r="FL328" s="319"/>
      <c r="FM328" s="319"/>
      <c r="FN328" s="319"/>
      <c r="FO328" s="319"/>
      <c r="FP328" s="319"/>
      <c r="FQ328" s="319"/>
      <c r="FR328" s="319"/>
      <c r="FS328" s="319"/>
      <c r="FT328" s="319"/>
      <c r="FU328" s="319"/>
      <c r="FV328" s="319"/>
      <c r="FW328" s="319"/>
      <c r="FX328" s="319"/>
      <c r="FY328" s="319"/>
      <c r="FZ328" s="319"/>
      <c r="GA328" s="319"/>
      <c r="GB328" s="319"/>
      <c r="GC328" s="319"/>
      <c r="GD328" s="319"/>
      <c r="GE328" s="319"/>
      <c r="GF328" s="319"/>
      <c r="GG328" s="319"/>
      <c r="GH328" s="319"/>
      <c r="GI328" s="319"/>
      <c r="GJ328" s="319"/>
      <c r="GK328" s="319"/>
      <c r="GL328" s="319"/>
      <c r="GM328" s="319"/>
      <c r="GN328" s="319"/>
      <c r="GO328" s="319"/>
      <c r="GP328" s="319"/>
      <c r="GQ328" s="319"/>
      <c r="GR328" s="319"/>
      <c r="GS328" s="319"/>
      <c r="GT328" s="319"/>
      <c r="GU328" s="319"/>
      <c r="GV328" s="319"/>
      <c r="GW328" s="319"/>
      <c r="GX328" s="319"/>
      <c r="GY328" s="319"/>
      <c r="GZ328" s="319"/>
      <c r="HA328" s="319"/>
      <c r="HB328" s="319"/>
      <c r="HC328" s="319"/>
      <c r="HD328" s="319"/>
      <c r="HE328" s="319"/>
      <c r="HF328" s="319"/>
      <c r="HG328" s="319"/>
      <c r="HH328" s="319"/>
      <c r="HI328" s="319"/>
      <c r="HJ328" s="319"/>
      <c r="HK328" s="319"/>
      <c r="HL328" s="319"/>
      <c r="HM328" s="319"/>
      <c r="HN328" s="319"/>
      <c r="HO328" s="319"/>
      <c r="HP328" s="319"/>
      <c r="HQ328" s="319"/>
      <c r="HR328" s="319"/>
      <c r="HS328" s="319"/>
      <c r="HT328" s="319"/>
      <c r="HU328" s="319"/>
      <c r="HV328" s="319"/>
      <c r="HW328" s="319"/>
      <c r="HX328" s="319"/>
      <c r="HY328" s="319"/>
      <c r="HZ328" s="319"/>
      <c r="IA328" s="319"/>
      <c r="IB328" s="319"/>
      <c r="IC328" s="319"/>
      <c r="ID328" s="319"/>
      <c r="IE328" s="319"/>
      <c r="IF328" s="319"/>
      <c r="IG328" s="319"/>
      <c r="IH328" s="319"/>
      <c r="II328" s="319"/>
      <c r="IJ328" s="319"/>
      <c r="IK328" s="319"/>
      <c r="IL328" s="319"/>
      <c r="IM328" s="319"/>
      <c r="IN328" s="319"/>
      <c r="IO328" s="319"/>
      <c r="IP328" s="319"/>
      <c r="IQ328" s="319"/>
      <c r="IR328" s="319"/>
      <c r="IS328" s="319"/>
      <c r="IT328" s="319"/>
      <c r="IU328" s="319"/>
      <c r="IV328" s="319"/>
      <c r="IW328" s="319"/>
      <c r="IX328" s="319"/>
      <c r="IY328" s="319"/>
      <c r="IZ328" s="319"/>
      <c r="JA328" s="319"/>
      <c r="JB328" s="319"/>
      <c r="JC328" s="319"/>
      <c r="JD328" s="319"/>
      <c r="JE328" s="319"/>
      <c r="JF328" s="319"/>
      <c r="JG328" s="319"/>
      <c r="JH328" s="319"/>
      <c r="JI328" s="319"/>
      <c r="JJ328" s="319"/>
      <c r="JK328" s="319"/>
      <c r="JL328" s="319"/>
      <c r="JM328" s="319"/>
      <c r="JN328" s="319"/>
      <c r="JO328" s="319"/>
      <c r="JP328" s="319"/>
      <c r="JQ328" s="319"/>
      <c r="JR328" s="319"/>
      <c r="JS328" s="319"/>
      <c r="JT328" s="319"/>
      <c r="JU328" s="319"/>
      <c r="JV328" s="319"/>
      <c r="JW328" s="319"/>
      <c r="JX328" s="319"/>
      <c r="JY328" s="319"/>
      <c r="JZ328" s="319"/>
      <c r="KA328" s="319"/>
      <c r="KB328" s="319"/>
      <c r="KC328" s="319"/>
      <c r="KD328" s="319"/>
      <c r="KE328" s="319"/>
      <c r="KF328" s="319"/>
      <c r="KG328" s="319"/>
      <c r="KH328" s="319"/>
      <c r="KI328" s="319"/>
      <c r="KJ328" s="319"/>
      <c r="KK328" s="319"/>
      <c r="KL328" s="319"/>
      <c r="KM328" s="319"/>
      <c r="KN328" s="319"/>
      <c r="KO328" s="319"/>
      <c r="KP328" s="319"/>
      <c r="KQ328" s="319"/>
      <c r="KR328" s="319"/>
      <c r="KS328" s="319"/>
      <c r="KT328" s="319"/>
      <c r="KU328" s="319"/>
      <c r="KV328" s="319"/>
      <c r="KW328" s="319"/>
      <c r="KX328" s="319"/>
      <c r="KY328" s="319"/>
      <c r="KZ328" s="319"/>
      <c r="LA328" s="319"/>
      <c r="LB328" s="319"/>
      <c r="LC328" s="319"/>
      <c r="LD328" s="319"/>
      <c r="LE328" s="319"/>
      <c r="LF328" s="319"/>
      <c r="LG328" s="319"/>
      <c r="LH328" s="319"/>
      <c r="LI328" s="319"/>
      <c r="LJ328" s="319"/>
      <c r="LK328" s="319"/>
      <c r="LL328" s="319"/>
      <c r="LM328" s="319"/>
      <c r="LN328" s="319"/>
      <c r="LO328" s="319"/>
      <c r="LP328" s="319"/>
      <c r="LQ328" s="319"/>
      <c r="LR328" s="319"/>
      <c r="LS328" s="319"/>
      <c r="LT328" s="319"/>
      <c r="LU328" s="319"/>
      <c r="LV328" s="319"/>
      <c r="LW328" s="319"/>
      <c r="LX328" s="319"/>
      <c r="LY328" s="319"/>
      <c r="LZ328" s="319"/>
      <c r="MA328" s="319"/>
      <c r="MB328" s="319"/>
      <c r="MC328" s="319"/>
      <c r="MD328" s="319"/>
      <c r="ME328" s="319"/>
      <c r="MF328" s="319"/>
      <c r="MG328" s="319"/>
      <c r="MH328" s="319"/>
      <c r="MI328" s="319"/>
      <c r="MJ328" s="319"/>
      <c r="MK328" s="319"/>
      <c r="ML328" s="319"/>
      <c r="MM328" s="319"/>
      <c r="MN328" s="319"/>
      <c r="MO328" s="319"/>
      <c r="MP328" s="319"/>
      <c r="MQ328" s="319"/>
      <c r="MS328" s="241"/>
      <c r="MT328" s="373">
        <f t="shared" si="428"/>
        <v>0</v>
      </c>
      <c r="MU328" s="365">
        <f t="shared" si="414"/>
        <v>0</v>
      </c>
      <c r="MV328" s="365">
        <f t="shared" si="415"/>
        <v>0</v>
      </c>
      <c r="MW328" s="365"/>
      <c r="MX328" s="365">
        <f t="shared" si="416"/>
        <v>0</v>
      </c>
      <c r="MY328" s="365"/>
      <c r="MZ328" s="365">
        <f t="shared" si="417"/>
        <v>0</v>
      </c>
      <c r="NA328" s="365"/>
      <c r="NB328" s="365">
        <f t="shared" si="418"/>
        <v>0</v>
      </c>
      <c r="NC328" s="365"/>
      <c r="ND328" s="365">
        <f t="shared" si="419"/>
        <v>0</v>
      </c>
      <c r="NE328" s="365"/>
      <c r="NF328" s="365">
        <f t="shared" si="420"/>
        <v>0</v>
      </c>
      <c r="NG328" s="365"/>
      <c r="NH328" s="365">
        <f t="shared" si="421"/>
        <v>0</v>
      </c>
      <c r="NI328" s="365"/>
      <c r="NJ328" s="365">
        <f t="shared" si="422"/>
        <v>0</v>
      </c>
      <c r="NK328" s="365"/>
      <c r="NL328" s="365">
        <f t="shared" si="429"/>
        <v>0</v>
      </c>
      <c r="NM328" s="366"/>
      <c r="NN328" s="370"/>
      <c r="NR328" s="318">
        <f t="shared" si="423"/>
        <v>0</v>
      </c>
      <c r="NS328" s="318">
        <f t="shared" si="424"/>
        <v>0</v>
      </c>
      <c r="NT328" s="318">
        <f t="shared" si="425"/>
        <v>0</v>
      </c>
    </row>
    <row r="329" spans="1:384" s="318" customFormat="1" ht="10.199999999999999" customHeight="1" x14ac:dyDescent="0.3">
      <c r="A329" s="25"/>
      <c r="B329" s="389"/>
      <c r="C329" s="424"/>
      <c r="D329" s="15"/>
      <c r="E329" s="413" t="str">
        <f>$E$14</f>
        <v>MENAGE</v>
      </c>
      <c r="F329" s="413"/>
      <c r="G329" s="136" t="str">
        <f>IF(ND350=0,"",ND350)</f>
        <v/>
      </c>
      <c r="H329" s="399"/>
      <c r="I329" s="381" t="str">
        <f>Prenoms!$B$12</f>
        <v>soren</v>
      </c>
      <c r="J329" s="382"/>
      <c r="K329" s="382"/>
      <c r="L329" s="382"/>
      <c r="M329" s="382"/>
      <c r="N329" s="68" t="str">
        <f>IF(NL329&lt;&gt;0,"",IF(Conges!O46=0,"",Conges!O46))</f>
        <v/>
      </c>
      <c r="O329" s="69"/>
      <c r="P329" s="70"/>
      <c r="Q329" s="70"/>
      <c r="R329" s="70"/>
      <c r="S329" s="70"/>
      <c r="T329" s="70"/>
      <c r="U329" s="70"/>
      <c r="V329" s="71"/>
      <c r="W329" s="70"/>
      <c r="X329" s="70"/>
      <c r="Y329" s="70"/>
      <c r="Z329" s="70"/>
      <c r="AA329" s="70"/>
      <c r="AB329" s="70"/>
      <c r="AC329" s="70"/>
      <c r="AD329" s="70"/>
      <c r="AE329" s="69"/>
      <c r="AF329" s="70"/>
      <c r="AG329" s="70"/>
      <c r="AH329" s="70"/>
      <c r="AI329" s="70"/>
      <c r="AJ329" s="71"/>
      <c r="AK329" s="70"/>
      <c r="AL329" s="70"/>
      <c r="AM329" s="70"/>
      <c r="AN329" s="70"/>
      <c r="AO329" s="70"/>
      <c r="AP329" s="70"/>
      <c r="AQ329" s="70"/>
      <c r="AR329" s="70"/>
      <c r="AS329" s="70"/>
      <c r="AT329" s="70"/>
      <c r="AU329" s="69"/>
      <c r="AV329" s="70"/>
      <c r="AW329" s="70"/>
      <c r="AX329" s="70"/>
      <c r="AY329" s="70"/>
      <c r="AZ329" s="70"/>
      <c r="BA329" s="70"/>
      <c r="BB329" s="71"/>
      <c r="BC329" s="72">
        <f>IF(NL329&lt;&gt;0,(IF(Conges!O$46=0,0,3)),0)</f>
        <v>0</v>
      </c>
      <c r="BD329" s="417"/>
      <c r="BE329" s="392">
        <f>IF(OR(Conges!O$46="A",Conges!O$46="V"),Prenoms!L$12,NL329)</f>
        <v>0</v>
      </c>
      <c r="BF329" s="393"/>
      <c r="BG329" s="289"/>
      <c r="BH329" s="290">
        <f t="shared" si="408"/>
        <v>0</v>
      </c>
      <c r="BI329" s="291" t="str">
        <f t="shared" si="409"/>
        <v/>
      </c>
      <c r="BJ329" s="305">
        <v>54.516129032258064</v>
      </c>
      <c r="BK329" s="306">
        <f t="shared" si="426"/>
        <v>-54.516129032258064</v>
      </c>
      <c r="BL329" s="307">
        <f t="shared" si="341"/>
        <v>0</v>
      </c>
      <c r="BM329" s="307">
        <f t="shared" si="342"/>
        <v>0</v>
      </c>
      <c r="BN329" s="307">
        <f>SUM('Heures Pointage'!$JD$15:$JE$15)</f>
        <v>0</v>
      </c>
      <c r="BO329" s="307">
        <f>SUM('Heures et Indemnites'!$JD$15:$JE$15)</f>
        <v>0</v>
      </c>
      <c r="BP329" s="308">
        <f t="shared" si="343"/>
        <v>0</v>
      </c>
      <c r="BQ329" s="308">
        <f>'Heures Pointage'!$KB$15</f>
        <v>0</v>
      </c>
      <c r="BR329" s="309">
        <f t="shared" ref="BR329" si="438">$BH$1064</f>
        <v>0</v>
      </c>
      <c r="BS329" s="150">
        <f>Prenoms!$C$12</f>
        <v>169</v>
      </c>
      <c r="BT329" s="153"/>
      <c r="BU329" s="323">
        <f>SUM('Heures et Indemnites'!$JD$15:$JE$15)</f>
        <v>0</v>
      </c>
      <c r="BV329" s="236">
        <f>SUM('Heures et Indemnites'!$JD$6:$JE$15)</f>
        <v>0</v>
      </c>
      <c r="BW329" s="323"/>
      <c r="BX329" s="236"/>
      <c r="BY329" s="319"/>
      <c r="BZ329" s="319"/>
      <c r="CA329" s="319"/>
      <c r="CB329" s="319"/>
      <c r="CC329" s="319"/>
      <c r="CD329" s="319"/>
      <c r="CE329" s="319"/>
      <c r="CF329" s="319"/>
      <c r="CG329" s="319"/>
      <c r="CH329" s="319"/>
      <c r="CI329" s="319"/>
      <c r="CJ329" s="319"/>
      <c r="CK329" s="319"/>
      <c r="CL329" s="319"/>
      <c r="CM329" s="319"/>
      <c r="CN329" s="319"/>
      <c r="CO329" s="319"/>
      <c r="CP329" s="319"/>
      <c r="CQ329" s="319"/>
      <c r="CR329" s="319"/>
      <c r="CS329" s="319"/>
      <c r="CT329" s="319"/>
      <c r="CU329" s="319"/>
      <c r="CV329" s="319"/>
      <c r="CW329" s="319"/>
      <c r="CX329" s="319"/>
      <c r="CY329" s="319"/>
      <c r="CZ329" s="319"/>
      <c r="DA329" s="319"/>
      <c r="DB329" s="319"/>
      <c r="DC329" s="319"/>
      <c r="DD329" s="319"/>
      <c r="DE329" s="319"/>
      <c r="DF329" s="319"/>
      <c r="DG329" s="319"/>
      <c r="DH329" s="319"/>
      <c r="DI329" s="319"/>
      <c r="DJ329" s="319"/>
      <c r="DK329" s="319"/>
      <c r="DL329" s="319"/>
      <c r="DM329" s="319"/>
      <c r="DN329" s="319"/>
      <c r="DO329" s="319"/>
      <c r="DP329" s="319"/>
      <c r="DQ329" s="319"/>
      <c r="DR329" s="319"/>
      <c r="DS329" s="319"/>
      <c r="DT329" s="319"/>
      <c r="DU329" s="319"/>
      <c r="DV329" s="319"/>
      <c r="DW329" s="319"/>
      <c r="DX329" s="319"/>
      <c r="DY329" s="319"/>
      <c r="DZ329" s="319"/>
      <c r="EA329" s="319"/>
      <c r="EB329" s="319"/>
      <c r="EC329" s="319"/>
      <c r="ED329" s="319"/>
      <c r="EE329" s="319"/>
      <c r="EF329" s="319"/>
      <c r="EG329" s="319"/>
      <c r="EH329" s="319"/>
      <c r="EI329" s="319"/>
      <c r="EJ329" s="319"/>
      <c r="EK329" s="319"/>
      <c r="EL329" s="319"/>
      <c r="EM329" s="319"/>
      <c r="EN329" s="319"/>
      <c r="EO329" s="319"/>
      <c r="EP329" s="319"/>
      <c r="EQ329" s="319"/>
      <c r="ER329" s="319"/>
      <c r="ES329" s="319"/>
      <c r="ET329" s="319"/>
      <c r="EU329" s="319"/>
      <c r="EV329" s="319"/>
      <c r="EW329" s="319"/>
      <c r="EX329" s="319"/>
      <c r="EY329" s="319"/>
      <c r="EZ329" s="319"/>
      <c r="FA329" s="319"/>
      <c r="FB329" s="319"/>
      <c r="FC329" s="319"/>
      <c r="FD329" s="319"/>
      <c r="FE329" s="319"/>
      <c r="FF329" s="319"/>
      <c r="FG329" s="319"/>
      <c r="FH329" s="319"/>
      <c r="FI329" s="319"/>
      <c r="FJ329" s="319"/>
      <c r="FK329" s="319"/>
      <c r="FL329" s="319"/>
      <c r="FM329" s="319"/>
      <c r="FN329" s="319"/>
      <c r="FO329" s="319"/>
      <c r="FP329" s="319"/>
      <c r="FQ329" s="319"/>
      <c r="FR329" s="319"/>
      <c r="FS329" s="319"/>
      <c r="FT329" s="319"/>
      <c r="FU329" s="319"/>
      <c r="FV329" s="319"/>
      <c r="FW329" s="319"/>
      <c r="FX329" s="319"/>
      <c r="FY329" s="319"/>
      <c r="FZ329" s="319"/>
      <c r="GA329" s="319"/>
      <c r="GB329" s="319"/>
      <c r="GC329" s="319"/>
      <c r="GD329" s="319"/>
      <c r="GE329" s="319"/>
      <c r="GF329" s="319"/>
      <c r="GG329" s="319"/>
      <c r="GH329" s="319"/>
      <c r="GI329" s="319"/>
      <c r="GJ329" s="319"/>
      <c r="GK329" s="319"/>
      <c r="GL329" s="319"/>
      <c r="GM329" s="319"/>
      <c r="GN329" s="319"/>
      <c r="GO329" s="319"/>
      <c r="GP329" s="319"/>
      <c r="GQ329" s="319"/>
      <c r="GR329" s="319"/>
      <c r="GS329" s="319"/>
      <c r="GT329" s="319"/>
      <c r="GU329" s="319"/>
      <c r="GV329" s="319"/>
      <c r="GW329" s="319"/>
      <c r="GX329" s="319"/>
      <c r="GY329" s="319"/>
      <c r="GZ329" s="319"/>
      <c r="HA329" s="319"/>
      <c r="HB329" s="319"/>
      <c r="HC329" s="319"/>
      <c r="HD329" s="319"/>
      <c r="HE329" s="319"/>
      <c r="HF329" s="319"/>
      <c r="HG329" s="319"/>
      <c r="HH329" s="319"/>
      <c r="HI329" s="319"/>
      <c r="HJ329" s="319"/>
      <c r="HK329" s="319"/>
      <c r="HL329" s="319"/>
      <c r="HM329" s="319"/>
      <c r="HN329" s="319"/>
      <c r="HO329" s="319"/>
      <c r="HP329" s="319"/>
      <c r="HQ329" s="319"/>
      <c r="HR329" s="319"/>
      <c r="HS329" s="319"/>
      <c r="HT329" s="319"/>
      <c r="HU329" s="319"/>
      <c r="HV329" s="319"/>
      <c r="HW329" s="319"/>
      <c r="HX329" s="319"/>
      <c r="HY329" s="319"/>
      <c r="HZ329" s="319"/>
      <c r="IA329" s="319"/>
      <c r="IB329" s="319"/>
      <c r="IC329" s="319"/>
      <c r="ID329" s="319"/>
      <c r="IE329" s="319"/>
      <c r="IF329" s="319"/>
      <c r="IG329" s="319"/>
      <c r="IH329" s="319"/>
      <c r="II329" s="319"/>
      <c r="IJ329" s="319"/>
      <c r="IK329" s="319"/>
      <c r="IL329" s="319"/>
      <c r="IM329" s="319"/>
      <c r="IN329" s="319"/>
      <c r="IO329" s="319"/>
      <c r="IP329" s="319"/>
      <c r="IQ329" s="319"/>
      <c r="IR329" s="319"/>
      <c r="IS329" s="319"/>
      <c r="IT329" s="319"/>
      <c r="IU329" s="319"/>
      <c r="IV329" s="319"/>
      <c r="IW329" s="319"/>
      <c r="IX329" s="319"/>
      <c r="IY329" s="319"/>
      <c r="IZ329" s="319"/>
      <c r="JA329" s="319"/>
      <c r="JB329" s="319"/>
      <c r="JC329" s="319"/>
      <c r="JD329" s="319"/>
      <c r="JE329" s="319"/>
      <c r="JF329" s="319"/>
      <c r="JG329" s="319"/>
      <c r="JH329" s="319"/>
      <c r="JI329" s="319"/>
      <c r="JJ329" s="319"/>
      <c r="JK329" s="319"/>
      <c r="JL329" s="319"/>
      <c r="JM329" s="319"/>
      <c r="JN329" s="319"/>
      <c r="JO329" s="319"/>
      <c r="JP329" s="319"/>
      <c r="JQ329" s="319"/>
      <c r="JR329" s="319"/>
      <c r="JS329" s="319"/>
      <c r="JT329" s="319"/>
      <c r="JU329" s="319"/>
      <c r="JV329" s="319"/>
      <c r="JW329" s="319"/>
      <c r="JX329" s="319"/>
      <c r="JY329" s="319"/>
      <c r="JZ329" s="319"/>
      <c r="KA329" s="319"/>
      <c r="KB329" s="319"/>
      <c r="KC329" s="319"/>
      <c r="KD329" s="319"/>
      <c r="KE329" s="319"/>
      <c r="KF329" s="319"/>
      <c r="KG329" s="319"/>
      <c r="KH329" s="319"/>
      <c r="KI329" s="319"/>
      <c r="KJ329" s="319"/>
      <c r="KK329" s="319"/>
      <c r="KL329" s="319"/>
      <c r="KM329" s="319"/>
      <c r="KN329" s="319"/>
      <c r="KO329" s="319"/>
      <c r="KP329" s="319"/>
      <c r="KQ329" s="319"/>
      <c r="KR329" s="319"/>
      <c r="KS329" s="319"/>
      <c r="KT329" s="319"/>
      <c r="KU329" s="319"/>
      <c r="KV329" s="319"/>
      <c r="KW329" s="319"/>
      <c r="KX329" s="319"/>
      <c r="KY329" s="319"/>
      <c r="KZ329" s="319"/>
      <c r="LA329" s="319"/>
      <c r="LB329" s="319"/>
      <c r="LC329" s="319"/>
      <c r="LD329" s="319"/>
      <c r="LE329" s="319"/>
      <c r="LF329" s="319"/>
      <c r="LG329" s="319"/>
      <c r="LH329" s="319"/>
      <c r="LI329" s="319"/>
      <c r="LJ329" s="319"/>
      <c r="LK329" s="319"/>
      <c r="LL329" s="319"/>
      <c r="LM329" s="319"/>
      <c r="LN329" s="319"/>
      <c r="LO329" s="319"/>
      <c r="LP329" s="319"/>
      <c r="LQ329" s="319"/>
      <c r="LR329" s="319"/>
      <c r="LS329" s="319"/>
      <c r="LT329" s="319"/>
      <c r="LU329" s="319"/>
      <c r="LV329" s="319"/>
      <c r="LW329" s="319"/>
      <c r="LX329" s="319"/>
      <c r="LY329" s="319"/>
      <c r="LZ329" s="319"/>
      <c r="MA329" s="319"/>
      <c r="MB329" s="319"/>
      <c r="MC329" s="319"/>
      <c r="MD329" s="319"/>
      <c r="ME329" s="319"/>
      <c r="MF329" s="319"/>
      <c r="MG329" s="319"/>
      <c r="MH329" s="319"/>
      <c r="MI329" s="319"/>
      <c r="MJ329" s="319"/>
      <c r="MK329" s="319"/>
      <c r="ML329" s="319"/>
      <c r="MM329" s="319"/>
      <c r="MN329" s="319"/>
      <c r="MO329" s="319"/>
      <c r="MP329" s="319"/>
      <c r="MQ329" s="319"/>
      <c r="MS329" s="241"/>
      <c r="MT329" s="362">
        <f t="shared" si="428"/>
        <v>0</v>
      </c>
      <c r="MU329" s="363">
        <f t="shared" si="414"/>
        <v>0</v>
      </c>
      <c r="MV329" s="363">
        <f t="shared" si="415"/>
        <v>0</v>
      </c>
      <c r="MW329" s="363"/>
      <c r="MX329" s="363">
        <f t="shared" si="416"/>
        <v>0</v>
      </c>
      <c r="MY329" s="363"/>
      <c r="MZ329" s="363">
        <f t="shared" si="417"/>
        <v>0</v>
      </c>
      <c r="NA329" s="363"/>
      <c r="NB329" s="363">
        <f t="shared" si="418"/>
        <v>0</v>
      </c>
      <c r="NC329" s="363"/>
      <c r="ND329" s="363">
        <f t="shared" si="419"/>
        <v>0</v>
      </c>
      <c r="NE329" s="363"/>
      <c r="NF329" s="363">
        <f t="shared" si="420"/>
        <v>0</v>
      </c>
      <c r="NG329" s="363"/>
      <c r="NH329" s="363">
        <f t="shared" si="421"/>
        <v>0</v>
      </c>
      <c r="NI329" s="363"/>
      <c r="NJ329" s="363">
        <f t="shared" si="422"/>
        <v>0</v>
      </c>
      <c r="NK329" s="363"/>
      <c r="NL329" s="363">
        <f t="shared" si="429"/>
        <v>0</v>
      </c>
      <c r="NM329" s="364"/>
      <c r="NN329" s="370"/>
      <c r="NR329" s="318">
        <f t="shared" si="423"/>
        <v>0</v>
      </c>
      <c r="NS329" s="318">
        <f t="shared" si="424"/>
        <v>0</v>
      </c>
      <c r="NT329" s="318">
        <f t="shared" si="425"/>
        <v>0</v>
      </c>
    </row>
    <row r="330" spans="1:384" s="318" customFormat="1" ht="10.199999999999999" customHeight="1" x14ac:dyDescent="0.3">
      <c r="A330" s="25"/>
      <c r="B330" s="389"/>
      <c r="C330" s="424"/>
      <c r="D330" s="15"/>
      <c r="E330" s="396">
        <f>$E$15</f>
        <v>0</v>
      </c>
      <c r="F330" s="396"/>
      <c r="G330" s="137" t="str">
        <f>IF(NF350=0,"",NF350)</f>
        <v/>
      </c>
      <c r="H330" s="399"/>
      <c r="I330" s="394" t="str">
        <f>Prenoms!$B$13</f>
        <v>stage 1</v>
      </c>
      <c r="J330" s="395"/>
      <c r="K330" s="395"/>
      <c r="L330" s="395"/>
      <c r="M330" s="395"/>
      <c r="N330" s="81" t="str">
        <f>IF(NL330&lt;&gt;0,"",IF(Conges!O47=0,"",Conges!O47))</f>
        <v/>
      </c>
      <c r="O330" s="82"/>
      <c r="P330" s="83"/>
      <c r="Q330" s="83"/>
      <c r="R330" s="83"/>
      <c r="S330" s="83"/>
      <c r="T330" s="83"/>
      <c r="U330" s="83"/>
      <c r="V330" s="84"/>
      <c r="W330" s="83"/>
      <c r="X330" s="83"/>
      <c r="Y330" s="83"/>
      <c r="Z330" s="83"/>
      <c r="AA330" s="83"/>
      <c r="AB330" s="83"/>
      <c r="AC330" s="83"/>
      <c r="AD330" s="83"/>
      <c r="AE330" s="82"/>
      <c r="AF330" s="83"/>
      <c r="AG330" s="83"/>
      <c r="AH330" s="83"/>
      <c r="AI330" s="83"/>
      <c r="AJ330" s="84"/>
      <c r="AK330" s="83"/>
      <c r="AL330" s="83"/>
      <c r="AM330" s="83"/>
      <c r="AN330" s="83"/>
      <c r="AO330" s="83"/>
      <c r="AP330" s="83"/>
      <c r="AQ330" s="83"/>
      <c r="AR330" s="83"/>
      <c r="AS330" s="83"/>
      <c r="AT330" s="83"/>
      <c r="AU330" s="82"/>
      <c r="AV330" s="83"/>
      <c r="AW330" s="83"/>
      <c r="AX330" s="83"/>
      <c r="AY330" s="83"/>
      <c r="AZ330" s="83"/>
      <c r="BA330" s="83"/>
      <c r="BB330" s="84"/>
      <c r="BC330" s="85">
        <f>IF(NL330&lt;&gt;0,(IF(Conges!O$47=0,0,3)),0)</f>
        <v>0</v>
      </c>
      <c r="BD330" s="417"/>
      <c r="BE330" s="390">
        <f>IF(OR(Conges!O$47="A",Conges!O$47="V"),Prenoms!L$13,NL330)</f>
        <v>0</v>
      </c>
      <c r="BF330" s="391"/>
      <c r="BG330" s="286"/>
      <c r="BH330" s="287">
        <f t="shared" si="408"/>
        <v>0</v>
      </c>
      <c r="BI330" s="288" t="str">
        <f t="shared" si="409"/>
        <v/>
      </c>
      <c r="BJ330" s="300">
        <v>22.580645161290324</v>
      </c>
      <c r="BK330" s="301">
        <f t="shared" si="426"/>
        <v>-22.580645161290324</v>
      </c>
      <c r="BL330" s="302">
        <f t="shared" ref="BL330:BL393" si="439">$NL330</f>
        <v>0</v>
      </c>
      <c r="BM330" s="302">
        <f t="shared" ref="BM330:BM393" si="440">$BE330</f>
        <v>0</v>
      </c>
      <c r="BN330" s="302">
        <f>SUM('Heures Pointage'!$KD$15:$KE$15)</f>
        <v>0</v>
      </c>
      <c r="BO330" s="302">
        <f>SUM('Heures et Indemnites'!$KD$15:$KE$15)</f>
        <v>0</v>
      </c>
      <c r="BP330" s="303">
        <f t="shared" ref="BP330:BP393" si="441">$NT330</f>
        <v>0</v>
      </c>
      <c r="BQ330" s="303">
        <f>'Heures Pointage'!$LB$15</f>
        <v>0</v>
      </c>
      <c r="BR330" s="304">
        <f t="shared" ref="BR330" si="442">$BH$1065</f>
        <v>0</v>
      </c>
      <c r="BS330" s="149">
        <f>Prenoms!$C$13</f>
        <v>70</v>
      </c>
      <c r="BT330" s="180"/>
      <c r="BU330" s="324">
        <f>SUM('Heures et Indemnites'!$KD$15:$KE$15)</f>
        <v>0</v>
      </c>
      <c r="BV330" s="235">
        <f>SUM('Heures et Indemnites'!$KD$6:$KE$15)</f>
        <v>0</v>
      </c>
      <c r="BW330" s="324"/>
      <c r="BX330" s="235"/>
      <c r="BY330" s="319"/>
      <c r="BZ330" s="319"/>
      <c r="CA330" s="319"/>
      <c r="CB330" s="319"/>
      <c r="CC330" s="319"/>
      <c r="CD330" s="319"/>
      <c r="CE330" s="319"/>
      <c r="CF330" s="319"/>
      <c r="CG330" s="319"/>
      <c r="CH330" s="319"/>
      <c r="CI330" s="319"/>
      <c r="CJ330" s="319"/>
      <c r="CK330" s="319"/>
      <c r="CL330" s="319"/>
      <c r="CM330" s="319"/>
      <c r="CN330" s="319"/>
      <c r="CO330" s="319"/>
      <c r="CP330" s="319"/>
      <c r="CQ330" s="319"/>
      <c r="CR330" s="319"/>
      <c r="CS330" s="319"/>
      <c r="CT330" s="319"/>
      <c r="CU330" s="319"/>
      <c r="CV330" s="319"/>
      <c r="CW330" s="319"/>
      <c r="CX330" s="319"/>
      <c r="CY330" s="319"/>
      <c r="CZ330" s="319"/>
      <c r="DA330" s="319"/>
      <c r="DB330" s="319"/>
      <c r="DC330" s="319"/>
      <c r="DD330" s="319"/>
      <c r="DE330" s="319"/>
      <c r="DF330" s="319"/>
      <c r="DG330" s="319"/>
      <c r="DH330" s="319"/>
      <c r="DI330" s="319"/>
      <c r="DJ330" s="319"/>
      <c r="DK330" s="319"/>
      <c r="DL330" s="319"/>
      <c r="DM330" s="319"/>
      <c r="DN330" s="319"/>
      <c r="DO330" s="319"/>
      <c r="DP330" s="319"/>
      <c r="DQ330" s="319"/>
      <c r="DR330" s="319"/>
      <c r="DS330" s="319"/>
      <c r="DT330" s="319"/>
      <c r="DU330" s="319"/>
      <c r="DV330" s="319"/>
      <c r="DW330" s="319"/>
      <c r="DX330" s="319"/>
      <c r="DY330" s="319"/>
      <c r="DZ330" s="319"/>
      <c r="EA330" s="319"/>
      <c r="EB330" s="319"/>
      <c r="EC330" s="319"/>
      <c r="ED330" s="319"/>
      <c r="EE330" s="319"/>
      <c r="EF330" s="319"/>
      <c r="EG330" s="319"/>
      <c r="EH330" s="319"/>
      <c r="EI330" s="319"/>
      <c r="EJ330" s="319"/>
      <c r="EK330" s="319"/>
      <c r="EL330" s="319"/>
      <c r="EM330" s="319"/>
      <c r="EN330" s="319"/>
      <c r="EO330" s="319"/>
      <c r="EP330" s="319"/>
      <c r="EQ330" s="319"/>
      <c r="ER330" s="319"/>
      <c r="ES330" s="319"/>
      <c r="ET330" s="319"/>
      <c r="EU330" s="319"/>
      <c r="EV330" s="319"/>
      <c r="EW330" s="319"/>
      <c r="EX330" s="319"/>
      <c r="EY330" s="319"/>
      <c r="EZ330" s="319"/>
      <c r="FA330" s="319"/>
      <c r="FB330" s="319"/>
      <c r="FC330" s="319"/>
      <c r="FD330" s="319"/>
      <c r="FE330" s="319"/>
      <c r="FF330" s="319"/>
      <c r="FG330" s="319"/>
      <c r="FH330" s="319"/>
      <c r="FI330" s="319"/>
      <c r="FJ330" s="319"/>
      <c r="FK330" s="319"/>
      <c r="FL330" s="319"/>
      <c r="FM330" s="319"/>
      <c r="FN330" s="319"/>
      <c r="FO330" s="319"/>
      <c r="FP330" s="319"/>
      <c r="FQ330" s="319"/>
      <c r="FR330" s="319"/>
      <c r="FS330" s="319"/>
      <c r="FT330" s="319"/>
      <c r="FU330" s="319"/>
      <c r="FV330" s="319"/>
      <c r="FW330" s="319"/>
      <c r="FX330" s="319"/>
      <c r="FY330" s="319"/>
      <c r="FZ330" s="319"/>
      <c r="GA330" s="319"/>
      <c r="GB330" s="319"/>
      <c r="GC330" s="319"/>
      <c r="GD330" s="319"/>
      <c r="GE330" s="319"/>
      <c r="GF330" s="319"/>
      <c r="GG330" s="319"/>
      <c r="GH330" s="319"/>
      <c r="GI330" s="319"/>
      <c r="GJ330" s="319"/>
      <c r="GK330" s="319"/>
      <c r="GL330" s="319"/>
      <c r="GM330" s="319"/>
      <c r="GN330" s="319"/>
      <c r="GO330" s="319"/>
      <c r="GP330" s="319"/>
      <c r="GQ330" s="319"/>
      <c r="GR330" s="319"/>
      <c r="GS330" s="319"/>
      <c r="GT330" s="319"/>
      <c r="GU330" s="319"/>
      <c r="GV330" s="319"/>
      <c r="GW330" s="319"/>
      <c r="GX330" s="319"/>
      <c r="GY330" s="319"/>
      <c r="GZ330" s="319"/>
      <c r="HA330" s="319"/>
      <c r="HB330" s="319"/>
      <c r="HC330" s="319"/>
      <c r="HD330" s="319"/>
      <c r="HE330" s="319"/>
      <c r="HF330" s="319"/>
      <c r="HG330" s="319"/>
      <c r="HH330" s="319"/>
      <c r="HI330" s="319"/>
      <c r="HJ330" s="319"/>
      <c r="HK330" s="319"/>
      <c r="HL330" s="319"/>
      <c r="HM330" s="319"/>
      <c r="HN330" s="319"/>
      <c r="HO330" s="319"/>
      <c r="HP330" s="319"/>
      <c r="HQ330" s="319"/>
      <c r="HR330" s="319"/>
      <c r="HS330" s="319"/>
      <c r="HT330" s="319"/>
      <c r="HU330" s="319"/>
      <c r="HV330" s="319"/>
      <c r="HW330" s="319"/>
      <c r="HX330" s="319"/>
      <c r="HY330" s="319"/>
      <c r="HZ330" s="319"/>
      <c r="IA330" s="319"/>
      <c r="IB330" s="319"/>
      <c r="IC330" s="319"/>
      <c r="ID330" s="319"/>
      <c r="IE330" s="319"/>
      <c r="IF330" s="319"/>
      <c r="IG330" s="319"/>
      <c r="IH330" s="319"/>
      <c r="II330" s="319"/>
      <c r="IJ330" s="319"/>
      <c r="IK330" s="319"/>
      <c r="IL330" s="319"/>
      <c r="IM330" s="319"/>
      <c r="IN330" s="319"/>
      <c r="IO330" s="319"/>
      <c r="IP330" s="319"/>
      <c r="IQ330" s="319"/>
      <c r="IR330" s="319"/>
      <c r="IS330" s="319"/>
      <c r="IT330" s="319"/>
      <c r="IU330" s="319"/>
      <c r="IV330" s="319"/>
      <c r="IW330" s="319"/>
      <c r="IX330" s="319"/>
      <c r="IY330" s="319"/>
      <c r="IZ330" s="319"/>
      <c r="JA330" s="319"/>
      <c r="JB330" s="319"/>
      <c r="JC330" s="319"/>
      <c r="JD330" s="319"/>
      <c r="JE330" s="319"/>
      <c r="JF330" s="319"/>
      <c r="JG330" s="319"/>
      <c r="JH330" s="319"/>
      <c r="JI330" s="319"/>
      <c r="JJ330" s="319"/>
      <c r="JK330" s="319"/>
      <c r="JL330" s="319"/>
      <c r="JM330" s="319"/>
      <c r="JN330" s="319"/>
      <c r="JO330" s="319"/>
      <c r="JP330" s="319"/>
      <c r="JQ330" s="319"/>
      <c r="JR330" s="319"/>
      <c r="JS330" s="319"/>
      <c r="JT330" s="319"/>
      <c r="JU330" s="319"/>
      <c r="JV330" s="319"/>
      <c r="JW330" s="319"/>
      <c r="JX330" s="319"/>
      <c r="JY330" s="319"/>
      <c r="JZ330" s="319"/>
      <c r="KA330" s="319"/>
      <c r="KB330" s="319"/>
      <c r="KC330" s="319"/>
      <c r="KD330" s="319"/>
      <c r="KE330" s="319"/>
      <c r="KF330" s="319"/>
      <c r="KG330" s="319"/>
      <c r="KH330" s="319"/>
      <c r="KI330" s="319"/>
      <c r="KJ330" s="319"/>
      <c r="KK330" s="319"/>
      <c r="KL330" s="319"/>
      <c r="KM330" s="319"/>
      <c r="KN330" s="319"/>
      <c r="KO330" s="319"/>
      <c r="KP330" s="319"/>
      <c r="KQ330" s="319"/>
      <c r="KR330" s="319"/>
      <c r="KS330" s="319"/>
      <c r="KT330" s="319"/>
      <c r="KU330" s="319"/>
      <c r="KV330" s="319"/>
      <c r="KW330" s="319"/>
      <c r="KX330" s="319"/>
      <c r="KY330" s="319"/>
      <c r="KZ330" s="319"/>
      <c r="LA330" s="319"/>
      <c r="LB330" s="319"/>
      <c r="LC330" s="319"/>
      <c r="LD330" s="319"/>
      <c r="LE330" s="319"/>
      <c r="LF330" s="319"/>
      <c r="LG330" s="319"/>
      <c r="LH330" s="319"/>
      <c r="LI330" s="319"/>
      <c r="LJ330" s="319"/>
      <c r="LK330" s="319"/>
      <c r="LL330" s="319"/>
      <c r="LM330" s="319"/>
      <c r="LN330" s="319"/>
      <c r="LO330" s="319"/>
      <c r="LP330" s="319"/>
      <c r="LQ330" s="319"/>
      <c r="LR330" s="319"/>
      <c r="LS330" s="319"/>
      <c r="LT330" s="319"/>
      <c r="LU330" s="319"/>
      <c r="LV330" s="319"/>
      <c r="LW330" s="319"/>
      <c r="LX330" s="319"/>
      <c r="LY330" s="319"/>
      <c r="LZ330" s="319"/>
      <c r="MA330" s="319"/>
      <c r="MB330" s="319"/>
      <c r="MC330" s="319"/>
      <c r="MD330" s="319"/>
      <c r="ME330" s="319"/>
      <c r="MF330" s="319"/>
      <c r="MG330" s="319"/>
      <c r="MH330" s="319"/>
      <c r="MI330" s="319"/>
      <c r="MJ330" s="319"/>
      <c r="MK330" s="319"/>
      <c r="ML330" s="319"/>
      <c r="MM330" s="319"/>
      <c r="MN330" s="319"/>
      <c r="MO330" s="319"/>
      <c r="MP330" s="319"/>
      <c r="MQ330" s="319"/>
      <c r="MS330" s="241"/>
      <c r="MT330" s="373">
        <f t="shared" si="428"/>
        <v>0</v>
      </c>
      <c r="MU330" s="365">
        <f t="shared" si="414"/>
        <v>0</v>
      </c>
      <c r="MV330" s="365">
        <f t="shared" si="415"/>
        <v>0</v>
      </c>
      <c r="MW330" s="365"/>
      <c r="MX330" s="365">
        <f t="shared" si="416"/>
        <v>0</v>
      </c>
      <c r="MY330" s="365"/>
      <c r="MZ330" s="365">
        <f t="shared" si="417"/>
        <v>0</v>
      </c>
      <c r="NA330" s="365"/>
      <c r="NB330" s="365">
        <f t="shared" si="418"/>
        <v>0</v>
      </c>
      <c r="NC330" s="365"/>
      <c r="ND330" s="365">
        <f t="shared" si="419"/>
        <v>0</v>
      </c>
      <c r="NE330" s="365"/>
      <c r="NF330" s="365">
        <f t="shared" si="420"/>
        <v>0</v>
      </c>
      <c r="NG330" s="365"/>
      <c r="NH330" s="365">
        <f t="shared" si="421"/>
        <v>0</v>
      </c>
      <c r="NI330" s="365"/>
      <c r="NJ330" s="365">
        <f t="shared" si="422"/>
        <v>0</v>
      </c>
      <c r="NK330" s="365"/>
      <c r="NL330" s="365">
        <f t="shared" si="429"/>
        <v>0</v>
      </c>
      <c r="NM330" s="366"/>
      <c r="NN330" s="370"/>
      <c r="NR330" s="318">
        <f t="shared" si="423"/>
        <v>0</v>
      </c>
      <c r="NS330" s="318">
        <f t="shared" si="424"/>
        <v>0</v>
      </c>
      <c r="NT330" s="318">
        <f t="shared" si="425"/>
        <v>0</v>
      </c>
    </row>
    <row r="331" spans="1:384" s="318" customFormat="1" ht="10.199999999999999" customHeight="1" x14ac:dyDescent="0.3">
      <c r="A331" s="25"/>
      <c r="B331" s="389"/>
      <c r="C331" s="424"/>
      <c r="D331" s="15"/>
      <c r="E331" s="361" t="str">
        <f>$E$16</f>
        <v>Cave</v>
      </c>
      <c r="F331" s="361"/>
      <c r="G331" s="139" t="str">
        <f>IF(NH350=0,"",NH350)</f>
        <v/>
      </c>
      <c r="H331" s="399"/>
      <c r="I331" s="381">
        <f>Prenoms!$B$14</f>
        <v>0</v>
      </c>
      <c r="J331" s="382"/>
      <c r="K331" s="382"/>
      <c r="L331" s="382"/>
      <c r="M331" s="382"/>
      <c r="N331" s="68" t="str">
        <f>IF(NL331&lt;&gt;0,"",IF(Conges!O48=0,"",Conges!O48))</f>
        <v/>
      </c>
      <c r="O331" s="69"/>
      <c r="P331" s="70"/>
      <c r="Q331" s="70"/>
      <c r="R331" s="70"/>
      <c r="S331" s="70"/>
      <c r="T331" s="70"/>
      <c r="U331" s="70"/>
      <c r="V331" s="71"/>
      <c r="W331" s="69"/>
      <c r="X331" s="70"/>
      <c r="Y331" s="70"/>
      <c r="Z331" s="70"/>
      <c r="AA331" s="70"/>
      <c r="AB331" s="70"/>
      <c r="AC331" s="70"/>
      <c r="AD331" s="71"/>
      <c r="AE331" s="69"/>
      <c r="AF331" s="70"/>
      <c r="AG331" s="70"/>
      <c r="AH331" s="70"/>
      <c r="AI331" s="70"/>
      <c r="AJ331" s="71"/>
      <c r="AK331" s="69"/>
      <c r="AL331" s="70"/>
      <c r="AM331" s="70"/>
      <c r="AN331" s="70"/>
      <c r="AO331" s="70"/>
      <c r="AP331" s="70"/>
      <c r="AQ331" s="70"/>
      <c r="AR331" s="70"/>
      <c r="AS331" s="70"/>
      <c r="AT331" s="71"/>
      <c r="AU331" s="69"/>
      <c r="AV331" s="70"/>
      <c r="AW331" s="70"/>
      <c r="AX331" s="70"/>
      <c r="AY331" s="70"/>
      <c r="AZ331" s="70"/>
      <c r="BA331" s="70"/>
      <c r="BB331" s="71"/>
      <c r="BC331" s="72">
        <f>IF(NL331&lt;&gt;0,(IF(Conges!O$48=0,0,3)),0)</f>
        <v>0</v>
      </c>
      <c r="BD331" s="417"/>
      <c r="BE331" s="392">
        <f>IF(OR(Conges!O$48="A",Conges!O$48="V"),Prenoms!L$14,NL331)</f>
        <v>0</v>
      </c>
      <c r="BF331" s="393"/>
      <c r="BG331" s="289"/>
      <c r="BH331" s="290">
        <f t="shared" si="408"/>
        <v>0</v>
      </c>
      <c r="BI331" s="291" t="str">
        <f t="shared" si="409"/>
        <v/>
      </c>
      <c r="BJ331" s="305">
        <v>0</v>
      </c>
      <c r="BK331" s="306">
        <f t="shared" si="426"/>
        <v>0</v>
      </c>
      <c r="BL331" s="307">
        <f t="shared" si="439"/>
        <v>0</v>
      </c>
      <c r="BM331" s="307">
        <f t="shared" si="440"/>
        <v>0</v>
      </c>
      <c r="BN331" s="307">
        <f>SUM('Heures Pointage'!$LD$15:$LE$15)</f>
        <v>0</v>
      </c>
      <c r="BO331" s="307">
        <f>SUM('Heures et Indemnites'!$LD$15:$LE$15)</f>
        <v>0</v>
      </c>
      <c r="BP331" s="308">
        <f t="shared" si="441"/>
        <v>0</v>
      </c>
      <c r="BQ331" s="308">
        <f>'Heures Pointage'!$MB$15</f>
        <v>0</v>
      </c>
      <c r="BR331" s="309">
        <f t="shared" ref="BR331" si="443">$BH$1066</f>
        <v>0</v>
      </c>
      <c r="BS331" s="150">
        <f>Prenoms!$C$14</f>
        <v>0</v>
      </c>
      <c r="BT331" s="153"/>
      <c r="BU331" s="323">
        <f>SUM('Heures et Indemnites'!$LD$15:$LE$15)</f>
        <v>0</v>
      </c>
      <c r="BV331" s="236">
        <f>SUM('Heures et Indemnites'!$LD$6:$LE$15)</f>
        <v>0</v>
      </c>
      <c r="BW331" s="323"/>
      <c r="BX331" s="236"/>
      <c r="BY331" s="319"/>
      <c r="BZ331" s="319"/>
      <c r="CA331" s="319"/>
      <c r="CB331" s="319"/>
      <c r="CC331" s="319"/>
      <c r="CD331" s="319"/>
      <c r="CE331" s="319"/>
      <c r="CF331" s="319"/>
      <c r="CG331" s="319"/>
      <c r="CH331" s="319"/>
      <c r="CI331" s="319"/>
      <c r="CJ331" s="319"/>
      <c r="CK331" s="319"/>
      <c r="CL331" s="319"/>
      <c r="CM331" s="319"/>
      <c r="CN331" s="319"/>
      <c r="CO331" s="319"/>
      <c r="CP331" s="319"/>
      <c r="CQ331" s="319"/>
      <c r="CR331" s="319"/>
      <c r="CS331" s="319"/>
      <c r="CT331" s="319"/>
      <c r="CU331" s="319"/>
      <c r="CV331" s="319"/>
      <c r="CW331" s="319"/>
      <c r="CX331" s="319"/>
      <c r="CY331" s="319"/>
      <c r="CZ331" s="319"/>
      <c r="DA331" s="319"/>
      <c r="DB331" s="319"/>
      <c r="DC331" s="319"/>
      <c r="DD331" s="319"/>
      <c r="DE331" s="319"/>
      <c r="DF331" s="319"/>
      <c r="DG331" s="319"/>
      <c r="DH331" s="319"/>
      <c r="DI331" s="319"/>
      <c r="DJ331" s="319"/>
      <c r="DK331" s="319"/>
      <c r="DL331" s="319"/>
      <c r="DM331" s="319"/>
      <c r="DN331" s="319"/>
      <c r="DO331" s="319"/>
      <c r="DP331" s="319"/>
      <c r="DQ331" s="319"/>
      <c r="DR331" s="319"/>
      <c r="DS331" s="319"/>
      <c r="DT331" s="319"/>
      <c r="DU331" s="319"/>
      <c r="DV331" s="319"/>
      <c r="DW331" s="319"/>
      <c r="DX331" s="319"/>
      <c r="DY331" s="319"/>
      <c r="DZ331" s="319"/>
      <c r="EA331" s="319"/>
      <c r="EB331" s="319"/>
      <c r="EC331" s="319"/>
      <c r="ED331" s="319"/>
      <c r="EE331" s="319"/>
      <c r="EF331" s="319"/>
      <c r="EG331" s="319"/>
      <c r="EH331" s="319"/>
      <c r="EI331" s="319"/>
      <c r="EJ331" s="319"/>
      <c r="EK331" s="319"/>
      <c r="EL331" s="319"/>
      <c r="EM331" s="319"/>
      <c r="EN331" s="319"/>
      <c r="EO331" s="319"/>
      <c r="EP331" s="319"/>
      <c r="EQ331" s="319"/>
      <c r="ER331" s="319"/>
      <c r="ES331" s="319"/>
      <c r="ET331" s="319"/>
      <c r="EU331" s="319"/>
      <c r="EV331" s="319"/>
      <c r="EW331" s="319"/>
      <c r="EX331" s="319"/>
      <c r="EY331" s="319"/>
      <c r="EZ331" s="319"/>
      <c r="FA331" s="319"/>
      <c r="FB331" s="319"/>
      <c r="FC331" s="319"/>
      <c r="FD331" s="319"/>
      <c r="FE331" s="319"/>
      <c r="FF331" s="319"/>
      <c r="FG331" s="319"/>
      <c r="FH331" s="319"/>
      <c r="FI331" s="319"/>
      <c r="FJ331" s="319"/>
      <c r="FK331" s="319"/>
      <c r="FL331" s="319"/>
      <c r="FM331" s="319"/>
      <c r="FN331" s="319"/>
      <c r="FO331" s="319"/>
      <c r="FP331" s="319"/>
      <c r="FQ331" s="319"/>
      <c r="FR331" s="319"/>
      <c r="FS331" s="319"/>
      <c r="FT331" s="319"/>
      <c r="FU331" s="319"/>
      <c r="FV331" s="319"/>
      <c r="FW331" s="319"/>
      <c r="FX331" s="319"/>
      <c r="FY331" s="319"/>
      <c r="FZ331" s="319"/>
      <c r="GA331" s="319"/>
      <c r="GB331" s="319"/>
      <c r="GC331" s="319"/>
      <c r="GD331" s="319"/>
      <c r="GE331" s="319"/>
      <c r="GF331" s="319"/>
      <c r="GG331" s="319"/>
      <c r="GH331" s="319"/>
      <c r="GI331" s="319"/>
      <c r="GJ331" s="319"/>
      <c r="GK331" s="319"/>
      <c r="GL331" s="319"/>
      <c r="GM331" s="319"/>
      <c r="GN331" s="319"/>
      <c r="GO331" s="319"/>
      <c r="GP331" s="319"/>
      <c r="GQ331" s="319"/>
      <c r="GR331" s="319"/>
      <c r="GS331" s="319"/>
      <c r="GT331" s="319"/>
      <c r="GU331" s="319"/>
      <c r="GV331" s="319"/>
      <c r="GW331" s="319"/>
      <c r="GX331" s="319"/>
      <c r="GY331" s="319"/>
      <c r="GZ331" s="319"/>
      <c r="HA331" s="319"/>
      <c r="HB331" s="319"/>
      <c r="HC331" s="319"/>
      <c r="HD331" s="319"/>
      <c r="HE331" s="319"/>
      <c r="HF331" s="319"/>
      <c r="HG331" s="319"/>
      <c r="HH331" s="319"/>
      <c r="HI331" s="319"/>
      <c r="HJ331" s="319"/>
      <c r="HK331" s="319"/>
      <c r="HL331" s="319"/>
      <c r="HM331" s="319"/>
      <c r="HN331" s="319"/>
      <c r="HO331" s="319"/>
      <c r="HP331" s="319"/>
      <c r="HQ331" s="319"/>
      <c r="HR331" s="319"/>
      <c r="HS331" s="319"/>
      <c r="HT331" s="319"/>
      <c r="HU331" s="319"/>
      <c r="HV331" s="319"/>
      <c r="HW331" s="319"/>
      <c r="HX331" s="319"/>
      <c r="HY331" s="319"/>
      <c r="HZ331" s="319"/>
      <c r="IA331" s="319"/>
      <c r="IB331" s="319"/>
      <c r="IC331" s="319"/>
      <c r="ID331" s="319"/>
      <c r="IE331" s="319"/>
      <c r="IF331" s="319"/>
      <c r="IG331" s="319"/>
      <c r="IH331" s="319"/>
      <c r="II331" s="319"/>
      <c r="IJ331" s="319"/>
      <c r="IK331" s="319"/>
      <c r="IL331" s="319"/>
      <c r="IM331" s="319"/>
      <c r="IN331" s="319"/>
      <c r="IO331" s="319"/>
      <c r="IP331" s="319"/>
      <c r="IQ331" s="319"/>
      <c r="IR331" s="319"/>
      <c r="IS331" s="319"/>
      <c r="IT331" s="319"/>
      <c r="IU331" s="319"/>
      <c r="IV331" s="319"/>
      <c r="IW331" s="319"/>
      <c r="IX331" s="319"/>
      <c r="IY331" s="319"/>
      <c r="IZ331" s="319"/>
      <c r="JA331" s="319"/>
      <c r="JB331" s="319"/>
      <c r="JC331" s="319"/>
      <c r="JD331" s="319"/>
      <c r="JE331" s="319"/>
      <c r="JF331" s="319"/>
      <c r="JG331" s="319"/>
      <c r="JH331" s="319"/>
      <c r="JI331" s="319"/>
      <c r="JJ331" s="319"/>
      <c r="JK331" s="319"/>
      <c r="JL331" s="319"/>
      <c r="JM331" s="319"/>
      <c r="JN331" s="319"/>
      <c r="JO331" s="319"/>
      <c r="JP331" s="319"/>
      <c r="JQ331" s="319"/>
      <c r="JR331" s="319"/>
      <c r="JS331" s="319"/>
      <c r="JT331" s="319"/>
      <c r="JU331" s="319"/>
      <c r="JV331" s="319"/>
      <c r="JW331" s="319"/>
      <c r="JX331" s="319"/>
      <c r="JY331" s="319"/>
      <c r="JZ331" s="319"/>
      <c r="KA331" s="319"/>
      <c r="KB331" s="319"/>
      <c r="KC331" s="319"/>
      <c r="KD331" s="319"/>
      <c r="KE331" s="319"/>
      <c r="KF331" s="319"/>
      <c r="KG331" s="319"/>
      <c r="KH331" s="319"/>
      <c r="KI331" s="319"/>
      <c r="KJ331" s="319"/>
      <c r="KK331" s="319"/>
      <c r="KL331" s="319"/>
      <c r="KM331" s="319"/>
      <c r="KN331" s="319"/>
      <c r="KO331" s="319"/>
      <c r="KP331" s="319"/>
      <c r="KQ331" s="319"/>
      <c r="KR331" s="319"/>
      <c r="KS331" s="319"/>
      <c r="KT331" s="319"/>
      <c r="KU331" s="319"/>
      <c r="KV331" s="319"/>
      <c r="KW331" s="319"/>
      <c r="KX331" s="319"/>
      <c r="KY331" s="319"/>
      <c r="KZ331" s="319"/>
      <c r="LA331" s="319"/>
      <c r="LB331" s="319"/>
      <c r="LC331" s="319"/>
      <c r="LD331" s="319"/>
      <c r="LE331" s="319"/>
      <c r="LF331" s="319"/>
      <c r="LG331" s="319"/>
      <c r="LH331" s="319"/>
      <c r="LI331" s="319"/>
      <c r="LJ331" s="319"/>
      <c r="LK331" s="319"/>
      <c r="LL331" s="319"/>
      <c r="LM331" s="319"/>
      <c r="LN331" s="319"/>
      <c r="LO331" s="319"/>
      <c r="LP331" s="319"/>
      <c r="LQ331" s="319"/>
      <c r="LR331" s="319"/>
      <c r="LS331" s="319"/>
      <c r="LT331" s="319"/>
      <c r="LU331" s="319"/>
      <c r="LV331" s="319"/>
      <c r="LW331" s="319"/>
      <c r="LX331" s="319"/>
      <c r="LY331" s="319"/>
      <c r="LZ331" s="319"/>
      <c r="MA331" s="319"/>
      <c r="MB331" s="319"/>
      <c r="MC331" s="319"/>
      <c r="MD331" s="319"/>
      <c r="ME331" s="319"/>
      <c r="MF331" s="319"/>
      <c r="MG331" s="319"/>
      <c r="MH331" s="319"/>
      <c r="MI331" s="319"/>
      <c r="MJ331" s="319"/>
      <c r="MK331" s="319"/>
      <c r="ML331" s="319"/>
      <c r="MM331" s="319"/>
      <c r="MN331" s="319"/>
      <c r="MO331" s="319"/>
      <c r="MP331" s="319"/>
      <c r="MQ331" s="319"/>
      <c r="MS331" s="241"/>
      <c r="MT331" s="362">
        <f t="shared" si="428"/>
        <v>0</v>
      </c>
      <c r="MU331" s="363">
        <f t="shared" si="414"/>
        <v>0</v>
      </c>
      <c r="MV331" s="363">
        <f t="shared" si="415"/>
        <v>0</v>
      </c>
      <c r="MW331" s="363"/>
      <c r="MX331" s="363">
        <f t="shared" si="416"/>
        <v>0</v>
      </c>
      <c r="MY331" s="363"/>
      <c r="MZ331" s="363">
        <f t="shared" si="417"/>
        <v>0</v>
      </c>
      <c r="NA331" s="363"/>
      <c r="NB331" s="363">
        <f t="shared" si="418"/>
        <v>0</v>
      </c>
      <c r="NC331" s="363"/>
      <c r="ND331" s="363">
        <f t="shared" si="419"/>
        <v>0</v>
      </c>
      <c r="NE331" s="363"/>
      <c r="NF331" s="363">
        <f t="shared" si="420"/>
        <v>0</v>
      </c>
      <c r="NG331" s="363"/>
      <c r="NH331" s="363">
        <f t="shared" si="421"/>
        <v>0</v>
      </c>
      <c r="NI331" s="363"/>
      <c r="NJ331" s="363">
        <f t="shared" si="422"/>
        <v>0</v>
      </c>
      <c r="NK331" s="363"/>
      <c r="NL331" s="363">
        <f t="shared" si="429"/>
        <v>0</v>
      </c>
      <c r="NM331" s="364"/>
      <c r="NN331" s="370"/>
      <c r="NR331" s="318">
        <f t="shared" si="423"/>
        <v>0</v>
      </c>
      <c r="NS331" s="318">
        <f t="shared" si="424"/>
        <v>0</v>
      </c>
      <c r="NT331" s="318">
        <f t="shared" si="425"/>
        <v>0</v>
      </c>
    </row>
    <row r="332" spans="1:384" s="318" customFormat="1" ht="10.199999999999999" customHeight="1" x14ac:dyDescent="0.3">
      <c r="A332" s="25"/>
      <c r="B332" s="389"/>
      <c r="C332" s="424"/>
      <c r="D332" s="15"/>
      <c r="E332" s="426" t="str">
        <f>$E$17</f>
        <v>STAGE</v>
      </c>
      <c r="F332" s="426"/>
      <c r="G332" s="140" t="str">
        <f>IF(NJ350=0,"",NJ350)</f>
        <v/>
      </c>
      <c r="H332" s="399"/>
      <c r="I332" s="394">
        <f>Prenoms!$B$15</f>
        <v>0</v>
      </c>
      <c r="J332" s="395"/>
      <c r="K332" s="395"/>
      <c r="L332" s="395"/>
      <c r="M332" s="395"/>
      <c r="N332" s="81" t="str">
        <f>IF(NL332&lt;&gt;0,"",IF(Conges!O49=0,"",Conges!O49))</f>
        <v/>
      </c>
      <c r="O332" s="82"/>
      <c r="P332" s="83"/>
      <c r="Q332" s="83"/>
      <c r="R332" s="83"/>
      <c r="S332" s="83"/>
      <c r="T332" s="83"/>
      <c r="U332" s="83"/>
      <c r="V332" s="84"/>
      <c r="W332" s="82"/>
      <c r="X332" s="83"/>
      <c r="Y332" s="83"/>
      <c r="Z332" s="83"/>
      <c r="AA332" s="83"/>
      <c r="AB332" s="83"/>
      <c r="AC332" s="83"/>
      <c r="AD332" s="84"/>
      <c r="AE332" s="82"/>
      <c r="AF332" s="83"/>
      <c r="AG332" s="83"/>
      <c r="AH332" s="83"/>
      <c r="AI332" s="83"/>
      <c r="AJ332" s="84"/>
      <c r="AK332" s="82"/>
      <c r="AL332" s="83"/>
      <c r="AM332" s="83"/>
      <c r="AN332" s="83"/>
      <c r="AO332" s="83"/>
      <c r="AP332" s="83"/>
      <c r="AQ332" s="83"/>
      <c r="AR332" s="83"/>
      <c r="AS332" s="83"/>
      <c r="AT332" s="84"/>
      <c r="AU332" s="82"/>
      <c r="AV332" s="83"/>
      <c r="AW332" s="83"/>
      <c r="AX332" s="83"/>
      <c r="AY332" s="83"/>
      <c r="AZ332" s="83"/>
      <c r="BA332" s="83"/>
      <c r="BB332" s="84"/>
      <c r="BC332" s="85">
        <f>IF(NL332&lt;&gt;0,(IF(Conges!O$49=0,0,3)),0)</f>
        <v>0</v>
      </c>
      <c r="BD332" s="417"/>
      <c r="BE332" s="390">
        <f>IF(OR(Conges!O$49="A",Conges!O$49="V"),Prenoms!L$15,NL332)</f>
        <v>0</v>
      </c>
      <c r="BF332" s="391"/>
      <c r="BG332" s="286"/>
      <c r="BH332" s="287">
        <f t="shared" si="408"/>
        <v>0</v>
      </c>
      <c r="BI332" s="288" t="str">
        <f t="shared" si="409"/>
        <v/>
      </c>
      <c r="BJ332" s="300">
        <v>0</v>
      </c>
      <c r="BK332" s="301">
        <f t="shared" si="426"/>
        <v>0</v>
      </c>
      <c r="BL332" s="302">
        <f t="shared" si="439"/>
        <v>0</v>
      </c>
      <c r="BM332" s="302">
        <f t="shared" si="440"/>
        <v>0</v>
      </c>
      <c r="BN332" s="302">
        <f>SUM('Heures Pointage'!$MD$15:$ME$15)</f>
        <v>0</v>
      </c>
      <c r="BO332" s="302">
        <f>SUM('Heures et Indemnites'!$MD$15:$ME$15)</f>
        <v>0</v>
      </c>
      <c r="BP332" s="303">
        <f t="shared" si="441"/>
        <v>0</v>
      </c>
      <c r="BQ332" s="303">
        <f>'Heures Pointage'!$NB$15</f>
        <v>0</v>
      </c>
      <c r="BR332" s="304">
        <f t="shared" ref="BR332" si="444">$BH$1067</f>
        <v>0</v>
      </c>
      <c r="BS332" s="149">
        <f>Prenoms!$C$15</f>
        <v>0</v>
      </c>
      <c r="BT332" s="180"/>
      <c r="BU332" s="324">
        <f>SUM('Heures et Indemnites'!$MD$15:$ME$15)</f>
        <v>0</v>
      </c>
      <c r="BV332" s="235">
        <f>SUM('Heures et Indemnites'!$MD$6:$ME$15)</f>
        <v>0</v>
      </c>
      <c r="BW332" s="324"/>
      <c r="BX332" s="235"/>
      <c r="BY332" s="319"/>
      <c r="BZ332" s="319"/>
      <c r="CA332" s="319"/>
      <c r="CB332" s="319"/>
      <c r="CC332" s="319"/>
      <c r="CD332" s="319"/>
      <c r="CE332" s="319"/>
      <c r="CF332" s="319"/>
      <c r="CG332" s="319"/>
      <c r="CH332" s="319"/>
      <c r="CI332" s="319"/>
      <c r="CJ332" s="319"/>
      <c r="CK332" s="319"/>
      <c r="CL332" s="319"/>
      <c r="CM332" s="319"/>
      <c r="CN332" s="319"/>
      <c r="CO332" s="319"/>
      <c r="CP332" s="319"/>
      <c r="CQ332" s="319"/>
      <c r="CR332" s="319"/>
      <c r="CS332" s="319"/>
      <c r="CT332" s="319"/>
      <c r="CU332" s="319"/>
      <c r="CV332" s="319"/>
      <c r="CW332" s="319"/>
      <c r="CX332" s="319"/>
      <c r="CY332" s="319"/>
      <c r="CZ332" s="319"/>
      <c r="DA332" s="319"/>
      <c r="DB332" s="319"/>
      <c r="DC332" s="319"/>
      <c r="DD332" s="319"/>
      <c r="DE332" s="319"/>
      <c r="DF332" s="319"/>
      <c r="DG332" s="319"/>
      <c r="DH332" s="319"/>
      <c r="DI332" s="319"/>
      <c r="DJ332" s="319"/>
      <c r="DK332" s="319"/>
      <c r="DL332" s="319"/>
      <c r="DM332" s="319"/>
      <c r="DN332" s="319"/>
      <c r="DO332" s="319"/>
      <c r="DP332" s="319"/>
      <c r="DQ332" s="319"/>
      <c r="DR332" s="319"/>
      <c r="DS332" s="319"/>
      <c r="DT332" s="319"/>
      <c r="DU332" s="319"/>
      <c r="DV332" s="319"/>
      <c r="DW332" s="319"/>
      <c r="DX332" s="319"/>
      <c r="DY332" s="319"/>
      <c r="DZ332" s="319"/>
      <c r="EA332" s="319"/>
      <c r="EB332" s="319"/>
      <c r="EC332" s="319"/>
      <c r="ED332" s="319"/>
      <c r="EE332" s="319"/>
      <c r="EF332" s="319"/>
      <c r="EG332" s="319"/>
      <c r="EH332" s="319"/>
      <c r="EI332" s="319"/>
      <c r="EJ332" s="319"/>
      <c r="EK332" s="319"/>
      <c r="EL332" s="319"/>
      <c r="EM332" s="319"/>
      <c r="EN332" s="319"/>
      <c r="EO332" s="319"/>
      <c r="EP332" s="319"/>
      <c r="EQ332" s="319"/>
      <c r="ER332" s="319"/>
      <c r="ES332" s="319"/>
      <c r="ET332" s="319"/>
      <c r="EU332" s="319"/>
      <c r="EV332" s="319"/>
      <c r="EW332" s="319"/>
      <c r="EX332" s="319"/>
      <c r="EY332" s="319"/>
      <c r="EZ332" s="319"/>
      <c r="FA332" s="319"/>
      <c r="FB332" s="319"/>
      <c r="FC332" s="319"/>
      <c r="FD332" s="319"/>
      <c r="FE332" s="319"/>
      <c r="FF332" s="319"/>
      <c r="FG332" s="319"/>
      <c r="FH332" s="319"/>
      <c r="FI332" s="319"/>
      <c r="FJ332" s="319"/>
      <c r="FK332" s="319"/>
      <c r="FL332" s="319"/>
      <c r="FM332" s="319"/>
      <c r="FN332" s="319"/>
      <c r="FO332" s="319"/>
      <c r="FP332" s="319"/>
      <c r="FQ332" s="319"/>
      <c r="FR332" s="319"/>
      <c r="FS332" s="319"/>
      <c r="FT332" s="319"/>
      <c r="FU332" s="319"/>
      <c r="FV332" s="319"/>
      <c r="FW332" s="319"/>
      <c r="FX332" s="319"/>
      <c r="FY332" s="319"/>
      <c r="FZ332" s="319"/>
      <c r="GA332" s="319"/>
      <c r="GB332" s="319"/>
      <c r="GC332" s="319"/>
      <c r="GD332" s="319"/>
      <c r="GE332" s="319"/>
      <c r="GF332" s="319"/>
      <c r="GG332" s="319"/>
      <c r="GH332" s="319"/>
      <c r="GI332" s="319"/>
      <c r="GJ332" s="319"/>
      <c r="GK332" s="319"/>
      <c r="GL332" s="319"/>
      <c r="GM332" s="319"/>
      <c r="GN332" s="319"/>
      <c r="GO332" s="319"/>
      <c r="GP332" s="319"/>
      <c r="GQ332" s="319"/>
      <c r="GR332" s="319"/>
      <c r="GS332" s="319"/>
      <c r="GT332" s="319"/>
      <c r="GU332" s="319"/>
      <c r="GV332" s="319"/>
      <c r="GW332" s="319"/>
      <c r="GX332" s="319"/>
      <c r="GY332" s="319"/>
      <c r="GZ332" s="319"/>
      <c r="HA332" s="319"/>
      <c r="HB332" s="319"/>
      <c r="HC332" s="319"/>
      <c r="HD332" s="319"/>
      <c r="HE332" s="319"/>
      <c r="HF332" s="319"/>
      <c r="HG332" s="319"/>
      <c r="HH332" s="319"/>
      <c r="HI332" s="319"/>
      <c r="HJ332" s="319"/>
      <c r="HK332" s="319"/>
      <c r="HL332" s="319"/>
      <c r="HM332" s="319"/>
      <c r="HN332" s="319"/>
      <c r="HO332" s="319"/>
      <c r="HP332" s="319"/>
      <c r="HQ332" s="319"/>
      <c r="HR332" s="319"/>
      <c r="HS332" s="319"/>
      <c r="HT332" s="319"/>
      <c r="HU332" s="319"/>
      <c r="HV332" s="319"/>
      <c r="HW332" s="319"/>
      <c r="HX332" s="319"/>
      <c r="HY332" s="319"/>
      <c r="HZ332" s="319"/>
      <c r="IA332" s="319"/>
      <c r="IB332" s="319"/>
      <c r="IC332" s="319"/>
      <c r="ID332" s="319"/>
      <c r="IE332" s="319"/>
      <c r="IF332" s="319"/>
      <c r="IG332" s="319"/>
      <c r="IH332" s="319"/>
      <c r="II332" s="319"/>
      <c r="IJ332" s="319"/>
      <c r="IK332" s="319"/>
      <c r="IL332" s="319"/>
      <c r="IM332" s="319"/>
      <c r="IN332" s="319"/>
      <c r="IO332" s="319"/>
      <c r="IP332" s="319"/>
      <c r="IQ332" s="319"/>
      <c r="IR332" s="319"/>
      <c r="IS332" s="319"/>
      <c r="IT332" s="319"/>
      <c r="IU332" s="319"/>
      <c r="IV332" s="319"/>
      <c r="IW332" s="319"/>
      <c r="IX332" s="319"/>
      <c r="IY332" s="319"/>
      <c r="IZ332" s="319"/>
      <c r="JA332" s="319"/>
      <c r="JB332" s="319"/>
      <c r="JC332" s="319"/>
      <c r="JD332" s="319"/>
      <c r="JE332" s="319"/>
      <c r="JF332" s="319"/>
      <c r="JG332" s="319"/>
      <c r="JH332" s="319"/>
      <c r="JI332" s="319"/>
      <c r="JJ332" s="319"/>
      <c r="JK332" s="319"/>
      <c r="JL332" s="319"/>
      <c r="JM332" s="319"/>
      <c r="JN332" s="319"/>
      <c r="JO332" s="319"/>
      <c r="JP332" s="319"/>
      <c r="JQ332" s="319"/>
      <c r="JR332" s="319"/>
      <c r="JS332" s="319"/>
      <c r="JT332" s="319"/>
      <c r="JU332" s="319"/>
      <c r="JV332" s="319"/>
      <c r="JW332" s="319"/>
      <c r="JX332" s="319"/>
      <c r="JY332" s="319"/>
      <c r="JZ332" s="319"/>
      <c r="KA332" s="319"/>
      <c r="KB332" s="319"/>
      <c r="KC332" s="319"/>
      <c r="KD332" s="319"/>
      <c r="KE332" s="319"/>
      <c r="KF332" s="319"/>
      <c r="KG332" s="319"/>
      <c r="KH332" s="319"/>
      <c r="KI332" s="319"/>
      <c r="KJ332" s="319"/>
      <c r="KK332" s="319"/>
      <c r="KL332" s="319"/>
      <c r="KM332" s="319"/>
      <c r="KN332" s="319"/>
      <c r="KO332" s="319"/>
      <c r="KP332" s="319"/>
      <c r="KQ332" s="319"/>
      <c r="KR332" s="319"/>
      <c r="KS332" s="319"/>
      <c r="KT332" s="319"/>
      <c r="KU332" s="319"/>
      <c r="KV332" s="319"/>
      <c r="KW332" s="319"/>
      <c r="KX332" s="319"/>
      <c r="KY332" s="319"/>
      <c r="KZ332" s="319"/>
      <c r="LA332" s="319"/>
      <c r="LB332" s="319"/>
      <c r="LC332" s="319"/>
      <c r="LD332" s="319"/>
      <c r="LE332" s="319"/>
      <c r="LF332" s="319"/>
      <c r="LG332" s="319"/>
      <c r="LH332" s="319"/>
      <c r="LI332" s="319"/>
      <c r="LJ332" s="319"/>
      <c r="LK332" s="319"/>
      <c r="LL332" s="319"/>
      <c r="LM332" s="319"/>
      <c r="LN332" s="319"/>
      <c r="LO332" s="319"/>
      <c r="LP332" s="319"/>
      <c r="LQ332" s="319"/>
      <c r="LR332" s="319"/>
      <c r="LS332" s="319"/>
      <c r="LT332" s="319"/>
      <c r="LU332" s="319"/>
      <c r="LV332" s="319"/>
      <c r="LW332" s="319"/>
      <c r="LX332" s="319"/>
      <c r="LY332" s="319"/>
      <c r="LZ332" s="319"/>
      <c r="MA332" s="319"/>
      <c r="MB332" s="319"/>
      <c r="MC332" s="319"/>
      <c r="MD332" s="319"/>
      <c r="ME332" s="319"/>
      <c r="MF332" s="319"/>
      <c r="MG332" s="319"/>
      <c r="MH332" s="319"/>
      <c r="MI332" s="319"/>
      <c r="MJ332" s="319"/>
      <c r="MK332" s="319"/>
      <c r="ML332" s="319"/>
      <c r="MM332" s="319"/>
      <c r="MN332" s="319"/>
      <c r="MO332" s="319"/>
      <c r="MP332" s="319"/>
      <c r="MQ332" s="319"/>
      <c r="MS332" s="241"/>
      <c r="MT332" s="373">
        <f t="shared" si="428"/>
        <v>0</v>
      </c>
      <c r="MU332" s="365">
        <f t="shared" si="414"/>
        <v>0</v>
      </c>
      <c r="MV332" s="365">
        <f t="shared" si="415"/>
        <v>0</v>
      </c>
      <c r="MW332" s="365"/>
      <c r="MX332" s="365">
        <f t="shared" si="416"/>
        <v>0</v>
      </c>
      <c r="MY332" s="365"/>
      <c r="MZ332" s="365">
        <f t="shared" si="417"/>
        <v>0</v>
      </c>
      <c r="NA332" s="365"/>
      <c r="NB332" s="365">
        <f t="shared" si="418"/>
        <v>0</v>
      </c>
      <c r="NC332" s="365"/>
      <c r="ND332" s="365">
        <f t="shared" si="419"/>
        <v>0</v>
      </c>
      <c r="NE332" s="365"/>
      <c r="NF332" s="365">
        <f t="shared" si="420"/>
        <v>0</v>
      </c>
      <c r="NG332" s="365"/>
      <c r="NH332" s="365">
        <f t="shared" si="421"/>
        <v>0</v>
      </c>
      <c r="NI332" s="365"/>
      <c r="NJ332" s="365">
        <f t="shared" si="422"/>
        <v>0</v>
      </c>
      <c r="NK332" s="365"/>
      <c r="NL332" s="365">
        <f t="shared" si="429"/>
        <v>0</v>
      </c>
      <c r="NM332" s="366"/>
      <c r="NN332" s="370"/>
      <c r="NR332" s="318">
        <f t="shared" si="423"/>
        <v>0</v>
      </c>
      <c r="NS332" s="318">
        <f t="shared" si="424"/>
        <v>0</v>
      </c>
      <c r="NT332" s="318">
        <f t="shared" si="425"/>
        <v>0</v>
      </c>
    </row>
    <row r="333" spans="1:384" s="318" customFormat="1" ht="10.199999999999999" customHeight="1" x14ac:dyDescent="0.3">
      <c r="A333" s="25"/>
      <c r="B333" s="389"/>
      <c r="C333" s="424"/>
      <c r="D333" s="15"/>
      <c r="E333" s="379" t="str">
        <f>$E$18</f>
        <v>H sans Renfort</v>
      </c>
      <c r="F333" s="379"/>
      <c r="G333" s="138" t="str">
        <f>IF(NL350-MZ350=0,"",NL350-MZ350)</f>
        <v/>
      </c>
      <c r="H333" s="399"/>
      <c r="I333" s="381">
        <f>Prenoms!$B$16</f>
        <v>0</v>
      </c>
      <c r="J333" s="382"/>
      <c r="K333" s="382"/>
      <c r="L333" s="382"/>
      <c r="M333" s="382"/>
      <c r="N333" s="68" t="str">
        <f>IF(NL333&lt;&gt;0,"",IF(Conges!O50=0,"",Conges!O50))</f>
        <v/>
      </c>
      <c r="O333" s="69"/>
      <c r="P333" s="70"/>
      <c r="Q333" s="70"/>
      <c r="R333" s="70"/>
      <c r="S333" s="70"/>
      <c r="T333" s="70"/>
      <c r="U333" s="70"/>
      <c r="V333" s="71"/>
      <c r="W333" s="69"/>
      <c r="X333" s="70"/>
      <c r="Y333" s="70"/>
      <c r="Z333" s="70"/>
      <c r="AA333" s="70"/>
      <c r="AB333" s="70"/>
      <c r="AC333" s="70"/>
      <c r="AD333" s="71"/>
      <c r="AE333" s="69"/>
      <c r="AF333" s="70"/>
      <c r="AG333" s="70"/>
      <c r="AH333" s="70"/>
      <c r="AI333" s="70"/>
      <c r="AJ333" s="71"/>
      <c r="AK333" s="69"/>
      <c r="AL333" s="70"/>
      <c r="AM333" s="70"/>
      <c r="AN333" s="70"/>
      <c r="AO333" s="70"/>
      <c r="AP333" s="70"/>
      <c r="AQ333" s="70"/>
      <c r="AR333" s="70"/>
      <c r="AS333" s="70"/>
      <c r="AT333" s="71"/>
      <c r="AU333" s="69"/>
      <c r="AV333" s="70"/>
      <c r="AW333" s="70"/>
      <c r="AX333" s="70"/>
      <c r="AY333" s="70"/>
      <c r="AZ333" s="70"/>
      <c r="BA333" s="70"/>
      <c r="BB333" s="71"/>
      <c r="BC333" s="72">
        <f>IF(NL333&lt;&gt;0,(IF(Conges!O$50=0,0,3)),0)</f>
        <v>0</v>
      </c>
      <c r="BD333" s="417"/>
      <c r="BE333" s="392">
        <f>IF(OR(Conges!O$50="A",Conges!O$50="V"),Prenoms!L$16,NL333)</f>
        <v>0</v>
      </c>
      <c r="BF333" s="393"/>
      <c r="BG333" s="289"/>
      <c r="BH333" s="290">
        <f t="shared" si="408"/>
        <v>0</v>
      </c>
      <c r="BI333" s="291" t="str">
        <f t="shared" si="409"/>
        <v/>
      </c>
      <c r="BJ333" s="305">
        <v>0</v>
      </c>
      <c r="BK333" s="306">
        <f t="shared" si="426"/>
        <v>0</v>
      </c>
      <c r="BL333" s="307">
        <f t="shared" si="439"/>
        <v>0</v>
      </c>
      <c r="BM333" s="307">
        <f t="shared" si="440"/>
        <v>0</v>
      </c>
      <c r="BN333" s="307">
        <f>SUM('Heures Pointage'!$ND$15:$NE$15)</f>
        <v>0</v>
      </c>
      <c r="BO333" s="307">
        <f>SUM('Heures et Indemnites'!$ND$15:$NE$15)</f>
        <v>0</v>
      </c>
      <c r="BP333" s="308">
        <f t="shared" si="441"/>
        <v>0</v>
      </c>
      <c r="BQ333" s="308">
        <f>'Heures Pointage'!$OB$15</f>
        <v>0</v>
      </c>
      <c r="BR333" s="309">
        <f t="shared" ref="BR333" si="445">$BH$1068</f>
        <v>0</v>
      </c>
      <c r="BS333" s="150">
        <f>Prenoms!$C$16</f>
        <v>0</v>
      </c>
      <c r="BT333" s="153"/>
      <c r="BU333" s="323">
        <f>SUM('Heures et Indemnites'!$ND$15:$NE$15)</f>
        <v>0</v>
      </c>
      <c r="BV333" s="236">
        <f>SUM('Heures et Indemnites'!$ND$6:$NE$15)</f>
        <v>0</v>
      </c>
      <c r="BW333" s="323"/>
      <c r="BX333" s="236"/>
      <c r="BY333" s="319"/>
      <c r="BZ333" s="319"/>
      <c r="CA333" s="319"/>
      <c r="CB333" s="319"/>
      <c r="CC333" s="319"/>
      <c r="CD333" s="319"/>
      <c r="CE333" s="319"/>
      <c r="CF333" s="319"/>
      <c r="CG333" s="319"/>
      <c r="CH333" s="319"/>
      <c r="CI333" s="319"/>
      <c r="CJ333" s="319"/>
      <c r="CK333" s="319"/>
      <c r="CL333" s="319"/>
      <c r="CM333" s="319"/>
      <c r="CN333" s="319"/>
      <c r="CO333" s="319"/>
      <c r="CP333" s="319"/>
      <c r="CQ333" s="319"/>
      <c r="CR333" s="319"/>
      <c r="CS333" s="319"/>
      <c r="CT333" s="319"/>
      <c r="CU333" s="319"/>
      <c r="CV333" s="319"/>
      <c r="CW333" s="319"/>
      <c r="CX333" s="319"/>
      <c r="CY333" s="319"/>
      <c r="CZ333" s="319"/>
      <c r="DA333" s="319"/>
      <c r="DB333" s="319"/>
      <c r="DC333" s="319"/>
      <c r="DD333" s="319"/>
      <c r="DE333" s="319"/>
      <c r="DF333" s="319"/>
      <c r="DG333" s="319"/>
      <c r="DH333" s="319"/>
      <c r="DI333" s="319"/>
      <c r="DJ333" s="319"/>
      <c r="DK333" s="319"/>
      <c r="DL333" s="319"/>
      <c r="DM333" s="319"/>
      <c r="DN333" s="319"/>
      <c r="DO333" s="319"/>
      <c r="DP333" s="319"/>
      <c r="DQ333" s="319"/>
      <c r="DR333" s="319"/>
      <c r="DS333" s="319"/>
      <c r="DT333" s="319"/>
      <c r="DU333" s="319"/>
      <c r="DV333" s="319"/>
      <c r="DW333" s="319"/>
      <c r="DX333" s="319"/>
      <c r="DY333" s="319"/>
      <c r="DZ333" s="319"/>
      <c r="EA333" s="319"/>
      <c r="EB333" s="319"/>
      <c r="EC333" s="319"/>
      <c r="ED333" s="319"/>
      <c r="EE333" s="319"/>
      <c r="EF333" s="319"/>
      <c r="EG333" s="319"/>
      <c r="EH333" s="319"/>
      <c r="EI333" s="319"/>
      <c r="EJ333" s="319"/>
      <c r="EK333" s="319"/>
      <c r="EL333" s="319"/>
      <c r="EM333" s="319"/>
      <c r="EN333" s="319"/>
      <c r="EO333" s="319"/>
      <c r="EP333" s="319"/>
      <c r="EQ333" s="319"/>
      <c r="ER333" s="319"/>
      <c r="ES333" s="319"/>
      <c r="ET333" s="319"/>
      <c r="EU333" s="319"/>
      <c r="EV333" s="319"/>
      <c r="EW333" s="319"/>
      <c r="EX333" s="319"/>
      <c r="EY333" s="319"/>
      <c r="EZ333" s="319"/>
      <c r="FA333" s="319"/>
      <c r="FB333" s="319"/>
      <c r="FC333" s="319"/>
      <c r="FD333" s="319"/>
      <c r="FE333" s="319"/>
      <c r="FF333" s="319"/>
      <c r="FG333" s="319"/>
      <c r="FH333" s="319"/>
      <c r="FI333" s="319"/>
      <c r="FJ333" s="319"/>
      <c r="FK333" s="319"/>
      <c r="FL333" s="319"/>
      <c r="FM333" s="319"/>
      <c r="FN333" s="319"/>
      <c r="FO333" s="319"/>
      <c r="FP333" s="319"/>
      <c r="FQ333" s="319"/>
      <c r="FR333" s="319"/>
      <c r="FS333" s="319"/>
      <c r="FT333" s="319"/>
      <c r="FU333" s="319"/>
      <c r="FV333" s="319"/>
      <c r="FW333" s="319"/>
      <c r="FX333" s="319"/>
      <c r="FY333" s="319"/>
      <c r="FZ333" s="319"/>
      <c r="GA333" s="319"/>
      <c r="GB333" s="319"/>
      <c r="GC333" s="319"/>
      <c r="GD333" s="319"/>
      <c r="GE333" s="319"/>
      <c r="GF333" s="319"/>
      <c r="GG333" s="319"/>
      <c r="GH333" s="319"/>
      <c r="GI333" s="319"/>
      <c r="GJ333" s="319"/>
      <c r="GK333" s="319"/>
      <c r="GL333" s="319"/>
      <c r="GM333" s="319"/>
      <c r="GN333" s="319"/>
      <c r="GO333" s="319"/>
      <c r="GP333" s="319"/>
      <c r="GQ333" s="319"/>
      <c r="GR333" s="319"/>
      <c r="GS333" s="319"/>
      <c r="GT333" s="319"/>
      <c r="GU333" s="319"/>
      <c r="GV333" s="319"/>
      <c r="GW333" s="319"/>
      <c r="GX333" s="319"/>
      <c r="GY333" s="319"/>
      <c r="GZ333" s="319"/>
      <c r="HA333" s="319"/>
      <c r="HB333" s="319"/>
      <c r="HC333" s="319"/>
      <c r="HD333" s="319"/>
      <c r="HE333" s="319"/>
      <c r="HF333" s="319"/>
      <c r="HG333" s="319"/>
      <c r="HH333" s="319"/>
      <c r="HI333" s="319"/>
      <c r="HJ333" s="319"/>
      <c r="HK333" s="319"/>
      <c r="HL333" s="319"/>
      <c r="HM333" s="319"/>
      <c r="HN333" s="319"/>
      <c r="HO333" s="319"/>
      <c r="HP333" s="319"/>
      <c r="HQ333" s="319"/>
      <c r="HR333" s="319"/>
      <c r="HS333" s="319"/>
      <c r="HT333" s="319"/>
      <c r="HU333" s="319"/>
      <c r="HV333" s="319"/>
      <c r="HW333" s="319"/>
      <c r="HX333" s="319"/>
      <c r="HY333" s="319"/>
      <c r="HZ333" s="319"/>
      <c r="IA333" s="319"/>
      <c r="IB333" s="319"/>
      <c r="IC333" s="319"/>
      <c r="ID333" s="319"/>
      <c r="IE333" s="319"/>
      <c r="IF333" s="319"/>
      <c r="IG333" s="319"/>
      <c r="IH333" s="319"/>
      <c r="II333" s="319"/>
      <c r="IJ333" s="319"/>
      <c r="IK333" s="319"/>
      <c r="IL333" s="319"/>
      <c r="IM333" s="319"/>
      <c r="IN333" s="319"/>
      <c r="IO333" s="319"/>
      <c r="IP333" s="319"/>
      <c r="IQ333" s="319"/>
      <c r="IR333" s="319"/>
      <c r="IS333" s="319"/>
      <c r="IT333" s="319"/>
      <c r="IU333" s="319"/>
      <c r="IV333" s="319"/>
      <c r="IW333" s="319"/>
      <c r="IX333" s="319"/>
      <c r="IY333" s="319"/>
      <c r="IZ333" s="319"/>
      <c r="JA333" s="319"/>
      <c r="JB333" s="319"/>
      <c r="JC333" s="319"/>
      <c r="JD333" s="319"/>
      <c r="JE333" s="319"/>
      <c r="JF333" s="319"/>
      <c r="JG333" s="319"/>
      <c r="JH333" s="319"/>
      <c r="JI333" s="319"/>
      <c r="JJ333" s="319"/>
      <c r="JK333" s="319"/>
      <c r="JL333" s="319"/>
      <c r="JM333" s="319"/>
      <c r="JN333" s="319"/>
      <c r="JO333" s="319"/>
      <c r="JP333" s="319"/>
      <c r="JQ333" s="319"/>
      <c r="JR333" s="319"/>
      <c r="JS333" s="319"/>
      <c r="JT333" s="319"/>
      <c r="JU333" s="319"/>
      <c r="JV333" s="319"/>
      <c r="JW333" s="319"/>
      <c r="JX333" s="319"/>
      <c r="JY333" s="319"/>
      <c r="JZ333" s="319"/>
      <c r="KA333" s="319"/>
      <c r="KB333" s="319"/>
      <c r="KC333" s="319"/>
      <c r="KD333" s="319"/>
      <c r="KE333" s="319"/>
      <c r="KF333" s="319"/>
      <c r="KG333" s="319"/>
      <c r="KH333" s="319"/>
      <c r="KI333" s="319"/>
      <c r="KJ333" s="319"/>
      <c r="KK333" s="319"/>
      <c r="KL333" s="319"/>
      <c r="KM333" s="319"/>
      <c r="KN333" s="319"/>
      <c r="KO333" s="319"/>
      <c r="KP333" s="319"/>
      <c r="KQ333" s="319"/>
      <c r="KR333" s="319"/>
      <c r="KS333" s="319"/>
      <c r="KT333" s="319"/>
      <c r="KU333" s="319"/>
      <c r="KV333" s="319"/>
      <c r="KW333" s="319"/>
      <c r="KX333" s="319"/>
      <c r="KY333" s="319"/>
      <c r="KZ333" s="319"/>
      <c r="LA333" s="319"/>
      <c r="LB333" s="319"/>
      <c r="LC333" s="319"/>
      <c r="LD333" s="319"/>
      <c r="LE333" s="319"/>
      <c r="LF333" s="319"/>
      <c r="LG333" s="319"/>
      <c r="LH333" s="319"/>
      <c r="LI333" s="319"/>
      <c r="LJ333" s="319"/>
      <c r="LK333" s="319"/>
      <c r="LL333" s="319"/>
      <c r="LM333" s="319"/>
      <c r="LN333" s="319"/>
      <c r="LO333" s="319"/>
      <c r="LP333" s="319"/>
      <c r="LQ333" s="319"/>
      <c r="LR333" s="319"/>
      <c r="LS333" s="319"/>
      <c r="LT333" s="319"/>
      <c r="LU333" s="319"/>
      <c r="LV333" s="319"/>
      <c r="LW333" s="319"/>
      <c r="LX333" s="319"/>
      <c r="LY333" s="319"/>
      <c r="LZ333" s="319"/>
      <c r="MA333" s="319"/>
      <c r="MB333" s="319"/>
      <c r="MC333" s="319"/>
      <c r="MD333" s="319"/>
      <c r="ME333" s="319"/>
      <c r="MF333" s="319"/>
      <c r="MG333" s="319"/>
      <c r="MH333" s="319"/>
      <c r="MI333" s="319"/>
      <c r="MJ333" s="319"/>
      <c r="MK333" s="319"/>
      <c r="ML333" s="319"/>
      <c r="MM333" s="319"/>
      <c r="MN333" s="319"/>
      <c r="MO333" s="319"/>
      <c r="MP333" s="319"/>
      <c r="MQ333" s="319"/>
      <c r="MS333" s="241"/>
      <c r="MT333" s="362">
        <f t="shared" si="428"/>
        <v>0</v>
      </c>
      <c r="MU333" s="363">
        <f t="shared" si="414"/>
        <v>0</v>
      </c>
      <c r="MV333" s="363">
        <f t="shared" si="415"/>
        <v>0</v>
      </c>
      <c r="MW333" s="363"/>
      <c r="MX333" s="363">
        <f t="shared" si="416"/>
        <v>0</v>
      </c>
      <c r="MY333" s="363"/>
      <c r="MZ333" s="363">
        <f t="shared" si="417"/>
        <v>0</v>
      </c>
      <c r="NA333" s="363"/>
      <c r="NB333" s="363">
        <f t="shared" si="418"/>
        <v>0</v>
      </c>
      <c r="NC333" s="363"/>
      <c r="ND333" s="363">
        <f t="shared" si="419"/>
        <v>0</v>
      </c>
      <c r="NE333" s="363"/>
      <c r="NF333" s="363">
        <f t="shared" si="420"/>
        <v>0</v>
      </c>
      <c r="NG333" s="363"/>
      <c r="NH333" s="363">
        <f t="shared" si="421"/>
        <v>0</v>
      </c>
      <c r="NI333" s="363"/>
      <c r="NJ333" s="363">
        <f t="shared" si="422"/>
        <v>0</v>
      </c>
      <c r="NK333" s="363"/>
      <c r="NL333" s="363">
        <f t="shared" si="429"/>
        <v>0</v>
      </c>
      <c r="NM333" s="364"/>
      <c r="NN333" s="370"/>
      <c r="NR333" s="318">
        <f t="shared" si="423"/>
        <v>0</v>
      </c>
      <c r="NS333" s="318">
        <f t="shared" si="424"/>
        <v>0</v>
      </c>
      <c r="NT333" s="318">
        <f t="shared" si="425"/>
        <v>0</v>
      </c>
    </row>
    <row r="334" spans="1:384" s="318" customFormat="1" ht="10.199999999999999" customHeight="1" x14ac:dyDescent="0.3">
      <c r="A334" s="25"/>
      <c r="B334" s="389"/>
      <c r="C334" s="424"/>
      <c r="D334" s="15"/>
      <c r="E334" s="379" t="str">
        <f>$E$19</f>
        <v>H avec Renfort</v>
      </c>
      <c r="F334" s="379"/>
      <c r="G334" s="138" t="str">
        <f>IF(NL350=0,"",NL350)</f>
        <v/>
      </c>
      <c r="H334" s="399"/>
      <c r="I334" s="394">
        <f>Prenoms!$B$17</f>
        <v>0</v>
      </c>
      <c r="J334" s="395"/>
      <c r="K334" s="395"/>
      <c r="L334" s="395"/>
      <c r="M334" s="395"/>
      <c r="N334" s="81" t="str">
        <f>IF(NL334&lt;&gt;0,"",IF(Conges!O51=0,"",Conges!O51))</f>
        <v/>
      </c>
      <c r="O334" s="82"/>
      <c r="P334" s="83"/>
      <c r="Q334" s="83"/>
      <c r="R334" s="83"/>
      <c r="S334" s="83"/>
      <c r="T334" s="83"/>
      <c r="U334" s="83"/>
      <c r="V334" s="84"/>
      <c r="W334" s="82"/>
      <c r="X334" s="83"/>
      <c r="Y334" s="83"/>
      <c r="Z334" s="83"/>
      <c r="AA334" s="83"/>
      <c r="AB334" s="83"/>
      <c r="AC334" s="83"/>
      <c r="AD334" s="84"/>
      <c r="AE334" s="82"/>
      <c r="AF334" s="83"/>
      <c r="AG334" s="83"/>
      <c r="AH334" s="83"/>
      <c r="AI334" s="83"/>
      <c r="AJ334" s="84"/>
      <c r="AK334" s="82"/>
      <c r="AL334" s="83"/>
      <c r="AM334" s="83"/>
      <c r="AN334" s="83"/>
      <c r="AO334" s="83"/>
      <c r="AP334" s="83"/>
      <c r="AQ334" s="83"/>
      <c r="AR334" s="83"/>
      <c r="AS334" s="83"/>
      <c r="AT334" s="84"/>
      <c r="AU334" s="82"/>
      <c r="AV334" s="83"/>
      <c r="AW334" s="83"/>
      <c r="AX334" s="83"/>
      <c r="AY334" s="83"/>
      <c r="AZ334" s="83"/>
      <c r="BA334" s="83"/>
      <c r="BB334" s="84"/>
      <c r="BC334" s="85">
        <f>IF(NL334&lt;&gt;0,(IF(Conges!O$51=0,0,3)),0)</f>
        <v>0</v>
      </c>
      <c r="BD334" s="417"/>
      <c r="BE334" s="390">
        <f>IF(OR(Conges!O$51="A",Conges!O$51="V"),Prenoms!L$17,NL334)</f>
        <v>0</v>
      </c>
      <c r="BF334" s="391"/>
      <c r="BG334" s="286"/>
      <c r="BH334" s="287">
        <f t="shared" si="408"/>
        <v>0</v>
      </c>
      <c r="BI334" s="288" t="str">
        <f t="shared" si="409"/>
        <v/>
      </c>
      <c r="BJ334" s="300">
        <v>0</v>
      </c>
      <c r="BK334" s="301">
        <f t="shared" si="426"/>
        <v>0</v>
      </c>
      <c r="BL334" s="302">
        <f t="shared" si="439"/>
        <v>0</v>
      </c>
      <c r="BM334" s="302">
        <f t="shared" si="440"/>
        <v>0</v>
      </c>
      <c r="BN334" s="302">
        <f>SUM('Heures Pointage'!$OD$15:$OE$15)</f>
        <v>0</v>
      </c>
      <c r="BO334" s="302">
        <f>SUM('Heures et Indemnites'!$OD$15:$OE$15)</f>
        <v>0</v>
      </c>
      <c r="BP334" s="303">
        <f t="shared" si="441"/>
        <v>0</v>
      </c>
      <c r="BQ334" s="303">
        <f>'Heures Pointage'!$PB$15</f>
        <v>0</v>
      </c>
      <c r="BR334" s="304">
        <f t="shared" ref="BR334" si="446">$BH$1069</f>
        <v>0</v>
      </c>
      <c r="BS334" s="149">
        <f>Prenoms!$C$17</f>
        <v>0</v>
      </c>
      <c r="BT334" s="180"/>
      <c r="BU334" s="324">
        <f>SUM('Heures et Indemnites'!$OD$15:$OE$15)</f>
        <v>0</v>
      </c>
      <c r="BV334" s="235">
        <f>SUM('Heures et Indemnites'!$OD$6:$OE$15)</f>
        <v>0</v>
      </c>
      <c r="BW334" s="324"/>
      <c r="BX334" s="235"/>
      <c r="BY334" s="319"/>
      <c r="BZ334" s="319"/>
      <c r="CA334" s="319"/>
      <c r="CB334" s="319"/>
      <c r="CC334" s="319"/>
      <c r="CD334" s="319"/>
      <c r="CE334" s="319"/>
      <c r="CF334" s="319"/>
      <c r="CG334" s="319"/>
      <c r="CH334" s="319"/>
      <c r="CI334" s="319"/>
      <c r="CJ334" s="319"/>
      <c r="CK334" s="319"/>
      <c r="CL334" s="319"/>
      <c r="CM334" s="319"/>
      <c r="CN334" s="319"/>
      <c r="CO334" s="319"/>
      <c r="CP334" s="319"/>
      <c r="CQ334" s="319"/>
      <c r="CR334" s="319"/>
      <c r="CS334" s="319"/>
      <c r="CT334" s="319"/>
      <c r="CU334" s="319"/>
      <c r="CV334" s="319"/>
      <c r="CW334" s="319"/>
      <c r="CX334" s="319"/>
      <c r="CY334" s="319"/>
      <c r="CZ334" s="319"/>
      <c r="DA334" s="319"/>
      <c r="DB334" s="319"/>
      <c r="DC334" s="319"/>
      <c r="DD334" s="319"/>
      <c r="DE334" s="319"/>
      <c r="DF334" s="319"/>
      <c r="DG334" s="319"/>
      <c r="DH334" s="319"/>
      <c r="DI334" s="319"/>
      <c r="DJ334" s="319"/>
      <c r="DK334" s="319"/>
      <c r="DL334" s="319"/>
      <c r="DM334" s="319"/>
      <c r="DN334" s="319"/>
      <c r="DO334" s="319"/>
      <c r="DP334" s="319"/>
      <c r="DQ334" s="319"/>
      <c r="DR334" s="319"/>
      <c r="DS334" s="319"/>
      <c r="DT334" s="319"/>
      <c r="DU334" s="319"/>
      <c r="DV334" s="319"/>
      <c r="DW334" s="319"/>
      <c r="DX334" s="319"/>
      <c r="DY334" s="319"/>
      <c r="DZ334" s="319"/>
      <c r="EA334" s="319"/>
      <c r="EB334" s="319"/>
      <c r="EC334" s="319"/>
      <c r="ED334" s="319"/>
      <c r="EE334" s="319"/>
      <c r="EF334" s="319"/>
      <c r="EG334" s="319"/>
      <c r="EH334" s="319"/>
      <c r="EI334" s="319"/>
      <c r="EJ334" s="319"/>
      <c r="EK334" s="319"/>
      <c r="EL334" s="319"/>
      <c r="EM334" s="319"/>
      <c r="EN334" s="319"/>
      <c r="EO334" s="319"/>
      <c r="EP334" s="319"/>
      <c r="EQ334" s="319"/>
      <c r="ER334" s="319"/>
      <c r="ES334" s="319"/>
      <c r="ET334" s="319"/>
      <c r="EU334" s="319"/>
      <c r="EV334" s="319"/>
      <c r="EW334" s="319"/>
      <c r="EX334" s="319"/>
      <c r="EY334" s="319"/>
      <c r="EZ334" s="319"/>
      <c r="FA334" s="319"/>
      <c r="FB334" s="319"/>
      <c r="FC334" s="319"/>
      <c r="FD334" s="319"/>
      <c r="FE334" s="319"/>
      <c r="FF334" s="319"/>
      <c r="FG334" s="319"/>
      <c r="FH334" s="319"/>
      <c r="FI334" s="319"/>
      <c r="FJ334" s="319"/>
      <c r="FK334" s="319"/>
      <c r="FL334" s="319"/>
      <c r="FM334" s="319"/>
      <c r="FN334" s="319"/>
      <c r="FO334" s="319"/>
      <c r="FP334" s="319"/>
      <c r="FQ334" s="319"/>
      <c r="FR334" s="319"/>
      <c r="FS334" s="319"/>
      <c r="FT334" s="319"/>
      <c r="FU334" s="319"/>
      <c r="FV334" s="319"/>
      <c r="FW334" s="319"/>
      <c r="FX334" s="319"/>
      <c r="FY334" s="319"/>
      <c r="FZ334" s="319"/>
      <c r="GA334" s="319"/>
      <c r="GB334" s="319"/>
      <c r="GC334" s="319"/>
      <c r="GD334" s="319"/>
      <c r="GE334" s="319"/>
      <c r="GF334" s="319"/>
      <c r="GG334" s="319"/>
      <c r="GH334" s="319"/>
      <c r="GI334" s="319"/>
      <c r="GJ334" s="319"/>
      <c r="GK334" s="319"/>
      <c r="GL334" s="319"/>
      <c r="GM334" s="319"/>
      <c r="GN334" s="319"/>
      <c r="GO334" s="319"/>
      <c r="GP334" s="319"/>
      <c r="GQ334" s="319"/>
      <c r="GR334" s="319"/>
      <c r="GS334" s="319"/>
      <c r="GT334" s="319"/>
      <c r="GU334" s="319"/>
      <c r="GV334" s="319"/>
      <c r="GW334" s="319"/>
      <c r="GX334" s="319"/>
      <c r="GY334" s="319"/>
      <c r="GZ334" s="319"/>
      <c r="HA334" s="319"/>
      <c r="HB334" s="319"/>
      <c r="HC334" s="319"/>
      <c r="HD334" s="319"/>
      <c r="HE334" s="319"/>
      <c r="HF334" s="319"/>
      <c r="HG334" s="319"/>
      <c r="HH334" s="319"/>
      <c r="HI334" s="319"/>
      <c r="HJ334" s="319"/>
      <c r="HK334" s="319"/>
      <c r="HL334" s="319"/>
      <c r="HM334" s="319"/>
      <c r="HN334" s="319"/>
      <c r="HO334" s="319"/>
      <c r="HP334" s="319"/>
      <c r="HQ334" s="319"/>
      <c r="HR334" s="319"/>
      <c r="HS334" s="319"/>
      <c r="HT334" s="319"/>
      <c r="HU334" s="319"/>
      <c r="HV334" s="319"/>
      <c r="HW334" s="319"/>
      <c r="HX334" s="319"/>
      <c r="HY334" s="319"/>
      <c r="HZ334" s="319"/>
      <c r="IA334" s="319"/>
      <c r="IB334" s="319"/>
      <c r="IC334" s="319"/>
      <c r="ID334" s="319"/>
      <c r="IE334" s="319"/>
      <c r="IF334" s="319"/>
      <c r="IG334" s="319"/>
      <c r="IH334" s="319"/>
      <c r="II334" s="319"/>
      <c r="IJ334" s="319"/>
      <c r="IK334" s="319"/>
      <c r="IL334" s="319"/>
      <c r="IM334" s="319"/>
      <c r="IN334" s="319"/>
      <c r="IO334" s="319"/>
      <c r="IP334" s="319"/>
      <c r="IQ334" s="319"/>
      <c r="IR334" s="319"/>
      <c r="IS334" s="319"/>
      <c r="IT334" s="319"/>
      <c r="IU334" s="319"/>
      <c r="IV334" s="319"/>
      <c r="IW334" s="319"/>
      <c r="IX334" s="319"/>
      <c r="IY334" s="319"/>
      <c r="IZ334" s="319"/>
      <c r="JA334" s="319"/>
      <c r="JB334" s="319"/>
      <c r="JC334" s="319"/>
      <c r="JD334" s="319"/>
      <c r="JE334" s="319"/>
      <c r="JF334" s="319"/>
      <c r="JG334" s="319"/>
      <c r="JH334" s="319"/>
      <c r="JI334" s="319"/>
      <c r="JJ334" s="319"/>
      <c r="JK334" s="319"/>
      <c r="JL334" s="319"/>
      <c r="JM334" s="319"/>
      <c r="JN334" s="319"/>
      <c r="JO334" s="319"/>
      <c r="JP334" s="319"/>
      <c r="JQ334" s="319"/>
      <c r="JR334" s="319"/>
      <c r="JS334" s="319"/>
      <c r="JT334" s="319"/>
      <c r="JU334" s="319"/>
      <c r="JV334" s="319"/>
      <c r="JW334" s="319"/>
      <c r="JX334" s="319"/>
      <c r="JY334" s="319"/>
      <c r="JZ334" s="319"/>
      <c r="KA334" s="319"/>
      <c r="KB334" s="319"/>
      <c r="KC334" s="319"/>
      <c r="KD334" s="319"/>
      <c r="KE334" s="319"/>
      <c r="KF334" s="319"/>
      <c r="KG334" s="319"/>
      <c r="KH334" s="319"/>
      <c r="KI334" s="319"/>
      <c r="KJ334" s="319"/>
      <c r="KK334" s="319"/>
      <c r="KL334" s="319"/>
      <c r="KM334" s="319"/>
      <c r="KN334" s="319"/>
      <c r="KO334" s="319"/>
      <c r="KP334" s="319"/>
      <c r="KQ334" s="319"/>
      <c r="KR334" s="319"/>
      <c r="KS334" s="319"/>
      <c r="KT334" s="319"/>
      <c r="KU334" s="319"/>
      <c r="KV334" s="319"/>
      <c r="KW334" s="319"/>
      <c r="KX334" s="319"/>
      <c r="KY334" s="319"/>
      <c r="KZ334" s="319"/>
      <c r="LA334" s="319"/>
      <c r="LB334" s="319"/>
      <c r="LC334" s="319"/>
      <c r="LD334" s="319"/>
      <c r="LE334" s="319"/>
      <c r="LF334" s="319"/>
      <c r="LG334" s="319"/>
      <c r="LH334" s="319"/>
      <c r="LI334" s="319"/>
      <c r="LJ334" s="319"/>
      <c r="LK334" s="319"/>
      <c r="LL334" s="319"/>
      <c r="LM334" s="319"/>
      <c r="LN334" s="319"/>
      <c r="LO334" s="319"/>
      <c r="LP334" s="319"/>
      <c r="LQ334" s="319"/>
      <c r="LR334" s="319"/>
      <c r="LS334" s="319"/>
      <c r="LT334" s="319"/>
      <c r="LU334" s="319"/>
      <c r="LV334" s="319"/>
      <c r="LW334" s="319"/>
      <c r="LX334" s="319"/>
      <c r="LY334" s="319"/>
      <c r="LZ334" s="319"/>
      <c r="MA334" s="319"/>
      <c r="MB334" s="319"/>
      <c r="MC334" s="319"/>
      <c r="MD334" s="319"/>
      <c r="ME334" s="319"/>
      <c r="MF334" s="319"/>
      <c r="MG334" s="319"/>
      <c r="MH334" s="319"/>
      <c r="MI334" s="319"/>
      <c r="MJ334" s="319"/>
      <c r="MK334" s="319"/>
      <c r="ML334" s="319"/>
      <c r="MM334" s="319"/>
      <c r="MN334" s="319"/>
      <c r="MO334" s="319"/>
      <c r="MP334" s="319"/>
      <c r="MQ334" s="319"/>
      <c r="MS334" s="241"/>
      <c r="MT334" s="373">
        <f t="shared" si="428"/>
        <v>0</v>
      </c>
      <c r="MU334" s="365">
        <f t="shared" si="414"/>
        <v>0</v>
      </c>
      <c r="MV334" s="365">
        <f t="shared" si="415"/>
        <v>0</v>
      </c>
      <c r="MW334" s="365"/>
      <c r="MX334" s="365">
        <f t="shared" si="416"/>
        <v>0</v>
      </c>
      <c r="MY334" s="365"/>
      <c r="MZ334" s="365">
        <f t="shared" si="417"/>
        <v>0</v>
      </c>
      <c r="NA334" s="365"/>
      <c r="NB334" s="365">
        <f t="shared" si="418"/>
        <v>0</v>
      </c>
      <c r="NC334" s="365"/>
      <c r="ND334" s="365">
        <f t="shared" si="419"/>
        <v>0</v>
      </c>
      <c r="NE334" s="365"/>
      <c r="NF334" s="365">
        <f t="shared" si="420"/>
        <v>0</v>
      </c>
      <c r="NG334" s="365"/>
      <c r="NH334" s="365">
        <f t="shared" si="421"/>
        <v>0</v>
      </c>
      <c r="NI334" s="365"/>
      <c r="NJ334" s="365">
        <f t="shared" si="422"/>
        <v>0</v>
      </c>
      <c r="NK334" s="365"/>
      <c r="NL334" s="365">
        <f t="shared" si="429"/>
        <v>0</v>
      </c>
      <c r="NM334" s="366"/>
      <c r="NN334" s="370"/>
      <c r="NR334" s="318">
        <f t="shared" si="423"/>
        <v>0</v>
      </c>
      <c r="NS334" s="318">
        <f t="shared" si="424"/>
        <v>0</v>
      </c>
      <c r="NT334" s="318">
        <f t="shared" si="425"/>
        <v>0</v>
      </c>
    </row>
    <row r="335" spans="1:384" s="318" customFormat="1" ht="10.199999999999999" customHeight="1" x14ac:dyDescent="0.3">
      <c r="A335" s="25"/>
      <c r="B335" s="389"/>
      <c r="C335" s="424"/>
      <c r="D335" s="15"/>
      <c r="E335" s="106"/>
      <c r="F335" s="106"/>
      <c r="G335" s="106"/>
      <c r="H335" s="399"/>
      <c r="I335" s="381">
        <f>Prenoms!$B$18</f>
        <v>0</v>
      </c>
      <c r="J335" s="382"/>
      <c r="K335" s="382"/>
      <c r="L335" s="382"/>
      <c r="M335" s="382"/>
      <c r="N335" s="68" t="str">
        <f>IF(NL335&lt;&gt;0,"",IF(Conges!O52=0,"",Conges!O52))</f>
        <v/>
      </c>
      <c r="O335" s="69"/>
      <c r="P335" s="70"/>
      <c r="Q335" s="70"/>
      <c r="R335" s="70"/>
      <c r="S335" s="70"/>
      <c r="T335" s="70"/>
      <c r="U335" s="70"/>
      <c r="V335" s="71"/>
      <c r="W335" s="69"/>
      <c r="X335" s="70"/>
      <c r="Y335" s="70"/>
      <c r="Z335" s="70"/>
      <c r="AA335" s="70"/>
      <c r="AB335" s="70"/>
      <c r="AC335" s="70"/>
      <c r="AD335" s="71"/>
      <c r="AE335" s="69"/>
      <c r="AF335" s="70"/>
      <c r="AG335" s="70"/>
      <c r="AH335" s="70"/>
      <c r="AI335" s="70"/>
      <c r="AJ335" s="71"/>
      <c r="AK335" s="69"/>
      <c r="AL335" s="70"/>
      <c r="AM335" s="70"/>
      <c r="AN335" s="70"/>
      <c r="AO335" s="70"/>
      <c r="AP335" s="70"/>
      <c r="AQ335" s="70"/>
      <c r="AR335" s="70"/>
      <c r="AS335" s="70"/>
      <c r="AT335" s="71"/>
      <c r="AU335" s="69"/>
      <c r="AV335" s="70"/>
      <c r="AW335" s="70"/>
      <c r="AX335" s="70"/>
      <c r="AY335" s="70"/>
      <c r="AZ335" s="70"/>
      <c r="BA335" s="70"/>
      <c r="BB335" s="71"/>
      <c r="BC335" s="72">
        <f>IF(NL335&lt;&gt;0,(IF(Conges!O$52=0,0,3)),0)</f>
        <v>0</v>
      </c>
      <c r="BD335" s="417"/>
      <c r="BE335" s="392">
        <f>IF(OR(Conges!O$52="A",Conges!O$52="V"),Prenoms!L$18,NL335)</f>
        <v>0</v>
      </c>
      <c r="BF335" s="393"/>
      <c r="BG335" s="289"/>
      <c r="BH335" s="290">
        <f t="shared" si="408"/>
        <v>0</v>
      </c>
      <c r="BI335" s="291" t="str">
        <f t="shared" si="409"/>
        <v/>
      </c>
      <c r="BJ335" s="305">
        <v>0</v>
      </c>
      <c r="BK335" s="306">
        <f t="shared" si="426"/>
        <v>0</v>
      </c>
      <c r="BL335" s="307">
        <f t="shared" si="439"/>
        <v>0</v>
      </c>
      <c r="BM335" s="307">
        <f t="shared" si="440"/>
        <v>0</v>
      </c>
      <c r="BN335" s="307">
        <f>SUM('Heures Pointage'!$PD$15:$PE$15)</f>
        <v>0</v>
      </c>
      <c r="BO335" s="307">
        <f>SUM('Heures et Indemnites'!$PD$15:$PE$15)</f>
        <v>0</v>
      </c>
      <c r="BP335" s="308">
        <f t="shared" si="441"/>
        <v>0</v>
      </c>
      <c r="BQ335" s="308">
        <f>'Heures Pointage'!$QB$15</f>
        <v>0</v>
      </c>
      <c r="BR335" s="309">
        <f t="shared" ref="BR335" si="447">$BH$1070</f>
        <v>0</v>
      </c>
      <c r="BS335" s="150">
        <f>Prenoms!$C$18</f>
        <v>0</v>
      </c>
      <c r="BT335" s="153"/>
      <c r="BU335" s="323">
        <f>SUM('Heures et Indemnites'!$PD$15:$PE$15)</f>
        <v>0</v>
      </c>
      <c r="BV335" s="236">
        <f>SUM('Heures et Indemnites'!$PD$6:$PE$15)</f>
        <v>0</v>
      </c>
      <c r="BW335" s="323"/>
      <c r="BX335" s="236"/>
      <c r="BY335" s="319"/>
      <c r="BZ335" s="319"/>
      <c r="CA335" s="319"/>
      <c r="CB335" s="319"/>
      <c r="CC335" s="319"/>
      <c r="CD335" s="319"/>
      <c r="CE335" s="319"/>
      <c r="CF335" s="319"/>
      <c r="CG335" s="319"/>
      <c r="CH335" s="319"/>
      <c r="CI335" s="319"/>
      <c r="CJ335" s="319"/>
      <c r="CK335" s="319"/>
      <c r="CL335" s="319"/>
      <c r="CM335" s="319"/>
      <c r="CN335" s="319"/>
      <c r="CO335" s="319"/>
      <c r="CP335" s="319"/>
      <c r="CQ335" s="319"/>
      <c r="CR335" s="319"/>
      <c r="CS335" s="319"/>
      <c r="CT335" s="319"/>
      <c r="CU335" s="319"/>
      <c r="CV335" s="319"/>
      <c r="CW335" s="319"/>
      <c r="CX335" s="319"/>
      <c r="CY335" s="319"/>
      <c r="CZ335" s="319"/>
      <c r="DA335" s="319"/>
      <c r="DB335" s="319"/>
      <c r="DC335" s="319"/>
      <c r="DD335" s="319"/>
      <c r="DE335" s="319"/>
      <c r="DF335" s="319"/>
      <c r="DG335" s="319"/>
      <c r="DH335" s="319"/>
      <c r="DI335" s="319"/>
      <c r="DJ335" s="319"/>
      <c r="DK335" s="319"/>
      <c r="DL335" s="319"/>
      <c r="DM335" s="319"/>
      <c r="DN335" s="319"/>
      <c r="DO335" s="319"/>
      <c r="DP335" s="319"/>
      <c r="DQ335" s="319"/>
      <c r="DR335" s="319"/>
      <c r="DS335" s="319"/>
      <c r="DT335" s="319"/>
      <c r="DU335" s="319"/>
      <c r="DV335" s="319"/>
      <c r="DW335" s="319"/>
      <c r="DX335" s="319"/>
      <c r="DY335" s="319"/>
      <c r="DZ335" s="319"/>
      <c r="EA335" s="319"/>
      <c r="EB335" s="319"/>
      <c r="EC335" s="319"/>
      <c r="ED335" s="319"/>
      <c r="EE335" s="319"/>
      <c r="EF335" s="319"/>
      <c r="EG335" s="319"/>
      <c r="EH335" s="319"/>
      <c r="EI335" s="319"/>
      <c r="EJ335" s="319"/>
      <c r="EK335" s="319"/>
      <c r="EL335" s="319"/>
      <c r="EM335" s="319"/>
      <c r="EN335" s="319"/>
      <c r="EO335" s="319"/>
      <c r="EP335" s="319"/>
      <c r="EQ335" s="319"/>
      <c r="ER335" s="319"/>
      <c r="ES335" s="319"/>
      <c r="ET335" s="319"/>
      <c r="EU335" s="319"/>
      <c r="EV335" s="319"/>
      <c r="EW335" s="319"/>
      <c r="EX335" s="319"/>
      <c r="EY335" s="319"/>
      <c r="EZ335" s="319"/>
      <c r="FA335" s="319"/>
      <c r="FB335" s="319"/>
      <c r="FC335" s="319"/>
      <c r="FD335" s="319"/>
      <c r="FE335" s="319"/>
      <c r="FF335" s="319"/>
      <c r="FG335" s="319"/>
      <c r="FH335" s="319"/>
      <c r="FI335" s="319"/>
      <c r="FJ335" s="319"/>
      <c r="FK335" s="319"/>
      <c r="FL335" s="319"/>
      <c r="FM335" s="319"/>
      <c r="FN335" s="319"/>
      <c r="FO335" s="319"/>
      <c r="FP335" s="319"/>
      <c r="FQ335" s="319"/>
      <c r="FR335" s="319"/>
      <c r="FS335" s="319"/>
      <c r="FT335" s="319"/>
      <c r="FU335" s="319"/>
      <c r="FV335" s="319"/>
      <c r="FW335" s="319"/>
      <c r="FX335" s="319"/>
      <c r="FY335" s="319"/>
      <c r="FZ335" s="319"/>
      <c r="GA335" s="319"/>
      <c r="GB335" s="319"/>
      <c r="GC335" s="319"/>
      <c r="GD335" s="319"/>
      <c r="GE335" s="319"/>
      <c r="GF335" s="319"/>
      <c r="GG335" s="319"/>
      <c r="GH335" s="319"/>
      <c r="GI335" s="319"/>
      <c r="GJ335" s="319"/>
      <c r="GK335" s="319"/>
      <c r="GL335" s="319"/>
      <c r="GM335" s="319"/>
      <c r="GN335" s="319"/>
      <c r="GO335" s="319"/>
      <c r="GP335" s="319"/>
      <c r="GQ335" s="319"/>
      <c r="GR335" s="319"/>
      <c r="GS335" s="319"/>
      <c r="GT335" s="319"/>
      <c r="GU335" s="319"/>
      <c r="GV335" s="319"/>
      <c r="GW335" s="319"/>
      <c r="GX335" s="319"/>
      <c r="GY335" s="319"/>
      <c r="GZ335" s="319"/>
      <c r="HA335" s="319"/>
      <c r="HB335" s="319"/>
      <c r="HC335" s="319"/>
      <c r="HD335" s="319"/>
      <c r="HE335" s="319"/>
      <c r="HF335" s="319"/>
      <c r="HG335" s="319"/>
      <c r="HH335" s="319"/>
      <c r="HI335" s="319"/>
      <c r="HJ335" s="319"/>
      <c r="HK335" s="319"/>
      <c r="HL335" s="319"/>
      <c r="HM335" s="319"/>
      <c r="HN335" s="319"/>
      <c r="HO335" s="319"/>
      <c r="HP335" s="319"/>
      <c r="HQ335" s="319"/>
      <c r="HR335" s="319"/>
      <c r="HS335" s="319"/>
      <c r="HT335" s="319"/>
      <c r="HU335" s="319"/>
      <c r="HV335" s="319"/>
      <c r="HW335" s="319"/>
      <c r="HX335" s="319"/>
      <c r="HY335" s="319"/>
      <c r="HZ335" s="319"/>
      <c r="IA335" s="319"/>
      <c r="IB335" s="319"/>
      <c r="IC335" s="319"/>
      <c r="ID335" s="319"/>
      <c r="IE335" s="319"/>
      <c r="IF335" s="319"/>
      <c r="IG335" s="319"/>
      <c r="IH335" s="319"/>
      <c r="II335" s="319"/>
      <c r="IJ335" s="319"/>
      <c r="IK335" s="319"/>
      <c r="IL335" s="319"/>
      <c r="IM335" s="319"/>
      <c r="IN335" s="319"/>
      <c r="IO335" s="319"/>
      <c r="IP335" s="319"/>
      <c r="IQ335" s="319"/>
      <c r="IR335" s="319"/>
      <c r="IS335" s="319"/>
      <c r="IT335" s="319"/>
      <c r="IU335" s="319"/>
      <c r="IV335" s="319"/>
      <c r="IW335" s="319"/>
      <c r="IX335" s="319"/>
      <c r="IY335" s="319"/>
      <c r="IZ335" s="319"/>
      <c r="JA335" s="319"/>
      <c r="JB335" s="319"/>
      <c r="JC335" s="319"/>
      <c r="JD335" s="319"/>
      <c r="JE335" s="319"/>
      <c r="JF335" s="319"/>
      <c r="JG335" s="319"/>
      <c r="JH335" s="319"/>
      <c r="JI335" s="319"/>
      <c r="JJ335" s="319"/>
      <c r="JK335" s="319"/>
      <c r="JL335" s="319"/>
      <c r="JM335" s="319"/>
      <c r="JN335" s="319"/>
      <c r="JO335" s="319"/>
      <c r="JP335" s="319"/>
      <c r="JQ335" s="319"/>
      <c r="JR335" s="319"/>
      <c r="JS335" s="319"/>
      <c r="JT335" s="319"/>
      <c r="JU335" s="319"/>
      <c r="JV335" s="319"/>
      <c r="JW335" s="319"/>
      <c r="JX335" s="319"/>
      <c r="JY335" s="319"/>
      <c r="JZ335" s="319"/>
      <c r="KA335" s="319"/>
      <c r="KB335" s="319"/>
      <c r="KC335" s="319"/>
      <c r="KD335" s="319"/>
      <c r="KE335" s="319"/>
      <c r="KF335" s="319"/>
      <c r="KG335" s="319"/>
      <c r="KH335" s="319"/>
      <c r="KI335" s="319"/>
      <c r="KJ335" s="319"/>
      <c r="KK335" s="319"/>
      <c r="KL335" s="319"/>
      <c r="KM335" s="319"/>
      <c r="KN335" s="319"/>
      <c r="KO335" s="319"/>
      <c r="KP335" s="319"/>
      <c r="KQ335" s="319"/>
      <c r="KR335" s="319"/>
      <c r="KS335" s="319"/>
      <c r="KT335" s="319"/>
      <c r="KU335" s="319"/>
      <c r="KV335" s="319"/>
      <c r="KW335" s="319"/>
      <c r="KX335" s="319"/>
      <c r="KY335" s="319"/>
      <c r="KZ335" s="319"/>
      <c r="LA335" s="319"/>
      <c r="LB335" s="319"/>
      <c r="LC335" s="319"/>
      <c r="LD335" s="319"/>
      <c r="LE335" s="319"/>
      <c r="LF335" s="319"/>
      <c r="LG335" s="319"/>
      <c r="LH335" s="319"/>
      <c r="LI335" s="319"/>
      <c r="LJ335" s="319"/>
      <c r="LK335" s="319"/>
      <c r="LL335" s="319"/>
      <c r="LM335" s="319"/>
      <c r="LN335" s="319"/>
      <c r="LO335" s="319"/>
      <c r="LP335" s="319"/>
      <c r="LQ335" s="319"/>
      <c r="LR335" s="319"/>
      <c r="LS335" s="319"/>
      <c r="LT335" s="319"/>
      <c r="LU335" s="319"/>
      <c r="LV335" s="319"/>
      <c r="LW335" s="319"/>
      <c r="LX335" s="319"/>
      <c r="LY335" s="319"/>
      <c r="LZ335" s="319"/>
      <c r="MA335" s="319"/>
      <c r="MB335" s="319"/>
      <c r="MC335" s="319"/>
      <c r="MD335" s="319"/>
      <c r="ME335" s="319"/>
      <c r="MF335" s="319"/>
      <c r="MG335" s="319"/>
      <c r="MH335" s="319"/>
      <c r="MI335" s="319"/>
      <c r="MJ335" s="319"/>
      <c r="MK335" s="319"/>
      <c r="ML335" s="319"/>
      <c r="MM335" s="319"/>
      <c r="MN335" s="319"/>
      <c r="MO335" s="319"/>
      <c r="MP335" s="319"/>
      <c r="MQ335" s="319"/>
      <c r="MS335" s="241"/>
      <c r="MT335" s="362">
        <f t="shared" si="428"/>
        <v>0</v>
      </c>
      <c r="MU335" s="363">
        <f t="shared" ref="MU335:MU348" si="448">(COUNTA($O335:$BB335))/2</f>
        <v>0</v>
      </c>
      <c r="MV335" s="363">
        <f t="shared" si="415"/>
        <v>0</v>
      </c>
      <c r="MW335" s="363"/>
      <c r="MX335" s="363">
        <f t="shared" si="416"/>
        <v>0</v>
      </c>
      <c r="MY335" s="363"/>
      <c r="MZ335" s="363">
        <f t="shared" si="417"/>
        <v>0</v>
      </c>
      <c r="NA335" s="363"/>
      <c r="NB335" s="363">
        <f t="shared" si="418"/>
        <v>0</v>
      </c>
      <c r="NC335" s="363"/>
      <c r="ND335" s="363">
        <f t="shared" si="419"/>
        <v>0</v>
      </c>
      <c r="NE335" s="363"/>
      <c r="NF335" s="363">
        <f t="shared" si="420"/>
        <v>0</v>
      </c>
      <c r="NG335" s="363"/>
      <c r="NH335" s="363">
        <f t="shared" si="421"/>
        <v>0</v>
      </c>
      <c r="NI335" s="363"/>
      <c r="NJ335" s="363">
        <f t="shared" si="422"/>
        <v>0</v>
      </c>
      <c r="NK335" s="363"/>
      <c r="NL335" s="363">
        <f t="shared" si="429"/>
        <v>0</v>
      </c>
      <c r="NM335" s="364"/>
      <c r="NN335" s="370"/>
      <c r="NR335" s="318">
        <f t="shared" si="423"/>
        <v>0</v>
      </c>
      <c r="NS335" s="318">
        <f t="shared" si="424"/>
        <v>0</v>
      </c>
      <c r="NT335" s="318">
        <f t="shared" si="425"/>
        <v>0</v>
      </c>
    </row>
    <row r="336" spans="1:384" s="318" customFormat="1" ht="10.199999999999999" customHeight="1" x14ac:dyDescent="0.3">
      <c r="A336" s="25"/>
      <c r="B336" s="389"/>
      <c r="C336" s="424"/>
      <c r="D336" s="15"/>
      <c r="E336" s="106"/>
      <c r="F336" s="106"/>
      <c r="G336" s="106"/>
      <c r="H336" s="399"/>
      <c r="I336" s="394">
        <f>Prenoms!$B$19</f>
        <v>0</v>
      </c>
      <c r="J336" s="395"/>
      <c r="K336" s="395"/>
      <c r="L336" s="395"/>
      <c r="M336" s="395"/>
      <c r="N336" s="81" t="str">
        <f>IF(NL336&lt;&gt;0,"",IF(Conges!O53=0,"",Conges!O53))</f>
        <v/>
      </c>
      <c r="O336" s="82"/>
      <c r="P336" s="83"/>
      <c r="Q336" s="83"/>
      <c r="R336" s="83"/>
      <c r="S336" s="83"/>
      <c r="T336" s="83"/>
      <c r="U336" s="83"/>
      <c r="V336" s="84"/>
      <c r="W336" s="82"/>
      <c r="X336" s="83"/>
      <c r="Y336" s="83"/>
      <c r="Z336" s="83"/>
      <c r="AA336" s="83"/>
      <c r="AB336" s="83"/>
      <c r="AC336" s="83"/>
      <c r="AD336" s="84"/>
      <c r="AE336" s="82"/>
      <c r="AF336" s="83"/>
      <c r="AG336" s="83"/>
      <c r="AH336" s="83"/>
      <c r="AI336" s="83"/>
      <c r="AJ336" s="84"/>
      <c r="AK336" s="82"/>
      <c r="AL336" s="83"/>
      <c r="AM336" s="83"/>
      <c r="AN336" s="83"/>
      <c r="AO336" s="83"/>
      <c r="AP336" s="83"/>
      <c r="AQ336" s="83"/>
      <c r="AR336" s="83"/>
      <c r="AS336" s="83"/>
      <c r="AT336" s="84"/>
      <c r="AU336" s="82"/>
      <c r="AV336" s="83"/>
      <c r="AW336" s="83"/>
      <c r="AX336" s="83"/>
      <c r="AY336" s="83"/>
      <c r="AZ336" s="83"/>
      <c r="BA336" s="83"/>
      <c r="BB336" s="84"/>
      <c r="BC336" s="85">
        <f>IF(NL336&lt;&gt;0,(IF(Conges!O$53=0,0,3)),0)</f>
        <v>0</v>
      </c>
      <c r="BD336" s="417"/>
      <c r="BE336" s="390">
        <f>IF(OR(Conges!O$53="A",Conges!O$53="V"),Prenoms!L$19,NL336)</f>
        <v>0</v>
      </c>
      <c r="BF336" s="391"/>
      <c r="BG336" s="286"/>
      <c r="BH336" s="287">
        <f t="shared" si="408"/>
        <v>0</v>
      </c>
      <c r="BI336" s="288" t="str">
        <f t="shared" si="409"/>
        <v/>
      </c>
      <c r="BJ336" s="300">
        <v>0</v>
      </c>
      <c r="BK336" s="301">
        <f t="shared" si="426"/>
        <v>0</v>
      </c>
      <c r="BL336" s="302">
        <f t="shared" si="439"/>
        <v>0</v>
      </c>
      <c r="BM336" s="302">
        <f t="shared" si="440"/>
        <v>0</v>
      </c>
      <c r="BN336" s="302">
        <f>SUM('Heures Pointage'!$QD$15:$QE$15)</f>
        <v>0</v>
      </c>
      <c r="BO336" s="302">
        <f>SUM('Heures et Indemnites'!$QD$15:$QE$15)</f>
        <v>0</v>
      </c>
      <c r="BP336" s="303">
        <f t="shared" si="441"/>
        <v>0</v>
      </c>
      <c r="BQ336" s="303">
        <f>'Heures Pointage'!$RB$15</f>
        <v>0</v>
      </c>
      <c r="BR336" s="304">
        <f t="shared" ref="BR336" si="449">$BH$1071</f>
        <v>0</v>
      </c>
      <c r="BS336" s="149">
        <f>Prenoms!$C$19</f>
        <v>0</v>
      </c>
      <c r="BT336" s="180"/>
      <c r="BU336" s="324">
        <f>SUM('Heures et Indemnites'!$QD$15:$QE$15)</f>
        <v>0</v>
      </c>
      <c r="BV336" s="235">
        <f>SUM('Heures et Indemnites'!$QD$6:$QE$15)</f>
        <v>0</v>
      </c>
      <c r="BW336" s="324"/>
      <c r="BX336" s="235"/>
      <c r="BY336" s="319"/>
      <c r="BZ336" s="319"/>
      <c r="CA336" s="319"/>
      <c r="CB336" s="319"/>
      <c r="CC336" s="319"/>
      <c r="CD336" s="319"/>
      <c r="CE336" s="319"/>
      <c r="CF336" s="319"/>
      <c r="CG336" s="319"/>
      <c r="CH336" s="319"/>
      <c r="CI336" s="319"/>
      <c r="CJ336" s="319"/>
      <c r="CK336" s="319"/>
      <c r="CL336" s="319"/>
      <c r="CM336" s="319"/>
      <c r="CN336" s="319"/>
      <c r="CO336" s="319"/>
      <c r="CP336" s="319"/>
      <c r="CQ336" s="319"/>
      <c r="CR336" s="319"/>
      <c r="CS336" s="319"/>
      <c r="CT336" s="319"/>
      <c r="CU336" s="319"/>
      <c r="CV336" s="319"/>
      <c r="CW336" s="319"/>
      <c r="CX336" s="319"/>
      <c r="CY336" s="319"/>
      <c r="CZ336" s="319"/>
      <c r="DA336" s="319"/>
      <c r="DB336" s="319"/>
      <c r="DC336" s="319"/>
      <c r="DD336" s="319"/>
      <c r="DE336" s="319"/>
      <c r="DF336" s="319"/>
      <c r="DG336" s="319"/>
      <c r="DH336" s="319"/>
      <c r="DI336" s="319"/>
      <c r="DJ336" s="319"/>
      <c r="DK336" s="319"/>
      <c r="DL336" s="319"/>
      <c r="DM336" s="319"/>
      <c r="DN336" s="319"/>
      <c r="DO336" s="319"/>
      <c r="DP336" s="319"/>
      <c r="DQ336" s="319"/>
      <c r="DR336" s="319"/>
      <c r="DS336" s="319"/>
      <c r="DT336" s="319"/>
      <c r="DU336" s="319"/>
      <c r="DV336" s="319"/>
      <c r="DW336" s="319"/>
      <c r="DX336" s="319"/>
      <c r="DY336" s="319"/>
      <c r="DZ336" s="319"/>
      <c r="EA336" s="319"/>
      <c r="EB336" s="319"/>
      <c r="EC336" s="319"/>
      <c r="ED336" s="319"/>
      <c r="EE336" s="319"/>
      <c r="EF336" s="319"/>
      <c r="EG336" s="319"/>
      <c r="EH336" s="319"/>
      <c r="EI336" s="319"/>
      <c r="EJ336" s="319"/>
      <c r="EK336" s="319"/>
      <c r="EL336" s="319"/>
      <c r="EM336" s="319"/>
      <c r="EN336" s="319"/>
      <c r="EO336" s="319"/>
      <c r="EP336" s="319"/>
      <c r="EQ336" s="319"/>
      <c r="ER336" s="319"/>
      <c r="ES336" s="319"/>
      <c r="ET336" s="319"/>
      <c r="EU336" s="319"/>
      <c r="EV336" s="319"/>
      <c r="EW336" s="319"/>
      <c r="EX336" s="319"/>
      <c r="EY336" s="319"/>
      <c r="EZ336" s="319"/>
      <c r="FA336" s="319"/>
      <c r="FB336" s="319"/>
      <c r="FC336" s="319"/>
      <c r="FD336" s="319"/>
      <c r="FE336" s="319"/>
      <c r="FF336" s="319"/>
      <c r="FG336" s="319"/>
      <c r="FH336" s="319"/>
      <c r="FI336" s="319"/>
      <c r="FJ336" s="319"/>
      <c r="FK336" s="319"/>
      <c r="FL336" s="319"/>
      <c r="FM336" s="319"/>
      <c r="FN336" s="319"/>
      <c r="FO336" s="319"/>
      <c r="FP336" s="319"/>
      <c r="FQ336" s="319"/>
      <c r="FR336" s="319"/>
      <c r="FS336" s="319"/>
      <c r="FT336" s="319"/>
      <c r="FU336" s="319"/>
      <c r="FV336" s="319"/>
      <c r="FW336" s="319"/>
      <c r="FX336" s="319"/>
      <c r="FY336" s="319"/>
      <c r="FZ336" s="319"/>
      <c r="GA336" s="319"/>
      <c r="GB336" s="319"/>
      <c r="GC336" s="319"/>
      <c r="GD336" s="319"/>
      <c r="GE336" s="319"/>
      <c r="GF336" s="319"/>
      <c r="GG336" s="319"/>
      <c r="GH336" s="319"/>
      <c r="GI336" s="319"/>
      <c r="GJ336" s="319"/>
      <c r="GK336" s="319"/>
      <c r="GL336" s="319"/>
      <c r="GM336" s="319"/>
      <c r="GN336" s="319"/>
      <c r="GO336" s="319"/>
      <c r="GP336" s="319"/>
      <c r="GQ336" s="319"/>
      <c r="GR336" s="319"/>
      <c r="GS336" s="319"/>
      <c r="GT336" s="319"/>
      <c r="GU336" s="319"/>
      <c r="GV336" s="319"/>
      <c r="GW336" s="319"/>
      <c r="GX336" s="319"/>
      <c r="GY336" s="319"/>
      <c r="GZ336" s="319"/>
      <c r="HA336" s="319"/>
      <c r="HB336" s="319"/>
      <c r="HC336" s="319"/>
      <c r="HD336" s="319"/>
      <c r="HE336" s="319"/>
      <c r="HF336" s="319"/>
      <c r="HG336" s="319"/>
      <c r="HH336" s="319"/>
      <c r="HI336" s="319"/>
      <c r="HJ336" s="319"/>
      <c r="HK336" s="319"/>
      <c r="HL336" s="319"/>
      <c r="HM336" s="319"/>
      <c r="HN336" s="319"/>
      <c r="HO336" s="319"/>
      <c r="HP336" s="319"/>
      <c r="HQ336" s="319"/>
      <c r="HR336" s="319"/>
      <c r="HS336" s="319"/>
      <c r="HT336" s="319"/>
      <c r="HU336" s="319"/>
      <c r="HV336" s="319"/>
      <c r="HW336" s="319"/>
      <c r="HX336" s="319"/>
      <c r="HY336" s="319"/>
      <c r="HZ336" s="319"/>
      <c r="IA336" s="319"/>
      <c r="IB336" s="319"/>
      <c r="IC336" s="319"/>
      <c r="ID336" s="319"/>
      <c r="IE336" s="319"/>
      <c r="IF336" s="319"/>
      <c r="IG336" s="319"/>
      <c r="IH336" s="319"/>
      <c r="II336" s="319"/>
      <c r="IJ336" s="319"/>
      <c r="IK336" s="319"/>
      <c r="IL336" s="319"/>
      <c r="IM336" s="319"/>
      <c r="IN336" s="319"/>
      <c r="IO336" s="319"/>
      <c r="IP336" s="319"/>
      <c r="IQ336" s="319"/>
      <c r="IR336" s="319"/>
      <c r="IS336" s="319"/>
      <c r="IT336" s="319"/>
      <c r="IU336" s="319"/>
      <c r="IV336" s="319"/>
      <c r="IW336" s="319"/>
      <c r="IX336" s="319"/>
      <c r="IY336" s="319"/>
      <c r="IZ336" s="319"/>
      <c r="JA336" s="319"/>
      <c r="JB336" s="319"/>
      <c r="JC336" s="319"/>
      <c r="JD336" s="319"/>
      <c r="JE336" s="319"/>
      <c r="JF336" s="319"/>
      <c r="JG336" s="319"/>
      <c r="JH336" s="319"/>
      <c r="JI336" s="319"/>
      <c r="JJ336" s="319"/>
      <c r="JK336" s="319"/>
      <c r="JL336" s="319"/>
      <c r="JM336" s="319"/>
      <c r="JN336" s="319"/>
      <c r="JO336" s="319"/>
      <c r="JP336" s="319"/>
      <c r="JQ336" s="319"/>
      <c r="JR336" s="319"/>
      <c r="JS336" s="319"/>
      <c r="JT336" s="319"/>
      <c r="JU336" s="319"/>
      <c r="JV336" s="319"/>
      <c r="JW336" s="319"/>
      <c r="JX336" s="319"/>
      <c r="JY336" s="319"/>
      <c r="JZ336" s="319"/>
      <c r="KA336" s="319"/>
      <c r="KB336" s="319"/>
      <c r="KC336" s="319"/>
      <c r="KD336" s="319"/>
      <c r="KE336" s="319"/>
      <c r="KF336" s="319"/>
      <c r="KG336" s="319"/>
      <c r="KH336" s="319"/>
      <c r="KI336" s="319"/>
      <c r="KJ336" s="319"/>
      <c r="KK336" s="319"/>
      <c r="KL336" s="319"/>
      <c r="KM336" s="319"/>
      <c r="KN336" s="319"/>
      <c r="KO336" s="319"/>
      <c r="KP336" s="319"/>
      <c r="KQ336" s="319"/>
      <c r="KR336" s="319"/>
      <c r="KS336" s="319"/>
      <c r="KT336" s="319"/>
      <c r="KU336" s="319"/>
      <c r="KV336" s="319"/>
      <c r="KW336" s="319"/>
      <c r="KX336" s="319"/>
      <c r="KY336" s="319"/>
      <c r="KZ336" s="319"/>
      <c r="LA336" s="319"/>
      <c r="LB336" s="319"/>
      <c r="LC336" s="319"/>
      <c r="LD336" s="319"/>
      <c r="LE336" s="319"/>
      <c r="LF336" s="319"/>
      <c r="LG336" s="319"/>
      <c r="LH336" s="319"/>
      <c r="LI336" s="319"/>
      <c r="LJ336" s="319"/>
      <c r="LK336" s="319"/>
      <c r="LL336" s="319"/>
      <c r="LM336" s="319"/>
      <c r="LN336" s="319"/>
      <c r="LO336" s="319"/>
      <c r="LP336" s="319"/>
      <c r="LQ336" s="319"/>
      <c r="LR336" s="319"/>
      <c r="LS336" s="319"/>
      <c r="LT336" s="319"/>
      <c r="LU336" s="319"/>
      <c r="LV336" s="319"/>
      <c r="LW336" s="319"/>
      <c r="LX336" s="319"/>
      <c r="LY336" s="319"/>
      <c r="LZ336" s="319"/>
      <c r="MA336" s="319"/>
      <c r="MB336" s="319"/>
      <c r="MC336" s="319"/>
      <c r="MD336" s="319"/>
      <c r="ME336" s="319"/>
      <c r="MF336" s="319"/>
      <c r="MG336" s="319"/>
      <c r="MH336" s="319"/>
      <c r="MI336" s="319"/>
      <c r="MJ336" s="319"/>
      <c r="MK336" s="319"/>
      <c r="ML336" s="319"/>
      <c r="MM336" s="319"/>
      <c r="MN336" s="319"/>
      <c r="MO336" s="319"/>
      <c r="MP336" s="319"/>
      <c r="MQ336" s="319"/>
      <c r="MS336" s="241"/>
      <c r="MT336" s="373">
        <f t="shared" si="428"/>
        <v>0</v>
      </c>
      <c r="MU336" s="365">
        <f t="shared" si="448"/>
        <v>0</v>
      </c>
      <c r="MV336" s="365">
        <f t="shared" si="415"/>
        <v>0</v>
      </c>
      <c r="MW336" s="365"/>
      <c r="MX336" s="365">
        <f t="shared" si="416"/>
        <v>0</v>
      </c>
      <c r="MY336" s="365"/>
      <c r="MZ336" s="365">
        <f t="shared" si="417"/>
        <v>0</v>
      </c>
      <c r="NA336" s="365"/>
      <c r="NB336" s="365">
        <f t="shared" si="418"/>
        <v>0</v>
      </c>
      <c r="NC336" s="365"/>
      <c r="ND336" s="365">
        <f t="shared" si="419"/>
        <v>0</v>
      </c>
      <c r="NE336" s="365"/>
      <c r="NF336" s="365">
        <f t="shared" si="420"/>
        <v>0</v>
      </c>
      <c r="NG336" s="365"/>
      <c r="NH336" s="365">
        <f t="shared" si="421"/>
        <v>0</v>
      </c>
      <c r="NI336" s="365"/>
      <c r="NJ336" s="365">
        <f t="shared" si="422"/>
        <v>0</v>
      </c>
      <c r="NK336" s="365"/>
      <c r="NL336" s="365">
        <f t="shared" si="429"/>
        <v>0</v>
      </c>
      <c r="NM336" s="366"/>
      <c r="NN336" s="370"/>
      <c r="NR336" s="318">
        <f t="shared" si="423"/>
        <v>0</v>
      </c>
      <c r="NS336" s="318">
        <f t="shared" si="424"/>
        <v>0</v>
      </c>
      <c r="NT336" s="318">
        <f t="shared" si="425"/>
        <v>0</v>
      </c>
    </row>
    <row r="337" spans="1:384" s="318" customFormat="1" ht="10.199999999999999" customHeight="1" x14ac:dyDescent="0.3">
      <c r="A337" s="25"/>
      <c r="B337" s="389"/>
      <c r="C337" s="424"/>
      <c r="D337" s="15"/>
      <c r="E337" s="106"/>
      <c r="F337" s="106"/>
      <c r="G337" s="106"/>
      <c r="H337" s="399"/>
      <c r="I337" s="381">
        <f>Prenoms!$B$20</f>
        <v>0</v>
      </c>
      <c r="J337" s="382"/>
      <c r="K337" s="382"/>
      <c r="L337" s="382"/>
      <c r="M337" s="382"/>
      <c r="N337" s="68" t="str">
        <f>IF(NL337&lt;&gt;0,"",IF(Conges!O54=0,"",Conges!O54))</f>
        <v/>
      </c>
      <c r="O337" s="69"/>
      <c r="P337" s="70"/>
      <c r="Q337" s="70"/>
      <c r="R337" s="70"/>
      <c r="S337" s="70"/>
      <c r="T337" s="70"/>
      <c r="U337" s="70"/>
      <c r="V337" s="71"/>
      <c r="W337" s="69"/>
      <c r="X337" s="70"/>
      <c r="Y337" s="70"/>
      <c r="Z337" s="70"/>
      <c r="AA337" s="70"/>
      <c r="AB337" s="70"/>
      <c r="AC337" s="70"/>
      <c r="AD337" s="71"/>
      <c r="AE337" s="69"/>
      <c r="AF337" s="70"/>
      <c r="AG337" s="70"/>
      <c r="AH337" s="70"/>
      <c r="AI337" s="70"/>
      <c r="AJ337" s="71"/>
      <c r="AK337" s="69"/>
      <c r="AL337" s="70"/>
      <c r="AM337" s="70"/>
      <c r="AN337" s="70"/>
      <c r="AO337" s="70"/>
      <c r="AP337" s="70"/>
      <c r="AQ337" s="70"/>
      <c r="AR337" s="70"/>
      <c r="AS337" s="70"/>
      <c r="AT337" s="71"/>
      <c r="AU337" s="69"/>
      <c r="AV337" s="70"/>
      <c r="AW337" s="70"/>
      <c r="AX337" s="70"/>
      <c r="AY337" s="70"/>
      <c r="AZ337" s="70"/>
      <c r="BA337" s="70"/>
      <c r="BB337" s="71"/>
      <c r="BC337" s="72">
        <f>IF(NL337&lt;&gt;0,(IF(Conges!O$54=0,0,3)),0)</f>
        <v>0</v>
      </c>
      <c r="BD337" s="417"/>
      <c r="BE337" s="392">
        <f>IF(OR(Conges!O$54="A",Conges!O$54="V"),Prenoms!L$20,NL337)</f>
        <v>0</v>
      </c>
      <c r="BF337" s="393"/>
      <c r="BG337" s="289"/>
      <c r="BH337" s="290">
        <f t="shared" si="408"/>
        <v>0</v>
      </c>
      <c r="BI337" s="291" t="str">
        <f t="shared" si="409"/>
        <v/>
      </c>
      <c r="BJ337" s="305">
        <v>0</v>
      </c>
      <c r="BK337" s="306">
        <f t="shared" si="426"/>
        <v>0</v>
      </c>
      <c r="BL337" s="307">
        <f t="shared" si="439"/>
        <v>0</v>
      </c>
      <c r="BM337" s="307">
        <f t="shared" si="440"/>
        <v>0</v>
      </c>
      <c r="BN337" s="307">
        <f>SUM('Heures Pointage'!$RD$15:$RE$15)</f>
        <v>0</v>
      </c>
      <c r="BO337" s="307">
        <f>SUM('Heures et Indemnites'!$RD$15:$RE$15)</f>
        <v>0</v>
      </c>
      <c r="BP337" s="308">
        <f t="shared" si="441"/>
        <v>0</v>
      </c>
      <c r="BQ337" s="308">
        <f>'Heures Pointage'!$SB$15</f>
        <v>0</v>
      </c>
      <c r="BR337" s="309">
        <f t="shared" ref="BR337" si="450">$BH$1072</f>
        <v>0</v>
      </c>
      <c r="BS337" s="150">
        <f>Prenoms!$C$20</f>
        <v>0</v>
      </c>
      <c r="BT337" s="153"/>
      <c r="BU337" s="323">
        <f>SUM('Heures et Indemnites'!$RD$15:$RE$15)</f>
        <v>0</v>
      </c>
      <c r="BV337" s="236">
        <f>SUM('Heures et Indemnites'!$RD$6:$RE$15)</f>
        <v>0</v>
      </c>
      <c r="BW337" s="323"/>
      <c r="BX337" s="236"/>
      <c r="BY337" s="319"/>
      <c r="BZ337" s="319"/>
      <c r="CA337" s="319"/>
      <c r="CB337" s="319"/>
      <c r="CC337" s="319"/>
      <c r="CD337" s="319"/>
      <c r="CE337" s="319"/>
      <c r="CF337" s="319"/>
      <c r="CG337" s="319"/>
      <c r="CH337" s="319"/>
      <c r="CI337" s="319"/>
      <c r="CJ337" s="319"/>
      <c r="CK337" s="319"/>
      <c r="CL337" s="319"/>
      <c r="CM337" s="319"/>
      <c r="CN337" s="319"/>
      <c r="CO337" s="319"/>
      <c r="CP337" s="319"/>
      <c r="CQ337" s="319"/>
      <c r="CR337" s="319"/>
      <c r="CS337" s="319"/>
      <c r="CT337" s="319"/>
      <c r="CU337" s="319"/>
      <c r="CV337" s="319"/>
      <c r="CW337" s="319"/>
      <c r="CX337" s="319"/>
      <c r="CY337" s="319"/>
      <c r="CZ337" s="319"/>
      <c r="DA337" s="319"/>
      <c r="DB337" s="319"/>
      <c r="DC337" s="319"/>
      <c r="DD337" s="319"/>
      <c r="DE337" s="319"/>
      <c r="DF337" s="319"/>
      <c r="DG337" s="319"/>
      <c r="DH337" s="319"/>
      <c r="DI337" s="319"/>
      <c r="DJ337" s="319"/>
      <c r="DK337" s="319"/>
      <c r="DL337" s="319"/>
      <c r="DM337" s="319"/>
      <c r="DN337" s="319"/>
      <c r="DO337" s="319"/>
      <c r="DP337" s="319"/>
      <c r="DQ337" s="319"/>
      <c r="DR337" s="319"/>
      <c r="DS337" s="319"/>
      <c r="DT337" s="319"/>
      <c r="DU337" s="319"/>
      <c r="DV337" s="319"/>
      <c r="DW337" s="319"/>
      <c r="DX337" s="319"/>
      <c r="DY337" s="319"/>
      <c r="DZ337" s="319"/>
      <c r="EA337" s="319"/>
      <c r="EB337" s="319"/>
      <c r="EC337" s="319"/>
      <c r="ED337" s="319"/>
      <c r="EE337" s="319"/>
      <c r="EF337" s="319"/>
      <c r="EG337" s="319"/>
      <c r="EH337" s="319"/>
      <c r="EI337" s="319"/>
      <c r="EJ337" s="319"/>
      <c r="EK337" s="319"/>
      <c r="EL337" s="319"/>
      <c r="EM337" s="319"/>
      <c r="EN337" s="319"/>
      <c r="EO337" s="319"/>
      <c r="EP337" s="319"/>
      <c r="EQ337" s="319"/>
      <c r="ER337" s="319"/>
      <c r="ES337" s="319"/>
      <c r="ET337" s="319"/>
      <c r="EU337" s="319"/>
      <c r="EV337" s="319"/>
      <c r="EW337" s="319"/>
      <c r="EX337" s="319"/>
      <c r="EY337" s="319"/>
      <c r="EZ337" s="319"/>
      <c r="FA337" s="319"/>
      <c r="FB337" s="319"/>
      <c r="FC337" s="319"/>
      <c r="FD337" s="319"/>
      <c r="FE337" s="319"/>
      <c r="FF337" s="319"/>
      <c r="FG337" s="319"/>
      <c r="FH337" s="319"/>
      <c r="FI337" s="319"/>
      <c r="FJ337" s="319"/>
      <c r="FK337" s="319"/>
      <c r="FL337" s="319"/>
      <c r="FM337" s="319"/>
      <c r="FN337" s="319"/>
      <c r="FO337" s="319"/>
      <c r="FP337" s="319"/>
      <c r="FQ337" s="319"/>
      <c r="FR337" s="319"/>
      <c r="FS337" s="319"/>
      <c r="FT337" s="319"/>
      <c r="FU337" s="319"/>
      <c r="FV337" s="319"/>
      <c r="FW337" s="319"/>
      <c r="FX337" s="319"/>
      <c r="FY337" s="319"/>
      <c r="FZ337" s="319"/>
      <c r="GA337" s="319"/>
      <c r="GB337" s="319"/>
      <c r="GC337" s="319"/>
      <c r="GD337" s="319"/>
      <c r="GE337" s="319"/>
      <c r="GF337" s="319"/>
      <c r="GG337" s="319"/>
      <c r="GH337" s="319"/>
      <c r="GI337" s="319"/>
      <c r="GJ337" s="319"/>
      <c r="GK337" s="319"/>
      <c r="GL337" s="319"/>
      <c r="GM337" s="319"/>
      <c r="GN337" s="319"/>
      <c r="GO337" s="319"/>
      <c r="GP337" s="319"/>
      <c r="GQ337" s="319"/>
      <c r="GR337" s="319"/>
      <c r="GS337" s="319"/>
      <c r="GT337" s="319"/>
      <c r="GU337" s="319"/>
      <c r="GV337" s="319"/>
      <c r="GW337" s="319"/>
      <c r="GX337" s="319"/>
      <c r="GY337" s="319"/>
      <c r="GZ337" s="319"/>
      <c r="HA337" s="319"/>
      <c r="HB337" s="319"/>
      <c r="HC337" s="319"/>
      <c r="HD337" s="319"/>
      <c r="HE337" s="319"/>
      <c r="HF337" s="319"/>
      <c r="HG337" s="319"/>
      <c r="HH337" s="319"/>
      <c r="HI337" s="319"/>
      <c r="HJ337" s="319"/>
      <c r="HK337" s="319"/>
      <c r="HL337" s="319"/>
      <c r="HM337" s="319"/>
      <c r="HN337" s="319"/>
      <c r="HO337" s="319"/>
      <c r="HP337" s="319"/>
      <c r="HQ337" s="319"/>
      <c r="HR337" s="319"/>
      <c r="HS337" s="319"/>
      <c r="HT337" s="319"/>
      <c r="HU337" s="319"/>
      <c r="HV337" s="319"/>
      <c r="HW337" s="319"/>
      <c r="HX337" s="319"/>
      <c r="HY337" s="319"/>
      <c r="HZ337" s="319"/>
      <c r="IA337" s="319"/>
      <c r="IB337" s="319"/>
      <c r="IC337" s="319"/>
      <c r="ID337" s="319"/>
      <c r="IE337" s="319"/>
      <c r="IF337" s="319"/>
      <c r="IG337" s="319"/>
      <c r="IH337" s="319"/>
      <c r="II337" s="319"/>
      <c r="IJ337" s="319"/>
      <c r="IK337" s="319"/>
      <c r="IL337" s="319"/>
      <c r="IM337" s="319"/>
      <c r="IN337" s="319"/>
      <c r="IO337" s="319"/>
      <c r="IP337" s="319"/>
      <c r="IQ337" s="319"/>
      <c r="IR337" s="319"/>
      <c r="IS337" s="319"/>
      <c r="IT337" s="319"/>
      <c r="IU337" s="319"/>
      <c r="IV337" s="319"/>
      <c r="IW337" s="319"/>
      <c r="IX337" s="319"/>
      <c r="IY337" s="319"/>
      <c r="IZ337" s="319"/>
      <c r="JA337" s="319"/>
      <c r="JB337" s="319"/>
      <c r="JC337" s="319"/>
      <c r="JD337" s="319"/>
      <c r="JE337" s="319"/>
      <c r="JF337" s="319"/>
      <c r="JG337" s="319"/>
      <c r="JH337" s="319"/>
      <c r="JI337" s="319"/>
      <c r="JJ337" s="319"/>
      <c r="JK337" s="319"/>
      <c r="JL337" s="319"/>
      <c r="JM337" s="319"/>
      <c r="JN337" s="319"/>
      <c r="JO337" s="319"/>
      <c r="JP337" s="319"/>
      <c r="JQ337" s="319"/>
      <c r="JR337" s="319"/>
      <c r="JS337" s="319"/>
      <c r="JT337" s="319"/>
      <c r="JU337" s="319"/>
      <c r="JV337" s="319"/>
      <c r="JW337" s="319"/>
      <c r="JX337" s="319"/>
      <c r="JY337" s="319"/>
      <c r="JZ337" s="319"/>
      <c r="KA337" s="319"/>
      <c r="KB337" s="319"/>
      <c r="KC337" s="319"/>
      <c r="KD337" s="319"/>
      <c r="KE337" s="319"/>
      <c r="KF337" s="319"/>
      <c r="KG337" s="319"/>
      <c r="KH337" s="319"/>
      <c r="KI337" s="319"/>
      <c r="KJ337" s="319"/>
      <c r="KK337" s="319"/>
      <c r="KL337" s="319"/>
      <c r="KM337" s="319"/>
      <c r="KN337" s="319"/>
      <c r="KO337" s="319"/>
      <c r="KP337" s="319"/>
      <c r="KQ337" s="319"/>
      <c r="KR337" s="319"/>
      <c r="KS337" s="319"/>
      <c r="KT337" s="319"/>
      <c r="KU337" s="319"/>
      <c r="KV337" s="319"/>
      <c r="KW337" s="319"/>
      <c r="KX337" s="319"/>
      <c r="KY337" s="319"/>
      <c r="KZ337" s="319"/>
      <c r="LA337" s="319"/>
      <c r="LB337" s="319"/>
      <c r="LC337" s="319"/>
      <c r="LD337" s="319"/>
      <c r="LE337" s="319"/>
      <c r="LF337" s="319"/>
      <c r="LG337" s="319"/>
      <c r="LH337" s="319"/>
      <c r="LI337" s="319"/>
      <c r="LJ337" s="319"/>
      <c r="LK337" s="319"/>
      <c r="LL337" s="319"/>
      <c r="LM337" s="319"/>
      <c r="LN337" s="319"/>
      <c r="LO337" s="319"/>
      <c r="LP337" s="319"/>
      <c r="LQ337" s="319"/>
      <c r="LR337" s="319"/>
      <c r="LS337" s="319"/>
      <c r="LT337" s="319"/>
      <c r="LU337" s="319"/>
      <c r="LV337" s="319"/>
      <c r="LW337" s="319"/>
      <c r="LX337" s="319"/>
      <c r="LY337" s="319"/>
      <c r="LZ337" s="319"/>
      <c r="MA337" s="319"/>
      <c r="MB337" s="319"/>
      <c r="MC337" s="319"/>
      <c r="MD337" s="319"/>
      <c r="ME337" s="319"/>
      <c r="MF337" s="319"/>
      <c r="MG337" s="319"/>
      <c r="MH337" s="319"/>
      <c r="MI337" s="319"/>
      <c r="MJ337" s="319"/>
      <c r="MK337" s="319"/>
      <c r="ML337" s="319"/>
      <c r="MM337" s="319"/>
      <c r="MN337" s="319"/>
      <c r="MO337" s="319"/>
      <c r="MP337" s="319"/>
      <c r="MQ337" s="319"/>
      <c r="MS337" s="241"/>
      <c r="MT337" s="362">
        <f t="shared" si="428"/>
        <v>0</v>
      </c>
      <c r="MU337" s="363">
        <f t="shared" si="448"/>
        <v>0</v>
      </c>
      <c r="MV337" s="363">
        <f t="shared" si="415"/>
        <v>0</v>
      </c>
      <c r="MW337" s="363"/>
      <c r="MX337" s="363">
        <f t="shared" si="416"/>
        <v>0</v>
      </c>
      <c r="MY337" s="363"/>
      <c r="MZ337" s="363">
        <f t="shared" si="417"/>
        <v>0</v>
      </c>
      <c r="NA337" s="363"/>
      <c r="NB337" s="363">
        <f t="shared" si="418"/>
        <v>0</v>
      </c>
      <c r="NC337" s="363"/>
      <c r="ND337" s="363">
        <f t="shared" si="419"/>
        <v>0</v>
      </c>
      <c r="NE337" s="363"/>
      <c r="NF337" s="363">
        <f t="shared" si="420"/>
        <v>0</v>
      </c>
      <c r="NG337" s="363"/>
      <c r="NH337" s="363">
        <f t="shared" si="421"/>
        <v>0</v>
      </c>
      <c r="NI337" s="363"/>
      <c r="NJ337" s="363">
        <f t="shared" si="422"/>
        <v>0</v>
      </c>
      <c r="NK337" s="363"/>
      <c r="NL337" s="363">
        <f t="shared" si="429"/>
        <v>0</v>
      </c>
      <c r="NM337" s="364"/>
      <c r="NN337" s="370"/>
      <c r="NR337" s="318">
        <f t="shared" si="423"/>
        <v>0</v>
      </c>
      <c r="NS337" s="318">
        <f t="shared" si="424"/>
        <v>0</v>
      </c>
      <c r="NT337" s="318">
        <f t="shared" si="425"/>
        <v>0</v>
      </c>
    </row>
    <row r="338" spans="1:384" s="318" customFormat="1" ht="10.199999999999999" customHeight="1" x14ac:dyDescent="0.3">
      <c r="A338" s="25"/>
      <c r="B338" s="389"/>
      <c r="C338" s="424"/>
      <c r="D338" s="15"/>
      <c r="E338" s="106"/>
      <c r="F338" s="106"/>
      <c r="G338" s="106"/>
      <c r="H338" s="399"/>
      <c r="I338" s="394">
        <f>Prenoms!$B$21</f>
        <v>0</v>
      </c>
      <c r="J338" s="395"/>
      <c r="K338" s="395"/>
      <c r="L338" s="395"/>
      <c r="M338" s="395"/>
      <c r="N338" s="81" t="str">
        <f>IF(NL338&lt;&gt;0,"",IF(Conges!O55=0,"",Conges!O55))</f>
        <v/>
      </c>
      <c r="O338" s="82"/>
      <c r="P338" s="83"/>
      <c r="Q338" s="83"/>
      <c r="R338" s="83"/>
      <c r="S338" s="83"/>
      <c r="T338" s="83"/>
      <c r="U338" s="83"/>
      <c r="V338" s="84"/>
      <c r="W338" s="82"/>
      <c r="X338" s="83"/>
      <c r="Y338" s="83"/>
      <c r="Z338" s="83"/>
      <c r="AA338" s="83"/>
      <c r="AB338" s="83"/>
      <c r="AC338" s="83"/>
      <c r="AD338" s="84"/>
      <c r="AE338" s="82"/>
      <c r="AF338" s="83"/>
      <c r="AG338" s="83"/>
      <c r="AH338" s="83"/>
      <c r="AI338" s="83"/>
      <c r="AJ338" s="84"/>
      <c r="AK338" s="82"/>
      <c r="AL338" s="83"/>
      <c r="AM338" s="83"/>
      <c r="AN338" s="83"/>
      <c r="AO338" s="83"/>
      <c r="AP338" s="83"/>
      <c r="AQ338" s="83"/>
      <c r="AR338" s="83"/>
      <c r="AS338" s="83"/>
      <c r="AT338" s="84"/>
      <c r="AU338" s="82"/>
      <c r="AV338" s="83"/>
      <c r="AW338" s="83"/>
      <c r="AX338" s="83"/>
      <c r="AY338" s="83"/>
      <c r="AZ338" s="83"/>
      <c r="BA338" s="83"/>
      <c r="BB338" s="84"/>
      <c r="BC338" s="85">
        <f>IF(NL338&lt;&gt;0,(IF(Conges!O$55=0,0,3)),0)</f>
        <v>0</v>
      </c>
      <c r="BD338" s="417"/>
      <c r="BE338" s="390">
        <f>IF(OR(Conges!O$55="A",Conges!O$55="V"),Prenoms!L$21,NL338)</f>
        <v>0</v>
      </c>
      <c r="BF338" s="391"/>
      <c r="BG338" s="286"/>
      <c r="BH338" s="287">
        <f t="shared" si="408"/>
        <v>0</v>
      </c>
      <c r="BI338" s="288" t="str">
        <f t="shared" si="409"/>
        <v/>
      </c>
      <c r="BJ338" s="300">
        <v>0</v>
      </c>
      <c r="BK338" s="301">
        <f t="shared" si="426"/>
        <v>0</v>
      </c>
      <c r="BL338" s="302">
        <f t="shared" si="439"/>
        <v>0</v>
      </c>
      <c r="BM338" s="302">
        <f t="shared" si="440"/>
        <v>0</v>
      </c>
      <c r="BN338" s="302">
        <f>SUM('Heures Pointage'!$SD$15:$SE$15)</f>
        <v>0</v>
      </c>
      <c r="BO338" s="302">
        <f>SUM('Heures et Indemnites'!$SD$15:$SE$15)</f>
        <v>0</v>
      </c>
      <c r="BP338" s="303">
        <f t="shared" si="441"/>
        <v>0</v>
      </c>
      <c r="BQ338" s="303">
        <f>'Heures Pointage'!$TB$15</f>
        <v>0</v>
      </c>
      <c r="BR338" s="304">
        <f t="shared" ref="BR338" si="451">$BH$1073</f>
        <v>0</v>
      </c>
      <c r="BS338" s="149">
        <f>Prenoms!$C$21</f>
        <v>0</v>
      </c>
      <c r="BT338" s="180"/>
      <c r="BU338" s="324">
        <f>SUM('Heures et Indemnites'!$SD$15:$SE$15)</f>
        <v>0</v>
      </c>
      <c r="BV338" s="235">
        <f>SUM('Heures et Indemnites'!$SD$6:$SE$15)</f>
        <v>0</v>
      </c>
      <c r="BW338" s="324"/>
      <c r="BX338" s="235"/>
      <c r="BY338" s="319"/>
      <c r="BZ338" s="319"/>
      <c r="CA338" s="319"/>
      <c r="CB338" s="319"/>
      <c r="CC338" s="319"/>
      <c r="CD338" s="319"/>
      <c r="CE338" s="319"/>
      <c r="CF338" s="319"/>
      <c r="CG338" s="319"/>
      <c r="CH338" s="319"/>
      <c r="CI338" s="319"/>
      <c r="CJ338" s="319"/>
      <c r="CK338" s="319"/>
      <c r="CL338" s="319"/>
      <c r="CM338" s="319"/>
      <c r="CN338" s="319"/>
      <c r="CO338" s="319"/>
      <c r="CP338" s="319"/>
      <c r="CQ338" s="319"/>
      <c r="CR338" s="319"/>
      <c r="CS338" s="319"/>
      <c r="CT338" s="319"/>
      <c r="CU338" s="319"/>
      <c r="CV338" s="319"/>
      <c r="CW338" s="319"/>
      <c r="CX338" s="319"/>
      <c r="CY338" s="319"/>
      <c r="CZ338" s="319"/>
      <c r="DA338" s="319"/>
      <c r="DB338" s="319"/>
      <c r="DC338" s="319"/>
      <c r="DD338" s="319"/>
      <c r="DE338" s="319"/>
      <c r="DF338" s="319"/>
      <c r="DG338" s="319"/>
      <c r="DH338" s="319"/>
      <c r="DI338" s="319"/>
      <c r="DJ338" s="319"/>
      <c r="DK338" s="319"/>
      <c r="DL338" s="319"/>
      <c r="DM338" s="319"/>
      <c r="DN338" s="319"/>
      <c r="DO338" s="319"/>
      <c r="DP338" s="319"/>
      <c r="DQ338" s="319"/>
      <c r="DR338" s="319"/>
      <c r="DS338" s="319"/>
      <c r="DT338" s="319"/>
      <c r="DU338" s="319"/>
      <c r="DV338" s="319"/>
      <c r="DW338" s="319"/>
      <c r="DX338" s="319"/>
      <c r="DY338" s="319"/>
      <c r="DZ338" s="319"/>
      <c r="EA338" s="319"/>
      <c r="EB338" s="319"/>
      <c r="EC338" s="319"/>
      <c r="ED338" s="319"/>
      <c r="EE338" s="319"/>
      <c r="EF338" s="319"/>
      <c r="EG338" s="319"/>
      <c r="EH338" s="319"/>
      <c r="EI338" s="319"/>
      <c r="EJ338" s="319"/>
      <c r="EK338" s="319"/>
      <c r="EL338" s="319"/>
      <c r="EM338" s="319"/>
      <c r="EN338" s="319"/>
      <c r="EO338" s="319"/>
      <c r="EP338" s="319"/>
      <c r="EQ338" s="319"/>
      <c r="ER338" s="319"/>
      <c r="ES338" s="319"/>
      <c r="ET338" s="319"/>
      <c r="EU338" s="319"/>
      <c r="EV338" s="319"/>
      <c r="EW338" s="319"/>
      <c r="EX338" s="319"/>
      <c r="EY338" s="319"/>
      <c r="EZ338" s="319"/>
      <c r="FA338" s="319"/>
      <c r="FB338" s="319"/>
      <c r="FC338" s="319"/>
      <c r="FD338" s="319"/>
      <c r="FE338" s="319"/>
      <c r="FF338" s="319"/>
      <c r="FG338" s="319"/>
      <c r="FH338" s="319"/>
      <c r="FI338" s="319"/>
      <c r="FJ338" s="319"/>
      <c r="FK338" s="319"/>
      <c r="FL338" s="319"/>
      <c r="FM338" s="319"/>
      <c r="FN338" s="319"/>
      <c r="FO338" s="319"/>
      <c r="FP338" s="319"/>
      <c r="FQ338" s="319"/>
      <c r="FR338" s="319"/>
      <c r="FS338" s="319"/>
      <c r="FT338" s="319"/>
      <c r="FU338" s="319"/>
      <c r="FV338" s="319"/>
      <c r="FW338" s="319"/>
      <c r="FX338" s="319"/>
      <c r="FY338" s="319"/>
      <c r="FZ338" s="319"/>
      <c r="GA338" s="319"/>
      <c r="GB338" s="319"/>
      <c r="GC338" s="319"/>
      <c r="GD338" s="319"/>
      <c r="GE338" s="319"/>
      <c r="GF338" s="319"/>
      <c r="GG338" s="319"/>
      <c r="GH338" s="319"/>
      <c r="GI338" s="319"/>
      <c r="GJ338" s="319"/>
      <c r="GK338" s="319"/>
      <c r="GL338" s="319"/>
      <c r="GM338" s="319"/>
      <c r="GN338" s="319"/>
      <c r="GO338" s="319"/>
      <c r="GP338" s="319"/>
      <c r="GQ338" s="319"/>
      <c r="GR338" s="319"/>
      <c r="GS338" s="319"/>
      <c r="GT338" s="319"/>
      <c r="GU338" s="319"/>
      <c r="GV338" s="319"/>
      <c r="GW338" s="319"/>
      <c r="GX338" s="319"/>
      <c r="GY338" s="319"/>
      <c r="GZ338" s="319"/>
      <c r="HA338" s="319"/>
      <c r="HB338" s="319"/>
      <c r="HC338" s="319"/>
      <c r="HD338" s="319"/>
      <c r="HE338" s="319"/>
      <c r="HF338" s="319"/>
      <c r="HG338" s="319"/>
      <c r="HH338" s="319"/>
      <c r="HI338" s="319"/>
      <c r="HJ338" s="319"/>
      <c r="HK338" s="319"/>
      <c r="HL338" s="319"/>
      <c r="HM338" s="319"/>
      <c r="HN338" s="319"/>
      <c r="HO338" s="319"/>
      <c r="HP338" s="319"/>
      <c r="HQ338" s="319"/>
      <c r="HR338" s="319"/>
      <c r="HS338" s="319"/>
      <c r="HT338" s="319"/>
      <c r="HU338" s="319"/>
      <c r="HV338" s="319"/>
      <c r="HW338" s="319"/>
      <c r="HX338" s="319"/>
      <c r="HY338" s="319"/>
      <c r="HZ338" s="319"/>
      <c r="IA338" s="319"/>
      <c r="IB338" s="319"/>
      <c r="IC338" s="319"/>
      <c r="ID338" s="319"/>
      <c r="IE338" s="319"/>
      <c r="IF338" s="319"/>
      <c r="IG338" s="319"/>
      <c r="IH338" s="319"/>
      <c r="II338" s="319"/>
      <c r="IJ338" s="319"/>
      <c r="IK338" s="319"/>
      <c r="IL338" s="319"/>
      <c r="IM338" s="319"/>
      <c r="IN338" s="319"/>
      <c r="IO338" s="319"/>
      <c r="IP338" s="319"/>
      <c r="IQ338" s="319"/>
      <c r="IR338" s="319"/>
      <c r="IS338" s="319"/>
      <c r="IT338" s="319"/>
      <c r="IU338" s="319"/>
      <c r="IV338" s="319"/>
      <c r="IW338" s="319"/>
      <c r="IX338" s="319"/>
      <c r="IY338" s="319"/>
      <c r="IZ338" s="319"/>
      <c r="JA338" s="319"/>
      <c r="JB338" s="319"/>
      <c r="JC338" s="319"/>
      <c r="JD338" s="319"/>
      <c r="JE338" s="319"/>
      <c r="JF338" s="319"/>
      <c r="JG338" s="319"/>
      <c r="JH338" s="319"/>
      <c r="JI338" s="319"/>
      <c r="JJ338" s="319"/>
      <c r="JK338" s="319"/>
      <c r="JL338" s="319"/>
      <c r="JM338" s="319"/>
      <c r="JN338" s="319"/>
      <c r="JO338" s="319"/>
      <c r="JP338" s="319"/>
      <c r="JQ338" s="319"/>
      <c r="JR338" s="319"/>
      <c r="JS338" s="319"/>
      <c r="JT338" s="319"/>
      <c r="JU338" s="319"/>
      <c r="JV338" s="319"/>
      <c r="JW338" s="319"/>
      <c r="JX338" s="319"/>
      <c r="JY338" s="319"/>
      <c r="JZ338" s="319"/>
      <c r="KA338" s="319"/>
      <c r="KB338" s="319"/>
      <c r="KC338" s="319"/>
      <c r="KD338" s="319"/>
      <c r="KE338" s="319"/>
      <c r="KF338" s="319"/>
      <c r="KG338" s="319"/>
      <c r="KH338" s="319"/>
      <c r="KI338" s="319"/>
      <c r="KJ338" s="319"/>
      <c r="KK338" s="319"/>
      <c r="KL338" s="319"/>
      <c r="KM338" s="319"/>
      <c r="KN338" s="319"/>
      <c r="KO338" s="319"/>
      <c r="KP338" s="319"/>
      <c r="KQ338" s="319"/>
      <c r="KR338" s="319"/>
      <c r="KS338" s="319"/>
      <c r="KT338" s="319"/>
      <c r="KU338" s="319"/>
      <c r="KV338" s="319"/>
      <c r="KW338" s="319"/>
      <c r="KX338" s="319"/>
      <c r="KY338" s="319"/>
      <c r="KZ338" s="319"/>
      <c r="LA338" s="319"/>
      <c r="LB338" s="319"/>
      <c r="LC338" s="319"/>
      <c r="LD338" s="319"/>
      <c r="LE338" s="319"/>
      <c r="LF338" s="319"/>
      <c r="LG338" s="319"/>
      <c r="LH338" s="319"/>
      <c r="LI338" s="319"/>
      <c r="LJ338" s="319"/>
      <c r="LK338" s="319"/>
      <c r="LL338" s="319"/>
      <c r="LM338" s="319"/>
      <c r="LN338" s="319"/>
      <c r="LO338" s="319"/>
      <c r="LP338" s="319"/>
      <c r="LQ338" s="319"/>
      <c r="LR338" s="319"/>
      <c r="LS338" s="319"/>
      <c r="LT338" s="319"/>
      <c r="LU338" s="319"/>
      <c r="LV338" s="319"/>
      <c r="LW338" s="319"/>
      <c r="LX338" s="319"/>
      <c r="LY338" s="319"/>
      <c r="LZ338" s="319"/>
      <c r="MA338" s="319"/>
      <c r="MB338" s="319"/>
      <c r="MC338" s="319"/>
      <c r="MD338" s="319"/>
      <c r="ME338" s="319"/>
      <c r="MF338" s="319"/>
      <c r="MG338" s="319"/>
      <c r="MH338" s="319"/>
      <c r="MI338" s="319"/>
      <c r="MJ338" s="319"/>
      <c r="MK338" s="319"/>
      <c r="ML338" s="319"/>
      <c r="MM338" s="319"/>
      <c r="MN338" s="319"/>
      <c r="MO338" s="319"/>
      <c r="MP338" s="319"/>
      <c r="MQ338" s="319"/>
      <c r="MS338" s="241"/>
      <c r="MT338" s="373">
        <f t="shared" si="428"/>
        <v>0</v>
      </c>
      <c r="MU338" s="365">
        <f t="shared" si="448"/>
        <v>0</v>
      </c>
      <c r="MV338" s="365">
        <f t="shared" si="415"/>
        <v>0</v>
      </c>
      <c r="MW338" s="365"/>
      <c r="MX338" s="365">
        <f t="shared" si="416"/>
        <v>0</v>
      </c>
      <c r="MY338" s="365"/>
      <c r="MZ338" s="365">
        <f t="shared" si="417"/>
        <v>0</v>
      </c>
      <c r="NA338" s="365"/>
      <c r="NB338" s="365">
        <f t="shared" si="418"/>
        <v>0</v>
      </c>
      <c r="NC338" s="365"/>
      <c r="ND338" s="365">
        <f t="shared" si="419"/>
        <v>0</v>
      </c>
      <c r="NE338" s="365"/>
      <c r="NF338" s="365">
        <f t="shared" si="420"/>
        <v>0</v>
      </c>
      <c r="NG338" s="365"/>
      <c r="NH338" s="365">
        <f t="shared" si="421"/>
        <v>0</v>
      </c>
      <c r="NI338" s="365"/>
      <c r="NJ338" s="365">
        <f t="shared" si="422"/>
        <v>0</v>
      </c>
      <c r="NK338" s="365"/>
      <c r="NL338" s="365">
        <f t="shared" si="429"/>
        <v>0</v>
      </c>
      <c r="NM338" s="366"/>
      <c r="NN338" s="370"/>
      <c r="NR338" s="318">
        <f t="shared" si="423"/>
        <v>0</v>
      </c>
      <c r="NS338" s="318">
        <f t="shared" si="424"/>
        <v>0</v>
      </c>
      <c r="NT338" s="318">
        <f t="shared" si="425"/>
        <v>0</v>
      </c>
    </row>
    <row r="339" spans="1:384" s="318" customFormat="1" ht="10.199999999999999" customHeight="1" x14ac:dyDescent="0.3">
      <c r="A339" s="25"/>
      <c r="B339" s="389"/>
      <c r="C339" s="424"/>
      <c r="D339" s="15"/>
      <c r="E339" s="106"/>
      <c r="F339" s="106"/>
      <c r="G339" s="106"/>
      <c r="H339" s="399"/>
      <c r="I339" s="381">
        <f>Prenoms!$B$22</f>
        <v>0</v>
      </c>
      <c r="J339" s="382"/>
      <c r="K339" s="382"/>
      <c r="L339" s="382"/>
      <c r="M339" s="382"/>
      <c r="N339" s="68" t="str">
        <f>IF(NL339&lt;&gt;0,"",IF(Conges!O56=0,"",Conges!O56))</f>
        <v/>
      </c>
      <c r="O339" s="69"/>
      <c r="P339" s="70"/>
      <c r="Q339" s="70"/>
      <c r="R339" s="70"/>
      <c r="S339" s="70"/>
      <c r="T339" s="70"/>
      <c r="U339" s="70"/>
      <c r="V339" s="71"/>
      <c r="W339" s="69"/>
      <c r="X339" s="70"/>
      <c r="Y339" s="70"/>
      <c r="Z339" s="70"/>
      <c r="AA339" s="70"/>
      <c r="AB339" s="70"/>
      <c r="AC339" s="70"/>
      <c r="AD339" s="71"/>
      <c r="AE339" s="69"/>
      <c r="AF339" s="70"/>
      <c r="AG339" s="70"/>
      <c r="AH339" s="70"/>
      <c r="AI339" s="70"/>
      <c r="AJ339" s="71"/>
      <c r="AK339" s="69"/>
      <c r="AL339" s="70"/>
      <c r="AM339" s="70"/>
      <c r="AN339" s="70"/>
      <c r="AO339" s="70"/>
      <c r="AP339" s="70"/>
      <c r="AQ339" s="70"/>
      <c r="AR339" s="70"/>
      <c r="AS339" s="70"/>
      <c r="AT339" s="71"/>
      <c r="AU339" s="69"/>
      <c r="AV339" s="70"/>
      <c r="AW339" s="70"/>
      <c r="AX339" s="70"/>
      <c r="AY339" s="70"/>
      <c r="AZ339" s="70"/>
      <c r="BA339" s="70"/>
      <c r="BB339" s="71"/>
      <c r="BC339" s="72">
        <f>IF(NL339&lt;&gt;0,(IF(Conges!O$56=0,0,3)),0)</f>
        <v>0</v>
      </c>
      <c r="BD339" s="417"/>
      <c r="BE339" s="392">
        <f>IF(OR(Conges!O$56="A",Conges!O$56="V"),Prenoms!L$22,NL339)</f>
        <v>0</v>
      </c>
      <c r="BF339" s="393"/>
      <c r="BG339" s="289"/>
      <c r="BH339" s="290">
        <f t="shared" si="408"/>
        <v>0</v>
      </c>
      <c r="BI339" s="291" t="str">
        <f t="shared" si="409"/>
        <v/>
      </c>
      <c r="BJ339" s="305">
        <v>0</v>
      </c>
      <c r="BK339" s="306">
        <f t="shared" si="426"/>
        <v>0</v>
      </c>
      <c r="BL339" s="307">
        <f t="shared" si="439"/>
        <v>0</v>
      </c>
      <c r="BM339" s="307">
        <f t="shared" si="440"/>
        <v>0</v>
      </c>
      <c r="BN339" s="307">
        <f>SUM('Heures Pointage'!$TD$15:$TE$15)</f>
        <v>0</v>
      </c>
      <c r="BO339" s="307">
        <f>SUM('Heures et Indemnites'!$TD$15:$TE$15)</f>
        <v>0</v>
      </c>
      <c r="BP339" s="308">
        <f t="shared" si="441"/>
        <v>0</v>
      </c>
      <c r="BQ339" s="308">
        <f>'Heures Pointage'!$UB$15</f>
        <v>0</v>
      </c>
      <c r="BR339" s="309">
        <f t="shared" ref="BR339" si="452">$BH$1074</f>
        <v>0</v>
      </c>
      <c r="BS339" s="150">
        <f>Prenoms!$C$22</f>
        <v>0</v>
      </c>
      <c r="BT339" s="153"/>
      <c r="BU339" s="323">
        <f>SUM('Heures et Indemnites'!$TD$15:$TE$15)</f>
        <v>0</v>
      </c>
      <c r="BV339" s="236">
        <f>SUM('Heures et Indemnites'!$TD$6:$TE$15)</f>
        <v>0</v>
      </c>
      <c r="BW339" s="323"/>
      <c r="BX339" s="236"/>
      <c r="BY339" s="319"/>
      <c r="BZ339" s="319"/>
      <c r="CA339" s="319"/>
      <c r="CB339" s="319"/>
      <c r="CC339" s="319"/>
      <c r="CD339" s="319"/>
      <c r="CE339" s="319"/>
      <c r="CF339" s="319"/>
      <c r="CG339" s="319"/>
      <c r="CH339" s="319"/>
      <c r="CI339" s="319"/>
      <c r="CJ339" s="319"/>
      <c r="CK339" s="319"/>
      <c r="CL339" s="319"/>
      <c r="CM339" s="319"/>
      <c r="CN339" s="319"/>
      <c r="CO339" s="319"/>
      <c r="CP339" s="319"/>
      <c r="CQ339" s="319"/>
      <c r="CR339" s="319"/>
      <c r="CS339" s="319"/>
      <c r="CT339" s="319"/>
      <c r="CU339" s="319"/>
      <c r="CV339" s="319"/>
      <c r="CW339" s="319"/>
      <c r="CX339" s="319"/>
      <c r="CY339" s="319"/>
      <c r="CZ339" s="319"/>
      <c r="DA339" s="319"/>
      <c r="DB339" s="319"/>
      <c r="DC339" s="319"/>
      <c r="DD339" s="319"/>
      <c r="DE339" s="319"/>
      <c r="DF339" s="319"/>
      <c r="DG339" s="319"/>
      <c r="DH339" s="319"/>
      <c r="DI339" s="319"/>
      <c r="DJ339" s="319"/>
      <c r="DK339" s="319"/>
      <c r="DL339" s="319"/>
      <c r="DM339" s="319"/>
      <c r="DN339" s="319"/>
      <c r="DO339" s="319"/>
      <c r="DP339" s="319"/>
      <c r="DQ339" s="319"/>
      <c r="DR339" s="319"/>
      <c r="DS339" s="319"/>
      <c r="DT339" s="319"/>
      <c r="DU339" s="319"/>
      <c r="DV339" s="319"/>
      <c r="DW339" s="319"/>
      <c r="DX339" s="319"/>
      <c r="DY339" s="319"/>
      <c r="DZ339" s="319"/>
      <c r="EA339" s="319"/>
      <c r="EB339" s="319"/>
      <c r="EC339" s="319"/>
      <c r="ED339" s="319"/>
      <c r="EE339" s="319"/>
      <c r="EF339" s="319"/>
      <c r="EG339" s="319"/>
      <c r="EH339" s="319"/>
      <c r="EI339" s="319"/>
      <c r="EJ339" s="319"/>
      <c r="EK339" s="319"/>
      <c r="EL339" s="319"/>
      <c r="EM339" s="319"/>
      <c r="EN339" s="319"/>
      <c r="EO339" s="319"/>
      <c r="EP339" s="319"/>
      <c r="EQ339" s="319"/>
      <c r="ER339" s="319"/>
      <c r="ES339" s="319"/>
      <c r="ET339" s="319"/>
      <c r="EU339" s="319"/>
      <c r="EV339" s="319"/>
      <c r="EW339" s="319"/>
      <c r="EX339" s="319"/>
      <c r="EY339" s="319"/>
      <c r="EZ339" s="319"/>
      <c r="FA339" s="319"/>
      <c r="FB339" s="319"/>
      <c r="FC339" s="319"/>
      <c r="FD339" s="319"/>
      <c r="FE339" s="319"/>
      <c r="FF339" s="319"/>
      <c r="FG339" s="319"/>
      <c r="FH339" s="319"/>
      <c r="FI339" s="319"/>
      <c r="FJ339" s="319"/>
      <c r="FK339" s="319"/>
      <c r="FL339" s="319"/>
      <c r="FM339" s="319"/>
      <c r="FN339" s="319"/>
      <c r="FO339" s="319"/>
      <c r="FP339" s="319"/>
      <c r="FQ339" s="319"/>
      <c r="FR339" s="319"/>
      <c r="FS339" s="319"/>
      <c r="FT339" s="319"/>
      <c r="FU339" s="319"/>
      <c r="FV339" s="319"/>
      <c r="FW339" s="319"/>
      <c r="FX339" s="319"/>
      <c r="FY339" s="319"/>
      <c r="FZ339" s="319"/>
      <c r="GA339" s="319"/>
      <c r="GB339" s="319"/>
      <c r="GC339" s="319"/>
      <c r="GD339" s="319"/>
      <c r="GE339" s="319"/>
      <c r="GF339" s="319"/>
      <c r="GG339" s="319"/>
      <c r="GH339" s="319"/>
      <c r="GI339" s="319"/>
      <c r="GJ339" s="319"/>
      <c r="GK339" s="319"/>
      <c r="GL339" s="319"/>
      <c r="GM339" s="319"/>
      <c r="GN339" s="319"/>
      <c r="GO339" s="319"/>
      <c r="GP339" s="319"/>
      <c r="GQ339" s="319"/>
      <c r="GR339" s="319"/>
      <c r="GS339" s="319"/>
      <c r="GT339" s="319"/>
      <c r="GU339" s="319"/>
      <c r="GV339" s="319"/>
      <c r="GW339" s="319"/>
      <c r="GX339" s="319"/>
      <c r="GY339" s="319"/>
      <c r="GZ339" s="319"/>
      <c r="HA339" s="319"/>
      <c r="HB339" s="319"/>
      <c r="HC339" s="319"/>
      <c r="HD339" s="319"/>
      <c r="HE339" s="319"/>
      <c r="HF339" s="319"/>
      <c r="HG339" s="319"/>
      <c r="HH339" s="319"/>
      <c r="HI339" s="319"/>
      <c r="HJ339" s="319"/>
      <c r="HK339" s="319"/>
      <c r="HL339" s="319"/>
      <c r="HM339" s="319"/>
      <c r="HN339" s="319"/>
      <c r="HO339" s="319"/>
      <c r="HP339" s="319"/>
      <c r="HQ339" s="319"/>
      <c r="HR339" s="319"/>
      <c r="HS339" s="319"/>
      <c r="HT339" s="319"/>
      <c r="HU339" s="319"/>
      <c r="HV339" s="319"/>
      <c r="HW339" s="319"/>
      <c r="HX339" s="319"/>
      <c r="HY339" s="319"/>
      <c r="HZ339" s="319"/>
      <c r="IA339" s="319"/>
      <c r="IB339" s="319"/>
      <c r="IC339" s="319"/>
      <c r="ID339" s="319"/>
      <c r="IE339" s="319"/>
      <c r="IF339" s="319"/>
      <c r="IG339" s="319"/>
      <c r="IH339" s="319"/>
      <c r="II339" s="319"/>
      <c r="IJ339" s="319"/>
      <c r="IK339" s="319"/>
      <c r="IL339" s="319"/>
      <c r="IM339" s="319"/>
      <c r="IN339" s="319"/>
      <c r="IO339" s="319"/>
      <c r="IP339" s="319"/>
      <c r="IQ339" s="319"/>
      <c r="IR339" s="319"/>
      <c r="IS339" s="319"/>
      <c r="IT339" s="319"/>
      <c r="IU339" s="319"/>
      <c r="IV339" s="319"/>
      <c r="IW339" s="319"/>
      <c r="IX339" s="319"/>
      <c r="IY339" s="319"/>
      <c r="IZ339" s="319"/>
      <c r="JA339" s="319"/>
      <c r="JB339" s="319"/>
      <c r="JC339" s="319"/>
      <c r="JD339" s="319"/>
      <c r="JE339" s="319"/>
      <c r="JF339" s="319"/>
      <c r="JG339" s="319"/>
      <c r="JH339" s="319"/>
      <c r="JI339" s="319"/>
      <c r="JJ339" s="319"/>
      <c r="JK339" s="319"/>
      <c r="JL339" s="319"/>
      <c r="JM339" s="319"/>
      <c r="JN339" s="319"/>
      <c r="JO339" s="319"/>
      <c r="JP339" s="319"/>
      <c r="JQ339" s="319"/>
      <c r="JR339" s="319"/>
      <c r="JS339" s="319"/>
      <c r="JT339" s="319"/>
      <c r="JU339" s="319"/>
      <c r="JV339" s="319"/>
      <c r="JW339" s="319"/>
      <c r="JX339" s="319"/>
      <c r="JY339" s="319"/>
      <c r="JZ339" s="319"/>
      <c r="KA339" s="319"/>
      <c r="KB339" s="319"/>
      <c r="KC339" s="319"/>
      <c r="KD339" s="319"/>
      <c r="KE339" s="319"/>
      <c r="KF339" s="319"/>
      <c r="KG339" s="319"/>
      <c r="KH339" s="319"/>
      <c r="KI339" s="319"/>
      <c r="KJ339" s="319"/>
      <c r="KK339" s="319"/>
      <c r="KL339" s="319"/>
      <c r="KM339" s="319"/>
      <c r="KN339" s="319"/>
      <c r="KO339" s="319"/>
      <c r="KP339" s="319"/>
      <c r="KQ339" s="319"/>
      <c r="KR339" s="319"/>
      <c r="KS339" s="319"/>
      <c r="KT339" s="319"/>
      <c r="KU339" s="319"/>
      <c r="KV339" s="319"/>
      <c r="KW339" s="319"/>
      <c r="KX339" s="319"/>
      <c r="KY339" s="319"/>
      <c r="KZ339" s="319"/>
      <c r="LA339" s="319"/>
      <c r="LB339" s="319"/>
      <c r="LC339" s="319"/>
      <c r="LD339" s="319"/>
      <c r="LE339" s="319"/>
      <c r="LF339" s="319"/>
      <c r="LG339" s="319"/>
      <c r="LH339" s="319"/>
      <c r="LI339" s="319"/>
      <c r="LJ339" s="319"/>
      <c r="LK339" s="319"/>
      <c r="LL339" s="319"/>
      <c r="LM339" s="319"/>
      <c r="LN339" s="319"/>
      <c r="LO339" s="319"/>
      <c r="LP339" s="319"/>
      <c r="LQ339" s="319"/>
      <c r="LR339" s="319"/>
      <c r="LS339" s="319"/>
      <c r="LT339" s="319"/>
      <c r="LU339" s="319"/>
      <c r="LV339" s="319"/>
      <c r="LW339" s="319"/>
      <c r="LX339" s="319"/>
      <c r="LY339" s="319"/>
      <c r="LZ339" s="319"/>
      <c r="MA339" s="319"/>
      <c r="MB339" s="319"/>
      <c r="MC339" s="319"/>
      <c r="MD339" s="319"/>
      <c r="ME339" s="319"/>
      <c r="MF339" s="319"/>
      <c r="MG339" s="319"/>
      <c r="MH339" s="319"/>
      <c r="MI339" s="319"/>
      <c r="MJ339" s="319"/>
      <c r="MK339" s="319"/>
      <c r="ML339" s="319"/>
      <c r="MM339" s="319"/>
      <c r="MN339" s="319"/>
      <c r="MO339" s="319"/>
      <c r="MP339" s="319"/>
      <c r="MQ339" s="319"/>
      <c r="MS339" s="241"/>
      <c r="MT339" s="362">
        <f t="shared" si="428"/>
        <v>0</v>
      </c>
      <c r="MU339" s="363">
        <f t="shared" si="448"/>
        <v>0</v>
      </c>
      <c r="MV339" s="363">
        <f t="shared" si="415"/>
        <v>0</v>
      </c>
      <c r="MW339" s="363"/>
      <c r="MX339" s="363">
        <f t="shared" si="416"/>
        <v>0</v>
      </c>
      <c r="MY339" s="363"/>
      <c r="MZ339" s="363">
        <f t="shared" si="417"/>
        <v>0</v>
      </c>
      <c r="NA339" s="363"/>
      <c r="NB339" s="363">
        <f t="shared" si="418"/>
        <v>0</v>
      </c>
      <c r="NC339" s="363"/>
      <c r="ND339" s="363">
        <f t="shared" si="419"/>
        <v>0</v>
      </c>
      <c r="NE339" s="363"/>
      <c r="NF339" s="363">
        <f t="shared" si="420"/>
        <v>0</v>
      </c>
      <c r="NG339" s="363"/>
      <c r="NH339" s="363">
        <f t="shared" si="421"/>
        <v>0</v>
      </c>
      <c r="NI339" s="363"/>
      <c r="NJ339" s="363">
        <f t="shared" si="422"/>
        <v>0</v>
      </c>
      <c r="NK339" s="363"/>
      <c r="NL339" s="363">
        <f t="shared" si="429"/>
        <v>0</v>
      </c>
      <c r="NM339" s="364"/>
      <c r="NN339" s="370"/>
      <c r="NR339" s="318">
        <f t="shared" si="423"/>
        <v>0</v>
      </c>
      <c r="NS339" s="318">
        <f t="shared" si="424"/>
        <v>0</v>
      </c>
      <c r="NT339" s="318">
        <f t="shared" si="425"/>
        <v>0</v>
      </c>
    </row>
    <row r="340" spans="1:384" s="318" customFormat="1" ht="10.199999999999999" customHeight="1" x14ac:dyDescent="0.3">
      <c r="A340" s="25"/>
      <c r="B340" s="389"/>
      <c r="C340" s="424"/>
      <c r="D340" s="15"/>
      <c r="E340" s="106"/>
      <c r="F340" s="106"/>
      <c r="G340" s="106"/>
      <c r="H340" s="399"/>
      <c r="I340" s="394">
        <f>Prenoms!$B$23</f>
        <v>0</v>
      </c>
      <c r="J340" s="395"/>
      <c r="K340" s="395"/>
      <c r="L340" s="395"/>
      <c r="M340" s="395"/>
      <c r="N340" s="81" t="str">
        <f>IF(NL340&lt;&gt;0,"",IF(Conges!O57=0,"",Conges!O57))</f>
        <v/>
      </c>
      <c r="O340" s="82"/>
      <c r="P340" s="83"/>
      <c r="Q340" s="83"/>
      <c r="R340" s="83"/>
      <c r="S340" s="83"/>
      <c r="T340" s="83"/>
      <c r="U340" s="83"/>
      <c r="V340" s="84"/>
      <c r="W340" s="82"/>
      <c r="X340" s="83"/>
      <c r="Y340" s="83"/>
      <c r="Z340" s="83"/>
      <c r="AA340" s="83"/>
      <c r="AB340" s="83"/>
      <c r="AC340" s="83"/>
      <c r="AD340" s="84"/>
      <c r="AE340" s="82"/>
      <c r="AF340" s="83"/>
      <c r="AG340" s="83"/>
      <c r="AH340" s="83"/>
      <c r="AI340" s="83"/>
      <c r="AJ340" s="84"/>
      <c r="AK340" s="82"/>
      <c r="AL340" s="83"/>
      <c r="AM340" s="83"/>
      <c r="AN340" s="83"/>
      <c r="AO340" s="83"/>
      <c r="AP340" s="83"/>
      <c r="AQ340" s="83"/>
      <c r="AR340" s="83"/>
      <c r="AS340" s="83"/>
      <c r="AT340" s="84"/>
      <c r="AU340" s="82"/>
      <c r="AV340" s="83"/>
      <c r="AW340" s="83"/>
      <c r="AX340" s="83"/>
      <c r="AY340" s="83"/>
      <c r="AZ340" s="83"/>
      <c r="BA340" s="83"/>
      <c r="BB340" s="84"/>
      <c r="BC340" s="85">
        <f>IF(NL340&lt;&gt;0,(IF(Conges!O$57=0,0,3)),0)</f>
        <v>0</v>
      </c>
      <c r="BD340" s="417"/>
      <c r="BE340" s="390">
        <f>IF(OR(Conges!O$57="A",Conges!O$57="V"),Prenoms!L$23,NL340)</f>
        <v>0</v>
      </c>
      <c r="BF340" s="391"/>
      <c r="BG340" s="286"/>
      <c r="BH340" s="287">
        <f t="shared" si="408"/>
        <v>0</v>
      </c>
      <c r="BI340" s="288" t="str">
        <f t="shared" si="409"/>
        <v/>
      </c>
      <c r="BJ340" s="300">
        <v>0</v>
      </c>
      <c r="BK340" s="301">
        <f t="shared" si="426"/>
        <v>0</v>
      </c>
      <c r="BL340" s="302">
        <f t="shared" si="439"/>
        <v>0</v>
      </c>
      <c r="BM340" s="302">
        <f t="shared" si="440"/>
        <v>0</v>
      </c>
      <c r="BN340" s="302">
        <f>SUM('Heures Pointage'!$UD$15:$UE$15)</f>
        <v>0</v>
      </c>
      <c r="BO340" s="302">
        <f>SUM('Heures et Indemnites'!$UD$15:$UE$15)</f>
        <v>0</v>
      </c>
      <c r="BP340" s="303">
        <f t="shared" si="441"/>
        <v>0</v>
      </c>
      <c r="BQ340" s="303">
        <f>'Heures Pointage'!$VB$15</f>
        <v>0</v>
      </c>
      <c r="BR340" s="304">
        <f t="shared" ref="BR340" si="453">$BH$1075</f>
        <v>0</v>
      </c>
      <c r="BS340" s="149">
        <f>Prenoms!$C$23</f>
        <v>0</v>
      </c>
      <c r="BT340" s="180"/>
      <c r="BU340" s="324">
        <f>SUM('Heures et Indemnites'!$UD$15:$UE$15)</f>
        <v>0</v>
      </c>
      <c r="BV340" s="235">
        <f>SUM('Heures et Indemnites'!$UD$6:$UE$15)</f>
        <v>0</v>
      </c>
      <c r="BW340" s="324"/>
      <c r="BX340" s="235"/>
      <c r="BY340" s="319"/>
      <c r="BZ340" s="319"/>
      <c r="CA340" s="319"/>
      <c r="CB340" s="319"/>
      <c r="CC340" s="319"/>
      <c r="CD340" s="319"/>
      <c r="CE340" s="319"/>
      <c r="CF340" s="319"/>
      <c r="CG340" s="319"/>
      <c r="CH340" s="319"/>
      <c r="CI340" s="319"/>
      <c r="CJ340" s="319"/>
      <c r="CK340" s="319"/>
      <c r="CL340" s="319"/>
      <c r="CM340" s="319"/>
      <c r="CN340" s="319"/>
      <c r="CO340" s="319"/>
      <c r="CP340" s="319"/>
      <c r="CQ340" s="319"/>
      <c r="CR340" s="319"/>
      <c r="CS340" s="319"/>
      <c r="CT340" s="319"/>
      <c r="CU340" s="319"/>
      <c r="CV340" s="319"/>
      <c r="CW340" s="319"/>
      <c r="CX340" s="319"/>
      <c r="CY340" s="319"/>
      <c r="CZ340" s="319"/>
      <c r="DA340" s="319"/>
      <c r="DB340" s="319"/>
      <c r="DC340" s="319"/>
      <c r="DD340" s="319"/>
      <c r="DE340" s="319"/>
      <c r="DF340" s="319"/>
      <c r="DG340" s="319"/>
      <c r="DH340" s="319"/>
      <c r="DI340" s="319"/>
      <c r="DJ340" s="319"/>
      <c r="DK340" s="319"/>
      <c r="DL340" s="319"/>
      <c r="DM340" s="319"/>
      <c r="DN340" s="319"/>
      <c r="DO340" s="319"/>
      <c r="DP340" s="319"/>
      <c r="DQ340" s="319"/>
      <c r="DR340" s="319"/>
      <c r="DS340" s="319"/>
      <c r="DT340" s="319"/>
      <c r="DU340" s="319"/>
      <c r="DV340" s="319"/>
      <c r="DW340" s="319"/>
      <c r="DX340" s="319"/>
      <c r="DY340" s="319"/>
      <c r="DZ340" s="319"/>
      <c r="EA340" s="319"/>
      <c r="EB340" s="319"/>
      <c r="EC340" s="319"/>
      <c r="ED340" s="319"/>
      <c r="EE340" s="319"/>
      <c r="EF340" s="319"/>
      <c r="EG340" s="319"/>
      <c r="EH340" s="319"/>
      <c r="EI340" s="319"/>
      <c r="EJ340" s="319"/>
      <c r="EK340" s="319"/>
      <c r="EL340" s="319"/>
      <c r="EM340" s="319"/>
      <c r="EN340" s="319"/>
      <c r="EO340" s="319"/>
      <c r="EP340" s="319"/>
      <c r="EQ340" s="319"/>
      <c r="ER340" s="319"/>
      <c r="ES340" s="319"/>
      <c r="ET340" s="319"/>
      <c r="EU340" s="319"/>
      <c r="EV340" s="319"/>
      <c r="EW340" s="319"/>
      <c r="EX340" s="319"/>
      <c r="EY340" s="319"/>
      <c r="EZ340" s="319"/>
      <c r="FA340" s="319"/>
      <c r="FB340" s="319"/>
      <c r="FC340" s="319"/>
      <c r="FD340" s="319"/>
      <c r="FE340" s="319"/>
      <c r="FF340" s="319"/>
      <c r="FG340" s="319"/>
      <c r="FH340" s="319"/>
      <c r="FI340" s="319"/>
      <c r="FJ340" s="319"/>
      <c r="FK340" s="319"/>
      <c r="FL340" s="319"/>
      <c r="FM340" s="319"/>
      <c r="FN340" s="319"/>
      <c r="FO340" s="319"/>
      <c r="FP340" s="319"/>
      <c r="FQ340" s="319"/>
      <c r="FR340" s="319"/>
      <c r="FS340" s="319"/>
      <c r="FT340" s="319"/>
      <c r="FU340" s="319"/>
      <c r="FV340" s="319"/>
      <c r="FW340" s="319"/>
      <c r="FX340" s="319"/>
      <c r="FY340" s="319"/>
      <c r="FZ340" s="319"/>
      <c r="GA340" s="319"/>
      <c r="GB340" s="319"/>
      <c r="GC340" s="319"/>
      <c r="GD340" s="319"/>
      <c r="GE340" s="319"/>
      <c r="GF340" s="319"/>
      <c r="GG340" s="319"/>
      <c r="GH340" s="319"/>
      <c r="GI340" s="319"/>
      <c r="GJ340" s="319"/>
      <c r="GK340" s="319"/>
      <c r="GL340" s="319"/>
      <c r="GM340" s="319"/>
      <c r="GN340" s="319"/>
      <c r="GO340" s="319"/>
      <c r="GP340" s="319"/>
      <c r="GQ340" s="319"/>
      <c r="GR340" s="319"/>
      <c r="GS340" s="319"/>
      <c r="GT340" s="319"/>
      <c r="GU340" s="319"/>
      <c r="GV340" s="319"/>
      <c r="GW340" s="319"/>
      <c r="GX340" s="319"/>
      <c r="GY340" s="319"/>
      <c r="GZ340" s="319"/>
      <c r="HA340" s="319"/>
      <c r="HB340" s="319"/>
      <c r="HC340" s="319"/>
      <c r="HD340" s="319"/>
      <c r="HE340" s="319"/>
      <c r="HF340" s="319"/>
      <c r="HG340" s="319"/>
      <c r="HH340" s="319"/>
      <c r="HI340" s="319"/>
      <c r="HJ340" s="319"/>
      <c r="HK340" s="319"/>
      <c r="HL340" s="319"/>
      <c r="HM340" s="319"/>
      <c r="HN340" s="319"/>
      <c r="HO340" s="319"/>
      <c r="HP340" s="319"/>
      <c r="HQ340" s="319"/>
      <c r="HR340" s="319"/>
      <c r="HS340" s="319"/>
      <c r="HT340" s="319"/>
      <c r="HU340" s="319"/>
      <c r="HV340" s="319"/>
      <c r="HW340" s="319"/>
      <c r="HX340" s="319"/>
      <c r="HY340" s="319"/>
      <c r="HZ340" s="319"/>
      <c r="IA340" s="319"/>
      <c r="IB340" s="319"/>
      <c r="IC340" s="319"/>
      <c r="ID340" s="319"/>
      <c r="IE340" s="319"/>
      <c r="IF340" s="319"/>
      <c r="IG340" s="319"/>
      <c r="IH340" s="319"/>
      <c r="II340" s="319"/>
      <c r="IJ340" s="319"/>
      <c r="IK340" s="319"/>
      <c r="IL340" s="319"/>
      <c r="IM340" s="319"/>
      <c r="IN340" s="319"/>
      <c r="IO340" s="319"/>
      <c r="IP340" s="319"/>
      <c r="IQ340" s="319"/>
      <c r="IR340" s="319"/>
      <c r="IS340" s="319"/>
      <c r="IT340" s="319"/>
      <c r="IU340" s="319"/>
      <c r="IV340" s="319"/>
      <c r="IW340" s="319"/>
      <c r="IX340" s="319"/>
      <c r="IY340" s="319"/>
      <c r="IZ340" s="319"/>
      <c r="JA340" s="319"/>
      <c r="JB340" s="319"/>
      <c r="JC340" s="319"/>
      <c r="JD340" s="319"/>
      <c r="JE340" s="319"/>
      <c r="JF340" s="319"/>
      <c r="JG340" s="319"/>
      <c r="JH340" s="319"/>
      <c r="JI340" s="319"/>
      <c r="JJ340" s="319"/>
      <c r="JK340" s="319"/>
      <c r="JL340" s="319"/>
      <c r="JM340" s="319"/>
      <c r="JN340" s="319"/>
      <c r="JO340" s="319"/>
      <c r="JP340" s="319"/>
      <c r="JQ340" s="319"/>
      <c r="JR340" s="319"/>
      <c r="JS340" s="319"/>
      <c r="JT340" s="319"/>
      <c r="JU340" s="319"/>
      <c r="JV340" s="319"/>
      <c r="JW340" s="319"/>
      <c r="JX340" s="319"/>
      <c r="JY340" s="319"/>
      <c r="JZ340" s="319"/>
      <c r="KA340" s="319"/>
      <c r="KB340" s="319"/>
      <c r="KC340" s="319"/>
      <c r="KD340" s="319"/>
      <c r="KE340" s="319"/>
      <c r="KF340" s="319"/>
      <c r="KG340" s="319"/>
      <c r="KH340" s="319"/>
      <c r="KI340" s="319"/>
      <c r="KJ340" s="319"/>
      <c r="KK340" s="319"/>
      <c r="KL340" s="319"/>
      <c r="KM340" s="319"/>
      <c r="KN340" s="319"/>
      <c r="KO340" s="319"/>
      <c r="KP340" s="319"/>
      <c r="KQ340" s="319"/>
      <c r="KR340" s="319"/>
      <c r="KS340" s="319"/>
      <c r="KT340" s="319"/>
      <c r="KU340" s="319"/>
      <c r="KV340" s="319"/>
      <c r="KW340" s="319"/>
      <c r="KX340" s="319"/>
      <c r="KY340" s="319"/>
      <c r="KZ340" s="319"/>
      <c r="LA340" s="319"/>
      <c r="LB340" s="319"/>
      <c r="LC340" s="319"/>
      <c r="LD340" s="319"/>
      <c r="LE340" s="319"/>
      <c r="LF340" s="319"/>
      <c r="LG340" s="319"/>
      <c r="LH340" s="319"/>
      <c r="LI340" s="319"/>
      <c r="LJ340" s="319"/>
      <c r="LK340" s="319"/>
      <c r="LL340" s="319"/>
      <c r="LM340" s="319"/>
      <c r="LN340" s="319"/>
      <c r="LO340" s="319"/>
      <c r="LP340" s="319"/>
      <c r="LQ340" s="319"/>
      <c r="LR340" s="319"/>
      <c r="LS340" s="319"/>
      <c r="LT340" s="319"/>
      <c r="LU340" s="319"/>
      <c r="LV340" s="319"/>
      <c r="LW340" s="319"/>
      <c r="LX340" s="319"/>
      <c r="LY340" s="319"/>
      <c r="LZ340" s="319"/>
      <c r="MA340" s="319"/>
      <c r="MB340" s="319"/>
      <c r="MC340" s="319"/>
      <c r="MD340" s="319"/>
      <c r="ME340" s="319"/>
      <c r="MF340" s="319"/>
      <c r="MG340" s="319"/>
      <c r="MH340" s="319"/>
      <c r="MI340" s="319"/>
      <c r="MJ340" s="319"/>
      <c r="MK340" s="319"/>
      <c r="ML340" s="319"/>
      <c r="MM340" s="319"/>
      <c r="MN340" s="319"/>
      <c r="MO340" s="319"/>
      <c r="MP340" s="319"/>
      <c r="MQ340" s="319"/>
      <c r="MS340" s="241"/>
      <c r="MT340" s="373">
        <f t="shared" si="428"/>
        <v>0</v>
      </c>
      <c r="MU340" s="365">
        <f t="shared" si="448"/>
        <v>0</v>
      </c>
      <c r="MV340" s="365">
        <f t="shared" si="415"/>
        <v>0</v>
      </c>
      <c r="MW340" s="365"/>
      <c r="MX340" s="365">
        <f t="shared" si="416"/>
        <v>0</v>
      </c>
      <c r="MY340" s="365"/>
      <c r="MZ340" s="365">
        <f t="shared" si="417"/>
        <v>0</v>
      </c>
      <c r="NA340" s="365"/>
      <c r="NB340" s="365">
        <f t="shared" si="418"/>
        <v>0</v>
      </c>
      <c r="NC340" s="365"/>
      <c r="ND340" s="365">
        <f t="shared" si="419"/>
        <v>0</v>
      </c>
      <c r="NE340" s="365"/>
      <c r="NF340" s="365">
        <f t="shared" si="420"/>
        <v>0</v>
      </c>
      <c r="NG340" s="365"/>
      <c r="NH340" s="365">
        <f t="shared" si="421"/>
        <v>0</v>
      </c>
      <c r="NI340" s="365"/>
      <c r="NJ340" s="365">
        <f t="shared" si="422"/>
        <v>0</v>
      </c>
      <c r="NK340" s="365"/>
      <c r="NL340" s="365">
        <f t="shared" si="429"/>
        <v>0</v>
      </c>
      <c r="NM340" s="366"/>
      <c r="NN340" s="370"/>
      <c r="NR340" s="318">
        <f t="shared" si="423"/>
        <v>0</v>
      </c>
      <c r="NS340" s="318">
        <f t="shared" si="424"/>
        <v>0</v>
      </c>
      <c r="NT340" s="318">
        <f t="shared" si="425"/>
        <v>0</v>
      </c>
    </row>
    <row r="341" spans="1:384" s="318" customFormat="1" ht="10.199999999999999" customHeight="1" x14ac:dyDescent="0.3">
      <c r="A341" s="25"/>
      <c r="B341" s="389"/>
      <c r="C341" s="424"/>
      <c r="D341" s="15"/>
      <c r="E341" s="106"/>
      <c r="F341" s="106"/>
      <c r="G341" s="106"/>
      <c r="H341" s="399"/>
      <c r="I341" s="381">
        <f>Prenoms!$B$24</f>
        <v>0</v>
      </c>
      <c r="J341" s="382"/>
      <c r="K341" s="382"/>
      <c r="L341" s="382"/>
      <c r="M341" s="382"/>
      <c r="N341" s="68" t="str">
        <f>IF(NL341&lt;&gt;0,"",IF(Conges!O58=0,"",Conges!O58))</f>
        <v/>
      </c>
      <c r="O341" s="69"/>
      <c r="P341" s="70"/>
      <c r="Q341" s="70"/>
      <c r="R341" s="70"/>
      <c r="S341" s="70"/>
      <c r="T341" s="70"/>
      <c r="U341" s="70"/>
      <c r="V341" s="71"/>
      <c r="W341" s="69"/>
      <c r="X341" s="70"/>
      <c r="Y341" s="70"/>
      <c r="Z341" s="70"/>
      <c r="AA341" s="70"/>
      <c r="AB341" s="70"/>
      <c r="AC341" s="70"/>
      <c r="AD341" s="71"/>
      <c r="AE341" s="69"/>
      <c r="AF341" s="70"/>
      <c r="AG341" s="70"/>
      <c r="AH341" s="70"/>
      <c r="AI341" s="70"/>
      <c r="AJ341" s="71"/>
      <c r="AK341" s="69"/>
      <c r="AL341" s="70"/>
      <c r="AM341" s="70"/>
      <c r="AN341" s="70"/>
      <c r="AO341" s="70"/>
      <c r="AP341" s="70"/>
      <c r="AQ341" s="70"/>
      <c r="AR341" s="70"/>
      <c r="AS341" s="70"/>
      <c r="AT341" s="71"/>
      <c r="AU341" s="69"/>
      <c r="AV341" s="70"/>
      <c r="AW341" s="70"/>
      <c r="AX341" s="70"/>
      <c r="AY341" s="70"/>
      <c r="AZ341" s="70"/>
      <c r="BA341" s="70"/>
      <c r="BB341" s="71"/>
      <c r="BC341" s="72">
        <f>IF(NL341&lt;&gt;0,(IF(Conges!O$58=0,0,3)),0)</f>
        <v>0</v>
      </c>
      <c r="BD341" s="417"/>
      <c r="BE341" s="392">
        <f>IF(OR(Conges!O$58="A",Conges!O$58="V"),Prenoms!L$24,NL341)</f>
        <v>0</v>
      </c>
      <c r="BF341" s="393"/>
      <c r="BG341" s="289"/>
      <c r="BH341" s="290">
        <f t="shared" si="408"/>
        <v>0</v>
      </c>
      <c r="BI341" s="291" t="str">
        <f t="shared" si="409"/>
        <v/>
      </c>
      <c r="BJ341" s="305">
        <v>0</v>
      </c>
      <c r="BK341" s="306">
        <f t="shared" si="426"/>
        <v>0</v>
      </c>
      <c r="BL341" s="307">
        <f t="shared" si="439"/>
        <v>0</v>
      </c>
      <c r="BM341" s="307">
        <f t="shared" si="440"/>
        <v>0</v>
      </c>
      <c r="BN341" s="307">
        <f>SUM('Heures Pointage'!$VD$15:$VE$15)</f>
        <v>0</v>
      </c>
      <c r="BO341" s="307">
        <f>SUM('Heures et Indemnites'!$VD$15:$VE$15)</f>
        <v>0</v>
      </c>
      <c r="BP341" s="308">
        <f t="shared" si="441"/>
        <v>0</v>
      </c>
      <c r="BQ341" s="308">
        <f>'Heures Pointage'!$WB$15</f>
        <v>0</v>
      </c>
      <c r="BR341" s="309">
        <f t="shared" ref="BR341" si="454">$BH$1076</f>
        <v>0</v>
      </c>
      <c r="BS341" s="150">
        <f>Prenoms!$C$24</f>
        <v>0</v>
      </c>
      <c r="BT341" s="153"/>
      <c r="BU341" s="323">
        <f>SUM('Heures et Indemnites'!$VD$15:$VE$15)</f>
        <v>0</v>
      </c>
      <c r="BV341" s="236">
        <f>SUM('Heures et Indemnites'!$VD$6:$VE$15)</f>
        <v>0</v>
      </c>
      <c r="BW341" s="323"/>
      <c r="BX341" s="236"/>
      <c r="BY341" s="319"/>
      <c r="BZ341" s="319"/>
      <c r="CA341" s="319"/>
      <c r="CB341" s="319"/>
      <c r="CC341" s="319"/>
      <c r="CD341" s="319"/>
      <c r="CE341" s="319"/>
      <c r="CF341" s="319"/>
      <c r="CG341" s="319"/>
      <c r="CH341" s="319"/>
      <c r="CI341" s="319"/>
      <c r="CJ341" s="319"/>
      <c r="CK341" s="319"/>
      <c r="CL341" s="319"/>
      <c r="CM341" s="319"/>
      <c r="CN341" s="319"/>
      <c r="CO341" s="319"/>
      <c r="CP341" s="319"/>
      <c r="CQ341" s="319"/>
      <c r="CR341" s="319"/>
      <c r="CS341" s="319"/>
      <c r="CT341" s="319"/>
      <c r="CU341" s="319"/>
      <c r="CV341" s="319"/>
      <c r="CW341" s="319"/>
      <c r="CX341" s="319"/>
      <c r="CY341" s="319"/>
      <c r="CZ341" s="319"/>
      <c r="DA341" s="319"/>
      <c r="DB341" s="319"/>
      <c r="DC341" s="319"/>
      <c r="DD341" s="319"/>
      <c r="DE341" s="319"/>
      <c r="DF341" s="319"/>
      <c r="DG341" s="319"/>
      <c r="DH341" s="319"/>
      <c r="DI341" s="319"/>
      <c r="DJ341" s="319"/>
      <c r="DK341" s="319"/>
      <c r="DL341" s="319"/>
      <c r="DM341" s="319"/>
      <c r="DN341" s="319"/>
      <c r="DO341" s="319"/>
      <c r="DP341" s="319"/>
      <c r="DQ341" s="319"/>
      <c r="DR341" s="319"/>
      <c r="DS341" s="319"/>
      <c r="DT341" s="319"/>
      <c r="DU341" s="319"/>
      <c r="DV341" s="319"/>
      <c r="DW341" s="319"/>
      <c r="DX341" s="319"/>
      <c r="DY341" s="319"/>
      <c r="DZ341" s="319"/>
      <c r="EA341" s="319"/>
      <c r="EB341" s="319"/>
      <c r="EC341" s="319"/>
      <c r="ED341" s="319"/>
      <c r="EE341" s="319"/>
      <c r="EF341" s="319"/>
      <c r="EG341" s="319"/>
      <c r="EH341" s="319"/>
      <c r="EI341" s="319"/>
      <c r="EJ341" s="319"/>
      <c r="EK341" s="319"/>
      <c r="EL341" s="319"/>
      <c r="EM341" s="319"/>
      <c r="EN341" s="319"/>
      <c r="EO341" s="319"/>
      <c r="EP341" s="319"/>
      <c r="EQ341" s="319"/>
      <c r="ER341" s="319"/>
      <c r="ES341" s="319"/>
      <c r="ET341" s="319"/>
      <c r="EU341" s="319"/>
      <c r="EV341" s="319"/>
      <c r="EW341" s="319"/>
      <c r="EX341" s="319"/>
      <c r="EY341" s="319"/>
      <c r="EZ341" s="319"/>
      <c r="FA341" s="319"/>
      <c r="FB341" s="319"/>
      <c r="FC341" s="319"/>
      <c r="FD341" s="319"/>
      <c r="FE341" s="319"/>
      <c r="FF341" s="319"/>
      <c r="FG341" s="319"/>
      <c r="FH341" s="319"/>
      <c r="FI341" s="319"/>
      <c r="FJ341" s="319"/>
      <c r="FK341" s="319"/>
      <c r="FL341" s="319"/>
      <c r="FM341" s="319"/>
      <c r="FN341" s="319"/>
      <c r="FO341" s="319"/>
      <c r="FP341" s="319"/>
      <c r="FQ341" s="319"/>
      <c r="FR341" s="319"/>
      <c r="FS341" s="319"/>
      <c r="FT341" s="319"/>
      <c r="FU341" s="319"/>
      <c r="FV341" s="319"/>
      <c r="FW341" s="319"/>
      <c r="FX341" s="319"/>
      <c r="FY341" s="319"/>
      <c r="FZ341" s="319"/>
      <c r="GA341" s="319"/>
      <c r="GB341" s="319"/>
      <c r="GC341" s="319"/>
      <c r="GD341" s="319"/>
      <c r="GE341" s="319"/>
      <c r="GF341" s="319"/>
      <c r="GG341" s="319"/>
      <c r="GH341" s="319"/>
      <c r="GI341" s="319"/>
      <c r="GJ341" s="319"/>
      <c r="GK341" s="319"/>
      <c r="GL341" s="319"/>
      <c r="GM341" s="319"/>
      <c r="GN341" s="319"/>
      <c r="GO341" s="319"/>
      <c r="GP341" s="319"/>
      <c r="GQ341" s="319"/>
      <c r="GR341" s="319"/>
      <c r="GS341" s="319"/>
      <c r="GT341" s="319"/>
      <c r="GU341" s="319"/>
      <c r="GV341" s="319"/>
      <c r="GW341" s="319"/>
      <c r="GX341" s="319"/>
      <c r="GY341" s="319"/>
      <c r="GZ341" s="319"/>
      <c r="HA341" s="319"/>
      <c r="HB341" s="319"/>
      <c r="HC341" s="319"/>
      <c r="HD341" s="319"/>
      <c r="HE341" s="319"/>
      <c r="HF341" s="319"/>
      <c r="HG341" s="319"/>
      <c r="HH341" s="319"/>
      <c r="HI341" s="319"/>
      <c r="HJ341" s="319"/>
      <c r="HK341" s="319"/>
      <c r="HL341" s="319"/>
      <c r="HM341" s="319"/>
      <c r="HN341" s="319"/>
      <c r="HO341" s="319"/>
      <c r="HP341" s="319"/>
      <c r="HQ341" s="319"/>
      <c r="HR341" s="319"/>
      <c r="HS341" s="319"/>
      <c r="HT341" s="319"/>
      <c r="HU341" s="319"/>
      <c r="HV341" s="319"/>
      <c r="HW341" s="319"/>
      <c r="HX341" s="319"/>
      <c r="HY341" s="319"/>
      <c r="HZ341" s="319"/>
      <c r="IA341" s="319"/>
      <c r="IB341" s="319"/>
      <c r="IC341" s="319"/>
      <c r="ID341" s="319"/>
      <c r="IE341" s="319"/>
      <c r="IF341" s="319"/>
      <c r="IG341" s="319"/>
      <c r="IH341" s="319"/>
      <c r="II341" s="319"/>
      <c r="IJ341" s="319"/>
      <c r="IK341" s="319"/>
      <c r="IL341" s="319"/>
      <c r="IM341" s="319"/>
      <c r="IN341" s="319"/>
      <c r="IO341" s="319"/>
      <c r="IP341" s="319"/>
      <c r="IQ341" s="319"/>
      <c r="IR341" s="319"/>
      <c r="IS341" s="319"/>
      <c r="IT341" s="319"/>
      <c r="IU341" s="319"/>
      <c r="IV341" s="319"/>
      <c r="IW341" s="319"/>
      <c r="IX341" s="319"/>
      <c r="IY341" s="319"/>
      <c r="IZ341" s="319"/>
      <c r="JA341" s="319"/>
      <c r="JB341" s="319"/>
      <c r="JC341" s="319"/>
      <c r="JD341" s="319"/>
      <c r="JE341" s="319"/>
      <c r="JF341" s="319"/>
      <c r="JG341" s="319"/>
      <c r="JH341" s="319"/>
      <c r="JI341" s="319"/>
      <c r="JJ341" s="319"/>
      <c r="JK341" s="319"/>
      <c r="JL341" s="319"/>
      <c r="JM341" s="319"/>
      <c r="JN341" s="319"/>
      <c r="JO341" s="319"/>
      <c r="JP341" s="319"/>
      <c r="JQ341" s="319"/>
      <c r="JR341" s="319"/>
      <c r="JS341" s="319"/>
      <c r="JT341" s="319"/>
      <c r="JU341" s="319"/>
      <c r="JV341" s="319"/>
      <c r="JW341" s="319"/>
      <c r="JX341" s="319"/>
      <c r="JY341" s="319"/>
      <c r="JZ341" s="319"/>
      <c r="KA341" s="319"/>
      <c r="KB341" s="319"/>
      <c r="KC341" s="319"/>
      <c r="KD341" s="319"/>
      <c r="KE341" s="319"/>
      <c r="KF341" s="319"/>
      <c r="KG341" s="319"/>
      <c r="KH341" s="319"/>
      <c r="KI341" s="319"/>
      <c r="KJ341" s="319"/>
      <c r="KK341" s="319"/>
      <c r="KL341" s="319"/>
      <c r="KM341" s="319"/>
      <c r="KN341" s="319"/>
      <c r="KO341" s="319"/>
      <c r="KP341" s="319"/>
      <c r="KQ341" s="319"/>
      <c r="KR341" s="319"/>
      <c r="KS341" s="319"/>
      <c r="KT341" s="319"/>
      <c r="KU341" s="319"/>
      <c r="KV341" s="319"/>
      <c r="KW341" s="319"/>
      <c r="KX341" s="319"/>
      <c r="KY341" s="319"/>
      <c r="KZ341" s="319"/>
      <c r="LA341" s="319"/>
      <c r="LB341" s="319"/>
      <c r="LC341" s="319"/>
      <c r="LD341" s="319"/>
      <c r="LE341" s="319"/>
      <c r="LF341" s="319"/>
      <c r="LG341" s="319"/>
      <c r="LH341" s="319"/>
      <c r="LI341" s="319"/>
      <c r="LJ341" s="319"/>
      <c r="LK341" s="319"/>
      <c r="LL341" s="319"/>
      <c r="LM341" s="319"/>
      <c r="LN341" s="319"/>
      <c r="LO341" s="319"/>
      <c r="LP341" s="319"/>
      <c r="LQ341" s="319"/>
      <c r="LR341" s="319"/>
      <c r="LS341" s="319"/>
      <c r="LT341" s="319"/>
      <c r="LU341" s="319"/>
      <c r="LV341" s="319"/>
      <c r="LW341" s="319"/>
      <c r="LX341" s="319"/>
      <c r="LY341" s="319"/>
      <c r="LZ341" s="319"/>
      <c r="MA341" s="319"/>
      <c r="MB341" s="319"/>
      <c r="MC341" s="319"/>
      <c r="MD341" s="319"/>
      <c r="ME341" s="319"/>
      <c r="MF341" s="319"/>
      <c r="MG341" s="319"/>
      <c r="MH341" s="319"/>
      <c r="MI341" s="319"/>
      <c r="MJ341" s="319"/>
      <c r="MK341" s="319"/>
      <c r="ML341" s="319"/>
      <c r="MM341" s="319"/>
      <c r="MN341" s="319"/>
      <c r="MO341" s="319"/>
      <c r="MP341" s="319"/>
      <c r="MQ341" s="319"/>
      <c r="MS341" s="241"/>
      <c r="MT341" s="362">
        <f t="shared" si="428"/>
        <v>0</v>
      </c>
      <c r="MU341" s="363">
        <f t="shared" si="448"/>
        <v>0</v>
      </c>
      <c r="MV341" s="363">
        <f t="shared" si="415"/>
        <v>0</v>
      </c>
      <c r="MW341" s="363"/>
      <c r="MX341" s="363">
        <f t="shared" si="416"/>
        <v>0</v>
      </c>
      <c r="MY341" s="363"/>
      <c r="MZ341" s="363">
        <f t="shared" si="417"/>
        <v>0</v>
      </c>
      <c r="NA341" s="363"/>
      <c r="NB341" s="363">
        <f t="shared" si="418"/>
        <v>0</v>
      </c>
      <c r="NC341" s="363"/>
      <c r="ND341" s="363">
        <f t="shared" si="419"/>
        <v>0</v>
      </c>
      <c r="NE341" s="363"/>
      <c r="NF341" s="363">
        <f t="shared" si="420"/>
        <v>0</v>
      </c>
      <c r="NG341" s="363"/>
      <c r="NH341" s="363">
        <f t="shared" si="421"/>
        <v>0</v>
      </c>
      <c r="NI341" s="363"/>
      <c r="NJ341" s="363">
        <f t="shared" si="422"/>
        <v>0</v>
      </c>
      <c r="NK341" s="363"/>
      <c r="NL341" s="363">
        <f t="shared" si="429"/>
        <v>0</v>
      </c>
      <c r="NM341" s="364"/>
      <c r="NN341" s="370"/>
      <c r="NR341" s="318">
        <f t="shared" si="423"/>
        <v>0</v>
      </c>
      <c r="NS341" s="318">
        <f t="shared" si="424"/>
        <v>0</v>
      </c>
      <c r="NT341" s="318">
        <f t="shared" si="425"/>
        <v>0</v>
      </c>
    </row>
    <row r="342" spans="1:384" s="318" customFormat="1" ht="10.199999999999999" customHeight="1" x14ac:dyDescent="0.3">
      <c r="A342" s="25"/>
      <c r="B342" s="389"/>
      <c r="C342" s="424"/>
      <c r="D342" s="15"/>
      <c r="E342" s="106"/>
      <c r="F342" s="106"/>
      <c r="G342" s="106"/>
      <c r="H342" s="399"/>
      <c r="I342" s="394">
        <f>Prenoms!$B$25</f>
        <v>0</v>
      </c>
      <c r="J342" s="395"/>
      <c r="K342" s="395"/>
      <c r="L342" s="395"/>
      <c r="M342" s="395"/>
      <c r="N342" s="81" t="str">
        <f>IF(NL342&lt;&gt;0,"",IF(Conges!O59=0,"",Conges!O59))</f>
        <v/>
      </c>
      <c r="O342" s="82"/>
      <c r="P342" s="83"/>
      <c r="Q342" s="83"/>
      <c r="R342" s="83"/>
      <c r="S342" s="83"/>
      <c r="T342" s="83"/>
      <c r="U342" s="83"/>
      <c r="V342" s="84"/>
      <c r="W342" s="82"/>
      <c r="X342" s="83"/>
      <c r="Y342" s="83"/>
      <c r="Z342" s="83"/>
      <c r="AA342" s="83"/>
      <c r="AB342" s="83"/>
      <c r="AC342" s="83"/>
      <c r="AD342" s="84"/>
      <c r="AE342" s="82"/>
      <c r="AF342" s="83"/>
      <c r="AG342" s="83"/>
      <c r="AH342" s="83"/>
      <c r="AI342" s="83"/>
      <c r="AJ342" s="84"/>
      <c r="AK342" s="82"/>
      <c r="AL342" s="83"/>
      <c r="AM342" s="83"/>
      <c r="AN342" s="83"/>
      <c r="AO342" s="83"/>
      <c r="AP342" s="83"/>
      <c r="AQ342" s="83"/>
      <c r="AR342" s="83"/>
      <c r="AS342" s="83"/>
      <c r="AT342" s="84"/>
      <c r="AU342" s="82"/>
      <c r="AV342" s="83"/>
      <c r="AW342" s="83"/>
      <c r="AX342" s="83"/>
      <c r="AY342" s="83"/>
      <c r="AZ342" s="83"/>
      <c r="BA342" s="83"/>
      <c r="BB342" s="84"/>
      <c r="BC342" s="85">
        <f>IF(NL342&lt;&gt;0,(IF(Conges!O$59=0,0,3)),0)</f>
        <v>0</v>
      </c>
      <c r="BD342" s="417"/>
      <c r="BE342" s="390">
        <f>IF(OR(Conges!O$59="A",Conges!O$59="V"),Prenoms!L$25,NL342)</f>
        <v>0</v>
      </c>
      <c r="BF342" s="391"/>
      <c r="BG342" s="286"/>
      <c r="BH342" s="287">
        <f t="shared" si="408"/>
        <v>0</v>
      </c>
      <c r="BI342" s="288" t="str">
        <f t="shared" si="409"/>
        <v/>
      </c>
      <c r="BJ342" s="300">
        <v>0</v>
      </c>
      <c r="BK342" s="301">
        <f t="shared" si="426"/>
        <v>0</v>
      </c>
      <c r="BL342" s="302">
        <f t="shared" si="439"/>
        <v>0</v>
      </c>
      <c r="BM342" s="302">
        <f t="shared" si="440"/>
        <v>0</v>
      </c>
      <c r="BN342" s="302">
        <f>SUM('Heures Pointage'!$WD$15:$WE$15)</f>
        <v>0</v>
      </c>
      <c r="BO342" s="302">
        <f>SUM('Heures et Indemnites'!$WD$15:$WE$15)</f>
        <v>0</v>
      </c>
      <c r="BP342" s="303">
        <f t="shared" si="441"/>
        <v>0</v>
      </c>
      <c r="BQ342" s="303">
        <f>'Heures Pointage'!$XB$15</f>
        <v>0</v>
      </c>
      <c r="BR342" s="304">
        <f t="shared" ref="BR342" si="455">$BH$1077</f>
        <v>0</v>
      </c>
      <c r="BS342" s="149">
        <f>Prenoms!$C$25</f>
        <v>0</v>
      </c>
      <c r="BT342" s="180"/>
      <c r="BU342" s="324">
        <f>SUM('Heures et Indemnites'!$WD$15:$WE$15)</f>
        <v>0</v>
      </c>
      <c r="BV342" s="235">
        <f>SUM('Heures et Indemnites'!$WD$6:$WE$15)</f>
        <v>0</v>
      </c>
      <c r="BW342" s="324"/>
      <c r="BX342" s="235"/>
      <c r="BY342" s="319"/>
      <c r="BZ342" s="319"/>
      <c r="CA342" s="319"/>
      <c r="CB342" s="319"/>
      <c r="CC342" s="319"/>
      <c r="CD342" s="319"/>
      <c r="CE342" s="319"/>
      <c r="CF342" s="319"/>
      <c r="CG342" s="319"/>
      <c r="CH342" s="319"/>
      <c r="CI342" s="319"/>
      <c r="CJ342" s="319"/>
      <c r="CK342" s="319"/>
      <c r="CL342" s="319"/>
      <c r="CM342" s="319"/>
      <c r="CN342" s="319"/>
      <c r="CO342" s="319"/>
      <c r="CP342" s="319"/>
      <c r="CQ342" s="319"/>
      <c r="CR342" s="319"/>
      <c r="CS342" s="319"/>
      <c r="CT342" s="319"/>
      <c r="CU342" s="319"/>
      <c r="CV342" s="319"/>
      <c r="CW342" s="319"/>
      <c r="CX342" s="319"/>
      <c r="CY342" s="319"/>
      <c r="CZ342" s="319"/>
      <c r="DA342" s="319"/>
      <c r="DB342" s="319"/>
      <c r="DC342" s="319"/>
      <c r="DD342" s="319"/>
      <c r="DE342" s="319"/>
      <c r="DF342" s="319"/>
      <c r="DG342" s="319"/>
      <c r="DH342" s="319"/>
      <c r="DI342" s="319"/>
      <c r="DJ342" s="319"/>
      <c r="DK342" s="319"/>
      <c r="DL342" s="319"/>
      <c r="DM342" s="319"/>
      <c r="DN342" s="319"/>
      <c r="DO342" s="319"/>
      <c r="DP342" s="319"/>
      <c r="DQ342" s="319"/>
      <c r="DR342" s="319"/>
      <c r="DS342" s="319"/>
      <c r="DT342" s="319"/>
      <c r="DU342" s="319"/>
      <c r="DV342" s="319"/>
      <c r="DW342" s="319"/>
      <c r="DX342" s="319"/>
      <c r="DY342" s="319"/>
      <c r="DZ342" s="319"/>
      <c r="EA342" s="319"/>
      <c r="EB342" s="319"/>
      <c r="EC342" s="319"/>
      <c r="ED342" s="319"/>
      <c r="EE342" s="319"/>
      <c r="EF342" s="319"/>
      <c r="EG342" s="319"/>
      <c r="EH342" s="319"/>
      <c r="EI342" s="319"/>
      <c r="EJ342" s="319"/>
      <c r="EK342" s="319"/>
      <c r="EL342" s="319"/>
      <c r="EM342" s="319"/>
      <c r="EN342" s="319"/>
      <c r="EO342" s="319"/>
      <c r="EP342" s="319"/>
      <c r="EQ342" s="319"/>
      <c r="ER342" s="319"/>
      <c r="ES342" s="319"/>
      <c r="ET342" s="319"/>
      <c r="EU342" s="319"/>
      <c r="EV342" s="319"/>
      <c r="EW342" s="319"/>
      <c r="EX342" s="319"/>
      <c r="EY342" s="319"/>
      <c r="EZ342" s="319"/>
      <c r="FA342" s="319"/>
      <c r="FB342" s="319"/>
      <c r="FC342" s="319"/>
      <c r="FD342" s="319"/>
      <c r="FE342" s="319"/>
      <c r="FF342" s="319"/>
      <c r="FG342" s="319"/>
      <c r="FH342" s="319"/>
      <c r="FI342" s="319"/>
      <c r="FJ342" s="319"/>
      <c r="FK342" s="319"/>
      <c r="FL342" s="319"/>
      <c r="FM342" s="319"/>
      <c r="FN342" s="319"/>
      <c r="FO342" s="319"/>
      <c r="FP342" s="319"/>
      <c r="FQ342" s="319"/>
      <c r="FR342" s="319"/>
      <c r="FS342" s="319"/>
      <c r="FT342" s="319"/>
      <c r="FU342" s="319"/>
      <c r="FV342" s="319"/>
      <c r="FW342" s="319"/>
      <c r="FX342" s="319"/>
      <c r="FY342" s="319"/>
      <c r="FZ342" s="319"/>
      <c r="GA342" s="319"/>
      <c r="GB342" s="319"/>
      <c r="GC342" s="319"/>
      <c r="GD342" s="319"/>
      <c r="GE342" s="319"/>
      <c r="GF342" s="319"/>
      <c r="GG342" s="319"/>
      <c r="GH342" s="319"/>
      <c r="GI342" s="319"/>
      <c r="GJ342" s="319"/>
      <c r="GK342" s="319"/>
      <c r="GL342" s="319"/>
      <c r="GM342" s="319"/>
      <c r="GN342" s="319"/>
      <c r="GO342" s="319"/>
      <c r="GP342" s="319"/>
      <c r="GQ342" s="319"/>
      <c r="GR342" s="319"/>
      <c r="GS342" s="319"/>
      <c r="GT342" s="319"/>
      <c r="GU342" s="319"/>
      <c r="GV342" s="319"/>
      <c r="GW342" s="319"/>
      <c r="GX342" s="319"/>
      <c r="GY342" s="319"/>
      <c r="GZ342" s="319"/>
      <c r="HA342" s="319"/>
      <c r="HB342" s="319"/>
      <c r="HC342" s="319"/>
      <c r="HD342" s="319"/>
      <c r="HE342" s="319"/>
      <c r="HF342" s="319"/>
      <c r="HG342" s="319"/>
      <c r="HH342" s="319"/>
      <c r="HI342" s="319"/>
      <c r="HJ342" s="319"/>
      <c r="HK342" s="319"/>
      <c r="HL342" s="319"/>
      <c r="HM342" s="319"/>
      <c r="HN342" s="319"/>
      <c r="HO342" s="319"/>
      <c r="HP342" s="319"/>
      <c r="HQ342" s="319"/>
      <c r="HR342" s="319"/>
      <c r="HS342" s="319"/>
      <c r="HT342" s="319"/>
      <c r="HU342" s="319"/>
      <c r="HV342" s="319"/>
      <c r="HW342" s="319"/>
      <c r="HX342" s="319"/>
      <c r="HY342" s="319"/>
      <c r="HZ342" s="319"/>
      <c r="IA342" s="319"/>
      <c r="IB342" s="319"/>
      <c r="IC342" s="319"/>
      <c r="ID342" s="319"/>
      <c r="IE342" s="319"/>
      <c r="IF342" s="319"/>
      <c r="IG342" s="319"/>
      <c r="IH342" s="319"/>
      <c r="II342" s="319"/>
      <c r="IJ342" s="319"/>
      <c r="IK342" s="319"/>
      <c r="IL342" s="319"/>
      <c r="IM342" s="319"/>
      <c r="IN342" s="319"/>
      <c r="IO342" s="319"/>
      <c r="IP342" s="319"/>
      <c r="IQ342" s="319"/>
      <c r="IR342" s="319"/>
      <c r="IS342" s="319"/>
      <c r="IT342" s="319"/>
      <c r="IU342" s="319"/>
      <c r="IV342" s="319"/>
      <c r="IW342" s="319"/>
      <c r="IX342" s="319"/>
      <c r="IY342" s="319"/>
      <c r="IZ342" s="319"/>
      <c r="JA342" s="319"/>
      <c r="JB342" s="319"/>
      <c r="JC342" s="319"/>
      <c r="JD342" s="319"/>
      <c r="JE342" s="319"/>
      <c r="JF342" s="319"/>
      <c r="JG342" s="319"/>
      <c r="JH342" s="319"/>
      <c r="JI342" s="319"/>
      <c r="JJ342" s="319"/>
      <c r="JK342" s="319"/>
      <c r="JL342" s="319"/>
      <c r="JM342" s="319"/>
      <c r="JN342" s="319"/>
      <c r="JO342" s="319"/>
      <c r="JP342" s="319"/>
      <c r="JQ342" s="319"/>
      <c r="JR342" s="319"/>
      <c r="JS342" s="319"/>
      <c r="JT342" s="319"/>
      <c r="JU342" s="319"/>
      <c r="JV342" s="319"/>
      <c r="JW342" s="319"/>
      <c r="JX342" s="319"/>
      <c r="JY342" s="319"/>
      <c r="JZ342" s="319"/>
      <c r="KA342" s="319"/>
      <c r="KB342" s="319"/>
      <c r="KC342" s="319"/>
      <c r="KD342" s="319"/>
      <c r="KE342" s="319"/>
      <c r="KF342" s="319"/>
      <c r="KG342" s="319"/>
      <c r="KH342" s="319"/>
      <c r="KI342" s="319"/>
      <c r="KJ342" s="319"/>
      <c r="KK342" s="319"/>
      <c r="KL342" s="319"/>
      <c r="KM342" s="319"/>
      <c r="KN342" s="319"/>
      <c r="KO342" s="319"/>
      <c r="KP342" s="319"/>
      <c r="KQ342" s="319"/>
      <c r="KR342" s="319"/>
      <c r="KS342" s="319"/>
      <c r="KT342" s="319"/>
      <c r="KU342" s="319"/>
      <c r="KV342" s="319"/>
      <c r="KW342" s="319"/>
      <c r="KX342" s="319"/>
      <c r="KY342" s="319"/>
      <c r="KZ342" s="319"/>
      <c r="LA342" s="319"/>
      <c r="LB342" s="319"/>
      <c r="LC342" s="319"/>
      <c r="LD342" s="319"/>
      <c r="LE342" s="319"/>
      <c r="LF342" s="319"/>
      <c r="LG342" s="319"/>
      <c r="LH342" s="319"/>
      <c r="LI342" s="319"/>
      <c r="LJ342" s="319"/>
      <c r="LK342" s="319"/>
      <c r="LL342" s="319"/>
      <c r="LM342" s="319"/>
      <c r="LN342" s="319"/>
      <c r="LO342" s="319"/>
      <c r="LP342" s="319"/>
      <c r="LQ342" s="319"/>
      <c r="LR342" s="319"/>
      <c r="LS342" s="319"/>
      <c r="LT342" s="319"/>
      <c r="LU342" s="319"/>
      <c r="LV342" s="319"/>
      <c r="LW342" s="319"/>
      <c r="LX342" s="319"/>
      <c r="LY342" s="319"/>
      <c r="LZ342" s="319"/>
      <c r="MA342" s="319"/>
      <c r="MB342" s="319"/>
      <c r="MC342" s="319"/>
      <c r="MD342" s="319"/>
      <c r="ME342" s="319"/>
      <c r="MF342" s="319"/>
      <c r="MG342" s="319"/>
      <c r="MH342" s="319"/>
      <c r="MI342" s="319"/>
      <c r="MJ342" s="319"/>
      <c r="MK342" s="319"/>
      <c r="ML342" s="319"/>
      <c r="MM342" s="319"/>
      <c r="MN342" s="319"/>
      <c r="MO342" s="319"/>
      <c r="MP342" s="319"/>
      <c r="MQ342" s="319"/>
      <c r="MS342" s="241"/>
      <c r="MT342" s="373">
        <f t="shared" si="428"/>
        <v>0</v>
      </c>
      <c r="MU342" s="365">
        <f t="shared" si="448"/>
        <v>0</v>
      </c>
      <c r="MV342" s="365">
        <f t="shared" si="415"/>
        <v>0</v>
      </c>
      <c r="MW342" s="365"/>
      <c r="MX342" s="365">
        <f t="shared" si="416"/>
        <v>0</v>
      </c>
      <c r="MY342" s="365"/>
      <c r="MZ342" s="365">
        <f t="shared" si="417"/>
        <v>0</v>
      </c>
      <c r="NA342" s="365"/>
      <c r="NB342" s="365">
        <f t="shared" si="418"/>
        <v>0</v>
      </c>
      <c r="NC342" s="365"/>
      <c r="ND342" s="365">
        <f t="shared" si="419"/>
        <v>0</v>
      </c>
      <c r="NE342" s="365"/>
      <c r="NF342" s="365">
        <f t="shared" si="420"/>
        <v>0</v>
      </c>
      <c r="NG342" s="365"/>
      <c r="NH342" s="365">
        <f t="shared" si="421"/>
        <v>0</v>
      </c>
      <c r="NI342" s="365"/>
      <c r="NJ342" s="365">
        <f t="shared" si="422"/>
        <v>0</v>
      </c>
      <c r="NK342" s="365"/>
      <c r="NL342" s="365">
        <f t="shared" si="429"/>
        <v>0</v>
      </c>
      <c r="NM342" s="366"/>
      <c r="NN342" s="370"/>
      <c r="NR342" s="318">
        <f t="shared" si="423"/>
        <v>0</v>
      </c>
      <c r="NS342" s="318">
        <f t="shared" si="424"/>
        <v>0</v>
      </c>
      <c r="NT342" s="318">
        <f t="shared" si="425"/>
        <v>0</v>
      </c>
    </row>
    <row r="343" spans="1:384" s="318" customFormat="1" ht="10.199999999999999" customHeight="1" x14ac:dyDescent="0.3">
      <c r="A343" s="25"/>
      <c r="B343" s="389"/>
      <c r="C343" s="424"/>
      <c r="D343" s="15"/>
      <c r="E343" s="106"/>
      <c r="F343" s="106"/>
      <c r="G343" s="106"/>
      <c r="H343" s="399"/>
      <c r="I343" s="381">
        <f>Prenoms!$B$26</f>
        <v>0</v>
      </c>
      <c r="J343" s="382"/>
      <c r="K343" s="382"/>
      <c r="L343" s="382"/>
      <c r="M343" s="382"/>
      <c r="N343" s="68" t="str">
        <f>IF(NL343&lt;&gt;0,"",IF(Conges!O60=0,"",Conges!O60))</f>
        <v/>
      </c>
      <c r="O343" s="69"/>
      <c r="P343" s="70"/>
      <c r="Q343" s="70"/>
      <c r="R343" s="70"/>
      <c r="S343" s="70"/>
      <c r="T343" s="70"/>
      <c r="U343" s="70"/>
      <c r="V343" s="71"/>
      <c r="W343" s="69"/>
      <c r="X343" s="70"/>
      <c r="Y343" s="70"/>
      <c r="Z343" s="70"/>
      <c r="AA343" s="70"/>
      <c r="AB343" s="70"/>
      <c r="AC343" s="70"/>
      <c r="AD343" s="71"/>
      <c r="AE343" s="69"/>
      <c r="AF343" s="70"/>
      <c r="AG343" s="70"/>
      <c r="AH343" s="70"/>
      <c r="AI343" s="70"/>
      <c r="AJ343" s="71"/>
      <c r="AK343" s="69"/>
      <c r="AL343" s="70"/>
      <c r="AM343" s="70"/>
      <c r="AN343" s="70"/>
      <c r="AO343" s="70"/>
      <c r="AP343" s="70"/>
      <c r="AQ343" s="70"/>
      <c r="AR343" s="70"/>
      <c r="AS343" s="70"/>
      <c r="AT343" s="71"/>
      <c r="AU343" s="69"/>
      <c r="AV343" s="70"/>
      <c r="AW343" s="70"/>
      <c r="AX343" s="70"/>
      <c r="AY343" s="70"/>
      <c r="AZ343" s="70"/>
      <c r="BA343" s="70"/>
      <c r="BB343" s="71"/>
      <c r="BC343" s="72">
        <f>IF(NL343&lt;&gt;0,(IF(Conges!O$60=0,0,3)),0)</f>
        <v>0</v>
      </c>
      <c r="BD343" s="417"/>
      <c r="BE343" s="392">
        <f>IF(OR(Conges!O$60="A",Conges!O$60="V"),Prenoms!L$26,NL343)</f>
        <v>0</v>
      </c>
      <c r="BF343" s="393"/>
      <c r="BG343" s="289"/>
      <c r="BH343" s="290">
        <f t="shared" si="408"/>
        <v>0</v>
      </c>
      <c r="BI343" s="291" t="str">
        <f t="shared" si="409"/>
        <v/>
      </c>
      <c r="BJ343" s="305">
        <v>0</v>
      </c>
      <c r="BK343" s="306">
        <f t="shared" si="426"/>
        <v>0</v>
      </c>
      <c r="BL343" s="307">
        <f t="shared" si="439"/>
        <v>0</v>
      </c>
      <c r="BM343" s="307">
        <f t="shared" si="440"/>
        <v>0</v>
      </c>
      <c r="BN343" s="307">
        <f>SUM('Heures Pointage'!$XD$15:$XE$15)</f>
        <v>0</v>
      </c>
      <c r="BO343" s="307">
        <f>SUM('Heures et Indemnites'!$XD$15:$XE$15)</f>
        <v>0</v>
      </c>
      <c r="BP343" s="308">
        <f t="shared" si="441"/>
        <v>0</v>
      </c>
      <c r="BQ343" s="308">
        <f>'Heures Pointage'!$YB$15</f>
        <v>0</v>
      </c>
      <c r="BR343" s="309">
        <f t="shared" ref="BR343" si="456">$BH$1078</f>
        <v>0</v>
      </c>
      <c r="BS343" s="150">
        <f>Prenoms!$C$26</f>
        <v>0</v>
      </c>
      <c r="BT343" s="153"/>
      <c r="BU343" s="323">
        <f>SUM('Heures et Indemnites'!$XD$15:$XE$15)</f>
        <v>0</v>
      </c>
      <c r="BV343" s="236">
        <f>SUM('Heures et Indemnites'!$XD$6:$XE$15)</f>
        <v>0</v>
      </c>
      <c r="BW343" s="323"/>
      <c r="BX343" s="236"/>
      <c r="BY343" s="319"/>
      <c r="BZ343" s="319"/>
      <c r="CA343" s="319"/>
      <c r="CB343" s="319"/>
      <c r="CC343" s="319"/>
      <c r="CD343" s="319"/>
      <c r="CE343" s="319"/>
      <c r="CF343" s="319"/>
      <c r="CG343" s="319"/>
      <c r="CH343" s="319"/>
      <c r="CI343" s="319"/>
      <c r="CJ343" s="319"/>
      <c r="CK343" s="319"/>
      <c r="CL343" s="319"/>
      <c r="CM343" s="319"/>
      <c r="CN343" s="319"/>
      <c r="CO343" s="319"/>
      <c r="CP343" s="319"/>
      <c r="CQ343" s="319"/>
      <c r="CR343" s="319"/>
      <c r="CS343" s="319"/>
      <c r="CT343" s="319"/>
      <c r="CU343" s="319"/>
      <c r="CV343" s="319"/>
      <c r="CW343" s="319"/>
      <c r="CX343" s="319"/>
      <c r="CY343" s="319"/>
      <c r="CZ343" s="319"/>
      <c r="DA343" s="319"/>
      <c r="DB343" s="319"/>
      <c r="DC343" s="319"/>
      <c r="DD343" s="319"/>
      <c r="DE343" s="319"/>
      <c r="DF343" s="319"/>
      <c r="DG343" s="319"/>
      <c r="DH343" s="319"/>
      <c r="DI343" s="319"/>
      <c r="DJ343" s="319"/>
      <c r="DK343" s="319"/>
      <c r="DL343" s="319"/>
      <c r="DM343" s="319"/>
      <c r="DN343" s="319"/>
      <c r="DO343" s="319"/>
      <c r="DP343" s="319"/>
      <c r="DQ343" s="319"/>
      <c r="DR343" s="319"/>
      <c r="DS343" s="319"/>
      <c r="DT343" s="319"/>
      <c r="DU343" s="319"/>
      <c r="DV343" s="319"/>
      <c r="DW343" s="319"/>
      <c r="DX343" s="319"/>
      <c r="DY343" s="319"/>
      <c r="DZ343" s="319"/>
      <c r="EA343" s="319"/>
      <c r="EB343" s="319"/>
      <c r="EC343" s="319"/>
      <c r="ED343" s="319"/>
      <c r="EE343" s="319"/>
      <c r="EF343" s="319"/>
      <c r="EG343" s="319"/>
      <c r="EH343" s="319"/>
      <c r="EI343" s="319"/>
      <c r="EJ343" s="319"/>
      <c r="EK343" s="319"/>
      <c r="EL343" s="319"/>
      <c r="EM343" s="319"/>
      <c r="EN343" s="319"/>
      <c r="EO343" s="319"/>
      <c r="EP343" s="319"/>
      <c r="EQ343" s="319"/>
      <c r="ER343" s="319"/>
      <c r="ES343" s="319"/>
      <c r="ET343" s="319"/>
      <c r="EU343" s="319"/>
      <c r="EV343" s="319"/>
      <c r="EW343" s="319"/>
      <c r="EX343" s="319"/>
      <c r="EY343" s="319"/>
      <c r="EZ343" s="319"/>
      <c r="FA343" s="319"/>
      <c r="FB343" s="319"/>
      <c r="FC343" s="319"/>
      <c r="FD343" s="319"/>
      <c r="FE343" s="319"/>
      <c r="FF343" s="319"/>
      <c r="FG343" s="319"/>
      <c r="FH343" s="319"/>
      <c r="FI343" s="319"/>
      <c r="FJ343" s="319"/>
      <c r="FK343" s="319"/>
      <c r="FL343" s="319"/>
      <c r="FM343" s="319"/>
      <c r="FN343" s="319"/>
      <c r="FO343" s="319"/>
      <c r="FP343" s="319"/>
      <c r="FQ343" s="319"/>
      <c r="FR343" s="319"/>
      <c r="FS343" s="319"/>
      <c r="FT343" s="319"/>
      <c r="FU343" s="319"/>
      <c r="FV343" s="319"/>
      <c r="FW343" s="319"/>
      <c r="FX343" s="319"/>
      <c r="FY343" s="319"/>
      <c r="FZ343" s="319"/>
      <c r="GA343" s="319"/>
      <c r="GB343" s="319"/>
      <c r="GC343" s="319"/>
      <c r="GD343" s="319"/>
      <c r="GE343" s="319"/>
      <c r="GF343" s="319"/>
      <c r="GG343" s="319"/>
      <c r="GH343" s="319"/>
      <c r="GI343" s="319"/>
      <c r="GJ343" s="319"/>
      <c r="GK343" s="319"/>
      <c r="GL343" s="319"/>
      <c r="GM343" s="319"/>
      <c r="GN343" s="319"/>
      <c r="GO343" s="319"/>
      <c r="GP343" s="319"/>
      <c r="GQ343" s="319"/>
      <c r="GR343" s="319"/>
      <c r="GS343" s="319"/>
      <c r="GT343" s="319"/>
      <c r="GU343" s="319"/>
      <c r="GV343" s="319"/>
      <c r="GW343" s="319"/>
      <c r="GX343" s="319"/>
      <c r="GY343" s="319"/>
      <c r="GZ343" s="319"/>
      <c r="HA343" s="319"/>
      <c r="HB343" s="319"/>
      <c r="HC343" s="319"/>
      <c r="HD343" s="319"/>
      <c r="HE343" s="319"/>
      <c r="HF343" s="319"/>
      <c r="HG343" s="319"/>
      <c r="HH343" s="319"/>
      <c r="HI343" s="319"/>
      <c r="HJ343" s="319"/>
      <c r="HK343" s="319"/>
      <c r="HL343" s="319"/>
      <c r="HM343" s="319"/>
      <c r="HN343" s="319"/>
      <c r="HO343" s="319"/>
      <c r="HP343" s="319"/>
      <c r="HQ343" s="319"/>
      <c r="HR343" s="319"/>
      <c r="HS343" s="319"/>
      <c r="HT343" s="319"/>
      <c r="HU343" s="319"/>
      <c r="HV343" s="319"/>
      <c r="HW343" s="319"/>
      <c r="HX343" s="319"/>
      <c r="HY343" s="319"/>
      <c r="HZ343" s="319"/>
      <c r="IA343" s="319"/>
      <c r="IB343" s="319"/>
      <c r="IC343" s="319"/>
      <c r="ID343" s="319"/>
      <c r="IE343" s="319"/>
      <c r="IF343" s="319"/>
      <c r="IG343" s="319"/>
      <c r="IH343" s="319"/>
      <c r="II343" s="319"/>
      <c r="IJ343" s="319"/>
      <c r="IK343" s="319"/>
      <c r="IL343" s="319"/>
      <c r="IM343" s="319"/>
      <c r="IN343" s="319"/>
      <c r="IO343" s="319"/>
      <c r="IP343" s="319"/>
      <c r="IQ343" s="319"/>
      <c r="IR343" s="319"/>
      <c r="IS343" s="319"/>
      <c r="IT343" s="319"/>
      <c r="IU343" s="319"/>
      <c r="IV343" s="319"/>
      <c r="IW343" s="319"/>
      <c r="IX343" s="319"/>
      <c r="IY343" s="319"/>
      <c r="IZ343" s="319"/>
      <c r="JA343" s="319"/>
      <c r="JB343" s="319"/>
      <c r="JC343" s="319"/>
      <c r="JD343" s="319"/>
      <c r="JE343" s="319"/>
      <c r="JF343" s="319"/>
      <c r="JG343" s="319"/>
      <c r="JH343" s="319"/>
      <c r="JI343" s="319"/>
      <c r="JJ343" s="319"/>
      <c r="JK343" s="319"/>
      <c r="JL343" s="319"/>
      <c r="JM343" s="319"/>
      <c r="JN343" s="319"/>
      <c r="JO343" s="319"/>
      <c r="JP343" s="319"/>
      <c r="JQ343" s="319"/>
      <c r="JR343" s="319"/>
      <c r="JS343" s="319"/>
      <c r="JT343" s="319"/>
      <c r="JU343" s="319"/>
      <c r="JV343" s="319"/>
      <c r="JW343" s="319"/>
      <c r="JX343" s="319"/>
      <c r="JY343" s="319"/>
      <c r="JZ343" s="319"/>
      <c r="KA343" s="319"/>
      <c r="KB343" s="319"/>
      <c r="KC343" s="319"/>
      <c r="KD343" s="319"/>
      <c r="KE343" s="319"/>
      <c r="KF343" s="319"/>
      <c r="KG343" s="319"/>
      <c r="KH343" s="319"/>
      <c r="KI343" s="319"/>
      <c r="KJ343" s="319"/>
      <c r="KK343" s="319"/>
      <c r="KL343" s="319"/>
      <c r="KM343" s="319"/>
      <c r="KN343" s="319"/>
      <c r="KO343" s="319"/>
      <c r="KP343" s="319"/>
      <c r="KQ343" s="319"/>
      <c r="KR343" s="319"/>
      <c r="KS343" s="319"/>
      <c r="KT343" s="319"/>
      <c r="KU343" s="319"/>
      <c r="KV343" s="319"/>
      <c r="KW343" s="319"/>
      <c r="KX343" s="319"/>
      <c r="KY343" s="319"/>
      <c r="KZ343" s="319"/>
      <c r="LA343" s="319"/>
      <c r="LB343" s="319"/>
      <c r="LC343" s="319"/>
      <c r="LD343" s="319"/>
      <c r="LE343" s="319"/>
      <c r="LF343" s="319"/>
      <c r="LG343" s="319"/>
      <c r="LH343" s="319"/>
      <c r="LI343" s="319"/>
      <c r="LJ343" s="319"/>
      <c r="LK343" s="319"/>
      <c r="LL343" s="319"/>
      <c r="LM343" s="319"/>
      <c r="LN343" s="319"/>
      <c r="LO343" s="319"/>
      <c r="LP343" s="319"/>
      <c r="LQ343" s="319"/>
      <c r="LR343" s="319"/>
      <c r="LS343" s="319"/>
      <c r="LT343" s="319"/>
      <c r="LU343" s="319"/>
      <c r="LV343" s="319"/>
      <c r="LW343" s="319"/>
      <c r="LX343" s="319"/>
      <c r="LY343" s="319"/>
      <c r="LZ343" s="319"/>
      <c r="MA343" s="319"/>
      <c r="MB343" s="319"/>
      <c r="MC343" s="319"/>
      <c r="MD343" s="319"/>
      <c r="ME343" s="319"/>
      <c r="MF343" s="319"/>
      <c r="MG343" s="319"/>
      <c r="MH343" s="319"/>
      <c r="MI343" s="319"/>
      <c r="MJ343" s="319"/>
      <c r="MK343" s="319"/>
      <c r="ML343" s="319"/>
      <c r="MM343" s="319"/>
      <c r="MN343" s="319"/>
      <c r="MO343" s="319"/>
      <c r="MP343" s="319"/>
      <c r="MQ343" s="319"/>
      <c r="MS343" s="241"/>
      <c r="MT343" s="362">
        <f t="shared" si="428"/>
        <v>0</v>
      </c>
      <c r="MU343" s="363">
        <f t="shared" si="448"/>
        <v>0</v>
      </c>
      <c r="MV343" s="363">
        <f t="shared" si="415"/>
        <v>0</v>
      </c>
      <c r="MW343" s="363"/>
      <c r="MX343" s="363">
        <f t="shared" si="416"/>
        <v>0</v>
      </c>
      <c r="MY343" s="363"/>
      <c r="MZ343" s="363">
        <f t="shared" si="417"/>
        <v>0</v>
      </c>
      <c r="NA343" s="363"/>
      <c r="NB343" s="363">
        <f t="shared" si="418"/>
        <v>0</v>
      </c>
      <c r="NC343" s="363"/>
      <c r="ND343" s="363">
        <f t="shared" si="419"/>
        <v>0</v>
      </c>
      <c r="NE343" s="363"/>
      <c r="NF343" s="363">
        <f t="shared" si="420"/>
        <v>0</v>
      </c>
      <c r="NG343" s="363"/>
      <c r="NH343" s="363">
        <f t="shared" si="421"/>
        <v>0</v>
      </c>
      <c r="NI343" s="363"/>
      <c r="NJ343" s="363">
        <f t="shared" si="422"/>
        <v>0</v>
      </c>
      <c r="NK343" s="363"/>
      <c r="NL343" s="363">
        <f t="shared" si="429"/>
        <v>0</v>
      </c>
      <c r="NM343" s="364"/>
      <c r="NN343" s="370"/>
      <c r="NR343" s="318">
        <f t="shared" si="423"/>
        <v>0</v>
      </c>
      <c r="NS343" s="318">
        <f t="shared" si="424"/>
        <v>0</v>
      </c>
      <c r="NT343" s="318">
        <f t="shared" si="425"/>
        <v>0</v>
      </c>
    </row>
    <row r="344" spans="1:384" s="318" customFormat="1" ht="10.199999999999999" customHeight="1" x14ac:dyDescent="0.3">
      <c r="A344" s="25"/>
      <c r="B344" s="389"/>
      <c r="C344" s="424"/>
      <c r="D344" s="15"/>
      <c r="E344" s="106"/>
      <c r="F344" s="106"/>
      <c r="G344" s="106"/>
      <c r="H344" s="399"/>
      <c r="I344" s="394">
        <f>Prenoms!$B$27</f>
        <v>0</v>
      </c>
      <c r="J344" s="395"/>
      <c r="K344" s="395"/>
      <c r="L344" s="395"/>
      <c r="M344" s="395"/>
      <c r="N344" s="81" t="str">
        <f>IF(NL344&lt;&gt;0,"",IF(Conges!O61=0,"",Conges!O61))</f>
        <v/>
      </c>
      <c r="O344" s="82"/>
      <c r="P344" s="83"/>
      <c r="Q344" s="83"/>
      <c r="R344" s="83"/>
      <c r="S344" s="83"/>
      <c r="T344" s="83"/>
      <c r="U344" s="83"/>
      <c r="V344" s="84"/>
      <c r="W344" s="82"/>
      <c r="X344" s="83"/>
      <c r="Y344" s="83"/>
      <c r="Z344" s="83"/>
      <c r="AA344" s="83"/>
      <c r="AB344" s="83"/>
      <c r="AC344" s="83"/>
      <c r="AD344" s="84"/>
      <c r="AE344" s="82"/>
      <c r="AF344" s="83"/>
      <c r="AG344" s="83"/>
      <c r="AH344" s="83"/>
      <c r="AI344" s="83"/>
      <c r="AJ344" s="84"/>
      <c r="AK344" s="82"/>
      <c r="AL344" s="83"/>
      <c r="AM344" s="83"/>
      <c r="AN344" s="83"/>
      <c r="AO344" s="83"/>
      <c r="AP344" s="83"/>
      <c r="AQ344" s="83"/>
      <c r="AR344" s="83"/>
      <c r="AS344" s="83"/>
      <c r="AT344" s="84"/>
      <c r="AU344" s="82"/>
      <c r="AV344" s="83"/>
      <c r="AW344" s="83"/>
      <c r="AX344" s="83"/>
      <c r="AY344" s="83"/>
      <c r="AZ344" s="83"/>
      <c r="BA344" s="83"/>
      <c r="BB344" s="84"/>
      <c r="BC344" s="85">
        <f>IF(NL344&lt;&gt;0,(IF(Conges!O$61=0,0,3)),0)</f>
        <v>0</v>
      </c>
      <c r="BD344" s="417"/>
      <c r="BE344" s="390">
        <f>IF(OR(Conges!O$61="A",Conges!O$61="V"),Prenoms!L$27,NL344)</f>
        <v>0</v>
      </c>
      <c r="BF344" s="391"/>
      <c r="BG344" s="286"/>
      <c r="BH344" s="287">
        <f t="shared" si="408"/>
        <v>0</v>
      </c>
      <c r="BI344" s="288" t="str">
        <f t="shared" si="409"/>
        <v/>
      </c>
      <c r="BJ344" s="300">
        <v>0</v>
      </c>
      <c r="BK344" s="301">
        <f t="shared" si="426"/>
        <v>0</v>
      </c>
      <c r="BL344" s="302">
        <f t="shared" si="439"/>
        <v>0</v>
      </c>
      <c r="BM344" s="302">
        <f t="shared" si="440"/>
        <v>0</v>
      </c>
      <c r="BN344" s="302">
        <f>SUM('Heures Pointage'!$YD$15:$YE$15)</f>
        <v>0</v>
      </c>
      <c r="BO344" s="302">
        <f>SUM('Heures et Indemnites'!$YD$15:$YE$15)</f>
        <v>0</v>
      </c>
      <c r="BP344" s="303">
        <f t="shared" si="441"/>
        <v>0</v>
      </c>
      <c r="BQ344" s="303">
        <f>'Heures Pointage'!$ZB$15</f>
        <v>0</v>
      </c>
      <c r="BR344" s="304">
        <f t="shared" ref="BR344" si="457">$BH$1079</f>
        <v>0</v>
      </c>
      <c r="BS344" s="149">
        <f>Prenoms!$C$27</f>
        <v>0</v>
      </c>
      <c r="BT344" s="180"/>
      <c r="BU344" s="324">
        <f>SUM('Heures et Indemnites'!$YD$15:$YE$15)</f>
        <v>0</v>
      </c>
      <c r="BV344" s="235">
        <f>SUM('Heures et Indemnites'!$YD$6:$YE$15)</f>
        <v>0</v>
      </c>
      <c r="BW344" s="324"/>
      <c r="BX344" s="235"/>
      <c r="BY344" s="319"/>
      <c r="BZ344" s="319"/>
      <c r="CA344" s="319"/>
      <c r="CB344" s="319"/>
      <c r="CC344" s="319"/>
      <c r="CD344" s="319"/>
      <c r="CE344" s="319"/>
      <c r="CF344" s="319"/>
      <c r="CG344" s="319"/>
      <c r="CH344" s="319"/>
      <c r="CI344" s="319"/>
      <c r="CJ344" s="319"/>
      <c r="CK344" s="319"/>
      <c r="CL344" s="319"/>
      <c r="CM344" s="319"/>
      <c r="CN344" s="319"/>
      <c r="CO344" s="319"/>
      <c r="CP344" s="319"/>
      <c r="CQ344" s="319"/>
      <c r="CR344" s="319"/>
      <c r="CS344" s="319"/>
      <c r="CT344" s="319"/>
      <c r="CU344" s="319"/>
      <c r="CV344" s="319"/>
      <c r="CW344" s="319"/>
      <c r="CX344" s="319"/>
      <c r="CY344" s="319"/>
      <c r="CZ344" s="319"/>
      <c r="DA344" s="319"/>
      <c r="DB344" s="319"/>
      <c r="DC344" s="319"/>
      <c r="DD344" s="319"/>
      <c r="DE344" s="319"/>
      <c r="DF344" s="319"/>
      <c r="DG344" s="319"/>
      <c r="DH344" s="319"/>
      <c r="DI344" s="319"/>
      <c r="DJ344" s="319"/>
      <c r="DK344" s="319"/>
      <c r="DL344" s="319"/>
      <c r="DM344" s="319"/>
      <c r="DN344" s="319"/>
      <c r="DO344" s="319"/>
      <c r="DP344" s="319"/>
      <c r="DQ344" s="319"/>
      <c r="DR344" s="319"/>
      <c r="DS344" s="319"/>
      <c r="DT344" s="319"/>
      <c r="DU344" s="319"/>
      <c r="DV344" s="319"/>
      <c r="DW344" s="319"/>
      <c r="DX344" s="319"/>
      <c r="DY344" s="319"/>
      <c r="DZ344" s="319"/>
      <c r="EA344" s="319"/>
      <c r="EB344" s="319"/>
      <c r="EC344" s="319"/>
      <c r="ED344" s="319"/>
      <c r="EE344" s="319"/>
      <c r="EF344" s="319"/>
      <c r="EG344" s="319"/>
      <c r="EH344" s="319"/>
      <c r="EI344" s="319"/>
      <c r="EJ344" s="319"/>
      <c r="EK344" s="319"/>
      <c r="EL344" s="319"/>
      <c r="EM344" s="319"/>
      <c r="EN344" s="319"/>
      <c r="EO344" s="319"/>
      <c r="EP344" s="319"/>
      <c r="EQ344" s="319"/>
      <c r="ER344" s="319"/>
      <c r="ES344" s="319"/>
      <c r="ET344" s="319"/>
      <c r="EU344" s="319"/>
      <c r="EV344" s="319"/>
      <c r="EW344" s="319"/>
      <c r="EX344" s="319"/>
      <c r="EY344" s="319"/>
      <c r="EZ344" s="319"/>
      <c r="FA344" s="319"/>
      <c r="FB344" s="319"/>
      <c r="FC344" s="319"/>
      <c r="FD344" s="319"/>
      <c r="FE344" s="319"/>
      <c r="FF344" s="319"/>
      <c r="FG344" s="319"/>
      <c r="FH344" s="319"/>
      <c r="FI344" s="319"/>
      <c r="FJ344" s="319"/>
      <c r="FK344" s="319"/>
      <c r="FL344" s="319"/>
      <c r="FM344" s="319"/>
      <c r="FN344" s="319"/>
      <c r="FO344" s="319"/>
      <c r="FP344" s="319"/>
      <c r="FQ344" s="319"/>
      <c r="FR344" s="319"/>
      <c r="FS344" s="319"/>
      <c r="FT344" s="319"/>
      <c r="FU344" s="319"/>
      <c r="FV344" s="319"/>
      <c r="FW344" s="319"/>
      <c r="FX344" s="319"/>
      <c r="FY344" s="319"/>
      <c r="FZ344" s="319"/>
      <c r="GA344" s="319"/>
      <c r="GB344" s="319"/>
      <c r="GC344" s="319"/>
      <c r="GD344" s="319"/>
      <c r="GE344" s="319"/>
      <c r="GF344" s="319"/>
      <c r="GG344" s="319"/>
      <c r="GH344" s="319"/>
      <c r="GI344" s="319"/>
      <c r="GJ344" s="319"/>
      <c r="GK344" s="319"/>
      <c r="GL344" s="319"/>
      <c r="GM344" s="319"/>
      <c r="GN344" s="319"/>
      <c r="GO344" s="319"/>
      <c r="GP344" s="319"/>
      <c r="GQ344" s="319"/>
      <c r="GR344" s="319"/>
      <c r="GS344" s="319"/>
      <c r="GT344" s="319"/>
      <c r="GU344" s="319"/>
      <c r="GV344" s="319"/>
      <c r="GW344" s="319"/>
      <c r="GX344" s="319"/>
      <c r="GY344" s="319"/>
      <c r="GZ344" s="319"/>
      <c r="HA344" s="319"/>
      <c r="HB344" s="319"/>
      <c r="HC344" s="319"/>
      <c r="HD344" s="319"/>
      <c r="HE344" s="319"/>
      <c r="HF344" s="319"/>
      <c r="HG344" s="319"/>
      <c r="HH344" s="319"/>
      <c r="HI344" s="319"/>
      <c r="HJ344" s="319"/>
      <c r="HK344" s="319"/>
      <c r="HL344" s="319"/>
      <c r="HM344" s="319"/>
      <c r="HN344" s="319"/>
      <c r="HO344" s="319"/>
      <c r="HP344" s="319"/>
      <c r="HQ344" s="319"/>
      <c r="HR344" s="319"/>
      <c r="HS344" s="319"/>
      <c r="HT344" s="319"/>
      <c r="HU344" s="319"/>
      <c r="HV344" s="319"/>
      <c r="HW344" s="319"/>
      <c r="HX344" s="319"/>
      <c r="HY344" s="319"/>
      <c r="HZ344" s="319"/>
      <c r="IA344" s="319"/>
      <c r="IB344" s="319"/>
      <c r="IC344" s="319"/>
      <c r="ID344" s="319"/>
      <c r="IE344" s="319"/>
      <c r="IF344" s="319"/>
      <c r="IG344" s="319"/>
      <c r="IH344" s="319"/>
      <c r="II344" s="319"/>
      <c r="IJ344" s="319"/>
      <c r="IK344" s="319"/>
      <c r="IL344" s="319"/>
      <c r="IM344" s="319"/>
      <c r="IN344" s="319"/>
      <c r="IO344" s="319"/>
      <c r="IP344" s="319"/>
      <c r="IQ344" s="319"/>
      <c r="IR344" s="319"/>
      <c r="IS344" s="319"/>
      <c r="IT344" s="319"/>
      <c r="IU344" s="319"/>
      <c r="IV344" s="319"/>
      <c r="IW344" s="319"/>
      <c r="IX344" s="319"/>
      <c r="IY344" s="319"/>
      <c r="IZ344" s="319"/>
      <c r="JA344" s="319"/>
      <c r="JB344" s="319"/>
      <c r="JC344" s="319"/>
      <c r="JD344" s="319"/>
      <c r="JE344" s="319"/>
      <c r="JF344" s="319"/>
      <c r="JG344" s="319"/>
      <c r="JH344" s="319"/>
      <c r="JI344" s="319"/>
      <c r="JJ344" s="319"/>
      <c r="JK344" s="319"/>
      <c r="JL344" s="319"/>
      <c r="JM344" s="319"/>
      <c r="JN344" s="319"/>
      <c r="JO344" s="319"/>
      <c r="JP344" s="319"/>
      <c r="JQ344" s="319"/>
      <c r="JR344" s="319"/>
      <c r="JS344" s="319"/>
      <c r="JT344" s="319"/>
      <c r="JU344" s="319"/>
      <c r="JV344" s="319"/>
      <c r="JW344" s="319"/>
      <c r="JX344" s="319"/>
      <c r="JY344" s="319"/>
      <c r="JZ344" s="319"/>
      <c r="KA344" s="319"/>
      <c r="KB344" s="319"/>
      <c r="KC344" s="319"/>
      <c r="KD344" s="319"/>
      <c r="KE344" s="319"/>
      <c r="KF344" s="319"/>
      <c r="KG344" s="319"/>
      <c r="KH344" s="319"/>
      <c r="KI344" s="319"/>
      <c r="KJ344" s="319"/>
      <c r="KK344" s="319"/>
      <c r="KL344" s="319"/>
      <c r="KM344" s="319"/>
      <c r="KN344" s="319"/>
      <c r="KO344" s="319"/>
      <c r="KP344" s="319"/>
      <c r="KQ344" s="319"/>
      <c r="KR344" s="319"/>
      <c r="KS344" s="319"/>
      <c r="KT344" s="319"/>
      <c r="KU344" s="319"/>
      <c r="KV344" s="319"/>
      <c r="KW344" s="319"/>
      <c r="KX344" s="319"/>
      <c r="KY344" s="319"/>
      <c r="KZ344" s="319"/>
      <c r="LA344" s="319"/>
      <c r="LB344" s="319"/>
      <c r="LC344" s="319"/>
      <c r="LD344" s="319"/>
      <c r="LE344" s="319"/>
      <c r="LF344" s="319"/>
      <c r="LG344" s="319"/>
      <c r="LH344" s="319"/>
      <c r="LI344" s="319"/>
      <c r="LJ344" s="319"/>
      <c r="LK344" s="319"/>
      <c r="LL344" s="319"/>
      <c r="LM344" s="319"/>
      <c r="LN344" s="319"/>
      <c r="LO344" s="319"/>
      <c r="LP344" s="319"/>
      <c r="LQ344" s="319"/>
      <c r="LR344" s="319"/>
      <c r="LS344" s="319"/>
      <c r="LT344" s="319"/>
      <c r="LU344" s="319"/>
      <c r="LV344" s="319"/>
      <c r="LW344" s="319"/>
      <c r="LX344" s="319"/>
      <c r="LY344" s="319"/>
      <c r="LZ344" s="319"/>
      <c r="MA344" s="319"/>
      <c r="MB344" s="319"/>
      <c r="MC344" s="319"/>
      <c r="MD344" s="319"/>
      <c r="ME344" s="319"/>
      <c r="MF344" s="319"/>
      <c r="MG344" s="319"/>
      <c r="MH344" s="319"/>
      <c r="MI344" s="319"/>
      <c r="MJ344" s="319"/>
      <c r="MK344" s="319"/>
      <c r="ML344" s="319"/>
      <c r="MM344" s="319"/>
      <c r="MN344" s="319"/>
      <c r="MO344" s="319"/>
      <c r="MP344" s="319"/>
      <c r="MQ344" s="319"/>
      <c r="MS344" s="241"/>
      <c r="MT344" s="373">
        <f t="shared" si="428"/>
        <v>0</v>
      </c>
      <c r="MU344" s="365">
        <f t="shared" si="448"/>
        <v>0</v>
      </c>
      <c r="MV344" s="365">
        <f t="shared" si="415"/>
        <v>0</v>
      </c>
      <c r="MW344" s="365"/>
      <c r="MX344" s="365">
        <f t="shared" si="416"/>
        <v>0</v>
      </c>
      <c r="MY344" s="365"/>
      <c r="MZ344" s="365">
        <f t="shared" si="417"/>
        <v>0</v>
      </c>
      <c r="NA344" s="365"/>
      <c r="NB344" s="365">
        <f t="shared" si="418"/>
        <v>0</v>
      </c>
      <c r="NC344" s="365"/>
      <c r="ND344" s="365">
        <f t="shared" si="419"/>
        <v>0</v>
      </c>
      <c r="NE344" s="365"/>
      <c r="NF344" s="365">
        <f t="shared" si="420"/>
        <v>0</v>
      </c>
      <c r="NG344" s="365"/>
      <c r="NH344" s="365">
        <f t="shared" si="421"/>
        <v>0</v>
      </c>
      <c r="NI344" s="365"/>
      <c r="NJ344" s="365">
        <f t="shared" si="422"/>
        <v>0</v>
      </c>
      <c r="NK344" s="365"/>
      <c r="NL344" s="365">
        <f t="shared" si="429"/>
        <v>0</v>
      </c>
      <c r="NM344" s="366"/>
      <c r="NN344" s="370"/>
      <c r="NR344" s="318">
        <f t="shared" si="423"/>
        <v>0</v>
      </c>
      <c r="NS344" s="318">
        <f t="shared" si="424"/>
        <v>0</v>
      </c>
      <c r="NT344" s="318">
        <f t="shared" si="425"/>
        <v>0</v>
      </c>
    </row>
    <row r="345" spans="1:384" s="318" customFormat="1" ht="10.199999999999999" customHeight="1" x14ac:dyDescent="0.3">
      <c r="A345" s="25"/>
      <c r="B345" s="389"/>
      <c r="C345" s="424"/>
      <c r="D345" s="15"/>
      <c r="E345" s="106"/>
      <c r="F345" s="106"/>
      <c r="G345" s="106"/>
      <c r="H345" s="399"/>
      <c r="I345" s="381">
        <f>Prenoms!$B$28</f>
        <v>0</v>
      </c>
      <c r="J345" s="382"/>
      <c r="K345" s="382"/>
      <c r="L345" s="382"/>
      <c r="M345" s="382"/>
      <c r="N345" s="68" t="str">
        <f>IF(NL345&lt;&gt;0,"",IF(Conges!O62=0,"",Conges!O62))</f>
        <v/>
      </c>
      <c r="O345" s="69"/>
      <c r="P345" s="70"/>
      <c r="Q345" s="70"/>
      <c r="R345" s="70"/>
      <c r="S345" s="70"/>
      <c r="T345" s="70"/>
      <c r="U345" s="70"/>
      <c r="V345" s="71"/>
      <c r="W345" s="69"/>
      <c r="X345" s="70"/>
      <c r="Y345" s="70"/>
      <c r="Z345" s="70"/>
      <c r="AA345" s="70"/>
      <c r="AB345" s="70"/>
      <c r="AC345" s="70"/>
      <c r="AD345" s="71"/>
      <c r="AE345" s="69"/>
      <c r="AF345" s="70"/>
      <c r="AG345" s="70"/>
      <c r="AH345" s="70"/>
      <c r="AI345" s="70"/>
      <c r="AJ345" s="71"/>
      <c r="AK345" s="69"/>
      <c r="AL345" s="70"/>
      <c r="AM345" s="70"/>
      <c r="AN345" s="70"/>
      <c r="AO345" s="70"/>
      <c r="AP345" s="70"/>
      <c r="AQ345" s="70"/>
      <c r="AR345" s="70"/>
      <c r="AS345" s="70"/>
      <c r="AT345" s="71"/>
      <c r="AU345" s="69"/>
      <c r="AV345" s="70"/>
      <c r="AW345" s="70"/>
      <c r="AX345" s="70"/>
      <c r="AY345" s="70"/>
      <c r="AZ345" s="70"/>
      <c r="BA345" s="70"/>
      <c r="BB345" s="71"/>
      <c r="BC345" s="72">
        <f>IF(NL345&lt;&gt;0,(IF(Conges!O$62=0,0,3)),0)</f>
        <v>0</v>
      </c>
      <c r="BD345" s="417"/>
      <c r="BE345" s="392">
        <f>IF(OR(Conges!O$62="A",Conges!O$62="V"),Prenoms!L$28,NL345)</f>
        <v>0</v>
      </c>
      <c r="BF345" s="393"/>
      <c r="BG345" s="289"/>
      <c r="BH345" s="290">
        <f t="shared" si="408"/>
        <v>0</v>
      </c>
      <c r="BI345" s="291" t="str">
        <f t="shared" si="409"/>
        <v/>
      </c>
      <c r="BJ345" s="305">
        <v>0</v>
      </c>
      <c r="BK345" s="306">
        <f t="shared" si="426"/>
        <v>0</v>
      </c>
      <c r="BL345" s="307">
        <f t="shared" si="439"/>
        <v>0</v>
      </c>
      <c r="BM345" s="307">
        <f t="shared" si="440"/>
        <v>0</v>
      </c>
      <c r="BN345" s="307">
        <f>SUM('Heures Pointage'!$ZD$15:$ZE$15)</f>
        <v>0</v>
      </c>
      <c r="BO345" s="307">
        <f>SUM('Heures et Indemnites'!$ZD$15:$ZE$15)</f>
        <v>0</v>
      </c>
      <c r="BP345" s="308">
        <f t="shared" si="441"/>
        <v>0</v>
      </c>
      <c r="BQ345" s="308">
        <f>'Heures Pointage'!$AAB$15</f>
        <v>0</v>
      </c>
      <c r="BR345" s="309">
        <f t="shared" ref="BR345" si="458">$BH$1080</f>
        <v>0</v>
      </c>
      <c r="BS345" s="150">
        <f>Prenoms!$C$28</f>
        <v>0</v>
      </c>
      <c r="BT345" s="153"/>
      <c r="BU345" s="323">
        <f>SUM('Heures et Indemnites'!$ZD$15:$ZE$15)</f>
        <v>0</v>
      </c>
      <c r="BV345" s="236">
        <f>SUM('Heures et Indemnites'!$ZD$6:$ZE$15)</f>
        <v>0</v>
      </c>
      <c r="BW345" s="323"/>
      <c r="BX345" s="236"/>
      <c r="BY345" s="319"/>
      <c r="BZ345" s="319"/>
      <c r="CA345" s="319"/>
      <c r="CB345" s="319"/>
      <c r="CC345" s="319"/>
      <c r="CD345" s="319"/>
      <c r="CE345" s="319"/>
      <c r="CF345" s="319"/>
      <c r="CG345" s="319"/>
      <c r="CH345" s="319"/>
      <c r="CI345" s="319"/>
      <c r="CJ345" s="319"/>
      <c r="CK345" s="319"/>
      <c r="CL345" s="319"/>
      <c r="CM345" s="319"/>
      <c r="CN345" s="319"/>
      <c r="CO345" s="319"/>
      <c r="CP345" s="319"/>
      <c r="CQ345" s="319"/>
      <c r="CR345" s="319"/>
      <c r="CS345" s="319"/>
      <c r="CT345" s="319"/>
      <c r="CU345" s="319"/>
      <c r="CV345" s="319"/>
      <c r="CW345" s="319"/>
      <c r="CX345" s="319"/>
      <c r="CY345" s="319"/>
      <c r="CZ345" s="319"/>
      <c r="DA345" s="319"/>
      <c r="DB345" s="319"/>
      <c r="DC345" s="319"/>
      <c r="DD345" s="319"/>
      <c r="DE345" s="319"/>
      <c r="DF345" s="319"/>
      <c r="DG345" s="319"/>
      <c r="DH345" s="319"/>
      <c r="DI345" s="319"/>
      <c r="DJ345" s="319"/>
      <c r="DK345" s="319"/>
      <c r="DL345" s="319"/>
      <c r="DM345" s="319"/>
      <c r="DN345" s="319"/>
      <c r="DO345" s="319"/>
      <c r="DP345" s="319"/>
      <c r="DQ345" s="319"/>
      <c r="DR345" s="319"/>
      <c r="DS345" s="319"/>
      <c r="DT345" s="319"/>
      <c r="DU345" s="319"/>
      <c r="DV345" s="319"/>
      <c r="DW345" s="319"/>
      <c r="DX345" s="319"/>
      <c r="DY345" s="319"/>
      <c r="DZ345" s="319"/>
      <c r="EA345" s="319"/>
      <c r="EB345" s="319"/>
      <c r="EC345" s="319"/>
      <c r="ED345" s="319"/>
      <c r="EE345" s="319"/>
      <c r="EF345" s="319"/>
      <c r="EG345" s="319"/>
      <c r="EH345" s="319"/>
      <c r="EI345" s="319"/>
      <c r="EJ345" s="319"/>
      <c r="EK345" s="319"/>
      <c r="EL345" s="319"/>
      <c r="EM345" s="319"/>
      <c r="EN345" s="319"/>
      <c r="EO345" s="319"/>
      <c r="EP345" s="319"/>
      <c r="EQ345" s="319"/>
      <c r="ER345" s="319"/>
      <c r="ES345" s="319"/>
      <c r="ET345" s="319"/>
      <c r="EU345" s="319"/>
      <c r="EV345" s="319"/>
      <c r="EW345" s="319"/>
      <c r="EX345" s="319"/>
      <c r="EY345" s="319"/>
      <c r="EZ345" s="319"/>
      <c r="FA345" s="319"/>
      <c r="FB345" s="319"/>
      <c r="FC345" s="319"/>
      <c r="FD345" s="319"/>
      <c r="FE345" s="319"/>
      <c r="FF345" s="319"/>
      <c r="FG345" s="319"/>
      <c r="FH345" s="319"/>
      <c r="FI345" s="319"/>
      <c r="FJ345" s="319"/>
      <c r="FK345" s="319"/>
      <c r="FL345" s="319"/>
      <c r="FM345" s="319"/>
      <c r="FN345" s="319"/>
      <c r="FO345" s="319"/>
      <c r="FP345" s="319"/>
      <c r="FQ345" s="319"/>
      <c r="FR345" s="319"/>
      <c r="FS345" s="319"/>
      <c r="FT345" s="319"/>
      <c r="FU345" s="319"/>
      <c r="FV345" s="319"/>
      <c r="FW345" s="319"/>
      <c r="FX345" s="319"/>
      <c r="FY345" s="319"/>
      <c r="FZ345" s="319"/>
      <c r="GA345" s="319"/>
      <c r="GB345" s="319"/>
      <c r="GC345" s="319"/>
      <c r="GD345" s="319"/>
      <c r="GE345" s="319"/>
      <c r="GF345" s="319"/>
      <c r="GG345" s="319"/>
      <c r="GH345" s="319"/>
      <c r="GI345" s="319"/>
      <c r="GJ345" s="319"/>
      <c r="GK345" s="319"/>
      <c r="GL345" s="319"/>
      <c r="GM345" s="319"/>
      <c r="GN345" s="319"/>
      <c r="GO345" s="319"/>
      <c r="GP345" s="319"/>
      <c r="GQ345" s="319"/>
      <c r="GR345" s="319"/>
      <c r="GS345" s="319"/>
      <c r="GT345" s="319"/>
      <c r="GU345" s="319"/>
      <c r="GV345" s="319"/>
      <c r="GW345" s="319"/>
      <c r="GX345" s="319"/>
      <c r="GY345" s="319"/>
      <c r="GZ345" s="319"/>
      <c r="HA345" s="319"/>
      <c r="HB345" s="319"/>
      <c r="HC345" s="319"/>
      <c r="HD345" s="319"/>
      <c r="HE345" s="319"/>
      <c r="HF345" s="319"/>
      <c r="HG345" s="319"/>
      <c r="HH345" s="319"/>
      <c r="HI345" s="319"/>
      <c r="HJ345" s="319"/>
      <c r="HK345" s="319"/>
      <c r="HL345" s="319"/>
      <c r="HM345" s="319"/>
      <c r="HN345" s="319"/>
      <c r="HO345" s="319"/>
      <c r="HP345" s="319"/>
      <c r="HQ345" s="319"/>
      <c r="HR345" s="319"/>
      <c r="HS345" s="319"/>
      <c r="HT345" s="319"/>
      <c r="HU345" s="319"/>
      <c r="HV345" s="319"/>
      <c r="HW345" s="319"/>
      <c r="HX345" s="319"/>
      <c r="HY345" s="319"/>
      <c r="HZ345" s="319"/>
      <c r="IA345" s="319"/>
      <c r="IB345" s="319"/>
      <c r="IC345" s="319"/>
      <c r="ID345" s="319"/>
      <c r="IE345" s="319"/>
      <c r="IF345" s="319"/>
      <c r="IG345" s="319"/>
      <c r="IH345" s="319"/>
      <c r="II345" s="319"/>
      <c r="IJ345" s="319"/>
      <c r="IK345" s="319"/>
      <c r="IL345" s="319"/>
      <c r="IM345" s="319"/>
      <c r="IN345" s="319"/>
      <c r="IO345" s="319"/>
      <c r="IP345" s="319"/>
      <c r="IQ345" s="319"/>
      <c r="IR345" s="319"/>
      <c r="IS345" s="319"/>
      <c r="IT345" s="319"/>
      <c r="IU345" s="319"/>
      <c r="IV345" s="319"/>
      <c r="IW345" s="319"/>
      <c r="IX345" s="319"/>
      <c r="IY345" s="319"/>
      <c r="IZ345" s="319"/>
      <c r="JA345" s="319"/>
      <c r="JB345" s="319"/>
      <c r="JC345" s="319"/>
      <c r="JD345" s="319"/>
      <c r="JE345" s="319"/>
      <c r="JF345" s="319"/>
      <c r="JG345" s="319"/>
      <c r="JH345" s="319"/>
      <c r="JI345" s="319"/>
      <c r="JJ345" s="319"/>
      <c r="JK345" s="319"/>
      <c r="JL345" s="319"/>
      <c r="JM345" s="319"/>
      <c r="JN345" s="319"/>
      <c r="JO345" s="319"/>
      <c r="JP345" s="319"/>
      <c r="JQ345" s="319"/>
      <c r="JR345" s="319"/>
      <c r="JS345" s="319"/>
      <c r="JT345" s="319"/>
      <c r="JU345" s="319"/>
      <c r="JV345" s="319"/>
      <c r="JW345" s="319"/>
      <c r="JX345" s="319"/>
      <c r="JY345" s="319"/>
      <c r="JZ345" s="319"/>
      <c r="KA345" s="319"/>
      <c r="KB345" s="319"/>
      <c r="KC345" s="319"/>
      <c r="KD345" s="319"/>
      <c r="KE345" s="319"/>
      <c r="KF345" s="319"/>
      <c r="KG345" s="319"/>
      <c r="KH345" s="319"/>
      <c r="KI345" s="319"/>
      <c r="KJ345" s="319"/>
      <c r="KK345" s="319"/>
      <c r="KL345" s="319"/>
      <c r="KM345" s="319"/>
      <c r="KN345" s="319"/>
      <c r="KO345" s="319"/>
      <c r="KP345" s="319"/>
      <c r="KQ345" s="319"/>
      <c r="KR345" s="319"/>
      <c r="KS345" s="319"/>
      <c r="KT345" s="319"/>
      <c r="KU345" s="319"/>
      <c r="KV345" s="319"/>
      <c r="KW345" s="319"/>
      <c r="KX345" s="319"/>
      <c r="KY345" s="319"/>
      <c r="KZ345" s="319"/>
      <c r="LA345" s="319"/>
      <c r="LB345" s="319"/>
      <c r="LC345" s="319"/>
      <c r="LD345" s="319"/>
      <c r="LE345" s="319"/>
      <c r="LF345" s="319"/>
      <c r="LG345" s="319"/>
      <c r="LH345" s="319"/>
      <c r="LI345" s="319"/>
      <c r="LJ345" s="319"/>
      <c r="LK345" s="319"/>
      <c r="LL345" s="319"/>
      <c r="LM345" s="319"/>
      <c r="LN345" s="319"/>
      <c r="LO345" s="319"/>
      <c r="LP345" s="319"/>
      <c r="LQ345" s="319"/>
      <c r="LR345" s="319"/>
      <c r="LS345" s="319"/>
      <c r="LT345" s="319"/>
      <c r="LU345" s="319"/>
      <c r="LV345" s="319"/>
      <c r="LW345" s="319"/>
      <c r="LX345" s="319"/>
      <c r="LY345" s="319"/>
      <c r="LZ345" s="319"/>
      <c r="MA345" s="319"/>
      <c r="MB345" s="319"/>
      <c r="MC345" s="319"/>
      <c r="MD345" s="319"/>
      <c r="ME345" s="319"/>
      <c r="MF345" s="319"/>
      <c r="MG345" s="319"/>
      <c r="MH345" s="319"/>
      <c r="MI345" s="319"/>
      <c r="MJ345" s="319"/>
      <c r="MK345" s="319"/>
      <c r="ML345" s="319"/>
      <c r="MM345" s="319"/>
      <c r="MN345" s="319"/>
      <c r="MO345" s="319"/>
      <c r="MP345" s="319"/>
      <c r="MQ345" s="319"/>
      <c r="MS345" s="241"/>
      <c r="MT345" s="362">
        <f t="shared" si="428"/>
        <v>0</v>
      </c>
      <c r="MU345" s="363">
        <f t="shared" si="448"/>
        <v>0</v>
      </c>
      <c r="MV345" s="363">
        <f t="shared" si="415"/>
        <v>0</v>
      </c>
      <c r="MW345" s="363"/>
      <c r="MX345" s="363">
        <f t="shared" si="416"/>
        <v>0</v>
      </c>
      <c r="MY345" s="363"/>
      <c r="MZ345" s="363">
        <f t="shared" si="417"/>
        <v>0</v>
      </c>
      <c r="NA345" s="363"/>
      <c r="NB345" s="363">
        <f t="shared" si="418"/>
        <v>0</v>
      </c>
      <c r="NC345" s="363"/>
      <c r="ND345" s="363">
        <f t="shared" si="419"/>
        <v>0</v>
      </c>
      <c r="NE345" s="363"/>
      <c r="NF345" s="363">
        <f t="shared" si="420"/>
        <v>0</v>
      </c>
      <c r="NG345" s="363"/>
      <c r="NH345" s="363">
        <f t="shared" si="421"/>
        <v>0</v>
      </c>
      <c r="NI345" s="363"/>
      <c r="NJ345" s="363">
        <f t="shared" si="422"/>
        <v>0</v>
      </c>
      <c r="NK345" s="363"/>
      <c r="NL345" s="363">
        <f t="shared" si="429"/>
        <v>0</v>
      </c>
      <c r="NM345" s="364"/>
      <c r="NN345" s="370"/>
      <c r="NR345" s="318">
        <f t="shared" si="423"/>
        <v>0</v>
      </c>
      <c r="NS345" s="318">
        <f t="shared" si="424"/>
        <v>0</v>
      </c>
      <c r="NT345" s="318">
        <f t="shared" si="425"/>
        <v>0</v>
      </c>
    </row>
    <row r="346" spans="1:384" s="318" customFormat="1" ht="10.199999999999999" customHeight="1" x14ac:dyDescent="0.3">
      <c r="A346" s="25"/>
      <c r="B346" s="389"/>
      <c r="C346" s="424"/>
      <c r="D346" s="15"/>
      <c r="E346" s="106"/>
      <c r="F346" s="106"/>
      <c r="G346" s="106"/>
      <c r="H346" s="399"/>
      <c r="I346" s="394">
        <f>Prenoms!$B$29</f>
        <v>0</v>
      </c>
      <c r="J346" s="395"/>
      <c r="K346" s="395"/>
      <c r="L346" s="395"/>
      <c r="M346" s="395"/>
      <c r="N346" s="81" t="str">
        <f>IF(NL346&lt;&gt;0,"",IF(Conges!O63=0,"",Conges!O63))</f>
        <v/>
      </c>
      <c r="O346" s="82"/>
      <c r="P346" s="83"/>
      <c r="Q346" s="83"/>
      <c r="R346" s="83"/>
      <c r="S346" s="83"/>
      <c r="T346" s="83"/>
      <c r="U346" s="83"/>
      <c r="V346" s="84"/>
      <c r="W346" s="82"/>
      <c r="X346" s="83"/>
      <c r="Y346" s="83"/>
      <c r="Z346" s="83"/>
      <c r="AA346" s="83"/>
      <c r="AB346" s="83"/>
      <c r="AC346" s="83"/>
      <c r="AD346" s="84"/>
      <c r="AE346" s="82"/>
      <c r="AF346" s="83"/>
      <c r="AG346" s="83"/>
      <c r="AH346" s="83"/>
      <c r="AI346" s="83"/>
      <c r="AJ346" s="84"/>
      <c r="AK346" s="82"/>
      <c r="AL346" s="83"/>
      <c r="AM346" s="83"/>
      <c r="AN346" s="83"/>
      <c r="AO346" s="83"/>
      <c r="AP346" s="83"/>
      <c r="AQ346" s="83"/>
      <c r="AR346" s="83"/>
      <c r="AS346" s="83"/>
      <c r="AT346" s="84"/>
      <c r="AU346" s="82"/>
      <c r="AV346" s="83"/>
      <c r="AW346" s="83"/>
      <c r="AX346" s="83"/>
      <c r="AY346" s="83"/>
      <c r="AZ346" s="83"/>
      <c r="BA346" s="83"/>
      <c r="BB346" s="84"/>
      <c r="BC346" s="85">
        <f>IF(NL346&lt;&gt;0,(IF(Conges!O$63=0,0,3)),0)</f>
        <v>0</v>
      </c>
      <c r="BD346" s="417"/>
      <c r="BE346" s="390">
        <f>IF(OR(Conges!O$63="A",Conges!O$63="V"),Prenoms!L$29,NL346)</f>
        <v>0</v>
      </c>
      <c r="BF346" s="391"/>
      <c r="BG346" s="286"/>
      <c r="BH346" s="287">
        <f t="shared" si="408"/>
        <v>0</v>
      </c>
      <c r="BI346" s="288" t="str">
        <f t="shared" si="409"/>
        <v/>
      </c>
      <c r="BJ346" s="300">
        <v>0</v>
      </c>
      <c r="BK346" s="301">
        <f t="shared" si="426"/>
        <v>0</v>
      </c>
      <c r="BL346" s="302">
        <f t="shared" si="439"/>
        <v>0</v>
      </c>
      <c r="BM346" s="302">
        <f t="shared" si="440"/>
        <v>0</v>
      </c>
      <c r="BN346" s="302">
        <f>SUM('Heures Pointage'!$AAD$15:$AAE$15)</f>
        <v>0</v>
      </c>
      <c r="BO346" s="302">
        <f>SUM('Heures et Indemnites'!$AAD$15:$AAE$15)</f>
        <v>0</v>
      </c>
      <c r="BP346" s="303">
        <f t="shared" si="441"/>
        <v>0</v>
      </c>
      <c r="BQ346" s="303">
        <f>'Heures Pointage'!$ABB$15</f>
        <v>0</v>
      </c>
      <c r="BR346" s="304">
        <f t="shared" ref="BR346" si="459">$BH$1081</f>
        <v>0</v>
      </c>
      <c r="BS346" s="149">
        <f>Prenoms!$C$29</f>
        <v>0</v>
      </c>
      <c r="BT346" s="180"/>
      <c r="BU346" s="324">
        <f>SUM('Heures et Indemnites'!$AAD$15:$AAE$15)</f>
        <v>0</v>
      </c>
      <c r="BV346" s="235">
        <f>SUM('Heures et Indemnites'!$AAD$6:$AAE$15)</f>
        <v>0</v>
      </c>
      <c r="BW346" s="324"/>
      <c r="BX346" s="235"/>
      <c r="BY346" s="319"/>
      <c r="BZ346" s="319"/>
      <c r="CA346" s="319"/>
      <c r="CB346" s="319"/>
      <c r="CC346" s="319"/>
      <c r="CD346" s="319"/>
      <c r="CE346" s="319"/>
      <c r="CF346" s="319"/>
      <c r="CG346" s="319"/>
      <c r="CH346" s="319"/>
      <c r="CI346" s="319"/>
      <c r="CJ346" s="319"/>
      <c r="CK346" s="319"/>
      <c r="CL346" s="319"/>
      <c r="CM346" s="319"/>
      <c r="CN346" s="319"/>
      <c r="CO346" s="319"/>
      <c r="CP346" s="319"/>
      <c r="CQ346" s="319"/>
      <c r="CR346" s="319"/>
      <c r="CS346" s="319"/>
      <c r="CT346" s="319"/>
      <c r="CU346" s="319"/>
      <c r="CV346" s="319"/>
      <c r="CW346" s="319"/>
      <c r="CX346" s="319"/>
      <c r="CY346" s="319"/>
      <c r="CZ346" s="319"/>
      <c r="DA346" s="319"/>
      <c r="DB346" s="319"/>
      <c r="DC346" s="319"/>
      <c r="DD346" s="319"/>
      <c r="DE346" s="319"/>
      <c r="DF346" s="319"/>
      <c r="DG346" s="319"/>
      <c r="DH346" s="319"/>
      <c r="DI346" s="319"/>
      <c r="DJ346" s="319"/>
      <c r="DK346" s="319"/>
      <c r="DL346" s="319"/>
      <c r="DM346" s="319"/>
      <c r="DN346" s="319"/>
      <c r="DO346" s="319"/>
      <c r="DP346" s="319"/>
      <c r="DQ346" s="319"/>
      <c r="DR346" s="319"/>
      <c r="DS346" s="319"/>
      <c r="DT346" s="319"/>
      <c r="DU346" s="319"/>
      <c r="DV346" s="319"/>
      <c r="DW346" s="319"/>
      <c r="DX346" s="319"/>
      <c r="DY346" s="319"/>
      <c r="DZ346" s="319"/>
      <c r="EA346" s="319"/>
      <c r="EB346" s="319"/>
      <c r="EC346" s="319"/>
      <c r="ED346" s="319"/>
      <c r="EE346" s="319"/>
      <c r="EF346" s="319"/>
      <c r="EG346" s="319"/>
      <c r="EH346" s="319"/>
      <c r="EI346" s="319"/>
      <c r="EJ346" s="319"/>
      <c r="EK346" s="319"/>
      <c r="EL346" s="319"/>
      <c r="EM346" s="319"/>
      <c r="EN346" s="319"/>
      <c r="EO346" s="319"/>
      <c r="EP346" s="319"/>
      <c r="EQ346" s="319"/>
      <c r="ER346" s="319"/>
      <c r="ES346" s="319"/>
      <c r="ET346" s="319"/>
      <c r="EU346" s="319"/>
      <c r="EV346" s="319"/>
      <c r="EW346" s="319"/>
      <c r="EX346" s="319"/>
      <c r="EY346" s="319"/>
      <c r="EZ346" s="319"/>
      <c r="FA346" s="319"/>
      <c r="FB346" s="319"/>
      <c r="FC346" s="319"/>
      <c r="FD346" s="319"/>
      <c r="FE346" s="319"/>
      <c r="FF346" s="319"/>
      <c r="FG346" s="319"/>
      <c r="FH346" s="319"/>
      <c r="FI346" s="319"/>
      <c r="FJ346" s="319"/>
      <c r="FK346" s="319"/>
      <c r="FL346" s="319"/>
      <c r="FM346" s="319"/>
      <c r="FN346" s="319"/>
      <c r="FO346" s="319"/>
      <c r="FP346" s="319"/>
      <c r="FQ346" s="319"/>
      <c r="FR346" s="319"/>
      <c r="FS346" s="319"/>
      <c r="FT346" s="319"/>
      <c r="FU346" s="319"/>
      <c r="FV346" s="319"/>
      <c r="FW346" s="319"/>
      <c r="FX346" s="319"/>
      <c r="FY346" s="319"/>
      <c r="FZ346" s="319"/>
      <c r="GA346" s="319"/>
      <c r="GB346" s="319"/>
      <c r="GC346" s="319"/>
      <c r="GD346" s="319"/>
      <c r="GE346" s="319"/>
      <c r="GF346" s="319"/>
      <c r="GG346" s="319"/>
      <c r="GH346" s="319"/>
      <c r="GI346" s="319"/>
      <c r="GJ346" s="319"/>
      <c r="GK346" s="319"/>
      <c r="GL346" s="319"/>
      <c r="GM346" s="319"/>
      <c r="GN346" s="319"/>
      <c r="GO346" s="319"/>
      <c r="GP346" s="319"/>
      <c r="GQ346" s="319"/>
      <c r="GR346" s="319"/>
      <c r="GS346" s="319"/>
      <c r="GT346" s="319"/>
      <c r="GU346" s="319"/>
      <c r="GV346" s="319"/>
      <c r="GW346" s="319"/>
      <c r="GX346" s="319"/>
      <c r="GY346" s="319"/>
      <c r="GZ346" s="319"/>
      <c r="HA346" s="319"/>
      <c r="HB346" s="319"/>
      <c r="HC346" s="319"/>
      <c r="HD346" s="319"/>
      <c r="HE346" s="319"/>
      <c r="HF346" s="319"/>
      <c r="HG346" s="319"/>
      <c r="HH346" s="319"/>
      <c r="HI346" s="319"/>
      <c r="HJ346" s="319"/>
      <c r="HK346" s="319"/>
      <c r="HL346" s="319"/>
      <c r="HM346" s="319"/>
      <c r="HN346" s="319"/>
      <c r="HO346" s="319"/>
      <c r="HP346" s="319"/>
      <c r="HQ346" s="319"/>
      <c r="HR346" s="319"/>
      <c r="HS346" s="319"/>
      <c r="HT346" s="319"/>
      <c r="HU346" s="319"/>
      <c r="HV346" s="319"/>
      <c r="HW346" s="319"/>
      <c r="HX346" s="319"/>
      <c r="HY346" s="319"/>
      <c r="HZ346" s="319"/>
      <c r="IA346" s="319"/>
      <c r="IB346" s="319"/>
      <c r="IC346" s="319"/>
      <c r="ID346" s="319"/>
      <c r="IE346" s="319"/>
      <c r="IF346" s="319"/>
      <c r="IG346" s="319"/>
      <c r="IH346" s="319"/>
      <c r="II346" s="319"/>
      <c r="IJ346" s="319"/>
      <c r="IK346" s="319"/>
      <c r="IL346" s="319"/>
      <c r="IM346" s="319"/>
      <c r="IN346" s="319"/>
      <c r="IO346" s="319"/>
      <c r="IP346" s="319"/>
      <c r="IQ346" s="319"/>
      <c r="IR346" s="319"/>
      <c r="IS346" s="319"/>
      <c r="IT346" s="319"/>
      <c r="IU346" s="319"/>
      <c r="IV346" s="319"/>
      <c r="IW346" s="319"/>
      <c r="IX346" s="319"/>
      <c r="IY346" s="319"/>
      <c r="IZ346" s="319"/>
      <c r="JA346" s="319"/>
      <c r="JB346" s="319"/>
      <c r="JC346" s="319"/>
      <c r="JD346" s="319"/>
      <c r="JE346" s="319"/>
      <c r="JF346" s="319"/>
      <c r="JG346" s="319"/>
      <c r="JH346" s="319"/>
      <c r="JI346" s="319"/>
      <c r="JJ346" s="319"/>
      <c r="JK346" s="319"/>
      <c r="JL346" s="319"/>
      <c r="JM346" s="319"/>
      <c r="JN346" s="319"/>
      <c r="JO346" s="319"/>
      <c r="JP346" s="319"/>
      <c r="JQ346" s="319"/>
      <c r="JR346" s="319"/>
      <c r="JS346" s="319"/>
      <c r="JT346" s="319"/>
      <c r="JU346" s="319"/>
      <c r="JV346" s="319"/>
      <c r="JW346" s="319"/>
      <c r="JX346" s="319"/>
      <c r="JY346" s="319"/>
      <c r="JZ346" s="319"/>
      <c r="KA346" s="319"/>
      <c r="KB346" s="319"/>
      <c r="KC346" s="319"/>
      <c r="KD346" s="319"/>
      <c r="KE346" s="319"/>
      <c r="KF346" s="319"/>
      <c r="KG346" s="319"/>
      <c r="KH346" s="319"/>
      <c r="KI346" s="319"/>
      <c r="KJ346" s="319"/>
      <c r="KK346" s="319"/>
      <c r="KL346" s="319"/>
      <c r="KM346" s="319"/>
      <c r="KN346" s="319"/>
      <c r="KO346" s="319"/>
      <c r="KP346" s="319"/>
      <c r="KQ346" s="319"/>
      <c r="KR346" s="319"/>
      <c r="KS346" s="319"/>
      <c r="KT346" s="319"/>
      <c r="KU346" s="319"/>
      <c r="KV346" s="319"/>
      <c r="KW346" s="319"/>
      <c r="KX346" s="319"/>
      <c r="KY346" s="319"/>
      <c r="KZ346" s="319"/>
      <c r="LA346" s="319"/>
      <c r="LB346" s="319"/>
      <c r="LC346" s="319"/>
      <c r="LD346" s="319"/>
      <c r="LE346" s="319"/>
      <c r="LF346" s="319"/>
      <c r="LG346" s="319"/>
      <c r="LH346" s="319"/>
      <c r="LI346" s="319"/>
      <c r="LJ346" s="319"/>
      <c r="LK346" s="319"/>
      <c r="LL346" s="319"/>
      <c r="LM346" s="319"/>
      <c r="LN346" s="319"/>
      <c r="LO346" s="319"/>
      <c r="LP346" s="319"/>
      <c r="LQ346" s="319"/>
      <c r="LR346" s="319"/>
      <c r="LS346" s="319"/>
      <c r="LT346" s="319"/>
      <c r="LU346" s="319"/>
      <c r="LV346" s="319"/>
      <c r="LW346" s="319"/>
      <c r="LX346" s="319"/>
      <c r="LY346" s="319"/>
      <c r="LZ346" s="319"/>
      <c r="MA346" s="319"/>
      <c r="MB346" s="319"/>
      <c r="MC346" s="319"/>
      <c r="MD346" s="319"/>
      <c r="ME346" s="319"/>
      <c r="MF346" s="319"/>
      <c r="MG346" s="319"/>
      <c r="MH346" s="319"/>
      <c r="MI346" s="319"/>
      <c r="MJ346" s="319"/>
      <c r="MK346" s="319"/>
      <c r="ML346" s="319"/>
      <c r="MM346" s="319"/>
      <c r="MN346" s="319"/>
      <c r="MO346" s="319"/>
      <c r="MP346" s="319"/>
      <c r="MQ346" s="319"/>
      <c r="MS346" s="241"/>
      <c r="MT346" s="373">
        <f t="shared" si="428"/>
        <v>0</v>
      </c>
      <c r="MU346" s="365">
        <f t="shared" si="448"/>
        <v>0</v>
      </c>
      <c r="MV346" s="365">
        <f t="shared" si="415"/>
        <v>0</v>
      </c>
      <c r="MW346" s="365"/>
      <c r="MX346" s="365">
        <f t="shared" si="416"/>
        <v>0</v>
      </c>
      <c r="MY346" s="365"/>
      <c r="MZ346" s="365">
        <f t="shared" si="417"/>
        <v>0</v>
      </c>
      <c r="NA346" s="365"/>
      <c r="NB346" s="365">
        <f t="shared" si="418"/>
        <v>0</v>
      </c>
      <c r="NC346" s="365"/>
      <c r="ND346" s="365">
        <f t="shared" si="419"/>
        <v>0</v>
      </c>
      <c r="NE346" s="365"/>
      <c r="NF346" s="365">
        <f t="shared" si="420"/>
        <v>0</v>
      </c>
      <c r="NG346" s="365"/>
      <c r="NH346" s="365">
        <f t="shared" si="421"/>
        <v>0</v>
      </c>
      <c r="NI346" s="365"/>
      <c r="NJ346" s="365">
        <f t="shared" si="422"/>
        <v>0</v>
      </c>
      <c r="NK346" s="365"/>
      <c r="NL346" s="365">
        <f t="shared" si="429"/>
        <v>0</v>
      </c>
      <c r="NM346" s="366"/>
      <c r="NN346" s="370"/>
      <c r="NR346" s="318">
        <f t="shared" si="423"/>
        <v>0</v>
      </c>
      <c r="NS346" s="318">
        <f t="shared" si="424"/>
        <v>0</v>
      </c>
      <c r="NT346" s="318">
        <f t="shared" si="425"/>
        <v>0</v>
      </c>
    </row>
    <row r="347" spans="1:384" s="318" customFormat="1" ht="10.199999999999999" customHeight="1" x14ac:dyDescent="0.3">
      <c r="A347" s="25"/>
      <c r="B347" s="389"/>
      <c r="C347" s="424"/>
      <c r="D347" s="15"/>
      <c r="E347" s="106"/>
      <c r="F347" s="106"/>
      <c r="G347" s="106"/>
      <c r="H347" s="399"/>
      <c r="I347" s="381">
        <f>Prenoms!$B$30</f>
        <v>0</v>
      </c>
      <c r="J347" s="382"/>
      <c r="K347" s="382"/>
      <c r="L347" s="382"/>
      <c r="M347" s="382"/>
      <c r="N347" s="68" t="str">
        <f>IF(NL347&lt;&gt;0,"",IF(Conges!O64=0,"",Conges!O64))</f>
        <v/>
      </c>
      <c r="O347" s="69"/>
      <c r="P347" s="70"/>
      <c r="Q347" s="70"/>
      <c r="R347" s="70"/>
      <c r="S347" s="70"/>
      <c r="T347" s="70"/>
      <c r="U347" s="70"/>
      <c r="V347" s="71"/>
      <c r="W347" s="69"/>
      <c r="X347" s="70"/>
      <c r="Y347" s="70"/>
      <c r="Z347" s="70"/>
      <c r="AA347" s="70"/>
      <c r="AB347" s="70"/>
      <c r="AC347" s="70"/>
      <c r="AD347" s="71"/>
      <c r="AE347" s="69"/>
      <c r="AF347" s="70"/>
      <c r="AG347" s="70"/>
      <c r="AH347" s="70"/>
      <c r="AI347" s="70"/>
      <c r="AJ347" s="71"/>
      <c r="AK347" s="69"/>
      <c r="AL347" s="70"/>
      <c r="AM347" s="70"/>
      <c r="AN347" s="70"/>
      <c r="AO347" s="70"/>
      <c r="AP347" s="70"/>
      <c r="AQ347" s="70"/>
      <c r="AR347" s="70"/>
      <c r="AS347" s="70"/>
      <c r="AT347" s="71"/>
      <c r="AU347" s="69"/>
      <c r="AV347" s="70"/>
      <c r="AW347" s="70"/>
      <c r="AX347" s="70"/>
      <c r="AY347" s="70"/>
      <c r="AZ347" s="70"/>
      <c r="BA347" s="70"/>
      <c r="BB347" s="71"/>
      <c r="BC347" s="72">
        <f>IF(NL347&lt;&gt;0,(IF(Conges!O$64=0,0,3)),0)</f>
        <v>0</v>
      </c>
      <c r="BD347" s="417"/>
      <c r="BE347" s="392">
        <f>IF(OR(Conges!O$64="A",Conges!O$64="V"),Prenoms!L$30,NL347)</f>
        <v>0</v>
      </c>
      <c r="BF347" s="393"/>
      <c r="BG347" s="289"/>
      <c r="BH347" s="290">
        <f t="shared" si="408"/>
        <v>0</v>
      </c>
      <c r="BI347" s="291" t="str">
        <f t="shared" si="409"/>
        <v/>
      </c>
      <c r="BJ347" s="305">
        <v>0</v>
      </c>
      <c r="BK347" s="306">
        <f t="shared" si="426"/>
        <v>0</v>
      </c>
      <c r="BL347" s="307">
        <f t="shared" si="439"/>
        <v>0</v>
      </c>
      <c r="BM347" s="307">
        <f t="shared" si="440"/>
        <v>0</v>
      </c>
      <c r="BN347" s="307">
        <f>SUM('Heures Pointage'!$ABD$15:$ABE$15)</f>
        <v>0</v>
      </c>
      <c r="BO347" s="307">
        <f>SUM('Heures et Indemnites'!$ABD$15:$ABE$15)</f>
        <v>0</v>
      </c>
      <c r="BP347" s="308">
        <f t="shared" si="441"/>
        <v>0</v>
      </c>
      <c r="BQ347" s="308">
        <f>'Heures Pointage'!$ACB$15</f>
        <v>0</v>
      </c>
      <c r="BR347" s="309">
        <f t="shared" ref="BR347" si="460">$BH$1082</f>
        <v>0</v>
      </c>
      <c r="BS347" s="150">
        <f>Prenoms!$C$30</f>
        <v>0</v>
      </c>
      <c r="BT347" s="153"/>
      <c r="BU347" s="323">
        <f>SUM('Heures et Indemnites'!$ABD$15:$ABE$15)</f>
        <v>0</v>
      </c>
      <c r="BV347" s="236">
        <f>SUM('Heures et Indemnites'!$ABD$6:$ABE$15)</f>
        <v>0</v>
      </c>
      <c r="BW347" s="323"/>
      <c r="BX347" s="236"/>
      <c r="BY347" s="319"/>
      <c r="BZ347" s="319"/>
      <c r="CA347" s="319"/>
      <c r="CB347" s="319"/>
      <c r="CC347" s="319"/>
      <c r="CD347" s="319"/>
      <c r="CE347" s="319"/>
      <c r="CF347" s="319"/>
      <c r="CG347" s="319"/>
      <c r="CH347" s="319"/>
      <c r="CI347" s="319"/>
      <c r="CJ347" s="319"/>
      <c r="CK347" s="319"/>
      <c r="CL347" s="319"/>
      <c r="CM347" s="319"/>
      <c r="CN347" s="319"/>
      <c r="CO347" s="319"/>
      <c r="CP347" s="319"/>
      <c r="CQ347" s="319"/>
      <c r="CR347" s="319"/>
      <c r="CS347" s="319"/>
      <c r="CT347" s="319"/>
      <c r="CU347" s="319"/>
      <c r="CV347" s="319"/>
      <c r="CW347" s="319"/>
      <c r="CX347" s="319"/>
      <c r="CY347" s="319"/>
      <c r="CZ347" s="319"/>
      <c r="DA347" s="319"/>
      <c r="DB347" s="319"/>
      <c r="DC347" s="319"/>
      <c r="DD347" s="319"/>
      <c r="DE347" s="319"/>
      <c r="DF347" s="319"/>
      <c r="DG347" s="319"/>
      <c r="DH347" s="319"/>
      <c r="DI347" s="319"/>
      <c r="DJ347" s="319"/>
      <c r="DK347" s="319"/>
      <c r="DL347" s="319"/>
      <c r="DM347" s="319"/>
      <c r="DN347" s="319"/>
      <c r="DO347" s="319"/>
      <c r="DP347" s="319"/>
      <c r="DQ347" s="319"/>
      <c r="DR347" s="319"/>
      <c r="DS347" s="319"/>
      <c r="DT347" s="319"/>
      <c r="DU347" s="319"/>
      <c r="DV347" s="319"/>
      <c r="DW347" s="319"/>
      <c r="DX347" s="319"/>
      <c r="DY347" s="319"/>
      <c r="DZ347" s="319"/>
      <c r="EA347" s="319"/>
      <c r="EB347" s="319"/>
      <c r="EC347" s="319"/>
      <c r="ED347" s="319"/>
      <c r="EE347" s="319"/>
      <c r="EF347" s="319"/>
      <c r="EG347" s="319"/>
      <c r="EH347" s="319"/>
      <c r="EI347" s="319"/>
      <c r="EJ347" s="319"/>
      <c r="EK347" s="319"/>
      <c r="EL347" s="319"/>
      <c r="EM347" s="319"/>
      <c r="EN347" s="319"/>
      <c r="EO347" s="319"/>
      <c r="EP347" s="319"/>
      <c r="EQ347" s="319"/>
      <c r="ER347" s="319"/>
      <c r="ES347" s="319"/>
      <c r="ET347" s="319"/>
      <c r="EU347" s="319"/>
      <c r="EV347" s="319"/>
      <c r="EW347" s="319"/>
      <c r="EX347" s="319"/>
      <c r="EY347" s="319"/>
      <c r="EZ347" s="319"/>
      <c r="FA347" s="319"/>
      <c r="FB347" s="319"/>
      <c r="FC347" s="319"/>
      <c r="FD347" s="319"/>
      <c r="FE347" s="319"/>
      <c r="FF347" s="319"/>
      <c r="FG347" s="319"/>
      <c r="FH347" s="319"/>
      <c r="FI347" s="319"/>
      <c r="FJ347" s="319"/>
      <c r="FK347" s="319"/>
      <c r="FL347" s="319"/>
      <c r="FM347" s="319"/>
      <c r="FN347" s="319"/>
      <c r="FO347" s="319"/>
      <c r="FP347" s="319"/>
      <c r="FQ347" s="319"/>
      <c r="FR347" s="319"/>
      <c r="FS347" s="319"/>
      <c r="FT347" s="319"/>
      <c r="FU347" s="319"/>
      <c r="FV347" s="319"/>
      <c r="FW347" s="319"/>
      <c r="FX347" s="319"/>
      <c r="FY347" s="319"/>
      <c r="FZ347" s="319"/>
      <c r="GA347" s="319"/>
      <c r="GB347" s="319"/>
      <c r="GC347" s="319"/>
      <c r="GD347" s="319"/>
      <c r="GE347" s="319"/>
      <c r="GF347" s="319"/>
      <c r="GG347" s="319"/>
      <c r="GH347" s="319"/>
      <c r="GI347" s="319"/>
      <c r="GJ347" s="319"/>
      <c r="GK347" s="319"/>
      <c r="GL347" s="319"/>
      <c r="GM347" s="319"/>
      <c r="GN347" s="319"/>
      <c r="GO347" s="319"/>
      <c r="GP347" s="319"/>
      <c r="GQ347" s="319"/>
      <c r="GR347" s="319"/>
      <c r="GS347" s="319"/>
      <c r="GT347" s="319"/>
      <c r="GU347" s="319"/>
      <c r="GV347" s="319"/>
      <c r="GW347" s="319"/>
      <c r="GX347" s="319"/>
      <c r="GY347" s="319"/>
      <c r="GZ347" s="319"/>
      <c r="HA347" s="319"/>
      <c r="HB347" s="319"/>
      <c r="HC347" s="319"/>
      <c r="HD347" s="319"/>
      <c r="HE347" s="319"/>
      <c r="HF347" s="319"/>
      <c r="HG347" s="319"/>
      <c r="HH347" s="319"/>
      <c r="HI347" s="319"/>
      <c r="HJ347" s="319"/>
      <c r="HK347" s="319"/>
      <c r="HL347" s="319"/>
      <c r="HM347" s="319"/>
      <c r="HN347" s="319"/>
      <c r="HO347" s="319"/>
      <c r="HP347" s="319"/>
      <c r="HQ347" s="319"/>
      <c r="HR347" s="319"/>
      <c r="HS347" s="319"/>
      <c r="HT347" s="319"/>
      <c r="HU347" s="319"/>
      <c r="HV347" s="319"/>
      <c r="HW347" s="319"/>
      <c r="HX347" s="319"/>
      <c r="HY347" s="319"/>
      <c r="HZ347" s="319"/>
      <c r="IA347" s="319"/>
      <c r="IB347" s="319"/>
      <c r="IC347" s="319"/>
      <c r="ID347" s="319"/>
      <c r="IE347" s="319"/>
      <c r="IF347" s="319"/>
      <c r="IG347" s="319"/>
      <c r="IH347" s="319"/>
      <c r="II347" s="319"/>
      <c r="IJ347" s="319"/>
      <c r="IK347" s="319"/>
      <c r="IL347" s="319"/>
      <c r="IM347" s="319"/>
      <c r="IN347" s="319"/>
      <c r="IO347" s="319"/>
      <c r="IP347" s="319"/>
      <c r="IQ347" s="319"/>
      <c r="IR347" s="319"/>
      <c r="IS347" s="319"/>
      <c r="IT347" s="319"/>
      <c r="IU347" s="319"/>
      <c r="IV347" s="319"/>
      <c r="IW347" s="319"/>
      <c r="IX347" s="319"/>
      <c r="IY347" s="319"/>
      <c r="IZ347" s="319"/>
      <c r="JA347" s="319"/>
      <c r="JB347" s="319"/>
      <c r="JC347" s="319"/>
      <c r="JD347" s="319"/>
      <c r="JE347" s="319"/>
      <c r="JF347" s="319"/>
      <c r="JG347" s="319"/>
      <c r="JH347" s="319"/>
      <c r="JI347" s="319"/>
      <c r="JJ347" s="319"/>
      <c r="JK347" s="319"/>
      <c r="JL347" s="319"/>
      <c r="JM347" s="319"/>
      <c r="JN347" s="319"/>
      <c r="JO347" s="319"/>
      <c r="JP347" s="319"/>
      <c r="JQ347" s="319"/>
      <c r="JR347" s="319"/>
      <c r="JS347" s="319"/>
      <c r="JT347" s="319"/>
      <c r="JU347" s="319"/>
      <c r="JV347" s="319"/>
      <c r="JW347" s="319"/>
      <c r="JX347" s="319"/>
      <c r="JY347" s="319"/>
      <c r="JZ347" s="319"/>
      <c r="KA347" s="319"/>
      <c r="KB347" s="319"/>
      <c r="KC347" s="319"/>
      <c r="KD347" s="319"/>
      <c r="KE347" s="319"/>
      <c r="KF347" s="319"/>
      <c r="KG347" s="319"/>
      <c r="KH347" s="319"/>
      <c r="KI347" s="319"/>
      <c r="KJ347" s="319"/>
      <c r="KK347" s="319"/>
      <c r="KL347" s="319"/>
      <c r="KM347" s="319"/>
      <c r="KN347" s="319"/>
      <c r="KO347" s="319"/>
      <c r="KP347" s="319"/>
      <c r="KQ347" s="319"/>
      <c r="KR347" s="319"/>
      <c r="KS347" s="319"/>
      <c r="KT347" s="319"/>
      <c r="KU347" s="319"/>
      <c r="KV347" s="319"/>
      <c r="KW347" s="319"/>
      <c r="KX347" s="319"/>
      <c r="KY347" s="319"/>
      <c r="KZ347" s="319"/>
      <c r="LA347" s="319"/>
      <c r="LB347" s="319"/>
      <c r="LC347" s="319"/>
      <c r="LD347" s="319"/>
      <c r="LE347" s="319"/>
      <c r="LF347" s="319"/>
      <c r="LG347" s="319"/>
      <c r="LH347" s="319"/>
      <c r="LI347" s="319"/>
      <c r="LJ347" s="319"/>
      <c r="LK347" s="319"/>
      <c r="LL347" s="319"/>
      <c r="LM347" s="319"/>
      <c r="LN347" s="319"/>
      <c r="LO347" s="319"/>
      <c r="LP347" s="319"/>
      <c r="LQ347" s="319"/>
      <c r="LR347" s="319"/>
      <c r="LS347" s="319"/>
      <c r="LT347" s="319"/>
      <c r="LU347" s="319"/>
      <c r="LV347" s="319"/>
      <c r="LW347" s="319"/>
      <c r="LX347" s="319"/>
      <c r="LY347" s="319"/>
      <c r="LZ347" s="319"/>
      <c r="MA347" s="319"/>
      <c r="MB347" s="319"/>
      <c r="MC347" s="319"/>
      <c r="MD347" s="319"/>
      <c r="ME347" s="319"/>
      <c r="MF347" s="319"/>
      <c r="MG347" s="319"/>
      <c r="MH347" s="319"/>
      <c r="MI347" s="319"/>
      <c r="MJ347" s="319"/>
      <c r="MK347" s="319"/>
      <c r="ML347" s="319"/>
      <c r="MM347" s="319"/>
      <c r="MN347" s="319"/>
      <c r="MO347" s="319"/>
      <c r="MP347" s="319"/>
      <c r="MQ347" s="319"/>
      <c r="MS347" s="241"/>
      <c r="MT347" s="362">
        <f t="shared" si="428"/>
        <v>0</v>
      </c>
      <c r="MU347" s="363">
        <f t="shared" si="448"/>
        <v>0</v>
      </c>
      <c r="MV347" s="363">
        <f t="shared" si="415"/>
        <v>0</v>
      </c>
      <c r="MW347" s="363"/>
      <c r="MX347" s="363">
        <f t="shared" si="416"/>
        <v>0</v>
      </c>
      <c r="MY347" s="363"/>
      <c r="MZ347" s="363">
        <f t="shared" si="417"/>
        <v>0</v>
      </c>
      <c r="NA347" s="363"/>
      <c r="NB347" s="363">
        <f t="shared" si="418"/>
        <v>0</v>
      </c>
      <c r="NC347" s="363"/>
      <c r="ND347" s="363">
        <f t="shared" si="419"/>
        <v>0</v>
      </c>
      <c r="NE347" s="363"/>
      <c r="NF347" s="363">
        <f t="shared" si="420"/>
        <v>0</v>
      </c>
      <c r="NG347" s="363"/>
      <c r="NH347" s="363">
        <f t="shared" si="421"/>
        <v>0</v>
      </c>
      <c r="NI347" s="363"/>
      <c r="NJ347" s="363">
        <f t="shared" si="422"/>
        <v>0</v>
      </c>
      <c r="NK347" s="363"/>
      <c r="NL347" s="363">
        <f t="shared" si="429"/>
        <v>0</v>
      </c>
      <c r="NM347" s="364"/>
      <c r="NN347" s="370"/>
      <c r="NR347" s="318">
        <f t="shared" si="423"/>
        <v>0</v>
      </c>
      <c r="NS347" s="318">
        <f t="shared" si="424"/>
        <v>0</v>
      </c>
      <c r="NT347" s="318">
        <f t="shared" si="425"/>
        <v>0</v>
      </c>
    </row>
    <row r="348" spans="1:384" s="318" customFormat="1" ht="10.199999999999999" customHeight="1" x14ac:dyDescent="0.3">
      <c r="A348" s="25"/>
      <c r="B348" s="389"/>
      <c r="C348" s="424"/>
      <c r="D348" s="15"/>
      <c r="E348" s="106"/>
      <c r="F348" s="106"/>
      <c r="G348" s="106"/>
      <c r="H348" s="399"/>
      <c r="I348" s="384">
        <f>Prenoms!$B$31</f>
        <v>0</v>
      </c>
      <c r="J348" s="385"/>
      <c r="K348" s="385"/>
      <c r="L348" s="385"/>
      <c r="M348" s="385"/>
      <c r="N348" s="86" t="str">
        <f>IF(NL348&lt;&gt;0,"",IF(Conges!O65=0,"",Conges!O65))</f>
        <v/>
      </c>
      <c r="O348" s="87"/>
      <c r="P348" s="88"/>
      <c r="Q348" s="88"/>
      <c r="R348" s="88"/>
      <c r="S348" s="88"/>
      <c r="T348" s="88"/>
      <c r="U348" s="88"/>
      <c r="V348" s="89"/>
      <c r="W348" s="87"/>
      <c r="X348" s="88"/>
      <c r="Y348" s="88"/>
      <c r="Z348" s="88"/>
      <c r="AA348" s="88"/>
      <c r="AB348" s="88"/>
      <c r="AC348" s="88"/>
      <c r="AD348" s="89"/>
      <c r="AE348" s="87"/>
      <c r="AF348" s="88"/>
      <c r="AG348" s="88"/>
      <c r="AH348" s="88"/>
      <c r="AI348" s="88"/>
      <c r="AJ348" s="89"/>
      <c r="AK348" s="87"/>
      <c r="AL348" s="88"/>
      <c r="AM348" s="88"/>
      <c r="AN348" s="88"/>
      <c r="AO348" s="88"/>
      <c r="AP348" s="88"/>
      <c r="AQ348" s="88"/>
      <c r="AR348" s="88"/>
      <c r="AS348" s="88"/>
      <c r="AT348" s="89"/>
      <c r="AU348" s="87"/>
      <c r="AV348" s="88"/>
      <c r="AW348" s="88"/>
      <c r="AX348" s="88"/>
      <c r="AY348" s="88"/>
      <c r="AZ348" s="88"/>
      <c r="BA348" s="88"/>
      <c r="BB348" s="89"/>
      <c r="BC348" s="90">
        <f>IF(NL348&lt;&gt;0,(IF(Conges!O$65=0,0,3)),0)</f>
        <v>0</v>
      </c>
      <c r="BD348" s="417"/>
      <c r="BE348" s="386">
        <f>IF(OR(Conges!O$65="A",Conges!O$65="V"),Prenoms!L$31,NL348)</f>
        <v>0</v>
      </c>
      <c r="BF348" s="387"/>
      <c r="BG348" s="292"/>
      <c r="BH348" s="293">
        <f t="shared" si="408"/>
        <v>0</v>
      </c>
      <c r="BI348" s="294" t="str">
        <f t="shared" si="409"/>
        <v/>
      </c>
      <c r="BJ348" s="310">
        <v>0</v>
      </c>
      <c r="BK348" s="311">
        <f t="shared" si="426"/>
        <v>0</v>
      </c>
      <c r="BL348" s="312">
        <f t="shared" si="439"/>
        <v>0</v>
      </c>
      <c r="BM348" s="312">
        <f t="shared" si="440"/>
        <v>0</v>
      </c>
      <c r="BN348" s="312">
        <f>SUM('Heures Pointage'!$ACD$15:$ACE$15)</f>
        <v>0</v>
      </c>
      <c r="BO348" s="312">
        <f>SUM('Heures et Indemnites'!$ACD$15:$ACE$15)</f>
        <v>0</v>
      </c>
      <c r="BP348" s="313">
        <f t="shared" si="441"/>
        <v>0</v>
      </c>
      <c r="BQ348" s="313">
        <f>'Heures Pointage'!$ADB$15</f>
        <v>0</v>
      </c>
      <c r="BR348" s="314">
        <f t="shared" ref="BR348" si="461">$BH$1083</f>
        <v>0</v>
      </c>
      <c r="BS348" s="151">
        <f>Prenoms!$C$31</f>
        <v>0</v>
      </c>
      <c r="BT348" s="180"/>
      <c r="BU348" s="280">
        <f>SUM('Heures et Indemnites'!$ACD$15:$ACE$15)</f>
        <v>0</v>
      </c>
      <c r="BV348" s="237">
        <f>SUM('Heures et Indemnites'!$ACD$6:$ACE$15)</f>
        <v>0</v>
      </c>
      <c r="BW348" s="280"/>
      <c r="BX348" s="237"/>
      <c r="BY348" s="319"/>
      <c r="BZ348" s="319"/>
      <c r="CA348" s="319"/>
      <c r="CB348" s="319"/>
      <c r="CC348" s="319"/>
      <c r="CD348" s="319"/>
      <c r="CE348" s="319"/>
      <c r="CF348" s="319"/>
      <c r="CG348" s="319"/>
      <c r="CH348" s="319"/>
      <c r="CI348" s="319"/>
      <c r="CJ348" s="319"/>
      <c r="CK348" s="319"/>
      <c r="CL348" s="319"/>
      <c r="CM348" s="319"/>
      <c r="CN348" s="319"/>
      <c r="CO348" s="319"/>
      <c r="CP348" s="319"/>
      <c r="CQ348" s="319"/>
      <c r="CR348" s="319"/>
      <c r="CS348" s="319"/>
      <c r="CT348" s="319"/>
      <c r="CU348" s="319"/>
      <c r="CV348" s="319"/>
      <c r="CW348" s="319"/>
      <c r="CX348" s="319"/>
      <c r="CY348" s="319"/>
      <c r="CZ348" s="319"/>
      <c r="DA348" s="319"/>
      <c r="DB348" s="319"/>
      <c r="DC348" s="319"/>
      <c r="DD348" s="319"/>
      <c r="DE348" s="319"/>
      <c r="DF348" s="319"/>
      <c r="DG348" s="319"/>
      <c r="DH348" s="319"/>
      <c r="DI348" s="319"/>
      <c r="DJ348" s="319"/>
      <c r="DK348" s="319"/>
      <c r="DL348" s="319"/>
      <c r="DM348" s="319"/>
      <c r="DN348" s="319"/>
      <c r="DO348" s="319"/>
      <c r="DP348" s="319"/>
      <c r="DQ348" s="319"/>
      <c r="DR348" s="319"/>
      <c r="DS348" s="319"/>
      <c r="DT348" s="319"/>
      <c r="DU348" s="319"/>
      <c r="DV348" s="319"/>
      <c r="DW348" s="319"/>
      <c r="DX348" s="319"/>
      <c r="DY348" s="319"/>
      <c r="DZ348" s="319"/>
      <c r="EA348" s="319"/>
      <c r="EB348" s="319"/>
      <c r="EC348" s="319"/>
      <c r="ED348" s="319"/>
      <c r="EE348" s="319"/>
      <c r="EF348" s="319"/>
      <c r="EG348" s="319"/>
      <c r="EH348" s="319"/>
      <c r="EI348" s="319"/>
      <c r="EJ348" s="319"/>
      <c r="EK348" s="319"/>
      <c r="EL348" s="319"/>
      <c r="EM348" s="319"/>
      <c r="EN348" s="319"/>
      <c r="EO348" s="319"/>
      <c r="EP348" s="319"/>
      <c r="EQ348" s="319"/>
      <c r="ER348" s="319"/>
      <c r="ES348" s="319"/>
      <c r="ET348" s="319"/>
      <c r="EU348" s="319"/>
      <c r="EV348" s="319"/>
      <c r="EW348" s="319"/>
      <c r="EX348" s="319"/>
      <c r="EY348" s="319"/>
      <c r="EZ348" s="319"/>
      <c r="FA348" s="319"/>
      <c r="FB348" s="319"/>
      <c r="FC348" s="319"/>
      <c r="FD348" s="319"/>
      <c r="FE348" s="319"/>
      <c r="FF348" s="319"/>
      <c r="FG348" s="319"/>
      <c r="FH348" s="319"/>
      <c r="FI348" s="319"/>
      <c r="FJ348" s="319"/>
      <c r="FK348" s="319"/>
      <c r="FL348" s="319"/>
      <c r="FM348" s="319"/>
      <c r="FN348" s="319"/>
      <c r="FO348" s="319"/>
      <c r="FP348" s="319"/>
      <c r="FQ348" s="319"/>
      <c r="FR348" s="319"/>
      <c r="FS348" s="319"/>
      <c r="FT348" s="319"/>
      <c r="FU348" s="319"/>
      <c r="FV348" s="319"/>
      <c r="FW348" s="319"/>
      <c r="FX348" s="319"/>
      <c r="FY348" s="319"/>
      <c r="FZ348" s="319"/>
      <c r="GA348" s="319"/>
      <c r="GB348" s="319"/>
      <c r="GC348" s="319"/>
      <c r="GD348" s="319"/>
      <c r="GE348" s="319"/>
      <c r="GF348" s="319"/>
      <c r="GG348" s="319"/>
      <c r="GH348" s="319"/>
      <c r="GI348" s="319"/>
      <c r="GJ348" s="319"/>
      <c r="GK348" s="319"/>
      <c r="GL348" s="319"/>
      <c r="GM348" s="319"/>
      <c r="GN348" s="319"/>
      <c r="GO348" s="319"/>
      <c r="GP348" s="319"/>
      <c r="GQ348" s="319"/>
      <c r="GR348" s="319"/>
      <c r="GS348" s="319"/>
      <c r="GT348" s="319"/>
      <c r="GU348" s="319"/>
      <c r="GV348" s="319"/>
      <c r="GW348" s="319"/>
      <c r="GX348" s="319"/>
      <c r="GY348" s="319"/>
      <c r="GZ348" s="319"/>
      <c r="HA348" s="319"/>
      <c r="HB348" s="319"/>
      <c r="HC348" s="319"/>
      <c r="HD348" s="319"/>
      <c r="HE348" s="319"/>
      <c r="HF348" s="319"/>
      <c r="HG348" s="319"/>
      <c r="HH348" s="319"/>
      <c r="HI348" s="319"/>
      <c r="HJ348" s="319"/>
      <c r="HK348" s="319"/>
      <c r="HL348" s="319"/>
      <c r="HM348" s="319"/>
      <c r="HN348" s="319"/>
      <c r="HO348" s="319"/>
      <c r="HP348" s="319"/>
      <c r="HQ348" s="319"/>
      <c r="HR348" s="319"/>
      <c r="HS348" s="319"/>
      <c r="HT348" s="319"/>
      <c r="HU348" s="319"/>
      <c r="HV348" s="319"/>
      <c r="HW348" s="319"/>
      <c r="HX348" s="319"/>
      <c r="HY348" s="319"/>
      <c r="HZ348" s="319"/>
      <c r="IA348" s="319"/>
      <c r="IB348" s="319"/>
      <c r="IC348" s="319"/>
      <c r="ID348" s="319"/>
      <c r="IE348" s="319"/>
      <c r="IF348" s="319"/>
      <c r="IG348" s="319"/>
      <c r="IH348" s="319"/>
      <c r="II348" s="319"/>
      <c r="IJ348" s="319"/>
      <c r="IK348" s="319"/>
      <c r="IL348" s="319"/>
      <c r="IM348" s="319"/>
      <c r="IN348" s="319"/>
      <c r="IO348" s="319"/>
      <c r="IP348" s="319"/>
      <c r="IQ348" s="319"/>
      <c r="IR348" s="319"/>
      <c r="IS348" s="319"/>
      <c r="IT348" s="319"/>
      <c r="IU348" s="319"/>
      <c r="IV348" s="319"/>
      <c r="IW348" s="319"/>
      <c r="IX348" s="319"/>
      <c r="IY348" s="319"/>
      <c r="IZ348" s="319"/>
      <c r="JA348" s="319"/>
      <c r="JB348" s="319"/>
      <c r="JC348" s="319"/>
      <c r="JD348" s="319"/>
      <c r="JE348" s="319"/>
      <c r="JF348" s="319"/>
      <c r="JG348" s="319"/>
      <c r="JH348" s="319"/>
      <c r="JI348" s="319"/>
      <c r="JJ348" s="319"/>
      <c r="JK348" s="319"/>
      <c r="JL348" s="319"/>
      <c r="JM348" s="319"/>
      <c r="JN348" s="319"/>
      <c r="JO348" s="319"/>
      <c r="JP348" s="319"/>
      <c r="JQ348" s="319"/>
      <c r="JR348" s="319"/>
      <c r="JS348" s="319"/>
      <c r="JT348" s="319"/>
      <c r="JU348" s="319"/>
      <c r="JV348" s="319"/>
      <c r="JW348" s="319"/>
      <c r="JX348" s="319"/>
      <c r="JY348" s="319"/>
      <c r="JZ348" s="319"/>
      <c r="KA348" s="319"/>
      <c r="KB348" s="319"/>
      <c r="KC348" s="319"/>
      <c r="KD348" s="319"/>
      <c r="KE348" s="319"/>
      <c r="KF348" s="319"/>
      <c r="KG348" s="319"/>
      <c r="KH348" s="319"/>
      <c r="KI348" s="319"/>
      <c r="KJ348" s="319"/>
      <c r="KK348" s="319"/>
      <c r="KL348" s="319"/>
      <c r="KM348" s="319"/>
      <c r="KN348" s="319"/>
      <c r="KO348" s="319"/>
      <c r="KP348" s="319"/>
      <c r="KQ348" s="319"/>
      <c r="KR348" s="319"/>
      <c r="KS348" s="319"/>
      <c r="KT348" s="319"/>
      <c r="KU348" s="319"/>
      <c r="KV348" s="319"/>
      <c r="KW348" s="319"/>
      <c r="KX348" s="319"/>
      <c r="KY348" s="319"/>
      <c r="KZ348" s="319"/>
      <c r="LA348" s="319"/>
      <c r="LB348" s="319"/>
      <c r="LC348" s="319"/>
      <c r="LD348" s="319"/>
      <c r="LE348" s="319"/>
      <c r="LF348" s="319"/>
      <c r="LG348" s="319"/>
      <c r="LH348" s="319"/>
      <c r="LI348" s="319"/>
      <c r="LJ348" s="319"/>
      <c r="LK348" s="319"/>
      <c r="LL348" s="319"/>
      <c r="LM348" s="319"/>
      <c r="LN348" s="319"/>
      <c r="LO348" s="319"/>
      <c r="LP348" s="319"/>
      <c r="LQ348" s="319"/>
      <c r="LR348" s="319"/>
      <c r="LS348" s="319"/>
      <c r="LT348" s="319"/>
      <c r="LU348" s="319"/>
      <c r="LV348" s="319"/>
      <c r="LW348" s="319"/>
      <c r="LX348" s="319"/>
      <c r="LY348" s="319"/>
      <c r="LZ348" s="319"/>
      <c r="MA348" s="319"/>
      <c r="MB348" s="319"/>
      <c r="MC348" s="319"/>
      <c r="MD348" s="319"/>
      <c r="ME348" s="319"/>
      <c r="MF348" s="319"/>
      <c r="MG348" s="319"/>
      <c r="MH348" s="319"/>
      <c r="MI348" s="319"/>
      <c r="MJ348" s="319"/>
      <c r="MK348" s="319"/>
      <c r="ML348" s="319"/>
      <c r="MM348" s="319"/>
      <c r="MN348" s="319"/>
      <c r="MO348" s="319"/>
      <c r="MP348" s="319"/>
      <c r="MQ348" s="319"/>
      <c r="MS348" s="241"/>
      <c r="MT348" s="388">
        <f t="shared" si="428"/>
        <v>0</v>
      </c>
      <c r="MU348" s="371">
        <f t="shared" si="448"/>
        <v>0</v>
      </c>
      <c r="MV348" s="371">
        <f t="shared" si="415"/>
        <v>0</v>
      </c>
      <c r="MW348" s="371"/>
      <c r="MX348" s="371">
        <f t="shared" si="416"/>
        <v>0</v>
      </c>
      <c r="MY348" s="371"/>
      <c r="MZ348" s="371">
        <f t="shared" si="417"/>
        <v>0</v>
      </c>
      <c r="NA348" s="371"/>
      <c r="NB348" s="371">
        <f t="shared" si="418"/>
        <v>0</v>
      </c>
      <c r="NC348" s="371"/>
      <c r="ND348" s="371">
        <f t="shared" si="419"/>
        <v>0</v>
      </c>
      <c r="NE348" s="371"/>
      <c r="NF348" s="371">
        <f t="shared" si="420"/>
        <v>0</v>
      </c>
      <c r="NG348" s="371"/>
      <c r="NH348" s="371">
        <f t="shared" si="421"/>
        <v>0</v>
      </c>
      <c r="NI348" s="371"/>
      <c r="NJ348" s="371">
        <f t="shared" si="422"/>
        <v>0</v>
      </c>
      <c r="NK348" s="371"/>
      <c r="NL348" s="371">
        <f t="shared" si="429"/>
        <v>0</v>
      </c>
      <c r="NM348" s="372"/>
      <c r="NN348" s="370"/>
      <c r="NR348" s="318">
        <f t="shared" si="423"/>
        <v>0</v>
      </c>
      <c r="NS348" s="318">
        <f t="shared" si="424"/>
        <v>0</v>
      </c>
      <c r="NT348" s="318">
        <f t="shared" si="425"/>
        <v>0</v>
      </c>
    </row>
    <row r="349" spans="1:384" s="121" customFormat="1" ht="10.199999999999999" customHeight="1" x14ac:dyDescent="0.2">
      <c r="A349" s="116"/>
      <c r="B349" s="389"/>
      <c r="C349" s="424"/>
      <c r="D349" s="117"/>
      <c r="E349" s="14"/>
      <c r="F349" s="14"/>
      <c r="G349" s="14"/>
      <c r="H349" s="118"/>
      <c r="I349" s="427" t="str">
        <f>I314</f>
        <v>CREPIERE</v>
      </c>
      <c r="J349" s="427"/>
      <c r="K349" s="427"/>
      <c r="L349" s="427"/>
      <c r="M349" s="427"/>
      <c r="N349" s="428"/>
      <c r="O349" s="143" t="str">
        <f>IF('Chiffres et fonctions'!$J$3=1,IF(COUNTIF(O319:O348,1)=0,IF(COUNTIF(O319:O348,4)=0,"","+"&amp;COUNTIF(O319:O348,4)),COUNTIF(O319:O348,1)&amp;IF(COUNTIF(O319:O348,4)=0,"","+"&amp;COUNTIF(O319:O348,4))),IF('Chiffres et fonctions'!$J$3=2,IF(30-(COUNTIF(O319:O348,""))-(COUNTIF(O319:O348,4))=0,"",30-(COUNTIF(O319:O348,""))-(COUNTIF(O319:O348,4))),""))</f>
        <v/>
      </c>
      <c r="P349" s="144" t="str">
        <f>IF('Chiffres et fonctions'!$J$3=1,IF(COUNTIF(P319:P348,1)=0,IF(COUNTIF(P319:P348,4)=0,"","+"&amp;COUNTIF(P319:P348,4)),COUNTIF(P319:P348,1)&amp;IF(COUNTIF(P319:P348,4)=0,"","+"&amp;COUNTIF(P319:P348,4))),IF('Chiffres et fonctions'!$J$3=2,IF(30-(COUNTIF(P319:P348,""))-(COUNTIF(P319:P348,4))=0,"",30-(COUNTIF(P319:P348,""))-(COUNTIF(P319:P348,4))),""))</f>
        <v/>
      </c>
      <c r="Q349" s="143" t="str">
        <f>IF('Chiffres et fonctions'!$J$3=1,IF(COUNTIF(Q319:Q348,1)=0,IF(COUNTIF(Q319:Q348,4)=0,"","+"&amp;COUNTIF(Q319:Q348,4)),COUNTIF(Q319:Q348,1)&amp;IF(COUNTIF(Q319:Q348,4)=0,"","+"&amp;COUNTIF(Q319:Q348,4))),IF('Chiffres et fonctions'!$J$3=2,IF(30-(COUNTIF(Q319:Q348,""))-(COUNTIF(Q319:Q348,4))=0,"",30-(COUNTIF(Q319:Q348,""))-(COUNTIF(Q319:Q348,4))),""))</f>
        <v/>
      </c>
      <c r="R349" s="144" t="str">
        <f>IF('Chiffres et fonctions'!$J$3=1,IF(COUNTIF(R319:R348,1)=0,IF(COUNTIF(R319:R348,4)=0,"","+"&amp;COUNTIF(R319:R348,4)),COUNTIF(R319:R348,1)&amp;IF(COUNTIF(R319:R348,4)=0,"","+"&amp;COUNTIF(R319:R348,4))),IF('Chiffres et fonctions'!$J$3=2,IF(30-(COUNTIF(R319:R348,""))-(COUNTIF(R319:R348,4))=0,"",30-(COUNTIF(R319:R348,""))-(COUNTIF(R319:R348,4))),""))</f>
        <v/>
      </c>
      <c r="S349" s="143" t="str">
        <f>IF('Chiffres et fonctions'!$J$3=1,IF(COUNTIF(S319:S348,1)=0,IF(COUNTIF(S319:S348,4)=0,"","+"&amp;COUNTIF(S319:S348,4)),COUNTIF(S319:S348,1)&amp;IF(COUNTIF(S319:S348,4)=0,"","+"&amp;COUNTIF(S319:S348,4))),IF('Chiffres et fonctions'!$J$3=2,IF(30-(COUNTIF(S319:S348,""))-(COUNTIF(S319:S348,4))=0,"",30-(COUNTIF(S319:S348,""))-(COUNTIF(S319:S348,4))),""))</f>
        <v/>
      </c>
      <c r="T349" s="144" t="str">
        <f>IF('Chiffres et fonctions'!$J$3=1,IF(COUNTIF(T319:T348,1)=0,IF(COUNTIF(T319:T348,4)=0,"","+"&amp;COUNTIF(T319:T348,4)),COUNTIF(T319:T348,1)&amp;IF(COUNTIF(T319:T348,4)=0,"","+"&amp;COUNTIF(T319:T348,4))),IF('Chiffres et fonctions'!$J$3=2,IF(30-(COUNTIF(T319:T348,""))-(COUNTIF(T319:T348,4))=0,"",30-(COUNTIF(T319:T348,""))-(COUNTIF(T319:T348,4))),""))</f>
        <v/>
      </c>
      <c r="U349" s="143" t="str">
        <f>IF('Chiffres et fonctions'!$J$3=1,IF(COUNTIF(U319:U348,1)=0,IF(COUNTIF(U319:U348,4)=0,"","+"&amp;COUNTIF(U319:U348,4)),COUNTIF(U319:U348,1)&amp;IF(COUNTIF(U319:U348,4)=0,"","+"&amp;COUNTIF(U319:U348,4))),IF('Chiffres et fonctions'!$J$3=2,IF(30-(COUNTIF(U319:U348,""))-(COUNTIF(U319:U348,4))=0,"",30-(COUNTIF(U319:U348,""))-(COUNTIF(U319:U348,4))),""))</f>
        <v/>
      </c>
      <c r="V349" s="144" t="str">
        <f>IF('Chiffres et fonctions'!$J$3=1,IF(COUNTIF(V319:V348,1)=0,IF(COUNTIF(V319:V348,4)=0,"","+"&amp;COUNTIF(V319:V348,4)),COUNTIF(V319:V348,1)&amp;IF(COUNTIF(V319:V348,4)=0,"","+"&amp;COUNTIF(V319:V348,4))),IF('Chiffres et fonctions'!$J$3=2,IF(30-(COUNTIF(V319:V348,""))-(COUNTIF(V319:V348,4))=0,"",30-(COUNTIF(V319:V348,""))-(COUNTIF(V319:V348,4))),""))</f>
        <v/>
      </c>
      <c r="W349" s="143" t="str">
        <f>IF('Chiffres et fonctions'!$J$3=1,IF(COUNTIF(W319:W348,1)=0,IF(COUNTIF(W319:W348,4)=0,"","+"&amp;COUNTIF(W319:W348,4)),COUNTIF(W319:W348,1)&amp;IF(COUNTIF(W319:W348,4)=0,"","+"&amp;COUNTIF(W319:W348,4))),IF('Chiffres et fonctions'!$J$3=2,IF(30-(COUNTIF(W319:W348,""))-(COUNTIF(W319:W348,4))=0,"",30-(COUNTIF(W319:W348,""))-(COUNTIF(W319:W348,4))),""))</f>
        <v/>
      </c>
      <c r="X349" s="144" t="str">
        <f>IF('Chiffres et fonctions'!$J$3=1,IF(COUNTIF(X319:X348,1)=0,IF(COUNTIF(X319:X348,4)=0,"","+"&amp;COUNTIF(X319:X348,4)),COUNTIF(X319:X348,1)&amp;IF(COUNTIF(X319:X348,4)=0,"","+"&amp;COUNTIF(X319:X348,4))),IF('Chiffres et fonctions'!$J$3=2,IF(30-(COUNTIF(X319:X348,""))-(COUNTIF(X319:X348,4))=0,"",30-(COUNTIF(X319:X348,""))-(COUNTIF(X319:X348,4))),""))</f>
        <v/>
      </c>
      <c r="Y349" s="143" t="str">
        <f>IF('Chiffres et fonctions'!$J$3=1,IF(COUNTIF(Y319:Y348,1)=0,IF(COUNTIF(Y319:Y348,4)=0,"","+"&amp;COUNTIF(Y319:Y348,4)),COUNTIF(Y319:Y348,1)&amp;IF(COUNTIF(Y319:Y348,4)=0,"","+"&amp;COUNTIF(Y319:Y348,4))),IF('Chiffres et fonctions'!$J$3=2,IF(30-(COUNTIF(Y319:Y348,""))-(COUNTIF(Y319:Y348,4))=0,"",30-(COUNTIF(Y319:Y348,""))-(COUNTIF(Y319:Y348,4))),""))</f>
        <v/>
      </c>
      <c r="Z349" s="144" t="str">
        <f>IF('Chiffres et fonctions'!$J$3=1,IF(COUNTIF(Z319:Z348,1)=0,IF(COUNTIF(Z319:Z348,4)=0,"","+"&amp;COUNTIF(Z319:Z348,4)),COUNTIF(Z319:Z348,1)&amp;IF(COUNTIF(Z319:Z348,4)=0,"","+"&amp;COUNTIF(Z319:Z348,4))),IF('Chiffres et fonctions'!$J$3=2,IF(30-(COUNTIF(Z319:Z348,""))-(COUNTIF(Z319:Z348,4))=0,"",30-(COUNTIF(Z319:Z348,""))-(COUNTIF(Z319:Z348,4))),""))</f>
        <v/>
      </c>
      <c r="AA349" s="143" t="str">
        <f>IF('Chiffres et fonctions'!$J$3=1,IF(COUNTIF(AA319:AA348,1)=0,IF(COUNTIF(AA319:AA348,4)=0,"","+"&amp;COUNTIF(AA319:AA348,4)),COUNTIF(AA319:AA348,1)&amp;IF(COUNTIF(AA319:AA348,4)=0,"","+"&amp;COUNTIF(AA319:AA348,4))),IF('Chiffres et fonctions'!$J$3=2,IF(30-(COUNTIF(AA319:AA348,""))-(COUNTIF(AA319:AA348,4))=0,"",30-(COUNTIF(AA319:AA348,""))-(COUNTIF(AA319:AA348,4))),""))</f>
        <v/>
      </c>
      <c r="AB349" s="144" t="str">
        <f>IF('Chiffres et fonctions'!$J$3=1,IF(COUNTIF(AB319:AB348,1)=0,IF(COUNTIF(AB319:AB348,4)=0,"","+"&amp;COUNTIF(AB319:AB348,4)),COUNTIF(AB319:AB348,1)&amp;IF(COUNTIF(AB319:AB348,4)=0,"","+"&amp;COUNTIF(AB319:AB348,4))),IF('Chiffres et fonctions'!$J$3=2,IF(30-(COUNTIF(AB319:AB348,""))-(COUNTIF(AB319:AB348,4))=0,"",30-(COUNTIF(AB319:AB348,""))-(COUNTIF(AB319:AB348,4))),""))</f>
        <v/>
      </c>
      <c r="AC349" s="143" t="str">
        <f>IF('Chiffres et fonctions'!$J$3=1,IF(COUNTIF(AC319:AC348,1)=0,IF(COUNTIF(AC319:AC348,4)=0,"","+"&amp;COUNTIF(AC319:AC348,4)),COUNTIF(AC319:AC348,1)&amp;IF(COUNTIF(AC319:AC348,4)=0,"","+"&amp;COUNTIF(AC319:AC348,4))),IF('Chiffres et fonctions'!$J$3=2,IF(30-(COUNTIF(AC319:AC348,""))-(COUNTIF(AC319:AC348,4))=0,"",30-(COUNTIF(AC319:AC348,""))-(COUNTIF(AC319:AC348,4))),""))</f>
        <v/>
      </c>
      <c r="AD349" s="144" t="str">
        <f>IF('Chiffres et fonctions'!$J$3=1,IF(COUNTIF(AD319:AD348,1)=0,IF(COUNTIF(AD319:AD348,4)=0,"","+"&amp;COUNTIF(AD319:AD348,4)),COUNTIF(AD319:AD348,1)&amp;IF(COUNTIF(AD319:AD348,4)=0,"","+"&amp;COUNTIF(AD319:AD348,4))),IF('Chiffres et fonctions'!$J$3=2,IF(30-(COUNTIF(AD319:AD348,""))-(COUNTIF(AD319:AD348,4))=0,"",30-(COUNTIF(AD319:AD348,""))-(COUNTIF(AD319:AD348,4))),""))</f>
        <v/>
      </c>
      <c r="AE349" s="143" t="str">
        <f>IF('Chiffres et fonctions'!$J$3=1,IF(COUNTIF(AE319:AE348,1)=0,IF(COUNTIF(AE319:AE348,4)=0,"","+"&amp;COUNTIF(AE319:AE348,4)),COUNTIF(AE319:AE348,1)&amp;IF(COUNTIF(AE319:AE348,4)=0,"","+"&amp;COUNTIF(AE319:AE348,4))),IF('Chiffres et fonctions'!$J$3=2,IF(30-(COUNTIF(AE319:AE348,""))-(COUNTIF(AE319:AE348,4))=0,"",30-(COUNTIF(AE319:AE348,""))-(COUNTIF(AE319:AE348,4))),""))</f>
        <v/>
      </c>
      <c r="AF349" s="144" t="str">
        <f>IF('Chiffres et fonctions'!$J$3=1,IF(COUNTIF(AF319:AF348,1)=0,IF(COUNTIF(AF319:AF348,4)=0,"","+"&amp;COUNTIF(AF319:AF348,4)),COUNTIF(AF319:AF348,1)&amp;IF(COUNTIF(AF319:AF348,4)=0,"","+"&amp;COUNTIF(AF319:AF348,4))),IF('Chiffres et fonctions'!$J$3=2,IF(30-(COUNTIF(AF319:AF348,""))-(COUNTIF(AF319:AF348,4))=0,"",30-(COUNTIF(AF319:AF348,""))-(COUNTIF(AF319:AF348,4))),""))</f>
        <v/>
      </c>
      <c r="AG349" s="143" t="str">
        <f>IF('Chiffres et fonctions'!$J$3=1,IF(COUNTIF(AG319:AG348,1)=0,IF(COUNTIF(AG319:AG348,4)=0,"","+"&amp;COUNTIF(AG319:AG348,4)),COUNTIF(AG319:AG348,1)&amp;IF(COUNTIF(AG319:AG348,4)=0,"","+"&amp;COUNTIF(AG319:AG348,4))),IF('Chiffres et fonctions'!$J$3=2,IF(30-(COUNTIF(AG319:AG348,""))-(COUNTIF(AG319:AG348,4))=0,"",30-(COUNTIF(AG319:AG348,""))-(COUNTIF(AG319:AG348,4))),""))</f>
        <v/>
      </c>
      <c r="AH349" s="144" t="str">
        <f>IF('Chiffres et fonctions'!$J$3=1,IF(COUNTIF(AH319:AH348,1)=0,IF(COUNTIF(AH319:AH348,4)=0,"","+"&amp;COUNTIF(AH319:AH348,4)),COUNTIF(AH319:AH348,1)&amp;IF(COUNTIF(AH319:AH348,4)=0,"","+"&amp;COUNTIF(AH319:AH348,4))),IF('Chiffres et fonctions'!$J$3=2,IF(30-(COUNTIF(AH319:AH348,""))-(COUNTIF(AH319:AH348,4))=0,"",30-(COUNTIF(AH319:AH348,""))-(COUNTIF(AH319:AH348,4))),""))</f>
        <v/>
      </c>
      <c r="AI349" s="143" t="str">
        <f>IF('Chiffres et fonctions'!$J$3=1,IF(COUNTIF(AI319:AI348,1)=0,IF(COUNTIF(AI319:AI348,4)=0,"","+"&amp;COUNTIF(AI319:AI348,4)),COUNTIF(AI319:AI348,1)&amp;IF(COUNTIF(AI319:AI348,4)=0,"","+"&amp;COUNTIF(AI319:AI348,4))),IF('Chiffres et fonctions'!$J$3=2,IF(30-(COUNTIF(AI319:AI348,""))-(COUNTIF(AI319:AI348,4))=0,"",30-(COUNTIF(AI319:AI348,""))-(COUNTIF(AI319:AI348,4))),""))</f>
        <v/>
      </c>
      <c r="AJ349" s="144" t="str">
        <f>IF('Chiffres et fonctions'!$J$3=1,IF(COUNTIF(AJ319:AJ348,1)=0,IF(COUNTIF(AJ319:AJ348,4)=0,"","+"&amp;COUNTIF(AJ319:AJ348,4)),COUNTIF(AJ319:AJ348,1)&amp;IF(COUNTIF(AJ319:AJ348,4)=0,"","+"&amp;COUNTIF(AJ319:AJ348,4))),IF('Chiffres et fonctions'!$J$3=2,IF(30-(COUNTIF(AJ319:AJ348,""))-(COUNTIF(AJ319:AJ348,4))=0,"",30-(COUNTIF(AJ319:AJ348,""))-(COUNTIF(AJ319:AJ348,4))),""))</f>
        <v/>
      </c>
      <c r="AK349" s="143" t="str">
        <f>IF('Chiffres et fonctions'!$J$3=1,IF(COUNTIF(AK319:AK348,1)=0,IF(COUNTIF(AK319:AK348,4)=0,"","+"&amp;COUNTIF(AK319:AK348,4)),COUNTIF(AK319:AK348,1)&amp;IF(COUNTIF(AK319:AK348,4)=0,"","+"&amp;COUNTIF(AK319:AK348,4))),IF('Chiffres et fonctions'!$J$3=2,IF(30-(COUNTIF(AK319:AK348,""))-(COUNTIF(AK319:AK348,4))=0,"",30-(COUNTIF(AK319:AK348,""))-(COUNTIF(AK319:AK348,4))),""))</f>
        <v/>
      </c>
      <c r="AL349" s="144" t="str">
        <f>IF('Chiffres et fonctions'!$J$3=1,IF(COUNTIF(AL319:AL348,1)=0,IF(COUNTIF(AL319:AL348,4)=0,"","+"&amp;COUNTIF(AL319:AL348,4)),COUNTIF(AL319:AL348,1)&amp;IF(COUNTIF(AL319:AL348,4)=0,"","+"&amp;COUNTIF(AL319:AL348,4))),IF('Chiffres et fonctions'!$J$3=2,IF(30-(COUNTIF(AL319:AL348,""))-(COUNTIF(AL319:AL348,4))=0,"",30-(COUNTIF(AL319:AL348,""))-(COUNTIF(AL319:AL348,4))),""))</f>
        <v/>
      </c>
      <c r="AM349" s="143" t="str">
        <f>IF('Chiffres et fonctions'!$J$3=1,IF(COUNTIF(AM319:AM348,1)=0,IF(COUNTIF(AM319:AM348,4)=0,"","+"&amp;COUNTIF(AM319:AM348,4)),COUNTIF(AM319:AM348,1)&amp;IF(COUNTIF(AM319:AM348,4)=0,"","+"&amp;COUNTIF(AM319:AM348,4))),IF('Chiffres et fonctions'!$J$3=2,IF(30-(COUNTIF(AM319:AM348,""))-(COUNTIF(AM319:AM348,4))=0,"",30-(COUNTIF(AM319:AM348,""))-(COUNTIF(AM319:AM348,4))),""))</f>
        <v/>
      </c>
      <c r="AN349" s="144" t="str">
        <f>IF('Chiffres et fonctions'!$J$3=1,IF(COUNTIF(AN319:AN348,1)=0,IF(COUNTIF(AN319:AN348,4)=0,"","+"&amp;COUNTIF(AN319:AN348,4)),COUNTIF(AN319:AN348,1)&amp;IF(COUNTIF(AN319:AN348,4)=0,"","+"&amp;COUNTIF(AN319:AN348,4))),IF('Chiffres et fonctions'!$J$3=2,IF(30-(COUNTIF(AN319:AN348,""))-(COUNTIF(AN319:AN348,4))=0,"",30-(COUNTIF(AN319:AN348,""))-(COUNTIF(AN319:AN348,4))),""))</f>
        <v/>
      </c>
      <c r="AO349" s="143" t="str">
        <f>IF('Chiffres et fonctions'!$J$3=1,IF(COUNTIF(AO319:AO348,1)=0,IF(COUNTIF(AO319:AO348,4)=0,"","+"&amp;COUNTIF(AO319:AO348,4)),COUNTIF(AO319:AO348,1)&amp;IF(COUNTIF(AO319:AO348,4)=0,"","+"&amp;COUNTIF(AO319:AO348,4))),IF('Chiffres et fonctions'!$J$3=2,IF(30-(COUNTIF(AO319:AO348,""))-(COUNTIF(AO319:AO348,4))=0,"",30-(COUNTIF(AO319:AO348,""))-(COUNTIF(AO319:AO348,4))),""))</f>
        <v/>
      </c>
      <c r="AP349" s="144" t="str">
        <f>IF('Chiffres et fonctions'!$J$3=1,IF(COUNTIF(AP319:AP348,1)=0,IF(COUNTIF(AP319:AP348,4)=0,"","+"&amp;COUNTIF(AP319:AP348,4)),COUNTIF(AP319:AP348,1)&amp;IF(COUNTIF(AP319:AP348,4)=0,"","+"&amp;COUNTIF(AP319:AP348,4))),IF('Chiffres et fonctions'!$J$3=2,IF(30-(COUNTIF(AP319:AP348,""))-(COUNTIF(AP319:AP348,4))=0,"",30-(COUNTIF(AP319:AP348,""))-(COUNTIF(AP319:AP348,4))),""))</f>
        <v/>
      </c>
      <c r="AQ349" s="143" t="str">
        <f>IF('Chiffres et fonctions'!$J$3=1,IF(COUNTIF(AQ319:AQ348,1)=0,IF(COUNTIF(AQ319:AQ348,4)=0,"","+"&amp;COUNTIF(AQ319:AQ348,4)),COUNTIF(AQ319:AQ348,1)&amp;IF(COUNTIF(AQ319:AQ348,4)=0,"","+"&amp;COUNTIF(AQ319:AQ348,4))),IF('Chiffres et fonctions'!$J$3=2,IF(30-(COUNTIF(AQ319:AQ348,""))-(COUNTIF(AQ319:AQ348,4))=0,"",30-(COUNTIF(AQ319:AQ348,""))-(COUNTIF(AQ319:AQ348,4))),""))</f>
        <v/>
      </c>
      <c r="AR349" s="144" t="str">
        <f>IF('Chiffres et fonctions'!$J$3=1,IF(COUNTIF(AR319:AR348,1)=0,IF(COUNTIF(AR319:AR348,4)=0,"","+"&amp;COUNTIF(AR319:AR348,4)),COUNTIF(AR319:AR348,1)&amp;IF(COUNTIF(AR319:AR348,4)=0,"","+"&amp;COUNTIF(AR319:AR348,4))),IF('Chiffres et fonctions'!$J$3=2,IF(30-(COUNTIF(AR319:AR348,""))-(COUNTIF(AR319:AR348,4))=0,"",30-(COUNTIF(AR319:AR348,""))-(COUNTIF(AR319:AR348,4))),""))</f>
        <v/>
      </c>
      <c r="AS349" s="143" t="str">
        <f>IF('Chiffres et fonctions'!$J$3=1,IF(COUNTIF(AS319:AS348,1)=0,IF(COUNTIF(AS319:AS348,4)=0,"","+"&amp;COUNTIF(AS319:AS348,4)),COUNTIF(AS319:AS348,1)&amp;IF(COUNTIF(AS319:AS348,4)=0,"","+"&amp;COUNTIF(AS319:AS348,4))),IF('Chiffres et fonctions'!$J$3=2,IF(30-(COUNTIF(AS319:AS348,""))-(COUNTIF(AS319:AS348,4))=0,"",30-(COUNTIF(AS319:AS348,""))-(COUNTIF(AS319:AS348,4))),""))</f>
        <v/>
      </c>
      <c r="AT349" s="144" t="str">
        <f>IF('Chiffres et fonctions'!$J$3=1,IF(COUNTIF(AT319:AT348,1)=0,IF(COUNTIF(AT319:AT348,4)=0,"","+"&amp;COUNTIF(AT319:AT348,4)),COUNTIF(AT319:AT348,1)&amp;IF(COUNTIF(AT319:AT348,4)=0,"","+"&amp;COUNTIF(AT319:AT348,4))),IF('Chiffres et fonctions'!$J$3=2,IF(30-(COUNTIF(AT319:AT348,""))-(COUNTIF(AT319:AT348,4))=0,"",30-(COUNTIF(AT319:AT348,""))-(COUNTIF(AT319:AT348,4))),""))</f>
        <v/>
      </c>
      <c r="AU349" s="143" t="str">
        <f>IF('Chiffres et fonctions'!$J$3=1,IF(COUNTIF(AU319:AU348,1)=0,IF(COUNTIF(AU319:AU348,4)=0,"","+"&amp;COUNTIF(AU319:AU348,4)),COUNTIF(AU319:AU348,1)&amp;IF(COUNTIF(AU319:AU348,4)=0,"","+"&amp;COUNTIF(AU319:AU348,4))),IF('Chiffres et fonctions'!$J$3=2,IF(30-(COUNTIF(AU319:AU348,""))-(COUNTIF(AU319:AU348,4))=0,"",30-(COUNTIF(AU319:AU348,""))-(COUNTIF(AU319:AU348,4))),""))</f>
        <v/>
      </c>
      <c r="AV349" s="144" t="str">
        <f>IF('Chiffres et fonctions'!$J$3=1,IF(COUNTIF(AV319:AV348,1)=0,IF(COUNTIF(AV319:AV348,4)=0,"","+"&amp;COUNTIF(AV319:AV348,4)),COUNTIF(AV319:AV348,1)&amp;IF(COUNTIF(AV319:AV348,4)=0,"","+"&amp;COUNTIF(AV319:AV348,4))),IF('Chiffres et fonctions'!$J$3=2,IF(30-(COUNTIF(AV319:AV348,""))-(COUNTIF(AV319:AV348,4))=0,"",30-(COUNTIF(AV319:AV348,""))-(COUNTIF(AV319:AV348,4))),""))</f>
        <v/>
      </c>
      <c r="AW349" s="143" t="str">
        <f>IF('Chiffres et fonctions'!$J$3=1,IF(COUNTIF(AW319:AW348,1)=0,IF(COUNTIF(AW319:AW348,4)=0,"","+"&amp;COUNTIF(AW319:AW348,4)),COUNTIF(AW319:AW348,1)&amp;IF(COUNTIF(AW319:AW348,4)=0,"","+"&amp;COUNTIF(AW319:AW348,4))),IF('Chiffres et fonctions'!$J$3=2,IF(30-(COUNTIF(AW319:AW348,""))-(COUNTIF(AW319:AW348,4))=0,"",30-(COUNTIF(AW319:AW348,""))-(COUNTIF(AW319:AW348,4))),""))</f>
        <v/>
      </c>
      <c r="AX349" s="144" t="str">
        <f>IF('Chiffres et fonctions'!$J$3=1,IF(COUNTIF(AX319:AX348,1)=0,IF(COUNTIF(AX319:AX348,4)=0,"","+"&amp;COUNTIF(AX319:AX348,4)),COUNTIF(AX319:AX348,1)&amp;IF(COUNTIF(AX319:AX348,4)=0,"","+"&amp;COUNTIF(AX319:AX348,4))),IF('Chiffres et fonctions'!$J$3=2,IF(30-(COUNTIF(AX319:AX348,""))-(COUNTIF(AX319:AX348,4))=0,"",30-(COUNTIF(AX319:AX348,""))-(COUNTIF(AX319:AX348,4))),""))</f>
        <v/>
      </c>
      <c r="AY349" s="143" t="str">
        <f>IF('Chiffres et fonctions'!$J$3=1,IF(COUNTIF(AY319:AY348,1)=0,IF(COUNTIF(AY319:AY348,4)=0,"","+"&amp;COUNTIF(AY319:AY348,4)),COUNTIF(AY319:AY348,1)&amp;IF(COUNTIF(AY319:AY348,4)=0,"","+"&amp;COUNTIF(AY319:AY348,4))),IF('Chiffres et fonctions'!$J$3=2,IF(30-(COUNTIF(AY319:AY348,""))-(COUNTIF(AY319:AY348,4))=0,"",30-(COUNTIF(AY319:AY348,""))-(COUNTIF(AY319:AY348,4))),""))</f>
        <v/>
      </c>
      <c r="AZ349" s="144" t="str">
        <f>IF('Chiffres et fonctions'!$J$3=1,IF(COUNTIF(AZ319:AZ348,1)=0,IF(COUNTIF(AZ319:AZ348,4)=0,"","+"&amp;COUNTIF(AZ319:AZ348,4)),COUNTIF(AZ319:AZ348,1)&amp;IF(COUNTIF(AZ319:AZ348,4)=0,"","+"&amp;COUNTIF(AZ319:AZ348,4))),IF('Chiffres et fonctions'!$J$3=2,IF(30-(COUNTIF(AZ319:AZ348,""))-(COUNTIF(AZ319:AZ348,4))=0,"",30-(COUNTIF(AZ319:AZ348,""))-(COUNTIF(AZ319:AZ348,4))),""))</f>
        <v/>
      </c>
      <c r="BA349" s="143" t="str">
        <f>IF('Chiffres et fonctions'!$J$3=1,IF(COUNTIF(BA319:BA348,1)=0,IF(COUNTIF(BA319:BA348,4)=0,"","+"&amp;COUNTIF(BA319:BA348,4)),COUNTIF(BA319:BA348,1)&amp;IF(COUNTIF(BA319:BA348,4)=0,"","+"&amp;COUNTIF(BA319:BA348,4))),IF('Chiffres et fonctions'!$J$3=2,IF(30-(COUNTIF(BA319:BA348,""))-(COUNTIF(BA319:BA348,4))=0,"",30-(COUNTIF(BA319:BA348,""))-(COUNTIF(BA319:BA348,4))),""))</f>
        <v/>
      </c>
      <c r="BB349" s="144" t="str">
        <f>IF('Chiffres et fonctions'!$J$3=1,IF(COUNTIF(BB319:BB348,1)=0,IF(COUNTIF(BB319:BB348,4)=0,"","+"&amp;COUNTIF(BB319:BB348,4)),COUNTIF(BB319:BB348,1)&amp;IF(COUNTIF(BB319:BB348,4)=0,"","+"&amp;COUNTIF(BB319:BB348,4))),IF('Chiffres et fonctions'!$J$3=2,IF(30-(COUNTIF(BB319:BB348,""))-(COUNTIF(BB319:BB348,4))=0,"",30-(COUNTIF(BB319:BB348,""))-(COUNTIF(BB319:BB348,4))),""))</f>
        <v/>
      </c>
      <c r="BC349" s="119">
        <f>SUM(BC319:BC348)</f>
        <v>0</v>
      </c>
      <c r="BD349" s="417"/>
      <c r="BE349" s="152"/>
      <c r="BF349" s="153"/>
      <c r="BG349" s="154"/>
      <c r="BH349" s="153">
        <v>0.91849999999999998</v>
      </c>
      <c r="BI349" s="153"/>
      <c r="BJ349" s="153"/>
      <c r="BK349" s="281"/>
      <c r="BL349" s="181"/>
      <c r="BM349" s="181"/>
      <c r="BN349" s="181"/>
      <c r="BO349" s="181"/>
      <c r="BP349" s="181"/>
      <c r="BQ349" s="181"/>
      <c r="BR349" s="120"/>
      <c r="BS349" s="120"/>
      <c r="BT349" s="181"/>
      <c r="BU349" s="242"/>
      <c r="BV349" s="238"/>
      <c r="BW349" s="242"/>
      <c r="BX349" s="238"/>
      <c r="BY349" s="122"/>
      <c r="BZ349" s="122"/>
      <c r="CA349" s="122"/>
      <c r="CB349" s="122"/>
      <c r="CC349" s="122"/>
      <c r="CD349" s="122"/>
      <c r="CE349" s="122"/>
      <c r="CF349" s="122"/>
      <c r="CG349" s="122"/>
      <c r="CH349" s="122"/>
      <c r="CI349" s="122"/>
      <c r="CJ349" s="122"/>
      <c r="CK349" s="122"/>
      <c r="CL349" s="122"/>
      <c r="CM349" s="122"/>
      <c r="CN349" s="122"/>
      <c r="CO349" s="122"/>
      <c r="CP349" s="122"/>
      <c r="CQ349" s="122"/>
      <c r="CR349" s="122"/>
      <c r="CS349" s="122"/>
      <c r="CT349" s="122"/>
      <c r="CU349" s="122"/>
      <c r="CV349" s="122"/>
      <c r="CW349" s="122"/>
      <c r="CX349" s="122"/>
      <c r="CY349" s="122"/>
      <c r="CZ349" s="122"/>
      <c r="DA349" s="122"/>
      <c r="DB349" s="122"/>
      <c r="DC349" s="122"/>
      <c r="DD349" s="122"/>
      <c r="DE349" s="122"/>
      <c r="DF349" s="122"/>
      <c r="DG349" s="122"/>
      <c r="DH349" s="122"/>
      <c r="DI349" s="122"/>
      <c r="DJ349" s="122"/>
      <c r="DK349" s="122"/>
      <c r="DL349" s="122"/>
      <c r="DM349" s="122"/>
      <c r="DN349" s="122"/>
      <c r="DO349" s="122"/>
      <c r="DP349" s="122"/>
      <c r="DQ349" s="122"/>
      <c r="DR349" s="122"/>
      <c r="DS349" s="122"/>
      <c r="DT349" s="122"/>
      <c r="DU349" s="122"/>
      <c r="DV349" s="122"/>
      <c r="DW349" s="122"/>
      <c r="DX349" s="122"/>
      <c r="DY349" s="122"/>
      <c r="DZ349" s="122"/>
      <c r="EA349" s="122"/>
      <c r="EB349" s="122"/>
      <c r="EC349" s="122"/>
      <c r="ED349" s="122"/>
      <c r="EE349" s="122"/>
      <c r="EF349" s="122"/>
      <c r="EG349" s="122"/>
      <c r="EH349" s="122"/>
      <c r="EI349" s="122"/>
      <c r="EJ349" s="122"/>
      <c r="EK349" s="122"/>
      <c r="EL349" s="122"/>
      <c r="EM349" s="122"/>
      <c r="EN349" s="122"/>
      <c r="EO349" s="122"/>
      <c r="EP349" s="122"/>
      <c r="EQ349" s="122"/>
      <c r="ER349" s="122"/>
      <c r="ES349" s="122"/>
      <c r="ET349" s="122"/>
      <c r="EU349" s="122"/>
      <c r="EV349" s="122"/>
      <c r="EW349" s="122"/>
      <c r="EX349" s="122"/>
      <c r="EY349" s="122"/>
      <c r="EZ349" s="122"/>
      <c r="FA349" s="122"/>
      <c r="FB349" s="122"/>
      <c r="FC349" s="122"/>
      <c r="FD349" s="122"/>
      <c r="FE349" s="122"/>
      <c r="FF349" s="122"/>
      <c r="FG349" s="122"/>
      <c r="FH349" s="122"/>
      <c r="FI349" s="122"/>
      <c r="FJ349" s="122"/>
      <c r="FK349" s="122"/>
      <c r="FL349" s="122"/>
      <c r="FM349" s="122"/>
      <c r="FN349" s="122"/>
      <c r="FO349" s="122"/>
      <c r="FP349" s="122"/>
      <c r="FQ349" s="122"/>
      <c r="FR349" s="122"/>
      <c r="FS349" s="122"/>
      <c r="FT349" s="122"/>
      <c r="FU349" s="122"/>
      <c r="FV349" s="122"/>
      <c r="FW349" s="122"/>
      <c r="FX349" s="122"/>
      <c r="FY349" s="122"/>
      <c r="FZ349" s="122"/>
      <c r="GA349" s="122"/>
      <c r="GB349" s="122"/>
      <c r="GC349" s="122"/>
      <c r="GD349" s="122"/>
      <c r="GE349" s="122"/>
      <c r="GF349" s="122"/>
      <c r="GG349" s="122"/>
      <c r="GH349" s="122"/>
      <c r="GI349" s="122"/>
      <c r="GJ349" s="122"/>
      <c r="GK349" s="122"/>
      <c r="GL349" s="122"/>
      <c r="GM349" s="122"/>
      <c r="GN349" s="122"/>
      <c r="GO349" s="122"/>
      <c r="GP349" s="122"/>
      <c r="GQ349" s="122"/>
      <c r="GR349" s="122"/>
      <c r="GS349" s="122"/>
      <c r="GT349" s="122"/>
      <c r="GU349" s="122"/>
      <c r="GV349" s="122"/>
      <c r="GW349" s="122"/>
      <c r="GX349" s="122"/>
      <c r="GY349" s="122"/>
      <c r="GZ349" s="122"/>
      <c r="HA349" s="122"/>
      <c r="HB349" s="122"/>
      <c r="HC349" s="122"/>
      <c r="HD349" s="122"/>
      <c r="HE349" s="122"/>
      <c r="HF349" s="122"/>
      <c r="HG349" s="122"/>
      <c r="HH349" s="122"/>
      <c r="HI349" s="122"/>
      <c r="HJ349" s="122"/>
      <c r="HK349" s="122"/>
      <c r="HL349" s="122"/>
      <c r="HM349" s="122"/>
      <c r="HN349" s="122"/>
      <c r="HO349" s="122"/>
      <c r="HP349" s="122"/>
      <c r="HQ349" s="122"/>
      <c r="HR349" s="122"/>
      <c r="HS349" s="122"/>
      <c r="HT349" s="122"/>
      <c r="HU349" s="122"/>
      <c r="HV349" s="122"/>
      <c r="HW349" s="122"/>
      <c r="HX349" s="122"/>
      <c r="HY349" s="122"/>
      <c r="HZ349" s="122"/>
      <c r="IA349" s="122"/>
      <c r="IB349" s="122"/>
      <c r="IC349" s="122"/>
      <c r="ID349" s="122"/>
      <c r="IE349" s="122"/>
      <c r="IF349" s="122"/>
      <c r="IG349" s="122"/>
      <c r="IH349" s="122"/>
      <c r="II349" s="122"/>
      <c r="IJ349" s="122"/>
      <c r="IK349" s="122"/>
      <c r="IL349" s="122"/>
      <c r="IM349" s="122"/>
      <c r="IN349" s="122"/>
      <c r="IO349" s="122"/>
      <c r="IP349" s="122"/>
      <c r="IQ349" s="122"/>
      <c r="IR349" s="122"/>
      <c r="IS349" s="122"/>
      <c r="IT349" s="122"/>
      <c r="IU349" s="122"/>
      <c r="IV349" s="122"/>
      <c r="IW349" s="122"/>
      <c r="IX349" s="122"/>
      <c r="IY349" s="122"/>
      <c r="IZ349" s="122"/>
      <c r="JA349" s="122"/>
      <c r="JB349" s="122"/>
      <c r="JC349" s="122"/>
      <c r="JD349" s="122"/>
      <c r="JE349" s="122"/>
      <c r="JF349" s="122"/>
      <c r="JG349" s="122"/>
      <c r="JH349" s="122"/>
      <c r="JI349" s="122"/>
      <c r="JJ349" s="122"/>
      <c r="JK349" s="122"/>
      <c r="JL349" s="122"/>
      <c r="JM349" s="122"/>
      <c r="JN349" s="122"/>
      <c r="JO349" s="122"/>
      <c r="JP349" s="122"/>
      <c r="JQ349" s="122"/>
      <c r="JR349" s="122"/>
      <c r="JS349" s="122"/>
      <c r="JT349" s="122"/>
      <c r="JU349" s="122"/>
      <c r="JV349" s="122"/>
      <c r="JW349" s="122"/>
      <c r="JX349" s="122"/>
      <c r="JY349" s="122"/>
      <c r="JZ349" s="122"/>
      <c r="KA349" s="122"/>
      <c r="KB349" s="122"/>
      <c r="KC349" s="122"/>
      <c r="KD349" s="122"/>
      <c r="KE349" s="122"/>
      <c r="KF349" s="122"/>
      <c r="KG349" s="122"/>
      <c r="KH349" s="122"/>
      <c r="KI349" s="122"/>
      <c r="KJ349" s="122"/>
      <c r="KK349" s="122"/>
      <c r="KL349" s="122"/>
      <c r="KM349" s="122"/>
      <c r="KN349" s="122"/>
      <c r="KO349" s="122"/>
      <c r="KP349" s="122"/>
      <c r="KQ349" s="122"/>
      <c r="KR349" s="122"/>
      <c r="KS349" s="122"/>
      <c r="KT349" s="122"/>
      <c r="KU349" s="122"/>
      <c r="KV349" s="122"/>
      <c r="KW349" s="122"/>
      <c r="KX349" s="122"/>
      <c r="KY349" s="122"/>
      <c r="KZ349" s="122"/>
      <c r="LA349" s="122"/>
      <c r="LB349" s="122"/>
      <c r="LC349" s="122"/>
      <c r="LD349" s="122"/>
      <c r="LE349" s="122"/>
      <c r="LF349" s="122"/>
      <c r="LG349" s="122"/>
      <c r="LH349" s="122"/>
      <c r="LI349" s="122"/>
      <c r="LJ349" s="122"/>
      <c r="LK349" s="122"/>
      <c r="LL349" s="122"/>
      <c r="LM349" s="122"/>
      <c r="LN349" s="122"/>
      <c r="LO349" s="122"/>
      <c r="LP349" s="122"/>
      <c r="LQ349" s="122"/>
      <c r="LR349" s="122"/>
      <c r="LS349" s="122"/>
      <c r="LT349" s="122"/>
      <c r="LU349" s="122"/>
      <c r="LV349" s="122"/>
      <c r="LW349" s="122"/>
      <c r="LX349" s="122"/>
      <c r="LY349" s="122"/>
      <c r="LZ349" s="122"/>
      <c r="MA349" s="122"/>
      <c r="MB349" s="122"/>
      <c r="MC349" s="122"/>
      <c r="MD349" s="122"/>
      <c r="ME349" s="122"/>
      <c r="MF349" s="122"/>
      <c r="MG349" s="122"/>
      <c r="MH349" s="122"/>
      <c r="MI349" s="122"/>
      <c r="MJ349" s="122"/>
      <c r="MK349" s="122"/>
      <c r="ML349" s="122"/>
      <c r="MM349" s="122"/>
      <c r="MN349" s="122"/>
      <c r="MO349" s="122"/>
      <c r="MP349" s="122"/>
      <c r="MQ349" s="122"/>
      <c r="MS349" s="241"/>
      <c r="MT349" s="123"/>
      <c r="MU349" s="124"/>
      <c r="MV349" s="124"/>
      <c r="MW349" s="124"/>
      <c r="MX349" s="124"/>
      <c r="MY349" s="124"/>
      <c r="MZ349" s="124"/>
      <c r="NA349" s="124"/>
      <c r="NB349" s="124"/>
      <c r="NC349" s="124"/>
      <c r="ND349" s="124"/>
      <c r="NE349" s="124"/>
      <c r="NF349" s="124"/>
      <c r="NG349" s="124"/>
      <c r="NH349" s="124"/>
      <c r="NI349" s="124"/>
      <c r="NJ349" s="124"/>
      <c r="NK349" s="124"/>
      <c r="NL349" s="124"/>
      <c r="NM349" s="125"/>
      <c r="NN349" s="370"/>
    </row>
    <row r="350" spans="1:384" s="121" customFormat="1" ht="10.199999999999999" customHeight="1" thickBot="1" x14ac:dyDescent="0.35">
      <c r="A350" s="116"/>
      <c r="B350" s="389"/>
      <c r="C350" s="425"/>
      <c r="D350" s="126"/>
      <c r="E350" s="321"/>
      <c r="F350" s="321"/>
      <c r="G350" s="321"/>
      <c r="H350" s="127"/>
      <c r="I350" s="429" t="str">
        <f>I315</f>
        <v>BRASSERIE</v>
      </c>
      <c r="J350" s="429"/>
      <c r="K350" s="429"/>
      <c r="L350" s="429"/>
      <c r="M350" s="429"/>
      <c r="N350" s="430"/>
      <c r="O350" s="145" t="str">
        <f>IF('Chiffres et fonctions'!$J$3=1,IF(COUNTIF(O319:O348,2)=0,"",COUNTIF(O319:O348,2)),IF('Chiffres et fonctions'!$J$3=2,IF(COUNTIF(O319:O348,4)=0,"","+ "&amp;(COUNTIF(O319:O348,4))),""))</f>
        <v/>
      </c>
      <c r="P350" s="146" t="str">
        <f>IF('Chiffres et fonctions'!$J$3=1,IF(COUNTIF(P319:P348,2)=0,"",COUNTIF(P319:P348,2)),IF('Chiffres et fonctions'!$J$3=2,IF(COUNTIF(P319:P348,4)=0,"","+ "&amp;(COUNTIF(P319:P348,4))),""))</f>
        <v/>
      </c>
      <c r="Q350" s="145" t="str">
        <f>IF('Chiffres et fonctions'!$J$3=1,IF(COUNTIF(Q319:Q348,2)=0,"",COUNTIF(Q319:Q348,2)),IF('Chiffres et fonctions'!$J$3=2,IF(COUNTIF(Q319:Q348,4)=0,"","+ "&amp;(COUNTIF(Q319:Q348,4))),""))</f>
        <v/>
      </c>
      <c r="R350" s="146" t="str">
        <f>IF('Chiffres et fonctions'!$J$3=1,IF(COUNTIF(R319:R348,2)=0,"",COUNTIF(R319:R348,2)),IF('Chiffres et fonctions'!$J$3=2,IF(COUNTIF(R319:R348,4)=0,"","+ "&amp;(COUNTIF(R319:R348,4))),""))</f>
        <v/>
      </c>
      <c r="S350" s="145" t="str">
        <f>IF('Chiffres et fonctions'!$J$3=1,IF(COUNTIF(S319:S348,2)=0,"",COUNTIF(S319:S348,2)),IF('Chiffres et fonctions'!$J$3=2,IF(COUNTIF(S319:S348,4)=0,"","+ "&amp;(COUNTIF(S319:S348,4))),""))</f>
        <v/>
      </c>
      <c r="T350" s="146" t="str">
        <f>IF('Chiffres et fonctions'!$J$3=1,IF(COUNTIF(T319:T348,2)=0,"",COUNTIF(T319:T348,2)),IF('Chiffres et fonctions'!$J$3=2,IF(COUNTIF(T319:T348,4)=0,"","+ "&amp;(COUNTIF(T319:T348,4))),""))</f>
        <v/>
      </c>
      <c r="U350" s="145" t="str">
        <f>IF('Chiffres et fonctions'!$J$3=1,IF(COUNTIF(U319:U348,2)=0,"",COUNTIF(U319:U348,2)),IF('Chiffres et fonctions'!$J$3=2,IF(COUNTIF(U319:U348,4)=0,"","+ "&amp;(COUNTIF(U319:U348,4))),""))</f>
        <v/>
      </c>
      <c r="V350" s="146" t="str">
        <f>IF('Chiffres et fonctions'!$J$3=1,IF(COUNTIF(V319:V348,2)=0,"",COUNTIF(V319:V348,2)),IF('Chiffres et fonctions'!$J$3=2,IF(COUNTIF(V319:V348,4)=0,"","+ "&amp;(COUNTIF(V319:V348,4))),""))</f>
        <v/>
      </c>
      <c r="W350" s="145" t="str">
        <f>IF('Chiffres et fonctions'!$J$3=1,IF(COUNTIF(W319:W348,2)=0,"",COUNTIF(W319:W348,2)),IF('Chiffres et fonctions'!$J$3=2,IF(COUNTIF(W319:W348,4)=0,"","+ "&amp;(COUNTIF(W319:W348,4))),""))</f>
        <v/>
      </c>
      <c r="X350" s="146" t="str">
        <f>IF('Chiffres et fonctions'!$J$3=1,IF(COUNTIF(X319:X348,2)=0,"",COUNTIF(X319:X348,2)),IF('Chiffres et fonctions'!$J$3=2,IF(COUNTIF(X319:X348,4)=0,"","+ "&amp;(COUNTIF(X319:X348,4))),""))</f>
        <v/>
      </c>
      <c r="Y350" s="145" t="str">
        <f>IF('Chiffres et fonctions'!$J$3=1,IF(COUNTIF(Y319:Y348,2)=0,"",COUNTIF(Y319:Y348,2)),IF('Chiffres et fonctions'!$J$3=2,IF(COUNTIF(Y319:Y348,4)=0,"","+ "&amp;(COUNTIF(Y319:Y348,4))),""))</f>
        <v/>
      </c>
      <c r="Z350" s="146" t="str">
        <f>IF('Chiffres et fonctions'!$J$3=1,IF(COUNTIF(Z319:Z348,2)=0,"",COUNTIF(Z319:Z348,2)),IF('Chiffres et fonctions'!$J$3=2,IF(COUNTIF(Z319:Z348,4)=0,"","+ "&amp;(COUNTIF(Z319:Z348,4))),""))</f>
        <v/>
      </c>
      <c r="AA350" s="145" t="str">
        <f>IF('Chiffres et fonctions'!$J$3=1,IF(COUNTIF(AA319:AA348,2)=0,"",COUNTIF(AA319:AA348,2)),IF('Chiffres et fonctions'!$J$3=2,IF(COUNTIF(AA319:AA348,4)=0,"","+ "&amp;(COUNTIF(AA319:AA348,4))),""))</f>
        <v/>
      </c>
      <c r="AB350" s="146" t="str">
        <f>IF('Chiffres et fonctions'!$J$3=1,IF(COUNTIF(AB319:AB348,2)=0,"",COUNTIF(AB319:AB348,2)),IF('Chiffres et fonctions'!$J$3=2,IF(COUNTIF(AB319:AB348,4)=0,"","+ "&amp;(COUNTIF(AB319:AB348,4))),""))</f>
        <v/>
      </c>
      <c r="AC350" s="145" t="str">
        <f>IF('Chiffres et fonctions'!$J$3=1,IF(COUNTIF(AC319:AC348,2)=0,"",COUNTIF(AC319:AC348,2)),IF('Chiffres et fonctions'!$J$3=2,IF(COUNTIF(AC319:AC348,4)=0,"","+ "&amp;(COUNTIF(AC319:AC348,4))),""))</f>
        <v/>
      </c>
      <c r="AD350" s="146" t="str">
        <f>IF('Chiffres et fonctions'!$J$3=1,IF(COUNTIF(AD319:AD348,2)=0,"",COUNTIF(AD319:AD348,2)),IF('Chiffres et fonctions'!$J$3=2,IF(COUNTIF(AD319:AD348,4)=0,"","+ "&amp;(COUNTIF(AD319:AD348,4))),""))</f>
        <v/>
      </c>
      <c r="AE350" s="145" t="str">
        <f>IF('Chiffres et fonctions'!$J$3=1,IF(COUNTIF(AE319:AE348,2)=0,"",COUNTIF(AE319:AE348,2)),IF('Chiffres et fonctions'!$J$3=2,IF(COUNTIF(AE319:AE348,4)=0,"","+ "&amp;(COUNTIF(AE319:AE348,4))),""))</f>
        <v/>
      </c>
      <c r="AF350" s="146" t="str">
        <f>IF('Chiffres et fonctions'!$J$3=1,IF(COUNTIF(AF319:AF348,2)=0,"",COUNTIF(AF319:AF348,2)),IF('Chiffres et fonctions'!$J$3=2,IF(COUNTIF(AF319:AF348,4)=0,"","+ "&amp;(COUNTIF(AF319:AF348,4))),""))</f>
        <v/>
      </c>
      <c r="AG350" s="145" t="str">
        <f>IF('Chiffres et fonctions'!$J$3=1,IF(COUNTIF(AG319:AG348,2)=0,"",COUNTIF(AG319:AG348,2)),IF('Chiffres et fonctions'!$J$3=2,IF(COUNTIF(AG319:AG348,4)=0,"","+ "&amp;(COUNTIF(AG319:AG348,4))),""))</f>
        <v/>
      </c>
      <c r="AH350" s="146" t="str">
        <f>IF('Chiffres et fonctions'!$J$3=1,IF(COUNTIF(AH319:AH348,2)=0,"",COUNTIF(AH319:AH348,2)),IF('Chiffres et fonctions'!$J$3=2,IF(COUNTIF(AH319:AH348,4)=0,"","+ "&amp;(COUNTIF(AH319:AH348,4))),""))</f>
        <v/>
      </c>
      <c r="AI350" s="145" t="str">
        <f>IF('Chiffres et fonctions'!$J$3=1,IF(COUNTIF(AI319:AI348,2)=0,"",COUNTIF(AI319:AI348,2)),IF('Chiffres et fonctions'!$J$3=2,IF(COUNTIF(AI319:AI348,4)=0,"","+ "&amp;(COUNTIF(AI319:AI348,4))),""))</f>
        <v/>
      </c>
      <c r="AJ350" s="146" t="str">
        <f>IF('Chiffres et fonctions'!$J$3=1,IF(COUNTIF(AJ319:AJ348,2)=0,"",COUNTIF(AJ319:AJ348,2)),IF('Chiffres et fonctions'!$J$3=2,IF(COUNTIF(AJ319:AJ348,4)=0,"","+ "&amp;(COUNTIF(AJ319:AJ348,4))),""))</f>
        <v/>
      </c>
      <c r="AK350" s="145" t="str">
        <f>IF('Chiffres et fonctions'!$J$3=1,IF(COUNTIF(AK319:AK348,2)=0,"",COUNTIF(AK319:AK348,2)),IF('Chiffres et fonctions'!$J$3=2,IF(COUNTIF(AK319:AK348,4)=0,"","+ "&amp;(COUNTIF(AK319:AK348,4))),""))</f>
        <v/>
      </c>
      <c r="AL350" s="146" t="str">
        <f>IF('Chiffres et fonctions'!$J$3=1,IF(COUNTIF(AL319:AL348,2)=0,"",COUNTIF(AL319:AL348,2)),IF('Chiffres et fonctions'!$J$3=2,IF(COUNTIF(AL319:AL348,4)=0,"","+ "&amp;(COUNTIF(AL319:AL348,4))),""))</f>
        <v/>
      </c>
      <c r="AM350" s="145" t="str">
        <f>IF('Chiffres et fonctions'!$J$3=1,IF(COUNTIF(AM319:AM348,2)=0,"",COUNTIF(AM319:AM348,2)),IF('Chiffres et fonctions'!$J$3=2,IF(COUNTIF(AM319:AM348,4)=0,"","+ "&amp;(COUNTIF(AM319:AM348,4))),""))</f>
        <v/>
      </c>
      <c r="AN350" s="146" t="str">
        <f>IF('Chiffres et fonctions'!$J$3=1,IF(COUNTIF(AN319:AN348,2)=0,"",COUNTIF(AN319:AN348,2)),IF('Chiffres et fonctions'!$J$3=2,IF(COUNTIF(AN319:AN348,4)=0,"","+ "&amp;(COUNTIF(AN319:AN348,4))),""))</f>
        <v/>
      </c>
      <c r="AO350" s="145" t="str">
        <f>IF('Chiffres et fonctions'!$J$3=1,IF(COUNTIF(AO319:AO348,2)=0,"",COUNTIF(AO319:AO348,2)),IF('Chiffres et fonctions'!$J$3=2,IF(COUNTIF(AO319:AO348,4)=0,"","+ "&amp;(COUNTIF(AO319:AO348,4))),""))</f>
        <v/>
      </c>
      <c r="AP350" s="146" t="str">
        <f>IF('Chiffres et fonctions'!$J$3=1,IF(COUNTIF(AP319:AP348,2)=0,"",COUNTIF(AP319:AP348,2)),IF('Chiffres et fonctions'!$J$3=2,IF(COUNTIF(AP319:AP348,4)=0,"","+ "&amp;(COUNTIF(AP319:AP348,4))),""))</f>
        <v/>
      </c>
      <c r="AQ350" s="145" t="str">
        <f>IF('Chiffres et fonctions'!$J$3=1,IF(COUNTIF(AQ319:AQ348,2)=0,"",COUNTIF(AQ319:AQ348,2)),IF('Chiffres et fonctions'!$J$3=2,IF(COUNTIF(AQ319:AQ348,4)=0,"","+ "&amp;(COUNTIF(AQ319:AQ348,4))),""))</f>
        <v/>
      </c>
      <c r="AR350" s="146" t="str">
        <f>IF('Chiffres et fonctions'!$J$3=1,IF(COUNTIF(AR319:AR348,2)=0,"",COUNTIF(AR319:AR348,2)),IF('Chiffres et fonctions'!$J$3=2,IF(COUNTIF(AR319:AR348,4)=0,"","+ "&amp;(COUNTIF(AR319:AR348,4))),""))</f>
        <v/>
      </c>
      <c r="AS350" s="145" t="str">
        <f>IF('Chiffres et fonctions'!$J$3=1,IF(COUNTIF(AS319:AS348,2)=0,"",COUNTIF(AS319:AS348,2)),IF('Chiffres et fonctions'!$J$3=2,IF(COUNTIF(AS319:AS348,4)=0,"","+ "&amp;(COUNTIF(AS319:AS348,4))),""))</f>
        <v/>
      </c>
      <c r="AT350" s="146" t="str">
        <f>IF('Chiffres et fonctions'!$J$3=1,IF(COUNTIF(AT319:AT348,2)=0,"",COUNTIF(AT319:AT348,2)),IF('Chiffres et fonctions'!$J$3=2,IF(COUNTIF(AT319:AT348,4)=0,"","+ "&amp;(COUNTIF(AT319:AT348,4))),""))</f>
        <v/>
      </c>
      <c r="AU350" s="145" t="str">
        <f>IF('Chiffres et fonctions'!$J$3=1,IF(COUNTIF(AU319:AU348,2)=0,"",COUNTIF(AU319:AU348,2)),IF('Chiffres et fonctions'!$J$3=2,IF(COUNTIF(AU319:AU348,4)=0,"","+ "&amp;(COUNTIF(AU319:AU348,4))),""))</f>
        <v/>
      </c>
      <c r="AV350" s="146" t="str">
        <f>IF('Chiffres et fonctions'!$J$3=1,IF(COUNTIF(AV319:AV348,2)=0,"",COUNTIF(AV319:AV348,2)),IF('Chiffres et fonctions'!$J$3=2,IF(COUNTIF(AV319:AV348,4)=0,"","+ "&amp;(COUNTIF(AV319:AV348,4))),""))</f>
        <v/>
      </c>
      <c r="AW350" s="145" t="str">
        <f>IF('Chiffres et fonctions'!$J$3=1,IF(COUNTIF(AW319:AW348,2)=0,"",COUNTIF(AW319:AW348,2)),IF('Chiffres et fonctions'!$J$3=2,IF(COUNTIF(AW319:AW348,4)=0,"","+ "&amp;(COUNTIF(AW319:AW348,4))),""))</f>
        <v/>
      </c>
      <c r="AX350" s="146" t="str">
        <f>IF('Chiffres et fonctions'!$J$3=1,IF(COUNTIF(AX319:AX348,2)=0,"",COUNTIF(AX319:AX348,2)),IF('Chiffres et fonctions'!$J$3=2,IF(COUNTIF(AX319:AX348,4)=0,"","+ "&amp;(COUNTIF(AX319:AX348,4))),""))</f>
        <v/>
      </c>
      <c r="AY350" s="145" t="str">
        <f>IF('Chiffres et fonctions'!$J$3=1,IF(COUNTIF(AY319:AY348,2)=0,"",COUNTIF(AY319:AY348,2)),IF('Chiffres et fonctions'!$J$3=2,IF(COUNTIF(AY319:AY348,4)=0,"","+ "&amp;(COUNTIF(AY319:AY348,4))),""))</f>
        <v/>
      </c>
      <c r="AZ350" s="146" t="str">
        <f>IF('Chiffres et fonctions'!$J$3=1,IF(COUNTIF(AZ319:AZ348,2)=0,"",COUNTIF(AZ319:AZ348,2)),IF('Chiffres et fonctions'!$J$3=2,IF(COUNTIF(AZ319:AZ348,4)=0,"","+ "&amp;(COUNTIF(AZ319:AZ348,4))),""))</f>
        <v/>
      </c>
      <c r="BA350" s="145" t="str">
        <f>IF('Chiffres et fonctions'!$J$3=1,IF(COUNTIF(BA319:BA348,2)=0,"",COUNTIF(BA319:BA348,2)),IF('Chiffres et fonctions'!$J$3=2,IF(COUNTIF(BA319:BA348,4)=0,"","+ "&amp;(COUNTIF(BA319:BA348,4))),""))</f>
        <v/>
      </c>
      <c r="BB350" s="146" t="str">
        <f>IF('Chiffres et fonctions'!$J$3=1,IF(COUNTIF(BB319:BB348,2)=0,"",COUNTIF(BB319:BB348,2)),IF('Chiffres et fonctions'!$J$3=2,IF(COUNTIF(BB319:BB348,4)=0,"","+ "&amp;(COUNTIF(BB319:BB348,4))),""))</f>
        <v/>
      </c>
      <c r="BC350" s="128"/>
      <c r="BD350" s="417"/>
      <c r="BE350" s="155"/>
      <c r="BF350" s="156"/>
      <c r="BG350" s="157"/>
      <c r="BH350" s="156"/>
      <c r="BI350" s="156"/>
      <c r="BJ350" s="156"/>
      <c r="BK350" s="282"/>
      <c r="BL350" s="249"/>
      <c r="BM350" s="249"/>
      <c r="BN350" s="249"/>
      <c r="BO350" s="249"/>
      <c r="BP350" s="249"/>
      <c r="BQ350" s="249"/>
      <c r="BR350" s="129"/>
      <c r="BS350" s="129"/>
      <c r="BT350" s="182"/>
      <c r="BU350" s="243"/>
      <c r="BV350" s="239"/>
      <c r="BW350" s="243"/>
      <c r="BX350" s="239"/>
      <c r="BY350" s="130"/>
      <c r="BZ350" s="130"/>
      <c r="CA350" s="130"/>
      <c r="CB350" s="130"/>
      <c r="CC350" s="130"/>
      <c r="CD350" s="130"/>
      <c r="CE350" s="130"/>
      <c r="CF350" s="130"/>
      <c r="CG350" s="130"/>
      <c r="CH350" s="130"/>
      <c r="CI350" s="130"/>
      <c r="CJ350" s="130"/>
      <c r="CK350" s="130"/>
      <c r="CL350" s="130"/>
      <c r="CM350" s="130"/>
      <c r="CN350" s="130"/>
      <c r="CO350" s="130"/>
      <c r="CP350" s="130"/>
      <c r="CQ350" s="130"/>
      <c r="CR350" s="130"/>
      <c r="CS350" s="130"/>
      <c r="CT350" s="130"/>
      <c r="CU350" s="130"/>
      <c r="CV350" s="130"/>
      <c r="CW350" s="130"/>
      <c r="CX350" s="130"/>
      <c r="CY350" s="130"/>
      <c r="CZ350" s="130"/>
      <c r="DA350" s="130"/>
      <c r="DB350" s="130"/>
      <c r="DC350" s="130"/>
      <c r="DD350" s="130"/>
      <c r="DE350" s="130"/>
      <c r="DF350" s="130"/>
      <c r="DG350" s="130"/>
      <c r="DH350" s="130"/>
      <c r="DI350" s="130"/>
      <c r="DJ350" s="130"/>
      <c r="DK350" s="130"/>
      <c r="DL350" s="130"/>
      <c r="DM350" s="130"/>
      <c r="DN350" s="130"/>
      <c r="DO350" s="130"/>
      <c r="DP350" s="130"/>
      <c r="DQ350" s="130"/>
      <c r="DR350" s="130"/>
      <c r="DS350" s="130"/>
      <c r="DT350" s="130"/>
      <c r="DU350" s="130"/>
      <c r="DV350" s="130"/>
      <c r="DW350" s="130"/>
      <c r="DX350" s="130"/>
      <c r="DY350" s="130"/>
      <c r="DZ350" s="130"/>
      <c r="EA350" s="130"/>
      <c r="EB350" s="130"/>
      <c r="EC350" s="130"/>
      <c r="ED350" s="130"/>
      <c r="EE350" s="130"/>
      <c r="EF350" s="130"/>
      <c r="EG350" s="130"/>
      <c r="EH350" s="130"/>
      <c r="EI350" s="130"/>
      <c r="EJ350" s="130"/>
      <c r="EK350" s="130"/>
      <c r="EL350" s="130"/>
      <c r="EM350" s="130"/>
      <c r="EN350" s="130"/>
      <c r="EO350" s="130"/>
      <c r="EP350" s="130"/>
      <c r="EQ350" s="130"/>
      <c r="ER350" s="130"/>
      <c r="ES350" s="130"/>
      <c r="ET350" s="130"/>
      <c r="EU350" s="130"/>
      <c r="EV350" s="130"/>
      <c r="EW350" s="130"/>
      <c r="EX350" s="130"/>
      <c r="EY350" s="130"/>
      <c r="EZ350" s="130"/>
      <c r="FA350" s="130"/>
      <c r="FB350" s="130"/>
      <c r="FC350" s="130"/>
      <c r="FD350" s="130"/>
      <c r="FE350" s="130"/>
      <c r="FF350" s="130"/>
      <c r="FG350" s="130"/>
      <c r="FH350" s="130"/>
      <c r="FI350" s="130"/>
      <c r="FJ350" s="130"/>
      <c r="FK350" s="130"/>
      <c r="FL350" s="130"/>
      <c r="FM350" s="130"/>
      <c r="FN350" s="130"/>
      <c r="FO350" s="130"/>
      <c r="FP350" s="130"/>
      <c r="FQ350" s="130"/>
      <c r="FR350" s="130"/>
      <c r="FS350" s="130"/>
      <c r="FT350" s="130"/>
      <c r="FU350" s="130"/>
      <c r="FV350" s="130"/>
      <c r="FW350" s="130"/>
      <c r="FX350" s="130"/>
      <c r="FY350" s="130"/>
      <c r="FZ350" s="130"/>
      <c r="GA350" s="130"/>
      <c r="GB350" s="130"/>
      <c r="GC350" s="130"/>
      <c r="GD350" s="130"/>
      <c r="GE350" s="130"/>
      <c r="GF350" s="130"/>
      <c r="GG350" s="130"/>
      <c r="GH350" s="130"/>
      <c r="GI350" s="130"/>
      <c r="GJ350" s="130"/>
      <c r="GK350" s="130"/>
      <c r="GL350" s="130"/>
      <c r="GM350" s="130"/>
      <c r="GN350" s="130"/>
      <c r="GO350" s="130"/>
      <c r="GP350" s="130"/>
      <c r="GQ350" s="130"/>
      <c r="GR350" s="130"/>
      <c r="GS350" s="130"/>
      <c r="GT350" s="130"/>
      <c r="GU350" s="130"/>
      <c r="GV350" s="130"/>
      <c r="GW350" s="130"/>
      <c r="GX350" s="130"/>
      <c r="GY350" s="130"/>
      <c r="GZ350" s="130"/>
      <c r="HA350" s="130"/>
      <c r="HB350" s="130"/>
      <c r="HC350" s="130"/>
      <c r="HD350" s="130"/>
      <c r="HE350" s="130"/>
      <c r="HF350" s="130"/>
      <c r="HG350" s="130"/>
      <c r="HH350" s="130"/>
      <c r="HI350" s="130"/>
      <c r="HJ350" s="130"/>
      <c r="HK350" s="130"/>
      <c r="HL350" s="130"/>
      <c r="HM350" s="130"/>
      <c r="HN350" s="130"/>
      <c r="HO350" s="130"/>
      <c r="HP350" s="130"/>
      <c r="HQ350" s="130"/>
      <c r="HR350" s="130"/>
      <c r="HS350" s="130"/>
      <c r="HT350" s="130"/>
      <c r="HU350" s="130"/>
      <c r="HV350" s="130"/>
      <c r="HW350" s="130"/>
      <c r="HX350" s="130"/>
      <c r="HY350" s="130"/>
      <c r="HZ350" s="130"/>
      <c r="IA350" s="130"/>
      <c r="IB350" s="130"/>
      <c r="IC350" s="130"/>
      <c r="ID350" s="130"/>
      <c r="IE350" s="130"/>
      <c r="IF350" s="130"/>
      <c r="IG350" s="130"/>
      <c r="IH350" s="130"/>
      <c r="II350" s="130"/>
      <c r="IJ350" s="130"/>
      <c r="IK350" s="130"/>
      <c r="IL350" s="130"/>
      <c r="IM350" s="130"/>
      <c r="IN350" s="130"/>
      <c r="IO350" s="130"/>
      <c r="IP350" s="130"/>
      <c r="IQ350" s="130"/>
      <c r="IR350" s="130"/>
      <c r="IS350" s="130"/>
      <c r="IT350" s="130"/>
      <c r="IU350" s="130"/>
      <c r="IV350" s="130"/>
      <c r="IW350" s="130"/>
      <c r="IX350" s="130"/>
      <c r="IY350" s="130"/>
      <c r="IZ350" s="130"/>
      <c r="JA350" s="130"/>
      <c r="JB350" s="130"/>
      <c r="JC350" s="130"/>
      <c r="JD350" s="130"/>
      <c r="JE350" s="130"/>
      <c r="JF350" s="130"/>
      <c r="JG350" s="130"/>
      <c r="JH350" s="130"/>
      <c r="JI350" s="130"/>
      <c r="JJ350" s="130"/>
      <c r="JK350" s="130"/>
      <c r="JL350" s="130"/>
      <c r="JM350" s="130"/>
      <c r="JN350" s="130"/>
      <c r="JO350" s="130"/>
      <c r="JP350" s="130"/>
      <c r="JQ350" s="130"/>
      <c r="JR350" s="130"/>
      <c r="JS350" s="130"/>
      <c r="JT350" s="130"/>
      <c r="JU350" s="130"/>
      <c r="JV350" s="130"/>
      <c r="JW350" s="130"/>
      <c r="JX350" s="130"/>
      <c r="JY350" s="130"/>
      <c r="JZ350" s="130"/>
      <c r="KA350" s="130"/>
      <c r="KB350" s="130"/>
      <c r="KC350" s="130"/>
      <c r="KD350" s="130"/>
      <c r="KE350" s="130"/>
      <c r="KF350" s="130"/>
      <c r="KG350" s="130"/>
      <c r="KH350" s="130"/>
      <c r="KI350" s="130"/>
      <c r="KJ350" s="130"/>
      <c r="KK350" s="130"/>
      <c r="KL350" s="130"/>
      <c r="KM350" s="130"/>
      <c r="KN350" s="130"/>
      <c r="KO350" s="130"/>
      <c r="KP350" s="130"/>
      <c r="KQ350" s="130"/>
      <c r="KR350" s="130"/>
      <c r="KS350" s="130"/>
      <c r="KT350" s="130"/>
      <c r="KU350" s="130"/>
      <c r="KV350" s="130"/>
      <c r="KW350" s="130"/>
      <c r="KX350" s="130"/>
      <c r="KY350" s="130"/>
      <c r="KZ350" s="130"/>
      <c r="LA350" s="130"/>
      <c r="LB350" s="130"/>
      <c r="LC350" s="130"/>
      <c r="LD350" s="130"/>
      <c r="LE350" s="130"/>
      <c r="LF350" s="130"/>
      <c r="LG350" s="130"/>
      <c r="LH350" s="130"/>
      <c r="LI350" s="130"/>
      <c r="LJ350" s="130"/>
      <c r="LK350" s="130"/>
      <c r="LL350" s="130"/>
      <c r="LM350" s="130"/>
      <c r="LN350" s="130"/>
      <c r="LO350" s="130"/>
      <c r="LP350" s="130"/>
      <c r="LQ350" s="130"/>
      <c r="LR350" s="130"/>
      <c r="LS350" s="130"/>
      <c r="LT350" s="130"/>
      <c r="LU350" s="130"/>
      <c r="LV350" s="130"/>
      <c r="LW350" s="130"/>
      <c r="LX350" s="130"/>
      <c r="LY350" s="130"/>
      <c r="LZ350" s="130"/>
      <c r="MA350" s="130"/>
      <c r="MB350" s="130"/>
      <c r="MC350" s="130"/>
      <c r="MD350" s="130"/>
      <c r="ME350" s="130"/>
      <c r="MF350" s="130"/>
      <c r="MG350" s="130"/>
      <c r="MH350" s="130"/>
      <c r="MI350" s="130"/>
      <c r="MJ350" s="130"/>
      <c r="MK350" s="130"/>
      <c r="ML350" s="130"/>
      <c r="MM350" s="130"/>
      <c r="MN350" s="130"/>
      <c r="MO350" s="130"/>
      <c r="MP350" s="130"/>
      <c r="MQ350" s="130"/>
      <c r="MS350" s="241"/>
      <c r="MT350" s="374">
        <f>(COUNTA($O319:$BB348)/2)-SUM(MV350:NK350)</f>
        <v>0</v>
      </c>
      <c r="MU350" s="375"/>
      <c r="MV350" s="376">
        <f>SUM(MV319:MW348)</f>
        <v>0</v>
      </c>
      <c r="MW350" s="376"/>
      <c r="MX350" s="376">
        <f>SUM(MX319:MY348)</f>
        <v>0</v>
      </c>
      <c r="MY350" s="376"/>
      <c r="MZ350" s="376">
        <f>SUM(MZ319:NA348)</f>
        <v>0</v>
      </c>
      <c r="NA350" s="376"/>
      <c r="NB350" s="376">
        <f>SUM(NB319:NC348)</f>
        <v>0</v>
      </c>
      <c r="NC350" s="376"/>
      <c r="ND350" s="376">
        <f>SUM(ND319:NE348)</f>
        <v>0</v>
      </c>
      <c r="NE350" s="376"/>
      <c r="NF350" s="376">
        <f>SUM(NF319:NG348)</f>
        <v>0</v>
      </c>
      <c r="NG350" s="376"/>
      <c r="NH350" s="376">
        <f>SUM(NH319:NI348)</f>
        <v>0</v>
      </c>
      <c r="NI350" s="376"/>
      <c r="NJ350" s="376">
        <f>SUM(NJ319:NK348)</f>
        <v>0</v>
      </c>
      <c r="NK350" s="376"/>
      <c r="NL350" s="377">
        <f>SUM(NL319:NM348)</f>
        <v>0</v>
      </c>
      <c r="NM350" s="378"/>
      <c r="NN350" s="370"/>
    </row>
    <row r="351" spans="1:384" s="318" customFormat="1" ht="10.199999999999999" customHeight="1" thickBot="1" x14ac:dyDescent="0.35">
      <c r="A351" s="320"/>
      <c r="B351" s="389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44"/>
      <c r="AJ351" s="44"/>
      <c r="AK351" s="44"/>
      <c r="AL351" s="44"/>
      <c r="AM351" s="44"/>
      <c r="AN351" s="44"/>
      <c r="AO351" s="44"/>
      <c r="AP351" s="44"/>
      <c r="AQ351" s="44"/>
      <c r="AR351" s="44"/>
      <c r="AS351" s="44"/>
      <c r="AT351" s="44"/>
      <c r="AU351" s="44"/>
      <c r="AV351" s="44"/>
      <c r="AW351" s="44"/>
      <c r="AX351" s="44"/>
      <c r="AY351" s="44"/>
      <c r="AZ351" s="44"/>
      <c r="BA351" s="44"/>
      <c r="BB351" s="44"/>
      <c r="BC351" s="44"/>
      <c r="BD351" s="45"/>
      <c r="BE351" s="45"/>
      <c r="BF351" s="45"/>
      <c r="BG351" s="45"/>
      <c r="BH351" s="45"/>
      <c r="BI351" s="45"/>
      <c r="BJ351" s="45"/>
      <c r="BK351" s="241"/>
      <c r="BL351" s="45"/>
      <c r="BM351" s="45"/>
      <c r="BN351" s="45"/>
      <c r="BO351" s="45"/>
      <c r="BP351" s="45"/>
      <c r="BR351" s="45"/>
      <c r="BS351" s="44"/>
      <c r="BT351" s="45"/>
      <c r="BU351" s="240"/>
      <c r="BV351" s="240"/>
      <c r="BW351" s="240"/>
      <c r="BX351" s="240"/>
      <c r="BY351" s="178"/>
      <c r="BZ351" s="178"/>
      <c r="CA351" s="178"/>
      <c r="CB351" s="178"/>
      <c r="CC351" s="178"/>
      <c r="CD351" s="178"/>
      <c r="CE351" s="178"/>
      <c r="CF351" s="178"/>
      <c r="CG351" s="178"/>
      <c r="CH351" s="178"/>
      <c r="CI351" s="178"/>
      <c r="CJ351" s="178"/>
      <c r="CK351" s="178"/>
      <c r="CL351" s="178"/>
      <c r="CM351" s="178"/>
      <c r="CN351" s="178"/>
      <c r="CO351" s="178"/>
      <c r="CP351" s="178"/>
      <c r="CQ351" s="178"/>
      <c r="CR351" s="178"/>
      <c r="CS351" s="178"/>
      <c r="CT351" s="178"/>
      <c r="CU351" s="178"/>
      <c r="CV351" s="178"/>
      <c r="CW351" s="178"/>
      <c r="CX351" s="178"/>
      <c r="CY351" s="178"/>
      <c r="CZ351" s="178"/>
      <c r="DA351" s="178"/>
      <c r="DB351" s="178"/>
      <c r="DC351" s="178"/>
      <c r="DD351" s="178"/>
      <c r="DE351" s="178"/>
      <c r="DF351" s="319"/>
      <c r="DG351" s="319"/>
      <c r="DH351" s="319"/>
      <c r="DI351" s="319"/>
      <c r="DJ351" s="319"/>
      <c r="DK351" s="319"/>
      <c r="DL351" s="319"/>
      <c r="DM351" s="319"/>
      <c r="DN351" s="319"/>
      <c r="DO351" s="319"/>
      <c r="DP351" s="319"/>
      <c r="DQ351" s="319"/>
      <c r="DR351" s="319"/>
      <c r="DS351" s="319"/>
      <c r="DT351" s="319"/>
      <c r="DU351" s="319"/>
      <c r="DV351" s="319"/>
      <c r="DW351" s="319"/>
      <c r="DX351" s="319"/>
      <c r="DY351" s="319"/>
      <c r="DZ351" s="319"/>
      <c r="EA351" s="319"/>
      <c r="EB351" s="319"/>
      <c r="EC351" s="319"/>
      <c r="ED351" s="319"/>
      <c r="EE351" s="319"/>
      <c r="EF351" s="319"/>
      <c r="EG351" s="319"/>
      <c r="EH351" s="319"/>
      <c r="EI351" s="319"/>
      <c r="EJ351" s="319"/>
      <c r="EK351" s="319"/>
      <c r="EL351" s="319"/>
      <c r="EM351" s="319"/>
      <c r="EN351" s="319"/>
      <c r="EO351" s="319"/>
      <c r="EP351" s="319"/>
      <c r="EQ351" s="319"/>
      <c r="ER351" s="319"/>
      <c r="ES351" s="319"/>
      <c r="ET351" s="319"/>
      <c r="EU351" s="319"/>
      <c r="EV351" s="380"/>
      <c r="EW351" s="380"/>
      <c r="EX351" s="380"/>
      <c r="EY351" s="380"/>
      <c r="EZ351" s="380"/>
      <c r="FA351" s="380"/>
      <c r="FB351" s="380"/>
      <c r="FC351" s="380"/>
      <c r="FD351" s="380"/>
      <c r="FE351" s="380"/>
      <c r="FF351" s="380"/>
      <c r="FG351" s="380"/>
      <c r="FH351" s="380"/>
      <c r="FI351" s="380"/>
      <c r="FJ351" s="380"/>
      <c r="FK351" s="380"/>
      <c r="FL351" s="380"/>
      <c r="FM351" s="380"/>
      <c r="FN351" s="380"/>
      <c r="FO351" s="380"/>
      <c r="FP351" s="380"/>
      <c r="FQ351" s="380"/>
      <c r="FR351" s="380"/>
      <c r="FS351" s="380"/>
      <c r="FT351" s="380"/>
      <c r="FU351" s="380"/>
      <c r="FV351" s="380"/>
      <c r="FW351" s="380"/>
      <c r="FX351" s="380"/>
      <c r="FY351" s="380"/>
      <c r="FZ351" s="380"/>
      <c r="GA351" s="380"/>
      <c r="GB351" s="380"/>
      <c r="GC351" s="380"/>
      <c r="GD351" s="380"/>
      <c r="GE351" s="380"/>
      <c r="GF351" s="380"/>
      <c r="GG351" s="380"/>
      <c r="GH351" s="380"/>
      <c r="GI351" s="380"/>
      <c r="GJ351" s="319"/>
      <c r="GK351" s="380"/>
      <c r="GL351" s="380"/>
      <c r="GM351" s="380"/>
      <c r="GN351" s="380"/>
      <c r="GO351" s="380"/>
      <c r="GP351" s="380"/>
      <c r="GQ351" s="380"/>
      <c r="GR351" s="380"/>
      <c r="GS351" s="380"/>
      <c r="GT351" s="380"/>
      <c r="GU351" s="380"/>
      <c r="GV351" s="380"/>
      <c r="GW351" s="380"/>
      <c r="GX351" s="380"/>
      <c r="GY351" s="380"/>
      <c r="GZ351" s="380"/>
      <c r="HA351" s="380"/>
      <c r="HB351" s="380"/>
      <c r="HC351" s="380"/>
      <c r="HD351" s="380"/>
      <c r="HE351" s="380"/>
      <c r="HF351" s="380"/>
      <c r="HG351" s="380"/>
      <c r="HH351" s="380"/>
      <c r="HI351" s="380"/>
      <c r="HJ351" s="380"/>
      <c r="HK351" s="380"/>
      <c r="HL351" s="380"/>
      <c r="HM351" s="380"/>
      <c r="HN351" s="380"/>
      <c r="HO351" s="380"/>
      <c r="HP351" s="380"/>
      <c r="HQ351" s="380"/>
      <c r="HR351" s="380"/>
      <c r="HS351" s="380"/>
      <c r="HT351" s="380"/>
      <c r="HU351" s="380"/>
      <c r="HV351" s="380"/>
      <c r="HW351" s="380"/>
      <c r="HX351" s="380"/>
      <c r="HY351" s="319"/>
      <c r="HZ351" s="380"/>
      <c r="IA351" s="380"/>
      <c r="IB351" s="380"/>
      <c r="IC351" s="380"/>
      <c r="ID351" s="380"/>
      <c r="IE351" s="380"/>
      <c r="IF351" s="380"/>
      <c r="IG351" s="380"/>
      <c r="IH351" s="380"/>
      <c r="II351" s="380"/>
      <c r="IJ351" s="380"/>
      <c r="IK351" s="380"/>
      <c r="IL351" s="380"/>
      <c r="IM351" s="380"/>
      <c r="IN351" s="380"/>
      <c r="IO351" s="380"/>
      <c r="IP351" s="380"/>
      <c r="IQ351" s="380"/>
      <c r="IR351" s="380"/>
      <c r="IS351" s="380"/>
      <c r="IT351" s="380"/>
      <c r="IU351" s="380"/>
      <c r="IV351" s="380"/>
      <c r="IW351" s="380"/>
      <c r="IX351" s="380"/>
      <c r="IY351" s="380"/>
      <c r="IZ351" s="380"/>
      <c r="JA351" s="380"/>
      <c r="JB351" s="380"/>
      <c r="JC351" s="380"/>
      <c r="JD351" s="380"/>
      <c r="JE351" s="380"/>
      <c r="JF351" s="380"/>
      <c r="JG351" s="380"/>
      <c r="JH351" s="380"/>
      <c r="JI351" s="380"/>
      <c r="JJ351" s="380"/>
      <c r="JK351" s="380"/>
      <c r="JL351" s="380"/>
      <c r="JM351" s="380"/>
      <c r="JN351" s="319"/>
      <c r="JO351" s="380"/>
      <c r="JP351" s="380"/>
      <c r="JQ351" s="380"/>
      <c r="JR351" s="380"/>
      <c r="JS351" s="380"/>
      <c r="JT351" s="380"/>
      <c r="JU351" s="380"/>
      <c r="JV351" s="380"/>
      <c r="JW351" s="380"/>
      <c r="JX351" s="380"/>
      <c r="JY351" s="380"/>
      <c r="JZ351" s="380"/>
      <c r="KA351" s="380"/>
      <c r="KB351" s="380"/>
      <c r="KC351" s="380"/>
      <c r="KD351" s="380"/>
      <c r="KE351" s="380"/>
      <c r="KF351" s="380"/>
      <c r="KG351" s="380"/>
      <c r="KH351" s="380"/>
      <c r="KI351" s="380"/>
      <c r="KJ351" s="380"/>
      <c r="KK351" s="380"/>
      <c r="KL351" s="380"/>
      <c r="KM351" s="380"/>
      <c r="KN351" s="380"/>
      <c r="KO351" s="380"/>
      <c r="KP351" s="380"/>
      <c r="KQ351" s="380"/>
      <c r="KR351" s="380"/>
      <c r="KS351" s="380"/>
      <c r="KT351" s="380"/>
      <c r="KU351" s="380"/>
      <c r="KV351" s="380"/>
      <c r="KW351" s="380"/>
      <c r="KX351" s="380"/>
      <c r="KY351" s="380"/>
      <c r="KZ351" s="380"/>
      <c r="LA351" s="380"/>
      <c r="LB351" s="380"/>
      <c r="LC351" s="319"/>
      <c r="LD351" s="380"/>
      <c r="LE351" s="380"/>
      <c r="LF351" s="380"/>
      <c r="LG351" s="380"/>
      <c r="LH351" s="380"/>
      <c r="LI351" s="380"/>
      <c r="LJ351" s="380"/>
      <c r="LK351" s="380"/>
      <c r="LL351" s="380"/>
      <c r="LM351" s="380"/>
      <c r="LN351" s="380"/>
      <c r="LO351" s="380"/>
      <c r="LP351" s="380"/>
      <c r="LQ351" s="380"/>
      <c r="LR351" s="380"/>
      <c r="LS351" s="380"/>
      <c r="LT351" s="380"/>
      <c r="LU351" s="380"/>
      <c r="LV351" s="380"/>
      <c r="LW351" s="380"/>
      <c r="LX351" s="380"/>
      <c r="LY351" s="380"/>
      <c r="LZ351" s="380"/>
      <c r="MA351" s="380"/>
      <c r="MB351" s="380"/>
      <c r="MC351" s="380"/>
      <c r="MD351" s="380"/>
      <c r="ME351" s="380"/>
      <c r="MF351" s="380"/>
      <c r="MG351" s="380"/>
      <c r="MH351" s="380"/>
      <c r="MI351" s="380"/>
      <c r="MJ351" s="380"/>
      <c r="MK351" s="380"/>
      <c r="ML351" s="380"/>
      <c r="MM351" s="380"/>
      <c r="MN351" s="380"/>
      <c r="MO351" s="380"/>
      <c r="MP351" s="380"/>
      <c r="MQ351" s="380"/>
      <c r="MS351" s="241"/>
      <c r="MT351" s="367"/>
      <c r="MU351" s="367"/>
      <c r="MV351" s="367"/>
      <c r="MW351" s="367"/>
      <c r="MX351" s="367"/>
      <c r="MY351" s="367"/>
      <c r="MZ351" s="367"/>
      <c r="NA351" s="367"/>
      <c r="NB351" s="367"/>
      <c r="NC351" s="367"/>
      <c r="ND351" s="367"/>
      <c r="NE351" s="367"/>
      <c r="NF351" s="367"/>
      <c r="NG351" s="367"/>
      <c r="NH351" s="367"/>
      <c r="NI351" s="367"/>
      <c r="NJ351" s="367"/>
      <c r="NK351" s="367"/>
      <c r="NL351" s="367"/>
      <c r="NM351" s="367"/>
      <c r="NN351" s="370"/>
    </row>
    <row r="352" spans="1:384" s="318" customFormat="1" ht="18" customHeight="1" thickBot="1" x14ac:dyDescent="0.35">
      <c r="A352" s="26">
        <v>11</v>
      </c>
      <c r="B352" s="389"/>
      <c r="C352" s="415">
        <f>Conges!$B$13</f>
        <v>44906</v>
      </c>
      <c r="D352" s="416"/>
      <c r="E352" s="416"/>
      <c r="F352" s="416"/>
      <c r="G352" s="416"/>
      <c r="H352" s="416"/>
      <c r="I352" s="416"/>
      <c r="J352" s="416"/>
      <c r="K352" s="416"/>
      <c r="L352" s="416"/>
      <c r="M352" s="416"/>
      <c r="N352" s="416"/>
      <c r="O352" s="416"/>
      <c r="P352" s="416"/>
      <c r="Q352" s="416"/>
      <c r="R352" s="416"/>
      <c r="S352" s="416"/>
      <c r="T352" s="416"/>
      <c r="U352" s="416"/>
      <c r="V352" s="416"/>
      <c r="W352" s="416"/>
      <c r="X352" s="416"/>
      <c r="Y352" s="416"/>
      <c r="Z352" s="416"/>
      <c r="AA352" s="416"/>
      <c r="AB352" s="416"/>
      <c r="AC352" s="416"/>
      <c r="AD352" s="416"/>
      <c r="AE352" s="416"/>
      <c r="AF352" s="416"/>
      <c r="AG352" s="416"/>
      <c r="AH352" s="416"/>
      <c r="AI352" s="416"/>
      <c r="AJ352" s="416"/>
      <c r="AK352" s="416"/>
      <c r="AL352" s="416"/>
      <c r="AM352" s="416"/>
      <c r="AN352" s="416"/>
      <c r="AO352" s="416"/>
      <c r="AP352" s="416"/>
      <c r="AQ352" s="416"/>
      <c r="AR352" s="416"/>
      <c r="AS352" s="416"/>
      <c r="AT352" s="416"/>
      <c r="AU352" s="416"/>
      <c r="AV352" s="416"/>
      <c r="AW352" s="416"/>
      <c r="AX352" s="416"/>
      <c r="AY352" s="416"/>
      <c r="AZ352" s="416"/>
      <c r="BA352" s="416"/>
      <c r="BB352" s="416"/>
      <c r="BC352" s="416"/>
      <c r="BD352" s="417"/>
      <c r="BE352" s="418" t="s">
        <v>13</v>
      </c>
      <c r="BF352" s="419"/>
      <c r="BG352" s="421"/>
      <c r="BH352" s="350" t="s">
        <v>54</v>
      </c>
      <c r="BI352" s="350"/>
      <c r="BJ352" s="350" t="s">
        <v>46</v>
      </c>
      <c r="BK352" s="348"/>
      <c r="BL352" s="350" t="s">
        <v>69</v>
      </c>
      <c r="BM352" s="350" t="s">
        <v>70</v>
      </c>
      <c r="BN352" s="350" t="s">
        <v>73</v>
      </c>
      <c r="BO352" s="350" t="s">
        <v>74</v>
      </c>
      <c r="BP352" s="350" t="s">
        <v>71</v>
      </c>
      <c r="BQ352" s="350" t="s">
        <v>72</v>
      </c>
      <c r="BR352" s="356" t="s">
        <v>62</v>
      </c>
      <c r="BS352" s="359" t="s">
        <v>68</v>
      </c>
      <c r="BT352" s="358"/>
      <c r="BU352" s="354" t="str">
        <f>BU$2</f>
        <v>Heures Pointés Reel +ind</v>
      </c>
      <c r="BV352" s="352" t="str">
        <f>BV$2</f>
        <v>Heures Cumules Reel + ind</v>
      </c>
      <c r="BW352" s="354"/>
      <c r="BX352" s="352"/>
      <c r="BY352" s="178"/>
      <c r="BZ352" s="178"/>
      <c r="CA352" s="178"/>
      <c r="CB352" s="178"/>
      <c r="CC352" s="178"/>
      <c r="CD352" s="178"/>
      <c r="CE352" s="178"/>
      <c r="CF352" s="178"/>
      <c r="CG352" s="178"/>
      <c r="CH352" s="178"/>
      <c r="CI352" s="178"/>
      <c r="CJ352" s="178"/>
      <c r="CK352" s="178"/>
      <c r="CL352" s="178"/>
      <c r="CM352" s="178"/>
      <c r="CN352" s="178"/>
      <c r="CO352" s="178"/>
      <c r="CP352" s="178"/>
      <c r="CQ352" s="178"/>
      <c r="CR352" s="178"/>
      <c r="CS352" s="178"/>
      <c r="CT352" s="178"/>
      <c r="CU352" s="178"/>
      <c r="CV352" s="178"/>
      <c r="CW352" s="178"/>
      <c r="CX352" s="178"/>
      <c r="CY352" s="178"/>
      <c r="CZ352" s="178"/>
      <c r="DA352" s="178"/>
      <c r="DB352" s="178"/>
      <c r="DC352" s="178"/>
      <c r="DD352" s="178"/>
      <c r="DE352" s="178"/>
      <c r="DF352" s="319"/>
      <c r="DG352" s="319"/>
      <c r="DH352" s="319"/>
      <c r="DI352" s="319"/>
      <c r="DJ352" s="319"/>
      <c r="DK352" s="319"/>
      <c r="DL352" s="319"/>
      <c r="DM352" s="319"/>
      <c r="DN352" s="319"/>
      <c r="DO352" s="319"/>
      <c r="DP352" s="319"/>
      <c r="DQ352" s="319"/>
      <c r="DR352" s="319"/>
      <c r="DS352" s="319"/>
      <c r="DT352" s="319"/>
      <c r="DU352" s="319"/>
      <c r="DV352" s="319"/>
      <c r="DW352" s="319"/>
      <c r="DX352" s="319"/>
      <c r="DY352" s="319"/>
      <c r="DZ352" s="319"/>
      <c r="EA352" s="319"/>
      <c r="EB352" s="319"/>
      <c r="EC352" s="319"/>
      <c r="ED352" s="319"/>
      <c r="EE352" s="319"/>
      <c r="EF352" s="319"/>
      <c r="EG352" s="319"/>
      <c r="EH352" s="319"/>
      <c r="EI352" s="319"/>
      <c r="EJ352" s="319"/>
      <c r="EK352" s="319"/>
      <c r="EL352" s="319"/>
      <c r="EM352" s="319"/>
      <c r="EN352" s="319"/>
      <c r="EO352" s="319"/>
      <c r="EP352" s="319"/>
      <c r="EQ352" s="319"/>
      <c r="ER352" s="319"/>
      <c r="ES352" s="319"/>
      <c r="ET352" s="319"/>
      <c r="EU352" s="319"/>
      <c r="EV352" s="380"/>
      <c r="EW352" s="380"/>
      <c r="EX352" s="380"/>
      <c r="EY352" s="380"/>
      <c r="EZ352" s="380"/>
      <c r="FA352" s="380"/>
      <c r="FB352" s="380"/>
      <c r="FC352" s="380"/>
      <c r="FD352" s="380"/>
      <c r="FE352" s="380"/>
      <c r="FF352" s="380"/>
      <c r="FG352" s="380"/>
      <c r="FH352" s="380"/>
      <c r="FI352" s="380"/>
      <c r="FJ352" s="380"/>
      <c r="FK352" s="380"/>
      <c r="FL352" s="380"/>
      <c r="FM352" s="380"/>
      <c r="FN352" s="380"/>
      <c r="FO352" s="380"/>
      <c r="FP352" s="380"/>
      <c r="FQ352" s="380"/>
      <c r="FR352" s="380"/>
      <c r="FS352" s="380"/>
      <c r="FT352" s="380"/>
      <c r="FU352" s="380"/>
      <c r="FV352" s="380"/>
      <c r="FW352" s="380"/>
      <c r="FX352" s="380"/>
      <c r="FY352" s="380"/>
      <c r="FZ352" s="380"/>
      <c r="GA352" s="380"/>
      <c r="GB352" s="380"/>
      <c r="GC352" s="380"/>
      <c r="GD352" s="380"/>
      <c r="GE352" s="380"/>
      <c r="GF352" s="380"/>
      <c r="GG352" s="380"/>
      <c r="GH352" s="380"/>
      <c r="GI352" s="380"/>
      <c r="GJ352" s="319"/>
      <c r="GK352" s="380"/>
      <c r="GL352" s="380"/>
      <c r="GM352" s="380"/>
      <c r="GN352" s="380"/>
      <c r="GO352" s="380"/>
      <c r="GP352" s="380"/>
      <c r="GQ352" s="380"/>
      <c r="GR352" s="380"/>
      <c r="GS352" s="380"/>
      <c r="GT352" s="380"/>
      <c r="GU352" s="380"/>
      <c r="GV352" s="380"/>
      <c r="GW352" s="380"/>
      <c r="GX352" s="380"/>
      <c r="GY352" s="380"/>
      <c r="GZ352" s="380"/>
      <c r="HA352" s="380"/>
      <c r="HB352" s="380"/>
      <c r="HC352" s="380"/>
      <c r="HD352" s="380"/>
      <c r="HE352" s="380"/>
      <c r="HF352" s="380"/>
      <c r="HG352" s="380"/>
      <c r="HH352" s="380"/>
      <c r="HI352" s="380"/>
      <c r="HJ352" s="380"/>
      <c r="HK352" s="380"/>
      <c r="HL352" s="380"/>
      <c r="HM352" s="380"/>
      <c r="HN352" s="380"/>
      <c r="HO352" s="380"/>
      <c r="HP352" s="380"/>
      <c r="HQ352" s="380"/>
      <c r="HR352" s="380"/>
      <c r="HS352" s="380"/>
      <c r="HT352" s="380"/>
      <c r="HU352" s="380"/>
      <c r="HV352" s="380"/>
      <c r="HW352" s="380"/>
      <c r="HX352" s="380"/>
      <c r="HY352" s="319"/>
      <c r="HZ352" s="380"/>
      <c r="IA352" s="380"/>
      <c r="IB352" s="380"/>
      <c r="IC352" s="380"/>
      <c r="ID352" s="380"/>
      <c r="IE352" s="380"/>
      <c r="IF352" s="380"/>
      <c r="IG352" s="380"/>
      <c r="IH352" s="380"/>
      <c r="II352" s="380"/>
      <c r="IJ352" s="380"/>
      <c r="IK352" s="380"/>
      <c r="IL352" s="380"/>
      <c r="IM352" s="380"/>
      <c r="IN352" s="380"/>
      <c r="IO352" s="380"/>
      <c r="IP352" s="380"/>
      <c r="IQ352" s="380"/>
      <c r="IR352" s="380"/>
      <c r="IS352" s="380"/>
      <c r="IT352" s="380"/>
      <c r="IU352" s="380"/>
      <c r="IV352" s="380"/>
      <c r="IW352" s="380"/>
      <c r="IX352" s="380"/>
      <c r="IY352" s="380"/>
      <c r="IZ352" s="380"/>
      <c r="JA352" s="380"/>
      <c r="JB352" s="380"/>
      <c r="JC352" s="380"/>
      <c r="JD352" s="380"/>
      <c r="JE352" s="380"/>
      <c r="JF352" s="380"/>
      <c r="JG352" s="380"/>
      <c r="JH352" s="380"/>
      <c r="JI352" s="380"/>
      <c r="JJ352" s="380"/>
      <c r="JK352" s="380"/>
      <c r="JL352" s="380"/>
      <c r="JM352" s="380"/>
      <c r="JN352" s="319"/>
      <c r="JO352" s="380"/>
      <c r="JP352" s="380"/>
      <c r="JQ352" s="380"/>
      <c r="JR352" s="380"/>
      <c r="JS352" s="380"/>
      <c r="JT352" s="380"/>
      <c r="JU352" s="380"/>
      <c r="JV352" s="380"/>
      <c r="JW352" s="380"/>
      <c r="JX352" s="380"/>
      <c r="JY352" s="380"/>
      <c r="JZ352" s="380"/>
      <c r="KA352" s="380"/>
      <c r="KB352" s="380"/>
      <c r="KC352" s="380"/>
      <c r="KD352" s="380"/>
      <c r="KE352" s="380"/>
      <c r="KF352" s="380"/>
      <c r="KG352" s="380"/>
      <c r="KH352" s="380"/>
      <c r="KI352" s="380"/>
      <c r="KJ352" s="380"/>
      <c r="KK352" s="380"/>
      <c r="KL352" s="380"/>
      <c r="KM352" s="380"/>
      <c r="KN352" s="380"/>
      <c r="KO352" s="380"/>
      <c r="KP352" s="380"/>
      <c r="KQ352" s="380"/>
      <c r="KR352" s="380"/>
      <c r="KS352" s="380"/>
      <c r="KT352" s="380"/>
      <c r="KU352" s="380"/>
      <c r="KV352" s="380"/>
      <c r="KW352" s="380"/>
      <c r="KX352" s="380"/>
      <c r="KY352" s="380"/>
      <c r="KZ352" s="380"/>
      <c r="LA352" s="380"/>
      <c r="LB352" s="380"/>
      <c r="LC352" s="319"/>
      <c r="LD352" s="380"/>
      <c r="LE352" s="380"/>
      <c r="LF352" s="380"/>
      <c r="LG352" s="380"/>
      <c r="LH352" s="380"/>
      <c r="LI352" s="380"/>
      <c r="LJ352" s="380"/>
      <c r="LK352" s="380"/>
      <c r="LL352" s="380"/>
      <c r="LM352" s="380"/>
      <c r="LN352" s="380"/>
      <c r="LO352" s="380"/>
      <c r="LP352" s="380"/>
      <c r="LQ352" s="380"/>
      <c r="LR352" s="380"/>
      <c r="LS352" s="380"/>
      <c r="LT352" s="380"/>
      <c r="LU352" s="380"/>
      <c r="LV352" s="380"/>
      <c r="LW352" s="380"/>
      <c r="LX352" s="380"/>
      <c r="LY352" s="380"/>
      <c r="LZ352" s="380"/>
      <c r="MA352" s="380"/>
      <c r="MB352" s="380"/>
      <c r="MC352" s="380"/>
      <c r="MD352" s="380"/>
      <c r="ME352" s="380"/>
      <c r="MF352" s="380"/>
      <c r="MG352" s="380"/>
      <c r="MH352" s="380"/>
      <c r="MI352" s="380"/>
      <c r="MJ352" s="380"/>
      <c r="MK352" s="380"/>
      <c r="ML352" s="380"/>
      <c r="MM352" s="380"/>
      <c r="MN352" s="380"/>
      <c r="MO352" s="380"/>
      <c r="MP352" s="380"/>
      <c r="MQ352" s="380"/>
      <c r="MS352" s="241"/>
      <c r="MT352" s="423" t="s">
        <v>12</v>
      </c>
      <c r="MU352" s="423"/>
      <c r="MV352" s="423"/>
      <c r="MW352" s="423"/>
      <c r="MX352" s="423"/>
      <c r="MY352" s="423"/>
      <c r="MZ352" s="423"/>
      <c r="NA352" s="423"/>
      <c r="NB352" s="423"/>
      <c r="NC352" s="423"/>
      <c r="ND352" s="423"/>
      <c r="NE352" s="423"/>
      <c r="NF352" s="423"/>
      <c r="NG352" s="423"/>
      <c r="NH352" s="423"/>
      <c r="NI352" s="423"/>
      <c r="NJ352" s="423"/>
      <c r="NK352" s="423"/>
      <c r="NL352" s="423"/>
      <c r="NM352" s="423"/>
      <c r="NN352" s="370"/>
      <c r="NR352" s="361" t="s">
        <v>56</v>
      </c>
      <c r="NS352" s="361"/>
      <c r="NT352" s="361"/>
    </row>
    <row r="353" spans="1:384" s="318" customFormat="1" ht="10.199999999999999" customHeight="1" x14ac:dyDescent="0.25">
      <c r="A353" s="25"/>
      <c r="B353" s="389"/>
      <c r="C353" s="424">
        <f>C352</f>
        <v>44906</v>
      </c>
      <c r="D353" s="16"/>
      <c r="E353" s="409" t="str">
        <f>$E$3</f>
        <v>Sans Renfort</v>
      </c>
      <c r="F353" s="409"/>
      <c r="G353" s="409"/>
      <c r="H353" s="10"/>
      <c r="I353" s="10"/>
      <c r="J353" s="10"/>
      <c r="K353" s="10"/>
      <c r="L353" s="10"/>
      <c r="M353" s="10"/>
      <c r="N353" s="367">
        <v>7</v>
      </c>
      <c r="O353" s="367"/>
      <c r="P353" s="367">
        <v>8</v>
      </c>
      <c r="Q353" s="367"/>
      <c r="R353" s="367">
        <v>9</v>
      </c>
      <c r="S353" s="367"/>
      <c r="T353" s="367">
        <v>10</v>
      </c>
      <c r="U353" s="367"/>
      <c r="V353" s="367">
        <v>11</v>
      </c>
      <c r="W353" s="367"/>
      <c r="X353" s="367">
        <v>12</v>
      </c>
      <c r="Y353" s="367"/>
      <c r="Z353" s="367">
        <v>13</v>
      </c>
      <c r="AA353" s="367"/>
      <c r="AB353" s="367">
        <v>14</v>
      </c>
      <c r="AC353" s="367"/>
      <c r="AD353" s="367">
        <v>15</v>
      </c>
      <c r="AE353" s="367"/>
      <c r="AF353" s="367">
        <v>16</v>
      </c>
      <c r="AG353" s="367"/>
      <c r="AH353" s="367">
        <v>17</v>
      </c>
      <c r="AI353" s="367"/>
      <c r="AJ353" s="367">
        <v>18</v>
      </c>
      <c r="AK353" s="367"/>
      <c r="AL353" s="367">
        <v>19</v>
      </c>
      <c r="AM353" s="367"/>
      <c r="AN353" s="367">
        <v>20</v>
      </c>
      <c r="AO353" s="367"/>
      <c r="AP353" s="367">
        <v>21</v>
      </c>
      <c r="AQ353" s="367"/>
      <c r="AR353" s="367">
        <v>22</v>
      </c>
      <c r="AS353" s="367"/>
      <c r="AT353" s="367">
        <v>23</v>
      </c>
      <c r="AU353" s="367"/>
      <c r="AV353" s="367">
        <v>24</v>
      </c>
      <c r="AW353" s="367"/>
      <c r="AX353" s="367">
        <v>1</v>
      </c>
      <c r="AY353" s="367"/>
      <c r="AZ353" s="367">
        <v>2</v>
      </c>
      <c r="BA353" s="367"/>
      <c r="BB353" s="367">
        <v>3</v>
      </c>
      <c r="BC353" s="410"/>
      <c r="BD353" s="417"/>
      <c r="BE353" s="420"/>
      <c r="BF353" s="358"/>
      <c r="BG353" s="422"/>
      <c r="BH353" s="351"/>
      <c r="BI353" s="351"/>
      <c r="BJ353" s="351"/>
      <c r="BK353" s="349"/>
      <c r="BL353" s="351"/>
      <c r="BM353" s="351"/>
      <c r="BN353" s="351"/>
      <c r="BO353" s="351"/>
      <c r="BP353" s="351"/>
      <c r="BQ353" s="351"/>
      <c r="BR353" s="357"/>
      <c r="BS353" s="360"/>
      <c r="BT353" s="358"/>
      <c r="BU353" s="355"/>
      <c r="BV353" s="353"/>
      <c r="BW353" s="355"/>
      <c r="BX353" s="353"/>
      <c r="BY353" s="319"/>
      <c r="BZ353" s="319"/>
      <c r="CA353" s="319"/>
      <c r="CB353" s="319"/>
      <c r="CC353" s="319"/>
      <c r="CD353" s="319"/>
      <c r="CE353" s="319"/>
      <c r="CF353" s="319"/>
      <c r="CG353" s="319"/>
      <c r="CH353" s="319"/>
      <c r="CI353" s="319"/>
      <c r="CJ353" s="319"/>
      <c r="CK353" s="319"/>
      <c r="CL353" s="319"/>
      <c r="CM353" s="319"/>
      <c r="CN353" s="319"/>
      <c r="CO353" s="319"/>
      <c r="CP353" s="319"/>
      <c r="CQ353" s="319"/>
      <c r="CR353" s="319"/>
      <c r="CS353" s="319"/>
      <c r="CT353" s="319"/>
      <c r="CU353" s="319"/>
      <c r="CV353" s="319"/>
      <c r="CW353" s="319"/>
      <c r="CX353" s="319"/>
      <c r="CY353" s="319"/>
      <c r="CZ353" s="319"/>
      <c r="DA353" s="319"/>
      <c r="DB353" s="319"/>
      <c r="DC353" s="319"/>
      <c r="DD353" s="319"/>
      <c r="DE353" s="319"/>
      <c r="DF353" s="319"/>
      <c r="DG353" s="319"/>
      <c r="DH353" s="319"/>
      <c r="DI353" s="319"/>
      <c r="DJ353" s="319"/>
      <c r="DK353" s="319"/>
      <c r="DL353" s="319"/>
      <c r="DM353" s="319"/>
      <c r="DN353" s="319"/>
      <c r="DO353" s="319"/>
      <c r="DP353" s="319"/>
      <c r="DQ353" s="319"/>
      <c r="DR353" s="319"/>
      <c r="DS353" s="319"/>
      <c r="DT353" s="319"/>
      <c r="DU353" s="319"/>
      <c r="DV353" s="319"/>
      <c r="DW353" s="319"/>
      <c r="DX353" s="319"/>
      <c r="DY353" s="319"/>
      <c r="DZ353" s="319"/>
      <c r="EA353" s="319"/>
      <c r="EB353" s="319"/>
      <c r="EC353" s="319"/>
      <c r="ED353" s="319"/>
      <c r="EE353" s="319"/>
      <c r="EF353" s="319"/>
      <c r="EG353" s="319"/>
      <c r="EH353" s="319"/>
      <c r="EI353" s="319"/>
      <c r="EJ353" s="319"/>
      <c r="EK353" s="319"/>
      <c r="EL353" s="319"/>
      <c r="EM353" s="319"/>
      <c r="EN353" s="319"/>
      <c r="EO353" s="319"/>
      <c r="EP353" s="319"/>
      <c r="EQ353" s="319"/>
      <c r="ER353" s="319"/>
      <c r="ES353" s="319"/>
      <c r="ET353" s="319"/>
      <c r="EU353" s="319"/>
      <c r="EV353" s="319"/>
      <c r="EW353" s="319"/>
      <c r="EX353" s="319"/>
      <c r="EY353" s="319"/>
      <c r="EZ353" s="319"/>
      <c r="FA353" s="319"/>
      <c r="FB353" s="319"/>
      <c r="FC353" s="319"/>
      <c r="FD353" s="319"/>
      <c r="FE353" s="319"/>
      <c r="FF353" s="319"/>
      <c r="FG353" s="319"/>
      <c r="FH353" s="319"/>
      <c r="FI353" s="319"/>
      <c r="FJ353" s="319"/>
      <c r="FK353" s="319"/>
      <c r="FL353" s="319"/>
      <c r="FM353" s="319"/>
      <c r="FN353" s="319"/>
      <c r="FO353" s="319"/>
      <c r="FP353" s="319"/>
      <c r="FQ353" s="319"/>
      <c r="FR353" s="319"/>
      <c r="FS353" s="319"/>
      <c r="FT353" s="319"/>
      <c r="FU353" s="319"/>
      <c r="FV353" s="319"/>
      <c r="FW353" s="319"/>
      <c r="FX353" s="319"/>
      <c r="FY353" s="319"/>
      <c r="FZ353" s="319"/>
      <c r="GA353" s="319"/>
      <c r="GB353" s="319"/>
      <c r="GC353" s="319"/>
      <c r="GD353" s="319"/>
      <c r="GE353" s="319"/>
      <c r="GF353" s="319"/>
      <c r="GG353" s="319"/>
      <c r="GH353" s="319"/>
      <c r="GI353" s="319"/>
      <c r="GJ353" s="319"/>
      <c r="GK353" s="319"/>
      <c r="GL353" s="319"/>
      <c r="GM353" s="319"/>
      <c r="GN353" s="319"/>
      <c r="GO353" s="319"/>
      <c r="GP353" s="319"/>
      <c r="GQ353" s="319"/>
      <c r="GR353" s="319"/>
      <c r="GS353" s="319"/>
      <c r="GT353" s="319"/>
      <c r="GU353" s="319"/>
      <c r="GV353" s="319"/>
      <c r="GW353" s="319"/>
      <c r="GX353" s="319"/>
      <c r="GY353" s="319"/>
      <c r="GZ353" s="319"/>
      <c r="HA353" s="319"/>
      <c r="HB353" s="319"/>
      <c r="HC353" s="319"/>
      <c r="HD353" s="319"/>
      <c r="HE353" s="319"/>
      <c r="HF353" s="319"/>
      <c r="HG353" s="319"/>
      <c r="HH353" s="319"/>
      <c r="HI353" s="319"/>
      <c r="HJ353" s="319"/>
      <c r="HK353" s="319"/>
      <c r="HL353" s="319"/>
      <c r="HM353" s="319"/>
      <c r="HN353" s="319"/>
      <c r="HO353" s="319"/>
      <c r="HP353" s="319"/>
      <c r="HQ353" s="319"/>
      <c r="HR353" s="319"/>
      <c r="HS353" s="319"/>
      <c r="HT353" s="319"/>
      <c r="HU353" s="319"/>
      <c r="HV353" s="319"/>
      <c r="HW353" s="319"/>
      <c r="HX353" s="319"/>
      <c r="HY353" s="319"/>
      <c r="HZ353" s="319"/>
      <c r="IA353" s="319"/>
      <c r="IB353" s="319"/>
      <c r="IC353" s="319"/>
      <c r="ID353" s="319"/>
      <c r="IE353" s="319"/>
      <c r="IF353" s="319"/>
      <c r="IG353" s="319"/>
      <c r="IH353" s="319"/>
      <c r="II353" s="319"/>
      <c r="IJ353" s="319"/>
      <c r="IK353" s="319"/>
      <c r="IL353" s="319"/>
      <c r="IM353" s="319"/>
      <c r="IN353" s="319"/>
      <c r="IO353" s="319"/>
      <c r="IP353" s="319"/>
      <c r="IQ353" s="319"/>
      <c r="IR353" s="319"/>
      <c r="IS353" s="319"/>
      <c r="IT353" s="319"/>
      <c r="IU353" s="319"/>
      <c r="IV353" s="319"/>
      <c r="IW353" s="319"/>
      <c r="IX353" s="319"/>
      <c r="IY353" s="319"/>
      <c r="IZ353" s="319"/>
      <c r="JA353" s="319"/>
      <c r="JB353" s="319"/>
      <c r="JC353" s="319"/>
      <c r="JD353" s="319"/>
      <c r="JE353" s="319"/>
      <c r="JF353" s="319"/>
      <c r="JG353" s="319"/>
      <c r="JH353" s="319"/>
      <c r="JI353" s="319"/>
      <c r="JJ353" s="319"/>
      <c r="JK353" s="319"/>
      <c r="JL353" s="319"/>
      <c r="JM353" s="319"/>
      <c r="JN353" s="319"/>
      <c r="JO353" s="319"/>
      <c r="JP353" s="319"/>
      <c r="JQ353" s="319"/>
      <c r="JR353" s="319"/>
      <c r="JS353" s="319"/>
      <c r="JT353" s="319"/>
      <c r="JU353" s="319"/>
      <c r="JV353" s="319"/>
      <c r="JW353" s="319"/>
      <c r="JX353" s="319"/>
      <c r="JY353" s="319"/>
      <c r="JZ353" s="319"/>
      <c r="KA353" s="319"/>
      <c r="KB353" s="319"/>
      <c r="KC353" s="319"/>
      <c r="KD353" s="319"/>
      <c r="KE353" s="319"/>
      <c r="KF353" s="319"/>
      <c r="KG353" s="319"/>
      <c r="KH353" s="319"/>
      <c r="KI353" s="319"/>
      <c r="KJ353" s="319"/>
      <c r="KK353" s="319"/>
      <c r="KL353" s="319"/>
      <c r="KM353" s="319"/>
      <c r="KN353" s="319"/>
      <c r="KO353" s="319"/>
      <c r="KP353" s="319"/>
      <c r="KQ353" s="319"/>
      <c r="KR353" s="319"/>
      <c r="KS353" s="319"/>
      <c r="KT353" s="319"/>
      <c r="KU353" s="319"/>
      <c r="KV353" s="319"/>
      <c r="KW353" s="319"/>
      <c r="KX353" s="319"/>
      <c r="KY353" s="319"/>
      <c r="KZ353" s="319"/>
      <c r="LA353" s="319"/>
      <c r="LB353" s="319"/>
      <c r="LC353" s="319"/>
      <c r="LD353" s="319"/>
      <c r="LE353" s="319"/>
      <c r="LF353" s="319"/>
      <c r="LG353" s="319"/>
      <c r="LH353" s="319"/>
      <c r="LI353" s="319"/>
      <c r="LJ353" s="319"/>
      <c r="LK353" s="319"/>
      <c r="LL353" s="319"/>
      <c r="LM353" s="319"/>
      <c r="LN353" s="319"/>
      <c r="LO353" s="319"/>
      <c r="LP353" s="319"/>
      <c r="LQ353" s="319"/>
      <c r="LR353" s="319"/>
      <c r="LS353" s="319"/>
      <c r="LT353" s="319"/>
      <c r="LU353" s="319"/>
      <c r="LV353" s="319"/>
      <c r="LW353" s="319"/>
      <c r="LX353" s="319"/>
      <c r="LY353" s="319"/>
      <c r="LZ353" s="319"/>
      <c r="MA353" s="319"/>
      <c r="MB353" s="319"/>
      <c r="MC353" s="319"/>
      <c r="MD353" s="319"/>
      <c r="ME353" s="319"/>
      <c r="MF353" s="319"/>
      <c r="MG353" s="319"/>
      <c r="MH353" s="319"/>
      <c r="MI353" s="319"/>
      <c r="MJ353" s="319"/>
      <c r="MK353" s="319"/>
      <c r="ML353" s="319"/>
      <c r="MM353" s="319"/>
      <c r="MN353" s="319"/>
      <c r="MO353" s="319"/>
      <c r="MP353" s="319"/>
      <c r="MQ353" s="319"/>
      <c r="MS353" s="241"/>
      <c r="MT353" s="383">
        <v>1</v>
      </c>
      <c r="MU353" s="367"/>
      <c r="MV353" s="367">
        <v>2</v>
      </c>
      <c r="MW353" s="367"/>
      <c r="MX353" s="367">
        <v>3</v>
      </c>
      <c r="MY353" s="367"/>
      <c r="MZ353" s="367">
        <v>4</v>
      </c>
      <c r="NA353" s="367"/>
      <c r="NB353" s="367">
        <v>5</v>
      </c>
      <c r="NC353" s="367"/>
      <c r="ND353" s="367">
        <v>6</v>
      </c>
      <c r="NE353" s="367"/>
      <c r="NF353" s="367">
        <v>7</v>
      </c>
      <c r="NG353" s="367"/>
      <c r="NH353" s="367">
        <v>8</v>
      </c>
      <c r="NI353" s="367"/>
      <c r="NJ353" s="367">
        <v>9</v>
      </c>
      <c r="NK353" s="367"/>
      <c r="NL353" s="368" t="s">
        <v>12</v>
      </c>
      <c r="NM353" s="369"/>
      <c r="NN353" s="370"/>
      <c r="NR353" s="318" t="s">
        <v>57</v>
      </c>
      <c r="NS353" s="318" t="s">
        <v>58</v>
      </c>
      <c r="NT353" s="318" t="s">
        <v>59</v>
      </c>
    </row>
    <row r="354" spans="1:384" s="318" customFormat="1" ht="10.199999999999999" customHeight="1" x14ac:dyDescent="0.3">
      <c r="A354" s="25"/>
      <c r="B354" s="389"/>
      <c r="C354" s="424"/>
      <c r="D354" s="15"/>
      <c r="E354" s="398" t="str">
        <f>IFERROR(G368*'Chiffres et fonctions'!$J$6,"CA à Produire")</f>
        <v>CA à Produire</v>
      </c>
      <c r="F354" s="398"/>
      <c r="G354" s="398"/>
      <c r="H354" s="399">
        <f>IF(BC384&lt;&gt;0,3,0)</f>
        <v>0</v>
      </c>
      <c r="I354" s="400">
        <f>Prenoms!$B$2</f>
        <v>0</v>
      </c>
      <c r="J354" s="401"/>
      <c r="K354" s="401"/>
      <c r="L354" s="401"/>
      <c r="M354" s="401"/>
      <c r="N354" s="63" t="str">
        <f>IF(NL354&lt;&gt;0,"",IF(Conges!P36=0,"",Conges!P36))</f>
        <v/>
      </c>
      <c r="O354" s="64"/>
      <c r="P354" s="65"/>
      <c r="Q354" s="65"/>
      <c r="R354" s="65"/>
      <c r="S354" s="65"/>
      <c r="T354" s="65"/>
      <c r="U354" s="65"/>
      <c r="V354" s="66"/>
      <c r="W354" s="65"/>
      <c r="X354" s="65"/>
      <c r="Y354" s="65"/>
      <c r="Z354" s="65"/>
      <c r="AA354" s="65"/>
      <c r="AB354" s="65"/>
      <c r="AC354" s="65"/>
      <c r="AD354" s="65"/>
      <c r="AE354" s="64"/>
      <c r="AF354" s="65"/>
      <c r="AG354" s="65"/>
      <c r="AH354" s="65"/>
      <c r="AI354" s="65"/>
      <c r="AJ354" s="66"/>
      <c r="AK354" s="65"/>
      <c r="AL354" s="65"/>
      <c r="AM354" s="65"/>
      <c r="AN354" s="65"/>
      <c r="AO354" s="65"/>
      <c r="AP354" s="65"/>
      <c r="AQ354" s="65"/>
      <c r="AR354" s="65"/>
      <c r="AS354" s="65"/>
      <c r="AT354" s="65"/>
      <c r="AU354" s="64"/>
      <c r="AV354" s="65"/>
      <c r="AW354" s="65"/>
      <c r="AX354" s="65"/>
      <c r="AY354" s="65"/>
      <c r="AZ354" s="65"/>
      <c r="BA354" s="65"/>
      <c r="BB354" s="66"/>
      <c r="BC354" s="67">
        <f>IF(NL354&lt;&gt;0,(IF(Conges!P$36=0,0,3)),0)</f>
        <v>0</v>
      </c>
      <c r="BD354" s="417"/>
      <c r="BE354" s="402">
        <f>IF(OR(Conges!P$36="A",Conges!P$36="V"),Prenoms!L$2,NL354)</f>
        <v>0</v>
      </c>
      <c r="BF354" s="403"/>
      <c r="BG354" s="283"/>
      <c r="BH354" s="284">
        <f t="shared" ref="BH354:BH383" si="462">IF(BO354=0,BM354+BH319,BO354+BH319)</f>
        <v>0</v>
      </c>
      <c r="BI354" s="285" t="str">
        <f t="shared" ref="BI354:BI383" si="463">IF(BO354=0,"",$BI$1)</f>
        <v/>
      </c>
      <c r="BJ354" s="295">
        <v>0</v>
      </c>
      <c r="BK354" s="296">
        <f>BH354-BJ354</f>
        <v>0</v>
      </c>
      <c r="BL354" s="297">
        <f t="shared" ref="BL354" si="464">$NL354</f>
        <v>0</v>
      </c>
      <c r="BM354" s="297">
        <f t="shared" ref="BM354" si="465">$BE354</f>
        <v>0</v>
      </c>
      <c r="BN354" s="297">
        <f>SUM('Heures Pointage'!$D$16:$E$16)</f>
        <v>0</v>
      </c>
      <c r="BO354" s="297">
        <f>SUM('Heures et Indemnites'!$D$16:$E$16)</f>
        <v>0</v>
      </c>
      <c r="BP354" s="298">
        <f t="shared" ref="BP354" si="466">$NT354</f>
        <v>0</v>
      </c>
      <c r="BQ354" s="298">
        <f>'Heures Pointage'!$AB$16</f>
        <v>0</v>
      </c>
      <c r="BR354" s="299">
        <f t="shared" ref="BR354" si="467">$BH$1054</f>
        <v>0</v>
      </c>
      <c r="BS354" s="148">
        <f>Prenoms!$C$2</f>
        <v>0</v>
      </c>
      <c r="BT354" s="153"/>
      <c r="BU354" s="322">
        <f>SUM('Heures et Indemnites'!$D$16:$E$16)</f>
        <v>0</v>
      </c>
      <c r="BV354" s="234">
        <f>SUM('Heures et Indemnites'!$D$6:$E$16)</f>
        <v>0</v>
      </c>
      <c r="BW354" s="322"/>
      <c r="BX354" s="234"/>
      <c r="BY354" s="319"/>
      <c r="BZ354" s="319"/>
      <c r="CA354" s="319"/>
      <c r="CB354" s="319"/>
      <c r="CC354" s="319"/>
      <c r="CD354" s="319"/>
      <c r="CE354" s="319"/>
      <c r="CF354" s="319"/>
      <c r="CG354" s="319"/>
      <c r="CH354" s="319"/>
      <c r="CI354" s="319"/>
      <c r="CJ354" s="319"/>
      <c r="CK354" s="319"/>
      <c r="CL354" s="319"/>
      <c r="CM354" s="319"/>
      <c r="CN354" s="319"/>
      <c r="CO354" s="319"/>
      <c r="CP354" s="319"/>
      <c r="CQ354" s="319"/>
      <c r="CR354" s="319"/>
      <c r="CS354" s="319"/>
      <c r="CT354" s="319"/>
      <c r="CU354" s="319"/>
      <c r="CV354" s="319"/>
      <c r="CW354" s="319"/>
      <c r="CX354" s="319"/>
      <c r="CY354" s="319"/>
      <c r="CZ354" s="319"/>
      <c r="DA354" s="319"/>
      <c r="DB354" s="319"/>
      <c r="DC354" s="319"/>
      <c r="DD354" s="319"/>
      <c r="DE354" s="319"/>
      <c r="DF354" s="319"/>
      <c r="DG354" s="319"/>
      <c r="DH354" s="319"/>
      <c r="DI354" s="319"/>
      <c r="DJ354" s="319"/>
      <c r="DK354" s="319"/>
      <c r="DL354" s="319"/>
      <c r="DM354" s="319"/>
      <c r="DN354" s="319"/>
      <c r="DO354" s="319"/>
      <c r="DP354" s="319"/>
      <c r="DQ354" s="319"/>
      <c r="DR354" s="319"/>
      <c r="DS354" s="319"/>
      <c r="DT354" s="319"/>
      <c r="DU354" s="319"/>
      <c r="DV354" s="319"/>
      <c r="DW354" s="319"/>
      <c r="DX354" s="319"/>
      <c r="DY354" s="319"/>
      <c r="DZ354" s="319"/>
      <c r="EA354" s="319"/>
      <c r="EB354" s="319"/>
      <c r="EC354" s="319"/>
      <c r="ED354" s="319"/>
      <c r="EE354" s="319"/>
      <c r="EF354" s="319"/>
      <c r="EG354" s="319"/>
      <c r="EH354" s="319"/>
      <c r="EI354" s="319"/>
      <c r="EJ354" s="319"/>
      <c r="EK354" s="319"/>
      <c r="EL354" s="319"/>
      <c r="EM354" s="319"/>
      <c r="EN354" s="319"/>
      <c r="EO354" s="319"/>
      <c r="EP354" s="319"/>
      <c r="EQ354" s="319"/>
      <c r="ER354" s="319"/>
      <c r="ES354" s="319"/>
      <c r="ET354" s="319"/>
      <c r="EU354" s="319"/>
      <c r="EV354" s="319"/>
      <c r="EW354" s="319"/>
      <c r="EX354" s="319"/>
      <c r="EY354" s="319"/>
      <c r="EZ354" s="319"/>
      <c r="FA354" s="319"/>
      <c r="FB354" s="319"/>
      <c r="FC354" s="319"/>
      <c r="FD354" s="319"/>
      <c r="FE354" s="319"/>
      <c r="FF354" s="319"/>
      <c r="FG354" s="319"/>
      <c r="FH354" s="319"/>
      <c r="FI354" s="319"/>
      <c r="FJ354" s="319"/>
      <c r="FK354" s="319"/>
      <c r="FL354" s="319"/>
      <c r="FM354" s="319"/>
      <c r="FN354" s="319"/>
      <c r="FO354" s="319"/>
      <c r="FP354" s="319"/>
      <c r="FQ354" s="319"/>
      <c r="FR354" s="319"/>
      <c r="FS354" s="319"/>
      <c r="FT354" s="319"/>
      <c r="FU354" s="319"/>
      <c r="FV354" s="319"/>
      <c r="FW354" s="319"/>
      <c r="FX354" s="319"/>
      <c r="FY354" s="319"/>
      <c r="FZ354" s="319"/>
      <c r="GA354" s="319"/>
      <c r="GB354" s="319"/>
      <c r="GC354" s="319"/>
      <c r="GD354" s="319"/>
      <c r="GE354" s="319"/>
      <c r="GF354" s="319"/>
      <c r="GG354" s="319"/>
      <c r="GH354" s="319"/>
      <c r="GI354" s="319"/>
      <c r="GJ354" s="319"/>
      <c r="GK354" s="319"/>
      <c r="GL354" s="319"/>
      <c r="GM354" s="319"/>
      <c r="GN354" s="319"/>
      <c r="GO354" s="319"/>
      <c r="GP354" s="319"/>
      <c r="GQ354" s="319"/>
      <c r="GR354" s="319"/>
      <c r="GS354" s="319"/>
      <c r="GT354" s="319"/>
      <c r="GU354" s="319"/>
      <c r="GV354" s="319"/>
      <c r="GW354" s="319"/>
      <c r="GX354" s="319"/>
      <c r="GY354" s="319"/>
      <c r="GZ354" s="319"/>
      <c r="HA354" s="319"/>
      <c r="HB354" s="319"/>
      <c r="HC354" s="319"/>
      <c r="HD354" s="319"/>
      <c r="HE354" s="319"/>
      <c r="HF354" s="319"/>
      <c r="HG354" s="319"/>
      <c r="HH354" s="319"/>
      <c r="HI354" s="319"/>
      <c r="HJ354" s="319"/>
      <c r="HK354" s="319"/>
      <c r="HL354" s="319"/>
      <c r="HM354" s="319"/>
      <c r="HN354" s="319"/>
      <c r="HO354" s="319"/>
      <c r="HP354" s="319"/>
      <c r="HQ354" s="319"/>
      <c r="HR354" s="319"/>
      <c r="HS354" s="319"/>
      <c r="HT354" s="319"/>
      <c r="HU354" s="319"/>
      <c r="HV354" s="319"/>
      <c r="HW354" s="319"/>
      <c r="HX354" s="319"/>
      <c r="HY354" s="319"/>
      <c r="HZ354" s="319"/>
      <c r="IA354" s="319"/>
      <c r="IB354" s="319"/>
      <c r="IC354" s="319"/>
      <c r="ID354" s="319"/>
      <c r="IE354" s="319"/>
      <c r="IF354" s="319"/>
      <c r="IG354" s="319"/>
      <c r="IH354" s="319"/>
      <c r="II354" s="319"/>
      <c r="IJ354" s="319"/>
      <c r="IK354" s="319"/>
      <c r="IL354" s="319"/>
      <c r="IM354" s="319"/>
      <c r="IN354" s="319"/>
      <c r="IO354" s="319"/>
      <c r="IP354" s="319"/>
      <c r="IQ354" s="319"/>
      <c r="IR354" s="319"/>
      <c r="IS354" s="319"/>
      <c r="IT354" s="319"/>
      <c r="IU354" s="319"/>
      <c r="IV354" s="319"/>
      <c r="IW354" s="319"/>
      <c r="IX354" s="319"/>
      <c r="IY354" s="319"/>
      <c r="IZ354" s="319"/>
      <c r="JA354" s="319"/>
      <c r="JB354" s="319"/>
      <c r="JC354" s="319"/>
      <c r="JD354" s="319"/>
      <c r="JE354" s="319"/>
      <c r="JF354" s="319"/>
      <c r="JG354" s="319"/>
      <c r="JH354" s="319"/>
      <c r="JI354" s="319"/>
      <c r="JJ354" s="319"/>
      <c r="JK354" s="319"/>
      <c r="JL354" s="319"/>
      <c r="JM354" s="319"/>
      <c r="JN354" s="319"/>
      <c r="JO354" s="319"/>
      <c r="JP354" s="319"/>
      <c r="JQ354" s="319"/>
      <c r="JR354" s="319"/>
      <c r="JS354" s="319"/>
      <c r="JT354" s="319"/>
      <c r="JU354" s="319"/>
      <c r="JV354" s="319"/>
      <c r="JW354" s="319"/>
      <c r="JX354" s="319"/>
      <c r="JY354" s="319"/>
      <c r="JZ354" s="319"/>
      <c r="KA354" s="319"/>
      <c r="KB354" s="319"/>
      <c r="KC354" s="319"/>
      <c r="KD354" s="319"/>
      <c r="KE354" s="319"/>
      <c r="KF354" s="319"/>
      <c r="KG354" s="319"/>
      <c r="KH354" s="319"/>
      <c r="KI354" s="319"/>
      <c r="KJ354" s="319"/>
      <c r="KK354" s="319"/>
      <c r="KL354" s="319"/>
      <c r="KM354" s="319"/>
      <c r="KN354" s="319"/>
      <c r="KO354" s="319"/>
      <c r="KP354" s="319"/>
      <c r="KQ354" s="319"/>
      <c r="KR354" s="319"/>
      <c r="KS354" s="319"/>
      <c r="KT354" s="319"/>
      <c r="KU354" s="319"/>
      <c r="KV354" s="319"/>
      <c r="KW354" s="319"/>
      <c r="KX354" s="319"/>
      <c r="KY354" s="319"/>
      <c r="KZ354" s="319"/>
      <c r="LA354" s="319"/>
      <c r="LB354" s="319"/>
      <c r="LC354" s="319"/>
      <c r="LD354" s="319"/>
      <c r="LE354" s="319"/>
      <c r="LF354" s="319"/>
      <c r="LG354" s="319"/>
      <c r="LH354" s="319"/>
      <c r="LI354" s="319"/>
      <c r="LJ354" s="319"/>
      <c r="LK354" s="319"/>
      <c r="LL354" s="319"/>
      <c r="LM354" s="319"/>
      <c r="LN354" s="319"/>
      <c r="LO354" s="319"/>
      <c r="LP354" s="319"/>
      <c r="LQ354" s="319"/>
      <c r="LR354" s="319"/>
      <c r="LS354" s="319"/>
      <c r="LT354" s="319"/>
      <c r="LU354" s="319"/>
      <c r="LV354" s="319"/>
      <c r="LW354" s="319"/>
      <c r="LX354" s="319"/>
      <c r="LY354" s="319"/>
      <c r="LZ354" s="319"/>
      <c r="MA354" s="319"/>
      <c r="MB354" s="319"/>
      <c r="MC354" s="319"/>
      <c r="MD354" s="319"/>
      <c r="ME354" s="319"/>
      <c r="MF354" s="319"/>
      <c r="MG354" s="319"/>
      <c r="MH354" s="319"/>
      <c r="MI354" s="319"/>
      <c r="MJ354" s="319"/>
      <c r="MK354" s="319"/>
      <c r="ML354" s="319"/>
      <c r="MM354" s="319"/>
      <c r="MN354" s="319"/>
      <c r="MO354" s="319"/>
      <c r="MP354" s="319"/>
      <c r="MQ354" s="319"/>
      <c r="MS354" s="241"/>
      <c r="MT354" s="404">
        <f>(COUNTA($O354:$BB354)/2)-SUM(MV354:NK354)</f>
        <v>0</v>
      </c>
      <c r="MU354" s="405">
        <f t="shared" ref="MU354:MU369" si="468">(COUNTA($O354:$BB354))/2</f>
        <v>0</v>
      </c>
      <c r="MV354" s="405">
        <f t="shared" ref="MV354:MV383" si="469">(COUNTIF($O354:$BB354,MV$3))/2</f>
        <v>0</v>
      </c>
      <c r="MW354" s="405"/>
      <c r="MX354" s="405">
        <f t="shared" ref="MX354:MX383" si="470">(COUNTIF($O354:$BB354,MX$3))/2</f>
        <v>0</v>
      </c>
      <c r="MY354" s="405"/>
      <c r="MZ354" s="405">
        <f t="shared" ref="MZ354:MZ383" si="471">(COUNTIF($O354:$BB354,MZ$3))/2</f>
        <v>0</v>
      </c>
      <c r="NA354" s="405"/>
      <c r="NB354" s="405">
        <f t="shared" ref="NB354:NB383" si="472">(COUNTIF($O354:$BB354,NB$3))/2</f>
        <v>0</v>
      </c>
      <c r="NC354" s="405"/>
      <c r="ND354" s="405">
        <f t="shared" ref="ND354:ND383" si="473">(COUNTIF($O354:$BB354,ND$3))/2</f>
        <v>0</v>
      </c>
      <c r="NE354" s="405"/>
      <c r="NF354" s="405">
        <f t="shared" ref="NF354:NF383" si="474">(COUNTIF($O354:$BB354,NF$3))/2</f>
        <v>0</v>
      </c>
      <c r="NG354" s="405"/>
      <c r="NH354" s="405">
        <f t="shared" ref="NH354:NH383" si="475">(COUNTIF($O354:$BB354,NH$3))/2</f>
        <v>0</v>
      </c>
      <c r="NI354" s="405"/>
      <c r="NJ354" s="405">
        <f t="shared" ref="NJ354:NJ383" si="476">(COUNTIF($O354:$BB354,NJ$3))/2</f>
        <v>0</v>
      </c>
      <c r="NK354" s="405"/>
      <c r="NL354" s="405">
        <f>(COUNTA($O354:$BB354))/2</f>
        <v>0</v>
      </c>
      <c r="NM354" s="406"/>
      <c r="NN354" s="370"/>
      <c r="NR354" s="318">
        <f t="shared" ref="NR354:NR383" si="477">IF(SUM(W354:AD354)&gt;0,1,0)</f>
        <v>0</v>
      </c>
      <c r="NS354" s="318">
        <f t="shared" ref="NS354:NS383" si="478">IF(SUM(AM354:BB354)&gt;0,1,0)</f>
        <v>0</v>
      </c>
      <c r="NT354" s="318">
        <f t="shared" ref="NT354:NT383" si="479">IF(SUM(NR354:NS354)=0,0,SUM(NR354:NS354))</f>
        <v>0</v>
      </c>
    </row>
    <row r="355" spans="1:384" s="318" customFormat="1" ht="10.199999999999999" customHeight="1" x14ac:dyDescent="0.3">
      <c r="A355" s="25"/>
      <c r="B355" s="389"/>
      <c r="C355" s="424"/>
      <c r="D355" s="15"/>
      <c r="E355" s="398"/>
      <c r="F355" s="398"/>
      <c r="G355" s="398"/>
      <c r="H355" s="399"/>
      <c r="I355" s="394">
        <f>Prenoms!$B$3</f>
        <v>0</v>
      </c>
      <c r="J355" s="395"/>
      <c r="K355" s="395"/>
      <c r="L355" s="395"/>
      <c r="M355" s="395"/>
      <c r="N355" s="81" t="str">
        <f>IF(NL355&lt;&gt;0,"",IF(Conges!P37=0,"",Conges!P37))</f>
        <v/>
      </c>
      <c r="O355" s="82"/>
      <c r="P355" s="83"/>
      <c r="Q355" s="83"/>
      <c r="R355" s="83"/>
      <c r="S355" s="83"/>
      <c r="T355" s="83"/>
      <c r="U355" s="83"/>
      <c r="V355" s="84"/>
      <c r="W355" s="83"/>
      <c r="X355" s="83"/>
      <c r="Y355" s="83"/>
      <c r="Z355" s="83"/>
      <c r="AA355" s="83"/>
      <c r="AB355" s="83"/>
      <c r="AC355" s="83"/>
      <c r="AD355" s="83"/>
      <c r="AE355" s="82"/>
      <c r="AF355" s="83"/>
      <c r="AG355" s="83"/>
      <c r="AH355" s="83"/>
      <c r="AI355" s="83"/>
      <c r="AJ355" s="84"/>
      <c r="AK355" s="83"/>
      <c r="AL355" s="83"/>
      <c r="AM355" s="83"/>
      <c r="AN355" s="83"/>
      <c r="AO355" s="83"/>
      <c r="AP355" s="83"/>
      <c r="AQ355" s="83"/>
      <c r="AR355" s="83"/>
      <c r="AS355" s="83"/>
      <c r="AT355" s="83"/>
      <c r="AU355" s="82"/>
      <c r="AV355" s="83"/>
      <c r="AW355" s="83"/>
      <c r="AX355" s="83"/>
      <c r="AY355" s="83"/>
      <c r="AZ355" s="83"/>
      <c r="BA355" s="83"/>
      <c r="BB355" s="84"/>
      <c r="BC355" s="85">
        <f>IF(NL355&lt;&gt;0,(IF(Conges!P$37=0,0,3)),0)</f>
        <v>0</v>
      </c>
      <c r="BD355" s="417"/>
      <c r="BE355" s="390">
        <f>IF(OR(Conges!P$37="A",Conges!P$37="V"),Prenoms!L$3,NL355)</f>
        <v>0</v>
      </c>
      <c r="BF355" s="391"/>
      <c r="BG355" s="286"/>
      <c r="BH355" s="287">
        <f t="shared" si="462"/>
        <v>0</v>
      </c>
      <c r="BI355" s="288" t="str">
        <f t="shared" si="463"/>
        <v/>
      </c>
      <c r="BJ355" s="300">
        <v>0</v>
      </c>
      <c r="BK355" s="301">
        <f t="shared" ref="BK355:BK383" si="480">BH355-BJ355</f>
        <v>0</v>
      </c>
      <c r="BL355" s="302">
        <f t="shared" si="439"/>
        <v>0</v>
      </c>
      <c r="BM355" s="302">
        <f t="shared" si="440"/>
        <v>0</v>
      </c>
      <c r="BN355" s="302">
        <f>SUM('Heures Pointage'!$AD$16:$AE$16)</f>
        <v>0</v>
      </c>
      <c r="BO355" s="302">
        <f>SUM('Heures et Indemnites'!$AD$16:$AE$16)</f>
        <v>0</v>
      </c>
      <c r="BP355" s="303">
        <f t="shared" si="441"/>
        <v>0</v>
      </c>
      <c r="BQ355" s="303">
        <f>'Heures Pointage'!$BB$16</f>
        <v>0</v>
      </c>
      <c r="BR355" s="304">
        <f t="shared" ref="BR355" si="481">$BH$1055</f>
        <v>0</v>
      </c>
      <c r="BS355" s="149">
        <f>Prenoms!$C$3</f>
        <v>0</v>
      </c>
      <c r="BT355" s="180"/>
      <c r="BU355" s="324">
        <f>SUM('Heures et Indemnites'!$AD$16:$AE$16)</f>
        <v>0</v>
      </c>
      <c r="BV355" s="235">
        <f>SUM('Heures et Indemnites'!$AD$6:$AE$16)</f>
        <v>0</v>
      </c>
      <c r="BW355" s="324"/>
      <c r="BX355" s="235"/>
      <c r="BY355" s="319"/>
      <c r="BZ355" s="319"/>
      <c r="CA355" s="319"/>
      <c r="CB355" s="319"/>
      <c r="CC355" s="319"/>
      <c r="CD355" s="319"/>
      <c r="CE355" s="319"/>
      <c r="CF355" s="319"/>
      <c r="CG355" s="319"/>
      <c r="CH355" s="319"/>
      <c r="CI355" s="319"/>
      <c r="CJ355" s="319"/>
      <c r="CK355" s="319"/>
      <c r="CL355" s="319"/>
      <c r="CM355" s="319"/>
      <c r="CN355" s="319"/>
      <c r="CO355" s="319"/>
      <c r="CP355" s="319"/>
      <c r="CQ355" s="319"/>
      <c r="CR355" s="319"/>
      <c r="CS355" s="319"/>
      <c r="CT355" s="319"/>
      <c r="CU355" s="319"/>
      <c r="CV355" s="319"/>
      <c r="CW355" s="319"/>
      <c r="CX355" s="319"/>
      <c r="CY355" s="319"/>
      <c r="CZ355" s="319"/>
      <c r="DA355" s="319"/>
      <c r="DB355" s="319"/>
      <c r="DC355" s="319"/>
      <c r="DD355" s="319"/>
      <c r="DE355" s="319"/>
      <c r="DF355" s="319"/>
      <c r="DG355" s="319"/>
      <c r="DH355" s="319"/>
      <c r="DI355" s="319"/>
      <c r="DJ355" s="319"/>
      <c r="DK355" s="319"/>
      <c r="DL355" s="319"/>
      <c r="DM355" s="319"/>
      <c r="DN355" s="319"/>
      <c r="DO355" s="319"/>
      <c r="DP355" s="319"/>
      <c r="DQ355" s="319"/>
      <c r="DR355" s="319"/>
      <c r="DS355" s="319"/>
      <c r="DT355" s="319"/>
      <c r="DU355" s="319"/>
      <c r="DV355" s="319"/>
      <c r="DW355" s="319"/>
      <c r="DX355" s="319"/>
      <c r="DY355" s="319"/>
      <c r="DZ355" s="319"/>
      <c r="EA355" s="319"/>
      <c r="EB355" s="319"/>
      <c r="EC355" s="319"/>
      <c r="ED355" s="319"/>
      <c r="EE355" s="319"/>
      <c r="EF355" s="319"/>
      <c r="EG355" s="319"/>
      <c r="EH355" s="319"/>
      <c r="EI355" s="319"/>
      <c r="EJ355" s="319"/>
      <c r="EK355" s="319"/>
      <c r="EL355" s="319"/>
      <c r="EM355" s="319"/>
      <c r="EN355" s="319"/>
      <c r="EO355" s="319"/>
      <c r="EP355" s="319"/>
      <c r="EQ355" s="319"/>
      <c r="ER355" s="319"/>
      <c r="ES355" s="319"/>
      <c r="ET355" s="319"/>
      <c r="EU355" s="319"/>
      <c r="EV355" s="319"/>
      <c r="EW355" s="319"/>
      <c r="EX355" s="319"/>
      <c r="EY355" s="319"/>
      <c r="EZ355" s="319"/>
      <c r="FA355" s="319"/>
      <c r="FB355" s="319"/>
      <c r="FC355" s="319"/>
      <c r="FD355" s="319"/>
      <c r="FE355" s="319"/>
      <c r="FF355" s="319"/>
      <c r="FG355" s="319"/>
      <c r="FH355" s="319"/>
      <c r="FI355" s="319"/>
      <c r="FJ355" s="319"/>
      <c r="FK355" s="319"/>
      <c r="FL355" s="319"/>
      <c r="FM355" s="319"/>
      <c r="FN355" s="319"/>
      <c r="FO355" s="319"/>
      <c r="FP355" s="319"/>
      <c r="FQ355" s="319"/>
      <c r="FR355" s="319"/>
      <c r="FS355" s="319"/>
      <c r="FT355" s="319"/>
      <c r="FU355" s="319"/>
      <c r="FV355" s="319"/>
      <c r="FW355" s="319"/>
      <c r="FX355" s="319"/>
      <c r="FY355" s="319"/>
      <c r="FZ355" s="319"/>
      <c r="GA355" s="319"/>
      <c r="GB355" s="319"/>
      <c r="GC355" s="319"/>
      <c r="GD355" s="319"/>
      <c r="GE355" s="319"/>
      <c r="GF355" s="319"/>
      <c r="GG355" s="319"/>
      <c r="GH355" s="319"/>
      <c r="GI355" s="319"/>
      <c r="GJ355" s="319"/>
      <c r="GK355" s="319"/>
      <c r="GL355" s="319"/>
      <c r="GM355" s="319"/>
      <c r="GN355" s="319"/>
      <c r="GO355" s="319"/>
      <c r="GP355" s="319"/>
      <c r="GQ355" s="319"/>
      <c r="GR355" s="319"/>
      <c r="GS355" s="319"/>
      <c r="GT355" s="319"/>
      <c r="GU355" s="319"/>
      <c r="GV355" s="319"/>
      <c r="GW355" s="319"/>
      <c r="GX355" s="319"/>
      <c r="GY355" s="319"/>
      <c r="GZ355" s="319"/>
      <c r="HA355" s="319"/>
      <c r="HB355" s="319"/>
      <c r="HC355" s="319"/>
      <c r="HD355" s="319"/>
      <c r="HE355" s="319"/>
      <c r="HF355" s="319"/>
      <c r="HG355" s="319"/>
      <c r="HH355" s="319"/>
      <c r="HI355" s="319"/>
      <c r="HJ355" s="319"/>
      <c r="HK355" s="319"/>
      <c r="HL355" s="319"/>
      <c r="HM355" s="319"/>
      <c r="HN355" s="319"/>
      <c r="HO355" s="319"/>
      <c r="HP355" s="319"/>
      <c r="HQ355" s="319"/>
      <c r="HR355" s="319"/>
      <c r="HS355" s="319"/>
      <c r="HT355" s="319"/>
      <c r="HU355" s="319"/>
      <c r="HV355" s="319"/>
      <c r="HW355" s="319"/>
      <c r="HX355" s="319"/>
      <c r="HY355" s="319"/>
      <c r="HZ355" s="319"/>
      <c r="IA355" s="319"/>
      <c r="IB355" s="319"/>
      <c r="IC355" s="319"/>
      <c r="ID355" s="319"/>
      <c r="IE355" s="319"/>
      <c r="IF355" s="319"/>
      <c r="IG355" s="319"/>
      <c r="IH355" s="319"/>
      <c r="II355" s="319"/>
      <c r="IJ355" s="319"/>
      <c r="IK355" s="319"/>
      <c r="IL355" s="319"/>
      <c r="IM355" s="319"/>
      <c r="IN355" s="319"/>
      <c r="IO355" s="319"/>
      <c r="IP355" s="319"/>
      <c r="IQ355" s="319"/>
      <c r="IR355" s="319"/>
      <c r="IS355" s="319"/>
      <c r="IT355" s="319"/>
      <c r="IU355" s="319"/>
      <c r="IV355" s="319"/>
      <c r="IW355" s="319"/>
      <c r="IX355" s="319"/>
      <c r="IY355" s="319"/>
      <c r="IZ355" s="319"/>
      <c r="JA355" s="319"/>
      <c r="JB355" s="319"/>
      <c r="JC355" s="319"/>
      <c r="JD355" s="319"/>
      <c r="JE355" s="319"/>
      <c r="JF355" s="319"/>
      <c r="JG355" s="319"/>
      <c r="JH355" s="319"/>
      <c r="JI355" s="319"/>
      <c r="JJ355" s="319"/>
      <c r="JK355" s="319"/>
      <c r="JL355" s="319"/>
      <c r="JM355" s="319"/>
      <c r="JN355" s="319"/>
      <c r="JO355" s="319"/>
      <c r="JP355" s="319"/>
      <c r="JQ355" s="319"/>
      <c r="JR355" s="319"/>
      <c r="JS355" s="319"/>
      <c r="JT355" s="319"/>
      <c r="JU355" s="319"/>
      <c r="JV355" s="319"/>
      <c r="JW355" s="319"/>
      <c r="JX355" s="319"/>
      <c r="JY355" s="319"/>
      <c r="JZ355" s="319"/>
      <c r="KA355" s="319"/>
      <c r="KB355" s="319"/>
      <c r="KC355" s="319"/>
      <c r="KD355" s="319"/>
      <c r="KE355" s="319"/>
      <c r="KF355" s="319"/>
      <c r="KG355" s="319"/>
      <c r="KH355" s="319"/>
      <c r="KI355" s="319"/>
      <c r="KJ355" s="319"/>
      <c r="KK355" s="319"/>
      <c r="KL355" s="319"/>
      <c r="KM355" s="319"/>
      <c r="KN355" s="319"/>
      <c r="KO355" s="319"/>
      <c r="KP355" s="319"/>
      <c r="KQ355" s="319"/>
      <c r="KR355" s="319"/>
      <c r="KS355" s="319"/>
      <c r="KT355" s="319"/>
      <c r="KU355" s="319"/>
      <c r="KV355" s="319"/>
      <c r="KW355" s="319"/>
      <c r="KX355" s="319"/>
      <c r="KY355" s="319"/>
      <c r="KZ355" s="319"/>
      <c r="LA355" s="319"/>
      <c r="LB355" s="319"/>
      <c r="LC355" s="319"/>
      <c r="LD355" s="319"/>
      <c r="LE355" s="319"/>
      <c r="LF355" s="319"/>
      <c r="LG355" s="319"/>
      <c r="LH355" s="319"/>
      <c r="LI355" s="319"/>
      <c r="LJ355" s="319"/>
      <c r="LK355" s="319"/>
      <c r="LL355" s="319"/>
      <c r="LM355" s="319"/>
      <c r="LN355" s="319"/>
      <c r="LO355" s="319"/>
      <c r="LP355" s="319"/>
      <c r="LQ355" s="319"/>
      <c r="LR355" s="319"/>
      <c r="LS355" s="319"/>
      <c r="LT355" s="319"/>
      <c r="LU355" s="319"/>
      <c r="LV355" s="319"/>
      <c r="LW355" s="319"/>
      <c r="LX355" s="319"/>
      <c r="LY355" s="319"/>
      <c r="LZ355" s="319"/>
      <c r="MA355" s="319"/>
      <c r="MB355" s="319"/>
      <c r="MC355" s="319"/>
      <c r="MD355" s="319"/>
      <c r="ME355" s="319"/>
      <c r="MF355" s="319"/>
      <c r="MG355" s="319"/>
      <c r="MH355" s="319"/>
      <c r="MI355" s="319"/>
      <c r="MJ355" s="319"/>
      <c r="MK355" s="319"/>
      <c r="ML355" s="319"/>
      <c r="MM355" s="319"/>
      <c r="MN355" s="319"/>
      <c r="MO355" s="319"/>
      <c r="MP355" s="319"/>
      <c r="MQ355" s="319"/>
      <c r="MS355" s="241"/>
      <c r="MT355" s="373">
        <f t="shared" ref="MT355:MT383" si="482">(COUNTA($O355:$BB355)/2)-SUM(MV355:NK355)</f>
        <v>0</v>
      </c>
      <c r="MU355" s="365">
        <f t="shared" si="468"/>
        <v>0</v>
      </c>
      <c r="MV355" s="365">
        <f t="shared" si="469"/>
        <v>0</v>
      </c>
      <c r="MW355" s="365"/>
      <c r="MX355" s="365">
        <f t="shared" si="470"/>
        <v>0</v>
      </c>
      <c r="MY355" s="365"/>
      <c r="MZ355" s="365">
        <f t="shared" si="471"/>
        <v>0</v>
      </c>
      <c r="NA355" s="365"/>
      <c r="NB355" s="365">
        <f t="shared" si="472"/>
        <v>0</v>
      </c>
      <c r="NC355" s="365"/>
      <c r="ND355" s="365">
        <f t="shared" si="473"/>
        <v>0</v>
      </c>
      <c r="NE355" s="365"/>
      <c r="NF355" s="365">
        <f t="shared" si="474"/>
        <v>0</v>
      </c>
      <c r="NG355" s="365"/>
      <c r="NH355" s="365">
        <f t="shared" si="475"/>
        <v>0</v>
      </c>
      <c r="NI355" s="365"/>
      <c r="NJ355" s="365">
        <f t="shared" si="476"/>
        <v>0</v>
      </c>
      <c r="NK355" s="365"/>
      <c r="NL355" s="365">
        <f t="shared" ref="NL355:NL383" si="483">(COUNTA($O355:$BB355))/2</f>
        <v>0</v>
      </c>
      <c r="NM355" s="366"/>
      <c r="NN355" s="370"/>
      <c r="NR355" s="318">
        <f t="shared" si="477"/>
        <v>0</v>
      </c>
      <c r="NS355" s="318">
        <f t="shared" si="478"/>
        <v>0</v>
      </c>
      <c r="NT355" s="318">
        <f t="shared" si="479"/>
        <v>0</v>
      </c>
    </row>
    <row r="356" spans="1:384" s="318" customFormat="1" ht="10.199999999999999" customHeight="1" x14ac:dyDescent="0.25">
      <c r="A356" s="25"/>
      <c r="B356" s="389"/>
      <c r="C356" s="424"/>
      <c r="D356" s="15"/>
      <c r="E356" s="397" t="str">
        <f>$E$6</f>
        <v>Avec Renfort</v>
      </c>
      <c r="F356" s="397"/>
      <c r="G356" s="397"/>
      <c r="H356" s="399"/>
      <c r="I356" s="381" t="str">
        <f>Prenoms!$B$4</f>
        <v>j.do</v>
      </c>
      <c r="J356" s="382"/>
      <c r="K356" s="382"/>
      <c r="L356" s="382"/>
      <c r="M356" s="382"/>
      <c r="N356" s="68" t="str">
        <f>IF(NL356&lt;&gt;0,"",IF(Conges!P38=0,"",Conges!P38))</f>
        <v/>
      </c>
      <c r="O356" s="69"/>
      <c r="P356" s="70"/>
      <c r="Q356" s="70"/>
      <c r="R356" s="70"/>
      <c r="S356" s="70"/>
      <c r="T356" s="70"/>
      <c r="U356" s="70"/>
      <c r="V356" s="71"/>
      <c r="W356" s="70"/>
      <c r="X356" s="70"/>
      <c r="Y356" s="70"/>
      <c r="Z356" s="70"/>
      <c r="AA356" s="70"/>
      <c r="AB356" s="70"/>
      <c r="AC356" s="70"/>
      <c r="AD356" s="70"/>
      <c r="AE356" s="69"/>
      <c r="AF356" s="70"/>
      <c r="AG356" s="70"/>
      <c r="AH356" s="70"/>
      <c r="AI356" s="70"/>
      <c r="AJ356" s="71"/>
      <c r="AK356" s="70"/>
      <c r="AL356" s="70"/>
      <c r="AM356" s="70"/>
      <c r="AN356" s="70"/>
      <c r="AO356" s="70"/>
      <c r="AP356" s="70"/>
      <c r="AQ356" s="70"/>
      <c r="AR356" s="70"/>
      <c r="AS356" s="70"/>
      <c r="AT356" s="70"/>
      <c r="AU356" s="69"/>
      <c r="AV356" s="70"/>
      <c r="AW356" s="70"/>
      <c r="AX356" s="70"/>
      <c r="AY356" s="70"/>
      <c r="AZ356" s="70"/>
      <c r="BA356" s="70"/>
      <c r="BB356" s="71"/>
      <c r="BC356" s="72">
        <f>IF(NL356&lt;&gt;0,(IF(Conges!P$38=0,0,3)),0)</f>
        <v>0</v>
      </c>
      <c r="BD356" s="417"/>
      <c r="BE356" s="392">
        <f>IF(OR(Conges!P$38="A",Conges!P$38="V"),Prenoms!L$4,NL356)</f>
        <v>0</v>
      </c>
      <c r="BF356" s="393"/>
      <c r="BG356" s="289"/>
      <c r="BH356" s="290">
        <f t="shared" si="462"/>
        <v>0</v>
      </c>
      <c r="BI356" s="291" t="str">
        <f t="shared" si="463"/>
        <v/>
      </c>
      <c r="BJ356" s="305">
        <v>59.967741935483865</v>
      </c>
      <c r="BK356" s="306">
        <f t="shared" si="480"/>
        <v>-59.967741935483865</v>
      </c>
      <c r="BL356" s="307">
        <f t="shared" si="439"/>
        <v>0</v>
      </c>
      <c r="BM356" s="307">
        <f t="shared" si="440"/>
        <v>0</v>
      </c>
      <c r="BN356" s="307">
        <f>SUM('Heures Pointage'!$BD$16:$BE$16)</f>
        <v>0</v>
      </c>
      <c r="BO356" s="307">
        <f>SUM('Heures et Indemnites'!$BD$16:$BE$16)</f>
        <v>0</v>
      </c>
      <c r="BP356" s="308">
        <f t="shared" si="441"/>
        <v>0</v>
      </c>
      <c r="BQ356" s="308">
        <f>'Heures Pointage'!$CB$16</f>
        <v>0</v>
      </c>
      <c r="BR356" s="309">
        <f t="shared" ref="BR356" si="484">$BH$1056</f>
        <v>0</v>
      </c>
      <c r="BS356" s="150">
        <f>Prenoms!$C$4</f>
        <v>169</v>
      </c>
      <c r="BT356" s="153"/>
      <c r="BU356" s="323">
        <f>SUM('Heures et Indemnites'!$BD$16:$BE$16)</f>
        <v>0</v>
      </c>
      <c r="BV356" s="236">
        <f>SUM('Heures et Indemnites'!$BD$6:$BE$16)</f>
        <v>0</v>
      </c>
      <c r="BW356" s="323"/>
      <c r="BX356" s="236"/>
      <c r="BY356" s="319"/>
      <c r="BZ356" s="319"/>
      <c r="CA356" s="319"/>
      <c r="CB356" s="319"/>
      <c r="CC356" s="319"/>
      <c r="CD356" s="319"/>
      <c r="CE356" s="319"/>
      <c r="CF356" s="319"/>
      <c r="CG356" s="319"/>
      <c r="CH356" s="319"/>
      <c r="CI356" s="319"/>
      <c r="CJ356" s="319"/>
      <c r="CK356" s="319"/>
      <c r="CL356" s="319"/>
      <c r="CM356" s="319"/>
      <c r="CN356" s="319"/>
      <c r="CO356" s="319"/>
      <c r="CP356" s="319"/>
      <c r="CQ356" s="319"/>
      <c r="CR356" s="319"/>
      <c r="CS356" s="319"/>
      <c r="CT356" s="319"/>
      <c r="CU356" s="319"/>
      <c r="CV356" s="319"/>
      <c r="CW356" s="319"/>
      <c r="CX356" s="319"/>
      <c r="CY356" s="319"/>
      <c r="CZ356" s="319"/>
      <c r="DA356" s="319"/>
      <c r="DB356" s="319"/>
      <c r="DC356" s="319"/>
      <c r="DD356" s="319"/>
      <c r="DE356" s="319"/>
      <c r="DF356" s="319"/>
      <c r="DG356" s="319"/>
      <c r="DH356" s="319"/>
      <c r="DI356" s="319"/>
      <c r="DJ356" s="319"/>
      <c r="DK356" s="319"/>
      <c r="DL356" s="319"/>
      <c r="DM356" s="319"/>
      <c r="DN356" s="319"/>
      <c r="DO356" s="319"/>
      <c r="DP356" s="319"/>
      <c r="DQ356" s="319"/>
      <c r="DR356" s="319"/>
      <c r="DS356" s="319"/>
      <c r="DT356" s="319"/>
      <c r="DU356" s="319"/>
      <c r="DV356" s="319"/>
      <c r="DW356" s="319"/>
      <c r="DX356" s="319"/>
      <c r="DY356" s="319"/>
      <c r="DZ356" s="319"/>
      <c r="EA356" s="319"/>
      <c r="EB356" s="319"/>
      <c r="EC356" s="319"/>
      <c r="ED356" s="319"/>
      <c r="EE356" s="319"/>
      <c r="EF356" s="319"/>
      <c r="EG356" s="319"/>
      <c r="EH356" s="319"/>
      <c r="EI356" s="319"/>
      <c r="EJ356" s="319"/>
      <c r="EK356" s="319"/>
      <c r="EL356" s="319"/>
      <c r="EM356" s="319"/>
      <c r="EN356" s="319"/>
      <c r="EO356" s="319"/>
      <c r="EP356" s="319"/>
      <c r="EQ356" s="319"/>
      <c r="ER356" s="319"/>
      <c r="ES356" s="319"/>
      <c r="ET356" s="319"/>
      <c r="EU356" s="319"/>
      <c r="EV356" s="319"/>
      <c r="EW356" s="319"/>
      <c r="EX356" s="319"/>
      <c r="EY356" s="319"/>
      <c r="EZ356" s="319"/>
      <c r="FA356" s="319"/>
      <c r="FB356" s="319"/>
      <c r="FC356" s="319"/>
      <c r="FD356" s="319"/>
      <c r="FE356" s="319"/>
      <c r="FF356" s="319"/>
      <c r="FG356" s="319"/>
      <c r="FH356" s="319"/>
      <c r="FI356" s="319"/>
      <c r="FJ356" s="319"/>
      <c r="FK356" s="319"/>
      <c r="FL356" s="319"/>
      <c r="FM356" s="319"/>
      <c r="FN356" s="319"/>
      <c r="FO356" s="319"/>
      <c r="FP356" s="319"/>
      <c r="FQ356" s="319"/>
      <c r="FR356" s="319"/>
      <c r="FS356" s="319"/>
      <c r="FT356" s="319"/>
      <c r="FU356" s="319"/>
      <c r="FV356" s="319"/>
      <c r="FW356" s="319"/>
      <c r="FX356" s="319"/>
      <c r="FY356" s="319"/>
      <c r="FZ356" s="319"/>
      <c r="GA356" s="319"/>
      <c r="GB356" s="319"/>
      <c r="GC356" s="319"/>
      <c r="GD356" s="319"/>
      <c r="GE356" s="319"/>
      <c r="GF356" s="319"/>
      <c r="GG356" s="319"/>
      <c r="GH356" s="319"/>
      <c r="GI356" s="319"/>
      <c r="GJ356" s="319"/>
      <c r="GK356" s="319"/>
      <c r="GL356" s="319"/>
      <c r="GM356" s="319"/>
      <c r="GN356" s="319"/>
      <c r="GO356" s="319"/>
      <c r="GP356" s="319"/>
      <c r="GQ356" s="319"/>
      <c r="GR356" s="319"/>
      <c r="GS356" s="319"/>
      <c r="GT356" s="319"/>
      <c r="GU356" s="319"/>
      <c r="GV356" s="319"/>
      <c r="GW356" s="319"/>
      <c r="GX356" s="319"/>
      <c r="GY356" s="319"/>
      <c r="GZ356" s="319"/>
      <c r="HA356" s="319"/>
      <c r="HB356" s="319"/>
      <c r="HC356" s="319"/>
      <c r="HD356" s="319"/>
      <c r="HE356" s="319"/>
      <c r="HF356" s="319"/>
      <c r="HG356" s="319"/>
      <c r="HH356" s="319"/>
      <c r="HI356" s="319"/>
      <c r="HJ356" s="319"/>
      <c r="HK356" s="319"/>
      <c r="HL356" s="319"/>
      <c r="HM356" s="319"/>
      <c r="HN356" s="319"/>
      <c r="HO356" s="319"/>
      <c r="HP356" s="319"/>
      <c r="HQ356" s="319"/>
      <c r="HR356" s="319"/>
      <c r="HS356" s="319"/>
      <c r="HT356" s="319"/>
      <c r="HU356" s="319"/>
      <c r="HV356" s="319"/>
      <c r="HW356" s="319"/>
      <c r="HX356" s="319"/>
      <c r="HY356" s="319"/>
      <c r="HZ356" s="319"/>
      <c r="IA356" s="319"/>
      <c r="IB356" s="319"/>
      <c r="IC356" s="319"/>
      <c r="ID356" s="319"/>
      <c r="IE356" s="319"/>
      <c r="IF356" s="319"/>
      <c r="IG356" s="319"/>
      <c r="IH356" s="319"/>
      <c r="II356" s="319"/>
      <c r="IJ356" s="319"/>
      <c r="IK356" s="319"/>
      <c r="IL356" s="319"/>
      <c r="IM356" s="319"/>
      <c r="IN356" s="319"/>
      <c r="IO356" s="319"/>
      <c r="IP356" s="319"/>
      <c r="IQ356" s="319"/>
      <c r="IR356" s="319"/>
      <c r="IS356" s="319"/>
      <c r="IT356" s="319"/>
      <c r="IU356" s="319"/>
      <c r="IV356" s="319"/>
      <c r="IW356" s="319"/>
      <c r="IX356" s="319"/>
      <c r="IY356" s="319"/>
      <c r="IZ356" s="319"/>
      <c r="JA356" s="319"/>
      <c r="JB356" s="319"/>
      <c r="JC356" s="319"/>
      <c r="JD356" s="319"/>
      <c r="JE356" s="319"/>
      <c r="JF356" s="319"/>
      <c r="JG356" s="319"/>
      <c r="JH356" s="319"/>
      <c r="JI356" s="319"/>
      <c r="JJ356" s="319"/>
      <c r="JK356" s="319"/>
      <c r="JL356" s="319"/>
      <c r="JM356" s="319"/>
      <c r="JN356" s="319"/>
      <c r="JO356" s="319"/>
      <c r="JP356" s="319"/>
      <c r="JQ356" s="319"/>
      <c r="JR356" s="319"/>
      <c r="JS356" s="319"/>
      <c r="JT356" s="319"/>
      <c r="JU356" s="319"/>
      <c r="JV356" s="319"/>
      <c r="JW356" s="319"/>
      <c r="JX356" s="319"/>
      <c r="JY356" s="319"/>
      <c r="JZ356" s="319"/>
      <c r="KA356" s="319"/>
      <c r="KB356" s="319"/>
      <c r="KC356" s="319"/>
      <c r="KD356" s="319"/>
      <c r="KE356" s="319"/>
      <c r="KF356" s="319"/>
      <c r="KG356" s="319"/>
      <c r="KH356" s="319"/>
      <c r="KI356" s="319"/>
      <c r="KJ356" s="319"/>
      <c r="KK356" s="319"/>
      <c r="KL356" s="319"/>
      <c r="KM356" s="319"/>
      <c r="KN356" s="319"/>
      <c r="KO356" s="319"/>
      <c r="KP356" s="319"/>
      <c r="KQ356" s="319"/>
      <c r="KR356" s="319"/>
      <c r="KS356" s="319"/>
      <c r="KT356" s="319"/>
      <c r="KU356" s="319"/>
      <c r="KV356" s="319"/>
      <c r="KW356" s="319"/>
      <c r="KX356" s="319"/>
      <c r="KY356" s="319"/>
      <c r="KZ356" s="319"/>
      <c r="LA356" s="319"/>
      <c r="LB356" s="319"/>
      <c r="LC356" s="319"/>
      <c r="LD356" s="319"/>
      <c r="LE356" s="319"/>
      <c r="LF356" s="319"/>
      <c r="LG356" s="319"/>
      <c r="LH356" s="319"/>
      <c r="LI356" s="319"/>
      <c r="LJ356" s="319"/>
      <c r="LK356" s="319"/>
      <c r="LL356" s="319"/>
      <c r="LM356" s="319"/>
      <c r="LN356" s="319"/>
      <c r="LO356" s="319"/>
      <c r="LP356" s="319"/>
      <c r="LQ356" s="319"/>
      <c r="LR356" s="319"/>
      <c r="LS356" s="319"/>
      <c r="LT356" s="319"/>
      <c r="LU356" s="319"/>
      <c r="LV356" s="319"/>
      <c r="LW356" s="319"/>
      <c r="LX356" s="319"/>
      <c r="LY356" s="319"/>
      <c r="LZ356" s="319"/>
      <c r="MA356" s="319"/>
      <c r="MB356" s="319"/>
      <c r="MC356" s="319"/>
      <c r="MD356" s="319"/>
      <c r="ME356" s="319"/>
      <c r="MF356" s="319"/>
      <c r="MG356" s="319"/>
      <c r="MH356" s="319"/>
      <c r="MI356" s="319"/>
      <c r="MJ356" s="319"/>
      <c r="MK356" s="319"/>
      <c r="ML356" s="319"/>
      <c r="MM356" s="319"/>
      <c r="MN356" s="319"/>
      <c r="MO356" s="319"/>
      <c r="MP356" s="319"/>
      <c r="MQ356" s="319"/>
      <c r="MS356" s="241"/>
      <c r="MT356" s="362">
        <f t="shared" si="482"/>
        <v>0</v>
      </c>
      <c r="MU356" s="363">
        <f t="shared" si="468"/>
        <v>0</v>
      </c>
      <c r="MV356" s="363">
        <f t="shared" si="469"/>
        <v>0</v>
      </c>
      <c r="MW356" s="363"/>
      <c r="MX356" s="363">
        <f t="shared" si="470"/>
        <v>0</v>
      </c>
      <c r="MY356" s="363"/>
      <c r="MZ356" s="363">
        <f t="shared" si="471"/>
        <v>0</v>
      </c>
      <c r="NA356" s="363"/>
      <c r="NB356" s="363">
        <f t="shared" si="472"/>
        <v>0</v>
      </c>
      <c r="NC356" s="363"/>
      <c r="ND356" s="363">
        <f t="shared" si="473"/>
        <v>0</v>
      </c>
      <c r="NE356" s="363"/>
      <c r="NF356" s="363">
        <f t="shared" si="474"/>
        <v>0</v>
      </c>
      <c r="NG356" s="363"/>
      <c r="NH356" s="363">
        <f t="shared" si="475"/>
        <v>0</v>
      </c>
      <c r="NI356" s="363"/>
      <c r="NJ356" s="363">
        <f t="shared" si="476"/>
        <v>0</v>
      </c>
      <c r="NK356" s="363"/>
      <c r="NL356" s="363">
        <f t="shared" si="483"/>
        <v>0</v>
      </c>
      <c r="NM356" s="364"/>
      <c r="NN356" s="370"/>
      <c r="NR356" s="318">
        <f t="shared" si="477"/>
        <v>0</v>
      </c>
      <c r="NS356" s="318">
        <f t="shared" si="478"/>
        <v>0</v>
      </c>
      <c r="NT356" s="318">
        <f t="shared" si="479"/>
        <v>0</v>
      </c>
    </row>
    <row r="357" spans="1:384" s="318" customFormat="1" ht="10.199999999999999" customHeight="1" x14ac:dyDescent="0.3">
      <c r="A357" s="25"/>
      <c r="B357" s="389"/>
      <c r="C357" s="424"/>
      <c r="D357" s="15"/>
      <c r="E357" s="398" t="str">
        <f>IFERROR(G369*'Chiffres et fonctions'!$J$6,"CA à Produire")</f>
        <v>CA à Produire</v>
      </c>
      <c r="F357" s="398"/>
      <c r="G357" s="398"/>
      <c r="H357" s="399"/>
      <c r="I357" s="394" t="str">
        <f>Prenoms!$B$5</f>
        <v>pompeo</v>
      </c>
      <c r="J357" s="395"/>
      <c r="K357" s="395"/>
      <c r="L357" s="395"/>
      <c r="M357" s="395"/>
      <c r="N357" s="81" t="str">
        <f>IF(NL357&lt;&gt;0,"",IF(Conges!P39=0,"",Conges!P39))</f>
        <v/>
      </c>
      <c r="O357" s="82"/>
      <c r="P357" s="83"/>
      <c r="Q357" s="83"/>
      <c r="R357" s="83"/>
      <c r="S357" s="83"/>
      <c r="T357" s="83"/>
      <c r="U357" s="83"/>
      <c r="V357" s="84"/>
      <c r="W357" s="83"/>
      <c r="X357" s="83"/>
      <c r="Y357" s="83"/>
      <c r="Z357" s="83"/>
      <c r="AA357" s="83"/>
      <c r="AB357" s="83"/>
      <c r="AC357" s="83"/>
      <c r="AD357" s="83"/>
      <c r="AE357" s="82"/>
      <c r="AF357" s="83"/>
      <c r="AG357" s="83"/>
      <c r="AH357" s="83"/>
      <c r="AI357" s="83"/>
      <c r="AJ357" s="84"/>
      <c r="AK357" s="83"/>
      <c r="AL357" s="83"/>
      <c r="AM357" s="83"/>
      <c r="AN357" s="83"/>
      <c r="AO357" s="83"/>
      <c r="AP357" s="83"/>
      <c r="AQ357" s="83"/>
      <c r="AR357" s="83"/>
      <c r="AS357" s="83"/>
      <c r="AT357" s="83"/>
      <c r="AU357" s="82"/>
      <c r="AV357" s="83"/>
      <c r="AW357" s="83"/>
      <c r="AX357" s="83"/>
      <c r="AY357" s="83"/>
      <c r="AZ357" s="83"/>
      <c r="BA357" s="83"/>
      <c r="BB357" s="84"/>
      <c r="BC357" s="85">
        <f>IF(NL357&lt;&gt;0,(IF(Conges!P$39=0,0,3)),0)</f>
        <v>0</v>
      </c>
      <c r="BD357" s="417"/>
      <c r="BE357" s="390">
        <f>IF(OR(Conges!P$39="A",Conges!P$39="V"),Prenoms!L$5,NL357)</f>
        <v>0</v>
      </c>
      <c r="BF357" s="391"/>
      <c r="BG357" s="286"/>
      <c r="BH357" s="287">
        <f t="shared" si="462"/>
        <v>0</v>
      </c>
      <c r="BI357" s="288" t="str">
        <f t="shared" si="463"/>
        <v/>
      </c>
      <c r="BJ357" s="300">
        <v>59.967741935483865</v>
      </c>
      <c r="BK357" s="301">
        <f t="shared" si="480"/>
        <v>-59.967741935483865</v>
      </c>
      <c r="BL357" s="302">
        <f t="shared" si="439"/>
        <v>0</v>
      </c>
      <c r="BM357" s="302">
        <f t="shared" si="440"/>
        <v>0</v>
      </c>
      <c r="BN357" s="302">
        <f>SUM('Heures Pointage'!$CD$16:$CE$16)</f>
        <v>0</v>
      </c>
      <c r="BO357" s="302">
        <f>SUM('Heures et Indemnites'!$CD$16:$CE$16)</f>
        <v>0</v>
      </c>
      <c r="BP357" s="303">
        <f t="shared" si="441"/>
        <v>0</v>
      </c>
      <c r="BQ357" s="303">
        <f>'Heures Pointage'!$DB$16</f>
        <v>0</v>
      </c>
      <c r="BR357" s="304">
        <f t="shared" ref="BR357" si="485">$BH$1057</f>
        <v>0</v>
      </c>
      <c r="BS357" s="149">
        <f>Prenoms!$C$5</f>
        <v>169</v>
      </c>
      <c r="BT357" s="180"/>
      <c r="BU357" s="324">
        <f>SUM('Heures et Indemnites'!$CD$16:$CE$16)</f>
        <v>0</v>
      </c>
      <c r="BV357" s="235">
        <f>SUM('Heures et Indemnites'!$CD$6:$CE$16)</f>
        <v>0</v>
      </c>
      <c r="BW357" s="324"/>
      <c r="BX357" s="235"/>
      <c r="BY357" s="319"/>
      <c r="BZ357" s="319"/>
      <c r="CA357" s="319"/>
      <c r="CB357" s="319"/>
      <c r="CC357" s="319"/>
      <c r="CD357" s="319"/>
      <c r="CE357" s="319"/>
      <c r="CF357" s="319"/>
      <c r="CG357" s="319"/>
      <c r="CH357" s="319"/>
      <c r="CI357" s="319"/>
      <c r="CJ357" s="319"/>
      <c r="CK357" s="319"/>
      <c r="CL357" s="319"/>
      <c r="CM357" s="319"/>
      <c r="CN357" s="319"/>
      <c r="CO357" s="319"/>
      <c r="CP357" s="319"/>
      <c r="CQ357" s="319"/>
      <c r="CR357" s="319"/>
      <c r="CS357" s="319"/>
      <c r="CT357" s="319"/>
      <c r="CU357" s="319"/>
      <c r="CV357" s="319"/>
      <c r="CW357" s="319"/>
      <c r="CX357" s="319"/>
      <c r="CY357" s="319"/>
      <c r="CZ357" s="319"/>
      <c r="DA357" s="319"/>
      <c r="DB357" s="319"/>
      <c r="DC357" s="319"/>
      <c r="DD357" s="319"/>
      <c r="DE357" s="319"/>
      <c r="DF357" s="319"/>
      <c r="DG357" s="319"/>
      <c r="DH357" s="319"/>
      <c r="DI357" s="319"/>
      <c r="DJ357" s="319"/>
      <c r="DK357" s="319"/>
      <c r="DL357" s="319"/>
      <c r="DM357" s="319"/>
      <c r="DN357" s="319"/>
      <c r="DO357" s="319"/>
      <c r="DP357" s="319"/>
      <c r="DQ357" s="319"/>
      <c r="DR357" s="319"/>
      <c r="DS357" s="319"/>
      <c r="DT357" s="319"/>
      <c r="DU357" s="319"/>
      <c r="DV357" s="319"/>
      <c r="DW357" s="319"/>
      <c r="DX357" s="319"/>
      <c r="DY357" s="319"/>
      <c r="DZ357" s="319"/>
      <c r="EA357" s="319"/>
      <c r="EB357" s="319"/>
      <c r="EC357" s="319"/>
      <c r="ED357" s="319"/>
      <c r="EE357" s="319"/>
      <c r="EF357" s="319"/>
      <c r="EG357" s="319"/>
      <c r="EH357" s="319"/>
      <c r="EI357" s="319"/>
      <c r="EJ357" s="319"/>
      <c r="EK357" s="319"/>
      <c r="EL357" s="319"/>
      <c r="EM357" s="319"/>
      <c r="EN357" s="319"/>
      <c r="EO357" s="319"/>
      <c r="EP357" s="319"/>
      <c r="EQ357" s="319"/>
      <c r="ER357" s="319"/>
      <c r="ES357" s="319"/>
      <c r="ET357" s="319"/>
      <c r="EU357" s="319"/>
      <c r="EV357" s="319"/>
      <c r="EW357" s="319"/>
      <c r="EX357" s="319"/>
      <c r="EY357" s="319"/>
      <c r="EZ357" s="319"/>
      <c r="FA357" s="319"/>
      <c r="FB357" s="319"/>
      <c r="FC357" s="319"/>
      <c r="FD357" s="319"/>
      <c r="FE357" s="319"/>
      <c r="FF357" s="319"/>
      <c r="FG357" s="319"/>
      <c r="FH357" s="319"/>
      <c r="FI357" s="319"/>
      <c r="FJ357" s="319"/>
      <c r="FK357" s="319"/>
      <c r="FL357" s="319"/>
      <c r="FM357" s="319"/>
      <c r="FN357" s="319"/>
      <c r="FO357" s="319"/>
      <c r="FP357" s="319"/>
      <c r="FQ357" s="319"/>
      <c r="FR357" s="319"/>
      <c r="FS357" s="319"/>
      <c r="FT357" s="319"/>
      <c r="FU357" s="319"/>
      <c r="FV357" s="319"/>
      <c r="FW357" s="319"/>
      <c r="FX357" s="319"/>
      <c r="FY357" s="319"/>
      <c r="FZ357" s="319"/>
      <c r="GA357" s="319"/>
      <c r="GB357" s="319"/>
      <c r="GC357" s="319"/>
      <c r="GD357" s="319"/>
      <c r="GE357" s="319"/>
      <c r="GF357" s="319"/>
      <c r="GG357" s="319"/>
      <c r="GH357" s="319"/>
      <c r="GI357" s="319"/>
      <c r="GJ357" s="319"/>
      <c r="GK357" s="319"/>
      <c r="GL357" s="319"/>
      <c r="GM357" s="319"/>
      <c r="GN357" s="319"/>
      <c r="GO357" s="319"/>
      <c r="GP357" s="319"/>
      <c r="GQ357" s="319"/>
      <c r="GR357" s="319"/>
      <c r="GS357" s="319"/>
      <c r="GT357" s="319"/>
      <c r="GU357" s="319"/>
      <c r="GV357" s="319"/>
      <c r="GW357" s="319"/>
      <c r="GX357" s="319"/>
      <c r="GY357" s="319"/>
      <c r="GZ357" s="319"/>
      <c r="HA357" s="319"/>
      <c r="HB357" s="319"/>
      <c r="HC357" s="319"/>
      <c r="HD357" s="319"/>
      <c r="HE357" s="319"/>
      <c r="HF357" s="319"/>
      <c r="HG357" s="319"/>
      <c r="HH357" s="319"/>
      <c r="HI357" s="319"/>
      <c r="HJ357" s="319"/>
      <c r="HK357" s="319"/>
      <c r="HL357" s="319"/>
      <c r="HM357" s="319"/>
      <c r="HN357" s="319"/>
      <c r="HO357" s="319"/>
      <c r="HP357" s="319"/>
      <c r="HQ357" s="319"/>
      <c r="HR357" s="319"/>
      <c r="HS357" s="319"/>
      <c r="HT357" s="319"/>
      <c r="HU357" s="319"/>
      <c r="HV357" s="319"/>
      <c r="HW357" s="319"/>
      <c r="HX357" s="319"/>
      <c r="HY357" s="319"/>
      <c r="HZ357" s="319"/>
      <c r="IA357" s="319"/>
      <c r="IB357" s="319"/>
      <c r="IC357" s="319"/>
      <c r="ID357" s="319"/>
      <c r="IE357" s="319"/>
      <c r="IF357" s="319"/>
      <c r="IG357" s="319"/>
      <c r="IH357" s="319"/>
      <c r="II357" s="319"/>
      <c r="IJ357" s="319"/>
      <c r="IK357" s="319"/>
      <c r="IL357" s="319"/>
      <c r="IM357" s="319"/>
      <c r="IN357" s="319"/>
      <c r="IO357" s="319"/>
      <c r="IP357" s="319"/>
      <c r="IQ357" s="319"/>
      <c r="IR357" s="319"/>
      <c r="IS357" s="319"/>
      <c r="IT357" s="319"/>
      <c r="IU357" s="319"/>
      <c r="IV357" s="319"/>
      <c r="IW357" s="319"/>
      <c r="IX357" s="319"/>
      <c r="IY357" s="319"/>
      <c r="IZ357" s="319"/>
      <c r="JA357" s="319"/>
      <c r="JB357" s="319"/>
      <c r="JC357" s="319"/>
      <c r="JD357" s="319"/>
      <c r="JE357" s="319"/>
      <c r="JF357" s="319"/>
      <c r="JG357" s="319"/>
      <c r="JH357" s="319"/>
      <c r="JI357" s="319"/>
      <c r="JJ357" s="319"/>
      <c r="JK357" s="319"/>
      <c r="JL357" s="319"/>
      <c r="JM357" s="319"/>
      <c r="JN357" s="319"/>
      <c r="JO357" s="319"/>
      <c r="JP357" s="319"/>
      <c r="JQ357" s="319"/>
      <c r="JR357" s="319"/>
      <c r="JS357" s="319"/>
      <c r="JT357" s="319"/>
      <c r="JU357" s="319"/>
      <c r="JV357" s="319"/>
      <c r="JW357" s="319"/>
      <c r="JX357" s="319"/>
      <c r="JY357" s="319"/>
      <c r="JZ357" s="319"/>
      <c r="KA357" s="319"/>
      <c r="KB357" s="319"/>
      <c r="KC357" s="319"/>
      <c r="KD357" s="319"/>
      <c r="KE357" s="319"/>
      <c r="KF357" s="319"/>
      <c r="KG357" s="319"/>
      <c r="KH357" s="319"/>
      <c r="KI357" s="319"/>
      <c r="KJ357" s="319"/>
      <c r="KK357" s="319"/>
      <c r="KL357" s="319"/>
      <c r="KM357" s="319"/>
      <c r="KN357" s="319"/>
      <c r="KO357" s="319"/>
      <c r="KP357" s="319"/>
      <c r="KQ357" s="319"/>
      <c r="KR357" s="319"/>
      <c r="KS357" s="319"/>
      <c r="KT357" s="319"/>
      <c r="KU357" s="319"/>
      <c r="KV357" s="319"/>
      <c r="KW357" s="319"/>
      <c r="KX357" s="319"/>
      <c r="KY357" s="319"/>
      <c r="KZ357" s="319"/>
      <c r="LA357" s="319"/>
      <c r="LB357" s="319"/>
      <c r="LC357" s="319"/>
      <c r="LD357" s="319"/>
      <c r="LE357" s="319"/>
      <c r="LF357" s="319"/>
      <c r="LG357" s="319"/>
      <c r="LH357" s="319"/>
      <c r="LI357" s="319"/>
      <c r="LJ357" s="319"/>
      <c r="LK357" s="319"/>
      <c r="LL357" s="319"/>
      <c r="LM357" s="319"/>
      <c r="LN357" s="319"/>
      <c r="LO357" s="319"/>
      <c r="LP357" s="319"/>
      <c r="LQ357" s="319"/>
      <c r="LR357" s="319"/>
      <c r="LS357" s="319"/>
      <c r="LT357" s="319"/>
      <c r="LU357" s="319"/>
      <c r="LV357" s="319"/>
      <c r="LW357" s="319"/>
      <c r="LX357" s="319"/>
      <c r="LY357" s="319"/>
      <c r="LZ357" s="319"/>
      <c r="MA357" s="319"/>
      <c r="MB357" s="319"/>
      <c r="MC357" s="319"/>
      <c r="MD357" s="319"/>
      <c r="ME357" s="319"/>
      <c r="MF357" s="319"/>
      <c r="MG357" s="319"/>
      <c r="MH357" s="319"/>
      <c r="MI357" s="319"/>
      <c r="MJ357" s="319"/>
      <c r="MK357" s="319"/>
      <c r="ML357" s="319"/>
      <c r="MM357" s="319"/>
      <c r="MN357" s="319"/>
      <c r="MO357" s="319"/>
      <c r="MP357" s="319"/>
      <c r="MQ357" s="319"/>
      <c r="MS357" s="241"/>
      <c r="MT357" s="373">
        <f t="shared" si="482"/>
        <v>0</v>
      </c>
      <c r="MU357" s="365">
        <f t="shared" si="468"/>
        <v>0</v>
      </c>
      <c r="MV357" s="365">
        <f t="shared" si="469"/>
        <v>0</v>
      </c>
      <c r="MW357" s="365"/>
      <c r="MX357" s="365">
        <f t="shared" si="470"/>
        <v>0</v>
      </c>
      <c r="MY357" s="365"/>
      <c r="MZ357" s="365">
        <f t="shared" si="471"/>
        <v>0</v>
      </c>
      <c r="NA357" s="365"/>
      <c r="NB357" s="365">
        <f t="shared" si="472"/>
        <v>0</v>
      </c>
      <c r="NC357" s="365"/>
      <c r="ND357" s="365">
        <f t="shared" si="473"/>
        <v>0</v>
      </c>
      <c r="NE357" s="365"/>
      <c r="NF357" s="365">
        <f t="shared" si="474"/>
        <v>0</v>
      </c>
      <c r="NG357" s="365"/>
      <c r="NH357" s="365">
        <f t="shared" si="475"/>
        <v>0</v>
      </c>
      <c r="NI357" s="365"/>
      <c r="NJ357" s="365">
        <f t="shared" si="476"/>
        <v>0</v>
      </c>
      <c r="NK357" s="365"/>
      <c r="NL357" s="365">
        <f t="shared" si="483"/>
        <v>0</v>
      </c>
      <c r="NM357" s="366"/>
      <c r="NN357" s="370"/>
      <c r="NR357" s="318">
        <f t="shared" si="477"/>
        <v>0</v>
      </c>
      <c r="NS357" s="318">
        <f t="shared" si="478"/>
        <v>0</v>
      </c>
      <c r="NT357" s="318">
        <f t="shared" si="479"/>
        <v>0</v>
      </c>
    </row>
    <row r="358" spans="1:384" s="318" customFormat="1" ht="10.199999999999999" customHeight="1" x14ac:dyDescent="0.3">
      <c r="A358" s="25"/>
      <c r="B358" s="389"/>
      <c r="C358" s="424"/>
      <c r="D358" s="15"/>
      <c r="E358" s="398"/>
      <c r="F358" s="398"/>
      <c r="G358" s="398"/>
      <c r="H358" s="399"/>
      <c r="I358" s="381" t="str">
        <f>Prenoms!$B$6</f>
        <v>vaness</v>
      </c>
      <c r="J358" s="382"/>
      <c r="K358" s="382"/>
      <c r="L358" s="382"/>
      <c r="M358" s="382"/>
      <c r="N358" s="68" t="str">
        <f>IF(NL358&lt;&gt;0,"",IF(Conges!P40=0,"",Conges!P40))</f>
        <v/>
      </c>
      <c r="O358" s="69"/>
      <c r="P358" s="70"/>
      <c r="Q358" s="70"/>
      <c r="R358" s="70"/>
      <c r="S358" s="70"/>
      <c r="T358" s="70"/>
      <c r="U358" s="70"/>
      <c r="V358" s="71"/>
      <c r="W358" s="70"/>
      <c r="X358" s="70"/>
      <c r="Y358" s="70"/>
      <c r="Z358" s="70"/>
      <c r="AA358" s="70"/>
      <c r="AB358" s="70"/>
      <c r="AC358" s="70"/>
      <c r="AD358" s="70"/>
      <c r="AE358" s="69"/>
      <c r="AF358" s="70"/>
      <c r="AG358" s="70"/>
      <c r="AH358" s="70"/>
      <c r="AI358" s="70"/>
      <c r="AJ358" s="71"/>
      <c r="AK358" s="70"/>
      <c r="AL358" s="70"/>
      <c r="AM358" s="70"/>
      <c r="AN358" s="70"/>
      <c r="AO358" s="70"/>
      <c r="AP358" s="70"/>
      <c r="AQ358" s="70"/>
      <c r="AR358" s="70"/>
      <c r="AS358" s="70"/>
      <c r="AT358" s="70"/>
      <c r="AU358" s="69"/>
      <c r="AV358" s="70"/>
      <c r="AW358" s="70"/>
      <c r="AX358" s="70"/>
      <c r="AY358" s="70"/>
      <c r="AZ358" s="70"/>
      <c r="BA358" s="70"/>
      <c r="BB358" s="71"/>
      <c r="BC358" s="72">
        <f>IF(NL358&lt;&gt;0,(IF(Conges!P$40=0,0,3)),0)</f>
        <v>0</v>
      </c>
      <c r="BD358" s="417"/>
      <c r="BE358" s="392">
        <f>IF(OR(Conges!P$40="A",Conges!P$40="V"),Prenoms!L$6,NL358)</f>
        <v>0</v>
      </c>
      <c r="BF358" s="393"/>
      <c r="BG358" s="289"/>
      <c r="BH358" s="290">
        <f t="shared" si="462"/>
        <v>0</v>
      </c>
      <c r="BI358" s="291" t="str">
        <f t="shared" si="463"/>
        <v/>
      </c>
      <c r="BJ358" s="305">
        <v>59.967741935483865</v>
      </c>
      <c r="BK358" s="306">
        <f t="shared" si="480"/>
        <v>-59.967741935483865</v>
      </c>
      <c r="BL358" s="307">
        <f t="shared" si="439"/>
        <v>0</v>
      </c>
      <c r="BM358" s="307">
        <f t="shared" si="440"/>
        <v>0</v>
      </c>
      <c r="BN358" s="307">
        <f>SUM('Heures Pointage'!$DD$16:$DE$16)</f>
        <v>0</v>
      </c>
      <c r="BO358" s="307">
        <f>SUM('Heures et Indemnites'!$DD$16:$DE$16)</f>
        <v>0</v>
      </c>
      <c r="BP358" s="308">
        <f t="shared" si="441"/>
        <v>0</v>
      </c>
      <c r="BQ358" s="308">
        <f>'Heures Pointage'!$EB$16</f>
        <v>0</v>
      </c>
      <c r="BR358" s="309">
        <f t="shared" ref="BR358" si="486">$BH$1058</f>
        <v>0</v>
      </c>
      <c r="BS358" s="150">
        <f>Prenoms!$C$6</f>
        <v>169</v>
      </c>
      <c r="BT358" s="153"/>
      <c r="BU358" s="323">
        <f>SUM('Heures et Indemnites'!$DD$16:$DE$16)</f>
        <v>0</v>
      </c>
      <c r="BV358" s="236">
        <f>SUM('Heures et Indemnites'!$DD$6:$DE$16)</f>
        <v>0</v>
      </c>
      <c r="BW358" s="323"/>
      <c r="BX358" s="236"/>
      <c r="BY358" s="319"/>
      <c r="BZ358" s="319"/>
      <c r="CA358" s="319"/>
      <c r="CB358" s="319"/>
      <c r="CC358" s="319"/>
      <c r="CD358" s="319"/>
      <c r="CE358" s="319"/>
      <c r="CF358" s="319"/>
      <c r="CG358" s="319"/>
      <c r="CH358" s="319"/>
      <c r="CI358" s="319"/>
      <c r="CJ358" s="319"/>
      <c r="CK358" s="319"/>
      <c r="CL358" s="319"/>
      <c r="CM358" s="319"/>
      <c r="CN358" s="319"/>
      <c r="CO358" s="319"/>
      <c r="CP358" s="319"/>
      <c r="CQ358" s="319"/>
      <c r="CR358" s="319"/>
      <c r="CS358" s="319"/>
      <c r="CT358" s="319"/>
      <c r="CU358" s="319"/>
      <c r="CV358" s="319"/>
      <c r="CW358" s="319"/>
      <c r="CX358" s="319"/>
      <c r="CY358" s="319"/>
      <c r="CZ358" s="319"/>
      <c r="DA358" s="319"/>
      <c r="DB358" s="319"/>
      <c r="DC358" s="319"/>
      <c r="DD358" s="319"/>
      <c r="DE358" s="319"/>
      <c r="DF358" s="319"/>
      <c r="DG358" s="319"/>
      <c r="DH358" s="319"/>
      <c r="DI358" s="319"/>
      <c r="DJ358" s="319"/>
      <c r="DK358" s="319"/>
      <c r="DL358" s="319"/>
      <c r="DM358" s="319"/>
      <c r="DN358" s="319"/>
      <c r="DO358" s="319"/>
      <c r="DP358" s="319"/>
      <c r="DQ358" s="319"/>
      <c r="DR358" s="319"/>
      <c r="DS358" s="319"/>
      <c r="DT358" s="319"/>
      <c r="DU358" s="319"/>
      <c r="DV358" s="319"/>
      <c r="DW358" s="319"/>
      <c r="DX358" s="319"/>
      <c r="DY358" s="319"/>
      <c r="DZ358" s="319"/>
      <c r="EA358" s="319"/>
      <c r="EB358" s="319"/>
      <c r="EC358" s="319"/>
      <c r="ED358" s="319"/>
      <c r="EE358" s="319"/>
      <c r="EF358" s="319"/>
      <c r="EG358" s="319"/>
      <c r="EH358" s="319"/>
      <c r="EI358" s="319"/>
      <c r="EJ358" s="319"/>
      <c r="EK358" s="319"/>
      <c r="EL358" s="319"/>
      <c r="EM358" s="319"/>
      <c r="EN358" s="319"/>
      <c r="EO358" s="319"/>
      <c r="EP358" s="319"/>
      <c r="EQ358" s="319"/>
      <c r="ER358" s="319"/>
      <c r="ES358" s="319"/>
      <c r="ET358" s="319"/>
      <c r="EU358" s="319"/>
      <c r="EV358" s="319"/>
      <c r="EW358" s="319"/>
      <c r="EX358" s="319"/>
      <c r="EY358" s="319"/>
      <c r="EZ358" s="319"/>
      <c r="FA358" s="319"/>
      <c r="FB358" s="319"/>
      <c r="FC358" s="319"/>
      <c r="FD358" s="319"/>
      <c r="FE358" s="319"/>
      <c r="FF358" s="319"/>
      <c r="FG358" s="319"/>
      <c r="FH358" s="319"/>
      <c r="FI358" s="319"/>
      <c r="FJ358" s="319"/>
      <c r="FK358" s="319"/>
      <c r="FL358" s="319"/>
      <c r="FM358" s="319"/>
      <c r="FN358" s="319"/>
      <c r="FO358" s="319"/>
      <c r="FP358" s="319"/>
      <c r="FQ358" s="319"/>
      <c r="FR358" s="319"/>
      <c r="FS358" s="319"/>
      <c r="FT358" s="319"/>
      <c r="FU358" s="319"/>
      <c r="FV358" s="319"/>
      <c r="FW358" s="319"/>
      <c r="FX358" s="319"/>
      <c r="FY358" s="319"/>
      <c r="FZ358" s="319"/>
      <c r="GA358" s="319"/>
      <c r="GB358" s="319"/>
      <c r="GC358" s="319"/>
      <c r="GD358" s="319"/>
      <c r="GE358" s="319"/>
      <c r="GF358" s="319"/>
      <c r="GG358" s="319"/>
      <c r="GH358" s="319"/>
      <c r="GI358" s="319"/>
      <c r="GJ358" s="319"/>
      <c r="GK358" s="319"/>
      <c r="GL358" s="319"/>
      <c r="GM358" s="319"/>
      <c r="GN358" s="319"/>
      <c r="GO358" s="319"/>
      <c r="GP358" s="319"/>
      <c r="GQ358" s="319"/>
      <c r="GR358" s="319"/>
      <c r="GS358" s="319"/>
      <c r="GT358" s="319"/>
      <c r="GU358" s="319"/>
      <c r="GV358" s="319"/>
      <c r="GW358" s="319"/>
      <c r="GX358" s="319"/>
      <c r="GY358" s="319"/>
      <c r="GZ358" s="319"/>
      <c r="HA358" s="319"/>
      <c r="HB358" s="319"/>
      <c r="HC358" s="319"/>
      <c r="HD358" s="319"/>
      <c r="HE358" s="319"/>
      <c r="HF358" s="319"/>
      <c r="HG358" s="319"/>
      <c r="HH358" s="319"/>
      <c r="HI358" s="319"/>
      <c r="HJ358" s="319"/>
      <c r="HK358" s="319"/>
      <c r="HL358" s="319"/>
      <c r="HM358" s="319"/>
      <c r="HN358" s="319"/>
      <c r="HO358" s="319"/>
      <c r="HP358" s="319"/>
      <c r="HQ358" s="319"/>
      <c r="HR358" s="319"/>
      <c r="HS358" s="319"/>
      <c r="HT358" s="319"/>
      <c r="HU358" s="319"/>
      <c r="HV358" s="319"/>
      <c r="HW358" s="319"/>
      <c r="HX358" s="319"/>
      <c r="HY358" s="319"/>
      <c r="HZ358" s="319"/>
      <c r="IA358" s="319"/>
      <c r="IB358" s="319"/>
      <c r="IC358" s="319"/>
      <c r="ID358" s="319"/>
      <c r="IE358" s="319"/>
      <c r="IF358" s="319"/>
      <c r="IG358" s="319"/>
      <c r="IH358" s="319"/>
      <c r="II358" s="319"/>
      <c r="IJ358" s="319"/>
      <c r="IK358" s="319"/>
      <c r="IL358" s="319"/>
      <c r="IM358" s="319"/>
      <c r="IN358" s="319"/>
      <c r="IO358" s="319"/>
      <c r="IP358" s="319"/>
      <c r="IQ358" s="319"/>
      <c r="IR358" s="319"/>
      <c r="IS358" s="319"/>
      <c r="IT358" s="319"/>
      <c r="IU358" s="319"/>
      <c r="IV358" s="319"/>
      <c r="IW358" s="319"/>
      <c r="IX358" s="319"/>
      <c r="IY358" s="319"/>
      <c r="IZ358" s="319"/>
      <c r="JA358" s="319"/>
      <c r="JB358" s="319"/>
      <c r="JC358" s="319"/>
      <c r="JD358" s="319"/>
      <c r="JE358" s="319"/>
      <c r="JF358" s="319"/>
      <c r="JG358" s="319"/>
      <c r="JH358" s="319"/>
      <c r="JI358" s="319"/>
      <c r="JJ358" s="319"/>
      <c r="JK358" s="319"/>
      <c r="JL358" s="319"/>
      <c r="JM358" s="319"/>
      <c r="JN358" s="319"/>
      <c r="JO358" s="319"/>
      <c r="JP358" s="319"/>
      <c r="JQ358" s="319"/>
      <c r="JR358" s="319"/>
      <c r="JS358" s="319"/>
      <c r="JT358" s="319"/>
      <c r="JU358" s="319"/>
      <c r="JV358" s="319"/>
      <c r="JW358" s="319"/>
      <c r="JX358" s="319"/>
      <c r="JY358" s="319"/>
      <c r="JZ358" s="319"/>
      <c r="KA358" s="319"/>
      <c r="KB358" s="319"/>
      <c r="KC358" s="319"/>
      <c r="KD358" s="319"/>
      <c r="KE358" s="319"/>
      <c r="KF358" s="319"/>
      <c r="KG358" s="319"/>
      <c r="KH358" s="319"/>
      <c r="KI358" s="319"/>
      <c r="KJ358" s="319"/>
      <c r="KK358" s="319"/>
      <c r="KL358" s="319"/>
      <c r="KM358" s="319"/>
      <c r="KN358" s="319"/>
      <c r="KO358" s="319"/>
      <c r="KP358" s="319"/>
      <c r="KQ358" s="319"/>
      <c r="KR358" s="319"/>
      <c r="KS358" s="319"/>
      <c r="KT358" s="319"/>
      <c r="KU358" s="319"/>
      <c r="KV358" s="319"/>
      <c r="KW358" s="319"/>
      <c r="KX358" s="319"/>
      <c r="KY358" s="319"/>
      <c r="KZ358" s="319"/>
      <c r="LA358" s="319"/>
      <c r="LB358" s="319"/>
      <c r="LC358" s="319"/>
      <c r="LD358" s="319"/>
      <c r="LE358" s="319"/>
      <c r="LF358" s="319"/>
      <c r="LG358" s="319"/>
      <c r="LH358" s="319"/>
      <c r="LI358" s="319"/>
      <c r="LJ358" s="319"/>
      <c r="LK358" s="319"/>
      <c r="LL358" s="319"/>
      <c r="LM358" s="319"/>
      <c r="LN358" s="319"/>
      <c r="LO358" s="319"/>
      <c r="LP358" s="319"/>
      <c r="LQ358" s="319"/>
      <c r="LR358" s="319"/>
      <c r="LS358" s="319"/>
      <c r="LT358" s="319"/>
      <c r="LU358" s="319"/>
      <c r="LV358" s="319"/>
      <c r="LW358" s="319"/>
      <c r="LX358" s="319"/>
      <c r="LY358" s="319"/>
      <c r="LZ358" s="319"/>
      <c r="MA358" s="319"/>
      <c r="MB358" s="319"/>
      <c r="MC358" s="319"/>
      <c r="MD358" s="319"/>
      <c r="ME358" s="319"/>
      <c r="MF358" s="319"/>
      <c r="MG358" s="319"/>
      <c r="MH358" s="319"/>
      <c r="MI358" s="319"/>
      <c r="MJ358" s="319"/>
      <c r="MK358" s="319"/>
      <c r="ML358" s="319"/>
      <c r="MM358" s="319"/>
      <c r="MN358" s="319"/>
      <c r="MO358" s="319"/>
      <c r="MP358" s="319"/>
      <c r="MQ358" s="319"/>
      <c r="MS358" s="241"/>
      <c r="MT358" s="362">
        <f t="shared" si="482"/>
        <v>0</v>
      </c>
      <c r="MU358" s="363">
        <f t="shared" si="468"/>
        <v>0</v>
      </c>
      <c r="MV358" s="363">
        <f t="shared" si="469"/>
        <v>0</v>
      </c>
      <c r="MW358" s="363"/>
      <c r="MX358" s="363">
        <f t="shared" si="470"/>
        <v>0</v>
      </c>
      <c r="MY358" s="363"/>
      <c r="MZ358" s="363">
        <f t="shared" si="471"/>
        <v>0</v>
      </c>
      <c r="NA358" s="363"/>
      <c r="NB358" s="363">
        <f t="shared" si="472"/>
        <v>0</v>
      </c>
      <c r="NC358" s="363"/>
      <c r="ND358" s="363">
        <f t="shared" si="473"/>
        <v>0</v>
      </c>
      <c r="NE358" s="363"/>
      <c r="NF358" s="363">
        <f t="shared" si="474"/>
        <v>0</v>
      </c>
      <c r="NG358" s="363"/>
      <c r="NH358" s="363">
        <f t="shared" si="475"/>
        <v>0</v>
      </c>
      <c r="NI358" s="363"/>
      <c r="NJ358" s="363">
        <f t="shared" si="476"/>
        <v>0</v>
      </c>
      <c r="NK358" s="363"/>
      <c r="NL358" s="363">
        <f t="shared" si="483"/>
        <v>0</v>
      </c>
      <c r="NM358" s="364"/>
      <c r="NN358" s="370"/>
      <c r="NR358" s="318">
        <f t="shared" si="477"/>
        <v>0</v>
      </c>
      <c r="NS358" s="318">
        <f t="shared" si="478"/>
        <v>0</v>
      </c>
      <c r="NT358" s="318">
        <f t="shared" si="479"/>
        <v>0</v>
      </c>
    </row>
    <row r="359" spans="1:384" s="318" customFormat="1" ht="10.199999999999999" customHeight="1" x14ac:dyDescent="0.3">
      <c r="A359" s="25"/>
      <c r="B359" s="389"/>
      <c r="C359" s="424"/>
      <c r="D359" s="15"/>
      <c r="E359" s="408" t="str">
        <f>$E$9</f>
        <v>CREPIERE</v>
      </c>
      <c r="F359" s="408"/>
      <c r="G359" s="131" t="str">
        <f>IF(MT385=0,"",MT385)</f>
        <v/>
      </c>
      <c r="H359" s="399"/>
      <c r="I359" s="394" t="str">
        <f>Prenoms!$B$7</f>
        <v>seb</v>
      </c>
      <c r="J359" s="395"/>
      <c r="K359" s="395"/>
      <c r="L359" s="395"/>
      <c r="M359" s="395"/>
      <c r="N359" s="81" t="str">
        <f>IF(NL359&lt;&gt;0,"",IF(Conges!P41=0,"",Conges!P41))</f>
        <v/>
      </c>
      <c r="O359" s="82"/>
      <c r="P359" s="83"/>
      <c r="Q359" s="83"/>
      <c r="R359" s="83"/>
      <c r="S359" s="83"/>
      <c r="T359" s="83"/>
      <c r="U359" s="83"/>
      <c r="V359" s="84"/>
      <c r="W359" s="83"/>
      <c r="X359" s="83"/>
      <c r="Y359" s="83"/>
      <c r="Z359" s="83"/>
      <c r="AA359" s="83"/>
      <c r="AB359" s="83"/>
      <c r="AC359" s="83"/>
      <c r="AD359" s="83"/>
      <c r="AE359" s="82"/>
      <c r="AF359" s="83"/>
      <c r="AG359" s="83"/>
      <c r="AH359" s="83"/>
      <c r="AI359" s="83"/>
      <c r="AJ359" s="84"/>
      <c r="AK359" s="83"/>
      <c r="AL359" s="83"/>
      <c r="AM359" s="83"/>
      <c r="AN359" s="83"/>
      <c r="AO359" s="83"/>
      <c r="AP359" s="83"/>
      <c r="AQ359" s="83"/>
      <c r="AR359" s="83"/>
      <c r="AS359" s="83"/>
      <c r="AT359" s="83"/>
      <c r="AU359" s="82"/>
      <c r="AV359" s="83"/>
      <c r="AW359" s="83"/>
      <c r="AX359" s="83"/>
      <c r="AY359" s="83"/>
      <c r="AZ359" s="83"/>
      <c r="BA359" s="83"/>
      <c r="BB359" s="84"/>
      <c r="BC359" s="85">
        <f>IF(NL359&lt;&gt;0,(IF(Conges!P$41=0,0,3)),0)</f>
        <v>0</v>
      </c>
      <c r="BD359" s="417"/>
      <c r="BE359" s="390">
        <f>IF(OR(Conges!P$41="A",Conges!P$41="V"),Prenoms!L$7,NL359)</f>
        <v>0</v>
      </c>
      <c r="BF359" s="391"/>
      <c r="BG359" s="286"/>
      <c r="BH359" s="287">
        <f t="shared" si="462"/>
        <v>0</v>
      </c>
      <c r="BI359" s="288" t="str">
        <f t="shared" si="463"/>
        <v/>
      </c>
      <c r="BJ359" s="300">
        <v>59.967741935483865</v>
      </c>
      <c r="BK359" s="301">
        <f t="shared" si="480"/>
        <v>-59.967741935483865</v>
      </c>
      <c r="BL359" s="302">
        <f t="shared" si="439"/>
        <v>0</v>
      </c>
      <c r="BM359" s="302">
        <f t="shared" si="440"/>
        <v>0</v>
      </c>
      <c r="BN359" s="302">
        <f>SUM('Heures Pointage'!$ED$16:$EE$16)</f>
        <v>0</v>
      </c>
      <c r="BO359" s="302">
        <f>SUM('Heures et Indemnites'!$ED$16:$EE$16)</f>
        <v>0</v>
      </c>
      <c r="BP359" s="303">
        <f t="shared" si="441"/>
        <v>0</v>
      </c>
      <c r="BQ359" s="303">
        <f>'Heures Pointage'!$FB$16</f>
        <v>0</v>
      </c>
      <c r="BR359" s="304">
        <f t="shared" ref="BR359" si="487">$BH$1059</f>
        <v>0</v>
      </c>
      <c r="BS359" s="149">
        <f>Prenoms!$C$7</f>
        <v>169</v>
      </c>
      <c r="BT359" s="180"/>
      <c r="BU359" s="324">
        <f>SUM('Heures et Indemnites'!$ED$16:$EE$16)</f>
        <v>0</v>
      </c>
      <c r="BV359" s="235">
        <f>SUM('Heures et Indemnites'!$ED$6:$EE$16)</f>
        <v>0</v>
      </c>
      <c r="BW359" s="324"/>
      <c r="BX359" s="235"/>
      <c r="BY359" s="319"/>
      <c r="BZ359" s="319"/>
      <c r="CA359" s="319"/>
      <c r="CB359" s="319"/>
      <c r="CC359" s="319"/>
      <c r="CD359" s="319"/>
      <c r="CE359" s="319"/>
      <c r="CF359" s="319"/>
      <c r="CG359" s="319"/>
      <c r="CH359" s="319"/>
      <c r="CI359" s="319"/>
      <c r="CJ359" s="319"/>
      <c r="CK359" s="319"/>
      <c r="CL359" s="319"/>
      <c r="CM359" s="319"/>
      <c r="CN359" s="319"/>
      <c r="CO359" s="319"/>
      <c r="CP359" s="319"/>
      <c r="CQ359" s="319"/>
      <c r="CR359" s="319"/>
      <c r="CS359" s="319"/>
      <c r="CT359" s="319"/>
      <c r="CU359" s="319"/>
      <c r="CV359" s="319"/>
      <c r="CW359" s="319"/>
      <c r="CX359" s="319"/>
      <c r="CY359" s="319"/>
      <c r="CZ359" s="319"/>
      <c r="DA359" s="319"/>
      <c r="DB359" s="319"/>
      <c r="DC359" s="319"/>
      <c r="DD359" s="319"/>
      <c r="DE359" s="319"/>
      <c r="DF359" s="319"/>
      <c r="DG359" s="319"/>
      <c r="DH359" s="319"/>
      <c r="DI359" s="319"/>
      <c r="DJ359" s="319"/>
      <c r="DK359" s="319"/>
      <c r="DL359" s="319"/>
      <c r="DM359" s="319"/>
      <c r="DN359" s="319"/>
      <c r="DO359" s="319"/>
      <c r="DP359" s="319"/>
      <c r="DQ359" s="319"/>
      <c r="DR359" s="319"/>
      <c r="DS359" s="319"/>
      <c r="DT359" s="319"/>
      <c r="DU359" s="319"/>
      <c r="DV359" s="319"/>
      <c r="DW359" s="319"/>
      <c r="DX359" s="319"/>
      <c r="DY359" s="319"/>
      <c r="DZ359" s="319"/>
      <c r="EA359" s="319"/>
      <c r="EB359" s="319"/>
      <c r="EC359" s="319"/>
      <c r="ED359" s="319"/>
      <c r="EE359" s="319"/>
      <c r="EF359" s="319"/>
      <c r="EG359" s="319"/>
      <c r="EH359" s="319"/>
      <c r="EI359" s="319"/>
      <c r="EJ359" s="319"/>
      <c r="EK359" s="319"/>
      <c r="EL359" s="319"/>
      <c r="EM359" s="319"/>
      <c r="EN359" s="319"/>
      <c r="EO359" s="319"/>
      <c r="EP359" s="319"/>
      <c r="EQ359" s="319"/>
      <c r="ER359" s="319"/>
      <c r="ES359" s="319"/>
      <c r="ET359" s="319"/>
      <c r="EU359" s="319"/>
      <c r="EV359" s="319"/>
      <c r="EW359" s="319"/>
      <c r="EX359" s="319"/>
      <c r="EY359" s="319"/>
      <c r="EZ359" s="319"/>
      <c r="FA359" s="319"/>
      <c r="FB359" s="319"/>
      <c r="FC359" s="319"/>
      <c r="FD359" s="319"/>
      <c r="FE359" s="319"/>
      <c r="FF359" s="319"/>
      <c r="FG359" s="319"/>
      <c r="FH359" s="319"/>
      <c r="FI359" s="319"/>
      <c r="FJ359" s="319"/>
      <c r="FK359" s="319"/>
      <c r="FL359" s="319"/>
      <c r="FM359" s="319"/>
      <c r="FN359" s="319"/>
      <c r="FO359" s="319"/>
      <c r="FP359" s="319"/>
      <c r="FQ359" s="319"/>
      <c r="FR359" s="319"/>
      <c r="FS359" s="319"/>
      <c r="FT359" s="319"/>
      <c r="FU359" s="319"/>
      <c r="FV359" s="319"/>
      <c r="FW359" s="319"/>
      <c r="FX359" s="319"/>
      <c r="FY359" s="319"/>
      <c r="FZ359" s="319"/>
      <c r="GA359" s="319"/>
      <c r="GB359" s="319"/>
      <c r="GC359" s="319"/>
      <c r="GD359" s="319"/>
      <c r="GE359" s="319"/>
      <c r="GF359" s="319"/>
      <c r="GG359" s="319"/>
      <c r="GH359" s="319"/>
      <c r="GI359" s="319"/>
      <c r="GJ359" s="319"/>
      <c r="GK359" s="319"/>
      <c r="GL359" s="319"/>
      <c r="GM359" s="319"/>
      <c r="GN359" s="319"/>
      <c r="GO359" s="319"/>
      <c r="GP359" s="319"/>
      <c r="GQ359" s="319"/>
      <c r="GR359" s="319"/>
      <c r="GS359" s="319"/>
      <c r="GT359" s="319"/>
      <c r="GU359" s="319"/>
      <c r="GV359" s="319"/>
      <c r="GW359" s="319"/>
      <c r="GX359" s="319"/>
      <c r="GY359" s="319"/>
      <c r="GZ359" s="319"/>
      <c r="HA359" s="319"/>
      <c r="HB359" s="319"/>
      <c r="HC359" s="319"/>
      <c r="HD359" s="319"/>
      <c r="HE359" s="319"/>
      <c r="HF359" s="319"/>
      <c r="HG359" s="319"/>
      <c r="HH359" s="319"/>
      <c r="HI359" s="319"/>
      <c r="HJ359" s="319"/>
      <c r="HK359" s="319"/>
      <c r="HL359" s="319"/>
      <c r="HM359" s="319"/>
      <c r="HN359" s="319"/>
      <c r="HO359" s="319"/>
      <c r="HP359" s="319"/>
      <c r="HQ359" s="319"/>
      <c r="HR359" s="319"/>
      <c r="HS359" s="319"/>
      <c r="HT359" s="319"/>
      <c r="HU359" s="319"/>
      <c r="HV359" s="319"/>
      <c r="HW359" s="319"/>
      <c r="HX359" s="319"/>
      <c r="HY359" s="319"/>
      <c r="HZ359" s="319"/>
      <c r="IA359" s="319"/>
      <c r="IB359" s="319"/>
      <c r="IC359" s="319"/>
      <c r="ID359" s="319"/>
      <c r="IE359" s="319"/>
      <c r="IF359" s="319"/>
      <c r="IG359" s="319"/>
      <c r="IH359" s="319"/>
      <c r="II359" s="319"/>
      <c r="IJ359" s="319"/>
      <c r="IK359" s="319"/>
      <c r="IL359" s="319"/>
      <c r="IM359" s="319"/>
      <c r="IN359" s="319"/>
      <c r="IO359" s="319"/>
      <c r="IP359" s="319"/>
      <c r="IQ359" s="319"/>
      <c r="IR359" s="319"/>
      <c r="IS359" s="319"/>
      <c r="IT359" s="319"/>
      <c r="IU359" s="319"/>
      <c r="IV359" s="319"/>
      <c r="IW359" s="319"/>
      <c r="IX359" s="319"/>
      <c r="IY359" s="319"/>
      <c r="IZ359" s="319"/>
      <c r="JA359" s="319"/>
      <c r="JB359" s="319"/>
      <c r="JC359" s="319"/>
      <c r="JD359" s="319"/>
      <c r="JE359" s="319"/>
      <c r="JF359" s="319"/>
      <c r="JG359" s="319"/>
      <c r="JH359" s="319"/>
      <c r="JI359" s="319"/>
      <c r="JJ359" s="319"/>
      <c r="JK359" s="319"/>
      <c r="JL359" s="319"/>
      <c r="JM359" s="319"/>
      <c r="JN359" s="319"/>
      <c r="JO359" s="319"/>
      <c r="JP359" s="319"/>
      <c r="JQ359" s="319"/>
      <c r="JR359" s="319"/>
      <c r="JS359" s="319"/>
      <c r="JT359" s="319"/>
      <c r="JU359" s="319"/>
      <c r="JV359" s="319"/>
      <c r="JW359" s="319"/>
      <c r="JX359" s="319"/>
      <c r="JY359" s="319"/>
      <c r="JZ359" s="319"/>
      <c r="KA359" s="319"/>
      <c r="KB359" s="319"/>
      <c r="KC359" s="319"/>
      <c r="KD359" s="319"/>
      <c r="KE359" s="319"/>
      <c r="KF359" s="319"/>
      <c r="KG359" s="319"/>
      <c r="KH359" s="319"/>
      <c r="KI359" s="319"/>
      <c r="KJ359" s="319"/>
      <c r="KK359" s="319"/>
      <c r="KL359" s="319"/>
      <c r="KM359" s="319"/>
      <c r="KN359" s="319"/>
      <c r="KO359" s="319"/>
      <c r="KP359" s="319"/>
      <c r="KQ359" s="319"/>
      <c r="KR359" s="319"/>
      <c r="KS359" s="319"/>
      <c r="KT359" s="319"/>
      <c r="KU359" s="319"/>
      <c r="KV359" s="319"/>
      <c r="KW359" s="319"/>
      <c r="KX359" s="319"/>
      <c r="KY359" s="319"/>
      <c r="KZ359" s="319"/>
      <c r="LA359" s="319"/>
      <c r="LB359" s="319"/>
      <c r="LC359" s="319"/>
      <c r="LD359" s="319"/>
      <c r="LE359" s="319"/>
      <c r="LF359" s="319"/>
      <c r="LG359" s="319"/>
      <c r="LH359" s="319"/>
      <c r="LI359" s="319"/>
      <c r="LJ359" s="319"/>
      <c r="LK359" s="319"/>
      <c r="LL359" s="319"/>
      <c r="LM359" s="319"/>
      <c r="LN359" s="319"/>
      <c r="LO359" s="319"/>
      <c r="LP359" s="319"/>
      <c r="LQ359" s="319"/>
      <c r="LR359" s="319"/>
      <c r="LS359" s="319"/>
      <c r="LT359" s="319"/>
      <c r="LU359" s="319"/>
      <c r="LV359" s="319"/>
      <c r="LW359" s="319"/>
      <c r="LX359" s="319"/>
      <c r="LY359" s="319"/>
      <c r="LZ359" s="319"/>
      <c r="MA359" s="319"/>
      <c r="MB359" s="319"/>
      <c r="MC359" s="319"/>
      <c r="MD359" s="319"/>
      <c r="ME359" s="319"/>
      <c r="MF359" s="319"/>
      <c r="MG359" s="319"/>
      <c r="MH359" s="319"/>
      <c r="MI359" s="319"/>
      <c r="MJ359" s="319"/>
      <c r="MK359" s="319"/>
      <c r="ML359" s="319"/>
      <c r="MM359" s="319"/>
      <c r="MN359" s="319"/>
      <c r="MO359" s="319"/>
      <c r="MP359" s="319"/>
      <c r="MQ359" s="319"/>
      <c r="MS359" s="241"/>
      <c r="MT359" s="373">
        <f t="shared" si="482"/>
        <v>0</v>
      </c>
      <c r="MU359" s="365">
        <f t="shared" si="468"/>
        <v>0</v>
      </c>
      <c r="MV359" s="365">
        <f t="shared" si="469"/>
        <v>0</v>
      </c>
      <c r="MW359" s="365"/>
      <c r="MX359" s="365">
        <f t="shared" si="470"/>
        <v>0</v>
      </c>
      <c r="MY359" s="365"/>
      <c r="MZ359" s="365">
        <f t="shared" si="471"/>
        <v>0</v>
      </c>
      <c r="NA359" s="365"/>
      <c r="NB359" s="365">
        <f t="shared" si="472"/>
        <v>0</v>
      </c>
      <c r="NC359" s="365"/>
      <c r="ND359" s="365">
        <f t="shared" si="473"/>
        <v>0</v>
      </c>
      <c r="NE359" s="365"/>
      <c r="NF359" s="365">
        <f t="shared" si="474"/>
        <v>0</v>
      </c>
      <c r="NG359" s="365"/>
      <c r="NH359" s="365">
        <f t="shared" si="475"/>
        <v>0</v>
      </c>
      <c r="NI359" s="365"/>
      <c r="NJ359" s="365">
        <f t="shared" si="476"/>
        <v>0</v>
      </c>
      <c r="NK359" s="365"/>
      <c r="NL359" s="365">
        <f t="shared" si="483"/>
        <v>0</v>
      </c>
      <c r="NM359" s="366"/>
      <c r="NN359" s="370"/>
      <c r="NR359" s="318">
        <f t="shared" si="477"/>
        <v>0</v>
      </c>
      <c r="NS359" s="318">
        <f t="shared" si="478"/>
        <v>0</v>
      </c>
      <c r="NT359" s="318">
        <f t="shared" si="479"/>
        <v>0</v>
      </c>
    </row>
    <row r="360" spans="1:384" s="318" customFormat="1" ht="10.199999999999999" customHeight="1" x14ac:dyDescent="0.3">
      <c r="A360" s="25"/>
      <c r="B360" s="389"/>
      <c r="C360" s="424"/>
      <c r="D360" s="15"/>
      <c r="E360" s="411" t="str">
        <f>$E$10</f>
        <v>BRASSERIE</v>
      </c>
      <c r="F360" s="411"/>
      <c r="G360" s="132" t="str">
        <f>IF(MV385=0,"",MV385)</f>
        <v/>
      </c>
      <c r="H360" s="399"/>
      <c r="I360" s="381" t="str">
        <f>Prenoms!$B$8</f>
        <v>dylan</v>
      </c>
      <c r="J360" s="382"/>
      <c r="K360" s="382"/>
      <c r="L360" s="382"/>
      <c r="M360" s="382"/>
      <c r="N360" s="68" t="str">
        <f>IF(NL360&lt;&gt;0,"",IF(Conges!P42=0,"",Conges!P42))</f>
        <v/>
      </c>
      <c r="O360" s="69"/>
      <c r="P360" s="70"/>
      <c r="Q360" s="70"/>
      <c r="R360" s="70"/>
      <c r="S360" s="70"/>
      <c r="T360" s="70"/>
      <c r="U360" s="70"/>
      <c r="V360" s="71"/>
      <c r="W360" s="70"/>
      <c r="X360" s="70"/>
      <c r="Y360" s="70"/>
      <c r="Z360" s="70"/>
      <c r="AA360" s="70"/>
      <c r="AB360" s="70"/>
      <c r="AC360" s="70"/>
      <c r="AD360" s="70"/>
      <c r="AE360" s="69"/>
      <c r="AF360" s="70"/>
      <c r="AG360" s="70"/>
      <c r="AH360" s="70"/>
      <c r="AI360" s="70"/>
      <c r="AJ360" s="71"/>
      <c r="AK360" s="70"/>
      <c r="AL360" s="70"/>
      <c r="AM360" s="70"/>
      <c r="AN360" s="70"/>
      <c r="AO360" s="70"/>
      <c r="AP360" s="70"/>
      <c r="AQ360" s="70"/>
      <c r="AR360" s="70"/>
      <c r="AS360" s="70"/>
      <c r="AT360" s="70"/>
      <c r="AU360" s="69"/>
      <c r="AV360" s="70"/>
      <c r="AW360" s="70"/>
      <c r="AX360" s="70"/>
      <c r="AY360" s="70"/>
      <c r="AZ360" s="70"/>
      <c r="BA360" s="70"/>
      <c r="BB360" s="71"/>
      <c r="BC360" s="72">
        <f>IF(NL360&lt;&gt;0,(IF(Conges!P$42=0,0,3)),0)</f>
        <v>0</v>
      </c>
      <c r="BD360" s="417"/>
      <c r="BE360" s="392">
        <f>IF(OR(Conges!P$42="A",Conges!P$42="V"),Prenoms!L$8,NL360)</f>
        <v>0</v>
      </c>
      <c r="BF360" s="393"/>
      <c r="BG360" s="289"/>
      <c r="BH360" s="290">
        <f t="shared" si="462"/>
        <v>0</v>
      </c>
      <c r="BI360" s="291" t="str">
        <f t="shared" si="463"/>
        <v/>
      </c>
      <c r="BJ360" s="305">
        <v>59.967741935483865</v>
      </c>
      <c r="BK360" s="306">
        <f t="shared" si="480"/>
        <v>-59.967741935483865</v>
      </c>
      <c r="BL360" s="307">
        <f t="shared" si="439"/>
        <v>0</v>
      </c>
      <c r="BM360" s="307">
        <f t="shared" si="440"/>
        <v>0</v>
      </c>
      <c r="BN360" s="307">
        <f>SUM('Heures Pointage'!$FD$16:$FE$16)</f>
        <v>0</v>
      </c>
      <c r="BO360" s="307">
        <f>SUM('Heures et Indemnites'!$FD$16:$FE$16)</f>
        <v>0</v>
      </c>
      <c r="BP360" s="308">
        <f t="shared" si="441"/>
        <v>0</v>
      </c>
      <c r="BQ360" s="308">
        <f>'Heures Pointage'!$GB$16</f>
        <v>0</v>
      </c>
      <c r="BR360" s="309">
        <f t="shared" ref="BR360" si="488">$BH$1060</f>
        <v>0</v>
      </c>
      <c r="BS360" s="150">
        <f>Prenoms!$C$8</f>
        <v>169</v>
      </c>
      <c r="BT360" s="153"/>
      <c r="BU360" s="323">
        <f>SUM('Heures et Indemnites'!$FD$16:$FE$16)</f>
        <v>0</v>
      </c>
      <c r="BV360" s="236">
        <f>SUM('Heures et Indemnites'!$FD$6:$FE$16)</f>
        <v>0</v>
      </c>
      <c r="BW360" s="323"/>
      <c r="BX360" s="236"/>
      <c r="BY360" s="319"/>
      <c r="BZ360" s="319"/>
      <c r="CA360" s="319"/>
      <c r="CB360" s="319"/>
      <c r="CC360" s="319"/>
      <c r="CD360" s="319"/>
      <c r="CE360" s="319"/>
      <c r="CF360" s="319"/>
      <c r="CG360" s="319"/>
      <c r="CH360" s="319"/>
      <c r="CI360" s="319"/>
      <c r="CJ360" s="319"/>
      <c r="CK360" s="319"/>
      <c r="CL360" s="319"/>
      <c r="CM360" s="319"/>
      <c r="CN360" s="319"/>
      <c r="CO360" s="319"/>
      <c r="CP360" s="319"/>
      <c r="CQ360" s="319"/>
      <c r="CR360" s="319"/>
      <c r="CS360" s="319"/>
      <c r="CT360" s="319"/>
      <c r="CU360" s="319"/>
      <c r="CV360" s="319"/>
      <c r="CW360" s="319"/>
      <c r="CX360" s="319"/>
      <c r="CY360" s="319"/>
      <c r="CZ360" s="319"/>
      <c r="DA360" s="319"/>
      <c r="DB360" s="319"/>
      <c r="DC360" s="319"/>
      <c r="DD360" s="319"/>
      <c r="DE360" s="319"/>
      <c r="DF360" s="319"/>
      <c r="DG360" s="319"/>
      <c r="DH360" s="319"/>
      <c r="DI360" s="319"/>
      <c r="DJ360" s="319"/>
      <c r="DK360" s="319"/>
      <c r="DL360" s="319"/>
      <c r="DM360" s="319"/>
      <c r="DN360" s="319"/>
      <c r="DO360" s="319"/>
      <c r="DP360" s="319"/>
      <c r="DQ360" s="319"/>
      <c r="DR360" s="319"/>
      <c r="DS360" s="319"/>
      <c r="DT360" s="319"/>
      <c r="DU360" s="319"/>
      <c r="DV360" s="319"/>
      <c r="DW360" s="319"/>
      <c r="DX360" s="319"/>
      <c r="DY360" s="319"/>
      <c r="DZ360" s="319"/>
      <c r="EA360" s="319"/>
      <c r="EB360" s="319"/>
      <c r="EC360" s="319"/>
      <c r="ED360" s="319"/>
      <c r="EE360" s="319"/>
      <c r="EF360" s="319"/>
      <c r="EG360" s="319"/>
      <c r="EH360" s="319"/>
      <c r="EI360" s="319"/>
      <c r="EJ360" s="319"/>
      <c r="EK360" s="319"/>
      <c r="EL360" s="319"/>
      <c r="EM360" s="319"/>
      <c r="EN360" s="319"/>
      <c r="EO360" s="319"/>
      <c r="EP360" s="319"/>
      <c r="EQ360" s="319"/>
      <c r="ER360" s="319"/>
      <c r="ES360" s="319"/>
      <c r="ET360" s="319"/>
      <c r="EU360" s="319"/>
      <c r="EV360" s="319"/>
      <c r="EW360" s="319"/>
      <c r="EX360" s="319"/>
      <c r="EY360" s="319"/>
      <c r="EZ360" s="319"/>
      <c r="FA360" s="319"/>
      <c r="FB360" s="319"/>
      <c r="FC360" s="319"/>
      <c r="FD360" s="319"/>
      <c r="FE360" s="319"/>
      <c r="FF360" s="319"/>
      <c r="FG360" s="319"/>
      <c r="FH360" s="319"/>
      <c r="FI360" s="319"/>
      <c r="FJ360" s="319"/>
      <c r="FK360" s="319"/>
      <c r="FL360" s="319"/>
      <c r="FM360" s="319"/>
      <c r="FN360" s="319"/>
      <c r="FO360" s="319"/>
      <c r="FP360" s="319"/>
      <c r="FQ360" s="319"/>
      <c r="FR360" s="319"/>
      <c r="FS360" s="319"/>
      <c r="FT360" s="319"/>
      <c r="FU360" s="319"/>
      <c r="FV360" s="319"/>
      <c r="FW360" s="319"/>
      <c r="FX360" s="319"/>
      <c r="FY360" s="319"/>
      <c r="FZ360" s="319"/>
      <c r="GA360" s="319"/>
      <c r="GB360" s="319"/>
      <c r="GC360" s="319"/>
      <c r="GD360" s="319"/>
      <c r="GE360" s="319"/>
      <c r="GF360" s="319"/>
      <c r="GG360" s="319"/>
      <c r="GH360" s="319"/>
      <c r="GI360" s="319"/>
      <c r="GJ360" s="319"/>
      <c r="GK360" s="319"/>
      <c r="GL360" s="319"/>
      <c r="GM360" s="319"/>
      <c r="GN360" s="319"/>
      <c r="GO360" s="319"/>
      <c r="GP360" s="319"/>
      <c r="GQ360" s="319"/>
      <c r="GR360" s="319"/>
      <c r="GS360" s="319"/>
      <c r="GT360" s="319"/>
      <c r="GU360" s="319"/>
      <c r="GV360" s="319"/>
      <c r="GW360" s="319"/>
      <c r="GX360" s="319"/>
      <c r="GY360" s="319"/>
      <c r="GZ360" s="319"/>
      <c r="HA360" s="319"/>
      <c r="HB360" s="319"/>
      <c r="HC360" s="319"/>
      <c r="HD360" s="319"/>
      <c r="HE360" s="319"/>
      <c r="HF360" s="319"/>
      <c r="HG360" s="319"/>
      <c r="HH360" s="319"/>
      <c r="HI360" s="319"/>
      <c r="HJ360" s="319"/>
      <c r="HK360" s="319"/>
      <c r="HL360" s="319"/>
      <c r="HM360" s="319"/>
      <c r="HN360" s="319"/>
      <c r="HO360" s="319"/>
      <c r="HP360" s="319"/>
      <c r="HQ360" s="319"/>
      <c r="HR360" s="319"/>
      <c r="HS360" s="319"/>
      <c r="HT360" s="319"/>
      <c r="HU360" s="319"/>
      <c r="HV360" s="319"/>
      <c r="HW360" s="319"/>
      <c r="HX360" s="319"/>
      <c r="HY360" s="319"/>
      <c r="HZ360" s="319"/>
      <c r="IA360" s="319"/>
      <c r="IB360" s="319"/>
      <c r="IC360" s="319"/>
      <c r="ID360" s="319"/>
      <c r="IE360" s="319"/>
      <c r="IF360" s="319"/>
      <c r="IG360" s="319"/>
      <c r="IH360" s="319"/>
      <c r="II360" s="319"/>
      <c r="IJ360" s="319"/>
      <c r="IK360" s="319"/>
      <c r="IL360" s="319"/>
      <c r="IM360" s="319"/>
      <c r="IN360" s="319"/>
      <c r="IO360" s="319"/>
      <c r="IP360" s="319"/>
      <c r="IQ360" s="319"/>
      <c r="IR360" s="319"/>
      <c r="IS360" s="319"/>
      <c r="IT360" s="319"/>
      <c r="IU360" s="319"/>
      <c r="IV360" s="319"/>
      <c r="IW360" s="319"/>
      <c r="IX360" s="319"/>
      <c r="IY360" s="319"/>
      <c r="IZ360" s="319"/>
      <c r="JA360" s="319"/>
      <c r="JB360" s="319"/>
      <c r="JC360" s="319"/>
      <c r="JD360" s="319"/>
      <c r="JE360" s="319"/>
      <c r="JF360" s="319"/>
      <c r="JG360" s="319"/>
      <c r="JH360" s="319"/>
      <c r="JI360" s="319"/>
      <c r="JJ360" s="319"/>
      <c r="JK360" s="319"/>
      <c r="JL360" s="319"/>
      <c r="JM360" s="319"/>
      <c r="JN360" s="319"/>
      <c r="JO360" s="319"/>
      <c r="JP360" s="319"/>
      <c r="JQ360" s="319"/>
      <c r="JR360" s="319"/>
      <c r="JS360" s="319"/>
      <c r="JT360" s="319"/>
      <c r="JU360" s="319"/>
      <c r="JV360" s="319"/>
      <c r="JW360" s="319"/>
      <c r="JX360" s="319"/>
      <c r="JY360" s="319"/>
      <c r="JZ360" s="319"/>
      <c r="KA360" s="319"/>
      <c r="KB360" s="319"/>
      <c r="KC360" s="319"/>
      <c r="KD360" s="319"/>
      <c r="KE360" s="319"/>
      <c r="KF360" s="319"/>
      <c r="KG360" s="319"/>
      <c r="KH360" s="319"/>
      <c r="KI360" s="319"/>
      <c r="KJ360" s="319"/>
      <c r="KK360" s="319"/>
      <c r="KL360" s="319"/>
      <c r="KM360" s="319"/>
      <c r="KN360" s="319"/>
      <c r="KO360" s="319"/>
      <c r="KP360" s="319"/>
      <c r="KQ360" s="319"/>
      <c r="KR360" s="319"/>
      <c r="KS360" s="319"/>
      <c r="KT360" s="319"/>
      <c r="KU360" s="319"/>
      <c r="KV360" s="319"/>
      <c r="KW360" s="319"/>
      <c r="KX360" s="319"/>
      <c r="KY360" s="319"/>
      <c r="KZ360" s="319"/>
      <c r="LA360" s="319"/>
      <c r="LB360" s="319"/>
      <c r="LC360" s="319"/>
      <c r="LD360" s="319"/>
      <c r="LE360" s="319"/>
      <c r="LF360" s="319"/>
      <c r="LG360" s="319"/>
      <c r="LH360" s="319"/>
      <c r="LI360" s="319"/>
      <c r="LJ360" s="319"/>
      <c r="LK360" s="319"/>
      <c r="LL360" s="319"/>
      <c r="LM360" s="319"/>
      <c r="LN360" s="319"/>
      <c r="LO360" s="319"/>
      <c r="LP360" s="319"/>
      <c r="LQ360" s="319"/>
      <c r="LR360" s="319"/>
      <c r="LS360" s="319"/>
      <c r="LT360" s="319"/>
      <c r="LU360" s="319"/>
      <c r="LV360" s="319"/>
      <c r="LW360" s="319"/>
      <c r="LX360" s="319"/>
      <c r="LY360" s="319"/>
      <c r="LZ360" s="319"/>
      <c r="MA360" s="319"/>
      <c r="MB360" s="319"/>
      <c r="MC360" s="319"/>
      <c r="MD360" s="319"/>
      <c r="ME360" s="319"/>
      <c r="MF360" s="319"/>
      <c r="MG360" s="319"/>
      <c r="MH360" s="319"/>
      <c r="MI360" s="319"/>
      <c r="MJ360" s="319"/>
      <c r="MK360" s="319"/>
      <c r="ML360" s="319"/>
      <c r="MM360" s="319"/>
      <c r="MN360" s="319"/>
      <c r="MO360" s="319"/>
      <c r="MP360" s="319"/>
      <c r="MQ360" s="319"/>
      <c r="MS360" s="241"/>
      <c r="MT360" s="362">
        <f t="shared" si="482"/>
        <v>0</v>
      </c>
      <c r="MU360" s="363">
        <f t="shared" si="468"/>
        <v>0</v>
      </c>
      <c r="MV360" s="363">
        <f t="shared" si="469"/>
        <v>0</v>
      </c>
      <c r="MW360" s="363"/>
      <c r="MX360" s="363">
        <f t="shared" si="470"/>
        <v>0</v>
      </c>
      <c r="MY360" s="363"/>
      <c r="MZ360" s="363">
        <f t="shared" si="471"/>
        <v>0</v>
      </c>
      <c r="NA360" s="363"/>
      <c r="NB360" s="363">
        <f t="shared" si="472"/>
        <v>0</v>
      </c>
      <c r="NC360" s="363"/>
      <c r="ND360" s="363">
        <f t="shared" si="473"/>
        <v>0</v>
      </c>
      <c r="NE360" s="363"/>
      <c r="NF360" s="363">
        <f t="shared" si="474"/>
        <v>0</v>
      </c>
      <c r="NG360" s="363"/>
      <c r="NH360" s="363">
        <f t="shared" si="475"/>
        <v>0</v>
      </c>
      <c r="NI360" s="363"/>
      <c r="NJ360" s="363">
        <f t="shared" si="476"/>
        <v>0</v>
      </c>
      <c r="NK360" s="363"/>
      <c r="NL360" s="363">
        <f t="shared" si="483"/>
        <v>0</v>
      </c>
      <c r="NM360" s="364"/>
      <c r="NN360" s="370"/>
      <c r="NR360" s="318">
        <f t="shared" si="477"/>
        <v>0</v>
      </c>
      <c r="NS360" s="318">
        <f t="shared" si="478"/>
        <v>0</v>
      </c>
      <c r="NT360" s="318">
        <f t="shared" si="479"/>
        <v>0</v>
      </c>
    </row>
    <row r="361" spans="1:384" s="318" customFormat="1" ht="10.199999999999999" customHeight="1" x14ac:dyDescent="0.3">
      <c r="A361" s="25"/>
      <c r="B361" s="389"/>
      <c r="C361" s="424"/>
      <c r="D361" s="15"/>
      <c r="E361" s="412" t="str">
        <f>$E$11</f>
        <v>MEP</v>
      </c>
      <c r="F361" s="412"/>
      <c r="G361" s="133" t="str">
        <f>IF(MX385=0,"",MX385)</f>
        <v/>
      </c>
      <c r="H361" s="399"/>
      <c r="I361" s="394" t="str">
        <f>Prenoms!$B$9</f>
        <v>mamad</v>
      </c>
      <c r="J361" s="395"/>
      <c r="K361" s="395"/>
      <c r="L361" s="395"/>
      <c r="M361" s="395"/>
      <c r="N361" s="81" t="str">
        <f>IF(NL361&lt;&gt;0,"",IF(Conges!P43=0,"",Conges!P43))</f>
        <v/>
      </c>
      <c r="O361" s="82"/>
      <c r="P361" s="83"/>
      <c r="Q361" s="83"/>
      <c r="R361" s="83"/>
      <c r="S361" s="83"/>
      <c r="T361" s="83"/>
      <c r="U361" s="83"/>
      <c r="V361" s="84"/>
      <c r="W361" s="83"/>
      <c r="X361" s="83"/>
      <c r="Y361" s="83"/>
      <c r="Z361" s="83"/>
      <c r="AA361" s="83"/>
      <c r="AB361" s="83"/>
      <c r="AC361" s="83"/>
      <c r="AD361" s="83"/>
      <c r="AE361" s="82"/>
      <c r="AF361" s="83"/>
      <c r="AG361" s="83"/>
      <c r="AH361" s="83"/>
      <c r="AI361" s="83"/>
      <c r="AJ361" s="84"/>
      <c r="AK361" s="83"/>
      <c r="AL361" s="83"/>
      <c r="AM361" s="83"/>
      <c r="AN361" s="83"/>
      <c r="AO361" s="83"/>
      <c r="AP361" s="83"/>
      <c r="AQ361" s="83"/>
      <c r="AR361" s="83"/>
      <c r="AS361" s="83"/>
      <c r="AT361" s="83"/>
      <c r="AU361" s="82"/>
      <c r="AV361" s="83"/>
      <c r="AW361" s="83"/>
      <c r="AX361" s="83"/>
      <c r="AY361" s="83"/>
      <c r="AZ361" s="83"/>
      <c r="BA361" s="83"/>
      <c r="BB361" s="84"/>
      <c r="BC361" s="85">
        <f>IF(NL361&lt;&gt;0,(IF(Conges!P$43=0,0,3)),0)</f>
        <v>0</v>
      </c>
      <c r="BD361" s="417"/>
      <c r="BE361" s="390">
        <f>IF(OR(Conges!P$43="A",Conges!P$43="V"),Prenoms!L$9,NL361)</f>
        <v>0</v>
      </c>
      <c r="BF361" s="391"/>
      <c r="BG361" s="286"/>
      <c r="BH361" s="287">
        <f t="shared" si="462"/>
        <v>0</v>
      </c>
      <c r="BI361" s="288" t="str">
        <f t="shared" si="463"/>
        <v/>
      </c>
      <c r="BJ361" s="300">
        <v>59.967741935483865</v>
      </c>
      <c r="BK361" s="301">
        <f t="shared" si="480"/>
        <v>-59.967741935483865</v>
      </c>
      <c r="BL361" s="302">
        <f t="shared" si="439"/>
        <v>0</v>
      </c>
      <c r="BM361" s="302">
        <f t="shared" si="440"/>
        <v>0</v>
      </c>
      <c r="BN361" s="302">
        <f>SUM('Heures Pointage'!$GD$16:$GE$16)</f>
        <v>0</v>
      </c>
      <c r="BO361" s="302">
        <f>SUM('Heures et Indemnites'!$GD$16:$GE$16)</f>
        <v>0</v>
      </c>
      <c r="BP361" s="303">
        <f t="shared" si="441"/>
        <v>0</v>
      </c>
      <c r="BQ361" s="303">
        <f>'Heures Pointage'!$HB$16</f>
        <v>0</v>
      </c>
      <c r="BR361" s="304">
        <f t="shared" ref="BR361" si="489">$BH$1061</f>
        <v>0</v>
      </c>
      <c r="BS361" s="149">
        <f>Prenoms!$C$9</f>
        <v>169</v>
      </c>
      <c r="BT361" s="180"/>
      <c r="BU361" s="324">
        <f>SUM('Heures et Indemnites'!$GD$16:$GE$16)</f>
        <v>0</v>
      </c>
      <c r="BV361" s="235">
        <f>SUM('Heures et Indemnites'!$GD$6:$GE$16)</f>
        <v>0</v>
      </c>
      <c r="BW361" s="324"/>
      <c r="BX361" s="235"/>
      <c r="BY361" s="319"/>
      <c r="BZ361" s="319"/>
      <c r="CA361" s="319"/>
      <c r="CB361" s="319"/>
      <c r="CC361" s="319"/>
      <c r="CD361" s="319"/>
      <c r="CE361" s="319"/>
      <c r="CF361" s="319"/>
      <c r="CG361" s="319"/>
      <c r="CH361" s="319"/>
      <c r="CI361" s="319"/>
      <c r="CJ361" s="319"/>
      <c r="CK361" s="319"/>
      <c r="CL361" s="319"/>
      <c r="CM361" s="319"/>
      <c r="CN361" s="319"/>
      <c r="CO361" s="319"/>
      <c r="CP361" s="319"/>
      <c r="CQ361" s="319"/>
      <c r="CR361" s="319"/>
      <c r="CS361" s="319"/>
      <c r="CT361" s="319"/>
      <c r="CU361" s="319"/>
      <c r="CV361" s="319"/>
      <c r="CW361" s="319"/>
      <c r="CX361" s="319"/>
      <c r="CY361" s="319"/>
      <c r="CZ361" s="319"/>
      <c r="DA361" s="319"/>
      <c r="DB361" s="319"/>
      <c r="DC361" s="319"/>
      <c r="DD361" s="319"/>
      <c r="DE361" s="319"/>
      <c r="DF361" s="319"/>
      <c r="DG361" s="319"/>
      <c r="DH361" s="319"/>
      <c r="DI361" s="319"/>
      <c r="DJ361" s="319"/>
      <c r="DK361" s="319"/>
      <c r="DL361" s="319"/>
      <c r="DM361" s="319"/>
      <c r="DN361" s="319"/>
      <c r="DO361" s="319"/>
      <c r="DP361" s="319"/>
      <c r="DQ361" s="319"/>
      <c r="DR361" s="319"/>
      <c r="DS361" s="319"/>
      <c r="DT361" s="319"/>
      <c r="DU361" s="319"/>
      <c r="DV361" s="319"/>
      <c r="DW361" s="319"/>
      <c r="DX361" s="319"/>
      <c r="DY361" s="319"/>
      <c r="DZ361" s="319"/>
      <c r="EA361" s="319"/>
      <c r="EB361" s="319"/>
      <c r="EC361" s="319"/>
      <c r="ED361" s="319"/>
      <c r="EE361" s="319"/>
      <c r="EF361" s="319"/>
      <c r="EG361" s="319"/>
      <c r="EH361" s="319"/>
      <c r="EI361" s="319"/>
      <c r="EJ361" s="319"/>
      <c r="EK361" s="319"/>
      <c r="EL361" s="319"/>
      <c r="EM361" s="319"/>
      <c r="EN361" s="319"/>
      <c r="EO361" s="319"/>
      <c r="EP361" s="319"/>
      <c r="EQ361" s="319"/>
      <c r="ER361" s="319"/>
      <c r="ES361" s="319"/>
      <c r="ET361" s="319"/>
      <c r="EU361" s="319"/>
      <c r="EV361" s="319"/>
      <c r="EW361" s="319"/>
      <c r="EX361" s="319"/>
      <c r="EY361" s="319"/>
      <c r="EZ361" s="319"/>
      <c r="FA361" s="319"/>
      <c r="FB361" s="319"/>
      <c r="FC361" s="319"/>
      <c r="FD361" s="319"/>
      <c r="FE361" s="319"/>
      <c r="FF361" s="319"/>
      <c r="FG361" s="319"/>
      <c r="FH361" s="319"/>
      <c r="FI361" s="319"/>
      <c r="FJ361" s="319"/>
      <c r="FK361" s="319"/>
      <c r="FL361" s="319"/>
      <c r="FM361" s="319"/>
      <c r="FN361" s="319"/>
      <c r="FO361" s="319"/>
      <c r="FP361" s="319"/>
      <c r="FQ361" s="319"/>
      <c r="FR361" s="319"/>
      <c r="FS361" s="319"/>
      <c r="FT361" s="319"/>
      <c r="FU361" s="319"/>
      <c r="FV361" s="319"/>
      <c r="FW361" s="319"/>
      <c r="FX361" s="319"/>
      <c r="FY361" s="319"/>
      <c r="FZ361" s="319"/>
      <c r="GA361" s="319"/>
      <c r="GB361" s="319"/>
      <c r="GC361" s="319"/>
      <c r="GD361" s="319"/>
      <c r="GE361" s="319"/>
      <c r="GF361" s="319"/>
      <c r="GG361" s="319"/>
      <c r="GH361" s="319"/>
      <c r="GI361" s="319"/>
      <c r="GJ361" s="319"/>
      <c r="GK361" s="319"/>
      <c r="GL361" s="319"/>
      <c r="GM361" s="319"/>
      <c r="GN361" s="319"/>
      <c r="GO361" s="319"/>
      <c r="GP361" s="319"/>
      <c r="GQ361" s="319"/>
      <c r="GR361" s="319"/>
      <c r="GS361" s="319"/>
      <c r="GT361" s="319"/>
      <c r="GU361" s="319"/>
      <c r="GV361" s="319"/>
      <c r="GW361" s="319"/>
      <c r="GX361" s="319"/>
      <c r="GY361" s="319"/>
      <c r="GZ361" s="319"/>
      <c r="HA361" s="319"/>
      <c r="HB361" s="319"/>
      <c r="HC361" s="319"/>
      <c r="HD361" s="319"/>
      <c r="HE361" s="319"/>
      <c r="HF361" s="319"/>
      <c r="HG361" s="319"/>
      <c r="HH361" s="319"/>
      <c r="HI361" s="319"/>
      <c r="HJ361" s="319"/>
      <c r="HK361" s="319"/>
      <c r="HL361" s="319"/>
      <c r="HM361" s="319"/>
      <c r="HN361" s="319"/>
      <c r="HO361" s="319"/>
      <c r="HP361" s="319"/>
      <c r="HQ361" s="319"/>
      <c r="HR361" s="319"/>
      <c r="HS361" s="319"/>
      <c r="HT361" s="319"/>
      <c r="HU361" s="319"/>
      <c r="HV361" s="319"/>
      <c r="HW361" s="319"/>
      <c r="HX361" s="319"/>
      <c r="HY361" s="319"/>
      <c r="HZ361" s="319"/>
      <c r="IA361" s="319"/>
      <c r="IB361" s="319"/>
      <c r="IC361" s="319"/>
      <c r="ID361" s="319"/>
      <c r="IE361" s="319"/>
      <c r="IF361" s="319"/>
      <c r="IG361" s="319"/>
      <c r="IH361" s="319"/>
      <c r="II361" s="319"/>
      <c r="IJ361" s="319"/>
      <c r="IK361" s="319"/>
      <c r="IL361" s="319"/>
      <c r="IM361" s="319"/>
      <c r="IN361" s="319"/>
      <c r="IO361" s="319"/>
      <c r="IP361" s="319"/>
      <c r="IQ361" s="319"/>
      <c r="IR361" s="319"/>
      <c r="IS361" s="319"/>
      <c r="IT361" s="319"/>
      <c r="IU361" s="319"/>
      <c r="IV361" s="319"/>
      <c r="IW361" s="319"/>
      <c r="IX361" s="319"/>
      <c r="IY361" s="319"/>
      <c r="IZ361" s="319"/>
      <c r="JA361" s="319"/>
      <c r="JB361" s="319"/>
      <c r="JC361" s="319"/>
      <c r="JD361" s="319"/>
      <c r="JE361" s="319"/>
      <c r="JF361" s="319"/>
      <c r="JG361" s="319"/>
      <c r="JH361" s="319"/>
      <c r="JI361" s="319"/>
      <c r="JJ361" s="319"/>
      <c r="JK361" s="319"/>
      <c r="JL361" s="319"/>
      <c r="JM361" s="319"/>
      <c r="JN361" s="319"/>
      <c r="JO361" s="319"/>
      <c r="JP361" s="319"/>
      <c r="JQ361" s="319"/>
      <c r="JR361" s="319"/>
      <c r="JS361" s="319"/>
      <c r="JT361" s="319"/>
      <c r="JU361" s="319"/>
      <c r="JV361" s="319"/>
      <c r="JW361" s="319"/>
      <c r="JX361" s="319"/>
      <c r="JY361" s="319"/>
      <c r="JZ361" s="319"/>
      <c r="KA361" s="319"/>
      <c r="KB361" s="319"/>
      <c r="KC361" s="319"/>
      <c r="KD361" s="319"/>
      <c r="KE361" s="319"/>
      <c r="KF361" s="319"/>
      <c r="KG361" s="319"/>
      <c r="KH361" s="319"/>
      <c r="KI361" s="319"/>
      <c r="KJ361" s="319"/>
      <c r="KK361" s="319"/>
      <c r="KL361" s="319"/>
      <c r="KM361" s="319"/>
      <c r="KN361" s="319"/>
      <c r="KO361" s="319"/>
      <c r="KP361" s="319"/>
      <c r="KQ361" s="319"/>
      <c r="KR361" s="319"/>
      <c r="KS361" s="319"/>
      <c r="KT361" s="319"/>
      <c r="KU361" s="319"/>
      <c r="KV361" s="319"/>
      <c r="KW361" s="319"/>
      <c r="KX361" s="319"/>
      <c r="KY361" s="319"/>
      <c r="KZ361" s="319"/>
      <c r="LA361" s="319"/>
      <c r="LB361" s="319"/>
      <c r="LC361" s="319"/>
      <c r="LD361" s="319"/>
      <c r="LE361" s="319"/>
      <c r="LF361" s="319"/>
      <c r="LG361" s="319"/>
      <c r="LH361" s="319"/>
      <c r="LI361" s="319"/>
      <c r="LJ361" s="319"/>
      <c r="LK361" s="319"/>
      <c r="LL361" s="319"/>
      <c r="LM361" s="319"/>
      <c r="LN361" s="319"/>
      <c r="LO361" s="319"/>
      <c r="LP361" s="319"/>
      <c r="LQ361" s="319"/>
      <c r="LR361" s="319"/>
      <c r="LS361" s="319"/>
      <c r="LT361" s="319"/>
      <c r="LU361" s="319"/>
      <c r="LV361" s="319"/>
      <c r="LW361" s="319"/>
      <c r="LX361" s="319"/>
      <c r="LY361" s="319"/>
      <c r="LZ361" s="319"/>
      <c r="MA361" s="319"/>
      <c r="MB361" s="319"/>
      <c r="MC361" s="319"/>
      <c r="MD361" s="319"/>
      <c r="ME361" s="319"/>
      <c r="MF361" s="319"/>
      <c r="MG361" s="319"/>
      <c r="MH361" s="319"/>
      <c r="MI361" s="319"/>
      <c r="MJ361" s="319"/>
      <c r="MK361" s="319"/>
      <c r="ML361" s="319"/>
      <c r="MM361" s="319"/>
      <c r="MN361" s="319"/>
      <c r="MO361" s="319"/>
      <c r="MP361" s="319"/>
      <c r="MQ361" s="319"/>
      <c r="MS361" s="241"/>
      <c r="MT361" s="373">
        <f t="shared" si="482"/>
        <v>0</v>
      </c>
      <c r="MU361" s="365">
        <f t="shared" si="468"/>
        <v>0</v>
      </c>
      <c r="MV361" s="365">
        <f t="shared" si="469"/>
        <v>0</v>
      </c>
      <c r="MW361" s="365"/>
      <c r="MX361" s="365">
        <f t="shared" si="470"/>
        <v>0</v>
      </c>
      <c r="MY361" s="365"/>
      <c r="MZ361" s="365">
        <f t="shared" si="471"/>
        <v>0</v>
      </c>
      <c r="NA361" s="365"/>
      <c r="NB361" s="365">
        <f t="shared" si="472"/>
        <v>0</v>
      </c>
      <c r="NC361" s="365"/>
      <c r="ND361" s="365">
        <f t="shared" si="473"/>
        <v>0</v>
      </c>
      <c r="NE361" s="365"/>
      <c r="NF361" s="365">
        <f t="shared" si="474"/>
        <v>0</v>
      </c>
      <c r="NG361" s="365"/>
      <c r="NH361" s="365">
        <f t="shared" si="475"/>
        <v>0</v>
      </c>
      <c r="NI361" s="365"/>
      <c r="NJ361" s="365">
        <f t="shared" si="476"/>
        <v>0</v>
      </c>
      <c r="NK361" s="365"/>
      <c r="NL361" s="365">
        <f t="shared" si="483"/>
        <v>0</v>
      </c>
      <c r="NM361" s="366"/>
      <c r="NN361" s="370"/>
      <c r="NR361" s="318">
        <f t="shared" si="477"/>
        <v>0</v>
      </c>
      <c r="NS361" s="318">
        <f t="shared" si="478"/>
        <v>0</v>
      </c>
      <c r="NT361" s="318">
        <f t="shared" si="479"/>
        <v>0</v>
      </c>
    </row>
    <row r="362" spans="1:384" s="318" customFormat="1" ht="10.199999999999999" customHeight="1" x14ac:dyDescent="0.3">
      <c r="A362" s="25"/>
      <c r="B362" s="389"/>
      <c r="C362" s="424"/>
      <c r="D362" s="15"/>
      <c r="E362" s="407" t="str">
        <f>$E$12</f>
        <v>Renfort</v>
      </c>
      <c r="F362" s="407"/>
      <c r="G362" s="134" t="str">
        <f>IF(MZ385=0,"",MZ385)</f>
        <v/>
      </c>
      <c r="H362" s="399"/>
      <c r="I362" s="381" t="str">
        <f>Prenoms!$B$10</f>
        <v>erwan</v>
      </c>
      <c r="J362" s="382"/>
      <c r="K362" s="382"/>
      <c r="L362" s="382"/>
      <c r="M362" s="382"/>
      <c r="N362" s="68" t="str">
        <f>IF(NL362&lt;&gt;0,"",IF(Conges!P44=0,"",Conges!P44))</f>
        <v/>
      </c>
      <c r="O362" s="69"/>
      <c r="P362" s="70"/>
      <c r="Q362" s="70"/>
      <c r="R362" s="70"/>
      <c r="S362" s="70"/>
      <c r="T362" s="70"/>
      <c r="U362" s="70"/>
      <c r="V362" s="71"/>
      <c r="W362" s="70"/>
      <c r="X362" s="70"/>
      <c r="Y362" s="70"/>
      <c r="Z362" s="70"/>
      <c r="AA362" s="70"/>
      <c r="AB362" s="70"/>
      <c r="AC362" s="70"/>
      <c r="AD362" s="70"/>
      <c r="AE362" s="69"/>
      <c r="AF362" s="70"/>
      <c r="AG362" s="70"/>
      <c r="AH362" s="70"/>
      <c r="AI362" s="70"/>
      <c r="AJ362" s="71"/>
      <c r="AK362" s="70"/>
      <c r="AL362" s="70"/>
      <c r="AM362" s="70"/>
      <c r="AN362" s="70"/>
      <c r="AO362" s="70"/>
      <c r="AP362" s="70"/>
      <c r="AQ362" s="70"/>
      <c r="AR362" s="70"/>
      <c r="AS362" s="70"/>
      <c r="AT362" s="70"/>
      <c r="AU362" s="69"/>
      <c r="AV362" s="70"/>
      <c r="AW362" s="70"/>
      <c r="AX362" s="70"/>
      <c r="AY362" s="70"/>
      <c r="AZ362" s="70"/>
      <c r="BA362" s="70"/>
      <c r="BB362" s="71"/>
      <c r="BC362" s="72">
        <f>IF(NL362&lt;&gt;0,(IF(Conges!P$44=0,0,3)),0)</f>
        <v>0</v>
      </c>
      <c r="BD362" s="417"/>
      <c r="BE362" s="392">
        <f>IF(OR(Conges!P$44="A",Conges!P$44="V"),Prenoms!L$10,NL362)</f>
        <v>0</v>
      </c>
      <c r="BF362" s="393"/>
      <c r="BG362" s="289"/>
      <c r="BH362" s="290">
        <f t="shared" si="462"/>
        <v>0</v>
      </c>
      <c r="BI362" s="291" t="str">
        <f t="shared" si="463"/>
        <v/>
      </c>
      <c r="BJ362" s="305">
        <v>59.967741935483865</v>
      </c>
      <c r="BK362" s="306">
        <f t="shared" si="480"/>
        <v>-59.967741935483865</v>
      </c>
      <c r="BL362" s="307">
        <f t="shared" si="439"/>
        <v>0</v>
      </c>
      <c r="BM362" s="307">
        <f t="shared" si="440"/>
        <v>0</v>
      </c>
      <c r="BN362" s="307">
        <f>SUM('Heures Pointage'!$HD$16:$HE$16)</f>
        <v>0</v>
      </c>
      <c r="BO362" s="307">
        <f>SUM('Heures et Indemnites'!$HD$16:$HE$16)</f>
        <v>0</v>
      </c>
      <c r="BP362" s="308">
        <f t="shared" si="441"/>
        <v>0</v>
      </c>
      <c r="BQ362" s="308">
        <f>'Heures Pointage'!$IB$16</f>
        <v>0</v>
      </c>
      <c r="BR362" s="309">
        <f t="shared" ref="BR362" si="490">$BH$1062</f>
        <v>0</v>
      </c>
      <c r="BS362" s="150">
        <f>Prenoms!$C$10</f>
        <v>169</v>
      </c>
      <c r="BT362" s="153"/>
      <c r="BU362" s="323">
        <f>SUM('Heures et Indemnites'!$HD$16:$HE$16)</f>
        <v>0</v>
      </c>
      <c r="BV362" s="236">
        <f>SUM('Heures et Indemnites'!$HD$6:$HE$16)</f>
        <v>0</v>
      </c>
      <c r="BW362" s="323"/>
      <c r="BX362" s="236"/>
      <c r="BY362" s="319"/>
      <c r="BZ362" s="319"/>
      <c r="CA362" s="319"/>
      <c r="CB362" s="319"/>
      <c r="CC362" s="319"/>
      <c r="CD362" s="319"/>
      <c r="CE362" s="319"/>
      <c r="CF362" s="319"/>
      <c r="CG362" s="319"/>
      <c r="CH362" s="319"/>
      <c r="CI362" s="319"/>
      <c r="CJ362" s="319"/>
      <c r="CK362" s="319"/>
      <c r="CL362" s="319"/>
      <c r="CM362" s="319"/>
      <c r="CN362" s="319"/>
      <c r="CO362" s="319"/>
      <c r="CP362" s="319"/>
      <c r="CQ362" s="319"/>
      <c r="CR362" s="319"/>
      <c r="CS362" s="319"/>
      <c r="CT362" s="319"/>
      <c r="CU362" s="319"/>
      <c r="CV362" s="319"/>
      <c r="CW362" s="319"/>
      <c r="CX362" s="319"/>
      <c r="CY362" s="319"/>
      <c r="CZ362" s="319"/>
      <c r="DA362" s="319"/>
      <c r="DB362" s="319"/>
      <c r="DC362" s="319"/>
      <c r="DD362" s="319"/>
      <c r="DE362" s="319"/>
      <c r="DF362" s="319"/>
      <c r="DG362" s="319"/>
      <c r="DH362" s="319"/>
      <c r="DI362" s="319"/>
      <c r="DJ362" s="319"/>
      <c r="DK362" s="319"/>
      <c r="DL362" s="319"/>
      <c r="DM362" s="319"/>
      <c r="DN362" s="319"/>
      <c r="DO362" s="319"/>
      <c r="DP362" s="319"/>
      <c r="DQ362" s="319"/>
      <c r="DR362" s="319"/>
      <c r="DS362" s="319"/>
      <c r="DT362" s="319"/>
      <c r="DU362" s="319"/>
      <c r="DV362" s="319"/>
      <c r="DW362" s="319"/>
      <c r="DX362" s="319"/>
      <c r="DY362" s="319"/>
      <c r="DZ362" s="319"/>
      <c r="EA362" s="319"/>
      <c r="EB362" s="319"/>
      <c r="EC362" s="319"/>
      <c r="ED362" s="319"/>
      <c r="EE362" s="319"/>
      <c r="EF362" s="319"/>
      <c r="EG362" s="319"/>
      <c r="EH362" s="319"/>
      <c r="EI362" s="319"/>
      <c r="EJ362" s="319"/>
      <c r="EK362" s="319"/>
      <c r="EL362" s="319"/>
      <c r="EM362" s="319"/>
      <c r="EN362" s="319"/>
      <c r="EO362" s="319"/>
      <c r="EP362" s="319"/>
      <c r="EQ362" s="319"/>
      <c r="ER362" s="319"/>
      <c r="ES362" s="319"/>
      <c r="ET362" s="319"/>
      <c r="EU362" s="319"/>
      <c r="EV362" s="319"/>
      <c r="EW362" s="319"/>
      <c r="EX362" s="319"/>
      <c r="EY362" s="319"/>
      <c r="EZ362" s="319"/>
      <c r="FA362" s="319"/>
      <c r="FB362" s="319"/>
      <c r="FC362" s="319"/>
      <c r="FD362" s="319"/>
      <c r="FE362" s="319"/>
      <c r="FF362" s="319"/>
      <c r="FG362" s="319"/>
      <c r="FH362" s="319"/>
      <c r="FI362" s="319"/>
      <c r="FJ362" s="319"/>
      <c r="FK362" s="319"/>
      <c r="FL362" s="319"/>
      <c r="FM362" s="319"/>
      <c r="FN362" s="319"/>
      <c r="FO362" s="319"/>
      <c r="FP362" s="319"/>
      <c r="FQ362" s="319"/>
      <c r="FR362" s="319"/>
      <c r="FS362" s="319"/>
      <c r="FT362" s="319"/>
      <c r="FU362" s="319"/>
      <c r="FV362" s="319"/>
      <c r="FW362" s="319"/>
      <c r="FX362" s="319"/>
      <c r="FY362" s="319"/>
      <c r="FZ362" s="319"/>
      <c r="GA362" s="319"/>
      <c r="GB362" s="319"/>
      <c r="GC362" s="319"/>
      <c r="GD362" s="319"/>
      <c r="GE362" s="319"/>
      <c r="GF362" s="319"/>
      <c r="GG362" s="319"/>
      <c r="GH362" s="319"/>
      <c r="GI362" s="319"/>
      <c r="GJ362" s="319"/>
      <c r="GK362" s="319"/>
      <c r="GL362" s="319"/>
      <c r="GM362" s="319"/>
      <c r="GN362" s="319"/>
      <c r="GO362" s="319"/>
      <c r="GP362" s="319"/>
      <c r="GQ362" s="319"/>
      <c r="GR362" s="319"/>
      <c r="GS362" s="319"/>
      <c r="GT362" s="319"/>
      <c r="GU362" s="319"/>
      <c r="GV362" s="319"/>
      <c r="GW362" s="319"/>
      <c r="GX362" s="319"/>
      <c r="GY362" s="319"/>
      <c r="GZ362" s="319"/>
      <c r="HA362" s="319"/>
      <c r="HB362" s="319"/>
      <c r="HC362" s="319"/>
      <c r="HD362" s="319"/>
      <c r="HE362" s="319"/>
      <c r="HF362" s="319"/>
      <c r="HG362" s="319"/>
      <c r="HH362" s="319"/>
      <c r="HI362" s="319"/>
      <c r="HJ362" s="319"/>
      <c r="HK362" s="319"/>
      <c r="HL362" s="319"/>
      <c r="HM362" s="319"/>
      <c r="HN362" s="319"/>
      <c r="HO362" s="319"/>
      <c r="HP362" s="319"/>
      <c r="HQ362" s="319"/>
      <c r="HR362" s="319"/>
      <c r="HS362" s="319"/>
      <c r="HT362" s="319"/>
      <c r="HU362" s="319"/>
      <c r="HV362" s="319"/>
      <c r="HW362" s="319"/>
      <c r="HX362" s="319"/>
      <c r="HY362" s="319"/>
      <c r="HZ362" s="319"/>
      <c r="IA362" s="319"/>
      <c r="IB362" s="319"/>
      <c r="IC362" s="319"/>
      <c r="ID362" s="319"/>
      <c r="IE362" s="319"/>
      <c r="IF362" s="319"/>
      <c r="IG362" s="319"/>
      <c r="IH362" s="319"/>
      <c r="II362" s="319"/>
      <c r="IJ362" s="319"/>
      <c r="IK362" s="319"/>
      <c r="IL362" s="319"/>
      <c r="IM362" s="319"/>
      <c r="IN362" s="319"/>
      <c r="IO362" s="319"/>
      <c r="IP362" s="319"/>
      <c r="IQ362" s="319"/>
      <c r="IR362" s="319"/>
      <c r="IS362" s="319"/>
      <c r="IT362" s="319"/>
      <c r="IU362" s="319"/>
      <c r="IV362" s="319"/>
      <c r="IW362" s="319"/>
      <c r="IX362" s="319"/>
      <c r="IY362" s="319"/>
      <c r="IZ362" s="319"/>
      <c r="JA362" s="319"/>
      <c r="JB362" s="319"/>
      <c r="JC362" s="319"/>
      <c r="JD362" s="319"/>
      <c r="JE362" s="319"/>
      <c r="JF362" s="319"/>
      <c r="JG362" s="319"/>
      <c r="JH362" s="319"/>
      <c r="JI362" s="319"/>
      <c r="JJ362" s="319"/>
      <c r="JK362" s="319"/>
      <c r="JL362" s="319"/>
      <c r="JM362" s="319"/>
      <c r="JN362" s="319"/>
      <c r="JO362" s="319"/>
      <c r="JP362" s="319"/>
      <c r="JQ362" s="319"/>
      <c r="JR362" s="319"/>
      <c r="JS362" s="319"/>
      <c r="JT362" s="319"/>
      <c r="JU362" s="319"/>
      <c r="JV362" s="319"/>
      <c r="JW362" s="319"/>
      <c r="JX362" s="319"/>
      <c r="JY362" s="319"/>
      <c r="JZ362" s="319"/>
      <c r="KA362" s="319"/>
      <c r="KB362" s="319"/>
      <c r="KC362" s="319"/>
      <c r="KD362" s="319"/>
      <c r="KE362" s="319"/>
      <c r="KF362" s="319"/>
      <c r="KG362" s="319"/>
      <c r="KH362" s="319"/>
      <c r="KI362" s="319"/>
      <c r="KJ362" s="319"/>
      <c r="KK362" s="319"/>
      <c r="KL362" s="319"/>
      <c r="KM362" s="319"/>
      <c r="KN362" s="319"/>
      <c r="KO362" s="319"/>
      <c r="KP362" s="319"/>
      <c r="KQ362" s="319"/>
      <c r="KR362" s="319"/>
      <c r="KS362" s="319"/>
      <c r="KT362" s="319"/>
      <c r="KU362" s="319"/>
      <c r="KV362" s="319"/>
      <c r="KW362" s="319"/>
      <c r="KX362" s="319"/>
      <c r="KY362" s="319"/>
      <c r="KZ362" s="319"/>
      <c r="LA362" s="319"/>
      <c r="LB362" s="319"/>
      <c r="LC362" s="319"/>
      <c r="LD362" s="319"/>
      <c r="LE362" s="319"/>
      <c r="LF362" s="319"/>
      <c r="LG362" s="319"/>
      <c r="LH362" s="319"/>
      <c r="LI362" s="319"/>
      <c r="LJ362" s="319"/>
      <c r="LK362" s="319"/>
      <c r="LL362" s="319"/>
      <c r="LM362" s="319"/>
      <c r="LN362" s="319"/>
      <c r="LO362" s="319"/>
      <c r="LP362" s="319"/>
      <c r="LQ362" s="319"/>
      <c r="LR362" s="319"/>
      <c r="LS362" s="319"/>
      <c r="LT362" s="319"/>
      <c r="LU362" s="319"/>
      <c r="LV362" s="319"/>
      <c r="LW362" s="319"/>
      <c r="LX362" s="319"/>
      <c r="LY362" s="319"/>
      <c r="LZ362" s="319"/>
      <c r="MA362" s="319"/>
      <c r="MB362" s="319"/>
      <c r="MC362" s="319"/>
      <c r="MD362" s="319"/>
      <c r="ME362" s="319"/>
      <c r="MF362" s="319"/>
      <c r="MG362" s="319"/>
      <c r="MH362" s="319"/>
      <c r="MI362" s="319"/>
      <c r="MJ362" s="319"/>
      <c r="MK362" s="319"/>
      <c r="ML362" s="319"/>
      <c r="MM362" s="319"/>
      <c r="MN362" s="319"/>
      <c r="MO362" s="319"/>
      <c r="MP362" s="319"/>
      <c r="MQ362" s="319"/>
      <c r="MS362" s="241"/>
      <c r="MT362" s="362">
        <f t="shared" si="482"/>
        <v>0</v>
      </c>
      <c r="MU362" s="363">
        <f t="shared" si="468"/>
        <v>0</v>
      </c>
      <c r="MV362" s="363">
        <f t="shared" si="469"/>
        <v>0</v>
      </c>
      <c r="MW362" s="363"/>
      <c r="MX362" s="363">
        <f t="shared" si="470"/>
        <v>0</v>
      </c>
      <c r="MY362" s="363"/>
      <c r="MZ362" s="363">
        <f t="shared" si="471"/>
        <v>0</v>
      </c>
      <c r="NA362" s="363"/>
      <c r="NB362" s="363">
        <f t="shared" si="472"/>
        <v>0</v>
      </c>
      <c r="NC362" s="363"/>
      <c r="ND362" s="363">
        <f t="shared" si="473"/>
        <v>0</v>
      </c>
      <c r="NE362" s="363"/>
      <c r="NF362" s="363">
        <f t="shared" si="474"/>
        <v>0</v>
      </c>
      <c r="NG362" s="363"/>
      <c r="NH362" s="363">
        <f t="shared" si="475"/>
        <v>0</v>
      </c>
      <c r="NI362" s="363"/>
      <c r="NJ362" s="363">
        <f t="shared" si="476"/>
        <v>0</v>
      </c>
      <c r="NK362" s="363"/>
      <c r="NL362" s="363">
        <f t="shared" si="483"/>
        <v>0</v>
      </c>
      <c r="NM362" s="364"/>
      <c r="NN362" s="370"/>
      <c r="NR362" s="318">
        <f t="shared" si="477"/>
        <v>0</v>
      </c>
      <c r="NS362" s="318">
        <f t="shared" si="478"/>
        <v>0</v>
      </c>
      <c r="NT362" s="318">
        <f t="shared" si="479"/>
        <v>0</v>
      </c>
    </row>
    <row r="363" spans="1:384" s="318" customFormat="1" ht="10.199999999999999" customHeight="1" x14ac:dyDescent="0.3">
      <c r="A363" s="25"/>
      <c r="B363" s="389"/>
      <c r="C363" s="424"/>
      <c r="D363" s="15"/>
      <c r="E363" s="414" t="str">
        <f>$E$13</f>
        <v>CHEF</v>
      </c>
      <c r="F363" s="414"/>
      <c r="G363" s="135" t="str">
        <f>IF(NB385=0,"",NB385)</f>
        <v/>
      </c>
      <c r="H363" s="399"/>
      <c r="I363" s="394" t="str">
        <f>Prenoms!$B$11</f>
        <v>adrien</v>
      </c>
      <c r="J363" s="395"/>
      <c r="K363" s="395"/>
      <c r="L363" s="395"/>
      <c r="M363" s="395"/>
      <c r="N363" s="81" t="str">
        <f>IF(NL363&lt;&gt;0,"",IF(Conges!P45=0,"",Conges!P45))</f>
        <v/>
      </c>
      <c r="O363" s="82"/>
      <c r="P363" s="83"/>
      <c r="Q363" s="83"/>
      <c r="R363" s="83"/>
      <c r="S363" s="83"/>
      <c r="T363" s="83"/>
      <c r="U363" s="83"/>
      <c r="V363" s="84"/>
      <c r="W363" s="83"/>
      <c r="X363" s="83"/>
      <c r="Y363" s="83"/>
      <c r="Z363" s="83"/>
      <c r="AA363" s="83"/>
      <c r="AB363" s="83"/>
      <c r="AC363" s="83"/>
      <c r="AD363" s="83"/>
      <c r="AE363" s="82"/>
      <c r="AF363" s="83"/>
      <c r="AG363" s="83"/>
      <c r="AH363" s="83"/>
      <c r="AI363" s="83"/>
      <c r="AJ363" s="84"/>
      <c r="AK363" s="83"/>
      <c r="AL363" s="83"/>
      <c r="AM363" s="83"/>
      <c r="AN363" s="83"/>
      <c r="AO363" s="83"/>
      <c r="AP363" s="83"/>
      <c r="AQ363" s="83"/>
      <c r="AR363" s="83"/>
      <c r="AS363" s="83"/>
      <c r="AT363" s="83"/>
      <c r="AU363" s="82"/>
      <c r="AV363" s="83"/>
      <c r="AW363" s="83"/>
      <c r="AX363" s="83"/>
      <c r="AY363" s="83"/>
      <c r="AZ363" s="83"/>
      <c r="BA363" s="83"/>
      <c r="BB363" s="84"/>
      <c r="BC363" s="85">
        <f>IF(NL363&lt;&gt;0,(IF(Conges!P$45=0,0,3)),0)</f>
        <v>0</v>
      </c>
      <c r="BD363" s="417"/>
      <c r="BE363" s="390">
        <f>IF(OR(Conges!P$45="A",Conges!P$45="V"),Prenoms!L$11,NL363)</f>
        <v>0</v>
      </c>
      <c r="BF363" s="391"/>
      <c r="BG363" s="286"/>
      <c r="BH363" s="287">
        <f t="shared" si="462"/>
        <v>0</v>
      </c>
      <c r="BI363" s="288" t="str">
        <f t="shared" si="463"/>
        <v/>
      </c>
      <c r="BJ363" s="300">
        <v>59.967741935483865</v>
      </c>
      <c r="BK363" s="301">
        <f t="shared" si="480"/>
        <v>-59.967741935483865</v>
      </c>
      <c r="BL363" s="302">
        <f t="shared" si="439"/>
        <v>0</v>
      </c>
      <c r="BM363" s="302">
        <f t="shared" si="440"/>
        <v>0</v>
      </c>
      <c r="BN363" s="302">
        <f>SUM('Heures Pointage'!$ID$16:$IE$16)</f>
        <v>0</v>
      </c>
      <c r="BO363" s="302">
        <f>SUM('Heures et Indemnites'!$ID$16:$IE$16)</f>
        <v>0</v>
      </c>
      <c r="BP363" s="303">
        <f t="shared" si="441"/>
        <v>0</v>
      </c>
      <c r="BQ363" s="303">
        <f>'Heures Pointage'!$JB$16</f>
        <v>0</v>
      </c>
      <c r="BR363" s="304">
        <f t="shared" ref="BR363" si="491">$BH$1063</f>
        <v>0</v>
      </c>
      <c r="BS363" s="149">
        <f>Prenoms!$C$11</f>
        <v>169</v>
      </c>
      <c r="BT363" s="180"/>
      <c r="BU363" s="324">
        <f>SUM('Heures et Indemnites'!$ID$16:$IE$16)</f>
        <v>0</v>
      </c>
      <c r="BV363" s="235">
        <f>SUM('Heures et Indemnites'!$ID$6:$IE$16)</f>
        <v>0</v>
      </c>
      <c r="BW363" s="324"/>
      <c r="BX363" s="235"/>
      <c r="BY363" s="319"/>
      <c r="BZ363" s="319"/>
      <c r="CA363" s="319"/>
      <c r="CB363" s="319"/>
      <c r="CC363" s="319"/>
      <c r="CD363" s="319"/>
      <c r="CE363" s="319"/>
      <c r="CF363" s="319"/>
      <c r="CG363" s="319"/>
      <c r="CH363" s="319"/>
      <c r="CI363" s="319"/>
      <c r="CJ363" s="319"/>
      <c r="CK363" s="319"/>
      <c r="CL363" s="319"/>
      <c r="CM363" s="319"/>
      <c r="CN363" s="319"/>
      <c r="CO363" s="319"/>
      <c r="CP363" s="319"/>
      <c r="CQ363" s="319"/>
      <c r="CR363" s="319"/>
      <c r="CS363" s="319"/>
      <c r="CT363" s="319"/>
      <c r="CU363" s="319"/>
      <c r="CV363" s="319"/>
      <c r="CW363" s="319"/>
      <c r="CX363" s="319"/>
      <c r="CY363" s="319"/>
      <c r="CZ363" s="319"/>
      <c r="DA363" s="319"/>
      <c r="DB363" s="319"/>
      <c r="DC363" s="319"/>
      <c r="DD363" s="319"/>
      <c r="DE363" s="319"/>
      <c r="DF363" s="319"/>
      <c r="DG363" s="319"/>
      <c r="DH363" s="319"/>
      <c r="DI363" s="319"/>
      <c r="DJ363" s="319"/>
      <c r="DK363" s="319"/>
      <c r="DL363" s="319"/>
      <c r="DM363" s="319"/>
      <c r="DN363" s="319"/>
      <c r="DO363" s="319"/>
      <c r="DP363" s="319"/>
      <c r="DQ363" s="319"/>
      <c r="DR363" s="319"/>
      <c r="DS363" s="319"/>
      <c r="DT363" s="319"/>
      <c r="DU363" s="319"/>
      <c r="DV363" s="319"/>
      <c r="DW363" s="319"/>
      <c r="DX363" s="319"/>
      <c r="DY363" s="319"/>
      <c r="DZ363" s="319"/>
      <c r="EA363" s="319"/>
      <c r="EB363" s="319"/>
      <c r="EC363" s="319"/>
      <c r="ED363" s="319"/>
      <c r="EE363" s="319"/>
      <c r="EF363" s="319"/>
      <c r="EG363" s="319"/>
      <c r="EH363" s="319"/>
      <c r="EI363" s="319"/>
      <c r="EJ363" s="319"/>
      <c r="EK363" s="319"/>
      <c r="EL363" s="319"/>
      <c r="EM363" s="319"/>
      <c r="EN363" s="319"/>
      <c r="EO363" s="319"/>
      <c r="EP363" s="319"/>
      <c r="EQ363" s="319"/>
      <c r="ER363" s="319"/>
      <c r="ES363" s="319"/>
      <c r="ET363" s="319"/>
      <c r="EU363" s="319"/>
      <c r="EV363" s="319"/>
      <c r="EW363" s="319"/>
      <c r="EX363" s="319"/>
      <c r="EY363" s="319"/>
      <c r="EZ363" s="319"/>
      <c r="FA363" s="319"/>
      <c r="FB363" s="319"/>
      <c r="FC363" s="319"/>
      <c r="FD363" s="319"/>
      <c r="FE363" s="319"/>
      <c r="FF363" s="319"/>
      <c r="FG363" s="319"/>
      <c r="FH363" s="319"/>
      <c r="FI363" s="319"/>
      <c r="FJ363" s="319"/>
      <c r="FK363" s="319"/>
      <c r="FL363" s="319"/>
      <c r="FM363" s="319"/>
      <c r="FN363" s="319"/>
      <c r="FO363" s="319"/>
      <c r="FP363" s="319"/>
      <c r="FQ363" s="319"/>
      <c r="FR363" s="319"/>
      <c r="FS363" s="319"/>
      <c r="FT363" s="319"/>
      <c r="FU363" s="319"/>
      <c r="FV363" s="319"/>
      <c r="FW363" s="319"/>
      <c r="FX363" s="319"/>
      <c r="FY363" s="319"/>
      <c r="FZ363" s="319"/>
      <c r="GA363" s="319"/>
      <c r="GB363" s="319"/>
      <c r="GC363" s="319"/>
      <c r="GD363" s="319"/>
      <c r="GE363" s="319"/>
      <c r="GF363" s="319"/>
      <c r="GG363" s="319"/>
      <c r="GH363" s="319"/>
      <c r="GI363" s="319"/>
      <c r="GJ363" s="319"/>
      <c r="GK363" s="319"/>
      <c r="GL363" s="319"/>
      <c r="GM363" s="319"/>
      <c r="GN363" s="319"/>
      <c r="GO363" s="319"/>
      <c r="GP363" s="319"/>
      <c r="GQ363" s="319"/>
      <c r="GR363" s="319"/>
      <c r="GS363" s="319"/>
      <c r="GT363" s="319"/>
      <c r="GU363" s="319"/>
      <c r="GV363" s="319"/>
      <c r="GW363" s="319"/>
      <c r="GX363" s="319"/>
      <c r="GY363" s="319"/>
      <c r="GZ363" s="319"/>
      <c r="HA363" s="319"/>
      <c r="HB363" s="319"/>
      <c r="HC363" s="319"/>
      <c r="HD363" s="319"/>
      <c r="HE363" s="319"/>
      <c r="HF363" s="319"/>
      <c r="HG363" s="319"/>
      <c r="HH363" s="319"/>
      <c r="HI363" s="319"/>
      <c r="HJ363" s="319"/>
      <c r="HK363" s="319"/>
      <c r="HL363" s="319"/>
      <c r="HM363" s="319"/>
      <c r="HN363" s="319"/>
      <c r="HO363" s="319"/>
      <c r="HP363" s="319"/>
      <c r="HQ363" s="319"/>
      <c r="HR363" s="319"/>
      <c r="HS363" s="319"/>
      <c r="HT363" s="319"/>
      <c r="HU363" s="319"/>
      <c r="HV363" s="319"/>
      <c r="HW363" s="319"/>
      <c r="HX363" s="319"/>
      <c r="HY363" s="319"/>
      <c r="HZ363" s="319"/>
      <c r="IA363" s="319"/>
      <c r="IB363" s="319"/>
      <c r="IC363" s="319"/>
      <c r="ID363" s="319"/>
      <c r="IE363" s="319"/>
      <c r="IF363" s="319"/>
      <c r="IG363" s="319"/>
      <c r="IH363" s="319"/>
      <c r="II363" s="319"/>
      <c r="IJ363" s="319"/>
      <c r="IK363" s="319"/>
      <c r="IL363" s="319"/>
      <c r="IM363" s="319"/>
      <c r="IN363" s="319"/>
      <c r="IO363" s="319"/>
      <c r="IP363" s="319"/>
      <c r="IQ363" s="319"/>
      <c r="IR363" s="319"/>
      <c r="IS363" s="319"/>
      <c r="IT363" s="319"/>
      <c r="IU363" s="319"/>
      <c r="IV363" s="319"/>
      <c r="IW363" s="319"/>
      <c r="IX363" s="319"/>
      <c r="IY363" s="319"/>
      <c r="IZ363" s="319"/>
      <c r="JA363" s="319"/>
      <c r="JB363" s="319"/>
      <c r="JC363" s="319"/>
      <c r="JD363" s="319"/>
      <c r="JE363" s="319"/>
      <c r="JF363" s="319"/>
      <c r="JG363" s="319"/>
      <c r="JH363" s="319"/>
      <c r="JI363" s="319"/>
      <c r="JJ363" s="319"/>
      <c r="JK363" s="319"/>
      <c r="JL363" s="319"/>
      <c r="JM363" s="319"/>
      <c r="JN363" s="319"/>
      <c r="JO363" s="319"/>
      <c r="JP363" s="319"/>
      <c r="JQ363" s="319"/>
      <c r="JR363" s="319"/>
      <c r="JS363" s="319"/>
      <c r="JT363" s="319"/>
      <c r="JU363" s="319"/>
      <c r="JV363" s="319"/>
      <c r="JW363" s="319"/>
      <c r="JX363" s="319"/>
      <c r="JY363" s="319"/>
      <c r="JZ363" s="319"/>
      <c r="KA363" s="319"/>
      <c r="KB363" s="319"/>
      <c r="KC363" s="319"/>
      <c r="KD363" s="319"/>
      <c r="KE363" s="319"/>
      <c r="KF363" s="319"/>
      <c r="KG363" s="319"/>
      <c r="KH363" s="319"/>
      <c r="KI363" s="319"/>
      <c r="KJ363" s="319"/>
      <c r="KK363" s="319"/>
      <c r="KL363" s="319"/>
      <c r="KM363" s="319"/>
      <c r="KN363" s="319"/>
      <c r="KO363" s="319"/>
      <c r="KP363" s="319"/>
      <c r="KQ363" s="319"/>
      <c r="KR363" s="319"/>
      <c r="KS363" s="319"/>
      <c r="KT363" s="319"/>
      <c r="KU363" s="319"/>
      <c r="KV363" s="319"/>
      <c r="KW363" s="319"/>
      <c r="KX363" s="319"/>
      <c r="KY363" s="319"/>
      <c r="KZ363" s="319"/>
      <c r="LA363" s="319"/>
      <c r="LB363" s="319"/>
      <c r="LC363" s="319"/>
      <c r="LD363" s="319"/>
      <c r="LE363" s="319"/>
      <c r="LF363" s="319"/>
      <c r="LG363" s="319"/>
      <c r="LH363" s="319"/>
      <c r="LI363" s="319"/>
      <c r="LJ363" s="319"/>
      <c r="LK363" s="319"/>
      <c r="LL363" s="319"/>
      <c r="LM363" s="319"/>
      <c r="LN363" s="319"/>
      <c r="LO363" s="319"/>
      <c r="LP363" s="319"/>
      <c r="LQ363" s="319"/>
      <c r="LR363" s="319"/>
      <c r="LS363" s="319"/>
      <c r="LT363" s="319"/>
      <c r="LU363" s="319"/>
      <c r="LV363" s="319"/>
      <c r="LW363" s="319"/>
      <c r="LX363" s="319"/>
      <c r="LY363" s="319"/>
      <c r="LZ363" s="319"/>
      <c r="MA363" s="319"/>
      <c r="MB363" s="319"/>
      <c r="MC363" s="319"/>
      <c r="MD363" s="319"/>
      <c r="ME363" s="319"/>
      <c r="MF363" s="319"/>
      <c r="MG363" s="319"/>
      <c r="MH363" s="319"/>
      <c r="MI363" s="319"/>
      <c r="MJ363" s="319"/>
      <c r="MK363" s="319"/>
      <c r="ML363" s="319"/>
      <c r="MM363" s="319"/>
      <c r="MN363" s="319"/>
      <c r="MO363" s="319"/>
      <c r="MP363" s="319"/>
      <c r="MQ363" s="319"/>
      <c r="MS363" s="241"/>
      <c r="MT363" s="373">
        <f t="shared" si="482"/>
        <v>0</v>
      </c>
      <c r="MU363" s="365">
        <f t="shared" si="468"/>
        <v>0</v>
      </c>
      <c r="MV363" s="365">
        <f t="shared" si="469"/>
        <v>0</v>
      </c>
      <c r="MW363" s="365"/>
      <c r="MX363" s="365">
        <f t="shared" si="470"/>
        <v>0</v>
      </c>
      <c r="MY363" s="365"/>
      <c r="MZ363" s="365">
        <f t="shared" si="471"/>
        <v>0</v>
      </c>
      <c r="NA363" s="365"/>
      <c r="NB363" s="365">
        <f t="shared" si="472"/>
        <v>0</v>
      </c>
      <c r="NC363" s="365"/>
      <c r="ND363" s="365">
        <f t="shared" si="473"/>
        <v>0</v>
      </c>
      <c r="NE363" s="365"/>
      <c r="NF363" s="365">
        <f t="shared" si="474"/>
        <v>0</v>
      </c>
      <c r="NG363" s="365"/>
      <c r="NH363" s="365">
        <f t="shared" si="475"/>
        <v>0</v>
      </c>
      <c r="NI363" s="365"/>
      <c r="NJ363" s="365">
        <f t="shared" si="476"/>
        <v>0</v>
      </c>
      <c r="NK363" s="365"/>
      <c r="NL363" s="365">
        <f t="shared" si="483"/>
        <v>0</v>
      </c>
      <c r="NM363" s="366"/>
      <c r="NN363" s="370"/>
      <c r="NR363" s="318">
        <f t="shared" si="477"/>
        <v>0</v>
      </c>
      <c r="NS363" s="318">
        <f t="shared" si="478"/>
        <v>0</v>
      </c>
      <c r="NT363" s="318">
        <f t="shared" si="479"/>
        <v>0</v>
      </c>
    </row>
    <row r="364" spans="1:384" s="318" customFormat="1" ht="10.199999999999999" customHeight="1" x14ac:dyDescent="0.3">
      <c r="A364" s="25"/>
      <c r="B364" s="389"/>
      <c r="C364" s="424"/>
      <c r="D364" s="15"/>
      <c r="E364" s="413" t="str">
        <f>$E$14</f>
        <v>MENAGE</v>
      </c>
      <c r="F364" s="413"/>
      <c r="G364" s="136" t="str">
        <f>IF(ND385=0,"",ND385)</f>
        <v/>
      </c>
      <c r="H364" s="399"/>
      <c r="I364" s="381" t="str">
        <f>Prenoms!$B$12</f>
        <v>soren</v>
      </c>
      <c r="J364" s="382"/>
      <c r="K364" s="382"/>
      <c r="L364" s="382"/>
      <c r="M364" s="382"/>
      <c r="N364" s="68" t="str">
        <f>IF(NL364&lt;&gt;0,"",IF(Conges!P46=0,"",Conges!P46))</f>
        <v/>
      </c>
      <c r="O364" s="69"/>
      <c r="P364" s="70"/>
      <c r="Q364" s="70"/>
      <c r="R364" s="70"/>
      <c r="S364" s="70"/>
      <c r="T364" s="70"/>
      <c r="U364" s="70"/>
      <c r="V364" s="71"/>
      <c r="W364" s="70"/>
      <c r="X364" s="70"/>
      <c r="Y364" s="70"/>
      <c r="Z364" s="70"/>
      <c r="AA364" s="70"/>
      <c r="AB364" s="70"/>
      <c r="AC364" s="70"/>
      <c r="AD364" s="70"/>
      <c r="AE364" s="69"/>
      <c r="AF364" s="70"/>
      <c r="AG364" s="70"/>
      <c r="AH364" s="70"/>
      <c r="AI364" s="70"/>
      <c r="AJ364" s="71"/>
      <c r="AK364" s="70"/>
      <c r="AL364" s="70"/>
      <c r="AM364" s="70"/>
      <c r="AN364" s="70"/>
      <c r="AO364" s="70"/>
      <c r="AP364" s="70"/>
      <c r="AQ364" s="70"/>
      <c r="AR364" s="70"/>
      <c r="AS364" s="70"/>
      <c r="AT364" s="70"/>
      <c r="AU364" s="69"/>
      <c r="AV364" s="70"/>
      <c r="AW364" s="70"/>
      <c r="AX364" s="70"/>
      <c r="AY364" s="70"/>
      <c r="AZ364" s="70"/>
      <c r="BA364" s="70"/>
      <c r="BB364" s="71"/>
      <c r="BC364" s="72">
        <f>IF(NL364&lt;&gt;0,(IF(Conges!P$46=0,0,3)),0)</f>
        <v>0</v>
      </c>
      <c r="BD364" s="417"/>
      <c r="BE364" s="392">
        <f>IF(OR(Conges!P$46="A",Conges!P$46="V"),Prenoms!L$12,NL364)</f>
        <v>0</v>
      </c>
      <c r="BF364" s="393"/>
      <c r="BG364" s="289"/>
      <c r="BH364" s="290">
        <f t="shared" si="462"/>
        <v>0</v>
      </c>
      <c r="BI364" s="291" t="str">
        <f t="shared" si="463"/>
        <v/>
      </c>
      <c r="BJ364" s="305">
        <v>59.967741935483865</v>
      </c>
      <c r="BK364" s="306">
        <f t="shared" si="480"/>
        <v>-59.967741935483865</v>
      </c>
      <c r="BL364" s="307">
        <f t="shared" si="439"/>
        <v>0</v>
      </c>
      <c r="BM364" s="307">
        <f t="shared" si="440"/>
        <v>0</v>
      </c>
      <c r="BN364" s="307">
        <f>SUM('Heures Pointage'!$JD$16:$JE$16)</f>
        <v>0</v>
      </c>
      <c r="BO364" s="307">
        <f>SUM('Heures et Indemnites'!$JD$16:$JE$16)</f>
        <v>0</v>
      </c>
      <c r="BP364" s="308">
        <f t="shared" si="441"/>
        <v>0</v>
      </c>
      <c r="BQ364" s="308">
        <f>'Heures Pointage'!$KB$16</f>
        <v>0</v>
      </c>
      <c r="BR364" s="309">
        <f t="shared" ref="BR364" si="492">$BH$1064</f>
        <v>0</v>
      </c>
      <c r="BS364" s="150">
        <f>Prenoms!$C$12</f>
        <v>169</v>
      </c>
      <c r="BT364" s="153"/>
      <c r="BU364" s="323">
        <f>SUM('Heures et Indemnites'!$JD$16:$JE$16)</f>
        <v>0</v>
      </c>
      <c r="BV364" s="236">
        <f>SUM('Heures et Indemnites'!$JD$6:$JE$16)</f>
        <v>0</v>
      </c>
      <c r="BW364" s="323"/>
      <c r="BX364" s="236"/>
      <c r="BY364" s="319"/>
      <c r="BZ364" s="319"/>
      <c r="CA364" s="319"/>
      <c r="CB364" s="319"/>
      <c r="CC364" s="319"/>
      <c r="CD364" s="319"/>
      <c r="CE364" s="319"/>
      <c r="CF364" s="319"/>
      <c r="CG364" s="319"/>
      <c r="CH364" s="319"/>
      <c r="CI364" s="319"/>
      <c r="CJ364" s="319"/>
      <c r="CK364" s="319"/>
      <c r="CL364" s="319"/>
      <c r="CM364" s="319"/>
      <c r="CN364" s="319"/>
      <c r="CO364" s="319"/>
      <c r="CP364" s="319"/>
      <c r="CQ364" s="319"/>
      <c r="CR364" s="319"/>
      <c r="CS364" s="319"/>
      <c r="CT364" s="319"/>
      <c r="CU364" s="319"/>
      <c r="CV364" s="319"/>
      <c r="CW364" s="319"/>
      <c r="CX364" s="319"/>
      <c r="CY364" s="319"/>
      <c r="CZ364" s="319"/>
      <c r="DA364" s="319"/>
      <c r="DB364" s="319"/>
      <c r="DC364" s="319"/>
      <c r="DD364" s="319"/>
      <c r="DE364" s="319"/>
      <c r="DF364" s="319"/>
      <c r="DG364" s="319"/>
      <c r="DH364" s="319"/>
      <c r="DI364" s="319"/>
      <c r="DJ364" s="319"/>
      <c r="DK364" s="319"/>
      <c r="DL364" s="319"/>
      <c r="DM364" s="319"/>
      <c r="DN364" s="319"/>
      <c r="DO364" s="319"/>
      <c r="DP364" s="319"/>
      <c r="DQ364" s="319"/>
      <c r="DR364" s="319"/>
      <c r="DS364" s="319"/>
      <c r="DT364" s="319"/>
      <c r="DU364" s="319"/>
      <c r="DV364" s="319"/>
      <c r="DW364" s="319"/>
      <c r="DX364" s="319"/>
      <c r="DY364" s="319"/>
      <c r="DZ364" s="319"/>
      <c r="EA364" s="319"/>
      <c r="EB364" s="319"/>
      <c r="EC364" s="319"/>
      <c r="ED364" s="319"/>
      <c r="EE364" s="319"/>
      <c r="EF364" s="319"/>
      <c r="EG364" s="319"/>
      <c r="EH364" s="319"/>
      <c r="EI364" s="319"/>
      <c r="EJ364" s="319"/>
      <c r="EK364" s="319"/>
      <c r="EL364" s="319"/>
      <c r="EM364" s="319"/>
      <c r="EN364" s="319"/>
      <c r="EO364" s="319"/>
      <c r="EP364" s="319"/>
      <c r="EQ364" s="319"/>
      <c r="ER364" s="319"/>
      <c r="ES364" s="319"/>
      <c r="ET364" s="319"/>
      <c r="EU364" s="319"/>
      <c r="EV364" s="319"/>
      <c r="EW364" s="319"/>
      <c r="EX364" s="319"/>
      <c r="EY364" s="319"/>
      <c r="EZ364" s="319"/>
      <c r="FA364" s="319"/>
      <c r="FB364" s="319"/>
      <c r="FC364" s="319"/>
      <c r="FD364" s="319"/>
      <c r="FE364" s="319"/>
      <c r="FF364" s="319"/>
      <c r="FG364" s="319"/>
      <c r="FH364" s="319"/>
      <c r="FI364" s="319"/>
      <c r="FJ364" s="319"/>
      <c r="FK364" s="319"/>
      <c r="FL364" s="319"/>
      <c r="FM364" s="319"/>
      <c r="FN364" s="319"/>
      <c r="FO364" s="319"/>
      <c r="FP364" s="319"/>
      <c r="FQ364" s="319"/>
      <c r="FR364" s="319"/>
      <c r="FS364" s="319"/>
      <c r="FT364" s="319"/>
      <c r="FU364" s="319"/>
      <c r="FV364" s="319"/>
      <c r="FW364" s="319"/>
      <c r="FX364" s="319"/>
      <c r="FY364" s="319"/>
      <c r="FZ364" s="319"/>
      <c r="GA364" s="319"/>
      <c r="GB364" s="319"/>
      <c r="GC364" s="319"/>
      <c r="GD364" s="319"/>
      <c r="GE364" s="319"/>
      <c r="GF364" s="319"/>
      <c r="GG364" s="319"/>
      <c r="GH364" s="319"/>
      <c r="GI364" s="319"/>
      <c r="GJ364" s="319"/>
      <c r="GK364" s="319"/>
      <c r="GL364" s="319"/>
      <c r="GM364" s="319"/>
      <c r="GN364" s="319"/>
      <c r="GO364" s="319"/>
      <c r="GP364" s="319"/>
      <c r="GQ364" s="319"/>
      <c r="GR364" s="319"/>
      <c r="GS364" s="319"/>
      <c r="GT364" s="319"/>
      <c r="GU364" s="319"/>
      <c r="GV364" s="319"/>
      <c r="GW364" s="319"/>
      <c r="GX364" s="319"/>
      <c r="GY364" s="319"/>
      <c r="GZ364" s="319"/>
      <c r="HA364" s="319"/>
      <c r="HB364" s="319"/>
      <c r="HC364" s="319"/>
      <c r="HD364" s="319"/>
      <c r="HE364" s="319"/>
      <c r="HF364" s="319"/>
      <c r="HG364" s="319"/>
      <c r="HH364" s="319"/>
      <c r="HI364" s="319"/>
      <c r="HJ364" s="319"/>
      <c r="HK364" s="319"/>
      <c r="HL364" s="319"/>
      <c r="HM364" s="319"/>
      <c r="HN364" s="319"/>
      <c r="HO364" s="319"/>
      <c r="HP364" s="319"/>
      <c r="HQ364" s="319"/>
      <c r="HR364" s="319"/>
      <c r="HS364" s="319"/>
      <c r="HT364" s="319"/>
      <c r="HU364" s="319"/>
      <c r="HV364" s="319"/>
      <c r="HW364" s="319"/>
      <c r="HX364" s="319"/>
      <c r="HY364" s="319"/>
      <c r="HZ364" s="319"/>
      <c r="IA364" s="319"/>
      <c r="IB364" s="319"/>
      <c r="IC364" s="319"/>
      <c r="ID364" s="319"/>
      <c r="IE364" s="319"/>
      <c r="IF364" s="319"/>
      <c r="IG364" s="319"/>
      <c r="IH364" s="319"/>
      <c r="II364" s="319"/>
      <c r="IJ364" s="319"/>
      <c r="IK364" s="319"/>
      <c r="IL364" s="319"/>
      <c r="IM364" s="319"/>
      <c r="IN364" s="319"/>
      <c r="IO364" s="319"/>
      <c r="IP364" s="319"/>
      <c r="IQ364" s="319"/>
      <c r="IR364" s="319"/>
      <c r="IS364" s="319"/>
      <c r="IT364" s="319"/>
      <c r="IU364" s="319"/>
      <c r="IV364" s="319"/>
      <c r="IW364" s="319"/>
      <c r="IX364" s="319"/>
      <c r="IY364" s="319"/>
      <c r="IZ364" s="319"/>
      <c r="JA364" s="319"/>
      <c r="JB364" s="319"/>
      <c r="JC364" s="319"/>
      <c r="JD364" s="319"/>
      <c r="JE364" s="319"/>
      <c r="JF364" s="319"/>
      <c r="JG364" s="319"/>
      <c r="JH364" s="319"/>
      <c r="JI364" s="319"/>
      <c r="JJ364" s="319"/>
      <c r="JK364" s="319"/>
      <c r="JL364" s="319"/>
      <c r="JM364" s="319"/>
      <c r="JN364" s="319"/>
      <c r="JO364" s="319"/>
      <c r="JP364" s="319"/>
      <c r="JQ364" s="319"/>
      <c r="JR364" s="319"/>
      <c r="JS364" s="319"/>
      <c r="JT364" s="319"/>
      <c r="JU364" s="319"/>
      <c r="JV364" s="319"/>
      <c r="JW364" s="319"/>
      <c r="JX364" s="319"/>
      <c r="JY364" s="319"/>
      <c r="JZ364" s="319"/>
      <c r="KA364" s="319"/>
      <c r="KB364" s="319"/>
      <c r="KC364" s="319"/>
      <c r="KD364" s="319"/>
      <c r="KE364" s="319"/>
      <c r="KF364" s="319"/>
      <c r="KG364" s="319"/>
      <c r="KH364" s="319"/>
      <c r="KI364" s="319"/>
      <c r="KJ364" s="319"/>
      <c r="KK364" s="319"/>
      <c r="KL364" s="319"/>
      <c r="KM364" s="319"/>
      <c r="KN364" s="319"/>
      <c r="KO364" s="319"/>
      <c r="KP364" s="319"/>
      <c r="KQ364" s="319"/>
      <c r="KR364" s="319"/>
      <c r="KS364" s="319"/>
      <c r="KT364" s="319"/>
      <c r="KU364" s="319"/>
      <c r="KV364" s="319"/>
      <c r="KW364" s="319"/>
      <c r="KX364" s="319"/>
      <c r="KY364" s="319"/>
      <c r="KZ364" s="319"/>
      <c r="LA364" s="319"/>
      <c r="LB364" s="319"/>
      <c r="LC364" s="319"/>
      <c r="LD364" s="319"/>
      <c r="LE364" s="319"/>
      <c r="LF364" s="319"/>
      <c r="LG364" s="319"/>
      <c r="LH364" s="319"/>
      <c r="LI364" s="319"/>
      <c r="LJ364" s="319"/>
      <c r="LK364" s="319"/>
      <c r="LL364" s="319"/>
      <c r="LM364" s="319"/>
      <c r="LN364" s="319"/>
      <c r="LO364" s="319"/>
      <c r="LP364" s="319"/>
      <c r="LQ364" s="319"/>
      <c r="LR364" s="319"/>
      <c r="LS364" s="319"/>
      <c r="LT364" s="319"/>
      <c r="LU364" s="319"/>
      <c r="LV364" s="319"/>
      <c r="LW364" s="319"/>
      <c r="LX364" s="319"/>
      <c r="LY364" s="319"/>
      <c r="LZ364" s="319"/>
      <c r="MA364" s="319"/>
      <c r="MB364" s="319"/>
      <c r="MC364" s="319"/>
      <c r="MD364" s="319"/>
      <c r="ME364" s="319"/>
      <c r="MF364" s="319"/>
      <c r="MG364" s="319"/>
      <c r="MH364" s="319"/>
      <c r="MI364" s="319"/>
      <c r="MJ364" s="319"/>
      <c r="MK364" s="319"/>
      <c r="ML364" s="319"/>
      <c r="MM364" s="319"/>
      <c r="MN364" s="319"/>
      <c r="MO364" s="319"/>
      <c r="MP364" s="319"/>
      <c r="MQ364" s="319"/>
      <c r="MS364" s="241"/>
      <c r="MT364" s="362">
        <f t="shared" si="482"/>
        <v>0</v>
      </c>
      <c r="MU364" s="363">
        <f t="shared" si="468"/>
        <v>0</v>
      </c>
      <c r="MV364" s="363">
        <f t="shared" si="469"/>
        <v>0</v>
      </c>
      <c r="MW364" s="363"/>
      <c r="MX364" s="363">
        <f t="shared" si="470"/>
        <v>0</v>
      </c>
      <c r="MY364" s="363"/>
      <c r="MZ364" s="363">
        <f t="shared" si="471"/>
        <v>0</v>
      </c>
      <c r="NA364" s="363"/>
      <c r="NB364" s="363">
        <f t="shared" si="472"/>
        <v>0</v>
      </c>
      <c r="NC364" s="363"/>
      <c r="ND364" s="363">
        <f t="shared" si="473"/>
        <v>0</v>
      </c>
      <c r="NE364" s="363"/>
      <c r="NF364" s="363">
        <f t="shared" si="474"/>
        <v>0</v>
      </c>
      <c r="NG364" s="363"/>
      <c r="NH364" s="363">
        <f t="shared" si="475"/>
        <v>0</v>
      </c>
      <c r="NI364" s="363"/>
      <c r="NJ364" s="363">
        <f t="shared" si="476"/>
        <v>0</v>
      </c>
      <c r="NK364" s="363"/>
      <c r="NL364" s="363">
        <f t="shared" si="483"/>
        <v>0</v>
      </c>
      <c r="NM364" s="364"/>
      <c r="NN364" s="370"/>
      <c r="NR364" s="318">
        <f t="shared" si="477"/>
        <v>0</v>
      </c>
      <c r="NS364" s="318">
        <f t="shared" si="478"/>
        <v>0</v>
      </c>
      <c r="NT364" s="318">
        <f t="shared" si="479"/>
        <v>0</v>
      </c>
    </row>
    <row r="365" spans="1:384" s="318" customFormat="1" ht="10.199999999999999" customHeight="1" x14ac:dyDescent="0.3">
      <c r="A365" s="25"/>
      <c r="B365" s="389"/>
      <c r="C365" s="424"/>
      <c r="D365" s="15"/>
      <c r="E365" s="396">
        <f>$E$15</f>
        <v>0</v>
      </c>
      <c r="F365" s="396"/>
      <c r="G365" s="137" t="str">
        <f>IF(NF385=0,"",NF385)</f>
        <v/>
      </c>
      <c r="H365" s="399"/>
      <c r="I365" s="394" t="str">
        <f>Prenoms!$B$13</f>
        <v>stage 1</v>
      </c>
      <c r="J365" s="395"/>
      <c r="K365" s="395"/>
      <c r="L365" s="395"/>
      <c r="M365" s="395"/>
      <c r="N365" s="81" t="str">
        <f>IF(NL365&lt;&gt;0,"",IF(Conges!P47=0,"",Conges!P47))</f>
        <v/>
      </c>
      <c r="O365" s="82"/>
      <c r="P365" s="83"/>
      <c r="Q365" s="83"/>
      <c r="R365" s="83"/>
      <c r="S365" s="83"/>
      <c r="T365" s="83"/>
      <c r="U365" s="83"/>
      <c r="V365" s="84"/>
      <c r="W365" s="83"/>
      <c r="X365" s="83"/>
      <c r="Y365" s="83"/>
      <c r="Z365" s="83"/>
      <c r="AA365" s="83"/>
      <c r="AB365" s="83"/>
      <c r="AC365" s="83"/>
      <c r="AD365" s="83"/>
      <c r="AE365" s="82"/>
      <c r="AF365" s="83"/>
      <c r="AG365" s="83"/>
      <c r="AH365" s="83"/>
      <c r="AI365" s="83"/>
      <c r="AJ365" s="84"/>
      <c r="AK365" s="83"/>
      <c r="AL365" s="83"/>
      <c r="AM365" s="83"/>
      <c r="AN365" s="83"/>
      <c r="AO365" s="83"/>
      <c r="AP365" s="83"/>
      <c r="AQ365" s="83"/>
      <c r="AR365" s="83"/>
      <c r="AS365" s="83"/>
      <c r="AT365" s="83"/>
      <c r="AU365" s="82"/>
      <c r="AV365" s="83"/>
      <c r="AW365" s="83"/>
      <c r="AX365" s="83"/>
      <c r="AY365" s="83"/>
      <c r="AZ365" s="83"/>
      <c r="BA365" s="83"/>
      <c r="BB365" s="84"/>
      <c r="BC365" s="85">
        <f>IF(NL365&lt;&gt;0,(IF(Conges!P$47=0,0,3)),0)</f>
        <v>0</v>
      </c>
      <c r="BD365" s="417"/>
      <c r="BE365" s="390">
        <f>IF(OR(Conges!P$47="A",Conges!P$47="V"),Prenoms!L$13,NL365)</f>
        <v>0</v>
      </c>
      <c r="BF365" s="391"/>
      <c r="BG365" s="286"/>
      <c r="BH365" s="287">
        <f t="shared" si="462"/>
        <v>0</v>
      </c>
      <c r="BI365" s="288" t="str">
        <f t="shared" si="463"/>
        <v/>
      </c>
      <c r="BJ365" s="300">
        <v>24.838709677419356</v>
      </c>
      <c r="BK365" s="301">
        <f t="shared" si="480"/>
        <v>-24.838709677419356</v>
      </c>
      <c r="BL365" s="302">
        <f t="shared" si="439"/>
        <v>0</v>
      </c>
      <c r="BM365" s="302">
        <f t="shared" si="440"/>
        <v>0</v>
      </c>
      <c r="BN365" s="302">
        <f>SUM('Heures Pointage'!$KD$16:$KE$16)</f>
        <v>0</v>
      </c>
      <c r="BO365" s="302">
        <f>SUM('Heures et Indemnites'!$KD$16:$KE$16)</f>
        <v>0</v>
      </c>
      <c r="BP365" s="303">
        <f t="shared" si="441"/>
        <v>0</v>
      </c>
      <c r="BQ365" s="303">
        <f>'Heures Pointage'!$LB$16</f>
        <v>0</v>
      </c>
      <c r="BR365" s="304">
        <f t="shared" ref="BR365" si="493">$BH$1065</f>
        <v>0</v>
      </c>
      <c r="BS365" s="149">
        <f>Prenoms!$C$13</f>
        <v>70</v>
      </c>
      <c r="BT365" s="180"/>
      <c r="BU365" s="324">
        <f>SUM('Heures et Indemnites'!$KD$16:$KE$16)</f>
        <v>0</v>
      </c>
      <c r="BV365" s="235">
        <f>SUM('Heures et Indemnites'!$KD$6:$KE$16)</f>
        <v>0</v>
      </c>
      <c r="BW365" s="324"/>
      <c r="BX365" s="235"/>
      <c r="BY365" s="319"/>
      <c r="BZ365" s="319"/>
      <c r="CA365" s="319"/>
      <c r="CB365" s="319"/>
      <c r="CC365" s="319"/>
      <c r="CD365" s="319"/>
      <c r="CE365" s="319"/>
      <c r="CF365" s="319"/>
      <c r="CG365" s="319"/>
      <c r="CH365" s="319"/>
      <c r="CI365" s="319"/>
      <c r="CJ365" s="319"/>
      <c r="CK365" s="319"/>
      <c r="CL365" s="319"/>
      <c r="CM365" s="319"/>
      <c r="CN365" s="319"/>
      <c r="CO365" s="319"/>
      <c r="CP365" s="319"/>
      <c r="CQ365" s="319"/>
      <c r="CR365" s="319"/>
      <c r="CS365" s="319"/>
      <c r="CT365" s="319"/>
      <c r="CU365" s="319"/>
      <c r="CV365" s="319"/>
      <c r="CW365" s="319"/>
      <c r="CX365" s="319"/>
      <c r="CY365" s="319"/>
      <c r="CZ365" s="319"/>
      <c r="DA365" s="319"/>
      <c r="DB365" s="319"/>
      <c r="DC365" s="319"/>
      <c r="DD365" s="319"/>
      <c r="DE365" s="319"/>
      <c r="DF365" s="319"/>
      <c r="DG365" s="319"/>
      <c r="DH365" s="319"/>
      <c r="DI365" s="319"/>
      <c r="DJ365" s="319"/>
      <c r="DK365" s="319"/>
      <c r="DL365" s="319"/>
      <c r="DM365" s="319"/>
      <c r="DN365" s="319"/>
      <c r="DO365" s="319"/>
      <c r="DP365" s="319"/>
      <c r="DQ365" s="319"/>
      <c r="DR365" s="319"/>
      <c r="DS365" s="319"/>
      <c r="DT365" s="319"/>
      <c r="DU365" s="319"/>
      <c r="DV365" s="319"/>
      <c r="DW365" s="319"/>
      <c r="DX365" s="319"/>
      <c r="DY365" s="319"/>
      <c r="DZ365" s="319"/>
      <c r="EA365" s="319"/>
      <c r="EB365" s="319"/>
      <c r="EC365" s="319"/>
      <c r="ED365" s="319"/>
      <c r="EE365" s="319"/>
      <c r="EF365" s="319"/>
      <c r="EG365" s="319"/>
      <c r="EH365" s="319"/>
      <c r="EI365" s="319"/>
      <c r="EJ365" s="319"/>
      <c r="EK365" s="319"/>
      <c r="EL365" s="319"/>
      <c r="EM365" s="319"/>
      <c r="EN365" s="319"/>
      <c r="EO365" s="319"/>
      <c r="EP365" s="319"/>
      <c r="EQ365" s="319"/>
      <c r="ER365" s="319"/>
      <c r="ES365" s="319"/>
      <c r="ET365" s="319"/>
      <c r="EU365" s="319"/>
      <c r="EV365" s="319"/>
      <c r="EW365" s="319"/>
      <c r="EX365" s="319"/>
      <c r="EY365" s="319"/>
      <c r="EZ365" s="319"/>
      <c r="FA365" s="319"/>
      <c r="FB365" s="319"/>
      <c r="FC365" s="319"/>
      <c r="FD365" s="319"/>
      <c r="FE365" s="319"/>
      <c r="FF365" s="319"/>
      <c r="FG365" s="319"/>
      <c r="FH365" s="319"/>
      <c r="FI365" s="319"/>
      <c r="FJ365" s="319"/>
      <c r="FK365" s="319"/>
      <c r="FL365" s="319"/>
      <c r="FM365" s="319"/>
      <c r="FN365" s="319"/>
      <c r="FO365" s="319"/>
      <c r="FP365" s="319"/>
      <c r="FQ365" s="319"/>
      <c r="FR365" s="319"/>
      <c r="FS365" s="319"/>
      <c r="FT365" s="319"/>
      <c r="FU365" s="319"/>
      <c r="FV365" s="319"/>
      <c r="FW365" s="319"/>
      <c r="FX365" s="319"/>
      <c r="FY365" s="319"/>
      <c r="FZ365" s="319"/>
      <c r="GA365" s="319"/>
      <c r="GB365" s="319"/>
      <c r="GC365" s="319"/>
      <c r="GD365" s="319"/>
      <c r="GE365" s="319"/>
      <c r="GF365" s="319"/>
      <c r="GG365" s="319"/>
      <c r="GH365" s="319"/>
      <c r="GI365" s="319"/>
      <c r="GJ365" s="319"/>
      <c r="GK365" s="319"/>
      <c r="GL365" s="319"/>
      <c r="GM365" s="319"/>
      <c r="GN365" s="319"/>
      <c r="GO365" s="319"/>
      <c r="GP365" s="319"/>
      <c r="GQ365" s="319"/>
      <c r="GR365" s="319"/>
      <c r="GS365" s="319"/>
      <c r="GT365" s="319"/>
      <c r="GU365" s="319"/>
      <c r="GV365" s="319"/>
      <c r="GW365" s="319"/>
      <c r="GX365" s="319"/>
      <c r="GY365" s="319"/>
      <c r="GZ365" s="319"/>
      <c r="HA365" s="319"/>
      <c r="HB365" s="319"/>
      <c r="HC365" s="319"/>
      <c r="HD365" s="319"/>
      <c r="HE365" s="319"/>
      <c r="HF365" s="319"/>
      <c r="HG365" s="319"/>
      <c r="HH365" s="319"/>
      <c r="HI365" s="319"/>
      <c r="HJ365" s="319"/>
      <c r="HK365" s="319"/>
      <c r="HL365" s="319"/>
      <c r="HM365" s="319"/>
      <c r="HN365" s="319"/>
      <c r="HO365" s="319"/>
      <c r="HP365" s="319"/>
      <c r="HQ365" s="319"/>
      <c r="HR365" s="319"/>
      <c r="HS365" s="319"/>
      <c r="HT365" s="319"/>
      <c r="HU365" s="319"/>
      <c r="HV365" s="319"/>
      <c r="HW365" s="319"/>
      <c r="HX365" s="319"/>
      <c r="HY365" s="319"/>
      <c r="HZ365" s="319"/>
      <c r="IA365" s="319"/>
      <c r="IB365" s="319"/>
      <c r="IC365" s="319"/>
      <c r="ID365" s="319"/>
      <c r="IE365" s="319"/>
      <c r="IF365" s="319"/>
      <c r="IG365" s="319"/>
      <c r="IH365" s="319"/>
      <c r="II365" s="319"/>
      <c r="IJ365" s="319"/>
      <c r="IK365" s="319"/>
      <c r="IL365" s="319"/>
      <c r="IM365" s="319"/>
      <c r="IN365" s="319"/>
      <c r="IO365" s="319"/>
      <c r="IP365" s="319"/>
      <c r="IQ365" s="319"/>
      <c r="IR365" s="319"/>
      <c r="IS365" s="319"/>
      <c r="IT365" s="319"/>
      <c r="IU365" s="319"/>
      <c r="IV365" s="319"/>
      <c r="IW365" s="319"/>
      <c r="IX365" s="319"/>
      <c r="IY365" s="319"/>
      <c r="IZ365" s="319"/>
      <c r="JA365" s="319"/>
      <c r="JB365" s="319"/>
      <c r="JC365" s="319"/>
      <c r="JD365" s="319"/>
      <c r="JE365" s="319"/>
      <c r="JF365" s="319"/>
      <c r="JG365" s="319"/>
      <c r="JH365" s="319"/>
      <c r="JI365" s="319"/>
      <c r="JJ365" s="319"/>
      <c r="JK365" s="319"/>
      <c r="JL365" s="319"/>
      <c r="JM365" s="319"/>
      <c r="JN365" s="319"/>
      <c r="JO365" s="319"/>
      <c r="JP365" s="319"/>
      <c r="JQ365" s="319"/>
      <c r="JR365" s="319"/>
      <c r="JS365" s="319"/>
      <c r="JT365" s="319"/>
      <c r="JU365" s="319"/>
      <c r="JV365" s="319"/>
      <c r="JW365" s="319"/>
      <c r="JX365" s="319"/>
      <c r="JY365" s="319"/>
      <c r="JZ365" s="319"/>
      <c r="KA365" s="319"/>
      <c r="KB365" s="319"/>
      <c r="KC365" s="319"/>
      <c r="KD365" s="319"/>
      <c r="KE365" s="319"/>
      <c r="KF365" s="319"/>
      <c r="KG365" s="319"/>
      <c r="KH365" s="319"/>
      <c r="KI365" s="319"/>
      <c r="KJ365" s="319"/>
      <c r="KK365" s="319"/>
      <c r="KL365" s="319"/>
      <c r="KM365" s="319"/>
      <c r="KN365" s="319"/>
      <c r="KO365" s="319"/>
      <c r="KP365" s="319"/>
      <c r="KQ365" s="319"/>
      <c r="KR365" s="319"/>
      <c r="KS365" s="319"/>
      <c r="KT365" s="319"/>
      <c r="KU365" s="319"/>
      <c r="KV365" s="319"/>
      <c r="KW365" s="319"/>
      <c r="KX365" s="319"/>
      <c r="KY365" s="319"/>
      <c r="KZ365" s="319"/>
      <c r="LA365" s="319"/>
      <c r="LB365" s="319"/>
      <c r="LC365" s="319"/>
      <c r="LD365" s="319"/>
      <c r="LE365" s="319"/>
      <c r="LF365" s="319"/>
      <c r="LG365" s="319"/>
      <c r="LH365" s="319"/>
      <c r="LI365" s="319"/>
      <c r="LJ365" s="319"/>
      <c r="LK365" s="319"/>
      <c r="LL365" s="319"/>
      <c r="LM365" s="319"/>
      <c r="LN365" s="319"/>
      <c r="LO365" s="319"/>
      <c r="LP365" s="319"/>
      <c r="LQ365" s="319"/>
      <c r="LR365" s="319"/>
      <c r="LS365" s="319"/>
      <c r="LT365" s="319"/>
      <c r="LU365" s="319"/>
      <c r="LV365" s="319"/>
      <c r="LW365" s="319"/>
      <c r="LX365" s="319"/>
      <c r="LY365" s="319"/>
      <c r="LZ365" s="319"/>
      <c r="MA365" s="319"/>
      <c r="MB365" s="319"/>
      <c r="MC365" s="319"/>
      <c r="MD365" s="319"/>
      <c r="ME365" s="319"/>
      <c r="MF365" s="319"/>
      <c r="MG365" s="319"/>
      <c r="MH365" s="319"/>
      <c r="MI365" s="319"/>
      <c r="MJ365" s="319"/>
      <c r="MK365" s="319"/>
      <c r="ML365" s="319"/>
      <c r="MM365" s="319"/>
      <c r="MN365" s="319"/>
      <c r="MO365" s="319"/>
      <c r="MP365" s="319"/>
      <c r="MQ365" s="319"/>
      <c r="MS365" s="241"/>
      <c r="MT365" s="373">
        <f t="shared" si="482"/>
        <v>0</v>
      </c>
      <c r="MU365" s="365">
        <f t="shared" si="468"/>
        <v>0</v>
      </c>
      <c r="MV365" s="365">
        <f t="shared" si="469"/>
        <v>0</v>
      </c>
      <c r="MW365" s="365"/>
      <c r="MX365" s="365">
        <f t="shared" si="470"/>
        <v>0</v>
      </c>
      <c r="MY365" s="365"/>
      <c r="MZ365" s="365">
        <f t="shared" si="471"/>
        <v>0</v>
      </c>
      <c r="NA365" s="365"/>
      <c r="NB365" s="365">
        <f t="shared" si="472"/>
        <v>0</v>
      </c>
      <c r="NC365" s="365"/>
      <c r="ND365" s="365">
        <f t="shared" si="473"/>
        <v>0</v>
      </c>
      <c r="NE365" s="365"/>
      <c r="NF365" s="365">
        <f t="shared" si="474"/>
        <v>0</v>
      </c>
      <c r="NG365" s="365"/>
      <c r="NH365" s="365">
        <f t="shared" si="475"/>
        <v>0</v>
      </c>
      <c r="NI365" s="365"/>
      <c r="NJ365" s="365">
        <f t="shared" si="476"/>
        <v>0</v>
      </c>
      <c r="NK365" s="365"/>
      <c r="NL365" s="365">
        <f t="shared" si="483"/>
        <v>0</v>
      </c>
      <c r="NM365" s="366"/>
      <c r="NN365" s="370"/>
      <c r="NR365" s="318">
        <f t="shared" si="477"/>
        <v>0</v>
      </c>
      <c r="NS365" s="318">
        <f t="shared" si="478"/>
        <v>0</v>
      </c>
      <c r="NT365" s="318">
        <f t="shared" si="479"/>
        <v>0</v>
      </c>
    </row>
    <row r="366" spans="1:384" s="318" customFormat="1" ht="10.199999999999999" customHeight="1" x14ac:dyDescent="0.3">
      <c r="A366" s="25"/>
      <c r="B366" s="389"/>
      <c r="C366" s="424"/>
      <c r="D366" s="15"/>
      <c r="E366" s="361" t="str">
        <f>$E$16</f>
        <v>Cave</v>
      </c>
      <c r="F366" s="361"/>
      <c r="G366" s="139" t="str">
        <f>IF(NH385=0,"",NH385)</f>
        <v/>
      </c>
      <c r="H366" s="399"/>
      <c r="I366" s="381">
        <f>Prenoms!$B$14</f>
        <v>0</v>
      </c>
      <c r="J366" s="382"/>
      <c r="K366" s="382"/>
      <c r="L366" s="382"/>
      <c r="M366" s="382"/>
      <c r="N366" s="68" t="str">
        <f>IF(NL366&lt;&gt;0,"",IF(Conges!P48=0,"",Conges!P48))</f>
        <v/>
      </c>
      <c r="O366" s="69"/>
      <c r="P366" s="70"/>
      <c r="Q366" s="70"/>
      <c r="R366" s="70"/>
      <c r="S366" s="70"/>
      <c r="T366" s="70"/>
      <c r="U366" s="70"/>
      <c r="V366" s="71"/>
      <c r="W366" s="69"/>
      <c r="X366" s="70"/>
      <c r="Y366" s="70"/>
      <c r="Z366" s="70"/>
      <c r="AA366" s="70"/>
      <c r="AB366" s="70"/>
      <c r="AC366" s="70"/>
      <c r="AD366" s="71"/>
      <c r="AE366" s="69"/>
      <c r="AF366" s="70"/>
      <c r="AG366" s="70"/>
      <c r="AH366" s="70"/>
      <c r="AI366" s="70"/>
      <c r="AJ366" s="71"/>
      <c r="AK366" s="69"/>
      <c r="AL366" s="70"/>
      <c r="AM366" s="70"/>
      <c r="AN366" s="70"/>
      <c r="AO366" s="70"/>
      <c r="AP366" s="70"/>
      <c r="AQ366" s="70"/>
      <c r="AR366" s="70"/>
      <c r="AS366" s="70"/>
      <c r="AT366" s="71"/>
      <c r="AU366" s="69"/>
      <c r="AV366" s="70"/>
      <c r="AW366" s="70"/>
      <c r="AX366" s="70"/>
      <c r="AY366" s="70"/>
      <c r="AZ366" s="70"/>
      <c r="BA366" s="70"/>
      <c r="BB366" s="71"/>
      <c r="BC366" s="72">
        <f>IF(NL366&lt;&gt;0,(IF(Conges!P$48=0,0,3)),0)</f>
        <v>0</v>
      </c>
      <c r="BD366" s="417"/>
      <c r="BE366" s="392">
        <f>IF(OR(Conges!P$48="A",Conges!P$48="V"),Prenoms!L$14,NL366)</f>
        <v>0</v>
      </c>
      <c r="BF366" s="393"/>
      <c r="BG366" s="289"/>
      <c r="BH366" s="290">
        <f t="shared" si="462"/>
        <v>0</v>
      </c>
      <c r="BI366" s="291" t="str">
        <f t="shared" si="463"/>
        <v/>
      </c>
      <c r="BJ366" s="305">
        <v>0</v>
      </c>
      <c r="BK366" s="306">
        <f t="shared" si="480"/>
        <v>0</v>
      </c>
      <c r="BL366" s="307">
        <f t="shared" si="439"/>
        <v>0</v>
      </c>
      <c r="BM366" s="307">
        <f t="shared" si="440"/>
        <v>0</v>
      </c>
      <c r="BN366" s="307">
        <f>SUM('Heures Pointage'!$LD$16:$LE$16)</f>
        <v>0</v>
      </c>
      <c r="BO366" s="307">
        <f>SUM('Heures et Indemnites'!$LD$16:$LE$16)</f>
        <v>0</v>
      </c>
      <c r="BP366" s="308">
        <f t="shared" si="441"/>
        <v>0</v>
      </c>
      <c r="BQ366" s="308">
        <f>'Heures Pointage'!$MB$16</f>
        <v>0</v>
      </c>
      <c r="BR366" s="309">
        <f t="shared" ref="BR366" si="494">$BH$1066</f>
        <v>0</v>
      </c>
      <c r="BS366" s="150">
        <f>Prenoms!$C$14</f>
        <v>0</v>
      </c>
      <c r="BT366" s="153"/>
      <c r="BU366" s="323">
        <f>SUM('Heures et Indemnites'!$LD$16:$LE$16)</f>
        <v>0</v>
      </c>
      <c r="BV366" s="236">
        <f>SUM('Heures et Indemnites'!$LD$6:$LE$16)</f>
        <v>0</v>
      </c>
      <c r="BW366" s="323"/>
      <c r="BX366" s="236"/>
      <c r="BY366" s="319"/>
      <c r="BZ366" s="319"/>
      <c r="CA366" s="319"/>
      <c r="CB366" s="319"/>
      <c r="CC366" s="319"/>
      <c r="CD366" s="319"/>
      <c r="CE366" s="319"/>
      <c r="CF366" s="319"/>
      <c r="CG366" s="319"/>
      <c r="CH366" s="319"/>
      <c r="CI366" s="319"/>
      <c r="CJ366" s="319"/>
      <c r="CK366" s="319"/>
      <c r="CL366" s="319"/>
      <c r="CM366" s="319"/>
      <c r="CN366" s="319"/>
      <c r="CO366" s="319"/>
      <c r="CP366" s="319"/>
      <c r="CQ366" s="319"/>
      <c r="CR366" s="319"/>
      <c r="CS366" s="319"/>
      <c r="CT366" s="319"/>
      <c r="CU366" s="319"/>
      <c r="CV366" s="319"/>
      <c r="CW366" s="319"/>
      <c r="CX366" s="319"/>
      <c r="CY366" s="319"/>
      <c r="CZ366" s="319"/>
      <c r="DA366" s="319"/>
      <c r="DB366" s="319"/>
      <c r="DC366" s="319"/>
      <c r="DD366" s="319"/>
      <c r="DE366" s="319"/>
      <c r="DF366" s="319"/>
      <c r="DG366" s="319"/>
      <c r="DH366" s="319"/>
      <c r="DI366" s="319"/>
      <c r="DJ366" s="319"/>
      <c r="DK366" s="319"/>
      <c r="DL366" s="319"/>
      <c r="DM366" s="319"/>
      <c r="DN366" s="319"/>
      <c r="DO366" s="319"/>
      <c r="DP366" s="319"/>
      <c r="DQ366" s="319"/>
      <c r="DR366" s="319"/>
      <c r="DS366" s="319"/>
      <c r="DT366" s="319"/>
      <c r="DU366" s="319"/>
      <c r="DV366" s="319"/>
      <c r="DW366" s="319"/>
      <c r="DX366" s="319"/>
      <c r="DY366" s="319"/>
      <c r="DZ366" s="319"/>
      <c r="EA366" s="319"/>
      <c r="EB366" s="319"/>
      <c r="EC366" s="319"/>
      <c r="ED366" s="319"/>
      <c r="EE366" s="319"/>
      <c r="EF366" s="319"/>
      <c r="EG366" s="319"/>
      <c r="EH366" s="319"/>
      <c r="EI366" s="319"/>
      <c r="EJ366" s="319"/>
      <c r="EK366" s="319"/>
      <c r="EL366" s="319"/>
      <c r="EM366" s="319"/>
      <c r="EN366" s="319"/>
      <c r="EO366" s="319"/>
      <c r="EP366" s="319"/>
      <c r="EQ366" s="319"/>
      <c r="ER366" s="319"/>
      <c r="ES366" s="319"/>
      <c r="ET366" s="319"/>
      <c r="EU366" s="319"/>
      <c r="EV366" s="319"/>
      <c r="EW366" s="319"/>
      <c r="EX366" s="319"/>
      <c r="EY366" s="319"/>
      <c r="EZ366" s="319"/>
      <c r="FA366" s="319"/>
      <c r="FB366" s="319"/>
      <c r="FC366" s="319"/>
      <c r="FD366" s="319"/>
      <c r="FE366" s="319"/>
      <c r="FF366" s="319"/>
      <c r="FG366" s="319"/>
      <c r="FH366" s="319"/>
      <c r="FI366" s="319"/>
      <c r="FJ366" s="319"/>
      <c r="FK366" s="319"/>
      <c r="FL366" s="319"/>
      <c r="FM366" s="319"/>
      <c r="FN366" s="319"/>
      <c r="FO366" s="319"/>
      <c r="FP366" s="319"/>
      <c r="FQ366" s="319"/>
      <c r="FR366" s="319"/>
      <c r="FS366" s="319"/>
      <c r="FT366" s="319"/>
      <c r="FU366" s="319"/>
      <c r="FV366" s="319"/>
      <c r="FW366" s="319"/>
      <c r="FX366" s="319"/>
      <c r="FY366" s="319"/>
      <c r="FZ366" s="319"/>
      <c r="GA366" s="319"/>
      <c r="GB366" s="319"/>
      <c r="GC366" s="319"/>
      <c r="GD366" s="319"/>
      <c r="GE366" s="319"/>
      <c r="GF366" s="319"/>
      <c r="GG366" s="319"/>
      <c r="GH366" s="319"/>
      <c r="GI366" s="319"/>
      <c r="GJ366" s="319"/>
      <c r="GK366" s="319"/>
      <c r="GL366" s="319"/>
      <c r="GM366" s="319"/>
      <c r="GN366" s="319"/>
      <c r="GO366" s="319"/>
      <c r="GP366" s="319"/>
      <c r="GQ366" s="319"/>
      <c r="GR366" s="319"/>
      <c r="GS366" s="319"/>
      <c r="GT366" s="319"/>
      <c r="GU366" s="319"/>
      <c r="GV366" s="319"/>
      <c r="GW366" s="319"/>
      <c r="GX366" s="319"/>
      <c r="GY366" s="319"/>
      <c r="GZ366" s="319"/>
      <c r="HA366" s="319"/>
      <c r="HB366" s="319"/>
      <c r="HC366" s="319"/>
      <c r="HD366" s="319"/>
      <c r="HE366" s="319"/>
      <c r="HF366" s="319"/>
      <c r="HG366" s="319"/>
      <c r="HH366" s="319"/>
      <c r="HI366" s="319"/>
      <c r="HJ366" s="319"/>
      <c r="HK366" s="319"/>
      <c r="HL366" s="319"/>
      <c r="HM366" s="319"/>
      <c r="HN366" s="319"/>
      <c r="HO366" s="319"/>
      <c r="HP366" s="319"/>
      <c r="HQ366" s="319"/>
      <c r="HR366" s="319"/>
      <c r="HS366" s="319"/>
      <c r="HT366" s="319"/>
      <c r="HU366" s="319"/>
      <c r="HV366" s="319"/>
      <c r="HW366" s="319"/>
      <c r="HX366" s="319"/>
      <c r="HY366" s="319"/>
      <c r="HZ366" s="319"/>
      <c r="IA366" s="319"/>
      <c r="IB366" s="319"/>
      <c r="IC366" s="319"/>
      <c r="ID366" s="319"/>
      <c r="IE366" s="319"/>
      <c r="IF366" s="319"/>
      <c r="IG366" s="319"/>
      <c r="IH366" s="319"/>
      <c r="II366" s="319"/>
      <c r="IJ366" s="319"/>
      <c r="IK366" s="319"/>
      <c r="IL366" s="319"/>
      <c r="IM366" s="319"/>
      <c r="IN366" s="319"/>
      <c r="IO366" s="319"/>
      <c r="IP366" s="319"/>
      <c r="IQ366" s="319"/>
      <c r="IR366" s="319"/>
      <c r="IS366" s="319"/>
      <c r="IT366" s="319"/>
      <c r="IU366" s="319"/>
      <c r="IV366" s="319"/>
      <c r="IW366" s="319"/>
      <c r="IX366" s="319"/>
      <c r="IY366" s="319"/>
      <c r="IZ366" s="319"/>
      <c r="JA366" s="319"/>
      <c r="JB366" s="319"/>
      <c r="JC366" s="319"/>
      <c r="JD366" s="319"/>
      <c r="JE366" s="319"/>
      <c r="JF366" s="319"/>
      <c r="JG366" s="319"/>
      <c r="JH366" s="319"/>
      <c r="JI366" s="319"/>
      <c r="JJ366" s="319"/>
      <c r="JK366" s="319"/>
      <c r="JL366" s="319"/>
      <c r="JM366" s="319"/>
      <c r="JN366" s="319"/>
      <c r="JO366" s="319"/>
      <c r="JP366" s="319"/>
      <c r="JQ366" s="319"/>
      <c r="JR366" s="319"/>
      <c r="JS366" s="319"/>
      <c r="JT366" s="319"/>
      <c r="JU366" s="319"/>
      <c r="JV366" s="319"/>
      <c r="JW366" s="319"/>
      <c r="JX366" s="319"/>
      <c r="JY366" s="319"/>
      <c r="JZ366" s="319"/>
      <c r="KA366" s="319"/>
      <c r="KB366" s="319"/>
      <c r="KC366" s="319"/>
      <c r="KD366" s="319"/>
      <c r="KE366" s="319"/>
      <c r="KF366" s="319"/>
      <c r="KG366" s="319"/>
      <c r="KH366" s="319"/>
      <c r="KI366" s="319"/>
      <c r="KJ366" s="319"/>
      <c r="KK366" s="319"/>
      <c r="KL366" s="319"/>
      <c r="KM366" s="319"/>
      <c r="KN366" s="319"/>
      <c r="KO366" s="319"/>
      <c r="KP366" s="319"/>
      <c r="KQ366" s="319"/>
      <c r="KR366" s="319"/>
      <c r="KS366" s="319"/>
      <c r="KT366" s="319"/>
      <c r="KU366" s="319"/>
      <c r="KV366" s="319"/>
      <c r="KW366" s="319"/>
      <c r="KX366" s="319"/>
      <c r="KY366" s="319"/>
      <c r="KZ366" s="319"/>
      <c r="LA366" s="319"/>
      <c r="LB366" s="319"/>
      <c r="LC366" s="319"/>
      <c r="LD366" s="319"/>
      <c r="LE366" s="319"/>
      <c r="LF366" s="319"/>
      <c r="LG366" s="319"/>
      <c r="LH366" s="319"/>
      <c r="LI366" s="319"/>
      <c r="LJ366" s="319"/>
      <c r="LK366" s="319"/>
      <c r="LL366" s="319"/>
      <c r="LM366" s="319"/>
      <c r="LN366" s="319"/>
      <c r="LO366" s="319"/>
      <c r="LP366" s="319"/>
      <c r="LQ366" s="319"/>
      <c r="LR366" s="319"/>
      <c r="LS366" s="319"/>
      <c r="LT366" s="319"/>
      <c r="LU366" s="319"/>
      <c r="LV366" s="319"/>
      <c r="LW366" s="319"/>
      <c r="LX366" s="319"/>
      <c r="LY366" s="319"/>
      <c r="LZ366" s="319"/>
      <c r="MA366" s="319"/>
      <c r="MB366" s="319"/>
      <c r="MC366" s="319"/>
      <c r="MD366" s="319"/>
      <c r="ME366" s="319"/>
      <c r="MF366" s="319"/>
      <c r="MG366" s="319"/>
      <c r="MH366" s="319"/>
      <c r="MI366" s="319"/>
      <c r="MJ366" s="319"/>
      <c r="MK366" s="319"/>
      <c r="ML366" s="319"/>
      <c r="MM366" s="319"/>
      <c r="MN366" s="319"/>
      <c r="MO366" s="319"/>
      <c r="MP366" s="319"/>
      <c r="MQ366" s="319"/>
      <c r="MS366" s="241"/>
      <c r="MT366" s="362">
        <f t="shared" si="482"/>
        <v>0</v>
      </c>
      <c r="MU366" s="363">
        <f t="shared" si="468"/>
        <v>0</v>
      </c>
      <c r="MV366" s="363">
        <f t="shared" si="469"/>
        <v>0</v>
      </c>
      <c r="MW366" s="363"/>
      <c r="MX366" s="363">
        <f t="shared" si="470"/>
        <v>0</v>
      </c>
      <c r="MY366" s="363"/>
      <c r="MZ366" s="363">
        <f t="shared" si="471"/>
        <v>0</v>
      </c>
      <c r="NA366" s="363"/>
      <c r="NB366" s="363">
        <f t="shared" si="472"/>
        <v>0</v>
      </c>
      <c r="NC366" s="363"/>
      <c r="ND366" s="363">
        <f t="shared" si="473"/>
        <v>0</v>
      </c>
      <c r="NE366" s="363"/>
      <c r="NF366" s="363">
        <f t="shared" si="474"/>
        <v>0</v>
      </c>
      <c r="NG366" s="363"/>
      <c r="NH366" s="363">
        <f t="shared" si="475"/>
        <v>0</v>
      </c>
      <c r="NI366" s="363"/>
      <c r="NJ366" s="363">
        <f t="shared" si="476"/>
        <v>0</v>
      </c>
      <c r="NK366" s="363"/>
      <c r="NL366" s="363">
        <f t="shared" si="483"/>
        <v>0</v>
      </c>
      <c r="NM366" s="364"/>
      <c r="NN366" s="370"/>
      <c r="NR366" s="318">
        <f t="shared" si="477"/>
        <v>0</v>
      </c>
      <c r="NS366" s="318">
        <f t="shared" si="478"/>
        <v>0</v>
      </c>
      <c r="NT366" s="318">
        <f t="shared" si="479"/>
        <v>0</v>
      </c>
    </row>
    <row r="367" spans="1:384" s="318" customFormat="1" ht="10.199999999999999" customHeight="1" x14ac:dyDescent="0.3">
      <c r="A367" s="25"/>
      <c r="B367" s="389"/>
      <c r="C367" s="424"/>
      <c r="D367" s="15"/>
      <c r="E367" s="426" t="str">
        <f>$E$17</f>
        <v>STAGE</v>
      </c>
      <c r="F367" s="426"/>
      <c r="G367" s="140" t="str">
        <f>IF(NJ385=0,"",NJ385)</f>
        <v/>
      </c>
      <c r="H367" s="399"/>
      <c r="I367" s="394">
        <f>Prenoms!$B$15</f>
        <v>0</v>
      </c>
      <c r="J367" s="395"/>
      <c r="K367" s="395"/>
      <c r="L367" s="395"/>
      <c r="M367" s="395"/>
      <c r="N367" s="81" t="str">
        <f>IF(NL367&lt;&gt;0,"",IF(Conges!P49=0,"",Conges!P49))</f>
        <v/>
      </c>
      <c r="O367" s="82"/>
      <c r="P367" s="83"/>
      <c r="Q367" s="83"/>
      <c r="R367" s="83"/>
      <c r="S367" s="83"/>
      <c r="T367" s="83"/>
      <c r="U367" s="83"/>
      <c r="V367" s="84"/>
      <c r="W367" s="82"/>
      <c r="X367" s="83"/>
      <c r="Y367" s="83"/>
      <c r="Z367" s="83"/>
      <c r="AA367" s="83"/>
      <c r="AB367" s="83"/>
      <c r="AC367" s="83"/>
      <c r="AD367" s="84"/>
      <c r="AE367" s="82"/>
      <c r="AF367" s="83"/>
      <c r="AG367" s="83"/>
      <c r="AH367" s="83"/>
      <c r="AI367" s="83"/>
      <c r="AJ367" s="84"/>
      <c r="AK367" s="82"/>
      <c r="AL367" s="83"/>
      <c r="AM367" s="83"/>
      <c r="AN367" s="83"/>
      <c r="AO367" s="83"/>
      <c r="AP367" s="83"/>
      <c r="AQ367" s="83"/>
      <c r="AR367" s="83"/>
      <c r="AS367" s="83"/>
      <c r="AT367" s="84"/>
      <c r="AU367" s="82"/>
      <c r="AV367" s="83"/>
      <c r="AW367" s="83"/>
      <c r="AX367" s="83"/>
      <c r="AY367" s="83"/>
      <c r="AZ367" s="83"/>
      <c r="BA367" s="83"/>
      <c r="BB367" s="84"/>
      <c r="BC367" s="85">
        <f>IF(NL367&lt;&gt;0,(IF(Conges!P$49=0,0,3)),0)</f>
        <v>0</v>
      </c>
      <c r="BD367" s="417"/>
      <c r="BE367" s="390">
        <f>IF(OR(Conges!P$49="A",Conges!P$49="V"),Prenoms!L$15,NL367)</f>
        <v>0</v>
      </c>
      <c r="BF367" s="391"/>
      <c r="BG367" s="286"/>
      <c r="BH367" s="287">
        <f t="shared" si="462"/>
        <v>0</v>
      </c>
      <c r="BI367" s="288" t="str">
        <f t="shared" si="463"/>
        <v/>
      </c>
      <c r="BJ367" s="300">
        <v>0</v>
      </c>
      <c r="BK367" s="301">
        <f t="shared" si="480"/>
        <v>0</v>
      </c>
      <c r="BL367" s="302">
        <f t="shared" si="439"/>
        <v>0</v>
      </c>
      <c r="BM367" s="302">
        <f t="shared" si="440"/>
        <v>0</v>
      </c>
      <c r="BN367" s="302">
        <f>SUM('Heures Pointage'!$MD$16:$ME$16)</f>
        <v>0</v>
      </c>
      <c r="BO367" s="302">
        <f>SUM('Heures et Indemnites'!$MD$16:$ME$16)</f>
        <v>0</v>
      </c>
      <c r="BP367" s="303">
        <f t="shared" si="441"/>
        <v>0</v>
      </c>
      <c r="BQ367" s="303">
        <f>'Heures Pointage'!$NB$16</f>
        <v>0</v>
      </c>
      <c r="BR367" s="304">
        <f t="shared" ref="BR367" si="495">$BH$1067</f>
        <v>0</v>
      </c>
      <c r="BS367" s="149">
        <f>Prenoms!$C$15</f>
        <v>0</v>
      </c>
      <c r="BT367" s="180"/>
      <c r="BU367" s="324">
        <f>SUM('Heures et Indemnites'!$MD$16:$ME$16)</f>
        <v>0</v>
      </c>
      <c r="BV367" s="235">
        <f>SUM('Heures et Indemnites'!$MD$6:$ME$16)</f>
        <v>0</v>
      </c>
      <c r="BW367" s="324"/>
      <c r="BX367" s="235"/>
      <c r="BY367" s="319"/>
      <c r="BZ367" s="319"/>
      <c r="CA367" s="319"/>
      <c r="CB367" s="319"/>
      <c r="CC367" s="319"/>
      <c r="CD367" s="319"/>
      <c r="CE367" s="319"/>
      <c r="CF367" s="319"/>
      <c r="CG367" s="319"/>
      <c r="CH367" s="319"/>
      <c r="CI367" s="319"/>
      <c r="CJ367" s="319"/>
      <c r="CK367" s="319"/>
      <c r="CL367" s="319"/>
      <c r="CM367" s="319"/>
      <c r="CN367" s="319"/>
      <c r="CO367" s="319"/>
      <c r="CP367" s="319"/>
      <c r="CQ367" s="319"/>
      <c r="CR367" s="319"/>
      <c r="CS367" s="319"/>
      <c r="CT367" s="319"/>
      <c r="CU367" s="319"/>
      <c r="CV367" s="319"/>
      <c r="CW367" s="319"/>
      <c r="CX367" s="319"/>
      <c r="CY367" s="319"/>
      <c r="CZ367" s="319"/>
      <c r="DA367" s="319"/>
      <c r="DB367" s="319"/>
      <c r="DC367" s="319"/>
      <c r="DD367" s="319"/>
      <c r="DE367" s="319"/>
      <c r="DF367" s="319"/>
      <c r="DG367" s="319"/>
      <c r="DH367" s="319"/>
      <c r="DI367" s="319"/>
      <c r="DJ367" s="319"/>
      <c r="DK367" s="319"/>
      <c r="DL367" s="319"/>
      <c r="DM367" s="319"/>
      <c r="DN367" s="319"/>
      <c r="DO367" s="319"/>
      <c r="DP367" s="319"/>
      <c r="DQ367" s="319"/>
      <c r="DR367" s="319"/>
      <c r="DS367" s="319"/>
      <c r="DT367" s="319"/>
      <c r="DU367" s="319"/>
      <c r="DV367" s="319"/>
      <c r="DW367" s="319"/>
      <c r="DX367" s="319"/>
      <c r="DY367" s="319"/>
      <c r="DZ367" s="319"/>
      <c r="EA367" s="319"/>
      <c r="EB367" s="319"/>
      <c r="EC367" s="319"/>
      <c r="ED367" s="319"/>
      <c r="EE367" s="319"/>
      <c r="EF367" s="319"/>
      <c r="EG367" s="319"/>
      <c r="EH367" s="319"/>
      <c r="EI367" s="319"/>
      <c r="EJ367" s="319"/>
      <c r="EK367" s="319"/>
      <c r="EL367" s="319"/>
      <c r="EM367" s="319"/>
      <c r="EN367" s="319"/>
      <c r="EO367" s="319"/>
      <c r="EP367" s="319"/>
      <c r="EQ367" s="319"/>
      <c r="ER367" s="319"/>
      <c r="ES367" s="319"/>
      <c r="ET367" s="319"/>
      <c r="EU367" s="319"/>
      <c r="EV367" s="319"/>
      <c r="EW367" s="319"/>
      <c r="EX367" s="319"/>
      <c r="EY367" s="319"/>
      <c r="EZ367" s="319"/>
      <c r="FA367" s="319"/>
      <c r="FB367" s="319"/>
      <c r="FC367" s="319"/>
      <c r="FD367" s="319"/>
      <c r="FE367" s="319"/>
      <c r="FF367" s="319"/>
      <c r="FG367" s="319"/>
      <c r="FH367" s="319"/>
      <c r="FI367" s="319"/>
      <c r="FJ367" s="319"/>
      <c r="FK367" s="319"/>
      <c r="FL367" s="319"/>
      <c r="FM367" s="319"/>
      <c r="FN367" s="319"/>
      <c r="FO367" s="319"/>
      <c r="FP367" s="319"/>
      <c r="FQ367" s="319"/>
      <c r="FR367" s="319"/>
      <c r="FS367" s="319"/>
      <c r="FT367" s="319"/>
      <c r="FU367" s="319"/>
      <c r="FV367" s="319"/>
      <c r="FW367" s="319"/>
      <c r="FX367" s="319"/>
      <c r="FY367" s="319"/>
      <c r="FZ367" s="319"/>
      <c r="GA367" s="319"/>
      <c r="GB367" s="319"/>
      <c r="GC367" s="319"/>
      <c r="GD367" s="319"/>
      <c r="GE367" s="319"/>
      <c r="GF367" s="319"/>
      <c r="GG367" s="319"/>
      <c r="GH367" s="319"/>
      <c r="GI367" s="319"/>
      <c r="GJ367" s="319"/>
      <c r="GK367" s="319"/>
      <c r="GL367" s="319"/>
      <c r="GM367" s="319"/>
      <c r="GN367" s="319"/>
      <c r="GO367" s="319"/>
      <c r="GP367" s="319"/>
      <c r="GQ367" s="319"/>
      <c r="GR367" s="319"/>
      <c r="GS367" s="319"/>
      <c r="GT367" s="319"/>
      <c r="GU367" s="319"/>
      <c r="GV367" s="319"/>
      <c r="GW367" s="319"/>
      <c r="GX367" s="319"/>
      <c r="GY367" s="319"/>
      <c r="GZ367" s="319"/>
      <c r="HA367" s="319"/>
      <c r="HB367" s="319"/>
      <c r="HC367" s="319"/>
      <c r="HD367" s="319"/>
      <c r="HE367" s="319"/>
      <c r="HF367" s="319"/>
      <c r="HG367" s="319"/>
      <c r="HH367" s="319"/>
      <c r="HI367" s="319"/>
      <c r="HJ367" s="319"/>
      <c r="HK367" s="319"/>
      <c r="HL367" s="319"/>
      <c r="HM367" s="319"/>
      <c r="HN367" s="319"/>
      <c r="HO367" s="319"/>
      <c r="HP367" s="319"/>
      <c r="HQ367" s="319"/>
      <c r="HR367" s="319"/>
      <c r="HS367" s="319"/>
      <c r="HT367" s="319"/>
      <c r="HU367" s="319"/>
      <c r="HV367" s="319"/>
      <c r="HW367" s="319"/>
      <c r="HX367" s="319"/>
      <c r="HY367" s="319"/>
      <c r="HZ367" s="319"/>
      <c r="IA367" s="319"/>
      <c r="IB367" s="319"/>
      <c r="IC367" s="319"/>
      <c r="ID367" s="319"/>
      <c r="IE367" s="319"/>
      <c r="IF367" s="319"/>
      <c r="IG367" s="319"/>
      <c r="IH367" s="319"/>
      <c r="II367" s="319"/>
      <c r="IJ367" s="319"/>
      <c r="IK367" s="319"/>
      <c r="IL367" s="319"/>
      <c r="IM367" s="319"/>
      <c r="IN367" s="319"/>
      <c r="IO367" s="319"/>
      <c r="IP367" s="319"/>
      <c r="IQ367" s="319"/>
      <c r="IR367" s="319"/>
      <c r="IS367" s="319"/>
      <c r="IT367" s="319"/>
      <c r="IU367" s="319"/>
      <c r="IV367" s="319"/>
      <c r="IW367" s="319"/>
      <c r="IX367" s="319"/>
      <c r="IY367" s="319"/>
      <c r="IZ367" s="319"/>
      <c r="JA367" s="319"/>
      <c r="JB367" s="319"/>
      <c r="JC367" s="319"/>
      <c r="JD367" s="319"/>
      <c r="JE367" s="319"/>
      <c r="JF367" s="319"/>
      <c r="JG367" s="319"/>
      <c r="JH367" s="319"/>
      <c r="JI367" s="319"/>
      <c r="JJ367" s="319"/>
      <c r="JK367" s="319"/>
      <c r="JL367" s="319"/>
      <c r="JM367" s="319"/>
      <c r="JN367" s="319"/>
      <c r="JO367" s="319"/>
      <c r="JP367" s="319"/>
      <c r="JQ367" s="319"/>
      <c r="JR367" s="319"/>
      <c r="JS367" s="319"/>
      <c r="JT367" s="319"/>
      <c r="JU367" s="319"/>
      <c r="JV367" s="319"/>
      <c r="JW367" s="319"/>
      <c r="JX367" s="319"/>
      <c r="JY367" s="319"/>
      <c r="JZ367" s="319"/>
      <c r="KA367" s="319"/>
      <c r="KB367" s="319"/>
      <c r="KC367" s="319"/>
      <c r="KD367" s="319"/>
      <c r="KE367" s="319"/>
      <c r="KF367" s="319"/>
      <c r="KG367" s="319"/>
      <c r="KH367" s="319"/>
      <c r="KI367" s="319"/>
      <c r="KJ367" s="319"/>
      <c r="KK367" s="319"/>
      <c r="KL367" s="319"/>
      <c r="KM367" s="319"/>
      <c r="KN367" s="319"/>
      <c r="KO367" s="319"/>
      <c r="KP367" s="319"/>
      <c r="KQ367" s="319"/>
      <c r="KR367" s="319"/>
      <c r="KS367" s="319"/>
      <c r="KT367" s="319"/>
      <c r="KU367" s="319"/>
      <c r="KV367" s="319"/>
      <c r="KW367" s="319"/>
      <c r="KX367" s="319"/>
      <c r="KY367" s="319"/>
      <c r="KZ367" s="319"/>
      <c r="LA367" s="319"/>
      <c r="LB367" s="319"/>
      <c r="LC367" s="319"/>
      <c r="LD367" s="319"/>
      <c r="LE367" s="319"/>
      <c r="LF367" s="319"/>
      <c r="LG367" s="319"/>
      <c r="LH367" s="319"/>
      <c r="LI367" s="319"/>
      <c r="LJ367" s="319"/>
      <c r="LK367" s="319"/>
      <c r="LL367" s="319"/>
      <c r="LM367" s="319"/>
      <c r="LN367" s="319"/>
      <c r="LO367" s="319"/>
      <c r="LP367" s="319"/>
      <c r="LQ367" s="319"/>
      <c r="LR367" s="319"/>
      <c r="LS367" s="319"/>
      <c r="LT367" s="319"/>
      <c r="LU367" s="319"/>
      <c r="LV367" s="319"/>
      <c r="LW367" s="319"/>
      <c r="LX367" s="319"/>
      <c r="LY367" s="319"/>
      <c r="LZ367" s="319"/>
      <c r="MA367" s="319"/>
      <c r="MB367" s="319"/>
      <c r="MC367" s="319"/>
      <c r="MD367" s="319"/>
      <c r="ME367" s="319"/>
      <c r="MF367" s="319"/>
      <c r="MG367" s="319"/>
      <c r="MH367" s="319"/>
      <c r="MI367" s="319"/>
      <c r="MJ367" s="319"/>
      <c r="MK367" s="319"/>
      <c r="ML367" s="319"/>
      <c r="MM367" s="319"/>
      <c r="MN367" s="319"/>
      <c r="MO367" s="319"/>
      <c r="MP367" s="319"/>
      <c r="MQ367" s="319"/>
      <c r="MS367" s="241"/>
      <c r="MT367" s="373">
        <f t="shared" si="482"/>
        <v>0</v>
      </c>
      <c r="MU367" s="365">
        <f t="shared" si="468"/>
        <v>0</v>
      </c>
      <c r="MV367" s="365">
        <f t="shared" si="469"/>
        <v>0</v>
      </c>
      <c r="MW367" s="365"/>
      <c r="MX367" s="365">
        <f t="shared" si="470"/>
        <v>0</v>
      </c>
      <c r="MY367" s="365"/>
      <c r="MZ367" s="365">
        <f t="shared" si="471"/>
        <v>0</v>
      </c>
      <c r="NA367" s="365"/>
      <c r="NB367" s="365">
        <f t="shared" si="472"/>
        <v>0</v>
      </c>
      <c r="NC367" s="365"/>
      <c r="ND367" s="365">
        <f t="shared" si="473"/>
        <v>0</v>
      </c>
      <c r="NE367" s="365"/>
      <c r="NF367" s="365">
        <f t="shared" si="474"/>
        <v>0</v>
      </c>
      <c r="NG367" s="365"/>
      <c r="NH367" s="365">
        <f t="shared" si="475"/>
        <v>0</v>
      </c>
      <c r="NI367" s="365"/>
      <c r="NJ367" s="365">
        <f t="shared" si="476"/>
        <v>0</v>
      </c>
      <c r="NK367" s="365"/>
      <c r="NL367" s="365">
        <f t="shared" si="483"/>
        <v>0</v>
      </c>
      <c r="NM367" s="366"/>
      <c r="NN367" s="370"/>
      <c r="NR367" s="318">
        <f t="shared" si="477"/>
        <v>0</v>
      </c>
      <c r="NS367" s="318">
        <f t="shared" si="478"/>
        <v>0</v>
      </c>
      <c r="NT367" s="318">
        <f t="shared" si="479"/>
        <v>0</v>
      </c>
    </row>
    <row r="368" spans="1:384" s="318" customFormat="1" ht="10.199999999999999" customHeight="1" x14ac:dyDescent="0.3">
      <c r="A368" s="25"/>
      <c r="B368" s="389"/>
      <c r="C368" s="424"/>
      <c r="D368" s="15"/>
      <c r="E368" s="379" t="str">
        <f>$E$18</f>
        <v>H sans Renfort</v>
      </c>
      <c r="F368" s="379"/>
      <c r="G368" s="138" t="str">
        <f>IF(NL385-MZ385=0,"",NL385-MZ385)</f>
        <v/>
      </c>
      <c r="H368" s="399"/>
      <c r="I368" s="381">
        <f>Prenoms!$B$16</f>
        <v>0</v>
      </c>
      <c r="J368" s="382"/>
      <c r="K368" s="382"/>
      <c r="L368" s="382"/>
      <c r="M368" s="382"/>
      <c r="N368" s="68" t="str">
        <f>IF(NL368&lt;&gt;0,"",IF(Conges!P50=0,"",Conges!P50))</f>
        <v/>
      </c>
      <c r="O368" s="69"/>
      <c r="P368" s="70"/>
      <c r="Q368" s="70"/>
      <c r="R368" s="70"/>
      <c r="S368" s="70"/>
      <c r="T368" s="70"/>
      <c r="U368" s="70"/>
      <c r="V368" s="71"/>
      <c r="W368" s="69"/>
      <c r="X368" s="70"/>
      <c r="Y368" s="70"/>
      <c r="Z368" s="70"/>
      <c r="AA368" s="70"/>
      <c r="AB368" s="70"/>
      <c r="AC368" s="70"/>
      <c r="AD368" s="71"/>
      <c r="AE368" s="69"/>
      <c r="AF368" s="70"/>
      <c r="AG368" s="70"/>
      <c r="AH368" s="70"/>
      <c r="AI368" s="70"/>
      <c r="AJ368" s="71"/>
      <c r="AK368" s="69"/>
      <c r="AL368" s="70"/>
      <c r="AM368" s="70"/>
      <c r="AN368" s="70"/>
      <c r="AO368" s="70"/>
      <c r="AP368" s="70"/>
      <c r="AQ368" s="70"/>
      <c r="AR368" s="70"/>
      <c r="AS368" s="70"/>
      <c r="AT368" s="71"/>
      <c r="AU368" s="69"/>
      <c r="AV368" s="70"/>
      <c r="AW368" s="70"/>
      <c r="AX368" s="70"/>
      <c r="AY368" s="70"/>
      <c r="AZ368" s="70"/>
      <c r="BA368" s="70"/>
      <c r="BB368" s="71"/>
      <c r="BC368" s="72">
        <f>IF(NL368&lt;&gt;0,(IF(Conges!P$50=0,0,3)),0)</f>
        <v>0</v>
      </c>
      <c r="BD368" s="417"/>
      <c r="BE368" s="392">
        <f>IF(OR(Conges!P$50="A",Conges!P$50="V"),Prenoms!L$16,NL368)</f>
        <v>0</v>
      </c>
      <c r="BF368" s="393"/>
      <c r="BG368" s="289"/>
      <c r="BH368" s="290">
        <f t="shared" si="462"/>
        <v>0</v>
      </c>
      <c r="BI368" s="291" t="str">
        <f t="shared" si="463"/>
        <v/>
      </c>
      <c r="BJ368" s="305">
        <v>0</v>
      </c>
      <c r="BK368" s="306">
        <f t="shared" si="480"/>
        <v>0</v>
      </c>
      <c r="BL368" s="307">
        <f t="shared" si="439"/>
        <v>0</v>
      </c>
      <c r="BM368" s="307">
        <f t="shared" si="440"/>
        <v>0</v>
      </c>
      <c r="BN368" s="307">
        <f>SUM('Heures Pointage'!$ND$16:$NE$16)</f>
        <v>0</v>
      </c>
      <c r="BO368" s="307">
        <f>SUM('Heures et Indemnites'!$ND$16:$NE$16)</f>
        <v>0</v>
      </c>
      <c r="BP368" s="308">
        <f t="shared" si="441"/>
        <v>0</v>
      </c>
      <c r="BQ368" s="308">
        <f>'Heures Pointage'!$OB$16</f>
        <v>0</v>
      </c>
      <c r="BR368" s="309">
        <f t="shared" ref="BR368" si="496">$BH$1068</f>
        <v>0</v>
      </c>
      <c r="BS368" s="150">
        <f>Prenoms!$C$16</f>
        <v>0</v>
      </c>
      <c r="BT368" s="153"/>
      <c r="BU368" s="323">
        <f>SUM('Heures et Indemnites'!$ND$16:$NE$16)</f>
        <v>0</v>
      </c>
      <c r="BV368" s="236">
        <f>SUM('Heures et Indemnites'!$ND$6:$NE$16)</f>
        <v>0</v>
      </c>
      <c r="BW368" s="323"/>
      <c r="BX368" s="236"/>
      <c r="BY368" s="319"/>
      <c r="BZ368" s="319"/>
      <c r="CA368" s="319"/>
      <c r="CB368" s="319"/>
      <c r="CC368" s="319"/>
      <c r="CD368" s="319"/>
      <c r="CE368" s="319"/>
      <c r="CF368" s="319"/>
      <c r="CG368" s="319"/>
      <c r="CH368" s="319"/>
      <c r="CI368" s="319"/>
      <c r="CJ368" s="319"/>
      <c r="CK368" s="319"/>
      <c r="CL368" s="319"/>
      <c r="CM368" s="319"/>
      <c r="CN368" s="319"/>
      <c r="CO368" s="319"/>
      <c r="CP368" s="319"/>
      <c r="CQ368" s="319"/>
      <c r="CR368" s="319"/>
      <c r="CS368" s="319"/>
      <c r="CT368" s="319"/>
      <c r="CU368" s="319"/>
      <c r="CV368" s="319"/>
      <c r="CW368" s="319"/>
      <c r="CX368" s="319"/>
      <c r="CY368" s="319"/>
      <c r="CZ368" s="319"/>
      <c r="DA368" s="319"/>
      <c r="DB368" s="319"/>
      <c r="DC368" s="319"/>
      <c r="DD368" s="319"/>
      <c r="DE368" s="319"/>
      <c r="DF368" s="319"/>
      <c r="DG368" s="319"/>
      <c r="DH368" s="319"/>
      <c r="DI368" s="319"/>
      <c r="DJ368" s="319"/>
      <c r="DK368" s="319"/>
      <c r="DL368" s="319"/>
      <c r="DM368" s="319"/>
      <c r="DN368" s="319"/>
      <c r="DO368" s="319"/>
      <c r="DP368" s="319"/>
      <c r="DQ368" s="319"/>
      <c r="DR368" s="319"/>
      <c r="DS368" s="319"/>
      <c r="DT368" s="319"/>
      <c r="DU368" s="319"/>
      <c r="DV368" s="319"/>
      <c r="DW368" s="319"/>
      <c r="DX368" s="319"/>
      <c r="DY368" s="319"/>
      <c r="DZ368" s="319"/>
      <c r="EA368" s="319"/>
      <c r="EB368" s="319"/>
      <c r="EC368" s="319"/>
      <c r="ED368" s="319"/>
      <c r="EE368" s="319"/>
      <c r="EF368" s="319"/>
      <c r="EG368" s="319"/>
      <c r="EH368" s="319"/>
      <c r="EI368" s="319"/>
      <c r="EJ368" s="319"/>
      <c r="EK368" s="319"/>
      <c r="EL368" s="319"/>
      <c r="EM368" s="319"/>
      <c r="EN368" s="319"/>
      <c r="EO368" s="319"/>
      <c r="EP368" s="319"/>
      <c r="EQ368" s="319"/>
      <c r="ER368" s="319"/>
      <c r="ES368" s="319"/>
      <c r="ET368" s="319"/>
      <c r="EU368" s="319"/>
      <c r="EV368" s="319"/>
      <c r="EW368" s="319"/>
      <c r="EX368" s="319"/>
      <c r="EY368" s="319"/>
      <c r="EZ368" s="319"/>
      <c r="FA368" s="319"/>
      <c r="FB368" s="319"/>
      <c r="FC368" s="319"/>
      <c r="FD368" s="319"/>
      <c r="FE368" s="319"/>
      <c r="FF368" s="319"/>
      <c r="FG368" s="319"/>
      <c r="FH368" s="319"/>
      <c r="FI368" s="319"/>
      <c r="FJ368" s="319"/>
      <c r="FK368" s="319"/>
      <c r="FL368" s="319"/>
      <c r="FM368" s="319"/>
      <c r="FN368" s="319"/>
      <c r="FO368" s="319"/>
      <c r="FP368" s="319"/>
      <c r="FQ368" s="319"/>
      <c r="FR368" s="319"/>
      <c r="FS368" s="319"/>
      <c r="FT368" s="319"/>
      <c r="FU368" s="319"/>
      <c r="FV368" s="319"/>
      <c r="FW368" s="319"/>
      <c r="FX368" s="319"/>
      <c r="FY368" s="319"/>
      <c r="FZ368" s="319"/>
      <c r="GA368" s="319"/>
      <c r="GB368" s="319"/>
      <c r="GC368" s="319"/>
      <c r="GD368" s="319"/>
      <c r="GE368" s="319"/>
      <c r="GF368" s="319"/>
      <c r="GG368" s="319"/>
      <c r="GH368" s="319"/>
      <c r="GI368" s="319"/>
      <c r="GJ368" s="319"/>
      <c r="GK368" s="319"/>
      <c r="GL368" s="319"/>
      <c r="GM368" s="319"/>
      <c r="GN368" s="319"/>
      <c r="GO368" s="319"/>
      <c r="GP368" s="319"/>
      <c r="GQ368" s="319"/>
      <c r="GR368" s="319"/>
      <c r="GS368" s="319"/>
      <c r="GT368" s="319"/>
      <c r="GU368" s="319"/>
      <c r="GV368" s="319"/>
      <c r="GW368" s="319"/>
      <c r="GX368" s="319"/>
      <c r="GY368" s="319"/>
      <c r="GZ368" s="319"/>
      <c r="HA368" s="319"/>
      <c r="HB368" s="319"/>
      <c r="HC368" s="319"/>
      <c r="HD368" s="319"/>
      <c r="HE368" s="319"/>
      <c r="HF368" s="319"/>
      <c r="HG368" s="319"/>
      <c r="HH368" s="319"/>
      <c r="HI368" s="319"/>
      <c r="HJ368" s="319"/>
      <c r="HK368" s="319"/>
      <c r="HL368" s="319"/>
      <c r="HM368" s="319"/>
      <c r="HN368" s="319"/>
      <c r="HO368" s="319"/>
      <c r="HP368" s="319"/>
      <c r="HQ368" s="319"/>
      <c r="HR368" s="319"/>
      <c r="HS368" s="319"/>
      <c r="HT368" s="319"/>
      <c r="HU368" s="319"/>
      <c r="HV368" s="319"/>
      <c r="HW368" s="319"/>
      <c r="HX368" s="319"/>
      <c r="HY368" s="319"/>
      <c r="HZ368" s="319"/>
      <c r="IA368" s="319"/>
      <c r="IB368" s="319"/>
      <c r="IC368" s="319"/>
      <c r="ID368" s="319"/>
      <c r="IE368" s="319"/>
      <c r="IF368" s="319"/>
      <c r="IG368" s="319"/>
      <c r="IH368" s="319"/>
      <c r="II368" s="319"/>
      <c r="IJ368" s="319"/>
      <c r="IK368" s="319"/>
      <c r="IL368" s="319"/>
      <c r="IM368" s="319"/>
      <c r="IN368" s="319"/>
      <c r="IO368" s="319"/>
      <c r="IP368" s="319"/>
      <c r="IQ368" s="319"/>
      <c r="IR368" s="319"/>
      <c r="IS368" s="319"/>
      <c r="IT368" s="319"/>
      <c r="IU368" s="319"/>
      <c r="IV368" s="319"/>
      <c r="IW368" s="319"/>
      <c r="IX368" s="319"/>
      <c r="IY368" s="319"/>
      <c r="IZ368" s="319"/>
      <c r="JA368" s="319"/>
      <c r="JB368" s="319"/>
      <c r="JC368" s="319"/>
      <c r="JD368" s="319"/>
      <c r="JE368" s="319"/>
      <c r="JF368" s="319"/>
      <c r="JG368" s="319"/>
      <c r="JH368" s="319"/>
      <c r="JI368" s="319"/>
      <c r="JJ368" s="319"/>
      <c r="JK368" s="319"/>
      <c r="JL368" s="319"/>
      <c r="JM368" s="319"/>
      <c r="JN368" s="319"/>
      <c r="JO368" s="319"/>
      <c r="JP368" s="319"/>
      <c r="JQ368" s="319"/>
      <c r="JR368" s="319"/>
      <c r="JS368" s="319"/>
      <c r="JT368" s="319"/>
      <c r="JU368" s="319"/>
      <c r="JV368" s="319"/>
      <c r="JW368" s="319"/>
      <c r="JX368" s="319"/>
      <c r="JY368" s="319"/>
      <c r="JZ368" s="319"/>
      <c r="KA368" s="319"/>
      <c r="KB368" s="319"/>
      <c r="KC368" s="319"/>
      <c r="KD368" s="319"/>
      <c r="KE368" s="319"/>
      <c r="KF368" s="319"/>
      <c r="KG368" s="319"/>
      <c r="KH368" s="319"/>
      <c r="KI368" s="319"/>
      <c r="KJ368" s="319"/>
      <c r="KK368" s="319"/>
      <c r="KL368" s="319"/>
      <c r="KM368" s="319"/>
      <c r="KN368" s="319"/>
      <c r="KO368" s="319"/>
      <c r="KP368" s="319"/>
      <c r="KQ368" s="319"/>
      <c r="KR368" s="319"/>
      <c r="KS368" s="319"/>
      <c r="KT368" s="319"/>
      <c r="KU368" s="319"/>
      <c r="KV368" s="319"/>
      <c r="KW368" s="319"/>
      <c r="KX368" s="319"/>
      <c r="KY368" s="319"/>
      <c r="KZ368" s="319"/>
      <c r="LA368" s="319"/>
      <c r="LB368" s="319"/>
      <c r="LC368" s="319"/>
      <c r="LD368" s="319"/>
      <c r="LE368" s="319"/>
      <c r="LF368" s="319"/>
      <c r="LG368" s="319"/>
      <c r="LH368" s="319"/>
      <c r="LI368" s="319"/>
      <c r="LJ368" s="319"/>
      <c r="LK368" s="319"/>
      <c r="LL368" s="319"/>
      <c r="LM368" s="319"/>
      <c r="LN368" s="319"/>
      <c r="LO368" s="319"/>
      <c r="LP368" s="319"/>
      <c r="LQ368" s="319"/>
      <c r="LR368" s="319"/>
      <c r="LS368" s="319"/>
      <c r="LT368" s="319"/>
      <c r="LU368" s="319"/>
      <c r="LV368" s="319"/>
      <c r="LW368" s="319"/>
      <c r="LX368" s="319"/>
      <c r="LY368" s="319"/>
      <c r="LZ368" s="319"/>
      <c r="MA368" s="319"/>
      <c r="MB368" s="319"/>
      <c r="MC368" s="319"/>
      <c r="MD368" s="319"/>
      <c r="ME368" s="319"/>
      <c r="MF368" s="319"/>
      <c r="MG368" s="319"/>
      <c r="MH368" s="319"/>
      <c r="MI368" s="319"/>
      <c r="MJ368" s="319"/>
      <c r="MK368" s="319"/>
      <c r="ML368" s="319"/>
      <c r="MM368" s="319"/>
      <c r="MN368" s="319"/>
      <c r="MO368" s="319"/>
      <c r="MP368" s="319"/>
      <c r="MQ368" s="319"/>
      <c r="MS368" s="241"/>
      <c r="MT368" s="362">
        <f t="shared" si="482"/>
        <v>0</v>
      </c>
      <c r="MU368" s="363">
        <f t="shared" si="468"/>
        <v>0</v>
      </c>
      <c r="MV368" s="363">
        <f t="shared" si="469"/>
        <v>0</v>
      </c>
      <c r="MW368" s="363"/>
      <c r="MX368" s="363">
        <f t="shared" si="470"/>
        <v>0</v>
      </c>
      <c r="MY368" s="363"/>
      <c r="MZ368" s="363">
        <f t="shared" si="471"/>
        <v>0</v>
      </c>
      <c r="NA368" s="363"/>
      <c r="NB368" s="363">
        <f t="shared" si="472"/>
        <v>0</v>
      </c>
      <c r="NC368" s="363"/>
      <c r="ND368" s="363">
        <f t="shared" si="473"/>
        <v>0</v>
      </c>
      <c r="NE368" s="363"/>
      <c r="NF368" s="363">
        <f t="shared" si="474"/>
        <v>0</v>
      </c>
      <c r="NG368" s="363"/>
      <c r="NH368" s="363">
        <f t="shared" si="475"/>
        <v>0</v>
      </c>
      <c r="NI368" s="363"/>
      <c r="NJ368" s="363">
        <f t="shared" si="476"/>
        <v>0</v>
      </c>
      <c r="NK368" s="363"/>
      <c r="NL368" s="363">
        <f t="shared" si="483"/>
        <v>0</v>
      </c>
      <c r="NM368" s="364"/>
      <c r="NN368" s="370"/>
      <c r="NR368" s="318">
        <f t="shared" si="477"/>
        <v>0</v>
      </c>
      <c r="NS368" s="318">
        <f t="shared" si="478"/>
        <v>0</v>
      </c>
      <c r="NT368" s="318">
        <f t="shared" si="479"/>
        <v>0</v>
      </c>
    </row>
    <row r="369" spans="1:384" s="318" customFormat="1" ht="10.199999999999999" customHeight="1" x14ac:dyDescent="0.3">
      <c r="A369" s="25"/>
      <c r="B369" s="389"/>
      <c r="C369" s="424"/>
      <c r="D369" s="15"/>
      <c r="E369" s="379" t="str">
        <f>$E$19</f>
        <v>H avec Renfort</v>
      </c>
      <c r="F369" s="379"/>
      <c r="G369" s="138" t="str">
        <f>IF(NL385=0,"",NL385)</f>
        <v/>
      </c>
      <c r="H369" s="399"/>
      <c r="I369" s="394">
        <f>Prenoms!$B$17</f>
        <v>0</v>
      </c>
      <c r="J369" s="395"/>
      <c r="K369" s="395"/>
      <c r="L369" s="395"/>
      <c r="M369" s="395"/>
      <c r="N369" s="81" t="str">
        <f>IF(NL369&lt;&gt;0,"",IF(Conges!P51=0,"",Conges!P51))</f>
        <v/>
      </c>
      <c r="O369" s="82"/>
      <c r="P369" s="83"/>
      <c r="Q369" s="83"/>
      <c r="R369" s="83"/>
      <c r="S369" s="83"/>
      <c r="T369" s="83"/>
      <c r="U369" s="83"/>
      <c r="V369" s="84"/>
      <c r="W369" s="82"/>
      <c r="X369" s="83"/>
      <c r="Y369" s="83"/>
      <c r="Z369" s="83"/>
      <c r="AA369" s="83"/>
      <c r="AB369" s="83"/>
      <c r="AC369" s="83"/>
      <c r="AD369" s="84"/>
      <c r="AE369" s="82"/>
      <c r="AF369" s="83"/>
      <c r="AG369" s="83"/>
      <c r="AH369" s="83"/>
      <c r="AI369" s="83"/>
      <c r="AJ369" s="84"/>
      <c r="AK369" s="82"/>
      <c r="AL369" s="83"/>
      <c r="AM369" s="83"/>
      <c r="AN369" s="83"/>
      <c r="AO369" s="83"/>
      <c r="AP369" s="83"/>
      <c r="AQ369" s="83"/>
      <c r="AR369" s="83"/>
      <c r="AS369" s="83"/>
      <c r="AT369" s="84"/>
      <c r="AU369" s="82"/>
      <c r="AV369" s="83"/>
      <c r="AW369" s="83"/>
      <c r="AX369" s="83"/>
      <c r="AY369" s="83"/>
      <c r="AZ369" s="83"/>
      <c r="BA369" s="83"/>
      <c r="BB369" s="84"/>
      <c r="BC369" s="85">
        <f>IF(NL369&lt;&gt;0,(IF(Conges!P$51=0,0,3)),0)</f>
        <v>0</v>
      </c>
      <c r="BD369" s="417"/>
      <c r="BE369" s="390">
        <f>IF(OR(Conges!P$51="A",Conges!P$51="V"),Prenoms!L$17,NL369)</f>
        <v>0</v>
      </c>
      <c r="BF369" s="391"/>
      <c r="BG369" s="286"/>
      <c r="BH369" s="287">
        <f t="shared" si="462"/>
        <v>0</v>
      </c>
      <c r="BI369" s="288" t="str">
        <f t="shared" si="463"/>
        <v/>
      </c>
      <c r="BJ369" s="300">
        <v>0</v>
      </c>
      <c r="BK369" s="301">
        <f t="shared" si="480"/>
        <v>0</v>
      </c>
      <c r="BL369" s="302">
        <f t="shared" si="439"/>
        <v>0</v>
      </c>
      <c r="BM369" s="302">
        <f t="shared" si="440"/>
        <v>0</v>
      </c>
      <c r="BN369" s="302">
        <f>SUM('Heures Pointage'!$OD$16:$OE$16)</f>
        <v>0</v>
      </c>
      <c r="BO369" s="302">
        <f>SUM('Heures et Indemnites'!$OD$16:$OE$16)</f>
        <v>0</v>
      </c>
      <c r="BP369" s="303">
        <f t="shared" si="441"/>
        <v>0</v>
      </c>
      <c r="BQ369" s="303">
        <f>'Heures Pointage'!$PB$16</f>
        <v>0</v>
      </c>
      <c r="BR369" s="304">
        <f t="shared" ref="BR369" si="497">$BH$1069</f>
        <v>0</v>
      </c>
      <c r="BS369" s="149">
        <f>Prenoms!$C$17</f>
        <v>0</v>
      </c>
      <c r="BT369" s="180"/>
      <c r="BU369" s="324">
        <f>SUM('Heures et Indemnites'!$OD$16:$OE$16)</f>
        <v>0</v>
      </c>
      <c r="BV369" s="235">
        <f>SUM('Heures et Indemnites'!$OD$6:$OE$16)</f>
        <v>0</v>
      </c>
      <c r="BW369" s="324"/>
      <c r="BX369" s="235"/>
      <c r="BY369" s="319"/>
      <c r="BZ369" s="319"/>
      <c r="CA369" s="319"/>
      <c r="CB369" s="319"/>
      <c r="CC369" s="319"/>
      <c r="CD369" s="319"/>
      <c r="CE369" s="319"/>
      <c r="CF369" s="319"/>
      <c r="CG369" s="319"/>
      <c r="CH369" s="319"/>
      <c r="CI369" s="319"/>
      <c r="CJ369" s="319"/>
      <c r="CK369" s="319"/>
      <c r="CL369" s="319"/>
      <c r="CM369" s="319"/>
      <c r="CN369" s="319"/>
      <c r="CO369" s="319"/>
      <c r="CP369" s="319"/>
      <c r="CQ369" s="319"/>
      <c r="CR369" s="319"/>
      <c r="CS369" s="319"/>
      <c r="CT369" s="319"/>
      <c r="CU369" s="319"/>
      <c r="CV369" s="319"/>
      <c r="CW369" s="319"/>
      <c r="CX369" s="319"/>
      <c r="CY369" s="319"/>
      <c r="CZ369" s="319"/>
      <c r="DA369" s="319"/>
      <c r="DB369" s="319"/>
      <c r="DC369" s="319"/>
      <c r="DD369" s="319"/>
      <c r="DE369" s="319"/>
      <c r="DF369" s="319"/>
      <c r="DG369" s="319"/>
      <c r="DH369" s="319"/>
      <c r="DI369" s="319"/>
      <c r="DJ369" s="319"/>
      <c r="DK369" s="319"/>
      <c r="DL369" s="319"/>
      <c r="DM369" s="319"/>
      <c r="DN369" s="319"/>
      <c r="DO369" s="319"/>
      <c r="DP369" s="319"/>
      <c r="DQ369" s="319"/>
      <c r="DR369" s="319"/>
      <c r="DS369" s="319"/>
      <c r="DT369" s="319"/>
      <c r="DU369" s="319"/>
      <c r="DV369" s="319"/>
      <c r="DW369" s="319"/>
      <c r="DX369" s="319"/>
      <c r="DY369" s="319"/>
      <c r="DZ369" s="319"/>
      <c r="EA369" s="319"/>
      <c r="EB369" s="319"/>
      <c r="EC369" s="319"/>
      <c r="ED369" s="319"/>
      <c r="EE369" s="319"/>
      <c r="EF369" s="319"/>
      <c r="EG369" s="319"/>
      <c r="EH369" s="319"/>
      <c r="EI369" s="319"/>
      <c r="EJ369" s="319"/>
      <c r="EK369" s="319"/>
      <c r="EL369" s="319"/>
      <c r="EM369" s="319"/>
      <c r="EN369" s="319"/>
      <c r="EO369" s="319"/>
      <c r="EP369" s="319"/>
      <c r="EQ369" s="319"/>
      <c r="ER369" s="319"/>
      <c r="ES369" s="319"/>
      <c r="ET369" s="319"/>
      <c r="EU369" s="319"/>
      <c r="EV369" s="319"/>
      <c r="EW369" s="319"/>
      <c r="EX369" s="319"/>
      <c r="EY369" s="319"/>
      <c r="EZ369" s="319"/>
      <c r="FA369" s="319"/>
      <c r="FB369" s="319"/>
      <c r="FC369" s="319"/>
      <c r="FD369" s="319"/>
      <c r="FE369" s="319"/>
      <c r="FF369" s="319"/>
      <c r="FG369" s="319"/>
      <c r="FH369" s="319"/>
      <c r="FI369" s="319"/>
      <c r="FJ369" s="319"/>
      <c r="FK369" s="319"/>
      <c r="FL369" s="319"/>
      <c r="FM369" s="319"/>
      <c r="FN369" s="319"/>
      <c r="FO369" s="319"/>
      <c r="FP369" s="319"/>
      <c r="FQ369" s="319"/>
      <c r="FR369" s="319"/>
      <c r="FS369" s="319"/>
      <c r="FT369" s="319"/>
      <c r="FU369" s="319"/>
      <c r="FV369" s="319"/>
      <c r="FW369" s="319"/>
      <c r="FX369" s="319"/>
      <c r="FY369" s="319"/>
      <c r="FZ369" s="319"/>
      <c r="GA369" s="319"/>
      <c r="GB369" s="319"/>
      <c r="GC369" s="319"/>
      <c r="GD369" s="319"/>
      <c r="GE369" s="319"/>
      <c r="GF369" s="319"/>
      <c r="GG369" s="319"/>
      <c r="GH369" s="319"/>
      <c r="GI369" s="319"/>
      <c r="GJ369" s="319"/>
      <c r="GK369" s="319"/>
      <c r="GL369" s="319"/>
      <c r="GM369" s="319"/>
      <c r="GN369" s="319"/>
      <c r="GO369" s="319"/>
      <c r="GP369" s="319"/>
      <c r="GQ369" s="319"/>
      <c r="GR369" s="319"/>
      <c r="GS369" s="319"/>
      <c r="GT369" s="319"/>
      <c r="GU369" s="319"/>
      <c r="GV369" s="319"/>
      <c r="GW369" s="319"/>
      <c r="GX369" s="319"/>
      <c r="GY369" s="319"/>
      <c r="GZ369" s="319"/>
      <c r="HA369" s="319"/>
      <c r="HB369" s="319"/>
      <c r="HC369" s="319"/>
      <c r="HD369" s="319"/>
      <c r="HE369" s="319"/>
      <c r="HF369" s="319"/>
      <c r="HG369" s="319"/>
      <c r="HH369" s="319"/>
      <c r="HI369" s="319"/>
      <c r="HJ369" s="319"/>
      <c r="HK369" s="319"/>
      <c r="HL369" s="319"/>
      <c r="HM369" s="319"/>
      <c r="HN369" s="319"/>
      <c r="HO369" s="319"/>
      <c r="HP369" s="319"/>
      <c r="HQ369" s="319"/>
      <c r="HR369" s="319"/>
      <c r="HS369" s="319"/>
      <c r="HT369" s="319"/>
      <c r="HU369" s="319"/>
      <c r="HV369" s="319"/>
      <c r="HW369" s="319"/>
      <c r="HX369" s="319"/>
      <c r="HY369" s="319"/>
      <c r="HZ369" s="319"/>
      <c r="IA369" s="319"/>
      <c r="IB369" s="319"/>
      <c r="IC369" s="319"/>
      <c r="ID369" s="319"/>
      <c r="IE369" s="319"/>
      <c r="IF369" s="319"/>
      <c r="IG369" s="319"/>
      <c r="IH369" s="319"/>
      <c r="II369" s="319"/>
      <c r="IJ369" s="319"/>
      <c r="IK369" s="319"/>
      <c r="IL369" s="319"/>
      <c r="IM369" s="319"/>
      <c r="IN369" s="319"/>
      <c r="IO369" s="319"/>
      <c r="IP369" s="319"/>
      <c r="IQ369" s="319"/>
      <c r="IR369" s="319"/>
      <c r="IS369" s="319"/>
      <c r="IT369" s="319"/>
      <c r="IU369" s="319"/>
      <c r="IV369" s="319"/>
      <c r="IW369" s="319"/>
      <c r="IX369" s="319"/>
      <c r="IY369" s="319"/>
      <c r="IZ369" s="319"/>
      <c r="JA369" s="319"/>
      <c r="JB369" s="319"/>
      <c r="JC369" s="319"/>
      <c r="JD369" s="319"/>
      <c r="JE369" s="319"/>
      <c r="JF369" s="319"/>
      <c r="JG369" s="319"/>
      <c r="JH369" s="319"/>
      <c r="JI369" s="319"/>
      <c r="JJ369" s="319"/>
      <c r="JK369" s="319"/>
      <c r="JL369" s="319"/>
      <c r="JM369" s="319"/>
      <c r="JN369" s="319"/>
      <c r="JO369" s="319"/>
      <c r="JP369" s="319"/>
      <c r="JQ369" s="319"/>
      <c r="JR369" s="319"/>
      <c r="JS369" s="319"/>
      <c r="JT369" s="319"/>
      <c r="JU369" s="319"/>
      <c r="JV369" s="319"/>
      <c r="JW369" s="319"/>
      <c r="JX369" s="319"/>
      <c r="JY369" s="319"/>
      <c r="JZ369" s="319"/>
      <c r="KA369" s="319"/>
      <c r="KB369" s="319"/>
      <c r="KC369" s="319"/>
      <c r="KD369" s="319"/>
      <c r="KE369" s="319"/>
      <c r="KF369" s="319"/>
      <c r="KG369" s="319"/>
      <c r="KH369" s="319"/>
      <c r="KI369" s="319"/>
      <c r="KJ369" s="319"/>
      <c r="KK369" s="319"/>
      <c r="KL369" s="319"/>
      <c r="KM369" s="319"/>
      <c r="KN369" s="319"/>
      <c r="KO369" s="319"/>
      <c r="KP369" s="319"/>
      <c r="KQ369" s="319"/>
      <c r="KR369" s="319"/>
      <c r="KS369" s="319"/>
      <c r="KT369" s="319"/>
      <c r="KU369" s="319"/>
      <c r="KV369" s="319"/>
      <c r="KW369" s="319"/>
      <c r="KX369" s="319"/>
      <c r="KY369" s="319"/>
      <c r="KZ369" s="319"/>
      <c r="LA369" s="319"/>
      <c r="LB369" s="319"/>
      <c r="LC369" s="319"/>
      <c r="LD369" s="319"/>
      <c r="LE369" s="319"/>
      <c r="LF369" s="319"/>
      <c r="LG369" s="319"/>
      <c r="LH369" s="319"/>
      <c r="LI369" s="319"/>
      <c r="LJ369" s="319"/>
      <c r="LK369" s="319"/>
      <c r="LL369" s="319"/>
      <c r="LM369" s="319"/>
      <c r="LN369" s="319"/>
      <c r="LO369" s="319"/>
      <c r="LP369" s="319"/>
      <c r="LQ369" s="319"/>
      <c r="LR369" s="319"/>
      <c r="LS369" s="319"/>
      <c r="LT369" s="319"/>
      <c r="LU369" s="319"/>
      <c r="LV369" s="319"/>
      <c r="LW369" s="319"/>
      <c r="LX369" s="319"/>
      <c r="LY369" s="319"/>
      <c r="LZ369" s="319"/>
      <c r="MA369" s="319"/>
      <c r="MB369" s="319"/>
      <c r="MC369" s="319"/>
      <c r="MD369" s="319"/>
      <c r="ME369" s="319"/>
      <c r="MF369" s="319"/>
      <c r="MG369" s="319"/>
      <c r="MH369" s="319"/>
      <c r="MI369" s="319"/>
      <c r="MJ369" s="319"/>
      <c r="MK369" s="319"/>
      <c r="ML369" s="319"/>
      <c r="MM369" s="319"/>
      <c r="MN369" s="319"/>
      <c r="MO369" s="319"/>
      <c r="MP369" s="319"/>
      <c r="MQ369" s="319"/>
      <c r="MS369" s="241"/>
      <c r="MT369" s="373">
        <f t="shared" si="482"/>
        <v>0</v>
      </c>
      <c r="MU369" s="365">
        <f t="shared" si="468"/>
        <v>0</v>
      </c>
      <c r="MV369" s="365">
        <f t="shared" si="469"/>
        <v>0</v>
      </c>
      <c r="MW369" s="365"/>
      <c r="MX369" s="365">
        <f t="shared" si="470"/>
        <v>0</v>
      </c>
      <c r="MY369" s="365"/>
      <c r="MZ369" s="365">
        <f t="shared" si="471"/>
        <v>0</v>
      </c>
      <c r="NA369" s="365"/>
      <c r="NB369" s="365">
        <f t="shared" si="472"/>
        <v>0</v>
      </c>
      <c r="NC369" s="365"/>
      <c r="ND369" s="365">
        <f t="shared" si="473"/>
        <v>0</v>
      </c>
      <c r="NE369" s="365"/>
      <c r="NF369" s="365">
        <f t="shared" si="474"/>
        <v>0</v>
      </c>
      <c r="NG369" s="365"/>
      <c r="NH369" s="365">
        <f t="shared" si="475"/>
        <v>0</v>
      </c>
      <c r="NI369" s="365"/>
      <c r="NJ369" s="365">
        <f t="shared" si="476"/>
        <v>0</v>
      </c>
      <c r="NK369" s="365"/>
      <c r="NL369" s="365">
        <f t="shared" si="483"/>
        <v>0</v>
      </c>
      <c r="NM369" s="366"/>
      <c r="NN369" s="370"/>
      <c r="NR369" s="318">
        <f t="shared" si="477"/>
        <v>0</v>
      </c>
      <c r="NS369" s="318">
        <f t="shared" si="478"/>
        <v>0</v>
      </c>
      <c r="NT369" s="318">
        <f t="shared" si="479"/>
        <v>0</v>
      </c>
    </row>
    <row r="370" spans="1:384" s="318" customFormat="1" ht="10.199999999999999" customHeight="1" x14ac:dyDescent="0.3">
      <c r="A370" s="25"/>
      <c r="B370" s="389"/>
      <c r="C370" s="424"/>
      <c r="D370" s="15"/>
      <c r="E370" s="106"/>
      <c r="F370" s="106"/>
      <c r="G370" s="106"/>
      <c r="H370" s="399"/>
      <c r="I370" s="381">
        <f>Prenoms!$B$18</f>
        <v>0</v>
      </c>
      <c r="J370" s="382"/>
      <c r="K370" s="382"/>
      <c r="L370" s="382"/>
      <c r="M370" s="382"/>
      <c r="N370" s="68" t="str">
        <f>IF(NL370&lt;&gt;0,"",IF(Conges!P52=0,"",Conges!P52))</f>
        <v/>
      </c>
      <c r="O370" s="69"/>
      <c r="P370" s="70"/>
      <c r="Q370" s="70"/>
      <c r="R370" s="70"/>
      <c r="S370" s="70"/>
      <c r="T370" s="70"/>
      <c r="U370" s="70"/>
      <c r="V370" s="71"/>
      <c r="W370" s="69"/>
      <c r="X370" s="70"/>
      <c r="Y370" s="70"/>
      <c r="Z370" s="70"/>
      <c r="AA370" s="70"/>
      <c r="AB370" s="70"/>
      <c r="AC370" s="70"/>
      <c r="AD370" s="71"/>
      <c r="AE370" s="69"/>
      <c r="AF370" s="70"/>
      <c r="AG370" s="70"/>
      <c r="AH370" s="70"/>
      <c r="AI370" s="70"/>
      <c r="AJ370" s="71"/>
      <c r="AK370" s="69"/>
      <c r="AL370" s="70"/>
      <c r="AM370" s="70"/>
      <c r="AN370" s="70"/>
      <c r="AO370" s="70"/>
      <c r="AP370" s="70"/>
      <c r="AQ370" s="70"/>
      <c r="AR370" s="70"/>
      <c r="AS370" s="70"/>
      <c r="AT370" s="71"/>
      <c r="AU370" s="69"/>
      <c r="AV370" s="70"/>
      <c r="AW370" s="70"/>
      <c r="AX370" s="70"/>
      <c r="AY370" s="70"/>
      <c r="AZ370" s="70"/>
      <c r="BA370" s="70"/>
      <c r="BB370" s="71"/>
      <c r="BC370" s="72">
        <f>IF(NL370&lt;&gt;0,(IF(Conges!P$52=0,0,3)),0)</f>
        <v>0</v>
      </c>
      <c r="BD370" s="417"/>
      <c r="BE370" s="392">
        <f>IF(OR(Conges!P$52="A",Conges!P$52="V"),Prenoms!L$18,NL370)</f>
        <v>0</v>
      </c>
      <c r="BF370" s="393"/>
      <c r="BG370" s="289"/>
      <c r="BH370" s="290">
        <f t="shared" si="462"/>
        <v>0</v>
      </c>
      <c r="BI370" s="291" t="str">
        <f t="shared" si="463"/>
        <v/>
      </c>
      <c r="BJ370" s="305">
        <v>0</v>
      </c>
      <c r="BK370" s="306">
        <f t="shared" si="480"/>
        <v>0</v>
      </c>
      <c r="BL370" s="307">
        <f t="shared" si="439"/>
        <v>0</v>
      </c>
      <c r="BM370" s="307">
        <f t="shared" si="440"/>
        <v>0</v>
      </c>
      <c r="BN370" s="307">
        <f>SUM('Heures Pointage'!$PD$16:$PE$16)</f>
        <v>0</v>
      </c>
      <c r="BO370" s="307">
        <f>SUM('Heures et Indemnites'!$PD$16:$PE$16)</f>
        <v>0</v>
      </c>
      <c r="BP370" s="308">
        <f t="shared" si="441"/>
        <v>0</v>
      </c>
      <c r="BQ370" s="308">
        <f>'Heures Pointage'!$QB$16</f>
        <v>0</v>
      </c>
      <c r="BR370" s="309">
        <f t="shared" ref="BR370" si="498">$BH$1070</f>
        <v>0</v>
      </c>
      <c r="BS370" s="150">
        <f>Prenoms!$C$18</f>
        <v>0</v>
      </c>
      <c r="BT370" s="153"/>
      <c r="BU370" s="323">
        <f>SUM('Heures et Indemnites'!$PD$16:$PE$16)</f>
        <v>0</v>
      </c>
      <c r="BV370" s="236">
        <f>SUM('Heures et Indemnites'!$PD$6:$PE$16)</f>
        <v>0</v>
      </c>
      <c r="BW370" s="323"/>
      <c r="BX370" s="236"/>
      <c r="BY370" s="319"/>
      <c r="BZ370" s="319"/>
      <c r="CA370" s="319"/>
      <c r="CB370" s="319"/>
      <c r="CC370" s="319"/>
      <c r="CD370" s="319"/>
      <c r="CE370" s="319"/>
      <c r="CF370" s="319"/>
      <c r="CG370" s="319"/>
      <c r="CH370" s="319"/>
      <c r="CI370" s="319"/>
      <c r="CJ370" s="319"/>
      <c r="CK370" s="319"/>
      <c r="CL370" s="319"/>
      <c r="CM370" s="319"/>
      <c r="CN370" s="319"/>
      <c r="CO370" s="319"/>
      <c r="CP370" s="319"/>
      <c r="CQ370" s="319"/>
      <c r="CR370" s="319"/>
      <c r="CS370" s="319"/>
      <c r="CT370" s="319"/>
      <c r="CU370" s="319"/>
      <c r="CV370" s="319"/>
      <c r="CW370" s="319"/>
      <c r="CX370" s="319"/>
      <c r="CY370" s="319"/>
      <c r="CZ370" s="319"/>
      <c r="DA370" s="319"/>
      <c r="DB370" s="319"/>
      <c r="DC370" s="319"/>
      <c r="DD370" s="319"/>
      <c r="DE370" s="319"/>
      <c r="DF370" s="319"/>
      <c r="DG370" s="319"/>
      <c r="DH370" s="319"/>
      <c r="DI370" s="319"/>
      <c r="DJ370" s="319"/>
      <c r="DK370" s="319"/>
      <c r="DL370" s="319"/>
      <c r="DM370" s="319"/>
      <c r="DN370" s="319"/>
      <c r="DO370" s="319"/>
      <c r="DP370" s="319"/>
      <c r="DQ370" s="319"/>
      <c r="DR370" s="319"/>
      <c r="DS370" s="319"/>
      <c r="DT370" s="319"/>
      <c r="DU370" s="319"/>
      <c r="DV370" s="319"/>
      <c r="DW370" s="319"/>
      <c r="DX370" s="319"/>
      <c r="DY370" s="319"/>
      <c r="DZ370" s="319"/>
      <c r="EA370" s="319"/>
      <c r="EB370" s="319"/>
      <c r="EC370" s="319"/>
      <c r="ED370" s="319"/>
      <c r="EE370" s="319"/>
      <c r="EF370" s="319"/>
      <c r="EG370" s="319"/>
      <c r="EH370" s="319"/>
      <c r="EI370" s="319"/>
      <c r="EJ370" s="319"/>
      <c r="EK370" s="319"/>
      <c r="EL370" s="319"/>
      <c r="EM370" s="319"/>
      <c r="EN370" s="319"/>
      <c r="EO370" s="319"/>
      <c r="EP370" s="319"/>
      <c r="EQ370" s="319"/>
      <c r="ER370" s="319"/>
      <c r="ES370" s="319"/>
      <c r="ET370" s="319"/>
      <c r="EU370" s="319"/>
      <c r="EV370" s="319"/>
      <c r="EW370" s="319"/>
      <c r="EX370" s="319"/>
      <c r="EY370" s="319"/>
      <c r="EZ370" s="319"/>
      <c r="FA370" s="319"/>
      <c r="FB370" s="319"/>
      <c r="FC370" s="319"/>
      <c r="FD370" s="319"/>
      <c r="FE370" s="319"/>
      <c r="FF370" s="319"/>
      <c r="FG370" s="319"/>
      <c r="FH370" s="319"/>
      <c r="FI370" s="319"/>
      <c r="FJ370" s="319"/>
      <c r="FK370" s="319"/>
      <c r="FL370" s="319"/>
      <c r="FM370" s="319"/>
      <c r="FN370" s="319"/>
      <c r="FO370" s="319"/>
      <c r="FP370" s="319"/>
      <c r="FQ370" s="319"/>
      <c r="FR370" s="319"/>
      <c r="FS370" s="319"/>
      <c r="FT370" s="319"/>
      <c r="FU370" s="319"/>
      <c r="FV370" s="319"/>
      <c r="FW370" s="319"/>
      <c r="FX370" s="319"/>
      <c r="FY370" s="319"/>
      <c r="FZ370" s="319"/>
      <c r="GA370" s="319"/>
      <c r="GB370" s="319"/>
      <c r="GC370" s="319"/>
      <c r="GD370" s="319"/>
      <c r="GE370" s="319"/>
      <c r="GF370" s="319"/>
      <c r="GG370" s="319"/>
      <c r="GH370" s="319"/>
      <c r="GI370" s="319"/>
      <c r="GJ370" s="319"/>
      <c r="GK370" s="319"/>
      <c r="GL370" s="319"/>
      <c r="GM370" s="319"/>
      <c r="GN370" s="319"/>
      <c r="GO370" s="319"/>
      <c r="GP370" s="319"/>
      <c r="GQ370" s="319"/>
      <c r="GR370" s="319"/>
      <c r="GS370" s="319"/>
      <c r="GT370" s="319"/>
      <c r="GU370" s="319"/>
      <c r="GV370" s="319"/>
      <c r="GW370" s="319"/>
      <c r="GX370" s="319"/>
      <c r="GY370" s="319"/>
      <c r="GZ370" s="319"/>
      <c r="HA370" s="319"/>
      <c r="HB370" s="319"/>
      <c r="HC370" s="319"/>
      <c r="HD370" s="319"/>
      <c r="HE370" s="319"/>
      <c r="HF370" s="319"/>
      <c r="HG370" s="319"/>
      <c r="HH370" s="319"/>
      <c r="HI370" s="319"/>
      <c r="HJ370" s="319"/>
      <c r="HK370" s="319"/>
      <c r="HL370" s="319"/>
      <c r="HM370" s="319"/>
      <c r="HN370" s="319"/>
      <c r="HO370" s="319"/>
      <c r="HP370" s="319"/>
      <c r="HQ370" s="319"/>
      <c r="HR370" s="319"/>
      <c r="HS370" s="319"/>
      <c r="HT370" s="319"/>
      <c r="HU370" s="319"/>
      <c r="HV370" s="319"/>
      <c r="HW370" s="319"/>
      <c r="HX370" s="319"/>
      <c r="HY370" s="319"/>
      <c r="HZ370" s="319"/>
      <c r="IA370" s="319"/>
      <c r="IB370" s="319"/>
      <c r="IC370" s="319"/>
      <c r="ID370" s="319"/>
      <c r="IE370" s="319"/>
      <c r="IF370" s="319"/>
      <c r="IG370" s="319"/>
      <c r="IH370" s="319"/>
      <c r="II370" s="319"/>
      <c r="IJ370" s="319"/>
      <c r="IK370" s="319"/>
      <c r="IL370" s="319"/>
      <c r="IM370" s="319"/>
      <c r="IN370" s="319"/>
      <c r="IO370" s="319"/>
      <c r="IP370" s="319"/>
      <c r="IQ370" s="319"/>
      <c r="IR370" s="319"/>
      <c r="IS370" s="319"/>
      <c r="IT370" s="319"/>
      <c r="IU370" s="319"/>
      <c r="IV370" s="319"/>
      <c r="IW370" s="319"/>
      <c r="IX370" s="319"/>
      <c r="IY370" s="319"/>
      <c r="IZ370" s="319"/>
      <c r="JA370" s="319"/>
      <c r="JB370" s="319"/>
      <c r="JC370" s="319"/>
      <c r="JD370" s="319"/>
      <c r="JE370" s="319"/>
      <c r="JF370" s="319"/>
      <c r="JG370" s="319"/>
      <c r="JH370" s="319"/>
      <c r="JI370" s="319"/>
      <c r="JJ370" s="319"/>
      <c r="JK370" s="319"/>
      <c r="JL370" s="319"/>
      <c r="JM370" s="319"/>
      <c r="JN370" s="319"/>
      <c r="JO370" s="319"/>
      <c r="JP370" s="319"/>
      <c r="JQ370" s="319"/>
      <c r="JR370" s="319"/>
      <c r="JS370" s="319"/>
      <c r="JT370" s="319"/>
      <c r="JU370" s="319"/>
      <c r="JV370" s="319"/>
      <c r="JW370" s="319"/>
      <c r="JX370" s="319"/>
      <c r="JY370" s="319"/>
      <c r="JZ370" s="319"/>
      <c r="KA370" s="319"/>
      <c r="KB370" s="319"/>
      <c r="KC370" s="319"/>
      <c r="KD370" s="319"/>
      <c r="KE370" s="319"/>
      <c r="KF370" s="319"/>
      <c r="KG370" s="319"/>
      <c r="KH370" s="319"/>
      <c r="KI370" s="319"/>
      <c r="KJ370" s="319"/>
      <c r="KK370" s="319"/>
      <c r="KL370" s="319"/>
      <c r="KM370" s="319"/>
      <c r="KN370" s="319"/>
      <c r="KO370" s="319"/>
      <c r="KP370" s="319"/>
      <c r="KQ370" s="319"/>
      <c r="KR370" s="319"/>
      <c r="KS370" s="319"/>
      <c r="KT370" s="319"/>
      <c r="KU370" s="319"/>
      <c r="KV370" s="319"/>
      <c r="KW370" s="319"/>
      <c r="KX370" s="319"/>
      <c r="KY370" s="319"/>
      <c r="KZ370" s="319"/>
      <c r="LA370" s="319"/>
      <c r="LB370" s="319"/>
      <c r="LC370" s="319"/>
      <c r="LD370" s="319"/>
      <c r="LE370" s="319"/>
      <c r="LF370" s="319"/>
      <c r="LG370" s="319"/>
      <c r="LH370" s="319"/>
      <c r="LI370" s="319"/>
      <c r="LJ370" s="319"/>
      <c r="LK370" s="319"/>
      <c r="LL370" s="319"/>
      <c r="LM370" s="319"/>
      <c r="LN370" s="319"/>
      <c r="LO370" s="319"/>
      <c r="LP370" s="319"/>
      <c r="LQ370" s="319"/>
      <c r="LR370" s="319"/>
      <c r="LS370" s="319"/>
      <c r="LT370" s="319"/>
      <c r="LU370" s="319"/>
      <c r="LV370" s="319"/>
      <c r="LW370" s="319"/>
      <c r="LX370" s="319"/>
      <c r="LY370" s="319"/>
      <c r="LZ370" s="319"/>
      <c r="MA370" s="319"/>
      <c r="MB370" s="319"/>
      <c r="MC370" s="319"/>
      <c r="MD370" s="319"/>
      <c r="ME370" s="319"/>
      <c r="MF370" s="319"/>
      <c r="MG370" s="319"/>
      <c r="MH370" s="319"/>
      <c r="MI370" s="319"/>
      <c r="MJ370" s="319"/>
      <c r="MK370" s="319"/>
      <c r="ML370" s="319"/>
      <c r="MM370" s="319"/>
      <c r="MN370" s="319"/>
      <c r="MO370" s="319"/>
      <c r="MP370" s="319"/>
      <c r="MQ370" s="319"/>
      <c r="MS370" s="241"/>
      <c r="MT370" s="362">
        <f t="shared" si="482"/>
        <v>0</v>
      </c>
      <c r="MU370" s="363">
        <f t="shared" ref="MU370:MU383" si="499">(COUNTA($O370:$BB370))/2</f>
        <v>0</v>
      </c>
      <c r="MV370" s="363">
        <f t="shared" si="469"/>
        <v>0</v>
      </c>
      <c r="MW370" s="363"/>
      <c r="MX370" s="363">
        <f t="shared" si="470"/>
        <v>0</v>
      </c>
      <c r="MY370" s="363"/>
      <c r="MZ370" s="363">
        <f t="shared" si="471"/>
        <v>0</v>
      </c>
      <c r="NA370" s="363"/>
      <c r="NB370" s="363">
        <f t="shared" si="472"/>
        <v>0</v>
      </c>
      <c r="NC370" s="363"/>
      <c r="ND370" s="363">
        <f t="shared" si="473"/>
        <v>0</v>
      </c>
      <c r="NE370" s="363"/>
      <c r="NF370" s="363">
        <f t="shared" si="474"/>
        <v>0</v>
      </c>
      <c r="NG370" s="363"/>
      <c r="NH370" s="363">
        <f t="shared" si="475"/>
        <v>0</v>
      </c>
      <c r="NI370" s="363"/>
      <c r="NJ370" s="363">
        <f t="shared" si="476"/>
        <v>0</v>
      </c>
      <c r="NK370" s="363"/>
      <c r="NL370" s="363">
        <f t="shared" si="483"/>
        <v>0</v>
      </c>
      <c r="NM370" s="364"/>
      <c r="NN370" s="370"/>
      <c r="NR370" s="318">
        <f t="shared" si="477"/>
        <v>0</v>
      </c>
      <c r="NS370" s="318">
        <f t="shared" si="478"/>
        <v>0</v>
      </c>
      <c r="NT370" s="318">
        <f t="shared" si="479"/>
        <v>0</v>
      </c>
    </row>
    <row r="371" spans="1:384" s="318" customFormat="1" ht="10.199999999999999" customHeight="1" x14ac:dyDescent="0.3">
      <c r="A371" s="25"/>
      <c r="B371" s="389"/>
      <c r="C371" s="424"/>
      <c r="D371" s="15"/>
      <c r="E371" s="106"/>
      <c r="F371" s="106"/>
      <c r="G371" s="106"/>
      <c r="H371" s="399"/>
      <c r="I371" s="394">
        <f>Prenoms!$B$19</f>
        <v>0</v>
      </c>
      <c r="J371" s="395"/>
      <c r="K371" s="395"/>
      <c r="L371" s="395"/>
      <c r="M371" s="395"/>
      <c r="N371" s="81" t="str">
        <f>IF(NL371&lt;&gt;0,"",IF(Conges!P53=0,"",Conges!P53))</f>
        <v/>
      </c>
      <c r="O371" s="82"/>
      <c r="P371" s="83"/>
      <c r="Q371" s="83"/>
      <c r="R371" s="83"/>
      <c r="S371" s="83"/>
      <c r="T371" s="83"/>
      <c r="U371" s="83"/>
      <c r="V371" s="84"/>
      <c r="W371" s="82"/>
      <c r="X371" s="83"/>
      <c r="Y371" s="83"/>
      <c r="Z371" s="83"/>
      <c r="AA371" s="83"/>
      <c r="AB371" s="83"/>
      <c r="AC371" s="83"/>
      <c r="AD371" s="84"/>
      <c r="AE371" s="82"/>
      <c r="AF371" s="83"/>
      <c r="AG371" s="83"/>
      <c r="AH371" s="83"/>
      <c r="AI371" s="83"/>
      <c r="AJ371" s="84"/>
      <c r="AK371" s="82"/>
      <c r="AL371" s="83"/>
      <c r="AM371" s="83"/>
      <c r="AN371" s="83"/>
      <c r="AO371" s="83"/>
      <c r="AP371" s="83"/>
      <c r="AQ371" s="83"/>
      <c r="AR371" s="83"/>
      <c r="AS371" s="83"/>
      <c r="AT371" s="84"/>
      <c r="AU371" s="82"/>
      <c r="AV371" s="83"/>
      <c r="AW371" s="83"/>
      <c r="AX371" s="83"/>
      <c r="AY371" s="83"/>
      <c r="AZ371" s="83"/>
      <c r="BA371" s="83"/>
      <c r="BB371" s="84"/>
      <c r="BC371" s="85">
        <f>IF(NL371&lt;&gt;0,(IF(Conges!P$53=0,0,3)),0)</f>
        <v>0</v>
      </c>
      <c r="BD371" s="417"/>
      <c r="BE371" s="390">
        <f>IF(OR(Conges!P$53="A",Conges!P$53="V"),Prenoms!L$19,NL371)</f>
        <v>0</v>
      </c>
      <c r="BF371" s="391"/>
      <c r="BG371" s="286"/>
      <c r="BH371" s="287">
        <f t="shared" si="462"/>
        <v>0</v>
      </c>
      <c r="BI371" s="288" t="str">
        <f t="shared" si="463"/>
        <v/>
      </c>
      <c r="BJ371" s="300">
        <v>0</v>
      </c>
      <c r="BK371" s="301">
        <f t="shared" si="480"/>
        <v>0</v>
      </c>
      <c r="BL371" s="302">
        <f t="shared" si="439"/>
        <v>0</v>
      </c>
      <c r="BM371" s="302">
        <f t="shared" si="440"/>
        <v>0</v>
      </c>
      <c r="BN371" s="302">
        <f>SUM('Heures Pointage'!$QD$16:$QE$16)</f>
        <v>0</v>
      </c>
      <c r="BO371" s="302">
        <f>SUM('Heures et Indemnites'!$QD$16:$QE$16)</f>
        <v>0</v>
      </c>
      <c r="BP371" s="303">
        <f t="shared" si="441"/>
        <v>0</v>
      </c>
      <c r="BQ371" s="303">
        <f>'Heures Pointage'!$RB$16</f>
        <v>0</v>
      </c>
      <c r="BR371" s="304">
        <f t="shared" ref="BR371" si="500">$BH$1071</f>
        <v>0</v>
      </c>
      <c r="BS371" s="149">
        <f>Prenoms!$C$19</f>
        <v>0</v>
      </c>
      <c r="BT371" s="180"/>
      <c r="BU371" s="324">
        <f>SUM('Heures et Indemnites'!$QD$16:$QE$16)</f>
        <v>0</v>
      </c>
      <c r="BV371" s="235">
        <f>SUM('Heures et Indemnites'!$QD$6:$QE$16)</f>
        <v>0</v>
      </c>
      <c r="BW371" s="324"/>
      <c r="BX371" s="235"/>
      <c r="BY371" s="319"/>
      <c r="BZ371" s="319"/>
      <c r="CA371" s="319"/>
      <c r="CB371" s="319"/>
      <c r="CC371" s="319"/>
      <c r="CD371" s="319"/>
      <c r="CE371" s="319"/>
      <c r="CF371" s="319"/>
      <c r="CG371" s="319"/>
      <c r="CH371" s="319"/>
      <c r="CI371" s="319"/>
      <c r="CJ371" s="319"/>
      <c r="CK371" s="319"/>
      <c r="CL371" s="319"/>
      <c r="CM371" s="319"/>
      <c r="CN371" s="319"/>
      <c r="CO371" s="319"/>
      <c r="CP371" s="319"/>
      <c r="CQ371" s="319"/>
      <c r="CR371" s="319"/>
      <c r="CS371" s="319"/>
      <c r="CT371" s="319"/>
      <c r="CU371" s="319"/>
      <c r="CV371" s="319"/>
      <c r="CW371" s="319"/>
      <c r="CX371" s="319"/>
      <c r="CY371" s="319"/>
      <c r="CZ371" s="319"/>
      <c r="DA371" s="319"/>
      <c r="DB371" s="319"/>
      <c r="DC371" s="319"/>
      <c r="DD371" s="319"/>
      <c r="DE371" s="319"/>
      <c r="DF371" s="319"/>
      <c r="DG371" s="319"/>
      <c r="DH371" s="319"/>
      <c r="DI371" s="319"/>
      <c r="DJ371" s="319"/>
      <c r="DK371" s="319"/>
      <c r="DL371" s="319"/>
      <c r="DM371" s="319"/>
      <c r="DN371" s="319"/>
      <c r="DO371" s="319"/>
      <c r="DP371" s="319"/>
      <c r="DQ371" s="319"/>
      <c r="DR371" s="319"/>
      <c r="DS371" s="319"/>
      <c r="DT371" s="319"/>
      <c r="DU371" s="319"/>
      <c r="DV371" s="319"/>
      <c r="DW371" s="319"/>
      <c r="DX371" s="319"/>
      <c r="DY371" s="319"/>
      <c r="DZ371" s="319"/>
      <c r="EA371" s="319"/>
      <c r="EB371" s="319"/>
      <c r="EC371" s="319"/>
      <c r="ED371" s="319"/>
      <c r="EE371" s="319"/>
      <c r="EF371" s="319"/>
      <c r="EG371" s="319"/>
      <c r="EH371" s="319"/>
      <c r="EI371" s="319"/>
      <c r="EJ371" s="319"/>
      <c r="EK371" s="319"/>
      <c r="EL371" s="319"/>
      <c r="EM371" s="319"/>
      <c r="EN371" s="319"/>
      <c r="EO371" s="319"/>
      <c r="EP371" s="319"/>
      <c r="EQ371" s="319"/>
      <c r="ER371" s="319"/>
      <c r="ES371" s="319"/>
      <c r="ET371" s="319"/>
      <c r="EU371" s="319"/>
      <c r="EV371" s="319"/>
      <c r="EW371" s="319"/>
      <c r="EX371" s="319"/>
      <c r="EY371" s="319"/>
      <c r="EZ371" s="319"/>
      <c r="FA371" s="319"/>
      <c r="FB371" s="319"/>
      <c r="FC371" s="319"/>
      <c r="FD371" s="319"/>
      <c r="FE371" s="319"/>
      <c r="FF371" s="319"/>
      <c r="FG371" s="319"/>
      <c r="FH371" s="319"/>
      <c r="FI371" s="319"/>
      <c r="FJ371" s="319"/>
      <c r="FK371" s="319"/>
      <c r="FL371" s="319"/>
      <c r="FM371" s="319"/>
      <c r="FN371" s="319"/>
      <c r="FO371" s="319"/>
      <c r="FP371" s="319"/>
      <c r="FQ371" s="319"/>
      <c r="FR371" s="319"/>
      <c r="FS371" s="319"/>
      <c r="FT371" s="319"/>
      <c r="FU371" s="319"/>
      <c r="FV371" s="319"/>
      <c r="FW371" s="319"/>
      <c r="FX371" s="319"/>
      <c r="FY371" s="319"/>
      <c r="FZ371" s="319"/>
      <c r="GA371" s="319"/>
      <c r="GB371" s="319"/>
      <c r="GC371" s="319"/>
      <c r="GD371" s="319"/>
      <c r="GE371" s="319"/>
      <c r="GF371" s="319"/>
      <c r="GG371" s="319"/>
      <c r="GH371" s="319"/>
      <c r="GI371" s="319"/>
      <c r="GJ371" s="319"/>
      <c r="GK371" s="319"/>
      <c r="GL371" s="319"/>
      <c r="GM371" s="319"/>
      <c r="GN371" s="319"/>
      <c r="GO371" s="319"/>
      <c r="GP371" s="319"/>
      <c r="GQ371" s="319"/>
      <c r="GR371" s="319"/>
      <c r="GS371" s="319"/>
      <c r="GT371" s="319"/>
      <c r="GU371" s="319"/>
      <c r="GV371" s="319"/>
      <c r="GW371" s="319"/>
      <c r="GX371" s="319"/>
      <c r="GY371" s="319"/>
      <c r="GZ371" s="319"/>
      <c r="HA371" s="319"/>
      <c r="HB371" s="319"/>
      <c r="HC371" s="319"/>
      <c r="HD371" s="319"/>
      <c r="HE371" s="319"/>
      <c r="HF371" s="319"/>
      <c r="HG371" s="319"/>
      <c r="HH371" s="319"/>
      <c r="HI371" s="319"/>
      <c r="HJ371" s="319"/>
      <c r="HK371" s="319"/>
      <c r="HL371" s="319"/>
      <c r="HM371" s="319"/>
      <c r="HN371" s="319"/>
      <c r="HO371" s="319"/>
      <c r="HP371" s="319"/>
      <c r="HQ371" s="319"/>
      <c r="HR371" s="319"/>
      <c r="HS371" s="319"/>
      <c r="HT371" s="319"/>
      <c r="HU371" s="319"/>
      <c r="HV371" s="319"/>
      <c r="HW371" s="319"/>
      <c r="HX371" s="319"/>
      <c r="HY371" s="319"/>
      <c r="HZ371" s="319"/>
      <c r="IA371" s="319"/>
      <c r="IB371" s="319"/>
      <c r="IC371" s="319"/>
      <c r="ID371" s="319"/>
      <c r="IE371" s="319"/>
      <c r="IF371" s="319"/>
      <c r="IG371" s="319"/>
      <c r="IH371" s="319"/>
      <c r="II371" s="319"/>
      <c r="IJ371" s="319"/>
      <c r="IK371" s="319"/>
      <c r="IL371" s="319"/>
      <c r="IM371" s="319"/>
      <c r="IN371" s="319"/>
      <c r="IO371" s="319"/>
      <c r="IP371" s="319"/>
      <c r="IQ371" s="319"/>
      <c r="IR371" s="319"/>
      <c r="IS371" s="319"/>
      <c r="IT371" s="319"/>
      <c r="IU371" s="319"/>
      <c r="IV371" s="319"/>
      <c r="IW371" s="319"/>
      <c r="IX371" s="319"/>
      <c r="IY371" s="319"/>
      <c r="IZ371" s="319"/>
      <c r="JA371" s="319"/>
      <c r="JB371" s="319"/>
      <c r="JC371" s="319"/>
      <c r="JD371" s="319"/>
      <c r="JE371" s="319"/>
      <c r="JF371" s="319"/>
      <c r="JG371" s="319"/>
      <c r="JH371" s="319"/>
      <c r="JI371" s="319"/>
      <c r="JJ371" s="319"/>
      <c r="JK371" s="319"/>
      <c r="JL371" s="319"/>
      <c r="JM371" s="319"/>
      <c r="JN371" s="319"/>
      <c r="JO371" s="319"/>
      <c r="JP371" s="319"/>
      <c r="JQ371" s="319"/>
      <c r="JR371" s="319"/>
      <c r="JS371" s="319"/>
      <c r="JT371" s="319"/>
      <c r="JU371" s="319"/>
      <c r="JV371" s="319"/>
      <c r="JW371" s="319"/>
      <c r="JX371" s="319"/>
      <c r="JY371" s="319"/>
      <c r="JZ371" s="319"/>
      <c r="KA371" s="319"/>
      <c r="KB371" s="319"/>
      <c r="KC371" s="319"/>
      <c r="KD371" s="319"/>
      <c r="KE371" s="319"/>
      <c r="KF371" s="319"/>
      <c r="KG371" s="319"/>
      <c r="KH371" s="319"/>
      <c r="KI371" s="319"/>
      <c r="KJ371" s="319"/>
      <c r="KK371" s="319"/>
      <c r="KL371" s="319"/>
      <c r="KM371" s="319"/>
      <c r="KN371" s="319"/>
      <c r="KO371" s="319"/>
      <c r="KP371" s="319"/>
      <c r="KQ371" s="319"/>
      <c r="KR371" s="319"/>
      <c r="KS371" s="319"/>
      <c r="KT371" s="319"/>
      <c r="KU371" s="319"/>
      <c r="KV371" s="319"/>
      <c r="KW371" s="319"/>
      <c r="KX371" s="319"/>
      <c r="KY371" s="319"/>
      <c r="KZ371" s="319"/>
      <c r="LA371" s="319"/>
      <c r="LB371" s="319"/>
      <c r="LC371" s="319"/>
      <c r="LD371" s="319"/>
      <c r="LE371" s="319"/>
      <c r="LF371" s="319"/>
      <c r="LG371" s="319"/>
      <c r="LH371" s="319"/>
      <c r="LI371" s="319"/>
      <c r="LJ371" s="319"/>
      <c r="LK371" s="319"/>
      <c r="LL371" s="319"/>
      <c r="LM371" s="319"/>
      <c r="LN371" s="319"/>
      <c r="LO371" s="319"/>
      <c r="LP371" s="319"/>
      <c r="LQ371" s="319"/>
      <c r="LR371" s="319"/>
      <c r="LS371" s="319"/>
      <c r="LT371" s="319"/>
      <c r="LU371" s="319"/>
      <c r="LV371" s="319"/>
      <c r="LW371" s="319"/>
      <c r="LX371" s="319"/>
      <c r="LY371" s="319"/>
      <c r="LZ371" s="319"/>
      <c r="MA371" s="319"/>
      <c r="MB371" s="319"/>
      <c r="MC371" s="319"/>
      <c r="MD371" s="319"/>
      <c r="ME371" s="319"/>
      <c r="MF371" s="319"/>
      <c r="MG371" s="319"/>
      <c r="MH371" s="319"/>
      <c r="MI371" s="319"/>
      <c r="MJ371" s="319"/>
      <c r="MK371" s="319"/>
      <c r="ML371" s="319"/>
      <c r="MM371" s="319"/>
      <c r="MN371" s="319"/>
      <c r="MO371" s="319"/>
      <c r="MP371" s="319"/>
      <c r="MQ371" s="319"/>
      <c r="MS371" s="241"/>
      <c r="MT371" s="373">
        <f t="shared" si="482"/>
        <v>0</v>
      </c>
      <c r="MU371" s="365">
        <f t="shared" si="499"/>
        <v>0</v>
      </c>
      <c r="MV371" s="365">
        <f t="shared" si="469"/>
        <v>0</v>
      </c>
      <c r="MW371" s="365"/>
      <c r="MX371" s="365">
        <f t="shared" si="470"/>
        <v>0</v>
      </c>
      <c r="MY371" s="365"/>
      <c r="MZ371" s="365">
        <f t="shared" si="471"/>
        <v>0</v>
      </c>
      <c r="NA371" s="365"/>
      <c r="NB371" s="365">
        <f t="shared" si="472"/>
        <v>0</v>
      </c>
      <c r="NC371" s="365"/>
      <c r="ND371" s="365">
        <f t="shared" si="473"/>
        <v>0</v>
      </c>
      <c r="NE371" s="365"/>
      <c r="NF371" s="365">
        <f t="shared" si="474"/>
        <v>0</v>
      </c>
      <c r="NG371" s="365"/>
      <c r="NH371" s="365">
        <f t="shared" si="475"/>
        <v>0</v>
      </c>
      <c r="NI371" s="365"/>
      <c r="NJ371" s="365">
        <f t="shared" si="476"/>
        <v>0</v>
      </c>
      <c r="NK371" s="365"/>
      <c r="NL371" s="365">
        <f t="shared" si="483"/>
        <v>0</v>
      </c>
      <c r="NM371" s="366"/>
      <c r="NN371" s="370"/>
      <c r="NR371" s="318">
        <f t="shared" si="477"/>
        <v>0</v>
      </c>
      <c r="NS371" s="318">
        <f t="shared" si="478"/>
        <v>0</v>
      </c>
      <c r="NT371" s="318">
        <f t="shared" si="479"/>
        <v>0</v>
      </c>
    </row>
    <row r="372" spans="1:384" s="318" customFormat="1" ht="10.199999999999999" customHeight="1" x14ac:dyDescent="0.3">
      <c r="A372" s="25"/>
      <c r="B372" s="389"/>
      <c r="C372" s="424"/>
      <c r="D372" s="15"/>
      <c r="E372" s="106"/>
      <c r="F372" s="106"/>
      <c r="G372" s="106"/>
      <c r="H372" s="399"/>
      <c r="I372" s="381">
        <f>Prenoms!$B$20</f>
        <v>0</v>
      </c>
      <c r="J372" s="382"/>
      <c r="K372" s="382"/>
      <c r="L372" s="382"/>
      <c r="M372" s="382"/>
      <c r="N372" s="68" t="str">
        <f>IF(NL372&lt;&gt;0,"",IF(Conges!P54=0,"",Conges!P54))</f>
        <v/>
      </c>
      <c r="O372" s="69"/>
      <c r="P372" s="70"/>
      <c r="Q372" s="70"/>
      <c r="R372" s="70"/>
      <c r="S372" s="70"/>
      <c r="T372" s="70"/>
      <c r="U372" s="70"/>
      <c r="V372" s="71"/>
      <c r="W372" s="69"/>
      <c r="X372" s="70"/>
      <c r="Y372" s="70"/>
      <c r="Z372" s="70"/>
      <c r="AA372" s="70"/>
      <c r="AB372" s="70"/>
      <c r="AC372" s="70"/>
      <c r="AD372" s="71"/>
      <c r="AE372" s="69"/>
      <c r="AF372" s="70"/>
      <c r="AG372" s="70"/>
      <c r="AH372" s="70"/>
      <c r="AI372" s="70"/>
      <c r="AJ372" s="71"/>
      <c r="AK372" s="69"/>
      <c r="AL372" s="70"/>
      <c r="AM372" s="70"/>
      <c r="AN372" s="70"/>
      <c r="AO372" s="70"/>
      <c r="AP372" s="70"/>
      <c r="AQ372" s="70"/>
      <c r="AR372" s="70"/>
      <c r="AS372" s="70"/>
      <c r="AT372" s="71"/>
      <c r="AU372" s="69"/>
      <c r="AV372" s="70"/>
      <c r="AW372" s="70"/>
      <c r="AX372" s="70"/>
      <c r="AY372" s="70"/>
      <c r="AZ372" s="70"/>
      <c r="BA372" s="70"/>
      <c r="BB372" s="71"/>
      <c r="BC372" s="72">
        <f>IF(NL372&lt;&gt;0,(IF(Conges!P$54=0,0,3)),0)</f>
        <v>0</v>
      </c>
      <c r="BD372" s="417"/>
      <c r="BE372" s="392">
        <f>IF(OR(Conges!P$54="A",Conges!P$54="V"),Prenoms!L$20,NL372)</f>
        <v>0</v>
      </c>
      <c r="BF372" s="393"/>
      <c r="BG372" s="289"/>
      <c r="BH372" s="290">
        <f t="shared" si="462"/>
        <v>0</v>
      </c>
      <c r="BI372" s="291" t="str">
        <f t="shared" si="463"/>
        <v/>
      </c>
      <c r="BJ372" s="305">
        <v>0</v>
      </c>
      <c r="BK372" s="306">
        <f t="shared" si="480"/>
        <v>0</v>
      </c>
      <c r="BL372" s="307">
        <f t="shared" si="439"/>
        <v>0</v>
      </c>
      <c r="BM372" s="307">
        <f t="shared" si="440"/>
        <v>0</v>
      </c>
      <c r="BN372" s="307">
        <f>SUM('Heures Pointage'!$RD$16:$RE$16)</f>
        <v>0</v>
      </c>
      <c r="BO372" s="307">
        <f>SUM('Heures et Indemnites'!$RD$16:$RE$16)</f>
        <v>0</v>
      </c>
      <c r="BP372" s="308">
        <f t="shared" si="441"/>
        <v>0</v>
      </c>
      <c r="BQ372" s="308">
        <f>'Heures Pointage'!$SB$16</f>
        <v>0</v>
      </c>
      <c r="BR372" s="309">
        <f t="shared" ref="BR372" si="501">$BH$1072</f>
        <v>0</v>
      </c>
      <c r="BS372" s="150">
        <f>Prenoms!$C$20</f>
        <v>0</v>
      </c>
      <c r="BT372" s="153"/>
      <c r="BU372" s="323">
        <f>SUM('Heures et Indemnites'!$RD$16:$RE$16)</f>
        <v>0</v>
      </c>
      <c r="BV372" s="236">
        <f>SUM('Heures et Indemnites'!$RD$6:$RE$16)</f>
        <v>0</v>
      </c>
      <c r="BW372" s="323"/>
      <c r="BX372" s="236"/>
      <c r="BY372" s="319"/>
      <c r="BZ372" s="319"/>
      <c r="CA372" s="319"/>
      <c r="CB372" s="319"/>
      <c r="CC372" s="319"/>
      <c r="CD372" s="319"/>
      <c r="CE372" s="319"/>
      <c r="CF372" s="319"/>
      <c r="CG372" s="319"/>
      <c r="CH372" s="319"/>
      <c r="CI372" s="319"/>
      <c r="CJ372" s="319"/>
      <c r="CK372" s="319"/>
      <c r="CL372" s="319"/>
      <c r="CM372" s="319"/>
      <c r="CN372" s="319"/>
      <c r="CO372" s="319"/>
      <c r="CP372" s="319"/>
      <c r="CQ372" s="319"/>
      <c r="CR372" s="319"/>
      <c r="CS372" s="319"/>
      <c r="CT372" s="319"/>
      <c r="CU372" s="319"/>
      <c r="CV372" s="319"/>
      <c r="CW372" s="319"/>
      <c r="CX372" s="319"/>
      <c r="CY372" s="319"/>
      <c r="CZ372" s="319"/>
      <c r="DA372" s="319"/>
      <c r="DB372" s="319"/>
      <c r="DC372" s="319"/>
      <c r="DD372" s="319"/>
      <c r="DE372" s="319"/>
      <c r="DF372" s="319"/>
      <c r="DG372" s="319"/>
      <c r="DH372" s="319"/>
      <c r="DI372" s="319"/>
      <c r="DJ372" s="319"/>
      <c r="DK372" s="319"/>
      <c r="DL372" s="319"/>
      <c r="DM372" s="319"/>
      <c r="DN372" s="319"/>
      <c r="DO372" s="319"/>
      <c r="DP372" s="319"/>
      <c r="DQ372" s="319"/>
      <c r="DR372" s="319"/>
      <c r="DS372" s="319"/>
      <c r="DT372" s="319"/>
      <c r="DU372" s="319"/>
      <c r="DV372" s="319"/>
      <c r="DW372" s="319"/>
      <c r="DX372" s="319"/>
      <c r="DY372" s="319"/>
      <c r="DZ372" s="319"/>
      <c r="EA372" s="319"/>
      <c r="EB372" s="319"/>
      <c r="EC372" s="319"/>
      <c r="ED372" s="319"/>
      <c r="EE372" s="319"/>
      <c r="EF372" s="319"/>
      <c r="EG372" s="319"/>
      <c r="EH372" s="319"/>
      <c r="EI372" s="319"/>
      <c r="EJ372" s="319"/>
      <c r="EK372" s="319"/>
      <c r="EL372" s="319"/>
      <c r="EM372" s="319"/>
      <c r="EN372" s="319"/>
      <c r="EO372" s="319"/>
      <c r="EP372" s="319"/>
      <c r="EQ372" s="319"/>
      <c r="ER372" s="319"/>
      <c r="ES372" s="319"/>
      <c r="ET372" s="319"/>
      <c r="EU372" s="319"/>
      <c r="EV372" s="319"/>
      <c r="EW372" s="319"/>
      <c r="EX372" s="319"/>
      <c r="EY372" s="319"/>
      <c r="EZ372" s="319"/>
      <c r="FA372" s="319"/>
      <c r="FB372" s="319"/>
      <c r="FC372" s="319"/>
      <c r="FD372" s="319"/>
      <c r="FE372" s="319"/>
      <c r="FF372" s="319"/>
      <c r="FG372" s="319"/>
      <c r="FH372" s="319"/>
      <c r="FI372" s="319"/>
      <c r="FJ372" s="319"/>
      <c r="FK372" s="319"/>
      <c r="FL372" s="319"/>
      <c r="FM372" s="319"/>
      <c r="FN372" s="319"/>
      <c r="FO372" s="319"/>
      <c r="FP372" s="319"/>
      <c r="FQ372" s="319"/>
      <c r="FR372" s="319"/>
      <c r="FS372" s="319"/>
      <c r="FT372" s="319"/>
      <c r="FU372" s="319"/>
      <c r="FV372" s="319"/>
      <c r="FW372" s="319"/>
      <c r="FX372" s="319"/>
      <c r="FY372" s="319"/>
      <c r="FZ372" s="319"/>
      <c r="GA372" s="319"/>
      <c r="GB372" s="319"/>
      <c r="GC372" s="319"/>
      <c r="GD372" s="319"/>
      <c r="GE372" s="319"/>
      <c r="GF372" s="319"/>
      <c r="GG372" s="319"/>
      <c r="GH372" s="319"/>
      <c r="GI372" s="319"/>
      <c r="GJ372" s="319"/>
      <c r="GK372" s="319"/>
      <c r="GL372" s="319"/>
      <c r="GM372" s="319"/>
      <c r="GN372" s="319"/>
      <c r="GO372" s="319"/>
      <c r="GP372" s="319"/>
      <c r="GQ372" s="319"/>
      <c r="GR372" s="319"/>
      <c r="GS372" s="319"/>
      <c r="GT372" s="319"/>
      <c r="GU372" s="319"/>
      <c r="GV372" s="319"/>
      <c r="GW372" s="319"/>
      <c r="GX372" s="319"/>
      <c r="GY372" s="319"/>
      <c r="GZ372" s="319"/>
      <c r="HA372" s="319"/>
      <c r="HB372" s="319"/>
      <c r="HC372" s="319"/>
      <c r="HD372" s="319"/>
      <c r="HE372" s="319"/>
      <c r="HF372" s="319"/>
      <c r="HG372" s="319"/>
      <c r="HH372" s="319"/>
      <c r="HI372" s="319"/>
      <c r="HJ372" s="319"/>
      <c r="HK372" s="319"/>
      <c r="HL372" s="319"/>
      <c r="HM372" s="319"/>
      <c r="HN372" s="319"/>
      <c r="HO372" s="319"/>
      <c r="HP372" s="319"/>
      <c r="HQ372" s="319"/>
      <c r="HR372" s="319"/>
      <c r="HS372" s="319"/>
      <c r="HT372" s="319"/>
      <c r="HU372" s="319"/>
      <c r="HV372" s="319"/>
      <c r="HW372" s="319"/>
      <c r="HX372" s="319"/>
      <c r="HY372" s="319"/>
      <c r="HZ372" s="319"/>
      <c r="IA372" s="319"/>
      <c r="IB372" s="319"/>
      <c r="IC372" s="319"/>
      <c r="ID372" s="319"/>
      <c r="IE372" s="319"/>
      <c r="IF372" s="319"/>
      <c r="IG372" s="319"/>
      <c r="IH372" s="319"/>
      <c r="II372" s="319"/>
      <c r="IJ372" s="319"/>
      <c r="IK372" s="319"/>
      <c r="IL372" s="319"/>
      <c r="IM372" s="319"/>
      <c r="IN372" s="319"/>
      <c r="IO372" s="319"/>
      <c r="IP372" s="319"/>
      <c r="IQ372" s="319"/>
      <c r="IR372" s="319"/>
      <c r="IS372" s="319"/>
      <c r="IT372" s="319"/>
      <c r="IU372" s="319"/>
      <c r="IV372" s="319"/>
      <c r="IW372" s="319"/>
      <c r="IX372" s="319"/>
      <c r="IY372" s="319"/>
      <c r="IZ372" s="319"/>
      <c r="JA372" s="319"/>
      <c r="JB372" s="319"/>
      <c r="JC372" s="319"/>
      <c r="JD372" s="319"/>
      <c r="JE372" s="319"/>
      <c r="JF372" s="319"/>
      <c r="JG372" s="319"/>
      <c r="JH372" s="319"/>
      <c r="JI372" s="319"/>
      <c r="JJ372" s="319"/>
      <c r="JK372" s="319"/>
      <c r="JL372" s="319"/>
      <c r="JM372" s="319"/>
      <c r="JN372" s="319"/>
      <c r="JO372" s="319"/>
      <c r="JP372" s="319"/>
      <c r="JQ372" s="319"/>
      <c r="JR372" s="319"/>
      <c r="JS372" s="319"/>
      <c r="JT372" s="319"/>
      <c r="JU372" s="319"/>
      <c r="JV372" s="319"/>
      <c r="JW372" s="319"/>
      <c r="JX372" s="319"/>
      <c r="JY372" s="319"/>
      <c r="JZ372" s="319"/>
      <c r="KA372" s="319"/>
      <c r="KB372" s="319"/>
      <c r="KC372" s="319"/>
      <c r="KD372" s="319"/>
      <c r="KE372" s="319"/>
      <c r="KF372" s="319"/>
      <c r="KG372" s="319"/>
      <c r="KH372" s="319"/>
      <c r="KI372" s="319"/>
      <c r="KJ372" s="319"/>
      <c r="KK372" s="319"/>
      <c r="KL372" s="319"/>
      <c r="KM372" s="319"/>
      <c r="KN372" s="319"/>
      <c r="KO372" s="319"/>
      <c r="KP372" s="319"/>
      <c r="KQ372" s="319"/>
      <c r="KR372" s="319"/>
      <c r="KS372" s="319"/>
      <c r="KT372" s="319"/>
      <c r="KU372" s="319"/>
      <c r="KV372" s="319"/>
      <c r="KW372" s="319"/>
      <c r="KX372" s="319"/>
      <c r="KY372" s="319"/>
      <c r="KZ372" s="319"/>
      <c r="LA372" s="319"/>
      <c r="LB372" s="319"/>
      <c r="LC372" s="319"/>
      <c r="LD372" s="319"/>
      <c r="LE372" s="319"/>
      <c r="LF372" s="319"/>
      <c r="LG372" s="319"/>
      <c r="LH372" s="319"/>
      <c r="LI372" s="319"/>
      <c r="LJ372" s="319"/>
      <c r="LK372" s="319"/>
      <c r="LL372" s="319"/>
      <c r="LM372" s="319"/>
      <c r="LN372" s="319"/>
      <c r="LO372" s="319"/>
      <c r="LP372" s="319"/>
      <c r="LQ372" s="319"/>
      <c r="LR372" s="319"/>
      <c r="LS372" s="319"/>
      <c r="LT372" s="319"/>
      <c r="LU372" s="319"/>
      <c r="LV372" s="319"/>
      <c r="LW372" s="319"/>
      <c r="LX372" s="319"/>
      <c r="LY372" s="319"/>
      <c r="LZ372" s="319"/>
      <c r="MA372" s="319"/>
      <c r="MB372" s="319"/>
      <c r="MC372" s="319"/>
      <c r="MD372" s="319"/>
      <c r="ME372" s="319"/>
      <c r="MF372" s="319"/>
      <c r="MG372" s="319"/>
      <c r="MH372" s="319"/>
      <c r="MI372" s="319"/>
      <c r="MJ372" s="319"/>
      <c r="MK372" s="319"/>
      <c r="ML372" s="319"/>
      <c r="MM372" s="319"/>
      <c r="MN372" s="319"/>
      <c r="MO372" s="319"/>
      <c r="MP372" s="319"/>
      <c r="MQ372" s="319"/>
      <c r="MS372" s="241"/>
      <c r="MT372" s="362">
        <f t="shared" si="482"/>
        <v>0</v>
      </c>
      <c r="MU372" s="363">
        <f t="shared" si="499"/>
        <v>0</v>
      </c>
      <c r="MV372" s="363">
        <f t="shared" si="469"/>
        <v>0</v>
      </c>
      <c r="MW372" s="363"/>
      <c r="MX372" s="363">
        <f t="shared" si="470"/>
        <v>0</v>
      </c>
      <c r="MY372" s="363"/>
      <c r="MZ372" s="363">
        <f t="shared" si="471"/>
        <v>0</v>
      </c>
      <c r="NA372" s="363"/>
      <c r="NB372" s="363">
        <f t="shared" si="472"/>
        <v>0</v>
      </c>
      <c r="NC372" s="363"/>
      <c r="ND372" s="363">
        <f t="shared" si="473"/>
        <v>0</v>
      </c>
      <c r="NE372" s="363"/>
      <c r="NF372" s="363">
        <f t="shared" si="474"/>
        <v>0</v>
      </c>
      <c r="NG372" s="363"/>
      <c r="NH372" s="363">
        <f t="shared" si="475"/>
        <v>0</v>
      </c>
      <c r="NI372" s="363"/>
      <c r="NJ372" s="363">
        <f t="shared" si="476"/>
        <v>0</v>
      </c>
      <c r="NK372" s="363"/>
      <c r="NL372" s="363">
        <f t="shared" si="483"/>
        <v>0</v>
      </c>
      <c r="NM372" s="364"/>
      <c r="NN372" s="370"/>
      <c r="NR372" s="318">
        <f t="shared" si="477"/>
        <v>0</v>
      </c>
      <c r="NS372" s="318">
        <f t="shared" si="478"/>
        <v>0</v>
      </c>
      <c r="NT372" s="318">
        <f t="shared" si="479"/>
        <v>0</v>
      </c>
    </row>
    <row r="373" spans="1:384" s="318" customFormat="1" ht="10.199999999999999" customHeight="1" x14ac:dyDescent="0.3">
      <c r="A373" s="25"/>
      <c r="B373" s="389"/>
      <c r="C373" s="424"/>
      <c r="D373" s="15"/>
      <c r="E373" s="106"/>
      <c r="F373" s="106"/>
      <c r="G373" s="106"/>
      <c r="H373" s="399"/>
      <c r="I373" s="394">
        <f>Prenoms!$B$21</f>
        <v>0</v>
      </c>
      <c r="J373" s="395"/>
      <c r="K373" s="395"/>
      <c r="L373" s="395"/>
      <c r="M373" s="395"/>
      <c r="N373" s="81" t="str">
        <f>IF(NL373&lt;&gt;0,"",IF(Conges!P55=0,"",Conges!P55))</f>
        <v/>
      </c>
      <c r="O373" s="82"/>
      <c r="P373" s="83"/>
      <c r="Q373" s="83"/>
      <c r="R373" s="83"/>
      <c r="S373" s="83"/>
      <c r="T373" s="83"/>
      <c r="U373" s="83"/>
      <c r="V373" s="84"/>
      <c r="W373" s="82"/>
      <c r="X373" s="83"/>
      <c r="Y373" s="83"/>
      <c r="Z373" s="83"/>
      <c r="AA373" s="83"/>
      <c r="AB373" s="83"/>
      <c r="AC373" s="83"/>
      <c r="AD373" s="84"/>
      <c r="AE373" s="82"/>
      <c r="AF373" s="83"/>
      <c r="AG373" s="83"/>
      <c r="AH373" s="83"/>
      <c r="AI373" s="83"/>
      <c r="AJ373" s="84"/>
      <c r="AK373" s="82"/>
      <c r="AL373" s="83"/>
      <c r="AM373" s="83"/>
      <c r="AN373" s="83"/>
      <c r="AO373" s="83"/>
      <c r="AP373" s="83"/>
      <c r="AQ373" s="83"/>
      <c r="AR373" s="83"/>
      <c r="AS373" s="83"/>
      <c r="AT373" s="84"/>
      <c r="AU373" s="82"/>
      <c r="AV373" s="83"/>
      <c r="AW373" s="83"/>
      <c r="AX373" s="83"/>
      <c r="AY373" s="83"/>
      <c r="AZ373" s="83"/>
      <c r="BA373" s="83"/>
      <c r="BB373" s="84"/>
      <c r="BC373" s="85">
        <f>IF(NL373&lt;&gt;0,(IF(Conges!P$55=0,0,3)),0)</f>
        <v>0</v>
      </c>
      <c r="BD373" s="417"/>
      <c r="BE373" s="390">
        <f>IF(OR(Conges!P$55="A",Conges!P$55="V"),Prenoms!L$21,NL373)</f>
        <v>0</v>
      </c>
      <c r="BF373" s="391"/>
      <c r="BG373" s="286"/>
      <c r="BH373" s="287">
        <f t="shared" si="462"/>
        <v>0</v>
      </c>
      <c r="BI373" s="288" t="str">
        <f t="shared" si="463"/>
        <v/>
      </c>
      <c r="BJ373" s="300">
        <v>0</v>
      </c>
      <c r="BK373" s="301">
        <f t="shared" si="480"/>
        <v>0</v>
      </c>
      <c r="BL373" s="302">
        <f t="shared" si="439"/>
        <v>0</v>
      </c>
      <c r="BM373" s="302">
        <f t="shared" si="440"/>
        <v>0</v>
      </c>
      <c r="BN373" s="302">
        <f>SUM('Heures Pointage'!$SD$16:$SE$16)</f>
        <v>0</v>
      </c>
      <c r="BO373" s="302">
        <f>SUM('Heures et Indemnites'!$SD$16:$SE$16)</f>
        <v>0</v>
      </c>
      <c r="BP373" s="303">
        <f t="shared" si="441"/>
        <v>0</v>
      </c>
      <c r="BQ373" s="303">
        <f>'Heures Pointage'!$TB$16</f>
        <v>0</v>
      </c>
      <c r="BR373" s="304">
        <f t="shared" ref="BR373" si="502">$BH$1073</f>
        <v>0</v>
      </c>
      <c r="BS373" s="149">
        <f>Prenoms!$C$21</f>
        <v>0</v>
      </c>
      <c r="BT373" s="180"/>
      <c r="BU373" s="324">
        <f>SUM('Heures et Indemnites'!$SD$16:$SE$16)</f>
        <v>0</v>
      </c>
      <c r="BV373" s="235">
        <f>SUM('Heures et Indemnites'!$SD$6:$SE$16)</f>
        <v>0</v>
      </c>
      <c r="BW373" s="324"/>
      <c r="BX373" s="235"/>
      <c r="BY373" s="319"/>
      <c r="BZ373" s="319"/>
      <c r="CA373" s="319"/>
      <c r="CB373" s="319"/>
      <c r="CC373" s="319"/>
      <c r="CD373" s="319"/>
      <c r="CE373" s="319"/>
      <c r="CF373" s="319"/>
      <c r="CG373" s="319"/>
      <c r="CH373" s="319"/>
      <c r="CI373" s="319"/>
      <c r="CJ373" s="319"/>
      <c r="CK373" s="319"/>
      <c r="CL373" s="319"/>
      <c r="CM373" s="319"/>
      <c r="CN373" s="319"/>
      <c r="CO373" s="319"/>
      <c r="CP373" s="319"/>
      <c r="CQ373" s="319"/>
      <c r="CR373" s="319"/>
      <c r="CS373" s="319"/>
      <c r="CT373" s="319"/>
      <c r="CU373" s="319"/>
      <c r="CV373" s="319"/>
      <c r="CW373" s="319"/>
      <c r="CX373" s="319"/>
      <c r="CY373" s="319"/>
      <c r="CZ373" s="319"/>
      <c r="DA373" s="319"/>
      <c r="DB373" s="319"/>
      <c r="DC373" s="319"/>
      <c r="DD373" s="319"/>
      <c r="DE373" s="319"/>
      <c r="DF373" s="319"/>
      <c r="DG373" s="319"/>
      <c r="DH373" s="319"/>
      <c r="DI373" s="319"/>
      <c r="DJ373" s="319"/>
      <c r="DK373" s="319"/>
      <c r="DL373" s="319"/>
      <c r="DM373" s="319"/>
      <c r="DN373" s="319"/>
      <c r="DO373" s="319"/>
      <c r="DP373" s="319"/>
      <c r="DQ373" s="319"/>
      <c r="DR373" s="319"/>
      <c r="DS373" s="319"/>
      <c r="DT373" s="319"/>
      <c r="DU373" s="319"/>
      <c r="DV373" s="319"/>
      <c r="DW373" s="319"/>
      <c r="DX373" s="319"/>
      <c r="DY373" s="319"/>
      <c r="DZ373" s="319"/>
      <c r="EA373" s="319"/>
      <c r="EB373" s="319"/>
      <c r="EC373" s="319"/>
      <c r="ED373" s="319"/>
      <c r="EE373" s="319"/>
      <c r="EF373" s="319"/>
      <c r="EG373" s="319"/>
      <c r="EH373" s="319"/>
      <c r="EI373" s="319"/>
      <c r="EJ373" s="319"/>
      <c r="EK373" s="319"/>
      <c r="EL373" s="319"/>
      <c r="EM373" s="319"/>
      <c r="EN373" s="319"/>
      <c r="EO373" s="319"/>
      <c r="EP373" s="319"/>
      <c r="EQ373" s="319"/>
      <c r="ER373" s="319"/>
      <c r="ES373" s="319"/>
      <c r="ET373" s="319"/>
      <c r="EU373" s="319"/>
      <c r="EV373" s="319"/>
      <c r="EW373" s="319"/>
      <c r="EX373" s="319"/>
      <c r="EY373" s="319"/>
      <c r="EZ373" s="319"/>
      <c r="FA373" s="319"/>
      <c r="FB373" s="319"/>
      <c r="FC373" s="319"/>
      <c r="FD373" s="319"/>
      <c r="FE373" s="319"/>
      <c r="FF373" s="319"/>
      <c r="FG373" s="319"/>
      <c r="FH373" s="319"/>
      <c r="FI373" s="319"/>
      <c r="FJ373" s="319"/>
      <c r="FK373" s="319"/>
      <c r="FL373" s="319"/>
      <c r="FM373" s="319"/>
      <c r="FN373" s="319"/>
      <c r="FO373" s="319"/>
      <c r="FP373" s="319"/>
      <c r="FQ373" s="319"/>
      <c r="FR373" s="319"/>
      <c r="FS373" s="319"/>
      <c r="FT373" s="319"/>
      <c r="FU373" s="319"/>
      <c r="FV373" s="319"/>
      <c r="FW373" s="319"/>
      <c r="FX373" s="319"/>
      <c r="FY373" s="319"/>
      <c r="FZ373" s="319"/>
      <c r="GA373" s="319"/>
      <c r="GB373" s="319"/>
      <c r="GC373" s="319"/>
      <c r="GD373" s="319"/>
      <c r="GE373" s="319"/>
      <c r="GF373" s="319"/>
      <c r="GG373" s="319"/>
      <c r="GH373" s="319"/>
      <c r="GI373" s="319"/>
      <c r="GJ373" s="319"/>
      <c r="GK373" s="319"/>
      <c r="GL373" s="319"/>
      <c r="GM373" s="319"/>
      <c r="GN373" s="319"/>
      <c r="GO373" s="319"/>
      <c r="GP373" s="319"/>
      <c r="GQ373" s="319"/>
      <c r="GR373" s="319"/>
      <c r="GS373" s="319"/>
      <c r="GT373" s="319"/>
      <c r="GU373" s="319"/>
      <c r="GV373" s="319"/>
      <c r="GW373" s="319"/>
      <c r="GX373" s="319"/>
      <c r="GY373" s="319"/>
      <c r="GZ373" s="319"/>
      <c r="HA373" s="319"/>
      <c r="HB373" s="319"/>
      <c r="HC373" s="319"/>
      <c r="HD373" s="319"/>
      <c r="HE373" s="319"/>
      <c r="HF373" s="319"/>
      <c r="HG373" s="319"/>
      <c r="HH373" s="319"/>
      <c r="HI373" s="319"/>
      <c r="HJ373" s="319"/>
      <c r="HK373" s="319"/>
      <c r="HL373" s="319"/>
      <c r="HM373" s="319"/>
      <c r="HN373" s="319"/>
      <c r="HO373" s="319"/>
      <c r="HP373" s="319"/>
      <c r="HQ373" s="319"/>
      <c r="HR373" s="319"/>
      <c r="HS373" s="319"/>
      <c r="HT373" s="319"/>
      <c r="HU373" s="319"/>
      <c r="HV373" s="319"/>
      <c r="HW373" s="319"/>
      <c r="HX373" s="319"/>
      <c r="HY373" s="319"/>
      <c r="HZ373" s="319"/>
      <c r="IA373" s="319"/>
      <c r="IB373" s="319"/>
      <c r="IC373" s="319"/>
      <c r="ID373" s="319"/>
      <c r="IE373" s="319"/>
      <c r="IF373" s="319"/>
      <c r="IG373" s="319"/>
      <c r="IH373" s="319"/>
      <c r="II373" s="319"/>
      <c r="IJ373" s="319"/>
      <c r="IK373" s="319"/>
      <c r="IL373" s="319"/>
      <c r="IM373" s="319"/>
      <c r="IN373" s="319"/>
      <c r="IO373" s="319"/>
      <c r="IP373" s="319"/>
      <c r="IQ373" s="319"/>
      <c r="IR373" s="319"/>
      <c r="IS373" s="319"/>
      <c r="IT373" s="319"/>
      <c r="IU373" s="319"/>
      <c r="IV373" s="319"/>
      <c r="IW373" s="319"/>
      <c r="IX373" s="319"/>
      <c r="IY373" s="319"/>
      <c r="IZ373" s="319"/>
      <c r="JA373" s="319"/>
      <c r="JB373" s="319"/>
      <c r="JC373" s="319"/>
      <c r="JD373" s="319"/>
      <c r="JE373" s="319"/>
      <c r="JF373" s="319"/>
      <c r="JG373" s="319"/>
      <c r="JH373" s="319"/>
      <c r="JI373" s="319"/>
      <c r="JJ373" s="319"/>
      <c r="JK373" s="319"/>
      <c r="JL373" s="319"/>
      <c r="JM373" s="319"/>
      <c r="JN373" s="319"/>
      <c r="JO373" s="319"/>
      <c r="JP373" s="319"/>
      <c r="JQ373" s="319"/>
      <c r="JR373" s="319"/>
      <c r="JS373" s="319"/>
      <c r="JT373" s="319"/>
      <c r="JU373" s="319"/>
      <c r="JV373" s="319"/>
      <c r="JW373" s="319"/>
      <c r="JX373" s="319"/>
      <c r="JY373" s="319"/>
      <c r="JZ373" s="319"/>
      <c r="KA373" s="319"/>
      <c r="KB373" s="319"/>
      <c r="KC373" s="319"/>
      <c r="KD373" s="319"/>
      <c r="KE373" s="319"/>
      <c r="KF373" s="319"/>
      <c r="KG373" s="319"/>
      <c r="KH373" s="319"/>
      <c r="KI373" s="319"/>
      <c r="KJ373" s="319"/>
      <c r="KK373" s="319"/>
      <c r="KL373" s="319"/>
      <c r="KM373" s="319"/>
      <c r="KN373" s="319"/>
      <c r="KO373" s="319"/>
      <c r="KP373" s="319"/>
      <c r="KQ373" s="319"/>
      <c r="KR373" s="319"/>
      <c r="KS373" s="319"/>
      <c r="KT373" s="319"/>
      <c r="KU373" s="319"/>
      <c r="KV373" s="319"/>
      <c r="KW373" s="319"/>
      <c r="KX373" s="319"/>
      <c r="KY373" s="319"/>
      <c r="KZ373" s="319"/>
      <c r="LA373" s="319"/>
      <c r="LB373" s="319"/>
      <c r="LC373" s="319"/>
      <c r="LD373" s="319"/>
      <c r="LE373" s="319"/>
      <c r="LF373" s="319"/>
      <c r="LG373" s="319"/>
      <c r="LH373" s="319"/>
      <c r="LI373" s="319"/>
      <c r="LJ373" s="319"/>
      <c r="LK373" s="319"/>
      <c r="LL373" s="319"/>
      <c r="LM373" s="319"/>
      <c r="LN373" s="319"/>
      <c r="LO373" s="319"/>
      <c r="LP373" s="319"/>
      <c r="LQ373" s="319"/>
      <c r="LR373" s="319"/>
      <c r="LS373" s="319"/>
      <c r="LT373" s="319"/>
      <c r="LU373" s="319"/>
      <c r="LV373" s="319"/>
      <c r="LW373" s="319"/>
      <c r="LX373" s="319"/>
      <c r="LY373" s="319"/>
      <c r="LZ373" s="319"/>
      <c r="MA373" s="319"/>
      <c r="MB373" s="319"/>
      <c r="MC373" s="319"/>
      <c r="MD373" s="319"/>
      <c r="ME373" s="319"/>
      <c r="MF373" s="319"/>
      <c r="MG373" s="319"/>
      <c r="MH373" s="319"/>
      <c r="MI373" s="319"/>
      <c r="MJ373" s="319"/>
      <c r="MK373" s="319"/>
      <c r="ML373" s="319"/>
      <c r="MM373" s="319"/>
      <c r="MN373" s="319"/>
      <c r="MO373" s="319"/>
      <c r="MP373" s="319"/>
      <c r="MQ373" s="319"/>
      <c r="MS373" s="241"/>
      <c r="MT373" s="373">
        <f t="shared" si="482"/>
        <v>0</v>
      </c>
      <c r="MU373" s="365">
        <f t="shared" si="499"/>
        <v>0</v>
      </c>
      <c r="MV373" s="365">
        <f t="shared" si="469"/>
        <v>0</v>
      </c>
      <c r="MW373" s="365"/>
      <c r="MX373" s="365">
        <f t="shared" si="470"/>
        <v>0</v>
      </c>
      <c r="MY373" s="365"/>
      <c r="MZ373" s="365">
        <f t="shared" si="471"/>
        <v>0</v>
      </c>
      <c r="NA373" s="365"/>
      <c r="NB373" s="365">
        <f t="shared" si="472"/>
        <v>0</v>
      </c>
      <c r="NC373" s="365"/>
      <c r="ND373" s="365">
        <f t="shared" si="473"/>
        <v>0</v>
      </c>
      <c r="NE373" s="365"/>
      <c r="NF373" s="365">
        <f t="shared" si="474"/>
        <v>0</v>
      </c>
      <c r="NG373" s="365"/>
      <c r="NH373" s="365">
        <f t="shared" si="475"/>
        <v>0</v>
      </c>
      <c r="NI373" s="365"/>
      <c r="NJ373" s="365">
        <f t="shared" si="476"/>
        <v>0</v>
      </c>
      <c r="NK373" s="365"/>
      <c r="NL373" s="365">
        <f t="shared" si="483"/>
        <v>0</v>
      </c>
      <c r="NM373" s="366"/>
      <c r="NN373" s="370"/>
      <c r="NR373" s="318">
        <f t="shared" si="477"/>
        <v>0</v>
      </c>
      <c r="NS373" s="318">
        <f t="shared" si="478"/>
        <v>0</v>
      </c>
      <c r="NT373" s="318">
        <f t="shared" si="479"/>
        <v>0</v>
      </c>
    </row>
    <row r="374" spans="1:384" s="318" customFormat="1" ht="10.199999999999999" customHeight="1" x14ac:dyDescent="0.3">
      <c r="A374" s="25"/>
      <c r="B374" s="389"/>
      <c r="C374" s="424"/>
      <c r="D374" s="15"/>
      <c r="E374" s="106"/>
      <c r="F374" s="106"/>
      <c r="G374" s="106"/>
      <c r="H374" s="399"/>
      <c r="I374" s="381">
        <f>Prenoms!$B$22</f>
        <v>0</v>
      </c>
      <c r="J374" s="382"/>
      <c r="K374" s="382"/>
      <c r="L374" s="382"/>
      <c r="M374" s="382"/>
      <c r="N374" s="68" t="str">
        <f>IF(NL374&lt;&gt;0,"",IF(Conges!P56=0,"",Conges!P56))</f>
        <v/>
      </c>
      <c r="O374" s="69"/>
      <c r="P374" s="70"/>
      <c r="Q374" s="70"/>
      <c r="R374" s="70"/>
      <c r="S374" s="70"/>
      <c r="T374" s="70"/>
      <c r="U374" s="70"/>
      <c r="V374" s="71"/>
      <c r="W374" s="69"/>
      <c r="X374" s="70"/>
      <c r="Y374" s="70"/>
      <c r="Z374" s="70"/>
      <c r="AA374" s="70"/>
      <c r="AB374" s="70"/>
      <c r="AC374" s="70"/>
      <c r="AD374" s="71"/>
      <c r="AE374" s="69"/>
      <c r="AF374" s="70"/>
      <c r="AG374" s="70"/>
      <c r="AH374" s="70"/>
      <c r="AI374" s="70"/>
      <c r="AJ374" s="71"/>
      <c r="AK374" s="69"/>
      <c r="AL374" s="70"/>
      <c r="AM374" s="70"/>
      <c r="AN374" s="70"/>
      <c r="AO374" s="70"/>
      <c r="AP374" s="70"/>
      <c r="AQ374" s="70"/>
      <c r="AR374" s="70"/>
      <c r="AS374" s="70"/>
      <c r="AT374" s="71"/>
      <c r="AU374" s="69"/>
      <c r="AV374" s="70"/>
      <c r="AW374" s="70"/>
      <c r="AX374" s="70"/>
      <c r="AY374" s="70"/>
      <c r="AZ374" s="70"/>
      <c r="BA374" s="70"/>
      <c r="BB374" s="71"/>
      <c r="BC374" s="72">
        <f>IF(NL374&lt;&gt;0,(IF(Conges!P$56=0,0,3)),0)</f>
        <v>0</v>
      </c>
      <c r="BD374" s="417"/>
      <c r="BE374" s="392">
        <f>IF(OR(Conges!P$56="A",Conges!P$56="V"),Prenoms!L$22,NL374)</f>
        <v>0</v>
      </c>
      <c r="BF374" s="393"/>
      <c r="BG374" s="289"/>
      <c r="BH374" s="290">
        <f t="shared" si="462"/>
        <v>0</v>
      </c>
      <c r="BI374" s="291" t="str">
        <f t="shared" si="463"/>
        <v/>
      </c>
      <c r="BJ374" s="305">
        <v>0</v>
      </c>
      <c r="BK374" s="306">
        <f t="shared" si="480"/>
        <v>0</v>
      </c>
      <c r="BL374" s="307">
        <f t="shared" si="439"/>
        <v>0</v>
      </c>
      <c r="BM374" s="307">
        <f t="shared" si="440"/>
        <v>0</v>
      </c>
      <c r="BN374" s="307">
        <f>SUM('Heures Pointage'!$TD$16:$TE$16)</f>
        <v>0</v>
      </c>
      <c r="BO374" s="307">
        <f>SUM('Heures et Indemnites'!$TD$16:$TE$16)</f>
        <v>0</v>
      </c>
      <c r="BP374" s="308">
        <f t="shared" si="441"/>
        <v>0</v>
      </c>
      <c r="BQ374" s="308">
        <f>'Heures Pointage'!$UB$16</f>
        <v>0</v>
      </c>
      <c r="BR374" s="309">
        <f t="shared" ref="BR374" si="503">$BH$1074</f>
        <v>0</v>
      </c>
      <c r="BS374" s="150">
        <f>Prenoms!$C$22</f>
        <v>0</v>
      </c>
      <c r="BT374" s="153"/>
      <c r="BU374" s="323">
        <f>SUM('Heures et Indemnites'!$TD$16:$TE$16)</f>
        <v>0</v>
      </c>
      <c r="BV374" s="236">
        <f>SUM('Heures et Indemnites'!$TD$6:$TE$16)</f>
        <v>0</v>
      </c>
      <c r="BW374" s="323"/>
      <c r="BX374" s="236"/>
      <c r="BY374" s="319"/>
      <c r="BZ374" s="319"/>
      <c r="CA374" s="319"/>
      <c r="CB374" s="319"/>
      <c r="CC374" s="319"/>
      <c r="CD374" s="319"/>
      <c r="CE374" s="319"/>
      <c r="CF374" s="319"/>
      <c r="CG374" s="319"/>
      <c r="CH374" s="319"/>
      <c r="CI374" s="319"/>
      <c r="CJ374" s="319"/>
      <c r="CK374" s="319"/>
      <c r="CL374" s="319"/>
      <c r="CM374" s="319"/>
      <c r="CN374" s="319"/>
      <c r="CO374" s="319"/>
      <c r="CP374" s="319"/>
      <c r="CQ374" s="319"/>
      <c r="CR374" s="319"/>
      <c r="CS374" s="319"/>
      <c r="CT374" s="319"/>
      <c r="CU374" s="319"/>
      <c r="CV374" s="319"/>
      <c r="CW374" s="319"/>
      <c r="CX374" s="319"/>
      <c r="CY374" s="319"/>
      <c r="CZ374" s="319"/>
      <c r="DA374" s="319"/>
      <c r="DB374" s="319"/>
      <c r="DC374" s="319"/>
      <c r="DD374" s="319"/>
      <c r="DE374" s="319"/>
      <c r="DF374" s="319"/>
      <c r="DG374" s="319"/>
      <c r="DH374" s="319"/>
      <c r="DI374" s="319"/>
      <c r="DJ374" s="319"/>
      <c r="DK374" s="319"/>
      <c r="DL374" s="319"/>
      <c r="DM374" s="319"/>
      <c r="DN374" s="319"/>
      <c r="DO374" s="319"/>
      <c r="DP374" s="319"/>
      <c r="DQ374" s="319"/>
      <c r="DR374" s="319"/>
      <c r="DS374" s="319"/>
      <c r="DT374" s="319"/>
      <c r="DU374" s="319"/>
      <c r="DV374" s="319"/>
      <c r="DW374" s="319"/>
      <c r="DX374" s="319"/>
      <c r="DY374" s="319"/>
      <c r="DZ374" s="319"/>
      <c r="EA374" s="319"/>
      <c r="EB374" s="319"/>
      <c r="EC374" s="319"/>
      <c r="ED374" s="319"/>
      <c r="EE374" s="319"/>
      <c r="EF374" s="319"/>
      <c r="EG374" s="319"/>
      <c r="EH374" s="319"/>
      <c r="EI374" s="319"/>
      <c r="EJ374" s="319"/>
      <c r="EK374" s="319"/>
      <c r="EL374" s="319"/>
      <c r="EM374" s="319"/>
      <c r="EN374" s="319"/>
      <c r="EO374" s="319"/>
      <c r="EP374" s="319"/>
      <c r="EQ374" s="319"/>
      <c r="ER374" s="319"/>
      <c r="ES374" s="319"/>
      <c r="ET374" s="319"/>
      <c r="EU374" s="319"/>
      <c r="EV374" s="319"/>
      <c r="EW374" s="319"/>
      <c r="EX374" s="319"/>
      <c r="EY374" s="319"/>
      <c r="EZ374" s="319"/>
      <c r="FA374" s="319"/>
      <c r="FB374" s="319"/>
      <c r="FC374" s="319"/>
      <c r="FD374" s="319"/>
      <c r="FE374" s="319"/>
      <c r="FF374" s="319"/>
      <c r="FG374" s="319"/>
      <c r="FH374" s="319"/>
      <c r="FI374" s="319"/>
      <c r="FJ374" s="319"/>
      <c r="FK374" s="319"/>
      <c r="FL374" s="319"/>
      <c r="FM374" s="319"/>
      <c r="FN374" s="319"/>
      <c r="FO374" s="319"/>
      <c r="FP374" s="319"/>
      <c r="FQ374" s="319"/>
      <c r="FR374" s="319"/>
      <c r="FS374" s="319"/>
      <c r="FT374" s="319"/>
      <c r="FU374" s="319"/>
      <c r="FV374" s="319"/>
      <c r="FW374" s="319"/>
      <c r="FX374" s="319"/>
      <c r="FY374" s="319"/>
      <c r="FZ374" s="319"/>
      <c r="GA374" s="319"/>
      <c r="GB374" s="319"/>
      <c r="GC374" s="319"/>
      <c r="GD374" s="319"/>
      <c r="GE374" s="319"/>
      <c r="GF374" s="319"/>
      <c r="GG374" s="319"/>
      <c r="GH374" s="319"/>
      <c r="GI374" s="319"/>
      <c r="GJ374" s="319"/>
      <c r="GK374" s="319"/>
      <c r="GL374" s="319"/>
      <c r="GM374" s="319"/>
      <c r="GN374" s="319"/>
      <c r="GO374" s="319"/>
      <c r="GP374" s="319"/>
      <c r="GQ374" s="319"/>
      <c r="GR374" s="319"/>
      <c r="GS374" s="319"/>
      <c r="GT374" s="319"/>
      <c r="GU374" s="319"/>
      <c r="GV374" s="319"/>
      <c r="GW374" s="319"/>
      <c r="GX374" s="319"/>
      <c r="GY374" s="319"/>
      <c r="GZ374" s="319"/>
      <c r="HA374" s="319"/>
      <c r="HB374" s="319"/>
      <c r="HC374" s="319"/>
      <c r="HD374" s="319"/>
      <c r="HE374" s="319"/>
      <c r="HF374" s="319"/>
      <c r="HG374" s="319"/>
      <c r="HH374" s="319"/>
      <c r="HI374" s="319"/>
      <c r="HJ374" s="319"/>
      <c r="HK374" s="319"/>
      <c r="HL374" s="319"/>
      <c r="HM374" s="319"/>
      <c r="HN374" s="319"/>
      <c r="HO374" s="319"/>
      <c r="HP374" s="319"/>
      <c r="HQ374" s="319"/>
      <c r="HR374" s="319"/>
      <c r="HS374" s="319"/>
      <c r="HT374" s="319"/>
      <c r="HU374" s="319"/>
      <c r="HV374" s="319"/>
      <c r="HW374" s="319"/>
      <c r="HX374" s="319"/>
      <c r="HY374" s="319"/>
      <c r="HZ374" s="319"/>
      <c r="IA374" s="319"/>
      <c r="IB374" s="319"/>
      <c r="IC374" s="319"/>
      <c r="ID374" s="319"/>
      <c r="IE374" s="319"/>
      <c r="IF374" s="319"/>
      <c r="IG374" s="319"/>
      <c r="IH374" s="319"/>
      <c r="II374" s="319"/>
      <c r="IJ374" s="319"/>
      <c r="IK374" s="319"/>
      <c r="IL374" s="319"/>
      <c r="IM374" s="319"/>
      <c r="IN374" s="319"/>
      <c r="IO374" s="319"/>
      <c r="IP374" s="319"/>
      <c r="IQ374" s="319"/>
      <c r="IR374" s="319"/>
      <c r="IS374" s="319"/>
      <c r="IT374" s="319"/>
      <c r="IU374" s="319"/>
      <c r="IV374" s="319"/>
      <c r="IW374" s="319"/>
      <c r="IX374" s="319"/>
      <c r="IY374" s="319"/>
      <c r="IZ374" s="319"/>
      <c r="JA374" s="319"/>
      <c r="JB374" s="319"/>
      <c r="JC374" s="319"/>
      <c r="JD374" s="319"/>
      <c r="JE374" s="319"/>
      <c r="JF374" s="319"/>
      <c r="JG374" s="319"/>
      <c r="JH374" s="319"/>
      <c r="JI374" s="319"/>
      <c r="JJ374" s="319"/>
      <c r="JK374" s="319"/>
      <c r="JL374" s="319"/>
      <c r="JM374" s="319"/>
      <c r="JN374" s="319"/>
      <c r="JO374" s="319"/>
      <c r="JP374" s="319"/>
      <c r="JQ374" s="319"/>
      <c r="JR374" s="319"/>
      <c r="JS374" s="319"/>
      <c r="JT374" s="319"/>
      <c r="JU374" s="319"/>
      <c r="JV374" s="319"/>
      <c r="JW374" s="319"/>
      <c r="JX374" s="319"/>
      <c r="JY374" s="319"/>
      <c r="JZ374" s="319"/>
      <c r="KA374" s="319"/>
      <c r="KB374" s="319"/>
      <c r="KC374" s="319"/>
      <c r="KD374" s="319"/>
      <c r="KE374" s="319"/>
      <c r="KF374" s="319"/>
      <c r="KG374" s="319"/>
      <c r="KH374" s="319"/>
      <c r="KI374" s="319"/>
      <c r="KJ374" s="319"/>
      <c r="KK374" s="319"/>
      <c r="KL374" s="319"/>
      <c r="KM374" s="319"/>
      <c r="KN374" s="319"/>
      <c r="KO374" s="319"/>
      <c r="KP374" s="319"/>
      <c r="KQ374" s="319"/>
      <c r="KR374" s="319"/>
      <c r="KS374" s="319"/>
      <c r="KT374" s="319"/>
      <c r="KU374" s="319"/>
      <c r="KV374" s="319"/>
      <c r="KW374" s="319"/>
      <c r="KX374" s="319"/>
      <c r="KY374" s="319"/>
      <c r="KZ374" s="319"/>
      <c r="LA374" s="319"/>
      <c r="LB374" s="319"/>
      <c r="LC374" s="319"/>
      <c r="LD374" s="319"/>
      <c r="LE374" s="319"/>
      <c r="LF374" s="319"/>
      <c r="LG374" s="319"/>
      <c r="LH374" s="319"/>
      <c r="LI374" s="319"/>
      <c r="LJ374" s="319"/>
      <c r="LK374" s="319"/>
      <c r="LL374" s="319"/>
      <c r="LM374" s="319"/>
      <c r="LN374" s="319"/>
      <c r="LO374" s="319"/>
      <c r="LP374" s="319"/>
      <c r="LQ374" s="319"/>
      <c r="LR374" s="319"/>
      <c r="LS374" s="319"/>
      <c r="LT374" s="319"/>
      <c r="LU374" s="319"/>
      <c r="LV374" s="319"/>
      <c r="LW374" s="319"/>
      <c r="LX374" s="319"/>
      <c r="LY374" s="319"/>
      <c r="LZ374" s="319"/>
      <c r="MA374" s="319"/>
      <c r="MB374" s="319"/>
      <c r="MC374" s="319"/>
      <c r="MD374" s="319"/>
      <c r="ME374" s="319"/>
      <c r="MF374" s="319"/>
      <c r="MG374" s="319"/>
      <c r="MH374" s="319"/>
      <c r="MI374" s="319"/>
      <c r="MJ374" s="319"/>
      <c r="MK374" s="319"/>
      <c r="ML374" s="319"/>
      <c r="MM374" s="319"/>
      <c r="MN374" s="319"/>
      <c r="MO374" s="319"/>
      <c r="MP374" s="319"/>
      <c r="MQ374" s="319"/>
      <c r="MS374" s="241"/>
      <c r="MT374" s="362">
        <f t="shared" si="482"/>
        <v>0</v>
      </c>
      <c r="MU374" s="363">
        <f t="shared" si="499"/>
        <v>0</v>
      </c>
      <c r="MV374" s="363">
        <f t="shared" si="469"/>
        <v>0</v>
      </c>
      <c r="MW374" s="363"/>
      <c r="MX374" s="363">
        <f t="shared" si="470"/>
        <v>0</v>
      </c>
      <c r="MY374" s="363"/>
      <c r="MZ374" s="363">
        <f t="shared" si="471"/>
        <v>0</v>
      </c>
      <c r="NA374" s="363"/>
      <c r="NB374" s="363">
        <f t="shared" si="472"/>
        <v>0</v>
      </c>
      <c r="NC374" s="363"/>
      <c r="ND374" s="363">
        <f t="shared" si="473"/>
        <v>0</v>
      </c>
      <c r="NE374" s="363"/>
      <c r="NF374" s="363">
        <f t="shared" si="474"/>
        <v>0</v>
      </c>
      <c r="NG374" s="363"/>
      <c r="NH374" s="363">
        <f t="shared" si="475"/>
        <v>0</v>
      </c>
      <c r="NI374" s="363"/>
      <c r="NJ374" s="363">
        <f t="shared" si="476"/>
        <v>0</v>
      </c>
      <c r="NK374" s="363"/>
      <c r="NL374" s="363">
        <f t="shared" si="483"/>
        <v>0</v>
      </c>
      <c r="NM374" s="364"/>
      <c r="NN374" s="370"/>
      <c r="NR374" s="318">
        <f t="shared" si="477"/>
        <v>0</v>
      </c>
      <c r="NS374" s="318">
        <f t="shared" si="478"/>
        <v>0</v>
      </c>
      <c r="NT374" s="318">
        <f t="shared" si="479"/>
        <v>0</v>
      </c>
    </row>
    <row r="375" spans="1:384" s="318" customFormat="1" ht="10.199999999999999" customHeight="1" x14ac:dyDescent="0.3">
      <c r="A375" s="25"/>
      <c r="B375" s="389"/>
      <c r="C375" s="424"/>
      <c r="D375" s="15"/>
      <c r="E375" s="106"/>
      <c r="F375" s="106"/>
      <c r="G375" s="106"/>
      <c r="H375" s="399"/>
      <c r="I375" s="394">
        <f>Prenoms!$B$23</f>
        <v>0</v>
      </c>
      <c r="J375" s="395"/>
      <c r="K375" s="395"/>
      <c r="L375" s="395"/>
      <c r="M375" s="395"/>
      <c r="N375" s="81" t="str">
        <f>IF(NL375&lt;&gt;0,"",IF(Conges!P57=0,"",Conges!P57))</f>
        <v/>
      </c>
      <c r="O375" s="82"/>
      <c r="P375" s="83"/>
      <c r="Q375" s="83"/>
      <c r="R375" s="83"/>
      <c r="S375" s="83"/>
      <c r="T375" s="83"/>
      <c r="U375" s="83"/>
      <c r="V375" s="84"/>
      <c r="W375" s="82"/>
      <c r="X375" s="83"/>
      <c r="Y375" s="83"/>
      <c r="Z375" s="83"/>
      <c r="AA375" s="83"/>
      <c r="AB375" s="83"/>
      <c r="AC375" s="83"/>
      <c r="AD375" s="84"/>
      <c r="AE375" s="82"/>
      <c r="AF375" s="83"/>
      <c r="AG375" s="83"/>
      <c r="AH375" s="83"/>
      <c r="AI375" s="83"/>
      <c r="AJ375" s="84"/>
      <c r="AK375" s="82"/>
      <c r="AL375" s="83"/>
      <c r="AM375" s="83"/>
      <c r="AN375" s="83"/>
      <c r="AO375" s="83"/>
      <c r="AP375" s="83"/>
      <c r="AQ375" s="83"/>
      <c r="AR375" s="83"/>
      <c r="AS375" s="83"/>
      <c r="AT375" s="84"/>
      <c r="AU375" s="82"/>
      <c r="AV375" s="83"/>
      <c r="AW375" s="83"/>
      <c r="AX375" s="83"/>
      <c r="AY375" s="83"/>
      <c r="AZ375" s="83"/>
      <c r="BA375" s="83"/>
      <c r="BB375" s="84"/>
      <c r="BC375" s="85">
        <f>IF(NL375&lt;&gt;0,(IF(Conges!P$57=0,0,3)),0)</f>
        <v>0</v>
      </c>
      <c r="BD375" s="417"/>
      <c r="BE375" s="390">
        <f>IF(OR(Conges!P$57="A",Conges!P$57="V"),Prenoms!L$23,NL375)</f>
        <v>0</v>
      </c>
      <c r="BF375" s="391"/>
      <c r="BG375" s="286"/>
      <c r="BH375" s="287">
        <f t="shared" si="462"/>
        <v>0</v>
      </c>
      <c r="BI375" s="288" t="str">
        <f t="shared" si="463"/>
        <v/>
      </c>
      <c r="BJ375" s="300">
        <v>0</v>
      </c>
      <c r="BK375" s="301">
        <f t="shared" si="480"/>
        <v>0</v>
      </c>
      <c r="BL375" s="302">
        <f t="shared" si="439"/>
        <v>0</v>
      </c>
      <c r="BM375" s="302">
        <f t="shared" si="440"/>
        <v>0</v>
      </c>
      <c r="BN375" s="302">
        <f>SUM('Heures Pointage'!$UD$16:$UE$16)</f>
        <v>0</v>
      </c>
      <c r="BO375" s="302">
        <f>SUM('Heures et Indemnites'!$UD$16:$UE$16)</f>
        <v>0</v>
      </c>
      <c r="BP375" s="303">
        <f t="shared" si="441"/>
        <v>0</v>
      </c>
      <c r="BQ375" s="303">
        <f>'Heures Pointage'!$VB$16</f>
        <v>0</v>
      </c>
      <c r="BR375" s="304">
        <f t="shared" ref="BR375" si="504">$BH$1075</f>
        <v>0</v>
      </c>
      <c r="BS375" s="149">
        <f>Prenoms!$C$23</f>
        <v>0</v>
      </c>
      <c r="BT375" s="180"/>
      <c r="BU375" s="324">
        <f>SUM('Heures et Indemnites'!$UD$16:$UE$16)</f>
        <v>0</v>
      </c>
      <c r="BV375" s="235">
        <f>SUM('Heures et Indemnites'!$UD$6:$UE$16)</f>
        <v>0</v>
      </c>
      <c r="BW375" s="324"/>
      <c r="BX375" s="235"/>
      <c r="BY375" s="319"/>
      <c r="BZ375" s="319"/>
      <c r="CA375" s="319"/>
      <c r="CB375" s="319"/>
      <c r="CC375" s="319"/>
      <c r="CD375" s="319"/>
      <c r="CE375" s="319"/>
      <c r="CF375" s="319"/>
      <c r="CG375" s="319"/>
      <c r="CH375" s="319"/>
      <c r="CI375" s="319"/>
      <c r="CJ375" s="319"/>
      <c r="CK375" s="319"/>
      <c r="CL375" s="319"/>
      <c r="CM375" s="319"/>
      <c r="CN375" s="319"/>
      <c r="CO375" s="319"/>
      <c r="CP375" s="319"/>
      <c r="CQ375" s="319"/>
      <c r="CR375" s="319"/>
      <c r="CS375" s="319"/>
      <c r="CT375" s="319"/>
      <c r="CU375" s="319"/>
      <c r="CV375" s="319"/>
      <c r="CW375" s="319"/>
      <c r="CX375" s="319"/>
      <c r="CY375" s="319"/>
      <c r="CZ375" s="319"/>
      <c r="DA375" s="319"/>
      <c r="DB375" s="319"/>
      <c r="DC375" s="319"/>
      <c r="DD375" s="319"/>
      <c r="DE375" s="319"/>
      <c r="DF375" s="319"/>
      <c r="DG375" s="319"/>
      <c r="DH375" s="319"/>
      <c r="DI375" s="319"/>
      <c r="DJ375" s="319"/>
      <c r="DK375" s="319"/>
      <c r="DL375" s="319"/>
      <c r="DM375" s="319"/>
      <c r="DN375" s="319"/>
      <c r="DO375" s="319"/>
      <c r="DP375" s="319"/>
      <c r="DQ375" s="319"/>
      <c r="DR375" s="319"/>
      <c r="DS375" s="319"/>
      <c r="DT375" s="319"/>
      <c r="DU375" s="319"/>
      <c r="DV375" s="319"/>
      <c r="DW375" s="319"/>
      <c r="DX375" s="319"/>
      <c r="DY375" s="319"/>
      <c r="DZ375" s="319"/>
      <c r="EA375" s="319"/>
      <c r="EB375" s="319"/>
      <c r="EC375" s="319"/>
      <c r="ED375" s="319"/>
      <c r="EE375" s="319"/>
      <c r="EF375" s="319"/>
      <c r="EG375" s="319"/>
      <c r="EH375" s="319"/>
      <c r="EI375" s="319"/>
      <c r="EJ375" s="319"/>
      <c r="EK375" s="319"/>
      <c r="EL375" s="319"/>
      <c r="EM375" s="319"/>
      <c r="EN375" s="319"/>
      <c r="EO375" s="319"/>
      <c r="EP375" s="319"/>
      <c r="EQ375" s="319"/>
      <c r="ER375" s="319"/>
      <c r="ES375" s="319"/>
      <c r="ET375" s="319"/>
      <c r="EU375" s="319"/>
      <c r="EV375" s="319"/>
      <c r="EW375" s="319"/>
      <c r="EX375" s="319"/>
      <c r="EY375" s="319"/>
      <c r="EZ375" s="319"/>
      <c r="FA375" s="319"/>
      <c r="FB375" s="319"/>
      <c r="FC375" s="319"/>
      <c r="FD375" s="319"/>
      <c r="FE375" s="319"/>
      <c r="FF375" s="319"/>
      <c r="FG375" s="319"/>
      <c r="FH375" s="319"/>
      <c r="FI375" s="319"/>
      <c r="FJ375" s="319"/>
      <c r="FK375" s="319"/>
      <c r="FL375" s="319"/>
      <c r="FM375" s="319"/>
      <c r="FN375" s="319"/>
      <c r="FO375" s="319"/>
      <c r="FP375" s="319"/>
      <c r="FQ375" s="319"/>
      <c r="FR375" s="319"/>
      <c r="FS375" s="319"/>
      <c r="FT375" s="319"/>
      <c r="FU375" s="319"/>
      <c r="FV375" s="319"/>
      <c r="FW375" s="319"/>
      <c r="FX375" s="319"/>
      <c r="FY375" s="319"/>
      <c r="FZ375" s="319"/>
      <c r="GA375" s="319"/>
      <c r="GB375" s="319"/>
      <c r="GC375" s="319"/>
      <c r="GD375" s="319"/>
      <c r="GE375" s="319"/>
      <c r="GF375" s="319"/>
      <c r="GG375" s="319"/>
      <c r="GH375" s="319"/>
      <c r="GI375" s="319"/>
      <c r="GJ375" s="319"/>
      <c r="GK375" s="319"/>
      <c r="GL375" s="319"/>
      <c r="GM375" s="319"/>
      <c r="GN375" s="319"/>
      <c r="GO375" s="319"/>
      <c r="GP375" s="319"/>
      <c r="GQ375" s="319"/>
      <c r="GR375" s="319"/>
      <c r="GS375" s="319"/>
      <c r="GT375" s="319"/>
      <c r="GU375" s="319"/>
      <c r="GV375" s="319"/>
      <c r="GW375" s="319"/>
      <c r="GX375" s="319"/>
      <c r="GY375" s="319"/>
      <c r="GZ375" s="319"/>
      <c r="HA375" s="319"/>
      <c r="HB375" s="319"/>
      <c r="HC375" s="319"/>
      <c r="HD375" s="319"/>
      <c r="HE375" s="319"/>
      <c r="HF375" s="319"/>
      <c r="HG375" s="319"/>
      <c r="HH375" s="319"/>
      <c r="HI375" s="319"/>
      <c r="HJ375" s="319"/>
      <c r="HK375" s="319"/>
      <c r="HL375" s="319"/>
      <c r="HM375" s="319"/>
      <c r="HN375" s="319"/>
      <c r="HO375" s="319"/>
      <c r="HP375" s="319"/>
      <c r="HQ375" s="319"/>
      <c r="HR375" s="319"/>
      <c r="HS375" s="319"/>
      <c r="HT375" s="319"/>
      <c r="HU375" s="319"/>
      <c r="HV375" s="319"/>
      <c r="HW375" s="319"/>
      <c r="HX375" s="319"/>
      <c r="HY375" s="319"/>
      <c r="HZ375" s="319"/>
      <c r="IA375" s="319"/>
      <c r="IB375" s="319"/>
      <c r="IC375" s="319"/>
      <c r="ID375" s="319"/>
      <c r="IE375" s="319"/>
      <c r="IF375" s="319"/>
      <c r="IG375" s="319"/>
      <c r="IH375" s="319"/>
      <c r="II375" s="319"/>
      <c r="IJ375" s="319"/>
      <c r="IK375" s="319"/>
      <c r="IL375" s="319"/>
      <c r="IM375" s="319"/>
      <c r="IN375" s="319"/>
      <c r="IO375" s="319"/>
      <c r="IP375" s="319"/>
      <c r="IQ375" s="319"/>
      <c r="IR375" s="319"/>
      <c r="IS375" s="319"/>
      <c r="IT375" s="319"/>
      <c r="IU375" s="319"/>
      <c r="IV375" s="319"/>
      <c r="IW375" s="319"/>
      <c r="IX375" s="319"/>
      <c r="IY375" s="319"/>
      <c r="IZ375" s="319"/>
      <c r="JA375" s="319"/>
      <c r="JB375" s="319"/>
      <c r="JC375" s="319"/>
      <c r="JD375" s="319"/>
      <c r="JE375" s="319"/>
      <c r="JF375" s="319"/>
      <c r="JG375" s="319"/>
      <c r="JH375" s="319"/>
      <c r="JI375" s="319"/>
      <c r="JJ375" s="319"/>
      <c r="JK375" s="319"/>
      <c r="JL375" s="319"/>
      <c r="JM375" s="319"/>
      <c r="JN375" s="319"/>
      <c r="JO375" s="319"/>
      <c r="JP375" s="319"/>
      <c r="JQ375" s="319"/>
      <c r="JR375" s="319"/>
      <c r="JS375" s="319"/>
      <c r="JT375" s="319"/>
      <c r="JU375" s="319"/>
      <c r="JV375" s="319"/>
      <c r="JW375" s="319"/>
      <c r="JX375" s="319"/>
      <c r="JY375" s="319"/>
      <c r="JZ375" s="319"/>
      <c r="KA375" s="319"/>
      <c r="KB375" s="319"/>
      <c r="KC375" s="319"/>
      <c r="KD375" s="319"/>
      <c r="KE375" s="319"/>
      <c r="KF375" s="319"/>
      <c r="KG375" s="319"/>
      <c r="KH375" s="319"/>
      <c r="KI375" s="319"/>
      <c r="KJ375" s="319"/>
      <c r="KK375" s="319"/>
      <c r="KL375" s="319"/>
      <c r="KM375" s="319"/>
      <c r="KN375" s="319"/>
      <c r="KO375" s="319"/>
      <c r="KP375" s="319"/>
      <c r="KQ375" s="319"/>
      <c r="KR375" s="319"/>
      <c r="KS375" s="319"/>
      <c r="KT375" s="319"/>
      <c r="KU375" s="319"/>
      <c r="KV375" s="319"/>
      <c r="KW375" s="319"/>
      <c r="KX375" s="319"/>
      <c r="KY375" s="319"/>
      <c r="KZ375" s="319"/>
      <c r="LA375" s="319"/>
      <c r="LB375" s="319"/>
      <c r="LC375" s="319"/>
      <c r="LD375" s="319"/>
      <c r="LE375" s="319"/>
      <c r="LF375" s="319"/>
      <c r="LG375" s="319"/>
      <c r="LH375" s="319"/>
      <c r="LI375" s="319"/>
      <c r="LJ375" s="319"/>
      <c r="LK375" s="319"/>
      <c r="LL375" s="319"/>
      <c r="LM375" s="319"/>
      <c r="LN375" s="319"/>
      <c r="LO375" s="319"/>
      <c r="LP375" s="319"/>
      <c r="LQ375" s="319"/>
      <c r="LR375" s="319"/>
      <c r="LS375" s="319"/>
      <c r="LT375" s="319"/>
      <c r="LU375" s="319"/>
      <c r="LV375" s="319"/>
      <c r="LW375" s="319"/>
      <c r="LX375" s="319"/>
      <c r="LY375" s="319"/>
      <c r="LZ375" s="319"/>
      <c r="MA375" s="319"/>
      <c r="MB375" s="319"/>
      <c r="MC375" s="319"/>
      <c r="MD375" s="319"/>
      <c r="ME375" s="319"/>
      <c r="MF375" s="319"/>
      <c r="MG375" s="319"/>
      <c r="MH375" s="319"/>
      <c r="MI375" s="319"/>
      <c r="MJ375" s="319"/>
      <c r="MK375" s="319"/>
      <c r="ML375" s="319"/>
      <c r="MM375" s="319"/>
      <c r="MN375" s="319"/>
      <c r="MO375" s="319"/>
      <c r="MP375" s="319"/>
      <c r="MQ375" s="319"/>
      <c r="MS375" s="241"/>
      <c r="MT375" s="373">
        <f t="shared" si="482"/>
        <v>0</v>
      </c>
      <c r="MU375" s="365">
        <f t="shared" si="499"/>
        <v>0</v>
      </c>
      <c r="MV375" s="365">
        <f t="shared" si="469"/>
        <v>0</v>
      </c>
      <c r="MW375" s="365"/>
      <c r="MX375" s="365">
        <f t="shared" si="470"/>
        <v>0</v>
      </c>
      <c r="MY375" s="365"/>
      <c r="MZ375" s="365">
        <f t="shared" si="471"/>
        <v>0</v>
      </c>
      <c r="NA375" s="365"/>
      <c r="NB375" s="365">
        <f t="shared" si="472"/>
        <v>0</v>
      </c>
      <c r="NC375" s="365"/>
      <c r="ND375" s="365">
        <f t="shared" si="473"/>
        <v>0</v>
      </c>
      <c r="NE375" s="365"/>
      <c r="NF375" s="365">
        <f t="shared" si="474"/>
        <v>0</v>
      </c>
      <c r="NG375" s="365"/>
      <c r="NH375" s="365">
        <f t="shared" si="475"/>
        <v>0</v>
      </c>
      <c r="NI375" s="365"/>
      <c r="NJ375" s="365">
        <f t="shared" si="476"/>
        <v>0</v>
      </c>
      <c r="NK375" s="365"/>
      <c r="NL375" s="365">
        <f t="shared" si="483"/>
        <v>0</v>
      </c>
      <c r="NM375" s="366"/>
      <c r="NN375" s="370"/>
      <c r="NR375" s="318">
        <f t="shared" si="477"/>
        <v>0</v>
      </c>
      <c r="NS375" s="318">
        <f t="shared" si="478"/>
        <v>0</v>
      </c>
      <c r="NT375" s="318">
        <f t="shared" si="479"/>
        <v>0</v>
      </c>
    </row>
    <row r="376" spans="1:384" s="318" customFormat="1" ht="10.199999999999999" customHeight="1" x14ac:dyDescent="0.3">
      <c r="A376" s="25"/>
      <c r="B376" s="389"/>
      <c r="C376" s="424"/>
      <c r="D376" s="15"/>
      <c r="E376" s="106"/>
      <c r="F376" s="106"/>
      <c r="G376" s="106"/>
      <c r="H376" s="399"/>
      <c r="I376" s="381">
        <f>Prenoms!$B$24</f>
        <v>0</v>
      </c>
      <c r="J376" s="382"/>
      <c r="K376" s="382"/>
      <c r="L376" s="382"/>
      <c r="M376" s="382"/>
      <c r="N376" s="68" t="str">
        <f>IF(NL376&lt;&gt;0,"",IF(Conges!P58=0,"",Conges!P58))</f>
        <v/>
      </c>
      <c r="O376" s="69"/>
      <c r="P376" s="70"/>
      <c r="Q376" s="70"/>
      <c r="R376" s="70"/>
      <c r="S376" s="70"/>
      <c r="T376" s="70"/>
      <c r="U376" s="70"/>
      <c r="V376" s="71"/>
      <c r="W376" s="69"/>
      <c r="X376" s="70"/>
      <c r="Y376" s="70"/>
      <c r="Z376" s="70"/>
      <c r="AA376" s="70"/>
      <c r="AB376" s="70"/>
      <c r="AC376" s="70"/>
      <c r="AD376" s="71"/>
      <c r="AE376" s="69"/>
      <c r="AF376" s="70"/>
      <c r="AG376" s="70"/>
      <c r="AH376" s="70"/>
      <c r="AI376" s="70"/>
      <c r="AJ376" s="71"/>
      <c r="AK376" s="69"/>
      <c r="AL376" s="70"/>
      <c r="AM376" s="70"/>
      <c r="AN376" s="70"/>
      <c r="AO376" s="70"/>
      <c r="AP376" s="70"/>
      <c r="AQ376" s="70"/>
      <c r="AR376" s="70"/>
      <c r="AS376" s="70"/>
      <c r="AT376" s="71"/>
      <c r="AU376" s="69"/>
      <c r="AV376" s="70"/>
      <c r="AW376" s="70"/>
      <c r="AX376" s="70"/>
      <c r="AY376" s="70"/>
      <c r="AZ376" s="70"/>
      <c r="BA376" s="70"/>
      <c r="BB376" s="71"/>
      <c r="BC376" s="72">
        <f>IF(NL376&lt;&gt;0,(IF(Conges!P$58=0,0,3)),0)</f>
        <v>0</v>
      </c>
      <c r="BD376" s="417"/>
      <c r="BE376" s="392">
        <f>IF(OR(Conges!P$58="A",Conges!P$58="V"),Prenoms!L$24,NL376)</f>
        <v>0</v>
      </c>
      <c r="BF376" s="393"/>
      <c r="BG376" s="289"/>
      <c r="BH376" s="290">
        <f t="shared" si="462"/>
        <v>0</v>
      </c>
      <c r="BI376" s="291" t="str">
        <f t="shared" si="463"/>
        <v/>
      </c>
      <c r="BJ376" s="305">
        <v>0</v>
      </c>
      <c r="BK376" s="306">
        <f t="shared" si="480"/>
        <v>0</v>
      </c>
      <c r="BL376" s="307">
        <f t="shared" si="439"/>
        <v>0</v>
      </c>
      <c r="BM376" s="307">
        <f t="shared" si="440"/>
        <v>0</v>
      </c>
      <c r="BN376" s="307">
        <f>SUM('Heures Pointage'!$VD$16:$VE$16)</f>
        <v>0</v>
      </c>
      <c r="BO376" s="307">
        <f>SUM('Heures et Indemnites'!$VD$16:$VE$16)</f>
        <v>0</v>
      </c>
      <c r="BP376" s="308">
        <f t="shared" si="441"/>
        <v>0</v>
      </c>
      <c r="BQ376" s="308">
        <f>'Heures Pointage'!$WB$16</f>
        <v>0</v>
      </c>
      <c r="BR376" s="309">
        <f t="shared" ref="BR376" si="505">$BH$1076</f>
        <v>0</v>
      </c>
      <c r="BS376" s="150">
        <f>Prenoms!$C$24</f>
        <v>0</v>
      </c>
      <c r="BT376" s="153"/>
      <c r="BU376" s="323">
        <f>SUM('Heures et Indemnites'!$VD$16:$VE$16)</f>
        <v>0</v>
      </c>
      <c r="BV376" s="236">
        <f>SUM('Heures et Indemnites'!$VD$6:$VE$16)</f>
        <v>0</v>
      </c>
      <c r="BW376" s="323"/>
      <c r="BX376" s="236"/>
      <c r="BY376" s="319"/>
      <c r="BZ376" s="319"/>
      <c r="CA376" s="319"/>
      <c r="CB376" s="319"/>
      <c r="CC376" s="319"/>
      <c r="CD376" s="319"/>
      <c r="CE376" s="319"/>
      <c r="CF376" s="319"/>
      <c r="CG376" s="319"/>
      <c r="CH376" s="319"/>
      <c r="CI376" s="319"/>
      <c r="CJ376" s="319"/>
      <c r="CK376" s="319"/>
      <c r="CL376" s="319"/>
      <c r="CM376" s="319"/>
      <c r="CN376" s="319"/>
      <c r="CO376" s="319"/>
      <c r="CP376" s="319"/>
      <c r="CQ376" s="319"/>
      <c r="CR376" s="319"/>
      <c r="CS376" s="319"/>
      <c r="CT376" s="319"/>
      <c r="CU376" s="319"/>
      <c r="CV376" s="319"/>
      <c r="CW376" s="319"/>
      <c r="CX376" s="319"/>
      <c r="CY376" s="319"/>
      <c r="CZ376" s="319"/>
      <c r="DA376" s="319"/>
      <c r="DB376" s="319"/>
      <c r="DC376" s="319"/>
      <c r="DD376" s="319"/>
      <c r="DE376" s="319"/>
      <c r="DF376" s="319"/>
      <c r="DG376" s="319"/>
      <c r="DH376" s="319"/>
      <c r="DI376" s="319"/>
      <c r="DJ376" s="319"/>
      <c r="DK376" s="319"/>
      <c r="DL376" s="319"/>
      <c r="DM376" s="319"/>
      <c r="DN376" s="319"/>
      <c r="DO376" s="319"/>
      <c r="DP376" s="319"/>
      <c r="DQ376" s="319"/>
      <c r="DR376" s="319"/>
      <c r="DS376" s="319"/>
      <c r="DT376" s="319"/>
      <c r="DU376" s="319"/>
      <c r="DV376" s="319"/>
      <c r="DW376" s="319"/>
      <c r="DX376" s="319"/>
      <c r="DY376" s="319"/>
      <c r="DZ376" s="319"/>
      <c r="EA376" s="319"/>
      <c r="EB376" s="319"/>
      <c r="EC376" s="319"/>
      <c r="ED376" s="319"/>
      <c r="EE376" s="319"/>
      <c r="EF376" s="319"/>
      <c r="EG376" s="319"/>
      <c r="EH376" s="319"/>
      <c r="EI376" s="319"/>
      <c r="EJ376" s="319"/>
      <c r="EK376" s="319"/>
      <c r="EL376" s="319"/>
      <c r="EM376" s="319"/>
      <c r="EN376" s="319"/>
      <c r="EO376" s="319"/>
      <c r="EP376" s="319"/>
      <c r="EQ376" s="319"/>
      <c r="ER376" s="319"/>
      <c r="ES376" s="319"/>
      <c r="ET376" s="319"/>
      <c r="EU376" s="319"/>
      <c r="EV376" s="319"/>
      <c r="EW376" s="319"/>
      <c r="EX376" s="319"/>
      <c r="EY376" s="319"/>
      <c r="EZ376" s="319"/>
      <c r="FA376" s="319"/>
      <c r="FB376" s="319"/>
      <c r="FC376" s="319"/>
      <c r="FD376" s="319"/>
      <c r="FE376" s="319"/>
      <c r="FF376" s="319"/>
      <c r="FG376" s="319"/>
      <c r="FH376" s="319"/>
      <c r="FI376" s="319"/>
      <c r="FJ376" s="319"/>
      <c r="FK376" s="319"/>
      <c r="FL376" s="319"/>
      <c r="FM376" s="319"/>
      <c r="FN376" s="319"/>
      <c r="FO376" s="319"/>
      <c r="FP376" s="319"/>
      <c r="FQ376" s="319"/>
      <c r="FR376" s="319"/>
      <c r="FS376" s="319"/>
      <c r="FT376" s="319"/>
      <c r="FU376" s="319"/>
      <c r="FV376" s="319"/>
      <c r="FW376" s="319"/>
      <c r="FX376" s="319"/>
      <c r="FY376" s="319"/>
      <c r="FZ376" s="319"/>
      <c r="GA376" s="319"/>
      <c r="GB376" s="319"/>
      <c r="GC376" s="319"/>
      <c r="GD376" s="319"/>
      <c r="GE376" s="319"/>
      <c r="GF376" s="319"/>
      <c r="GG376" s="319"/>
      <c r="GH376" s="319"/>
      <c r="GI376" s="319"/>
      <c r="GJ376" s="319"/>
      <c r="GK376" s="319"/>
      <c r="GL376" s="319"/>
      <c r="GM376" s="319"/>
      <c r="GN376" s="319"/>
      <c r="GO376" s="319"/>
      <c r="GP376" s="319"/>
      <c r="GQ376" s="319"/>
      <c r="GR376" s="319"/>
      <c r="GS376" s="319"/>
      <c r="GT376" s="319"/>
      <c r="GU376" s="319"/>
      <c r="GV376" s="319"/>
      <c r="GW376" s="319"/>
      <c r="GX376" s="319"/>
      <c r="GY376" s="319"/>
      <c r="GZ376" s="319"/>
      <c r="HA376" s="319"/>
      <c r="HB376" s="319"/>
      <c r="HC376" s="319"/>
      <c r="HD376" s="319"/>
      <c r="HE376" s="319"/>
      <c r="HF376" s="319"/>
      <c r="HG376" s="319"/>
      <c r="HH376" s="319"/>
      <c r="HI376" s="319"/>
      <c r="HJ376" s="319"/>
      <c r="HK376" s="319"/>
      <c r="HL376" s="319"/>
      <c r="HM376" s="319"/>
      <c r="HN376" s="319"/>
      <c r="HO376" s="319"/>
      <c r="HP376" s="319"/>
      <c r="HQ376" s="319"/>
      <c r="HR376" s="319"/>
      <c r="HS376" s="319"/>
      <c r="HT376" s="319"/>
      <c r="HU376" s="319"/>
      <c r="HV376" s="319"/>
      <c r="HW376" s="319"/>
      <c r="HX376" s="319"/>
      <c r="HY376" s="319"/>
      <c r="HZ376" s="319"/>
      <c r="IA376" s="319"/>
      <c r="IB376" s="319"/>
      <c r="IC376" s="319"/>
      <c r="ID376" s="319"/>
      <c r="IE376" s="319"/>
      <c r="IF376" s="319"/>
      <c r="IG376" s="319"/>
      <c r="IH376" s="319"/>
      <c r="II376" s="319"/>
      <c r="IJ376" s="319"/>
      <c r="IK376" s="319"/>
      <c r="IL376" s="319"/>
      <c r="IM376" s="319"/>
      <c r="IN376" s="319"/>
      <c r="IO376" s="319"/>
      <c r="IP376" s="319"/>
      <c r="IQ376" s="319"/>
      <c r="IR376" s="319"/>
      <c r="IS376" s="319"/>
      <c r="IT376" s="319"/>
      <c r="IU376" s="319"/>
      <c r="IV376" s="319"/>
      <c r="IW376" s="319"/>
      <c r="IX376" s="319"/>
      <c r="IY376" s="319"/>
      <c r="IZ376" s="319"/>
      <c r="JA376" s="319"/>
      <c r="JB376" s="319"/>
      <c r="JC376" s="319"/>
      <c r="JD376" s="319"/>
      <c r="JE376" s="319"/>
      <c r="JF376" s="319"/>
      <c r="JG376" s="319"/>
      <c r="JH376" s="319"/>
      <c r="JI376" s="319"/>
      <c r="JJ376" s="319"/>
      <c r="JK376" s="319"/>
      <c r="JL376" s="319"/>
      <c r="JM376" s="319"/>
      <c r="JN376" s="319"/>
      <c r="JO376" s="319"/>
      <c r="JP376" s="319"/>
      <c r="JQ376" s="319"/>
      <c r="JR376" s="319"/>
      <c r="JS376" s="319"/>
      <c r="JT376" s="319"/>
      <c r="JU376" s="319"/>
      <c r="JV376" s="319"/>
      <c r="JW376" s="319"/>
      <c r="JX376" s="319"/>
      <c r="JY376" s="319"/>
      <c r="JZ376" s="319"/>
      <c r="KA376" s="319"/>
      <c r="KB376" s="319"/>
      <c r="KC376" s="319"/>
      <c r="KD376" s="319"/>
      <c r="KE376" s="319"/>
      <c r="KF376" s="319"/>
      <c r="KG376" s="319"/>
      <c r="KH376" s="319"/>
      <c r="KI376" s="319"/>
      <c r="KJ376" s="319"/>
      <c r="KK376" s="319"/>
      <c r="KL376" s="319"/>
      <c r="KM376" s="319"/>
      <c r="KN376" s="319"/>
      <c r="KO376" s="319"/>
      <c r="KP376" s="319"/>
      <c r="KQ376" s="319"/>
      <c r="KR376" s="319"/>
      <c r="KS376" s="319"/>
      <c r="KT376" s="319"/>
      <c r="KU376" s="319"/>
      <c r="KV376" s="319"/>
      <c r="KW376" s="319"/>
      <c r="KX376" s="319"/>
      <c r="KY376" s="319"/>
      <c r="KZ376" s="319"/>
      <c r="LA376" s="319"/>
      <c r="LB376" s="319"/>
      <c r="LC376" s="319"/>
      <c r="LD376" s="319"/>
      <c r="LE376" s="319"/>
      <c r="LF376" s="319"/>
      <c r="LG376" s="319"/>
      <c r="LH376" s="319"/>
      <c r="LI376" s="319"/>
      <c r="LJ376" s="319"/>
      <c r="LK376" s="319"/>
      <c r="LL376" s="319"/>
      <c r="LM376" s="319"/>
      <c r="LN376" s="319"/>
      <c r="LO376" s="319"/>
      <c r="LP376" s="319"/>
      <c r="LQ376" s="319"/>
      <c r="LR376" s="319"/>
      <c r="LS376" s="319"/>
      <c r="LT376" s="319"/>
      <c r="LU376" s="319"/>
      <c r="LV376" s="319"/>
      <c r="LW376" s="319"/>
      <c r="LX376" s="319"/>
      <c r="LY376" s="319"/>
      <c r="LZ376" s="319"/>
      <c r="MA376" s="319"/>
      <c r="MB376" s="319"/>
      <c r="MC376" s="319"/>
      <c r="MD376" s="319"/>
      <c r="ME376" s="319"/>
      <c r="MF376" s="319"/>
      <c r="MG376" s="319"/>
      <c r="MH376" s="319"/>
      <c r="MI376" s="319"/>
      <c r="MJ376" s="319"/>
      <c r="MK376" s="319"/>
      <c r="ML376" s="319"/>
      <c r="MM376" s="319"/>
      <c r="MN376" s="319"/>
      <c r="MO376" s="319"/>
      <c r="MP376" s="319"/>
      <c r="MQ376" s="319"/>
      <c r="MS376" s="241"/>
      <c r="MT376" s="362">
        <f t="shared" si="482"/>
        <v>0</v>
      </c>
      <c r="MU376" s="363">
        <f t="shared" si="499"/>
        <v>0</v>
      </c>
      <c r="MV376" s="363">
        <f t="shared" si="469"/>
        <v>0</v>
      </c>
      <c r="MW376" s="363"/>
      <c r="MX376" s="363">
        <f t="shared" si="470"/>
        <v>0</v>
      </c>
      <c r="MY376" s="363"/>
      <c r="MZ376" s="363">
        <f t="shared" si="471"/>
        <v>0</v>
      </c>
      <c r="NA376" s="363"/>
      <c r="NB376" s="363">
        <f t="shared" si="472"/>
        <v>0</v>
      </c>
      <c r="NC376" s="363"/>
      <c r="ND376" s="363">
        <f t="shared" si="473"/>
        <v>0</v>
      </c>
      <c r="NE376" s="363"/>
      <c r="NF376" s="363">
        <f t="shared" si="474"/>
        <v>0</v>
      </c>
      <c r="NG376" s="363"/>
      <c r="NH376" s="363">
        <f t="shared" si="475"/>
        <v>0</v>
      </c>
      <c r="NI376" s="363"/>
      <c r="NJ376" s="363">
        <f t="shared" si="476"/>
        <v>0</v>
      </c>
      <c r="NK376" s="363"/>
      <c r="NL376" s="363">
        <f t="shared" si="483"/>
        <v>0</v>
      </c>
      <c r="NM376" s="364"/>
      <c r="NN376" s="370"/>
      <c r="NR376" s="318">
        <f t="shared" si="477"/>
        <v>0</v>
      </c>
      <c r="NS376" s="318">
        <f t="shared" si="478"/>
        <v>0</v>
      </c>
      <c r="NT376" s="318">
        <f t="shared" si="479"/>
        <v>0</v>
      </c>
    </row>
    <row r="377" spans="1:384" s="318" customFormat="1" ht="10.199999999999999" customHeight="1" x14ac:dyDescent="0.3">
      <c r="A377" s="25"/>
      <c r="B377" s="389"/>
      <c r="C377" s="424"/>
      <c r="D377" s="15"/>
      <c r="E377" s="106"/>
      <c r="F377" s="106"/>
      <c r="G377" s="106"/>
      <c r="H377" s="399"/>
      <c r="I377" s="394">
        <f>Prenoms!$B$25</f>
        <v>0</v>
      </c>
      <c r="J377" s="395"/>
      <c r="K377" s="395"/>
      <c r="L377" s="395"/>
      <c r="M377" s="395"/>
      <c r="N377" s="81" t="str">
        <f>IF(NL377&lt;&gt;0,"",IF(Conges!P59=0,"",Conges!P59))</f>
        <v/>
      </c>
      <c r="O377" s="82"/>
      <c r="P377" s="83"/>
      <c r="Q377" s="83"/>
      <c r="R377" s="83"/>
      <c r="S377" s="83"/>
      <c r="T377" s="83"/>
      <c r="U377" s="83"/>
      <c r="V377" s="84"/>
      <c r="W377" s="82"/>
      <c r="X377" s="83"/>
      <c r="Y377" s="83"/>
      <c r="Z377" s="83"/>
      <c r="AA377" s="83"/>
      <c r="AB377" s="83"/>
      <c r="AC377" s="83"/>
      <c r="AD377" s="84"/>
      <c r="AE377" s="82"/>
      <c r="AF377" s="83"/>
      <c r="AG377" s="83"/>
      <c r="AH377" s="83"/>
      <c r="AI377" s="83"/>
      <c r="AJ377" s="84"/>
      <c r="AK377" s="82"/>
      <c r="AL377" s="83"/>
      <c r="AM377" s="83"/>
      <c r="AN377" s="83"/>
      <c r="AO377" s="83"/>
      <c r="AP377" s="83"/>
      <c r="AQ377" s="83"/>
      <c r="AR377" s="83"/>
      <c r="AS377" s="83"/>
      <c r="AT377" s="84"/>
      <c r="AU377" s="82"/>
      <c r="AV377" s="83"/>
      <c r="AW377" s="83"/>
      <c r="AX377" s="83"/>
      <c r="AY377" s="83"/>
      <c r="AZ377" s="83"/>
      <c r="BA377" s="83"/>
      <c r="BB377" s="84"/>
      <c r="BC377" s="85">
        <f>IF(NL377&lt;&gt;0,(IF(Conges!P$59=0,0,3)),0)</f>
        <v>0</v>
      </c>
      <c r="BD377" s="417"/>
      <c r="BE377" s="390">
        <f>IF(OR(Conges!P$59="A",Conges!P$59="V"),Prenoms!L$25,NL377)</f>
        <v>0</v>
      </c>
      <c r="BF377" s="391"/>
      <c r="BG377" s="286"/>
      <c r="BH377" s="287">
        <f t="shared" si="462"/>
        <v>0</v>
      </c>
      <c r="BI377" s="288" t="str">
        <f t="shared" si="463"/>
        <v/>
      </c>
      <c r="BJ377" s="300">
        <v>0</v>
      </c>
      <c r="BK377" s="301">
        <f t="shared" si="480"/>
        <v>0</v>
      </c>
      <c r="BL377" s="302">
        <f t="shared" si="439"/>
        <v>0</v>
      </c>
      <c r="BM377" s="302">
        <f t="shared" si="440"/>
        <v>0</v>
      </c>
      <c r="BN377" s="302">
        <f>SUM('Heures Pointage'!$WD$16:$WE$16)</f>
        <v>0</v>
      </c>
      <c r="BO377" s="302">
        <f>SUM('Heures et Indemnites'!$WD$16:$WE$16)</f>
        <v>0</v>
      </c>
      <c r="BP377" s="303">
        <f t="shared" si="441"/>
        <v>0</v>
      </c>
      <c r="BQ377" s="303">
        <f>'Heures Pointage'!$XB$16</f>
        <v>0</v>
      </c>
      <c r="BR377" s="304">
        <f t="shared" ref="BR377" si="506">$BH$1077</f>
        <v>0</v>
      </c>
      <c r="BS377" s="149">
        <f>Prenoms!$C$25</f>
        <v>0</v>
      </c>
      <c r="BT377" s="180"/>
      <c r="BU377" s="324">
        <f>SUM('Heures et Indemnites'!$WD$16:$WE$16)</f>
        <v>0</v>
      </c>
      <c r="BV377" s="235">
        <f>SUM('Heures et Indemnites'!$WD$6:$WE$16)</f>
        <v>0</v>
      </c>
      <c r="BW377" s="324"/>
      <c r="BX377" s="235"/>
      <c r="BY377" s="319"/>
      <c r="BZ377" s="319"/>
      <c r="CA377" s="319"/>
      <c r="CB377" s="319"/>
      <c r="CC377" s="319"/>
      <c r="CD377" s="319"/>
      <c r="CE377" s="319"/>
      <c r="CF377" s="319"/>
      <c r="CG377" s="319"/>
      <c r="CH377" s="319"/>
      <c r="CI377" s="319"/>
      <c r="CJ377" s="319"/>
      <c r="CK377" s="319"/>
      <c r="CL377" s="319"/>
      <c r="CM377" s="319"/>
      <c r="CN377" s="319"/>
      <c r="CO377" s="319"/>
      <c r="CP377" s="319"/>
      <c r="CQ377" s="319"/>
      <c r="CR377" s="319"/>
      <c r="CS377" s="319"/>
      <c r="CT377" s="319"/>
      <c r="CU377" s="319"/>
      <c r="CV377" s="319"/>
      <c r="CW377" s="319"/>
      <c r="CX377" s="319"/>
      <c r="CY377" s="319"/>
      <c r="CZ377" s="319"/>
      <c r="DA377" s="319"/>
      <c r="DB377" s="319"/>
      <c r="DC377" s="319"/>
      <c r="DD377" s="319"/>
      <c r="DE377" s="319"/>
      <c r="DF377" s="319"/>
      <c r="DG377" s="319"/>
      <c r="DH377" s="319"/>
      <c r="DI377" s="319"/>
      <c r="DJ377" s="319"/>
      <c r="DK377" s="319"/>
      <c r="DL377" s="319"/>
      <c r="DM377" s="319"/>
      <c r="DN377" s="319"/>
      <c r="DO377" s="319"/>
      <c r="DP377" s="319"/>
      <c r="DQ377" s="319"/>
      <c r="DR377" s="319"/>
      <c r="DS377" s="319"/>
      <c r="DT377" s="319"/>
      <c r="DU377" s="319"/>
      <c r="DV377" s="319"/>
      <c r="DW377" s="319"/>
      <c r="DX377" s="319"/>
      <c r="DY377" s="319"/>
      <c r="DZ377" s="319"/>
      <c r="EA377" s="319"/>
      <c r="EB377" s="319"/>
      <c r="EC377" s="319"/>
      <c r="ED377" s="319"/>
      <c r="EE377" s="319"/>
      <c r="EF377" s="319"/>
      <c r="EG377" s="319"/>
      <c r="EH377" s="319"/>
      <c r="EI377" s="319"/>
      <c r="EJ377" s="319"/>
      <c r="EK377" s="319"/>
      <c r="EL377" s="319"/>
      <c r="EM377" s="319"/>
      <c r="EN377" s="319"/>
      <c r="EO377" s="319"/>
      <c r="EP377" s="319"/>
      <c r="EQ377" s="319"/>
      <c r="ER377" s="319"/>
      <c r="ES377" s="319"/>
      <c r="ET377" s="319"/>
      <c r="EU377" s="319"/>
      <c r="EV377" s="319"/>
      <c r="EW377" s="319"/>
      <c r="EX377" s="319"/>
      <c r="EY377" s="319"/>
      <c r="EZ377" s="319"/>
      <c r="FA377" s="319"/>
      <c r="FB377" s="319"/>
      <c r="FC377" s="319"/>
      <c r="FD377" s="319"/>
      <c r="FE377" s="319"/>
      <c r="FF377" s="319"/>
      <c r="FG377" s="319"/>
      <c r="FH377" s="319"/>
      <c r="FI377" s="319"/>
      <c r="FJ377" s="319"/>
      <c r="FK377" s="319"/>
      <c r="FL377" s="319"/>
      <c r="FM377" s="319"/>
      <c r="FN377" s="319"/>
      <c r="FO377" s="319"/>
      <c r="FP377" s="319"/>
      <c r="FQ377" s="319"/>
      <c r="FR377" s="319"/>
      <c r="FS377" s="319"/>
      <c r="FT377" s="319"/>
      <c r="FU377" s="319"/>
      <c r="FV377" s="319"/>
      <c r="FW377" s="319"/>
      <c r="FX377" s="319"/>
      <c r="FY377" s="319"/>
      <c r="FZ377" s="319"/>
      <c r="GA377" s="319"/>
      <c r="GB377" s="319"/>
      <c r="GC377" s="319"/>
      <c r="GD377" s="319"/>
      <c r="GE377" s="319"/>
      <c r="GF377" s="319"/>
      <c r="GG377" s="319"/>
      <c r="GH377" s="319"/>
      <c r="GI377" s="319"/>
      <c r="GJ377" s="319"/>
      <c r="GK377" s="319"/>
      <c r="GL377" s="319"/>
      <c r="GM377" s="319"/>
      <c r="GN377" s="319"/>
      <c r="GO377" s="319"/>
      <c r="GP377" s="319"/>
      <c r="GQ377" s="319"/>
      <c r="GR377" s="319"/>
      <c r="GS377" s="319"/>
      <c r="GT377" s="319"/>
      <c r="GU377" s="319"/>
      <c r="GV377" s="319"/>
      <c r="GW377" s="319"/>
      <c r="GX377" s="319"/>
      <c r="GY377" s="319"/>
      <c r="GZ377" s="319"/>
      <c r="HA377" s="319"/>
      <c r="HB377" s="319"/>
      <c r="HC377" s="319"/>
      <c r="HD377" s="319"/>
      <c r="HE377" s="319"/>
      <c r="HF377" s="319"/>
      <c r="HG377" s="319"/>
      <c r="HH377" s="319"/>
      <c r="HI377" s="319"/>
      <c r="HJ377" s="319"/>
      <c r="HK377" s="319"/>
      <c r="HL377" s="319"/>
      <c r="HM377" s="319"/>
      <c r="HN377" s="319"/>
      <c r="HO377" s="319"/>
      <c r="HP377" s="319"/>
      <c r="HQ377" s="319"/>
      <c r="HR377" s="319"/>
      <c r="HS377" s="319"/>
      <c r="HT377" s="319"/>
      <c r="HU377" s="319"/>
      <c r="HV377" s="319"/>
      <c r="HW377" s="319"/>
      <c r="HX377" s="319"/>
      <c r="HY377" s="319"/>
      <c r="HZ377" s="319"/>
      <c r="IA377" s="319"/>
      <c r="IB377" s="319"/>
      <c r="IC377" s="319"/>
      <c r="ID377" s="319"/>
      <c r="IE377" s="319"/>
      <c r="IF377" s="319"/>
      <c r="IG377" s="319"/>
      <c r="IH377" s="319"/>
      <c r="II377" s="319"/>
      <c r="IJ377" s="319"/>
      <c r="IK377" s="319"/>
      <c r="IL377" s="319"/>
      <c r="IM377" s="319"/>
      <c r="IN377" s="319"/>
      <c r="IO377" s="319"/>
      <c r="IP377" s="319"/>
      <c r="IQ377" s="319"/>
      <c r="IR377" s="319"/>
      <c r="IS377" s="319"/>
      <c r="IT377" s="319"/>
      <c r="IU377" s="319"/>
      <c r="IV377" s="319"/>
      <c r="IW377" s="319"/>
      <c r="IX377" s="319"/>
      <c r="IY377" s="319"/>
      <c r="IZ377" s="319"/>
      <c r="JA377" s="319"/>
      <c r="JB377" s="319"/>
      <c r="JC377" s="319"/>
      <c r="JD377" s="319"/>
      <c r="JE377" s="319"/>
      <c r="JF377" s="319"/>
      <c r="JG377" s="319"/>
      <c r="JH377" s="319"/>
      <c r="JI377" s="319"/>
      <c r="JJ377" s="319"/>
      <c r="JK377" s="319"/>
      <c r="JL377" s="319"/>
      <c r="JM377" s="319"/>
      <c r="JN377" s="319"/>
      <c r="JO377" s="319"/>
      <c r="JP377" s="319"/>
      <c r="JQ377" s="319"/>
      <c r="JR377" s="319"/>
      <c r="JS377" s="319"/>
      <c r="JT377" s="319"/>
      <c r="JU377" s="319"/>
      <c r="JV377" s="319"/>
      <c r="JW377" s="319"/>
      <c r="JX377" s="319"/>
      <c r="JY377" s="319"/>
      <c r="JZ377" s="319"/>
      <c r="KA377" s="319"/>
      <c r="KB377" s="319"/>
      <c r="KC377" s="319"/>
      <c r="KD377" s="319"/>
      <c r="KE377" s="319"/>
      <c r="KF377" s="319"/>
      <c r="KG377" s="319"/>
      <c r="KH377" s="319"/>
      <c r="KI377" s="319"/>
      <c r="KJ377" s="319"/>
      <c r="KK377" s="319"/>
      <c r="KL377" s="319"/>
      <c r="KM377" s="319"/>
      <c r="KN377" s="319"/>
      <c r="KO377" s="319"/>
      <c r="KP377" s="319"/>
      <c r="KQ377" s="319"/>
      <c r="KR377" s="319"/>
      <c r="KS377" s="319"/>
      <c r="KT377" s="319"/>
      <c r="KU377" s="319"/>
      <c r="KV377" s="319"/>
      <c r="KW377" s="319"/>
      <c r="KX377" s="319"/>
      <c r="KY377" s="319"/>
      <c r="KZ377" s="319"/>
      <c r="LA377" s="319"/>
      <c r="LB377" s="319"/>
      <c r="LC377" s="319"/>
      <c r="LD377" s="319"/>
      <c r="LE377" s="319"/>
      <c r="LF377" s="319"/>
      <c r="LG377" s="319"/>
      <c r="LH377" s="319"/>
      <c r="LI377" s="319"/>
      <c r="LJ377" s="319"/>
      <c r="LK377" s="319"/>
      <c r="LL377" s="319"/>
      <c r="LM377" s="319"/>
      <c r="LN377" s="319"/>
      <c r="LO377" s="319"/>
      <c r="LP377" s="319"/>
      <c r="LQ377" s="319"/>
      <c r="LR377" s="319"/>
      <c r="LS377" s="319"/>
      <c r="LT377" s="319"/>
      <c r="LU377" s="319"/>
      <c r="LV377" s="319"/>
      <c r="LW377" s="319"/>
      <c r="LX377" s="319"/>
      <c r="LY377" s="319"/>
      <c r="LZ377" s="319"/>
      <c r="MA377" s="319"/>
      <c r="MB377" s="319"/>
      <c r="MC377" s="319"/>
      <c r="MD377" s="319"/>
      <c r="ME377" s="319"/>
      <c r="MF377" s="319"/>
      <c r="MG377" s="319"/>
      <c r="MH377" s="319"/>
      <c r="MI377" s="319"/>
      <c r="MJ377" s="319"/>
      <c r="MK377" s="319"/>
      <c r="ML377" s="319"/>
      <c r="MM377" s="319"/>
      <c r="MN377" s="319"/>
      <c r="MO377" s="319"/>
      <c r="MP377" s="319"/>
      <c r="MQ377" s="319"/>
      <c r="MS377" s="241"/>
      <c r="MT377" s="373">
        <f t="shared" si="482"/>
        <v>0</v>
      </c>
      <c r="MU377" s="365">
        <f t="shared" si="499"/>
        <v>0</v>
      </c>
      <c r="MV377" s="365">
        <f t="shared" si="469"/>
        <v>0</v>
      </c>
      <c r="MW377" s="365"/>
      <c r="MX377" s="365">
        <f t="shared" si="470"/>
        <v>0</v>
      </c>
      <c r="MY377" s="365"/>
      <c r="MZ377" s="365">
        <f t="shared" si="471"/>
        <v>0</v>
      </c>
      <c r="NA377" s="365"/>
      <c r="NB377" s="365">
        <f t="shared" si="472"/>
        <v>0</v>
      </c>
      <c r="NC377" s="365"/>
      <c r="ND377" s="365">
        <f t="shared" si="473"/>
        <v>0</v>
      </c>
      <c r="NE377" s="365"/>
      <c r="NF377" s="365">
        <f t="shared" si="474"/>
        <v>0</v>
      </c>
      <c r="NG377" s="365"/>
      <c r="NH377" s="365">
        <f t="shared" si="475"/>
        <v>0</v>
      </c>
      <c r="NI377" s="365"/>
      <c r="NJ377" s="365">
        <f t="shared" si="476"/>
        <v>0</v>
      </c>
      <c r="NK377" s="365"/>
      <c r="NL377" s="365">
        <f t="shared" si="483"/>
        <v>0</v>
      </c>
      <c r="NM377" s="366"/>
      <c r="NN377" s="370"/>
      <c r="NR377" s="318">
        <f t="shared" si="477"/>
        <v>0</v>
      </c>
      <c r="NS377" s="318">
        <f t="shared" si="478"/>
        <v>0</v>
      </c>
      <c r="NT377" s="318">
        <f t="shared" si="479"/>
        <v>0</v>
      </c>
    </row>
    <row r="378" spans="1:384" s="318" customFormat="1" ht="10.199999999999999" customHeight="1" x14ac:dyDescent="0.3">
      <c r="A378" s="25"/>
      <c r="B378" s="389"/>
      <c r="C378" s="424"/>
      <c r="D378" s="15"/>
      <c r="E378" s="106"/>
      <c r="F378" s="106"/>
      <c r="G378" s="106"/>
      <c r="H378" s="399"/>
      <c r="I378" s="381">
        <f>Prenoms!$B$26</f>
        <v>0</v>
      </c>
      <c r="J378" s="382"/>
      <c r="K378" s="382"/>
      <c r="L378" s="382"/>
      <c r="M378" s="382"/>
      <c r="N378" s="68" t="str">
        <f>IF(NL378&lt;&gt;0,"",IF(Conges!P60=0,"",Conges!P60))</f>
        <v/>
      </c>
      <c r="O378" s="69"/>
      <c r="P378" s="70"/>
      <c r="Q378" s="70"/>
      <c r="R378" s="70"/>
      <c r="S378" s="70"/>
      <c r="T378" s="70"/>
      <c r="U378" s="70"/>
      <c r="V378" s="71"/>
      <c r="W378" s="69"/>
      <c r="X378" s="70"/>
      <c r="Y378" s="70"/>
      <c r="Z378" s="70"/>
      <c r="AA378" s="70"/>
      <c r="AB378" s="70"/>
      <c r="AC378" s="70"/>
      <c r="AD378" s="71"/>
      <c r="AE378" s="69"/>
      <c r="AF378" s="70"/>
      <c r="AG378" s="70"/>
      <c r="AH378" s="70"/>
      <c r="AI378" s="70"/>
      <c r="AJ378" s="71"/>
      <c r="AK378" s="69"/>
      <c r="AL378" s="70"/>
      <c r="AM378" s="70"/>
      <c r="AN378" s="70"/>
      <c r="AO378" s="70"/>
      <c r="AP378" s="70"/>
      <c r="AQ378" s="70"/>
      <c r="AR378" s="70"/>
      <c r="AS378" s="70"/>
      <c r="AT378" s="71"/>
      <c r="AU378" s="69"/>
      <c r="AV378" s="70"/>
      <c r="AW378" s="70"/>
      <c r="AX378" s="70"/>
      <c r="AY378" s="70"/>
      <c r="AZ378" s="70"/>
      <c r="BA378" s="70"/>
      <c r="BB378" s="71"/>
      <c r="BC378" s="72">
        <f>IF(NL378&lt;&gt;0,(IF(Conges!P$60=0,0,3)),0)</f>
        <v>0</v>
      </c>
      <c r="BD378" s="417"/>
      <c r="BE378" s="392">
        <f>IF(OR(Conges!P$60="A",Conges!P$60="V"),Prenoms!L$26,NL378)</f>
        <v>0</v>
      </c>
      <c r="BF378" s="393"/>
      <c r="BG378" s="289"/>
      <c r="BH378" s="290">
        <f t="shared" si="462"/>
        <v>0</v>
      </c>
      <c r="BI378" s="291" t="str">
        <f t="shared" si="463"/>
        <v/>
      </c>
      <c r="BJ378" s="305">
        <v>0</v>
      </c>
      <c r="BK378" s="306">
        <f t="shared" si="480"/>
        <v>0</v>
      </c>
      <c r="BL378" s="307">
        <f t="shared" si="439"/>
        <v>0</v>
      </c>
      <c r="BM378" s="307">
        <f t="shared" si="440"/>
        <v>0</v>
      </c>
      <c r="BN378" s="307">
        <f>SUM('Heures Pointage'!$XD$16:$XE$16)</f>
        <v>0</v>
      </c>
      <c r="BO378" s="307">
        <f>SUM('Heures et Indemnites'!$XD$16:$XE$16)</f>
        <v>0</v>
      </c>
      <c r="BP378" s="308">
        <f t="shared" si="441"/>
        <v>0</v>
      </c>
      <c r="BQ378" s="308">
        <f>'Heures Pointage'!$YB$16</f>
        <v>0</v>
      </c>
      <c r="BR378" s="309">
        <f t="shared" ref="BR378" si="507">$BH$1078</f>
        <v>0</v>
      </c>
      <c r="BS378" s="150">
        <f>Prenoms!$C$26</f>
        <v>0</v>
      </c>
      <c r="BT378" s="153"/>
      <c r="BU378" s="323">
        <f>SUM('Heures et Indemnites'!$XD$16:$XE$16)</f>
        <v>0</v>
      </c>
      <c r="BV378" s="236">
        <f>SUM('Heures et Indemnites'!$XD$6:$XE$16)</f>
        <v>0</v>
      </c>
      <c r="BW378" s="323"/>
      <c r="BX378" s="236"/>
      <c r="BY378" s="319"/>
      <c r="BZ378" s="319"/>
      <c r="CA378" s="319"/>
      <c r="CB378" s="319"/>
      <c r="CC378" s="319"/>
      <c r="CD378" s="319"/>
      <c r="CE378" s="319"/>
      <c r="CF378" s="319"/>
      <c r="CG378" s="319"/>
      <c r="CH378" s="319"/>
      <c r="CI378" s="319"/>
      <c r="CJ378" s="319"/>
      <c r="CK378" s="319"/>
      <c r="CL378" s="319"/>
      <c r="CM378" s="319"/>
      <c r="CN378" s="319"/>
      <c r="CO378" s="319"/>
      <c r="CP378" s="319"/>
      <c r="CQ378" s="319"/>
      <c r="CR378" s="319"/>
      <c r="CS378" s="319"/>
      <c r="CT378" s="319"/>
      <c r="CU378" s="319"/>
      <c r="CV378" s="319"/>
      <c r="CW378" s="319"/>
      <c r="CX378" s="319"/>
      <c r="CY378" s="319"/>
      <c r="CZ378" s="319"/>
      <c r="DA378" s="319"/>
      <c r="DB378" s="319"/>
      <c r="DC378" s="319"/>
      <c r="DD378" s="319"/>
      <c r="DE378" s="319"/>
      <c r="DF378" s="319"/>
      <c r="DG378" s="319"/>
      <c r="DH378" s="319"/>
      <c r="DI378" s="319"/>
      <c r="DJ378" s="319"/>
      <c r="DK378" s="319"/>
      <c r="DL378" s="319"/>
      <c r="DM378" s="319"/>
      <c r="DN378" s="319"/>
      <c r="DO378" s="319"/>
      <c r="DP378" s="319"/>
      <c r="DQ378" s="319"/>
      <c r="DR378" s="319"/>
      <c r="DS378" s="319"/>
      <c r="DT378" s="319"/>
      <c r="DU378" s="319"/>
      <c r="DV378" s="319"/>
      <c r="DW378" s="319"/>
      <c r="DX378" s="319"/>
      <c r="DY378" s="319"/>
      <c r="DZ378" s="319"/>
      <c r="EA378" s="319"/>
      <c r="EB378" s="319"/>
      <c r="EC378" s="319"/>
      <c r="ED378" s="319"/>
      <c r="EE378" s="319"/>
      <c r="EF378" s="319"/>
      <c r="EG378" s="319"/>
      <c r="EH378" s="319"/>
      <c r="EI378" s="319"/>
      <c r="EJ378" s="319"/>
      <c r="EK378" s="319"/>
      <c r="EL378" s="319"/>
      <c r="EM378" s="319"/>
      <c r="EN378" s="319"/>
      <c r="EO378" s="319"/>
      <c r="EP378" s="319"/>
      <c r="EQ378" s="319"/>
      <c r="ER378" s="319"/>
      <c r="ES378" s="319"/>
      <c r="ET378" s="319"/>
      <c r="EU378" s="319"/>
      <c r="EV378" s="319"/>
      <c r="EW378" s="319"/>
      <c r="EX378" s="319"/>
      <c r="EY378" s="319"/>
      <c r="EZ378" s="319"/>
      <c r="FA378" s="319"/>
      <c r="FB378" s="319"/>
      <c r="FC378" s="319"/>
      <c r="FD378" s="319"/>
      <c r="FE378" s="319"/>
      <c r="FF378" s="319"/>
      <c r="FG378" s="319"/>
      <c r="FH378" s="319"/>
      <c r="FI378" s="319"/>
      <c r="FJ378" s="319"/>
      <c r="FK378" s="319"/>
      <c r="FL378" s="319"/>
      <c r="FM378" s="319"/>
      <c r="FN378" s="319"/>
      <c r="FO378" s="319"/>
      <c r="FP378" s="319"/>
      <c r="FQ378" s="319"/>
      <c r="FR378" s="319"/>
      <c r="FS378" s="319"/>
      <c r="FT378" s="319"/>
      <c r="FU378" s="319"/>
      <c r="FV378" s="319"/>
      <c r="FW378" s="319"/>
      <c r="FX378" s="319"/>
      <c r="FY378" s="319"/>
      <c r="FZ378" s="319"/>
      <c r="GA378" s="319"/>
      <c r="GB378" s="319"/>
      <c r="GC378" s="319"/>
      <c r="GD378" s="319"/>
      <c r="GE378" s="319"/>
      <c r="GF378" s="319"/>
      <c r="GG378" s="319"/>
      <c r="GH378" s="319"/>
      <c r="GI378" s="319"/>
      <c r="GJ378" s="319"/>
      <c r="GK378" s="319"/>
      <c r="GL378" s="319"/>
      <c r="GM378" s="319"/>
      <c r="GN378" s="319"/>
      <c r="GO378" s="319"/>
      <c r="GP378" s="319"/>
      <c r="GQ378" s="319"/>
      <c r="GR378" s="319"/>
      <c r="GS378" s="319"/>
      <c r="GT378" s="319"/>
      <c r="GU378" s="319"/>
      <c r="GV378" s="319"/>
      <c r="GW378" s="319"/>
      <c r="GX378" s="319"/>
      <c r="GY378" s="319"/>
      <c r="GZ378" s="319"/>
      <c r="HA378" s="319"/>
      <c r="HB378" s="319"/>
      <c r="HC378" s="319"/>
      <c r="HD378" s="319"/>
      <c r="HE378" s="319"/>
      <c r="HF378" s="319"/>
      <c r="HG378" s="319"/>
      <c r="HH378" s="319"/>
      <c r="HI378" s="319"/>
      <c r="HJ378" s="319"/>
      <c r="HK378" s="319"/>
      <c r="HL378" s="319"/>
      <c r="HM378" s="319"/>
      <c r="HN378" s="319"/>
      <c r="HO378" s="319"/>
      <c r="HP378" s="319"/>
      <c r="HQ378" s="319"/>
      <c r="HR378" s="319"/>
      <c r="HS378" s="319"/>
      <c r="HT378" s="319"/>
      <c r="HU378" s="319"/>
      <c r="HV378" s="319"/>
      <c r="HW378" s="319"/>
      <c r="HX378" s="319"/>
      <c r="HY378" s="319"/>
      <c r="HZ378" s="319"/>
      <c r="IA378" s="319"/>
      <c r="IB378" s="319"/>
      <c r="IC378" s="319"/>
      <c r="ID378" s="319"/>
      <c r="IE378" s="319"/>
      <c r="IF378" s="319"/>
      <c r="IG378" s="319"/>
      <c r="IH378" s="319"/>
      <c r="II378" s="319"/>
      <c r="IJ378" s="319"/>
      <c r="IK378" s="319"/>
      <c r="IL378" s="319"/>
      <c r="IM378" s="319"/>
      <c r="IN378" s="319"/>
      <c r="IO378" s="319"/>
      <c r="IP378" s="319"/>
      <c r="IQ378" s="319"/>
      <c r="IR378" s="319"/>
      <c r="IS378" s="319"/>
      <c r="IT378" s="319"/>
      <c r="IU378" s="319"/>
      <c r="IV378" s="319"/>
      <c r="IW378" s="319"/>
      <c r="IX378" s="319"/>
      <c r="IY378" s="319"/>
      <c r="IZ378" s="319"/>
      <c r="JA378" s="319"/>
      <c r="JB378" s="319"/>
      <c r="JC378" s="319"/>
      <c r="JD378" s="319"/>
      <c r="JE378" s="319"/>
      <c r="JF378" s="319"/>
      <c r="JG378" s="319"/>
      <c r="JH378" s="319"/>
      <c r="JI378" s="319"/>
      <c r="JJ378" s="319"/>
      <c r="JK378" s="319"/>
      <c r="JL378" s="319"/>
      <c r="JM378" s="319"/>
      <c r="JN378" s="319"/>
      <c r="JO378" s="319"/>
      <c r="JP378" s="319"/>
      <c r="JQ378" s="319"/>
      <c r="JR378" s="319"/>
      <c r="JS378" s="319"/>
      <c r="JT378" s="319"/>
      <c r="JU378" s="319"/>
      <c r="JV378" s="319"/>
      <c r="JW378" s="319"/>
      <c r="JX378" s="319"/>
      <c r="JY378" s="319"/>
      <c r="JZ378" s="319"/>
      <c r="KA378" s="319"/>
      <c r="KB378" s="319"/>
      <c r="KC378" s="319"/>
      <c r="KD378" s="319"/>
      <c r="KE378" s="319"/>
      <c r="KF378" s="319"/>
      <c r="KG378" s="319"/>
      <c r="KH378" s="319"/>
      <c r="KI378" s="319"/>
      <c r="KJ378" s="319"/>
      <c r="KK378" s="319"/>
      <c r="KL378" s="319"/>
      <c r="KM378" s="319"/>
      <c r="KN378" s="319"/>
      <c r="KO378" s="319"/>
      <c r="KP378" s="319"/>
      <c r="KQ378" s="319"/>
      <c r="KR378" s="319"/>
      <c r="KS378" s="319"/>
      <c r="KT378" s="319"/>
      <c r="KU378" s="319"/>
      <c r="KV378" s="319"/>
      <c r="KW378" s="319"/>
      <c r="KX378" s="319"/>
      <c r="KY378" s="319"/>
      <c r="KZ378" s="319"/>
      <c r="LA378" s="319"/>
      <c r="LB378" s="319"/>
      <c r="LC378" s="319"/>
      <c r="LD378" s="319"/>
      <c r="LE378" s="319"/>
      <c r="LF378" s="319"/>
      <c r="LG378" s="319"/>
      <c r="LH378" s="319"/>
      <c r="LI378" s="319"/>
      <c r="LJ378" s="319"/>
      <c r="LK378" s="319"/>
      <c r="LL378" s="319"/>
      <c r="LM378" s="319"/>
      <c r="LN378" s="319"/>
      <c r="LO378" s="319"/>
      <c r="LP378" s="319"/>
      <c r="LQ378" s="319"/>
      <c r="LR378" s="319"/>
      <c r="LS378" s="319"/>
      <c r="LT378" s="319"/>
      <c r="LU378" s="319"/>
      <c r="LV378" s="319"/>
      <c r="LW378" s="319"/>
      <c r="LX378" s="319"/>
      <c r="LY378" s="319"/>
      <c r="LZ378" s="319"/>
      <c r="MA378" s="319"/>
      <c r="MB378" s="319"/>
      <c r="MC378" s="319"/>
      <c r="MD378" s="319"/>
      <c r="ME378" s="319"/>
      <c r="MF378" s="319"/>
      <c r="MG378" s="319"/>
      <c r="MH378" s="319"/>
      <c r="MI378" s="319"/>
      <c r="MJ378" s="319"/>
      <c r="MK378" s="319"/>
      <c r="ML378" s="319"/>
      <c r="MM378" s="319"/>
      <c r="MN378" s="319"/>
      <c r="MO378" s="319"/>
      <c r="MP378" s="319"/>
      <c r="MQ378" s="319"/>
      <c r="MS378" s="241"/>
      <c r="MT378" s="362">
        <f t="shared" si="482"/>
        <v>0</v>
      </c>
      <c r="MU378" s="363">
        <f t="shared" si="499"/>
        <v>0</v>
      </c>
      <c r="MV378" s="363">
        <f t="shared" si="469"/>
        <v>0</v>
      </c>
      <c r="MW378" s="363"/>
      <c r="MX378" s="363">
        <f t="shared" si="470"/>
        <v>0</v>
      </c>
      <c r="MY378" s="363"/>
      <c r="MZ378" s="363">
        <f t="shared" si="471"/>
        <v>0</v>
      </c>
      <c r="NA378" s="363"/>
      <c r="NB378" s="363">
        <f t="shared" si="472"/>
        <v>0</v>
      </c>
      <c r="NC378" s="363"/>
      <c r="ND378" s="363">
        <f t="shared" si="473"/>
        <v>0</v>
      </c>
      <c r="NE378" s="363"/>
      <c r="NF378" s="363">
        <f t="shared" si="474"/>
        <v>0</v>
      </c>
      <c r="NG378" s="363"/>
      <c r="NH378" s="363">
        <f t="shared" si="475"/>
        <v>0</v>
      </c>
      <c r="NI378" s="363"/>
      <c r="NJ378" s="363">
        <f t="shared" si="476"/>
        <v>0</v>
      </c>
      <c r="NK378" s="363"/>
      <c r="NL378" s="363">
        <f t="shared" si="483"/>
        <v>0</v>
      </c>
      <c r="NM378" s="364"/>
      <c r="NN378" s="370"/>
      <c r="NR378" s="318">
        <f t="shared" si="477"/>
        <v>0</v>
      </c>
      <c r="NS378" s="318">
        <f t="shared" si="478"/>
        <v>0</v>
      </c>
      <c r="NT378" s="318">
        <f t="shared" si="479"/>
        <v>0</v>
      </c>
    </row>
    <row r="379" spans="1:384" s="318" customFormat="1" ht="10.199999999999999" customHeight="1" x14ac:dyDescent="0.3">
      <c r="A379" s="25"/>
      <c r="B379" s="389"/>
      <c r="C379" s="424"/>
      <c r="D379" s="15"/>
      <c r="E379" s="106"/>
      <c r="F379" s="106"/>
      <c r="G379" s="106"/>
      <c r="H379" s="399"/>
      <c r="I379" s="394">
        <f>Prenoms!$B$27</f>
        <v>0</v>
      </c>
      <c r="J379" s="395"/>
      <c r="K379" s="395"/>
      <c r="L379" s="395"/>
      <c r="M379" s="395"/>
      <c r="N379" s="81" t="str">
        <f>IF(NL379&lt;&gt;0,"",IF(Conges!P61=0,"",Conges!P61))</f>
        <v/>
      </c>
      <c r="O379" s="82"/>
      <c r="P379" s="83"/>
      <c r="Q379" s="83"/>
      <c r="R379" s="83"/>
      <c r="S379" s="83"/>
      <c r="T379" s="83"/>
      <c r="U379" s="83"/>
      <c r="V379" s="84"/>
      <c r="W379" s="82"/>
      <c r="X379" s="83"/>
      <c r="Y379" s="83"/>
      <c r="Z379" s="83"/>
      <c r="AA379" s="83"/>
      <c r="AB379" s="83"/>
      <c r="AC379" s="83"/>
      <c r="AD379" s="84"/>
      <c r="AE379" s="82"/>
      <c r="AF379" s="83"/>
      <c r="AG379" s="83"/>
      <c r="AH379" s="83"/>
      <c r="AI379" s="83"/>
      <c r="AJ379" s="84"/>
      <c r="AK379" s="82"/>
      <c r="AL379" s="83"/>
      <c r="AM379" s="83"/>
      <c r="AN379" s="83"/>
      <c r="AO379" s="83"/>
      <c r="AP379" s="83"/>
      <c r="AQ379" s="83"/>
      <c r="AR379" s="83"/>
      <c r="AS379" s="83"/>
      <c r="AT379" s="84"/>
      <c r="AU379" s="82"/>
      <c r="AV379" s="83"/>
      <c r="AW379" s="83"/>
      <c r="AX379" s="83"/>
      <c r="AY379" s="83"/>
      <c r="AZ379" s="83"/>
      <c r="BA379" s="83"/>
      <c r="BB379" s="84"/>
      <c r="BC379" s="85">
        <f>IF(NL379&lt;&gt;0,(IF(Conges!P$61=0,0,3)),0)</f>
        <v>0</v>
      </c>
      <c r="BD379" s="417"/>
      <c r="BE379" s="390">
        <f>IF(OR(Conges!P$61="A",Conges!P$61="V"),Prenoms!L$27,NL379)</f>
        <v>0</v>
      </c>
      <c r="BF379" s="391"/>
      <c r="BG379" s="286"/>
      <c r="BH379" s="287">
        <f t="shared" si="462"/>
        <v>0</v>
      </c>
      <c r="BI379" s="288" t="str">
        <f t="shared" si="463"/>
        <v/>
      </c>
      <c r="BJ379" s="300">
        <v>0</v>
      </c>
      <c r="BK379" s="301">
        <f t="shared" si="480"/>
        <v>0</v>
      </c>
      <c r="BL379" s="302">
        <f t="shared" si="439"/>
        <v>0</v>
      </c>
      <c r="BM379" s="302">
        <f t="shared" si="440"/>
        <v>0</v>
      </c>
      <c r="BN379" s="302">
        <f>SUM('Heures Pointage'!$YD$16:$YE$16)</f>
        <v>0</v>
      </c>
      <c r="BO379" s="302">
        <f>SUM('Heures et Indemnites'!$YD$16:$YE$16)</f>
        <v>0</v>
      </c>
      <c r="BP379" s="303">
        <f t="shared" si="441"/>
        <v>0</v>
      </c>
      <c r="BQ379" s="303">
        <f>'Heures Pointage'!$ZB$16</f>
        <v>0</v>
      </c>
      <c r="BR379" s="304">
        <f t="shared" ref="BR379" si="508">$BH$1079</f>
        <v>0</v>
      </c>
      <c r="BS379" s="149">
        <f>Prenoms!$C$27</f>
        <v>0</v>
      </c>
      <c r="BT379" s="180"/>
      <c r="BU379" s="324">
        <f>SUM('Heures et Indemnites'!$YD$16:$YE$16)</f>
        <v>0</v>
      </c>
      <c r="BV379" s="235">
        <f>SUM('Heures et Indemnites'!$YD$6:$YE$16)</f>
        <v>0</v>
      </c>
      <c r="BW379" s="324"/>
      <c r="BX379" s="235"/>
      <c r="BY379" s="319"/>
      <c r="BZ379" s="319"/>
      <c r="CA379" s="319"/>
      <c r="CB379" s="319"/>
      <c r="CC379" s="319"/>
      <c r="CD379" s="319"/>
      <c r="CE379" s="319"/>
      <c r="CF379" s="319"/>
      <c r="CG379" s="319"/>
      <c r="CH379" s="319"/>
      <c r="CI379" s="319"/>
      <c r="CJ379" s="319"/>
      <c r="CK379" s="319"/>
      <c r="CL379" s="319"/>
      <c r="CM379" s="319"/>
      <c r="CN379" s="319"/>
      <c r="CO379" s="319"/>
      <c r="CP379" s="319"/>
      <c r="CQ379" s="319"/>
      <c r="CR379" s="319"/>
      <c r="CS379" s="319"/>
      <c r="CT379" s="319"/>
      <c r="CU379" s="319"/>
      <c r="CV379" s="319"/>
      <c r="CW379" s="319"/>
      <c r="CX379" s="319"/>
      <c r="CY379" s="319"/>
      <c r="CZ379" s="319"/>
      <c r="DA379" s="319"/>
      <c r="DB379" s="319"/>
      <c r="DC379" s="319"/>
      <c r="DD379" s="319"/>
      <c r="DE379" s="319"/>
      <c r="DF379" s="319"/>
      <c r="DG379" s="319"/>
      <c r="DH379" s="319"/>
      <c r="DI379" s="319"/>
      <c r="DJ379" s="319"/>
      <c r="DK379" s="319"/>
      <c r="DL379" s="319"/>
      <c r="DM379" s="319"/>
      <c r="DN379" s="319"/>
      <c r="DO379" s="319"/>
      <c r="DP379" s="319"/>
      <c r="DQ379" s="319"/>
      <c r="DR379" s="319"/>
      <c r="DS379" s="319"/>
      <c r="DT379" s="319"/>
      <c r="DU379" s="319"/>
      <c r="DV379" s="319"/>
      <c r="DW379" s="319"/>
      <c r="DX379" s="319"/>
      <c r="DY379" s="319"/>
      <c r="DZ379" s="319"/>
      <c r="EA379" s="319"/>
      <c r="EB379" s="319"/>
      <c r="EC379" s="319"/>
      <c r="ED379" s="319"/>
      <c r="EE379" s="319"/>
      <c r="EF379" s="319"/>
      <c r="EG379" s="319"/>
      <c r="EH379" s="319"/>
      <c r="EI379" s="319"/>
      <c r="EJ379" s="319"/>
      <c r="EK379" s="319"/>
      <c r="EL379" s="319"/>
      <c r="EM379" s="319"/>
      <c r="EN379" s="319"/>
      <c r="EO379" s="319"/>
      <c r="EP379" s="319"/>
      <c r="EQ379" s="319"/>
      <c r="ER379" s="319"/>
      <c r="ES379" s="319"/>
      <c r="ET379" s="319"/>
      <c r="EU379" s="319"/>
      <c r="EV379" s="319"/>
      <c r="EW379" s="319"/>
      <c r="EX379" s="319"/>
      <c r="EY379" s="319"/>
      <c r="EZ379" s="319"/>
      <c r="FA379" s="319"/>
      <c r="FB379" s="319"/>
      <c r="FC379" s="319"/>
      <c r="FD379" s="319"/>
      <c r="FE379" s="319"/>
      <c r="FF379" s="319"/>
      <c r="FG379" s="319"/>
      <c r="FH379" s="319"/>
      <c r="FI379" s="319"/>
      <c r="FJ379" s="319"/>
      <c r="FK379" s="319"/>
      <c r="FL379" s="319"/>
      <c r="FM379" s="319"/>
      <c r="FN379" s="319"/>
      <c r="FO379" s="319"/>
      <c r="FP379" s="319"/>
      <c r="FQ379" s="319"/>
      <c r="FR379" s="319"/>
      <c r="FS379" s="319"/>
      <c r="FT379" s="319"/>
      <c r="FU379" s="319"/>
      <c r="FV379" s="319"/>
      <c r="FW379" s="319"/>
      <c r="FX379" s="319"/>
      <c r="FY379" s="319"/>
      <c r="FZ379" s="319"/>
      <c r="GA379" s="319"/>
      <c r="GB379" s="319"/>
      <c r="GC379" s="319"/>
      <c r="GD379" s="319"/>
      <c r="GE379" s="319"/>
      <c r="GF379" s="319"/>
      <c r="GG379" s="319"/>
      <c r="GH379" s="319"/>
      <c r="GI379" s="319"/>
      <c r="GJ379" s="319"/>
      <c r="GK379" s="319"/>
      <c r="GL379" s="319"/>
      <c r="GM379" s="319"/>
      <c r="GN379" s="319"/>
      <c r="GO379" s="319"/>
      <c r="GP379" s="319"/>
      <c r="GQ379" s="319"/>
      <c r="GR379" s="319"/>
      <c r="GS379" s="319"/>
      <c r="GT379" s="319"/>
      <c r="GU379" s="319"/>
      <c r="GV379" s="319"/>
      <c r="GW379" s="319"/>
      <c r="GX379" s="319"/>
      <c r="GY379" s="319"/>
      <c r="GZ379" s="319"/>
      <c r="HA379" s="319"/>
      <c r="HB379" s="319"/>
      <c r="HC379" s="319"/>
      <c r="HD379" s="319"/>
      <c r="HE379" s="319"/>
      <c r="HF379" s="319"/>
      <c r="HG379" s="319"/>
      <c r="HH379" s="319"/>
      <c r="HI379" s="319"/>
      <c r="HJ379" s="319"/>
      <c r="HK379" s="319"/>
      <c r="HL379" s="319"/>
      <c r="HM379" s="319"/>
      <c r="HN379" s="319"/>
      <c r="HO379" s="319"/>
      <c r="HP379" s="319"/>
      <c r="HQ379" s="319"/>
      <c r="HR379" s="319"/>
      <c r="HS379" s="319"/>
      <c r="HT379" s="319"/>
      <c r="HU379" s="319"/>
      <c r="HV379" s="319"/>
      <c r="HW379" s="319"/>
      <c r="HX379" s="319"/>
      <c r="HY379" s="319"/>
      <c r="HZ379" s="319"/>
      <c r="IA379" s="319"/>
      <c r="IB379" s="319"/>
      <c r="IC379" s="319"/>
      <c r="ID379" s="319"/>
      <c r="IE379" s="319"/>
      <c r="IF379" s="319"/>
      <c r="IG379" s="319"/>
      <c r="IH379" s="319"/>
      <c r="II379" s="319"/>
      <c r="IJ379" s="319"/>
      <c r="IK379" s="319"/>
      <c r="IL379" s="319"/>
      <c r="IM379" s="319"/>
      <c r="IN379" s="319"/>
      <c r="IO379" s="319"/>
      <c r="IP379" s="319"/>
      <c r="IQ379" s="319"/>
      <c r="IR379" s="319"/>
      <c r="IS379" s="319"/>
      <c r="IT379" s="319"/>
      <c r="IU379" s="319"/>
      <c r="IV379" s="319"/>
      <c r="IW379" s="319"/>
      <c r="IX379" s="319"/>
      <c r="IY379" s="319"/>
      <c r="IZ379" s="319"/>
      <c r="JA379" s="319"/>
      <c r="JB379" s="319"/>
      <c r="JC379" s="319"/>
      <c r="JD379" s="319"/>
      <c r="JE379" s="319"/>
      <c r="JF379" s="319"/>
      <c r="JG379" s="319"/>
      <c r="JH379" s="319"/>
      <c r="JI379" s="319"/>
      <c r="JJ379" s="319"/>
      <c r="JK379" s="319"/>
      <c r="JL379" s="319"/>
      <c r="JM379" s="319"/>
      <c r="JN379" s="319"/>
      <c r="JO379" s="319"/>
      <c r="JP379" s="319"/>
      <c r="JQ379" s="319"/>
      <c r="JR379" s="319"/>
      <c r="JS379" s="319"/>
      <c r="JT379" s="319"/>
      <c r="JU379" s="319"/>
      <c r="JV379" s="319"/>
      <c r="JW379" s="319"/>
      <c r="JX379" s="319"/>
      <c r="JY379" s="319"/>
      <c r="JZ379" s="319"/>
      <c r="KA379" s="319"/>
      <c r="KB379" s="319"/>
      <c r="KC379" s="319"/>
      <c r="KD379" s="319"/>
      <c r="KE379" s="319"/>
      <c r="KF379" s="319"/>
      <c r="KG379" s="319"/>
      <c r="KH379" s="319"/>
      <c r="KI379" s="319"/>
      <c r="KJ379" s="319"/>
      <c r="KK379" s="319"/>
      <c r="KL379" s="319"/>
      <c r="KM379" s="319"/>
      <c r="KN379" s="319"/>
      <c r="KO379" s="319"/>
      <c r="KP379" s="319"/>
      <c r="KQ379" s="319"/>
      <c r="KR379" s="319"/>
      <c r="KS379" s="319"/>
      <c r="KT379" s="319"/>
      <c r="KU379" s="319"/>
      <c r="KV379" s="319"/>
      <c r="KW379" s="319"/>
      <c r="KX379" s="319"/>
      <c r="KY379" s="319"/>
      <c r="KZ379" s="319"/>
      <c r="LA379" s="319"/>
      <c r="LB379" s="319"/>
      <c r="LC379" s="319"/>
      <c r="LD379" s="319"/>
      <c r="LE379" s="319"/>
      <c r="LF379" s="319"/>
      <c r="LG379" s="319"/>
      <c r="LH379" s="319"/>
      <c r="LI379" s="319"/>
      <c r="LJ379" s="319"/>
      <c r="LK379" s="319"/>
      <c r="LL379" s="319"/>
      <c r="LM379" s="319"/>
      <c r="LN379" s="319"/>
      <c r="LO379" s="319"/>
      <c r="LP379" s="319"/>
      <c r="LQ379" s="319"/>
      <c r="LR379" s="319"/>
      <c r="LS379" s="319"/>
      <c r="LT379" s="319"/>
      <c r="LU379" s="319"/>
      <c r="LV379" s="319"/>
      <c r="LW379" s="319"/>
      <c r="LX379" s="319"/>
      <c r="LY379" s="319"/>
      <c r="LZ379" s="319"/>
      <c r="MA379" s="319"/>
      <c r="MB379" s="319"/>
      <c r="MC379" s="319"/>
      <c r="MD379" s="319"/>
      <c r="ME379" s="319"/>
      <c r="MF379" s="319"/>
      <c r="MG379" s="319"/>
      <c r="MH379" s="319"/>
      <c r="MI379" s="319"/>
      <c r="MJ379" s="319"/>
      <c r="MK379" s="319"/>
      <c r="ML379" s="319"/>
      <c r="MM379" s="319"/>
      <c r="MN379" s="319"/>
      <c r="MO379" s="319"/>
      <c r="MP379" s="319"/>
      <c r="MQ379" s="319"/>
      <c r="MS379" s="241"/>
      <c r="MT379" s="373">
        <f t="shared" si="482"/>
        <v>0</v>
      </c>
      <c r="MU379" s="365">
        <f t="shared" si="499"/>
        <v>0</v>
      </c>
      <c r="MV379" s="365">
        <f t="shared" si="469"/>
        <v>0</v>
      </c>
      <c r="MW379" s="365"/>
      <c r="MX379" s="365">
        <f t="shared" si="470"/>
        <v>0</v>
      </c>
      <c r="MY379" s="365"/>
      <c r="MZ379" s="365">
        <f t="shared" si="471"/>
        <v>0</v>
      </c>
      <c r="NA379" s="365"/>
      <c r="NB379" s="365">
        <f t="shared" si="472"/>
        <v>0</v>
      </c>
      <c r="NC379" s="365"/>
      <c r="ND379" s="365">
        <f t="shared" si="473"/>
        <v>0</v>
      </c>
      <c r="NE379" s="365"/>
      <c r="NF379" s="365">
        <f t="shared" si="474"/>
        <v>0</v>
      </c>
      <c r="NG379" s="365"/>
      <c r="NH379" s="365">
        <f t="shared" si="475"/>
        <v>0</v>
      </c>
      <c r="NI379" s="365"/>
      <c r="NJ379" s="365">
        <f t="shared" si="476"/>
        <v>0</v>
      </c>
      <c r="NK379" s="365"/>
      <c r="NL379" s="365">
        <f t="shared" si="483"/>
        <v>0</v>
      </c>
      <c r="NM379" s="366"/>
      <c r="NN379" s="370"/>
      <c r="NR379" s="318">
        <f t="shared" si="477"/>
        <v>0</v>
      </c>
      <c r="NS379" s="318">
        <f t="shared" si="478"/>
        <v>0</v>
      </c>
      <c r="NT379" s="318">
        <f t="shared" si="479"/>
        <v>0</v>
      </c>
    </row>
    <row r="380" spans="1:384" s="318" customFormat="1" ht="10.199999999999999" customHeight="1" x14ac:dyDescent="0.3">
      <c r="A380" s="25"/>
      <c r="B380" s="389"/>
      <c r="C380" s="424"/>
      <c r="D380" s="15"/>
      <c r="E380" s="106"/>
      <c r="F380" s="106"/>
      <c r="G380" s="106"/>
      <c r="H380" s="399"/>
      <c r="I380" s="381">
        <f>Prenoms!$B$28</f>
        <v>0</v>
      </c>
      <c r="J380" s="382"/>
      <c r="K380" s="382"/>
      <c r="L380" s="382"/>
      <c r="M380" s="382"/>
      <c r="N380" s="68" t="str">
        <f>IF(NL380&lt;&gt;0,"",IF(Conges!P62=0,"",Conges!P62))</f>
        <v/>
      </c>
      <c r="O380" s="69"/>
      <c r="P380" s="70"/>
      <c r="Q380" s="70"/>
      <c r="R380" s="70"/>
      <c r="S380" s="70"/>
      <c r="T380" s="70"/>
      <c r="U380" s="70"/>
      <c r="V380" s="71"/>
      <c r="W380" s="69"/>
      <c r="X380" s="70"/>
      <c r="Y380" s="70"/>
      <c r="Z380" s="70"/>
      <c r="AA380" s="70"/>
      <c r="AB380" s="70"/>
      <c r="AC380" s="70"/>
      <c r="AD380" s="71"/>
      <c r="AE380" s="69"/>
      <c r="AF380" s="70"/>
      <c r="AG380" s="70"/>
      <c r="AH380" s="70"/>
      <c r="AI380" s="70"/>
      <c r="AJ380" s="71"/>
      <c r="AK380" s="69"/>
      <c r="AL380" s="70"/>
      <c r="AM380" s="70"/>
      <c r="AN380" s="70"/>
      <c r="AO380" s="70"/>
      <c r="AP380" s="70"/>
      <c r="AQ380" s="70"/>
      <c r="AR380" s="70"/>
      <c r="AS380" s="70"/>
      <c r="AT380" s="71"/>
      <c r="AU380" s="69"/>
      <c r="AV380" s="70"/>
      <c r="AW380" s="70"/>
      <c r="AX380" s="70"/>
      <c r="AY380" s="70"/>
      <c r="AZ380" s="70"/>
      <c r="BA380" s="70"/>
      <c r="BB380" s="71"/>
      <c r="BC380" s="72">
        <f>IF(NL380&lt;&gt;0,(IF(Conges!P$62=0,0,3)),0)</f>
        <v>0</v>
      </c>
      <c r="BD380" s="417"/>
      <c r="BE380" s="392">
        <f>IF(OR(Conges!P$62="A",Conges!P$62="V"),Prenoms!L$28,NL380)</f>
        <v>0</v>
      </c>
      <c r="BF380" s="393"/>
      <c r="BG380" s="289"/>
      <c r="BH380" s="290">
        <f t="shared" si="462"/>
        <v>0</v>
      </c>
      <c r="BI380" s="291" t="str">
        <f t="shared" si="463"/>
        <v/>
      </c>
      <c r="BJ380" s="305">
        <v>0</v>
      </c>
      <c r="BK380" s="306">
        <f t="shared" si="480"/>
        <v>0</v>
      </c>
      <c r="BL380" s="307">
        <f t="shared" si="439"/>
        <v>0</v>
      </c>
      <c r="BM380" s="307">
        <f t="shared" si="440"/>
        <v>0</v>
      </c>
      <c r="BN380" s="307">
        <f>SUM('Heures Pointage'!$ZD$16:$ZE$16)</f>
        <v>0</v>
      </c>
      <c r="BO380" s="307">
        <f>SUM('Heures et Indemnites'!$ZD$16:$ZE$16)</f>
        <v>0</v>
      </c>
      <c r="BP380" s="308">
        <f t="shared" si="441"/>
        <v>0</v>
      </c>
      <c r="BQ380" s="308">
        <f>'Heures Pointage'!$AAB$16</f>
        <v>0</v>
      </c>
      <c r="BR380" s="309">
        <f t="shared" ref="BR380" si="509">$BH$1080</f>
        <v>0</v>
      </c>
      <c r="BS380" s="150">
        <f>Prenoms!$C$28</f>
        <v>0</v>
      </c>
      <c r="BT380" s="153"/>
      <c r="BU380" s="323">
        <f>SUM('Heures et Indemnites'!$ZD$16:$ZE$16)</f>
        <v>0</v>
      </c>
      <c r="BV380" s="236">
        <f>SUM('Heures et Indemnites'!$ZD$6:$ZE$16)</f>
        <v>0</v>
      </c>
      <c r="BW380" s="323"/>
      <c r="BX380" s="236"/>
      <c r="BY380" s="319"/>
      <c r="BZ380" s="319"/>
      <c r="CA380" s="319"/>
      <c r="CB380" s="319"/>
      <c r="CC380" s="319"/>
      <c r="CD380" s="319"/>
      <c r="CE380" s="319"/>
      <c r="CF380" s="319"/>
      <c r="CG380" s="319"/>
      <c r="CH380" s="319"/>
      <c r="CI380" s="319"/>
      <c r="CJ380" s="319"/>
      <c r="CK380" s="319"/>
      <c r="CL380" s="319"/>
      <c r="CM380" s="319"/>
      <c r="CN380" s="319"/>
      <c r="CO380" s="319"/>
      <c r="CP380" s="319"/>
      <c r="CQ380" s="319"/>
      <c r="CR380" s="319"/>
      <c r="CS380" s="319"/>
      <c r="CT380" s="319"/>
      <c r="CU380" s="319"/>
      <c r="CV380" s="319"/>
      <c r="CW380" s="319"/>
      <c r="CX380" s="319"/>
      <c r="CY380" s="319"/>
      <c r="CZ380" s="319"/>
      <c r="DA380" s="319"/>
      <c r="DB380" s="319"/>
      <c r="DC380" s="319"/>
      <c r="DD380" s="319"/>
      <c r="DE380" s="319"/>
      <c r="DF380" s="319"/>
      <c r="DG380" s="319"/>
      <c r="DH380" s="319"/>
      <c r="DI380" s="319"/>
      <c r="DJ380" s="319"/>
      <c r="DK380" s="319"/>
      <c r="DL380" s="319"/>
      <c r="DM380" s="319"/>
      <c r="DN380" s="319"/>
      <c r="DO380" s="319"/>
      <c r="DP380" s="319"/>
      <c r="DQ380" s="319"/>
      <c r="DR380" s="319"/>
      <c r="DS380" s="319"/>
      <c r="DT380" s="319"/>
      <c r="DU380" s="319"/>
      <c r="DV380" s="319"/>
      <c r="DW380" s="319"/>
      <c r="DX380" s="319"/>
      <c r="DY380" s="319"/>
      <c r="DZ380" s="319"/>
      <c r="EA380" s="319"/>
      <c r="EB380" s="319"/>
      <c r="EC380" s="319"/>
      <c r="ED380" s="319"/>
      <c r="EE380" s="319"/>
      <c r="EF380" s="319"/>
      <c r="EG380" s="319"/>
      <c r="EH380" s="319"/>
      <c r="EI380" s="319"/>
      <c r="EJ380" s="319"/>
      <c r="EK380" s="319"/>
      <c r="EL380" s="319"/>
      <c r="EM380" s="319"/>
      <c r="EN380" s="319"/>
      <c r="EO380" s="319"/>
      <c r="EP380" s="319"/>
      <c r="EQ380" s="319"/>
      <c r="ER380" s="319"/>
      <c r="ES380" s="319"/>
      <c r="ET380" s="319"/>
      <c r="EU380" s="319"/>
      <c r="EV380" s="319"/>
      <c r="EW380" s="319"/>
      <c r="EX380" s="319"/>
      <c r="EY380" s="319"/>
      <c r="EZ380" s="319"/>
      <c r="FA380" s="319"/>
      <c r="FB380" s="319"/>
      <c r="FC380" s="319"/>
      <c r="FD380" s="319"/>
      <c r="FE380" s="319"/>
      <c r="FF380" s="319"/>
      <c r="FG380" s="319"/>
      <c r="FH380" s="319"/>
      <c r="FI380" s="319"/>
      <c r="FJ380" s="319"/>
      <c r="FK380" s="319"/>
      <c r="FL380" s="319"/>
      <c r="FM380" s="319"/>
      <c r="FN380" s="319"/>
      <c r="FO380" s="319"/>
      <c r="FP380" s="319"/>
      <c r="FQ380" s="319"/>
      <c r="FR380" s="319"/>
      <c r="FS380" s="319"/>
      <c r="FT380" s="319"/>
      <c r="FU380" s="319"/>
      <c r="FV380" s="319"/>
      <c r="FW380" s="319"/>
      <c r="FX380" s="319"/>
      <c r="FY380" s="319"/>
      <c r="FZ380" s="319"/>
      <c r="GA380" s="319"/>
      <c r="GB380" s="319"/>
      <c r="GC380" s="319"/>
      <c r="GD380" s="319"/>
      <c r="GE380" s="319"/>
      <c r="GF380" s="319"/>
      <c r="GG380" s="319"/>
      <c r="GH380" s="319"/>
      <c r="GI380" s="319"/>
      <c r="GJ380" s="319"/>
      <c r="GK380" s="319"/>
      <c r="GL380" s="319"/>
      <c r="GM380" s="319"/>
      <c r="GN380" s="319"/>
      <c r="GO380" s="319"/>
      <c r="GP380" s="319"/>
      <c r="GQ380" s="319"/>
      <c r="GR380" s="319"/>
      <c r="GS380" s="319"/>
      <c r="GT380" s="319"/>
      <c r="GU380" s="319"/>
      <c r="GV380" s="319"/>
      <c r="GW380" s="319"/>
      <c r="GX380" s="319"/>
      <c r="GY380" s="319"/>
      <c r="GZ380" s="319"/>
      <c r="HA380" s="319"/>
      <c r="HB380" s="319"/>
      <c r="HC380" s="319"/>
      <c r="HD380" s="319"/>
      <c r="HE380" s="319"/>
      <c r="HF380" s="319"/>
      <c r="HG380" s="319"/>
      <c r="HH380" s="319"/>
      <c r="HI380" s="319"/>
      <c r="HJ380" s="319"/>
      <c r="HK380" s="319"/>
      <c r="HL380" s="319"/>
      <c r="HM380" s="319"/>
      <c r="HN380" s="319"/>
      <c r="HO380" s="319"/>
      <c r="HP380" s="319"/>
      <c r="HQ380" s="319"/>
      <c r="HR380" s="319"/>
      <c r="HS380" s="319"/>
      <c r="HT380" s="319"/>
      <c r="HU380" s="319"/>
      <c r="HV380" s="319"/>
      <c r="HW380" s="319"/>
      <c r="HX380" s="319"/>
      <c r="HY380" s="319"/>
      <c r="HZ380" s="319"/>
      <c r="IA380" s="319"/>
      <c r="IB380" s="319"/>
      <c r="IC380" s="319"/>
      <c r="ID380" s="319"/>
      <c r="IE380" s="319"/>
      <c r="IF380" s="319"/>
      <c r="IG380" s="319"/>
      <c r="IH380" s="319"/>
      <c r="II380" s="319"/>
      <c r="IJ380" s="319"/>
      <c r="IK380" s="319"/>
      <c r="IL380" s="319"/>
      <c r="IM380" s="319"/>
      <c r="IN380" s="319"/>
      <c r="IO380" s="319"/>
      <c r="IP380" s="319"/>
      <c r="IQ380" s="319"/>
      <c r="IR380" s="319"/>
      <c r="IS380" s="319"/>
      <c r="IT380" s="319"/>
      <c r="IU380" s="319"/>
      <c r="IV380" s="319"/>
      <c r="IW380" s="319"/>
      <c r="IX380" s="319"/>
      <c r="IY380" s="319"/>
      <c r="IZ380" s="319"/>
      <c r="JA380" s="319"/>
      <c r="JB380" s="319"/>
      <c r="JC380" s="319"/>
      <c r="JD380" s="319"/>
      <c r="JE380" s="319"/>
      <c r="JF380" s="319"/>
      <c r="JG380" s="319"/>
      <c r="JH380" s="319"/>
      <c r="JI380" s="319"/>
      <c r="JJ380" s="319"/>
      <c r="JK380" s="319"/>
      <c r="JL380" s="319"/>
      <c r="JM380" s="319"/>
      <c r="JN380" s="319"/>
      <c r="JO380" s="319"/>
      <c r="JP380" s="319"/>
      <c r="JQ380" s="319"/>
      <c r="JR380" s="319"/>
      <c r="JS380" s="319"/>
      <c r="JT380" s="319"/>
      <c r="JU380" s="319"/>
      <c r="JV380" s="319"/>
      <c r="JW380" s="319"/>
      <c r="JX380" s="319"/>
      <c r="JY380" s="319"/>
      <c r="JZ380" s="319"/>
      <c r="KA380" s="319"/>
      <c r="KB380" s="319"/>
      <c r="KC380" s="319"/>
      <c r="KD380" s="319"/>
      <c r="KE380" s="319"/>
      <c r="KF380" s="319"/>
      <c r="KG380" s="319"/>
      <c r="KH380" s="319"/>
      <c r="KI380" s="319"/>
      <c r="KJ380" s="319"/>
      <c r="KK380" s="319"/>
      <c r="KL380" s="319"/>
      <c r="KM380" s="319"/>
      <c r="KN380" s="319"/>
      <c r="KO380" s="319"/>
      <c r="KP380" s="319"/>
      <c r="KQ380" s="319"/>
      <c r="KR380" s="319"/>
      <c r="KS380" s="319"/>
      <c r="KT380" s="319"/>
      <c r="KU380" s="319"/>
      <c r="KV380" s="319"/>
      <c r="KW380" s="319"/>
      <c r="KX380" s="319"/>
      <c r="KY380" s="319"/>
      <c r="KZ380" s="319"/>
      <c r="LA380" s="319"/>
      <c r="LB380" s="319"/>
      <c r="LC380" s="319"/>
      <c r="LD380" s="319"/>
      <c r="LE380" s="319"/>
      <c r="LF380" s="319"/>
      <c r="LG380" s="319"/>
      <c r="LH380" s="319"/>
      <c r="LI380" s="319"/>
      <c r="LJ380" s="319"/>
      <c r="LK380" s="319"/>
      <c r="LL380" s="319"/>
      <c r="LM380" s="319"/>
      <c r="LN380" s="319"/>
      <c r="LO380" s="319"/>
      <c r="LP380" s="319"/>
      <c r="LQ380" s="319"/>
      <c r="LR380" s="319"/>
      <c r="LS380" s="319"/>
      <c r="LT380" s="319"/>
      <c r="LU380" s="319"/>
      <c r="LV380" s="319"/>
      <c r="LW380" s="319"/>
      <c r="LX380" s="319"/>
      <c r="LY380" s="319"/>
      <c r="LZ380" s="319"/>
      <c r="MA380" s="319"/>
      <c r="MB380" s="319"/>
      <c r="MC380" s="319"/>
      <c r="MD380" s="319"/>
      <c r="ME380" s="319"/>
      <c r="MF380" s="319"/>
      <c r="MG380" s="319"/>
      <c r="MH380" s="319"/>
      <c r="MI380" s="319"/>
      <c r="MJ380" s="319"/>
      <c r="MK380" s="319"/>
      <c r="ML380" s="319"/>
      <c r="MM380" s="319"/>
      <c r="MN380" s="319"/>
      <c r="MO380" s="319"/>
      <c r="MP380" s="319"/>
      <c r="MQ380" s="319"/>
      <c r="MS380" s="241"/>
      <c r="MT380" s="362">
        <f t="shared" si="482"/>
        <v>0</v>
      </c>
      <c r="MU380" s="363">
        <f t="shared" si="499"/>
        <v>0</v>
      </c>
      <c r="MV380" s="363">
        <f t="shared" si="469"/>
        <v>0</v>
      </c>
      <c r="MW380" s="363"/>
      <c r="MX380" s="363">
        <f t="shared" si="470"/>
        <v>0</v>
      </c>
      <c r="MY380" s="363"/>
      <c r="MZ380" s="363">
        <f t="shared" si="471"/>
        <v>0</v>
      </c>
      <c r="NA380" s="363"/>
      <c r="NB380" s="363">
        <f t="shared" si="472"/>
        <v>0</v>
      </c>
      <c r="NC380" s="363"/>
      <c r="ND380" s="363">
        <f t="shared" si="473"/>
        <v>0</v>
      </c>
      <c r="NE380" s="363"/>
      <c r="NF380" s="363">
        <f t="shared" si="474"/>
        <v>0</v>
      </c>
      <c r="NG380" s="363"/>
      <c r="NH380" s="363">
        <f t="shared" si="475"/>
        <v>0</v>
      </c>
      <c r="NI380" s="363"/>
      <c r="NJ380" s="363">
        <f t="shared" si="476"/>
        <v>0</v>
      </c>
      <c r="NK380" s="363"/>
      <c r="NL380" s="363">
        <f t="shared" si="483"/>
        <v>0</v>
      </c>
      <c r="NM380" s="364"/>
      <c r="NN380" s="370"/>
      <c r="NR380" s="318">
        <f t="shared" si="477"/>
        <v>0</v>
      </c>
      <c r="NS380" s="318">
        <f t="shared" si="478"/>
        <v>0</v>
      </c>
      <c r="NT380" s="318">
        <f t="shared" si="479"/>
        <v>0</v>
      </c>
    </row>
    <row r="381" spans="1:384" s="318" customFormat="1" ht="10.199999999999999" customHeight="1" x14ac:dyDescent="0.3">
      <c r="A381" s="25"/>
      <c r="B381" s="389"/>
      <c r="C381" s="424"/>
      <c r="D381" s="15"/>
      <c r="E381" s="106"/>
      <c r="F381" s="106"/>
      <c r="G381" s="106"/>
      <c r="H381" s="399"/>
      <c r="I381" s="394">
        <f>Prenoms!$B$29</f>
        <v>0</v>
      </c>
      <c r="J381" s="395"/>
      <c r="K381" s="395"/>
      <c r="L381" s="395"/>
      <c r="M381" s="395"/>
      <c r="N381" s="81" t="str">
        <f>IF(NL381&lt;&gt;0,"",IF(Conges!P63=0,"",Conges!P63))</f>
        <v/>
      </c>
      <c r="O381" s="82"/>
      <c r="P381" s="83"/>
      <c r="Q381" s="83"/>
      <c r="R381" s="83"/>
      <c r="S381" s="83"/>
      <c r="T381" s="83"/>
      <c r="U381" s="83"/>
      <c r="V381" s="84"/>
      <c r="W381" s="82"/>
      <c r="X381" s="83"/>
      <c r="Y381" s="83"/>
      <c r="Z381" s="83"/>
      <c r="AA381" s="83"/>
      <c r="AB381" s="83"/>
      <c r="AC381" s="83"/>
      <c r="AD381" s="84"/>
      <c r="AE381" s="82"/>
      <c r="AF381" s="83"/>
      <c r="AG381" s="83"/>
      <c r="AH381" s="83"/>
      <c r="AI381" s="83"/>
      <c r="AJ381" s="84"/>
      <c r="AK381" s="82"/>
      <c r="AL381" s="83"/>
      <c r="AM381" s="83"/>
      <c r="AN381" s="83"/>
      <c r="AO381" s="83"/>
      <c r="AP381" s="83"/>
      <c r="AQ381" s="83"/>
      <c r="AR381" s="83"/>
      <c r="AS381" s="83"/>
      <c r="AT381" s="84"/>
      <c r="AU381" s="82"/>
      <c r="AV381" s="83"/>
      <c r="AW381" s="83"/>
      <c r="AX381" s="83"/>
      <c r="AY381" s="83"/>
      <c r="AZ381" s="83"/>
      <c r="BA381" s="83"/>
      <c r="BB381" s="84"/>
      <c r="BC381" s="85">
        <f>IF(NL381&lt;&gt;0,(IF(Conges!P$63=0,0,3)),0)</f>
        <v>0</v>
      </c>
      <c r="BD381" s="417"/>
      <c r="BE381" s="390">
        <f>IF(OR(Conges!P$63="A",Conges!P$63="V"),Prenoms!L$29,NL381)</f>
        <v>0</v>
      </c>
      <c r="BF381" s="391"/>
      <c r="BG381" s="286"/>
      <c r="BH381" s="287">
        <f t="shared" si="462"/>
        <v>0</v>
      </c>
      <c r="BI381" s="288" t="str">
        <f t="shared" si="463"/>
        <v/>
      </c>
      <c r="BJ381" s="300">
        <v>0</v>
      </c>
      <c r="BK381" s="301">
        <f t="shared" si="480"/>
        <v>0</v>
      </c>
      <c r="BL381" s="302">
        <f t="shared" si="439"/>
        <v>0</v>
      </c>
      <c r="BM381" s="302">
        <f t="shared" si="440"/>
        <v>0</v>
      </c>
      <c r="BN381" s="302">
        <f>SUM('Heures Pointage'!$AAD$16:$AAE$16)</f>
        <v>0</v>
      </c>
      <c r="BO381" s="302">
        <f>SUM('Heures et Indemnites'!$AAD$16:$AAE$16)</f>
        <v>0</v>
      </c>
      <c r="BP381" s="303">
        <f t="shared" si="441"/>
        <v>0</v>
      </c>
      <c r="BQ381" s="303">
        <f>'Heures Pointage'!$ABB$16</f>
        <v>0</v>
      </c>
      <c r="BR381" s="304">
        <f t="shared" ref="BR381" si="510">$BH$1081</f>
        <v>0</v>
      </c>
      <c r="BS381" s="149">
        <f>Prenoms!$C$29</f>
        <v>0</v>
      </c>
      <c r="BT381" s="180"/>
      <c r="BU381" s="324">
        <f>SUM('Heures et Indemnites'!$AAD$16:$AAE$16)</f>
        <v>0</v>
      </c>
      <c r="BV381" s="235">
        <f>SUM('Heures et Indemnites'!$AAD$6:$AAE$16)</f>
        <v>0</v>
      </c>
      <c r="BW381" s="324"/>
      <c r="BX381" s="235"/>
      <c r="BY381" s="319"/>
      <c r="BZ381" s="319"/>
      <c r="CA381" s="319"/>
      <c r="CB381" s="319"/>
      <c r="CC381" s="319"/>
      <c r="CD381" s="319"/>
      <c r="CE381" s="319"/>
      <c r="CF381" s="319"/>
      <c r="CG381" s="319"/>
      <c r="CH381" s="319"/>
      <c r="CI381" s="319"/>
      <c r="CJ381" s="319"/>
      <c r="CK381" s="319"/>
      <c r="CL381" s="319"/>
      <c r="CM381" s="319"/>
      <c r="CN381" s="319"/>
      <c r="CO381" s="319"/>
      <c r="CP381" s="319"/>
      <c r="CQ381" s="319"/>
      <c r="CR381" s="319"/>
      <c r="CS381" s="319"/>
      <c r="CT381" s="319"/>
      <c r="CU381" s="319"/>
      <c r="CV381" s="319"/>
      <c r="CW381" s="319"/>
      <c r="CX381" s="319"/>
      <c r="CY381" s="319"/>
      <c r="CZ381" s="319"/>
      <c r="DA381" s="319"/>
      <c r="DB381" s="319"/>
      <c r="DC381" s="319"/>
      <c r="DD381" s="319"/>
      <c r="DE381" s="319"/>
      <c r="DF381" s="319"/>
      <c r="DG381" s="319"/>
      <c r="DH381" s="319"/>
      <c r="DI381" s="319"/>
      <c r="DJ381" s="319"/>
      <c r="DK381" s="319"/>
      <c r="DL381" s="319"/>
      <c r="DM381" s="319"/>
      <c r="DN381" s="319"/>
      <c r="DO381" s="319"/>
      <c r="DP381" s="319"/>
      <c r="DQ381" s="319"/>
      <c r="DR381" s="319"/>
      <c r="DS381" s="319"/>
      <c r="DT381" s="319"/>
      <c r="DU381" s="319"/>
      <c r="DV381" s="319"/>
      <c r="DW381" s="319"/>
      <c r="DX381" s="319"/>
      <c r="DY381" s="319"/>
      <c r="DZ381" s="319"/>
      <c r="EA381" s="319"/>
      <c r="EB381" s="319"/>
      <c r="EC381" s="319"/>
      <c r="ED381" s="319"/>
      <c r="EE381" s="319"/>
      <c r="EF381" s="319"/>
      <c r="EG381" s="319"/>
      <c r="EH381" s="319"/>
      <c r="EI381" s="319"/>
      <c r="EJ381" s="319"/>
      <c r="EK381" s="319"/>
      <c r="EL381" s="319"/>
      <c r="EM381" s="319"/>
      <c r="EN381" s="319"/>
      <c r="EO381" s="319"/>
      <c r="EP381" s="319"/>
      <c r="EQ381" s="319"/>
      <c r="ER381" s="319"/>
      <c r="ES381" s="319"/>
      <c r="ET381" s="319"/>
      <c r="EU381" s="319"/>
      <c r="EV381" s="319"/>
      <c r="EW381" s="319"/>
      <c r="EX381" s="319"/>
      <c r="EY381" s="319"/>
      <c r="EZ381" s="319"/>
      <c r="FA381" s="319"/>
      <c r="FB381" s="319"/>
      <c r="FC381" s="319"/>
      <c r="FD381" s="319"/>
      <c r="FE381" s="319"/>
      <c r="FF381" s="319"/>
      <c r="FG381" s="319"/>
      <c r="FH381" s="319"/>
      <c r="FI381" s="319"/>
      <c r="FJ381" s="319"/>
      <c r="FK381" s="319"/>
      <c r="FL381" s="319"/>
      <c r="FM381" s="319"/>
      <c r="FN381" s="319"/>
      <c r="FO381" s="319"/>
      <c r="FP381" s="319"/>
      <c r="FQ381" s="319"/>
      <c r="FR381" s="319"/>
      <c r="FS381" s="319"/>
      <c r="FT381" s="319"/>
      <c r="FU381" s="319"/>
      <c r="FV381" s="319"/>
      <c r="FW381" s="319"/>
      <c r="FX381" s="319"/>
      <c r="FY381" s="319"/>
      <c r="FZ381" s="319"/>
      <c r="GA381" s="319"/>
      <c r="GB381" s="319"/>
      <c r="GC381" s="319"/>
      <c r="GD381" s="319"/>
      <c r="GE381" s="319"/>
      <c r="GF381" s="319"/>
      <c r="GG381" s="319"/>
      <c r="GH381" s="319"/>
      <c r="GI381" s="319"/>
      <c r="GJ381" s="319"/>
      <c r="GK381" s="319"/>
      <c r="GL381" s="319"/>
      <c r="GM381" s="319"/>
      <c r="GN381" s="319"/>
      <c r="GO381" s="319"/>
      <c r="GP381" s="319"/>
      <c r="GQ381" s="319"/>
      <c r="GR381" s="319"/>
      <c r="GS381" s="319"/>
      <c r="GT381" s="319"/>
      <c r="GU381" s="319"/>
      <c r="GV381" s="319"/>
      <c r="GW381" s="319"/>
      <c r="GX381" s="319"/>
      <c r="GY381" s="319"/>
      <c r="GZ381" s="319"/>
      <c r="HA381" s="319"/>
      <c r="HB381" s="319"/>
      <c r="HC381" s="319"/>
      <c r="HD381" s="319"/>
      <c r="HE381" s="319"/>
      <c r="HF381" s="319"/>
      <c r="HG381" s="319"/>
      <c r="HH381" s="319"/>
      <c r="HI381" s="319"/>
      <c r="HJ381" s="319"/>
      <c r="HK381" s="319"/>
      <c r="HL381" s="319"/>
      <c r="HM381" s="319"/>
      <c r="HN381" s="319"/>
      <c r="HO381" s="319"/>
      <c r="HP381" s="319"/>
      <c r="HQ381" s="319"/>
      <c r="HR381" s="319"/>
      <c r="HS381" s="319"/>
      <c r="HT381" s="319"/>
      <c r="HU381" s="319"/>
      <c r="HV381" s="319"/>
      <c r="HW381" s="319"/>
      <c r="HX381" s="319"/>
      <c r="HY381" s="319"/>
      <c r="HZ381" s="319"/>
      <c r="IA381" s="319"/>
      <c r="IB381" s="319"/>
      <c r="IC381" s="319"/>
      <c r="ID381" s="319"/>
      <c r="IE381" s="319"/>
      <c r="IF381" s="319"/>
      <c r="IG381" s="319"/>
      <c r="IH381" s="319"/>
      <c r="II381" s="319"/>
      <c r="IJ381" s="319"/>
      <c r="IK381" s="319"/>
      <c r="IL381" s="319"/>
      <c r="IM381" s="319"/>
      <c r="IN381" s="319"/>
      <c r="IO381" s="319"/>
      <c r="IP381" s="319"/>
      <c r="IQ381" s="319"/>
      <c r="IR381" s="319"/>
      <c r="IS381" s="319"/>
      <c r="IT381" s="319"/>
      <c r="IU381" s="319"/>
      <c r="IV381" s="319"/>
      <c r="IW381" s="319"/>
      <c r="IX381" s="319"/>
      <c r="IY381" s="319"/>
      <c r="IZ381" s="319"/>
      <c r="JA381" s="319"/>
      <c r="JB381" s="319"/>
      <c r="JC381" s="319"/>
      <c r="JD381" s="319"/>
      <c r="JE381" s="319"/>
      <c r="JF381" s="319"/>
      <c r="JG381" s="319"/>
      <c r="JH381" s="319"/>
      <c r="JI381" s="319"/>
      <c r="JJ381" s="319"/>
      <c r="JK381" s="319"/>
      <c r="JL381" s="319"/>
      <c r="JM381" s="319"/>
      <c r="JN381" s="319"/>
      <c r="JO381" s="319"/>
      <c r="JP381" s="319"/>
      <c r="JQ381" s="319"/>
      <c r="JR381" s="319"/>
      <c r="JS381" s="319"/>
      <c r="JT381" s="319"/>
      <c r="JU381" s="319"/>
      <c r="JV381" s="319"/>
      <c r="JW381" s="319"/>
      <c r="JX381" s="319"/>
      <c r="JY381" s="319"/>
      <c r="JZ381" s="319"/>
      <c r="KA381" s="319"/>
      <c r="KB381" s="319"/>
      <c r="KC381" s="319"/>
      <c r="KD381" s="319"/>
      <c r="KE381" s="319"/>
      <c r="KF381" s="319"/>
      <c r="KG381" s="319"/>
      <c r="KH381" s="319"/>
      <c r="KI381" s="319"/>
      <c r="KJ381" s="319"/>
      <c r="KK381" s="319"/>
      <c r="KL381" s="319"/>
      <c r="KM381" s="319"/>
      <c r="KN381" s="319"/>
      <c r="KO381" s="319"/>
      <c r="KP381" s="319"/>
      <c r="KQ381" s="319"/>
      <c r="KR381" s="319"/>
      <c r="KS381" s="319"/>
      <c r="KT381" s="319"/>
      <c r="KU381" s="319"/>
      <c r="KV381" s="319"/>
      <c r="KW381" s="319"/>
      <c r="KX381" s="319"/>
      <c r="KY381" s="319"/>
      <c r="KZ381" s="319"/>
      <c r="LA381" s="319"/>
      <c r="LB381" s="319"/>
      <c r="LC381" s="319"/>
      <c r="LD381" s="319"/>
      <c r="LE381" s="319"/>
      <c r="LF381" s="319"/>
      <c r="LG381" s="319"/>
      <c r="LH381" s="319"/>
      <c r="LI381" s="319"/>
      <c r="LJ381" s="319"/>
      <c r="LK381" s="319"/>
      <c r="LL381" s="319"/>
      <c r="LM381" s="319"/>
      <c r="LN381" s="319"/>
      <c r="LO381" s="319"/>
      <c r="LP381" s="319"/>
      <c r="LQ381" s="319"/>
      <c r="LR381" s="319"/>
      <c r="LS381" s="319"/>
      <c r="LT381" s="319"/>
      <c r="LU381" s="319"/>
      <c r="LV381" s="319"/>
      <c r="LW381" s="319"/>
      <c r="LX381" s="319"/>
      <c r="LY381" s="319"/>
      <c r="LZ381" s="319"/>
      <c r="MA381" s="319"/>
      <c r="MB381" s="319"/>
      <c r="MC381" s="319"/>
      <c r="MD381" s="319"/>
      <c r="ME381" s="319"/>
      <c r="MF381" s="319"/>
      <c r="MG381" s="319"/>
      <c r="MH381" s="319"/>
      <c r="MI381" s="319"/>
      <c r="MJ381" s="319"/>
      <c r="MK381" s="319"/>
      <c r="ML381" s="319"/>
      <c r="MM381" s="319"/>
      <c r="MN381" s="319"/>
      <c r="MO381" s="319"/>
      <c r="MP381" s="319"/>
      <c r="MQ381" s="319"/>
      <c r="MS381" s="241"/>
      <c r="MT381" s="373">
        <f t="shared" si="482"/>
        <v>0</v>
      </c>
      <c r="MU381" s="365">
        <f t="shared" si="499"/>
        <v>0</v>
      </c>
      <c r="MV381" s="365">
        <f t="shared" si="469"/>
        <v>0</v>
      </c>
      <c r="MW381" s="365"/>
      <c r="MX381" s="365">
        <f t="shared" si="470"/>
        <v>0</v>
      </c>
      <c r="MY381" s="365"/>
      <c r="MZ381" s="365">
        <f t="shared" si="471"/>
        <v>0</v>
      </c>
      <c r="NA381" s="365"/>
      <c r="NB381" s="365">
        <f t="shared" si="472"/>
        <v>0</v>
      </c>
      <c r="NC381" s="365"/>
      <c r="ND381" s="365">
        <f t="shared" si="473"/>
        <v>0</v>
      </c>
      <c r="NE381" s="365"/>
      <c r="NF381" s="365">
        <f t="shared" si="474"/>
        <v>0</v>
      </c>
      <c r="NG381" s="365"/>
      <c r="NH381" s="365">
        <f t="shared" si="475"/>
        <v>0</v>
      </c>
      <c r="NI381" s="365"/>
      <c r="NJ381" s="365">
        <f t="shared" si="476"/>
        <v>0</v>
      </c>
      <c r="NK381" s="365"/>
      <c r="NL381" s="365">
        <f t="shared" si="483"/>
        <v>0</v>
      </c>
      <c r="NM381" s="366"/>
      <c r="NN381" s="370"/>
      <c r="NR381" s="318">
        <f t="shared" si="477"/>
        <v>0</v>
      </c>
      <c r="NS381" s="318">
        <f t="shared" si="478"/>
        <v>0</v>
      </c>
      <c r="NT381" s="318">
        <f t="shared" si="479"/>
        <v>0</v>
      </c>
    </row>
    <row r="382" spans="1:384" s="318" customFormat="1" ht="10.199999999999999" customHeight="1" x14ac:dyDescent="0.3">
      <c r="A382" s="25"/>
      <c r="B382" s="389"/>
      <c r="C382" s="424"/>
      <c r="D382" s="15"/>
      <c r="E382" s="106"/>
      <c r="F382" s="106"/>
      <c r="G382" s="106"/>
      <c r="H382" s="399"/>
      <c r="I382" s="381">
        <f>Prenoms!$B$30</f>
        <v>0</v>
      </c>
      <c r="J382" s="382"/>
      <c r="K382" s="382"/>
      <c r="L382" s="382"/>
      <c r="M382" s="382"/>
      <c r="N382" s="68" t="str">
        <f>IF(NL382&lt;&gt;0,"",IF(Conges!P64=0,"",Conges!P64))</f>
        <v/>
      </c>
      <c r="O382" s="69"/>
      <c r="P382" s="70"/>
      <c r="Q382" s="70"/>
      <c r="R382" s="70"/>
      <c r="S382" s="70"/>
      <c r="T382" s="70"/>
      <c r="U382" s="70"/>
      <c r="V382" s="71"/>
      <c r="W382" s="69"/>
      <c r="X382" s="70"/>
      <c r="Y382" s="70"/>
      <c r="Z382" s="70"/>
      <c r="AA382" s="70"/>
      <c r="AB382" s="70"/>
      <c r="AC382" s="70"/>
      <c r="AD382" s="71"/>
      <c r="AE382" s="69"/>
      <c r="AF382" s="70"/>
      <c r="AG382" s="70"/>
      <c r="AH382" s="70"/>
      <c r="AI382" s="70"/>
      <c r="AJ382" s="71"/>
      <c r="AK382" s="69"/>
      <c r="AL382" s="70"/>
      <c r="AM382" s="70"/>
      <c r="AN382" s="70"/>
      <c r="AO382" s="70"/>
      <c r="AP382" s="70"/>
      <c r="AQ382" s="70"/>
      <c r="AR382" s="70"/>
      <c r="AS382" s="70"/>
      <c r="AT382" s="71"/>
      <c r="AU382" s="69"/>
      <c r="AV382" s="70"/>
      <c r="AW382" s="70"/>
      <c r="AX382" s="70"/>
      <c r="AY382" s="70"/>
      <c r="AZ382" s="70"/>
      <c r="BA382" s="70"/>
      <c r="BB382" s="71"/>
      <c r="BC382" s="72">
        <f>IF(NL382&lt;&gt;0,(IF(Conges!P$64=0,0,3)),0)</f>
        <v>0</v>
      </c>
      <c r="BD382" s="417"/>
      <c r="BE382" s="392">
        <f>IF(OR(Conges!P$64="A",Conges!P$64="V"),Prenoms!L$30,NL382)</f>
        <v>0</v>
      </c>
      <c r="BF382" s="393"/>
      <c r="BG382" s="289"/>
      <c r="BH382" s="290">
        <f t="shared" si="462"/>
        <v>0</v>
      </c>
      <c r="BI382" s="291" t="str">
        <f t="shared" si="463"/>
        <v/>
      </c>
      <c r="BJ382" s="305">
        <v>0</v>
      </c>
      <c r="BK382" s="306">
        <f t="shared" si="480"/>
        <v>0</v>
      </c>
      <c r="BL382" s="307">
        <f t="shared" si="439"/>
        <v>0</v>
      </c>
      <c r="BM382" s="307">
        <f t="shared" si="440"/>
        <v>0</v>
      </c>
      <c r="BN382" s="307">
        <f>SUM('Heures Pointage'!$ABD$16:$ABE$16)</f>
        <v>0</v>
      </c>
      <c r="BO382" s="307">
        <f>SUM('Heures et Indemnites'!$ABD$16:$ABE$16)</f>
        <v>0</v>
      </c>
      <c r="BP382" s="308">
        <f t="shared" si="441"/>
        <v>0</v>
      </c>
      <c r="BQ382" s="308">
        <f>'Heures Pointage'!$ACB$16</f>
        <v>0</v>
      </c>
      <c r="BR382" s="309">
        <f t="shared" ref="BR382" si="511">$BH$1082</f>
        <v>0</v>
      </c>
      <c r="BS382" s="150">
        <f>Prenoms!$C$30</f>
        <v>0</v>
      </c>
      <c r="BT382" s="153"/>
      <c r="BU382" s="323">
        <f>SUM('Heures et Indemnites'!$ABD$16:$ABE$16)</f>
        <v>0</v>
      </c>
      <c r="BV382" s="236">
        <f>SUM('Heures et Indemnites'!$ABD$6:$ABE$16)</f>
        <v>0</v>
      </c>
      <c r="BW382" s="323"/>
      <c r="BX382" s="236"/>
      <c r="BY382" s="319"/>
      <c r="BZ382" s="319"/>
      <c r="CA382" s="319"/>
      <c r="CB382" s="319"/>
      <c r="CC382" s="319"/>
      <c r="CD382" s="319"/>
      <c r="CE382" s="319"/>
      <c r="CF382" s="319"/>
      <c r="CG382" s="319"/>
      <c r="CH382" s="319"/>
      <c r="CI382" s="319"/>
      <c r="CJ382" s="319"/>
      <c r="CK382" s="319"/>
      <c r="CL382" s="319"/>
      <c r="CM382" s="319"/>
      <c r="CN382" s="319"/>
      <c r="CO382" s="319"/>
      <c r="CP382" s="319"/>
      <c r="CQ382" s="319"/>
      <c r="CR382" s="319"/>
      <c r="CS382" s="319"/>
      <c r="CT382" s="319"/>
      <c r="CU382" s="319"/>
      <c r="CV382" s="319"/>
      <c r="CW382" s="319"/>
      <c r="CX382" s="319"/>
      <c r="CY382" s="319"/>
      <c r="CZ382" s="319"/>
      <c r="DA382" s="319"/>
      <c r="DB382" s="319"/>
      <c r="DC382" s="319"/>
      <c r="DD382" s="319"/>
      <c r="DE382" s="319"/>
      <c r="DF382" s="319"/>
      <c r="DG382" s="319"/>
      <c r="DH382" s="319"/>
      <c r="DI382" s="319"/>
      <c r="DJ382" s="319"/>
      <c r="DK382" s="319"/>
      <c r="DL382" s="319"/>
      <c r="DM382" s="319"/>
      <c r="DN382" s="319"/>
      <c r="DO382" s="319"/>
      <c r="DP382" s="319"/>
      <c r="DQ382" s="319"/>
      <c r="DR382" s="319"/>
      <c r="DS382" s="319"/>
      <c r="DT382" s="319"/>
      <c r="DU382" s="319"/>
      <c r="DV382" s="319"/>
      <c r="DW382" s="319"/>
      <c r="DX382" s="319"/>
      <c r="DY382" s="319"/>
      <c r="DZ382" s="319"/>
      <c r="EA382" s="319"/>
      <c r="EB382" s="319"/>
      <c r="EC382" s="319"/>
      <c r="ED382" s="319"/>
      <c r="EE382" s="319"/>
      <c r="EF382" s="319"/>
      <c r="EG382" s="319"/>
      <c r="EH382" s="319"/>
      <c r="EI382" s="319"/>
      <c r="EJ382" s="319"/>
      <c r="EK382" s="319"/>
      <c r="EL382" s="319"/>
      <c r="EM382" s="319"/>
      <c r="EN382" s="319"/>
      <c r="EO382" s="319"/>
      <c r="EP382" s="319"/>
      <c r="EQ382" s="319"/>
      <c r="ER382" s="319"/>
      <c r="ES382" s="319"/>
      <c r="ET382" s="319"/>
      <c r="EU382" s="319"/>
      <c r="EV382" s="319"/>
      <c r="EW382" s="319"/>
      <c r="EX382" s="319"/>
      <c r="EY382" s="319"/>
      <c r="EZ382" s="319"/>
      <c r="FA382" s="319"/>
      <c r="FB382" s="319"/>
      <c r="FC382" s="319"/>
      <c r="FD382" s="319"/>
      <c r="FE382" s="319"/>
      <c r="FF382" s="319"/>
      <c r="FG382" s="319"/>
      <c r="FH382" s="319"/>
      <c r="FI382" s="319"/>
      <c r="FJ382" s="319"/>
      <c r="FK382" s="319"/>
      <c r="FL382" s="319"/>
      <c r="FM382" s="319"/>
      <c r="FN382" s="319"/>
      <c r="FO382" s="319"/>
      <c r="FP382" s="319"/>
      <c r="FQ382" s="319"/>
      <c r="FR382" s="319"/>
      <c r="FS382" s="319"/>
      <c r="FT382" s="319"/>
      <c r="FU382" s="319"/>
      <c r="FV382" s="319"/>
      <c r="FW382" s="319"/>
      <c r="FX382" s="319"/>
      <c r="FY382" s="319"/>
      <c r="FZ382" s="319"/>
      <c r="GA382" s="319"/>
      <c r="GB382" s="319"/>
      <c r="GC382" s="319"/>
      <c r="GD382" s="319"/>
      <c r="GE382" s="319"/>
      <c r="GF382" s="319"/>
      <c r="GG382" s="319"/>
      <c r="GH382" s="319"/>
      <c r="GI382" s="319"/>
      <c r="GJ382" s="319"/>
      <c r="GK382" s="319"/>
      <c r="GL382" s="319"/>
      <c r="GM382" s="319"/>
      <c r="GN382" s="319"/>
      <c r="GO382" s="319"/>
      <c r="GP382" s="319"/>
      <c r="GQ382" s="319"/>
      <c r="GR382" s="319"/>
      <c r="GS382" s="319"/>
      <c r="GT382" s="319"/>
      <c r="GU382" s="319"/>
      <c r="GV382" s="319"/>
      <c r="GW382" s="319"/>
      <c r="GX382" s="319"/>
      <c r="GY382" s="319"/>
      <c r="GZ382" s="319"/>
      <c r="HA382" s="319"/>
      <c r="HB382" s="319"/>
      <c r="HC382" s="319"/>
      <c r="HD382" s="319"/>
      <c r="HE382" s="319"/>
      <c r="HF382" s="319"/>
      <c r="HG382" s="319"/>
      <c r="HH382" s="319"/>
      <c r="HI382" s="319"/>
      <c r="HJ382" s="319"/>
      <c r="HK382" s="319"/>
      <c r="HL382" s="319"/>
      <c r="HM382" s="319"/>
      <c r="HN382" s="319"/>
      <c r="HO382" s="319"/>
      <c r="HP382" s="319"/>
      <c r="HQ382" s="319"/>
      <c r="HR382" s="319"/>
      <c r="HS382" s="319"/>
      <c r="HT382" s="319"/>
      <c r="HU382" s="319"/>
      <c r="HV382" s="319"/>
      <c r="HW382" s="319"/>
      <c r="HX382" s="319"/>
      <c r="HY382" s="319"/>
      <c r="HZ382" s="319"/>
      <c r="IA382" s="319"/>
      <c r="IB382" s="319"/>
      <c r="IC382" s="319"/>
      <c r="ID382" s="319"/>
      <c r="IE382" s="319"/>
      <c r="IF382" s="319"/>
      <c r="IG382" s="319"/>
      <c r="IH382" s="319"/>
      <c r="II382" s="319"/>
      <c r="IJ382" s="319"/>
      <c r="IK382" s="319"/>
      <c r="IL382" s="319"/>
      <c r="IM382" s="319"/>
      <c r="IN382" s="319"/>
      <c r="IO382" s="319"/>
      <c r="IP382" s="319"/>
      <c r="IQ382" s="319"/>
      <c r="IR382" s="319"/>
      <c r="IS382" s="319"/>
      <c r="IT382" s="319"/>
      <c r="IU382" s="319"/>
      <c r="IV382" s="319"/>
      <c r="IW382" s="319"/>
      <c r="IX382" s="319"/>
      <c r="IY382" s="319"/>
      <c r="IZ382" s="319"/>
      <c r="JA382" s="319"/>
      <c r="JB382" s="319"/>
      <c r="JC382" s="319"/>
      <c r="JD382" s="319"/>
      <c r="JE382" s="319"/>
      <c r="JF382" s="319"/>
      <c r="JG382" s="319"/>
      <c r="JH382" s="319"/>
      <c r="JI382" s="319"/>
      <c r="JJ382" s="319"/>
      <c r="JK382" s="319"/>
      <c r="JL382" s="319"/>
      <c r="JM382" s="319"/>
      <c r="JN382" s="319"/>
      <c r="JO382" s="319"/>
      <c r="JP382" s="319"/>
      <c r="JQ382" s="319"/>
      <c r="JR382" s="319"/>
      <c r="JS382" s="319"/>
      <c r="JT382" s="319"/>
      <c r="JU382" s="319"/>
      <c r="JV382" s="319"/>
      <c r="JW382" s="319"/>
      <c r="JX382" s="319"/>
      <c r="JY382" s="319"/>
      <c r="JZ382" s="319"/>
      <c r="KA382" s="319"/>
      <c r="KB382" s="319"/>
      <c r="KC382" s="319"/>
      <c r="KD382" s="319"/>
      <c r="KE382" s="319"/>
      <c r="KF382" s="319"/>
      <c r="KG382" s="319"/>
      <c r="KH382" s="319"/>
      <c r="KI382" s="319"/>
      <c r="KJ382" s="319"/>
      <c r="KK382" s="319"/>
      <c r="KL382" s="319"/>
      <c r="KM382" s="319"/>
      <c r="KN382" s="319"/>
      <c r="KO382" s="319"/>
      <c r="KP382" s="319"/>
      <c r="KQ382" s="319"/>
      <c r="KR382" s="319"/>
      <c r="KS382" s="319"/>
      <c r="KT382" s="319"/>
      <c r="KU382" s="319"/>
      <c r="KV382" s="319"/>
      <c r="KW382" s="319"/>
      <c r="KX382" s="319"/>
      <c r="KY382" s="319"/>
      <c r="KZ382" s="319"/>
      <c r="LA382" s="319"/>
      <c r="LB382" s="319"/>
      <c r="LC382" s="319"/>
      <c r="LD382" s="319"/>
      <c r="LE382" s="319"/>
      <c r="LF382" s="319"/>
      <c r="LG382" s="319"/>
      <c r="LH382" s="319"/>
      <c r="LI382" s="319"/>
      <c r="LJ382" s="319"/>
      <c r="LK382" s="319"/>
      <c r="LL382" s="319"/>
      <c r="LM382" s="319"/>
      <c r="LN382" s="319"/>
      <c r="LO382" s="319"/>
      <c r="LP382" s="319"/>
      <c r="LQ382" s="319"/>
      <c r="LR382" s="319"/>
      <c r="LS382" s="319"/>
      <c r="LT382" s="319"/>
      <c r="LU382" s="319"/>
      <c r="LV382" s="319"/>
      <c r="LW382" s="319"/>
      <c r="LX382" s="319"/>
      <c r="LY382" s="319"/>
      <c r="LZ382" s="319"/>
      <c r="MA382" s="319"/>
      <c r="MB382" s="319"/>
      <c r="MC382" s="319"/>
      <c r="MD382" s="319"/>
      <c r="ME382" s="319"/>
      <c r="MF382" s="319"/>
      <c r="MG382" s="319"/>
      <c r="MH382" s="319"/>
      <c r="MI382" s="319"/>
      <c r="MJ382" s="319"/>
      <c r="MK382" s="319"/>
      <c r="ML382" s="319"/>
      <c r="MM382" s="319"/>
      <c r="MN382" s="319"/>
      <c r="MO382" s="319"/>
      <c r="MP382" s="319"/>
      <c r="MQ382" s="319"/>
      <c r="MS382" s="241"/>
      <c r="MT382" s="362">
        <f t="shared" si="482"/>
        <v>0</v>
      </c>
      <c r="MU382" s="363">
        <f t="shared" si="499"/>
        <v>0</v>
      </c>
      <c r="MV382" s="363">
        <f t="shared" si="469"/>
        <v>0</v>
      </c>
      <c r="MW382" s="363"/>
      <c r="MX382" s="363">
        <f t="shared" si="470"/>
        <v>0</v>
      </c>
      <c r="MY382" s="363"/>
      <c r="MZ382" s="363">
        <f t="shared" si="471"/>
        <v>0</v>
      </c>
      <c r="NA382" s="363"/>
      <c r="NB382" s="363">
        <f t="shared" si="472"/>
        <v>0</v>
      </c>
      <c r="NC382" s="363"/>
      <c r="ND382" s="363">
        <f t="shared" si="473"/>
        <v>0</v>
      </c>
      <c r="NE382" s="363"/>
      <c r="NF382" s="363">
        <f t="shared" si="474"/>
        <v>0</v>
      </c>
      <c r="NG382" s="363"/>
      <c r="NH382" s="363">
        <f t="shared" si="475"/>
        <v>0</v>
      </c>
      <c r="NI382" s="363"/>
      <c r="NJ382" s="363">
        <f t="shared" si="476"/>
        <v>0</v>
      </c>
      <c r="NK382" s="363"/>
      <c r="NL382" s="363">
        <f t="shared" si="483"/>
        <v>0</v>
      </c>
      <c r="NM382" s="364"/>
      <c r="NN382" s="370"/>
      <c r="NR382" s="318">
        <f t="shared" si="477"/>
        <v>0</v>
      </c>
      <c r="NS382" s="318">
        <f t="shared" si="478"/>
        <v>0</v>
      </c>
      <c r="NT382" s="318">
        <f t="shared" si="479"/>
        <v>0</v>
      </c>
    </row>
    <row r="383" spans="1:384" s="318" customFormat="1" ht="10.199999999999999" customHeight="1" x14ac:dyDescent="0.3">
      <c r="A383" s="25"/>
      <c r="B383" s="389"/>
      <c r="C383" s="424"/>
      <c r="D383" s="15"/>
      <c r="E383" s="106"/>
      <c r="F383" s="106"/>
      <c r="G383" s="106"/>
      <c r="H383" s="399"/>
      <c r="I383" s="384">
        <f>Prenoms!$B$31</f>
        <v>0</v>
      </c>
      <c r="J383" s="385"/>
      <c r="K383" s="385"/>
      <c r="L383" s="385"/>
      <c r="M383" s="385"/>
      <c r="N383" s="86" t="str">
        <f>IF(NL383&lt;&gt;0,"",IF(Conges!P65=0,"",Conges!P65))</f>
        <v/>
      </c>
      <c r="O383" s="87"/>
      <c r="P383" s="88"/>
      <c r="Q383" s="88"/>
      <c r="R383" s="88"/>
      <c r="S383" s="88"/>
      <c r="T383" s="88"/>
      <c r="U383" s="88"/>
      <c r="V383" s="89"/>
      <c r="W383" s="87"/>
      <c r="X383" s="88"/>
      <c r="Y383" s="88"/>
      <c r="Z383" s="88"/>
      <c r="AA383" s="88"/>
      <c r="AB383" s="88"/>
      <c r="AC383" s="88"/>
      <c r="AD383" s="89"/>
      <c r="AE383" s="87"/>
      <c r="AF383" s="88"/>
      <c r="AG383" s="88"/>
      <c r="AH383" s="88"/>
      <c r="AI383" s="88"/>
      <c r="AJ383" s="89"/>
      <c r="AK383" s="87"/>
      <c r="AL383" s="88"/>
      <c r="AM383" s="88"/>
      <c r="AN383" s="88"/>
      <c r="AO383" s="88"/>
      <c r="AP383" s="88"/>
      <c r="AQ383" s="88"/>
      <c r="AR383" s="88"/>
      <c r="AS383" s="88"/>
      <c r="AT383" s="89"/>
      <c r="AU383" s="87"/>
      <c r="AV383" s="88"/>
      <c r="AW383" s="88"/>
      <c r="AX383" s="88"/>
      <c r="AY383" s="88"/>
      <c r="AZ383" s="88"/>
      <c r="BA383" s="88"/>
      <c r="BB383" s="89"/>
      <c r="BC383" s="90">
        <f>IF(NL383&lt;&gt;0,(IF(Conges!P$65=0,0,3)),0)</f>
        <v>0</v>
      </c>
      <c r="BD383" s="417"/>
      <c r="BE383" s="386">
        <f>IF(OR(Conges!P$65="A",Conges!P$65="V"),Prenoms!L$31,NL383)</f>
        <v>0</v>
      </c>
      <c r="BF383" s="387"/>
      <c r="BG383" s="292"/>
      <c r="BH383" s="293">
        <f t="shared" si="462"/>
        <v>0</v>
      </c>
      <c r="BI383" s="294" t="str">
        <f t="shared" si="463"/>
        <v/>
      </c>
      <c r="BJ383" s="310">
        <v>0</v>
      </c>
      <c r="BK383" s="311">
        <f t="shared" si="480"/>
        <v>0</v>
      </c>
      <c r="BL383" s="312">
        <f t="shared" si="439"/>
        <v>0</v>
      </c>
      <c r="BM383" s="312">
        <f t="shared" si="440"/>
        <v>0</v>
      </c>
      <c r="BN383" s="312">
        <f>SUM('Heures Pointage'!$ACD$16:$ACE$16)</f>
        <v>0</v>
      </c>
      <c r="BO383" s="312">
        <f>SUM('Heures et Indemnites'!$ACD$16:$ACE$16)</f>
        <v>0</v>
      </c>
      <c r="BP383" s="313">
        <f t="shared" si="441"/>
        <v>0</v>
      </c>
      <c r="BQ383" s="313">
        <f>'Heures Pointage'!$ADB$16</f>
        <v>0</v>
      </c>
      <c r="BR383" s="314">
        <f t="shared" ref="BR383" si="512">$BH$1083</f>
        <v>0</v>
      </c>
      <c r="BS383" s="151">
        <f>Prenoms!$C$31</f>
        <v>0</v>
      </c>
      <c r="BT383" s="180"/>
      <c r="BU383" s="280">
        <f>SUM('Heures et Indemnites'!$ACD$16:$ACE$16)</f>
        <v>0</v>
      </c>
      <c r="BV383" s="237">
        <f>SUM('Heures et Indemnites'!$ACD$6:$ACE$16)</f>
        <v>0</v>
      </c>
      <c r="BW383" s="280"/>
      <c r="BX383" s="237"/>
      <c r="BY383" s="319"/>
      <c r="BZ383" s="319"/>
      <c r="CA383" s="319"/>
      <c r="CB383" s="319"/>
      <c r="CC383" s="319"/>
      <c r="CD383" s="319"/>
      <c r="CE383" s="319"/>
      <c r="CF383" s="319"/>
      <c r="CG383" s="319"/>
      <c r="CH383" s="319"/>
      <c r="CI383" s="319"/>
      <c r="CJ383" s="319"/>
      <c r="CK383" s="319"/>
      <c r="CL383" s="319"/>
      <c r="CM383" s="319"/>
      <c r="CN383" s="319"/>
      <c r="CO383" s="319"/>
      <c r="CP383" s="319"/>
      <c r="CQ383" s="319"/>
      <c r="CR383" s="319"/>
      <c r="CS383" s="319"/>
      <c r="CT383" s="319"/>
      <c r="CU383" s="319"/>
      <c r="CV383" s="319"/>
      <c r="CW383" s="319"/>
      <c r="CX383" s="319"/>
      <c r="CY383" s="319"/>
      <c r="CZ383" s="319"/>
      <c r="DA383" s="319"/>
      <c r="DB383" s="319"/>
      <c r="DC383" s="319"/>
      <c r="DD383" s="319"/>
      <c r="DE383" s="319"/>
      <c r="DF383" s="319"/>
      <c r="DG383" s="319"/>
      <c r="DH383" s="319"/>
      <c r="DI383" s="319"/>
      <c r="DJ383" s="319"/>
      <c r="DK383" s="319"/>
      <c r="DL383" s="319"/>
      <c r="DM383" s="319"/>
      <c r="DN383" s="319"/>
      <c r="DO383" s="319"/>
      <c r="DP383" s="319"/>
      <c r="DQ383" s="319"/>
      <c r="DR383" s="319"/>
      <c r="DS383" s="319"/>
      <c r="DT383" s="319"/>
      <c r="DU383" s="319"/>
      <c r="DV383" s="319"/>
      <c r="DW383" s="319"/>
      <c r="DX383" s="319"/>
      <c r="DY383" s="319"/>
      <c r="DZ383" s="319"/>
      <c r="EA383" s="319"/>
      <c r="EB383" s="319"/>
      <c r="EC383" s="319"/>
      <c r="ED383" s="319"/>
      <c r="EE383" s="319"/>
      <c r="EF383" s="319"/>
      <c r="EG383" s="319"/>
      <c r="EH383" s="319"/>
      <c r="EI383" s="319"/>
      <c r="EJ383" s="319"/>
      <c r="EK383" s="319"/>
      <c r="EL383" s="319"/>
      <c r="EM383" s="319"/>
      <c r="EN383" s="319"/>
      <c r="EO383" s="319"/>
      <c r="EP383" s="319"/>
      <c r="EQ383" s="319"/>
      <c r="ER383" s="319"/>
      <c r="ES383" s="319"/>
      <c r="ET383" s="319"/>
      <c r="EU383" s="319"/>
      <c r="EV383" s="319"/>
      <c r="EW383" s="319"/>
      <c r="EX383" s="319"/>
      <c r="EY383" s="319"/>
      <c r="EZ383" s="319"/>
      <c r="FA383" s="319"/>
      <c r="FB383" s="319"/>
      <c r="FC383" s="319"/>
      <c r="FD383" s="319"/>
      <c r="FE383" s="319"/>
      <c r="FF383" s="319"/>
      <c r="FG383" s="319"/>
      <c r="FH383" s="319"/>
      <c r="FI383" s="319"/>
      <c r="FJ383" s="319"/>
      <c r="FK383" s="319"/>
      <c r="FL383" s="319"/>
      <c r="FM383" s="319"/>
      <c r="FN383" s="319"/>
      <c r="FO383" s="319"/>
      <c r="FP383" s="319"/>
      <c r="FQ383" s="319"/>
      <c r="FR383" s="319"/>
      <c r="FS383" s="319"/>
      <c r="FT383" s="319"/>
      <c r="FU383" s="319"/>
      <c r="FV383" s="319"/>
      <c r="FW383" s="319"/>
      <c r="FX383" s="319"/>
      <c r="FY383" s="319"/>
      <c r="FZ383" s="319"/>
      <c r="GA383" s="319"/>
      <c r="GB383" s="319"/>
      <c r="GC383" s="319"/>
      <c r="GD383" s="319"/>
      <c r="GE383" s="319"/>
      <c r="GF383" s="319"/>
      <c r="GG383" s="319"/>
      <c r="GH383" s="319"/>
      <c r="GI383" s="319"/>
      <c r="GJ383" s="319"/>
      <c r="GK383" s="319"/>
      <c r="GL383" s="319"/>
      <c r="GM383" s="319"/>
      <c r="GN383" s="319"/>
      <c r="GO383" s="319"/>
      <c r="GP383" s="319"/>
      <c r="GQ383" s="319"/>
      <c r="GR383" s="319"/>
      <c r="GS383" s="319"/>
      <c r="GT383" s="319"/>
      <c r="GU383" s="319"/>
      <c r="GV383" s="319"/>
      <c r="GW383" s="319"/>
      <c r="GX383" s="319"/>
      <c r="GY383" s="319"/>
      <c r="GZ383" s="319"/>
      <c r="HA383" s="319"/>
      <c r="HB383" s="319"/>
      <c r="HC383" s="319"/>
      <c r="HD383" s="319"/>
      <c r="HE383" s="319"/>
      <c r="HF383" s="319"/>
      <c r="HG383" s="319"/>
      <c r="HH383" s="319"/>
      <c r="HI383" s="319"/>
      <c r="HJ383" s="319"/>
      <c r="HK383" s="319"/>
      <c r="HL383" s="319"/>
      <c r="HM383" s="319"/>
      <c r="HN383" s="319"/>
      <c r="HO383" s="319"/>
      <c r="HP383" s="319"/>
      <c r="HQ383" s="319"/>
      <c r="HR383" s="319"/>
      <c r="HS383" s="319"/>
      <c r="HT383" s="319"/>
      <c r="HU383" s="319"/>
      <c r="HV383" s="319"/>
      <c r="HW383" s="319"/>
      <c r="HX383" s="319"/>
      <c r="HY383" s="319"/>
      <c r="HZ383" s="319"/>
      <c r="IA383" s="319"/>
      <c r="IB383" s="319"/>
      <c r="IC383" s="319"/>
      <c r="ID383" s="319"/>
      <c r="IE383" s="319"/>
      <c r="IF383" s="319"/>
      <c r="IG383" s="319"/>
      <c r="IH383" s="319"/>
      <c r="II383" s="319"/>
      <c r="IJ383" s="319"/>
      <c r="IK383" s="319"/>
      <c r="IL383" s="319"/>
      <c r="IM383" s="319"/>
      <c r="IN383" s="319"/>
      <c r="IO383" s="319"/>
      <c r="IP383" s="319"/>
      <c r="IQ383" s="319"/>
      <c r="IR383" s="319"/>
      <c r="IS383" s="319"/>
      <c r="IT383" s="319"/>
      <c r="IU383" s="319"/>
      <c r="IV383" s="319"/>
      <c r="IW383" s="319"/>
      <c r="IX383" s="319"/>
      <c r="IY383" s="319"/>
      <c r="IZ383" s="319"/>
      <c r="JA383" s="319"/>
      <c r="JB383" s="319"/>
      <c r="JC383" s="319"/>
      <c r="JD383" s="319"/>
      <c r="JE383" s="319"/>
      <c r="JF383" s="319"/>
      <c r="JG383" s="319"/>
      <c r="JH383" s="319"/>
      <c r="JI383" s="319"/>
      <c r="JJ383" s="319"/>
      <c r="JK383" s="319"/>
      <c r="JL383" s="319"/>
      <c r="JM383" s="319"/>
      <c r="JN383" s="319"/>
      <c r="JO383" s="319"/>
      <c r="JP383" s="319"/>
      <c r="JQ383" s="319"/>
      <c r="JR383" s="319"/>
      <c r="JS383" s="319"/>
      <c r="JT383" s="319"/>
      <c r="JU383" s="319"/>
      <c r="JV383" s="319"/>
      <c r="JW383" s="319"/>
      <c r="JX383" s="319"/>
      <c r="JY383" s="319"/>
      <c r="JZ383" s="319"/>
      <c r="KA383" s="319"/>
      <c r="KB383" s="319"/>
      <c r="KC383" s="319"/>
      <c r="KD383" s="319"/>
      <c r="KE383" s="319"/>
      <c r="KF383" s="319"/>
      <c r="KG383" s="319"/>
      <c r="KH383" s="319"/>
      <c r="KI383" s="319"/>
      <c r="KJ383" s="319"/>
      <c r="KK383" s="319"/>
      <c r="KL383" s="319"/>
      <c r="KM383" s="319"/>
      <c r="KN383" s="319"/>
      <c r="KO383" s="319"/>
      <c r="KP383" s="319"/>
      <c r="KQ383" s="319"/>
      <c r="KR383" s="319"/>
      <c r="KS383" s="319"/>
      <c r="KT383" s="319"/>
      <c r="KU383" s="319"/>
      <c r="KV383" s="319"/>
      <c r="KW383" s="319"/>
      <c r="KX383" s="319"/>
      <c r="KY383" s="319"/>
      <c r="KZ383" s="319"/>
      <c r="LA383" s="319"/>
      <c r="LB383" s="319"/>
      <c r="LC383" s="319"/>
      <c r="LD383" s="319"/>
      <c r="LE383" s="319"/>
      <c r="LF383" s="319"/>
      <c r="LG383" s="319"/>
      <c r="LH383" s="319"/>
      <c r="LI383" s="319"/>
      <c r="LJ383" s="319"/>
      <c r="LK383" s="319"/>
      <c r="LL383" s="319"/>
      <c r="LM383" s="319"/>
      <c r="LN383" s="319"/>
      <c r="LO383" s="319"/>
      <c r="LP383" s="319"/>
      <c r="LQ383" s="319"/>
      <c r="LR383" s="319"/>
      <c r="LS383" s="319"/>
      <c r="LT383" s="319"/>
      <c r="LU383" s="319"/>
      <c r="LV383" s="319"/>
      <c r="LW383" s="319"/>
      <c r="LX383" s="319"/>
      <c r="LY383" s="319"/>
      <c r="LZ383" s="319"/>
      <c r="MA383" s="319"/>
      <c r="MB383" s="319"/>
      <c r="MC383" s="319"/>
      <c r="MD383" s="319"/>
      <c r="ME383" s="319"/>
      <c r="MF383" s="319"/>
      <c r="MG383" s="319"/>
      <c r="MH383" s="319"/>
      <c r="MI383" s="319"/>
      <c r="MJ383" s="319"/>
      <c r="MK383" s="319"/>
      <c r="ML383" s="319"/>
      <c r="MM383" s="319"/>
      <c r="MN383" s="319"/>
      <c r="MO383" s="319"/>
      <c r="MP383" s="319"/>
      <c r="MQ383" s="319"/>
      <c r="MS383" s="241"/>
      <c r="MT383" s="388">
        <f t="shared" si="482"/>
        <v>0</v>
      </c>
      <c r="MU383" s="371">
        <f t="shared" si="499"/>
        <v>0</v>
      </c>
      <c r="MV383" s="371">
        <f t="shared" si="469"/>
        <v>0</v>
      </c>
      <c r="MW383" s="371"/>
      <c r="MX383" s="371">
        <f t="shared" si="470"/>
        <v>0</v>
      </c>
      <c r="MY383" s="371"/>
      <c r="MZ383" s="371">
        <f t="shared" si="471"/>
        <v>0</v>
      </c>
      <c r="NA383" s="371"/>
      <c r="NB383" s="371">
        <f t="shared" si="472"/>
        <v>0</v>
      </c>
      <c r="NC383" s="371"/>
      <c r="ND383" s="371">
        <f t="shared" si="473"/>
        <v>0</v>
      </c>
      <c r="NE383" s="371"/>
      <c r="NF383" s="371">
        <f t="shared" si="474"/>
        <v>0</v>
      </c>
      <c r="NG383" s="371"/>
      <c r="NH383" s="371">
        <f t="shared" si="475"/>
        <v>0</v>
      </c>
      <c r="NI383" s="371"/>
      <c r="NJ383" s="371">
        <f t="shared" si="476"/>
        <v>0</v>
      </c>
      <c r="NK383" s="371"/>
      <c r="NL383" s="371">
        <f t="shared" si="483"/>
        <v>0</v>
      </c>
      <c r="NM383" s="372"/>
      <c r="NN383" s="370"/>
      <c r="NR383" s="318">
        <f t="shared" si="477"/>
        <v>0</v>
      </c>
      <c r="NS383" s="318">
        <f t="shared" si="478"/>
        <v>0</v>
      </c>
      <c r="NT383" s="318">
        <f t="shared" si="479"/>
        <v>0</v>
      </c>
    </row>
    <row r="384" spans="1:384" s="121" customFormat="1" ht="10.199999999999999" customHeight="1" x14ac:dyDescent="0.2">
      <c r="A384" s="116"/>
      <c r="B384" s="389"/>
      <c r="C384" s="424"/>
      <c r="D384" s="117"/>
      <c r="E384" s="14"/>
      <c r="F384" s="14"/>
      <c r="G384" s="14"/>
      <c r="H384" s="118"/>
      <c r="I384" s="427" t="str">
        <f>I349</f>
        <v>CREPIERE</v>
      </c>
      <c r="J384" s="427"/>
      <c r="K384" s="427"/>
      <c r="L384" s="427"/>
      <c r="M384" s="427"/>
      <c r="N384" s="428"/>
      <c r="O384" s="143" t="str">
        <f>IF('Chiffres et fonctions'!$J$3=1,IF(COUNTIF(O354:O383,1)=0,IF(COUNTIF(O354:O383,4)=0,"","+"&amp;COUNTIF(O354:O383,4)),COUNTIF(O354:O383,1)&amp;IF(COUNTIF(O354:O383,4)=0,"","+"&amp;COUNTIF(O354:O383,4))),IF('Chiffres et fonctions'!$J$3=2,IF(30-(COUNTIF(O354:O383,""))-(COUNTIF(O354:O383,4))=0,"",30-(COUNTIF(O354:O383,""))-(COUNTIF(O354:O383,4))),""))</f>
        <v/>
      </c>
      <c r="P384" s="144" t="str">
        <f>IF('Chiffres et fonctions'!$J$3=1,IF(COUNTIF(P354:P383,1)=0,IF(COUNTIF(P354:P383,4)=0,"","+"&amp;COUNTIF(P354:P383,4)),COUNTIF(P354:P383,1)&amp;IF(COUNTIF(P354:P383,4)=0,"","+"&amp;COUNTIF(P354:P383,4))),IF('Chiffres et fonctions'!$J$3=2,IF(30-(COUNTIF(P354:P383,""))-(COUNTIF(P354:P383,4))=0,"",30-(COUNTIF(P354:P383,""))-(COUNTIF(P354:P383,4))),""))</f>
        <v/>
      </c>
      <c r="Q384" s="143" t="str">
        <f>IF('Chiffres et fonctions'!$J$3=1,IF(COUNTIF(Q354:Q383,1)=0,IF(COUNTIF(Q354:Q383,4)=0,"","+"&amp;COUNTIF(Q354:Q383,4)),COUNTIF(Q354:Q383,1)&amp;IF(COUNTIF(Q354:Q383,4)=0,"","+"&amp;COUNTIF(Q354:Q383,4))),IF('Chiffres et fonctions'!$J$3=2,IF(30-(COUNTIF(Q354:Q383,""))-(COUNTIF(Q354:Q383,4))=0,"",30-(COUNTIF(Q354:Q383,""))-(COUNTIF(Q354:Q383,4))),""))</f>
        <v/>
      </c>
      <c r="R384" s="144" t="str">
        <f>IF('Chiffres et fonctions'!$J$3=1,IF(COUNTIF(R354:R383,1)=0,IF(COUNTIF(R354:R383,4)=0,"","+"&amp;COUNTIF(R354:R383,4)),COUNTIF(R354:R383,1)&amp;IF(COUNTIF(R354:R383,4)=0,"","+"&amp;COUNTIF(R354:R383,4))),IF('Chiffres et fonctions'!$J$3=2,IF(30-(COUNTIF(R354:R383,""))-(COUNTIF(R354:R383,4))=0,"",30-(COUNTIF(R354:R383,""))-(COUNTIF(R354:R383,4))),""))</f>
        <v/>
      </c>
      <c r="S384" s="143" t="str">
        <f>IF('Chiffres et fonctions'!$J$3=1,IF(COUNTIF(S354:S383,1)=0,IF(COUNTIF(S354:S383,4)=0,"","+"&amp;COUNTIF(S354:S383,4)),COUNTIF(S354:S383,1)&amp;IF(COUNTIF(S354:S383,4)=0,"","+"&amp;COUNTIF(S354:S383,4))),IF('Chiffres et fonctions'!$J$3=2,IF(30-(COUNTIF(S354:S383,""))-(COUNTIF(S354:S383,4))=0,"",30-(COUNTIF(S354:S383,""))-(COUNTIF(S354:S383,4))),""))</f>
        <v/>
      </c>
      <c r="T384" s="144" t="str">
        <f>IF('Chiffres et fonctions'!$J$3=1,IF(COUNTIF(T354:T383,1)=0,IF(COUNTIF(T354:T383,4)=0,"","+"&amp;COUNTIF(T354:T383,4)),COUNTIF(T354:T383,1)&amp;IF(COUNTIF(T354:T383,4)=0,"","+"&amp;COUNTIF(T354:T383,4))),IF('Chiffres et fonctions'!$J$3=2,IF(30-(COUNTIF(T354:T383,""))-(COUNTIF(T354:T383,4))=0,"",30-(COUNTIF(T354:T383,""))-(COUNTIF(T354:T383,4))),""))</f>
        <v/>
      </c>
      <c r="U384" s="143" t="str">
        <f>IF('Chiffres et fonctions'!$J$3=1,IF(COUNTIF(U354:U383,1)=0,IF(COUNTIF(U354:U383,4)=0,"","+"&amp;COUNTIF(U354:U383,4)),COUNTIF(U354:U383,1)&amp;IF(COUNTIF(U354:U383,4)=0,"","+"&amp;COUNTIF(U354:U383,4))),IF('Chiffres et fonctions'!$J$3=2,IF(30-(COUNTIF(U354:U383,""))-(COUNTIF(U354:U383,4))=0,"",30-(COUNTIF(U354:U383,""))-(COUNTIF(U354:U383,4))),""))</f>
        <v/>
      </c>
      <c r="V384" s="144" t="str">
        <f>IF('Chiffres et fonctions'!$J$3=1,IF(COUNTIF(V354:V383,1)=0,IF(COUNTIF(V354:V383,4)=0,"","+"&amp;COUNTIF(V354:V383,4)),COUNTIF(V354:V383,1)&amp;IF(COUNTIF(V354:V383,4)=0,"","+"&amp;COUNTIF(V354:V383,4))),IF('Chiffres et fonctions'!$J$3=2,IF(30-(COUNTIF(V354:V383,""))-(COUNTIF(V354:V383,4))=0,"",30-(COUNTIF(V354:V383,""))-(COUNTIF(V354:V383,4))),""))</f>
        <v/>
      </c>
      <c r="W384" s="143" t="str">
        <f>IF('Chiffres et fonctions'!$J$3=1,IF(COUNTIF(W354:W383,1)=0,IF(COUNTIF(W354:W383,4)=0,"","+"&amp;COUNTIF(W354:W383,4)),COUNTIF(W354:W383,1)&amp;IF(COUNTIF(W354:W383,4)=0,"","+"&amp;COUNTIF(W354:W383,4))),IF('Chiffres et fonctions'!$J$3=2,IF(30-(COUNTIF(W354:W383,""))-(COUNTIF(W354:W383,4))=0,"",30-(COUNTIF(W354:W383,""))-(COUNTIF(W354:W383,4))),""))</f>
        <v/>
      </c>
      <c r="X384" s="144" t="str">
        <f>IF('Chiffres et fonctions'!$J$3=1,IF(COUNTIF(X354:X383,1)=0,IF(COUNTIF(X354:X383,4)=0,"","+"&amp;COUNTIF(X354:X383,4)),COUNTIF(X354:X383,1)&amp;IF(COUNTIF(X354:X383,4)=0,"","+"&amp;COUNTIF(X354:X383,4))),IF('Chiffres et fonctions'!$J$3=2,IF(30-(COUNTIF(X354:X383,""))-(COUNTIF(X354:X383,4))=0,"",30-(COUNTIF(X354:X383,""))-(COUNTIF(X354:X383,4))),""))</f>
        <v/>
      </c>
      <c r="Y384" s="143" t="str">
        <f>IF('Chiffres et fonctions'!$J$3=1,IF(COUNTIF(Y354:Y383,1)=0,IF(COUNTIF(Y354:Y383,4)=0,"","+"&amp;COUNTIF(Y354:Y383,4)),COUNTIF(Y354:Y383,1)&amp;IF(COUNTIF(Y354:Y383,4)=0,"","+"&amp;COUNTIF(Y354:Y383,4))),IF('Chiffres et fonctions'!$J$3=2,IF(30-(COUNTIF(Y354:Y383,""))-(COUNTIF(Y354:Y383,4))=0,"",30-(COUNTIF(Y354:Y383,""))-(COUNTIF(Y354:Y383,4))),""))</f>
        <v/>
      </c>
      <c r="Z384" s="144" t="str">
        <f>IF('Chiffres et fonctions'!$J$3=1,IF(COUNTIF(Z354:Z383,1)=0,IF(COUNTIF(Z354:Z383,4)=0,"","+"&amp;COUNTIF(Z354:Z383,4)),COUNTIF(Z354:Z383,1)&amp;IF(COUNTIF(Z354:Z383,4)=0,"","+"&amp;COUNTIF(Z354:Z383,4))),IF('Chiffres et fonctions'!$J$3=2,IF(30-(COUNTIF(Z354:Z383,""))-(COUNTIF(Z354:Z383,4))=0,"",30-(COUNTIF(Z354:Z383,""))-(COUNTIF(Z354:Z383,4))),""))</f>
        <v/>
      </c>
      <c r="AA384" s="143" t="str">
        <f>IF('Chiffres et fonctions'!$J$3=1,IF(COUNTIF(AA354:AA383,1)=0,IF(COUNTIF(AA354:AA383,4)=0,"","+"&amp;COUNTIF(AA354:AA383,4)),COUNTIF(AA354:AA383,1)&amp;IF(COUNTIF(AA354:AA383,4)=0,"","+"&amp;COUNTIF(AA354:AA383,4))),IF('Chiffres et fonctions'!$J$3=2,IF(30-(COUNTIF(AA354:AA383,""))-(COUNTIF(AA354:AA383,4))=0,"",30-(COUNTIF(AA354:AA383,""))-(COUNTIF(AA354:AA383,4))),""))</f>
        <v/>
      </c>
      <c r="AB384" s="144" t="str">
        <f>IF('Chiffres et fonctions'!$J$3=1,IF(COUNTIF(AB354:AB383,1)=0,IF(COUNTIF(AB354:AB383,4)=0,"","+"&amp;COUNTIF(AB354:AB383,4)),COUNTIF(AB354:AB383,1)&amp;IF(COUNTIF(AB354:AB383,4)=0,"","+"&amp;COUNTIF(AB354:AB383,4))),IF('Chiffres et fonctions'!$J$3=2,IF(30-(COUNTIF(AB354:AB383,""))-(COUNTIF(AB354:AB383,4))=0,"",30-(COUNTIF(AB354:AB383,""))-(COUNTIF(AB354:AB383,4))),""))</f>
        <v/>
      </c>
      <c r="AC384" s="143" t="str">
        <f>IF('Chiffres et fonctions'!$J$3=1,IF(COUNTIF(AC354:AC383,1)=0,IF(COUNTIF(AC354:AC383,4)=0,"","+"&amp;COUNTIF(AC354:AC383,4)),COUNTIF(AC354:AC383,1)&amp;IF(COUNTIF(AC354:AC383,4)=0,"","+"&amp;COUNTIF(AC354:AC383,4))),IF('Chiffres et fonctions'!$J$3=2,IF(30-(COUNTIF(AC354:AC383,""))-(COUNTIF(AC354:AC383,4))=0,"",30-(COUNTIF(AC354:AC383,""))-(COUNTIF(AC354:AC383,4))),""))</f>
        <v/>
      </c>
      <c r="AD384" s="144" t="str">
        <f>IF('Chiffres et fonctions'!$J$3=1,IF(COUNTIF(AD354:AD383,1)=0,IF(COUNTIF(AD354:AD383,4)=0,"","+"&amp;COUNTIF(AD354:AD383,4)),COUNTIF(AD354:AD383,1)&amp;IF(COUNTIF(AD354:AD383,4)=0,"","+"&amp;COUNTIF(AD354:AD383,4))),IF('Chiffres et fonctions'!$J$3=2,IF(30-(COUNTIF(AD354:AD383,""))-(COUNTIF(AD354:AD383,4))=0,"",30-(COUNTIF(AD354:AD383,""))-(COUNTIF(AD354:AD383,4))),""))</f>
        <v/>
      </c>
      <c r="AE384" s="143" t="str">
        <f>IF('Chiffres et fonctions'!$J$3=1,IF(COUNTIF(AE354:AE383,1)=0,IF(COUNTIF(AE354:AE383,4)=0,"","+"&amp;COUNTIF(AE354:AE383,4)),COUNTIF(AE354:AE383,1)&amp;IF(COUNTIF(AE354:AE383,4)=0,"","+"&amp;COUNTIF(AE354:AE383,4))),IF('Chiffres et fonctions'!$J$3=2,IF(30-(COUNTIF(AE354:AE383,""))-(COUNTIF(AE354:AE383,4))=0,"",30-(COUNTIF(AE354:AE383,""))-(COUNTIF(AE354:AE383,4))),""))</f>
        <v/>
      </c>
      <c r="AF384" s="144" t="str">
        <f>IF('Chiffres et fonctions'!$J$3=1,IF(COUNTIF(AF354:AF383,1)=0,IF(COUNTIF(AF354:AF383,4)=0,"","+"&amp;COUNTIF(AF354:AF383,4)),COUNTIF(AF354:AF383,1)&amp;IF(COUNTIF(AF354:AF383,4)=0,"","+"&amp;COUNTIF(AF354:AF383,4))),IF('Chiffres et fonctions'!$J$3=2,IF(30-(COUNTIF(AF354:AF383,""))-(COUNTIF(AF354:AF383,4))=0,"",30-(COUNTIF(AF354:AF383,""))-(COUNTIF(AF354:AF383,4))),""))</f>
        <v/>
      </c>
      <c r="AG384" s="143" t="str">
        <f>IF('Chiffres et fonctions'!$J$3=1,IF(COUNTIF(AG354:AG383,1)=0,IF(COUNTIF(AG354:AG383,4)=0,"","+"&amp;COUNTIF(AG354:AG383,4)),COUNTIF(AG354:AG383,1)&amp;IF(COUNTIF(AG354:AG383,4)=0,"","+"&amp;COUNTIF(AG354:AG383,4))),IF('Chiffres et fonctions'!$J$3=2,IF(30-(COUNTIF(AG354:AG383,""))-(COUNTIF(AG354:AG383,4))=0,"",30-(COUNTIF(AG354:AG383,""))-(COUNTIF(AG354:AG383,4))),""))</f>
        <v/>
      </c>
      <c r="AH384" s="144" t="str">
        <f>IF('Chiffres et fonctions'!$J$3=1,IF(COUNTIF(AH354:AH383,1)=0,IF(COUNTIF(AH354:AH383,4)=0,"","+"&amp;COUNTIF(AH354:AH383,4)),COUNTIF(AH354:AH383,1)&amp;IF(COUNTIF(AH354:AH383,4)=0,"","+"&amp;COUNTIF(AH354:AH383,4))),IF('Chiffres et fonctions'!$J$3=2,IF(30-(COUNTIF(AH354:AH383,""))-(COUNTIF(AH354:AH383,4))=0,"",30-(COUNTIF(AH354:AH383,""))-(COUNTIF(AH354:AH383,4))),""))</f>
        <v/>
      </c>
      <c r="AI384" s="143" t="str">
        <f>IF('Chiffres et fonctions'!$J$3=1,IF(COUNTIF(AI354:AI383,1)=0,IF(COUNTIF(AI354:AI383,4)=0,"","+"&amp;COUNTIF(AI354:AI383,4)),COUNTIF(AI354:AI383,1)&amp;IF(COUNTIF(AI354:AI383,4)=0,"","+"&amp;COUNTIF(AI354:AI383,4))),IF('Chiffres et fonctions'!$J$3=2,IF(30-(COUNTIF(AI354:AI383,""))-(COUNTIF(AI354:AI383,4))=0,"",30-(COUNTIF(AI354:AI383,""))-(COUNTIF(AI354:AI383,4))),""))</f>
        <v/>
      </c>
      <c r="AJ384" s="144" t="str">
        <f>IF('Chiffres et fonctions'!$J$3=1,IF(COUNTIF(AJ354:AJ383,1)=0,IF(COUNTIF(AJ354:AJ383,4)=0,"","+"&amp;COUNTIF(AJ354:AJ383,4)),COUNTIF(AJ354:AJ383,1)&amp;IF(COUNTIF(AJ354:AJ383,4)=0,"","+"&amp;COUNTIF(AJ354:AJ383,4))),IF('Chiffres et fonctions'!$J$3=2,IF(30-(COUNTIF(AJ354:AJ383,""))-(COUNTIF(AJ354:AJ383,4))=0,"",30-(COUNTIF(AJ354:AJ383,""))-(COUNTIF(AJ354:AJ383,4))),""))</f>
        <v/>
      </c>
      <c r="AK384" s="143" t="str">
        <f>IF('Chiffres et fonctions'!$J$3=1,IF(COUNTIF(AK354:AK383,1)=0,IF(COUNTIF(AK354:AK383,4)=0,"","+"&amp;COUNTIF(AK354:AK383,4)),COUNTIF(AK354:AK383,1)&amp;IF(COUNTIF(AK354:AK383,4)=0,"","+"&amp;COUNTIF(AK354:AK383,4))),IF('Chiffres et fonctions'!$J$3=2,IF(30-(COUNTIF(AK354:AK383,""))-(COUNTIF(AK354:AK383,4))=0,"",30-(COUNTIF(AK354:AK383,""))-(COUNTIF(AK354:AK383,4))),""))</f>
        <v/>
      </c>
      <c r="AL384" s="144" t="str">
        <f>IF('Chiffres et fonctions'!$J$3=1,IF(COUNTIF(AL354:AL383,1)=0,IF(COUNTIF(AL354:AL383,4)=0,"","+"&amp;COUNTIF(AL354:AL383,4)),COUNTIF(AL354:AL383,1)&amp;IF(COUNTIF(AL354:AL383,4)=0,"","+"&amp;COUNTIF(AL354:AL383,4))),IF('Chiffres et fonctions'!$J$3=2,IF(30-(COUNTIF(AL354:AL383,""))-(COUNTIF(AL354:AL383,4))=0,"",30-(COUNTIF(AL354:AL383,""))-(COUNTIF(AL354:AL383,4))),""))</f>
        <v/>
      </c>
      <c r="AM384" s="143" t="str">
        <f>IF('Chiffres et fonctions'!$J$3=1,IF(COUNTIF(AM354:AM383,1)=0,IF(COUNTIF(AM354:AM383,4)=0,"","+"&amp;COUNTIF(AM354:AM383,4)),COUNTIF(AM354:AM383,1)&amp;IF(COUNTIF(AM354:AM383,4)=0,"","+"&amp;COUNTIF(AM354:AM383,4))),IF('Chiffres et fonctions'!$J$3=2,IF(30-(COUNTIF(AM354:AM383,""))-(COUNTIF(AM354:AM383,4))=0,"",30-(COUNTIF(AM354:AM383,""))-(COUNTIF(AM354:AM383,4))),""))</f>
        <v/>
      </c>
      <c r="AN384" s="144" t="str">
        <f>IF('Chiffres et fonctions'!$J$3=1,IF(COUNTIF(AN354:AN383,1)=0,IF(COUNTIF(AN354:AN383,4)=0,"","+"&amp;COUNTIF(AN354:AN383,4)),COUNTIF(AN354:AN383,1)&amp;IF(COUNTIF(AN354:AN383,4)=0,"","+"&amp;COUNTIF(AN354:AN383,4))),IF('Chiffres et fonctions'!$J$3=2,IF(30-(COUNTIF(AN354:AN383,""))-(COUNTIF(AN354:AN383,4))=0,"",30-(COUNTIF(AN354:AN383,""))-(COUNTIF(AN354:AN383,4))),""))</f>
        <v/>
      </c>
      <c r="AO384" s="143" t="str">
        <f>IF('Chiffres et fonctions'!$J$3=1,IF(COUNTIF(AO354:AO383,1)=0,IF(COUNTIF(AO354:AO383,4)=0,"","+"&amp;COUNTIF(AO354:AO383,4)),COUNTIF(AO354:AO383,1)&amp;IF(COUNTIF(AO354:AO383,4)=0,"","+"&amp;COUNTIF(AO354:AO383,4))),IF('Chiffres et fonctions'!$J$3=2,IF(30-(COUNTIF(AO354:AO383,""))-(COUNTIF(AO354:AO383,4))=0,"",30-(COUNTIF(AO354:AO383,""))-(COUNTIF(AO354:AO383,4))),""))</f>
        <v/>
      </c>
      <c r="AP384" s="144" t="str">
        <f>IF('Chiffres et fonctions'!$J$3=1,IF(COUNTIF(AP354:AP383,1)=0,IF(COUNTIF(AP354:AP383,4)=0,"","+"&amp;COUNTIF(AP354:AP383,4)),COUNTIF(AP354:AP383,1)&amp;IF(COUNTIF(AP354:AP383,4)=0,"","+"&amp;COUNTIF(AP354:AP383,4))),IF('Chiffres et fonctions'!$J$3=2,IF(30-(COUNTIF(AP354:AP383,""))-(COUNTIF(AP354:AP383,4))=0,"",30-(COUNTIF(AP354:AP383,""))-(COUNTIF(AP354:AP383,4))),""))</f>
        <v/>
      </c>
      <c r="AQ384" s="143" t="str">
        <f>IF('Chiffres et fonctions'!$J$3=1,IF(COUNTIF(AQ354:AQ383,1)=0,IF(COUNTIF(AQ354:AQ383,4)=0,"","+"&amp;COUNTIF(AQ354:AQ383,4)),COUNTIF(AQ354:AQ383,1)&amp;IF(COUNTIF(AQ354:AQ383,4)=0,"","+"&amp;COUNTIF(AQ354:AQ383,4))),IF('Chiffres et fonctions'!$J$3=2,IF(30-(COUNTIF(AQ354:AQ383,""))-(COUNTIF(AQ354:AQ383,4))=0,"",30-(COUNTIF(AQ354:AQ383,""))-(COUNTIF(AQ354:AQ383,4))),""))</f>
        <v/>
      </c>
      <c r="AR384" s="144" t="str">
        <f>IF('Chiffres et fonctions'!$J$3=1,IF(COUNTIF(AR354:AR383,1)=0,IF(COUNTIF(AR354:AR383,4)=0,"","+"&amp;COUNTIF(AR354:AR383,4)),COUNTIF(AR354:AR383,1)&amp;IF(COUNTIF(AR354:AR383,4)=0,"","+"&amp;COUNTIF(AR354:AR383,4))),IF('Chiffres et fonctions'!$J$3=2,IF(30-(COUNTIF(AR354:AR383,""))-(COUNTIF(AR354:AR383,4))=0,"",30-(COUNTIF(AR354:AR383,""))-(COUNTIF(AR354:AR383,4))),""))</f>
        <v/>
      </c>
      <c r="AS384" s="143" t="str">
        <f>IF('Chiffres et fonctions'!$J$3=1,IF(COUNTIF(AS354:AS383,1)=0,IF(COUNTIF(AS354:AS383,4)=0,"","+"&amp;COUNTIF(AS354:AS383,4)),COUNTIF(AS354:AS383,1)&amp;IF(COUNTIF(AS354:AS383,4)=0,"","+"&amp;COUNTIF(AS354:AS383,4))),IF('Chiffres et fonctions'!$J$3=2,IF(30-(COUNTIF(AS354:AS383,""))-(COUNTIF(AS354:AS383,4))=0,"",30-(COUNTIF(AS354:AS383,""))-(COUNTIF(AS354:AS383,4))),""))</f>
        <v/>
      </c>
      <c r="AT384" s="144" t="str">
        <f>IF('Chiffres et fonctions'!$J$3=1,IF(COUNTIF(AT354:AT383,1)=0,IF(COUNTIF(AT354:AT383,4)=0,"","+"&amp;COUNTIF(AT354:AT383,4)),COUNTIF(AT354:AT383,1)&amp;IF(COUNTIF(AT354:AT383,4)=0,"","+"&amp;COUNTIF(AT354:AT383,4))),IF('Chiffres et fonctions'!$J$3=2,IF(30-(COUNTIF(AT354:AT383,""))-(COUNTIF(AT354:AT383,4))=0,"",30-(COUNTIF(AT354:AT383,""))-(COUNTIF(AT354:AT383,4))),""))</f>
        <v/>
      </c>
      <c r="AU384" s="143" t="str">
        <f>IF('Chiffres et fonctions'!$J$3=1,IF(COUNTIF(AU354:AU383,1)=0,IF(COUNTIF(AU354:AU383,4)=0,"","+"&amp;COUNTIF(AU354:AU383,4)),COUNTIF(AU354:AU383,1)&amp;IF(COUNTIF(AU354:AU383,4)=0,"","+"&amp;COUNTIF(AU354:AU383,4))),IF('Chiffres et fonctions'!$J$3=2,IF(30-(COUNTIF(AU354:AU383,""))-(COUNTIF(AU354:AU383,4))=0,"",30-(COUNTIF(AU354:AU383,""))-(COUNTIF(AU354:AU383,4))),""))</f>
        <v/>
      </c>
      <c r="AV384" s="144" t="str">
        <f>IF('Chiffres et fonctions'!$J$3=1,IF(COUNTIF(AV354:AV383,1)=0,IF(COUNTIF(AV354:AV383,4)=0,"","+"&amp;COUNTIF(AV354:AV383,4)),COUNTIF(AV354:AV383,1)&amp;IF(COUNTIF(AV354:AV383,4)=0,"","+"&amp;COUNTIF(AV354:AV383,4))),IF('Chiffres et fonctions'!$J$3=2,IF(30-(COUNTIF(AV354:AV383,""))-(COUNTIF(AV354:AV383,4))=0,"",30-(COUNTIF(AV354:AV383,""))-(COUNTIF(AV354:AV383,4))),""))</f>
        <v/>
      </c>
      <c r="AW384" s="143" t="str">
        <f>IF('Chiffres et fonctions'!$J$3=1,IF(COUNTIF(AW354:AW383,1)=0,IF(COUNTIF(AW354:AW383,4)=0,"","+"&amp;COUNTIF(AW354:AW383,4)),COUNTIF(AW354:AW383,1)&amp;IF(COUNTIF(AW354:AW383,4)=0,"","+"&amp;COUNTIF(AW354:AW383,4))),IF('Chiffres et fonctions'!$J$3=2,IF(30-(COUNTIF(AW354:AW383,""))-(COUNTIF(AW354:AW383,4))=0,"",30-(COUNTIF(AW354:AW383,""))-(COUNTIF(AW354:AW383,4))),""))</f>
        <v/>
      </c>
      <c r="AX384" s="144" t="str">
        <f>IF('Chiffres et fonctions'!$J$3=1,IF(COUNTIF(AX354:AX383,1)=0,IF(COUNTIF(AX354:AX383,4)=0,"","+"&amp;COUNTIF(AX354:AX383,4)),COUNTIF(AX354:AX383,1)&amp;IF(COUNTIF(AX354:AX383,4)=0,"","+"&amp;COUNTIF(AX354:AX383,4))),IF('Chiffres et fonctions'!$J$3=2,IF(30-(COUNTIF(AX354:AX383,""))-(COUNTIF(AX354:AX383,4))=0,"",30-(COUNTIF(AX354:AX383,""))-(COUNTIF(AX354:AX383,4))),""))</f>
        <v/>
      </c>
      <c r="AY384" s="143" t="str">
        <f>IF('Chiffres et fonctions'!$J$3=1,IF(COUNTIF(AY354:AY383,1)=0,IF(COUNTIF(AY354:AY383,4)=0,"","+"&amp;COUNTIF(AY354:AY383,4)),COUNTIF(AY354:AY383,1)&amp;IF(COUNTIF(AY354:AY383,4)=0,"","+"&amp;COUNTIF(AY354:AY383,4))),IF('Chiffres et fonctions'!$J$3=2,IF(30-(COUNTIF(AY354:AY383,""))-(COUNTIF(AY354:AY383,4))=0,"",30-(COUNTIF(AY354:AY383,""))-(COUNTIF(AY354:AY383,4))),""))</f>
        <v/>
      </c>
      <c r="AZ384" s="144" t="str">
        <f>IF('Chiffres et fonctions'!$J$3=1,IF(COUNTIF(AZ354:AZ383,1)=0,IF(COUNTIF(AZ354:AZ383,4)=0,"","+"&amp;COUNTIF(AZ354:AZ383,4)),COUNTIF(AZ354:AZ383,1)&amp;IF(COUNTIF(AZ354:AZ383,4)=0,"","+"&amp;COUNTIF(AZ354:AZ383,4))),IF('Chiffres et fonctions'!$J$3=2,IF(30-(COUNTIF(AZ354:AZ383,""))-(COUNTIF(AZ354:AZ383,4))=0,"",30-(COUNTIF(AZ354:AZ383,""))-(COUNTIF(AZ354:AZ383,4))),""))</f>
        <v/>
      </c>
      <c r="BA384" s="143" t="str">
        <f>IF('Chiffres et fonctions'!$J$3=1,IF(COUNTIF(BA354:BA383,1)=0,IF(COUNTIF(BA354:BA383,4)=0,"","+"&amp;COUNTIF(BA354:BA383,4)),COUNTIF(BA354:BA383,1)&amp;IF(COUNTIF(BA354:BA383,4)=0,"","+"&amp;COUNTIF(BA354:BA383,4))),IF('Chiffres et fonctions'!$J$3=2,IF(30-(COUNTIF(BA354:BA383,""))-(COUNTIF(BA354:BA383,4))=0,"",30-(COUNTIF(BA354:BA383,""))-(COUNTIF(BA354:BA383,4))),""))</f>
        <v/>
      </c>
      <c r="BB384" s="144" t="str">
        <f>IF('Chiffres et fonctions'!$J$3=1,IF(COUNTIF(BB354:BB383,1)=0,IF(COUNTIF(BB354:BB383,4)=0,"","+"&amp;COUNTIF(BB354:BB383,4)),COUNTIF(BB354:BB383,1)&amp;IF(COUNTIF(BB354:BB383,4)=0,"","+"&amp;COUNTIF(BB354:BB383,4))),IF('Chiffres et fonctions'!$J$3=2,IF(30-(COUNTIF(BB354:BB383,""))-(COUNTIF(BB354:BB383,4))=0,"",30-(COUNTIF(BB354:BB383,""))-(COUNTIF(BB354:BB383,4))),""))</f>
        <v/>
      </c>
      <c r="BC384" s="119">
        <f>SUM(BC354:BC383)</f>
        <v>0</v>
      </c>
      <c r="BD384" s="417"/>
      <c r="BE384" s="152"/>
      <c r="BF384" s="153"/>
      <c r="BG384" s="154"/>
      <c r="BH384" s="153">
        <v>0.91849999999999998</v>
      </c>
      <c r="BI384" s="153"/>
      <c r="BJ384" s="153"/>
      <c r="BK384" s="281"/>
      <c r="BL384" s="181"/>
      <c r="BM384" s="181"/>
      <c r="BN384" s="181"/>
      <c r="BO384" s="181"/>
      <c r="BP384" s="181"/>
      <c r="BQ384" s="181"/>
      <c r="BR384" s="120"/>
      <c r="BS384" s="120"/>
      <c r="BT384" s="181"/>
      <c r="BU384" s="242"/>
      <c r="BV384" s="238"/>
      <c r="BW384" s="242"/>
      <c r="BX384" s="238"/>
      <c r="BY384" s="122"/>
      <c r="BZ384" s="122"/>
      <c r="CA384" s="122"/>
      <c r="CB384" s="122"/>
      <c r="CC384" s="122"/>
      <c r="CD384" s="122"/>
      <c r="CE384" s="122"/>
      <c r="CF384" s="122"/>
      <c r="CG384" s="122"/>
      <c r="CH384" s="122"/>
      <c r="CI384" s="122"/>
      <c r="CJ384" s="122"/>
      <c r="CK384" s="122"/>
      <c r="CL384" s="122"/>
      <c r="CM384" s="122"/>
      <c r="CN384" s="122"/>
      <c r="CO384" s="122"/>
      <c r="CP384" s="122"/>
      <c r="CQ384" s="122"/>
      <c r="CR384" s="122"/>
      <c r="CS384" s="122"/>
      <c r="CT384" s="122"/>
      <c r="CU384" s="122"/>
      <c r="CV384" s="122"/>
      <c r="CW384" s="122"/>
      <c r="CX384" s="122"/>
      <c r="CY384" s="122"/>
      <c r="CZ384" s="122"/>
      <c r="DA384" s="122"/>
      <c r="DB384" s="122"/>
      <c r="DC384" s="122"/>
      <c r="DD384" s="122"/>
      <c r="DE384" s="122"/>
      <c r="DF384" s="122"/>
      <c r="DG384" s="122"/>
      <c r="DH384" s="122"/>
      <c r="DI384" s="122"/>
      <c r="DJ384" s="122"/>
      <c r="DK384" s="122"/>
      <c r="DL384" s="122"/>
      <c r="DM384" s="122"/>
      <c r="DN384" s="122"/>
      <c r="DO384" s="122"/>
      <c r="DP384" s="122"/>
      <c r="DQ384" s="122"/>
      <c r="DR384" s="122"/>
      <c r="DS384" s="122"/>
      <c r="DT384" s="122"/>
      <c r="DU384" s="122"/>
      <c r="DV384" s="122"/>
      <c r="DW384" s="122"/>
      <c r="DX384" s="122"/>
      <c r="DY384" s="122"/>
      <c r="DZ384" s="122"/>
      <c r="EA384" s="122"/>
      <c r="EB384" s="122"/>
      <c r="EC384" s="122"/>
      <c r="ED384" s="122"/>
      <c r="EE384" s="122"/>
      <c r="EF384" s="122"/>
      <c r="EG384" s="122"/>
      <c r="EH384" s="122"/>
      <c r="EI384" s="122"/>
      <c r="EJ384" s="122"/>
      <c r="EK384" s="122"/>
      <c r="EL384" s="122"/>
      <c r="EM384" s="122"/>
      <c r="EN384" s="122"/>
      <c r="EO384" s="122"/>
      <c r="EP384" s="122"/>
      <c r="EQ384" s="122"/>
      <c r="ER384" s="122"/>
      <c r="ES384" s="122"/>
      <c r="ET384" s="122"/>
      <c r="EU384" s="122"/>
      <c r="EV384" s="122"/>
      <c r="EW384" s="122"/>
      <c r="EX384" s="122"/>
      <c r="EY384" s="122"/>
      <c r="EZ384" s="122"/>
      <c r="FA384" s="122"/>
      <c r="FB384" s="122"/>
      <c r="FC384" s="122"/>
      <c r="FD384" s="122"/>
      <c r="FE384" s="122"/>
      <c r="FF384" s="122"/>
      <c r="FG384" s="122"/>
      <c r="FH384" s="122"/>
      <c r="FI384" s="122"/>
      <c r="FJ384" s="122"/>
      <c r="FK384" s="122"/>
      <c r="FL384" s="122"/>
      <c r="FM384" s="122"/>
      <c r="FN384" s="122"/>
      <c r="FO384" s="122"/>
      <c r="FP384" s="122"/>
      <c r="FQ384" s="122"/>
      <c r="FR384" s="122"/>
      <c r="FS384" s="122"/>
      <c r="FT384" s="122"/>
      <c r="FU384" s="122"/>
      <c r="FV384" s="122"/>
      <c r="FW384" s="122"/>
      <c r="FX384" s="122"/>
      <c r="FY384" s="122"/>
      <c r="FZ384" s="122"/>
      <c r="GA384" s="122"/>
      <c r="GB384" s="122"/>
      <c r="GC384" s="122"/>
      <c r="GD384" s="122"/>
      <c r="GE384" s="122"/>
      <c r="GF384" s="122"/>
      <c r="GG384" s="122"/>
      <c r="GH384" s="122"/>
      <c r="GI384" s="122"/>
      <c r="GJ384" s="122"/>
      <c r="GK384" s="122"/>
      <c r="GL384" s="122"/>
      <c r="GM384" s="122"/>
      <c r="GN384" s="122"/>
      <c r="GO384" s="122"/>
      <c r="GP384" s="122"/>
      <c r="GQ384" s="122"/>
      <c r="GR384" s="122"/>
      <c r="GS384" s="122"/>
      <c r="GT384" s="122"/>
      <c r="GU384" s="122"/>
      <c r="GV384" s="122"/>
      <c r="GW384" s="122"/>
      <c r="GX384" s="122"/>
      <c r="GY384" s="122"/>
      <c r="GZ384" s="122"/>
      <c r="HA384" s="122"/>
      <c r="HB384" s="122"/>
      <c r="HC384" s="122"/>
      <c r="HD384" s="122"/>
      <c r="HE384" s="122"/>
      <c r="HF384" s="122"/>
      <c r="HG384" s="122"/>
      <c r="HH384" s="122"/>
      <c r="HI384" s="122"/>
      <c r="HJ384" s="122"/>
      <c r="HK384" s="122"/>
      <c r="HL384" s="122"/>
      <c r="HM384" s="122"/>
      <c r="HN384" s="122"/>
      <c r="HO384" s="122"/>
      <c r="HP384" s="122"/>
      <c r="HQ384" s="122"/>
      <c r="HR384" s="122"/>
      <c r="HS384" s="122"/>
      <c r="HT384" s="122"/>
      <c r="HU384" s="122"/>
      <c r="HV384" s="122"/>
      <c r="HW384" s="122"/>
      <c r="HX384" s="122"/>
      <c r="HY384" s="122"/>
      <c r="HZ384" s="122"/>
      <c r="IA384" s="122"/>
      <c r="IB384" s="122"/>
      <c r="IC384" s="122"/>
      <c r="ID384" s="122"/>
      <c r="IE384" s="122"/>
      <c r="IF384" s="122"/>
      <c r="IG384" s="122"/>
      <c r="IH384" s="122"/>
      <c r="II384" s="122"/>
      <c r="IJ384" s="122"/>
      <c r="IK384" s="122"/>
      <c r="IL384" s="122"/>
      <c r="IM384" s="122"/>
      <c r="IN384" s="122"/>
      <c r="IO384" s="122"/>
      <c r="IP384" s="122"/>
      <c r="IQ384" s="122"/>
      <c r="IR384" s="122"/>
      <c r="IS384" s="122"/>
      <c r="IT384" s="122"/>
      <c r="IU384" s="122"/>
      <c r="IV384" s="122"/>
      <c r="IW384" s="122"/>
      <c r="IX384" s="122"/>
      <c r="IY384" s="122"/>
      <c r="IZ384" s="122"/>
      <c r="JA384" s="122"/>
      <c r="JB384" s="122"/>
      <c r="JC384" s="122"/>
      <c r="JD384" s="122"/>
      <c r="JE384" s="122"/>
      <c r="JF384" s="122"/>
      <c r="JG384" s="122"/>
      <c r="JH384" s="122"/>
      <c r="JI384" s="122"/>
      <c r="JJ384" s="122"/>
      <c r="JK384" s="122"/>
      <c r="JL384" s="122"/>
      <c r="JM384" s="122"/>
      <c r="JN384" s="122"/>
      <c r="JO384" s="122"/>
      <c r="JP384" s="122"/>
      <c r="JQ384" s="122"/>
      <c r="JR384" s="122"/>
      <c r="JS384" s="122"/>
      <c r="JT384" s="122"/>
      <c r="JU384" s="122"/>
      <c r="JV384" s="122"/>
      <c r="JW384" s="122"/>
      <c r="JX384" s="122"/>
      <c r="JY384" s="122"/>
      <c r="JZ384" s="122"/>
      <c r="KA384" s="122"/>
      <c r="KB384" s="122"/>
      <c r="KC384" s="122"/>
      <c r="KD384" s="122"/>
      <c r="KE384" s="122"/>
      <c r="KF384" s="122"/>
      <c r="KG384" s="122"/>
      <c r="KH384" s="122"/>
      <c r="KI384" s="122"/>
      <c r="KJ384" s="122"/>
      <c r="KK384" s="122"/>
      <c r="KL384" s="122"/>
      <c r="KM384" s="122"/>
      <c r="KN384" s="122"/>
      <c r="KO384" s="122"/>
      <c r="KP384" s="122"/>
      <c r="KQ384" s="122"/>
      <c r="KR384" s="122"/>
      <c r="KS384" s="122"/>
      <c r="KT384" s="122"/>
      <c r="KU384" s="122"/>
      <c r="KV384" s="122"/>
      <c r="KW384" s="122"/>
      <c r="KX384" s="122"/>
      <c r="KY384" s="122"/>
      <c r="KZ384" s="122"/>
      <c r="LA384" s="122"/>
      <c r="LB384" s="122"/>
      <c r="LC384" s="122"/>
      <c r="LD384" s="122"/>
      <c r="LE384" s="122"/>
      <c r="LF384" s="122"/>
      <c r="LG384" s="122"/>
      <c r="LH384" s="122"/>
      <c r="LI384" s="122"/>
      <c r="LJ384" s="122"/>
      <c r="LK384" s="122"/>
      <c r="LL384" s="122"/>
      <c r="LM384" s="122"/>
      <c r="LN384" s="122"/>
      <c r="LO384" s="122"/>
      <c r="LP384" s="122"/>
      <c r="LQ384" s="122"/>
      <c r="LR384" s="122"/>
      <c r="LS384" s="122"/>
      <c r="LT384" s="122"/>
      <c r="LU384" s="122"/>
      <c r="LV384" s="122"/>
      <c r="LW384" s="122"/>
      <c r="LX384" s="122"/>
      <c r="LY384" s="122"/>
      <c r="LZ384" s="122"/>
      <c r="MA384" s="122"/>
      <c r="MB384" s="122"/>
      <c r="MC384" s="122"/>
      <c r="MD384" s="122"/>
      <c r="ME384" s="122"/>
      <c r="MF384" s="122"/>
      <c r="MG384" s="122"/>
      <c r="MH384" s="122"/>
      <c r="MI384" s="122"/>
      <c r="MJ384" s="122"/>
      <c r="MK384" s="122"/>
      <c r="ML384" s="122"/>
      <c r="MM384" s="122"/>
      <c r="MN384" s="122"/>
      <c r="MO384" s="122"/>
      <c r="MP384" s="122"/>
      <c r="MQ384" s="122"/>
      <c r="MS384" s="241"/>
      <c r="MT384" s="123"/>
      <c r="MU384" s="124"/>
      <c r="MV384" s="124"/>
      <c r="MW384" s="124"/>
      <c r="MX384" s="124"/>
      <c r="MY384" s="124"/>
      <c r="MZ384" s="124"/>
      <c r="NA384" s="124"/>
      <c r="NB384" s="124"/>
      <c r="NC384" s="124"/>
      <c r="ND384" s="124"/>
      <c r="NE384" s="124"/>
      <c r="NF384" s="124"/>
      <c r="NG384" s="124"/>
      <c r="NH384" s="124"/>
      <c r="NI384" s="124"/>
      <c r="NJ384" s="124"/>
      <c r="NK384" s="124"/>
      <c r="NL384" s="124"/>
      <c r="NM384" s="125"/>
      <c r="NN384" s="370"/>
    </row>
    <row r="385" spans="1:384" s="121" customFormat="1" ht="10.199999999999999" customHeight="1" thickBot="1" x14ac:dyDescent="0.35">
      <c r="A385" s="116"/>
      <c r="B385" s="389"/>
      <c r="C385" s="425"/>
      <c r="D385" s="126"/>
      <c r="E385" s="321"/>
      <c r="F385" s="321"/>
      <c r="G385" s="321"/>
      <c r="H385" s="127"/>
      <c r="I385" s="429" t="str">
        <f>I350</f>
        <v>BRASSERIE</v>
      </c>
      <c r="J385" s="429"/>
      <c r="K385" s="429"/>
      <c r="L385" s="429"/>
      <c r="M385" s="429"/>
      <c r="N385" s="430"/>
      <c r="O385" s="145" t="str">
        <f>IF('Chiffres et fonctions'!$J$3=1,IF(COUNTIF(O354:O383,2)=0,"",COUNTIF(O354:O383,2)),IF('Chiffres et fonctions'!$J$3=2,IF(COUNTIF(O354:O383,4)=0,"","+ "&amp;(COUNTIF(O354:O383,4))),""))</f>
        <v/>
      </c>
      <c r="P385" s="146" t="str">
        <f>IF('Chiffres et fonctions'!$J$3=1,IF(COUNTIF(P354:P383,2)=0,"",COUNTIF(P354:P383,2)),IF('Chiffres et fonctions'!$J$3=2,IF(COUNTIF(P354:P383,4)=0,"","+ "&amp;(COUNTIF(P354:P383,4))),""))</f>
        <v/>
      </c>
      <c r="Q385" s="145" t="str">
        <f>IF('Chiffres et fonctions'!$J$3=1,IF(COUNTIF(Q354:Q383,2)=0,"",COUNTIF(Q354:Q383,2)),IF('Chiffres et fonctions'!$J$3=2,IF(COUNTIF(Q354:Q383,4)=0,"","+ "&amp;(COUNTIF(Q354:Q383,4))),""))</f>
        <v/>
      </c>
      <c r="R385" s="146" t="str">
        <f>IF('Chiffres et fonctions'!$J$3=1,IF(COUNTIF(R354:R383,2)=0,"",COUNTIF(R354:R383,2)),IF('Chiffres et fonctions'!$J$3=2,IF(COUNTIF(R354:R383,4)=0,"","+ "&amp;(COUNTIF(R354:R383,4))),""))</f>
        <v/>
      </c>
      <c r="S385" s="145" t="str">
        <f>IF('Chiffres et fonctions'!$J$3=1,IF(COUNTIF(S354:S383,2)=0,"",COUNTIF(S354:S383,2)),IF('Chiffres et fonctions'!$J$3=2,IF(COUNTIF(S354:S383,4)=0,"","+ "&amp;(COUNTIF(S354:S383,4))),""))</f>
        <v/>
      </c>
      <c r="T385" s="146" t="str">
        <f>IF('Chiffres et fonctions'!$J$3=1,IF(COUNTIF(T354:T383,2)=0,"",COUNTIF(T354:T383,2)),IF('Chiffres et fonctions'!$J$3=2,IF(COUNTIF(T354:T383,4)=0,"","+ "&amp;(COUNTIF(T354:T383,4))),""))</f>
        <v/>
      </c>
      <c r="U385" s="145" t="str">
        <f>IF('Chiffres et fonctions'!$J$3=1,IF(COUNTIF(U354:U383,2)=0,"",COUNTIF(U354:U383,2)),IF('Chiffres et fonctions'!$J$3=2,IF(COUNTIF(U354:U383,4)=0,"","+ "&amp;(COUNTIF(U354:U383,4))),""))</f>
        <v/>
      </c>
      <c r="V385" s="146" t="str">
        <f>IF('Chiffres et fonctions'!$J$3=1,IF(COUNTIF(V354:V383,2)=0,"",COUNTIF(V354:V383,2)),IF('Chiffres et fonctions'!$J$3=2,IF(COUNTIF(V354:V383,4)=0,"","+ "&amp;(COUNTIF(V354:V383,4))),""))</f>
        <v/>
      </c>
      <c r="W385" s="145" t="str">
        <f>IF('Chiffres et fonctions'!$J$3=1,IF(COUNTIF(W354:W383,2)=0,"",COUNTIF(W354:W383,2)),IF('Chiffres et fonctions'!$J$3=2,IF(COUNTIF(W354:W383,4)=0,"","+ "&amp;(COUNTIF(W354:W383,4))),""))</f>
        <v/>
      </c>
      <c r="X385" s="146" t="str">
        <f>IF('Chiffres et fonctions'!$J$3=1,IF(COUNTIF(X354:X383,2)=0,"",COUNTIF(X354:X383,2)),IF('Chiffres et fonctions'!$J$3=2,IF(COUNTIF(X354:X383,4)=0,"","+ "&amp;(COUNTIF(X354:X383,4))),""))</f>
        <v/>
      </c>
      <c r="Y385" s="145" t="str">
        <f>IF('Chiffres et fonctions'!$J$3=1,IF(COUNTIF(Y354:Y383,2)=0,"",COUNTIF(Y354:Y383,2)),IF('Chiffres et fonctions'!$J$3=2,IF(COUNTIF(Y354:Y383,4)=0,"","+ "&amp;(COUNTIF(Y354:Y383,4))),""))</f>
        <v/>
      </c>
      <c r="Z385" s="146" t="str">
        <f>IF('Chiffres et fonctions'!$J$3=1,IF(COUNTIF(Z354:Z383,2)=0,"",COUNTIF(Z354:Z383,2)),IF('Chiffres et fonctions'!$J$3=2,IF(COUNTIF(Z354:Z383,4)=0,"","+ "&amp;(COUNTIF(Z354:Z383,4))),""))</f>
        <v/>
      </c>
      <c r="AA385" s="145" t="str">
        <f>IF('Chiffres et fonctions'!$J$3=1,IF(COUNTIF(AA354:AA383,2)=0,"",COUNTIF(AA354:AA383,2)),IF('Chiffres et fonctions'!$J$3=2,IF(COUNTIF(AA354:AA383,4)=0,"","+ "&amp;(COUNTIF(AA354:AA383,4))),""))</f>
        <v/>
      </c>
      <c r="AB385" s="146" t="str">
        <f>IF('Chiffres et fonctions'!$J$3=1,IF(COUNTIF(AB354:AB383,2)=0,"",COUNTIF(AB354:AB383,2)),IF('Chiffres et fonctions'!$J$3=2,IF(COUNTIF(AB354:AB383,4)=0,"","+ "&amp;(COUNTIF(AB354:AB383,4))),""))</f>
        <v/>
      </c>
      <c r="AC385" s="145" t="str">
        <f>IF('Chiffres et fonctions'!$J$3=1,IF(COUNTIF(AC354:AC383,2)=0,"",COUNTIF(AC354:AC383,2)),IF('Chiffres et fonctions'!$J$3=2,IF(COUNTIF(AC354:AC383,4)=0,"","+ "&amp;(COUNTIF(AC354:AC383,4))),""))</f>
        <v/>
      </c>
      <c r="AD385" s="146" t="str">
        <f>IF('Chiffres et fonctions'!$J$3=1,IF(COUNTIF(AD354:AD383,2)=0,"",COUNTIF(AD354:AD383,2)),IF('Chiffres et fonctions'!$J$3=2,IF(COUNTIF(AD354:AD383,4)=0,"","+ "&amp;(COUNTIF(AD354:AD383,4))),""))</f>
        <v/>
      </c>
      <c r="AE385" s="145" t="str">
        <f>IF('Chiffres et fonctions'!$J$3=1,IF(COUNTIF(AE354:AE383,2)=0,"",COUNTIF(AE354:AE383,2)),IF('Chiffres et fonctions'!$J$3=2,IF(COUNTIF(AE354:AE383,4)=0,"","+ "&amp;(COUNTIF(AE354:AE383,4))),""))</f>
        <v/>
      </c>
      <c r="AF385" s="146" t="str">
        <f>IF('Chiffres et fonctions'!$J$3=1,IF(COUNTIF(AF354:AF383,2)=0,"",COUNTIF(AF354:AF383,2)),IF('Chiffres et fonctions'!$J$3=2,IF(COUNTIF(AF354:AF383,4)=0,"","+ "&amp;(COUNTIF(AF354:AF383,4))),""))</f>
        <v/>
      </c>
      <c r="AG385" s="145" t="str">
        <f>IF('Chiffres et fonctions'!$J$3=1,IF(COUNTIF(AG354:AG383,2)=0,"",COUNTIF(AG354:AG383,2)),IF('Chiffres et fonctions'!$J$3=2,IF(COUNTIF(AG354:AG383,4)=0,"","+ "&amp;(COUNTIF(AG354:AG383,4))),""))</f>
        <v/>
      </c>
      <c r="AH385" s="146" t="str">
        <f>IF('Chiffres et fonctions'!$J$3=1,IF(COUNTIF(AH354:AH383,2)=0,"",COUNTIF(AH354:AH383,2)),IF('Chiffres et fonctions'!$J$3=2,IF(COUNTIF(AH354:AH383,4)=0,"","+ "&amp;(COUNTIF(AH354:AH383,4))),""))</f>
        <v/>
      </c>
      <c r="AI385" s="145" t="str">
        <f>IF('Chiffres et fonctions'!$J$3=1,IF(COUNTIF(AI354:AI383,2)=0,"",COUNTIF(AI354:AI383,2)),IF('Chiffres et fonctions'!$J$3=2,IF(COUNTIF(AI354:AI383,4)=0,"","+ "&amp;(COUNTIF(AI354:AI383,4))),""))</f>
        <v/>
      </c>
      <c r="AJ385" s="146" t="str">
        <f>IF('Chiffres et fonctions'!$J$3=1,IF(COUNTIF(AJ354:AJ383,2)=0,"",COUNTIF(AJ354:AJ383,2)),IF('Chiffres et fonctions'!$J$3=2,IF(COUNTIF(AJ354:AJ383,4)=0,"","+ "&amp;(COUNTIF(AJ354:AJ383,4))),""))</f>
        <v/>
      </c>
      <c r="AK385" s="145" t="str">
        <f>IF('Chiffres et fonctions'!$J$3=1,IF(COUNTIF(AK354:AK383,2)=0,"",COUNTIF(AK354:AK383,2)),IF('Chiffres et fonctions'!$J$3=2,IF(COUNTIF(AK354:AK383,4)=0,"","+ "&amp;(COUNTIF(AK354:AK383,4))),""))</f>
        <v/>
      </c>
      <c r="AL385" s="146" t="str">
        <f>IF('Chiffres et fonctions'!$J$3=1,IF(COUNTIF(AL354:AL383,2)=0,"",COUNTIF(AL354:AL383,2)),IF('Chiffres et fonctions'!$J$3=2,IF(COUNTIF(AL354:AL383,4)=0,"","+ "&amp;(COUNTIF(AL354:AL383,4))),""))</f>
        <v/>
      </c>
      <c r="AM385" s="145" t="str">
        <f>IF('Chiffres et fonctions'!$J$3=1,IF(COUNTIF(AM354:AM383,2)=0,"",COUNTIF(AM354:AM383,2)),IF('Chiffres et fonctions'!$J$3=2,IF(COUNTIF(AM354:AM383,4)=0,"","+ "&amp;(COUNTIF(AM354:AM383,4))),""))</f>
        <v/>
      </c>
      <c r="AN385" s="146" t="str">
        <f>IF('Chiffres et fonctions'!$J$3=1,IF(COUNTIF(AN354:AN383,2)=0,"",COUNTIF(AN354:AN383,2)),IF('Chiffres et fonctions'!$J$3=2,IF(COUNTIF(AN354:AN383,4)=0,"","+ "&amp;(COUNTIF(AN354:AN383,4))),""))</f>
        <v/>
      </c>
      <c r="AO385" s="145" t="str">
        <f>IF('Chiffres et fonctions'!$J$3=1,IF(COUNTIF(AO354:AO383,2)=0,"",COUNTIF(AO354:AO383,2)),IF('Chiffres et fonctions'!$J$3=2,IF(COUNTIF(AO354:AO383,4)=0,"","+ "&amp;(COUNTIF(AO354:AO383,4))),""))</f>
        <v/>
      </c>
      <c r="AP385" s="146" t="str">
        <f>IF('Chiffres et fonctions'!$J$3=1,IF(COUNTIF(AP354:AP383,2)=0,"",COUNTIF(AP354:AP383,2)),IF('Chiffres et fonctions'!$J$3=2,IF(COUNTIF(AP354:AP383,4)=0,"","+ "&amp;(COUNTIF(AP354:AP383,4))),""))</f>
        <v/>
      </c>
      <c r="AQ385" s="145" t="str">
        <f>IF('Chiffres et fonctions'!$J$3=1,IF(COUNTIF(AQ354:AQ383,2)=0,"",COUNTIF(AQ354:AQ383,2)),IF('Chiffres et fonctions'!$J$3=2,IF(COUNTIF(AQ354:AQ383,4)=0,"","+ "&amp;(COUNTIF(AQ354:AQ383,4))),""))</f>
        <v/>
      </c>
      <c r="AR385" s="146" t="str">
        <f>IF('Chiffres et fonctions'!$J$3=1,IF(COUNTIF(AR354:AR383,2)=0,"",COUNTIF(AR354:AR383,2)),IF('Chiffres et fonctions'!$J$3=2,IF(COUNTIF(AR354:AR383,4)=0,"","+ "&amp;(COUNTIF(AR354:AR383,4))),""))</f>
        <v/>
      </c>
      <c r="AS385" s="145" t="str">
        <f>IF('Chiffres et fonctions'!$J$3=1,IF(COUNTIF(AS354:AS383,2)=0,"",COUNTIF(AS354:AS383,2)),IF('Chiffres et fonctions'!$J$3=2,IF(COUNTIF(AS354:AS383,4)=0,"","+ "&amp;(COUNTIF(AS354:AS383,4))),""))</f>
        <v/>
      </c>
      <c r="AT385" s="146" t="str">
        <f>IF('Chiffres et fonctions'!$J$3=1,IF(COUNTIF(AT354:AT383,2)=0,"",COUNTIF(AT354:AT383,2)),IF('Chiffres et fonctions'!$J$3=2,IF(COUNTIF(AT354:AT383,4)=0,"","+ "&amp;(COUNTIF(AT354:AT383,4))),""))</f>
        <v/>
      </c>
      <c r="AU385" s="145" t="str">
        <f>IF('Chiffres et fonctions'!$J$3=1,IF(COUNTIF(AU354:AU383,2)=0,"",COUNTIF(AU354:AU383,2)),IF('Chiffres et fonctions'!$J$3=2,IF(COUNTIF(AU354:AU383,4)=0,"","+ "&amp;(COUNTIF(AU354:AU383,4))),""))</f>
        <v/>
      </c>
      <c r="AV385" s="146" t="str">
        <f>IF('Chiffres et fonctions'!$J$3=1,IF(COUNTIF(AV354:AV383,2)=0,"",COUNTIF(AV354:AV383,2)),IF('Chiffres et fonctions'!$J$3=2,IF(COUNTIF(AV354:AV383,4)=0,"","+ "&amp;(COUNTIF(AV354:AV383,4))),""))</f>
        <v/>
      </c>
      <c r="AW385" s="145" t="str">
        <f>IF('Chiffres et fonctions'!$J$3=1,IF(COUNTIF(AW354:AW383,2)=0,"",COUNTIF(AW354:AW383,2)),IF('Chiffres et fonctions'!$J$3=2,IF(COUNTIF(AW354:AW383,4)=0,"","+ "&amp;(COUNTIF(AW354:AW383,4))),""))</f>
        <v/>
      </c>
      <c r="AX385" s="146" t="str">
        <f>IF('Chiffres et fonctions'!$J$3=1,IF(COUNTIF(AX354:AX383,2)=0,"",COUNTIF(AX354:AX383,2)),IF('Chiffres et fonctions'!$J$3=2,IF(COUNTIF(AX354:AX383,4)=0,"","+ "&amp;(COUNTIF(AX354:AX383,4))),""))</f>
        <v/>
      </c>
      <c r="AY385" s="145" t="str">
        <f>IF('Chiffres et fonctions'!$J$3=1,IF(COUNTIF(AY354:AY383,2)=0,"",COUNTIF(AY354:AY383,2)),IF('Chiffres et fonctions'!$J$3=2,IF(COUNTIF(AY354:AY383,4)=0,"","+ "&amp;(COUNTIF(AY354:AY383,4))),""))</f>
        <v/>
      </c>
      <c r="AZ385" s="146" t="str">
        <f>IF('Chiffres et fonctions'!$J$3=1,IF(COUNTIF(AZ354:AZ383,2)=0,"",COUNTIF(AZ354:AZ383,2)),IF('Chiffres et fonctions'!$J$3=2,IF(COUNTIF(AZ354:AZ383,4)=0,"","+ "&amp;(COUNTIF(AZ354:AZ383,4))),""))</f>
        <v/>
      </c>
      <c r="BA385" s="145" t="str">
        <f>IF('Chiffres et fonctions'!$J$3=1,IF(COUNTIF(BA354:BA383,2)=0,"",COUNTIF(BA354:BA383,2)),IF('Chiffres et fonctions'!$J$3=2,IF(COUNTIF(BA354:BA383,4)=0,"","+ "&amp;(COUNTIF(BA354:BA383,4))),""))</f>
        <v/>
      </c>
      <c r="BB385" s="146" t="str">
        <f>IF('Chiffres et fonctions'!$J$3=1,IF(COUNTIF(BB354:BB383,2)=0,"",COUNTIF(BB354:BB383,2)),IF('Chiffres et fonctions'!$J$3=2,IF(COUNTIF(BB354:BB383,4)=0,"","+ "&amp;(COUNTIF(BB354:BB383,4))),""))</f>
        <v/>
      </c>
      <c r="BC385" s="128"/>
      <c r="BD385" s="417"/>
      <c r="BE385" s="155"/>
      <c r="BF385" s="156"/>
      <c r="BG385" s="157"/>
      <c r="BH385" s="156"/>
      <c r="BI385" s="156"/>
      <c r="BJ385" s="156"/>
      <c r="BK385" s="282"/>
      <c r="BL385" s="249"/>
      <c r="BM385" s="249"/>
      <c r="BN385" s="249"/>
      <c r="BO385" s="249"/>
      <c r="BP385" s="249"/>
      <c r="BQ385" s="249"/>
      <c r="BR385" s="129"/>
      <c r="BS385" s="129"/>
      <c r="BT385" s="182"/>
      <c r="BU385" s="243"/>
      <c r="BV385" s="239"/>
      <c r="BW385" s="243"/>
      <c r="BX385" s="239"/>
      <c r="BY385" s="130"/>
      <c r="BZ385" s="130"/>
      <c r="CA385" s="130"/>
      <c r="CB385" s="130"/>
      <c r="CC385" s="130"/>
      <c r="CD385" s="130"/>
      <c r="CE385" s="130"/>
      <c r="CF385" s="130"/>
      <c r="CG385" s="130"/>
      <c r="CH385" s="130"/>
      <c r="CI385" s="130"/>
      <c r="CJ385" s="130"/>
      <c r="CK385" s="130"/>
      <c r="CL385" s="130"/>
      <c r="CM385" s="130"/>
      <c r="CN385" s="130"/>
      <c r="CO385" s="130"/>
      <c r="CP385" s="130"/>
      <c r="CQ385" s="130"/>
      <c r="CR385" s="130"/>
      <c r="CS385" s="130"/>
      <c r="CT385" s="130"/>
      <c r="CU385" s="130"/>
      <c r="CV385" s="130"/>
      <c r="CW385" s="130"/>
      <c r="CX385" s="130"/>
      <c r="CY385" s="130"/>
      <c r="CZ385" s="130"/>
      <c r="DA385" s="130"/>
      <c r="DB385" s="130"/>
      <c r="DC385" s="130"/>
      <c r="DD385" s="130"/>
      <c r="DE385" s="130"/>
      <c r="DF385" s="130"/>
      <c r="DG385" s="130"/>
      <c r="DH385" s="130"/>
      <c r="DI385" s="130"/>
      <c r="DJ385" s="130"/>
      <c r="DK385" s="130"/>
      <c r="DL385" s="130"/>
      <c r="DM385" s="130"/>
      <c r="DN385" s="130"/>
      <c r="DO385" s="130"/>
      <c r="DP385" s="130"/>
      <c r="DQ385" s="130"/>
      <c r="DR385" s="130"/>
      <c r="DS385" s="130"/>
      <c r="DT385" s="130"/>
      <c r="DU385" s="130"/>
      <c r="DV385" s="130"/>
      <c r="DW385" s="130"/>
      <c r="DX385" s="130"/>
      <c r="DY385" s="130"/>
      <c r="DZ385" s="130"/>
      <c r="EA385" s="130"/>
      <c r="EB385" s="130"/>
      <c r="EC385" s="130"/>
      <c r="ED385" s="130"/>
      <c r="EE385" s="130"/>
      <c r="EF385" s="130"/>
      <c r="EG385" s="130"/>
      <c r="EH385" s="130"/>
      <c r="EI385" s="130"/>
      <c r="EJ385" s="130"/>
      <c r="EK385" s="130"/>
      <c r="EL385" s="130"/>
      <c r="EM385" s="130"/>
      <c r="EN385" s="130"/>
      <c r="EO385" s="130"/>
      <c r="EP385" s="130"/>
      <c r="EQ385" s="130"/>
      <c r="ER385" s="130"/>
      <c r="ES385" s="130"/>
      <c r="ET385" s="130"/>
      <c r="EU385" s="130"/>
      <c r="EV385" s="130"/>
      <c r="EW385" s="130"/>
      <c r="EX385" s="130"/>
      <c r="EY385" s="130"/>
      <c r="EZ385" s="130"/>
      <c r="FA385" s="130"/>
      <c r="FB385" s="130"/>
      <c r="FC385" s="130"/>
      <c r="FD385" s="130"/>
      <c r="FE385" s="130"/>
      <c r="FF385" s="130"/>
      <c r="FG385" s="130"/>
      <c r="FH385" s="130"/>
      <c r="FI385" s="130"/>
      <c r="FJ385" s="130"/>
      <c r="FK385" s="130"/>
      <c r="FL385" s="130"/>
      <c r="FM385" s="130"/>
      <c r="FN385" s="130"/>
      <c r="FO385" s="130"/>
      <c r="FP385" s="130"/>
      <c r="FQ385" s="130"/>
      <c r="FR385" s="130"/>
      <c r="FS385" s="130"/>
      <c r="FT385" s="130"/>
      <c r="FU385" s="130"/>
      <c r="FV385" s="130"/>
      <c r="FW385" s="130"/>
      <c r="FX385" s="130"/>
      <c r="FY385" s="130"/>
      <c r="FZ385" s="130"/>
      <c r="GA385" s="130"/>
      <c r="GB385" s="130"/>
      <c r="GC385" s="130"/>
      <c r="GD385" s="130"/>
      <c r="GE385" s="130"/>
      <c r="GF385" s="130"/>
      <c r="GG385" s="130"/>
      <c r="GH385" s="130"/>
      <c r="GI385" s="130"/>
      <c r="GJ385" s="130"/>
      <c r="GK385" s="130"/>
      <c r="GL385" s="130"/>
      <c r="GM385" s="130"/>
      <c r="GN385" s="130"/>
      <c r="GO385" s="130"/>
      <c r="GP385" s="130"/>
      <c r="GQ385" s="130"/>
      <c r="GR385" s="130"/>
      <c r="GS385" s="130"/>
      <c r="GT385" s="130"/>
      <c r="GU385" s="130"/>
      <c r="GV385" s="130"/>
      <c r="GW385" s="130"/>
      <c r="GX385" s="130"/>
      <c r="GY385" s="130"/>
      <c r="GZ385" s="130"/>
      <c r="HA385" s="130"/>
      <c r="HB385" s="130"/>
      <c r="HC385" s="130"/>
      <c r="HD385" s="130"/>
      <c r="HE385" s="130"/>
      <c r="HF385" s="130"/>
      <c r="HG385" s="130"/>
      <c r="HH385" s="130"/>
      <c r="HI385" s="130"/>
      <c r="HJ385" s="130"/>
      <c r="HK385" s="130"/>
      <c r="HL385" s="130"/>
      <c r="HM385" s="130"/>
      <c r="HN385" s="130"/>
      <c r="HO385" s="130"/>
      <c r="HP385" s="130"/>
      <c r="HQ385" s="130"/>
      <c r="HR385" s="130"/>
      <c r="HS385" s="130"/>
      <c r="HT385" s="130"/>
      <c r="HU385" s="130"/>
      <c r="HV385" s="130"/>
      <c r="HW385" s="130"/>
      <c r="HX385" s="130"/>
      <c r="HY385" s="130"/>
      <c r="HZ385" s="130"/>
      <c r="IA385" s="130"/>
      <c r="IB385" s="130"/>
      <c r="IC385" s="130"/>
      <c r="ID385" s="130"/>
      <c r="IE385" s="130"/>
      <c r="IF385" s="130"/>
      <c r="IG385" s="130"/>
      <c r="IH385" s="130"/>
      <c r="II385" s="130"/>
      <c r="IJ385" s="130"/>
      <c r="IK385" s="130"/>
      <c r="IL385" s="130"/>
      <c r="IM385" s="130"/>
      <c r="IN385" s="130"/>
      <c r="IO385" s="130"/>
      <c r="IP385" s="130"/>
      <c r="IQ385" s="130"/>
      <c r="IR385" s="130"/>
      <c r="IS385" s="130"/>
      <c r="IT385" s="130"/>
      <c r="IU385" s="130"/>
      <c r="IV385" s="130"/>
      <c r="IW385" s="130"/>
      <c r="IX385" s="130"/>
      <c r="IY385" s="130"/>
      <c r="IZ385" s="130"/>
      <c r="JA385" s="130"/>
      <c r="JB385" s="130"/>
      <c r="JC385" s="130"/>
      <c r="JD385" s="130"/>
      <c r="JE385" s="130"/>
      <c r="JF385" s="130"/>
      <c r="JG385" s="130"/>
      <c r="JH385" s="130"/>
      <c r="JI385" s="130"/>
      <c r="JJ385" s="130"/>
      <c r="JK385" s="130"/>
      <c r="JL385" s="130"/>
      <c r="JM385" s="130"/>
      <c r="JN385" s="130"/>
      <c r="JO385" s="130"/>
      <c r="JP385" s="130"/>
      <c r="JQ385" s="130"/>
      <c r="JR385" s="130"/>
      <c r="JS385" s="130"/>
      <c r="JT385" s="130"/>
      <c r="JU385" s="130"/>
      <c r="JV385" s="130"/>
      <c r="JW385" s="130"/>
      <c r="JX385" s="130"/>
      <c r="JY385" s="130"/>
      <c r="JZ385" s="130"/>
      <c r="KA385" s="130"/>
      <c r="KB385" s="130"/>
      <c r="KC385" s="130"/>
      <c r="KD385" s="130"/>
      <c r="KE385" s="130"/>
      <c r="KF385" s="130"/>
      <c r="KG385" s="130"/>
      <c r="KH385" s="130"/>
      <c r="KI385" s="130"/>
      <c r="KJ385" s="130"/>
      <c r="KK385" s="130"/>
      <c r="KL385" s="130"/>
      <c r="KM385" s="130"/>
      <c r="KN385" s="130"/>
      <c r="KO385" s="130"/>
      <c r="KP385" s="130"/>
      <c r="KQ385" s="130"/>
      <c r="KR385" s="130"/>
      <c r="KS385" s="130"/>
      <c r="KT385" s="130"/>
      <c r="KU385" s="130"/>
      <c r="KV385" s="130"/>
      <c r="KW385" s="130"/>
      <c r="KX385" s="130"/>
      <c r="KY385" s="130"/>
      <c r="KZ385" s="130"/>
      <c r="LA385" s="130"/>
      <c r="LB385" s="130"/>
      <c r="LC385" s="130"/>
      <c r="LD385" s="130"/>
      <c r="LE385" s="130"/>
      <c r="LF385" s="130"/>
      <c r="LG385" s="130"/>
      <c r="LH385" s="130"/>
      <c r="LI385" s="130"/>
      <c r="LJ385" s="130"/>
      <c r="LK385" s="130"/>
      <c r="LL385" s="130"/>
      <c r="LM385" s="130"/>
      <c r="LN385" s="130"/>
      <c r="LO385" s="130"/>
      <c r="LP385" s="130"/>
      <c r="LQ385" s="130"/>
      <c r="LR385" s="130"/>
      <c r="LS385" s="130"/>
      <c r="LT385" s="130"/>
      <c r="LU385" s="130"/>
      <c r="LV385" s="130"/>
      <c r="LW385" s="130"/>
      <c r="LX385" s="130"/>
      <c r="LY385" s="130"/>
      <c r="LZ385" s="130"/>
      <c r="MA385" s="130"/>
      <c r="MB385" s="130"/>
      <c r="MC385" s="130"/>
      <c r="MD385" s="130"/>
      <c r="ME385" s="130"/>
      <c r="MF385" s="130"/>
      <c r="MG385" s="130"/>
      <c r="MH385" s="130"/>
      <c r="MI385" s="130"/>
      <c r="MJ385" s="130"/>
      <c r="MK385" s="130"/>
      <c r="ML385" s="130"/>
      <c r="MM385" s="130"/>
      <c r="MN385" s="130"/>
      <c r="MO385" s="130"/>
      <c r="MP385" s="130"/>
      <c r="MQ385" s="130"/>
      <c r="MS385" s="241"/>
      <c r="MT385" s="374">
        <f>(COUNTA($O354:$BB383)/2)-SUM(MV385:NK385)</f>
        <v>0</v>
      </c>
      <c r="MU385" s="375"/>
      <c r="MV385" s="376">
        <f>SUM(MV354:MW383)</f>
        <v>0</v>
      </c>
      <c r="MW385" s="376"/>
      <c r="MX385" s="376">
        <f>SUM(MX354:MY383)</f>
        <v>0</v>
      </c>
      <c r="MY385" s="376"/>
      <c r="MZ385" s="376">
        <f>SUM(MZ354:NA383)</f>
        <v>0</v>
      </c>
      <c r="NA385" s="376"/>
      <c r="NB385" s="376">
        <f>SUM(NB354:NC383)</f>
        <v>0</v>
      </c>
      <c r="NC385" s="376"/>
      <c r="ND385" s="376">
        <f>SUM(ND354:NE383)</f>
        <v>0</v>
      </c>
      <c r="NE385" s="376"/>
      <c r="NF385" s="376">
        <f>SUM(NF354:NG383)</f>
        <v>0</v>
      </c>
      <c r="NG385" s="376"/>
      <c r="NH385" s="376">
        <f>SUM(NH354:NI383)</f>
        <v>0</v>
      </c>
      <c r="NI385" s="376"/>
      <c r="NJ385" s="376">
        <f>SUM(NJ354:NK383)</f>
        <v>0</v>
      </c>
      <c r="NK385" s="376"/>
      <c r="NL385" s="377">
        <f>SUM(NL354:NM383)</f>
        <v>0</v>
      </c>
      <c r="NM385" s="378"/>
      <c r="NN385" s="370"/>
    </row>
    <row r="386" spans="1:384" s="318" customFormat="1" ht="10.199999999999999" customHeight="1" thickBot="1" x14ac:dyDescent="0.35">
      <c r="A386" s="320"/>
      <c r="B386" s="389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44"/>
      <c r="AJ386" s="44"/>
      <c r="AK386" s="44"/>
      <c r="AL386" s="44"/>
      <c r="AM386" s="44"/>
      <c r="AN386" s="44"/>
      <c r="AO386" s="44"/>
      <c r="AP386" s="44"/>
      <c r="AQ386" s="44"/>
      <c r="AR386" s="44"/>
      <c r="AS386" s="44"/>
      <c r="AT386" s="44"/>
      <c r="AU386" s="44"/>
      <c r="AV386" s="44"/>
      <c r="AW386" s="44"/>
      <c r="AX386" s="44"/>
      <c r="AY386" s="44"/>
      <c r="AZ386" s="44"/>
      <c r="BA386" s="44"/>
      <c r="BB386" s="44"/>
      <c r="BC386" s="44"/>
      <c r="BD386" s="45"/>
      <c r="BE386" s="45"/>
      <c r="BF386" s="45"/>
      <c r="BG386" s="45"/>
      <c r="BH386" s="45"/>
      <c r="BI386" s="45"/>
      <c r="BJ386" s="45"/>
      <c r="BK386" s="241"/>
      <c r="BL386" s="45"/>
      <c r="BM386" s="45"/>
      <c r="BN386" s="45"/>
      <c r="BO386" s="45"/>
      <c r="BP386" s="45"/>
      <c r="BR386" s="45"/>
      <c r="BS386" s="44"/>
      <c r="BT386" s="45"/>
      <c r="BU386" s="240"/>
      <c r="BV386" s="240"/>
      <c r="BW386" s="240"/>
      <c r="BX386" s="240"/>
      <c r="BY386" s="178"/>
      <c r="BZ386" s="178"/>
      <c r="CA386" s="178"/>
      <c r="CB386" s="178"/>
      <c r="CC386" s="178"/>
      <c r="CD386" s="178"/>
      <c r="CE386" s="178"/>
      <c r="CF386" s="178"/>
      <c r="CG386" s="178"/>
      <c r="CH386" s="178"/>
      <c r="CI386" s="178"/>
      <c r="CJ386" s="178"/>
      <c r="CK386" s="178"/>
      <c r="CL386" s="178"/>
      <c r="CM386" s="178"/>
      <c r="CN386" s="178"/>
      <c r="CO386" s="178"/>
      <c r="CP386" s="178"/>
      <c r="CQ386" s="178"/>
      <c r="CR386" s="178"/>
      <c r="CS386" s="178"/>
      <c r="CT386" s="178"/>
      <c r="CU386" s="178"/>
      <c r="CV386" s="178"/>
      <c r="CW386" s="178"/>
      <c r="CX386" s="178"/>
      <c r="CY386" s="178"/>
      <c r="CZ386" s="178"/>
      <c r="DA386" s="178"/>
      <c r="DB386" s="178"/>
      <c r="DC386" s="178"/>
      <c r="DD386" s="178"/>
      <c r="DE386" s="178"/>
      <c r="DF386" s="319"/>
      <c r="DG386" s="319"/>
      <c r="DH386" s="319"/>
      <c r="DI386" s="319"/>
      <c r="DJ386" s="319"/>
      <c r="DK386" s="319"/>
      <c r="DL386" s="319"/>
      <c r="DM386" s="319"/>
      <c r="DN386" s="319"/>
      <c r="DO386" s="319"/>
      <c r="DP386" s="319"/>
      <c r="DQ386" s="319"/>
      <c r="DR386" s="319"/>
      <c r="DS386" s="319"/>
      <c r="DT386" s="319"/>
      <c r="DU386" s="319"/>
      <c r="DV386" s="319"/>
      <c r="DW386" s="319"/>
      <c r="DX386" s="319"/>
      <c r="DY386" s="319"/>
      <c r="DZ386" s="319"/>
      <c r="EA386" s="319"/>
      <c r="EB386" s="319"/>
      <c r="EC386" s="319"/>
      <c r="ED386" s="319"/>
      <c r="EE386" s="319"/>
      <c r="EF386" s="319"/>
      <c r="EG386" s="319"/>
      <c r="EH386" s="319"/>
      <c r="EI386" s="319"/>
      <c r="EJ386" s="319"/>
      <c r="EK386" s="319"/>
      <c r="EL386" s="319"/>
      <c r="EM386" s="319"/>
      <c r="EN386" s="319"/>
      <c r="EO386" s="319"/>
      <c r="EP386" s="319"/>
      <c r="EQ386" s="319"/>
      <c r="ER386" s="319"/>
      <c r="ES386" s="319"/>
      <c r="ET386" s="319"/>
      <c r="EU386" s="319"/>
      <c r="EV386" s="380"/>
      <c r="EW386" s="380"/>
      <c r="EX386" s="380"/>
      <c r="EY386" s="380"/>
      <c r="EZ386" s="380"/>
      <c r="FA386" s="380"/>
      <c r="FB386" s="380"/>
      <c r="FC386" s="380"/>
      <c r="FD386" s="380"/>
      <c r="FE386" s="380"/>
      <c r="FF386" s="380"/>
      <c r="FG386" s="380"/>
      <c r="FH386" s="380"/>
      <c r="FI386" s="380"/>
      <c r="FJ386" s="380"/>
      <c r="FK386" s="380"/>
      <c r="FL386" s="380"/>
      <c r="FM386" s="380"/>
      <c r="FN386" s="380"/>
      <c r="FO386" s="380"/>
      <c r="FP386" s="380"/>
      <c r="FQ386" s="380"/>
      <c r="FR386" s="380"/>
      <c r="FS386" s="380"/>
      <c r="FT386" s="380"/>
      <c r="FU386" s="380"/>
      <c r="FV386" s="380"/>
      <c r="FW386" s="380"/>
      <c r="FX386" s="380"/>
      <c r="FY386" s="380"/>
      <c r="FZ386" s="380"/>
      <c r="GA386" s="380"/>
      <c r="GB386" s="380"/>
      <c r="GC386" s="380"/>
      <c r="GD386" s="380"/>
      <c r="GE386" s="380"/>
      <c r="GF386" s="380"/>
      <c r="GG386" s="380"/>
      <c r="GH386" s="380"/>
      <c r="GI386" s="380"/>
      <c r="GJ386" s="319"/>
      <c r="GK386" s="380"/>
      <c r="GL386" s="380"/>
      <c r="GM386" s="380"/>
      <c r="GN386" s="380"/>
      <c r="GO386" s="380"/>
      <c r="GP386" s="380"/>
      <c r="GQ386" s="380"/>
      <c r="GR386" s="380"/>
      <c r="GS386" s="380"/>
      <c r="GT386" s="380"/>
      <c r="GU386" s="380"/>
      <c r="GV386" s="380"/>
      <c r="GW386" s="380"/>
      <c r="GX386" s="380"/>
      <c r="GY386" s="380"/>
      <c r="GZ386" s="380"/>
      <c r="HA386" s="380"/>
      <c r="HB386" s="380"/>
      <c r="HC386" s="380"/>
      <c r="HD386" s="380"/>
      <c r="HE386" s="380"/>
      <c r="HF386" s="380"/>
      <c r="HG386" s="380"/>
      <c r="HH386" s="380"/>
      <c r="HI386" s="380"/>
      <c r="HJ386" s="380"/>
      <c r="HK386" s="380"/>
      <c r="HL386" s="380"/>
      <c r="HM386" s="380"/>
      <c r="HN386" s="380"/>
      <c r="HO386" s="380"/>
      <c r="HP386" s="380"/>
      <c r="HQ386" s="380"/>
      <c r="HR386" s="380"/>
      <c r="HS386" s="380"/>
      <c r="HT386" s="380"/>
      <c r="HU386" s="380"/>
      <c r="HV386" s="380"/>
      <c r="HW386" s="380"/>
      <c r="HX386" s="380"/>
      <c r="HY386" s="319"/>
      <c r="HZ386" s="380"/>
      <c r="IA386" s="380"/>
      <c r="IB386" s="380"/>
      <c r="IC386" s="380"/>
      <c r="ID386" s="380"/>
      <c r="IE386" s="380"/>
      <c r="IF386" s="380"/>
      <c r="IG386" s="380"/>
      <c r="IH386" s="380"/>
      <c r="II386" s="380"/>
      <c r="IJ386" s="380"/>
      <c r="IK386" s="380"/>
      <c r="IL386" s="380"/>
      <c r="IM386" s="380"/>
      <c r="IN386" s="380"/>
      <c r="IO386" s="380"/>
      <c r="IP386" s="380"/>
      <c r="IQ386" s="380"/>
      <c r="IR386" s="380"/>
      <c r="IS386" s="380"/>
      <c r="IT386" s="380"/>
      <c r="IU386" s="380"/>
      <c r="IV386" s="380"/>
      <c r="IW386" s="380"/>
      <c r="IX386" s="380"/>
      <c r="IY386" s="380"/>
      <c r="IZ386" s="380"/>
      <c r="JA386" s="380"/>
      <c r="JB386" s="380"/>
      <c r="JC386" s="380"/>
      <c r="JD386" s="380"/>
      <c r="JE386" s="380"/>
      <c r="JF386" s="380"/>
      <c r="JG386" s="380"/>
      <c r="JH386" s="380"/>
      <c r="JI386" s="380"/>
      <c r="JJ386" s="380"/>
      <c r="JK386" s="380"/>
      <c r="JL386" s="380"/>
      <c r="JM386" s="380"/>
      <c r="JN386" s="319"/>
      <c r="JO386" s="380"/>
      <c r="JP386" s="380"/>
      <c r="JQ386" s="380"/>
      <c r="JR386" s="380"/>
      <c r="JS386" s="380"/>
      <c r="JT386" s="380"/>
      <c r="JU386" s="380"/>
      <c r="JV386" s="380"/>
      <c r="JW386" s="380"/>
      <c r="JX386" s="380"/>
      <c r="JY386" s="380"/>
      <c r="JZ386" s="380"/>
      <c r="KA386" s="380"/>
      <c r="KB386" s="380"/>
      <c r="KC386" s="380"/>
      <c r="KD386" s="380"/>
      <c r="KE386" s="380"/>
      <c r="KF386" s="380"/>
      <c r="KG386" s="380"/>
      <c r="KH386" s="380"/>
      <c r="KI386" s="380"/>
      <c r="KJ386" s="380"/>
      <c r="KK386" s="380"/>
      <c r="KL386" s="380"/>
      <c r="KM386" s="380"/>
      <c r="KN386" s="380"/>
      <c r="KO386" s="380"/>
      <c r="KP386" s="380"/>
      <c r="KQ386" s="380"/>
      <c r="KR386" s="380"/>
      <c r="KS386" s="380"/>
      <c r="KT386" s="380"/>
      <c r="KU386" s="380"/>
      <c r="KV386" s="380"/>
      <c r="KW386" s="380"/>
      <c r="KX386" s="380"/>
      <c r="KY386" s="380"/>
      <c r="KZ386" s="380"/>
      <c r="LA386" s="380"/>
      <c r="LB386" s="380"/>
      <c r="LC386" s="319"/>
      <c r="LD386" s="380"/>
      <c r="LE386" s="380"/>
      <c r="LF386" s="380"/>
      <c r="LG386" s="380"/>
      <c r="LH386" s="380"/>
      <c r="LI386" s="380"/>
      <c r="LJ386" s="380"/>
      <c r="LK386" s="380"/>
      <c r="LL386" s="380"/>
      <c r="LM386" s="380"/>
      <c r="LN386" s="380"/>
      <c r="LO386" s="380"/>
      <c r="LP386" s="380"/>
      <c r="LQ386" s="380"/>
      <c r="LR386" s="380"/>
      <c r="LS386" s="380"/>
      <c r="LT386" s="380"/>
      <c r="LU386" s="380"/>
      <c r="LV386" s="380"/>
      <c r="LW386" s="380"/>
      <c r="LX386" s="380"/>
      <c r="LY386" s="380"/>
      <c r="LZ386" s="380"/>
      <c r="MA386" s="380"/>
      <c r="MB386" s="380"/>
      <c r="MC386" s="380"/>
      <c r="MD386" s="380"/>
      <c r="ME386" s="380"/>
      <c r="MF386" s="380"/>
      <c r="MG386" s="380"/>
      <c r="MH386" s="380"/>
      <c r="MI386" s="380"/>
      <c r="MJ386" s="380"/>
      <c r="MK386" s="380"/>
      <c r="ML386" s="380"/>
      <c r="MM386" s="380"/>
      <c r="MN386" s="380"/>
      <c r="MO386" s="380"/>
      <c r="MP386" s="380"/>
      <c r="MQ386" s="380"/>
      <c r="MS386" s="241"/>
      <c r="MT386" s="367"/>
      <c r="MU386" s="367"/>
      <c r="MV386" s="367"/>
      <c r="MW386" s="367"/>
      <c r="MX386" s="367"/>
      <c r="MY386" s="367"/>
      <c r="MZ386" s="367"/>
      <c r="NA386" s="367"/>
      <c r="NB386" s="367"/>
      <c r="NC386" s="367"/>
      <c r="ND386" s="367"/>
      <c r="NE386" s="367"/>
      <c r="NF386" s="367"/>
      <c r="NG386" s="367"/>
      <c r="NH386" s="367"/>
      <c r="NI386" s="367"/>
      <c r="NJ386" s="367"/>
      <c r="NK386" s="367"/>
      <c r="NL386" s="367"/>
      <c r="NM386" s="367"/>
      <c r="NN386" s="370"/>
    </row>
    <row r="387" spans="1:384" s="318" customFormat="1" ht="18" customHeight="1" thickBot="1" x14ac:dyDescent="0.35">
      <c r="A387" s="26">
        <v>12</v>
      </c>
      <c r="B387" s="389"/>
      <c r="C387" s="415">
        <f>Conges!$B$14</f>
        <v>44907</v>
      </c>
      <c r="D387" s="416"/>
      <c r="E387" s="416"/>
      <c r="F387" s="416"/>
      <c r="G387" s="416"/>
      <c r="H387" s="416"/>
      <c r="I387" s="416"/>
      <c r="J387" s="416"/>
      <c r="K387" s="416"/>
      <c r="L387" s="416"/>
      <c r="M387" s="416"/>
      <c r="N387" s="416"/>
      <c r="O387" s="416"/>
      <c r="P387" s="416"/>
      <c r="Q387" s="416"/>
      <c r="R387" s="416"/>
      <c r="S387" s="416"/>
      <c r="T387" s="416"/>
      <c r="U387" s="416"/>
      <c r="V387" s="416"/>
      <c r="W387" s="416"/>
      <c r="X387" s="416"/>
      <c r="Y387" s="416"/>
      <c r="Z387" s="416"/>
      <c r="AA387" s="416"/>
      <c r="AB387" s="416"/>
      <c r="AC387" s="416"/>
      <c r="AD387" s="416"/>
      <c r="AE387" s="416"/>
      <c r="AF387" s="416"/>
      <c r="AG387" s="416"/>
      <c r="AH387" s="416"/>
      <c r="AI387" s="416"/>
      <c r="AJ387" s="416"/>
      <c r="AK387" s="416"/>
      <c r="AL387" s="416"/>
      <c r="AM387" s="416"/>
      <c r="AN387" s="416"/>
      <c r="AO387" s="416"/>
      <c r="AP387" s="416"/>
      <c r="AQ387" s="416"/>
      <c r="AR387" s="416"/>
      <c r="AS387" s="416"/>
      <c r="AT387" s="416"/>
      <c r="AU387" s="416"/>
      <c r="AV387" s="416"/>
      <c r="AW387" s="416"/>
      <c r="AX387" s="416"/>
      <c r="AY387" s="416"/>
      <c r="AZ387" s="416"/>
      <c r="BA387" s="416"/>
      <c r="BB387" s="416"/>
      <c r="BC387" s="416"/>
      <c r="BD387" s="417"/>
      <c r="BE387" s="418" t="str">
        <f>$BE$2</f>
        <v>H / jour</v>
      </c>
      <c r="BF387" s="419"/>
      <c r="BG387" s="421"/>
      <c r="BH387" s="350" t="s">
        <v>54</v>
      </c>
      <c r="BI387" s="350"/>
      <c r="BJ387" s="350" t="str">
        <f>$BJ$2</f>
        <v>Cumul moyen iddéal</v>
      </c>
      <c r="BK387" s="348"/>
      <c r="BL387" s="350" t="s">
        <v>69</v>
      </c>
      <c r="BM387" s="350" t="s">
        <v>70</v>
      </c>
      <c r="BN387" s="350" t="s">
        <v>73</v>
      </c>
      <c r="BO387" s="350" t="s">
        <v>74</v>
      </c>
      <c r="BP387" s="350" t="s">
        <v>71</v>
      </c>
      <c r="BQ387" s="350" t="s">
        <v>72</v>
      </c>
      <c r="BR387" s="356" t="s">
        <v>62</v>
      </c>
      <c r="BS387" s="359" t="s">
        <v>68</v>
      </c>
      <c r="BT387" s="358"/>
      <c r="BU387" s="354" t="str">
        <f>BU$2</f>
        <v>Heures Pointés Reel +ind</v>
      </c>
      <c r="BV387" s="352" t="str">
        <f>BV$2</f>
        <v>Heures Cumules Reel + ind</v>
      </c>
      <c r="BW387" s="354"/>
      <c r="BX387" s="352"/>
      <c r="BY387" s="178"/>
      <c r="BZ387" s="178"/>
      <c r="CA387" s="178"/>
      <c r="CB387" s="178"/>
      <c r="CC387" s="178"/>
      <c r="CD387" s="178"/>
      <c r="CE387" s="178"/>
      <c r="CF387" s="178"/>
      <c r="CG387" s="178"/>
      <c r="CH387" s="178"/>
      <c r="CI387" s="178"/>
      <c r="CJ387" s="178"/>
      <c r="CK387" s="178"/>
      <c r="CL387" s="178"/>
      <c r="CM387" s="178"/>
      <c r="CN387" s="178"/>
      <c r="CO387" s="178"/>
      <c r="CP387" s="178"/>
      <c r="CQ387" s="178"/>
      <c r="CR387" s="178"/>
      <c r="CS387" s="178"/>
      <c r="CT387" s="178"/>
      <c r="CU387" s="178"/>
      <c r="CV387" s="178"/>
      <c r="CW387" s="178"/>
      <c r="CX387" s="178"/>
      <c r="CY387" s="178"/>
      <c r="CZ387" s="178"/>
      <c r="DA387" s="178"/>
      <c r="DB387" s="178"/>
      <c r="DC387" s="178"/>
      <c r="DD387" s="178"/>
      <c r="DE387" s="178"/>
      <c r="DF387" s="319"/>
      <c r="DG387" s="319"/>
      <c r="DH387" s="319"/>
      <c r="DI387" s="319"/>
      <c r="DJ387" s="319"/>
      <c r="DK387" s="319"/>
      <c r="DL387" s="319"/>
      <c r="DM387" s="319"/>
      <c r="DN387" s="319"/>
      <c r="DO387" s="319"/>
      <c r="DP387" s="319"/>
      <c r="DQ387" s="319"/>
      <c r="DR387" s="319"/>
      <c r="DS387" s="319"/>
      <c r="DT387" s="319"/>
      <c r="DU387" s="319"/>
      <c r="DV387" s="319"/>
      <c r="DW387" s="319"/>
      <c r="DX387" s="319"/>
      <c r="DY387" s="319"/>
      <c r="DZ387" s="319"/>
      <c r="EA387" s="319"/>
      <c r="EB387" s="319"/>
      <c r="EC387" s="319"/>
      <c r="ED387" s="319"/>
      <c r="EE387" s="319"/>
      <c r="EF387" s="319"/>
      <c r="EG387" s="319"/>
      <c r="EH387" s="319"/>
      <c r="EI387" s="319"/>
      <c r="EJ387" s="319"/>
      <c r="EK387" s="319"/>
      <c r="EL387" s="319"/>
      <c r="EM387" s="319"/>
      <c r="EN387" s="319"/>
      <c r="EO387" s="319"/>
      <c r="EP387" s="319"/>
      <c r="EQ387" s="319"/>
      <c r="ER387" s="319"/>
      <c r="ES387" s="319"/>
      <c r="ET387" s="319"/>
      <c r="EU387" s="319"/>
      <c r="EV387" s="380"/>
      <c r="EW387" s="380"/>
      <c r="EX387" s="380"/>
      <c r="EY387" s="380"/>
      <c r="EZ387" s="380"/>
      <c r="FA387" s="380"/>
      <c r="FB387" s="380"/>
      <c r="FC387" s="380"/>
      <c r="FD387" s="380"/>
      <c r="FE387" s="380"/>
      <c r="FF387" s="380"/>
      <c r="FG387" s="380"/>
      <c r="FH387" s="380"/>
      <c r="FI387" s="380"/>
      <c r="FJ387" s="380"/>
      <c r="FK387" s="380"/>
      <c r="FL387" s="380"/>
      <c r="FM387" s="380"/>
      <c r="FN387" s="380"/>
      <c r="FO387" s="380"/>
      <c r="FP387" s="380"/>
      <c r="FQ387" s="380"/>
      <c r="FR387" s="380"/>
      <c r="FS387" s="380"/>
      <c r="FT387" s="380"/>
      <c r="FU387" s="380"/>
      <c r="FV387" s="380"/>
      <c r="FW387" s="380"/>
      <c r="FX387" s="380"/>
      <c r="FY387" s="380"/>
      <c r="FZ387" s="380"/>
      <c r="GA387" s="380"/>
      <c r="GB387" s="380"/>
      <c r="GC387" s="380"/>
      <c r="GD387" s="380"/>
      <c r="GE387" s="380"/>
      <c r="GF387" s="380"/>
      <c r="GG387" s="380"/>
      <c r="GH387" s="380"/>
      <c r="GI387" s="380"/>
      <c r="GJ387" s="319"/>
      <c r="GK387" s="380"/>
      <c r="GL387" s="380"/>
      <c r="GM387" s="380"/>
      <c r="GN387" s="380"/>
      <c r="GO387" s="380"/>
      <c r="GP387" s="380"/>
      <c r="GQ387" s="380"/>
      <c r="GR387" s="380"/>
      <c r="GS387" s="380"/>
      <c r="GT387" s="380"/>
      <c r="GU387" s="380"/>
      <c r="GV387" s="380"/>
      <c r="GW387" s="380"/>
      <c r="GX387" s="380"/>
      <c r="GY387" s="380"/>
      <c r="GZ387" s="380"/>
      <c r="HA387" s="380"/>
      <c r="HB387" s="380"/>
      <c r="HC387" s="380"/>
      <c r="HD387" s="380"/>
      <c r="HE387" s="380"/>
      <c r="HF387" s="380"/>
      <c r="HG387" s="380"/>
      <c r="HH387" s="380"/>
      <c r="HI387" s="380"/>
      <c r="HJ387" s="380"/>
      <c r="HK387" s="380"/>
      <c r="HL387" s="380"/>
      <c r="HM387" s="380"/>
      <c r="HN387" s="380"/>
      <c r="HO387" s="380"/>
      <c r="HP387" s="380"/>
      <c r="HQ387" s="380"/>
      <c r="HR387" s="380"/>
      <c r="HS387" s="380"/>
      <c r="HT387" s="380"/>
      <c r="HU387" s="380"/>
      <c r="HV387" s="380"/>
      <c r="HW387" s="380"/>
      <c r="HX387" s="380"/>
      <c r="HY387" s="319"/>
      <c r="HZ387" s="380"/>
      <c r="IA387" s="380"/>
      <c r="IB387" s="380"/>
      <c r="IC387" s="380"/>
      <c r="ID387" s="380"/>
      <c r="IE387" s="380"/>
      <c r="IF387" s="380"/>
      <c r="IG387" s="380"/>
      <c r="IH387" s="380"/>
      <c r="II387" s="380"/>
      <c r="IJ387" s="380"/>
      <c r="IK387" s="380"/>
      <c r="IL387" s="380"/>
      <c r="IM387" s="380"/>
      <c r="IN387" s="380"/>
      <c r="IO387" s="380"/>
      <c r="IP387" s="380"/>
      <c r="IQ387" s="380"/>
      <c r="IR387" s="380"/>
      <c r="IS387" s="380"/>
      <c r="IT387" s="380"/>
      <c r="IU387" s="380"/>
      <c r="IV387" s="380"/>
      <c r="IW387" s="380"/>
      <c r="IX387" s="380"/>
      <c r="IY387" s="380"/>
      <c r="IZ387" s="380"/>
      <c r="JA387" s="380"/>
      <c r="JB387" s="380"/>
      <c r="JC387" s="380"/>
      <c r="JD387" s="380"/>
      <c r="JE387" s="380"/>
      <c r="JF387" s="380"/>
      <c r="JG387" s="380"/>
      <c r="JH387" s="380"/>
      <c r="JI387" s="380"/>
      <c r="JJ387" s="380"/>
      <c r="JK387" s="380"/>
      <c r="JL387" s="380"/>
      <c r="JM387" s="380"/>
      <c r="JN387" s="319"/>
      <c r="JO387" s="380"/>
      <c r="JP387" s="380"/>
      <c r="JQ387" s="380"/>
      <c r="JR387" s="380"/>
      <c r="JS387" s="380"/>
      <c r="JT387" s="380"/>
      <c r="JU387" s="380"/>
      <c r="JV387" s="380"/>
      <c r="JW387" s="380"/>
      <c r="JX387" s="380"/>
      <c r="JY387" s="380"/>
      <c r="JZ387" s="380"/>
      <c r="KA387" s="380"/>
      <c r="KB387" s="380"/>
      <c r="KC387" s="380"/>
      <c r="KD387" s="380"/>
      <c r="KE387" s="380"/>
      <c r="KF387" s="380"/>
      <c r="KG387" s="380"/>
      <c r="KH387" s="380"/>
      <c r="KI387" s="380"/>
      <c r="KJ387" s="380"/>
      <c r="KK387" s="380"/>
      <c r="KL387" s="380"/>
      <c r="KM387" s="380"/>
      <c r="KN387" s="380"/>
      <c r="KO387" s="380"/>
      <c r="KP387" s="380"/>
      <c r="KQ387" s="380"/>
      <c r="KR387" s="380"/>
      <c r="KS387" s="380"/>
      <c r="KT387" s="380"/>
      <c r="KU387" s="380"/>
      <c r="KV387" s="380"/>
      <c r="KW387" s="380"/>
      <c r="KX387" s="380"/>
      <c r="KY387" s="380"/>
      <c r="KZ387" s="380"/>
      <c r="LA387" s="380"/>
      <c r="LB387" s="380"/>
      <c r="LC387" s="319"/>
      <c r="LD387" s="380"/>
      <c r="LE387" s="380"/>
      <c r="LF387" s="380"/>
      <c r="LG387" s="380"/>
      <c r="LH387" s="380"/>
      <c r="LI387" s="380"/>
      <c r="LJ387" s="380"/>
      <c r="LK387" s="380"/>
      <c r="LL387" s="380"/>
      <c r="LM387" s="380"/>
      <c r="LN387" s="380"/>
      <c r="LO387" s="380"/>
      <c r="LP387" s="380"/>
      <c r="LQ387" s="380"/>
      <c r="LR387" s="380"/>
      <c r="LS387" s="380"/>
      <c r="LT387" s="380"/>
      <c r="LU387" s="380"/>
      <c r="LV387" s="380"/>
      <c r="LW387" s="380"/>
      <c r="LX387" s="380"/>
      <c r="LY387" s="380"/>
      <c r="LZ387" s="380"/>
      <c r="MA387" s="380"/>
      <c r="MB387" s="380"/>
      <c r="MC387" s="380"/>
      <c r="MD387" s="380"/>
      <c r="ME387" s="380"/>
      <c r="MF387" s="380"/>
      <c r="MG387" s="380"/>
      <c r="MH387" s="380"/>
      <c r="MI387" s="380"/>
      <c r="MJ387" s="380"/>
      <c r="MK387" s="380"/>
      <c r="ML387" s="380"/>
      <c r="MM387" s="380"/>
      <c r="MN387" s="380"/>
      <c r="MO387" s="380"/>
      <c r="MP387" s="380"/>
      <c r="MQ387" s="380"/>
      <c r="MS387" s="241"/>
      <c r="MT387" s="423" t="s">
        <v>12</v>
      </c>
      <c r="MU387" s="423"/>
      <c r="MV387" s="423"/>
      <c r="MW387" s="423"/>
      <c r="MX387" s="423"/>
      <c r="MY387" s="423"/>
      <c r="MZ387" s="423"/>
      <c r="NA387" s="423"/>
      <c r="NB387" s="423"/>
      <c r="NC387" s="423"/>
      <c r="ND387" s="423"/>
      <c r="NE387" s="423"/>
      <c r="NF387" s="423"/>
      <c r="NG387" s="423"/>
      <c r="NH387" s="423"/>
      <c r="NI387" s="423"/>
      <c r="NJ387" s="423"/>
      <c r="NK387" s="423"/>
      <c r="NL387" s="423"/>
      <c r="NM387" s="423"/>
      <c r="NN387" s="370"/>
      <c r="NR387" s="361" t="s">
        <v>56</v>
      </c>
      <c r="NS387" s="361"/>
      <c r="NT387" s="361"/>
    </row>
    <row r="388" spans="1:384" s="318" customFormat="1" ht="10.199999999999999" customHeight="1" x14ac:dyDescent="0.25">
      <c r="A388" s="25"/>
      <c r="B388" s="389"/>
      <c r="C388" s="424">
        <f>C387</f>
        <v>44907</v>
      </c>
      <c r="D388" s="16"/>
      <c r="E388" s="409" t="str">
        <f>$E$3</f>
        <v>Sans Renfort</v>
      </c>
      <c r="F388" s="409"/>
      <c r="G388" s="409"/>
      <c r="H388" s="10"/>
      <c r="I388" s="10"/>
      <c r="J388" s="10"/>
      <c r="K388" s="10"/>
      <c r="L388" s="10"/>
      <c r="M388" s="10"/>
      <c r="N388" s="367">
        <v>7</v>
      </c>
      <c r="O388" s="367"/>
      <c r="P388" s="367">
        <v>8</v>
      </c>
      <c r="Q388" s="367"/>
      <c r="R388" s="367">
        <v>9</v>
      </c>
      <c r="S388" s="367"/>
      <c r="T388" s="367">
        <v>10</v>
      </c>
      <c r="U388" s="367"/>
      <c r="V388" s="367">
        <v>11</v>
      </c>
      <c r="W388" s="367"/>
      <c r="X388" s="367">
        <v>12</v>
      </c>
      <c r="Y388" s="367"/>
      <c r="Z388" s="367">
        <v>13</v>
      </c>
      <c r="AA388" s="367"/>
      <c r="AB388" s="367">
        <v>14</v>
      </c>
      <c r="AC388" s="367"/>
      <c r="AD388" s="367">
        <v>15</v>
      </c>
      <c r="AE388" s="367"/>
      <c r="AF388" s="367">
        <v>16</v>
      </c>
      <c r="AG388" s="367"/>
      <c r="AH388" s="367">
        <v>17</v>
      </c>
      <c r="AI388" s="367"/>
      <c r="AJ388" s="367">
        <v>18</v>
      </c>
      <c r="AK388" s="367"/>
      <c r="AL388" s="367">
        <v>19</v>
      </c>
      <c r="AM388" s="367"/>
      <c r="AN388" s="367">
        <v>20</v>
      </c>
      <c r="AO388" s="367"/>
      <c r="AP388" s="367">
        <v>21</v>
      </c>
      <c r="AQ388" s="367"/>
      <c r="AR388" s="367">
        <v>22</v>
      </c>
      <c r="AS388" s="367"/>
      <c r="AT388" s="367">
        <v>23</v>
      </c>
      <c r="AU388" s="367"/>
      <c r="AV388" s="367">
        <v>24</v>
      </c>
      <c r="AW388" s="367"/>
      <c r="AX388" s="367">
        <v>1</v>
      </c>
      <c r="AY388" s="367"/>
      <c r="AZ388" s="367">
        <v>2</v>
      </c>
      <c r="BA388" s="367"/>
      <c r="BB388" s="367">
        <v>3</v>
      </c>
      <c r="BC388" s="410"/>
      <c r="BD388" s="417"/>
      <c r="BE388" s="420"/>
      <c r="BF388" s="358"/>
      <c r="BG388" s="422"/>
      <c r="BH388" s="351"/>
      <c r="BI388" s="351"/>
      <c r="BJ388" s="351"/>
      <c r="BK388" s="349"/>
      <c r="BL388" s="351"/>
      <c r="BM388" s="351"/>
      <c r="BN388" s="351"/>
      <c r="BO388" s="351"/>
      <c r="BP388" s="351"/>
      <c r="BQ388" s="351"/>
      <c r="BR388" s="357"/>
      <c r="BS388" s="360"/>
      <c r="BT388" s="358"/>
      <c r="BU388" s="355"/>
      <c r="BV388" s="353"/>
      <c r="BW388" s="355"/>
      <c r="BX388" s="353"/>
      <c r="BY388" s="319"/>
      <c r="BZ388" s="319"/>
      <c r="CA388" s="319"/>
      <c r="CB388" s="319"/>
      <c r="CC388" s="319"/>
      <c r="CD388" s="319"/>
      <c r="CE388" s="319"/>
      <c r="CF388" s="319"/>
      <c r="CG388" s="319"/>
      <c r="CH388" s="319"/>
      <c r="CI388" s="319"/>
      <c r="CJ388" s="319"/>
      <c r="CK388" s="319"/>
      <c r="CL388" s="319"/>
      <c r="CM388" s="319"/>
      <c r="CN388" s="319"/>
      <c r="CO388" s="319"/>
      <c r="CP388" s="319"/>
      <c r="CQ388" s="319"/>
      <c r="CR388" s="319"/>
      <c r="CS388" s="319"/>
      <c r="CT388" s="319"/>
      <c r="CU388" s="319"/>
      <c r="CV388" s="319"/>
      <c r="CW388" s="319"/>
      <c r="CX388" s="319"/>
      <c r="CY388" s="319"/>
      <c r="CZ388" s="319"/>
      <c r="DA388" s="319"/>
      <c r="DB388" s="319"/>
      <c r="DC388" s="319"/>
      <c r="DD388" s="319"/>
      <c r="DE388" s="319"/>
      <c r="DF388" s="319"/>
      <c r="DG388" s="319"/>
      <c r="DH388" s="319"/>
      <c r="DI388" s="319"/>
      <c r="DJ388" s="319"/>
      <c r="DK388" s="319"/>
      <c r="DL388" s="319"/>
      <c r="DM388" s="319"/>
      <c r="DN388" s="319"/>
      <c r="DO388" s="319"/>
      <c r="DP388" s="319"/>
      <c r="DQ388" s="319"/>
      <c r="DR388" s="319"/>
      <c r="DS388" s="319"/>
      <c r="DT388" s="319"/>
      <c r="DU388" s="319"/>
      <c r="DV388" s="319"/>
      <c r="DW388" s="319"/>
      <c r="DX388" s="319"/>
      <c r="DY388" s="319"/>
      <c r="DZ388" s="319"/>
      <c r="EA388" s="319"/>
      <c r="EB388" s="319"/>
      <c r="EC388" s="319"/>
      <c r="ED388" s="319"/>
      <c r="EE388" s="319"/>
      <c r="EF388" s="319"/>
      <c r="EG388" s="319"/>
      <c r="EH388" s="319"/>
      <c r="EI388" s="319"/>
      <c r="EJ388" s="319"/>
      <c r="EK388" s="319"/>
      <c r="EL388" s="319"/>
      <c r="EM388" s="319"/>
      <c r="EN388" s="319"/>
      <c r="EO388" s="319"/>
      <c r="EP388" s="319"/>
      <c r="EQ388" s="319"/>
      <c r="ER388" s="319"/>
      <c r="ES388" s="319"/>
      <c r="ET388" s="319"/>
      <c r="EU388" s="319"/>
      <c r="EV388" s="319"/>
      <c r="EW388" s="319"/>
      <c r="EX388" s="319"/>
      <c r="EY388" s="319"/>
      <c r="EZ388" s="319"/>
      <c r="FA388" s="319"/>
      <c r="FB388" s="319"/>
      <c r="FC388" s="319"/>
      <c r="FD388" s="319"/>
      <c r="FE388" s="319"/>
      <c r="FF388" s="319"/>
      <c r="FG388" s="319"/>
      <c r="FH388" s="319"/>
      <c r="FI388" s="319"/>
      <c r="FJ388" s="319"/>
      <c r="FK388" s="319"/>
      <c r="FL388" s="319"/>
      <c r="FM388" s="319"/>
      <c r="FN388" s="319"/>
      <c r="FO388" s="319"/>
      <c r="FP388" s="319"/>
      <c r="FQ388" s="319"/>
      <c r="FR388" s="319"/>
      <c r="FS388" s="319"/>
      <c r="FT388" s="319"/>
      <c r="FU388" s="319"/>
      <c r="FV388" s="319"/>
      <c r="FW388" s="319"/>
      <c r="FX388" s="319"/>
      <c r="FY388" s="319"/>
      <c r="FZ388" s="319"/>
      <c r="GA388" s="319"/>
      <c r="GB388" s="319"/>
      <c r="GC388" s="319"/>
      <c r="GD388" s="319"/>
      <c r="GE388" s="319"/>
      <c r="GF388" s="319"/>
      <c r="GG388" s="319"/>
      <c r="GH388" s="319"/>
      <c r="GI388" s="319"/>
      <c r="GJ388" s="319"/>
      <c r="GK388" s="319"/>
      <c r="GL388" s="319"/>
      <c r="GM388" s="319"/>
      <c r="GN388" s="319"/>
      <c r="GO388" s="319"/>
      <c r="GP388" s="319"/>
      <c r="GQ388" s="319"/>
      <c r="GR388" s="319"/>
      <c r="GS388" s="319"/>
      <c r="GT388" s="319"/>
      <c r="GU388" s="319"/>
      <c r="GV388" s="319"/>
      <c r="GW388" s="319"/>
      <c r="GX388" s="319"/>
      <c r="GY388" s="319"/>
      <c r="GZ388" s="319"/>
      <c r="HA388" s="319"/>
      <c r="HB388" s="319"/>
      <c r="HC388" s="319"/>
      <c r="HD388" s="319"/>
      <c r="HE388" s="319"/>
      <c r="HF388" s="319"/>
      <c r="HG388" s="319"/>
      <c r="HH388" s="319"/>
      <c r="HI388" s="319"/>
      <c r="HJ388" s="319"/>
      <c r="HK388" s="319"/>
      <c r="HL388" s="319"/>
      <c r="HM388" s="319"/>
      <c r="HN388" s="319"/>
      <c r="HO388" s="319"/>
      <c r="HP388" s="319"/>
      <c r="HQ388" s="319"/>
      <c r="HR388" s="319"/>
      <c r="HS388" s="319"/>
      <c r="HT388" s="319"/>
      <c r="HU388" s="319"/>
      <c r="HV388" s="319"/>
      <c r="HW388" s="319"/>
      <c r="HX388" s="319"/>
      <c r="HY388" s="319"/>
      <c r="HZ388" s="319"/>
      <c r="IA388" s="319"/>
      <c r="IB388" s="319"/>
      <c r="IC388" s="319"/>
      <c r="ID388" s="319"/>
      <c r="IE388" s="319"/>
      <c r="IF388" s="319"/>
      <c r="IG388" s="319"/>
      <c r="IH388" s="319"/>
      <c r="II388" s="319"/>
      <c r="IJ388" s="319"/>
      <c r="IK388" s="319"/>
      <c r="IL388" s="319"/>
      <c r="IM388" s="319"/>
      <c r="IN388" s="319"/>
      <c r="IO388" s="319"/>
      <c r="IP388" s="319"/>
      <c r="IQ388" s="319"/>
      <c r="IR388" s="319"/>
      <c r="IS388" s="319"/>
      <c r="IT388" s="319"/>
      <c r="IU388" s="319"/>
      <c r="IV388" s="319"/>
      <c r="IW388" s="319"/>
      <c r="IX388" s="319"/>
      <c r="IY388" s="319"/>
      <c r="IZ388" s="319"/>
      <c r="JA388" s="319"/>
      <c r="JB388" s="319"/>
      <c r="JC388" s="319"/>
      <c r="JD388" s="319"/>
      <c r="JE388" s="319"/>
      <c r="JF388" s="319"/>
      <c r="JG388" s="319"/>
      <c r="JH388" s="319"/>
      <c r="JI388" s="319"/>
      <c r="JJ388" s="319"/>
      <c r="JK388" s="319"/>
      <c r="JL388" s="319"/>
      <c r="JM388" s="319"/>
      <c r="JN388" s="319"/>
      <c r="JO388" s="319"/>
      <c r="JP388" s="319"/>
      <c r="JQ388" s="319"/>
      <c r="JR388" s="319"/>
      <c r="JS388" s="319"/>
      <c r="JT388" s="319"/>
      <c r="JU388" s="319"/>
      <c r="JV388" s="319"/>
      <c r="JW388" s="319"/>
      <c r="JX388" s="319"/>
      <c r="JY388" s="319"/>
      <c r="JZ388" s="319"/>
      <c r="KA388" s="319"/>
      <c r="KB388" s="319"/>
      <c r="KC388" s="319"/>
      <c r="KD388" s="319"/>
      <c r="KE388" s="319"/>
      <c r="KF388" s="319"/>
      <c r="KG388" s="319"/>
      <c r="KH388" s="319"/>
      <c r="KI388" s="319"/>
      <c r="KJ388" s="319"/>
      <c r="KK388" s="319"/>
      <c r="KL388" s="319"/>
      <c r="KM388" s="319"/>
      <c r="KN388" s="319"/>
      <c r="KO388" s="319"/>
      <c r="KP388" s="319"/>
      <c r="KQ388" s="319"/>
      <c r="KR388" s="319"/>
      <c r="KS388" s="319"/>
      <c r="KT388" s="319"/>
      <c r="KU388" s="319"/>
      <c r="KV388" s="319"/>
      <c r="KW388" s="319"/>
      <c r="KX388" s="319"/>
      <c r="KY388" s="319"/>
      <c r="KZ388" s="319"/>
      <c r="LA388" s="319"/>
      <c r="LB388" s="319"/>
      <c r="LC388" s="319"/>
      <c r="LD388" s="319"/>
      <c r="LE388" s="319"/>
      <c r="LF388" s="319"/>
      <c r="LG388" s="319"/>
      <c r="LH388" s="319"/>
      <c r="LI388" s="319"/>
      <c r="LJ388" s="319"/>
      <c r="LK388" s="319"/>
      <c r="LL388" s="319"/>
      <c r="LM388" s="319"/>
      <c r="LN388" s="319"/>
      <c r="LO388" s="319"/>
      <c r="LP388" s="319"/>
      <c r="LQ388" s="319"/>
      <c r="LR388" s="319"/>
      <c r="LS388" s="319"/>
      <c r="LT388" s="319"/>
      <c r="LU388" s="319"/>
      <c r="LV388" s="319"/>
      <c r="LW388" s="319"/>
      <c r="LX388" s="319"/>
      <c r="LY388" s="319"/>
      <c r="LZ388" s="319"/>
      <c r="MA388" s="319"/>
      <c r="MB388" s="319"/>
      <c r="MC388" s="319"/>
      <c r="MD388" s="319"/>
      <c r="ME388" s="319"/>
      <c r="MF388" s="319"/>
      <c r="MG388" s="319"/>
      <c r="MH388" s="319"/>
      <c r="MI388" s="319"/>
      <c r="MJ388" s="319"/>
      <c r="MK388" s="319"/>
      <c r="ML388" s="319"/>
      <c r="MM388" s="319"/>
      <c r="MN388" s="319"/>
      <c r="MO388" s="319"/>
      <c r="MP388" s="319"/>
      <c r="MQ388" s="319"/>
      <c r="MS388" s="241"/>
      <c r="MT388" s="383">
        <v>1</v>
      </c>
      <c r="MU388" s="367"/>
      <c r="MV388" s="367">
        <v>2</v>
      </c>
      <c r="MW388" s="367"/>
      <c r="MX388" s="367">
        <v>3</v>
      </c>
      <c r="MY388" s="367"/>
      <c r="MZ388" s="367">
        <v>4</v>
      </c>
      <c r="NA388" s="367"/>
      <c r="NB388" s="367">
        <v>5</v>
      </c>
      <c r="NC388" s="367"/>
      <c r="ND388" s="367">
        <v>6</v>
      </c>
      <c r="NE388" s="367"/>
      <c r="NF388" s="367">
        <v>7</v>
      </c>
      <c r="NG388" s="367"/>
      <c r="NH388" s="367">
        <v>8</v>
      </c>
      <c r="NI388" s="367"/>
      <c r="NJ388" s="367">
        <v>9</v>
      </c>
      <c r="NK388" s="367"/>
      <c r="NL388" s="368" t="s">
        <v>12</v>
      </c>
      <c r="NM388" s="369"/>
      <c r="NN388" s="370"/>
      <c r="NR388" s="318" t="s">
        <v>57</v>
      </c>
      <c r="NS388" s="318" t="s">
        <v>58</v>
      </c>
      <c r="NT388" s="318" t="s">
        <v>59</v>
      </c>
    </row>
    <row r="389" spans="1:384" s="318" customFormat="1" ht="10.199999999999999" customHeight="1" x14ac:dyDescent="0.3">
      <c r="A389" s="25"/>
      <c r="B389" s="389"/>
      <c r="C389" s="424"/>
      <c r="D389" s="15"/>
      <c r="E389" s="398" t="str">
        <f>IFERROR(G403*'Chiffres et fonctions'!$J$6,"CA à Produire")</f>
        <v>CA à Produire</v>
      </c>
      <c r="F389" s="398"/>
      <c r="G389" s="398"/>
      <c r="H389" s="399">
        <f>IF(BC419&lt;&gt;0,3,0)</f>
        <v>0</v>
      </c>
      <c r="I389" s="400">
        <f>Prenoms!$B$2</f>
        <v>0</v>
      </c>
      <c r="J389" s="401"/>
      <c r="K389" s="401"/>
      <c r="L389" s="401"/>
      <c r="M389" s="401"/>
      <c r="N389" s="63" t="str">
        <f>IF(NL389&lt;&gt;0,"",IF(Conges!Q36=0,"",Conges!Q36))</f>
        <v/>
      </c>
      <c r="O389" s="64"/>
      <c r="P389" s="65"/>
      <c r="Q389" s="65"/>
      <c r="R389" s="65"/>
      <c r="S389" s="65"/>
      <c r="T389" s="65"/>
      <c r="U389" s="65"/>
      <c r="V389" s="66"/>
      <c r="W389" s="65"/>
      <c r="X389" s="65"/>
      <c r="Y389" s="65"/>
      <c r="Z389" s="65"/>
      <c r="AA389" s="65"/>
      <c r="AB389" s="65"/>
      <c r="AC389" s="65"/>
      <c r="AD389" s="65"/>
      <c r="AE389" s="64"/>
      <c r="AF389" s="65"/>
      <c r="AG389" s="65"/>
      <c r="AH389" s="65"/>
      <c r="AI389" s="65"/>
      <c r="AJ389" s="66"/>
      <c r="AK389" s="65"/>
      <c r="AL389" s="65"/>
      <c r="AM389" s="65"/>
      <c r="AN389" s="65"/>
      <c r="AO389" s="65"/>
      <c r="AP389" s="65"/>
      <c r="AQ389" s="65"/>
      <c r="AR389" s="65"/>
      <c r="AS389" s="65"/>
      <c r="AT389" s="65"/>
      <c r="AU389" s="64"/>
      <c r="AV389" s="65"/>
      <c r="AW389" s="65"/>
      <c r="AX389" s="65"/>
      <c r="AY389" s="65"/>
      <c r="AZ389" s="65"/>
      <c r="BA389" s="65"/>
      <c r="BB389" s="66"/>
      <c r="BC389" s="67">
        <f>IF(NL389&lt;&gt;0,(IF(Conges!Q$36=0,0,3)),0)</f>
        <v>0</v>
      </c>
      <c r="BD389" s="417"/>
      <c r="BE389" s="402">
        <f>IF(OR(Conges!Q$36="A",Conges!Q$36="V"),Prenoms!L$2,NL389)</f>
        <v>0</v>
      </c>
      <c r="BF389" s="403"/>
      <c r="BG389" s="283"/>
      <c r="BH389" s="284">
        <f t="shared" ref="BH389:BH418" si="513">IF(BO389=0,BM389+BH354,BO389+BH354)</f>
        <v>0</v>
      </c>
      <c r="BI389" s="285" t="str">
        <f t="shared" ref="BI389:BI418" si="514">IF(BO389=0,"",$BI$1)</f>
        <v/>
      </c>
      <c r="BJ389" s="295">
        <v>0</v>
      </c>
      <c r="BK389" s="296">
        <f>BH389-BJ389</f>
        <v>0</v>
      </c>
      <c r="BL389" s="297">
        <f t="shared" ref="BL389" si="515">$NL389</f>
        <v>0</v>
      </c>
      <c r="BM389" s="297">
        <f t="shared" ref="BM389" si="516">$BE389</f>
        <v>0</v>
      </c>
      <c r="BN389" s="297">
        <f>SUM('Heures Pointage'!$D$17:$E$17)</f>
        <v>0</v>
      </c>
      <c r="BO389" s="297">
        <f>SUM('Heures et Indemnites'!$D$17:$E$17)</f>
        <v>0</v>
      </c>
      <c r="BP389" s="298">
        <f t="shared" ref="BP389" si="517">$NT389</f>
        <v>0</v>
      </c>
      <c r="BQ389" s="298">
        <f>'Heures Pointage'!$AB$17</f>
        <v>0</v>
      </c>
      <c r="BR389" s="299">
        <f t="shared" ref="BR389" si="518">$BH$1054</f>
        <v>0</v>
      </c>
      <c r="BS389" s="148">
        <f>Prenoms!$C$2</f>
        <v>0</v>
      </c>
      <c r="BT389" s="153"/>
      <c r="BU389" s="322">
        <f>SUM('Heures et Indemnites'!$D$17:$E$17)</f>
        <v>0</v>
      </c>
      <c r="BV389" s="234">
        <f>SUM('Heures et Indemnites'!$D$6:$E$17)</f>
        <v>0</v>
      </c>
      <c r="BW389" s="322"/>
      <c r="BX389" s="234"/>
      <c r="BY389" s="319"/>
      <c r="BZ389" s="319"/>
      <c r="CA389" s="319"/>
      <c r="CB389" s="319"/>
      <c r="CC389" s="319"/>
      <c r="CD389" s="319"/>
      <c r="CE389" s="319"/>
      <c r="CF389" s="319"/>
      <c r="CG389" s="319"/>
      <c r="CH389" s="319"/>
      <c r="CI389" s="319"/>
      <c r="CJ389" s="319"/>
      <c r="CK389" s="319"/>
      <c r="CL389" s="319"/>
      <c r="CM389" s="319"/>
      <c r="CN389" s="319"/>
      <c r="CO389" s="319"/>
      <c r="CP389" s="319"/>
      <c r="CQ389" s="319"/>
      <c r="CR389" s="319"/>
      <c r="CS389" s="319"/>
      <c r="CT389" s="319"/>
      <c r="CU389" s="319"/>
      <c r="CV389" s="319"/>
      <c r="CW389" s="319"/>
      <c r="CX389" s="319"/>
      <c r="CY389" s="319"/>
      <c r="CZ389" s="319"/>
      <c r="DA389" s="319"/>
      <c r="DB389" s="319"/>
      <c r="DC389" s="319"/>
      <c r="DD389" s="319"/>
      <c r="DE389" s="319"/>
      <c r="DF389" s="319"/>
      <c r="DG389" s="319"/>
      <c r="DH389" s="319"/>
      <c r="DI389" s="319"/>
      <c r="DJ389" s="319"/>
      <c r="DK389" s="319"/>
      <c r="DL389" s="319"/>
      <c r="DM389" s="319"/>
      <c r="DN389" s="319"/>
      <c r="DO389" s="319"/>
      <c r="DP389" s="319"/>
      <c r="DQ389" s="319"/>
      <c r="DR389" s="319"/>
      <c r="DS389" s="319"/>
      <c r="DT389" s="319"/>
      <c r="DU389" s="319"/>
      <c r="DV389" s="319"/>
      <c r="DW389" s="319"/>
      <c r="DX389" s="319"/>
      <c r="DY389" s="319"/>
      <c r="DZ389" s="319"/>
      <c r="EA389" s="319"/>
      <c r="EB389" s="319"/>
      <c r="EC389" s="319"/>
      <c r="ED389" s="319"/>
      <c r="EE389" s="319"/>
      <c r="EF389" s="319"/>
      <c r="EG389" s="319"/>
      <c r="EH389" s="319"/>
      <c r="EI389" s="319"/>
      <c r="EJ389" s="319"/>
      <c r="EK389" s="319"/>
      <c r="EL389" s="319"/>
      <c r="EM389" s="319"/>
      <c r="EN389" s="319"/>
      <c r="EO389" s="319"/>
      <c r="EP389" s="319"/>
      <c r="EQ389" s="319"/>
      <c r="ER389" s="319"/>
      <c r="ES389" s="319"/>
      <c r="ET389" s="319"/>
      <c r="EU389" s="319"/>
      <c r="EV389" s="319"/>
      <c r="EW389" s="319"/>
      <c r="EX389" s="319"/>
      <c r="EY389" s="319"/>
      <c r="EZ389" s="319"/>
      <c r="FA389" s="319"/>
      <c r="FB389" s="319"/>
      <c r="FC389" s="319"/>
      <c r="FD389" s="319"/>
      <c r="FE389" s="319"/>
      <c r="FF389" s="319"/>
      <c r="FG389" s="319"/>
      <c r="FH389" s="319"/>
      <c r="FI389" s="319"/>
      <c r="FJ389" s="319"/>
      <c r="FK389" s="319"/>
      <c r="FL389" s="319"/>
      <c r="FM389" s="319"/>
      <c r="FN389" s="319"/>
      <c r="FO389" s="319"/>
      <c r="FP389" s="319"/>
      <c r="FQ389" s="319"/>
      <c r="FR389" s="319"/>
      <c r="FS389" s="319"/>
      <c r="FT389" s="319"/>
      <c r="FU389" s="319"/>
      <c r="FV389" s="319"/>
      <c r="FW389" s="319"/>
      <c r="FX389" s="319"/>
      <c r="FY389" s="319"/>
      <c r="FZ389" s="319"/>
      <c r="GA389" s="319"/>
      <c r="GB389" s="319"/>
      <c r="GC389" s="319"/>
      <c r="GD389" s="319"/>
      <c r="GE389" s="319"/>
      <c r="GF389" s="319"/>
      <c r="GG389" s="319"/>
      <c r="GH389" s="319"/>
      <c r="GI389" s="319"/>
      <c r="GJ389" s="319"/>
      <c r="GK389" s="319"/>
      <c r="GL389" s="319"/>
      <c r="GM389" s="319"/>
      <c r="GN389" s="319"/>
      <c r="GO389" s="319"/>
      <c r="GP389" s="319"/>
      <c r="GQ389" s="319"/>
      <c r="GR389" s="319"/>
      <c r="GS389" s="319"/>
      <c r="GT389" s="319"/>
      <c r="GU389" s="319"/>
      <c r="GV389" s="319"/>
      <c r="GW389" s="319"/>
      <c r="GX389" s="319"/>
      <c r="GY389" s="319"/>
      <c r="GZ389" s="319"/>
      <c r="HA389" s="319"/>
      <c r="HB389" s="319"/>
      <c r="HC389" s="319"/>
      <c r="HD389" s="319"/>
      <c r="HE389" s="319"/>
      <c r="HF389" s="319"/>
      <c r="HG389" s="319"/>
      <c r="HH389" s="319"/>
      <c r="HI389" s="319"/>
      <c r="HJ389" s="319"/>
      <c r="HK389" s="319"/>
      <c r="HL389" s="319"/>
      <c r="HM389" s="319"/>
      <c r="HN389" s="319"/>
      <c r="HO389" s="319"/>
      <c r="HP389" s="319"/>
      <c r="HQ389" s="319"/>
      <c r="HR389" s="319"/>
      <c r="HS389" s="319"/>
      <c r="HT389" s="319"/>
      <c r="HU389" s="319"/>
      <c r="HV389" s="319"/>
      <c r="HW389" s="319"/>
      <c r="HX389" s="319"/>
      <c r="HY389" s="319"/>
      <c r="HZ389" s="319"/>
      <c r="IA389" s="319"/>
      <c r="IB389" s="319"/>
      <c r="IC389" s="319"/>
      <c r="ID389" s="319"/>
      <c r="IE389" s="319"/>
      <c r="IF389" s="319"/>
      <c r="IG389" s="319"/>
      <c r="IH389" s="319"/>
      <c r="II389" s="319"/>
      <c r="IJ389" s="319"/>
      <c r="IK389" s="319"/>
      <c r="IL389" s="319"/>
      <c r="IM389" s="319"/>
      <c r="IN389" s="319"/>
      <c r="IO389" s="319"/>
      <c r="IP389" s="319"/>
      <c r="IQ389" s="319"/>
      <c r="IR389" s="319"/>
      <c r="IS389" s="319"/>
      <c r="IT389" s="319"/>
      <c r="IU389" s="319"/>
      <c r="IV389" s="319"/>
      <c r="IW389" s="319"/>
      <c r="IX389" s="319"/>
      <c r="IY389" s="319"/>
      <c r="IZ389" s="319"/>
      <c r="JA389" s="319"/>
      <c r="JB389" s="319"/>
      <c r="JC389" s="319"/>
      <c r="JD389" s="319"/>
      <c r="JE389" s="319"/>
      <c r="JF389" s="319"/>
      <c r="JG389" s="319"/>
      <c r="JH389" s="319"/>
      <c r="JI389" s="319"/>
      <c r="JJ389" s="319"/>
      <c r="JK389" s="319"/>
      <c r="JL389" s="319"/>
      <c r="JM389" s="319"/>
      <c r="JN389" s="319"/>
      <c r="JO389" s="319"/>
      <c r="JP389" s="319"/>
      <c r="JQ389" s="319"/>
      <c r="JR389" s="319"/>
      <c r="JS389" s="319"/>
      <c r="JT389" s="319"/>
      <c r="JU389" s="319"/>
      <c r="JV389" s="319"/>
      <c r="JW389" s="319"/>
      <c r="JX389" s="319"/>
      <c r="JY389" s="319"/>
      <c r="JZ389" s="319"/>
      <c r="KA389" s="319"/>
      <c r="KB389" s="319"/>
      <c r="KC389" s="319"/>
      <c r="KD389" s="319"/>
      <c r="KE389" s="319"/>
      <c r="KF389" s="319"/>
      <c r="KG389" s="319"/>
      <c r="KH389" s="319"/>
      <c r="KI389" s="319"/>
      <c r="KJ389" s="319"/>
      <c r="KK389" s="319"/>
      <c r="KL389" s="319"/>
      <c r="KM389" s="319"/>
      <c r="KN389" s="319"/>
      <c r="KO389" s="319"/>
      <c r="KP389" s="319"/>
      <c r="KQ389" s="319"/>
      <c r="KR389" s="319"/>
      <c r="KS389" s="319"/>
      <c r="KT389" s="319"/>
      <c r="KU389" s="319"/>
      <c r="KV389" s="319"/>
      <c r="KW389" s="319"/>
      <c r="KX389" s="319"/>
      <c r="KY389" s="319"/>
      <c r="KZ389" s="319"/>
      <c r="LA389" s="319"/>
      <c r="LB389" s="319"/>
      <c r="LC389" s="319"/>
      <c r="LD389" s="319"/>
      <c r="LE389" s="319"/>
      <c r="LF389" s="319"/>
      <c r="LG389" s="319"/>
      <c r="LH389" s="319"/>
      <c r="LI389" s="319"/>
      <c r="LJ389" s="319"/>
      <c r="LK389" s="319"/>
      <c r="LL389" s="319"/>
      <c r="LM389" s="319"/>
      <c r="LN389" s="319"/>
      <c r="LO389" s="319"/>
      <c r="LP389" s="319"/>
      <c r="LQ389" s="319"/>
      <c r="LR389" s="319"/>
      <c r="LS389" s="319"/>
      <c r="LT389" s="319"/>
      <c r="LU389" s="319"/>
      <c r="LV389" s="319"/>
      <c r="LW389" s="319"/>
      <c r="LX389" s="319"/>
      <c r="LY389" s="319"/>
      <c r="LZ389" s="319"/>
      <c r="MA389" s="319"/>
      <c r="MB389" s="319"/>
      <c r="MC389" s="319"/>
      <c r="MD389" s="319"/>
      <c r="ME389" s="319"/>
      <c r="MF389" s="319"/>
      <c r="MG389" s="319"/>
      <c r="MH389" s="319"/>
      <c r="MI389" s="319"/>
      <c r="MJ389" s="319"/>
      <c r="MK389" s="319"/>
      <c r="ML389" s="319"/>
      <c r="MM389" s="319"/>
      <c r="MN389" s="319"/>
      <c r="MO389" s="319"/>
      <c r="MP389" s="319"/>
      <c r="MQ389" s="319"/>
      <c r="MS389" s="241"/>
      <c r="MT389" s="404">
        <f>(COUNTA($O389:$BB389)/2)-SUM(MV389:NK389)</f>
        <v>0</v>
      </c>
      <c r="MU389" s="405">
        <f t="shared" ref="MU389:MU404" si="519">(COUNTA($O389:$BB389))/2</f>
        <v>0</v>
      </c>
      <c r="MV389" s="405">
        <f t="shared" ref="MV389:MV418" si="520">(COUNTIF($O389:$BB389,MV$3))/2</f>
        <v>0</v>
      </c>
      <c r="MW389" s="405"/>
      <c r="MX389" s="405">
        <f t="shared" ref="MX389:MX418" si="521">(COUNTIF($O389:$BB389,MX$3))/2</f>
        <v>0</v>
      </c>
      <c r="MY389" s="405"/>
      <c r="MZ389" s="405">
        <f t="shared" ref="MZ389:MZ418" si="522">(COUNTIF($O389:$BB389,MZ$3))/2</f>
        <v>0</v>
      </c>
      <c r="NA389" s="405"/>
      <c r="NB389" s="405">
        <f t="shared" ref="NB389:NB418" si="523">(COUNTIF($O389:$BB389,NB$3))/2</f>
        <v>0</v>
      </c>
      <c r="NC389" s="405"/>
      <c r="ND389" s="405">
        <f t="shared" ref="ND389:ND418" si="524">(COUNTIF($O389:$BB389,ND$3))/2</f>
        <v>0</v>
      </c>
      <c r="NE389" s="405"/>
      <c r="NF389" s="405">
        <f t="shared" ref="NF389:NF418" si="525">(COUNTIF($O389:$BB389,NF$3))/2</f>
        <v>0</v>
      </c>
      <c r="NG389" s="405"/>
      <c r="NH389" s="405">
        <f t="shared" ref="NH389:NH418" si="526">(COUNTIF($O389:$BB389,NH$3))/2</f>
        <v>0</v>
      </c>
      <c r="NI389" s="405"/>
      <c r="NJ389" s="405">
        <f t="shared" ref="NJ389:NJ418" si="527">(COUNTIF($O389:$BB389,NJ$3))/2</f>
        <v>0</v>
      </c>
      <c r="NK389" s="405"/>
      <c r="NL389" s="405">
        <f>(COUNTA($O389:$BB389))/2</f>
        <v>0</v>
      </c>
      <c r="NM389" s="406"/>
      <c r="NN389" s="370"/>
      <c r="NR389" s="318">
        <f t="shared" ref="NR389:NR418" si="528">IF(SUM(W389:AD389)&gt;0,1,0)</f>
        <v>0</v>
      </c>
      <c r="NS389" s="318">
        <f t="shared" ref="NS389:NS418" si="529">IF(SUM(AM389:BB389)&gt;0,1,0)</f>
        <v>0</v>
      </c>
      <c r="NT389" s="318">
        <f t="shared" ref="NT389:NT418" si="530">IF(SUM(NR389:NS389)=0,0,SUM(NR389:NS389))</f>
        <v>0</v>
      </c>
    </row>
    <row r="390" spans="1:384" s="318" customFormat="1" ht="10.199999999999999" customHeight="1" x14ac:dyDescent="0.3">
      <c r="A390" s="25"/>
      <c r="B390" s="389"/>
      <c r="C390" s="424"/>
      <c r="D390" s="15"/>
      <c r="E390" s="398"/>
      <c r="F390" s="398"/>
      <c r="G390" s="398"/>
      <c r="H390" s="399"/>
      <c r="I390" s="394">
        <f>Prenoms!$B$3</f>
        <v>0</v>
      </c>
      <c r="J390" s="395"/>
      <c r="K390" s="395"/>
      <c r="L390" s="395"/>
      <c r="M390" s="395"/>
      <c r="N390" s="81" t="str">
        <f>IF(NL390&lt;&gt;0,"",IF(Conges!Q37=0,"",Conges!Q37))</f>
        <v/>
      </c>
      <c r="O390" s="82"/>
      <c r="P390" s="83"/>
      <c r="Q390" s="83"/>
      <c r="R390" s="83"/>
      <c r="S390" s="83"/>
      <c r="T390" s="83"/>
      <c r="U390" s="83"/>
      <c r="V390" s="84"/>
      <c r="W390" s="83"/>
      <c r="X390" s="83"/>
      <c r="Y390" s="83"/>
      <c r="Z390" s="83"/>
      <c r="AA390" s="83"/>
      <c r="AB390" s="83"/>
      <c r="AC390" s="83"/>
      <c r="AD390" s="83"/>
      <c r="AE390" s="82"/>
      <c r="AF390" s="83"/>
      <c r="AG390" s="83"/>
      <c r="AH390" s="83"/>
      <c r="AI390" s="83"/>
      <c r="AJ390" s="84"/>
      <c r="AK390" s="83"/>
      <c r="AL390" s="83"/>
      <c r="AM390" s="83"/>
      <c r="AN390" s="83"/>
      <c r="AO390" s="83"/>
      <c r="AP390" s="83"/>
      <c r="AQ390" s="83"/>
      <c r="AR390" s="83"/>
      <c r="AS390" s="83"/>
      <c r="AT390" s="83"/>
      <c r="AU390" s="82"/>
      <c r="AV390" s="83"/>
      <c r="AW390" s="83"/>
      <c r="AX390" s="83"/>
      <c r="AY390" s="83"/>
      <c r="AZ390" s="83"/>
      <c r="BA390" s="83"/>
      <c r="BB390" s="84"/>
      <c r="BC390" s="85">
        <f>IF(NL390&lt;&gt;0,(IF(Conges!Q$37=0,0,3)),0)</f>
        <v>0</v>
      </c>
      <c r="BD390" s="417"/>
      <c r="BE390" s="390">
        <f>IF(OR(Conges!Q$37="A",Conges!Q$37="V"),Prenoms!L$3,NL390)</f>
        <v>0</v>
      </c>
      <c r="BF390" s="391"/>
      <c r="BG390" s="286"/>
      <c r="BH390" s="287">
        <f t="shared" si="513"/>
        <v>0</v>
      </c>
      <c r="BI390" s="288" t="str">
        <f t="shared" si="514"/>
        <v/>
      </c>
      <c r="BJ390" s="300">
        <v>0</v>
      </c>
      <c r="BK390" s="301">
        <f t="shared" ref="BK390:BK418" si="531">BH390-BJ390</f>
        <v>0</v>
      </c>
      <c r="BL390" s="302">
        <f t="shared" si="439"/>
        <v>0</v>
      </c>
      <c r="BM390" s="302">
        <f t="shared" si="440"/>
        <v>0</v>
      </c>
      <c r="BN390" s="302">
        <f>SUM('Heures Pointage'!$AD$17:$AE$17)</f>
        <v>0</v>
      </c>
      <c r="BO390" s="302">
        <f>SUM('Heures et Indemnites'!$AD$17:$AE$17)</f>
        <v>0</v>
      </c>
      <c r="BP390" s="303">
        <f t="shared" si="441"/>
        <v>0</v>
      </c>
      <c r="BQ390" s="303">
        <f>'Heures Pointage'!$BB$17</f>
        <v>0</v>
      </c>
      <c r="BR390" s="304">
        <f t="shared" ref="BR390" si="532">$BH$1055</f>
        <v>0</v>
      </c>
      <c r="BS390" s="149">
        <f>Prenoms!$C$3</f>
        <v>0</v>
      </c>
      <c r="BT390" s="180"/>
      <c r="BU390" s="324">
        <f>SUM('Heures et Indemnites'!$AD$17:$AE$17)</f>
        <v>0</v>
      </c>
      <c r="BV390" s="235">
        <f>SUM('Heures et Indemnites'!$AD$6:$AE$17)</f>
        <v>0</v>
      </c>
      <c r="BW390" s="324"/>
      <c r="BX390" s="235"/>
      <c r="BY390" s="319"/>
      <c r="BZ390" s="319"/>
      <c r="CA390" s="319"/>
      <c r="CB390" s="319"/>
      <c r="CC390" s="319"/>
      <c r="CD390" s="319"/>
      <c r="CE390" s="319"/>
      <c r="CF390" s="319"/>
      <c r="CG390" s="319"/>
      <c r="CH390" s="319"/>
      <c r="CI390" s="319"/>
      <c r="CJ390" s="319"/>
      <c r="CK390" s="319"/>
      <c r="CL390" s="319"/>
      <c r="CM390" s="319"/>
      <c r="CN390" s="319"/>
      <c r="CO390" s="319"/>
      <c r="CP390" s="319"/>
      <c r="CQ390" s="319"/>
      <c r="CR390" s="319"/>
      <c r="CS390" s="319"/>
      <c r="CT390" s="319"/>
      <c r="CU390" s="319"/>
      <c r="CV390" s="319"/>
      <c r="CW390" s="319"/>
      <c r="CX390" s="319"/>
      <c r="CY390" s="319"/>
      <c r="CZ390" s="319"/>
      <c r="DA390" s="319"/>
      <c r="DB390" s="319"/>
      <c r="DC390" s="319"/>
      <c r="DD390" s="319"/>
      <c r="DE390" s="319"/>
      <c r="DF390" s="319"/>
      <c r="DG390" s="319"/>
      <c r="DH390" s="319"/>
      <c r="DI390" s="319"/>
      <c r="DJ390" s="319"/>
      <c r="DK390" s="319"/>
      <c r="DL390" s="319"/>
      <c r="DM390" s="319"/>
      <c r="DN390" s="319"/>
      <c r="DO390" s="319"/>
      <c r="DP390" s="319"/>
      <c r="DQ390" s="319"/>
      <c r="DR390" s="319"/>
      <c r="DS390" s="319"/>
      <c r="DT390" s="319"/>
      <c r="DU390" s="319"/>
      <c r="DV390" s="319"/>
      <c r="DW390" s="319"/>
      <c r="DX390" s="319"/>
      <c r="DY390" s="319"/>
      <c r="DZ390" s="319"/>
      <c r="EA390" s="319"/>
      <c r="EB390" s="319"/>
      <c r="EC390" s="319"/>
      <c r="ED390" s="319"/>
      <c r="EE390" s="319"/>
      <c r="EF390" s="319"/>
      <c r="EG390" s="319"/>
      <c r="EH390" s="319"/>
      <c r="EI390" s="319"/>
      <c r="EJ390" s="319"/>
      <c r="EK390" s="319"/>
      <c r="EL390" s="319"/>
      <c r="EM390" s="319"/>
      <c r="EN390" s="319"/>
      <c r="EO390" s="319"/>
      <c r="EP390" s="319"/>
      <c r="EQ390" s="319"/>
      <c r="ER390" s="319"/>
      <c r="ES390" s="319"/>
      <c r="ET390" s="319"/>
      <c r="EU390" s="319"/>
      <c r="EV390" s="319"/>
      <c r="EW390" s="319"/>
      <c r="EX390" s="319"/>
      <c r="EY390" s="319"/>
      <c r="EZ390" s="319"/>
      <c r="FA390" s="319"/>
      <c r="FB390" s="319"/>
      <c r="FC390" s="319"/>
      <c r="FD390" s="319"/>
      <c r="FE390" s="319"/>
      <c r="FF390" s="319"/>
      <c r="FG390" s="319"/>
      <c r="FH390" s="319"/>
      <c r="FI390" s="319"/>
      <c r="FJ390" s="319"/>
      <c r="FK390" s="319"/>
      <c r="FL390" s="319"/>
      <c r="FM390" s="319"/>
      <c r="FN390" s="319"/>
      <c r="FO390" s="319"/>
      <c r="FP390" s="319"/>
      <c r="FQ390" s="319"/>
      <c r="FR390" s="319"/>
      <c r="FS390" s="319"/>
      <c r="FT390" s="319"/>
      <c r="FU390" s="319"/>
      <c r="FV390" s="319"/>
      <c r="FW390" s="319"/>
      <c r="FX390" s="319"/>
      <c r="FY390" s="319"/>
      <c r="FZ390" s="319"/>
      <c r="GA390" s="319"/>
      <c r="GB390" s="319"/>
      <c r="GC390" s="319"/>
      <c r="GD390" s="319"/>
      <c r="GE390" s="319"/>
      <c r="GF390" s="319"/>
      <c r="GG390" s="319"/>
      <c r="GH390" s="319"/>
      <c r="GI390" s="319"/>
      <c r="GJ390" s="319"/>
      <c r="GK390" s="319"/>
      <c r="GL390" s="319"/>
      <c r="GM390" s="319"/>
      <c r="GN390" s="319"/>
      <c r="GO390" s="319"/>
      <c r="GP390" s="319"/>
      <c r="GQ390" s="319"/>
      <c r="GR390" s="319"/>
      <c r="GS390" s="319"/>
      <c r="GT390" s="319"/>
      <c r="GU390" s="319"/>
      <c r="GV390" s="319"/>
      <c r="GW390" s="319"/>
      <c r="GX390" s="319"/>
      <c r="GY390" s="319"/>
      <c r="GZ390" s="319"/>
      <c r="HA390" s="319"/>
      <c r="HB390" s="319"/>
      <c r="HC390" s="319"/>
      <c r="HD390" s="319"/>
      <c r="HE390" s="319"/>
      <c r="HF390" s="319"/>
      <c r="HG390" s="319"/>
      <c r="HH390" s="319"/>
      <c r="HI390" s="319"/>
      <c r="HJ390" s="319"/>
      <c r="HK390" s="319"/>
      <c r="HL390" s="319"/>
      <c r="HM390" s="319"/>
      <c r="HN390" s="319"/>
      <c r="HO390" s="319"/>
      <c r="HP390" s="319"/>
      <c r="HQ390" s="319"/>
      <c r="HR390" s="319"/>
      <c r="HS390" s="319"/>
      <c r="HT390" s="319"/>
      <c r="HU390" s="319"/>
      <c r="HV390" s="319"/>
      <c r="HW390" s="319"/>
      <c r="HX390" s="319"/>
      <c r="HY390" s="319"/>
      <c r="HZ390" s="319"/>
      <c r="IA390" s="319"/>
      <c r="IB390" s="319"/>
      <c r="IC390" s="319"/>
      <c r="ID390" s="319"/>
      <c r="IE390" s="319"/>
      <c r="IF390" s="319"/>
      <c r="IG390" s="319"/>
      <c r="IH390" s="319"/>
      <c r="II390" s="319"/>
      <c r="IJ390" s="319"/>
      <c r="IK390" s="319"/>
      <c r="IL390" s="319"/>
      <c r="IM390" s="319"/>
      <c r="IN390" s="319"/>
      <c r="IO390" s="319"/>
      <c r="IP390" s="319"/>
      <c r="IQ390" s="319"/>
      <c r="IR390" s="319"/>
      <c r="IS390" s="319"/>
      <c r="IT390" s="319"/>
      <c r="IU390" s="319"/>
      <c r="IV390" s="319"/>
      <c r="IW390" s="319"/>
      <c r="IX390" s="319"/>
      <c r="IY390" s="319"/>
      <c r="IZ390" s="319"/>
      <c r="JA390" s="319"/>
      <c r="JB390" s="319"/>
      <c r="JC390" s="319"/>
      <c r="JD390" s="319"/>
      <c r="JE390" s="319"/>
      <c r="JF390" s="319"/>
      <c r="JG390" s="319"/>
      <c r="JH390" s="319"/>
      <c r="JI390" s="319"/>
      <c r="JJ390" s="319"/>
      <c r="JK390" s="319"/>
      <c r="JL390" s="319"/>
      <c r="JM390" s="319"/>
      <c r="JN390" s="319"/>
      <c r="JO390" s="319"/>
      <c r="JP390" s="319"/>
      <c r="JQ390" s="319"/>
      <c r="JR390" s="319"/>
      <c r="JS390" s="319"/>
      <c r="JT390" s="319"/>
      <c r="JU390" s="319"/>
      <c r="JV390" s="319"/>
      <c r="JW390" s="319"/>
      <c r="JX390" s="319"/>
      <c r="JY390" s="319"/>
      <c r="JZ390" s="319"/>
      <c r="KA390" s="319"/>
      <c r="KB390" s="319"/>
      <c r="KC390" s="319"/>
      <c r="KD390" s="319"/>
      <c r="KE390" s="319"/>
      <c r="KF390" s="319"/>
      <c r="KG390" s="319"/>
      <c r="KH390" s="319"/>
      <c r="KI390" s="319"/>
      <c r="KJ390" s="319"/>
      <c r="KK390" s="319"/>
      <c r="KL390" s="319"/>
      <c r="KM390" s="319"/>
      <c r="KN390" s="319"/>
      <c r="KO390" s="319"/>
      <c r="KP390" s="319"/>
      <c r="KQ390" s="319"/>
      <c r="KR390" s="319"/>
      <c r="KS390" s="319"/>
      <c r="KT390" s="319"/>
      <c r="KU390" s="319"/>
      <c r="KV390" s="319"/>
      <c r="KW390" s="319"/>
      <c r="KX390" s="319"/>
      <c r="KY390" s="319"/>
      <c r="KZ390" s="319"/>
      <c r="LA390" s="319"/>
      <c r="LB390" s="319"/>
      <c r="LC390" s="319"/>
      <c r="LD390" s="319"/>
      <c r="LE390" s="319"/>
      <c r="LF390" s="319"/>
      <c r="LG390" s="319"/>
      <c r="LH390" s="319"/>
      <c r="LI390" s="319"/>
      <c r="LJ390" s="319"/>
      <c r="LK390" s="319"/>
      <c r="LL390" s="319"/>
      <c r="LM390" s="319"/>
      <c r="LN390" s="319"/>
      <c r="LO390" s="319"/>
      <c r="LP390" s="319"/>
      <c r="LQ390" s="319"/>
      <c r="LR390" s="319"/>
      <c r="LS390" s="319"/>
      <c r="LT390" s="319"/>
      <c r="LU390" s="319"/>
      <c r="LV390" s="319"/>
      <c r="LW390" s="319"/>
      <c r="LX390" s="319"/>
      <c r="LY390" s="319"/>
      <c r="LZ390" s="319"/>
      <c r="MA390" s="319"/>
      <c r="MB390" s="319"/>
      <c r="MC390" s="319"/>
      <c r="MD390" s="319"/>
      <c r="ME390" s="319"/>
      <c r="MF390" s="319"/>
      <c r="MG390" s="319"/>
      <c r="MH390" s="319"/>
      <c r="MI390" s="319"/>
      <c r="MJ390" s="319"/>
      <c r="MK390" s="319"/>
      <c r="ML390" s="319"/>
      <c r="MM390" s="319"/>
      <c r="MN390" s="319"/>
      <c r="MO390" s="319"/>
      <c r="MP390" s="319"/>
      <c r="MQ390" s="319"/>
      <c r="MS390" s="241"/>
      <c r="MT390" s="373">
        <f t="shared" ref="MT390:MT418" si="533">(COUNTA($O390:$BB390)/2)-SUM(MV390:NK390)</f>
        <v>0</v>
      </c>
      <c r="MU390" s="365">
        <f t="shared" si="519"/>
        <v>0</v>
      </c>
      <c r="MV390" s="365">
        <f t="shared" si="520"/>
        <v>0</v>
      </c>
      <c r="MW390" s="365"/>
      <c r="MX390" s="365">
        <f t="shared" si="521"/>
        <v>0</v>
      </c>
      <c r="MY390" s="365"/>
      <c r="MZ390" s="365">
        <f t="shared" si="522"/>
        <v>0</v>
      </c>
      <c r="NA390" s="365"/>
      <c r="NB390" s="365">
        <f t="shared" si="523"/>
        <v>0</v>
      </c>
      <c r="NC390" s="365"/>
      <c r="ND390" s="365">
        <f t="shared" si="524"/>
        <v>0</v>
      </c>
      <c r="NE390" s="365"/>
      <c r="NF390" s="365">
        <f t="shared" si="525"/>
        <v>0</v>
      </c>
      <c r="NG390" s="365"/>
      <c r="NH390" s="365">
        <f t="shared" si="526"/>
        <v>0</v>
      </c>
      <c r="NI390" s="365"/>
      <c r="NJ390" s="365">
        <f t="shared" si="527"/>
        <v>0</v>
      </c>
      <c r="NK390" s="365"/>
      <c r="NL390" s="365">
        <f t="shared" ref="NL390:NL418" si="534">(COUNTA($O390:$BB390))/2</f>
        <v>0</v>
      </c>
      <c r="NM390" s="366"/>
      <c r="NN390" s="370"/>
      <c r="NR390" s="318">
        <f t="shared" si="528"/>
        <v>0</v>
      </c>
      <c r="NS390" s="318">
        <f t="shared" si="529"/>
        <v>0</v>
      </c>
      <c r="NT390" s="318">
        <f t="shared" si="530"/>
        <v>0</v>
      </c>
    </row>
    <row r="391" spans="1:384" s="318" customFormat="1" ht="10.199999999999999" customHeight="1" x14ac:dyDescent="0.25">
      <c r="A391" s="25"/>
      <c r="B391" s="389"/>
      <c r="C391" s="424"/>
      <c r="D391" s="15"/>
      <c r="E391" s="397" t="str">
        <f>$E$6</f>
        <v>Avec Renfort</v>
      </c>
      <c r="F391" s="397"/>
      <c r="G391" s="397"/>
      <c r="H391" s="399"/>
      <c r="I391" s="381" t="str">
        <f>Prenoms!$B$4</f>
        <v>j.do</v>
      </c>
      <c r="J391" s="382"/>
      <c r="K391" s="382"/>
      <c r="L391" s="382"/>
      <c r="M391" s="382"/>
      <c r="N391" s="68" t="str">
        <f>IF(NL391&lt;&gt;0,"",IF(Conges!Q38=0,"",Conges!Q38))</f>
        <v/>
      </c>
      <c r="O391" s="69"/>
      <c r="P391" s="70"/>
      <c r="Q391" s="70"/>
      <c r="R391" s="70"/>
      <c r="S391" s="70"/>
      <c r="T391" s="70"/>
      <c r="U391" s="70"/>
      <c r="V391" s="71"/>
      <c r="W391" s="70"/>
      <c r="X391" s="70"/>
      <c r="Y391" s="70"/>
      <c r="Z391" s="70"/>
      <c r="AA391" s="70"/>
      <c r="AB391" s="70"/>
      <c r="AC391" s="70"/>
      <c r="AD391" s="70"/>
      <c r="AE391" s="69"/>
      <c r="AF391" s="70"/>
      <c r="AG391" s="70"/>
      <c r="AH391" s="70"/>
      <c r="AI391" s="70"/>
      <c r="AJ391" s="71"/>
      <c r="AK391" s="70"/>
      <c r="AL391" s="70"/>
      <c r="AM391" s="70"/>
      <c r="AN391" s="70"/>
      <c r="AO391" s="70"/>
      <c r="AP391" s="70"/>
      <c r="AQ391" s="70"/>
      <c r="AR391" s="70"/>
      <c r="AS391" s="70"/>
      <c r="AT391" s="70"/>
      <c r="AU391" s="69"/>
      <c r="AV391" s="70"/>
      <c r="AW391" s="70"/>
      <c r="AX391" s="70"/>
      <c r="AY391" s="70"/>
      <c r="AZ391" s="70"/>
      <c r="BA391" s="70"/>
      <c r="BB391" s="71"/>
      <c r="BC391" s="72">
        <f>IF(NL391&lt;&gt;0,(IF(Conges!Q$38=0,0,3)),0)</f>
        <v>0</v>
      </c>
      <c r="BD391" s="417"/>
      <c r="BE391" s="392">
        <f>IF(OR(Conges!Q$38="A",Conges!Q$38="V"),Prenoms!L$4,NL391)</f>
        <v>0</v>
      </c>
      <c r="BF391" s="393"/>
      <c r="BG391" s="289"/>
      <c r="BH391" s="290">
        <f t="shared" si="513"/>
        <v>0</v>
      </c>
      <c r="BI391" s="291" t="str">
        <f t="shared" si="514"/>
        <v/>
      </c>
      <c r="BJ391" s="305">
        <v>65.419354838709666</v>
      </c>
      <c r="BK391" s="306">
        <f t="shared" si="531"/>
        <v>-65.419354838709666</v>
      </c>
      <c r="BL391" s="307">
        <f t="shared" si="439"/>
        <v>0</v>
      </c>
      <c r="BM391" s="307">
        <f t="shared" si="440"/>
        <v>0</v>
      </c>
      <c r="BN391" s="307">
        <f>SUM('Heures Pointage'!$BD$17:$BE$17)</f>
        <v>0</v>
      </c>
      <c r="BO391" s="307">
        <f>SUM('Heures et Indemnites'!$BD$17:$BE$17)</f>
        <v>0</v>
      </c>
      <c r="BP391" s="308">
        <f t="shared" si="441"/>
        <v>0</v>
      </c>
      <c r="BQ391" s="308">
        <f>'Heures Pointage'!$CB$17</f>
        <v>0</v>
      </c>
      <c r="BR391" s="309">
        <f t="shared" ref="BR391" si="535">$BH$1056</f>
        <v>0</v>
      </c>
      <c r="BS391" s="150">
        <f>Prenoms!$C$4</f>
        <v>169</v>
      </c>
      <c r="BT391" s="153"/>
      <c r="BU391" s="323">
        <f>SUM('Heures et Indemnites'!$BD$17:$BE$17)</f>
        <v>0</v>
      </c>
      <c r="BV391" s="236">
        <f>SUM('Heures et Indemnites'!$BD$6:$BE$17)</f>
        <v>0</v>
      </c>
      <c r="BW391" s="323"/>
      <c r="BX391" s="236"/>
      <c r="BY391" s="319"/>
      <c r="BZ391" s="319"/>
      <c r="CA391" s="319"/>
      <c r="CB391" s="319"/>
      <c r="CC391" s="319"/>
      <c r="CD391" s="319"/>
      <c r="CE391" s="319"/>
      <c r="CF391" s="319"/>
      <c r="CG391" s="319"/>
      <c r="CH391" s="319"/>
      <c r="CI391" s="319"/>
      <c r="CJ391" s="319"/>
      <c r="CK391" s="319"/>
      <c r="CL391" s="319"/>
      <c r="CM391" s="319"/>
      <c r="CN391" s="319"/>
      <c r="CO391" s="319"/>
      <c r="CP391" s="319"/>
      <c r="CQ391" s="319"/>
      <c r="CR391" s="319"/>
      <c r="CS391" s="319"/>
      <c r="CT391" s="319"/>
      <c r="CU391" s="319"/>
      <c r="CV391" s="319"/>
      <c r="CW391" s="319"/>
      <c r="CX391" s="319"/>
      <c r="CY391" s="319"/>
      <c r="CZ391" s="319"/>
      <c r="DA391" s="319"/>
      <c r="DB391" s="319"/>
      <c r="DC391" s="319"/>
      <c r="DD391" s="319"/>
      <c r="DE391" s="319"/>
      <c r="DF391" s="319"/>
      <c r="DG391" s="319"/>
      <c r="DH391" s="319"/>
      <c r="DI391" s="319"/>
      <c r="DJ391" s="319"/>
      <c r="DK391" s="319"/>
      <c r="DL391" s="319"/>
      <c r="DM391" s="319"/>
      <c r="DN391" s="319"/>
      <c r="DO391" s="319"/>
      <c r="DP391" s="319"/>
      <c r="DQ391" s="319"/>
      <c r="DR391" s="319"/>
      <c r="DS391" s="319"/>
      <c r="DT391" s="319"/>
      <c r="DU391" s="319"/>
      <c r="DV391" s="319"/>
      <c r="DW391" s="319"/>
      <c r="DX391" s="319"/>
      <c r="DY391" s="319"/>
      <c r="DZ391" s="319"/>
      <c r="EA391" s="319"/>
      <c r="EB391" s="319"/>
      <c r="EC391" s="319"/>
      <c r="ED391" s="319"/>
      <c r="EE391" s="319"/>
      <c r="EF391" s="319"/>
      <c r="EG391" s="319"/>
      <c r="EH391" s="319"/>
      <c r="EI391" s="319"/>
      <c r="EJ391" s="319"/>
      <c r="EK391" s="319"/>
      <c r="EL391" s="319"/>
      <c r="EM391" s="319"/>
      <c r="EN391" s="319"/>
      <c r="EO391" s="319"/>
      <c r="EP391" s="319"/>
      <c r="EQ391" s="319"/>
      <c r="ER391" s="319"/>
      <c r="ES391" s="319"/>
      <c r="ET391" s="319"/>
      <c r="EU391" s="319"/>
      <c r="EV391" s="319"/>
      <c r="EW391" s="319"/>
      <c r="EX391" s="319"/>
      <c r="EY391" s="319"/>
      <c r="EZ391" s="319"/>
      <c r="FA391" s="319"/>
      <c r="FB391" s="319"/>
      <c r="FC391" s="319"/>
      <c r="FD391" s="319"/>
      <c r="FE391" s="319"/>
      <c r="FF391" s="319"/>
      <c r="FG391" s="319"/>
      <c r="FH391" s="319"/>
      <c r="FI391" s="319"/>
      <c r="FJ391" s="319"/>
      <c r="FK391" s="319"/>
      <c r="FL391" s="319"/>
      <c r="FM391" s="319"/>
      <c r="FN391" s="319"/>
      <c r="FO391" s="319"/>
      <c r="FP391" s="319"/>
      <c r="FQ391" s="319"/>
      <c r="FR391" s="319"/>
      <c r="FS391" s="319"/>
      <c r="FT391" s="319"/>
      <c r="FU391" s="319"/>
      <c r="FV391" s="319"/>
      <c r="FW391" s="319"/>
      <c r="FX391" s="319"/>
      <c r="FY391" s="319"/>
      <c r="FZ391" s="319"/>
      <c r="GA391" s="319"/>
      <c r="GB391" s="319"/>
      <c r="GC391" s="319"/>
      <c r="GD391" s="319"/>
      <c r="GE391" s="319"/>
      <c r="GF391" s="319"/>
      <c r="GG391" s="319"/>
      <c r="GH391" s="319"/>
      <c r="GI391" s="319"/>
      <c r="GJ391" s="319"/>
      <c r="GK391" s="319"/>
      <c r="GL391" s="319"/>
      <c r="GM391" s="319"/>
      <c r="GN391" s="319"/>
      <c r="GO391" s="319"/>
      <c r="GP391" s="319"/>
      <c r="GQ391" s="319"/>
      <c r="GR391" s="319"/>
      <c r="GS391" s="319"/>
      <c r="GT391" s="319"/>
      <c r="GU391" s="319"/>
      <c r="GV391" s="319"/>
      <c r="GW391" s="319"/>
      <c r="GX391" s="319"/>
      <c r="GY391" s="319"/>
      <c r="GZ391" s="319"/>
      <c r="HA391" s="319"/>
      <c r="HB391" s="319"/>
      <c r="HC391" s="319"/>
      <c r="HD391" s="319"/>
      <c r="HE391" s="319"/>
      <c r="HF391" s="319"/>
      <c r="HG391" s="319"/>
      <c r="HH391" s="319"/>
      <c r="HI391" s="319"/>
      <c r="HJ391" s="319"/>
      <c r="HK391" s="319"/>
      <c r="HL391" s="319"/>
      <c r="HM391" s="319"/>
      <c r="HN391" s="319"/>
      <c r="HO391" s="319"/>
      <c r="HP391" s="319"/>
      <c r="HQ391" s="319"/>
      <c r="HR391" s="319"/>
      <c r="HS391" s="319"/>
      <c r="HT391" s="319"/>
      <c r="HU391" s="319"/>
      <c r="HV391" s="319"/>
      <c r="HW391" s="319"/>
      <c r="HX391" s="319"/>
      <c r="HY391" s="319"/>
      <c r="HZ391" s="319"/>
      <c r="IA391" s="319"/>
      <c r="IB391" s="319"/>
      <c r="IC391" s="319"/>
      <c r="ID391" s="319"/>
      <c r="IE391" s="319"/>
      <c r="IF391" s="319"/>
      <c r="IG391" s="319"/>
      <c r="IH391" s="319"/>
      <c r="II391" s="319"/>
      <c r="IJ391" s="319"/>
      <c r="IK391" s="319"/>
      <c r="IL391" s="319"/>
      <c r="IM391" s="319"/>
      <c r="IN391" s="319"/>
      <c r="IO391" s="319"/>
      <c r="IP391" s="319"/>
      <c r="IQ391" s="319"/>
      <c r="IR391" s="319"/>
      <c r="IS391" s="319"/>
      <c r="IT391" s="319"/>
      <c r="IU391" s="319"/>
      <c r="IV391" s="319"/>
      <c r="IW391" s="319"/>
      <c r="IX391" s="319"/>
      <c r="IY391" s="319"/>
      <c r="IZ391" s="319"/>
      <c r="JA391" s="319"/>
      <c r="JB391" s="319"/>
      <c r="JC391" s="319"/>
      <c r="JD391" s="319"/>
      <c r="JE391" s="319"/>
      <c r="JF391" s="319"/>
      <c r="JG391" s="319"/>
      <c r="JH391" s="319"/>
      <c r="JI391" s="319"/>
      <c r="JJ391" s="319"/>
      <c r="JK391" s="319"/>
      <c r="JL391" s="319"/>
      <c r="JM391" s="319"/>
      <c r="JN391" s="319"/>
      <c r="JO391" s="319"/>
      <c r="JP391" s="319"/>
      <c r="JQ391" s="319"/>
      <c r="JR391" s="319"/>
      <c r="JS391" s="319"/>
      <c r="JT391" s="319"/>
      <c r="JU391" s="319"/>
      <c r="JV391" s="319"/>
      <c r="JW391" s="319"/>
      <c r="JX391" s="319"/>
      <c r="JY391" s="319"/>
      <c r="JZ391" s="319"/>
      <c r="KA391" s="319"/>
      <c r="KB391" s="319"/>
      <c r="KC391" s="319"/>
      <c r="KD391" s="319"/>
      <c r="KE391" s="319"/>
      <c r="KF391" s="319"/>
      <c r="KG391" s="319"/>
      <c r="KH391" s="319"/>
      <c r="KI391" s="319"/>
      <c r="KJ391" s="319"/>
      <c r="KK391" s="319"/>
      <c r="KL391" s="319"/>
      <c r="KM391" s="319"/>
      <c r="KN391" s="319"/>
      <c r="KO391" s="319"/>
      <c r="KP391" s="319"/>
      <c r="KQ391" s="319"/>
      <c r="KR391" s="319"/>
      <c r="KS391" s="319"/>
      <c r="KT391" s="319"/>
      <c r="KU391" s="319"/>
      <c r="KV391" s="319"/>
      <c r="KW391" s="319"/>
      <c r="KX391" s="319"/>
      <c r="KY391" s="319"/>
      <c r="KZ391" s="319"/>
      <c r="LA391" s="319"/>
      <c r="LB391" s="319"/>
      <c r="LC391" s="319"/>
      <c r="LD391" s="319"/>
      <c r="LE391" s="319"/>
      <c r="LF391" s="319"/>
      <c r="LG391" s="319"/>
      <c r="LH391" s="319"/>
      <c r="LI391" s="319"/>
      <c r="LJ391" s="319"/>
      <c r="LK391" s="319"/>
      <c r="LL391" s="319"/>
      <c r="LM391" s="319"/>
      <c r="LN391" s="319"/>
      <c r="LO391" s="319"/>
      <c r="LP391" s="319"/>
      <c r="LQ391" s="319"/>
      <c r="LR391" s="319"/>
      <c r="LS391" s="319"/>
      <c r="LT391" s="319"/>
      <c r="LU391" s="319"/>
      <c r="LV391" s="319"/>
      <c r="LW391" s="319"/>
      <c r="LX391" s="319"/>
      <c r="LY391" s="319"/>
      <c r="LZ391" s="319"/>
      <c r="MA391" s="319"/>
      <c r="MB391" s="319"/>
      <c r="MC391" s="319"/>
      <c r="MD391" s="319"/>
      <c r="ME391" s="319"/>
      <c r="MF391" s="319"/>
      <c r="MG391" s="319"/>
      <c r="MH391" s="319"/>
      <c r="MI391" s="319"/>
      <c r="MJ391" s="319"/>
      <c r="MK391" s="319"/>
      <c r="ML391" s="319"/>
      <c r="MM391" s="319"/>
      <c r="MN391" s="319"/>
      <c r="MO391" s="319"/>
      <c r="MP391" s="319"/>
      <c r="MQ391" s="319"/>
      <c r="MS391" s="241"/>
      <c r="MT391" s="362">
        <f t="shared" si="533"/>
        <v>0</v>
      </c>
      <c r="MU391" s="363">
        <f t="shared" si="519"/>
        <v>0</v>
      </c>
      <c r="MV391" s="363">
        <f t="shared" si="520"/>
        <v>0</v>
      </c>
      <c r="MW391" s="363"/>
      <c r="MX391" s="363">
        <f t="shared" si="521"/>
        <v>0</v>
      </c>
      <c r="MY391" s="363"/>
      <c r="MZ391" s="363">
        <f t="shared" si="522"/>
        <v>0</v>
      </c>
      <c r="NA391" s="363"/>
      <c r="NB391" s="363">
        <f t="shared" si="523"/>
        <v>0</v>
      </c>
      <c r="NC391" s="363"/>
      <c r="ND391" s="363">
        <f t="shared" si="524"/>
        <v>0</v>
      </c>
      <c r="NE391" s="363"/>
      <c r="NF391" s="363">
        <f t="shared" si="525"/>
        <v>0</v>
      </c>
      <c r="NG391" s="363"/>
      <c r="NH391" s="363">
        <f t="shared" si="526"/>
        <v>0</v>
      </c>
      <c r="NI391" s="363"/>
      <c r="NJ391" s="363">
        <f t="shared" si="527"/>
        <v>0</v>
      </c>
      <c r="NK391" s="363"/>
      <c r="NL391" s="363">
        <f t="shared" si="534"/>
        <v>0</v>
      </c>
      <c r="NM391" s="364"/>
      <c r="NN391" s="370"/>
      <c r="NR391" s="318">
        <f t="shared" si="528"/>
        <v>0</v>
      </c>
      <c r="NS391" s="318">
        <f t="shared" si="529"/>
        <v>0</v>
      </c>
      <c r="NT391" s="318">
        <f t="shared" si="530"/>
        <v>0</v>
      </c>
    </row>
    <row r="392" spans="1:384" s="318" customFormat="1" ht="10.199999999999999" customHeight="1" x14ac:dyDescent="0.3">
      <c r="A392" s="25"/>
      <c r="B392" s="389"/>
      <c r="C392" s="424"/>
      <c r="D392" s="15"/>
      <c r="E392" s="398" t="str">
        <f>IFERROR(G404*'Chiffres et fonctions'!$J$6,"CA à Produire")</f>
        <v>CA à Produire</v>
      </c>
      <c r="F392" s="398"/>
      <c r="G392" s="398"/>
      <c r="H392" s="399"/>
      <c r="I392" s="394" t="str">
        <f>Prenoms!$B$5</f>
        <v>pompeo</v>
      </c>
      <c r="J392" s="395"/>
      <c r="K392" s="395"/>
      <c r="L392" s="395"/>
      <c r="M392" s="395"/>
      <c r="N392" s="81" t="str">
        <f>IF(NL392&lt;&gt;0,"",IF(Conges!Q39=0,"",Conges!Q39))</f>
        <v/>
      </c>
      <c r="O392" s="82"/>
      <c r="P392" s="83"/>
      <c r="Q392" s="83"/>
      <c r="R392" s="83"/>
      <c r="S392" s="83"/>
      <c r="T392" s="83"/>
      <c r="U392" s="83"/>
      <c r="V392" s="84"/>
      <c r="W392" s="83"/>
      <c r="X392" s="83"/>
      <c r="Y392" s="83"/>
      <c r="Z392" s="83"/>
      <c r="AA392" s="83"/>
      <c r="AB392" s="83"/>
      <c r="AC392" s="83"/>
      <c r="AD392" s="83"/>
      <c r="AE392" s="82"/>
      <c r="AF392" s="83"/>
      <c r="AG392" s="83"/>
      <c r="AH392" s="83"/>
      <c r="AI392" s="83"/>
      <c r="AJ392" s="84"/>
      <c r="AK392" s="83"/>
      <c r="AL392" s="83"/>
      <c r="AM392" s="83"/>
      <c r="AN392" s="83"/>
      <c r="AO392" s="83"/>
      <c r="AP392" s="83"/>
      <c r="AQ392" s="83"/>
      <c r="AR392" s="83"/>
      <c r="AS392" s="83"/>
      <c r="AT392" s="83"/>
      <c r="AU392" s="82"/>
      <c r="AV392" s="83"/>
      <c r="AW392" s="83"/>
      <c r="AX392" s="83"/>
      <c r="AY392" s="83"/>
      <c r="AZ392" s="83"/>
      <c r="BA392" s="83"/>
      <c r="BB392" s="84"/>
      <c r="BC392" s="85">
        <f>IF(NL392&lt;&gt;0,(IF(Conges!Q$39=0,0,3)),0)</f>
        <v>0</v>
      </c>
      <c r="BD392" s="417"/>
      <c r="BE392" s="390">
        <f>IF(OR(Conges!Q$39="A",Conges!Q$39="V"),Prenoms!L$5,NL392)</f>
        <v>0</v>
      </c>
      <c r="BF392" s="391"/>
      <c r="BG392" s="286"/>
      <c r="BH392" s="287">
        <f t="shared" si="513"/>
        <v>0</v>
      </c>
      <c r="BI392" s="288" t="str">
        <f t="shared" si="514"/>
        <v/>
      </c>
      <c r="BJ392" s="300">
        <v>65.419354838709666</v>
      </c>
      <c r="BK392" s="301">
        <f t="shared" si="531"/>
        <v>-65.419354838709666</v>
      </c>
      <c r="BL392" s="302">
        <f t="shared" si="439"/>
        <v>0</v>
      </c>
      <c r="BM392" s="302">
        <f t="shared" si="440"/>
        <v>0</v>
      </c>
      <c r="BN392" s="302">
        <f>SUM('Heures Pointage'!$CD$17:$CE$17)</f>
        <v>0</v>
      </c>
      <c r="BO392" s="302">
        <f>SUM('Heures et Indemnites'!$CD$17:$CE$17)</f>
        <v>0</v>
      </c>
      <c r="BP392" s="303">
        <f t="shared" si="441"/>
        <v>0</v>
      </c>
      <c r="BQ392" s="303">
        <f>'Heures Pointage'!$DB$17</f>
        <v>0</v>
      </c>
      <c r="BR392" s="304">
        <f t="shared" ref="BR392" si="536">$BH$1057</f>
        <v>0</v>
      </c>
      <c r="BS392" s="149">
        <f>Prenoms!$C$5</f>
        <v>169</v>
      </c>
      <c r="BT392" s="180"/>
      <c r="BU392" s="324">
        <f>SUM('Heures et Indemnites'!$CD$17:$CE$17)</f>
        <v>0</v>
      </c>
      <c r="BV392" s="235">
        <f>SUM('Heures et Indemnites'!$CD$6:$CE$17)</f>
        <v>0</v>
      </c>
      <c r="BW392" s="324"/>
      <c r="BX392" s="235"/>
      <c r="BY392" s="319"/>
      <c r="BZ392" s="319"/>
      <c r="CA392" s="319"/>
      <c r="CB392" s="319"/>
      <c r="CC392" s="319"/>
      <c r="CD392" s="319"/>
      <c r="CE392" s="319"/>
      <c r="CF392" s="319"/>
      <c r="CG392" s="319"/>
      <c r="CH392" s="319"/>
      <c r="CI392" s="319"/>
      <c r="CJ392" s="319"/>
      <c r="CK392" s="319"/>
      <c r="CL392" s="319"/>
      <c r="CM392" s="319"/>
      <c r="CN392" s="319"/>
      <c r="CO392" s="319"/>
      <c r="CP392" s="319"/>
      <c r="CQ392" s="319"/>
      <c r="CR392" s="319"/>
      <c r="CS392" s="319"/>
      <c r="CT392" s="319"/>
      <c r="CU392" s="319"/>
      <c r="CV392" s="319"/>
      <c r="CW392" s="319"/>
      <c r="CX392" s="319"/>
      <c r="CY392" s="319"/>
      <c r="CZ392" s="319"/>
      <c r="DA392" s="319"/>
      <c r="DB392" s="319"/>
      <c r="DC392" s="319"/>
      <c r="DD392" s="319"/>
      <c r="DE392" s="319"/>
      <c r="DF392" s="319"/>
      <c r="DG392" s="319"/>
      <c r="DH392" s="319"/>
      <c r="DI392" s="319"/>
      <c r="DJ392" s="319"/>
      <c r="DK392" s="319"/>
      <c r="DL392" s="319"/>
      <c r="DM392" s="319"/>
      <c r="DN392" s="319"/>
      <c r="DO392" s="319"/>
      <c r="DP392" s="319"/>
      <c r="DQ392" s="319"/>
      <c r="DR392" s="319"/>
      <c r="DS392" s="319"/>
      <c r="DT392" s="319"/>
      <c r="DU392" s="319"/>
      <c r="DV392" s="319"/>
      <c r="DW392" s="319"/>
      <c r="DX392" s="319"/>
      <c r="DY392" s="319"/>
      <c r="DZ392" s="319"/>
      <c r="EA392" s="319"/>
      <c r="EB392" s="319"/>
      <c r="EC392" s="319"/>
      <c r="ED392" s="319"/>
      <c r="EE392" s="319"/>
      <c r="EF392" s="319"/>
      <c r="EG392" s="319"/>
      <c r="EH392" s="319"/>
      <c r="EI392" s="319"/>
      <c r="EJ392" s="319"/>
      <c r="EK392" s="319"/>
      <c r="EL392" s="319"/>
      <c r="EM392" s="319"/>
      <c r="EN392" s="319"/>
      <c r="EO392" s="319"/>
      <c r="EP392" s="319"/>
      <c r="EQ392" s="319"/>
      <c r="ER392" s="319"/>
      <c r="ES392" s="319"/>
      <c r="ET392" s="319"/>
      <c r="EU392" s="319"/>
      <c r="EV392" s="319"/>
      <c r="EW392" s="319"/>
      <c r="EX392" s="319"/>
      <c r="EY392" s="319"/>
      <c r="EZ392" s="319"/>
      <c r="FA392" s="319"/>
      <c r="FB392" s="319"/>
      <c r="FC392" s="319"/>
      <c r="FD392" s="319"/>
      <c r="FE392" s="319"/>
      <c r="FF392" s="319"/>
      <c r="FG392" s="319"/>
      <c r="FH392" s="319"/>
      <c r="FI392" s="319"/>
      <c r="FJ392" s="319"/>
      <c r="FK392" s="319"/>
      <c r="FL392" s="319"/>
      <c r="FM392" s="319"/>
      <c r="FN392" s="319"/>
      <c r="FO392" s="319"/>
      <c r="FP392" s="319"/>
      <c r="FQ392" s="319"/>
      <c r="FR392" s="319"/>
      <c r="FS392" s="319"/>
      <c r="FT392" s="319"/>
      <c r="FU392" s="319"/>
      <c r="FV392" s="319"/>
      <c r="FW392" s="319"/>
      <c r="FX392" s="319"/>
      <c r="FY392" s="319"/>
      <c r="FZ392" s="319"/>
      <c r="GA392" s="319"/>
      <c r="GB392" s="319"/>
      <c r="GC392" s="319"/>
      <c r="GD392" s="319"/>
      <c r="GE392" s="319"/>
      <c r="GF392" s="319"/>
      <c r="GG392" s="319"/>
      <c r="GH392" s="319"/>
      <c r="GI392" s="319"/>
      <c r="GJ392" s="319"/>
      <c r="GK392" s="319"/>
      <c r="GL392" s="319"/>
      <c r="GM392" s="319"/>
      <c r="GN392" s="319"/>
      <c r="GO392" s="319"/>
      <c r="GP392" s="319"/>
      <c r="GQ392" s="319"/>
      <c r="GR392" s="319"/>
      <c r="GS392" s="319"/>
      <c r="GT392" s="319"/>
      <c r="GU392" s="319"/>
      <c r="GV392" s="319"/>
      <c r="GW392" s="319"/>
      <c r="GX392" s="319"/>
      <c r="GY392" s="319"/>
      <c r="GZ392" s="319"/>
      <c r="HA392" s="319"/>
      <c r="HB392" s="319"/>
      <c r="HC392" s="319"/>
      <c r="HD392" s="319"/>
      <c r="HE392" s="319"/>
      <c r="HF392" s="319"/>
      <c r="HG392" s="319"/>
      <c r="HH392" s="319"/>
      <c r="HI392" s="319"/>
      <c r="HJ392" s="319"/>
      <c r="HK392" s="319"/>
      <c r="HL392" s="319"/>
      <c r="HM392" s="319"/>
      <c r="HN392" s="319"/>
      <c r="HO392" s="319"/>
      <c r="HP392" s="319"/>
      <c r="HQ392" s="319"/>
      <c r="HR392" s="319"/>
      <c r="HS392" s="319"/>
      <c r="HT392" s="319"/>
      <c r="HU392" s="319"/>
      <c r="HV392" s="319"/>
      <c r="HW392" s="319"/>
      <c r="HX392" s="319"/>
      <c r="HY392" s="319"/>
      <c r="HZ392" s="319"/>
      <c r="IA392" s="319"/>
      <c r="IB392" s="319"/>
      <c r="IC392" s="319"/>
      <c r="ID392" s="319"/>
      <c r="IE392" s="319"/>
      <c r="IF392" s="319"/>
      <c r="IG392" s="319"/>
      <c r="IH392" s="319"/>
      <c r="II392" s="319"/>
      <c r="IJ392" s="319"/>
      <c r="IK392" s="319"/>
      <c r="IL392" s="319"/>
      <c r="IM392" s="319"/>
      <c r="IN392" s="319"/>
      <c r="IO392" s="319"/>
      <c r="IP392" s="319"/>
      <c r="IQ392" s="319"/>
      <c r="IR392" s="319"/>
      <c r="IS392" s="319"/>
      <c r="IT392" s="319"/>
      <c r="IU392" s="319"/>
      <c r="IV392" s="319"/>
      <c r="IW392" s="319"/>
      <c r="IX392" s="319"/>
      <c r="IY392" s="319"/>
      <c r="IZ392" s="319"/>
      <c r="JA392" s="319"/>
      <c r="JB392" s="319"/>
      <c r="JC392" s="319"/>
      <c r="JD392" s="319"/>
      <c r="JE392" s="319"/>
      <c r="JF392" s="319"/>
      <c r="JG392" s="319"/>
      <c r="JH392" s="319"/>
      <c r="JI392" s="319"/>
      <c r="JJ392" s="319"/>
      <c r="JK392" s="319"/>
      <c r="JL392" s="319"/>
      <c r="JM392" s="319"/>
      <c r="JN392" s="319"/>
      <c r="JO392" s="319"/>
      <c r="JP392" s="319"/>
      <c r="JQ392" s="319"/>
      <c r="JR392" s="319"/>
      <c r="JS392" s="319"/>
      <c r="JT392" s="319"/>
      <c r="JU392" s="319"/>
      <c r="JV392" s="319"/>
      <c r="JW392" s="319"/>
      <c r="JX392" s="319"/>
      <c r="JY392" s="319"/>
      <c r="JZ392" s="319"/>
      <c r="KA392" s="319"/>
      <c r="KB392" s="319"/>
      <c r="KC392" s="319"/>
      <c r="KD392" s="319"/>
      <c r="KE392" s="319"/>
      <c r="KF392" s="319"/>
      <c r="KG392" s="319"/>
      <c r="KH392" s="319"/>
      <c r="KI392" s="319"/>
      <c r="KJ392" s="319"/>
      <c r="KK392" s="319"/>
      <c r="KL392" s="319"/>
      <c r="KM392" s="319"/>
      <c r="KN392" s="319"/>
      <c r="KO392" s="319"/>
      <c r="KP392" s="319"/>
      <c r="KQ392" s="319"/>
      <c r="KR392" s="319"/>
      <c r="KS392" s="319"/>
      <c r="KT392" s="319"/>
      <c r="KU392" s="319"/>
      <c r="KV392" s="319"/>
      <c r="KW392" s="319"/>
      <c r="KX392" s="319"/>
      <c r="KY392" s="319"/>
      <c r="KZ392" s="319"/>
      <c r="LA392" s="319"/>
      <c r="LB392" s="319"/>
      <c r="LC392" s="319"/>
      <c r="LD392" s="319"/>
      <c r="LE392" s="319"/>
      <c r="LF392" s="319"/>
      <c r="LG392" s="319"/>
      <c r="LH392" s="319"/>
      <c r="LI392" s="319"/>
      <c r="LJ392" s="319"/>
      <c r="LK392" s="319"/>
      <c r="LL392" s="319"/>
      <c r="LM392" s="319"/>
      <c r="LN392" s="319"/>
      <c r="LO392" s="319"/>
      <c r="LP392" s="319"/>
      <c r="LQ392" s="319"/>
      <c r="LR392" s="319"/>
      <c r="LS392" s="319"/>
      <c r="LT392" s="319"/>
      <c r="LU392" s="319"/>
      <c r="LV392" s="319"/>
      <c r="LW392" s="319"/>
      <c r="LX392" s="319"/>
      <c r="LY392" s="319"/>
      <c r="LZ392" s="319"/>
      <c r="MA392" s="319"/>
      <c r="MB392" s="319"/>
      <c r="MC392" s="319"/>
      <c r="MD392" s="319"/>
      <c r="ME392" s="319"/>
      <c r="MF392" s="319"/>
      <c r="MG392" s="319"/>
      <c r="MH392" s="319"/>
      <c r="MI392" s="319"/>
      <c r="MJ392" s="319"/>
      <c r="MK392" s="319"/>
      <c r="ML392" s="319"/>
      <c r="MM392" s="319"/>
      <c r="MN392" s="319"/>
      <c r="MO392" s="319"/>
      <c r="MP392" s="319"/>
      <c r="MQ392" s="319"/>
      <c r="MS392" s="241"/>
      <c r="MT392" s="373">
        <f t="shared" si="533"/>
        <v>0</v>
      </c>
      <c r="MU392" s="365">
        <f t="shared" si="519"/>
        <v>0</v>
      </c>
      <c r="MV392" s="365">
        <f t="shared" si="520"/>
        <v>0</v>
      </c>
      <c r="MW392" s="365"/>
      <c r="MX392" s="365">
        <f t="shared" si="521"/>
        <v>0</v>
      </c>
      <c r="MY392" s="365"/>
      <c r="MZ392" s="365">
        <f t="shared" si="522"/>
        <v>0</v>
      </c>
      <c r="NA392" s="365"/>
      <c r="NB392" s="365">
        <f t="shared" si="523"/>
        <v>0</v>
      </c>
      <c r="NC392" s="365"/>
      <c r="ND392" s="365">
        <f t="shared" si="524"/>
        <v>0</v>
      </c>
      <c r="NE392" s="365"/>
      <c r="NF392" s="365">
        <f t="shared" si="525"/>
        <v>0</v>
      </c>
      <c r="NG392" s="365"/>
      <c r="NH392" s="365">
        <f t="shared" si="526"/>
        <v>0</v>
      </c>
      <c r="NI392" s="365"/>
      <c r="NJ392" s="365">
        <f t="shared" si="527"/>
        <v>0</v>
      </c>
      <c r="NK392" s="365"/>
      <c r="NL392" s="365">
        <f t="shared" si="534"/>
        <v>0</v>
      </c>
      <c r="NM392" s="366"/>
      <c r="NN392" s="370"/>
      <c r="NR392" s="318">
        <f t="shared" si="528"/>
        <v>0</v>
      </c>
      <c r="NS392" s="318">
        <f t="shared" si="529"/>
        <v>0</v>
      </c>
      <c r="NT392" s="318">
        <f t="shared" si="530"/>
        <v>0</v>
      </c>
    </row>
    <row r="393" spans="1:384" s="318" customFormat="1" ht="10.199999999999999" customHeight="1" x14ac:dyDescent="0.3">
      <c r="A393" s="25"/>
      <c r="B393" s="389"/>
      <c r="C393" s="424"/>
      <c r="D393" s="15"/>
      <c r="E393" s="398"/>
      <c r="F393" s="398"/>
      <c r="G393" s="398"/>
      <c r="H393" s="399"/>
      <c r="I393" s="381" t="str">
        <f>Prenoms!$B$6</f>
        <v>vaness</v>
      </c>
      <c r="J393" s="382"/>
      <c r="K393" s="382"/>
      <c r="L393" s="382"/>
      <c r="M393" s="382"/>
      <c r="N393" s="68" t="str">
        <f>IF(NL393&lt;&gt;0,"",IF(Conges!Q40=0,"",Conges!Q40))</f>
        <v/>
      </c>
      <c r="O393" s="69"/>
      <c r="P393" s="70"/>
      <c r="Q393" s="70"/>
      <c r="R393" s="70"/>
      <c r="S393" s="70"/>
      <c r="T393" s="70"/>
      <c r="U393" s="70"/>
      <c r="V393" s="71"/>
      <c r="W393" s="70"/>
      <c r="X393" s="70"/>
      <c r="Y393" s="70"/>
      <c r="Z393" s="70"/>
      <c r="AA393" s="70"/>
      <c r="AB393" s="70"/>
      <c r="AC393" s="70"/>
      <c r="AD393" s="70"/>
      <c r="AE393" s="69"/>
      <c r="AF393" s="70"/>
      <c r="AG393" s="70"/>
      <c r="AH393" s="70"/>
      <c r="AI393" s="70"/>
      <c r="AJ393" s="71"/>
      <c r="AK393" s="70"/>
      <c r="AL393" s="70"/>
      <c r="AM393" s="70"/>
      <c r="AN393" s="70"/>
      <c r="AO393" s="70"/>
      <c r="AP393" s="70"/>
      <c r="AQ393" s="70"/>
      <c r="AR393" s="70"/>
      <c r="AS393" s="70"/>
      <c r="AT393" s="70"/>
      <c r="AU393" s="69"/>
      <c r="AV393" s="70"/>
      <c r="AW393" s="70"/>
      <c r="AX393" s="70"/>
      <c r="AY393" s="70"/>
      <c r="AZ393" s="70"/>
      <c r="BA393" s="70"/>
      <c r="BB393" s="71"/>
      <c r="BC393" s="72">
        <f>IF(NL393&lt;&gt;0,(IF(Conges!Q$40=0,0,3)),0)</f>
        <v>0</v>
      </c>
      <c r="BD393" s="417"/>
      <c r="BE393" s="392">
        <f>IF(OR(Conges!Q$40="A",Conges!Q$40="V"),Prenoms!L$6,NL393)</f>
        <v>0</v>
      </c>
      <c r="BF393" s="393"/>
      <c r="BG393" s="289"/>
      <c r="BH393" s="290">
        <f t="shared" si="513"/>
        <v>0</v>
      </c>
      <c r="BI393" s="291" t="str">
        <f t="shared" si="514"/>
        <v/>
      </c>
      <c r="BJ393" s="305">
        <v>65.419354838709666</v>
      </c>
      <c r="BK393" s="306">
        <f t="shared" si="531"/>
        <v>-65.419354838709666</v>
      </c>
      <c r="BL393" s="307">
        <f t="shared" si="439"/>
        <v>0</v>
      </c>
      <c r="BM393" s="307">
        <f t="shared" si="440"/>
        <v>0</v>
      </c>
      <c r="BN393" s="307">
        <f>SUM('Heures Pointage'!$DD$17:$DE$17)</f>
        <v>0</v>
      </c>
      <c r="BO393" s="307">
        <f>SUM('Heures et Indemnites'!$DD$17:$DE$17)</f>
        <v>0</v>
      </c>
      <c r="BP393" s="308">
        <f t="shared" si="441"/>
        <v>0</v>
      </c>
      <c r="BQ393" s="308">
        <f>'Heures Pointage'!$EB$17</f>
        <v>0</v>
      </c>
      <c r="BR393" s="309">
        <f t="shared" ref="BR393" si="537">$BH$1058</f>
        <v>0</v>
      </c>
      <c r="BS393" s="150">
        <f>Prenoms!$C$6</f>
        <v>169</v>
      </c>
      <c r="BT393" s="153"/>
      <c r="BU393" s="323">
        <f>SUM('Heures et Indemnites'!$DD$17:$DE$17)</f>
        <v>0</v>
      </c>
      <c r="BV393" s="236">
        <f>SUM('Heures et Indemnites'!$DD$6:$DE$17)</f>
        <v>0</v>
      </c>
      <c r="BW393" s="323"/>
      <c r="BX393" s="236"/>
      <c r="BY393" s="319"/>
      <c r="BZ393" s="319"/>
      <c r="CA393" s="319"/>
      <c r="CB393" s="319"/>
      <c r="CC393" s="319"/>
      <c r="CD393" s="319"/>
      <c r="CE393" s="319"/>
      <c r="CF393" s="319"/>
      <c r="CG393" s="319"/>
      <c r="CH393" s="319"/>
      <c r="CI393" s="319"/>
      <c r="CJ393" s="319"/>
      <c r="CK393" s="319"/>
      <c r="CL393" s="319"/>
      <c r="CM393" s="319"/>
      <c r="CN393" s="319"/>
      <c r="CO393" s="319"/>
      <c r="CP393" s="319"/>
      <c r="CQ393" s="319"/>
      <c r="CR393" s="319"/>
      <c r="CS393" s="319"/>
      <c r="CT393" s="319"/>
      <c r="CU393" s="319"/>
      <c r="CV393" s="319"/>
      <c r="CW393" s="319"/>
      <c r="CX393" s="319"/>
      <c r="CY393" s="319"/>
      <c r="CZ393" s="319"/>
      <c r="DA393" s="319"/>
      <c r="DB393" s="319"/>
      <c r="DC393" s="319"/>
      <c r="DD393" s="319"/>
      <c r="DE393" s="319"/>
      <c r="DF393" s="319"/>
      <c r="DG393" s="319"/>
      <c r="DH393" s="319"/>
      <c r="DI393" s="319"/>
      <c r="DJ393" s="319"/>
      <c r="DK393" s="319"/>
      <c r="DL393" s="319"/>
      <c r="DM393" s="319"/>
      <c r="DN393" s="319"/>
      <c r="DO393" s="319"/>
      <c r="DP393" s="319"/>
      <c r="DQ393" s="319"/>
      <c r="DR393" s="319"/>
      <c r="DS393" s="319"/>
      <c r="DT393" s="319"/>
      <c r="DU393" s="319"/>
      <c r="DV393" s="319"/>
      <c r="DW393" s="319"/>
      <c r="DX393" s="319"/>
      <c r="DY393" s="319"/>
      <c r="DZ393" s="319"/>
      <c r="EA393" s="319"/>
      <c r="EB393" s="319"/>
      <c r="EC393" s="319"/>
      <c r="ED393" s="319"/>
      <c r="EE393" s="319"/>
      <c r="EF393" s="319"/>
      <c r="EG393" s="319"/>
      <c r="EH393" s="319"/>
      <c r="EI393" s="319"/>
      <c r="EJ393" s="319"/>
      <c r="EK393" s="319"/>
      <c r="EL393" s="319"/>
      <c r="EM393" s="319"/>
      <c r="EN393" s="319"/>
      <c r="EO393" s="319"/>
      <c r="EP393" s="319"/>
      <c r="EQ393" s="319"/>
      <c r="ER393" s="319"/>
      <c r="ES393" s="319"/>
      <c r="ET393" s="319"/>
      <c r="EU393" s="319"/>
      <c r="EV393" s="319"/>
      <c r="EW393" s="319"/>
      <c r="EX393" s="319"/>
      <c r="EY393" s="319"/>
      <c r="EZ393" s="319"/>
      <c r="FA393" s="319"/>
      <c r="FB393" s="319"/>
      <c r="FC393" s="319"/>
      <c r="FD393" s="319"/>
      <c r="FE393" s="319"/>
      <c r="FF393" s="319"/>
      <c r="FG393" s="319"/>
      <c r="FH393" s="319"/>
      <c r="FI393" s="319"/>
      <c r="FJ393" s="319"/>
      <c r="FK393" s="319"/>
      <c r="FL393" s="319"/>
      <c r="FM393" s="319"/>
      <c r="FN393" s="319"/>
      <c r="FO393" s="319"/>
      <c r="FP393" s="319"/>
      <c r="FQ393" s="319"/>
      <c r="FR393" s="319"/>
      <c r="FS393" s="319"/>
      <c r="FT393" s="319"/>
      <c r="FU393" s="319"/>
      <c r="FV393" s="319"/>
      <c r="FW393" s="319"/>
      <c r="FX393" s="319"/>
      <c r="FY393" s="319"/>
      <c r="FZ393" s="319"/>
      <c r="GA393" s="319"/>
      <c r="GB393" s="319"/>
      <c r="GC393" s="319"/>
      <c r="GD393" s="319"/>
      <c r="GE393" s="319"/>
      <c r="GF393" s="319"/>
      <c r="GG393" s="319"/>
      <c r="GH393" s="319"/>
      <c r="GI393" s="319"/>
      <c r="GJ393" s="319"/>
      <c r="GK393" s="319"/>
      <c r="GL393" s="319"/>
      <c r="GM393" s="319"/>
      <c r="GN393" s="319"/>
      <c r="GO393" s="319"/>
      <c r="GP393" s="319"/>
      <c r="GQ393" s="319"/>
      <c r="GR393" s="319"/>
      <c r="GS393" s="319"/>
      <c r="GT393" s="319"/>
      <c r="GU393" s="319"/>
      <c r="GV393" s="319"/>
      <c r="GW393" s="319"/>
      <c r="GX393" s="319"/>
      <c r="GY393" s="319"/>
      <c r="GZ393" s="319"/>
      <c r="HA393" s="319"/>
      <c r="HB393" s="319"/>
      <c r="HC393" s="319"/>
      <c r="HD393" s="319"/>
      <c r="HE393" s="319"/>
      <c r="HF393" s="319"/>
      <c r="HG393" s="319"/>
      <c r="HH393" s="319"/>
      <c r="HI393" s="319"/>
      <c r="HJ393" s="319"/>
      <c r="HK393" s="319"/>
      <c r="HL393" s="319"/>
      <c r="HM393" s="319"/>
      <c r="HN393" s="319"/>
      <c r="HO393" s="319"/>
      <c r="HP393" s="319"/>
      <c r="HQ393" s="319"/>
      <c r="HR393" s="319"/>
      <c r="HS393" s="319"/>
      <c r="HT393" s="319"/>
      <c r="HU393" s="319"/>
      <c r="HV393" s="319"/>
      <c r="HW393" s="319"/>
      <c r="HX393" s="319"/>
      <c r="HY393" s="319"/>
      <c r="HZ393" s="319"/>
      <c r="IA393" s="319"/>
      <c r="IB393" s="319"/>
      <c r="IC393" s="319"/>
      <c r="ID393" s="319"/>
      <c r="IE393" s="319"/>
      <c r="IF393" s="319"/>
      <c r="IG393" s="319"/>
      <c r="IH393" s="319"/>
      <c r="II393" s="319"/>
      <c r="IJ393" s="319"/>
      <c r="IK393" s="319"/>
      <c r="IL393" s="319"/>
      <c r="IM393" s="319"/>
      <c r="IN393" s="319"/>
      <c r="IO393" s="319"/>
      <c r="IP393" s="319"/>
      <c r="IQ393" s="319"/>
      <c r="IR393" s="319"/>
      <c r="IS393" s="319"/>
      <c r="IT393" s="319"/>
      <c r="IU393" s="319"/>
      <c r="IV393" s="319"/>
      <c r="IW393" s="319"/>
      <c r="IX393" s="319"/>
      <c r="IY393" s="319"/>
      <c r="IZ393" s="319"/>
      <c r="JA393" s="319"/>
      <c r="JB393" s="319"/>
      <c r="JC393" s="319"/>
      <c r="JD393" s="319"/>
      <c r="JE393" s="319"/>
      <c r="JF393" s="319"/>
      <c r="JG393" s="319"/>
      <c r="JH393" s="319"/>
      <c r="JI393" s="319"/>
      <c r="JJ393" s="319"/>
      <c r="JK393" s="319"/>
      <c r="JL393" s="319"/>
      <c r="JM393" s="319"/>
      <c r="JN393" s="319"/>
      <c r="JO393" s="319"/>
      <c r="JP393" s="319"/>
      <c r="JQ393" s="319"/>
      <c r="JR393" s="319"/>
      <c r="JS393" s="319"/>
      <c r="JT393" s="319"/>
      <c r="JU393" s="319"/>
      <c r="JV393" s="319"/>
      <c r="JW393" s="319"/>
      <c r="JX393" s="319"/>
      <c r="JY393" s="319"/>
      <c r="JZ393" s="319"/>
      <c r="KA393" s="319"/>
      <c r="KB393" s="319"/>
      <c r="KC393" s="319"/>
      <c r="KD393" s="319"/>
      <c r="KE393" s="319"/>
      <c r="KF393" s="319"/>
      <c r="KG393" s="319"/>
      <c r="KH393" s="319"/>
      <c r="KI393" s="319"/>
      <c r="KJ393" s="319"/>
      <c r="KK393" s="319"/>
      <c r="KL393" s="319"/>
      <c r="KM393" s="319"/>
      <c r="KN393" s="319"/>
      <c r="KO393" s="319"/>
      <c r="KP393" s="319"/>
      <c r="KQ393" s="319"/>
      <c r="KR393" s="319"/>
      <c r="KS393" s="319"/>
      <c r="KT393" s="319"/>
      <c r="KU393" s="319"/>
      <c r="KV393" s="319"/>
      <c r="KW393" s="319"/>
      <c r="KX393" s="319"/>
      <c r="KY393" s="319"/>
      <c r="KZ393" s="319"/>
      <c r="LA393" s="319"/>
      <c r="LB393" s="319"/>
      <c r="LC393" s="319"/>
      <c r="LD393" s="319"/>
      <c r="LE393" s="319"/>
      <c r="LF393" s="319"/>
      <c r="LG393" s="319"/>
      <c r="LH393" s="319"/>
      <c r="LI393" s="319"/>
      <c r="LJ393" s="319"/>
      <c r="LK393" s="319"/>
      <c r="LL393" s="319"/>
      <c r="LM393" s="319"/>
      <c r="LN393" s="319"/>
      <c r="LO393" s="319"/>
      <c r="LP393" s="319"/>
      <c r="LQ393" s="319"/>
      <c r="LR393" s="319"/>
      <c r="LS393" s="319"/>
      <c r="LT393" s="319"/>
      <c r="LU393" s="319"/>
      <c r="LV393" s="319"/>
      <c r="LW393" s="319"/>
      <c r="LX393" s="319"/>
      <c r="LY393" s="319"/>
      <c r="LZ393" s="319"/>
      <c r="MA393" s="319"/>
      <c r="MB393" s="319"/>
      <c r="MC393" s="319"/>
      <c r="MD393" s="319"/>
      <c r="ME393" s="319"/>
      <c r="MF393" s="319"/>
      <c r="MG393" s="319"/>
      <c r="MH393" s="319"/>
      <c r="MI393" s="319"/>
      <c r="MJ393" s="319"/>
      <c r="MK393" s="319"/>
      <c r="ML393" s="319"/>
      <c r="MM393" s="319"/>
      <c r="MN393" s="319"/>
      <c r="MO393" s="319"/>
      <c r="MP393" s="319"/>
      <c r="MQ393" s="319"/>
      <c r="MS393" s="241"/>
      <c r="MT393" s="362">
        <f t="shared" si="533"/>
        <v>0</v>
      </c>
      <c r="MU393" s="363">
        <f t="shared" si="519"/>
        <v>0</v>
      </c>
      <c r="MV393" s="363">
        <f t="shared" si="520"/>
        <v>0</v>
      </c>
      <c r="MW393" s="363"/>
      <c r="MX393" s="363">
        <f t="shared" si="521"/>
        <v>0</v>
      </c>
      <c r="MY393" s="363"/>
      <c r="MZ393" s="363">
        <f t="shared" si="522"/>
        <v>0</v>
      </c>
      <c r="NA393" s="363"/>
      <c r="NB393" s="363">
        <f t="shared" si="523"/>
        <v>0</v>
      </c>
      <c r="NC393" s="363"/>
      <c r="ND393" s="363">
        <f t="shared" si="524"/>
        <v>0</v>
      </c>
      <c r="NE393" s="363"/>
      <c r="NF393" s="363">
        <f t="shared" si="525"/>
        <v>0</v>
      </c>
      <c r="NG393" s="363"/>
      <c r="NH393" s="363">
        <f t="shared" si="526"/>
        <v>0</v>
      </c>
      <c r="NI393" s="363"/>
      <c r="NJ393" s="363">
        <f t="shared" si="527"/>
        <v>0</v>
      </c>
      <c r="NK393" s="363"/>
      <c r="NL393" s="363">
        <f t="shared" si="534"/>
        <v>0</v>
      </c>
      <c r="NM393" s="364"/>
      <c r="NN393" s="370"/>
      <c r="NR393" s="318">
        <f t="shared" si="528"/>
        <v>0</v>
      </c>
      <c r="NS393" s="318">
        <f t="shared" si="529"/>
        <v>0</v>
      </c>
      <c r="NT393" s="318">
        <f t="shared" si="530"/>
        <v>0</v>
      </c>
    </row>
    <row r="394" spans="1:384" s="318" customFormat="1" ht="10.199999999999999" customHeight="1" x14ac:dyDescent="0.3">
      <c r="A394" s="25"/>
      <c r="B394" s="389"/>
      <c r="C394" s="424"/>
      <c r="D394" s="15"/>
      <c r="E394" s="408" t="str">
        <f>$E$9</f>
        <v>CREPIERE</v>
      </c>
      <c r="F394" s="408"/>
      <c r="G394" s="131" t="str">
        <f>IF(MT420=0,"",MT420)</f>
        <v/>
      </c>
      <c r="H394" s="399"/>
      <c r="I394" s="394" t="str">
        <f>Prenoms!$B$7</f>
        <v>seb</v>
      </c>
      <c r="J394" s="395"/>
      <c r="K394" s="395"/>
      <c r="L394" s="395"/>
      <c r="M394" s="395"/>
      <c r="N394" s="81" t="str">
        <f>IF(NL394&lt;&gt;0,"",IF(Conges!Q41=0,"",Conges!Q41))</f>
        <v/>
      </c>
      <c r="O394" s="82"/>
      <c r="P394" s="83"/>
      <c r="Q394" s="83"/>
      <c r="R394" s="83"/>
      <c r="S394" s="83"/>
      <c r="T394" s="83"/>
      <c r="U394" s="83"/>
      <c r="V394" s="84"/>
      <c r="W394" s="83"/>
      <c r="X394" s="83"/>
      <c r="Y394" s="83"/>
      <c r="Z394" s="83"/>
      <c r="AA394" s="83"/>
      <c r="AB394" s="83"/>
      <c r="AC394" s="83"/>
      <c r="AD394" s="83"/>
      <c r="AE394" s="82"/>
      <c r="AF394" s="83"/>
      <c r="AG394" s="83"/>
      <c r="AH394" s="83"/>
      <c r="AI394" s="83"/>
      <c r="AJ394" s="84"/>
      <c r="AK394" s="83"/>
      <c r="AL394" s="83"/>
      <c r="AM394" s="83"/>
      <c r="AN394" s="83"/>
      <c r="AO394" s="83"/>
      <c r="AP394" s="83"/>
      <c r="AQ394" s="83"/>
      <c r="AR394" s="83"/>
      <c r="AS394" s="83"/>
      <c r="AT394" s="83"/>
      <c r="AU394" s="82"/>
      <c r="AV394" s="83"/>
      <c r="AW394" s="83"/>
      <c r="AX394" s="83"/>
      <c r="AY394" s="83"/>
      <c r="AZ394" s="83"/>
      <c r="BA394" s="83"/>
      <c r="BB394" s="84"/>
      <c r="BC394" s="85">
        <f>IF(NL394&lt;&gt;0,(IF(Conges!Q$41=0,0,3)),0)</f>
        <v>0</v>
      </c>
      <c r="BD394" s="417"/>
      <c r="BE394" s="390">
        <f>IF(OR(Conges!Q$41="A",Conges!Q$41="V"),Prenoms!L$7,NL394)</f>
        <v>0</v>
      </c>
      <c r="BF394" s="391"/>
      <c r="BG394" s="286"/>
      <c r="BH394" s="287">
        <f t="shared" si="513"/>
        <v>0</v>
      </c>
      <c r="BI394" s="288" t="str">
        <f t="shared" si="514"/>
        <v/>
      </c>
      <c r="BJ394" s="300">
        <v>65.419354838709666</v>
      </c>
      <c r="BK394" s="301">
        <f t="shared" si="531"/>
        <v>-65.419354838709666</v>
      </c>
      <c r="BL394" s="302">
        <f t="shared" ref="BL394:BL453" si="538">$NL394</f>
        <v>0</v>
      </c>
      <c r="BM394" s="302">
        <f t="shared" ref="BM394:BM453" si="539">$BE394</f>
        <v>0</v>
      </c>
      <c r="BN394" s="302">
        <f>SUM('Heures Pointage'!$ED$17:$EE$17)</f>
        <v>0</v>
      </c>
      <c r="BO394" s="302">
        <f>SUM('Heures et Indemnites'!$ED$17:$EE$17)</f>
        <v>0</v>
      </c>
      <c r="BP394" s="303">
        <f t="shared" ref="BP394:BP453" si="540">$NT394</f>
        <v>0</v>
      </c>
      <c r="BQ394" s="303">
        <f>'Heures Pointage'!$FB$17</f>
        <v>0</v>
      </c>
      <c r="BR394" s="304">
        <f t="shared" ref="BR394" si="541">$BH$1059</f>
        <v>0</v>
      </c>
      <c r="BS394" s="149">
        <f>Prenoms!$C$7</f>
        <v>169</v>
      </c>
      <c r="BT394" s="180"/>
      <c r="BU394" s="324">
        <f>SUM('Heures et Indemnites'!$ED$17:$EE$17)</f>
        <v>0</v>
      </c>
      <c r="BV394" s="235">
        <f>SUM('Heures et Indemnites'!$ED$6:$EE$17)</f>
        <v>0</v>
      </c>
      <c r="BW394" s="324"/>
      <c r="BX394" s="235"/>
      <c r="BY394" s="319"/>
      <c r="BZ394" s="319"/>
      <c r="CA394" s="319"/>
      <c r="CB394" s="319"/>
      <c r="CC394" s="319"/>
      <c r="CD394" s="319"/>
      <c r="CE394" s="319"/>
      <c r="CF394" s="319"/>
      <c r="CG394" s="319"/>
      <c r="CH394" s="319"/>
      <c r="CI394" s="319"/>
      <c r="CJ394" s="319"/>
      <c r="CK394" s="319"/>
      <c r="CL394" s="319"/>
      <c r="CM394" s="319"/>
      <c r="CN394" s="319"/>
      <c r="CO394" s="319"/>
      <c r="CP394" s="319"/>
      <c r="CQ394" s="319"/>
      <c r="CR394" s="319"/>
      <c r="CS394" s="319"/>
      <c r="CT394" s="319"/>
      <c r="CU394" s="319"/>
      <c r="CV394" s="319"/>
      <c r="CW394" s="319"/>
      <c r="CX394" s="319"/>
      <c r="CY394" s="319"/>
      <c r="CZ394" s="319"/>
      <c r="DA394" s="319"/>
      <c r="DB394" s="319"/>
      <c r="DC394" s="319"/>
      <c r="DD394" s="319"/>
      <c r="DE394" s="319"/>
      <c r="DF394" s="319"/>
      <c r="DG394" s="319"/>
      <c r="DH394" s="319"/>
      <c r="DI394" s="319"/>
      <c r="DJ394" s="319"/>
      <c r="DK394" s="319"/>
      <c r="DL394" s="319"/>
      <c r="DM394" s="319"/>
      <c r="DN394" s="319"/>
      <c r="DO394" s="319"/>
      <c r="DP394" s="319"/>
      <c r="DQ394" s="319"/>
      <c r="DR394" s="319"/>
      <c r="DS394" s="319"/>
      <c r="DT394" s="319"/>
      <c r="DU394" s="319"/>
      <c r="DV394" s="319"/>
      <c r="DW394" s="319"/>
      <c r="DX394" s="319"/>
      <c r="DY394" s="319"/>
      <c r="DZ394" s="319"/>
      <c r="EA394" s="319"/>
      <c r="EB394" s="319"/>
      <c r="EC394" s="319"/>
      <c r="ED394" s="319"/>
      <c r="EE394" s="319"/>
      <c r="EF394" s="319"/>
      <c r="EG394" s="319"/>
      <c r="EH394" s="319"/>
      <c r="EI394" s="319"/>
      <c r="EJ394" s="319"/>
      <c r="EK394" s="319"/>
      <c r="EL394" s="319"/>
      <c r="EM394" s="319"/>
      <c r="EN394" s="319"/>
      <c r="EO394" s="319"/>
      <c r="EP394" s="319"/>
      <c r="EQ394" s="319"/>
      <c r="ER394" s="319"/>
      <c r="ES394" s="319"/>
      <c r="ET394" s="319"/>
      <c r="EU394" s="319"/>
      <c r="EV394" s="319"/>
      <c r="EW394" s="319"/>
      <c r="EX394" s="319"/>
      <c r="EY394" s="319"/>
      <c r="EZ394" s="319"/>
      <c r="FA394" s="319"/>
      <c r="FB394" s="319"/>
      <c r="FC394" s="319"/>
      <c r="FD394" s="319"/>
      <c r="FE394" s="319"/>
      <c r="FF394" s="319"/>
      <c r="FG394" s="319"/>
      <c r="FH394" s="319"/>
      <c r="FI394" s="319"/>
      <c r="FJ394" s="319"/>
      <c r="FK394" s="319"/>
      <c r="FL394" s="319"/>
      <c r="FM394" s="319"/>
      <c r="FN394" s="319"/>
      <c r="FO394" s="319"/>
      <c r="FP394" s="319"/>
      <c r="FQ394" s="319"/>
      <c r="FR394" s="319"/>
      <c r="FS394" s="319"/>
      <c r="FT394" s="319"/>
      <c r="FU394" s="319"/>
      <c r="FV394" s="319"/>
      <c r="FW394" s="319"/>
      <c r="FX394" s="319"/>
      <c r="FY394" s="319"/>
      <c r="FZ394" s="319"/>
      <c r="GA394" s="319"/>
      <c r="GB394" s="319"/>
      <c r="GC394" s="319"/>
      <c r="GD394" s="319"/>
      <c r="GE394" s="319"/>
      <c r="GF394" s="319"/>
      <c r="GG394" s="319"/>
      <c r="GH394" s="319"/>
      <c r="GI394" s="319"/>
      <c r="GJ394" s="319"/>
      <c r="GK394" s="319"/>
      <c r="GL394" s="319"/>
      <c r="GM394" s="319"/>
      <c r="GN394" s="319"/>
      <c r="GO394" s="319"/>
      <c r="GP394" s="319"/>
      <c r="GQ394" s="319"/>
      <c r="GR394" s="319"/>
      <c r="GS394" s="319"/>
      <c r="GT394" s="319"/>
      <c r="GU394" s="319"/>
      <c r="GV394" s="319"/>
      <c r="GW394" s="319"/>
      <c r="GX394" s="319"/>
      <c r="GY394" s="319"/>
      <c r="GZ394" s="319"/>
      <c r="HA394" s="319"/>
      <c r="HB394" s="319"/>
      <c r="HC394" s="319"/>
      <c r="HD394" s="319"/>
      <c r="HE394" s="319"/>
      <c r="HF394" s="319"/>
      <c r="HG394" s="319"/>
      <c r="HH394" s="319"/>
      <c r="HI394" s="319"/>
      <c r="HJ394" s="319"/>
      <c r="HK394" s="319"/>
      <c r="HL394" s="319"/>
      <c r="HM394" s="319"/>
      <c r="HN394" s="319"/>
      <c r="HO394" s="319"/>
      <c r="HP394" s="319"/>
      <c r="HQ394" s="319"/>
      <c r="HR394" s="319"/>
      <c r="HS394" s="319"/>
      <c r="HT394" s="319"/>
      <c r="HU394" s="319"/>
      <c r="HV394" s="319"/>
      <c r="HW394" s="319"/>
      <c r="HX394" s="319"/>
      <c r="HY394" s="319"/>
      <c r="HZ394" s="319"/>
      <c r="IA394" s="319"/>
      <c r="IB394" s="319"/>
      <c r="IC394" s="319"/>
      <c r="ID394" s="319"/>
      <c r="IE394" s="319"/>
      <c r="IF394" s="319"/>
      <c r="IG394" s="319"/>
      <c r="IH394" s="319"/>
      <c r="II394" s="319"/>
      <c r="IJ394" s="319"/>
      <c r="IK394" s="319"/>
      <c r="IL394" s="319"/>
      <c r="IM394" s="319"/>
      <c r="IN394" s="319"/>
      <c r="IO394" s="319"/>
      <c r="IP394" s="319"/>
      <c r="IQ394" s="319"/>
      <c r="IR394" s="319"/>
      <c r="IS394" s="319"/>
      <c r="IT394" s="319"/>
      <c r="IU394" s="319"/>
      <c r="IV394" s="319"/>
      <c r="IW394" s="319"/>
      <c r="IX394" s="319"/>
      <c r="IY394" s="319"/>
      <c r="IZ394" s="319"/>
      <c r="JA394" s="319"/>
      <c r="JB394" s="319"/>
      <c r="JC394" s="319"/>
      <c r="JD394" s="319"/>
      <c r="JE394" s="319"/>
      <c r="JF394" s="319"/>
      <c r="JG394" s="319"/>
      <c r="JH394" s="319"/>
      <c r="JI394" s="319"/>
      <c r="JJ394" s="319"/>
      <c r="JK394" s="319"/>
      <c r="JL394" s="319"/>
      <c r="JM394" s="319"/>
      <c r="JN394" s="319"/>
      <c r="JO394" s="319"/>
      <c r="JP394" s="319"/>
      <c r="JQ394" s="319"/>
      <c r="JR394" s="319"/>
      <c r="JS394" s="319"/>
      <c r="JT394" s="319"/>
      <c r="JU394" s="319"/>
      <c r="JV394" s="319"/>
      <c r="JW394" s="319"/>
      <c r="JX394" s="319"/>
      <c r="JY394" s="319"/>
      <c r="JZ394" s="319"/>
      <c r="KA394" s="319"/>
      <c r="KB394" s="319"/>
      <c r="KC394" s="319"/>
      <c r="KD394" s="319"/>
      <c r="KE394" s="319"/>
      <c r="KF394" s="319"/>
      <c r="KG394" s="319"/>
      <c r="KH394" s="319"/>
      <c r="KI394" s="319"/>
      <c r="KJ394" s="319"/>
      <c r="KK394" s="319"/>
      <c r="KL394" s="319"/>
      <c r="KM394" s="319"/>
      <c r="KN394" s="319"/>
      <c r="KO394" s="319"/>
      <c r="KP394" s="319"/>
      <c r="KQ394" s="319"/>
      <c r="KR394" s="319"/>
      <c r="KS394" s="319"/>
      <c r="KT394" s="319"/>
      <c r="KU394" s="319"/>
      <c r="KV394" s="319"/>
      <c r="KW394" s="319"/>
      <c r="KX394" s="319"/>
      <c r="KY394" s="319"/>
      <c r="KZ394" s="319"/>
      <c r="LA394" s="319"/>
      <c r="LB394" s="319"/>
      <c r="LC394" s="319"/>
      <c r="LD394" s="319"/>
      <c r="LE394" s="319"/>
      <c r="LF394" s="319"/>
      <c r="LG394" s="319"/>
      <c r="LH394" s="319"/>
      <c r="LI394" s="319"/>
      <c r="LJ394" s="319"/>
      <c r="LK394" s="319"/>
      <c r="LL394" s="319"/>
      <c r="LM394" s="319"/>
      <c r="LN394" s="319"/>
      <c r="LO394" s="319"/>
      <c r="LP394" s="319"/>
      <c r="LQ394" s="319"/>
      <c r="LR394" s="319"/>
      <c r="LS394" s="319"/>
      <c r="LT394" s="319"/>
      <c r="LU394" s="319"/>
      <c r="LV394" s="319"/>
      <c r="LW394" s="319"/>
      <c r="LX394" s="319"/>
      <c r="LY394" s="319"/>
      <c r="LZ394" s="319"/>
      <c r="MA394" s="319"/>
      <c r="MB394" s="319"/>
      <c r="MC394" s="319"/>
      <c r="MD394" s="319"/>
      <c r="ME394" s="319"/>
      <c r="MF394" s="319"/>
      <c r="MG394" s="319"/>
      <c r="MH394" s="319"/>
      <c r="MI394" s="319"/>
      <c r="MJ394" s="319"/>
      <c r="MK394" s="319"/>
      <c r="ML394" s="319"/>
      <c r="MM394" s="319"/>
      <c r="MN394" s="319"/>
      <c r="MO394" s="319"/>
      <c r="MP394" s="319"/>
      <c r="MQ394" s="319"/>
      <c r="MS394" s="241"/>
      <c r="MT394" s="373">
        <f t="shared" si="533"/>
        <v>0</v>
      </c>
      <c r="MU394" s="365">
        <f t="shared" si="519"/>
        <v>0</v>
      </c>
      <c r="MV394" s="365">
        <f t="shared" si="520"/>
        <v>0</v>
      </c>
      <c r="MW394" s="365"/>
      <c r="MX394" s="365">
        <f t="shared" si="521"/>
        <v>0</v>
      </c>
      <c r="MY394" s="365"/>
      <c r="MZ394" s="365">
        <f t="shared" si="522"/>
        <v>0</v>
      </c>
      <c r="NA394" s="365"/>
      <c r="NB394" s="365">
        <f t="shared" si="523"/>
        <v>0</v>
      </c>
      <c r="NC394" s="365"/>
      <c r="ND394" s="365">
        <f t="shared" si="524"/>
        <v>0</v>
      </c>
      <c r="NE394" s="365"/>
      <c r="NF394" s="365">
        <f t="shared" si="525"/>
        <v>0</v>
      </c>
      <c r="NG394" s="365"/>
      <c r="NH394" s="365">
        <f t="shared" si="526"/>
        <v>0</v>
      </c>
      <c r="NI394" s="365"/>
      <c r="NJ394" s="365">
        <f t="shared" si="527"/>
        <v>0</v>
      </c>
      <c r="NK394" s="365"/>
      <c r="NL394" s="365">
        <f t="shared" si="534"/>
        <v>0</v>
      </c>
      <c r="NM394" s="366"/>
      <c r="NN394" s="370"/>
      <c r="NR394" s="318">
        <f t="shared" si="528"/>
        <v>0</v>
      </c>
      <c r="NS394" s="318">
        <f t="shared" si="529"/>
        <v>0</v>
      </c>
      <c r="NT394" s="318">
        <f t="shared" si="530"/>
        <v>0</v>
      </c>
    </row>
    <row r="395" spans="1:384" s="318" customFormat="1" ht="10.199999999999999" customHeight="1" x14ac:dyDescent="0.3">
      <c r="A395" s="25"/>
      <c r="B395" s="389"/>
      <c r="C395" s="424"/>
      <c r="D395" s="15"/>
      <c r="E395" s="411" t="str">
        <f>$E$10</f>
        <v>BRASSERIE</v>
      </c>
      <c r="F395" s="411"/>
      <c r="G395" s="132" t="str">
        <f>IF(MV420=0,"",MV420)</f>
        <v/>
      </c>
      <c r="H395" s="399"/>
      <c r="I395" s="381" t="str">
        <f>Prenoms!$B$8</f>
        <v>dylan</v>
      </c>
      <c r="J395" s="382"/>
      <c r="K395" s="382"/>
      <c r="L395" s="382"/>
      <c r="M395" s="382"/>
      <c r="N395" s="68" t="str">
        <f>IF(NL395&lt;&gt;0,"",IF(Conges!Q42=0,"",Conges!Q42))</f>
        <v/>
      </c>
      <c r="O395" s="69"/>
      <c r="P395" s="70"/>
      <c r="Q395" s="70"/>
      <c r="R395" s="70"/>
      <c r="S395" s="70"/>
      <c r="T395" s="70"/>
      <c r="U395" s="70"/>
      <c r="V395" s="71"/>
      <c r="W395" s="70"/>
      <c r="X395" s="70"/>
      <c r="Y395" s="70"/>
      <c r="Z395" s="70"/>
      <c r="AA395" s="70"/>
      <c r="AB395" s="70"/>
      <c r="AC395" s="70"/>
      <c r="AD395" s="70"/>
      <c r="AE395" s="69"/>
      <c r="AF395" s="70"/>
      <c r="AG395" s="70"/>
      <c r="AH395" s="70"/>
      <c r="AI395" s="70"/>
      <c r="AJ395" s="71"/>
      <c r="AK395" s="70"/>
      <c r="AL395" s="70"/>
      <c r="AM395" s="70"/>
      <c r="AN395" s="70"/>
      <c r="AO395" s="70"/>
      <c r="AP395" s="70"/>
      <c r="AQ395" s="70"/>
      <c r="AR395" s="70"/>
      <c r="AS395" s="70"/>
      <c r="AT395" s="70"/>
      <c r="AU395" s="69"/>
      <c r="AV395" s="70"/>
      <c r="AW395" s="70"/>
      <c r="AX395" s="70"/>
      <c r="AY395" s="70"/>
      <c r="AZ395" s="70"/>
      <c r="BA395" s="70"/>
      <c r="BB395" s="71"/>
      <c r="BC395" s="72">
        <f>IF(NL395&lt;&gt;0,(IF(Conges!Q$42=0,0,3)),0)</f>
        <v>0</v>
      </c>
      <c r="BD395" s="417"/>
      <c r="BE395" s="392">
        <f>IF(OR(Conges!Q$42="A",Conges!Q$42="V"),Prenoms!L$8,NL395)</f>
        <v>0</v>
      </c>
      <c r="BF395" s="393"/>
      <c r="BG395" s="289"/>
      <c r="BH395" s="290">
        <f t="shared" si="513"/>
        <v>0</v>
      </c>
      <c r="BI395" s="291" t="str">
        <f t="shared" si="514"/>
        <v/>
      </c>
      <c r="BJ395" s="305">
        <v>65.419354838709666</v>
      </c>
      <c r="BK395" s="306">
        <f t="shared" si="531"/>
        <v>-65.419354838709666</v>
      </c>
      <c r="BL395" s="307">
        <f t="shared" si="538"/>
        <v>0</v>
      </c>
      <c r="BM395" s="307">
        <f t="shared" si="539"/>
        <v>0</v>
      </c>
      <c r="BN395" s="307">
        <f>SUM('Heures Pointage'!$FD$17:$FE$17)</f>
        <v>0</v>
      </c>
      <c r="BO395" s="307">
        <f>SUM('Heures et Indemnites'!$FD$17:$FE$17)</f>
        <v>0</v>
      </c>
      <c r="BP395" s="308">
        <f t="shared" si="540"/>
        <v>0</v>
      </c>
      <c r="BQ395" s="308">
        <f>'Heures Pointage'!$GB$17</f>
        <v>0</v>
      </c>
      <c r="BR395" s="309">
        <f t="shared" ref="BR395" si="542">$BH$1060</f>
        <v>0</v>
      </c>
      <c r="BS395" s="150">
        <f>Prenoms!$C$8</f>
        <v>169</v>
      </c>
      <c r="BT395" s="153"/>
      <c r="BU395" s="323">
        <f>SUM('Heures et Indemnites'!$FD$17:$FE$17)</f>
        <v>0</v>
      </c>
      <c r="BV395" s="236">
        <f>SUM('Heures et Indemnites'!$FD$6:$FE$17)</f>
        <v>0</v>
      </c>
      <c r="BW395" s="323"/>
      <c r="BX395" s="236"/>
      <c r="BY395" s="319"/>
      <c r="BZ395" s="319"/>
      <c r="CA395" s="319"/>
      <c r="CB395" s="319"/>
      <c r="CC395" s="319"/>
      <c r="CD395" s="319"/>
      <c r="CE395" s="319"/>
      <c r="CF395" s="319"/>
      <c r="CG395" s="319"/>
      <c r="CH395" s="319"/>
      <c r="CI395" s="319"/>
      <c r="CJ395" s="319"/>
      <c r="CK395" s="319"/>
      <c r="CL395" s="319"/>
      <c r="CM395" s="319"/>
      <c r="CN395" s="319"/>
      <c r="CO395" s="319"/>
      <c r="CP395" s="319"/>
      <c r="CQ395" s="319"/>
      <c r="CR395" s="319"/>
      <c r="CS395" s="319"/>
      <c r="CT395" s="319"/>
      <c r="CU395" s="319"/>
      <c r="CV395" s="319"/>
      <c r="CW395" s="319"/>
      <c r="CX395" s="319"/>
      <c r="CY395" s="319"/>
      <c r="CZ395" s="319"/>
      <c r="DA395" s="319"/>
      <c r="DB395" s="319"/>
      <c r="DC395" s="319"/>
      <c r="DD395" s="319"/>
      <c r="DE395" s="319"/>
      <c r="DF395" s="319"/>
      <c r="DG395" s="319"/>
      <c r="DH395" s="319"/>
      <c r="DI395" s="319"/>
      <c r="DJ395" s="319"/>
      <c r="DK395" s="319"/>
      <c r="DL395" s="319"/>
      <c r="DM395" s="319"/>
      <c r="DN395" s="319"/>
      <c r="DO395" s="319"/>
      <c r="DP395" s="319"/>
      <c r="DQ395" s="319"/>
      <c r="DR395" s="319"/>
      <c r="DS395" s="319"/>
      <c r="DT395" s="319"/>
      <c r="DU395" s="319"/>
      <c r="DV395" s="319"/>
      <c r="DW395" s="319"/>
      <c r="DX395" s="319"/>
      <c r="DY395" s="319"/>
      <c r="DZ395" s="319"/>
      <c r="EA395" s="319"/>
      <c r="EB395" s="319"/>
      <c r="EC395" s="319"/>
      <c r="ED395" s="319"/>
      <c r="EE395" s="319"/>
      <c r="EF395" s="319"/>
      <c r="EG395" s="319"/>
      <c r="EH395" s="319"/>
      <c r="EI395" s="319"/>
      <c r="EJ395" s="319"/>
      <c r="EK395" s="319"/>
      <c r="EL395" s="319"/>
      <c r="EM395" s="319"/>
      <c r="EN395" s="319"/>
      <c r="EO395" s="319"/>
      <c r="EP395" s="319"/>
      <c r="EQ395" s="319"/>
      <c r="ER395" s="319"/>
      <c r="ES395" s="319"/>
      <c r="ET395" s="319"/>
      <c r="EU395" s="319"/>
      <c r="EV395" s="319"/>
      <c r="EW395" s="319"/>
      <c r="EX395" s="319"/>
      <c r="EY395" s="319"/>
      <c r="EZ395" s="319"/>
      <c r="FA395" s="319"/>
      <c r="FB395" s="319"/>
      <c r="FC395" s="319"/>
      <c r="FD395" s="319"/>
      <c r="FE395" s="319"/>
      <c r="FF395" s="319"/>
      <c r="FG395" s="319"/>
      <c r="FH395" s="319"/>
      <c r="FI395" s="319"/>
      <c r="FJ395" s="319"/>
      <c r="FK395" s="319"/>
      <c r="FL395" s="319"/>
      <c r="FM395" s="319"/>
      <c r="FN395" s="319"/>
      <c r="FO395" s="319"/>
      <c r="FP395" s="319"/>
      <c r="FQ395" s="319"/>
      <c r="FR395" s="319"/>
      <c r="FS395" s="319"/>
      <c r="FT395" s="319"/>
      <c r="FU395" s="319"/>
      <c r="FV395" s="319"/>
      <c r="FW395" s="319"/>
      <c r="FX395" s="319"/>
      <c r="FY395" s="319"/>
      <c r="FZ395" s="319"/>
      <c r="GA395" s="319"/>
      <c r="GB395" s="319"/>
      <c r="GC395" s="319"/>
      <c r="GD395" s="319"/>
      <c r="GE395" s="319"/>
      <c r="GF395" s="319"/>
      <c r="GG395" s="319"/>
      <c r="GH395" s="319"/>
      <c r="GI395" s="319"/>
      <c r="GJ395" s="319"/>
      <c r="GK395" s="319"/>
      <c r="GL395" s="319"/>
      <c r="GM395" s="319"/>
      <c r="GN395" s="319"/>
      <c r="GO395" s="319"/>
      <c r="GP395" s="319"/>
      <c r="GQ395" s="319"/>
      <c r="GR395" s="319"/>
      <c r="GS395" s="319"/>
      <c r="GT395" s="319"/>
      <c r="GU395" s="319"/>
      <c r="GV395" s="319"/>
      <c r="GW395" s="319"/>
      <c r="GX395" s="319"/>
      <c r="GY395" s="319"/>
      <c r="GZ395" s="319"/>
      <c r="HA395" s="319"/>
      <c r="HB395" s="319"/>
      <c r="HC395" s="319"/>
      <c r="HD395" s="319"/>
      <c r="HE395" s="319"/>
      <c r="HF395" s="319"/>
      <c r="HG395" s="319"/>
      <c r="HH395" s="319"/>
      <c r="HI395" s="319"/>
      <c r="HJ395" s="319"/>
      <c r="HK395" s="319"/>
      <c r="HL395" s="319"/>
      <c r="HM395" s="319"/>
      <c r="HN395" s="319"/>
      <c r="HO395" s="319"/>
      <c r="HP395" s="319"/>
      <c r="HQ395" s="319"/>
      <c r="HR395" s="319"/>
      <c r="HS395" s="319"/>
      <c r="HT395" s="319"/>
      <c r="HU395" s="319"/>
      <c r="HV395" s="319"/>
      <c r="HW395" s="319"/>
      <c r="HX395" s="319"/>
      <c r="HY395" s="319"/>
      <c r="HZ395" s="319"/>
      <c r="IA395" s="319"/>
      <c r="IB395" s="319"/>
      <c r="IC395" s="319"/>
      <c r="ID395" s="319"/>
      <c r="IE395" s="319"/>
      <c r="IF395" s="319"/>
      <c r="IG395" s="319"/>
      <c r="IH395" s="319"/>
      <c r="II395" s="319"/>
      <c r="IJ395" s="319"/>
      <c r="IK395" s="319"/>
      <c r="IL395" s="319"/>
      <c r="IM395" s="319"/>
      <c r="IN395" s="319"/>
      <c r="IO395" s="319"/>
      <c r="IP395" s="319"/>
      <c r="IQ395" s="319"/>
      <c r="IR395" s="319"/>
      <c r="IS395" s="319"/>
      <c r="IT395" s="319"/>
      <c r="IU395" s="319"/>
      <c r="IV395" s="319"/>
      <c r="IW395" s="319"/>
      <c r="IX395" s="319"/>
      <c r="IY395" s="319"/>
      <c r="IZ395" s="319"/>
      <c r="JA395" s="319"/>
      <c r="JB395" s="319"/>
      <c r="JC395" s="319"/>
      <c r="JD395" s="319"/>
      <c r="JE395" s="319"/>
      <c r="JF395" s="319"/>
      <c r="JG395" s="319"/>
      <c r="JH395" s="319"/>
      <c r="JI395" s="319"/>
      <c r="JJ395" s="319"/>
      <c r="JK395" s="319"/>
      <c r="JL395" s="319"/>
      <c r="JM395" s="319"/>
      <c r="JN395" s="319"/>
      <c r="JO395" s="319"/>
      <c r="JP395" s="319"/>
      <c r="JQ395" s="319"/>
      <c r="JR395" s="319"/>
      <c r="JS395" s="319"/>
      <c r="JT395" s="319"/>
      <c r="JU395" s="319"/>
      <c r="JV395" s="319"/>
      <c r="JW395" s="319"/>
      <c r="JX395" s="319"/>
      <c r="JY395" s="319"/>
      <c r="JZ395" s="319"/>
      <c r="KA395" s="319"/>
      <c r="KB395" s="319"/>
      <c r="KC395" s="319"/>
      <c r="KD395" s="319"/>
      <c r="KE395" s="319"/>
      <c r="KF395" s="319"/>
      <c r="KG395" s="319"/>
      <c r="KH395" s="319"/>
      <c r="KI395" s="319"/>
      <c r="KJ395" s="319"/>
      <c r="KK395" s="319"/>
      <c r="KL395" s="319"/>
      <c r="KM395" s="319"/>
      <c r="KN395" s="319"/>
      <c r="KO395" s="319"/>
      <c r="KP395" s="319"/>
      <c r="KQ395" s="319"/>
      <c r="KR395" s="319"/>
      <c r="KS395" s="319"/>
      <c r="KT395" s="319"/>
      <c r="KU395" s="319"/>
      <c r="KV395" s="319"/>
      <c r="KW395" s="319"/>
      <c r="KX395" s="319"/>
      <c r="KY395" s="319"/>
      <c r="KZ395" s="319"/>
      <c r="LA395" s="319"/>
      <c r="LB395" s="319"/>
      <c r="LC395" s="319"/>
      <c r="LD395" s="319"/>
      <c r="LE395" s="319"/>
      <c r="LF395" s="319"/>
      <c r="LG395" s="319"/>
      <c r="LH395" s="319"/>
      <c r="LI395" s="319"/>
      <c r="LJ395" s="319"/>
      <c r="LK395" s="319"/>
      <c r="LL395" s="319"/>
      <c r="LM395" s="319"/>
      <c r="LN395" s="319"/>
      <c r="LO395" s="319"/>
      <c r="LP395" s="319"/>
      <c r="LQ395" s="319"/>
      <c r="LR395" s="319"/>
      <c r="LS395" s="319"/>
      <c r="LT395" s="319"/>
      <c r="LU395" s="319"/>
      <c r="LV395" s="319"/>
      <c r="LW395" s="319"/>
      <c r="LX395" s="319"/>
      <c r="LY395" s="319"/>
      <c r="LZ395" s="319"/>
      <c r="MA395" s="319"/>
      <c r="MB395" s="319"/>
      <c r="MC395" s="319"/>
      <c r="MD395" s="319"/>
      <c r="ME395" s="319"/>
      <c r="MF395" s="319"/>
      <c r="MG395" s="319"/>
      <c r="MH395" s="319"/>
      <c r="MI395" s="319"/>
      <c r="MJ395" s="319"/>
      <c r="MK395" s="319"/>
      <c r="ML395" s="319"/>
      <c r="MM395" s="319"/>
      <c r="MN395" s="319"/>
      <c r="MO395" s="319"/>
      <c r="MP395" s="319"/>
      <c r="MQ395" s="319"/>
      <c r="MS395" s="241"/>
      <c r="MT395" s="362">
        <f t="shared" si="533"/>
        <v>0</v>
      </c>
      <c r="MU395" s="363">
        <f t="shared" si="519"/>
        <v>0</v>
      </c>
      <c r="MV395" s="363">
        <f t="shared" si="520"/>
        <v>0</v>
      </c>
      <c r="MW395" s="363"/>
      <c r="MX395" s="363">
        <f t="shared" si="521"/>
        <v>0</v>
      </c>
      <c r="MY395" s="363"/>
      <c r="MZ395" s="363">
        <f t="shared" si="522"/>
        <v>0</v>
      </c>
      <c r="NA395" s="363"/>
      <c r="NB395" s="363">
        <f t="shared" si="523"/>
        <v>0</v>
      </c>
      <c r="NC395" s="363"/>
      <c r="ND395" s="363">
        <f t="shared" si="524"/>
        <v>0</v>
      </c>
      <c r="NE395" s="363"/>
      <c r="NF395" s="363">
        <f t="shared" si="525"/>
        <v>0</v>
      </c>
      <c r="NG395" s="363"/>
      <c r="NH395" s="363">
        <f t="shared" si="526"/>
        <v>0</v>
      </c>
      <c r="NI395" s="363"/>
      <c r="NJ395" s="363">
        <f t="shared" si="527"/>
        <v>0</v>
      </c>
      <c r="NK395" s="363"/>
      <c r="NL395" s="363">
        <f t="shared" si="534"/>
        <v>0</v>
      </c>
      <c r="NM395" s="364"/>
      <c r="NN395" s="370"/>
      <c r="NR395" s="318">
        <f t="shared" si="528"/>
        <v>0</v>
      </c>
      <c r="NS395" s="318">
        <f t="shared" si="529"/>
        <v>0</v>
      </c>
      <c r="NT395" s="318">
        <f t="shared" si="530"/>
        <v>0</v>
      </c>
    </row>
    <row r="396" spans="1:384" s="318" customFormat="1" ht="10.199999999999999" customHeight="1" x14ac:dyDescent="0.3">
      <c r="A396" s="25"/>
      <c r="B396" s="389"/>
      <c r="C396" s="424"/>
      <c r="D396" s="15"/>
      <c r="E396" s="412" t="str">
        <f>$E$11</f>
        <v>MEP</v>
      </c>
      <c r="F396" s="412"/>
      <c r="G396" s="133" t="str">
        <f>IF(MX420=0,"",MX420)</f>
        <v/>
      </c>
      <c r="H396" s="399"/>
      <c r="I396" s="394" t="str">
        <f>Prenoms!$B$9</f>
        <v>mamad</v>
      </c>
      <c r="J396" s="395"/>
      <c r="K396" s="395"/>
      <c r="L396" s="395"/>
      <c r="M396" s="395"/>
      <c r="N396" s="81" t="str">
        <f>IF(NL396&lt;&gt;0,"",IF(Conges!Q43=0,"",Conges!Q43))</f>
        <v/>
      </c>
      <c r="O396" s="82"/>
      <c r="P396" s="83"/>
      <c r="Q396" s="83"/>
      <c r="R396" s="83"/>
      <c r="S396" s="83"/>
      <c r="T396" s="83"/>
      <c r="U396" s="83"/>
      <c r="V396" s="84"/>
      <c r="W396" s="83"/>
      <c r="X396" s="83"/>
      <c r="Y396" s="83"/>
      <c r="Z396" s="83"/>
      <c r="AA396" s="83"/>
      <c r="AB396" s="83"/>
      <c r="AC396" s="83"/>
      <c r="AD396" s="83"/>
      <c r="AE396" s="82"/>
      <c r="AF396" s="83"/>
      <c r="AG396" s="83"/>
      <c r="AH396" s="83"/>
      <c r="AI396" s="83"/>
      <c r="AJ396" s="84"/>
      <c r="AK396" s="83"/>
      <c r="AL396" s="83"/>
      <c r="AM396" s="83"/>
      <c r="AN396" s="83"/>
      <c r="AO396" s="83"/>
      <c r="AP396" s="83"/>
      <c r="AQ396" s="83"/>
      <c r="AR396" s="83"/>
      <c r="AS396" s="83"/>
      <c r="AT396" s="83"/>
      <c r="AU396" s="82"/>
      <c r="AV396" s="83"/>
      <c r="AW396" s="83"/>
      <c r="AX396" s="83"/>
      <c r="AY396" s="83"/>
      <c r="AZ396" s="83"/>
      <c r="BA396" s="83"/>
      <c r="BB396" s="84"/>
      <c r="BC396" s="85">
        <f>IF(NL396&lt;&gt;0,(IF(Conges!Q$43=0,0,3)),0)</f>
        <v>0</v>
      </c>
      <c r="BD396" s="417"/>
      <c r="BE396" s="390">
        <f>IF(OR(Conges!Q$43="A",Conges!Q$43="V"),Prenoms!L$9,NL396)</f>
        <v>0</v>
      </c>
      <c r="BF396" s="391"/>
      <c r="BG396" s="286"/>
      <c r="BH396" s="287">
        <f t="shared" si="513"/>
        <v>0</v>
      </c>
      <c r="BI396" s="288" t="str">
        <f t="shared" si="514"/>
        <v/>
      </c>
      <c r="BJ396" s="300">
        <v>65.419354838709666</v>
      </c>
      <c r="BK396" s="301">
        <f t="shared" si="531"/>
        <v>-65.419354838709666</v>
      </c>
      <c r="BL396" s="302">
        <f t="shared" si="538"/>
        <v>0</v>
      </c>
      <c r="BM396" s="302">
        <f t="shared" si="539"/>
        <v>0</v>
      </c>
      <c r="BN396" s="302">
        <f>SUM('Heures Pointage'!$GD$17:$GE$17)</f>
        <v>0</v>
      </c>
      <c r="BO396" s="302">
        <f>SUM('Heures et Indemnites'!$GD$17:$GE$17)</f>
        <v>0</v>
      </c>
      <c r="BP396" s="303">
        <f t="shared" si="540"/>
        <v>0</v>
      </c>
      <c r="BQ396" s="303">
        <f>'Heures Pointage'!$HB$17</f>
        <v>0</v>
      </c>
      <c r="BR396" s="304">
        <f t="shared" ref="BR396" si="543">$BH$1061</f>
        <v>0</v>
      </c>
      <c r="BS396" s="149">
        <f>Prenoms!$C$9</f>
        <v>169</v>
      </c>
      <c r="BT396" s="180"/>
      <c r="BU396" s="324">
        <f>SUM('Heures et Indemnites'!$GD$17:$GE$17)</f>
        <v>0</v>
      </c>
      <c r="BV396" s="235">
        <f>SUM('Heures et Indemnites'!$GD$6:$GE$17)</f>
        <v>0</v>
      </c>
      <c r="BW396" s="324"/>
      <c r="BX396" s="235"/>
      <c r="BY396" s="319"/>
      <c r="BZ396" s="319"/>
      <c r="CA396" s="319"/>
      <c r="CB396" s="319"/>
      <c r="CC396" s="319"/>
      <c r="CD396" s="319"/>
      <c r="CE396" s="319"/>
      <c r="CF396" s="319"/>
      <c r="CG396" s="319"/>
      <c r="CH396" s="319"/>
      <c r="CI396" s="319"/>
      <c r="CJ396" s="319"/>
      <c r="CK396" s="319"/>
      <c r="CL396" s="319"/>
      <c r="CM396" s="319"/>
      <c r="CN396" s="319"/>
      <c r="CO396" s="319"/>
      <c r="CP396" s="319"/>
      <c r="CQ396" s="319"/>
      <c r="CR396" s="319"/>
      <c r="CS396" s="319"/>
      <c r="CT396" s="319"/>
      <c r="CU396" s="319"/>
      <c r="CV396" s="319"/>
      <c r="CW396" s="319"/>
      <c r="CX396" s="319"/>
      <c r="CY396" s="319"/>
      <c r="CZ396" s="319"/>
      <c r="DA396" s="319"/>
      <c r="DB396" s="319"/>
      <c r="DC396" s="319"/>
      <c r="DD396" s="319"/>
      <c r="DE396" s="319"/>
      <c r="DF396" s="319"/>
      <c r="DG396" s="319"/>
      <c r="DH396" s="319"/>
      <c r="DI396" s="319"/>
      <c r="DJ396" s="319"/>
      <c r="DK396" s="319"/>
      <c r="DL396" s="319"/>
      <c r="DM396" s="319"/>
      <c r="DN396" s="319"/>
      <c r="DO396" s="319"/>
      <c r="DP396" s="319"/>
      <c r="DQ396" s="319"/>
      <c r="DR396" s="319"/>
      <c r="DS396" s="319"/>
      <c r="DT396" s="319"/>
      <c r="DU396" s="319"/>
      <c r="DV396" s="319"/>
      <c r="DW396" s="319"/>
      <c r="DX396" s="319"/>
      <c r="DY396" s="319"/>
      <c r="DZ396" s="319"/>
      <c r="EA396" s="319"/>
      <c r="EB396" s="319"/>
      <c r="EC396" s="319"/>
      <c r="ED396" s="319"/>
      <c r="EE396" s="319"/>
      <c r="EF396" s="319"/>
      <c r="EG396" s="319"/>
      <c r="EH396" s="319"/>
      <c r="EI396" s="319"/>
      <c r="EJ396" s="319"/>
      <c r="EK396" s="319"/>
      <c r="EL396" s="319"/>
      <c r="EM396" s="319"/>
      <c r="EN396" s="319"/>
      <c r="EO396" s="319"/>
      <c r="EP396" s="319"/>
      <c r="EQ396" s="319"/>
      <c r="ER396" s="319"/>
      <c r="ES396" s="319"/>
      <c r="ET396" s="319"/>
      <c r="EU396" s="319"/>
      <c r="EV396" s="319"/>
      <c r="EW396" s="319"/>
      <c r="EX396" s="319"/>
      <c r="EY396" s="319"/>
      <c r="EZ396" s="319"/>
      <c r="FA396" s="319"/>
      <c r="FB396" s="319"/>
      <c r="FC396" s="319"/>
      <c r="FD396" s="319"/>
      <c r="FE396" s="319"/>
      <c r="FF396" s="319"/>
      <c r="FG396" s="319"/>
      <c r="FH396" s="319"/>
      <c r="FI396" s="319"/>
      <c r="FJ396" s="319"/>
      <c r="FK396" s="319"/>
      <c r="FL396" s="319"/>
      <c r="FM396" s="319"/>
      <c r="FN396" s="319"/>
      <c r="FO396" s="319"/>
      <c r="FP396" s="319"/>
      <c r="FQ396" s="319"/>
      <c r="FR396" s="319"/>
      <c r="FS396" s="319"/>
      <c r="FT396" s="319"/>
      <c r="FU396" s="319"/>
      <c r="FV396" s="319"/>
      <c r="FW396" s="319"/>
      <c r="FX396" s="319"/>
      <c r="FY396" s="319"/>
      <c r="FZ396" s="319"/>
      <c r="GA396" s="319"/>
      <c r="GB396" s="319"/>
      <c r="GC396" s="319"/>
      <c r="GD396" s="319"/>
      <c r="GE396" s="319"/>
      <c r="GF396" s="319"/>
      <c r="GG396" s="319"/>
      <c r="GH396" s="319"/>
      <c r="GI396" s="319"/>
      <c r="GJ396" s="319"/>
      <c r="GK396" s="319"/>
      <c r="GL396" s="319"/>
      <c r="GM396" s="319"/>
      <c r="GN396" s="319"/>
      <c r="GO396" s="319"/>
      <c r="GP396" s="319"/>
      <c r="GQ396" s="319"/>
      <c r="GR396" s="319"/>
      <c r="GS396" s="319"/>
      <c r="GT396" s="319"/>
      <c r="GU396" s="319"/>
      <c r="GV396" s="319"/>
      <c r="GW396" s="319"/>
      <c r="GX396" s="319"/>
      <c r="GY396" s="319"/>
      <c r="GZ396" s="319"/>
      <c r="HA396" s="319"/>
      <c r="HB396" s="319"/>
      <c r="HC396" s="319"/>
      <c r="HD396" s="319"/>
      <c r="HE396" s="319"/>
      <c r="HF396" s="319"/>
      <c r="HG396" s="319"/>
      <c r="HH396" s="319"/>
      <c r="HI396" s="319"/>
      <c r="HJ396" s="319"/>
      <c r="HK396" s="319"/>
      <c r="HL396" s="319"/>
      <c r="HM396" s="319"/>
      <c r="HN396" s="319"/>
      <c r="HO396" s="319"/>
      <c r="HP396" s="319"/>
      <c r="HQ396" s="319"/>
      <c r="HR396" s="319"/>
      <c r="HS396" s="319"/>
      <c r="HT396" s="319"/>
      <c r="HU396" s="319"/>
      <c r="HV396" s="319"/>
      <c r="HW396" s="319"/>
      <c r="HX396" s="319"/>
      <c r="HY396" s="319"/>
      <c r="HZ396" s="319"/>
      <c r="IA396" s="319"/>
      <c r="IB396" s="319"/>
      <c r="IC396" s="319"/>
      <c r="ID396" s="319"/>
      <c r="IE396" s="319"/>
      <c r="IF396" s="319"/>
      <c r="IG396" s="319"/>
      <c r="IH396" s="319"/>
      <c r="II396" s="319"/>
      <c r="IJ396" s="319"/>
      <c r="IK396" s="319"/>
      <c r="IL396" s="319"/>
      <c r="IM396" s="319"/>
      <c r="IN396" s="319"/>
      <c r="IO396" s="319"/>
      <c r="IP396" s="319"/>
      <c r="IQ396" s="319"/>
      <c r="IR396" s="319"/>
      <c r="IS396" s="319"/>
      <c r="IT396" s="319"/>
      <c r="IU396" s="319"/>
      <c r="IV396" s="319"/>
      <c r="IW396" s="319"/>
      <c r="IX396" s="319"/>
      <c r="IY396" s="319"/>
      <c r="IZ396" s="319"/>
      <c r="JA396" s="319"/>
      <c r="JB396" s="319"/>
      <c r="JC396" s="319"/>
      <c r="JD396" s="319"/>
      <c r="JE396" s="319"/>
      <c r="JF396" s="319"/>
      <c r="JG396" s="319"/>
      <c r="JH396" s="319"/>
      <c r="JI396" s="319"/>
      <c r="JJ396" s="319"/>
      <c r="JK396" s="319"/>
      <c r="JL396" s="319"/>
      <c r="JM396" s="319"/>
      <c r="JN396" s="319"/>
      <c r="JO396" s="319"/>
      <c r="JP396" s="319"/>
      <c r="JQ396" s="319"/>
      <c r="JR396" s="319"/>
      <c r="JS396" s="319"/>
      <c r="JT396" s="319"/>
      <c r="JU396" s="319"/>
      <c r="JV396" s="319"/>
      <c r="JW396" s="319"/>
      <c r="JX396" s="319"/>
      <c r="JY396" s="319"/>
      <c r="JZ396" s="319"/>
      <c r="KA396" s="319"/>
      <c r="KB396" s="319"/>
      <c r="KC396" s="319"/>
      <c r="KD396" s="319"/>
      <c r="KE396" s="319"/>
      <c r="KF396" s="319"/>
      <c r="KG396" s="319"/>
      <c r="KH396" s="319"/>
      <c r="KI396" s="319"/>
      <c r="KJ396" s="319"/>
      <c r="KK396" s="319"/>
      <c r="KL396" s="319"/>
      <c r="KM396" s="319"/>
      <c r="KN396" s="319"/>
      <c r="KO396" s="319"/>
      <c r="KP396" s="319"/>
      <c r="KQ396" s="319"/>
      <c r="KR396" s="319"/>
      <c r="KS396" s="319"/>
      <c r="KT396" s="319"/>
      <c r="KU396" s="319"/>
      <c r="KV396" s="319"/>
      <c r="KW396" s="319"/>
      <c r="KX396" s="319"/>
      <c r="KY396" s="319"/>
      <c r="KZ396" s="319"/>
      <c r="LA396" s="319"/>
      <c r="LB396" s="319"/>
      <c r="LC396" s="319"/>
      <c r="LD396" s="319"/>
      <c r="LE396" s="319"/>
      <c r="LF396" s="319"/>
      <c r="LG396" s="319"/>
      <c r="LH396" s="319"/>
      <c r="LI396" s="319"/>
      <c r="LJ396" s="319"/>
      <c r="LK396" s="319"/>
      <c r="LL396" s="319"/>
      <c r="LM396" s="319"/>
      <c r="LN396" s="319"/>
      <c r="LO396" s="319"/>
      <c r="LP396" s="319"/>
      <c r="LQ396" s="319"/>
      <c r="LR396" s="319"/>
      <c r="LS396" s="319"/>
      <c r="LT396" s="319"/>
      <c r="LU396" s="319"/>
      <c r="LV396" s="319"/>
      <c r="LW396" s="319"/>
      <c r="LX396" s="319"/>
      <c r="LY396" s="319"/>
      <c r="LZ396" s="319"/>
      <c r="MA396" s="319"/>
      <c r="MB396" s="319"/>
      <c r="MC396" s="319"/>
      <c r="MD396" s="319"/>
      <c r="ME396" s="319"/>
      <c r="MF396" s="319"/>
      <c r="MG396" s="319"/>
      <c r="MH396" s="319"/>
      <c r="MI396" s="319"/>
      <c r="MJ396" s="319"/>
      <c r="MK396" s="319"/>
      <c r="ML396" s="319"/>
      <c r="MM396" s="319"/>
      <c r="MN396" s="319"/>
      <c r="MO396" s="319"/>
      <c r="MP396" s="319"/>
      <c r="MQ396" s="319"/>
      <c r="MS396" s="241"/>
      <c r="MT396" s="373">
        <f t="shared" si="533"/>
        <v>0</v>
      </c>
      <c r="MU396" s="365">
        <f t="shared" si="519"/>
        <v>0</v>
      </c>
      <c r="MV396" s="365">
        <f t="shared" si="520"/>
        <v>0</v>
      </c>
      <c r="MW396" s="365"/>
      <c r="MX396" s="365">
        <f t="shared" si="521"/>
        <v>0</v>
      </c>
      <c r="MY396" s="365"/>
      <c r="MZ396" s="365">
        <f t="shared" si="522"/>
        <v>0</v>
      </c>
      <c r="NA396" s="365"/>
      <c r="NB396" s="365">
        <f t="shared" si="523"/>
        <v>0</v>
      </c>
      <c r="NC396" s="365"/>
      <c r="ND396" s="365">
        <f t="shared" si="524"/>
        <v>0</v>
      </c>
      <c r="NE396" s="365"/>
      <c r="NF396" s="365">
        <f t="shared" si="525"/>
        <v>0</v>
      </c>
      <c r="NG396" s="365"/>
      <c r="NH396" s="365">
        <f t="shared" si="526"/>
        <v>0</v>
      </c>
      <c r="NI396" s="365"/>
      <c r="NJ396" s="365">
        <f t="shared" si="527"/>
        <v>0</v>
      </c>
      <c r="NK396" s="365"/>
      <c r="NL396" s="365">
        <f t="shared" si="534"/>
        <v>0</v>
      </c>
      <c r="NM396" s="366"/>
      <c r="NN396" s="370"/>
      <c r="NR396" s="318">
        <f t="shared" si="528"/>
        <v>0</v>
      </c>
      <c r="NS396" s="318">
        <f t="shared" si="529"/>
        <v>0</v>
      </c>
      <c r="NT396" s="318">
        <f t="shared" si="530"/>
        <v>0</v>
      </c>
    </row>
    <row r="397" spans="1:384" s="318" customFormat="1" ht="10.199999999999999" customHeight="1" x14ac:dyDescent="0.3">
      <c r="A397" s="25"/>
      <c r="B397" s="389"/>
      <c r="C397" s="424"/>
      <c r="D397" s="15"/>
      <c r="E397" s="407" t="str">
        <f>$E$12</f>
        <v>Renfort</v>
      </c>
      <c r="F397" s="407"/>
      <c r="G397" s="134" t="str">
        <f>IF(MZ420=0,"",MZ420)</f>
        <v/>
      </c>
      <c r="H397" s="399"/>
      <c r="I397" s="381" t="str">
        <f>Prenoms!$B$10</f>
        <v>erwan</v>
      </c>
      <c r="J397" s="382"/>
      <c r="K397" s="382"/>
      <c r="L397" s="382"/>
      <c r="M397" s="382"/>
      <c r="N397" s="68" t="str">
        <f>IF(NL397&lt;&gt;0,"",IF(Conges!Q44=0,"",Conges!Q44))</f>
        <v/>
      </c>
      <c r="O397" s="69"/>
      <c r="P397" s="70"/>
      <c r="Q397" s="70"/>
      <c r="R397" s="70"/>
      <c r="S397" s="70"/>
      <c r="T397" s="70"/>
      <c r="U397" s="70"/>
      <c r="V397" s="71"/>
      <c r="W397" s="70"/>
      <c r="X397" s="70"/>
      <c r="Y397" s="70"/>
      <c r="Z397" s="70"/>
      <c r="AA397" s="70"/>
      <c r="AB397" s="70"/>
      <c r="AC397" s="70"/>
      <c r="AD397" s="70"/>
      <c r="AE397" s="69"/>
      <c r="AF397" s="70"/>
      <c r="AG397" s="70"/>
      <c r="AH397" s="70"/>
      <c r="AI397" s="70"/>
      <c r="AJ397" s="71"/>
      <c r="AK397" s="70"/>
      <c r="AL397" s="70"/>
      <c r="AM397" s="70"/>
      <c r="AN397" s="70"/>
      <c r="AO397" s="70"/>
      <c r="AP397" s="70"/>
      <c r="AQ397" s="70"/>
      <c r="AR397" s="70"/>
      <c r="AS397" s="70"/>
      <c r="AT397" s="70"/>
      <c r="AU397" s="69"/>
      <c r="AV397" s="70"/>
      <c r="AW397" s="70"/>
      <c r="AX397" s="70"/>
      <c r="AY397" s="70"/>
      <c r="AZ397" s="70"/>
      <c r="BA397" s="70"/>
      <c r="BB397" s="71"/>
      <c r="BC397" s="72">
        <f>IF(NL397&lt;&gt;0,(IF(Conges!Q$44=0,0,3)),0)</f>
        <v>0</v>
      </c>
      <c r="BD397" s="417"/>
      <c r="BE397" s="392">
        <f>IF(OR(Conges!Q$44="A",Conges!Q$44="V"),Prenoms!L$10,NL397)</f>
        <v>0</v>
      </c>
      <c r="BF397" s="393"/>
      <c r="BG397" s="289"/>
      <c r="BH397" s="290">
        <f t="shared" si="513"/>
        <v>0</v>
      </c>
      <c r="BI397" s="291" t="str">
        <f t="shared" si="514"/>
        <v/>
      </c>
      <c r="BJ397" s="305">
        <v>65.419354838709666</v>
      </c>
      <c r="BK397" s="306">
        <f t="shared" si="531"/>
        <v>-65.419354838709666</v>
      </c>
      <c r="BL397" s="307">
        <f t="shared" si="538"/>
        <v>0</v>
      </c>
      <c r="BM397" s="307">
        <f t="shared" si="539"/>
        <v>0</v>
      </c>
      <c r="BN397" s="307">
        <f>SUM('Heures Pointage'!$HD$17:$HE$17)</f>
        <v>0</v>
      </c>
      <c r="BO397" s="307">
        <f>SUM('Heures et Indemnites'!$HD$17:$HE$17)</f>
        <v>0</v>
      </c>
      <c r="BP397" s="308">
        <f t="shared" si="540"/>
        <v>0</v>
      </c>
      <c r="BQ397" s="308">
        <f>'Heures Pointage'!$IB$17</f>
        <v>0</v>
      </c>
      <c r="BR397" s="309">
        <f t="shared" ref="BR397" si="544">$BH$1062</f>
        <v>0</v>
      </c>
      <c r="BS397" s="150">
        <f>Prenoms!$C$10</f>
        <v>169</v>
      </c>
      <c r="BT397" s="153"/>
      <c r="BU397" s="323">
        <f>SUM('Heures et Indemnites'!$HD$17:$HE$17)</f>
        <v>0</v>
      </c>
      <c r="BV397" s="236">
        <f>SUM('Heures et Indemnites'!$HD$6:$HE$17)</f>
        <v>0</v>
      </c>
      <c r="BW397" s="323"/>
      <c r="BX397" s="236"/>
      <c r="BY397" s="319"/>
      <c r="BZ397" s="319"/>
      <c r="CA397" s="319"/>
      <c r="CB397" s="319"/>
      <c r="CC397" s="319"/>
      <c r="CD397" s="319"/>
      <c r="CE397" s="319"/>
      <c r="CF397" s="319"/>
      <c r="CG397" s="319"/>
      <c r="CH397" s="319"/>
      <c r="CI397" s="319"/>
      <c r="CJ397" s="319"/>
      <c r="CK397" s="319"/>
      <c r="CL397" s="319"/>
      <c r="CM397" s="319"/>
      <c r="CN397" s="319"/>
      <c r="CO397" s="319"/>
      <c r="CP397" s="319"/>
      <c r="CQ397" s="319"/>
      <c r="CR397" s="319"/>
      <c r="CS397" s="319"/>
      <c r="CT397" s="319"/>
      <c r="CU397" s="319"/>
      <c r="CV397" s="319"/>
      <c r="CW397" s="319"/>
      <c r="CX397" s="319"/>
      <c r="CY397" s="319"/>
      <c r="CZ397" s="319"/>
      <c r="DA397" s="319"/>
      <c r="DB397" s="319"/>
      <c r="DC397" s="319"/>
      <c r="DD397" s="319"/>
      <c r="DE397" s="319"/>
      <c r="DF397" s="319"/>
      <c r="DG397" s="319"/>
      <c r="DH397" s="319"/>
      <c r="DI397" s="319"/>
      <c r="DJ397" s="319"/>
      <c r="DK397" s="319"/>
      <c r="DL397" s="319"/>
      <c r="DM397" s="319"/>
      <c r="DN397" s="319"/>
      <c r="DO397" s="319"/>
      <c r="DP397" s="319"/>
      <c r="DQ397" s="319"/>
      <c r="DR397" s="319"/>
      <c r="DS397" s="319"/>
      <c r="DT397" s="319"/>
      <c r="DU397" s="319"/>
      <c r="DV397" s="319"/>
      <c r="DW397" s="319"/>
      <c r="DX397" s="319"/>
      <c r="DY397" s="319"/>
      <c r="DZ397" s="319"/>
      <c r="EA397" s="319"/>
      <c r="EB397" s="319"/>
      <c r="EC397" s="319"/>
      <c r="ED397" s="319"/>
      <c r="EE397" s="319"/>
      <c r="EF397" s="319"/>
      <c r="EG397" s="319"/>
      <c r="EH397" s="319"/>
      <c r="EI397" s="319"/>
      <c r="EJ397" s="319"/>
      <c r="EK397" s="319"/>
      <c r="EL397" s="319"/>
      <c r="EM397" s="319"/>
      <c r="EN397" s="319"/>
      <c r="EO397" s="319"/>
      <c r="EP397" s="319"/>
      <c r="EQ397" s="319"/>
      <c r="ER397" s="319"/>
      <c r="ES397" s="319"/>
      <c r="ET397" s="319"/>
      <c r="EU397" s="319"/>
      <c r="EV397" s="319"/>
      <c r="EW397" s="319"/>
      <c r="EX397" s="319"/>
      <c r="EY397" s="319"/>
      <c r="EZ397" s="319"/>
      <c r="FA397" s="319"/>
      <c r="FB397" s="319"/>
      <c r="FC397" s="319"/>
      <c r="FD397" s="319"/>
      <c r="FE397" s="319"/>
      <c r="FF397" s="319"/>
      <c r="FG397" s="319"/>
      <c r="FH397" s="319"/>
      <c r="FI397" s="319"/>
      <c r="FJ397" s="319"/>
      <c r="FK397" s="319"/>
      <c r="FL397" s="319"/>
      <c r="FM397" s="319"/>
      <c r="FN397" s="319"/>
      <c r="FO397" s="319"/>
      <c r="FP397" s="319"/>
      <c r="FQ397" s="319"/>
      <c r="FR397" s="319"/>
      <c r="FS397" s="319"/>
      <c r="FT397" s="319"/>
      <c r="FU397" s="319"/>
      <c r="FV397" s="319"/>
      <c r="FW397" s="319"/>
      <c r="FX397" s="319"/>
      <c r="FY397" s="319"/>
      <c r="FZ397" s="319"/>
      <c r="GA397" s="319"/>
      <c r="GB397" s="319"/>
      <c r="GC397" s="319"/>
      <c r="GD397" s="319"/>
      <c r="GE397" s="319"/>
      <c r="GF397" s="319"/>
      <c r="GG397" s="319"/>
      <c r="GH397" s="319"/>
      <c r="GI397" s="319"/>
      <c r="GJ397" s="319"/>
      <c r="GK397" s="319"/>
      <c r="GL397" s="319"/>
      <c r="GM397" s="319"/>
      <c r="GN397" s="319"/>
      <c r="GO397" s="319"/>
      <c r="GP397" s="319"/>
      <c r="GQ397" s="319"/>
      <c r="GR397" s="319"/>
      <c r="GS397" s="319"/>
      <c r="GT397" s="319"/>
      <c r="GU397" s="319"/>
      <c r="GV397" s="319"/>
      <c r="GW397" s="319"/>
      <c r="GX397" s="319"/>
      <c r="GY397" s="319"/>
      <c r="GZ397" s="319"/>
      <c r="HA397" s="319"/>
      <c r="HB397" s="319"/>
      <c r="HC397" s="319"/>
      <c r="HD397" s="319"/>
      <c r="HE397" s="319"/>
      <c r="HF397" s="319"/>
      <c r="HG397" s="319"/>
      <c r="HH397" s="319"/>
      <c r="HI397" s="319"/>
      <c r="HJ397" s="319"/>
      <c r="HK397" s="319"/>
      <c r="HL397" s="319"/>
      <c r="HM397" s="319"/>
      <c r="HN397" s="319"/>
      <c r="HO397" s="319"/>
      <c r="HP397" s="319"/>
      <c r="HQ397" s="319"/>
      <c r="HR397" s="319"/>
      <c r="HS397" s="319"/>
      <c r="HT397" s="319"/>
      <c r="HU397" s="319"/>
      <c r="HV397" s="319"/>
      <c r="HW397" s="319"/>
      <c r="HX397" s="319"/>
      <c r="HY397" s="319"/>
      <c r="HZ397" s="319"/>
      <c r="IA397" s="319"/>
      <c r="IB397" s="319"/>
      <c r="IC397" s="319"/>
      <c r="ID397" s="319"/>
      <c r="IE397" s="319"/>
      <c r="IF397" s="319"/>
      <c r="IG397" s="319"/>
      <c r="IH397" s="319"/>
      <c r="II397" s="319"/>
      <c r="IJ397" s="319"/>
      <c r="IK397" s="319"/>
      <c r="IL397" s="319"/>
      <c r="IM397" s="319"/>
      <c r="IN397" s="319"/>
      <c r="IO397" s="319"/>
      <c r="IP397" s="319"/>
      <c r="IQ397" s="319"/>
      <c r="IR397" s="319"/>
      <c r="IS397" s="319"/>
      <c r="IT397" s="319"/>
      <c r="IU397" s="319"/>
      <c r="IV397" s="319"/>
      <c r="IW397" s="319"/>
      <c r="IX397" s="319"/>
      <c r="IY397" s="319"/>
      <c r="IZ397" s="319"/>
      <c r="JA397" s="319"/>
      <c r="JB397" s="319"/>
      <c r="JC397" s="319"/>
      <c r="JD397" s="319"/>
      <c r="JE397" s="319"/>
      <c r="JF397" s="319"/>
      <c r="JG397" s="319"/>
      <c r="JH397" s="319"/>
      <c r="JI397" s="319"/>
      <c r="JJ397" s="319"/>
      <c r="JK397" s="319"/>
      <c r="JL397" s="319"/>
      <c r="JM397" s="319"/>
      <c r="JN397" s="319"/>
      <c r="JO397" s="319"/>
      <c r="JP397" s="319"/>
      <c r="JQ397" s="319"/>
      <c r="JR397" s="319"/>
      <c r="JS397" s="319"/>
      <c r="JT397" s="319"/>
      <c r="JU397" s="319"/>
      <c r="JV397" s="319"/>
      <c r="JW397" s="319"/>
      <c r="JX397" s="319"/>
      <c r="JY397" s="319"/>
      <c r="JZ397" s="319"/>
      <c r="KA397" s="319"/>
      <c r="KB397" s="319"/>
      <c r="KC397" s="319"/>
      <c r="KD397" s="319"/>
      <c r="KE397" s="319"/>
      <c r="KF397" s="319"/>
      <c r="KG397" s="319"/>
      <c r="KH397" s="319"/>
      <c r="KI397" s="319"/>
      <c r="KJ397" s="319"/>
      <c r="KK397" s="319"/>
      <c r="KL397" s="319"/>
      <c r="KM397" s="319"/>
      <c r="KN397" s="319"/>
      <c r="KO397" s="319"/>
      <c r="KP397" s="319"/>
      <c r="KQ397" s="319"/>
      <c r="KR397" s="319"/>
      <c r="KS397" s="319"/>
      <c r="KT397" s="319"/>
      <c r="KU397" s="319"/>
      <c r="KV397" s="319"/>
      <c r="KW397" s="319"/>
      <c r="KX397" s="319"/>
      <c r="KY397" s="319"/>
      <c r="KZ397" s="319"/>
      <c r="LA397" s="319"/>
      <c r="LB397" s="319"/>
      <c r="LC397" s="319"/>
      <c r="LD397" s="319"/>
      <c r="LE397" s="319"/>
      <c r="LF397" s="319"/>
      <c r="LG397" s="319"/>
      <c r="LH397" s="319"/>
      <c r="LI397" s="319"/>
      <c r="LJ397" s="319"/>
      <c r="LK397" s="319"/>
      <c r="LL397" s="319"/>
      <c r="LM397" s="319"/>
      <c r="LN397" s="319"/>
      <c r="LO397" s="319"/>
      <c r="LP397" s="319"/>
      <c r="LQ397" s="319"/>
      <c r="LR397" s="319"/>
      <c r="LS397" s="319"/>
      <c r="LT397" s="319"/>
      <c r="LU397" s="319"/>
      <c r="LV397" s="319"/>
      <c r="LW397" s="319"/>
      <c r="LX397" s="319"/>
      <c r="LY397" s="319"/>
      <c r="LZ397" s="319"/>
      <c r="MA397" s="319"/>
      <c r="MB397" s="319"/>
      <c r="MC397" s="319"/>
      <c r="MD397" s="319"/>
      <c r="ME397" s="319"/>
      <c r="MF397" s="319"/>
      <c r="MG397" s="319"/>
      <c r="MH397" s="319"/>
      <c r="MI397" s="319"/>
      <c r="MJ397" s="319"/>
      <c r="MK397" s="319"/>
      <c r="ML397" s="319"/>
      <c r="MM397" s="319"/>
      <c r="MN397" s="319"/>
      <c r="MO397" s="319"/>
      <c r="MP397" s="319"/>
      <c r="MQ397" s="319"/>
      <c r="MS397" s="241"/>
      <c r="MT397" s="362">
        <f t="shared" si="533"/>
        <v>0</v>
      </c>
      <c r="MU397" s="363">
        <f t="shared" si="519"/>
        <v>0</v>
      </c>
      <c r="MV397" s="363">
        <f t="shared" si="520"/>
        <v>0</v>
      </c>
      <c r="MW397" s="363"/>
      <c r="MX397" s="363">
        <f t="shared" si="521"/>
        <v>0</v>
      </c>
      <c r="MY397" s="363"/>
      <c r="MZ397" s="363">
        <f t="shared" si="522"/>
        <v>0</v>
      </c>
      <c r="NA397" s="363"/>
      <c r="NB397" s="363">
        <f t="shared" si="523"/>
        <v>0</v>
      </c>
      <c r="NC397" s="363"/>
      <c r="ND397" s="363">
        <f t="shared" si="524"/>
        <v>0</v>
      </c>
      <c r="NE397" s="363"/>
      <c r="NF397" s="363">
        <f t="shared" si="525"/>
        <v>0</v>
      </c>
      <c r="NG397" s="363"/>
      <c r="NH397" s="363">
        <f t="shared" si="526"/>
        <v>0</v>
      </c>
      <c r="NI397" s="363"/>
      <c r="NJ397" s="363">
        <f t="shared" si="527"/>
        <v>0</v>
      </c>
      <c r="NK397" s="363"/>
      <c r="NL397" s="363">
        <f t="shared" si="534"/>
        <v>0</v>
      </c>
      <c r="NM397" s="364"/>
      <c r="NN397" s="370"/>
      <c r="NR397" s="318">
        <f t="shared" si="528"/>
        <v>0</v>
      </c>
      <c r="NS397" s="318">
        <f t="shared" si="529"/>
        <v>0</v>
      </c>
      <c r="NT397" s="318">
        <f t="shared" si="530"/>
        <v>0</v>
      </c>
    </row>
    <row r="398" spans="1:384" s="318" customFormat="1" ht="10.199999999999999" customHeight="1" x14ac:dyDescent="0.3">
      <c r="A398" s="25"/>
      <c r="B398" s="389"/>
      <c r="C398" s="424"/>
      <c r="D398" s="15"/>
      <c r="E398" s="414" t="str">
        <f>$E$13</f>
        <v>CHEF</v>
      </c>
      <c r="F398" s="414"/>
      <c r="G398" s="135" t="str">
        <f>IF(NB420=0,"",NB420)</f>
        <v/>
      </c>
      <c r="H398" s="399"/>
      <c r="I398" s="394" t="str">
        <f>Prenoms!$B$11</f>
        <v>adrien</v>
      </c>
      <c r="J398" s="395"/>
      <c r="K398" s="395"/>
      <c r="L398" s="395"/>
      <c r="M398" s="395"/>
      <c r="N398" s="81" t="str">
        <f>IF(NL398&lt;&gt;0,"",IF(Conges!Q45=0,"",Conges!Q45))</f>
        <v/>
      </c>
      <c r="O398" s="82"/>
      <c r="P398" s="83"/>
      <c r="Q398" s="83"/>
      <c r="R398" s="83"/>
      <c r="S398" s="83"/>
      <c r="T398" s="83"/>
      <c r="U398" s="83"/>
      <c r="V398" s="84"/>
      <c r="W398" s="83"/>
      <c r="X398" s="83"/>
      <c r="Y398" s="83"/>
      <c r="Z398" s="83"/>
      <c r="AA398" s="83"/>
      <c r="AB398" s="83"/>
      <c r="AC398" s="83"/>
      <c r="AD398" s="83"/>
      <c r="AE398" s="82"/>
      <c r="AF398" s="83"/>
      <c r="AG398" s="83"/>
      <c r="AH398" s="83"/>
      <c r="AI398" s="83"/>
      <c r="AJ398" s="84"/>
      <c r="AK398" s="83"/>
      <c r="AL398" s="83"/>
      <c r="AM398" s="83"/>
      <c r="AN398" s="83"/>
      <c r="AO398" s="83"/>
      <c r="AP398" s="83"/>
      <c r="AQ398" s="83"/>
      <c r="AR398" s="83"/>
      <c r="AS398" s="83"/>
      <c r="AT398" s="83"/>
      <c r="AU398" s="82"/>
      <c r="AV398" s="83"/>
      <c r="AW398" s="83"/>
      <c r="AX398" s="83"/>
      <c r="AY398" s="83"/>
      <c r="AZ398" s="83"/>
      <c r="BA398" s="83"/>
      <c r="BB398" s="84"/>
      <c r="BC398" s="85">
        <f>IF(NL398&lt;&gt;0,(IF(Conges!Q$45=0,0,3)),0)</f>
        <v>0</v>
      </c>
      <c r="BD398" s="417"/>
      <c r="BE398" s="390">
        <f>IF(OR(Conges!Q$45="A",Conges!Q$45="V"),Prenoms!L$11,NL398)</f>
        <v>0</v>
      </c>
      <c r="BF398" s="391"/>
      <c r="BG398" s="286"/>
      <c r="BH398" s="287">
        <f t="shared" si="513"/>
        <v>0</v>
      </c>
      <c r="BI398" s="288" t="str">
        <f t="shared" si="514"/>
        <v/>
      </c>
      <c r="BJ398" s="300">
        <v>65.419354838709666</v>
      </c>
      <c r="BK398" s="301">
        <f t="shared" si="531"/>
        <v>-65.419354838709666</v>
      </c>
      <c r="BL398" s="302">
        <f t="shared" si="538"/>
        <v>0</v>
      </c>
      <c r="BM398" s="302">
        <f t="shared" si="539"/>
        <v>0</v>
      </c>
      <c r="BN398" s="302">
        <f>SUM('Heures Pointage'!$ID$17:$IE$17)</f>
        <v>0</v>
      </c>
      <c r="BO398" s="302">
        <f>SUM('Heures et Indemnites'!$ID$17:$IE$17)</f>
        <v>0</v>
      </c>
      <c r="BP398" s="303">
        <f t="shared" si="540"/>
        <v>0</v>
      </c>
      <c r="BQ398" s="303">
        <f>'Heures Pointage'!$JB$17</f>
        <v>0</v>
      </c>
      <c r="BR398" s="304">
        <f t="shared" ref="BR398" si="545">$BH$1063</f>
        <v>0</v>
      </c>
      <c r="BS398" s="149">
        <f>Prenoms!$C$11</f>
        <v>169</v>
      </c>
      <c r="BT398" s="180"/>
      <c r="BU398" s="324">
        <f>SUM('Heures et Indemnites'!$ID$17:$IE$17)</f>
        <v>0</v>
      </c>
      <c r="BV398" s="235">
        <f>SUM('Heures et Indemnites'!$ID$6:$IE$17)</f>
        <v>0</v>
      </c>
      <c r="BW398" s="324"/>
      <c r="BX398" s="235"/>
      <c r="BY398" s="319"/>
      <c r="BZ398" s="319"/>
      <c r="CA398" s="319"/>
      <c r="CB398" s="319"/>
      <c r="CC398" s="319"/>
      <c r="CD398" s="319"/>
      <c r="CE398" s="319"/>
      <c r="CF398" s="319"/>
      <c r="CG398" s="319"/>
      <c r="CH398" s="319"/>
      <c r="CI398" s="319"/>
      <c r="CJ398" s="319"/>
      <c r="CK398" s="319"/>
      <c r="CL398" s="319"/>
      <c r="CM398" s="319"/>
      <c r="CN398" s="319"/>
      <c r="CO398" s="319"/>
      <c r="CP398" s="319"/>
      <c r="CQ398" s="319"/>
      <c r="CR398" s="319"/>
      <c r="CS398" s="319"/>
      <c r="CT398" s="319"/>
      <c r="CU398" s="319"/>
      <c r="CV398" s="319"/>
      <c r="CW398" s="319"/>
      <c r="CX398" s="319"/>
      <c r="CY398" s="319"/>
      <c r="CZ398" s="319"/>
      <c r="DA398" s="319"/>
      <c r="DB398" s="319"/>
      <c r="DC398" s="319"/>
      <c r="DD398" s="319"/>
      <c r="DE398" s="319"/>
      <c r="DF398" s="319"/>
      <c r="DG398" s="319"/>
      <c r="DH398" s="319"/>
      <c r="DI398" s="319"/>
      <c r="DJ398" s="319"/>
      <c r="DK398" s="319"/>
      <c r="DL398" s="319"/>
      <c r="DM398" s="319"/>
      <c r="DN398" s="319"/>
      <c r="DO398" s="319"/>
      <c r="DP398" s="319"/>
      <c r="DQ398" s="319"/>
      <c r="DR398" s="319"/>
      <c r="DS398" s="319"/>
      <c r="DT398" s="319"/>
      <c r="DU398" s="319"/>
      <c r="DV398" s="319"/>
      <c r="DW398" s="319"/>
      <c r="DX398" s="319"/>
      <c r="DY398" s="319"/>
      <c r="DZ398" s="319"/>
      <c r="EA398" s="319"/>
      <c r="EB398" s="319"/>
      <c r="EC398" s="319"/>
      <c r="ED398" s="319"/>
      <c r="EE398" s="319"/>
      <c r="EF398" s="319"/>
      <c r="EG398" s="319"/>
      <c r="EH398" s="319"/>
      <c r="EI398" s="319"/>
      <c r="EJ398" s="319"/>
      <c r="EK398" s="319"/>
      <c r="EL398" s="319"/>
      <c r="EM398" s="319"/>
      <c r="EN398" s="319"/>
      <c r="EO398" s="319"/>
      <c r="EP398" s="319"/>
      <c r="EQ398" s="319"/>
      <c r="ER398" s="319"/>
      <c r="ES398" s="319"/>
      <c r="ET398" s="319"/>
      <c r="EU398" s="319"/>
      <c r="EV398" s="319"/>
      <c r="EW398" s="319"/>
      <c r="EX398" s="319"/>
      <c r="EY398" s="319"/>
      <c r="EZ398" s="319"/>
      <c r="FA398" s="319"/>
      <c r="FB398" s="319"/>
      <c r="FC398" s="319"/>
      <c r="FD398" s="319"/>
      <c r="FE398" s="319"/>
      <c r="FF398" s="319"/>
      <c r="FG398" s="319"/>
      <c r="FH398" s="319"/>
      <c r="FI398" s="319"/>
      <c r="FJ398" s="319"/>
      <c r="FK398" s="319"/>
      <c r="FL398" s="319"/>
      <c r="FM398" s="319"/>
      <c r="FN398" s="319"/>
      <c r="FO398" s="319"/>
      <c r="FP398" s="319"/>
      <c r="FQ398" s="319"/>
      <c r="FR398" s="319"/>
      <c r="FS398" s="319"/>
      <c r="FT398" s="319"/>
      <c r="FU398" s="319"/>
      <c r="FV398" s="319"/>
      <c r="FW398" s="319"/>
      <c r="FX398" s="319"/>
      <c r="FY398" s="319"/>
      <c r="FZ398" s="319"/>
      <c r="GA398" s="319"/>
      <c r="GB398" s="319"/>
      <c r="GC398" s="319"/>
      <c r="GD398" s="319"/>
      <c r="GE398" s="319"/>
      <c r="GF398" s="319"/>
      <c r="GG398" s="319"/>
      <c r="GH398" s="319"/>
      <c r="GI398" s="319"/>
      <c r="GJ398" s="319"/>
      <c r="GK398" s="319"/>
      <c r="GL398" s="319"/>
      <c r="GM398" s="319"/>
      <c r="GN398" s="319"/>
      <c r="GO398" s="319"/>
      <c r="GP398" s="319"/>
      <c r="GQ398" s="319"/>
      <c r="GR398" s="319"/>
      <c r="GS398" s="319"/>
      <c r="GT398" s="319"/>
      <c r="GU398" s="319"/>
      <c r="GV398" s="319"/>
      <c r="GW398" s="319"/>
      <c r="GX398" s="319"/>
      <c r="GY398" s="319"/>
      <c r="GZ398" s="319"/>
      <c r="HA398" s="319"/>
      <c r="HB398" s="319"/>
      <c r="HC398" s="319"/>
      <c r="HD398" s="319"/>
      <c r="HE398" s="319"/>
      <c r="HF398" s="319"/>
      <c r="HG398" s="319"/>
      <c r="HH398" s="319"/>
      <c r="HI398" s="319"/>
      <c r="HJ398" s="319"/>
      <c r="HK398" s="319"/>
      <c r="HL398" s="319"/>
      <c r="HM398" s="319"/>
      <c r="HN398" s="319"/>
      <c r="HO398" s="319"/>
      <c r="HP398" s="319"/>
      <c r="HQ398" s="319"/>
      <c r="HR398" s="319"/>
      <c r="HS398" s="319"/>
      <c r="HT398" s="319"/>
      <c r="HU398" s="319"/>
      <c r="HV398" s="319"/>
      <c r="HW398" s="319"/>
      <c r="HX398" s="319"/>
      <c r="HY398" s="319"/>
      <c r="HZ398" s="319"/>
      <c r="IA398" s="319"/>
      <c r="IB398" s="319"/>
      <c r="IC398" s="319"/>
      <c r="ID398" s="319"/>
      <c r="IE398" s="319"/>
      <c r="IF398" s="319"/>
      <c r="IG398" s="319"/>
      <c r="IH398" s="319"/>
      <c r="II398" s="319"/>
      <c r="IJ398" s="319"/>
      <c r="IK398" s="319"/>
      <c r="IL398" s="319"/>
      <c r="IM398" s="319"/>
      <c r="IN398" s="319"/>
      <c r="IO398" s="319"/>
      <c r="IP398" s="319"/>
      <c r="IQ398" s="319"/>
      <c r="IR398" s="319"/>
      <c r="IS398" s="319"/>
      <c r="IT398" s="319"/>
      <c r="IU398" s="319"/>
      <c r="IV398" s="319"/>
      <c r="IW398" s="319"/>
      <c r="IX398" s="319"/>
      <c r="IY398" s="319"/>
      <c r="IZ398" s="319"/>
      <c r="JA398" s="319"/>
      <c r="JB398" s="319"/>
      <c r="JC398" s="319"/>
      <c r="JD398" s="319"/>
      <c r="JE398" s="319"/>
      <c r="JF398" s="319"/>
      <c r="JG398" s="319"/>
      <c r="JH398" s="319"/>
      <c r="JI398" s="319"/>
      <c r="JJ398" s="319"/>
      <c r="JK398" s="319"/>
      <c r="JL398" s="319"/>
      <c r="JM398" s="319"/>
      <c r="JN398" s="319"/>
      <c r="JO398" s="319"/>
      <c r="JP398" s="319"/>
      <c r="JQ398" s="319"/>
      <c r="JR398" s="319"/>
      <c r="JS398" s="319"/>
      <c r="JT398" s="319"/>
      <c r="JU398" s="319"/>
      <c r="JV398" s="319"/>
      <c r="JW398" s="319"/>
      <c r="JX398" s="319"/>
      <c r="JY398" s="319"/>
      <c r="JZ398" s="319"/>
      <c r="KA398" s="319"/>
      <c r="KB398" s="319"/>
      <c r="KC398" s="319"/>
      <c r="KD398" s="319"/>
      <c r="KE398" s="319"/>
      <c r="KF398" s="319"/>
      <c r="KG398" s="319"/>
      <c r="KH398" s="319"/>
      <c r="KI398" s="319"/>
      <c r="KJ398" s="319"/>
      <c r="KK398" s="319"/>
      <c r="KL398" s="319"/>
      <c r="KM398" s="319"/>
      <c r="KN398" s="319"/>
      <c r="KO398" s="319"/>
      <c r="KP398" s="319"/>
      <c r="KQ398" s="319"/>
      <c r="KR398" s="319"/>
      <c r="KS398" s="319"/>
      <c r="KT398" s="319"/>
      <c r="KU398" s="319"/>
      <c r="KV398" s="319"/>
      <c r="KW398" s="319"/>
      <c r="KX398" s="319"/>
      <c r="KY398" s="319"/>
      <c r="KZ398" s="319"/>
      <c r="LA398" s="319"/>
      <c r="LB398" s="319"/>
      <c r="LC398" s="319"/>
      <c r="LD398" s="319"/>
      <c r="LE398" s="319"/>
      <c r="LF398" s="319"/>
      <c r="LG398" s="319"/>
      <c r="LH398" s="319"/>
      <c r="LI398" s="319"/>
      <c r="LJ398" s="319"/>
      <c r="LK398" s="319"/>
      <c r="LL398" s="319"/>
      <c r="LM398" s="319"/>
      <c r="LN398" s="319"/>
      <c r="LO398" s="319"/>
      <c r="LP398" s="319"/>
      <c r="LQ398" s="319"/>
      <c r="LR398" s="319"/>
      <c r="LS398" s="319"/>
      <c r="LT398" s="319"/>
      <c r="LU398" s="319"/>
      <c r="LV398" s="319"/>
      <c r="LW398" s="319"/>
      <c r="LX398" s="319"/>
      <c r="LY398" s="319"/>
      <c r="LZ398" s="319"/>
      <c r="MA398" s="319"/>
      <c r="MB398" s="319"/>
      <c r="MC398" s="319"/>
      <c r="MD398" s="319"/>
      <c r="ME398" s="319"/>
      <c r="MF398" s="319"/>
      <c r="MG398" s="319"/>
      <c r="MH398" s="319"/>
      <c r="MI398" s="319"/>
      <c r="MJ398" s="319"/>
      <c r="MK398" s="319"/>
      <c r="ML398" s="319"/>
      <c r="MM398" s="319"/>
      <c r="MN398" s="319"/>
      <c r="MO398" s="319"/>
      <c r="MP398" s="319"/>
      <c r="MQ398" s="319"/>
      <c r="MS398" s="241"/>
      <c r="MT398" s="373">
        <f t="shared" si="533"/>
        <v>0</v>
      </c>
      <c r="MU398" s="365">
        <f t="shared" si="519"/>
        <v>0</v>
      </c>
      <c r="MV398" s="365">
        <f t="shared" si="520"/>
        <v>0</v>
      </c>
      <c r="MW398" s="365"/>
      <c r="MX398" s="365">
        <f t="shared" si="521"/>
        <v>0</v>
      </c>
      <c r="MY398" s="365"/>
      <c r="MZ398" s="365">
        <f t="shared" si="522"/>
        <v>0</v>
      </c>
      <c r="NA398" s="365"/>
      <c r="NB398" s="365">
        <f t="shared" si="523"/>
        <v>0</v>
      </c>
      <c r="NC398" s="365"/>
      <c r="ND398" s="365">
        <f t="shared" si="524"/>
        <v>0</v>
      </c>
      <c r="NE398" s="365"/>
      <c r="NF398" s="365">
        <f t="shared" si="525"/>
        <v>0</v>
      </c>
      <c r="NG398" s="365"/>
      <c r="NH398" s="365">
        <f t="shared" si="526"/>
        <v>0</v>
      </c>
      <c r="NI398" s="365"/>
      <c r="NJ398" s="365">
        <f t="shared" si="527"/>
        <v>0</v>
      </c>
      <c r="NK398" s="365"/>
      <c r="NL398" s="365">
        <f t="shared" si="534"/>
        <v>0</v>
      </c>
      <c r="NM398" s="366"/>
      <c r="NN398" s="370"/>
      <c r="NR398" s="318">
        <f t="shared" si="528"/>
        <v>0</v>
      </c>
      <c r="NS398" s="318">
        <f t="shared" si="529"/>
        <v>0</v>
      </c>
      <c r="NT398" s="318">
        <f t="shared" si="530"/>
        <v>0</v>
      </c>
    </row>
    <row r="399" spans="1:384" s="318" customFormat="1" ht="10.199999999999999" customHeight="1" x14ac:dyDescent="0.3">
      <c r="A399" s="25"/>
      <c r="B399" s="389"/>
      <c r="C399" s="424"/>
      <c r="D399" s="15"/>
      <c r="E399" s="413" t="str">
        <f>$E$14</f>
        <v>MENAGE</v>
      </c>
      <c r="F399" s="413"/>
      <c r="G399" s="136" t="str">
        <f>IF(ND420=0,"",ND420)</f>
        <v/>
      </c>
      <c r="H399" s="399"/>
      <c r="I399" s="381" t="str">
        <f>Prenoms!$B$12</f>
        <v>soren</v>
      </c>
      <c r="J399" s="382"/>
      <c r="K399" s="382"/>
      <c r="L399" s="382"/>
      <c r="M399" s="382"/>
      <c r="N399" s="68" t="str">
        <f>IF(NL399&lt;&gt;0,"",IF(Conges!Q46=0,"",Conges!Q46))</f>
        <v/>
      </c>
      <c r="O399" s="69"/>
      <c r="P399" s="70"/>
      <c r="Q399" s="70"/>
      <c r="R399" s="70"/>
      <c r="S399" s="70"/>
      <c r="T399" s="70"/>
      <c r="U399" s="70"/>
      <c r="V399" s="71"/>
      <c r="W399" s="70"/>
      <c r="X399" s="70"/>
      <c r="Y399" s="70"/>
      <c r="Z399" s="70"/>
      <c r="AA399" s="70"/>
      <c r="AB399" s="70"/>
      <c r="AC399" s="70"/>
      <c r="AD399" s="70"/>
      <c r="AE399" s="69"/>
      <c r="AF399" s="70"/>
      <c r="AG399" s="70"/>
      <c r="AH399" s="70"/>
      <c r="AI399" s="70"/>
      <c r="AJ399" s="71"/>
      <c r="AK399" s="70"/>
      <c r="AL399" s="70"/>
      <c r="AM399" s="70"/>
      <c r="AN399" s="70"/>
      <c r="AO399" s="70"/>
      <c r="AP399" s="70"/>
      <c r="AQ399" s="70"/>
      <c r="AR399" s="70"/>
      <c r="AS399" s="70"/>
      <c r="AT399" s="70"/>
      <c r="AU399" s="69"/>
      <c r="AV399" s="70"/>
      <c r="AW399" s="70"/>
      <c r="AX399" s="70"/>
      <c r="AY399" s="70"/>
      <c r="AZ399" s="70"/>
      <c r="BA399" s="70"/>
      <c r="BB399" s="71"/>
      <c r="BC399" s="72">
        <f>IF(NL399&lt;&gt;0,(IF(Conges!Q$46=0,0,3)),0)</f>
        <v>0</v>
      </c>
      <c r="BD399" s="417"/>
      <c r="BE399" s="392">
        <f>IF(OR(Conges!Q$46="A",Conges!Q$46="V"),Prenoms!L$12,NL399)</f>
        <v>0</v>
      </c>
      <c r="BF399" s="393"/>
      <c r="BG399" s="289"/>
      <c r="BH399" s="290">
        <f t="shared" si="513"/>
        <v>0</v>
      </c>
      <c r="BI399" s="291" t="str">
        <f t="shared" si="514"/>
        <v/>
      </c>
      <c r="BJ399" s="305">
        <v>65.419354838709666</v>
      </c>
      <c r="BK399" s="306">
        <f t="shared" si="531"/>
        <v>-65.419354838709666</v>
      </c>
      <c r="BL399" s="307">
        <f t="shared" si="538"/>
        <v>0</v>
      </c>
      <c r="BM399" s="307">
        <f t="shared" si="539"/>
        <v>0</v>
      </c>
      <c r="BN399" s="307">
        <f>SUM('Heures Pointage'!$JD$17:$JE$17)</f>
        <v>0</v>
      </c>
      <c r="BO399" s="307">
        <f>SUM('Heures et Indemnites'!$JD$17:$JE$17)</f>
        <v>0</v>
      </c>
      <c r="BP399" s="308">
        <f t="shared" si="540"/>
        <v>0</v>
      </c>
      <c r="BQ399" s="308">
        <f>'Heures Pointage'!$KB$17</f>
        <v>0</v>
      </c>
      <c r="BR399" s="309">
        <f t="shared" ref="BR399" si="546">$BH$1064</f>
        <v>0</v>
      </c>
      <c r="BS399" s="150">
        <f>Prenoms!$C$12</f>
        <v>169</v>
      </c>
      <c r="BT399" s="153"/>
      <c r="BU399" s="323">
        <f>SUM('Heures et Indemnites'!$JD$17:$JE$17)</f>
        <v>0</v>
      </c>
      <c r="BV399" s="236">
        <f>SUM('Heures et Indemnites'!$JD$6:$JE$17)</f>
        <v>0</v>
      </c>
      <c r="BW399" s="323"/>
      <c r="BX399" s="236"/>
      <c r="BY399" s="319"/>
      <c r="BZ399" s="319"/>
      <c r="CA399" s="319"/>
      <c r="CB399" s="319"/>
      <c r="CC399" s="319"/>
      <c r="CD399" s="319"/>
      <c r="CE399" s="319"/>
      <c r="CF399" s="319"/>
      <c r="CG399" s="319"/>
      <c r="CH399" s="319"/>
      <c r="CI399" s="319"/>
      <c r="CJ399" s="319"/>
      <c r="CK399" s="319"/>
      <c r="CL399" s="319"/>
      <c r="CM399" s="319"/>
      <c r="CN399" s="319"/>
      <c r="CO399" s="319"/>
      <c r="CP399" s="319"/>
      <c r="CQ399" s="319"/>
      <c r="CR399" s="319"/>
      <c r="CS399" s="319"/>
      <c r="CT399" s="319"/>
      <c r="CU399" s="319"/>
      <c r="CV399" s="319"/>
      <c r="CW399" s="319"/>
      <c r="CX399" s="319"/>
      <c r="CY399" s="319"/>
      <c r="CZ399" s="319"/>
      <c r="DA399" s="319"/>
      <c r="DB399" s="319"/>
      <c r="DC399" s="319"/>
      <c r="DD399" s="319"/>
      <c r="DE399" s="319"/>
      <c r="DF399" s="319"/>
      <c r="DG399" s="319"/>
      <c r="DH399" s="319"/>
      <c r="DI399" s="319"/>
      <c r="DJ399" s="319"/>
      <c r="DK399" s="319"/>
      <c r="DL399" s="319"/>
      <c r="DM399" s="319"/>
      <c r="DN399" s="319"/>
      <c r="DO399" s="319"/>
      <c r="DP399" s="319"/>
      <c r="DQ399" s="319"/>
      <c r="DR399" s="319"/>
      <c r="DS399" s="319"/>
      <c r="DT399" s="319"/>
      <c r="DU399" s="319"/>
      <c r="DV399" s="319"/>
      <c r="DW399" s="319"/>
      <c r="DX399" s="319"/>
      <c r="DY399" s="319"/>
      <c r="DZ399" s="319"/>
      <c r="EA399" s="319"/>
      <c r="EB399" s="319"/>
      <c r="EC399" s="319"/>
      <c r="ED399" s="319"/>
      <c r="EE399" s="319"/>
      <c r="EF399" s="319"/>
      <c r="EG399" s="319"/>
      <c r="EH399" s="319"/>
      <c r="EI399" s="319"/>
      <c r="EJ399" s="319"/>
      <c r="EK399" s="319"/>
      <c r="EL399" s="319"/>
      <c r="EM399" s="319"/>
      <c r="EN399" s="319"/>
      <c r="EO399" s="319"/>
      <c r="EP399" s="319"/>
      <c r="EQ399" s="319"/>
      <c r="ER399" s="319"/>
      <c r="ES399" s="319"/>
      <c r="ET399" s="319"/>
      <c r="EU399" s="319"/>
      <c r="EV399" s="319"/>
      <c r="EW399" s="319"/>
      <c r="EX399" s="319"/>
      <c r="EY399" s="319"/>
      <c r="EZ399" s="319"/>
      <c r="FA399" s="319"/>
      <c r="FB399" s="319"/>
      <c r="FC399" s="319"/>
      <c r="FD399" s="319"/>
      <c r="FE399" s="319"/>
      <c r="FF399" s="319"/>
      <c r="FG399" s="319"/>
      <c r="FH399" s="319"/>
      <c r="FI399" s="319"/>
      <c r="FJ399" s="319"/>
      <c r="FK399" s="319"/>
      <c r="FL399" s="319"/>
      <c r="FM399" s="319"/>
      <c r="FN399" s="319"/>
      <c r="FO399" s="319"/>
      <c r="FP399" s="319"/>
      <c r="FQ399" s="319"/>
      <c r="FR399" s="319"/>
      <c r="FS399" s="319"/>
      <c r="FT399" s="319"/>
      <c r="FU399" s="319"/>
      <c r="FV399" s="319"/>
      <c r="FW399" s="319"/>
      <c r="FX399" s="319"/>
      <c r="FY399" s="319"/>
      <c r="FZ399" s="319"/>
      <c r="GA399" s="319"/>
      <c r="GB399" s="319"/>
      <c r="GC399" s="319"/>
      <c r="GD399" s="319"/>
      <c r="GE399" s="319"/>
      <c r="GF399" s="319"/>
      <c r="GG399" s="319"/>
      <c r="GH399" s="319"/>
      <c r="GI399" s="319"/>
      <c r="GJ399" s="319"/>
      <c r="GK399" s="319"/>
      <c r="GL399" s="319"/>
      <c r="GM399" s="319"/>
      <c r="GN399" s="319"/>
      <c r="GO399" s="319"/>
      <c r="GP399" s="319"/>
      <c r="GQ399" s="319"/>
      <c r="GR399" s="319"/>
      <c r="GS399" s="319"/>
      <c r="GT399" s="319"/>
      <c r="GU399" s="319"/>
      <c r="GV399" s="319"/>
      <c r="GW399" s="319"/>
      <c r="GX399" s="319"/>
      <c r="GY399" s="319"/>
      <c r="GZ399" s="319"/>
      <c r="HA399" s="319"/>
      <c r="HB399" s="319"/>
      <c r="HC399" s="319"/>
      <c r="HD399" s="319"/>
      <c r="HE399" s="319"/>
      <c r="HF399" s="319"/>
      <c r="HG399" s="319"/>
      <c r="HH399" s="319"/>
      <c r="HI399" s="319"/>
      <c r="HJ399" s="319"/>
      <c r="HK399" s="319"/>
      <c r="HL399" s="319"/>
      <c r="HM399" s="319"/>
      <c r="HN399" s="319"/>
      <c r="HO399" s="319"/>
      <c r="HP399" s="319"/>
      <c r="HQ399" s="319"/>
      <c r="HR399" s="319"/>
      <c r="HS399" s="319"/>
      <c r="HT399" s="319"/>
      <c r="HU399" s="319"/>
      <c r="HV399" s="319"/>
      <c r="HW399" s="319"/>
      <c r="HX399" s="319"/>
      <c r="HY399" s="319"/>
      <c r="HZ399" s="319"/>
      <c r="IA399" s="319"/>
      <c r="IB399" s="319"/>
      <c r="IC399" s="319"/>
      <c r="ID399" s="319"/>
      <c r="IE399" s="319"/>
      <c r="IF399" s="319"/>
      <c r="IG399" s="319"/>
      <c r="IH399" s="319"/>
      <c r="II399" s="319"/>
      <c r="IJ399" s="319"/>
      <c r="IK399" s="319"/>
      <c r="IL399" s="319"/>
      <c r="IM399" s="319"/>
      <c r="IN399" s="319"/>
      <c r="IO399" s="319"/>
      <c r="IP399" s="319"/>
      <c r="IQ399" s="319"/>
      <c r="IR399" s="319"/>
      <c r="IS399" s="319"/>
      <c r="IT399" s="319"/>
      <c r="IU399" s="319"/>
      <c r="IV399" s="319"/>
      <c r="IW399" s="319"/>
      <c r="IX399" s="319"/>
      <c r="IY399" s="319"/>
      <c r="IZ399" s="319"/>
      <c r="JA399" s="319"/>
      <c r="JB399" s="319"/>
      <c r="JC399" s="319"/>
      <c r="JD399" s="319"/>
      <c r="JE399" s="319"/>
      <c r="JF399" s="319"/>
      <c r="JG399" s="319"/>
      <c r="JH399" s="319"/>
      <c r="JI399" s="319"/>
      <c r="JJ399" s="319"/>
      <c r="JK399" s="319"/>
      <c r="JL399" s="319"/>
      <c r="JM399" s="319"/>
      <c r="JN399" s="319"/>
      <c r="JO399" s="319"/>
      <c r="JP399" s="319"/>
      <c r="JQ399" s="319"/>
      <c r="JR399" s="319"/>
      <c r="JS399" s="319"/>
      <c r="JT399" s="319"/>
      <c r="JU399" s="319"/>
      <c r="JV399" s="319"/>
      <c r="JW399" s="319"/>
      <c r="JX399" s="319"/>
      <c r="JY399" s="319"/>
      <c r="JZ399" s="319"/>
      <c r="KA399" s="319"/>
      <c r="KB399" s="319"/>
      <c r="KC399" s="319"/>
      <c r="KD399" s="319"/>
      <c r="KE399" s="319"/>
      <c r="KF399" s="319"/>
      <c r="KG399" s="319"/>
      <c r="KH399" s="319"/>
      <c r="KI399" s="319"/>
      <c r="KJ399" s="319"/>
      <c r="KK399" s="319"/>
      <c r="KL399" s="319"/>
      <c r="KM399" s="319"/>
      <c r="KN399" s="319"/>
      <c r="KO399" s="319"/>
      <c r="KP399" s="319"/>
      <c r="KQ399" s="319"/>
      <c r="KR399" s="319"/>
      <c r="KS399" s="319"/>
      <c r="KT399" s="319"/>
      <c r="KU399" s="319"/>
      <c r="KV399" s="319"/>
      <c r="KW399" s="319"/>
      <c r="KX399" s="319"/>
      <c r="KY399" s="319"/>
      <c r="KZ399" s="319"/>
      <c r="LA399" s="319"/>
      <c r="LB399" s="319"/>
      <c r="LC399" s="319"/>
      <c r="LD399" s="319"/>
      <c r="LE399" s="319"/>
      <c r="LF399" s="319"/>
      <c r="LG399" s="319"/>
      <c r="LH399" s="319"/>
      <c r="LI399" s="319"/>
      <c r="LJ399" s="319"/>
      <c r="LK399" s="319"/>
      <c r="LL399" s="319"/>
      <c r="LM399" s="319"/>
      <c r="LN399" s="319"/>
      <c r="LO399" s="319"/>
      <c r="LP399" s="319"/>
      <c r="LQ399" s="319"/>
      <c r="LR399" s="319"/>
      <c r="LS399" s="319"/>
      <c r="LT399" s="319"/>
      <c r="LU399" s="319"/>
      <c r="LV399" s="319"/>
      <c r="LW399" s="319"/>
      <c r="LX399" s="319"/>
      <c r="LY399" s="319"/>
      <c r="LZ399" s="319"/>
      <c r="MA399" s="319"/>
      <c r="MB399" s="319"/>
      <c r="MC399" s="319"/>
      <c r="MD399" s="319"/>
      <c r="ME399" s="319"/>
      <c r="MF399" s="319"/>
      <c r="MG399" s="319"/>
      <c r="MH399" s="319"/>
      <c r="MI399" s="319"/>
      <c r="MJ399" s="319"/>
      <c r="MK399" s="319"/>
      <c r="ML399" s="319"/>
      <c r="MM399" s="319"/>
      <c r="MN399" s="319"/>
      <c r="MO399" s="319"/>
      <c r="MP399" s="319"/>
      <c r="MQ399" s="319"/>
      <c r="MS399" s="241"/>
      <c r="MT399" s="362">
        <f t="shared" si="533"/>
        <v>0</v>
      </c>
      <c r="MU399" s="363">
        <f t="shared" si="519"/>
        <v>0</v>
      </c>
      <c r="MV399" s="363">
        <f t="shared" si="520"/>
        <v>0</v>
      </c>
      <c r="MW399" s="363"/>
      <c r="MX399" s="363">
        <f t="shared" si="521"/>
        <v>0</v>
      </c>
      <c r="MY399" s="363"/>
      <c r="MZ399" s="363">
        <f t="shared" si="522"/>
        <v>0</v>
      </c>
      <c r="NA399" s="363"/>
      <c r="NB399" s="363">
        <f t="shared" si="523"/>
        <v>0</v>
      </c>
      <c r="NC399" s="363"/>
      <c r="ND399" s="363">
        <f t="shared" si="524"/>
        <v>0</v>
      </c>
      <c r="NE399" s="363"/>
      <c r="NF399" s="363">
        <f t="shared" si="525"/>
        <v>0</v>
      </c>
      <c r="NG399" s="363"/>
      <c r="NH399" s="363">
        <f t="shared" si="526"/>
        <v>0</v>
      </c>
      <c r="NI399" s="363"/>
      <c r="NJ399" s="363">
        <f t="shared" si="527"/>
        <v>0</v>
      </c>
      <c r="NK399" s="363"/>
      <c r="NL399" s="363">
        <f t="shared" si="534"/>
        <v>0</v>
      </c>
      <c r="NM399" s="364"/>
      <c r="NN399" s="370"/>
      <c r="NR399" s="318">
        <f t="shared" si="528"/>
        <v>0</v>
      </c>
      <c r="NS399" s="318">
        <f t="shared" si="529"/>
        <v>0</v>
      </c>
      <c r="NT399" s="318">
        <f t="shared" si="530"/>
        <v>0</v>
      </c>
    </row>
    <row r="400" spans="1:384" s="318" customFormat="1" ht="10.199999999999999" customHeight="1" x14ac:dyDescent="0.3">
      <c r="A400" s="25"/>
      <c r="B400" s="389"/>
      <c r="C400" s="424"/>
      <c r="D400" s="15"/>
      <c r="E400" s="396">
        <f>$E$15</f>
        <v>0</v>
      </c>
      <c r="F400" s="396"/>
      <c r="G400" s="137" t="str">
        <f>IF(NF420=0,"",NF420)</f>
        <v/>
      </c>
      <c r="H400" s="399"/>
      <c r="I400" s="394" t="str">
        <f>Prenoms!$B$13</f>
        <v>stage 1</v>
      </c>
      <c r="J400" s="395"/>
      <c r="K400" s="395"/>
      <c r="L400" s="395"/>
      <c r="M400" s="395"/>
      <c r="N400" s="81" t="str">
        <f>IF(NL400&lt;&gt;0,"",IF(Conges!Q47=0,"",Conges!Q47))</f>
        <v/>
      </c>
      <c r="O400" s="82"/>
      <c r="P400" s="83"/>
      <c r="Q400" s="83"/>
      <c r="R400" s="83"/>
      <c r="S400" s="83"/>
      <c r="T400" s="83"/>
      <c r="U400" s="83"/>
      <c r="V400" s="84"/>
      <c r="W400" s="83"/>
      <c r="X400" s="83"/>
      <c r="Y400" s="83"/>
      <c r="Z400" s="83"/>
      <c r="AA400" s="83"/>
      <c r="AB400" s="83"/>
      <c r="AC400" s="83"/>
      <c r="AD400" s="83"/>
      <c r="AE400" s="82"/>
      <c r="AF400" s="83"/>
      <c r="AG400" s="83"/>
      <c r="AH400" s="83"/>
      <c r="AI400" s="83"/>
      <c r="AJ400" s="84"/>
      <c r="AK400" s="83"/>
      <c r="AL400" s="83"/>
      <c r="AM400" s="83"/>
      <c r="AN400" s="83"/>
      <c r="AO400" s="83"/>
      <c r="AP400" s="83"/>
      <c r="AQ400" s="83"/>
      <c r="AR400" s="83"/>
      <c r="AS400" s="83"/>
      <c r="AT400" s="83"/>
      <c r="AU400" s="82"/>
      <c r="AV400" s="83"/>
      <c r="AW400" s="83"/>
      <c r="AX400" s="83"/>
      <c r="AY400" s="83"/>
      <c r="AZ400" s="83"/>
      <c r="BA400" s="83"/>
      <c r="BB400" s="84"/>
      <c r="BC400" s="85">
        <f>IF(NL400&lt;&gt;0,(IF(Conges!Q$47=0,0,3)),0)</f>
        <v>0</v>
      </c>
      <c r="BD400" s="417"/>
      <c r="BE400" s="390">
        <f>IF(OR(Conges!Q$47="A",Conges!Q$47="V"),Prenoms!L$13,NL400)</f>
        <v>0</v>
      </c>
      <c r="BF400" s="391"/>
      <c r="BG400" s="286"/>
      <c r="BH400" s="287">
        <f t="shared" si="513"/>
        <v>0</v>
      </c>
      <c r="BI400" s="288" t="str">
        <f t="shared" si="514"/>
        <v/>
      </c>
      <c r="BJ400" s="300">
        <v>27.096774193548391</v>
      </c>
      <c r="BK400" s="301">
        <f t="shared" si="531"/>
        <v>-27.096774193548391</v>
      </c>
      <c r="BL400" s="302">
        <f t="shared" si="538"/>
        <v>0</v>
      </c>
      <c r="BM400" s="302">
        <f t="shared" si="539"/>
        <v>0</v>
      </c>
      <c r="BN400" s="302">
        <f>SUM('Heures Pointage'!$KD$17:$KE$17)</f>
        <v>0</v>
      </c>
      <c r="BO400" s="302">
        <f>SUM('Heures et Indemnites'!$KD$17:$KE$17)</f>
        <v>0</v>
      </c>
      <c r="BP400" s="303">
        <f t="shared" si="540"/>
        <v>0</v>
      </c>
      <c r="BQ400" s="303">
        <f>'Heures Pointage'!$LB$17</f>
        <v>0</v>
      </c>
      <c r="BR400" s="304">
        <f t="shared" ref="BR400" si="547">$BH$1065</f>
        <v>0</v>
      </c>
      <c r="BS400" s="149">
        <f>Prenoms!$C$13</f>
        <v>70</v>
      </c>
      <c r="BT400" s="180"/>
      <c r="BU400" s="324">
        <f>SUM('Heures et Indemnites'!$KD$17:$KE$17)</f>
        <v>0</v>
      </c>
      <c r="BV400" s="235">
        <f>SUM('Heures et Indemnites'!$KD$6:$KE$17)</f>
        <v>0</v>
      </c>
      <c r="BW400" s="324"/>
      <c r="BX400" s="235"/>
      <c r="BY400" s="319"/>
      <c r="BZ400" s="319"/>
      <c r="CA400" s="319"/>
      <c r="CB400" s="319"/>
      <c r="CC400" s="319"/>
      <c r="CD400" s="319"/>
      <c r="CE400" s="319"/>
      <c r="CF400" s="319"/>
      <c r="CG400" s="319"/>
      <c r="CH400" s="319"/>
      <c r="CI400" s="319"/>
      <c r="CJ400" s="319"/>
      <c r="CK400" s="319"/>
      <c r="CL400" s="319"/>
      <c r="CM400" s="319"/>
      <c r="CN400" s="319"/>
      <c r="CO400" s="319"/>
      <c r="CP400" s="319"/>
      <c r="CQ400" s="319"/>
      <c r="CR400" s="319"/>
      <c r="CS400" s="319"/>
      <c r="CT400" s="319"/>
      <c r="CU400" s="319"/>
      <c r="CV400" s="319"/>
      <c r="CW400" s="319"/>
      <c r="CX400" s="319"/>
      <c r="CY400" s="319"/>
      <c r="CZ400" s="319"/>
      <c r="DA400" s="319"/>
      <c r="DB400" s="319"/>
      <c r="DC400" s="319"/>
      <c r="DD400" s="319"/>
      <c r="DE400" s="319"/>
      <c r="DF400" s="319"/>
      <c r="DG400" s="319"/>
      <c r="DH400" s="319"/>
      <c r="DI400" s="319"/>
      <c r="DJ400" s="319"/>
      <c r="DK400" s="319"/>
      <c r="DL400" s="319"/>
      <c r="DM400" s="319"/>
      <c r="DN400" s="319"/>
      <c r="DO400" s="319"/>
      <c r="DP400" s="319"/>
      <c r="DQ400" s="319"/>
      <c r="DR400" s="319"/>
      <c r="DS400" s="319"/>
      <c r="DT400" s="319"/>
      <c r="DU400" s="319"/>
      <c r="DV400" s="319"/>
      <c r="DW400" s="319"/>
      <c r="DX400" s="319"/>
      <c r="DY400" s="319"/>
      <c r="DZ400" s="319"/>
      <c r="EA400" s="319"/>
      <c r="EB400" s="319"/>
      <c r="EC400" s="319"/>
      <c r="ED400" s="319"/>
      <c r="EE400" s="319"/>
      <c r="EF400" s="319"/>
      <c r="EG400" s="319"/>
      <c r="EH400" s="319"/>
      <c r="EI400" s="319"/>
      <c r="EJ400" s="319"/>
      <c r="EK400" s="319"/>
      <c r="EL400" s="319"/>
      <c r="EM400" s="319"/>
      <c r="EN400" s="319"/>
      <c r="EO400" s="319"/>
      <c r="EP400" s="319"/>
      <c r="EQ400" s="319"/>
      <c r="ER400" s="319"/>
      <c r="ES400" s="319"/>
      <c r="ET400" s="319"/>
      <c r="EU400" s="319"/>
      <c r="EV400" s="319"/>
      <c r="EW400" s="319"/>
      <c r="EX400" s="319"/>
      <c r="EY400" s="319"/>
      <c r="EZ400" s="319"/>
      <c r="FA400" s="319"/>
      <c r="FB400" s="319"/>
      <c r="FC400" s="319"/>
      <c r="FD400" s="319"/>
      <c r="FE400" s="319"/>
      <c r="FF400" s="319"/>
      <c r="FG400" s="319"/>
      <c r="FH400" s="319"/>
      <c r="FI400" s="319"/>
      <c r="FJ400" s="319"/>
      <c r="FK400" s="319"/>
      <c r="FL400" s="319"/>
      <c r="FM400" s="319"/>
      <c r="FN400" s="319"/>
      <c r="FO400" s="319"/>
      <c r="FP400" s="319"/>
      <c r="FQ400" s="319"/>
      <c r="FR400" s="319"/>
      <c r="FS400" s="319"/>
      <c r="FT400" s="319"/>
      <c r="FU400" s="319"/>
      <c r="FV400" s="319"/>
      <c r="FW400" s="319"/>
      <c r="FX400" s="319"/>
      <c r="FY400" s="319"/>
      <c r="FZ400" s="319"/>
      <c r="GA400" s="319"/>
      <c r="GB400" s="319"/>
      <c r="GC400" s="319"/>
      <c r="GD400" s="319"/>
      <c r="GE400" s="319"/>
      <c r="GF400" s="319"/>
      <c r="GG400" s="319"/>
      <c r="GH400" s="319"/>
      <c r="GI400" s="319"/>
      <c r="GJ400" s="319"/>
      <c r="GK400" s="319"/>
      <c r="GL400" s="319"/>
      <c r="GM400" s="319"/>
      <c r="GN400" s="319"/>
      <c r="GO400" s="319"/>
      <c r="GP400" s="319"/>
      <c r="GQ400" s="319"/>
      <c r="GR400" s="319"/>
      <c r="GS400" s="319"/>
      <c r="GT400" s="319"/>
      <c r="GU400" s="319"/>
      <c r="GV400" s="319"/>
      <c r="GW400" s="319"/>
      <c r="GX400" s="319"/>
      <c r="GY400" s="319"/>
      <c r="GZ400" s="319"/>
      <c r="HA400" s="319"/>
      <c r="HB400" s="319"/>
      <c r="HC400" s="319"/>
      <c r="HD400" s="319"/>
      <c r="HE400" s="319"/>
      <c r="HF400" s="319"/>
      <c r="HG400" s="319"/>
      <c r="HH400" s="319"/>
      <c r="HI400" s="319"/>
      <c r="HJ400" s="319"/>
      <c r="HK400" s="319"/>
      <c r="HL400" s="319"/>
      <c r="HM400" s="319"/>
      <c r="HN400" s="319"/>
      <c r="HO400" s="319"/>
      <c r="HP400" s="319"/>
      <c r="HQ400" s="319"/>
      <c r="HR400" s="319"/>
      <c r="HS400" s="319"/>
      <c r="HT400" s="319"/>
      <c r="HU400" s="319"/>
      <c r="HV400" s="319"/>
      <c r="HW400" s="319"/>
      <c r="HX400" s="319"/>
      <c r="HY400" s="319"/>
      <c r="HZ400" s="319"/>
      <c r="IA400" s="319"/>
      <c r="IB400" s="319"/>
      <c r="IC400" s="319"/>
      <c r="ID400" s="319"/>
      <c r="IE400" s="319"/>
      <c r="IF400" s="319"/>
      <c r="IG400" s="319"/>
      <c r="IH400" s="319"/>
      <c r="II400" s="319"/>
      <c r="IJ400" s="319"/>
      <c r="IK400" s="319"/>
      <c r="IL400" s="319"/>
      <c r="IM400" s="319"/>
      <c r="IN400" s="319"/>
      <c r="IO400" s="319"/>
      <c r="IP400" s="319"/>
      <c r="IQ400" s="319"/>
      <c r="IR400" s="319"/>
      <c r="IS400" s="319"/>
      <c r="IT400" s="319"/>
      <c r="IU400" s="319"/>
      <c r="IV400" s="319"/>
      <c r="IW400" s="319"/>
      <c r="IX400" s="319"/>
      <c r="IY400" s="319"/>
      <c r="IZ400" s="319"/>
      <c r="JA400" s="319"/>
      <c r="JB400" s="319"/>
      <c r="JC400" s="319"/>
      <c r="JD400" s="319"/>
      <c r="JE400" s="319"/>
      <c r="JF400" s="319"/>
      <c r="JG400" s="319"/>
      <c r="JH400" s="319"/>
      <c r="JI400" s="319"/>
      <c r="JJ400" s="319"/>
      <c r="JK400" s="319"/>
      <c r="JL400" s="319"/>
      <c r="JM400" s="319"/>
      <c r="JN400" s="319"/>
      <c r="JO400" s="319"/>
      <c r="JP400" s="319"/>
      <c r="JQ400" s="319"/>
      <c r="JR400" s="319"/>
      <c r="JS400" s="319"/>
      <c r="JT400" s="319"/>
      <c r="JU400" s="319"/>
      <c r="JV400" s="319"/>
      <c r="JW400" s="319"/>
      <c r="JX400" s="319"/>
      <c r="JY400" s="319"/>
      <c r="JZ400" s="319"/>
      <c r="KA400" s="319"/>
      <c r="KB400" s="319"/>
      <c r="KC400" s="319"/>
      <c r="KD400" s="319"/>
      <c r="KE400" s="319"/>
      <c r="KF400" s="319"/>
      <c r="KG400" s="319"/>
      <c r="KH400" s="319"/>
      <c r="KI400" s="319"/>
      <c r="KJ400" s="319"/>
      <c r="KK400" s="319"/>
      <c r="KL400" s="319"/>
      <c r="KM400" s="319"/>
      <c r="KN400" s="319"/>
      <c r="KO400" s="319"/>
      <c r="KP400" s="319"/>
      <c r="KQ400" s="319"/>
      <c r="KR400" s="319"/>
      <c r="KS400" s="319"/>
      <c r="KT400" s="319"/>
      <c r="KU400" s="319"/>
      <c r="KV400" s="319"/>
      <c r="KW400" s="319"/>
      <c r="KX400" s="319"/>
      <c r="KY400" s="319"/>
      <c r="KZ400" s="319"/>
      <c r="LA400" s="319"/>
      <c r="LB400" s="319"/>
      <c r="LC400" s="319"/>
      <c r="LD400" s="319"/>
      <c r="LE400" s="319"/>
      <c r="LF400" s="319"/>
      <c r="LG400" s="319"/>
      <c r="LH400" s="319"/>
      <c r="LI400" s="319"/>
      <c r="LJ400" s="319"/>
      <c r="LK400" s="319"/>
      <c r="LL400" s="319"/>
      <c r="LM400" s="319"/>
      <c r="LN400" s="319"/>
      <c r="LO400" s="319"/>
      <c r="LP400" s="319"/>
      <c r="LQ400" s="319"/>
      <c r="LR400" s="319"/>
      <c r="LS400" s="319"/>
      <c r="LT400" s="319"/>
      <c r="LU400" s="319"/>
      <c r="LV400" s="319"/>
      <c r="LW400" s="319"/>
      <c r="LX400" s="319"/>
      <c r="LY400" s="319"/>
      <c r="LZ400" s="319"/>
      <c r="MA400" s="319"/>
      <c r="MB400" s="319"/>
      <c r="MC400" s="319"/>
      <c r="MD400" s="319"/>
      <c r="ME400" s="319"/>
      <c r="MF400" s="319"/>
      <c r="MG400" s="319"/>
      <c r="MH400" s="319"/>
      <c r="MI400" s="319"/>
      <c r="MJ400" s="319"/>
      <c r="MK400" s="319"/>
      <c r="ML400" s="319"/>
      <c r="MM400" s="319"/>
      <c r="MN400" s="319"/>
      <c r="MO400" s="319"/>
      <c r="MP400" s="319"/>
      <c r="MQ400" s="319"/>
      <c r="MS400" s="241"/>
      <c r="MT400" s="373">
        <f t="shared" si="533"/>
        <v>0</v>
      </c>
      <c r="MU400" s="365">
        <f t="shared" si="519"/>
        <v>0</v>
      </c>
      <c r="MV400" s="365">
        <f t="shared" si="520"/>
        <v>0</v>
      </c>
      <c r="MW400" s="365"/>
      <c r="MX400" s="365">
        <f t="shared" si="521"/>
        <v>0</v>
      </c>
      <c r="MY400" s="365"/>
      <c r="MZ400" s="365">
        <f t="shared" si="522"/>
        <v>0</v>
      </c>
      <c r="NA400" s="365"/>
      <c r="NB400" s="365">
        <f t="shared" si="523"/>
        <v>0</v>
      </c>
      <c r="NC400" s="365"/>
      <c r="ND400" s="365">
        <f t="shared" si="524"/>
        <v>0</v>
      </c>
      <c r="NE400" s="365"/>
      <c r="NF400" s="365">
        <f t="shared" si="525"/>
        <v>0</v>
      </c>
      <c r="NG400" s="365"/>
      <c r="NH400" s="365">
        <f t="shared" si="526"/>
        <v>0</v>
      </c>
      <c r="NI400" s="365"/>
      <c r="NJ400" s="365">
        <f t="shared" si="527"/>
        <v>0</v>
      </c>
      <c r="NK400" s="365"/>
      <c r="NL400" s="365">
        <f t="shared" si="534"/>
        <v>0</v>
      </c>
      <c r="NM400" s="366"/>
      <c r="NN400" s="370"/>
      <c r="NR400" s="318">
        <f t="shared" si="528"/>
        <v>0</v>
      </c>
      <c r="NS400" s="318">
        <f t="shared" si="529"/>
        <v>0</v>
      </c>
      <c r="NT400" s="318">
        <f t="shared" si="530"/>
        <v>0</v>
      </c>
    </row>
    <row r="401" spans="1:384" s="318" customFormat="1" ht="10.199999999999999" customHeight="1" x14ac:dyDescent="0.3">
      <c r="A401" s="25"/>
      <c r="B401" s="389"/>
      <c r="C401" s="424"/>
      <c r="D401" s="15"/>
      <c r="E401" s="361" t="str">
        <f>$E$16</f>
        <v>Cave</v>
      </c>
      <c r="F401" s="361"/>
      <c r="G401" s="139" t="str">
        <f>IF(NH420=0,"",NH420)</f>
        <v/>
      </c>
      <c r="H401" s="399"/>
      <c r="I401" s="381">
        <f>Prenoms!$B$14</f>
        <v>0</v>
      </c>
      <c r="J401" s="382"/>
      <c r="K401" s="382"/>
      <c r="L401" s="382"/>
      <c r="M401" s="382"/>
      <c r="N401" s="68" t="str">
        <f>IF(NL401&lt;&gt;0,"",IF(Conges!Q48=0,"",Conges!Q48))</f>
        <v/>
      </c>
      <c r="O401" s="69"/>
      <c r="P401" s="70"/>
      <c r="Q401" s="70"/>
      <c r="R401" s="70"/>
      <c r="S401" s="70"/>
      <c r="T401" s="70"/>
      <c r="U401" s="70"/>
      <c r="V401" s="71"/>
      <c r="W401" s="69"/>
      <c r="X401" s="70"/>
      <c r="Y401" s="70"/>
      <c r="Z401" s="70"/>
      <c r="AA401" s="70"/>
      <c r="AB401" s="70"/>
      <c r="AC401" s="70"/>
      <c r="AD401" s="71"/>
      <c r="AE401" s="69"/>
      <c r="AF401" s="70"/>
      <c r="AG401" s="70"/>
      <c r="AH401" s="70"/>
      <c r="AI401" s="70"/>
      <c r="AJ401" s="71"/>
      <c r="AK401" s="69"/>
      <c r="AL401" s="70"/>
      <c r="AM401" s="70"/>
      <c r="AN401" s="70"/>
      <c r="AO401" s="70"/>
      <c r="AP401" s="70"/>
      <c r="AQ401" s="70"/>
      <c r="AR401" s="70"/>
      <c r="AS401" s="70"/>
      <c r="AT401" s="71"/>
      <c r="AU401" s="69"/>
      <c r="AV401" s="70"/>
      <c r="AW401" s="70"/>
      <c r="AX401" s="70"/>
      <c r="AY401" s="70"/>
      <c r="AZ401" s="70"/>
      <c r="BA401" s="70"/>
      <c r="BB401" s="71"/>
      <c r="BC401" s="72">
        <f>IF(NL401&lt;&gt;0,(IF(Conges!Q$48=0,0,3)),0)</f>
        <v>0</v>
      </c>
      <c r="BD401" s="417"/>
      <c r="BE401" s="392">
        <f>IF(OR(Conges!Q$48="A",Conges!Q$48="V"),Prenoms!L$14,NL401)</f>
        <v>0</v>
      </c>
      <c r="BF401" s="393"/>
      <c r="BG401" s="289"/>
      <c r="BH401" s="290">
        <f t="shared" si="513"/>
        <v>0</v>
      </c>
      <c r="BI401" s="291" t="str">
        <f t="shared" si="514"/>
        <v/>
      </c>
      <c r="BJ401" s="305">
        <v>0</v>
      </c>
      <c r="BK401" s="306">
        <f t="shared" si="531"/>
        <v>0</v>
      </c>
      <c r="BL401" s="307">
        <f t="shared" si="538"/>
        <v>0</v>
      </c>
      <c r="BM401" s="307">
        <f t="shared" si="539"/>
        <v>0</v>
      </c>
      <c r="BN401" s="307">
        <f>SUM('Heures Pointage'!$LD$17:$LE$17)</f>
        <v>0</v>
      </c>
      <c r="BO401" s="307">
        <f>SUM('Heures et Indemnites'!$LD$17:$LE$17)</f>
        <v>0</v>
      </c>
      <c r="BP401" s="308">
        <f t="shared" si="540"/>
        <v>0</v>
      </c>
      <c r="BQ401" s="308">
        <f>'Heures Pointage'!$MB$17</f>
        <v>0</v>
      </c>
      <c r="BR401" s="309">
        <f t="shared" ref="BR401" si="548">$BH$1066</f>
        <v>0</v>
      </c>
      <c r="BS401" s="150">
        <f>Prenoms!$C$14</f>
        <v>0</v>
      </c>
      <c r="BT401" s="153"/>
      <c r="BU401" s="323">
        <f>SUM('Heures et Indemnites'!$LD$17:$LE$17)</f>
        <v>0</v>
      </c>
      <c r="BV401" s="236">
        <f>SUM('Heures et Indemnites'!$LD$6:$LE$17)</f>
        <v>0</v>
      </c>
      <c r="BW401" s="323"/>
      <c r="BX401" s="236"/>
      <c r="BY401" s="319"/>
      <c r="BZ401" s="319"/>
      <c r="CA401" s="319"/>
      <c r="CB401" s="319"/>
      <c r="CC401" s="319"/>
      <c r="CD401" s="319"/>
      <c r="CE401" s="319"/>
      <c r="CF401" s="319"/>
      <c r="CG401" s="319"/>
      <c r="CH401" s="319"/>
      <c r="CI401" s="319"/>
      <c r="CJ401" s="319"/>
      <c r="CK401" s="319"/>
      <c r="CL401" s="319"/>
      <c r="CM401" s="319"/>
      <c r="CN401" s="319"/>
      <c r="CO401" s="319"/>
      <c r="CP401" s="319"/>
      <c r="CQ401" s="319"/>
      <c r="CR401" s="319"/>
      <c r="CS401" s="319"/>
      <c r="CT401" s="319"/>
      <c r="CU401" s="319"/>
      <c r="CV401" s="319"/>
      <c r="CW401" s="319"/>
      <c r="CX401" s="319"/>
      <c r="CY401" s="319"/>
      <c r="CZ401" s="319"/>
      <c r="DA401" s="319"/>
      <c r="DB401" s="319"/>
      <c r="DC401" s="319"/>
      <c r="DD401" s="319"/>
      <c r="DE401" s="319"/>
      <c r="DF401" s="319"/>
      <c r="DG401" s="319"/>
      <c r="DH401" s="319"/>
      <c r="DI401" s="319"/>
      <c r="DJ401" s="319"/>
      <c r="DK401" s="319"/>
      <c r="DL401" s="319"/>
      <c r="DM401" s="319"/>
      <c r="DN401" s="319"/>
      <c r="DO401" s="319"/>
      <c r="DP401" s="319"/>
      <c r="DQ401" s="319"/>
      <c r="DR401" s="319"/>
      <c r="DS401" s="319"/>
      <c r="DT401" s="319"/>
      <c r="DU401" s="319"/>
      <c r="DV401" s="319"/>
      <c r="DW401" s="319"/>
      <c r="DX401" s="319"/>
      <c r="DY401" s="319"/>
      <c r="DZ401" s="319"/>
      <c r="EA401" s="319"/>
      <c r="EB401" s="319"/>
      <c r="EC401" s="319"/>
      <c r="ED401" s="319"/>
      <c r="EE401" s="319"/>
      <c r="EF401" s="319"/>
      <c r="EG401" s="319"/>
      <c r="EH401" s="319"/>
      <c r="EI401" s="319"/>
      <c r="EJ401" s="319"/>
      <c r="EK401" s="319"/>
      <c r="EL401" s="319"/>
      <c r="EM401" s="319"/>
      <c r="EN401" s="319"/>
      <c r="EO401" s="319"/>
      <c r="EP401" s="319"/>
      <c r="EQ401" s="319"/>
      <c r="ER401" s="319"/>
      <c r="ES401" s="319"/>
      <c r="ET401" s="319"/>
      <c r="EU401" s="319"/>
      <c r="EV401" s="319"/>
      <c r="EW401" s="319"/>
      <c r="EX401" s="319"/>
      <c r="EY401" s="319"/>
      <c r="EZ401" s="319"/>
      <c r="FA401" s="319"/>
      <c r="FB401" s="319"/>
      <c r="FC401" s="319"/>
      <c r="FD401" s="319"/>
      <c r="FE401" s="319"/>
      <c r="FF401" s="319"/>
      <c r="FG401" s="319"/>
      <c r="FH401" s="319"/>
      <c r="FI401" s="319"/>
      <c r="FJ401" s="319"/>
      <c r="FK401" s="319"/>
      <c r="FL401" s="319"/>
      <c r="FM401" s="319"/>
      <c r="FN401" s="319"/>
      <c r="FO401" s="319"/>
      <c r="FP401" s="319"/>
      <c r="FQ401" s="319"/>
      <c r="FR401" s="319"/>
      <c r="FS401" s="319"/>
      <c r="FT401" s="319"/>
      <c r="FU401" s="319"/>
      <c r="FV401" s="319"/>
      <c r="FW401" s="319"/>
      <c r="FX401" s="319"/>
      <c r="FY401" s="319"/>
      <c r="FZ401" s="319"/>
      <c r="GA401" s="319"/>
      <c r="GB401" s="319"/>
      <c r="GC401" s="319"/>
      <c r="GD401" s="319"/>
      <c r="GE401" s="319"/>
      <c r="GF401" s="319"/>
      <c r="GG401" s="319"/>
      <c r="GH401" s="319"/>
      <c r="GI401" s="319"/>
      <c r="GJ401" s="319"/>
      <c r="GK401" s="319"/>
      <c r="GL401" s="319"/>
      <c r="GM401" s="319"/>
      <c r="GN401" s="319"/>
      <c r="GO401" s="319"/>
      <c r="GP401" s="319"/>
      <c r="GQ401" s="319"/>
      <c r="GR401" s="319"/>
      <c r="GS401" s="319"/>
      <c r="GT401" s="319"/>
      <c r="GU401" s="319"/>
      <c r="GV401" s="319"/>
      <c r="GW401" s="319"/>
      <c r="GX401" s="319"/>
      <c r="GY401" s="319"/>
      <c r="GZ401" s="319"/>
      <c r="HA401" s="319"/>
      <c r="HB401" s="319"/>
      <c r="HC401" s="319"/>
      <c r="HD401" s="319"/>
      <c r="HE401" s="319"/>
      <c r="HF401" s="319"/>
      <c r="HG401" s="319"/>
      <c r="HH401" s="319"/>
      <c r="HI401" s="319"/>
      <c r="HJ401" s="319"/>
      <c r="HK401" s="319"/>
      <c r="HL401" s="319"/>
      <c r="HM401" s="319"/>
      <c r="HN401" s="319"/>
      <c r="HO401" s="319"/>
      <c r="HP401" s="319"/>
      <c r="HQ401" s="319"/>
      <c r="HR401" s="319"/>
      <c r="HS401" s="319"/>
      <c r="HT401" s="319"/>
      <c r="HU401" s="319"/>
      <c r="HV401" s="319"/>
      <c r="HW401" s="319"/>
      <c r="HX401" s="319"/>
      <c r="HY401" s="319"/>
      <c r="HZ401" s="319"/>
      <c r="IA401" s="319"/>
      <c r="IB401" s="319"/>
      <c r="IC401" s="319"/>
      <c r="ID401" s="319"/>
      <c r="IE401" s="319"/>
      <c r="IF401" s="319"/>
      <c r="IG401" s="319"/>
      <c r="IH401" s="319"/>
      <c r="II401" s="319"/>
      <c r="IJ401" s="319"/>
      <c r="IK401" s="319"/>
      <c r="IL401" s="319"/>
      <c r="IM401" s="319"/>
      <c r="IN401" s="319"/>
      <c r="IO401" s="319"/>
      <c r="IP401" s="319"/>
      <c r="IQ401" s="319"/>
      <c r="IR401" s="319"/>
      <c r="IS401" s="319"/>
      <c r="IT401" s="319"/>
      <c r="IU401" s="319"/>
      <c r="IV401" s="319"/>
      <c r="IW401" s="319"/>
      <c r="IX401" s="319"/>
      <c r="IY401" s="319"/>
      <c r="IZ401" s="319"/>
      <c r="JA401" s="319"/>
      <c r="JB401" s="319"/>
      <c r="JC401" s="319"/>
      <c r="JD401" s="319"/>
      <c r="JE401" s="319"/>
      <c r="JF401" s="319"/>
      <c r="JG401" s="319"/>
      <c r="JH401" s="319"/>
      <c r="JI401" s="319"/>
      <c r="JJ401" s="319"/>
      <c r="JK401" s="319"/>
      <c r="JL401" s="319"/>
      <c r="JM401" s="319"/>
      <c r="JN401" s="319"/>
      <c r="JO401" s="319"/>
      <c r="JP401" s="319"/>
      <c r="JQ401" s="319"/>
      <c r="JR401" s="319"/>
      <c r="JS401" s="319"/>
      <c r="JT401" s="319"/>
      <c r="JU401" s="319"/>
      <c r="JV401" s="319"/>
      <c r="JW401" s="319"/>
      <c r="JX401" s="319"/>
      <c r="JY401" s="319"/>
      <c r="JZ401" s="319"/>
      <c r="KA401" s="319"/>
      <c r="KB401" s="319"/>
      <c r="KC401" s="319"/>
      <c r="KD401" s="319"/>
      <c r="KE401" s="319"/>
      <c r="KF401" s="319"/>
      <c r="KG401" s="319"/>
      <c r="KH401" s="319"/>
      <c r="KI401" s="319"/>
      <c r="KJ401" s="319"/>
      <c r="KK401" s="319"/>
      <c r="KL401" s="319"/>
      <c r="KM401" s="319"/>
      <c r="KN401" s="319"/>
      <c r="KO401" s="319"/>
      <c r="KP401" s="319"/>
      <c r="KQ401" s="319"/>
      <c r="KR401" s="319"/>
      <c r="KS401" s="319"/>
      <c r="KT401" s="319"/>
      <c r="KU401" s="319"/>
      <c r="KV401" s="319"/>
      <c r="KW401" s="319"/>
      <c r="KX401" s="319"/>
      <c r="KY401" s="319"/>
      <c r="KZ401" s="319"/>
      <c r="LA401" s="319"/>
      <c r="LB401" s="319"/>
      <c r="LC401" s="319"/>
      <c r="LD401" s="319"/>
      <c r="LE401" s="319"/>
      <c r="LF401" s="319"/>
      <c r="LG401" s="319"/>
      <c r="LH401" s="319"/>
      <c r="LI401" s="319"/>
      <c r="LJ401" s="319"/>
      <c r="LK401" s="319"/>
      <c r="LL401" s="319"/>
      <c r="LM401" s="319"/>
      <c r="LN401" s="319"/>
      <c r="LO401" s="319"/>
      <c r="LP401" s="319"/>
      <c r="LQ401" s="319"/>
      <c r="LR401" s="319"/>
      <c r="LS401" s="319"/>
      <c r="LT401" s="319"/>
      <c r="LU401" s="319"/>
      <c r="LV401" s="319"/>
      <c r="LW401" s="319"/>
      <c r="LX401" s="319"/>
      <c r="LY401" s="319"/>
      <c r="LZ401" s="319"/>
      <c r="MA401" s="319"/>
      <c r="MB401" s="319"/>
      <c r="MC401" s="319"/>
      <c r="MD401" s="319"/>
      <c r="ME401" s="319"/>
      <c r="MF401" s="319"/>
      <c r="MG401" s="319"/>
      <c r="MH401" s="319"/>
      <c r="MI401" s="319"/>
      <c r="MJ401" s="319"/>
      <c r="MK401" s="319"/>
      <c r="ML401" s="319"/>
      <c r="MM401" s="319"/>
      <c r="MN401" s="319"/>
      <c r="MO401" s="319"/>
      <c r="MP401" s="319"/>
      <c r="MQ401" s="319"/>
      <c r="MS401" s="241"/>
      <c r="MT401" s="362">
        <f t="shared" si="533"/>
        <v>0</v>
      </c>
      <c r="MU401" s="363">
        <f t="shared" si="519"/>
        <v>0</v>
      </c>
      <c r="MV401" s="363">
        <f t="shared" si="520"/>
        <v>0</v>
      </c>
      <c r="MW401" s="363"/>
      <c r="MX401" s="363">
        <f t="shared" si="521"/>
        <v>0</v>
      </c>
      <c r="MY401" s="363"/>
      <c r="MZ401" s="363">
        <f t="shared" si="522"/>
        <v>0</v>
      </c>
      <c r="NA401" s="363"/>
      <c r="NB401" s="363">
        <f t="shared" si="523"/>
        <v>0</v>
      </c>
      <c r="NC401" s="363"/>
      <c r="ND401" s="363">
        <f t="shared" si="524"/>
        <v>0</v>
      </c>
      <c r="NE401" s="363"/>
      <c r="NF401" s="363">
        <f t="shared" si="525"/>
        <v>0</v>
      </c>
      <c r="NG401" s="363"/>
      <c r="NH401" s="363">
        <f t="shared" si="526"/>
        <v>0</v>
      </c>
      <c r="NI401" s="363"/>
      <c r="NJ401" s="363">
        <f t="shared" si="527"/>
        <v>0</v>
      </c>
      <c r="NK401" s="363"/>
      <c r="NL401" s="363">
        <f t="shared" si="534"/>
        <v>0</v>
      </c>
      <c r="NM401" s="364"/>
      <c r="NN401" s="370"/>
      <c r="NR401" s="318">
        <f t="shared" si="528"/>
        <v>0</v>
      </c>
      <c r="NS401" s="318">
        <f t="shared" si="529"/>
        <v>0</v>
      </c>
      <c r="NT401" s="318">
        <f t="shared" si="530"/>
        <v>0</v>
      </c>
    </row>
    <row r="402" spans="1:384" s="318" customFormat="1" ht="10.199999999999999" customHeight="1" x14ac:dyDescent="0.3">
      <c r="A402" s="25"/>
      <c r="B402" s="389"/>
      <c r="C402" s="424"/>
      <c r="D402" s="15"/>
      <c r="E402" s="426" t="str">
        <f>$E$17</f>
        <v>STAGE</v>
      </c>
      <c r="F402" s="426"/>
      <c r="G402" s="140" t="str">
        <f>IF(NJ420=0,"",NJ420)</f>
        <v/>
      </c>
      <c r="H402" s="399"/>
      <c r="I402" s="394">
        <f>Prenoms!$B$15</f>
        <v>0</v>
      </c>
      <c r="J402" s="395"/>
      <c r="K402" s="395"/>
      <c r="L402" s="395"/>
      <c r="M402" s="395"/>
      <c r="N402" s="81" t="str">
        <f>IF(NL402&lt;&gt;0,"",IF(Conges!Q49=0,"",Conges!Q49))</f>
        <v/>
      </c>
      <c r="O402" s="82"/>
      <c r="P402" s="83"/>
      <c r="Q402" s="83"/>
      <c r="R402" s="83"/>
      <c r="S402" s="83"/>
      <c r="T402" s="83"/>
      <c r="U402" s="83"/>
      <c r="V402" s="84"/>
      <c r="W402" s="82"/>
      <c r="X402" s="83"/>
      <c r="Y402" s="83"/>
      <c r="Z402" s="83"/>
      <c r="AA402" s="83"/>
      <c r="AB402" s="83"/>
      <c r="AC402" s="83"/>
      <c r="AD402" s="84"/>
      <c r="AE402" s="82"/>
      <c r="AF402" s="83"/>
      <c r="AG402" s="83"/>
      <c r="AH402" s="83"/>
      <c r="AI402" s="83"/>
      <c r="AJ402" s="84"/>
      <c r="AK402" s="82"/>
      <c r="AL402" s="83"/>
      <c r="AM402" s="83"/>
      <c r="AN402" s="83"/>
      <c r="AO402" s="83"/>
      <c r="AP402" s="83"/>
      <c r="AQ402" s="83"/>
      <c r="AR402" s="83"/>
      <c r="AS402" s="83"/>
      <c r="AT402" s="84"/>
      <c r="AU402" s="82"/>
      <c r="AV402" s="83"/>
      <c r="AW402" s="83"/>
      <c r="AX402" s="83"/>
      <c r="AY402" s="83"/>
      <c r="AZ402" s="83"/>
      <c r="BA402" s="83"/>
      <c r="BB402" s="84"/>
      <c r="BC402" s="85">
        <f>IF(NL402&lt;&gt;0,(IF(Conges!Q$49=0,0,3)),0)</f>
        <v>0</v>
      </c>
      <c r="BD402" s="417"/>
      <c r="BE402" s="390">
        <f>IF(OR(Conges!Q$49="A",Conges!Q$49="V"),Prenoms!L$15,NL402)</f>
        <v>0</v>
      </c>
      <c r="BF402" s="391"/>
      <c r="BG402" s="286"/>
      <c r="BH402" s="287">
        <f t="shared" si="513"/>
        <v>0</v>
      </c>
      <c r="BI402" s="288" t="str">
        <f t="shared" si="514"/>
        <v/>
      </c>
      <c r="BJ402" s="300">
        <v>0</v>
      </c>
      <c r="BK402" s="301">
        <f t="shared" si="531"/>
        <v>0</v>
      </c>
      <c r="BL402" s="302">
        <f t="shared" si="538"/>
        <v>0</v>
      </c>
      <c r="BM402" s="302">
        <f t="shared" si="539"/>
        <v>0</v>
      </c>
      <c r="BN402" s="302">
        <f>SUM('Heures Pointage'!$MD$17:$ME$17)</f>
        <v>0</v>
      </c>
      <c r="BO402" s="302">
        <f>SUM('Heures et Indemnites'!$MD$17:$ME$17)</f>
        <v>0</v>
      </c>
      <c r="BP402" s="303">
        <f t="shared" si="540"/>
        <v>0</v>
      </c>
      <c r="BQ402" s="303">
        <f>'Heures Pointage'!$NB$17</f>
        <v>0</v>
      </c>
      <c r="BR402" s="304">
        <f t="shared" ref="BR402" si="549">$BH$1067</f>
        <v>0</v>
      </c>
      <c r="BS402" s="149">
        <f>Prenoms!$C$15</f>
        <v>0</v>
      </c>
      <c r="BT402" s="180"/>
      <c r="BU402" s="324">
        <f>SUM('Heures et Indemnites'!$MD$17:$ME$17)</f>
        <v>0</v>
      </c>
      <c r="BV402" s="235">
        <f>SUM('Heures et Indemnites'!$MD$6:$ME$17)</f>
        <v>0</v>
      </c>
      <c r="BW402" s="324"/>
      <c r="BX402" s="235"/>
      <c r="BY402" s="319"/>
      <c r="BZ402" s="319"/>
      <c r="CA402" s="319"/>
      <c r="CB402" s="319"/>
      <c r="CC402" s="319"/>
      <c r="CD402" s="319"/>
      <c r="CE402" s="319"/>
      <c r="CF402" s="319"/>
      <c r="CG402" s="319"/>
      <c r="CH402" s="319"/>
      <c r="CI402" s="319"/>
      <c r="CJ402" s="319"/>
      <c r="CK402" s="319"/>
      <c r="CL402" s="319"/>
      <c r="CM402" s="319"/>
      <c r="CN402" s="319"/>
      <c r="CO402" s="319"/>
      <c r="CP402" s="319"/>
      <c r="CQ402" s="319"/>
      <c r="CR402" s="319"/>
      <c r="CS402" s="319"/>
      <c r="CT402" s="319"/>
      <c r="CU402" s="319"/>
      <c r="CV402" s="319"/>
      <c r="CW402" s="319"/>
      <c r="CX402" s="319"/>
      <c r="CY402" s="319"/>
      <c r="CZ402" s="319"/>
      <c r="DA402" s="319"/>
      <c r="DB402" s="319"/>
      <c r="DC402" s="319"/>
      <c r="DD402" s="319"/>
      <c r="DE402" s="319"/>
      <c r="DF402" s="319"/>
      <c r="DG402" s="319"/>
      <c r="DH402" s="319"/>
      <c r="DI402" s="319"/>
      <c r="DJ402" s="319"/>
      <c r="DK402" s="319"/>
      <c r="DL402" s="319"/>
      <c r="DM402" s="319"/>
      <c r="DN402" s="319"/>
      <c r="DO402" s="319"/>
      <c r="DP402" s="319"/>
      <c r="DQ402" s="319"/>
      <c r="DR402" s="319"/>
      <c r="DS402" s="319"/>
      <c r="DT402" s="319"/>
      <c r="DU402" s="319"/>
      <c r="DV402" s="319"/>
      <c r="DW402" s="319"/>
      <c r="DX402" s="319"/>
      <c r="DY402" s="319"/>
      <c r="DZ402" s="319"/>
      <c r="EA402" s="319"/>
      <c r="EB402" s="319"/>
      <c r="EC402" s="319"/>
      <c r="ED402" s="319"/>
      <c r="EE402" s="319"/>
      <c r="EF402" s="319"/>
      <c r="EG402" s="319"/>
      <c r="EH402" s="319"/>
      <c r="EI402" s="319"/>
      <c r="EJ402" s="319"/>
      <c r="EK402" s="319"/>
      <c r="EL402" s="319"/>
      <c r="EM402" s="319"/>
      <c r="EN402" s="319"/>
      <c r="EO402" s="319"/>
      <c r="EP402" s="319"/>
      <c r="EQ402" s="319"/>
      <c r="ER402" s="319"/>
      <c r="ES402" s="319"/>
      <c r="ET402" s="319"/>
      <c r="EU402" s="319"/>
      <c r="EV402" s="319"/>
      <c r="EW402" s="319"/>
      <c r="EX402" s="319"/>
      <c r="EY402" s="319"/>
      <c r="EZ402" s="319"/>
      <c r="FA402" s="319"/>
      <c r="FB402" s="319"/>
      <c r="FC402" s="319"/>
      <c r="FD402" s="319"/>
      <c r="FE402" s="319"/>
      <c r="FF402" s="319"/>
      <c r="FG402" s="319"/>
      <c r="FH402" s="319"/>
      <c r="FI402" s="319"/>
      <c r="FJ402" s="319"/>
      <c r="FK402" s="319"/>
      <c r="FL402" s="319"/>
      <c r="FM402" s="319"/>
      <c r="FN402" s="319"/>
      <c r="FO402" s="319"/>
      <c r="FP402" s="319"/>
      <c r="FQ402" s="319"/>
      <c r="FR402" s="319"/>
      <c r="FS402" s="319"/>
      <c r="FT402" s="319"/>
      <c r="FU402" s="319"/>
      <c r="FV402" s="319"/>
      <c r="FW402" s="319"/>
      <c r="FX402" s="319"/>
      <c r="FY402" s="319"/>
      <c r="FZ402" s="319"/>
      <c r="GA402" s="319"/>
      <c r="GB402" s="319"/>
      <c r="GC402" s="319"/>
      <c r="GD402" s="319"/>
      <c r="GE402" s="319"/>
      <c r="GF402" s="319"/>
      <c r="GG402" s="319"/>
      <c r="GH402" s="319"/>
      <c r="GI402" s="319"/>
      <c r="GJ402" s="319"/>
      <c r="GK402" s="319"/>
      <c r="GL402" s="319"/>
      <c r="GM402" s="319"/>
      <c r="GN402" s="319"/>
      <c r="GO402" s="319"/>
      <c r="GP402" s="319"/>
      <c r="GQ402" s="319"/>
      <c r="GR402" s="319"/>
      <c r="GS402" s="319"/>
      <c r="GT402" s="319"/>
      <c r="GU402" s="319"/>
      <c r="GV402" s="319"/>
      <c r="GW402" s="319"/>
      <c r="GX402" s="319"/>
      <c r="GY402" s="319"/>
      <c r="GZ402" s="319"/>
      <c r="HA402" s="319"/>
      <c r="HB402" s="319"/>
      <c r="HC402" s="319"/>
      <c r="HD402" s="319"/>
      <c r="HE402" s="319"/>
      <c r="HF402" s="319"/>
      <c r="HG402" s="319"/>
      <c r="HH402" s="319"/>
      <c r="HI402" s="319"/>
      <c r="HJ402" s="319"/>
      <c r="HK402" s="319"/>
      <c r="HL402" s="319"/>
      <c r="HM402" s="319"/>
      <c r="HN402" s="319"/>
      <c r="HO402" s="319"/>
      <c r="HP402" s="319"/>
      <c r="HQ402" s="319"/>
      <c r="HR402" s="319"/>
      <c r="HS402" s="319"/>
      <c r="HT402" s="319"/>
      <c r="HU402" s="319"/>
      <c r="HV402" s="319"/>
      <c r="HW402" s="319"/>
      <c r="HX402" s="319"/>
      <c r="HY402" s="319"/>
      <c r="HZ402" s="319"/>
      <c r="IA402" s="319"/>
      <c r="IB402" s="319"/>
      <c r="IC402" s="319"/>
      <c r="ID402" s="319"/>
      <c r="IE402" s="319"/>
      <c r="IF402" s="319"/>
      <c r="IG402" s="319"/>
      <c r="IH402" s="319"/>
      <c r="II402" s="319"/>
      <c r="IJ402" s="319"/>
      <c r="IK402" s="319"/>
      <c r="IL402" s="319"/>
      <c r="IM402" s="319"/>
      <c r="IN402" s="319"/>
      <c r="IO402" s="319"/>
      <c r="IP402" s="319"/>
      <c r="IQ402" s="319"/>
      <c r="IR402" s="319"/>
      <c r="IS402" s="319"/>
      <c r="IT402" s="319"/>
      <c r="IU402" s="319"/>
      <c r="IV402" s="319"/>
      <c r="IW402" s="319"/>
      <c r="IX402" s="319"/>
      <c r="IY402" s="319"/>
      <c r="IZ402" s="319"/>
      <c r="JA402" s="319"/>
      <c r="JB402" s="319"/>
      <c r="JC402" s="319"/>
      <c r="JD402" s="319"/>
      <c r="JE402" s="319"/>
      <c r="JF402" s="319"/>
      <c r="JG402" s="319"/>
      <c r="JH402" s="319"/>
      <c r="JI402" s="319"/>
      <c r="JJ402" s="319"/>
      <c r="JK402" s="319"/>
      <c r="JL402" s="319"/>
      <c r="JM402" s="319"/>
      <c r="JN402" s="319"/>
      <c r="JO402" s="319"/>
      <c r="JP402" s="319"/>
      <c r="JQ402" s="319"/>
      <c r="JR402" s="319"/>
      <c r="JS402" s="319"/>
      <c r="JT402" s="319"/>
      <c r="JU402" s="319"/>
      <c r="JV402" s="319"/>
      <c r="JW402" s="319"/>
      <c r="JX402" s="319"/>
      <c r="JY402" s="319"/>
      <c r="JZ402" s="319"/>
      <c r="KA402" s="319"/>
      <c r="KB402" s="319"/>
      <c r="KC402" s="319"/>
      <c r="KD402" s="319"/>
      <c r="KE402" s="319"/>
      <c r="KF402" s="319"/>
      <c r="KG402" s="319"/>
      <c r="KH402" s="319"/>
      <c r="KI402" s="319"/>
      <c r="KJ402" s="319"/>
      <c r="KK402" s="319"/>
      <c r="KL402" s="319"/>
      <c r="KM402" s="319"/>
      <c r="KN402" s="319"/>
      <c r="KO402" s="319"/>
      <c r="KP402" s="319"/>
      <c r="KQ402" s="319"/>
      <c r="KR402" s="319"/>
      <c r="KS402" s="319"/>
      <c r="KT402" s="319"/>
      <c r="KU402" s="319"/>
      <c r="KV402" s="319"/>
      <c r="KW402" s="319"/>
      <c r="KX402" s="319"/>
      <c r="KY402" s="319"/>
      <c r="KZ402" s="319"/>
      <c r="LA402" s="319"/>
      <c r="LB402" s="319"/>
      <c r="LC402" s="319"/>
      <c r="LD402" s="319"/>
      <c r="LE402" s="319"/>
      <c r="LF402" s="319"/>
      <c r="LG402" s="319"/>
      <c r="LH402" s="319"/>
      <c r="LI402" s="319"/>
      <c r="LJ402" s="319"/>
      <c r="LK402" s="319"/>
      <c r="LL402" s="319"/>
      <c r="LM402" s="319"/>
      <c r="LN402" s="319"/>
      <c r="LO402" s="319"/>
      <c r="LP402" s="319"/>
      <c r="LQ402" s="319"/>
      <c r="LR402" s="319"/>
      <c r="LS402" s="319"/>
      <c r="LT402" s="319"/>
      <c r="LU402" s="319"/>
      <c r="LV402" s="319"/>
      <c r="LW402" s="319"/>
      <c r="LX402" s="319"/>
      <c r="LY402" s="319"/>
      <c r="LZ402" s="319"/>
      <c r="MA402" s="319"/>
      <c r="MB402" s="319"/>
      <c r="MC402" s="319"/>
      <c r="MD402" s="319"/>
      <c r="ME402" s="319"/>
      <c r="MF402" s="319"/>
      <c r="MG402" s="319"/>
      <c r="MH402" s="319"/>
      <c r="MI402" s="319"/>
      <c r="MJ402" s="319"/>
      <c r="MK402" s="319"/>
      <c r="ML402" s="319"/>
      <c r="MM402" s="319"/>
      <c r="MN402" s="319"/>
      <c r="MO402" s="319"/>
      <c r="MP402" s="319"/>
      <c r="MQ402" s="319"/>
      <c r="MS402" s="241"/>
      <c r="MT402" s="373">
        <f t="shared" si="533"/>
        <v>0</v>
      </c>
      <c r="MU402" s="365">
        <f t="shared" si="519"/>
        <v>0</v>
      </c>
      <c r="MV402" s="365">
        <f t="shared" si="520"/>
        <v>0</v>
      </c>
      <c r="MW402" s="365"/>
      <c r="MX402" s="365">
        <f t="shared" si="521"/>
        <v>0</v>
      </c>
      <c r="MY402" s="365"/>
      <c r="MZ402" s="365">
        <f t="shared" si="522"/>
        <v>0</v>
      </c>
      <c r="NA402" s="365"/>
      <c r="NB402" s="365">
        <f t="shared" si="523"/>
        <v>0</v>
      </c>
      <c r="NC402" s="365"/>
      <c r="ND402" s="365">
        <f t="shared" si="524"/>
        <v>0</v>
      </c>
      <c r="NE402" s="365"/>
      <c r="NF402" s="365">
        <f t="shared" si="525"/>
        <v>0</v>
      </c>
      <c r="NG402" s="365"/>
      <c r="NH402" s="365">
        <f t="shared" si="526"/>
        <v>0</v>
      </c>
      <c r="NI402" s="365"/>
      <c r="NJ402" s="365">
        <f t="shared" si="527"/>
        <v>0</v>
      </c>
      <c r="NK402" s="365"/>
      <c r="NL402" s="365">
        <f t="shared" si="534"/>
        <v>0</v>
      </c>
      <c r="NM402" s="366"/>
      <c r="NN402" s="370"/>
      <c r="NR402" s="318">
        <f t="shared" si="528"/>
        <v>0</v>
      </c>
      <c r="NS402" s="318">
        <f t="shared" si="529"/>
        <v>0</v>
      </c>
      <c r="NT402" s="318">
        <f t="shared" si="530"/>
        <v>0</v>
      </c>
    </row>
    <row r="403" spans="1:384" s="318" customFormat="1" ht="10.199999999999999" customHeight="1" x14ac:dyDescent="0.3">
      <c r="A403" s="25"/>
      <c r="B403" s="389"/>
      <c r="C403" s="424"/>
      <c r="D403" s="15"/>
      <c r="E403" s="379" t="str">
        <f>$E$18</f>
        <v>H sans Renfort</v>
      </c>
      <c r="F403" s="379"/>
      <c r="G403" s="138" t="str">
        <f>IF(NL420-MZ420=0,"",NL420-MZ420)</f>
        <v/>
      </c>
      <c r="H403" s="399"/>
      <c r="I403" s="381">
        <f>Prenoms!$B$16</f>
        <v>0</v>
      </c>
      <c r="J403" s="382"/>
      <c r="K403" s="382"/>
      <c r="L403" s="382"/>
      <c r="M403" s="382"/>
      <c r="N403" s="68" t="str">
        <f>IF(NL403&lt;&gt;0,"",IF(Conges!Q50=0,"",Conges!Q50))</f>
        <v/>
      </c>
      <c r="O403" s="69"/>
      <c r="P403" s="70"/>
      <c r="Q403" s="70"/>
      <c r="R403" s="70"/>
      <c r="S403" s="70"/>
      <c r="T403" s="70"/>
      <c r="U403" s="70"/>
      <c r="V403" s="71"/>
      <c r="W403" s="69"/>
      <c r="X403" s="70"/>
      <c r="Y403" s="70"/>
      <c r="Z403" s="70"/>
      <c r="AA403" s="70"/>
      <c r="AB403" s="70"/>
      <c r="AC403" s="70"/>
      <c r="AD403" s="71"/>
      <c r="AE403" s="69"/>
      <c r="AF403" s="70"/>
      <c r="AG403" s="70"/>
      <c r="AH403" s="70"/>
      <c r="AI403" s="70"/>
      <c r="AJ403" s="71"/>
      <c r="AK403" s="69"/>
      <c r="AL403" s="70"/>
      <c r="AM403" s="70"/>
      <c r="AN403" s="70"/>
      <c r="AO403" s="70"/>
      <c r="AP403" s="70"/>
      <c r="AQ403" s="70"/>
      <c r="AR403" s="70"/>
      <c r="AS403" s="70"/>
      <c r="AT403" s="71"/>
      <c r="AU403" s="69"/>
      <c r="AV403" s="70"/>
      <c r="AW403" s="70"/>
      <c r="AX403" s="70"/>
      <c r="AY403" s="70"/>
      <c r="AZ403" s="70"/>
      <c r="BA403" s="70"/>
      <c r="BB403" s="71"/>
      <c r="BC403" s="72">
        <f>IF(NL403&lt;&gt;0,(IF(Conges!Q$50=0,0,3)),0)</f>
        <v>0</v>
      </c>
      <c r="BD403" s="417"/>
      <c r="BE403" s="392">
        <f>IF(OR(Conges!Q$50="A",Conges!Q$50="V"),Prenoms!L$16,NL403)</f>
        <v>0</v>
      </c>
      <c r="BF403" s="393"/>
      <c r="BG403" s="289"/>
      <c r="BH403" s="290">
        <f t="shared" si="513"/>
        <v>0</v>
      </c>
      <c r="BI403" s="291" t="str">
        <f t="shared" si="514"/>
        <v/>
      </c>
      <c r="BJ403" s="305">
        <v>0</v>
      </c>
      <c r="BK403" s="306">
        <f t="shared" si="531"/>
        <v>0</v>
      </c>
      <c r="BL403" s="307">
        <f t="shared" si="538"/>
        <v>0</v>
      </c>
      <c r="BM403" s="307">
        <f t="shared" si="539"/>
        <v>0</v>
      </c>
      <c r="BN403" s="307">
        <f>SUM('Heures Pointage'!$ND$17:$NE$17)</f>
        <v>0</v>
      </c>
      <c r="BO403" s="307">
        <f>SUM('Heures et Indemnites'!$ND$17:$NE$17)</f>
        <v>0</v>
      </c>
      <c r="BP403" s="308">
        <f t="shared" si="540"/>
        <v>0</v>
      </c>
      <c r="BQ403" s="308">
        <f>'Heures Pointage'!$OB$17</f>
        <v>0</v>
      </c>
      <c r="BR403" s="309">
        <f t="shared" ref="BR403" si="550">$BH$1068</f>
        <v>0</v>
      </c>
      <c r="BS403" s="150">
        <f>Prenoms!$C$16</f>
        <v>0</v>
      </c>
      <c r="BT403" s="153"/>
      <c r="BU403" s="323">
        <f>SUM('Heures et Indemnites'!$ND$17:$NE$17)</f>
        <v>0</v>
      </c>
      <c r="BV403" s="236">
        <f>SUM('Heures et Indemnites'!$ND$6:$NE$17)</f>
        <v>0</v>
      </c>
      <c r="BW403" s="323"/>
      <c r="BX403" s="236"/>
      <c r="BY403" s="319"/>
      <c r="BZ403" s="319"/>
      <c r="CA403" s="319"/>
      <c r="CB403" s="319"/>
      <c r="CC403" s="319"/>
      <c r="CD403" s="319"/>
      <c r="CE403" s="319"/>
      <c r="CF403" s="319"/>
      <c r="CG403" s="319"/>
      <c r="CH403" s="319"/>
      <c r="CI403" s="319"/>
      <c r="CJ403" s="319"/>
      <c r="CK403" s="319"/>
      <c r="CL403" s="319"/>
      <c r="CM403" s="319"/>
      <c r="CN403" s="319"/>
      <c r="CO403" s="319"/>
      <c r="CP403" s="319"/>
      <c r="CQ403" s="319"/>
      <c r="CR403" s="319"/>
      <c r="CS403" s="319"/>
      <c r="CT403" s="319"/>
      <c r="CU403" s="319"/>
      <c r="CV403" s="319"/>
      <c r="CW403" s="319"/>
      <c r="CX403" s="319"/>
      <c r="CY403" s="319"/>
      <c r="CZ403" s="319"/>
      <c r="DA403" s="319"/>
      <c r="DB403" s="319"/>
      <c r="DC403" s="319"/>
      <c r="DD403" s="319"/>
      <c r="DE403" s="319"/>
      <c r="DF403" s="319"/>
      <c r="DG403" s="319"/>
      <c r="DH403" s="319"/>
      <c r="DI403" s="319"/>
      <c r="DJ403" s="319"/>
      <c r="DK403" s="319"/>
      <c r="DL403" s="319"/>
      <c r="DM403" s="319"/>
      <c r="DN403" s="319"/>
      <c r="DO403" s="319"/>
      <c r="DP403" s="319"/>
      <c r="DQ403" s="319"/>
      <c r="DR403" s="319"/>
      <c r="DS403" s="319"/>
      <c r="DT403" s="319"/>
      <c r="DU403" s="319"/>
      <c r="DV403" s="319"/>
      <c r="DW403" s="319"/>
      <c r="DX403" s="319"/>
      <c r="DY403" s="319"/>
      <c r="DZ403" s="319"/>
      <c r="EA403" s="319"/>
      <c r="EB403" s="319"/>
      <c r="EC403" s="319"/>
      <c r="ED403" s="319"/>
      <c r="EE403" s="319"/>
      <c r="EF403" s="319"/>
      <c r="EG403" s="319"/>
      <c r="EH403" s="319"/>
      <c r="EI403" s="319"/>
      <c r="EJ403" s="319"/>
      <c r="EK403" s="319"/>
      <c r="EL403" s="319"/>
      <c r="EM403" s="319"/>
      <c r="EN403" s="319"/>
      <c r="EO403" s="319"/>
      <c r="EP403" s="319"/>
      <c r="EQ403" s="319"/>
      <c r="ER403" s="319"/>
      <c r="ES403" s="319"/>
      <c r="ET403" s="319"/>
      <c r="EU403" s="319"/>
      <c r="EV403" s="319"/>
      <c r="EW403" s="319"/>
      <c r="EX403" s="319"/>
      <c r="EY403" s="319"/>
      <c r="EZ403" s="319"/>
      <c r="FA403" s="319"/>
      <c r="FB403" s="319"/>
      <c r="FC403" s="319"/>
      <c r="FD403" s="319"/>
      <c r="FE403" s="319"/>
      <c r="FF403" s="319"/>
      <c r="FG403" s="319"/>
      <c r="FH403" s="319"/>
      <c r="FI403" s="319"/>
      <c r="FJ403" s="319"/>
      <c r="FK403" s="319"/>
      <c r="FL403" s="319"/>
      <c r="FM403" s="319"/>
      <c r="FN403" s="319"/>
      <c r="FO403" s="319"/>
      <c r="FP403" s="319"/>
      <c r="FQ403" s="319"/>
      <c r="FR403" s="319"/>
      <c r="FS403" s="319"/>
      <c r="FT403" s="319"/>
      <c r="FU403" s="319"/>
      <c r="FV403" s="319"/>
      <c r="FW403" s="319"/>
      <c r="FX403" s="319"/>
      <c r="FY403" s="319"/>
      <c r="FZ403" s="319"/>
      <c r="GA403" s="319"/>
      <c r="GB403" s="319"/>
      <c r="GC403" s="319"/>
      <c r="GD403" s="319"/>
      <c r="GE403" s="319"/>
      <c r="GF403" s="319"/>
      <c r="GG403" s="319"/>
      <c r="GH403" s="319"/>
      <c r="GI403" s="319"/>
      <c r="GJ403" s="319"/>
      <c r="GK403" s="319"/>
      <c r="GL403" s="319"/>
      <c r="GM403" s="319"/>
      <c r="GN403" s="319"/>
      <c r="GO403" s="319"/>
      <c r="GP403" s="319"/>
      <c r="GQ403" s="319"/>
      <c r="GR403" s="319"/>
      <c r="GS403" s="319"/>
      <c r="GT403" s="319"/>
      <c r="GU403" s="319"/>
      <c r="GV403" s="319"/>
      <c r="GW403" s="319"/>
      <c r="GX403" s="319"/>
      <c r="GY403" s="319"/>
      <c r="GZ403" s="319"/>
      <c r="HA403" s="319"/>
      <c r="HB403" s="319"/>
      <c r="HC403" s="319"/>
      <c r="HD403" s="319"/>
      <c r="HE403" s="319"/>
      <c r="HF403" s="319"/>
      <c r="HG403" s="319"/>
      <c r="HH403" s="319"/>
      <c r="HI403" s="319"/>
      <c r="HJ403" s="319"/>
      <c r="HK403" s="319"/>
      <c r="HL403" s="319"/>
      <c r="HM403" s="319"/>
      <c r="HN403" s="319"/>
      <c r="HO403" s="319"/>
      <c r="HP403" s="319"/>
      <c r="HQ403" s="319"/>
      <c r="HR403" s="319"/>
      <c r="HS403" s="319"/>
      <c r="HT403" s="319"/>
      <c r="HU403" s="319"/>
      <c r="HV403" s="319"/>
      <c r="HW403" s="319"/>
      <c r="HX403" s="319"/>
      <c r="HY403" s="319"/>
      <c r="HZ403" s="319"/>
      <c r="IA403" s="319"/>
      <c r="IB403" s="319"/>
      <c r="IC403" s="319"/>
      <c r="ID403" s="319"/>
      <c r="IE403" s="319"/>
      <c r="IF403" s="319"/>
      <c r="IG403" s="319"/>
      <c r="IH403" s="319"/>
      <c r="II403" s="319"/>
      <c r="IJ403" s="319"/>
      <c r="IK403" s="319"/>
      <c r="IL403" s="319"/>
      <c r="IM403" s="319"/>
      <c r="IN403" s="319"/>
      <c r="IO403" s="319"/>
      <c r="IP403" s="319"/>
      <c r="IQ403" s="319"/>
      <c r="IR403" s="319"/>
      <c r="IS403" s="319"/>
      <c r="IT403" s="319"/>
      <c r="IU403" s="319"/>
      <c r="IV403" s="319"/>
      <c r="IW403" s="319"/>
      <c r="IX403" s="319"/>
      <c r="IY403" s="319"/>
      <c r="IZ403" s="319"/>
      <c r="JA403" s="319"/>
      <c r="JB403" s="319"/>
      <c r="JC403" s="319"/>
      <c r="JD403" s="319"/>
      <c r="JE403" s="319"/>
      <c r="JF403" s="319"/>
      <c r="JG403" s="319"/>
      <c r="JH403" s="319"/>
      <c r="JI403" s="319"/>
      <c r="JJ403" s="319"/>
      <c r="JK403" s="319"/>
      <c r="JL403" s="319"/>
      <c r="JM403" s="319"/>
      <c r="JN403" s="319"/>
      <c r="JO403" s="319"/>
      <c r="JP403" s="319"/>
      <c r="JQ403" s="319"/>
      <c r="JR403" s="319"/>
      <c r="JS403" s="319"/>
      <c r="JT403" s="319"/>
      <c r="JU403" s="319"/>
      <c r="JV403" s="319"/>
      <c r="JW403" s="319"/>
      <c r="JX403" s="319"/>
      <c r="JY403" s="319"/>
      <c r="JZ403" s="319"/>
      <c r="KA403" s="319"/>
      <c r="KB403" s="319"/>
      <c r="KC403" s="319"/>
      <c r="KD403" s="319"/>
      <c r="KE403" s="319"/>
      <c r="KF403" s="319"/>
      <c r="KG403" s="319"/>
      <c r="KH403" s="319"/>
      <c r="KI403" s="319"/>
      <c r="KJ403" s="319"/>
      <c r="KK403" s="319"/>
      <c r="KL403" s="319"/>
      <c r="KM403" s="319"/>
      <c r="KN403" s="319"/>
      <c r="KO403" s="319"/>
      <c r="KP403" s="319"/>
      <c r="KQ403" s="319"/>
      <c r="KR403" s="319"/>
      <c r="KS403" s="319"/>
      <c r="KT403" s="319"/>
      <c r="KU403" s="319"/>
      <c r="KV403" s="319"/>
      <c r="KW403" s="319"/>
      <c r="KX403" s="319"/>
      <c r="KY403" s="319"/>
      <c r="KZ403" s="319"/>
      <c r="LA403" s="319"/>
      <c r="LB403" s="319"/>
      <c r="LC403" s="319"/>
      <c r="LD403" s="319"/>
      <c r="LE403" s="319"/>
      <c r="LF403" s="319"/>
      <c r="LG403" s="319"/>
      <c r="LH403" s="319"/>
      <c r="LI403" s="319"/>
      <c r="LJ403" s="319"/>
      <c r="LK403" s="319"/>
      <c r="LL403" s="319"/>
      <c r="LM403" s="319"/>
      <c r="LN403" s="319"/>
      <c r="LO403" s="319"/>
      <c r="LP403" s="319"/>
      <c r="LQ403" s="319"/>
      <c r="LR403" s="319"/>
      <c r="LS403" s="319"/>
      <c r="LT403" s="319"/>
      <c r="LU403" s="319"/>
      <c r="LV403" s="319"/>
      <c r="LW403" s="319"/>
      <c r="LX403" s="319"/>
      <c r="LY403" s="319"/>
      <c r="LZ403" s="319"/>
      <c r="MA403" s="319"/>
      <c r="MB403" s="319"/>
      <c r="MC403" s="319"/>
      <c r="MD403" s="319"/>
      <c r="ME403" s="319"/>
      <c r="MF403" s="319"/>
      <c r="MG403" s="319"/>
      <c r="MH403" s="319"/>
      <c r="MI403" s="319"/>
      <c r="MJ403" s="319"/>
      <c r="MK403" s="319"/>
      <c r="ML403" s="319"/>
      <c r="MM403" s="319"/>
      <c r="MN403" s="319"/>
      <c r="MO403" s="319"/>
      <c r="MP403" s="319"/>
      <c r="MQ403" s="319"/>
      <c r="MS403" s="241"/>
      <c r="MT403" s="362">
        <f t="shared" si="533"/>
        <v>0</v>
      </c>
      <c r="MU403" s="363">
        <f t="shared" si="519"/>
        <v>0</v>
      </c>
      <c r="MV403" s="363">
        <f t="shared" si="520"/>
        <v>0</v>
      </c>
      <c r="MW403" s="363"/>
      <c r="MX403" s="363">
        <f t="shared" si="521"/>
        <v>0</v>
      </c>
      <c r="MY403" s="363"/>
      <c r="MZ403" s="363">
        <f t="shared" si="522"/>
        <v>0</v>
      </c>
      <c r="NA403" s="363"/>
      <c r="NB403" s="363">
        <f t="shared" si="523"/>
        <v>0</v>
      </c>
      <c r="NC403" s="363"/>
      <c r="ND403" s="363">
        <f t="shared" si="524"/>
        <v>0</v>
      </c>
      <c r="NE403" s="363"/>
      <c r="NF403" s="363">
        <f t="shared" si="525"/>
        <v>0</v>
      </c>
      <c r="NG403" s="363"/>
      <c r="NH403" s="363">
        <f t="shared" si="526"/>
        <v>0</v>
      </c>
      <c r="NI403" s="363"/>
      <c r="NJ403" s="363">
        <f t="shared" si="527"/>
        <v>0</v>
      </c>
      <c r="NK403" s="363"/>
      <c r="NL403" s="363">
        <f t="shared" si="534"/>
        <v>0</v>
      </c>
      <c r="NM403" s="364"/>
      <c r="NN403" s="370"/>
      <c r="NR403" s="318">
        <f t="shared" si="528"/>
        <v>0</v>
      </c>
      <c r="NS403" s="318">
        <f t="shared" si="529"/>
        <v>0</v>
      </c>
      <c r="NT403" s="318">
        <f t="shared" si="530"/>
        <v>0</v>
      </c>
    </row>
    <row r="404" spans="1:384" s="318" customFormat="1" ht="10.199999999999999" customHeight="1" x14ac:dyDescent="0.3">
      <c r="A404" s="25"/>
      <c r="B404" s="389"/>
      <c r="C404" s="424"/>
      <c r="D404" s="15"/>
      <c r="E404" s="379" t="str">
        <f>$E$19</f>
        <v>H avec Renfort</v>
      </c>
      <c r="F404" s="379"/>
      <c r="G404" s="138" t="str">
        <f>IF(NL420=0,"",NL420)</f>
        <v/>
      </c>
      <c r="H404" s="399"/>
      <c r="I404" s="394">
        <f>Prenoms!$B$17</f>
        <v>0</v>
      </c>
      <c r="J404" s="395"/>
      <c r="K404" s="395"/>
      <c r="L404" s="395"/>
      <c r="M404" s="395"/>
      <c r="N404" s="81" t="str">
        <f>IF(NL404&lt;&gt;0,"",IF(Conges!Q51=0,"",Conges!Q51))</f>
        <v/>
      </c>
      <c r="O404" s="82"/>
      <c r="P404" s="83"/>
      <c r="Q404" s="83"/>
      <c r="R404" s="83"/>
      <c r="S404" s="83"/>
      <c r="T404" s="83"/>
      <c r="U404" s="83"/>
      <c r="V404" s="84"/>
      <c r="W404" s="82"/>
      <c r="X404" s="83"/>
      <c r="Y404" s="83"/>
      <c r="Z404" s="83"/>
      <c r="AA404" s="83"/>
      <c r="AB404" s="83"/>
      <c r="AC404" s="83"/>
      <c r="AD404" s="84"/>
      <c r="AE404" s="82"/>
      <c r="AF404" s="83"/>
      <c r="AG404" s="83"/>
      <c r="AH404" s="83"/>
      <c r="AI404" s="83"/>
      <c r="AJ404" s="84"/>
      <c r="AK404" s="82"/>
      <c r="AL404" s="83"/>
      <c r="AM404" s="83"/>
      <c r="AN404" s="83"/>
      <c r="AO404" s="83"/>
      <c r="AP404" s="83"/>
      <c r="AQ404" s="83"/>
      <c r="AR404" s="83"/>
      <c r="AS404" s="83"/>
      <c r="AT404" s="84"/>
      <c r="AU404" s="82"/>
      <c r="AV404" s="83"/>
      <c r="AW404" s="83"/>
      <c r="AX404" s="83"/>
      <c r="AY404" s="83"/>
      <c r="AZ404" s="83"/>
      <c r="BA404" s="83"/>
      <c r="BB404" s="84"/>
      <c r="BC404" s="85">
        <f>IF(NL404&lt;&gt;0,(IF(Conges!Q$51=0,0,3)),0)</f>
        <v>0</v>
      </c>
      <c r="BD404" s="417"/>
      <c r="BE404" s="390">
        <f>IF(OR(Conges!Q$51="A",Conges!Q$51="V"),Prenoms!L$17,NL404)</f>
        <v>0</v>
      </c>
      <c r="BF404" s="391"/>
      <c r="BG404" s="286"/>
      <c r="BH404" s="287">
        <f t="shared" si="513"/>
        <v>0</v>
      </c>
      <c r="BI404" s="288" t="str">
        <f t="shared" si="514"/>
        <v/>
      </c>
      <c r="BJ404" s="300">
        <v>0</v>
      </c>
      <c r="BK404" s="301">
        <f t="shared" si="531"/>
        <v>0</v>
      </c>
      <c r="BL404" s="302">
        <f t="shared" si="538"/>
        <v>0</v>
      </c>
      <c r="BM404" s="302">
        <f t="shared" si="539"/>
        <v>0</v>
      </c>
      <c r="BN404" s="302">
        <f>SUM('Heures Pointage'!$OD$17:$OE$17)</f>
        <v>0</v>
      </c>
      <c r="BO404" s="302">
        <f>SUM('Heures et Indemnites'!$OD$17:$OE$17)</f>
        <v>0</v>
      </c>
      <c r="BP404" s="303">
        <f t="shared" si="540"/>
        <v>0</v>
      </c>
      <c r="BQ404" s="303">
        <f>'Heures Pointage'!$PB$17</f>
        <v>0</v>
      </c>
      <c r="BR404" s="304">
        <f t="shared" ref="BR404" si="551">$BH$1069</f>
        <v>0</v>
      </c>
      <c r="BS404" s="149">
        <f>Prenoms!$C$17</f>
        <v>0</v>
      </c>
      <c r="BT404" s="180"/>
      <c r="BU404" s="324">
        <f>SUM('Heures et Indemnites'!$OD$17:$OE$17)</f>
        <v>0</v>
      </c>
      <c r="BV404" s="235">
        <f>SUM('Heures et Indemnites'!$OD$6:$OE$17)</f>
        <v>0</v>
      </c>
      <c r="BW404" s="324"/>
      <c r="BX404" s="235"/>
      <c r="BY404" s="319"/>
      <c r="BZ404" s="319"/>
      <c r="CA404" s="319"/>
      <c r="CB404" s="319"/>
      <c r="CC404" s="319"/>
      <c r="CD404" s="319"/>
      <c r="CE404" s="319"/>
      <c r="CF404" s="319"/>
      <c r="CG404" s="319"/>
      <c r="CH404" s="319"/>
      <c r="CI404" s="319"/>
      <c r="CJ404" s="319"/>
      <c r="CK404" s="319"/>
      <c r="CL404" s="319"/>
      <c r="CM404" s="319"/>
      <c r="CN404" s="319"/>
      <c r="CO404" s="319"/>
      <c r="CP404" s="319"/>
      <c r="CQ404" s="319"/>
      <c r="CR404" s="319"/>
      <c r="CS404" s="319"/>
      <c r="CT404" s="319"/>
      <c r="CU404" s="319"/>
      <c r="CV404" s="319"/>
      <c r="CW404" s="319"/>
      <c r="CX404" s="319"/>
      <c r="CY404" s="319"/>
      <c r="CZ404" s="319"/>
      <c r="DA404" s="319"/>
      <c r="DB404" s="319"/>
      <c r="DC404" s="319"/>
      <c r="DD404" s="319"/>
      <c r="DE404" s="319"/>
      <c r="DF404" s="319"/>
      <c r="DG404" s="319"/>
      <c r="DH404" s="319"/>
      <c r="DI404" s="319"/>
      <c r="DJ404" s="319"/>
      <c r="DK404" s="319"/>
      <c r="DL404" s="319"/>
      <c r="DM404" s="319"/>
      <c r="DN404" s="319"/>
      <c r="DO404" s="319"/>
      <c r="DP404" s="319"/>
      <c r="DQ404" s="319"/>
      <c r="DR404" s="319"/>
      <c r="DS404" s="319"/>
      <c r="DT404" s="319"/>
      <c r="DU404" s="319"/>
      <c r="DV404" s="319"/>
      <c r="DW404" s="319"/>
      <c r="DX404" s="319"/>
      <c r="DY404" s="319"/>
      <c r="DZ404" s="319"/>
      <c r="EA404" s="319"/>
      <c r="EB404" s="319"/>
      <c r="EC404" s="319"/>
      <c r="ED404" s="319"/>
      <c r="EE404" s="319"/>
      <c r="EF404" s="319"/>
      <c r="EG404" s="319"/>
      <c r="EH404" s="319"/>
      <c r="EI404" s="319"/>
      <c r="EJ404" s="319"/>
      <c r="EK404" s="319"/>
      <c r="EL404" s="319"/>
      <c r="EM404" s="319"/>
      <c r="EN404" s="319"/>
      <c r="EO404" s="319"/>
      <c r="EP404" s="319"/>
      <c r="EQ404" s="319"/>
      <c r="ER404" s="319"/>
      <c r="ES404" s="319"/>
      <c r="ET404" s="319"/>
      <c r="EU404" s="319"/>
      <c r="EV404" s="319"/>
      <c r="EW404" s="319"/>
      <c r="EX404" s="319"/>
      <c r="EY404" s="319"/>
      <c r="EZ404" s="319"/>
      <c r="FA404" s="319"/>
      <c r="FB404" s="319"/>
      <c r="FC404" s="319"/>
      <c r="FD404" s="319"/>
      <c r="FE404" s="319"/>
      <c r="FF404" s="319"/>
      <c r="FG404" s="319"/>
      <c r="FH404" s="319"/>
      <c r="FI404" s="319"/>
      <c r="FJ404" s="319"/>
      <c r="FK404" s="319"/>
      <c r="FL404" s="319"/>
      <c r="FM404" s="319"/>
      <c r="FN404" s="319"/>
      <c r="FO404" s="319"/>
      <c r="FP404" s="319"/>
      <c r="FQ404" s="319"/>
      <c r="FR404" s="319"/>
      <c r="FS404" s="319"/>
      <c r="FT404" s="319"/>
      <c r="FU404" s="319"/>
      <c r="FV404" s="319"/>
      <c r="FW404" s="319"/>
      <c r="FX404" s="319"/>
      <c r="FY404" s="319"/>
      <c r="FZ404" s="319"/>
      <c r="GA404" s="319"/>
      <c r="GB404" s="319"/>
      <c r="GC404" s="319"/>
      <c r="GD404" s="319"/>
      <c r="GE404" s="319"/>
      <c r="GF404" s="319"/>
      <c r="GG404" s="319"/>
      <c r="GH404" s="319"/>
      <c r="GI404" s="319"/>
      <c r="GJ404" s="319"/>
      <c r="GK404" s="319"/>
      <c r="GL404" s="319"/>
      <c r="GM404" s="319"/>
      <c r="GN404" s="319"/>
      <c r="GO404" s="319"/>
      <c r="GP404" s="319"/>
      <c r="GQ404" s="319"/>
      <c r="GR404" s="319"/>
      <c r="GS404" s="319"/>
      <c r="GT404" s="319"/>
      <c r="GU404" s="319"/>
      <c r="GV404" s="319"/>
      <c r="GW404" s="319"/>
      <c r="GX404" s="319"/>
      <c r="GY404" s="319"/>
      <c r="GZ404" s="319"/>
      <c r="HA404" s="319"/>
      <c r="HB404" s="319"/>
      <c r="HC404" s="319"/>
      <c r="HD404" s="319"/>
      <c r="HE404" s="319"/>
      <c r="HF404" s="319"/>
      <c r="HG404" s="319"/>
      <c r="HH404" s="319"/>
      <c r="HI404" s="319"/>
      <c r="HJ404" s="319"/>
      <c r="HK404" s="319"/>
      <c r="HL404" s="319"/>
      <c r="HM404" s="319"/>
      <c r="HN404" s="319"/>
      <c r="HO404" s="319"/>
      <c r="HP404" s="319"/>
      <c r="HQ404" s="319"/>
      <c r="HR404" s="319"/>
      <c r="HS404" s="319"/>
      <c r="HT404" s="319"/>
      <c r="HU404" s="319"/>
      <c r="HV404" s="319"/>
      <c r="HW404" s="319"/>
      <c r="HX404" s="319"/>
      <c r="HY404" s="319"/>
      <c r="HZ404" s="319"/>
      <c r="IA404" s="319"/>
      <c r="IB404" s="319"/>
      <c r="IC404" s="319"/>
      <c r="ID404" s="319"/>
      <c r="IE404" s="319"/>
      <c r="IF404" s="319"/>
      <c r="IG404" s="319"/>
      <c r="IH404" s="319"/>
      <c r="II404" s="319"/>
      <c r="IJ404" s="319"/>
      <c r="IK404" s="319"/>
      <c r="IL404" s="319"/>
      <c r="IM404" s="319"/>
      <c r="IN404" s="319"/>
      <c r="IO404" s="319"/>
      <c r="IP404" s="319"/>
      <c r="IQ404" s="319"/>
      <c r="IR404" s="319"/>
      <c r="IS404" s="319"/>
      <c r="IT404" s="319"/>
      <c r="IU404" s="319"/>
      <c r="IV404" s="319"/>
      <c r="IW404" s="319"/>
      <c r="IX404" s="319"/>
      <c r="IY404" s="319"/>
      <c r="IZ404" s="319"/>
      <c r="JA404" s="319"/>
      <c r="JB404" s="319"/>
      <c r="JC404" s="319"/>
      <c r="JD404" s="319"/>
      <c r="JE404" s="319"/>
      <c r="JF404" s="319"/>
      <c r="JG404" s="319"/>
      <c r="JH404" s="319"/>
      <c r="JI404" s="319"/>
      <c r="JJ404" s="319"/>
      <c r="JK404" s="319"/>
      <c r="JL404" s="319"/>
      <c r="JM404" s="319"/>
      <c r="JN404" s="319"/>
      <c r="JO404" s="319"/>
      <c r="JP404" s="319"/>
      <c r="JQ404" s="319"/>
      <c r="JR404" s="319"/>
      <c r="JS404" s="319"/>
      <c r="JT404" s="319"/>
      <c r="JU404" s="319"/>
      <c r="JV404" s="319"/>
      <c r="JW404" s="319"/>
      <c r="JX404" s="319"/>
      <c r="JY404" s="319"/>
      <c r="JZ404" s="319"/>
      <c r="KA404" s="319"/>
      <c r="KB404" s="319"/>
      <c r="KC404" s="319"/>
      <c r="KD404" s="319"/>
      <c r="KE404" s="319"/>
      <c r="KF404" s="319"/>
      <c r="KG404" s="319"/>
      <c r="KH404" s="319"/>
      <c r="KI404" s="319"/>
      <c r="KJ404" s="319"/>
      <c r="KK404" s="319"/>
      <c r="KL404" s="319"/>
      <c r="KM404" s="319"/>
      <c r="KN404" s="319"/>
      <c r="KO404" s="319"/>
      <c r="KP404" s="319"/>
      <c r="KQ404" s="319"/>
      <c r="KR404" s="319"/>
      <c r="KS404" s="319"/>
      <c r="KT404" s="319"/>
      <c r="KU404" s="319"/>
      <c r="KV404" s="319"/>
      <c r="KW404" s="319"/>
      <c r="KX404" s="319"/>
      <c r="KY404" s="319"/>
      <c r="KZ404" s="319"/>
      <c r="LA404" s="319"/>
      <c r="LB404" s="319"/>
      <c r="LC404" s="319"/>
      <c r="LD404" s="319"/>
      <c r="LE404" s="319"/>
      <c r="LF404" s="319"/>
      <c r="LG404" s="319"/>
      <c r="LH404" s="319"/>
      <c r="LI404" s="319"/>
      <c r="LJ404" s="319"/>
      <c r="LK404" s="319"/>
      <c r="LL404" s="319"/>
      <c r="LM404" s="319"/>
      <c r="LN404" s="319"/>
      <c r="LO404" s="319"/>
      <c r="LP404" s="319"/>
      <c r="LQ404" s="319"/>
      <c r="LR404" s="319"/>
      <c r="LS404" s="319"/>
      <c r="LT404" s="319"/>
      <c r="LU404" s="319"/>
      <c r="LV404" s="319"/>
      <c r="LW404" s="319"/>
      <c r="LX404" s="319"/>
      <c r="LY404" s="319"/>
      <c r="LZ404" s="319"/>
      <c r="MA404" s="319"/>
      <c r="MB404" s="319"/>
      <c r="MC404" s="319"/>
      <c r="MD404" s="319"/>
      <c r="ME404" s="319"/>
      <c r="MF404" s="319"/>
      <c r="MG404" s="319"/>
      <c r="MH404" s="319"/>
      <c r="MI404" s="319"/>
      <c r="MJ404" s="319"/>
      <c r="MK404" s="319"/>
      <c r="ML404" s="319"/>
      <c r="MM404" s="319"/>
      <c r="MN404" s="319"/>
      <c r="MO404" s="319"/>
      <c r="MP404" s="319"/>
      <c r="MQ404" s="319"/>
      <c r="MS404" s="241"/>
      <c r="MT404" s="373">
        <f t="shared" si="533"/>
        <v>0</v>
      </c>
      <c r="MU404" s="365">
        <f t="shared" si="519"/>
        <v>0</v>
      </c>
      <c r="MV404" s="365">
        <f t="shared" si="520"/>
        <v>0</v>
      </c>
      <c r="MW404" s="365"/>
      <c r="MX404" s="365">
        <f t="shared" si="521"/>
        <v>0</v>
      </c>
      <c r="MY404" s="365"/>
      <c r="MZ404" s="365">
        <f t="shared" si="522"/>
        <v>0</v>
      </c>
      <c r="NA404" s="365"/>
      <c r="NB404" s="365">
        <f t="shared" si="523"/>
        <v>0</v>
      </c>
      <c r="NC404" s="365"/>
      <c r="ND404" s="365">
        <f t="shared" si="524"/>
        <v>0</v>
      </c>
      <c r="NE404" s="365"/>
      <c r="NF404" s="365">
        <f t="shared" si="525"/>
        <v>0</v>
      </c>
      <c r="NG404" s="365"/>
      <c r="NH404" s="365">
        <f t="shared" si="526"/>
        <v>0</v>
      </c>
      <c r="NI404" s="365"/>
      <c r="NJ404" s="365">
        <f t="shared" si="527"/>
        <v>0</v>
      </c>
      <c r="NK404" s="365"/>
      <c r="NL404" s="365">
        <f t="shared" si="534"/>
        <v>0</v>
      </c>
      <c r="NM404" s="366"/>
      <c r="NN404" s="370"/>
      <c r="NR404" s="318">
        <f t="shared" si="528"/>
        <v>0</v>
      </c>
      <c r="NS404" s="318">
        <f t="shared" si="529"/>
        <v>0</v>
      </c>
      <c r="NT404" s="318">
        <f t="shared" si="530"/>
        <v>0</v>
      </c>
    </row>
    <row r="405" spans="1:384" s="318" customFormat="1" ht="10.199999999999999" customHeight="1" x14ac:dyDescent="0.3">
      <c r="A405" s="25"/>
      <c r="B405" s="389"/>
      <c r="C405" s="424"/>
      <c r="D405" s="15"/>
      <c r="E405" s="106"/>
      <c r="F405" s="106"/>
      <c r="G405" s="106"/>
      <c r="H405" s="399"/>
      <c r="I405" s="381">
        <f>Prenoms!$B$18</f>
        <v>0</v>
      </c>
      <c r="J405" s="382"/>
      <c r="K405" s="382"/>
      <c r="L405" s="382"/>
      <c r="M405" s="382"/>
      <c r="N405" s="68" t="str">
        <f>IF(NL405&lt;&gt;0,"",IF(Conges!Q52=0,"",Conges!Q52))</f>
        <v/>
      </c>
      <c r="O405" s="69"/>
      <c r="P405" s="70"/>
      <c r="Q405" s="70"/>
      <c r="R405" s="70"/>
      <c r="S405" s="70"/>
      <c r="T405" s="70"/>
      <c r="U405" s="70"/>
      <c r="V405" s="71"/>
      <c r="W405" s="69"/>
      <c r="X405" s="70"/>
      <c r="Y405" s="70"/>
      <c r="Z405" s="70"/>
      <c r="AA405" s="70"/>
      <c r="AB405" s="70"/>
      <c r="AC405" s="70"/>
      <c r="AD405" s="71"/>
      <c r="AE405" s="69"/>
      <c r="AF405" s="70"/>
      <c r="AG405" s="70"/>
      <c r="AH405" s="70"/>
      <c r="AI405" s="70"/>
      <c r="AJ405" s="71"/>
      <c r="AK405" s="69"/>
      <c r="AL405" s="70"/>
      <c r="AM405" s="70"/>
      <c r="AN405" s="70"/>
      <c r="AO405" s="70"/>
      <c r="AP405" s="70"/>
      <c r="AQ405" s="70"/>
      <c r="AR405" s="70"/>
      <c r="AS405" s="70"/>
      <c r="AT405" s="71"/>
      <c r="AU405" s="69"/>
      <c r="AV405" s="70"/>
      <c r="AW405" s="70"/>
      <c r="AX405" s="70"/>
      <c r="AY405" s="70"/>
      <c r="AZ405" s="70"/>
      <c r="BA405" s="70"/>
      <c r="BB405" s="71"/>
      <c r="BC405" s="72">
        <f>IF(NL405&lt;&gt;0,(IF(Conges!Q$52=0,0,3)),0)</f>
        <v>0</v>
      </c>
      <c r="BD405" s="417"/>
      <c r="BE405" s="392">
        <f>IF(OR(Conges!Q$52="A",Conges!Q$52="V"),Prenoms!L$18,NL405)</f>
        <v>0</v>
      </c>
      <c r="BF405" s="393"/>
      <c r="BG405" s="289"/>
      <c r="BH405" s="290">
        <f t="shared" si="513"/>
        <v>0</v>
      </c>
      <c r="BI405" s="291" t="str">
        <f t="shared" si="514"/>
        <v/>
      </c>
      <c r="BJ405" s="305">
        <v>0</v>
      </c>
      <c r="BK405" s="306">
        <f t="shared" si="531"/>
        <v>0</v>
      </c>
      <c r="BL405" s="307">
        <f t="shared" si="538"/>
        <v>0</v>
      </c>
      <c r="BM405" s="307">
        <f t="shared" si="539"/>
        <v>0</v>
      </c>
      <c r="BN405" s="307">
        <f>SUM('Heures Pointage'!$PD$17:$PE$17)</f>
        <v>0</v>
      </c>
      <c r="BO405" s="307">
        <f>SUM('Heures et Indemnites'!$PD$17:$PE$17)</f>
        <v>0</v>
      </c>
      <c r="BP405" s="308">
        <f t="shared" si="540"/>
        <v>0</v>
      </c>
      <c r="BQ405" s="308">
        <f>'Heures Pointage'!$QB$17</f>
        <v>0</v>
      </c>
      <c r="BR405" s="309">
        <f t="shared" ref="BR405" si="552">$BH$1070</f>
        <v>0</v>
      </c>
      <c r="BS405" s="150">
        <f>Prenoms!$C$18</f>
        <v>0</v>
      </c>
      <c r="BT405" s="153"/>
      <c r="BU405" s="323">
        <f>SUM('Heures et Indemnites'!$PD$17:$PE$17)</f>
        <v>0</v>
      </c>
      <c r="BV405" s="236">
        <f>SUM('Heures et Indemnites'!$PD$6:$PE$17)</f>
        <v>0</v>
      </c>
      <c r="BW405" s="323"/>
      <c r="BX405" s="236"/>
      <c r="BY405" s="319"/>
      <c r="BZ405" s="319"/>
      <c r="CA405" s="319"/>
      <c r="CB405" s="319"/>
      <c r="CC405" s="319"/>
      <c r="CD405" s="319"/>
      <c r="CE405" s="319"/>
      <c r="CF405" s="319"/>
      <c r="CG405" s="319"/>
      <c r="CH405" s="319"/>
      <c r="CI405" s="319"/>
      <c r="CJ405" s="319"/>
      <c r="CK405" s="319"/>
      <c r="CL405" s="319"/>
      <c r="CM405" s="319"/>
      <c r="CN405" s="319"/>
      <c r="CO405" s="319"/>
      <c r="CP405" s="319"/>
      <c r="CQ405" s="319"/>
      <c r="CR405" s="319"/>
      <c r="CS405" s="319"/>
      <c r="CT405" s="319"/>
      <c r="CU405" s="319"/>
      <c r="CV405" s="319"/>
      <c r="CW405" s="319"/>
      <c r="CX405" s="319"/>
      <c r="CY405" s="319"/>
      <c r="CZ405" s="319"/>
      <c r="DA405" s="319"/>
      <c r="DB405" s="319"/>
      <c r="DC405" s="319"/>
      <c r="DD405" s="319"/>
      <c r="DE405" s="319"/>
      <c r="DF405" s="319"/>
      <c r="DG405" s="319"/>
      <c r="DH405" s="319"/>
      <c r="DI405" s="319"/>
      <c r="DJ405" s="319"/>
      <c r="DK405" s="319"/>
      <c r="DL405" s="319"/>
      <c r="DM405" s="319"/>
      <c r="DN405" s="319"/>
      <c r="DO405" s="319"/>
      <c r="DP405" s="319"/>
      <c r="DQ405" s="319"/>
      <c r="DR405" s="319"/>
      <c r="DS405" s="319"/>
      <c r="DT405" s="319"/>
      <c r="DU405" s="319"/>
      <c r="DV405" s="319"/>
      <c r="DW405" s="319"/>
      <c r="DX405" s="319"/>
      <c r="DY405" s="319"/>
      <c r="DZ405" s="319"/>
      <c r="EA405" s="319"/>
      <c r="EB405" s="319"/>
      <c r="EC405" s="319"/>
      <c r="ED405" s="319"/>
      <c r="EE405" s="319"/>
      <c r="EF405" s="319"/>
      <c r="EG405" s="319"/>
      <c r="EH405" s="319"/>
      <c r="EI405" s="319"/>
      <c r="EJ405" s="319"/>
      <c r="EK405" s="319"/>
      <c r="EL405" s="319"/>
      <c r="EM405" s="319"/>
      <c r="EN405" s="319"/>
      <c r="EO405" s="319"/>
      <c r="EP405" s="319"/>
      <c r="EQ405" s="319"/>
      <c r="ER405" s="319"/>
      <c r="ES405" s="319"/>
      <c r="ET405" s="319"/>
      <c r="EU405" s="319"/>
      <c r="EV405" s="319"/>
      <c r="EW405" s="319"/>
      <c r="EX405" s="319"/>
      <c r="EY405" s="319"/>
      <c r="EZ405" s="319"/>
      <c r="FA405" s="319"/>
      <c r="FB405" s="319"/>
      <c r="FC405" s="319"/>
      <c r="FD405" s="319"/>
      <c r="FE405" s="319"/>
      <c r="FF405" s="319"/>
      <c r="FG405" s="319"/>
      <c r="FH405" s="319"/>
      <c r="FI405" s="319"/>
      <c r="FJ405" s="319"/>
      <c r="FK405" s="319"/>
      <c r="FL405" s="319"/>
      <c r="FM405" s="319"/>
      <c r="FN405" s="319"/>
      <c r="FO405" s="319"/>
      <c r="FP405" s="319"/>
      <c r="FQ405" s="319"/>
      <c r="FR405" s="319"/>
      <c r="FS405" s="319"/>
      <c r="FT405" s="319"/>
      <c r="FU405" s="319"/>
      <c r="FV405" s="319"/>
      <c r="FW405" s="319"/>
      <c r="FX405" s="319"/>
      <c r="FY405" s="319"/>
      <c r="FZ405" s="319"/>
      <c r="GA405" s="319"/>
      <c r="GB405" s="319"/>
      <c r="GC405" s="319"/>
      <c r="GD405" s="319"/>
      <c r="GE405" s="319"/>
      <c r="GF405" s="319"/>
      <c r="GG405" s="319"/>
      <c r="GH405" s="319"/>
      <c r="GI405" s="319"/>
      <c r="GJ405" s="319"/>
      <c r="GK405" s="319"/>
      <c r="GL405" s="319"/>
      <c r="GM405" s="319"/>
      <c r="GN405" s="319"/>
      <c r="GO405" s="319"/>
      <c r="GP405" s="319"/>
      <c r="GQ405" s="319"/>
      <c r="GR405" s="319"/>
      <c r="GS405" s="319"/>
      <c r="GT405" s="319"/>
      <c r="GU405" s="319"/>
      <c r="GV405" s="319"/>
      <c r="GW405" s="319"/>
      <c r="GX405" s="319"/>
      <c r="GY405" s="319"/>
      <c r="GZ405" s="319"/>
      <c r="HA405" s="319"/>
      <c r="HB405" s="319"/>
      <c r="HC405" s="319"/>
      <c r="HD405" s="319"/>
      <c r="HE405" s="319"/>
      <c r="HF405" s="319"/>
      <c r="HG405" s="319"/>
      <c r="HH405" s="319"/>
      <c r="HI405" s="319"/>
      <c r="HJ405" s="319"/>
      <c r="HK405" s="319"/>
      <c r="HL405" s="319"/>
      <c r="HM405" s="319"/>
      <c r="HN405" s="319"/>
      <c r="HO405" s="319"/>
      <c r="HP405" s="319"/>
      <c r="HQ405" s="319"/>
      <c r="HR405" s="319"/>
      <c r="HS405" s="319"/>
      <c r="HT405" s="319"/>
      <c r="HU405" s="319"/>
      <c r="HV405" s="319"/>
      <c r="HW405" s="319"/>
      <c r="HX405" s="319"/>
      <c r="HY405" s="319"/>
      <c r="HZ405" s="319"/>
      <c r="IA405" s="319"/>
      <c r="IB405" s="319"/>
      <c r="IC405" s="319"/>
      <c r="ID405" s="319"/>
      <c r="IE405" s="319"/>
      <c r="IF405" s="319"/>
      <c r="IG405" s="319"/>
      <c r="IH405" s="319"/>
      <c r="II405" s="319"/>
      <c r="IJ405" s="319"/>
      <c r="IK405" s="319"/>
      <c r="IL405" s="319"/>
      <c r="IM405" s="319"/>
      <c r="IN405" s="319"/>
      <c r="IO405" s="319"/>
      <c r="IP405" s="319"/>
      <c r="IQ405" s="319"/>
      <c r="IR405" s="319"/>
      <c r="IS405" s="319"/>
      <c r="IT405" s="319"/>
      <c r="IU405" s="319"/>
      <c r="IV405" s="319"/>
      <c r="IW405" s="319"/>
      <c r="IX405" s="319"/>
      <c r="IY405" s="319"/>
      <c r="IZ405" s="319"/>
      <c r="JA405" s="319"/>
      <c r="JB405" s="319"/>
      <c r="JC405" s="319"/>
      <c r="JD405" s="319"/>
      <c r="JE405" s="319"/>
      <c r="JF405" s="319"/>
      <c r="JG405" s="319"/>
      <c r="JH405" s="319"/>
      <c r="JI405" s="319"/>
      <c r="JJ405" s="319"/>
      <c r="JK405" s="319"/>
      <c r="JL405" s="319"/>
      <c r="JM405" s="319"/>
      <c r="JN405" s="319"/>
      <c r="JO405" s="319"/>
      <c r="JP405" s="319"/>
      <c r="JQ405" s="319"/>
      <c r="JR405" s="319"/>
      <c r="JS405" s="319"/>
      <c r="JT405" s="319"/>
      <c r="JU405" s="319"/>
      <c r="JV405" s="319"/>
      <c r="JW405" s="319"/>
      <c r="JX405" s="319"/>
      <c r="JY405" s="319"/>
      <c r="JZ405" s="319"/>
      <c r="KA405" s="319"/>
      <c r="KB405" s="319"/>
      <c r="KC405" s="319"/>
      <c r="KD405" s="319"/>
      <c r="KE405" s="319"/>
      <c r="KF405" s="319"/>
      <c r="KG405" s="319"/>
      <c r="KH405" s="319"/>
      <c r="KI405" s="319"/>
      <c r="KJ405" s="319"/>
      <c r="KK405" s="319"/>
      <c r="KL405" s="319"/>
      <c r="KM405" s="319"/>
      <c r="KN405" s="319"/>
      <c r="KO405" s="319"/>
      <c r="KP405" s="319"/>
      <c r="KQ405" s="319"/>
      <c r="KR405" s="319"/>
      <c r="KS405" s="319"/>
      <c r="KT405" s="319"/>
      <c r="KU405" s="319"/>
      <c r="KV405" s="319"/>
      <c r="KW405" s="319"/>
      <c r="KX405" s="319"/>
      <c r="KY405" s="319"/>
      <c r="KZ405" s="319"/>
      <c r="LA405" s="319"/>
      <c r="LB405" s="319"/>
      <c r="LC405" s="319"/>
      <c r="LD405" s="319"/>
      <c r="LE405" s="319"/>
      <c r="LF405" s="319"/>
      <c r="LG405" s="319"/>
      <c r="LH405" s="319"/>
      <c r="LI405" s="319"/>
      <c r="LJ405" s="319"/>
      <c r="LK405" s="319"/>
      <c r="LL405" s="319"/>
      <c r="LM405" s="319"/>
      <c r="LN405" s="319"/>
      <c r="LO405" s="319"/>
      <c r="LP405" s="319"/>
      <c r="LQ405" s="319"/>
      <c r="LR405" s="319"/>
      <c r="LS405" s="319"/>
      <c r="LT405" s="319"/>
      <c r="LU405" s="319"/>
      <c r="LV405" s="319"/>
      <c r="LW405" s="319"/>
      <c r="LX405" s="319"/>
      <c r="LY405" s="319"/>
      <c r="LZ405" s="319"/>
      <c r="MA405" s="319"/>
      <c r="MB405" s="319"/>
      <c r="MC405" s="319"/>
      <c r="MD405" s="319"/>
      <c r="ME405" s="319"/>
      <c r="MF405" s="319"/>
      <c r="MG405" s="319"/>
      <c r="MH405" s="319"/>
      <c r="MI405" s="319"/>
      <c r="MJ405" s="319"/>
      <c r="MK405" s="319"/>
      <c r="ML405" s="319"/>
      <c r="MM405" s="319"/>
      <c r="MN405" s="319"/>
      <c r="MO405" s="319"/>
      <c r="MP405" s="319"/>
      <c r="MQ405" s="319"/>
      <c r="MS405" s="241"/>
      <c r="MT405" s="362">
        <f t="shared" si="533"/>
        <v>0</v>
      </c>
      <c r="MU405" s="363">
        <f t="shared" ref="MU405:MU418" si="553">(COUNTA($O405:$BB405))/2</f>
        <v>0</v>
      </c>
      <c r="MV405" s="363">
        <f t="shared" si="520"/>
        <v>0</v>
      </c>
      <c r="MW405" s="363"/>
      <c r="MX405" s="363">
        <f t="shared" si="521"/>
        <v>0</v>
      </c>
      <c r="MY405" s="363"/>
      <c r="MZ405" s="363">
        <f t="shared" si="522"/>
        <v>0</v>
      </c>
      <c r="NA405" s="363"/>
      <c r="NB405" s="363">
        <f t="shared" si="523"/>
        <v>0</v>
      </c>
      <c r="NC405" s="363"/>
      <c r="ND405" s="363">
        <f t="shared" si="524"/>
        <v>0</v>
      </c>
      <c r="NE405" s="363"/>
      <c r="NF405" s="363">
        <f t="shared" si="525"/>
        <v>0</v>
      </c>
      <c r="NG405" s="363"/>
      <c r="NH405" s="363">
        <f t="shared" si="526"/>
        <v>0</v>
      </c>
      <c r="NI405" s="363"/>
      <c r="NJ405" s="363">
        <f t="shared" si="527"/>
        <v>0</v>
      </c>
      <c r="NK405" s="363"/>
      <c r="NL405" s="363">
        <f t="shared" si="534"/>
        <v>0</v>
      </c>
      <c r="NM405" s="364"/>
      <c r="NN405" s="370"/>
      <c r="NR405" s="318">
        <f t="shared" si="528"/>
        <v>0</v>
      </c>
      <c r="NS405" s="318">
        <f t="shared" si="529"/>
        <v>0</v>
      </c>
      <c r="NT405" s="318">
        <f t="shared" si="530"/>
        <v>0</v>
      </c>
    </row>
    <row r="406" spans="1:384" s="318" customFormat="1" ht="10.199999999999999" customHeight="1" x14ac:dyDescent="0.3">
      <c r="A406" s="25"/>
      <c r="B406" s="389"/>
      <c r="C406" s="424"/>
      <c r="D406" s="15"/>
      <c r="E406" s="106"/>
      <c r="F406" s="106"/>
      <c r="G406" s="106"/>
      <c r="H406" s="399"/>
      <c r="I406" s="394">
        <f>Prenoms!$B$19</f>
        <v>0</v>
      </c>
      <c r="J406" s="395"/>
      <c r="K406" s="395"/>
      <c r="L406" s="395"/>
      <c r="M406" s="395"/>
      <c r="N406" s="81" t="str">
        <f>IF(NL406&lt;&gt;0,"",IF(Conges!Q53=0,"",Conges!Q53))</f>
        <v/>
      </c>
      <c r="O406" s="82"/>
      <c r="P406" s="83"/>
      <c r="Q406" s="83"/>
      <c r="R406" s="83"/>
      <c r="S406" s="83"/>
      <c r="T406" s="83"/>
      <c r="U406" s="83"/>
      <c r="V406" s="84"/>
      <c r="W406" s="82"/>
      <c r="X406" s="83"/>
      <c r="Y406" s="83"/>
      <c r="Z406" s="83"/>
      <c r="AA406" s="83"/>
      <c r="AB406" s="83"/>
      <c r="AC406" s="83"/>
      <c r="AD406" s="84"/>
      <c r="AE406" s="82"/>
      <c r="AF406" s="83"/>
      <c r="AG406" s="83"/>
      <c r="AH406" s="83"/>
      <c r="AI406" s="83"/>
      <c r="AJ406" s="84"/>
      <c r="AK406" s="82"/>
      <c r="AL406" s="83"/>
      <c r="AM406" s="83"/>
      <c r="AN406" s="83"/>
      <c r="AO406" s="83"/>
      <c r="AP406" s="83"/>
      <c r="AQ406" s="83"/>
      <c r="AR406" s="83"/>
      <c r="AS406" s="83"/>
      <c r="AT406" s="84"/>
      <c r="AU406" s="82"/>
      <c r="AV406" s="83"/>
      <c r="AW406" s="83"/>
      <c r="AX406" s="83"/>
      <c r="AY406" s="83"/>
      <c r="AZ406" s="83"/>
      <c r="BA406" s="83"/>
      <c r="BB406" s="84"/>
      <c r="BC406" s="85">
        <f>IF(NL406&lt;&gt;0,(IF(Conges!Q$53=0,0,3)),0)</f>
        <v>0</v>
      </c>
      <c r="BD406" s="417"/>
      <c r="BE406" s="390">
        <f>IF(OR(Conges!Q$53="A",Conges!Q$53="V"),Prenoms!L$19,NL406)</f>
        <v>0</v>
      </c>
      <c r="BF406" s="391"/>
      <c r="BG406" s="286"/>
      <c r="BH406" s="287">
        <f t="shared" si="513"/>
        <v>0</v>
      </c>
      <c r="BI406" s="288" t="str">
        <f t="shared" si="514"/>
        <v/>
      </c>
      <c r="BJ406" s="300">
        <v>0</v>
      </c>
      <c r="BK406" s="301">
        <f t="shared" si="531"/>
        <v>0</v>
      </c>
      <c r="BL406" s="302">
        <f t="shared" si="538"/>
        <v>0</v>
      </c>
      <c r="BM406" s="302">
        <f t="shared" si="539"/>
        <v>0</v>
      </c>
      <c r="BN406" s="302">
        <f>SUM('Heures Pointage'!$QD$17:$QE$17)</f>
        <v>0</v>
      </c>
      <c r="BO406" s="302">
        <f>SUM('Heures et Indemnites'!$QD$17:$QE$17)</f>
        <v>0</v>
      </c>
      <c r="BP406" s="303">
        <f t="shared" si="540"/>
        <v>0</v>
      </c>
      <c r="BQ406" s="303">
        <f>'Heures Pointage'!$RB$17</f>
        <v>0</v>
      </c>
      <c r="BR406" s="304">
        <f t="shared" ref="BR406" si="554">$BH$1071</f>
        <v>0</v>
      </c>
      <c r="BS406" s="149">
        <f>Prenoms!$C$19</f>
        <v>0</v>
      </c>
      <c r="BT406" s="180"/>
      <c r="BU406" s="324">
        <f>SUM('Heures et Indemnites'!$QD$17:$QE$17)</f>
        <v>0</v>
      </c>
      <c r="BV406" s="235">
        <f>SUM('Heures et Indemnites'!$QD$6:$QE$17)</f>
        <v>0</v>
      </c>
      <c r="BW406" s="324"/>
      <c r="BX406" s="235"/>
      <c r="BY406" s="319"/>
      <c r="BZ406" s="319"/>
      <c r="CA406" s="319"/>
      <c r="CB406" s="319"/>
      <c r="CC406" s="319"/>
      <c r="CD406" s="319"/>
      <c r="CE406" s="319"/>
      <c r="CF406" s="319"/>
      <c r="CG406" s="319"/>
      <c r="CH406" s="319"/>
      <c r="CI406" s="319"/>
      <c r="CJ406" s="319"/>
      <c r="CK406" s="319"/>
      <c r="CL406" s="319"/>
      <c r="CM406" s="319"/>
      <c r="CN406" s="319"/>
      <c r="CO406" s="319"/>
      <c r="CP406" s="319"/>
      <c r="CQ406" s="319"/>
      <c r="CR406" s="319"/>
      <c r="CS406" s="319"/>
      <c r="CT406" s="319"/>
      <c r="CU406" s="319"/>
      <c r="CV406" s="319"/>
      <c r="CW406" s="319"/>
      <c r="CX406" s="319"/>
      <c r="CY406" s="319"/>
      <c r="CZ406" s="319"/>
      <c r="DA406" s="319"/>
      <c r="DB406" s="319"/>
      <c r="DC406" s="319"/>
      <c r="DD406" s="319"/>
      <c r="DE406" s="319"/>
      <c r="DF406" s="319"/>
      <c r="DG406" s="319"/>
      <c r="DH406" s="319"/>
      <c r="DI406" s="319"/>
      <c r="DJ406" s="319"/>
      <c r="DK406" s="319"/>
      <c r="DL406" s="319"/>
      <c r="DM406" s="319"/>
      <c r="DN406" s="319"/>
      <c r="DO406" s="319"/>
      <c r="DP406" s="319"/>
      <c r="DQ406" s="319"/>
      <c r="DR406" s="319"/>
      <c r="DS406" s="319"/>
      <c r="DT406" s="319"/>
      <c r="DU406" s="319"/>
      <c r="DV406" s="319"/>
      <c r="DW406" s="319"/>
      <c r="DX406" s="319"/>
      <c r="DY406" s="319"/>
      <c r="DZ406" s="319"/>
      <c r="EA406" s="319"/>
      <c r="EB406" s="319"/>
      <c r="EC406" s="319"/>
      <c r="ED406" s="319"/>
      <c r="EE406" s="319"/>
      <c r="EF406" s="319"/>
      <c r="EG406" s="319"/>
      <c r="EH406" s="319"/>
      <c r="EI406" s="319"/>
      <c r="EJ406" s="319"/>
      <c r="EK406" s="319"/>
      <c r="EL406" s="319"/>
      <c r="EM406" s="319"/>
      <c r="EN406" s="319"/>
      <c r="EO406" s="319"/>
      <c r="EP406" s="319"/>
      <c r="EQ406" s="319"/>
      <c r="ER406" s="319"/>
      <c r="ES406" s="319"/>
      <c r="ET406" s="319"/>
      <c r="EU406" s="319"/>
      <c r="EV406" s="319"/>
      <c r="EW406" s="319"/>
      <c r="EX406" s="319"/>
      <c r="EY406" s="319"/>
      <c r="EZ406" s="319"/>
      <c r="FA406" s="319"/>
      <c r="FB406" s="319"/>
      <c r="FC406" s="319"/>
      <c r="FD406" s="319"/>
      <c r="FE406" s="319"/>
      <c r="FF406" s="319"/>
      <c r="FG406" s="319"/>
      <c r="FH406" s="319"/>
      <c r="FI406" s="319"/>
      <c r="FJ406" s="319"/>
      <c r="FK406" s="319"/>
      <c r="FL406" s="319"/>
      <c r="FM406" s="319"/>
      <c r="FN406" s="319"/>
      <c r="FO406" s="319"/>
      <c r="FP406" s="319"/>
      <c r="FQ406" s="319"/>
      <c r="FR406" s="319"/>
      <c r="FS406" s="319"/>
      <c r="FT406" s="319"/>
      <c r="FU406" s="319"/>
      <c r="FV406" s="319"/>
      <c r="FW406" s="319"/>
      <c r="FX406" s="319"/>
      <c r="FY406" s="319"/>
      <c r="FZ406" s="319"/>
      <c r="GA406" s="319"/>
      <c r="GB406" s="319"/>
      <c r="GC406" s="319"/>
      <c r="GD406" s="319"/>
      <c r="GE406" s="319"/>
      <c r="GF406" s="319"/>
      <c r="GG406" s="319"/>
      <c r="GH406" s="319"/>
      <c r="GI406" s="319"/>
      <c r="GJ406" s="319"/>
      <c r="GK406" s="319"/>
      <c r="GL406" s="319"/>
      <c r="GM406" s="319"/>
      <c r="GN406" s="319"/>
      <c r="GO406" s="319"/>
      <c r="GP406" s="319"/>
      <c r="GQ406" s="319"/>
      <c r="GR406" s="319"/>
      <c r="GS406" s="319"/>
      <c r="GT406" s="319"/>
      <c r="GU406" s="319"/>
      <c r="GV406" s="319"/>
      <c r="GW406" s="319"/>
      <c r="GX406" s="319"/>
      <c r="GY406" s="319"/>
      <c r="GZ406" s="319"/>
      <c r="HA406" s="319"/>
      <c r="HB406" s="319"/>
      <c r="HC406" s="319"/>
      <c r="HD406" s="319"/>
      <c r="HE406" s="319"/>
      <c r="HF406" s="319"/>
      <c r="HG406" s="319"/>
      <c r="HH406" s="319"/>
      <c r="HI406" s="319"/>
      <c r="HJ406" s="319"/>
      <c r="HK406" s="319"/>
      <c r="HL406" s="319"/>
      <c r="HM406" s="319"/>
      <c r="HN406" s="319"/>
      <c r="HO406" s="319"/>
      <c r="HP406" s="319"/>
      <c r="HQ406" s="319"/>
      <c r="HR406" s="319"/>
      <c r="HS406" s="319"/>
      <c r="HT406" s="319"/>
      <c r="HU406" s="319"/>
      <c r="HV406" s="319"/>
      <c r="HW406" s="319"/>
      <c r="HX406" s="319"/>
      <c r="HY406" s="319"/>
      <c r="HZ406" s="319"/>
      <c r="IA406" s="319"/>
      <c r="IB406" s="319"/>
      <c r="IC406" s="319"/>
      <c r="ID406" s="319"/>
      <c r="IE406" s="319"/>
      <c r="IF406" s="319"/>
      <c r="IG406" s="319"/>
      <c r="IH406" s="319"/>
      <c r="II406" s="319"/>
      <c r="IJ406" s="319"/>
      <c r="IK406" s="319"/>
      <c r="IL406" s="319"/>
      <c r="IM406" s="319"/>
      <c r="IN406" s="319"/>
      <c r="IO406" s="319"/>
      <c r="IP406" s="319"/>
      <c r="IQ406" s="319"/>
      <c r="IR406" s="319"/>
      <c r="IS406" s="319"/>
      <c r="IT406" s="319"/>
      <c r="IU406" s="319"/>
      <c r="IV406" s="319"/>
      <c r="IW406" s="319"/>
      <c r="IX406" s="319"/>
      <c r="IY406" s="319"/>
      <c r="IZ406" s="319"/>
      <c r="JA406" s="319"/>
      <c r="JB406" s="319"/>
      <c r="JC406" s="319"/>
      <c r="JD406" s="319"/>
      <c r="JE406" s="319"/>
      <c r="JF406" s="319"/>
      <c r="JG406" s="319"/>
      <c r="JH406" s="319"/>
      <c r="JI406" s="319"/>
      <c r="JJ406" s="319"/>
      <c r="JK406" s="319"/>
      <c r="JL406" s="319"/>
      <c r="JM406" s="319"/>
      <c r="JN406" s="319"/>
      <c r="JO406" s="319"/>
      <c r="JP406" s="319"/>
      <c r="JQ406" s="319"/>
      <c r="JR406" s="319"/>
      <c r="JS406" s="319"/>
      <c r="JT406" s="319"/>
      <c r="JU406" s="319"/>
      <c r="JV406" s="319"/>
      <c r="JW406" s="319"/>
      <c r="JX406" s="319"/>
      <c r="JY406" s="319"/>
      <c r="JZ406" s="319"/>
      <c r="KA406" s="319"/>
      <c r="KB406" s="319"/>
      <c r="KC406" s="319"/>
      <c r="KD406" s="319"/>
      <c r="KE406" s="319"/>
      <c r="KF406" s="319"/>
      <c r="KG406" s="319"/>
      <c r="KH406" s="319"/>
      <c r="KI406" s="319"/>
      <c r="KJ406" s="319"/>
      <c r="KK406" s="319"/>
      <c r="KL406" s="319"/>
      <c r="KM406" s="319"/>
      <c r="KN406" s="319"/>
      <c r="KO406" s="319"/>
      <c r="KP406" s="319"/>
      <c r="KQ406" s="319"/>
      <c r="KR406" s="319"/>
      <c r="KS406" s="319"/>
      <c r="KT406" s="319"/>
      <c r="KU406" s="319"/>
      <c r="KV406" s="319"/>
      <c r="KW406" s="319"/>
      <c r="KX406" s="319"/>
      <c r="KY406" s="319"/>
      <c r="KZ406" s="319"/>
      <c r="LA406" s="319"/>
      <c r="LB406" s="319"/>
      <c r="LC406" s="319"/>
      <c r="LD406" s="319"/>
      <c r="LE406" s="319"/>
      <c r="LF406" s="319"/>
      <c r="LG406" s="319"/>
      <c r="LH406" s="319"/>
      <c r="LI406" s="319"/>
      <c r="LJ406" s="319"/>
      <c r="LK406" s="319"/>
      <c r="LL406" s="319"/>
      <c r="LM406" s="319"/>
      <c r="LN406" s="319"/>
      <c r="LO406" s="319"/>
      <c r="LP406" s="319"/>
      <c r="LQ406" s="319"/>
      <c r="LR406" s="319"/>
      <c r="LS406" s="319"/>
      <c r="LT406" s="319"/>
      <c r="LU406" s="319"/>
      <c r="LV406" s="319"/>
      <c r="LW406" s="319"/>
      <c r="LX406" s="319"/>
      <c r="LY406" s="319"/>
      <c r="LZ406" s="319"/>
      <c r="MA406" s="319"/>
      <c r="MB406" s="319"/>
      <c r="MC406" s="319"/>
      <c r="MD406" s="319"/>
      <c r="ME406" s="319"/>
      <c r="MF406" s="319"/>
      <c r="MG406" s="319"/>
      <c r="MH406" s="319"/>
      <c r="MI406" s="319"/>
      <c r="MJ406" s="319"/>
      <c r="MK406" s="319"/>
      <c r="ML406" s="319"/>
      <c r="MM406" s="319"/>
      <c r="MN406" s="319"/>
      <c r="MO406" s="319"/>
      <c r="MP406" s="319"/>
      <c r="MQ406" s="319"/>
      <c r="MS406" s="241"/>
      <c r="MT406" s="373">
        <f t="shared" si="533"/>
        <v>0</v>
      </c>
      <c r="MU406" s="365">
        <f t="shared" si="553"/>
        <v>0</v>
      </c>
      <c r="MV406" s="365">
        <f t="shared" si="520"/>
        <v>0</v>
      </c>
      <c r="MW406" s="365"/>
      <c r="MX406" s="365">
        <f t="shared" si="521"/>
        <v>0</v>
      </c>
      <c r="MY406" s="365"/>
      <c r="MZ406" s="365">
        <f t="shared" si="522"/>
        <v>0</v>
      </c>
      <c r="NA406" s="365"/>
      <c r="NB406" s="365">
        <f t="shared" si="523"/>
        <v>0</v>
      </c>
      <c r="NC406" s="365"/>
      <c r="ND406" s="365">
        <f t="shared" si="524"/>
        <v>0</v>
      </c>
      <c r="NE406" s="365"/>
      <c r="NF406" s="365">
        <f t="shared" si="525"/>
        <v>0</v>
      </c>
      <c r="NG406" s="365"/>
      <c r="NH406" s="365">
        <f t="shared" si="526"/>
        <v>0</v>
      </c>
      <c r="NI406" s="365"/>
      <c r="NJ406" s="365">
        <f t="shared" si="527"/>
        <v>0</v>
      </c>
      <c r="NK406" s="365"/>
      <c r="NL406" s="365">
        <f t="shared" si="534"/>
        <v>0</v>
      </c>
      <c r="NM406" s="366"/>
      <c r="NN406" s="370"/>
      <c r="NR406" s="318">
        <f t="shared" si="528"/>
        <v>0</v>
      </c>
      <c r="NS406" s="318">
        <f t="shared" si="529"/>
        <v>0</v>
      </c>
      <c r="NT406" s="318">
        <f t="shared" si="530"/>
        <v>0</v>
      </c>
    </row>
    <row r="407" spans="1:384" s="318" customFormat="1" ht="10.199999999999999" customHeight="1" x14ac:dyDescent="0.3">
      <c r="A407" s="25"/>
      <c r="B407" s="389"/>
      <c r="C407" s="424"/>
      <c r="D407" s="15"/>
      <c r="E407" s="106"/>
      <c r="F407" s="106"/>
      <c r="G407" s="106"/>
      <c r="H407" s="399"/>
      <c r="I407" s="381">
        <f>Prenoms!$B$20</f>
        <v>0</v>
      </c>
      <c r="J407" s="382"/>
      <c r="K407" s="382"/>
      <c r="L407" s="382"/>
      <c r="M407" s="382"/>
      <c r="N407" s="68" t="str">
        <f>IF(NL407&lt;&gt;0,"",IF(Conges!Q54=0,"",Conges!Q54))</f>
        <v/>
      </c>
      <c r="O407" s="69"/>
      <c r="P407" s="70"/>
      <c r="Q407" s="70"/>
      <c r="R407" s="70"/>
      <c r="S407" s="70"/>
      <c r="T407" s="70"/>
      <c r="U407" s="70"/>
      <c r="V407" s="71"/>
      <c r="W407" s="69"/>
      <c r="X407" s="70"/>
      <c r="Y407" s="70"/>
      <c r="Z407" s="70"/>
      <c r="AA407" s="70"/>
      <c r="AB407" s="70"/>
      <c r="AC407" s="70"/>
      <c r="AD407" s="71"/>
      <c r="AE407" s="69"/>
      <c r="AF407" s="70"/>
      <c r="AG407" s="70"/>
      <c r="AH407" s="70"/>
      <c r="AI407" s="70"/>
      <c r="AJ407" s="71"/>
      <c r="AK407" s="69"/>
      <c r="AL407" s="70"/>
      <c r="AM407" s="70"/>
      <c r="AN407" s="70"/>
      <c r="AO407" s="70"/>
      <c r="AP407" s="70"/>
      <c r="AQ407" s="70"/>
      <c r="AR407" s="70"/>
      <c r="AS407" s="70"/>
      <c r="AT407" s="71"/>
      <c r="AU407" s="69"/>
      <c r="AV407" s="70"/>
      <c r="AW407" s="70"/>
      <c r="AX407" s="70"/>
      <c r="AY407" s="70"/>
      <c r="AZ407" s="70"/>
      <c r="BA407" s="70"/>
      <c r="BB407" s="71"/>
      <c r="BC407" s="72">
        <f>IF(NL407&lt;&gt;0,(IF(Conges!Q$54=0,0,3)),0)</f>
        <v>0</v>
      </c>
      <c r="BD407" s="417"/>
      <c r="BE407" s="392">
        <f>IF(OR(Conges!Q$54="A",Conges!Q$54="V"),Prenoms!L$20,NL407)</f>
        <v>0</v>
      </c>
      <c r="BF407" s="393"/>
      <c r="BG407" s="289"/>
      <c r="BH407" s="290">
        <f t="shared" si="513"/>
        <v>0</v>
      </c>
      <c r="BI407" s="291" t="str">
        <f t="shared" si="514"/>
        <v/>
      </c>
      <c r="BJ407" s="305">
        <v>0</v>
      </c>
      <c r="BK407" s="306">
        <f t="shared" si="531"/>
        <v>0</v>
      </c>
      <c r="BL407" s="307">
        <f t="shared" si="538"/>
        <v>0</v>
      </c>
      <c r="BM407" s="307">
        <f t="shared" si="539"/>
        <v>0</v>
      </c>
      <c r="BN407" s="307">
        <f>SUM('Heures Pointage'!$RD$17:$RE$17)</f>
        <v>0</v>
      </c>
      <c r="BO407" s="307">
        <f>SUM('Heures et Indemnites'!$RD$17:$RE$17)</f>
        <v>0</v>
      </c>
      <c r="BP407" s="308">
        <f t="shared" si="540"/>
        <v>0</v>
      </c>
      <c r="BQ407" s="308">
        <f>'Heures Pointage'!$SB$17</f>
        <v>0</v>
      </c>
      <c r="BR407" s="309">
        <f t="shared" ref="BR407" si="555">$BH$1072</f>
        <v>0</v>
      </c>
      <c r="BS407" s="150">
        <f>Prenoms!$C$20</f>
        <v>0</v>
      </c>
      <c r="BT407" s="153"/>
      <c r="BU407" s="323">
        <f>SUM('Heures et Indemnites'!$RD$17:$RE$17)</f>
        <v>0</v>
      </c>
      <c r="BV407" s="236">
        <f>SUM('Heures et Indemnites'!$RD$6:$RE$17)</f>
        <v>0</v>
      </c>
      <c r="BW407" s="323"/>
      <c r="BX407" s="236"/>
      <c r="BY407" s="319"/>
      <c r="BZ407" s="319"/>
      <c r="CA407" s="319"/>
      <c r="CB407" s="319"/>
      <c r="CC407" s="319"/>
      <c r="CD407" s="319"/>
      <c r="CE407" s="319"/>
      <c r="CF407" s="319"/>
      <c r="CG407" s="319"/>
      <c r="CH407" s="319"/>
      <c r="CI407" s="319"/>
      <c r="CJ407" s="319"/>
      <c r="CK407" s="319"/>
      <c r="CL407" s="319"/>
      <c r="CM407" s="319"/>
      <c r="CN407" s="319"/>
      <c r="CO407" s="319"/>
      <c r="CP407" s="319"/>
      <c r="CQ407" s="319"/>
      <c r="CR407" s="319"/>
      <c r="CS407" s="319"/>
      <c r="CT407" s="319"/>
      <c r="CU407" s="319"/>
      <c r="CV407" s="319"/>
      <c r="CW407" s="319"/>
      <c r="CX407" s="319"/>
      <c r="CY407" s="319"/>
      <c r="CZ407" s="319"/>
      <c r="DA407" s="319"/>
      <c r="DB407" s="319"/>
      <c r="DC407" s="319"/>
      <c r="DD407" s="319"/>
      <c r="DE407" s="319"/>
      <c r="DF407" s="319"/>
      <c r="DG407" s="319"/>
      <c r="DH407" s="319"/>
      <c r="DI407" s="319"/>
      <c r="DJ407" s="319"/>
      <c r="DK407" s="319"/>
      <c r="DL407" s="319"/>
      <c r="DM407" s="319"/>
      <c r="DN407" s="319"/>
      <c r="DO407" s="319"/>
      <c r="DP407" s="319"/>
      <c r="DQ407" s="319"/>
      <c r="DR407" s="319"/>
      <c r="DS407" s="319"/>
      <c r="DT407" s="319"/>
      <c r="DU407" s="319"/>
      <c r="DV407" s="319"/>
      <c r="DW407" s="319"/>
      <c r="DX407" s="319"/>
      <c r="DY407" s="319"/>
      <c r="DZ407" s="319"/>
      <c r="EA407" s="319"/>
      <c r="EB407" s="319"/>
      <c r="EC407" s="319"/>
      <c r="ED407" s="319"/>
      <c r="EE407" s="319"/>
      <c r="EF407" s="319"/>
      <c r="EG407" s="319"/>
      <c r="EH407" s="319"/>
      <c r="EI407" s="319"/>
      <c r="EJ407" s="319"/>
      <c r="EK407" s="319"/>
      <c r="EL407" s="319"/>
      <c r="EM407" s="319"/>
      <c r="EN407" s="319"/>
      <c r="EO407" s="319"/>
      <c r="EP407" s="319"/>
      <c r="EQ407" s="319"/>
      <c r="ER407" s="319"/>
      <c r="ES407" s="319"/>
      <c r="ET407" s="319"/>
      <c r="EU407" s="319"/>
      <c r="EV407" s="319"/>
      <c r="EW407" s="319"/>
      <c r="EX407" s="319"/>
      <c r="EY407" s="319"/>
      <c r="EZ407" s="319"/>
      <c r="FA407" s="319"/>
      <c r="FB407" s="319"/>
      <c r="FC407" s="319"/>
      <c r="FD407" s="319"/>
      <c r="FE407" s="319"/>
      <c r="FF407" s="319"/>
      <c r="FG407" s="319"/>
      <c r="FH407" s="319"/>
      <c r="FI407" s="319"/>
      <c r="FJ407" s="319"/>
      <c r="FK407" s="319"/>
      <c r="FL407" s="319"/>
      <c r="FM407" s="319"/>
      <c r="FN407" s="319"/>
      <c r="FO407" s="319"/>
      <c r="FP407" s="319"/>
      <c r="FQ407" s="319"/>
      <c r="FR407" s="319"/>
      <c r="FS407" s="319"/>
      <c r="FT407" s="319"/>
      <c r="FU407" s="319"/>
      <c r="FV407" s="319"/>
      <c r="FW407" s="319"/>
      <c r="FX407" s="319"/>
      <c r="FY407" s="319"/>
      <c r="FZ407" s="319"/>
      <c r="GA407" s="319"/>
      <c r="GB407" s="319"/>
      <c r="GC407" s="319"/>
      <c r="GD407" s="319"/>
      <c r="GE407" s="319"/>
      <c r="GF407" s="319"/>
      <c r="GG407" s="319"/>
      <c r="GH407" s="319"/>
      <c r="GI407" s="319"/>
      <c r="GJ407" s="319"/>
      <c r="GK407" s="319"/>
      <c r="GL407" s="319"/>
      <c r="GM407" s="319"/>
      <c r="GN407" s="319"/>
      <c r="GO407" s="319"/>
      <c r="GP407" s="319"/>
      <c r="GQ407" s="319"/>
      <c r="GR407" s="319"/>
      <c r="GS407" s="319"/>
      <c r="GT407" s="319"/>
      <c r="GU407" s="319"/>
      <c r="GV407" s="319"/>
      <c r="GW407" s="319"/>
      <c r="GX407" s="319"/>
      <c r="GY407" s="319"/>
      <c r="GZ407" s="319"/>
      <c r="HA407" s="319"/>
      <c r="HB407" s="319"/>
      <c r="HC407" s="319"/>
      <c r="HD407" s="319"/>
      <c r="HE407" s="319"/>
      <c r="HF407" s="319"/>
      <c r="HG407" s="319"/>
      <c r="HH407" s="319"/>
      <c r="HI407" s="319"/>
      <c r="HJ407" s="319"/>
      <c r="HK407" s="319"/>
      <c r="HL407" s="319"/>
      <c r="HM407" s="319"/>
      <c r="HN407" s="319"/>
      <c r="HO407" s="319"/>
      <c r="HP407" s="319"/>
      <c r="HQ407" s="319"/>
      <c r="HR407" s="319"/>
      <c r="HS407" s="319"/>
      <c r="HT407" s="319"/>
      <c r="HU407" s="319"/>
      <c r="HV407" s="319"/>
      <c r="HW407" s="319"/>
      <c r="HX407" s="319"/>
      <c r="HY407" s="319"/>
      <c r="HZ407" s="319"/>
      <c r="IA407" s="319"/>
      <c r="IB407" s="319"/>
      <c r="IC407" s="319"/>
      <c r="ID407" s="319"/>
      <c r="IE407" s="319"/>
      <c r="IF407" s="319"/>
      <c r="IG407" s="319"/>
      <c r="IH407" s="319"/>
      <c r="II407" s="319"/>
      <c r="IJ407" s="319"/>
      <c r="IK407" s="319"/>
      <c r="IL407" s="319"/>
      <c r="IM407" s="319"/>
      <c r="IN407" s="319"/>
      <c r="IO407" s="319"/>
      <c r="IP407" s="319"/>
      <c r="IQ407" s="319"/>
      <c r="IR407" s="319"/>
      <c r="IS407" s="319"/>
      <c r="IT407" s="319"/>
      <c r="IU407" s="319"/>
      <c r="IV407" s="319"/>
      <c r="IW407" s="319"/>
      <c r="IX407" s="319"/>
      <c r="IY407" s="319"/>
      <c r="IZ407" s="319"/>
      <c r="JA407" s="319"/>
      <c r="JB407" s="319"/>
      <c r="JC407" s="319"/>
      <c r="JD407" s="319"/>
      <c r="JE407" s="319"/>
      <c r="JF407" s="319"/>
      <c r="JG407" s="319"/>
      <c r="JH407" s="319"/>
      <c r="JI407" s="319"/>
      <c r="JJ407" s="319"/>
      <c r="JK407" s="319"/>
      <c r="JL407" s="319"/>
      <c r="JM407" s="319"/>
      <c r="JN407" s="319"/>
      <c r="JO407" s="319"/>
      <c r="JP407" s="319"/>
      <c r="JQ407" s="319"/>
      <c r="JR407" s="319"/>
      <c r="JS407" s="319"/>
      <c r="JT407" s="319"/>
      <c r="JU407" s="319"/>
      <c r="JV407" s="319"/>
      <c r="JW407" s="319"/>
      <c r="JX407" s="319"/>
      <c r="JY407" s="319"/>
      <c r="JZ407" s="319"/>
      <c r="KA407" s="319"/>
      <c r="KB407" s="319"/>
      <c r="KC407" s="319"/>
      <c r="KD407" s="319"/>
      <c r="KE407" s="319"/>
      <c r="KF407" s="319"/>
      <c r="KG407" s="319"/>
      <c r="KH407" s="319"/>
      <c r="KI407" s="319"/>
      <c r="KJ407" s="319"/>
      <c r="KK407" s="319"/>
      <c r="KL407" s="319"/>
      <c r="KM407" s="319"/>
      <c r="KN407" s="319"/>
      <c r="KO407" s="319"/>
      <c r="KP407" s="319"/>
      <c r="KQ407" s="319"/>
      <c r="KR407" s="319"/>
      <c r="KS407" s="319"/>
      <c r="KT407" s="319"/>
      <c r="KU407" s="319"/>
      <c r="KV407" s="319"/>
      <c r="KW407" s="319"/>
      <c r="KX407" s="319"/>
      <c r="KY407" s="319"/>
      <c r="KZ407" s="319"/>
      <c r="LA407" s="319"/>
      <c r="LB407" s="319"/>
      <c r="LC407" s="319"/>
      <c r="LD407" s="319"/>
      <c r="LE407" s="319"/>
      <c r="LF407" s="319"/>
      <c r="LG407" s="319"/>
      <c r="LH407" s="319"/>
      <c r="LI407" s="319"/>
      <c r="LJ407" s="319"/>
      <c r="LK407" s="319"/>
      <c r="LL407" s="319"/>
      <c r="LM407" s="319"/>
      <c r="LN407" s="319"/>
      <c r="LO407" s="319"/>
      <c r="LP407" s="319"/>
      <c r="LQ407" s="319"/>
      <c r="LR407" s="319"/>
      <c r="LS407" s="319"/>
      <c r="LT407" s="319"/>
      <c r="LU407" s="319"/>
      <c r="LV407" s="319"/>
      <c r="LW407" s="319"/>
      <c r="LX407" s="319"/>
      <c r="LY407" s="319"/>
      <c r="LZ407" s="319"/>
      <c r="MA407" s="319"/>
      <c r="MB407" s="319"/>
      <c r="MC407" s="319"/>
      <c r="MD407" s="319"/>
      <c r="ME407" s="319"/>
      <c r="MF407" s="319"/>
      <c r="MG407" s="319"/>
      <c r="MH407" s="319"/>
      <c r="MI407" s="319"/>
      <c r="MJ407" s="319"/>
      <c r="MK407" s="319"/>
      <c r="ML407" s="319"/>
      <c r="MM407" s="319"/>
      <c r="MN407" s="319"/>
      <c r="MO407" s="319"/>
      <c r="MP407" s="319"/>
      <c r="MQ407" s="319"/>
      <c r="MS407" s="241"/>
      <c r="MT407" s="362">
        <f t="shared" si="533"/>
        <v>0</v>
      </c>
      <c r="MU407" s="363">
        <f t="shared" si="553"/>
        <v>0</v>
      </c>
      <c r="MV407" s="363">
        <f t="shared" si="520"/>
        <v>0</v>
      </c>
      <c r="MW407" s="363"/>
      <c r="MX407" s="363">
        <f t="shared" si="521"/>
        <v>0</v>
      </c>
      <c r="MY407" s="363"/>
      <c r="MZ407" s="363">
        <f t="shared" si="522"/>
        <v>0</v>
      </c>
      <c r="NA407" s="363"/>
      <c r="NB407" s="363">
        <f t="shared" si="523"/>
        <v>0</v>
      </c>
      <c r="NC407" s="363"/>
      <c r="ND407" s="363">
        <f t="shared" si="524"/>
        <v>0</v>
      </c>
      <c r="NE407" s="363"/>
      <c r="NF407" s="363">
        <f t="shared" si="525"/>
        <v>0</v>
      </c>
      <c r="NG407" s="363"/>
      <c r="NH407" s="363">
        <f t="shared" si="526"/>
        <v>0</v>
      </c>
      <c r="NI407" s="363"/>
      <c r="NJ407" s="363">
        <f t="shared" si="527"/>
        <v>0</v>
      </c>
      <c r="NK407" s="363"/>
      <c r="NL407" s="363">
        <f t="shared" si="534"/>
        <v>0</v>
      </c>
      <c r="NM407" s="364"/>
      <c r="NN407" s="370"/>
      <c r="NR407" s="318">
        <f t="shared" si="528"/>
        <v>0</v>
      </c>
      <c r="NS407" s="318">
        <f t="shared" si="529"/>
        <v>0</v>
      </c>
      <c r="NT407" s="318">
        <f t="shared" si="530"/>
        <v>0</v>
      </c>
    </row>
    <row r="408" spans="1:384" s="318" customFormat="1" ht="10.199999999999999" customHeight="1" x14ac:dyDescent="0.3">
      <c r="A408" s="25"/>
      <c r="B408" s="389"/>
      <c r="C408" s="424"/>
      <c r="D408" s="15"/>
      <c r="E408" s="106"/>
      <c r="F408" s="106"/>
      <c r="G408" s="106"/>
      <c r="H408" s="399"/>
      <c r="I408" s="394">
        <f>Prenoms!$B$21</f>
        <v>0</v>
      </c>
      <c r="J408" s="395"/>
      <c r="K408" s="395"/>
      <c r="L408" s="395"/>
      <c r="M408" s="395"/>
      <c r="N408" s="81" t="str">
        <f>IF(NL408&lt;&gt;0,"",IF(Conges!Q55=0,"",Conges!Q55))</f>
        <v/>
      </c>
      <c r="O408" s="82"/>
      <c r="P408" s="83"/>
      <c r="Q408" s="83"/>
      <c r="R408" s="83"/>
      <c r="S408" s="83"/>
      <c r="T408" s="83"/>
      <c r="U408" s="83"/>
      <c r="V408" s="84"/>
      <c r="W408" s="82"/>
      <c r="X408" s="83"/>
      <c r="Y408" s="83"/>
      <c r="Z408" s="83"/>
      <c r="AA408" s="83"/>
      <c r="AB408" s="83"/>
      <c r="AC408" s="83"/>
      <c r="AD408" s="84"/>
      <c r="AE408" s="82"/>
      <c r="AF408" s="83"/>
      <c r="AG408" s="83"/>
      <c r="AH408" s="83"/>
      <c r="AI408" s="83"/>
      <c r="AJ408" s="84"/>
      <c r="AK408" s="82"/>
      <c r="AL408" s="83"/>
      <c r="AM408" s="83"/>
      <c r="AN408" s="83"/>
      <c r="AO408" s="83"/>
      <c r="AP408" s="83"/>
      <c r="AQ408" s="83"/>
      <c r="AR408" s="83"/>
      <c r="AS408" s="83"/>
      <c r="AT408" s="84"/>
      <c r="AU408" s="82"/>
      <c r="AV408" s="83"/>
      <c r="AW408" s="83"/>
      <c r="AX408" s="83"/>
      <c r="AY408" s="83"/>
      <c r="AZ408" s="83"/>
      <c r="BA408" s="83"/>
      <c r="BB408" s="84"/>
      <c r="BC408" s="85">
        <f>IF(NL408&lt;&gt;0,(IF(Conges!Q$55=0,0,3)),0)</f>
        <v>0</v>
      </c>
      <c r="BD408" s="417"/>
      <c r="BE408" s="390">
        <f>IF(OR(Conges!Q$55="A",Conges!Q$55="V"),Prenoms!L$21,NL408)</f>
        <v>0</v>
      </c>
      <c r="BF408" s="391"/>
      <c r="BG408" s="286"/>
      <c r="BH408" s="287">
        <f t="shared" si="513"/>
        <v>0</v>
      </c>
      <c r="BI408" s="288" t="str">
        <f t="shared" si="514"/>
        <v/>
      </c>
      <c r="BJ408" s="300">
        <v>0</v>
      </c>
      <c r="BK408" s="301">
        <f t="shared" si="531"/>
        <v>0</v>
      </c>
      <c r="BL408" s="302">
        <f t="shared" si="538"/>
        <v>0</v>
      </c>
      <c r="BM408" s="302">
        <f t="shared" si="539"/>
        <v>0</v>
      </c>
      <c r="BN408" s="302">
        <f>SUM('Heures Pointage'!$SD$17:$SE$17)</f>
        <v>0</v>
      </c>
      <c r="BO408" s="302">
        <f>SUM('Heures et Indemnites'!$SD$17:$SE$17)</f>
        <v>0</v>
      </c>
      <c r="BP408" s="303">
        <f t="shared" si="540"/>
        <v>0</v>
      </c>
      <c r="BQ408" s="303">
        <f>'Heures Pointage'!$TB$17</f>
        <v>0</v>
      </c>
      <c r="BR408" s="304">
        <f t="shared" ref="BR408" si="556">$BH$1073</f>
        <v>0</v>
      </c>
      <c r="BS408" s="149">
        <f>Prenoms!$C$21</f>
        <v>0</v>
      </c>
      <c r="BT408" s="180"/>
      <c r="BU408" s="324">
        <f>SUM('Heures et Indemnites'!$SD$17:$SE$17)</f>
        <v>0</v>
      </c>
      <c r="BV408" s="235">
        <f>SUM('Heures et Indemnites'!$SD$6:$SE$17)</f>
        <v>0</v>
      </c>
      <c r="BW408" s="324"/>
      <c r="BX408" s="235"/>
      <c r="BY408" s="319"/>
      <c r="BZ408" s="319"/>
      <c r="CA408" s="319"/>
      <c r="CB408" s="319"/>
      <c r="CC408" s="319"/>
      <c r="CD408" s="319"/>
      <c r="CE408" s="319"/>
      <c r="CF408" s="319"/>
      <c r="CG408" s="319"/>
      <c r="CH408" s="319"/>
      <c r="CI408" s="319"/>
      <c r="CJ408" s="319"/>
      <c r="CK408" s="319"/>
      <c r="CL408" s="319"/>
      <c r="CM408" s="319"/>
      <c r="CN408" s="319"/>
      <c r="CO408" s="319"/>
      <c r="CP408" s="319"/>
      <c r="CQ408" s="319"/>
      <c r="CR408" s="319"/>
      <c r="CS408" s="319"/>
      <c r="CT408" s="319"/>
      <c r="CU408" s="319"/>
      <c r="CV408" s="319"/>
      <c r="CW408" s="319"/>
      <c r="CX408" s="319"/>
      <c r="CY408" s="319"/>
      <c r="CZ408" s="319"/>
      <c r="DA408" s="319"/>
      <c r="DB408" s="319"/>
      <c r="DC408" s="319"/>
      <c r="DD408" s="319"/>
      <c r="DE408" s="319"/>
      <c r="DF408" s="319"/>
      <c r="DG408" s="319"/>
      <c r="DH408" s="319"/>
      <c r="DI408" s="319"/>
      <c r="DJ408" s="319"/>
      <c r="DK408" s="319"/>
      <c r="DL408" s="319"/>
      <c r="DM408" s="319"/>
      <c r="DN408" s="319"/>
      <c r="DO408" s="319"/>
      <c r="DP408" s="319"/>
      <c r="DQ408" s="319"/>
      <c r="DR408" s="319"/>
      <c r="DS408" s="319"/>
      <c r="DT408" s="319"/>
      <c r="DU408" s="319"/>
      <c r="DV408" s="319"/>
      <c r="DW408" s="319"/>
      <c r="DX408" s="319"/>
      <c r="DY408" s="319"/>
      <c r="DZ408" s="319"/>
      <c r="EA408" s="319"/>
      <c r="EB408" s="319"/>
      <c r="EC408" s="319"/>
      <c r="ED408" s="319"/>
      <c r="EE408" s="319"/>
      <c r="EF408" s="319"/>
      <c r="EG408" s="319"/>
      <c r="EH408" s="319"/>
      <c r="EI408" s="319"/>
      <c r="EJ408" s="319"/>
      <c r="EK408" s="319"/>
      <c r="EL408" s="319"/>
      <c r="EM408" s="319"/>
      <c r="EN408" s="319"/>
      <c r="EO408" s="319"/>
      <c r="EP408" s="319"/>
      <c r="EQ408" s="319"/>
      <c r="ER408" s="319"/>
      <c r="ES408" s="319"/>
      <c r="ET408" s="319"/>
      <c r="EU408" s="319"/>
      <c r="EV408" s="319"/>
      <c r="EW408" s="319"/>
      <c r="EX408" s="319"/>
      <c r="EY408" s="319"/>
      <c r="EZ408" s="319"/>
      <c r="FA408" s="319"/>
      <c r="FB408" s="319"/>
      <c r="FC408" s="319"/>
      <c r="FD408" s="319"/>
      <c r="FE408" s="319"/>
      <c r="FF408" s="319"/>
      <c r="FG408" s="319"/>
      <c r="FH408" s="319"/>
      <c r="FI408" s="319"/>
      <c r="FJ408" s="319"/>
      <c r="FK408" s="319"/>
      <c r="FL408" s="319"/>
      <c r="FM408" s="319"/>
      <c r="FN408" s="319"/>
      <c r="FO408" s="319"/>
      <c r="FP408" s="319"/>
      <c r="FQ408" s="319"/>
      <c r="FR408" s="319"/>
      <c r="FS408" s="319"/>
      <c r="FT408" s="319"/>
      <c r="FU408" s="319"/>
      <c r="FV408" s="319"/>
      <c r="FW408" s="319"/>
      <c r="FX408" s="319"/>
      <c r="FY408" s="319"/>
      <c r="FZ408" s="319"/>
      <c r="GA408" s="319"/>
      <c r="GB408" s="319"/>
      <c r="GC408" s="319"/>
      <c r="GD408" s="319"/>
      <c r="GE408" s="319"/>
      <c r="GF408" s="319"/>
      <c r="GG408" s="319"/>
      <c r="GH408" s="319"/>
      <c r="GI408" s="319"/>
      <c r="GJ408" s="319"/>
      <c r="GK408" s="319"/>
      <c r="GL408" s="319"/>
      <c r="GM408" s="319"/>
      <c r="GN408" s="319"/>
      <c r="GO408" s="319"/>
      <c r="GP408" s="319"/>
      <c r="GQ408" s="319"/>
      <c r="GR408" s="319"/>
      <c r="GS408" s="319"/>
      <c r="GT408" s="319"/>
      <c r="GU408" s="319"/>
      <c r="GV408" s="319"/>
      <c r="GW408" s="319"/>
      <c r="GX408" s="319"/>
      <c r="GY408" s="319"/>
      <c r="GZ408" s="319"/>
      <c r="HA408" s="319"/>
      <c r="HB408" s="319"/>
      <c r="HC408" s="319"/>
      <c r="HD408" s="319"/>
      <c r="HE408" s="319"/>
      <c r="HF408" s="319"/>
      <c r="HG408" s="319"/>
      <c r="HH408" s="319"/>
      <c r="HI408" s="319"/>
      <c r="HJ408" s="319"/>
      <c r="HK408" s="319"/>
      <c r="HL408" s="319"/>
      <c r="HM408" s="319"/>
      <c r="HN408" s="319"/>
      <c r="HO408" s="319"/>
      <c r="HP408" s="319"/>
      <c r="HQ408" s="319"/>
      <c r="HR408" s="319"/>
      <c r="HS408" s="319"/>
      <c r="HT408" s="319"/>
      <c r="HU408" s="319"/>
      <c r="HV408" s="319"/>
      <c r="HW408" s="319"/>
      <c r="HX408" s="319"/>
      <c r="HY408" s="319"/>
      <c r="HZ408" s="319"/>
      <c r="IA408" s="319"/>
      <c r="IB408" s="319"/>
      <c r="IC408" s="319"/>
      <c r="ID408" s="319"/>
      <c r="IE408" s="319"/>
      <c r="IF408" s="319"/>
      <c r="IG408" s="319"/>
      <c r="IH408" s="319"/>
      <c r="II408" s="319"/>
      <c r="IJ408" s="319"/>
      <c r="IK408" s="319"/>
      <c r="IL408" s="319"/>
      <c r="IM408" s="319"/>
      <c r="IN408" s="319"/>
      <c r="IO408" s="319"/>
      <c r="IP408" s="319"/>
      <c r="IQ408" s="319"/>
      <c r="IR408" s="319"/>
      <c r="IS408" s="319"/>
      <c r="IT408" s="319"/>
      <c r="IU408" s="319"/>
      <c r="IV408" s="319"/>
      <c r="IW408" s="319"/>
      <c r="IX408" s="319"/>
      <c r="IY408" s="319"/>
      <c r="IZ408" s="319"/>
      <c r="JA408" s="319"/>
      <c r="JB408" s="319"/>
      <c r="JC408" s="319"/>
      <c r="JD408" s="319"/>
      <c r="JE408" s="319"/>
      <c r="JF408" s="319"/>
      <c r="JG408" s="319"/>
      <c r="JH408" s="319"/>
      <c r="JI408" s="319"/>
      <c r="JJ408" s="319"/>
      <c r="JK408" s="319"/>
      <c r="JL408" s="319"/>
      <c r="JM408" s="319"/>
      <c r="JN408" s="319"/>
      <c r="JO408" s="319"/>
      <c r="JP408" s="319"/>
      <c r="JQ408" s="319"/>
      <c r="JR408" s="319"/>
      <c r="JS408" s="319"/>
      <c r="JT408" s="319"/>
      <c r="JU408" s="319"/>
      <c r="JV408" s="319"/>
      <c r="JW408" s="319"/>
      <c r="JX408" s="319"/>
      <c r="JY408" s="319"/>
      <c r="JZ408" s="319"/>
      <c r="KA408" s="319"/>
      <c r="KB408" s="319"/>
      <c r="KC408" s="319"/>
      <c r="KD408" s="319"/>
      <c r="KE408" s="319"/>
      <c r="KF408" s="319"/>
      <c r="KG408" s="319"/>
      <c r="KH408" s="319"/>
      <c r="KI408" s="319"/>
      <c r="KJ408" s="319"/>
      <c r="KK408" s="319"/>
      <c r="KL408" s="319"/>
      <c r="KM408" s="319"/>
      <c r="KN408" s="319"/>
      <c r="KO408" s="319"/>
      <c r="KP408" s="319"/>
      <c r="KQ408" s="319"/>
      <c r="KR408" s="319"/>
      <c r="KS408" s="319"/>
      <c r="KT408" s="319"/>
      <c r="KU408" s="319"/>
      <c r="KV408" s="319"/>
      <c r="KW408" s="319"/>
      <c r="KX408" s="319"/>
      <c r="KY408" s="319"/>
      <c r="KZ408" s="319"/>
      <c r="LA408" s="319"/>
      <c r="LB408" s="319"/>
      <c r="LC408" s="319"/>
      <c r="LD408" s="319"/>
      <c r="LE408" s="319"/>
      <c r="LF408" s="319"/>
      <c r="LG408" s="319"/>
      <c r="LH408" s="319"/>
      <c r="LI408" s="319"/>
      <c r="LJ408" s="319"/>
      <c r="LK408" s="319"/>
      <c r="LL408" s="319"/>
      <c r="LM408" s="319"/>
      <c r="LN408" s="319"/>
      <c r="LO408" s="319"/>
      <c r="LP408" s="319"/>
      <c r="LQ408" s="319"/>
      <c r="LR408" s="319"/>
      <c r="LS408" s="319"/>
      <c r="LT408" s="319"/>
      <c r="LU408" s="319"/>
      <c r="LV408" s="319"/>
      <c r="LW408" s="319"/>
      <c r="LX408" s="319"/>
      <c r="LY408" s="319"/>
      <c r="LZ408" s="319"/>
      <c r="MA408" s="319"/>
      <c r="MB408" s="319"/>
      <c r="MC408" s="319"/>
      <c r="MD408" s="319"/>
      <c r="ME408" s="319"/>
      <c r="MF408" s="319"/>
      <c r="MG408" s="319"/>
      <c r="MH408" s="319"/>
      <c r="MI408" s="319"/>
      <c r="MJ408" s="319"/>
      <c r="MK408" s="319"/>
      <c r="ML408" s="319"/>
      <c r="MM408" s="319"/>
      <c r="MN408" s="319"/>
      <c r="MO408" s="319"/>
      <c r="MP408" s="319"/>
      <c r="MQ408" s="319"/>
      <c r="MS408" s="241"/>
      <c r="MT408" s="373">
        <f t="shared" si="533"/>
        <v>0</v>
      </c>
      <c r="MU408" s="365">
        <f t="shared" si="553"/>
        <v>0</v>
      </c>
      <c r="MV408" s="365">
        <f t="shared" si="520"/>
        <v>0</v>
      </c>
      <c r="MW408" s="365"/>
      <c r="MX408" s="365">
        <f t="shared" si="521"/>
        <v>0</v>
      </c>
      <c r="MY408" s="365"/>
      <c r="MZ408" s="365">
        <f t="shared" si="522"/>
        <v>0</v>
      </c>
      <c r="NA408" s="365"/>
      <c r="NB408" s="365">
        <f t="shared" si="523"/>
        <v>0</v>
      </c>
      <c r="NC408" s="365"/>
      <c r="ND408" s="365">
        <f t="shared" si="524"/>
        <v>0</v>
      </c>
      <c r="NE408" s="365"/>
      <c r="NF408" s="365">
        <f t="shared" si="525"/>
        <v>0</v>
      </c>
      <c r="NG408" s="365"/>
      <c r="NH408" s="365">
        <f t="shared" si="526"/>
        <v>0</v>
      </c>
      <c r="NI408" s="365"/>
      <c r="NJ408" s="365">
        <f t="shared" si="527"/>
        <v>0</v>
      </c>
      <c r="NK408" s="365"/>
      <c r="NL408" s="365">
        <f t="shared" si="534"/>
        <v>0</v>
      </c>
      <c r="NM408" s="366"/>
      <c r="NN408" s="370"/>
      <c r="NR408" s="318">
        <f t="shared" si="528"/>
        <v>0</v>
      </c>
      <c r="NS408" s="318">
        <f t="shared" si="529"/>
        <v>0</v>
      </c>
      <c r="NT408" s="318">
        <f t="shared" si="530"/>
        <v>0</v>
      </c>
    </row>
    <row r="409" spans="1:384" s="318" customFormat="1" ht="10.199999999999999" customHeight="1" x14ac:dyDescent="0.3">
      <c r="A409" s="25"/>
      <c r="B409" s="389"/>
      <c r="C409" s="424"/>
      <c r="D409" s="15"/>
      <c r="E409" s="106"/>
      <c r="F409" s="106"/>
      <c r="G409" s="106"/>
      <c r="H409" s="399"/>
      <c r="I409" s="381">
        <f>Prenoms!$B$22</f>
        <v>0</v>
      </c>
      <c r="J409" s="382"/>
      <c r="K409" s="382"/>
      <c r="L409" s="382"/>
      <c r="M409" s="382"/>
      <c r="N409" s="68" t="str">
        <f>IF(NL409&lt;&gt;0,"",IF(Conges!Q56=0,"",Conges!Q56))</f>
        <v/>
      </c>
      <c r="O409" s="69"/>
      <c r="P409" s="70"/>
      <c r="Q409" s="70"/>
      <c r="R409" s="70"/>
      <c r="S409" s="70"/>
      <c r="T409" s="70"/>
      <c r="U409" s="70"/>
      <c r="V409" s="71"/>
      <c r="W409" s="69"/>
      <c r="X409" s="70"/>
      <c r="Y409" s="70"/>
      <c r="Z409" s="70"/>
      <c r="AA409" s="70"/>
      <c r="AB409" s="70"/>
      <c r="AC409" s="70"/>
      <c r="AD409" s="71"/>
      <c r="AE409" s="69"/>
      <c r="AF409" s="70"/>
      <c r="AG409" s="70"/>
      <c r="AH409" s="70"/>
      <c r="AI409" s="70"/>
      <c r="AJ409" s="71"/>
      <c r="AK409" s="69"/>
      <c r="AL409" s="70"/>
      <c r="AM409" s="70"/>
      <c r="AN409" s="70"/>
      <c r="AO409" s="70"/>
      <c r="AP409" s="70"/>
      <c r="AQ409" s="70"/>
      <c r="AR409" s="70"/>
      <c r="AS409" s="70"/>
      <c r="AT409" s="71"/>
      <c r="AU409" s="69"/>
      <c r="AV409" s="70"/>
      <c r="AW409" s="70"/>
      <c r="AX409" s="70"/>
      <c r="AY409" s="70"/>
      <c r="AZ409" s="70"/>
      <c r="BA409" s="70"/>
      <c r="BB409" s="71"/>
      <c r="BC409" s="72">
        <f>IF(NL409&lt;&gt;0,(IF(Conges!Q$56=0,0,3)),0)</f>
        <v>0</v>
      </c>
      <c r="BD409" s="417"/>
      <c r="BE409" s="392">
        <f>IF(OR(Conges!Q$56="A",Conges!Q$56="V"),Prenoms!L$22,NL409)</f>
        <v>0</v>
      </c>
      <c r="BF409" s="393"/>
      <c r="BG409" s="289"/>
      <c r="BH409" s="290">
        <f t="shared" si="513"/>
        <v>0</v>
      </c>
      <c r="BI409" s="291" t="str">
        <f t="shared" si="514"/>
        <v/>
      </c>
      <c r="BJ409" s="305">
        <v>0</v>
      </c>
      <c r="BK409" s="306">
        <f t="shared" si="531"/>
        <v>0</v>
      </c>
      <c r="BL409" s="307">
        <f t="shared" si="538"/>
        <v>0</v>
      </c>
      <c r="BM409" s="307">
        <f t="shared" si="539"/>
        <v>0</v>
      </c>
      <c r="BN409" s="307">
        <f>SUM('Heures Pointage'!$TD$17:$TE$17)</f>
        <v>0</v>
      </c>
      <c r="BO409" s="307">
        <f>SUM('Heures et Indemnites'!$TD$17:$TE$17)</f>
        <v>0</v>
      </c>
      <c r="BP409" s="308">
        <f t="shared" si="540"/>
        <v>0</v>
      </c>
      <c r="BQ409" s="308">
        <f>'Heures Pointage'!$UB$17</f>
        <v>0</v>
      </c>
      <c r="BR409" s="309">
        <f t="shared" ref="BR409" si="557">$BH$1074</f>
        <v>0</v>
      </c>
      <c r="BS409" s="150">
        <f>Prenoms!$C$22</f>
        <v>0</v>
      </c>
      <c r="BT409" s="153"/>
      <c r="BU409" s="323">
        <f>SUM('Heures et Indemnites'!$TD$17:$TE$17)</f>
        <v>0</v>
      </c>
      <c r="BV409" s="236">
        <f>SUM('Heures et Indemnites'!$TD$6:$TE$17)</f>
        <v>0</v>
      </c>
      <c r="BW409" s="323"/>
      <c r="BX409" s="236"/>
      <c r="BY409" s="319"/>
      <c r="BZ409" s="319"/>
      <c r="CA409" s="319"/>
      <c r="CB409" s="319"/>
      <c r="CC409" s="319"/>
      <c r="CD409" s="319"/>
      <c r="CE409" s="319"/>
      <c r="CF409" s="319"/>
      <c r="CG409" s="319"/>
      <c r="CH409" s="319"/>
      <c r="CI409" s="319"/>
      <c r="CJ409" s="319"/>
      <c r="CK409" s="319"/>
      <c r="CL409" s="319"/>
      <c r="CM409" s="319"/>
      <c r="CN409" s="319"/>
      <c r="CO409" s="319"/>
      <c r="CP409" s="319"/>
      <c r="CQ409" s="319"/>
      <c r="CR409" s="319"/>
      <c r="CS409" s="319"/>
      <c r="CT409" s="319"/>
      <c r="CU409" s="319"/>
      <c r="CV409" s="319"/>
      <c r="CW409" s="319"/>
      <c r="CX409" s="319"/>
      <c r="CY409" s="319"/>
      <c r="CZ409" s="319"/>
      <c r="DA409" s="319"/>
      <c r="DB409" s="319"/>
      <c r="DC409" s="319"/>
      <c r="DD409" s="319"/>
      <c r="DE409" s="319"/>
      <c r="DF409" s="319"/>
      <c r="DG409" s="319"/>
      <c r="DH409" s="319"/>
      <c r="DI409" s="319"/>
      <c r="DJ409" s="319"/>
      <c r="DK409" s="319"/>
      <c r="DL409" s="319"/>
      <c r="DM409" s="319"/>
      <c r="DN409" s="319"/>
      <c r="DO409" s="319"/>
      <c r="DP409" s="319"/>
      <c r="DQ409" s="319"/>
      <c r="DR409" s="319"/>
      <c r="DS409" s="319"/>
      <c r="DT409" s="319"/>
      <c r="DU409" s="319"/>
      <c r="DV409" s="319"/>
      <c r="DW409" s="319"/>
      <c r="DX409" s="319"/>
      <c r="DY409" s="319"/>
      <c r="DZ409" s="319"/>
      <c r="EA409" s="319"/>
      <c r="EB409" s="319"/>
      <c r="EC409" s="319"/>
      <c r="ED409" s="319"/>
      <c r="EE409" s="319"/>
      <c r="EF409" s="319"/>
      <c r="EG409" s="319"/>
      <c r="EH409" s="319"/>
      <c r="EI409" s="319"/>
      <c r="EJ409" s="319"/>
      <c r="EK409" s="319"/>
      <c r="EL409" s="319"/>
      <c r="EM409" s="319"/>
      <c r="EN409" s="319"/>
      <c r="EO409" s="319"/>
      <c r="EP409" s="319"/>
      <c r="EQ409" s="319"/>
      <c r="ER409" s="319"/>
      <c r="ES409" s="319"/>
      <c r="ET409" s="319"/>
      <c r="EU409" s="319"/>
      <c r="EV409" s="319"/>
      <c r="EW409" s="319"/>
      <c r="EX409" s="319"/>
      <c r="EY409" s="319"/>
      <c r="EZ409" s="319"/>
      <c r="FA409" s="319"/>
      <c r="FB409" s="319"/>
      <c r="FC409" s="319"/>
      <c r="FD409" s="319"/>
      <c r="FE409" s="319"/>
      <c r="FF409" s="319"/>
      <c r="FG409" s="319"/>
      <c r="FH409" s="319"/>
      <c r="FI409" s="319"/>
      <c r="FJ409" s="319"/>
      <c r="FK409" s="319"/>
      <c r="FL409" s="319"/>
      <c r="FM409" s="319"/>
      <c r="FN409" s="319"/>
      <c r="FO409" s="319"/>
      <c r="FP409" s="319"/>
      <c r="FQ409" s="319"/>
      <c r="FR409" s="319"/>
      <c r="FS409" s="319"/>
      <c r="FT409" s="319"/>
      <c r="FU409" s="319"/>
      <c r="FV409" s="319"/>
      <c r="FW409" s="319"/>
      <c r="FX409" s="319"/>
      <c r="FY409" s="319"/>
      <c r="FZ409" s="319"/>
      <c r="GA409" s="319"/>
      <c r="GB409" s="319"/>
      <c r="GC409" s="319"/>
      <c r="GD409" s="319"/>
      <c r="GE409" s="319"/>
      <c r="GF409" s="319"/>
      <c r="GG409" s="319"/>
      <c r="GH409" s="319"/>
      <c r="GI409" s="319"/>
      <c r="GJ409" s="319"/>
      <c r="GK409" s="319"/>
      <c r="GL409" s="319"/>
      <c r="GM409" s="319"/>
      <c r="GN409" s="319"/>
      <c r="GO409" s="319"/>
      <c r="GP409" s="319"/>
      <c r="GQ409" s="319"/>
      <c r="GR409" s="319"/>
      <c r="GS409" s="319"/>
      <c r="GT409" s="319"/>
      <c r="GU409" s="319"/>
      <c r="GV409" s="319"/>
      <c r="GW409" s="319"/>
      <c r="GX409" s="319"/>
      <c r="GY409" s="319"/>
      <c r="GZ409" s="319"/>
      <c r="HA409" s="319"/>
      <c r="HB409" s="319"/>
      <c r="HC409" s="319"/>
      <c r="HD409" s="319"/>
      <c r="HE409" s="319"/>
      <c r="HF409" s="319"/>
      <c r="HG409" s="319"/>
      <c r="HH409" s="319"/>
      <c r="HI409" s="319"/>
      <c r="HJ409" s="319"/>
      <c r="HK409" s="319"/>
      <c r="HL409" s="319"/>
      <c r="HM409" s="319"/>
      <c r="HN409" s="319"/>
      <c r="HO409" s="319"/>
      <c r="HP409" s="319"/>
      <c r="HQ409" s="319"/>
      <c r="HR409" s="319"/>
      <c r="HS409" s="319"/>
      <c r="HT409" s="319"/>
      <c r="HU409" s="319"/>
      <c r="HV409" s="319"/>
      <c r="HW409" s="319"/>
      <c r="HX409" s="319"/>
      <c r="HY409" s="319"/>
      <c r="HZ409" s="319"/>
      <c r="IA409" s="319"/>
      <c r="IB409" s="319"/>
      <c r="IC409" s="319"/>
      <c r="ID409" s="319"/>
      <c r="IE409" s="319"/>
      <c r="IF409" s="319"/>
      <c r="IG409" s="319"/>
      <c r="IH409" s="319"/>
      <c r="II409" s="319"/>
      <c r="IJ409" s="319"/>
      <c r="IK409" s="319"/>
      <c r="IL409" s="319"/>
      <c r="IM409" s="319"/>
      <c r="IN409" s="319"/>
      <c r="IO409" s="319"/>
      <c r="IP409" s="319"/>
      <c r="IQ409" s="319"/>
      <c r="IR409" s="319"/>
      <c r="IS409" s="319"/>
      <c r="IT409" s="319"/>
      <c r="IU409" s="319"/>
      <c r="IV409" s="319"/>
      <c r="IW409" s="319"/>
      <c r="IX409" s="319"/>
      <c r="IY409" s="319"/>
      <c r="IZ409" s="319"/>
      <c r="JA409" s="319"/>
      <c r="JB409" s="319"/>
      <c r="JC409" s="319"/>
      <c r="JD409" s="319"/>
      <c r="JE409" s="319"/>
      <c r="JF409" s="319"/>
      <c r="JG409" s="319"/>
      <c r="JH409" s="319"/>
      <c r="JI409" s="319"/>
      <c r="JJ409" s="319"/>
      <c r="JK409" s="319"/>
      <c r="JL409" s="319"/>
      <c r="JM409" s="319"/>
      <c r="JN409" s="319"/>
      <c r="JO409" s="319"/>
      <c r="JP409" s="319"/>
      <c r="JQ409" s="319"/>
      <c r="JR409" s="319"/>
      <c r="JS409" s="319"/>
      <c r="JT409" s="319"/>
      <c r="JU409" s="319"/>
      <c r="JV409" s="319"/>
      <c r="JW409" s="319"/>
      <c r="JX409" s="319"/>
      <c r="JY409" s="319"/>
      <c r="JZ409" s="319"/>
      <c r="KA409" s="319"/>
      <c r="KB409" s="319"/>
      <c r="KC409" s="319"/>
      <c r="KD409" s="319"/>
      <c r="KE409" s="319"/>
      <c r="KF409" s="319"/>
      <c r="KG409" s="319"/>
      <c r="KH409" s="319"/>
      <c r="KI409" s="319"/>
      <c r="KJ409" s="319"/>
      <c r="KK409" s="319"/>
      <c r="KL409" s="319"/>
      <c r="KM409" s="319"/>
      <c r="KN409" s="319"/>
      <c r="KO409" s="319"/>
      <c r="KP409" s="319"/>
      <c r="KQ409" s="319"/>
      <c r="KR409" s="319"/>
      <c r="KS409" s="319"/>
      <c r="KT409" s="319"/>
      <c r="KU409" s="319"/>
      <c r="KV409" s="319"/>
      <c r="KW409" s="319"/>
      <c r="KX409" s="319"/>
      <c r="KY409" s="319"/>
      <c r="KZ409" s="319"/>
      <c r="LA409" s="319"/>
      <c r="LB409" s="319"/>
      <c r="LC409" s="319"/>
      <c r="LD409" s="319"/>
      <c r="LE409" s="319"/>
      <c r="LF409" s="319"/>
      <c r="LG409" s="319"/>
      <c r="LH409" s="319"/>
      <c r="LI409" s="319"/>
      <c r="LJ409" s="319"/>
      <c r="LK409" s="319"/>
      <c r="LL409" s="319"/>
      <c r="LM409" s="319"/>
      <c r="LN409" s="319"/>
      <c r="LO409" s="319"/>
      <c r="LP409" s="319"/>
      <c r="LQ409" s="319"/>
      <c r="LR409" s="319"/>
      <c r="LS409" s="319"/>
      <c r="LT409" s="319"/>
      <c r="LU409" s="319"/>
      <c r="LV409" s="319"/>
      <c r="LW409" s="319"/>
      <c r="LX409" s="319"/>
      <c r="LY409" s="319"/>
      <c r="LZ409" s="319"/>
      <c r="MA409" s="319"/>
      <c r="MB409" s="319"/>
      <c r="MC409" s="319"/>
      <c r="MD409" s="319"/>
      <c r="ME409" s="319"/>
      <c r="MF409" s="319"/>
      <c r="MG409" s="319"/>
      <c r="MH409" s="319"/>
      <c r="MI409" s="319"/>
      <c r="MJ409" s="319"/>
      <c r="MK409" s="319"/>
      <c r="ML409" s="319"/>
      <c r="MM409" s="319"/>
      <c r="MN409" s="319"/>
      <c r="MO409" s="319"/>
      <c r="MP409" s="319"/>
      <c r="MQ409" s="319"/>
      <c r="MS409" s="241"/>
      <c r="MT409" s="362">
        <f t="shared" si="533"/>
        <v>0</v>
      </c>
      <c r="MU409" s="363">
        <f t="shared" si="553"/>
        <v>0</v>
      </c>
      <c r="MV409" s="363">
        <f t="shared" si="520"/>
        <v>0</v>
      </c>
      <c r="MW409" s="363"/>
      <c r="MX409" s="363">
        <f t="shared" si="521"/>
        <v>0</v>
      </c>
      <c r="MY409" s="363"/>
      <c r="MZ409" s="363">
        <f t="shared" si="522"/>
        <v>0</v>
      </c>
      <c r="NA409" s="363"/>
      <c r="NB409" s="363">
        <f t="shared" si="523"/>
        <v>0</v>
      </c>
      <c r="NC409" s="363"/>
      <c r="ND409" s="363">
        <f t="shared" si="524"/>
        <v>0</v>
      </c>
      <c r="NE409" s="363"/>
      <c r="NF409" s="363">
        <f t="shared" si="525"/>
        <v>0</v>
      </c>
      <c r="NG409" s="363"/>
      <c r="NH409" s="363">
        <f t="shared" si="526"/>
        <v>0</v>
      </c>
      <c r="NI409" s="363"/>
      <c r="NJ409" s="363">
        <f t="shared" si="527"/>
        <v>0</v>
      </c>
      <c r="NK409" s="363"/>
      <c r="NL409" s="363">
        <f t="shared" si="534"/>
        <v>0</v>
      </c>
      <c r="NM409" s="364"/>
      <c r="NN409" s="370"/>
      <c r="NR409" s="318">
        <f t="shared" si="528"/>
        <v>0</v>
      </c>
      <c r="NS409" s="318">
        <f t="shared" si="529"/>
        <v>0</v>
      </c>
      <c r="NT409" s="318">
        <f t="shared" si="530"/>
        <v>0</v>
      </c>
    </row>
    <row r="410" spans="1:384" s="318" customFormat="1" ht="10.199999999999999" customHeight="1" x14ac:dyDescent="0.3">
      <c r="A410" s="25"/>
      <c r="B410" s="389"/>
      <c r="C410" s="424"/>
      <c r="D410" s="15"/>
      <c r="E410" s="106"/>
      <c r="F410" s="106"/>
      <c r="G410" s="106"/>
      <c r="H410" s="399"/>
      <c r="I410" s="394">
        <f>Prenoms!$B$23</f>
        <v>0</v>
      </c>
      <c r="J410" s="395"/>
      <c r="K410" s="395"/>
      <c r="L410" s="395"/>
      <c r="M410" s="395"/>
      <c r="N410" s="81" t="str">
        <f>IF(NL410&lt;&gt;0,"",IF(Conges!Q57=0,"",Conges!Q57))</f>
        <v/>
      </c>
      <c r="O410" s="82"/>
      <c r="P410" s="83"/>
      <c r="Q410" s="83"/>
      <c r="R410" s="83"/>
      <c r="S410" s="83"/>
      <c r="T410" s="83"/>
      <c r="U410" s="83"/>
      <c r="V410" s="84"/>
      <c r="W410" s="82"/>
      <c r="X410" s="83"/>
      <c r="Y410" s="83"/>
      <c r="Z410" s="83"/>
      <c r="AA410" s="83"/>
      <c r="AB410" s="83"/>
      <c r="AC410" s="83"/>
      <c r="AD410" s="84"/>
      <c r="AE410" s="82"/>
      <c r="AF410" s="83"/>
      <c r="AG410" s="83"/>
      <c r="AH410" s="83"/>
      <c r="AI410" s="83"/>
      <c r="AJ410" s="84"/>
      <c r="AK410" s="82"/>
      <c r="AL410" s="83"/>
      <c r="AM410" s="83"/>
      <c r="AN410" s="83"/>
      <c r="AO410" s="83"/>
      <c r="AP410" s="83"/>
      <c r="AQ410" s="83"/>
      <c r="AR410" s="83"/>
      <c r="AS410" s="83"/>
      <c r="AT410" s="84"/>
      <c r="AU410" s="82"/>
      <c r="AV410" s="83"/>
      <c r="AW410" s="83"/>
      <c r="AX410" s="83"/>
      <c r="AY410" s="83"/>
      <c r="AZ410" s="83"/>
      <c r="BA410" s="83"/>
      <c r="BB410" s="84"/>
      <c r="BC410" s="85">
        <f>IF(NL410&lt;&gt;0,(IF(Conges!Q$57=0,0,3)),0)</f>
        <v>0</v>
      </c>
      <c r="BD410" s="417"/>
      <c r="BE410" s="390">
        <f>IF(OR(Conges!Q$57="A",Conges!Q$57="V"),Prenoms!L$23,NL410)</f>
        <v>0</v>
      </c>
      <c r="BF410" s="391"/>
      <c r="BG410" s="286"/>
      <c r="BH410" s="287">
        <f t="shared" si="513"/>
        <v>0</v>
      </c>
      <c r="BI410" s="288" t="str">
        <f t="shared" si="514"/>
        <v/>
      </c>
      <c r="BJ410" s="300">
        <v>0</v>
      </c>
      <c r="BK410" s="301">
        <f t="shared" si="531"/>
        <v>0</v>
      </c>
      <c r="BL410" s="302">
        <f t="shared" si="538"/>
        <v>0</v>
      </c>
      <c r="BM410" s="302">
        <f t="shared" si="539"/>
        <v>0</v>
      </c>
      <c r="BN410" s="302">
        <f>SUM('Heures Pointage'!$UD$17:$UE$17)</f>
        <v>0</v>
      </c>
      <c r="BO410" s="302">
        <f>SUM('Heures et Indemnites'!$UD$17:$UE$17)</f>
        <v>0</v>
      </c>
      <c r="BP410" s="303">
        <f t="shared" si="540"/>
        <v>0</v>
      </c>
      <c r="BQ410" s="303">
        <f>'Heures Pointage'!$VB$17</f>
        <v>0</v>
      </c>
      <c r="BR410" s="304">
        <f t="shared" ref="BR410" si="558">$BH$1075</f>
        <v>0</v>
      </c>
      <c r="BS410" s="149">
        <f>Prenoms!$C$23</f>
        <v>0</v>
      </c>
      <c r="BT410" s="180"/>
      <c r="BU410" s="324">
        <f>SUM('Heures et Indemnites'!$UD$17:$UE$17)</f>
        <v>0</v>
      </c>
      <c r="BV410" s="235">
        <f>SUM('Heures et Indemnites'!$UD$6:$UE$17)</f>
        <v>0</v>
      </c>
      <c r="BW410" s="324"/>
      <c r="BX410" s="235"/>
      <c r="BY410" s="319"/>
      <c r="BZ410" s="319"/>
      <c r="CA410" s="319"/>
      <c r="CB410" s="319"/>
      <c r="CC410" s="319"/>
      <c r="CD410" s="319"/>
      <c r="CE410" s="319"/>
      <c r="CF410" s="319"/>
      <c r="CG410" s="319"/>
      <c r="CH410" s="319"/>
      <c r="CI410" s="319"/>
      <c r="CJ410" s="319"/>
      <c r="CK410" s="319"/>
      <c r="CL410" s="319"/>
      <c r="CM410" s="319"/>
      <c r="CN410" s="319"/>
      <c r="CO410" s="319"/>
      <c r="CP410" s="319"/>
      <c r="CQ410" s="319"/>
      <c r="CR410" s="319"/>
      <c r="CS410" s="319"/>
      <c r="CT410" s="319"/>
      <c r="CU410" s="319"/>
      <c r="CV410" s="319"/>
      <c r="CW410" s="319"/>
      <c r="CX410" s="319"/>
      <c r="CY410" s="319"/>
      <c r="CZ410" s="319"/>
      <c r="DA410" s="319"/>
      <c r="DB410" s="319"/>
      <c r="DC410" s="319"/>
      <c r="DD410" s="319"/>
      <c r="DE410" s="319"/>
      <c r="DF410" s="319"/>
      <c r="DG410" s="319"/>
      <c r="DH410" s="319"/>
      <c r="DI410" s="319"/>
      <c r="DJ410" s="319"/>
      <c r="DK410" s="319"/>
      <c r="DL410" s="319"/>
      <c r="DM410" s="319"/>
      <c r="DN410" s="319"/>
      <c r="DO410" s="319"/>
      <c r="DP410" s="319"/>
      <c r="DQ410" s="319"/>
      <c r="DR410" s="319"/>
      <c r="DS410" s="319"/>
      <c r="DT410" s="319"/>
      <c r="DU410" s="319"/>
      <c r="DV410" s="319"/>
      <c r="DW410" s="319"/>
      <c r="DX410" s="319"/>
      <c r="DY410" s="319"/>
      <c r="DZ410" s="319"/>
      <c r="EA410" s="319"/>
      <c r="EB410" s="319"/>
      <c r="EC410" s="319"/>
      <c r="ED410" s="319"/>
      <c r="EE410" s="319"/>
      <c r="EF410" s="319"/>
      <c r="EG410" s="319"/>
      <c r="EH410" s="319"/>
      <c r="EI410" s="319"/>
      <c r="EJ410" s="319"/>
      <c r="EK410" s="319"/>
      <c r="EL410" s="319"/>
      <c r="EM410" s="319"/>
      <c r="EN410" s="319"/>
      <c r="EO410" s="319"/>
      <c r="EP410" s="319"/>
      <c r="EQ410" s="319"/>
      <c r="ER410" s="319"/>
      <c r="ES410" s="319"/>
      <c r="ET410" s="319"/>
      <c r="EU410" s="319"/>
      <c r="EV410" s="319"/>
      <c r="EW410" s="319"/>
      <c r="EX410" s="319"/>
      <c r="EY410" s="319"/>
      <c r="EZ410" s="319"/>
      <c r="FA410" s="319"/>
      <c r="FB410" s="319"/>
      <c r="FC410" s="319"/>
      <c r="FD410" s="319"/>
      <c r="FE410" s="319"/>
      <c r="FF410" s="319"/>
      <c r="FG410" s="319"/>
      <c r="FH410" s="319"/>
      <c r="FI410" s="319"/>
      <c r="FJ410" s="319"/>
      <c r="FK410" s="319"/>
      <c r="FL410" s="319"/>
      <c r="FM410" s="319"/>
      <c r="FN410" s="319"/>
      <c r="FO410" s="319"/>
      <c r="FP410" s="319"/>
      <c r="FQ410" s="319"/>
      <c r="FR410" s="319"/>
      <c r="FS410" s="319"/>
      <c r="FT410" s="319"/>
      <c r="FU410" s="319"/>
      <c r="FV410" s="319"/>
      <c r="FW410" s="319"/>
      <c r="FX410" s="319"/>
      <c r="FY410" s="319"/>
      <c r="FZ410" s="319"/>
      <c r="GA410" s="319"/>
      <c r="GB410" s="319"/>
      <c r="GC410" s="319"/>
      <c r="GD410" s="319"/>
      <c r="GE410" s="319"/>
      <c r="GF410" s="319"/>
      <c r="GG410" s="319"/>
      <c r="GH410" s="319"/>
      <c r="GI410" s="319"/>
      <c r="GJ410" s="319"/>
      <c r="GK410" s="319"/>
      <c r="GL410" s="319"/>
      <c r="GM410" s="319"/>
      <c r="GN410" s="319"/>
      <c r="GO410" s="319"/>
      <c r="GP410" s="319"/>
      <c r="GQ410" s="319"/>
      <c r="GR410" s="319"/>
      <c r="GS410" s="319"/>
      <c r="GT410" s="319"/>
      <c r="GU410" s="319"/>
      <c r="GV410" s="319"/>
      <c r="GW410" s="319"/>
      <c r="GX410" s="319"/>
      <c r="GY410" s="319"/>
      <c r="GZ410" s="319"/>
      <c r="HA410" s="319"/>
      <c r="HB410" s="319"/>
      <c r="HC410" s="319"/>
      <c r="HD410" s="319"/>
      <c r="HE410" s="319"/>
      <c r="HF410" s="319"/>
      <c r="HG410" s="319"/>
      <c r="HH410" s="319"/>
      <c r="HI410" s="319"/>
      <c r="HJ410" s="319"/>
      <c r="HK410" s="319"/>
      <c r="HL410" s="319"/>
      <c r="HM410" s="319"/>
      <c r="HN410" s="319"/>
      <c r="HO410" s="319"/>
      <c r="HP410" s="319"/>
      <c r="HQ410" s="319"/>
      <c r="HR410" s="319"/>
      <c r="HS410" s="319"/>
      <c r="HT410" s="319"/>
      <c r="HU410" s="319"/>
      <c r="HV410" s="319"/>
      <c r="HW410" s="319"/>
      <c r="HX410" s="319"/>
      <c r="HY410" s="319"/>
      <c r="HZ410" s="319"/>
      <c r="IA410" s="319"/>
      <c r="IB410" s="319"/>
      <c r="IC410" s="319"/>
      <c r="ID410" s="319"/>
      <c r="IE410" s="319"/>
      <c r="IF410" s="319"/>
      <c r="IG410" s="319"/>
      <c r="IH410" s="319"/>
      <c r="II410" s="319"/>
      <c r="IJ410" s="319"/>
      <c r="IK410" s="319"/>
      <c r="IL410" s="319"/>
      <c r="IM410" s="319"/>
      <c r="IN410" s="319"/>
      <c r="IO410" s="319"/>
      <c r="IP410" s="319"/>
      <c r="IQ410" s="319"/>
      <c r="IR410" s="319"/>
      <c r="IS410" s="319"/>
      <c r="IT410" s="319"/>
      <c r="IU410" s="319"/>
      <c r="IV410" s="319"/>
      <c r="IW410" s="319"/>
      <c r="IX410" s="319"/>
      <c r="IY410" s="319"/>
      <c r="IZ410" s="319"/>
      <c r="JA410" s="319"/>
      <c r="JB410" s="319"/>
      <c r="JC410" s="319"/>
      <c r="JD410" s="319"/>
      <c r="JE410" s="319"/>
      <c r="JF410" s="319"/>
      <c r="JG410" s="319"/>
      <c r="JH410" s="319"/>
      <c r="JI410" s="319"/>
      <c r="JJ410" s="319"/>
      <c r="JK410" s="319"/>
      <c r="JL410" s="319"/>
      <c r="JM410" s="319"/>
      <c r="JN410" s="319"/>
      <c r="JO410" s="319"/>
      <c r="JP410" s="319"/>
      <c r="JQ410" s="319"/>
      <c r="JR410" s="319"/>
      <c r="JS410" s="319"/>
      <c r="JT410" s="319"/>
      <c r="JU410" s="319"/>
      <c r="JV410" s="319"/>
      <c r="JW410" s="319"/>
      <c r="JX410" s="319"/>
      <c r="JY410" s="319"/>
      <c r="JZ410" s="319"/>
      <c r="KA410" s="319"/>
      <c r="KB410" s="319"/>
      <c r="KC410" s="319"/>
      <c r="KD410" s="319"/>
      <c r="KE410" s="319"/>
      <c r="KF410" s="319"/>
      <c r="KG410" s="319"/>
      <c r="KH410" s="319"/>
      <c r="KI410" s="319"/>
      <c r="KJ410" s="319"/>
      <c r="KK410" s="319"/>
      <c r="KL410" s="319"/>
      <c r="KM410" s="319"/>
      <c r="KN410" s="319"/>
      <c r="KO410" s="319"/>
      <c r="KP410" s="319"/>
      <c r="KQ410" s="319"/>
      <c r="KR410" s="319"/>
      <c r="KS410" s="319"/>
      <c r="KT410" s="319"/>
      <c r="KU410" s="319"/>
      <c r="KV410" s="319"/>
      <c r="KW410" s="319"/>
      <c r="KX410" s="319"/>
      <c r="KY410" s="319"/>
      <c r="KZ410" s="319"/>
      <c r="LA410" s="319"/>
      <c r="LB410" s="319"/>
      <c r="LC410" s="319"/>
      <c r="LD410" s="319"/>
      <c r="LE410" s="319"/>
      <c r="LF410" s="319"/>
      <c r="LG410" s="319"/>
      <c r="LH410" s="319"/>
      <c r="LI410" s="319"/>
      <c r="LJ410" s="319"/>
      <c r="LK410" s="319"/>
      <c r="LL410" s="319"/>
      <c r="LM410" s="319"/>
      <c r="LN410" s="319"/>
      <c r="LO410" s="319"/>
      <c r="LP410" s="319"/>
      <c r="LQ410" s="319"/>
      <c r="LR410" s="319"/>
      <c r="LS410" s="319"/>
      <c r="LT410" s="319"/>
      <c r="LU410" s="319"/>
      <c r="LV410" s="319"/>
      <c r="LW410" s="319"/>
      <c r="LX410" s="319"/>
      <c r="LY410" s="319"/>
      <c r="LZ410" s="319"/>
      <c r="MA410" s="319"/>
      <c r="MB410" s="319"/>
      <c r="MC410" s="319"/>
      <c r="MD410" s="319"/>
      <c r="ME410" s="319"/>
      <c r="MF410" s="319"/>
      <c r="MG410" s="319"/>
      <c r="MH410" s="319"/>
      <c r="MI410" s="319"/>
      <c r="MJ410" s="319"/>
      <c r="MK410" s="319"/>
      <c r="ML410" s="319"/>
      <c r="MM410" s="319"/>
      <c r="MN410" s="319"/>
      <c r="MO410" s="319"/>
      <c r="MP410" s="319"/>
      <c r="MQ410" s="319"/>
      <c r="MS410" s="241"/>
      <c r="MT410" s="373">
        <f t="shared" si="533"/>
        <v>0</v>
      </c>
      <c r="MU410" s="365">
        <f t="shared" si="553"/>
        <v>0</v>
      </c>
      <c r="MV410" s="365">
        <f t="shared" si="520"/>
        <v>0</v>
      </c>
      <c r="MW410" s="365"/>
      <c r="MX410" s="365">
        <f t="shared" si="521"/>
        <v>0</v>
      </c>
      <c r="MY410" s="365"/>
      <c r="MZ410" s="365">
        <f t="shared" si="522"/>
        <v>0</v>
      </c>
      <c r="NA410" s="365"/>
      <c r="NB410" s="365">
        <f t="shared" si="523"/>
        <v>0</v>
      </c>
      <c r="NC410" s="365"/>
      <c r="ND410" s="365">
        <f t="shared" si="524"/>
        <v>0</v>
      </c>
      <c r="NE410" s="365"/>
      <c r="NF410" s="365">
        <f t="shared" si="525"/>
        <v>0</v>
      </c>
      <c r="NG410" s="365"/>
      <c r="NH410" s="365">
        <f t="shared" si="526"/>
        <v>0</v>
      </c>
      <c r="NI410" s="365"/>
      <c r="NJ410" s="365">
        <f t="shared" si="527"/>
        <v>0</v>
      </c>
      <c r="NK410" s="365"/>
      <c r="NL410" s="365">
        <f t="shared" si="534"/>
        <v>0</v>
      </c>
      <c r="NM410" s="366"/>
      <c r="NN410" s="370"/>
      <c r="NR410" s="318">
        <f t="shared" si="528"/>
        <v>0</v>
      </c>
      <c r="NS410" s="318">
        <f t="shared" si="529"/>
        <v>0</v>
      </c>
      <c r="NT410" s="318">
        <f t="shared" si="530"/>
        <v>0</v>
      </c>
    </row>
    <row r="411" spans="1:384" s="318" customFormat="1" ht="10.199999999999999" customHeight="1" x14ac:dyDescent="0.3">
      <c r="A411" s="25"/>
      <c r="B411" s="389"/>
      <c r="C411" s="424"/>
      <c r="D411" s="15"/>
      <c r="E411" s="106"/>
      <c r="F411" s="106"/>
      <c r="G411" s="106"/>
      <c r="H411" s="399"/>
      <c r="I411" s="381">
        <f>Prenoms!$B$24</f>
        <v>0</v>
      </c>
      <c r="J411" s="382"/>
      <c r="K411" s="382"/>
      <c r="L411" s="382"/>
      <c r="M411" s="382"/>
      <c r="N411" s="68" t="str">
        <f>IF(NL411&lt;&gt;0,"",IF(Conges!Q58=0,"",Conges!Q58))</f>
        <v/>
      </c>
      <c r="O411" s="69"/>
      <c r="P411" s="70"/>
      <c r="Q411" s="70"/>
      <c r="R411" s="70"/>
      <c r="S411" s="70"/>
      <c r="T411" s="70"/>
      <c r="U411" s="70"/>
      <c r="V411" s="71"/>
      <c r="W411" s="69"/>
      <c r="X411" s="70"/>
      <c r="Y411" s="70"/>
      <c r="Z411" s="70"/>
      <c r="AA411" s="70"/>
      <c r="AB411" s="70"/>
      <c r="AC411" s="70"/>
      <c r="AD411" s="71"/>
      <c r="AE411" s="69"/>
      <c r="AF411" s="70"/>
      <c r="AG411" s="70"/>
      <c r="AH411" s="70"/>
      <c r="AI411" s="70"/>
      <c r="AJ411" s="71"/>
      <c r="AK411" s="69"/>
      <c r="AL411" s="70"/>
      <c r="AM411" s="70"/>
      <c r="AN411" s="70"/>
      <c r="AO411" s="70"/>
      <c r="AP411" s="70"/>
      <c r="AQ411" s="70"/>
      <c r="AR411" s="70"/>
      <c r="AS411" s="70"/>
      <c r="AT411" s="71"/>
      <c r="AU411" s="69"/>
      <c r="AV411" s="70"/>
      <c r="AW411" s="70"/>
      <c r="AX411" s="70"/>
      <c r="AY411" s="70"/>
      <c r="AZ411" s="70"/>
      <c r="BA411" s="70"/>
      <c r="BB411" s="71"/>
      <c r="BC411" s="72">
        <f>IF(NL411&lt;&gt;0,(IF(Conges!Q$58=0,0,3)),0)</f>
        <v>0</v>
      </c>
      <c r="BD411" s="417"/>
      <c r="BE411" s="392">
        <f>IF(OR(Conges!Q$58="A",Conges!Q$58="V"),Prenoms!L$24,NL411)</f>
        <v>0</v>
      </c>
      <c r="BF411" s="393"/>
      <c r="BG411" s="289"/>
      <c r="BH411" s="290">
        <f t="shared" si="513"/>
        <v>0</v>
      </c>
      <c r="BI411" s="291" t="str">
        <f t="shared" si="514"/>
        <v/>
      </c>
      <c r="BJ411" s="305">
        <v>0</v>
      </c>
      <c r="BK411" s="306">
        <f t="shared" si="531"/>
        <v>0</v>
      </c>
      <c r="BL411" s="307">
        <f t="shared" si="538"/>
        <v>0</v>
      </c>
      <c r="BM411" s="307">
        <f t="shared" si="539"/>
        <v>0</v>
      </c>
      <c r="BN411" s="307">
        <f>SUM('Heures Pointage'!$VD$17:$VE$17)</f>
        <v>0</v>
      </c>
      <c r="BO411" s="307">
        <f>SUM('Heures et Indemnites'!$VD$17:$VE$17)</f>
        <v>0</v>
      </c>
      <c r="BP411" s="308">
        <f t="shared" si="540"/>
        <v>0</v>
      </c>
      <c r="BQ411" s="308">
        <f>'Heures Pointage'!$WB$17</f>
        <v>0</v>
      </c>
      <c r="BR411" s="309">
        <f t="shared" ref="BR411" si="559">$BH$1076</f>
        <v>0</v>
      </c>
      <c r="BS411" s="150">
        <f>Prenoms!$C$24</f>
        <v>0</v>
      </c>
      <c r="BT411" s="153"/>
      <c r="BU411" s="323">
        <f>SUM('Heures et Indemnites'!$VD$17:$VE$17)</f>
        <v>0</v>
      </c>
      <c r="BV411" s="236">
        <f>SUM('Heures et Indemnites'!$VD$6:$VE$17)</f>
        <v>0</v>
      </c>
      <c r="BW411" s="323"/>
      <c r="BX411" s="236"/>
      <c r="BY411" s="319"/>
      <c r="BZ411" s="319"/>
      <c r="CA411" s="319"/>
      <c r="CB411" s="319"/>
      <c r="CC411" s="319"/>
      <c r="CD411" s="319"/>
      <c r="CE411" s="319"/>
      <c r="CF411" s="319"/>
      <c r="CG411" s="319"/>
      <c r="CH411" s="319"/>
      <c r="CI411" s="319"/>
      <c r="CJ411" s="319"/>
      <c r="CK411" s="319"/>
      <c r="CL411" s="319"/>
      <c r="CM411" s="319"/>
      <c r="CN411" s="319"/>
      <c r="CO411" s="319"/>
      <c r="CP411" s="319"/>
      <c r="CQ411" s="319"/>
      <c r="CR411" s="319"/>
      <c r="CS411" s="319"/>
      <c r="CT411" s="319"/>
      <c r="CU411" s="319"/>
      <c r="CV411" s="319"/>
      <c r="CW411" s="319"/>
      <c r="CX411" s="319"/>
      <c r="CY411" s="319"/>
      <c r="CZ411" s="319"/>
      <c r="DA411" s="319"/>
      <c r="DB411" s="319"/>
      <c r="DC411" s="319"/>
      <c r="DD411" s="319"/>
      <c r="DE411" s="319"/>
      <c r="DF411" s="319"/>
      <c r="DG411" s="319"/>
      <c r="DH411" s="319"/>
      <c r="DI411" s="319"/>
      <c r="DJ411" s="319"/>
      <c r="DK411" s="319"/>
      <c r="DL411" s="319"/>
      <c r="DM411" s="319"/>
      <c r="DN411" s="319"/>
      <c r="DO411" s="319"/>
      <c r="DP411" s="319"/>
      <c r="DQ411" s="319"/>
      <c r="DR411" s="319"/>
      <c r="DS411" s="319"/>
      <c r="DT411" s="319"/>
      <c r="DU411" s="319"/>
      <c r="DV411" s="319"/>
      <c r="DW411" s="319"/>
      <c r="DX411" s="319"/>
      <c r="DY411" s="319"/>
      <c r="DZ411" s="319"/>
      <c r="EA411" s="319"/>
      <c r="EB411" s="319"/>
      <c r="EC411" s="319"/>
      <c r="ED411" s="319"/>
      <c r="EE411" s="319"/>
      <c r="EF411" s="319"/>
      <c r="EG411" s="319"/>
      <c r="EH411" s="319"/>
      <c r="EI411" s="319"/>
      <c r="EJ411" s="319"/>
      <c r="EK411" s="319"/>
      <c r="EL411" s="319"/>
      <c r="EM411" s="319"/>
      <c r="EN411" s="319"/>
      <c r="EO411" s="319"/>
      <c r="EP411" s="319"/>
      <c r="EQ411" s="319"/>
      <c r="ER411" s="319"/>
      <c r="ES411" s="319"/>
      <c r="ET411" s="319"/>
      <c r="EU411" s="319"/>
      <c r="EV411" s="319"/>
      <c r="EW411" s="319"/>
      <c r="EX411" s="319"/>
      <c r="EY411" s="319"/>
      <c r="EZ411" s="319"/>
      <c r="FA411" s="319"/>
      <c r="FB411" s="319"/>
      <c r="FC411" s="319"/>
      <c r="FD411" s="319"/>
      <c r="FE411" s="319"/>
      <c r="FF411" s="319"/>
      <c r="FG411" s="319"/>
      <c r="FH411" s="319"/>
      <c r="FI411" s="319"/>
      <c r="FJ411" s="319"/>
      <c r="FK411" s="319"/>
      <c r="FL411" s="319"/>
      <c r="FM411" s="319"/>
      <c r="FN411" s="319"/>
      <c r="FO411" s="319"/>
      <c r="FP411" s="319"/>
      <c r="FQ411" s="319"/>
      <c r="FR411" s="319"/>
      <c r="FS411" s="319"/>
      <c r="FT411" s="319"/>
      <c r="FU411" s="319"/>
      <c r="FV411" s="319"/>
      <c r="FW411" s="319"/>
      <c r="FX411" s="319"/>
      <c r="FY411" s="319"/>
      <c r="FZ411" s="319"/>
      <c r="GA411" s="319"/>
      <c r="GB411" s="319"/>
      <c r="GC411" s="319"/>
      <c r="GD411" s="319"/>
      <c r="GE411" s="319"/>
      <c r="GF411" s="319"/>
      <c r="GG411" s="319"/>
      <c r="GH411" s="319"/>
      <c r="GI411" s="319"/>
      <c r="GJ411" s="319"/>
      <c r="GK411" s="319"/>
      <c r="GL411" s="319"/>
      <c r="GM411" s="319"/>
      <c r="GN411" s="319"/>
      <c r="GO411" s="319"/>
      <c r="GP411" s="319"/>
      <c r="GQ411" s="319"/>
      <c r="GR411" s="319"/>
      <c r="GS411" s="319"/>
      <c r="GT411" s="319"/>
      <c r="GU411" s="319"/>
      <c r="GV411" s="319"/>
      <c r="GW411" s="319"/>
      <c r="GX411" s="319"/>
      <c r="GY411" s="319"/>
      <c r="GZ411" s="319"/>
      <c r="HA411" s="319"/>
      <c r="HB411" s="319"/>
      <c r="HC411" s="319"/>
      <c r="HD411" s="319"/>
      <c r="HE411" s="319"/>
      <c r="HF411" s="319"/>
      <c r="HG411" s="319"/>
      <c r="HH411" s="319"/>
      <c r="HI411" s="319"/>
      <c r="HJ411" s="319"/>
      <c r="HK411" s="319"/>
      <c r="HL411" s="319"/>
      <c r="HM411" s="319"/>
      <c r="HN411" s="319"/>
      <c r="HO411" s="319"/>
      <c r="HP411" s="319"/>
      <c r="HQ411" s="319"/>
      <c r="HR411" s="319"/>
      <c r="HS411" s="319"/>
      <c r="HT411" s="319"/>
      <c r="HU411" s="319"/>
      <c r="HV411" s="319"/>
      <c r="HW411" s="319"/>
      <c r="HX411" s="319"/>
      <c r="HY411" s="319"/>
      <c r="HZ411" s="319"/>
      <c r="IA411" s="319"/>
      <c r="IB411" s="319"/>
      <c r="IC411" s="319"/>
      <c r="ID411" s="319"/>
      <c r="IE411" s="319"/>
      <c r="IF411" s="319"/>
      <c r="IG411" s="319"/>
      <c r="IH411" s="319"/>
      <c r="II411" s="319"/>
      <c r="IJ411" s="319"/>
      <c r="IK411" s="319"/>
      <c r="IL411" s="319"/>
      <c r="IM411" s="319"/>
      <c r="IN411" s="319"/>
      <c r="IO411" s="319"/>
      <c r="IP411" s="319"/>
      <c r="IQ411" s="319"/>
      <c r="IR411" s="319"/>
      <c r="IS411" s="319"/>
      <c r="IT411" s="319"/>
      <c r="IU411" s="319"/>
      <c r="IV411" s="319"/>
      <c r="IW411" s="319"/>
      <c r="IX411" s="319"/>
      <c r="IY411" s="319"/>
      <c r="IZ411" s="319"/>
      <c r="JA411" s="319"/>
      <c r="JB411" s="319"/>
      <c r="JC411" s="319"/>
      <c r="JD411" s="319"/>
      <c r="JE411" s="319"/>
      <c r="JF411" s="319"/>
      <c r="JG411" s="319"/>
      <c r="JH411" s="319"/>
      <c r="JI411" s="319"/>
      <c r="JJ411" s="319"/>
      <c r="JK411" s="319"/>
      <c r="JL411" s="319"/>
      <c r="JM411" s="319"/>
      <c r="JN411" s="319"/>
      <c r="JO411" s="319"/>
      <c r="JP411" s="319"/>
      <c r="JQ411" s="319"/>
      <c r="JR411" s="319"/>
      <c r="JS411" s="319"/>
      <c r="JT411" s="319"/>
      <c r="JU411" s="319"/>
      <c r="JV411" s="319"/>
      <c r="JW411" s="319"/>
      <c r="JX411" s="319"/>
      <c r="JY411" s="319"/>
      <c r="JZ411" s="319"/>
      <c r="KA411" s="319"/>
      <c r="KB411" s="319"/>
      <c r="KC411" s="319"/>
      <c r="KD411" s="319"/>
      <c r="KE411" s="319"/>
      <c r="KF411" s="319"/>
      <c r="KG411" s="319"/>
      <c r="KH411" s="319"/>
      <c r="KI411" s="319"/>
      <c r="KJ411" s="319"/>
      <c r="KK411" s="319"/>
      <c r="KL411" s="319"/>
      <c r="KM411" s="319"/>
      <c r="KN411" s="319"/>
      <c r="KO411" s="319"/>
      <c r="KP411" s="319"/>
      <c r="KQ411" s="319"/>
      <c r="KR411" s="319"/>
      <c r="KS411" s="319"/>
      <c r="KT411" s="319"/>
      <c r="KU411" s="319"/>
      <c r="KV411" s="319"/>
      <c r="KW411" s="319"/>
      <c r="KX411" s="319"/>
      <c r="KY411" s="319"/>
      <c r="KZ411" s="319"/>
      <c r="LA411" s="319"/>
      <c r="LB411" s="319"/>
      <c r="LC411" s="319"/>
      <c r="LD411" s="319"/>
      <c r="LE411" s="319"/>
      <c r="LF411" s="319"/>
      <c r="LG411" s="319"/>
      <c r="LH411" s="319"/>
      <c r="LI411" s="319"/>
      <c r="LJ411" s="319"/>
      <c r="LK411" s="319"/>
      <c r="LL411" s="319"/>
      <c r="LM411" s="319"/>
      <c r="LN411" s="319"/>
      <c r="LO411" s="319"/>
      <c r="LP411" s="319"/>
      <c r="LQ411" s="319"/>
      <c r="LR411" s="319"/>
      <c r="LS411" s="319"/>
      <c r="LT411" s="319"/>
      <c r="LU411" s="319"/>
      <c r="LV411" s="319"/>
      <c r="LW411" s="319"/>
      <c r="LX411" s="319"/>
      <c r="LY411" s="319"/>
      <c r="LZ411" s="319"/>
      <c r="MA411" s="319"/>
      <c r="MB411" s="319"/>
      <c r="MC411" s="319"/>
      <c r="MD411" s="319"/>
      <c r="ME411" s="319"/>
      <c r="MF411" s="319"/>
      <c r="MG411" s="319"/>
      <c r="MH411" s="319"/>
      <c r="MI411" s="319"/>
      <c r="MJ411" s="319"/>
      <c r="MK411" s="319"/>
      <c r="ML411" s="319"/>
      <c r="MM411" s="319"/>
      <c r="MN411" s="319"/>
      <c r="MO411" s="319"/>
      <c r="MP411" s="319"/>
      <c r="MQ411" s="319"/>
      <c r="MS411" s="241"/>
      <c r="MT411" s="362">
        <f t="shared" si="533"/>
        <v>0</v>
      </c>
      <c r="MU411" s="363">
        <f t="shared" si="553"/>
        <v>0</v>
      </c>
      <c r="MV411" s="363">
        <f t="shared" si="520"/>
        <v>0</v>
      </c>
      <c r="MW411" s="363"/>
      <c r="MX411" s="363">
        <f t="shared" si="521"/>
        <v>0</v>
      </c>
      <c r="MY411" s="363"/>
      <c r="MZ411" s="363">
        <f t="shared" si="522"/>
        <v>0</v>
      </c>
      <c r="NA411" s="363"/>
      <c r="NB411" s="363">
        <f t="shared" si="523"/>
        <v>0</v>
      </c>
      <c r="NC411" s="363"/>
      <c r="ND411" s="363">
        <f t="shared" si="524"/>
        <v>0</v>
      </c>
      <c r="NE411" s="363"/>
      <c r="NF411" s="363">
        <f t="shared" si="525"/>
        <v>0</v>
      </c>
      <c r="NG411" s="363"/>
      <c r="NH411" s="363">
        <f t="shared" si="526"/>
        <v>0</v>
      </c>
      <c r="NI411" s="363"/>
      <c r="NJ411" s="363">
        <f t="shared" si="527"/>
        <v>0</v>
      </c>
      <c r="NK411" s="363"/>
      <c r="NL411" s="363">
        <f t="shared" si="534"/>
        <v>0</v>
      </c>
      <c r="NM411" s="364"/>
      <c r="NN411" s="370"/>
      <c r="NR411" s="318">
        <f t="shared" si="528"/>
        <v>0</v>
      </c>
      <c r="NS411" s="318">
        <f t="shared" si="529"/>
        <v>0</v>
      </c>
      <c r="NT411" s="318">
        <f t="shared" si="530"/>
        <v>0</v>
      </c>
    </row>
    <row r="412" spans="1:384" s="318" customFormat="1" ht="10.199999999999999" customHeight="1" x14ac:dyDescent="0.3">
      <c r="A412" s="25"/>
      <c r="B412" s="389"/>
      <c r="C412" s="424"/>
      <c r="D412" s="15"/>
      <c r="E412" s="106"/>
      <c r="F412" s="106"/>
      <c r="G412" s="106"/>
      <c r="H412" s="399"/>
      <c r="I412" s="394">
        <f>Prenoms!$B$25</f>
        <v>0</v>
      </c>
      <c r="J412" s="395"/>
      <c r="K412" s="395"/>
      <c r="L412" s="395"/>
      <c r="M412" s="395"/>
      <c r="N412" s="81" t="str">
        <f>IF(NL412&lt;&gt;0,"",IF(Conges!Q59=0,"",Conges!Q59))</f>
        <v/>
      </c>
      <c r="O412" s="82"/>
      <c r="P412" s="83"/>
      <c r="Q412" s="83"/>
      <c r="R412" s="83"/>
      <c r="S412" s="83"/>
      <c r="T412" s="83"/>
      <c r="U412" s="83"/>
      <c r="V412" s="84"/>
      <c r="W412" s="82"/>
      <c r="X412" s="83"/>
      <c r="Y412" s="83"/>
      <c r="Z412" s="83"/>
      <c r="AA412" s="83"/>
      <c r="AB412" s="83"/>
      <c r="AC412" s="83"/>
      <c r="AD412" s="84"/>
      <c r="AE412" s="82"/>
      <c r="AF412" s="83"/>
      <c r="AG412" s="83"/>
      <c r="AH412" s="83"/>
      <c r="AI412" s="83"/>
      <c r="AJ412" s="84"/>
      <c r="AK412" s="82"/>
      <c r="AL412" s="83"/>
      <c r="AM412" s="83"/>
      <c r="AN412" s="83"/>
      <c r="AO412" s="83"/>
      <c r="AP412" s="83"/>
      <c r="AQ412" s="83"/>
      <c r="AR412" s="83"/>
      <c r="AS412" s="83"/>
      <c r="AT412" s="84"/>
      <c r="AU412" s="82"/>
      <c r="AV412" s="83"/>
      <c r="AW412" s="83"/>
      <c r="AX412" s="83"/>
      <c r="AY412" s="83"/>
      <c r="AZ412" s="83"/>
      <c r="BA412" s="83"/>
      <c r="BB412" s="84"/>
      <c r="BC412" s="85">
        <f>IF(NL412&lt;&gt;0,(IF(Conges!Q$59=0,0,3)),0)</f>
        <v>0</v>
      </c>
      <c r="BD412" s="417"/>
      <c r="BE412" s="390">
        <f>IF(OR(Conges!Q$59="A",Conges!Q$59="V"),Prenoms!L$25,NL412)</f>
        <v>0</v>
      </c>
      <c r="BF412" s="391"/>
      <c r="BG412" s="286"/>
      <c r="BH412" s="287">
        <f t="shared" si="513"/>
        <v>0</v>
      </c>
      <c r="BI412" s="288" t="str">
        <f t="shared" si="514"/>
        <v/>
      </c>
      <c r="BJ412" s="300">
        <v>0</v>
      </c>
      <c r="BK412" s="301">
        <f t="shared" si="531"/>
        <v>0</v>
      </c>
      <c r="BL412" s="302">
        <f t="shared" si="538"/>
        <v>0</v>
      </c>
      <c r="BM412" s="302">
        <f t="shared" si="539"/>
        <v>0</v>
      </c>
      <c r="BN412" s="302">
        <f>SUM('Heures Pointage'!$WD$17:$WE$17)</f>
        <v>0</v>
      </c>
      <c r="BO412" s="302">
        <f>SUM('Heures et Indemnites'!$WD$17:$WE$17)</f>
        <v>0</v>
      </c>
      <c r="BP412" s="303">
        <f t="shared" si="540"/>
        <v>0</v>
      </c>
      <c r="BQ412" s="303">
        <f>'Heures Pointage'!$XB$17</f>
        <v>0</v>
      </c>
      <c r="BR412" s="304">
        <f t="shared" ref="BR412" si="560">$BH$1077</f>
        <v>0</v>
      </c>
      <c r="BS412" s="149">
        <f>Prenoms!$C$25</f>
        <v>0</v>
      </c>
      <c r="BT412" s="180"/>
      <c r="BU412" s="324">
        <f>SUM('Heures et Indemnites'!$WD$17:$WE$17)</f>
        <v>0</v>
      </c>
      <c r="BV412" s="235">
        <f>SUM('Heures et Indemnites'!$WD$6:$WE$17)</f>
        <v>0</v>
      </c>
      <c r="BW412" s="324"/>
      <c r="BX412" s="235"/>
      <c r="BY412" s="319"/>
      <c r="BZ412" s="319"/>
      <c r="CA412" s="319"/>
      <c r="CB412" s="319"/>
      <c r="CC412" s="319"/>
      <c r="CD412" s="319"/>
      <c r="CE412" s="319"/>
      <c r="CF412" s="319"/>
      <c r="CG412" s="319"/>
      <c r="CH412" s="319"/>
      <c r="CI412" s="319"/>
      <c r="CJ412" s="319"/>
      <c r="CK412" s="319"/>
      <c r="CL412" s="319"/>
      <c r="CM412" s="319"/>
      <c r="CN412" s="319"/>
      <c r="CO412" s="319"/>
      <c r="CP412" s="319"/>
      <c r="CQ412" s="319"/>
      <c r="CR412" s="319"/>
      <c r="CS412" s="319"/>
      <c r="CT412" s="319"/>
      <c r="CU412" s="319"/>
      <c r="CV412" s="319"/>
      <c r="CW412" s="319"/>
      <c r="CX412" s="319"/>
      <c r="CY412" s="319"/>
      <c r="CZ412" s="319"/>
      <c r="DA412" s="319"/>
      <c r="DB412" s="319"/>
      <c r="DC412" s="319"/>
      <c r="DD412" s="319"/>
      <c r="DE412" s="319"/>
      <c r="DF412" s="319"/>
      <c r="DG412" s="319"/>
      <c r="DH412" s="319"/>
      <c r="DI412" s="319"/>
      <c r="DJ412" s="319"/>
      <c r="DK412" s="319"/>
      <c r="DL412" s="319"/>
      <c r="DM412" s="319"/>
      <c r="DN412" s="319"/>
      <c r="DO412" s="319"/>
      <c r="DP412" s="319"/>
      <c r="DQ412" s="319"/>
      <c r="DR412" s="319"/>
      <c r="DS412" s="319"/>
      <c r="DT412" s="319"/>
      <c r="DU412" s="319"/>
      <c r="DV412" s="319"/>
      <c r="DW412" s="319"/>
      <c r="DX412" s="319"/>
      <c r="DY412" s="319"/>
      <c r="DZ412" s="319"/>
      <c r="EA412" s="319"/>
      <c r="EB412" s="319"/>
      <c r="EC412" s="319"/>
      <c r="ED412" s="319"/>
      <c r="EE412" s="319"/>
      <c r="EF412" s="319"/>
      <c r="EG412" s="319"/>
      <c r="EH412" s="319"/>
      <c r="EI412" s="319"/>
      <c r="EJ412" s="319"/>
      <c r="EK412" s="319"/>
      <c r="EL412" s="319"/>
      <c r="EM412" s="319"/>
      <c r="EN412" s="319"/>
      <c r="EO412" s="319"/>
      <c r="EP412" s="319"/>
      <c r="EQ412" s="319"/>
      <c r="ER412" s="319"/>
      <c r="ES412" s="319"/>
      <c r="ET412" s="319"/>
      <c r="EU412" s="319"/>
      <c r="EV412" s="319"/>
      <c r="EW412" s="319"/>
      <c r="EX412" s="319"/>
      <c r="EY412" s="319"/>
      <c r="EZ412" s="319"/>
      <c r="FA412" s="319"/>
      <c r="FB412" s="319"/>
      <c r="FC412" s="319"/>
      <c r="FD412" s="319"/>
      <c r="FE412" s="319"/>
      <c r="FF412" s="319"/>
      <c r="FG412" s="319"/>
      <c r="FH412" s="319"/>
      <c r="FI412" s="319"/>
      <c r="FJ412" s="319"/>
      <c r="FK412" s="319"/>
      <c r="FL412" s="319"/>
      <c r="FM412" s="319"/>
      <c r="FN412" s="319"/>
      <c r="FO412" s="319"/>
      <c r="FP412" s="319"/>
      <c r="FQ412" s="319"/>
      <c r="FR412" s="319"/>
      <c r="FS412" s="319"/>
      <c r="FT412" s="319"/>
      <c r="FU412" s="319"/>
      <c r="FV412" s="319"/>
      <c r="FW412" s="319"/>
      <c r="FX412" s="319"/>
      <c r="FY412" s="319"/>
      <c r="FZ412" s="319"/>
      <c r="GA412" s="319"/>
      <c r="GB412" s="319"/>
      <c r="GC412" s="319"/>
      <c r="GD412" s="319"/>
      <c r="GE412" s="319"/>
      <c r="GF412" s="319"/>
      <c r="GG412" s="319"/>
      <c r="GH412" s="319"/>
      <c r="GI412" s="319"/>
      <c r="GJ412" s="319"/>
      <c r="GK412" s="319"/>
      <c r="GL412" s="319"/>
      <c r="GM412" s="319"/>
      <c r="GN412" s="319"/>
      <c r="GO412" s="319"/>
      <c r="GP412" s="319"/>
      <c r="GQ412" s="319"/>
      <c r="GR412" s="319"/>
      <c r="GS412" s="319"/>
      <c r="GT412" s="319"/>
      <c r="GU412" s="319"/>
      <c r="GV412" s="319"/>
      <c r="GW412" s="319"/>
      <c r="GX412" s="319"/>
      <c r="GY412" s="319"/>
      <c r="GZ412" s="319"/>
      <c r="HA412" s="319"/>
      <c r="HB412" s="319"/>
      <c r="HC412" s="319"/>
      <c r="HD412" s="319"/>
      <c r="HE412" s="319"/>
      <c r="HF412" s="319"/>
      <c r="HG412" s="319"/>
      <c r="HH412" s="319"/>
      <c r="HI412" s="319"/>
      <c r="HJ412" s="319"/>
      <c r="HK412" s="319"/>
      <c r="HL412" s="319"/>
      <c r="HM412" s="319"/>
      <c r="HN412" s="319"/>
      <c r="HO412" s="319"/>
      <c r="HP412" s="319"/>
      <c r="HQ412" s="319"/>
      <c r="HR412" s="319"/>
      <c r="HS412" s="319"/>
      <c r="HT412" s="319"/>
      <c r="HU412" s="319"/>
      <c r="HV412" s="319"/>
      <c r="HW412" s="319"/>
      <c r="HX412" s="319"/>
      <c r="HY412" s="319"/>
      <c r="HZ412" s="319"/>
      <c r="IA412" s="319"/>
      <c r="IB412" s="319"/>
      <c r="IC412" s="319"/>
      <c r="ID412" s="319"/>
      <c r="IE412" s="319"/>
      <c r="IF412" s="319"/>
      <c r="IG412" s="319"/>
      <c r="IH412" s="319"/>
      <c r="II412" s="319"/>
      <c r="IJ412" s="319"/>
      <c r="IK412" s="319"/>
      <c r="IL412" s="319"/>
      <c r="IM412" s="319"/>
      <c r="IN412" s="319"/>
      <c r="IO412" s="319"/>
      <c r="IP412" s="319"/>
      <c r="IQ412" s="319"/>
      <c r="IR412" s="319"/>
      <c r="IS412" s="319"/>
      <c r="IT412" s="319"/>
      <c r="IU412" s="319"/>
      <c r="IV412" s="319"/>
      <c r="IW412" s="319"/>
      <c r="IX412" s="319"/>
      <c r="IY412" s="319"/>
      <c r="IZ412" s="319"/>
      <c r="JA412" s="319"/>
      <c r="JB412" s="319"/>
      <c r="JC412" s="319"/>
      <c r="JD412" s="319"/>
      <c r="JE412" s="319"/>
      <c r="JF412" s="319"/>
      <c r="JG412" s="319"/>
      <c r="JH412" s="319"/>
      <c r="JI412" s="319"/>
      <c r="JJ412" s="319"/>
      <c r="JK412" s="319"/>
      <c r="JL412" s="319"/>
      <c r="JM412" s="319"/>
      <c r="JN412" s="319"/>
      <c r="JO412" s="319"/>
      <c r="JP412" s="319"/>
      <c r="JQ412" s="319"/>
      <c r="JR412" s="319"/>
      <c r="JS412" s="319"/>
      <c r="JT412" s="319"/>
      <c r="JU412" s="319"/>
      <c r="JV412" s="319"/>
      <c r="JW412" s="319"/>
      <c r="JX412" s="319"/>
      <c r="JY412" s="319"/>
      <c r="JZ412" s="319"/>
      <c r="KA412" s="319"/>
      <c r="KB412" s="319"/>
      <c r="KC412" s="319"/>
      <c r="KD412" s="319"/>
      <c r="KE412" s="319"/>
      <c r="KF412" s="319"/>
      <c r="KG412" s="319"/>
      <c r="KH412" s="319"/>
      <c r="KI412" s="319"/>
      <c r="KJ412" s="319"/>
      <c r="KK412" s="319"/>
      <c r="KL412" s="319"/>
      <c r="KM412" s="319"/>
      <c r="KN412" s="319"/>
      <c r="KO412" s="319"/>
      <c r="KP412" s="319"/>
      <c r="KQ412" s="319"/>
      <c r="KR412" s="319"/>
      <c r="KS412" s="319"/>
      <c r="KT412" s="319"/>
      <c r="KU412" s="319"/>
      <c r="KV412" s="319"/>
      <c r="KW412" s="319"/>
      <c r="KX412" s="319"/>
      <c r="KY412" s="319"/>
      <c r="KZ412" s="319"/>
      <c r="LA412" s="319"/>
      <c r="LB412" s="319"/>
      <c r="LC412" s="319"/>
      <c r="LD412" s="319"/>
      <c r="LE412" s="319"/>
      <c r="LF412" s="319"/>
      <c r="LG412" s="319"/>
      <c r="LH412" s="319"/>
      <c r="LI412" s="319"/>
      <c r="LJ412" s="319"/>
      <c r="LK412" s="319"/>
      <c r="LL412" s="319"/>
      <c r="LM412" s="319"/>
      <c r="LN412" s="319"/>
      <c r="LO412" s="319"/>
      <c r="LP412" s="319"/>
      <c r="LQ412" s="319"/>
      <c r="LR412" s="319"/>
      <c r="LS412" s="319"/>
      <c r="LT412" s="319"/>
      <c r="LU412" s="319"/>
      <c r="LV412" s="319"/>
      <c r="LW412" s="319"/>
      <c r="LX412" s="319"/>
      <c r="LY412" s="319"/>
      <c r="LZ412" s="319"/>
      <c r="MA412" s="319"/>
      <c r="MB412" s="319"/>
      <c r="MC412" s="319"/>
      <c r="MD412" s="319"/>
      <c r="ME412" s="319"/>
      <c r="MF412" s="319"/>
      <c r="MG412" s="319"/>
      <c r="MH412" s="319"/>
      <c r="MI412" s="319"/>
      <c r="MJ412" s="319"/>
      <c r="MK412" s="319"/>
      <c r="ML412" s="319"/>
      <c r="MM412" s="319"/>
      <c r="MN412" s="319"/>
      <c r="MO412" s="319"/>
      <c r="MP412" s="319"/>
      <c r="MQ412" s="319"/>
      <c r="MS412" s="241"/>
      <c r="MT412" s="373">
        <f t="shared" si="533"/>
        <v>0</v>
      </c>
      <c r="MU412" s="365">
        <f t="shared" si="553"/>
        <v>0</v>
      </c>
      <c r="MV412" s="365">
        <f t="shared" si="520"/>
        <v>0</v>
      </c>
      <c r="MW412" s="365"/>
      <c r="MX412" s="365">
        <f t="shared" si="521"/>
        <v>0</v>
      </c>
      <c r="MY412" s="365"/>
      <c r="MZ412" s="365">
        <f t="shared" si="522"/>
        <v>0</v>
      </c>
      <c r="NA412" s="365"/>
      <c r="NB412" s="365">
        <f t="shared" si="523"/>
        <v>0</v>
      </c>
      <c r="NC412" s="365"/>
      <c r="ND412" s="365">
        <f t="shared" si="524"/>
        <v>0</v>
      </c>
      <c r="NE412" s="365"/>
      <c r="NF412" s="365">
        <f t="shared" si="525"/>
        <v>0</v>
      </c>
      <c r="NG412" s="365"/>
      <c r="NH412" s="365">
        <f t="shared" si="526"/>
        <v>0</v>
      </c>
      <c r="NI412" s="365"/>
      <c r="NJ412" s="365">
        <f t="shared" si="527"/>
        <v>0</v>
      </c>
      <c r="NK412" s="365"/>
      <c r="NL412" s="365">
        <f t="shared" si="534"/>
        <v>0</v>
      </c>
      <c r="NM412" s="366"/>
      <c r="NN412" s="370"/>
      <c r="NR412" s="318">
        <f t="shared" si="528"/>
        <v>0</v>
      </c>
      <c r="NS412" s="318">
        <f t="shared" si="529"/>
        <v>0</v>
      </c>
      <c r="NT412" s="318">
        <f t="shared" si="530"/>
        <v>0</v>
      </c>
    </row>
    <row r="413" spans="1:384" s="318" customFormat="1" ht="10.199999999999999" customHeight="1" x14ac:dyDescent="0.3">
      <c r="A413" s="25"/>
      <c r="B413" s="389"/>
      <c r="C413" s="424"/>
      <c r="D413" s="15"/>
      <c r="E413" s="106"/>
      <c r="F413" s="106"/>
      <c r="G413" s="106"/>
      <c r="H413" s="399"/>
      <c r="I413" s="381">
        <f>Prenoms!$B$26</f>
        <v>0</v>
      </c>
      <c r="J413" s="382"/>
      <c r="K413" s="382"/>
      <c r="L413" s="382"/>
      <c r="M413" s="382"/>
      <c r="N413" s="68" t="str">
        <f>IF(NL413&lt;&gt;0,"",IF(Conges!Q60=0,"",Conges!Q60))</f>
        <v/>
      </c>
      <c r="O413" s="69"/>
      <c r="P413" s="70"/>
      <c r="Q413" s="70"/>
      <c r="R413" s="70"/>
      <c r="S413" s="70"/>
      <c r="T413" s="70"/>
      <c r="U413" s="70"/>
      <c r="V413" s="71"/>
      <c r="W413" s="69"/>
      <c r="X413" s="70"/>
      <c r="Y413" s="70"/>
      <c r="Z413" s="70"/>
      <c r="AA413" s="70"/>
      <c r="AB413" s="70"/>
      <c r="AC413" s="70"/>
      <c r="AD413" s="71"/>
      <c r="AE413" s="69"/>
      <c r="AF413" s="70"/>
      <c r="AG413" s="70"/>
      <c r="AH413" s="70"/>
      <c r="AI413" s="70"/>
      <c r="AJ413" s="71"/>
      <c r="AK413" s="69"/>
      <c r="AL413" s="70"/>
      <c r="AM413" s="70"/>
      <c r="AN413" s="70"/>
      <c r="AO413" s="70"/>
      <c r="AP413" s="70"/>
      <c r="AQ413" s="70"/>
      <c r="AR413" s="70"/>
      <c r="AS413" s="70"/>
      <c r="AT413" s="71"/>
      <c r="AU413" s="69"/>
      <c r="AV413" s="70"/>
      <c r="AW413" s="70"/>
      <c r="AX413" s="70"/>
      <c r="AY413" s="70"/>
      <c r="AZ413" s="70"/>
      <c r="BA413" s="70"/>
      <c r="BB413" s="71"/>
      <c r="BC413" s="72">
        <f>IF(NL413&lt;&gt;0,(IF(Conges!Q$60=0,0,3)),0)</f>
        <v>0</v>
      </c>
      <c r="BD413" s="417"/>
      <c r="BE413" s="392">
        <f>IF(OR(Conges!Q$60="A",Conges!Q$60="V"),Prenoms!L$26,NL413)</f>
        <v>0</v>
      </c>
      <c r="BF413" s="393"/>
      <c r="BG413" s="289"/>
      <c r="BH413" s="290">
        <f t="shared" si="513"/>
        <v>0</v>
      </c>
      <c r="BI413" s="291" t="str">
        <f t="shared" si="514"/>
        <v/>
      </c>
      <c r="BJ413" s="305">
        <v>0</v>
      </c>
      <c r="BK413" s="306">
        <f t="shared" si="531"/>
        <v>0</v>
      </c>
      <c r="BL413" s="307">
        <f t="shared" si="538"/>
        <v>0</v>
      </c>
      <c r="BM413" s="307">
        <f t="shared" si="539"/>
        <v>0</v>
      </c>
      <c r="BN413" s="307">
        <f>SUM('Heures Pointage'!$XD$17:$XE$17)</f>
        <v>0</v>
      </c>
      <c r="BO413" s="307">
        <f>SUM('Heures et Indemnites'!$XD$17:$XE$17)</f>
        <v>0</v>
      </c>
      <c r="BP413" s="308">
        <f t="shared" si="540"/>
        <v>0</v>
      </c>
      <c r="BQ413" s="308">
        <f>'Heures Pointage'!$YB$17</f>
        <v>0</v>
      </c>
      <c r="BR413" s="309">
        <f t="shared" ref="BR413" si="561">$BH$1078</f>
        <v>0</v>
      </c>
      <c r="BS413" s="150">
        <f>Prenoms!$C$26</f>
        <v>0</v>
      </c>
      <c r="BT413" s="153"/>
      <c r="BU413" s="323">
        <f>SUM('Heures et Indemnites'!$XD$17:$XE$17)</f>
        <v>0</v>
      </c>
      <c r="BV413" s="236">
        <f>SUM('Heures et Indemnites'!$XD$6:$XE$17)</f>
        <v>0</v>
      </c>
      <c r="BW413" s="323"/>
      <c r="BX413" s="236"/>
      <c r="BY413" s="319"/>
      <c r="BZ413" s="319"/>
      <c r="CA413" s="319"/>
      <c r="CB413" s="319"/>
      <c r="CC413" s="319"/>
      <c r="CD413" s="319"/>
      <c r="CE413" s="319"/>
      <c r="CF413" s="319"/>
      <c r="CG413" s="319"/>
      <c r="CH413" s="319"/>
      <c r="CI413" s="319"/>
      <c r="CJ413" s="319"/>
      <c r="CK413" s="319"/>
      <c r="CL413" s="319"/>
      <c r="CM413" s="319"/>
      <c r="CN413" s="319"/>
      <c r="CO413" s="319"/>
      <c r="CP413" s="319"/>
      <c r="CQ413" s="319"/>
      <c r="CR413" s="319"/>
      <c r="CS413" s="319"/>
      <c r="CT413" s="319"/>
      <c r="CU413" s="319"/>
      <c r="CV413" s="319"/>
      <c r="CW413" s="319"/>
      <c r="CX413" s="319"/>
      <c r="CY413" s="319"/>
      <c r="CZ413" s="319"/>
      <c r="DA413" s="319"/>
      <c r="DB413" s="319"/>
      <c r="DC413" s="319"/>
      <c r="DD413" s="319"/>
      <c r="DE413" s="319"/>
      <c r="DF413" s="319"/>
      <c r="DG413" s="319"/>
      <c r="DH413" s="319"/>
      <c r="DI413" s="319"/>
      <c r="DJ413" s="319"/>
      <c r="DK413" s="319"/>
      <c r="DL413" s="319"/>
      <c r="DM413" s="319"/>
      <c r="DN413" s="319"/>
      <c r="DO413" s="319"/>
      <c r="DP413" s="319"/>
      <c r="DQ413" s="319"/>
      <c r="DR413" s="319"/>
      <c r="DS413" s="319"/>
      <c r="DT413" s="319"/>
      <c r="DU413" s="319"/>
      <c r="DV413" s="319"/>
      <c r="DW413" s="319"/>
      <c r="DX413" s="319"/>
      <c r="DY413" s="319"/>
      <c r="DZ413" s="319"/>
      <c r="EA413" s="319"/>
      <c r="EB413" s="319"/>
      <c r="EC413" s="319"/>
      <c r="ED413" s="319"/>
      <c r="EE413" s="319"/>
      <c r="EF413" s="319"/>
      <c r="EG413" s="319"/>
      <c r="EH413" s="319"/>
      <c r="EI413" s="319"/>
      <c r="EJ413" s="319"/>
      <c r="EK413" s="319"/>
      <c r="EL413" s="319"/>
      <c r="EM413" s="319"/>
      <c r="EN413" s="319"/>
      <c r="EO413" s="319"/>
      <c r="EP413" s="319"/>
      <c r="EQ413" s="319"/>
      <c r="ER413" s="319"/>
      <c r="ES413" s="319"/>
      <c r="ET413" s="319"/>
      <c r="EU413" s="319"/>
      <c r="EV413" s="319"/>
      <c r="EW413" s="319"/>
      <c r="EX413" s="319"/>
      <c r="EY413" s="319"/>
      <c r="EZ413" s="319"/>
      <c r="FA413" s="319"/>
      <c r="FB413" s="319"/>
      <c r="FC413" s="319"/>
      <c r="FD413" s="319"/>
      <c r="FE413" s="319"/>
      <c r="FF413" s="319"/>
      <c r="FG413" s="319"/>
      <c r="FH413" s="319"/>
      <c r="FI413" s="319"/>
      <c r="FJ413" s="319"/>
      <c r="FK413" s="319"/>
      <c r="FL413" s="319"/>
      <c r="FM413" s="319"/>
      <c r="FN413" s="319"/>
      <c r="FO413" s="319"/>
      <c r="FP413" s="319"/>
      <c r="FQ413" s="319"/>
      <c r="FR413" s="319"/>
      <c r="FS413" s="319"/>
      <c r="FT413" s="319"/>
      <c r="FU413" s="319"/>
      <c r="FV413" s="319"/>
      <c r="FW413" s="319"/>
      <c r="FX413" s="319"/>
      <c r="FY413" s="319"/>
      <c r="FZ413" s="319"/>
      <c r="GA413" s="319"/>
      <c r="GB413" s="319"/>
      <c r="GC413" s="319"/>
      <c r="GD413" s="319"/>
      <c r="GE413" s="319"/>
      <c r="GF413" s="319"/>
      <c r="GG413" s="319"/>
      <c r="GH413" s="319"/>
      <c r="GI413" s="319"/>
      <c r="GJ413" s="319"/>
      <c r="GK413" s="319"/>
      <c r="GL413" s="319"/>
      <c r="GM413" s="319"/>
      <c r="GN413" s="319"/>
      <c r="GO413" s="319"/>
      <c r="GP413" s="319"/>
      <c r="GQ413" s="319"/>
      <c r="GR413" s="319"/>
      <c r="GS413" s="319"/>
      <c r="GT413" s="319"/>
      <c r="GU413" s="319"/>
      <c r="GV413" s="319"/>
      <c r="GW413" s="319"/>
      <c r="GX413" s="319"/>
      <c r="GY413" s="319"/>
      <c r="GZ413" s="319"/>
      <c r="HA413" s="319"/>
      <c r="HB413" s="319"/>
      <c r="HC413" s="319"/>
      <c r="HD413" s="319"/>
      <c r="HE413" s="319"/>
      <c r="HF413" s="319"/>
      <c r="HG413" s="319"/>
      <c r="HH413" s="319"/>
      <c r="HI413" s="319"/>
      <c r="HJ413" s="319"/>
      <c r="HK413" s="319"/>
      <c r="HL413" s="319"/>
      <c r="HM413" s="319"/>
      <c r="HN413" s="319"/>
      <c r="HO413" s="319"/>
      <c r="HP413" s="319"/>
      <c r="HQ413" s="319"/>
      <c r="HR413" s="319"/>
      <c r="HS413" s="319"/>
      <c r="HT413" s="319"/>
      <c r="HU413" s="319"/>
      <c r="HV413" s="319"/>
      <c r="HW413" s="319"/>
      <c r="HX413" s="319"/>
      <c r="HY413" s="319"/>
      <c r="HZ413" s="319"/>
      <c r="IA413" s="319"/>
      <c r="IB413" s="319"/>
      <c r="IC413" s="319"/>
      <c r="ID413" s="319"/>
      <c r="IE413" s="319"/>
      <c r="IF413" s="319"/>
      <c r="IG413" s="319"/>
      <c r="IH413" s="319"/>
      <c r="II413" s="319"/>
      <c r="IJ413" s="319"/>
      <c r="IK413" s="319"/>
      <c r="IL413" s="319"/>
      <c r="IM413" s="319"/>
      <c r="IN413" s="319"/>
      <c r="IO413" s="319"/>
      <c r="IP413" s="319"/>
      <c r="IQ413" s="319"/>
      <c r="IR413" s="319"/>
      <c r="IS413" s="319"/>
      <c r="IT413" s="319"/>
      <c r="IU413" s="319"/>
      <c r="IV413" s="319"/>
      <c r="IW413" s="319"/>
      <c r="IX413" s="319"/>
      <c r="IY413" s="319"/>
      <c r="IZ413" s="319"/>
      <c r="JA413" s="319"/>
      <c r="JB413" s="319"/>
      <c r="JC413" s="319"/>
      <c r="JD413" s="319"/>
      <c r="JE413" s="319"/>
      <c r="JF413" s="319"/>
      <c r="JG413" s="319"/>
      <c r="JH413" s="319"/>
      <c r="JI413" s="319"/>
      <c r="JJ413" s="319"/>
      <c r="JK413" s="319"/>
      <c r="JL413" s="319"/>
      <c r="JM413" s="319"/>
      <c r="JN413" s="319"/>
      <c r="JO413" s="319"/>
      <c r="JP413" s="319"/>
      <c r="JQ413" s="319"/>
      <c r="JR413" s="319"/>
      <c r="JS413" s="319"/>
      <c r="JT413" s="319"/>
      <c r="JU413" s="319"/>
      <c r="JV413" s="319"/>
      <c r="JW413" s="319"/>
      <c r="JX413" s="319"/>
      <c r="JY413" s="319"/>
      <c r="JZ413" s="319"/>
      <c r="KA413" s="319"/>
      <c r="KB413" s="319"/>
      <c r="KC413" s="319"/>
      <c r="KD413" s="319"/>
      <c r="KE413" s="319"/>
      <c r="KF413" s="319"/>
      <c r="KG413" s="319"/>
      <c r="KH413" s="319"/>
      <c r="KI413" s="319"/>
      <c r="KJ413" s="319"/>
      <c r="KK413" s="319"/>
      <c r="KL413" s="319"/>
      <c r="KM413" s="319"/>
      <c r="KN413" s="319"/>
      <c r="KO413" s="319"/>
      <c r="KP413" s="319"/>
      <c r="KQ413" s="319"/>
      <c r="KR413" s="319"/>
      <c r="KS413" s="319"/>
      <c r="KT413" s="319"/>
      <c r="KU413" s="319"/>
      <c r="KV413" s="319"/>
      <c r="KW413" s="319"/>
      <c r="KX413" s="319"/>
      <c r="KY413" s="319"/>
      <c r="KZ413" s="319"/>
      <c r="LA413" s="319"/>
      <c r="LB413" s="319"/>
      <c r="LC413" s="319"/>
      <c r="LD413" s="319"/>
      <c r="LE413" s="319"/>
      <c r="LF413" s="319"/>
      <c r="LG413" s="319"/>
      <c r="LH413" s="319"/>
      <c r="LI413" s="319"/>
      <c r="LJ413" s="319"/>
      <c r="LK413" s="319"/>
      <c r="LL413" s="319"/>
      <c r="LM413" s="319"/>
      <c r="LN413" s="319"/>
      <c r="LO413" s="319"/>
      <c r="LP413" s="319"/>
      <c r="LQ413" s="319"/>
      <c r="LR413" s="319"/>
      <c r="LS413" s="319"/>
      <c r="LT413" s="319"/>
      <c r="LU413" s="319"/>
      <c r="LV413" s="319"/>
      <c r="LW413" s="319"/>
      <c r="LX413" s="319"/>
      <c r="LY413" s="319"/>
      <c r="LZ413" s="319"/>
      <c r="MA413" s="319"/>
      <c r="MB413" s="319"/>
      <c r="MC413" s="319"/>
      <c r="MD413" s="319"/>
      <c r="ME413" s="319"/>
      <c r="MF413" s="319"/>
      <c r="MG413" s="319"/>
      <c r="MH413" s="319"/>
      <c r="MI413" s="319"/>
      <c r="MJ413" s="319"/>
      <c r="MK413" s="319"/>
      <c r="ML413" s="319"/>
      <c r="MM413" s="319"/>
      <c r="MN413" s="319"/>
      <c r="MO413" s="319"/>
      <c r="MP413" s="319"/>
      <c r="MQ413" s="319"/>
      <c r="MS413" s="241"/>
      <c r="MT413" s="362">
        <f t="shared" si="533"/>
        <v>0</v>
      </c>
      <c r="MU413" s="363">
        <f t="shared" si="553"/>
        <v>0</v>
      </c>
      <c r="MV413" s="363">
        <f t="shared" si="520"/>
        <v>0</v>
      </c>
      <c r="MW413" s="363"/>
      <c r="MX413" s="363">
        <f t="shared" si="521"/>
        <v>0</v>
      </c>
      <c r="MY413" s="363"/>
      <c r="MZ413" s="363">
        <f t="shared" si="522"/>
        <v>0</v>
      </c>
      <c r="NA413" s="363"/>
      <c r="NB413" s="363">
        <f t="shared" si="523"/>
        <v>0</v>
      </c>
      <c r="NC413" s="363"/>
      <c r="ND413" s="363">
        <f t="shared" si="524"/>
        <v>0</v>
      </c>
      <c r="NE413" s="363"/>
      <c r="NF413" s="363">
        <f t="shared" si="525"/>
        <v>0</v>
      </c>
      <c r="NG413" s="363"/>
      <c r="NH413" s="363">
        <f t="shared" si="526"/>
        <v>0</v>
      </c>
      <c r="NI413" s="363"/>
      <c r="NJ413" s="363">
        <f t="shared" si="527"/>
        <v>0</v>
      </c>
      <c r="NK413" s="363"/>
      <c r="NL413" s="363">
        <f t="shared" si="534"/>
        <v>0</v>
      </c>
      <c r="NM413" s="364"/>
      <c r="NN413" s="370"/>
      <c r="NR413" s="318">
        <f t="shared" si="528"/>
        <v>0</v>
      </c>
      <c r="NS413" s="318">
        <f t="shared" si="529"/>
        <v>0</v>
      </c>
      <c r="NT413" s="318">
        <f t="shared" si="530"/>
        <v>0</v>
      </c>
    </row>
    <row r="414" spans="1:384" s="318" customFormat="1" ht="10.199999999999999" customHeight="1" x14ac:dyDescent="0.3">
      <c r="A414" s="25"/>
      <c r="B414" s="389"/>
      <c r="C414" s="424"/>
      <c r="D414" s="15"/>
      <c r="E414" s="106"/>
      <c r="F414" s="106"/>
      <c r="G414" s="106"/>
      <c r="H414" s="399"/>
      <c r="I414" s="394">
        <f>Prenoms!$B$27</f>
        <v>0</v>
      </c>
      <c r="J414" s="395"/>
      <c r="K414" s="395"/>
      <c r="L414" s="395"/>
      <c r="M414" s="395"/>
      <c r="N414" s="81" t="str">
        <f>IF(NL414&lt;&gt;0,"",IF(Conges!Q61=0,"",Conges!Q61))</f>
        <v/>
      </c>
      <c r="O414" s="82"/>
      <c r="P414" s="83"/>
      <c r="Q414" s="83"/>
      <c r="R414" s="83"/>
      <c r="S414" s="83"/>
      <c r="T414" s="83"/>
      <c r="U414" s="83"/>
      <c r="V414" s="84"/>
      <c r="W414" s="82"/>
      <c r="X414" s="83"/>
      <c r="Y414" s="83"/>
      <c r="Z414" s="83"/>
      <c r="AA414" s="83"/>
      <c r="AB414" s="83"/>
      <c r="AC414" s="83"/>
      <c r="AD414" s="84"/>
      <c r="AE414" s="82"/>
      <c r="AF414" s="83"/>
      <c r="AG414" s="83"/>
      <c r="AH414" s="83"/>
      <c r="AI414" s="83"/>
      <c r="AJ414" s="84"/>
      <c r="AK414" s="82"/>
      <c r="AL414" s="83"/>
      <c r="AM414" s="83"/>
      <c r="AN414" s="83"/>
      <c r="AO414" s="83"/>
      <c r="AP414" s="83"/>
      <c r="AQ414" s="83"/>
      <c r="AR414" s="83"/>
      <c r="AS414" s="83"/>
      <c r="AT414" s="84"/>
      <c r="AU414" s="82"/>
      <c r="AV414" s="83"/>
      <c r="AW414" s="83"/>
      <c r="AX414" s="83"/>
      <c r="AY414" s="83"/>
      <c r="AZ414" s="83"/>
      <c r="BA414" s="83"/>
      <c r="BB414" s="84"/>
      <c r="BC414" s="85">
        <f>IF(NL414&lt;&gt;0,(IF(Conges!Q$61=0,0,3)),0)</f>
        <v>0</v>
      </c>
      <c r="BD414" s="417"/>
      <c r="BE414" s="390">
        <f>IF(OR(Conges!Q$61="A",Conges!Q$61="V"),Prenoms!L$27,NL414)</f>
        <v>0</v>
      </c>
      <c r="BF414" s="391"/>
      <c r="BG414" s="286"/>
      <c r="BH414" s="287">
        <f t="shared" si="513"/>
        <v>0</v>
      </c>
      <c r="BI414" s="288" t="str">
        <f t="shared" si="514"/>
        <v/>
      </c>
      <c r="BJ414" s="300">
        <v>0</v>
      </c>
      <c r="BK414" s="301">
        <f t="shared" si="531"/>
        <v>0</v>
      </c>
      <c r="BL414" s="302">
        <f t="shared" si="538"/>
        <v>0</v>
      </c>
      <c r="BM414" s="302">
        <f t="shared" si="539"/>
        <v>0</v>
      </c>
      <c r="BN414" s="302">
        <f>SUM('Heures Pointage'!$YD$17:$YE$17)</f>
        <v>0</v>
      </c>
      <c r="BO414" s="302">
        <f>SUM('Heures et Indemnites'!$YD$17:$YE$17)</f>
        <v>0</v>
      </c>
      <c r="BP414" s="303">
        <f t="shared" si="540"/>
        <v>0</v>
      </c>
      <c r="BQ414" s="303">
        <f>'Heures Pointage'!$ZB$17</f>
        <v>0</v>
      </c>
      <c r="BR414" s="304">
        <f t="shared" ref="BR414" si="562">$BH$1079</f>
        <v>0</v>
      </c>
      <c r="BS414" s="149">
        <f>Prenoms!$C$27</f>
        <v>0</v>
      </c>
      <c r="BT414" s="180"/>
      <c r="BU414" s="324">
        <f>SUM('Heures et Indemnites'!$YD$17:$YE$17)</f>
        <v>0</v>
      </c>
      <c r="BV414" s="235">
        <f>SUM('Heures et Indemnites'!$YD$6:$YE$17)</f>
        <v>0</v>
      </c>
      <c r="BW414" s="324"/>
      <c r="BX414" s="235"/>
      <c r="BY414" s="319"/>
      <c r="BZ414" s="319"/>
      <c r="CA414" s="319"/>
      <c r="CB414" s="319"/>
      <c r="CC414" s="319"/>
      <c r="CD414" s="319"/>
      <c r="CE414" s="319"/>
      <c r="CF414" s="319"/>
      <c r="CG414" s="319"/>
      <c r="CH414" s="319"/>
      <c r="CI414" s="319"/>
      <c r="CJ414" s="319"/>
      <c r="CK414" s="319"/>
      <c r="CL414" s="319"/>
      <c r="CM414" s="319"/>
      <c r="CN414" s="319"/>
      <c r="CO414" s="319"/>
      <c r="CP414" s="319"/>
      <c r="CQ414" s="319"/>
      <c r="CR414" s="319"/>
      <c r="CS414" s="319"/>
      <c r="CT414" s="319"/>
      <c r="CU414" s="319"/>
      <c r="CV414" s="319"/>
      <c r="CW414" s="319"/>
      <c r="CX414" s="319"/>
      <c r="CY414" s="319"/>
      <c r="CZ414" s="319"/>
      <c r="DA414" s="319"/>
      <c r="DB414" s="319"/>
      <c r="DC414" s="319"/>
      <c r="DD414" s="319"/>
      <c r="DE414" s="319"/>
      <c r="DF414" s="319"/>
      <c r="DG414" s="319"/>
      <c r="DH414" s="319"/>
      <c r="DI414" s="319"/>
      <c r="DJ414" s="319"/>
      <c r="DK414" s="319"/>
      <c r="DL414" s="319"/>
      <c r="DM414" s="319"/>
      <c r="DN414" s="319"/>
      <c r="DO414" s="319"/>
      <c r="DP414" s="319"/>
      <c r="DQ414" s="319"/>
      <c r="DR414" s="319"/>
      <c r="DS414" s="319"/>
      <c r="DT414" s="319"/>
      <c r="DU414" s="319"/>
      <c r="DV414" s="319"/>
      <c r="DW414" s="319"/>
      <c r="DX414" s="319"/>
      <c r="DY414" s="319"/>
      <c r="DZ414" s="319"/>
      <c r="EA414" s="319"/>
      <c r="EB414" s="319"/>
      <c r="EC414" s="319"/>
      <c r="ED414" s="319"/>
      <c r="EE414" s="319"/>
      <c r="EF414" s="319"/>
      <c r="EG414" s="319"/>
      <c r="EH414" s="319"/>
      <c r="EI414" s="319"/>
      <c r="EJ414" s="319"/>
      <c r="EK414" s="319"/>
      <c r="EL414" s="319"/>
      <c r="EM414" s="319"/>
      <c r="EN414" s="319"/>
      <c r="EO414" s="319"/>
      <c r="EP414" s="319"/>
      <c r="EQ414" s="319"/>
      <c r="ER414" s="319"/>
      <c r="ES414" s="319"/>
      <c r="ET414" s="319"/>
      <c r="EU414" s="319"/>
      <c r="EV414" s="319"/>
      <c r="EW414" s="319"/>
      <c r="EX414" s="319"/>
      <c r="EY414" s="319"/>
      <c r="EZ414" s="319"/>
      <c r="FA414" s="319"/>
      <c r="FB414" s="319"/>
      <c r="FC414" s="319"/>
      <c r="FD414" s="319"/>
      <c r="FE414" s="319"/>
      <c r="FF414" s="319"/>
      <c r="FG414" s="319"/>
      <c r="FH414" s="319"/>
      <c r="FI414" s="319"/>
      <c r="FJ414" s="319"/>
      <c r="FK414" s="319"/>
      <c r="FL414" s="319"/>
      <c r="FM414" s="319"/>
      <c r="FN414" s="319"/>
      <c r="FO414" s="319"/>
      <c r="FP414" s="319"/>
      <c r="FQ414" s="319"/>
      <c r="FR414" s="319"/>
      <c r="FS414" s="319"/>
      <c r="FT414" s="319"/>
      <c r="FU414" s="319"/>
      <c r="FV414" s="319"/>
      <c r="FW414" s="319"/>
      <c r="FX414" s="319"/>
      <c r="FY414" s="319"/>
      <c r="FZ414" s="319"/>
      <c r="GA414" s="319"/>
      <c r="GB414" s="319"/>
      <c r="GC414" s="319"/>
      <c r="GD414" s="319"/>
      <c r="GE414" s="319"/>
      <c r="GF414" s="319"/>
      <c r="GG414" s="319"/>
      <c r="GH414" s="319"/>
      <c r="GI414" s="319"/>
      <c r="GJ414" s="319"/>
      <c r="GK414" s="319"/>
      <c r="GL414" s="319"/>
      <c r="GM414" s="319"/>
      <c r="GN414" s="319"/>
      <c r="GO414" s="319"/>
      <c r="GP414" s="319"/>
      <c r="GQ414" s="319"/>
      <c r="GR414" s="319"/>
      <c r="GS414" s="319"/>
      <c r="GT414" s="319"/>
      <c r="GU414" s="319"/>
      <c r="GV414" s="319"/>
      <c r="GW414" s="319"/>
      <c r="GX414" s="319"/>
      <c r="GY414" s="319"/>
      <c r="GZ414" s="319"/>
      <c r="HA414" s="319"/>
      <c r="HB414" s="319"/>
      <c r="HC414" s="319"/>
      <c r="HD414" s="319"/>
      <c r="HE414" s="319"/>
      <c r="HF414" s="319"/>
      <c r="HG414" s="319"/>
      <c r="HH414" s="319"/>
      <c r="HI414" s="319"/>
      <c r="HJ414" s="319"/>
      <c r="HK414" s="319"/>
      <c r="HL414" s="319"/>
      <c r="HM414" s="319"/>
      <c r="HN414" s="319"/>
      <c r="HO414" s="319"/>
      <c r="HP414" s="319"/>
      <c r="HQ414" s="319"/>
      <c r="HR414" s="319"/>
      <c r="HS414" s="319"/>
      <c r="HT414" s="319"/>
      <c r="HU414" s="319"/>
      <c r="HV414" s="319"/>
      <c r="HW414" s="319"/>
      <c r="HX414" s="319"/>
      <c r="HY414" s="319"/>
      <c r="HZ414" s="319"/>
      <c r="IA414" s="319"/>
      <c r="IB414" s="319"/>
      <c r="IC414" s="319"/>
      <c r="ID414" s="319"/>
      <c r="IE414" s="319"/>
      <c r="IF414" s="319"/>
      <c r="IG414" s="319"/>
      <c r="IH414" s="319"/>
      <c r="II414" s="319"/>
      <c r="IJ414" s="319"/>
      <c r="IK414" s="319"/>
      <c r="IL414" s="319"/>
      <c r="IM414" s="319"/>
      <c r="IN414" s="319"/>
      <c r="IO414" s="319"/>
      <c r="IP414" s="319"/>
      <c r="IQ414" s="319"/>
      <c r="IR414" s="319"/>
      <c r="IS414" s="319"/>
      <c r="IT414" s="319"/>
      <c r="IU414" s="319"/>
      <c r="IV414" s="319"/>
      <c r="IW414" s="319"/>
      <c r="IX414" s="319"/>
      <c r="IY414" s="319"/>
      <c r="IZ414" s="319"/>
      <c r="JA414" s="319"/>
      <c r="JB414" s="319"/>
      <c r="JC414" s="319"/>
      <c r="JD414" s="319"/>
      <c r="JE414" s="319"/>
      <c r="JF414" s="319"/>
      <c r="JG414" s="319"/>
      <c r="JH414" s="319"/>
      <c r="JI414" s="319"/>
      <c r="JJ414" s="319"/>
      <c r="JK414" s="319"/>
      <c r="JL414" s="319"/>
      <c r="JM414" s="319"/>
      <c r="JN414" s="319"/>
      <c r="JO414" s="319"/>
      <c r="JP414" s="319"/>
      <c r="JQ414" s="319"/>
      <c r="JR414" s="319"/>
      <c r="JS414" s="319"/>
      <c r="JT414" s="319"/>
      <c r="JU414" s="319"/>
      <c r="JV414" s="319"/>
      <c r="JW414" s="319"/>
      <c r="JX414" s="319"/>
      <c r="JY414" s="319"/>
      <c r="JZ414" s="319"/>
      <c r="KA414" s="319"/>
      <c r="KB414" s="319"/>
      <c r="KC414" s="319"/>
      <c r="KD414" s="319"/>
      <c r="KE414" s="319"/>
      <c r="KF414" s="319"/>
      <c r="KG414" s="319"/>
      <c r="KH414" s="319"/>
      <c r="KI414" s="319"/>
      <c r="KJ414" s="319"/>
      <c r="KK414" s="319"/>
      <c r="KL414" s="319"/>
      <c r="KM414" s="319"/>
      <c r="KN414" s="319"/>
      <c r="KO414" s="319"/>
      <c r="KP414" s="319"/>
      <c r="KQ414" s="319"/>
      <c r="KR414" s="319"/>
      <c r="KS414" s="319"/>
      <c r="KT414" s="319"/>
      <c r="KU414" s="319"/>
      <c r="KV414" s="319"/>
      <c r="KW414" s="319"/>
      <c r="KX414" s="319"/>
      <c r="KY414" s="319"/>
      <c r="KZ414" s="319"/>
      <c r="LA414" s="319"/>
      <c r="LB414" s="319"/>
      <c r="LC414" s="319"/>
      <c r="LD414" s="319"/>
      <c r="LE414" s="319"/>
      <c r="LF414" s="319"/>
      <c r="LG414" s="319"/>
      <c r="LH414" s="319"/>
      <c r="LI414" s="319"/>
      <c r="LJ414" s="319"/>
      <c r="LK414" s="319"/>
      <c r="LL414" s="319"/>
      <c r="LM414" s="319"/>
      <c r="LN414" s="319"/>
      <c r="LO414" s="319"/>
      <c r="LP414" s="319"/>
      <c r="LQ414" s="319"/>
      <c r="LR414" s="319"/>
      <c r="LS414" s="319"/>
      <c r="LT414" s="319"/>
      <c r="LU414" s="319"/>
      <c r="LV414" s="319"/>
      <c r="LW414" s="319"/>
      <c r="LX414" s="319"/>
      <c r="LY414" s="319"/>
      <c r="LZ414" s="319"/>
      <c r="MA414" s="319"/>
      <c r="MB414" s="319"/>
      <c r="MC414" s="319"/>
      <c r="MD414" s="319"/>
      <c r="ME414" s="319"/>
      <c r="MF414" s="319"/>
      <c r="MG414" s="319"/>
      <c r="MH414" s="319"/>
      <c r="MI414" s="319"/>
      <c r="MJ414" s="319"/>
      <c r="MK414" s="319"/>
      <c r="ML414" s="319"/>
      <c r="MM414" s="319"/>
      <c r="MN414" s="319"/>
      <c r="MO414" s="319"/>
      <c r="MP414" s="319"/>
      <c r="MQ414" s="319"/>
      <c r="MS414" s="241"/>
      <c r="MT414" s="373">
        <f t="shared" si="533"/>
        <v>0</v>
      </c>
      <c r="MU414" s="365">
        <f t="shared" si="553"/>
        <v>0</v>
      </c>
      <c r="MV414" s="365">
        <f t="shared" si="520"/>
        <v>0</v>
      </c>
      <c r="MW414" s="365"/>
      <c r="MX414" s="365">
        <f t="shared" si="521"/>
        <v>0</v>
      </c>
      <c r="MY414" s="365"/>
      <c r="MZ414" s="365">
        <f t="shared" si="522"/>
        <v>0</v>
      </c>
      <c r="NA414" s="365"/>
      <c r="NB414" s="365">
        <f t="shared" si="523"/>
        <v>0</v>
      </c>
      <c r="NC414" s="365"/>
      <c r="ND414" s="365">
        <f t="shared" si="524"/>
        <v>0</v>
      </c>
      <c r="NE414" s="365"/>
      <c r="NF414" s="365">
        <f t="shared" si="525"/>
        <v>0</v>
      </c>
      <c r="NG414" s="365"/>
      <c r="NH414" s="365">
        <f t="shared" si="526"/>
        <v>0</v>
      </c>
      <c r="NI414" s="365"/>
      <c r="NJ414" s="365">
        <f t="shared" si="527"/>
        <v>0</v>
      </c>
      <c r="NK414" s="365"/>
      <c r="NL414" s="365">
        <f t="shared" si="534"/>
        <v>0</v>
      </c>
      <c r="NM414" s="366"/>
      <c r="NN414" s="370"/>
      <c r="NR414" s="318">
        <f t="shared" si="528"/>
        <v>0</v>
      </c>
      <c r="NS414" s="318">
        <f t="shared" si="529"/>
        <v>0</v>
      </c>
      <c r="NT414" s="318">
        <f t="shared" si="530"/>
        <v>0</v>
      </c>
    </row>
    <row r="415" spans="1:384" s="318" customFormat="1" ht="10.199999999999999" customHeight="1" x14ac:dyDescent="0.3">
      <c r="A415" s="25"/>
      <c r="B415" s="389"/>
      <c r="C415" s="424"/>
      <c r="D415" s="15"/>
      <c r="E415" s="106"/>
      <c r="F415" s="106"/>
      <c r="G415" s="106"/>
      <c r="H415" s="399"/>
      <c r="I415" s="381">
        <f>Prenoms!$B$28</f>
        <v>0</v>
      </c>
      <c r="J415" s="382"/>
      <c r="K415" s="382"/>
      <c r="L415" s="382"/>
      <c r="M415" s="382"/>
      <c r="N415" s="68" t="str">
        <f>IF(NL415&lt;&gt;0,"",IF(Conges!Q62=0,"",Conges!Q62))</f>
        <v/>
      </c>
      <c r="O415" s="69"/>
      <c r="P415" s="70"/>
      <c r="Q415" s="70"/>
      <c r="R415" s="70"/>
      <c r="S415" s="70"/>
      <c r="T415" s="70"/>
      <c r="U415" s="70"/>
      <c r="V415" s="71"/>
      <c r="W415" s="69"/>
      <c r="X415" s="70"/>
      <c r="Y415" s="70"/>
      <c r="Z415" s="70"/>
      <c r="AA415" s="70"/>
      <c r="AB415" s="70"/>
      <c r="AC415" s="70"/>
      <c r="AD415" s="71"/>
      <c r="AE415" s="69"/>
      <c r="AF415" s="70"/>
      <c r="AG415" s="70"/>
      <c r="AH415" s="70"/>
      <c r="AI415" s="70"/>
      <c r="AJ415" s="71"/>
      <c r="AK415" s="69"/>
      <c r="AL415" s="70"/>
      <c r="AM415" s="70"/>
      <c r="AN415" s="70"/>
      <c r="AO415" s="70"/>
      <c r="AP415" s="70"/>
      <c r="AQ415" s="70"/>
      <c r="AR415" s="70"/>
      <c r="AS415" s="70"/>
      <c r="AT415" s="71"/>
      <c r="AU415" s="69"/>
      <c r="AV415" s="70"/>
      <c r="AW415" s="70"/>
      <c r="AX415" s="70"/>
      <c r="AY415" s="70"/>
      <c r="AZ415" s="70"/>
      <c r="BA415" s="70"/>
      <c r="BB415" s="71"/>
      <c r="BC415" s="72">
        <f>IF(NL415&lt;&gt;0,(IF(Conges!Q$62=0,0,3)),0)</f>
        <v>0</v>
      </c>
      <c r="BD415" s="417"/>
      <c r="BE415" s="392">
        <f>IF(OR(Conges!Q$62="A",Conges!Q$62="V"),Prenoms!L$28,NL415)</f>
        <v>0</v>
      </c>
      <c r="BF415" s="393"/>
      <c r="BG415" s="289"/>
      <c r="BH415" s="290">
        <f t="shared" si="513"/>
        <v>0</v>
      </c>
      <c r="BI415" s="291" t="str">
        <f t="shared" si="514"/>
        <v/>
      </c>
      <c r="BJ415" s="305">
        <v>0</v>
      </c>
      <c r="BK415" s="306">
        <f t="shared" si="531"/>
        <v>0</v>
      </c>
      <c r="BL415" s="307">
        <f t="shared" si="538"/>
        <v>0</v>
      </c>
      <c r="BM415" s="307">
        <f t="shared" si="539"/>
        <v>0</v>
      </c>
      <c r="BN415" s="307">
        <f>SUM('Heures Pointage'!$ZD$17:$ZE$17)</f>
        <v>0</v>
      </c>
      <c r="BO415" s="307">
        <f>SUM('Heures et Indemnites'!$ZD$17:$ZE$17)</f>
        <v>0</v>
      </c>
      <c r="BP415" s="308">
        <f t="shared" si="540"/>
        <v>0</v>
      </c>
      <c r="BQ415" s="308">
        <f>'Heures Pointage'!$AAB$17</f>
        <v>0</v>
      </c>
      <c r="BR415" s="309">
        <f t="shared" ref="BR415" si="563">$BH$1080</f>
        <v>0</v>
      </c>
      <c r="BS415" s="150">
        <f>Prenoms!$C$28</f>
        <v>0</v>
      </c>
      <c r="BT415" s="153"/>
      <c r="BU415" s="323">
        <f>SUM('Heures et Indemnites'!$ZD$17:$ZE$17)</f>
        <v>0</v>
      </c>
      <c r="BV415" s="236">
        <f>SUM('Heures et Indemnites'!$ZD$6:$ZE$17)</f>
        <v>0</v>
      </c>
      <c r="BW415" s="323"/>
      <c r="BX415" s="236"/>
      <c r="BY415" s="319"/>
      <c r="BZ415" s="319"/>
      <c r="CA415" s="319"/>
      <c r="CB415" s="319"/>
      <c r="CC415" s="319"/>
      <c r="CD415" s="319"/>
      <c r="CE415" s="319"/>
      <c r="CF415" s="319"/>
      <c r="CG415" s="319"/>
      <c r="CH415" s="319"/>
      <c r="CI415" s="319"/>
      <c r="CJ415" s="319"/>
      <c r="CK415" s="319"/>
      <c r="CL415" s="319"/>
      <c r="CM415" s="319"/>
      <c r="CN415" s="319"/>
      <c r="CO415" s="319"/>
      <c r="CP415" s="319"/>
      <c r="CQ415" s="319"/>
      <c r="CR415" s="319"/>
      <c r="CS415" s="319"/>
      <c r="CT415" s="319"/>
      <c r="CU415" s="319"/>
      <c r="CV415" s="319"/>
      <c r="CW415" s="319"/>
      <c r="CX415" s="319"/>
      <c r="CY415" s="319"/>
      <c r="CZ415" s="319"/>
      <c r="DA415" s="319"/>
      <c r="DB415" s="319"/>
      <c r="DC415" s="319"/>
      <c r="DD415" s="319"/>
      <c r="DE415" s="319"/>
      <c r="DF415" s="319"/>
      <c r="DG415" s="319"/>
      <c r="DH415" s="319"/>
      <c r="DI415" s="319"/>
      <c r="DJ415" s="319"/>
      <c r="DK415" s="319"/>
      <c r="DL415" s="319"/>
      <c r="DM415" s="319"/>
      <c r="DN415" s="319"/>
      <c r="DO415" s="319"/>
      <c r="DP415" s="319"/>
      <c r="DQ415" s="319"/>
      <c r="DR415" s="319"/>
      <c r="DS415" s="319"/>
      <c r="DT415" s="319"/>
      <c r="DU415" s="319"/>
      <c r="DV415" s="319"/>
      <c r="DW415" s="319"/>
      <c r="DX415" s="319"/>
      <c r="DY415" s="319"/>
      <c r="DZ415" s="319"/>
      <c r="EA415" s="319"/>
      <c r="EB415" s="319"/>
      <c r="EC415" s="319"/>
      <c r="ED415" s="319"/>
      <c r="EE415" s="319"/>
      <c r="EF415" s="319"/>
      <c r="EG415" s="319"/>
      <c r="EH415" s="319"/>
      <c r="EI415" s="319"/>
      <c r="EJ415" s="319"/>
      <c r="EK415" s="319"/>
      <c r="EL415" s="319"/>
      <c r="EM415" s="319"/>
      <c r="EN415" s="319"/>
      <c r="EO415" s="319"/>
      <c r="EP415" s="319"/>
      <c r="EQ415" s="319"/>
      <c r="ER415" s="319"/>
      <c r="ES415" s="319"/>
      <c r="ET415" s="319"/>
      <c r="EU415" s="319"/>
      <c r="EV415" s="319"/>
      <c r="EW415" s="319"/>
      <c r="EX415" s="319"/>
      <c r="EY415" s="319"/>
      <c r="EZ415" s="319"/>
      <c r="FA415" s="319"/>
      <c r="FB415" s="319"/>
      <c r="FC415" s="319"/>
      <c r="FD415" s="319"/>
      <c r="FE415" s="319"/>
      <c r="FF415" s="319"/>
      <c r="FG415" s="319"/>
      <c r="FH415" s="319"/>
      <c r="FI415" s="319"/>
      <c r="FJ415" s="319"/>
      <c r="FK415" s="319"/>
      <c r="FL415" s="319"/>
      <c r="FM415" s="319"/>
      <c r="FN415" s="319"/>
      <c r="FO415" s="319"/>
      <c r="FP415" s="319"/>
      <c r="FQ415" s="319"/>
      <c r="FR415" s="319"/>
      <c r="FS415" s="319"/>
      <c r="FT415" s="319"/>
      <c r="FU415" s="319"/>
      <c r="FV415" s="319"/>
      <c r="FW415" s="319"/>
      <c r="FX415" s="319"/>
      <c r="FY415" s="319"/>
      <c r="FZ415" s="319"/>
      <c r="GA415" s="319"/>
      <c r="GB415" s="319"/>
      <c r="GC415" s="319"/>
      <c r="GD415" s="319"/>
      <c r="GE415" s="319"/>
      <c r="GF415" s="319"/>
      <c r="GG415" s="319"/>
      <c r="GH415" s="319"/>
      <c r="GI415" s="319"/>
      <c r="GJ415" s="319"/>
      <c r="GK415" s="319"/>
      <c r="GL415" s="319"/>
      <c r="GM415" s="319"/>
      <c r="GN415" s="319"/>
      <c r="GO415" s="319"/>
      <c r="GP415" s="319"/>
      <c r="GQ415" s="319"/>
      <c r="GR415" s="319"/>
      <c r="GS415" s="319"/>
      <c r="GT415" s="319"/>
      <c r="GU415" s="319"/>
      <c r="GV415" s="319"/>
      <c r="GW415" s="319"/>
      <c r="GX415" s="319"/>
      <c r="GY415" s="319"/>
      <c r="GZ415" s="319"/>
      <c r="HA415" s="319"/>
      <c r="HB415" s="319"/>
      <c r="HC415" s="319"/>
      <c r="HD415" s="319"/>
      <c r="HE415" s="319"/>
      <c r="HF415" s="319"/>
      <c r="HG415" s="319"/>
      <c r="HH415" s="319"/>
      <c r="HI415" s="319"/>
      <c r="HJ415" s="319"/>
      <c r="HK415" s="319"/>
      <c r="HL415" s="319"/>
      <c r="HM415" s="319"/>
      <c r="HN415" s="319"/>
      <c r="HO415" s="319"/>
      <c r="HP415" s="319"/>
      <c r="HQ415" s="319"/>
      <c r="HR415" s="319"/>
      <c r="HS415" s="319"/>
      <c r="HT415" s="319"/>
      <c r="HU415" s="319"/>
      <c r="HV415" s="319"/>
      <c r="HW415" s="319"/>
      <c r="HX415" s="319"/>
      <c r="HY415" s="319"/>
      <c r="HZ415" s="319"/>
      <c r="IA415" s="319"/>
      <c r="IB415" s="319"/>
      <c r="IC415" s="319"/>
      <c r="ID415" s="319"/>
      <c r="IE415" s="319"/>
      <c r="IF415" s="319"/>
      <c r="IG415" s="319"/>
      <c r="IH415" s="319"/>
      <c r="II415" s="319"/>
      <c r="IJ415" s="319"/>
      <c r="IK415" s="319"/>
      <c r="IL415" s="319"/>
      <c r="IM415" s="319"/>
      <c r="IN415" s="319"/>
      <c r="IO415" s="319"/>
      <c r="IP415" s="319"/>
      <c r="IQ415" s="319"/>
      <c r="IR415" s="319"/>
      <c r="IS415" s="319"/>
      <c r="IT415" s="319"/>
      <c r="IU415" s="319"/>
      <c r="IV415" s="319"/>
      <c r="IW415" s="319"/>
      <c r="IX415" s="319"/>
      <c r="IY415" s="319"/>
      <c r="IZ415" s="319"/>
      <c r="JA415" s="319"/>
      <c r="JB415" s="319"/>
      <c r="JC415" s="319"/>
      <c r="JD415" s="319"/>
      <c r="JE415" s="319"/>
      <c r="JF415" s="319"/>
      <c r="JG415" s="319"/>
      <c r="JH415" s="319"/>
      <c r="JI415" s="319"/>
      <c r="JJ415" s="319"/>
      <c r="JK415" s="319"/>
      <c r="JL415" s="319"/>
      <c r="JM415" s="319"/>
      <c r="JN415" s="319"/>
      <c r="JO415" s="319"/>
      <c r="JP415" s="319"/>
      <c r="JQ415" s="319"/>
      <c r="JR415" s="319"/>
      <c r="JS415" s="319"/>
      <c r="JT415" s="319"/>
      <c r="JU415" s="319"/>
      <c r="JV415" s="319"/>
      <c r="JW415" s="319"/>
      <c r="JX415" s="319"/>
      <c r="JY415" s="319"/>
      <c r="JZ415" s="319"/>
      <c r="KA415" s="319"/>
      <c r="KB415" s="319"/>
      <c r="KC415" s="319"/>
      <c r="KD415" s="319"/>
      <c r="KE415" s="319"/>
      <c r="KF415" s="319"/>
      <c r="KG415" s="319"/>
      <c r="KH415" s="319"/>
      <c r="KI415" s="319"/>
      <c r="KJ415" s="319"/>
      <c r="KK415" s="319"/>
      <c r="KL415" s="319"/>
      <c r="KM415" s="319"/>
      <c r="KN415" s="319"/>
      <c r="KO415" s="319"/>
      <c r="KP415" s="319"/>
      <c r="KQ415" s="319"/>
      <c r="KR415" s="319"/>
      <c r="KS415" s="319"/>
      <c r="KT415" s="319"/>
      <c r="KU415" s="319"/>
      <c r="KV415" s="319"/>
      <c r="KW415" s="319"/>
      <c r="KX415" s="319"/>
      <c r="KY415" s="319"/>
      <c r="KZ415" s="319"/>
      <c r="LA415" s="319"/>
      <c r="LB415" s="319"/>
      <c r="LC415" s="319"/>
      <c r="LD415" s="319"/>
      <c r="LE415" s="319"/>
      <c r="LF415" s="319"/>
      <c r="LG415" s="319"/>
      <c r="LH415" s="319"/>
      <c r="LI415" s="319"/>
      <c r="LJ415" s="319"/>
      <c r="LK415" s="319"/>
      <c r="LL415" s="319"/>
      <c r="LM415" s="319"/>
      <c r="LN415" s="319"/>
      <c r="LO415" s="319"/>
      <c r="LP415" s="319"/>
      <c r="LQ415" s="319"/>
      <c r="LR415" s="319"/>
      <c r="LS415" s="319"/>
      <c r="LT415" s="319"/>
      <c r="LU415" s="319"/>
      <c r="LV415" s="319"/>
      <c r="LW415" s="319"/>
      <c r="LX415" s="319"/>
      <c r="LY415" s="319"/>
      <c r="LZ415" s="319"/>
      <c r="MA415" s="319"/>
      <c r="MB415" s="319"/>
      <c r="MC415" s="319"/>
      <c r="MD415" s="319"/>
      <c r="ME415" s="319"/>
      <c r="MF415" s="319"/>
      <c r="MG415" s="319"/>
      <c r="MH415" s="319"/>
      <c r="MI415" s="319"/>
      <c r="MJ415" s="319"/>
      <c r="MK415" s="319"/>
      <c r="ML415" s="319"/>
      <c r="MM415" s="319"/>
      <c r="MN415" s="319"/>
      <c r="MO415" s="319"/>
      <c r="MP415" s="319"/>
      <c r="MQ415" s="319"/>
      <c r="MS415" s="241"/>
      <c r="MT415" s="362">
        <f t="shared" si="533"/>
        <v>0</v>
      </c>
      <c r="MU415" s="363">
        <f t="shared" si="553"/>
        <v>0</v>
      </c>
      <c r="MV415" s="363">
        <f t="shared" si="520"/>
        <v>0</v>
      </c>
      <c r="MW415" s="363"/>
      <c r="MX415" s="363">
        <f t="shared" si="521"/>
        <v>0</v>
      </c>
      <c r="MY415" s="363"/>
      <c r="MZ415" s="363">
        <f t="shared" si="522"/>
        <v>0</v>
      </c>
      <c r="NA415" s="363"/>
      <c r="NB415" s="363">
        <f t="shared" si="523"/>
        <v>0</v>
      </c>
      <c r="NC415" s="363"/>
      <c r="ND415" s="363">
        <f t="shared" si="524"/>
        <v>0</v>
      </c>
      <c r="NE415" s="363"/>
      <c r="NF415" s="363">
        <f t="shared" si="525"/>
        <v>0</v>
      </c>
      <c r="NG415" s="363"/>
      <c r="NH415" s="363">
        <f t="shared" si="526"/>
        <v>0</v>
      </c>
      <c r="NI415" s="363"/>
      <c r="NJ415" s="363">
        <f t="shared" si="527"/>
        <v>0</v>
      </c>
      <c r="NK415" s="363"/>
      <c r="NL415" s="363">
        <f t="shared" si="534"/>
        <v>0</v>
      </c>
      <c r="NM415" s="364"/>
      <c r="NN415" s="370"/>
      <c r="NR415" s="318">
        <f t="shared" si="528"/>
        <v>0</v>
      </c>
      <c r="NS415" s="318">
        <f t="shared" si="529"/>
        <v>0</v>
      </c>
      <c r="NT415" s="318">
        <f t="shared" si="530"/>
        <v>0</v>
      </c>
    </row>
    <row r="416" spans="1:384" s="318" customFormat="1" ht="10.199999999999999" customHeight="1" x14ac:dyDescent="0.3">
      <c r="A416" s="25"/>
      <c r="B416" s="389"/>
      <c r="C416" s="424"/>
      <c r="D416" s="15"/>
      <c r="E416" s="106"/>
      <c r="F416" s="106"/>
      <c r="G416" s="106"/>
      <c r="H416" s="399"/>
      <c r="I416" s="394">
        <f>Prenoms!$B$29</f>
        <v>0</v>
      </c>
      <c r="J416" s="395"/>
      <c r="K416" s="395"/>
      <c r="L416" s="395"/>
      <c r="M416" s="395"/>
      <c r="N416" s="81" t="str">
        <f>IF(NL416&lt;&gt;0,"",IF(Conges!Q63=0,"",Conges!Q63))</f>
        <v/>
      </c>
      <c r="O416" s="82"/>
      <c r="P416" s="83"/>
      <c r="Q416" s="83"/>
      <c r="R416" s="83"/>
      <c r="S416" s="83"/>
      <c r="T416" s="83"/>
      <c r="U416" s="83"/>
      <c r="V416" s="84"/>
      <c r="W416" s="82"/>
      <c r="X416" s="83"/>
      <c r="Y416" s="83"/>
      <c r="Z416" s="83"/>
      <c r="AA416" s="83"/>
      <c r="AB416" s="83"/>
      <c r="AC416" s="83"/>
      <c r="AD416" s="84"/>
      <c r="AE416" s="82"/>
      <c r="AF416" s="83"/>
      <c r="AG416" s="83"/>
      <c r="AH416" s="83"/>
      <c r="AI416" s="83"/>
      <c r="AJ416" s="84"/>
      <c r="AK416" s="82"/>
      <c r="AL416" s="83"/>
      <c r="AM416" s="83"/>
      <c r="AN416" s="83"/>
      <c r="AO416" s="83"/>
      <c r="AP416" s="83"/>
      <c r="AQ416" s="83"/>
      <c r="AR416" s="83"/>
      <c r="AS416" s="83"/>
      <c r="AT416" s="84"/>
      <c r="AU416" s="82"/>
      <c r="AV416" s="83"/>
      <c r="AW416" s="83"/>
      <c r="AX416" s="83"/>
      <c r="AY416" s="83"/>
      <c r="AZ416" s="83"/>
      <c r="BA416" s="83"/>
      <c r="BB416" s="84"/>
      <c r="BC416" s="85">
        <f>IF(NL416&lt;&gt;0,(IF(Conges!Q$63=0,0,3)),0)</f>
        <v>0</v>
      </c>
      <c r="BD416" s="417"/>
      <c r="BE416" s="390">
        <f>IF(OR(Conges!Q$63="A",Conges!Q$63="V"),Prenoms!L$29,NL416)</f>
        <v>0</v>
      </c>
      <c r="BF416" s="391"/>
      <c r="BG416" s="286"/>
      <c r="BH416" s="287">
        <f t="shared" si="513"/>
        <v>0</v>
      </c>
      <c r="BI416" s="288" t="str">
        <f t="shared" si="514"/>
        <v/>
      </c>
      <c r="BJ416" s="300">
        <v>0</v>
      </c>
      <c r="BK416" s="301">
        <f t="shared" si="531"/>
        <v>0</v>
      </c>
      <c r="BL416" s="302">
        <f t="shared" si="538"/>
        <v>0</v>
      </c>
      <c r="BM416" s="302">
        <f t="shared" si="539"/>
        <v>0</v>
      </c>
      <c r="BN416" s="302">
        <f>SUM('Heures Pointage'!$AAD$17:$AAE$17)</f>
        <v>0</v>
      </c>
      <c r="BO416" s="302">
        <f>SUM('Heures et Indemnites'!$AAD$17:$AAE$17)</f>
        <v>0</v>
      </c>
      <c r="BP416" s="303">
        <f t="shared" si="540"/>
        <v>0</v>
      </c>
      <c r="BQ416" s="303">
        <f>'Heures Pointage'!$ABB$17</f>
        <v>0</v>
      </c>
      <c r="BR416" s="304">
        <f t="shared" ref="BR416" si="564">$BH$1081</f>
        <v>0</v>
      </c>
      <c r="BS416" s="149">
        <f>Prenoms!$C$29</f>
        <v>0</v>
      </c>
      <c r="BT416" s="180"/>
      <c r="BU416" s="324">
        <f>SUM('Heures et Indemnites'!$AAD$17:$AAE$17)</f>
        <v>0</v>
      </c>
      <c r="BV416" s="235">
        <f>SUM('Heures et Indemnites'!$AAD$6:$AAE$17)</f>
        <v>0</v>
      </c>
      <c r="BW416" s="324"/>
      <c r="BX416" s="235"/>
      <c r="BY416" s="319"/>
      <c r="BZ416" s="319"/>
      <c r="CA416" s="319"/>
      <c r="CB416" s="319"/>
      <c r="CC416" s="319"/>
      <c r="CD416" s="319"/>
      <c r="CE416" s="319"/>
      <c r="CF416" s="319"/>
      <c r="CG416" s="319"/>
      <c r="CH416" s="319"/>
      <c r="CI416" s="319"/>
      <c r="CJ416" s="319"/>
      <c r="CK416" s="319"/>
      <c r="CL416" s="319"/>
      <c r="CM416" s="319"/>
      <c r="CN416" s="319"/>
      <c r="CO416" s="319"/>
      <c r="CP416" s="319"/>
      <c r="CQ416" s="319"/>
      <c r="CR416" s="319"/>
      <c r="CS416" s="319"/>
      <c r="CT416" s="319"/>
      <c r="CU416" s="319"/>
      <c r="CV416" s="319"/>
      <c r="CW416" s="319"/>
      <c r="CX416" s="319"/>
      <c r="CY416" s="319"/>
      <c r="CZ416" s="319"/>
      <c r="DA416" s="319"/>
      <c r="DB416" s="319"/>
      <c r="DC416" s="319"/>
      <c r="DD416" s="319"/>
      <c r="DE416" s="319"/>
      <c r="DF416" s="319"/>
      <c r="DG416" s="319"/>
      <c r="DH416" s="319"/>
      <c r="DI416" s="319"/>
      <c r="DJ416" s="319"/>
      <c r="DK416" s="319"/>
      <c r="DL416" s="319"/>
      <c r="DM416" s="319"/>
      <c r="DN416" s="319"/>
      <c r="DO416" s="319"/>
      <c r="DP416" s="319"/>
      <c r="DQ416" s="319"/>
      <c r="DR416" s="319"/>
      <c r="DS416" s="319"/>
      <c r="DT416" s="319"/>
      <c r="DU416" s="319"/>
      <c r="DV416" s="319"/>
      <c r="DW416" s="319"/>
      <c r="DX416" s="319"/>
      <c r="DY416" s="319"/>
      <c r="DZ416" s="319"/>
      <c r="EA416" s="319"/>
      <c r="EB416" s="319"/>
      <c r="EC416" s="319"/>
      <c r="ED416" s="319"/>
      <c r="EE416" s="319"/>
      <c r="EF416" s="319"/>
      <c r="EG416" s="319"/>
      <c r="EH416" s="319"/>
      <c r="EI416" s="319"/>
      <c r="EJ416" s="319"/>
      <c r="EK416" s="319"/>
      <c r="EL416" s="319"/>
      <c r="EM416" s="319"/>
      <c r="EN416" s="319"/>
      <c r="EO416" s="319"/>
      <c r="EP416" s="319"/>
      <c r="EQ416" s="319"/>
      <c r="ER416" s="319"/>
      <c r="ES416" s="319"/>
      <c r="ET416" s="319"/>
      <c r="EU416" s="319"/>
      <c r="EV416" s="319"/>
      <c r="EW416" s="319"/>
      <c r="EX416" s="319"/>
      <c r="EY416" s="319"/>
      <c r="EZ416" s="319"/>
      <c r="FA416" s="319"/>
      <c r="FB416" s="319"/>
      <c r="FC416" s="319"/>
      <c r="FD416" s="319"/>
      <c r="FE416" s="319"/>
      <c r="FF416" s="319"/>
      <c r="FG416" s="319"/>
      <c r="FH416" s="319"/>
      <c r="FI416" s="319"/>
      <c r="FJ416" s="319"/>
      <c r="FK416" s="319"/>
      <c r="FL416" s="319"/>
      <c r="FM416" s="319"/>
      <c r="FN416" s="319"/>
      <c r="FO416" s="319"/>
      <c r="FP416" s="319"/>
      <c r="FQ416" s="319"/>
      <c r="FR416" s="319"/>
      <c r="FS416" s="319"/>
      <c r="FT416" s="319"/>
      <c r="FU416" s="319"/>
      <c r="FV416" s="319"/>
      <c r="FW416" s="319"/>
      <c r="FX416" s="319"/>
      <c r="FY416" s="319"/>
      <c r="FZ416" s="319"/>
      <c r="GA416" s="319"/>
      <c r="GB416" s="319"/>
      <c r="GC416" s="319"/>
      <c r="GD416" s="319"/>
      <c r="GE416" s="319"/>
      <c r="GF416" s="319"/>
      <c r="GG416" s="319"/>
      <c r="GH416" s="319"/>
      <c r="GI416" s="319"/>
      <c r="GJ416" s="319"/>
      <c r="GK416" s="319"/>
      <c r="GL416" s="319"/>
      <c r="GM416" s="319"/>
      <c r="GN416" s="319"/>
      <c r="GO416" s="319"/>
      <c r="GP416" s="319"/>
      <c r="GQ416" s="319"/>
      <c r="GR416" s="319"/>
      <c r="GS416" s="319"/>
      <c r="GT416" s="319"/>
      <c r="GU416" s="319"/>
      <c r="GV416" s="319"/>
      <c r="GW416" s="319"/>
      <c r="GX416" s="319"/>
      <c r="GY416" s="319"/>
      <c r="GZ416" s="319"/>
      <c r="HA416" s="319"/>
      <c r="HB416" s="319"/>
      <c r="HC416" s="319"/>
      <c r="HD416" s="319"/>
      <c r="HE416" s="319"/>
      <c r="HF416" s="319"/>
      <c r="HG416" s="319"/>
      <c r="HH416" s="319"/>
      <c r="HI416" s="319"/>
      <c r="HJ416" s="319"/>
      <c r="HK416" s="319"/>
      <c r="HL416" s="319"/>
      <c r="HM416" s="319"/>
      <c r="HN416" s="319"/>
      <c r="HO416" s="319"/>
      <c r="HP416" s="319"/>
      <c r="HQ416" s="319"/>
      <c r="HR416" s="319"/>
      <c r="HS416" s="319"/>
      <c r="HT416" s="319"/>
      <c r="HU416" s="319"/>
      <c r="HV416" s="319"/>
      <c r="HW416" s="319"/>
      <c r="HX416" s="319"/>
      <c r="HY416" s="319"/>
      <c r="HZ416" s="319"/>
      <c r="IA416" s="319"/>
      <c r="IB416" s="319"/>
      <c r="IC416" s="319"/>
      <c r="ID416" s="319"/>
      <c r="IE416" s="319"/>
      <c r="IF416" s="319"/>
      <c r="IG416" s="319"/>
      <c r="IH416" s="319"/>
      <c r="II416" s="319"/>
      <c r="IJ416" s="319"/>
      <c r="IK416" s="319"/>
      <c r="IL416" s="319"/>
      <c r="IM416" s="319"/>
      <c r="IN416" s="319"/>
      <c r="IO416" s="319"/>
      <c r="IP416" s="319"/>
      <c r="IQ416" s="319"/>
      <c r="IR416" s="319"/>
      <c r="IS416" s="319"/>
      <c r="IT416" s="319"/>
      <c r="IU416" s="319"/>
      <c r="IV416" s="319"/>
      <c r="IW416" s="319"/>
      <c r="IX416" s="319"/>
      <c r="IY416" s="319"/>
      <c r="IZ416" s="319"/>
      <c r="JA416" s="319"/>
      <c r="JB416" s="319"/>
      <c r="JC416" s="319"/>
      <c r="JD416" s="319"/>
      <c r="JE416" s="319"/>
      <c r="JF416" s="319"/>
      <c r="JG416" s="319"/>
      <c r="JH416" s="319"/>
      <c r="JI416" s="319"/>
      <c r="JJ416" s="319"/>
      <c r="JK416" s="319"/>
      <c r="JL416" s="319"/>
      <c r="JM416" s="319"/>
      <c r="JN416" s="319"/>
      <c r="JO416" s="319"/>
      <c r="JP416" s="319"/>
      <c r="JQ416" s="319"/>
      <c r="JR416" s="319"/>
      <c r="JS416" s="319"/>
      <c r="JT416" s="319"/>
      <c r="JU416" s="319"/>
      <c r="JV416" s="319"/>
      <c r="JW416" s="319"/>
      <c r="JX416" s="319"/>
      <c r="JY416" s="319"/>
      <c r="JZ416" s="319"/>
      <c r="KA416" s="319"/>
      <c r="KB416" s="319"/>
      <c r="KC416" s="319"/>
      <c r="KD416" s="319"/>
      <c r="KE416" s="319"/>
      <c r="KF416" s="319"/>
      <c r="KG416" s="319"/>
      <c r="KH416" s="319"/>
      <c r="KI416" s="319"/>
      <c r="KJ416" s="319"/>
      <c r="KK416" s="319"/>
      <c r="KL416" s="319"/>
      <c r="KM416" s="319"/>
      <c r="KN416" s="319"/>
      <c r="KO416" s="319"/>
      <c r="KP416" s="319"/>
      <c r="KQ416" s="319"/>
      <c r="KR416" s="319"/>
      <c r="KS416" s="319"/>
      <c r="KT416" s="319"/>
      <c r="KU416" s="319"/>
      <c r="KV416" s="319"/>
      <c r="KW416" s="319"/>
      <c r="KX416" s="319"/>
      <c r="KY416" s="319"/>
      <c r="KZ416" s="319"/>
      <c r="LA416" s="319"/>
      <c r="LB416" s="319"/>
      <c r="LC416" s="319"/>
      <c r="LD416" s="319"/>
      <c r="LE416" s="319"/>
      <c r="LF416" s="319"/>
      <c r="LG416" s="319"/>
      <c r="LH416" s="319"/>
      <c r="LI416" s="319"/>
      <c r="LJ416" s="319"/>
      <c r="LK416" s="319"/>
      <c r="LL416" s="319"/>
      <c r="LM416" s="319"/>
      <c r="LN416" s="319"/>
      <c r="LO416" s="319"/>
      <c r="LP416" s="319"/>
      <c r="LQ416" s="319"/>
      <c r="LR416" s="319"/>
      <c r="LS416" s="319"/>
      <c r="LT416" s="319"/>
      <c r="LU416" s="319"/>
      <c r="LV416" s="319"/>
      <c r="LW416" s="319"/>
      <c r="LX416" s="319"/>
      <c r="LY416" s="319"/>
      <c r="LZ416" s="319"/>
      <c r="MA416" s="319"/>
      <c r="MB416" s="319"/>
      <c r="MC416" s="319"/>
      <c r="MD416" s="319"/>
      <c r="ME416" s="319"/>
      <c r="MF416" s="319"/>
      <c r="MG416" s="319"/>
      <c r="MH416" s="319"/>
      <c r="MI416" s="319"/>
      <c r="MJ416" s="319"/>
      <c r="MK416" s="319"/>
      <c r="ML416" s="319"/>
      <c r="MM416" s="319"/>
      <c r="MN416" s="319"/>
      <c r="MO416" s="319"/>
      <c r="MP416" s="319"/>
      <c r="MQ416" s="319"/>
      <c r="MS416" s="241"/>
      <c r="MT416" s="373">
        <f t="shared" si="533"/>
        <v>0</v>
      </c>
      <c r="MU416" s="365">
        <f t="shared" si="553"/>
        <v>0</v>
      </c>
      <c r="MV416" s="365">
        <f t="shared" si="520"/>
        <v>0</v>
      </c>
      <c r="MW416" s="365"/>
      <c r="MX416" s="365">
        <f t="shared" si="521"/>
        <v>0</v>
      </c>
      <c r="MY416" s="365"/>
      <c r="MZ416" s="365">
        <f t="shared" si="522"/>
        <v>0</v>
      </c>
      <c r="NA416" s="365"/>
      <c r="NB416" s="365">
        <f t="shared" si="523"/>
        <v>0</v>
      </c>
      <c r="NC416" s="365"/>
      <c r="ND416" s="365">
        <f t="shared" si="524"/>
        <v>0</v>
      </c>
      <c r="NE416" s="365"/>
      <c r="NF416" s="365">
        <f t="shared" si="525"/>
        <v>0</v>
      </c>
      <c r="NG416" s="365"/>
      <c r="NH416" s="365">
        <f t="shared" si="526"/>
        <v>0</v>
      </c>
      <c r="NI416" s="365"/>
      <c r="NJ416" s="365">
        <f t="shared" si="527"/>
        <v>0</v>
      </c>
      <c r="NK416" s="365"/>
      <c r="NL416" s="365">
        <f t="shared" si="534"/>
        <v>0</v>
      </c>
      <c r="NM416" s="366"/>
      <c r="NN416" s="370"/>
      <c r="NR416" s="318">
        <f t="shared" si="528"/>
        <v>0</v>
      </c>
      <c r="NS416" s="318">
        <f t="shared" si="529"/>
        <v>0</v>
      </c>
      <c r="NT416" s="318">
        <f t="shared" si="530"/>
        <v>0</v>
      </c>
    </row>
    <row r="417" spans="1:384" s="318" customFormat="1" ht="10.199999999999999" customHeight="1" x14ac:dyDescent="0.3">
      <c r="A417" s="25"/>
      <c r="B417" s="389"/>
      <c r="C417" s="424"/>
      <c r="D417" s="15"/>
      <c r="E417" s="106"/>
      <c r="F417" s="106"/>
      <c r="G417" s="106"/>
      <c r="H417" s="399"/>
      <c r="I417" s="381">
        <f>Prenoms!$B$30</f>
        <v>0</v>
      </c>
      <c r="J417" s="382"/>
      <c r="K417" s="382"/>
      <c r="L417" s="382"/>
      <c r="M417" s="382"/>
      <c r="N417" s="68" t="str">
        <f>IF(NL417&lt;&gt;0,"",IF(Conges!Q64=0,"",Conges!Q64))</f>
        <v/>
      </c>
      <c r="O417" s="69"/>
      <c r="P417" s="70"/>
      <c r="Q417" s="70"/>
      <c r="R417" s="70"/>
      <c r="S417" s="70"/>
      <c r="T417" s="70"/>
      <c r="U417" s="70"/>
      <c r="V417" s="71"/>
      <c r="W417" s="69"/>
      <c r="X417" s="70"/>
      <c r="Y417" s="70"/>
      <c r="Z417" s="70"/>
      <c r="AA417" s="70"/>
      <c r="AB417" s="70"/>
      <c r="AC417" s="70"/>
      <c r="AD417" s="71"/>
      <c r="AE417" s="69"/>
      <c r="AF417" s="70"/>
      <c r="AG417" s="70"/>
      <c r="AH417" s="70"/>
      <c r="AI417" s="70"/>
      <c r="AJ417" s="71"/>
      <c r="AK417" s="69"/>
      <c r="AL417" s="70"/>
      <c r="AM417" s="70"/>
      <c r="AN417" s="70"/>
      <c r="AO417" s="70"/>
      <c r="AP417" s="70"/>
      <c r="AQ417" s="70"/>
      <c r="AR417" s="70"/>
      <c r="AS417" s="70"/>
      <c r="AT417" s="71"/>
      <c r="AU417" s="69"/>
      <c r="AV417" s="70"/>
      <c r="AW417" s="70"/>
      <c r="AX417" s="70"/>
      <c r="AY417" s="70"/>
      <c r="AZ417" s="70"/>
      <c r="BA417" s="70"/>
      <c r="BB417" s="71"/>
      <c r="BC417" s="72">
        <f>IF(NL417&lt;&gt;0,(IF(Conges!Q$64=0,0,3)),0)</f>
        <v>0</v>
      </c>
      <c r="BD417" s="417"/>
      <c r="BE417" s="392">
        <f>IF(OR(Conges!Q$64="A",Conges!Q$64="V"),Prenoms!L$30,NL417)</f>
        <v>0</v>
      </c>
      <c r="BF417" s="393"/>
      <c r="BG417" s="289"/>
      <c r="BH417" s="290">
        <f t="shared" si="513"/>
        <v>0</v>
      </c>
      <c r="BI417" s="291" t="str">
        <f t="shared" si="514"/>
        <v/>
      </c>
      <c r="BJ417" s="305">
        <v>0</v>
      </c>
      <c r="BK417" s="306">
        <f t="shared" si="531"/>
        <v>0</v>
      </c>
      <c r="BL417" s="307">
        <f t="shared" si="538"/>
        <v>0</v>
      </c>
      <c r="BM417" s="307">
        <f t="shared" si="539"/>
        <v>0</v>
      </c>
      <c r="BN417" s="307">
        <f>SUM('Heures Pointage'!$ABD$17:$ABE$17)</f>
        <v>0</v>
      </c>
      <c r="BO417" s="307">
        <f>SUM('Heures et Indemnites'!$ABD$17:$ABE$17)</f>
        <v>0</v>
      </c>
      <c r="BP417" s="308">
        <f t="shared" si="540"/>
        <v>0</v>
      </c>
      <c r="BQ417" s="308">
        <f>'Heures Pointage'!$ACB$17</f>
        <v>0</v>
      </c>
      <c r="BR417" s="309">
        <f t="shared" ref="BR417" si="565">$BH$1082</f>
        <v>0</v>
      </c>
      <c r="BS417" s="150">
        <f>Prenoms!$C$30</f>
        <v>0</v>
      </c>
      <c r="BT417" s="153"/>
      <c r="BU417" s="323">
        <f>SUM('Heures et Indemnites'!$ABD$17:$ABE$17)</f>
        <v>0</v>
      </c>
      <c r="BV417" s="236">
        <f>SUM('Heures et Indemnites'!$ABD$6:$ABE$17)</f>
        <v>0</v>
      </c>
      <c r="BW417" s="323"/>
      <c r="BX417" s="236"/>
      <c r="BY417" s="319"/>
      <c r="BZ417" s="319"/>
      <c r="CA417" s="319"/>
      <c r="CB417" s="319"/>
      <c r="CC417" s="319"/>
      <c r="CD417" s="319"/>
      <c r="CE417" s="319"/>
      <c r="CF417" s="319"/>
      <c r="CG417" s="319"/>
      <c r="CH417" s="319"/>
      <c r="CI417" s="319"/>
      <c r="CJ417" s="319"/>
      <c r="CK417" s="319"/>
      <c r="CL417" s="319"/>
      <c r="CM417" s="319"/>
      <c r="CN417" s="319"/>
      <c r="CO417" s="319"/>
      <c r="CP417" s="319"/>
      <c r="CQ417" s="319"/>
      <c r="CR417" s="319"/>
      <c r="CS417" s="319"/>
      <c r="CT417" s="319"/>
      <c r="CU417" s="319"/>
      <c r="CV417" s="319"/>
      <c r="CW417" s="319"/>
      <c r="CX417" s="319"/>
      <c r="CY417" s="319"/>
      <c r="CZ417" s="319"/>
      <c r="DA417" s="319"/>
      <c r="DB417" s="319"/>
      <c r="DC417" s="319"/>
      <c r="DD417" s="319"/>
      <c r="DE417" s="319"/>
      <c r="DF417" s="319"/>
      <c r="DG417" s="319"/>
      <c r="DH417" s="319"/>
      <c r="DI417" s="319"/>
      <c r="DJ417" s="319"/>
      <c r="DK417" s="319"/>
      <c r="DL417" s="319"/>
      <c r="DM417" s="319"/>
      <c r="DN417" s="319"/>
      <c r="DO417" s="319"/>
      <c r="DP417" s="319"/>
      <c r="DQ417" s="319"/>
      <c r="DR417" s="319"/>
      <c r="DS417" s="319"/>
      <c r="DT417" s="319"/>
      <c r="DU417" s="319"/>
      <c r="DV417" s="319"/>
      <c r="DW417" s="319"/>
      <c r="DX417" s="319"/>
      <c r="DY417" s="319"/>
      <c r="DZ417" s="319"/>
      <c r="EA417" s="319"/>
      <c r="EB417" s="319"/>
      <c r="EC417" s="319"/>
      <c r="ED417" s="319"/>
      <c r="EE417" s="319"/>
      <c r="EF417" s="319"/>
      <c r="EG417" s="319"/>
      <c r="EH417" s="319"/>
      <c r="EI417" s="319"/>
      <c r="EJ417" s="319"/>
      <c r="EK417" s="319"/>
      <c r="EL417" s="319"/>
      <c r="EM417" s="319"/>
      <c r="EN417" s="319"/>
      <c r="EO417" s="319"/>
      <c r="EP417" s="319"/>
      <c r="EQ417" s="319"/>
      <c r="ER417" s="319"/>
      <c r="ES417" s="319"/>
      <c r="ET417" s="319"/>
      <c r="EU417" s="319"/>
      <c r="EV417" s="319"/>
      <c r="EW417" s="319"/>
      <c r="EX417" s="319"/>
      <c r="EY417" s="319"/>
      <c r="EZ417" s="319"/>
      <c r="FA417" s="319"/>
      <c r="FB417" s="319"/>
      <c r="FC417" s="319"/>
      <c r="FD417" s="319"/>
      <c r="FE417" s="319"/>
      <c r="FF417" s="319"/>
      <c r="FG417" s="319"/>
      <c r="FH417" s="319"/>
      <c r="FI417" s="319"/>
      <c r="FJ417" s="319"/>
      <c r="FK417" s="319"/>
      <c r="FL417" s="319"/>
      <c r="FM417" s="319"/>
      <c r="FN417" s="319"/>
      <c r="FO417" s="319"/>
      <c r="FP417" s="319"/>
      <c r="FQ417" s="319"/>
      <c r="FR417" s="319"/>
      <c r="FS417" s="319"/>
      <c r="FT417" s="319"/>
      <c r="FU417" s="319"/>
      <c r="FV417" s="319"/>
      <c r="FW417" s="319"/>
      <c r="FX417" s="319"/>
      <c r="FY417" s="319"/>
      <c r="FZ417" s="319"/>
      <c r="GA417" s="319"/>
      <c r="GB417" s="319"/>
      <c r="GC417" s="319"/>
      <c r="GD417" s="319"/>
      <c r="GE417" s="319"/>
      <c r="GF417" s="319"/>
      <c r="GG417" s="319"/>
      <c r="GH417" s="319"/>
      <c r="GI417" s="319"/>
      <c r="GJ417" s="319"/>
      <c r="GK417" s="319"/>
      <c r="GL417" s="319"/>
      <c r="GM417" s="319"/>
      <c r="GN417" s="319"/>
      <c r="GO417" s="319"/>
      <c r="GP417" s="319"/>
      <c r="GQ417" s="319"/>
      <c r="GR417" s="319"/>
      <c r="GS417" s="319"/>
      <c r="GT417" s="319"/>
      <c r="GU417" s="319"/>
      <c r="GV417" s="319"/>
      <c r="GW417" s="319"/>
      <c r="GX417" s="319"/>
      <c r="GY417" s="319"/>
      <c r="GZ417" s="319"/>
      <c r="HA417" s="319"/>
      <c r="HB417" s="319"/>
      <c r="HC417" s="319"/>
      <c r="HD417" s="319"/>
      <c r="HE417" s="319"/>
      <c r="HF417" s="319"/>
      <c r="HG417" s="319"/>
      <c r="HH417" s="319"/>
      <c r="HI417" s="319"/>
      <c r="HJ417" s="319"/>
      <c r="HK417" s="319"/>
      <c r="HL417" s="319"/>
      <c r="HM417" s="319"/>
      <c r="HN417" s="319"/>
      <c r="HO417" s="319"/>
      <c r="HP417" s="319"/>
      <c r="HQ417" s="319"/>
      <c r="HR417" s="319"/>
      <c r="HS417" s="319"/>
      <c r="HT417" s="319"/>
      <c r="HU417" s="319"/>
      <c r="HV417" s="319"/>
      <c r="HW417" s="319"/>
      <c r="HX417" s="319"/>
      <c r="HY417" s="319"/>
      <c r="HZ417" s="319"/>
      <c r="IA417" s="319"/>
      <c r="IB417" s="319"/>
      <c r="IC417" s="319"/>
      <c r="ID417" s="319"/>
      <c r="IE417" s="319"/>
      <c r="IF417" s="319"/>
      <c r="IG417" s="319"/>
      <c r="IH417" s="319"/>
      <c r="II417" s="319"/>
      <c r="IJ417" s="319"/>
      <c r="IK417" s="319"/>
      <c r="IL417" s="319"/>
      <c r="IM417" s="319"/>
      <c r="IN417" s="319"/>
      <c r="IO417" s="319"/>
      <c r="IP417" s="319"/>
      <c r="IQ417" s="319"/>
      <c r="IR417" s="319"/>
      <c r="IS417" s="319"/>
      <c r="IT417" s="319"/>
      <c r="IU417" s="319"/>
      <c r="IV417" s="319"/>
      <c r="IW417" s="319"/>
      <c r="IX417" s="319"/>
      <c r="IY417" s="319"/>
      <c r="IZ417" s="319"/>
      <c r="JA417" s="319"/>
      <c r="JB417" s="319"/>
      <c r="JC417" s="319"/>
      <c r="JD417" s="319"/>
      <c r="JE417" s="319"/>
      <c r="JF417" s="319"/>
      <c r="JG417" s="319"/>
      <c r="JH417" s="319"/>
      <c r="JI417" s="319"/>
      <c r="JJ417" s="319"/>
      <c r="JK417" s="319"/>
      <c r="JL417" s="319"/>
      <c r="JM417" s="319"/>
      <c r="JN417" s="319"/>
      <c r="JO417" s="319"/>
      <c r="JP417" s="319"/>
      <c r="JQ417" s="319"/>
      <c r="JR417" s="319"/>
      <c r="JS417" s="319"/>
      <c r="JT417" s="319"/>
      <c r="JU417" s="319"/>
      <c r="JV417" s="319"/>
      <c r="JW417" s="319"/>
      <c r="JX417" s="319"/>
      <c r="JY417" s="319"/>
      <c r="JZ417" s="319"/>
      <c r="KA417" s="319"/>
      <c r="KB417" s="319"/>
      <c r="KC417" s="319"/>
      <c r="KD417" s="319"/>
      <c r="KE417" s="319"/>
      <c r="KF417" s="319"/>
      <c r="KG417" s="319"/>
      <c r="KH417" s="319"/>
      <c r="KI417" s="319"/>
      <c r="KJ417" s="319"/>
      <c r="KK417" s="319"/>
      <c r="KL417" s="319"/>
      <c r="KM417" s="319"/>
      <c r="KN417" s="319"/>
      <c r="KO417" s="319"/>
      <c r="KP417" s="319"/>
      <c r="KQ417" s="319"/>
      <c r="KR417" s="319"/>
      <c r="KS417" s="319"/>
      <c r="KT417" s="319"/>
      <c r="KU417" s="319"/>
      <c r="KV417" s="319"/>
      <c r="KW417" s="319"/>
      <c r="KX417" s="319"/>
      <c r="KY417" s="319"/>
      <c r="KZ417" s="319"/>
      <c r="LA417" s="319"/>
      <c r="LB417" s="319"/>
      <c r="LC417" s="319"/>
      <c r="LD417" s="319"/>
      <c r="LE417" s="319"/>
      <c r="LF417" s="319"/>
      <c r="LG417" s="319"/>
      <c r="LH417" s="319"/>
      <c r="LI417" s="319"/>
      <c r="LJ417" s="319"/>
      <c r="LK417" s="319"/>
      <c r="LL417" s="319"/>
      <c r="LM417" s="319"/>
      <c r="LN417" s="319"/>
      <c r="LO417" s="319"/>
      <c r="LP417" s="319"/>
      <c r="LQ417" s="319"/>
      <c r="LR417" s="319"/>
      <c r="LS417" s="319"/>
      <c r="LT417" s="319"/>
      <c r="LU417" s="319"/>
      <c r="LV417" s="319"/>
      <c r="LW417" s="319"/>
      <c r="LX417" s="319"/>
      <c r="LY417" s="319"/>
      <c r="LZ417" s="319"/>
      <c r="MA417" s="319"/>
      <c r="MB417" s="319"/>
      <c r="MC417" s="319"/>
      <c r="MD417" s="319"/>
      <c r="ME417" s="319"/>
      <c r="MF417" s="319"/>
      <c r="MG417" s="319"/>
      <c r="MH417" s="319"/>
      <c r="MI417" s="319"/>
      <c r="MJ417" s="319"/>
      <c r="MK417" s="319"/>
      <c r="ML417" s="319"/>
      <c r="MM417" s="319"/>
      <c r="MN417" s="319"/>
      <c r="MO417" s="319"/>
      <c r="MP417" s="319"/>
      <c r="MQ417" s="319"/>
      <c r="MS417" s="241"/>
      <c r="MT417" s="362">
        <f t="shared" si="533"/>
        <v>0</v>
      </c>
      <c r="MU417" s="363">
        <f t="shared" si="553"/>
        <v>0</v>
      </c>
      <c r="MV417" s="363">
        <f t="shared" si="520"/>
        <v>0</v>
      </c>
      <c r="MW417" s="363"/>
      <c r="MX417" s="363">
        <f t="shared" si="521"/>
        <v>0</v>
      </c>
      <c r="MY417" s="363"/>
      <c r="MZ417" s="363">
        <f t="shared" si="522"/>
        <v>0</v>
      </c>
      <c r="NA417" s="363"/>
      <c r="NB417" s="363">
        <f t="shared" si="523"/>
        <v>0</v>
      </c>
      <c r="NC417" s="363"/>
      <c r="ND417" s="363">
        <f t="shared" si="524"/>
        <v>0</v>
      </c>
      <c r="NE417" s="363"/>
      <c r="NF417" s="363">
        <f t="shared" si="525"/>
        <v>0</v>
      </c>
      <c r="NG417" s="363"/>
      <c r="NH417" s="363">
        <f t="shared" si="526"/>
        <v>0</v>
      </c>
      <c r="NI417" s="363"/>
      <c r="NJ417" s="363">
        <f t="shared" si="527"/>
        <v>0</v>
      </c>
      <c r="NK417" s="363"/>
      <c r="NL417" s="363">
        <f t="shared" si="534"/>
        <v>0</v>
      </c>
      <c r="NM417" s="364"/>
      <c r="NN417" s="370"/>
      <c r="NR417" s="318">
        <f t="shared" si="528"/>
        <v>0</v>
      </c>
      <c r="NS417" s="318">
        <f t="shared" si="529"/>
        <v>0</v>
      </c>
      <c r="NT417" s="318">
        <f t="shared" si="530"/>
        <v>0</v>
      </c>
    </row>
    <row r="418" spans="1:384" s="318" customFormat="1" ht="10.199999999999999" customHeight="1" x14ac:dyDescent="0.3">
      <c r="A418" s="25"/>
      <c r="B418" s="389"/>
      <c r="C418" s="424"/>
      <c r="D418" s="15"/>
      <c r="E418" s="106"/>
      <c r="F418" s="106"/>
      <c r="G418" s="106"/>
      <c r="H418" s="399"/>
      <c r="I418" s="384">
        <f>Prenoms!$B$31</f>
        <v>0</v>
      </c>
      <c r="J418" s="385"/>
      <c r="K418" s="385"/>
      <c r="L418" s="385"/>
      <c r="M418" s="385"/>
      <c r="N418" s="86" t="str">
        <f>IF(NL418&lt;&gt;0,"",IF(Conges!Q65=0,"",Conges!Q65))</f>
        <v/>
      </c>
      <c r="O418" s="87"/>
      <c r="P418" s="88"/>
      <c r="Q418" s="88"/>
      <c r="R418" s="88"/>
      <c r="S418" s="88"/>
      <c r="T418" s="88"/>
      <c r="U418" s="88"/>
      <c r="V418" s="89"/>
      <c r="W418" s="87"/>
      <c r="X418" s="88"/>
      <c r="Y418" s="88"/>
      <c r="Z418" s="88"/>
      <c r="AA418" s="88"/>
      <c r="AB418" s="88"/>
      <c r="AC418" s="88"/>
      <c r="AD418" s="89"/>
      <c r="AE418" s="87"/>
      <c r="AF418" s="88"/>
      <c r="AG418" s="88"/>
      <c r="AH418" s="88"/>
      <c r="AI418" s="88"/>
      <c r="AJ418" s="89"/>
      <c r="AK418" s="87"/>
      <c r="AL418" s="88"/>
      <c r="AM418" s="88"/>
      <c r="AN418" s="88"/>
      <c r="AO418" s="88"/>
      <c r="AP418" s="88"/>
      <c r="AQ418" s="88"/>
      <c r="AR418" s="88"/>
      <c r="AS418" s="88"/>
      <c r="AT418" s="89"/>
      <c r="AU418" s="87"/>
      <c r="AV418" s="88"/>
      <c r="AW418" s="88"/>
      <c r="AX418" s="88"/>
      <c r="AY418" s="88"/>
      <c r="AZ418" s="88"/>
      <c r="BA418" s="88"/>
      <c r="BB418" s="89"/>
      <c r="BC418" s="90">
        <f>IF(NL418&lt;&gt;0,(IF(Conges!Q$65=0,0,3)),0)</f>
        <v>0</v>
      </c>
      <c r="BD418" s="417"/>
      <c r="BE418" s="386">
        <f>IF(OR(Conges!Q$65="A",Conges!Q$65="V"),Prenoms!L$31,NL418)</f>
        <v>0</v>
      </c>
      <c r="BF418" s="387"/>
      <c r="BG418" s="292"/>
      <c r="BH418" s="293">
        <f t="shared" si="513"/>
        <v>0</v>
      </c>
      <c r="BI418" s="294" t="str">
        <f t="shared" si="514"/>
        <v/>
      </c>
      <c r="BJ418" s="310">
        <v>0</v>
      </c>
      <c r="BK418" s="311">
        <f t="shared" si="531"/>
        <v>0</v>
      </c>
      <c r="BL418" s="312">
        <f t="shared" si="538"/>
        <v>0</v>
      </c>
      <c r="BM418" s="312">
        <f t="shared" si="539"/>
        <v>0</v>
      </c>
      <c r="BN418" s="312">
        <f>SUM('Heures Pointage'!$ACD$17:$ACE$17)</f>
        <v>0</v>
      </c>
      <c r="BO418" s="312">
        <f>SUM('Heures et Indemnites'!$ACD$17:$ACE$17)</f>
        <v>0</v>
      </c>
      <c r="BP418" s="313">
        <f t="shared" si="540"/>
        <v>0</v>
      </c>
      <c r="BQ418" s="313">
        <f>'Heures Pointage'!$ADB$17</f>
        <v>0</v>
      </c>
      <c r="BR418" s="314">
        <f t="shared" ref="BR418" si="566">$BH$1083</f>
        <v>0</v>
      </c>
      <c r="BS418" s="151">
        <f>Prenoms!$C$31</f>
        <v>0</v>
      </c>
      <c r="BT418" s="180"/>
      <c r="BU418" s="280">
        <f>SUM('Heures et Indemnites'!$ACD$17:$ACE$17)</f>
        <v>0</v>
      </c>
      <c r="BV418" s="237">
        <f>SUM('Heures et Indemnites'!$ACD$6:$ACE$17)</f>
        <v>0</v>
      </c>
      <c r="BW418" s="280"/>
      <c r="BX418" s="237"/>
      <c r="BY418" s="319"/>
      <c r="BZ418" s="319"/>
      <c r="CA418" s="319"/>
      <c r="CB418" s="319"/>
      <c r="CC418" s="319"/>
      <c r="CD418" s="319"/>
      <c r="CE418" s="319"/>
      <c r="CF418" s="319"/>
      <c r="CG418" s="319"/>
      <c r="CH418" s="319"/>
      <c r="CI418" s="319"/>
      <c r="CJ418" s="319"/>
      <c r="CK418" s="319"/>
      <c r="CL418" s="319"/>
      <c r="CM418" s="319"/>
      <c r="CN418" s="319"/>
      <c r="CO418" s="319"/>
      <c r="CP418" s="319"/>
      <c r="CQ418" s="319"/>
      <c r="CR418" s="319"/>
      <c r="CS418" s="319"/>
      <c r="CT418" s="319"/>
      <c r="CU418" s="319"/>
      <c r="CV418" s="319"/>
      <c r="CW418" s="319"/>
      <c r="CX418" s="319"/>
      <c r="CY418" s="319"/>
      <c r="CZ418" s="319"/>
      <c r="DA418" s="319"/>
      <c r="DB418" s="319"/>
      <c r="DC418" s="319"/>
      <c r="DD418" s="319"/>
      <c r="DE418" s="319"/>
      <c r="DF418" s="319"/>
      <c r="DG418" s="319"/>
      <c r="DH418" s="319"/>
      <c r="DI418" s="319"/>
      <c r="DJ418" s="319"/>
      <c r="DK418" s="319"/>
      <c r="DL418" s="319"/>
      <c r="DM418" s="319"/>
      <c r="DN418" s="319"/>
      <c r="DO418" s="319"/>
      <c r="DP418" s="319"/>
      <c r="DQ418" s="319"/>
      <c r="DR418" s="319"/>
      <c r="DS418" s="319"/>
      <c r="DT418" s="319"/>
      <c r="DU418" s="319"/>
      <c r="DV418" s="319"/>
      <c r="DW418" s="319"/>
      <c r="DX418" s="319"/>
      <c r="DY418" s="319"/>
      <c r="DZ418" s="319"/>
      <c r="EA418" s="319"/>
      <c r="EB418" s="319"/>
      <c r="EC418" s="319"/>
      <c r="ED418" s="319"/>
      <c r="EE418" s="319"/>
      <c r="EF418" s="319"/>
      <c r="EG418" s="319"/>
      <c r="EH418" s="319"/>
      <c r="EI418" s="319"/>
      <c r="EJ418" s="319"/>
      <c r="EK418" s="319"/>
      <c r="EL418" s="319"/>
      <c r="EM418" s="319"/>
      <c r="EN418" s="319"/>
      <c r="EO418" s="319"/>
      <c r="EP418" s="319"/>
      <c r="EQ418" s="319"/>
      <c r="ER418" s="319"/>
      <c r="ES418" s="319"/>
      <c r="ET418" s="319"/>
      <c r="EU418" s="319"/>
      <c r="EV418" s="319"/>
      <c r="EW418" s="319"/>
      <c r="EX418" s="319"/>
      <c r="EY418" s="319"/>
      <c r="EZ418" s="319"/>
      <c r="FA418" s="319"/>
      <c r="FB418" s="319"/>
      <c r="FC418" s="319"/>
      <c r="FD418" s="319"/>
      <c r="FE418" s="319"/>
      <c r="FF418" s="319"/>
      <c r="FG418" s="319"/>
      <c r="FH418" s="319"/>
      <c r="FI418" s="319"/>
      <c r="FJ418" s="319"/>
      <c r="FK418" s="319"/>
      <c r="FL418" s="319"/>
      <c r="FM418" s="319"/>
      <c r="FN418" s="319"/>
      <c r="FO418" s="319"/>
      <c r="FP418" s="319"/>
      <c r="FQ418" s="319"/>
      <c r="FR418" s="319"/>
      <c r="FS418" s="319"/>
      <c r="FT418" s="319"/>
      <c r="FU418" s="319"/>
      <c r="FV418" s="319"/>
      <c r="FW418" s="319"/>
      <c r="FX418" s="319"/>
      <c r="FY418" s="319"/>
      <c r="FZ418" s="319"/>
      <c r="GA418" s="319"/>
      <c r="GB418" s="319"/>
      <c r="GC418" s="319"/>
      <c r="GD418" s="319"/>
      <c r="GE418" s="319"/>
      <c r="GF418" s="319"/>
      <c r="GG418" s="319"/>
      <c r="GH418" s="319"/>
      <c r="GI418" s="319"/>
      <c r="GJ418" s="319"/>
      <c r="GK418" s="319"/>
      <c r="GL418" s="319"/>
      <c r="GM418" s="319"/>
      <c r="GN418" s="319"/>
      <c r="GO418" s="319"/>
      <c r="GP418" s="319"/>
      <c r="GQ418" s="319"/>
      <c r="GR418" s="319"/>
      <c r="GS418" s="319"/>
      <c r="GT418" s="319"/>
      <c r="GU418" s="319"/>
      <c r="GV418" s="319"/>
      <c r="GW418" s="319"/>
      <c r="GX418" s="319"/>
      <c r="GY418" s="319"/>
      <c r="GZ418" s="319"/>
      <c r="HA418" s="319"/>
      <c r="HB418" s="319"/>
      <c r="HC418" s="319"/>
      <c r="HD418" s="319"/>
      <c r="HE418" s="319"/>
      <c r="HF418" s="319"/>
      <c r="HG418" s="319"/>
      <c r="HH418" s="319"/>
      <c r="HI418" s="319"/>
      <c r="HJ418" s="319"/>
      <c r="HK418" s="319"/>
      <c r="HL418" s="319"/>
      <c r="HM418" s="319"/>
      <c r="HN418" s="319"/>
      <c r="HO418" s="319"/>
      <c r="HP418" s="319"/>
      <c r="HQ418" s="319"/>
      <c r="HR418" s="319"/>
      <c r="HS418" s="319"/>
      <c r="HT418" s="319"/>
      <c r="HU418" s="319"/>
      <c r="HV418" s="319"/>
      <c r="HW418" s="319"/>
      <c r="HX418" s="319"/>
      <c r="HY418" s="319"/>
      <c r="HZ418" s="319"/>
      <c r="IA418" s="319"/>
      <c r="IB418" s="319"/>
      <c r="IC418" s="319"/>
      <c r="ID418" s="319"/>
      <c r="IE418" s="319"/>
      <c r="IF418" s="319"/>
      <c r="IG418" s="319"/>
      <c r="IH418" s="319"/>
      <c r="II418" s="319"/>
      <c r="IJ418" s="319"/>
      <c r="IK418" s="319"/>
      <c r="IL418" s="319"/>
      <c r="IM418" s="319"/>
      <c r="IN418" s="319"/>
      <c r="IO418" s="319"/>
      <c r="IP418" s="319"/>
      <c r="IQ418" s="319"/>
      <c r="IR418" s="319"/>
      <c r="IS418" s="319"/>
      <c r="IT418" s="319"/>
      <c r="IU418" s="319"/>
      <c r="IV418" s="319"/>
      <c r="IW418" s="319"/>
      <c r="IX418" s="319"/>
      <c r="IY418" s="319"/>
      <c r="IZ418" s="319"/>
      <c r="JA418" s="319"/>
      <c r="JB418" s="319"/>
      <c r="JC418" s="319"/>
      <c r="JD418" s="319"/>
      <c r="JE418" s="319"/>
      <c r="JF418" s="319"/>
      <c r="JG418" s="319"/>
      <c r="JH418" s="319"/>
      <c r="JI418" s="319"/>
      <c r="JJ418" s="319"/>
      <c r="JK418" s="319"/>
      <c r="JL418" s="319"/>
      <c r="JM418" s="319"/>
      <c r="JN418" s="319"/>
      <c r="JO418" s="319"/>
      <c r="JP418" s="319"/>
      <c r="JQ418" s="319"/>
      <c r="JR418" s="319"/>
      <c r="JS418" s="319"/>
      <c r="JT418" s="319"/>
      <c r="JU418" s="319"/>
      <c r="JV418" s="319"/>
      <c r="JW418" s="319"/>
      <c r="JX418" s="319"/>
      <c r="JY418" s="319"/>
      <c r="JZ418" s="319"/>
      <c r="KA418" s="319"/>
      <c r="KB418" s="319"/>
      <c r="KC418" s="319"/>
      <c r="KD418" s="319"/>
      <c r="KE418" s="319"/>
      <c r="KF418" s="319"/>
      <c r="KG418" s="319"/>
      <c r="KH418" s="319"/>
      <c r="KI418" s="319"/>
      <c r="KJ418" s="319"/>
      <c r="KK418" s="319"/>
      <c r="KL418" s="319"/>
      <c r="KM418" s="319"/>
      <c r="KN418" s="319"/>
      <c r="KO418" s="319"/>
      <c r="KP418" s="319"/>
      <c r="KQ418" s="319"/>
      <c r="KR418" s="319"/>
      <c r="KS418" s="319"/>
      <c r="KT418" s="319"/>
      <c r="KU418" s="319"/>
      <c r="KV418" s="319"/>
      <c r="KW418" s="319"/>
      <c r="KX418" s="319"/>
      <c r="KY418" s="319"/>
      <c r="KZ418" s="319"/>
      <c r="LA418" s="319"/>
      <c r="LB418" s="319"/>
      <c r="LC418" s="319"/>
      <c r="LD418" s="319"/>
      <c r="LE418" s="319"/>
      <c r="LF418" s="319"/>
      <c r="LG418" s="319"/>
      <c r="LH418" s="319"/>
      <c r="LI418" s="319"/>
      <c r="LJ418" s="319"/>
      <c r="LK418" s="319"/>
      <c r="LL418" s="319"/>
      <c r="LM418" s="319"/>
      <c r="LN418" s="319"/>
      <c r="LO418" s="319"/>
      <c r="LP418" s="319"/>
      <c r="LQ418" s="319"/>
      <c r="LR418" s="319"/>
      <c r="LS418" s="319"/>
      <c r="LT418" s="319"/>
      <c r="LU418" s="319"/>
      <c r="LV418" s="319"/>
      <c r="LW418" s="319"/>
      <c r="LX418" s="319"/>
      <c r="LY418" s="319"/>
      <c r="LZ418" s="319"/>
      <c r="MA418" s="319"/>
      <c r="MB418" s="319"/>
      <c r="MC418" s="319"/>
      <c r="MD418" s="319"/>
      <c r="ME418" s="319"/>
      <c r="MF418" s="319"/>
      <c r="MG418" s="319"/>
      <c r="MH418" s="319"/>
      <c r="MI418" s="319"/>
      <c r="MJ418" s="319"/>
      <c r="MK418" s="319"/>
      <c r="ML418" s="319"/>
      <c r="MM418" s="319"/>
      <c r="MN418" s="319"/>
      <c r="MO418" s="319"/>
      <c r="MP418" s="319"/>
      <c r="MQ418" s="319"/>
      <c r="MS418" s="241"/>
      <c r="MT418" s="388">
        <f t="shared" si="533"/>
        <v>0</v>
      </c>
      <c r="MU418" s="371">
        <f t="shared" si="553"/>
        <v>0</v>
      </c>
      <c r="MV418" s="371">
        <f t="shared" si="520"/>
        <v>0</v>
      </c>
      <c r="MW418" s="371"/>
      <c r="MX418" s="371">
        <f t="shared" si="521"/>
        <v>0</v>
      </c>
      <c r="MY418" s="371"/>
      <c r="MZ418" s="371">
        <f t="shared" si="522"/>
        <v>0</v>
      </c>
      <c r="NA418" s="371"/>
      <c r="NB418" s="371">
        <f t="shared" si="523"/>
        <v>0</v>
      </c>
      <c r="NC418" s="371"/>
      <c r="ND418" s="371">
        <f t="shared" si="524"/>
        <v>0</v>
      </c>
      <c r="NE418" s="371"/>
      <c r="NF418" s="371">
        <f t="shared" si="525"/>
        <v>0</v>
      </c>
      <c r="NG418" s="371"/>
      <c r="NH418" s="371">
        <f t="shared" si="526"/>
        <v>0</v>
      </c>
      <c r="NI418" s="371"/>
      <c r="NJ418" s="371">
        <f t="shared" si="527"/>
        <v>0</v>
      </c>
      <c r="NK418" s="371"/>
      <c r="NL418" s="371">
        <f t="shared" si="534"/>
        <v>0</v>
      </c>
      <c r="NM418" s="372"/>
      <c r="NN418" s="370"/>
      <c r="NR418" s="318">
        <f t="shared" si="528"/>
        <v>0</v>
      </c>
      <c r="NS418" s="318">
        <f t="shared" si="529"/>
        <v>0</v>
      </c>
      <c r="NT418" s="318">
        <f t="shared" si="530"/>
        <v>0</v>
      </c>
    </row>
    <row r="419" spans="1:384" s="121" customFormat="1" ht="10.199999999999999" customHeight="1" x14ac:dyDescent="0.2">
      <c r="A419" s="116"/>
      <c r="B419" s="389"/>
      <c r="C419" s="424"/>
      <c r="D419" s="117"/>
      <c r="E419" s="14"/>
      <c r="F419" s="14"/>
      <c r="G419" s="14"/>
      <c r="H419" s="118"/>
      <c r="I419" s="427" t="str">
        <f>I384</f>
        <v>CREPIERE</v>
      </c>
      <c r="J419" s="427"/>
      <c r="K419" s="427"/>
      <c r="L419" s="427"/>
      <c r="M419" s="427"/>
      <c r="N419" s="428"/>
      <c r="O419" s="143" t="str">
        <f>IF('Chiffres et fonctions'!$J$3=1,IF(COUNTIF(O389:O418,1)=0,IF(COUNTIF(O389:O418,4)=0,"","+"&amp;COUNTIF(O389:O418,4)),COUNTIF(O389:O418,1)&amp;IF(COUNTIF(O389:O418,4)=0,"","+"&amp;COUNTIF(O389:O418,4))),IF('Chiffres et fonctions'!$J$3=2,IF(30-(COUNTIF(O389:O418,""))-(COUNTIF(O389:O418,4))=0,"",30-(COUNTIF(O389:O418,""))-(COUNTIF(O389:O418,4))),""))</f>
        <v/>
      </c>
      <c r="P419" s="144" t="str">
        <f>IF('Chiffres et fonctions'!$J$3=1,IF(COUNTIF(P389:P418,1)=0,IF(COUNTIF(P389:P418,4)=0,"","+"&amp;COUNTIF(P389:P418,4)),COUNTIF(P389:P418,1)&amp;IF(COUNTIF(P389:P418,4)=0,"","+"&amp;COUNTIF(P389:P418,4))),IF('Chiffres et fonctions'!$J$3=2,IF(30-(COUNTIF(P389:P418,""))-(COUNTIF(P389:P418,4))=0,"",30-(COUNTIF(P389:P418,""))-(COUNTIF(P389:P418,4))),""))</f>
        <v/>
      </c>
      <c r="Q419" s="143" t="str">
        <f>IF('Chiffres et fonctions'!$J$3=1,IF(COUNTIF(Q389:Q418,1)=0,IF(COUNTIF(Q389:Q418,4)=0,"","+"&amp;COUNTIF(Q389:Q418,4)),COUNTIF(Q389:Q418,1)&amp;IF(COUNTIF(Q389:Q418,4)=0,"","+"&amp;COUNTIF(Q389:Q418,4))),IF('Chiffres et fonctions'!$J$3=2,IF(30-(COUNTIF(Q389:Q418,""))-(COUNTIF(Q389:Q418,4))=0,"",30-(COUNTIF(Q389:Q418,""))-(COUNTIF(Q389:Q418,4))),""))</f>
        <v/>
      </c>
      <c r="R419" s="144" t="str">
        <f>IF('Chiffres et fonctions'!$J$3=1,IF(COUNTIF(R389:R418,1)=0,IF(COUNTIF(R389:R418,4)=0,"","+"&amp;COUNTIF(R389:R418,4)),COUNTIF(R389:R418,1)&amp;IF(COUNTIF(R389:R418,4)=0,"","+"&amp;COUNTIF(R389:R418,4))),IF('Chiffres et fonctions'!$J$3=2,IF(30-(COUNTIF(R389:R418,""))-(COUNTIF(R389:R418,4))=0,"",30-(COUNTIF(R389:R418,""))-(COUNTIF(R389:R418,4))),""))</f>
        <v/>
      </c>
      <c r="S419" s="143" t="str">
        <f>IF('Chiffres et fonctions'!$J$3=1,IF(COUNTIF(S389:S418,1)=0,IF(COUNTIF(S389:S418,4)=0,"","+"&amp;COUNTIF(S389:S418,4)),COUNTIF(S389:S418,1)&amp;IF(COUNTIF(S389:S418,4)=0,"","+"&amp;COUNTIF(S389:S418,4))),IF('Chiffres et fonctions'!$J$3=2,IF(30-(COUNTIF(S389:S418,""))-(COUNTIF(S389:S418,4))=0,"",30-(COUNTIF(S389:S418,""))-(COUNTIF(S389:S418,4))),""))</f>
        <v/>
      </c>
      <c r="T419" s="144" t="str">
        <f>IF('Chiffres et fonctions'!$J$3=1,IF(COUNTIF(T389:T418,1)=0,IF(COUNTIF(T389:T418,4)=0,"","+"&amp;COUNTIF(T389:T418,4)),COUNTIF(T389:T418,1)&amp;IF(COUNTIF(T389:T418,4)=0,"","+"&amp;COUNTIF(T389:T418,4))),IF('Chiffres et fonctions'!$J$3=2,IF(30-(COUNTIF(T389:T418,""))-(COUNTIF(T389:T418,4))=0,"",30-(COUNTIF(T389:T418,""))-(COUNTIF(T389:T418,4))),""))</f>
        <v/>
      </c>
      <c r="U419" s="143" t="str">
        <f>IF('Chiffres et fonctions'!$J$3=1,IF(COUNTIF(U389:U418,1)=0,IF(COUNTIF(U389:U418,4)=0,"","+"&amp;COUNTIF(U389:U418,4)),COUNTIF(U389:U418,1)&amp;IF(COUNTIF(U389:U418,4)=0,"","+"&amp;COUNTIF(U389:U418,4))),IF('Chiffres et fonctions'!$J$3=2,IF(30-(COUNTIF(U389:U418,""))-(COUNTIF(U389:U418,4))=0,"",30-(COUNTIF(U389:U418,""))-(COUNTIF(U389:U418,4))),""))</f>
        <v/>
      </c>
      <c r="V419" s="144" t="str">
        <f>IF('Chiffres et fonctions'!$J$3=1,IF(COUNTIF(V389:V418,1)=0,IF(COUNTIF(V389:V418,4)=0,"","+"&amp;COUNTIF(V389:V418,4)),COUNTIF(V389:V418,1)&amp;IF(COUNTIF(V389:V418,4)=0,"","+"&amp;COUNTIF(V389:V418,4))),IF('Chiffres et fonctions'!$J$3=2,IF(30-(COUNTIF(V389:V418,""))-(COUNTIF(V389:V418,4))=0,"",30-(COUNTIF(V389:V418,""))-(COUNTIF(V389:V418,4))),""))</f>
        <v/>
      </c>
      <c r="W419" s="143" t="str">
        <f>IF('Chiffres et fonctions'!$J$3=1,IF(COUNTIF(W389:W418,1)=0,IF(COUNTIF(W389:W418,4)=0,"","+"&amp;COUNTIF(W389:W418,4)),COUNTIF(W389:W418,1)&amp;IF(COUNTIF(W389:W418,4)=0,"","+"&amp;COUNTIF(W389:W418,4))),IF('Chiffres et fonctions'!$J$3=2,IF(30-(COUNTIF(W389:W418,""))-(COUNTIF(W389:W418,4))=0,"",30-(COUNTIF(W389:W418,""))-(COUNTIF(W389:W418,4))),""))</f>
        <v/>
      </c>
      <c r="X419" s="144" t="str">
        <f>IF('Chiffres et fonctions'!$J$3=1,IF(COUNTIF(X389:X418,1)=0,IF(COUNTIF(X389:X418,4)=0,"","+"&amp;COUNTIF(X389:X418,4)),COUNTIF(X389:X418,1)&amp;IF(COUNTIF(X389:X418,4)=0,"","+"&amp;COUNTIF(X389:X418,4))),IF('Chiffres et fonctions'!$J$3=2,IF(30-(COUNTIF(X389:X418,""))-(COUNTIF(X389:X418,4))=0,"",30-(COUNTIF(X389:X418,""))-(COUNTIF(X389:X418,4))),""))</f>
        <v/>
      </c>
      <c r="Y419" s="143" t="str">
        <f>IF('Chiffres et fonctions'!$J$3=1,IF(COUNTIF(Y389:Y418,1)=0,IF(COUNTIF(Y389:Y418,4)=0,"","+"&amp;COUNTIF(Y389:Y418,4)),COUNTIF(Y389:Y418,1)&amp;IF(COUNTIF(Y389:Y418,4)=0,"","+"&amp;COUNTIF(Y389:Y418,4))),IF('Chiffres et fonctions'!$J$3=2,IF(30-(COUNTIF(Y389:Y418,""))-(COUNTIF(Y389:Y418,4))=0,"",30-(COUNTIF(Y389:Y418,""))-(COUNTIF(Y389:Y418,4))),""))</f>
        <v/>
      </c>
      <c r="Z419" s="144" t="str">
        <f>IF('Chiffres et fonctions'!$J$3=1,IF(COUNTIF(Z389:Z418,1)=0,IF(COUNTIF(Z389:Z418,4)=0,"","+"&amp;COUNTIF(Z389:Z418,4)),COUNTIF(Z389:Z418,1)&amp;IF(COUNTIF(Z389:Z418,4)=0,"","+"&amp;COUNTIF(Z389:Z418,4))),IF('Chiffres et fonctions'!$J$3=2,IF(30-(COUNTIF(Z389:Z418,""))-(COUNTIF(Z389:Z418,4))=0,"",30-(COUNTIF(Z389:Z418,""))-(COUNTIF(Z389:Z418,4))),""))</f>
        <v/>
      </c>
      <c r="AA419" s="143" t="str">
        <f>IF('Chiffres et fonctions'!$J$3=1,IF(COUNTIF(AA389:AA418,1)=0,IF(COUNTIF(AA389:AA418,4)=0,"","+"&amp;COUNTIF(AA389:AA418,4)),COUNTIF(AA389:AA418,1)&amp;IF(COUNTIF(AA389:AA418,4)=0,"","+"&amp;COUNTIF(AA389:AA418,4))),IF('Chiffres et fonctions'!$J$3=2,IF(30-(COUNTIF(AA389:AA418,""))-(COUNTIF(AA389:AA418,4))=0,"",30-(COUNTIF(AA389:AA418,""))-(COUNTIF(AA389:AA418,4))),""))</f>
        <v/>
      </c>
      <c r="AB419" s="144" t="str">
        <f>IF('Chiffres et fonctions'!$J$3=1,IF(COUNTIF(AB389:AB418,1)=0,IF(COUNTIF(AB389:AB418,4)=0,"","+"&amp;COUNTIF(AB389:AB418,4)),COUNTIF(AB389:AB418,1)&amp;IF(COUNTIF(AB389:AB418,4)=0,"","+"&amp;COUNTIF(AB389:AB418,4))),IF('Chiffres et fonctions'!$J$3=2,IF(30-(COUNTIF(AB389:AB418,""))-(COUNTIF(AB389:AB418,4))=0,"",30-(COUNTIF(AB389:AB418,""))-(COUNTIF(AB389:AB418,4))),""))</f>
        <v/>
      </c>
      <c r="AC419" s="143" t="str">
        <f>IF('Chiffres et fonctions'!$J$3=1,IF(COUNTIF(AC389:AC418,1)=0,IF(COUNTIF(AC389:AC418,4)=0,"","+"&amp;COUNTIF(AC389:AC418,4)),COUNTIF(AC389:AC418,1)&amp;IF(COUNTIF(AC389:AC418,4)=0,"","+"&amp;COUNTIF(AC389:AC418,4))),IF('Chiffres et fonctions'!$J$3=2,IF(30-(COUNTIF(AC389:AC418,""))-(COUNTIF(AC389:AC418,4))=0,"",30-(COUNTIF(AC389:AC418,""))-(COUNTIF(AC389:AC418,4))),""))</f>
        <v/>
      </c>
      <c r="AD419" s="144" t="str">
        <f>IF('Chiffres et fonctions'!$J$3=1,IF(COUNTIF(AD389:AD418,1)=0,IF(COUNTIF(AD389:AD418,4)=0,"","+"&amp;COUNTIF(AD389:AD418,4)),COUNTIF(AD389:AD418,1)&amp;IF(COUNTIF(AD389:AD418,4)=0,"","+"&amp;COUNTIF(AD389:AD418,4))),IF('Chiffres et fonctions'!$J$3=2,IF(30-(COUNTIF(AD389:AD418,""))-(COUNTIF(AD389:AD418,4))=0,"",30-(COUNTIF(AD389:AD418,""))-(COUNTIF(AD389:AD418,4))),""))</f>
        <v/>
      </c>
      <c r="AE419" s="143" t="str">
        <f>IF('Chiffres et fonctions'!$J$3=1,IF(COUNTIF(AE389:AE418,1)=0,IF(COUNTIF(AE389:AE418,4)=0,"","+"&amp;COUNTIF(AE389:AE418,4)),COUNTIF(AE389:AE418,1)&amp;IF(COUNTIF(AE389:AE418,4)=0,"","+"&amp;COUNTIF(AE389:AE418,4))),IF('Chiffres et fonctions'!$J$3=2,IF(30-(COUNTIF(AE389:AE418,""))-(COUNTIF(AE389:AE418,4))=0,"",30-(COUNTIF(AE389:AE418,""))-(COUNTIF(AE389:AE418,4))),""))</f>
        <v/>
      </c>
      <c r="AF419" s="144" t="str">
        <f>IF('Chiffres et fonctions'!$J$3=1,IF(COUNTIF(AF389:AF418,1)=0,IF(COUNTIF(AF389:AF418,4)=0,"","+"&amp;COUNTIF(AF389:AF418,4)),COUNTIF(AF389:AF418,1)&amp;IF(COUNTIF(AF389:AF418,4)=0,"","+"&amp;COUNTIF(AF389:AF418,4))),IF('Chiffres et fonctions'!$J$3=2,IF(30-(COUNTIF(AF389:AF418,""))-(COUNTIF(AF389:AF418,4))=0,"",30-(COUNTIF(AF389:AF418,""))-(COUNTIF(AF389:AF418,4))),""))</f>
        <v/>
      </c>
      <c r="AG419" s="143" t="str">
        <f>IF('Chiffres et fonctions'!$J$3=1,IF(COUNTIF(AG389:AG418,1)=0,IF(COUNTIF(AG389:AG418,4)=0,"","+"&amp;COUNTIF(AG389:AG418,4)),COUNTIF(AG389:AG418,1)&amp;IF(COUNTIF(AG389:AG418,4)=0,"","+"&amp;COUNTIF(AG389:AG418,4))),IF('Chiffres et fonctions'!$J$3=2,IF(30-(COUNTIF(AG389:AG418,""))-(COUNTIF(AG389:AG418,4))=0,"",30-(COUNTIF(AG389:AG418,""))-(COUNTIF(AG389:AG418,4))),""))</f>
        <v/>
      </c>
      <c r="AH419" s="144" t="str">
        <f>IF('Chiffres et fonctions'!$J$3=1,IF(COUNTIF(AH389:AH418,1)=0,IF(COUNTIF(AH389:AH418,4)=0,"","+"&amp;COUNTIF(AH389:AH418,4)),COUNTIF(AH389:AH418,1)&amp;IF(COUNTIF(AH389:AH418,4)=0,"","+"&amp;COUNTIF(AH389:AH418,4))),IF('Chiffres et fonctions'!$J$3=2,IF(30-(COUNTIF(AH389:AH418,""))-(COUNTIF(AH389:AH418,4))=0,"",30-(COUNTIF(AH389:AH418,""))-(COUNTIF(AH389:AH418,4))),""))</f>
        <v/>
      </c>
      <c r="AI419" s="143" t="str">
        <f>IF('Chiffres et fonctions'!$J$3=1,IF(COUNTIF(AI389:AI418,1)=0,IF(COUNTIF(AI389:AI418,4)=0,"","+"&amp;COUNTIF(AI389:AI418,4)),COUNTIF(AI389:AI418,1)&amp;IF(COUNTIF(AI389:AI418,4)=0,"","+"&amp;COUNTIF(AI389:AI418,4))),IF('Chiffres et fonctions'!$J$3=2,IF(30-(COUNTIF(AI389:AI418,""))-(COUNTIF(AI389:AI418,4))=0,"",30-(COUNTIF(AI389:AI418,""))-(COUNTIF(AI389:AI418,4))),""))</f>
        <v/>
      </c>
      <c r="AJ419" s="144" t="str">
        <f>IF('Chiffres et fonctions'!$J$3=1,IF(COUNTIF(AJ389:AJ418,1)=0,IF(COUNTIF(AJ389:AJ418,4)=0,"","+"&amp;COUNTIF(AJ389:AJ418,4)),COUNTIF(AJ389:AJ418,1)&amp;IF(COUNTIF(AJ389:AJ418,4)=0,"","+"&amp;COUNTIF(AJ389:AJ418,4))),IF('Chiffres et fonctions'!$J$3=2,IF(30-(COUNTIF(AJ389:AJ418,""))-(COUNTIF(AJ389:AJ418,4))=0,"",30-(COUNTIF(AJ389:AJ418,""))-(COUNTIF(AJ389:AJ418,4))),""))</f>
        <v/>
      </c>
      <c r="AK419" s="143" t="str">
        <f>IF('Chiffres et fonctions'!$J$3=1,IF(COUNTIF(AK389:AK418,1)=0,IF(COUNTIF(AK389:AK418,4)=0,"","+"&amp;COUNTIF(AK389:AK418,4)),COUNTIF(AK389:AK418,1)&amp;IF(COUNTIF(AK389:AK418,4)=0,"","+"&amp;COUNTIF(AK389:AK418,4))),IF('Chiffres et fonctions'!$J$3=2,IF(30-(COUNTIF(AK389:AK418,""))-(COUNTIF(AK389:AK418,4))=0,"",30-(COUNTIF(AK389:AK418,""))-(COUNTIF(AK389:AK418,4))),""))</f>
        <v/>
      </c>
      <c r="AL419" s="144" t="str">
        <f>IF('Chiffres et fonctions'!$J$3=1,IF(COUNTIF(AL389:AL418,1)=0,IF(COUNTIF(AL389:AL418,4)=0,"","+"&amp;COUNTIF(AL389:AL418,4)),COUNTIF(AL389:AL418,1)&amp;IF(COUNTIF(AL389:AL418,4)=0,"","+"&amp;COUNTIF(AL389:AL418,4))),IF('Chiffres et fonctions'!$J$3=2,IF(30-(COUNTIF(AL389:AL418,""))-(COUNTIF(AL389:AL418,4))=0,"",30-(COUNTIF(AL389:AL418,""))-(COUNTIF(AL389:AL418,4))),""))</f>
        <v/>
      </c>
      <c r="AM419" s="143" t="str">
        <f>IF('Chiffres et fonctions'!$J$3=1,IF(COUNTIF(AM389:AM418,1)=0,IF(COUNTIF(AM389:AM418,4)=0,"","+"&amp;COUNTIF(AM389:AM418,4)),COUNTIF(AM389:AM418,1)&amp;IF(COUNTIF(AM389:AM418,4)=0,"","+"&amp;COUNTIF(AM389:AM418,4))),IF('Chiffres et fonctions'!$J$3=2,IF(30-(COUNTIF(AM389:AM418,""))-(COUNTIF(AM389:AM418,4))=0,"",30-(COUNTIF(AM389:AM418,""))-(COUNTIF(AM389:AM418,4))),""))</f>
        <v/>
      </c>
      <c r="AN419" s="144" t="str">
        <f>IF('Chiffres et fonctions'!$J$3=1,IF(COUNTIF(AN389:AN418,1)=0,IF(COUNTIF(AN389:AN418,4)=0,"","+"&amp;COUNTIF(AN389:AN418,4)),COUNTIF(AN389:AN418,1)&amp;IF(COUNTIF(AN389:AN418,4)=0,"","+"&amp;COUNTIF(AN389:AN418,4))),IF('Chiffres et fonctions'!$J$3=2,IF(30-(COUNTIF(AN389:AN418,""))-(COUNTIF(AN389:AN418,4))=0,"",30-(COUNTIF(AN389:AN418,""))-(COUNTIF(AN389:AN418,4))),""))</f>
        <v/>
      </c>
      <c r="AO419" s="143" t="str">
        <f>IF('Chiffres et fonctions'!$J$3=1,IF(COUNTIF(AO389:AO418,1)=0,IF(COUNTIF(AO389:AO418,4)=0,"","+"&amp;COUNTIF(AO389:AO418,4)),COUNTIF(AO389:AO418,1)&amp;IF(COUNTIF(AO389:AO418,4)=0,"","+"&amp;COUNTIF(AO389:AO418,4))),IF('Chiffres et fonctions'!$J$3=2,IF(30-(COUNTIF(AO389:AO418,""))-(COUNTIF(AO389:AO418,4))=0,"",30-(COUNTIF(AO389:AO418,""))-(COUNTIF(AO389:AO418,4))),""))</f>
        <v/>
      </c>
      <c r="AP419" s="144" t="str">
        <f>IF('Chiffres et fonctions'!$J$3=1,IF(COUNTIF(AP389:AP418,1)=0,IF(COUNTIF(AP389:AP418,4)=0,"","+"&amp;COUNTIF(AP389:AP418,4)),COUNTIF(AP389:AP418,1)&amp;IF(COUNTIF(AP389:AP418,4)=0,"","+"&amp;COUNTIF(AP389:AP418,4))),IF('Chiffres et fonctions'!$J$3=2,IF(30-(COUNTIF(AP389:AP418,""))-(COUNTIF(AP389:AP418,4))=0,"",30-(COUNTIF(AP389:AP418,""))-(COUNTIF(AP389:AP418,4))),""))</f>
        <v/>
      </c>
      <c r="AQ419" s="143" t="str">
        <f>IF('Chiffres et fonctions'!$J$3=1,IF(COUNTIF(AQ389:AQ418,1)=0,IF(COUNTIF(AQ389:AQ418,4)=0,"","+"&amp;COUNTIF(AQ389:AQ418,4)),COUNTIF(AQ389:AQ418,1)&amp;IF(COUNTIF(AQ389:AQ418,4)=0,"","+"&amp;COUNTIF(AQ389:AQ418,4))),IF('Chiffres et fonctions'!$J$3=2,IF(30-(COUNTIF(AQ389:AQ418,""))-(COUNTIF(AQ389:AQ418,4))=0,"",30-(COUNTIF(AQ389:AQ418,""))-(COUNTIF(AQ389:AQ418,4))),""))</f>
        <v/>
      </c>
      <c r="AR419" s="144" t="str">
        <f>IF('Chiffres et fonctions'!$J$3=1,IF(COUNTIF(AR389:AR418,1)=0,IF(COUNTIF(AR389:AR418,4)=0,"","+"&amp;COUNTIF(AR389:AR418,4)),COUNTIF(AR389:AR418,1)&amp;IF(COUNTIF(AR389:AR418,4)=0,"","+"&amp;COUNTIF(AR389:AR418,4))),IF('Chiffres et fonctions'!$J$3=2,IF(30-(COUNTIF(AR389:AR418,""))-(COUNTIF(AR389:AR418,4))=0,"",30-(COUNTIF(AR389:AR418,""))-(COUNTIF(AR389:AR418,4))),""))</f>
        <v/>
      </c>
      <c r="AS419" s="143" t="str">
        <f>IF('Chiffres et fonctions'!$J$3=1,IF(COUNTIF(AS389:AS418,1)=0,IF(COUNTIF(AS389:AS418,4)=0,"","+"&amp;COUNTIF(AS389:AS418,4)),COUNTIF(AS389:AS418,1)&amp;IF(COUNTIF(AS389:AS418,4)=0,"","+"&amp;COUNTIF(AS389:AS418,4))),IF('Chiffres et fonctions'!$J$3=2,IF(30-(COUNTIF(AS389:AS418,""))-(COUNTIF(AS389:AS418,4))=0,"",30-(COUNTIF(AS389:AS418,""))-(COUNTIF(AS389:AS418,4))),""))</f>
        <v/>
      </c>
      <c r="AT419" s="144" t="str">
        <f>IF('Chiffres et fonctions'!$J$3=1,IF(COUNTIF(AT389:AT418,1)=0,IF(COUNTIF(AT389:AT418,4)=0,"","+"&amp;COUNTIF(AT389:AT418,4)),COUNTIF(AT389:AT418,1)&amp;IF(COUNTIF(AT389:AT418,4)=0,"","+"&amp;COUNTIF(AT389:AT418,4))),IF('Chiffres et fonctions'!$J$3=2,IF(30-(COUNTIF(AT389:AT418,""))-(COUNTIF(AT389:AT418,4))=0,"",30-(COUNTIF(AT389:AT418,""))-(COUNTIF(AT389:AT418,4))),""))</f>
        <v/>
      </c>
      <c r="AU419" s="143" t="str">
        <f>IF('Chiffres et fonctions'!$J$3=1,IF(COUNTIF(AU389:AU418,1)=0,IF(COUNTIF(AU389:AU418,4)=0,"","+"&amp;COUNTIF(AU389:AU418,4)),COUNTIF(AU389:AU418,1)&amp;IF(COUNTIF(AU389:AU418,4)=0,"","+"&amp;COUNTIF(AU389:AU418,4))),IF('Chiffres et fonctions'!$J$3=2,IF(30-(COUNTIF(AU389:AU418,""))-(COUNTIF(AU389:AU418,4))=0,"",30-(COUNTIF(AU389:AU418,""))-(COUNTIF(AU389:AU418,4))),""))</f>
        <v/>
      </c>
      <c r="AV419" s="144" t="str">
        <f>IF('Chiffres et fonctions'!$J$3=1,IF(COUNTIF(AV389:AV418,1)=0,IF(COUNTIF(AV389:AV418,4)=0,"","+"&amp;COUNTIF(AV389:AV418,4)),COUNTIF(AV389:AV418,1)&amp;IF(COUNTIF(AV389:AV418,4)=0,"","+"&amp;COUNTIF(AV389:AV418,4))),IF('Chiffres et fonctions'!$J$3=2,IF(30-(COUNTIF(AV389:AV418,""))-(COUNTIF(AV389:AV418,4))=0,"",30-(COUNTIF(AV389:AV418,""))-(COUNTIF(AV389:AV418,4))),""))</f>
        <v/>
      </c>
      <c r="AW419" s="143" t="str">
        <f>IF('Chiffres et fonctions'!$J$3=1,IF(COUNTIF(AW389:AW418,1)=0,IF(COUNTIF(AW389:AW418,4)=0,"","+"&amp;COUNTIF(AW389:AW418,4)),COUNTIF(AW389:AW418,1)&amp;IF(COUNTIF(AW389:AW418,4)=0,"","+"&amp;COUNTIF(AW389:AW418,4))),IF('Chiffres et fonctions'!$J$3=2,IF(30-(COUNTIF(AW389:AW418,""))-(COUNTIF(AW389:AW418,4))=0,"",30-(COUNTIF(AW389:AW418,""))-(COUNTIF(AW389:AW418,4))),""))</f>
        <v/>
      </c>
      <c r="AX419" s="144" t="str">
        <f>IF('Chiffres et fonctions'!$J$3=1,IF(COUNTIF(AX389:AX418,1)=0,IF(COUNTIF(AX389:AX418,4)=0,"","+"&amp;COUNTIF(AX389:AX418,4)),COUNTIF(AX389:AX418,1)&amp;IF(COUNTIF(AX389:AX418,4)=0,"","+"&amp;COUNTIF(AX389:AX418,4))),IF('Chiffres et fonctions'!$J$3=2,IF(30-(COUNTIF(AX389:AX418,""))-(COUNTIF(AX389:AX418,4))=0,"",30-(COUNTIF(AX389:AX418,""))-(COUNTIF(AX389:AX418,4))),""))</f>
        <v/>
      </c>
      <c r="AY419" s="143" t="str">
        <f>IF('Chiffres et fonctions'!$J$3=1,IF(COUNTIF(AY389:AY418,1)=0,IF(COUNTIF(AY389:AY418,4)=0,"","+"&amp;COUNTIF(AY389:AY418,4)),COUNTIF(AY389:AY418,1)&amp;IF(COUNTIF(AY389:AY418,4)=0,"","+"&amp;COUNTIF(AY389:AY418,4))),IF('Chiffres et fonctions'!$J$3=2,IF(30-(COUNTIF(AY389:AY418,""))-(COUNTIF(AY389:AY418,4))=0,"",30-(COUNTIF(AY389:AY418,""))-(COUNTIF(AY389:AY418,4))),""))</f>
        <v/>
      </c>
      <c r="AZ419" s="144" t="str">
        <f>IF('Chiffres et fonctions'!$J$3=1,IF(COUNTIF(AZ389:AZ418,1)=0,IF(COUNTIF(AZ389:AZ418,4)=0,"","+"&amp;COUNTIF(AZ389:AZ418,4)),COUNTIF(AZ389:AZ418,1)&amp;IF(COUNTIF(AZ389:AZ418,4)=0,"","+"&amp;COUNTIF(AZ389:AZ418,4))),IF('Chiffres et fonctions'!$J$3=2,IF(30-(COUNTIF(AZ389:AZ418,""))-(COUNTIF(AZ389:AZ418,4))=0,"",30-(COUNTIF(AZ389:AZ418,""))-(COUNTIF(AZ389:AZ418,4))),""))</f>
        <v/>
      </c>
      <c r="BA419" s="143" t="str">
        <f>IF('Chiffres et fonctions'!$J$3=1,IF(COUNTIF(BA389:BA418,1)=0,IF(COUNTIF(BA389:BA418,4)=0,"","+"&amp;COUNTIF(BA389:BA418,4)),COUNTIF(BA389:BA418,1)&amp;IF(COUNTIF(BA389:BA418,4)=0,"","+"&amp;COUNTIF(BA389:BA418,4))),IF('Chiffres et fonctions'!$J$3=2,IF(30-(COUNTIF(BA389:BA418,""))-(COUNTIF(BA389:BA418,4))=0,"",30-(COUNTIF(BA389:BA418,""))-(COUNTIF(BA389:BA418,4))),""))</f>
        <v/>
      </c>
      <c r="BB419" s="144" t="str">
        <f>IF('Chiffres et fonctions'!$J$3=1,IF(COUNTIF(BB389:BB418,1)=0,IF(COUNTIF(BB389:BB418,4)=0,"","+"&amp;COUNTIF(BB389:BB418,4)),COUNTIF(BB389:BB418,1)&amp;IF(COUNTIF(BB389:BB418,4)=0,"","+"&amp;COUNTIF(BB389:BB418,4))),IF('Chiffres et fonctions'!$J$3=2,IF(30-(COUNTIF(BB389:BB418,""))-(COUNTIF(BB389:BB418,4))=0,"",30-(COUNTIF(BB389:BB418,""))-(COUNTIF(BB389:BB418,4))),""))</f>
        <v/>
      </c>
      <c r="BC419" s="119">
        <f>SUM(BC389:BC418)</f>
        <v>0</v>
      </c>
      <c r="BD419" s="417"/>
      <c r="BE419" s="152"/>
      <c r="BF419" s="153"/>
      <c r="BG419" s="154"/>
      <c r="BH419" s="153">
        <v>0.91849999999999998</v>
      </c>
      <c r="BI419" s="153"/>
      <c r="BJ419" s="153"/>
      <c r="BK419" s="281"/>
      <c r="BL419" s="181"/>
      <c r="BM419" s="181"/>
      <c r="BN419" s="181"/>
      <c r="BO419" s="181"/>
      <c r="BP419" s="181"/>
      <c r="BQ419" s="181"/>
      <c r="BR419" s="120"/>
      <c r="BS419" s="120"/>
      <c r="BT419" s="181"/>
      <c r="BU419" s="242"/>
      <c r="BV419" s="238"/>
      <c r="BW419" s="242"/>
      <c r="BX419" s="238"/>
      <c r="BY419" s="122"/>
      <c r="BZ419" s="122"/>
      <c r="CA419" s="122"/>
      <c r="CB419" s="122"/>
      <c r="CC419" s="122"/>
      <c r="CD419" s="122"/>
      <c r="CE419" s="122"/>
      <c r="CF419" s="122"/>
      <c r="CG419" s="122"/>
      <c r="CH419" s="122"/>
      <c r="CI419" s="122"/>
      <c r="CJ419" s="122"/>
      <c r="CK419" s="122"/>
      <c r="CL419" s="122"/>
      <c r="CM419" s="122"/>
      <c r="CN419" s="122"/>
      <c r="CO419" s="122"/>
      <c r="CP419" s="122"/>
      <c r="CQ419" s="122"/>
      <c r="CR419" s="122"/>
      <c r="CS419" s="122"/>
      <c r="CT419" s="122"/>
      <c r="CU419" s="122"/>
      <c r="CV419" s="122"/>
      <c r="CW419" s="122"/>
      <c r="CX419" s="122"/>
      <c r="CY419" s="122"/>
      <c r="CZ419" s="122"/>
      <c r="DA419" s="122"/>
      <c r="DB419" s="122"/>
      <c r="DC419" s="122"/>
      <c r="DD419" s="122"/>
      <c r="DE419" s="122"/>
      <c r="DF419" s="122"/>
      <c r="DG419" s="122"/>
      <c r="DH419" s="122"/>
      <c r="DI419" s="122"/>
      <c r="DJ419" s="122"/>
      <c r="DK419" s="122"/>
      <c r="DL419" s="122"/>
      <c r="DM419" s="122"/>
      <c r="DN419" s="122"/>
      <c r="DO419" s="122"/>
      <c r="DP419" s="122"/>
      <c r="DQ419" s="122"/>
      <c r="DR419" s="122"/>
      <c r="DS419" s="122"/>
      <c r="DT419" s="122"/>
      <c r="DU419" s="122"/>
      <c r="DV419" s="122"/>
      <c r="DW419" s="122"/>
      <c r="DX419" s="122"/>
      <c r="DY419" s="122"/>
      <c r="DZ419" s="122"/>
      <c r="EA419" s="122"/>
      <c r="EB419" s="122"/>
      <c r="EC419" s="122"/>
      <c r="ED419" s="122"/>
      <c r="EE419" s="122"/>
      <c r="EF419" s="122"/>
      <c r="EG419" s="122"/>
      <c r="EH419" s="122"/>
      <c r="EI419" s="122"/>
      <c r="EJ419" s="122"/>
      <c r="EK419" s="122"/>
      <c r="EL419" s="122"/>
      <c r="EM419" s="122"/>
      <c r="EN419" s="122"/>
      <c r="EO419" s="122"/>
      <c r="EP419" s="122"/>
      <c r="EQ419" s="122"/>
      <c r="ER419" s="122"/>
      <c r="ES419" s="122"/>
      <c r="ET419" s="122"/>
      <c r="EU419" s="122"/>
      <c r="EV419" s="122"/>
      <c r="EW419" s="122"/>
      <c r="EX419" s="122"/>
      <c r="EY419" s="122"/>
      <c r="EZ419" s="122"/>
      <c r="FA419" s="122"/>
      <c r="FB419" s="122"/>
      <c r="FC419" s="122"/>
      <c r="FD419" s="122"/>
      <c r="FE419" s="122"/>
      <c r="FF419" s="122"/>
      <c r="FG419" s="122"/>
      <c r="FH419" s="122"/>
      <c r="FI419" s="122"/>
      <c r="FJ419" s="122"/>
      <c r="FK419" s="122"/>
      <c r="FL419" s="122"/>
      <c r="FM419" s="122"/>
      <c r="FN419" s="122"/>
      <c r="FO419" s="122"/>
      <c r="FP419" s="122"/>
      <c r="FQ419" s="122"/>
      <c r="FR419" s="122"/>
      <c r="FS419" s="122"/>
      <c r="FT419" s="122"/>
      <c r="FU419" s="122"/>
      <c r="FV419" s="122"/>
      <c r="FW419" s="122"/>
      <c r="FX419" s="122"/>
      <c r="FY419" s="122"/>
      <c r="FZ419" s="122"/>
      <c r="GA419" s="122"/>
      <c r="GB419" s="122"/>
      <c r="GC419" s="122"/>
      <c r="GD419" s="122"/>
      <c r="GE419" s="122"/>
      <c r="GF419" s="122"/>
      <c r="GG419" s="122"/>
      <c r="GH419" s="122"/>
      <c r="GI419" s="122"/>
      <c r="GJ419" s="122"/>
      <c r="GK419" s="122"/>
      <c r="GL419" s="122"/>
      <c r="GM419" s="122"/>
      <c r="GN419" s="122"/>
      <c r="GO419" s="122"/>
      <c r="GP419" s="122"/>
      <c r="GQ419" s="122"/>
      <c r="GR419" s="122"/>
      <c r="GS419" s="122"/>
      <c r="GT419" s="122"/>
      <c r="GU419" s="122"/>
      <c r="GV419" s="122"/>
      <c r="GW419" s="122"/>
      <c r="GX419" s="122"/>
      <c r="GY419" s="122"/>
      <c r="GZ419" s="122"/>
      <c r="HA419" s="122"/>
      <c r="HB419" s="122"/>
      <c r="HC419" s="122"/>
      <c r="HD419" s="122"/>
      <c r="HE419" s="122"/>
      <c r="HF419" s="122"/>
      <c r="HG419" s="122"/>
      <c r="HH419" s="122"/>
      <c r="HI419" s="122"/>
      <c r="HJ419" s="122"/>
      <c r="HK419" s="122"/>
      <c r="HL419" s="122"/>
      <c r="HM419" s="122"/>
      <c r="HN419" s="122"/>
      <c r="HO419" s="122"/>
      <c r="HP419" s="122"/>
      <c r="HQ419" s="122"/>
      <c r="HR419" s="122"/>
      <c r="HS419" s="122"/>
      <c r="HT419" s="122"/>
      <c r="HU419" s="122"/>
      <c r="HV419" s="122"/>
      <c r="HW419" s="122"/>
      <c r="HX419" s="122"/>
      <c r="HY419" s="122"/>
      <c r="HZ419" s="122"/>
      <c r="IA419" s="122"/>
      <c r="IB419" s="122"/>
      <c r="IC419" s="122"/>
      <c r="ID419" s="122"/>
      <c r="IE419" s="122"/>
      <c r="IF419" s="122"/>
      <c r="IG419" s="122"/>
      <c r="IH419" s="122"/>
      <c r="II419" s="122"/>
      <c r="IJ419" s="122"/>
      <c r="IK419" s="122"/>
      <c r="IL419" s="122"/>
      <c r="IM419" s="122"/>
      <c r="IN419" s="122"/>
      <c r="IO419" s="122"/>
      <c r="IP419" s="122"/>
      <c r="IQ419" s="122"/>
      <c r="IR419" s="122"/>
      <c r="IS419" s="122"/>
      <c r="IT419" s="122"/>
      <c r="IU419" s="122"/>
      <c r="IV419" s="122"/>
      <c r="IW419" s="122"/>
      <c r="IX419" s="122"/>
      <c r="IY419" s="122"/>
      <c r="IZ419" s="122"/>
      <c r="JA419" s="122"/>
      <c r="JB419" s="122"/>
      <c r="JC419" s="122"/>
      <c r="JD419" s="122"/>
      <c r="JE419" s="122"/>
      <c r="JF419" s="122"/>
      <c r="JG419" s="122"/>
      <c r="JH419" s="122"/>
      <c r="JI419" s="122"/>
      <c r="JJ419" s="122"/>
      <c r="JK419" s="122"/>
      <c r="JL419" s="122"/>
      <c r="JM419" s="122"/>
      <c r="JN419" s="122"/>
      <c r="JO419" s="122"/>
      <c r="JP419" s="122"/>
      <c r="JQ419" s="122"/>
      <c r="JR419" s="122"/>
      <c r="JS419" s="122"/>
      <c r="JT419" s="122"/>
      <c r="JU419" s="122"/>
      <c r="JV419" s="122"/>
      <c r="JW419" s="122"/>
      <c r="JX419" s="122"/>
      <c r="JY419" s="122"/>
      <c r="JZ419" s="122"/>
      <c r="KA419" s="122"/>
      <c r="KB419" s="122"/>
      <c r="KC419" s="122"/>
      <c r="KD419" s="122"/>
      <c r="KE419" s="122"/>
      <c r="KF419" s="122"/>
      <c r="KG419" s="122"/>
      <c r="KH419" s="122"/>
      <c r="KI419" s="122"/>
      <c r="KJ419" s="122"/>
      <c r="KK419" s="122"/>
      <c r="KL419" s="122"/>
      <c r="KM419" s="122"/>
      <c r="KN419" s="122"/>
      <c r="KO419" s="122"/>
      <c r="KP419" s="122"/>
      <c r="KQ419" s="122"/>
      <c r="KR419" s="122"/>
      <c r="KS419" s="122"/>
      <c r="KT419" s="122"/>
      <c r="KU419" s="122"/>
      <c r="KV419" s="122"/>
      <c r="KW419" s="122"/>
      <c r="KX419" s="122"/>
      <c r="KY419" s="122"/>
      <c r="KZ419" s="122"/>
      <c r="LA419" s="122"/>
      <c r="LB419" s="122"/>
      <c r="LC419" s="122"/>
      <c r="LD419" s="122"/>
      <c r="LE419" s="122"/>
      <c r="LF419" s="122"/>
      <c r="LG419" s="122"/>
      <c r="LH419" s="122"/>
      <c r="LI419" s="122"/>
      <c r="LJ419" s="122"/>
      <c r="LK419" s="122"/>
      <c r="LL419" s="122"/>
      <c r="LM419" s="122"/>
      <c r="LN419" s="122"/>
      <c r="LO419" s="122"/>
      <c r="LP419" s="122"/>
      <c r="LQ419" s="122"/>
      <c r="LR419" s="122"/>
      <c r="LS419" s="122"/>
      <c r="LT419" s="122"/>
      <c r="LU419" s="122"/>
      <c r="LV419" s="122"/>
      <c r="LW419" s="122"/>
      <c r="LX419" s="122"/>
      <c r="LY419" s="122"/>
      <c r="LZ419" s="122"/>
      <c r="MA419" s="122"/>
      <c r="MB419" s="122"/>
      <c r="MC419" s="122"/>
      <c r="MD419" s="122"/>
      <c r="ME419" s="122"/>
      <c r="MF419" s="122"/>
      <c r="MG419" s="122"/>
      <c r="MH419" s="122"/>
      <c r="MI419" s="122"/>
      <c r="MJ419" s="122"/>
      <c r="MK419" s="122"/>
      <c r="ML419" s="122"/>
      <c r="MM419" s="122"/>
      <c r="MN419" s="122"/>
      <c r="MO419" s="122"/>
      <c r="MP419" s="122"/>
      <c r="MQ419" s="122"/>
      <c r="MS419" s="241"/>
      <c r="MT419" s="123"/>
      <c r="MU419" s="124"/>
      <c r="MV419" s="124"/>
      <c r="MW419" s="124"/>
      <c r="MX419" s="124"/>
      <c r="MY419" s="124"/>
      <c r="MZ419" s="124"/>
      <c r="NA419" s="124"/>
      <c r="NB419" s="124"/>
      <c r="NC419" s="124"/>
      <c r="ND419" s="124"/>
      <c r="NE419" s="124"/>
      <c r="NF419" s="124"/>
      <c r="NG419" s="124"/>
      <c r="NH419" s="124"/>
      <c r="NI419" s="124"/>
      <c r="NJ419" s="124"/>
      <c r="NK419" s="124"/>
      <c r="NL419" s="124"/>
      <c r="NM419" s="125"/>
      <c r="NN419" s="370"/>
    </row>
    <row r="420" spans="1:384" s="121" customFormat="1" ht="10.199999999999999" customHeight="1" thickBot="1" x14ac:dyDescent="0.35">
      <c r="A420" s="116"/>
      <c r="B420" s="389"/>
      <c r="C420" s="425"/>
      <c r="D420" s="126"/>
      <c r="E420" s="321"/>
      <c r="F420" s="321"/>
      <c r="G420" s="321"/>
      <c r="H420" s="127"/>
      <c r="I420" s="429" t="str">
        <f>I385</f>
        <v>BRASSERIE</v>
      </c>
      <c r="J420" s="429"/>
      <c r="K420" s="429"/>
      <c r="L420" s="429"/>
      <c r="M420" s="429"/>
      <c r="N420" s="430"/>
      <c r="O420" s="145" t="str">
        <f>IF('Chiffres et fonctions'!$J$3=1,IF(COUNTIF(O389:O418,2)=0,"",COUNTIF(O389:O418,2)),IF('Chiffres et fonctions'!$J$3=2,IF(COUNTIF(O389:O418,4)=0,"","+ "&amp;(COUNTIF(O389:O418,4))),""))</f>
        <v/>
      </c>
      <c r="P420" s="146" t="str">
        <f>IF('Chiffres et fonctions'!$J$3=1,IF(COUNTIF(P389:P418,2)=0,"",COUNTIF(P389:P418,2)),IF('Chiffres et fonctions'!$J$3=2,IF(COUNTIF(P389:P418,4)=0,"","+ "&amp;(COUNTIF(P389:P418,4))),""))</f>
        <v/>
      </c>
      <c r="Q420" s="145" t="str">
        <f>IF('Chiffres et fonctions'!$J$3=1,IF(COUNTIF(Q389:Q418,2)=0,"",COUNTIF(Q389:Q418,2)),IF('Chiffres et fonctions'!$J$3=2,IF(COUNTIF(Q389:Q418,4)=0,"","+ "&amp;(COUNTIF(Q389:Q418,4))),""))</f>
        <v/>
      </c>
      <c r="R420" s="146" t="str">
        <f>IF('Chiffres et fonctions'!$J$3=1,IF(COUNTIF(R389:R418,2)=0,"",COUNTIF(R389:R418,2)),IF('Chiffres et fonctions'!$J$3=2,IF(COUNTIF(R389:R418,4)=0,"","+ "&amp;(COUNTIF(R389:R418,4))),""))</f>
        <v/>
      </c>
      <c r="S420" s="145" t="str">
        <f>IF('Chiffres et fonctions'!$J$3=1,IF(COUNTIF(S389:S418,2)=0,"",COUNTIF(S389:S418,2)),IF('Chiffres et fonctions'!$J$3=2,IF(COUNTIF(S389:S418,4)=0,"","+ "&amp;(COUNTIF(S389:S418,4))),""))</f>
        <v/>
      </c>
      <c r="T420" s="146" t="str">
        <f>IF('Chiffres et fonctions'!$J$3=1,IF(COUNTIF(T389:T418,2)=0,"",COUNTIF(T389:T418,2)),IF('Chiffres et fonctions'!$J$3=2,IF(COUNTIF(T389:T418,4)=0,"","+ "&amp;(COUNTIF(T389:T418,4))),""))</f>
        <v/>
      </c>
      <c r="U420" s="145" t="str">
        <f>IF('Chiffres et fonctions'!$J$3=1,IF(COUNTIF(U389:U418,2)=0,"",COUNTIF(U389:U418,2)),IF('Chiffres et fonctions'!$J$3=2,IF(COUNTIF(U389:U418,4)=0,"","+ "&amp;(COUNTIF(U389:U418,4))),""))</f>
        <v/>
      </c>
      <c r="V420" s="146" t="str">
        <f>IF('Chiffres et fonctions'!$J$3=1,IF(COUNTIF(V389:V418,2)=0,"",COUNTIF(V389:V418,2)),IF('Chiffres et fonctions'!$J$3=2,IF(COUNTIF(V389:V418,4)=0,"","+ "&amp;(COUNTIF(V389:V418,4))),""))</f>
        <v/>
      </c>
      <c r="W420" s="145" t="str">
        <f>IF('Chiffres et fonctions'!$J$3=1,IF(COUNTIF(W389:W418,2)=0,"",COUNTIF(W389:W418,2)),IF('Chiffres et fonctions'!$J$3=2,IF(COUNTIF(W389:W418,4)=0,"","+ "&amp;(COUNTIF(W389:W418,4))),""))</f>
        <v/>
      </c>
      <c r="X420" s="146" t="str">
        <f>IF('Chiffres et fonctions'!$J$3=1,IF(COUNTIF(X389:X418,2)=0,"",COUNTIF(X389:X418,2)),IF('Chiffres et fonctions'!$J$3=2,IF(COUNTIF(X389:X418,4)=0,"","+ "&amp;(COUNTIF(X389:X418,4))),""))</f>
        <v/>
      </c>
      <c r="Y420" s="145" t="str">
        <f>IF('Chiffres et fonctions'!$J$3=1,IF(COUNTIF(Y389:Y418,2)=0,"",COUNTIF(Y389:Y418,2)),IF('Chiffres et fonctions'!$J$3=2,IF(COUNTIF(Y389:Y418,4)=0,"","+ "&amp;(COUNTIF(Y389:Y418,4))),""))</f>
        <v/>
      </c>
      <c r="Z420" s="146" t="str">
        <f>IF('Chiffres et fonctions'!$J$3=1,IF(COUNTIF(Z389:Z418,2)=0,"",COUNTIF(Z389:Z418,2)),IF('Chiffres et fonctions'!$J$3=2,IF(COUNTIF(Z389:Z418,4)=0,"","+ "&amp;(COUNTIF(Z389:Z418,4))),""))</f>
        <v/>
      </c>
      <c r="AA420" s="145" t="str">
        <f>IF('Chiffres et fonctions'!$J$3=1,IF(COUNTIF(AA389:AA418,2)=0,"",COUNTIF(AA389:AA418,2)),IF('Chiffres et fonctions'!$J$3=2,IF(COUNTIF(AA389:AA418,4)=0,"","+ "&amp;(COUNTIF(AA389:AA418,4))),""))</f>
        <v/>
      </c>
      <c r="AB420" s="146" t="str">
        <f>IF('Chiffres et fonctions'!$J$3=1,IF(COUNTIF(AB389:AB418,2)=0,"",COUNTIF(AB389:AB418,2)),IF('Chiffres et fonctions'!$J$3=2,IF(COUNTIF(AB389:AB418,4)=0,"","+ "&amp;(COUNTIF(AB389:AB418,4))),""))</f>
        <v/>
      </c>
      <c r="AC420" s="145" t="str">
        <f>IF('Chiffres et fonctions'!$J$3=1,IF(COUNTIF(AC389:AC418,2)=0,"",COUNTIF(AC389:AC418,2)),IF('Chiffres et fonctions'!$J$3=2,IF(COUNTIF(AC389:AC418,4)=0,"","+ "&amp;(COUNTIF(AC389:AC418,4))),""))</f>
        <v/>
      </c>
      <c r="AD420" s="146" t="str">
        <f>IF('Chiffres et fonctions'!$J$3=1,IF(COUNTIF(AD389:AD418,2)=0,"",COUNTIF(AD389:AD418,2)),IF('Chiffres et fonctions'!$J$3=2,IF(COUNTIF(AD389:AD418,4)=0,"","+ "&amp;(COUNTIF(AD389:AD418,4))),""))</f>
        <v/>
      </c>
      <c r="AE420" s="145" t="str">
        <f>IF('Chiffres et fonctions'!$J$3=1,IF(COUNTIF(AE389:AE418,2)=0,"",COUNTIF(AE389:AE418,2)),IF('Chiffres et fonctions'!$J$3=2,IF(COUNTIF(AE389:AE418,4)=0,"","+ "&amp;(COUNTIF(AE389:AE418,4))),""))</f>
        <v/>
      </c>
      <c r="AF420" s="146" t="str">
        <f>IF('Chiffres et fonctions'!$J$3=1,IF(COUNTIF(AF389:AF418,2)=0,"",COUNTIF(AF389:AF418,2)),IF('Chiffres et fonctions'!$J$3=2,IF(COUNTIF(AF389:AF418,4)=0,"","+ "&amp;(COUNTIF(AF389:AF418,4))),""))</f>
        <v/>
      </c>
      <c r="AG420" s="145" t="str">
        <f>IF('Chiffres et fonctions'!$J$3=1,IF(COUNTIF(AG389:AG418,2)=0,"",COUNTIF(AG389:AG418,2)),IF('Chiffres et fonctions'!$J$3=2,IF(COUNTIF(AG389:AG418,4)=0,"","+ "&amp;(COUNTIF(AG389:AG418,4))),""))</f>
        <v/>
      </c>
      <c r="AH420" s="146" t="str">
        <f>IF('Chiffres et fonctions'!$J$3=1,IF(COUNTIF(AH389:AH418,2)=0,"",COUNTIF(AH389:AH418,2)),IF('Chiffres et fonctions'!$J$3=2,IF(COUNTIF(AH389:AH418,4)=0,"","+ "&amp;(COUNTIF(AH389:AH418,4))),""))</f>
        <v/>
      </c>
      <c r="AI420" s="145" t="str">
        <f>IF('Chiffres et fonctions'!$J$3=1,IF(COUNTIF(AI389:AI418,2)=0,"",COUNTIF(AI389:AI418,2)),IF('Chiffres et fonctions'!$J$3=2,IF(COUNTIF(AI389:AI418,4)=0,"","+ "&amp;(COUNTIF(AI389:AI418,4))),""))</f>
        <v/>
      </c>
      <c r="AJ420" s="146" t="str">
        <f>IF('Chiffres et fonctions'!$J$3=1,IF(COUNTIF(AJ389:AJ418,2)=0,"",COUNTIF(AJ389:AJ418,2)),IF('Chiffres et fonctions'!$J$3=2,IF(COUNTIF(AJ389:AJ418,4)=0,"","+ "&amp;(COUNTIF(AJ389:AJ418,4))),""))</f>
        <v/>
      </c>
      <c r="AK420" s="145" t="str">
        <f>IF('Chiffres et fonctions'!$J$3=1,IF(COUNTIF(AK389:AK418,2)=0,"",COUNTIF(AK389:AK418,2)),IF('Chiffres et fonctions'!$J$3=2,IF(COUNTIF(AK389:AK418,4)=0,"","+ "&amp;(COUNTIF(AK389:AK418,4))),""))</f>
        <v/>
      </c>
      <c r="AL420" s="146" t="str">
        <f>IF('Chiffres et fonctions'!$J$3=1,IF(COUNTIF(AL389:AL418,2)=0,"",COUNTIF(AL389:AL418,2)),IF('Chiffres et fonctions'!$J$3=2,IF(COUNTIF(AL389:AL418,4)=0,"","+ "&amp;(COUNTIF(AL389:AL418,4))),""))</f>
        <v/>
      </c>
      <c r="AM420" s="145" t="str">
        <f>IF('Chiffres et fonctions'!$J$3=1,IF(COUNTIF(AM389:AM418,2)=0,"",COUNTIF(AM389:AM418,2)),IF('Chiffres et fonctions'!$J$3=2,IF(COUNTIF(AM389:AM418,4)=0,"","+ "&amp;(COUNTIF(AM389:AM418,4))),""))</f>
        <v/>
      </c>
      <c r="AN420" s="146" t="str">
        <f>IF('Chiffres et fonctions'!$J$3=1,IF(COUNTIF(AN389:AN418,2)=0,"",COUNTIF(AN389:AN418,2)),IF('Chiffres et fonctions'!$J$3=2,IF(COUNTIF(AN389:AN418,4)=0,"","+ "&amp;(COUNTIF(AN389:AN418,4))),""))</f>
        <v/>
      </c>
      <c r="AO420" s="145" t="str">
        <f>IF('Chiffres et fonctions'!$J$3=1,IF(COUNTIF(AO389:AO418,2)=0,"",COUNTIF(AO389:AO418,2)),IF('Chiffres et fonctions'!$J$3=2,IF(COUNTIF(AO389:AO418,4)=0,"","+ "&amp;(COUNTIF(AO389:AO418,4))),""))</f>
        <v/>
      </c>
      <c r="AP420" s="146" t="str">
        <f>IF('Chiffres et fonctions'!$J$3=1,IF(COUNTIF(AP389:AP418,2)=0,"",COUNTIF(AP389:AP418,2)),IF('Chiffres et fonctions'!$J$3=2,IF(COUNTIF(AP389:AP418,4)=0,"","+ "&amp;(COUNTIF(AP389:AP418,4))),""))</f>
        <v/>
      </c>
      <c r="AQ420" s="145" t="str">
        <f>IF('Chiffres et fonctions'!$J$3=1,IF(COUNTIF(AQ389:AQ418,2)=0,"",COUNTIF(AQ389:AQ418,2)),IF('Chiffres et fonctions'!$J$3=2,IF(COUNTIF(AQ389:AQ418,4)=0,"","+ "&amp;(COUNTIF(AQ389:AQ418,4))),""))</f>
        <v/>
      </c>
      <c r="AR420" s="146" t="str">
        <f>IF('Chiffres et fonctions'!$J$3=1,IF(COUNTIF(AR389:AR418,2)=0,"",COUNTIF(AR389:AR418,2)),IF('Chiffres et fonctions'!$J$3=2,IF(COUNTIF(AR389:AR418,4)=0,"","+ "&amp;(COUNTIF(AR389:AR418,4))),""))</f>
        <v/>
      </c>
      <c r="AS420" s="145" t="str">
        <f>IF('Chiffres et fonctions'!$J$3=1,IF(COUNTIF(AS389:AS418,2)=0,"",COUNTIF(AS389:AS418,2)),IF('Chiffres et fonctions'!$J$3=2,IF(COUNTIF(AS389:AS418,4)=0,"","+ "&amp;(COUNTIF(AS389:AS418,4))),""))</f>
        <v/>
      </c>
      <c r="AT420" s="146" t="str">
        <f>IF('Chiffres et fonctions'!$J$3=1,IF(COUNTIF(AT389:AT418,2)=0,"",COUNTIF(AT389:AT418,2)),IF('Chiffres et fonctions'!$J$3=2,IF(COUNTIF(AT389:AT418,4)=0,"","+ "&amp;(COUNTIF(AT389:AT418,4))),""))</f>
        <v/>
      </c>
      <c r="AU420" s="145" t="str">
        <f>IF('Chiffres et fonctions'!$J$3=1,IF(COUNTIF(AU389:AU418,2)=0,"",COUNTIF(AU389:AU418,2)),IF('Chiffres et fonctions'!$J$3=2,IF(COUNTIF(AU389:AU418,4)=0,"","+ "&amp;(COUNTIF(AU389:AU418,4))),""))</f>
        <v/>
      </c>
      <c r="AV420" s="146" t="str">
        <f>IF('Chiffres et fonctions'!$J$3=1,IF(COUNTIF(AV389:AV418,2)=0,"",COUNTIF(AV389:AV418,2)),IF('Chiffres et fonctions'!$J$3=2,IF(COUNTIF(AV389:AV418,4)=0,"","+ "&amp;(COUNTIF(AV389:AV418,4))),""))</f>
        <v/>
      </c>
      <c r="AW420" s="145" t="str">
        <f>IF('Chiffres et fonctions'!$J$3=1,IF(COUNTIF(AW389:AW418,2)=0,"",COUNTIF(AW389:AW418,2)),IF('Chiffres et fonctions'!$J$3=2,IF(COUNTIF(AW389:AW418,4)=0,"","+ "&amp;(COUNTIF(AW389:AW418,4))),""))</f>
        <v/>
      </c>
      <c r="AX420" s="146" t="str">
        <f>IF('Chiffres et fonctions'!$J$3=1,IF(COUNTIF(AX389:AX418,2)=0,"",COUNTIF(AX389:AX418,2)),IF('Chiffres et fonctions'!$J$3=2,IF(COUNTIF(AX389:AX418,4)=0,"","+ "&amp;(COUNTIF(AX389:AX418,4))),""))</f>
        <v/>
      </c>
      <c r="AY420" s="145" t="str">
        <f>IF('Chiffres et fonctions'!$J$3=1,IF(COUNTIF(AY389:AY418,2)=0,"",COUNTIF(AY389:AY418,2)),IF('Chiffres et fonctions'!$J$3=2,IF(COUNTIF(AY389:AY418,4)=0,"","+ "&amp;(COUNTIF(AY389:AY418,4))),""))</f>
        <v/>
      </c>
      <c r="AZ420" s="146" t="str">
        <f>IF('Chiffres et fonctions'!$J$3=1,IF(COUNTIF(AZ389:AZ418,2)=0,"",COUNTIF(AZ389:AZ418,2)),IF('Chiffres et fonctions'!$J$3=2,IF(COUNTIF(AZ389:AZ418,4)=0,"","+ "&amp;(COUNTIF(AZ389:AZ418,4))),""))</f>
        <v/>
      </c>
      <c r="BA420" s="145" t="str">
        <f>IF('Chiffres et fonctions'!$J$3=1,IF(COUNTIF(BA389:BA418,2)=0,"",COUNTIF(BA389:BA418,2)),IF('Chiffres et fonctions'!$J$3=2,IF(COUNTIF(BA389:BA418,4)=0,"","+ "&amp;(COUNTIF(BA389:BA418,4))),""))</f>
        <v/>
      </c>
      <c r="BB420" s="146" t="str">
        <f>IF('Chiffres et fonctions'!$J$3=1,IF(COUNTIF(BB389:BB418,2)=0,"",COUNTIF(BB389:BB418,2)),IF('Chiffres et fonctions'!$J$3=2,IF(COUNTIF(BB389:BB418,4)=0,"","+ "&amp;(COUNTIF(BB389:BB418,4))),""))</f>
        <v/>
      </c>
      <c r="BC420" s="128"/>
      <c r="BD420" s="417"/>
      <c r="BE420" s="155"/>
      <c r="BF420" s="156"/>
      <c r="BG420" s="157"/>
      <c r="BH420" s="156"/>
      <c r="BI420" s="156"/>
      <c r="BJ420" s="156"/>
      <c r="BK420" s="282"/>
      <c r="BL420" s="249"/>
      <c r="BM420" s="249"/>
      <c r="BN420" s="249"/>
      <c r="BO420" s="249"/>
      <c r="BP420" s="249"/>
      <c r="BQ420" s="249"/>
      <c r="BR420" s="129"/>
      <c r="BS420" s="129"/>
      <c r="BT420" s="182"/>
      <c r="BU420" s="243"/>
      <c r="BV420" s="239"/>
      <c r="BW420" s="243"/>
      <c r="BX420" s="239"/>
      <c r="BY420" s="130"/>
      <c r="BZ420" s="130"/>
      <c r="CA420" s="130"/>
      <c r="CB420" s="130"/>
      <c r="CC420" s="130"/>
      <c r="CD420" s="130"/>
      <c r="CE420" s="130"/>
      <c r="CF420" s="130"/>
      <c r="CG420" s="130"/>
      <c r="CH420" s="130"/>
      <c r="CI420" s="130"/>
      <c r="CJ420" s="130"/>
      <c r="CK420" s="130"/>
      <c r="CL420" s="130"/>
      <c r="CM420" s="130"/>
      <c r="CN420" s="130"/>
      <c r="CO420" s="130"/>
      <c r="CP420" s="130"/>
      <c r="CQ420" s="130"/>
      <c r="CR420" s="130"/>
      <c r="CS420" s="130"/>
      <c r="CT420" s="130"/>
      <c r="CU420" s="130"/>
      <c r="CV420" s="130"/>
      <c r="CW420" s="130"/>
      <c r="CX420" s="130"/>
      <c r="CY420" s="130"/>
      <c r="CZ420" s="130"/>
      <c r="DA420" s="130"/>
      <c r="DB420" s="130"/>
      <c r="DC420" s="130"/>
      <c r="DD420" s="130"/>
      <c r="DE420" s="130"/>
      <c r="DF420" s="130"/>
      <c r="DG420" s="130"/>
      <c r="DH420" s="130"/>
      <c r="DI420" s="130"/>
      <c r="DJ420" s="130"/>
      <c r="DK420" s="130"/>
      <c r="DL420" s="130"/>
      <c r="DM420" s="130"/>
      <c r="DN420" s="130"/>
      <c r="DO420" s="130"/>
      <c r="DP420" s="130"/>
      <c r="DQ420" s="130"/>
      <c r="DR420" s="130"/>
      <c r="DS420" s="130"/>
      <c r="DT420" s="130"/>
      <c r="DU420" s="130"/>
      <c r="DV420" s="130"/>
      <c r="DW420" s="130"/>
      <c r="DX420" s="130"/>
      <c r="DY420" s="130"/>
      <c r="DZ420" s="130"/>
      <c r="EA420" s="130"/>
      <c r="EB420" s="130"/>
      <c r="EC420" s="130"/>
      <c r="ED420" s="130"/>
      <c r="EE420" s="130"/>
      <c r="EF420" s="130"/>
      <c r="EG420" s="130"/>
      <c r="EH420" s="130"/>
      <c r="EI420" s="130"/>
      <c r="EJ420" s="130"/>
      <c r="EK420" s="130"/>
      <c r="EL420" s="130"/>
      <c r="EM420" s="130"/>
      <c r="EN420" s="130"/>
      <c r="EO420" s="130"/>
      <c r="EP420" s="130"/>
      <c r="EQ420" s="130"/>
      <c r="ER420" s="130"/>
      <c r="ES420" s="130"/>
      <c r="ET420" s="130"/>
      <c r="EU420" s="130"/>
      <c r="EV420" s="130"/>
      <c r="EW420" s="130"/>
      <c r="EX420" s="130"/>
      <c r="EY420" s="130"/>
      <c r="EZ420" s="130"/>
      <c r="FA420" s="130"/>
      <c r="FB420" s="130"/>
      <c r="FC420" s="130"/>
      <c r="FD420" s="130"/>
      <c r="FE420" s="130"/>
      <c r="FF420" s="130"/>
      <c r="FG420" s="130"/>
      <c r="FH420" s="130"/>
      <c r="FI420" s="130"/>
      <c r="FJ420" s="130"/>
      <c r="FK420" s="130"/>
      <c r="FL420" s="130"/>
      <c r="FM420" s="130"/>
      <c r="FN420" s="130"/>
      <c r="FO420" s="130"/>
      <c r="FP420" s="130"/>
      <c r="FQ420" s="130"/>
      <c r="FR420" s="130"/>
      <c r="FS420" s="130"/>
      <c r="FT420" s="130"/>
      <c r="FU420" s="130"/>
      <c r="FV420" s="130"/>
      <c r="FW420" s="130"/>
      <c r="FX420" s="130"/>
      <c r="FY420" s="130"/>
      <c r="FZ420" s="130"/>
      <c r="GA420" s="130"/>
      <c r="GB420" s="130"/>
      <c r="GC420" s="130"/>
      <c r="GD420" s="130"/>
      <c r="GE420" s="130"/>
      <c r="GF420" s="130"/>
      <c r="GG420" s="130"/>
      <c r="GH420" s="130"/>
      <c r="GI420" s="130"/>
      <c r="GJ420" s="130"/>
      <c r="GK420" s="130"/>
      <c r="GL420" s="130"/>
      <c r="GM420" s="130"/>
      <c r="GN420" s="130"/>
      <c r="GO420" s="130"/>
      <c r="GP420" s="130"/>
      <c r="GQ420" s="130"/>
      <c r="GR420" s="130"/>
      <c r="GS420" s="130"/>
      <c r="GT420" s="130"/>
      <c r="GU420" s="130"/>
      <c r="GV420" s="130"/>
      <c r="GW420" s="130"/>
      <c r="GX420" s="130"/>
      <c r="GY420" s="130"/>
      <c r="GZ420" s="130"/>
      <c r="HA420" s="130"/>
      <c r="HB420" s="130"/>
      <c r="HC420" s="130"/>
      <c r="HD420" s="130"/>
      <c r="HE420" s="130"/>
      <c r="HF420" s="130"/>
      <c r="HG420" s="130"/>
      <c r="HH420" s="130"/>
      <c r="HI420" s="130"/>
      <c r="HJ420" s="130"/>
      <c r="HK420" s="130"/>
      <c r="HL420" s="130"/>
      <c r="HM420" s="130"/>
      <c r="HN420" s="130"/>
      <c r="HO420" s="130"/>
      <c r="HP420" s="130"/>
      <c r="HQ420" s="130"/>
      <c r="HR420" s="130"/>
      <c r="HS420" s="130"/>
      <c r="HT420" s="130"/>
      <c r="HU420" s="130"/>
      <c r="HV420" s="130"/>
      <c r="HW420" s="130"/>
      <c r="HX420" s="130"/>
      <c r="HY420" s="130"/>
      <c r="HZ420" s="130"/>
      <c r="IA420" s="130"/>
      <c r="IB420" s="130"/>
      <c r="IC420" s="130"/>
      <c r="ID420" s="130"/>
      <c r="IE420" s="130"/>
      <c r="IF420" s="130"/>
      <c r="IG420" s="130"/>
      <c r="IH420" s="130"/>
      <c r="II420" s="130"/>
      <c r="IJ420" s="130"/>
      <c r="IK420" s="130"/>
      <c r="IL420" s="130"/>
      <c r="IM420" s="130"/>
      <c r="IN420" s="130"/>
      <c r="IO420" s="130"/>
      <c r="IP420" s="130"/>
      <c r="IQ420" s="130"/>
      <c r="IR420" s="130"/>
      <c r="IS420" s="130"/>
      <c r="IT420" s="130"/>
      <c r="IU420" s="130"/>
      <c r="IV420" s="130"/>
      <c r="IW420" s="130"/>
      <c r="IX420" s="130"/>
      <c r="IY420" s="130"/>
      <c r="IZ420" s="130"/>
      <c r="JA420" s="130"/>
      <c r="JB420" s="130"/>
      <c r="JC420" s="130"/>
      <c r="JD420" s="130"/>
      <c r="JE420" s="130"/>
      <c r="JF420" s="130"/>
      <c r="JG420" s="130"/>
      <c r="JH420" s="130"/>
      <c r="JI420" s="130"/>
      <c r="JJ420" s="130"/>
      <c r="JK420" s="130"/>
      <c r="JL420" s="130"/>
      <c r="JM420" s="130"/>
      <c r="JN420" s="130"/>
      <c r="JO420" s="130"/>
      <c r="JP420" s="130"/>
      <c r="JQ420" s="130"/>
      <c r="JR420" s="130"/>
      <c r="JS420" s="130"/>
      <c r="JT420" s="130"/>
      <c r="JU420" s="130"/>
      <c r="JV420" s="130"/>
      <c r="JW420" s="130"/>
      <c r="JX420" s="130"/>
      <c r="JY420" s="130"/>
      <c r="JZ420" s="130"/>
      <c r="KA420" s="130"/>
      <c r="KB420" s="130"/>
      <c r="KC420" s="130"/>
      <c r="KD420" s="130"/>
      <c r="KE420" s="130"/>
      <c r="KF420" s="130"/>
      <c r="KG420" s="130"/>
      <c r="KH420" s="130"/>
      <c r="KI420" s="130"/>
      <c r="KJ420" s="130"/>
      <c r="KK420" s="130"/>
      <c r="KL420" s="130"/>
      <c r="KM420" s="130"/>
      <c r="KN420" s="130"/>
      <c r="KO420" s="130"/>
      <c r="KP420" s="130"/>
      <c r="KQ420" s="130"/>
      <c r="KR420" s="130"/>
      <c r="KS420" s="130"/>
      <c r="KT420" s="130"/>
      <c r="KU420" s="130"/>
      <c r="KV420" s="130"/>
      <c r="KW420" s="130"/>
      <c r="KX420" s="130"/>
      <c r="KY420" s="130"/>
      <c r="KZ420" s="130"/>
      <c r="LA420" s="130"/>
      <c r="LB420" s="130"/>
      <c r="LC420" s="130"/>
      <c r="LD420" s="130"/>
      <c r="LE420" s="130"/>
      <c r="LF420" s="130"/>
      <c r="LG420" s="130"/>
      <c r="LH420" s="130"/>
      <c r="LI420" s="130"/>
      <c r="LJ420" s="130"/>
      <c r="LK420" s="130"/>
      <c r="LL420" s="130"/>
      <c r="LM420" s="130"/>
      <c r="LN420" s="130"/>
      <c r="LO420" s="130"/>
      <c r="LP420" s="130"/>
      <c r="LQ420" s="130"/>
      <c r="LR420" s="130"/>
      <c r="LS420" s="130"/>
      <c r="LT420" s="130"/>
      <c r="LU420" s="130"/>
      <c r="LV420" s="130"/>
      <c r="LW420" s="130"/>
      <c r="LX420" s="130"/>
      <c r="LY420" s="130"/>
      <c r="LZ420" s="130"/>
      <c r="MA420" s="130"/>
      <c r="MB420" s="130"/>
      <c r="MC420" s="130"/>
      <c r="MD420" s="130"/>
      <c r="ME420" s="130"/>
      <c r="MF420" s="130"/>
      <c r="MG420" s="130"/>
      <c r="MH420" s="130"/>
      <c r="MI420" s="130"/>
      <c r="MJ420" s="130"/>
      <c r="MK420" s="130"/>
      <c r="ML420" s="130"/>
      <c r="MM420" s="130"/>
      <c r="MN420" s="130"/>
      <c r="MO420" s="130"/>
      <c r="MP420" s="130"/>
      <c r="MQ420" s="130"/>
      <c r="MS420" s="241"/>
      <c r="MT420" s="374">
        <f>(COUNTA($O389:$BB418)/2)-SUM(MV420:NK420)</f>
        <v>0</v>
      </c>
      <c r="MU420" s="375"/>
      <c r="MV420" s="376">
        <f>SUM(MV389:MW418)</f>
        <v>0</v>
      </c>
      <c r="MW420" s="376"/>
      <c r="MX420" s="376">
        <f>SUM(MX389:MY418)</f>
        <v>0</v>
      </c>
      <c r="MY420" s="376"/>
      <c r="MZ420" s="376">
        <f>SUM(MZ389:NA418)</f>
        <v>0</v>
      </c>
      <c r="NA420" s="376"/>
      <c r="NB420" s="376">
        <f>SUM(NB389:NC418)</f>
        <v>0</v>
      </c>
      <c r="NC420" s="376"/>
      <c r="ND420" s="376">
        <f>SUM(ND389:NE418)</f>
        <v>0</v>
      </c>
      <c r="NE420" s="376"/>
      <c r="NF420" s="376">
        <f>SUM(NF389:NG418)</f>
        <v>0</v>
      </c>
      <c r="NG420" s="376"/>
      <c r="NH420" s="376">
        <f>SUM(NH389:NI418)</f>
        <v>0</v>
      </c>
      <c r="NI420" s="376"/>
      <c r="NJ420" s="376">
        <f>SUM(NJ389:NK418)</f>
        <v>0</v>
      </c>
      <c r="NK420" s="376"/>
      <c r="NL420" s="377">
        <f>SUM(NL389:NM418)</f>
        <v>0</v>
      </c>
      <c r="NM420" s="378"/>
      <c r="NN420" s="370"/>
    </row>
    <row r="421" spans="1:384" s="318" customFormat="1" ht="10.199999999999999" customHeight="1" thickBot="1" x14ac:dyDescent="0.35">
      <c r="A421" s="320"/>
      <c r="B421" s="389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44"/>
      <c r="AJ421" s="44"/>
      <c r="AK421" s="44"/>
      <c r="AL421" s="44"/>
      <c r="AM421" s="44"/>
      <c r="AN421" s="44"/>
      <c r="AO421" s="44"/>
      <c r="AP421" s="44"/>
      <c r="AQ421" s="44"/>
      <c r="AR421" s="44"/>
      <c r="AS421" s="44"/>
      <c r="AT421" s="44"/>
      <c r="AU421" s="44"/>
      <c r="AV421" s="44"/>
      <c r="AW421" s="44"/>
      <c r="AX421" s="44"/>
      <c r="AY421" s="44"/>
      <c r="AZ421" s="44"/>
      <c r="BA421" s="44"/>
      <c r="BB421" s="44"/>
      <c r="BC421" s="44"/>
      <c r="BD421" s="45"/>
      <c r="BE421" s="45"/>
      <c r="BF421" s="45"/>
      <c r="BG421" s="45"/>
      <c r="BH421" s="45"/>
      <c r="BI421" s="45"/>
      <c r="BJ421" s="45"/>
      <c r="BK421" s="241"/>
      <c r="BL421" s="45"/>
      <c r="BM421" s="45"/>
      <c r="BN421" s="45"/>
      <c r="BO421" s="45"/>
      <c r="BP421" s="45"/>
      <c r="BR421" s="45"/>
      <c r="BS421" s="44"/>
      <c r="BT421" s="45"/>
      <c r="BU421" s="240"/>
      <c r="BV421" s="240"/>
      <c r="BW421" s="240"/>
      <c r="BX421" s="240"/>
      <c r="BY421" s="178"/>
      <c r="BZ421" s="178"/>
      <c r="CA421" s="178"/>
      <c r="CB421" s="178"/>
      <c r="CC421" s="178"/>
      <c r="CD421" s="178"/>
      <c r="CE421" s="178"/>
      <c r="CF421" s="178"/>
      <c r="CG421" s="178"/>
      <c r="CH421" s="178"/>
      <c r="CI421" s="178"/>
      <c r="CJ421" s="178"/>
      <c r="CK421" s="178"/>
      <c r="CL421" s="178"/>
      <c r="CM421" s="178"/>
      <c r="CN421" s="178"/>
      <c r="CO421" s="178"/>
      <c r="CP421" s="178"/>
      <c r="CQ421" s="178"/>
      <c r="CR421" s="178"/>
      <c r="CS421" s="178"/>
      <c r="CT421" s="178"/>
      <c r="CU421" s="178"/>
      <c r="CV421" s="178"/>
      <c r="CW421" s="178"/>
      <c r="CX421" s="178"/>
      <c r="CY421" s="178"/>
      <c r="CZ421" s="178"/>
      <c r="DA421" s="178"/>
      <c r="DB421" s="178"/>
      <c r="DC421" s="178"/>
      <c r="DD421" s="178"/>
      <c r="DE421" s="178"/>
      <c r="DF421" s="319"/>
      <c r="DG421" s="319"/>
      <c r="DH421" s="319"/>
      <c r="DI421" s="319"/>
      <c r="DJ421" s="319"/>
      <c r="DK421" s="319"/>
      <c r="DL421" s="319"/>
      <c r="DM421" s="319"/>
      <c r="DN421" s="319"/>
      <c r="DO421" s="319"/>
      <c r="DP421" s="319"/>
      <c r="DQ421" s="319"/>
      <c r="DR421" s="319"/>
      <c r="DS421" s="319"/>
      <c r="DT421" s="319"/>
      <c r="DU421" s="319"/>
      <c r="DV421" s="319"/>
      <c r="DW421" s="319"/>
      <c r="DX421" s="319"/>
      <c r="DY421" s="319"/>
      <c r="DZ421" s="319"/>
      <c r="EA421" s="319"/>
      <c r="EB421" s="319"/>
      <c r="EC421" s="319"/>
      <c r="ED421" s="319"/>
      <c r="EE421" s="319"/>
      <c r="EF421" s="319"/>
      <c r="EG421" s="319"/>
      <c r="EH421" s="319"/>
      <c r="EI421" s="319"/>
      <c r="EJ421" s="319"/>
      <c r="EK421" s="319"/>
      <c r="EL421" s="319"/>
      <c r="EM421" s="319"/>
      <c r="EN421" s="319"/>
      <c r="EO421" s="319"/>
      <c r="EP421" s="319"/>
      <c r="EQ421" s="319"/>
      <c r="ER421" s="319"/>
      <c r="ES421" s="319"/>
      <c r="ET421" s="319"/>
      <c r="EU421" s="319"/>
      <c r="EV421" s="380"/>
      <c r="EW421" s="380"/>
      <c r="EX421" s="380"/>
      <c r="EY421" s="380"/>
      <c r="EZ421" s="380"/>
      <c r="FA421" s="380"/>
      <c r="FB421" s="380"/>
      <c r="FC421" s="380"/>
      <c r="FD421" s="380"/>
      <c r="FE421" s="380"/>
      <c r="FF421" s="380"/>
      <c r="FG421" s="380"/>
      <c r="FH421" s="380"/>
      <c r="FI421" s="380"/>
      <c r="FJ421" s="380"/>
      <c r="FK421" s="380"/>
      <c r="FL421" s="380"/>
      <c r="FM421" s="380"/>
      <c r="FN421" s="380"/>
      <c r="FO421" s="380"/>
      <c r="FP421" s="380"/>
      <c r="FQ421" s="380"/>
      <c r="FR421" s="380"/>
      <c r="FS421" s="380"/>
      <c r="FT421" s="380"/>
      <c r="FU421" s="380"/>
      <c r="FV421" s="380"/>
      <c r="FW421" s="380"/>
      <c r="FX421" s="380"/>
      <c r="FY421" s="380"/>
      <c r="FZ421" s="380"/>
      <c r="GA421" s="380"/>
      <c r="GB421" s="380"/>
      <c r="GC421" s="380"/>
      <c r="GD421" s="380"/>
      <c r="GE421" s="380"/>
      <c r="GF421" s="380"/>
      <c r="GG421" s="380"/>
      <c r="GH421" s="380"/>
      <c r="GI421" s="380"/>
      <c r="GJ421" s="319"/>
      <c r="GK421" s="380"/>
      <c r="GL421" s="380"/>
      <c r="GM421" s="380"/>
      <c r="GN421" s="380"/>
      <c r="GO421" s="380"/>
      <c r="GP421" s="380"/>
      <c r="GQ421" s="380"/>
      <c r="GR421" s="380"/>
      <c r="GS421" s="380"/>
      <c r="GT421" s="380"/>
      <c r="GU421" s="380"/>
      <c r="GV421" s="380"/>
      <c r="GW421" s="380"/>
      <c r="GX421" s="380"/>
      <c r="GY421" s="380"/>
      <c r="GZ421" s="380"/>
      <c r="HA421" s="380"/>
      <c r="HB421" s="380"/>
      <c r="HC421" s="380"/>
      <c r="HD421" s="380"/>
      <c r="HE421" s="380"/>
      <c r="HF421" s="380"/>
      <c r="HG421" s="380"/>
      <c r="HH421" s="380"/>
      <c r="HI421" s="380"/>
      <c r="HJ421" s="380"/>
      <c r="HK421" s="380"/>
      <c r="HL421" s="380"/>
      <c r="HM421" s="380"/>
      <c r="HN421" s="380"/>
      <c r="HO421" s="380"/>
      <c r="HP421" s="380"/>
      <c r="HQ421" s="380"/>
      <c r="HR421" s="380"/>
      <c r="HS421" s="380"/>
      <c r="HT421" s="380"/>
      <c r="HU421" s="380"/>
      <c r="HV421" s="380"/>
      <c r="HW421" s="380"/>
      <c r="HX421" s="380"/>
      <c r="HY421" s="319"/>
      <c r="HZ421" s="380"/>
      <c r="IA421" s="380"/>
      <c r="IB421" s="380"/>
      <c r="IC421" s="380"/>
      <c r="ID421" s="380"/>
      <c r="IE421" s="380"/>
      <c r="IF421" s="380"/>
      <c r="IG421" s="380"/>
      <c r="IH421" s="380"/>
      <c r="II421" s="380"/>
      <c r="IJ421" s="380"/>
      <c r="IK421" s="380"/>
      <c r="IL421" s="380"/>
      <c r="IM421" s="380"/>
      <c r="IN421" s="380"/>
      <c r="IO421" s="380"/>
      <c r="IP421" s="380"/>
      <c r="IQ421" s="380"/>
      <c r="IR421" s="380"/>
      <c r="IS421" s="380"/>
      <c r="IT421" s="380"/>
      <c r="IU421" s="380"/>
      <c r="IV421" s="380"/>
      <c r="IW421" s="380"/>
      <c r="IX421" s="380"/>
      <c r="IY421" s="380"/>
      <c r="IZ421" s="380"/>
      <c r="JA421" s="380"/>
      <c r="JB421" s="380"/>
      <c r="JC421" s="380"/>
      <c r="JD421" s="380"/>
      <c r="JE421" s="380"/>
      <c r="JF421" s="380"/>
      <c r="JG421" s="380"/>
      <c r="JH421" s="380"/>
      <c r="JI421" s="380"/>
      <c r="JJ421" s="380"/>
      <c r="JK421" s="380"/>
      <c r="JL421" s="380"/>
      <c r="JM421" s="380"/>
      <c r="JN421" s="319"/>
      <c r="JO421" s="380"/>
      <c r="JP421" s="380"/>
      <c r="JQ421" s="380"/>
      <c r="JR421" s="380"/>
      <c r="JS421" s="380"/>
      <c r="JT421" s="380"/>
      <c r="JU421" s="380"/>
      <c r="JV421" s="380"/>
      <c r="JW421" s="380"/>
      <c r="JX421" s="380"/>
      <c r="JY421" s="380"/>
      <c r="JZ421" s="380"/>
      <c r="KA421" s="380"/>
      <c r="KB421" s="380"/>
      <c r="KC421" s="380"/>
      <c r="KD421" s="380"/>
      <c r="KE421" s="380"/>
      <c r="KF421" s="380"/>
      <c r="KG421" s="380"/>
      <c r="KH421" s="380"/>
      <c r="KI421" s="380"/>
      <c r="KJ421" s="380"/>
      <c r="KK421" s="380"/>
      <c r="KL421" s="380"/>
      <c r="KM421" s="380"/>
      <c r="KN421" s="380"/>
      <c r="KO421" s="380"/>
      <c r="KP421" s="380"/>
      <c r="KQ421" s="380"/>
      <c r="KR421" s="380"/>
      <c r="KS421" s="380"/>
      <c r="KT421" s="380"/>
      <c r="KU421" s="380"/>
      <c r="KV421" s="380"/>
      <c r="KW421" s="380"/>
      <c r="KX421" s="380"/>
      <c r="KY421" s="380"/>
      <c r="KZ421" s="380"/>
      <c r="LA421" s="380"/>
      <c r="LB421" s="380"/>
      <c r="LC421" s="319"/>
      <c r="LD421" s="380"/>
      <c r="LE421" s="380"/>
      <c r="LF421" s="380"/>
      <c r="LG421" s="380"/>
      <c r="LH421" s="380"/>
      <c r="LI421" s="380"/>
      <c r="LJ421" s="380"/>
      <c r="LK421" s="380"/>
      <c r="LL421" s="380"/>
      <c r="LM421" s="380"/>
      <c r="LN421" s="380"/>
      <c r="LO421" s="380"/>
      <c r="LP421" s="380"/>
      <c r="LQ421" s="380"/>
      <c r="LR421" s="380"/>
      <c r="LS421" s="380"/>
      <c r="LT421" s="380"/>
      <c r="LU421" s="380"/>
      <c r="LV421" s="380"/>
      <c r="LW421" s="380"/>
      <c r="LX421" s="380"/>
      <c r="LY421" s="380"/>
      <c r="LZ421" s="380"/>
      <c r="MA421" s="380"/>
      <c r="MB421" s="380"/>
      <c r="MC421" s="380"/>
      <c r="MD421" s="380"/>
      <c r="ME421" s="380"/>
      <c r="MF421" s="380"/>
      <c r="MG421" s="380"/>
      <c r="MH421" s="380"/>
      <c r="MI421" s="380"/>
      <c r="MJ421" s="380"/>
      <c r="MK421" s="380"/>
      <c r="ML421" s="380"/>
      <c r="MM421" s="380"/>
      <c r="MN421" s="380"/>
      <c r="MO421" s="380"/>
      <c r="MP421" s="380"/>
      <c r="MQ421" s="380"/>
      <c r="MS421" s="241"/>
      <c r="MT421" s="367"/>
      <c r="MU421" s="367"/>
      <c r="MV421" s="367"/>
      <c r="MW421" s="367"/>
      <c r="MX421" s="367"/>
      <c r="MY421" s="367"/>
      <c r="MZ421" s="367"/>
      <c r="NA421" s="367"/>
      <c r="NB421" s="367"/>
      <c r="NC421" s="367"/>
      <c r="ND421" s="367"/>
      <c r="NE421" s="367"/>
      <c r="NF421" s="367"/>
      <c r="NG421" s="367"/>
      <c r="NH421" s="367"/>
      <c r="NI421" s="367"/>
      <c r="NJ421" s="367"/>
      <c r="NK421" s="367"/>
      <c r="NL421" s="367"/>
      <c r="NM421" s="367"/>
      <c r="NN421" s="370"/>
    </row>
    <row r="422" spans="1:384" s="318" customFormat="1" ht="18" customHeight="1" thickBot="1" x14ac:dyDescent="0.35">
      <c r="A422" s="26">
        <v>13</v>
      </c>
      <c r="B422" s="389"/>
      <c r="C422" s="415">
        <f>Conges!$B$15</f>
        <v>44908</v>
      </c>
      <c r="D422" s="416"/>
      <c r="E422" s="416"/>
      <c r="F422" s="416"/>
      <c r="G422" s="416"/>
      <c r="H422" s="416"/>
      <c r="I422" s="416"/>
      <c r="J422" s="416"/>
      <c r="K422" s="416"/>
      <c r="L422" s="416"/>
      <c r="M422" s="416"/>
      <c r="N422" s="416"/>
      <c r="O422" s="416"/>
      <c r="P422" s="416"/>
      <c r="Q422" s="416"/>
      <c r="R422" s="416"/>
      <c r="S422" s="416"/>
      <c r="T422" s="416"/>
      <c r="U422" s="416"/>
      <c r="V422" s="416"/>
      <c r="W422" s="416"/>
      <c r="X422" s="416"/>
      <c r="Y422" s="416"/>
      <c r="Z422" s="416"/>
      <c r="AA422" s="416"/>
      <c r="AB422" s="416"/>
      <c r="AC422" s="416"/>
      <c r="AD422" s="416"/>
      <c r="AE422" s="416"/>
      <c r="AF422" s="416"/>
      <c r="AG422" s="416"/>
      <c r="AH422" s="416"/>
      <c r="AI422" s="416"/>
      <c r="AJ422" s="416"/>
      <c r="AK422" s="416"/>
      <c r="AL422" s="416"/>
      <c r="AM422" s="416"/>
      <c r="AN422" s="416"/>
      <c r="AO422" s="416"/>
      <c r="AP422" s="416"/>
      <c r="AQ422" s="416"/>
      <c r="AR422" s="416"/>
      <c r="AS422" s="416"/>
      <c r="AT422" s="416"/>
      <c r="AU422" s="416"/>
      <c r="AV422" s="416"/>
      <c r="AW422" s="416"/>
      <c r="AX422" s="416"/>
      <c r="AY422" s="416"/>
      <c r="AZ422" s="416"/>
      <c r="BA422" s="416"/>
      <c r="BB422" s="416"/>
      <c r="BC422" s="416"/>
      <c r="BD422" s="417"/>
      <c r="BE422" s="418" t="s">
        <v>13</v>
      </c>
      <c r="BF422" s="419"/>
      <c r="BG422" s="421"/>
      <c r="BH422" s="350" t="s">
        <v>54</v>
      </c>
      <c r="BI422" s="350"/>
      <c r="BJ422" s="350" t="s">
        <v>46</v>
      </c>
      <c r="BK422" s="348"/>
      <c r="BL422" s="350" t="s">
        <v>69</v>
      </c>
      <c r="BM422" s="350" t="s">
        <v>70</v>
      </c>
      <c r="BN422" s="350" t="s">
        <v>73</v>
      </c>
      <c r="BO422" s="350" t="s">
        <v>74</v>
      </c>
      <c r="BP422" s="350" t="s">
        <v>71</v>
      </c>
      <c r="BQ422" s="350" t="s">
        <v>72</v>
      </c>
      <c r="BR422" s="356" t="s">
        <v>62</v>
      </c>
      <c r="BS422" s="359" t="s">
        <v>68</v>
      </c>
      <c r="BT422" s="358"/>
      <c r="BU422" s="354" t="str">
        <f>BU$2</f>
        <v>Heures Pointés Reel +ind</v>
      </c>
      <c r="BV422" s="352" t="str">
        <f>BV$2</f>
        <v>Heures Cumules Reel + ind</v>
      </c>
      <c r="BW422" s="354"/>
      <c r="BX422" s="352"/>
      <c r="BY422" s="178"/>
      <c r="BZ422" s="178"/>
      <c r="CA422" s="178"/>
      <c r="CB422" s="178"/>
      <c r="CC422" s="178"/>
      <c r="CD422" s="178"/>
      <c r="CE422" s="178"/>
      <c r="CF422" s="178"/>
      <c r="CG422" s="178"/>
      <c r="CH422" s="178"/>
      <c r="CI422" s="178"/>
      <c r="CJ422" s="178"/>
      <c r="CK422" s="178"/>
      <c r="CL422" s="178"/>
      <c r="CM422" s="178"/>
      <c r="CN422" s="178"/>
      <c r="CO422" s="178"/>
      <c r="CP422" s="178"/>
      <c r="CQ422" s="178"/>
      <c r="CR422" s="178"/>
      <c r="CS422" s="178"/>
      <c r="CT422" s="178"/>
      <c r="CU422" s="178"/>
      <c r="CV422" s="178"/>
      <c r="CW422" s="178"/>
      <c r="CX422" s="178"/>
      <c r="CY422" s="178"/>
      <c r="CZ422" s="178"/>
      <c r="DA422" s="178"/>
      <c r="DB422" s="178"/>
      <c r="DC422" s="178"/>
      <c r="DD422" s="178"/>
      <c r="DE422" s="178"/>
      <c r="DF422" s="319"/>
      <c r="DG422" s="319"/>
      <c r="DH422" s="319"/>
      <c r="DI422" s="319"/>
      <c r="DJ422" s="319"/>
      <c r="DK422" s="319"/>
      <c r="DL422" s="319"/>
      <c r="DM422" s="319"/>
      <c r="DN422" s="319"/>
      <c r="DO422" s="319"/>
      <c r="DP422" s="319"/>
      <c r="DQ422" s="319"/>
      <c r="DR422" s="319"/>
      <c r="DS422" s="319"/>
      <c r="DT422" s="319"/>
      <c r="DU422" s="319"/>
      <c r="DV422" s="319"/>
      <c r="DW422" s="319"/>
      <c r="DX422" s="319"/>
      <c r="DY422" s="319"/>
      <c r="DZ422" s="319"/>
      <c r="EA422" s="319"/>
      <c r="EB422" s="319"/>
      <c r="EC422" s="319"/>
      <c r="ED422" s="319"/>
      <c r="EE422" s="319"/>
      <c r="EF422" s="319"/>
      <c r="EG422" s="319"/>
      <c r="EH422" s="319"/>
      <c r="EI422" s="319"/>
      <c r="EJ422" s="319"/>
      <c r="EK422" s="319"/>
      <c r="EL422" s="319"/>
      <c r="EM422" s="319"/>
      <c r="EN422" s="319"/>
      <c r="EO422" s="319"/>
      <c r="EP422" s="319"/>
      <c r="EQ422" s="319"/>
      <c r="ER422" s="319"/>
      <c r="ES422" s="319"/>
      <c r="ET422" s="319"/>
      <c r="EU422" s="319"/>
      <c r="EV422" s="380"/>
      <c r="EW422" s="380"/>
      <c r="EX422" s="380"/>
      <c r="EY422" s="380"/>
      <c r="EZ422" s="380"/>
      <c r="FA422" s="380"/>
      <c r="FB422" s="380"/>
      <c r="FC422" s="380"/>
      <c r="FD422" s="380"/>
      <c r="FE422" s="380"/>
      <c r="FF422" s="380"/>
      <c r="FG422" s="380"/>
      <c r="FH422" s="380"/>
      <c r="FI422" s="380"/>
      <c r="FJ422" s="380"/>
      <c r="FK422" s="380"/>
      <c r="FL422" s="380"/>
      <c r="FM422" s="380"/>
      <c r="FN422" s="380"/>
      <c r="FO422" s="380"/>
      <c r="FP422" s="380"/>
      <c r="FQ422" s="380"/>
      <c r="FR422" s="380"/>
      <c r="FS422" s="380"/>
      <c r="FT422" s="380"/>
      <c r="FU422" s="380"/>
      <c r="FV422" s="380"/>
      <c r="FW422" s="380"/>
      <c r="FX422" s="380"/>
      <c r="FY422" s="380"/>
      <c r="FZ422" s="380"/>
      <c r="GA422" s="380"/>
      <c r="GB422" s="380"/>
      <c r="GC422" s="380"/>
      <c r="GD422" s="380"/>
      <c r="GE422" s="380"/>
      <c r="GF422" s="380"/>
      <c r="GG422" s="380"/>
      <c r="GH422" s="380"/>
      <c r="GI422" s="380"/>
      <c r="GJ422" s="319"/>
      <c r="GK422" s="380"/>
      <c r="GL422" s="380"/>
      <c r="GM422" s="380"/>
      <c r="GN422" s="380"/>
      <c r="GO422" s="380"/>
      <c r="GP422" s="380"/>
      <c r="GQ422" s="380"/>
      <c r="GR422" s="380"/>
      <c r="GS422" s="380"/>
      <c r="GT422" s="380"/>
      <c r="GU422" s="380"/>
      <c r="GV422" s="380"/>
      <c r="GW422" s="380"/>
      <c r="GX422" s="380"/>
      <c r="GY422" s="380"/>
      <c r="GZ422" s="380"/>
      <c r="HA422" s="380"/>
      <c r="HB422" s="380"/>
      <c r="HC422" s="380"/>
      <c r="HD422" s="380"/>
      <c r="HE422" s="380"/>
      <c r="HF422" s="380"/>
      <c r="HG422" s="380"/>
      <c r="HH422" s="380"/>
      <c r="HI422" s="380"/>
      <c r="HJ422" s="380"/>
      <c r="HK422" s="380"/>
      <c r="HL422" s="380"/>
      <c r="HM422" s="380"/>
      <c r="HN422" s="380"/>
      <c r="HO422" s="380"/>
      <c r="HP422" s="380"/>
      <c r="HQ422" s="380"/>
      <c r="HR422" s="380"/>
      <c r="HS422" s="380"/>
      <c r="HT422" s="380"/>
      <c r="HU422" s="380"/>
      <c r="HV422" s="380"/>
      <c r="HW422" s="380"/>
      <c r="HX422" s="380"/>
      <c r="HY422" s="319"/>
      <c r="HZ422" s="380"/>
      <c r="IA422" s="380"/>
      <c r="IB422" s="380"/>
      <c r="IC422" s="380"/>
      <c r="ID422" s="380"/>
      <c r="IE422" s="380"/>
      <c r="IF422" s="380"/>
      <c r="IG422" s="380"/>
      <c r="IH422" s="380"/>
      <c r="II422" s="380"/>
      <c r="IJ422" s="380"/>
      <c r="IK422" s="380"/>
      <c r="IL422" s="380"/>
      <c r="IM422" s="380"/>
      <c r="IN422" s="380"/>
      <c r="IO422" s="380"/>
      <c r="IP422" s="380"/>
      <c r="IQ422" s="380"/>
      <c r="IR422" s="380"/>
      <c r="IS422" s="380"/>
      <c r="IT422" s="380"/>
      <c r="IU422" s="380"/>
      <c r="IV422" s="380"/>
      <c r="IW422" s="380"/>
      <c r="IX422" s="380"/>
      <c r="IY422" s="380"/>
      <c r="IZ422" s="380"/>
      <c r="JA422" s="380"/>
      <c r="JB422" s="380"/>
      <c r="JC422" s="380"/>
      <c r="JD422" s="380"/>
      <c r="JE422" s="380"/>
      <c r="JF422" s="380"/>
      <c r="JG422" s="380"/>
      <c r="JH422" s="380"/>
      <c r="JI422" s="380"/>
      <c r="JJ422" s="380"/>
      <c r="JK422" s="380"/>
      <c r="JL422" s="380"/>
      <c r="JM422" s="380"/>
      <c r="JN422" s="319"/>
      <c r="JO422" s="380"/>
      <c r="JP422" s="380"/>
      <c r="JQ422" s="380"/>
      <c r="JR422" s="380"/>
      <c r="JS422" s="380"/>
      <c r="JT422" s="380"/>
      <c r="JU422" s="380"/>
      <c r="JV422" s="380"/>
      <c r="JW422" s="380"/>
      <c r="JX422" s="380"/>
      <c r="JY422" s="380"/>
      <c r="JZ422" s="380"/>
      <c r="KA422" s="380"/>
      <c r="KB422" s="380"/>
      <c r="KC422" s="380"/>
      <c r="KD422" s="380"/>
      <c r="KE422" s="380"/>
      <c r="KF422" s="380"/>
      <c r="KG422" s="380"/>
      <c r="KH422" s="380"/>
      <c r="KI422" s="380"/>
      <c r="KJ422" s="380"/>
      <c r="KK422" s="380"/>
      <c r="KL422" s="380"/>
      <c r="KM422" s="380"/>
      <c r="KN422" s="380"/>
      <c r="KO422" s="380"/>
      <c r="KP422" s="380"/>
      <c r="KQ422" s="380"/>
      <c r="KR422" s="380"/>
      <c r="KS422" s="380"/>
      <c r="KT422" s="380"/>
      <c r="KU422" s="380"/>
      <c r="KV422" s="380"/>
      <c r="KW422" s="380"/>
      <c r="KX422" s="380"/>
      <c r="KY422" s="380"/>
      <c r="KZ422" s="380"/>
      <c r="LA422" s="380"/>
      <c r="LB422" s="380"/>
      <c r="LC422" s="319"/>
      <c r="LD422" s="380"/>
      <c r="LE422" s="380"/>
      <c r="LF422" s="380"/>
      <c r="LG422" s="380"/>
      <c r="LH422" s="380"/>
      <c r="LI422" s="380"/>
      <c r="LJ422" s="380"/>
      <c r="LK422" s="380"/>
      <c r="LL422" s="380"/>
      <c r="LM422" s="380"/>
      <c r="LN422" s="380"/>
      <c r="LO422" s="380"/>
      <c r="LP422" s="380"/>
      <c r="LQ422" s="380"/>
      <c r="LR422" s="380"/>
      <c r="LS422" s="380"/>
      <c r="LT422" s="380"/>
      <c r="LU422" s="380"/>
      <c r="LV422" s="380"/>
      <c r="LW422" s="380"/>
      <c r="LX422" s="380"/>
      <c r="LY422" s="380"/>
      <c r="LZ422" s="380"/>
      <c r="MA422" s="380"/>
      <c r="MB422" s="380"/>
      <c r="MC422" s="380"/>
      <c r="MD422" s="380"/>
      <c r="ME422" s="380"/>
      <c r="MF422" s="380"/>
      <c r="MG422" s="380"/>
      <c r="MH422" s="380"/>
      <c r="MI422" s="380"/>
      <c r="MJ422" s="380"/>
      <c r="MK422" s="380"/>
      <c r="ML422" s="380"/>
      <c r="MM422" s="380"/>
      <c r="MN422" s="380"/>
      <c r="MO422" s="380"/>
      <c r="MP422" s="380"/>
      <c r="MQ422" s="380"/>
      <c r="MS422" s="241"/>
      <c r="MT422" s="423" t="s">
        <v>12</v>
      </c>
      <c r="MU422" s="423"/>
      <c r="MV422" s="423"/>
      <c r="MW422" s="423"/>
      <c r="MX422" s="423"/>
      <c r="MY422" s="423"/>
      <c r="MZ422" s="423"/>
      <c r="NA422" s="423"/>
      <c r="NB422" s="423"/>
      <c r="NC422" s="423"/>
      <c r="ND422" s="423"/>
      <c r="NE422" s="423"/>
      <c r="NF422" s="423"/>
      <c r="NG422" s="423"/>
      <c r="NH422" s="423"/>
      <c r="NI422" s="423"/>
      <c r="NJ422" s="423"/>
      <c r="NK422" s="423"/>
      <c r="NL422" s="423"/>
      <c r="NM422" s="423"/>
      <c r="NN422" s="370"/>
      <c r="NR422" s="361" t="s">
        <v>56</v>
      </c>
      <c r="NS422" s="361"/>
      <c r="NT422" s="361"/>
    </row>
    <row r="423" spans="1:384" s="318" customFormat="1" ht="10.199999999999999" customHeight="1" x14ac:dyDescent="0.25">
      <c r="A423" s="25"/>
      <c r="B423" s="389"/>
      <c r="C423" s="424">
        <f>C422</f>
        <v>44908</v>
      </c>
      <c r="D423" s="16"/>
      <c r="E423" s="409" t="str">
        <f>$E$3</f>
        <v>Sans Renfort</v>
      </c>
      <c r="F423" s="409"/>
      <c r="G423" s="409"/>
      <c r="H423" s="10"/>
      <c r="I423" s="10"/>
      <c r="J423" s="10"/>
      <c r="K423" s="10"/>
      <c r="L423" s="10"/>
      <c r="M423" s="10"/>
      <c r="N423" s="367">
        <v>7</v>
      </c>
      <c r="O423" s="367"/>
      <c r="P423" s="367">
        <v>8</v>
      </c>
      <c r="Q423" s="367"/>
      <c r="R423" s="367">
        <v>9</v>
      </c>
      <c r="S423" s="367"/>
      <c r="T423" s="367">
        <v>10</v>
      </c>
      <c r="U423" s="367"/>
      <c r="V423" s="367">
        <v>11</v>
      </c>
      <c r="W423" s="367"/>
      <c r="X423" s="367">
        <v>12</v>
      </c>
      <c r="Y423" s="367"/>
      <c r="Z423" s="367">
        <v>13</v>
      </c>
      <c r="AA423" s="367"/>
      <c r="AB423" s="367">
        <v>14</v>
      </c>
      <c r="AC423" s="367"/>
      <c r="AD423" s="367">
        <v>15</v>
      </c>
      <c r="AE423" s="367"/>
      <c r="AF423" s="367">
        <v>16</v>
      </c>
      <c r="AG423" s="367"/>
      <c r="AH423" s="367">
        <v>17</v>
      </c>
      <c r="AI423" s="367"/>
      <c r="AJ423" s="367">
        <v>18</v>
      </c>
      <c r="AK423" s="367"/>
      <c r="AL423" s="367">
        <v>19</v>
      </c>
      <c r="AM423" s="367"/>
      <c r="AN423" s="367">
        <v>20</v>
      </c>
      <c r="AO423" s="367"/>
      <c r="AP423" s="367">
        <v>21</v>
      </c>
      <c r="AQ423" s="367"/>
      <c r="AR423" s="367">
        <v>22</v>
      </c>
      <c r="AS423" s="367"/>
      <c r="AT423" s="367">
        <v>23</v>
      </c>
      <c r="AU423" s="367"/>
      <c r="AV423" s="367">
        <v>24</v>
      </c>
      <c r="AW423" s="367"/>
      <c r="AX423" s="367">
        <v>1</v>
      </c>
      <c r="AY423" s="367"/>
      <c r="AZ423" s="367">
        <v>2</v>
      </c>
      <c r="BA423" s="367"/>
      <c r="BB423" s="367">
        <v>3</v>
      </c>
      <c r="BC423" s="410"/>
      <c r="BD423" s="417"/>
      <c r="BE423" s="420"/>
      <c r="BF423" s="358"/>
      <c r="BG423" s="422"/>
      <c r="BH423" s="351"/>
      <c r="BI423" s="351"/>
      <c r="BJ423" s="351"/>
      <c r="BK423" s="349"/>
      <c r="BL423" s="351"/>
      <c r="BM423" s="351"/>
      <c r="BN423" s="351"/>
      <c r="BO423" s="351"/>
      <c r="BP423" s="351"/>
      <c r="BQ423" s="351"/>
      <c r="BR423" s="357"/>
      <c r="BS423" s="360"/>
      <c r="BT423" s="358"/>
      <c r="BU423" s="355"/>
      <c r="BV423" s="353"/>
      <c r="BW423" s="355"/>
      <c r="BX423" s="353"/>
      <c r="BY423" s="319"/>
      <c r="BZ423" s="319"/>
      <c r="CA423" s="319"/>
      <c r="CB423" s="319"/>
      <c r="CC423" s="319"/>
      <c r="CD423" s="319"/>
      <c r="CE423" s="319"/>
      <c r="CF423" s="319"/>
      <c r="CG423" s="319"/>
      <c r="CH423" s="319"/>
      <c r="CI423" s="319"/>
      <c r="CJ423" s="319"/>
      <c r="CK423" s="319"/>
      <c r="CL423" s="319"/>
      <c r="CM423" s="319"/>
      <c r="CN423" s="319"/>
      <c r="CO423" s="319"/>
      <c r="CP423" s="319"/>
      <c r="CQ423" s="319"/>
      <c r="CR423" s="319"/>
      <c r="CS423" s="319"/>
      <c r="CT423" s="319"/>
      <c r="CU423" s="319"/>
      <c r="CV423" s="319"/>
      <c r="CW423" s="319"/>
      <c r="CX423" s="319"/>
      <c r="CY423" s="319"/>
      <c r="CZ423" s="319"/>
      <c r="DA423" s="319"/>
      <c r="DB423" s="319"/>
      <c r="DC423" s="319"/>
      <c r="DD423" s="319"/>
      <c r="DE423" s="319"/>
      <c r="DF423" s="319"/>
      <c r="DG423" s="319"/>
      <c r="DH423" s="319"/>
      <c r="DI423" s="319"/>
      <c r="DJ423" s="319"/>
      <c r="DK423" s="319"/>
      <c r="DL423" s="319"/>
      <c r="DM423" s="319"/>
      <c r="DN423" s="319"/>
      <c r="DO423" s="319"/>
      <c r="DP423" s="319"/>
      <c r="DQ423" s="319"/>
      <c r="DR423" s="319"/>
      <c r="DS423" s="319"/>
      <c r="DT423" s="319"/>
      <c r="DU423" s="319"/>
      <c r="DV423" s="319"/>
      <c r="DW423" s="319"/>
      <c r="DX423" s="319"/>
      <c r="DY423" s="319"/>
      <c r="DZ423" s="319"/>
      <c r="EA423" s="319"/>
      <c r="EB423" s="319"/>
      <c r="EC423" s="319"/>
      <c r="ED423" s="319"/>
      <c r="EE423" s="319"/>
      <c r="EF423" s="319"/>
      <c r="EG423" s="319"/>
      <c r="EH423" s="319"/>
      <c r="EI423" s="319"/>
      <c r="EJ423" s="319"/>
      <c r="EK423" s="319"/>
      <c r="EL423" s="319"/>
      <c r="EM423" s="319"/>
      <c r="EN423" s="319"/>
      <c r="EO423" s="319"/>
      <c r="EP423" s="319"/>
      <c r="EQ423" s="319"/>
      <c r="ER423" s="319"/>
      <c r="ES423" s="319"/>
      <c r="ET423" s="319"/>
      <c r="EU423" s="319"/>
      <c r="EV423" s="319"/>
      <c r="EW423" s="319"/>
      <c r="EX423" s="319"/>
      <c r="EY423" s="319"/>
      <c r="EZ423" s="319"/>
      <c r="FA423" s="319"/>
      <c r="FB423" s="319"/>
      <c r="FC423" s="319"/>
      <c r="FD423" s="319"/>
      <c r="FE423" s="319"/>
      <c r="FF423" s="319"/>
      <c r="FG423" s="319"/>
      <c r="FH423" s="319"/>
      <c r="FI423" s="319"/>
      <c r="FJ423" s="319"/>
      <c r="FK423" s="319"/>
      <c r="FL423" s="319"/>
      <c r="FM423" s="319"/>
      <c r="FN423" s="319"/>
      <c r="FO423" s="319"/>
      <c r="FP423" s="319"/>
      <c r="FQ423" s="319"/>
      <c r="FR423" s="319"/>
      <c r="FS423" s="319"/>
      <c r="FT423" s="319"/>
      <c r="FU423" s="319"/>
      <c r="FV423" s="319"/>
      <c r="FW423" s="319"/>
      <c r="FX423" s="319"/>
      <c r="FY423" s="319"/>
      <c r="FZ423" s="319"/>
      <c r="GA423" s="319"/>
      <c r="GB423" s="319"/>
      <c r="GC423" s="319"/>
      <c r="GD423" s="319"/>
      <c r="GE423" s="319"/>
      <c r="GF423" s="319"/>
      <c r="GG423" s="319"/>
      <c r="GH423" s="319"/>
      <c r="GI423" s="319"/>
      <c r="GJ423" s="319"/>
      <c r="GK423" s="319"/>
      <c r="GL423" s="319"/>
      <c r="GM423" s="319"/>
      <c r="GN423" s="319"/>
      <c r="GO423" s="319"/>
      <c r="GP423" s="319"/>
      <c r="GQ423" s="319"/>
      <c r="GR423" s="319"/>
      <c r="GS423" s="319"/>
      <c r="GT423" s="319"/>
      <c r="GU423" s="319"/>
      <c r="GV423" s="319"/>
      <c r="GW423" s="319"/>
      <c r="GX423" s="319"/>
      <c r="GY423" s="319"/>
      <c r="GZ423" s="319"/>
      <c r="HA423" s="319"/>
      <c r="HB423" s="319"/>
      <c r="HC423" s="319"/>
      <c r="HD423" s="319"/>
      <c r="HE423" s="319"/>
      <c r="HF423" s="319"/>
      <c r="HG423" s="319"/>
      <c r="HH423" s="319"/>
      <c r="HI423" s="319"/>
      <c r="HJ423" s="319"/>
      <c r="HK423" s="319"/>
      <c r="HL423" s="319"/>
      <c r="HM423" s="319"/>
      <c r="HN423" s="319"/>
      <c r="HO423" s="319"/>
      <c r="HP423" s="319"/>
      <c r="HQ423" s="319"/>
      <c r="HR423" s="319"/>
      <c r="HS423" s="319"/>
      <c r="HT423" s="319"/>
      <c r="HU423" s="319"/>
      <c r="HV423" s="319"/>
      <c r="HW423" s="319"/>
      <c r="HX423" s="319"/>
      <c r="HY423" s="319"/>
      <c r="HZ423" s="319"/>
      <c r="IA423" s="319"/>
      <c r="IB423" s="319"/>
      <c r="IC423" s="319"/>
      <c r="ID423" s="319"/>
      <c r="IE423" s="319"/>
      <c r="IF423" s="319"/>
      <c r="IG423" s="319"/>
      <c r="IH423" s="319"/>
      <c r="II423" s="319"/>
      <c r="IJ423" s="319"/>
      <c r="IK423" s="319"/>
      <c r="IL423" s="319"/>
      <c r="IM423" s="319"/>
      <c r="IN423" s="319"/>
      <c r="IO423" s="319"/>
      <c r="IP423" s="319"/>
      <c r="IQ423" s="319"/>
      <c r="IR423" s="319"/>
      <c r="IS423" s="319"/>
      <c r="IT423" s="319"/>
      <c r="IU423" s="319"/>
      <c r="IV423" s="319"/>
      <c r="IW423" s="319"/>
      <c r="IX423" s="319"/>
      <c r="IY423" s="319"/>
      <c r="IZ423" s="319"/>
      <c r="JA423" s="319"/>
      <c r="JB423" s="319"/>
      <c r="JC423" s="319"/>
      <c r="JD423" s="319"/>
      <c r="JE423" s="319"/>
      <c r="JF423" s="319"/>
      <c r="JG423" s="319"/>
      <c r="JH423" s="319"/>
      <c r="JI423" s="319"/>
      <c r="JJ423" s="319"/>
      <c r="JK423" s="319"/>
      <c r="JL423" s="319"/>
      <c r="JM423" s="319"/>
      <c r="JN423" s="319"/>
      <c r="JO423" s="319"/>
      <c r="JP423" s="319"/>
      <c r="JQ423" s="319"/>
      <c r="JR423" s="319"/>
      <c r="JS423" s="319"/>
      <c r="JT423" s="319"/>
      <c r="JU423" s="319"/>
      <c r="JV423" s="319"/>
      <c r="JW423" s="319"/>
      <c r="JX423" s="319"/>
      <c r="JY423" s="319"/>
      <c r="JZ423" s="319"/>
      <c r="KA423" s="319"/>
      <c r="KB423" s="319"/>
      <c r="KC423" s="319"/>
      <c r="KD423" s="319"/>
      <c r="KE423" s="319"/>
      <c r="KF423" s="319"/>
      <c r="KG423" s="319"/>
      <c r="KH423" s="319"/>
      <c r="KI423" s="319"/>
      <c r="KJ423" s="319"/>
      <c r="KK423" s="319"/>
      <c r="KL423" s="319"/>
      <c r="KM423" s="319"/>
      <c r="KN423" s="319"/>
      <c r="KO423" s="319"/>
      <c r="KP423" s="319"/>
      <c r="KQ423" s="319"/>
      <c r="KR423" s="319"/>
      <c r="KS423" s="319"/>
      <c r="KT423" s="319"/>
      <c r="KU423" s="319"/>
      <c r="KV423" s="319"/>
      <c r="KW423" s="319"/>
      <c r="KX423" s="319"/>
      <c r="KY423" s="319"/>
      <c r="KZ423" s="319"/>
      <c r="LA423" s="319"/>
      <c r="LB423" s="319"/>
      <c r="LC423" s="319"/>
      <c r="LD423" s="319"/>
      <c r="LE423" s="319"/>
      <c r="LF423" s="319"/>
      <c r="LG423" s="319"/>
      <c r="LH423" s="319"/>
      <c r="LI423" s="319"/>
      <c r="LJ423" s="319"/>
      <c r="LK423" s="319"/>
      <c r="LL423" s="319"/>
      <c r="LM423" s="319"/>
      <c r="LN423" s="319"/>
      <c r="LO423" s="319"/>
      <c r="LP423" s="319"/>
      <c r="LQ423" s="319"/>
      <c r="LR423" s="319"/>
      <c r="LS423" s="319"/>
      <c r="LT423" s="319"/>
      <c r="LU423" s="319"/>
      <c r="LV423" s="319"/>
      <c r="LW423" s="319"/>
      <c r="LX423" s="319"/>
      <c r="LY423" s="319"/>
      <c r="LZ423" s="319"/>
      <c r="MA423" s="319"/>
      <c r="MB423" s="319"/>
      <c r="MC423" s="319"/>
      <c r="MD423" s="319"/>
      <c r="ME423" s="319"/>
      <c r="MF423" s="319"/>
      <c r="MG423" s="319"/>
      <c r="MH423" s="319"/>
      <c r="MI423" s="319"/>
      <c r="MJ423" s="319"/>
      <c r="MK423" s="319"/>
      <c r="ML423" s="319"/>
      <c r="MM423" s="319"/>
      <c r="MN423" s="319"/>
      <c r="MO423" s="319"/>
      <c r="MP423" s="319"/>
      <c r="MQ423" s="319"/>
      <c r="MS423" s="241"/>
      <c r="MT423" s="383">
        <v>1</v>
      </c>
      <c r="MU423" s="367"/>
      <c r="MV423" s="367">
        <v>2</v>
      </c>
      <c r="MW423" s="367"/>
      <c r="MX423" s="367">
        <v>3</v>
      </c>
      <c r="MY423" s="367"/>
      <c r="MZ423" s="367">
        <v>4</v>
      </c>
      <c r="NA423" s="367"/>
      <c r="NB423" s="367">
        <v>5</v>
      </c>
      <c r="NC423" s="367"/>
      <c r="ND423" s="367">
        <v>6</v>
      </c>
      <c r="NE423" s="367"/>
      <c r="NF423" s="367">
        <v>7</v>
      </c>
      <c r="NG423" s="367"/>
      <c r="NH423" s="367">
        <v>8</v>
      </c>
      <c r="NI423" s="367"/>
      <c r="NJ423" s="367">
        <v>9</v>
      </c>
      <c r="NK423" s="367"/>
      <c r="NL423" s="368" t="s">
        <v>12</v>
      </c>
      <c r="NM423" s="369"/>
      <c r="NN423" s="370"/>
      <c r="NR423" s="318" t="s">
        <v>57</v>
      </c>
      <c r="NS423" s="318" t="s">
        <v>58</v>
      </c>
      <c r="NT423" s="318" t="s">
        <v>59</v>
      </c>
    </row>
    <row r="424" spans="1:384" s="318" customFormat="1" ht="10.199999999999999" customHeight="1" x14ac:dyDescent="0.3">
      <c r="A424" s="25"/>
      <c r="B424" s="389"/>
      <c r="C424" s="424"/>
      <c r="D424" s="15"/>
      <c r="E424" s="398" t="str">
        <f>IFERROR(G438*'Chiffres et fonctions'!$J$6,"CA à Produire")</f>
        <v>CA à Produire</v>
      </c>
      <c r="F424" s="398"/>
      <c r="G424" s="398"/>
      <c r="H424" s="399">
        <f>IF(BC454&lt;&gt;0,3,0)</f>
        <v>0</v>
      </c>
      <c r="I424" s="400">
        <f>Prenoms!$B$2</f>
        <v>0</v>
      </c>
      <c r="J424" s="401"/>
      <c r="K424" s="401"/>
      <c r="L424" s="401"/>
      <c r="M424" s="401"/>
      <c r="N424" s="63" t="str">
        <f>IF(NL424&lt;&gt;0,"",IF(Conges!R36=0,"",Conges!R36))</f>
        <v/>
      </c>
      <c r="O424" s="64"/>
      <c r="P424" s="65"/>
      <c r="Q424" s="65"/>
      <c r="R424" s="65"/>
      <c r="S424" s="65"/>
      <c r="T424" s="65"/>
      <c r="U424" s="65"/>
      <c r="V424" s="66"/>
      <c r="W424" s="65"/>
      <c r="X424" s="65"/>
      <c r="Y424" s="65"/>
      <c r="Z424" s="65"/>
      <c r="AA424" s="65"/>
      <c r="AB424" s="65"/>
      <c r="AC424" s="65"/>
      <c r="AD424" s="65"/>
      <c r="AE424" s="64"/>
      <c r="AF424" s="65"/>
      <c r="AG424" s="65"/>
      <c r="AH424" s="65"/>
      <c r="AI424" s="65"/>
      <c r="AJ424" s="66"/>
      <c r="AK424" s="65"/>
      <c r="AL424" s="65"/>
      <c r="AM424" s="65"/>
      <c r="AN424" s="65"/>
      <c r="AO424" s="65"/>
      <c r="AP424" s="65"/>
      <c r="AQ424" s="65"/>
      <c r="AR424" s="65"/>
      <c r="AS424" s="65"/>
      <c r="AT424" s="65"/>
      <c r="AU424" s="64"/>
      <c r="AV424" s="65"/>
      <c r="AW424" s="65"/>
      <c r="AX424" s="65"/>
      <c r="AY424" s="65"/>
      <c r="AZ424" s="65"/>
      <c r="BA424" s="65"/>
      <c r="BB424" s="66"/>
      <c r="BC424" s="67">
        <f>IF(NL424&lt;&gt;0,(IF(Conges!R$36=0,0,3)),0)</f>
        <v>0</v>
      </c>
      <c r="BD424" s="417"/>
      <c r="BE424" s="402">
        <f>IF(OR(Conges!R$36="A",Conges!R$36="V"),Prenoms!L$2,NL424)</f>
        <v>0</v>
      </c>
      <c r="BF424" s="403"/>
      <c r="BG424" s="283"/>
      <c r="BH424" s="284">
        <f t="shared" ref="BH424:BH453" si="567">IF(BO424=0,BM424+BH389,BO424+BH389)</f>
        <v>0</v>
      </c>
      <c r="BI424" s="285" t="str">
        <f t="shared" ref="BI424:BI453" si="568">IF(BO424=0,"",$BI$1)</f>
        <v/>
      </c>
      <c r="BJ424" s="295">
        <v>0</v>
      </c>
      <c r="BK424" s="296">
        <f>BH424-BJ424</f>
        <v>0</v>
      </c>
      <c r="BL424" s="297">
        <f t="shared" ref="BL424" si="569">$NL424</f>
        <v>0</v>
      </c>
      <c r="BM424" s="297">
        <f t="shared" ref="BM424" si="570">$BE424</f>
        <v>0</v>
      </c>
      <c r="BN424" s="297">
        <f>SUM('Heures Pointage'!$D$18:$E$18)</f>
        <v>0</v>
      </c>
      <c r="BO424" s="297">
        <f>SUM('Heures et Indemnites'!$D$18:$E$18)</f>
        <v>0</v>
      </c>
      <c r="BP424" s="298">
        <f t="shared" ref="BP424" si="571">$NT424</f>
        <v>0</v>
      </c>
      <c r="BQ424" s="298">
        <f>'Heures Pointage'!$AB$18</f>
        <v>0</v>
      </c>
      <c r="BR424" s="299">
        <f t="shared" ref="BR424" si="572">$BH$1054</f>
        <v>0</v>
      </c>
      <c r="BS424" s="148">
        <f>Prenoms!$C$2</f>
        <v>0</v>
      </c>
      <c r="BT424" s="153"/>
      <c r="BU424" s="322">
        <f>SUM('Heures et Indemnites'!$D$18:$E$18)</f>
        <v>0</v>
      </c>
      <c r="BV424" s="234">
        <f>SUM('Heures et Indemnites'!$D$6:$E$18)</f>
        <v>0</v>
      </c>
      <c r="BW424" s="322"/>
      <c r="BX424" s="234"/>
      <c r="BY424" s="319"/>
      <c r="BZ424" s="319"/>
      <c r="CA424" s="319"/>
      <c r="CB424" s="319"/>
      <c r="CC424" s="319"/>
      <c r="CD424" s="319"/>
      <c r="CE424" s="319"/>
      <c r="CF424" s="319"/>
      <c r="CG424" s="319"/>
      <c r="CH424" s="319"/>
      <c r="CI424" s="319"/>
      <c r="CJ424" s="319"/>
      <c r="CK424" s="319"/>
      <c r="CL424" s="319"/>
      <c r="CM424" s="319"/>
      <c r="CN424" s="319"/>
      <c r="CO424" s="319"/>
      <c r="CP424" s="319"/>
      <c r="CQ424" s="319"/>
      <c r="CR424" s="319"/>
      <c r="CS424" s="319"/>
      <c r="CT424" s="319"/>
      <c r="CU424" s="319"/>
      <c r="CV424" s="319"/>
      <c r="CW424" s="319"/>
      <c r="CX424" s="319"/>
      <c r="CY424" s="319"/>
      <c r="CZ424" s="319"/>
      <c r="DA424" s="319"/>
      <c r="DB424" s="319"/>
      <c r="DC424" s="319"/>
      <c r="DD424" s="319"/>
      <c r="DE424" s="319"/>
      <c r="DF424" s="319"/>
      <c r="DG424" s="319"/>
      <c r="DH424" s="319"/>
      <c r="DI424" s="319"/>
      <c r="DJ424" s="319"/>
      <c r="DK424" s="319"/>
      <c r="DL424" s="319"/>
      <c r="DM424" s="319"/>
      <c r="DN424" s="319"/>
      <c r="DO424" s="319"/>
      <c r="DP424" s="319"/>
      <c r="DQ424" s="319"/>
      <c r="DR424" s="319"/>
      <c r="DS424" s="319"/>
      <c r="DT424" s="319"/>
      <c r="DU424" s="319"/>
      <c r="DV424" s="319"/>
      <c r="DW424" s="319"/>
      <c r="DX424" s="319"/>
      <c r="DY424" s="319"/>
      <c r="DZ424" s="319"/>
      <c r="EA424" s="319"/>
      <c r="EB424" s="319"/>
      <c r="EC424" s="319"/>
      <c r="ED424" s="319"/>
      <c r="EE424" s="319"/>
      <c r="EF424" s="319"/>
      <c r="EG424" s="319"/>
      <c r="EH424" s="319"/>
      <c r="EI424" s="319"/>
      <c r="EJ424" s="319"/>
      <c r="EK424" s="319"/>
      <c r="EL424" s="319"/>
      <c r="EM424" s="319"/>
      <c r="EN424" s="319"/>
      <c r="EO424" s="319"/>
      <c r="EP424" s="319"/>
      <c r="EQ424" s="319"/>
      <c r="ER424" s="319"/>
      <c r="ES424" s="319"/>
      <c r="ET424" s="319"/>
      <c r="EU424" s="319"/>
      <c r="EV424" s="319"/>
      <c r="EW424" s="319"/>
      <c r="EX424" s="319"/>
      <c r="EY424" s="319"/>
      <c r="EZ424" s="319"/>
      <c r="FA424" s="319"/>
      <c r="FB424" s="319"/>
      <c r="FC424" s="319"/>
      <c r="FD424" s="319"/>
      <c r="FE424" s="319"/>
      <c r="FF424" s="319"/>
      <c r="FG424" s="319"/>
      <c r="FH424" s="319"/>
      <c r="FI424" s="319"/>
      <c r="FJ424" s="319"/>
      <c r="FK424" s="319"/>
      <c r="FL424" s="319"/>
      <c r="FM424" s="319"/>
      <c r="FN424" s="319"/>
      <c r="FO424" s="319"/>
      <c r="FP424" s="319"/>
      <c r="FQ424" s="319"/>
      <c r="FR424" s="319"/>
      <c r="FS424" s="319"/>
      <c r="FT424" s="319"/>
      <c r="FU424" s="319"/>
      <c r="FV424" s="319"/>
      <c r="FW424" s="319"/>
      <c r="FX424" s="319"/>
      <c r="FY424" s="319"/>
      <c r="FZ424" s="319"/>
      <c r="GA424" s="319"/>
      <c r="GB424" s="319"/>
      <c r="GC424" s="319"/>
      <c r="GD424" s="319"/>
      <c r="GE424" s="319"/>
      <c r="GF424" s="319"/>
      <c r="GG424" s="319"/>
      <c r="GH424" s="319"/>
      <c r="GI424" s="319"/>
      <c r="GJ424" s="319"/>
      <c r="GK424" s="319"/>
      <c r="GL424" s="319"/>
      <c r="GM424" s="319"/>
      <c r="GN424" s="319"/>
      <c r="GO424" s="319"/>
      <c r="GP424" s="319"/>
      <c r="GQ424" s="319"/>
      <c r="GR424" s="319"/>
      <c r="GS424" s="319"/>
      <c r="GT424" s="319"/>
      <c r="GU424" s="319"/>
      <c r="GV424" s="319"/>
      <c r="GW424" s="319"/>
      <c r="GX424" s="319"/>
      <c r="GY424" s="319"/>
      <c r="GZ424" s="319"/>
      <c r="HA424" s="319"/>
      <c r="HB424" s="319"/>
      <c r="HC424" s="319"/>
      <c r="HD424" s="319"/>
      <c r="HE424" s="319"/>
      <c r="HF424" s="319"/>
      <c r="HG424" s="319"/>
      <c r="HH424" s="319"/>
      <c r="HI424" s="319"/>
      <c r="HJ424" s="319"/>
      <c r="HK424" s="319"/>
      <c r="HL424" s="319"/>
      <c r="HM424" s="319"/>
      <c r="HN424" s="319"/>
      <c r="HO424" s="319"/>
      <c r="HP424" s="319"/>
      <c r="HQ424" s="319"/>
      <c r="HR424" s="319"/>
      <c r="HS424" s="319"/>
      <c r="HT424" s="319"/>
      <c r="HU424" s="319"/>
      <c r="HV424" s="319"/>
      <c r="HW424" s="319"/>
      <c r="HX424" s="319"/>
      <c r="HY424" s="319"/>
      <c r="HZ424" s="319"/>
      <c r="IA424" s="319"/>
      <c r="IB424" s="319"/>
      <c r="IC424" s="319"/>
      <c r="ID424" s="319"/>
      <c r="IE424" s="319"/>
      <c r="IF424" s="319"/>
      <c r="IG424" s="319"/>
      <c r="IH424" s="319"/>
      <c r="II424" s="319"/>
      <c r="IJ424" s="319"/>
      <c r="IK424" s="319"/>
      <c r="IL424" s="319"/>
      <c r="IM424" s="319"/>
      <c r="IN424" s="319"/>
      <c r="IO424" s="319"/>
      <c r="IP424" s="319"/>
      <c r="IQ424" s="319"/>
      <c r="IR424" s="319"/>
      <c r="IS424" s="319"/>
      <c r="IT424" s="319"/>
      <c r="IU424" s="319"/>
      <c r="IV424" s="319"/>
      <c r="IW424" s="319"/>
      <c r="IX424" s="319"/>
      <c r="IY424" s="319"/>
      <c r="IZ424" s="319"/>
      <c r="JA424" s="319"/>
      <c r="JB424" s="319"/>
      <c r="JC424" s="319"/>
      <c r="JD424" s="319"/>
      <c r="JE424" s="319"/>
      <c r="JF424" s="319"/>
      <c r="JG424" s="319"/>
      <c r="JH424" s="319"/>
      <c r="JI424" s="319"/>
      <c r="JJ424" s="319"/>
      <c r="JK424" s="319"/>
      <c r="JL424" s="319"/>
      <c r="JM424" s="319"/>
      <c r="JN424" s="319"/>
      <c r="JO424" s="319"/>
      <c r="JP424" s="319"/>
      <c r="JQ424" s="319"/>
      <c r="JR424" s="319"/>
      <c r="JS424" s="319"/>
      <c r="JT424" s="319"/>
      <c r="JU424" s="319"/>
      <c r="JV424" s="319"/>
      <c r="JW424" s="319"/>
      <c r="JX424" s="319"/>
      <c r="JY424" s="319"/>
      <c r="JZ424" s="319"/>
      <c r="KA424" s="319"/>
      <c r="KB424" s="319"/>
      <c r="KC424" s="319"/>
      <c r="KD424" s="319"/>
      <c r="KE424" s="319"/>
      <c r="KF424" s="319"/>
      <c r="KG424" s="319"/>
      <c r="KH424" s="319"/>
      <c r="KI424" s="319"/>
      <c r="KJ424" s="319"/>
      <c r="KK424" s="319"/>
      <c r="KL424" s="319"/>
      <c r="KM424" s="319"/>
      <c r="KN424" s="319"/>
      <c r="KO424" s="319"/>
      <c r="KP424" s="319"/>
      <c r="KQ424" s="319"/>
      <c r="KR424" s="319"/>
      <c r="KS424" s="319"/>
      <c r="KT424" s="319"/>
      <c r="KU424" s="319"/>
      <c r="KV424" s="319"/>
      <c r="KW424" s="319"/>
      <c r="KX424" s="319"/>
      <c r="KY424" s="319"/>
      <c r="KZ424" s="319"/>
      <c r="LA424" s="319"/>
      <c r="LB424" s="319"/>
      <c r="LC424" s="319"/>
      <c r="LD424" s="319"/>
      <c r="LE424" s="319"/>
      <c r="LF424" s="319"/>
      <c r="LG424" s="319"/>
      <c r="LH424" s="319"/>
      <c r="LI424" s="319"/>
      <c r="LJ424" s="319"/>
      <c r="LK424" s="319"/>
      <c r="LL424" s="319"/>
      <c r="LM424" s="319"/>
      <c r="LN424" s="319"/>
      <c r="LO424" s="319"/>
      <c r="LP424" s="319"/>
      <c r="LQ424" s="319"/>
      <c r="LR424" s="319"/>
      <c r="LS424" s="319"/>
      <c r="LT424" s="319"/>
      <c r="LU424" s="319"/>
      <c r="LV424" s="319"/>
      <c r="LW424" s="319"/>
      <c r="LX424" s="319"/>
      <c r="LY424" s="319"/>
      <c r="LZ424" s="319"/>
      <c r="MA424" s="319"/>
      <c r="MB424" s="319"/>
      <c r="MC424" s="319"/>
      <c r="MD424" s="319"/>
      <c r="ME424" s="319"/>
      <c r="MF424" s="319"/>
      <c r="MG424" s="319"/>
      <c r="MH424" s="319"/>
      <c r="MI424" s="319"/>
      <c r="MJ424" s="319"/>
      <c r="MK424" s="319"/>
      <c r="ML424" s="319"/>
      <c r="MM424" s="319"/>
      <c r="MN424" s="319"/>
      <c r="MO424" s="319"/>
      <c r="MP424" s="319"/>
      <c r="MQ424" s="319"/>
      <c r="MS424" s="241"/>
      <c r="MT424" s="404">
        <f>(COUNTA($O424:$BB424)/2)-SUM(MV424:NK424)</f>
        <v>0</v>
      </c>
      <c r="MU424" s="405">
        <f t="shared" ref="MU424:MU439" si="573">(COUNTA($O424:$BB424))/2</f>
        <v>0</v>
      </c>
      <c r="MV424" s="405">
        <f t="shared" ref="MV424:MV453" si="574">(COUNTIF($O424:$BB424,MV$3))/2</f>
        <v>0</v>
      </c>
      <c r="MW424" s="405"/>
      <c r="MX424" s="405">
        <f t="shared" ref="MX424:MX453" si="575">(COUNTIF($O424:$BB424,MX$3))/2</f>
        <v>0</v>
      </c>
      <c r="MY424" s="405"/>
      <c r="MZ424" s="405">
        <f t="shared" ref="MZ424:MZ453" si="576">(COUNTIF($O424:$BB424,MZ$3))/2</f>
        <v>0</v>
      </c>
      <c r="NA424" s="405"/>
      <c r="NB424" s="405">
        <f t="shared" ref="NB424:NB453" si="577">(COUNTIF($O424:$BB424,NB$3))/2</f>
        <v>0</v>
      </c>
      <c r="NC424" s="405"/>
      <c r="ND424" s="405">
        <f t="shared" ref="ND424:ND453" si="578">(COUNTIF($O424:$BB424,ND$3))/2</f>
        <v>0</v>
      </c>
      <c r="NE424" s="405"/>
      <c r="NF424" s="405">
        <f t="shared" ref="NF424:NF453" si="579">(COUNTIF($O424:$BB424,NF$3))/2</f>
        <v>0</v>
      </c>
      <c r="NG424" s="405"/>
      <c r="NH424" s="405">
        <f t="shared" ref="NH424:NH453" si="580">(COUNTIF($O424:$BB424,NH$3))/2</f>
        <v>0</v>
      </c>
      <c r="NI424" s="405"/>
      <c r="NJ424" s="405">
        <f t="shared" ref="NJ424:NJ453" si="581">(COUNTIF($O424:$BB424,NJ$3))/2</f>
        <v>0</v>
      </c>
      <c r="NK424" s="405"/>
      <c r="NL424" s="405">
        <f>(COUNTA($O424:$BB424))/2</f>
        <v>0</v>
      </c>
      <c r="NM424" s="406"/>
      <c r="NN424" s="370"/>
      <c r="NR424" s="318">
        <f t="shared" ref="NR424:NR453" si="582">IF(SUM(W424:AD424)&gt;0,1,0)</f>
        <v>0</v>
      </c>
      <c r="NS424" s="318">
        <f t="shared" ref="NS424:NS453" si="583">IF(SUM(AM424:BB424)&gt;0,1,0)</f>
        <v>0</v>
      </c>
      <c r="NT424" s="318">
        <f t="shared" ref="NT424:NT453" si="584">IF(SUM(NR424:NS424)=0,0,SUM(NR424:NS424))</f>
        <v>0</v>
      </c>
    </row>
    <row r="425" spans="1:384" s="318" customFormat="1" ht="10.199999999999999" customHeight="1" x14ac:dyDescent="0.3">
      <c r="A425" s="25"/>
      <c r="B425" s="389"/>
      <c r="C425" s="424"/>
      <c r="D425" s="15"/>
      <c r="E425" s="398"/>
      <c r="F425" s="398"/>
      <c r="G425" s="398"/>
      <c r="H425" s="399"/>
      <c r="I425" s="394">
        <f>Prenoms!$B$3</f>
        <v>0</v>
      </c>
      <c r="J425" s="395"/>
      <c r="K425" s="395"/>
      <c r="L425" s="395"/>
      <c r="M425" s="395"/>
      <c r="N425" s="81" t="str">
        <f>IF(NL425&lt;&gt;0,"",IF(Conges!R37=0,"",Conges!R37))</f>
        <v/>
      </c>
      <c r="O425" s="82"/>
      <c r="P425" s="83"/>
      <c r="Q425" s="83"/>
      <c r="R425" s="83"/>
      <c r="S425" s="83"/>
      <c r="T425" s="83"/>
      <c r="U425" s="83"/>
      <c r="V425" s="84"/>
      <c r="W425" s="83"/>
      <c r="X425" s="83"/>
      <c r="Y425" s="83"/>
      <c r="Z425" s="83"/>
      <c r="AA425" s="83"/>
      <c r="AB425" s="83"/>
      <c r="AC425" s="83"/>
      <c r="AD425" s="83"/>
      <c r="AE425" s="82"/>
      <c r="AF425" s="83"/>
      <c r="AG425" s="83"/>
      <c r="AH425" s="83"/>
      <c r="AI425" s="83"/>
      <c r="AJ425" s="84"/>
      <c r="AK425" s="83"/>
      <c r="AL425" s="83"/>
      <c r="AM425" s="83"/>
      <c r="AN425" s="83"/>
      <c r="AO425" s="83"/>
      <c r="AP425" s="83"/>
      <c r="AQ425" s="83"/>
      <c r="AR425" s="83"/>
      <c r="AS425" s="83"/>
      <c r="AT425" s="83"/>
      <c r="AU425" s="82"/>
      <c r="AV425" s="83"/>
      <c r="AW425" s="83"/>
      <c r="AX425" s="83"/>
      <c r="AY425" s="83"/>
      <c r="AZ425" s="83"/>
      <c r="BA425" s="83"/>
      <c r="BB425" s="84"/>
      <c r="BC425" s="85">
        <f>IF(NL425&lt;&gt;0,(IF(Conges!R$37=0,0,3)),0)</f>
        <v>0</v>
      </c>
      <c r="BD425" s="417"/>
      <c r="BE425" s="390">
        <f>IF(OR(Conges!R$37="A",Conges!R$37="V"),Prenoms!L$3,NL425)</f>
        <v>0</v>
      </c>
      <c r="BF425" s="391"/>
      <c r="BG425" s="286"/>
      <c r="BH425" s="287">
        <f t="shared" si="567"/>
        <v>0</v>
      </c>
      <c r="BI425" s="288" t="str">
        <f t="shared" si="568"/>
        <v/>
      </c>
      <c r="BJ425" s="300">
        <v>0</v>
      </c>
      <c r="BK425" s="301">
        <f t="shared" ref="BK425:BK453" si="585">BH425-BJ425</f>
        <v>0</v>
      </c>
      <c r="BL425" s="302">
        <f t="shared" si="538"/>
        <v>0</v>
      </c>
      <c r="BM425" s="302">
        <f t="shared" si="539"/>
        <v>0</v>
      </c>
      <c r="BN425" s="302">
        <f>SUM('Heures Pointage'!$AD$18:$AE$18)</f>
        <v>0</v>
      </c>
      <c r="BO425" s="302">
        <f>SUM('Heures et Indemnites'!$AD$18:$AE$18)</f>
        <v>0</v>
      </c>
      <c r="BP425" s="303">
        <f t="shared" si="540"/>
        <v>0</v>
      </c>
      <c r="BQ425" s="303">
        <f>'Heures Pointage'!$BB$18</f>
        <v>0</v>
      </c>
      <c r="BR425" s="304">
        <f t="shared" ref="BR425" si="586">$BH$1055</f>
        <v>0</v>
      </c>
      <c r="BS425" s="149">
        <f>Prenoms!$C$3</f>
        <v>0</v>
      </c>
      <c r="BT425" s="180"/>
      <c r="BU425" s="324">
        <f>SUM('Heures et Indemnites'!$AD$18:$AE$18)</f>
        <v>0</v>
      </c>
      <c r="BV425" s="235">
        <f>SUM('Heures et Indemnites'!$AD$6:$AE$18)</f>
        <v>0</v>
      </c>
      <c r="BW425" s="324"/>
      <c r="BX425" s="235"/>
      <c r="BY425" s="319"/>
      <c r="BZ425" s="319"/>
      <c r="CA425" s="319"/>
      <c r="CB425" s="319"/>
      <c r="CC425" s="319"/>
      <c r="CD425" s="319"/>
      <c r="CE425" s="319"/>
      <c r="CF425" s="319"/>
      <c r="CG425" s="319"/>
      <c r="CH425" s="319"/>
      <c r="CI425" s="319"/>
      <c r="CJ425" s="319"/>
      <c r="CK425" s="319"/>
      <c r="CL425" s="319"/>
      <c r="CM425" s="319"/>
      <c r="CN425" s="319"/>
      <c r="CO425" s="319"/>
      <c r="CP425" s="319"/>
      <c r="CQ425" s="319"/>
      <c r="CR425" s="319"/>
      <c r="CS425" s="319"/>
      <c r="CT425" s="319"/>
      <c r="CU425" s="319"/>
      <c r="CV425" s="319"/>
      <c r="CW425" s="319"/>
      <c r="CX425" s="319"/>
      <c r="CY425" s="319"/>
      <c r="CZ425" s="319"/>
      <c r="DA425" s="319"/>
      <c r="DB425" s="319"/>
      <c r="DC425" s="319"/>
      <c r="DD425" s="319"/>
      <c r="DE425" s="319"/>
      <c r="DF425" s="319"/>
      <c r="DG425" s="319"/>
      <c r="DH425" s="319"/>
      <c r="DI425" s="319"/>
      <c r="DJ425" s="319"/>
      <c r="DK425" s="319"/>
      <c r="DL425" s="319"/>
      <c r="DM425" s="319"/>
      <c r="DN425" s="319"/>
      <c r="DO425" s="319"/>
      <c r="DP425" s="319"/>
      <c r="DQ425" s="319"/>
      <c r="DR425" s="319"/>
      <c r="DS425" s="319"/>
      <c r="DT425" s="319"/>
      <c r="DU425" s="319"/>
      <c r="DV425" s="319"/>
      <c r="DW425" s="319"/>
      <c r="DX425" s="319"/>
      <c r="DY425" s="319"/>
      <c r="DZ425" s="319"/>
      <c r="EA425" s="319"/>
      <c r="EB425" s="319"/>
      <c r="EC425" s="319"/>
      <c r="ED425" s="319"/>
      <c r="EE425" s="319"/>
      <c r="EF425" s="319"/>
      <c r="EG425" s="319"/>
      <c r="EH425" s="319"/>
      <c r="EI425" s="319"/>
      <c r="EJ425" s="319"/>
      <c r="EK425" s="319"/>
      <c r="EL425" s="319"/>
      <c r="EM425" s="319"/>
      <c r="EN425" s="319"/>
      <c r="EO425" s="319"/>
      <c r="EP425" s="319"/>
      <c r="EQ425" s="319"/>
      <c r="ER425" s="319"/>
      <c r="ES425" s="319"/>
      <c r="ET425" s="319"/>
      <c r="EU425" s="319"/>
      <c r="EV425" s="319"/>
      <c r="EW425" s="319"/>
      <c r="EX425" s="319"/>
      <c r="EY425" s="319"/>
      <c r="EZ425" s="319"/>
      <c r="FA425" s="319"/>
      <c r="FB425" s="319"/>
      <c r="FC425" s="319"/>
      <c r="FD425" s="319"/>
      <c r="FE425" s="319"/>
      <c r="FF425" s="319"/>
      <c r="FG425" s="319"/>
      <c r="FH425" s="319"/>
      <c r="FI425" s="319"/>
      <c r="FJ425" s="319"/>
      <c r="FK425" s="319"/>
      <c r="FL425" s="319"/>
      <c r="FM425" s="319"/>
      <c r="FN425" s="319"/>
      <c r="FO425" s="319"/>
      <c r="FP425" s="319"/>
      <c r="FQ425" s="319"/>
      <c r="FR425" s="319"/>
      <c r="FS425" s="319"/>
      <c r="FT425" s="319"/>
      <c r="FU425" s="319"/>
      <c r="FV425" s="319"/>
      <c r="FW425" s="319"/>
      <c r="FX425" s="319"/>
      <c r="FY425" s="319"/>
      <c r="FZ425" s="319"/>
      <c r="GA425" s="319"/>
      <c r="GB425" s="319"/>
      <c r="GC425" s="319"/>
      <c r="GD425" s="319"/>
      <c r="GE425" s="319"/>
      <c r="GF425" s="319"/>
      <c r="GG425" s="319"/>
      <c r="GH425" s="319"/>
      <c r="GI425" s="319"/>
      <c r="GJ425" s="319"/>
      <c r="GK425" s="319"/>
      <c r="GL425" s="319"/>
      <c r="GM425" s="319"/>
      <c r="GN425" s="319"/>
      <c r="GO425" s="319"/>
      <c r="GP425" s="319"/>
      <c r="GQ425" s="319"/>
      <c r="GR425" s="319"/>
      <c r="GS425" s="319"/>
      <c r="GT425" s="319"/>
      <c r="GU425" s="319"/>
      <c r="GV425" s="319"/>
      <c r="GW425" s="319"/>
      <c r="GX425" s="319"/>
      <c r="GY425" s="319"/>
      <c r="GZ425" s="319"/>
      <c r="HA425" s="319"/>
      <c r="HB425" s="319"/>
      <c r="HC425" s="319"/>
      <c r="HD425" s="319"/>
      <c r="HE425" s="319"/>
      <c r="HF425" s="319"/>
      <c r="HG425" s="319"/>
      <c r="HH425" s="319"/>
      <c r="HI425" s="319"/>
      <c r="HJ425" s="319"/>
      <c r="HK425" s="319"/>
      <c r="HL425" s="319"/>
      <c r="HM425" s="319"/>
      <c r="HN425" s="319"/>
      <c r="HO425" s="319"/>
      <c r="HP425" s="319"/>
      <c r="HQ425" s="319"/>
      <c r="HR425" s="319"/>
      <c r="HS425" s="319"/>
      <c r="HT425" s="319"/>
      <c r="HU425" s="319"/>
      <c r="HV425" s="319"/>
      <c r="HW425" s="319"/>
      <c r="HX425" s="319"/>
      <c r="HY425" s="319"/>
      <c r="HZ425" s="319"/>
      <c r="IA425" s="319"/>
      <c r="IB425" s="319"/>
      <c r="IC425" s="319"/>
      <c r="ID425" s="319"/>
      <c r="IE425" s="319"/>
      <c r="IF425" s="319"/>
      <c r="IG425" s="319"/>
      <c r="IH425" s="319"/>
      <c r="II425" s="319"/>
      <c r="IJ425" s="319"/>
      <c r="IK425" s="319"/>
      <c r="IL425" s="319"/>
      <c r="IM425" s="319"/>
      <c r="IN425" s="319"/>
      <c r="IO425" s="319"/>
      <c r="IP425" s="319"/>
      <c r="IQ425" s="319"/>
      <c r="IR425" s="319"/>
      <c r="IS425" s="319"/>
      <c r="IT425" s="319"/>
      <c r="IU425" s="319"/>
      <c r="IV425" s="319"/>
      <c r="IW425" s="319"/>
      <c r="IX425" s="319"/>
      <c r="IY425" s="319"/>
      <c r="IZ425" s="319"/>
      <c r="JA425" s="319"/>
      <c r="JB425" s="319"/>
      <c r="JC425" s="319"/>
      <c r="JD425" s="319"/>
      <c r="JE425" s="319"/>
      <c r="JF425" s="319"/>
      <c r="JG425" s="319"/>
      <c r="JH425" s="319"/>
      <c r="JI425" s="319"/>
      <c r="JJ425" s="319"/>
      <c r="JK425" s="319"/>
      <c r="JL425" s="319"/>
      <c r="JM425" s="319"/>
      <c r="JN425" s="319"/>
      <c r="JO425" s="319"/>
      <c r="JP425" s="319"/>
      <c r="JQ425" s="319"/>
      <c r="JR425" s="319"/>
      <c r="JS425" s="319"/>
      <c r="JT425" s="319"/>
      <c r="JU425" s="319"/>
      <c r="JV425" s="319"/>
      <c r="JW425" s="319"/>
      <c r="JX425" s="319"/>
      <c r="JY425" s="319"/>
      <c r="JZ425" s="319"/>
      <c r="KA425" s="319"/>
      <c r="KB425" s="319"/>
      <c r="KC425" s="319"/>
      <c r="KD425" s="319"/>
      <c r="KE425" s="319"/>
      <c r="KF425" s="319"/>
      <c r="KG425" s="319"/>
      <c r="KH425" s="319"/>
      <c r="KI425" s="319"/>
      <c r="KJ425" s="319"/>
      <c r="KK425" s="319"/>
      <c r="KL425" s="319"/>
      <c r="KM425" s="319"/>
      <c r="KN425" s="319"/>
      <c r="KO425" s="319"/>
      <c r="KP425" s="319"/>
      <c r="KQ425" s="319"/>
      <c r="KR425" s="319"/>
      <c r="KS425" s="319"/>
      <c r="KT425" s="319"/>
      <c r="KU425" s="319"/>
      <c r="KV425" s="319"/>
      <c r="KW425" s="319"/>
      <c r="KX425" s="319"/>
      <c r="KY425" s="319"/>
      <c r="KZ425" s="319"/>
      <c r="LA425" s="319"/>
      <c r="LB425" s="319"/>
      <c r="LC425" s="319"/>
      <c r="LD425" s="319"/>
      <c r="LE425" s="319"/>
      <c r="LF425" s="319"/>
      <c r="LG425" s="319"/>
      <c r="LH425" s="319"/>
      <c r="LI425" s="319"/>
      <c r="LJ425" s="319"/>
      <c r="LK425" s="319"/>
      <c r="LL425" s="319"/>
      <c r="LM425" s="319"/>
      <c r="LN425" s="319"/>
      <c r="LO425" s="319"/>
      <c r="LP425" s="319"/>
      <c r="LQ425" s="319"/>
      <c r="LR425" s="319"/>
      <c r="LS425" s="319"/>
      <c r="LT425" s="319"/>
      <c r="LU425" s="319"/>
      <c r="LV425" s="319"/>
      <c r="LW425" s="319"/>
      <c r="LX425" s="319"/>
      <c r="LY425" s="319"/>
      <c r="LZ425" s="319"/>
      <c r="MA425" s="319"/>
      <c r="MB425" s="319"/>
      <c r="MC425" s="319"/>
      <c r="MD425" s="319"/>
      <c r="ME425" s="319"/>
      <c r="MF425" s="319"/>
      <c r="MG425" s="319"/>
      <c r="MH425" s="319"/>
      <c r="MI425" s="319"/>
      <c r="MJ425" s="319"/>
      <c r="MK425" s="319"/>
      <c r="ML425" s="319"/>
      <c r="MM425" s="319"/>
      <c r="MN425" s="319"/>
      <c r="MO425" s="319"/>
      <c r="MP425" s="319"/>
      <c r="MQ425" s="319"/>
      <c r="MS425" s="241"/>
      <c r="MT425" s="373">
        <f t="shared" ref="MT425:MT453" si="587">(COUNTA($O425:$BB425)/2)-SUM(MV425:NK425)</f>
        <v>0</v>
      </c>
      <c r="MU425" s="365">
        <f t="shared" si="573"/>
        <v>0</v>
      </c>
      <c r="MV425" s="365">
        <f t="shared" si="574"/>
        <v>0</v>
      </c>
      <c r="MW425" s="365"/>
      <c r="MX425" s="365">
        <f t="shared" si="575"/>
        <v>0</v>
      </c>
      <c r="MY425" s="365"/>
      <c r="MZ425" s="365">
        <f t="shared" si="576"/>
        <v>0</v>
      </c>
      <c r="NA425" s="365"/>
      <c r="NB425" s="365">
        <f t="shared" si="577"/>
        <v>0</v>
      </c>
      <c r="NC425" s="365"/>
      <c r="ND425" s="365">
        <f t="shared" si="578"/>
        <v>0</v>
      </c>
      <c r="NE425" s="365"/>
      <c r="NF425" s="365">
        <f t="shared" si="579"/>
        <v>0</v>
      </c>
      <c r="NG425" s="365"/>
      <c r="NH425" s="365">
        <f t="shared" si="580"/>
        <v>0</v>
      </c>
      <c r="NI425" s="365"/>
      <c r="NJ425" s="365">
        <f t="shared" si="581"/>
        <v>0</v>
      </c>
      <c r="NK425" s="365"/>
      <c r="NL425" s="365">
        <f t="shared" ref="NL425:NL453" si="588">(COUNTA($O425:$BB425))/2</f>
        <v>0</v>
      </c>
      <c r="NM425" s="366"/>
      <c r="NN425" s="370"/>
      <c r="NR425" s="318">
        <f t="shared" si="582"/>
        <v>0</v>
      </c>
      <c r="NS425" s="318">
        <f t="shared" si="583"/>
        <v>0</v>
      </c>
      <c r="NT425" s="318">
        <f t="shared" si="584"/>
        <v>0</v>
      </c>
    </row>
    <row r="426" spans="1:384" s="318" customFormat="1" ht="10.199999999999999" customHeight="1" x14ac:dyDescent="0.25">
      <c r="A426" s="25"/>
      <c r="B426" s="389"/>
      <c r="C426" s="424"/>
      <c r="D426" s="15"/>
      <c r="E426" s="397" t="str">
        <f>$E$6</f>
        <v>Avec Renfort</v>
      </c>
      <c r="F426" s="397"/>
      <c r="G426" s="397"/>
      <c r="H426" s="399"/>
      <c r="I426" s="381" t="str">
        <f>Prenoms!$B$4</f>
        <v>j.do</v>
      </c>
      <c r="J426" s="382"/>
      <c r="K426" s="382"/>
      <c r="L426" s="382"/>
      <c r="M426" s="382"/>
      <c r="N426" s="68" t="str">
        <f>IF(NL426&lt;&gt;0,"",IF(Conges!R38=0,"",Conges!R38))</f>
        <v/>
      </c>
      <c r="O426" s="69"/>
      <c r="P426" s="70"/>
      <c r="Q426" s="70"/>
      <c r="R426" s="70"/>
      <c r="S426" s="70"/>
      <c r="T426" s="70"/>
      <c r="U426" s="70"/>
      <c r="V426" s="71"/>
      <c r="W426" s="70"/>
      <c r="X426" s="70"/>
      <c r="Y426" s="70"/>
      <c r="Z426" s="70"/>
      <c r="AA426" s="70"/>
      <c r="AB426" s="70"/>
      <c r="AC426" s="70"/>
      <c r="AD426" s="70"/>
      <c r="AE426" s="69"/>
      <c r="AF426" s="70"/>
      <c r="AG426" s="70"/>
      <c r="AH426" s="70"/>
      <c r="AI426" s="70"/>
      <c r="AJ426" s="71"/>
      <c r="AK426" s="70"/>
      <c r="AL426" s="70"/>
      <c r="AM426" s="70"/>
      <c r="AN426" s="70"/>
      <c r="AO426" s="70"/>
      <c r="AP426" s="70"/>
      <c r="AQ426" s="70"/>
      <c r="AR426" s="70"/>
      <c r="AS426" s="70"/>
      <c r="AT426" s="70"/>
      <c r="AU426" s="69"/>
      <c r="AV426" s="70"/>
      <c r="AW426" s="70"/>
      <c r="AX426" s="70"/>
      <c r="AY426" s="70"/>
      <c r="AZ426" s="70"/>
      <c r="BA426" s="70"/>
      <c r="BB426" s="71"/>
      <c r="BC426" s="72">
        <f>IF(NL426&lt;&gt;0,(IF(Conges!R$38=0,0,3)),0)</f>
        <v>0</v>
      </c>
      <c r="BD426" s="417"/>
      <c r="BE426" s="392">
        <f>IF(OR(Conges!R$38="A",Conges!R$38="V"),Prenoms!L$4,NL426)</f>
        <v>0</v>
      </c>
      <c r="BF426" s="393"/>
      <c r="BG426" s="289"/>
      <c r="BH426" s="290">
        <f t="shared" si="567"/>
        <v>0</v>
      </c>
      <c r="BI426" s="291" t="str">
        <f t="shared" si="568"/>
        <v/>
      </c>
      <c r="BJ426" s="305">
        <v>70.870967741935473</v>
      </c>
      <c r="BK426" s="306">
        <f t="shared" si="585"/>
        <v>-70.870967741935473</v>
      </c>
      <c r="BL426" s="307">
        <f t="shared" si="538"/>
        <v>0</v>
      </c>
      <c r="BM426" s="307">
        <f t="shared" si="539"/>
        <v>0</v>
      </c>
      <c r="BN426" s="307">
        <f>SUM('Heures Pointage'!$BD$18:$BE$18)</f>
        <v>0</v>
      </c>
      <c r="BO426" s="307">
        <f>SUM('Heures et Indemnites'!$BD$18:$BE$18)</f>
        <v>0</v>
      </c>
      <c r="BP426" s="308">
        <f t="shared" si="540"/>
        <v>0</v>
      </c>
      <c r="BQ426" s="308">
        <f>'Heures Pointage'!$CB$18</f>
        <v>0</v>
      </c>
      <c r="BR426" s="309">
        <f t="shared" ref="BR426" si="589">$BH$1056</f>
        <v>0</v>
      </c>
      <c r="BS426" s="150">
        <f>Prenoms!$C$4</f>
        <v>169</v>
      </c>
      <c r="BT426" s="153"/>
      <c r="BU426" s="323">
        <f>SUM('Heures et Indemnites'!$BD$18:$BE$18)</f>
        <v>0</v>
      </c>
      <c r="BV426" s="236">
        <f>SUM('Heures et Indemnites'!$BD$6:$BE$18)</f>
        <v>0</v>
      </c>
      <c r="BW426" s="323"/>
      <c r="BX426" s="236"/>
      <c r="BY426" s="319"/>
      <c r="BZ426" s="319"/>
      <c r="CA426" s="319"/>
      <c r="CB426" s="319"/>
      <c r="CC426" s="319"/>
      <c r="CD426" s="319"/>
      <c r="CE426" s="319"/>
      <c r="CF426" s="319"/>
      <c r="CG426" s="319"/>
      <c r="CH426" s="319"/>
      <c r="CI426" s="319"/>
      <c r="CJ426" s="319"/>
      <c r="CK426" s="319"/>
      <c r="CL426" s="319"/>
      <c r="CM426" s="319"/>
      <c r="CN426" s="319"/>
      <c r="CO426" s="319"/>
      <c r="CP426" s="319"/>
      <c r="CQ426" s="319"/>
      <c r="CR426" s="319"/>
      <c r="CS426" s="319"/>
      <c r="CT426" s="319"/>
      <c r="CU426" s="319"/>
      <c r="CV426" s="319"/>
      <c r="CW426" s="319"/>
      <c r="CX426" s="319"/>
      <c r="CY426" s="319"/>
      <c r="CZ426" s="319"/>
      <c r="DA426" s="319"/>
      <c r="DB426" s="319"/>
      <c r="DC426" s="319"/>
      <c r="DD426" s="319"/>
      <c r="DE426" s="319"/>
      <c r="DF426" s="319"/>
      <c r="DG426" s="319"/>
      <c r="DH426" s="319"/>
      <c r="DI426" s="319"/>
      <c r="DJ426" s="319"/>
      <c r="DK426" s="319"/>
      <c r="DL426" s="319"/>
      <c r="DM426" s="319"/>
      <c r="DN426" s="319"/>
      <c r="DO426" s="319"/>
      <c r="DP426" s="319"/>
      <c r="DQ426" s="319"/>
      <c r="DR426" s="319"/>
      <c r="DS426" s="319"/>
      <c r="DT426" s="319"/>
      <c r="DU426" s="319"/>
      <c r="DV426" s="319"/>
      <c r="DW426" s="319"/>
      <c r="DX426" s="319"/>
      <c r="DY426" s="319"/>
      <c r="DZ426" s="319"/>
      <c r="EA426" s="319"/>
      <c r="EB426" s="319"/>
      <c r="EC426" s="319"/>
      <c r="ED426" s="319"/>
      <c r="EE426" s="319"/>
      <c r="EF426" s="319"/>
      <c r="EG426" s="319"/>
      <c r="EH426" s="319"/>
      <c r="EI426" s="319"/>
      <c r="EJ426" s="319"/>
      <c r="EK426" s="319"/>
      <c r="EL426" s="319"/>
      <c r="EM426" s="319"/>
      <c r="EN426" s="319"/>
      <c r="EO426" s="319"/>
      <c r="EP426" s="319"/>
      <c r="EQ426" s="319"/>
      <c r="ER426" s="319"/>
      <c r="ES426" s="319"/>
      <c r="ET426" s="319"/>
      <c r="EU426" s="319"/>
      <c r="EV426" s="319"/>
      <c r="EW426" s="319"/>
      <c r="EX426" s="319"/>
      <c r="EY426" s="319"/>
      <c r="EZ426" s="319"/>
      <c r="FA426" s="319"/>
      <c r="FB426" s="319"/>
      <c r="FC426" s="319"/>
      <c r="FD426" s="319"/>
      <c r="FE426" s="319"/>
      <c r="FF426" s="319"/>
      <c r="FG426" s="319"/>
      <c r="FH426" s="319"/>
      <c r="FI426" s="319"/>
      <c r="FJ426" s="319"/>
      <c r="FK426" s="319"/>
      <c r="FL426" s="319"/>
      <c r="FM426" s="319"/>
      <c r="FN426" s="319"/>
      <c r="FO426" s="319"/>
      <c r="FP426" s="319"/>
      <c r="FQ426" s="319"/>
      <c r="FR426" s="319"/>
      <c r="FS426" s="319"/>
      <c r="FT426" s="319"/>
      <c r="FU426" s="319"/>
      <c r="FV426" s="319"/>
      <c r="FW426" s="319"/>
      <c r="FX426" s="319"/>
      <c r="FY426" s="319"/>
      <c r="FZ426" s="319"/>
      <c r="GA426" s="319"/>
      <c r="GB426" s="319"/>
      <c r="GC426" s="319"/>
      <c r="GD426" s="319"/>
      <c r="GE426" s="319"/>
      <c r="GF426" s="319"/>
      <c r="GG426" s="319"/>
      <c r="GH426" s="319"/>
      <c r="GI426" s="319"/>
      <c r="GJ426" s="319"/>
      <c r="GK426" s="319"/>
      <c r="GL426" s="319"/>
      <c r="GM426" s="319"/>
      <c r="GN426" s="319"/>
      <c r="GO426" s="319"/>
      <c r="GP426" s="319"/>
      <c r="GQ426" s="319"/>
      <c r="GR426" s="319"/>
      <c r="GS426" s="319"/>
      <c r="GT426" s="319"/>
      <c r="GU426" s="319"/>
      <c r="GV426" s="319"/>
      <c r="GW426" s="319"/>
      <c r="GX426" s="319"/>
      <c r="GY426" s="319"/>
      <c r="GZ426" s="319"/>
      <c r="HA426" s="319"/>
      <c r="HB426" s="319"/>
      <c r="HC426" s="319"/>
      <c r="HD426" s="319"/>
      <c r="HE426" s="319"/>
      <c r="HF426" s="319"/>
      <c r="HG426" s="319"/>
      <c r="HH426" s="319"/>
      <c r="HI426" s="319"/>
      <c r="HJ426" s="319"/>
      <c r="HK426" s="319"/>
      <c r="HL426" s="319"/>
      <c r="HM426" s="319"/>
      <c r="HN426" s="319"/>
      <c r="HO426" s="319"/>
      <c r="HP426" s="319"/>
      <c r="HQ426" s="319"/>
      <c r="HR426" s="319"/>
      <c r="HS426" s="319"/>
      <c r="HT426" s="319"/>
      <c r="HU426" s="319"/>
      <c r="HV426" s="319"/>
      <c r="HW426" s="319"/>
      <c r="HX426" s="319"/>
      <c r="HY426" s="319"/>
      <c r="HZ426" s="319"/>
      <c r="IA426" s="319"/>
      <c r="IB426" s="319"/>
      <c r="IC426" s="319"/>
      <c r="ID426" s="319"/>
      <c r="IE426" s="319"/>
      <c r="IF426" s="319"/>
      <c r="IG426" s="319"/>
      <c r="IH426" s="319"/>
      <c r="II426" s="319"/>
      <c r="IJ426" s="319"/>
      <c r="IK426" s="319"/>
      <c r="IL426" s="319"/>
      <c r="IM426" s="319"/>
      <c r="IN426" s="319"/>
      <c r="IO426" s="319"/>
      <c r="IP426" s="319"/>
      <c r="IQ426" s="319"/>
      <c r="IR426" s="319"/>
      <c r="IS426" s="319"/>
      <c r="IT426" s="319"/>
      <c r="IU426" s="319"/>
      <c r="IV426" s="319"/>
      <c r="IW426" s="319"/>
      <c r="IX426" s="319"/>
      <c r="IY426" s="319"/>
      <c r="IZ426" s="319"/>
      <c r="JA426" s="319"/>
      <c r="JB426" s="319"/>
      <c r="JC426" s="319"/>
      <c r="JD426" s="319"/>
      <c r="JE426" s="319"/>
      <c r="JF426" s="319"/>
      <c r="JG426" s="319"/>
      <c r="JH426" s="319"/>
      <c r="JI426" s="319"/>
      <c r="JJ426" s="319"/>
      <c r="JK426" s="319"/>
      <c r="JL426" s="319"/>
      <c r="JM426" s="319"/>
      <c r="JN426" s="319"/>
      <c r="JO426" s="319"/>
      <c r="JP426" s="319"/>
      <c r="JQ426" s="319"/>
      <c r="JR426" s="319"/>
      <c r="JS426" s="319"/>
      <c r="JT426" s="319"/>
      <c r="JU426" s="319"/>
      <c r="JV426" s="319"/>
      <c r="JW426" s="319"/>
      <c r="JX426" s="319"/>
      <c r="JY426" s="319"/>
      <c r="JZ426" s="319"/>
      <c r="KA426" s="319"/>
      <c r="KB426" s="319"/>
      <c r="KC426" s="319"/>
      <c r="KD426" s="319"/>
      <c r="KE426" s="319"/>
      <c r="KF426" s="319"/>
      <c r="KG426" s="319"/>
      <c r="KH426" s="319"/>
      <c r="KI426" s="319"/>
      <c r="KJ426" s="319"/>
      <c r="KK426" s="319"/>
      <c r="KL426" s="319"/>
      <c r="KM426" s="319"/>
      <c r="KN426" s="319"/>
      <c r="KO426" s="319"/>
      <c r="KP426" s="319"/>
      <c r="KQ426" s="319"/>
      <c r="KR426" s="319"/>
      <c r="KS426" s="319"/>
      <c r="KT426" s="319"/>
      <c r="KU426" s="319"/>
      <c r="KV426" s="319"/>
      <c r="KW426" s="319"/>
      <c r="KX426" s="319"/>
      <c r="KY426" s="319"/>
      <c r="KZ426" s="319"/>
      <c r="LA426" s="319"/>
      <c r="LB426" s="319"/>
      <c r="LC426" s="319"/>
      <c r="LD426" s="319"/>
      <c r="LE426" s="319"/>
      <c r="LF426" s="319"/>
      <c r="LG426" s="319"/>
      <c r="LH426" s="319"/>
      <c r="LI426" s="319"/>
      <c r="LJ426" s="319"/>
      <c r="LK426" s="319"/>
      <c r="LL426" s="319"/>
      <c r="LM426" s="319"/>
      <c r="LN426" s="319"/>
      <c r="LO426" s="319"/>
      <c r="LP426" s="319"/>
      <c r="LQ426" s="319"/>
      <c r="LR426" s="319"/>
      <c r="LS426" s="319"/>
      <c r="LT426" s="319"/>
      <c r="LU426" s="319"/>
      <c r="LV426" s="319"/>
      <c r="LW426" s="319"/>
      <c r="LX426" s="319"/>
      <c r="LY426" s="319"/>
      <c r="LZ426" s="319"/>
      <c r="MA426" s="319"/>
      <c r="MB426" s="319"/>
      <c r="MC426" s="319"/>
      <c r="MD426" s="319"/>
      <c r="ME426" s="319"/>
      <c r="MF426" s="319"/>
      <c r="MG426" s="319"/>
      <c r="MH426" s="319"/>
      <c r="MI426" s="319"/>
      <c r="MJ426" s="319"/>
      <c r="MK426" s="319"/>
      <c r="ML426" s="319"/>
      <c r="MM426" s="319"/>
      <c r="MN426" s="319"/>
      <c r="MO426" s="319"/>
      <c r="MP426" s="319"/>
      <c r="MQ426" s="319"/>
      <c r="MS426" s="241"/>
      <c r="MT426" s="362">
        <f t="shared" si="587"/>
        <v>0</v>
      </c>
      <c r="MU426" s="363">
        <f t="shared" si="573"/>
        <v>0</v>
      </c>
      <c r="MV426" s="363">
        <f t="shared" si="574"/>
        <v>0</v>
      </c>
      <c r="MW426" s="363"/>
      <c r="MX426" s="363">
        <f t="shared" si="575"/>
        <v>0</v>
      </c>
      <c r="MY426" s="363"/>
      <c r="MZ426" s="363">
        <f t="shared" si="576"/>
        <v>0</v>
      </c>
      <c r="NA426" s="363"/>
      <c r="NB426" s="363">
        <f t="shared" si="577"/>
        <v>0</v>
      </c>
      <c r="NC426" s="363"/>
      <c r="ND426" s="363">
        <f t="shared" si="578"/>
        <v>0</v>
      </c>
      <c r="NE426" s="363"/>
      <c r="NF426" s="363">
        <f t="shared" si="579"/>
        <v>0</v>
      </c>
      <c r="NG426" s="363"/>
      <c r="NH426" s="363">
        <f t="shared" si="580"/>
        <v>0</v>
      </c>
      <c r="NI426" s="363"/>
      <c r="NJ426" s="363">
        <f t="shared" si="581"/>
        <v>0</v>
      </c>
      <c r="NK426" s="363"/>
      <c r="NL426" s="363">
        <f t="shared" si="588"/>
        <v>0</v>
      </c>
      <c r="NM426" s="364"/>
      <c r="NN426" s="370"/>
      <c r="NR426" s="318">
        <f t="shared" si="582"/>
        <v>0</v>
      </c>
      <c r="NS426" s="318">
        <f t="shared" si="583"/>
        <v>0</v>
      </c>
      <c r="NT426" s="318">
        <f t="shared" si="584"/>
        <v>0</v>
      </c>
    </row>
    <row r="427" spans="1:384" s="318" customFormat="1" ht="10.199999999999999" customHeight="1" x14ac:dyDescent="0.3">
      <c r="A427" s="25"/>
      <c r="B427" s="389"/>
      <c r="C427" s="424"/>
      <c r="D427" s="15"/>
      <c r="E427" s="398" t="str">
        <f>IFERROR(G439*'Chiffres et fonctions'!$J$6,"CA à Produire")</f>
        <v>CA à Produire</v>
      </c>
      <c r="F427" s="398"/>
      <c r="G427" s="398"/>
      <c r="H427" s="399"/>
      <c r="I427" s="394" t="str">
        <f>Prenoms!$B$5</f>
        <v>pompeo</v>
      </c>
      <c r="J427" s="395"/>
      <c r="K427" s="395"/>
      <c r="L427" s="395"/>
      <c r="M427" s="395"/>
      <c r="N427" s="81" t="str">
        <f>IF(NL427&lt;&gt;0,"",IF(Conges!R39=0,"",Conges!R39))</f>
        <v/>
      </c>
      <c r="O427" s="82"/>
      <c r="P427" s="83"/>
      <c r="Q427" s="83"/>
      <c r="R427" s="83"/>
      <c r="S427" s="83"/>
      <c r="T427" s="83"/>
      <c r="U427" s="83"/>
      <c r="V427" s="84"/>
      <c r="W427" s="83"/>
      <c r="X427" s="83"/>
      <c r="Y427" s="83"/>
      <c r="Z427" s="83"/>
      <c r="AA427" s="83"/>
      <c r="AB427" s="83"/>
      <c r="AC427" s="83"/>
      <c r="AD427" s="83"/>
      <c r="AE427" s="82"/>
      <c r="AF427" s="83"/>
      <c r="AG427" s="83"/>
      <c r="AH427" s="83"/>
      <c r="AI427" s="83"/>
      <c r="AJ427" s="84"/>
      <c r="AK427" s="83"/>
      <c r="AL427" s="83"/>
      <c r="AM427" s="83"/>
      <c r="AN427" s="83"/>
      <c r="AO427" s="83"/>
      <c r="AP427" s="83"/>
      <c r="AQ427" s="83"/>
      <c r="AR427" s="83"/>
      <c r="AS427" s="83"/>
      <c r="AT427" s="83"/>
      <c r="AU427" s="82"/>
      <c r="AV427" s="83"/>
      <c r="AW427" s="83"/>
      <c r="AX427" s="83"/>
      <c r="AY427" s="83"/>
      <c r="AZ427" s="83"/>
      <c r="BA427" s="83"/>
      <c r="BB427" s="84"/>
      <c r="BC427" s="85">
        <f>IF(NL427&lt;&gt;0,(IF(Conges!R$39=0,0,3)),0)</f>
        <v>0</v>
      </c>
      <c r="BD427" s="417"/>
      <c r="BE427" s="390">
        <f>IF(OR(Conges!R$39="A",Conges!R$39="V"),Prenoms!L$5,NL427)</f>
        <v>0</v>
      </c>
      <c r="BF427" s="391"/>
      <c r="BG427" s="286"/>
      <c r="BH427" s="287">
        <f t="shared" si="567"/>
        <v>0</v>
      </c>
      <c r="BI427" s="288" t="str">
        <f t="shared" si="568"/>
        <v/>
      </c>
      <c r="BJ427" s="300">
        <v>70.870967741935473</v>
      </c>
      <c r="BK427" s="301">
        <f t="shared" si="585"/>
        <v>-70.870967741935473</v>
      </c>
      <c r="BL427" s="302">
        <f t="shared" si="538"/>
        <v>0</v>
      </c>
      <c r="BM427" s="302">
        <f t="shared" si="539"/>
        <v>0</v>
      </c>
      <c r="BN427" s="302">
        <f>SUM('Heures Pointage'!$CD$18:$CE$18)</f>
        <v>0</v>
      </c>
      <c r="BO427" s="302">
        <f>SUM('Heures et Indemnites'!$CD$18:$CE$18)</f>
        <v>0</v>
      </c>
      <c r="BP427" s="303">
        <f t="shared" si="540"/>
        <v>0</v>
      </c>
      <c r="BQ427" s="303">
        <f>'Heures Pointage'!$DB$18</f>
        <v>0</v>
      </c>
      <c r="BR427" s="304">
        <f t="shared" ref="BR427" si="590">$BH$1057</f>
        <v>0</v>
      </c>
      <c r="BS427" s="149">
        <f>Prenoms!$C$5</f>
        <v>169</v>
      </c>
      <c r="BT427" s="180"/>
      <c r="BU427" s="324">
        <f>SUM('Heures et Indemnites'!$CD$18:$CE$18)</f>
        <v>0</v>
      </c>
      <c r="BV427" s="235">
        <f>SUM('Heures et Indemnites'!$CD$6:$CE$18)</f>
        <v>0</v>
      </c>
      <c r="BW427" s="324"/>
      <c r="BX427" s="235"/>
      <c r="BY427" s="319"/>
      <c r="BZ427" s="319"/>
      <c r="CA427" s="319"/>
      <c r="CB427" s="319"/>
      <c r="CC427" s="319"/>
      <c r="CD427" s="319"/>
      <c r="CE427" s="319"/>
      <c r="CF427" s="319"/>
      <c r="CG427" s="319"/>
      <c r="CH427" s="319"/>
      <c r="CI427" s="319"/>
      <c r="CJ427" s="319"/>
      <c r="CK427" s="319"/>
      <c r="CL427" s="319"/>
      <c r="CM427" s="319"/>
      <c r="CN427" s="319"/>
      <c r="CO427" s="319"/>
      <c r="CP427" s="319"/>
      <c r="CQ427" s="319"/>
      <c r="CR427" s="319"/>
      <c r="CS427" s="319"/>
      <c r="CT427" s="319"/>
      <c r="CU427" s="319"/>
      <c r="CV427" s="319"/>
      <c r="CW427" s="319"/>
      <c r="CX427" s="319"/>
      <c r="CY427" s="319"/>
      <c r="CZ427" s="319"/>
      <c r="DA427" s="319"/>
      <c r="DB427" s="319"/>
      <c r="DC427" s="319"/>
      <c r="DD427" s="319"/>
      <c r="DE427" s="319"/>
      <c r="DF427" s="319"/>
      <c r="DG427" s="319"/>
      <c r="DH427" s="319"/>
      <c r="DI427" s="319"/>
      <c r="DJ427" s="319"/>
      <c r="DK427" s="319"/>
      <c r="DL427" s="319"/>
      <c r="DM427" s="319"/>
      <c r="DN427" s="319"/>
      <c r="DO427" s="319"/>
      <c r="DP427" s="319"/>
      <c r="DQ427" s="319"/>
      <c r="DR427" s="319"/>
      <c r="DS427" s="319"/>
      <c r="DT427" s="319"/>
      <c r="DU427" s="319"/>
      <c r="DV427" s="319"/>
      <c r="DW427" s="319"/>
      <c r="DX427" s="319"/>
      <c r="DY427" s="319"/>
      <c r="DZ427" s="319"/>
      <c r="EA427" s="319"/>
      <c r="EB427" s="319"/>
      <c r="EC427" s="319"/>
      <c r="ED427" s="319"/>
      <c r="EE427" s="319"/>
      <c r="EF427" s="319"/>
      <c r="EG427" s="319"/>
      <c r="EH427" s="319"/>
      <c r="EI427" s="319"/>
      <c r="EJ427" s="319"/>
      <c r="EK427" s="319"/>
      <c r="EL427" s="319"/>
      <c r="EM427" s="319"/>
      <c r="EN427" s="319"/>
      <c r="EO427" s="319"/>
      <c r="EP427" s="319"/>
      <c r="EQ427" s="319"/>
      <c r="ER427" s="319"/>
      <c r="ES427" s="319"/>
      <c r="ET427" s="319"/>
      <c r="EU427" s="319"/>
      <c r="EV427" s="319"/>
      <c r="EW427" s="319"/>
      <c r="EX427" s="319"/>
      <c r="EY427" s="319"/>
      <c r="EZ427" s="319"/>
      <c r="FA427" s="319"/>
      <c r="FB427" s="319"/>
      <c r="FC427" s="319"/>
      <c r="FD427" s="319"/>
      <c r="FE427" s="319"/>
      <c r="FF427" s="319"/>
      <c r="FG427" s="319"/>
      <c r="FH427" s="319"/>
      <c r="FI427" s="319"/>
      <c r="FJ427" s="319"/>
      <c r="FK427" s="319"/>
      <c r="FL427" s="319"/>
      <c r="FM427" s="319"/>
      <c r="FN427" s="319"/>
      <c r="FO427" s="319"/>
      <c r="FP427" s="319"/>
      <c r="FQ427" s="319"/>
      <c r="FR427" s="319"/>
      <c r="FS427" s="319"/>
      <c r="FT427" s="319"/>
      <c r="FU427" s="319"/>
      <c r="FV427" s="319"/>
      <c r="FW427" s="319"/>
      <c r="FX427" s="319"/>
      <c r="FY427" s="319"/>
      <c r="FZ427" s="319"/>
      <c r="GA427" s="319"/>
      <c r="GB427" s="319"/>
      <c r="GC427" s="319"/>
      <c r="GD427" s="319"/>
      <c r="GE427" s="319"/>
      <c r="GF427" s="319"/>
      <c r="GG427" s="319"/>
      <c r="GH427" s="319"/>
      <c r="GI427" s="319"/>
      <c r="GJ427" s="319"/>
      <c r="GK427" s="319"/>
      <c r="GL427" s="319"/>
      <c r="GM427" s="319"/>
      <c r="GN427" s="319"/>
      <c r="GO427" s="319"/>
      <c r="GP427" s="319"/>
      <c r="GQ427" s="319"/>
      <c r="GR427" s="319"/>
      <c r="GS427" s="319"/>
      <c r="GT427" s="319"/>
      <c r="GU427" s="319"/>
      <c r="GV427" s="319"/>
      <c r="GW427" s="319"/>
      <c r="GX427" s="319"/>
      <c r="GY427" s="319"/>
      <c r="GZ427" s="319"/>
      <c r="HA427" s="319"/>
      <c r="HB427" s="319"/>
      <c r="HC427" s="319"/>
      <c r="HD427" s="319"/>
      <c r="HE427" s="319"/>
      <c r="HF427" s="319"/>
      <c r="HG427" s="319"/>
      <c r="HH427" s="319"/>
      <c r="HI427" s="319"/>
      <c r="HJ427" s="319"/>
      <c r="HK427" s="319"/>
      <c r="HL427" s="319"/>
      <c r="HM427" s="319"/>
      <c r="HN427" s="319"/>
      <c r="HO427" s="319"/>
      <c r="HP427" s="319"/>
      <c r="HQ427" s="319"/>
      <c r="HR427" s="319"/>
      <c r="HS427" s="319"/>
      <c r="HT427" s="319"/>
      <c r="HU427" s="319"/>
      <c r="HV427" s="319"/>
      <c r="HW427" s="319"/>
      <c r="HX427" s="319"/>
      <c r="HY427" s="319"/>
      <c r="HZ427" s="319"/>
      <c r="IA427" s="319"/>
      <c r="IB427" s="319"/>
      <c r="IC427" s="319"/>
      <c r="ID427" s="319"/>
      <c r="IE427" s="319"/>
      <c r="IF427" s="319"/>
      <c r="IG427" s="319"/>
      <c r="IH427" s="319"/>
      <c r="II427" s="319"/>
      <c r="IJ427" s="319"/>
      <c r="IK427" s="319"/>
      <c r="IL427" s="319"/>
      <c r="IM427" s="319"/>
      <c r="IN427" s="319"/>
      <c r="IO427" s="319"/>
      <c r="IP427" s="319"/>
      <c r="IQ427" s="319"/>
      <c r="IR427" s="319"/>
      <c r="IS427" s="319"/>
      <c r="IT427" s="319"/>
      <c r="IU427" s="319"/>
      <c r="IV427" s="319"/>
      <c r="IW427" s="319"/>
      <c r="IX427" s="319"/>
      <c r="IY427" s="319"/>
      <c r="IZ427" s="319"/>
      <c r="JA427" s="319"/>
      <c r="JB427" s="319"/>
      <c r="JC427" s="319"/>
      <c r="JD427" s="319"/>
      <c r="JE427" s="319"/>
      <c r="JF427" s="319"/>
      <c r="JG427" s="319"/>
      <c r="JH427" s="319"/>
      <c r="JI427" s="319"/>
      <c r="JJ427" s="319"/>
      <c r="JK427" s="319"/>
      <c r="JL427" s="319"/>
      <c r="JM427" s="319"/>
      <c r="JN427" s="319"/>
      <c r="JO427" s="319"/>
      <c r="JP427" s="319"/>
      <c r="JQ427" s="319"/>
      <c r="JR427" s="319"/>
      <c r="JS427" s="319"/>
      <c r="JT427" s="319"/>
      <c r="JU427" s="319"/>
      <c r="JV427" s="319"/>
      <c r="JW427" s="319"/>
      <c r="JX427" s="319"/>
      <c r="JY427" s="319"/>
      <c r="JZ427" s="319"/>
      <c r="KA427" s="319"/>
      <c r="KB427" s="319"/>
      <c r="KC427" s="319"/>
      <c r="KD427" s="319"/>
      <c r="KE427" s="319"/>
      <c r="KF427" s="319"/>
      <c r="KG427" s="319"/>
      <c r="KH427" s="319"/>
      <c r="KI427" s="319"/>
      <c r="KJ427" s="319"/>
      <c r="KK427" s="319"/>
      <c r="KL427" s="319"/>
      <c r="KM427" s="319"/>
      <c r="KN427" s="319"/>
      <c r="KO427" s="319"/>
      <c r="KP427" s="319"/>
      <c r="KQ427" s="319"/>
      <c r="KR427" s="319"/>
      <c r="KS427" s="319"/>
      <c r="KT427" s="319"/>
      <c r="KU427" s="319"/>
      <c r="KV427" s="319"/>
      <c r="KW427" s="319"/>
      <c r="KX427" s="319"/>
      <c r="KY427" s="319"/>
      <c r="KZ427" s="319"/>
      <c r="LA427" s="319"/>
      <c r="LB427" s="319"/>
      <c r="LC427" s="319"/>
      <c r="LD427" s="319"/>
      <c r="LE427" s="319"/>
      <c r="LF427" s="319"/>
      <c r="LG427" s="319"/>
      <c r="LH427" s="319"/>
      <c r="LI427" s="319"/>
      <c r="LJ427" s="319"/>
      <c r="LK427" s="319"/>
      <c r="LL427" s="319"/>
      <c r="LM427" s="319"/>
      <c r="LN427" s="319"/>
      <c r="LO427" s="319"/>
      <c r="LP427" s="319"/>
      <c r="LQ427" s="319"/>
      <c r="LR427" s="319"/>
      <c r="LS427" s="319"/>
      <c r="LT427" s="319"/>
      <c r="LU427" s="319"/>
      <c r="LV427" s="319"/>
      <c r="LW427" s="319"/>
      <c r="LX427" s="319"/>
      <c r="LY427" s="319"/>
      <c r="LZ427" s="319"/>
      <c r="MA427" s="319"/>
      <c r="MB427" s="319"/>
      <c r="MC427" s="319"/>
      <c r="MD427" s="319"/>
      <c r="ME427" s="319"/>
      <c r="MF427" s="319"/>
      <c r="MG427" s="319"/>
      <c r="MH427" s="319"/>
      <c r="MI427" s="319"/>
      <c r="MJ427" s="319"/>
      <c r="MK427" s="319"/>
      <c r="ML427" s="319"/>
      <c r="MM427" s="319"/>
      <c r="MN427" s="319"/>
      <c r="MO427" s="319"/>
      <c r="MP427" s="319"/>
      <c r="MQ427" s="319"/>
      <c r="MS427" s="241"/>
      <c r="MT427" s="373">
        <f t="shared" si="587"/>
        <v>0</v>
      </c>
      <c r="MU427" s="365">
        <f t="shared" si="573"/>
        <v>0</v>
      </c>
      <c r="MV427" s="365">
        <f t="shared" si="574"/>
        <v>0</v>
      </c>
      <c r="MW427" s="365"/>
      <c r="MX427" s="365">
        <f t="shared" si="575"/>
        <v>0</v>
      </c>
      <c r="MY427" s="365"/>
      <c r="MZ427" s="365">
        <f t="shared" si="576"/>
        <v>0</v>
      </c>
      <c r="NA427" s="365"/>
      <c r="NB427" s="365">
        <f t="shared" si="577"/>
        <v>0</v>
      </c>
      <c r="NC427" s="365"/>
      <c r="ND427" s="365">
        <f t="shared" si="578"/>
        <v>0</v>
      </c>
      <c r="NE427" s="365"/>
      <c r="NF427" s="365">
        <f t="shared" si="579"/>
        <v>0</v>
      </c>
      <c r="NG427" s="365"/>
      <c r="NH427" s="365">
        <f t="shared" si="580"/>
        <v>0</v>
      </c>
      <c r="NI427" s="365"/>
      <c r="NJ427" s="365">
        <f t="shared" si="581"/>
        <v>0</v>
      </c>
      <c r="NK427" s="365"/>
      <c r="NL427" s="365">
        <f t="shared" si="588"/>
        <v>0</v>
      </c>
      <c r="NM427" s="366"/>
      <c r="NN427" s="370"/>
      <c r="NR427" s="318">
        <f t="shared" si="582"/>
        <v>0</v>
      </c>
      <c r="NS427" s="318">
        <f t="shared" si="583"/>
        <v>0</v>
      </c>
      <c r="NT427" s="318">
        <f t="shared" si="584"/>
        <v>0</v>
      </c>
    </row>
    <row r="428" spans="1:384" s="318" customFormat="1" ht="10.199999999999999" customHeight="1" x14ac:dyDescent="0.3">
      <c r="A428" s="25"/>
      <c r="B428" s="389"/>
      <c r="C428" s="424"/>
      <c r="D428" s="15"/>
      <c r="E428" s="398"/>
      <c r="F428" s="398"/>
      <c r="G428" s="398"/>
      <c r="H428" s="399"/>
      <c r="I428" s="381" t="str">
        <f>Prenoms!$B$6</f>
        <v>vaness</v>
      </c>
      <c r="J428" s="382"/>
      <c r="K428" s="382"/>
      <c r="L428" s="382"/>
      <c r="M428" s="382"/>
      <c r="N428" s="68" t="str">
        <f>IF(NL428&lt;&gt;0,"",IF(Conges!R40=0,"",Conges!R40))</f>
        <v/>
      </c>
      <c r="O428" s="69"/>
      <c r="P428" s="70"/>
      <c r="Q428" s="70"/>
      <c r="R428" s="70"/>
      <c r="S428" s="70"/>
      <c r="T428" s="70"/>
      <c r="U428" s="70"/>
      <c r="V428" s="71"/>
      <c r="W428" s="70"/>
      <c r="X428" s="70"/>
      <c r="Y428" s="70"/>
      <c r="Z428" s="70"/>
      <c r="AA428" s="70"/>
      <c r="AB428" s="70"/>
      <c r="AC428" s="70"/>
      <c r="AD428" s="70"/>
      <c r="AE428" s="69"/>
      <c r="AF428" s="70"/>
      <c r="AG428" s="70"/>
      <c r="AH428" s="70"/>
      <c r="AI428" s="70"/>
      <c r="AJ428" s="71"/>
      <c r="AK428" s="70"/>
      <c r="AL428" s="70"/>
      <c r="AM428" s="70"/>
      <c r="AN428" s="70"/>
      <c r="AO428" s="70"/>
      <c r="AP428" s="70"/>
      <c r="AQ428" s="70"/>
      <c r="AR428" s="70"/>
      <c r="AS428" s="70"/>
      <c r="AT428" s="70"/>
      <c r="AU428" s="69"/>
      <c r="AV428" s="70"/>
      <c r="AW428" s="70"/>
      <c r="AX428" s="70"/>
      <c r="AY428" s="70"/>
      <c r="AZ428" s="70"/>
      <c r="BA428" s="70"/>
      <c r="BB428" s="71"/>
      <c r="BC428" s="72">
        <f>IF(NL428&lt;&gt;0,(IF(Conges!R$40=0,0,3)),0)</f>
        <v>0</v>
      </c>
      <c r="BD428" s="417"/>
      <c r="BE428" s="392">
        <f>IF(OR(Conges!R$40="A",Conges!R$40="V"),Prenoms!L$6,NL428)</f>
        <v>0</v>
      </c>
      <c r="BF428" s="393"/>
      <c r="BG428" s="289"/>
      <c r="BH428" s="290">
        <f t="shared" si="567"/>
        <v>0</v>
      </c>
      <c r="BI428" s="291" t="str">
        <f t="shared" si="568"/>
        <v/>
      </c>
      <c r="BJ428" s="305">
        <v>70.870967741935473</v>
      </c>
      <c r="BK428" s="306">
        <f t="shared" si="585"/>
        <v>-70.870967741935473</v>
      </c>
      <c r="BL428" s="307">
        <f t="shared" si="538"/>
        <v>0</v>
      </c>
      <c r="BM428" s="307">
        <f t="shared" si="539"/>
        <v>0</v>
      </c>
      <c r="BN428" s="307">
        <f>SUM('Heures Pointage'!$DD$18:$DE$18)</f>
        <v>0</v>
      </c>
      <c r="BO428" s="307">
        <f>SUM('Heures et Indemnites'!$DD$18:$DE$18)</f>
        <v>0</v>
      </c>
      <c r="BP428" s="308">
        <f t="shared" si="540"/>
        <v>0</v>
      </c>
      <c r="BQ428" s="308">
        <f>'Heures Pointage'!$EB$18</f>
        <v>0</v>
      </c>
      <c r="BR428" s="309">
        <f t="shared" ref="BR428" si="591">$BH$1058</f>
        <v>0</v>
      </c>
      <c r="BS428" s="150">
        <f>Prenoms!$C$6</f>
        <v>169</v>
      </c>
      <c r="BT428" s="153"/>
      <c r="BU428" s="323">
        <f>SUM('Heures et Indemnites'!$DD$18:$DE$18)</f>
        <v>0</v>
      </c>
      <c r="BV428" s="236">
        <f>SUM('Heures et Indemnites'!$DD$6:$DE$18)</f>
        <v>0</v>
      </c>
      <c r="BW428" s="323"/>
      <c r="BX428" s="236"/>
      <c r="BY428" s="319"/>
      <c r="BZ428" s="319"/>
      <c r="CA428" s="319"/>
      <c r="CB428" s="319"/>
      <c r="CC428" s="319"/>
      <c r="CD428" s="319"/>
      <c r="CE428" s="319"/>
      <c r="CF428" s="319"/>
      <c r="CG428" s="319"/>
      <c r="CH428" s="319"/>
      <c r="CI428" s="319"/>
      <c r="CJ428" s="319"/>
      <c r="CK428" s="319"/>
      <c r="CL428" s="319"/>
      <c r="CM428" s="319"/>
      <c r="CN428" s="319"/>
      <c r="CO428" s="319"/>
      <c r="CP428" s="319"/>
      <c r="CQ428" s="319"/>
      <c r="CR428" s="319"/>
      <c r="CS428" s="319"/>
      <c r="CT428" s="319"/>
      <c r="CU428" s="319"/>
      <c r="CV428" s="319"/>
      <c r="CW428" s="319"/>
      <c r="CX428" s="319"/>
      <c r="CY428" s="319"/>
      <c r="CZ428" s="319"/>
      <c r="DA428" s="319"/>
      <c r="DB428" s="319"/>
      <c r="DC428" s="319"/>
      <c r="DD428" s="319"/>
      <c r="DE428" s="319"/>
      <c r="DF428" s="319"/>
      <c r="DG428" s="319"/>
      <c r="DH428" s="319"/>
      <c r="DI428" s="319"/>
      <c r="DJ428" s="319"/>
      <c r="DK428" s="319"/>
      <c r="DL428" s="319"/>
      <c r="DM428" s="319"/>
      <c r="DN428" s="319"/>
      <c r="DO428" s="319"/>
      <c r="DP428" s="319"/>
      <c r="DQ428" s="319"/>
      <c r="DR428" s="319"/>
      <c r="DS428" s="319"/>
      <c r="DT428" s="319"/>
      <c r="DU428" s="319"/>
      <c r="DV428" s="319"/>
      <c r="DW428" s="319"/>
      <c r="DX428" s="319"/>
      <c r="DY428" s="319"/>
      <c r="DZ428" s="319"/>
      <c r="EA428" s="319"/>
      <c r="EB428" s="319"/>
      <c r="EC428" s="319"/>
      <c r="ED428" s="319"/>
      <c r="EE428" s="319"/>
      <c r="EF428" s="319"/>
      <c r="EG428" s="319"/>
      <c r="EH428" s="319"/>
      <c r="EI428" s="319"/>
      <c r="EJ428" s="319"/>
      <c r="EK428" s="319"/>
      <c r="EL428" s="319"/>
      <c r="EM428" s="319"/>
      <c r="EN428" s="319"/>
      <c r="EO428" s="319"/>
      <c r="EP428" s="319"/>
      <c r="EQ428" s="319"/>
      <c r="ER428" s="319"/>
      <c r="ES428" s="319"/>
      <c r="ET428" s="319"/>
      <c r="EU428" s="319"/>
      <c r="EV428" s="319"/>
      <c r="EW428" s="319"/>
      <c r="EX428" s="319"/>
      <c r="EY428" s="319"/>
      <c r="EZ428" s="319"/>
      <c r="FA428" s="319"/>
      <c r="FB428" s="319"/>
      <c r="FC428" s="319"/>
      <c r="FD428" s="319"/>
      <c r="FE428" s="319"/>
      <c r="FF428" s="319"/>
      <c r="FG428" s="319"/>
      <c r="FH428" s="319"/>
      <c r="FI428" s="319"/>
      <c r="FJ428" s="319"/>
      <c r="FK428" s="319"/>
      <c r="FL428" s="319"/>
      <c r="FM428" s="319"/>
      <c r="FN428" s="319"/>
      <c r="FO428" s="319"/>
      <c r="FP428" s="319"/>
      <c r="FQ428" s="319"/>
      <c r="FR428" s="319"/>
      <c r="FS428" s="319"/>
      <c r="FT428" s="319"/>
      <c r="FU428" s="319"/>
      <c r="FV428" s="319"/>
      <c r="FW428" s="319"/>
      <c r="FX428" s="319"/>
      <c r="FY428" s="319"/>
      <c r="FZ428" s="319"/>
      <c r="GA428" s="319"/>
      <c r="GB428" s="319"/>
      <c r="GC428" s="319"/>
      <c r="GD428" s="319"/>
      <c r="GE428" s="319"/>
      <c r="GF428" s="319"/>
      <c r="GG428" s="319"/>
      <c r="GH428" s="319"/>
      <c r="GI428" s="319"/>
      <c r="GJ428" s="319"/>
      <c r="GK428" s="319"/>
      <c r="GL428" s="319"/>
      <c r="GM428" s="319"/>
      <c r="GN428" s="319"/>
      <c r="GO428" s="319"/>
      <c r="GP428" s="319"/>
      <c r="GQ428" s="319"/>
      <c r="GR428" s="319"/>
      <c r="GS428" s="319"/>
      <c r="GT428" s="319"/>
      <c r="GU428" s="319"/>
      <c r="GV428" s="319"/>
      <c r="GW428" s="319"/>
      <c r="GX428" s="319"/>
      <c r="GY428" s="319"/>
      <c r="GZ428" s="319"/>
      <c r="HA428" s="319"/>
      <c r="HB428" s="319"/>
      <c r="HC428" s="319"/>
      <c r="HD428" s="319"/>
      <c r="HE428" s="319"/>
      <c r="HF428" s="319"/>
      <c r="HG428" s="319"/>
      <c r="HH428" s="319"/>
      <c r="HI428" s="319"/>
      <c r="HJ428" s="319"/>
      <c r="HK428" s="319"/>
      <c r="HL428" s="319"/>
      <c r="HM428" s="319"/>
      <c r="HN428" s="319"/>
      <c r="HO428" s="319"/>
      <c r="HP428" s="319"/>
      <c r="HQ428" s="319"/>
      <c r="HR428" s="319"/>
      <c r="HS428" s="319"/>
      <c r="HT428" s="319"/>
      <c r="HU428" s="319"/>
      <c r="HV428" s="319"/>
      <c r="HW428" s="319"/>
      <c r="HX428" s="319"/>
      <c r="HY428" s="319"/>
      <c r="HZ428" s="319"/>
      <c r="IA428" s="319"/>
      <c r="IB428" s="319"/>
      <c r="IC428" s="319"/>
      <c r="ID428" s="319"/>
      <c r="IE428" s="319"/>
      <c r="IF428" s="319"/>
      <c r="IG428" s="319"/>
      <c r="IH428" s="319"/>
      <c r="II428" s="319"/>
      <c r="IJ428" s="319"/>
      <c r="IK428" s="319"/>
      <c r="IL428" s="319"/>
      <c r="IM428" s="319"/>
      <c r="IN428" s="319"/>
      <c r="IO428" s="319"/>
      <c r="IP428" s="319"/>
      <c r="IQ428" s="319"/>
      <c r="IR428" s="319"/>
      <c r="IS428" s="319"/>
      <c r="IT428" s="319"/>
      <c r="IU428" s="319"/>
      <c r="IV428" s="319"/>
      <c r="IW428" s="319"/>
      <c r="IX428" s="319"/>
      <c r="IY428" s="319"/>
      <c r="IZ428" s="319"/>
      <c r="JA428" s="319"/>
      <c r="JB428" s="319"/>
      <c r="JC428" s="319"/>
      <c r="JD428" s="319"/>
      <c r="JE428" s="319"/>
      <c r="JF428" s="319"/>
      <c r="JG428" s="319"/>
      <c r="JH428" s="319"/>
      <c r="JI428" s="319"/>
      <c r="JJ428" s="319"/>
      <c r="JK428" s="319"/>
      <c r="JL428" s="319"/>
      <c r="JM428" s="319"/>
      <c r="JN428" s="319"/>
      <c r="JO428" s="319"/>
      <c r="JP428" s="319"/>
      <c r="JQ428" s="319"/>
      <c r="JR428" s="319"/>
      <c r="JS428" s="319"/>
      <c r="JT428" s="319"/>
      <c r="JU428" s="319"/>
      <c r="JV428" s="319"/>
      <c r="JW428" s="319"/>
      <c r="JX428" s="319"/>
      <c r="JY428" s="319"/>
      <c r="JZ428" s="319"/>
      <c r="KA428" s="319"/>
      <c r="KB428" s="319"/>
      <c r="KC428" s="319"/>
      <c r="KD428" s="319"/>
      <c r="KE428" s="319"/>
      <c r="KF428" s="319"/>
      <c r="KG428" s="319"/>
      <c r="KH428" s="319"/>
      <c r="KI428" s="319"/>
      <c r="KJ428" s="319"/>
      <c r="KK428" s="319"/>
      <c r="KL428" s="319"/>
      <c r="KM428" s="319"/>
      <c r="KN428" s="319"/>
      <c r="KO428" s="319"/>
      <c r="KP428" s="319"/>
      <c r="KQ428" s="319"/>
      <c r="KR428" s="319"/>
      <c r="KS428" s="319"/>
      <c r="KT428" s="319"/>
      <c r="KU428" s="319"/>
      <c r="KV428" s="319"/>
      <c r="KW428" s="319"/>
      <c r="KX428" s="319"/>
      <c r="KY428" s="319"/>
      <c r="KZ428" s="319"/>
      <c r="LA428" s="319"/>
      <c r="LB428" s="319"/>
      <c r="LC428" s="319"/>
      <c r="LD428" s="319"/>
      <c r="LE428" s="319"/>
      <c r="LF428" s="319"/>
      <c r="LG428" s="319"/>
      <c r="LH428" s="319"/>
      <c r="LI428" s="319"/>
      <c r="LJ428" s="319"/>
      <c r="LK428" s="319"/>
      <c r="LL428" s="319"/>
      <c r="LM428" s="319"/>
      <c r="LN428" s="319"/>
      <c r="LO428" s="319"/>
      <c r="LP428" s="319"/>
      <c r="LQ428" s="319"/>
      <c r="LR428" s="319"/>
      <c r="LS428" s="319"/>
      <c r="LT428" s="319"/>
      <c r="LU428" s="319"/>
      <c r="LV428" s="319"/>
      <c r="LW428" s="319"/>
      <c r="LX428" s="319"/>
      <c r="LY428" s="319"/>
      <c r="LZ428" s="319"/>
      <c r="MA428" s="319"/>
      <c r="MB428" s="319"/>
      <c r="MC428" s="319"/>
      <c r="MD428" s="319"/>
      <c r="ME428" s="319"/>
      <c r="MF428" s="319"/>
      <c r="MG428" s="319"/>
      <c r="MH428" s="319"/>
      <c r="MI428" s="319"/>
      <c r="MJ428" s="319"/>
      <c r="MK428" s="319"/>
      <c r="ML428" s="319"/>
      <c r="MM428" s="319"/>
      <c r="MN428" s="319"/>
      <c r="MO428" s="319"/>
      <c r="MP428" s="319"/>
      <c r="MQ428" s="319"/>
      <c r="MS428" s="241"/>
      <c r="MT428" s="362">
        <f t="shared" si="587"/>
        <v>0</v>
      </c>
      <c r="MU428" s="363">
        <f t="shared" si="573"/>
        <v>0</v>
      </c>
      <c r="MV428" s="363">
        <f t="shared" si="574"/>
        <v>0</v>
      </c>
      <c r="MW428" s="363"/>
      <c r="MX428" s="363">
        <f t="shared" si="575"/>
        <v>0</v>
      </c>
      <c r="MY428" s="363"/>
      <c r="MZ428" s="363">
        <f t="shared" si="576"/>
        <v>0</v>
      </c>
      <c r="NA428" s="363"/>
      <c r="NB428" s="363">
        <f t="shared" si="577"/>
        <v>0</v>
      </c>
      <c r="NC428" s="363"/>
      <c r="ND428" s="363">
        <f t="shared" si="578"/>
        <v>0</v>
      </c>
      <c r="NE428" s="363"/>
      <c r="NF428" s="363">
        <f t="shared" si="579"/>
        <v>0</v>
      </c>
      <c r="NG428" s="363"/>
      <c r="NH428" s="363">
        <f t="shared" si="580"/>
        <v>0</v>
      </c>
      <c r="NI428" s="363"/>
      <c r="NJ428" s="363">
        <f t="shared" si="581"/>
        <v>0</v>
      </c>
      <c r="NK428" s="363"/>
      <c r="NL428" s="363">
        <f t="shared" si="588"/>
        <v>0</v>
      </c>
      <c r="NM428" s="364"/>
      <c r="NN428" s="370"/>
      <c r="NR428" s="318">
        <f t="shared" si="582"/>
        <v>0</v>
      </c>
      <c r="NS428" s="318">
        <f t="shared" si="583"/>
        <v>0</v>
      </c>
      <c r="NT428" s="318">
        <f t="shared" si="584"/>
        <v>0</v>
      </c>
    </row>
    <row r="429" spans="1:384" s="318" customFormat="1" ht="10.199999999999999" customHeight="1" x14ac:dyDescent="0.3">
      <c r="A429" s="25"/>
      <c r="B429" s="389"/>
      <c r="C429" s="424"/>
      <c r="D429" s="15"/>
      <c r="E429" s="408" t="str">
        <f>$E$9</f>
        <v>CREPIERE</v>
      </c>
      <c r="F429" s="408"/>
      <c r="G429" s="131" t="str">
        <f>IF(MT455=0,"",MT455)</f>
        <v/>
      </c>
      <c r="H429" s="399"/>
      <c r="I429" s="394" t="str">
        <f>Prenoms!$B$7</f>
        <v>seb</v>
      </c>
      <c r="J429" s="395"/>
      <c r="K429" s="395"/>
      <c r="L429" s="395"/>
      <c r="M429" s="395"/>
      <c r="N429" s="81" t="str">
        <f>IF(NL429&lt;&gt;0,"",IF(Conges!R41=0,"",Conges!R41))</f>
        <v/>
      </c>
      <c r="O429" s="82"/>
      <c r="P429" s="83"/>
      <c r="Q429" s="83"/>
      <c r="R429" s="83"/>
      <c r="S429" s="83"/>
      <c r="T429" s="83"/>
      <c r="U429" s="83"/>
      <c r="V429" s="84"/>
      <c r="W429" s="83"/>
      <c r="X429" s="83"/>
      <c r="Y429" s="83"/>
      <c r="Z429" s="83"/>
      <c r="AA429" s="83"/>
      <c r="AB429" s="83"/>
      <c r="AC429" s="83"/>
      <c r="AD429" s="83"/>
      <c r="AE429" s="82"/>
      <c r="AF429" s="83"/>
      <c r="AG429" s="83"/>
      <c r="AH429" s="83"/>
      <c r="AI429" s="83"/>
      <c r="AJ429" s="84"/>
      <c r="AK429" s="83"/>
      <c r="AL429" s="83"/>
      <c r="AM429" s="83"/>
      <c r="AN429" s="83"/>
      <c r="AO429" s="83"/>
      <c r="AP429" s="83"/>
      <c r="AQ429" s="83"/>
      <c r="AR429" s="83"/>
      <c r="AS429" s="83"/>
      <c r="AT429" s="83"/>
      <c r="AU429" s="82"/>
      <c r="AV429" s="83"/>
      <c r="AW429" s="83"/>
      <c r="AX429" s="83"/>
      <c r="AY429" s="83"/>
      <c r="AZ429" s="83"/>
      <c r="BA429" s="83"/>
      <c r="BB429" s="84"/>
      <c r="BC429" s="85">
        <f>IF(NL429&lt;&gt;0,(IF(Conges!R$41=0,0,3)),0)</f>
        <v>0</v>
      </c>
      <c r="BD429" s="417"/>
      <c r="BE429" s="390">
        <f>IF(OR(Conges!R$41="A",Conges!R$41="V"),Prenoms!L$7,NL429)</f>
        <v>0</v>
      </c>
      <c r="BF429" s="391"/>
      <c r="BG429" s="286"/>
      <c r="BH429" s="287">
        <f t="shared" si="567"/>
        <v>0</v>
      </c>
      <c r="BI429" s="288" t="str">
        <f t="shared" si="568"/>
        <v/>
      </c>
      <c r="BJ429" s="300">
        <v>70.870967741935473</v>
      </c>
      <c r="BK429" s="301">
        <f t="shared" si="585"/>
        <v>-70.870967741935473</v>
      </c>
      <c r="BL429" s="302">
        <f t="shared" si="538"/>
        <v>0</v>
      </c>
      <c r="BM429" s="302">
        <f t="shared" si="539"/>
        <v>0</v>
      </c>
      <c r="BN429" s="302">
        <f>SUM('Heures Pointage'!$ED$18:$EE$18)</f>
        <v>0</v>
      </c>
      <c r="BO429" s="302">
        <f>SUM('Heures et Indemnites'!$ED$18:$EE$18)</f>
        <v>0</v>
      </c>
      <c r="BP429" s="303">
        <f t="shared" si="540"/>
        <v>0</v>
      </c>
      <c r="BQ429" s="303">
        <f>'Heures Pointage'!$FB$18</f>
        <v>0</v>
      </c>
      <c r="BR429" s="304">
        <f t="shared" ref="BR429" si="592">$BH$1059</f>
        <v>0</v>
      </c>
      <c r="BS429" s="149">
        <f>Prenoms!$C$7</f>
        <v>169</v>
      </c>
      <c r="BT429" s="180"/>
      <c r="BU429" s="324">
        <f>SUM('Heures et Indemnites'!$ED$18:$EE$18)</f>
        <v>0</v>
      </c>
      <c r="BV429" s="235">
        <f>SUM('Heures et Indemnites'!$ED$6:$EE$18)</f>
        <v>0</v>
      </c>
      <c r="BW429" s="324"/>
      <c r="BX429" s="235"/>
      <c r="BY429" s="319"/>
      <c r="BZ429" s="319"/>
      <c r="CA429" s="319"/>
      <c r="CB429" s="319"/>
      <c r="CC429" s="319"/>
      <c r="CD429" s="319"/>
      <c r="CE429" s="319"/>
      <c r="CF429" s="319"/>
      <c r="CG429" s="319"/>
      <c r="CH429" s="319"/>
      <c r="CI429" s="319"/>
      <c r="CJ429" s="319"/>
      <c r="CK429" s="319"/>
      <c r="CL429" s="319"/>
      <c r="CM429" s="319"/>
      <c r="CN429" s="319"/>
      <c r="CO429" s="319"/>
      <c r="CP429" s="319"/>
      <c r="CQ429" s="319"/>
      <c r="CR429" s="319"/>
      <c r="CS429" s="319"/>
      <c r="CT429" s="319"/>
      <c r="CU429" s="319"/>
      <c r="CV429" s="319"/>
      <c r="CW429" s="319"/>
      <c r="CX429" s="319"/>
      <c r="CY429" s="319"/>
      <c r="CZ429" s="319"/>
      <c r="DA429" s="319"/>
      <c r="DB429" s="319"/>
      <c r="DC429" s="319"/>
      <c r="DD429" s="319"/>
      <c r="DE429" s="319"/>
      <c r="DF429" s="319"/>
      <c r="DG429" s="319"/>
      <c r="DH429" s="319"/>
      <c r="DI429" s="319"/>
      <c r="DJ429" s="319"/>
      <c r="DK429" s="319"/>
      <c r="DL429" s="319"/>
      <c r="DM429" s="319"/>
      <c r="DN429" s="319"/>
      <c r="DO429" s="319"/>
      <c r="DP429" s="319"/>
      <c r="DQ429" s="319"/>
      <c r="DR429" s="319"/>
      <c r="DS429" s="319"/>
      <c r="DT429" s="319"/>
      <c r="DU429" s="319"/>
      <c r="DV429" s="319"/>
      <c r="DW429" s="319"/>
      <c r="DX429" s="319"/>
      <c r="DY429" s="319"/>
      <c r="DZ429" s="319"/>
      <c r="EA429" s="319"/>
      <c r="EB429" s="319"/>
      <c r="EC429" s="319"/>
      <c r="ED429" s="319"/>
      <c r="EE429" s="319"/>
      <c r="EF429" s="319"/>
      <c r="EG429" s="319"/>
      <c r="EH429" s="319"/>
      <c r="EI429" s="319"/>
      <c r="EJ429" s="319"/>
      <c r="EK429" s="319"/>
      <c r="EL429" s="319"/>
      <c r="EM429" s="319"/>
      <c r="EN429" s="319"/>
      <c r="EO429" s="319"/>
      <c r="EP429" s="319"/>
      <c r="EQ429" s="319"/>
      <c r="ER429" s="319"/>
      <c r="ES429" s="319"/>
      <c r="ET429" s="319"/>
      <c r="EU429" s="319"/>
      <c r="EV429" s="319"/>
      <c r="EW429" s="319"/>
      <c r="EX429" s="319"/>
      <c r="EY429" s="319"/>
      <c r="EZ429" s="319"/>
      <c r="FA429" s="319"/>
      <c r="FB429" s="319"/>
      <c r="FC429" s="319"/>
      <c r="FD429" s="319"/>
      <c r="FE429" s="319"/>
      <c r="FF429" s="319"/>
      <c r="FG429" s="319"/>
      <c r="FH429" s="319"/>
      <c r="FI429" s="319"/>
      <c r="FJ429" s="319"/>
      <c r="FK429" s="319"/>
      <c r="FL429" s="319"/>
      <c r="FM429" s="319"/>
      <c r="FN429" s="319"/>
      <c r="FO429" s="319"/>
      <c r="FP429" s="319"/>
      <c r="FQ429" s="319"/>
      <c r="FR429" s="319"/>
      <c r="FS429" s="319"/>
      <c r="FT429" s="319"/>
      <c r="FU429" s="319"/>
      <c r="FV429" s="319"/>
      <c r="FW429" s="319"/>
      <c r="FX429" s="319"/>
      <c r="FY429" s="319"/>
      <c r="FZ429" s="319"/>
      <c r="GA429" s="319"/>
      <c r="GB429" s="319"/>
      <c r="GC429" s="319"/>
      <c r="GD429" s="319"/>
      <c r="GE429" s="319"/>
      <c r="GF429" s="319"/>
      <c r="GG429" s="319"/>
      <c r="GH429" s="319"/>
      <c r="GI429" s="319"/>
      <c r="GJ429" s="319"/>
      <c r="GK429" s="319"/>
      <c r="GL429" s="319"/>
      <c r="GM429" s="319"/>
      <c r="GN429" s="319"/>
      <c r="GO429" s="319"/>
      <c r="GP429" s="319"/>
      <c r="GQ429" s="319"/>
      <c r="GR429" s="319"/>
      <c r="GS429" s="319"/>
      <c r="GT429" s="319"/>
      <c r="GU429" s="319"/>
      <c r="GV429" s="319"/>
      <c r="GW429" s="319"/>
      <c r="GX429" s="319"/>
      <c r="GY429" s="319"/>
      <c r="GZ429" s="319"/>
      <c r="HA429" s="319"/>
      <c r="HB429" s="319"/>
      <c r="HC429" s="319"/>
      <c r="HD429" s="319"/>
      <c r="HE429" s="319"/>
      <c r="HF429" s="319"/>
      <c r="HG429" s="319"/>
      <c r="HH429" s="319"/>
      <c r="HI429" s="319"/>
      <c r="HJ429" s="319"/>
      <c r="HK429" s="319"/>
      <c r="HL429" s="319"/>
      <c r="HM429" s="319"/>
      <c r="HN429" s="319"/>
      <c r="HO429" s="319"/>
      <c r="HP429" s="319"/>
      <c r="HQ429" s="319"/>
      <c r="HR429" s="319"/>
      <c r="HS429" s="319"/>
      <c r="HT429" s="319"/>
      <c r="HU429" s="319"/>
      <c r="HV429" s="319"/>
      <c r="HW429" s="319"/>
      <c r="HX429" s="319"/>
      <c r="HY429" s="319"/>
      <c r="HZ429" s="319"/>
      <c r="IA429" s="319"/>
      <c r="IB429" s="319"/>
      <c r="IC429" s="319"/>
      <c r="ID429" s="319"/>
      <c r="IE429" s="319"/>
      <c r="IF429" s="319"/>
      <c r="IG429" s="319"/>
      <c r="IH429" s="319"/>
      <c r="II429" s="319"/>
      <c r="IJ429" s="319"/>
      <c r="IK429" s="319"/>
      <c r="IL429" s="319"/>
      <c r="IM429" s="319"/>
      <c r="IN429" s="319"/>
      <c r="IO429" s="319"/>
      <c r="IP429" s="319"/>
      <c r="IQ429" s="319"/>
      <c r="IR429" s="319"/>
      <c r="IS429" s="319"/>
      <c r="IT429" s="319"/>
      <c r="IU429" s="319"/>
      <c r="IV429" s="319"/>
      <c r="IW429" s="319"/>
      <c r="IX429" s="319"/>
      <c r="IY429" s="319"/>
      <c r="IZ429" s="319"/>
      <c r="JA429" s="319"/>
      <c r="JB429" s="319"/>
      <c r="JC429" s="319"/>
      <c r="JD429" s="319"/>
      <c r="JE429" s="319"/>
      <c r="JF429" s="319"/>
      <c r="JG429" s="319"/>
      <c r="JH429" s="319"/>
      <c r="JI429" s="319"/>
      <c r="JJ429" s="319"/>
      <c r="JK429" s="319"/>
      <c r="JL429" s="319"/>
      <c r="JM429" s="319"/>
      <c r="JN429" s="319"/>
      <c r="JO429" s="319"/>
      <c r="JP429" s="319"/>
      <c r="JQ429" s="319"/>
      <c r="JR429" s="319"/>
      <c r="JS429" s="319"/>
      <c r="JT429" s="319"/>
      <c r="JU429" s="319"/>
      <c r="JV429" s="319"/>
      <c r="JW429" s="319"/>
      <c r="JX429" s="319"/>
      <c r="JY429" s="319"/>
      <c r="JZ429" s="319"/>
      <c r="KA429" s="319"/>
      <c r="KB429" s="319"/>
      <c r="KC429" s="319"/>
      <c r="KD429" s="319"/>
      <c r="KE429" s="319"/>
      <c r="KF429" s="319"/>
      <c r="KG429" s="319"/>
      <c r="KH429" s="319"/>
      <c r="KI429" s="319"/>
      <c r="KJ429" s="319"/>
      <c r="KK429" s="319"/>
      <c r="KL429" s="319"/>
      <c r="KM429" s="319"/>
      <c r="KN429" s="319"/>
      <c r="KO429" s="319"/>
      <c r="KP429" s="319"/>
      <c r="KQ429" s="319"/>
      <c r="KR429" s="319"/>
      <c r="KS429" s="319"/>
      <c r="KT429" s="319"/>
      <c r="KU429" s="319"/>
      <c r="KV429" s="319"/>
      <c r="KW429" s="319"/>
      <c r="KX429" s="319"/>
      <c r="KY429" s="319"/>
      <c r="KZ429" s="319"/>
      <c r="LA429" s="319"/>
      <c r="LB429" s="319"/>
      <c r="LC429" s="319"/>
      <c r="LD429" s="319"/>
      <c r="LE429" s="319"/>
      <c r="LF429" s="319"/>
      <c r="LG429" s="319"/>
      <c r="LH429" s="319"/>
      <c r="LI429" s="319"/>
      <c r="LJ429" s="319"/>
      <c r="LK429" s="319"/>
      <c r="LL429" s="319"/>
      <c r="LM429" s="319"/>
      <c r="LN429" s="319"/>
      <c r="LO429" s="319"/>
      <c r="LP429" s="319"/>
      <c r="LQ429" s="319"/>
      <c r="LR429" s="319"/>
      <c r="LS429" s="319"/>
      <c r="LT429" s="319"/>
      <c r="LU429" s="319"/>
      <c r="LV429" s="319"/>
      <c r="LW429" s="319"/>
      <c r="LX429" s="319"/>
      <c r="LY429" s="319"/>
      <c r="LZ429" s="319"/>
      <c r="MA429" s="319"/>
      <c r="MB429" s="319"/>
      <c r="MC429" s="319"/>
      <c r="MD429" s="319"/>
      <c r="ME429" s="319"/>
      <c r="MF429" s="319"/>
      <c r="MG429" s="319"/>
      <c r="MH429" s="319"/>
      <c r="MI429" s="319"/>
      <c r="MJ429" s="319"/>
      <c r="MK429" s="319"/>
      <c r="ML429" s="319"/>
      <c r="MM429" s="319"/>
      <c r="MN429" s="319"/>
      <c r="MO429" s="319"/>
      <c r="MP429" s="319"/>
      <c r="MQ429" s="319"/>
      <c r="MS429" s="241"/>
      <c r="MT429" s="373">
        <f t="shared" si="587"/>
        <v>0</v>
      </c>
      <c r="MU429" s="365">
        <f t="shared" si="573"/>
        <v>0</v>
      </c>
      <c r="MV429" s="365">
        <f t="shared" si="574"/>
        <v>0</v>
      </c>
      <c r="MW429" s="365"/>
      <c r="MX429" s="365">
        <f t="shared" si="575"/>
        <v>0</v>
      </c>
      <c r="MY429" s="365"/>
      <c r="MZ429" s="365">
        <f t="shared" si="576"/>
        <v>0</v>
      </c>
      <c r="NA429" s="365"/>
      <c r="NB429" s="365">
        <f t="shared" si="577"/>
        <v>0</v>
      </c>
      <c r="NC429" s="365"/>
      <c r="ND429" s="365">
        <f t="shared" si="578"/>
        <v>0</v>
      </c>
      <c r="NE429" s="365"/>
      <c r="NF429" s="365">
        <f t="shared" si="579"/>
        <v>0</v>
      </c>
      <c r="NG429" s="365"/>
      <c r="NH429" s="365">
        <f t="shared" si="580"/>
        <v>0</v>
      </c>
      <c r="NI429" s="365"/>
      <c r="NJ429" s="365">
        <f t="shared" si="581"/>
        <v>0</v>
      </c>
      <c r="NK429" s="365"/>
      <c r="NL429" s="365">
        <f t="shared" si="588"/>
        <v>0</v>
      </c>
      <c r="NM429" s="366"/>
      <c r="NN429" s="370"/>
      <c r="NR429" s="318">
        <f t="shared" si="582"/>
        <v>0</v>
      </c>
      <c r="NS429" s="318">
        <f t="shared" si="583"/>
        <v>0</v>
      </c>
      <c r="NT429" s="318">
        <f t="shared" si="584"/>
        <v>0</v>
      </c>
    </row>
    <row r="430" spans="1:384" s="318" customFormat="1" ht="10.199999999999999" customHeight="1" x14ac:dyDescent="0.3">
      <c r="A430" s="25"/>
      <c r="B430" s="389"/>
      <c r="C430" s="424"/>
      <c r="D430" s="15"/>
      <c r="E430" s="411" t="str">
        <f>$E$10</f>
        <v>BRASSERIE</v>
      </c>
      <c r="F430" s="411"/>
      <c r="G430" s="132" t="str">
        <f>IF(MV455=0,"",MV455)</f>
        <v/>
      </c>
      <c r="H430" s="399"/>
      <c r="I430" s="381" t="str">
        <f>Prenoms!$B$8</f>
        <v>dylan</v>
      </c>
      <c r="J430" s="382"/>
      <c r="K430" s="382"/>
      <c r="L430" s="382"/>
      <c r="M430" s="382"/>
      <c r="N430" s="68" t="str">
        <f>IF(NL430&lt;&gt;0,"",IF(Conges!R42=0,"",Conges!R42))</f>
        <v/>
      </c>
      <c r="O430" s="69"/>
      <c r="P430" s="70"/>
      <c r="Q430" s="70"/>
      <c r="R430" s="70"/>
      <c r="S430" s="70"/>
      <c r="T430" s="70"/>
      <c r="U430" s="70"/>
      <c r="V430" s="71"/>
      <c r="W430" s="70"/>
      <c r="X430" s="70"/>
      <c r="Y430" s="70"/>
      <c r="Z430" s="70"/>
      <c r="AA430" s="70"/>
      <c r="AB430" s="70"/>
      <c r="AC430" s="70"/>
      <c r="AD430" s="70"/>
      <c r="AE430" s="69"/>
      <c r="AF430" s="70"/>
      <c r="AG430" s="70"/>
      <c r="AH430" s="70"/>
      <c r="AI430" s="70"/>
      <c r="AJ430" s="71"/>
      <c r="AK430" s="70"/>
      <c r="AL430" s="70"/>
      <c r="AM430" s="70"/>
      <c r="AN430" s="70"/>
      <c r="AO430" s="70"/>
      <c r="AP430" s="70"/>
      <c r="AQ430" s="70"/>
      <c r="AR430" s="70"/>
      <c r="AS430" s="70"/>
      <c r="AT430" s="70"/>
      <c r="AU430" s="69"/>
      <c r="AV430" s="70"/>
      <c r="AW430" s="70"/>
      <c r="AX430" s="70"/>
      <c r="AY430" s="70"/>
      <c r="AZ430" s="70"/>
      <c r="BA430" s="70"/>
      <c r="BB430" s="71"/>
      <c r="BC430" s="72">
        <f>IF(NL430&lt;&gt;0,(IF(Conges!R$42=0,0,3)),0)</f>
        <v>0</v>
      </c>
      <c r="BD430" s="417"/>
      <c r="BE430" s="392">
        <f>IF(OR(Conges!R$42="A",Conges!R$42="V"),Prenoms!L$8,NL430)</f>
        <v>0</v>
      </c>
      <c r="BF430" s="393"/>
      <c r="BG430" s="289"/>
      <c r="BH430" s="290">
        <f t="shared" si="567"/>
        <v>0</v>
      </c>
      <c r="BI430" s="291" t="str">
        <f t="shared" si="568"/>
        <v/>
      </c>
      <c r="BJ430" s="305">
        <v>70.870967741935473</v>
      </c>
      <c r="BK430" s="306">
        <f t="shared" si="585"/>
        <v>-70.870967741935473</v>
      </c>
      <c r="BL430" s="307">
        <f t="shared" si="538"/>
        <v>0</v>
      </c>
      <c r="BM430" s="307">
        <f t="shared" si="539"/>
        <v>0</v>
      </c>
      <c r="BN430" s="307">
        <f>SUM('Heures Pointage'!$FD$18:$FE$18)</f>
        <v>0</v>
      </c>
      <c r="BO430" s="307">
        <f>SUM('Heures et Indemnites'!$FD$18:$FE$18)</f>
        <v>0</v>
      </c>
      <c r="BP430" s="308">
        <f t="shared" si="540"/>
        <v>0</v>
      </c>
      <c r="BQ430" s="308">
        <f>'Heures Pointage'!$GB$18</f>
        <v>0</v>
      </c>
      <c r="BR430" s="309">
        <f t="shared" ref="BR430" si="593">$BH$1060</f>
        <v>0</v>
      </c>
      <c r="BS430" s="150">
        <f>Prenoms!$C$8</f>
        <v>169</v>
      </c>
      <c r="BT430" s="153"/>
      <c r="BU430" s="323">
        <f>SUM('Heures et Indemnites'!$FD$18:$FE$18)</f>
        <v>0</v>
      </c>
      <c r="BV430" s="236">
        <f>SUM('Heures et Indemnites'!$FD$6:$FE$18)</f>
        <v>0</v>
      </c>
      <c r="BW430" s="323"/>
      <c r="BX430" s="236"/>
      <c r="BY430" s="319"/>
      <c r="BZ430" s="319"/>
      <c r="CA430" s="319"/>
      <c r="CB430" s="319"/>
      <c r="CC430" s="319"/>
      <c r="CD430" s="319"/>
      <c r="CE430" s="319"/>
      <c r="CF430" s="319"/>
      <c r="CG430" s="319"/>
      <c r="CH430" s="319"/>
      <c r="CI430" s="319"/>
      <c r="CJ430" s="319"/>
      <c r="CK430" s="319"/>
      <c r="CL430" s="319"/>
      <c r="CM430" s="319"/>
      <c r="CN430" s="319"/>
      <c r="CO430" s="319"/>
      <c r="CP430" s="319"/>
      <c r="CQ430" s="319"/>
      <c r="CR430" s="319"/>
      <c r="CS430" s="319"/>
      <c r="CT430" s="319"/>
      <c r="CU430" s="319"/>
      <c r="CV430" s="319"/>
      <c r="CW430" s="319"/>
      <c r="CX430" s="319"/>
      <c r="CY430" s="319"/>
      <c r="CZ430" s="319"/>
      <c r="DA430" s="319"/>
      <c r="DB430" s="319"/>
      <c r="DC430" s="319"/>
      <c r="DD430" s="319"/>
      <c r="DE430" s="319"/>
      <c r="DF430" s="319"/>
      <c r="DG430" s="319"/>
      <c r="DH430" s="319"/>
      <c r="DI430" s="319"/>
      <c r="DJ430" s="319"/>
      <c r="DK430" s="319"/>
      <c r="DL430" s="319"/>
      <c r="DM430" s="319"/>
      <c r="DN430" s="319"/>
      <c r="DO430" s="319"/>
      <c r="DP430" s="319"/>
      <c r="DQ430" s="319"/>
      <c r="DR430" s="319"/>
      <c r="DS430" s="319"/>
      <c r="DT430" s="319"/>
      <c r="DU430" s="319"/>
      <c r="DV430" s="319"/>
      <c r="DW430" s="319"/>
      <c r="DX430" s="319"/>
      <c r="DY430" s="319"/>
      <c r="DZ430" s="319"/>
      <c r="EA430" s="319"/>
      <c r="EB430" s="319"/>
      <c r="EC430" s="319"/>
      <c r="ED430" s="319"/>
      <c r="EE430" s="319"/>
      <c r="EF430" s="319"/>
      <c r="EG430" s="319"/>
      <c r="EH430" s="319"/>
      <c r="EI430" s="319"/>
      <c r="EJ430" s="319"/>
      <c r="EK430" s="319"/>
      <c r="EL430" s="319"/>
      <c r="EM430" s="319"/>
      <c r="EN430" s="319"/>
      <c r="EO430" s="319"/>
      <c r="EP430" s="319"/>
      <c r="EQ430" s="319"/>
      <c r="ER430" s="319"/>
      <c r="ES430" s="319"/>
      <c r="ET430" s="319"/>
      <c r="EU430" s="319"/>
      <c r="EV430" s="319"/>
      <c r="EW430" s="319"/>
      <c r="EX430" s="319"/>
      <c r="EY430" s="319"/>
      <c r="EZ430" s="319"/>
      <c r="FA430" s="319"/>
      <c r="FB430" s="319"/>
      <c r="FC430" s="319"/>
      <c r="FD430" s="319"/>
      <c r="FE430" s="319"/>
      <c r="FF430" s="319"/>
      <c r="FG430" s="319"/>
      <c r="FH430" s="319"/>
      <c r="FI430" s="319"/>
      <c r="FJ430" s="319"/>
      <c r="FK430" s="319"/>
      <c r="FL430" s="319"/>
      <c r="FM430" s="319"/>
      <c r="FN430" s="319"/>
      <c r="FO430" s="319"/>
      <c r="FP430" s="319"/>
      <c r="FQ430" s="319"/>
      <c r="FR430" s="319"/>
      <c r="FS430" s="319"/>
      <c r="FT430" s="319"/>
      <c r="FU430" s="319"/>
      <c r="FV430" s="319"/>
      <c r="FW430" s="319"/>
      <c r="FX430" s="319"/>
      <c r="FY430" s="319"/>
      <c r="FZ430" s="319"/>
      <c r="GA430" s="319"/>
      <c r="GB430" s="319"/>
      <c r="GC430" s="319"/>
      <c r="GD430" s="319"/>
      <c r="GE430" s="319"/>
      <c r="GF430" s="319"/>
      <c r="GG430" s="319"/>
      <c r="GH430" s="319"/>
      <c r="GI430" s="319"/>
      <c r="GJ430" s="319"/>
      <c r="GK430" s="319"/>
      <c r="GL430" s="319"/>
      <c r="GM430" s="319"/>
      <c r="GN430" s="319"/>
      <c r="GO430" s="319"/>
      <c r="GP430" s="319"/>
      <c r="GQ430" s="319"/>
      <c r="GR430" s="319"/>
      <c r="GS430" s="319"/>
      <c r="GT430" s="319"/>
      <c r="GU430" s="319"/>
      <c r="GV430" s="319"/>
      <c r="GW430" s="319"/>
      <c r="GX430" s="319"/>
      <c r="GY430" s="319"/>
      <c r="GZ430" s="319"/>
      <c r="HA430" s="319"/>
      <c r="HB430" s="319"/>
      <c r="HC430" s="319"/>
      <c r="HD430" s="319"/>
      <c r="HE430" s="319"/>
      <c r="HF430" s="319"/>
      <c r="HG430" s="319"/>
      <c r="HH430" s="319"/>
      <c r="HI430" s="319"/>
      <c r="HJ430" s="319"/>
      <c r="HK430" s="319"/>
      <c r="HL430" s="319"/>
      <c r="HM430" s="319"/>
      <c r="HN430" s="319"/>
      <c r="HO430" s="319"/>
      <c r="HP430" s="319"/>
      <c r="HQ430" s="319"/>
      <c r="HR430" s="319"/>
      <c r="HS430" s="319"/>
      <c r="HT430" s="319"/>
      <c r="HU430" s="319"/>
      <c r="HV430" s="319"/>
      <c r="HW430" s="319"/>
      <c r="HX430" s="319"/>
      <c r="HY430" s="319"/>
      <c r="HZ430" s="319"/>
      <c r="IA430" s="319"/>
      <c r="IB430" s="319"/>
      <c r="IC430" s="319"/>
      <c r="ID430" s="319"/>
      <c r="IE430" s="319"/>
      <c r="IF430" s="319"/>
      <c r="IG430" s="319"/>
      <c r="IH430" s="319"/>
      <c r="II430" s="319"/>
      <c r="IJ430" s="319"/>
      <c r="IK430" s="319"/>
      <c r="IL430" s="319"/>
      <c r="IM430" s="319"/>
      <c r="IN430" s="319"/>
      <c r="IO430" s="319"/>
      <c r="IP430" s="319"/>
      <c r="IQ430" s="319"/>
      <c r="IR430" s="319"/>
      <c r="IS430" s="319"/>
      <c r="IT430" s="319"/>
      <c r="IU430" s="319"/>
      <c r="IV430" s="319"/>
      <c r="IW430" s="319"/>
      <c r="IX430" s="319"/>
      <c r="IY430" s="319"/>
      <c r="IZ430" s="319"/>
      <c r="JA430" s="319"/>
      <c r="JB430" s="319"/>
      <c r="JC430" s="319"/>
      <c r="JD430" s="319"/>
      <c r="JE430" s="319"/>
      <c r="JF430" s="319"/>
      <c r="JG430" s="319"/>
      <c r="JH430" s="319"/>
      <c r="JI430" s="319"/>
      <c r="JJ430" s="319"/>
      <c r="JK430" s="319"/>
      <c r="JL430" s="319"/>
      <c r="JM430" s="319"/>
      <c r="JN430" s="319"/>
      <c r="JO430" s="319"/>
      <c r="JP430" s="319"/>
      <c r="JQ430" s="319"/>
      <c r="JR430" s="319"/>
      <c r="JS430" s="319"/>
      <c r="JT430" s="319"/>
      <c r="JU430" s="319"/>
      <c r="JV430" s="319"/>
      <c r="JW430" s="319"/>
      <c r="JX430" s="319"/>
      <c r="JY430" s="319"/>
      <c r="JZ430" s="319"/>
      <c r="KA430" s="319"/>
      <c r="KB430" s="319"/>
      <c r="KC430" s="319"/>
      <c r="KD430" s="319"/>
      <c r="KE430" s="319"/>
      <c r="KF430" s="319"/>
      <c r="KG430" s="319"/>
      <c r="KH430" s="319"/>
      <c r="KI430" s="319"/>
      <c r="KJ430" s="319"/>
      <c r="KK430" s="319"/>
      <c r="KL430" s="319"/>
      <c r="KM430" s="319"/>
      <c r="KN430" s="319"/>
      <c r="KO430" s="319"/>
      <c r="KP430" s="319"/>
      <c r="KQ430" s="319"/>
      <c r="KR430" s="319"/>
      <c r="KS430" s="319"/>
      <c r="KT430" s="319"/>
      <c r="KU430" s="319"/>
      <c r="KV430" s="319"/>
      <c r="KW430" s="319"/>
      <c r="KX430" s="319"/>
      <c r="KY430" s="319"/>
      <c r="KZ430" s="319"/>
      <c r="LA430" s="319"/>
      <c r="LB430" s="319"/>
      <c r="LC430" s="319"/>
      <c r="LD430" s="319"/>
      <c r="LE430" s="319"/>
      <c r="LF430" s="319"/>
      <c r="LG430" s="319"/>
      <c r="LH430" s="319"/>
      <c r="LI430" s="319"/>
      <c r="LJ430" s="319"/>
      <c r="LK430" s="319"/>
      <c r="LL430" s="319"/>
      <c r="LM430" s="319"/>
      <c r="LN430" s="319"/>
      <c r="LO430" s="319"/>
      <c r="LP430" s="319"/>
      <c r="LQ430" s="319"/>
      <c r="LR430" s="319"/>
      <c r="LS430" s="319"/>
      <c r="LT430" s="319"/>
      <c r="LU430" s="319"/>
      <c r="LV430" s="319"/>
      <c r="LW430" s="319"/>
      <c r="LX430" s="319"/>
      <c r="LY430" s="319"/>
      <c r="LZ430" s="319"/>
      <c r="MA430" s="319"/>
      <c r="MB430" s="319"/>
      <c r="MC430" s="319"/>
      <c r="MD430" s="319"/>
      <c r="ME430" s="319"/>
      <c r="MF430" s="319"/>
      <c r="MG430" s="319"/>
      <c r="MH430" s="319"/>
      <c r="MI430" s="319"/>
      <c r="MJ430" s="319"/>
      <c r="MK430" s="319"/>
      <c r="ML430" s="319"/>
      <c r="MM430" s="319"/>
      <c r="MN430" s="319"/>
      <c r="MO430" s="319"/>
      <c r="MP430" s="319"/>
      <c r="MQ430" s="319"/>
      <c r="MS430" s="241"/>
      <c r="MT430" s="362">
        <f t="shared" si="587"/>
        <v>0</v>
      </c>
      <c r="MU430" s="363">
        <f t="shared" si="573"/>
        <v>0</v>
      </c>
      <c r="MV430" s="363">
        <f t="shared" si="574"/>
        <v>0</v>
      </c>
      <c r="MW430" s="363"/>
      <c r="MX430" s="363">
        <f t="shared" si="575"/>
        <v>0</v>
      </c>
      <c r="MY430" s="363"/>
      <c r="MZ430" s="363">
        <f t="shared" si="576"/>
        <v>0</v>
      </c>
      <c r="NA430" s="363"/>
      <c r="NB430" s="363">
        <f t="shared" si="577"/>
        <v>0</v>
      </c>
      <c r="NC430" s="363"/>
      <c r="ND430" s="363">
        <f t="shared" si="578"/>
        <v>0</v>
      </c>
      <c r="NE430" s="363"/>
      <c r="NF430" s="363">
        <f t="shared" si="579"/>
        <v>0</v>
      </c>
      <c r="NG430" s="363"/>
      <c r="NH430" s="363">
        <f t="shared" si="580"/>
        <v>0</v>
      </c>
      <c r="NI430" s="363"/>
      <c r="NJ430" s="363">
        <f t="shared" si="581"/>
        <v>0</v>
      </c>
      <c r="NK430" s="363"/>
      <c r="NL430" s="363">
        <f t="shared" si="588"/>
        <v>0</v>
      </c>
      <c r="NM430" s="364"/>
      <c r="NN430" s="370"/>
      <c r="NR430" s="318">
        <f t="shared" si="582"/>
        <v>0</v>
      </c>
      <c r="NS430" s="318">
        <f t="shared" si="583"/>
        <v>0</v>
      </c>
      <c r="NT430" s="318">
        <f t="shared" si="584"/>
        <v>0</v>
      </c>
    </row>
    <row r="431" spans="1:384" s="318" customFormat="1" ht="10.199999999999999" customHeight="1" x14ac:dyDescent="0.3">
      <c r="A431" s="25"/>
      <c r="B431" s="389"/>
      <c r="C431" s="424"/>
      <c r="D431" s="15"/>
      <c r="E431" s="412" t="str">
        <f>$E$11</f>
        <v>MEP</v>
      </c>
      <c r="F431" s="412"/>
      <c r="G431" s="133" t="str">
        <f>IF(MX455=0,"",MX455)</f>
        <v/>
      </c>
      <c r="H431" s="399"/>
      <c r="I431" s="394" t="str">
        <f>Prenoms!$B$9</f>
        <v>mamad</v>
      </c>
      <c r="J431" s="395"/>
      <c r="K431" s="395"/>
      <c r="L431" s="395"/>
      <c r="M431" s="395"/>
      <c r="N431" s="81" t="str">
        <f>IF(NL431&lt;&gt;0,"",IF(Conges!R43=0,"",Conges!R43))</f>
        <v/>
      </c>
      <c r="O431" s="82"/>
      <c r="P431" s="83"/>
      <c r="Q431" s="83"/>
      <c r="R431" s="83"/>
      <c r="S431" s="83"/>
      <c r="T431" s="83"/>
      <c r="U431" s="83"/>
      <c r="V431" s="84"/>
      <c r="W431" s="83"/>
      <c r="X431" s="83"/>
      <c r="Y431" s="83"/>
      <c r="Z431" s="83"/>
      <c r="AA431" s="83"/>
      <c r="AB431" s="83"/>
      <c r="AC431" s="83"/>
      <c r="AD431" s="83"/>
      <c r="AE431" s="82"/>
      <c r="AF431" s="83"/>
      <c r="AG431" s="83"/>
      <c r="AH431" s="83"/>
      <c r="AI431" s="83"/>
      <c r="AJ431" s="84"/>
      <c r="AK431" s="83"/>
      <c r="AL431" s="83"/>
      <c r="AM431" s="83"/>
      <c r="AN431" s="83"/>
      <c r="AO431" s="83"/>
      <c r="AP431" s="83"/>
      <c r="AQ431" s="83"/>
      <c r="AR431" s="83"/>
      <c r="AS431" s="83"/>
      <c r="AT431" s="83"/>
      <c r="AU431" s="82"/>
      <c r="AV431" s="83"/>
      <c r="AW431" s="83"/>
      <c r="AX431" s="83"/>
      <c r="AY431" s="83"/>
      <c r="AZ431" s="83"/>
      <c r="BA431" s="83"/>
      <c r="BB431" s="84"/>
      <c r="BC431" s="85">
        <f>IF(NL431&lt;&gt;0,(IF(Conges!R$43=0,0,3)),0)</f>
        <v>0</v>
      </c>
      <c r="BD431" s="417"/>
      <c r="BE431" s="390">
        <f>IF(OR(Conges!R$43="A",Conges!R$43="V"),Prenoms!L$9,NL431)</f>
        <v>0</v>
      </c>
      <c r="BF431" s="391"/>
      <c r="BG431" s="286"/>
      <c r="BH431" s="287">
        <f t="shared" si="567"/>
        <v>0</v>
      </c>
      <c r="BI431" s="288" t="str">
        <f t="shared" si="568"/>
        <v/>
      </c>
      <c r="BJ431" s="300">
        <v>70.870967741935473</v>
      </c>
      <c r="BK431" s="301">
        <f t="shared" si="585"/>
        <v>-70.870967741935473</v>
      </c>
      <c r="BL431" s="302">
        <f t="shared" si="538"/>
        <v>0</v>
      </c>
      <c r="BM431" s="302">
        <f t="shared" si="539"/>
        <v>0</v>
      </c>
      <c r="BN431" s="302">
        <f>SUM('Heures Pointage'!$GD$18:$GE$18)</f>
        <v>0</v>
      </c>
      <c r="BO431" s="302">
        <f>SUM('Heures et Indemnites'!$GD$18:$GE$18)</f>
        <v>0</v>
      </c>
      <c r="BP431" s="303">
        <f t="shared" si="540"/>
        <v>0</v>
      </c>
      <c r="BQ431" s="303">
        <f>'Heures Pointage'!$HB$18</f>
        <v>0</v>
      </c>
      <c r="BR431" s="304">
        <f t="shared" ref="BR431" si="594">$BH$1061</f>
        <v>0</v>
      </c>
      <c r="BS431" s="149">
        <f>Prenoms!$C$9</f>
        <v>169</v>
      </c>
      <c r="BT431" s="180"/>
      <c r="BU431" s="324">
        <f>SUM('Heures et Indemnites'!$GD$18:$GE$18)</f>
        <v>0</v>
      </c>
      <c r="BV431" s="235">
        <f>SUM('Heures et Indemnites'!$GD$6:$GE$18)</f>
        <v>0</v>
      </c>
      <c r="BW431" s="324"/>
      <c r="BX431" s="235"/>
      <c r="BY431" s="319"/>
      <c r="BZ431" s="319"/>
      <c r="CA431" s="319"/>
      <c r="CB431" s="319"/>
      <c r="CC431" s="319"/>
      <c r="CD431" s="319"/>
      <c r="CE431" s="319"/>
      <c r="CF431" s="319"/>
      <c r="CG431" s="319"/>
      <c r="CH431" s="319"/>
      <c r="CI431" s="319"/>
      <c r="CJ431" s="319"/>
      <c r="CK431" s="319"/>
      <c r="CL431" s="319"/>
      <c r="CM431" s="319"/>
      <c r="CN431" s="319"/>
      <c r="CO431" s="319"/>
      <c r="CP431" s="319"/>
      <c r="CQ431" s="319"/>
      <c r="CR431" s="319"/>
      <c r="CS431" s="319"/>
      <c r="CT431" s="319"/>
      <c r="CU431" s="319"/>
      <c r="CV431" s="319"/>
      <c r="CW431" s="319"/>
      <c r="CX431" s="319"/>
      <c r="CY431" s="319"/>
      <c r="CZ431" s="319"/>
      <c r="DA431" s="319"/>
      <c r="DB431" s="319"/>
      <c r="DC431" s="319"/>
      <c r="DD431" s="319"/>
      <c r="DE431" s="319"/>
      <c r="DF431" s="319"/>
      <c r="DG431" s="319"/>
      <c r="DH431" s="319"/>
      <c r="DI431" s="319"/>
      <c r="DJ431" s="319"/>
      <c r="DK431" s="319"/>
      <c r="DL431" s="319"/>
      <c r="DM431" s="319"/>
      <c r="DN431" s="319"/>
      <c r="DO431" s="319"/>
      <c r="DP431" s="319"/>
      <c r="DQ431" s="319"/>
      <c r="DR431" s="319"/>
      <c r="DS431" s="319"/>
      <c r="DT431" s="319"/>
      <c r="DU431" s="319"/>
      <c r="DV431" s="319"/>
      <c r="DW431" s="319"/>
      <c r="DX431" s="319"/>
      <c r="DY431" s="319"/>
      <c r="DZ431" s="319"/>
      <c r="EA431" s="319"/>
      <c r="EB431" s="319"/>
      <c r="EC431" s="319"/>
      <c r="ED431" s="319"/>
      <c r="EE431" s="319"/>
      <c r="EF431" s="319"/>
      <c r="EG431" s="319"/>
      <c r="EH431" s="319"/>
      <c r="EI431" s="319"/>
      <c r="EJ431" s="319"/>
      <c r="EK431" s="319"/>
      <c r="EL431" s="319"/>
      <c r="EM431" s="319"/>
      <c r="EN431" s="319"/>
      <c r="EO431" s="319"/>
      <c r="EP431" s="319"/>
      <c r="EQ431" s="319"/>
      <c r="ER431" s="319"/>
      <c r="ES431" s="319"/>
      <c r="ET431" s="319"/>
      <c r="EU431" s="319"/>
      <c r="EV431" s="319"/>
      <c r="EW431" s="319"/>
      <c r="EX431" s="319"/>
      <c r="EY431" s="319"/>
      <c r="EZ431" s="319"/>
      <c r="FA431" s="319"/>
      <c r="FB431" s="319"/>
      <c r="FC431" s="319"/>
      <c r="FD431" s="319"/>
      <c r="FE431" s="319"/>
      <c r="FF431" s="319"/>
      <c r="FG431" s="319"/>
      <c r="FH431" s="319"/>
      <c r="FI431" s="319"/>
      <c r="FJ431" s="319"/>
      <c r="FK431" s="319"/>
      <c r="FL431" s="319"/>
      <c r="FM431" s="319"/>
      <c r="FN431" s="319"/>
      <c r="FO431" s="319"/>
      <c r="FP431" s="319"/>
      <c r="FQ431" s="319"/>
      <c r="FR431" s="319"/>
      <c r="FS431" s="319"/>
      <c r="FT431" s="319"/>
      <c r="FU431" s="319"/>
      <c r="FV431" s="319"/>
      <c r="FW431" s="319"/>
      <c r="FX431" s="319"/>
      <c r="FY431" s="319"/>
      <c r="FZ431" s="319"/>
      <c r="GA431" s="319"/>
      <c r="GB431" s="319"/>
      <c r="GC431" s="319"/>
      <c r="GD431" s="319"/>
      <c r="GE431" s="319"/>
      <c r="GF431" s="319"/>
      <c r="GG431" s="319"/>
      <c r="GH431" s="319"/>
      <c r="GI431" s="319"/>
      <c r="GJ431" s="319"/>
      <c r="GK431" s="319"/>
      <c r="GL431" s="319"/>
      <c r="GM431" s="319"/>
      <c r="GN431" s="319"/>
      <c r="GO431" s="319"/>
      <c r="GP431" s="319"/>
      <c r="GQ431" s="319"/>
      <c r="GR431" s="319"/>
      <c r="GS431" s="319"/>
      <c r="GT431" s="319"/>
      <c r="GU431" s="319"/>
      <c r="GV431" s="319"/>
      <c r="GW431" s="319"/>
      <c r="GX431" s="319"/>
      <c r="GY431" s="319"/>
      <c r="GZ431" s="319"/>
      <c r="HA431" s="319"/>
      <c r="HB431" s="319"/>
      <c r="HC431" s="319"/>
      <c r="HD431" s="319"/>
      <c r="HE431" s="319"/>
      <c r="HF431" s="319"/>
      <c r="HG431" s="319"/>
      <c r="HH431" s="319"/>
      <c r="HI431" s="319"/>
      <c r="HJ431" s="319"/>
      <c r="HK431" s="319"/>
      <c r="HL431" s="319"/>
      <c r="HM431" s="319"/>
      <c r="HN431" s="319"/>
      <c r="HO431" s="319"/>
      <c r="HP431" s="319"/>
      <c r="HQ431" s="319"/>
      <c r="HR431" s="319"/>
      <c r="HS431" s="319"/>
      <c r="HT431" s="319"/>
      <c r="HU431" s="319"/>
      <c r="HV431" s="319"/>
      <c r="HW431" s="319"/>
      <c r="HX431" s="319"/>
      <c r="HY431" s="319"/>
      <c r="HZ431" s="319"/>
      <c r="IA431" s="319"/>
      <c r="IB431" s="319"/>
      <c r="IC431" s="319"/>
      <c r="ID431" s="319"/>
      <c r="IE431" s="319"/>
      <c r="IF431" s="319"/>
      <c r="IG431" s="319"/>
      <c r="IH431" s="319"/>
      <c r="II431" s="319"/>
      <c r="IJ431" s="319"/>
      <c r="IK431" s="319"/>
      <c r="IL431" s="319"/>
      <c r="IM431" s="319"/>
      <c r="IN431" s="319"/>
      <c r="IO431" s="319"/>
      <c r="IP431" s="319"/>
      <c r="IQ431" s="319"/>
      <c r="IR431" s="319"/>
      <c r="IS431" s="319"/>
      <c r="IT431" s="319"/>
      <c r="IU431" s="319"/>
      <c r="IV431" s="319"/>
      <c r="IW431" s="319"/>
      <c r="IX431" s="319"/>
      <c r="IY431" s="319"/>
      <c r="IZ431" s="319"/>
      <c r="JA431" s="319"/>
      <c r="JB431" s="319"/>
      <c r="JC431" s="319"/>
      <c r="JD431" s="319"/>
      <c r="JE431" s="319"/>
      <c r="JF431" s="319"/>
      <c r="JG431" s="319"/>
      <c r="JH431" s="319"/>
      <c r="JI431" s="319"/>
      <c r="JJ431" s="319"/>
      <c r="JK431" s="319"/>
      <c r="JL431" s="319"/>
      <c r="JM431" s="319"/>
      <c r="JN431" s="319"/>
      <c r="JO431" s="319"/>
      <c r="JP431" s="319"/>
      <c r="JQ431" s="319"/>
      <c r="JR431" s="319"/>
      <c r="JS431" s="319"/>
      <c r="JT431" s="319"/>
      <c r="JU431" s="319"/>
      <c r="JV431" s="319"/>
      <c r="JW431" s="319"/>
      <c r="JX431" s="319"/>
      <c r="JY431" s="319"/>
      <c r="JZ431" s="319"/>
      <c r="KA431" s="319"/>
      <c r="KB431" s="319"/>
      <c r="KC431" s="319"/>
      <c r="KD431" s="319"/>
      <c r="KE431" s="319"/>
      <c r="KF431" s="319"/>
      <c r="KG431" s="319"/>
      <c r="KH431" s="319"/>
      <c r="KI431" s="319"/>
      <c r="KJ431" s="319"/>
      <c r="KK431" s="319"/>
      <c r="KL431" s="319"/>
      <c r="KM431" s="319"/>
      <c r="KN431" s="319"/>
      <c r="KO431" s="319"/>
      <c r="KP431" s="319"/>
      <c r="KQ431" s="319"/>
      <c r="KR431" s="319"/>
      <c r="KS431" s="319"/>
      <c r="KT431" s="319"/>
      <c r="KU431" s="319"/>
      <c r="KV431" s="319"/>
      <c r="KW431" s="319"/>
      <c r="KX431" s="319"/>
      <c r="KY431" s="319"/>
      <c r="KZ431" s="319"/>
      <c r="LA431" s="319"/>
      <c r="LB431" s="319"/>
      <c r="LC431" s="319"/>
      <c r="LD431" s="319"/>
      <c r="LE431" s="319"/>
      <c r="LF431" s="319"/>
      <c r="LG431" s="319"/>
      <c r="LH431" s="319"/>
      <c r="LI431" s="319"/>
      <c r="LJ431" s="319"/>
      <c r="LK431" s="319"/>
      <c r="LL431" s="319"/>
      <c r="LM431" s="319"/>
      <c r="LN431" s="319"/>
      <c r="LO431" s="319"/>
      <c r="LP431" s="319"/>
      <c r="LQ431" s="319"/>
      <c r="LR431" s="319"/>
      <c r="LS431" s="319"/>
      <c r="LT431" s="319"/>
      <c r="LU431" s="319"/>
      <c r="LV431" s="319"/>
      <c r="LW431" s="319"/>
      <c r="LX431" s="319"/>
      <c r="LY431" s="319"/>
      <c r="LZ431" s="319"/>
      <c r="MA431" s="319"/>
      <c r="MB431" s="319"/>
      <c r="MC431" s="319"/>
      <c r="MD431" s="319"/>
      <c r="ME431" s="319"/>
      <c r="MF431" s="319"/>
      <c r="MG431" s="319"/>
      <c r="MH431" s="319"/>
      <c r="MI431" s="319"/>
      <c r="MJ431" s="319"/>
      <c r="MK431" s="319"/>
      <c r="ML431" s="319"/>
      <c r="MM431" s="319"/>
      <c r="MN431" s="319"/>
      <c r="MO431" s="319"/>
      <c r="MP431" s="319"/>
      <c r="MQ431" s="319"/>
      <c r="MS431" s="241"/>
      <c r="MT431" s="373">
        <f t="shared" si="587"/>
        <v>0</v>
      </c>
      <c r="MU431" s="365">
        <f t="shared" si="573"/>
        <v>0</v>
      </c>
      <c r="MV431" s="365">
        <f t="shared" si="574"/>
        <v>0</v>
      </c>
      <c r="MW431" s="365"/>
      <c r="MX431" s="365">
        <f t="shared" si="575"/>
        <v>0</v>
      </c>
      <c r="MY431" s="365"/>
      <c r="MZ431" s="365">
        <f t="shared" si="576"/>
        <v>0</v>
      </c>
      <c r="NA431" s="365"/>
      <c r="NB431" s="365">
        <f t="shared" si="577"/>
        <v>0</v>
      </c>
      <c r="NC431" s="365"/>
      <c r="ND431" s="365">
        <f t="shared" si="578"/>
        <v>0</v>
      </c>
      <c r="NE431" s="365"/>
      <c r="NF431" s="365">
        <f t="shared" si="579"/>
        <v>0</v>
      </c>
      <c r="NG431" s="365"/>
      <c r="NH431" s="365">
        <f t="shared" si="580"/>
        <v>0</v>
      </c>
      <c r="NI431" s="365"/>
      <c r="NJ431" s="365">
        <f t="shared" si="581"/>
        <v>0</v>
      </c>
      <c r="NK431" s="365"/>
      <c r="NL431" s="365">
        <f t="shared" si="588"/>
        <v>0</v>
      </c>
      <c r="NM431" s="366"/>
      <c r="NN431" s="370"/>
      <c r="NR431" s="318">
        <f t="shared" si="582"/>
        <v>0</v>
      </c>
      <c r="NS431" s="318">
        <f t="shared" si="583"/>
        <v>0</v>
      </c>
      <c r="NT431" s="318">
        <f t="shared" si="584"/>
        <v>0</v>
      </c>
    </row>
    <row r="432" spans="1:384" s="318" customFormat="1" ht="10.199999999999999" customHeight="1" x14ac:dyDescent="0.3">
      <c r="A432" s="25"/>
      <c r="B432" s="389"/>
      <c r="C432" s="424"/>
      <c r="D432" s="15"/>
      <c r="E432" s="407" t="str">
        <f>$E$12</f>
        <v>Renfort</v>
      </c>
      <c r="F432" s="407"/>
      <c r="G432" s="134" t="str">
        <f>IF(MZ455=0,"",MZ455)</f>
        <v/>
      </c>
      <c r="H432" s="399"/>
      <c r="I432" s="381" t="str">
        <f>Prenoms!$B$10</f>
        <v>erwan</v>
      </c>
      <c r="J432" s="382"/>
      <c r="K432" s="382"/>
      <c r="L432" s="382"/>
      <c r="M432" s="382"/>
      <c r="N432" s="68" t="str">
        <f>IF(NL432&lt;&gt;0,"",IF(Conges!R44=0,"",Conges!R44))</f>
        <v/>
      </c>
      <c r="O432" s="69"/>
      <c r="P432" s="70"/>
      <c r="Q432" s="70"/>
      <c r="R432" s="70"/>
      <c r="S432" s="70"/>
      <c r="T432" s="70"/>
      <c r="U432" s="70"/>
      <c r="V432" s="71"/>
      <c r="W432" s="70"/>
      <c r="X432" s="70"/>
      <c r="Y432" s="70"/>
      <c r="Z432" s="70"/>
      <c r="AA432" s="70"/>
      <c r="AB432" s="70"/>
      <c r="AC432" s="70"/>
      <c r="AD432" s="70"/>
      <c r="AE432" s="69"/>
      <c r="AF432" s="70"/>
      <c r="AG432" s="70"/>
      <c r="AH432" s="70"/>
      <c r="AI432" s="70"/>
      <c r="AJ432" s="71"/>
      <c r="AK432" s="70"/>
      <c r="AL432" s="70"/>
      <c r="AM432" s="70"/>
      <c r="AN432" s="70"/>
      <c r="AO432" s="70"/>
      <c r="AP432" s="70"/>
      <c r="AQ432" s="70"/>
      <c r="AR432" s="70"/>
      <c r="AS432" s="70"/>
      <c r="AT432" s="70"/>
      <c r="AU432" s="69"/>
      <c r="AV432" s="70"/>
      <c r="AW432" s="70"/>
      <c r="AX432" s="70"/>
      <c r="AY432" s="70"/>
      <c r="AZ432" s="70"/>
      <c r="BA432" s="70"/>
      <c r="BB432" s="71"/>
      <c r="BC432" s="72">
        <f>IF(NL432&lt;&gt;0,(IF(Conges!R$44=0,0,3)),0)</f>
        <v>0</v>
      </c>
      <c r="BD432" s="417"/>
      <c r="BE432" s="392">
        <f>IF(OR(Conges!R$44="A",Conges!R$44="V"),Prenoms!L$10,NL432)</f>
        <v>0</v>
      </c>
      <c r="BF432" s="393"/>
      <c r="BG432" s="289"/>
      <c r="BH432" s="290">
        <f t="shared" si="567"/>
        <v>0</v>
      </c>
      <c r="BI432" s="291" t="str">
        <f t="shared" si="568"/>
        <v/>
      </c>
      <c r="BJ432" s="305">
        <v>70.870967741935473</v>
      </c>
      <c r="BK432" s="306">
        <f t="shared" si="585"/>
        <v>-70.870967741935473</v>
      </c>
      <c r="BL432" s="307">
        <f t="shared" si="538"/>
        <v>0</v>
      </c>
      <c r="BM432" s="307">
        <f t="shared" si="539"/>
        <v>0</v>
      </c>
      <c r="BN432" s="307">
        <f>SUM('Heures Pointage'!$HD$18:$HE$18)</f>
        <v>0</v>
      </c>
      <c r="BO432" s="307">
        <f>SUM('Heures et Indemnites'!$HD$18:$HE$18)</f>
        <v>0</v>
      </c>
      <c r="BP432" s="308">
        <f t="shared" si="540"/>
        <v>0</v>
      </c>
      <c r="BQ432" s="308">
        <f>'Heures Pointage'!$IB$18</f>
        <v>0</v>
      </c>
      <c r="BR432" s="309">
        <f t="shared" ref="BR432" si="595">$BH$1062</f>
        <v>0</v>
      </c>
      <c r="BS432" s="150">
        <f>Prenoms!$C$10</f>
        <v>169</v>
      </c>
      <c r="BT432" s="153"/>
      <c r="BU432" s="323">
        <f>SUM('Heures et Indemnites'!$HD$18:$HE$18)</f>
        <v>0</v>
      </c>
      <c r="BV432" s="236">
        <f>SUM('Heures et Indemnites'!$HD$6:$HE$18)</f>
        <v>0</v>
      </c>
      <c r="BW432" s="323"/>
      <c r="BX432" s="236"/>
      <c r="BY432" s="319"/>
      <c r="BZ432" s="319"/>
      <c r="CA432" s="319"/>
      <c r="CB432" s="319"/>
      <c r="CC432" s="319"/>
      <c r="CD432" s="319"/>
      <c r="CE432" s="319"/>
      <c r="CF432" s="319"/>
      <c r="CG432" s="319"/>
      <c r="CH432" s="319"/>
      <c r="CI432" s="319"/>
      <c r="CJ432" s="319"/>
      <c r="CK432" s="319"/>
      <c r="CL432" s="319"/>
      <c r="CM432" s="319"/>
      <c r="CN432" s="319"/>
      <c r="CO432" s="319"/>
      <c r="CP432" s="319"/>
      <c r="CQ432" s="319"/>
      <c r="CR432" s="319"/>
      <c r="CS432" s="319"/>
      <c r="CT432" s="319"/>
      <c r="CU432" s="319"/>
      <c r="CV432" s="319"/>
      <c r="CW432" s="319"/>
      <c r="CX432" s="319"/>
      <c r="CY432" s="319"/>
      <c r="CZ432" s="319"/>
      <c r="DA432" s="319"/>
      <c r="DB432" s="319"/>
      <c r="DC432" s="319"/>
      <c r="DD432" s="319"/>
      <c r="DE432" s="319"/>
      <c r="DF432" s="319"/>
      <c r="DG432" s="319"/>
      <c r="DH432" s="319"/>
      <c r="DI432" s="319"/>
      <c r="DJ432" s="319"/>
      <c r="DK432" s="319"/>
      <c r="DL432" s="319"/>
      <c r="DM432" s="319"/>
      <c r="DN432" s="319"/>
      <c r="DO432" s="319"/>
      <c r="DP432" s="319"/>
      <c r="DQ432" s="319"/>
      <c r="DR432" s="319"/>
      <c r="DS432" s="319"/>
      <c r="DT432" s="319"/>
      <c r="DU432" s="319"/>
      <c r="DV432" s="319"/>
      <c r="DW432" s="319"/>
      <c r="DX432" s="319"/>
      <c r="DY432" s="319"/>
      <c r="DZ432" s="319"/>
      <c r="EA432" s="319"/>
      <c r="EB432" s="319"/>
      <c r="EC432" s="319"/>
      <c r="ED432" s="319"/>
      <c r="EE432" s="319"/>
      <c r="EF432" s="319"/>
      <c r="EG432" s="319"/>
      <c r="EH432" s="319"/>
      <c r="EI432" s="319"/>
      <c r="EJ432" s="319"/>
      <c r="EK432" s="319"/>
      <c r="EL432" s="319"/>
      <c r="EM432" s="319"/>
      <c r="EN432" s="319"/>
      <c r="EO432" s="319"/>
      <c r="EP432" s="319"/>
      <c r="EQ432" s="319"/>
      <c r="ER432" s="319"/>
      <c r="ES432" s="319"/>
      <c r="ET432" s="319"/>
      <c r="EU432" s="319"/>
      <c r="EV432" s="319"/>
      <c r="EW432" s="319"/>
      <c r="EX432" s="319"/>
      <c r="EY432" s="319"/>
      <c r="EZ432" s="319"/>
      <c r="FA432" s="319"/>
      <c r="FB432" s="319"/>
      <c r="FC432" s="319"/>
      <c r="FD432" s="319"/>
      <c r="FE432" s="319"/>
      <c r="FF432" s="319"/>
      <c r="FG432" s="319"/>
      <c r="FH432" s="319"/>
      <c r="FI432" s="319"/>
      <c r="FJ432" s="319"/>
      <c r="FK432" s="319"/>
      <c r="FL432" s="319"/>
      <c r="FM432" s="319"/>
      <c r="FN432" s="319"/>
      <c r="FO432" s="319"/>
      <c r="FP432" s="319"/>
      <c r="FQ432" s="319"/>
      <c r="FR432" s="319"/>
      <c r="FS432" s="319"/>
      <c r="FT432" s="319"/>
      <c r="FU432" s="319"/>
      <c r="FV432" s="319"/>
      <c r="FW432" s="319"/>
      <c r="FX432" s="319"/>
      <c r="FY432" s="319"/>
      <c r="FZ432" s="319"/>
      <c r="GA432" s="319"/>
      <c r="GB432" s="319"/>
      <c r="GC432" s="319"/>
      <c r="GD432" s="319"/>
      <c r="GE432" s="319"/>
      <c r="GF432" s="319"/>
      <c r="GG432" s="319"/>
      <c r="GH432" s="319"/>
      <c r="GI432" s="319"/>
      <c r="GJ432" s="319"/>
      <c r="GK432" s="319"/>
      <c r="GL432" s="319"/>
      <c r="GM432" s="319"/>
      <c r="GN432" s="319"/>
      <c r="GO432" s="319"/>
      <c r="GP432" s="319"/>
      <c r="GQ432" s="319"/>
      <c r="GR432" s="319"/>
      <c r="GS432" s="319"/>
      <c r="GT432" s="319"/>
      <c r="GU432" s="319"/>
      <c r="GV432" s="319"/>
      <c r="GW432" s="319"/>
      <c r="GX432" s="319"/>
      <c r="GY432" s="319"/>
      <c r="GZ432" s="319"/>
      <c r="HA432" s="319"/>
      <c r="HB432" s="319"/>
      <c r="HC432" s="319"/>
      <c r="HD432" s="319"/>
      <c r="HE432" s="319"/>
      <c r="HF432" s="319"/>
      <c r="HG432" s="319"/>
      <c r="HH432" s="319"/>
      <c r="HI432" s="319"/>
      <c r="HJ432" s="319"/>
      <c r="HK432" s="319"/>
      <c r="HL432" s="319"/>
      <c r="HM432" s="319"/>
      <c r="HN432" s="319"/>
      <c r="HO432" s="319"/>
      <c r="HP432" s="319"/>
      <c r="HQ432" s="319"/>
      <c r="HR432" s="319"/>
      <c r="HS432" s="319"/>
      <c r="HT432" s="319"/>
      <c r="HU432" s="319"/>
      <c r="HV432" s="319"/>
      <c r="HW432" s="319"/>
      <c r="HX432" s="319"/>
      <c r="HY432" s="319"/>
      <c r="HZ432" s="319"/>
      <c r="IA432" s="319"/>
      <c r="IB432" s="319"/>
      <c r="IC432" s="319"/>
      <c r="ID432" s="319"/>
      <c r="IE432" s="319"/>
      <c r="IF432" s="319"/>
      <c r="IG432" s="319"/>
      <c r="IH432" s="319"/>
      <c r="II432" s="319"/>
      <c r="IJ432" s="319"/>
      <c r="IK432" s="319"/>
      <c r="IL432" s="319"/>
      <c r="IM432" s="319"/>
      <c r="IN432" s="319"/>
      <c r="IO432" s="319"/>
      <c r="IP432" s="319"/>
      <c r="IQ432" s="319"/>
      <c r="IR432" s="319"/>
      <c r="IS432" s="319"/>
      <c r="IT432" s="319"/>
      <c r="IU432" s="319"/>
      <c r="IV432" s="319"/>
      <c r="IW432" s="319"/>
      <c r="IX432" s="319"/>
      <c r="IY432" s="319"/>
      <c r="IZ432" s="319"/>
      <c r="JA432" s="319"/>
      <c r="JB432" s="319"/>
      <c r="JC432" s="319"/>
      <c r="JD432" s="319"/>
      <c r="JE432" s="319"/>
      <c r="JF432" s="319"/>
      <c r="JG432" s="319"/>
      <c r="JH432" s="319"/>
      <c r="JI432" s="319"/>
      <c r="JJ432" s="319"/>
      <c r="JK432" s="319"/>
      <c r="JL432" s="319"/>
      <c r="JM432" s="319"/>
      <c r="JN432" s="319"/>
      <c r="JO432" s="319"/>
      <c r="JP432" s="319"/>
      <c r="JQ432" s="319"/>
      <c r="JR432" s="319"/>
      <c r="JS432" s="319"/>
      <c r="JT432" s="319"/>
      <c r="JU432" s="319"/>
      <c r="JV432" s="319"/>
      <c r="JW432" s="319"/>
      <c r="JX432" s="319"/>
      <c r="JY432" s="319"/>
      <c r="JZ432" s="319"/>
      <c r="KA432" s="319"/>
      <c r="KB432" s="319"/>
      <c r="KC432" s="319"/>
      <c r="KD432" s="319"/>
      <c r="KE432" s="319"/>
      <c r="KF432" s="319"/>
      <c r="KG432" s="319"/>
      <c r="KH432" s="319"/>
      <c r="KI432" s="319"/>
      <c r="KJ432" s="319"/>
      <c r="KK432" s="319"/>
      <c r="KL432" s="319"/>
      <c r="KM432" s="319"/>
      <c r="KN432" s="319"/>
      <c r="KO432" s="319"/>
      <c r="KP432" s="319"/>
      <c r="KQ432" s="319"/>
      <c r="KR432" s="319"/>
      <c r="KS432" s="319"/>
      <c r="KT432" s="319"/>
      <c r="KU432" s="319"/>
      <c r="KV432" s="319"/>
      <c r="KW432" s="319"/>
      <c r="KX432" s="319"/>
      <c r="KY432" s="319"/>
      <c r="KZ432" s="319"/>
      <c r="LA432" s="319"/>
      <c r="LB432" s="319"/>
      <c r="LC432" s="319"/>
      <c r="LD432" s="319"/>
      <c r="LE432" s="319"/>
      <c r="LF432" s="319"/>
      <c r="LG432" s="319"/>
      <c r="LH432" s="319"/>
      <c r="LI432" s="319"/>
      <c r="LJ432" s="319"/>
      <c r="LK432" s="319"/>
      <c r="LL432" s="319"/>
      <c r="LM432" s="319"/>
      <c r="LN432" s="319"/>
      <c r="LO432" s="319"/>
      <c r="LP432" s="319"/>
      <c r="LQ432" s="319"/>
      <c r="LR432" s="319"/>
      <c r="LS432" s="319"/>
      <c r="LT432" s="319"/>
      <c r="LU432" s="319"/>
      <c r="LV432" s="319"/>
      <c r="LW432" s="319"/>
      <c r="LX432" s="319"/>
      <c r="LY432" s="319"/>
      <c r="LZ432" s="319"/>
      <c r="MA432" s="319"/>
      <c r="MB432" s="319"/>
      <c r="MC432" s="319"/>
      <c r="MD432" s="319"/>
      <c r="ME432" s="319"/>
      <c r="MF432" s="319"/>
      <c r="MG432" s="319"/>
      <c r="MH432" s="319"/>
      <c r="MI432" s="319"/>
      <c r="MJ432" s="319"/>
      <c r="MK432" s="319"/>
      <c r="ML432" s="319"/>
      <c r="MM432" s="319"/>
      <c r="MN432" s="319"/>
      <c r="MO432" s="319"/>
      <c r="MP432" s="319"/>
      <c r="MQ432" s="319"/>
      <c r="MS432" s="241"/>
      <c r="MT432" s="362">
        <f t="shared" si="587"/>
        <v>0</v>
      </c>
      <c r="MU432" s="363">
        <f t="shared" si="573"/>
        <v>0</v>
      </c>
      <c r="MV432" s="363">
        <f t="shared" si="574"/>
        <v>0</v>
      </c>
      <c r="MW432" s="363"/>
      <c r="MX432" s="363">
        <f t="shared" si="575"/>
        <v>0</v>
      </c>
      <c r="MY432" s="363"/>
      <c r="MZ432" s="363">
        <f t="shared" si="576"/>
        <v>0</v>
      </c>
      <c r="NA432" s="363"/>
      <c r="NB432" s="363">
        <f t="shared" si="577"/>
        <v>0</v>
      </c>
      <c r="NC432" s="363"/>
      <c r="ND432" s="363">
        <f t="shared" si="578"/>
        <v>0</v>
      </c>
      <c r="NE432" s="363"/>
      <c r="NF432" s="363">
        <f t="shared" si="579"/>
        <v>0</v>
      </c>
      <c r="NG432" s="363"/>
      <c r="NH432" s="363">
        <f t="shared" si="580"/>
        <v>0</v>
      </c>
      <c r="NI432" s="363"/>
      <c r="NJ432" s="363">
        <f t="shared" si="581"/>
        <v>0</v>
      </c>
      <c r="NK432" s="363"/>
      <c r="NL432" s="363">
        <f t="shared" si="588"/>
        <v>0</v>
      </c>
      <c r="NM432" s="364"/>
      <c r="NN432" s="370"/>
      <c r="NR432" s="318">
        <f t="shared" si="582"/>
        <v>0</v>
      </c>
      <c r="NS432" s="318">
        <f t="shared" si="583"/>
        <v>0</v>
      </c>
      <c r="NT432" s="318">
        <f t="shared" si="584"/>
        <v>0</v>
      </c>
    </row>
    <row r="433" spans="1:384" s="318" customFormat="1" ht="10.199999999999999" customHeight="1" x14ac:dyDescent="0.3">
      <c r="A433" s="25"/>
      <c r="B433" s="389"/>
      <c r="C433" s="424"/>
      <c r="D433" s="15"/>
      <c r="E433" s="414" t="str">
        <f>$E$13</f>
        <v>CHEF</v>
      </c>
      <c r="F433" s="414"/>
      <c r="G433" s="135" t="str">
        <f>IF(NB455=0,"",NB455)</f>
        <v/>
      </c>
      <c r="H433" s="399"/>
      <c r="I433" s="394" t="str">
        <f>Prenoms!$B$11</f>
        <v>adrien</v>
      </c>
      <c r="J433" s="395"/>
      <c r="K433" s="395"/>
      <c r="L433" s="395"/>
      <c r="M433" s="395"/>
      <c r="N433" s="81" t="str">
        <f>IF(NL433&lt;&gt;0,"",IF(Conges!R45=0,"",Conges!R45))</f>
        <v/>
      </c>
      <c r="O433" s="82"/>
      <c r="P433" s="83"/>
      <c r="Q433" s="83"/>
      <c r="R433" s="83"/>
      <c r="S433" s="83"/>
      <c r="T433" s="83"/>
      <c r="U433" s="83"/>
      <c r="V433" s="84"/>
      <c r="W433" s="83"/>
      <c r="X433" s="83"/>
      <c r="Y433" s="83"/>
      <c r="Z433" s="83"/>
      <c r="AA433" s="83"/>
      <c r="AB433" s="83"/>
      <c r="AC433" s="83"/>
      <c r="AD433" s="83"/>
      <c r="AE433" s="82"/>
      <c r="AF433" s="83"/>
      <c r="AG433" s="83"/>
      <c r="AH433" s="83"/>
      <c r="AI433" s="83"/>
      <c r="AJ433" s="84"/>
      <c r="AK433" s="83"/>
      <c r="AL433" s="83"/>
      <c r="AM433" s="83"/>
      <c r="AN433" s="83"/>
      <c r="AO433" s="83"/>
      <c r="AP433" s="83"/>
      <c r="AQ433" s="83"/>
      <c r="AR433" s="83"/>
      <c r="AS433" s="83"/>
      <c r="AT433" s="83"/>
      <c r="AU433" s="82"/>
      <c r="AV433" s="83"/>
      <c r="AW433" s="83"/>
      <c r="AX433" s="83"/>
      <c r="AY433" s="83"/>
      <c r="AZ433" s="83"/>
      <c r="BA433" s="83"/>
      <c r="BB433" s="84"/>
      <c r="BC433" s="85">
        <f>IF(NL433&lt;&gt;0,(IF(Conges!R$45=0,0,3)),0)</f>
        <v>0</v>
      </c>
      <c r="BD433" s="417"/>
      <c r="BE433" s="390">
        <f>IF(OR(Conges!R$45="A",Conges!R$45="V"),Prenoms!L$11,NL433)</f>
        <v>0</v>
      </c>
      <c r="BF433" s="391"/>
      <c r="BG433" s="286"/>
      <c r="BH433" s="287">
        <f t="shared" si="567"/>
        <v>0</v>
      </c>
      <c r="BI433" s="288" t="str">
        <f t="shared" si="568"/>
        <v/>
      </c>
      <c r="BJ433" s="300">
        <v>70.870967741935473</v>
      </c>
      <c r="BK433" s="301">
        <f t="shared" si="585"/>
        <v>-70.870967741935473</v>
      </c>
      <c r="BL433" s="302">
        <f t="shared" si="538"/>
        <v>0</v>
      </c>
      <c r="BM433" s="302">
        <f t="shared" si="539"/>
        <v>0</v>
      </c>
      <c r="BN433" s="302">
        <f>SUM('Heures Pointage'!$ID$18:$IE$18)</f>
        <v>0</v>
      </c>
      <c r="BO433" s="302">
        <f>SUM('Heures et Indemnites'!$ID$18:$IE$18)</f>
        <v>0</v>
      </c>
      <c r="BP433" s="303">
        <f t="shared" si="540"/>
        <v>0</v>
      </c>
      <c r="BQ433" s="303">
        <f>'Heures Pointage'!$JB$18</f>
        <v>0</v>
      </c>
      <c r="BR433" s="304">
        <f t="shared" ref="BR433" si="596">$BH$1063</f>
        <v>0</v>
      </c>
      <c r="BS433" s="149">
        <f>Prenoms!$C$11</f>
        <v>169</v>
      </c>
      <c r="BT433" s="180"/>
      <c r="BU433" s="324">
        <f>SUM('Heures et Indemnites'!$ID$18:$IE$18)</f>
        <v>0</v>
      </c>
      <c r="BV433" s="235">
        <f>SUM('Heures et Indemnites'!$ID$6:$IE$18)</f>
        <v>0</v>
      </c>
      <c r="BW433" s="324"/>
      <c r="BX433" s="235"/>
      <c r="BY433" s="319"/>
      <c r="BZ433" s="319"/>
      <c r="CA433" s="319"/>
      <c r="CB433" s="319"/>
      <c r="CC433" s="319"/>
      <c r="CD433" s="319"/>
      <c r="CE433" s="319"/>
      <c r="CF433" s="319"/>
      <c r="CG433" s="319"/>
      <c r="CH433" s="319"/>
      <c r="CI433" s="319"/>
      <c r="CJ433" s="319"/>
      <c r="CK433" s="319"/>
      <c r="CL433" s="319"/>
      <c r="CM433" s="319"/>
      <c r="CN433" s="319"/>
      <c r="CO433" s="319"/>
      <c r="CP433" s="319"/>
      <c r="CQ433" s="319"/>
      <c r="CR433" s="319"/>
      <c r="CS433" s="319"/>
      <c r="CT433" s="319"/>
      <c r="CU433" s="319"/>
      <c r="CV433" s="319"/>
      <c r="CW433" s="319"/>
      <c r="CX433" s="319"/>
      <c r="CY433" s="319"/>
      <c r="CZ433" s="319"/>
      <c r="DA433" s="319"/>
      <c r="DB433" s="319"/>
      <c r="DC433" s="319"/>
      <c r="DD433" s="319"/>
      <c r="DE433" s="319"/>
      <c r="DF433" s="319"/>
      <c r="DG433" s="319"/>
      <c r="DH433" s="319"/>
      <c r="DI433" s="319"/>
      <c r="DJ433" s="319"/>
      <c r="DK433" s="319"/>
      <c r="DL433" s="319"/>
      <c r="DM433" s="319"/>
      <c r="DN433" s="319"/>
      <c r="DO433" s="319"/>
      <c r="DP433" s="319"/>
      <c r="DQ433" s="319"/>
      <c r="DR433" s="319"/>
      <c r="DS433" s="319"/>
      <c r="DT433" s="319"/>
      <c r="DU433" s="319"/>
      <c r="DV433" s="319"/>
      <c r="DW433" s="319"/>
      <c r="DX433" s="319"/>
      <c r="DY433" s="319"/>
      <c r="DZ433" s="319"/>
      <c r="EA433" s="319"/>
      <c r="EB433" s="319"/>
      <c r="EC433" s="319"/>
      <c r="ED433" s="319"/>
      <c r="EE433" s="319"/>
      <c r="EF433" s="319"/>
      <c r="EG433" s="319"/>
      <c r="EH433" s="319"/>
      <c r="EI433" s="319"/>
      <c r="EJ433" s="319"/>
      <c r="EK433" s="319"/>
      <c r="EL433" s="319"/>
      <c r="EM433" s="319"/>
      <c r="EN433" s="319"/>
      <c r="EO433" s="319"/>
      <c r="EP433" s="319"/>
      <c r="EQ433" s="319"/>
      <c r="ER433" s="319"/>
      <c r="ES433" s="319"/>
      <c r="ET433" s="319"/>
      <c r="EU433" s="319"/>
      <c r="EV433" s="319"/>
      <c r="EW433" s="319"/>
      <c r="EX433" s="319"/>
      <c r="EY433" s="319"/>
      <c r="EZ433" s="319"/>
      <c r="FA433" s="319"/>
      <c r="FB433" s="319"/>
      <c r="FC433" s="319"/>
      <c r="FD433" s="319"/>
      <c r="FE433" s="319"/>
      <c r="FF433" s="319"/>
      <c r="FG433" s="319"/>
      <c r="FH433" s="319"/>
      <c r="FI433" s="319"/>
      <c r="FJ433" s="319"/>
      <c r="FK433" s="319"/>
      <c r="FL433" s="319"/>
      <c r="FM433" s="319"/>
      <c r="FN433" s="319"/>
      <c r="FO433" s="319"/>
      <c r="FP433" s="319"/>
      <c r="FQ433" s="319"/>
      <c r="FR433" s="319"/>
      <c r="FS433" s="319"/>
      <c r="FT433" s="319"/>
      <c r="FU433" s="319"/>
      <c r="FV433" s="319"/>
      <c r="FW433" s="319"/>
      <c r="FX433" s="319"/>
      <c r="FY433" s="319"/>
      <c r="FZ433" s="319"/>
      <c r="GA433" s="319"/>
      <c r="GB433" s="319"/>
      <c r="GC433" s="319"/>
      <c r="GD433" s="319"/>
      <c r="GE433" s="319"/>
      <c r="GF433" s="319"/>
      <c r="GG433" s="319"/>
      <c r="GH433" s="319"/>
      <c r="GI433" s="319"/>
      <c r="GJ433" s="319"/>
      <c r="GK433" s="319"/>
      <c r="GL433" s="319"/>
      <c r="GM433" s="319"/>
      <c r="GN433" s="319"/>
      <c r="GO433" s="319"/>
      <c r="GP433" s="319"/>
      <c r="GQ433" s="319"/>
      <c r="GR433" s="319"/>
      <c r="GS433" s="319"/>
      <c r="GT433" s="319"/>
      <c r="GU433" s="319"/>
      <c r="GV433" s="319"/>
      <c r="GW433" s="319"/>
      <c r="GX433" s="319"/>
      <c r="GY433" s="319"/>
      <c r="GZ433" s="319"/>
      <c r="HA433" s="319"/>
      <c r="HB433" s="319"/>
      <c r="HC433" s="319"/>
      <c r="HD433" s="319"/>
      <c r="HE433" s="319"/>
      <c r="HF433" s="319"/>
      <c r="HG433" s="319"/>
      <c r="HH433" s="319"/>
      <c r="HI433" s="319"/>
      <c r="HJ433" s="319"/>
      <c r="HK433" s="319"/>
      <c r="HL433" s="319"/>
      <c r="HM433" s="319"/>
      <c r="HN433" s="319"/>
      <c r="HO433" s="319"/>
      <c r="HP433" s="319"/>
      <c r="HQ433" s="319"/>
      <c r="HR433" s="319"/>
      <c r="HS433" s="319"/>
      <c r="HT433" s="319"/>
      <c r="HU433" s="319"/>
      <c r="HV433" s="319"/>
      <c r="HW433" s="319"/>
      <c r="HX433" s="319"/>
      <c r="HY433" s="319"/>
      <c r="HZ433" s="319"/>
      <c r="IA433" s="319"/>
      <c r="IB433" s="319"/>
      <c r="IC433" s="319"/>
      <c r="ID433" s="319"/>
      <c r="IE433" s="319"/>
      <c r="IF433" s="319"/>
      <c r="IG433" s="319"/>
      <c r="IH433" s="319"/>
      <c r="II433" s="319"/>
      <c r="IJ433" s="319"/>
      <c r="IK433" s="319"/>
      <c r="IL433" s="319"/>
      <c r="IM433" s="319"/>
      <c r="IN433" s="319"/>
      <c r="IO433" s="319"/>
      <c r="IP433" s="319"/>
      <c r="IQ433" s="319"/>
      <c r="IR433" s="319"/>
      <c r="IS433" s="319"/>
      <c r="IT433" s="319"/>
      <c r="IU433" s="319"/>
      <c r="IV433" s="319"/>
      <c r="IW433" s="319"/>
      <c r="IX433" s="319"/>
      <c r="IY433" s="319"/>
      <c r="IZ433" s="319"/>
      <c r="JA433" s="319"/>
      <c r="JB433" s="319"/>
      <c r="JC433" s="319"/>
      <c r="JD433" s="319"/>
      <c r="JE433" s="319"/>
      <c r="JF433" s="319"/>
      <c r="JG433" s="319"/>
      <c r="JH433" s="319"/>
      <c r="JI433" s="319"/>
      <c r="JJ433" s="319"/>
      <c r="JK433" s="319"/>
      <c r="JL433" s="319"/>
      <c r="JM433" s="319"/>
      <c r="JN433" s="319"/>
      <c r="JO433" s="319"/>
      <c r="JP433" s="319"/>
      <c r="JQ433" s="319"/>
      <c r="JR433" s="319"/>
      <c r="JS433" s="319"/>
      <c r="JT433" s="319"/>
      <c r="JU433" s="319"/>
      <c r="JV433" s="319"/>
      <c r="JW433" s="319"/>
      <c r="JX433" s="319"/>
      <c r="JY433" s="319"/>
      <c r="JZ433" s="319"/>
      <c r="KA433" s="319"/>
      <c r="KB433" s="319"/>
      <c r="KC433" s="319"/>
      <c r="KD433" s="319"/>
      <c r="KE433" s="319"/>
      <c r="KF433" s="319"/>
      <c r="KG433" s="319"/>
      <c r="KH433" s="319"/>
      <c r="KI433" s="319"/>
      <c r="KJ433" s="319"/>
      <c r="KK433" s="319"/>
      <c r="KL433" s="319"/>
      <c r="KM433" s="319"/>
      <c r="KN433" s="319"/>
      <c r="KO433" s="319"/>
      <c r="KP433" s="319"/>
      <c r="KQ433" s="319"/>
      <c r="KR433" s="319"/>
      <c r="KS433" s="319"/>
      <c r="KT433" s="319"/>
      <c r="KU433" s="319"/>
      <c r="KV433" s="319"/>
      <c r="KW433" s="319"/>
      <c r="KX433" s="319"/>
      <c r="KY433" s="319"/>
      <c r="KZ433" s="319"/>
      <c r="LA433" s="319"/>
      <c r="LB433" s="319"/>
      <c r="LC433" s="319"/>
      <c r="LD433" s="319"/>
      <c r="LE433" s="319"/>
      <c r="LF433" s="319"/>
      <c r="LG433" s="319"/>
      <c r="LH433" s="319"/>
      <c r="LI433" s="319"/>
      <c r="LJ433" s="319"/>
      <c r="LK433" s="319"/>
      <c r="LL433" s="319"/>
      <c r="LM433" s="319"/>
      <c r="LN433" s="319"/>
      <c r="LO433" s="319"/>
      <c r="LP433" s="319"/>
      <c r="LQ433" s="319"/>
      <c r="LR433" s="319"/>
      <c r="LS433" s="319"/>
      <c r="LT433" s="319"/>
      <c r="LU433" s="319"/>
      <c r="LV433" s="319"/>
      <c r="LW433" s="319"/>
      <c r="LX433" s="319"/>
      <c r="LY433" s="319"/>
      <c r="LZ433" s="319"/>
      <c r="MA433" s="319"/>
      <c r="MB433" s="319"/>
      <c r="MC433" s="319"/>
      <c r="MD433" s="319"/>
      <c r="ME433" s="319"/>
      <c r="MF433" s="319"/>
      <c r="MG433" s="319"/>
      <c r="MH433" s="319"/>
      <c r="MI433" s="319"/>
      <c r="MJ433" s="319"/>
      <c r="MK433" s="319"/>
      <c r="ML433" s="319"/>
      <c r="MM433" s="319"/>
      <c r="MN433" s="319"/>
      <c r="MO433" s="319"/>
      <c r="MP433" s="319"/>
      <c r="MQ433" s="319"/>
      <c r="MS433" s="241"/>
      <c r="MT433" s="373">
        <f t="shared" si="587"/>
        <v>0</v>
      </c>
      <c r="MU433" s="365">
        <f t="shared" si="573"/>
        <v>0</v>
      </c>
      <c r="MV433" s="365">
        <f t="shared" si="574"/>
        <v>0</v>
      </c>
      <c r="MW433" s="365"/>
      <c r="MX433" s="365">
        <f t="shared" si="575"/>
        <v>0</v>
      </c>
      <c r="MY433" s="365"/>
      <c r="MZ433" s="365">
        <f t="shared" si="576"/>
        <v>0</v>
      </c>
      <c r="NA433" s="365"/>
      <c r="NB433" s="365">
        <f t="shared" si="577"/>
        <v>0</v>
      </c>
      <c r="NC433" s="365"/>
      <c r="ND433" s="365">
        <f t="shared" si="578"/>
        <v>0</v>
      </c>
      <c r="NE433" s="365"/>
      <c r="NF433" s="365">
        <f t="shared" si="579"/>
        <v>0</v>
      </c>
      <c r="NG433" s="365"/>
      <c r="NH433" s="365">
        <f t="shared" si="580"/>
        <v>0</v>
      </c>
      <c r="NI433" s="365"/>
      <c r="NJ433" s="365">
        <f t="shared" si="581"/>
        <v>0</v>
      </c>
      <c r="NK433" s="365"/>
      <c r="NL433" s="365">
        <f t="shared" si="588"/>
        <v>0</v>
      </c>
      <c r="NM433" s="366"/>
      <c r="NN433" s="370"/>
      <c r="NR433" s="318">
        <f t="shared" si="582"/>
        <v>0</v>
      </c>
      <c r="NS433" s="318">
        <f t="shared" si="583"/>
        <v>0</v>
      </c>
      <c r="NT433" s="318">
        <f t="shared" si="584"/>
        <v>0</v>
      </c>
    </row>
    <row r="434" spans="1:384" s="318" customFormat="1" ht="10.199999999999999" customHeight="1" x14ac:dyDescent="0.3">
      <c r="A434" s="25"/>
      <c r="B434" s="389"/>
      <c r="C434" s="424"/>
      <c r="D434" s="15"/>
      <c r="E434" s="413" t="str">
        <f>$E$14</f>
        <v>MENAGE</v>
      </c>
      <c r="F434" s="413"/>
      <c r="G434" s="136" t="str">
        <f>IF(ND455=0,"",ND455)</f>
        <v/>
      </c>
      <c r="H434" s="399"/>
      <c r="I434" s="381" t="str">
        <f>Prenoms!$B$12</f>
        <v>soren</v>
      </c>
      <c r="J434" s="382"/>
      <c r="K434" s="382"/>
      <c r="L434" s="382"/>
      <c r="M434" s="382"/>
      <c r="N434" s="68" t="str">
        <f>IF(NL434&lt;&gt;0,"",IF(Conges!R46=0,"",Conges!R46))</f>
        <v/>
      </c>
      <c r="O434" s="69"/>
      <c r="P434" s="70"/>
      <c r="Q434" s="70"/>
      <c r="R434" s="70"/>
      <c r="S434" s="70"/>
      <c r="T434" s="70"/>
      <c r="U434" s="70"/>
      <c r="V434" s="71"/>
      <c r="W434" s="70"/>
      <c r="X434" s="70"/>
      <c r="Y434" s="70"/>
      <c r="Z434" s="70"/>
      <c r="AA434" s="70"/>
      <c r="AB434" s="70"/>
      <c r="AC434" s="70"/>
      <c r="AD434" s="70"/>
      <c r="AE434" s="69"/>
      <c r="AF434" s="70"/>
      <c r="AG434" s="70"/>
      <c r="AH434" s="70"/>
      <c r="AI434" s="70"/>
      <c r="AJ434" s="71"/>
      <c r="AK434" s="70"/>
      <c r="AL434" s="70"/>
      <c r="AM434" s="70"/>
      <c r="AN434" s="70"/>
      <c r="AO434" s="70"/>
      <c r="AP434" s="70"/>
      <c r="AQ434" s="70"/>
      <c r="AR434" s="70"/>
      <c r="AS434" s="70"/>
      <c r="AT434" s="70"/>
      <c r="AU434" s="69"/>
      <c r="AV434" s="70"/>
      <c r="AW434" s="70"/>
      <c r="AX434" s="70"/>
      <c r="AY434" s="70"/>
      <c r="AZ434" s="70"/>
      <c r="BA434" s="70"/>
      <c r="BB434" s="71"/>
      <c r="BC434" s="72">
        <f>IF(NL434&lt;&gt;0,(IF(Conges!R$46=0,0,3)),0)</f>
        <v>0</v>
      </c>
      <c r="BD434" s="417"/>
      <c r="BE434" s="392">
        <f>IF(OR(Conges!R$46="A",Conges!R$46="V"),Prenoms!L$12,NL434)</f>
        <v>0</v>
      </c>
      <c r="BF434" s="393"/>
      <c r="BG434" s="289"/>
      <c r="BH434" s="290">
        <f t="shared" si="567"/>
        <v>0</v>
      </c>
      <c r="BI434" s="291" t="str">
        <f t="shared" si="568"/>
        <v/>
      </c>
      <c r="BJ434" s="305">
        <v>70.870967741935473</v>
      </c>
      <c r="BK434" s="306">
        <f t="shared" si="585"/>
        <v>-70.870967741935473</v>
      </c>
      <c r="BL434" s="307">
        <f t="shared" si="538"/>
        <v>0</v>
      </c>
      <c r="BM434" s="307">
        <f t="shared" si="539"/>
        <v>0</v>
      </c>
      <c r="BN434" s="307">
        <f>SUM('Heures Pointage'!$JD$18:$JE$18)</f>
        <v>0</v>
      </c>
      <c r="BO434" s="307">
        <f>SUM('Heures et Indemnites'!$JD$18:$JE$18)</f>
        <v>0</v>
      </c>
      <c r="BP434" s="308">
        <f t="shared" si="540"/>
        <v>0</v>
      </c>
      <c r="BQ434" s="308">
        <f>'Heures Pointage'!$KB$18</f>
        <v>0</v>
      </c>
      <c r="BR434" s="309">
        <f t="shared" ref="BR434" si="597">$BH$1064</f>
        <v>0</v>
      </c>
      <c r="BS434" s="150">
        <f>Prenoms!$C$12</f>
        <v>169</v>
      </c>
      <c r="BT434" s="153"/>
      <c r="BU434" s="323">
        <f>SUM('Heures et Indemnites'!$JD$18:$JE$18)</f>
        <v>0</v>
      </c>
      <c r="BV434" s="236">
        <f>SUM('Heures et Indemnites'!$JD$6:$JE$18)</f>
        <v>0</v>
      </c>
      <c r="BW434" s="323"/>
      <c r="BX434" s="236"/>
      <c r="BY434" s="319"/>
      <c r="BZ434" s="319"/>
      <c r="CA434" s="319"/>
      <c r="CB434" s="319"/>
      <c r="CC434" s="319"/>
      <c r="CD434" s="319"/>
      <c r="CE434" s="319"/>
      <c r="CF434" s="319"/>
      <c r="CG434" s="319"/>
      <c r="CH434" s="319"/>
      <c r="CI434" s="319"/>
      <c r="CJ434" s="319"/>
      <c r="CK434" s="319"/>
      <c r="CL434" s="319"/>
      <c r="CM434" s="319"/>
      <c r="CN434" s="319"/>
      <c r="CO434" s="319"/>
      <c r="CP434" s="319"/>
      <c r="CQ434" s="319"/>
      <c r="CR434" s="319"/>
      <c r="CS434" s="319"/>
      <c r="CT434" s="319"/>
      <c r="CU434" s="319"/>
      <c r="CV434" s="319"/>
      <c r="CW434" s="319"/>
      <c r="CX434" s="319"/>
      <c r="CY434" s="319"/>
      <c r="CZ434" s="319"/>
      <c r="DA434" s="319"/>
      <c r="DB434" s="319"/>
      <c r="DC434" s="319"/>
      <c r="DD434" s="319"/>
      <c r="DE434" s="319"/>
      <c r="DF434" s="319"/>
      <c r="DG434" s="319"/>
      <c r="DH434" s="319"/>
      <c r="DI434" s="319"/>
      <c r="DJ434" s="319"/>
      <c r="DK434" s="319"/>
      <c r="DL434" s="319"/>
      <c r="DM434" s="319"/>
      <c r="DN434" s="319"/>
      <c r="DO434" s="319"/>
      <c r="DP434" s="319"/>
      <c r="DQ434" s="319"/>
      <c r="DR434" s="319"/>
      <c r="DS434" s="319"/>
      <c r="DT434" s="319"/>
      <c r="DU434" s="319"/>
      <c r="DV434" s="319"/>
      <c r="DW434" s="319"/>
      <c r="DX434" s="319"/>
      <c r="DY434" s="319"/>
      <c r="DZ434" s="319"/>
      <c r="EA434" s="319"/>
      <c r="EB434" s="319"/>
      <c r="EC434" s="319"/>
      <c r="ED434" s="319"/>
      <c r="EE434" s="319"/>
      <c r="EF434" s="319"/>
      <c r="EG434" s="319"/>
      <c r="EH434" s="319"/>
      <c r="EI434" s="319"/>
      <c r="EJ434" s="319"/>
      <c r="EK434" s="319"/>
      <c r="EL434" s="319"/>
      <c r="EM434" s="319"/>
      <c r="EN434" s="319"/>
      <c r="EO434" s="319"/>
      <c r="EP434" s="319"/>
      <c r="EQ434" s="319"/>
      <c r="ER434" s="319"/>
      <c r="ES434" s="319"/>
      <c r="ET434" s="319"/>
      <c r="EU434" s="319"/>
      <c r="EV434" s="319"/>
      <c r="EW434" s="319"/>
      <c r="EX434" s="319"/>
      <c r="EY434" s="319"/>
      <c r="EZ434" s="319"/>
      <c r="FA434" s="319"/>
      <c r="FB434" s="319"/>
      <c r="FC434" s="319"/>
      <c r="FD434" s="319"/>
      <c r="FE434" s="319"/>
      <c r="FF434" s="319"/>
      <c r="FG434" s="319"/>
      <c r="FH434" s="319"/>
      <c r="FI434" s="319"/>
      <c r="FJ434" s="319"/>
      <c r="FK434" s="319"/>
      <c r="FL434" s="319"/>
      <c r="FM434" s="319"/>
      <c r="FN434" s="319"/>
      <c r="FO434" s="319"/>
      <c r="FP434" s="319"/>
      <c r="FQ434" s="319"/>
      <c r="FR434" s="319"/>
      <c r="FS434" s="319"/>
      <c r="FT434" s="319"/>
      <c r="FU434" s="319"/>
      <c r="FV434" s="319"/>
      <c r="FW434" s="319"/>
      <c r="FX434" s="319"/>
      <c r="FY434" s="319"/>
      <c r="FZ434" s="319"/>
      <c r="GA434" s="319"/>
      <c r="GB434" s="319"/>
      <c r="GC434" s="319"/>
      <c r="GD434" s="319"/>
      <c r="GE434" s="319"/>
      <c r="GF434" s="319"/>
      <c r="GG434" s="319"/>
      <c r="GH434" s="319"/>
      <c r="GI434" s="319"/>
      <c r="GJ434" s="319"/>
      <c r="GK434" s="319"/>
      <c r="GL434" s="319"/>
      <c r="GM434" s="319"/>
      <c r="GN434" s="319"/>
      <c r="GO434" s="319"/>
      <c r="GP434" s="319"/>
      <c r="GQ434" s="319"/>
      <c r="GR434" s="319"/>
      <c r="GS434" s="319"/>
      <c r="GT434" s="319"/>
      <c r="GU434" s="319"/>
      <c r="GV434" s="319"/>
      <c r="GW434" s="319"/>
      <c r="GX434" s="319"/>
      <c r="GY434" s="319"/>
      <c r="GZ434" s="319"/>
      <c r="HA434" s="319"/>
      <c r="HB434" s="319"/>
      <c r="HC434" s="319"/>
      <c r="HD434" s="319"/>
      <c r="HE434" s="319"/>
      <c r="HF434" s="319"/>
      <c r="HG434" s="319"/>
      <c r="HH434" s="319"/>
      <c r="HI434" s="319"/>
      <c r="HJ434" s="319"/>
      <c r="HK434" s="319"/>
      <c r="HL434" s="319"/>
      <c r="HM434" s="319"/>
      <c r="HN434" s="319"/>
      <c r="HO434" s="319"/>
      <c r="HP434" s="319"/>
      <c r="HQ434" s="319"/>
      <c r="HR434" s="319"/>
      <c r="HS434" s="319"/>
      <c r="HT434" s="319"/>
      <c r="HU434" s="319"/>
      <c r="HV434" s="319"/>
      <c r="HW434" s="319"/>
      <c r="HX434" s="319"/>
      <c r="HY434" s="319"/>
      <c r="HZ434" s="319"/>
      <c r="IA434" s="319"/>
      <c r="IB434" s="319"/>
      <c r="IC434" s="319"/>
      <c r="ID434" s="319"/>
      <c r="IE434" s="319"/>
      <c r="IF434" s="319"/>
      <c r="IG434" s="319"/>
      <c r="IH434" s="319"/>
      <c r="II434" s="319"/>
      <c r="IJ434" s="319"/>
      <c r="IK434" s="319"/>
      <c r="IL434" s="319"/>
      <c r="IM434" s="319"/>
      <c r="IN434" s="319"/>
      <c r="IO434" s="319"/>
      <c r="IP434" s="319"/>
      <c r="IQ434" s="319"/>
      <c r="IR434" s="319"/>
      <c r="IS434" s="319"/>
      <c r="IT434" s="319"/>
      <c r="IU434" s="319"/>
      <c r="IV434" s="319"/>
      <c r="IW434" s="319"/>
      <c r="IX434" s="319"/>
      <c r="IY434" s="319"/>
      <c r="IZ434" s="319"/>
      <c r="JA434" s="319"/>
      <c r="JB434" s="319"/>
      <c r="JC434" s="319"/>
      <c r="JD434" s="319"/>
      <c r="JE434" s="319"/>
      <c r="JF434" s="319"/>
      <c r="JG434" s="319"/>
      <c r="JH434" s="319"/>
      <c r="JI434" s="319"/>
      <c r="JJ434" s="319"/>
      <c r="JK434" s="319"/>
      <c r="JL434" s="319"/>
      <c r="JM434" s="319"/>
      <c r="JN434" s="319"/>
      <c r="JO434" s="319"/>
      <c r="JP434" s="319"/>
      <c r="JQ434" s="319"/>
      <c r="JR434" s="319"/>
      <c r="JS434" s="319"/>
      <c r="JT434" s="319"/>
      <c r="JU434" s="319"/>
      <c r="JV434" s="319"/>
      <c r="JW434" s="319"/>
      <c r="JX434" s="319"/>
      <c r="JY434" s="319"/>
      <c r="JZ434" s="319"/>
      <c r="KA434" s="319"/>
      <c r="KB434" s="319"/>
      <c r="KC434" s="319"/>
      <c r="KD434" s="319"/>
      <c r="KE434" s="319"/>
      <c r="KF434" s="319"/>
      <c r="KG434" s="319"/>
      <c r="KH434" s="319"/>
      <c r="KI434" s="319"/>
      <c r="KJ434" s="319"/>
      <c r="KK434" s="319"/>
      <c r="KL434" s="319"/>
      <c r="KM434" s="319"/>
      <c r="KN434" s="319"/>
      <c r="KO434" s="319"/>
      <c r="KP434" s="319"/>
      <c r="KQ434" s="319"/>
      <c r="KR434" s="319"/>
      <c r="KS434" s="319"/>
      <c r="KT434" s="319"/>
      <c r="KU434" s="319"/>
      <c r="KV434" s="319"/>
      <c r="KW434" s="319"/>
      <c r="KX434" s="319"/>
      <c r="KY434" s="319"/>
      <c r="KZ434" s="319"/>
      <c r="LA434" s="319"/>
      <c r="LB434" s="319"/>
      <c r="LC434" s="319"/>
      <c r="LD434" s="319"/>
      <c r="LE434" s="319"/>
      <c r="LF434" s="319"/>
      <c r="LG434" s="319"/>
      <c r="LH434" s="319"/>
      <c r="LI434" s="319"/>
      <c r="LJ434" s="319"/>
      <c r="LK434" s="319"/>
      <c r="LL434" s="319"/>
      <c r="LM434" s="319"/>
      <c r="LN434" s="319"/>
      <c r="LO434" s="319"/>
      <c r="LP434" s="319"/>
      <c r="LQ434" s="319"/>
      <c r="LR434" s="319"/>
      <c r="LS434" s="319"/>
      <c r="LT434" s="319"/>
      <c r="LU434" s="319"/>
      <c r="LV434" s="319"/>
      <c r="LW434" s="319"/>
      <c r="LX434" s="319"/>
      <c r="LY434" s="319"/>
      <c r="LZ434" s="319"/>
      <c r="MA434" s="319"/>
      <c r="MB434" s="319"/>
      <c r="MC434" s="319"/>
      <c r="MD434" s="319"/>
      <c r="ME434" s="319"/>
      <c r="MF434" s="319"/>
      <c r="MG434" s="319"/>
      <c r="MH434" s="319"/>
      <c r="MI434" s="319"/>
      <c r="MJ434" s="319"/>
      <c r="MK434" s="319"/>
      <c r="ML434" s="319"/>
      <c r="MM434" s="319"/>
      <c r="MN434" s="319"/>
      <c r="MO434" s="319"/>
      <c r="MP434" s="319"/>
      <c r="MQ434" s="319"/>
      <c r="MS434" s="241"/>
      <c r="MT434" s="362">
        <f t="shared" si="587"/>
        <v>0</v>
      </c>
      <c r="MU434" s="363">
        <f t="shared" si="573"/>
        <v>0</v>
      </c>
      <c r="MV434" s="363">
        <f t="shared" si="574"/>
        <v>0</v>
      </c>
      <c r="MW434" s="363"/>
      <c r="MX434" s="363">
        <f t="shared" si="575"/>
        <v>0</v>
      </c>
      <c r="MY434" s="363"/>
      <c r="MZ434" s="363">
        <f t="shared" si="576"/>
        <v>0</v>
      </c>
      <c r="NA434" s="363"/>
      <c r="NB434" s="363">
        <f t="shared" si="577"/>
        <v>0</v>
      </c>
      <c r="NC434" s="363"/>
      <c r="ND434" s="363">
        <f t="shared" si="578"/>
        <v>0</v>
      </c>
      <c r="NE434" s="363"/>
      <c r="NF434" s="363">
        <f t="shared" si="579"/>
        <v>0</v>
      </c>
      <c r="NG434" s="363"/>
      <c r="NH434" s="363">
        <f t="shared" si="580"/>
        <v>0</v>
      </c>
      <c r="NI434" s="363"/>
      <c r="NJ434" s="363">
        <f t="shared" si="581"/>
        <v>0</v>
      </c>
      <c r="NK434" s="363"/>
      <c r="NL434" s="363">
        <f t="shared" si="588"/>
        <v>0</v>
      </c>
      <c r="NM434" s="364"/>
      <c r="NN434" s="370"/>
      <c r="NR434" s="318">
        <f t="shared" si="582"/>
        <v>0</v>
      </c>
      <c r="NS434" s="318">
        <f t="shared" si="583"/>
        <v>0</v>
      </c>
      <c r="NT434" s="318">
        <f t="shared" si="584"/>
        <v>0</v>
      </c>
    </row>
    <row r="435" spans="1:384" s="318" customFormat="1" ht="10.199999999999999" customHeight="1" x14ac:dyDescent="0.3">
      <c r="A435" s="25"/>
      <c r="B435" s="389"/>
      <c r="C435" s="424"/>
      <c r="D435" s="15"/>
      <c r="E435" s="396">
        <f>$E$15</f>
        <v>0</v>
      </c>
      <c r="F435" s="396"/>
      <c r="G435" s="137" t="str">
        <f>IF(NF455=0,"",NF455)</f>
        <v/>
      </c>
      <c r="H435" s="399"/>
      <c r="I435" s="394" t="str">
        <f>Prenoms!$B$13</f>
        <v>stage 1</v>
      </c>
      <c r="J435" s="395"/>
      <c r="K435" s="395"/>
      <c r="L435" s="395"/>
      <c r="M435" s="395"/>
      <c r="N435" s="81" t="str">
        <f>IF(NL435&lt;&gt;0,"",IF(Conges!R47=0,"",Conges!R47))</f>
        <v/>
      </c>
      <c r="O435" s="82"/>
      <c r="P435" s="83"/>
      <c r="Q435" s="83"/>
      <c r="R435" s="83"/>
      <c r="S435" s="83"/>
      <c r="T435" s="83"/>
      <c r="U435" s="83"/>
      <c r="V435" s="84"/>
      <c r="W435" s="83"/>
      <c r="X435" s="83"/>
      <c r="Y435" s="83"/>
      <c r="Z435" s="83"/>
      <c r="AA435" s="83"/>
      <c r="AB435" s="83"/>
      <c r="AC435" s="83"/>
      <c r="AD435" s="83"/>
      <c r="AE435" s="82"/>
      <c r="AF435" s="83"/>
      <c r="AG435" s="83"/>
      <c r="AH435" s="83"/>
      <c r="AI435" s="83"/>
      <c r="AJ435" s="84"/>
      <c r="AK435" s="83"/>
      <c r="AL435" s="83"/>
      <c r="AM435" s="83"/>
      <c r="AN435" s="83"/>
      <c r="AO435" s="83"/>
      <c r="AP435" s="83"/>
      <c r="AQ435" s="83"/>
      <c r="AR435" s="83"/>
      <c r="AS435" s="83"/>
      <c r="AT435" s="83"/>
      <c r="AU435" s="82"/>
      <c r="AV435" s="83"/>
      <c r="AW435" s="83"/>
      <c r="AX435" s="83"/>
      <c r="AY435" s="83"/>
      <c r="AZ435" s="83"/>
      <c r="BA435" s="83"/>
      <c r="BB435" s="84"/>
      <c r="BC435" s="85">
        <f>IF(NL435&lt;&gt;0,(IF(Conges!R$47=0,0,3)),0)</f>
        <v>0</v>
      </c>
      <c r="BD435" s="417"/>
      <c r="BE435" s="390">
        <f>IF(OR(Conges!R$47="A",Conges!R$47="V"),Prenoms!L$13,NL435)</f>
        <v>0</v>
      </c>
      <c r="BF435" s="391"/>
      <c r="BG435" s="286"/>
      <c r="BH435" s="287">
        <f t="shared" si="567"/>
        <v>0</v>
      </c>
      <c r="BI435" s="288" t="str">
        <f t="shared" si="568"/>
        <v/>
      </c>
      <c r="BJ435" s="300">
        <v>29.354838709677423</v>
      </c>
      <c r="BK435" s="301">
        <f t="shared" si="585"/>
        <v>-29.354838709677423</v>
      </c>
      <c r="BL435" s="302">
        <f t="shared" si="538"/>
        <v>0</v>
      </c>
      <c r="BM435" s="302">
        <f t="shared" si="539"/>
        <v>0</v>
      </c>
      <c r="BN435" s="302">
        <f>SUM('Heures Pointage'!$KD$18:$KE$18)</f>
        <v>0</v>
      </c>
      <c r="BO435" s="302">
        <f>SUM('Heures et Indemnites'!$KD$18:$KE$18)</f>
        <v>0</v>
      </c>
      <c r="BP435" s="303">
        <f t="shared" si="540"/>
        <v>0</v>
      </c>
      <c r="BQ435" s="303">
        <f>'Heures Pointage'!$LB$18</f>
        <v>0</v>
      </c>
      <c r="BR435" s="304">
        <f t="shared" ref="BR435" si="598">$BH$1065</f>
        <v>0</v>
      </c>
      <c r="BS435" s="149">
        <f>Prenoms!$C$13</f>
        <v>70</v>
      </c>
      <c r="BT435" s="180"/>
      <c r="BU435" s="324">
        <f>SUM('Heures et Indemnites'!$KD$18:$KE$18)</f>
        <v>0</v>
      </c>
      <c r="BV435" s="235">
        <f>SUM('Heures et Indemnites'!$KD$6:$KE$18)</f>
        <v>0</v>
      </c>
      <c r="BW435" s="324"/>
      <c r="BX435" s="235"/>
      <c r="BY435" s="319"/>
      <c r="BZ435" s="319"/>
      <c r="CA435" s="319"/>
      <c r="CB435" s="319"/>
      <c r="CC435" s="319"/>
      <c r="CD435" s="319"/>
      <c r="CE435" s="319"/>
      <c r="CF435" s="319"/>
      <c r="CG435" s="319"/>
      <c r="CH435" s="319"/>
      <c r="CI435" s="319"/>
      <c r="CJ435" s="319"/>
      <c r="CK435" s="319"/>
      <c r="CL435" s="319"/>
      <c r="CM435" s="319"/>
      <c r="CN435" s="319"/>
      <c r="CO435" s="319"/>
      <c r="CP435" s="319"/>
      <c r="CQ435" s="319"/>
      <c r="CR435" s="319"/>
      <c r="CS435" s="319"/>
      <c r="CT435" s="319"/>
      <c r="CU435" s="319"/>
      <c r="CV435" s="319"/>
      <c r="CW435" s="319"/>
      <c r="CX435" s="319"/>
      <c r="CY435" s="319"/>
      <c r="CZ435" s="319"/>
      <c r="DA435" s="319"/>
      <c r="DB435" s="319"/>
      <c r="DC435" s="319"/>
      <c r="DD435" s="319"/>
      <c r="DE435" s="319"/>
      <c r="DF435" s="319"/>
      <c r="DG435" s="319"/>
      <c r="DH435" s="319"/>
      <c r="DI435" s="319"/>
      <c r="DJ435" s="319"/>
      <c r="DK435" s="319"/>
      <c r="DL435" s="319"/>
      <c r="DM435" s="319"/>
      <c r="DN435" s="319"/>
      <c r="DO435" s="319"/>
      <c r="DP435" s="319"/>
      <c r="DQ435" s="319"/>
      <c r="DR435" s="319"/>
      <c r="DS435" s="319"/>
      <c r="DT435" s="319"/>
      <c r="DU435" s="319"/>
      <c r="DV435" s="319"/>
      <c r="DW435" s="319"/>
      <c r="DX435" s="319"/>
      <c r="DY435" s="319"/>
      <c r="DZ435" s="319"/>
      <c r="EA435" s="319"/>
      <c r="EB435" s="319"/>
      <c r="EC435" s="319"/>
      <c r="ED435" s="319"/>
      <c r="EE435" s="319"/>
      <c r="EF435" s="319"/>
      <c r="EG435" s="319"/>
      <c r="EH435" s="319"/>
      <c r="EI435" s="319"/>
      <c r="EJ435" s="319"/>
      <c r="EK435" s="319"/>
      <c r="EL435" s="319"/>
      <c r="EM435" s="319"/>
      <c r="EN435" s="319"/>
      <c r="EO435" s="319"/>
      <c r="EP435" s="319"/>
      <c r="EQ435" s="319"/>
      <c r="ER435" s="319"/>
      <c r="ES435" s="319"/>
      <c r="ET435" s="319"/>
      <c r="EU435" s="319"/>
      <c r="EV435" s="319"/>
      <c r="EW435" s="319"/>
      <c r="EX435" s="319"/>
      <c r="EY435" s="319"/>
      <c r="EZ435" s="319"/>
      <c r="FA435" s="319"/>
      <c r="FB435" s="319"/>
      <c r="FC435" s="319"/>
      <c r="FD435" s="319"/>
      <c r="FE435" s="319"/>
      <c r="FF435" s="319"/>
      <c r="FG435" s="319"/>
      <c r="FH435" s="319"/>
      <c r="FI435" s="319"/>
      <c r="FJ435" s="319"/>
      <c r="FK435" s="319"/>
      <c r="FL435" s="319"/>
      <c r="FM435" s="319"/>
      <c r="FN435" s="319"/>
      <c r="FO435" s="319"/>
      <c r="FP435" s="319"/>
      <c r="FQ435" s="319"/>
      <c r="FR435" s="319"/>
      <c r="FS435" s="319"/>
      <c r="FT435" s="319"/>
      <c r="FU435" s="319"/>
      <c r="FV435" s="319"/>
      <c r="FW435" s="319"/>
      <c r="FX435" s="319"/>
      <c r="FY435" s="319"/>
      <c r="FZ435" s="319"/>
      <c r="GA435" s="319"/>
      <c r="GB435" s="319"/>
      <c r="GC435" s="319"/>
      <c r="GD435" s="319"/>
      <c r="GE435" s="319"/>
      <c r="GF435" s="319"/>
      <c r="GG435" s="319"/>
      <c r="GH435" s="319"/>
      <c r="GI435" s="319"/>
      <c r="GJ435" s="319"/>
      <c r="GK435" s="319"/>
      <c r="GL435" s="319"/>
      <c r="GM435" s="319"/>
      <c r="GN435" s="319"/>
      <c r="GO435" s="319"/>
      <c r="GP435" s="319"/>
      <c r="GQ435" s="319"/>
      <c r="GR435" s="319"/>
      <c r="GS435" s="319"/>
      <c r="GT435" s="319"/>
      <c r="GU435" s="319"/>
      <c r="GV435" s="319"/>
      <c r="GW435" s="319"/>
      <c r="GX435" s="319"/>
      <c r="GY435" s="319"/>
      <c r="GZ435" s="319"/>
      <c r="HA435" s="319"/>
      <c r="HB435" s="319"/>
      <c r="HC435" s="319"/>
      <c r="HD435" s="319"/>
      <c r="HE435" s="319"/>
      <c r="HF435" s="319"/>
      <c r="HG435" s="319"/>
      <c r="HH435" s="319"/>
      <c r="HI435" s="319"/>
      <c r="HJ435" s="319"/>
      <c r="HK435" s="319"/>
      <c r="HL435" s="319"/>
      <c r="HM435" s="319"/>
      <c r="HN435" s="319"/>
      <c r="HO435" s="319"/>
      <c r="HP435" s="319"/>
      <c r="HQ435" s="319"/>
      <c r="HR435" s="319"/>
      <c r="HS435" s="319"/>
      <c r="HT435" s="319"/>
      <c r="HU435" s="319"/>
      <c r="HV435" s="319"/>
      <c r="HW435" s="319"/>
      <c r="HX435" s="319"/>
      <c r="HY435" s="319"/>
      <c r="HZ435" s="319"/>
      <c r="IA435" s="319"/>
      <c r="IB435" s="319"/>
      <c r="IC435" s="319"/>
      <c r="ID435" s="319"/>
      <c r="IE435" s="319"/>
      <c r="IF435" s="319"/>
      <c r="IG435" s="319"/>
      <c r="IH435" s="319"/>
      <c r="II435" s="319"/>
      <c r="IJ435" s="319"/>
      <c r="IK435" s="319"/>
      <c r="IL435" s="319"/>
      <c r="IM435" s="319"/>
      <c r="IN435" s="319"/>
      <c r="IO435" s="319"/>
      <c r="IP435" s="319"/>
      <c r="IQ435" s="319"/>
      <c r="IR435" s="319"/>
      <c r="IS435" s="319"/>
      <c r="IT435" s="319"/>
      <c r="IU435" s="319"/>
      <c r="IV435" s="319"/>
      <c r="IW435" s="319"/>
      <c r="IX435" s="319"/>
      <c r="IY435" s="319"/>
      <c r="IZ435" s="319"/>
      <c r="JA435" s="319"/>
      <c r="JB435" s="319"/>
      <c r="JC435" s="319"/>
      <c r="JD435" s="319"/>
      <c r="JE435" s="319"/>
      <c r="JF435" s="319"/>
      <c r="JG435" s="319"/>
      <c r="JH435" s="319"/>
      <c r="JI435" s="319"/>
      <c r="JJ435" s="319"/>
      <c r="JK435" s="319"/>
      <c r="JL435" s="319"/>
      <c r="JM435" s="319"/>
      <c r="JN435" s="319"/>
      <c r="JO435" s="319"/>
      <c r="JP435" s="319"/>
      <c r="JQ435" s="319"/>
      <c r="JR435" s="319"/>
      <c r="JS435" s="319"/>
      <c r="JT435" s="319"/>
      <c r="JU435" s="319"/>
      <c r="JV435" s="319"/>
      <c r="JW435" s="319"/>
      <c r="JX435" s="319"/>
      <c r="JY435" s="319"/>
      <c r="JZ435" s="319"/>
      <c r="KA435" s="319"/>
      <c r="KB435" s="319"/>
      <c r="KC435" s="319"/>
      <c r="KD435" s="319"/>
      <c r="KE435" s="319"/>
      <c r="KF435" s="319"/>
      <c r="KG435" s="319"/>
      <c r="KH435" s="319"/>
      <c r="KI435" s="319"/>
      <c r="KJ435" s="319"/>
      <c r="KK435" s="319"/>
      <c r="KL435" s="319"/>
      <c r="KM435" s="319"/>
      <c r="KN435" s="319"/>
      <c r="KO435" s="319"/>
      <c r="KP435" s="319"/>
      <c r="KQ435" s="319"/>
      <c r="KR435" s="319"/>
      <c r="KS435" s="319"/>
      <c r="KT435" s="319"/>
      <c r="KU435" s="319"/>
      <c r="KV435" s="319"/>
      <c r="KW435" s="319"/>
      <c r="KX435" s="319"/>
      <c r="KY435" s="319"/>
      <c r="KZ435" s="319"/>
      <c r="LA435" s="319"/>
      <c r="LB435" s="319"/>
      <c r="LC435" s="319"/>
      <c r="LD435" s="319"/>
      <c r="LE435" s="319"/>
      <c r="LF435" s="319"/>
      <c r="LG435" s="319"/>
      <c r="LH435" s="319"/>
      <c r="LI435" s="319"/>
      <c r="LJ435" s="319"/>
      <c r="LK435" s="319"/>
      <c r="LL435" s="319"/>
      <c r="LM435" s="319"/>
      <c r="LN435" s="319"/>
      <c r="LO435" s="319"/>
      <c r="LP435" s="319"/>
      <c r="LQ435" s="319"/>
      <c r="LR435" s="319"/>
      <c r="LS435" s="319"/>
      <c r="LT435" s="319"/>
      <c r="LU435" s="319"/>
      <c r="LV435" s="319"/>
      <c r="LW435" s="319"/>
      <c r="LX435" s="319"/>
      <c r="LY435" s="319"/>
      <c r="LZ435" s="319"/>
      <c r="MA435" s="319"/>
      <c r="MB435" s="319"/>
      <c r="MC435" s="319"/>
      <c r="MD435" s="319"/>
      <c r="ME435" s="319"/>
      <c r="MF435" s="319"/>
      <c r="MG435" s="319"/>
      <c r="MH435" s="319"/>
      <c r="MI435" s="319"/>
      <c r="MJ435" s="319"/>
      <c r="MK435" s="319"/>
      <c r="ML435" s="319"/>
      <c r="MM435" s="319"/>
      <c r="MN435" s="319"/>
      <c r="MO435" s="319"/>
      <c r="MP435" s="319"/>
      <c r="MQ435" s="319"/>
      <c r="MS435" s="241"/>
      <c r="MT435" s="373">
        <f t="shared" si="587"/>
        <v>0</v>
      </c>
      <c r="MU435" s="365">
        <f t="shared" si="573"/>
        <v>0</v>
      </c>
      <c r="MV435" s="365">
        <f t="shared" si="574"/>
        <v>0</v>
      </c>
      <c r="MW435" s="365"/>
      <c r="MX435" s="365">
        <f t="shared" si="575"/>
        <v>0</v>
      </c>
      <c r="MY435" s="365"/>
      <c r="MZ435" s="365">
        <f t="shared" si="576"/>
        <v>0</v>
      </c>
      <c r="NA435" s="365"/>
      <c r="NB435" s="365">
        <f t="shared" si="577"/>
        <v>0</v>
      </c>
      <c r="NC435" s="365"/>
      <c r="ND435" s="365">
        <f t="shared" si="578"/>
        <v>0</v>
      </c>
      <c r="NE435" s="365"/>
      <c r="NF435" s="365">
        <f t="shared" si="579"/>
        <v>0</v>
      </c>
      <c r="NG435" s="365"/>
      <c r="NH435" s="365">
        <f t="shared" si="580"/>
        <v>0</v>
      </c>
      <c r="NI435" s="365"/>
      <c r="NJ435" s="365">
        <f t="shared" si="581"/>
        <v>0</v>
      </c>
      <c r="NK435" s="365"/>
      <c r="NL435" s="365">
        <f t="shared" si="588"/>
        <v>0</v>
      </c>
      <c r="NM435" s="366"/>
      <c r="NN435" s="370"/>
      <c r="NR435" s="318">
        <f t="shared" si="582"/>
        <v>0</v>
      </c>
      <c r="NS435" s="318">
        <f t="shared" si="583"/>
        <v>0</v>
      </c>
      <c r="NT435" s="318">
        <f t="shared" si="584"/>
        <v>0</v>
      </c>
    </row>
    <row r="436" spans="1:384" s="318" customFormat="1" ht="10.199999999999999" customHeight="1" x14ac:dyDescent="0.3">
      <c r="A436" s="25"/>
      <c r="B436" s="389"/>
      <c r="C436" s="424"/>
      <c r="D436" s="15"/>
      <c r="E436" s="361" t="str">
        <f>$E$16</f>
        <v>Cave</v>
      </c>
      <c r="F436" s="361"/>
      <c r="G436" s="139" t="str">
        <f>IF(NH455=0,"",NH455)</f>
        <v/>
      </c>
      <c r="H436" s="399"/>
      <c r="I436" s="381">
        <f>Prenoms!$B$14</f>
        <v>0</v>
      </c>
      <c r="J436" s="382"/>
      <c r="K436" s="382"/>
      <c r="L436" s="382"/>
      <c r="M436" s="382"/>
      <c r="N436" s="68" t="str">
        <f>IF(NL436&lt;&gt;0,"",IF(Conges!R48=0,"",Conges!R48))</f>
        <v/>
      </c>
      <c r="O436" s="69"/>
      <c r="P436" s="70"/>
      <c r="Q436" s="70"/>
      <c r="R436" s="70"/>
      <c r="S436" s="70"/>
      <c r="T436" s="70"/>
      <c r="U436" s="70"/>
      <c r="V436" s="71"/>
      <c r="W436" s="69"/>
      <c r="X436" s="70"/>
      <c r="Y436" s="70"/>
      <c r="Z436" s="70"/>
      <c r="AA436" s="70"/>
      <c r="AB436" s="70"/>
      <c r="AC436" s="70"/>
      <c r="AD436" s="71"/>
      <c r="AE436" s="69"/>
      <c r="AF436" s="70"/>
      <c r="AG436" s="70"/>
      <c r="AH436" s="70"/>
      <c r="AI436" s="70"/>
      <c r="AJ436" s="71"/>
      <c r="AK436" s="69"/>
      <c r="AL436" s="70"/>
      <c r="AM436" s="70"/>
      <c r="AN436" s="70"/>
      <c r="AO436" s="70"/>
      <c r="AP436" s="70"/>
      <c r="AQ436" s="70"/>
      <c r="AR436" s="70"/>
      <c r="AS436" s="70"/>
      <c r="AT436" s="71"/>
      <c r="AU436" s="69"/>
      <c r="AV436" s="70"/>
      <c r="AW436" s="70"/>
      <c r="AX436" s="70"/>
      <c r="AY436" s="70"/>
      <c r="AZ436" s="70"/>
      <c r="BA436" s="70"/>
      <c r="BB436" s="71"/>
      <c r="BC436" s="72">
        <f>IF(NL436&lt;&gt;0,(IF(Conges!R$48=0,0,3)),0)</f>
        <v>0</v>
      </c>
      <c r="BD436" s="417"/>
      <c r="BE436" s="392">
        <f>IF(OR(Conges!R$48="A",Conges!R$48="V"),Prenoms!L$14,NL436)</f>
        <v>0</v>
      </c>
      <c r="BF436" s="393"/>
      <c r="BG436" s="289"/>
      <c r="BH436" s="290">
        <f t="shared" si="567"/>
        <v>0</v>
      </c>
      <c r="BI436" s="291" t="str">
        <f t="shared" si="568"/>
        <v/>
      </c>
      <c r="BJ436" s="305">
        <v>0</v>
      </c>
      <c r="BK436" s="306">
        <f t="shared" si="585"/>
        <v>0</v>
      </c>
      <c r="BL436" s="307">
        <f t="shared" si="538"/>
        <v>0</v>
      </c>
      <c r="BM436" s="307">
        <f t="shared" si="539"/>
        <v>0</v>
      </c>
      <c r="BN436" s="307">
        <f>SUM('Heures Pointage'!$LD$18:$LE$18)</f>
        <v>0</v>
      </c>
      <c r="BO436" s="307">
        <f>SUM('Heures et Indemnites'!$LD$18:$LE$18)</f>
        <v>0</v>
      </c>
      <c r="BP436" s="308">
        <f t="shared" si="540"/>
        <v>0</v>
      </c>
      <c r="BQ436" s="308">
        <f>'Heures Pointage'!$MB$18</f>
        <v>0</v>
      </c>
      <c r="BR436" s="309">
        <f t="shared" ref="BR436" si="599">$BH$1066</f>
        <v>0</v>
      </c>
      <c r="BS436" s="150">
        <f>Prenoms!$C$14</f>
        <v>0</v>
      </c>
      <c r="BT436" s="153"/>
      <c r="BU436" s="323">
        <f>SUM('Heures et Indemnites'!$LD$18:$LE$18)</f>
        <v>0</v>
      </c>
      <c r="BV436" s="236">
        <f>SUM('Heures et Indemnites'!$LD$6:$LE$18)</f>
        <v>0</v>
      </c>
      <c r="BW436" s="323"/>
      <c r="BX436" s="236"/>
      <c r="BY436" s="319"/>
      <c r="BZ436" s="319"/>
      <c r="CA436" s="319"/>
      <c r="CB436" s="319"/>
      <c r="CC436" s="319"/>
      <c r="CD436" s="319"/>
      <c r="CE436" s="319"/>
      <c r="CF436" s="319"/>
      <c r="CG436" s="319"/>
      <c r="CH436" s="319"/>
      <c r="CI436" s="319"/>
      <c r="CJ436" s="319"/>
      <c r="CK436" s="319"/>
      <c r="CL436" s="319"/>
      <c r="CM436" s="319"/>
      <c r="CN436" s="319"/>
      <c r="CO436" s="319"/>
      <c r="CP436" s="319"/>
      <c r="CQ436" s="319"/>
      <c r="CR436" s="319"/>
      <c r="CS436" s="319"/>
      <c r="CT436" s="319"/>
      <c r="CU436" s="319"/>
      <c r="CV436" s="319"/>
      <c r="CW436" s="319"/>
      <c r="CX436" s="319"/>
      <c r="CY436" s="319"/>
      <c r="CZ436" s="319"/>
      <c r="DA436" s="319"/>
      <c r="DB436" s="319"/>
      <c r="DC436" s="319"/>
      <c r="DD436" s="319"/>
      <c r="DE436" s="319"/>
      <c r="DF436" s="319"/>
      <c r="DG436" s="319"/>
      <c r="DH436" s="319"/>
      <c r="DI436" s="319"/>
      <c r="DJ436" s="319"/>
      <c r="DK436" s="319"/>
      <c r="DL436" s="319"/>
      <c r="DM436" s="319"/>
      <c r="DN436" s="319"/>
      <c r="DO436" s="319"/>
      <c r="DP436" s="319"/>
      <c r="DQ436" s="319"/>
      <c r="DR436" s="319"/>
      <c r="DS436" s="319"/>
      <c r="DT436" s="319"/>
      <c r="DU436" s="319"/>
      <c r="DV436" s="319"/>
      <c r="DW436" s="319"/>
      <c r="DX436" s="319"/>
      <c r="DY436" s="319"/>
      <c r="DZ436" s="319"/>
      <c r="EA436" s="319"/>
      <c r="EB436" s="319"/>
      <c r="EC436" s="319"/>
      <c r="ED436" s="319"/>
      <c r="EE436" s="319"/>
      <c r="EF436" s="319"/>
      <c r="EG436" s="319"/>
      <c r="EH436" s="319"/>
      <c r="EI436" s="319"/>
      <c r="EJ436" s="319"/>
      <c r="EK436" s="319"/>
      <c r="EL436" s="319"/>
      <c r="EM436" s="319"/>
      <c r="EN436" s="319"/>
      <c r="EO436" s="319"/>
      <c r="EP436" s="319"/>
      <c r="EQ436" s="319"/>
      <c r="ER436" s="319"/>
      <c r="ES436" s="319"/>
      <c r="ET436" s="319"/>
      <c r="EU436" s="319"/>
      <c r="EV436" s="319"/>
      <c r="EW436" s="319"/>
      <c r="EX436" s="319"/>
      <c r="EY436" s="319"/>
      <c r="EZ436" s="319"/>
      <c r="FA436" s="319"/>
      <c r="FB436" s="319"/>
      <c r="FC436" s="319"/>
      <c r="FD436" s="319"/>
      <c r="FE436" s="319"/>
      <c r="FF436" s="319"/>
      <c r="FG436" s="319"/>
      <c r="FH436" s="319"/>
      <c r="FI436" s="319"/>
      <c r="FJ436" s="319"/>
      <c r="FK436" s="319"/>
      <c r="FL436" s="319"/>
      <c r="FM436" s="319"/>
      <c r="FN436" s="319"/>
      <c r="FO436" s="319"/>
      <c r="FP436" s="319"/>
      <c r="FQ436" s="319"/>
      <c r="FR436" s="319"/>
      <c r="FS436" s="319"/>
      <c r="FT436" s="319"/>
      <c r="FU436" s="319"/>
      <c r="FV436" s="319"/>
      <c r="FW436" s="319"/>
      <c r="FX436" s="319"/>
      <c r="FY436" s="319"/>
      <c r="FZ436" s="319"/>
      <c r="GA436" s="319"/>
      <c r="GB436" s="319"/>
      <c r="GC436" s="319"/>
      <c r="GD436" s="319"/>
      <c r="GE436" s="319"/>
      <c r="GF436" s="319"/>
      <c r="GG436" s="319"/>
      <c r="GH436" s="319"/>
      <c r="GI436" s="319"/>
      <c r="GJ436" s="319"/>
      <c r="GK436" s="319"/>
      <c r="GL436" s="319"/>
      <c r="GM436" s="319"/>
      <c r="GN436" s="319"/>
      <c r="GO436" s="319"/>
      <c r="GP436" s="319"/>
      <c r="GQ436" s="319"/>
      <c r="GR436" s="319"/>
      <c r="GS436" s="319"/>
      <c r="GT436" s="319"/>
      <c r="GU436" s="319"/>
      <c r="GV436" s="319"/>
      <c r="GW436" s="319"/>
      <c r="GX436" s="319"/>
      <c r="GY436" s="319"/>
      <c r="GZ436" s="319"/>
      <c r="HA436" s="319"/>
      <c r="HB436" s="319"/>
      <c r="HC436" s="319"/>
      <c r="HD436" s="319"/>
      <c r="HE436" s="319"/>
      <c r="HF436" s="319"/>
      <c r="HG436" s="319"/>
      <c r="HH436" s="319"/>
      <c r="HI436" s="319"/>
      <c r="HJ436" s="319"/>
      <c r="HK436" s="319"/>
      <c r="HL436" s="319"/>
      <c r="HM436" s="319"/>
      <c r="HN436" s="319"/>
      <c r="HO436" s="319"/>
      <c r="HP436" s="319"/>
      <c r="HQ436" s="319"/>
      <c r="HR436" s="319"/>
      <c r="HS436" s="319"/>
      <c r="HT436" s="319"/>
      <c r="HU436" s="319"/>
      <c r="HV436" s="319"/>
      <c r="HW436" s="319"/>
      <c r="HX436" s="319"/>
      <c r="HY436" s="319"/>
      <c r="HZ436" s="319"/>
      <c r="IA436" s="319"/>
      <c r="IB436" s="319"/>
      <c r="IC436" s="319"/>
      <c r="ID436" s="319"/>
      <c r="IE436" s="319"/>
      <c r="IF436" s="319"/>
      <c r="IG436" s="319"/>
      <c r="IH436" s="319"/>
      <c r="II436" s="319"/>
      <c r="IJ436" s="319"/>
      <c r="IK436" s="319"/>
      <c r="IL436" s="319"/>
      <c r="IM436" s="319"/>
      <c r="IN436" s="319"/>
      <c r="IO436" s="319"/>
      <c r="IP436" s="319"/>
      <c r="IQ436" s="319"/>
      <c r="IR436" s="319"/>
      <c r="IS436" s="319"/>
      <c r="IT436" s="319"/>
      <c r="IU436" s="319"/>
      <c r="IV436" s="319"/>
      <c r="IW436" s="319"/>
      <c r="IX436" s="319"/>
      <c r="IY436" s="319"/>
      <c r="IZ436" s="319"/>
      <c r="JA436" s="319"/>
      <c r="JB436" s="319"/>
      <c r="JC436" s="319"/>
      <c r="JD436" s="319"/>
      <c r="JE436" s="319"/>
      <c r="JF436" s="319"/>
      <c r="JG436" s="319"/>
      <c r="JH436" s="319"/>
      <c r="JI436" s="319"/>
      <c r="JJ436" s="319"/>
      <c r="JK436" s="319"/>
      <c r="JL436" s="319"/>
      <c r="JM436" s="319"/>
      <c r="JN436" s="319"/>
      <c r="JO436" s="319"/>
      <c r="JP436" s="319"/>
      <c r="JQ436" s="319"/>
      <c r="JR436" s="319"/>
      <c r="JS436" s="319"/>
      <c r="JT436" s="319"/>
      <c r="JU436" s="319"/>
      <c r="JV436" s="319"/>
      <c r="JW436" s="319"/>
      <c r="JX436" s="319"/>
      <c r="JY436" s="319"/>
      <c r="JZ436" s="319"/>
      <c r="KA436" s="319"/>
      <c r="KB436" s="319"/>
      <c r="KC436" s="319"/>
      <c r="KD436" s="319"/>
      <c r="KE436" s="319"/>
      <c r="KF436" s="319"/>
      <c r="KG436" s="319"/>
      <c r="KH436" s="319"/>
      <c r="KI436" s="319"/>
      <c r="KJ436" s="319"/>
      <c r="KK436" s="319"/>
      <c r="KL436" s="319"/>
      <c r="KM436" s="319"/>
      <c r="KN436" s="319"/>
      <c r="KO436" s="319"/>
      <c r="KP436" s="319"/>
      <c r="KQ436" s="319"/>
      <c r="KR436" s="319"/>
      <c r="KS436" s="319"/>
      <c r="KT436" s="319"/>
      <c r="KU436" s="319"/>
      <c r="KV436" s="319"/>
      <c r="KW436" s="319"/>
      <c r="KX436" s="319"/>
      <c r="KY436" s="319"/>
      <c r="KZ436" s="319"/>
      <c r="LA436" s="319"/>
      <c r="LB436" s="319"/>
      <c r="LC436" s="319"/>
      <c r="LD436" s="319"/>
      <c r="LE436" s="319"/>
      <c r="LF436" s="319"/>
      <c r="LG436" s="319"/>
      <c r="LH436" s="319"/>
      <c r="LI436" s="319"/>
      <c r="LJ436" s="319"/>
      <c r="LK436" s="319"/>
      <c r="LL436" s="319"/>
      <c r="LM436" s="319"/>
      <c r="LN436" s="319"/>
      <c r="LO436" s="319"/>
      <c r="LP436" s="319"/>
      <c r="LQ436" s="319"/>
      <c r="LR436" s="319"/>
      <c r="LS436" s="319"/>
      <c r="LT436" s="319"/>
      <c r="LU436" s="319"/>
      <c r="LV436" s="319"/>
      <c r="LW436" s="319"/>
      <c r="LX436" s="319"/>
      <c r="LY436" s="319"/>
      <c r="LZ436" s="319"/>
      <c r="MA436" s="319"/>
      <c r="MB436" s="319"/>
      <c r="MC436" s="319"/>
      <c r="MD436" s="319"/>
      <c r="ME436" s="319"/>
      <c r="MF436" s="319"/>
      <c r="MG436" s="319"/>
      <c r="MH436" s="319"/>
      <c r="MI436" s="319"/>
      <c r="MJ436" s="319"/>
      <c r="MK436" s="319"/>
      <c r="ML436" s="319"/>
      <c r="MM436" s="319"/>
      <c r="MN436" s="319"/>
      <c r="MO436" s="319"/>
      <c r="MP436" s="319"/>
      <c r="MQ436" s="319"/>
      <c r="MS436" s="241"/>
      <c r="MT436" s="362">
        <f t="shared" si="587"/>
        <v>0</v>
      </c>
      <c r="MU436" s="363">
        <f t="shared" si="573"/>
        <v>0</v>
      </c>
      <c r="MV436" s="363">
        <f t="shared" si="574"/>
        <v>0</v>
      </c>
      <c r="MW436" s="363"/>
      <c r="MX436" s="363">
        <f t="shared" si="575"/>
        <v>0</v>
      </c>
      <c r="MY436" s="363"/>
      <c r="MZ436" s="363">
        <f t="shared" si="576"/>
        <v>0</v>
      </c>
      <c r="NA436" s="363"/>
      <c r="NB436" s="363">
        <f t="shared" si="577"/>
        <v>0</v>
      </c>
      <c r="NC436" s="363"/>
      <c r="ND436" s="363">
        <f t="shared" si="578"/>
        <v>0</v>
      </c>
      <c r="NE436" s="363"/>
      <c r="NF436" s="363">
        <f t="shared" si="579"/>
        <v>0</v>
      </c>
      <c r="NG436" s="363"/>
      <c r="NH436" s="363">
        <f t="shared" si="580"/>
        <v>0</v>
      </c>
      <c r="NI436" s="363"/>
      <c r="NJ436" s="363">
        <f t="shared" si="581"/>
        <v>0</v>
      </c>
      <c r="NK436" s="363"/>
      <c r="NL436" s="363">
        <f t="shared" si="588"/>
        <v>0</v>
      </c>
      <c r="NM436" s="364"/>
      <c r="NN436" s="370"/>
      <c r="NR436" s="318">
        <f t="shared" si="582"/>
        <v>0</v>
      </c>
      <c r="NS436" s="318">
        <f t="shared" si="583"/>
        <v>0</v>
      </c>
      <c r="NT436" s="318">
        <f t="shared" si="584"/>
        <v>0</v>
      </c>
    </row>
    <row r="437" spans="1:384" s="318" customFormat="1" ht="10.199999999999999" customHeight="1" x14ac:dyDescent="0.3">
      <c r="A437" s="25"/>
      <c r="B437" s="389"/>
      <c r="C437" s="424"/>
      <c r="D437" s="15"/>
      <c r="E437" s="426" t="str">
        <f>$E$17</f>
        <v>STAGE</v>
      </c>
      <c r="F437" s="426"/>
      <c r="G437" s="140" t="str">
        <f>IF(NJ455=0,"",NJ455)</f>
        <v/>
      </c>
      <c r="H437" s="399"/>
      <c r="I437" s="394">
        <f>Prenoms!$B$15</f>
        <v>0</v>
      </c>
      <c r="J437" s="395"/>
      <c r="K437" s="395"/>
      <c r="L437" s="395"/>
      <c r="M437" s="395"/>
      <c r="N437" s="81" t="str">
        <f>IF(NL437&lt;&gt;0,"",IF(Conges!R49=0,"",Conges!R49))</f>
        <v/>
      </c>
      <c r="O437" s="82"/>
      <c r="P437" s="83"/>
      <c r="Q437" s="83"/>
      <c r="R437" s="83"/>
      <c r="S437" s="83"/>
      <c r="T437" s="83"/>
      <c r="U437" s="83"/>
      <c r="V437" s="84"/>
      <c r="W437" s="82"/>
      <c r="X437" s="83"/>
      <c r="Y437" s="83"/>
      <c r="Z437" s="83"/>
      <c r="AA437" s="83"/>
      <c r="AB437" s="83"/>
      <c r="AC437" s="83"/>
      <c r="AD437" s="84"/>
      <c r="AE437" s="82"/>
      <c r="AF437" s="83"/>
      <c r="AG437" s="83"/>
      <c r="AH437" s="83"/>
      <c r="AI437" s="83"/>
      <c r="AJ437" s="84"/>
      <c r="AK437" s="82"/>
      <c r="AL437" s="83"/>
      <c r="AM437" s="83"/>
      <c r="AN437" s="83"/>
      <c r="AO437" s="83"/>
      <c r="AP437" s="83"/>
      <c r="AQ437" s="83"/>
      <c r="AR437" s="83"/>
      <c r="AS437" s="83"/>
      <c r="AT437" s="84"/>
      <c r="AU437" s="82"/>
      <c r="AV437" s="83"/>
      <c r="AW437" s="83"/>
      <c r="AX437" s="83"/>
      <c r="AY437" s="83"/>
      <c r="AZ437" s="83"/>
      <c r="BA437" s="83"/>
      <c r="BB437" s="84"/>
      <c r="BC437" s="85">
        <f>IF(NL437&lt;&gt;0,(IF(Conges!R$49=0,0,3)),0)</f>
        <v>0</v>
      </c>
      <c r="BD437" s="417"/>
      <c r="BE437" s="390">
        <f>IF(OR(Conges!R$49="A",Conges!R$49="V"),Prenoms!L$15,NL437)</f>
        <v>0</v>
      </c>
      <c r="BF437" s="391"/>
      <c r="BG437" s="286"/>
      <c r="BH437" s="287">
        <f t="shared" si="567"/>
        <v>0</v>
      </c>
      <c r="BI437" s="288" t="str">
        <f t="shared" si="568"/>
        <v/>
      </c>
      <c r="BJ437" s="300">
        <v>0</v>
      </c>
      <c r="BK437" s="301">
        <f t="shared" si="585"/>
        <v>0</v>
      </c>
      <c r="BL437" s="302">
        <f t="shared" si="538"/>
        <v>0</v>
      </c>
      <c r="BM437" s="302">
        <f t="shared" si="539"/>
        <v>0</v>
      </c>
      <c r="BN437" s="302">
        <f>SUM('Heures Pointage'!$MD$18:$ME$18)</f>
        <v>0</v>
      </c>
      <c r="BO437" s="302">
        <f>SUM('Heures et Indemnites'!$MD$18:$ME$18)</f>
        <v>0</v>
      </c>
      <c r="BP437" s="303">
        <f t="shared" si="540"/>
        <v>0</v>
      </c>
      <c r="BQ437" s="303">
        <f>'Heures Pointage'!$NB$18</f>
        <v>0</v>
      </c>
      <c r="BR437" s="304">
        <f t="shared" ref="BR437" si="600">$BH$1067</f>
        <v>0</v>
      </c>
      <c r="BS437" s="149">
        <f>Prenoms!$C$15</f>
        <v>0</v>
      </c>
      <c r="BT437" s="180"/>
      <c r="BU437" s="324">
        <f>SUM('Heures et Indemnites'!$MD$18:$ME$18)</f>
        <v>0</v>
      </c>
      <c r="BV437" s="235">
        <f>SUM('Heures et Indemnites'!$MD$6:$ME$18)</f>
        <v>0</v>
      </c>
      <c r="BW437" s="324"/>
      <c r="BX437" s="235"/>
      <c r="BY437" s="319"/>
      <c r="BZ437" s="319"/>
      <c r="CA437" s="319"/>
      <c r="CB437" s="319"/>
      <c r="CC437" s="319"/>
      <c r="CD437" s="319"/>
      <c r="CE437" s="319"/>
      <c r="CF437" s="319"/>
      <c r="CG437" s="319"/>
      <c r="CH437" s="319"/>
      <c r="CI437" s="319"/>
      <c r="CJ437" s="319"/>
      <c r="CK437" s="319"/>
      <c r="CL437" s="319"/>
      <c r="CM437" s="319"/>
      <c r="CN437" s="319"/>
      <c r="CO437" s="319"/>
      <c r="CP437" s="319"/>
      <c r="CQ437" s="319"/>
      <c r="CR437" s="319"/>
      <c r="CS437" s="319"/>
      <c r="CT437" s="319"/>
      <c r="CU437" s="319"/>
      <c r="CV437" s="319"/>
      <c r="CW437" s="319"/>
      <c r="CX437" s="319"/>
      <c r="CY437" s="319"/>
      <c r="CZ437" s="319"/>
      <c r="DA437" s="319"/>
      <c r="DB437" s="319"/>
      <c r="DC437" s="319"/>
      <c r="DD437" s="319"/>
      <c r="DE437" s="319"/>
      <c r="DF437" s="319"/>
      <c r="DG437" s="319"/>
      <c r="DH437" s="319"/>
      <c r="DI437" s="319"/>
      <c r="DJ437" s="319"/>
      <c r="DK437" s="319"/>
      <c r="DL437" s="319"/>
      <c r="DM437" s="319"/>
      <c r="DN437" s="319"/>
      <c r="DO437" s="319"/>
      <c r="DP437" s="319"/>
      <c r="DQ437" s="319"/>
      <c r="DR437" s="319"/>
      <c r="DS437" s="319"/>
      <c r="DT437" s="319"/>
      <c r="DU437" s="319"/>
      <c r="DV437" s="319"/>
      <c r="DW437" s="319"/>
      <c r="DX437" s="319"/>
      <c r="DY437" s="319"/>
      <c r="DZ437" s="319"/>
      <c r="EA437" s="319"/>
      <c r="EB437" s="319"/>
      <c r="EC437" s="319"/>
      <c r="ED437" s="319"/>
      <c r="EE437" s="319"/>
      <c r="EF437" s="319"/>
      <c r="EG437" s="319"/>
      <c r="EH437" s="319"/>
      <c r="EI437" s="319"/>
      <c r="EJ437" s="319"/>
      <c r="EK437" s="319"/>
      <c r="EL437" s="319"/>
      <c r="EM437" s="319"/>
      <c r="EN437" s="319"/>
      <c r="EO437" s="319"/>
      <c r="EP437" s="319"/>
      <c r="EQ437" s="319"/>
      <c r="ER437" s="319"/>
      <c r="ES437" s="319"/>
      <c r="ET437" s="319"/>
      <c r="EU437" s="319"/>
      <c r="EV437" s="319"/>
      <c r="EW437" s="319"/>
      <c r="EX437" s="319"/>
      <c r="EY437" s="319"/>
      <c r="EZ437" s="319"/>
      <c r="FA437" s="319"/>
      <c r="FB437" s="319"/>
      <c r="FC437" s="319"/>
      <c r="FD437" s="319"/>
      <c r="FE437" s="319"/>
      <c r="FF437" s="319"/>
      <c r="FG437" s="319"/>
      <c r="FH437" s="319"/>
      <c r="FI437" s="319"/>
      <c r="FJ437" s="319"/>
      <c r="FK437" s="319"/>
      <c r="FL437" s="319"/>
      <c r="FM437" s="319"/>
      <c r="FN437" s="319"/>
      <c r="FO437" s="319"/>
      <c r="FP437" s="319"/>
      <c r="FQ437" s="319"/>
      <c r="FR437" s="319"/>
      <c r="FS437" s="319"/>
      <c r="FT437" s="319"/>
      <c r="FU437" s="319"/>
      <c r="FV437" s="319"/>
      <c r="FW437" s="319"/>
      <c r="FX437" s="319"/>
      <c r="FY437" s="319"/>
      <c r="FZ437" s="319"/>
      <c r="GA437" s="319"/>
      <c r="GB437" s="319"/>
      <c r="GC437" s="319"/>
      <c r="GD437" s="319"/>
      <c r="GE437" s="319"/>
      <c r="GF437" s="319"/>
      <c r="GG437" s="319"/>
      <c r="GH437" s="319"/>
      <c r="GI437" s="319"/>
      <c r="GJ437" s="319"/>
      <c r="GK437" s="319"/>
      <c r="GL437" s="319"/>
      <c r="GM437" s="319"/>
      <c r="GN437" s="319"/>
      <c r="GO437" s="319"/>
      <c r="GP437" s="319"/>
      <c r="GQ437" s="319"/>
      <c r="GR437" s="319"/>
      <c r="GS437" s="319"/>
      <c r="GT437" s="319"/>
      <c r="GU437" s="319"/>
      <c r="GV437" s="319"/>
      <c r="GW437" s="319"/>
      <c r="GX437" s="319"/>
      <c r="GY437" s="319"/>
      <c r="GZ437" s="319"/>
      <c r="HA437" s="319"/>
      <c r="HB437" s="319"/>
      <c r="HC437" s="319"/>
      <c r="HD437" s="319"/>
      <c r="HE437" s="319"/>
      <c r="HF437" s="319"/>
      <c r="HG437" s="319"/>
      <c r="HH437" s="319"/>
      <c r="HI437" s="319"/>
      <c r="HJ437" s="319"/>
      <c r="HK437" s="319"/>
      <c r="HL437" s="319"/>
      <c r="HM437" s="319"/>
      <c r="HN437" s="319"/>
      <c r="HO437" s="319"/>
      <c r="HP437" s="319"/>
      <c r="HQ437" s="319"/>
      <c r="HR437" s="319"/>
      <c r="HS437" s="319"/>
      <c r="HT437" s="319"/>
      <c r="HU437" s="319"/>
      <c r="HV437" s="319"/>
      <c r="HW437" s="319"/>
      <c r="HX437" s="319"/>
      <c r="HY437" s="319"/>
      <c r="HZ437" s="319"/>
      <c r="IA437" s="319"/>
      <c r="IB437" s="319"/>
      <c r="IC437" s="319"/>
      <c r="ID437" s="319"/>
      <c r="IE437" s="319"/>
      <c r="IF437" s="319"/>
      <c r="IG437" s="319"/>
      <c r="IH437" s="319"/>
      <c r="II437" s="319"/>
      <c r="IJ437" s="319"/>
      <c r="IK437" s="319"/>
      <c r="IL437" s="319"/>
      <c r="IM437" s="319"/>
      <c r="IN437" s="319"/>
      <c r="IO437" s="319"/>
      <c r="IP437" s="319"/>
      <c r="IQ437" s="319"/>
      <c r="IR437" s="319"/>
      <c r="IS437" s="319"/>
      <c r="IT437" s="319"/>
      <c r="IU437" s="319"/>
      <c r="IV437" s="319"/>
      <c r="IW437" s="319"/>
      <c r="IX437" s="319"/>
      <c r="IY437" s="319"/>
      <c r="IZ437" s="319"/>
      <c r="JA437" s="319"/>
      <c r="JB437" s="319"/>
      <c r="JC437" s="319"/>
      <c r="JD437" s="319"/>
      <c r="JE437" s="319"/>
      <c r="JF437" s="319"/>
      <c r="JG437" s="319"/>
      <c r="JH437" s="319"/>
      <c r="JI437" s="319"/>
      <c r="JJ437" s="319"/>
      <c r="JK437" s="319"/>
      <c r="JL437" s="319"/>
      <c r="JM437" s="319"/>
      <c r="JN437" s="319"/>
      <c r="JO437" s="319"/>
      <c r="JP437" s="319"/>
      <c r="JQ437" s="319"/>
      <c r="JR437" s="319"/>
      <c r="JS437" s="319"/>
      <c r="JT437" s="319"/>
      <c r="JU437" s="319"/>
      <c r="JV437" s="319"/>
      <c r="JW437" s="319"/>
      <c r="JX437" s="319"/>
      <c r="JY437" s="319"/>
      <c r="JZ437" s="319"/>
      <c r="KA437" s="319"/>
      <c r="KB437" s="319"/>
      <c r="KC437" s="319"/>
      <c r="KD437" s="319"/>
      <c r="KE437" s="319"/>
      <c r="KF437" s="319"/>
      <c r="KG437" s="319"/>
      <c r="KH437" s="319"/>
      <c r="KI437" s="319"/>
      <c r="KJ437" s="319"/>
      <c r="KK437" s="319"/>
      <c r="KL437" s="319"/>
      <c r="KM437" s="319"/>
      <c r="KN437" s="319"/>
      <c r="KO437" s="319"/>
      <c r="KP437" s="319"/>
      <c r="KQ437" s="319"/>
      <c r="KR437" s="319"/>
      <c r="KS437" s="319"/>
      <c r="KT437" s="319"/>
      <c r="KU437" s="319"/>
      <c r="KV437" s="319"/>
      <c r="KW437" s="319"/>
      <c r="KX437" s="319"/>
      <c r="KY437" s="319"/>
      <c r="KZ437" s="319"/>
      <c r="LA437" s="319"/>
      <c r="LB437" s="319"/>
      <c r="LC437" s="319"/>
      <c r="LD437" s="319"/>
      <c r="LE437" s="319"/>
      <c r="LF437" s="319"/>
      <c r="LG437" s="319"/>
      <c r="LH437" s="319"/>
      <c r="LI437" s="319"/>
      <c r="LJ437" s="319"/>
      <c r="LK437" s="319"/>
      <c r="LL437" s="319"/>
      <c r="LM437" s="319"/>
      <c r="LN437" s="319"/>
      <c r="LO437" s="319"/>
      <c r="LP437" s="319"/>
      <c r="LQ437" s="319"/>
      <c r="LR437" s="319"/>
      <c r="LS437" s="319"/>
      <c r="LT437" s="319"/>
      <c r="LU437" s="319"/>
      <c r="LV437" s="319"/>
      <c r="LW437" s="319"/>
      <c r="LX437" s="319"/>
      <c r="LY437" s="319"/>
      <c r="LZ437" s="319"/>
      <c r="MA437" s="319"/>
      <c r="MB437" s="319"/>
      <c r="MC437" s="319"/>
      <c r="MD437" s="319"/>
      <c r="ME437" s="319"/>
      <c r="MF437" s="319"/>
      <c r="MG437" s="319"/>
      <c r="MH437" s="319"/>
      <c r="MI437" s="319"/>
      <c r="MJ437" s="319"/>
      <c r="MK437" s="319"/>
      <c r="ML437" s="319"/>
      <c r="MM437" s="319"/>
      <c r="MN437" s="319"/>
      <c r="MO437" s="319"/>
      <c r="MP437" s="319"/>
      <c r="MQ437" s="319"/>
      <c r="MS437" s="241"/>
      <c r="MT437" s="373">
        <f t="shared" si="587"/>
        <v>0</v>
      </c>
      <c r="MU437" s="365">
        <f t="shared" si="573"/>
        <v>0</v>
      </c>
      <c r="MV437" s="365">
        <f t="shared" si="574"/>
        <v>0</v>
      </c>
      <c r="MW437" s="365"/>
      <c r="MX437" s="365">
        <f t="shared" si="575"/>
        <v>0</v>
      </c>
      <c r="MY437" s="365"/>
      <c r="MZ437" s="365">
        <f t="shared" si="576"/>
        <v>0</v>
      </c>
      <c r="NA437" s="365"/>
      <c r="NB437" s="365">
        <f t="shared" si="577"/>
        <v>0</v>
      </c>
      <c r="NC437" s="365"/>
      <c r="ND437" s="365">
        <f t="shared" si="578"/>
        <v>0</v>
      </c>
      <c r="NE437" s="365"/>
      <c r="NF437" s="365">
        <f t="shared" si="579"/>
        <v>0</v>
      </c>
      <c r="NG437" s="365"/>
      <c r="NH437" s="365">
        <f t="shared" si="580"/>
        <v>0</v>
      </c>
      <c r="NI437" s="365"/>
      <c r="NJ437" s="365">
        <f t="shared" si="581"/>
        <v>0</v>
      </c>
      <c r="NK437" s="365"/>
      <c r="NL437" s="365">
        <f t="shared" si="588"/>
        <v>0</v>
      </c>
      <c r="NM437" s="366"/>
      <c r="NN437" s="370"/>
      <c r="NR437" s="318">
        <f t="shared" si="582"/>
        <v>0</v>
      </c>
      <c r="NS437" s="318">
        <f t="shared" si="583"/>
        <v>0</v>
      </c>
      <c r="NT437" s="318">
        <f t="shared" si="584"/>
        <v>0</v>
      </c>
    </row>
    <row r="438" spans="1:384" s="318" customFormat="1" ht="10.199999999999999" customHeight="1" x14ac:dyDescent="0.3">
      <c r="A438" s="25"/>
      <c r="B438" s="389"/>
      <c r="C438" s="424"/>
      <c r="D438" s="15"/>
      <c r="E438" s="379" t="str">
        <f>$E$18</f>
        <v>H sans Renfort</v>
      </c>
      <c r="F438" s="379"/>
      <c r="G438" s="138" t="str">
        <f>IF(NL455-MZ455=0,"",NL455-MZ455)</f>
        <v/>
      </c>
      <c r="H438" s="399"/>
      <c r="I438" s="381">
        <f>Prenoms!$B$16</f>
        <v>0</v>
      </c>
      <c r="J438" s="382"/>
      <c r="K438" s="382"/>
      <c r="L438" s="382"/>
      <c r="M438" s="382"/>
      <c r="N438" s="68" t="str">
        <f>IF(NL438&lt;&gt;0,"",IF(Conges!R50=0,"",Conges!R50))</f>
        <v/>
      </c>
      <c r="O438" s="69"/>
      <c r="P438" s="70"/>
      <c r="Q438" s="70"/>
      <c r="R438" s="70"/>
      <c r="S438" s="70"/>
      <c r="T438" s="70"/>
      <c r="U438" s="70"/>
      <c r="V438" s="71"/>
      <c r="W438" s="69"/>
      <c r="X438" s="70"/>
      <c r="Y438" s="70"/>
      <c r="Z438" s="70"/>
      <c r="AA438" s="70"/>
      <c r="AB438" s="70"/>
      <c r="AC438" s="70"/>
      <c r="AD438" s="71"/>
      <c r="AE438" s="69"/>
      <c r="AF438" s="70"/>
      <c r="AG438" s="70"/>
      <c r="AH438" s="70"/>
      <c r="AI438" s="70"/>
      <c r="AJ438" s="71"/>
      <c r="AK438" s="69"/>
      <c r="AL438" s="70"/>
      <c r="AM438" s="70"/>
      <c r="AN438" s="70"/>
      <c r="AO438" s="70"/>
      <c r="AP438" s="70"/>
      <c r="AQ438" s="70"/>
      <c r="AR438" s="70"/>
      <c r="AS438" s="70"/>
      <c r="AT438" s="71"/>
      <c r="AU438" s="69"/>
      <c r="AV438" s="70"/>
      <c r="AW438" s="70"/>
      <c r="AX438" s="70"/>
      <c r="AY438" s="70"/>
      <c r="AZ438" s="70"/>
      <c r="BA438" s="70"/>
      <c r="BB438" s="71"/>
      <c r="BC438" s="72">
        <f>IF(NL438&lt;&gt;0,(IF(Conges!R$50=0,0,3)),0)</f>
        <v>0</v>
      </c>
      <c r="BD438" s="417"/>
      <c r="BE438" s="392">
        <f>IF(OR(Conges!R$50="A",Conges!R$50="V"),Prenoms!L$16,NL438)</f>
        <v>0</v>
      </c>
      <c r="BF438" s="393"/>
      <c r="BG438" s="289"/>
      <c r="BH438" s="290">
        <f t="shared" si="567"/>
        <v>0</v>
      </c>
      <c r="BI438" s="291" t="str">
        <f t="shared" si="568"/>
        <v/>
      </c>
      <c r="BJ438" s="305">
        <v>0</v>
      </c>
      <c r="BK438" s="306">
        <f t="shared" si="585"/>
        <v>0</v>
      </c>
      <c r="BL438" s="307">
        <f t="shared" si="538"/>
        <v>0</v>
      </c>
      <c r="BM438" s="307">
        <f t="shared" si="539"/>
        <v>0</v>
      </c>
      <c r="BN438" s="307">
        <f>SUM('Heures Pointage'!$ND$18:$NE$18)</f>
        <v>0</v>
      </c>
      <c r="BO438" s="307">
        <f>SUM('Heures et Indemnites'!$ND$18:$NE$18)</f>
        <v>0</v>
      </c>
      <c r="BP438" s="308">
        <f t="shared" si="540"/>
        <v>0</v>
      </c>
      <c r="BQ438" s="308">
        <f>'Heures Pointage'!$OB$18</f>
        <v>0</v>
      </c>
      <c r="BR438" s="309">
        <f t="shared" ref="BR438" si="601">$BH$1068</f>
        <v>0</v>
      </c>
      <c r="BS438" s="150">
        <f>Prenoms!$C$16</f>
        <v>0</v>
      </c>
      <c r="BT438" s="153"/>
      <c r="BU438" s="323">
        <f>SUM('Heures et Indemnites'!$ND$18:$NE$18)</f>
        <v>0</v>
      </c>
      <c r="BV438" s="236">
        <f>SUM('Heures et Indemnites'!$ND$6:$NE$18)</f>
        <v>0</v>
      </c>
      <c r="BW438" s="323"/>
      <c r="BX438" s="236"/>
      <c r="BY438" s="319"/>
      <c r="BZ438" s="319"/>
      <c r="CA438" s="319"/>
      <c r="CB438" s="319"/>
      <c r="CC438" s="319"/>
      <c r="CD438" s="319"/>
      <c r="CE438" s="319"/>
      <c r="CF438" s="319"/>
      <c r="CG438" s="319"/>
      <c r="CH438" s="319"/>
      <c r="CI438" s="319"/>
      <c r="CJ438" s="319"/>
      <c r="CK438" s="319"/>
      <c r="CL438" s="319"/>
      <c r="CM438" s="319"/>
      <c r="CN438" s="319"/>
      <c r="CO438" s="319"/>
      <c r="CP438" s="319"/>
      <c r="CQ438" s="319"/>
      <c r="CR438" s="319"/>
      <c r="CS438" s="319"/>
      <c r="CT438" s="319"/>
      <c r="CU438" s="319"/>
      <c r="CV438" s="319"/>
      <c r="CW438" s="319"/>
      <c r="CX438" s="319"/>
      <c r="CY438" s="319"/>
      <c r="CZ438" s="319"/>
      <c r="DA438" s="319"/>
      <c r="DB438" s="319"/>
      <c r="DC438" s="319"/>
      <c r="DD438" s="319"/>
      <c r="DE438" s="319"/>
      <c r="DF438" s="319"/>
      <c r="DG438" s="319"/>
      <c r="DH438" s="319"/>
      <c r="DI438" s="319"/>
      <c r="DJ438" s="319"/>
      <c r="DK438" s="319"/>
      <c r="DL438" s="319"/>
      <c r="DM438" s="319"/>
      <c r="DN438" s="319"/>
      <c r="DO438" s="319"/>
      <c r="DP438" s="319"/>
      <c r="DQ438" s="319"/>
      <c r="DR438" s="319"/>
      <c r="DS438" s="319"/>
      <c r="DT438" s="319"/>
      <c r="DU438" s="319"/>
      <c r="DV438" s="319"/>
      <c r="DW438" s="319"/>
      <c r="DX438" s="319"/>
      <c r="DY438" s="319"/>
      <c r="DZ438" s="319"/>
      <c r="EA438" s="319"/>
      <c r="EB438" s="319"/>
      <c r="EC438" s="319"/>
      <c r="ED438" s="319"/>
      <c r="EE438" s="319"/>
      <c r="EF438" s="319"/>
      <c r="EG438" s="319"/>
      <c r="EH438" s="319"/>
      <c r="EI438" s="319"/>
      <c r="EJ438" s="319"/>
      <c r="EK438" s="319"/>
      <c r="EL438" s="319"/>
      <c r="EM438" s="319"/>
      <c r="EN438" s="319"/>
      <c r="EO438" s="319"/>
      <c r="EP438" s="319"/>
      <c r="EQ438" s="319"/>
      <c r="ER438" s="319"/>
      <c r="ES438" s="319"/>
      <c r="ET438" s="319"/>
      <c r="EU438" s="319"/>
      <c r="EV438" s="319"/>
      <c r="EW438" s="319"/>
      <c r="EX438" s="319"/>
      <c r="EY438" s="319"/>
      <c r="EZ438" s="319"/>
      <c r="FA438" s="319"/>
      <c r="FB438" s="319"/>
      <c r="FC438" s="319"/>
      <c r="FD438" s="319"/>
      <c r="FE438" s="319"/>
      <c r="FF438" s="319"/>
      <c r="FG438" s="319"/>
      <c r="FH438" s="319"/>
      <c r="FI438" s="319"/>
      <c r="FJ438" s="319"/>
      <c r="FK438" s="319"/>
      <c r="FL438" s="319"/>
      <c r="FM438" s="319"/>
      <c r="FN438" s="319"/>
      <c r="FO438" s="319"/>
      <c r="FP438" s="319"/>
      <c r="FQ438" s="319"/>
      <c r="FR438" s="319"/>
      <c r="FS438" s="319"/>
      <c r="FT438" s="319"/>
      <c r="FU438" s="319"/>
      <c r="FV438" s="319"/>
      <c r="FW438" s="319"/>
      <c r="FX438" s="319"/>
      <c r="FY438" s="319"/>
      <c r="FZ438" s="319"/>
      <c r="GA438" s="319"/>
      <c r="GB438" s="319"/>
      <c r="GC438" s="319"/>
      <c r="GD438" s="319"/>
      <c r="GE438" s="319"/>
      <c r="GF438" s="319"/>
      <c r="GG438" s="319"/>
      <c r="GH438" s="319"/>
      <c r="GI438" s="319"/>
      <c r="GJ438" s="319"/>
      <c r="GK438" s="319"/>
      <c r="GL438" s="319"/>
      <c r="GM438" s="319"/>
      <c r="GN438" s="319"/>
      <c r="GO438" s="319"/>
      <c r="GP438" s="319"/>
      <c r="GQ438" s="319"/>
      <c r="GR438" s="319"/>
      <c r="GS438" s="319"/>
      <c r="GT438" s="319"/>
      <c r="GU438" s="319"/>
      <c r="GV438" s="319"/>
      <c r="GW438" s="319"/>
      <c r="GX438" s="319"/>
      <c r="GY438" s="319"/>
      <c r="GZ438" s="319"/>
      <c r="HA438" s="319"/>
      <c r="HB438" s="319"/>
      <c r="HC438" s="319"/>
      <c r="HD438" s="319"/>
      <c r="HE438" s="319"/>
      <c r="HF438" s="319"/>
      <c r="HG438" s="319"/>
      <c r="HH438" s="319"/>
      <c r="HI438" s="319"/>
      <c r="HJ438" s="319"/>
      <c r="HK438" s="319"/>
      <c r="HL438" s="319"/>
      <c r="HM438" s="319"/>
      <c r="HN438" s="319"/>
      <c r="HO438" s="319"/>
      <c r="HP438" s="319"/>
      <c r="HQ438" s="319"/>
      <c r="HR438" s="319"/>
      <c r="HS438" s="319"/>
      <c r="HT438" s="319"/>
      <c r="HU438" s="319"/>
      <c r="HV438" s="319"/>
      <c r="HW438" s="319"/>
      <c r="HX438" s="319"/>
      <c r="HY438" s="319"/>
      <c r="HZ438" s="319"/>
      <c r="IA438" s="319"/>
      <c r="IB438" s="319"/>
      <c r="IC438" s="319"/>
      <c r="ID438" s="319"/>
      <c r="IE438" s="319"/>
      <c r="IF438" s="319"/>
      <c r="IG438" s="319"/>
      <c r="IH438" s="319"/>
      <c r="II438" s="319"/>
      <c r="IJ438" s="319"/>
      <c r="IK438" s="319"/>
      <c r="IL438" s="319"/>
      <c r="IM438" s="319"/>
      <c r="IN438" s="319"/>
      <c r="IO438" s="319"/>
      <c r="IP438" s="319"/>
      <c r="IQ438" s="319"/>
      <c r="IR438" s="319"/>
      <c r="IS438" s="319"/>
      <c r="IT438" s="319"/>
      <c r="IU438" s="319"/>
      <c r="IV438" s="319"/>
      <c r="IW438" s="319"/>
      <c r="IX438" s="319"/>
      <c r="IY438" s="319"/>
      <c r="IZ438" s="319"/>
      <c r="JA438" s="319"/>
      <c r="JB438" s="319"/>
      <c r="JC438" s="319"/>
      <c r="JD438" s="319"/>
      <c r="JE438" s="319"/>
      <c r="JF438" s="319"/>
      <c r="JG438" s="319"/>
      <c r="JH438" s="319"/>
      <c r="JI438" s="319"/>
      <c r="JJ438" s="319"/>
      <c r="JK438" s="319"/>
      <c r="JL438" s="319"/>
      <c r="JM438" s="319"/>
      <c r="JN438" s="319"/>
      <c r="JO438" s="319"/>
      <c r="JP438" s="319"/>
      <c r="JQ438" s="319"/>
      <c r="JR438" s="319"/>
      <c r="JS438" s="319"/>
      <c r="JT438" s="319"/>
      <c r="JU438" s="319"/>
      <c r="JV438" s="319"/>
      <c r="JW438" s="319"/>
      <c r="JX438" s="319"/>
      <c r="JY438" s="319"/>
      <c r="JZ438" s="319"/>
      <c r="KA438" s="319"/>
      <c r="KB438" s="319"/>
      <c r="KC438" s="319"/>
      <c r="KD438" s="319"/>
      <c r="KE438" s="319"/>
      <c r="KF438" s="319"/>
      <c r="KG438" s="319"/>
      <c r="KH438" s="319"/>
      <c r="KI438" s="319"/>
      <c r="KJ438" s="319"/>
      <c r="KK438" s="319"/>
      <c r="KL438" s="319"/>
      <c r="KM438" s="319"/>
      <c r="KN438" s="319"/>
      <c r="KO438" s="319"/>
      <c r="KP438" s="319"/>
      <c r="KQ438" s="319"/>
      <c r="KR438" s="319"/>
      <c r="KS438" s="319"/>
      <c r="KT438" s="319"/>
      <c r="KU438" s="319"/>
      <c r="KV438" s="319"/>
      <c r="KW438" s="319"/>
      <c r="KX438" s="319"/>
      <c r="KY438" s="319"/>
      <c r="KZ438" s="319"/>
      <c r="LA438" s="319"/>
      <c r="LB438" s="319"/>
      <c r="LC438" s="319"/>
      <c r="LD438" s="319"/>
      <c r="LE438" s="319"/>
      <c r="LF438" s="319"/>
      <c r="LG438" s="319"/>
      <c r="LH438" s="319"/>
      <c r="LI438" s="319"/>
      <c r="LJ438" s="319"/>
      <c r="LK438" s="319"/>
      <c r="LL438" s="319"/>
      <c r="LM438" s="319"/>
      <c r="LN438" s="319"/>
      <c r="LO438" s="319"/>
      <c r="LP438" s="319"/>
      <c r="LQ438" s="319"/>
      <c r="LR438" s="319"/>
      <c r="LS438" s="319"/>
      <c r="LT438" s="319"/>
      <c r="LU438" s="319"/>
      <c r="LV438" s="319"/>
      <c r="LW438" s="319"/>
      <c r="LX438" s="319"/>
      <c r="LY438" s="319"/>
      <c r="LZ438" s="319"/>
      <c r="MA438" s="319"/>
      <c r="MB438" s="319"/>
      <c r="MC438" s="319"/>
      <c r="MD438" s="319"/>
      <c r="ME438" s="319"/>
      <c r="MF438" s="319"/>
      <c r="MG438" s="319"/>
      <c r="MH438" s="319"/>
      <c r="MI438" s="319"/>
      <c r="MJ438" s="319"/>
      <c r="MK438" s="319"/>
      <c r="ML438" s="319"/>
      <c r="MM438" s="319"/>
      <c r="MN438" s="319"/>
      <c r="MO438" s="319"/>
      <c r="MP438" s="319"/>
      <c r="MQ438" s="319"/>
      <c r="MS438" s="241"/>
      <c r="MT438" s="362">
        <f t="shared" si="587"/>
        <v>0</v>
      </c>
      <c r="MU438" s="363">
        <f t="shared" si="573"/>
        <v>0</v>
      </c>
      <c r="MV438" s="363">
        <f t="shared" si="574"/>
        <v>0</v>
      </c>
      <c r="MW438" s="363"/>
      <c r="MX438" s="363">
        <f t="shared" si="575"/>
        <v>0</v>
      </c>
      <c r="MY438" s="363"/>
      <c r="MZ438" s="363">
        <f t="shared" si="576"/>
        <v>0</v>
      </c>
      <c r="NA438" s="363"/>
      <c r="NB438" s="363">
        <f t="shared" si="577"/>
        <v>0</v>
      </c>
      <c r="NC438" s="363"/>
      <c r="ND438" s="363">
        <f t="shared" si="578"/>
        <v>0</v>
      </c>
      <c r="NE438" s="363"/>
      <c r="NF438" s="363">
        <f t="shared" si="579"/>
        <v>0</v>
      </c>
      <c r="NG438" s="363"/>
      <c r="NH438" s="363">
        <f t="shared" si="580"/>
        <v>0</v>
      </c>
      <c r="NI438" s="363"/>
      <c r="NJ438" s="363">
        <f t="shared" si="581"/>
        <v>0</v>
      </c>
      <c r="NK438" s="363"/>
      <c r="NL438" s="363">
        <f t="shared" si="588"/>
        <v>0</v>
      </c>
      <c r="NM438" s="364"/>
      <c r="NN438" s="370"/>
      <c r="NR438" s="318">
        <f t="shared" si="582"/>
        <v>0</v>
      </c>
      <c r="NS438" s="318">
        <f t="shared" si="583"/>
        <v>0</v>
      </c>
      <c r="NT438" s="318">
        <f t="shared" si="584"/>
        <v>0</v>
      </c>
    </row>
    <row r="439" spans="1:384" s="318" customFormat="1" ht="10.199999999999999" customHeight="1" x14ac:dyDescent="0.3">
      <c r="A439" s="25"/>
      <c r="B439" s="389"/>
      <c r="C439" s="424"/>
      <c r="D439" s="15"/>
      <c r="E439" s="379" t="str">
        <f>$E$19</f>
        <v>H avec Renfort</v>
      </c>
      <c r="F439" s="379"/>
      <c r="G439" s="138" t="str">
        <f>IF(NL455=0,"",NL455)</f>
        <v/>
      </c>
      <c r="H439" s="399"/>
      <c r="I439" s="394">
        <f>Prenoms!$B$17</f>
        <v>0</v>
      </c>
      <c r="J439" s="395"/>
      <c r="K439" s="395"/>
      <c r="L439" s="395"/>
      <c r="M439" s="395"/>
      <c r="N439" s="81" t="str">
        <f>IF(NL439&lt;&gt;0,"",IF(Conges!R51=0,"",Conges!R51))</f>
        <v/>
      </c>
      <c r="O439" s="82"/>
      <c r="P439" s="83"/>
      <c r="Q439" s="83"/>
      <c r="R439" s="83"/>
      <c r="S439" s="83"/>
      <c r="T439" s="83"/>
      <c r="U439" s="83"/>
      <c r="V439" s="84"/>
      <c r="W439" s="82"/>
      <c r="X439" s="83"/>
      <c r="Y439" s="83"/>
      <c r="Z439" s="83"/>
      <c r="AA439" s="83"/>
      <c r="AB439" s="83"/>
      <c r="AC439" s="83"/>
      <c r="AD439" s="84"/>
      <c r="AE439" s="82"/>
      <c r="AF439" s="83"/>
      <c r="AG439" s="83"/>
      <c r="AH439" s="83"/>
      <c r="AI439" s="83"/>
      <c r="AJ439" s="84"/>
      <c r="AK439" s="82"/>
      <c r="AL439" s="83"/>
      <c r="AM439" s="83"/>
      <c r="AN439" s="83"/>
      <c r="AO439" s="83"/>
      <c r="AP439" s="83"/>
      <c r="AQ439" s="83"/>
      <c r="AR439" s="83"/>
      <c r="AS439" s="83"/>
      <c r="AT439" s="84"/>
      <c r="AU439" s="82"/>
      <c r="AV439" s="83"/>
      <c r="AW439" s="83"/>
      <c r="AX439" s="83"/>
      <c r="AY439" s="83"/>
      <c r="AZ439" s="83"/>
      <c r="BA439" s="83"/>
      <c r="BB439" s="84"/>
      <c r="BC439" s="85">
        <f>IF(NL439&lt;&gt;0,(IF(Conges!R$51=0,0,3)),0)</f>
        <v>0</v>
      </c>
      <c r="BD439" s="417"/>
      <c r="BE439" s="390">
        <f>IF(OR(Conges!R$51="A",Conges!R$51="V"),Prenoms!L$17,NL439)</f>
        <v>0</v>
      </c>
      <c r="BF439" s="391"/>
      <c r="BG439" s="286"/>
      <c r="BH439" s="287">
        <f t="shared" si="567"/>
        <v>0</v>
      </c>
      <c r="BI439" s="288" t="str">
        <f t="shared" si="568"/>
        <v/>
      </c>
      <c r="BJ439" s="300">
        <v>0</v>
      </c>
      <c r="BK439" s="301">
        <f t="shared" si="585"/>
        <v>0</v>
      </c>
      <c r="BL439" s="302">
        <f t="shared" si="538"/>
        <v>0</v>
      </c>
      <c r="BM439" s="302">
        <f t="shared" si="539"/>
        <v>0</v>
      </c>
      <c r="BN439" s="302">
        <f>SUM('Heures Pointage'!$OD$18:$OE$18)</f>
        <v>0</v>
      </c>
      <c r="BO439" s="302">
        <f>SUM('Heures et Indemnites'!$OD$18:$OE$18)</f>
        <v>0</v>
      </c>
      <c r="BP439" s="303">
        <f t="shared" si="540"/>
        <v>0</v>
      </c>
      <c r="BQ439" s="303">
        <f>'Heures Pointage'!$PB$18</f>
        <v>0</v>
      </c>
      <c r="BR439" s="304">
        <f t="shared" ref="BR439" si="602">$BH$1069</f>
        <v>0</v>
      </c>
      <c r="BS439" s="149">
        <f>Prenoms!$C$17</f>
        <v>0</v>
      </c>
      <c r="BT439" s="180"/>
      <c r="BU439" s="324">
        <f>SUM('Heures et Indemnites'!$OD$18:$OE$18)</f>
        <v>0</v>
      </c>
      <c r="BV439" s="235">
        <f>SUM('Heures et Indemnites'!$OD$6:$OE$18)</f>
        <v>0</v>
      </c>
      <c r="BW439" s="324"/>
      <c r="BX439" s="235"/>
      <c r="BY439" s="319"/>
      <c r="BZ439" s="319"/>
      <c r="CA439" s="319"/>
      <c r="CB439" s="319"/>
      <c r="CC439" s="319"/>
      <c r="CD439" s="319"/>
      <c r="CE439" s="319"/>
      <c r="CF439" s="319"/>
      <c r="CG439" s="319"/>
      <c r="CH439" s="319"/>
      <c r="CI439" s="319"/>
      <c r="CJ439" s="319"/>
      <c r="CK439" s="319"/>
      <c r="CL439" s="319"/>
      <c r="CM439" s="319"/>
      <c r="CN439" s="319"/>
      <c r="CO439" s="319"/>
      <c r="CP439" s="319"/>
      <c r="CQ439" s="319"/>
      <c r="CR439" s="319"/>
      <c r="CS439" s="319"/>
      <c r="CT439" s="319"/>
      <c r="CU439" s="319"/>
      <c r="CV439" s="319"/>
      <c r="CW439" s="319"/>
      <c r="CX439" s="319"/>
      <c r="CY439" s="319"/>
      <c r="CZ439" s="319"/>
      <c r="DA439" s="319"/>
      <c r="DB439" s="319"/>
      <c r="DC439" s="319"/>
      <c r="DD439" s="319"/>
      <c r="DE439" s="319"/>
      <c r="DF439" s="319"/>
      <c r="DG439" s="319"/>
      <c r="DH439" s="319"/>
      <c r="DI439" s="319"/>
      <c r="DJ439" s="319"/>
      <c r="DK439" s="319"/>
      <c r="DL439" s="319"/>
      <c r="DM439" s="319"/>
      <c r="DN439" s="319"/>
      <c r="DO439" s="319"/>
      <c r="DP439" s="319"/>
      <c r="DQ439" s="319"/>
      <c r="DR439" s="319"/>
      <c r="DS439" s="319"/>
      <c r="DT439" s="319"/>
      <c r="DU439" s="319"/>
      <c r="DV439" s="319"/>
      <c r="DW439" s="319"/>
      <c r="DX439" s="319"/>
      <c r="DY439" s="319"/>
      <c r="DZ439" s="319"/>
      <c r="EA439" s="319"/>
      <c r="EB439" s="319"/>
      <c r="EC439" s="319"/>
      <c r="ED439" s="319"/>
      <c r="EE439" s="319"/>
      <c r="EF439" s="319"/>
      <c r="EG439" s="319"/>
      <c r="EH439" s="319"/>
      <c r="EI439" s="319"/>
      <c r="EJ439" s="319"/>
      <c r="EK439" s="319"/>
      <c r="EL439" s="319"/>
      <c r="EM439" s="319"/>
      <c r="EN439" s="319"/>
      <c r="EO439" s="319"/>
      <c r="EP439" s="319"/>
      <c r="EQ439" s="319"/>
      <c r="ER439" s="319"/>
      <c r="ES439" s="319"/>
      <c r="ET439" s="319"/>
      <c r="EU439" s="319"/>
      <c r="EV439" s="319"/>
      <c r="EW439" s="319"/>
      <c r="EX439" s="319"/>
      <c r="EY439" s="319"/>
      <c r="EZ439" s="319"/>
      <c r="FA439" s="319"/>
      <c r="FB439" s="319"/>
      <c r="FC439" s="319"/>
      <c r="FD439" s="319"/>
      <c r="FE439" s="319"/>
      <c r="FF439" s="319"/>
      <c r="FG439" s="319"/>
      <c r="FH439" s="319"/>
      <c r="FI439" s="319"/>
      <c r="FJ439" s="319"/>
      <c r="FK439" s="319"/>
      <c r="FL439" s="319"/>
      <c r="FM439" s="319"/>
      <c r="FN439" s="319"/>
      <c r="FO439" s="319"/>
      <c r="FP439" s="319"/>
      <c r="FQ439" s="319"/>
      <c r="FR439" s="319"/>
      <c r="FS439" s="319"/>
      <c r="FT439" s="319"/>
      <c r="FU439" s="319"/>
      <c r="FV439" s="319"/>
      <c r="FW439" s="319"/>
      <c r="FX439" s="319"/>
      <c r="FY439" s="319"/>
      <c r="FZ439" s="319"/>
      <c r="GA439" s="319"/>
      <c r="GB439" s="319"/>
      <c r="GC439" s="319"/>
      <c r="GD439" s="319"/>
      <c r="GE439" s="319"/>
      <c r="GF439" s="319"/>
      <c r="GG439" s="319"/>
      <c r="GH439" s="319"/>
      <c r="GI439" s="319"/>
      <c r="GJ439" s="319"/>
      <c r="GK439" s="319"/>
      <c r="GL439" s="319"/>
      <c r="GM439" s="319"/>
      <c r="GN439" s="319"/>
      <c r="GO439" s="319"/>
      <c r="GP439" s="319"/>
      <c r="GQ439" s="319"/>
      <c r="GR439" s="319"/>
      <c r="GS439" s="319"/>
      <c r="GT439" s="319"/>
      <c r="GU439" s="319"/>
      <c r="GV439" s="319"/>
      <c r="GW439" s="319"/>
      <c r="GX439" s="319"/>
      <c r="GY439" s="319"/>
      <c r="GZ439" s="319"/>
      <c r="HA439" s="319"/>
      <c r="HB439" s="319"/>
      <c r="HC439" s="319"/>
      <c r="HD439" s="319"/>
      <c r="HE439" s="319"/>
      <c r="HF439" s="319"/>
      <c r="HG439" s="319"/>
      <c r="HH439" s="319"/>
      <c r="HI439" s="319"/>
      <c r="HJ439" s="319"/>
      <c r="HK439" s="319"/>
      <c r="HL439" s="319"/>
      <c r="HM439" s="319"/>
      <c r="HN439" s="319"/>
      <c r="HO439" s="319"/>
      <c r="HP439" s="319"/>
      <c r="HQ439" s="319"/>
      <c r="HR439" s="319"/>
      <c r="HS439" s="319"/>
      <c r="HT439" s="319"/>
      <c r="HU439" s="319"/>
      <c r="HV439" s="319"/>
      <c r="HW439" s="319"/>
      <c r="HX439" s="319"/>
      <c r="HY439" s="319"/>
      <c r="HZ439" s="319"/>
      <c r="IA439" s="319"/>
      <c r="IB439" s="319"/>
      <c r="IC439" s="319"/>
      <c r="ID439" s="319"/>
      <c r="IE439" s="319"/>
      <c r="IF439" s="319"/>
      <c r="IG439" s="319"/>
      <c r="IH439" s="319"/>
      <c r="II439" s="319"/>
      <c r="IJ439" s="319"/>
      <c r="IK439" s="319"/>
      <c r="IL439" s="319"/>
      <c r="IM439" s="319"/>
      <c r="IN439" s="319"/>
      <c r="IO439" s="319"/>
      <c r="IP439" s="319"/>
      <c r="IQ439" s="319"/>
      <c r="IR439" s="319"/>
      <c r="IS439" s="319"/>
      <c r="IT439" s="319"/>
      <c r="IU439" s="319"/>
      <c r="IV439" s="319"/>
      <c r="IW439" s="319"/>
      <c r="IX439" s="319"/>
      <c r="IY439" s="319"/>
      <c r="IZ439" s="319"/>
      <c r="JA439" s="319"/>
      <c r="JB439" s="319"/>
      <c r="JC439" s="319"/>
      <c r="JD439" s="319"/>
      <c r="JE439" s="319"/>
      <c r="JF439" s="319"/>
      <c r="JG439" s="319"/>
      <c r="JH439" s="319"/>
      <c r="JI439" s="319"/>
      <c r="JJ439" s="319"/>
      <c r="JK439" s="319"/>
      <c r="JL439" s="319"/>
      <c r="JM439" s="319"/>
      <c r="JN439" s="319"/>
      <c r="JO439" s="319"/>
      <c r="JP439" s="319"/>
      <c r="JQ439" s="319"/>
      <c r="JR439" s="319"/>
      <c r="JS439" s="319"/>
      <c r="JT439" s="319"/>
      <c r="JU439" s="319"/>
      <c r="JV439" s="319"/>
      <c r="JW439" s="319"/>
      <c r="JX439" s="319"/>
      <c r="JY439" s="319"/>
      <c r="JZ439" s="319"/>
      <c r="KA439" s="319"/>
      <c r="KB439" s="319"/>
      <c r="KC439" s="319"/>
      <c r="KD439" s="319"/>
      <c r="KE439" s="319"/>
      <c r="KF439" s="319"/>
      <c r="KG439" s="319"/>
      <c r="KH439" s="319"/>
      <c r="KI439" s="319"/>
      <c r="KJ439" s="319"/>
      <c r="KK439" s="319"/>
      <c r="KL439" s="319"/>
      <c r="KM439" s="319"/>
      <c r="KN439" s="319"/>
      <c r="KO439" s="319"/>
      <c r="KP439" s="319"/>
      <c r="KQ439" s="319"/>
      <c r="KR439" s="319"/>
      <c r="KS439" s="319"/>
      <c r="KT439" s="319"/>
      <c r="KU439" s="319"/>
      <c r="KV439" s="319"/>
      <c r="KW439" s="319"/>
      <c r="KX439" s="319"/>
      <c r="KY439" s="319"/>
      <c r="KZ439" s="319"/>
      <c r="LA439" s="319"/>
      <c r="LB439" s="319"/>
      <c r="LC439" s="319"/>
      <c r="LD439" s="319"/>
      <c r="LE439" s="319"/>
      <c r="LF439" s="319"/>
      <c r="LG439" s="319"/>
      <c r="LH439" s="319"/>
      <c r="LI439" s="319"/>
      <c r="LJ439" s="319"/>
      <c r="LK439" s="319"/>
      <c r="LL439" s="319"/>
      <c r="LM439" s="319"/>
      <c r="LN439" s="319"/>
      <c r="LO439" s="319"/>
      <c r="LP439" s="319"/>
      <c r="LQ439" s="319"/>
      <c r="LR439" s="319"/>
      <c r="LS439" s="319"/>
      <c r="LT439" s="319"/>
      <c r="LU439" s="319"/>
      <c r="LV439" s="319"/>
      <c r="LW439" s="319"/>
      <c r="LX439" s="319"/>
      <c r="LY439" s="319"/>
      <c r="LZ439" s="319"/>
      <c r="MA439" s="319"/>
      <c r="MB439" s="319"/>
      <c r="MC439" s="319"/>
      <c r="MD439" s="319"/>
      <c r="ME439" s="319"/>
      <c r="MF439" s="319"/>
      <c r="MG439" s="319"/>
      <c r="MH439" s="319"/>
      <c r="MI439" s="319"/>
      <c r="MJ439" s="319"/>
      <c r="MK439" s="319"/>
      <c r="ML439" s="319"/>
      <c r="MM439" s="319"/>
      <c r="MN439" s="319"/>
      <c r="MO439" s="319"/>
      <c r="MP439" s="319"/>
      <c r="MQ439" s="319"/>
      <c r="MS439" s="241"/>
      <c r="MT439" s="373">
        <f t="shared" si="587"/>
        <v>0</v>
      </c>
      <c r="MU439" s="365">
        <f t="shared" si="573"/>
        <v>0</v>
      </c>
      <c r="MV439" s="365">
        <f t="shared" si="574"/>
        <v>0</v>
      </c>
      <c r="MW439" s="365"/>
      <c r="MX439" s="365">
        <f t="shared" si="575"/>
        <v>0</v>
      </c>
      <c r="MY439" s="365"/>
      <c r="MZ439" s="365">
        <f t="shared" si="576"/>
        <v>0</v>
      </c>
      <c r="NA439" s="365"/>
      <c r="NB439" s="365">
        <f t="shared" si="577"/>
        <v>0</v>
      </c>
      <c r="NC439" s="365"/>
      <c r="ND439" s="365">
        <f t="shared" si="578"/>
        <v>0</v>
      </c>
      <c r="NE439" s="365"/>
      <c r="NF439" s="365">
        <f t="shared" si="579"/>
        <v>0</v>
      </c>
      <c r="NG439" s="365"/>
      <c r="NH439" s="365">
        <f t="shared" si="580"/>
        <v>0</v>
      </c>
      <c r="NI439" s="365"/>
      <c r="NJ439" s="365">
        <f t="shared" si="581"/>
        <v>0</v>
      </c>
      <c r="NK439" s="365"/>
      <c r="NL439" s="365">
        <f t="shared" si="588"/>
        <v>0</v>
      </c>
      <c r="NM439" s="366"/>
      <c r="NN439" s="370"/>
      <c r="NR439" s="318">
        <f t="shared" si="582"/>
        <v>0</v>
      </c>
      <c r="NS439" s="318">
        <f t="shared" si="583"/>
        <v>0</v>
      </c>
      <c r="NT439" s="318">
        <f t="shared" si="584"/>
        <v>0</v>
      </c>
    </row>
    <row r="440" spans="1:384" s="318" customFormat="1" ht="10.199999999999999" customHeight="1" x14ac:dyDescent="0.3">
      <c r="A440" s="25"/>
      <c r="B440" s="389"/>
      <c r="C440" s="424"/>
      <c r="D440" s="15"/>
      <c r="E440" s="106"/>
      <c r="F440" s="106"/>
      <c r="G440" s="106"/>
      <c r="H440" s="399"/>
      <c r="I440" s="381">
        <f>Prenoms!$B$18</f>
        <v>0</v>
      </c>
      <c r="J440" s="382"/>
      <c r="K440" s="382"/>
      <c r="L440" s="382"/>
      <c r="M440" s="382"/>
      <c r="N440" s="68" t="str">
        <f>IF(NL440&lt;&gt;0,"",IF(Conges!R52=0,"",Conges!R52))</f>
        <v/>
      </c>
      <c r="O440" s="69"/>
      <c r="P440" s="70"/>
      <c r="Q440" s="70"/>
      <c r="R440" s="70"/>
      <c r="S440" s="70"/>
      <c r="T440" s="70"/>
      <c r="U440" s="70"/>
      <c r="V440" s="71"/>
      <c r="W440" s="69"/>
      <c r="X440" s="70"/>
      <c r="Y440" s="70"/>
      <c r="Z440" s="70"/>
      <c r="AA440" s="70"/>
      <c r="AB440" s="70"/>
      <c r="AC440" s="70"/>
      <c r="AD440" s="71"/>
      <c r="AE440" s="69"/>
      <c r="AF440" s="70"/>
      <c r="AG440" s="70"/>
      <c r="AH440" s="70"/>
      <c r="AI440" s="70"/>
      <c r="AJ440" s="71"/>
      <c r="AK440" s="69"/>
      <c r="AL440" s="70"/>
      <c r="AM440" s="70"/>
      <c r="AN440" s="70"/>
      <c r="AO440" s="70"/>
      <c r="AP440" s="70"/>
      <c r="AQ440" s="70"/>
      <c r="AR440" s="70"/>
      <c r="AS440" s="70"/>
      <c r="AT440" s="71"/>
      <c r="AU440" s="69"/>
      <c r="AV440" s="70"/>
      <c r="AW440" s="70"/>
      <c r="AX440" s="70"/>
      <c r="AY440" s="70"/>
      <c r="AZ440" s="70"/>
      <c r="BA440" s="70"/>
      <c r="BB440" s="71"/>
      <c r="BC440" s="72">
        <f>IF(NL440&lt;&gt;0,(IF(Conges!R$52=0,0,3)),0)</f>
        <v>0</v>
      </c>
      <c r="BD440" s="417"/>
      <c r="BE440" s="392">
        <f>IF(OR(Conges!R$52="A",Conges!R$52="V"),Prenoms!L$18,NL440)</f>
        <v>0</v>
      </c>
      <c r="BF440" s="393"/>
      <c r="BG440" s="289"/>
      <c r="BH440" s="290">
        <f t="shared" si="567"/>
        <v>0</v>
      </c>
      <c r="BI440" s="291" t="str">
        <f t="shared" si="568"/>
        <v/>
      </c>
      <c r="BJ440" s="305">
        <v>0</v>
      </c>
      <c r="BK440" s="306">
        <f t="shared" si="585"/>
        <v>0</v>
      </c>
      <c r="BL440" s="307">
        <f t="shared" si="538"/>
        <v>0</v>
      </c>
      <c r="BM440" s="307">
        <f t="shared" si="539"/>
        <v>0</v>
      </c>
      <c r="BN440" s="307">
        <f>SUM('Heures Pointage'!$PD$18:$PE$18)</f>
        <v>0</v>
      </c>
      <c r="BO440" s="307">
        <f>SUM('Heures et Indemnites'!$PD$18:$PE$18)</f>
        <v>0</v>
      </c>
      <c r="BP440" s="308">
        <f t="shared" si="540"/>
        <v>0</v>
      </c>
      <c r="BQ440" s="308">
        <f>'Heures Pointage'!$QB$18</f>
        <v>0</v>
      </c>
      <c r="BR440" s="309">
        <f t="shared" ref="BR440" si="603">$BH$1070</f>
        <v>0</v>
      </c>
      <c r="BS440" s="150">
        <f>Prenoms!$C$18</f>
        <v>0</v>
      </c>
      <c r="BT440" s="153"/>
      <c r="BU440" s="323">
        <f>SUM('Heures et Indemnites'!$PD$18:$PE$18)</f>
        <v>0</v>
      </c>
      <c r="BV440" s="236">
        <f>SUM('Heures et Indemnites'!$PD$6:$PE$18)</f>
        <v>0</v>
      </c>
      <c r="BW440" s="323"/>
      <c r="BX440" s="236"/>
      <c r="BY440" s="319"/>
      <c r="BZ440" s="319"/>
      <c r="CA440" s="319"/>
      <c r="CB440" s="319"/>
      <c r="CC440" s="319"/>
      <c r="CD440" s="319"/>
      <c r="CE440" s="319"/>
      <c r="CF440" s="319"/>
      <c r="CG440" s="319"/>
      <c r="CH440" s="319"/>
      <c r="CI440" s="319"/>
      <c r="CJ440" s="319"/>
      <c r="CK440" s="319"/>
      <c r="CL440" s="319"/>
      <c r="CM440" s="319"/>
      <c r="CN440" s="319"/>
      <c r="CO440" s="319"/>
      <c r="CP440" s="319"/>
      <c r="CQ440" s="319"/>
      <c r="CR440" s="319"/>
      <c r="CS440" s="319"/>
      <c r="CT440" s="319"/>
      <c r="CU440" s="319"/>
      <c r="CV440" s="319"/>
      <c r="CW440" s="319"/>
      <c r="CX440" s="319"/>
      <c r="CY440" s="319"/>
      <c r="CZ440" s="319"/>
      <c r="DA440" s="319"/>
      <c r="DB440" s="319"/>
      <c r="DC440" s="319"/>
      <c r="DD440" s="319"/>
      <c r="DE440" s="319"/>
      <c r="DF440" s="319"/>
      <c r="DG440" s="319"/>
      <c r="DH440" s="319"/>
      <c r="DI440" s="319"/>
      <c r="DJ440" s="319"/>
      <c r="DK440" s="319"/>
      <c r="DL440" s="319"/>
      <c r="DM440" s="319"/>
      <c r="DN440" s="319"/>
      <c r="DO440" s="319"/>
      <c r="DP440" s="319"/>
      <c r="DQ440" s="319"/>
      <c r="DR440" s="319"/>
      <c r="DS440" s="319"/>
      <c r="DT440" s="319"/>
      <c r="DU440" s="319"/>
      <c r="DV440" s="319"/>
      <c r="DW440" s="319"/>
      <c r="DX440" s="319"/>
      <c r="DY440" s="319"/>
      <c r="DZ440" s="319"/>
      <c r="EA440" s="319"/>
      <c r="EB440" s="319"/>
      <c r="EC440" s="319"/>
      <c r="ED440" s="319"/>
      <c r="EE440" s="319"/>
      <c r="EF440" s="319"/>
      <c r="EG440" s="319"/>
      <c r="EH440" s="319"/>
      <c r="EI440" s="319"/>
      <c r="EJ440" s="319"/>
      <c r="EK440" s="319"/>
      <c r="EL440" s="319"/>
      <c r="EM440" s="319"/>
      <c r="EN440" s="319"/>
      <c r="EO440" s="319"/>
      <c r="EP440" s="319"/>
      <c r="EQ440" s="319"/>
      <c r="ER440" s="319"/>
      <c r="ES440" s="319"/>
      <c r="ET440" s="319"/>
      <c r="EU440" s="319"/>
      <c r="EV440" s="319"/>
      <c r="EW440" s="319"/>
      <c r="EX440" s="319"/>
      <c r="EY440" s="319"/>
      <c r="EZ440" s="319"/>
      <c r="FA440" s="319"/>
      <c r="FB440" s="319"/>
      <c r="FC440" s="319"/>
      <c r="FD440" s="319"/>
      <c r="FE440" s="319"/>
      <c r="FF440" s="319"/>
      <c r="FG440" s="319"/>
      <c r="FH440" s="319"/>
      <c r="FI440" s="319"/>
      <c r="FJ440" s="319"/>
      <c r="FK440" s="319"/>
      <c r="FL440" s="319"/>
      <c r="FM440" s="319"/>
      <c r="FN440" s="319"/>
      <c r="FO440" s="319"/>
      <c r="FP440" s="319"/>
      <c r="FQ440" s="319"/>
      <c r="FR440" s="319"/>
      <c r="FS440" s="319"/>
      <c r="FT440" s="319"/>
      <c r="FU440" s="319"/>
      <c r="FV440" s="319"/>
      <c r="FW440" s="319"/>
      <c r="FX440" s="319"/>
      <c r="FY440" s="319"/>
      <c r="FZ440" s="319"/>
      <c r="GA440" s="319"/>
      <c r="GB440" s="319"/>
      <c r="GC440" s="319"/>
      <c r="GD440" s="319"/>
      <c r="GE440" s="319"/>
      <c r="GF440" s="319"/>
      <c r="GG440" s="319"/>
      <c r="GH440" s="319"/>
      <c r="GI440" s="319"/>
      <c r="GJ440" s="319"/>
      <c r="GK440" s="319"/>
      <c r="GL440" s="319"/>
      <c r="GM440" s="319"/>
      <c r="GN440" s="319"/>
      <c r="GO440" s="319"/>
      <c r="GP440" s="319"/>
      <c r="GQ440" s="319"/>
      <c r="GR440" s="319"/>
      <c r="GS440" s="319"/>
      <c r="GT440" s="319"/>
      <c r="GU440" s="319"/>
      <c r="GV440" s="319"/>
      <c r="GW440" s="319"/>
      <c r="GX440" s="319"/>
      <c r="GY440" s="319"/>
      <c r="GZ440" s="319"/>
      <c r="HA440" s="319"/>
      <c r="HB440" s="319"/>
      <c r="HC440" s="319"/>
      <c r="HD440" s="319"/>
      <c r="HE440" s="319"/>
      <c r="HF440" s="319"/>
      <c r="HG440" s="319"/>
      <c r="HH440" s="319"/>
      <c r="HI440" s="319"/>
      <c r="HJ440" s="319"/>
      <c r="HK440" s="319"/>
      <c r="HL440" s="319"/>
      <c r="HM440" s="319"/>
      <c r="HN440" s="319"/>
      <c r="HO440" s="319"/>
      <c r="HP440" s="319"/>
      <c r="HQ440" s="319"/>
      <c r="HR440" s="319"/>
      <c r="HS440" s="319"/>
      <c r="HT440" s="319"/>
      <c r="HU440" s="319"/>
      <c r="HV440" s="319"/>
      <c r="HW440" s="319"/>
      <c r="HX440" s="319"/>
      <c r="HY440" s="319"/>
      <c r="HZ440" s="319"/>
      <c r="IA440" s="319"/>
      <c r="IB440" s="319"/>
      <c r="IC440" s="319"/>
      <c r="ID440" s="319"/>
      <c r="IE440" s="319"/>
      <c r="IF440" s="319"/>
      <c r="IG440" s="319"/>
      <c r="IH440" s="319"/>
      <c r="II440" s="319"/>
      <c r="IJ440" s="319"/>
      <c r="IK440" s="319"/>
      <c r="IL440" s="319"/>
      <c r="IM440" s="319"/>
      <c r="IN440" s="319"/>
      <c r="IO440" s="319"/>
      <c r="IP440" s="319"/>
      <c r="IQ440" s="319"/>
      <c r="IR440" s="319"/>
      <c r="IS440" s="319"/>
      <c r="IT440" s="319"/>
      <c r="IU440" s="319"/>
      <c r="IV440" s="319"/>
      <c r="IW440" s="319"/>
      <c r="IX440" s="319"/>
      <c r="IY440" s="319"/>
      <c r="IZ440" s="319"/>
      <c r="JA440" s="319"/>
      <c r="JB440" s="319"/>
      <c r="JC440" s="319"/>
      <c r="JD440" s="319"/>
      <c r="JE440" s="319"/>
      <c r="JF440" s="319"/>
      <c r="JG440" s="319"/>
      <c r="JH440" s="319"/>
      <c r="JI440" s="319"/>
      <c r="JJ440" s="319"/>
      <c r="JK440" s="319"/>
      <c r="JL440" s="319"/>
      <c r="JM440" s="319"/>
      <c r="JN440" s="319"/>
      <c r="JO440" s="319"/>
      <c r="JP440" s="319"/>
      <c r="JQ440" s="319"/>
      <c r="JR440" s="319"/>
      <c r="JS440" s="319"/>
      <c r="JT440" s="319"/>
      <c r="JU440" s="319"/>
      <c r="JV440" s="319"/>
      <c r="JW440" s="319"/>
      <c r="JX440" s="319"/>
      <c r="JY440" s="319"/>
      <c r="JZ440" s="319"/>
      <c r="KA440" s="319"/>
      <c r="KB440" s="319"/>
      <c r="KC440" s="319"/>
      <c r="KD440" s="319"/>
      <c r="KE440" s="319"/>
      <c r="KF440" s="319"/>
      <c r="KG440" s="319"/>
      <c r="KH440" s="319"/>
      <c r="KI440" s="319"/>
      <c r="KJ440" s="319"/>
      <c r="KK440" s="319"/>
      <c r="KL440" s="319"/>
      <c r="KM440" s="319"/>
      <c r="KN440" s="319"/>
      <c r="KO440" s="319"/>
      <c r="KP440" s="319"/>
      <c r="KQ440" s="319"/>
      <c r="KR440" s="319"/>
      <c r="KS440" s="319"/>
      <c r="KT440" s="319"/>
      <c r="KU440" s="319"/>
      <c r="KV440" s="319"/>
      <c r="KW440" s="319"/>
      <c r="KX440" s="319"/>
      <c r="KY440" s="319"/>
      <c r="KZ440" s="319"/>
      <c r="LA440" s="319"/>
      <c r="LB440" s="319"/>
      <c r="LC440" s="319"/>
      <c r="LD440" s="319"/>
      <c r="LE440" s="319"/>
      <c r="LF440" s="319"/>
      <c r="LG440" s="319"/>
      <c r="LH440" s="319"/>
      <c r="LI440" s="319"/>
      <c r="LJ440" s="319"/>
      <c r="LK440" s="319"/>
      <c r="LL440" s="319"/>
      <c r="LM440" s="319"/>
      <c r="LN440" s="319"/>
      <c r="LO440" s="319"/>
      <c r="LP440" s="319"/>
      <c r="LQ440" s="319"/>
      <c r="LR440" s="319"/>
      <c r="LS440" s="319"/>
      <c r="LT440" s="319"/>
      <c r="LU440" s="319"/>
      <c r="LV440" s="319"/>
      <c r="LW440" s="319"/>
      <c r="LX440" s="319"/>
      <c r="LY440" s="319"/>
      <c r="LZ440" s="319"/>
      <c r="MA440" s="319"/>
      <c r="MB440" s="319"/>
      <c r="MC440" s="319"/>
      <c r="MD440" s="319"/>
      <c r="ME440" s="319"/>
      <c r="MF440" s="319"/>
      <c r="MG440" s="319"/>
      <c r="MH440" s="319"/>
      <c r="MI440" s="319"/>
      <c r="MJ440" s="319"/>
      <c r="MK440" s="319"/>
      <c r="ML440" s="319"/>
      <c r="MM440" s="319"/>
      <c r="MN440" s="319"/>
      <c r="MO440" s="319"/>
      <c r="MP440" s="319"/>
      <c r="MQ440" s="319"/>
      <c r="MS440" s="241"/>
      <c r="MT440" s="362">
        <f t="shared" si="587"/>
        <v>0</v>
      </c>
      <c r="MU440" s="363">
        <f t="shared" ref="MU440:MU453" si="604">(COUNTA($O440:$BB440))/2</f>
        <v>0</v>
      </c>
      <c r="MV440" s="363">
        <f t="shared" si="574"/>
        <v>0</v>
      </c>
      <c r="MW440" s="363"/>
      <c r="MX440" s="363">
        <f t="shared" si="575"/>
        <v>0</v>
      </c>
      <c r="MY440" s="363"/>
      <c r="MZ440" s="363">
        <f t="shared" si="576"/>
        <v>0</v>
      </c>
      <c r="NA440" s="363"/>
      <c r="NB440" s="363">
        <f t="shared" si="577"/>
        <v>0</v>
      </c>
      <c r="NC440" s="363"/>
      <c r="ND440" s="363">
        <f t="shared" si="578"/>
        <v>0</v>
      </c>
      <c r="NE440" s="363"/>
      <c r="NF440" s="363">
        <f t="shared" si="579"/>
        <v>0</v>
      </c>
      <c r="NG440" s="363"/>
      <c r="NH440" s="363">
        <f t="shared" si="580"/>
        <v>0</v>
      </c>
      <c r="NI440" s="363"/>
      <c r="NJ440" s="363">
        <f t="shared" si="581"/>
        <v>0</v>
      </c>
      <c r="NK440" s="363"/>
      <c r="NL440" s="363">
        <f t="shared" si="588"/>
        <v>0</v>
      </c>
      <c r="NM440" s="364"/>
      <c r="NN440" s="370"/>
      <c r="NR440" s="318">
        <f t="shared" si="582"/>
        <v>0</v>
      </c>
      <c r="NS440" s="318">
        <f t="shared" si="583"/>
        <v>0</v>
      </c>
      <c r="NT440" s="318">
        <f t="shared" si="584"/>
        <v>0</v>
      </c>
    </row>
    <row r="441" spans="1:384" s="318" customFormat="1" ht="10.199999999999999" customHeight="1" x14ac:dyDescent="0.3">
      <c r="A441" s="25"/>
      <c r="B441" s="389"/>
      <c r="C441" s="424"/>
      <c r="D441" s="15"/>
      <c r="E441" s="106"/>
      <c r="F441" s="106"/>
      <c r="G441" s="106"/>
      <c r="H441" s="399"/>
      <c r="I441" s="394">
        <f>Prenoms!$B$19</f>
        <v>0</v>
      </c>
      <c r="J441" s="395"/>
      <c r="K441" s="395"/>
      <c r="L441" s="395"/>
      <c r="M441" s="395"/>
      <c r="N441" s="81" t="str">
        <f>IF(NL441&lt;&gt;0,"",IF(Conges!R53=0,"",Conges!R53))</f>
        <v/>
      </c>
      <c r="O441" s="82"/>
      <c r="P441" s="83"/>
      <c r="Q441" s="83"/>
      <c r="R441" s="83"/>
      <c r="S441" s="83"/>
      <c r="T441" s="83"/>
      <c r="U441" s="83"/>
      <c r="V441" s="84"/>
      <c r="W441" s="82"/>
      <c r="X441" s="83"/>
      <c r="Y441" s="83"/>
      <c r="Z441" s="83"/>
      <c r="AA441" s="83"/>
      <c r="AB441" s="83"/>
      <c r="AC441" s="83"/>
      <c r="AD441" s="84"/>
      <c r="AE441" s="82"/>
      <c r="AF441" s="83"/>
      <c r="AG441" s="83"/>
      <c r="AH441" s="83"/>
      <c r="AI441" s="83"/>
      <c r="AJ441" s="84"/>
      <c r="AK441" s="82"/>
      <c r="AL441" s="83"/>
      <c r="AM441" s="83"/>
      <c r="AN441" s="83"/>
      <c r="AO441" s="83"/>
      <c r="AP441" s="83"/>
      <c r="AQ441" s="83"/>
      <c r="AR441" s="83"/>
      <c r="AS441" s="83"/>
      <c r="AT441" s="84"/>
      <c r="AU441" s="82"/>
      <c r="AV441" s="83"/>
      <c r="AW441" s="83"/>
      <c r="AX441" s="83"/>
      <c r="AY441" s="83"/>
      <c r="AZ441" s="83"/>
      <c r="BA441" s="83"/>
      <c r="BB441" s="84"/>
      <c r="BC441" s="85">
        <f>IF(NL441&lt;&gt;0,(IF(Conges!R$53=0,0,3)),0)</f>
        <v>0</v>
      </c>
      <c r="BD441" s="417"/>
      <c r="BE441" s="390">
        <f>IF(OR(Conges!R$53="A",Conges!R$53="V"),Prenoms!L$19,NL441)</f>
        <v>0</v>
      </c>
      <c r="BF441" s="391"/>
      <c r="BG441" s="286"/>
      <c r="BH441" s="287">
        <f t="shared" si="567"/>
        <v>0</v>
      </c>
      <c r="BI441" s="288" t="str">
        <f t="shared" si="568"/>
        <v/>
      </c>
      <c r="BJ441" s="300">
        <v>0</v>
      </c>
      <c r="BK441" s="301">
        <f t="shared" si="585"/>
        <v>0</v>
      </c>
      <c r="BL441" s="302">
        <f t="shared" si="538"/>
        <v>0</v>
      </c>
      <c r="BM441" s="302">
        <f t="shared" si="539"/>
        <v>0</v>
      </c>
      <c r="BN441" s="302">
        <f>SUM('Heures Pointage'!$QD$18:$QE$18)</f>
        <v>0</v>
      </c>
      <c r="BO441" s="302">
        <f>SUM('Heures et Indemnites'!$QD$18:$QE$18)</f>
        <v>0</v>
      </c>
      <c r="BP441" s="303">
        <f t="shared" si="540"/>
        <v>0</v>
      </c>
      <c r="BQ441" s="303">
        <f>'Heures Pointage'!$RB$18</f>
        <v>0</v>
      </c>
      <c r="BR441" s="304">
        <f t="shared" ref="BR441" si="605">$BH$1071</f>
        <v>0</v>
      </c>
      <c r="BS441" s="149">
        <f>Prenoms!$C$19</f>
        <v>0</v>
      </c>
      <c r="BT441" s="180"/>
      <c r="BU441" s="324">
        <f>SUM('Heures et Indemnites'!$QD$18:$QE$18)</f>
        <v>0</v>
      </c>
      <c r="BV441" s="235">
        <f>SUM('Heures et Indemnites'!$QD$6:$QE$18)</f>
        <v>0</v>
      </c>
      <c r="BW441" s="324"/>
      <c r="BX441" s="235"/>
      <c r="BY441" s="319"/>
      <c r="BZ441" s="319"/>
      <c r="CA441" s="319"/>
      <c r="CB441" s="319"/>
      <c r="CC441" s="319"/>
      <c r="CD441" s="319"/>
      <c r="CE441" s="319"/>
      <c r="CF441" s="319"/>
      <c r="CG441" s="319"/>
      <c r="CH441" s="319"/>
      <c r="CI441" s="319"/>
      <c r="CJ441" s="319"/>
      <c r="CK441" s="319"/>
      <c r="CL441" s="319"/>
      <c r="CM441" s="319"/>
      <c r="CN441" s="319"/>
      <c r="CO441" s="319"/>
      <c r="CP441" s="319"/>
      <c r="CQ441" s="319"/>
      <c r="CR441" s="319"/>
      <c r="CS441" s="319"/>
      <c r="CT441" s="319"/>
      <c r="CU441" s="319"/>
      <c r="CV441" s="319"/>
      <c r="CW441" s="319"/>
      <c r="CX441" s="319"/>
      <c r="CY441" s="319"/>
      <c r="CZ441" s="319"/>
      <c r="DA441" s="319"/>
      <c r="DB441" s="319"/>
      <c r="DC441" s="319"/>
      <c r="DD441" s="319"/>
      <c r="DE441" s="319"/>
      <c r="DF441" s="319"/>
      <c r="DG441" s="319"/>
      <c r="DH441" s="319"/>
      <c r="DI441" s="319"/>
      <c r="DJ441" s="319"/>
      <c r="DK441" s="319"/>
      <c r="DL441" s="319"/>
      <c r="DM441" s="319"/>
      <c r="DN441" s="319"/>
      <c r="DO441" s="319"/>
      <c r="DP441" s="319"/>
      <c r="DQ441" s="319"/>
      <c r="DR441" s="319"/>
      <c r="DS441" s="319"/>
      <c r="DT441" s="319"/>
      <c r="DU441" s="319"/>
      <c r="DV441" s="319"/>
      <c r="DW441" s="319"/>
      <c r="DX441" s="319"/>
      <c r="DY441" s="319"/>
      <c r="DZ441" s="319"/>
      <c r="EA441" s="319"/>
      <c r="EB441" s="319"/>
      <c r="EC441" s="319"/>
      <c r="ED441" s="319"/>
      <c r="EE441" s="319"/>
      <c r="EF441" s="319"/>
      <c r="EG441" s="319"/>
      <c r="EH441" s="319"/>
      <c r="EI441" s="319"/>
      <c r="EJ441" s="319"/>
      <c r="EK441" s="319"/>
      <c r="EL441" s="319"/>
      <c r="EM441" s="319"/>
      <c r="EN441" s="319"/>
      <c r="EO441" s="319"/>
      <c r="EP441" s="319"/>
      <c r="EQ441" s="319"/>
      <c r="ER441" s="319"/>
      <c r="ES441" s="319"/>
      <c r="ET441" s="319"/>
      <c r="EU441" s="319"/>
      <c r="EV441" s="319"/>
      <c r="EW441" s="319"/>
      <c r="EX441" s="319"/>
      <c r="EY441" s="319"/>
      <c r="EZ441" s="319"/>
      <c r="FA441" s="319"/>
      <c r="FB441" s="319"/>
      <c r="FC441" s="319"/>
      <c r="FD441" s="319"/>
      <c r="FE441" s="319"/>
      <c r="FF441" s="319"/>
      <c r="FG441" s="319"/>
      <c r="FH441" s="319"/>
      <c r="FI441" s="319"/>
      <c r="FJ441" s="319"/>
      <c r="FK441" s="319"/>
      <c r="FL441" s="319"/>
      <c r="FM441" s="319"/>
      <c r="FN441" s="319"/>
      <c r="FO441" s="319"/>
      <c r="FP441" s="319"/>
      <c r="FQ441" s="319"/>
      <c r="FR441" s="319"/>
      <c r="FS441" s="319"/>
      <c r="FT441" s="319"/>
      <c r="FU441" s="319"/>
      <c r="FV441" s="319"/>
      <c r="FW441" s="319"/>
      <c r="FX441" s="319"/>
      <c r="FY441" s="319"/>
      <c r="FZ441" s="319"/>
      <c r="GA441" s="319"/>
      <c r="GB441" s="319"/>
      <c r="GC441" s="319"/>
      <c r="GD441" s="319"/>
      <c r="GE441" s="319"/>
      <c r="GF441" s="319"/>
      <c r="GG441" s="319"/>
      <c r="GH441" s="319"/>
      <c r="GI441" s="319"/>
      <c r="GJ441" s="319"/>
      <c r="GK441" s="319"/>
      <c r="GL441" s="319"/>
      <c r="GM441" s="319"/>
      <c r="GN441" s="319"/>
      <c r="GO441" s="319"/>
      <c r="GP441" s="319"/>
      <c r="GQ441" s="319"/>
      <c r="GR441" s="319"/>
      <c r="GS441" s="319"/>
      <c r="GT441" s="319"/>
      <c r="GU441" s="319"/>
      <c r="GV441" s="319"/>
      <c r="GW441" s="319"/>
      <c r="GX441" s="319"/>
      <c r="GY441" s="319"/>
      <c r="GZ441" s="319"/>
      <c r="HA441" s="319"/>
      <c r="HB441" s="319"/>
      <c r="HC441" s="319"/>
      <c r="HD441" s="319"/>
      <c r="HE441" s="319"/>
      <c r="HF441" s="319"/>
      <c r="HG441" s="319"/>
      <c r="HH441" s="319"/>
      <c r="HI441" s="319"/>
      <c r="HJ441" s="319"/>
      <c r="HK441" s="319"/>
      <c r="HL441" s="319"/>
      <c r="HM441" s="319"/>
      <c r="HN441" s="319"/>
      <c r="HO441" s="319"/>
      <c r="HP441" s="319"/>
      <c r="HQ441" s="319"/>
      <c r="HR441" s="319"/>
      <c r="HS441" s="319"/>
      <c r="HT441" s="319"/>
      <c r="HU441" s="319"/>
      <c r="HV441" s="319"/>
      <c r="HW441" s="319"/>
      <c r="HX441" s="319"/>
      <c r="HY441" s="319"/>
      <c r="HZ441" s="319"/>
      <c r="IA441" s="319"/>
      <c r="IB441" s="319"/>
      <c r="IC441" s="319"/>
      <c r="ID441" s="319"/>
      <c r="IE441" s="319"/>
      <c r="IF441" s="319"/>
      <c r="IG441" s="319"/>
      <c r="IH441" s="319"/>
      <c r="II441" s="319"/>
      <c r="IJ441" s="319"/>
      <c r="IK441" s="319"/>
      <c r="IL441" s="319"/>
      <c r="IM441" s="319"/>
      <c r="IN441" s="319"/>
      <c r="IO441" s="319"/>
      <c r="IP441" s="319"/>
      <c r="IQ441" s="319"/>
      <c r="IR441" s="319"/>
      <c r="IS441" s="319"/>
      <c r="IT441" s="319"/>
      <c r="IU441" s="319"/>
      <c r="IV441" s="319"/>
      <c r="IW441" s="319"/>
      <c r="IX441" s="319"/>
      <c r="IY441" s="319"/>
      <c r="IZ441" s="319"/>
      <c r="JA441" s="319"/>
      <c r="JB441" s="319"/>
      <c r="JC441" s="319"/>
      <c r="JD441" s="319"/>
      <c r="JE441" s="319"/>
      <c r="JF441" s="319"/>
      <c r="JG441" s="319"/>
      <c r="JH441" s="319"/>
      <c r="JI441" s="319"/>
      <c r="JJ441" s="319"/>
      <c r="JK441" s="319"/>
      <c r="JL441" s="319"/>
      <c r="JM441" s="319"/>
      <c r="JN441" s="319"/>
      <c r="JO441" s="319"/>
      <c r="JP441" s="319"/>
      <c r="JQ441" s="319"/>
      <c r="JR441" s="319"/>
      <c r="JS441" s="319"/>
      <c r="JT441" s="319"/>
      <c r="JU441" s="319"/>
      <c r="JV441" s="319"/>
      <c r="JW441" s="319"/>
      <c r="JX441" s="319"/>
      <c r="JY441" s="319"/>
      <c r="JZ441" s="319"/>
      <c r="KA441" s="319"/>
      <c r="KB441" s="319"/>
      <c r="KC441" s="319"/>
      <c r="KD441" s="319"/>
      <c r="KE441" s="319"/>
      <c r="KF441" s="319"/>
      <c r="KG441" s="319"/>
      <c r="KH441" s="319"/>
      <c r="KI441" s="319"/>
      <c r="KJ441" s="319"/>
      <c r="KK441" s="319"/>
      <c r="KL441" s="319"/>
      <c r="KM441" s="319"/>
      <c r="KN441" s="319"/>
      <c r="KO441" s="319"/>
      <c r="KP441" s="319"/>
      <c r="KQ441" s="319"/>
      <c r="KR441" s="319"/>
      <c r="KS441" s="319"/>
      <c r="KT441" s="319"/>
      <c r="KU441" s="319"/>
      <c r="KV441" s="319"/>
      <c r="KW441" s="319"/>
      <c r="KX441" s="319"/>
      <c r="KY441" s="319"/>
      <c r="KZ441" s="319"/>
      <c r="LA441" s="319"/>
      <c r="LB441" s="319"/>
      <c r="LC441" s="319"/>
      <c r="LD441" s="319"/>
      <c r="LE441" s="319"/>
      <c r="LF441" s="319"/>
      <c r="LG441" s="319"/>
      <c r="LH441" s="319"/>
      <c r="LI441" s="319"/>
      <c r="LJ441" s="319"/>
      <c r="LK441" s="319"/>
      <c r="LL441" s="319"/>
      <c r="LM441" s="319"/>
      <c r="LN441" s="319"/>
      <c r="LO441" s="319"/>
      <c r="LP441" s="319"/>
      <c r="LQ441" s="319"/>
      <c r="LR441" s="319"/>
      <c r="LS441" s="319"/>
      <c r="LT441" s="319"/>
      <c r="LU441" s="319"/>
      <c r="LV441" s="319"/>
      <c r="LW441" s="319"/>
      <c r="LX441" s="319"/>
      <c r="LY441" s="319"/>
      <c r="LZ441" s="319"/>
      <c r="MA441" s="319"/>
      <c r="MB441" s="319"/>
      <c r="MC441" s="319"/>
      <c r="MD441" s="319"/>
      <c r="ME441" s="319"/>
      <c r="MF441" s="319"/>
      <c r="MG441" s="319"/>
      <c r="MH441" s="319"/>
      <c r="MI441" s="319"/>
      <c r="MJ441" s="319"/>
      <c r="MK441" s="319"/>
      <c r="ML441" s="319"/>
      <c r="MM441" s="319"/>
      <c r="MN441" s="319"/>
      <c r="MO441" s="319"/>
      <c r="MP441" s="319"/>
      <c r="MQ441" s="319"/>
      <c r="MS441" s="241"/>
      <c r="MT441" s="373">
        <f t="shared" si="587"/>
        <v>0</v>
      </c>
      <c r="MU441" s="365">
        <f t="shared" si="604"/>
        <v>0</v>
      </c>
      <c r="MV441" s="365">
        <f t="shared" si="574"/>
        <v>0</v>
      </c>
      <c r="MW441" s="365"/>
      <c r="MX441" s="365">
        <f t="shared" si="575"/>
        <v>0</v>
      </c>
      <c r="MY441" s="365"/>
      <c r="MZ441" s="365">
        <f t="shared" si="576"/>
        <v>0</v>
      </c>
      <c r="NA441" s="365"/>
      <c r="NB441" s="365">
        <f t="shared" si="577"/>
        <v>0</v>
      </c>
      <c r="NC441" s="365"/>
      <c r="ND441" s="365">
        <f t="shared" si="578"/>
        <v>0</v>
      </c>
      <c r="NE441" s="365"/>
      <c r="NF441" s="365">
        <f t="shared" si="579"/>
        <v>0</v>
      </c>
      <c r="NG441" s="365"/>
      <c r="NH441" s="365">
        <f t="shared" si="580"/>
        <v>0</v>
      </c>
      <c r="NI441" s="365"/>
      <c r="NJ441" s="365">
        <f t="shared" si="581"/>
        <v>0</v>
      </c>
      <c r="NK441" s="365"/>
      <c r="NL441" s="365">
        <f t="shared" si="588"/>
        <v>0</v>
      </c>
      <c r="NM441" s="366"/>
      <c r="NN441" s="370"/>
      <c r="NR441" s="318">
        <f t="shared" si="582"/>
        <v>0</v>
      </c>
      <c r="NS441" s="318">
        <f t="shared" si="583"/>
        <v>0</v>
      </c>
      <c r="NT441" s="318">
        <f t="shared" si="584"/>
        <v>0</v>
      </c>
    </row>
    <row r="442" spans="1:384" s="318" customFormat="1" ht="10.199999999999999" customHeight="1" x14ac:dyDescent="0.3">
      <c r="A442" s="25"/>
      <c r="B442" s="389"/>
      <c r="C442" s="424"/>
      <c r="D442" s="15"/>
      <c r="E442" s="106"/>
      <c r="F442" s="106"/>
      <c r="G442" s="106"/>
      <c r="H442" s="399"/>
      <c r="I442" s="381">
        <f>Prenoms!$B$20</f>
        <v>0</v>
      </c>
      <c r="J442" s="382"/>
      <c r="K442" s="382"/>
      <c r="L442" s="382"/>
      <c r="M442" s="382"/>
      <c r="N442" s="68" t="str">
        <f>IF(NL442&lt;&gt;0,"",IF(Conges!R54=0,"",Conges!R54))</f>
        <v/>
      </c>
      <c r="O442" s="69"/>
      <c r="P442" s="70"/>
      <c r="Q442" s="70"/>
      <c r="R442" s="70"/>
      <c r="S442" s="70"/>
      <c r="T442" s="70"/>
      <c r="U442" s="70"/>
      <c r="V442" s="71"/>
      <c r="W442" s="69"/>
      <c r="X442" s="70"/>
      <c r="Y442" s="70"/>
      <c r="Z442" s="70"/>
      <c r="AA442" s="70"/>
      <c r="AB442" s="70"/>
      <c r="AC442" s="70"/>
      <c r="AD442" s="71"/>
      <c r="AE442" s="69"/>
      <c r="AF442" s="70"/>
      <c r="AG442" s="70"/>
      <c r="AH442" s="70"/>
      <c r="AI442" s="70"/>
      <c r="AJ442" s="71"/>
      <c r="AK442" s="69"/>
      <c r="AL442" s="70"/>
      <c r="AM442" s="70"/>
      <c r="AN442" s="70"/>
      <c r="AO442" s="70"/>
      <c r="AP442" s="70"/>
      <c r="AQ442" s="70"/>
      <c r="AR442" s="70"/>
      <c r="AS442" s="70"/>
      <c r="AT442" s="71"/>
      <c r="AU442" s="69"/>
      <c r="AV442" s="70"/>
      <c r="AW442" s="70"/>
      <c r="AX442" s="70"/>
      <c r="AY442" s="70"/>
      <c r="AZ442" s="70"/>
      <c r="BA442" s="70"/>
      <c r="BB442" s="71"/>
      <c r="BC442" s="72">
        <f>IF(NL442&lt;&gt;0,(IF(Conges!R$54=0,0,3)),0)</f>
        <v>0</v>
      </c>
      <c r="BD442" s="417"/>
      <c r="BE442" s="392">
        <f>IF(OR(Conges!R$54="A",Conges!R$54="V"),Prenoms!L$20,NL442)</f>
        <v>0</v>
      </c>
      <c r="BF442" s="393"/>
      <c r="BG442" s="289"/>
      <c r="BH442" s="290">
        <f t="shared" si="567"/>
        <v>0</v>
      </c>
      <c r="BI442" s="291" t="str">
        <f t="shared" si="568"/>
        <v/>
      </c>
      <c r="BJ442" s="305">
        <v>0</v>
      </c>
      <c r="BK442" s="306">
        <f t="shared" si="585"/>
        <v>0</v>
      </c>
      <c r="BL442" s="307">
        <f t="shared" si="538"/>
        <v>0</v>
      </c>
      <c r="BM442" s="307">
        <f t="shared" si="539"/>
        <v>0</v>
      </c>
      <c r="BN442" s="307">
        <f>SUM('Heures Pointage'!$RD$18:$RE$18)</f>
        <v>0</v>
      </c>
      <c r="BO442" s="307">
        <f>SUM('Heures et Indemnites'!$RD$18:$RE$18)</f>
        <v>0</v>
      </c>
      <c r="BP442" s="308">
        <f t="shared" si="540"/>
        <v>0</v>
      </c>
      <c r="BQ442" s="308">
        <f>'Heures Pointage'!$SB$18</f>
        <v>0</v>
      </c>
      <c r="BR442" s="309">
        <f t="shared" ref="BR442" si="606">$BH$1072</f>
        <v>0</v>
      </c>
      <c r="BS442" s="150">
        <f>Prenoms!$C$20</f>
        <v>0</v>
      </c>
      <c r="BT442" s="153"/>
      <c r="BU442" s="323">
        <f>SUM('Heures et Indemnites'!$RD$18:$RE$18)</f>
        <v>0</v>
      </c>
      <c r="BV442" s="236">
        <f>SUM('Heures et Indemnites'!$RD$6:$RE$18)</f>
        <v>0</v>
      </c>
      <c r="BW442" s="323"/>
      <c r="BX442" s="236"/>
      <c r="BY442" s="319"/>
      <c r="BZ442" s="319"/>
      <c r="CA442" s="319"/>
      <c r="CB442" s="319"/>
      <c r="CC442" s="319"/>
      <c r="CD442" s="319"/>
      <c r="CE442" s="319"/>
      <c r="CF442" s="319"/>
      <c r="CG442" s="319"/>
      <c r="CH442" s="319"/>
      <c r="CI442" s="319"/>
      <c r="CJ442" s="319"/>
      <c r="CK442" s="319"/>
      <c r="CL442" s="319"/>
      <c r="CM442" s="319"/>
      <c r="CN442" s="319"/>
      <c r="CO442" s="319"/>
      <c r="CP442" s="319"/>
      <c r="CQ442" s="319"/>
      <c r="CR442" s="319"/>
      <c r="CS442" s="319"/>
      <c r="CT442" s="319"/>
      <c r="CU442" s="319"/>
      <c r="CV442" s="319"/>
      <c r="CW442" s="319"/>
      <c r="CX442" s="319"/>
      <c r="CY442" s="319"/>
      <c r="CZ442" s="319"/>
      <c r="DA442" s="319"/>
      <c r="DB442" s="319"/>
      <c r="DC442" s="319"/>
      <c r="DD442" s="319"/>
      <c r="DE442" s="319"/>
      <c r="DF442" s="319"/>
      <c r="DG442" s="319"/>
      <c r="DH442" s="319"/>
      <c r="DI442" s="319"/>
      <c r="DJ442" s="319"/>
      <c r="DK442" s="319"/>
      <c r="DL442" s="319"/>
      <c r="DM442" s="319"/>
      <c r="DN442" s="319"/>
      <c r="DO442" s="319"/>
      <c r="DP442" s="319"/>
      <c r="DQ442" s="319"/>
      <c r="DR442" s="319"/>
      <c r="DS442" s="319"/>
      <c r="DT442" s="319"/>
      <c r="DU442" s="319"/>
      <c r="DV442" s="319"/>
      <c r="DW442" s="319"/>
      <c r="DX442" s="319"/>
      <c r="DY442" s="319"/>
      <c r="DZ442" s="319"/>
      <c r="EA442" s="319"/>
      <c r="EB442" s="319"/>
      <c r="EC442" s="319"/>
      <c r="ED442" s="319"/>
      <c r="EE442" s="319"/>
      <c r="EF442" s="319"/>
      <c r="EG442" s="319"/>
      <c r="EH442" s="319"/>
      <c r="EI442" s="319"/>
      <c r="EJ442" s="319"/>
      <c r="EK442" s="319"/>
      <c r="EL442" s="319"/>
      <c r="EM442" s="319"/>
      <c r="EN442" s="319"/>
      <c r="EO442" s="319"/>
      <c r="EP442" s="319"/>
      <c r="EQ442" s="319"/>
      <c r="ER442" s="319"/>
      <c r="ES442" s="319"/>
      <c r="ET442" s="319"/>
      <c r="EU442" s="319"/>
      <c r="EV442" s="319"/>
      <c r="EW442" s="319"/>
      <c r="EX442" s="319"/>
      <c r="EY442" s="319"/>
      <c r="EZ442" s="319"/>
      <c r="FA442" s="319"/>
      <c r="FB442" s="319"/>
      <c r="FC442" s="319"/>
      <c r="FD442" s="319"/>
      <c r="FE442" s="319"/>
      <c r="FF442" s="319"/>
      <c r="FG442" s="319"/>
      <c r="FH442" s="319"/>
      <c r="FI442" s="319"/>
      <c r="FJ442" s="319"/>
      <c r="FK442" s="319"/>
      <c r="FL442" s="319"/>
      <c r="FM442" s="319"/>
      <c r="FN442" s="319"/>
      <c r="FO442" s="319"/>
      <c r="FP442" s="319"/>
      <c r="FQ442" s="319"/>
      <c r="FR442" s="319"/>
      <c r="FS442" s="319"/>
      <c r="FT442" s="319"/>
      <c r="FU442" s="319"/>
      <c r="FV442" s="319"/>
      <c r="FW442" s="319"/>
      <c r="FX442" s="319"/>
      <c r="FY442" s="319"/>
      <c r="FZ442" s="319"/>
      <c r="GA442" s="319"/>
      <c r="GB442" s="319"/>
      <c r="GC442" s="319"/>
      <c r="GD442" s="319"/>
      <c r="GE442" s="319"/>
      <c r="GF442" s="319"/>
      <c r="GG442" s="319"/>
      <c r="GH442" s="319"/>
      <c r="GI442" s="319"/>
      <c r="GJ442" s="319"/>
      <c r="GK442" s="319"/>
      <c r="GL442" s="319"/>
      <c r="GM442" s="319"/>
      <c r="GN442" s="319"/>
      <c r="GO442" s="319"/>
      <c r="GP442" s="319"/>
      <c r="GQ442" s="319"/>
      <c r="GR442" s="319"/>
      <c r="GS442" s="319"/>
      <c r="GT442" s="319"/>
      <c r="GU442" s="319"/>
      <c r="GV442" s="319"/>
      <c r="GW442" s="319"/>
      <c r="GX442" s="319"/>
      <c r="GY442" s="319"/>
      <c r="GZ442" s="319"/>
      <c r="HA442" s="319"/>
      <c r="HB442" s="319"/>
      <c r="HC442" s="319"/>
      <c r="HD442" s="319"/>
      <c r="HE442" s="319"/>
      <c r="HF442" s="319"/>
      <c r="HG442" s="319"/>
      <c r="HH442" s="319"/>
      <c r="HI442" s="319"/>
      <c r="HJ442" s="319"/>
      <c r="HK442" s="319"/>
      <c r="HL442" s="319"/>
      <c r="HM442" s="319"/>
      <c r="HN442" s="319"/>
      <c r="HO442" s="319"/>
      <c r="HP442" s="319"/>
      <c r="HQ442" s="319"/>
      <c r="HR442" s="319"/>
      <c r="HS442" s="319"/>
      <c r="HT442" s="319"/>
      <c r="HU442" s="319"/>
      <c r="HV442" s="319"/>
      <c r="HW442" s="319"/>
      <c r="HX442" s="319"/>
      <c r="HY442" s="319"/>
      <c r="HZ442" s="319"/>
      <c r="IA442" s="319"/>
      <c r="IB442" s="319"/>
      <c r="IC442" s="319"/>
      <c r="ID442" s="319"/>
      <c r="IE442" s="319"/>
      <c r="IF442" s="319"/>
      <c r="IG442" s="319"/>
      <c r="IH442" s="319"/>
      <c r="II442" s="319"/>
      <c r="IJ442" s="319"/>
      <c r="IK442" s="319"/>
      <c r="IL442" s="319"/>
      <c r="IM442" s="319"/>
      <c r="IN442" s="319"/>
      <c r="IO442" s="319"/>
      <c r="IP442" s="319"/>
      <c r="IQ442" s="319"/>
      <c r="IR442" s="319"/>
      <c r="IS442" s="319"/>
      <c r="IT442" s="319"/>
      <c r="IU442" s="319"/>
      <c r="IV442" s="319"/>
      <c r="IW442" s="319"/>
      <c r="IX442" s="319"/>
      <c r="IY442" s="319"/>
      <c r="IZ442" s="319"/>
      <c r="JA442" s="319"/>
      <c r="JB442" s="319"/>
      <c r="JC442" s="319"/>
      <c r="JD442" s="319"/>
      <c r="JE442" s="319"/>
      <c r="JF442" s="319"/>
      <c r="JG442" s="319"/>
      <c r="JH442" s="319"/>
      <c r="JI442" s="319"/>
      <c r="JJ442" s="319"/>
      <c r="JK442" s="319"/>
      <c r="JL442" s="319"/>
      <c r="JM442" s="319"/>
      <c r="JN442" s="319"/>
      <c r="JO442" s="319"/>
      <c r="JP442" s="319"/>
      <c r="JQ442" s="319"/>
      <c r="JR442" s="319"/>
      <c r="JS442" s="319"/>
      <c r="JT442" s="319"/>
      <c r="JU442" s="319"/>
      <c r="JV442" s="319"/>
      <c r="JW442" s="319"/>
      <c r="JX442" s="319"/>
      <c r="JY442" s="319"/>
      <c r="JZ442" s="319"/>
      <c r="KA442" s="319"/>
      <c r="KB442" s="319"/>
      <c r="KC442" s="319"/>
      <c r="KD442" s="319"/>
      <c r="KE442" s="319"/>
      <c r="KF442" s="319"/>
      <c r="KG442" s="319"/>
      <c r="KH442" s="319"/>
      <c r="KI442" s="319"/>
      <c r="KJ442" s="319"/>
      <c r="KK442" s="319"/>
      <c r="KL442" s="319"/>
      <c r="KM442" s="319"/>
      <c r="KN442" s="319"/>
      <c r="KO442" s="319"/>
      <c r="KP442" s="319"/>
      <c r="KQ442" s="319"/>
      <c r="KR442" s="319"/>
      <c r="KS442" s="319"/>
      <c r="KT442" s="319"/>
      <c r="KU442" s="319"/>
      <c r="KV442" s="319"/>
      <c r="KW442" s="319"/>
      <c r="KX442" s="319"/>
      <c r="KY442" s="319"/>
      <c r="KZ442" s="319"/>
      <c r="LA442" s="319"/>
      <c r="LB442" s="319"/>
      <c r="LC442" s="319"/>
      <c r="LD442" s="319"/>
      <c r="LE442" s="319"/>
      <c r="LF442" s="319"/>
      <c r="LG442" s="319"/>
      <c r="LH442" s="319"/>
      <c r="LI442" s="319"/>
      <c r="LJ442" s="319"/>
      <c r="LK442" s="319"/>
      <c r="LL442" s="319"/>
      <c r="LM442" s="319"/>
      <c r="LN442" s="319"/>
      <c r="LO442" s="319"/>
      <c r="LP442" s="319"/>
      <c r="LQ442" s="319"/>
      <c r="LR442" s="319"/>
      <c r="LS442" s="319"/>
      <c r="LT442" s="319"/>
      <c r="LU442" s="319"/>
      <c r="LV442" s="319"/>
      <c r="LW442" s="319"/>
      <c r="LX442" s="319"/>
      <c r="LY442" s="319"/>
      <c r="LZ442" s="319"/>
      <c r="MA442" s="319"/>
      <c r="MB442" s="319"/>
      <c r="MC442" s="319"/>
      <c r="MD442" s="319"/>
      <c r="ME442" s="319"/>
      <c r="MF442" s="319"/>
      <c r="MG442" s="319"/>
      <c r="MH442" s="319"/>
      <c r="MI442" s="319"/>
      <c r="MJ442" s="319"/>
      <c r="MK442" s="319"/>
      <c r="ML442" s="319"/>
      <c r="MM442" s="319"/>
      <c r="MN442" s="319"/>
      <c r="MO442" s="319"/>
      <c r="MP442" s="319"/>
      <c r="MQ442" s="319"/>
      <c r="MS442" s="241"/>
      <c r="MT442" s="362">
        <f t="shared" si="587"/>
        <v>0</v>
      </c>
      <c r="MU442" s="363">
        <f t="shared" si="604"/>
        <v>0</v>
      </c>
      <c r="MV442" s="363">
        <f t="shared" si="574"/>
        <v>0</v>
      </c>
      <c r="MW442" s="363"/>
      <c r="MX442" s="363">
        <f t="shared" si="575"/>
        <v>0</v>
      </c>
      <c r="MY442" s="363"/>
      <c r="MZ442" s="363">
        <f t="shared" si="576"/>
        <v>0</v>
      </c>
      <c r="NA442" s="363"/>
      <c r="NB442" s="363">
        <f t="shared" si="577"/>
        <v>0</v>
      </c>
      <c r="NC442" s="363"/>
      <c r="ND442" s="363">
        <f t="shared" si="578"/>
        <v>0</v>
      </c>
      <c r="NE442" s="363"/>
      <c r="NF442" s="363">
        <f t="shared" si="579"/>
        <v>0</v>
      </c>
      <c r="NG442" s="363"/>
      <c r="NH442" s="363">
        <f t="shared" si="580"/>
        <v>0</v>
      </c>
      <c r="NI442" s="363"/>
      <c r="NJ442" s="363">
        <f t="shared" si="581"/>
        <v>0</v>
      </c>
      <c r="NK442" s="363"/>
      <c r="NL442" s="363">
        <f t="shared" si="588"/>
        <v>0</v>
      </c>
      <c r="NM442" s="364"/>
      <c r="NN442" s="370"/>
      <c r="NR442" s="318">
        <f t="shared" si="582"/>
        <v>0</v>
      </c>
      <c r="NS442" s="318">
        <f t="shared" si="583"/>
        <v>0</v>
      </c>
      <c r="NT442" s="318">
        <f t="shared" si="584"/>
        <v>0</v>
      </c>
    </row>
    <row r="443" spans="1:384" s="318" customFormat="1" ht="10.199999999999999" customHeight="1" x14ac:dyDescent="0.3">
      <c r="A443" s="25"/>
      <c r="B443" s="389"/>
      <c r="C443" s="424"/>
      <c r="D443" s="15"/>
      <c r="E443" s="106"/>
      <c r="F443" s="106"/>
      <c r="G443" s="106"/>
      <c r="H443" s="399"/>
      <c r="I443" s="394">
        <f>Prenoms!$B$21</f>
        <v>0</v>
      </c>
      <c r="J443" s="395"/>
      <c r="K443" s="395"/>
      <c r="L443" s="395"/>
      <c r="M443" s="395"/>
      <c r="N443" s="81" t="str">
        <f>IF(NL443&lt;&gt;0,"",IF(Conges!R55=0,"",Conges!R55))</f>
        <v/>
      </c>
      <c r="O443" s="82"/>
      <c r="P443" s="83"/>
      <c r="Q443" s="83"/>
      <c r="R443" s="83"/>
      <c r="S443" s="83"/>
      <c r="T443" s="83"/>
      <c r="U443" s="83"/>
      <c r="V443" s="84"/>
      <c r="W443" s="82"/>
      <c r="X443" s="83"/>
      <c r="Y443" s="83"/>
      <c r="Z443" s="83"/>
      <c r="AA443" s="83"/>
      <c r="AB443" s="83"/>
      <c r="AC443" s="83"/>
      <c r="AD443" s="84"/>
      <c r="AE443" s="82"/>
      <c r="AF443" s="83"/>
      <c r="AG443" s="83"/>
      <c r="AH443" s="83"/>
      <c r="AI443" s="83"/>
      <c r="AJ443" s="84"/>
      <c r="AK443" s="82"/>
      <c r="AL443" s="83"/>
      <c r="AM443" s="83"/>
      <c r="AN443" s="83"/>
      <c r="AO443" s="83"/>
      <c r="AP443" s="83"/>
      <c r="AQ443" s="83"/>
      <c r="AR443" s="83"/>
      <c r="AS443" s="83"/>
      <c r="AT443" s="84"/>
      <c r="AU443" s="82"/>
      <c r="AV443" s="83"/>
      <c r="AW443" s="83"/>
      <c r="AX443" s="83"/>
      <c r="AY443" s="83"/>
      <c r="AZ443" s="83"/>
      <c r="BA443" s="83"/>
      <c r="BB443" s="84"/>
      <c r="BC443" s="85">
        <f>IF(NL443&lt;&gt;0,(IF(Conges!R$55=0,0,3)),0)</f>
        <v>0</v>
      </c>
      <c r="BD443" s="417"/>
      <c r="BE443" s="390">
        <f>IF(OR(Conges!R$55="A",Conges!R$55="V"),Prenoms!L$21,NL443)</f>
        <v>0</v>
      </c>
      <c r="BF443" s="391"/>
      <c r="BG443" s="286"/>
      <c r="BH443" s="287">
        <f t="shared" si="567"/>
        <v>0</v>
      </c>
      <c r="BI443" s="288" t="str">
        <f t="shared" si="568"/>
        <v/>
      </c>
      <c r="BJ443" s="300">
        <v>0</v>
      </c>
      <c r="BK443" s="301">
        <f t="shared" si="585"/>
        <v>0</v>
      </c>
      <c r="BL443" s="302">
        <f t="shared" si="538"/>
        <v>0</v>
      </c>
      <c r="BM443" s="302">
        <f t="shared" si="539"/>
        <v>0</v>
      </c>
      <c r="BN443" s="302">
        <f>SUM('Heures Pointage'!$SD$18:$SE$18)</f>
        <v>0</v>
      </c>
      <c r="BO443" s="302">
        <f>SUM('Heures et Indemnites'!$SD$18:$SE$18)</f>
        <v>0</v>
      </c>
      <c r="BP443" s="303">
        <f t="shared" si="540"/>
        <v>0</v>
      </c>
      <c r="BQ443" s="303">
        <f>'Heures Pointage'!$TB$18</f>
        <v>0</v>
      </c>
      <c r="BR443" s="304">
        <f t="shared" ref="BR443" si="607">$BH$1073</f>
        <v>0</v>
      </c>
      <c r="BS443" s="149">
        <f>Prenoms!$C$21</f>
        <v>0</v>
      </c>
      <c r="BT443" s="180"/>
      <c r="BU443" s="324">
        <f>SUM('Heures et Indemnites'!$SD$18:$SE$18)</f>
        <v>0</v>
      </c>
      <c r="BV443" s="235">
        <f>SUM('Heures et Indemnites'!$SD$6:$SE$18)</f>
        <v>0</v>
      </c>
      <c r="BW443" s="324"/>
      <c r="BX443" s="235"/>
      <c r="BY443" s="319"/>
      <c r="BZ443" s="319"/>
      <c r="CA443" s="319"/>
      <c r="CB443" s="319"/>
      <c r="CC443" s="319"/>
      <c r="CD443" s="319"/>
      <c r="CE443" s="319"/>
      <c r="CF443" s="319"/>
      <c r="CG443" s="319"/>
      <c r="CH443" s="319"/>
      <c r="CI443" s="319"/>
      <c r="CJ443" s="319"/>
      <c r="CK443" s="319"/>
      <c r="CL443" s="319"/>
      <c r="CM443" s="319"/>
      <c r="CN443" s="319"/>
      <c r="CO443" s="319"/>
      <c r="CP443" s="319"/>
      <c r="CQ443" s="319"/>
      <c r="CR443" s="319"/>
      <c r="CS443" s="319"/>
      <c r="CT443" s="319"/>
      <c r="CU443" s="319"/>
      <c r="CV443" s="319"/>
      <c r="CW443" s="319"/>
      <c r="CX443" s="319"/>
      <c r="CY443" s="319"/>
      <c r="CZ443" s="319"/>
      <c r="DA443" s="319"/>
      <c r="DB443" s="319"/>
      <c r="DC443" s="319"/>
      <c r="DD443" s="319"/>
      <c r="DE443" s="319"/>
      <c r="DF443" s="319"/>
      <c r="DG443" s="319"/>
      <c r="DH443" s="319"/>
      <c r="DI443" s="319"/>
      <c r="DJ443" s="319"/>
      <c r="DK443" s="319"/>
      <c r="DL443" s="319"/>
      <c r="DM443" s="319"/>
      <c r="DN443" s="319"/>
      <c r="DO443" s="319"/>
      <c r="DP443" s="319"/>
      <c r="DQ443" s="319"/>
      <c r="DR443" s="319"/>
      <c r="DS443" s="319"/>
      <c r="DT443" s="319"/>
      <c r="DU443" s="319"/>
      <c r="DV443" s="319"/>
      <c r="DW443" s="319"/>
      <c r="DX443" s="319"/>
      <c r="DY443" s="319"/>
      <c r="DZ443" s="319"/>
      <c r="EA443" s="319"/>
      <c r="EB443" s="319"/>
      <c r="EC443" s="319"/>
      <c r="ED443" s="319"/>
      <c r="EE443" s="319"/>
      <c r="EF443" s="319"/>
      <c r="EG443" s="319"/>
      <c r="EH443" s="319"/>
      <c r="EI443" s="319"/>
      <c r="EJ443" s="319"/>
      <c r="EK443" s="319"/>
      <c r="EL443" s="319"/>
      <c r="EM443" s="319"/>
      <c r="EN443" s="319"/>
      <c r="EO443" s="319"/>
      <c r="EP443" s="319"/>
      <c r="EQ443" s="319"/>
      <c r="ER443" s="319"/>
      <c r="ES443" s="319"/>
      <c r="ET443" s="319"/>
      <c r="EU443" s="319"/>
      <c r="EV443" s="319"/>
      <c r="EW443" s="319"/>
      <c r="EX443" s="319"/>
      <c r="EY443" s="319"/>
      <c r="EZ443" s="319"/>
      <c r="FA443" s="319"/>
      <c r="FB443" s="319"/>
      <c r="FC443" s="319"/>
      <c r="FD443" s="319"/>
      <c r="FE443" s="319"/>
      <c r="FF443" s="319"/>
      <c r="FG443" s="319"/>
      <c r="FH443" s="319"/>
      <c r="FI443" s="319"/>
      <c r="FJ443" s="319"/>
      <c r="FK443" s="319"/>
      <c r="FL443" s="319"/>
      <c r="FM443" s="319"/>
      <c r="FN443" s="319"/>
      <c r="FO443" s="319"/>
      <c r="FP443" s="319"/>
      <c r="FQ443" s="319"/>
      <c r="FR443" s="319"/>
      <c r="FS443" s="319"/>
      <c r="FT443" s="319"/>
      <c r="FU443" s="319"/>
      <c r="FV443" s="319"/>
      <c r="FW443" s="319"/>
      <c r="FX443" s="319"/>
      <c r="FY443" s="319"/>
      <c r="FZ443" s="319"/>
      <c r="GA443" s="319"/>
      <c r="GB443" s="319"/>
      <c r="GC443" s="319"/>
      <c r="GD443" s="319"/>
      <c r="GE443" s="319"/>
      <c r="GF443" s="319"/>
      <c r="GG443" s="319"/>
      <c r="GH443" s="319"/>
      <c r="GI443" s="319"/>
      <c r="GJ443" s="319"/>
      <c r="GK443" s="319"/>
      <c r="GL443" s="319"/>
      <c r="GM443" s="319"/>
      <c r="GN443" s="319"/>
      <c r="GO443" s="319"/>
      <c r="GP443" s="319"/>
      <c r="GQ443" s="319"/>
      <c r="GR443" s="319"/>
      <c r="GS443" s="319"/>
      <c r="GT443" s="319"/>
      <c r="GU443" s="319"/>
      <c r="GV443" s="319"/>
      <c r="GW443" s="319"/>
      <c r="GX443" s="319"/>
      <c r="GY443" s="319"/>
      <c r="GZ443" s="319"/>
      <c r="HA443" s="319"/>
      <c r="HB443" s="319"/>
      <c r="HC443" s="319"/>
      <c r="HD443" s="319"/>
      <c r="HE443" s="319"/>
      <c r="HF443" s="319"/>
      <c r="HG443" s="319"/>
      <c r="HH443" s="319"/>
      <c r="HI443" s="319"/>
      <c r="HJ443" s="319"/>
      <c r="HK443" s="319"/>
      <c r="HL443" s="319"/>
      <c r="HM443" s="319"/>
      <c r="HN443" s="319"/>
      <c r="HO443" s="319"/>
      <c r="HP443" s="319"/>
      <c r="HQ443" s="319"/>
      <c r="HR443" s="319"/>
      <c r="HS443" s="319"/>
      <c r="HT443" s="319"/>
      <c r="HU443" s="319"/>
      <c r="HV443" s="319"/>
      <c r="HW443" s="319"/>
      <c r="HX443" s="319"/>
      <c r="HY443" s="319"/>
      <c r="HZ443" s="319"/>
      <c r="IA443" s="319"/>
      <c r="IB443" s="319"/>
      <c r="IC443" s="319"/>
      <c r="ID443" s="319"/>
      <c r="IE443" s="319"/>
      <c r="IF443" s="319"/>
      <c r="IG443" s="319"/>
      <c r="IH443" s="319"/>
      <c r="II443" s="319"/>
      <c r="IJ443" s="319"/>
      <c r="IK443" s="319"/>
      <c r="IL443" s="319"/>
      <c r="IM443" s="319"/>
      <c r="IN443" s="319"/>
      <c r="IO443" s="319"/>
      <c r="IP443" s="319"/>
      <c r="IQ443" s="319"/>
      <c r="IR443" s="319"/>
      <c r="IS443" s="319"/>
      <c r="IT443" s="319"/>
      <c r="IU443" s="319"/>
      <c r="IV443" s="319"/>
      <c r="IW443" s="319"/>
      <c r="IX443" s="319"/>
      <c r="IY443" s="319"/>
      <c r="IZ443" s="319"/>
      <c r="JA443" s="319"/>
      <c r="JB443" s="319"/>
      <c r="JC443" s="319"/>
      <c r="JD443" s="319"/>
      <c r="JE443" s="319"/>
      <c r="JF443" s="319"/>
      <c r="JG443" s="319"/>
      <c r="JH443" s="319"/>
      <c r="JI443" s="319"/>
      <c r="JJ443" s="319"/>
      <c r="JK443" s="319"/>
      <c r="JL443" s="319"/>
      <c r="JM443" s="319"/>
      <c r="JN443" s="319"/>
      <c r="JO443" s="319"/>
      <c r="JP443" s="319"/>
      <c r="JQ443" s="319"/>
      <c r="JR443" s="319"/>
      <c r="JS443" s="319"/>
      <c r="JT443" s="319"/>
      <c r="JU443" s="319"/>
      <c r="JV443" s="319"/>
      <c r="JW443" s="319"/>
      <c r="JX443" s="319"/>
      <c r="JY443" s="319"/>
      <c r="JZ443" s="319"/>
      <c r="KA443" s="319"/>
      <c r="KB443" s="319"/>
      <c r="KC443" s="319"/>
      <c r="KD443" s="319"/>
      <c r="KE443" s="319"/>
      <c r="KF443" s="319"/>
      <c r="KG443" s="319"/>
      <c r="KH443" s="319"/>
      <c r="KI443" s="319"/>
      <c r="KJ443" s="319"/>
      <c r="KK443" s="319"/>
      <c r="KL443" s="319"/>
      <c r="KM443" s="319"/>
      <c r="KN443" s="319"/>
      <c r="KO443" s="319"/>
      <c r="KP443" s="319"/>
      <c r="KQ443" s="319"/>
      <c r="KR443" s="319"/>
      <c r="KS443" s="319"/>
      <c r="KT443" s="319"/>
      <c r="KU443" s="319"/>
      <c r="KV443" s="319"/>
      <c r="KW443" s="319"/>
      <c r="KX443" s="319"/>
      <c r="KY443" s="319"/>
      <c r="KZ443" s="319"/>
      <c r="LA443" s="319"/>
      <c r="LB443" s="319"/>
      <c r="LC443" s="319"/>
      <c r="LD443" s="319"/>
      <c r="LE443" s="319"/>
      <c r="LF443" s="319"/>
      <c r="LG443" s="319"/>
      <c r="LH443" s="319"/>
      <c r="LI443" s="319"/>
      <c r="LJ443" s="319"/>
      <c r="LK443" s="319"/>
      <c r="LL443" s="319"/>
      <c r="LM443" s="319"/>
      <c r="LN443" s="319"/>
      <c r="LO443" s="319"/>
      <c r="LP443" s="319"/>
      <c r="LQ443" s="319"/>
      <c r="LR443" s="319"/>
      <c r="LS443" s="319"/>
      <c r="LT443" s="319"/>
      <c r="LU443" s="319"/>
      <c r="LV443" s="319"/>
      <c r="LW443" s="319"/>
      <c r="LX443" s="319"/>
      <c r="LY443" s="319"/>
      <c r="LZ443" s="319"/>
      <c r="MA443" s="319"/>
      <c r="MB443" s="319"/>
      <c r="MC443" s="319"/>
      <c r="MD443" s="319"/>
      <c r="ME443" s="319"/>
      <c r="MF443" s="319"/>
      <c r="MG443" s="319"/>
      <c r="MH443" s="319"/>
      <c r="MI443" s="319"/>
      <c r="MJ443" s="319"/>
      <c r="MK443" s="319"/>
      <c r="ML443" s="319"/>
      <c r="MM443" s="319"/>
      <c r="MN443" s="319"/>
      <c r="MO443" s="319"/>
      <c r="MP443" s="319"/>
      <c r="MQ443" s="319"/>
      <c r="MS443" s="241"/>
      <c r="MT443" s="373">
        <f t="shared" si="587"/>
        <v>0</v>
      </c>
      <c r="MU443" s="365">
        <f t="shared" si="604"/>
        <v>0</v>
      </c>
      <c r="MV443" s="365">
        <f t="shared" si="574"/>
        <v>0</v>
      </c>
      <c r="MW443" s="365"/>
      <c r="MX443" s="365">
        <f t="shared" si="575"/>
        <v>0</v>
      </c>
      <c r="MY443" s="365"/>
      <c r="MZ443" s="365">
        <f t="shared" si="576"/>
        <v>0</v>
      </c>
      <c r="NA443" s="365"/>
      <c r="NB443" s="365">
        <f t="shared" si="577"/>
        <v>0</v>
      </c>
      <c r="NC443" s="365"/>
      <c r="ND443" s="365">
        <f t="shared" si="578"/>
        <v>0</v>
      </c>
      <c r="NE443" s="365"/>
      <c r="NF443" s="365">
        <f t="shared" si="579"/>
        <v>0</v>
      </c>
      <c r="NG443" s="365"/>
      <c r="NH443" s="365">
        <f t="shared" si="580"/>
        <v>0</v>
      </c>
      <c r="NI443" s="365"/>
      <c r="NJ443" s="365">
        <f t="shared" si="581"/>
        <v>0</v>
      </c>
      <c r="NK443" s="365"/>
      <c r="NL443" s="365">
        <f t="shared" si="588"/>
        <v>0</v>
      </c>
      <c r="NM443" s="366"/>
      <c r="NN443" s="370"/>
      <c r="NR443" s="318">
        <f t="shared" si="582"/>
        <v>0</v>
      </c>
      <c r="NS443" s="318">
        <f t="shared" si="583"/>
        <v>0</v>
      </c>
      <c r="NT443" s="318">
        <f t="shared" si="584"/>
        <v>0</v>
      </c>
    </row>
    <row r="444" spans="1:384" s="318" customFormat="1" ht="10.199999999999999" customHeight="1" x14ac:dyDescent="0.3">
      <c r="A444" s="25"/>
      <c r="B444" s="389"/>
      <c r="C444" s="424"/>
      <c r="D444" s="15"/>
      <c r="E444" s="106"/>
      <c r="F444" s="106"/>
      <c r="G444" s="106"/>
      <c r="H444" s="399"/>
      <c r="I444" s="381">
        <f>Prenoms!$B$22</f>
        <v>0</v>
      </c>
      <c r="J444" s="382"/>
      <c r="K444" s="382"/>
      <c r="L444" s="382"/>
      <c r="M444" s="382"/>
      <c r="N444" s="68" t="str">
        <f>IF(NL444&lt;&gt;0,"",IF(Conges!R56=0,"",Conges!R56))</f>
        <v/>
      </c>
      <c r="O444" s="69"/>
      <c r="P444" s="70"/>
      <c r="Q444" s="70"/>
      <c r="R444" s="70"/>
      <c r="S444" s="70"/>
      <c r="T444" s="70"/>
      <c r="U444" s="70"/>
      <c r="V444" s="71"/>
      <c r="W444" s="69"/>
      <c r="X444" s="70"/>
      <c r="Y444" s="70"/>
      <c r="Z444" s="70"/>
      <c r="AA444" s="70"/>
      <c r="AB444" s="70"/>
      <c r="AC444" s="70"/>
      <c r="AD444" s="71"/>
      <c r="AE444" s="69"/>
      <c r="AF444" s="70"/>
      <c r="AG444" s="70"/>
      <c r="AH444" s="70"/>
      <c r="AI444" s="70"/>
      <c r="AJ444" s="71"/>
      <c r="AK444" s="69"/>
      <c r="AL444" s="70"/>
      <c r="AM444" s="70"/>
      <c r="AN444" s="70"/>
      <c r="AO444" s="70"/>
      <c r="AP444" s="70"/>
      <c r="AQ444" s="70"/>
      <c r="AR444" s="70"/>
      <c r="AS444" s="70"/>
      <c r="AT444" s="71"/>
      <c r="AU444" s="69"/>
      <c r="AV444" s="70"/>
      <c r="AW444" s="70"/>
      <c r="AX444" s="70"/>
      <c r="AY444" s="70"/>
      <c r="AZ444" s="70"/>
      <c r="BA444" s="70"/>
      <c r="BB444" s="71"/>
      <c r="BC444" s="72">
        <f>IF(NL444&lt;&gt;0,(IF(Conges!R$56=0,0,3)),0)</f>
        <v>0</v>
      </c>
      <c r="BD444" s="417"/>
      <c r="BE444" s="392">
        <f>IF(OR(Conges!R$56="A",Conges!R$56="V"),Prenoms!L$22,NL444)</f>
        <v>0</v>
      </c>
      <c r="BF444" s="393"/>
      <c r="BG444" s="289"/>
      <c r="BH444" s="290">
        <f t="shared" si="567"/>
        <v>0</v>
      </c>
      <c r="BI444" s="291" t="str">
        <f t="shared" si="568"/>
        <v/>
      </c>
      <c r="BJ444" s="305">
        <v>0</v>
      </c>
      <c r="BK444" s="306">
        <f t="shared" si="585"/>
        <v>0</v>
      </c>
      <c r="BL444" s="307">
        <f t="shared" si="538"/>
        <v>0</v>
      </c>
      <c r="BM444" s="307">
        <f t="shared" si="539"/>
        <v>0</v>
      </c>
      <c r="BN444" s="307">
        <f>SUM('Heures Pointage'!$TD$18:$TE$18)</f>
        <v>0</v>
      </c>
      <c r="BO444" s="307">
        <f>SUM('Heures et Indemnites'!$TD$18:$TE$18)</f>
        <v>0</v>
      </c>
      <c r="BP444" s="308">
        <f t="shared" si="540"/>
        <v>0</v>
      </c>
      <c r="BQ444" s="308">
        <f>'Heures Pointage'!$UB$18</f>
        <v>0</v>
      </c>
      <c r="BR444" s="309">
        <f t="shared" ref="BR444" si="608">$BH$1074</f>
        <v>0</v>
      </c>
      <c r="BS444" s="150">
        <f>Prenoms!$C$22</f>
        <v>0</v>
      </c>
      <c r="BT444" s="153"/>
      <c r="BU444" s="323">
        <f>SUM('Heures et Indemnites'!$TD$18:$TE$18)</f>
        <v>0</v>
      </c>
      <c r="BV444" s="236">
        <f>SUM('Heures et Indemnites'!$TD$6:$TE$18)</f>
        <v>0</v>
      </c>
      <c r="BW444" s="323"/>
      <c r="BX444" s="236"/>
      <c r="BY444" s="319"/>
      <c r="BZ444" s="319"/>
      <c r="CA444" s="319"/>
      <c r="CB444" s="319"/>
      <c r="CC444" s="319"/>
      <c r="CD444" s="319"/>
      <c r="CE444" s="319"/>
      <c r="CF444" s="319"/>
      <c r="CG444" s="319"/>
      <c r="CH444" s="319"/>
      <c r="CI444" s="319"/>
      <c r="CJ444" s="319"/>
      <c r="CK444" s="319"/>
      <c r="CL444" s="319"/>
      <c r="CM444" s="319"/>
      <c r="CN444" s="319"/>
      <c r="CO444" s="319"/>
      <c r="CP444" s="319"/>
      <c r="CQ444" s="319"/>
      <c r="CR444" s="319"/>
      <c r="CS444" s="319"/>
      <c r="CT444" s="319"/>
      <c r="CU444" s="319"/>
      <c r="CV444" s="319"/>
      <c r="CW444" s="319"/>
      <c r="CX444" s="319"/>
      <c r="CY444" s="319"/>
      <c r="CZ444" s="319"/>
      <c r="DA444" s="319"/>
      <c r="DB444" s="319"/>
      <c r="DC444" s="319"/>
      <c r="DD444" s="319"/>
      <c r="DE444" s="319"/>
      <c r="DF444" s="319"/>
      <c r="DG444" s="319"/>
      <c r="DH444" s="319"/>
      <c r="DI444" s="319"/>
      <c r="DJ444" s="319"/>
      <c r="DK444" s="319"/>
      <c r="DL444" s="319"/>
      <c r="DM444" s="319"/>
      <c r="DN444" s="319"/>
      <c r="DO444" s="319"/>
      <c r="DP444" s="319"/>
      <c r="DQ444" s="319"/>
      <c r="DR444" s="319"/>
      <c r="DS444" s="319"/>
      <c r="DT444" s="319"/>
      <c r="DU444" s="319"/>
      <c r="DV444" s="319"/>
      <c r="DW444" s="319"/>
      <c r="DX444" s="319"/>
      <c r="DY444" s="319"/>
      <c r="DZ444" s="319"/>
      <c r="EA444" s="319"/>
      <c r="EB444" s="319"/>
      <c r="EC444" s="319"/>
      <c r="ED444" s="319"/>
      <c r="EE444" s="319"/>
      <c r="EF444" s="319"/>
      <c r="EG444" s="319"/>
      <c r="EH444" s="319"/>
      <c r="EI444" s="319"/>
      <c r="EJ444" s="319"/>
      <c r="EK444" s="319"/>
      <c r="EL444" s="319"/>
      <c r="EM444" s="319"/>
      <c r="EN444" s="319"/>
      <c r="EO444" s="319"/>
      <c r="EP444" s="319"/>
      <c r="EQ444" s="319"/>
      <c r="ER444" s="319"/>
      <c r="ES444" s="319"/>
      <c r="ET444" s="319"/>
      <c r="EU444" s="319"/>
      <c r="EV444" s="319"/>
      <c r="EW444" s="319"/>
      <c r="EX444" s="319"/>
      <c r="EY444" s="319"/>
      <c r="EZ444" s="319"/>
      <c r="FA444" s="319"/>
      <c r="FB444" s="319"/>
      <c r="FC444" s="319"/>
      <c r="FD444" s="319"/>
      <c r="FE444" s="319"/>
      <c r="FF444" s="319"/>
      <c r="FG444" s="319"/>
      <c r="FH444" s="319"/>
      <c r="FI444" s="319"/>
      <c r="FJ444" s="319"/>
      <c r="FK444" s="319"/>
      <c r="FL444" s="319"/>
      <c r="FM444" s="319"/>
      <c r="FN444" s="319"/>
      <c r="FO444" s="319"/>
      <c r="FP444" s="319"/>
      <c r="FQ444" s="319"/>
      <c r="FR444" s="319"/>
      <c r="FS444" s="319"/>
      <c r="FT444" s="319"/>
      <c r="FU444" s="319"/>
      <c r="FV444" s="319"/>
      <c r="FW444" s="319"/>
      <c r="FX444" s="319"/>
      <c r="FY444" s="319"/>
      <c r="FZ444" s="319"/>
      <c r="GA444" s="319"/>
      <c r="GB444" s="319"/>
      <c r="GC444" s="319"/>
      <c r="GD444" s="319"/>
      <c r="GE444" s="319"/>
      <c r="GF444" s="319"/>
      <c r="GG444" s="319"/>
      <c r="GH444" s="319"/>
      <c r="GI444" s="319"/>
      <c r="GJ444" s="319"/>
      <c r="GK444" s="319"/>
      <c r="GL444" s="319"/>
      <c r="GM444" s="319"/>
      <c r="GN444" s="319"/>
      <c r="GO444" s="319"/>
      <c r="GP444" s="319"/>
      <c r="GQ444" s="319"/>
      <c r="GR444" s="319"/>
      <c r="GS444" s="319"/>
      <c r="GT444" s="319"/>
      <c r="GU444" s="319"/>
      <c r="GV444" s="319"/>
      <c r="GW444" s="319"/>
      <c r="GX444" s="319"/>
      <c r="GY444" s="319"/>
      <c r="GZ444" s="319"/>
      <c r="HA444" s="319"/>
      <c r="HB444" s="319"/>
      <c r="HC444" s="319"/>
      <c r="HD444" s="319"/>
      <c r="HE444" s="319"/>
      <c r="HF444" s="319"/>
      <c r="HG444" s="319"/>
      <c r="HH444" s="319"/>
      <c r="HI444" s="319"/>
      <c r="HJ444" s="319"/>
      <c r="HK444" s="319"/>
      <c r="HL444" s="319"/>
      <c r="HM444" s="319"/>
      <c r="HN444" s="319"/>
      <c r="HO444" s="319"/>
      <c r="HP444" s="319"/>
      <c r="HQ444" s="319"/>
      <c r="HR444" s="319"/>
      <c r="HS444" s="319"/>
      <c r="HT444" s="319"/>
      <c r="HU444" s="319"/>
      <c r="HV444" s="319"/>
      <c r="HW444" s="319"/>
      <c r="HX444" s="319"/>
      <c r="HY444" s="319"/>
      <c r="HZ444" s="319"/>
      <c r="IA444" s="319"/>
      <c r="IB444" s="319"/>
      <c r="IC444" s="319"/>
      <c r="ID444" s="319"/>
      <c r="IE444" s="319"/>
      <c r="IF444" s="319"/>
      <c r="IG444" s="319"/>
      <c r="IH444" s="319"/>
      <c r="II444" s="319"/>
      <c r="IJ444" s="319"/>
      <c r="IK444" s="319"/>
      <c r="IL444" s="319"/>
      <c r="IM444" s="319"/>
      <c r="IN444" s="319"/>
      <c r="IO444" s="319"/>
      <c r="IP444" s="319"/>
      <c r="IQ444" s="319"/>
      <c r="IR444" s="319"/>
      <c r="IS444" s="319"/>
      <c r="IT444" s="319"/>
      <c r="IU444" s="319"/>
      <c r="IV444" s="319"/>
      <c r="IW444" s="319"/>
      <c r="IX444" s="319"/>
      <c r="IY444" s="319"/>
      <c r="IZ444" s="319"/>
      <c r="JA444" s="319"/>
      <c r="JB444" s="319"/>
      <c r="JC444" s="319"/>
      <c r="JD444" s="319"/>
      <c r="JE444" s="319"/>
      <c r="JF444" s="319"/>
      <c r="JG444" s="319"/>
      <c r="JH444" s="319"/>
      <c r="JI444" s="319"/>
      <c r="JJ444" s="319"/>
      <c r="JK444" s="319"/>
      <c r="JL444" s="319"/>
      <c r="JM444" s="319"/>
      <c r="JN444" s="319"/>
      <c r="JO444" s="319"/>
      <c r="JP444" s="319"/>
      <c r="JQ444" s="319"/>
      <c r="JR444" s="319"/>
      <c r="JS444" s="319"/>
      <c r="JT444" s="319"/>
      <c r="JU444" s="319"/>
      <c r="JV444" s="319"/>
      <c r="JW444" s="319"/>
      <c r="JX444" s="319"/>
      <c r="JY444" s="319"/>
      <c r="JZ444" s="319"/>
      <c r="KA444" s="319"/>
      <c r="KB444" s="319"/>
      <c r="KC444" s="319"/>
      <c r="KD444" s="319"/>
      <c r="KE444" s="319"/>
      <c r="KF444" s="319"/>
      <c r="KG444" s="319"/>
      <c r="KH444" s="319"/>
      <c r="KI444" s="319"/>
      <c r="KJ444" s="319"/>
      <c r="KK444" s="319"/>
      <c r="KL444" s="319"/>
      <c r="KM444" s="319"/>
      <c r="KN444" s="319"/>
      <c r="KO444" s="319"/>
      <c r="KP444" s="319"/>
      <c r="KQ444" s="319"/>
      <c r="KR444" s="319"/>
      <c r="KS444" s="319"/>
      <c r="KT444" s="319"/>
      <c r="KU444" s="319"/>
      <c r="KV444" s="319"/>
      <c r="KW444" s="319"/>
      <c r="KX444" s="319"/>
      <c r="KY444" s="319"/>
      <c r="KZ444" s="319"/>
      <c r="LA444" s="319"/>
      <c r="LB444" s="319"/>
      <c r="LC444" s="319"/>
      <c r="LD444" s="319"/>
      <c r="LE444" s="319"/>
      <c r="LF444" s="319"/>
      <c r="LG444" s="319"/>
      <c r="LH444" s="319"/>
      <c r="LI444" s="319"/>
      <c r="LJ444" s="319"/>
      <c r="LK444" s="319"/>
      <c r="LL444" s="319"/>
      <c r="LM444" s="319"/>
      <c r="LN444" s="319"/>
      <c r="LO444" s="319"/>
      <c r="LP444" s="319"/>
      <c r="LQ444" s="319"/>
      <c r="LR444" s="319"/>
      <c r="LS444" s="319"/>
      <c r="LT444" s="319"/>
      <c r="LU444" s="319"/>
      <c r="LV444" s="319"/>
      <c r="LW444" s="319"/>
      <c r="LX444" s="319"/>
      <c r="LY444" s="319"/>
      <c r="LZ444" s="319"/>
      <c r="MA444" s="319"/>
      <c r="MB444" s="319"/>
      <c r="MC444" s="319"/>
      <c r="MD444" s="319"/>
      <c r="ME444" s="319"/>
      <c r="MF444" s="319"/>
      <c r="MG444" s="319"/>
      <c r="MH444" s="319"/>
      <c r="MI444" s="319"/>
      <c r="MJ444" s="319"/>
      <c r="MK444" s="319"/>
      <c r="ML444" s="319"/>
      <c r="MM444" s="319"/>
      <c r="MN444" s="319"/>
      <c r="MO444" s="319"/>
      <c r="MP444" s="319"/>
      <c r="MQ444" s="319"/>
      <c r="MS444" s="241"/>
      <c r="MT444" s="362">
        <f t="shared" si="587"/>
        <v>0</v>
      </c>
      <c r="MU444" s="363">
        <f t="shared" si="604"/>
        <v>0</v>
      </c>
      <c r="MV444" s="363">
        <f t="shared" si="574"/>
        <v>0</v>
      </c>
      <c r="MW444" s="363"/>
      <c r="MX444" s="363">
        <f t="shared" si="575"/>
        <v>0</v>
      </c>
      <c r="MY444" s="363"/>
      <c r="MZ444" s="363">
        <f t="shared" si="576"/>
        <v>0</v>
      </c>
      <c r="NA444" s="363"/>
      <c r="NB444" s="363">
        <f t="shared" si="577"/>
        <v>0</v>
      </c>
      <c r="NC444" s="363"/>
      <c r="ND444" s="363">
        <f t="shared" si="578"/>
        <v>0</v>
      </c>
      <c r="NE444" s="363"/>
      <c r="NF444" s="363">
        <f t="shared" si="579"/>
        <v>0</v>
      </c>
      <c r="NG444" s="363"/>
      <c r="NH444" s="363">
        <f t="shared" si="580"/>
        <v>0</v>
      </c>
      <c r="NI444" s="363"/>
      <c r="NJ444" s="363">
        <f t="shared" si="581"/>
        <v>0</v>
      </c>
      <c r="NK444" s="363"/>
      <c r="NL444" s="363">
        <f t="shared" si="588"/>
        <v>0</v>
      </c>
      <c r="NM444" s="364"/>
      <c r="NN444" s="370"/>
      <c r="NR444" s="318">
        <f t="shared" si="582"/>
        <v>0</v>
      </c>
      <c r="NS444" s="318">
        <f t="shared" si="583"/>
        <v>0</v>
      </c>
      <c r="NT444" s="318">
        <f t="shared" si="584"/>
        <v>0</v>
      </c>
    </row>
    <row r="445" spans="1:384" s="318" customFormat="1" ht="10.199999999999999" customHeight="1" x14ac:dyDescent="0.3">
      <c r="A445" s="25"/>
      <c r="B445" s="389"/>
      <c r="C445" s="424"/>
      <c r="D445" s="15"/>
      <c r="E445" s="106"/>
      <c r="F445" s="106"/>
      <c r="G445" s="106"/>
      <c r="H445" s="399"/>
      <c r="I445" s="394">
        <f>Prenoms!$B$23</f>
        <v>0</v>
      </c>
      <c r="J445" s="395"/>
      <c r="K445" s="395"/>
      <c r="L445" s="395"/>
      <c r="M445" s="395"/>
      <c r="N445" s="81" t="str">
        <f>IF(NL445&lt;&gt;0,"",IF(Conges!R57=0,"",Conges!R57))</f>
        <v/>
      </c>
      <c r="O445" s="82"/>
      <c r="P445" s="83"/>
      <c r="Q445" s="83"/>
      <c r="R445" s="83"/>
      <c r="S445" s="83"/>
      <c r="T445" s="83"/>
      <c r="U445" s="83"/>
      <c r="V445" s="84"/>
      <c r="W445" s="82"/>
      <c r="X445" s="83"/>
      <c r="Y445" s="83"/>
      <c r="Z445" s="83"/>
      <c r="AA445" s="83"/>
      <c r="AB445" s="83"/>
      <c r="AC445" s="83"/>
      <c r="AD445" s="84"/>
      <c r="AE445" s="82"/>
      <c r="AF445" s="83"/>
      <c r="AG445" s="83"/>
      <c r="AH445" s="83"/>
      <c r="AI445" s="83"/>
      <c r="AJ445" s="84"/>
      <c r="AK445" s="82"/>
      <c r="AL445" s="83"/>
      <c r="AM445" s="83"/>
      <c r="AN445" s="83"/>
      <c r="AO445" s="83"/>
      <c r="AP445" s="83"/>
      <c r="AQ445" s="83"/>
      <c r="AR445" s="83"/>
      <c r="AS445" s="83"/>
      <c r="AT445" s="84"/>
      <c r="AU445" s="82"/>
      <c r="AV445" s="83"/>
      <c r="AW445" s="83"/>
      <c r="AX445" s="83"/>
      <c r="AY445" s="83"/>
      <c r="AZ445" s="83"/>
      <c r="BA445" s="83"/>
      <c r="BB445" s="84"/>
      <c r="BC445" s="85">
        <f>IF(NL445&lt;&gt;0,(IF(Conges!R$57=0,0,3)),0)</f>
        <v>0</v>
      </c>
      <c r="BD445" s="417"/>
      <c r="BE445" s="390">
        <f>IF(OR(Conges!R$57="A",Conges!R$57="V"),Prenoms!L$23,NL445)</f>
        <v>0</v>
      </c>
      <c r="BF445" s="391"/>
      <c r="BG445" s="286"/>
      <c r="BH445" s="287">
        <f t="shared" si="567"/>
        <v>0</v>
      </c>
      <c r="BI445" s="288" t="str">
        <f t="shared" si="568"/>
        <v/>
      </c>
      <c r="BJ445" s="300">
        <v>0</v>
      </c>
      <c r="BK445" s="301">
        <f t="shared" si="585"/>
        <v>0</v>
      </c>
      <c r="BL445" s="302">
        <f t="shared" si="538"/>
        <v>0</v>
      </c>
      <c r="BM445" s="302">
        <f t="shared" si="539"/>
        <v>0</v>
      </c>
      <c r="BN445" s="302">
        <f>SUM('Heures Pointage'!$UD$18:$UE$18)</f>
        <v>0</v>
      </c>
      <c r="BO445" s="302">
        <f>SUM('Heures et Indemnites'!$UD$18:$UE$18)</f>
        <v>0</v>
      </c>
      <c r="BP445" s="303">
        <f t="shared" si="540"/>
        <v>0</v>
      </c>
      <c r="BQ445" s="303">
        <f>'Heures Pointage'!$VB$18</f>
        <v>0</v>
      </c>
      <c r="BR445" s="304">
        <f t="shared" ref="BR445" si="609">$BH$1075</f>
        <v>0</v>
      </c>
      <c r="BS445" s="149">
        <f>Prenoms!$C$23</f>
        <v>0</v>
      </c>
      <c r="BT445" s="180"/>
      <c r="BU445" s="324">
        <f>SUM('Heures et Indemnites'!$UD$18:$UE$18)</f>
        <v>0</v>
      </c>
      <c r="BV445" s="235">
        <f>SUM('Heures et Indemnites'!$UD$6:$UE$18)</f>
        <v>0</v>
      </c>
      <c r="BW445" s="324"/>
      <c r="BX445" s="235"/>
      <c r="BY445" s="319"/>
      <c r="BZ445" s="319"/>
      <c r="CA445" s="319"/>
      <c r="CB445" s="319"/>
      <c r="CC445" s="319"/>
      <c r="CD445" s="319"/>
      <c r="CE445" s="319"/>
      <c r="CF445" s="319"/>
      <c r="CG445" s="319"/>
      <c r="CH445" s="319"/>
      <c r="CI445" s="319"/>
      <c r="CJ445" s="319"/>
      <c r="CK445" s="319"/>
      <c r="CL445" s="319"/>
      <c r="CM445" s="319"/>
      <c r="CN445" s="319"/>
      <c r="CO445" s="319"/>
      <c r="CP445" s="319"/>
      <c r="CQ445" s="319"/>
      <c r="CR445" s="319"/>
      <c r="CS445" s="319"/>
      <c r="CT445" s="319"/>
      <c r="CU445" s="319"/>
      <c r="CV445" s="319"/>
      <c r="CW445" s="319"/>
      <c r="CX445" s="319"/>
      <c r="CY445" s="319"/>
      <c r="CZ445" s="319"/>
      <c r="DA445" s="319"/>
      <c r="DB445" s="319"/>
      <c r="DC445" s="319"/>
      <c r="DD445" s="319"/>
      <c r="DE445" s="319"/>
      <c r="DF445" s="319"/>
      <c r="DG445" s="319"/>
      <c r="DH445" s="319"/>
      <c r="DI445" s="319"/>
      <c r="DJ445" s="319"/>
      <c r="DK445" s="319"/>
      <c r="DL445" s="319"/>
      <c r="DM445" s="319"/>
      <c r="DN445" s="319"/>
      <c r="DO445" s="319"/>
      <c r="DP445" s="319"/>
      <c r="DQ445" s="319"/>
      <c r="DR445" s="319"/>
      <c r="DS445" s="319"/>
      <c r="DT445" s="319"/>
      <c r="DU445" s="319"/>
      <c r="DV445" s="319"/>
      <c r="DW445" s="319"/>
      <c r="DX445" s="319"/>
      <c r="DY445" s="319"/>
      <c r="DZ445" s="319"/>
      <c r="EA445" s="319"/>
      <c r="EB445" s="319"/>
      <c r="EC445" s="319"/>
      <c r="ED445" s="319"/>
      <c r="EE445" s="319"/>
      <c r="EF445" s="319"/>
      <c r="EG445" s="319"/>
      <c r="EH445" s="319"/>
      <c r="EI445" s="319"/>
      <c r="EJ445" s="319"/>
      <c r="EK445" s="319"/>
      <c r="EL445" s="319"/>
      <c r="EM445" s="319"/>
      <c r="EN445" s="319"/>
      <c r="EO445" s="319"/>
      <c r="EP445" s="319"/>
      <c r="EQ445" s="319"/>
      <c r="ER445" s="319"/>
      <c r="ES445" s="319"/>
      <c r="ET445" s="319"/>
      <c r="EU445" s="319"/>
      <c r="EV445" s="319"/>
      <c r="EW445" s="319"/>
      <c r="EX445" s="319"/>
      <c r="EY445" s="319"/>
      <c r="EZ445" s="319"/>
      <c r="FA445" s="319"/>
      <c r="FB445" s="319"/>
      <c r="FC445" s="319"/>
      <c r="FD445" s="319"/>
      <c r="FE445" s="319"/>
      <c r="FF445" s="319"/>
      <c r="FG445" s="319"/>
      <c r="FH445" s="319"/>
      <c r="FI445" s="319"/>
      <c r="FJ445" s="319"/>
      <c r="FK445" s="319"/>
      <c r="FL445" s="319"/>
      <c r="FM445" s="319"/>
      <c r="FN445" s="319"/>
      <c r="FO445" s="319"/>
      <c r="FP445" s="319"/>
      <c r="FQ445" s="319"/>
      <c r="FR445" s="319"/>
      <c r="FS445" s="319"/>
      <c r="FT445" s="319"/>
      <c r="FU445" s="319"/>
      <c r="FV445" s="319"/>
      <c r="FW445" s="319"/>
      <c r="FX445" s="319"/>
      <c r="FY445" s="319"/>
      <c r="FZ445" s="319"/>
      <c r="GA445" s="319"/>
      <c r="GB445" s="319"/>
      <c r="GC445" s="319"/>
      <c r="GD445" s="319"/>
      <c r="GE445" s="319"/>
      <c r="GF445" s="319"/>
      <c r="GG445" s="319"/>
      <c r="GH445" s="319"/>
      <c r="GI445" s="319"/>
      <c r="GJ445" s="319"/>
      <c r="GK445" s="319"/>
      <c r="GL445" s="319"/>
      <c r="GM445" s="319"/>
      <c r="GN445" s="319"/>
      <c r="GO445" s="319"/>
      <c r="GP445" s="319"/>
      <c r="GQ445" s="319"/>
      <c r="GR445" s="319"/>
      <c r="GS445" s="319"/>
      <c r="GT445" s="319"/>
      <c r="GU445" s="319"/>
      <c r="GV445" s="319"/>
      <c r="GW445" s="319"/>
      <c r="GX445" s="319"/>
      <c r="GY445" s="319"/>
      <c r="GZ445" s="319"/>
      <c r="HA445" s="319"/>
      <c r="HB445" s="319"/>
      <c r="HC445" s="319"/>
      <c r="HD445" s="319"/>
      <c r="HE445" s="319"/>
      <c r="HF445" s="319"/>
      <c r="HG445" s="319"/>
      <c r="HH445" s="319"/>
      <c r="HI445" s="319"/>
      <c r="HJ445" s="319"/>
      <c r="HK445" s="319"/>
      <c r="HL445" s="319"/>
      <c r="HM445" s="319"/>
      <c r="HN445" s="319"/>
      <c r="HO445" s="319"/>
      <c r="HP445" s="319"/>
      <c r="HQ445" s="319"/>
      <c r="HR445" s="319"/>
      <c r="HS445" s="319"/>
      <c r="HT445" s="319"/>
      <c r="HU445" s="319"/>
      <c r="HV445" s="319"/>
      <c r="HW445" s="319"/>
      <c r="HX445" s="319"/>
      <c r="HY445" s="319"/>
      <c r="HZ445" s="319"/>
      <c r="IA445" s="319"/>
      <c r="IB445" s="319"/>
      <c r="IC445" s="319"/>
      <c r="ID445" s="319"/>
      <c r="IE445" s="319"/>
      <c r="IF445" s="319"/>
      <c r="IG445" s="319"/>
      <c r="IH445" s="319"/>
      <c r="II445" s="319"/>
      <c r="IJ445" s="319"/>
      <c r="IK445" s="319"/>
      <c r="IL445" s="319"/>
      <c r="IM445" s="319"/>
      <c r="IN445" s="319"/>
      <c r="IO445" s="319"/>
      <c r="IP445" s="319"/>
      <c r="IQ445" s="319"/>
      <c r="IR445" s="319"/>
      <c r="IS445" s="319"/>
      <c r="IT445" s="319"/>
      <c r="IU445" s="319"/>
      <c r="IV445" s="319"/>
      <c r="IW445" s="319"/>
      <c r="IX445" s="319"/>
      <c r="IY445" s="319"/>
      <c r="IZ445" s="319"/>
      <c r="JA445" s="319"/>
      <c r="JB445" s="319"/>
      <c r="JC445" s="319"/>
      <c r="JD445" s="319"/>
      <c r="JE445" s="319"/>
      <c r="JF445" s="319"/>
      <c r="JG445" s="319"/>
      <c r="JH445" s="319"/>
      <c r="JI445" s="319"/>
      <c r="JJ445" s="319"/>
      <c r="JK445" s="319"/>
      <c r="JL445" s="319"/>
      <c r="JM445" s="319"/>
      <c r="JN445" s="319"/>
      <c r="JO445" s="319"/>
      <c r="JP445" s="319"/>
      <c r="JQ445" s="319"/>
      <c r="JR445" s="319"/>
      <c r="JS445" s="319"/>
      <c r="JT445" s="319"/>
      <c r="JU445" s="319"/>
      <c r="JV445" s="319"/>
      <c r="JW445" s="319"/>
      <c r="JX445" s="319"/>
      <c r="JY445" s="319"/>
      <c r="JZ445" s="319"/>
      <c r="KA445" s="319"/>
      <c r="KB445" s="319"/>
      <c r="KC445" s="319"/>
      <c r="KD445" s="319"/>
      <c r="KE445" s="319"/>
      <c r="KF445" s="319"/>
      <c r="KG445" s="319"/>
      <c r="KH445" s="319"/>
      <c r="KI445" s="319"/>
      <c r="KJ445" s="319"/>
      <c r="KK445" s="319"/>
      <c r="KL445" s="319"/>
      <c r="KM445" s="319"/>
      <c r="KN445" s="319"/>
      <c r="KO445" s="319"/>
      <c r="KP445" s="319"/>
      <c r="KQ445" s="319"/>
      <c r="KR445" s="319"/>
      <c r="KS445" s="319"/>
      <c r="KT445" s="319"/>
      <c r="KU445" s="319"/>
      <c r="KV445" s="319"/>
      <c r="KW445" s="319"/>
      <c r="KX445" s="319"/>
      <c r="KY445" s="319"/>
      <c r="KZ445" s="319"/>
      <c r="LA445" s="319"/>
      <c r="LB445" s="319"/>
      <c r="LC445" s="319"/>
      <c r="LD445" s="319"/>
      <c r="LE445" s="319"/>
      <c r="LF445" s="319"/>
      <c r="LG445" s="319"/>
      <c r="LH445" s="319"/>
      <c r="LI445" s="319"/>
      <c r="LJ445" s="319"/>
      <c r="LK445" s="319"/>
      <c r="LL445" s="319"/>
      <c r="LM445" s="319"/>
      <c r="LN445" s="319"/>
      <c r="LO445" s="319"/>
      <c r="LP445" s="319"/>
      <c r="LQ445" s="319"/>
      <c r="LR445" s="319"/>
      <c r="LS445" s="319"/>
      <c r="LT445" s="319"/>
      <c r="LU445" s="319"/>
      <c r="LV445" s="319"/>
      <c r="LW445" s="319"/>
      <c r="LX445" s="319"/>
      <c r="LY445" s="319"/>
      <c r="LZ445" s="319"/>
      <c r="MA445" s="319"/>
      <c r="MB445" s="319"/>
      <c r="MC445" s="319"/>
      <c r="MD445" s="319"/>
      <c r="ME445" s="319"/>
      <c r="MF445" s="319"/>
      <c r="MG445" s="319"/>
      <c r="MH445" s="319"/>
      <c r="MI445" s="319"/>
      <c r="MJ445" s="319"/>
      <c r="MK445" s="319"/>
      <c r="ML445" s="319"/>
      <c r="MM445" s="319"/>
      <c r="MN445" s="319"/>
      <c r="MO445" s="319"/>
      <c r="MP445" s="319"/>
      <c r="MQ445" s="319"/>
      <c r="MS445" s="241"/>
      <c r="MT445" s="373">
        <f t="shared" si="587"/>
        <v>0</v>
      </c>
      <c r="MU445" s="365">
        <f t="shared" si="604"/>
        <v>0</v>
      </c>
      <c r="MV445" s="365">
        <f t="shared" si="574"/>
        <v>0</v>
      </c>
      <c r="MW445" s="365"/>
      <c r="MX445" s="365">
        <f t="shared" si="575"/>
        <v>0</v>
      </c>
      <c r="MY445" s="365"/>
      <c r="MZ445" s="365">
        <f t="shared" si="576"/>
        <v>0</v>
      </c>
      <c r="NA445" s="365"/>
      <c r="NB445" s="365">
        <f t="shared" si="577"/>
        <v>0</v>
      </c>
      <c r="NC445" s="365"/>
      <c r="ND445" s="365">
        <f t="shared" si="578"/>
        <v>0</v>
      </c>
      <c r="NE445" s="365"/>
      <c r="NF445" s="365">
        <f t="shared" si="579"/>
        <v>0</v>
      </c>
      <c r="NG445" s="365"/>
      <c r="NH445" s="365">
        <f t="shared" si="580"/>
        <v>0</v>
      </c>
      <c r="NI445" s="365"/>
      <c r="NJ445" s="365">
        <f t="shared" si="581"/>
        <v>0</v>
      </c>
      <c r="NK445" s="365"/>
      <c r="NL445" s="365">
        <f t="shared" si="588"/>
        <v>0</v>
      </c>
      <c r="NM445" s="366"/>
      <c r="NN445" s="370"/>
      <c r="NR445" s="318">
        <f t="shared" si="582"/>
        <v>0</v>
      </c>
      <c r="NS445" s="318">
        <f t="shared" si="583"/>
        <v>0</v>
      </c>
      <c r="NT445" s="318">
        <f t="shared" si="584"/>
        <v>0</v>
      </c>
    </row>
    <row r="446" spans="1:384" s="318" customFormat="1" ht="10.199999999999999" customHeight="1" x14ac:dyDescent="0.3">
      <c r="A446" s="25"/>
      <c r="B446" s="389"/>
      <c r="C446" s="424"/>
      <c r="D446" s="15"/>
      <c r="E446" s="106"/>
      <c r="F446" s="106"/>
      <c r="G446" s="106"/>
      <c r="H446" s="399"/>
      <c r="I446" s="381">
        <f>Prenoms!$B$24</f>
        <v>0</v>
      </c>
      <c r="J446" s="382"/>
      <c r="K446" s="382"/>
      <c r="L446" s="382"/>
      <c r="M446" s="382"/>
      <c r="N446" s="68" t="str">
        <f>IF(NL446&lt;&gt;0,"",IF(Conges!R58=0,"",Conges!R58))</f>
        <v/>
      </c>
      <c r="O446" s="69"/>
      <c r="P446" s="70"/>
      <c r="Q446" s="70"/>
      <c r="R446" s="70"/>
      <c r="S446" s="70"/>
      <c r="T446" s="70"/>
      <c r="U446" s="70"/>
      <c r="V446" s="71"/>
      <c r="W446" s="69"/>
      <c r="X446" s="70"/>
      <c r="Y446" s="70"/>
      <c r="Z446" s="70"/>
      <c r="AA446" s="70"/>
      <c r="AB446" s="70"/>
      <c r="AC446" s="70"/>
      <c r="AD446" s="71"/>
      <c r="AE446" s="69"/>
      <c r="AF446" s="70"/>
      <c r="AG446" s="70"/>
      <c r="AH446" s="70"/>
      <c r="AI446" s="70"/>
      <c r="AJ446" s="71"/>
      <c r="AK446" s="69"/>
      <c r="AL446" s="70"/>
      <c r="AM446" s="70"/>
      <c r="AN446" s="70"/>
      <c r="AO446" s="70"/>
      <c r="AP446" s="70"/>
      <c r="AQ446" s="70"/>
      <c r="AR446" s="70"/>
      <c r="AS446" s="70"/>
      <c r="AT446" s="71"/>
      <c r="AU446" s="69"/>
      <c r="AV446" s="70"/>
      <c r="AW446" s="70"/>
      <c r="AX446" s="70"/>
      <c r="AY446" s="70"/>
      <c r="AZ446" s="70"/>
      <c r="BA446" s="70"/>
      <c r="BB446" s="71"/>
      <c r="BC446" s="72">
        <f>IF(NL446&lt;&gt;0,(IF(Conges!R$58=0,0,3)),0)</f>
        <v>0</v>
      </c>
      <c r="BD446" s="417"/>
      <c r="BE446" s="392">
        <f>IF(OR(Conges!R$58="A",Conges!R$58="V"),Prenoms!L$24,NL446)</f>
        <v>0</v>
      </c>
      <c r="BF446" s="393"/>
      <c r="BG446" s="289"/>
      <c r="BH446" s="290">
        <f t="shared" si="567"/>
        <v>0</v>
      </c>
      <c r="BI446" s="291" t="str">
        <f t="shared" si="568"/>
        <v/>
      </c>
      <c r="BJ446" s="305">
        <v>0</v>
      </c>
      <c r="BK446" s="306">
        <f t="shared" si="585"/>
        <v>0</v>
      </c>
      <c r="BL446" s="307">
        <f t="shared" si="538"/>
        <v>0</v>
      </c>
      <c r="BM446" s="307">
        <f t="shared" si="539"/>
        <v>0</v>
      </c>
      <c r="BN446" s="307">
        <f>SUM('Heures Pointage'!$VD$18:$VE$18)</f>
        <v>0</v>
      </c>
      <c r="BO446" s="307">
        <f>SUM('Heures et Indemnites'!$VD$18:$VE$18)</f>
        <v>0</v>
      </c>
      <c r="BP446" s="308">
        <f t="shared" si="540"/>
        <v>0</v>
      </c>
      <c r="BQ446" s="308">
        <f>'Heures Pointage'!$WB$18</f>
        <v>0</v>
      </c>
      <c r="BR446" s="309">
        <f t="shared" ref="BR446" si="610">$BH$1076</f>
        <v>0</v>
      </c>
      <c r="BS446" s="150">
        <f>Prenoms!$C$24</f>
        <v>0</v>
      </c>
      <c r="BT446" s="153"/>
      <c r="BU446" s="323">
        <f>SUM('Heures et Indemnites'!$VD$18:$VE$18)</f>
        <v>0</v>
      </c>
      <c r="BV446" s="236">
        <f>SUM('Heures et Indemnites'!$VD$6:$VE$18)</f>
        <v>0</v>
      </c>
      <c r="BW446" s="323"/>
      <c r="BX446" s="236"/>
      <c r="BY446" s="319"/>
      <c r="BZ446" s="319"/>
      <c r="CA446" s="319"/>
      <c r="CB446" s="319"/>
      <c r="CC446" s="319"/>
      <c r="CD446" s="319"/>
      <c r="CE446" s="319"/>
      <c r="CF446" s="319"/>
      <c r="CG446" s="319"/>
      <c r="CH446" s="319"/>
      <c r="CI446" s="319"/>
      <c r="CJ446" s="319"/>
      <c r="CK446" s="319"/>
      <c r="CL446" s="319"/>
      <c r="CM446" s="319"/>
      <c r="CN446" s="319"/>
      <c r="CO446" s="319"/>
      <c r="CP446" s="319"/>
      <c r="CQ446" s="319"/>
      <c r="CR446" s="319"/>
      <c r="CS446" s="319"/>
      <c r="CT446" s="319"/>
      <c r="CU446" s="319"/>
      <c r="CV446" s="319"/>
      <c r="CW446" s="319"/>
      <c r="CX446" s="319"/>
      <c r="CY446" s="319"/>
      <c r="CZ446" s="319"/>
      <c r="DA446" s="319"/>
      <c r="DB446" s="319"/>
      <c r="DC446" s="319"/>
      <c r="DD446" s="319"/>
      <c r="DE446" s="319"/>
      <c r="DF446" s="319"/>
      <c r="DG446" s="319"/>
      <c r="DH446" s="319"/>
      <c r="DI446" s="319"/>
      <c r="DJ446" s="319"/>
      <c r="DK446" s="319"/>
      <c r="DL446" s="319"/>
      <c r="DM446" s="319"/>
      <c r="DN446" s="319"/>
      <c r="DO446" s="319"/>
      <c r="DP446" s="319"/>
      <c r="DQ446" s="319"/>
      <c r="DR446" s="319"/>
      <c r="DS446" s="319"/>
      <c r="DT446" s="319"/>
      <c r="DU446" s="319"/>
      <c r="DV446" s="319"/>
      <c r="DW446" s="319"/>
      <c r="DX446" s="319"/>
      <c r="DY446" s="319"/>
      <c r="DZ446" s="319"/>
      <c r="EA446" s="319"/>
      <c r="EB446" s="319"/>
      <c r="EC446" s="319"/>
      <c r="ED446" s="319"/>
      <c r="EE446" s="319"/>
      <c r="EF446" s="319"/>
      <c r="EG446" s="319"/>
      <c r="EH446" s="319"/>
      <c r="EI446" s="319"/>
      <c r="EJ446" s="319"/>
      <c r="EK446" s="319"/>
      <c r="EL446" s="319"/>
      <c r="EM446" s="319"/>
      <c r="EN446" s="319"/>
      <c r="EO446" s="319"/>
      <c r="EP446" s="319"/>
      <c r="EQ446" s="319"/>
      <c r="ER446" s="319"/>
      <c r="ES446" s="319"/>
      <c r="ET446" s="319"/>
      <c r="EU446" s="319"/>
      <c r="EV446" s="319"/>
      <c r="EW446" s="319"/>
      <c r="EX446" s="319"/>
      <c r="EY446" s="319"/>
      <c r="EZ446" s="319"/>
      <c r="FA446" s="319"/>
      <c r="FB446" s="319"/>
      <c r="FC446" s="319"/>
      <c r="FD446" s="319"/>
      <c r="FE446" s="319"/>
      <c r="FF446" s="319"/>
      <c r="FG446" s="319"/>
      <c r="FH446" s="319"/>
      <c r="FI446" s="319"/>
      <c r="FJ446" s="319"/>
      <c r="FK446" s="319"/>
      <c r="FL446" s="319"/>
      <c r="FM446" s="319"/>
      <c r="FN446" s="319"/>
      <c r="FO446" s="319"/>
      <c r="FP446" s="319"/>
      <c r="FQ446" s="319"/>
      <c r="FR446" s="319"/>
      <c r="FS446" s="319"/>
      <c r="FT446" s="319"/>
      <c r="FU446" s="319"/>
      <c r="FV446" s="319"/>
      <c r="FW446" s="319"/>
      <c r="FX446" s="319"/>
      <c r="FY446" s="319"/>
      <c r="FZ446" s="319"/>
      <c r="GA446" s="319"/>
      <c r="GB446" s="319"/>
      <c r="GC446" s="319"/>
      <c r="GD446" s="319"/>
      <c r="GE446" s="319"/>
      <c r="GF446" s="319"/>
      <c r="GG446" s="319"/>
      <c r="GH446" s="319"/>
      <c r="GI446" s="319"/>
      <c r="GJ446" s="319"/>
      <c r="GK446" s="319"/>
      <c r="GL446" s="319"/>
      <c r="GM446" s="319"/>
      <c r="GN446" s="319"/>
      <c r="GO446" s="319"/>
      <c r="GP446" s="319"/>
      <c r="GQ446" s="319"/>
      <c r="GR446" s="319"/>
      <c r="GS446" s="319"/>
      <c r="GT446" s="319"/>
      <c r="GU446" s="319"/>
      <c r="GV446" s="319"/>
      <c r="GW446" s="319"/>
      <c r="GX446" s="319"/>
      <c r="GY446" s="319"/>
      <c r="GZ446" s="319"/>
      <c r="HA446" s="319"/>
      <c r="HB446" s="319"/>
      <c r="HC446" s="319"/>
      <c r="HD446" s="319"/>
      <c r="HE446" s="319"/>
      <c r="HF446" s="319"/>
      <c r="HG446" s="319"/>
      <c r="HH446" s="319"/>
      <c r="HI446" s="319"/>
      <c r="HJ446" s="319"/>
      <c r="HK446" s="319"/>
      <c r="HL446" s="319"/>
      <c r="HM446" s="319"/>
      <c r="HN446" s="319"/>
      <c r="HO446" s="319"/>
      <c r="HP446" s="319"/>
      <c r="HQ446" s="319"/>
      <c r="HR446" s="319"/>
      <c r="HS446" s="319"/>
      <c r="HT446" s="319"/>
      <c r="HU446" s="319"/>
      <c r="HV446" s="319"/>
      <c r="HW446" s="319"/>
      <c r="HX446" s="319"/>
      <c r="HY446" s="319"/>
      <c r="HZ446" s="319"/>
      <c r="IA446" s="319"/>
      <c r="IB446" s="319"/>
      <c r="IC446" s="319"/>
      <c r="ID446" s="319"/>
      <c r="IE446" s="319"/>
      <c r="IF446" s="319"/>
      <c r="IG446" s="319"/>
      <c r="IH446" s="319"/>
      <c r="II446" s="319"/>
      <c r="IJ446" s="319"/>
      <c r="IK446" s="319"/>
      <c r="IL446" s="319"/>
      <c r="IM446" s="319"/>
      <c r="IN446" s="319"/>
      <c r="IO446" s="319"/>
      <c r="IP446" s="319"/>
      <c r="IQ446" s="319"/>
      <c r="IR446" s="319"/>
      <c r="IS446" s="319"/>
      <c r="IT446" s="319"/>
      <c r="IU446" s="319"/>
      <c r="IV446" s="319"/>
      <c r="IW446" s="319"/>
      <c r="IX446" s="319"/>
      <c r="IY446" s="319"/>
      <c r="IZ446" s="319"/>
      <c r="JA446" s="319"/>
      <c r="JB446" s="319"/>
      <c r="JC446" s="319"/>
      <c r="JD446" s="319"/>
      <c r="JE446" s="319"/>
      <c r="JF446" s="319"/>
      <c r="JG446" s="319"/>
      <c r="JH446" s="319"/>
      <c r="JI446" s="319"/>
      <c r="JJ446" s="319"/>
      <c r="JK446" s="319"/>
      <c r="JL446" s="319"/>
      <c r="JM446" s="319"/>
      <c r="JN446" s="319"/>
      <c r="JO446" s="319"/>
      <c r="JP446" s="319"/>
      <c r="JQ446" s="319"/>
      <c r="JR446" s="319"/>
      <c r="JS446" s="319"/>
      <c r="JT446" s="319"/>
      <c r="JU446" s="319"/>
      <c r="JV446" s="319"/>
      <c r="JW446" s="319"/>
      <c r="JX446" s="319"/>
      <c r="JY446" s="319"/>
      <c r="JZ446" s="319"/>
      <c r="KA446" s="319"/>
      <c r="KB446" s="319"/>
      <c r="KC446" s="319"/>
      <c r="KD446" s="319"/>
      <c r="KE446" s="319"/>
      <c r="KF446" s="319"/>
      <c r="KG446" s="319"/>
      <c r="KH446" s="319"/>
      <c r="KI446" s="319"/>
      <c r="KJ446" s="319"/>
      <c r="KK446" s="319"/>
      <c r="KL446" s="319"/>
      <c r="KM446" s="319"/>
      <c r="KN446" s="319"/>
      <c r="KO446" s="319"/>
      <c r="KP446" s="319"/>
      <c r="KQ446" s="319"/>
      <c r="KR446" s="319"/>
      <c r="KS446" s="319"/>
      <c r="KT446" s="319"/>
      <c r="KU446" s="319"/>
      <c r="KV446" s="319"/>
      <c r="KW446" s="319"/>
      <c r="KX446" s="319"/>
      <c r="KY446" s="319"/>
      <c r="KZ446" s="319"/>
      <c r="LA446" s="319"/>
      <c r="LB446" s="319"/>
      <c r="LC446" s="319"/>
      <c r="LD446" s="319"/>
      <c r="LE446" s="319"/>
      <c r="LF446" s="319"/>
      <c r="LG446" s="319"/>
      <c r="LH446" s="319"/>
      <c r="LI446" s="319"/>
      <c r="LJ446" s="319"/>
      <c r="LK446" s="319"/>
      <c r="LL446" s="319"/>
      <c r="LM446" s="319"/>
      <c r="LN446" s="319"/>
      <c r="LO446" s="319"/>
      <c r="LP446" s="319"/>
      <c r="LQ446" s="319"/>
      <c r="LR446" s="319"/>
      <c r="LS446" s="319"/>
      <c r="LT446" s="319"/>
      <c r="LU446" s="319"/>
      <c r="LV446" s="319"/>
      <c r="LW446" s="319"/>
      <c r="LX446" s="319"/>
      <c r="LY446" s="319"/>
      <c r="LZ446" s="319"/>
      <c r="MA446" s="319"/>
      <c r="MB446" s="319"/>
      <c r="MC446" s="319"/>
      <c r="MD446" s="319"/>
      <c r="ME446" s="319"/>
      <c r="MF446" s="319"/>
      <c r="MG446" s="319"/>
      <c r="MH446" s="319"/>
      <c r="MI446" s="319"/>
      <c r="MJ446" s="319"/>
      <c r="MK446" s="319"/>
      <c r="ML446" s="319"/>
      <c r="MM446" s="319"/>
      <c r="MN446" s="319"/>
      <c r="MO446" s="319"/>
      <c r="MP446" s="319"/>
      <c r="MQ446" s="319"/>
      <c r="MS446" s="241"/>
      <c r="MT446" s="362">
        <f t="shared" si="587"/>
        <v>0</v>
      </c>
      <c r="MU446" s="363">
        <f t="shared" si="604"/>
        <v>0</v>
      </c>
      <c r="MV446" s="363">
        <f t="shared" si="574"/>
        <v>0</v>
      </c>
      <c r="MW446" s="363"/>
      <c r="MX446" s="363">
        <f t="shared" si="575"/>
        <v>0</v>
      </c>
      <c r="MY446" s="363"/>
      <c r="MZ446" s="363">
        <f t="shared" si="576"/>
        <v>0</v>
      </c>
      <c r="NA446" s="363"/>
      <c r="NB446" s="363">
        <f t="shared" si="577"/>
        <v>0</v>
      </c>
      <c r="NC446" s="363"/>
      <c r="ND446" s="363">
        <f t="shared" si="578"/>
        <v>0</v>
      </c>
      <c r="NE446" s="363"/>
      <c r="NF446" s="363">
        <f t="shared" si="579"/>
        <v>0</v>
      </c>
      <c r="NG446" s="363"/>
      <c r="NH446" s="363">
        <f t="shared" si="580"/>
        <v>0</v>
      </c>
      <c r="NI446" s="363"/>
      <c r="NJ446" s="363">
        <f t="shared" si="581"/>
        <v>0</v>
      </c>
      <c r="NK446" s="363"/>
      <c r="NL446" s="363">
        <f t="shared" si="588"/>
        <v>0</v>
      </c>
      <c r="NM446" s="364"/>
      <c r="NN446" s="370"/>
      <c r="NR446" s="318">
        <f t="shared" si="582"/>
        <v>0</v>
      </c>
      <c r="NS446" s="318">
        <f t="shared" si="583"/>
        <v>0</v>
      </c>
      <c r="NT446" s="318">
        <f t="shared" si="584"/>
        <v>0</v>
      </c>
    </row>
    <row r="447" spans="1:384" s="318" customFormat="1" ht="10.199999999999999" customHeight="1" x14ac:dyDescent="0.3">
      <c r="A447" s="25"/>
      <c r="B447" s="389"/>
      <c r="C447" s="424"/>
      <c r="D447" s="15"/>
      <c r="E447" s="106"/>
      <c r="F447" s="106"/>
      <c r="G447" s="106"/>
      <c r="H447" s="399"/>
      <c r="I447" s="394">
        <f>Prenoms!$B$25</f>
        <v>0</v>
      </c>
      <c r="J447" s="395"/>
      <c r="K447" s="395"/>
      <c r="L447" s="395"/>
      <c r="M447" s="395"/>
      <c r="N447" s="81" t="str">
        <f>IF(NL447&lt;&gt;0,"",IF(Conges!R59=0,"",Conges!R59))</f>
        <v/>
      </c>
      <c r="O447" s="82"/>
      <c r="P447" s="83"/>
      <c r="Q447" s="83"/>
      <c r="R447" s="83"/>
      <c r="S447" s="83"/>
      <c r="T447" s="83"/>
      <c r="U447" s="83"/>
      <c r="V447" s="84"/>
      <c r="W447" s="82"/>
      <c r="X447" s="83"/>
      <c r="Y447" s="83"/>
      <c r="Z447" s="83"/>
      <c r="AA447" s="83"/>
      <c r="AB447" s="83"/>
      <c r="AC447" s="83"/>
      <c r="AD447" s="84"/>
      <c r="AE447" s="82"/>
      <c r="AF447" s="83"/>
      <c r="AG447" s="83"/>
      <c r="AH447" s="83"/>
      <c r="AI447" s="83"/>
      <c r="AJ447" s="84"/>
      <c r="AK447" s="82"/>
      <c r="AL447" s="83"/>
      <c r="AM447" s="83"/>
      <c r="AN447" s="83"/>
      <c r="AO447" s="83"/>
      <c r="AP447" s="83"/>
      <c r="AQ447" s="83"/>
      <c r="AR447" s="83"/>
      <c r="AS447" s="83"/>
      <c r="AT447" s="84"/>
      <c r="AU447" s="82"/>
      <c r="AV447" s="83"/>
      <c r="AW447" s="83"/>
      <c r="AX447" s="83"/>
      <c r="AY447" s="83"/>
      <c r="AZ447" s="83"/>
      <c r="BA447" s="83"/>
      <c r="BB447" s="84"/>
      <c r="BC447" s="85">
        <f>IF(NL447&lt;&gt;0,(IF(Conges!R$59=0,0,3)),0)</f>
        <v>0</v>
      </c>
      <c r="BD447" s="417"/>
      <c r="BE447" s="390">
        <f>IF(OR(Conges!R$59="A",Conges!R$59="V"),Prenoms!L$25,NL447)</f>
        <v>0</v>
      </c>
      <c r="BF447" s="391"/>
      <c r="BG447" s="286"/>
      <c r="BH447" s="287">
        <f t="shared" si="567"/>
        <v>0</v>
      </c>
      <c r="BI447" s="288" t="str">
        <f t="shared" si="568"/>
        <v/>
      </c>
      <c r="BJ447" s="300">
        <v>0</v>
      </c>
      <c r="BK447" s="301">
        <f t="shared" si="585"/>
        <v>0</v>
      </c>
      <c r="BL447" s="302">
        <f t="shared" si="538"/>
        <v>0</v>
      </c>
      <c r="BM447" s="302">
        <f t="shared" si="539"/>
        <v>0</v>
      </c>
      <c r="BN447" s="302">
        <f>SUM('Heures Pointage'!$WD$18:$WE$18)</f>
        <v>0</v>
      </c>
      <c r="BO447" s="302">
        <f>SUM('Heures et Indemnites'!$WD$18:$WE$18)</f>
        <v>0</v>
      </c>
      <c r="BP447" s="303">
        <f t="shared" si="540"/>
        <v>0</v>
      </c>
      <c r="BQ447" s="303">
        <f>'Heures Pointage'!$XB$18</f>
        <v>0</v>
      </c>
      <c r="BR447" s="304">
        <f t="shared" ref="BR447" si="611">$BH$1077</f>
        <v>0</v>
      </c>
      <c r="BS447" s="149">
        <f>Prenoms!$C$25</f>
        <v>0</v>
      </c>
      <c r="BT447" s="180"/>
      <c r="BU447" s="324">
        <f>SUM('Heures et Indemnites'!$WD$18:$WE$18)</f>
        <v>0</v>
      </c>
      <c r="BV447" s="235">
        <f>SUM('Heures et Indemnites'!$WD$6:$WE$18)</f>
        <v>0</v>
      </c>
      <c r="BW447" s="324"/>
      <c r="BX447" s="235"/>
      <c r="BY447" s="319"/>
      <c r="BZ447" s="319"/>
      <c r="CA447" s="319"/>
      <c r="CB447" s="319"/>
      <c r="CC447" s="319"/>
      <c r="CD447" s="319"/>
      <c r="CE447" s="319"/>
      <c r="CF447" s="319"/>
      <c r="CG447" s="319"/>
      <c r="CH447" s="319"/>
      <c r="CI447" s="319"/>
      <c r="CJ447" s="319"/>
      <c r="CK447" s="319"/>
      <c r="CL447" s="319"/>
      <c r="CM447" s="319"/>
      <c r="CN447" s="319"/>
      <c r="CO447" s="319"/>
      <c r="CP447" s="319"/>
      <c r="CQ447" s="319"/>
      <c r="CR447" s="319"/>
      <c r="CS447" s="319"/>
      <c r="CT447" s="319"/>
      <c r="CU447" s="319"/>
      <c r="CV447" s="319"/>
      <c r="CW447" s="319"/>
      <c r="CX447" s="319"/>
      <c r="CY447" s="319"/>
      <c r="CZ447" s="319"/>
      <c r="DA447" s="319"/>
      <c r="DB447" s="319"/>
      <c r="DC447" s="319"/>
      <c r="DD447" s="319"/>
      <c r="DE447" s="319"/>
      <c r="DF447" s="319"/>
      <c r="DG447" s="319"/>
      <c r="DH447" s="319"/>
      <c r="DI447" s="319"/>
      <c r="DJ447" s="319"/>
      <c r="DK447" s="319"/>
      <c r="DL447" s="319"/>
      <c r="DM447" s="319"/>
      <c r="DN447" s="319"/>
      <c r="DO447" s="319"/>
      <c r="DP447" s="319"/>
      <c r="DQ447" s="319"/>
      <c r="DR447" s="319"/>
      <c r="DS447" s="319"/>
      <c r="DT447" s="319"/>
      <c r="DU447" s="319"/>
      <c r="DV447" s="319"/>
      <c r="DW447" s="319"/>
      <c r="DX447" s="319"/>
      <c r="DY447" s="319"/>
      <c r="DZ447" s="319"/>
      <c r="EA447" s="319"/>
      <c r="EB447" s="319"/>
      <c r="EC447" s="319"/>
      <c r="ED447" s="319"/>
      <c r="EE447" s="319"/>
      <c r="EF447" s="319"/>
      <c r="EG447" s="319"/>
      <c r="EH447" s="319"/>
      <c r="EI447" s="319"/>
      <c r="EJ447" s="319"/>
      <c r="EK447" s="319"/>
      <c r="EL447" s="319"/>
      <c r="EM447" s="319"/>
      <c r="EN447" s="319"/>
      <c r="EO447" s="319"/>
      <c r="EP447" s="319"/>
      <c r="EQ447" s="319"/>
      <c r="ER447" s="319"/>
      <c r="ES447" s="319"/>
      <c r="ET447" s="319"/>
      <c r="EU447" s="319"/>
      <c r="EV447" s="319"/>
      <c r="EW447" s="319"/>
      <c r="EX447" s="319"/>
      <c r="EY447" s="319"/>
      <c r="EZ447" s="319"/>
      <c r="FA447" s="319"/>
      <c r="FB447" s="319"/>
      <c r="FC447" s="319"/>
      <c r="FD447" s="319"/>
      <c r="FE447" s="319"/>
      <c r="FF447" s="319"/>
      <c r="FG447" s="319"/>
      <c r="FH447" s="319"/>
      <c r="FI447" s="319"/>
      <c r="FJ447" s="319"/>
      <c r="FK447" s="319"/>
      <c r="FL447" s="319"/>
      <c r="FM447" s="319"/>
      <c r="FN447" s="319"/>
      <c r="FO447" s="319"/>
      <c r="FP447" s="319"/>
      <c r="FQ447" s="319"/>
      <c r="FR447" s="319"/>
      <c r="FS447" s="319"/>
      <c r="FT447" s="319"/>
      <c r="FU447" s="319"/>
      <c r="FV447" s="319"/>
      <c r="FW447" s="319"/>
      <c r="FX447" s="319"/>
      <c r="FY447" s="319"/>
      <c r="FZ447" s="319"/>
      <c r="GA447" s="319"/>
      <c r="GB447" s="319"/>
      <c r="GC447" s="319"/>
      <c r="GD447" s="319"/>
      <c r="GE447" s="319"/>
      <c r="GF447" s="319"/>
      <c r="GG447" s="319"/>
      <c r="GH447" s="319"/>
      <c r="GI447" s="319"/>
      <c r="GJ447" s="319"/>
      <c r="GK447" s="319"/>
      <c r="GL447" s="319"/>
      <c r="GM447" s="319"/>
      <c r="GN447" s="319"/>
      <c r="GO447" s="319"/>
      <c r="GP447" s="319"/>
      <c r="GQ447" s="319"/>
      <c r="GR447" s="319"/>
      <c r="GS447" s="319"/>
      <c r="GT447" s="319"/>
      <c r="GU447" s="319"/>
      <c r="GV447" s="319"/>
      <c r="GW447" s="319"/>
      <c r="GX447" s="319"/>
      <c r="GY447" s="319"/>
      <c r="GZ447" s="319"/>
      <c r="HA447" s="319"/>
      <c r="HB447" s="319"/>
      <c r="HC447" s="319"/>
      <c r="HD447" s="319"/>
      <c r="HE447" s="319"/>
      <c r="HF447" s="319"/>
      <c r="HG447" s="319"/>
      <c r="HH447" s="319"/>
      <c r="HI447" s="319"/>
      <c r="HJ447" s="319"/>
      <c r="HK447" s="319"/>
      <c r="HL447" s="319"/>
      <c r="HM447" s="319"/>
      <c r="HN447" s="319"/>
      <c r="HO447" s="319"/>
      <c r="HP447" s="319"/>
      <c r="HQ447" s="319"/>
      <c r="HR447" s="319"/>
      <c r="HS447" s="319"/>
      <c r="HT447" s="319"/>
      <c r="HU447" s="319"/>
      <c r="HV447" s="319"/>
      <c r="HW447" s="319"/>
      <c r="HX447" s="319"/>
      <c r="HY447" s="319"/>
      <c r="HZ447" s="319"/>
      <c r="IA447" s="319"/>
      <c r="IB447" s="319"/>
      <c r="IC447" s="319"/>
      <c r="ID447" s="319"/>
      <c r="IE447" s="319"/>
      <c r="IF447" s="319"/>
      <c r="IG447" s="319"/>
      <c r="IH447" s="319"/>
      <c r="II447" s="319"/>
      <c r="IJ447" s="319"/>
      <c r="IK447" s="319"/>
      <c r="IL447" s="319"/>
      <c r="IM447" s="319"/>
      <c r="IN447" s="319"/>
      <c r="IO447" s="319"/>
      <c r="IP447" s="319"/>
      <c r="IQ447" s="319"/>
      <c r="IR447" s="319"/>
      <c r="IS447" s="319"/>
      <c r="IT447" s="319"/>
      <c r="IU447" s="319"/>
      <c r="IV447" s="319"/>
      <c r="IW447" s="319"/>
      <c r="IX447" s="319"/>
      <c r="IY447" s="319"/>
      <c r="IZ447" s="319"/>
      <c r="JA447" s="319"/>
      <c r="JB447" s="319"/>
      <c r="JC447" s="319"/>
      <c r="JD447" s="319"/>
      <c r="JE447" s="319"/>
      <c r="JF447" s="319"/>
      <c r="JG447" s="319"/>
      <c r="JH447" s="319"/>
      <c r="JI447" s="319"/>
      <c r="JJ447" s="319"/>
      <c r="JK447" s="319"/>
      <c r="JL447" s="319"/>
      <c r="JM447" s="319"/>
      <c r="JN447" s="319"/>
      <c r="JO447" s="319"/>
      <c r="JP447" s="319"/>
      <c r="JQ447" s="319"/>
      <c r="JR447" s="319"/>
      <c r="JS447" s="319"/>
      <c r="JT447" s="319"/>
      <c r="JU447" s="319"/>
      <c r="JV447" s="319"/>
      <c r="JW447" s="319"/>
      <c r="JX447" s="319"/>
      <c r="JY447" s="319"/>
      <c r="JZ447" s="319"/>
      <c r="KA447" s="319"/>
      <c r="KB447" s="319"/>
      <c r="KC447" s="319"/>
      <c r="KD447" s="319"/>
      <c r="KE447" s="319"/>
      <c r="KF447" s="319"/>
      <c r="KG447" s="319"/>
      <c r="KH447" s="319"/>
      <c r="KI447" s="319"/>
      <c r="KJ447" s="319"/>
      <c r="KK447" s="319"/>
      <c r="KL447" s="319"/>
      <c r="KM447" s="319"/>
      <c r="KN447" s="319"/>
      <c r="KO447" s="319"/>
      <c r="KP447" s="319"/>
      <c r="KQ447" s="319"/>
      <c r="KR447" s="319"/>
      <c r="KS447" s="319"/>
      <c r="KT447" s="319"/>
      <c r="KU447" s="319"/>
      <c r="KV447" s="319"/>
      <c r="KW447" s="319"/>
      <c r="KX447" s="319"/>
      <c r="KY447" s="319"/>
      <c r="KZ447" s="319"/>
      <c r="LA447" s="319"/>
      <c r="LB447" s="319"/>
      <c r="LC447" s="319"/>
      <c r="LD447" s="319"/>
      <c r="LE447" s="319"/>
      <c r="LF447" s="319"/>
      <c r="LG447" s="319"/>
      <c r="LH447" s="319"/>
      <c r="LI447" s="319"/>
      <c r="LJ447" s="319"/>
      <c r="LK447" s="319"/>
      <c r="LL447" s="319"/>
      <c r="LM447" s="319"/>
      <c r="LN447" s="319"/>
      <c r="LO447" s="319"/>
      <c r="LP447" s="319"/>
      <c r="LQ447" s="319"/>
      <c r="LR447" s="319"/>
      <c r="LS447" s="319"/>
      <c r="LT447" s="319"/>
      <c r="LU447" s="319"/>
      <c r="LV447" s="319"/>
      <c r="LW447" s="319"/>
      <c r="LX447" s="319"/>
      <c r="LY447" s="319"/>
      <c r="LZ447" s="319"/>
      <c r="MA447" s="319"/>
      <c r="MB447" s="319"/>
      <c r="MC447" s="319"/>
      <c r="MD447" s="319"/>
      <c r="ME447" s="319"/>
      <c r="MF447" s="319"/>
      <c r="MG447" s="319"/>
      <c r="MH447" s="319"/>
      <c r="MI447" s="319"/>
      <c r="MJ447" s="319"/>
      <c r="MK447" s="319"/>
      <c r="ML447" s="319"/>
      <c r="MM447" s="319"/>
      <c r="MN447" s="319"/>
      <c r="MO447" s="319"/>
      <c r="MP447" s="319"/>
      <c r="MQ447" s="319"/>
      <c r="MS447" s="241"/>
      <c r="MT447" s="373">
        <f t="shared" si="587"/>
        <v>0</v>
      </c>
      <c r="MU447" s="365">
        <f t="shared" si="604"/>
        <v>0</v>
      </c>
      <c r="MV447" s="365">
        <f t="shared" si="574"/>
        <v>0</v>
      </c>
      <c r="MW447" s="365"/>
      <c r="MX447" s="365">
        <f t="shared" si="575"/>
        <v>0</v>
      </c>
      <c r="MY447" s="365"/>
      <c r="MZ447" s="365">
        <f t="shared" si="576"/>
        <v>0</v>
      </c>
      <c r="NA447" s="365"/>
      <c r="NB447" s="365">
        <f t="shared" si="577"/>
        <v>0</v>
      </c>
      <c r="NC447" s="365"/>
      <c r="ND447" s="365">
        <f t="shared" si="578"/>
        <v>0</v>
      </c>
      <c r="NE447" s="365"/>
      <c r="NF447" s="365">
        <f t="shared" si="579"/>
        <v>0</v>
      </c>
      <c r="NG447" s="365"/>
      <c r="NH447" s="365">
        <f t="shared" si="580"/>
        <v>0</v>
      </c>
      <c r="NI447" s="365"/>
      <c r="NJ447" s="365">
        <f t="shared" si="581"/>
        <v>0</v>
      </c>
      <c r="NK447" s="365"/>
      <c r="NL447" s="365">
        <f t="shared" si="588"/>
        <v>0</v>
      </c>
      <c r="NM447" s="366"/>
      <c r="NN447" s="370"/>
      <c r="NR447" s="318">
        <f t="shared" si="582"/>
        <v>0</v>
      </c>
      <c r="NS447" s="318">
        <f t="shared" si="583"/>
        <v>0</v>
      </c>
      <c r="NT447" s="318">
        <f t="shared" si="584"/>
        <v>0</v>
      </c>
    </row>
    <row r="448" spans="1:384" s="318" customFormat="1" ht="10.199999999999999" customHeight="1" x14ac:dyDescent="0.3">
      <c r="A448" s="25"/>
      <c r="B448" s="389"/>
      <c r="C448" s="424"/>
      <c r="D448" s="15"/>
      <c r="E448" s="106"/>
      <c r="F448" s="106"/>
      <c r="G448" s="106"/>
      <c r="H448" s="399"/>
      <c r="I448" s="381">
        <f>Prenoms!$B$26</f>
        <v>0</v>
      </c>
      <c r="J448" s="382"/>
      <c r="K448" s="382"/>
      <c r="L448" s="382"/>
      <c r="M448" s="382"/>
      <c r="N448" s="68" t="str">
        <f>IF(NL448&lt;&gt;0,"",IF(Conges!R60=0,"",Conges!R60))</f>
        <v/>
      </c>
      <c r="O448" s="69"/>
      <c r="P448" s="70"/>
      <c r="Q448" s="70"/>
      <c r="R448" s="70"/>
      <c r="S448" s="70"/>
      <c r="T448" s="70"/>
      <c r="U448" s="70"/>
      <c r="V448" s="71"/>
      <c r="W448" s="69"/>
      <c r="X448" s="70"/>
      <c r="Y448" s="70"/>
      <c r="Z448" s="70"/>
      <c r="AA448" s="70"/>
      <c r="AB448" s="70"/>
      <c r="AC448" s="70"/>
      <c r="AD448" s="71"/>
      <c r="AE448" s="69"/>
      <c r="AF448" s="70"/>
      <c r="AG448" s="70"/>
      <c r="AH448" s="70"/>
      <c r="AI448" s="70"/>
      <c r="AJ448" s="71"/>
      <c r="AK448" s="69"/>
      <c r="AL448" s="70"/>
      <c r="AM448" s="70"/>
      <c r="AN448" s="70"/>
      <c r="AO448" s="70"/>
      <c r="AP448" s="70"/>
      <c r="AQ448" s="70"/>
      <c r="AR448" s="70"/>
      <c r="AS448" s="70"/>
      <c r="AT448" s="71"/>
      <c r="AU448" s="69"/>
      <c r="AV448" s="70"/>
      <c r="AW448" s="70"/>
      <c r="AX448" s="70"/>
      <c r="AY448" s="70"/>
      <c r="AZ448" s="70"/>
      <c r="BA448" s="70"/>
      <c r="BB448" s="71"/>
      <c r="BC448" s="72">
        <f>IF(NL448&lt;&gt;0,(IF(Conges!R$60=0,0,3)),0)</f>
        <v>0</v>
      </c>
      <c r="BD448" s="417"/>
      <c r="BE448" s="392">
        <f>IF(OR(Conges!R$60="A",Conges!R$60="V"),Prenoms!L$26,NL448)</f>
        <v>0</v>
      </c>
      <c r="BF448" s="393"/>
      <c r="BG448" s="289"/>
      <c r="BH448" s="290">
        <f t="shared" si="567"/>
        <v>0</v>
      </c>
      <c r="BI448" s="291" t="str">
        <f t="shared" si="568"/>
        <v/>
      </c>
      <c r="BJ448" s="305">
        <v>0</v>
      </c>
      <c r="BK448" s="306">
        <f t="shared" si="585"/>
        <v>0</v>
      </c>
      <c r="BL448" s="307">
        <f t="shared" si="538"/>
        <v>0</v>
      </c>
      <c r="BM448" s="307">
        <f t="shared" si="539"/>
        <v>0</v>
      </c>
      <c r="BN448" s="307">
        <f>SUM('Heures Pointage'!$XD$18:$XE$18)</f>
        <v>0</v>
      </c>
      <c r="BO448" s="307">
        <f>SUM('Heures et Indemnites'!$XD$18:$XE$18)</f>
        <v>0</v>
      </c>
      <c r="BP448" s="308">
        <f t="shared" si="540"/>
        <v>0</v>
      </c>
      <c r="BQ448" s="308">
        <f>'Heures Pointage'!$YB$18</f>
        <v>0</v>
      </c>
      <c r="BR448" s="309">
        <f t="shared" ref="BR448" si="612">$BH$1078</f>
        <v>0</v>
      </c>
      <c r="BS448" s="150">
        <f>Prenoms!$C$26</f>
        <v>0</v>
      </c>
      <c r="BT448" s="153"/>
      <c r="BU448" s="323">
        <f>SUM('Heures et Indemnites'!$XD$18:$XE$18)</f>
        <v>0</v>
      </c>
      <c r="BV448" s="236">
        <f>SUM('Heures et Indemnites'!$XD$6:$XE$18)</f>
        <v>0</v>
      </c>
      <c r="BW448" s="323"/>
      <c r="BX448" s="236"/>
      <c r="BY448" s="319"/>
      <c r="BZ448" s="319"/>
      <c r="CA448" s="319"/>
      <c r="CB448" s="319"/>
      <c r="CC448" s="319"/>
      <c r="CD448" s="319"/>
      <c r="CE448" s="319"/>
      <c r="CF448" s="319"/>
      <c r="CG448" s="319"/>
      <c r="CH448" s="319"/>
      <c r="CI448" s="319"/>
      <c r="CJ448" s="319"/>
      <c r="CK448" s="319"/>
      <c r="CL448" s="319"/>
      <c r="CM448" s="319"/>
      <c r="CN448" s="319"/>
      <c r="CO448" s="319"/>
      <c r="CP448" s="319"/>
      <c r="CQ448" s="319"/>
      <c r="CR448" s="319"/>
      <c r="CS448" s="319"/>
      <c r="CT448" s="319"/>
      <c r="CU448" s="319"/>
      <c r="CV448" s="319"/>
      <c r="CW448" s="319"/>
      <c r="CX448" s="319"/>
      <c r="CY448" s="319"/>
      <c r="CZ448" s="319"/>
      <c r="DA448" s="319"/>
      <c r="DB448" s="319"/>
      <c r="DC448" s="319"/>
      <c r="DD448" s="319"/>
      <c r="DE448" s="319"/>
      <c r="DF448" s="319"/>
      <c r="DG448" s="319"/>
      <c r="DH448" s="319"/>
      <c r="DI448" s="319"/>
      <c r="DJ448" s="319"/>
      <c r="DK448" s="319"/>
      <c r="DL448" s="319"/>
      <c r="DM448" s="319"/>
      <c r="DN448" s="319"/>
      <c r="DO448" s="319"/>
      <c r="DP448" s="319"/>
      <c r="DQ448" s="319"/>
      <c r="DR448" s="319"/>
      <c r="DS448" s="319"/>
      <c r="DT448" s="319"/>
      <c r="DU448" s="319"/>
      <c r="DV448" s="319"/>
      <c r="DW448" s="319"/>
      <c r="DX448" s="319"/>
      <c r="DY448" s="319"/>
      <c r="DZ448" s="319"/>
      <c r="EA448" s="319"/>
      <c r="EB448" s="319"/>
      <c r="EC448" s="319"/>
      <c r="ED448" s="319"/>
      <c r="EE448" s="319"/>
      <c r="EF448" s="319"/>
      <c r="EG448" s="319"/>
      <c r="EH448" s="319"/>
      <c r="EI448" s="319"/>
      <c r="EJ448" s="319"/>
      <c r="EK448" s="319"/>
      <c r="EL448" s="319"/>
      <c r="EM448" s="319"/>
      <c r="EN448" s="319"/>
      <c r="EO448" s="319"/>
      <c r="EP448" s="319"/>
      <c r="EQ448" s="319"/>
      <c r="ER448" s="319"/>
      <c r="ES448" s="319"/>
      <c r="ET448" s="319"/>
      <c r="EU448" s="319"/>
      <c r="EV448" s="319"/>
      <c r="EW448" s="319"/>
      <c r="EX448" s="319"/>
      <c r="EY448" s="319"/>
      <c r="EZ448" s="319"/>
      <c r="FA448" s="319"/>
      <c r="FB448" s="319"/>
      <c r="FC448" s="319"/>
      <c r="FD448" s="319"/>
      <c r="FE448" s="319"/>
      <c r="FF448" s="319"/>
      <c r="FG448" s="319"/>
      <c r="FH448" s="319"/>
      <c r="FI448" s="319"/>
      <c r="FJ448" s="319"/>
      <c r="FK448" s="319"/>
      <c r="FL448" s="319"/>
      <c r="FM448" s="319"/>
      <c r="FN448" s="319"/>
      <c r="FO448" s="319"/>
      <c r="FP448" s="319"/>
      <c r="FQ448" s="319"/>
      <c r="FR448" s="319"/>
      <c r="FS448" s="319"/>
      <c r="FT448" s="319"/>
      <c r="FU448" s="319"/>
      <c r="FV448" s="319"/>
      <c r="FW448" s="319"/>
      <c r="FX448" s="319"/>
      <c r="FY448" s="319"/>
      <c r="FZ448" s="319"/>
      <c r="GA448" s="319"/>
      <c r="GB448" s="319"/>
      <c r="GC448" s="319"/>
      <c r="GD448" s="319"/>
      <c r="GE448" s="319"/>
      <c r="GF448" s="319"/>
      <c r="GG448" s="319"/>
      <c r="GH448" s="319"/>
      <c r="GI448" s="319"/>
      <c r="GJ448" s="319"/>
      <c r="GK448" s="319"/>
      <c r="GL448" s="319"/>
      <c r="GM448" s="319"/>
      <c r="GN448" s="319"/>
      <c r="GO448" s="319"/>
      <c r="GP448" s="319"/>
      <c r="GQ448" s="319"/>
      <c r="GR448" s="319"/>
      <c r="GS448" s="319"/>
      <c r="GT448" s="319"/>
      <c r="GU448" s="319"/>
      <c r="GV448" s="319"/>
      <c r="GW448" s="319"/>
      <c r="GX448" s="319"/>
      <c r="GY448" s="319"/>
      <c r="GZ448" s="319"/>
      <c r="HA448" s="319"/>
      <c r="HB448" s="319"/>
      <c r="HC448" s="319"/>
      <c r="HD448" s="319"/>
      <c r="HE448" s="319"/>
      <c r="HF448" s="319"/>
      <c r="HG448" s="319"/>
      <c r="HH448" s="319"/>
      <c r="HI448" s="319"/>
      <c r="HJ448" s="319"/>
      <c r="HK448" s="319"/>
      <c r="HL448" s="319"/>
      <c r="HM448" s="319"/>
      <c r="HN448" s="319"/>
      <c r="HO448" s="319"/>
      <c r="HP448" s="319"/>
      <c r="HQ448" s="319"/>
      <c r="HR448" s="319"/>
      <c r="HS448" s="319"/>
      <c r="HT448" s="319"/>
      <c r="HU448" s="319"/>
      <c r="HV448" s="319"/>
      <c r="HW448" s="319"/>
      <c r="HX448" s="319"/>
      <c r="HY448" s="319"/>
      <c r="HZ448" s="319"/>
      <c r="IA448" s="319"/>
      <c r="IB448" s="319"/>
      <c r="IC448" s="319"/>
      <c r="ID448" s="319"/>
      <c r="IE448" s="319"/>
      <c r="IF448" s="319"/>
      <c r="IG448" s="319"/>
      <c r="IH448" s="319"/>
      <c r="II448" s="319"/>
      <c r="IJ448" s="319"/>
      <c r="IK448" s="319"/>
      <c r="IL448" s="319"/>
      <c r="IM448" s="319"/>
      <c r="IN448" s="319"/>
      <c r="IO448" s="319"/>
      <c r="IP448" s="319"/>
      <c r="IQ448" s="319"/>
      <c r="IR448" s="319"/>
      <c r="IS448" s="319"/>
      <c r="IT448" s="319"/>
      <c r="IU448" s="319"/>
      <c r="IV448" s="319"/>
      <c r="IW448" s="319"/>
      <c r="IX448" s="319"/>
      <c r="IY448" s="319"/>
      <c r="IZ448" s="319"/>
      <c r="JA448" s="319"/>
      <c r="JB448" s="319"/>
      <c r="JC448" s="319"/>
      <c r="JD448" s="319"/>
      <c r="JE448" s="319"/>
      <c r="JF448" s="319"/>
      <c r="JG448" s="319"/>
      <c r="JH448" s="319"/>
      <c r="JI448" s="319"/>
      <c r="JJ448" s="319"/>
      <c r="JK448" s="319"/>
      <c r="JL448" s="319"/>
      <c r="JM448" s="319"/>
      <c r="JN448" s="319"/>
      <c r="JO448" s="319"/>
      <c r="JP448" s="319"/>
      <c r="JQ448" s="319"/>
      <c r="JR448" s="319"/>
      <c r="JS448" s="319"/>
      <c r="JT448" s="319"/>
      <c r="JU448" s="319"/>
      <c r="JV448" s="319"/>
      <c r="JW448" s="319"/>
      <c r="JX448" s="319"/>
      <c r="JY448" s="319"/>
      <c r="JZ448" s="319"/>
      <c r="KA448" s="319"/>
      <c r="KB448" s="319"/>
      <c r="KC448" s="319"/>
      <c r="KD448" s="319"/>
      <c r="KE448" s="319"/>
      <c r="KF448" s="319"/>
      <c r="KG448" s="319"/>
      <c r="KH448" s="319"/>
      <c r="KI448" s="319"/>
      <c r="KJ448" s="319"/>
      <c r="KK448" s="319"/>
      <c r="KL448" s="319"/>
      <c r="KM448" s="319"/>
      <c r="KN448" s="319"/>
      <c r="KO448" s="319"/>
      <c r="KP448" s="319"/>
      <c r="KQ448" s="319"/>
      <c r="KR448" s="319"/>
      <c r="KS448" s="319"/>
      <c r="KT448" s="319"/>
      <c r="KU448" s="319"/>
      <c r="KV448" s="319"/>
      <c r="KW448" s="319"/>
      <c r="KX448" s="319"/>
      <c r="KY448" s="319"/>
      <c r="KZ448" s="319"/>
      <c r="LA448" s="319"/>
      <c r="LB448" s="319"/>
      <c r="LC448" s="319"/>
      <c r="LD448" s="319"/>
      <c r="LE448" s="319"/>
      <c r="LF448" s="319"/>
      <c r="LG448" s="319"/>
      <c r="LH448" s="319"/>
      <c r="LI448" s="319"/>
      <c r="LJ448" s="319"/>
      <c r="LK448" s="319"/>
      <c r="LL448" s="319"/>
      <c r="LM448" s="319"/>
      <c r="LN448" s="319"/>
      <c r="LO448" s="319"/>
      <c r="LP448" s="319"/>
      <c r="LQ448" s="319"/>
      <c r="LR448" s="319"/>
      <c r="LS448" s="319"/>
      <c r="LT448" s="319"/>
      <c r="LU448" s="319"/>
      <c r="LV448" s="319"/>
      <c r="LW448" s="319"/>
      <c r="LX448" s="319"/>
      <c r="LY448" s="319"/>
      <c r="LZ448" s="319"/>
      <c r="MA448" s="319"/>
      <c r="MB448" s="319"/>
      <c r="MC448" s="319"/>
      <c r="MD448" s="319"/>
      <c r="ME448" s="319"/>
      <c r="MF448" s="319"/>
      <c r="MG448" s="319"/>
      <c r="MH448" s="319"/>
      <c r="MI448" s="319"/>
      <c r="MJ448" s="319"/>
      <c r="MK448" s="319"/>
      <c r="ML448" s="319"/>
      <c r="MM448" s="319"/>
      <c r="MN448" s="319"/>
      <c r="MO448" s="319"/>
      <c r="MP448" s="319"/>
      <c r="MQ448" s="319"/>
      <c r="MS448" s="241"/>
      <c r="MT448" s="362">
        <f t="shared" si="587"/>
        <v>0</v>
      </c>
      <c r="MU448" s="363">
        <f t="shared" si="604"/>
        <v>0</v>
      </c>
      <c r="MV448" s="363">
        <f t="shared" si="574"/>
        <v>0</v>
      </c>
      <c r="MW448" s="363"/>
      <c r="MX448" s="363">
        <f t="shared" si="575"/>
        <v>0</v>
      </c>
      <c r="MY448" s="363"/>
      <c r="MZ448" s="363">
        <f t="shared" si="576"/>
        <v>0</v>
      </c>
      <c r="NA448" s="363"/>
      <c r="NB448" s="363">
        <f t="shared" si="577"/>
        <v>0</v>
      </c>
      <c r="NC448" s="363"/>
      <c r="ND448" s="363">
        <f t="shared" si="578"/>
        <v>0</v>
      </c>
      <c r="NE448" s="363"/>
      <c r="NF448" s="363">
        <f t="shared" si="579"/>
        <v>0</v>
      </c>
      <c r="NG448" s="363"/>
      <c r="NH448" s="363">
        <f t="shared" si="580"/>
        <v>0</v>
      </c>
      <c r="NI448" s="363"/>
      <c r="NJ448" s="363">
        <f t="shared" si="581"/>
        <v>0</v>
      </c>
      <c r="NK448" s="363"/>
      <c r="NL448" s="363">
        <f t="shared" si="588"/>
        <v>0</v>
      </c>
      <c r="NM448" s="364"/>
      <c r="NN448" s="370"/>
      <c r="NR448" s="318">
        <f t="shared" si="582"/>
        <v>0</v>
      </c>
      <c r="NS448" s="318">
        <f t="shared" si="583"/>
        <v>0</v>
      </c>
      <c r="NT448" s="318">
        <f t="shared" si="584"/>
        <v>0</v>
      </c>
    </row>
    <row r="449" spans="1:384" s="318" customFormat="1" ht="10.199999999999999" customHeight="1" x14ac:dyDescent="0.3">
      <c r="A449" s="25"/>
      <c r="B449" s="389"/>
      <c r="C449" s="424"/>
      <c r="D449" s="15"/>
      <c r="E449" s="106"/>
      <c r="F449" s="106"/>
      <c r="G449" s="106"/>
      <c r="H449" s="399"/>
      <c r="I449" s="394">
        <f>Prenoms!$B$27</f>
        <v>0</v>
      </c>
      <c r="J449" s="395"/>
      <c r="K449" s="395"/>
      <c r="L449" s="395"/>
      <c r="M449" s="395"/>
      <c r="N449" s="81" t="str">
        <f>IF(NL449&lt;&gt;0,"",IF(Conges!R61=0,"",Conges!R61))</f>
        <v/>
      </c>
      <c r="O449" s="82"/>
      <c r="P449" s="83"/>
      <c r="Q449" s="83"/>
      <c r="R449" s="83"/>
      <c r="S449" s="83"/>
      <c r="T449" s="83"/>
      <c r="U449" s="83"/>
      <c r="V449" s="84"/>
      <c r="W449" s="82"/>
      <c r="X449" s="83"/>
      <c r="Y449" s="83"/>
      <c r="Z449" s="83"/>
      <c r="AA449" s="83"/>
      <c r="AB449" s="83"/>
      <c r="AC449" s="83"/>
      <c r="AD449" s="84"/>
      <c r="AE449" s="82"/>
      <c r="AF449" s="83"/>
      <c r="AG449" s="83"/>
      <c r="AH449" s="83"/>
      <c r="AI449" s="83"/>
      <c r="AJ449" s="84"/>
      <c r="AK449" s="82"/>
      <c r="AL449" s="83"/>
      <c r="AM449" s="83"/>
      <c r="AN449" s="83"/>
      <c r="AO449" s="83"/>
      <c r="AP449" s="83"/>
      <c r="AQ449" s="83"/>
      <c r="AR449" s="83"/>
      <c r="AS449" s="83"/>
      <c r="AT449" s="84"/>
      <c r="AU449" s="82"/>
      <c r="AV449" s="83"/>
      <c r="AW449" s="83"/>
      <c r="AX449" s="83"/>
      <c r="AY449" s="83"/>
      <c r="AZ449" s="83"/>
      <c r="BA449" s="83"/>
      <c r="BB449" s="84"/>
      <c r="BC449" s="85">
        <f>IF(NL449&lt;&gt;0,(IF(Conges!R$61=0,0,3)),0)</f>
        <v>0</v>
      </c>
      <c r="BD449" s="417"/>
      <c r="BE449" s="390">
        <f>IF(OR(Conges!R$61="A",Conges!R$61="V"),Prenoms!L$27,NL449)</f>
        <v>0</v>
      </c>
      <c r="BF449" s="391"/>
      <c r="BG449" s="286"/>
      <c r="BH449" s="287">
        <f t="shared" si="567"/>
        <v>0</v>
      </c>
      <c r="BI449" s="288" t="str">
        <f t="shared" si="568"/>
        <v/>
      </c>
      <c r="BJ449" s="300">
        <v>0</v>
      </c>
      <c r="BK449" s="301">
        <f t="shared" si="585"/>
        <v>0</v>
      </c>
      <c r="BL449" s="302">
        <f t="shared" si="538"/>
        <v>0</v>
      </c>
      <c r="BM449" s="302">
        <f t="shared" si="539"/>
        <v>0</v>
      </c>
      <c r="BN449" s="302">
        <f>SUM('Heures Pointage'!$YD$18:$YE$18)</f>
        <v>0</v>
      </c>
      <c r="BO449" s="302">
        <f>SUM('Heures et Indemnites'!$YD$18:$YE$18)</f>
        <v>0</v>
      </c>
      <c r="BP449" s="303">
        <f t="shared" si="540"/>
        <v>0</v>
      </c>
      <c r="BQ449" s="303">
        <f>'Heures Pointage'!$ZB$18</f>
        <v>0</v>
      </c>
      <c r="BR449" s="304">
        <f t="shared" ref="BR449" si="613">$BH$1079</f>
        <v>0</v>
      </c>
      <c r="BS449" s="149">
        <f>Prenoms!$C$27</f>
        <v>0</v>
      </c>
      <c r="BT449" s="180"/>
      <c r="BU449" s="324">
        <f>SUM('Heures et Indemnites'!$YD$18:$YE$18)</f>
        <v>0</v>
      </c>
      <c r="BV449" s="235">
        <f>SUM('Heures et Indemnites'!$YD$6:$YE$18)</f>
        <v>0</v>
      </c>
      <c r="BW449" s="324"/>
      <c r="BX449" s="235"/>
      <c r="BY449" s="319"/>
      <c r="BZ449" s="319"/>
      <c r="CA449" s="319"/>
      <c r="CB449" s="319"/>
      <c r="CC449" s="319"/>
      <c r="CD449" s="319"/>
      <c r="CE449" s="319"/>
      <c r="CF449" s="319"/>
      <c r="CG449" s="319"/>
      <c r="CH449" s="319"/>
      <c r="CI449" s="319"/>
      <c r="CJ449" s="319"/>
      <c r="CK449" s="319"/>
      <c r="CL449" s="319"/>
      <c r="CM449" s="319"/>
      <c r="CN449" s="319"/>
      <c r="CO449" s="319"/>
      <c r="CP449" s="319"/>
      <c r="CQ449" s="319"/>
      <c r="CR449" s="319"/>
      <c r="CS449" s="319"/>
      <c r="CT449" s="319"/>
      <c r="CU449" s="319"/>
      <c r="CV449" s="319"/>
      <c r="CW449" s="319"/>
      <c r="CX449" s="319"/>
      <c r="CY449" s="319"/>
      <c r="CZ449" s="319"/>
      <c r="DA449" s="319"/>
      <c r="DB449" s="319"/>
      <c r="DC449" s="319"/>
      <c r="DD449" s="319"/>
      <c r="DE449" s="319"/>
      <c r="DF449" s="319"/>
      <c r="DG449" s="319"/>
      <c r="DH449" s="319"/>
      <c r="DI449" s="319"/>
      <c r="DJ449" s="319"/>
      <c r="DK449" s="319"/>
      <c r="DL449" s="319"/>
      <c r="DM449" s="319"/>
      <c r="DN449" s="319"/>
      <c r="DO449" s="319"/>
      <c r="DP449" s="319"/>
      <c r="DQ449" s="319"/>
      <c r="DR449" s="319"/>
      <c r="DS449" s="319"/>
      <c r="DT449" s="319"/>
      <c r="DU449" s="319"/>
      <c r="DV449" s="319"/>
      <c r="DW449" s="319"/>
      <c r="DX449" s="319"/>
      <c r="DY449" s="319"/>
      <c r="DZ449" s="319"/>
      <c r="EA449" s="319"/>
      <c r="EB449" s="319"/>
      <c r="EC449" s="319"/>
      <c r="ED449" s="319"/>
      <c r="EE449" s="319"/>
      <c r="EF449" s="319"/>
      <c r="EG449" s="319"/>
      <c r="EH449" s="319"/>
      <c r="EI449" s="319"/>
      <c r="EJ449" s="319"/>
      <c r="EK449" s="319"/>
      <c r="EL449" s="319"/>
      <c r="EM449" s="319"/>
      <c r="EN449" s="319"/>
      <c r="EO449" s="319"/>
      <c r="EP449" s="319"/>
      <c r="EQ449" s="319"/>
      <c r="ER449" s="319"/>
      <c r="ES449" s="319"/>
      <c r="ET449" s="319"/>
      <c r="EU449" s="319"/>
      <c r="EV449" s="319"/>
      <c r="EW449" s="319"/>
      <c r="EX449" s="319"/>
      <c r="EY449" s="319"/>
      <c r="EZ449" s="319"/>
      <c r="FA449" s="319"/>
      <c r="FB449" s="319"/>
      <c r="FC449" s="319"/>
      <c r="FD449" s="319"/>
      <c r="FE449" s="319"/>
      <c r="FF449" s="319"/>
      <c r="FG449" s="319"/>
      <c r="FH449" s="319"/>
      <c r="FI449" s="319"/>
      <c r="FJ449" s="319"/>
      <c r="FK449" s="319"/>
      <c r="FL449" s="319"/>
      <c r="FM449" s="319"/>
      <c r="FN449" s="319"/>
      <c r="FO449" s="319"/>
      <c r="FP449" s="319"/>
      <c r="FQ449" s="319"/>
      <c r="FR449" s="319"/>
      <c r="FS449" s="319"/>
      <c r="FT449" s="319"/>
      <c r="FU449" s="319"/>
      <c r="FV449" s="319"/>
      <c r="FW449" s="319"/>
      <c r="FX449" s="319"/>
      <c r="FY449" s="319"/>
      <c r="FZ449" s="319"/>
      <c r="GA449" s="319"/>
      <c r="GB449" s="319"/>
      <c r="GC449" s="319"/>
      <c r="GD449" s="319"/>
      <c r="GE449" s="319"/>
      <c r="GF449" s="319"/>
      <c r="GG449" s="319"/>
      <c r="GH449" s="319"/>
      <c r="GI449" s="319"/>
      <c r="GJ449" s="319"/>
      <c r="GK449" s="319"/>
      <c r="GL449" s="319"/>
      <c r="GM449" s="319"/>
      <c r="GN449" s="319"/>
      <c r="GO449" s="319"/>
      <c r="GP449" s="319"/>
      <c r="GQ449" s="319"/>
      <c r="GR449" s="319"/>
      <c r="GS449" s="319"/>
      <c r="GT449" s="319"/>
      <c r="GU449" s="319"/>
      <c r="GV449" s="319"/>
      <c r="GW449" s="319"/>
      <c r="GX449" s="319"/>
      <c r="GY449" s="319"/>
      <c r="GZ449" s="319"/>
      <c r="HA449" s="319"/>
      <c r="HB449" s="319"/>
      <c r="HC449" s="319"/>
      <c r="HD449" s="319"/>
      <c r="HE449" s="319"/>
      <c r="HF449" s="319"/>
      <c r="HG449" s="319"/>
      <c r="HH449" s="319"/>
      <c r="HI449" s="319"/>
      <c r="HJ449" s="319"/>
      <c r="HK449" s="319"/>
      <c r="HL449" s="319"/>
      <c r="HM449" s="319"/>
      <c r="HN449" s="319"/>
      <c r="HO449" s="319"/>
      <c r="HP449" s="319"/>
      <c r="HQ449" s="319"/>
      <c r="HR449" s="319"/>
      <c r="HS449" s="319"/>
      <c r="HT449" s="319"/>
      <c r="HU449" s="319"/>
      <c r="HV449" s="319"/>
      <c r="HW449" s="319"/>
      <c r="HX449" s="319"/>
      <c r="HY449" s="319"/>
      <c r="HZ449" s="319"/>
      <c r="IA449" s="319"/>
      <c r="IB449" s="319"/>
      <c r="IC449" s="319"/>
      <c r="ID449" s="319"/>
      <c r="IE449" s="319"/>
      <c r="IF449" s="319"/>
      <c r="IG449" s="319"/>
      <c r="IH449" s="319"/>
      <c r="II449" s="319"/>
      <c r="IJ449" s="319"/>
      <c r="IK449" s="319"/>
      <c r="IL449" s="319"/>
      <c r="IM449" s="319"/>
      <c r="IN449" s="319"/>
      <c r="IO449" s="319"/>
      <c r="IP449" s="319"/>
      <c r="IQ449" s="319"/>
      <c r="IR449" s="319"/>
      <c r="IS449" s="319"/>
      <c r="IT449" s="319"/>
      <c r="IU449" s="319"/>
      <c r="IV449" s="319"/>
      <c r="IW449" s="319"/>
      <c r="IX449" s="319"/>
      <c r="IY449" s="319"/>
      <c r="IZ449" s="319"/>
      <c r="JA449" s="319"/>
      <c r="JB449" s="319"/>
      <c r="JC449" s="319"/>
      <c r="JD449" s="319"/>
      <c r="JE449" s="319"/>
      <c r="JF449" s="319"/>
      <c r="JG449" s="319"/>
      <c r="JH449" s="319"/>
      <c r="JI449" s="319"/>
      <c r="JJ449" s="319"/>
      <c r="JK449" s="319"/>
      <c r="JL449" s="319"/>
      <c r="JM449" s="319"/>
      <c r="JN449" s="319"/>
      <c r="JO449" s="319"/>
      <c r="JP449" s="319"/>
      <c r="JQ449" s="319"/>
      <c r="JR449" s="319"/>
      <c r="JS449" s="319"/>
      <c r="JT449" s="319"/>
      <c r="JU449" s="319"/>
      <c r="JV449" s="319"/>
      <c r="JW449" s="319"/>
      <c r="JX449" s="319"/>
      <c r="JY449" s="319"/>
      <c r="JZ449" s="319"/>
      <c r="KA449" s="319"/>
      <c r="KB449" s="319"/>
      <c r="KC449" s="319"/>
      <c r="KD449" s="319"/>
      <c r="KE449" s="319"/>
      <c r="KF449" s="319"/>
      <c r="KG449" s="319"/>
      <c r="KH449" s="319"/>
      <c r="KI449" s="319"/>
      <c r="KJ449" s="319"/>
      <c r="KK449" s="319"/>
      <c r="KL449" s="319"/>
      <c r="KM449" s="319"/>
      <c r="KN449" s="319"/>
      <c r="KO449" s="319"/>
      <c r="KP449" s="319"/>
      <c r="KQ449" s="319"/>
      <c r="KR449" s="319"/>
      <c r="KS449" s="319"/>
      <c r="KT449" s="319"/>
      <c r="KU449" s="319"/>
      <c r="KV449" s="319"/>
      <c r="KW449" s="319"/>
      <c r="KX449" s="319"/>
      <c r="KY449" s="319"/>
      <c r="KZ449" s="319"/>
      <c r="LA449" s="319"/>
      <c r="LB449" s="319"/>
      <c r="LC449" s="319"/>
      <c r="LD449" s="319"/>
      <c r="LE449" s="319"/>
      <c r="LF449" s="319"/>
      <c r="LG449" s="319"/>
      <c r="LH449" s="319"/>
      <c r="LI449" s="319"/>
      <c r="LJ449" s="319"/>
      <c r="LK449" s="319"/>
      <c r="LL449" s="319"/>
      <c r="LM449" s="319"/>
      <c r="LN449" s="319"/>
      <c r="LO449" s="319"/>
      <c r="LP449" s="319"/>
      <c r="LQ449" s="319"/>
      <c r="LR449" s="319"/>
      <c r="LS449" s="319"/>
      <c r="LT449" s="319"/>
      <c r="LU449" s="319"/>
      <c r="LV449" s="319"/>
      <c r="LW449" s="319"/>
      <c r="LX449" s="319"/>
      <c r="LY449" s="319"/>
      <c r="LZ449" s="319"/>
      <c r="MA449" s="319"/>
      <c r="MB449" s="319"/>
      <c r="MC449" s="319"/>
      <c r="MD449" s="319"/>
      <c r="ME449" s="319"/>
      <c r="MF449" s="319"/>
      <c r="MG449" s="319"/>
      <c r="MH449" s="319"/>
      <c r="MI449" s="319"/>
      <c r="MJ449" s="319"/>
      <c r="MK449" s="319"/>
      <c r="ML449" s="319"/>
      <c r="MM449" s="319"/>
      <c r="MN449" s="319"/>
      <c r="MO449" s="319"/>
      <c r="MP449" s="319"/>
      <c r="MQ449" s="319"/>
      <c r="MS449" s="241"/>
      <c r="MT449" s="373">
        <f t="shared" si="587"/>
        <v>0</v>
      </c>
      <c r="MU449" s="365">
        <f t="shared" si="604"/>
        <v>0</v>
      </c>
      <c r="MV449" s="365">
        <f t="shared" si="574"/>
        <v>0</v>
      </c>
      <c r="MW449" s="365"/>
      <c r="MX449" s="365">
        <f t="shared" si="575"/>
        <v>0</v>
      </c>
      <c r="MY449" s="365"/>
      <c r="MZ449" s="365">
        <f t="shared" si="576"/>
        <v>0</v>
      </c>
      <c r="NA449" s="365"/>
      <c r="NB449" s="365">
        <f t="shared" si="577"/>
        <v>0</v>
      </c>
      <c r="NC449" s="365"/>
      <c r="ND449" s="365">
        <f t="shared" si="578"/>
        <v>0</v>
      </c>
      <c r="NE449" s="365"/>
      <c r="NF449" s="365">
        <f t="shared" si="579"/>
        <v>0</v>
      </c>
      <c r="NG449" s="365"/>
      <c r="NH449" s="365">
        <f t="shared" si="580"/>
        <v>0</v>
      </c>
      <c r="NI449" s="365"/>
      <c r="NJ449" s="365">
        <f t="shared" si="581"/>
        <v>0</v>
      </c>
      <c r="NK449" s="365"/>
      <c r="NL449" s="365">
        <f t="shared" si="588"/>
        <v>0</v>
      </c>
      <c r="NM449" s="366"/>
      <c r="NN449" s="370"/>
      <c r="NR449" s="318">
        <f t="shared" si="582"/>
        <v>0</v>
      </c>
      <c r="NS449" s="318">
        <f t="shared" si="583"/>
        <v>0</v>
      </c>
      <c r="NT449" s="318">
        <f t="shared" si="584"/>
        <v>0</v>
      </c>
    </row>
    <row r="450" spans="1:384" s="318" customFormat="1" ht="10.199999999999999" customHeight="1" x14ac:dyDescent="0.3">
      <c r="A450" s="25"/>
      <c r="B450" s="389"/>
      <c r="C450" s="424"/>
      <c r="D450" s="15"/>
      <c r="E450" s="106"/>
      <c r="F450" s="106"/>
      <c r="G450" s="106"/>
      <c r="H450" s="399"/>
      <c r="I450" s="381">
        <f>Prenoms!$B$28</f>
        <v>0</v>
      </c>
      <c r="J450" s="382"/>
      <c r="K450" s="382"/>
      <c r="L450" s="382"/>
      <c r="M450" s="382"/>
      <c r="N450" s="68" t="str">
        <f>IF(NL450&lt;&gt;0,"",IF(Conges!R62=0,"",Conges!R62))</f>
        <v/>
      </c>
      <c r="O450" s="69"/>
      <c r="P450" s="70"/>
      <c r="Q450" s="70"/>
      <c r="R450" s="70"/>
      <c r="S450" s="70"/>
      <c r="T450" s="70"/>
      <c r="U450" s="70"/>
      <c r="V450" s="71"/>
      <c r="W450" s="69"/>
      <c r="X450" s="70"/>
      <c r="Y450" s="70"/>
      <c r="Z450" s="70"/>
      <c r="AA450" s="70"/>
      <c r="AB450" s="70"/>
      <c r="AC450" s="70"/>
      <c r="AD450" s="71"/>
      <c r="AE450" s="69"/>
      <c r="AF450" s="70"/>
      <c r="AG450" s="70"/>
      <c r="AH450" s="70"/>
      <c r="AI450" s="70"/>
      <c r="AJ450" s="71"/>
      <c r="AK450" s="69"/>
      <c r="AL450" s="70"/>
      <c r="AM450" s="70"/>
      <c r="AN450" s="70"/>
      <c r="AO450" s="70"/>
      <c r="AP450" s="70"/>
      <c r="AQ450" s="70"/>
      <c r="AR450" s="70"/>
      <c r="AS450" s="70"/>
      <c r="AT450" s="71"/>
      <c r="AU450" s="69"/>
      <c r="AV450" s="70"/>
      <c r="AW450" s="70"/>
      <c r="AX450" s="70"/>
      <c r="AY450" s="70"/>
      <c r="AZ450" s="70"/>
      <c r="BA450" s="70"/>
      <c r="BB450" s="71"/>
      <c r="BC450" s="72">
        <f>IF(NL450&lt;&gt;0,(IF(Conges!R$62=0,0,3)),0)</f>
        <v>0</v>
      </c>
      <c r="BD450" s="417"/>
      <c r="BE450" s="392">
        <f>IF(OR(Conges!R$62="A",Conges!R$62="V"),Prenoms!L$28,NL450)</f>
        <v>0</v>
      </c>
      <c r="BF450" s="393"/>
      <c r="BG450" s="289"/>
      <c r="BH450" s="290">
        <f t="shared" si="567"/>
        <v>0</v>
      </c>
      <c r="BI450" s="291" t="str">
        <f t="shared" si="568"/>
        <v/>
      </c>
      <c r="BJ450" s="305">
        <v>0</v>
      </c>
      <c r="BK450" s="306">
        <f t="shared" si="585"/>
        <v>0</v>
      </c>
      <c r="BL450" s="307">
        <f t="shared" si="538"/>
        <v>0</v>
      </c>
      <c r="BM450" s="307">
        <f t="shared" si="539"/>
        <v>0</v>
      </c>
      <c r="BN450" s="307">
        <f>SUM('Heures Pointage'!$ZD$18:$ZE$18)</f>
        <v>0</v>
      </c>
      <c r="BO450" s="307">
        <f>SUM('Heures et Indemnites'!$ZD$18:$ZE$18)</f>
        <v>0</v>
      </c>
      <c r="BP450" s="308">
        <f t="shared" si="540"/>
        <v>0</v>
      </c>
      <c r="BQ450" s="308">
        <f>'Heures Pointage'!$AAB$18</f>
        <v>0</v>
      </c>
      <c r="BR450" s="309">
        <f t="shared" ref="BR450" si="614">$BH$1080</f>
        <v>0</v>
      </c>
      <c r="BS450" s="150">
        <f>Prenoms!$C$28</f>
        <v>0</v>
      </c>
      <c r="BT450" s="153"/>
      <c r="BU450" s="323">
        <f>SUM('Heures et Indemnites'!$ZD$18:$ZE$18)</f>
        <v>0</v>
      </c>
      <c r="BV450" s="236">
        <f>SUM('Heures et Indemnites'!$ZD$6:$ZE$18)</f>
        <v>0</v>
      </c>
      <c r="BW450" s="323"/>
      <c r="BX450" s="236"/>
      <c r="BY450" s="319"/>
      <c r="BZ450" s="319"/>
      <c r="CA450" s="319"/>
      <c r="CB450" s="319"/>
      <c r="CC450" s="319"/>
      <c r="CD450" s="319"/>
      <c r="CE450" s="319"/>
      <c r="CF450" s="319"/>
      <c r="CG450" s="319"/>
      <c r="CH450" s="319"/>
      <c r="CI450" s="319"/>
      <c r="CJ450" s="319"/>
      <c r="CK450" s="319"/>
      <c r="CL450" s="319"/>
      <c r="CM450" s="319"/>
      <c r="CN450" s="319"/>
      <c r="CO450" s="319"/>
      <c r="CP450" s="319"/>
      <c r="CQ450" s="319"/>
      <c r="CR450" s="319"/>
      <c r="CS450" s="319"/>
      <c r="CT450" s="319"/>
      <c r="CU450" s="319"/>
      <c r="CV450" s="319"/>
      <c r="CW450" s="319"/>
      <c r="CX450" s="319"/>
      <c r="CY450" s="319"/>
      <c r="CZ450" s="319"/>
      <c r="DA450" s="319"/>
      <c r="DB450" s="319"/>
      <c r="DC450" s="319"/>
      <c r="DD450" s="319"/>
      <c r="DE450" s="319"/>
      <c r="DF450" s="319"/>
      <c r="DG450" s="319"/>
      <c r="DH450" s="319"/>
      <c r="DI450" s="319"/>
      <c r="DJ450" s="319"/>
      <c r="DK450" s="319"/>
      <c r="DL450" s="319"/>
      <c r="DM450" s="319"/>
      <c r="DN450" s="319"/>
      <c r="DO450" s="319"/>
      <c r="DP450" s="319"/>
      <c r="DQ450" s="319"/>
      <c r="DR450" s="319"/>
      <c r="DS450" s="319"/>
      <c r="DT450" s="319"/>
      <c r="DU450" s="319"/>
      <c r="DV450" s="319"/>
      <c r="DW450" s="319"/>
      <c r="DX450" s="319"/>
      <c r="DY450" s="319"/>
      <c r="DZ450" s="319"/>
      <c r="EA450" s="319"/>
      <c r="EB450" s="319"/>
      <c r="EC450" s="319"/>
      <c r="ED450" s="319"/>
      <c r="EE450" s="319"/>
      <c r="EF450" s="319"/>
      <c r="EG450" s="319"/>
      <c r="EH450" s="319"/>
      <c r="EI450" s="319"/>
      <c r="EJ450" s="319"/>
      <c r="EK450" s="319"/>
      <c r="EL450" s="319"/>
      <c r="EM450" s="319"/>
      <c r="EN450" s="319"/>
      <c r="EO450" s="319"/>
      <c r="EP450" s="319"/>
      <c r="EQ450" s="319"/>
      <c r="ER450" s="319"/>
      <c r="ES450" s="319"/>
      <c r="ET450" s="319"/>
      <c r="EU450" s="319"/>
      <c r="EV450" s="319"/>
      <c r="EW450" s="319"/>
      <c r="EX450" s="319"/>
      <c r="EY450" s="319"/>
      <c r="EZ450" s="319"/>
      <c r="FA450" s="319"/>
      <c r="FB450" s="319"/>
      <c r="FC450" s="319"/>
      <c r="FD450" s="319"/>
      <c r="FE450" s="319"/>
      <c r="FF450" s="319"/>
      <c r="FG450" s="319"/>
      <c r="FH450" s="319"/>
      <c r="FI450" s="319"/>
      <c r="FJ450" s="319"/>
      <c r="FK450" s="319"/>
      <c r="FL450" s="319"/>
      <c r="FM450" s="319"/>
      <c r="FN450" s="319"/>
      <c r="FO450" s="319"/>
      <c r="FP450" s="319"/>
      <c r="FQ450" s="319"/>
      <c r="FR450" s="319"/>
      <c r="FS450" s="319"/>
      <c r="FT450" s="319"/>
      <c r="FU450" s="319"/>
      <c r="FV450" s="319"/>
      <c r="FW450" s="319"/>
      <c r="FX450" s="319"/>
      <c r="FY450" s="319"/>
      <c r="FZ450" s="319"/>
      <c r="GA450" s="319"/>
      <c r="GB450" s="319"/>
      <c r="GC450" s="319"/>
      <c r="GD450" s="319"/>
      <c r="GE450" s="319"/>
      <c r="GF450" s="319"/>
      <c r="GG450" s="319"/>
      <c r="GH450" s="319"/>
      <c r="GI450" s="319"/>
      <c r="GJ450" s="319"/>
      <c r="GK450" s="319"/>
      <c r="GL450" s="319"/>
      <c r="GM450" s="319"/>
      <c r="GN450" s="319"/>
      <c r="GO450" s="319"/>
      <c r="GP450" s="319"/>
      <c r="GQ450" s="319"/>
      <c r="GR450" s="319"/>
      <c r="GS450" s="319"/>
      <c r="GT450" s="319"/>
      <c r="GU450" s="319"/>
      <c r="GV450" s="319"/>
      <c r="GW450" s="319"/>
      <c r="GX450" s="319"/>
      <c r="GY450" s="319"/>
      <c r="GZ450" s="319"/>
      <c r="HA450" s="319"/>
      <c r="HB450" s="319"/>
      <c r="HC450" s="319"/>
      <c r="HD450" s="319"/>
      <c r="HE450" s="319"/>
      <c r="HF450" s="319"/>
      <c r="HG450" s="319"/>
      <c r="HH450" s="319"/>
      <c r="HI450" s="319"/>
      <c r="HJ450" s="319"/>
      <c r="HK450" s="319"/>
      <c r="HL450" s="319"/>
      <c r="HM450" s="319"/>
      <c r="HN450" s="319"/>
      <c r="HO450" s="319"/>
      <c r="HP450" s="319"/>
      <c r="HQ450" s="319"/>
      <c r="HR450" s="319"/>
      <c r="HS450" s="319"/>
      <c r="HT450" s="319"/>
      <c r="HU450" s="319"/>
      <c r="HV450" s="319"/>
      <c r="HW450" s="319"/>
      <c r="HX450" s="319"/>
      <c r="HY450" s="319"/>
      <c r="HZ450" s="319"/>
      <c r="IA450" s="319"/>
      <c r="IB450" s="319"/>
      <c r="IC450" s="319"/>
      <c r="ID450" s="319"/>
      <c r="IE450" s="319"/>
      <c r="IF450" s="319"/>
      <c r="IG450" s="319"/>
      <c r="IH450" s="319"/>
      <c r="II450" s="319"/>
      <c r="IJ450" s="319"/>
      <c r="IK450" s="319"/>
      <c r="IL450" s="319"/>
      <c r="IM450" s="319"/>
      <c r="IN450" s="319"/>
      <c r="IO450" s="319"/>
      <c r="IP450" s="319"/>
      <c r="IQ450" s="319"/>
      <c r="IR450" s="319"/>
      <c r="IS450" s="319"/>
      <c r="IT450" s="319"/>
      <c r="IU450" s="319"/>
      <c r="IV450" s="319"/>
      <c r="IW450" s="319"/>
      <c r="IX450" s="319"/>
      <c r="IY450" s="319"/>
      <c r="IZ450" s="319"/>
      <c r="JA450" s="319"/>
      <c r="JB450" s="319"/>
      <c r="JC450" s="319"/>
      <c r="JD450" s="319"/>
      <c r="JE450" s="319"/>
      <c r="JF450" s="319"/>
      <c r="JG450" s="319"/>
      <c r="JH450" s="319"/>
      <c r="JI450" s="319"/>
      <c r="JJ450" s="319"/>
      <c r="JK450" s="319"/>
      <c r="JL450" s="319"/>
      <c r="JM450" s="319"/>
      <c r="JN450" s="319"/>
      <c r="JO450" s="319"/>
      <c r="JP450" s="319"/>
      <c r="JQ450" s="319"/>
      <c r="JR450" s="319"/>
      <c r="JS450" s="319"/>
      <c r="JT450" s="319"/>
      <c r="JU450" s="319"/>
      <c r="JV450" s="319"/>
      <c r="JW450" s="319"/>
      <c r="JX450" s="319"/>
      <c r="JY450" s="319"/>
      <c r="JZ450" s="319"/>
      <c r="KA450" s="319"/>
      <c r="KB450" s="319"/>
      <c r="KC450" s="319"/>
      <c r="KD450" s="319"/>
      <c r="KE450" s="319"/>
      <c r="KF450" s="319"/>
      <c r="KG450" s="319"/>
      <c r="KH450" s="319"/>
      <c r="KI450" s="319"/>
      <c r="KJ450" s="319"/>
      <c r="KK450" s="319"/>
      <c r="KL450" s="319"/>
      <c r="KM450" s="319"/>
      <c r="KN450" s="319"/>
      <c r="KO450" s="319"/>
      <c r="KP450" s="319"/>
      <c r="KQ450" s="319"/>
      <c r="KR450" s="319"/>
      <c r="KS450" s="319"/>
      <c r="KT450" s="319"/>
      <c r="KU450" s="319"/>
      <c r="KV450" s="319"/>
      <c r="KW450" s="319"/>
      <c r="KX450" s="319"/>
      <c r="KY450" s="319"/>
      <c r="KZ450" s="319"/>
      <c r="LA450" s="319"/>
      <c r="LB450" s="319"/>
      <c r="LC450" s="319"/>
      <c r="LD450" s="319"/>
      <c r="LE450" s="319"/>
      <c r="LF450" s="319"/>
      <c r="LG450" s="319"/>
      <c r="LH450" s="319"/>
      <c r="LI450" s="319"/>
      <c r="LJ450" s="319"/>
      <c r="LK450" s="319"/>
      <c r="LL450" s="319"/>
      <c r="LM450" s="319"/>
      <c r="LN450" s="319"/>
      <c r="LO450" s="319"/>
      <c r="LP450" s="319"/>
      <c r="LQ450" s="319"/>
      <c r="LR450" s="319"/>
      <c r="LS450" s="319"/>
      <c r="LT450" s="319"/>
      <c r="LU450" s="319"/>
      <c r="LV450" s="319"/>
      <c r="LW450" s="319"/>
      <c r="LX450" s="319"/>
      <c r="LY450" s="319"/>
      <c r="LZ450" s="319"/>
      <c r="MA450" s="319"/>
      <c r="MB450" s="319"/>
      <c r="MC450" s="319"/>
      <c r="MD450" s="319"/>
      <c r="ME450" s="319"/>
      <c r="MF450" s="319"/>
      <c r="MG450" s="319"/>
      <c r="MH450" s="319"/>
      <c r="MI450" s="319"/>
      <c r="MJ450" s="319"/>
      <c r="MK450" s="319"/>
      <c r="ML450" s="319"/>
      <c r="MM450" s="319"/>
      <c r="MN450" s="319"/>
      <c r="MO450" s="319"/>
      <c r="MP450" s="319"/>
      <c r="MQ450" s="319"/>
      <c r="MS450" s="241"/>
      <c r="MT450" s="362">
        <f t="shared" si="587"/>
        <v>0</v>
      </c>
      <c r="MU450" s="363">
        <f t="shared" si="604"/>
        <v>0</v>
      </c>
      <c r="MV450" s="363">
        <f t="shared" si="574"/>
        <v>0</v>
      </c>
      <c r="MW450" s="363"/>
      <c r="MX450" s="363">
        <f t="shared" si="575"/>
        <v>0</v>
      </c>
      <c r="MY450" s="363"/>
      <c r="MZ450" s="363">
        <f t="shared" si="576"/>
        <v>0</v>
      </c>
      <c r="NA450" s="363"/>
      <c r="NB450" s="363">
        <f t="shared" si="577"/>
        <v>0</v>
      </c>
      <c r="NC450" s="363"/>
      <c r="ND450" s="363">
        <f t="shared" si="578"/>
        <v>0</v>
      </c>
      <c r="NE450" s="363"/>
      <c r="NF450" s="363">
        <f t="shared" si="579"/>
        <v>0</v>
      </c>
      <c r="NG450" s="363"/>
      <c r="NH450" s="363">
        <f t="shared" si="580"/>
        <v>0</v>
      </c>
      <c r="NI450" s="363"/>
      <c r="NJ450" s="363">
        <f t="shared" si="581"/>
        <v>0</v>
      </c>
      <c r="NK450" s="363"/>
      <c r="NL450" s="363">
        <f t="shared" si="588"/>
        <v>0</v>
      </c>
      <c r="NM450" s="364"/>
      <c r="NN450" s="370"/>
      <c r="NR450" s="318">
        <f t="shared" si="582"/>
        <v>0</v>
      </c>
      <c r="NS450" s="318">
        <f t="shared" si="583"/>
        <v>0</v>
      </c>
      <c r="NT450" s="318">
        <f t="shared" si="584"/>
        <v>0</v>
      </c>
    </row>
    <row r="451" spans="1:384" s="318" customFormat="1" ht="10.199999999999999" customHeight="1" x14ac:dyDescent="0.3">
      <c r="A451" s="25"/>
      <c r="B451" s="389"/>
      <c r="C451" s="424"/>
      <c r="D451" s="15"/>
      <c r="E451" s="106"/>
      <c r="F451" s="106"/>
      <c r="G451" s="106"/>
      <c r="H451" s="399"/>
      <c r="I451" s="394">
        <f>Prenoms!$B$29</f>
        <v>0</v>
      </c>
      <c r="J451" s="395"/>
      <c r="K451" s="395"/>
      <c r="L451" s="395"/>
      <c r="M451" s="395"/>
      <c r="N451" s="81" t="str">
        <f>IF(NL451&lt;&gt;0,"",IF(Conges!R63=0,"",Conges!R63))</f>
        <v/>
      </c>
      <c r="O451" s="82"/>
      <c r="P451" s="83"/>
      <c r="Q451" s="83"/>
      <c r="R451" s="83"/>
      <c r="S451" s="83"/>
      <c r="T451" s="83"/>
      <c r="U451" s="83"/>
      <c r="V451" s="84"/>
      <c r="W451" s="82"/>
      <c r="X451" s="83"/>
      <c r="Y451" s="83"/>
      <c r="Z451" s="83"/>
      <c r="AA451" s="83"/>
      <c r="AB451" s="83"/>
      <c r="AC451" s="83"/>
      <c r="AD451" s="84"/>
      <c r="AE451" s="82"/>
      <c r="AF451" s="83"/>
      <c r="AG451" s="83"/>
      <c r="AH451" s="83"/>
      <c r="AI451" s="83"/>
      <c r="AJ451" s="84"/>
      <c r="AK451" s="82"/>
      <c r="AL451" s="83"/>
      <c r="AM451" s="83"/>
      <c r="AN451" s="83"/>
      <c r="AO451" s="83"/>
      <c r="AP451" s="83"/>
      <c r="AQ451" s="83"/>
      <c r="AR451" s="83"/>
      <c r="AS451" s="83"/>
      <c r="AT451" s="84"/>
      <c r="AU451" s="82"/>
      <c r="AV451" s="83"/>
      <c r="AW451" s="83"/>
      <c r="AX451" s="83"/>
      <c r="AY451" s="83"/>
      <c r="AZ451" s="83"/>
      <c r="BA451" s="83"/>
      <c r="BB451" s="84"/>
      <c r="BC451" s="85">
        <f>IF(NL451&lt;&gt;0,(IF(Conges!R$63=0,0,3)),0)</f>
        <v>0</v>
      </c>
      <c r="BD451" s="417"/>
      <c r="BE451" s="390">
        <f>IF(OR(Conges!R$63="A",Conges!R$63="V"),Prenoms!L$29,NL451)</f>
        <v>0</v>
      </c>
      <c r="BF451" s="391"/>
      <c r="BG451" s="286"/>
      <c r="BH451" s="287">
        <f t="shared" si="567"/>
        <v>0</v>
      </c>
      <c r="BI451" s="288" t="str">
        <f t="shared" si="568"/>
        <v/>
      </c>
      <c r="BJ451" s="300">
        <v>0</v>
      </c>
      <c r="BK451" s="301">
        <f t="shared" si="585"/>
        <v>0</v>
      </c>
      <c r="BL451" s="302">
        <f t="shared" si="538"/>
        <v>0</v>
      </c>
      <c r="BM451" s="302">
        <f t="shared" si="539"/>
        <v>0</v>
      </c>
      <c r="BN451" s="302">
        <f>SUM('Heures Pointage'!$AAD$18:$AAE$18)</f>
        <v>0</v>
      </c>
      <c r="BO451" s="302">
        <f>SUM('Heures et Indemnites'!$AAD$18:$AAE$18)</f>
        <v>0</v>
      </c>
      <c r="BP451" s="303">
        <f t="shared" si="540"/>
        <v>0</v>
      </c>
      <c r="BQ451" s="303">
        <f>'Heures Pointage'!$ABB$18</f>
        <v>0</v>
      </c>
      <c r="BR451" s="304">
        <f t="shared" ref="BR451" si="615">$BH$1081</f>
        <v>0</v>
      </c>
      <c r="BS451" s="149">
        <f>Prenoms!$C$29</f>
        <v>0</v>
      </c>
      <c r="BT451" s="180"/>
      <c r="BU451" s="324">
        <f>SUM('Heures et Indemnites'!$AAD$18:$AAE$18)</f>
        <v>0</v>
      </c>
      <c r="BV451" s="235">
        <f>SUM('Heures et Indemnites'!$AAD$6:$AAE$18)</f>
        <v>0</v>
      </c>
      <c r="BW451" s="324"/>
      <c r="BX451" s="235"/>
      <c r="BY451" s="319"/>
      <c r="BZ451" s="319"/>
      <c r="CA451" s="319"/>
      <c r="CB451" s="319"/>
      <c r="CC451" s="319"/>
      <c r="CD451" s="319"/>
      <c r="CE451" s="319"/>
      <c r="CF451" s="319"/>
      <c r="CG451" s="319"/>
      <c r="CH451" s="319"/>
      <c r="CI451" s="319"/>
      <c r="CJ451" s="319"/>
      <c r="CK451" s="319"/>
      <c r="CL451" s="319"/>
      <c r="CM451" s="319"/>
      <c r="CN451" s="319"/>
      <c r="CO451" s="319"/>
      <c r="CP451" s="319"/>
      <c r="CQ451" s="319"/>
      <c r="CR451" s="319"/>
      <c r="CS451" s="319"/>
      <c r="CT451" s="319"/>
      <c r="CU451" s="319"/>
      <c r="CV451" s="319"/>
      <c r="CW451" s="319"/>
      <c r="CX451" s="319"/>
      <c r="CY451" s="319"/>
      <c r="CZ451" s="319"/>
      <c r="DA451" s="319"/>
      <c r="DB451" s="319"/>
      <c r="DC451" s="319"/>
      <c r="DD451" s="319"/>
      <c r="DE451" s="319"/>
      <c r="DF451" s="319"/>
      <c r="DG451" s="319"/>
      <c r="DH451" s="319"/>
      <c r="DI451" s="319"/>
      <c r="DJ451" s="319"/>
      <c r="DK451" s="319"/>
      <c r="DL451" s="319"/>
      <c r="DM451" s="319"/>
      <c r="DN451" s="319"/>
      <c r="DO451" s="319"/>
      <c r="DP451" s="319"/>
      <c r="DQ451" s="319"/>
      <c r="DR451" s="319"/>
      <c r="DS451" s="319"/>
      <c r="DT451" s="319"/>
      <c r="DU451" s="319"/>
      <c r="DV451" s="319"/>
      <c r="DW451" s="319"/>
      <c r="DX451" s="319"/>
      <c r="DY451" s="319"/>
      <c r="DZ451" s="319"/>
      <c r="EA451" s="319"/>
      <c r="EB451" s="319"/>
      <c r="EC451" s="319"/>
      <c r="ED451" s="319"/>
      <c r="EE451" s="319"/>
      <c r="EF451" s="319"/>
      <c r="EG451" s="319"/>
      <c r="EH451" s="319"/>
      <c r="EI451" s="319"/>
      <c r="EJ451" s="319"/>
      <c r="EK451" s="319"/>
      <c r="EL451" s="319"/>
      <c r="EM451" s="319"/>
      <c r="EN451" s="319"/>
      <c r="EO451" s="319"/>
      <c r="EP451" s="319"/>
      <c r="EQ451" s="319"/>
      <c r="ER451" s="319"/>
      <c r="ES451" s="319"/>
      <c r="ET451" s="319"/>
      <c r="EU451" s="319"/>
      <c r="EV451" s="319"/>
      <c r="EW451" s="319"/>
      <c r="EX451" s="319"/>
      <c r="EY451" s="319"/>
      <c r="EZ451" s="319"/>
      <c r="FA451" s="319"/>
      <c r="FB451" s="319"/>
      <c r="FC451" s="319"/>
      <c r="FD451" s="319"/>
      <c r="FE451" s="319"/>
      <c r="FF451" s="319"/>
      <c r="FG451" s="319"/>
      <c r="FH451" s="319"/>
      <c r="FI451" s="319"/>
      <c r="FJ451" s="319"/>
      <c r="FK451" s="319"/>
      <c r="FL451" s="319"/>
      <c r="FM451" s="319"/>
      <c r="FN451" s="319"/>
      <c r="FO451" s="319"/>
      <c r="FP451" s="319"/>
      <c r="FQ451" s="319"/>
      <c r="FR451" s="319"/>
      <c r="FS451" s="319"/>
      <c r="FT451" s="319"/>
      <c r="FU451" s="319"/>
      <c r="FV451" s="319"/>
      <c r="FW451" s="319"/>
      <c r="FX451" s="319"/>
      <c r="FY451" s="319"/>
      <c r="FZ451" s="319"/>
      <c r="GA451" s="319"/>
      <c r="GB451" s="319"/>
      <c r="GC451" s="319"/>
      <c r="GD451" s="319"/>
      <c r="GE451" s="319"/>
      <c r="GF451" s="319"/>
      <c r="GG451" s="319"/>
      <c r="GH451" s="319"/>
      <c r="GI451" s="319"/>
      <c r="GJ451" s="319"/>
      <c r="GK451" s="319"/>
      <c r="GL451" s="319"/>
      <c r="GM451" s="319"/>
      <c r="GN451" s="319"/>
      <c r="GO451" s="319"/>
      <c r="GP451" s="319"/>
      <c r="GQ451" s="319"/>
      <c r="GR451" s="319"/>
      <c r="GS451" s="319"/>
      <c r="GT451" s="319"/>
      <c r="GU451" s="319"/>
      <c r="GV451" s="319"/>
      <c r="GW451" s="319"/>
      <c r="GX451" s="319"/>
      <c r="GY451" s="319"/>
      <c r="GZ451" s="319"/>
      <c r="HA451" s="319"/>
      <c r="HB451" s="319"/>
      <c r="HC451" s="319"/>
      <c r="HD451" s="319"/>
      <c r="HE451" s="319"/>
      <c r="HF451" s="319"/>
      <c r="HG451" s="319"/>
      <c r="HH451" s="319"/>
      <c r="HI451" s="319"/>
      <c r="HJ451" s="319"/>
      <c r="HK451" s="319"/>
      <c r="HL451" s="319"/>
      <c r="HM451" s="319"/>
      <c r="HN451" s="319"/>
      <c r="HO451" s="319"/>
      <c r="HP451" s="319"/>
      <c r="HQ451" s="319"/>
      <c r="HR451" s="319"/>
      <c r="HS451" s="319"/>
      <c r="HT451" s="319"/>
      <c r="HU451" s="319"/>
      <c r="HV451" s="319"/>
      <c r="HW451" s="319"/>
      <c r="HX451" s="319"/>
      <c r="HY451" s="319"/>
      <c r="HZ451" s="319"/>
      <c r="IA451" s="319"/>
      <c r="IB451" s="319"/>
      <c r="IC451" s="319"/>
      <c r="ID451" s="319"/>
      <c r="IE451" s="319"/>
      <c r="IF451" s="319"/>
      <c r="IG451" s="319"/>
      <c r="IH451" s="319"/>
      <c r="II451" s="319"/>
      <c r="IJ451" s="319"/>
      <c r="IK451" s="319"/>
      <c r="IL451" s="319"/>
      <c r="IM451" s="319"/>
      <c r="IN451" s="319"/>
      <c r="IO451" s="319"/>
      <c r="IP451" s="319"/>
      <c r="IQ451" s="319"/>
      <c r="IR451" s="319"/>
      <c r="IS451" s="319"/>
      <c r="IT451" s="319"/>
      <c r="IU451" s="319"/>
      <c r="IV451" s="319"/>
      <c r="IW451" s="319"/>
      <c r="IX451" s="319"/>
      <c r="IY451" s="319"/>
      <c r="IZ451" s="319"/>
      <c r="JA451" s="319"/>
      <c r="JB451" s="319"/>
      <c r="JC451" s="319"/>
      <c r="JD451" s="319"/>
      <c r="JE451" s="319"/>
      <c r="JF451" s="319"/>
      <c r="JG451" s="319"/>
      <c r="JH451" s="319"/>
      <c r="JI451" s="319"/>
      <c r="JJ451" s="319"/>
      <c r="JK451" s="319"/>
      <c r="JL451" s="319"/>
      <c r="JM451" s="319"/>
      <c r="JN451" s="319"/>
      <c r="JO451" s="319"/>
      <c r="JP451" s="319"/>
      <c r="JQ451" s="319"/>
      <c r="JR451" s="319"/>
      <c r="JS451" s="319"/>
      <c r="JT451" s="319"/>
      <c r="JU451" s="319"/>
      <c r="JV451" s="319"/>
      <c r="JW451" s="319"/>
      <c r="JX451" s="319"/>
      <c r="JY451" s="319"/>
      <c r="JZ451" s="319"/>
      <c r="KA451" s="319"/>
      <c r="KB451" s="319"/>
      <c r="KC451" s="319"/>
      <c r="KD451" s="319"/>
      <c r="KE451" s="319"/>
      <c r="KF451" s="319"/>
      <c r="KG451" s="319"/>
      <c r="KH451" s="319"/>
      <c r="KI451" s="319"/>
      <c r="KJ451" s="319"/>
      <c r="KK451" s="319"/>
      <c r="KL451" s="319"/>
      <c r="KM451" s="319"/>
      <c r="KN451" s="319"/>
      <c r="KO451" s="319"/>
      <c r="KP451" s="319"/>
      <c r="KQ451" s="319"/>
      <c r="KR451" s="319"/>
      <c r="KS451" s="319"/>
      <c r="KT451" s="319"/>
      <c r="KU451" s="319"/>
      <c r="KV451" s="319"/>
      <c r="KW451" s="319"/>
      <c r="KX451" s="319"/>
      <c r="KY451" s="319"/>
      <c r="KZ451" s="319"/>
      <c r="LA451" s="319"/>
      <c r="LB451" s="319"/>
      <c r="LC451" s="319"/>
      <c r="LD451" s="319"/>
      <c r="LE451" s="319"/>
      <c r="LF451" s="319"/>
      <c r="LG451" s="319"/>
      <c r="LH451" s="319"/>
      <c r="LI451" s="319"/>
      <c r="LJ451" s="319"/>
      <c r="LK451" s="319"/>
      <c r="LL451" s="319"/>
      <c r="LM451" s="319"/>
      <c r="LN451" s="319"/>
      <c r="LO451" s="319"/>
      <c r="LP451" s="319"/>
      <c r="LQ451" s="319"/>
      <c r="LR451" s="319"/>
      <c r="LS451" s="319"/>
      <c r="LT451" s="319"/>
      <c r="LU451" s="319"/>
      <c r="LV451" s="319"/>
      <c r="LW451" s="319"/>
      <c r="LX451" s="319"/>
      <c r="LY451" s="319"/>
      <c r="LZ451" s="319"/>
      <c r="MA451" s="319"/>
      <c r="MB451" s="319"/>
      <c r="MC451" s="319"/>
      <c r="MD451" s="319"/>
      <c r="ME451" s="319"/>
      <c r="MF451" s="319"/>
      <c r="MG451" s="319"/>
      <c r="MH451" s="319"/>
      <c r="MI451" s="319"/>
      <c r="MJ451" s="319"/>
      <c r="MK451" s="319"/>
      <c r="ML451" s="319"/>
      <c r="MM451" s="319"/>
      <c r="MN451" s="319"/>
      <c r="MO451" s="319"/>
      <c r="MP451" s="319"/>
      <c r="MQ451" s="319"/>
      <c r="MS451" s="241"/>
      <c r="MT451" s="373">
        <f t="shared" si="587"/>
        <v>0</v>
      </c>
      <c r="MU451" s="365">
        <f t="shared" si="604"/>
        <v>0</v>
      </c>
      <c r="MV451" s="365">
        <f t="shared" si="574"/>
        <v>0</v>
      </c>
      <c r="MW451" s="365"/>
      <c r="MX451" s="365">
        <f t="shared" si="575"/>
        <v>0</v>
      </c>
      <c r="MY451" s="365"/>
      <c r="MZ451" s="365">
        <f t="shared" si="576"/>
        <v>0</v>
      </c>
      <c r="NA451" s="365"/>
      <c r="NB451" s="365">
        <f t="shared" si="577"/>
        <v>0</v>
      </c>
      <c r="NC451" s="365"/>
      <c r="ND451" s="365">
        <f t="shared" si="578"/>
        <v>0</v>
      </c>
      <c r="NE451" s="365"/>
      <c r="NF451" s="365">
        <f t="shared" si="579"/>
        <v>0</v>
      </c>
      <c r="NG451" s="365"/>
      <c r="NH451" s="365">
        <f t="shared" si="580"/>
        <v>0</v>
      </c>
      <c r="NI451" s="365"/>
      <c r="NJ451" s="365">
        <f t="shared" si="581"/>
        <v>0</v>
      </c>
      <c r="NK451" s="365"/>
      <c r="NL451" s="365">
        <f t="shared" si="588"/>
        <v>0</v>
      </c>
      <c r="NM451" s="366"/>
      <c r="NN451" s="370"/>
      <c r="NR451" s="318">
        <f t="shared" si="582"/>
        <v>0</v>
      </c>
      <c r="NS451" s="318">
        <f t="shared" si="583"/>
        <v>0</v>
      </c>
      <c r="NT451" s="318">
        <f t="shared" si="584"/>
        <v>0</v>
      </c>
    </row>
    <row r="452" spans="1:384" s="318" customFormat="1" ht="10.199999999999999" customHeight="1" x14ac:dyDescent="0.3">
      <c r="A452" s="25"/>
      <c r="B452" s="389"/>
      <c r="C452" s="424"/>
      <c r="D452" s="15"/>
      <c r="E452" s="106"/>
      <c r="F452" s="106"/>
      <c r="G452" s="106"/>
      <c r="H452" s="399"/>
      <c r="I452" s="381">
        <f>Prenoms!$B$30</f>
        <v>0</v>
      </c>
      <c r="J452" s="382"/>
      <c r="K452" s="382"/>
      <c r="L452" s="382"/>
      <c r="M452" s="382"/>
      <c r="N452" s="68" t="str">
        <f>IF(NL452&lt;&gt;0,"",IF(Conges!R64=0,"",Conges!R64))</f>
        <v/>
      </c>
      <c r="O452" s="69"/>
      <c r="P452" s="70"/>
      <c r="Q452" s="70"/>
      <c r="R452" s="70"/>
      <c r="S452" s="70"/>
      <c r="T452" s="70"/>
      <c r="U452" s="70"/>
      <c r="V452" s="71"/>
      <c r="W452" s="69"/>
      <c r="X452" s="70"/>
      <c r="Y452" s="70"/>
      <c r="Z452" s="70"/>
      <c r="AA452" s="70"/>
      <c r="AB452" s="70"/>
      <c r="AC452" s="70"/>
      <c r="AD452" s="71"/>
      <c r="AE452" s="69"/>
      <c r="AF452" s="70"/>
      <c r="AG452" s="70"/>
      <c r="AH452" s="70"/>
      <c r="AI452" s="70"/>
      <c r="AJ452" s="71"/>
      <c r="AK452" s="69"/>
      <c r="AL452" s="70"/>
      <c r="AM452" s="70"/>
      <c r="AN452" s="70"/>
      <c r="AO452" s="70"/>
      <c r="AP452" s="70"/>
      <c r="AQ452" s="70"/>
      <c r="AR452" s="70"/>
      <c r="AS452" s="70"/>
      <c r="AT452" s="71"/>
      <c r="AU452" s="69"/>
      <c r="AV452" s="70"/>
      <c r="AW452" s="70"/>
      <c r="AX452" s="70"/>
      <c r="AY452" s="70"/>
      <c r="AZ452" s="70"/>
      <c r="BA452" s="70"/>
      <c r="BB452" s="71"/>
      <c r="BC452" s="72">
        <f>IF(NL452&lt;&gt;0,(IF(Conges!R$64=0,0,3)),0)</f>
        <v>0</v>
      </c>
      <c r="BD452" s="417"/>
      <c r="BE452" s="392">
        <f>IF(OR(Conges!R$64="A",Conges!R$64="V"),Prenoms!L$30,NL452)</f>
        <v>0</v>
      </c>
      <c r="BF452" s="393"/>
      <c r="BG452" s="289"/>
      <c r="BH452" s="290">
        <f t="shared" si="567"/>
        <v>0</v>
      </c>
      <c r="BI452" s="291" t="str">
        <f t="shared" si="568"/>
        <v/>
      </c>
      <c r="BJ452" s="305">
        <v>0</v>
      </c>
      <c r="BK452" s="306">
        <f t="shared" si="585"/>
        <v>0</v>
      </c>
      <c r="BL452" s="307">
        <f t="shared" si="538"/>
        <v>0</v>
      </c>
      <c r="BM452" s="307">
        <f t="shared" si="539"/>
        <v>0</v>
      </c>
      <c r="BN452" s="307">
        <f>SUM('Heures Pointage'!$ABD$18:$ABE$18)</f>
        <v>0</v>
      </c>
      <c r="BO452" s="307">
        <f>SUM('Heures et Indemnites'!$ABD$18:$ABE$18)</f>
        <v>0</v>
      </c>
      <c r="BP452" s="308">
        <f t="shared" si="540"/>
        <v>0</v>
      </c>
      <c r="BQ452" s="308">
        <f>'Heures Pointage'!$ACB$18</f>
        <v>0</v>
      </c>
      <c r="BR452" s="309">
        <f t="shared" ref="BR452" si="616">$BH$1082</f>
        <v>0</v>
      </c>
      <c r="BS452" s="150">
        <f>Prenoms!$C$30</f>
        <v>0</v>
      </c>
      <c r="BT452" s="153"/>
      <c r="BU452" s="323">
        <f>SUM('Heures et Indemnites'!$ABD$18:$ABE$18)</f>
        <v>0</v>
      </c>
      <c r="BV452" s="236">
        <f>SUM('Heures et Indemnites'!$ABD$6:$ABE$18)</f>
        <v>0</v>
      </c>
      <c r="BW452" s="323"/>
      <c r="BX452" s="236"/>
      <c r="BY452" s="319"/>
      <c r="BZ452" s="319"/>
      <c r="CA452" s="319"/>
      <c r="CB452" s="319"/>
      <c r="CC452" s="319"/>
      <c r="CD452" s="319"/>
      <c r="CE452" s="319"/>
      <c r="CF452" s="319"/>
      <c r="CG452" s="319"/>
      <c r="CH452" s="319"/>
      <c r="CI452" s="319"/>
      <c r="CJ452" s="319"/>
      <c r="CK452" s="319"/>
      <c r="CL452" s="319"/>
      <c r="CM452" s="319"/>
      <c r="CN452" s="319"/>
      <c r="CO452" s="319"/>
      <c r="CP452" s="319"/>
      <c r="CQ452" s="319"/>
      <c r="CR452" s="319"/>
      <c r="CS452" s="319"/>
      <c r="CT452" s="319"/>
      <c r="CU452" s="319"/>
      <c r="CV452" s="319"/>
      <c r="CW452" s="319"/>
      <c r="CX452" s="319"/>
      <c r="CY452" s="319"/>
      <c r="CZ452" s="319"/>
      <c r="DA452" s="319"/>
      <c r="DB452" s="319"/>
      <c r="DC452" s="319"/>
      <c r="DD452" s="319"/>
      <c r="DE452" s="319"/>
      <c r="DF452" s="319"/>
      <c r="DG452" s="319"/>
      <c r="DH452" s="319"/>
      <c r="DI452" s="319"/>
      <c r="DJ452" s="319"/>
      <c r="DK452" s="319"/>
      <c r="DL452" s="319"/>
      <c r="DM452" s="319"/>
      <c r="DN452" s="319"/>
      <c r="DO452" s="319"/>
      <c r="DP452" s="319"/>
      <c r="DQ452" s="319"/>
      <c r="DR452" s="319"/>
      <c r="DS452" s="319"/>
      <c r="DT452" s="319"/>
      <c r="DU452" s="319"/>
      <c r="DV452" s="319"/>
      <c r="DW452" s="319"/>
      <c r="DX452" s="319"/>
      <c r="DY452" s="319"/>
      <c r="DZ452" s="319"/>
      <c r="EA452" s="319"/>
      <c r="EB452" s="319"/>
      <c r="EC452" s="319"/>
      <c r="ED452" s="319"/>
      <c r="EE452" s="319"/>
      <c r="EF452" s="319"/>
      <c r="EG452" s="319"/>
      <c r="EH452" s="319"/>
      <c r="EI452" s="319"/>
      <c r="EJ452" s="319"/>
      <c r="EK452" s="319"/>
      <c r="EL452" s="319"/>
      <c r="EM452" s="319"/>
      <c r="EN452" s="319"/>
      <c r="EO452" s="319"/>
      <c r="EP452" s="319"/>
      <c r="EQ452" s="319"/>
      <c r="ER452" s="319"/>
      <c r="ES452" s="319"/>
      <c r="ET452" s="319"/>
      <c r="EU452" s="319"/>
      <c r="EV452" s="319"/>
      <c r="EW452" s="319"/>
      <c r="EX452" s="319"/>
      <c r="EY452" s="319"/>
      <c r="EZ452" s="319"/>
      <c r="FA452" s="319"/>
      <c r="FB452" s="319"/>
      <c r="FC452" s="319"/>
      <c r="FD452" s="319"/>
      <c r="FE452" s="319"/>
      <c r="FF452" s="319"/>
      <c r="FG452" s="319"/>
      <c r="FH452" s="319"/>
      <c r="FI452" s="319"/>
      <c r="FJ452" s="319"/>
      <c r="FK452" s="319"/>
      <c r="FL452" s="319"/>
      <c r="FM452" s="319"/>
      <c r="FN452" s="319"/>
      <c r="FO452" s="319"/>
      <c r="FP452" s="319"/>
      <c r="FQ452" s="319"/>
      <c r="FR452" s="319"/>
      <c r="FS452" s="319"/>
      <c r="FT452" s="319"/>
      <c r="FU452" s="319"/>
      <c r="FV452" s="319"/>
      <c r="FW452" s="319"/>
      <c r="FX452" s="319"/>
      <c r="FY452" s="319"/>
      <c r="FZ452" s="319"/>
      <c r="GA452" s="319"/>
      <c r="GB452" s="319"/>
      <c r="GC452" s="319"/>
      <c r="GD452" s="319"/>
      <c r="GE452" s="319"/>
      <c r="GF452" s="319"/>
      <c r="GG452" s="319"/>
      <c r="GH452" s="319"/>
      <c r="GI452" s="319"/>
      <c r="GJ452" s="319"/>
      <c r="GK452" s="319"/>
      <c r="GL452" s="319"/>
      <c r="GM452" s="319"/>
      <c r="GN452" s="319"/>
      <c r="GO452" s="319"/>
      <c r="GP452" s="319"/>
      <c r="GQ452" s="319"/>
      <c r="GR452" s="319"/>
      <c r="GS452" s="319"/>
      <c r="GT452" s="319"/>
      <c r="GU452" s="319"/>
      <c r="GV452" s="319"/>
      <c r="GW452" s="319"/>
      <c r="GX452" s="319"/>
      <c r="GY452" s="319"/>
      <c r="GZ452" s="319"/>
      <c r="HA452" s="319"/>
      <c r="HB452" s="319"/>
      <c r="HC452" s="319"/>
      <c r="HD452" s="319"/>
      <c r="HE452" s="319"/>
      <c r="HF452" s="319"/>
      <c r="HG452" s="319"/>
      <c r="HH452" s="319"/>
      <c r="HI452" s="319"/>
      <c r="HJ452" s="319"/>
      <c r="HK452" s="319"/>
      <c r="HL452" s="319"/>
      <c r="HM452" s="319"/>
      <c r="HN452" s="319"/>
      <c r="HO452" s="319"/>
      <c r="HP452" s="319"/>
      <c r="HQ452" s="319"/>
      <c r="HR452" s="319"/>
      <c r="HS452" s="319"/>
      <c r="HT452" s="319"/>
      <c r="HU452" s="319"/>
      <c r="HV452" s="319"/>
      <c r="HW452" s="319"/>
      <c r="HX452" s="319"/>
      <c r="HY452" s="319"/>
      <c r="HZ452" s="319"/>
      <c r="IA452" s="319"/>
      <c r="IB452" s="319"/>
      <c r="IC452" s="319"/>
      <c r="ID452" s="319"/>
      <c r="IE452" s="319"/>
      <c r="IF452" s="319"/>
      <c r="IG452" s="319"/>
      <c r="IH452" s="319"/>
      <c r="II452" s="319"/>
      <c r="IJ452" s="319"/>
      <c r="IK452" s="319"/>
      <c r="IL452" s="319"/>
      <c r="IM452" s="319"/>
      <c r="IN452" s="319"/>
      <c r="IO452" s="319"/>
      <c r="IP452" s="319"/>
      <c r="IQ452" s="319"/>
      <c r="IR452" s="319"/>
      <c r="IS452" s="319"/>
      <c r="IT452" s="319"/>
      <c r="IU452" s="319"/>
      <c r="IV452" s="319"/>
      <c r="IW452" s="319"/>
      <c r="IX452" s="319"/>
      <c r="IY452" s="319"/>
      <c r="IZ452" s="319"/>
      <c r="JA452" s="319"/>
      <c r="JB452" s="319"/>
      <c r="JC452" s="319"/>
      <c r="JD452" s="319"/>
      <c r="JE452" s="319"/>
      <c r="JF452" s="319"/>
      <c r="JG452" s="319"/>
      <c r="JH452" s="319"/>
      <c r="JI452" s="319"/>
      <c r="JJ452" s="319"/>
      <c r="JK452" s="319"/>
      <c r="JL452" s="319"/>
      <c r="JM452" s="319"/>
      <c r="JN452" s="319"/>
      <c r="JO452" s="319"/>
      <c r="JP452" s="319"/>
      <c r="JQ452" s="319"/>
      <c r="JR452" s="319"/>
      <c r="JS452" s="319"/>
      <c r="JT452" s="319"/>
      <c r="JU452" s="319"/>
      <c r="JV452" s="319"/>
      <c r="JW452" s="319"/>
      <c r="JX452" s="319"/>
      <c r="JY452" s="319"/>
      <c r="JZ452" s="319"/>
      <c r="KA452" s="319"/>
      <c r="KB452" s="319"/>
      <c r="KC452" s="319"/>
      <c r="KD452" s="319"/>
      <c r="KE452" s="319"/>
      <c r="KF452" s="319"/>
      <c r="KG452" s="319"/>
      <c r="KH452" s="319"/>
      <c r="KI452" s="319"/>
      <c r="KJ452" s="319"/>
      <c r="KK452" s="319"/>
      <c r="KL452" s="319"/>
      <c r="KM452" s="319"/>
      <c r="KN452" s="319"/>
      <c r="KO452" s="319"/>
      <c r="KP452" s="319"/>
      <c r="KQ452" s="319"/>
      <c r="KR452" s="319"/>
      <c r="KS452" s="319"/>
      <c r="KT452" s="319"/>
      <c r="KU452" s="319"/>
      <c r="KV452" s="319"/>
      <c r="KW452" s="319"/>
      <c r="KX452" s="319"/>
      <c r="KY452" s="319"/>
      <c r="KZ452" s="319"/>
      <c r="LA452" s="319"/>
      <c r="LB452" s="319"/>
      <c r="LC452" s="319"/>
      <c r="LD452" s="319"/>
      <c r="LE452" s="319"/>
      <c r="LF452" s="319"/>
      <c r="LG452" s="319"/>
      <c r="LH452" s="319"/>
      <c r="LI452" s="319"/>
      <c r="LJ452" s="319"/>
      <c r="LK452" s="319"/>
      <c r="LL452" s="319"/>
      <c r="LM452" s="319"/>
      <c r="LN452" s="319"/>
      <c r="LO452" s="319"/>
      <c r="LP452" s="319"/>
      <c r="LQ452" s="319"/>
      <c r="LR452" s="319"/>
      <c r="LS452" s="319"/>
      <c r="LT452" s="319"/>
      <c r="LU452" s="319"/>
      <c r="LV452" s="319"/>
      <c r="LW452" s="319"/>
      <c r="LX452" s="319"/>
      <c r="LY452" s="319"/>
      <c r="LZ452" s="319"/>
      <c r="MA452" s="319"/>
      <c r="MB452" s="319"/>
      <c r="MC452" s="319"/>
      <c r="MD452" s="319"/>
      <c r="ME452" s="319"/>
      <c r="MF452" s="319"/>
      <c r="MG452" s="319"/>
      <c r="MH452" s="319"/>
      <c r="MI452" s="319"/>
      <c r="MJ452" s="319"/>
      <c r="MK452" s="319"/>
      <c r="ML452" s="319"/>
      <c r="MM452" s="319"/>
      <c r="MN452" s="319"/>
      <c r="MO452" s="319"/>
      <c r="MP452" s="319"/>
      <c r="MQ452" s="319"/>
      <c r="MS452" s="241"/>
      <c r="MT452" s="362">
        <f t="shared" si="587"/>
        <v>0</v>
      </c>
      <c r="MU452" s="363">
        <f t="shared" si="604"/>
        <v>0</v>
      </c>
      <c r="MV452" s="363">
        <f t="shared" si="574"/>
        <v>0</v>
      </c>
      <c r="MW452" s="363"/>
      <c r="MX452" s="363">
        <f t="shared" si="575"/>
        <v>0</v>
      </c>
      <c r="MY452" s="363"/>
      <c r="MZ452" s="363">
        <f t="shared" si="576"/>
        <v>0</v>
      </c>
      <c r="NA452" s="363"/>
      <c r="NB452" s="363">
        <f t="shared" si="577"/>
        <v>0</v>
      </c>
      <c r="NC452" s="363"/>
      <c r="ND452" s="363">
        <f t="shared" si="578"/>
        <v>0</v>
      </c>
      <c r="NE452" s="363"/>
      <c r="NF452" s="363">
        <f t="shared" si="579"/>
        <v>0</v>
      </c>
      <c r="NG452" s="363"/>
      <c r="NH452" s="363">
        <f t="shared" si="580"/>
        <v>0</v>
      </c>
      <c r="NI452" s="363"/>
      <c r="NJ452" s="363">
        <f t="shared" si="581"/>
        <v>0</v>
      </c>
      <c r="NK452" s="363"/>
      <c r="NL452" s="363">
        <f t="shared" si="588"/>
        <v>0</v>
      </c>
      <c r="NM452" s="364"/>
      <c r="NN452" s="370"/>
      <c r="NR452" s="318">
        <f t="shared" si="582"/>
        <v>0</v>
      </c>
      <c r="NS452" s="318">
        <f t="shared" si="583"/>
        <v>0</v>
      </c>
      <c r="NT452" s="318">
        <f t="shared" si="584"/>
        <v>0</v>
      </c>
    </row>
    <row r="453" spans="1:384" s="318" customFormat="1" ht="10.199999999999999" customHeight="1" x14ac:dyDescent="0.3">
      <c r="A453" s="25"/>
      <c r="B453" s="389"/>
      <c r="C453" s="424"/>
      <c r="D453" s="15"/>
      <c r="E453" s="106"/>
      <c r="F453" s="106"/>
      <c r="G453" s="106"/>
      <c r="H453" s="399"/>
      <c r="I453" s="384">
        <f>Prenoms!$B$31</f>
        <v>0</v>
      </c>
      <c r="J453" s="385"/>
      <c r="K453" s="385"/>
      <c r="L453" s="385"/>
      <c r="M453" s="385"/>
      <c r="N453" s="86" t="str">
        <f>IF(NL453&lt;&gt;0,"",IF(Conges!R65=0,"",Conges!R65))</f>
        <v/>
      </c>
      <c r="O453" s="87"/>
      <c r="P453" s="88"/>
      <c r="Q453" s="88"/>
      <c r="R453" s="88"/>
      <c r="S453" s="88"/>
      <c r="T453" s="88"/>
      <c r="U453" s="88"/>
      <c r="V453" s="89"/>
      <c r="W453" s="87"/>
      <c r="X453" s="88"/>
      <c r="Y453" s="88"/>
      <c r="Z453" s="88"/>
      <c r="AA453" s="88"/>
      <c r="AB453" s="88"/>
      <c r="AC453" s="88"/>
      <c r="AD453" s="89"/>
      <c r="AE453" s="87"/>
      <c r="AF453" s="88"/>
      <c r="AG453" s="88"/>
      <c r="AH453" s="88"/>
      <c r="AI453" s="88"/>
      <c r="AJ453" s="89"/>
      <c r="AK453" s="87"/>
      <c r="AL453" s="88"/>
      <c r="AM453" s="88"/>
      <c r="AN453" s="88"/>
      <c r="AO453" s="88"/>
      <c r="AP453" s="88"/>
      <c r="AQ453" s="88"/>
      <c r="AR453" s="88"/>
      <c r="AS453" s="88"/>
      <c r="AT453" s="89"/>
      <c r="AU453" s="87"/>
      <c r="AV453" s="88"/>
      <c r="AW453" s="88"/>
      <c r="AX453" s="88"/>
      <c r="AY453" s="88"/>
      <c r="AZ453" s="88"/>
      <c r="BA453" s="88"/>
      <c r="BB453" s="89"/>
      <c r="BC453" s="90">
        <f>IF(NL453&lt;&gt;0,(IF(Conges!R$65=0,0,3)),0)</f>
        <v>0</v>
      </c>
      <c r="BD453" s="417"/>
      <c r="BE453" s="386">
        <f>IF(OR(Conges!R$65="A",Conges!R$65="V"),Prenoms!L$31,NL453)</f>
        <v>0</v>
      </c>
      <c r="BF453" s="387"/>
      <c r="BG453" s="292"/>
      <c r="BH453" s="293">
        <f t="shared" si="567"/>
        <v>0</v>
      </c>
      <c r="BI453" s="294" t="str">
        <f t="shared" si="568"/>
        <v/>
      </c>
      <c r="BJ453" s="310">
        <v>0</v>
      </c>
      <c r="BK453" s="311">
        <f t="shared" si="585"/>
        <v>0</v>
      </c>
      <c r="BL453" s="312">
        <f t="shared" si="538"/>
        <v>0</v>
      </c>
      <c r="BM453" s="312">
        <f t="shared" si="539"/>
        <v>0</v>
      </c>
      <c r="BN453" s="312">
        <f>SUM('Heures Pointage'!$ACD$18:$ACE$18)</f>
        <v>0</v>
      </c>
      <c r="BO453" s="312">
        <f>SUM('Heures et Indemnites'!$ACD$18:$ACE$18)</f>
        <v>0</v>
      </c>
      <c r="BP453" s="313">
        <f t="shared" si="540"/>
        <v>0</v>
      </c>
      <c r="BQ453" s="313">
        <f>'Heures Pointage'!$ADB$18</f>
        <v>0</v>
      </c>
      <c r="BR453" s="314">
        <f t="shared" ref="BR453" si="617">$BH$1083</f>
        <v>0</v>
      </c>
      <c r="BS453" s="151">
        <f>Prenoms!$C$31</f>
        <v>0</v>
      </c>
      <c r="BT453" s="180"/>
      <c r="BU453" s="280">
        <f>SUM('Heures et Indemnites'!$ACD$18:$ACE$18)</f>
        <v>0</v>
      </c>
      <c r="BV453" s="237">
        <f>SUM('Heures et Indemnites'!$ACD$6:$ACE$18)</f>
        <v>0</v>
      </c>
      <c r="BW453" s="280"/>
      <c r="BX453" s="237"/>
      <c r="BY453" s="319"/>
      <c r="BZ453" s="319"/>
      <c r="CA453" s="319"/>
      <c r="CB453" s="319"/>
      <c r="CC453" s="319"/>
      <c r="CD453" s="319"/>
      <c r="CE453" s="319"/>
      <c r="CF453" s="319"/>
      <c r="CG453" s="319"/>
      <c r="CH453" s="319"/>
      <c r="CI453" s="319"/>
      <c r="CJ453" s="319"/>
      <c r="CK453" s="319"/>
      <c r="CL453" s="319"/>
      <c r="CM453" s="319"/>
      <c r="CN453" s="319"/>
      <c r="CO453" s="319"/>
      <c r="CP453" s="319"/>
      <c r="CQ453" s="319"/>
      <c r="CR453" s="319"/>
      <c r="CS453" s="319"/>
      <c r="CT453" s="319"/>
      <c r="CU453" s="319"/>
      <c r="CV453" s="319"/>
      <c r="CW453" s="319"/>
      <c r="CX453" s="319"/>
      <c r="CY453" s="319"/>
      <c r="CZ453" s="319"/>
      <c r="DA453" s="319"/>
      <c r="DB453" s="319"/>
      <c r="DC453" s="319"/>
      <c r="DD453" s="319"/>
      <c r="DE453" s="319"/>
      <c r="DF453" s="319"/>
      <c r="DG453" s="319"/>
      <c r="DH453" s="319"/>
      <c r="DI453" s="319"/>
      <c r="DJ453" s="319"/>
      <c r="DK453" s="319"/>
      <c r="DL453" s="319"/>
      <c r="DM453" s="319"/>
      <c r="DN453" s="319"/>
      <c r="DO453" s="319"/>
      <c r="DP453" s="319"/>
      <c r="DQ453" s="319"/>
      <c r="DR453" s="319"/>
      <c r="DS453" s="319"/>
      <c r="DT453" s="319"/>
      <c r="DU453" s="319"/>
      <c r="DV453" s="319"/>
      <c r="DW453" s="319"/>
      <c r="DX453" s="319"/>
      <c r="DY453" s="319"/>
      <c r="DZ453" s="319"/>
      <c r="EA453" s="319"/>
      <c r="EB453" s="319"/>
      <c r="EC453" s="319"/>
      <c r="ED453" s="319"/>
      <c r="EE453" s="319"/>
      <c r="EF453" s="319"/>
      <c r="EG453" s="319"/>
      <c r="EH453" s="319"/>
      <c r="EI453" s="319"/>
      <c r="EJ453" s="319"/>
      <c r="EK453" s="319"/>
      <c r="EL453" s="319"/>
      <c r="EM453" s="319"/>
      <c r="EN453" s="319"/>
      <c r="EO453" s="319"/>
      <c r="EP453" s="319"/>
      <c r="EQ453" s="319"/>
      <c r="ER453" s="319"/>
      <c r="ES453" s="319"/>
      <c r="ET453" s="319"/>
      <c r="EU453" s="319"/>
      <c r="EV453" s="319"/>
      <c r="EW453" s="319"/>
      <c r="EX453" s="319"/>
      <c r="EY453" s="319"/>
      <c r="EZ453" s="319"/>
      <c r="FA453" s="319"/>
      <c r="FB453" s="319"/>
      <c r="FC453" s="319"/>
      <c r="FD453" s="319"/>
      <c r="FE453" s="319"/>
      <c r="FF453" s="319"/>
      <c r="FG453" s="319"/>
      <c r="FH453" s="319"/>
      <c r="FI453" s="319"/>
      <c r="FJ453" s="319"/>
      <c r="FK453" s="319"/>
      <c r="FL453" s="319"/>
      <c r="FM453" s="319"/>
      <c r="FN453" s="319"/>
      <c r="FO453" s="319"/>
      <c r="FP453" s="319"/>
      <c r="FQ453" s="319"/>
      <c r="FR453" s="319"/>
      <c r="FS453" s="319"/>
      <c r="FT453" s="319"/>
      <c r="FU453" s="319"/>
      <c r="FV453" s="319"/>
      <c r="FW453" s="319"/>
      <c r="FX453" s="319"/>
      <c r="FY453" s="319"/>
      <c r="FZ453" s="319"/>
      <c r="GA453" s="319"/>
      <c r="GB453" s="319"/>
      <c r="GC453" s="319"/>
      <c r="GD453" s="319"/>
      <c r="GE453" s="319"/>
      <c r="GF453" s="319"/>
      <c r="GG453" s="319"/>
      <c r="GH453" s="319"/>
      <c r="GI453" s="319"/>
      <c r="GJ453" s="319"/>
      <c r="GK453" s="319"/>
      <c r="GL453" s="319"/>
      <c r="GM453" s="319"/>
      <c r="GN453" s="319"/>
      <c r="GO453" s="319"/>
      <c r="GP453" s="319"/>
      <c r="GQ453" s="319"/>
      <c r="GR453" s="319"/>
      <c r="GS453" s="319"/>
      <c r="GT453" s="319"/>
      <c r="GU453" s="319"/>
      <c r="GV453" s="319"/>
      <c r="GW453" s="319"/>
      <c r="GX453" s="319"/>
      <c r="GY453" s="319"/>
      <c r="GZ453" s="319"/>
      <c r="HA453" s="319"/>
      <c r="HB453" s="319"/>
      <c r="HC453" s="319"/>
      <c r="HD453" s="319"/>
      <c r="HE453" s="319"/>
      <c r="HF453" s="319"/>
      <c r="HG453" s="319"/>
      <c r="HH453" s="319"/>
      <c r="HI453" s="319"/>
      <c r="HJ453" s="319"/>
      <c r="HK453" s="319"/>
      <c r="HL453" s="319"/>
      <c r="HM453" s="319"/>
      <c r="HN453" s="319"/>
      <c r="HO453" s="319"/>
      <c r="HP453" s="319"/>
      <c r="HQ453" s="319"/>
      <c r="HR453" s="319"/>
      <c r="HS453" s="319"/>
      <c r="HT453" s="319"/>
      <c r="HU453" s="319"/>
      <c r="HV453" s="319"/>
      <c r="HW453" s="319"/>
      <c r="HX453" s="319"/>
      <c r="HY453" s="319"/>
      <c r="HZ453" s="319"/>
      <c r="IA453" s="319"/>
      <c r="IB453" s="319"/>
      <c r="IC453" s="319"/>
      <c r="ID453" s="319"/>
      <c r="IE453" s="319"/>
      <c r="IF453" s="319"/>
      <c r="IG453" s="319"/>
      <c r="IH453" s="319"/>
      <c r="II453" s="319"/>
      <c r="IJ453" s="319"/>
      <c r="IK453" s="319"/>
      <c r="IL453" s="319"/>
      <c r="IM453" s="319"/>
      <c r="IN453" s="319"/>
      <c r="IO453" s="319"/>
      <c r="IP453" s="319"/>
      <c r="IQ453" s="319"/>
      <c r="IR453" s="319"/>
      <c r="IS453" s="319"/>
      <c r="IT453" s="319"/>
      <c r="IU453" s="319"/>
      <c r="IV453" s="319"/>
      <c r="IW453" s="319"/>
      <c r="IX453" s="319"/>
      <c r="IY453" s="319"/>
      <c r="IZ453" s="319"/>
      <c r="JA453" s="319"/>
      <c r="JB453" s="319"/>
      <c r="JC453" s="319"/>
      <c r="JD453" s="319"/>
      <c r="JE453" s="319"/>
      <c r="JF453" s="319"/>
      <c r="JG453" s="319"/>
      <c r="JH453" s="319"/>
      <c r="JI453" s="319"/>
      <c r="JJ453" s="319"/>
      <c r="JK453" s="319"/>
      <c r="JL453" s="319"/>
      <c r="JM453" s="319"/>
      <c r="JN453" s="319"/>
      <c r="JO453" s="319"/>
      <c r="JP453" s="319"/>
      <c r="JQ453" s="319"/>
      <c r="JR453" s="319"/>
      <c r="JS453" s="319"/>
      <c r="JT453" s="319"/>
      <c r="JU453" s="319"/>
      <c r="JV453" s="319"/>
      <c r="JW453" s="319"/>
      <c r="JX453" s="319"/>
      <c r="JY453" s="319"/>
      <c r="JZ453" s="319"/>
      <c r="KA453" s="319"/>
      <c r="KB453" s="319"/>
      <c r="KC453" s="319"/>
      <c r="KD453" s="319"/>
      <c r="KE453" s="319"/>
      <c r="KF453" s="319"/>
      <c r="KG453" s="319"/>
      <c r="KH453" s="319"/>
      <c r="KI453" s="319"/>
      <c r="KJ453" s="319"/>
      <c r="KK453" s="319"/>
      <c r="KL453" s="319"/>
      <c r="KM453" s="319"/>
      <c r="KN453" s="319"/>
      <c r="KO453" s="319"/>
      <c r="KP453" s="319"/>
      <c r="KQ453" s="319"/>
      <c r="KR453" s="319"/>
      <c r="KS453" s="319"/>
      <c r="KT453" s="319"/>
      <c r="KU453" s="319"/>
      <c r="KV453" s="319"/>
      <c r="KW453" s="319"/>
      <c r="KX453" s="319"/>
      <c r="KY453" s="319"/>
      <c r="KZ453" s="319"/>
      <c r="LA453" s="319"/>
      <c r="LB453" s="319"/>
      <c r="LC453" s="319"/>
      <c r="LD453" s="319"/>
      <c r="LE453" s="319"/>
      <c r="LF453" s="319"/>
      <c r="LG453" s="319"/>
      <c r="LH453" s="319"/>
      <c r="LI453" s="319"/>
      <c r="LJ453" s="319"/>
      <c r="LK453" s="319"/>
      <c r="LL453" s="319"/>
      <c r="LM453" s="319"/>
      <c r="LN453" s="319"/>
      <c r="LO453" s="319"/>
      <c r="LP453" s="319"/>
      <c r="LQ453" s="319"/>
      <c r="LR453" s="319"/>
      <c r="LS453" s="319"/>
      <c r="LT453" s="319"/>
      <c r="LU453" s="319"/>
      <c r="LV453" s="319"/>
      <c r="LW453" s="319"/>
      <c r="LX453" s="319"/>
      <c r="LY453" s="319"/>
      <c r="LZ453" s="319"/>
      <c r="MA453" s="319"/>
      <c r="MB453" s="319"/>
      <c r="MC453" s="319"/>
      <c r="MD453" s="319"/>
      <c r="ME453" s="319"/>
      <c r="MF453" s="319"/>
      <c r="MG453" s="319"/>
      <c r="MH453" s="319"/>
      <c r="MI453" s="319"/>
      <c r="MJ453" s="319"/>
      <c r="MK453" s="319"/>
      <c r="ML453" s="319"/>
      <c r="MM453" s="319"/>
      <c r="MN453" s="319"/>
      <c r="MO453" s="319"/>
      <c r="MP453" s="319"/>
      <c r="MQ453" s="319"/>
      <c r="MS453" s="241"/>
      <c r="MT453" s="388">
        <f t="shared" si="587"/>
        <v>0</v>
      </c>
      <c r="MU453" s="371">
        <f t="shared" si="604"/>
        <v>0</v>
      </c>
      <c r="MV453" s="371">
        <f t="shared" si="574"/>
        <v>0</v>
      </c>
      <c r="MW453" s="371"/>
      <c r="MX453" s="371">
        <f t="shared" si="575"/>
        <v>0</v>
      </c>
      <c r="MY453" s="371"/>
      <c r="MZ453" s="371">
        <f t="shared" si="576"/>
        <v>0</v>
      </c>
      <c r="NA453" s="371"/>
      <c r="NB453" s="371">
        <f t="shared" si="577"/>
        <v>0</v>
      </c>
      <c r="NC453" s="371"/>
      <c r="ND453" s="371">
        <f t="shared" si="578"/>
        <v>0</v>
      </c>
      <c r="NE453" s="371"/>
      <c r="NF453" s="371">
        <f t="shared" si="579"/>
        <v>0</v>
      </c>
      <c r="NG453" s="371"/>
      <c r="NH453" s="371">
        <f t="shared" si="580"/>
        <v>0</v>
      </c>
      <c r="NI453" s="371"/>
      <c r="NJ453" s="371">
        <f t="shared" si="581"/>
        <v>0</v>
      </c>
      <c r="NK453" s="371"/>
      <c r="NL453" s="371">
        <f t="shared" si="588"/>
        <v>0</v>
      </c>
      <c r="NM453" s="372"/>
      <c r="NN453" s="370"/>
      <c r="NR453" s="318">
        <f t="shared" si="582"/>
        <v>0</v>
      </c>
      <c r="NS453" s="318">
        <f t="shared" si="583"/>
        <v>0</v>
      </c>
      <c r="NT453" s="318">
        <f t="shared" si="584"/>
        <v>0</v>
      </c>
    </row>
    <row r="454" spans="1:384" s="121" customFormat="1" ht="10.199999999999999" customHeight="1" x14ac:dyDescent="0.2">
      <c r="A454" s="116"/>
      <c r="B454" s="389"/>
      <c r="C454" s="424"/>
      <c r="D454" s="117"/>
      <c r="E454" s="14"/>
      <c r="F454" s="14"/>
      <c r="G454" s="14"/>
      <c r="H454" s="118"/>
      <c r="I454" s="427" t="str">
        <f>I419</f>
        <v>CREPIERE</v>
      </c>
      <c r="J454" s="427"/>
      <c r="K454" s="427"/>
      <c r="L454" s="427"/>
      <c r="M454" s="427"/>
      <c r="N454" s="428"/>
      <c r="O454" s="143" t="str">
        <f>IF('Chiffres et fonctions'!$J$3=1,IF(COUNTIF(O424:O453,1)=0,IF(COUNTIF(O424:O453,4)=0,"","+"&amp;COUNTIF(O424:O453,4)),COUNTIF(O424:O453,1)&amp;IF(COUNTIF(O424:O453,4)=0,"","+"&amp;COUNTIF(O424:O453,4))),IF('Chiffres et fonctions'!$J$3=2,IF(30-(COUNTIF(O424:O453,""))-(COUNTIF(O424:O453,4))=0,"",30-(COUNTIF(O424:O453,""))-(COUNTIF(O424:O453,4))),""))</f>
        <v/>
      </c>
      <c r="P454" s="144" t="str">
        <f>IF('Chiffres et fonctions'!$J$3=1,IF(COUNTIF(P424:P453,1)=0,IF(COUNTIF(P424:P453,4)=0,"","+"&amp;COUNTIF(P424:P453,4)),COUNTIF(P424:P453,1)&amp;IF(COUNTIF(P424:P453,4)=0,"","+"&amp;COUNTIF(P424:P453,4))),IF('Chiffres et fonctions'!$J$3=2,IF(30-(COUNTIF(P424:P453,""))-(COUNTIF(P424:P453,4))=0,"",30-(COUNTIF(P424:P453,""))-(COUNTIF(P424:P453,4))),""))</f>
        <v/>
      </c>
      <c r="Q454" s="143" t="str">
        <f>IF('Chiffres et fonctions'!$J$3=1,IF(COUNTIF(Q424:Q453,1)=0,IF(COUNTIF(Q424:Q453,4)=0,"","+"&amp;COUNTIF(Q424:Q453,4)),COUNTIF(Q424:Q453,1)&amp;IF(COUNTIF(Q424:Q453,4)=0,"","+"&amp;COUNTIF(Q424:Q453,4))),IF('Chiffres et fonctions'!$J$3=2,IF(30-(COUNTIF(Q424:Q453,""))-(COUNTIF(Q424:Q453,4))=0,"",30-(COUNTIF(Q424:Q453,""))-(COUNTIF(Q424:Q453,4))),""))</f>
        <v/>
      </c>
      <c r="R454" s="144" t="str">
        <f>IF('Chiffres et fonctions'!$J$3=1,IF(COUNTIF(R424:R453,1)=0,IF(COUNTIF(R424:R453,4)=0,"","+"&amp;COUNTIF(R424:R453,4)),COUNTIF(R424:R453,1)&amp;IF(COUNTIF(R424:R453,4)=0,"","+"&amp;COUNTIF(R424:R453,4))),IF('Chiffres et fonctions'!$J$3=2,IF(30-(COUNTIF(R424:R453,""))-(COUNTIF(R424:R453,4))=0,"",30-(COUNTIF(R424:R453,""))-(COUNTIF(R424:R453,4))),""))</f>
        <v/>
      </c>
      <c r="S454" s="143" t="str">
        <f>IF('Chiffres et fonctions'!$J$3=1,IF(COUNTIF(S424:S453,1)=0,IF(COUNTIF(S424:S453,4)=0,"","+"&amp;COUNTIF(S424:S453,4)),COUNTIF(S424:S453,1)&amp;IF(COUNTIF(S424:S453,4)=0,"","+"&amp;COUNTIF(S424:S453,4))),IF('Chiffres et fonctions'!$J$3=2,IF(30-(COUNTIF(S424:S453,""))-(COUNTIF(S424:S453,4))=0,"",30-(COUNTIF(S424:S453,""))-(COUNTIF(S424:S453,4))),""))</f>
        <v/>
      </c>
      <c r="T454" s="144" t="str">
        <f>IF('Chiffres et fonctions'!$J$3=1,IF(COUNTIF(T424:T453,1)=0,IF(COUNTIF(T424:T453,4)=0,"","+"&amp;COUNTIF(T424:T453,4)),COUNTIF(T424:T453,1)&amp;IF(COUNTIF(T424:T453,4)=0,"","+"&amp;COUNTIF(T424:T453,4))),IF('Chiffres et fonctions'!$J$3=2,IF(30-(COUNTIF(T424:T453,""))-(COUNTIF(T424:T453,4))=0,"",30-(COUNTIF(T424:T453,""))-(COUNTIF(T424:T453,4))),""))</f>
        <v/>
      </c>
      <c r="U454" s="143" t="str">
        <f>IF('Chiffres et fonctions'!$J$3=1,IF(COUNTIF(U424:U453,1)=0,IF(COUNTIF(U424:U453,4)=0,"","+"&amp;COUNTIF(U424:U453,4)),COUNTIF(U424:U453,1)&amp;IF(COUNTIF(U424:U453,4)=0,"","+"&amp;COUNTIF(U424:U453,4))),IF('Chiffres et fonctions'!$J$3=2,IF(30-(COUNTIF(U424:U453,""))-(COUNTIF(U424:U453,4))=0,"",30-(COUNTIF(U424:U453,""))-(COUNTIF(U424:U453,4))),""))</f>
        <v/>
      </c>
      <c r="V454" s="144" t="str">
        <f>IF('Chiffres et fonctions'!$J$3=1,IF(COUNTIF(V424:V453,1)=0,IF(COUNTIF(V424:V453,4)=0,"","+"&amp;COUNTIF(V424:V453,4)),COUNTIF(V424:V453,1)&amp;IF(COUNTIF(V424:V453,4)=0,"","+"&amp;COUNTIF(V424:V453,4))),IF('Chiffres et fonctions'!$J$3=2,IF(30-(COUNTIF(V424:V453,""))-(COUNTIF(V424:V453,4))=0,"",30-(COUNTIF(V424:V453,""))-(COUNTIF(V424:V453,4))),""))</f>
        <v/>
      </c>
      <c r="W454" s="143" t="str">
        <f>IF('Chiffres et fonctions'!$J$3=1,IF(COUNTIF(W424:W453,1)=0,IF(COUNTIF(W424:W453,4)=0,"","+"&amp;COUNTIF(W424:W453,4)),COUNTIF(W424:W453,1)&amp;IF(COUNTIF(W424:W453,4)=0,"","+"&amp;COUNTIF(W424:W453,4))),IF('Chiffres et fonctions'!$J$3=2,IF(30-(COUNTIF(W424:W453,""))-(COUNTIF(W424:W453,4))=0,"",30-(COUNTIF(W424:W453,""))-(COUNTIF(W424:W453,4))),""))</f>
        <v/>
      </c>
      <c r="X454" s="144" t="str">
        <f>IF('Chiffres et fonctions'!$J$3=1,IF(COUNTIF(X424:X453,1)=0,IF(COUNTIF(X424:X453,4)=0,"","+"&amp;COUNTIF(X424:X453,4)),COUNTIF(X424:X453,1)&amp;IF(COUNTIF(X424:X453,4)=0,"","+"&amp;COUNTIF(X424:X453,4))),IF('Chiffres et fonctions'!$J$3=2,IF(30-(COUNTIF(X424:X453,""))-(COUNTIF(X424:X453,4))=0,"",30-(COUNTIF(X424:X453,""))-(COUNTIF(X424:X453,4))),""))</f>
        <v/>
      </c>
      <c r="Y454" s="143" t="str">
        <f>IF('Chiffres et fonctions'!$J$3=1,IF(COUNTIF(Y424:Y453,1)=0,IF(COUNTIF(Y424:Y453,4)=0,"","+"&amp;COUNTIF(Y424:Y453,4)),COUNTIF(Y424:Y453,1)&amp;IF(COUNTIF(Y424:Y453,4)=0,"","+"&amp;COUNTIF(Y424:Y453,4))),IF('Chiffres et fonctions'!$J$3=2,IF(30-(COUNTIF(Y424:Y453,""))-(COUNTIF(Y424:Y453,4))=0,"",30-(COUNTIF(Y424:Y453,""))-(COUNTIF(Y424:Y453,4))),""))</f>
        <v/>
      </c>
      <c r="Z454" s="144" t="str">
        <f>IF('Chiffres et fonctions'!$J$3=1,IF(COUNTIF(Z424:Z453,1)=0,IF(COUNTIF(Z424:Z453,4)=0,"","+"&amp;COUNTIF(Z424:Z453,4)),COUNTIF(Z424:Z453,1)&amp;IF(COUNTIF(Z424:Z453,4)=0,"","+"&amp;COUNTIF(Z424:Z453,4))),IF('Chiffres et fonctions'!$J$3=2,IF(30-(COUNTIF(Z424:Z453,""))-(COUNTIF(Z424:Z453,4))=0,"",30-(COUNTIF(Z424:Z453,""))-(COUNTIF(Z424:Z453,4))),""))</f>
        <v/>
      </c>
      <c r="AA454" s="143" t="str">
        <f>IF('Chiffres et fonctions'!$J$3=1,IF(COUNTIF(AA424:AA453,1)=0,IF(COUNTIF(AA424:AA453,4)=0,"","+"&amp;COUNTIF(AA424:AA453,4)),COUNTIF(AA424:AA453,1)&amp;IF(COUNTIF(AA424:AA453,4)=0,"","+"&amp;COUNTIF(AA424:AA453,4))),IF('Chiffres et fonctions'!$J$3=2,IF(30-(COUNTIF(AA424:AA453,""))-(COUNTIF(AA424:AA453,4))=0,"",30-(COUNTIF(AA424:AA453,""))-(COUNTIF(AA424:AA453,4))),""))</f>
        <v/>
      </c>
      <c r="AB454" s="144" t="str">
        <f>IF('Chiffres et fonctions'!$J$3=1,IF(COUNTIF(AB424:AB453,1)=0,IF(COUNTIF(AB424:AB453,4)=0,"","+"&amp;COUNTIF(AB424:AB453,4)),COUNTIF(AB424:AB453,1)&amp;IF(COUNTIF(AB424:AB453,4)=0,"","+"&amp;COUNTIF(AB424:AB453,4))),IF('Chiffres et fonctions'!$J$3=2,IF(30-(COUNTIF(AB424:AB453,""))-(COUNTIF(AB424:AB453,4))=0,"",30-(COUNTIF(AB424:AB453,""))-(COUNTIF(AB424:AB453,4))),""))</f>
        <v/>
      </c>
      <c r="AC454" s="143" t="str">
        <f>IF('Chiffres et fonctions'!$J$3=1,IF(COUNTIF(AC424:AC453,1)=0,IF(COUNTIF(AC424:AC453,4)=0,"","+"&amp;COUNTIF(AC424:AC453,4)),COUNTIF(AC424:AC453,1)&amp;IF(COUNTIF(AC424:AC453,4)=0,"","+"&amp;COUNTIF(AC424:AC453,4))),IF('Chiffres et fonctions'!$J$3=2,IF(30-(COUNTIF(AC424:AC453,""))-(COUNTIF(AC424:AC453,4))=0,"",30-(COUNTIF(AC424:AC453,""))-(COUNTIF(AC424:AC453,4))),""))</f>
        <v/>
      </c>
      <c r="AD454" s="144" t="str">
        <f>IF('Chiffres et fonctions'!$J$3=1,IF(COUNTIF(AD424:AD453,1)=0,IF(COUNTIF(AD424:AD453,4)=0,"","+"&amp;COUNTIF(AD424:AD453,4)),COUNTIF(AD424:AD453,1)&amp;IF(COUNTIF(AD424:AD453,4)=0,"","+"&amp;COUNTIF(AD424:AD453,4))),IF('Chiffres et fonctions'!$J$3=2,IF(30-(COUNTIF(AD424:AD453,""))-(COUNTIF(AD424:AD453,4))=0,"",30-(COUNTIF(AD424:AD453,""))-(COUNTIF(AD424:AD453,4))),""))</f>
        <v/>
      </c>
      <c r="AE454" s="143" t="str">
        <f>IF('Chiffres et fonctions'!$J$3=1,IF(COUNTIF(AE424:AE453,1)=0,IF(COUNTIF(AE424:AE453,4)=0,"","+"&amp;COUNTIF(AE424:AE453,4)),COUNTIF(AE424:AE453,1)&amp;IF(COUNTIF(AE424:AE453,4)=0,"","+"&amp;COUNTIF(AE424:AE453,4))),IF('Chiffres et fonctions'!$J$3=2,IF(30-(COUNTIF(AE424:AE453,""))-(COUNTIF(AE424:AE453,4))=0,"",30-(COUNTIF(AE424:AE453,""))-(COUNTIF(AE424:AE453,4))),""))</f>
        <v/>
      </c>
      <c r="AF454" s="144" t="str">
        <f>IF('Chiffres et fonctions'!$J$3=1,IF(COUNTIF(AF424:AF453,1)=0,IF(COUNTIF(AF424:AF453,4)=0,"","+"&amp;COUNTIF(AF424:AF453,4)),COUNTIF(AF424:AF453,1)&amp;IF(COUNTIF(AF424:AF453,4)=0,"","+"&amp;COUNTIF(AF424:AF453,4))),IF('Chiffres et fonctions'!$J$3=2,IF(30-(COUNTIF(AF424:AF453,""))-(COUNTIF(AF424:AF453,4))=0,"",30-(COUNTIF(AF424:AF453,""))-(COUNTIF(AF424:AF453,4))),""))</f>
        <v/>
      </c>
      <c r="AG454" s="143" t="str">
        <f>IF('Chiffres et fonctions'!$J$3=1,IF(COUNTIF(AG424:AG453,1)=0,IF(COUNTIF(AG424:AG453,4)=0,"","+"&amp;COUNTIF(AG424:AG453,4)),COUNTIF(AG424:AG453,1)&amp;IF(COUNTIF(AG424:AG453,4)=0,"","+"&amp;COUNTIF(AG424:AG453,4))),IF('Chiffres et fonctions'!$J$3=2,IF(30-(COUNTIF(AG424:AG453,""))-(COUNTIF(AG424:AG453,4))=0,"",30-(COUNTIF(AG424:AG453,""))-(COUNTIF(AG424:AG453,4))),""))</f>
        <v/>
      </c>
      <c r="AH454" s="144" t="str">
        <f>IF('Chiffres et fonctions'!$J$3=1,IF(COUNTIF(AH424:AH453,1)=0,IF(COUNTIF(AH424:AH453,4)=0,"","+"&amp;COUNTIF(AH424:AH453,4)),COUNTIF(AH424:AH453,1)&amp;IF(COUNTIF(AH424:AH453,4)=0,"","+"&amp;COUNTIF(AH424:AH453,4))),IF('Chiffres et fonctions'!$J$3=2,IF(30-(COUNTIF(AH424:AH453,""))-(COUNTIF(AH424:AH453,4))=0,"",30-(COUNTIF(AH424:AH453,""))-(COUNTIF(AH424:AH453,4))),""))</f>
        <v/>
      </c>
      <c r="AI454" s="143" t="str">
        <f>IF('Chiffres et fonctions'!$J$3=1,IF(COUNTIF(AI424:AI453,1)=0,IF(COUNTIF(AI424:AI453,4)=0,"","+"&amp;COUNTIF(AI424:AI453,4)),COUNTIF(AI424:AI453,1)&amp;IF(COUNTIF(AI424:AI453,4)=0,"","+"&amp;COUNTIF(AI424:AI453,4))),IF('Chiffres et fonctions'!$J$3=2,IF(30-(COUNTIF(AI424:AI453,""))-(COUNTIF(AI424:AI453,4))=0,"",30-(COUNTIF(AI424:AI453,""))-(COUNTIF(AI424:AI453,4))),""))</f>
        <v/>
      </c>
      <c r="AJ454" s="144" t="str">
        <f>IF('Chiffres et fonctions'!$J$3=1,IF(COUNTIF(AJ424:AJ453,1)=0,IF(COUNTIF(AJ424:AJ453,4)=0,"","+"&amp;COUNTIF(AJ424:AJ453,4)),COUNTIF(AJ424:AJ453,1)&amp;IF(COUNTIF(AJ424:AJ453,4)=0,"","+"&amp;COUNTIF(AJ424:AJ453,4))),IF('Chiffres et fonctions'!$J$3=2,IF(30-(COUNTIF(AJ424:AJ453,""))-(COUNTIF(AJ424:AJ453,4))=0,"",30-(COUNTIF(AJ424:AJ453,""))-(COUNTIF(AJ424:AJ453,4))),""))</f>
        <v/>
      </c>
      <c r="AK454" s="143" t="str">
        <f>IF('Chiffres et fonctions'!$J$3=1,IF(COUNTIF(AK424:AK453,1)=0,IF(COUNTIF(AK424:AK453,4)=0,"","+"&amp;COUNTIF(AK424:AK453,4)),COUNTIF(AK424:AK453,1)&amp;IF(COUNTIF(AK424:AK453,4)=0,"","+"&amp;COUNTIF(AK424:AK453,4))),IF('Chiffres et fonctions'!$J$3=2,IF(30-(COUNTIF(AK424:AK453,""))-(COUNTIF(AK424:AK453,4))=0,"",30-(COUNTIF(AK424:AK453,""))-(COUNTIF(AK424:AK453,4))),""))</f>
        <v/>
      </c>
      <c r="AL454" s="144" t="str">
        <f>IF('Chiffres et fonctions'!$J$3=1,IF(COUNTIF(AL424:AL453,1)=0,IF(COUNTIF(AL424:AL453,4)=0,"","+"&amp;COUNTIF(AL424:AL453,4)),COUNTIF(AL424:AL453,1)&amp;IF(COUNTIF(AL424:AL453,4)=0,"","+"&amp;COUNTIF(AL424:AL453,4))),IF('Chiffres et fonctions'!$J$3=2,IF(30-(COUNTIF(AL424:AL453,""))-(COUNTIF(AL424:AL453,4))=0,"",30-(COUNTIF(AL424:AL453,""))-(COUNTIF(AL424:AL453,4))),""))</f>
        <v/>
      </c>
      <c r="AM454" s="143" t="str">
        <f>IF('Chiffres et fonctions'!$J$3=1,IF(COUNTIF(AM424:AM453,1)=0,IF(COUNTIF(AM424:AM453,4)=0,"","+"&amp;COUNTIF(AM424:AM453,4)),COUNTIF(AM424:AM453,1)&amp;IF(COUNTIF(AM424:AM453,4)=0,"","+"&amp;COUNTIF(AM424:AM453,4))),IF('Chiffres et fonctions'!$J$3=2,IF(30-(COUNTIF(AM424:AM453,""))-(COUNTIF(AM424:AM453,4))=0,"",30-(COUNTIF(AM424:AM453,""))-(COUNTIF(AM424:AM453,4))),""))</f>
        <v/>
      </c>
      <c r="AN454" s="144" t="str">
        <f>IF('Chiffres et fonctions'!$J$3=1,IF(COUNTIF(AN424:AN453,1)=0,IF(COUNTIF(AN424:AN453,4)=0,"","+"&amp;COUNTIF(AN424:AN453,4)),COUNTIF(AN424:AN453,1)&amp;IF(COUNTIF(AN424:AN453,4)=0,"","+"&amp;COUNTIF(AN424:AN453,4))),IF('Chiffres et fonctions'!$J$3=2,IF(30-(COUNTIF(AN424:AN453,""))-(COUNTIF(AN424:AN453,4))=0,"",30-(COUNTIF(AN424:AN453,""))-(COUNTIF(AN424:AN453,4))),""))</f>
        <v/>
      </c>
      <c r="AO454" s="143" t="str">
        <f>IF('Chiffres et fonctions'!$J$3=1,IF(COUNTIF(AO424:AO453,1)=0,IF(COUNTIF(AO424:AO453,4)=0,"","+"&amp;COUNTIF(AO424:AO453,4)),COUNTIF(AO424:AO453,1)&amp;IF(COUNTIF(AO424:AO453,4)=0,"","+"&amp;COUNTIF(AO424:AO453,4))),IF('Chiffres et fonctions'!$J$3=2,IF(30-(COUNTIF(AO424:AO453,""))-(COUNTIF(AO424:AO453,4))=0,"",30-(COUNTIF(AO424:AO453,""))-(COUNTIF(AO424:AO453,4))),""))</f>
        <v/>
      </c>
      <c r="AP454" s="144" t="str">
        <f>IF('Chiffres et fonctions'!$J$3=1,IF(COUNTIF(AP424:AP453,1)=0,IF(COUNTIF(AP424:AP453,4)=0,"","+"&amp;COUNTIF(AP424:AP453,4)),COUNTIF(AP424:AP453,1)&amp;IF(COUNTIF(AP424:AP453,4)=0,"","+"&amp;COUNTIF(AP424:AP453,4))),IF('Chiffres et fonctions'!$J$3=2,IF(30-(COUNTIF(AP424:AP453,""))-(COUNTIF(AP424:AP453,4))=0,"",30-(COUNTIF(AP424:AP453,""))-(COUNTIF(AP424:AP453,4))),""))</f>
        <v/>
      </c>
      <c r="AQ454" s="143" t="str">
        <f>IF('Chiffres et fonctions'!$J$3=1,IF(COUNTIF(AQ424:AQ453,1)=0,IF(COUNTIF(AQ424:AQ453,4)=0,"","+"&amp;COUNTIF(AQ424:AQ453,4)),COUNTIF(AQ424:AQ453,1)&amp;IF(COUNTIF(AQ424:AQ453,4)=0,"","+"&amp;COUNTIF(AQ424:AQ453,4))),IF('Chiffres et fonctions'!$J$3=2,IF(30-(COUNTIF(AQ424:AQ453,""))-(COUNTIF(AQ424:AQ453,4))=0,"",30-(COUNTIF(AQ424:AQ453,""))-(COUNTIF(AQ424:AQ453,4))),""))</f>
        <v/>
      </c>
      <c r="AR454" s="144" t="str">
        <f>IF('Chiffres et fonctions'!$J$3=1,IF(COUNTIF(AR424:AR453,1)=0,IF(COUNTIF(AR424:AR453,4)=0,"","+"&amp;COUNTIF(AR424:AR453,4)),COUNTIF(AR424:AR453,1)&amp;IF(COUNTIF(AR424:AR453,4)=0,"","+"&amp;COUNTIF(AR424:AR453,4))),IF('Chiffres et fonctions'!$J$3=2,IF(30-(COUNTIF(AR424:AR453,""))-(COUNTIF(AR424:AR453,4))=0,"",30-(COUNTIF(AR424:AR453,""))-(COUNTIF(AR424:AR453,4))),""))</f>
        <v/>
      </c>
      <c r="AS454" s="143" t="str">
        <f>IF('Chiffres et fonctions'!$J$3=1,IF(COUNTIF(AS424:AS453,1)=0,IF(COUNTIF(AS424:AS453,4)=0,"","+"&amp;COUNTIF(AS424:AS453,4)),COUNTIF(AS424:AS453,1)&amp;IF(COUNTIF(AS424:AS453,4)=0,"","+"&amp;COUNTIF(AS424:AS453,4))),IF('Chiffres et fonctions'!$J$3=2,IF(30-(COUNTIF(AS424:AS453,""))-(COUNTIF(AS424:AS453,4))=0,"",30-(COUNTIF(AS424:AS453,""))-(COUNTIF(AS424:AS453,4))),""))</f>
        <v/>
      </c>
      <c r="AT454" s="144" t="str">
        <f>IF('Chiffres et fonctions'!$J$3=1,IF(COUNTIF(AT424:AT453,1)=0,IF(COUNTIF(AT424:AT453,4)=0,"","+"&amp;COUNTIF(AT424:AT453,4)),COUNTIF(AT424:AT453,1)&amp;IF(COUNTIF(AT424:AT453,4)=0,"","+"&amp;COUNTIF(AT424:AT453,4))),IF('Chiffres et fonctions'!$J$3=2,IF(30-(COUNTIF(AT424:AT453,""))-(COUNTIF(AT424:AT453,4))=0,"",30-(COUNTIF(AT424:AT453,""))-(COUNTIF(AT424:AT453,4))),""))</f>
        <v/>
      </c>
      <c r="AU454" s="143" t="str">
        <f>IF('Chiffres et fonctions'!$J$3=1,IF(COUNTIF(AU424:AU453,1)=0,IF(COUNTIF(AU424:AU453,4)=0,"","+"&amp;COUNTIF(AU424:AU453,4)),COUNTIF(AU424:AU453,1)&amp;IF(COUNTIF(AU424:AU453,4)=0,"","+"&amp;COUNTIF(AU424:AU453,4))),IF('Chiffres et fonctions'!$J$3=2,IF(30-(COUNTIF(AU424:AU453,""))-(COUNTIF(AU424:AU453,4))=0,"",30-(COUNTIF(AU424:AU453,""))-(COUNTIF(AU424:AU453,4))),""))</f>
        <v/>
      </c>
      <c r="AV454" s="144" t="str">
        <f>IF('Chiffres et fonctions'!$J$3=1,IF(COUNTIF(AV424:AV453,1)=0,IF(COUNTIF(AV424:AV453,4)=0,"","+"&amp;COUNTIF(AV424:AV453,4)),COUNTIF(AV424:AV453,1)&amp;IF(COUNTIF(AV424:AV453,4)=0,"","+"&amp;COUNTIF(AV424:AV453,4))),IF('Chiffres et fonctions'!$J$3=2,IF(30-(COUNTIF(AV424:AV453,""))-(COUNTIF(AV424:AV453,4))=0,"",30-(COUNTIF(AV424:AV453,""))-(COUNTIF(AV424:AV453,4))),""))</f>
        <v/>
      </c>
      <c r="AW454" s="143" t="str">
        <f>IF('Chiffres et fonctions'!$J$3=1,IF(COUNTIF(AW424:AW453,1)=0,IF(COUNTIF(AW424:AW453,4)=0,"","+"&amp;COUNTIF(AW424:AW453,4)),COUNTIF(AW424:AW453,1)&amp;IF(COUNTIF(AW424:AW453,4)=0,"","+"&amp;COUNTIF(AW424:AW453,4))),IF('Chiffres et fonctions'!$J$3=2,IF(30-(COUNTIF(AW424:AW453,""))-(COUNTIF(AW424:AW453,4))=0,"",30-(COUNTIF(AW424:AW453,""))-(COUNTIF(AW424:AW453,4))),""))</f>
        <v/>
      </c>
      <c r="AX454" s="144" t="str">
        <f>IF('Chiffres et fonctions'!$J$3=1,IF(COUNTIF(AX424:AX453,1)=0,IF(COUNTIF(AX424:AX453,4)=0,"","+"&amp;COUNTIF(AX424:AX453,4)),COUNTIF(AX424:AX453,1)&amp;IF(COUNTIF(AX424:AX453,4)=0,"","+"&amp;COUNTIF(AX424:AX453,4))),IF('Chiffres et fonctions'!$J$3=2,IF(30-(COUNTIF(AX424:AX453,""))-(COUNTIF(AX424:AX453,4))=0,"",30-(COUNTIF(AX424:AX453,""))-(COUNTIF(AX424:AX453,4))),""))</f>
        <v/>
      </c>
      <c r="AY454" s="143" t="str">
        <f>IF('Chiffres et fonctions'!$J$3=1,IF(COUNTIF(AY424:AY453,1)=0,IF(COUNTIF(AY424:AY453,4)=0,"","+"&amp;COUNTIF(AY424:AY453,4)),COUNTIF(AY424:AY453,1)&amp;IF(COUNTIF(AY424:AY453,4)=0,"","+"&amp;COUNTIF(AY424:AY453,4))),IF('Chiffres et fonctions'!$J$3=2,IF(30-(COUNTIF(AY424:AY453,""))-(COUNTIF(AY424:AY453,4))=0,"",30-(COUNTIF(AY424:AY453,""))-(COUNTIF(AY424:AY453,4))),""))</f>
        <v/>
      </c>
      <c r="AZ454" s="144" t="str">
        <f>IF('Chiffres et fonctions'!$J$3=1,IF(COUNTIF(AZ424:AZ453,1)=0,IF(COUNTIF(AZ424:AZ453,4)=0,"","+"&amp;COUNTIF(AZ424:AZ453,4)),COUNTIF(AZ424:AZ453,1)&amp;IF(COUNTIF(AZ424:AZ453,4)=0,"","+"&amp;COUNTIF(AZ424:AZ453,4))),IF('Chiffres et fonctions'!$J$3=2,IF(30-(COUNTIF(AZ424:AZ453,""))-(COUNTIF(AZ424:AZ453,4))=0,"",30-(COUNTIF(AZ424:AZ453,""))-(COUNTIF(AZ424:AZ453,4))),""))</f>
        <v/>
      </c>
      <c r="BA454" s="143" t="str">
        <f>IF('Chiffres et fonctions'!$J$3=1,IF(COUNTIF(BA424:BA453,1)=0,IF(COUNTIF(BA424:BA453,4)=0,"","+"&amp;COUNTIF(BA424:BA453,4)),COUNTIF(BA424:BA453,1)&amp;IF(COUNTIF(BA424:BA453,4)=0,"","+"&amp;COUNTIF(BA424:BA453,4))),IF('Chiffres et fonctions'!$J$3=2,IF(30-(COUNTIF(BA424:BA453,""))-(COUNTIF(BA424:BA453,4))=0,"",30-(COUNTIF(BA424:BA453,""))-(COUNTIF(BA424:BA453,4))),""))</f>
        <v/>
      </c>
      <c r="BB454" s="144" t="str">
        <f>IF('Chiffres et fonctions'!$J$3=1,IF(COUNTIF(BB424:BB453,1)=0,IF(COUNTIF(BB424:BB453,4)=0,"","+"&amp;COUNTIF(BB424:BB453,4)),COUNTIF(BB424:BB453,1)&amp;IF(COUNTIF(BB424:BB453,4)=0,"","+"&amp;COUNTIF(BB424:BB453,4))),IF('Chiffres et fonctions'!$J$3=2,IF(30-(COUNTIF(BB424:BB453,""))-(COUNTIF(BB424:BB453,4))=0,"",30-(COUNTIF(BB424:BB453,""))-(COUNTIF(BB424:BB453,4))),""))</f>
        <v/>
      </c>
      <c r="BC454" s="119">
        <f>SUM(BC424:BC453)</f>
        <v>0</v>
      </c>
      <c r="BD454" s="417"/>
      <c r="BE454" s="152"/>
      <c r="BF454" s="153"/>
      <c r="BG454" s="154"/>
      <c r="BH454" s="153">
        <v>0.91849999999999998</v>
      </c>
      <c r="BI454" s="153"/>
      <c r="BJ454" s="153"/>
      <c r="BK454" s="281"/>
      <c r="BL454" s="181"/>
      <c r="BM454" s="181"/>
      <c r="BN454" s="181"/>
      <c r="BO454" s="181"/>
      <c r="BP454" s="181"/>
      <c r="BQ454" s="181"/>
      <c r="BR454" s="120"/>
      <c r="BS454" s="120"/>
      <c r="BT454" s="181"/>
      <c r="BU454" s="242"/>
      <c r="BV454" s="238"/>
      <c r="BW454" s="242"/>
      <c r="BX454" s="238"/>
      <c r="BY454" s="122"/>
      <c r="BZ454" s="122"/>
      <c r="CA454" s="122"/>
      <c r="CB454" s="122"/>
      <c r="CC454" s="122"/>
      <c r="CD454" s="122"/>
      <c r="CE454" s="122"/>
      <c r="CF454" s="122"/>
      <c r="CG454" s="122"/>
      <c r="CH454" s="122"/>
      <c r="CI454" s="122"/>
      <c r="CJ454" s="122"/>
      <c r="CK454" s="122"/>
      <c r="CL454" s="122"/>
      <c r="CM454" s="122"/>
      <c r="CN454" s="122"/>
      <c r="CO454" s="122"/>
      <c r="CP454" s="122"/>
      <c r="CQ454" s="122"/>
      <c r="CR454" s="122"/>
      <c r="CS454" s="122"/>
      <c r="CT454" s="122"/>
      <c r="CU454" s="122"/>
      <c r="CV454" s="122"/>
      <c r="CW454" s="122"/>
      <c r="CX454" s="122"/>
      <c r="CY454" s="122"/>
      <c r="CZ454" s="122"/>
      <c r="DA454" s="122"/>
      <c r="DB454" s="122"/>
      <c r="DC454" s="122"/>
      <c r="DD454" s="122"/>
      <c r="DE454" s="122"/>
      <c r="DF454" s="122"/>
      <c r="DG454" s="122"/>
      <c r="DH454" s="122"/>
      <c r="DI454" s="122"/>
      <c r="DJ454" s="122"/>
      <c r="DK454" s="122"/>
      <c r="DL454" s="122"/>
      <c r="DM454" s="122"/>
      <c r="DN454" s="122"/>
      <c r="DO454" s="122"/>
      <c r="DP454" s="122"/>
      <c r="DQ454" s="122"/>
      <c r="DR454" s="122"/>
      <c r="DS454" s="122"/>
      <c r="DT454" s="122"/>
      <c r="DU454" s="122"/>
      <c r="DV454" s="122"/>
      <c r="DW454" s="122"/>
      <c r="DX454" s="122"/>
      <c r="DY454" s="122"/>
      <c r="DZ454" s="122"/>
      <c r="EA454" s="122"/>
      <c r="EB454" s="122"/>
      <c r="EC454" s="122"/>
      <c r="ED454" s="122"/>
      <c r="EE454" s="122"/>
      <c r="EF454" s="122"/>
      <c r="EG454" s="122"/>
      <c r="EH454" s="122"/>
      <c r="EI454" s="122"/>
      <c r="EJ454" s="122"/>
      <c r="EK454" s="122"/>
      <c r="EL454" s="122"/>
      <c r="EM454" s="122"/>
      <c r="EN454" s="122"/>
      <c r="EO454" s="122"/>
      <c r="EP454" s="122"/>
      <c r="EQ454" s="122"/>
      <c r="ER454" s="122"/>
      <c r="ES454" s="122"/>
      <c r="ET454" s="122"/>
      <c r="EU454" s="122"/>
      <c r="EV454" s="122"/>
      <c r="EW454" s="122"/>
      <c r="EX454" s="122"/>
      <c r="EY454" s="122"/>
      <c r="EZ454" s="122"/>
      <c r="FA454" s="122"/>
      <c r="FB454" s="122"/>
      <c r="FC454" s="122"/>
      <c r="FD454" s="122"/>
      <c r="FE454" s="122"/>
      <c r="FF454" s="122"/>
      <c r="FG454" s="122"/>
      <c r="FH454" s="122"/>
      <c r="FI454" s="122"/>
      <c r="FJ454" s="122"/>
      <c r="FK454" s="122"/>
      <c r="FL454" s="122"/>
      <c r="FM454" s="122"/>
      <c r="FN454" s="122"/>
      <c r="FO454" s="122"/>
      <c r="FP454" s="122"/>
      <c r="FQ454" s="122"/>
      <c r="FR454" s="122"/>
      <c r="FS454" s="122"/>
      <c r="FT454" s="122"/>
      <c r="FU454" s="122"/>
      <c r="FV454" s="122"/>
      <c r="FW454" s="122"/>
      <c r="FX454" s="122"/>
      <c r="FY454" s="122"/>
      <c r="FZ454" s="122"/>
      <c r="GA454" s="122"/>
      <c r="GB454" s="122"/>
      <c r="GC454" s="122"/>
      <c r="GD454" s="122"/>
      <c r="GE454" s="122"/>
      <c r="GF454" s="122"/>
      <c r="GG454" s="122"/>
      <c r="GH454" s="122"/>
      <c r="GI454" s="122"/>
      <c r="GJ454" s="122"/>
      <c r="GK454" s="122"/>
      <c r="GL454" s="122"/>
      <c r="GM454" s="122"/>
      <c r="GN454" s="122"/>
      <c r="GO454" s="122"/>
      <c r="GP454" s="122"/>
      <c r="GQ454" s="122"/>
      <c r="GR454" s="122"/>
      <c r="GS454" s="122"/>
      <c r="GT454" s="122"/>
      <c r="GU454" s="122"/>
      <c r="GV454" s="122"/>
      <c r="GW454" s="122"/>
      <c r="GX454" s="122"/>
      <c r="GY454" s="122"/>
      <c r="GZ454" s="122"/>
      <c r="HA454" s="122"/>
      <c r="HB454" s="122"/>
      <c r="HC454" s="122"/>
      <c r="HD454" s="122"/>
      <c r="HE454" s="122"/>
      <c r="HF454" s="122"/>
      <c r="HG454" s="122"/>
      <c r="HH454" s="122"/>
      <c r="HI454" s="122"/>
      <c r="HJ454" s="122"/>
      <c r="HK454" s="122"/>
      <c r="HL454" s="122"/>
      <c r="HM454" s="122"/>
      <c r="HN454" s="122"/>
      <c r="HO454" s="122"/>
      <c r="HP454" s="122"/>
      <c r="HQ454" s="122"/>
      <c r="HR454" s="122"/>
      <c r="HS454" s="122"/>
      <c r="HT454" s="122"/>
      <c r="HU454" s="122"/>
      <c r="HV454" s="122"/>
      <c r="HW454" s="122"/>
      <c r="HX454" s="122"/>
      <c r="HY454" s="122"/>
      <c r="HZ454" s="122"/>
      <c r="IA454" s="122"/>
      <c r="IB454" s="122"/>
      <c r="IC454" s="122"/>
      <c r="ID454" s="122"/>
      <c r="IE454" s="122"/>
      <c r="IF454" s="122"/>
      <c r="IG454" s="122"/>
      <c r="IH454" s="122"/>
      <c r="II454" s="122"/>
      <c r="IJ454" s="122"/>
      <c r="IK454" s="122"/>
      <c r="IL454" s="122"/>
      <c r="IM454" s="122"/>
      <c r="IN454" s="122"/>
      <c r="IO454" s="122"/>
      <c r="IP454" s="122"/>
      <c r="IQ454" s="122"/>
      <c r="IR454" s="122"/>
      <c r="IS454" s="122"/>
      <c r="IT454" s="122"/>
      <c r="IU454" s="122"/>
      <c r="IV454" s="122"/>
      <c r="IW454" s="122"/>
      <c r="IX454" s="122"/>
      <c r="IY454" s="122"/>
      <c r="IZ454" s="122"/>
      <c r="JA454" s="122"/>
      <c r="JB454" s="122"/>
      <c r="JC454" s="122"/>
      <c r="JD454" s="122"/>
      <c r="JE454" s="122"/>
      <c r="JF454" s="122"/>
      <c r="JG454" s="122"/>
      <c r="JH454" s="122"/>
      <c r="JI454" s="122"/>
      <c r="JJ454" s="122"/>
      <c r="JK454" s="122"/>
      <c r="JL454" s="122"/>
      <c r="JM454" s="122"/>
      <c r="JN454" s="122"/>
      <c r="JO454" s="122"/>
      <c r="JP454" s="122"/>
      <c r="JQ454" s="122"/>
      <c r="JR454" s="122"/>
      <c r="JS454" s="122"/>
      <c r="JT454" s="122"/>
      <c r="JU454" s="122"/>
      <c r="JV454" s="122"/>
      <c r="JW454" s="122"/>
      <c r="JX454" s="122"/>
      <c r="JY454" s="122"/>
      <c r="JZ454" s="122"/>
      <c r="KA454" s="122"/>
      <c r="KB454" s="122"/>
      <c r="KC454" s="122"/>
      <c r="KD454" s="122"/>
      <c r="KE454" s="122"/>
      <c r="KF454" s="122"/>
      <c r="KG454" s="122"/>
      <c r="KH454" s="122"/>
      <c r="KI454" s="122"/>
      <c r="KJ454" s="122"/>
      <c r="KK454" s="122"/>
      <c r="KL454" s="122"/>
      <c r="KM454" s="122"/>
      <c r="KN454" s="122"/>
      <c r="KO454" s="122"/>
      <c r="KP454" s="122"/>
      <c r="KQ454" s="122"/>
      <c r="KR454" s="122"/>
      <c r="KS454" s="122"/>
      <c r="KT454" s="122"/>
      <c r="KU454" s="122"/>
      <c r="KV454" s="122"/>
      <c r="KW454" s="122"/>
      <c r="KX454" s="122"/>
      <c r="KY454" s="122"/>
      <c r="KZ454" s="122"/>
      <c r="LA454" s="122"/>
      <c r="LB454" s="122"/>
      <c r="LC454" s="122"/>
      <c r="LD454" s="122"/>
      <c r="LE454" s="122"/>
      <c r="LF454" s="122"/>
      <c r="LG454" s="122"/>
      <c r="LH454" s="122"/>
      <c r="LI454" s="122"/>
      <c r="LJ454" s="122"/>
      <c r="LK454" s="122"/>
      <c r="LL454" s="122"/>
      <c r="LM454" s="122"/>
      <c r="LN454" s="122"/>
      <c r="LO454" s="122"/>
      <c r="LP454" s="122"/>
      <c r="LQ454" s="122"/>
      <c r="LR454" s="122"/>
      <c r="LS454" s="122"/>
      <c r="LT454" s="122"/>
      <c r="LU454" s="122"/>
      <c r="LV454" s="122"/>
      <c r="LW454" s="122"/>
      <c r="LX454" s="122"/>
      <c r="LY454" s="122"/>
      <c r="LZ454" s="122"/>
      <c r="MA454" s="122"/>
      <c r="MB454" s="122"/>
      <c r="MC454" s="122"/>
      <c r="MD454" s="122"/>
      <c r="ME454" s="122"/>
      <c r="MF454" s="122"/>
      <c r="MG454" s="122"/>
      <c r="MH454" s="122"/>
      <c r="MI454" s="122"/>
      <c r="MJ454" s="122"/>
      <c r="MK454" s="122"/>
      <c r="ML454" s="122"/>
      <c r="MM454" s="122"/>
      <c r="MN454" s="122"/>
      <c r="MO454" s="122"/>
      <c r="MP454" s="122"/>
      <c r="MQ454" s="122"/>
      <c r="MS454" s="241"/>
      <c r="MT454" s="123"/>
      <c r="MU454" s="124"/>
      <c r="MV454" s="124"/>
      <c r="MW454" s="124"/>
      <c r="MX454" s="124"/>
      <c r="MY454" s="124"/>
      <c r="MZ454" s="124"/>
      <c r="NA454" s="124"/>
      <c r="NB454" s="124"/>
      <c r="NC454" s="124"/>
      <c r="ND454" s="124"/>
      <c r="NE454" s="124"/>
      <c r="NF454" s="124"/>
      <c r="NG454" s="124"/>
      <c r="NH454" s="124"/>
      <c r="NI454" s="124"/>
      <c r="NJ454" s="124"/>
      <c r="NK454" s="124"/>
      <c r="NL454" s="124"/>
      <c r="NM454" s="125"/>
      <c r="NN454" s="370"/>
    </row>
    <row r="455" spans="1:384" s="121" customFormat="1" ht="10.199999999999999" customHeight="1" thickBot="1" x14ac:dyDescent="0.35">
      <c r="A455" s="116"/>
      <c r="B455" s="389"/>
      <c r="C455" s="425"/>
      <c r="D455" s="126"/>
      <c r="E455" s="321"/>
      <c r="F455" s="321"/>
      <c r="G455" s="321"/>
      <c r="H455" s="127"/>
      <c r="I455" s="429" t="str">
        <f>I420</f>
        <v>BRASSERIE</v>
      </c>
      <c r="J455" s="429"/>
      <c r="K455" s="429"/>
      <c r="L455" s="429"/>
      <c r="M455" s="429"/>
      <c r="N455" s="430"/>
      <c r="O455" s="145" t="str">
        <f>IF('Chiffres et fonctions'!$J$3=1,IF(COUNTIF(O424:O453,2)=0,"",COUNTIF(O424:O453,2)),IF('Chiffres et fonctions'!$J$3=2,IF(COUNTIF(O424:O453,4)=0,"","+ "&amp;(COUNTIF(O424:O453,4))),""))</f>
        <v/>
      </c>
      <c r="P455" s="146" t="str">
        <f>IF('Chiffres et fonctions'!$J$3=1,IF(COUNTIF(P424:P453,2)=0,"",COUNTIF(P424:P453,2)),IF('Chiffres et fonctions'!$J$3=2,IF(COUNTIF(P424:P453,4)=0,"","+ "&amp;(COUNTIF(P424:P453,4))),""))</f>
        <v/>
      </c>
      <c r="Q455" s="145" t="str">
        <f>IF('Chiffres et fonctions'!$J$3=1,IF(COUNTIF(Q424:Q453,2)=0,"",COUNTIF(Q424:Q453,2)),IF('Chiffres et fonctions'!$J$3=2,IF(COUNTIF(Q424:Q453,4)=0,"","+ "&amp;(COUNTIF(Q424:Q453,4))),""))</f>
        <v/>
      </c>
      <c r="R455" s="146" t="str">
        <f>IF('Chiffres et fonctions'!$J$3=1,IF(COUNTIF(R424:R453,2)=0,"",COUNTIF(R424:R453,2)),IF('Chiffres et fonctions'!$J$3=2,IF(COUNTIF(R424:R453,4)=0,"","+ "&amp;(COUNTIF(R424:R453,4))),""))</f>
        <v/>
      </c>
      <c r="S455" s="145" t="str">
        <f>IF('Chiffres et fonctions'!$J$3=1,IF(COUNTIF(S424:S453,2)=0,"",COUNTIF(S424:S453,2)),IF('Chiffres et fonctions'!$J$3=2,IF(COUNTIF(S424:S453,4)=0,"","+ "&amp;(COUNTIF(S424:S453,4))),""))</f>
        <v/>
      </c>
      <c r="T455" s="146" t="str">
        <f>IF('Chiffres et fonctions'!$J$3=1,IF(COUNTIF(T424:T453,2)=0,"",COUNTIF(T424:T453,2)),IF('Chiffres et fonctions'!$J$3=2,IF(COUNTIF(T424:T453,4)=0,"","+ "&amp;(COUNTIF(T424:T453,4))),""))</f>
        <v/>
      </c>
      <c r="U455" s="145" t="str">
        <f>IF('Chiffres et fonctions'!$J$3=1,IF(COUNTIF(U424:U453,2)=0,"",COUNTIF(U424:U453,2)),IF('Chiffres et fonctions'!$J$3=2,IF(COUNTIF(U424:U453,4)=0,"","+ "&amp;(COUNTIF(U424:U453,4))),""))</f>
        <v/>
      </c>
      <c r="V455" s="146" t="str">
        <f>IF('Chiffres et fonctions'!$J$3=1,IF(COUNTIF(V424:V453,2)=0,"",COUNTIF(V424:V453,2)),IF('Chiffres et fonctions'!$J$3=2,IF(COUNTIF(V424:V453,4)=0,"","+ "&amp;(COUNTIF(V424:V453,4))),""))</f>
        <v/>
      </c>
      <c r="W455" s="145" t="str">
        <f>IF('Chiffres et fonctions'!$J$3=1,IF(COUNTIF(W424:W453,2)=0,"",COUNTIF(W424:W453,2)),IF('Chiffres et fonctions'!$J$3=2,IF(COUNTIF(W424:W453,4)=0,"","+ "&amp;(COUNTIF(W424:W453,4))),""))</f>
        <v/>
      </c>
      <c r="X455" s="146" t="str">
        <f>IF('Chiffres et fonctions'!$J$3=1,IF(COUNTIF(X424:X453,2)=0,"",COUNTIF(X424:X453,2)),IF('Chiffres et fonctions'!$J$3=2,IF(COUNTIF(X424:X453,4)=0,"","+ "&amp;(COUNTIF(X424:X453,4))),""))</f>
        <v/>
      </c>
      <c r="Y455" s="145" t="str">
        <f>IF('Chiffres et fonctions'!$J$3=1,IF(COUNTIF(Y424:Y453,2)=0,"",COUNTIF(Y424:Y453,2)),IF('Chiffres et fonctions'!$J$3=2,IF(COUNTIF(Y424:Y453,4)=0,"","+ "&amp;(COUNTIF(Y424:Y453,4))),""))</f>
        <v/>
      </c>
      <c r="Z455" s="146" t="str">
        <f>IF('Chiffres et fonctions'!$J$3=1,IF(COUNTIF(Z424:Z453,2)=0,"",COUNTIF(Z424:Z453,2)),IF('Chiffres et fonctions'!$J$3=2,IF(COUNTIF(Z424:Z453,4)=0,"","+ "&amp;(COUNTIF(Z424:Z453,4))),""))</f>
        <v/>
      </c>
      <c r="AA455" s="145" t="str">
        <f>IF('Chiffres et fonctions'!$J$3=1,IF(COUNTIF(AA424:AA453,2)=0,"",COUNTIF(AA424:AA453,2)),IF('Chiffres et fonctions'!$J$3=2,IF(COUNTIF(AA424:AA453,4)=0,"","+ "&amp;(COUNTIF(AA424:AA453,4))),""))</f>
        <v/>
      </c>
      <c r="AB455" s="146" t="str">
        <f>IF('Chiffres et fonctions'!$J$3=1,IF(COUNTIF(AB424:AB453,2)=0,"",COUNTIF(AB424:AB453,2)),IF('Chiffres et fonctions'!$J$3=2,IF(COUNTIF(AB424:AB453,4)=0,"","+ "&amp;(COUNTIF(AB424:AB453,4))),""))</f>
        <v/>
      </c>
      <c r="AC455" s="145" t="str">
        <f>IF('Chiffres et fonctions'!$J$3=1,IF(COUNTIF(AC424:AC453,2)=0,"",COUNTIF(AC424:AC453,2)),IF('Chiffres et fonctions'!$J$3=2,IF(COUNTIF(AC424:AC453,4)=0,"","+ "&amp;(COUNTIF(AC424:AC453,4))),""))</f>
        <v/>
      </c>
      <c r="AD455" s="146" t="str">
        <f>IF('Chiffres et fonctions'!$J$3=1,IF(COUNTIF(AD424:AD453,2)=0,"",COUNTIF(AD424:AD453,2)),IF('Chiffres et fonctions'!$J$3=2,IF(COUNTIF(AD424:AD453,4)=0,"","+ "&amp;(COUNTIF(AD424:AD453,4))),""))</f>
        <v/>
      </c>
      <c r="AE455" s="145" t="str">
        <f>IF('Chiffres et fonctions'!$J$3=1,IF(COUNTIF(AE424:AE453,2)=0,"",COUNTIF(AE424:AE453,2)),IF('Chiffres et fonctions'!$J$3=2,IF(COUNTIF(AE424:AE453,4)=0,"","+ "&amp;(COUNTIF(AE424:AE453,4))),""))</f>
        <v/>
      </c>
      <c r="AF455" s="146" t="str">
        <f>IF('Chiffres et fonctions'!$J$3=1,IF(COUNTIF(AF424:AF453,2)=0,"",COUNTIF(AF424:AF453,2)),IF('Chiffres et fonctions'!$J$3=2,IF(COUNTIF(AF424:AF453,4)=0,"","+ "&amp;(COUNTIF(AF424:AF453,4))),""))</f>
        <v/>
      </c>
      <c r="AG455" s="145" t="str">
        <f>IF('Chiffres et fonctions'!$J$3=1,IF(COUNTIF(AG424:AG453,2)=0,"",COUNTIF(AG424:AG453,2)),IF('Chiffres et fonctions'!$J$3=2,IF(COUNTIF(AG424:AG453,4)=0,"","+ "&amp;(COUNTIF(AG424:AG453,4))),""))</f>
        <v/>
      </c>
      <c r="AH455" s="146" t="str">
        <f>IF('Chiffres et fonctions'!$J$3=1,IF(COUNTIF(AH424:AH453,2)=0,"",COUNTIF(AH424:AH453,2)),IF('Chiffres et fonctions'!$J$3=2,IF(COUNTIF(AH424:AH453,4)=0,"","+ "&amp;(COUNTIF(AH424:AH453,4))),""))</f>
        <v/>
      </c>
      <c r="AI455" s="145" t="str">
        <f>IF('Chiffres et fonctions'!$J$3=1,IF(COUNTIF(AI424:AI453,2)=0,"",COUNTIF(AI424:AI453,2)),IF('Chiffres et fonctions'!$J$3=2,IF(COUNTIF(AI424:AI453,4)=0,"","+ "&amp;(COUNTIF(AI424:AI453,4))),""))</f>
        <v/>
      </c>
      <c r="AJ455" s="146" t="str">
        <f>IF('Chiffres et fonctions'!$J$3=1,IF(COUNTIF(AJ424:AJ453,2)=0,"",COUNTIF(AJ424:AJ453,2)),IF('Chiffres et fonctions'!$J$3=2,IF(COUNTIF(AJ424:AJ453,4)=0,"","+ "&amp;(COUNTIF(AJ424:AJ453,4))),""))</f>
        <v/>
      </c>
      <c r="AK455" s="145" t="str">
        <f>IF('Chiffres et fonctions'!$J$3=1,IF(COUNTIF(AK424:AK453,2)=0,"",COUNTIF(AK424:AK453,2)),IF('Chiffres et fonctions'!$J$3=2,IF(COUNTIF(AK424:AK453,4)=0,"","+ "&amp;(COUNTIF(AK424:AK453,4))),""))</f>
        <v/>
      </c>
      <c r="AL455" s="146" t="str">
        <f>IF('Chiffres et fonctions'!$J$3=1,IF(COUNTIF(AL424:AL453,2)=0,"",COUNTIF(AL424:AL453,2)),IF('Chiffres et fonctions'!$J$3=2,IF(COUNTIF(AL424:AL453,4)=0,"","+ "&amp;(COUNTIF(AL424:AL453,4))),""))</f>
        <v/>
      </c>
      <c r="AM455" s="145" t="str">
        <f>IF('Chiffres et fonctions'!$J$3=1,IF(COUNTIF(AM424:AM453,2)=0,"",COUNTIF(AM424:AM453,2)),IF('Chiffres et fonctions'!$J$3=2,IF(COUNTIF(AM424:AM453,4)=0,"","+ "&amp;(COUNTIF(AM424:AM453,4))),""))</f>
        <v/>
      </c>
      <c r="AN455" s="146" t="str">
        <f>IF('Chiffres et fonctions'!$J$3=1,IF(COUNTIF(AN424:AN453,2)=0,"",COUNTIF(AN424:AN453,2)),IF('Chiffres et fonctions'!$J$3=2,IF(COUNTIF(AN424:AN453,4)=0,"","+ "&amp;(COUNTIF(AN424:AN453,4))),""))</f>
        <v/>
      </c>
      <c r="AO455" s="145" t="str">
        <f>IF('Chiffres et fonctions'!$J$3=1,IF(COUNTIF(AO424:AO453,2)=0,"",COUNTIF(AO424:AO453,2)),IF('Chiffres et fonctions'!$J$3=2,IF(COUNTIF(AO424:AO453,4)=0,"","+ "&amp;(COUNTIF(AO424:AO453,4))),""))</f>
        <v/>
      </c>
      <c r="AP455" s="146" t="str">
        <f>IF('Chiffres et fonctions'!$J$3=1,IF(COUNTIF(AP424:AP453,2)=0,"",COUNTIF(AP424:AP453,2)),IF('Chiffres et fonctions'!$J$3=2,IF(COUNTIF(AP424:AP453,4)=0,"","+ "&amp;(COUNTIF(AP424:AP453,4))),""))</f>
        <v/>
      </c>
      <c r="AQ455" s="145" t="str">
        <f>IF('Chiffres et fonctions'!$J$3=1,IF(COUNTIF(AQ424:AQ453,2)=0,"",COUNTIF(AQ424:AQ453,2)),IF('Chiffres et fonctions'!$J$3=2,IF(COUNTIF(AQ424:AQ453,4)=0,"","+ "&amp;(COUNTIF(AQ424:AQ453,4))),""))</f>
        <v/>
      </c>
      <c r="AR455" s="146" t="str">
        <f>IF('Chiffres et fonctions'!$J$3=1,IF(COUNTIF(AR424:AR453,2)=0,"",COUNTIF(AR424:AR453,2)),IF('Chiffres et fonctions'!$J$3=2,IF(COUNTIF(AR424:AR453,4)=0,"","+ "&amp;(COUNTIF(AR424:AR453,4))),""))</f>
        <v/>
      </c>
      <c r="AS455" s="145" t="str">
        <f>IF('Chiffres et fonctions'!$J$3=1,IF(COUNTIF(AS424:AS453,2)=0,"",COUNTIF(AS424:AS453,2)),IF('Chiffres et fonctions'!$J$3=2,IF(COUNTIF(AS424:AS453,4)=0,"","+ "&amp;(COUNTIF(AS424:AS453,4))),""))</f>
        <v/>
      </c>
      <c r="AT455" s="146" t="str">
        <f>IF('Chiffres et fonctions'!$J$3=1,IF(COUNTIF(AT424:AT453,2)=0,"",COUNTIF(AT424:AT453,2)),IF('Chiffres et fonctions'!$J$3=2,IF(COUNTIF(AT424:AT453,4)=0,"","+ "&amp;(COUNTIF(AT424:AT453,4))),""))</f>
        <v/>
      </c>
      <c r="AU455" s="145" t="str">
        <f>IF('Chiffres et fonctions'!$J$3=1,IF(COUNTIF(AU424:AU453,2)=0,"",COUNTIF(AU424:AU453,2)),IF('Chiffres et fonctions'!$J$3=2,IF(COUNTIF(AU424:AU453,4)=0,"","+ "&amp;(COUNTIF(AU424:AU453,4))),""))</f>
        <v/>
      </c>
      <c r="AV455" s="146" t="str">
        <f>IF('Chiffres et fonctions'!$J$3=1,IF(COUNTIF(AV424:AV453,2)=0,"",COUNTIF(AV424:AV453,2)),IF('Chiffres et fonctions'!$J$3=2,IF(COUNTIF(AV424:AV453,4)=0,"","+ "&amp;(COUNTIF(AV424:AV453,4))),""))</f>
        <v/>
      </c>
      <c r="AW455" s="145" t="str">
        <f>IF('Chiffres et fonctions'!$J$3=1,IF(COUNTIF(AW424:AW453,2)=0,"",COUNTIF(AW424:AW453,2)),IF('Chiffres et fonctions'!$J$3=2,IF(COUNTIF(AW424:AW453,4)=0,"","+ "&amp;(COUNTIF(AW424:AW453,4))),""))</f>
        <v/>
      </c>
      <c r="AX455" s="146" t="str">
        <f>IF('Chiffres et fonctions'!$J$3=1,IF(COUNTIF(AX424:AX453,2)=0,"",COUNTIF(AX424:AX453,2)),IF('Chiffres et fonctions'!$J$3=2,IF(COUNTIF(AX424:AX453,4)=0,"","+ "&amp;(COUNTIF(AX424:AX453,4))),""))</f>
        <v/>
      </c>
      <c r="AY455" s="145" t="str">
        <f>IF('Chiffres et fonctions'!$J$3=1,IF(COUNTIF(AY424:AY453,2)=0,"",COUNTIF(AY424:AY453,2)),IF('Chiffres et fonctions'!$J$3=2,IF(COUNTIF(AY424:AY453,4)=0,"","+ "&amp;(COUNTIF(AY424:AY453,4))),""))</f>
        <v/>
      </c>
      <c r="AZ455" s="146" t="str">
        <f>IF('Chiffres et fonctions'!$J$3=1,IF(COUNTIF(AZ424:AZ453,2)=0,"",COUNTIF(AZ424:AZ453,2)),IF('Chiffres et fonctions'!$J$3=2,IF(COUNTIF(AZ424:AZ453,4)=0,"","+ "&amp;(COUNTIF(AZ424:AZ453,4))),""))</f>
        <v/>
      </c>
      <c r="BA455" s="145" t="str">
        <f>IF('Chiffres et fonctions'!$J$3=1,IF(COUNTIF(BA424:BA453,2)=0,"",COUNTIF(BA424:BA453,2)),IF('Chiffres et fonctions'!$J$3=2,IF(COUNTIF(BA424:BA453,4)=0,"","+ "&amp;(COUNTIF(BA424:BA453,4))),""))</f>
        <v/>
      </c>
      <c r="BB455" s="146" t="str">
        <f>IF('Chiffres et fonctions'!$J$3=1,IF(COUNTIF(BB424:BB453,2)=0,"",COUNTIF(BB424:BB453,2)),IF('Chiffres et fonctions'!$J$3=2,IF(COUNTIF(BB424:BB453,4)=0,"","+ "&amp;(COUNTIF(BB424:BB453,4))),""))</f>
        <v/>
      </c>
      <c r="BC455" s="128"/>
      <c r="BD455" s="417"/>
      <c r="BE455" s="155"/>
      <c r="BF455" s="156"/>
      <c r="BG455" s="157"/>
      <c r="BH455" s="156"/>
      <c r="BI455" s="156"/>
      <c r="BJ455" s="156"/>
      <c r="BK455" s="282"/>
      <c r="BL455" s="249"/>
      <c r="BM455" s="249"/>
      <c r="BN455" s="249"/>
      <c r="BO455" s="249"/>
      <c r="BP455" s="249"/>
      <c r="BQ455" s="249"/>
      <c r="BR455" s="129"/>
      <c r="BS455" s="129"/>
      <c r="BT455" s="182"/>
      <c r="BU455" s="243"/>
      <c r="BV455" s="239"/>
      <c r="BW455" s="243"/>
      <c r="BX455" s="239"/>
      <c r="BY455" s="130"/>
      <c r="BZ455" s="130"/>
      <c r="CA455" s="130"/>
      <c r="CB455" s="130"/>
      <c r="CC455" s="130"/>
      <c r="CD455" s="130"/>
      <c r="CE455" s="130"/>
      <c r="CF455" s="130"/>
      <c r="CG455" s="130"/>
      <c r="CH455" s="130"/>
      <c r="CI455" s="130"/>
      <c r="CJ455" s="130"/>
      <c r="CK455" s="130"/>
      <c r="CL455" s="130"/>
      <c r="CM455" s="130"/>
      <c r="CN455" s="130"/>
      <c r="CO455" s="130"/>
      <c r="CP455" s="130"/>
      <c r="CQ455" s="130"/>
      <c r="CR455" s="130"/>
      <c r="CS455" s="130"/>
      <c r="CT455" s="130"/>
      <c r="CU455" s="130"/>
      <c r="CV455" s="130"/>
      <c r="CW455" s="130"/>
      <c r="CX455" s="130"/>
      <c r="CY455" s="130"/>
      <c r="CZ455" s="130"/>
      <c r="DA455" s="130"/>
      <c r="DB455" s="130"/>
      <c r="DC455" s="130"/>
      <c r="DD455" s="130"/>
      <c r="DE455" s="130"/>
      <c r="DF455" s="130"/>
      <c r="DG455" s="130"/>
      <c r="DH455" s="130"/>
      <c r="DI455" s="130"/>
      <c r="DJ455" s="130"/>
      <c r="DK455" s="130"/>
      <c r="DL455" s="130"/>
      <c r="DM455" s="130"/>
      <c r="DN455" s="130"/>
      <c r="DO455" s="130"/>
      <c r="DP455" s="130"/>
      <c r="DQ455" s="130"/>
      <c r="DR455" s="130"/>
      <c r="DS455" s="130"/>
      <c r="DT455" s="130"/>
      <c r="DU455" s="130"/>
      <c r="DV455" s="130"/>
      <c r="DW455" s="130"/>
      <c r="DX455" s="130"/>
      <c r="DY455" s="130"/>
      <c r="DZ455" s="130"/>
      <c r="EA455" s="130"/>
      <c r="EB455" s="130"/>
      <c r="EC455" s="130"/>
      <c r="ED455" s="130"/>
      <c r="EE455" s="130"/>
      <c r="EF455" s="130"/>
      <c r="EG455" s="130"/>
      <c r="EH455" s="130"/>
      <c r="EI455" s="130"/>
      <c r="EJ455" s="130"/>
      <c r="EK455" s="130"/>
      <c r="EL455" s="130"/>
      <c r="EM455" s="130"/>
      <c r="EN455" s="130"/>
      <c r="EO455" s="130"/>
      <c r="EP455" s="130"/>
      <c r="EQ455" s="130"/>
      <c r="ER455" s="130"/>
      <c r="ES455" s="130"/>
      <c r="ET455" s="130"/>
      <c r="EU455" s="130"/>
      <c r="EV455" s="130"/>
      <c r="EW455" s="130"/>
      <c r="EX455" s="130"/>
      <c r="EY455" s="130"/>
      <c r="EZ455" s="130"/>
      <c r="FA455" s="130"/>
      <c r="FB455" s="130"/>
      <c r="FC455" s="130"/>
      <c r="FD455" s="130"/>
      <c r="FE455" s="130"/>
      <c r="FF455" s="130"/>
      <c r="FG455" s="130"/>
      <c r="FH455" s="130"/>
      <c r="FI455" s="130"/>
      <c r="FJ455" s="130"/>
      <c r="FK455" s="130"/>
      <c r="FL455" s="130"/>
      <c r="FM455" s="130"/>
      <c r="FN455" s="130"/>
      <c r="FO455" s="130"/>
      <c r="FP455" s="130"/>
      <c r="FQ455" s="130"/>
      <c r="FR455" s="130"/>
      <c r="FS455" s="130"/>
      <c r="FT455" s="130"/>
      <c r="FU455" s="130"/>
      <c r="FV455" s="130"/>
      <c r="FW455" s="130"/>
      <c r="FX455" s="130"/>
      <c r="FY455" s="130"/>
      <c r="FZ455" s="130"/>
      <c r="GA455" s="130"/>
      <c r="GB455" s="130"/>
      <c r="GC455" s="130"/>
      <c r="GD455" s="130"/>
      <c r="GE455" s="130"/>
      <c r="GF455" s="130"/>
      <c r="GG455" s="130"/>
      <c r="GH455" s="130"/>
      <c r="GI455" s="130"/>
      <c r="GJ455" s="130"/>
      <c r="GK455" s="130"/>
      <c r="GL455" s="130"/>
      <c r="GM455" s="130"/>
      <c r="GN455" s="130"/>
      <c r="GO455" s="130"/>
      <c r="GP455" s="130"/>
      <c r="GQ455" s="130"/>
      <c r="GR455" s="130"/>
      <c r="GS455" s="130"/>
      <c r="GT455" s="130"/>
      <c r="GU455" s="130"/>
      <c r="GV455" s="130"/>
      <c r="GW455" s="130"/>
      <c r="GX455" s="130"/>
      <c r="GY455" s="130"/>
      <c r="GZ455" s="130"/>
      <c r="HA455" s="130"/>
      <c r="HB455" s="130"/>
      <c r="HC455" s="130"/>
      <c r="HD455" s="130"/>
      <c r="HE455" s="130"/>
      <c r="HF455" s="130"/>
      <c r="HG455" s="130"/>
      <c r="HH455" s="130"/>
      <c r="HI455" s="130"/>
      <c r="HJ455" s="130"/>
      <c r="HK455" s="130"/>
      <c r="HL455" s="130"/>
      <c r="HM455" s="130"/>
      <c r="HN455" s="130"/>
      <c r="HO455" s="130"/>
      <c r="HP455" s="130"/>
      <c r="HQ455" s="130"/>
      <c r="HR455" s="130"/>
      <c r="HS455" s="130"/>
      <c r="HT455" s="130"/>
      <c r="HU455" s="130"/>
      <c r="HV455" s="130"/>
      <c r="HW455" s="130"/>
      <c r="HX455" s="130"/>
      <c r="HY455" s="130"/>
      <c r="HZ455" s="130"/>
      <c r="IA455" s="130"/>
      <c r="IB455" s="130"/>
      <c r="IC455" s="130"/>
      <c r="ID455" s="130"/>
      <c r="IE455" s="130"/>
      <c r="IF455" s="130"/>
      <c r="IG455" s="130"/>
      <c r="IH455" s="130"/>
      <c r="II455" s="130"/>
      <c r="IJ455" s="130"/>
      <c r="IK455" s="130"/>
      <c r="IL455" s="130"/>
      <c r="IM455" s="130"/>
      <c r="IN455" s="130"/>
      <c r="IO455" s="130"/>
      <c r="IP455" s="130"/>
      <c r="IQ455" s="130"/>
      <c r="IR455" s="130"/>
      <c r="IS455" s="130"/>
      <c r="IT455" s="130"/>
      <c r="IU455" s="130"/>
      <c r="IV455" s="130"/>
      <c r="IW455" s="130"/>
      <c r="IX455" s="130"/>
      <c r="IY455" s="130"/>
      <c r="IZ455" s="130"/>
      <c r="JA455" s="130"/>
      <c r="JB455" s="130"/>
      <c r="JC455" s="130"/>
      <c r="JD455" s="130"/>
      <c r="JE455" s="130"/>
      <c r="JF455" s="130"/>
      <c r="JG455" s="130"/>
      <c r="JH455" s="130"/>
      <c r="JI455" s="130"/>
      <c r="JJ455" s="130"/>
      <c r="JK455" s="130"/>
      <c r="JL455" s="130"/>
      <c r="JM455" s="130"/>
      <c r="JN455" s="130"/>
      <c r="JO455" s="130"/>
      <c r="JP455" s="130"/>
      <c r="JQ455" s="130"/>
      <c r="JR455" s="130"/>
      <c r="JS455" s="130"/>
      <c r="JT455" s="130"/>
      <c r="JU455" s="130"/>
      <c r="JV455" s="130"/>
      <c r="JW455" s="130"/>
      <c r="JX455" s="130"/>
      <c r="JY455" s="130"/>
      <c r="JZ455" s="130"/>
      <c r="KA455" s="130"/>
      <c r="KB455" s="130"/>
      <c r="KC455" s="130"/>
      <c r="KD455" s="130"/>
      <c r="KE455" s="130"/>
      <c r="KF455" s="130"/>
      <c r="KG455" s="130"/>
      <c r="KH455" s="130"/>
      <c r="KI455" s="130"/>
      <c r="KJ455" s="130"/>
      <c r="KK455" s="130"/>
      <c r="KL455" s="130"/>
      <c r="KM455" s="130"/>
      <c r="KN455" s="130"/>
      <c r="KO455" s="130"/>
      <c r="KP455" s="130"/>
      <c r="KQ455" s="130"/>
      <c r="KR455" s="130"/>
      <c r="KS455" s="130"/>
      <c r="KT455" s="130"/>
      <c r="KU455" s="130"/>
      <c r="KV455" s="130"/>
      <c r="KW455" s="130"/>
      <c r="KX455" s="130"/>
      <c r="KY455" s="130"/>
      <c r="KZ455" s="130"/>
      <c r="LA455" s="130"/>
      <c r="LB455" s="130"/>
      <c r="LC455" s="130"/>
      <c r="LD455" s="130"/>
      <c r="LE455" s="130"/>
      <c r="LF455" s="130"/>
      <c r="LG455" s="130"/>
      <c r="LH455" s="130"/>
      <c r="LI455" s="130"/>
      <c r="LJ455" s="130"/>
      <c r="LK455" s="130"/>
      <c r="LL455" s="130"/>
      <c r="LM455" s="130"/>
      <c r="LN455" s="130"/>
      <c r="LO455" s="130"/>
      <c r="LP455" s="130"/>
      <c r="LQ455" s="130"/>
      <c r="LR455" s="130"/>
      <c r="LS455" s="130"/>
      <c r="LT455" s="130"/>
      <c r="LU455" s="130"/>
      <c r="LV455" s="130"/>
      <c r="LW455" s="130"/>
      <c r="LX455" s="130"/>
      <c r="LY455" s="130"/>
      <c r="LZ455" s="130"/>
      <c r="MA455" s="130"/>
      <c r="MB455" s="130"/>
      <c r="MC455" s="130"/>
      <c r="MD455" s="130"/>
      <c r="ME455" s="130"/>
      <c r="MF455" s="130"/>
      <c r="MG455" s="130"/>
      <c r="MH455" s="130"/>
      <c r="MI455" s="130"/>
      <c r="MJ455" s="130"/>
      <c r="MK455" s="130"/>
      <c r="ML455" s="130"/>
      <c r="MM455" s="130"/>
      <c r="MN455" s="130"/>
      <c r="MO455" s="130"/>
      <c r="MP455" s="130"/>
      <c r="MQ455" s="130"/>
      <c r="MS455" s="241"/>
      <c r="MT455" s="374">
        <f>(COUNTA($O424:$BB453)/2)-SUM(MV455:NK455)</f>
        <v>0</v>
      </c>
      <c r="MU455" s="375"/>
      <c r="MV455" s="376">
        <f>SUM(MV424:MW453)</f>
        <v>0</v>
      </c>
      <c r="MW455" s="376"/>
      <c r="MX455" s="376">
        <f>SUM(MX424:MY453)</f>
        <v>0</v>
      </c>
      <c r="MY455" s="376"/>
      <c r="MZ455" s="376">
        <f>SUM(MZ424:NA453)</f>
        <v>0</v>
      </c>
      <c r="NA455" s="376"/>
      <c r="NB455" s="376">
        <f>SUM(NB424:NC453)</f>
        <v>0</v>
      </c>
      <c r="NC455" s="376"/>
      <c r="ND455" s="376">
        <f>SUM(ND424:NE453)</f>
        <v>0</v>
      </c>
      <c r="NE455" s="376"/>
      <c r="NF455" s="376">
        <f>SUM(NF424:NG453)</f>
        <v>0</v>
      </c>
      <c r="NG455" s="376"/>
      <c r="NH455" s="376">
        <f>SUM(NH424:NI453)</f>
        <v>0</v>
      </c>
      <c r="NI455" s="376"/>
      <c r="NJ455" s="376">
        <f>SUM(NJ424:NK453)</f>
        <v>0</v>
      </c>
      <c r="NK455" s="376"/>
      <c r="NL455" s="377">
        <f>SUM(NL424:NM453)</f>
        <v>0</v>
      </c>
      <c r="NM455" s="378"/>
      <c r="NN455" s="370"/>
    </row>
    <row r="456" spans="1:384" s="318" customFormat="1" ht="10.199999999999999" customHeight="1" thickBot="1" x14ac:dyDescent="0.35">
      <c r="A456" s="320"/>
      <c r="B456" s="389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44"/>
      <c r="AJ456" s="44"/>
      <c r="AK456" s="44"/>
      <c r="AL456" s="44"/>
      <c r="AM456" s="44"/>
      <c r="AN456" s="44"/>
      <c r="AO456" s="44"/>
      <c r="AP456" s="44"/>
      <c r="AQ456" s="44"/>
      <c r="AR456" s="44"/>
      <c r="AS456" s="44"/>
      <c r="AT456" s="44"/>
      <c r="AU456" s="44"/>
      <c r="AV456" s="44"/>
      <c r="AW456" s="44"/>
      <c r="AX456" s="44"/>
      <c r="AY456" s="44"/>
      <c r="AZ456" s="44"/>
      <c r="BA456" s="44"/>
      <c r="BB456" s="44"/>
      <c r="BC456" s="44"/>
      <c r="BD456" s="45"/>
      <c r="BE456" s="45"/>
      <c r="BF456" s="45"/>
      <c r="BG456" s="45"/>
      <c r="BH456" s="45"/>
      <c r="BI456" s="45"/>
      <c r="BJ456" s="45"/>
      <c r="BK456" s="241"/>
      <c r="BL456" s="45"/>
      <c r="BM456" s="45"/>
      <c r="BN456" s="45"/>
      <c r="BO456" s="45"/>
      <c r="BP456" s="45"/>
      <c r="BR456" s="45"/>
      <c r="BS456" s="44"/>
      <c r="BT456" s="45"/>
      <c r="BU456" s="240"/>
      <c r="BV456" s="240"/>
      <c r="BW456" s="240"/>
      <c r="BX456" s="240"/>
      <c r="BY456" s="178"/>
      <c r="BZ456" s="178"/>
      <c r="CA456" s="178"/>
      <c r="CB456" s="178"/>
      <c r="CC456" s="178"/>
      <c r="CD456" s="178"/>
      <c r="CE456" s="178"/>
      <c r="CF456" s="178"/>
      <c r="CG456" s="178"/>
      <c r="CH456" s="178"/>
      <c r="CI456" s="178"/>
      <c r="CJ456" s="178"/>
      <c r="CK456" s="178"/>
      <c r="CL456" s="178"/>
      <c r="CM456" s="178"/>
      <c r="CN456" s="178"/>
      <c r="CO456" s="178"/>
      <c r="CP456" s="178"/>
      <c r="CQ456" s="178"/>
      <c r="CR456" s="178"/>
      <c r="CS456" s="178"/>
      <c r="CT456" s="178"/>
      <c r="CU456" s="178"/>
      <c r="CV456" s="178"/>
      <c r="CW456" s="178"/>
      <c r="CX456" s="178"/>
      <c r="CY456" s="178"/>
      <c r="CZ456" s="178"/>
      <c r="DA456" s="178"/>
      <c r="DB456" s="178"/>
      <c r="DC456" s="178"/>
      <c r="DD456" s="178"/>
      <c r="DE456" s="178"/>
      <c r="DF456" s="319"/>
      <c r="DG456" s="319"/>
      <c r="DH456" s="319"/>
      <c r="DI456" s="319"/>
      <c r="DJ456" s="319"/>
      <c r="DK456" s="319"/>
      <c r="DL456" s="319"/>
      <c r="DM456" s="319"/>
      <c r="DN456" s="319"/>
      <c r="DO456" s="319"/>
      <c r="DP456" s="319"/>
      <c r="DQ456" s="319"/>
      <c r="DR456" s="319"/>
      <c r="DS456" s="319"/>
      <c r="DT456" s="319"/>
      <c r="DU456" s="319"/>
      <c r="DV456" s="319"/>
      <c r="DW456" s="319"/>
      <c r="DX456" s="319"/>
      <c r="DY456" s="319"/>
      <c r="DZ456" s="319"/>
      <c r="EA456" s="319"/>
      <c r="EB456" s="319"/>
      <c r="EC456" s="319"/>
      <c r="ED456" s="319"/>
      <c r="EE456" s="319"/>
      <c r="EF456" s="319"/>
      <c r="EG456" s="319"/>
      <c r="EH456" s="319"/>
      <c r="EI456" s="319"/>
      <c r="EJ456" s="319"/>
      <c r="EK456" s="319"/>
      <c r="EL456" s="319"/>
      <c r="EM456" s="319"/>
      <c r="EN456" s="319"/>
      <c r="EO456" s="319"/>
      <c r="EP456" s="319"/>
      <c r="EQ456" s="319"/>
      <c r="ER456" s="319"/>
      <c r="ES456" s="319"/>
      <c r="ET456" s="319"/>
      <c r="EU456" s="319"/>
      <c r="EV456" s="380"/>
      <c r="EW456" s="380"/>
      <c r="EX456" s="380"/>
      <c r="EY456" s="380"/>
      <c r="EZ456" s="380"/>
      <c r="FA456" s="380"/>
      <c r="FB456" s="380"/>
      <c r="FC456" s="380"/>
      <c r="FD456" s="380"/>
      <c r="FE456" s="380"/>
      <c r="FF456" s="380"/>
      <c r="FG456" s="380"/>
      <c r="FH456" s="380"/>
      <c r="FI456" s="380"/>
      <c r="FJ456" s="380"/>
      <c r="FK456" s="380"/>
      <c r="FL456" s="380"/>
      <c r="FM456" s="380"/>
      <c r="FN456" s="380"/>
      <c r="FO456" s="380"/>
      <c r="FP456" s="380"/>
      <c r="FQ456" s="380"/>
      <c r="FR456" s="380"/>
      <c r="FS456" s="380"/>
      <c r="FT456" s="380"/>
      <c r="FU456" s="380"/>
      <c r="FV456" s="380"/>
      <c r="FW456" s="380"/>
      <c r="FX456" s="380"/>
      <c r="FY456" s="380"/>
      <c r="FZ456" s="380"/>
      <c r="GA456" s="380"/>
      <c r="GB456" s="380"/>
      <c r="GC456" s="380"/>
      <c r="GD456" s="380"/>
      <c r="GE456" s="380"/>
      <c r="GF456" s="380"/>
      <c r="GG456" s="380"/>
      <c r="GH456" s="380"/>
      <c r="GI456" s="380"/>
      <c r="GJ456" s="319"/>
      <c r="GK456" s="380"/>
      <c r="GL456" s="380"/>
      <c r="GM456" s="380"/>
      <c r="GN456" s="380"/>
      <c r="GO456" s="380"/>
      <c r="GP456" s="380"/>
      <c r="GQ456" s="380"/>
      <c r="GR456" s="380"/>
      <c r="GS456" s="380"/>
      <c r="GT456" s="380"/>
      <c r="GU456" s="380"/>
      <c r="GV456" s="380"/>
      <c r="GW456" s="380"/>
      <c r="GX456" s="380"/>
      <c r="GY456" s="380"/>
      <c r="GZ456" s="380"/>
      <c r="HA456" s="380"/>
      <c r="HB456" s="380"/>
      <c r="HC456" s="380"/>
      <c r="HD456" s="380"/>
      <c r="HE456" s="380"/>
      <c r="HF456" s="380"/>
      <c r="HG456" s="380"/>
      <c r="HH456" s="380"/>
      <c r="HI456" s="380"/>
      <c r="HJ456" s="380"/>
      <c r="HK456" s="380"/>
      <c r="HL456" s="380"/>
      <c r="HM456" s="380"/>
      <c r="HN456" s="380"/>
      <c r="HO456" s="380"/>
      <c r="HP456" s="380"/>
      <c r="HQ456" s="380"/>
      <c r="HR456" s="380"/>
      <c r="HS456" s="380"/>
      <c r="HT456" s="380"/>
      <c r="HU456" s="380"/>
      <c r="HV456" s="380"/>
      <c r="HW456" s="380"/>
      <c r="HX456" s="380"/>
      <c r="HY456" s="319"/>
      <c r="HZ456" s="380"/>
      <c r="IA456" s="380"/>
      <c r="IB456" s="380"/>
      <c r="IC456" s="380"/>
      <c r="ID456" s="380"/>
      <c r="IE456" s="380"/>
      <c r="IF456" s="380"/>
      <c r="IG456" s="380"/>
      <c r="IH456" s="380"/>
      <c r="II456" s="380"/>
      <c r="IJ456" s="380"/>
      <c r="IK456" s="380"/>
      <c r="IL456" s="380"/>
      <c r="IM456" s="380"/>
      <c r="IN456" s="380"/>
      <c r="IO456" s="380"/>
      <c r="IP456" s="380"/>
      <c r="IQ456" s="380"/>
      <c r="IR456" s="380"/>
      <c r="IS456" s="380"/>
      <c r="IT456" s="380"/>
      <c r="IU456" s="380"/>
      <c r="IV456" s="380"/>
      <c r="IW456" s="380"/>
      <c r="IX456" s="380"/>
      <c r="IY456" s="380"/>
      <c r="IZ456" s="380"/>
      <c r="JA456" s="380"/>
      <c r="JB456" s="380"/>
      <c r="JC456" s="380"/>
      <c r="JD456" s="380"/>
      <c r="JE456" s="380"/>
      <c r="JF456" s="380"/>
      <c r="JG456" s="380"/>
      <c r="JH456" s="380"/>
      <c r="JI456" s="380"/>
      <c r="JJ456" s="380"/>
      <c r="JK456" s="380"/>
      <c r="JL456" s="380"/>
      <c r="JM456" s="380"/>
      <c r="JN456" s="319"/>
      <c r="JO456" s="380"/>
      <c r="JP456" s="380"/>
      <c r="JQ456" s="380"/>
      <c r="JR456" s="380"/>
      <c r="JS456" s="380"/>
      <c r="JT456" s="380"/>
      <c r="JU456" s="380"/>
      <c r="JV456" s="380"/>
      <c r="JW456" s="380"/>
      <c r="JX456" s="380"/>
      <c r="JY456" s="380"/>
      <c r="JZ456" s="380"/>
      <c r="KA456" s="380"/>
      <c r="KB456" s="380"/>
      <c r="KC456" s="380"/>
      <c r="KD456" s="380"/>
      <c r="KE456" s="380"/>
      <c r="KF456" s="380"/>
      <c r="KG456" s="380"/>
      <c r="KH456" s="380"/>
      <c r="KI456" s="380"/>
      <c r="KJ456" s="380"/>
      <c r="KK456" s="380"/>
      <c r="KL456" s="380"/>
      <c r="KM456" s="380"/>
      <c r="KN456" s="380"/>
      <c r="KO456" s="380"/>
      <c r="KP456" s="380"/>
      <c r="KQ456" s="380"/>
      <c r="KR456" s="380"/>
      <c r="KS456" s="380"/>
      <c r="KT456" s="380"/>
      <c r="KU456" s="380"/>
      <c r="KV456" s="380"/>
      <c r="KW456" s="380"/>
      <c r="KX456" s="380"/>
      <c r="KY456" s="380"/>
      <c r="KZ456" s="380"/>
      <c r="LA456" s="380"/>
      <c r="LB456" s="380"/>
      <c r="LC456" s="319"/>
      <c r="LD456" s="380"/>
      <c r="LE456" s="380"/>
      <c r="LF456" s="380"/>
      <c r="LG456" s="380"/>
      <c r="LH456" s="380"/>
      <c r="LI456" s="380"/>
      <c r="LJ456" s="380"/>
      <c r="LK456" s="380"/>
      <c r="LL456" s="380"/>
      <c r="LM456" s="380"/>
      <c r="LN456" s="380"/>
      <c r="LO456" s="380"/>
      <c r="LP456" s="380"/>
      <c r="LQ456" s="380"/>
      <c r="LR456" s="380"/>
      <c r="LS456" s="380"/>
      <c r="LT456" s="380"/>
      <c r="LU456" s="380"/>
      <c r="LV456" s="380"/>
      <c r="LW456" s="380"/>
      <c r="LX456" s="380"/>
      <c r="LY456" s="380"/>
      <c r="LZ456" s="380"/>
      <c r="MA456" s="380"/>
      <c r="MB456" s="380"/>
      <c r="MC456" s="380"/>
      <c r="MD456" s="380"/>
      <c r="ME456" s="380"/>
      <c r="MF456" s="380"/>
      <c r="MG456" s="380"/>
      <c r="MH456" s="380"/>
      <c r="MI456" s="380"/>
      <c r="MJ456" s="380"/>
      <c r="MK456" s="380"/>
      <c r="ML456" s="380"/>
      <c r="MM456" s="380"/>
      <c r="MN456" s="380"/>
      <c r="MO456" s="380"/>
      <c r="MP456" s="380"/>
      <c r="MQ456" s="380"/>
      <c r="MS456" s="241"/>
      <c r="MT456" s="367"/>
      <c r="MU456" s="367"/>
      <c r="MV456" s="367"/>
      <c r="MW456" s="367"/>
      <c r="MX456" s="367"/>
      <c r="MY456" s="367"/>
      <c r="MZ456" s="367"/>
      <c r="NA456" s="367"/>
      <c r="NB456" s="367"/>
      <c r="NC456" s="367"/>
      <c r="ND456" s="367"/>
      <c r="NE456" s="367"/>
      <c r="NF456" s="367"/>
      <c r="NG456" s="367"/>
      <c r="NH456" s="367"/>
      <c r="NI456" s="367"/>
      <c r="NJ456" s="367"/>
      <c r="NK456" s="367"/>
      <c r="NL456" s="367"/>
      <c r="NM456" s="367"/>
      <c r="NN456" s="370"/>
    </row>
    <row r="457" spans="1:384" s="318" customFormat="1" ht="18" customHeight="1" thickBot="1" x14ac:dyDescent="0.35">
      <c r="A457" s="26">
        <v>14</v>
      </c>
      <c r="B457" s="389"/>
      <c r="C457" s="415">
        <f>Conges!$B$16</f>
        <v>44909</v>
      </c>
      <c r="D457" s="416"/>
      <c r="E457" s="416"/>
      <c r="F457" s="416"/>
      <c r="G457" s="416"/>
      <c r="H457" s="416"/>
      <c r="I457" s="416"/>
      <c r="J457" s="416"/>
      <c r="K457" s="416"/>
      <c r="L457" s="416"/>
      <c r="M457" s="416"/>
      <c r="N457" s="416"/>
      <c r="O457" s="416"/>
      <c r="P457" s="416"/>
      <c r="Q457" s="416"/>
      <c r="R457" s="416"/>
      <c r="S457" s="416"/>
      <c r="T457" s="416"/>
      <c r="U457" s="416"/>
      <c r="V457" s="416"/>
      <c r="W457" s="416"/>
      <c r="X457" s="416"/>
      <c r="Y457" s="416"/>
      <c r="Z457" s="416"/>
      <c r="AA457" s="416"/>
      <c r="AB457" s="416"/>
      <c r="AC457" s="416"/>
      <c r="AD457" s="416"/>
      <c r="AE457" s="416"/>
      <c r="AF457" s="416"/>
      <c r="AG457" s="416"/>
      <c r="AH457" s="416"/>
      <c r="AI457" s="416"/>
      <c r="AJ457" s="416"/>
      <c r="AK457" s="416"/>
      <c r="AL457" s="416"/>
      <c r="AM457" s="416"/>
      <c r="AN457" s="416"/>
      <c r="AO457" s="416"/>
      <c r="AP457" s="416"/>
      <c r="AQ457" s="416"/>
      <c r="AR457" s="416"/>
      <c r="AS457" s="416"/>
      <c r="AT457" s="416"/>
      <c r="AU457" s="416"/>
      <c r="AV457" s="416"/>
      <c r="AW457" s="416"/>
      <c r="AX457" s="416"/>
      <c r="AY457" s="416"/>
      <c r="AZ457" s="416"/>
      <c r="BA457" s="416"/>
      <c r="BB457" s="416"/>
      <c r="BC457" s="416"/>
      <c r="BD457" s="417"/>
      <c r="BE457" s="418" t="str">
        <f>$BE$2</f>
        <v>H / jour</v>
      </c>
      <c r="BF457" s="419"/>
      <c r="BG457" s="421"/>
      <c r="BH457" s="350" t="s">
        <v>54</v>
      </c>
      <c r="BI457" s="350"/>
      <c r="BJ457" s="350" t="str">
        <f>$BJ$2</f>
        <v>Cumul moyen iddéal</v>
      </c>
      <c r="BK457" s="348"/>
      <c r="BL457" s="350" t="s">
        <v>69</v>
      </c>
      <c r="BM457" s="350" t="s">
        <v>70</v>
      </c>
      <c r="BN457" s="350" t="s">
        <v>73</v>
      </c>
      <c r="BO457" s="350" t="s">
        <v>74</v>
      </c>
      <c r="BP457" s="350" t="s">
        <v>71</v>
      </c>
      <c r="BQ457" s="350" t="s">
        <v>72</v>
      </c>
      <c r="BR457" s="356" t="s">
        <v>62</v>
      </c>
      <c r="BS457" s="359" t="s">
        <v>68</v>
      </c>
      <c r="BT457" s="358"/>
      <c r="BU457" s="354" t="str">
        <f>BU$2</f>
        <v>Heures Pointés Reel +ind</v>
      </c>
      <c r="BV457" s="352" t="str">
        <f>BV$2</f>
        <v>Heures Cumules Reel + ind</v>
      </c>
      <c r="BW457" s="354"/>
      <c r="BX457" s="352"/>
      <c r="BY457" s="178"/>
      <c r="BZ457" s="178"/>
      <c r="CA457" s="178"/>
      <c r="CB457" s="178"/>
      <c r="CC457" s="178"/>
      <c r="CD457" s="178"/>
      <c r="CE457" s="178"/>
      <c r="CF457" s="178"/>
      <c r="CG457" s="178"/>
      <c r="CH457" s="178"/>
      <c r="CI457" s="178"/>
      <c r="CJ457" s="178"/>
      <c r="CK457" s="178"/>
      <c r="CL457" s="178"/>
      <c r="CM457" s="178"/>
      <c r="CN457" s="178"/>
      <c r="CO457" s="178"/>
      <c r="CP457" s="178"/>
      <c r="CQ457" s="178"/>
      <c r="CR457" s="178"/>
      <c r="CS457" s="178"/>
      <c r="CT457" s="178"/>
      <c r="CU457" s="178"/>
      <c r="CV457" s="178"/>
      <c r="CW457" s="178"/>
      <c r="CX457" s="178"/>
      <c r="CY457" s="178"/>
      <c r="CZ457" s="178"/>
      <c r="DA457" s="178"/>
      <c r="DB457" s="178"/>
      <c r="DC457" s="178"/>
      <c r="DD457" s="178"/>
      <c r="DE457" s="178"/>
      <c r="DF457" s="319"/>
      <c r="DG457" s="319"/>
      <c r="DH457" s="319"/>
      <c r="DI457" s="319"/>
      <c r="DJ457" s="319"/>
      <c r="DK457" s="319"/>
      <c r="DL457" s="319"/>
      <c r="DM457" s="319"/>
      <c r="DN457" s="319"/>
      <c r="DO457" s="319"/>
      <c r="DP457" s="319"/>
      <c r="DQ457" s="319"/>
      <c r="DR457" s="319"/>
      <c r="DS457" s="319"/>
      <c r="DT457" s="319"/>
      <c r="DU457" s="319"/>
      <c r="DV457" s="319"/>
      <c r="DW457" s="319"/>
      <c r="DX457" s="319"/>
      <c r="DY457" s="319"/>
      <c r="DZ457" s="319"/>
      <c r="EA457" s="319"/>
      <c r="EB457" s="319"/>
      <c r="EC457" s="319"/>
      <c r="ED457" s="319"/>
      <c r="EE457" s="319"/>
      <c r="EF457" s="319"/>
      <c r="EG457" s="319"/>
      <c r="EH457" s="319"/>
      <c r="EI457" s="319"/>
      <c r="EJ457" s="319"/>
      <c r="EK457" s="319"/>
      <c r="EL457" s="319"/>
      <c r="EM457" s="319"/>
      <c r="EN457" s="319"/>
      <c r="EO457" s="319"/>
      <c r="EP457" s="319"/>
      <c r="EQ457" s="319"/>
      <c r="ER457" s="319"/>
      <c r="ES457" s="319"/>
      <c r="ET457" s="319"/>
      <c r="EU457" s="319"/>
      <c r="EV457" s="380"/>
      <c r="EW457" s="380"/>
      <c r="EX457" s="380"/>
      <c r="EY457" s="380"/>
      <c r="EZ457" s="380"/>
      <c r="FA457" s="380"/>
      <c r="FB457" s="380"/>
      <c r="FC457" s="380"/>
      <c r="FD457" s="380"/>
      <c r="FE457" s="380"/>
      <c r="FF457" s="380"/>
      <c r="FG457" s="380"/>
      <c r="FH457" s="380"/>
      <c r="FI457" s="380"/>
      <c r="FJ457" s="380"/>
      <c r="FK457" s="380"/>
      <c r="FL457" s="380"/>
      <c r="FM457" s="380"/>
      <c r="FN457" s="380"/>
      <c r="FO457" s="380"/>
      <c r="FP457" s="380"/>
      <c r="FQ457" s="380"/>
      <c r="FR457" s="380"/>
      <c r="FS457" s="380"/>
      <c r="FT457" s="380"/>
      <c r="FU457" s="380"/>
      <c r="FV457" s="380"/>
      <c r="FW457" s="380"/>
      <c r="FX457" s="380"/>
      <c r="FY457" s="380"/>
      <c r="FZ457" s="380"/>
      <c r="GA457" s="380"/>
      <c r="GB457" s="380"/>
      <c r="GC457" s="380"/>
      <c r="GD457" s="380"/>
      <c r="GE457" s="380"/>
      <c r="GF457" s="380"/>
      <c r="GG457" s="380"/>
      <c r="GH457" s="380"/>
      <c r="GI457" s="380"/>
      <c r="GJ457" s="319"/>
      <c r="GK457" s="380"/>
      <c r="GL457" s="380"/>
      <c r="GM457" s="380"/>
      <c r="GN457" s="380"/>
      <c r="GO457" s="380"/>
      <c r="GP457" s="380"/>
      <c r="GQ457" s="380"/>
      <c r="GR457" s="380"/>
      <c r="GS457" s="380"/>
      <c r="GT457" s="380"/>
      <c r="GU457" s="380"/>
      <c r="GV457" s="380"/>
      <c r="GW457" s="380"/>
      <c r="GX457" s="380"/>
      <c r="GY457" s="380"/>
      <c r="GZ457" s="380"/>
      <c r="HA457" s="380"/>
      <c r="HB457" s="380"/>
      <c r="HC457" s="380"/>
      <c r="HD457" s="380"/>
      <c r="HE457" s="380"/>
      <c r="HF457" s="380"/>
      <c r="HG457" s="380"/>
      <c r="HH457" s="380"/>
      <c r="HI457" s="380"/>
      <c r="HJ457" s="380"/>
      <c r="HK457" s="380"/>
      <c r="HL457" s="380"/>
      <c r="HM457" s="380"/>
      <c r="HN457" s="380"/>
      <c r="HO457" s="380"/>
      <c r="HP457" s="380"/>
      <c r="HQ457" s="380"/>
      <c r="HR457" s="380"/>
      <c r="HS457" s="380"/>
      <c r="HT457" s="380"/>
      <c r="HU457" s="380"/>
      <c r="HV457" s="380"/>
      <c r="HW457" s="380"/>
      <c r="HX457" s="380"/>
      <c r="HY457" s="319"/>
      <c r="HZ457" s="380"/>
      <c r="IA457" s="380"/>
      <c r="IB457" s="380"/>
      <c r="IC457" s="380"/>
      <c r="ID457" s="380"/>
      <c r="IE457" s="380"/>
      <c r="IF457" s="380"/>
      <c r="IG457" s="380"/>
      <c r="IH457" s="380"/>
      <c r="II457" s="380"/>
      <c r="IJ457" s="380"/>
      <c r="IK457" s="380"/>
      <c r="IL457" s="380"/>
      <c r="IM457" s="380"/>
      <c r="IN457" s="380"/>
      <c r="IO457" s="380"/>
      <c r="IP457" s="380"/>
      <c r="IQ457" s="380"/>
      <c r="IR457" s="380"/>
      <c r="IS457" s="380"/>
      <c r="IT457" s="380"/>
      <c r="IU457" s="380"/>
      <c r="IV457" s="380"/>
      <c r="IW457" s="380"/>
      <c r="IX457" s="380"/>
      <c r="IY457" s="380"/>
      <c r="IZ457" s="380"/>
      <c r="JA457" s="380"/>
      <c r="JB457" s="380"/>
      <c r="JC457" s="380"/>
      <c r="JD457" s="380"/>
      <c r="JE457" s="380"/>
      <c r="JF457" s="380"/>
      <c r="JG457" s="380"/>
      <c r="JH457" s="380"/>
      <c r="JI457" s="380"/>
      <c r="JJ457" s="380"/>
      <c r="JK457" s="380"/>
      <c r="JL457" s="380"/>
      <c r="JM457" s="380"/>
      <c r="JN457" s="319"/>
      <c r="JO457" s="380"/>
      <c r="JP457" s="380"/>
      <c r="JQ457" s="380"/>
      <c r="JR457" s="380"/>
      <c r="JS457" s="380"/>
      <c r="JT457" s="380"/>
      <c r="JU457" s="380"/>
      <c r="JV457" s="380"/>
      <c r="JW457" s="380"/>
      <c r="JX457" s="380"/>
      <c r="JY457" s="380"/>
      <c r="JZ457" s="380"/>
      <c r="KA457" s="380"/>
      <c r="KB457" s="380"/>
      <c r="KC457" s="380"/>
      <c r="KD457" s="380"/>
      <c r="KE457" s="380"/>
      <c r="KF457" s="380"/>
      <c r="KG457" s="380"/>
      <c r="KH457" s="380"/>
      <c r="KI457" s="380"/>
      <c r="KJ457" s="380"/>
      <c r="KK457" s="380"/>
      <c r="KL457" s="380"/>
      <c r="KM457" s="380"/>
      <c r="KN457" s="380"/>
      <c r="KO457" s="380"/>
      <c r="KP457" s="380"/>
      <c r="KQ457" s="380"/>
      <c r="KR457" s="380"/>
      <c r="KS457" s="380"/>
      <c r="KT457" s="380"/>
      <c r="KU457" s="380"/>
      <c r="KV457" s="380"/>
      <c r="KW457" s="380"/>
      <c r="KX457" s="380"/>
      <c r="KY457" s="380"/>
      <c r="KZ457" s="380"/>
      <c r="LA457" s="380"/>
      <c r="LB457" s="380"/>
      <c r="LC457" s="319"/>
      <c r="LD457" s="380"/>
      <c r="LE457" s="380"/>
      <c r="LF457" s="380"/>
      <c r="LG457" s="380"/>
      <c r="LH457" s="380"/>
      <c r="LI457" s="380"/>
      <c r="LJ457" s="380"/>
      <c r="LK457" s="380"/>
      <c r="LL457" s="380"/>
      <c r="LM457" s="380"/>
      <c r="LN457" s="380"/>
      <c r="LO457" s="380"/>
      <c r="LP457" s="380"/>
      <c r="LQ457" s="380"/>
      <c r="LR457" s="380"/>
      <c r="LS457" s="380"/>
      <c r="LT457" s="380"/>
      <c r="LU457" s="380"/>
      <c r="LV457" s="380"/>
      <c r="LW457" s="380"/>
      <c r="LX457" s="380"/>
      <c r="LY457" s="380"/>
      <c r="LZ457" s="380"/>
      <c r="MA457" s="380"/>
      <c r="MB457" s="380"/>
      <c r="MC457" s="380"/>
      <c r="MD457" s="380"/>
      <c r="ME457" s="380"/>
      <c r="MF457" s="380"/>
      <c r="MG457" s="380"/>
      <c r="MH457" s="380"/>
      <c r="MI457" s="380"/>
      <c r="MJ457" s="380"/>
      <c r="MK457" s="380"/>
      <c r="ML457" s="380"/>
      <c r="MM457" s="380"/>
      <c r="MN457" s="380"/>
      <c r="MO457" s="380"/>
      <c r="MP457" s="380"/>
      <c r="MQ457" s="380"/>
      <c r="MS457" s="241"/>
      <c r="MT457" s="423" t="s">
        <v>12</v>
      </c>
      <c r="MU457" s="423"/>
      <c r="MV457" s="423"/>
      <c r="MW457" s="423"/>
      <c r="MX457" s="423"/>
      <c r="MY457" s="423"/>
      <c r="MZ457" s="423"/>
      <c r="NA457" s="423"/>
      <c r="NB457" s="423"/>
      <c r="NC457" s="423"/>
      <c r="ND457" s="423"/>
      <c r="NE457" s="423"/>
      <c r="NF457" s="423"/>
      <c r="NG457" s="423"/>
      <c r="NH457" s="423"/>
      <c r="NI457" s="423"/>
      <c r="NJ457" s="423"/>
      <c r="NK457" s="423"/>
      <c r="NL457" s="423"/>
      <c r="NM457" s="423"/>
      <c r="NN457" s="370"/>
      <c r="NR457" s="361" t="s">
        <v>56</v>
      </c>
      <c r="NS457" s="361"/>
      <c r="NT457" s="361"/>
    </row>
    <row r="458" spans="1:384" s="318" customFormat="1" ht="10.199999999999999" customHeight="1" x14ac:dyDescent="0.25">
      <c r="A458" s="25"/>
      <c r="B458" s="389"/>
      <c r="C458" s="424">
        <f>C457</f>
        <v>44909</v>
      </c>
      <c r="D458" s="16"/>
      <c r="E458" s="409" t="str">
        <f>$E$3</f>
        <v>Sans Renfort</v>
      </c>
      <c r="F458" s="409"/>
      <c r="G458" s="409"/>
      <c r="H458" s="10"/>
      <c r="I458" s="10"/>
      <c r="J458" s="10"/>
      <c r="K458" s="10"/>
      <c r="L458" s="10"/>
      <c r="M458" s="10"/>
      <c r="N458" s="367">
        <v>7</v>
      </c>
      <c r="O458" s="367"/>
      <c r="P458" s="367">
        <v>8</v>
      </c>
      <c r="Q458" s="367"/>
      <c r="R458" s="367">
        <v>9</v>
      </c>
      <c r="S458" s="367"/>
      <c r="T458" s="367">
        <v>10</v>
      </c>
      <c r="U458" s="367"/>
      <c r="V458" s="367">
        <v>11</v>
      </c>
      <c r="W458" s="367"/>
      <c r="X458" s="367">
        <v>12</v>
      </c>
      <c r="Y458" s="367"/>
      <c r="Z458" s="367">
        <v>13</v>
      </c>
      <c r="AA458" s="367"/>
      <c r="AB458" s="367">
        <v>14</v>
      </c>
      <c r="AC458" s="367"/>
      <c r="AD458" s="367">
        <v>15</v>
      </c>
      <c r="AE458" s="367"/>
      <c r="AF458" s="367">
        <v>16</v>
      </c>
      <c r="AG458" s="367"/>
      <c r="AH458" s="367">
        <v>17</v>
      </c>
      <c r="AI458" s="367"/>
      <c r="AJ458" s="367">
        <v>18</v>
      </c>
      <c r="AK458" s="367"/>
      <c r="AL458" s="367">
        <v>19</v>
      </c>
      <c r="AM458" s="367"/>
      <c r="AN458" s="367">
        <v>20</v>
      </c>
      <c r="AO458" s="367"/>
      <c r="AP458" s="367">
        <v>21</v>
      </c>
      <c r="AQ458" s="367"/>
      <c r="AR458" s="367">
        <v>22</v>
      </c>
      <c r="AS458" s="367"/>
      <c r="AT458" s="367">
        <v>23</v>
      </c>
      <c r="AU458" s="367"/>
      <c r="AV458" s="367">
        <v>24</v>
      </c>
      <c r="AW458" s="367"/>
      <c r="AX458" s="367">
        <v>1</v>
      </c>
      <c r="AY458" s="367"/>
      <c r="AZ458" s="367">
        <v>2</v>
      </c>
      <c r="BA458" s="367"/>
      <c r="BB458" s="367">
        <v>3</v>
      </c>
      <c r="BC458" s="410"/>
      <c r="BD458" s="417"/>
      <c r="BE458" s="420"/>
      <c r="BF458" s="358"/>
      <c r="BG458" s="422"/>
      <c r="BH458" s="351"/>
      <c r="BI458" s="351"/>
      <c r="BJ458" s="351"/>
      <c r="BK458" s="349"/>
      <c r="BL458" s="351"/>
      <c r="BM458" s="351"/>
      <c r="BN458" s="351"/>
      <c r="BO458" s="351"/>
      <c r="BP458" s="351"/>
      <c r="BQ458" s="351"/>
      <c r="BR458" s="357"/>
      <c r="BS458" s="360"/>
      <c r="BT458" s="358"/>
      <c r="BU458" s="355"/>
      <c r="BV458" s="353"/>
      <c r="BW458" s="355"/>
      <c r="BX458" s="353"/>
      <c r="BY458" s="319"/>
      <c r="BZ458" s="319"/>
      <c r="CA458" s="319"/>
      <c r="CB458" s="319"/>
      <c r="CC458" s="319"/>
      <c r="CD458" s="319"/>
      <c r="CE458" s="319"/>
      <c r="CF458" s="319"/>
      <c r="CG458" s="319"/>
      <c r="CH458" s="319"/>
      <c r="CI458" s="319"/>
      <c r="CJ458" s="319"/>
      <c r="CK458" s="319"/>
      <c r="CL458" s="319"/>
      <c r="CM458" s="319"/>
      <c r="CN458" s="319"/>
      <c r="CO458" s="319"/>
      <c r="CP458" s="319"/>
      <c r="CQ458" s="319"/>
      <c r="CR458" s="319"/>
      <c r="CS458" s="319"/>
      <c r="CT458" s="319"/>
      <c r="CU458" s="319"/>
      <c r="CV458" s="319"/>
      <c r="CW458" s="319"/>
      <c r="CX458" s="319"/>
      <c r="CY458" s="319"/>
      <c r="CZ458" s="319"/>
      <c r="DA458" s="319"/>
      <c r="DB458" s="319"/>
      <c r="DC458" s="319"/>
      <c r="DD458" s="319"/>
      <c r="DE458" s="319"/>
      <c r="DF458" s="319"/>
      <c r="DG458" s="319"/>
      <c r="DH458" s="319"/>
      <c r="DI458" s="319"/>
      <c r="DJ458" s="319"/>
      <c r="DK458" s="319"/>
      <c r="DL458" s="319"/>
      <c r="DM458" s="319"/>
      <c r="DN458" s="319"/>
      <c r="DO458" s="319"/>
      <c r="DP458" s="319"/>
      <c r="DQ458" s="319"/>
      <c r="DR458" s="319"/>
      <c r="DS458" s="319"/>
      <c r="DT458" s="319"/>
      <c r="DU458" s="319"/>
      <c r="DV458" s="319"/>
      <c r="DW458" s="319"/>
      <c r="DX458" s="319"/>
      <c r="DY458" s="319"/>
      <c r="DZ458" s="319"/>
      <c r="EA458" s="319"/>
      <c r="EB458" s="319"/>
      <c r="EC458" s="319"/>
      <c r="ED458" s="319"/>
      <c r="EE458" s="319"/>
      <c r="EF458" s="319"/>
      <c r="EG458" s="319"/>
      <c r="EH458" s="319"/>
      <c r="EI458" s="319"/>
      <c r="EJ458" s="319"/>
      <c r="EK458" s="319"/>
      <c r="EL458" s="319"/>
      <c r="EM458" s="319"/>
      <c r="EN458" s="319"/>
      <c r="EO458" s="319"/>
      <c r="EP458" s="319"/>
      <c r="EQ458" s="319"/>
      <c r="ER458" s="319"/>
      <c r="ES458" s="319"/>
      <c r="ET458" s="319"/>
      <c r="EU458" s="319"/>
      <c r="EV458" s="319"/>
      <c r="EW458" s="319"/>
      <c r="EX458" s="319"/>
      <c r="EY458" s="319"/>
      <c r="EZ458" s="319"/>
      <c r="FA458" s="319"/>
      <c r="FB458" s="319"/>
      <c r="FC458" s="319"/>
      <c r="FD458" s="319"/>
      <c r="FE458" s="319"/>
      <c r="FF458" s="319"/>
      <c r="FG458" s="319"/>
      <c r="FH458" s="319"/>
      <c r="FI458" s="319"/>
      <c r="FJ458" s="319"/>
      <c r="FK458" s="319"/>
      <c r="FL458" s="319"/>
      <c r="FM458" s="319"/>
      <c r="FN458" s="319"/>
      <c r="FO458" s="319"/>
      <c r="FP458" s="319"/>
      <c r="FQ458" s="319"/>
      <c r="FR458" s="319"/>
      <c r="FS458" s="319"/>
      <c r="FT458" s="319"/>
      <c r="FU458" s="319"/>
      <c r="FV458" s="319"/>
      <c r="FW458" s="319"/>
      <c r="FX458" s="319"/>
      <c r="FY458" s="319"/>
      <c r="FZ458" s="319"/>
      <c r="GA458" s="319"/>
      <c r="GB458" s="319"/>
      <c r="GC458" s="319"/>
      <c r="GD458" s="319"/>
      <c r="GE458" s="319"/>
      <c r="GF458" s="319"/>
      <c r="GG458" s="319"/>
      <c r="GH458" s="319"/>
      <c r="GI458" s="319"/>
      <c r="GJ458" s="319"/>
      <c r="GK458" s="319"/>
      <c r="GL458" s="319"/>
      <c r="GM458" s="319"/>
      <c r="GN458" s="319"/>
      <c r="GO458" s="319"/>
      <c r="GP458" s="319"/>
      <c r="GQ458" s="319"/>
      <c r="GR458" s="319"/>
      <c r="GS458" s="319"/>
      <c r="GT458" s="319"/>
      <c r="GU458" s="319"/>
      <c r="GV458" s="319"/>
      <c r="GW458" s="319"/>
      <c r="GX458" s="319"/>
      <c r="GY458" s="319"/>
      <c r="GZ458" s="319"/>
      <c r="HA458" s="319"/>
      <c r="HB458" s="319"/>
      <c r="HC458" s="319"/>
      <c r="HD458" s="319"/>
      <c r="HE458" s="319"/>
      <c r="HF458" s="319"/>
      <c r="HG458" s="319"/>
      <c r="HH458" s="319"/>
      <c r="HI458" s="319"/>
      <c r="HJ458" s="319"/>
      <c r="HK458" s="319"/>
      <c r="HL458" s="319"/>
      <c r="HM458" s="319"/>
      <c r="HN458" s="319"/>
      <c r="HO458" s="319"/>
      <c r="HP458" s="319"/>
      <c r="HQ458" s="319"/>
      <c r="HR458" s="319"/>
      <c r="HS458" s="319"/>
      <c r="HT458" s="319"/>
      <c r="HU458" s="319"/>
      <c r="HV458" s="319"/>
      <c r="HW458" s="319"/>
      <c r="HX458" s="319"/>
      <c r="HY458" s="319"/>
      <c r="HZ458" s="319"/>
      <c r="IA458" s="319"/>
      <c r="IB458" s="319"/>
      <c r="IC458" s="319"/>
      <c r="ID458" s="319"/>
      <c r="IE458" s="319"/>
      <c r="IF458" s="319"/>
      <c r="IG458" s="319"/>
      <c r="IH458" s="319"/>
      <c r="II458" s="319"/>
      <c r="IJ458" s="319"/>
      <c r="IK458" s="319"/>
      <c r="IL458" s="319"/>
      <c r="IM458" s="319"/>
      <c r="IN458" s="319"/>
      <c r="IO458" s="319"/>
      <c r="IP458" s="319"/>
      <c r="IQ458" s="319"/>
      <c r="IR458" s="319"/>
      <c r="IS458" s="319"/>
      <c r="IT458" s="319"/>
      <c r="IU458" s="319"/>
      <c r="IV458" s="319"/>
      <c r="IW458" s="319"/>
      <c r="IX458" s="319"/>
      <c r="IY458" s="319"/>
      <c r="IZ458" s="319"/>
      <c r="JA458" s="319"/>
      <c r="JB458" s="319"/>
      <c r="JC458" s="319"/>
      <c r="JD458" s="319"/>
      <c r="JE458" s="319"/>
      <c r="JF458" s="319"/>
      <c r="JG458" s="319"/>
      <c r="JH458" s="319"/>
      <c r="JI458" s="319"/>
      <c r="JJ458" s="319"/>
      <c r="JK458" s="319"/>
      <c r="JL458" s="319"/>
      <c r="JM458" s="319"/>
      <c r="JN458" s="319"/>
      <c r="JO458" s="319"/>
      <c r="JP458" s="319"/>
      <c r="JQ458" s="319"/>
      <c r="JR458" s="319"/>
      <c r="JS458" s="319"/>
      <c r="JT458" s="319"/>
      <c r="JU458" s="319"/>
      <c r="JV458" s="319"/>
      <c r="JW458" s="319"/>
      <c r="JX458" s="319"/>
      <c r="JY458" s="319"/>
      <c r="JZ458" s="319"/>
      <c r="KA458" s="319"/>
      <c r="KB458" s="319"/>
      <c r="KC458" s="319"/>
      <c r="KD458" s="319"/>
      <c r="KE458" s="319"/>
      <c r="KF458" s="319"/>
      <c r="KG458" s="319"/>
      <c r="KH458" s="319"/>
      <c r="KI458" s="319"/>
      <c r="KJ458" s="319"/>
      <c r="KK458" s="319"/>
      <c r="KL458" s="319"/>
      <c r="KM458" s="319"/>
      <c r="KN458" s="319"/>
      <c r="KO458" s="319"/>
      <c r="KP458" s="319"/>
      <c r="KQ458" s="319"/>
      <c r="KR458" s="319"/>
      <c r="KS458" s="319"/>
      <c r="KT458" s="319"/>
      <c r="KU458" s="319"/>
      <c r="KV458" s="319"/>
      <c r="KW458" s="319"/>
      <c r="KX458" s="319"/>
      <c r="KY458" s="319"/>
      <c r="KZ458" s="319"/>
      <c r="LA458" s="319"/>
      <c r="LB458" s="319"/>
      <c r="LC458" s="319"/>
      <c r="LD458" s="319"/>
      <c r="LE458" s="319"/>
      <c r="LF458" s="319"/>
      <c r="LG458" s="319"/>
      <c r="LH458" s="319"/>
      <c r="LI458" s="319"/>
      <c r="LJ458" s="319"/>
      <c r="LK458" s="319"/>
      <c r="LL458" s="319"/>
      <c r="LM458" s="319"/>
      <c r="LN458" s="319"/>
      <c r="LO458" s="319"/>
      <c r="LP458" s="319"/>
      <c r="LQ458" s="319"/>
      <c r="LR458" s="319"/>
      <c r="LS458" s="319"/>
      <c r="LT458" s="319"/>
      <c r="LU458" s="319"/>
      <c r="LV458" s="319"/>
      <c r="LW458" s="319"/>
      <c r="LX458" s="319"/>
      <c r="LY458" s="319"/>
      <c r="LZ458" s="319"/>
      <c r="MA458" s="319"/>
      <c r="MB458" s="319"/>
      <c r="MC458" s="319"/>
      <c r="MD458" s="319"/>
      <c r="ME458" s="319"/>
      <c r="MF458" s="319"/>
      <c r="MG458" s="319"/>
      <c r="MH458" s="319"/>
      <c r="MI458" s="319"/>
      <c r="MJ458" s="319"/>
      <c r="MK458" s="319"/>
      <c r="ML458" s="319"/>
      <c r="MM458" s="319"/>
      <c r="MN458" s="319"/>
      <c r="MO458" s="319"/>
      <c r="MP458" s="319"/>
      <c r="MQ458" s="319"/>
      <c r="MS458" s="241"/>
      <c r="MT458" s="383">
        <v>1</v>
      </c>
      <c r="MU458" s="367"/>
      <c r="MV458" s="367">
        <v>2</v>
      </c>
      <c r="MW458" s="367"/>
      <c r="MX458" s="367">
        <v>3</v>
      </c>
      <c r="MY458" s="367"/>
      <c r="MZ458" s="367">
        <v>4</v>
      </c>
      <c r="NA458" s="367"/>
      <c r="NB458" s="367">
        <v>5</v>
      </c>
      <c r="NC458" s="367"/>
      <c r="ND458" s="367">
        <v>6</v>
      </c>
      <c r="NE458" s="367"/>
      <c r="NF458" s="367">
        <v>7</v>
      </c>
      <c r="NG458" s="367"/>
      <c r="NH458" s="367">
        <v>8</v>
      </c>
      <c r="NI458" s="367"/>
      <c r="NJ458" s="367">
        <v>9</v>
      </c>
      <c r="NK458" s="367"/>
      <c r="NL458" s="368" t="s">
        <v>12</v>
      </c>
      <c r="NM458" s="369"/>
      <c r="NN458" s="370"/>
      <c r="NR458" s="318" t="s">
        <v>57</v>
      </c>
      <c r="NS458" s="318" t="s">
        <v>58</v>
      </c>
      <c r="NT458" s="318" t="s">
        <v>59</v>
      </c>
    </row>
    <row r="459" spans="1:384" s="318" customFormat="1" ht="10.199999999999999" customHeight="1" x14ac:dyDescent="0.3">
      <c r="A459" s="25"/>
      <c r="B459" s="389"/>
      <c r="C459" s="424"/>
      <c r="D459" s="15"/>
      <c r="E459" s="398" t="str">
        <f>IFERROR(G473*'Chiffres et fonctions'!$J$6,"CA à Produire")</f>
        <v>CA à Produire</v>
      </c>
      <c r="F459" s="398"/>
      <c r="G459" s="398"/>
      <c r="H459" s="399">
        <f>IF(BC489&lt;&gt;0,3,0)</f>
        <v>0</v>
      </c>
      <c r="I459" s="400">
        <f>Prenoms!$B$2</f>
        <v>0</v>
      </c>
      <c r="J459" s="401"/>
      <c r="K459" s="401"/>
      <c r="L459" s="401"/>
      <c r="M459" s="401"/>
      <c r="N459" s="63" t="str">
        <f>IF(NL459&lt;&gt;0,"",IF(Conges!S36=0,"",Conges!S36))</f>
        <v/>
      </c>
      <c r="O459" s="64"/>
      <c r="P459" s="65"/>
      <c r="Q459" s="65"/>
      <c r="R459" s="65"/>
      <c r="S459" s="65"/>
      <c r="T459" s="65"/>
      <c r="U459" s="65"/>
      <c r="V459" s="66"/>
      <c r="W459" s="65"/>
      <c r="X459" s="65"/>
      <c r="Y459" s="65"/>
      <c r="Z459" s="65"/>
      <c r="AA459" s="65"/>
      <c r="AB459" s="65"/>
      <c r="AC459" s="65"/>
      <c r="AD459" s="65"/>
      <c r="AE459" s="64"/>
      <c r="AF459" s="65"/>
      <c r="AG459" s="65"/>
      <c r="AH459" s="65"/>
      <c r="AI459" s="65"/>
      <c r="AJ459" s="66"/>
      <c r="AK459" s="65"/>
      <c r="AL459" s="65"/>
      <c r="AM459" s="65"/>
      <c r="AN459" s="65"/>
      <c r="AO459" s="65"/>
      <c r="AP459" s="65"/>
      <c r="AQ459" s="65"/>
      <c r="AR459" s="65"/>
      <c r="AS459" s="65"/>
      <c r="AT459" s="65"/>
      <c r="AU459" s="64"/>
      <c r="AV459" s="65"/>
      <c r="AW459" s="65"/>
      <c r="AX459" s="65"/>
      <c r="AY459" s="65"/>
      <c r="AZ459" s="65"/>
      <c r="BA459" s="65"/>
      <c r="BB459" s="66"/>
      <c r="BC459" s="67">
        <f>IF(NL459&lt;&gt;0,(IF(Conges!S$36=0,0,3)),0)</f>
        <v>0</v>
      </c>
      <c r="BD459" s="417"/>
      <c r="BE459" s="402">
        <f>IF(OR(Conges!S$36="A",Conges!S$36="V"),Prenoms!L$2,NL459)</f>
        <v>0</v>
      </c>
      <c r="BF459" s="403"/>
      <c r="BG459" s="283"/>
      <c r="BH459" s="284">
        <f t="shared" ref="BH459:BH488" si="618">IF(BO459=0,BM459+BH424,BO459+BH424)</f>
        <v>0</v>
      </c>
      <c r="BI459" s="285" t="str">
        <f t="shared" ref="BI459:BI488" si="619">IF(BO459=0,"",$BI$1)</f>
        <v/>
      </c>
      <c r="BJ459" s="295">
        <v>0</v>
      </c>
      <c r="BK459" s="296">
        <f>BH459-BJ459</f>
        <v>0</v>
      </c>
      <c r="BL459" s="297">
        <f t="shared" ref="BL459:BL522" si="620">$NL459</f>
        <v>0</v>
      </c>
      <c r="BM459" s="297">
        <f t="shared" ref="BM459:BM522" si="621">$BE459</f>
        <v>0</v>
      </c>
      <c r="BN459" s="297">
        <f>SUM('Heures Pointage'!$D$19:$E$19)</f>
        <v>0</v>
      </c>
      <c r="BO459" s="297">
        <f>SUM('Heures et Indemnites'!$D$19:$E$19)</f>
        <v>0</v>
      </c>
      <c r="BP459" s="298">
        <f t="shared" ref="BP459:BP522" si="622">$NT459</f>
        <v>0</v>
      </c>
      <c r="BQ459" s="298">
        <f>'Heures Pointage'!$AB$19</f>
        <v>0</v>
      </c>
      <c r="BR459" s="299">
        <f t="shared" ref="BR459" si="623">$BH$1054</f>
        <v>0</v>
      </c>
      <c r="BS459" s="148">
        <f>Prenoms!$C$2</f>
        <v>0</v>
      </c>
      <c r="BT459" s="153"/>
      <c r="BU459" s="322">
        <f>SUM('Heures et Indemnites'!$D$19:$E$19)</f>
        <v>0</v>
      </c>
      <c r="BV459" s="234">
        <f>SUM('Heures et Indemnites'!$D$6:$E$19)</f>
        <v>0</v>
      </c>
      <c r="BW459" s="322"/>
      <c r="BX459" s="234"/>
      <c r="BY459" s="319"/>
      <c r="BZ459" s="319"/>
      <c r="CA459" s="319"/>
      <c r="CB459" s="319"/>
      <c r="CC459" s="319"/>
      <c r="CD459" s="319"/>
      <c r="CE459" s="319"/>
      <c r="CF459" s="319"/>
      <c r="CG459" s="319"/>
      <c r="CH459" s="319"/>
      <c r="CI459" s="319"/>
      <c r="CJ459" s="319"/>
      <c r="CK459" s="319"/>
      <c r="CL459" s="319"/>
      <c r="CM459" s="319"/>
      <c r="CN459" s="319"/>
      <c r="CO459" s="319"/>
      <c r="CP459" s="319"/>
      <c r="CQ459" s="319"/>
      <c r="CR459" s="319"/>
      <c r="CS459" s="319"/>
      <c r="CT459" s="319"/>
      <c r="CU459" s="319"/>
      <c r="CV459" s="319"/>
      <c r="CW459" s="319"/>
      <c r="CX459" s="319"/>
      <c r="CY459" s="319"/>
      <c r="CZ459" s="319"/>
      <c r="DA459" s="319"/>
      <c r="DB459" s="319"/>
      <c r="DC459" s="319"/>
      <c r="DD459" s="319"/>
      <c r="DE459" s="319"/>
      <c r="DF459" s="319"/>
      <c r="DG459" s="319"/>
      <c r="DH459" s="319"/>
      <c r="DI459" s="319"/>
      <c r="DJ459" s="319"/>
      <c r="DK459" s="319"/>
      <c r="DL459" s="319"/>
      <c r="DM459" s="319"/>
      <c r="DN459" s="319"/>
      <c r="DO459" s="319"/>
      <c r="DP459" s="319"/>
      <c r="DQ459" s="319"/>
      <c r="DR459" s="319"/>
      <c r="DS459" s="319"/>
      <c r="DT459" s="319"/>
      <c r="DU459" s="319"/>
      <c r="DV459" s="319"/>
      <c r="DW459" s="319"/>
      <c r="DX459" s="319"/>
      <c r="DY459" s="319"/>
      <c r="DZ459" s="319"/>
      <c r="EA459" s="319"/>
      <c r="EB459" s="319"/>
      <c r="EC459" s="319"/>
      <c r="ED459" s="319"/>
      <c r="EE459" s="319"/>
      <c r="EF459" s="319"/>
      <c r="EG459" s="319"/>
      <c r="EH459" s="319"/>
      <c r="EI459" s="319"/>
      <c r="EJ459" s="319"/>
      <c r="EK459" s="319"/>
      <c r="EL459" s="319"/>
      <c r="EM459" s="319"/>
      <c r="EN459" s="319"/>
      <c r="EO459" s="319"/>
      <c r="EP459" s="319"/>
      <c r="EQ459" s="319"/>
      <c r="ER459" s="319"/>
      <c r="ES459" s="319"/>
      <c r="ET459" s="319"/>
      <c r="EU459" s="319"/>
      <c r="EV459" s="319"/>
      <c r="EW459" s="319"/>
      <c r="EX459" s="319"/>
      <c r="EY459" s="319"/>
      <c r="EZ459" s="319"/>
      <c r="FA459" s="319"/>
      <c r="FB459" s="319"/>
      <c r="FC459" s="319"/>
      <c r="FD459" s="319"/>
      <c r="FE459" s="319"/>
      <c r="FF459" s="319"/>
      <c r="FG459" s="319"/>
      <c r="FH459" s="319"/>
      <c r="FI459" s="319"/>
      <c r="FJ459" s="319"/>
      <c r="FK459" s="319"/>
      <c r="FL459" s="319"/>
      <c r="FM459" s="319"/>
      <c r="FN459" s="319"/>
      <c r="FO459" s="319"/>
      <c r="FP459" s="319"/>
      <c r="FQ459" s="319"/>
      <c r="FR459" s="319"/>
      <c r="FS459" s="319"/>
      <c r="FT459" s="319"/>
      <c r="FU459" s="319"/>
      <c r="FV459" s="319"/>
      <c r="FW459" s="319"/>
      <c r="FX459" s="319"/>
      <c r="FY459" s="319"/>
      <c r="FZ459" s="319"/>
      <c r="GA459" s="319"/>
      <c r="GB459" s="319"/>
      <c r="GC459" s="319"/>
      <c r="GD459" s="319"/>
      <c r="GE459" s="319"/>
      <c r="GF459" s="319"/>
      <c r="GG459" s="319"/>
      <c r="GH459" s="319"/>
      <c r="GI459" s="319"/>
      <c r="GJ459" s="319"/>
      <c r="GK459" s="319"/>
      <c r="GL459" s="319"/>
      <c r="GM459" s="319"/>
      <c r="GN459" s="319"/>
      <c r="GO459" s="319"/>
      <c r="GP459" s="319"/>
      <c r="GQ459" s="319"/>
      <c r="GR459" s="319"/>
      <c r="GS459" s="319"/>
      <c r="GT459" s="319"/>
      <c r="GU459" s="319"/>
      <c r="GV459" s="319"/>
      <c r="GW459" s="319"/>
      <c r="GX459" s="319"/>
      <c r="GY459" s="319"/>
      <c r="GZ459" s="319"/>
      <c r="HA459" s="319"/>
      <c r="HB459" s="319"/>
      <c r="HC459" s="319"/>
      <c r="HD459" s="319"/>
      <c r="HE459" s="319"/>
      <c r="HF459" s="319"/>
      <c r="HG459" s="319"/>
      <c r="HH459" s="319"/>
      <c r="HI459" s="319"/>
      <c r="HJ459" s="319"/>
      <c r="HK459" s="319"/>
      <c r="HL459" s="319"/>
      <c r="HM459" s="319"/>
      <c r="HN459" s="319"/>
      <c r="HO459" s="319"/>
      <c r="HP459" s="319"/>
      <c r="HQ459" s="319"/>
      <c r="HR459" s="319"/>
      <c r="HS459" s="319"/>
      <c r="HT459" s="319"/>
      <c r="HU459" s="319"/>
      <c r="HV459" s="319"/>
      <c r="HW459" s="319"/>
      <c r="HX459" s="319"/>
      <c r="HY459" s="319"/>
      <c r="HZ459" s="319"/>
      <c r="IA459" s="319"/>
      <c r="IB459" s="319"/>
      <c r="IC459" s="319"/>
      <c r="ID459" s="319"/>
      <c r="IE459" s="319"/>
      <c r="IF459" s="319"/>
      <c r="IG459" s="319"/>
      <c r="IH459" s="319"/>
      <c r="II459" s="319"/>
      <c r="IJ459" s="319"/>
      <c r="IK459" s="319"/>
      <c r="IL459" s="319"/>
      <c r="IM459" s="319"/>
      <c r="IN459" s="319"/>
      <c r="IO459" s="319"/>
      <c r="IP459" s="319"/>
      <c r="IQ459" s="319"/>
      <c r="IR459" s="319"/>
      <c r="IS459" s="319"/>
      <c r="IT459" s="319"/>
      <c r="IU459" s="319"/>
      <c r="IV459" s="319"/>
      <c r="IW459" s="319"/>
      <c r="IX459" s="319"/>
      <c r="IY459" s="319"/>
      <c r="IZ459" s="319"/>
      <c r="JA459" s="319"/>
      <c r="JB459" s="319"/>
      <c r="JC459" s="319"/>
      <c r="JD459" s="319"/>
      <c r="JE459" s="319"/>
      <c r="JF459" s="319"/>
      <c r="JG459" s="319"/>
      <c r="JH459" s="319"/>
      <c r="JI459" s="319"/>
      <c r="JJ459" s="319"/>
      <c r="JK459" s="319"/>
      <c r="JL459" s="319"/>
      <c r="JM459" s="319"/>
      <c r="JN459" s="319"/>
      <c r="JO459" s="319"/>
      <c r="JP459" s="319"/>
      <c r="JQ459" s="319"/>
      <c r="JR459" s="319"/>
      <c r="JS459" s="319"/>
      <c r="JT459" s="319"/>
      <c r="JU459" s="319"/>
      <c r="JV459" s="319"/>
      <c r="JW459" s="319"/>
      <c r="JX459" s="319"/>
      <c r="JY459" s="319"/>
      <c r="JZ459" s="319"/>
      <c r="KA459" s="319"/>
      <c r="KB459" s="319"/>
      <c r="KC459" s="319"/>
      <c r="KD459" s="319"/>
      <c r="KE459" s="319"/>
      <c r="KF459" s="319"/>
      <c r="KG459" s="319"/>
      <c r="KH459" s="319"/>
      <c r="KI459" s="319"/>
      <c r="KJ459" s="319"/>
      <c r="KK459" s="319"/>
      <c r="KL459" s="319"/>
      <c r="KM459" s="319"/>
      <c r="KN459" s="319"/>
      <c r="KO459" s="319"/>
      <c r="KP459" s="319"/>
      <c r="KQ459" s="319"/>
      <c r="KR459" s="319"/>
      <c r="KS459" s="319"/>
      <c r="KT459" s="319"/>
      <c r="KU459" s="319"/>
      <c r="KV459" s="319"/>
      <c r="KW459" s="319"/>
      <c r="KX459" s="319"/>
      <c r="KY459" s="319"/>
      <c r="KZ459" s="319"/>
      <c r="LA459" s="319"/>
      <c r="LB459" s="319"/>
      <c r="LC459" s="319"/>
      <c r="LD459" s="319"/>
      <c r="LE459" s="319"/>
      <c r="LF459" s="319"/>
      <c r="LG459" s="319"/>
      <c r="LH459" s="319"/>
      <c r="LI459" s="319"/>
      <c r="LJ459" s="319"/>
      <c r="LK459" s="319"/>
      <c r="LL459" s="319"/>
      <c r="LM459" s="319"/>
      <c r="LN459" s="319"/>
      <c r="LO459" s="319"/>
      <c r="LP459" s="319"/>
      <c r="LQ459" s="319"/>
      <c r="LR459" s="319"/>
      <c r="LS459" s="319"/>
      <c r="LT459" s="319"/>
      <c r="LU459" s="319"/>
      <c r="LV459" s="319"/>
      <c r="LW459" s="319"/>
      <c r="LX459" s="319"/>
      <c r="LY459" s="319"/>
      <c r="LZ459" s="319"/>
      <c r="MA459" s="319"/>
      <c r="MB459" s="319"/>
      <c r="MC459" s="319"/>
      <c r="MD459" s="319"/>
      <c r="ME459" s="319"/>
      <c r="MF459" s="319"/>
      <c r="MG459" s="319"/>
      <c r="MH459" s="319"/>
      <c r="MI459" s="319"/>
      <c r="MJ459" s="319"/>
      <c r="MK459" s="319"/>
      <c r="ML459" s="319"/>
      <c r="MM459" s="319"/>
      <c r="MN459" s="319"/>
      <c r="MO459" s="319"/>
      <c r="MP459" s="319"/>
      <c r="MQ459" s="319"/>
      <c r="MS459" s="241"/>
      <c r="MT459" s="404">
        <f>(COUNTA($O459:$BB459)/2)-SUM(MV459:NK459)</f>
        <v>0</v>
      </c>
      <c r="MU459" s="405">
        <f t="shared" ref="MU459:MU474" si="624">(COUNTA($O459:$BB459))/2</f>
        <v>0</v>
      </c>
      <c r="MV459" s="405">
        <f t="shared" ref="MV459:MV488" si="625">(COUNTIF($O459:$BB459,MV$3))/2</f>
        <v>0</v>
      </c>
      <c r="MW459" s="405"/>
      <c r="MX459" s="405">
        <f t="shared" ref="MX459:MX488" si="626">(COUNTIF($O459:$BB459,MX$3))/2</f>
        <v>0</v>
      </c>
      <c r="MY459" s="405"/>
      <c r="MZ459" s="405">
        <f t="shared" ref="MZ459:MZ488" si="627">(COUNTIF($O459:$BB459,MZ$3))/2</f>
        <v>0</v>
      </c>
      <c r="NA459" s="405"/>
      <c r="NB459" s="405">
        <f t="shared" ref="NB459:NB488" si="628">(COUNTIF($O459:$BB459,NB$3))/2</f>
        <v>0</v>
      </c>
      <c r="NC459" s="405"/>
      <c r="ND459" s="405">
        <f t="shared" ref="ND459:ND488" si="629">(COUNTIF($O459:$BB459,ND$3))/2</f>
        <v>0</v>
      </c>
      <c r="NE459" s="405"/>
      <c r="NF459" s="405">
        <f t="shared" ref="NF459:NF488" si="630">(COUNTIF($O459:$BB459,NF$3))/2</f>
        <v>0</v>
      </c>
      <c r="NG459" s="405"/>
      <c r="NH459" s="405">
        <f t="shared" ref="NH459:NH488" si="631">(COUNTIF($O459:$BB459,NH$3))/2</f>
        <v>0</v>
      </c>
      <c r="NI459" s="405"/>
      <c r="NJ459" s="405">
        <f t="shared" ref="NJ459:NJ488" si="632">(COUNTIF($O459:$BB459,NJ$3))/2</f>
        <v>0</v>
      </c>
      <c r="NK459" s="405"/>
      <c r="NL459" s="405">
        <f>(COUNTA($O459:$BB459))/2</f>
        <v>0</v>
      </c>
      <c r="NM459" s="406"/>
      <c r="NN459" s="370"/>
      <c r="NR459" s="318">
        <f t="shared" ref="NR459:NR488" si="633">IF(SUM(W459:AD459)&gt;0,1,0)</f>
        <v>0</v>
      </c>
      <c r="NS459" s="318">
        <f t="shared" ref="NS459:NS488" si="634">IF(SUM(AM459:BB459)&gt;0,1,0)</f>
        <v>0</v>
      </c>
      <c r="NT459" s="318">
        <f t="shared" ref="NT459:NT488" si="635">IF(SUM(NR459:NS459)=0,0,SUM(NR459:NS459))</f>
        <v>0</v>
      </c>
    </row>
    <row r="460" spans="1:384" s="318" customFormat="1" ht="10.199999999999999" customHeight="1" x14ac:dyDescent="0.3">
      <c r="A460" s="25"/>
      <c r="B460" s="389"/>
      <c r="C460" s="424"/>
      <c r="D460" s="15"/>
      <c r="E460" s="398"/>
      <c r="F460" s="398"/>
      <c r="G460" s="398"/>
      <c r="H460" s="399"/>
      <c r="I460" s="394">
        <f>Prenoms!$B$3</f>
        <v>0</v>
      </c>
      <c r="J460" s="395"/>
      <c r="K460" s="395"/>
      <c r="L460" s="395"/>
      <c r="M460" s="395"/>
      <c r="N460" s="81" t="str">
        <f>IF(NL460&lt;&gt;0,"",IF(Conges!S37=0,"",Conges!S37))</f>
        <v/>
      </c>
      <c r="O460" s="82"/>
      <c r="P460" s="83"/>
      <c r="Q460" s="83"/>
      <c r="R460" s="83"/>
      <c r="S460" s="83"/>
      <c r="T460" s="83"/>
      <c r="U460" s="83"/>
      <c r="V460" s="84"/>
      <c r="W460" s="83"/>
      <c r="X460" s="83"/>
      <c r="Y460" s="83"/>
      <c r="Z460" s="83"/>
      <c r="AA460" s="83"/>
      <c r="AB460" s="83"/>
      <c r="AC460" s="83"/>
      <c r="AD460" s="83"/>
      <c r="AE460" s="82"/>
      <c r="AF460" s="83"/>
      <c r="AG460" s="83"/>
      <c r="AH460" s="83"/>
      <c r="AI460" s="83"/>
      <c r="AJ460" s="84"/>
      <c r="AK460" s="83"/>
      <c r="AL460" s="83"/>
      <c r="AM460" s="83"/>
      <c r="AN460" s="83"/>
      <c r="AO460" s="83"/>
      <c r="AP460" s="83"/>
      <c r="AQ460" s="83"/>
      <c r="AR460" s="83"/>
      <c r="AS460" s="83"/>
      <c r="AT460" s="83"/>
      <c r="AU460" s="82"/>
      <c r="AV460" s="83"/>
      <c r="AW460" s="83"/>
      <c r="AX460" s="83"/>
      <c r="AY460" s="83"/>
      <c r="AZ460" s="83"/>
      <c r="BA460" s="83"/>
      <c r="BB460" s="84"/>
      <c r="BC460" s="85">
        <f>IF(NL460&lt;&gt;0,(IF(Conges!S$37=0,0,3)),0)</f>
        <v>0</v>
      </c>
      <c r="BD460" s="417"/>
      <c r="BE460" s="390">
        <f>IF(OR(Conges!S$37="A",Conges!S$37="V"),Prenoms!L$3,NL460)</f>
        <v>0</v>
      </c>
      <c r="BF460" s="391"/>
      <c r="BG460" s="286"/>
      <c r="BH460" s="287">
        <f t="shared" si="618"/>
        <v>0</v>
      </c>
      <c r="BI460" s="288" t="str">
        <f t="shared" si="619"/>
        <v/>
      </c>
      <c r="BJ460" s="300">
        <v>0</v>
      </c>
      <c r="BK460" s="301">
        <f t="shared" ref="BK460:BK488" si="636">BH460-BJ460</f>
        <v>0</v>
      </c>
      <c r="BL460" s="302">
        <f t="shared" si="620"/>
        <v>0</v>
      </c>
      <c r="BM460" s="302">
        <f t="shared" si="621"/>
        <v>0</v>
      </c>
      <c r="BN460" s="302">
        <f>SUM('Heures Pointage'!$AD$19:$AE$19)</f>
        <v>0</v>
      </c>
      <c r="BO460" s="302">
        <f>SUM('Heures et Indemnites'!$AD$19:$AE$19)</f>
        <v>0</v>
      </c>
      <c r="BP460" s="303">
        <f t="shared" si="622"/>
        <v>0</v>
      </c>
      <c r="BQ460" s="303">
        <f>'Heures Pointage'!$BB$19</f>
        <v>0</v>
      </c>
      <c r="BR460" s="304">
        <f t="shared" ref="BR460" si="637">$BH$1055</f>
        <v>0</v>
      </c>
      <c r="BS460" s="149">
        <f>Prenoms!$C$3</f>
        <v>0</v>
      </c>
      <c r="BT460" s="180"/>
      <c r="BU460" s="324">
        <f>SUM('Heures et Indemnites'!$AD$19:$AE$19)</f>
        <v>0</v>
      </c>
      <c r="BV460" s="235">
        <f>SUM('Heures et Indemnites'!$AD$6:$AE$19)</f>
        <v>0</v>
      </c>
      <c r="BW460" s="324"/>
      <c r="BX460" s="235"/>
      <c r="BY460" s="319"/>
      <c r="BZ460" s="319"/>
      <c r="CA460" s="319"/>
      <c r="CB460" s="319"/>
      <c r="CC460" s="319"/>
      <c r="CD460" s="319"/>
      <c r="CE460" s="319"/>
      <c r="CF460" s="319"/>
      <c r="CG460" s="319"/>
      <c r="CH460" s="319"/>
      <c r="CI460" s="319"/>
      <c r="CJ460" s="319"/>
      <c r="CK460" s="319"/>
      <c r="CL460" s="319"/>
      <c r="CM460" s="319"/>
      <c r="CN460" s="319"/>
      <c r="CO460" s="319"/>
      <c r="CP460" s="319"/>
      <c r="CQ460" s="319"/>
      <c r="CR460" s="319"/>
      <c r="CS460" s="319"/>
      <c r="CT460" s="319"/>
      <c r="CU460" s="319"/>
      <c r="CV460" s="319"/>
      <c r="CW460" s="319"/>
      <c r="CX460" s="319"/>
      <c r="CY460" s="319"/>
      <c r="CZ460" s="319"/>
      <c r="DA460" s="319"/>
      <c r="DB460" s="319"/>
      <c r="DC460" s="319"/>
      <c r="DD460" s="319"/>
      <c r="DE460" s="319"/>
      <c r="DF460" s="319"/>
      <c r="DG460" s="319"/>
      <c r="DH460" s="319"/>
      <c r="DI460" s="319"/>
      <c r="DJ460" s="319"/>
      <c r="DK460" s="319"/>
      <c r="DL460" s="319"/>
      <c r="DM460" s="319"/>
      <c r="DN460" s="319"/>
      <c r="DO460" s="319"/>
      <c r="DP460" s="319"/>
      <c r="DQ460" s="319"/>
      <c r="DR460" s="319"/>
      <c r="DS460" s="319"/>
      <c r="DT460" s="319"/>
      <c r="DU460" s="319"/>
      <c r="DV460" s="319"/>
      <c r="DW460" s="319"/>
      <c r="DX460" s="319"/>
      <c r="DY460" s="319"/>
      <c r="DZ460" s="319"/>
      <c r="EA460" s="319"/>
      <c r="EB460" s="319"/>
      <c r="EC460" s="319"/>
      <c r="ED460" s="319"/>
      <c r="EE460" s="319"/>
      <c r="EF460" s="319"/>
      <c r="EG460" s="319"/>
      <c r="EH460" s="319"/>
      <c r="EI460" s="319"/>
      <c r="EJ460" s="319"/>
      <c r="EK460" s="319"/>
      <c r="EL460" s="319"/>
      <c r="EM460" s="319"/>
      <c r="EN460" s="319"/>
      <c r="EO460" s="319"/>
      <c r="EP460" s="319"/>
      <c r="EQ460" s="319"/>
      <c r="ER460" s="319"/>
      <c r="ES460" s="319"/>
      <c r="ET460" s="319"/>
      <c r="EU460" s="319"/>
      <c r="EV460" s="319"/>
      <c r="EW460" s="319"/>
      <c r="EX460" s="319"/>
      <c r="EY460" s="319"/>
      <c r="EZ460" s="319"/>
      <c r="FA460" s="319"/>
      <c r="FB460" s="319"/>
      <c r="FC460" s="319"/>
      <c r="FD460" s="319"/>
      <c r="FE460" s="319"/>
      <c r="FF460" s="319"/>
      <c r="FG460" s="319"/>
      <c r="FH460" s="319"/>
      <c r="FI460" s="319"/>
      <c r="FJ460" s="319"/>
      <c r="FK460" s="319"/>
      <c r="FL460" s="319"/>
      <c r="FM460" s="319"/>
      <c r="FN460" s="319"/>
      <c r="FO460" s="319"/>
      <c r="FP460" s="319"/>
      <c r="FQ460" s="319"/>
      <c r="FR460" s="319"/>
      <c r="FS460" s="319"/>
      <c r="FT460" s="319"/>
      <c r="FU460" s="319"/>
      <c r="FV460" s="319"/>
      <c r="FW460" s="319"/>
      <c r="FX460" s="319"/>
      <c r="FY460" s="319"/>
      <c r="FZ460" s="319"/>
      <c r="GA460" s="319"/>
      <c r="GB460" s="319"/>
      <c r="GC460" s="319"/>
      <c r="GD460" s="319"/>
      <c r="GE460" s="319"/>
      <c r="GF460" s="319"/>
      <c r="GG460" s="319"/>
      <c r="GH460" s="319"/>
      <c r="GI460" s="319"/>
      <c r="GJ460" s="319"/>
      <c r="GK460" s="319"/>
      <c r="GL460" s="319"/>
      <c r="GM460" s="319"/>
      <c r="GN460" s="319"/>
      <c r="GO460" s="319"/>
      <c r="GP460" s="319"/>
      <c r="GQ460" s="319"/>
      <c r="GR460" s="319"/>
      <c r="GS460" s="319"/>
      <c r="GT460" s="319"/>
      <c r="GU460" s="319"/>
      <c r="GV460" s="319"/>
      <c r="GW460" s="319"/>
      <c r="GX460" s="319"/>
      <c r="GY460" s="319"/>
      <c r="GZ460" s="319"/>
      <c r="HA460" s="319"/>
      <c r="HB460" s="319"/>
      <c r="HC460" s="319"/>
      <c r="HD460" s="319"/>
      <c r="HE460" s="319"/>
      <c r="HF460" s="319"/>
      <c r="HG460" s="319"/>
      <c r="HH460" s="319"/>
      <c r="HI460" s="319"/>
      <c r="HJ460" s="319"/>
      <c r="HK460" s="319"/>
      <c r="HL460" s="319"/>
      <c r="HM460" s="319"/>
      <c r="HN460" s="319"/>
      <c r="HO460" s="319"/>
      <c r="HP460" s="319"/>
      <c r="HQ460" s="319"/>
      <c r="HR460" s="319"/>
      <c r="HS460" s="319"/>
      <c r="HT460" s="319"/>
      <c r="HU460" s="319"/>
      <c r="HV460" s="319"/>
      <c r="HW460" s="319"/>
      <c r="HX460" s="319"/>
      <c r="HY460" s="319"/>
      <c r="HZ460" s="319"/>
      <c r="IA460" s="319"/>
      <c r="IB460" s="319"/>
      <c r="IC460" s="319"/>
      <c r="ID460" s="319"/>
      <c r="IE460" s="319"/>
      <c r="IF460" s="319"/>
      <c r="IG460" s="319"/>
      <c r="IH460" s="319"/>
      <c r="II460" s="319"/>
      <c r="IJ460" s="319"/>
      <c r="IK460" s="319"/>
      <c r="IL460" s="319"/>
      <c r="IM460" s="319"/>
      <c r="IN460" s="319"/>
      <c r="IO460" s="319"/>
      <c r="IP460" s="319"/>
      <c r="IQ460" s="319"/>
      <c r="IR460" s="319"/>
      <c r="IS460" s="319"/>
      <c r="IT460" s="319"/>
      <c r="IU460" s="319"/>
      <c r="IV460" s="319"/>
      <c r="IW460" s="319"/>
      <c r="IX460" s="319"/>
      <c r="IY460" s="319"/>
      <c r="IZ460" s="319"/>
      <c r="JA460" s="319"/>
      <c r="JB460" s="319"/>
      <c r="JC460" s="319"/>
      <c r="JD460" s="319"/>
      <c r="JE460" s="319"/>
      <c r="JF460" s="319"/>
      <c r="JG460" s="319"/>
      <c r="JH460" s="319"/>
      <c r="JI460" s="319"/>
      <c r="JJ460" s="319"/>
      <c r="JK460" s="319"/>
      <c r="JL460" s="319"/>
      <c r="JM460" s="319"/>
      <c r="JN460" s="319"/>
      <c r="JO460" s="319"/>
      <c r="JP460" s="319"/>
      <c r="JQ460" s="319"/>
      <c r="JR460" s="319"/>
      <c r="JS460" s="319"/>
      <c r="JT460" s="319"/>
      <c r="JU460" s="319"/>
      <c r="JV460" s="319"/>
      <c r="JW460" s="319"/>
      <c r="JX460" s="319"/>
      <c r="JY460" s="319"/>
      <c r="JZ460" s="319"/>
      <c r="KA460" s="319"/>
      <c r="KB460" s="319"/>
      <c r="KC460" s="319"/>
      <c r="KD460" s="319"/>
      <c r="KE460" s="319"/>
      <c r="KF460" s="319"/>
      <c r="KG460" s="319"/>
      <c r="KH460" s="319"/>
      <c r="KI460" s="319"/>
      <c r="KJ460" s="319"/>
      <c r="KK460" s="319"/>
      <c r="KL460" s="319"/>
      <c r="KM460" s="319"/>
      <c r="KN460" s="319"/>
      <c r="KO460" s="319"/>
      <c r="KP460" s="319"/>
      <c r="KQ460" s="319"/>
      <c r="KR460" s="319"/>
      <c r="KS460" s="319"/>
      <c r="KT460" s="319"/>
      <c r="KU460" s="319"/>
      <c r="KV460" s="319"/>
      <c r="KW460" s="319"/>
      <c r="KX460" s="319"/>
      <c r="KY460" s="319"/>
      <c r="KZ460" s="319"/>
      <c r="LA460" s="319"/>
      <c r="LB460" s="319"/>
      <c r="LC460" s="319"/>
      <c r="LD460" s="319"/>
      <c r="LE460" s="319"/>
      <c r="LF460" s="319"/>
      <c r="LG460" s="319"/>
      <c r="LH460" s="319"/>
      <c r="LI460" s="319"/>
      <c r="LJ460" s="319"/>
      <c r="LK460" s="319"/>
      <c r="LL460" s="319"/>
      <c r="LM460" s="319"/>
      <c r="LN460" s="319"/>
      <c r="LO460" s="319"/>
      <c r="LP460" s="319"/>
      <c r="LQ460" s="319"/>
      <c r="LR460" s="319"/>
      <c r="LS460" s="319"/>
      <c r="LT460" s="319"/>
      <c r="LU460" s="319"/>
      <c r="LV460" s="319"/>
      <c r="LW460" s="319"/>
      <c r="LX460" s="319"/>
      <c r="LY460" s="319"/>
      <c r="LZ460" s="319"/>
      <c r="MA460" s="319"/>
      <c r="MB460" s="319"/>
      <c r="MC460" s="319"/>
      <c r="MD460" s="319"/>
      <c r="ME460" s="319"/>
      <c r="MF460" s="319"/>
      <c r="MG460" s="319"/>
      <c r="MH460" s="319"/>
      <c r="MI460" s="319"/>
      <c r="MJ460" s="319"/>
      <c r="MK460" s="319"/>
      <c r="ML460" s="319"/>
      <c r="MM460" s="319"/>
      <c r="MN460" s="319"/>
      <c r="MO460" s="319"/>
      <c r="MP460" s="319"/>
      <c r="MQ460" s="319"/>
      <c r="MS460" s="241"/>
      <c r="MT460" s="373">
        <f t="shared" ref="MT460:MT488" si="638">(COUNTA($O460:$BB460)/2)-SUM(MV460:NK460)</f>
        <v>0</v>
      </c>
      <c r="MU460" s="365">
        <f t="shared" si="624"/>
        <v>0</v>
      </c>
      <c r="MV460" s="365">
        <f t="shared" si="625"/>
        <v>0</v>
      </c>
      <c r="MW460" s="365"/>
      <c r="MX460" s="365">
        <f t="shared" si="626"/>
        <v>0</v>
      </c>
      <c r="MY460" s="365"/>
      <c r="MZ460" s="365">
        <f t="shared" si="627"/>
        <v>0</v>
      </c>
      <c r="NA460" s="365"/>
      <c r="NB460" s="365">
        <f t="shared" si="628"/>
        <v>0</v>
      </c>
      <c r="NC460" s="365"/>
      <c r="ND460" s="365">
        <f t="shared" si="629"/>
        <v>0</v>
      </c>
      <c r="NE460" s="365"/>
      <c r="NF460" s="365">
        <f t="shared" si="630"/>
        <v>0</v>
      </c>
      <c r="NG460" s="365"/>
      <c r="NH460" s="365">
        <f t="shared" si="631"/>
        <v>0</v>
      </c>
      <c r="NI460" s="365"/>
      <c r="NJ460" s="365">
        <f t="shared" si="632"/>
        <v>0</v>
      </c>
      <c r="NK460" s="365"/>
      <c r="NL460" s="365">
        <f t="shared" ref="NL460:NL488" si="639">(COUNTA($O460:$BB460))/2</f>
        <v>0</v>
      </c>
      <c r="NM460" s="366"/>
      <c r="NN460" s="370"/>
      <c r="NR460" s="318">
        <f t="shared" si="633"/>
        <v>0</v>
      </c>
      <c r="NS460" s="318">
        <f t="shared" si="634"/>
        <v>0</v>
      </c>
      <c r="NT460" s="318">
        <f t="shared" si="635"/>
        <v>0</v>
      </c>
    </row>
    <row r="461" spans="1:384" s="318" customFormat="1" ht="10.199999999999999" customHeight="1" x14ac:dyDescent="0.25">
      <c r="A461" s="25"/>
      <c r="B461" s="389"/>
      <c r="C461" s="424"/>
      <c r="D461" s="15"/>
      <c r="E461" s="397" t="str">
        <f>$E$6</f>
        <v>Avec Renfort</v>
      </c>
      <c r="F461" s="397"/>
      <c r="G461" s="397"/>
      <c r="H461" s="399"/>
      <c r="I461" s="381" t="str">
        <f>Prenoms!$B$4</f>
        <v>j.do</v>
      </c>
      <c r="J461" s="382"/>
      <c r="K461" s="382"/>
      <c r="L461" s="382"/>
      <c r="M461" s="382"/>
      <c r="N461" s="68" t="str">
        <f>IF(NL461&lt;&gt;0,"",IF(Conges!S38=0,"",Conges!S38))</f>
        <v/>
      </c>
      <c r="O461" s="69"/>
      <c r="P461" s="70"/>
      <c r="Q461" s="70"/>
      <c r="R461" s="70"/>
      <c r="S461" s="70"/>
      <c r="T461" s="70"/>
      <c r="U461" s="70"/>
      <c r="V461" s="71"/>
      <c r="W461" s="70"/>
      <c r="X461" s="70"/>
      <c r="Y461" s="70"/>
      <c r="Z461" s="70"/>
      <c r="AA461" s="70"/>
      <c r="AB461" s="70"/>
      <c r="AC461" s="70"/>
      <c r="AD461" s="70"/>
      <c r="AE461" s="69"/>
      <c r="AF461" s="70"/>
      <c r="AG461" s="70"/>
      <c r="AH461" s="70"/>
      <c r="AI461" s="70"/>
      <c r="AJ461" s="71"/>
      <c r="AK461" s="70"/>
      <c r="AL461" s="70"/>
      <c r="AM461" s="70"/>
      <c r="AN461" s="70"/>
      <c r="AO461" s="70"/>
      <c r="AP461" s="70"/>
      <c r="AQ461" s="70"/>
      <c r="AR461" s="70"/>
      <c r="AS461" s="70"/>
      <c r="AT461" s="70"/>
      <c r="AU461" s="69"/>
      <c r="AV461" s="70"/>
      <c r="AW461" s="70"/>
      <c r="AX461" s="70"/>
      <c r="AY461" s="70"/>
      <c r="AZ461" s="70"/>
      <c r="BA461" s="70"/>
      <c r="BB461" s="71"/>
      <c r="BC461" s="72">
        <f>IF(NL461&lt;&gt;0,(IF(Conges!S$38=0,0,3)),0)</f>
        <v>0</v>
      </c>
      <c r="BD461" s="417"/>
      <c r="BE461" s="392">
        <f>IF(OR(Conges!S$38="A",Conges!S$38="V"),Prenoms!L$4,NL461)</f>
        <v>0</v>
      </c>
      <c r="BF461" s="393"/>
      <c r="BG461" s="289"/>
      <c r="BH461" s="290">
        <f t="shared" si="618"/>
        <v>0</v>
      </c>
      <c r="BI461" s="291" t="str">
        <f t="shared" si="619"/>
        <v/>
      </c>
      <c r="BJ461" s="305">
        <v>76.322580645161281</v>
      </c>
      <c r="BK461" s="306">
        <f t="shared" si="636"/>
        <v>-76.322580645161281</v>
      </c>
      <c r="BL461" s="307">
        <f t="shared" si="620"/>
        <v>0</v>
      </c>
      <c r="BM461" s="307">
        <f t="shared" si="621"/>
        <v>0</v>
      </c>
      <c r="BN461" s="307">
        <f>SUM('Heures Pointage'!$BD$19:$BE$19)</f>
        <v>0</v>
      </c>
      <c r="BO461" s="307">
        <f>SUM('Heures et Indemnites'!$BD$19:$BE$19)</f>
        <v>0</v>
      </c>
      <c r="BP461" s="308">
        <f t="shared" si="622"/>
        <v>0</v>
      </c>
      <c r="BQ461" s="308">
        <f>'Heures Pointage'!$CB$19</f>
        <v>0</v>
      </c>
      <c r="BR461" s="309">
        <f t="shared" ref="BR461" si="640">$BH$1056</f>
        <v>0</v>
      </c>
      <c r="BS461" s="150">
        <f>Prenoms!$C$4</f>
        <v>169</v>
      </c>
      <c r="BT461" s="153"/>
      <c r="BU461" s="323">
        <f>SUM('Heures et Indemnites'!$BD$19:$BE$19)</f>
        <v>0</v>
      </c>
      <c r="BV461" s="236">
        <f>SUM('Heures et Indemnites'!$BD$6:$BE$19)</f>
        <v>0</v>
      </c>
      <c r="BW461" s="323"/>
      <c r="BX461" s="236"/>
      <c r="BY461" s="319"/>
      <c r="BZ461" s="319"/>
      <c r="CA461" s="319"/>
      <c r="CB461" s="319"/>
      <c r="CC461" s="319"/>
      <c r="CD461" s="319"/>
      <c r="CE461" s="319"/>
      <c r="CF461" s="319"/>
      <c r="CG461" s="319"/>
      <c r="CH461" s="319"/>
      <c r="CI461" s="319"/>
      <c r="CJ461" s="319"/>
      <c r="CK461" s="319"/>
      <c r="CL461" s="319"/>
      <c r="CM461" s="319"/>
      <c r="CN461" s="319"/>
      <c r="CO461" s="319"/>
      <c r="CP461" s="319"/>
      <c r="CQ461" s="319"/>
      <c r="CR461" s="319"/>
      <c r="CS461" s="319"/>
      <c r="CT461" s="319"/>
      <c r="CU461" s="319"/>
      <c r="CV461" s="319"/>
      <c r="CW461" s="319"/>
      <c r="CX461" s="319"/>
      <c r="CY461" s="319"/>
      <c r="CZ461" s="319"/>
      <c r="DA461" s="319"/>
      <c r="DB461" s="319"/>
      <c r="DC461" s="319"/>
      <c r="DD461" s="319"/>
      <c r="DE461" s="319"/>
      <c r="DF461" s="319"/>
      <c r="DG461" s="319"/>
      <c r="DH461" s="319"/>
      <c r="DI461" s="319"/>
      <c r="DJ461" s="319"/>
      <c r="DK461" s="319"/>
      <c r="DL461" s="319"/>
      <c r="DM461" s="319"/>
      <c r="DN461" s="319"/>
      <c r="DO461" s="319"/>
      <c r="DP461" s="319"/>
      <c r="DQ461" s="319"/>
      <c r="DR461" s="319"/>
      <c r="DS461" s="319"/>
      <c r="DT461" s="319"/>
      <c r="DU461" s="319"/>
      <c r="DV461" s="319"/>
      <c r="DW461" s="319"/>
      <c r="DX461" s="319"/>
      <c r="DY461" s="319"/>
      <c r="DZ461" s="319"/>
      <c r="EA461" s="319"/>
      <c r="EB461" s="319"/>
      <c r="EC461" s="319"/>
      <c r="ED461" s="319"/>
      <c r="EE461" s="319"/>
      <c r="EF461" s="319"/>
      <c r="EG461" s="319"/>
      <c r="EH461" s="319"/>
      <c r="EI461" s="319"/>
      <c r="EJ461" s="319"/>
      <c r="EK461" s="319"/>
      <c r="EL461" s="319"/>
      <c r="EM461" s="319"/>
      <c r="EN461" s="319"/>
      <c r="EO461" s="319"/>
      <c r="EP461" s="319"/>
      <c r="EQ461" s="319"/>
      <c r="ER461" s="319"/>
      <c r="ES461" s="319"/>
      <c r="ET461" s="319"/>
      <c r="EU461" s="319"/>
      <c r="EV461" s="319"/>
      <c r="EW461" s="319"/>
      <c r="EX461" s="319"/>
      <c r="EY461" s="319"/>
      <c r="EZ461" s="319"/>
      <c r="FA461" s="319"/>
      <c r="FB461" s="319"/>
      <c r="FC461" s="319"/>
      <c r="FD461" s="319"/>
      <c r="FE461" s="319"/>
      <c r="FF461" s="319"/>
      <c r="FG461" s="319"/>
      <c r="FH461" s="319"/>
      <c r="FI461" s="319"/>
      <c r="FJ461" s="319"/>
      <c r="FK461" s="319"/>
      <c r="FL461" s="319"/>
      <c r="FM461" s="319"/>
      <c r="FN461" s="319"/>
      <c r="FO461" s="319"/>
      <c r="FP461" s="319"/>
      <c r="FQ461" s="319"/>
      <c r="FR461" s="319"/>
      <c r="FS461" s="319"/>
      <c r="FT461" s="319"/>
      <c r="FU461" s="319"/>
      <c r="FV461" s="319"/>
      <c r="FW461" s="319"/>
      <c r="FX461" s="319"/>
      <c r="FY461" s="319"/>
      <c r="FZ461" s="319"/>
      <c r="GA461" s="319"/>
      <c r="GB461" s="319"/>
      <c r="GC461" s="319"/>
      <c r="GD461" s="319"/>
      <c r="GE461" s="319"/>
      <c r="GF461" s="319"/>
      <c r="GG461" s="319"/>
      <c r="GH461" s="319"/>
      <c r="GI461" s="319"/>
      <c r="GJ461" s="319"/>
      <c r="GK461" s="319"/>
      <c r="GL461" s="319"/>
      <c r="GM461" s="319"/>
      <c r="GN461" s="319"/>
      <c r="GO461" s="319"/>
      <c r="GP461" s="319"/>
      <c r="GQ461" s="319"/>
      <c r="GR461" s="319"/>
      <c r="GS461" s="319"/>
      <c r="GT461" s="319"/>
      <c r="GU461" s="319"/>
      <c r="GV461" s="319"/>
      <c r="GW461" s="319"/>
      <c r="GX461" s="319"/>
      <c r="GY461" s="319"/>
      <c r="GZ461" s="319"/>
      <c r="HA461" s="319"/>
      <c r="HB461" s="319"/>
      <c r="HC461" s="319"/>
      <c r="HD461" s="319"/>
      <c r="HE461" s="319"/>
      <c r="HF461" s="319"/>
      <c r="HG461" s="319"/>
      <c r="HH461" s="319"/>
      <c r="HI461" s="319"/>
      <c r="HJ461" s="319"/>
      <c r="HK461" s="319"/>
      <c r="HL461" s="319"/>
      <c r="HM461" s="319"/>
      <c r="HN461" s="319"/>
      <c r="HO461" s="319"/>
      <c r="HP461" s="319"/>
      <c r="HQ461" s="319"/>
      <c r="HR461" s="319"/>
      <c r="HS461" s="319"/>
      <c r="HT461" s="319"/>
      <c r="HU461" s="319"/>
      <c r="HV461" s="319"/>
      <c r="HW461" s="319"/>
      <c r="HX461" s="319"/>
      <c r="HY461" s="319"/>
      <c r="HZ461" s="319"/>
      <c r="IA461" s="319"/>
      <c r="IB461" s="319"/>
      <c r="IC461" s="319"/>
      <c r="ID461" s="319"/>
      <c r="IE461" s="319"/>
      <c r="IF461" s="319"/>
      <c r="IG461" s="319"/>
      <c r="IH461" s="319"/>
      <c r="II461" s="319"/>
      <c r="IJ461" s="319"/>
      <c r="IK461" s="319"/>
      <c r="IL461" s="319"/>
      <c r="IM461" s="319"/>
      <c r="IN461" s="319"/>
      <c r="IO461" s="319"/>
      <c r="IP461" s="319"/>
      <c r="IQ461" s="319"/>
      <c r="IR461" s="319"/>
      <c r="IS461" s="319"/>
      <c r="IT461" s="319"/>
      <c r="IU461" s="319"/>
      <c r="IV461" s="319"/>
      <c r="IW461" s="319"/>
      <c r="IX461" s="319"/>
      <c r="IY461" s="319"/>
      <c r="IZ461" s="319"/>
      <c r="JA461" s="319"/>
      <c r="JB461" s="319"/>
      <c r="JC461" s="319"/>
      <c r="JD461" s="319"/>
      <c r="JE461" s="319"/>
      <c r="JF461" s="319"/>
      <c r="JG461" s="319"/>
      <c r="JH461" s="319"/>
      <c r="JI461" s="319"/>
      <c r="JJ461" s="319"/>
      <c r="JK461" s="319"/>
      <c r="JL461" s="319"/>
      <c r="JM461" s="319"/>
      <c r="JN461" s="319"/>
      <c r="JO461" s="319"/>
      <c r="JP461" s="319"/>
      <c r="JQ461" s="319"/>
      <c r="JR461" s="319"/>
      <c r="JS461" s="319"/>
      <c r="JT461" s="319"/>
      <c r="JU461" s="319"/>
      <c r="JV461" s="319"/>
      <c r="JW461" s="319"/>
      <c r="JX461" s="319"/>
      <c r="JY461" s="319"/>
      <c r="JZ461" s="319"/>
      <c r="KA461" s="319"/>
      <c r="KB461" s="319"/>
      <c r="KC461" s="319"/>
      <c r="KD461" s="319"/>
      <c r="KE461" s="319"/>
      <c r="KF461" s="319"/>
      <c r="KG461" s="319"/>
      <c r="KH461" s="319"/>
      <c r="KI461" s="319"/>
      <c r="KJ461" s="319"/>
      <c r="KK461" s="319"/>
      <c r="KL461" s="319"/>
      <c r="KM461" s="319"/>
      <c r="KN461" s="319"/>
      <c r="KO461" s="319"/>
      <c r="KP461" s="319"/>
      <c r="KQ461" s="319"/>
      <c r="KR461" s="319"/>
      <c r="KS461" s="319"/>
      <c r="KT461" s="319"/>
      <c r="KU461" s="319"/>
      <c r="KV461" s="319"/>
      <c r="KW461" s="319"/>
      <c r="KX461" s="319"/>
      <c r="KY461" s="319"/>
      <c r="KZ461" s="319"/>
      <c r="LA461" s="319"/>
      <c r="LB461" s="319"/>
      <c r="LC461" s="319"/>
      <c r="LD461" s="319"/>
      <c r="LE461" s="319"/>
      <c r="LF461" s="319"/>
      <c r="LG461" s="319"/>
      <c r="LH461" s="319"/>
      <c r="LI461" s="319"/>
      <c r="LJ461" s="319"/>
      <c r="LK461" s="319"/>
      <c r="LL461" s="319"/>
      <c r="LM461" s="319"/>
      <c r="LN461" s="319"/>
      <c r="LO461" s="319"/>
      <c r="LP461" s="319"/>
      <c r="LQ461" s="319"/>
      <c r="LR461" s="319"/>
      <c r="LS461" s="319"/>
      <c r="LT461" s="319"/>
      <c r="LU461" s="319"/>
      <c r="LV461" s="319"/>
      <c r="LW461" s="319"/>
      <c r="LX461" s="319"/>
      <c r="LY461" s="319"/>
      <c r="LZ461" s="319"/>
      <c r="MA461" s="319"/>
      <c r="MB461" s="319"/>
      <c r="MC461" s="319"/>
      <c r="MD461" s="319"/>
      <c r="ME461" s="319"/>
      <c r="MF461" s="319"/>
      <c r="MG461" s="319"/>
      <c r="MH461" s="319"/>
      <c r="MI461" s="319"/>
      <c r="MJ461" s="319"/>
      <c r="MK461" s="319"/>
      <c r="ML461" s="319"/>
      <c r="MM461" s="319"/>
      <c r="MN461" s="319"/>
      <c r="MO461" s="319"/>
      <c r="MP461" s="319"/>
      <c r="MQ461" s="319"/>
      <c r="MS461" s="241"/>
      <c r="MT461" s="362">
        <f t="shared" si="638"/>
        <v>0</v>
      </c>
      <c r="MU461" s="363">
        <f t="shared" si="624"/>
        <v>0</v>
      </c>
      <c r="MV461" s="363">
        <f t="shared" si="625"/>
        <v>0</v>
      </c>
      <c r="MW461" s="363"/>
      <c r="MX461" s="363">
        <f t="shared" si="626"/>
        <v>0</v>
      </c>
      <c r="MY461" s="363"/>
      <c r="MZ461" s="363">
        <f t="shared" si="627"/>
        <v>0</v>
      </c>
      <c r="NA461" s="363"/>
      <c r="NB461" s="363">
        <f t="shared" si="628"/>
        <v>0</v>
      </c>
      <c r="NC461" s="363"/>
      <c r="ND461" s="363">
        <f t="shared" si="629"/>
        <v>0</v>
      </c>
      <c r="NE461" s="363"/>
      <c r="NF461" s="363">
        <f t="shared" si="630"/>
        <v>0</v>
      </c>
      <c r="NG461" s="363"/>
      <c r="NH461" s="363">
        <f t="shared" si="631"/>
        <v>0</v>
      </c>
      <c r="NI461" s="363"/>
      <c r="NJ461" s="363">
        <f t="shared" si="632"/>
        <v>0</v>
      </c>
      <c r="NK461" s="363"/>
      <c r="NL461" s="363">
        <f t="shared" si="639"/>
        <v>0</v>
      </c>
      <c r="NM461" s="364"/>
      <c r="NN461" s="370"/>
      <c r="NR461" s="318">
        <f t="shared" si="633"/>
        <v>0</v>
      </c>
      <c r="NS461" s="318">
        <f t="shared" si="634"/>
        <v>0</v>
      </c>
      <c r="NT461" s="318">
        <f t="shared" si="635"/>
        <v>0</v>
      </c>
    </row>
    <row r="462" spans="1:384" s="318" customFormat="1" ht="10.199999999999999" customHeight="1" x14ac:dyDescent="0.3">
      <c r="A462" s="25"/>
      <c r="B462" s="389"/>
      <c r="C462" s="424"/>
      <c r="D462" s="15"/>
      <c r="E462" s="398" t="str">
        <f>IFERROR(G474*'Chiffres et fonctions'!$J$6,"CA à Produire")</f>
        <v>CA à Produire</v>
      </c>
      <c r="F462" s="398"/>
      <c r="G462" s="398"/>
      <c r="H462" s="399"/>
      <c r="I462" s="394" t="str">
        <f>Prenoms!$B$5</f>
        <v>pompeo</v>
      </c>
      <c r="J462" s="395"/>
      <c r="K462" s="395"/>
      <c r="L462" s="395"/>
      <c r="M462" s="395"/>
      <c r="N462" s="81" t="str">
        <f>IF(NL462&lt;&gt;0,"",IF(Conges!S39=0,"",Conges!S39))</f>
        <v/>
      </c>
      <c r="O462" s="82"/>
      <c r="P462" s="83"/>
      <c r="Q462" s="83"/>
      <c r="R462" s="83"/>
      <c r="S462" s="83"/>
      <c r="T462" s="83"/>
      <c r="U462" s="83"/>
      <c r="V462" s="84"/>
      <c r="W462" s="83"/>
      <c r="X462" s="83"/>
      <c r="Y462" s="83"/>
      <c r="Z462" s="83"/>
      <c r="AA462" s="83"/>
      <c r="AB462" s="83"/>
      <c r="AC462" s="83"/>
      <c r="AD462" s="83"/>
      <c r="AE462" s="82"/>
      <c r="AF462" s="83"/>
      <c r="AG462" s="83"/>
      <c r="AH462" s="83"/>
      <c r="AI462" s="83"/>
      <c r="AJ462" s="84"/>
      <c r="AK462" s="83"/>
      <c r="AL462" s="83"/>
      <c r="AM462" s="83"/>
      <c r="AN462" s="83"/>
      <c r="AO462" s="83"/>
      <c r="AP462" s="83"/>
      <c r="AQ462" s="83"/>
      <c r="AR462" s="83"/>
      <c r="AS462" s="83"/>
      <c r="AT462" s="83"/>
      <c r="AU462" s="82"/>
      <c r="AV462" s="83"/>
      <c r="AW462" s="83"/>
      <c r="AX462" s="83"/>
      <c r="AY462" s="83"/>
      <c r="AZ462" s="83"/>
      <c r="BA462" s="83"/>
      <c r="BB462" s="84"/>
      <c r="BC462" s="85">
        <f>IF(NL462&lt;&gt;0,(IF(Conges!S$39=0,0,3)),0)</f>
        <v>0</v>
      </c>
      <c r="BD462" s="417"/>
      <c r="BE462" s="390">
        <f>IF(OR(Conges!S$39="A",Conges!S$39="V"),Prenoms!L$5,NL462)</f>
        <v>0</v>
      </c>
      <c r="BF462" s="391"/>
      <c r="BG462" s="286"/>
      <c r="BH462" s="287">
        <f t="shared" si="618"/>
        <v>0</v>
      </c>
      <c r="BI462" s="288" t="str">
        <f t="shared" si="619"/>
        <v/>
      </c>
      <c r="BJ462" s="300">
        <v>76.322580645161281</v>
      </c>
      <c r="BK462" s="301">
        <f t="shared" si="636"/>
        <v>-76.322580645161281</v>
      </c>
      <c r="BL462" s="302">
        <f t="shared" si="620"/>
        <v>0</v>
      </c>
      <c r="BM462" s="302">
        <f t="shared" si="621"/>
        <v>0</v>
      </c>
      <c r="BN462" s="302">
        <f>SUM('Heures Pointage'!$CD$19:$CE$19)</f>
        <v>0</v>
      </c>
      <c r="BO462" s="302">
        <f>SUM('Heures et Indemnites'!$CD$19:$CE$19)</f>
        <v>0</v>
      </c>
      <c r="BP462" s="303">
        <f t="shared" si="622"/>
        <v>0</v>
      </c>
      <c r="BQ462" s="303">
        <f>'Heures Pointage'!$DB$19</f>
        <v>0</v>
      </c>
      <c r="BR462" s="304">
        <f t="shared" ref="BR462" si="641">$BH$1057</f>
        <v>0</v>
      </c>
      <c r="BS462" s="149">
        <f>Prenoms!$C$5</f>
        <v>169</v>
      </c>
      <c r="BT462" s="180"/>
      <c r="BU462" s="324">
        <f>SUM('Heures et Indemnites'!$CD$19:$CE$19)</f>
        <v>0</v>
      </c>
      <c r="BV462" s="235">
        <f>SUM('Heures et Indemnites'!$CD$6:$CE$19)</f>
        <v>0</v>
      </c>
      <c r="BW462" s="324"/>
      <c r="BX462" s="235"/>
      <c r="BY462" s="319"/>
      <c r="BZ462" s="319"/>
      <c r="CA462" s="319"/>
      <c r="CB462" s="319"/>
      <c r="CC462" s="319"/>
      <c r="CD462" s="319"/>
      <c r="CE462" s="319"/>
      <c r="CF462" s="319"/>
      <c r="CG462" s="319"/>
      <c r="CH462" s="319"/>
      <c r="CI462" s="319"/>
      <c r="CJ462" s="319"/>
      <c r="CK462" s="319"/>
      <c r="CL462" s="319"/>
      <c r="CM462" s="319"/>
      <c r="CN462" s="319"/>
      <c r="CO462" s="319"/>
      <c r="CP462" s="319"/>
      <c r="CQ462" s="319"/>
      <c r="CR462" s="319"/>
      <c r="CS462" s="319"/>
      <c r="CT462" s="319"/>
      <c r="CU462" s="319"/>
      <c r="CV462" s="319"/>
      <c r="CW462" s="319"/>
      <c r="CX462" s="319"/>
      <c r="CY462" s="319"/>
      <c r="CZ462" s="319"/>
      <c r="DA462" s="319"/>
      <c r="DB462" s="319"/>
      <c r="DC462" s="319"/>
      <c r="DD462" s="319"/>
      <c r="DE462" s="319"/>
      <c r="DF462" s="319"/>
      <c r="DG462" s="319"/>
      <c r="DH462" s="319"/>
      <c r="DI462" s="319"/>
      <c r="DJ462" s="319"/>
      <c r="DK462" s="319"/>
      <c r="DL462" s="319"/>
      <c r="DM462" s="319"/>
      <c r="DN462" s="319"/>
      <c r="DO462" s="319"/>
      <c r="DP462" s="319"/>
      <c r="DQ462" s="319"/>
      <c r="DR462" s="319"/>
      <c r="DS462" s="319"/>
      <c r="DT462" s="319"/>
      <c r="DU462" s="319"/>
      <c r="DV462" s="319"/>
      <c r="DW462" s="319"/>
      <c r="DX462" s="319"/>
      <c r="DY462" s="319"/>
      <c r="DZ462" s="319"/>
      <c r="EA462" s="319"/>
      <c r="EB462" s="319"/>
      <c r="EC462" s="319"/>
      <c r="ED462" s="319"/>
      <c r="EE462" s="319"/>
      <c r="EF462" s="319"/>
      <c r="EG462" s="319"/>
      <c r="EH462" s="319"/>
      <c r="EI462" s="319"/>
      <c r="EJ462" s="319"/>
      <c r="EK462" s="319"/>
      <c r="EL462" s="319"/>
      <c r="EM462" s="319"/>
      <c r="EN462" s="319"/>
      <c r="EO462" s="319"/>
      <c r="EP462" s="319"/>
      <c r="EQ462" s="319"/>
      <c r="ER462" s="319"/>
      <c r="ES462" s="319"/>
      <c r="ET462" s="319"/>
      <c r="EU462" s="319"/>
      <c r="EV462" s="319"/>
      <c r="EW462" s="319"/>
      <c r="EX462" s="319"/>
      <c r="EY462" s="319"/>
      <c r="EZ462" s="319"/>
      <c r="FA462" s="319"/>
      <c r="FB462" s="319"/>
      <c r="FC462" s="319"/>
      <c r="FD462" s="319"/>
      <c r="FE462" s="319"/>
      <c r="FF462" s="319"/>
      <c r="FG462" s="319"/>
      <c r="FH462" s="319"/>
      <c r="FI462" s="319"/>
      <c r="FJ462" s="319"/>
      <c r="FK462" s="319"/>
      <c r="FL462" s="319"/>
      <c r="FM462" s="319"/>
      <c r="FN462" s="319"/>
      <c r="FO462" s="319"/>
      <c r="FP462" s="319"/>
      <c r="FQ462" s="319"/>
      <c r="FR462" s="319"/>
      <c r="FS462" s="319"/>
      <c r="FT462" s="319"/>
      <c r="FU462" s="319"/>
      <c r="FV462" s="319"/>
      <c r="FW462" s="319"/>
      <c r="FX462" s="319"/>
      <c r="FY462" s="319"/>
      <c r="FZ462" s="319"/>
      <c r="GA462" s="319"/>
      <c r="GB462" s="319"/>
      <c r="GC462" s="319"/>
      <c r="GD462" s="319"/>
      <c r="GE462" s="319"/>
      <c r="GF462" s="319"/>
      <c r="GG462" s="319"/>
      <c r="GH462" s="319"/>
      <c r="GI462" s="319"/>
      <c r="GJ462" s="319"/>
      <c r="GK462" s="319"/>
      <c r="GL462" s="319"/>
      <c r="GM462" s="319"/>
      <c r="GN462" s="319"/>
      <c r="GO462" s="319"/>
      <c r="GP462" s="319"/>
      <c r="GQ462" s="319"/>
      <c r="GR462" s="319"/>
      <c r="GS462" s="319"/>
      <c r="GT462" s="319"/>
      <c r="GU462" s="319"/>
      <c r="GV462" s="319"/>
      <c r="GW462" s="319"/>
      <c r="GX462" s="319"/>
      <c r="GY462" s="319"/>
      <c r="GZ462" s="319"/>
      <c r="HA462" s="319"/>
      <c r="HB462" s="319"/>
      <c r="HC462" s="319"/>
      <c r="HD462" s="319"/>
      <c r="HE462" s="319"/>
      <c r="HF462" s="319"/>
      <c r="HG462" s="319"/>
      <c r="HH462" s="319"/>
      <c r="HI462" s="319"/>
      <c r="HJ462" s="319"/>
      <c r="HK462" s="319"/>
      <c r="HL462" s="319"/>
      <c r="HM462" s="319"/>
      <c r="HN462" s="319"/>
      <c r="HO462" s="319"/>
      <c r="HP462" s="319"/>
      <c r="HQ462" s="319"/>
      <c r="HR462" s="319"/>
      <c r="HS462" s="319"/>
      <c r="HT462" s="319"/>
      <c r="HU462" s="319"/>
      <c r="HV462" s="319"/>
      <c r="HW462" s="319"/>
      <c r="HX462" s="319"/>
      <c r="HY462" s="319"/>
      <c r="HZ462" s="319"/>
      <c r="IA462" s="319"/>
      <c r="IB462" s="319"/>
      <c r="IC462" s="319"/>
      <c r="ID462" s="319"/>
      <c r="IE462" s="319"/>
      <c r="IF462" s="319"/>
      <c r="IG462" s="319"/>
      <c r="IH462" s="319"/>
      <c r="II462" s="319"/>
      <c r="IJ462" s="319"/>
      <c r="IK462" s="319"/>
      <c r="IL462" s="319"/>
      <c r="IM462" s="319"/>
      <c r="IN462" s="319"/>
      <c r="IO462" s="319"/>
      <c r="IP462" s="319"/>
      <c r="IQ462" s="319"/>
      <c r="IR462" s="319"/>
      <c r="IS462" s="319"/>
      <c r="IT462" s="319"/>
      <c r="IU462" s="319"/>
      <c r="IV462" s="319"/>
      <c r="IW462" s="319"/>
      <c r="IX462" s="319"/>
      <c r="IY462" s="319"/>
      <c r="IZ462" s="319"/>
      <c r="JA462" s="319"/>
      <c r="JB462" s="319"/>
      <c r="JC462" s="319"/>
      <c r="JD462" s="319"/>
      <c r="JE462" s="319"/>
      <c r="JF462" s="319"/>
      <c r="JG462" s="319"/>
      <c r="JH462" s="319"/>
      <c r="JI462" s="319"/>
      <c r="JJ462" s="319"/>
      <c r="JK462" s="319"/>
      <c r="JL462" s="319"/>
      <c r="JM462" s="319"/>
      <c r="JN462" s="319"/>
      <c r="JO462" s="319"/>
      <c r="JP462" s="319"/>
      <c r="JQ462" s="319"/>
      <c r="JR462" s="319"/>
      <c r="JS462" s="319"/>
      <c r="JT462" s="319"/>
      <c r="JU462" s="319"/>
      <c r="JV462" s="319"/>
      <c r="JW462" s="319"/>
      <c r="JX462" s="319"/>
      <c r="JY462" s="319"/>
      <c r="JZ462" s="319"/>
      <c r="KA462" s="319"/>
      <c r="KB462" s="319"/>
      <c r="KC462" s="319"/>
      <c r="KD462" s="319"/>
      <c r="KE462" s="319"/>
      <c r="KF462" s="319"/>
      <c r="KG462" s="319"/>
      <c r="KH462" s="319"/>
      <c r="KI462" s="319"/>
      <c r="KJ462" s="319"/>
      <c r="KK462" s="319"/>
      <c r="KL462" s="319"/>
      <c r="KM462" s="319"/>
      <c r="KN462" s="319"/>
      <c r="KO462" s="319"/>
      <c r="KP462" s="319"/>
      <c r="KQ462" s="319"/>
      <c r="KR462" s="319"/>
      <c r="KS462" s="319"/>
      <c r="KT462" s="319"/>
      <c r="KU462" s="319"/>
      <c r="KV462" s="319"/>
      <c r="KW462" s="319"/>
      <c r="KX462" s="319"/>
      <c r="KY462" s="319"/>
      <c r="KZ462" s="319"/>
      <c r="LA462" s="319"/>
      <c r="LB462" s="319"/>
      <c r="LC462" s="319"/>
      <c r="LD462" s="319"/>
      <c r="LE462" s="319"/>
      <c r="LF462" s="319"/>
      <c r="LG462" s="319"/>
      <c r="LH462" s="319"/>
      <c r="LI462" s="319"/>
      <c r="LJ462" s="319"/>
      <c r="LK462" s="319"/>
      <c r="LL462" s="319"/>
      <c r="LM462" s="319"/>
      <c r="LN462" s="319"/>
      <c r="LO462" s="319"/>
      <c r="LP462" s="319"/>
      <c r="LQ462" s="319"/>
      <c r="LR462" s="319"/>
      <c r="LS462" s="319"/>
      <c r="LT462" s="319"/>
      <c r="LU462" s="319"/>
      <c r="LV462" s="319"/>
      <c r="LW462" s="319"/>
      <c r="LX462" s="319"/>
      <c r="LY462" s="319"/>
      <c r="LZ462" s="319"/>
      <c r="MA462" s="319"/>
      <c r="MB462" s="319"/>
      <c r="MC462" s="319"/>
      <c r="MD462" s="319"/>
      <c r="ME462" s="319"/>
      <c r="MF462" s="319"/>
      <c r="MG462" s="319"/>
      <c r="MH462" s="319"/>
      <c r="MI462" s="319"/>
      <c r="MJ462" s="319"/>
      <c r="MK462" s="319"/>
      <c r="ML462" s="319"/>
      <c r="MM462" s="319"/>
      <c r="MN462" s="319"/>
      <c r="MO462" s="319"/>
      <c r="MP462" s="319"/>
      <c r="MQ462" s="319"/>
      <c r="MS462" s="241"/>
      <c r="MT462" s="373">
        <f t="shared" si="638"/>
        <v>0</v>
      </c>
      <c r="MU462" s="365">
        <f t="shared" si="624"/>
        <v>0</v>
      </c>
      <c r="MV462" s="365">
        <f t="shared" si="625"/>
        <v>0</v>
      </c>
      <c r="MW462" s="365"/>
      <c r="MX462" s="365">
        <f t="shared" si="626"/>
        <v>0</v>
      </c>
      <c r="MY462" s="365"/>
      <c r="MZ462" s="365">
        <f t="shared" si="627"/>
        <v>0</v>
      </c>
      <c r="NA462" s="365"/>
      <c r="NB462" s="365">
        <f t="shared" si="628"/>
        <v>0</v>
      </c>
      <c r="NC462" s="365"/>
      <c r="ND462" s="365">
        <f t="shared" si="629"/>
        <v>0</v>
      </c>
      <c r="NE462" s="365"/>
      <c r="NF462" s="365">
        <f t="shared" si="630"/>
        <v>0</v>
      </c>
      <c r="NG462" s="365"/>
      <c r="NH462" s="365">
        <f t="shared" si="631"/>
        <v>0</v>
      </c>
      <c r="NI462" s="365"/>
      <c r="NJ462" s="365">
        <f t="shared" si="632"/>
        <v>0</v>
      </c>
      <c r="NK462" s="365"/>
      <c r="NL462" s="365">
        <f t="shared" si="639"/>
        <v>0</v>
      </c>
      <c r="NM462" s="366"/>
      <c r="NN462" s="370"/>
      <c r="NR462" s="318">
        <f t="shared" si="633"/>
        <v>0</v>
      </c>
      <c r="NS462" s="318">
        <f t="shared" si="634"/>
        <v>0</v>
      </c>
      <c r="NT462" s="318">
        <f t="shared" si="635"/>
        <v>0</v>
      </c>
    </row>
    <row r="463" spans="1:384" s="318" customFormat="1" ht="10.199999999999999" customHeight="1" x14ac:dyDescent="0.3">
      <c r="A463" s="25"/>
      <c r="B463" s="389"/>
      <c r="C463" s="424"/>
      <c r="D463" s="15"/>
      <c r="E463" s="398"/>
      <c r="F463" s="398"/>
      <c r="G463" s="398"/>
      <c r="H463" s="399"/>
      <c r="I463" s="381" t="str">
        <f>Prenoms!$B$6</f>
        <v>vaness</v>
      </c>
      <c r="J463" s="382"/>
      <c r="K463" s="382"/>
      <c r="L463" s="382"/>
      <c r="M463" s="382"/>
      <c r="N463" s="68" t="str">
        <f>IF(NL463&lt;&gt;0,"",IF(Conges!S40=0,"",Conges!S40))</f>
        <v/>
      </c>
      <c r="O463" s="69"/>
      <c r="P463" s="70"/>
      <c r="Q463" s="70"/>
      <c r="R463" s="70"/>
      <c r="S463" s="70"/>
      <c r="T463" s="70"/>
      <c r="U463" s="70"/>
      <c r="V463" s="71"/>
      <c r="W463" s="70"/>
      <c r="X463" s="70"/>
      <c r="Y463" s="70"/>
      <c r="Z463" s="70"/>
      <c r="AA463" s="70"/>
      <c r="AB463" s="70"/>
      <c r="AC463" s="70"/>
      <c r="AD463" s="70"/>
      <c r="AE463" s="69"/>
      <c r="AF463" s="70"/>
      <c r="AG463" s="70"/>
      <c r="AH463" s="70"/>
      <c r="AI463" s="70"/>
      <c r="AJ463" s="71"/>
      <c r="AK463" s="70"/>
      <c r="AL463" s="70"/>
      <c r="AM463" s="70"/>
      <c r="AN463" s="70"/>
      <c r="AO463" s="70"/>
      <c r="AP463" s="70"/>
      <c r="AQ463" s="70"/>
      <c r="AR463" s="70"/>
      <c r="AS463" s="70"/>
      <c r="AT463" s="70"/>
      <c r="AU463" s="69"/>
      <c r="AV463" s="70"/>
      <c r="AW463" s="70"/>
      <c r="AX463" s="70"/>
      <c r="AY463" s="70"/>
      <c r="AZ463" s="70"/>
      <c r="BA463" s="70"/>
      <c r="BB463" s="71"/>
      <c r="BC463" s="72">
        <f>IF(NL463&lt;&gt;0,(IF(Conges!S$40=0,0,3)),0)</f>
        <v>0</v>
      </c>
      <c r="BD463" s="417"/>
      <c r="BE463" s="392">
        <f>IF(OR(Conges!S$40="A",Conges!S$40="V"),Prenoms!L$6,NL463)</f>
        <v>0</v>
      </c>
      <c r="BF463" s="393"/>
      <c r="BG463" s="289"/>
      <c r="BH463" s="290">
        <f t="shared" si="618"/>
        <v>0</v>
      </c>
      <c r="BI463" s="291" t="str">
        <f t="shared" si="619"/>
        <v/>
      </c>
      <c r="BJ463" s="305">
        <v>76.322580645161281</v>
      </c>
      <c r="BK463" s="306">
        <f t="shared" si="636"/>
        <v>-76.322580645161281</v>
      </c>
      <c r="BL463" s="307">
        <f t="shared" si="620"/>
        <v>0</v>
      </c>
      <c r="BM463" s="307">
        <f t="shared" si="621"/>
        <v>0</v>
      </c>
      <c r="BN463" s="307">
        <f>SUM('Heures Pointage'!$DD$19:$DE$19)</f>
        <v>0</v>
      </c>
      <c r="BO463" s="307">
        <f>SUM('Heures et Indemnites'!$DD$19:$DE$19)</f>
        <v>0</v>
      </c>
      <c r="BP463" s="308">
        <f t="shared" si="622"/>
        <v>0</v>
      </c>
      <c r="BQ463" s="308">
        <f>'Heures Pointage'!$EB$19</f>
        <v>0</v>
      </c>
      <c r="BR463" s="309">
        <f t="shared" ref="BR463" si="642">$BH$1058</f>
        <v>0</v>
      </c>
      <c r="BS463" s="150">
        <f>Prenoms!$C$6</f>
        <v>169</v>
      </c>
      <c r="BT463" s="153"/>
      <c r="BU463" s="323">
        <f>SUM('Heures et Indemnites'!$DD$19:$DE$19)</f>
        <v>0</v>
      </c>
      <c r="BV463" s="236">
        <f>SUM('Heures et Indemnites'!$DD$6:$DE$19)</f>
        <v>0</v>
      </c>
      <c r="BW463" s="323"/>
      <c r="BX463" s="236"/>
      <c r="BY463" s="319"/>
      <c r="BZ463" s="319"/>
      <c r="CA463" s="319"/>
      <c r="CB463" s="319"/>
      <c r="CC463" s="319"/>
      <c r="CD463" s="319"/>
      <c r="CE463" s="319"/>
      <c r="CF463" s="319"/>
      <c r="CG463" s="319"/>
      <c r="CH463" s="319"/>
      <c r="CI463" s="319"/>
      <c r="CJ463" s="319"/>
      <c r="CK463" s="319"/>
      <c r="CL463" s="319"/>
      <c r="CM463" s="319"/>
      <c r="CN463" s="319"/>
      <c r="CO463" s="319"/>
      <c r="CP463" s="319"/>
      <c r="CQ463" s="319"/>
      <c r="CR463" s="319"/>
      <c r="CS463" s="319"/>
      <c r="CT463" s="319"/>
      <c r="CU463" s="319"/>
      <c r="CV463" s="319"/>
      <c r="CW463" s="319"/>
      <c r="CX463" s="319"/>
      <c r="CY463" s="319"/>
      <c r="CZ463" s="319"/>
      <c r="DA463" s="319"/>
      <c r="DB463" s="319"/>
      <c r="DC463" s="319"/>
      <c r="DD463" s="319"/>
      <c r="DE463" s="319"/>
      <c r="DF463" s="319"/>
      <c r="DG463" s="319"/>
      <c r="DH463" s="319"/>
      <c r="DI463" s="319"/>
      <c r="DJ463" s="319"/>
      <c r="DK463" s="319"/>
      <c r="DL463" s="319"/>
      <c r="DM463" s="319"/>
      <c r="DN463" s="319"/>
      <c r="DO463" s="319"/>
      <c r="DP463" s="319"/>
      <c r="DQ463" s="319"/>
      <c r="DR463" s="319"/>
      <c r="DS463" s="319"/>
      <c r="DT463" s="319"/>
      <c r="DU463" s="319"/>
      <c r="DV463" s="319"/>
      <c r="DW463" s="319"/>
      <c r="DX463" s="319"/>
      <c r="DY463" s="319"/>
      <c r="DZ463" s="319"/>
      <c r="EA463" s="319"/>
      <c r="EB463" s="319"/>
      <c r="EC463" s="319"/>
      <c r="ED463" s="319"/>
      <c r="EE463" s="319"/>
      <c r="EF463" s="319"/>
      <c r="EG463" s="319"/>
      <c r="EH463" s="319"/>
      <c r="EI463" s="319"/>
      <c r="EJ463" s="319"/>
      <c r="EK463" s="319"/>
      <c r="EL463" s="319"/>
      <c r="EM463" s="319"/>
      <c r="EN463" s="319"/>
      <c r="EO463" s="319"/>
      <c r="EP463" s="319"/>
      <c r="EQ463" s="319"/>
      <c r="ER463" s="319"/>
      <c r="ES463" s="319"/>
      <c r="ET463" s="319"/>
      <c r="EU463" s="319"/>
      <c r="EV463" s="319"/>
      <c r="EW463" s="319"/>
      <c r="EX463" s="319"/>
      <c r="EY463" s="319"/>
      <c r="EZ463" s="319"/>
      <c r="FA463" s="319"/>
      <c r="FB463" s="319"/>
      <c r="FC463" s="319"/>
      <c r="FD463" s="319"/>
      <c r="FE463" s="319"/>
      <c r="FF463" s="319"/>
      <c r="FG463" s="319"/>
      <c r="FH463" s="319"/>
      <c r="FI463" s="319"/>
      <c r="FJ463" s="319"/>
      <c r="FK463" s="319"/>
      <c r="FL463" s="319"/>
      <c r="FM463" s="319"/>
      <c r="FN463" s="319"/>
      <c r="FO463" s="319"/>
      <c r="FP463" s="319"/>
      <c r="FQ463" s="319"/>
      <c r="FR463" s="319"/>
      <c r="FS463" s="319"/>
      <c r="FT463" s="319"/>
      <c r="FU463" s="319"/>
      <c r="FV463" s="319"/>
      <c r="FW463" s="319"/>
      <c r="FX463" s="319"/>
      <c r="FY463" s="319"/>
      <c r="FZ463" s="319"/>
      <c r="GA463" s="319"/>
      <c r="GB463" s="319"/>
      <c r="GC463" s="319"/>
      <c r="GD463" s="319"/>
      <c r="GE463" s="319"/>
      <c r="GF463" s="319"/>
      <c r="GG463" s="319"/>
      <c r="GH463" s="319"/>
      <c r="GI463" s="319"/>
      <c r="GJ463" s="319"/>
      <c r="GK463" s="319"/>
      <c r="GL463" s="319"/>
      <c r="GM463" s="319"/>
      <c r="GN463" s="319"/>
      <c r="GO463" s="319"/>
      <c r="GP463" s="319"/>
      <c r="GQ463" s="319"/>
      <c r="GR463" s="319"/>
      <c r="GS463" s="319"/>
      <c r="GT463" s="319"/>
      <c r="GU463" s="319"/>
      <c r="GV463" s="319"/>
      <c r="GW463" s="319"/>
      <c r="GX463" s="319"/>
      <c r="GY463" s="319"/>
      <c r="GZ463" s="319"/>
      <c r="HA463" s="319"/>
      <c r="HB463" s="319"/>
      <c r="HC463" s="319"/>
      <c r="HD463" s="319"/>
      <c r="HE463" s="319"/>
      <c r="HF463" s="319"/>
      <c r="HG463" s="319"/>
      <c r="HH463" s="319"/>
      <c r="HI463" s="319"/>
      <c r="HJ463" s="319"/>
      <c r="HK463" s="319"/>
      <c r="HL463" s="319"/>
      <c r="HM463" s="319"/>
      <c r="HN463" s="319"/>
      <c r="HO463" s="319"/>
      <c r="HP463" s="319"/>
      <c r="HQ463" s="319"/>
      <c r="HR463" s="319"/>
      <c r="HS463" s="319"/>
      <c r="HT463" s="319"/>
      <c r="HU463" s="319"/>
      <c r="HV463" s="319"/>
      <c r="HW463" s="319"/>
      <c r="HX463" s="319"/>
      <c r="HY463" s="319"/>
      <c r="HZ463" s="319"/>
      <c r="IA463" s="319"/>
      <c r="IB463" s="319"/>
      <c r="IC463" s="319"/>
      <c r="ID463" s="319"/>
      <c r="IE463" s="319"/>
      <c r="IF463" s="319"/>
      <c r="IG463" s="319"/>
      <c r="IH463" s="319"/>
      <c r="II463" s="319"/>
      <c r="IJ463" s="319"/>
      <c r="IK463" s="319"/>
      <c r="IL463" s="319"/>
      <c r="IM463" s="319"/>
      <c r="IN463" s="319"/>
      <c r="IO463" s="319"/>
      <c r="IP463" s="319"/>
      <c r="IQ463" s="319"/>
      <c r="IR463" s="319"/>
      <c r="IS463" s="319"/>
      <c r="IT463" s="319"/>
      <c r="IU463" s="319"/>
      <c r="IV463" s="319"/>
      <c r="IW463" s="319"/>
      <c r="IX463" s="319"/>
      <c r="IY463" s="319"/>
      <c r="IZ463" s="319"/>
      <c r="JA463" s="319"/>
      <c r="JB463" s="319"/>
      <c r="JC463" s="319"/>
      <c r="JD463" s="319"/>
      <c r="JE463" s="319"/>
      <c r="JF463" s="319"/>
      <c r="JG463" s="319"/>
      <c r="JH463" s="319"/>
      <c r="JI463" s="319"/>
      <c r="JJ463" s="319"/>
      <c r="JK463" s="319"/>
      <c r="JL463" s="319"/>
      <c r="JM463" s="319"/>
      <c r="JN463" s="319"/>
      <c r="JO463" s="319"/>
      <c r="JP463" s="319"/>
      <c r="JQ463" s="319"/>
      <c r="JR463" s="319"/>
      <c r="JS463" s="319"/>
      <c r="JT463" s="319"/>
      <c r="JU463" s="319"/>
      <c r="JV463" s="319"/>
      <c r="JW463" s="319"/>
      <c r="JX463" s="319"/>
      <c r="JY463" s="319"/>
      <c r="JZ463" s="319"/>
      <c r="KA463" s="319"/>
      <c r="KB463" s="319"/>
      <c r="KC463" s="319"/>
      <c r="KD463" s="319"/>
      <c r="KE463" s="319"/>
      <c r="KF463" s="319"/>
      <c r="KG463" s="319"/>
      <c r="KH463" s="319"/>
      <c r="KI463" s="319"/>
      <c r="KJ463" s="319"/>
      <c r="KK463" s="319"/>
      <c r="KL463" s="319"/>
      <c r="KM463" s="319"/>
      <c r="KN463" s="319"/>
      <c r="KO463" s="319"/>
      <c r="KP463" s="319"/>
      <c r="KQ463" s="319"/>
      <c r="KR463" s="319"/>
      <c r="KS463" s="319"/>
      <c r="KT463" s="319"/>
      <c r="KU463" s="319"/>
      <c r="KV463" s="319"/>
      <c r="KW463" s="319"/>
      <c r="KX463" s="319"/>
      <c r="KY463" s="319"/>
      <c r="KZ463" s="319"/>
      <c r="LA463" s="319"/>
      <c r="LB463" s="319"/>
      <c r="LC463" s="319"/>
      <c r="LD463" s="319"/>
      <c r="LE463" s="319"/>
      <c r="LF463" s="319"/>
      <c r="LG463" s="319"/>
      <c r="LH463" s="319"/>
      <c r="LI463" s="319"/>
      <c r="LJ463" s="319"/>
      <c r="LK463" s="319"/>
      <c r="LL463" s="319"/>
      <c r="LM463" s="319"/>
      <c r="LN463" s="319"/>
      <c r="LO463" s="319"/>
      <c r="LP463" s="319"/>
      <c r="LQ463" s="319"/>
      <c r="LR463" s="319"/>
      <c r="LS463" s="319"/>
      <c r="LT463" s="319"/>
      <c r="LU463" s="319"/>
      <c r="LV463" s="319"/>
      <c r="LW463" s="319"/>
      <c r="LX463" s="319"/>
      <c r="LY463" s="319"/>
      <c r="LZ463" s="319"/>
      <c r="MA463" s="319"/>
      <c r="MB463" s="319"/>
      <c r="MC463" s="319"/>
      <c r="MD463" s="319"/>
      <c r="ME463" s="319"/>
      <c r="MF463" s="319"/>
      <c r="MG463" s="319"/>
      <c r="MH463" s="319"/>
      <c r="MI463" s="319"/>
      <c r="MJ463" s="319"/>
      <c r="MK463" s="319"/>
      <c r="ML463" s="319"/>
      <c r="MM463" s="319"/>
      <c r="MN463" s="319"/>
      <c r="MO463" s="319"/>
      <c r="MP463" s="319"/>
      <c r="MQ463" s="319"/>
      <c r="MS463" s="241"/>
      <c r="MT463" s="362">
        <f t="shared" si="638"/>
        <v>0</v>
      </c>
      <c r="MU463" s="363">
        <f t="shared" si="624"/>
        <v>0</v>
      </c>
      <c r="MV463" s="363">
        <f t="shared" si="625"/>
        <v>0</v>
      </c>
      <c r="MW463" s="363"/>
      <c r="MX463" s="363">
        <f t="shared" si="626"/>
        <v>0</v>
      </c>
      <c r="MY463" s="363"/>
      <c r="MZ463" s="363">
        <f t="shared" si="627"/>
        <v>0</v>
      </c>
      <c r="NA463" s="363"/>
      <c r="NB463" s="363">
        <f t="shared" si="628"/>
        <v>0</v>
      </c>
      <c r="NC463" s="363"/>
      <c r="ND463" s="363">
        <f t="shared" si="629"/>
        <v>0</v>
      </c>
      <c r="NE463" s="363"/>
      <c r="NF463" s="363">
        <f t="shared" si="630"/>
        <v>0</v>
      </c>
      <c r="NG463" s="363"/>
      <c r="NH463" s="363">
        <f t="shared" si="631"/>
        <v>0</v>
      </c>
      <c r="NI463" s="363"/>
      <c r="NJ463" s="363">
        <f t="shared" si="632"/>
        <v>0</v>
      </c>
      <c r="NK463" s="363"/>
      <c r="NL463" s="363">
        <f t="shared" si="639"/>
        <v>0</v>
      </c>
      <c r="NM463" s="364"/>
      <c r="NN463" s="370"/>
      <c r="NR463" s="318">
        <f t="shared" si="633"/>
        <v>0</v>
      </c>
      <c r="NS463" s="318">
        <f t="shared" si="634"/>
        <v>0</v>
      </c>
      <c r="NT463" s="318">
        <f t="shared" si="635"/>
        <v>0</v>
      </c>
    </row>
    <row r="464" spans="1:384" s="318" customFormat="1" ht="10.199999999999999" customHeight="1" x14ac:dyDescent="0.3">
      <c r="A464" s="25"/>
      <c r="B464" s="389"/>
      <c r="C464" s="424"/>
      <c r="D464" s="15"/>
      <c r="E464" s="408" t="str">
        <f>$E$9</f>
        <v>CREPIERE</v>
      </c>
      <c r="F464" s="408"/>
      <c r="G464" s="131" t="str">
        <f>IF(MT490=0,"",MT490)</f>
        <v/>
      </c>
      <c r="H464" s="399"/>
      <c r="I464" s="394" t="str">
        <f>Prenoms!$B$7</f>
        <v>seb</v>
      </c>
      <c r="J464" s="395"/>
      <c r="K464" s="395"/>
      <c r="L464" s="395"/>
      <c r="M464" s="395"/>
      <c r="N464" s="81" t="str">
        <f>IF(NL464&lt;&gt;0,"",IF(Conges!S41=0,"",Conges!S41))</f>
        <v/>
      </c>
      <c r="O464" s="82"/>
      <c r="P464" s="83"/>
      <c r="Q464" s="83"/>
      <c r="R464" s="83"/>
      <c r="S464" s="83"/>
      <c r="T464" s="83"/>
      <c r="U464" s="83"/>
      <c r="V464" s="84"/>
      <c r="W464" s="83"/>
      <c r="X464" s="83"/>
      <c r="Y464" s="83"/>
      <c r="Z464" s="83"/>
      <c r="AA464" s="83"/>
      <c r="AB464" s="83"/>
      <c r="AC464" s="83"/>
      <c r="AD464" s="83"/>
      <c r="AE464" s="82"/>
      <c r="AF464" s="83"/>
      <c r="AG464" s="83"/>
      <c r="AH464" s="83"/>
      <c r="AI464" s="83"/>
      <c r="AJ464" s="84"/>
      <c r="AK464" s="83"/>
      <c r="AL464" s="83"/>
      <c r="AM464" s="83"/>
      <c r="AN464" s="83"/>
      <c r="AO464" s="83"/>
      <c r="AP464" s="83"/>
      <c r="AQ464" s="83"/>
      <c r="AR464" s="83"/>
      <c r="AS464" s="83"/>
      <c r="AT464" s="83"/>
      <c r="AU464" s="82"/>
      <c r="AV464" s="83"/>
      <c r="AW464" s="83"/>
      <c r="AX464" s="83"/>
      <c r="AY464" s="83"/>
      <c r="AZ464" s="83"/>
      <c r="BA464" s="83"/>
      <c r="BB464" s="84"/>
      <c r="BC464" s="85">
        <f>IF(NL464&lt;&gt;0,(IF(Conges!S$41=0,0,3)),0)</f>
        <v>0</v>
      </c>
      <c r="BD464" s="417"/>
      <c r="BE464" s="390">
        <f>IF(OR(Conges!S$41="A",Conges!S$41="V"),Prenoms!L$7,NL464)</f>
        <v>0</v>
      </c>
      <c r="BF464" s="391"/>
      <c r="BG464" s="286"/>
      <c r="BH464" s="287">
        <f t="shared" si="618"/>
        <v>0</v>
      </c>
      <c r="BI464" s="288" t="str">
        <f t="shared" si="619"/>
        <v/>
      </c>
      <c r="BJ464" s="300">
        <v>76.322580645161281</v>
      </c>
      <c r="BK464" s="301">
        <f t="shared" si="636"/>
        <v>-76.322580645161281</v>
      </c>
      <c r="BL464" s="302">
        <f t="shared" si="620"/>
        <v>0</v>
      </c>
      <c r="BM464" s="302">
        <f t="shared" si="621"/>
        <v>0</v>
      </c>
      <c r="BN464" s="302">
        <f>SUM('Heures Pointage'!$ED$19:$EE$19)</f>
        <v>0</v>
      </c>
      <c r="BO464" s="302">
        <f>SUM('Heures et Indemnites'!$ED$19:$EE$19)</f>
        <v>0</v>
      </c>
      <c r="BP464" s="303">
        <f t="shared" si="622"/>
        <v>0</v>
      </c>
      <c r="BQ464" s="303">
        <f>'Heures Pointage'!$FB$19</f>
        <v>0</v>
      </c>
      <c r="BR464" s="304">
        <f t="shared" ref="BR464" si="643">$BH$1059</f>
        <v>0</v>
      </c>
      <c r="BS464" s="149">
        <f>Prenoms!$C$7</f>
        <v>169</v>
      </c>
      <c r="BT464" s="180"/>
      <c r="BU464" s="324">
        <f>SUM('Heures et Indemnites'!$ED$19:$EE$19)</f>
        <v>0</v>
      </c>
      <c r="BV464" s="235">
        <f>SUM('Heures et Indemnites'!$ED$6:$EE$19)</f>
        <v>0</v>
      </c>
      <c r="BW464" s="324"/>
      <c r="BX464" s="235"/>
      <c r="BY464" s="319"/>
      <c r="BZ464" s="319"/>
      <c r="CA464" s="319"/>
      <c r="CB464" s="319"/>
      <c r="CC464" s="319"/>
      <c r="CD464" s="319"/>
      <c r="CE464" s="319"/>
      <c r="CF464" s="319"/>
      <c r="CG464" s="319"/>
      <c r="CH464" s="319"/>
      <c r="CI464" s="319"/>
      <c r="CJ464" s="319"/>
      <c r="CK464" s="319"/>
      <c r="CL464" s="319"/>
      <c r="CM464" s="319"/>
      <c r="CN464" s="319"/>
      <c r="CO464" s="319"/>
      <c r="CP464" s="319"/>
      <c r="CQ464" s="319"/>
      <c r="CR464" s="319"/>
      <c r="CS464" s="319"/>
      <c r="CT464" s="319"/>
      <c r="CU464" s="319"/>
      <c r="CV464" s="319"/>
      <c r="CW464" s="319"/>
      <c r="CX464" s="319"/>
      <c r="CY464" s="319"/>
      <c r="CZ464" s="319"/>
      <c r="DA464" s="319"/>
      <c r="DB464" s="319"/>
      <c r="DC464" s="319"/>
      <c r="DD464" s="319"/>
      <c r="DE464" s="319"/>
      <c r="DF464" s="319"/>
      <c r="DG464" s="319"/>
      <c r="DH464" s="319"/>
      <c r="DI464" s="319"/>
      <c r="DJ464" s="319"/>
      <c r="DK464" s="319"/>
      <c r="DL464" s="319"/>
      <c r="DM464" s="319"/>
      <c r="DN464" s="319"/>
      <c r="DO464" s="319"/>
      <c r="DP464" s="319"/>
      <c r="DQ464" s="319"/>
      <c r="DR464" s="319"/>
      <c r="DS464" s="319"/>
      <c r="DT464" s="319"/>
      <c r="DU464" s="319"/>
      <c r="DV464" s="319"/>
      <c r="DW464" s="319"/>
      <c r="DX464" s="319"/>
      <c r="DY464" s="319"/>
      <c r="DZ464" s="319"/>
      <c r="EA464" s="319"/>
      <c r="EB464" s="319"/>
      <c r="EC464" s="319"/>
      <c r="ED464" s="319"/>
      <c r="EE464" s="319"/>
      <c r="EF464" s="319"/>
      <c r="EG464" s="319"/>
      <c r="EH464" s="319"/>
      <c r="EI464" s="319"/>
      <c r="EJ464" s="319"/>
      <c r="EK464" s="319"/>
      <c r="EL464" s="319"/>
      <c r="EM464" s="319"/>
      <c r="EN464" s="319"/>
      <c r="EO464" s="319"/>
      <c r="EP464" s="319"/>
      <c r="EQ464" s="319"/>
      <c r="ER464" s="319"/>
      <c r="ES464" s="319"/>
      <c r="ET464" s="319"/>
      <c r="EU464" s="319"/>
      <c r="EV464" s="319"/>
      <c r="EW464" s="319"/>
      <c r="EX464" s="319"/>
      <c r="EY464" s="319"/>
      <c r="EZ464" s="319"/>
      <c r="FA464" s="319"/>
      <c r="FB464" s="319"/>
      <c r="FC464" s="319"/>
      <c r="FD464" s="319"/>
      <c r="FE464" s="319"/>
      <c r="FF464" s="319"/>
      <c r="FG464" s="319"/>
      <c r="FH464" s="319"/>
      <c r="FI464" s="319"/>
      <c r="FJ464" s="319"/>
      <c r="FK464" s="319"/>
      <c r="FL464" s="319"/>
      <c r="FM464" s="319"/>
      <c r="FN464" s="319"/>
      <c r="FO464" s="319"/>
      <c r="FP464" s="319"/>
      <c r="FQ464" s="319"/>
      <c r="FR464" s="319"/>
      <c r="FS464" s="319"/>
      <c r="FT464" s="319"/>
      <c r="FU464" s="319"/>
      <c r="FV464" s="319"/>
      <c r="FW464" s="319"/>
      <c r="FX464" s="319"/>
      <c r="FY464" s="319"/>
      <c r="FZ464" s="319"/>
      <c r="GA464" s="319"/>
      <c r="GB464" s="319"/>
      <c r="GC464" s="319"/>
      <c r="GD464" s="319"/>
      <c r="GE464" s="319"/>
      <c r="GF464" s="319"/>
      <c r="GG464" s="319"/>
      <c r="GH464" s="319"/>
      <c r="GI464" s="319"/>
      <c r="GJ464" s="319"/>
      <c r="GK464" s="319"/>
      <c r="GL464" s="319"/>
      <c r="GM464" s="319"/>
      <c r="GN464" s="319"/>
      <c r="GO464" s="319"/>
      <c r="GP464" s="319"/>
      <c r="GQ464" s="319"/>
      <c r="GR464" s="319"/>
      <c r="GS464" s="319"/>
      <c r="GT464" s="319"/>
      <c r="GU464" s="319"/>
      <c r="GV464" s="319"/>
      <c r="GW464" s="319"/>
      <c r="GX464" s="319"/>
      <c r="GY464" s="319"/>
      <c r="GZ464" s="319"/>
      <c r="HA464" s="319"/>
      <c r="HB464" s="319"/>
      <c r="HC464" s="319"/>
      <c r="HD464" s="319"/>
      <c r="HE464" s="319"/>
      <c r="HF464" s="319"/>
      <c r="HG464" s="319"/>
      <c r="HH464" s="319"/>
      <c r="HI464" s="319"/>
      <c r="HJ464" s="319"/>
      <c r="HK464" s="319"/>
      <c r="HL464" s="319"/>
      <c r="HM464" s="319"/>
      <c r="HN464" s="319"/>
      <c r="HO464" s="319"/>
      <c r="HP464" s="319"/>
      <c r="HQ464" s="319"/>
      <c r="HR464" s="319"/>
      <c r="HS464" s="319"/>
      <c r="HT464" s="319"/>
      <c r="HU464" s="319"/>
      <c r="HV464" s="319"/>
      <c r="HW464" s="319"/>
      <c r="HX464" s="319"/>
      <c r="HY464" s="319"/>
      <c r="HZ464" s="319"/>
      <c r="IA464" s="319"/>
      <c r="IB464" s="319"/>
      <c r="IC464" s="319"/>
      <c r="ID464" s="319"/>
      <c r="IE464" s="319"/>
      <c r="IF464" s="319"/>
      <c r="IG464" s="319"/>
      <c r="IH464" s="319"/>
      <c r="II464" s="319"/>
      <c r="IJ464" s="319"/>
      <c r="IK464" s="319"/>
      <c r="IL464" s="319"/>
      <c r="IM464" s="319"/>
      <c r="IN464" s="319"/>
      <c r="IO464" s="319"/>
      <c r="IP464" s="319"/>
      <c r="IQ464" s="319"/>
      <c r="IR464" s="319"/>
      <c r="IS464" s="319"/>
      <c r="IT464" s="319"/>
      <c r="IU464" s="319"/>
      <c r="IV464" s="319"/>
      <c r="IW464" s="319"/>
      <c r="IX464" s="319"/>
      <c r="IY464" s="319"/>
      <c r="IZ464" s="319"/>
      <c r="JA464" s="319"/>
      <c r="JB464" s="319"/>
      <c r="JC464" s="319"/>
      <c r="JD464" s="319"/>
      <c r="JE464" s="319"/>
      <c r="JF464" s="319"/>
      <c r="JG464" s="319"/>
      <c r="JH464" s="319"/>
      <c r="JI464" s="319"/>
      <c r="JJ464" s="319"/>
      <c r="JK464" s="319"/>
      <c r="JL464" s="319"/>
      <c r="JM464" s="319"/>
      <c r="JN464" s="319"/>
      <c r="JO464" s="319"/>
      <c r="JP464" s="319"/>
      <c r="JQ464" s="319"/>
      <c r="JR464" s="319"/>
      <c r="JS464" s="319"/>
      <c r="JT464" s="319"/>
      <c r="JU464" s="319"/>
      <c r="JV464" s="319"/>
      <c r="JW464" s="319"/>
      <c r="JX464" s="319"/>
      <c r="JY464" s="319"/>
      <c r="JZ464" s="319"/>
      <c r="KA464" s="319"/>
      <c r="KB464" s="319"/>
      <c r="KC464" s="319"/>
      <c r="KD464" s="319"/>
      <c r="KE464" s="319"/>
      <c r="KF464" s="319"/>
      <c r="KG464" s="319"/>
      <c r="KH464" s="319"/>
      <c r="KI464" s="319"/>
      <c r="KJ464" s="319"/>
      <c r="KK464" s="319"/>
      <c r="KL464" s="319"/>
      <c r="KM464" s="319"/>
      <c r="KN464" s="319"/>
      <c r="KO464" s="319"/>
      <c r="KP464" s="319"/>
      <c r="KQ464" s="319"/>
      <c r="KR464" s="319"/>
      <c r="KS464" s="319"/>
      <c r="KT464" s="319"/>
      <c r="KU464" s="319"/>
      <c r="KV464" s="319"/>
      <c r="KW464" s="319"/>
      <c r="KX464" s="319"/>
      <c r="KY464" s="319"/>
      <c r="KZ464" s="319"/>
      <c r="LA464" s="319"/>
      <c r="LB464" s="319"/>
      <c r="LC464" s="319"/>
      <c r="LD464" s="319"/>
      <c r="LE464" s="319"/>
      <c r="LF464" s="319"/>
      <c r="LG464" s="319"/>
      <c r="LH464" s="319"/>
      <c r="LI464" s="319"/>
      <c r="LJ464" s="319"/>
      <c r="LK464" s="319"/>
      <c r="LL464" s="319"/>
      <c r="LM464" s="319"/>
      <c r="LN464" s="319"/>
      <c r="LO464" s="319"/>
      <c r="LP464" s="319"/>
      <c r="LQ464" s="319"/>
      <c r="LR464" s="319"/>
      <c r="LS464" s="319"/>
      <c r="LT464" s="319"/>
      <c r="LU464" s="319"/>
      <c r="LV464" s="319"/>
      <c r="LW464" s="319"/>
      <c r="LX464" s="319"/>
      <c r="LY464" s="319"/>
      <c r="LZ464" s="319"/>
      <c r="MA464" s="319"/>
      <c r="MB464" s="319"/>
      <c r="MC464" s="319"/>
      <c r="MD464" s="319"/>
      <c r="ME464" s="319"/>
      <c r="MF464" s="319"/>
      <c r="MG464" s="319"/>
      <c r="MH464" s="319"/>
      <c r="MI464" s="319"/>
      <c r="MJ464" s="319"/>
      <c r="MK464" s="319"/>
      <c r="ML464" s="319"/>
      <c r="MM464" s="319"/>
      <c r="MN464" s="319"/>
      <c r="MO464" s="319"/>
      <c r="MP464" s="319"/>
      <c r="MQ464" s="319"/>
      <c r="MS464" s="241"/>
      <c r="MT464" s="373">
        <f t="shared" si="638"/>
        <v>0</v>
      </c>
      <c r="MU464" s="365">
        <f t="shared" si="624"/>
        <v>0</v>
      </c>
      <c r="MV464" s="365">
        <f t="shared" si="625"/>
        <v>0</v>
      </c>
      <c r="MW464" s="365"/>
      <c r="MX464" s="365">
        <f t="shared" si="626"/>
        <v>0</v>
      </c>
      <c r="MY464" s="365"/>
      <c r="MZ464" s="365">
        <f t="shared" si="627"/>
        <v>0</v>
      </c>
      <c r="NA464" s="365"/>
      <c r="NB464" s="365">
        <f t="shared" si="628"/>
        <v>0</v>
      </c>
      <c r="NC464" s="365"/>
      <c r="ND464" s="365">
        <f t="shared" si="629"/>
        <v>0</v>
      </c>
      <c r="NE464" s="365"/>
      <c r="NF464" s="365">
        <f t="shared" si="630"/>
        <v>0</v>
      </c>
      <c r="NG464" s="365"/>
      <c r="NH464" s="365">
        <f t="shared" si="631"/>
        <v>0</v>
      </c>
      <c r="NI464" s="365"/>
      <c r="NJ464" s="365">
        <f t="shared" si="632"/>
        <v>0</v>
      </c>
      <c r="NK464" s="365"/>
      <c r="NL464" s="365">
        <f t="shared" si="639"/>
        <v>0</v>
      </c>
      <c r="NM464" s="366"/>
      <c r="NN464" s="370"/>
      <c r="NR464" s="318">
        <f t="shared" si="633"/>
        <v>0</v>
      </c>
      <c r="NS464" s="318">
        <f>IF(SUM(AM464:BB464)&gt;0,1,0)</f>
        <v>0</v>
      </c>
      <c r="NT464" s="318">
        <f t="shared" si="635"/>
        <v>0</v>
      </c>
    </row>
    <row r="465" spans="1:384" s="318" customFormat="1" ht="10.199999999999999" customHeight="1" x14ac:dyDescent="0.3">
      <c r="A465" s="25"/>
      <c r="B465" s="389"/>
      <c r="C465" s="424"/>
      <c r="D465" s="15"/>
      <c r="E465" s="411" t="str">
        <f>$E$10</f>
        <v>BRASSERIE</v>
      </c>
      <c r="F465" s="411"/>
      <c r="G465" s="132" t="str">
        <f>IF(MV490=0,"",MV490)</f>
        <v/>
      </c>
      <c r="H465" s="399"/>
      <c r="I465" s="381" t="str">
        <f>Prenoms!$B$8</f>
        <v>dylan</v>
      </c>
      <c r="J465" s="382"/>
      <c r="K465" s="382"/>
      <c r="L465" s="382"/>
      <c r="M465" s="382"/>
      <c r="N465" s="68" t="str">
        <f>IF(NL465&lt;&gt;0,"",IF(Conges!S42=0,"",Conges!S42))</f>
        <v/>
      </c>
      <c r="O465" s="69"/>
      <c r="P465" s="70"/>
      <c r="Q465" s="70"/>
      <c r="R465" s="70"/>
      <c r="S465" s="70"/>
      <c r="T465" s="70"/>
      <c r="U465" s="70"/>
      <c r="V465" s="71"/>
      <c r="W465" s="70"/>
      <c r="X465" s="70"/>
      <c r="Y465" s="70"/>
      <c r="Z465" s="70"/>
      <c r="AA465" s="70"/>
      <c r="AB465" s="70"/>
      <c r="AC465" s="70"/>
      <c r="AD465" s="70"/>
      <c r="AE465" s="69"/>
      <c r="AF465" s="70"/>
      <c r="AG465" s="70"/>
      <c r="AH465" s="70"/>
      <c r="AI465" s="70"/>
      <c r="AJ465" s="71"/>
      <c r="AK465" s="70"/>
      <c r="AL465" s="70"/>
      <c r="AM465" s="70"/>
      <c r="AN465" s="70"/>
      <c r="AO465" s="70"/>
      <c r="AP465" s="70"/>
      <c r="AQ465" s="70"/>
      <c r="AR465" s="70"/>
      <c r="AS465" s="70"/>
      <c r="AT465" s="70"/>
      <c r="AU465" s="69"/>
      <c r="AV465" s="70"/>
      <c r="AW465" s="70"/>
      <c r="AX465" s="70"/>
      <c r="AY465" s="70"/>
      <c r="AZ465" s="70"/>
      <c r="BA465" s="70"/>
      <c r="BB465" s="71"/>
      <c r="BC465" s="72">
        <f>IF(NL465&lt;&gt;0,(IF(Conges!S$42=0,0,3)),0)</f>
        <v>0</v>
      </c>
      <c r="BD465" s="417"/>
      <c r="BE465" s="392">
        <f>IF(OR(Conges!S$42="A",Conges!S$42="V"),Prenoms!L$8,NL465)</f>
        <v>0</v>
      </c>
      <c r="BF465" s="393"/>
      <c r="BG465" s="289"/>
      <c r="BH465" s="290">
        <f t="shared" si="618"/>
        <v>0</v>
      </c>
      <c r="BI465" s="291" t="str">
        <f t="shared" si="619"/>
        <v/>
      </c>
      <c r="BJ465" s="305">
        <v>76.322580645161281</v>
      </c>
      <c r="BK465" s="306">
        <f t="shared" si="636"/>
        <v>-76.322580645161281</v>
      </c>
      <c r="BL465" s="307">
        <f t="shared" si="620"/>
        <v>0</v>
      </c>
      <c r="BM465" s="307">
        <f t="shared" si="621"/>
        <v>0</v>
      </c>
      <c r="BN465" s="307">
        <f>SUM('Heures Pointage'!$FD$19:$FE$19)</f>
        <v>0</v>
      </c>
      <c r="BO465" s="307">
        <f>SUM('Heures et Indemnites'!$FD$19:$FE$19)</f>
        <v>0</v>
      </c>
      <c r="BP465" s="308">
        <f t="shared" si="622"/>
        <v>0</v>
      </c>
      <c r="BQ465" s="308">
        <f>'Heures Pointage'!$GB$19</f>
        <v>0</v>
      </c>
      <c r="BR465" s="309">
        <f t="shared" ref="BR465" si="644">$BH$1060</f>
        <v>0</v>
      </c>
      <c r="BS465" s="150">
        <f>Prenoms!$C$8</f>
        <v>169</v>
      </c>
      <c r="BT465" s="153"/>
      <c r="BU465" s="323">
        <f>SUM('Heures et Indemnites'!$FD$19:$FE$19)</f>
        <v>0</v>
      </c>
      <c r="BV465" s="236">
        <f>SUM('Heures et Indemnites'!$FD$6:$FE$19)</f>
        <v>0</v>
      </c>
      <c r="BW465" s="323"/>
      <c r="BX465" s="236"/>
      <c r="BY465" s="319"/>
      <c r="BZ465" s="319"/>
      <c r="CA465" s="319"/>
      <c r="CB465" s="319"/>
      <c r="CC465" s="319"/>
      <c r="CD465" s="319"/>
      <c r="CE465" s="319"/>
      <c r="CF465" s="319"/>
      <c r="CG465" s="319"/>
      <c r="CH465" s="319"/>
      <c r="CI465" s="319"/>
      <c r="CJ465" s="319"/>
      <c r="CK465" s="319"/>
      <c r="CL465" s="319"/>
      <c r="CM465" s="319"/>
      <c r="CN465" s="319"/>
      <c r="CO465" s="319"/>
      <c r="CP465" s="319"/>
      <c r="CQ465" s="319"/>
      <c r="CR465" s="319"/>
      <c r="CS465" s="319"/>
      <c r="CT465" s="319"/>
      <c r="CU465" s="319"/>
      <c r="CV465" s="319"/>
      <c r="CW465" s="319"/>
      <c r="CX465" s="319"/>
      <c r="CY465" s="319"/>
      <c r="CZ465" s="319"/>
      <c r="DA465" s="319"/>
      <c r="DB465" s="319"/>
      <c r="DC465" s="319"/>
      <c r="DD465" s="319"/>
      <c r="DE465" s="319"/>
      <c r="DF465" s="319"/>
      <c r="DG465" s="319"/>
      <c r="DH465" s="319"/>
      <c r="DI465" s="319"/>
      <c r="DJ465" s="319"/>
      <c r="DK465" s="319"/>
      <c r="DL465" s="319"/>
      <c r="DM465" s="319"/>
      <c r="DN465" s="319"/>
      <c r="DO465" s="319"/>
      <c r="DP465" s="319"/>
      <c r="DQ465" s="319"/>
      <c r="DR465" s="319"/>
      <c r="DS465" s="319"/>
      <c r="DT465" s="319"/>
      <c r="DU465" s="319"/>
      <c r="DV465" s="319"/>
      <c r="DW465" s="319"/>
      <c r="DX465" s="319"/>
      <c r="DY465" s="319"/>
      <c r="DZ465" s="319"/>
      <c r="EA465" s="319"/>
      <c r="EB465" s="319"/>
      <c r="EC465" s="319"/>
      <c r="ED465" s="319"/>
      <c r="EE465" s="319"/>
      <c r="EF465" s="319"/>
      <c r="EG465" s="319"/>
      <c r="EH465" s="319"/>
      <c r="EI465" s="319"/>
      <c r="EJ465" s="319"/>
      <c r="EK465" s="319"/>
      <c r="EL465" s="319"/>
      <c r="EM465" s="319"/>
      <c r="EN465" s="319"/>
      <c r="EO465" s="319"/>
      <c r="EP465" s="319"/>
      <c r="EQ465" s="319"/>
      <c r="ER465" s="319"/>
      <c r="ES465" s="319"/>
      <c r="ET465" s="319"/>
      <c r="EU465" s="319"/>
      <c r="EV465" s="319"/>
      <c r="EW465" s="319"/>
      <c r="EX465" s="319"/>
      <c r="EY465" s="319"/>
      <c r="EZ465" s="319"/>
      <c r="FA465" s="319"/>
      <c r="FB465" s="319"/>
      <c r="FC465" s="319"/>
      <c r="FD465" s="319"/>
      <c r="FE465" s="319"/>
      <c r="FF465" s="319"/>
      <c r="FG465" s="319"/>
      <c r="FH465" s="319"/>
      <c r="FI465" s="319"/>
      <c r="FJ465" s="319"/>
      <c r="FK465" s="319"/>
      <c r="FL465" s="319"/>
      <c r="FM465" s="319"/>
      <c r="FN465" s="319"/>
      <c r="FO465" s="319"/>
      <c r="FP465" s="319"/>
      <c r="FQ465" s="319"/>
      <c r="FR465" s="319"/>
      <c r="FS465" s="319"/>
      <c r="FT465" s="319"/>
      <c r="FU465" s="319"/>
      <c r="FV465" s="319"/>
      <c r="FW465" s="319"/>
      <c r="FX465" s="319"/>
      <c r="FY465" s="319"/>
      <c r="FZ465" s="319"/>
      <c r="GA465" s="319"/>
      <c r="GB465" s="319"/>
      <c r="GC465" s="319"/>
      <c r="GD465" s="319"/>
      <c r="GE465" s="319"/>
      <c r="GF465" s="319"/>
      <c r="GG465" s="319"/>
      <c r="GH465" s="319"/>
      <c r="GI465" s="319"/>
      <c r="GJ465" s="319"/>
      <c r="GK465" s="319"/>
      <c r="GL465" s="319"/>
      <c r="GM465" s="319"/>
      <c r="GN465" s="319"/>
      <c r="GO465" s="319"/>
      <c r="GP465" s="319"/>
      <c r="GQ465" s="319"/>
      <c r="GR465" s="319"/>
      <c r="GS465" s="319"/>
      <c r="GT465" s="319"/>
      <c r="GU465" s="319"/>
      <c r="GV465" s="319"/>
      <c r="GW465" s="319"/>
      <c r="GX465" s="319"/>
      <c r="GY465" s="319"/>
      <c r="GZ465" s="319"/>
      <c r="HA465" s="319"/>
      <c r="HB465" s="319"/>
      <c r="HC465" s="319"/>
      <c r="HD465" s="319"/>
      <c r="HE465" s="319"/>
      <c r="HF465" s="319"/>
      <c r="HG465" s="319"/>
      <c r="HH465" s="319"/>
      <c r="HI465" s="319"/>
      <c r="HJ465" s="319"/>
      <c r="HK465" s="319"/>
      <c r="HL465" s="319"/>
      <c r="HM465" s="319"/>
      <c r="HN465" s="319"/>
      <c r="HO465" s="319"/>
      <c r="HP465" s="319"/>
      <c r="HQ465" s="319"/>
      <c r="HR465" s="319"/>
      <c r="HS465" s="319"/>
      <c r="HT465" s="319"/>
      <c r="HU465" s="319"/>
      <c r="HV465" s="319"/>
      <c r="HW465" s="319"/>
      <c r="HX465" s="319"/>
      <c r="HY465" s="319"/>
      <c r="HZ465" s="319"/>
      <c r="IA465" s="319"/>
      <c r="IB465" s="319"/>
      <c r="IC465" s="319"/>
      <c r="ID465" s="319"/>
      <c r="IE465" s="319"/>
      <c r="IF465" s="319"/>
      <c r="IG465" s="319"/>
      <c r="IH465" s="319"/>
      <c r="II465" s="319"/>
      <c r="IJ465" s="319"/>
      <c r="IK465" s="319"/>
      <c r="IL465" s="319"/>
      <c r="IM465" s="319"/>
      <c r="IN465" s="319"/>
      <c r="IO465" s="319"/>
      <c r="IP465" s="319"/>
      <c r="IQ465" s="319"/>
      <c r="IR465" s="319"/>
      <c r="IS465" s="319"/>
      <c r="IT465" s="319"/>
      <c r="IU465" s="319"/>
      <c r="IV465" s="319"/>
      <c r="IW465" s="319"/>
      <c r="IX465" s="319"/>
      <c r="IY465" s="319"/>
      <c r="IZ465" s="319"/>
      <c r="JA465" s="319"/>
      <c r="JB465" s="319"/>
      <c r="JC465" s="319"/>
      <c r="JD465" s="319"/>
      <c r="JE465" s="319"/>
      <c r="JF465" s="319"/>
      <c r="JG465" s="319"/>
      <c r="JH465" s="319"/>
      <c r="JI465" s="319"/>
      <c r="JJ465" s="319"/>
      <c r="JK465" s="319"/>
      <c r="JL465" s="319"/>
      <c r="JM465" s="319"/>
      <c r="JN465" s="319"/>
      <c r="JO465" s="319"/>
      <c r="JP465" s="319"/>
      <c r="JQ465" s="319"/>
      <c r="JR465" s="319"/>
      <c r="JS465" s="319"/>
      <c r="JT465" s="319"/>
      <c r="JU465" s="319"/>
      <c r="JV465" s="319"/>
      <c r="JW465" s="319"/>
      <c r="JX465" s="319"/>
      <c r="JY465" s="319"/>
      <c r="JZ465" s="319"/>
      <c r="KA465" s="319"/>
      <c r="KB465" s="319"/>
      <c r="KC465" s="319"/>
      <c r="KD465" s="319"/>
      <c r="KE465" s="319"/>
      <c r="KF465" s="319"/>
      <c r="KG465" s="319"/>
      <c r="KH465" s="319"/>
      <c r="KI465" s="319"/>
      <c r="KJ465" s="319"/>
      <c r="KK465" s="319"/>
      <c r="KL465" s="319"/>
      <c r="KM465" s="319"/>
      <c r="KN465" s="319"/>
      <c r="KO465" s="319"/>
      <c r="KP465" s="319"/>
      <c r="KQ465" s="319"/>
      <c r="KR465" s="319"/>
      <c r="KS465" s="319"/>
      <c r="KT465" s="319"/>
      <c r="KU465" s="319"/>
      <c r="KV465" s="319"/>
      <c r="KW465" s="319"/>
      <c r="KX465" s="319"/>
      <c r="KY465" s="319"/>
      <c r="KZ465" s="319"/>
      <c r="LA465" s="319"/>
      <c r="LB465" s="319"/>
      <c r="LC465" s="319"/>
      <c r="LD465" s="319"/>
      <c r="LE465" s="319"/>
      <c r="LF465" s="319"/>
      <c r="LG465" s="319"/>
      <c r="LH465" s="319"/>
      <c r="LI465" s="319"/>
      <c r="LJ465" s="319"/>
      <c r="LK465" s="319"/>
      <c r="LL465" s="319"/>
      <c r="LM465" s="319"/>
      <c r="LN465" s="319"/>
      <c r="LO465" s="319"/>
      <c r="LP465" s="319"/>
      <c r="LQ465" s="319"/>
      <c r="LR465" s="319"/>
      <c r="LS465" s="319"/>
      <c r="LT465" s="319"/>
      <c r="LU465" s="319"/>
      <c r="LV465" s="319"/>
      <c r="LW465" s="319"/>
      <c r="LX465" s="319"/>
      <c r="LY465" s="319"/>
      <c r="LZ465" s="319"/>
      <c r="MA465" s="319"/>
      <c r="MB465" s="319"/>
      <c r="MC465" s="319"/>
      <c r="MD465" s="319"/>
      <c r="ME465" s="319"/>
      <c r="MF465" s="319"/>
      <c r="MG465" s="319"/>
      <c r="MH465" s="319"/>
      <c r="MI465" s="319"/>
      <c r="MJ465" s="319"/>
      <c r="MK465" s="319"/>
      <c r="ML465" s="319"/>
      <c r="MM465" s="319"/>
      <c r="MN465" s="319"/>
      <c r="MO465" s="319"/>
      <c r="MP465" s="319"/>
      <c r="MQ465" s="319"/>
      <c r="MS465" s="241"/>
      <c r="MT465" s="362">
        <f t="shared" si="638"/>
        <v>0</v>
      </c>
      <c r="MU465" s="363">
        <f t="shared" si="624"/>
        <v>0</v>
      </c>
      <c r="MV465" s="363">
        <f t="shared" si="625"/>
        <v>0</v>
      </c>
      <c r="MW465" s="363"/>
      <c r="MX465" s="363">
        <f t="shared" si="626"/>
        <v>0</v>
      </c>
      <c r="MY465" s="363"/>
      <c r="MZ465" s="363">
        <f t="shared" si="627"/>
        <v>0</v>
      </c>
      <c r="NA465" s="363"/>
      <c r="NB465" s="363">
        <f t="shared" si="628"/>
        <v>0</v>
      </c>
      <c r="NC465" s="363"/>
      <c r="ND465" s="363">
        <f t="shared" si="629"/>
        <v>0</v>
      </c>
      <c r="NE465" s="363"/>
      <c r="NF465" s="363">
        <f t="shared" si="630"/>
        <v>0</v>
      </c>
      <c r="NG465" s="363"/>
      <c r="NH465" s="363">
        <f t="shared" si="631"/>
        <v>0</v>
      </c>
      <c r="NI465" s="363"/>
      <c r="NJ465" s="363">
        <f t="shared" si="632"/>
        <v>0</v>
      </c>
      <c r="NK465" s="363"/>
      <c r="NL465" s="363">
        <f t="shared" si="639"/>
        <v>0</v>
      </c>
      <c r="NM465" s="364"/>
      <c r="NN465" s="370"/>
      <c r="NR465" s="318">
        <f t="shared" si="633"/>
        <v>0</v>
      </c>
      <c r="NS465" s="318">
        <f t="shared" si="634"/>
        <v>0</v>
      </c>
      <c r="NT465" s="318">
        <f t="shared" si="635"/>
        <v>0</v>
      </c>
    </row>
    <row r="466" spans="1:384" s="318" customFormat="1" ht="10.199999999999999" customHeight="1" x14ac:dyDescent="0.3">
      <c r="A466" s="25"/>
      <c r="B466" s="389"/>
      <c r="C466" s="424"/>
      <c r="D466" s="15"/>
      <c r="E466" s="412" t="str">
        <f>$E$11</f>
        <v>MEP</v>
      </c>
      <c r="F466" s="412"/>
      <c r="G466" s="133" t="str">
        <f>IF(MX490=0,"",MX490)</f>
        <v/>
      </c>
      <c r="H466" s="399"/>
      <c r="I466" s="394" t="str">
        <f>Prenoms!$B$9</f>
        <v>mamad</v>
      </c>
      <c r="J466" s="395"/>
      <c r="K466" s="395"/>
      <c r="L466" s="395"/>
      <c r="M466" s="395"/>
      <c r="N466" s="81" t="str">
        <f>IF(NL466&lt;&gt;0,"",IF(Conges!S43=0,"",Conges!S43))</f>
        <v/>
      </c>
      <c r="O466" s="82"/>
      <c r="P466" s="83"/>
      <c r="Q466" s="83"/>
      <c r="R466" s="83"/>
      <c r="S466" s="83"/>
      <c r="T466" s="83"/>
      <c r="U466" s="83"/>
      <c r="V466" s="84"/>
      <c r="W466" s="83"/>
      <c r="X466" s="83"/>
      <c r="Y466" s="83"/>
      <c r="Z466" s="83"/>
      <c r="AA466" s="83"/>
      <c r="AB466" s="83"/>
      <c r="AC466" s="83"/>
      <c r="AD466" s="83"/>
      <c r="AE466" s="82"/>
      <c r="AF466" s="83"/>
      <c r="AG466" s="83"/>
      <c r="AH466" s="83"/>
      <c r="AI466" s="83"/>
      <c r="AJ466" s="84"/>
      <c r="AK466" s="83"/>
      <c r="AL466" s="83"/>
      <c r="AM466" s="83"/>
      <c r="AN466" s="83"/>
      <c r="AO466" s="83"/>
      <c r="AP466" s="83"/>
      <c r="AQ466" s="83"/>
      <c r="AR466" s="83"/>
      <c r="AS466" s="83"/>
      <c r="AT466" s="83"/>
      <c r="AU466" s="82"/>
      <c r="AV466" s="83"/>
      <c r="AW466" s="83"/>
      <c r="AX466" s="83"/>
      <c r="AY466" s="83"/>
      <c r="AZ466" s="83"/>
      <c r="BA466" s="83"/>
      <c r="BB466" s="84"/>
      <c r="BC466" s="85">
        <f>IF(NL466&lt;&gt;0,(IF(Conges!S$43=0,0,3)),0)</f>
        <v>0</v>
      </c>
      <c r="BD466" s="417"/>
      <c r="BE466" s="390">
        <f>IF(OR(Conges!S$43="A",Conges!S$43="V"),Prenoms!L$9,NL466)</f>
        <v>0</v>
      </c>
      <c r="BF466" s="391"/>
      <c r="BG466" s="286"/>
      <c r="BH466" s="287">
        <f t="shared" si="618"/>
        <v>0</v>
      </c>
      <c r="BI466" s="288" t="str">
        <f t="shared" si="619"/>
        <v/>
      </c>
      <c r="BJ466" s="300">
        <v>76.322580645161281</v>
      </c>
      <c r="BK466" s="301">
        <f t="shared" si="636"/>
        <v>-76.322580645161281</v>
      </c>
      <c r="BL466" s="302">
        <f t="shared" si="620"/>
        <v>0</v>
      </c>
      <c r="BM466" s="302">
        <f t="shared" si="621"/>
        <v>0</v>
      </c>
      <c r="BN466" s="302">
        <f>SUM('Heures Pointage'!$GD$19:$GE$19)</f>
        <v>0</v>
      </c>
      <c r="BO466" s="302">
        <f>SUM('Heures et Indemnites'!$GD$19:$GE$19)</f>
        <v>0</v>
      </c>
      <c r="BP466" s="303">
        <f t="shared" si="622"/>
        <v>0</v>
      </c>
      <c r="BQ466" s="303">
        <f>'Heures Pointage'!$HB$19</f>
        <v>0</v>
      </c>
      <c r="BR466" s="304">
        <f t="shared" ref="BR466" si="645">$BH$1061</f>
        <v>0</v>
      </c>
      <c r="BS466" s="149">
        <f>Prenoms!$C$9</f>
        <v>169</v>
      </c>
      <c r="BT466" s="180"/>
      <c r="BU466" s="324">
        <f>SUM('Heures et Indemnites'!$GD$19:$GE$19)</f>
        <v>0</v>
      </c>
      <c r="BV466" s="235">
        <f>SUM('Heures et Indemnites'!$GD$6:$GE$19)</f>
        <v>0</v>
      </c>
      <c r="BW466" s="324"/>
      <c r="BX466" s="235"/>
      <c r="BY466" s="319"/>
      <c r="BZ466" s="319"/>
      <c r="CA466" s="319"/>
      <c r="CB466" s="319"/>
      <c r="CC466" s="319"/>
      <c r="CD466" s="319"/>
      <c r="CE466" s="319"/>
      <c r="CF466" s="319"/>
      <c r="CG466" s="319"/>
      <c r="CH466" s="319"/>
      <c r="CI466" s="319"/>
      <c r="CJ466" s="319"/>
      <c r="CK466" s="319"/>
      <c r="CL466" s="319"/>
      <c r="CM466" s="319"/>
      <c r="CN466" s="319"/>
      <c r="CO466" s="319"/>
      <c r="CP466" s="319"/>
      <c r="CQ466" s="319"/>
      <c r="CR466" s="319"/>
      <c r="CS466" s="319"/>
      <c r="CT466" s="319"/>
      <c r="CU466" s="319"/>
      <c r="CV466" s="319"/>
      <c r="CW466" s="319"/>
      <c r="CX466" s="319"/>
      <c r="CY466" s="319"/>
      <c r="CZ466" s="319"/>
      <c r="DA466" s="319"/>
      <c r="DB466" s="319"/>
      <c r="DC466" s="319"/>
      <c r="DD466" s="319"/>
      <c r="DE466" s="319"/>
      <c r="DF466" s="319"/>
      <c r="DG466" s="319"/>
      <c r="DH466" s="319"/>
      <c r="DI466" s="319"/>
      <c r="DJ466" s="319"/>
      <c r="DK466" s="319"/>
      <c r="DL466" s="319"/>
      <c r="DM466" s="319"/>
      <c r="DN466" s="319"/>
      <c r="DO466" s="319"/>
      <c r="DP466" s="319"/>
      <c r="DQ466" s="319"/>
      <c r="DR466" s="319"/>
      <c r="DS466" s="319"/>
      <c r="DT466" s="319"/>
      <c r="DU466" s="319"/>
      <c r="DV466" s="319"/>
      <c r="DW466" s="319"/>
      <c r="DX466" s="319"/>
      <c r="DY466" s="319"/>
      <c r="DZ466" s="319"/>
      <c r="EA466" s="319"/>
      <c r="EB466" s="319"/>
      <c r="EC466" s="319"/>
      <c r="ED466" s="319"/>
      <c r="EE466" s="319"/>
      <c r="EF466" s="319"/>
      <c r="EG466" s="319"/>
      <c r="EH466" s="319"/>
      <c r="EI466" s="319"/>
      <c r="EJ466" s="319"/>
      <c r="EK466" s="319"/>
      <c r="EL466" s="319"/>
      <c r="EM466" s="319"/>
      <c r="EN466" s="319"/>
      <c r="EO466" s="319"/>
      <c r="EP466" s="319"/>
      <c r="EQ466" s="319"/>
      <c r="ER466" s="319"/>
      <c r="ES466" s="319"/>
      <c r="ET466" s="319"/>
      <c r="EU466" s="319"/>
      <c r="EV466" s="319"/>
      <c r="EW466" s="319"/>
      <c r="EX466" s="319"/>
      <c r="EY466" s="319"/>
      <c r="EZ466" s="319"/>
      <c r="FA466" s="319"/>
      <c r="FB466" s="319"/>
      <c r="FC466" s="319"/>
      <c r="FD466" s="319"/>
      <c r="FE466" s="319"/>
      <c r="FF466" s="319"/>
      <c r="FG466" s="319"/>
      <c r="FH466" s="319"/>
      <c r="FI466" s="319"/>
      <c r="FJ466" s="319"/>
      <c r="FK466" s="319"/>
      <c r="FL466" s="319"/>
      <c r="FM466" s="319"/>
      <c r="FN466" s="319"/>
      <c r="FO466" s="319"/>
      <c r="FP466" s="319"/>
      <c r="FQ466" s="319"/>
      <c r="FR466" s="319"/>
      <c r="FS466" s="319"/>
      <c r="FT466" s="319"/>
      <c r="FU466" s="319"/>
      <c r="FV466" s="319"/>
      <c r="FW466" s="319"/>
      <c r="FX466" s="319"/>
      <c r="FY466" s="319"/>
      <c r="FZ466" s="319"/>
      <c r="GA466" s="319"/>
      <c r="GB466" s="319"/>
      <c r="GC466" s="319"/>
      <c r="GD466" s="319"/>
      <c r="GE466" s="319"/>
      <c r="GF466" s="319"/>
      <c r="GG466" s="319"/>
      <c r="GH466" s="319"/>
      <c r="GI466" s="319"/>
      <c r="GJ466" s="319"/>
      <c r="GK466" s="319"/>
      <c r="GL466" s="319"/>
      <c r="GM466" s="319"/>
      <c r="GN466" s="319"/>
      <c r="GO466" s="319"/>
      <c r="GP466" s="319"/>
      <c r="GQ466" s="319"/>
      <c r="GR466" s="319"/>
      <c r="GS466" s="319"/>
      <c r="GT466" s="319"/>
      <c r="GU466" s="319"/>
      <c r="GV466" s="319"/>
      <c r="GW466" s="319"/>
      <c r="GX466" s="319"/>
      <c r="GY466" s="319"/>
      <c r="GZ466" s="319"/>
      <c r="HA466" s="319"/>
      <c r="HB466" s="319"/>
      <c r="HC466" s="319"/>
      <c r="HD466" s="319"/>
      <c r="HE466" s="319"/>
      <c r="HF466" s="319"/>
      <c r="HG466" s="319"/>
      <c r="HH466" s="319"/>
      <c r="HI466" s="319"/>
      <c r="HJ466" s="319"/>
      <c r="HK466" s="319"/>
      <c r="HL466" s="319"/>
      <c r="HM466" s="319"/>
      <c r="HN466" s="319"/>
      <c r="HO466" s="319"/>
      <c r="HP466" s="319"/>
      <c r="HQ466" s="319"/>
      <c r="HR466" s="319"/>
      <c r="HS466" s="319"/>
      <c r="HT466" s="319"/>
      <c r="HU466" s="319"/>
      <c r="HV466" s="319"/>
      <c r="HW466" s="319"/>
      <c r="HX466" s="319"/>
      <c r="HY466" s="319"/>
      <c r="HZ466" s="319"/>
      <c r="IA466" s="319"/>
      <c r="IB466" s="319"/>
      <c r="IC466" s="319"/>
      <c r="ID466" s="319"/>
      <c r="IE466" s="319"/>
      <c r="IF466" s="319"/>
      <c r="IG466" s="319"/>
      <c r="IH466" s="319"/>
      <c r="II466" s="319"/>
      <c r="IJ466" s="319"/>
      <c r="IK466" s="319"/>
      <c r="IL466" s="319"/>
      <c r="IM466" s="319"/>
      <c r="IN466" s="319"/>
      <c r="IO466" s="319"/>
      <c r="IP466" s="319"/>
      <c r="IQ466" s="319"/>
      <c r="IR466" s="319"/>
      <c r="IS466" s="319"/>
      <c r="IT466" s="319"/>
      <c r="IU466" s="319"/>
      <c r="IV466" s="319"/>
      <c r="IW466" s="319"/>
      <c r="IX466" s="319"/>
      <c r="IY466" s="319"/>
      <c r="IZ466" s="319"/>
      <c r="JA466" s="319"/>
      <c r="JB466" s="319"/>
      <c r="JC466" s="319"/>
      <c r="JD466" s="319"/>
      <c r="JE466" s="319"/>
      <c r="JF466" s="319"/>
      <c r="JG466" s="319"/>
      <c r="JH466" s="319"/>
      <c r="JI466" s="319"/>
      <c r="JJ466" s="319"/>
      <c r="JK466" s="319"/>
      <c r="JL466" s="319"/>
      <c r="JM466" s="319"/>
      <c r="JN466" s="319"/>
      <c r="JO466" s="319"/>
      <c r="JP466" s="319"/>
      <c r="JQ466" s="319"/>
      <c r="JR466" s="319"/>
      <c r="JS466" s="319"/>
      <c r="JT466" s="319"/>
      <c r="JU466" s="319"/>
      <c r="JV466" s="319"/>
      <c r="JW466" s="319"/>
      <c r="JX466" s="319"/>
      <c r="JY466" s="319"/>
      <c r="JZ466" s="319"/>
      <c r="KA466" s="319"/>
      <c r="KB466" s="319"/>
      <c r="KC466" s="319"/>
      <c r="KD466" s="319"/>
      <c r="KE466" s="319"/>
      <c r="KF466" s="319"/>
      <c r="KG466" s="319"/>
      <c r="KH466" s="319"/>
      <c r="KI466" s="319"/>
      <c r="KJ466" s="319"/>
      <c r="KK466" s="319"/>
      <c r="KL466" s="319"/>
      <c r="KM466" s="319"/>
      <c r="KN466" s="319"/>
      <c r="KO466" s="319"/>
      <c r="KP466" s="319"/>
      <c r="KQ466" s="319"/>
      <c r="KR466" s="319"/>
      <c r="KS466" s="319"/>
      <c r="KT466" s="319"/>
      <c r="KU466" s="319"/>
      <c r="KV466" s="319"/>
      <c r="KW466" s="319"/>
      <c r="KX466" s="319"/>
      <c r="KY466" s="319"/>
      <c r="KZ466" s="319"/>
      <c r="LA466" s="319"/>
      <c r="LB466" s="319"/>
      <c r="LC466" s="319"/>
      <c r="LD466" s="319"/>
      <c r="LE466" s="319"/>
      <c r="LF466" s="319"/>
      <c r="LG466" s="319"/>
      <c r="LH466" s="319"/>
      <c r="LI466" s="319"/>
      <c r="LJ466" s="319"/>
      <c r="LK466" s="319"/>
      <c r="LL466" s="319"/>
      <c r="LM466" s="319"/>
      <c r="LN466" s="319"/>
      <c r="LO466" s="319"/>
      <c r="LP466" s="319"/>
      <c r="LQ466" s="319"/>
      <c r="LR466" s="319"/>
      <c r="LS466" s="319"/>
      <c r="LT466" s="319"/>
      <c r="LU466" s="319"/>
      <c r="LV466" s="319"/>
      <c r="LW466" s="319"/>
      <c r="LX466" s="319"/>
      <c r="LY466" s="319"/>
      <c r="LZ466" s="319"/>
      <c r="MA466" s="319"/>
      <c r="MB466" s="319"/>
      <c r="MC466" s="319"/>
      <c r="MD466" s="319"/>
      <c r="ME466" s="319"/>
      <c r="MF466" s="319"/>
      <c r="MG466" s="319"/>
      <c r="MH466" s="319"/>
      <c r="MI466" s="319"/>
      <c r="MJ466" s="319"/>
      <c r="MK466" s="319"/>
      <c r="ML466" s="319"/>
      <c r="MM466" s="319"/>
      <c r="MN466" s="319"/>
      <c r="MO466" s="319"/>
      <c r="MP466" s="319"/>
      <c r="MQ466" s="319"/>
      <c r="MS466" s="241"/>
      <c r="MT466" s="373">
        <f t="shared" si="638"/>
        <v>0</v>
      </c>
      <c r="MU466" s="365">
        <f t="shared" si="624"/>
        <v>0</v>
      </c>
      <c r="MV466" s="365">
        <f t="shared" si="625"/>
        <v>0</v>
      </c>
      <c r="MW466" s="365"/>
      <c r="MX466" s="365">
        <f t="shared" si="626"/>
        <v>0</v>
      </c>
      <c r="MY466" s="365"/>
      <c r="MZ466" s="365">
        <f t="shared" si="627"/>
        <v>0</v>
      </c>
      <c r="NA466" s="365"/>
      <c r="NB466" s="365">
        <f t="shared" si="628"/>
        <v>0</v>
      </c>
      <c r="NC466" s="365"/>
      <c r="ND466" s="365">
        <f t="shared" si="629"/>
        <v>0</v>
      </c>
      <c r="NE466" s="365"/>
      <c r="NF466" s="365">
        <f t="shared" si="630"/>
        <v>0</v>
      </c>
      <c r="NG466" s="365"/>
      <c r="NH466" s="365">
        <f t="shared" si="631"/>
        <v>0</v>
      </c>
      <c r="NI466" s="365"/>
      <c r="NJ466" s="365">
        <f t="shared" si="632"/>
        <v>0</v>
      </c>
      <c r="NK466" s="365"/>
      <c r="NL466" s="365">
        <f t="shared" si="639"/>
        <v>0</v>
      </c>
      <c r="NM466" s="366"/>
      <c r="NN466" s="370"/>
      <c r="NR466" s="318">
        <f t="shared" si="633"/>
        <v>0</v>
      </c>
      <c r="NS466" s="318">
        <f t="shared" si="634"/>
        <v>0</v>
      </c>
      <c r="NT466" s="318">
        <f t="shared" si="635"/>
        <v>0</v>
      </c>
    </row>
    <row r="467" spans="1:384" s="318" customFormat="1" ht="10.199999999999999" customHeight="1" x14ac:dyDescent="0.3">
      <c r="A467" s="25"/>
      <c r="B467" s="389"/>
      <c r="C467" s="424"/>
      <c r="D467" s="15"/>
      <c r="E467" s="407" t="str">
        <f>$E$12</f>
        <v>Renfort</v>
      </c>
      <c r="F467" s="407"/>
      <c r="G467" s="134" t="str">
        <f>IF(MZ490=0,"",MZ490)</f>
        <v/>
      </c>
      <c r="H467" s="399"/>
      <c r="I467" s="381" t="str">
        <f>Prenoms!$B$10</f>
        <v>erwan</v>
      </c>
      <c r="J467" s="382"/>
      <c r="K467" s="382"/>
      <c r="L467" s="382"/>
      <c r="M467" s="382"/>
      <c r="N467" s="68" t="str">
        <f>IF(NL467&lt;&gt;0,"",IF(Conges!S44=0,"",Conges!S44))</f>
        <v/>
      </c>
      <c r="O467" s="69"/>
      <c r="P467" s="70"/>
      <c r="Q467" s="70"/>
      <c r="R467" s="70"/>
      <c r="S467" s="70"/>
      <c r="T467" s="70"/>
      <c r="U467" s="70"/>
      <c r="V467" s="71"/>
      <c r="W467" s="70"/>
      <c r="X467" s="70"/>
      <c r="Y467" s="70"/>
      <c r="Z467" s="70"/>
      <c r="AA467" s="70"/>
      <c r="AB467" s="70"/>
      <c r="AC467" s="70"/>
      <c r="AD467" s="70"/>
      <c r="AE467" s="69"/>
      <c r="AF467" s="70"/>
      <c r="AG467" s="70"/>
      <c r="AH467" s="70"/>
      <c r="AI467" s="70"/>
      <c r="AJ467" s="71"/>
      <c r="AK467" s="70"/>
      <c r="AL467" s="70"/>
      <c r="AM467" s="70"/>
      <c r="AN467" s="70"/>
      <c r="AO467" s="70"/>
      <c r="AP467" s="70"/>
      <c r="AQ467" s="70"/>
      <c r="AR467" s="70"/>
      <c r="AS467" s="70"/>
      <c r="AT467" s="70"/>
      <c r="AU467" s="69"/>
      <c r="AV467" s="70"/>
      <c r="AW467" s="70"/>
      <c r="AX467" s="70"/>
      <c r="AY467" s="70"/>
      <c r="AZ467" s="70"/>
      <c r="BA467" s="70"/>
      <c r="BB467" s="71"/>
      <c r="BC467" s="72">
        <f>IF(NL467&lt;&gt;0,(IF(Conges!S$44=0,0,3)),0)</f>
        <v>0</v>
      </c>
      <c r="BD467" s="417"/>
      <c r="BE467" s="392">
        <f>IF(OR(Conges!S$44="A",Conges!S$44="V"),Prenoms!L$10,NL467)</f>
        <v>0</v>
      </c>
      <c r="BF467" s="393"/>
      <c r="BG467" s="289"/>
      <c r="BH467" s="290">
        <f t="shared" si="618"/>
        <v>0</v>
      </c>
      <c r="BI467" s="291" t="str">
        <f t="shared" si="619"/>
        <v/>
      </c>
      <c r="BJ467" s="305">
        <v>76.322580645161281</v>
      </c>
      <c r="BK467" s="306">
        <f t="shared" si="636"/>
        <v>-76.322580645161281</v>
      </c>
      <c r="BL467" s="307">
        <f t="shared" si="620"/>
        <v>0</v>
      </c>
      <c r="BM467" s="307">
        <f t="shared" si="621"/>
        <v>0</v>
      </c>
      <c r="BN467" s="307">
        <f>SUM('Heures Pointage'!$HD$19:$HE$19)</f>
        <v>0</v>
      </c>
      <c r="BO467" s="307">
        <f>SUM('Heures et Indemnites'!$HD$19:$HE$19)</f>
        <v>0</v>
      </c>
      <c r="BP467" s="308">
        <f t="shared" si="622"/>
        <v>0</v>
      </c>
      <c r="BQ467" s="308">
        <f>'Heures Pointage'!$IB$19</f>
        <v>0</v>
      </c>
      <c r="BR467" s="309">
        <f t="shared" ref="BR467" si="646">$BH$1062</f>
        <v>0</v>
      </c>
      <c r="BS467" s="150">
        <f>Prenoms!$C$10</f>
        <v>169</v>
      </c>
      <c r="BT467" s="153"/>
      <c r="BU467" s="323">
        <f>SUM('Heures et Indemnites'!$HD$19:$HE$19)</f>
        <v>0</v>
      </c>
      <c r="BV467" s="236">
        <f>SUM('Heures et Indemnites'!$HD$6:$HE$19)</f>
        <v>0</v>
      </c>
      <c r="BW467" s="323"/>
      <c r="BX467" s="236"/>
      <c r="BY467" s="319"/>
      <c r="BZ467" s="319"/>
      <c r="CA467" s="319"/>
      <c r="CB467" s="319"/>
      <c r="CC467" s="319"/>
      <c r="CD467" s="319"/>
      <c r="CE467" s="319"/>
      <c r="CF467" s="319"/>
      <c r="CG467" s="319"/>
      <c r="CH467" s="319"/>
      <c r="CI467" s="319"/>
      <c r="CJ467" s="319"/>
      <c r="CK467" s="319"/>
      <c r="CL467" s="319"/>
      <c r="CM467" s="319"/>
      <c r="CN467" s="319"/>
      <c r="CO467" s="319"/>
      <c r="CP467" s="319"/>
      <c r="CQ467" s="319"/>
      <c r="CR467" s="319"/>
      <c r="CS467" s="319"/>
      <c r="CT467" s="319"/>
      <c r="CU467" s="319"/>
      <c r="CV467" s="319"/>
      <c r="CW467" s="319"/>
      <c r="CX467" s="319"/>
      <c r="CY467" s="319"/>
      <c r="CZ467" s="319"/>
      <c r="DA467" s="319"/>
      <c r="DB467" s="319"/>
      <c r="DC467" s="319"/>
      <c r="DD467" s="319"/>
      <c r="DE467" s="319"/>
      <c r="DF467" s="319"/>
      <c r="DG467" s="319"/>
      <c r="DH467" s="319"/>
      <c r="DI467" s="319"/>
      <c r="DJ467" s="319"/>
      <c r="DK467" s="319"/>
      <c r="DL467" s="319"/>
      <c r="DM467" s="319"/>
      <c r="DN467" s="319"/>
      <c r="DO467" s="319"/>
      <c r="DP467" s="319"/>
      <c r="DQ467" s="319"/>
      <c r="DR467" s="319"/>
      <c r="DS467" s="319"/>
      <c r="DT467" s="319"/>
      <c r="DU467" s="319"/>
      <c r="DV467" s="319"/>
      <c r="DW467" s="319"/>
      <c r="DX467" s="319"/>
      <c r="DY467" s="319"/>
      <c r="DZ467" s="319"/>
      <c r="EA467" s="319"/>
      <c r="EB467" s="319"/>
      <c r="EC467" s="319"/>
      <c r="ED467" s="319"/>
      <c r="EE467" s="319"/>
      <c r="EF467" s="319"/>
      <c r="EG467" s="319"/>
      <c r="EH467" s="319"/>
      <c r="EI467" s="319"/>
      <c r="EJ467" s="319"/>
      <c r="EK467" s="319"/>
      <c r="EL467" s="319"/>
      <c r="EM467" s="319"/>
      <c r="EN467" s="319"/>
      <c r="EO467" s="319"/>
      <c r="EP467" s="319"/>
      <c r="EQ467" s="319"/>
      <c r="ER467" s="319"/>
      <c r="ES467" s="319"/>
      <c r="ET467" s="319"/>
      <c r="EU467" s="319"/>
      <c r="EV467" s="319"/>
      <c r="EW467" s="319"/>
      <c r="EX467" s="319"/>
      <c r="EY467" s="319"/>
      <c r="EZ467" s="319"/>
      <c r="FA467" s="319"/>
      <c r="FB467" s="319"/>
      <c r="FC467" s="319"/>
      <c r="FD467" s="319"/>
      <c r="FE467" s="319"/>
      <c r="FF467" s="319"/>
      <c r="FG467" s="319"/>
      <c r="FH467" s="319"/>
      <c r="FI467" s="319"/>
      <c r="FJ467" s="319"/>
      <c r="FK467" s="319"/>
      <c r="FL467" s="319"/>
      <c r="FM467" s="319"/>
      <c r="FN467" s="319"/>
      <c r="FO467" s="319"/>
      <c r="FP467" s="319"/>
      <c r="FQ467" s="319"/>
      <c r="FR467" s="319"/>
      <c r="FS467" s="319"/>
      <c r="FT467" s="319"/>
      <c r="FU467" s="319"/>
      <c r="FV467" s="319"/>
      <c r="FW467" s="319"/>
      <c r="FX467" s="319"/>
      <c r="FY467" s="319"/>
      <c r="FZ467" s="319"/>
      <c r="GA467" s="319"/>
      <c r="GB467" s="319"/>
      <c r="GC467" s="319"/>
      <c r="GD467" s="319"/>
      <c r="GE467" s="319"/>
      <c r="GF467" s="319"/>
      <c r="GG467" s="319"/>
      <c r="GH467" s="319"/>
      <c r="GI467" s="319"/>
      <c r="GJ467" s="319"/>
      <c r="GK467" s="319"/>
      <c r="GL467" s="319"/>
      <c r="GM467" s="319"/>
      <c r="GN467" s="319"/>
      <c r="GO467" s="319"/>
      <c r="GP467" s="319"/>
      <c r="GQ467" s="319"/>
      <c r="GR467" s="319"/>
      <c r="GS467" s="319"/>
      <c r="GT467" s="319"/>
      <c r="GU467" s="319"/>
      <c r="GV467" s="319"/>
      <c r="GW467" s="319"/>
      <c r="GX467" s="319"/>
      <c r="GY467" s="319"/>
      <c r="GZ467" s="319"/>
      <c r="HA467" s="319"/>
      <c r="HB467" s="319"/>
      <c r="HC467" s="319"/>
      <c r="HD467" s="319"/>
      <c r="HE467" s="319"/>
      <c r="HF467" s="319"/>
      <c r="HG467" s="319"/>
      <c r="HH467" s="319"/>
      <c r="HI467" s="319"/>
      <c r="HJ467" s="319"/>
      <c r="HK467" s="319"/>
      <c r="HL467" s="319"/>
      <c r="HM467" s="319"/>
      <c r="HN467" s="319"/>
      <c r="HO467" s="319"/>
      <c r="HP467" s="319"/>
      <c r="HQ467" s="319"/>
      <c r="HR467" s="319"/>
      <c r="HS467" s="319"/>
      <c r="HT467" s="319"/>
      <c r="HU467" s="319"/>
      <c r="HV467" s="319"/>
      <c r="HW467" s="319"/>
      <c r="HX467" s="319"/>
      <c r="HY467" s="319"/>
      <c r="HZ467" s="319"/>
      <c r="IA467" s="319"/>
      <c r="IB467" s="319"/>
      <c r="IC467" s="319"/>
      <c r="ID467" s="319"/>
      <c r="IE467" s="319"/>
      <c r="IF467" s="319"/>
      <c r="IG467" s="319"/>
      <c r="IH467" s="319"/>
      <c r="II467" s="319"/>
      <c r="IJ467" s="319"/>
      <c r="IK467" s="319"/>
      <c r="IL467" s="319"/>
      <c r="IM467" s="319"/>
      <c r="IN467" s="319"/>
      <c r="IO467" s="319"/>
      <c r="IP467" s="319"/>
      <c r="IQ467" s="319"/>
      <c r="IR467" s="319"/>
      <c r="IS467" s="319"/>
      <c r="IT467" s="319"/>
      <c r="IU467" s="319"/>
      <c r="IV467" s="319"/>
      <c r="IW467" s="319"/>
      <c r="IX467" s="319"/>
      <c r="IY467" s="319"/>
      <c r="IZ467" s="319"/>
      <c r="JA467" s="319"/>
      <c r="JB467" s="319"/>
      <c r="JC467" s="319"/>
      <c r="JD467" s="319"/>
      <c r="JE467" s="319"/>
      <c r="JF467" s="319"/>
      <c r="JG467" s="319"/>
      <c r="JH467" s="319"/>
      <c r="JI467" s="319"/>
      <c r="JJ467" s="319"/>
      <c r="JK467" s="319"/>
      <c r="JL467" s="319"/>
      <c r="JM467" s="319"/>
      <c r="JN467" s="319"/>
      <c r="JO467" s="319"/>
      <c r="JP467" s="319"/>
      <c r="JQ467" s="319"/>
      <c r="JR467" s="319"/>
      <c r="JS467" s="319"/>
      <c r="JT467" s="319"/>
      <c r="JU467" s="319"/>
      <c r="JV467" s="319"/>
      <c r="JW467" s="319"/>
      <c r="JX467" s="319"/>
      <c r="JY467" s="319"/>
      <c r="JZ467" s="319"/>
      <c r="KA467" s="319"/>
      <c r="KB467" s="319"/>
      <c r="KC467" s="319"/>
      <c r="KD467" s="319"/>
      <c r="KE467" s="319"/>
      <c r="KF467" s="319"/>
      <c r="KG467" s="319"/>
      <c r="KH467" s="319"/>
      <c r="KI467" s="319"/>
      <c r="KJ467" s="319"/>
      <c r="KK467" s="319"/>
      <c r="KL467" s="319"/>
      <c r="KM467" s="319"/>
      <c r="KN467" s="319"/>
      <c r="KO467" s="319"/>
      <c r="KP467" s="319"/>
      <c r="KQ467" s="319"/>
      <c r="KR467" s="319"/>
      <c r="KS467" s="319"/>
      <c r="KT467" s="319"/>
      <c r="KU467" s="319"/>
      <c r="KV467" s="319"/>
      <c r="KW467" s="319"/>
      <c r="KX467" s="319"/>
      <c r="KY467" s="319"/>
      <c r="KZ467" s="319"/>
      <c r="LA467" s="319"/>
      <c r="LB467" s="319"/>
      <c r="LC467" s="319"/>
      <c r="LD467" s="319"/>
      <c r="LE467" s="319"/>
      <c r="LF467" s="319"/>
      <c r="LG467" s="319"/>
      <c r="LH467" s="319"/>
      <c r="LI467" s="319"/>
      <c r="LJ467" s="319"/>
      <c r="LK467" s="319"/>
      <c r="LL467" s="319"/>
      <c r="LM467" s="319"/>
      <c r="LN467" s="319"/>
      <c r="LO467" s="319"/>
      <c r="LP467" s="319"/>
      <c r="LQ467" s="319"/>
      <c r="LR467" s="319"/>
      <c r="LS467" s="319"/>
      <c r="LT467" s="319"/>
      <c r="LU467" s="319"/>
      <c r="LV467" s="319"/>
      <c r="LW467" s="319"/>
      <c r="LX467" s="319"/>
      <c r="LY467" s="319"/>
      <c r="LZ467" s="319"/>
      <c r="MA467" s="319"/>
      <c r="MB467" s="319"/>
      <c r="MC467" s="319"/>
      <c r="MD467" s="319"/>
      <c r="ME467" s="319"/>
      <c r="MF467" s="319"/>
      <c r="MG467" s="319"/>
      <c r="MH467" s="319"/>
      <c r="MI467" s="319"/>
      <c r="MJ467" s="319"/>
      <c r="MK467" s="319"/>
      <c r="ML467" s="319"/>
      <c r="MM467" s="319"/>
      <c r="MN467" s="319"/>
      <c r="MO467" s="319"/>
      <c r="MP467" s="319"/>
      <c r="MQ467" s="319"/>
      <c r="MS467" s="241"/>
      <c r="MT467" s="362">
        <f t="shared" si="638"/>
        <v>0</v>
      </c>
      <c r="MU467" s="363">
        <f t="shared" si="624"/>
        <v>0</v>
      </c>
      <c r="MV467" s="363">
        <f t="shared" si="625"/>
        <v>0</v>
      </c>
      <c r="MW467" s="363"/>
      <c r="MX467" s="363">
        <f t="shared" si="626"/>
        <v>0</v>
      </c>
      <c r="MY467" s="363"/>
      <c r="MZ467" s="363">
        <f t="shared" si="627"/>
        <v>0</v>
      </c>
      <c r="NA467" s="363"/>
      <c r="NB467" s="363">
        <f t="shared" si="628"/>
        <v>0</v>
      </c>
      <c r="NC467" s="363"/>
      <c r="ND467" s="363">
        <f t="shared" si="629"/>
        <v>0</v>
      </c>
      <c r="NE467" s="363"/>
      <c r="NF467" s="363">
        <f t="shared" si="630"/>
        <v>0</v>
      </c>
      <c r="NG467" s="363"/>
      <c r="NH467" s="363">
        <f t="shared" si="631"/>
        <v>0</v>
      </c>
      <c r="NI467" s="363"/>
      <c r="NJ467" s="363">
        <f t="shared" si="632"/>
        <v>0</v>
      </c>
      <c r="NK467" s="363"/>
      <c r="NL467" s="363">
        <f t="shared" si="639"/>
        <v>0</v>
      </c>
      <c r="NM467" s="364"/>
      <c r="NN467" s="370"/>
      <c r="NR467" s="318">
        <f t="shared" si="633"/>
        <v>0</v>
      </c>
      <c r="NS467" s="318">
        <f t="shared" si="634"/>
        <v>0</v>
      </c>
      <c r="NT467" s="318">
        <f t="shared" si="635"/>
        <v>0</v>
      </c>
    </row>
    <row r="468" spans="1:384" s="318" customFormat="1" ht="10.199999999999999" customHeight="1" x14ac:dyDescent="0.3">
      <c r="A468" s="25"/>
      <c r="B468" s="389"/>
      <c r="C468" s="424"/>
      <c r="D468" s="15"/>
      <c r="E468" s="414" t="str">
        <f>$E$13</f>
        <v>CHEF</v>
      </c>
      <c r="F468" s="414"/>
      <c r="G468" s="135" t="str">
        <f>IF(NB490=0,"",NB490)</f>
        <v/>
      </c>
      <c r="H468" s="399"/>
      <c r="I468" s="394" t="str">
        <f>Prenoms!$B$11</f>
        <v>adrien</v>
      </c>
      <c r="J468" s="395"/>
      <c r="K468" s="395"/>
      <c r="L468" s="395"/>
      <c r="M468" s="395"/>
      <c r="N468" s="81" t="str">
        <f>IF(NL468&lt;&gt;0,"",IF(Conges!S45=0,"",Conges!S45))</f>
        <v/>
      </c>
      <c r="O468" s="82"/>
      <c r="P468" s="83"/>
      <c r="Q468" s="83"/>
      <c r="R468" s="83"/>
      <c r="S468" s="83"/>
      <c r="T468" s="83"/>
      <c r="U468" s="83"/>
      <c r="V468" s="84"/>
      <c r="W468" s="83"/>
      <c r="X468" s="83"/>
      <c r="Y468" s="83"/>
      <c r="Z468" s="83"/>
      <c r="AA468" s="83"/>
      <c r="AB468" s="83"/>
      <c r="AC468" s="83"/>
      <c r="AD468" s="83"/>
      <c r="AE468" s="82"/>
      <c r="AF468" s="83"/>
      <c r="AG468" s="83"/>
      <c r="AH468" s="83"/>
      <c r="AI468" s="83"/>
      <c r="AJ468" s="84"/>
      <c r="AK468" s="83"/>
      <c r="AL468" s="83"/>
      <c r="AM468" s="83"/>
      <c r="AN468" s="83"/>
      <c r="AO468" s="83"/>
      <c r="AP468" s="83"/>
      <c r="AQ468" s="83"/>
      <c r="AR468" s="83"/>
      <c r="AS468" s="83"/>
      <c r="AT468" s="83"/>
      <c r="AU468" s="82"/>
      <c r="AV468" s="83"/>
      <c r="AW468" s="83"/>
      <c r="AX468" s="83"/>
      <c r="AY468" s="83"/>
      <c r="AZ468" s="83"/>
      <c r="BA468" s="83"/>
      <c r="BB468" s="84"/>
      <c r="BC468" s="85">
        <f>IF(NL468&lt;&gt;0,(IF(Conges!S$45=0,0,3)),0)</f>
        <v>0</v>
      </c>
      <c r="BD468" s="417"/>
      <c r="BE468" s="390">
        <f>IF(OR(Conges!S$45="A",Conges!S$45="V"),Prenoms!L$11,NL468)</f>
        <v>0</v>
      </c>
      <c r="BF468" s="391"/>
      <c r="BG468" s="286"/>
      <c r="BH468" s="287">
        <f t="shared" si="618"/>
        <v>0</v>
      </c>
      <c r="BI468" s="288" t="str">
        <f t="shared" si="619"/>
        <v/>
      </c>
      <c r="BJ468" s="300">
        <v>76.322580645161281</v>
      </c>
      <c r="BK468" s="301">
        <f t="shared" si="636"/>
        <v>-76.322580645161281</v>
      </c>
      <c r="BL468" s="302">
        <f t="shared" si="620"/>
        <v>0</v>
      </c>
      <c r="BM468" s="302">
        <f t="shared" si="621"/>
        <v>0</v>
      </c>
      <c r="BN468" s="302">
        <f>SUM('Heures Pointage'!$ID$19:$IE$19)</f>
        <v>0</v>
      </c>
      <c r="BO468" s="302">
        <f>SUM('Heures et Indemnites'!$ID$19:$IE$19)</f>
        <v>0</v>
      </c>
      <c r="BP468" s="303">
        <f t="shared" si="622"/>
        <v>0</v>
      </c>
      <c r="BQ468" s="303">
        <f>'Heures Pointage'!$JB$19</f>
        <v>0</v>
      </c>
      <c r="BR468" s="304">
        <f t="shared" ref="BR468" si="647">$BH$1063</f>
        <v>0</v>
      </c>
      <c r="BS468" s="149">
        <f>Prenoms!$C$11</f>
        <v>169</v>
      </c>
      <c r="BT468" s="180"/>
      <c r="BU468" s="324">
        <f>SUM('Heures et Indemnites'!$ID$19:$IE$19)</f>
        <v>0</v>
      </c>
      <c r="BV468" s="235">
        <f>SUM('Heures et Indemnites'!$ID$6:$IE$19)</f>
        <v>0</v>
      </c>
      <c r="BW468" s="324"/>
      <c r="BX468" s="235"/>
      <c r="BY468" s="319"/>
      <c r="BZ468" s="319"/>
      <c r="CA468" s="319"/>
      <c r="CB468" s="319"/>
      <c r="CC468" s="319"/>
      <c r="CD468" s="319"/>
      <c r="CE468" s="319"/>
      <c r="CF468" s="319"/>
      <c r="CG468" s="319"/>
      <c r="CH468" s="319"/>
      <c r="CI468" s="319"/>
      <c r="CJ468" s="319"/>
      <c r="CK468" s="319"/>
      <c r="CL468" s="319"/>
      <c r="CM468" s="319"/>
      <c r="CN468" s="319"/>
      <c r="CO468" s="319"/>
      <c r="CP468" s="319"/>
      <c r="CQ468" s="319"/>
      <c r="CR468" s="319"/>
      <c r="CS468" s="319"/>
      <c r="CT468" s="319"/>
      <c r="CU468" s="319"/>
      <c r="CV468" s="319"/>
      <c r="CW468" s="319"/>
      <c r="CX468" s="319"/>
      <c r="CY468" s="319"/>
      <c r="CZ468" s="319"/>
      <c r="DA468" s="319"/>
      <c r="DB468" s="319"/>
      <c r="DC468" s="319"/>
      <c r="DD468" s="319"/>
      <c r="DE468" s="319"/>
      <c r="DF468" s="319"/>
      <c r="DG468" s="319"/>
      <c r="DH468" s="319"/>
      <c r="DI468" s="319"/>
      <c r="DJ468" s="319"/>
      <c r="DK468" s="319"/>
      <c r="DL468" s="319"/>
      <c r="DM468" s="319"/>
      <c r="DN468" s="319"/>
      <c r="DO468" s="319"/>
      <c r="DP468" s="319"/>
      <c r="DQ468" s="319"/>
      <c r="DR468" s="319"/>
      <c r="DS468" s="319"/>
      <c r="DT468" s="319"/>
      <c r="DU468" s="319"/>
      <c r="DV468" s="319"/>
      <c r="DW468" s="319"/>
      <c r="DX468" s="319"/>
      <c r="DY468" s="319"/>
      <c r="DZ468" s="319"/>
      <c r="EA468" s="319"/>
      <c r="EB468" s="319"/>
      <c r="EC468" s="319"/>
      <c r="ED468" s="319"/>
      <c r="EE468" s="319"/>
      <c r="EF468" s="319"/>
      <c r="EG468" s="319"/>
      <c r="EH468" s="319"/>
      <c r="EI468" s="319"/>
      <c r="EJ468" s="319"/>
      <c r="EK468" s="319"/>
      <c r="EL468" s="319"/>
      <c r="EM468" s="319"/>
      <c r="EN468" s="319"/>
      <c r="EO468" s="319"/>
      <c r="EP468" s="319"/>
      <c r="EQ468" s="319"/>
      <c r="ER468" s="319"/>
      <c r="ES468" s="319"/>
      <c r="ET468" s="319"/>
      <c r="EU468" s="319"/>
      <c r="EV468" s="319"/>
      <c r="EW468" s="319"/>
      <c r="EX468" s="319"/>
      <c r="EY468" s="319"/>
      <c r="EZ468" s="319"/>
      <c r="FA468" s="319"/>
      <c r="FB468" s="319"/>
      <c r="FC468" s="319"/>
      <c r="FD468" s="319"/>
      <c r="FE468" s="319"/>
      <c r="FF468" s="319"/>
      <c r="FG468" s="319"/>
      <c r="FH468" s="319"/>
      <c r="FI468" s="319"/>
      <c r="FJ468" s="319"/>
      <c r="FK468" s="319"/>
      <c r="FL468" s="319"/>
      <c r="FM468" s="319"/>
      <c r="FN468" s="319"/>
      <c r="FO468" s="319"/>
      <c r="FP468" s="319"/>
      <c r="FQ468" s="319"/>
      <c r="FR468" s="319"/>
      <c r="FS468" s="319"/>
      <c r="FT468" s="319"/>
      <c r="FU468" s="319"/>
      <c r="FV468" s="319"/>
      <c r="FW468" s="319"/>
      <c r="FX468" s="319"/>
      <c r="FY468" s="319"/>
      <c r="FZ468" s="319"/>
      <c r="GA468" s="319"/>
      <c r="GB468" s="319"/>
      <c r="GC468" s="319"/>
      <c r="GD468" s="319"/>
      <c r="GE468" s="319"/>
      <c r="GF468" s="319"/>
      <c r="GG468" s="319"/>
      <c r="GH468" s="319"/>
      <c r="GI468" s="319"/>
      <c r="GJ468" s="319"/>
      <c r="GK468" s="319"/>
      <c r="GL468" s="319"/>
      <c r="GM468" s="319"/>
      <c r="GN468" s="319"/>
      <c r="GO468" s="319"/>
      <c r="GP468" s="319"/>
      <c r="GQ468" s="319"/>
      <c r="GR468" s="319"/>
      <c r="GS468" s="319"/>
      <c r="GT468" s="319"/>
      <c r="GU468" s="319"/>
      <c r="GV468" s="319"/>
      <c r="GW468" s="319"/>
      <c r="GX468" s="319"/>
      <c r="GY468" s="319"/>
      <c r="GZ468" s="319"/>
      <c r="HA468" s="319"/>
      <c r="HB468" s="319"/>
      <c r="HC468" s="319"/>
      <c r="HD468" s="319"/>
      <c r="HE468" s="319"/>
      <c r="HF468" s="319"/>
      <c r="HG468" s="319"/>
      <c r="HH468" s="319"/>
      <c r="HI468" s="319"/>
      <c r="HJ468" s="319"/>
      <c r="HK468" s="319"/>
      <c r="HL468" s="319"/>
      <c r="HM468" s="319"/>
      <c r="HN468" s="319"/>
      <c r="HO468" s="319"/>
      <c r="HP468" s="319"/>
      <c r="HQ468" s="319"/>
      <c r="HR468" s="319"/>
      <c r="HS468" s="319"/>
      <c r="HT468" s="319"/>
      <c r="HU468" s="319"/>
      <c r="HV468" s="319"/>
      <c r="HW468" s="319"/>
      <c r="HX468" s="319"/>
      <c r="HY468" s="319"/>
      <c r="HZ468" s="319"/>
      <c r="IA468" s="319"/>
      <c r="IB468" s="319"/>
      <c r="IC468" s="319"/>
      <c r="ID468" s="319"/>
      <c r="IE468" s="319"/>
      <c r="IF468" s="319"/>
      <c r="IG468" s="319"/>
      <c r="IH468" s="319"/>
      <c r="II468" s="319"/>
      <c r="IJ468" s="319"/>
      <c r="IK468" s="319"/>
      <c r="IL468" s="319"/>
      <c r="IM468" s="319"/>
      <c r="IN468" s="319"/>
      <c r="IO468" s="319"/>
      <c r="IP468" s="319"/>
      <c r="IQ468" s="319"/>
      <c r="IR468" s="319"/>
      <c r="IS468" s="319"/>
      <c r="IT468" s="319"/>
      <c r="IU468" s="319"/>
      <c r="IV468" s="319"/>
      <c r="IW468" s="319"/>
      <c r="IX468" s="319"/>
      <c r="IY468" s="319"/>
      <c r="IZ468" s="319"/>
      <c r="JA468" s="319"/>
      <c r="JB468" s="319"/>
      <c r="JC468" s="319"/>
      <c r="JD468" s="319"/>
      <c r="JE468" s="319"/>
      <c r="JF468" s="319"/>
      <c r="JG468" s="319"/>
      <c r="JH468" s="319"/>
      <c r="JI468" s="319"/>
      <c r="JJ468" s="319"/>
      <c r="JK468" s="319"/>
      <c r="JL468" s="319"/>
      <c r="JM468" s="319"/>
      <c r="JN468" s="319"/>
      <c r="JO468" s="319"/>
      <c r="JP468" s="319"/>
      <c r="JQ468" s="319"/>
      <c r="JR468" s="319"/>
      <c r="JS468" s="319"/>
      <c r="JT468" s="319"/>
      <c r="JU468" s="319"/>
      <c r="JV468" s="319"/>
      <c r="JW468" s="319"/>
      <c r="JX468" s="319"/>
      <c r="JY468" s="319"/>
      <c r="JZ468" s="319"/>
      <c r="KA468" s="319"/>
      <c r="KB468" s="319"/>
      <c r="KC468" s="319"/>
      <c r="KD468" s="319"/>
      <c r="KE468" s="319"/>
      <c r="KF468" s="319"/>
      <c r="KG468" s="319"/>
      <c r="KH468" s="319"/>
      <c r="KI468" s="319"/>
      <c r="KJ468" s="319"/>
      <c r="KK468" s="319"/>
      <c r="KL468" s="319"/>
      <c r="KM468" s="319"/>
      <c r="KN468" s="319"/>
      <c r="KO468" s="319"/>
      <c r="KP468" s="319"/>
      <c r="KQ468" s="319"/>
      <c r="KR468" s="319"/>
      <c r="KS468" s="319"/>
      <c r="KT468" s="319"/>
      <c r="KU468" s="319"/>
      <c r="KV468" s="319"/>
      <c r="KW468" s="319"/>
      <c r="KX468" s="319"/>
      <c r="KY468" s="319"/>
      <c r="KZ468" s="319"/>
      <c r="LA468" s="319"/>
      <c r="LB468" s="319"/>
      <c r="LC468" s="319"/>
      <c r="LD468" s="319"/>
      <c r="LE468" s="319"/>
      <c r="LF468" s="319"/>
      <c r="LG468" s="319"/>
      <c r="LH468" s="319"/>
      <c r="LI468" s="319"/>
      <c r="LJ468" s="319"/>
      <c r="LK468" s="319"/>
      <c r="LL468" s="319"/>
      <c r="LM468" s="319"/>
      <c r="LN468" s="319"/>
      <c r="LO468" s="319"/>
      <c r="LP468" s="319"/>
      <c r="LQ468" s="319"/>
      <c r="LR468" s="319"/>
      <c r="LS468" s="319"/>
      <c r="LT468" s="319"/>
      <c r="LU468" s="319"/>
      <c r="LV468" s="319"/>
      <c r="LW468" s="319"/>
      <c r="LX468" s="319"/>
      <c r="LY468" s="319"/>
      <c r="LZ468" s="319"/>
      <c r="MA468" s="319"/>
      <c r="MB468" s="319"/>
      <c r="MC468" s="319"/>
      <c r="MD468" s="319"/>
      <c r="ME468" s="319"/>
      <c r="MF468" s="319"/>
      <c r="MG468" s="319"/>
      <c r="MH468" s="319"/>
      <c r="MI468" s="319"/>
      <c r="MJ468" s="319"/>
      <c r="MK468" s="319"/>
      <c r="ML468" s="319"/>
      <c r="MM468" s="319"/>
      <c r="MN468" s="319"/>
      <c r="MO468" s="319"/>
      <c r="MP468" s="319"/>
      <c r="MQ468" s="319"/>
      <c r="MS468" s="241"/>
      <c r="MT468" s="373">
        <f t="shared" si="638"/>
        <v>0</v>
      </c>
      <c r="MU468" s="365">
        <f t="shared" si="624"/>
        <v>0</v>
      </c>
      <c r="MV468" s="365">
        <f t="shared" si="625"/>
        <v>0</v>
      </c>
      <c r="MW468" s="365"/>
      <c r="MX468" s="365">
        <f t="shared" si="626"/>
        <v>0</v>
      </c>
      <c r="MY468" s="365"/>
      <c r="MZ468" s="365">
        <f t="shared" si="627"/>
        <v>0</v>
      </c>
      <c r="NA468" s="365"/>
      <c r="NB468" s="365">
        <f t="shared" si="628"/>
        <v>0</v>
      </c>
      <c r="NC468" s="365"/>
      <c r="ND468" s="365">
        <f t="shared" si="629"/>
        <v>0</v>
      </c>
      <c r="NE468" s="365"/>
      <c r="NF468" s="365">
        <f t="shared" si="630"/>
        <v>0</v>
      </c>
      <c r="NG468" s="365"/>
      <c r="NH468" s="365">
        <f t="shared" si="631"/>
        <v>0</v>
      </c>
      <c r="NI468" s="365"/>
      <c r="NJ468" s="365">
        <f t="shared" si="632"/>
        <v>0</v>
      </c>
      <c r="NK468" s="365"/>
      <c r="NL468" s="365">
        <f t="shared" si="639"/>
        <v>0</v>
      </c>
      <c r="NM468" s="366"/>
      <c r="NN468" s="370"/>
      <c r="NR468" s="318">
        <f t="shared" si="633"/>
        <v>0</v>
      </c>
      <c r="NS468" s="318">
        <f t="shared" si="634"/>
        <v>0</v>
      </c>
      <c r="NT468" s="318">
        <f t="shared" si="635"/>
        <v>0</v>
      </c>
    </row>
    <row r="469" spans="1:384" s="318" customFormat="1" ht="10.199999999999999" customHeight="1" x14ac:dyDescent="0.3">
      <c r="A469" s="25"/>
      <c r="B469" s="389"/>
      <c r="C469" s="424"/>
      <c r="D469" s="15"/>
      <c r="E469" s="413" t="str">
        <f>$E$14</f>
        <v>MENAGE</v>
      </c>
      <c r="F469" s="413"/>
      <c r="G469" s="136" t="str">
        <f>IF(ND490=0,"",ND490)</f>
        <v/>
      </c>
      <c r="H469" s="399"/>
      <c r="I469" s="381" t="str">
        <f>Prenoms!$B$12</f>
        <v>soren</v>
      </c>
      <c r="J469" s="382"/>
      <c r="K469" s="382"/>
      <c r="L469" s="382"/>
      <c r="M469" s="382"/>
      <c r="N469" s="68" t="str">
        <f>IF(NL469&lt;&gt;0,"",IF(Conges!S46=0,"",Conges!S46))</f>
        <v/>
      </c>
      <c r="O469" s="69"/>
      <c r="P469" s="70"/>
      <c r="Q469" s="70"/>
      <c r="R469" s="70"/>
      <c r="S469" s="70"/>
      <c r="T469" s="70"/>
      <c r="U469" s="70"/>
      <c r="V469" s="71"/>
      <c r="W469" s="70"/>
      <c r="X469" s="70"/>
      <c r="Y469" s="70"/>
      <c r="Z469" s="70"/>
      <c r="AA469" s="70"/>
      <c r="AB469" s="70"/>
      <c r="AC469" s="70"/>
      <c r="AD469" s="70"/>
      <c r="AE469" s="69"/>
      <c r="AF469" s="70"/>
      <c r="AG469" s="70"/>
      <c r="AH469" s="70"/>
      <c r="AI469" s="70"/>
      <c r="AJ469" s="71"/>
      <c r="AK469" s="70"/>
      <c r="AL469" s="70"/>
      <c r="AM469" s="70"/>
      <c r="AN469" s="70"/>
      <c r="AO469" s="70"/>
      <c r="AP469" s="70"/>
      <c r="AQ469" s="70"/>
      <c r="AR469" s="70"/>
      <c r="AS469" s="70"/>
      <c r="AT469" s="70"/>
      <c r="AU469" s="69"/>
      <c r="AV469" s="70"/>
      <c r="AW469" s="70"/>
      <c r="AX469" s="70"/>
      <c r="AY469" s="70"/>
      <c r="AZ469" s="70"/>
      <c r="BA469" s="70"/>
      <c r="BB469" s="71"/>
      <c r="BC469" s="72">
        <f>IF(NL469&lt;&gt;0,(IF(Conges!S$46=0,0,3)),0)</f>
        <v>0</v>
      </c>
      <c r="BD469" s="417"/>
      <c r="BE469" s="392">
        <f>IF(OR(Conges!S$46="A",Conges!S$46="V"),Prenoms!L$12,NL469)</f>
        <v>0</v>
      </c>
      <c r="BF469" s="393"/>
      <c r="BG469" s="289"/>
      <c r="BH469" s="290">
        <f t="shared" si="618"/>
        <v>0</v>
      </c>
      <c r="BI469" s="291" t="str">
        <f t="shared" si="619"/>
        <v/>
      </c>
      <c r="BJ469" s="305">
        <v>76.322580645161281</v>
      </c>
      <c r="BK469" s="306">
        <f t="shared" si="636"/>
        <v>-76.322580645161281</v>
      </c>
      <c r="BL469" s="307">
        <f t="shared" si="620"/>
        <v>0</v>
      </c>
      <c r="BM469" s="307">
        <f t="shared" si="621"/>
        <v>0</v>
      </c>
      <c r="BN469" s="307">
        <f>SUM('Heures Pointage'!$JD$19:$JE$19)</f>
        <v>0</v>
      </c>
      <c r="BO469" s="307">
        <f>SUM('Heures et Indemnites'!$JD$19:$JE$19)</f>
        <v>0</v>
      </c>
      <c r="BP469" s="308">
        <f t="shared" si="622"/>
        <v>0</v>
      </c>
      <c r="BQ469" s="308">
        <f>'Heures Pointage'!$KB$19</f>
        <v>0</v>
      </c>
      <c r="BR469" s="309">
        <f t="shared" ref="BR469" si="648">$BH$1064</f>
        <v>0</v>
      </c>
      <c r="BS469" s="150">
        <f>Prenoms!$C$12</f>
        <v>169</v>
      </c>
      <c r="BT469" s="153"/>
      <c r="BU469" s="323">
        <f>SUM('Heures et Indemnites'!$JD$19:$JE$19)</f>
        <v>0</v>
      </c>
      <c r="BV469" s="236">
        <f>SUM('Heures et Indemnites'!$JD$6:$JE$19)</f>
        <v>0</v>
      </c>
      <c r="BW469" s="323"/>
      <c r="BX469" s="236"/>
      <c r="BY469" s="319"/>
      <c r="BZ469" s="319"/>
      <c r="CA469" s="319"/>
      <c r="CB469" s="319"/>
      <c r="CC469" s="319"/>
      <c r="CD469" s="319"/>
      <c r="CE469" s="319"/>
      <c r="CF469" s="319"/>
      <c r="CG469" s="319"/>
      <c r="CH469" s="319"/>
      <c r="CI469" s="319"/>
      <c r="CJ469" s="319"/>
      <c r="CK469" s="319"/>
      <c r="CL469" s="319"/>
      <c r="CM469" s="319"/>
      <c r="CN469" s="319"/>
      <c r="CO469" s="319"/>
      <c r="CP469" s="319"/>
      <c r="CQ469" s="319"/>
      <c r="CR469" s="319"/>
      <c r="CS469" s="319"/>
      <c r="CT469" s="319"/>
      <c r="CU469" s="319"/>
      <c r="CV469" s="319"/>
      <c r="CW469" s="319"/>
      <c r="CX469" s="319"/>
      <c r="CY469" s="319"/>
      <c r="CZ469" s="319"/>
      <c r="DA469" s="319"/>
      <c r="DB469" s="319"/>
      <c r="DC469" s="319"/>
      <c r="DD469" s="319"/>
      <c r="DE469" s="319"/>
      <c r="DF469" s="319"/>
      <c r="DG469" s="319"/>
      <c r="DH469" s="319"/>
      <c r="DI469" s="319"/>
      <c r="DJ469" s="319"/>
      <c r="DK469" s="319"/>
      <c r="DL469" s="319"/>
      <c r="DM469" s="319"/>
      <c r="DN469" s="319"/>
      <c r="DO469" s="319"/>
      <c r="DP469" s="319"/>
      <c r="DQ469" s="319"/>
      <c r="DR469" s="319"/>
      <c r="DS469" s="319"/>
      <c r="DT469" s="319"/>
      <c r="DU469" s="319"/>
      <c r="DV469" s="319"/>
      <c r="DW469" s="319"/>
      <c r="DX469" s="319"/>
      <c r="DY469" s="319"/>
      <c r="DZ469" s="319"/>
      <c r="EA469" s="319"/>
      <c r="EB469" s="319"/>
      <c r="EC469" s="319"/>
      <c r="ED469" s="319"/>
      <c r="EE469" s="319"/>
      <c r="EF469" s="319"/>
      <c r="EG469" s="319"/>
      <c r="EH469" s="319"/>
      <c r="EI469" s="319"/>
      <c r="EJ469" s="319"/>
      <c r="EK469" s="319"/>
      <c r="EL469" s="319"/>
      <c r="EM469" s="319"/>
      <c r="EN469" s="319"/>
      <c r="EO469" s="319"/>
      <c r="EP469" s="319"/>
      <c r="EQ469" s="319"/>
      <c r="ER469" s="319"/>
      <c r="ES469" s="319"/>
      <c r="ET469" s="319"/>
      <c r="EU469" s="319"/>
      <c r="EV469" s="319"/>
      <c r="EW469" s="319"/>
      <c r="EX469" s="319"/>
      <c r="EY469" s="319"/>
      <c r="EZ469" s="319"/>
      <c r="FA469" s="319"/>
      <c r="FB469" s="319"/>
      <c r="FC469" s="319"/>
      <c r="FD469" s="319"/>
      <c r="FE469" s="319"/>
      <c r="FF469" s="319"/>
      <c r="FG469" s="319"/>
      <c r="FH469" s="319"/>
      <c r="FI469" s="319"/>
      <c r="FJ469" s="319"/>
      <c r="FK469" s="319"/>
      <c r="FL469" s="319"/>
      <c r="FM469" s="319"/>
      <c r="FN469" s="319"/>
      <c r="FO469" s="319"/>
      <c r="FP469" s="319"/>
      <c r="FQ469" s="319"/>
      <c r="FR469" s="319"/>
      <c r="FS469" s="319"/>
      <c r="FT469" s="319"/>
      <c r="FU469" s="319"/>
      <c r="FV469" s="319"/>
      <c r="FW469" s="319"/>
      <c r="FX469" s="319"/>
      <c r="FY469" s="319"/>
      <c r="FZ469" s="319"/>
      <c r="GA469" s="319"/>
      <c r="GB469" s="319"/>
      <c r="GC469" s="319"/>
      <c r="GD469" s="319"/>
      <c r="GE469" s="319"/>
      <c r="GF469" s="319"/>
      <c r="GG469" s="319"/>
      <c r="GH469" s="319"/>
      <c r="GI469" s="319"/>
      <c r="GJ469" s="319"/>
      <c r="GK469" s="319"/>
      <c r="GL469" s="319"/>
      <c r="GM469" s="319"/>
      <c r="GN469" s="319"/>
      <c r="GO469" s="319"/>
      <c r="GP469" s="319"/>
      <c r="GQ469" s="319"/>
      <c r="GR469" s="319"/>
      <c r="GS469" s="319"/>
      <c r="GT469" s="319"/>
      <c r="GU469" s="319"/>
      <c r="GV469" s="319"/>
      <c r="GW469" s="319"/>
      <c r="GX469" s="319"/>
      <c r="GY469" s="319"/>
      <c r="GZ469" s="319"/>
      <c r="HA469" s="319"/>
      <c r="HB469" s="319"/>
      <c r="HC469" s="319"/>
      <c r="HD469" s="319"/>
      <c r="HE469" s="319"/>
      <c r="HF469" s="319"/>
      <c r="HG469" s="319"/>
      <c r="HH469" s="319"/>
      <c r="HI469" s="319"/>
      <c r="HJ469" s="319"/>
      <c r="HK469" s="319"/>
      <c r="HL469" s="319"/>
      <c r="HM469" s="319"/>
      <c r="HN469" s="319"/>
      <c r="HO469" s="319"/>
      <c r="HP469" s="319"/>
      <c r="HQ469" s="319"/>
      <c r="HR469" s="319"/>
      <c r="HS469" s="319"/>
      <c r="HT469" s="319"/>
      <c r="HU469" s="319"/>
      <c r="HV469" s="319"/>
      <c r="HW469" s="319"/>
      <c r="HX469" s="319"/>
      <c r="HY469" s="319"/>
      <c r="HZ469" s="319"/>
      <c r="IA469" s="319"/>
      <c r="IB469" s="319"/>
      <c r="IC469" s="319"/>
      <c r="ID469" s="319"/>
      <c r="IE469" s="319"/>
      <c r="IF469" s="319"/>
      <c r="IG469" s="319"/>
      <c r="IH469" s="319"/>
      <c r="II469" s="319"/>
      <c r="IJ469" s="319"/>
      <c r="IK469" s="319"/>
      <c r="IL469" s="319"/>
      <c r="IM469" s="319"/>
      <c r="IN469" s="319"/>
      <c r="IO469" s="319"/>
      <c r="IP469" s="319"/>
      <c r="IQ469" s="319"/>
      <c r="IR469" s="319"/>
      <c r="IS469" s="319"/>
      <c r="IT469" s="319"/>
      <c r="IU469" s="319"/>
      <c r="IV469" s="319"/>
      <c r="IW469" s="319"/>
      <c r="IX469" s="319"/>
      <c r="IY469" s="319"/>
      <c r="IZ469" s="319"/>
      <c r="JA469" s="319"/>
      <c r="JB469" s="319"/>
      <c r="JC469" s="319"/>
      <c r="JD469" s="319"/>
      <c r="JE469" s="319"/>
      <c r="JF469" s="319"/>
      <c r="JG469" s="319"/>
      <c r="JH469" s="319"/>
      <c r="JI469" s="319"/>
      <c r="JJ469" s="319"/>
      <c r="JK469" s="319"/>
      <c r="JL469" s="319"/>
      <c r="JM469" s="319"/>
      <c r="JN469" s="319"/>
      <c r="JO469" s="319"/>
      <c r="JP469" s="319"/>
      <c r="JQ469" s="319"/>
      <c r="JR469" s="319"/>
      <c r="JS469" s="319"/>
      <c r="JT469" s="319"/>
      <c r="JU469" s="319"/>
      <c r="JV469" s="319"/>
      <c r="JW469" s="319"/>
      <c r="JX469" s="319"/>
      <c r="JY469" s="319"/>
      <c r="JZ469" s="319"/>
      <c r="KA469" s="319"/>
      <c r="KB469" s="319"/>
      <c r="KC469" s="319"/>
      <c r="KD469" s="319"/>
      <c r="KE469" s="319"/>
      <c r="KF469" s="319"/>
      <c r="KG469" s="319"/>
      <c r="KH469" s="319"/>
      <c r="KI469" s="319"/>
      <c r="KJ469" s="319"/>
      <c r="KK469" s="319"/>
      <c r="KL469" s="319"/>
      <c r="KM469" s="319"/>
      <c r="KN469" s="319"/>
      <c r="KO469" s="319"/>
      <c r="KP469" s="319"/>
      <c r="KQ469" s="319"/>
      <c r="KR469" s="319"/>
      <c r="KS469" s="319"/>
      <c r="KT469" s="319"/>
      <c r="KU469" s="319"/>
      <c r="KV469" s="319"/>
      <c r="KW469" s="319"/>
      <c r="KX469" s="319"/>
      <c r="KY469" s="319"/>
      <c r="KZ469" s="319"/>
      <c r="LA469" s="319"/>
      <c r="LB469" s="319"/>
      <c r="LC469" s="319"/>
      <c r="LD469" s="319"/>
      <c r="LE469" s="319"/>
      <c r="LF469" s="319"/>
      <c r="LG469" s="319"/>
      <c r="LH469" s="319"/>
      <c r="LI469" s="319"/>
      <c r="LJ469" s="319"/>
      <c r="LK469" s="319"/>
      <c r="LL469" s="319"/>
      <c r="LM469" s="319"/>
      <c r="LN469" s="319"/>
      <c r="LO469" s="319"/>
      <c r="LP469" s="319"/>
      <c r="LQ469" s="319"/>
      <c r="LR469" s="319"/>
      <c r="LS469" s="319"/>
      <c r="LT469" s="319"/>
      <c r="LU469" s="319"/>
      <c r="LV469" s="319"/>
      <c r="LW469" s="319"/>
      <c r="LX469" s="319"/>
      <c r="LY469" s="319"/>
      <c r="LZ469" s="319"/>
      <c r="MA469" s="319"/>
      <c r="MB469" s="319"/>
      <c r="MC469" s="319"/>
      <c r="MD469" s="319"/>
      <c r="ME469" s="319"/>
      <c r="MF469" s="319"/>
      <c r="MG469" s="319"/>
      <c r="MH469" s="319"/>
      <c r="MI469" s="319"/>
      <c r="MJ469" s="319"/>
      <c r="MK469" s="319"/>
      <c r="ML469" s="319"/>
      <c r="MM469" s="319"/>
      <c r="MN469" s="319"/>
      <c r="MO469" s="319"/>
      <c r="MP469" s="319"/>
      <c r="MQ469" s="319"/>
      <c r="MS469" s="241"/>
      <c r="MT469" s="362">
        <f t="shared" si="638"/>
        <v>0</v>
      </c>
      <c r="MU469" s="363">
        <f t="shared" si="624"/>
        <v>0</v>
      </c>
      <c r="MV469" s="363">
        <f t="shared" si="625"/>
        <v>0</v>
      </c>
      <c r="MW469" s="363"/>
      <c r="MX469" s="363">
        <f t="shared" si="626"/>
        <v>0</v>
      </c>
      <c r="MY469" s="363"/>
      <c r="MZ469" s="363">
        <f t="shared" si="627"/>
        <v>0</v>
      </c>
      <c r="NA469" s="363"/>
      <c r="NB469" s="363">
        <f t="shared" si="628"/>
        <v>0</v>
      </c>
      <c r="NC469" s="363"/>
      <c r="ND469" s="363">
        <f t="shared" si="629"/>
        <v>0</v>
      </c>
      <c r="NE469" s="363"/>
      <c r="NF469" s="363">
        <f t="shared" si="630"/>
        <v>0</v>
      </c>
      <c r="NG469" s="363"/>
      <c r="NH469" s="363">
        <f t="shared" si="631"/>
        <v>0</v>
      </c>
      <c r="NI469" s="363"/>
      <c r="NJ469" s="363">
        <f t="shared" si="632"/>
        <v>0</v>
      </c>
      <c r="NK469" s="363"/>
      <c r="NL469" s="363">
        <f t="shared" si="639"/>
        <v>0</v>
      </c>
      <c r="NM469" s="364"/>
      <c r="NN469" s="370"/>
      <c r="NR469" s="318">
        <f t="shared" si="633"/>
        <v>0</v>
      </c>
      <c r="NS469" s="318">
        <f t="shared" si="634"/>
        <v>0</v>
      </c>
      <c r="NT469" s="318">
        <f t="shared" si="635"/>
        <v>0</v>
      </c>
    </row>
    <row r="470" spans="1:384" s="318" customFormat="1" ht="10.199999999999999" customHeight="1" x14ac:dyDescent="0.3">
      <c r="A470" s="25"/>
      <c r="B470" s="389"/>
      <c r="C470" s="424"/>
      <c r="D470" s="15"/>
      <c r="E470" s="396">
        <f>$E$15</f>
        <v>0</v>
      </c>
      <c r="F470" s="396"/>
      <c r="G470" s="137" t="str">
        <f>IF(NF490=0,"",NF490)</f>
        <v/>
      </c>
      <c r="H470" s="399"/>
      <c r="I470" s="394" t="str">
        <f>Prenoms!$B$13</f>
        <v>stage 1</v>
      </c>
      <c r="J470" s="395"/>
      <c r="K470" s="395"/>
      <c r="L470" s="395"/>
      <c r="M470" s="395"/>
      <c r="N470" s="81" t="str">
        <f>IF(NL470&lt;&gt;0,"",IF(Conges!S47=0,"",Conges!S47))</f>
        <v/>
      </c>
      <c r="O470" s="82"/>
      <c r="P470" s="83"/>
      <c r="Q470" s="83"/>
      <c r="R470" s="83"/>
      <c r="S470" s="83"/>
      <c r="T470" s="83"/>
      <c r="U470" s="83"/>
      <c r="V470" s="84"/>
      <c r="W470" s="83"/>
      <c r="X470" s="83"/>
      <c r="Y470" s="83"/>
      <c r="Z470" s="83"/>
      <c r="AA470" s="83"/>
      <c r="AB470" s="83"/>
      <c r="AC470" s="83"/>
      <c r="AD470" s="83"/>
      <c r="AE470" s="82"/>
      <c r="AF470" s="83"/>
      <c r="AG470" s="83"/>
      <c r="AH470" s="83"/>
      <c r="AI470" s="83"/>
      <c r="AJ470" s="84"/>
      <c r="AK470" s="83"/>
      <c r="AL470" s="83"/>
      <c r="AM470" s="83"/>
      <c r="AN470" s="83"/>
      <c r="AO470" s="83"/>
      <c r="AP470" s="83"/>
      <c r="AQ470" s="83"/>
      <c r="AR470" s="83"/>
      <c r="AS470" s="83"/>
      <c r="AT470" s="83"/>
      <c r="AU470" s="82"/>
      <c r="AV470" s="83"/>
      <c r="AW470" s="83"/>
      <c r="AX470" s="83"/>
      <c r="AY470" s="83"/>
      <c r="AZ470" s="83"/>
      <c r="BA470" s="83"/>
      <c r="BB470" s="84"/>
      <c r="BC470" s="85">
        <f>IF(NL470&lt;&gt;0,(IF(Conges!S$47=0,0,3)),0)</f>
        <v>0</v>
      </c>
      <c r="BD470" s="417"/>
      <c r="BE470" s="390">
        <f>IF(OR(Conges!S$47="A",Conges!S$47="V"),Prenoms!L$13,NL470)</f>
        <v>0</v>
      </c>
      <c r="BF470" s="391"/>
      <c r="BG470" s="286"/>
      <c r="BH470" s="287">
        <f t="shared" si="618"/>
        <v>0</v>
      </c>
      <c r="BI470" s="288" t="str">
        <f t="shared" si="619"/>
        <v/>
      </c>
      <c r="BJ470" s="300">
        <v>31.612903225806456</v>
      </c>
      <c r="BK470" s="301">
        <f t="shared" si="636"/>
        <v>-31.612903225806456</v>
      </c>
      <c r="BL470" s="302">
        <f t="shared" si="620"/>
        <v>0</v>
      </c>
      <c r="BM470" s="302">
        <f t="shared" si="621"/>
        <v>0</v>
      </c>
      <c r="BN470" s="302">
        <f>SUM('Heures Pointage'!$KD$19:$KE$19)</f>
        <v>0</v>
      </c>
      <c r="BO470" s="302">
        <f>SUM('Heures et Indemnites'!$KD$19:$KE$19)</f>
        <v>0</v>
      </c>
      <c r="BP470" s="303">
        <f t="shared" si="622"/>
        <v>0</v>
      </c>
      <c r="BQ470" s="303">
        <f>'Heures Pointage'!$LB$19</f>
        <v>0</v>
      </c>
      <c r="BR470" s="304">
        <f t="shared" ref="BR470" si="649">$BH$1065</f>
        <v>0</v>
      </c>
      <c r="BS470" s="149">
        <f>Prenoms!$C$13</f>
        <v>70</v>
      </c>
      <c r="BT470" s="180"/>
      <c r="BU470" s="324">
        <f>SUM('Heures et Indemnites'!$KD$19:$KE$19)</f>
        <v>0</v>
      </c>
      <c r="BV470" s="235">
        <f>SUM('Heures et Indemnites'!$KD$6:$KE$19)</f>
        <v>0</v>
      </c>
      <c r="BW470" s="324"/>
      <c r="BX470" s="235"/>
      <c r="BY470" s="319"/>
      <c r="BZ470" s="319"/>
      <c r="CA470" s="319"/>
      <c r="CB470" s="319"/>
      <c r="CC470" s="319"/>
      <c r="CD470" s="319"/>
      <c r="CE470" s="319"/>
      <c r="CF470" s="319"/>
      <c r="CG470" s="319"/>
      <c r="CH470" s="319"/>
      <c r="CI470" s="319"/>
      <c r="CJ470" s="319"/>
      <c r="CK470" s="319"/>
      <c r="CL470" s="319"/>
      <c r="CM470" s="319"/>
      <c r="CN470" s="319"/>
      <c r="CO470" s="319"/>
      <c r="CP470" s="319"/>
      <c r="CQ470" s="319"/>
      <c r="CR470" s="319"/>
      <c r="CS470" s="319"/>
      <c r="CT470" s="319"/>
      <c r="CU470" s="319"/>
      <c r="CV470" s="319"/>
      <c r="CW470" s="319"/>
      <c r="CX470" s="319"/>
      <c r="CY470" s="319"/>
      <c r="CZ470" s="319"/>
      <c r="DA470" s="319"/>
      <c r="DB470" s="319"/>
      <c r="DC470" s="319"/>
      <c r="DD470" s="319"/>
      <c r="DE470" s="319"/>
      <c r="DF470" s="319"/>
      <c r="DG470" s="319"/>
      <c r="DH470" s="319"/>
      <c r="DI470" s="319"/>
      <c r="DJ470" s="319"/>
      <c r="DK470" s="319"/>
      <c r="DL470" s="319"/>
      <c r="DM470" s="319"/>
      <c r="DN470" s="319"/>
      <c r="DO470" s="319"/>
      <c r="DP470" s="319"/>
      <c r="DQ470" s="319"/>
      <c r="DR470" s="319"/>
      <c r="DS470" s="319"/>
      <c r="DT470" s="319"/>
      <c r="DU470" s="319"/>
      <c r="DV470" s="319"/>
      <c r="DW470" s="319"/>
      <c r="DX470" s="319"/>
      <c r="DY470" s="319"/>
      <c r="DZ470" s="319"/>
      <c r="EA470" s="319"/>
      <c r="EB470" s="319"/>
      <c r="EC470" s="319"/>
      <c r="ED470" s="319"/>
      <c r="EE470" s="319"/>
      <c r="EF470" s="319"/>
      <c r="EG470" s="319"/>
      <c r="EH470" s="319"/>
      <c r="EI470" s="319"/>
      <c r="EJ470" s="319"/>
      <c r="EK470" s="319"/>
      <c r="EL470" s="319"/>
      <c r="EM470" s="319"/>
      <c r="EN470" s="319"/>
      <c r="EO470" s="319"/>
      <c r="EP470" s="319"/>
      <c r="EQ470" s="319"/>
      <c r="ER470" s="319"/>
      <c r="ES470" s="319"/>
      <c r="ET470" s="319"/>
      <c r="EU470" s="319"/>
      <c r="EV470" s="319"/>
      <c r="EW470" s="319"/>
      <c r="EX470" s="319"/>
      <c r="EY470" s="319"/>
      <c r="EZ470" s="319"/>
      <c r="FA470" s="319"/>
      <c r="FB470" s="319"/>
      <c r="FC470" s="319"/>
      <c r="FD470" s="319"/>
      <c r="FE470" s="319"/>
      <c r="FF470" s="319"/>
      <c r="FG470" s="319"/>
      <c r="FH470" s="319"/>
      <c r="FI470" s="319"/>
      <c r="FJ470" s="319"/>
      <c r="FK470" s="319"/>
      <c r="FL470" s="319"/>
      <c r="FM470" s="319"/>
      <c r="FN470" s="319"/>
      <c r="FO470" s="319"/>
      <c r="FP470" s="319"/>
      <c r="FQ470" s="319"/>
      <c r="FR470" s="319"/>
      <c r="FS470" s="319"/>
      <c r="FT470" s="319"/>
      <c r="FU470" s="319"/>
      <c r="FV470" s="319"/>
      <c r="FW470" s="319"/>
      <c r="FX470" s="319"/>
      <c r="FY470" s="319"/>
      <c r="FZ470" s="319"/>
      <c r="GA470" s="319"/>
      <c r="GB470" s="319"/>
      <c r="GC470" s="319"/>
      <c r="GD470" s="319"/>
      <c r="GE470" s="319"/>
      <c r="GF470" s="319"/>
      <c r="GG470" s="319"/>
      <c r="GH470" s="319"/>
      <c r="GI470" s="319"/>
      <c r="GJ470" s="319"/>
      <c r="GK470" s="319"/>
      <c r="GL470" s="319"/>
      <c r="GM470" s="319"/>
      <c r="GN470" s="319"/>
      <c r="GO470" s="319"/>
      <c r="GP470" s="319"/>
      <c r="GQ470" s="319"/>
      <c r="GR470" s="319"/>
      <c r="GS470" s="319"/>
      <c r="GT470" s="319"/>
      <c r="GU470" s="319"/>
      <c r="GV470" s="319"/>
      <c r="GW470" s="319"/>
      <c r="GX470" s="319"/>
      <c r="GY470" s="319"/>
      <c r="GZ470" s="319"/>
      <c r="HA470" s="319"/>
      <c r="HB470" s="319"/>
      <c r="HC470" s="319"/>
      <c r="HD470" s="319"/>
      <c r="HE470" s="319"/>
      <c r="HF470" s="319"/>
      <c r="HG470" s="319"/>
      <c r="HH470" s="319"/>
      <c r="HI470" s="319"/>
      <c r="HJ470" s="319"/>
      <c r="HK470" s="319"/>
      <c r="HL470" s="319"/>
      <c r="HM470" s="319"/>
      <c r="HN470" s="319"/>
      <c r="HO470" s="319"/>
      <c r="HP470" s="319"/>
      <c r="HQ470" s="319"/>
      <c r="HR470" s="319"/>
      <c r="HS470" s="319"/>
      <c r="HT470" s="319"/>
      <c r="HU470" s="319"/>
      <c r="HV470" s="319"/>
      <c r="HW470" s="319"/>
      <c r="HX470" s="319"/>
      <c r="HY470" s="319"/>
      <c r="HZ470" s="319"/>
      <c r="IA470" s="319"/>
      <c r="IB470" s="319"/>
      <c r="IC470" s="319"/>
      <c r="ID470" s="319"/>
      <c r="IE470" s="319"/>
      <c r="IF470" s="319"/>
      <c r="IG470" s="319"/>
      <c r="IH470" s="319"/>
      <c r="II470" s="319"/>
      <c r="IJ470" s="319"/>
      <c r="IK470" s="319"/>
      <c r="IL470" s="319"/>
      <c r="IM470" s="319"/>
      <c r="IN470" s="319"/>
      <c r="IO470" s="319"/>
      <c r="IP470" s="319"/>
      <c r="IQ470" s="319"/>
      <c r="IR470" s="319"/>
      <c r="IS470" s="319"/>
      <c r="IT470" s="319"/>
      <c r="IU470" s="319"/>
      <c r="IV470" s="319"/>
      <c r="IW470" s="319"/>
      <c r="IX470" s="319"/>
      <c r="IY470" s="319"/>
      <c r="IZ470" s="319"/>
      <c r="JA470" s="319"/>
      <c r="JB470" s="319"/>
      <c r="JC470" s="319"/>
      <c r="JD470" s="319"/>
      <c r="JE470" s="319"/>
      <c r="JF470" s="319"/>
      <c r="JG470" s="319"/>
      <c r="JH470" s="319"/>
      <c r="JI470" s="319"/>
      <c r="JJ470" s="319"/>
      <c r="JK470" s="319"/>
      <c r="JL470" s="319"/>
      <c r="JM470" s="319"/>
      <c r="JN470" s="319"/>
      <c r="JO470" s="319"/>
      <c r="JP470" s="319"/>
      <c r="JQ470" s="319"/>
      <c r="JR470" s="319"/>
      <c r="JS470" s="319"/>
      <c r="JT470" s="319"/>
      <c r="JU470" s="319"/>
      <c r="JV470" s="319"/>
      <c r="JW470" s="319"/>
      <c r="JX470" s="319"/>
      <c r="JY470" s="319"/>
      <c r="JZ470" s="319"/>
      <c r="KA470" s="319"/>
      <c r="KB470" s="319"/>
      <c r="KC470" s="319"/>
      <c r="KD470" s="319"/>
      <c r="KE470" s="319"/>
      <c r="KF470" s="319"/>
      <c r="KG470" s="319"/>
      <c r="KH470" s="319"/>
      <c r="KI470" s="319"/>
      <c r="KJ470" s="319"/>
      <c r="KK470" s="319"/>
      <c r="KL470" s="319"/>
      <c r="KM470" s="319"/>
      <c r="KN470" s="319"/>
      <c r="KO470" s="319"/>
      <c r="KP470" s="319"/>
      <c r="KQ470" s="319"/>
      <c r="KR470" s="319"/>
      <c r="KS470" s="319"/>
      <c r="KT470" s="319"/>
      <c r="KU470" s="319"/>
      <c r="KV470" s="319"/>
      <c r="KW470" s="319"/>
      <c r="KX470" s="319"/>
      <c r="KY470" s="319"/>
      <c r="KZ470" s="319"/>
      <c r="LA470" s="319"/>
      <c r="LB470" s="319"/>
      <c r="LC470" s="319"/>
      <c r="LD470" s="319"/>
      <c r="LE470" s="319"/>
      <c r="LF470" s="319"/>
      <c r="LG470" s="319"/>
      <c r="LH470" s="319"/>
      <c r="LI470" s="319"/>
      <c r="LJ470" s="319"/>
      <c r="LK470" s="319"/>
      <c r="LL470" s="319"/>
      <c r="LM470" s="319"/>
      <c r="LN470" s="319"/>
      <c r="LO470" s="319"/>
      <c r="LP470" s="319"/>
      <c r="LQ470" s="319"/>
      <c r="LR470" s="319"/>
      <c r="LS470" s="319"/>
      <c r="LT470" s="319"/>
      <c r="LU470" s="319"/>
      <c r="LV470" s="319"/>
      <c r="LW470" s="319"/>
      <c r="LX470" s="319"/>
      <c r="LY470" s="319"/>
      <c r="LZ470" s="319"/>
      <c r="MA470" s="319"/>
      <c r="MB470" s="319"/>
      <c r="MC470" s="319"/>
      <c r="MD470" s="319"/>
      <c r="ME470" s="319"/>
      <c r="MF470" s="319"/>
      <c r="MG470" s="319"/>
      <c r="MH470" s="319"/>
      <c r="MI470" s="319"/>
      <c r="MJ470" s="319"/>
      <c r="MK470" s="319"/>
      <c r="ML470" s="319"/>
      <c r="MM470" s="319"/>
      <c r="MN470" s="319"/>
      <c r="MO470" s="319"/>
      <c r="MP470" s="319"/>
      <c r="MQ470" s="319"/>
      <c r="MS470" s="241"/>
      <c r="MT470" s="373">
        <f t="shared" si="638"/>
        <v>0</v>
      </c>
      <c r="MU470" s="365">
        <f t="shared" si="624"/>
        <v>0</v>
      </c>
      <c r="MV470" s="365">
        <f t="shared" si="625"/>
        <v>0</v>
      </c>
      <c r="MW470" s="365"/>
      <c r="MX470" s="365">
        <f t="shared" si="626"/>
        <v>0</v>
      </c>
      <c r="MY470" s="365"/>
      <c r="MZ470" s="365">
        <f t="shared" si="627"/>
        <v>0</v>
      </c>
      <c r="NA470" s="365"/>
      <c r="NB470" s="365">
        <f t="shared" si="628"/>
        <v>0</v>
      </c>
      <c r="NC470" s="365"/>
      <c r="ND470" s="365">
        <f t="shared" si="629"/>
        <v>0</v>
      </c>
      <c r="NE470" s="365"/>
      <c r="NF470" s="365">
        <f t="shared" si="630"/>
        <v>0</v>
      </c>
      <c r="NG470" s="365"/>
      <c r="NH470" s="365">
        <f t="shared" si="631"/>
        <v>0</v>
      </c>
      <c r="NI470" s="365"/>
      <c r="NJ470" s="365">
        <f t="shared" si="632"/>
        <v>0</v>
      </c>
      <c r="NK470" s="365"/>
      <c r="NL470" s="365">
        <f t="shared" si="639"/>
        <v>0</v>
      </c>
      <c r="NM470" s="366"/>
      <c r="NN470" s="370"/>
      <c r="NR470" s="318">
        <f t="shared" si="633"/>
        <v>0</v>
      </c>
      <c r="NS470" s="318">
        <f t="shared" si="634"/>
        <v>0</v>
      </c>
      <c r="NT470" s="318">
        <f t="shared" si="635"/>
        <v>0</v>
      </c>
    </row>
    <row r="471" spans="1:384" s="318" customFormat="1" ht="10.199999999999999" customHeight="1" x14ac:dyDescent="0.3">
      <c r="A471" s="25"/>
      <c r="B471" s="389"/>
      <c r="C471" s="424"/>
      <c r="D471" s="15"/>
      <c r="E471" s="361" t="str">
        <f>$E$16</f>
        <v>Cave</v>
      </c>
      <c r="F471" s="361"/>
      <c r="G471" s="139" t="str">
        <f>IF(NH490=0,"",NH490)</f>
        <v/>
      </c>
      <c r="H471" s="399"/>
      <c r="I471" s="381">
        <f>Prenoms!$B$14</f>
        <v>0</v>
      </c>
      <c r="J471" s="382"/>
      <c r="K471" s="382"/>
      <c r="L471" s="382"/>
      <c r="M471" s="382"/>
      <c r="N471" s="68" t="str">
        <f>IF(NL471&lt;&gt;0,"",IF(Conges!S48=0,"",Conges!S48))</f>
        <v/>
      </c>
      <c r="O471" s="69"/>
      <c r="P471" s="70"/>
      <c r="Q471" s="70"/>
      <c r="R471" s="70"/>
      <c r="S471" s="70"/>
      <c r="T471" s="70"/>
      <c r="U471" s="70"/>
      <c r="V471" s="71"/>
      <c r="W471" s="69"/>
      <c r="X471" s="70"/>
      <c r="Y471" s="70"/>
      <c r="Z471" s="70"/>
      <c r="AA471" s="70"/>
      <c r="AB471" s="70"/>
      <c r="AC471" s="70"/>
      <c r="AD471" s="71"/>
      <c r="AE471" s="69"/>
      <c r="AF471" s="70"/>
      <c r="AG471" s="70"/>
      <c r="AH471" s="70"/>
      <c r="AI471" s="70"/>
      <c r="AJ471" s="71"/>
      <c r="AK471" s="69"/>
      <c r="AL471" s="70"/>
      <c r="AM471" s="70"/>
      <c r="AN471" s="70"/>
      <c r="AO471" s="70"/>
      <c r="AP471" s="70"/>
      <c r="AQ471" s="70"/>
      <c r="AR471" s="70"/>
      <c r="AS471" s="70"/>
      <c r="AT471" s="71"/>
      <c r="AU471" s="69"/>
      <c r="AV471" s="70"/>
      <c r="AW471" s="70"/>
      <c r="AX471" s="70"/>
      <c r="AY471" s="70"/>
      <c r="AZ471" s="70"/>
      <c r="BA471" s="70"/>
      <c r="BB471" s="71"/>
      <c r="BC471" s="72">
        <f>IF(NL471&lt;&gt;0,(IF(Conges!S$48=0,0,3)),0)</f>
        <v>0</v>
      </c>
      <c r="BD471" s="417"/>
      <c r="BE471" s="392">
        <f>IF(OR(Conges!S$48="A",Conges!S$48="V"),Prenoms!L$14,NL471)</f>
        <v>0</v>
      </c>
      <c r="BF471" s="393"/>
      <c r="BG471" s="289"/>
      <c r="BH471" s="290">
        <f t="shared" si="618"/>
        <v>0</v>
      </c>
      <c r="BI471" s="291" t="str">
        <f t="shared" si="619"/>
        <v/>
      </c>
      <c r="BJ471" s="305">
        <v>0</v>
      </c>
      <c r="BK471" s="306">
        <f t="shared" si="636"/>
        <v>0</v>
      </c>
      <c r="BL471" s="307">
        <f t="shared" si="620"/>
        <v>0</v>
      </c>
      <c r="BM471" s="307">
        <f t="shared" si="621"/>
        <v>0</v>
      </c>
      <c r="BN471" s="307">
        <f>SUM('Heures Pointage'!$LD$19:$LE$19)</f>
        <v>0</v>
      </c>
      <c r="BO471" s="307">
        <f>SUM('Heures et Indemnites'!$LD$19:$LE$19)</f>
        <v>0</v>
      </c>
      <c r="BP471" s="308">
        <f t="shared" si="622"/>
        <v>0</v>
      </c>
      <c r="BQ471" s="308">
        <f>'Heures Pointage'!$MB$19</f>
        <v>0</v>
      </c>
      <c r="BR471" s="309">
        <f t="shared" ref="BR471" si="650">$BH$1066</f>
        <v>0</v>
      </c>
      <c r="BS471" s="150">
        <f>Prenoms!$C$14</f>
        <v>0</v>
      </c>
      <c r="BT471" s="153"/>
      <c r="BU471" s="323">
        <f>SUM('Heures et Indemnites'!$LD$19:$LE$19)</f>
        <v>0</v>
      </c>
      <c r="BV471" s="236">
        <f>SUM('Heures et Indemnites'!$LD$6:$LE$19)</f>
        <v>0</v>
      </c>
      <c r="BW471" s="323"/>
      <c r="BX471" s="236"/>
      <c r="BY471" s="319"/>
      <c r="BZ471" s="319"/>
      <c r="CA471" s="319"/>
      <c r="CB471" s="319"/>
      <c r="CC471" s="319"/>
      <c r="CD471" s="319"/>
      <c r="CE471" s="319"/>
      <c r="CF471" s="319"/>
      <c r="CG471" s="319"/>
      <c r="CH471" s="319"/>
      <c r="CI471" s="319"/>
      <c r="CJ471" s="319"/>
      <c r="CK471" s="319"/>
      <c r="CL471" s="319"/>
      <c r="CM471" s="319"/>
      <c r="CN471" s="319"/>
      <c r="CO471" s="319"/>
      <c r="CP471" s="319"/>
      <c r="CQ471" s="319"/>
      <c r="CR471" s="319"/>
      <c r="CS471" s="319"/>
      <c r="CT471" s="319"/>
      <c r="CU471" s="319"/>
      <c r="CV471" s="319"/>
      <c r="CW471" s="319"/>
      <c r="CX471" s="319"/>
      <c r="CY471" s="319"/>
      <c r="CZ471" s="319"/>
      <c r="DA471" s="319"/>
      <c r="DB471" s="319"/>
      <c r="DC471" s="319"/>
      <c r="DD471" s="319"/>
      <c r="DE471" s="319"/>
      <c r="DF471" s="319"/>
      <c r="DG471" s="319"/>
      <c r="DH471" s="319"/>
      <c r="DI471" s="319"/>
      <c r="DJ471" s="319"/>
      <c r="DK471" s="319"/>
      <c r="DL471" s="319"/>
      <c r="DM471" s="319"/>
      <c r="DN471" s="319"/>
      <c r="DO471" s="319"/>
      <c r="DP471" s="319"/>
      <c r="DQ471" s="319"/>
      <c r="DR471" s="319"/>
      <c r="DS471" s="319"/>
      <c r="DT471" s="319"/>
      <c r="DU471" s="319"/>
      <c r="DV471" s="319"/>
      <c r="DW471" s="319"/>
      <c r="DX471" s="319"/>
      <c r="DY471" s="319"/>
      <c r="DZ471" s="319"/>
      <c r="EA471" s="319"/>
      <c r="EB471" s="319"/>
      <c r="EC471" s="319"/>
      <c r="ED471" s="319"/>
      <c r="EE471" s="319"/>
      <c r="EF471" s="319"/>
      <c r="EG471" s="319"/>
      <c r="EH471" s="319"/>
      <c r="EI471" s="319"/>
      <c r="EJ471" s="319"/>
      <c r="EK471" s="319"/>
      <c r="EL471" s="319"/>
      <c r="EM471" s="319"/>
      <c r="EN471" s="319"/>
      <c r="EO471" s="319"/>
      <c r="EP471" s="319"/>
      <c r="EQ471" s="319"/>
      <c r="ER471" s="319"/>
      <c r="ES471" s="319"/>
      <c r="ET471" s="319"/>
      <c r="EU471" s="319"/>
      <c r="EV471" s="319"/>
      <c r="EW471" s="319"/>
      <c r="EX471" s="319"/>
      <c r="EY471" s="319"/>
      <c r="EZ471" s="319"/>
      <c r="FA471" s="319"/>
      <c r="FB471" s="319"/>
      <c r="FC471" s="319"/>
      <c r="FD471" s="319"/>
      <c r="FE471" s="319"/>
      <c r="FF471" s="319"/>
      <c r="FG471" s="319"/>
      <c r="FH471" s="319"/>
      <c r="FI471" s="319"/>
      <c r="FJ471" s="319"/>
      <c r="FK471" s="319"/>
      <c r="FL471" s="319"/>
      <c r="FM471" s="319"/>
      <c r="FN471" s="319"/>
      <c r="FO471" s="319"/>
      <c r="FP471" s="319"/>
      <c r="FQ471" s="319"/>
      <c r="FR471" s="319"/>
      <c r="FS471" s="319"/>
      <c r="FT471" s="319"/>
      <c r="FU471" s="319"/>
      <c r="FV471" s="319"/>
      <c r="FW471" s="319"/>
      <c r="FX471" s="319"/>
      <c r="FY471" s="319"/>
      <c r="FZ471" s="319"/>
      <c r="GA471" s="319"/>
      <c r="GB471" s="319"/>
      <c r="GC471" s="319"/>
      <c r="GD471" s="319"/>
      <c r="GE471" s="319"/>
      <c r="GF471" s="319"/>
      <c r="GG471" s="319"/>
      <c r="GH471" s="319"/>
      <c r="GI471" s="319"/>
      <c r="GJ471" s="319"/>
      <c r="GK471" s="319"/>
      <c r="GL471" s="319"/>
      <c r="GM471" s="319"/>
      <c r="GN471" s="319"/>
      <c r="GO471" s="319"/>
      <c r="GP471" s="319"/>
      <c r="GQ471" s="319"/>
      <c r="GR471" s="319"/>
      <c r="GS471" s="319"/>
      <c r="GT471" s="319"/>
      <c r="GU471" s="319"/>
      <c r="GV471" s="319"/>
      <c r="GW471" s="319"/>
      <c r="GX471" s="319"/>
      <c r="GY471" s="319"/>
      <c r="GZ471" s="319"/>
      <c r="HA471" s="319"/>
      <c r="HB471" s="319"/>
      <c r="HC471" s="319"/>
      <c r="HD471" s="319"/>
      <c r="HE471" s="319"/>
      <c r="HF471" s="319"/>
      <c r="HG471" s="319"/>
      <c r="HH471" s="319"/>
      <c r="HI471" s="319"/>
      <c r="HJ471" s="319"/>
      <c r="HK471" s="319"/>
      <c r="HL471" s="319"/>
      <c r="HM471" s="319"/>
      <c r="HN471" s="319"/>
      <c r="HO471" s="319"/>
      <c r="HP471" s="319"/>
      <c r="HQ471" s="319"/>
      <c r="HR471" s="319"/>
      <c r="HS471" s="319"/>
      <c r="HT471" s="319"/>
      <c r="HU471" s="319"/>
      <c r="HV471" s="319"/>
      <c r="HW471" s="319"/>
      <c r="HX471" s="319"/>
      <c r="HY471" s="319"/>
      <c r="HZ471" s="319"/>
      <c r="IA471" s="319"/>
      <c r="IB471" s="319"/>
      <c r="IC471" s="319"/>
      <c r="ID471" s="319"/>
      <c r="IE471" s="319"/>
      <c r="IF471" s="319"/>
      <c r="IG471" s="319"/>
      <c r="IH471" s="319"/>
      <c r="II471" s="319"/>
      <c r="IJ471" s="319"/>
      <c r="IK471" s="319"/>
      <c r="IL471" s="319"/>
      <c r="IM471" s="319"/>
      <c r="IN471" s="319"/>
      <c r="IO471" s="319"/>
      <c r="IP471" s="319"/>
      <c r="IQ471" s="319"/>
      <c r="IR471" s="319"/>
      <c r="IS471" s="319"/>
      <c r="IT471" s="319"/>
      <c r="IU471" s="319"/>
      <c r="IV471" s="319"/>
      <c r="IW471" s="319"/>
      <c r="IX471" s="319"/>
      <c r="IY471" s="319"/>
      <c r="IZ471" s="319"/>
      <c r="JA471" s="319"/>
      <c r="JB471" s="319"/>
      <c r="JC471" s="319"/>
      <c r="JD471" s="319"/>
      <c r="JE471" s="319"/>
      <c r="JF471" s="319"/>
      <c r="JG471" s="319"/>
      <c r="JH471" s="319"/>
      <c r="JI471" s="319"/>
      <c r="JJ471" s="319"/>
      <c r="JK471" s="319"/>
      <c r="JL471" s="319"/>
      <c r="JM471" s="319"/>
      <c r="JN471" s="319"/>
      <c r="JO471" s="319"/>
      <c r="JP471" s="319"/>
      <c r="JQ471" s="319"/>
      <c r="JR471" s="319"/>
      <c r="JS471" s="319"/>
      <c r="JT471" s="319"/>
      <c r="JU471" s="319"/>
      <c r="JV471" s="319"/>
      <c r="JW471" s="319"/>
      <c r="JX471" s="319"/>
      <c r="JY471" s="319"/>
      <c r="JZ471" s="319"/>
      <c r="KA471" s="319"/>
      <c r="KB471" s="319"/>
      <c r="KC471" s="319"/>
      <c r="KD471" s="319"/>
      <c r="KE471" s="319"/>
      <c r="KF471" s="319"/>
      <c r="KG471" s="319"/>
      <c r="KH471" s="319"/>
      <c r="KI471" s="319"/>
      <c r="KJ471" s="319"/>
      <c r="KK471" s="319"/>
      <c r="KL471" s="319"/>
      <c r="KM471" s="319"/>
      <c r="KN471" s="319"/>
      <c r="KO471" s="319"/>
      <c r="KP471" s="319"/>
      <c r="KQ471" s="319"/>
      <c r="KR471" s="319"/>
      <c r="KS471" s="319"/>
      <c r="KT471" s="319"/>
      <c r="KU471" s="319"/>
      <c r="KV471" s="319"/>
      <c r="KW471" s="319"/>
      <c r="KX471" s="319"/>
      <c r="KY471" s="319"/>
      <c r="KZ471" s="319"/>
      <c r="LA471" s="319"/>
      <c r="LB471" s="319"/>
      <c r="LC471" s="319"/>
      <c r="LD471" s="319"/>
      <c r="LE471" s="319"/>
      <c r="LF471" s="319"/>
      <c r="LG471" s="319"/>
      <c r="LH471" s="319"/>
      <c r="LI471" s="319"/>
      <c r="LJ471" s="319"/>
      <c r="LK471" s="319"/>
      <c r="LL471" s="319"/>
      <c r="LM471" s="319"/>
      <c r="LN471" s="319"/>
      <c r="LO471" s="319"/>
      <c r="LP471" s="319"/>
      <c r="LQ471" s="319"/>
      <c r="LR471" s="319"/>
      <c r="LS471" s="319"/>
      <c r="LT471" s="319"/>
      <c r="LU471" s="319"/>
      <c r="LV471" s="319"/>
      <c r="LW471" s="319"/>
      <c r="LX471" s="319"/>
      <c r="LY471" s="319"/>
      <c r="LZ471" s="319"/>
      <c r="MA471" s="319"/>
      <c r="MB471" s="319"/>
      <c r="MC471" s="319"/>
      <c r="MD471" s="319"/>
      <c r="ME471" s="319"/>
      <c r="MF471" s="319"/>
      <c r="MG471" s="319"/>
      <c r="MH471" s="319"/>
      <c r="MI471" s="319"/>
      <c r="MJ471" s="319"/>
      <c r="MK471" s="319"/>
      <c r="ML471" s="319"/>
      <c r="MM471" s="319"/>
      <c r="MN471" s="319"/>
      <c r="MO471" s="319"/>
      <c r="MP471" s="319"/>
      <c r="MQ471" s="319"/>
      <c r="MS471" s="241"/>
      <c r="MT471" s="362">
        <f t="shared" si="638"/>
        <v>0</v>
      </c>
      <c r="MU471" s="363">
        <f t="shared" si="624"/>
        <v>0</v>
      </c>
      <c r="MV471" s="363">
        <f t="shared" si="625"/>
        <v>0</v>
      </c>
      <c r="MW471" s="363"/>
      <c r="MX471" s="363">
        <f t="shared" si="626"/>
        <v>0</v>
      </c>
      <c r="MY471" s="363"/>
      <c r="MZ471" s="363">
        <f t="shared" si="627"/>
        <v>0</v>
      </c>
      <c r="NA471" s="363"/>
      <c r="NB471" s="363">
        <f t="shared" si="628"/>
        <v>0</v>
      </c>
      <c r="NC471" s="363"/>
      <c r="ND471" s="363">
        <f t="shared" si="629"/>
        <v>0</v>
      </c>
      <c r="NE471" s="363"/>
      <c r="NF471" s="363">
        <f t="shared" si="630"/>
        <v>0</v>
      </c>
      <c r="NG471" s="363"/>
      <c r="NH471" s="363">
        <f t="shared" si="631"/>
        <v>0</v>
      </c>
      <c r="NI471" s="363"/>
      <c r="NJ471" s="363">
        <f t="shared" si="632"/>
        <v>0</v>
      </c>
      <c r="NK471" s="363"/>
      <c r="NL471" s="363">
        <f t="shared" si="639"/>
        <v>0</v>
      </c>
      <c r="NM471" s="364"/>
      <c r="NN471" s="370"/>
      <c r="NR471" s="318">
        <f t="shared" si="633"/>
        <v>0</v>
      </c>
      <c r="NS471" s="318">
        <f t="shared" si="634"/>
        <v>0</v>
      </c>
      <c r="NT471" s="318">
        <f t="shared" si="635"/>
        <v>0</v>
      </c>
    </row>
    <row r="472" spans="1:384" s="318" customFormat="1" ht="10.199999999999999" customHeight="1" x14ac:dyDescent="0.3">
      <c r="A472" s="25"/>
      <c r="B472" s="389"/>
      <c r="C472" s="424"/>
      <c r="D472" s="15"/>
      <c r="E472" s="426" t="str">
        <f>$E$17</f>
        <v>STAGE</v>
      </c>
      <c r="F472" s="426"/>
      <c r="G472" s="140" t="str">
        <f>IF(NJ490=0,"",NJ490)</f>
        <v/>
      </c>
      <c r="H472" s="399"/>
      <c r="I472" s="394">
        <f>Prenoms!$B$15</f>
        <v>0</v>
      </c>
      <c r="J472" s="395"/>
      <c r="K472" s="395"/>
      <c r="L472" s="395"/>
      <c r="M472" s="395"/>
      <c r="N472" s="81" t="str">
        <f>IF(NL472&lt;&gt;0,"",IF(Conges!S49=0,"",Conges!S49))</f>
        <v/>
      </c>
      <c r="O472" s="82"/>
      <c r="P472" s="83"/>
      <c r="Q472" s="83"/>
      <c r="R472" s="83"/>
      <c r="S472" s="83"/>
      <c r="T472" s="83"/>
      <c r="U472" s="83"/>
      <c r="V472" s="84"/>
      <c r="W472" s="82"/>
      <c r="X472" s="83"/>
      <c r="Y472" s="83"/>
      <c r="Z472" s="83"/>
      <c r="AA472" s="83"/>
      <c r="AB472" s="83"/>
      <c r="AC472" s="83"/>
      <c r="AD472" s="84"/>
      <c r="AE472" s="82"/>
      <c r="AF472" s="83"/>
      <c r="AG472" s="83"/>
      <c r="AH472" s="83"/>
      <c r="AI472" s="83"/>
      <c r="AJ472" s="84"/>
      <c r="AK472" s="82"/>
      <c r="AL472" s="83"/>
      <c r="AM472" s="83"/>
      <c r="AN472" s="83"/>
      <c r="AO472" s="83"/>
      <c r="AP472" s="83"/>
      <c r="AQ472" s="83"/>
      <c r="AR472" s="83"/>
      <c r="AS472" s="83"/>
      <c r="AT472" s="84"/>
      <c r="AU472" s="82"/>
      <c r="AV472" s="83"/>
      <c r="AW472" s="83"/>
      <c r="AX472" s="83"/>
      <c r="AY472" s="83"/>
      <c r="AZ472" s="83"/>
      <c r="BA472" s="83"/>
      <c r="BB472" s="84"/>
      <c r="BC472" s="85">
        <f>IF(NL472&lt;&gt;0,(IF(Conges!S$49=0,0,3)),0)</f>
        <v>0</v>
      </c>
      <c r="BD472" s="417"/>
      <c r="BE472" s="390">
        <f>IF(OR(Conges!S$49="A",Conges!S$49="V"),Prenoms!L$15,NL472)</f>
        <v>0</v>
      </c>
      <c r="BF472" s="391"/>
      <c r="BG472" s="286"/>
      <c r="BH472" s="287">
        <f t="shared" si="618"/>
        <v>0</v>
      </c>
      <c r="BI472" s="288" t="str">
        <f t="shared" si="619"/>
        <v/>
      </c>
      <c r="BJ472" s="300">
        <v>0</v>
      </c>
      <c r="BK472" s="301">
        <f t="shared" si="636"/>
        <v>0</v>
      </c>
      <c r="BL472" s="302">
        <f t="shared" si="620"/>
        <v>0</v>
      </c>
      <c r="BM472" s="302">
        <f t="shared" si="621"/>
        <v>0</v>
      </c>
      <c r="BN472" s="302">
        <f>SUM('Heures Pointage'!$MD$19:$ME$19)</f>
        <v>0</v>
      </c>
      <c r="BO472" s="302">
        <f>SUM('Heures et Indemnites'!$MD$19:$ME$19)</f>
        <v>0</v>
      </c>
      <c r="BP472" s="303">
        <f t="shared" si="622"/>
        <v>0</v>
      </c>
      <c r="BQ472" s="303">
        <f>'Heures Pointage'!$NB$19</f>
        <v>0</v>
      </c>
      <c r="BR472" s="304">
        <f t="shared" ref="BR472" si="651">$BH$1067</f>
        <v>0</v>
      </c>
      <c r="BS472" s="149">
        <f>Prenoms!$C$15</f>
        <v>0</v>
      </c>
      <c r="BT472" s="180"/>
      <c r="BU472" s="324">
        <f>SUM('Heures et Indemnites'!$MD$19:$ME$19)</f>
        <v>0</v>
      </c>
      <c r="BV472" s="235">
        <f>SUM('Heures et Indemnites'!$MD$6:$ME$19)</f>
        <v>0</v>
      </c>
      <c r="BW472" s="324"/>
      <c r="BX472" s="235"/>
      <c r="BY472" s="319"/>
      <c r="BZ472" s="319"/>
      <c r="CA472" s="319"/>
      <c r="CB472" s="319"/>
      <c r="CC472" s="319"/>
      <c r="CD472" s="319"/>
      <c r="CE472" s="319"/>
      <c r="CF472" s="319"/>
      <c r="CG472" s="319"/>
      <c r="CH472" s="319"/>
      <c r="CI472" s="319"/>
      <c r="CJ472" s="319"/>
      <c r="CK472" s="319"/>
      <c r="CL472" s="319"/>
      <c r="CM472" s="319"/>
      <c r="CN472" s="319"/>
      <c r="CO472" s="319"/>
      <c r="CP472" s="319"/>
      <c r="CQ472" s="319"/>
      <c r="CR472" s="319"/>
      <c r="CS472" s="319"/>
      <c r="CT472" s="319"/>
      <c r="CU472" s="319"/>
      <c r="CV472" s="319"/>
      <c r="CW472" s="319"/>
      <c r="CX472" s="319"/>
      <c r="CY472" s="319"/>
      <c r="CZ472" s="319"/>
      <c r="DA472" s="319"/>
      <c r="DB472" s="319"/>
      <c r="DC472" s="319"/>
      <c r="DD472" s="319"/>
      <c r="DE472" s="319"/>
      <c r="DF472" s="319"/>
      <c r="DG472" s="319"/>
      <c r="DH472" s="319"/>
      <c r="DI472" s="319"/>
      <c r="DJ472" s="319"/>
      <c r="DK472" s="319"/>
      <c r="DL472" s="319"/>
      <c r="DM472" s="319"/>
      <c r="DN472" s="319"/>
      <c r="DO472" s="319"/>
      <c r="DP472" s="319"/>
      <c r="DQ472" s="319"/>
      <c r="DR472" s="319"/>
      <c r="DS472" s="319"/>
      <c r="DT472" s="319"/>
      <c r="DU472" s="319"/>
      <c r="DV472" s="319"/>
      <c r="DW472" s="319"/>
      <c r="DX472" s="319"/>
      <c r="DY472" s="319"/>
      <c r="DZ472" s="319"/>
      <c r="EA472" s="319"/>
      <c r="EB472" s="319"/>
      <c r="EC472" s="319"/>
      <c r="ED472" s="319"/>
      <c r="EE472" s="319"/>
      <c r="EF472" s="319"/>
      <c r="EG472" s="319"/>
      <c r="EH472" s="319"/>
      <c r="EI472" s="319"/>
      <c r="EJ472" s="319"/>
      <c r="EK472" s="319"/>
      <c r="EL472" s="319"/>
      <c r="EM472" s="319"/>
      <c r="EN472" s="319"/>
      <c r="EO472" s="319"/>
      <c r="EP472" s="319"/>
      <c r="EQ472" s="319"/>
      <c r="ER472" s="319"/>
      <c r="ES472" s="319"/>
      <c r="ET472" s="319"/>
      <c r="EU472" s="319"/>
      <c r="EV472" s="319"/>
      <c r="EW472" s="319"/>
      <c r="EX472" s="319"/>
      <c r="EY472" s="319"/>
      <c r="EZ472" s="319"/>
      <c r="FA472" s="319"/>
      <c r="FB472" s="319"/>
      <c r="FC472" s="319"/>
      <c r="FD472" s="319"/>
      <c r="FE472" s="319"/>
      <c r="FF472" s="319"/>
      <c r="FG472" s="319"/>
      <c r="FH472" s="319"/>
      <c r="FI472" s="319"/>
      <c r="FJ472" s="319"/>
      <c r="FK472" s="319"/>
      <c r="FL472" s="319"/>
      <c r="FM472" s="319"/>
      <c r="FN472" s="319"/>
      <c r="FO472" s="319"/>
      <c r="FP472" s="319"/>
      <c r="FQ472" s="319"/>
      <c r="FR472" s="319"/>
      <c r="FS472" s="319"/>
      <c r="FT472" s="319"/>
      <c r="FU472" s="319"/>
      <c r="FV472" s="319"/>
      <c r="FW472" s="319"/>
      <c r="FX472" s="319"/>
      <c r="FY472" s="319"/>
      <c r="FZ472" s="319"/>
      <c r="GA472" s="319"/>
      <c r="GB472" s="319"/>
      <c r="GC472" s="319"/>
      <c r="GD472" s="319"/>
      <c r="GE472" s="319"/>
      <c r="GF472" s="319"/>
      <c r="GG472" s="319"/>
      <c r="GH472" s="319"/>
      <c r="GI472" s="319"/>
      <c r="GJ472" s="319"/>
      <c r="GK472" s="319"/>
      <c r="GL472" s="319"/>
      <c r="GM472" s="319"/>
      <c r="GN472" s="319"/>
      <c r="GO472" s="319"/>
      <c r="GP472" s="319"/>
      <c r="GQ472" s="319"/>
      <c r="GR472" s="319"/>
      <c r="GS472" s="319"/>
      <c r="GT472" s="319"/>
      <c r="GU472" s="319"/>
      <c r="GV472" s="319"/>
      <c r="GW472" s="319"/>
      <c r="GX472" s="319"/>
      <c r="GY472" s="319"/>
      <c r="GZ472" s="319"/>
      <c r="HA472" s="319"/>
      <c r="HB472" s="319"/>
      <c r="HC472" s="319"/>
      <c r="HD472" s="319"/>
      <c r="HE472" s="319"/>
      <c r="HF472" s="319"/>
      <c r="HG472" s="319"/>
      <c r="HH472" s="319"/>
      <c r="HI472" s="319"/>
      <c r="HJ472" s="319"/>
      <c r="HK472" s="319"/>
      <c r="HL472" s="319"/>
      <c r="HM472" s="319"/>
      <c r="HN472" s="319"/>
      <c r="HO472" s="319"/>
      <c r="HP472" s="319"/>
      <c r="HQ472" s="319"/>
      <c r="HR472" s="319"/>
      <c r="HS472" s="319"/>
      <c r="HT472" s="319"/>
      <c r="HU472" s="319"/>
      <c r="HV472" s="319"/>
      <c r="HW472" s="319"/>
      <c r="HX472" s="319"/>
      <c r="HY472" s="319"/>
      <c r="HZ472" s="319"/>
      <c r="IA472" s="319"/>
      <c r="IB472" s="319"/>
      <c r="IC472" s="319"/>
      <c r="ID472" s="319"/>
      <c r="IE472" s="319"/>
      <c r="IF472" s="319"/>
      <c r="IG472" s="319"/>
      <c r="IH472" s="319"/>
      <c r="II472" s="319"/>
      <c r="IJ472" s="319"/>
      <c r="IK472" s="319"/>
      <c r="IL472" s="319"/>
      <c r="IM472" s="319"/>
      <c r="IN472" s="319"/>
      <c r="IO472" s="319"/>
      <c r="IP472" s="319"/>
      <c r="IQ472" s="319"/>
      <c r="IR472" s="319"/>
      <c r="IS472" s="319"/>
      <c r="IT472" s="319"/>
      <c r="IU472" s="319"/>
      <c r="IV472" s="319"/>
      <c r="IW472" s="319"/>
      <c r="IX472" s="319"/>
      <c r="IY472" s="319"/>
      <c r="IZ472" s="319"/>
      <c r="JA472" s="319"/>
      <c r="JB472" s="319"/>
      <c r="JC472" s="319"/>
      <c r="JD472" s="319"/>
      <c r="JE472" s="319"/>
      <c r="JF472" s="319"/>
      <c r="JG472" s="319"/>
      <c r="JH472" s="319"/>
      <c r="JI472" s="319"/>
      <c r="JJ472" s="319"/>
      <c r="JK472" s="319"/>
      <c r="JL472" s="319"/>
      <c r="JM472" s="319"/>
      <c r="JN472" s="319"/>
      <c r="JO472" s="319"/>
      <c r="JP472" s="319"/>
      <c r="JQ472" s="319"/>
      <c r="JR472" s="319"/>
      <c r="JS472" s="319"/>
      <c r="JT472" s="319"/>
      <c r="JU472" s="319"/>
      <c r="JV472" s="319"/>
      <c r="JW472" s="319"/>
      <c r="JX472" s="319"/>
      <c r="JY472" s="319"/>
      <c r="JZ472" s="319"/>
      <c r="KA472" s="319"/>
      <c r="KB472" s="319"/>
      <c r="KC472" s="319"/>
      <c r="KD472" s="319"/>
      <c r="KE472" s="319"/>
      <c r="KF472" s="319"/>
      <c r="KG472" s="319"/>
      <c r="KH472" s="319"/>
      <c r="KI472" s="319"/>
      <c r="KJ472" s="319"/>
      <c r="KK472" s="319"/>
      <c r="KL472" s="319"/>
      <c r="KM472" s="319"/>
      <c r="KN472" s="319"/>
      <c r="KO472" s="319"/>
      <c r="KP472" s="319"/>
      <c r="KQ472" s="319"/>
      <c r="KR472" s="319"/>
      <c r="KS472" s="319"/>
      <c r="KT472" s="319"/>
      <c r="KU472" s="319"/>
      <c r="KV472" s="319"/>
      <c r="KW472" s="319"/>
      <c r="KX472" s="319"/>
      <c r="KY472" s="319"/>
      <c r="KZ472" s="319"/>
      <c r="LA472" s="319"/>
      <c r="LB472" s="319"/>
      <c r="LC472" s="319"/>
      <c r="LD472" s="319"/>
      <c r="LE472" s="319"/>
      <c r="LF472" s="319"/>
      <c r="LG472" s="319"/>
      <c r="LH472" s="319"/>
      <c r="LI472" s="319"/>
      <c r="LJ472" s="319"/>
      <c r="LK472" s="319"/>
      <c r="LL472" s="319"/>
      <c r="LM472" s="319"/>
      <c r="LN472" s="319"/>
      <c r="LO472" s="319"/>
      <c r="LP472" s="319"/>
      <c r="LQ472" s="319"/>
      <c r="LR472" s="319"/>
      <c r="LS472" s="319"/>
      <c r="LT472" s="319"/>
      <c r="LU472" s="319"/>
      <c r="LV472" s="319"/>
      <c r="LW472" s="319"/>
      <c r="LX472" s="319"/>
      <c r="LY472" s="319"/>
      <c r="LZ472" s="319"/>
      <c r="MA472" s="319"/>
      <c r="MB472" s="319"/>
      <c r="MC472" s="319"/>
      <c r="MD472" s="319"/>
      <c r="ME472" s="319"/>
      <c r="MF472" s="319"/>
      <c r="MG472" s="319"/>
      <c r="MH472" s="319"/>
      <c r="MI472" s="319"/>
      <c r="MJ472" s="319"/>
      <c r="MK472" s="319"/>
      <c r="ML472" s="319"/>
      <c r="MM472" s="319"/>
      <c r="MN472" s="319"/>
      <c r="MO472" s="319"/>
      <c r="MP472" s="319"/>
      <c r="MQ472" s="319"/>
      <c r="MS472" s="241"/>
      <c r="MT472" s="373">
        <f t="shared" si="638"/>
        <v>0</v>
      </c>
      <c r="MU472" s="365">
        <f t="shared" si="624"/>
        <v>0</v>
      </c>
      <c r="MV472" s="365">
        <f t="shared" si="625"/>
        <v>0</v>
      </c>
      <c r="MW472" s="365"/>
      <c r="MX472" s="365">
        <f t="shared" si="626"/>
        <v>0</v>
      </c>
      <c r="MY472" s="365"/>
      <c r="MZ472" s="365">
        <f t="shared" si="627"/>
        <v>0</v>
      </c>
      <c r="NA472" s="365"/>
      <c r="NB472" s="365">
        <f t="shared" si="628"/>
        <v>0</v>
      </c>
      <c r="NC472" s="365"/>
      <c r="ND472" s="365">
        <f t="shared" si="629"/>
        <v>0</v>
      </c>
      <c r="NE472" s="365"/>
      <c r="NF472" s="365">
        <f t="shared" si="630"/>
        <v>0</v>
      </c>
      <c r="NG472" s="365"/>
      <c r="NH472" s="365">
        <f t="shared" si="631"/>
        <v>0</v>
      </c>
      <c r="NI472" s="365"/>
      <c r="NJ472" s="365">
        <f t="shared" si="632"/>
        <v>0</v>
      </c>
      <c r="NK472" s="365"/>
      <c r="NL472" s="365">
        <f t="shared" si="639"/>
        <v>0</v>
      </c>
      <c r="NM472" s="366"/>
      <c r="NN472" s="370"/>
      <c r="NR472" s="318">
        <f t="shared" si="633"/>
        <v>0</v>
      </c>
      <c r="NS472" s="318">
        <f t="shared" si="634"/>
        <v>0</v>
      </c>
      <c r="NT472" s="318">
        <f t="shared" si="635"/>
        <v>0</v>
      </c>
    </row>
    <row r="473" spans="1:384" s="318" customFormat="1" ht="10.199999999999999" customHeight="1" x14ac:dyDescent="0.3">
      <c r="A473" s="25"/>
      <c r="B473" s="389"/>
      <c r="C473" s="424"/>
      <c r="D473" s="15"/>
      <c r="E473" s="379" t="str">
        <f>$E$18</f>
        <v>H sans Renfort</v>
      </c>
      <c r="F473" s="379"/>
      <c r="G473" s="138" t="str">
        <f>IF(NL490-MZ490=0,"",NL490-MZ490)</f>
        <v/>
      </c>
      <c r="H473" s="399"/>
      <c r="I473" s="381">
        <f>Prenoms!$B$16</f>
        <v>0</v>
      </c>
      <c r="J473" s="382"/>
      <c r="K473" s="382"/>
      <c r="L473" s="382"/>
      <c r="M473" s="382"/>
      <c r="N473" s="68" t="str">
        <f>IF(NL473&lt;&gt;0,"",IF(Conges!S50=0,"",Conges!S50))</f>
        <v/>
      </c>
      <c r="O473" s="69"/>
      <c r="P473" s="70"/>
      <c r="Q473" s="70"/>
      <c r="R473" s="70"/>
      <c r="S473" s="70"/>
      <c r="T473" s="70"/>
      <c r="U473" s="70"/>
      <c r="V473" s="71"/>
      <c r="W473" s="69"/>
      <c r="X473" s="70"/>
      <c r="Y473" s="70"/>
      <c r="Z473" s="70"/>
      <c r="AA473" s="70"/>
      <c r="AB473" s="70"/>
      <c r="AC473" s="70"/>
      <c r="AD473" s="71"/>
      <c r="AE473" s="69"/>
      <c r="AF473" s="70"/>
      <c r="AG473" s="70"/>
      <c r="AH473" s="70"/>
      <c r="AI473" s="70"/>
      <c r="AJ473" s="71"/>
      <c r="AK473" s="69"/>
      <c r="AL473" s="70"/>
      <c r="AM473" s="70"/>
      <c r="AN473" s="70"/>
      <c r="AO473" s="70"/>
      <c r="AP473" s="70"/>
      <c r="AQ473" s="70"/>
      <c r="AR473" s="70"/>
      <c r="AS473" s="70"/>
      <c r="AT473" s="71"/>
      <c r="AU473" s="69"/>
      <c r="AV473" s="70"/>
      <c r="AW473" s="70"/>
      <c r="AX473" s="70"/>
      <c r="AY473" s="70"/>
      <c r="AZ473" s="70"/>
      <c r="BA473" s="70"/>
      <c r="BB473" s="71"/>
      <c r="BC473" s="72">
        <f>IF(NL473&lt;&gt;0,(IF(Conges!S$50=0,0,3)),0)</f>
        <v>0</v>
      </c>
      <c r="BD473" s="417"/>
      <c r="BE473" s="392">
        <f>IF(OR(Conges!S$50="A",Conges!S$50="V"),Prenoms!L$16,NL473)</f>
        <v>0</v>
      </c>
      <c r="BF473" s="393"/>
      <c r="BG473" s="289"/>
      <c r="BH473" s="290">
        <f t="shared" si="618"/>
        <v>0</v>
      </c>
      <c r="BI473" s="291" t="str">
        <f t="shared" si="619"/>
        <v/>
      </c>
      <c r="BJ473" s="305">
        <v>0</v>
      </c>
      <c r="BK473" s="306">
        <f t="shared" si="636"/>
        <v>0</v>
      </c>
      <c r="BL473" s="307">
        <f t="shared" si="620"/>
        <v>0</v>
      </c>
      <c r="BM473" s="307">
        <f t="shared" si="621"/>
        <v>0</v>
      </c>
      <c r="BN473" s="307">
        <f>SUM('Heures Pointage'!$ND$19:$NE$19)</f>
        <v>0</v>
      </c>
      <c r="BO473" s="307">
        <f>SUM('Heures et Indemnites'!$ND$19:$NE$19)</f>
        <v>0</v>
      </c>
      <c r="BP473" s="308">
        <f t="shared" si="622"/>
        <v>0</v>
      </c>
      <c r="BQ473" s="308">
        <f>'Heures Pointage'!$OB$19</f>
        <v>0</v>
      </c>
      <c r="BR473" s="309">
        <f t="shared" ref="BR473" si="652">$BH$1068</f>
        <v>0</v>
      </c>
      <c r="BS473" s="150">
        <f>Prenoms!$C$16</f>
        <v>0</v>
      </c>
      <c r="BT473" s="153"/>
      <c r="BU473" s="323">
        <f>SUM('Heures et Indemnites'!$ND$19:$NE$19)</f>
        <v>0</v>
      </c>
      <c r="BV473" s="236">
        <f>SUM('Heures et Indemnites'!$ND$6:$NE$19)</f>
        <v>0</v>
      </c>
      <c r="BW473" s="323"/>
      <c r="BX473" s="236"/>
      <c r="BY473" s="319"/>
      <c r="BZ473" s="319"/>
      <c r="CA473" s="319"/>
      <c r="CB473" s="319"/>
      <c r="CC473" s="319"/>
      <c r="CD473" s="319"/>
      <c r="CE473" s="319"/>
      <c r="CF473" s="319"/>
      <c r="CG473" s="319"/>
      <c r="CH473" s="319"/>
      <c r="CI473" s="319"/>
      <c r="CJ473" s="319"/>
      <c r="CK473" s="319"/>
      <c r="CL473" s="319"/>
      <c r="CM473" s="319"/>
      <c r="CN473" s="319"/>
      <c r="CO473" s="319"/>
      <c r="CP473" s="319"/>
      <c r="CQ473" s="319"/>
      <c r="CR473" s="319"/>
      <c r="CS473" s="319"/>
      <c r="CT473" s="319"/>
      <c r="CU473" s="319"/>
      <c r="CV473" s="319"/>
      <c r="CW473" s="319"/>
      <c r="CX473" s="319"/>
      <c r="CY473" s="319"/>
      <c r="CZ473" s="319"/>
      <c r="DA473" s="319"/>
      <c r="DB473" s="319"/>
      <c r="DC473" s="319"/>
      <c r="DD473" s="319"/>
      <c r="DE473" s="319"/>
      <c r="DF473" s="319"/>
      <c r="DG473" s="319"/>
      <c r="DH473" s="319"/>
      <c r="DI473" s="319"/>
      <c r="DJ473" s="319"/>
      <c r="DK473" s="319"/>
      <c r="DL473" s="319"/>
      <c r="DM473" s="319"/>
      <c r="DN473" s="319"/>
      <c r="DO473" s="319"/>
      <c r="DP473" s="319"/>
      <c r="DQ473" s="319"/>
      <c r="DR473" s="319"/>
      <c r="DS473" s="319"/>
      <c r="DT473" s="319"/>
      <c r="DU473" s="319"/>
      <c r="DV473" s="319"/>
      <c r="DW473" s="319"/>
      <c r="DX473" s="319"/>
      <c r="DY473" s="319"/>
      <c r="DZ473" s="319"/>
      <c r="EA473" s="319"/>
      <c r="EB473" s="319"/>
      <c r="EC473" s="319"/>
      <c r="ED473" s="319"/>
      <c r="EE473" s="319"/>
      <c r="EF473" s="319"/>
      <c r="EG473" s="319"/>
      <c r="EH473" s="319"/>
      <c r="EI473" s="319"/>
      <c r="EJ473" s="319"/>
      <c r="EK473" s="319"/>
      <c r="EL473" s="319"/>
      <c r="EM473" s="319"/>
      <c r="EN473" s="319"/>
      <c r="EO473" s="319"/>
      <c r="EP473" s="319"/>
      <c r="EQ473" s="319"/>
      <c r="ER473" s="319"/>
      <c r="ES473" s="319"/>
      <c r="ET473" s="319"/>
      <c r="EU473" s="319"/>
      <c r="EV473" s="319"/>
      <c r="EW473" s="319"/>
      <c r="EX473" s="319"/>
      <c r="EY473" s="319"/>
      <c r="EZ473" s="319"/>
      <c r="FA473" s="319"/>
      <c r="FB473" s="319"/>
      <c r="FC473" s="319"/>
      <c r="FD473" s="319"/>
      <c r="FE473" s="319"/>
      <c r="FF473" s="319"/>
      <c r="FG473" s="319"/>
      <c r="FH473" s="319"/>
      <c r="FI473" s="319"/>
      <c r="FJ473" s="319"/>
      <c r="FK473" s="319"/>
      <c r="FL473" s="319"/>
      <c r="FM473" s="319"/>
      <c r="FN473" s="319"/>
      <c r="FO473" s="319"/>
      <c r="FP473" s="319"/>
      <c r="FQ473" s="319"/>
      <c r="FR473" s="319"/>
      <c r="FS473" s="319"/>
      <c r="FT473" s="319"/>
      <c r="FU473" s="319"/>
      <c r="FV473" s="319"/>
      <c r="FW473" s="319"/>
      <c r="FX473" s="319"/>
      <c r="FY473" s="319"/>
      <c r="FZ473" s="319"/>
      <c r="GA473" s="319"/>
      <c r="GB473" s="319"/>
      <c r="GC473" s="319"/>
      <c r="GD473" s="319"/>
      <c r="GE473" s="319"/>
      <c r="GF473" s="319"/>
      <c r="GG473" s="319"/>
      <c r="GH473" s="319"/>
      <c r="GI473" s="319"/>
      <c r="GJ473" s="319"/>
      <c r="GK473" s="319"/>
      <c r="GL473" s="319"/>
      <c r="GM473" s="319"/>
      <c r="GN473" s="319"/>
      <c r="GO473" s="319"/>
      <c r="GP473" s="319"/>
      <c r="GQ473" s="319"/>
      <c r="GR473" s="319"/>
      <c r="GS473" s="319"/>
      <c r="GT473" s="319"/>
      <c r="GU473" s="319"/>
      <c r="GV473" s="319"/>
      <c r="GW473" s="319"/>
      <c r="GX473" s="319"/>
      <c r="GY473" s="319"/>
      <c r="GZ473" s="319"/>
      <c r="HA473" s="319"/>
      <c r="HB473" s="319"/>
      <c r="HC473" s="319"/>
      <c r="HD473" s="319"/>
      <c r="HE473" s="319"/>
      <c r="HF473" s="319"/>
      <c r="HG473" s="319"/>
      <c r="HH473" s="319"/>
      <c r="HI473" s="319"/>
      <c r="HJ473" s="319"/>
      <c r="HK473" s="319"/>
      <c r="HL473" s="319"/>
      <c r="HM473" s="319"/>
      <c r="HN473" s="319"/>
      <c r="HO473" s="319"/>
      <c r="HP473" s="319"/>
      <c r="HQ473" s="319"/>
      <c r="HR473" s="319"/>
      <c r="HS473" s="319"/>
      <c r="HT473" s="319"/>
      <c r="HU473" s="319"/>
      <c r="HV473" s="319"/>
      <c r="HW473" s="319"/>
      <c r="HX473" s="319"/>
      <c r="HY473" s="319"/>
      <c r="HZ473" s="319"/>
      <c r="IA473" s="319"/>
      <c r="IB473" s="319"/>
      <c r="IC473" s="319"/>
      <c r="ID473" s="319"/>
      <c r="IE473" s="319"/>
      <c r="IF473" s="319"/>
      <c r="IG473" s="319"/>
      <c r="IH473" s="319"/>
      <c r="II473" s="319"/>
      <c r="IJ473" s="319"/>
      <c r="IK473" s="319"/>
      <c r="IL473" s="319"/>
      <c r="IM473" s="319"/>
      <c r="IN473" s="319"/>
      <c r="IO473" s="319"/>
      <c r="IP473" s="319"/>
      <c r="IQ473" s="319"/>
      <c r="IR473" s="319"/>
      <c r="IS473" s="319"/>
      <c r="IT473" s="319"/>
      <c r="IU473" s="319"/>
      <c r="IV473" s="319"/>
      <c r="IW473" s="319"/>
      <c r="IX473" s="319"/>
      <c r="IY473" s="319"/>
      <c r="IZ473" s="319"/>
      <c r="JA473" s="319"/>
      <c r="JB473" s="319"/>
      <c r="JC473" s="319"/>
      <c r="JD473" s="319"/>
      <c r="JE473" s="319"/>
      <c r="JF473" s="319"/>
      <c r="JG473" s="319"/>
      <c r="JH473" s="319"/>
      <c r="JI473" s="319"/>
      <c r="JJ473" s="319"/>
      <c r="JK473" s="319"/>
      <c r="JL473" s="319"/>
      <c r="JM473" s="319"/>
      <c r="JN473" s="319"/>
      <c r="JO473" s="319"/>
      <c r="JP473" s="319"/>
      <c r="JQ473" s="319"/>
      <c r="JR473" s="319"/>
      <c r="JS473" s="319"/>
      <c r="JT473" s="319"/>
      <c r="JU473" s="319"/>
      <c r="JV473" s="319"/>
      <c r="JW473" s="319"/>
      <c r="JX473" s="319"/>
      <c r="JY473" s="319"/>
      <c r="JZ473" s="319"/>
      <c r="KA473" s="319"/>
      <c r="KB473" s="319"/>
      <c r="KC473" s="319"/>
      <c r="KD473" s="319"/>
      <c r="KE473" s="319"/>
      <c r="KF473" s="319"/>
      <c r="KG473" s="319"/>
      <c r="KH473" s="319"/>
      <c r="KI473" s="319"/>
      <c r="KJ473" s="319"/>
      <c r="KK473" s="319"/>
      <c r="KL473" s="319"/>
      <c r="KM473" s="319"/>
      <c r="KN473" s="319"/>
      <c r="KO473" s="319"/>
      <c r="KP473" s="319"/>
      <c r="KQ473" s="319"/>
      <c r="KR473" s="319"/>
      <c r="KS473" s="319"/>
      <c r="KT473" s="319"/>
      <c r="KU473" s="319"/>
      <c r="KV473" s="319"/>
      <c r="KW473" s="319"/>
      <c r="KX473" s="319"/>
      <c r="KY473" s="319"/>
      <c r="KZ473" s="319"/>
      <c r="LA473" s="319"/>
      <c r="LB473" s="319"/>
      <c r="LC473" s="319"/>
      <c r="LD473" s="319"/>
      <c r="LE473" s="319"/>
      <c r="LF473" s="319"/>
      <c r="LG473" s="319"/>
      <c r="LH473" s="319"/>
      <c r="LI473" s="319"/>
      <c r="LJ473" s="319"/>
      <c r="LK473" s="319"/>
      <c r="LL473" s="319"/>
      <c r="LM473" s="319"/>
      <c r="LN473" s="319"/>
      <c r="LO473" s="319"/>
      <c r="LP473" s="319"/>
      <c r="LQ473" s="319"/>
      <c r="LR473" s="319"/>
      <c r="LS473" s="319"/>
      <c r="LT473" s="319"/>
      <c r="LU473" s="319"/>
      <c r="LV473" s="319"/>
      <c r="LW473" s="319"/>
      <c r="LX473" s="319"/>
      <c r="LY473" s="319"/>
      <c r="LZ473" s="319"/>
      <c r="MA473" s="319"/>
      <c r="MB473" s="319"/>
      <c r="MC473" s="319"/>
      <c r="MD473" s="319"/>
      <c r="ME473" s="319"/>
      <c r="MF473" s="319"/>
      <c r="MG473" s="319"/>
      <c r="MH473" s="319"/>
      <c r="MI473" s="319"/>
      <c r="MJ473" s="319"/>
      <c r="MK473" s="319"/>
      <c r="ML473" s="319"/>
      <c r="MM473" s="319"/>
      <c r="MN473" s="319"/>
      <c r="MO473" s="319"/>
      <c r="MP473" s="319"/>
      <c r="MQ473" s="319"/>
      <c r="MS473" s="241"/>
      <c r="MT473" s="362">
        <f t="shared" si="638"/>
        <v>0</v>
      </c>
      <c r="MU473" s="363">
        <f t="shared" si="624"/>
        <v>0</v>
      </c>
      <c r="MV473" s="363">
        <f t="shared" si="625"/>
        <v>0</v>
      </c>
      <c r="MW473" s="363"/>
      <c r="MX473" s="363">
        <f t="shared" si="626"/>
        <v>0</v>
      </c>
      <c r="MY473" s="363"/>
      <c r="MZ473" s="363">
        <f t="shared" si="627"/>
        <v>0</v>
      </c>
      <c r="NA473" s="363"/>
      <c r="NB473" s="363">
        <f t="shared" si="628"/>
        <v>0</v>
      </c>
      <c r="NC473" s="363"/>
      <c r="ND473" s="363">
        <f t="shared" si="629"/>
        <v>0</v>
      </c>
      <c r="NE473" s="363"/>
      <c r="NF473" s="363">
        <f t="shared" si="630"/>
        <v>0</v>
      </c>
      <c r="NG473" s="363"/>
      <c r="NH473" s="363">
        <f t="shared" si="631"/>
        <v>0</v>
      </c>
      <c r="NI473" s="363"/>
      <c r="NJ473" s="363">
        <f t="shared" si="632"/>
        <v>0</v>
      </c>
      <c r="NK473" s="363"/>
      <c r="NL473" s="363">
        <f t="shared" si="639"/>
        <v>0</v>
      </c>
      <c r="NM473" s="364"/>
      <c r="NN473" s="370"/>
      <c r="NR473" s="318">
        <f t="shared" si="633"/>
        <v>0</v>
      </c>
      <c r="NS473" s="318">
        <f t="shared" si="634"/>
        <v>0</v>
      </c>
      <c r="NT473" s="318">
        <f t="shared" si="635"/>
        <v>0</v>
      </c>
    </row>
    <row r="474" spans="1:384" s="318" customFormat="1" ht="10.199999999999999" customHeight="1" x14ac:dyDescent="0.3">
      <c r="A474" s="25"/>
      <c r="B474" s="389"/>
      <c r="C474" s="424"/>
      <c r="D474" s="15"/>
      <c r="E474" s="379" t="str">
        <f>$E$19</f>
        <v>H avec Renfort</v>
      </c>
      <c r="F474" s="379"/>
      <c r="G474" s="138" t="str">
        <f>IF(NL490=0,"",NL490)</f>
        <v/>
      </c>
      <c r="H474" s="399"/>
      <c r="I474" s="394">
        <f>Prenoms!$B$17</f>
        <v>0</v>
      </c>
      <c r="J474" s="395"/>
      <c r="K474" s="395"/>
      <c r="L474" s="395"/>
      <c r="M474" s="395"/>
      <c r="N474" s="81" t="str">
        <f>IF(NL474&lt;&gt;0,"",IF(Conges!S51=0,"",Conges!S51))</f>
        <v/>
      </c>
      <c r="O474" s="82"/>
      <c r="P474" s="83"/>
      <c r="Q474" s="83"/>
      <c r="R474" s="83"/>
      <c r="S474" s="83"/>
      <c r="T474" s="83"/>
      <c r="U474" s="83"/>
      <c r="V474" s="84"/>
      <c r="W474" s="82"/>
      <c r="X474" s="83"/>
      <c r="Y474" s="83"/>
      <c r="Z474" s="83"/>
      <c r="AA474" s="83"/>
      <c r="AB474" s="83"/>
      <c r="AC474" s="83"/>
      <c r="AD474" s="84"/>
      <c r="AE474" s="82"/>
      <c r="AF474" s="83"/>
      <c r="AG474" s="83"/>
      <c r="AH474" s="83"/>
      <c r="AI474" s="83"/>
      <c r="AJ474" s="84"/>
      <c r="AK474" s="82"/>
      <c r="AL474" s="83"/>
      <c r="AM474" s="83"/>
      <c r="AN474" s="83"/>
      <c r="AO474" s="83"/>
      <c r="AP474" s="83"/>
      <c r="AQ474" s="83"/>
      <c r="AR474" s="83"/>
      <c r="AS474" s="83"/>
      <c r="AT474" s="84"/>
      <c r="AU474" s="82"/>
      <c r="AV474" s="83"/>
      <c r="AW474" s="83"/>
      <c r="AX474" s="83"/>
      <c r="AY474" s="83"/>
      <c r="AZ474" s="83"/>
      <c r="BA474" s="83"/>
      <c r="BB474" s="84"/>
      <c r="BC474" s="85">
        <f>IF(NL474&lt;&gt;0,(IF(Conges!S$51=0,0,3)),0)</f>
        <v>0</v>
      </c>
      <c r="BD474" s="417"/>
      <c r="BE474" s="390">
        <f>IF(OR(Conges!S$51="A",Conges!S$51="V"),Prenoms!L$17,NL474)</f>
        <v>0</v>
      </c>
      <c r="BF474" s="391"/>
      <c r="BG474" s="286"/>
      <c r="BH474" s="287">
        <f t="shared" si="618"/>
        <v>0</v>
      </c>
      <c r="BI474" s="288" t="str">
        <f t="shared" si="619"/>
        <v/>
      </c>
      <c r="BJ474" s="300">
        <v>0</v>
      </c>
      <c r="BK474" s="301">
        <f t="shared" si="636"/>
        <v>0</v>
      </c>
      <c r="BL474" s="302">
        <f t="shared" si="620"/>
        <v>0</v>
      </c>
      <c r="BM474" s="302">
        <f t="shared" si="621"/>
        <v>0</v>
      </c>
      <c r="BN474" s="302">
        <f>SUM('Heures Pointage'!$OD$19:$OE$19)</f>
        <v>0</v>
      </c>
      <c r="BO474" s="302">
        <f>SUM('Heures et Indemnites'!$OD$19:$OE$19)</f>
        <v>0</v>
      </c>
      <c r="BP474" s="303">
        <f t="shared" si="622"/>
        <v>0</v>
      </c>
      <c r="BQ474" s="303">
        <f>'Heures Pointage'!$PB$19</f>
        <v>0</v>
      </c>
      <c r="BR474" s="304">
        <f t="shared" ref="BR474" si="653">$BH$1069</f>
        <v>0</v>
      </c>
      <c r="BS474" s="149">
        <f>Prenoms!$C$17</f>
        <v>0</v>
      </c>
      <c r="BT474" s="180"/>
      <c r="BU474" s="324">
        <f>SUM('Heures et Indemnites'!$OD$19:$OE$19)</f>
        <v>0</v>
      </c>
      <c r="BV474" s="235">
        <f>SUM('Heures et Indemnites'!$OD$6:$OE$19)</f>
        <v>0</v>
      </c>
      <c r="BW474" s="324"/>
      <c r="BX474" s="235"/>
      <c r="BY474" s="319"/>
      <c r="BZ474" s="319"/>
      <c r="CA474" s="319"/>
      <c r="CB474" s="319"/>
      <c r="CC474" s="319"/>
      <c r="CD474" s="319"/>
      <c r="CE474" s="319"/>
      <c r="CF474" s="319"/>
      <c r="CG474" s="319"/>
      <c r="CH474" s="319"/>
      <c r="CI474" s="319"/>
      <c r="CJ474" s="319"/>
      <c r="CK474" s="319"/>
      <c r="CL474" s="319"/>
      <c r="CM474" s="319"/>
      <c r="CN474" s="319"/>
      <c r="CO474" s="319"/>
      <c r="CP474" s="319"/>
      <c r="CQ474" s="319"/>
      <c r="CR474" s="319"/>
      <c r="CS474" s="319"/>
      <c r="CT474" s="319"/>
      <c r="CU474" s="319"/>
      <c r="CV474" s="319"/>
      <c r="CW474" s="319"/>
      <c r="CX474" s="319"/>
      <c r="CY474" s="319"/>
      <c r="CZ474" s="319"/>
      <c r="DA474" s="319"/>
      <c r="DB474" s="319"/>
      <c r="DC474" s="319"/>
      <c r="DD474" s="319"/>
      <c r="DE474" s="319"/>
      <c r="DF474" s="319"/>
      <c r="DG474" s="319"/>
      <c r="DH474" s="319"/>
      <c r="DI474" s="319"/>
      <c r="DJ474" s="319"/>
      <c r="DK474" s="319"/>
      <c r="DL474" s="319"/>
      <c r="DM474" s="319"/>
      <c r="DN474" s="319"/>
      <c r="DO474" s="319"/>
      <c r="DP474" s="319"/>
      <c r="DQ474" s="319"/>
      <c r="DR474" s="319"/>
      <c r="DS474" s="319"/>
      <c r="DT474" s="319"/>
      <c r="DU474" s="319"/>
      <c r="DV474" s="319"/>
      <c r="DW474" s="319"/>
      <c r="DX474" s="319"/>
      <c r="DY474" s="319"/>
      <c r="DZ474" s="319"/>
      <c r="EA474" s="319"/>
      <c r="EB474" s="319"/>
      <c r="EC474" s="319"/>
      <c r="ED474" s="319"/>
      <c r="EE474" s="319"/>
      <c r="EF474" s="319"/>
      <c r="EG474" s="319"/>
      <c r="EH474" s="319"/>
      <c r="EI474" s="319"/>
      <c r="EJ474" s="319"/>
      <c r="EK474" s="319"/>
      <c r="EL474" s="319"/>
      <c r="EM474" s="319"/>
      <c r="EN474" s="319"/>
      <c r="EO474" s="319"/>
      <c r="EP474" s="319"/>
      <c r="EQ474" s="319"/>
      <c r="ER474" s="319"/>
      <c r="ES474" s="319"/>
      <c r="ET474" s="319"/>
      <c r="EU474" s="319"/>
      <c r="EV474" s="319"/>
      <c r="EW474" s="319"/>
      <c r="EX474" s="319"/>
      <c r="EY474" s="319"/>
      <c r="EZ474" s="319"/>
      <c r="FA474" s="319"/>
      <c r="FB474" s="319"/>
      <c r="FC474" s="319"/>
      <c r="FD474" s="319"/>
      <c r="FE474" s="319"/>
      <c r="FF474" s="319"/>
      <c r="FG474" s="319"/>
      <c r="FH474" s="319"/>
      <c r="FI474" s="319"/>
      <c r="FJ474" s="319"/>
      <c r="FK474" s="319"/>
      <c r="FL474" s="319"/>
      <c r="FM474" s="319"/>
      <c r="FN474" s="319"/>
      <c r="FO474" s="319"/>
      <c r="FP474" s="319"/>
      <c r="FQ474" s="319"/>
      <c r="FR474" s="319"/>
      <c r="FS474" s="319"/>
      <c r="FT474" s="319"/>
      <c r="FU474" s="319"/>
      <c r="FV474" s="319"/>
      <c r="FW474" s="319"/>
      <c r="FX474" s="319"/>
      <c r="FY474" s="319"/>
      <c r="FZ474" s="319"/>
      <c r="GA474" s="319"/>
      <c r="GB474" s="319"/>
      <c r="GC474" s="319"/>
      <c r="GD474" s="319"/>
      <c r="GE474" s="319"/>
      <c r="GF474" s="319"/>
      <c r="GG474" s="319"/>
      <c r="GH474" s="319"/>
      <c r="GI474" s="319"/>
      <c r="GJ474" s="319"/>
      <c r="GK474" s="319"/>
      <c r="GL474" s="319"/>
      <c r="GM474" s="319"/>
      <c r="GN474" s="319"/>
      <c r="GO474" s="319"/>
      <c r="GP474" s="319"/>
      <c r="GQ474" s="319"/>
      <c r="GR474" s="319"/>
      <c r="GS474" s="319"/>
      <c r="GT474" s="319"/>
      <c r="GU474" s="319"/>
      <c r="GV474" s="319"/>
      <c r="GW474" s="319"/>
      <c r="GX474" s="319"/>
      <c r="GY474" s="319"/>
      <c r="GZ474" s="319"/>
      <c r="HA474" s="319"/>
      <c r="HB474" s="319"/>
      <c r="HC474" s="319"/>
      <c r="HD474" s="319"/>
      <c r="HE474" s="319"/>
      <c r="HF474" s="319"/>
      <c r="HG474" s="319"/>
      <c r="HH474" s="319"/>
      <c r="HI474" s="319"/>
      <c r="HJ474" s="319"/>
      <c r="HK474" s="319"/>
      <c r="HL474" s="319"/>
      <c r="HM474" s="319"/>
      <c r="HN474" s="319"/>
      <c r="HO474" s="319"/>
      <c r="HP474" s="319"/>
      <c r="HQ474" s="319"/>
      <c r="HR474" s="319"/>
      <c r="HS474" s="319"/>
      <c r="HT474" s="319"/>
      <c r="HU474" s="319"/>
      <c r="HV474" s="319"/>
      <c r="HW474" s="319"/>
      <c r="HX474" s="319"/>
      <c r="HY474" s="319"/>
      <c r="HZ474" s="319"/>
      <c r="IA474" s="319"/>
      <c r="IB474" s="319"/>
      <c r="IC474" s="319"/>
      <c r="ID474" s="319"/>
      <c r="IE474" s="319"/>
      <c r="IF474" s="319"/>
      <c r="IG474" s="319"/>
      <c r="IH474" s="319"/>
      <c r="II474" s="319"/>
      <c r="IJ474" s="319"/>
      <c r="IK474" s="319"/>
      <c r="IL474" s="319"/>
      <c r="IM474" s="319"/>
      <c r="IN474" s="319"/>
      <c r="IO474" s="319"/>
      <c r="IP474" s="319"/>
      <c r="IQ474" s="319"/>
      <c r="IR474" s="319"/>
      <c r="IS474" s="319"/>
      <c r="IT474" s="319"/>
      <c r="IU474" s="319"/>
      <c r="IV474" s="319"/>
      <c r="IW474" s="319"/>
      <c r="IX474" s="319"/>
      <c r="IY474" s="319"/>
      <c r="IZ474" s="319"/>
      <c r="JA474" s="319"/>
      <c r="JB474" s="319"/>
      <c r="JC474" s="319"/>
      <c r="JD474" s="319"/>
      <c r="JE474" s="319"/>
      <c r="JF474" s="319"/>
      <c r="JG474" s="319"/>
      <c r="JH474" s="319"/>
      <c r="JI474" s="319"/>
      <c r="JJ474" s="319"/>
      <c r="JK474" s="319"/>
      <c r="JL474" s="319"/>
      <c r="JM474" s="319"/>
      <c r="JN474" s="319"/>
      <c r="JO474" s="319"/>
      <c r="JP474" s="319"/>
      <c r="JQ474" s="319"/>
      <c r="JR474" s="319"/>
      <c r="JS474" s="319"/>
      <c r="JT474" s="319"/>
      <c r="JU474" s="319"/>
      <c r="JV474" s="319"/>
      <c r="JW474" s="319"/>
      <c r="JX474" s="319"/>
      <c r="JY474" s="319"/>
      <c r="JZ474" s="319"/>
      <c r="KA474" s="319"/>
      <c r="KB474" s="319"/>
      <c r="KC474" s="319"/>
      <c r="KD474" s="319"/>
      <c r="KE474" s="319"/>
      <c r="KF474" s="319"/>
      <c r="KG474" s="319"/>
      <c r="KH474" s="319"/>
      <c r="KI474" s="319"/>
      <c r="KJ474" s="319"/>
      <c r="KK474" s="319"/>
      <c r="KL474" s="319"/>
      <c r="KM474" s="319"/>
      <c r="KN474" s="319"/>
      <c r="KO474" s="319"/>
      <c r="KP474" s="319"/>
      <c r="KQ474" s="319"/>
      <c r="KR474" s="319"/>
      <c r="KS474" s="319"/>
      <c r="KT474" s="319"/>
      <c r="KU474" s="319"/>
      <c r="KV474" s="319"/>
      <c r="KW474" s="319"/>
      <c r="KX474" s="319"/>
      <c r="KY474" s="319"/>
      <c r="KZ474" s="319"/>
      <c r="LA474" s="319"/>
      <c r="LB474" s="319"/>
      <c r="LC474" s="319"/>
      <c r="LD474" s="319"/>
      <c r="LE474" s="319"/>
      <c r="LF474" s="319"/>
      <c r="LG474" s="319"/>
      <c r="LH474" s="319"/>
      <c r="LI474" s="319"/>
      <c r="LJ474" s="319"/>
      <c r="LK474" s="319"/>
      <c r="LL474" s="319"/>
      <c r="LM474" s="319"/>
      <c r="LN474" s="319"/>
      <c r="LO474" s="319"/>
      <c r="LP474" s="319"/>
      <c r="LQ474" s="319"/>
      <c r="LR474" s="319"/>
      <c r="LS474" s="319"/>
      <c r="LT474" s="319"/>
      <c r="LU474" s="319"/>
      <c r="LV474" s="319"/>
      <c r="LW474" s="319"/>
      <c r="LX474" s="319"/>
      <c r="LY474" s="319"/>
      <c r="LZ474" s="319"/>
      <c r="MA474" s="319"/>
      <c r="MB474" s="319"/>
      <c r="MC474" s="319"/>
      <c r="MD474" s="319"/>
      <c r="ME474" s="319"/>
      <c r="MF474" s="319"/>
      <c r="MG474" s="319"/>
      <c r="MH474" s="319"/>
      <c r="MI474" s="319"/>
      <c r="MJ474" s="319"/>
      <c r="MK474" s="319"/>
      <c r="ML474" s="319"/>
      <c r="MM474" s="319"/>
      <c r="MN474" s="319"/>
      <c r="MO474" s="319"/>
      <c r="MP474" s="319"/>
      <c r="MQ474" s="319"/>
      <c r="MS474" s="241"/>
      <c r="MT474" s="373">
        <f t="shared" si="638"/>
        <v>0</v>
      </c>
      <c r="MU474" s="365">
        <f t="shared" si="624"/>
        <v>0</v>
      </c>
      <c r="MV474" s="365">
        <f t="shared" si="625"/>
        <v>0</v>
      </c>
      <c r="MW474" s="365"/>
      <c r="MX474" s="365">
        <f t="shared" si="626"/>
        <v>0</v>
      </c>
      <c r="MY474" s="365"/>
      <c r="MZ474" s="365">
        <f t="shared" si="627"/>
        <v>0</v>
      </c>
      <c r="NA474" s="365"/>
      <c r="NB474" s="365">
        <f t="shared" si="628"/>
        <v>0</v>
      </c>
      <c r="NC474" s="365"/>
      <c r="ND474" s="365">
        <f t="shared" si="629"/>
        <v>0</v>
      </c>
      <c r="NE474" s="365"/>
      <c r="NF474" s="365">
        <f t="shared" si="630"/>
        <v>0</v>
      </c>
      <c r="NG474" s="365"/>
      <c r="NH474" s="365">
        <f t="shared" si="631"/>
        <v>0</v>
      </c>
      <c r="NI474" s="365"/>
      <c r="NJ474" s="365">
        <f t="shared" si="632"/>
        <v>0</v>
      </c>
      <c r="NK474" s="365"/>
      <c r="NL474" s="365">
        <f t="shared" si="639"/>
        <v>0</v>
      </c>
      <c r="NM474" s="366"/>
      <c r="NN474" s="370"/>
      <c r="NR474" s="318">
        <f t="shared" si="633"/>
        <v>0</v>
      </c>
      <c r="NS474" s="318">
        <f t="shared" si="634"/>
        <v>0</v>
      </c>
      <c r="NT474" s="318">
        <f t="shared" si="635"/>
        <v>0</v>
      </c>
    </row>
    <row r="475" spans="1:384" s="318" customFormat="1" ht="10.199999999999999" customHeight="1" x14ac:dyDescent="0.3">
      <c r="A475" s="25"/>
      <c r="B475" s="389"/>
      <c r="C475" s="424"/>
      <c r="D475" s="15"/>
      <c r="E475" s="106"/>
      <c r="F475" s="106"/>
      <c r="G475" s="106"/>
      <c r="H475" s="399"/>
      <c r="I475" s="381">
        <f>Prenoms!$B$18</f>
        <v>0</v>
      </c>
      <c r="J475" s="382"/>
      <c r="K475" s="382"/>
      <c r="L475" s="382"/>
      <c r="M475" s="382"/>
      <c r="N475" s="68" t="str">
        <f>IF(NL475&lt;&gt;0,"",IF(Conges!S52=0,"",Conges!S52))</f>
        <v/>
      </c>
      <c r="O475" s="69"/>
      <c r="P475" s="70"/>
      <c r="Q475" s="70"/>
      <c r="R475" s="70"/>
      <c r="S475" s="70"/>
      <c r="T475" s="70"/>
      <c r="U475" s="70"/>
      <c r="V475" s="71"/>
      <c r="W475" s="69"/>
      <c r="X475" s="70"/>
      <c r="Y475" s="70"/>
      <c r="Z475" s="70"/>
      <c r="AA475" s="70"/>
      <c r="AB475" s="70"/>
      <c r="AC475" s="70"/>
      <c r="AD475" s="71"/>
      <c r="AE475" s="69"/>
      <c r="AF475" s="70"/>
      <c r="AG475" s="70"/>
      <c r="AH475" s="70"/>
      <c r="AI475" s="70"/>
      <c r="AJ475" s="71"/>
      <c r="AK475" s="69"/>
      <c r="AL475" s="70"/>
      <c r="AM475" s="70"/>
      <c r="AN475" s="70"/>
      <c r="AO475" s="70"/>
      <c r="AP475" s="70"/>
      <c r="AQ475" s="70"/>
      <c r="AR475" s="70"/>
      <c r="AS475" s="70"/>
      <c r="AT475" s="71"/>
      <c r="AU475" s="69"/>
      <c r="AV475" s="70"/>
      <c r="AW475" s="70"/>
      <c r="AX475" s="70"/>
      <c r="AY475" s="70"/>
      <c r="AZ475" s="70"/>
      <c r="BA475" s="70"/>
      <c r="BB475" s="71"/>
      <c r="BC475" s="72">
        <f>IF(NL475&lt;&gt;0,(IF(Conges!S$52=0,0,3)),0)</f>
        <v>0</v>
      </c>
      <c r="BD475" s="417"/>
      <c r="BE475" s="392">
        <f>IF(OR(Conges!S$52="A",Conges!S$52="V"),Prenoms!L$18,NL475)</f>
        <v>0</v>
      </c>
      <c r="BF475" s="393"/>
      <c r="BG475" s="289"/>
      <c r="BH475" s="290">
        <f t="shared" si="618"/>
        <v>0</v>
      </c>
      <c r="BI475" s="291" t="str">
        <f t="shared" si="619"/>
        <v/>
      </c>
      <c r="BJ475" s="305">
        <v>0</v>
      </c>
      <c r="BK475" s="306">
        <f t="shared" si="636"/>
        <v>0</v>
      </c>
      <c r="BL475" s="307">
        <f t="shared" si="620"/>
        <v>0</v>
      </c>
      <c r="BM475" s="307">
        <f t="shared" si="621"/>
        <v>0</v>
      </c>
      <c r="BN475" s="307">
        <f>SUM('Heures Pointage'!$PD$19:$PE$19)</f>
        <v>0</v>
      </c>
      <c r="BO475" s="307">
        <f>SUM('Heures et Indemnites'!$PD$19:$PE$19)</f>
        <v>0</v>
      </c>
      <c r="BP475" s="308">
        <f t="shared" si="622"/>
        <v>0</v>
      </c>
      <c r="BQ475" s="308">
        <f>'Heures Pointage'!$QB$19</f>
        <v>0</v>
      </c>
      <c r="BR475" s="309">
        <f t="shared" ref="BR475" si="654">$BH$1070</f>
        <v>0</v>
      </c>
      <c r="BS475" s="150">
        <f>Prenoms!$C$18</f>
        <v>0</v>
      </c>
      <c r="BT475" s="153"/>
      <c r="BU475" s="323">
        <f>SUM('Heures et Indemnites'!$PD$19:$PE$19)</f>
        <v>0</v>
      </c>
      <c r="BV475" s="236">
        <f>SUM('Heures et Indemnites'!$PD$6:$PE$19)</f>
        <v>0</v>
      </c>
      <c r="BW475" s="323"/>
      <c r="BX475" s="236"/>
      <c r="BY475" s="319"/>
      <c r="BZ475" s="319"/>
      <c r="CA475" s="319"/>
      <c r="CB475" s="319"/>
      <c r="CC475" s="319"/>
      <c r="CD475" s="319"/>
      <c r="CE475" s="319"/>
      <c r="CF475" s="319"/>
      <c r="CG475" s="319"/>
      <c r="CH475" s="319"/>
      <c r="CI475" s="319"/>
      <c r="CJ475" s="319"/>
      <c r="CK475" s="319"/>
      <c r="CL475" s="319"/>
      <c r="CM475" s="319"/>
      <c r="CN475" s="319"/>
      <c r="CO475" s="319"/>
      <c r="CP475" s="319"/>
      <c r="CQ475" s="319"/>
      <c r="CR475" s="319"/>
      <c r="CS475" s="319"/>
      <c r="CT475" s="319"/>
      <c r="CU475" s="319"/>
      <c r="CV475" s="319"/>
      <c r="CW475" s="319"/>
      <c r="CX475" s="319"/>
      <c r="CY475" s="319"/>
      <c r="CZ475" s="319"/>
      <c r="DA475" s="319"/>
      <c r="DB475" s="319"/>
      <c r="DC475" s="319"/>
      <c r="DD475" s="319"/>
      <c r="DE475" s="319"/>
      <c r="DF475" s="319"/>
      <c r="DG475" s="319"/>
      <c r="DH475" s="319"/>
      <c r="DI475" s="319"/>
      <c r="DJ475" s="319"/>
      <c r="DK475" s="319"/>
      <c r="DL475" s="319"/>
      <c r="DM475" s="319"/>
      <c r="DN475" s="319"/>
      <c r="DO475" s="319"/>
      <c r="DP475" s="319"/>
      <c r="DQ475" s="319"/>
      <c r="DR475" s="319"/>
      <c r="DS475" s="319"/>
      <c r="DT475" s="319"/>
      <c r="DU475" s="319"/>
      <c r="DV475" s="319"/>
      <c r="DW475" s="319"/>
      <c r="DX475" s="319"/>
      <c r="DY475" s="319"/>
      <c r="DZ475" s="319"/>
      <c r="EA475" s="319"/>
      <c r="EB475" s="319"/>
      <c r="EC475" s="319"/>
      <c r="ED475" s="319"/>
      <c r="EE475" s="319"/>
      <c r="EF475" s="319"/>
      <c r="EG475" s="319"/>
      <c r="EH475" s="319"/>
      <c r="EI475" s="319"/>
      <c r="EJ475" s="319"/>
      <c r="EK475" s="319"/>
      <c r="EL475" s="319"/>
      <c r="EM475" s="319"/>
      <c r="EN475" s="319"/>
      <c r="EO475" s="319"/>
      <c r="EP475" s="319"/>
      <c r="EQ475" s="319"/>
      <c r="ER475" s="319"/>
      <c r="ES475" s="319"/>
      <c r="ET475" s="319"/>
      <c r="EU475" s="319"/>
      <c r="EV475" s="319"/>
      <c r="EW475" s="319"/>
      <c r="EX475" s="319"/>
      <c r="EY475" s="319"/>
      <c r="EZ475" s="319"/>
      <c r="FA475" s="319"/>
      <c r="FB475" s="319"/>
      <c r="FC475" s="319"/>
      <c r="FD475" s="319"/>
      <c r="FE475" s="319"/>
      <c r="FF475" s="319"/>
      <c r="FG475" s="319"/>
      <c r="FH475" s="319"/>
      <c r="FI475" s="319"/>
      <c r="FJ475" s="319"/>
      <c r="FK475" s="319"/>
      <c r="FL475" s="319"/>
      <c r="FM475" s="319"/>
      <c r="FN475" s="319"/>
      <c r="FO475" s="319"/>
      <c r="FP475" s="319"/>
      <c r="FQ475" s="319"/>
      <c r="FR475" s="319"/>
      <c r="FS475" s="319"/>
      <c r="FT475" s="319"/>
      <c r="FU475" s="319"/>
      <c r="FV475" s="319"/>
      <c r="FW475" s="319"/>
      <c r="FX475" s="319"/>
      <c r="FY475" s="319"/>
      <c r="FZ475" s="319"/>
      <c r="GA475" s="319"/>
      <c r="GB475" s="319"/>
      <c r="GC475" s="319"/>
      <c r="GD475" s="319"/>
      <c r="GE475" s="319"/>
      <c r="GF475" s="319"/>
      <c r="GG475" s="319"/>
      <c r="GH475" s="319"/>
      <c r="GI475" s="319"/>
      <c r="GJ475" s="319"/>
      <c r="GK475" s="319"/>
      <c r="GL475" s="319"/>
      <c r="GM475" s="319"/>
      <c r="GN475" s="319"/>
      <c r="GO475" s="319"/>
      <c r="GP475" s="319"/>
      <c r="GQ475" s="319"/>
      <c r="GR475" s="319"/>
      <c r="GS475" s="319"/>
      <c r="GT475" s="319"/>
      <c r="GU475" s="319"/>
      <c r="GV475" s="319"/>
      <c r="GW475" s="319"/>
      <c r="GX475" s="319"/>
      <c r="GY475" s="319"/>
      <c r="GZ475" s="319"/>
      <c r="HA475" s="319"/>
      <c r="HB475" s="319"/>
      <c r="HC475" s="319"/>
      <c r="HD475" s="319"/>
      <c r="HE475" s="319"/>
      <c r="HF475" s="319"/>
      <c r="HG475" s="319"/>
      <c r="HH475" s="319"/>
      <c r="HI475" s="319"/>
      <c r="HJ475" s="319"/>
      <c r="HK475" s="319"/>
      <c r="HL475" s="319"/>
      <c r="HM475" s="319"/>
      <c r="HN475" s="319"/>
      <c r="HO475" s="319"/>
      <c r="HP475" s="319"/>
      <c r="HQ475" s="319"/>
      <c r="HR475" s="319"/>
      <c r="HS475" s="319"/>
      <c r="HT475" s="319"/>
      <c r="HU475" s="319"/>
      <c r="HV475" s="319"/>
      <c r="HW475" s="319"/>
      <c r="HX475" s="319"/>
      <c r="HY475" s="319"/>
      <c r="HZ475" s="319"/>
      <c r="IA475" s="319"/>
      <c r="IB475" s="319"/>
      <c r="IC475" s="319"/>
      <c r="ID475" s="319"/>
      <c r="IE475" s="319"/>
      <c r="IF475" s="319"/>
      <c r="IG475" s="319"/>
      <c r="IH475" s="319"/>
      <c r="II475" s="319"/>
      <c r="IJ475" s="319"/>
      <c r="IK475" s="319"/>
      <c r="IL475" s="319"/>
      <c r="IM475" s="319"/>
      <c r="IN475" s="319"/>
      <c r="IO475" s="319"/>
      <c r="IP475" s="319"/>
      <c r="IQ475" s="319"/>
      <c r="IR475" s="319"/>
      <c r="IS475" s="319"/>
      <c r="IT475" s="319"/>
      <c r="IU475" s="319"/>
      <c r="IV475" s="319"/>
      <c r="IW475" s="319"/>
      <c r="IX475" s="319"/>
      <c r="IY475" s="319"/>
      <c r="IZ475" s="319"/>
      <c r="JA475" s="319"/>
      <c r="JB475" s="319"/>
      <c r="JC475" s="319"/>
      <c r="JD475" s="319"/>
      <c r="JE475" s="319"/>
      <c r="JF475" s="319"/>
      <c r="JG475" s="319"/>
      <c r="JH475" s="319"/>
      <c r="JI475" s="319"/>
      <c r="JJ475" s="319"/>
      <c r="JK475" s="319"/>
      <c r="JL475" s="319"/>
      <c r="JM475" s="319"/>
      <c r="JN475" s="319"/>
      <c r="JO475" s="319"/>
      <c r="JP475" s="319"/>
      <c r="JQ475" s="319"/>
      <c r="JR475" s="319"/>
      <c r="JS475" s="319"/>
      <c r="JT475" s="319"/>
      <c r="JU475" s="319"/>
      <c r="JV475" s="319"/>
      <c r="JW475" s="319"/>
      <c r="JX475" s="319"/>
      <c r="JY475" s="319"/>
      <c r="JZ475" s="319"/>
      <c r="KA475" s="319"/>
      <c r="KB475" s="319"/>
      <c r="KC475" s="319"/>
      <c r="KD475" s="319"/>
      <c r="KE475" s="319"/>
      <c r="KF475" s="319"/>
      <c r="KG475" s="319"/>
      <c r="KH475" s="319"/>
      <c r="KI475" s="319"/>
      <c r="KJ475" s="319"/>
      <c r="KK475" s="319"/>
      <c r="KL475" s="319"/>
      <c r="KM475" s="319"/>
      <c r="KN475" s="319"/>
      <c r="KO475" s="319"/>
      <c r="KP475" s="319"/>
      <c r="KQ475" s="319"/>
      <c r="KR475" s="319"/>
      <c r="KS475" s="319"/>
      <c r="KT475" s="319"/>
      <c r="KU475" s="319"/>
      <c r="KV475" s="319"/>
      <c r="KW475" s="319"/>
      <c r="KX475" s="319"/>
      <c r="KY475" s="319"/>
      <c r="KZ475" s="319"/>
      <c r="LA475" s="319"/>
      <c r="LB475" s="319"/>
      <c r="LC475" s="319"/>
      <c r="LD475" s="319"/>
      <c r="LE475" s="319"/>
      <c r="LF475" s="319"/>
      <c r="LG475" s="319"/>
      <c r="LH475" s="319"/>
      <c r="LI475" s="319"/>
      <c r="LJ475" s="319"/>
      <c r="LK475" s="319"/>
      <c r="LL475" s="319"/>
      <c r="LM475" s="319"/>
      <c r="LN475" s="319"/>
      <c r="LO475" s="319"/>
      <c r="LP475" s="319"/>
      <c r="LQ475" s="319"/>
      <c r="LR475" s="319"/>
      <c r="LS475" s="319"/>
      <c r="LT475" s="319"/>
      <c r="LU475" s="319"/>
      <c r="LV475" s="319"/>
      <c r="LW475" s="319"/>
      <c r="LX475" s="319"/>
      <c r="LY475" s="319"/>
      <c r="LZ475" s="319"/>
      <c r="MA475" s="319"/>
      <c r="MB475" s="319"/>
      <c r="MC475" s="319"/>
      <c r="MD475" s="319"/>
      <c r="ME475" s="319"/>
      <c r="MF475" s="319"/>
      <c r="MG475" s="319"/>
      <c r="MH475" s="319"/>
      <c r="MI475" s="319"/>
      <c r="MJ475" s="319"/>
      <c r="MK475" s="319"/>
      <c r="ML475" s="319"/>
      <c r="MM475" s="319"/>
      <c r="MN475" s="319"/>
      <c r="MO475" s="319"/>
      <c r="MP475" s="319"/>
      <c r="MQ475" s="319"/>
      <c r="MS475" s="241"/>
      <c r="MT475" s="362">
        <f t="shared" si="638"/>
        <v>0</v>
      </c>
      <c r="MU475" s="363">
        <f t="shared" ref="MU475:MU488" si="655">(COUNTA($O475:$BB475))/2</f>
        <v>0</v>
      </c>
      <c r="MV475" s="363">
        <f t="shared" si="625"/>
        <v>0</v>
      </c>
      <c r="MW475" s="363"/>
      <c r="MX475" s="363">
        <f t="shared" si="626"/>
        <v>0</v>
      </c>
      <c r="MY475" s="363"/>
      <c r="MZ475" s="363">
        <f t="shared" si="627"/>
        <v>0</v>
      </c>
      <c r="NA475" s="363"/>
      <c r="NB475" s="363">
        <f t="shared" si="628"/>
        <v>0</v>
      </c>
      <c r="NC475" s="363"/>
      <c r="ND475" s="363">
        <f t="shared" si="629"/>
        <v>0</v>
      </c>
      <c r="NE475" s="363"/>
      <c r="NF475" s="363">
        <f t="shared" si="630"/>
        <v>0</v>
      </c>
      <c r="NG475" s="363"/>
      <c r="NH475" s="363">
        <f t="shared" si="631"/>
        <v>0</v>
      </c>
      <c r="NI475" s="363"/>
      <c r="NJ475" s="363">
        <f t="shared" si="632"/>
        <v>0</v>
      </c>
      <c r="NK475" s="363"/>
      <c r="NL475" s="363">
        <f t="shared" si="639"/>
        <v>0</v>
      </c>
      <c r="NM475" s="364"/>
      <c r="NN475" s="370"/>
      <c r="NR475" s="318">
        <f t="shared" si="633"/>
        <v>0</v>
      </c>
      <c r="NS475" s="318">
        <f t="shared" si="634"/>
        <v>0</v>
      </c>
      <c r="NT475" s="318">
        <f t="shared" si="635"/>
        <v>0</v>
      </c>
    </row>
    <row r="476" spans="1:384" s="318" customFormat="1" ht="10.199999999999999" customHeight="1" x14ac:dyDescent="0.3">
      <c r="A476" s="25"/>
      <c r="B476" s="389"/>
      <c r="C476" s="424"/>
      <c r="D476" s="15"/>
      <c r="E476" s="106"/>
      <c r="F476" s="106"/>
      <c r="G476" s="106"/>
      <c r="H476" s="399"/>
      <c r="I476" s="394">
        <f>Prenoms!$B$19</f>
        <v>0</v>
      </c>
      <c r="J476" s="395"/>
      <c r="K476" s="395"/>
      <c r="L476" s="395"/>
      <c r="M476" s="395"/>
      <c r="N476" s="81" t="str">
        <f>IF(NL476&lt;&gt;0,"",IF(Conges!S53=0,"",Conges!S53))</f>
        <v/>
      </c>
      <c r="O476" s="82"/>
      <c r="P476" s="83"/>
      <c r="Q476" s="83"/>
      <c r="R476" s="83"/>
      <c r="S476" s="83"/>
      <c r="T476" s="83"/>
      <c r="U476" s="83"/>
      <c r="V476" s="84"/>
      <c r="W476" s="82"/>
      <c r="X476" s="83"/>
      <c r="Y476" s="83"/>
      <c r="Z476" s="83"/>
      <c r="AA476" s="83"/>
      <c r="AB476" s="83"/>
      <c r="AC476" s="83"/>
      <c r="AD476" s="84"/>
      <c r="AE476" s="82"/>
      <c r="AF476" s="83"/>
      <c r="AG476" s="83"/>
      <c r="AH476" s="83"/>
      <c r="AI476" s="83"/>
      <c r="AJ476" s="84"/>
      <c r="AK476" s="82"/>
      <c r="AL476" s="83"/>
      <c r="AM476" s="83"/>
      <c r="AN476" s="83"/>
      <c r="AO476" s="83"/>
      <c r="AP476" s="83"/>
      <c r="AQ476" s="83"/>
      <c r="AR476" s="83"/>
      <c r="AS476" s="83"/>
      <c r="AT476" s="84"/>
      <c r="AU476" s="82"/>
      <c r="AV476" s="83"/>
      <c r="AW476" s="83"/>
      <c r="AX476" s="83"/>
      <c r="AY476" s="83"/>
      <c r="AZ476" s="83"/>
      <c r="BA476" s="83"/>
      <c r="BB476" s="84"/>
      <c r="BC476" s="85">
        <f>IF(NL476&lt;&gt;0,(IF(Conges!S$53=0,0,3)),0)</f>
        <v>0</v>
      </c>
      <c r="BD476" s="417"/>
      <c r="BE476" s="390">
        <f>IF(OR(Conges!S$53="A",Conges!S$53="V"),Prenoms!L$19,NL476)</f>
        <v>0</v>
      </c>
      <c r="BF476" s="391"/>
      <c r="BG476" s="286"/>
      <c r="BH476" s="287">
        <f t="shared" si="618"/>
        <v>0</v>
      </c>
      <c r="BI476" s="288" t="str">
        <f t="shared" si="619"/>
        <v/>
      </c>
      <c r="BJ476" s="300">
        <v>0</v>
      </c>
      <c r="BK476" s="301">
        <f t="shared" si="636"/>
        <v>0</v>
      </c>
      <c r="BL476" s="302">
        <f t="shared" si="620"/>
        <v>0</v>
      </c>
      <c r="BM476" s="302">
        <f t="shared" si="621"/>
        <v>0</v>
      </c>
      <c r="BN476" s="302">
        <f>SUM('Heures Pointage'!$QD$19:$QE$19)</f>
        <v>0</v>
      </c>
      <c r="BO476" s="302">
        <f>SUM('Heures et Indemnites'!$QD$19:$QE$19)</f>
        <v>0</v>
      </c>
      <c r="BP476" s="303">
        <f t="shared" si="622"/>
        <v>0</v>
      </c>
      <c r="BQ476" s="303">
        <f>'Heures Pointage'!$RB$19</f>
        <v>0</v>
      </c>
      <c r="BR476" s="304">
        <f t="shared" ref="BR476" si="656">$BH$1071</f>
        <v>0</v>
      </c>
      <c r="BS476" s="149">
        <f>Prenoms!$C$19</f>
        <v>0</v>
      </c>
      <c r="BT476" s="180"/>
      <c r="BU476" s="324">
        <f>SUM('Heures et Indemnites'!$QD$19:$QE$19)</f>
        <v>0</v>
      </c>
      <c r="BV476" s="235">
        <f>SUM('Heures et Indemnites'!$QD$6:$QE$19)</f>
        <v>0</v>
      </c>
      <c r="BW476" s="324"/>
      <c r="BX476" s="235"/>
      <c r="BY476" s="319"/>
      <c r="BZ476" s="319"/>
      <c r="CA476" s="319"/>
      <c r="CB476" s="319"/>
      <c r="CC476" s="319"/>
      <c r="CD476" s="319"/>
      <c r="CE476" s="319"/>
      <c r="CF476" s="319"/>
      <c r="CG476" s="319"/>
      <c r="CH476" s="319"/>
      <c r="CI476" s="319"/>
      <c r="CJ476" s="319"/>
      <c r="CK476" s="319"/>
      <c r="CL476" s="319"/>
      <c r="CM476" s="319"/>
      <c r="CN476" s="319"/>
      <c r="CO476" s="319"/>
      <c r="CP476" s="319"/>
      <c r="CQ476" s="319"/>
      <c r="CR476" s="319"/>
      <c r="CS476" s="319"/>
      <c r="CT476" s="319"/>
      <c r="CU476" s="319"/>
      <c r="CV476" s="319"/>
      <c r="CW476" s="319"/>
      <c r="CX476" s="319"/>
      <c r="CY476" s="319"/>
      <c r="CZ476" s="319"/>
      <c r="DA476" s="319"/>
      <c r="DB476" s="319"/>
      <c r="DC476" s="319"/>
      <c r="DD476" s="319"/>
      <c r="DE476" s="319"/>
      <c r="DF476" s="319"/>
      <c r="DG476" s="319"/>
      <c r="DH476" s="319"/>
      <c r="DI476" s="319"/>
      <c r="DJ476" s="319"/>
      <c r="DK476" s="319"/>
      <c r="DL476" s="319"/>
      <c r="DM476" s="319"/>
      <c r="DN476" s="319"/>
      <c r="DO476" s="319"/>
      <c r="DP476" s="319"/>
      <c r="DQ476" s="319"/>
      <c r="DR476" s="319"/>
      <c r="DS476" s="319"/>
      <c r="DT476" s="319"/>
      <c r="DU476" s="319"/>
      <c r="DV476" s="319"/>
      <c r="DW476" s="319"/>
      <c r="DX476" s="319"/>
      <c r="DY476" s="319"/>
      <c r="DZ476" s="319"/>
      <c r="EA476" s="319"/>
      <c r="EB476" s="319"/>
      <c r="EC476" s="319"/>
      <c r="ED476" s="319"/>
      <c r="EE476" s="319"/>
      <c r="EF476" s="319"/>
      <c r="EG476" s="319"/>
      <c r="EH476" s="319"/>
      <c r="EI476" s="319"/>
      <c r="EJ476" s="319"/>
      <c r="EK476" s="319"/>
      <c r="EL476" s="319"/>
      <c r="EM476" s="319"/>
      <c r="EN476" s="319"/>
      <c r="EO476" s="319"/>
      <c r="EP476" s="319"/>
      <c r="EQ476" s="319"/>
      <c r="ER476" s="319"/>
      <c r="ES476" s="319"/>
      <c r="ET476" s="319"/>
      <c r="EU476" s="319"/>
      <c r="EV476" s="319"/>
      <c r="EW476" s="319"/>
      <c r="EX476" s="319"/>
      <c r="EY476" s="319"/>
      <c r="EZ476" s="319"/>
      <c r="FA476" s="319"/>
      <c r="FB476" s="319"/>
      <c r="FC476" s="319"/>
      <c r="FD476" s="319"/>
      <c r="FE476" s="319"/>
      <c r="FF476" s="319"/>
      <c r="FG476" s="319"/>
      <c r="FH476" s="319"/>
      <c r="FI476" s="319"/>
      <c r="FJ476" s="319"/>
      <c r="FK476" s="319"/>
      <c r="FL476" s="319"/>
      <c r="FM476" s="319"/>
      <c r="FN476" s="319"/>
      <c r="FO476" s="319"/>
      <c r="FP476" s="319"/>
      <c r="FQ476" s="319"/>
      <c r="FR476" s="319"/>
      <c r="FS476" s="319"/>
      <c r="FT476" s="319"/>
      <c r="FU476" s="319"/>
      <c r="FV476" s="319"/>
      <c r="FW476" s="319"/>
      <c r="FX476" s="319"/>
      <c r="FY476" s="319"/>
      <c r="FZ476" s="319"/>
      <c r="GA476" s="319"/>
      <c r="GB476" s="319"/>
      <c r="GC476" s="319"/>
      <c r="GD476" s="319"/>
      <c r="GE476" s="319"/>
      <c r="GF476" s="319"/>
      <c r="GG476" s="319"/>
      <c r="GH476" s="319"/>
      <c r="GI476" s="319"/>
      <c r="GJ476" s="319"/>
      <c r="GK476" s="319"/>
      <c r="GL476" s="319"/>
      <c r="GM476" s="319"/>
      <c r="GN476" s="319"/>
      <c r="GO476" s="319"/>
      <c r="GP476" s="319"/>
      <c r="GQ476" s="319"/>
      <c r="GR476" s="319"/>
      <c r="GS476" s="319"/>
      <c r="GT476" s="319"/>
      <c r="GU476" s="319"/>
      <c r="GV476" s="319"/>
      <c r="GW476" s="319"/>
      <c r="GX476" s="319"/>
      <c r="GY476" s="319"/>
      <c r="GZ476" s="319"/>
      <c r="HA476" s="319"/>
      <c r="HB476" s="319"/>
      <c r="HC476" s="319"/>
      <c r="HD476" s="319"/>
      <c r="HE476" s="319"/>
      <c r="HF476" s="319"/>
      <c r="HG476" s="319"/>
      <c r="HH476" s="319"/>
      <c r="HI476" s="319"/>
      <c r="HJ476" s="319"/>
      <c r="HK476" s="319"/>
      <c r="HL476" s="319"/>
      <c r="HM476" s="319"/>
      <c r="HN476" s="319"/>
      <c r="HO476" s="319"/>
      <c r="HP476" s="319"/>
      <c r="HQ476" s="319"/>
      <c r="HR476" s="319"/>
      <c r="HS476" s="319"/>
      <c r="HT476" s="319"/>
      <c r="HU476" s="319"/>
      <c r="HV476" s="319"/>
      <c r="HW476" s="319"/>
      <c r="HX476" s="319"/>
      <c r="HY476" s="319"/>
      <c r="HZ476" s="319"/>
      <c r="IA476" s="319"/>
      <c r="IB476" s="319"/>
      <c r="IC476" s="319"/>
      <c r="ID476" s="319"/>
      <c r="IE476" s="319"/>
      <c r="IF476" s="319"/>
      <c r="IG476" s="319"/>
      <c r="IH476" s="319"/>
      <c r="II476" s="319"/>
      <c r="IJ476" s="319"/>
      <c r="IK476" s="319"/>
      <c r="IL476" s="319"/>
      <c r="IM476" s="319"/>
      <c r="IN476" s="319"/>
      <c r="IO476" s="319"/>
      <c r="IP476" s="319"/>
      <c r="IQ476" s="319"/>
      <c r="IR476" s="319"/>
      <c r="IS476" s="319"/>
      <c r="IT476" s="319"/>
      <c r="IU476" s="319"/>
      <c r="IV476" s="319"/>
      <c r="IW476" s="319"/>
      <c r="IX476" s="319"/>
      <c r="IY476" s="319"/>
      <c r="IZ476" s="319"/>
      <c r="JA476" s="319"/>
      <c r="JB476" s="319"/>
      <c r="JC476" s="319"/>
      <c r="JD476" s="319"/>
      <c r="JE476" s="319"/>
      <c r="JF476" s="319"/>
      <c r="JG476" s="319"/>
      <c r="JH476" s="319"/>
      <c r="JI476" s="319"/>
      <c r="JJ476" s="319"/>
      <c r="JK476" s="319"/>
      <c r="JL476" s="319"/>
      <c r="JM476" s="319"/>
      <c r="JN476" s="319"/>
      <c r="JO476" s="319"/>
      <c r="JP476" s="319"/>
      <c r="JQ476" s="319"/>
      <c r="JR476" s="319"/>
      <c r="JS476" s="319"/>
      <c r="JT476" s="319"/>
      <c r="JU476" s="319"/>
      <c r="JV476" s="319"/>
      <c r="JW476" s="319"/>
      <c r="JX476" s="319"/>
      <c r="JY476" s="319"/>
      <c r="JZ476" s="319"/>
      <c r="KA476" s="319"/>
      <c r="KB476" s="319"/>
      <c r="KC476" s="319"/>
      <c r="KD476" s="319"/>
      <c r="KE476" s="319"/>
      <c r="KF476" s="319"/>
      <c r="KG476" s="319"/>
      <c r="KH476" s="319"/>
      <c r="KI476" s="319"/>
      <c r="KJ476" s="319"/>
      <c r="KK476" s="319"/>
      <c r="KL476" s="319"/>
      <c r="KM476" s="319"/>
      <c r="KN476" s="319"/>
      <c r="KO476" s="319"/>
      <c r="KP476" s="319"/>
      <c r="KQ476" s="319"/>
      <c r="KR476" s="319"/>
      <c r="KS476" s="319"/>
      <c r="KT476" s="319"/>
      <c r="KU476" s="319"/>
      <c r="KV476" s="319"/>
      <c r="KW476" s="319"/>
      <c r="KX476" s="319"/>
      <c r="KY476" s="319"/>
      <c r="KZ476" s="319"/>
      <c r="LA476" s="319"/>
      <c r="LB476" s="319"/>
      <c r="LC476" s="319"/>
      <c r="LD476" s="319"/>
      <c r="LE476" s="319"/>
      <c r="LF476" s="319"/>
      <c r="LG476" s="319"/>
      <c r="LH476" s="319"/>
      <c r="LI476" s="319"/>
      <c r="LJ476" s="319"/>
      <c r="LK476" s="319"/>
      <c r="LL476" s="319"/>
      <c r="LM476" s="319"/>
      <c r="LN476" s="319"/>
      <c r="LO476" s="319"/>
      <c r="LP476" s="319"/>
      <c r="LQ476" s="319"/>
      <c r="LR476" s="319"/>
      <c r="LS476" s="319"/>
      <c r="LT476" s="319"/>
      <c r="LU476" s="319"/>
      <c r="LV476" s="319"/>
      <c r="LW476" s="319"/>
      <c r="LX476" s="319"/>
      <c r="LY476" s="319"/>
      <c r="LZ476" s="319"/>
      <c r="MA476" s="319"/>
      <c r="MB476" s="319"/>
      <c r="MC476" s="319"/>
      <c r="MD476" s="319"/>
      <c r="ME476" s="319"/>
      <c r="MF476" s="319"/>
      <c r="MG476" s="319"/>
      <c r="MH476" s="319"/>
      <c r="MI476" s="319"/>
      <c r="MJ476" s="319"/>
      <c r="MK476" s="319"/>
      <c r="ML476" s="319"/>
      <c r="MM476" s="319"/>
      <c r="MN476" s="319"/>
      <c r="MO476" s="319"/>
      <c r="MP476" s="319"/>
      <c r="MQ476" s="319"/>
      <c r="MS476" s="241"/>
      <c r="MT476" s="373">
        <f t="shared" si="638"/>
        <v>0</v>
      </c>
      <c r="MU476" s="365">
        <f t="shared" si="655"/>
        <v>0</v>
      </c>
      <c r="MV476" s="365">
        <f t="shared" si="625"/>
        <v>0</v>
      </c>
      <c r="MW476" s="365"/>
      <c r="MX476" s="365">
        <f t="shared" si="626"/>
        <v>0</v>
      </c>
      <c r="MY476" s="365"/>
      <c r="MZ476" s="365">
        <f t="shared" si="627"/>
        <v>0</v>
      </c>
      <c r="NA476" s="365"/>
      <c r="NB476" s="365">
        <f t="shared" si="628"/>
        <v>0</v>
      </c>
      <c r="NC476" s="365"/>
      <c r="ND476" s="365">
        <f t="shared" si="629"/>
        <v>0</v>
      </c>
      <c r="NE476" s="365"/>
      <c r="NF476" s="365">
        <f t="shared" si="630"/>
        <v>0</v>
      </c>
      <c r="NG476" s="365"/>
      <c r="NH476" s="365">
        <f t="shared" si="631"/>
        <v>0</v>
      </c>
      <c r="NI476" s="365"/>
      <c r="NJ476" s="365">
        <f t="shared" si="632"/>
        <v>0</v>
      </c>
      <c r="NK476" s="365"/>
      <c r="NL476" s="365">
        <f t="shared" si="639"/>
        <v>0</v>
      </c>
      <c r="NM476" s="366"/>
      <c r="NN476" s="370"/>
      <c r="NR476" s="318">
        <f t="shared" si="633"/>
        <v>0</v>
      </c>
      <c r="NS476" s="318">
        <f t="shared" si="634"/>
        <v>0</v>
      </c>
      <c r="NT476" s="318">
        <f t="shared" si="635"/>
        <v>0</v>
      </c>
    </row>
    <row r="477" spans="1:384" s="318" customFormat="1" ht="10.199999999999999" customHeight="1" x14ac:dyDescent="0.3">
      <c r="A477" s="25"/>
      <c r="B477" s="389"/>
      <c r="C477" s="424"/>
      <c r="D477" s="15"/>
      <c r="E477" s="106"/>
      <c r="F477" s="106"/>
      <c r="G477" s="106"/>
      <c r="H477" s="399"/>
      <c r="I477" s="381">
        <f>Prenoms!$B$20</f>
        <v>0</v>
      </c>
      <c r="J477" s="382"/>
      <c r="K477" s="382"/>
      <c r="L477" s="382"/>
      <c r="M477" s="382"/>
      <c r="N477" s="68" t="str">
        <f>IF(NL477&lt;&gt;0,"",IF(Conges!S54=0,"",Conges!S54))</f>
        <v/>
      </c>
      <c r="O477" s="69"/>
      <c r="P477" s="70"/>
      <c r="Q477" s="70"/>
      <c r="R477" s="70"/>
      <c r="S477" s="70"/>
      <c r="T477" s="70"/>
      <c r="U477" s="70"/>
      <c r="V477" s="71"/>
      <c r="W477" s="69"/>
      <c r="X477" s="70"/>
      <c r="Y477" s="70"/>
      <c r="Z477" s="70"/>
      <c r="AA477" s="70"/>
      <c r="AB477" s="70"/>
      <c r="AC477" s="70"/>
      <c r="AD477" s="71"/>
      <c r="AE477" s="69"/>
      <c r="AF477" s="70"/>
      <c r="AG477" s="70"/>
      <c r="AH477" s="70"/>
      <c r="AI477" s="70"/>
      <c r="AJ477" s="71"/>
      <c r="AK477" s="69"/>
      <c r="AL477" s="70"/>
      <c r="AM477" s="70"/>
      <c r="AN477" s="70"/>
      <c r="AO477" s="70"/>
      <c r="AP477" s="70"/>
      <c r="AQ477" s="70"/>
      <c r="AR477" s="70"/>
      <c r="AS477" s="70"/>
      <c r="AT477" s="71"/>
      <c r="AU477" s="69"/>
      <c r="AV477" s="70"/>
      <c r="AW477" s="70"/>
      <c r="AX477" s="70"/>
      <c r="AY477" s="70"/>
      <c r="AZ477" s="70"/>
      <c r="BA477" s="70"/>
      <c r="BB477" s="71"/>
      <c r="BC477" s="72">
        <f>IF(NL477&lt;&gt;0,(IF(Conges!S$54=0,0,3)),0)</f>
        <v>0</v>
      </c>
      <c r="BD477" s="417"/>
      <c r="BE477" s="392">
        <f>IF(OR(Conges!S$54="A",Conges!S$54="V"),Prenoms!L$20,NL477)</f>
        <v>0</v>
      </c>
      <c r="BF477" s="393"/>
      <c r="BG477" s="289"/>
      <c r="BH477" s="290">
        <f t="shared" si="618"/>
        <v>0</v>
      </c>
      <c r="BI477" s="291" t="str">
        <f t="shared" si="619"/>
        <v/>
      </c>
      <c r="BJ477" s="305">
        <v>0</v>
      </c>
      <c r="BK477" s="306">
        <f t="shared" si="636"/>
        <v>0</v>
      </c>
      <c r="BL477" s="307">
        <f t="shared" si="620"/>
        <v>0</v>
      </c>
      <c r="BM477" s="307">
        <f t="shared" si="621"/>
        <v>0</v>
      </c>
      <c r="BN477" s="307">
        <f>SUM('Heures Pointage'!$RD$19:$RE$19)</f>
        <v>0</v>
      </c>
      <c r="BO477" s="307">
        <f>SUM('Heures et Indemnites'!$RD$19:$RE$19)</f>
        <v>0</v>
      </c>
      <c r="BP477" s="308">
        <f t="shared" si="622"/>
        <v>0</v>
      </c>
      <c r="BQ477" s="308">
        <f>'Heures Pointage'!$SB$19</f>
        <v>0</v>
      </c>
      <c r="BR477" s="309">
        <f t="shared" ref="BR477" si="657">$BH$1072</f>
        <v>0</v>
      </c>
      <c r="BS477" s="150">
        <f>Prenoms!$C$20</f>
        <v>0</v>
      </c>
      <c r="BT477" s="153"/>
      <c r="BU477" s="323">
        <f>SUM('Heures et Indemnites'!$RD$19:$RE$19)</f>
        <v>0</v>
      </c>
      <c r="BV477" s="236">
        <f>SUM('Heures et Indemnites'!$RD$6:$RE$19)</f>
        <v>0</v>
      </c>
      <c r="BW477" s="323"/>
      <c r="BX477" s="236"/>
      <c r="BY477" s="319"/>
      <c r="BZ477" s="319"/>
      <c r="CA477" s="319"/>
      <c r="CB477" s="319"/>
      <c r="CC477" s="319"/>
      <c r="CD477" s="319"/>
      <c r="CE477" s="319"/>
      <c r="CF477" s="319"/>
      <c r="CG477" s="319"/>
      <c r="CH477" s="319"/>
      <c r="CI477" s="319"/>
      <c r="CJ477" s="319"/>
      <c r="CK477" s="319"/>
      <c r="CL477" s="319"/>
      <c r="CM477" s="319"/>
      <c r="CN477" s="319"/>
      <c r="CO477" s="319"/>
      <c r="CP477" s="319"/>
      <c r="CQ477" s="319"/>
      <c r="CR477" s="319"/>
      <c r="CS477" s="319"/>
      <c r="CT477" s="319"/>
      <c r="CU477" s="319"/>
      <c r="CV477" s="319"/>
      <c r="CW477" s="319"/>
      <c r="CX477" s="319"/>
      <c r="CY477" s="319"/>
      <c r="CZ477" s="319"/>
      <c r="DA477" s="319"/>
      <c r="DB477" s="319"/>
      <c r="DC477" s="319"/>
      <c r="DD477" s="319"/>
      <c r="DE477" s="319"/>
      <c r="DF477" s="319"/>
      <c r="DG477" s="319"/>
      <c r="DH477" s="319"/>
      <c r="DI477" s="319"/>
      <c r="DJ477" s="319"/>
      <c r="DK477" s="319"/>
      <c r="DL477" s="319"/>
      <c r="DM477" s="319"/>
      <c r="DN477" s="319"/>
      <c r="DO477" s="319"/>
      <c r="DP477" s="319"/>
      <c r="DQ477" s="319"/>
      <c r="DR477" s="319"/>
      <c r="DS477" s="319"/>
      <c r="DT477" s="319"/>
      <c r="DU477" s="319"/>
      <c r="DV477" s="319"/>
      <c r="DW477" s="319"/>
      <c r="DX477" s="319"/>
      <c r="DY477" s="319"/>
      <c r="DZ477" s="319"/>
      <c r="EA477" s="319"/>
      <c r="EB477" s="319"/>
      <c r="EC477" s="319"/>
      <c r="ED477" s="319"/>
      <c r="EE477" s="319"/>
      <c r="EF477" s="319"/>
      <c r="EG477" s="319"/>
      <c r="EH477" s="319"/>
      <c r="EI477" s="319"/>
      <c r="EJ477" s="319"/>
      <c r="EK477" s="319"/>
      <c r="EL477" s="319"/>
      <c r="EM477" s="319"/>
      <c r="EN477" s="319"/>
      <c r="EO477" s="319"/>
      <c r="EP477" s="319"/>
      <c r="EQ477" s="319"/>
      <c r="ER477" s="319"/>
      <c r="ES477" s="319"/>
      <c r="ET477" s="319"/>
      <c r="EU477" s="319"/>
      <c r="EV477" s="319"/>
      <c r="EW477" s="319"/>
      <c r="EX477" s="319"/>
      <c r="EY477" s="319"/>
      <c r="EZ477" s="319"/>
      <c r="FA477" s="319"/>
      <c r="FB477" s="319"/>
      <c r="FC477" s="319"/>
      <c r="FD477" s="319"/>
      <c r="FE477" s="319"/>
      <c r="FF477" s="319"/>
      <c r="FG477" s="319"/>
      <c r="FH477" s="319"/>
      <c r="FI477" s="319"/>
      <c r="FJ477" s="319"/>
      <c r="FK477" s="319"/>
      <c r="FL477" s="319"/>
      <c r="FM477" s="319"/>
      <c r="FN477" s="319"/>
      <c r="FO477" s="319"/>
      <c r="FP477" s="319"/>
      <c r="FQ477" s="319"/>
      <c r="FR477" s="319"/>
      <c r="FS477" s="319"/>
      <c r="FT477" s="319"/>
      <c r="FU477" s="319"/>
      <c r="FV477" s="319"/>
      <c r="FW477" s="319"/>
      <c r="FX477" s="319"/>
      <c r="FY477" s="319"/>
      <c r="FZ477" s="319"/>
      <c r="GA477" s="319"/>
      <c r="GB477" s="319"/>
      <c r="GC477" s="319"/>
      <c r="GD477" s="319"/>
      <c r="GE477" s="319"/>
      <c r="GF477" s="319"/>
      <c r="GG477" s="319"/>
      <c r="GH477" s="319"/>
      <c r="GI477" s="319"/>
      <c r="GJ477" s="319"/>
      <c r="GK477" s="319"/>
      <c r="GL477" s="319"/>
      <c r="GM477" s="319"/>
      <c r="GN477" s="319"/>
      <c r="GO477" s="319"/>
      <c r="GP477" s="319"/>
      <c r="GQ477" s="319"/>
      <c r="GR477" s="319"/>
      <c r="GS477" s="319"/>
      <c r="GT477" s="319"/>
      <c r="GU477" s="319"/>
      <c r="GV477" s="319"/>
      <c r="GW477" s="319"/>
      <c r="GX477" s="319"/>
      <c r="GY477" s="319"/>
      <c r="GZ477" s="319"/>
      <c r="HA477" s="319"/>
      <c r="HB477" s="319"/>
      <c r="HC477" s="319"/>
      <c r="HD477" s="319"/>
      <c r="HE477" s="319"/>
      <c r="HF477" s="319"/>
      <c r="HG477" s="319"/>
      <c r="HH477" s="319"/>
      <c r="HI477" s="319"/>
      <c r="HJ477" s="319"/>
      <c r="HK477" s="319"/>
      <c r="HL477" s="319"/>
      <c r="HM477" s="319"/>
      <c r="HN477" s="319"/>
      <c r="HO477" s="319"/>
      <c r="HP477" s="319"/>
      <c r="HQ477" s="319"/>
      <c r="HR477" s="319"/>
      <c r="HS477" s="319"/>
      <c r="HT477" s="319"/>
      <c r="HU477" s="319"/>
      <c r="HV477" s="319"/>
      <c r="HW477" s="319"/>
      <c r="HX477" s="319"/>
      <c r="HY477" s="319"/>
      <c r="HZ477" s="319"/>
      <c r="IA477" s="319"/>
      <c r="IB477" s="319"/>
      <c r="IC477" s="319"/>
      <c r="ID477" s="319"/>
      <c r="IE477" s="319"/>
      <c r="IF477" s="319"/>
      <c r="IG477" s="319"/>
      <c r="IH477" s="319"/>
      <c r="II477" s="319"/>
      <c r="IJ477" s="319"/>
      <c r="IK477" s="319"/>
      <c r="IL477" s="319"/>
      <c r="IM477" s="319"/>
      <c r="IN477" s="319"/>
      <c r="IO477" s="319"/>
      <c r="IP477" s="319"/>
      <c r="IQ477" s="319"/>
      <c r="IR477" s="319"/>
      <c r="IS477" s="319"/>
      <c r="IT477" s="319"/>
      <c r="IU477" s="319"/>
      <c r="IV477" s="319"/>
      <c r="IW477" s="319"/>
      <c r="IX477" s="319"/>
      <c r="IY477" s="319"/>
      <c r="IZ477" s="319"/>
      <c r="JA477" s="319"/>
      <c r="JB477" s="319"/>
      <c r="JC477" s="319"/>
      <c r="JD477" s="319"/>
      <c r="JE477" s="319"/>
      <c r="JF477" s="319"/>
      <c r="JG477" s="319"/>
      <c r="JH477" s="319"/>
      <c r="JI477" s="319"/>
      <c r="JJ477" s="319"/>
      <c r="JK477" s="319"/>
      <c r="JL477" s="319"/>
      <c r="JM477" s="319"/>
      <c r="JN477" s="319"/>
      <c r="JO477" s="319"/>
      <c r="JP477" s="319"/>
      <c r="JQ477" s="319"/>
      <c r="JR477" s="319"/>
      <c r="JS477" s="319"/>
      <c r="JT477" s="319"/>
      <c r="JU477" s="319"/>
      <c r="JV477" s="319"/>
      <c r="JW477" s="319"/>
      <c r="JX477" s="319"/>
      <c r="JY477" s="319"/>
      <c r="JZ477" s="319"/>
      <c r="KA477" s="319"/>
      <c r="KB477" s="319"/>
      <c r="KC477" s="319"/>
      <c r="KD477" s="319"/>
      <c r="KE477" s="319"/>
      <c r="KF477" s="319"/>
      <c r="KG477" s="319"/>
      <c r="KH477" s="319"/>
      <c r="KI477" s="319"/>
      <c r="KJ477" s="319"/>
      <c r="KK477" s="319"/>
      <c r="KL477" s="319"/>
      <c r="KM477" s="319"/>
      <c r="KN477" s="319"/>
      <c r="KO477" s="319"/>
      <c r="KP477" s="319"/>
      <c r="KQ477" s="319"/>
      <c r="KR477" s="319"/>
      <c r="KS477" s="319"/>
      <c r="KT477" s="319"/>
      <c r="KU477" s="319"/>
      <c r="KV477" s="319"/>
      <c r="KW477" s="319"/>
      <c r="KX477" s="319"/>
      <c r="KY477" s="319"/>
      <c r="KZ477" s="319"/>
      <c r="LA477" s="319"/>
      <c r="LB477" s="319"/>
      <c r="LC477" s="319"/>
      <c r="LD477" s="319"/>
      <c r="LE477" s="319"/>
      <c r="LF477" s="319"/>
      <c r="LG477" s="319"/>
      <c r="LH477" s="319"/>
      <c r="LI477" s="319"/>
      <c r="LJ477" s="319"/>
      <c r="LK477" s="319"/>
      <c r="LL477" s="319"/>
      <c r="LM477" s="319"/>
      <c r="LN477" s="319"/>
      <c r="LO477" s="319"/>
      <c r="LP477" s="319"/>
      <c r="LQ477" s="319"/>
      <c r="LR477" s="319"/>
      <c r="LS477" s="319"/>
      <c r="LT477" s="319"/>
      <c r="LU477" s="319"/>
      <c r="LV477" s="319"/>
      <c r="LW477" s="319"/>
      <c r="LX477" s="319"/>
      <c r="LY477" s="319"/>
      <c r="LZ477" s="319"/>
      <c r="MA477" s="319"/>
      <c r="MB477" s="319"/>
      <c r="MC477" s="319"/>
      <c r="MD477" s="319"/>
      <c r="ME477" s="319"/>
      <c r="MF477" s="319"/>
      <c r="MG477" s="319"/>
      <c r="MH477" s="319"/>
      <c r="MI477" s="319"/>
      <c r="MJ477" s="319"/>
      <c r="MK477" s="319"/>
      <c r="ML477" s="319"/>
      <c r="MM477" s="319"/>
      <c r="MN477" s="319"/>
      <c r="MO477" s="319"/>
      <c r="MP477" s="319"/>
      <c r="MQ477" s="319"/>
      <c r="MS477" s="241"/>
      <c r="MT477" s="362">
        <f t="shared" si="638"/>
        <v>0</v>
      </c>
      <c r="MU477" s="363">
        <f t="shared" si="655"/>
        <v>0</v>
      </c>
      <c r="MV477" s="363">
        <f t="shared" si="625"/>
        <v>0</v>
      </c>
      <c r="MW477" s="363"/>
      <c r="MX477" s="363">
        <f t="shared" si="626"/>
        <v>0</v>
      </c>
      <c r="MY477" s="363"/>
      <c r="MZ477" s="363">
        <f t="shared" si="627"/>
        <v>0</v>
      </c>
      <c r="NA477" s="363"/>
      <c r="NB477" s="363">
        <f t="shared" si="628"/>
        <v>0</v>
      </c>
      <c r="NC477" s="363"/>
      <c r="ND477" s="363">
        <f t="shared" si="629"/>
        <v>0</v>
      </c>
      <c r="NE477" s="363"/>
      <c r="NF477" s="363">
        <f t="shared" si="630"/>
        <v>0</v>
      </c>
      <c r="NG477" s="363"/>
      <c r="NH477" s="363">
        <f t="shared" si="631"/>
        <v>0</v>
      </c>
      <c r="NI477" s="363"/>
      <c r="NJ477" s="363">
        <f t="shared" si="632"/>
        <v>0</v>
      </c>
      <c r="NK477" s="363"/>
      <c r="NL477" s="363">
        <f t="shared" si="639"/>
        <v>0</v>
      </c>
      <c r="NM477" s="364"/>
      <c r="NN477" s="370"/>
      <c r="NR477" s="318">
        <f t="shared" si="633"/>
        <v>0</v>
      </c>
      <c r="NS477" s="318">
        <f t="shared" si="634"/>
        <v>0</v>
      </c>
      <c r="NT477" s="318">
        <f t="shared" si="635"/>
        <v>0</v>
      </c>
    </row>
    <row r="478" spans="1:384" s="318" customFormat="1" ht="10.199999999999999" customHeight="1" x14ac:dyDescent="0.3">
      <c r="A478" s="25"/>
      <c r="B478" s="389"/>
      <c r="C478" s="424"/>
      <c r="D478" s="15"/>
      <c r="E478" s="106"/>
      <c r="F478" s="106"/>
      <c r="G478" s="106"/>
      <c r="H478" s="399"/>
      <c r="I478" s="394">
        <f>Prenoms!$B$21</f>
        <v>0</v>
      </c>
      <c r="J478" s="395"/>
      <c r="K478" s="395"/>
      <c r="L478" s="395"/>
      <c r="M478" s="395"/>
      <c r="N478" s="81" t="str">
        <f>IF(NL478&lt;&gt;0,"",IF(Conges!S55=0,"",Conges!S55))</f>
        <v/>
      </c>
      <c r="O478" s="82"/>
      <c r="P478" s="83"/>
      <c r="Q478" s="83"/>
      <c r="R478" s="83"/>
      <c r="S478" s="83"/>
      <c r="T478" s="83"/>
      <c r="U478" s="83"/>
      <c r="V478" s="84"/>
      <c r="W478" s="82"/>
      <c r="X478" s="83"/>
      <c r="Y478" s="83"/>
      <c r="Z478" s="83"/>
      <c r="AA478" s="83"/>
      <c r="AB478" s="83"/>
      <c r="AC478" s="83"/>
      <c r="AD478" s="84"/>
      <c r="AE478" s="82"/>
      <c r="AF478" s="83"/>
      <c r="AG478" s="83"/>
      <c r="AH478" s="83"/>
      <c r="AI478" s="83"/>
      <c r="AJ478" s="84"/>
      <c r="AK478" s="82"/>
      <c r="AL478" s="83"/>
      <c r="AM478" s="83"/>
      <c r="AN478" s="83"/>
      <c r="AO478" s="83"/>
      <c r="AP478" s="83"/>
      <c r="AQ478" s="83"/>
      <c r="AR478" s="83"/>
      <c r="AS478" s="83"/>
      <c r="AT478" s="84"/>
      <c r="AU478" s="82"/>
      <c r="AV478" s="83"/>
      <c r="AW478" s="83"/>
      <c r="AX478" s="83"/>
      <c r="AY478" s="83"/>
      <c r="AZ478" s="83"/>
      <c r="BA478" s="83"/>
      <c r="BB478" s="84"/>
      <c r="BC478" s="85">
        <f>IF(NL478&lt;&gt;0,(IF(Conges!S$55=0,0,3)),0)</f>
        <v>0</v>
      </c>
      <c r="BD478" s="417"/>
      <c r="BE478" s="390">
        <f>IF(OR(Conges!S$55="A",Conges!S$55="V"),Prenoms!L$21,NL478)</f>
        <v>0</v>
      </c>
      <c r="BF478" s="391"/>
      <c r="BG478" s="286"/>
      <c r="BH478" s="287">
        <f t="shared" si="618"/>
        <v>0</v>
      </c>
      <c r="BI478" s="288" t="str">
        <f t="shared" si="619"/>
        <v/>
      </c>
      <c r="BJ478" s="300">
        <v>0</v>
      </c>
      <c r="BK478" s="301">
        <f t="shared" si="636"/>
        <v>0</v>
      </c>
      <c r="BL478" s="302">
        <f t="shared" si="620"/>
        <v>0</v>
      </c>
      <c r="BM478" s="302">
        <f t="shared" si="621"/>
        <v>0</v>
      </c>
      <c r="BN478" s="302">
        <f>SUM('Heures Pointage'!$SD$19:$SE$19)</f>
        <v>0</v>
      </c>
      <c r="BO478" s="302">
        <f>SUM('Heures et Indemnites'!$SD$19:$SE$19)</f>
        <v>0</v>
      </c>
      <c r="BP478" s="303">
        <f t="shared" si="622"/>
        <v>0</v>
      </c>
      <c r="BQ478" s="303">
        <f>'Heures Pointage'!$TB$19</f>
        <v>0</v>
      </c>
      <c r="BR478" s="304">
        <f t="shared" ref="BR478" si="658">$BH$1073</f>
        <v>0</v>
      </c>
      <c r="BS478" s="149">
        <f>Prenoms!$C$21</f>
        <v>0</v>
      </c>
      <c r="BT478" s="180"/>
      <c r="BU478" s="324">
        <f>SUM('Heures et Indemnites'!$SD$19:$SE$19)</f>
        <v>0</v>
      </c>
      <c r="BV478" s="235">
        <f>SUM('Heures et Indemnites'!$SD$6:$SE$19)</f>
        <v>0</v>
      </c>
      <c r="BW478" s="324"/>
      <c r="BX478" s="235"/>
      <c r="BY478" s="319"/>
      <c r="BZ478" s="319"/>
      <c r="CA478" s="319"/>
      <c r="CB478" s="319"/>
      <c r="CC478" s="319"/>
      <c r="CD478" s="319"/>
      <c r="CE478" s="319"/>
      <c r="CF478" s="319"/>
      <c r="CG478" s="319"/>
      <c r="CH478" s="319"/>
      <c r="CI478" s="319"/>
      <c r="CJ478" s="319"/>
      <c r="CK478" s="319"/>
      <c r="CL478" s="319"/>
      <c r="CM478" s="319"/>
      <c r="CN478" s="319"/>
      <c r="CO478" s="319"/>
      <c r="CP478" s="319"/>
      <c r="CQ478" s="319"/>
      <c r="CR478" s="319"/>
      <c r="CS478" s="319"/>
      <c r="CT478" s="319"/>
      <c r="CU478" s="319"/>
      <c r="CV478" s="319"/>
      <c r="CW478" s="319"/>
      <c r="CX478" s="319"/>
      <c r="CY478" s="319"/>
      <c r="CZ478" s="319"/>
      <c r="DA478" s="319"/>
      <c r="DB478" s="319"/>
      <c r="DC478" s="319"/>
      <c r="DD478" s="319"/>
      <c r="DE478" s="319"/>
      <c r="DF478" s="319"/>
      <c r="DG478" s="319"/>
      <c r="DH478" s="319"/>
      <c r="DI478" s="319"/>
      <c r="DJ478" s="319"/>
      <c r="DK478" s="319"/>
      <c r="DL478" s="319"/>
      <c r="DM478" s="319"/>
      <c r="DN478" s="319"/>
      <c r="DO478" s="319"/>
      <c r="DP478" s="319"/>
      <c r="DQ478" s="319"/>
      <c r="DR478" s="319"/>
      <c r="DS478" s="319"/>
      <c r="DT478" s="319"/>
      <c r="DU478" s="319"/>
      <c r="DV478" s="319"/>
      <c r="DW478" s="319"/>
      <c r="DX478" s="319"/>
      <c r="DY478" s="319"/>
      <c r="DZ478" s="319"/>
      <c r="EA478" s="319"/>
      <c r="EB478" s="319"/>
      <c r="EC478" s="319"/>
      <c r="ED478" s="319"/>
      <c r="EE478" s="319"/>
      <c r="EF478" s="319"/>
      <c r="EG478" s="319"/>
      <c r="EH478" s="319"/>
      <c r="EI478" s="319"/>
      <c r="EJ478" s="319"/>
      <c r="EK478" s="319"/>
      <c r="EL478" s="319"/>
      <c r="EM478" s="319"/>
      <c r="EN478" s="319"/>
      <c r="EO478" s="319"/>
      <c r="EP478" s="319"/>
      <c r="EQ478" s="319"/>
      <c r="ER478" s="319"/>
      <c r="ES478" s="319"/>
      <c r="ET478" s="319"/>
      <c r="EU478" s="319"/>
      <c r="EV478" s="319"/>
      <c r="EW478" s="319"/>
      <c r="EX478" s="319"/>
      <c r="EY478" s="319"/>
      <c r="EZ478" s="319"/>
      <c r="FA478" s="319"/>
      <c r="FB478" s="319"/>
      <c r="FC478" s="319"/>
      <c r="FD478" s="319"/>
      <c r="FE478" s="319"/>
      <c r="FF478" s="319"/>
      <c r="FG478" s="319"/>
      <c r="FH478" s="319"/>
      <c r="FI478" s="319"/>
      <c r="FJ478" s="319"/>
      <c r="FK478" s="319"/>
      <c r="FL478" s="319"/>
      <c r="FM478" s="319"/>
      <c r="FN478" s="319"/>
      <c r="FO478" s="319"/>
      <c r="FP478" s="319"/>
      <c r="FQ478" s="319"/>
      <c r="FR478" s="319"/>
      <c r="FS478" s="319"/>
      <c r="FT478" s="319"/>
      <c r="FU478" s="319"/>
      <c r="FV478" s="319"/>
      <c r="FW478" s="319"/>
      <c r="FX478" s="319"/>
      <c r="FY478" s="319"/>
      <c r="FZ478" s="319"/>
      <c r="GA478" s="319"/>
      <c r="GB478" s="319"/>
      <c r="GC478" s="319"/>
      <c r="GD478" s="319"/>
      <c r="GE478" s="319"/>
      <c r="GF478" s="319"/>
      <c r="GG478" s="319"/>
      <c r="GH478" s="319"/>
      <c r="GI478" s="319"/>
      <c r="GJ478" s="319"/>
      <c r="GK478" s="319"/>
      <c r="GL478" s="319"/>
      <c r="GM478" s="319"/>
      <c r="GN478" s="319"/>
      <c r="GO478" s="319"/>
      <c r="GP478" s="319"/>
      <c r="GQ478" s="319"/>
      <c r="GR478" s="319"/>
      <c r="GS478" s="319"/>
      <c r="GT478" s="319"/>
      <c r="GU478" s="319"/>
      <c r="GV478" s="319"/>
      <c r="GW478" s="319"/>
      <c r="GX478" s="319"/>
      <c r="GY478" s="319"/>
      <c r="GZ478" s="319"/>
      <c r="HA478" s="319"/>
      <c r="HB478" s="319"/>
      <c r="HC478" s="319"/>
      <c r="HD478" s="319"/>
      <c r="HE478" s="319"/>
      <c r="HF478" s="319"/>
      <c r="HG478" s="319"/>
      <c r="HH478" s="319"/>
      <c r="HI478" s="319"/>
      <c r="HJ478" s="319"/>
      <c r="HK478" s="319"/>
      <c r="HL478" s="319"/>
      <c r="HM478" s="319"/>
      <c r="HN478" s="319"/>
      <c r="HO478" s="319"/>
      <c r="HP478" s="319"/>
      <c r="HQ478" s="319"/>
      <c r="HR478" s="319"/>
      <c r="HS478" s="319"/>
      <c r="HT478" s="319"/>
      <c r="HU478" s="319"/>
      <c r="HV478" s="319"/>
      <c r="HW478" s="319"/>
      <c r="HX478" s="319"/>
      <c r="HY478" s="319"/>
      <c r="HZ478" s="319"/>
      <c r="IA478" s="319"/>
      <c r="IB478" s="319"/>
      <c r="IC478" s="319"/>
      <c r="ID478" s="319"/>
      <c r="IE478" s="319"/>
      <c r="IF478" s="319"/>
      <c r="IG478" s="319"/>
      <c r="IH478" s="319"/>
      <c r="II478" s="319"/>
      <c r="IJ478" s="319"/>
      <c r="IK478" s="319"/>
      <c r="IL478" s="319"/>
      <c r="IM478" s="319"/>
      <c r="IN478" s="319"/>
      <c r="IO478" s="319"/>
      <c r="IP478" s="319"/>
      <c r="IQ478" s="319"/>
      <c r="IR478" s="319"/>
      <c r="IS478" s="319"/>
      <c r="IT478" s="319"/>
      <c r="IU478" s="319"/>
      <c r="IV478" s="319"/>
      <c r="IW478" s="319"/>
      <c r="IX478" s="319"/>
      <c r="IY478" s="319"/>
      <c r="IZ478" s="319"/>
      <c r="JA478" s="319"/>
      <c r="JB478" s="319"/>
      <c r="JC478" s="319"/>
      <c r="JD478" s="319"/>
      <c r="JE478" s="319"/>
      <c r="JF478" s="319"/>
      <c r="JG478" s="319"/>
      <c r="JH478" s="319"/>
      <c r="JI478" s="319"/>
      <c r="JJ478" s="319"/>
      <c r="JK478" s="319"/>
      <c r="JL478" s="319"/>
      <c r="JM478" s="319"/>
      <c r="JN478" s="319"/>
      <c r="JO478" s="319"/>
      <c r="JP478" s="319"/>
      <c r="JQ478" s="319"/>
      <c r="JR478" s="319"/>
      <c r="JS478" s="319"/>
      <c r="JT478" s="319"/>
      <c r="JU478" s="319"/>
      <c r="JV478" s="319"/>
      <c r="JW478" s="319"/>
      <c r="JX478" s="319"/>
      <c r="JY478" s="319"/>
      <c r="JZ478" s="319"/>
      <c r="KA478" s="319"/>
      <c r="KB478" s="319"/>
      <c r="KC478" s="319"/>
      <c r="KD478" s="319"/>
      <c r="KE478" s="319"/>
      <c r="KF478" s="319"/>
      <c r="KG478" s="319"/>
      <c r="KH478" s="319"/>
      <c r="KI478" s="319"/>
      <c r="KJ478" s="319"/>
      <c r="KK478" s="319"/>
      <c r="KL478" s="319"/>
      <c r="KM478" s="319"/>
      <c r="KN478" s="319"/>
      <c r="KO478" s="319"/>
      <c r="KP478" s="319"/>
      <c r="KQ478" s="319"/>
      <c r="KR478" s="319"/>
      <c r="KS478" s="319"/>
      <c r="KT478" s="319"/>
      <c r="KU478" s="319"/>
      <c r="KV478" s="319"/>
      <c r="KW478" s="319"/>
      <c r="KX478" s="319"/>
      <c r="KY478" s="319"/>
      <c r="KZ478" s="319"/>
      <c r="LA478" s="319"/>
      <c r="LB478" s="319"/>
      <c r="LC478" s="319"/>
      <c r="LD478" s="319"/>
      <c r="LE478" s="319"/>
      <c r="LF478" s="319"/>
      <c r="LG478" s="319"/>
      <c r="LH478" s="319"/>
      <c r="LI478" s="319"/>
      <c r="LJ478" s="319"/>
      <c r="LK478" s="319"/>
      <c r="LL478" s="319"/>
      <c r="LM478" s="319"/>
      <c r="LN478" s="319"/>
      <c r="LO478" s="319"/>
      <c r="LP478" s="319"/>
      <c r="LQ478" s="319"/>
      <c r="LR478" s="319"/>
      <c r="LS478" s="319"/>
      <c r="LT478" s="319"/>
      <c r="LU478" s="319"/>
      <c r="LV478" s="319"/>
      <c r="LW478" s="319"/>
      <c r="LX478" s="319"/>
      <c r="LY478" s="319"/>
      <c r="LZ478" s="319"/>
      <c r="MA478" s="319"/>
      <c r="MB478" s="319"/>
      <c r="MC478" s="319"/>
      <c r="MD478" s="319"/>
      <c r="ME478" s="319"/>
      <c r="MF478" s="319"/>
      <c r="MG478" s="319"/>
      <c r="MH478" s="319"/>
      <c r="MI478" s="319"/>
      <c r="MJ478" s="319"/>
      <c r="MK478" s="319"/>
      <c r="ML478" s="319"/>
      <c r="MM478" s="319"/>
      <c r="MN478" s="319"/>
      <c r="MO478" s="319"/>
      <c r="MP478" s="319"/>
      <c r="MQ478" s="319"/>
      <c r="MS478" s="241"/>
      <c r="MT478" s="373">
        <f t="shared" si="638"/>
        <v>0</v>
      </c>
      <c r="MU478" s="365">
        <f t="shared" si="655"/>
        <v>0</v>
      </c>
      <c r="MV478" s="365">
        <f t="shared" si="625"/>
        <v>0</v>
      </c>
      <c r="MW478" s="365"/>
      <c r="MX478" s="365">
        <f t="shared" si="626"/>
        <v>0</v>
      </c>
      <c r="MY478" s="365"/>
      <c r="MZ478" s="365">
        <f t="shared" si="627"/>
        <v>0</v>
      </c>
      <c r="NA478" s="365"/>
      <c r="NB478" s="365">
        <f t="shared" si="628"/>
        <v>0</v>
      </c>
      <c r="NC478" s="365"/>
      <c r="ND478" s="365">
        <f t="shared" si="629"/>
        <v>0</v>
      </c>
      <c r="NE478" s="365"/>
      <c r="NF478" s="365">
        <f t="shared" si="630"/>
        <v>0</v>
      </c>
      <c r="NG478" s="365"/>
      <c r="NH478" s="365">
        <f t="shared" si="631"/>
        <v>0</v>
      </c>
      <c r="NI478" s="365"/>
      <c r="NJ478" s="365">
        <f t="shared" si="632"/>
        <v>0</v>
      </c>
      <c r="NK478" s="365"/>
      <c r="NL478" s="365">
        <f t="shared" si="639"/>
        <v>0</v>
      </c>
      <c r="NM478" s="366"/>
      <c r="NN478" s="370"/>
      <c r="NR478" s="318">
        <f t="shared" si="633"/>
        <v>0</v>
      </c>
      <c r="NS478" s="318">
        <f t="shared" si="634"/>
        <v>0</v>
      </c>
      <c r="NT478" s="318">
        <f t="shared" si="635"/>
        <v>0</v>
      </c>
    </row>
    <row r="479" spans="1:384" s="318" customFormat="1" ht="10.199999999999999" customHeight="1" x14ac:dyDescent="0.3">
      <c r="A479" s="25"/>
      <c r="B479" s="389"/>
      <c r="C479" s="424"/>
      <c r="D479" s="15"/>
      <c r="E479" s="106"/>
      <c r="F479" s="106"/>
      <c r="G479" s="106"/>
      <c r="H479" s="399"/>
      <c r="I479" s="381">
        <f>Prenoms!$B$22</f>
        <v>0</v>
      </c>
      <c r="J479" s="382"/>
      <c r="K479" s="382"/>
      <c r="L479" s="382"/>
      <c r="M479" s="382"/>
      <c r="N479" s="68" t="str">
        <f>IF(NL479&lt;&gt;0,"",IF(Conges!S56=0,"",Conges!S56))</f>
        <v/>
      </c>
      <c r="O479" s="69"/>
      <c r="P479" s="70"/>
      <c r="Q479" s="70"/>
      <c r="R479" s="70"/>
      <c r="S479" s="70"/>
      <c r="T479" s="70"/>
      <c r="U479" s="70"/>
      <c r="V479" s="71"/>
      <c r="W479" s="69"/>
      <c r="X479" s="70"/>
      <c r="Y479" s="70"/>
      <c r="Z479" s="70"/>
      <c r="AA479" s="70"/>
      <c r="AB479" s="70"/>
      <c r="AC479" s="70"/>
      <c r="AD479" s="71"/>
      <c r="AE479" s="69"/>
      <c r="AF479" s="70"/>
      <c r="AG479" s="70"/>
      <c r="AH479" s="70"/>
      <c r="AI479" s="70"/>
      <c r="AJ479" s="71"/>
      <c r="AK479" s="69"/>
      <c r="AL479" s="70"/>
      <c r="AM479" s="70"/>
      <c r="AN479" s="70"/>
      <c r="AO479" s="70"/>
      <c r="AP479" s="70"/>
      <c r="AQ479" s="70"/>
      <c r="AR479" s="70"/>
      <c r="AS479" s="70"/>
      <c r="AT479" s="71"/>
      <c r="AU479" s="69"/>
      <c r="AV479" s="70"/>
      <c r="AW479" s="70"/>
      <c r="AX479" s="70"/>
      <c r="AY479" s="70"/>
      <c r="AZ479" s="70"/>
      <c r="BA479" s="70"/>
      <c r="BB479" s="71"/>
      <c r="BC479" s="72">
        <f>IF(NL479&lt;&gt;0,(IF(Conges!S$56=0,0,3)),0)</f>
        <v>0</v>
      </c>
      <c r="BD479" s="417"/>
      <c r="BE479" s="392">
        <f>IF(OR(Conges!S$56="A",Conges!S$56="V"),Prenoms!L$22,NL479)</f>
        <v>0</v>
      </c>
      <c r="BF479" s="393"/>
      <c r="BG479" s="289"/>
      <c r="BH479" s="290">
        <f t="shared" si="618"/>
        <v>0</v>
      </c>
      <c r="BI479" s="291" t="str">
        <f t="shared" si="619"/>
        <v/>
      </c>
      <c r="BJ479" s="305">
        <v>0</v>
      </c>
      <c r="BK479" s="306">
        <f t="shared" si="636"/>
        <v>0</v>
      </c>
      <c r="BL479" s="307">
        <f t="shared" si="620"/>
        <v>0</v>
      </c>
      <c r="BM479" s="307">
        <f t="shared" si="621"/>
        <v>0</v>
      </c>
      <c r="BN479" s="307">
        <f>SUM('Heures Pointage'!$TD$19:$TE$19)</f>
        <v>0</v>
      </c>
      <c r="BO479" s="307">
        <f>SUM('Heures et Indemnites'!$TD$19:$TE$19)</f>
        <v>0</v>
      </c>
      <c r="BP479" s="308">
        <f t="shared" si="622"/>
        <v>0</v>
      </c>
      <c r="BQ479" s="308">
        <f>'Heures Pointage'!$UB$19</f>
        <v>0</v>
      </c>
      <c r="BR479" s="309">
        <f t="shared" ref="BR479" si="659">$BH$1074</f>
        <v>0</v>
      </c>
      <c r="BS479" s="150">
        <f>Prenoms!$C$22</f>
        <v>0</v>
      </c>
      <c r="BT479" s="153"/>
      <c r="BU479" s="323">
        <f>SUM('Heures et Indemnites'!$TD$19:$TE$19)</f>
        <v>0</v>
      </c>
      <c r="BV479" s="236">
        <f>SUM('Heures et Indemnites'!$TD$6:$TE$19)</f>
        <v>0</v>
      </c>
      <c r="BW479" s="323"/>
      <c r="BX479" s="236"/>
      <c r="BY479" s="319"/>
      <c r="BZ479" s="319"/>
      <c r="CA479" s="319"/>
      <c r="CB479" s="319"/>
      <c r="CC479" s="319"/>
      <c r="CD479" s="319"/>
      <c r="CE479" s="319"/>
      <c r="CF479" s="319"/>
      <c r="CG479" s="319"/>
      <c r="CH479" s="319"/>
      <c r="CI479" s="319"/>
      <c r="CJ479" s="319"/>
      <c r="CK479" s="319"/>
      <c r="CL479" s="319"/>
      <c r="CM479" s="319"/>
      <c r="CN479" s="319"/>
      <c r="CO479" s="319"/>
      <c r="CP479" s="319"/>
      <c r="CQ479" s="319"/>
      <c r="CR479" s="319"/>
      <c r="CS479" s="319"/>
      <c r="CT479" s="319"/>
      <c r="CU479" s="319"/>
      <c r="CV479" s="319"/>
      <c r="CW479" s="319"/>
      <c r="CX479" s="319"/>
      <c r="CY479" s="319"/>
      <c r="CZ479" s="319"/>
      <c r="DA479" s="319"/>
      <c r="DB479" s="319"/>
      <c r="DC479" s="319"/>
      <c r="DD479" s="319"/>
      <c r="DE479" s="319"/>
      <c r="DF479" s="319"/>
      <c r="DG479" s="319"/>
      <c r="DH479" s="319"/>
      <c r="DI479" s="319"/>
      <c r="DJ479" s="319"/>
      <c r="DK479" s="319"/>
      <c r="DL479" s="319"/>
      <c r="DM479" s="319"/>
      <c r="DN479" s="319"/>
      <c r="DO479" s="319"/>
      <c r="DP479" s="319"/>
      <c r="DQ479" s="319"/>
      <c r="DR479" s="319"/>
      <c r="DS479" s="319"/>
      <c r="DT479" s="319"/>
      <c r="DU479" s="319"/>
      <c r="DV479" s="319"/>
      <c r="DW479" s="319"/>
      <c r="DX479" s="319"/>
      <c r="DY479" s="319"/>
      <c r="DZ479" s="319"/>
      <c r="EA479" s="319"/>
      <c r="EB479" s="319"/>
      <c r="EC479" s="319"/>
      <c r="ED479" s="319"/>
      <c r="EE479" s="319"/>
      <c r="EF479" s="319"/>
      <c r="EG479" s="319"/>
      <c r="EH479" s="319"/>
      <c r="EI479" s="319"/>
      <c r="EJ479" s="319"/>
      <c r="EK479" s="319"/>
      <c r="EL479" s="319"/>
      <c r="EM479" s="319"/>
      <c r="EN479" s="319"/>
      <c r="EO479" s="319"/>
      <c r="EP479" s="319"/>
      <c r="EQ479" s="319"/>
      <c r="ER479" s="319"/>
      <c r="ES479" s="319"/>
      <c r="ET479" s="319"/>
      <c r="EU479" s="319"/>
      <c r="EV479" s="319"/>
      <c r="EW479" s="319"/>
      <c r="EX479" s="319"/>
      <c r="EY479" s="319"/>
      <c r="EZ479" s="319"/>
      <c r="FA479" s="319"/>
      <c r="FB479" s="319"/>
      <c r="FC479" s="319"/>
      <c r="FD479" s="319"/>
      <c r="FE479" s="319"/>
      <c r="FF479" s="319"/>
      <c r="FG479" s="319"/>
      <c r="FH479" s="319"/>
      <c r="FI479" s="319"/>
      <c r="FJ479" s="319"/>
      <c r="FK479" s="319"/>
      <c r="FL479" s="319"/>
      <c r="FM479" s="319"/>
      <c r="FN479" s="319"/>
      <c r="FO479" s="319"/>
      <c r="FP479" s="319"/>
      <c r="FQ479" s="319"/>
      <c r="FR479" s="319"/>
      <c r="FS479" s="319"/>
      <c r="FT479" s="319"/>
      <c r="FU479" s="319"/>
      <c r="FV479" s="319"/>
      <c r="FW479" s="319"/>
      <c r="FX479" s="319"/>
      <c r="FY479" s="319"/>
      <c r="FZ479" s="319"/>
      <c r="GA479" s="319"/>
      <c r="GB479" s="319"/>
      <c r="GC479" s="319"/>
      <c r="GD479" s="319"/>
      <c r="GE479" s="319"/>
      <c r="GF479" s="319"/>
      <c r="GG479" s="319"/>
      <c r="GH479" s="319"/>
      <c r="GI479" s="319"/>
      <c r="GJ479" s="319"/>
      <c r="GK479" s="319"/>
      <c r="GL479" s="319"/>
      <c r="GM479" s="319"/>
      <c r="GN479" s="319"/>
      <c r="GO479" s="319"/>
      <c r="GP479" s="319"/>
      <c r="GQ479" s="319"/>
      <c r="GR479" s="319"/>
      <c r="GS479" s="319"/>
      <c r="GT479" s="319"/>
      <c r="GU479" s="319"/>
      <c r="GV479" s="319"/>
      <c r="GW479" s="319"/>
      <c r="GX479" s="319"/>
      <c r="GY479" s="319"/>
      <c r="GZ479" s="319"/>
      <c r="HA479" s="319"/>
      <c r="HB479" s="319"/>
      <c r="HC479" s="319"/>
      <c r="HD479" s="319"/>
      <c r="HE479" s="319"/>
      <c r="HF479" s="319"/>
      <c r="HG479" s="319"/>
      <c r="HH479" s="319"/>
      <c r="HI479" s="319"/>
      <c r="HJ479" s="319"/>
      <c r="HK479" s="319"/>
      <c r="HL479" s="319"/>
      <c r="HM479" s="319"/>
      <c r="HN479" s="319"/>
      <c r="HO479" s="319"/>
      <c r="HP479" s="319"/>
      <c r="HQ479" s="319"/>
      <c r="HR479" s="319"/>
      <c r="HS479" s="319"/>
      <c r="HT479" s="319"/>
      <c r="HU479" s="319"/>
      <c r="HV479" s="319"/>
      <c r="HW479" s="319"/>
      <c r="HX479" s="319"/>
      <c r="HY479" s="319"/>
      <c r="HZ479" s="319"/>
      <c r="IA479" s="319"/>
      <c r="IB479" s="319"/>
      <c r="IC479" s="319"/>
      <c r="ID479" s="319"/>
      <c r="IE479" s="319"/>
      <c r="IF479" s="319"/>
      <c r="IG479" s="319"/>
      <c r="IH479" s="319"/>
      <c r="II479" s="319"/>
      <c r="IJ479" s="319"/>
      <c r="IK479" s="319"/>
      <c r="IL479" s="319"/>
      <c r="IM479" s="319"/>
      <c r="IN479" s="319"/>
      <c r="IO479" s="319"/>
      <c r="IP479" s="319"/>
      <c r="IQ479" s="319"/>
      <c r="IR479" s="319"/>
      <c r="IS479" s="319"/>
      <c r="IT479" s="319"/>
      <c r="IU479" s="319"/>
      <c r="IV479" s="319"/>
      <c r="IW479" s="319"/>
      <c r="IX479" s="319"/>
      <c r="IY479" s="319"/>
      <c r="IZ479" s="319"/>
      <c r="JA479" s="319"/>
      <c r="JB479" s="319"/>
      <c r="JC479" s="319"/>
      <c r="JD479" s="319"/>
      <c r="JE479" s="319"/>
      <c r="JF479" s="319"/>
      <c r="JG479" s="319"/>
      <c r="JH479" s="319"/>
      <c r="JI479" s="319"/>
      <c r="JJ479" s="319"/>
      <c r="JK479" s="319"/>
      <c r="JL479" s="319"/>
      <c r="JM479" s="319"/>
      <c r="JN479" s="319"/>
      <c r="JO479" s="319"/>
      <c r="JP479" s="319"/>
      <c r="JQ479" s="319"/>
      <c r="JR479" s="319"/>
      <c r="JS479" s="319"/>
      <c r="JT479" s="319"/>
      <c r="JU479" s="319"/>
      <c r="JV479" s="319"/>
      <c r="JW479" s="319"/>
      <c r="JX479" s="319"/>
      <c r="JY479" s="319"/>
      <c r="JZ479" s="319"/>
      <c r="KA479" s="319"/>
      <c r="KB479" s="319"/>
      <c r="KC479" s="319"/>
      <c r="KD479" s="319"/>
      <c r="KE479" s="319"/>
      <c r="KF479" s="319"/>
      <c r="KG479" s="319"/>
      <c r="KH479" s="319"/>
      <c r="KI479" s="319"/>
      <c r="KJ479" s="319"/>
      <c r="KK479" s="319"/>
      <c r="KL479" s="319"/>
      <c r="KM479" s="319"/>
      <c r="KN479" s="319"/>
      <c r="KO479" s="319"/>
      <c r="KP479" s="319"/>
      <c r="KQ479" s="319"/>
      <c r="KR479" s="319"/>
      <c r="KS479" s="319"/>
      <c r="KT479" s="319"/>
      <c r="KU479" s="319"/>
      <c r="KV479" s="319"/>
      <c r="KW479" s="319"/>
      <c r="KX479" s="319"/>
      <c r="KY479" s="319"/>
      <c r="KZ479" s="319"/>
      <c r="LA479" s="319"/>
      <c r="LB479" s="319"/>
      <c r="LC479" s="319"/>
      <c r="LD479" s="319"/>
      <c r="LE479" s="319"/>
      <c r="LF479" s="319"/>
      <c r="LG479" s="319"/>
      <c r="LH479" s="319"/>
      <c r="LI479" s="319"/>
      <c r="LJ479" s="319"/>
      <c r="LK479" s="319"/>
      <c r="LL479" s="319"/>
      <c r="LM479" s="319"/>
      <c r="LN479" s="319"/>
      <c r="LO479" s="319"/>
      <c r="LP479" s="319"/>
      <c r="LQ479" s="319"/>
      <c r="LR479" s="319"/>
      <c r="LS479" s="319"/>
      <c r="LT479" s="319"/>
      <c r="LU479" s="319"/>
      <c r="LV479" s="319"/>
      <c r="LW479" s="319"/>
      <c r="LX479" s="319"/>
      <c r="LY479" s="319"/>
      <c r="LZ479" s="319"/>
      <c r="MA479" s="319"/>
      <c r="MB479" s="319"/>
      <c r="MC479" s="319"/>
      <c r="MD479" s="319"/>
      <c r="ME479" s="319"/>
      <c r="MF479" s="319"/>
      <c r="MG479" s="319"/>
      <c r="MH479" s="319"/>
      <c r="MI479" s="319"/>
      <c r="MJ479" s="319"/>
      <c r="MK479" s="319"/>
      <c r="ML479" s="319"/>
      <c r="MM479" s="319"/>
      <c r="MN479" s="319"/>
      <c r="MO479" s="319"/>
      <c r="MP479" s="319"/>
      <c r="MQ479" s="319"/>
      <c r="MS479" s="241"/>
      <c r="MT479" s="362">
        <f t="shared" si="638"/>
        <v>0</v>
      </c>
      <c r="MU479" s="363">
        <f t="shared" si="655"/>
        <v>0</v>
      </c>
      <c r="MV479" s="363">
        <f t="shared" si="625"/>
        <v>0</v>
      </c>
      <c r="MW479" s="363"/>
      <c r="MX479" s="363">
        <f t="shared" si="626"/>
        <v>0</v>
      </c>
      <c r="MY479" s="363"/>
      <c r="MZ479" s="363">
        <f t="shared" si="627"/>
        <v>0</v>
      </c>
      <c r="NA479" s="363"/>
      <c r="NB479" s="363">
        <f t="shared" si="628"/>
        <v>0</v>
      </c>
      <c r="NC479" s="363"/>
      <c r="ND479" s="363">
        <f t="shared" si="629"/>
        <v>0</v>
      </c>
      <c r="NE479" s="363"/>
      <c r="NF479" s="363">
        <f t="shared" si="630"/>
        <v>0</v>
      </c>
      <c r="NG479" s="363"/>
      <c r="NH479" s="363">
        <f t="shared" si="631"/>
        <v>0</v>
      </c>
      <c r="NI479" s="363"/>
      <c r="NJ479" s="363">
        <f t="shared" si="632"/>
        <v>0</v>
      </c>
      <c r="NK479" s="363"/>
      <c r="NL479" s="363">
        <f t="shared" si="639"/>
        <v>0</v>
      </c>
      <c r="NM479" s="364"/>
      <c r="NN479" s="370"/>
      <c r="NR479" s="318">
        <f t="shared" si="633"/>
        <v>0</v>
      </c>
      <c r="NS479" s="318">
        <f t="shared" si="634"/>
        <v>0</v>
      </c>
      <c r="NT479" s="318">
        <f t="shared" si="635"/>
        <v>0</v>
      </c>
    </row>
    <row r="480" spans="1:384" s="318" customFormat="1" ht="10.199999999999999" customHeight="1" x14ac:dyDescent="0.3">
      <c r="A480" s="25"/>
      <c r="B480" s="389"/>
      <c r="C480" s="424"/>
      <c r="D480" s="15"/>
      <c r="E480" s="106"/>
      <c r="F480" s="106"/>
      <c r="G480" s="106"/>
      <c r="H480" s="399"/>
      <c r="I480" s="394">
        <f>Prenoms!$B$23</f>
        <v>0</v>
      </c>
      <c r="J480" s="395"/>
      <c r="K480" s="395"/>
      <c r="L480" s="395"/>
      <c r="M480" s="395"/>
      <c r="N480" s="81" t="str">
        <f>IF(NL480&lt;&gt;0,"",IF(Conges!S57=0,"",Conges!S57))</f>
        <v/>
      </c>
      <c r="O480" s="82"/>
      <c r="P480" s="83"/>
      <c r="Q480" s="83"/>
      <c r="R480" s="83"/>
      <c r="S480" s="83"/>
      <c r="T480" s="83"/>
      <c r="U480" s="83"/>
      <c r="V480" s="84"/>
      <c r="W480" s="82"/>
      <c r="X480" s="83"/>
      <c r="Y480" s="83"/>
      <c r="Z480" s="83"/>
      <c r="AA480" s="83"/>
      <c r="AB480" s="83"/>
      <c r="AC480" s="83"/>
      <c r="AD480" s="84"/>
      <c r="AE480" s="82"/>
      <c r="AF480" s="83"/>
      <c r="AG480" s="83"/>
      <c r="AH480" s="83"/>
      <c r="AI480" s="83"/>
      <c r="AJ480" s="84"/>
      <c r="AK480" s="82"/>
      <c r="AL480" s="83"/>
      <c r="AM480" s="83"/>
      <c r="AN480" s="83"/>
      <c r="AO480" s="83"/>
      <c r="AP480" s="83"/>
      <c r="AQ480" s="83"/>
      <c r="AR480" s="83"/>
      <c r="AS480" s="83"/>
      <c r="AT480" s="84"/>
      <c r="AU480" s="82"/>
      <c r="AV480" s="83"/>
      <c r="AW480" s="83"/>
      <c r="AX480" s="83"/>
      <c r="AY480" s="83"/>
      <c r="AZ480" s="83"/>
      <c r="BA480" s="83"/>
      <c r="BB480" s="84"/>
      <c r="BC480" s="85">
        <f>IF(NL480&lt;&gt;0,(IF(Conges!S$57=0,0,3)),0)</f>
        <v>0</v>
      </c>
      <c r="BD480" s="417"/>
      <c r="BE480" s="390">
        <f>IF(OR(Conges!S$57="A",Conges!S$57="V"),Prenoms!L$23,NL480)</f>
        <v>0</v>
      </c>
      <c r="BF480" s="391"/>
      <c r="BG480" s="286"/>
      <c r="BH480" s="287">
        <f t="shared" si="618"/>
        <v>0</v>
      </c>
      <c r="BI480" s="288" t="str">
        <f t="shared" si="619"/>
        <v/>
      </c>
      <c r="BJ480" s="300">
        <v>0</v>
      </c>
      <c r="BK480" s="301">
        <f t="shared" si="636"/>
        <v>0</v>
      </c>
      <c r="BL480" s="302">
        <f t="shared" si="620"/>
        <v>0</v>
      </c>
      <c r="BM480" s="302">
        <f t="shared" si="621"/>
        <v>0</v>
      </c>
      <c r="BN480" s="302">
        <f>SUM('Heures Pointage'!$UD$19:$UE$19)</f>
        <v>0</v>
      </c>
      <c r="BO480" s="302">
        <f>SUM('Heures et Indemnites'!$UD$19:$UE$19)</f>
        <v>0</v>
      </c>
      <c r="BP480" s="303">
        <f t="shared" si="622"/>
        <v>0</v>
      </c>
      <c r="BQ480" s="303">
        <f>'Heures Pointage'!$VB$19</f>
        <v>0</v>
      </c>
      <c r="BR480" s="304">
        <f t="shared" ref="BR480" si="660">$BH$1075</f>
        <v>0</v>
      </c>
      <c r="BS480" s="149">
        <f>Prenoms!$C$23</f>
        <v>0</v>
      </c>
      <c r="BT480" s="180"/>
      <c r="BU480" s="324">
        <f>SUM('Heures et Indemnites'!$UD$19:$UE$19)</f>
        <v>0</v>
      </c>
      <c r="BV480" s="235">
        <f>SUM('Heures et Indemnites'!$UD$6:$UE$19)</f>
        <v>0</v>
      </c>
      <c r="BW480" s="324"/>
      <c r="BX480" s="235"/>
      <c r="BY480" s="319"/>
      <c r="BZ480" s="319"/>
      <c r="CA480" s="319"/>
      <c r="CB480" s="319"/>
      <c r="CC480" s="319"/>
      <c r="CD480" s="319"/>
      <c r="CE480" s="319"/>
      <c r="CF480" s="319"/>
      <c r="CG480" s="319"/>
      <c r="CH480" s="319"/>
      <c r="CI480" s="319"/>
      <c r="CJ480" s="319"/>
      <c r="CK480" s="319"/>
      <c r="CL480" s="319"/>
      <c r="CM480" s="319"/>
      <c r="CN480" s="319"/>
      <c r="CO480" s="319"/>
      <c r="CP480" s="319"/>
      <c r="CQ480" s="319"/>
      <c r="CR480" s="319"/>
      <c r="CS480" s="319"/>
      <c r="CT480" s="319"/>
      <c r="CU480" s="319"/>
      <c r="CV480" s="319"/>
      <c r="CW480" s="319"/>
      <c r="CX480" s="319"/>
      <c r="CY480" s="319"/>
      <c r="CZ480" s="319"/>
      <c r="DA480" s="319"/>
      <c r="DB480" s="319"/>
      <c r="DC480" s="319"/>
      <c r="DD480" s="319"/>
      <c r="DE480" s="319"/>
      <c r="DF480" s="319"/>
      <c r="DG480" s="319"/>
      <c r="DH480" s="319"/>
      <c r="DI480" s="319"/>
      <c r="DJ480" s="319"/>
      <c r="DK480" s="319"/>
      <c r="DL480" s="319"/>
      <c r="DM480" s="319"/>
      <c r="DN480" s="319"/>
      <c r="DO480" s="319"/>
      <c r="DP480" s="319"/>
      <c r="DQ480" s="319"/>
      <c r="DR480" s="319"/>
      <c r="DS480" s="319"/>
      <c r="DT480" s="319"/>
      <c r="DU480" s="319"/>
      <c r="DV480" s="319"/>
      <c r="DW480" s="319"/>
      <c r="DX480" s="319"/>
      <c r="DY480" s="319"/>
      <c r="DZ480" s="319"/>
      <c r="EA480" s="319"/>
      <c r="EB480" s="319"/>
      <c r="EC480" s="319"/>
      <c r="ED480" s="319"/>
      <c r="EE480" s="319"/>
      <c r="EF480" s="319"/>
      <c r="EG480" s="319"/>
      <c r="EH480" s="319"/>
      <c r="EI480" s="319"/>
      <c r="EJ480" s="319"/>
      <c r="EK480" s="319"/>
      <c r="EL480" s="319"/>
      <c r="EM480" s="319"/>
      <c r="EN480" s="319"/>
      <c r="EO480" s="319"/>
      <c r="EP480" s="319"/>
      <c r="EQ480" s="319"/>
      <c r="ER480" s="319"/>
      <c r="ES480" s="319"/>
      <c r="ET480" s="319"/>
      <c r="EU480" s="319"/>
      <c r="EV480" s="319"/>
      <c r="EW480" s="319"/>
      <c r="EX480" s="319"/>
      <c r="EY480" s="319"/>
      <c r="EZ480" s="319"/>
      <c r="FA480" s="319"/>
      <c r="FB480" s="319"/>
      <c r="FC480" s="319"/>
      <c r="FD480" s="319"/>
      <c r="FE480" s="319"/>
      <c r="FF480" s="319"/>
      <c r="FG480" s="319"/>
      <c r="FH480" s="319"/>
      <c r="FI480" s="319"/>
      <c r="FJ480" s="319"/>
      <c r="FK480" s="319"/>
      <c r="FL480" s="319"/>
      <c r="FM480" s="319"/>
      <c r="FN480" s="319"/>
      <c r="FO480" s="319"/>
      <c r="FP480" s="319"/>
      <c r="FQ480" s="319"/>
      <c r="FR480" s="319"/>
      <c r="FS480" s="319"/>
      <c r="FT480" s="319"/>
      <c r="FU480" s="319"/>
      <c r="FV480" s="319"/>
      <c r="FW480" s="319"/>
      <c r="FX480" s="319"/>
      <c r="FY480" s="319"/>
      <c r="FZ480" s="319"/>
      <c r="GA480" s="319"/>
      <c r="GB480" s="319"/>
      <c r="GC480" s="319"/>
      <c r="GD480" s="319"/>
      <c r="GE480" s="319"/>
      <c r="GF480" s="319"/>
      <c r="GG480" s="319"/>
      <c r="GH480" s="319"/>
      <c r="GI480" s="319"/>
      <c r="GJ480" s="319"/>
      <c r="GK480" s="319"/>
      <c r="GL480" s="319"/>
      <c r="GM480" s="319"/>
      <c r="GN480" s="319"/>
      <c r="GO480" s="319"/>
      <c r="GP480" s="319"/>
      <c r="GQ480" s="319"/>
      <c r="GR480" s="319"/>
      <c r="GS480" s="319"/>
      <c r="GT480" s="319"/>
      <c r="GU480" s="319"/>
      <c r="GV480" s="319"/>
      <c r="GW480" s="319"/>
      <c r="GX480" s="319"/>
      <c r="GY480" s="319"/>
      <c r="GZ480" s="319"/>
      <c r="HA480" s="319"/>
      <c r="HB480" s="319"/>
      <c r="HC480" s="319"/>
      <c r="HD480" s="319"/>
      <c r="HE480" s="319"/>
      <c r="HF480" s="319"/>
      <c r="HG480" s="319"/>
      <c r="HH480" s="319"/>
      <c r="HI480" s="319"/>
      <c r="HJ480" s="319"/>
      <c r="HK480" s="319"/>
      <c r="HL480" s="319"/>
      <c r="HM480" s="319"/>
      <c r="HN480" s="319"/>
      <c r="HO480" s="319"/>
      <c r="HP480" s="319"/>
      <c r="HQ480" s="319"/>
      <c r="HR480" s="319"/>
      <c r="HS480" s="319"/>
      <c r="HT480" s="319"/>
      <c r="HU480" s="319"/>
      <c r="HV480" s="319"/>
      <c r="HW480" s="319"/>
      <c r="HX480" s="319"/>
      <c r="HY480" s="319"/>
      <c r="HZ480" s="319"/>
      <c r="IA480" s="319"/>
      <c r="IB480" s="319"/>
      <c r="IC480" s="319"/>
      <c r="ID480" s="319"/>
      <c r="IE480" s="319"/>
      <c r="IF480" s="319"/>
      <c r="IG480" s="319"/>
      <c r="IH480" s="319"/>
      <c r="II480" s="319"/>
      <c r="IJ480" s="319"/>
      <c r="IK480" s="319"/>
      <c r="IL480" s="319"/>
      <c r="IM480" s="319"/>
      <c r="IN480" s="319"/>
      <c r="IO480" s="319"/>
      <c r="IP480" s="319"/>
      <c r="IQ480" s="319"/>
      <c r="IR480" s="319"/>
      <c r="IS480" s="319"/>
      <c r="IT480" s="319"/>
      <c r="IU480" s="319"/>
      <c r="IV480" s="319"/>
      <c r="IW480" s="319"/>
      <c r="IX480" s="319"/>
      <c r="IY480" s="319"/>
      <c r="IZ480" s="319"/>
      <c r="JA480" s="319"/>
      <c r="JB480" s="319"/>
      <c r="JC480" s="319"/>
      <c r="JD480" s="319"/>
      <c r="JE480" s="319"/>
      <c r="JF480" s="319"/>
      <c r="JG480" s="319"/>
      <c r="JH480" s="319"/>
      <c r="JI480" s="319"/>
      <c r="JJ480" s="319"/>
      <c r="JK480" s="319"/>
      <c r="JL480" s="319"/>
      <c r="JM480" s="319"/>
      <c r="JN480" s="319"/>
      <c r="JO480" s="319"/>
      <c r="JP480" s="319"/>
      <c r="JQ480" s="319"/>
      <c r="JR480" s="319"/>
      <c r="JS480" s="319"/>
      <c r="JT480" s="319"/>
      <c r="JU480" s="319"/>
      <c r="JV480" s="319"/>
      <c r="JW480" s="319"/>
      <c r="JX480" s="319"/>
      <c r="JY480" s="319"/>
      <c r="JZ480" s="319"/>
      <c r="KA480" s="319"/>
      <c r="KB480" s="319"/>
      <c r="KC480" s="319"/>
      <c r="KD480" s="319"/>
      <c r="KE480" s="319"/>
      <c r="KF480" s="319"/>
      <c r="KG480" s="319"/>
      <c r="KH480" s="319"/>
      <c r="KI480" s="319"/>
      <c r="KJ480" s="319"/>
      <c r="KK480" s="319"/>
      <c r="KL480" s="319"/>
      <c r="KM480" s="319"/>
      <c r="KN480" s="319"/>
      <c r="KO480" s="319"/>
      <c r="KP480" s="319"/>
      <c r="KQ480" s="319"/>
      <c r="KR480" s="319"/>
      <c r="KS480" s="319"/>
      <c r="KT480" s="319"/>
      <c r="KU480" s="319"/>
      <c r="KV480" s="319"/>
      <c r="KW480" s="319"/>
      <c r="KX480" s="319"/>
      <c r="KY480" s="319"/>
      <c r="KZ480" s="319"/>
      <c r="LA480" s="319"/>
      <c r="LB480" s="319"/>
      <c r="LC480" s="319"/>
      <c r="LD480" s="319"/>
      <c r="LE480" s="319"/>
      <c r="LF480" s="319"/>
      <c r="LG480" s="319"/>
      <c r="LH480" s="319"/>
      <c r="LI480" s="319"/>
      <c r="LJ480" s="319"/>
      <c r="LK480" s="319"/>
      <c r="LL480" s="319"/>
      <c r="LM480" s="319"/>
      <c r="LN480" s="319"/>
      <c r="LO480" s="319"/>
      <c r="LP480" s="319"/>
      <c r="LQ480" s="319"/>
      <c r="LR480" s="319"/>
      <c r="LS480" s="319"/>
      <c r="LT480" s="319"/>
      <c r="LU480" s="319"/>
      <c r="LV480" s="319"/>
      <c r="LW480" s="319"/>
      <c r="LX480" s="319"/>
      <c r="LY480" s="319"/>
      <c r="LZ480" s="319"/>
      <c r="MA480" s="319"/>
      <c r="MB480" s="319"/>
      <c r="MC480" s="319"/>
      <c r="MD480" s="319"/>
      <c r="ME480" s="319"/>
      <c r="MF480" s="319"/>
      <c r="MG480" s="319"/>
      <c r="MH480" s="319"/>
      <c r="MI480" s="319"/>
      <c r="MJ480" s="319"/>
      <c r="MK480" s="319"/>
      <c r="ML480" s="319"/>
      <c r="MM480" s="319"/>
      <c r="MN480" s="319"/>
      <c r="MO480" s="319"/>
      <c r="MP480" s="319"/>
      <c r="MQ480" s="319"/>
      <c r="MS480" s="241"/>
      <c r="MT480" s="373">
        <f t="shared" si="638"/>
        <v>0</v>
      </c>
      <c r="MU480" s="365">
        <f t="shared" si="655"/>
        <v>0</v>
      </c>
      <c r="MV480" s="365">
        <f t="shared" si="625"/>
        <v>0</v>
      </c>
      <c r="MW480" s="365"/>
      <c r="MX480" s="365">
        <f t="shared" si="626"/>
        <v>0</v>
      </c>
      <c r="MY480" s="365"/>
      <c r="MZ480" s="365">
        <f t="shared" si="627"/>
        <v>0</v>
      </c>
      <c r="NA480" s="365"/>
      <c r="NB480" s="365">
        <f t="shared" si="628"/>
        <v>0</v>
      </c>
      <c r="NC480" s="365"/>
      <c r="ND480" s="365">
        <f t="shared" si="629"/>
        <v>0</v>
      </c>
      <c r="NE480" s="365"/>
      <c r="NF480" s="365">
        <f t="shared" si="630"/>
        <v>0</v>
      </c>
      <c r="NG480" s="365"/>
      <c r="NH480" s="365">
        <f t="shared" si="631"/>
        <v>0</v>
      </c>
      <c r="NI480" s="365"/>
      <c r="NJ480" s="365">
        <f t="shared" si="632"/>
        <v>0</v>
      </c>
      <c r="NK480" s="365"/>
      <c r="NL480" s="365">
        <f t="shared" si="639"/>
        <v>0</v>
      </c>
      <c r="NM480" s="366"/>
      <c r="NN480" s="370"/>
      <c r="NR480" s="318">
        <f t="shared" si="633"/>
        <v>0</v>
      </c>
      <c r="NS480" s="318">
        <f t="shared" si="634"/>
        <v>0</v>
      </c>
      <c r="NT480" s="318">
        <f t="shared" si="635"/>
        <v>0</v>
      </c>
    </row>
    <row r="481" spans="1:384" s="318" customFormat="1" ht="10.199999999999999" customHeight="1" x14ac:dyDescent="0.3">
      <c r="A481" s="25"/>
      <c r="B481" s="389"/>
      <c r="C481" s="424"/>
      <c r="D481" s="15"/>
      <c r="E481" s="106"/>
      <c r="F481" s="106"/>
      <c r="G481" s="106"/>
      <c r="H481" s="399"/>
      <c r="I481" s="381">
        <f>Prenoms!$B$24</f>
        <v>0</v>
      </c>
      <c r="J481" s="382"/>
      <c r="K481" s="382"/>
      <c r="L481" s="382"/>
      <c r="M481" s="382"/>
      <c r="N481" s="68" t="str">
        <f>IF(NL481&lt;&gt;0,"",IF(Conges!S58=0,"",Conges!S58))</f>
        <v/>
      </c>
      <c r="O481" s="69"/>
      <c r="P481" s="70"/>
      <c r="Q481" s="70"/>
      <c r="R481" s="70"/>
      <c r="S481" s="70"/>
      <c r="T481" s="70"/>
      <c r="U481" s="70"/>
      <c r="V481" s="71"/>
      <c r="W481" s="69"/>
      <c r="X481" s="70"/>
      <c r="Y481" s="70"/>
      <c r="Z481" s="70"/>
      <c r="AA481" s="70"/>
      <c r="AB481" s="70"/>
      <c r="AC481" s="70"/>
      <c r="AD481" s="71"/>
      <c r="AE481" s="69"/>
      <c r="AF481" s="70"/>
      <c r="AG481" s="70"/>
      <c r="AH481" s="70"/>
      <c r="AI481" s="70"/>
      <c r="AJ481" s="71"/>
      <c r="AK481" s="69"/>
      <c r="AL481" s="70"/>
      <c r="AM481" s="70"/>
      <c r="AN481" s="70"/>
      <c r="AO481" s="70"/>
      <c r="AP481" s="70"/>
      <c r="AQ481" s="70"/>
      <c r="AR481" s="70"/>
      <c r="AS481" s="70"/>
      <c r="AT481" s="71"/>
      <c r="AU481" s="69"/>
      <c r="AV481" s="70"/>
      <c r="AW481" s="70"/>
      <c r="AX481" s="70"/>
      <c r="AY481" s="70"/>
      <c r="AZ481" s="70"/>
      <c r="BA481" s="70"/>
      <c r="BB481" s="71"/>
      <c r="BC481" s="72">
        <f>IF(NL481&lt;&gt;0,(IF(Conges!S$58=0,0,3)),0)</f>
        <v>0</v>
      </c>
      <c r="BD481" s="417"/>
      <c r="BE481" s="392">
        <f>IF(OR(Conges!S$58="A",Conges!S$58="V"),Prenoms!L$24,NL481)</f>
        <v>0</v>
      </c>
      <c r="BF481" s="393"/>
      <c r="BG481" s="289"/>
      <c r="BH481" s="290">
        <f t="shared" si="618"/>
        <v>0</v>
      </c>
      <c r="BI481" s="291" t="str">
        <f t="shared" si="619"/>
        <v/>
      </c>
      <c r="BJ481" s="305">
        <v>0</v>
      </c>
      <c r="BK481" s="306">
        <f t="shared" si="636"/>
        <v>0</v>
      </c>
      <c r="BL481" s="307">
        <f t="shared" si="620"/>
        <v>0</v>
      </c>
      <c r="BM481" s="307">
        <f t="shared" si="621"/>
        <v>0</v>
      </c>
      <c r="BN481" s="307">
        <f>SUM('Heures Pointage'!$VD$19:$VE$19)</f>
        <v>0</v>
      </c>
      <c r="BO481" s="307">
        <f>SUM('Heures et Indemnites'!$VD$19:$VE$19)</f>
        <v>0</v>
      </c>
      <c r="BP481" s="308">
        <f t="shared" si="622"/>
        <v>0</v>
      </c>
      <c r="BQ481" s="308">
        <f>'Heures Pointage'!$WB$19</f>
        <v>0</v>
      </c>
      <c r="BR481" s="309">
        <f t="shared" ref="BR481" si="661">$BH$1076</f>
        <v>0</v>
      </c>
      <c r="BS481" s="150">
        <f>Prenoms!$C$24</f>
        <v>0</v>
      </c>
      <c r="BT481" s="153"/>
      <c r="BU481" s="323">
        <f>SUM('Heures et Indemnites'!$VD$19:$VE$19)</f>
        <v>0</v>
      </c>
      <c r="BV481" s="236">
        <f>SUM('Heures et Indemnites'!$VD$6:$VE$19)</f>
        <v>0</v>
      </c>
      <c r="BW481" s="323"/>
      <c r="BX481" s="236"/>
      <c r="BY481" s="319"/>
      <c r="BZ481" s="319"/>
      <c r="CA481" s="319"/>
      <c r="CB481" s="319"/>
      <c r="CC481" s="319"/>
      <c r="CD481" s="319"/>
      <c r="CE481" s="319"/>
      <c r="CF481" s="319"/>
      <c r="CG481" s="319"/>
      <c r="CH481" s="319"/>
      <c r="CI481" s="319"/>
      <c r="CJ481" s="319"/>
      <c r="CK481" s="319"/>
      <c r="CL481" s="319"/>
      <c r="CM481" s="319"/>
      <c r="CN481" s="319"/>
      <c r="CO481" s="319"/>
      <c r="CP481" s="319"/>
      <c r="CQ481" s="319"/>
      <c r="CR481" s="319"/>
      <c r="CS481" s="319"/>
      <c r="CT481" s="319"/>
      <c r="CU481" s="319"/>
      <c r="CV481" s="319"/>
      <c r="CW481" s="319"/>
      <c r="CX481" s="319"/>
      <c r="CY481" s="319"/>
      <c r="CZ481" s="319"/>
      <c r="DA481" s="319"/>
      <c r="DB481" s="319"/>
      <c r="DC481" s="319"/>
      <c r="DD481" s="319"/>
      <c r="DE481" s="319"/>
      <c r="DF481" s="319"/>
      <c r="DG481" s="319"/>
      <c r="DH481" s="319"/>
      <c r="DI481" s="319"/>
      <c r="DJ481" s="319"/>
      <c r="DK481" s="319"/>
      <c r="DL481" s="319"/>
      <c r="DM481" s="319"/>
      <c r="DN481" s="319"/>
      <c r="DO481" s="319"/>
      <c r="DP481" s="319"/>
      <c r="DQ481" s="319"/>
      <c r="DR481" s="319"/>
      <c r="DS481" s="319"/>
      <c r="DT481" s="319"/>
      <c r="DU481" s="319"/>
      <c r="DV481" s="319"/>
      <c r="DW481" s="319"/>
      <c r="DX481" s="319"/>
      <c r="DY481" s="319"/>
      <c r="DZ481" s="319"/>
      <c r="EA481" s="319"/>
      <c r="EB481" s="319"/>
      <c r="EC481" s="319"/>
      <c r="ED481" s="319"/>
      <c r="EE481" s="319"/>
      <c r="EF481" s="319"/>
      <c r="EG481" s="319"/>
      <c r="EH481" s="319"/>
      <c r="EI481" s="319"/>
      <c r="EJ481" s="319"/>
      <c r="EK481" s="319"/>
      <c r="EL481" s="319"/>
      <c r="EM481" s="319"/>
      <c r="EN481" s="319"/>
      <c r="EO481" s="319"/>
      <c r="EP481" s="319"/>
      <c r="EQ481" s="319"/>
      <c r="ER481" s="319"/>
      <c r="ES481" s="319"/>
      <c r="ET481" s="319"/>
      <c r="EU481" s="319"/>
      <c r="EV481" s="319"/>
      <c r="EW481" s="319"/>
      <c r="EX481" s="319"/>
      <c r="EY481" s="319"/>
      <c r="EZ481" s="319"/>
      <c r="FA481" s="319"/>
      <c r="FB481" s="319"/>
      <c r="FC481" s="319"/>
      <c r="FD481" s="319"/>
      <c r="FE481" s="319"/>
      <c r="FF481" s="319"/>
      <c r="FG481" s="319"/>
      <c r="FH481" s="319"/>
      <c r="FI481" s="319"/>
      <c r="FJ481" s="319"/>
      <c r="FK481" s="319"/>
      <c r="FL481" s="319"/>
      <c r="FM481" s="319"/>
      <c r="FN481" s="319"/>
      <c r="FO481" s="319"/>
      <c r="FP481" s="319"/>
      <c r="FQ481" s="319"/>
      <c r="FR481" s="319"/>
      <c r="FS481" s="319"/>
      <c r="FT481" s="319"/>
      <c r="FU481" s="319"/>
      <c r="FV481" s="319"/>
      <c r="FW481" s="319"/>
      <c r="FX481" s="319"/>
      <c r="FY481" s="319"/>
      <c r="FZ481" s="319"/>
      <c r="GA481" s="319"/>
      <c r="GB481" s="319"/>
      <c r="GC481" s="319"/>
      <c r="GD481" s="319"/>
      <c r="GE481" s="319"/>
      <c r="GF481" s="319"/>
      <c r="GG481" s="319"/>
      <c r="GH481" s="319"/>
      <c r="GI481" s="319"/>
      <c r="GJ481" s="319"/>
      <c r="GK481" s="319"/>
      <c r="GL481" s="319"/>
      <c r="GM481" s="319"/>
      <c r="GN481" s="319"/>
      <c r="GO481" s="319"/>
      <c r="GP481" s="319"/>
      <c r="GQ481" s="319"/>
      <c r="GR481" s="319"/>
      <c r="GS481" s="319"/>
      <c r="GT481" s="319"/>
      <c r="GU481" s="319"/>
      <c r="GV481" s="319"/>
      <c r="GW481" s="319"/>
      <c r="GX481" s="319"/>
      <c r="GY481" s="319"/>
      <c r="GZ481" s="319"/>
      <c r="HA481" s="319"/>
      <c r="HB481" s="319"/>
      <c r="HC481" s="319"/>
      <c r="HD481" s="319"/>
      <c r="HE481" s="319"/>
      <c r="HF481" s="319"/>
      <c r="HG481" s="319"/>
      <c r="HH481" s="319"/>
      <c r="HI481" s="319"/>
      <c r="HJ481" s="319"/>
      <c r="HK481" s="319"/>
      <c r="HL481" s="319"/>
      <c r="HM481" s="319"/>
      <c r="HN481" s="319"/>
      <c r="HO481" s="319"/>
      <c r="HP481" s="319"/>
      <c r="HQ481" s="319"/>
      <c r="HR481" s="319"/>
      <c r="HS481" s="319"/>
      <c r="HT481" s="319"/>
      <c r="HU481" s="319"/>
      <c r="HV481" s="319"/>
      <c r="HW481" s="319"/>
      <c r="HX481" s="319"/>
      <c r="HY481" s="319"/>
      <c r="HZ481" s="319"/>
      <c r="IA481" s="319"/>
      <c r="IB481" s="319"/>
      <c r="IC481" s="319"/>
      <c r="ID481" s="319"/>
      <c r="IE481" s="319"/>
      <c r="IF481" s="319"/>
      <c r="IG481" s="319"/>
      <c r="IH481" s="319"/>
      <c r="II481" s="319"/>
      <c r="IJ481" s="319"/>
      <c r="IK481" s="319"/>
      <c r="IL481" s="319"/>
      <c r="IM481" s="319"/>
      <c r="IN481" s="319"/>
      <c r="IO481" s="319"/>
      <c r="IP481" s="319"/>
      <c r="IQ481" s="319"/>
      <c r="IR481" s="319"/>
      <c r="IS481" s="319"/>
      <c r="IT481" s="319"/>
      <c r="IU481" s="319"/>
      <c r="IV481" s="319"/>
      <c r="IW481" s="319"/>
      <c r="IX481" s="319"/>
      <c r="IY481" s="319"/>
      <c r="IZ481" s="319"/>
      <c r="JA481" s="319"/>
      <c r="JB481" s="319"/>
      <c r="JC481" s="319"/>
      <c r="JD481" s="319"/>
      <c r="JE481" s="319"/>
      <c r="JF481" s="319"/>
      <c r="JG481" s="319"/>
      <c r="JH481" s="319"/>
      <c r="JI481" s="319"/>
      <c r="JJ481" s="319"/>
      <c r="JK481" s="319"/>
      <c r="JL481" s="319"/>
      <c r="JM481" s="319"/>
      <c r="JN481" s="319"/>
      <c r="JO481" s="319"/>
      <c r="JP481" s="319"/>
      <c r="JQ481" s="319"/>
      <c r="JR481" s="319"/>
      <c r="JS481" s="319"/>
      <c r="JT481" s="319"/>
      <c r="JU481" s="319"/>
      <c r="JV481" s="319"/>
      <c r="JW481" s="319"/>
      <c r="JX481" s="319"/>
      <c r="JY481" s="319"/>
      <c r="JZ481" s="319"/>
      <c r="KA481" s="319"/>
      <c r="KB481" s="319"/>
      <c r="KC481" s="319"/>
      <c r="KD481" s="319"/>
      <c r="KE481" s="319"/>
      <c r="KF481" s="319"/>
      <c r="KG481" s="319"/>
      <c r="KH481" s="319"/>
      <c r="KI481" s="319"/>
      <c r="KJ481" s="319"/>
      <c r="KK481" s="319"/>
      <c r="KL481" s="319"/>
      <c r="KM481" s="319"/>
      <c r="KN481" s="319"/>
      <c r="KO481" s="319"/>
      <c r="KP481" s="319"/>
      <c r="KQ481" s="319"/>
      <c r="KR481" s="319"/>
      <c r="KS481" s="319"/>
      <c r="KT481" s="319"/>
      <c r="KU481" s="319"/>
      <c r="KV481" s="319"/>
      <c r="KW481" s="319"/>
      <c r="KX481" s="319"/>
      <c r="KY481" s="319"/>
      <c r="KZ481" s="319"/>
      <c r="LA481" s="319"/>
      <c r="LB481" s="319"/>
      <c r="LC481" s="319"/>
      <c r="LD481" s="319"/>
      <c r="LE481" s="319"/>
      <c r="LF481" s="319"/>
      <c r="LG481" s="319"/>
      <c r="LH481" s="319"/>
      <c r="LI481" s="319"/>
      <c r="LJ481" s="319"/>
      <c r="LK481" s="319"/>
      <c r="LL481" s="319"/>
      <c r="LM481" s="319"/>
      <c r="LN481" s="319"/>
      <c r="LO481" s="319"/>
      <c r="LP481" s="319"/>
      <c r="LQ481" s="319"/>
      <c r="LR481" s="319"/>
      <c r="LS481" s="319"/>
      <c r="LT481" s="319"/>
      <c r="LU481" s="319"/>
      <c r="LV481" s="319"/>
      <c r="LW481" s="319"/>
      <c r="LX481" s="319"/>
      <c r="LY481" s="319"/>
      <c r="LZ481" s="319"/>
      <c r="MA481" s="319"/>
      <c r="MB481" s="319"/>
      <c r="MC481" s="319"/>
      <c r="MD481" s="319"/>
      <c r="ME481" s="319"/>
      <c r="MF481" s="319"/>
      <c r="MG481" s="319"/>
      <c r="MH481" s="319"/>
      <c r="MI481" s="319"/>
      <c r="MJ481" s="319"/>
      <c r="MK481" s="319"/>
      <c r="ML481" s="319"/>
      <c r="MM481" s="319"/>
      <c r="MN481" s="319"/>
      <c r="MO481" s="319"/>
      <c r="MP481" s="319"/>
      <c r="MQ481" s="319"/>
      <c r="MS481" s="241"/>
      <c r="MT481" s="362">
        <f t="shared" si="638"/>
        <v>0</v>
      </c>
      <c r="MU481" s="363">
        <f t="shared" si="655"/>
        <v>0</v>
      </c>
      <c r="MV481" s="363">
        <f t="shared" si="625"/>
        <v>0</v>
      </c>
      <c r="MW481" s="363"/>
      <c r="MX481" s="363">
        <f t="shared" si="626"/>
        <v>0</v>
      </c>
      <c r="MY481" s="363"/>
      <c r="MZ481" s="363">
        <f t="shared" si="627"/>
        <v>0</v>
      </c>
      <c r="NA481" s="363"/>
      <c r="NB481" s="363">
        <f t="shared" si="628"/>
        <v>0</v>
      </c>
      <c r="NC481" s="363"/>
      <c r="ND481" s="363">
        <f t="shared" si="629"/>
        <v>0</v>
      </c>
      <c r="NE481" s="363"/>
      <c r="NF481" s="363">
        <f t="shared" si="630"/>
        <v>0</v>
      </c>
      <c r="NG481" s="363"/>
      <c r="NH481" s="363">
        <f t="shared" si="631"/>
        <v>0</v>
      </c>
      <c r="NI481" s="363"/>
      <c r="NJ481" s="363">
        <f t="shared" si="632"/>
        <v>0</v>
      </c>
      <c r="NK481" s="363"/>
      <c r="NL481" s="363">
        <f t="shared" si="639"/>
        <v>0</v>
      </c>
      <c r="NM481" s="364"/>
      <c r="NN481" s="370"/>
      <c r="NR481" s="318">
        <f t="shared" si="633"/>
        <v>0</v>
      </c>
      <c r="NS481" s="318">
        <f t="shared" si="634"/>
        <v>0</v>
      </c>
      <c r="NT481" s="318">
        <f t="shared" si="635"/>
        <v>0</v>
      </c>
    </row>
    <row r="482" spans="1:384" s="318" customFormat="1" ht="10.199999999999999" customHeight="1" x14ac:dyDescent="0.3">
      <c r="A482" s="25"/>
      <c r="B482" s="389"/>
      <c r="C482" s="424"/>
      <c r="D482" s="15"/>
      <c r="E482" s="106"/>
      <c r="F482" s="106"/>
      <c r="G482" s="106"/>
      <c r="H482" s="399"/>
      <c r="I482" s="394">
        <f>Prenoms!$B$25</f>
        <v>0</v>
      </c>
      <c r="J482" s="395"/>
      <c r="K482" s="395"/>
      <c r="L482" s="395"/>
      <c r="M482" s="395"/>
      <c r="N482" s="81" t="str">
        <f>IF(NL482&lt;&gt;0,"",IF(Conges!S59=0,"",Conges!S59))</f>
        <v/>
      </c>
      <c r="O482" s="82"/>
      <c r="P482" s="83"/>
      <c r="Q482" s="83"/>
      <c r="R482" s="83"/>
      <c r="S482" s="83"/>
      <c r="T482" s="83"/>
      <c r="U482" s="83"/>
      <c r="V482" s="84"/>
      <c r="W482" s="82"/>
      <c r="X482" s="83"/>
      <c r="Y482" s="83"/>
      <c r="Z482" s="83"/>
      <c r="AA482" s="83"/>
      <c r="AB482" s="83"/>
      <c r="AC482" s="83"/>
      <c r="AD482" s="84"/>
      <c r="AE482" s="82"/>
      <c r="AF482" s="83"/>
      <c r="AG482" s="83"/>
      <c r="AH482" s="83"/>
      <c r="AI482" s="83"/>
      <c r="AJ482" s="84"/>
      <c r="AK482" s="82"/>
      <c r="AL482" s="83"/>
      <c r="AM482" s="83"/>
      <c r="AN482" s="83"/>
      <c r="AO482" s="83"/>
      <c r="AP482" s="83"/>
      <c r="AQ482" s="83"/>
      <c r="AR482" s="83"/>
      <c r="AS482" s="83"/>
      <c r="AT482" s="84"/>
      <c r="AU482" s="82"/>
      <c r="AV482" s="83"/>
      <c r="AW482" s="83"/>
      <c r="AX482" s="83"/>
      <c r="AY482" s="83"/>
      <c r="AZ482" s="83"/>
      <c r="BA482" s="83"/>
      <c r="BB482" s="84"/>
      <c r="BC482" s="85">
        <f>IF(NL482&lt;&gt;0,(IF(Conges!S$59=0,0,3)),0)</f>
        <v>0</v>
      </c>
      <c r="BD482" s="417"/>
      <c r="BE482" s="390">
        <f>IF(OR(Conges!S$59="A",Conges!S$59="V"),Prenoms!L$25,NL482)</f>
        <v>0</v>
      </c>
      <c r="BF482" s="391"/>
      <c r="BG482" s="286"/>
      <c r="BH482" s="287">
        <f t="shared" si="618"/>
        <v>0</v>
      </c>
      <c r="BI482" s="288" t="str">
        <f t="shared" si="619"/>
        <v/>
      </c>
      <c r="BJ482" s="300">
        <v>0</v>
      </c>
      <c r="BK482" s="301">
        <f t="shared" si="636"/>
        <v>0</v>
      </c>
      <c r="BL482" s="302">
        <f t="shared" si="620"/>
        <v>0</v>
      </c>
      <c r="BM482" s="302">
        <f t="shared" si="621"/>
        <v>0</v>
      </c>
      <c r="BN482" s="302">
        <f>SUM('Heures Pointage'!$WD$19:$WE$19)</f>
        <v>0</v>
      </c>
      <c r="BO482" s="302">
        <f>SUM('Heures et Indemnites'!$WD$19:$WE$19)</f>
        <v>0</v>
      </c>
      <c r="BP482" s="303">
        <f t="shared" si="622"/>
        <v>0</v>
      </c>
      <c r="BQ482" s="303">
        <f>'Heures Pointage'!$XB$19</f>
        <v>0</v>
      </c>
      <c r="BR482" s="304">
        <f t="shared" ref="BR482" si="662">$BH$1077</f>
        <v>0</v>
      </c>
      <c r="BS482" s="149">
        <f>Prenoms!$C$25</f>
        <v>0</v>
      </c>
      <c r="BT482" s="180"/>
      <c r="BU482" s="324">
        <f>SUM('Heures et Indemnites'!$WD$19:$WE$19)</f>
        <v>0</v>
      </c>
      <c r="BV482" s="235">
        <f>SUM('Heures et Indemnites'!$WD$6:$WE$19)</f>
        <v>0</v>
      </c>
      <c r="BW482" s="324"/>
      <c r="BX482" s="235"/>
      <c r="BY482" s="319"/>
      <c r="BZ482" s="319"/>
      <c r="CA482" s="319"/>
      <c r="CB482" s="319"/>
      <c r="CC482" s="319"/>
      <c r="CD482" s="319"/>
      <c r="CE482" s="319"/>
      <c r="CF482" s="319"/>
      <c r="CG482" s="319"/>
      <c r="CH482" s="319"/>
      <c r="CI482" s="319"/>
      <c r="CJ482" s="319"/>
      <c r="CK482" s="319"/>
      <c r="CL482" s="319"/>
      <c r="CM482" s="319"/>
      <c r="CN482" s="319"/>
      <c r="CO482" s="319"/>
      <c r="CP482" s="319"/>
      <c r="CQ482" s="319"/>
      <c r="CR482" s="319"/>
      <c r="CS482" s="319"/>
      <c r="CT482" s="319"/>
      <c r="CU482" s="319"/>
      <c r="CV482" s="319"/>
      <c r="CW482" s="319"/>
      <c r="CX482" s="319"/>
      <c r="CY482" s="319"/>
      <c r="CZ482" s="319"/>
      <c r="DA482" s="319"/>
      <c r="DB482" s="319"/>
      <c r="DC482" s="319"/>
      <c r="DD482" s="319"/>
      <c r="DE482" s="319"/>
      <c r="DF482" s="319"/>
      <c r="DG482" s="319"/>
      <c r="DH482" s="319"/>
      <c r="DI482" s="319"/>
      <c r="DJ482" s="319"/>
      <c r="DK482" s="319"/>
      <c r="DL482" s="319"/>
      <c r="DM482" s="319"/>
      <c r="DN482" s="319"/>
      <c r="DO482" s="319"/>
      <c r="DP482" s="319"/>
      <c r="DQ482" s="319"/>
      <c r="DR482" s="319"/>
      <c r="DS482" s="319"/>
      <c r="DT482" s="319"/>
      <c r="DU482" s="319"/>
      <c r="DV482" s="319"/>
      <c r="DW482" s="319"/>
      <c r="DX482" s="319"/>
      <c r="DY482" s="319"/>
      <c r="DZ482" s="319"/>
      <c r="EA482" s="319"/>
      <c r="EB482" s="319"/>
      <c r="EC482" s="319"/>
      <c r="ED482" s="319"/>
      <c r="EE482" s="319"/>
      <c r="EF482" s="319"/>
      <c r="EG482" s="319"/>
      <c r="EH482" s="319"/>
      <c r="EI482" s="319"/>
      <c r="EJ482" s="319"/>
      <c r="EK482" s="319"/>
      <c r="EL482" s="319"/>
      <c r="EM482" s="319"/>
      <c r="EN482" s="319"/>
      <c r="EO482" s="319"/>
      <c r="EP482" s="319"/>
      <c r="EQ482" s="319"/>
      <c r="ER482" s="319"/>
      <c r="ES482" s="319"/>
      <c r="ET482" s="319"/>
      <c r="EU482" s="319"/>
      <c r="EV482" s="319"/>
      <c r="EW482" s="319"/>
      <c r="EX482" s="319"/>
      <c r="EY482" s="319"/>
      <c r="EZ482" s="319"/>
      <c r="FA482" s="319"/>
      <c r="FB482" s="319"/>
      <c r="FC482" s="319"/>
      <c r="FD482" s="319"/>
      <c r="FE482" s="319"/>
      <c r="FF482" s="319"/>
      <c r="FG482" s="319"/>
      <c r="FH482" s="319"/>
      <c r="FI482" s="319"/>
      <c r="FJ482" s="319"/>
      <c r="FK482" s="319"/>
      <c r="FL482" s="319"/>
      <c r="FM482" s="319"/>
      <c r="FN482" s="319"/>
      <c r="FO482" s="319"/>
      <c r="FP482" s="319"/>
      <c r="FQ482" s="319"/>
      <c r="FR482" s="319"/>
      <c r="FS482" s="319"/>
      <c r="FT482" s="319"/>
      <c r="FU482" s="319"/>
      <c r="FV482" s="319"/>
      <c r="FW482" s="319"/>
      <c r="FX482" s="319"/>
      <c r="FY482" s="319"/>
      <c r="FZ482" s="319"/>
      <c r="GA482" s="319"/>
      <c r="GB482" s="319"/>
      <c r="GC482" s="319"/>
      <c r="GD482" s="319"/>
      <c r="GE482" s="319"/>
      <c r="GF482" s="319"/>
      <c r="GG482" s="319"/>
      <c r="GH482" s="319"/>
      <c r="GI482" s="319"/>
      <c r="GJ482" s="319"/>
      <c r="GK482" s="319"/>
      <c r="GL482" s="319"/>
      <c r="GM482" s="319"/>
      <c r="GN482" s="319"/>
      <c r="GO482" s="319"/>
      <c r="GP482" s="319"/>
      <c r="GQ482" s="319"/>
      <c r="GR482" s="319"/>
      <c r="GS482" s="319"/>
      <c r="GT482" s="319"/>
      <c r="GU482" s="319"/>
      <c r="GV482" s="319"/>
      <c r="GW482" s="319"/>
      <c r="GX482" s="319"/>
      <c r="GY482" s="319"/>
      <c r="GZ482" s="319"/>
      <c r="HA482" s="319"/>
      <c r="HB482" s="319"/>
      <c r="HC482" s="319"/>
      <c r="HD482" s="319"/>
      <c r="HE482" s="319"/>
      <c r="HF482" s="319"/>
      <c r="HG482" s="319"/>
      <c r="HH482" s="319"/>
      <c r="HI482" s="319"/>
      <c r="HJ482" s="319"/>
      <c r="HK482" s="319"/>
      <c r="HL482" s="319"/>
      <c r="HM482" s="319"/>
      <c r="HN482" s="319"/>
      <c r="HO482" s="319"/>
      <c r="HP482" s="319"/>
      <c r="HQ482" s="319"/>
      <c r="HR482" s="319"/>
      <c r="HS482" s="319"/>
      <c r="HT482" s="319"/>
      <c r="HU482" s="319"/>
      <c r="HV482" s="319"/>
      <c r="HW482" s="319"/>
      <c r="HX482" s="319"/>
      <c r="HY482" s="319"/>
      <c r="HZ482" s="319"/>
      <c r="IA482" s="319"/>
      <c r="IB482" s="319"/>
      <c r="IC482" s="319"/>
      <c r="ID482" s="319"/>
      <c r="IE482" s="319"/>
      <c r="IF482" s="319"/>
      <c r="IG482" s="319"/>
      <c r="IH482" s="319"/>
      <c r="II482" s="319"/>
      <c r="IJ482" s="319"/>
      <c r="IK482" s="319"/>
      <c r="IL482" s="319"/>
      <c r="IM482" s="319"/>
      <c r="IN482" s="319"/>
      <c r="IO482" s="319"/>
      <c r="IP482" s="319"/>
      <c r="IQ482" s="319"/>
      <c r="IR482" s="319"/>
      <c r="IS482" s="319"/>
      <c r="IT482" s="319"/>
      <c r="IU482" s="319"/>
      <c r="IV482" s="319"/>
      <c r="IW482" s="319"/>
      <c r="IX482" s="319"/>
      <c r="IY482" s="319"/>
      <c r="IZ482" s="319"/>
      <c r="JA482" s="319"/>
      <c r="JB482" s="319"/>
      <c r="JC482" s="319"/>
      <c r="JD482" s="319"/>
      <c r="JE482" s="319"/>
      <c r="JF482" s="319"/>
      <c r="JG482" s="319"/>
      <c r="JH482" s="319"/>
      <c r="JI482" s="319"/>
      <c r="JJ482" s="319"/>
      <c r="JK482" s="319"/>
      <c r="JL482" s="319"/>
      <c r="JM482" s="319"/>
      <c r="JN482" s="319"/>
      <c r="JO482" s="319"/>
      <c r="JP482" s="319"/>
      <c r="JQ482" s="319"/>
      <c r="JR482" s="319"/>
      <c r="JS482" s="319"/>
      <c r="JT482" s="319"/>
      <c r="JU482" s="319"/>
      <c r="JV482" s="319"/>
      <c r="JW482" s="319"/>
      <c r="JX482" s="319"/>
      <c r="JY482" s="319"/>
      <c r="JZ482" s="319"/>
      <c r="KA482" s="319"/>
      <c r="KB482" s="319"/>
      <c r="KC482" s="319"/>
      <c r="KD482" s="319"/>
      <c r="KE482" s="319"/>
      <c r="KF482" s="319"/>
      <c r="KG482" s="319"/>
      <c r="KH482" s="319"/>
      <c r="KI482" s="319"/>
      <c r="KJ482" s="319"/>
      <c r="KK482" s="319"/>
      <c r="KL482" s="319"/>
      <c r="KM482" s="319"/>
      <c r="KN482" s="319"/>
      <c r="KO482" s="319"/>
      <c r="KP482" s="319"/>
      <c r="KQ482" s="319"/>
      <c r="KR482" s="319"/>
      <c r="KS482" s="319"/>
      <c r="KT482" s="319"/>
      <c r="KU482" s="319"/>
      <c r="KV482" s="319"/>
      <c r="KW482" s="319"/>
      <c r="KX482" s="319"/>
      <c r="KY482" s="319"/>
      <c r="KZ482" s="319"/>
      <c r="LA482" s="319"/>
      <c r="LB482" s="319"/>
      <c r="LC482" s="319"/>
      <c r="LD482" s="319"/>
      <c r="LE482" s="319"/>
      <c r="LF482" s="319"/>
      <c r="LG482" s="319"/>
      <c r="LH482" s="319"/>
      <c r="LI482" s="319"/>
      <c r="LJ482" s="319"/>
      <c r="LK482" s="319"/>
      <c r="LL482" s="319"/>
      <c r="LM482" s="319"/>
      <c r="LN482" s="319"/>
      <c r="LO482" s="319"/>
      <c r="LP482" s="319"/>
      <c r="LQ482" s="319"/>
      <c r="LR482" s="319"/>
      <c r="LS482" s="319"/>
      <c r="LT482" s="319"/>
      <c r="LU482" s="319"/>
      <c r="LV482" s="319"/>
      <c r="LW482" s="319"/>
      <c r="LX482" s="319"/>
      <c r="LY482" s="319"/>
      <c r="LZ482" s="319"/>
      <c r="MA482" s="319"/>
      <c r="MB482" s="319"/>
      <c r="MC482" s="319"/>
      <c r="MD482" s="319"/>
      <c r="ME482" s="319"/>
      <c r="MF482" s="319"/>
      <c r="MG482" s="319"/>
      <c r="MH482" s="319"/>
      <c r="MI482" s="319"/>
      <c r="MJ482" s="319"/>
      <c r="MK482" s="319"/>
      <c r="ML482" s="319"/>
      <c r="MM482" s="319"/>
      <c r="MN482" s="319"/>
      <c r="MO482" s="319"/>
      <c r="MP482" s="319"/>
      <c r="MQ482" s="319"/>
      <c r="MS482" s="241"/>
      <c r="MT482" s="373">
        <f t="shared" si="638"/>
        <v>0</v>
      </c>
      <c r="MU482" s="365">
        <f t="shared" si="655"/>
        <v>0</v>
      </c>
      <c r="MV482" s="365">
        <f t="shared" si="625"/>
        <v>0</v>
      </c>
      <c r="MW482" s="365"/>
      <c r="MX482" s="365">
        <f t="shared" si="626"/>
        <v>0</v>
      </c>
      <c r="MY482" s="365"/>
      <c r="MZ482" s="365">
        <f t="shared" si="627"/>
        <v>0</v>
      </c>
      <c r="NA482" s="365"/>
      <c r="NB482" s="365">
        <f t="shared" si="628"/>
        <v>0</v>
      </c>
      <c r="NC482" s="365"/>
      <c r="ND482" s="365">
        <f t="shared" si="629"/>
        <v>0</v>
      </c>
      <c r="NE482" s="365"/>
      <c r="NF482" s="365">
        <f t="shared" si="630"/>
        <v>0</v>
      </c>
      <c r="NG482" s="365"/>
      <c r="NH482" s="365">
        <f t="shared" si="631"/>
        <v>0</v>
      </c>
      <c r="NI482" s="365"/>
      <c r="NJ482" s="365">
        <f t="shared" si="632"/>
        <v>0</v>
      </c>
      <c r="NK482" s="365"/>
      <c r="NL482" s="365">
        <f t="shared" si="639"/>
        <v>0</v>
      </c>
      <c r="NM482" s="366"/>
      <c r="NN482" s="370"/>
      <c r="NR482" s="318">
        <f t="shared" si="633"/>
        <v>0</v>
      </c>
      <c r="NS482" s="318">
        <f t="shared" si="634"/>
        <v>0</v>
      </c>
      <c r="NT482" s="318">
        <f t="shared" si="635"/>
        <v>0</v>
      </c>
    </row>
    <row r="483" spans="1:384" s="318" customFormat="1" ht="10.199999999999999" customHeight="1" x14ac:dyDescent="0.3">
      <c r="A483" s="25"/>
      <c r="B483" s="389"/>
      <c r="C483" s="424"/>
      <c r="D483" s="15"/>
      <c r="E483" s="106"/>
      <c r="F483" s="106"/>
      <c r="G483" s="106"/>
      <c r="H483" s="399"/>
      <c r="I483" s="381">
        <f>Prenoms!$B$26</f>
        <v>0</v>
      </c>
      <c r="J483" s="382"/>
      <c r="K483" s="382"/>
      <c r="L483" s="382"/>
      <c r="M483" s="382"/>
      <c r="N483" s="68" t="str">
        <f>IF(NL483&lt;&gt;0,"",IF(Conges!S60=0,"",Conges!S60))</f>
        <v/>
      </c>
      <c r="O483" s="69"/>
      <c r="P483" s="70"/>
      <c r="Q483" s="70"/>
      <c r="R483" s="70"/>
      <c r="S483" s="70"/>
      <c r="T483" s="70"/>
      <c r="U483" s="70"/>
      <c r="V483" s="71"/>
      <c r="W483" s="69"/>
      <c r="X483" s="70"/>
      <c r="Y483" s="70"/>
      <c r="Z483" s="70"/>
      <c r="AA483" s="70"/>
      <c r="AB483" s="70"/>
      <c r="AC483" s="70"/>
      <c r="AD483" s="71"/>
      <c r="AE483" s="69"/>
      <c r="AF483" s="70"/>
      <c r="AG483" s="70"/>
      <c r="AH483" s="70"/>
      <c r="AI483" s="70"/>
      <c r="AJ483" s="71"/>
      <c r="AK483" s="69"/>
      <c r="AL483" s="70"/>
      <c r="AM483" s="70"/>
      <c r="AN483" s="70"/>
      <c r="AO483" s="70"/>
      <c r="AP483" s="70"/>
      <c r="AQ483" s="70"/>
      <c r="AR483" s="70"/>
      <c r="AS483" s="70"/>
      <c r="AT483" s="71"/>
      <c r="AU483" s="69"/>
      <c r="AV483" s="70"/>
      <c r="AW483" s="70"/>
      <c r="AX483" s="70"/>
      <c r="AY483" s="70"/>
      <c r="AZ483" s="70"/>
      <c r="BA483" s="70"/>
      <c r="BB483" s="71"/>
      <c r="BC483" s="72">
        <f>IF(NL483&lt;&gt;0,(IF(Conges!S$60=0,0,3)),0)</f>
        <v>0</v>
      </c>
      <c r="BD483" s="417"/>
      <c r="BE483" s="392">
        <f>IF(OR(Conges!S$60="A",Conges!S$60="V"),Prenoms!L$26,NL483)</f>
        <v>0</v>
      </c>
      <c r="BF483" s="393"/>
      <c r="BG483" s="289"/>
      <c r="BH483" s="290">
        <f t="shared" si="618"/>
        <v>0</v>
      </c>
      <c r="BI483" s="291" t="str">
        <f t="shared" si="619"/>
        <v/>
      </c>
      <c r="BJ483" s="305">
        <v>0</v>
      </c>
      <c r="BK483" s="306">
        <f t="shared" si="636"/>
        <v>0</v>
      </c>
      <c r="BL483" s="307">
        <f t="shared" si="620"/>
        <v>0</v>
      </c>
      <c r="BM483" s="307">
        <f t="shared" si="621"/>
        <v>0</v>
      </c>
      <c r="BN483" s="307">
        <f>SUM('Heures Pointage'!$XD$19:$XE$19)</f>
        <v>0</v>
      </c>
      <c r="BO483" s="307">
        <f>SUM('Heures et Indemnites'!$XD$19:$XE$19)</f>
        <v>0</v>
      </c>
      <c r="BP483" s="308">
        <f t="shared" si="622"/>
        <v>0</v>
      </c>
      <c r="BQ483" s="308">
        <f>'Heures Pointage'!$YB$19</f>
        <v>0</v>
      </c>
      <c r="BR483" s="309">
        <f t="shared" ref="BR483" si="663">$BH$1078</f>
        <v>0</v>
      </c>
      <c r="BS483" s="150">
        <f>Prenoms!$C$26</f>
        <v>0</v>
      </c>
      <c r="BT483" s="153"/>
      <c r="BU483" s="323">
        <f>SUM('Heures et Indemnites'!$XD$19:$XE$19)</f>
        <v>0</v>
      </c>
      <c r="BV483" s="236">
        <f>SUM('Heures et Indemnites'!$XD$6:$XE$19)</f>
        <v>0</v>
      </c>
      <c r="BW483" s="323"/>
      <c r="BX483" s="236"/>
      <c r="BY483" s="319"/>
      <c r="BZ483" s="319"/>
      <c r="CA483" s="319"/>
      <c r="CB483" s="319"/>
      <c r="CC483" s="319"/>
      <c r="CD483" s="319"/>
      <c r="CE483" s="319"/>
      <c r="CF483" s="319"/>
      <c r="CG483" s="319"/>
      <c r="CH483" s="319"/>
      <c r="CI483" s="319"/>
      <c r="CJ483" s="319"/>
      <c r="CK483" s="319"/>
      <c r="CL483" s="319"/>
      <c r="CM483" s="319"/>
      <c r="CN483" s="319"/>
      <c r="CO483" s="319"/>
      <c r="CP483" s="319"/>
      <c r="CQ483" s="319"/>
      <c r="CR483" s="319"/>
      <c r="CS483" s="319"/>
      <c r="CT483" s="319"/>
      <c r="CU483" s="319"/>
      <c r="CV483" s="319"/>
      <c r="CW483" s="319"/>
      <c r="CX483" s="319"/>
      <c r="CY483" s="319"/>
      <c r="CZ483" s="319"/>
      <c r="DA483" s="319"/>
      <c r="DB483" s="319"/>
      <c r="DC483" s="319"/>
      <c r="DD483" s="319"/>
      <c r="DE483" s="319"/>
      <c r="DF483" s="319"/>
      <c r="DG483" s="319"/>
      <c r="DH483" s="319"/>
      <c r="DI483" s="319"/>
      <c r="DJ483" s="319"/>
      <c r="DK483" s="319"/>
      <c r="DL483" s="319"/>
      <c r="DM483" s="319"/>
      <c r="DN483" s="319"/>
      <c r="DO483" s="319"/>
      <c r="DP483" s="319"/>
      <c r="DQ483" s="319"/>
      <c r="DR483" s="319"/>
      <c r="DS483" s="319"/>
      <c r="DT483" s="319"/>
      <c r="DU483" s="319"/>
      <c r="DV483" s="319"/>
      <c r="DW483" s="319"/>
      <c r="DX483" s="319"/>
      <c r="DY483" s="319"/>
      <c r="DZ483" s="319"/>
      <c r="EA483" s="319"/>
      <c r="EB483" s="319"/>
      <c r="EC483" s="319"/>
      <c r="ED483" s="319"/>
      <c r="EE483" s="319"/>
      <c r="EF483" s="319"/>
      <c r="EG483" s="319"/>
      <c r="EH483" s="319"/>
      <c r="EI483" s="319"/>
      <c r="EJ483" s="319"/>
      <c r="EK483" s="319"/>
      <c r="EL483" s="319"/>
      <c r="EM483" s="319"/>
      <c r="EN483" s="319"/>
      <c r="EO483" s="319"/>
      <c r="EP483" s="319"/>
      <c r="EQ483" s="319"/>
      <c r="ER483" s="319"/>
      <c r="ES483" s="319"/>
      <c r="ET483" s="319"/>
      <c r="EU483" s="319"/>
      <c r="EV483" s="319"/>
      <c r="EW483" s="319"/>
      <c r="EX483" s="319"/>
      <c r="EY483" s="319"/>
      <c r="EZ483" s="319"/>
      <c r="FA483" s="319"/>
      <c r="FB483" s="319"/>
      <c r="FC483" s="319"/>
      <c r="FD483" s="319"/>
      <c r="FE483" s="319"/>
      <c r="FF483" s="319"/>
      <c r="FG483" s="319"/>
      <c r="FH483" s="319"/>
      <c r="FI483" s="319"/>
      <c r="FJ483" s="319"/>
      <c r="FK483" s="319"/>
      <c r="FL483" s="319"/>
      <c r="FM483" s="319"/>
      <c r="FN483" s="319"/>
      <c r="FO483" s="319"/>
      <c r="FP483" s="319"/>
      <c r="FQ483" s="319"/>
      <c r="FR483" s="319"/>
      <c r="FS483" s="319"/>
      <c r="FT483" s="319"/>
      <c r="FU483" s="319"/>
      <c r="FV483" s="319"/>
      <c r="FW483" s="319"/>
      <c r="FX483" s="319"/>
      <c r="FY483" s="319"/>
      <c r="FZ483" s="319"/>
      <c r="GA483" s="319"/>
      <c r="GB483" s="319"/>
      <c r="GC483" s="319"/>
      <c r="GD483" s="319"/>
      <c r="GE483" s="319"/>
      <c r="GF483" s="319"/>
      <c r="GG483" s="319"/>
      <c r="GH483" s="319"/>
      <c r="GI483" s="319"/>
      <c r="GJ483" s="319"/>
      <c r="GK483" s="319"/>
      <c r="GL483" s="319"/>
      <c r="GM483" s="319"/>
      <c r="GN483" s="319"/>
      <c r="GO483" s="319"/>
      <c r="GP483" s="319"/>
      <c r="GQ483" s="319"/>
      <c r="GR483" s="319"/>
      <c r="GS483" s="319"/>
      <c r="GT483" s="319"/>
      <c r="GU483" s="319"/>
      <c r="GV483" s="319"/>
      <c r="GW483" s="319"/>
      <c r="GX483" s="319"/>
      <c r="GY483" s="319"/>
      <c r="GZ483" s="319"/>
      <c r="HA483" s="319"/>
      <c r="HB483" s="319"/>
      <c r="HC483" s="319"/>
      <c r="HD483" s="319"/>
      <c r="HE483" s="319"/>
      <c r="HF483" s="319"/>
      <c r="HG483" s="319"/>
      <c r="HH483" s="319"/>
      <c r="HI483" s="319"/>
      <c r="HJ483" s="319"/>
      <c r="HK483" s="319"/>
      <c r="HL483" s="319"/>
      <c r="HM483" s="319"/>
      <c r="HN483" s="319"/>
      <c r="HO483" s="319"/>
      <c r="HP483" s="319"/>
      <c r="HQ483" s="319"/>
      <c r="HR483" s="319"/>
      <c r="HS483" s="319"/>
      <c r="HT483" s="319"/>
      <c r="HU483" s="319"/>
      <c r="HV483" s="319"/>
      <c r="HW483" s="319"/>
      <c r="HX483" s="319"/>
      <c r="HY483" s="319"/>
      <c r="HZ483" s="319"/>
      <c r="IA483" s="319"/>
      <c r="IB483" s="319"/>
      <c r="IC483" s="319"/>
      <c r="ID483" s="319"/>
      <c r="IE483" s="319"/>
      <c r="IF483" s="319"/>
      <c r="IG483" s="319"/>
      <c r="IH483" s="319"/>
      <c r="II483" s="319"/>
      <c r="IJ483" s="319"/>
      <c r="IK483" s="319"/>
      <c r="IL483" s="319"/>
      <c r="IM483" s="319"/>
      <c r="IN483" s="319"/>
      <c r="IO483" s="319"/>
      <c r="IP483" s="319"/>
      <c r="IQ483" s="319"/>
      <c r="IR483" s="319"/>
      <c r="IS483" s="319"/>
      <c r="IT483" s="319"/>
      <c r="IU483" s="319"/>
      <c r="IV483" s="319"/>
      <c r="IW483" s="319"/>
      <c r="IX483" s="319"/>
      <c r="IY483" s="319"/>
      <c r="IZ483" s="319"/>
      <c r="JA483" s="319"/>
      <c r="JB483" s="319"/>
      <c r="JC483" s="319"/>
      <c r="JD483" s="319"/>
      <c r="JE483" s="319"/>
      <c r="JF483" s="319"/>
      <c r="JG483" s="319"/>
      <c r="JH483" s="319"/>
      <c r="JI483" s="319"/>
      <c r="JJ483" s="319"/>
      <c r="JK483" s="319"/>
      <c r="JL483" s="319"/>
      <c r="JM483" s="319"/>
      <c r="JN483" s="319"/>
      <c r="JO483" s="319"/>
      <c r="JP483" s="319"/>
      <c r="JQ483" s="319"/>
      <c r="JR483" s="319"/>
      <c r="JS483" s="319"/>
      <c r="JT483" s="319"/>
      <c r="JU483" s="319"/>
      <c r="JV483" s="319"/>
      <c r="JW483" s="319"/>
      <c r="JX483" s="319"/>
      <c r="JY483" s="319"/>
      <c r="JZ483" s="319"/>
      <c r="KA483" s="319"/>
      <c r="KB483" s="319"/>
      <c r="KC483" s="319"/>
      <c r="KD483" s="319"/>
      <c r="KE483" s="319"/>
      <c r="KF483" s="319"/>
      <c r="KG483" s="319"/>
      <c r="KH483" s="319"/>
      <c r="KI483" s="319"/>
      <c r="KJ483" s="319"/>
      <c r="KK483" s="319"/>
      <c r="KL483" s="319"/>
      <c r="KM483" s="319"/>
      <c r="KN483" s="319"/>
      <c r="KO483" s="319"/>
      <c r="KP483" s="319"/>
      <c r="KQ483" s="319"/>
      <c r="KR483" s="319"/>
      <c r="KS483" s="319"/>
      <c r="KT483" s="319"/>
      <c r="KU483" s="319"/>
      <c r="KV483" s="319"/>
      <c r="KW483" s="319"/>
      <c r="KX483" s="319"/>
      <c r="KY483" s="319"/>
      <c r="KZ483" s="319"/>
      <c r="LA483" s="319"/>
      <c r="LB483" s="319"/>
      <c r="LC483" s="319"/>
      <c r="LD483" s="319"/>
      <c r="LE483" s="319"/>
      <c r="LF483" s="319"/>
      <c r="LG483" s="319"/>
      <c r="LH483" s="319"/>
      <c r="LI483" s="319"/>
      <c r="LJ483" s="319"/>
      <c r="LK483" s="319"/>
      <c r="LL483" s="319"/>
      <c r="LM483" s="319"/>
      <c r="LN483" s="319"/>
      <c r="LO483" s="319"/>
      <c r="LP483" s="319"/>
      <c r="LQ483" s="319"/>
      <c r="LR483" s="319"/>
      <c r="LS483" s="319"/>
      <c r="LT483" s="319"/>
      <c r="LU483" s="319"/>
      <c r="LV483" s="319"/>
      <c r="LW483" s="319"/>
      <c r="LX483" s="319"/>
      <c r="LY483" s="319"/>
      <c r="LZ483" s="319"/>
      <c r="MA483" s="319"/>
      <c r="MB483" s="319"/>
      <c r="MC483" s="319"/>
      <c r="MD483" s="319"/>
      <c r="ME483" s="319"/>
      <c r="MF483" s="319"/>
      <c r="MG483" s="319"/>
      <c r="MH483" s="319"/>
      <c r="MI483" s="319"/>
      <c r="MJ483" s="319"/>
      <c r="MK483" s="319"/>
      <c r="ML483" s="319"/>
      <c r="MM483" s="319"/>
      <c r="MN483" s="319"/>
      <c r="MO483" s="319"/>
      <c r="MP483" s="319"/>
      <c r="MQ483" s="319"/>
      <c r="MS483" s="241"/>
      <c r="MT483" s="362">
        <f t="shared" si="638"/>
        <v>0</v>
      </c>
      <c r="MU483" s="363">
        <f t="shared" si="655"/>
        <v>0</v>
      </c>
      <c r="MV483" s="363">
        <f t="shared" si="625"/>
        <v>0</v>
      </c>
      <c r="MW483" s="363"/>
      <c r="MX483" s="363">
        <f t="shared" si="626"/>
        <v>0</v>
      </c>
      <c r="MY483" s="363"/>
      <c r="MZ483" s="363">
        <f t="shared" si="627"/>
        <v>0</v>
      </c>
      <c r="NA483" s="363"/>
      <c r="NB483" s="363">
        <f t="shared" si="628"/>
        <v>0</v>
      </c>
      <c r="NC483" s="363"/>
      <c r="ND483" s="363">
        <f t="shared" si="629"/>
        <v>0</v>
      </c>
      <c r="NE483" s="363"/>
      <c r="NF483" s="363">
        <f t="shared" si="630"/>
        <v>0</v>
      </c>
      <c r="NG483" s="363"/>
      <c r="NH483" s="363">
        <f t="shared" si="631"/>
        <v>0</v>
      </c>
      <c r="NI483" s="363"/>
      <c r="NJ483" s="363">
        <f t="shared" si="632"/>
        <v>0</v>
      </c>
      <c r="NK483" s="363"/>
      <c r="NL483" s="363">
        <f t="shared" si="639"/>
        <v>0</v>
      </c>
      <c r="NM483" s="364"/>
      <c r="NN483" s="370"/>
      <c r="NR483" s="318">
        <f t="shared" si="633"/>
        <v>0</v>
      </c>
      <c r="NS483" s="318">
        <f t="shared" si="634"/>
        <v>0</v>
      </c>
      <c r="NT483" s="318">
        <f t="shared" si="635"/>
        <v>0</v>
      </c>
    </row>
    <row r="484" spans="1:384" s="318" customFormat="1" ht="10.199999999999999" customHeight="1" x14ac:dyDescent="0.3">
      <c r="A484" s="25"/>
      <c r="B484" s="389"/>
      <c r="C484" s="424"/>
      <c r="D484" s="15"/>
      <c r="E484" s="106"/>
      <c r="F484" s="106"/>
      <c r="G484" s="106"/>
      <c r="H484" s="399"/>
      <c r="I484" s="394">
        <f>Prenoms!$B$27</f>
        <v>0</v>
      </c>
      <c r="J484" s="395"/>
      <c r="K484" s="395"/>
      <c r="L484" s="395"/>
      <c r="M484" s="395"/>
      <c r="N484" s="81" t="str">
        <f>IF(NL484&lt;&gt;0,"",IF(Conges!S61=0,"",Conges!S61))</f>
        <v/>
      </c>
      <c r="O484" s="82"/>
      <c r="P484" s="83"/>
      <c r="Q484" s="83"/>
      <c r="R484" s="83"/>
      <c r="S484" s="83"/>
      <c r="T484" s="83"/>
      <c r="U484" s="83"/>
      <c r="V484" s="84"/>
      <c r="W484" s="82"/>
      <c r="X484" s="83"/>
      <c r="Y484" s="83"/>
      <c r="Z484" s="83"/>
      <c r="AA484" s="83"/>
      <c r="AB484" s="83"/>
      <c r="AC484" s="83"/>
      <c r="AD484" s="84"/>
      <c r="AE484" s="82"/>
      <c r="AF484" s="83"/>
      <c r="AG484" s="83"/>
      <c r="AH484" s="83"/>
      <c r="AI484" s="83"/>
      <c r="AJ484" s="84"/>
      <c r="AK484" s="82"/>
      <c r="AL484" s="83"/>
      <c r="AM484" s="83"/>
      <c r="AN484" s="83"/>
      <c r="AO484" s="83"/>
      <c r="AP484" s="83"/>
      <c r="AQ484" s="83"/>
      <c r="AR484" s="83"/>
      <c r="AS484" s="83"/>
      <c r="AT484" s="84"/>
      <c r="AU484" s="82"/>
      <c r="AV484" s="83"/>
      <c r="AW484" s="83"/>
      <c r="AX484" s="83"/>
      <c r="AY484" s="83"/>
      <c r="AZ484" s="83"/>
      <c r="BA484" s="83"/>
      <c r="BB484" s="84"/>
      <c r="BC484" s="85">
        <f>IF(NL484&lt;&gt;0,(IF(Conges!S$61=0,0,3)),0)</f>
        <v>0</v>
      </c>
      <c r="BD484" s="417"/>
      <c r="BE484" s="390">
        <f>IF(OR(Conges!S$61="A",Conges!S$61="V"),Prenoms!L$27,NL484)</f>
        <v>0</v>
      </c>
      <c r="BF484" s="391"/>
      <c r="BG484" s="286"/>
      <c r="BH484" s="287">
        <f t="shared" si="618"/>
        <v>0</v>
      </c>
      <c r="BI484" s="288" t="str">
        <f t="shared" si="619"/>
        <v/>
      </c>
      <c r="BJ484" s="300">
        <v>0</v>
      </c>
      <c r="BK484" s="301">
        <f t="shared" si="636"/>
        <v>0</v>
      </c>
      <c r="BL484" s="302">
        <f t="shared" si="620"/>
        <v>0</v>
      </c>
      <c r="BM484" s="302">
        <f t="shared" si="621"/>
        <v>0</v>
      </c>
      <c r="BN484" s="302">
        <f>SUM('Heures Pointage'!$YD$19:$YE$19)</f>
        <v>0</v>
      </c>
      <c r="BO484" s="302">
        <f>SUM('Heures et Indemnites'!$YD$19:$YE$19)</f>
        <v>0</v>
      </c>
      <c r="BP484" s="303">
        <f t="shared" si="622"/>
        <v>0</v>
      </c>
      <c r="BQ484" s="303">
        <f>'Heures Pointage'!$ZB$19</f>
        <v>0</v>
      </c>
      <c r="BR484" s="304">
        <f t="shared" ref="BR484" si="664">$BH$1079</f>
        <v>0</v>
      </c>
      <c r="BS484" s="149">
        <f>Prenoms!$C$27</f>
        <v>0</v>
      </c>
      <c r="BT484" s="180"/>
      <c r="BU484" s="324">
        <f>SUM('Heures et Indemnites'!$YD$19:$YE$19)</f>
        <v>0</v>
      </c>
      <c r="BV484" s="235">
        <f>SUM('Heures et Indemnites'!$YD$6:$YE$19)</f>
        <v>0</v>
      </c>
      <c r="BW484" s="324"/>
      <c r="BX484" s="235"/>
      <c r="BY484" s="319"/>
      <c r="BZ484" s="319"/>
      <c r="CA484" s="319"/>
      <c r="CB484" s="319"/>
      <c r="CC484" s="319"/>
      <c r="CD484" s="319"/>
      <c r="CE484" s="319"/>
      <c r="CF484" s="319"/>
      <c r="CG484" s="319"/>
      <c r="CH484" s="319"/>
      <c r="CI484" s="319"/>
      <c r="CJ484" s="319"/>
      <c r="CK484" s="319"/>
      <c r="CL484" s="319"/>
      <c r="CM484" s="319"/>
      <c r="CN484" s="319"/>
      <c r="CO484" s="319"/>
      <c r="CP484" s="319"/>
      <c r="CQ484" s="319"/>
      <c r="CR484" s="319"/>
      <c r="CS484" s="319"/>
      <c r="CT484" s="319"/>
      <c r="CU484" s="319"/>
      <c r="CV484" s="319"/>
      <c r="CW484" s="319"/>
      <c r="CX484" s="319"/>
      <c r="CY484" s="319"/>
      <c r="CZ484" s="319"/>
      <c r="DA484" s="319"/>
      <c r="DB484" s="319"/>
      <c r="DC484" s="319"/>
      <c r="DD484" s="319"/>
      <c r="DE484" s="319"/>
      <c r="DF484" s="319"/>
      <c r="DG484" s="319"/>
      <c r="DH484" s="319"/>
      <c r="DI484" s="319"/>
      <c r="DJ484" s="319"/>
      <c r="DK484" s="319"/>
      <c r="DL484" s="319"/>
      <c r="DM484" s="319"/>
      <c r="DN484" s="319"/>
      <c r="DO484" s="319"/>
      <c r="DP484" s="319"/>
      <c r="DQ484" s="319"/>
      <c r="DR484" s="319"/>
      <c r="DS484" s="319"/>
      <c r="DT484" s="319"/>
      <c r="DU484" s="319"/>
      <c r="DV484" s="319"/>
      <c r="DW484" s="319"/>
      <c r="DX484" s="319"/>
      <c r="DY484" s="319"/>
      <c r="DZ484" s="319"/>
      <c r="EA484" s="319"/>
      <c r="EB484" s="319"/>
      <c r="EC484" s="319"/>
      <c r="ED484" s="319"/>
      <c r="EE484" s="319"/>
      <c r="EF484" s="319"/>
      <c r="EG484" s="319"/>
      <c r="EH484" s="319"/>
      <c r="EI484" s="319"/>
      <c r="EJ484" s="319"/>
      <c r="EK484" s="319"/>
      <c r="EL484" s="319"/>
      <c r="EM484" s="319"/>
      <c r="EN484" s="319"/>
      <c r="EO484" s="319"/>
      <c r="EP484" s="319"/>
      <c r="EQ484" s="319"/>
      <c r="ER484" s="319"/>
      <c r="ES484" s="319"/>
      <c r="ET484" s="319"/>
      <c r="EU484" s="319"/>
      <c r="EV484" s="319"/>
      <c r="EW484" s="319"/>
      <c r="EX484" s="319"/>
      <c r="EY484" s="319"/>
      <c r="EZ484" s="319"/>
      <c r="FA484" s="319"/>
      <c r="FB484" s="319"/>
      <c r="FC484" s="319"/>
      <c r="FD484" s="319"/>
      <c r="FE484" s="319"/>
      <c r="FF484" s="319"/>
      <c r="FG484" s="319"/>
      <c r="FH484" s="319"/>
      <c r="FI484" s="319"/>
      <c r="FJ484" s="319"/>
      <c r="FK484" s="319"/>
      <c r="FL484" s="319"/>
      <c r="FM484" s="319"/>
      <c r="FN484" s="319"/>
      <c r="FO484" s="319"/>
      <c r="FP484" s="319"/>
      <c r="FQ484" s="319"/>
      <c r="FR484" s="319"/>
      <c r="FS484" s="319"/>
      <c r="FT484" s="319"/>
      <c r="FU484" s="319"/>
      <c r="FV484" s="319"/>
      <c r="FW484" s="319"/>
      <c r="FX484" s="319"/>
      <c r="FY484" s="319"/>
      <c r="FZ484" s="319"/>
      <c r="GA484" s="319"/>
      <c r="GB484" s="319"/>
      <c r="GC484" s="319"/>
      <c r="GD484" s="319"/>
      <c r="GE484" s="319"/>
      <c r="GF484" s="319"/>
      <c r="GG484" s="319"/>
      <c r="GH484" s="319"/>
      <c r="GI484" s="319"/>
      <c r="GJ484" s="319"/>
      <c r="GK484" s="319"/>
      <c r="GL484" s="319"/>
      <c r="GM484" s="319"/>
      <c r="GN484" s="319"/>
      <c r="GO484" s="319"/>
      <c r="GP484" s="319"/>
      <c r="GQ484" s="319"/>
      <c r="GR484" s="319"/>
      <c r="GS484" s="319"/>
      <c r="GT484" s="319"/>
      <c r="GU484" s="319"/>
      <c r="GV484" s="319"/>
      <c r="GW484" s="319"/>
      <c r="GX484" s="319"/>
      <c r="GY484" s="319"/>
      <c r="GZ484" s="319"/>
      <c r="HA484" s="319"/>
      <c r="HB484" s="319"/>
      <c r="HC484" s="319"/>
      <c r="HD484" s="319"/>
      <c r="HE484" s="319"/>
      <c r="HF484" s="319"/>
      <c r="HG484" s="319"/>
      <c r="HH484" s="319"/>
      <c r="HI484" s="319"/>
      <c r="HJ484" s="319"/>
      <c r="HK484" s="319"/>
      <c r="HL484" s="319"/>
      <c r="HM484" s="319"/>
      <c r="HN484" s="319"/>
      <c r="HO484" s="319"/>
      <c r="HP484" s="319"/>
      <c r="HQ484" s="319"/>
      <c r="HR484" s="319"/>
      <c r="HS484" s="319"/>
      <c r="HT484" s="319"/>
      <c r="HU484" s="319"/>
      <c r="HV484" s="319"/>
      <c r="HW484" s="319"/>
      <c r="HX484" s="319"/>
      <c r="HY484" s="319"/>
      <c r="HZ484" s="319"/>
      <c r="IA484" s="319"/>
      <c r="IB484" s="319"/>
      <c r="IC484" s="319"/>
      <c r="ID484" s="319"/>
      <c r="IE484" s="319"/>
      <c r="IF484" s="319"/>
      <c r="IG484" s="319"/>
      <c r="IH484" s="319"/>
      <c r="II484" s="319"/>
      <c r="IJ484" s="319"/>
      <c r="IK484" s="319"/>
      <c r="IL484" s="319"/>
      <c r="IM484" s="319"/>
      <c r="IN484" s="319"/>
      <c r="IO484" s="319"/>
      <c r="IP484" s="319"/>
      <c r="IQ484" s="319"/>
      <c r="IR484" s="319"/>
      <c r="IS484" s="319"/>
      <c r="IT484" s="319"/>
      <c r="IU484" s="319"/>
      <c r="IV484" s="319"/>
      <c r="IW484" s="319"/>
      <c r="IX484" s="319"/>
      <c r="IY484" s="319"/>
      <c r="IZ484" s="319"/>
      <c r="JA484" s="319"/>
      <c r="JB484" s="319"/>
      <c r="JC484" s="319"/>
      <c r="JD484" s="319"/>
      <c r="JE484" s="319"/>
      <c r="JF484" s="319"/>
      <c r="JG484" s="319"/>
      <c r="JH484" s="319"/>
      <c r="JI484" s="319"/>
      <c r="JJ484" s="319"/>
      <c r="JK484" s="319"/>
      <c r="JL484" s="319"/>
      <c r="JM484" s="319"/>
      <c r="JN484" s="319"/>
      <c r="JO484" s="319"/>
      <c r="JP484" s="319"/>
      <c r="JQ484" s="319"/>
      <c r="JR484" s="319"/>
      <c r="JS484" s="319"/>
      <c r="JT484" s="319"/>
      <c r="JU484" s="319"/>
      <c r="JV484" s="319"/>
      <c r="JW484" s="319"/>
      <c r="JX484" s="319"/>
      <c r="JY484" s="319"/>
      <c r="JZ484" s="319"/>
      <c r="KA484" s="319"/>
      <c r="KB484" s="319"/>
      <c r="KC484" s="319"/>
      <c r="KD484" s="319"/>
      <c r="KE484" s="319"/>
      <c r="KF484" s="319"/>
      <c r="KG484" s="319"/>
      <c r="KH484" s="319"/>
      <c r="KI484" s="319"/>
      <c r="KJ484" s="319"/>
      <c r="KK484" s="319"/>
      <c r="KL484" s="319"/>
      <c r="KM484" s="319"/>
      <c r="KN484" s="319"/>
      <c r="KO484" s="319"/>
      <c r="KP484" s="319"/>
      <c r="KQ484" s="319"/>
      <c r="KR484" s="319"/>
      <c r="KS484" s="319"/>
      <c r="KT484" s="319"/>
      <c r="KU484" s="319"/>
      <c r="KV484" s="319"/>
      <c r="KW484" s="319"/>
      <c r="KX484" s="319"/>
      <c r="KY484" s="319"/>
      <c r="KZ484" s="319"/>
      <c r="LA484" s="319"/>
      <c r="LB484" s="319"/>
      <c r="LC484" s="319"/>
      <c r="LD484" s="319"/>
      <c r="LE484" s="319"/>
      <c r="LF484" s="319"/>
      <c r="LG484" s="319"/>
      <c r="LH484" s="319"/>
      <c r="LI484" s="319"/>
      <c r="LJ484" s="319"/>
      <c r="LK484" s="319"/>
      <c r="LL484" s="319"/>
      <c r="LM484" s="319"/>
      <c r="LN484" s="319"/>
      <c r="LO484" s="319"/>
      <c r="LP484" s="319"/>
      <c r="LQ484" s="319"/>
      <c r="LR484" s="319"/>
      <c r="LS484" s="319"/>
      <c r="LT484" s="319"/>
      <c r="LU484" s="319"/>
      <c r="LV484" s="319"/>
      <c r="LW484" s="319"/>
      <c r="LX484" s="319"/>
      <c r="LY484" s="319"/>
      <c r="LZ484" s="319"/>
      <c r="MA484" s="319"/>
      <c r="MB484" s="319"/>
      <c r="MC484" s="319"/>
      <c r="MD484" s="319"/>
      <c r="ME484" s="319"/>
      <c r="MF484" s="319"/>
      <c r="MG484" s="319"/>
      <c r="MH484" s="319"/>
      <c r="MI484" s="319"/>
      <c r="MJ484" s="319"/>
      <c r="MK484" s="319"/>
      <c r="ML484" s="319"/>
      <c r="MM484" s="319"/>
      <c r="MN484" s="319"/>
      <c r="MO484" s="319"/>
      <c r="MP484" s="319"/>
      <c r="MQ484" s="319"/>
      <c r="MS484" s="241"/>
      <c r="MT484" s="373">
        <f t="shared" si="638"/>
        <v>0</v>
      </c>
      <c r="MU484" s="365">
        <f t="shared" si="655"/>
        <v>0</v>
      </c>
      <c r="MV484" s="365">
        <f t="shared" si="625"/>
        <v>0</v>
      </c>
      <c r="MW484" s="365"/>
      <c r="MX484" s="365">
        <f t="shared" si="626"/>
        <v>0</v>
      </c>
      <c r="MY484" s="365"/>
      <c r="MZ484" s="365">
        <f t="shared" si="627"/>
        <v>0</v>
      </c>
      <c r="NA484" s="365"/>
      <c r="NB484" s="365">
        <f t="shared" si="628"/>
        <v>0</v>
      </c>
      <c r="NC484" s="365"/>
      <c r="ND484" s="365">
        <f t="shared" si="629"/>
        <v>0</v>
      </c>
      <c r="NE484" s="365"/>
      <c r="NF484" s="365">
        <f t="shared" si="630"/>
        <v>0</v>
      </c>
      <c r="NG484" s="365"/>
      <c r="NH484" s="365">
        <f t="shared" si="631"/>
        <v>0</v>
      </c>
      <c r="NI484" s="365"/>
      <c r="NJ484" s="365">
        <f t="shared" si="632"/>
        <v>0</v>
      </c>
      <c r="NK484" s="365"/>
      <c r="NL484" s="365">
        <f t="shared" si="639"/>
        <v>0</v>
      </c>
      <c r="NM484" s="366"/>
      <c r="NN484" s="370"/>
      <c r="NR484" s="318">
        <f t="shared" si="633"/>
        <v>0</v>
      </c>
      <c r="NS484" s="318">
        <f t="shared" si="634"/>
        <v>0</v>
      </c>
      <c r="NT484" s="318">
        <f t="shared" si="635"/>
        <v>0</v>
      </c>
    </row>
    <row r="485" spans="1:384" s="318" customFormat="1" ht="10.199999999999999" customHeight="1" x14ac:dyDescent="0.3">
      <c r="A485" s="25"/>
      <c r="B485" s="389"/>
      <c r="C485" s="424"/>
      <c r="D485" s="15"/>
      <c r="E485" s="106"/>
      <c r="F485" s="106"/>
      <c r="G485" s="106"/>
      <c r="H485" s="399"/>
      <c r="I485" s="381">
        <f>Prenoms!$B$28</f>
        <v>0</v>
      </c>
      <c r="J485" s="382"/>
      <c r="K485" s="382"/>
      <c r="L485" s="382"/>
      <c r="M485" s="382"/>
      <c r="N485" s="68" t="str">
        <f>IF(NL485&lt;&gt;0,"",IF(Conges!S62=0,"",Conges!S62))</f>
        <v/>
      </c>
      <c r="O485" s="69"/>
      <c r="P485" s="70"/>
      <c r="Q485" s="70"/>
      <c r="R485" s="70"/>
      <c r="S485" s="70"/>
      <c r="T485" s="70"/>
      <c r="U485" s="70"/>
      <c r="V485" s="71"/>
      <c r="W485" s="69"/>
      <c r="X485" s="70"/>
      <c r="Y485" s="70"/>
      <c r="Z485" s="70"/>
      <c r="AA485" s="70"/>
      <c r="AB485" s="70"/>
      <c r="AC485" s="70"/>
      <c r="AD485" s="71"/>
      <c r="AE485" s="69"/>
      <c r="AF485" s="70"/>
      <c r="AG485" s="70"/>
      <c r="AH485" s="70"/>
      <c r="AI485" s="70"/>
      <c r="AJ485" s="71"/>
      <c r="AK485" s="69"/>
      <c r="AL485" s="70"/>
      <c r="AM485" s="70"/>
      <c r="AN485" s="70"/>
      <c r="AO485" s="70"/>
      <c r="AP485" s="70"/>
      <c r="AQ485" s="70"/>
      <c r="AR485" s="70"/>
      <c r="AS485" s="70"/>
      <c r="AT485" s="71"/>
      <c r="AU485" s="69"/>
      <c r="AV485" s="70"/>
      <c r="AW485" s="70"/>
      <c r="AX485" s="70"/>
      <c r="AY485" s="70"/>
      <c r="AZ485" s="70"/>
      <c r="BA485" s="70"/>
      <c r="BB485" s="71"/>
      <c r="BC485" s="72">
        <f>IF(NL485&lt;&gt;0,(IF(Conges!S$62=0,0,3)),0)</f>
        <v>0</v>
      </c>
      <c r="BD485" s="417"/>
      <c r="BE485" s="392">
        <f>IF(OR(Conges!S$62="A",Conges!S$62="V"),Prenoms!L$28,NL485)</f>
        <v>0</v>
      </c>
      <c r="BF485" s="393"/>
      <c r="BG485" s="289"/>
      <c r="BH485" s="290">
        <f t="shared" si="618"/>
        <v>0</v>
      </c>
      <c r="BI485" s="291" t="str">
        <f t="shared" si="619"/>
        <v/>
      </c>
      <c r="BJ485" s="305">
        <v>0</v>
      </c>
      <c r="BK485" s="306">
        <f t="shared" si="636"/>
        <v>0</v>
      </c>
      <c r="BL485" s="307">
        <f t="shared" si="620"/>
        <v>0</v>
      </c>
      <c r="BM485" s="307">
        <f t="shared" si="621"/>
        <v>0</v>
      </c>
      <c r="BN485" s="307">
        <f>SUM('Heures Pointage'!$ZD$19:$ZE$19)</f>
        <v>0</v>
      </c>
      <c r="BO485" s="307">
        <f>SUM('Heures et Indemnites'!$ZD$19:$ZE$19)</f>
        <v>0</v>
      </c>
      <c r="BP485" s="308">
        <f t="shared" si="622"/>
        <v>0</v>
      </c>
      <c r="BQ485" s="308">
        <f>'Heures Pointage'!$AAB$19</f>
        <v>0</v>
      </c>
      <c r="BR485" s="309">
        <f t="shared" ref="BR485" si="665">$BH$1080</f>
        <v>0</v>
      </c>
      <c r="BS485" s="150">
        <f>Prenoms!$C$28</f>
        <v>0</v>
      </c>
      <c r="BT485" s="153"/>
      <c r="BU485" s="323">
        <f>SUM('Heures et Indemnites'!$ZD$19:$ZE$19)</f>
        <v>0</v>
      </c>
      <c r="BV485" s="236">
        <f>SUM('Heures et Indemnites'!$ZD$6:$ZE$19)</f>
        <v>0</v>
      </c>
      <c r="BW485" s="323"/>
      <c r="BX485" s="236"/>
      <c r="BY485" s="319"/>
      <c r="BZ485" s="319"/>
      <c r="CA485" s="319"/>
      <c r="CB485" s="319"/>
      <c r="CC485" s="319"/>
      <c r="CD485" s="319"/>
      <c r="CE485" s="319"/>
      <c r="CF485" s="319"/>
      <c r="CG485" s="319"/>
      <c r="CH485" s="319"/>
      <c r="CI485" s="319"/>
      <c r="CJ485" s="319"/>
      <c r="CK485" s="319"/>
      <c r="CL485" s="319"/>
      <c r="CM485" s="319"/>
      <c r="CN485" s="319"/>
      <c r="CO485" s="319"/>
      <c r="CP485" s="319"/>
      <c r="CQ485" s="319"/>
      <c r="CR485" s="319"/>
      <c r="CS485" s="319"/>
      <c r="CT485" s="319"/>
      <c r="CU485" s="319"/>
      <c r="CV485" s="319"/>
      <c r="CW485" s="319"/>
      <c r="CX485" s="319"/>
      <c r="CY485" s="319"/>
      <c r="CZ485" s="319"/>
      <c r="DA485" s="319"/>
      <c r="DB485" s="319"/>
      <c r="DC485" s="319"/>
      <c r="DD485" s="319"/>
      <c r="DE485" s="319"/>
      <c r="DF485" s="319"/>
      <c r="DG485" s="319"/>
      <c r="DH485" s="319"/>
      <c r="DI485" s="319"/>
      <c r="DJ485" s="319"/>
      <c r="DK485" s="319"/>
      <c r="DL485" s="319"/>
      <c r="DM485" s="319"/>
      <c r="DN485" s="319"/>
      <c r="DO485" s="319"/>
      <c r="DP485" s="319"/>
      <c r="DQ485" s="319"/>
      <c r="DR485" s="319"/>
      <c r="DS485" s="319"/>
      <c r="DT485" s="319"/>
      <c r="DU485" s="319"/>
      <c r="DV485" s="319"/>
      <c r="DW485" s="319"/>
      <c r="DX485" s="319"/>
      <c r="DY485" s="319"/>
      <c r="DZ485" s="319"/>
      <c r="EA485" s="319"/>
      <c r="EB485" s="319"/>
      <c r="EC485" s="319"/>
      <c r="ED485" s="319"/>
      <c r="EE485" s="319"/>
      <c r="EF485" s="319"/>
      <c r="EG485" s="319"/>
      <c r="EH485" s="319"/>
      <c r="EI485" s="319"/>
      <c r="EJ485" s="319"/>
      <c r="EK485" s="319"/>
      <c r="EL485" s="319"/>
      <c r="EM485" s="319"/>
      <c r="EN485" s="319"/>
      <c r="EO485" s="319"/>
      <c r="EP485" s="319"/>
      <c r="EQ485" s="319"/>
      <c r="ER485" s="319"/>
      <c r="ES485" s="319"/>
      <c r="ET485" s="319"/>
      <c r="EU485" s="319"/>
      <c r="EV485" s="319"/>
      <c r="EW485" s="319"/>
      <c r="EX485" s="319"/>
      <c r="EY485" s="319"/>
      <c r="EZ485" s="319"/>
      <c r="FA485" s="319"/>
      <c r="FB485" s="319"/>
      <c r="FC485" s="319"/>
      <c r="FD485" s="319"/>
      <c r="FE485" s="319"/>
      <c r="FF485" s="319"/>
      <c r="FG485" s="319"/>
      <c r="FH485" s="319"/>
      <c r="FI485" s="319"/>
      <c r="FJ485" s="319"/>
      <c r="FK485" s="319"/>
      <c r="FL485" s="319"/>
      <c r="FM485" s="319"/>
      <c r="FN485" s="319"/>
      <c r="FO485" s="319"/>
      <c r="FP485" s="319"/>
      <c r="FQ485" s="319"/>
      <c r="FR485" s="319"/>
      <c r="FS485" s="319"/>
      <c r="FT485" s="319"/>
      <c r="FU485" s="319"/>
      <c r="FV485" s="319"/>
      <c r="FW485" s="319"/>
      <c r="FX485" s="319"/>
      <c r="FY485" s="319"/>
      <c r="FZ485" s="319"/>
      <c r="GA485" s="319"/>
      <c r="GB485" s="319"/>
      <c r="GC485" s="319"/>
      <c r="GD485" s="319"/>
      <c r="GE485" s="319"/>
      <c r="GF485" s="319"/>
      <c r="GG485" s="319"/>
      <c r="GH485" s="319"/>
      <c r="GI485" s="319"/>
      <c r="GJ485" s="319"/>
      <c r="GK485" s="319"/>
      <c r="GL485" s="319"/>
      <c r="GM485" s="319"/>
      <c r="GN485" s="319"/>
      <c r="GO485" s="319"/>
      <c r="GP485" s="319"/>
      <c r="GQ485" s="319"/>
      <c r="GR485" s="319"/>
      <c r="GS485" s="319"/>
      <c r="GT485" s="319"/>
      <c r="GU485" s="319"/>
      <c r="GV485" s="319"/>
      <c r="GW485" s="319"/>
      <c r="GX485" s="319"/>
      <c r="GY485" s="319"/>
      <c r="GZ485" s="319"/>
      <c r="HA485" s="319"/>
      <c r="HB485" s="319"/>
      <c r="HC485" s="319"/>
      <c r="HD485" s="319"/>
      <c r="HE485" s="319"/>
      <c r="HF485" s="319"/>
      <c r="HG485" s="319"/>
      <c r="HH485" s="319"/>
      <c r="HI485" s="319"/>
      <c r="HJ485" s="319"/>
      <c r="HK485" s="319"/>
      <c r="HL485" s="319"/>
      <c r="HM485" s="319"/>
      <c r="HN485" s="319"/>
      <c r="HO485" s="319"/>
      <c r="HP485" s="319"/>
      <c r="HQ485" s="319"/>
      <c r="HR485" s="319"/>
      <c r="HS485" s="319"/>
      <c r="HT485" s="319"/>
      <c r="HU485" s="319"/>
      <c r="HV485" s="319"/>
      <c r="HW485" s="319"/>
      <c r="HX485" s="319"/>
      <c r="HY485" s="319"/>
      <c r="HZ485" s="319"/>
      <c r="IA485" s="319"/>
      <c r="IB485" s="319"/>
      <c r="IC485" s="319"/>
      <c r="ID485" s="319"/>
      <c r="IE485" s="319"/>
      <c r="IF485" s="319"/>
      <c r="IG485" s="319"/>
      <c r="IH485" s="319"/>
      <c r="II485" s="319"/>
      <c r="IJ485" s="319"/>
      <c r="IK485" s="319"/>
      <c r="IL485" s="319"/>
      <c r="IM485" s="319"/>
      <c r="IN485" s="319"/>
      <c r="IO485" s="319"/>
      <c r="IP485" s="319"/>
      <c r="IQ485" s="319"/>
      <c r="IR485" s="319"/>
      <c r="IS485" s="319"/>
      <c r="IT485" s="319"/>
      <c r="IU485" s="319"/>
      <c r="IV485" s="319"/>
      <c r="IW485" s="319"/>
      <c r="IX485" s="319"/>
      <c r="IY485" s="319"/>
      <c r="IZ485" s="319"/>
      <c r="JA485" s="319"/>
      <c r="JB485" s="319"/>
      <c r="JC485" s="319"/>
      <c r="JD485" s="319"/>
      <c r="JE485" s="319"/>
      <c r="JF485" s="319"/>
      <c r="JG485" s="319"/>
      <c r="JH485" s="319"/>
      <c r="JI485" s="319"/>
      <c r="JJ485" s="319"/>
      <c r="JK485" s="319"/>
      <c r="JL485" s="319"/>
      <c r="JM485" s="319"/>
      <c r="JN485" s="319"/>
      <c r="JO485" s="319"/>
      <c r="JP485" s="319"/>
      <c r="JQ485" s="319"/>
      <c r="JR485" s="319"/>
      <c r="JS485" s="319"/>
      <c r="JT485" s="319"/>
      <c r="JU485" s="319"/>
      <c r="JV485" s="319"/>
      <c r="JW485" s="319"/>
      <c r="JX485" s="319"/>
      <c r="JY485" s="319"/>
      <c r="JZ485" s="319"/>
      <c r="KA485" s="319"/>
      <c r="KB485" s="319"/>
      <c r="KC485" s="319"/>
      <c r="KD485" s="319"/>
      <c r="KE485" s="319"/>
      <c r="KF485" s="319"/>
      <c r="KG485" s="319"/>
      <c r="KH485" s="319"/>
      <c r="KI485" s="319"/>
      <c r="KJ485" s="319"/>
      <c r="KK485" s="319"/>
      <c r="KL485" s="319"/>
      <c r="KM485" s="319"/>
      <c r="KN485" s="319"/>
      <c r="KO485" s="319"/>
      <c r="KP485" s="319"/>
      <c r="KQ485" s="319"/>
      <c r="KR485" s="319"/>
      <c r="KS485" s="319"/>
      <c r="KT485" s="319"/>
      <c r="KU485" s="319"/>
      <c r="KV485" s="319"/>
      <c r="KW485" s="319"/>
      <c r="KX485" s="319"/>
      <c r="KY485" s="319"/>
      <c r="KZ485" s="319"/>
      <c r="LA485" s="319"/>
      <c r="LB485" s="319"/>
      <c r="LC485" s="319"/>
      <c r="LD485" s="319"/>
      <c r="LE485" s="319"/>
      <c r="LF485" s="319"/>
      <c r="LG485" s="319"/>
      <c r="LH485" s="319"/>
      <c r="LI485" s="319"/>
      <c r="LJ485" s="319"/>
      <c r="LK485" s="319"/>
      <c r="LL485" s="319"/>
      <c r="LM485" s="319"/>
      <c r="LN485" s="319"/>
      <c r="LO485" s="319"/>
      <c r="LP485" s="319"/>
      <c r="LQ485" s="319"/>
      <c r="LR485" s="319"/>
      <c r="LS485" s="319"/>
      <c r="LT485" s="319"/>
      <c r="LU485" s="319"/>
      <c r="LV485" s="319"/>
      <c r="LW485" s="319"/>
      <c r="LX485" s="319"/>
      <c r="LY485" s="319"/>
      <c r="LZ485" s="319"/>
      <c r="MA485" s="319"/>
      <c r="MB485" s="319"/>
      <c r="MC485" s="319"/>
      <c r="MD485" s="319"/>
      <c r="ME485" s="319"/>
      <c r="MF485" s="319"/>
      <c r="MG485" s="319"/>
      <c r="MH485" s="319"/>
      <c r="MI485" s="319"/>
      <c r="MJ485" s="319"/>
      <c r="MK485" s="319"/>
      <c r="ML485" s="319"/>
      <c r="MM485" s="319"/>
      <c r="MN485" s="319"/>
      <c r="MO485" s="319"/>
      <c r="MP485" s="319"/>
      <c r="MQ485" s="319"/>
      <c r="MS485" s="241"/>
      <c r="MT485" s="362">
        <f t="shared" si="638"/>
        <v>0</v>
      </c>
      <c r="MU485" s="363">
        <f t="shared" si="655"/>
        <v>0</v>
      </c>
      <c r="MV485" s="363">
        <f t="shared" si="625"/>
        <v>0</v>
      </c>
      <c r="MW485" s="363"/>
      <c r="MX485" s="363">
        <f t="shared" si="626"/>
        <v>0</v>
      </c>
      <c r="MY485" s="363"/>
      <c r="MZ485" s="363">
        <f t="shared" si="627"/>
        <v>0</v>
      </c>
      <c r="NA485" s="363"/>
      <c r="NB485" s="363">
        <f t="shared" si="628"/>
        <v>0</v>
      </c>
      <c r="NC485" s="363"/>
      <c r="ND485" s="363">
        <f t="shared" si="629"/>
        <v>0</v>
      </c>
      <c r="NE485" s="363"/>
      <c r="NF485" s="363">
        <f t="shared" si="630"/>
        <v>0</v>
      </c>
      <c r="NG485" s="363"/>
      <c r="NH485" s="363">
        <f t="shared" si="631"/>
        <v>0</v>
      </c>
      <c r="NI485" s="363"/>
      <c r="NJ485" s="363">
        <f t="shared" si="632"/>
        <v>0</v>
      </c>
      <c r="NK485" s="363"/>
      <c r="NL485" s="363">
        <f t="shared" si="639"/>
        <v>0</v>
      </c>
      <c r="NM485" s="364"/>
      <c r="NN485" s="370"/>
      <c r="NR485" s="318">
        <f t="shared" si="633"/>
        <v>0</v>
      </c>
      <c r="NS485" s="318">
        <f t="shared" si="634"/>
        <v>0</v>
      </c>
      <c r="NT485" s="318">
        <f t="shared" si="635"/>
        <v>0</v>
      </c>
    </row>
    <row r="486" spans="1:384" s="318" customFormat="1" ht="10.199999999999999" customHeight="1" x14ac:dyDescent="0.3">
      <c r="A486" s="25"/>
      <c r="B486" s="389"/>
      <c r="C486" s="424"/>
      <c r="D486" s="15"/>
      <c r="E486" s="106"/>
      <c r="F486" s="106"/>
      <c r="G486" s="106"/>
      <c r="H486" s="399"/>
      <c r="I486" s="394">
        <f>Prenoms!$B$29</f>
        <v>0</v>
      </c>
      <c r="J486" s="395"/>
      <c r="K486" s="395"/>
      <c r="L486" s="395"/>
      <c r="M486" s="395"/>
      <c r="N486" s="81" t="str">
        <f>IF(NL486&lt;&gt;0,"",IF(Conges!S63=0,"",Conges!S63))</f>
        <v/>
      </c>
      <c r="O486" s="82"/>
      <c r="P486" s="83"/>
      <c r="Q486" s="83"/>
      <c r="R486" s="83"/>
      <c r="S486" s="83"/>
      <c r="T486" s="83"/>
      <c r="U486" s="83"/>
      <c r="V486" s="84"/>
      <c r="W486" s="82"/>
      <c r="X486" s="83"/>
      <c r="Y486" s="83"/>
      <c r="Z486" s="83"/>
      <c r="AA486" s="83"/>
      <c r="AB486" s="83"/>
      <c r="AC486" s="83"/>
      <c r="AD486" s="84"/>
      <c r="AE486" s="82"/>
      <c r="AF486" s="83"/>
      <c r="AG486" s="83"/>
      <c r="AH486" s="83"/>
      <c r="AI486" s="83"/>
      <c r="AJ486" s="84"/>
      <c r="AK486" s="82"/>
      <c r="AL486" s="83"/>
      <c r="AM486" s="83"/>
      <c r="AN486" s="83"/>
      <c r="AO486" s="83"/>
      <c r="AP486" s="83"/>
      <c r="AQ486" s="83"/>
      <c r="AR486" s="83"/>
      <c r="AS486" s="83"/>
      <c r="AT486" s="84"/>
      <c r="AU486" s="82"/>
      <c r="AV486" s="83"/>
      <c r="AW486" s="83"/>
      <c r="AX486" s="83"/>
      <c r="AY486" s="83"/>
      <c r="AZ486" s="83"/>
      <c r="BA486" s="83"/>
      <c r="BB486" s="84"/>
      <c r="BC486" s="85">
        <f>IF(NL486&lt;&gt;0,(IF(Conges!S$63=0,0,3)),0)</f>
        <v>0</v>
      </c>
      <c r="BD486" s="417"/>
      <c r="BE486" s="390">
        <f>IF(OR(Conges!S$63="A",Conges!S$63="V"),Prenoms!L$29,NL486)</f>
        <v>0</v>
      </c>
      <c r="BF486" s="391"/>
      <c r="BG486" s="286"/>
      <c r="BH486" s="287">
        <f t="shared" si="618"/>
        <v>0</v>
      </c>
      <c r="BI486" s="288" t="str">
        <f t="shared" si="619"/>
        <v/>
      </c>
      <c r="BJ486" s="300">
        <v>0</v>
      </c>
      <c r="BK486" s="301">
        <f t="shared" si="636"/>
        <v>0</v>
      </c>
      <c r="BL486" s="302">
        <f t="shared" si="620"/>
        <v>0</v>
      </c>
      <c r="BM486" s="302">
        <f t="shared" si="621"/>
        <v>0</v>
      </c>
      <c r="BN486" s="302">
        <f>SUM('Heures Pointage'!$AAD$19:$AAE$19)</f>
        <v>0</v>
      </c>
      <c r="BO486" s="302">
        <f>SUM('Heures et Indemnites'!$AAD$19:$AAE$19)</f>
        <v>0</v>
      </c>
      <c r="BP486" s="303">
        <f t="shared" si="622"/>
        <v>0</v>
      </c>
      <c r="BQ486" s="303">
        <f>'Heures Pointage'!$ABB$19</f>
        <v>0</v>
      </c>
      <c r="BR486" s="304">
        <f t="shared" ref="BR486" si="666">$BH$1081</f>
        <v>0</v>
      </c>
      <c r="BS486" s="149">
        <f>Prenoms!$C$29</f>
        <v>0</v>
      </c>
      <c r="BT486" s="180"/>
      <c r="BU486" s="324">
        <f>SUM('Heures et Indemnites'!$AAD$19:$AAE$19)</f>
        <v>0</v>
      </c>
      <c r="BV486" s="235">
        <f>SUM('Heures et Indemnites'!$AAD$6:$AAE$19)</f>
        <v>0</v>
      </c>
      <c r="BW486" s="324"/>
      <c r="BX486" s="235"/>
      <c r="BY486" s="319"/>
      <c r="BZ486" s="319"/>
      <c r="CA486" s="319"/>
      <c r="CB486" s="319"/>
      <c r="CC486" s="319"/>
      <c r="CD486" s="319"/>
      <c r="CE486" s="319"/>
      <c r="CF486" s="319"/>
      <c r="CG486" s="319"/>
      <c r="CH486" s="319"/>
      <c r="CI486" s="319"/>
      <c r="CJ486" s="319"/>
      <c r="CK486" s="319"/>
      <c r="CL486" s="319"/>
      <c r="CM486" s="319"/>
      <c r="CN486" s="319"/>
      <c r="CO486" s="319"/>
      <c r="CP486" s="319"/>
      <c r="CQ486" s="319"/>
      <c r="CR486" s="319"/>
      <c r="CS486" s="319"/>
      <c r="CT486" s="319"/>
      <c r="CU486" s="319"/>
      <c r="CV486" s="319"/>
      <c r="CW486" s="319"/>
      <c r="CX486" s="319"/>
      <c r="CY486" s="319"/>
      <c r="CZ486" s="319"/>
      <c r="DA486" s="319"/>
      <c r="DB486" s="319"/>
      <c r="DC486" s="319"/>
      <c r="DD486" s="319"/>
      <c r="DE486" s="319"/>
      <c r="DF486" s="319"/>
      <c r="DG486" s="319"/>
      <c r="DH486" s="319"/>
      <c r="DI486" s="319"/>
      <c r="DJ486" s="319"/>
      <c r="DK486" s="319"/>
      <c r="DL486" s="319"/>
      <c r="DM486" s="319"/>
      <c r="DN486" s="319"/>
      <c r="DO486" s="319"/>
      <c r="DP486" s="319"/>
      <c r="DQ486" s="319"/>
      <c r="DR486" s="319"/>
      <c r="DS486" s="319"/>
      <c r="DT486" s="319"/>
      <c r="DU486" s="319"/>
      <c r="DV486" s="319"/>
      <c r="DW486" s="319"/>
      <c r="DX486" s="319"/>
      <c r="DY486" s="319"/>
      <c r="DZ486" s="319"/>
      <c r="EA486" s="319"/>
      <c r="EB486" s="319"/>
      <c r="EC486" s="319"/>
      <c r="ED486" s="319"/>
      <c r="EE486" s="319"/>
      <c r="EF486" s="319"/>
      <c r="EG486" s="319"/>
      <c r="EH486" s="319"/>
      <c r="EI486" s="319"/>
      <c r="EJ486" s="319"/>
      <c r="EK486" s="319"/>
      <c r="EL486" s="319"/>
      <c r="EM486" s="319"/>
      <c r="EN486" s="319"/>
      <c r="EO486" s="319"/>
      <c r="EP486" s="319"/>
      <c r="EQ486" s="319"/>
      <c r="ER486" s="319"/>
      <c r="ES486" s="319"/>
      <c r="ET486" s="319"/>
      <c r="EU486" s="319"/>
      <c r="EV486" s="319"/>
      <c r="EW486" s="319"/>
      <c r="EX486" s="319"/>
      <c r="EY486" s="319"/>
      <c r="EZ486" s="319"/>
      <c r="FA486" s="319"/>
      <c r="FB486" s="319"/>
      <c r="FC486" s="319"/>
      <c r="FD486" s="319"/>
      <c r="FE486" s="319"/>
      <c r="FF486" s="319"/>
      <c r="FG486" s="319"/>
      <c r="FH486" s="319"/>
      <c r="FI486" s="319"/>
      <c r="FJ486" s="319"/>
      <c r="FK486" s="319"/>
      <c r="FL486" s="319"/>
      <c r="FM486" s="319"/>
      <c r="FN486" s="319"/>
      <c r="FO486" s="319"/>
      <c r="FP486" s="319"/>
      <c r="FQ486" s="319"/>
      <c r="FR486" s="319"/>
      <c r="FS486" s="319"/>
      <c r="FT486" s="319"/>
      <c r="FU486" s="319"/>
      <c r="FV486" s="319"/>
      <c r="FW486" s="319"/>
      <c r="FX486" s="319"/>
      <c r="FY486" s="319"/>
      <c r="FZ486" s="319"/>
      <c r="GA486" s="319"/>
      <c r="GB486" s="319"/>
      <c r="GC486" s="319"/>
      <c r="GD486" s="319"/>
      <c r="GE486" s="319"/>
      <c r="GF486" s="319"/>
      <c r="GG486" s="319"/>
      <c r="GH486" s="319"/>
      <c r="GI486" s="319"/>
      <c r="GJ486" s="319"/>
      <c r="GK486" s="319"/>
      <c r="GL486" s="319"/>
      <c r="GM486" s="319"/>
      <c r="GN486" s="319"/>
      <c r="GO486" s="319"/>
      <c r="GP486" s="319"/>
      <c r="GQ486" s="319"/>
      <c r="GR486" s="319"/>
      <c r="GS486" s="319"/>
      <c r="GT486" s="319"/>
      <c r="GU486" s="319"/>
      <c r="GV486" s="319"/>
      <c r="GW486" s="319"/>
      <c r="GX486" s="319"/>
      <c r="GY486" s="319"/>
      <c r="GZ486" s="319"/>
      <c r="HA486" s="319"/>
      <c r="HB486" s="319"/>
      <c r="HC486" s="319"/>
      <c r="HD486" s="319"/>
      <c r="HE486" s="319"/>
      <c r="HF486" s="319"/>
      <c r="HG486" s="319"/>
      <c r="HH486" s="319"/>
      <c r="HI486" s="319"/>
      <c r="HJ486" s="319"/>
      <c r="HK486" s="319"/>
      <c r="HL486" s="319"/>
      <c r="HM486" s="319"/>
      <c r="HN486" s="319"/>
      <c r="HO486" s="319"/>
      <c r="HP486" s="319"/>
      <c r="HQ486" s="319"/>
      <c r="HR486" s="319"/>
      <c r="HS486" s="319"/>
      <c r="HT486" s="319"/>
      <c r="HU486" s="319"/>
      <c r="HV486" s="319"/>
      <c r="HW486" s="319"/>
      <c r="HX486" s="319"/>
      <c r="HY486" s="319"/>
      <c r="HZ486" s="319"/>
      <c r="IA486" s="319"/>
      <c r="IB486" s="319"/>
      <c r="IC486" s="319"/>
      <c r="ID486" s="319"/>
      <c r="IE486" s="319"/>
      <c r="IF486" s="319"/>
      <c r="IG486" s="319"/>
      <c r="IH486" s="319"/>
      <c r="II486" s="319"/>
      <c r="IJ486" s="319"/>
      <c r="IK486" s="319"/>
      <c r="IL486" s="319"/>
      <c r="IM486" s="319"/>
      <c r="IN486" s="319"/>
      <c r="IO486" s="319"/>
      <c r="IP486" s="319"/>
      <c r="IQ486" s="319"/>
      <c r="IR486" s="319"/>
      <c r="IS486" s="319"/>
      <c r="IT486" s="319"/>
      <c r="IU486" s="319"/>
      <c r="IV486" s="319"/>
      <c r="IW486" s="319"/>
      <c r="IX486" s="319"/>
      <c r="IY486" s="319"/>
      <c r="IZ486" s="319"/>
      <c r="JA486" s="319"/>
      <c r="JB486" s="319"/>
      <c r="JC486" s="319"/>
      <c r="JD486" s="319"/>
      <c r="JE486" s="319"/>
      <c r="JF486" s="319"/>
      <c r="JG486" s="319"/>
      <c r="JH486" s="319"/>
      <c r="JI486" s="319"/>
      <c r="JJ486" s="319"/>
      <c r="JK486" s="319"/>
      <c r="JL486" s="319"/>
      <c r="JM486" s="319"/>
      <c r="JN486" s="319"/>
      <c r="JO486" s="319"/>
      <c r="JP486" s="319"/>
      <c r="JQ486" s="319"/>
      <c r="JR486" s="319"/>
      <c r="JS486" s="319"/>
      <c r="JT486" s="319"/>
      <c r="JU486" s="319"/>
      <c r="JV486" s="319"/>
      <c r="JW486" s="319"/>
      <c r="JX486" s="319"/>
      <c r="JY486" s="319"/>
      <c r="JZ486" s="319"/>
      <c r="KA486" s="319"/>
      <c r="KB486" s="319"/>
      <c r="KC486" s="319"/>
      <c r="KD486" s="319"/>
      <c r="KE486" s="319"/>
      <c r="KF486" s="319"/>
      <c r="KG486" s="319"/>
      <c r="KH486" s="319"/>
      <c r="KI486" s="319"/>
      <c r="KJ486" s="319"/>
      <c r="KK486" s="319"/>
      <c r="KL486" s="319"/>
      <c r="KM486" s="319"/>
      <c r="KN486" s="319"/>
      <c r="KO486" s="319"/>
      <c r="KP486" s="319"/>
      <c r="KQ486" s="319"/>
      <c r="KR486" s="319"/>
      <c r="KS486" s="319"/>
      <c r="KT486" s="319"/>
      <c r="KU486" s="319"/>
      <c r="KV486" s="319"/>
      <c r="KW486" s="319"/>
      <c r="KX486" s="319"/>
      <c r="KY486" s="319"/>
      <c r="KZ486" s="319"/>
      <c r="LA486" s="319"/>
      <c r="LB486" s="319"/>
      <c r="LC486" s="319"/>
      <c r="LD486" s="319"/>
      <c r="LE486" s="319"/>
      <c r="LF486" s="319"/>
      <c r="LG486" s="319"/>
      <c r="LH486" s="319"/>
      <c r="LI486" s="319"/>
      <c r="LJ486" s="319"/>
      <c r="LK486" s="319"/>
      <c r="LL486" s="319"/>
      <c r="LM486" s="319"/>
      <c r="LN486" s="319"/>
      <c r="LO486" s="319"/>
      <c r="LP486" s="319"/>
      <c r="LQ486" s="319"/>
      <c r="LR486" s="319"/>
      <c r="LS486" s="319"/>
      <c r="LT486" s="319"/>
      <c r="LU486" s="319"/>
      <c r="LV486" s="319"/>
      <c r="LW486" s="319"/>
      <c r="LX486" s="319"/>
      <c r="LY486" s="319"/>
      <c r="LZ486" s="319"/>
      <c r="MA486" s="319"/>
      <c r="MB486" s="319"/>
      <c r="MC486" s="319"/>
      <c r="MD486" s="319"/>
      <c r="ME486" s="319"/>
      <c r="MF486" s="319"/>
      <c r="MG486" s="319"/>
      <c r="MH486" s="319"/>
      <c r="MI486" s="319"/>
      <c r="MJ486" s="319"/>
      <c r="MK486" s="319"/>
      <c r="ML486" s="319"/>
      <c r="MM486" s="319"/>
      <c r="MN486" s="319"/>
      <c r="MO486" s="319"/>
      <c r="MP486" s="319"/>
      <c r="MQ486" s="319"/>
      <c r="MS486" s="241"/>
      <c r="MT486" s="373">
        <f t="shared" si="638"/>
        <v>0</v>
      </c>
      <c r="MU486" s="365">
        <f t="shared" si="655"/>
        <v>0</v>
      </c>
      <c r="MV486" s="365">
        <f t="shared" si="625"/>
        <v>0</v>
      </c>
      <c r="MW486" s="365"/>
      <c r="MX486" s="365">
        <f t="shared" si="626"/>
        <v>0</v>
      </c>
      <c r="MY486" s="365"/>
      <c r="MZ486" s="365">
        <f t="shared" si="627"/>
        <v>0</v>
      </c>
      <c r="NA486" s="365"/>
      <c r="NB486" s="365">
        <f t="shared" si="628"/>
        <v>0</v>
      </c>
      <c r="NC486" s="365"/>
      <c r="ND486" s="365">
        <f t="shared" si="629"/>
        <v>0</v>
      </c>
      <c r="NE486" s="365"/>
      <c r="NF486" s="365">
        <f t="shared" si="630"/>
        <v>0</v>
      </c>
      <c r="NG486" s="365"/>
      <c r="NH486" s="365">
        <f t="shared" si="631"/>
        <v>0</v>
      </c>
      <c r="NI486" s="365"/>
      <c r="NJ486" s="365">
        <f t="shared" si="632"/>
        <v>0</v>
      </c>
      <c r="NK486" s="365"/>
      <c r="NL486" s="365">
        <f t="shared" si="639"/>
        <v>0</v>
      </c>
      <c r="NM486" s="366"/>
      <c r="NN486" s="370"/>
      <c r="NR486" s="318">
        <f t="shared" si="633"/>
        <v>0</v>
      </c>
      <c r="NS486" s="318">
        <f t="shared" si="634"/>
        <v>0</v>
      </c>
      <c r="NT486" s="318">
        <f t="shared" si="635"/>
        <v>0</v>
      </c>
    </row>
    <row r="487" spans="1:384" s="318" customFormat="1" ht="10.199999999999999" customHeight="1" x14ac:dyDescent="0.3">
      <c r="A487" s="25"/>
      <c r="B487" s="389"/>
      <c r="C487" s="424"/>
      <c r="D487" s="15"/>
      <c r="E487" s="106"/>
      <c r="F487" s="106"/>
      <c r="G487" s="106"/>
      <c r="H487" s="399"/>
      <c r="I487" s="381">
        <f>Prenoms!$B$30</f>
        <v>0</v>
      </c>
      <c r="J487" s="382"/>
      <c r="K487" s="382"/>
      <c r="L487" s="382"/>
      <c r="M487" s="382"/>
      <c r="N487" s="68" t="str">
        <f>IF(NL487&lt;&gt;0,"",IF(Conges!S64=0,"",Conges!S64))</f>
        <v/>
      </c>
      <c r="O487" s="69"/>
      <c r="P487" s="70"/>
      <c r="Q487" s="70"/>
      <c r="R487" s="70"/>
      <c r="S487" s="70"/>
      <c r="T487" s="70"/>
      <c r="U487" s="70"/>
      <c r="V487" s="71"/>
      <c r="W487" s="69"/>
      <c r="X487" s="70"/>
      <c r="Y487" s="70"/>
      <c r="Z487" s="70"/>
      <c r="AA487" s="70"/>
      <c r="AB487" s="70"/>
      <c r="AC487" s="70"/>
      <c r="AD487" s="71"/>
      <c r="AE487" s="69"/>
      <c r="AF487" s="70"/>
      <c r="AG487" s="70"/>
      <c r="AH487" s="70"/>
      <c r="AI487" s="70"/>
      <c r="AJ487" s="71"/>
      <c r="AK487" s="69"/>
      <c r="AL487" s="70"/>
      <c r="AM487" s="70"/>
      <c r="AN487" s="70"/>
      <c r="AO487" s="70"/>
      <c r="AP487" s="70"/>
      <c r="AQ487" s="70"/>
      <c r="AR487" s="70"/>
      <c r="AS487" s="70"/>
      <c r="AT487" s="71"/>
      <c r="AU487" s="69"/>
      <c r="AV487" s="70"/>
      <c r="AW487" s="70"/>
      <c r="AX487" s="70"/>
      <c r="AY487" s="70"/>
      <c r="AZ487" s="70"/>
      <c r="BA487" s="70"/>
      <c r="BB487" s="71"/>
      <c r="BC487" s="72">
        <f>IF(NL487&lt;&gt;0,(IF(Conges!S$64=0,0,3)),0)</f>
        <v>0</v>
      </c>
      <c r="BD487" s="417"/>
      <c r="BE487" s="392">
        <f>IF(OR(Conges!S$64="A",Conges!S$64="V"),Prenoms!L$30,NL487)</f>
        <v>0</v>
      </c>
      <c r="BF487" s="393"/>
      <c r="BG487" s="289"/>
      <c r="BH487" s="290">
        <f t="shared" si="618"/>
        <v>0</v>
      </c>
      <c r="BI487" s="291" t="str">
        <f t="shared" si="619"/>
        <v/>
      </c>
      <c r="BJ487" s="305">
        <v>0</v>
      </c>
      <c r="BK487" s="306">
        <f t="shared" si="636"/>
        <v>0</v>
      </c>
      <c r="BL487" s="307">
        <f t="shared" si="620"/>
        <v>0</v>
      </c>
      <c r="BM487" s="307">
        <f t="shared" si="621"/>
        <v>0</v>
      </c>
      <c r="BN487" s="307">
        <f>SUM('Heures Pointage'!$ABD$19:$ABE$19)</f>
        <v>0</v>
      </c>
      <c r="BO487" s="307">
        <f>SUM('Heures et Indemnites'!$ABD$19:$ABE$19)</f>
        <v>0</v>
      </c>
      <c r="BP487" s="308">
        <f t="shared" si="622"/>
        <v>0</v>
      </c>
      <c r="BQ487" s="308">
        <f>'Heures Pointage'!$ACB$19</f>
        <v>0</v>
      </c>
      <c r="BR487" s="309">
        <f t="shared" ref="BR487" si="667">$BH$1082</f>
        <v>0</v>
      </c>
      <c r="BS487" s="150">
        <f>Prenoms!$C$30</f>
        <v>0</v>
      </c>
      <c r="BT487" s="153"/>
      <c r="BU487" s="323">
        <f>SUM('Heures et Indemnites'!$ABD$19:$ABE$19)</f>
        <v>0</v>
      </c>
      <c r="BV487" s="236">
        <f>SUM('Heures et Indemnites'!$ABD$6:$ABE$19)</f>
        <v>0</v>
      </c>
      <c r="BW487" s="323"/>
      <c r="BX487" s="236"/>
      <c r="BY487" s="319"/>
      <c r="BZ487" s="319"/>
      <c r="CA487" s="319"/>
      <c r="CB487" s="319"/>
      <c r="CC487" s="319"/>
      <c r="CD487" s="319"/>
      <c r="CE487" s="319"/>
      <c r="CF487" s="319"/>
      <c r="CG487" s="319"/>
      <c r="CH487" s="319"/>
      <c r="CI487" s="319"/>
      <c r="CJ487" s="319"/>
      <c r="CK487" s="319"/>
      <c r="CL487" s="319"/>
      <c r="CM487" s="319"/>
      <c r="CN487" s="319"/>
      <c r="CO487" s="319"/>
      <c r="CP487" s="319"/>
      <c r="CQ487" s="319"/>
      <c r="CR487" s="319"/>
      <c r="CS487" s="319"/>
      <c r="CT487" s="319"/>
      <c r="CU487" s="319"/>
      <c r="CV487" s="319"/>
      <c r="CW487" s="319"/>
      <c r="CX487" s="319"/>
      <c r="CY487" s="319"/>
      <c r="CZ487" s="319"/>
      <c r="DA487" s="319"/>
      <c r="DB487" s="319"/>
      <c r="DC487" s="319"/>
      <c r="DD487" s="319"/>
      <c r="DE487" s="319"/>
      <c r="DF487" s="319"/>
      <c r="DG487" s="319"/>
      <c r="DH487" s="319"/>
      <c r="DI487" s="319"/>
      <c r="DJ487" s="319"/>
      <c r="DK487" s="319"/>
      <c r="DL487" s="319"/>
      <c r="DM487" s="319"/>
      <c r="DN487" s="319"/>
      <c r="DO487" s="319"/>
      <c r="DP487" s="319"/>
      <c r="DQ487" s="319"/>
      <c r="DR487" s="319"/>
      <c r="DS487" s="319"/>
      <c r="DT487" s="319"/>
      <c r="DU487" s="319"/>
      <c r="DV487" s="319"/>
      <c r="DW487" s="319"/>
      <c r="DX487" s="319"/>
      <c r="DY487" s="319"/>
      <c r="DZ487" s="319"/>
      <c r="EA487" s="319"/>
      <c r="EB487" s="319"/>
      <c r="EC487" s="319"/>
      <c r="ED487" s="319"/>
      <c r="EE487" s="319"/>
      <c r="EF487" s="319"/>
      <c r="EG487" s="319"/>
      <c r="EH487" s="319"/>
      <c r="EI487" s="319"/>
      <c r="EJ487" s="319"/>
      <c r="EK487" s="319"/>
      <c r="EL487" s="319"/>
      <c r="EM487" s="319"/>
      <c r="EN487" s="319"/>
      <c r="EO487" s="319"/>
      <c r="EP487" s="319"/>
      <c r="EQ487" s="319"/>
      <c r="ER487" s="319"/>
      <c r="ES487" s="319"/>
      <c r="ET487" s="319"/>
      <c r="EU487" s="319"/>
      <c r="EV487" s="319"/>
      <c r="EW487" s="319"/>
      <c r="EX487" s="319"/>
      <c r="EY487" s="319"/>
      <c r="EZ487" s="319"/>
      <c r="FA487" s="319"/>
      <c r="FB487" s="319"/>
      <c r="FC487" s="319"/>
      <c r="FD487" s="319"/>
      <c r="FE487" s="319"/>
      <c r="FF487" s="319"/>
      <c r="FG487" s="319"/>
      <c r="FH487" s="319"/>
      <c r="FI487" s="319"/>
      <c r="FJ487" s="319"/>
      <c r="FK487" s="319"/>
      <c r="FL487" s="319"/>
      <c r="FM487" s="319"/>
      <c r="FN487" s="319"/>
      <c r="FO487" s="319"/>
      <c r="FP487" s="319"/>
      <c r="FQ487" s="319"/>
      <c r="FR487" s="319"/>
      <c r="FS487" s="319"/>
      <c r="FT487" s="319"/>
      <c r="FU487" s="319"/>
      <c r="FV487" s="319"/>
      <c r="FW487" s="319"/>
      <c r="FX487" s="319"/>
      <c r="FY487" s="319"/>
      <c r="FZ487" s="319"/>
      <c r="GA487" s="319"/>
      <c r="GB487" s="319"/>
      <c r="GC487" s="319"/>
      <c r="GD487" s="319"/>
      <c r="GE487" s="319"/>
      <c r="GF487" s="319"/>
      <c r="GG487" s="319"/>
      <c r="GH487" s="319"/>
      <c r="GI487" s="319"/>
      <c r="GJ487" s="319"/>
      <c r="GK487" s="319"/>
      <c r="GL487" s="319"/>
      <c r="GM487" s="319"/>
      <c r="GN487" s="319"/>
      <c r="GO487" s="319"/>
      <c r="GP487" s="319"/>
      <c r="GQ487" s="319"/>
      <c r="GR487" s="319"/>
      <c r="GS487" s="319"/>
      <c r="GT487" s="319"/>
      <c r="GU487" s="319"/>
      <c r="GV487" s="319"/>
      <c r="GW487" s="319"/>
      <c r="GX487" s="319"/>
      <c r="GY487" s="319"/>
      <c r="GZ487" s="319"/>
      <c r="HA487" s="319"/>
      <c r="HB487" s="319"/>
      <c r="HC487" s="319"/>
      <c r="HD487" s="319"/>
      <c r="HE487" s="319"/>
      <c r="HF487" s="319"/>
      <c r="HG487" s="319"/>
      <c r="HH487" s="319"/>
      <c r="HI487" s="319"/>
      <c r="HJ487" s="319"/>
      <c r="HK487" s="319"/>
      <c r="HL487" s="319"/>
      <c r="HM487" s="319"/>
      <c r="HN487" s="319"/>
      <c r="HO487" s="319"/>
      <c r="HP487" s="319"/>
      <c r="HQ487" s="319"/>
      <c r="HR487" s="319"/>
      <c r="HS487" s="319"/>
      <c r="HT487" s="319"/>
      <c r="HU487" s="319"/>
      <c r="HV487" s="319"/>
      <c r="HW487" s="319"/>
      <c r="HX487" s="319"/>
      <c r="HY487" s="319"/>
      <c r="HZ487" s="319"/>
      <c r="IA487" s="319"/>
      <c r="IB487" s="319"/>
      <c r="IC487" s="319"/>
      <c r="ID487" s="319"/>
      <c r="IE487" s="319"/>
      <c r="IF487" s="319"/>
      <c r="IG487" s="319"/>
      <c r="IH487" s="319"/>
      <c r="II487" s="319"/>
      <c r="IJ487" s="319"/>
      <c r="IK487" s="319"/>
      <c r="IL487" s="319"/>
      <c r="IM487" s="319"/>
      <c r="IN487" s="319"/>
      <c r="IO487" s="319"/>
      <c r="IP487" s="319"/>
      <c r="IQ487" s="319"/>
      <c r="IR487" s="319"/>
      <c r="IS487" s="319"/>
      <c r="IT487" s="319"/>
      <c r="IU487" s="319"/>
      <c r="IV487" s="319"/>
      <c r="IW487" s="319"/>
      <c r="IX487" s="319"/>
      <c r="IY487" s="319"/>
      <c r="IZ487" s="319"/>
      <c r="JA487" s="319"/>
      <c r="JB487" s="319"/>
      <c r="JC487" s="319"/>
      <c r="JD487" s="319"/>
      <c r="JE487" s="319"/>
      <c r="JF487" s="319"/>
      <c r="JG487" s="319"/>
      <c r="JH487" s="319"/>
      <c r="JI487" s="319"/>
      <c r="JJ487" s="319"/>
      <c r="JK487" s="319"/>
      <c r="JL487" s="319"/>
      <c r="JM487" s="319"/>
      <c r="JN487" s="319"/>
      <c r="JO487" s="319"/>
      <c r="JP487" s="319"/>
      <c r="JQ487" s="319"/>
      <c r="JR487" s="319"/>
      <c r="JS487" s="319"/>
      <c r="JT487" s="319"/>
      <c r="JU487" s="319"/>
      <c r="JV487" s="319"/>
      <c r="JW487" s="319"/>
      <c r="JX487" s="319"/>
      <c r="JY487" s="319"/>
      <c r="JZ487" s="319"/>
      <c r="KA487" s="319"/>
      <c r="KB487" s="319"/>
      <c r="KC487" s="319"/>
      <c r="KD487" s="319"/>
      <c r="KE487" s="319"/>
      <c r="KF487" s="319"/>
      <c r="KG487" s="319"/>
      <c r="KH487" s="319"/>
      <c r="KI487" s="319"/>
      <c r="KJ487" s="319"/>
      <c r="KK487" s="319"/>
      <c r="KL487" s="319"/>
      <c r="KM487" s="319"/>
      <c r="KN487" s="319"/>
      <c r="KO487" s="319"/>
      <c r="KP487" s="319"/>
      <c r="KQ487" s="319"/>
      <c r="KR487" s="319"/>
      <c r="KS487" s="319"/>
      <c r="KT487" s="319"/>
      <c r="KU487" s="319"/>
      <c r="KV487" s="319"/>
      <c r="KW487" s="319"/>
      <c r="KX487" s="319"/>
      <c r="KY487" s="319"/>
      <c r="KZ487" s="319"/>
      <c r="LA487" s="319"/>
      <c r="LB487" s="319"/>
      <c r="LC487" s="319"/>
      <c r="LD487" s="319"/>
      <c r="LE487" s="319"/>
      <c r="LF487" s="319"/>
      <c r="LG487" s="319"/>
      <c r="LH487" s="319"/>
      <c r="LI487" s="319"/>
      <c r="LJ487" s="319"/>
      <c r="LK487" s="319"/>
      <c r="LL487" s="319"/>
      <c r="LM487" s="319"/>
      <c r="LN487" s="319"/>
      <c r="LO487" s="319"/>
      <c r="LP487" s="319"/>
      <c r="LQ487" s="319"/>
      <c r="LR487" s="319"/>
      <c r="LS487" s="319"/>
      <c r="LT487" s="319"/>
      <c r="LU487" s="319"/>
      <c r="LV487" s="319"/>
      <c r="LW487" s="319"/>
      <c r="LX487" s="319"/>
      <c r="LY487" s="319"/>
      <c r="LZ487" s="319"/>
      <c r="MA487" s="319"/>
      <c r="MB487" s="319"/>
      <c r="MC487" s="319"/>
      <c r="MD487" s="319"/>
      <c r="ME487" s="319"/>
      <c r="MF487" s="319"/>
      <c r="MG487" s="319"/>
      <c r="MH487" s="319"/>
      <c r="MI487" s="319"/>
      <c r="MJ487" s="319"/>
      <c r="MK487" s="319"/>
      <c r="ML487" s="319"/>
      <c r="MM487" s="319"/>
      <c r="MN487" s="319"/>
      <c r="MO487" s="319"/>
      <c r="MP487" s="319"/>
      <c r="MQ487" s="319"/>
      <c r="MS487" s="241"/>
      <c r="MT487" s="362">
        <f t="shared" si="638"/>
        <v>0</v>
      </c>
      <c r="MU487" s="363">
        <f t="shared" si="655"/>
        <v>0</v>
      </c>
      <c r="MV487" s="363">
        <f t="shared" si="625"/>
        <v>0</v>
      </c>
      <c r="MW487" s="363"/>
      <c r="MX487" s="363">
        <f t="shared" si="626"/>
        <v>0</v>
      </c>
      <c r="MY487" s="363"/>
      <c r="MZ487" s="363">
        <f t="shared" si="627"/>
        <v>0</v>
      </c>
      <c r="NA487" s="363"/>
      <c r="NB487" s="363">
        <f t="shared" si="628"/>
        <v>0</v>
      </c>
      <c r="NC487" s="363"/>
      <c r="ND487" s="363">
        <f t="shared" si="629"/>
        <v>0</v>
      </c>
      <c r="NE487" s="363"/>
      <c r="NF487" s="363">
        <f t="shared" si="630"/>
        <v>0</v>
      </c>
      <c r="NG487" s="363"/>
      <c r="NH487" s="363">
        <f t="shared" si="631"/>
        <v>0</v>
      </c>
      <c r="NI487" s="363"/>
      <c r="NJ487" s="363">
        <f t="shared" si="632"/>
        <v>0</v>
      </c>
      <c r="NK487" s="363"/>
      <c r="NL487" s="363">
        <f t="shared" si="639"/>
        <v>0</v>
      </c>
      <c r="NM487" s="364"/>
      <c r="NN487" s="370"/>
      <c r="NR487" s="318">
        <f t="shared" si="633"/>
        <v>0</v>
      </c>
      <c r="NS487" s="318">
        <f t="shared" si="634"/>
        <v>0</v>
      </c>
      <c r="NT487" s="318">
        <f t="shared" si="635"/>
        <v>0</v>
      </c>
    </row>
    <row r="488" spans="1:384" s="318" customFormat="1" ht="10.199999999999999" customHeight="1" x14ac:dyDescent="0.3">
      <c r="A488" s="25"/>
      <c r="B488" s="389"/>
      <c r="C488" s="424"/>
      <c r="D488" s="15"/>
      <c r="E488" s="106"/>
      <c r="F488" s="106"/>
      <c r="G488" s="106"/>
      <c r="H488" s="399"/>
      <c r="I488" s="384">
        <f>Prenoms!$B$31</f>
        <v>0</v>
      </c>
      <c r="J488" s="385"/>
      <c r="K488" s="385"/>
      <c r="L488" s="385"/>
      <c r="M488" s="385"/>
      <c r="N488" s="86" t="str">
        <f>IF(NL488&lt;&gt;0,"",IF(Conges!S65=0,"",Conges!S65))</f>
        <v/>
      </c>
      <c r="O488" s="87"/>
      <c r="P488" s="88"/>
      <c r="Q488" s="88"/>
      <c r="R488" s="88"/>
      <c r="S488" s="88"/>
      <c r="T488" s="88"/>
      <c r="U488" s="88"/>
      <c r="V488" s="89"/>
      <c r="W488" s="87"/>
      <c r="X488" s="88"/>
      <c r="Y488" s="88"/>
      <c r="Z488" s="88"/>
      <c r="AA488" s="88"/>
      <c r="AB488" s="88"/>
      <c r="AC488" s="88"/>
      <c r="AD488" s="89"/>
      <c r="AE488" s="87"/>
      <c r="AF488" s="88"/>
      <c r="AG488" s="88"/>
      <c r="AH488" s="88"/>
      <c r="AI488" s="88"/>
      <c r="AJ488" s="89"/>
      <c r="AK488" s="87"/>
      <c r="AL488" s="88"/>
      <c r="AM488" s="88"/>
      <c r="AN488" s="88"/>
      <c r="AO488" s="88"/>
      <c r="AP488" s="88"/>
      <c r="AQ488" s="88"/>
      <c r="AR488" s="88"/>
      <c r="AS488" s="88"/>
      <c r="AT488" s="89"/>
      <c r="AU488" s="87"/>
      <c r="AV488" s="88"/>
      <c r="AW488" s="88"/>
      <c r="AX488" s="88"/>
      <c r="AY488" s="88"/>
      <c r="AZ488" s="88"/>
      <c r="BA488" s="88"/>
      <c r="BB488" s="89"/>
      <c r="BC488" s="90">
        <f>IF(NL488&lt;&gt;0,(IF(Conges!S$65=0,0,3)),0)</f>
        <v>0</v>
      </c>
      <c r="BD488" s="417"/>
      <c r="BE488" s="386">
        <f>IF(OR(Conges!S$65="A",Conges!S$65="V"),Prenoms!L$31,NL488)</f>
        <v>0</v>
      </c>
      <c r="BF488" s="387"/>
      <c r="BG488" s="292"/>
      <c r="BH488" s="293">
        <f t="shared" si="618"/>
        <v>0</v>
      </c>
      <c r="BI488" s="294" t="str">
        <f t="shared" si="619"/>
        <v/>
      </c>
      <c r="BJ488" s="310">
        <v>0</v>
      </c>
      <c r="BK488" s="311">
        <f t="shared" si="636"/>
        <v>0</v>
      </c>
      <c r="BL488" s="312">
        <f t="shared" si="620"/>
        <v>0</v>
      </c>
      <c r="BM488" s="312">
        <f t="shared" si="621"/>
        <v>0</v>
      </c>
      <c r="BN488" s="312">
        <f>SUM('Heures Pointage'!$ACD$19:$ACE$19)</f>
        <v>0</v>
      </c>
      <c r="BO488" s="312">
        <f>SUM('Heures et Indemnites'!$ACD$19:$ACE$19)</f>
        <v>0</v>
      </c>
      <c r="BP488" s="313">
        <f t="shared" si="622"/>
        <v>0</v>
      </c>
      <c r="BQ488" s="313">
        <f>'Heures Pointage'!$ADB$19</f>
        <v>0</v>
      </c>
      <c r="BR488" s="314">
        <f t="shared" ref="BR488" si="668">$BH$1083</f>
        <v>0</v>
      </c>
      <c r="BS488" s="151">
        <f>Prenoms!$C$31</f>
        <v>0</v>
      </c>
      <c r="BT488" s="180"/>
      <c r="BU488" s="280">
        <f>SUM('Heures et Indemnites'!$ACD$19:$ACE$19)</f>
        <v>0</v>
      </c>
      <c r="BV488" s="237">
        <f>SUM('Heures et Indemnites'!$ACD$6:$ACE$19)</f>
        <v>0</v>
      </c>
      <c r="BW488" s="280"/>
      <c r="BX488" s="237"/>
      <c r="BY488" s="319"/>
      <c r="BZ488" s="319"/>
      <c r="CA488" s="319"/>
      <c r="CB488" s="319"/>
      <c r="CC488" s="319"/>
      <c r="CD488" s="319"/>
      <c r="CE488" s="319"/>
      <c r="CF488" s="319"/>
      <c r="CG488" s="319"/>
      <c r="CH488" s="319"/>
      <c r="CI488" s="319"/>
      <c r="CJ488" s="319"/>
      <c r="CK488" s="319"/>
      <c r="CL488" s="319"/>
      <c r="CM488" s="319"/>
      <c r="CN488" s="319"/>
      <c r="CO488" s="319"/>
      <c r="CP488" s="319"/>
      <c r="CQ488" s="319"/>
      <c r="CR488" s="319"/>
      <c r="CS488" s="319"/>
      <c r="CT488" s="319"/>
      <c r="CU488" s="319"/>
      <c r="CV488" s="319"/>
      <c r="CW488" s="319"/>
      <c r="CX488" s="319"/>
      <c r="CY488" s="319"/>
      <c r="CZ488" s="319"/>
      <c r="DA488" s="319"/>
      <c r="DB488" s="319"/>
      <c r="DC488" s="319"/>
      <c r="DD488" s="319"/>
      <c r="DE488" s="319"/>
      <c r="DF488" s="319"/>
      <c r="DG488" s="319"/>
      <c r="DH488" s="319"/>
      <c r="DI488" s="319"/>
      <c r="DJ488" s="319"/>
      <c r="DK488" s="319"/>
      <c r="DL488" s="319"/>
      <c r="DM488" s="319"/>
      <c r="DN488" s="319"/>
      <c r="DO488" s="319"/>
      <c r="DP488" s="319"/>
      <c r="DQ488" s="319"/>
      <c r="DR488" s="319"/>
      <c r="DS488" s="319"/>
      <c r="DT488" s="319"/>
      <c r="DU488" s="319"/>
      <c r="DV488" s="319"/>
      <c r="DW488" s="319"/>
      <c r="DX488" s="319"/>
      <c r="DY488" s="319"/>
      <c r="DZ488" s="319"/>
      <c r="EA488" s="319"/>
      <c r="EB488" s="319"/>
      <c r="EC488" s="319"/>
      <c r="ED488" s="319"/>
      <c r="EE488" s="319"/>
      <c r="EF488" s="319"/>
      <c r="EG488" s="319"/>
      <c r="EH488" s="319"/>
      <c r="EI488" s="319"/>
      <c r="EJ488" s="319"/>
      <c r="EK488" s="319"/>
      <c r="EL488" s="319"/>
      <c r="EM488" s="319"/>
      <c r="EN488" s="319"/>
      <c r="EO488" s="319"/>
      <c r="EP488" s="319"/>
      <c r="EQ488" s="319"/>
      <c r="ER488" s="319"/>
      <c r="ES488" s="319"/>
      <c r="ET488" s="319"/>
      <c r="EU488" s="319"/>
      <c r="EV488" s="319"/>
      <c r="EW488" s="319"/>
      <c r="EX488" s="319"/>
      <c r="EY488" s="319"/>
      <c r="EZ488" s="319"/>
      <c r="FA488" s="319"/>
      <c r="FB488" s="319"/>
      <c r="FC488" s="319"/>
      <c r="FD488" s="319"/>
      <c r="FE488" s="319"/>
      <c r="FF488" s="319"/>
      <c r="FG488" s="319"/>
      <c r="FH488" s="319"/>
      <c r="FI488" s="319"/>
      <c r="FJ488" s="319"/>
      <c r="FK488" s="319"/>
      <c r="FL488" s="319"/>
      <c r="FM488" s="319"/>
      <c r="FN488" s="319"/>
      <c r="FO488" s="319"/>
      <c r="FP488" s="319"/>
      <c r="FQ488" s="319"/>
      <c r="FR488" s="319"/>
      <c r="FS488" s="319"/>
      <c r="FT488" s="319"/>
      <c r="FU488" s="319"/>
      <c r="FV488" s="319"/>
      <c r="FW488" s="319"/>
      <c r="FX488" s="319"/>
      <c r="FY488" s="319"/>
      <c r="FZ488" s="319"/>
      <c r="GA488" s="319"/>
      <c r="GB488" s="319"/>
      <c r="GC488" s="319"/>
      <c r="GD488" s="319"/>
      <c r="GE488" s="319"/>
      <c r="GF488" s="319"/>
      <c r="GG488" s="319"/>
      <c r="GH488" s="319"/>
      <c r="GI488" s="319"/>
      <c r="GJ488" s="319"/>
      <c r="GK488" s="319"/>
      <c r="GL488" s="319"/>
      <c r="GM488" s="319"/>
      <c r="GN488" s="319"/>
      <c r="GO488" s="319"/>
      <c r="GP488" s="319"/>
      <c r="GQ488" s="319"/>
      <c r="GR488" s="319"/>
      <c r="GS488" s="319"/>
      <c r="GT488" s="319"/>
      <c r="GU488" s="319"/>
      <c r="GV488" s="319"/>
      <c r="GW488" s="319"/>
      <c r="GX488" s="319"/>
      <c r="GY488" s="319"/>
      <c r="GZ488" s="319"/>
      <c r="HA488" s="319"/>
      <c r="HB488" s="319"/>
      <c r="HC488" s="319"/>
      <c r="HD488" s="319"/>
      <c r="HE488" s="319"/>
      <c r="HF488" s="319"/>
      <c r="HG488" s="319"/>
      <c r="HH488" s="319"/>
      <c r="HI488" s="319"/>
      <c r="HJ488" s="319"/>
      <c r="HK488" s="319"/>
      <c r="HL488" s="319"/>
      <c r="HM488" s="319"/>
      <c r="HN488" s="319"/>
      <c r="HO488" s="319"/>
      <c r="HP488" s="319"/>
      <c r="HQ488" s="319"/>
      <c r="HR488" s="319"/>
      <c r="HS488" s="319"/>
      <c r="HT488" s="319"/>
      <c r="HU488" s="319"/>
      <c r="HV488" s="319"/>
      <c r="HW488" s="319"/>
      <c r="HX488" s="319"/>
      <c r="HY488" s="319"/>
      <c r="HZ488" s="319"/>
      <c r="IA488" s="319"/>
      <c r="IB488" s="319"/>
      <c r="IC488" s="319"/>
      <c r="ID488" s="319"/>
      <c r="IE488" s="319"/>
      <c r="IF488" s="319"/>
      <c r="IG488" s="319"/>
      <c r="IH488" s="319"/>
      <c r="II488" s="319"/>
      <c r="IJ488" s="319"/>
      <c r="IK488" s="319"/>
      <c r="IL488" s="319"/>
      <c r="IM488" s="319"/>
      <c r="IN488" s="319"/>
      <c r="IO488" s="319"/>
      <c r="IP488" s="319"/>
      <c r="IQ488" s="319"/>
      <c r="IR488" s="319"/>
      <c r="IS488" s="319"/>
      <c r="IT488" s="319"/>
      <c r="IU488" s="319"/>
      <c r="IV488" s="319"/>
      <c r="IW488" s="319"/>
      <c r="IX488" s="319"/>
      <c r="IY488" s="319"/>
      <c r="IZ488" s="319"/>
      <c r="JA488" s="319"/>
      <c r="JB488" s="319"/>
      <c r="JC488" s="319"/>
      <c r="JD488" s="319"/>
      <c r="JE488" s="319"/>
      <c r="JF488" s="319"/>
      <c r="JG488" s="319"/>
      <c r="JH488" s="319"/>
      <c r="JI488" s="319"/>
      <c r="JJ488" s="319"/>
      <c r="JK488" s="319"/>
      <c r="JL488" s="319"/>
      <c r="JM488" s="319"/>
      <c r="JN488" s="319"/>
      <c r="JO488" s="319"/>
      <c r="JP488" s="319"/>
      <c r="JQ488" s="319"/>
      <c r="JR488" s="319"/>
      <c r="JS488" s="319"/>
      <c r="JT488" s="319"/>
      <c r="JU488" s="319"/>
      <c r="JV488" s="319"/>
      <c r="JW488" s="319"/>
      <c r="JX488" s="319"/>
      <c r="JY488" s="319"/>
      <c r="JZ488" s="319"/>
      <c r="KA488" s="319"/>
      <c r="KB488" s="319"/>
      <c r="KC488" s="319"/>
      <c r="KD488" s="319"/>
      <c r="KE488" s="319"/>
      <c r="KF488" s="319"/>
      <c r="KG488" s="319"/>
      <c r="KH488" s="319"/>
      <c r="KI488" s="319"/>
      <c r="KJ488" s="319"/>
      <c r="KK488" s="319"/>
      <c r="KL488" s="319"/>
      <c r="KM488" s="319"/>
      <c r="KN488" s="319"/>
      <c r="KO488" s="319"/>
      <c r="KP488" s="319"/>
      <c r="KQ488" s="319"/>
      <c r="KR488" s="319"/>
      <c r="KS488" s="319"/>
      <c r="KT488" s="319"/>
      <c r="KU488" s="319"/>
      <c r="KV488" s="319"/>
      <c r="KW488" s="319"/>
      <c r="KX488" s="319"/>
      <c r="KY488" s="319"/>
      <c r="KZ488" s="319"/>
      <c r="LA488" s="319"/>
      <c r="LB488" s="319"/>
      <c r="LC488" s="319"/>
      <c r="LD488" s="319"/>
      <c r="LE488" s="319"/>
      <c r="LF488" s="319"/>
      <c r="LG488" s="319"/>
      <c r="LH488" s="319"/>
      <c r="LI488" s="319"/>
      <c r="LJ488" s="319"/>
      <c r="LK488" s="319"/>
      <c r="LL488" s="319"/>
      <c r="LM488" s="319"/>
      <c r="LN488" s="319"/>
      <c r="LO488" s="319"/>
      <c r="LP488" s="319"/>
      <c r="LQ488" s="319"/>
      <c r="LR488" s="319"/>
      <c r="LS488" s="319"/>
      <c r="LT488" s="319"/>
      <c r="LU488" s="319"/>
      <c r="LV488" s="319"/>
      <c r="LW488" s="319"/>
      <c r="LX488" s="319"/>
      <c r="LY488" s="319"/>
      <c r="LZ488" s="319"/>
      <c r="MA488" s="319"/>
      <c r="MB488" s="319"/>
      <c r="MC488" s="319"/>
      <c r="MD488" s="319"/>
      <c r="ME488" s="319"/>
      <c r="MF488" s="319"/>
      <c r="MG488" s="319"/>
      <c r="MH488" s="319"/>
      <c r="MI488" s="319"/>
      <c r="MJ488" s="319"/>
      <c r="MK488" s="319"/>
      <c r="ML488" s="319"/>
      <c r="MM488" s="319"/>
      <c r="MN488" s="319"/>
      <c r="MO488" s="319"/>
      <c r="MP488" s="319"/>
      <c r="MQ488" s="319"/>
      <c r="MS488" s="241"/>
      <c r="MT488" s="388">
        <f t="shared" si="638"/>
        <v>0</v>
      </c>
      <c r="MU488" s="371">
        <f t="shared" si="655"/>
        <v>0</v>
      </c>
      <c r="MV488" s="371">
        <f t="shared" si="625"/>
        <v>0</v>
      </c>
      <c r="MW488" s="371"/>
      <c r="MX488" s="371">
        <f t="shared" si="626"/>
        <v>0</v>
      </c>
      <c r="MY488" s="371"/>
      <c r="MZ488" s="371">
        <f t="shared" si="627"/>
        <v>0</v>
      </c>
      <c r="NA488" s="371"/>
      <c r="NB488" s="371">
        <f t="shared" si="628"/>
        <v>0</v>
      </c>
      <c r="NC488" s="371"/>
      <c r="ND488" s="371">
        <f t="shared" si="629"/>
        <v>0</v>
      </c>
      <c r="NE488" s="371"/>
      <c r="NF488" s="371">
        <f t="shared" si="630"/>
        <v>0</v>
      </c>
      <c r="NG488" s="371"/>
      <c r="NH488" s="371">
        <f t="shared" si="631"/>
        <v>0</v>
      </c>
      <c r="NI488" s="371"/>
      <c r="NJ488" s="371">
        <f t="shared" si="632"/>
        <v>0</v>
      </c>
      <c r="NK488" s="371"/>
      <c r="NL488" s="371">
        <f t="shared" si="639"/>
        <v>0</v>
      </c>
      <c r="NM488" s="372"/>
      <c r="NN488" s="370"/>
      <c r="NR488" s="318">
        <f t="shared" si="633"/>
        <v>0</v>
      </c>
      <c r="NS488" s="318">
        <f t="shared" si="634"/>
        <v>0</v>
      </c>
      <c r="NT488" s="318">
        <f t="shared" si="635"/>
        <v>0</v>
      </c>
    </row>
    <row r="489" spans="1:384" s="121" customFormat="1" ht="10.199999999999999" customHeight="1" x14ac:dyDescent="0.2">
      <c r="A489" s="116"/>
      <c r="B489" s="389"/>
      <c r="C489" s="424"/>
      <c r="D489" s="117"/>
      <c r="E489" s="14"/>
      <c r="F489" s="14"/>
      <c r="G489" s="14"/>
      <c r="H489" s="118"/>
      <c r="I489" s="427" t="str">
        <f>I454</f>
        <v>CREPIERE</v>
      </c>
      <c r="J489" s="427"/>
      <c r="K489" s="427"/>
      <c r="L489" s="427"/>
      <c r="M489" s="427"/>
      <c r="N489" s="428"/>
      <c r="O489" s="143" t="str">
        <f>IF('Chiffres et fonctions'!$J$3=1,IF(COUNTIF(O459:O488,1)=0,IF(COUNTIF(O459:O488,4)=0,"","+"&amp;COUNTIF(O459:O488,4)),COUNTIF(O459:O488,1)&amp;IF(COUNTIF(O459:O488,4)=0,"","+"&amp;COUNTIF(O459:O488,4))),IF('Chiffres et fonctions'!$J$3=2,IF(30-(COUNTIF(O459:O488,""))-(COUNTIF(O459:O488,4))=0,"",30-(COUNTIF(O459:O488,""))-(COUNTIF(O459:O488,4))),""))</f>
        <v/>
      </c>
      <c r="P489" s="144" t="str">
        <f>IF('Chiffres et fonctions'!$J$3=1,IF(COUNTIF(P459:P488,1)=0,IF(COUNTIF(P459:P488,4)=0,"","+"&amp;COUNTIF(P459:P488,4)),COUNTIF(P459:P488,1)&amp;IF(COUNTIF(P459:P488,4)=0,"","+"&amp;COUNTIF(P459:P488,4))),IF('Chiffres et fonctions'!$J$3=2,IF(30-(COUNTIF(P459:P488,""))-(COUNTIF(P459:P488,4))=0,"",30-(COUNTIF(P459:P488,""))-(COUNTIF(P459:P488,4))),""))</f>
        <v/>
      </c>
      <c r="Q489" s="143" t="str">
        <f>IF('Chiffres et fonctions'!$J$3=1,IF(COUNTIF(Q459:Q488,1)=0,IF(COUNTIF(Q459:Q488,4)=0,"","+"&amp;COUNTIF(Q459:Q488,4)),COUNTIF(Q459:Q488,1)&amp;IF(COUNTIF(Q459:Q488,4)=0,"","+"&amp;COUNTIF(Q459:Q488,4))),IF('Chiffres et fonctions'!$J$3=2,IF(30-(COUNTIF(Q459:Q488,""))-(COUNTIF(Q459:Q488,4))=0,"",30-(COUNTIF(Q459:Q488,""))-(COUNTIF(Q459:Q488,4))),""))</f>
        <v/>
      </c>
      <c r="R489" s="144" t="str">
        <f>IF('Chiffres et fonctions'!$J$3=1,IF(COUNTIF(R459:R488,1)=0,IF(COUNTIF(R459:R488,4)=0,"","+"&amp;COUNTIF(R459:R488,4)),COUNTIF(R459:R488,1)&amp;IF(COUNTIF(R459:R488,4)=0,"","+"&amp;COUNTIF(R459:R488,4))),IF('Chiffres et fonctions'!$J$3=2,IF(30-(COUNTIF(R459:R488,""))-(COUNTIF(R459:R488,4))=0,"",30-(COUNTIF(R459:R488,""))-(COUNTIF(R459:R488,4))),""))</f>
        <v/>
      </c>
      <c r="S489" s="143" t="str">
        <f>IF('Chiffres et fonctions'!$J$3=1,IF(COUNTIF(S459:S488,1)=0,IF(COUNTIF(S459:S488,4)=0,"","+"&amp;COUNTIF(S459:S488,4)),COUNTIF(S459:S488,1)&amp;IF(COUNTIF(S459:S488,4)=0,"","+"&amp;COUNTIF(S459:S488,4))),IF('Chiffres et fonctions'!$J$3=2,IF(30-(COUNTIF(S459:S488,""))-(COUNTIF(S459:S488,4))=0,"",30-(COUNTIF(S459:S488,""))-(COUNTIF(S459:S488,4))),""))</f>
        <v/>
      </c>
      <c r="T489" s="144" t="str">
        <f>IF('Chiffres et fonctions'!$J$3=1,IF(COUNTIF(T459:T488,1)=0,IF(COUNTIF(T459:T488,4)=0,"","+"&amp;COUNTIF(T459:T488,4)),COUNTIF(T459:T488,1)&amp;IF(COUNTIF(T459:T488,4)=0,"","+"&amp;COUNTIF(T459:T488,4))),IF('Chiffres et fonctions'!$J$3=2,IF(30-(COUNTIF(T459:T488,""))-(COUNTIF(T459:T488,4))=0,"",30-(COUNTIF(T459:T488,""))-(COUNTIF(T459:T488,4))),""))</f>
        <v/>
      </c>
      <c r="U489" s="143" t="str">
        <f>IF('Chiffres et fonctions'!$J$3=1,IF(COUNTIF(U459:U488,1)=0,IF(COUNTIF(U459:U488,4)=0,"","+"&amp;COUNTIF(U459:U488,4)),COUNTIF(U459:U488,1)&amp;IF(COUNTIF(U459:U488,4)=0,"","+"&amp;COUNTIF(U459:U488,4))),IF('Chiffres et fonctions'!$J$3=2,IF(30-(COUNTIF(U459:U488,""))-(COUNTIF(U459:U488,4))=0,"",30-(COUNTIF(U459:U488,""))-(COUNTIF(U459:U488,4))),""))</f>
        <v/>
      </c>
      <c r="V489" s="144" t="str">
        <f>IF('Chiffres et fonctions'!$J$3=1,IF(COUNTIF(V459:V488,1)=0,IF(COUNTIF(V459:V488,4)=0,"","+"&amp;COUNTIF(V459:V488,4)),COUNTIF(V459:V488,1)&amp;IF(COUNTIF(V459:V488,4)=0,"","+"&amp;COUNTIF(V459:V488,4))),IF('Chiffres et fonctions'!$J$3=2,IF(30-(COUNTIF(V459:V488,""))-(COUNTIF(V459:V488,4))=0,"",30-(COUNTIF(V459:V488,""))-(COUNTIF(V459:V488,4))),""))</f>
        <v/>
      </c>
      <c r="W489" s="143" t="str">
        <f>IF('Chiffres et fonctions'!$J$3=1,IF(COUNTIF(W459:W488,1)=0,IF(COUNTIF(W459:W488,4)=0,"","+"&amp;COUNTIF(W459:W488,4)),COUNTIF(W459:W488,1)&amp;IF(COUNTIF(W459:W488,4)=0,"","+"&amp;COUNTIF(W459:W488,4))),IF('Chiffres et fonctions'!$J$3=2,IF(30-(COUNTIF(W459:W488,""))-(COUNTIF(W459:W488,4))=0,"",30-(COUNTIF(W459:W488,""))-(COUNTIF(W459:W488,4))),""))</f>
        <v/>
      </c>
      <c r="X489" s="144" t="str">
        <f>IF('Chiffres et fonctions'!$J$3=1,IF(COUNTIF(X459:X488,1)=0,IF(COUNTIF(X459:X488,4)=0,"","+"&amp;COUNTIF(X459:X488,4)),COUNTIF(X459:X488,1)&amp;IF(COUNTIF(X459:X488,4)=0,"","+"&amp;COUNTIF(X459:X488,4))),IF('Chiffres et fonctions'!$J$3=2,IF(30-(COUNTIF(X459:X488,""))-(COUNTIF(X459:X488,4))=0,"",30-(COUNTIF(X459:X488,""))-(COUNTIF(X459:X488,4))),""))</f>
        <v/>
      </c>
      <c r="Y489" s="143" t="str">
        <f>IF('Chiffres et fonctions'!$J$3=1,IF(COUNTIF(Y459:Y488,1)=0,IF(COUNTIF(Y459:Y488,4)=0,"","+"&amp;COUNTIF(Y459:Y488,4)),COUNTIF(Y459:Y488,1)&amp;IF(COUNTIF(Y459:Y488,4)=0,"","+"&amp;COUNTIF(Y459:Y488,4))),IF('Chiffres et fonctions'!$J$3=2,IF(30-(COUNTIF(Y459:Y488,""))-(COUNTIF(Y459:Y488,4))=0,"",30-(COUNTIF(Y459:Y488,""))-(COUNTIF(Y459:Y488,4))),""))</f>
        <v/>
      </c>
      <c r="Z489" s="144" t="str">
        <f>IF('Chiffres et fonctions'!$J$3=1,IF(COUNTIF(Z459:Z488,1)=0,IF(COUNTIF(Z459:Z488,4)=0,"","+"&amp;COUNTIF(Z459:Z488,4)),COUNTIF(Z459:Z488,1)&amp;IF(COUNTIF(Z459:Z488,4)=0,"","+"&amp;COUNTIF(Z459:Z488,4))),IF('Chiffres et fonctions'!$J$3=2,IF(30-(COUNTIF(Z459:Z488,""))-(COUNTIF(Z459:Z488,4))=0,"",30-(COUNTIF(Z459:Z488,""))-(COUNTIF(Z459:Z488,4))),""))</f>
        <v/>
      </c>
      <c r="AA489" s="143" t="str">
        <f>IF('Chiffres et fonctions'!$J$3=1,IF(COUNTIF(AA459:AA488,1)=0,IF(COUNTIF(AA459:AA488,4)=0,"","+"&amp;COUNTIF(AA459:AA488,4)),COUNTIF(AA459:AA488,1)&amp;IF(COUNTIF(AA459:AA488,4)=0,"","+"&amp;COUNTIF(AA459:AA488,4))),IF('Chiffres et fonctions'!$J$3=2,IF(30-(COUNTIF(AA459:AA488,""))-(COUNTIF(AA459:AA488,4))=0,"",30-(COUNTIF(AA459:AA488,""))-(COUNTIF(AA459:AA488,4))),""))</f>
        <v/>
      </c>
      <c r="AB489" s="144" t="str">
        <f>IF('Chiffres et fonctions'!$J$3=1,IF(COUNTIF(AB459:AB488,1)=0,IF(COUNTIF(AB459:AB488,4)=0,"","+"&amp;COUNTIF(AB459:AB488,4)),COUNTIF(AB459:AB488,1)&amp;IF(COUNTIF(AB459:AB488,4)=0,"","+"&amp;COUNTIF(AB459:AB488,4))),IF('Chiffres et fonctions'!$J$3=2,IF(30-(COUNTIF(AB459:AB488,""))-(COUNTIF(AB459:AB488,4))=0,"",30-(COUNTIF(AB459:AB488,""))-(COUNTIF(AB459:AB488,4))),""))</f>
        <v/>
      </c>
      <c r="AC489" s="143" t="str">
        <f>IF('Chiffres et fonctions'!$J$3=1,IF(COUNTIF(AC459:AC488,1)=0,IF(COUNTIF(AC459:AC488,4)=0,"","+"&amp;COUNTIF(AC459:AC488,4)),COUNTIF(AC459:AC488,1)&amp;IF(COUNTIF(AC459:AC488,4)=0,"","+"&amp;COUNTIF(AC459:AC488,4))),IF('Chiffres et fonctions'!$J$3=2,IF(30-(COUNTIF(AC459:AC488,""))-(COUNTIF(AC459:AC488,4))=0,"",30-(COUNTIF(AC459:AC488,""))-(COUNTIF(AC459:AC488,4))),""))</f>
        <v/>
      </c>
      <c r="AD489" s="144" t="str">
        <f>IF('Chiffres et fonctions'!$J$3=1,IF(COUNTIF(AD459:AD488,1)=0,IF(COUNTIF(AD459:AD488,4)=0,"","+"&amp;COUNTIF(AD459:AD488,4)),COUNTIF(AD459:AD488,1)&amp;IF(COUNTIF(AD459:AD488,4)=0,"","+"&amp;COUNTIF(AD459:AD488,4))),IF('Chiffres et fonctions'!$J$3=2,IF(30-(COUNTIF(AD459:AD488,""))-(COUNTIF(AD459:AD488,4))=0,"",30-(COUNTIF(AD459:AD488,""))-(COUNTIF(AD459:AD488,4))),""))</f>
        <v/>
      </c>
      <c r="AE489" s="143" t="str">
        <f>IF('Chiffres et fonctions'!$J$3=1,IF(COUNTIF(AE459:AE488,1)=0,IF(COUNTIF(AE459:AE488,4)=0,"","+"&amp;COUNTIF(AE459:AE488,4)),COUNTIF(AE459:AE488,1)&amp;IF(COUNTIF(AE459:AE488,4)=0,"","+"&amp;COUNTIF(AE459:AE488,4))),IF('Chiffres et fonctions'!$J$3=2,IF(30-(COUNTIF(AE459:AE488,""))-(COUNTIF(AE459:AE488,4))=0,"",30-(COUNTIF(AE459:AE488,""))-(COUNTIF(AE459:AE488,4))),""))</f>
        <v/>
      </c>
      <c r="AF489" s="144" t="str">
        <f>IF('Chiffres et fonctions'!$J$3=1,IF(COUNTIF(AF459:AF488,1)=0,IF(COUNTIF(AF459:AF488,4)=0,"","+"&amp;COUNTIF(AF459:AF488,4)),COUNTIF(AF459:AF488,1)&amp;IF(COUNTIF(AF459:AF488,4)=0,"","+"&amp;COUNTIF(AF459:AF488,4))),IF('Chiffres et fonctions'!$J$3=2,IF(30-(COUNTIF(AF459:AF488,""))-(COUNTIF(AF459:AF488,4))=0,"",30-(COUNTIF(AF459:AF488,""))-(COUNTIF(AF459:AF488,4))),""))</f>
        <v/>
      </c>
      <c r="AG489" s="143" t="str">
        <f>IF('Chiffres et fonctions'!$J$3=1,IF(COUNTIF(AG459:AG488,1)=0,IF(COUNTIF(AG459:AG488,4)=0,"","+"&amp;COUNTIF(AG459:AG488,4)),COUNTIF(AG459:AG488,1)&amp;IF(COUNTIF(AG459:AG488,4)=0,"","+"&amp;COUNTIF(AG459:AG488,4))),IF('Chiffres et fonctions'!$J$3=2,IF(30-(COUNTIF(AG459:AG488,""))-(COUNTIF(AG459:AG488,4))=0,"",30-(COUNTIF(AG459:AG488,""))-(COUNTIF(AG459:AG488,4))),""))</f>
        <v/>
      </c>
      <c r="AH489" s="144" t="str">
        <f>IF('Chiffres et fonctions'!$J$3=1,IF(COUNTIF(AH459:AH488,1)=0,IF(COUNTIF(AH459:AH488,4)=0,"","+"&amp;COUNTIF(AH459:AH488,4)),COUNTIF(AH459:AH488,1)&amp;IF(COUNTIF(AH459:AH488,4)=0,"","+"&amp;COUNTIF(AH459:AH488,4))),IF('Chiffres et fonctions'!$J$3=2,IF(30-(COUNTIF(AH459:AH488,""))-(COUNTIF(AH459:AH488,4))=0,"",30-(COUNTIF(AH459:AH488,""))-(COUNTIF(AH459:AH488,4))),""))</f>
        <v/>
      </c>
      <c r="AI489" s="143" t="str">
        <f>IF('Chiffres et fonctions'!$J$3=1,IF(COUNTIF(AI459:AI488,1)=0,IF(COUNTIF(AI459:AI488,4)=0,"","+"&amp;COUNTIF(AI459:AI488,4)),COUNTIF(AI459:AI488,1)&amp;IF(COUNTIF(AI459:AI488,4)=0,"","+"&amp;COUNTIF(AI459:AI488,4))),IF('Chiffres et fonctions'!$J$3=2,IF(30-(COUNTIF(AI459:AI488,""))-(COUNTIF(AI459:AI488,4))=0,"",30-(COUNTIF(AI459:AI488,""))-(COUNTIF(AI459:AI488,4))),""))</f>
        <v/>
      </c>
      <c r="AJ489" s="144" t="str">
        <f>IF('Chiffres et fonctions'!$J$3=1,IF(COUNTIF(AJ459:AJ488,1)=0,IF(COUNTIF(AJ459:AJ488,4)=0,"","+"&amp;COUNTIF(AJ459:AJ488,4)),COUNTIF(AJ459:AJ488,1)&amp;IF(COUNTIF(AJ459:AJ488,4)=0,"","+"&amp;COUNTIF(AJ459:AJ488,4))),IF('Chiffres et fonctions'!$J$3=2,IF(30-(COUNTIF(AJ459:AJ488,""))-(COUNTIF(AJ459:AJ488,4))=0,"",30-(COUNTIF(AJ459:AJ488,""))-(COUNTIF(AJ459:AJ488,4))),""))</f>
        <v/>
      </c>
      <c r="AK489" s="143" t="str">
        <f>IF('Chiffres et fonctions'!$J$3=1,IF(COUNTIF(AK459:AK488,1)=0,IF(COUNTIF(AK459:AK488,4)=0,"","+"&amp;COUNTIF(AK459:AK488,4)),COUNTIF(AK459:AK488,1)&amp;IF(COUNTIF(AK459:AK488,4)=0,"","+"&amp;COUNTIF(AK459:AK488,4))),IF('Chiffres et fonctions'!$J$3=2,IF(30-(COUNTIF(AK459:AK488,""))-(COUNTIF(AK459:AK488,4))=0,"",30-(COUNTIF(AK459:AK488,""))-(COUNTIF(AK459:AK488,4))),""))</f>
        <v/>
      </c>
      <c r="AL489" s="144" t="str">
        <f>IF('Chiffres et fonctions'!$J$3=1,IF(COUNTIF(AL459:AL488,1)=0,IF(COUNTIF(AL459:AL488,4)=0,"","+"&amp;COUNTIF(AL459:AL488,4)),COUNTIF(AL459:AL488,1)&amp;IF(COUNTIF(AL459:AL488,4)=0,"","+"&amp;COUNTIF(AL459:AL488,4))),IF('Chiffres et fonctions'!$J$3=2,IF(30-(COUNTIF(AL459:AL488,""))-(COUNTIF(AL459:AL488,4))=0,"",30-(COUNTIF(AL459:AL488,""))-(COUNTIF(AL459:AL488,4))),""))</f>
        <v/>
      </c>
      <c r="AM489" s="143" t="str">
        <f>IF('Chiffres et fonctions'!$J$3=1,IF(COUNTIF(AM459:AM488,1)=0,IF(COUNTIF(AM459:AM488,4)=0,"","+"&amp;COUNTIF(AM459:AM488,4)),COUNTIF(AM459:AM488,1)&amp;IF(COUNTIF(AM459:AM488,4)=0,"","+"&amp;COUNTIF(AM459:AM488,4))),IF('Chiffres et fonctions'!$J$3=2,IF(30-(COUNTIF(AM459:AM488,""))-(COUNTIF(AM459:AM488,4))=0,"",30-(COUNTIF(AM459:AM488,""))-(COUNTIF(AM459:AM488,4))),""))</f>
        <v/>
      </c>
      <c r="AN489" s="144" t="str">
        <f>IF('Chiffres et fonctions'!$J$3=1,IF(COUNTIF(AN459:AN488,1)=0,IF(COUNTIF(AN459:AN488,4)=0,"","+"&amp;COUNTIF(AN459:AN488,4)),COUNTIF(AN459:AN488,1)&amp;IF(COUNTIF(AN459:AN488,4)=0,"","+"&amp;COUNTIF(AN459:AN488,4))),IF('Chiffres et fonctions'!$J$3=2,IF(30-(COUNTIF(AN459:AN488,""))-(COUNTIF(AN459:AN488,4))=0,"",30-(COUNTIF(AN459:AN488,""))-(COUNTIF(AN459:AN488,4))),""))</f>
        <v/>
      </c>
      <c r="AO489" s="143" t="str">
        <f>IF('Chiffres et fonctions'!$J$3=1,IF(COUNTIF(AO459:AO488,1)=0,IF(COUNTIF(AO459:AO488,4)=0,"","+"&amp;COUNTIF(AO459:AO488,4)),COUNTIF(AO459:AO488,1)&amp;IF(COUNTIF(AO459:AO488,4)=0,"","+"&amp;COUNTIF(AO459:AO488,4))),IF('Chiffres et fonctions'!$J$3=2,IF(30-(COUNTIF(AO459:AO488,""))-(COUNTIF(AO459:AO488,4))=0,"",30-(COUNTIF(AO459:AO488,""))-(COUNTIF(AO459:AO488,4))),""))</f>
        <v/>
      </c>
      <c r="AP489" s="144" t="str">
        <f>IF('Chiffres et fonctions'!$J$3=1,IF(COUNTIF(AP459:AP488,1)=0,IF(COUNTIF(AP459:AP488,4)=0,"","+"&amp;COUNTIF(AP459:AP488,4)),COUNTIF(AP459:AP488,1)&amp;IF(COUNTIF(AP459:AP488,4)=0,"","+"&amp;COUNTIF(AP459:AP488,4))),IF('Chiffres et fonctions'!$J$3=2,IF(30-(COUNTIF(AP459:AP488,""))-(COUNTIF(AP459:AP488,4))=0,"",30-(COUNTIF(AP459:AP488,""))-(COUNTIF(AP459:AP488,4))),""))</f>
        <v/>
      </c>
      <c r="AQ489" s="143" t="str">
        <f>IF('Chiffres et fonctions'!$J$3=1,IF(COUNTIF(AQ459:AQ488,1)=0,IF(COUNTIF(AQ459:AQ488,4)=0,"","+"&amp;COUNTIF(AQ459:AQ488,4)),COUNTIF(AQ459:AQ488,1)&amp;IF(COUNTIF(AQ459:AQ488,4)=0,"","+"&amp;COUNTIF(AQ459:AQ488,4))),IF('Chiffres et fonctions'!$J$3=2,IF(30-(COUNTIF(AQ459:AQ488,""))-(COUNTIF(AQ459:AQ488,4))=0,"",30-(COUNTIF(AQ459:AQ488,""))-(COUNTIF(AQ459:AQ488,4))),""))</f>
        <v/>
      </c>
      <c r="AR489" s="144" t="str">
        <f>IF('Chiffres et fonctions'!$J$3=1,IF(COUNTIF(AR459:AR488,1)=0,IF(COUNTIF(AR459:AR488,4)=0,"","+"&amp;COUNTIF(AR459:AR488,4)),COUNTIF(AR459:AR488,1)&amp;IF(COUNTIF(AR459:AR488,4)=0,"","+"&amp;COUNTIF(AR459:AR488,4))),IF('Chiffres et fonctions'!$J$3=2,IF(30-(COUNTIF(AR459:AR488,""))-(COUNTIF(AR459:AR488,4))=0,"",30-(COUNTIF(AR459:AR488,""))-(COUNTIF(AR459:AR488,4))),""))</f>
        <v/>
      </c>
      <c r="AS489" s="143" t="str">
        <f>IF('Chiffres et fonctions'!$J$3=1,IF(COUNTIF(AS459:AS488,1)=0,IF(COUNTIF(AS459:AS488,4)=0,"","+"&amp;COUNTIF(AS459:AS488,4)),COUNTIF(AS459:AS488,1)&amp;IF(COUNTIF(AS459:AS488,4)=0,"","+"&amp;COUNTIF(AS459:AS488,4))),IF('Chiffres et fonctions'!$J$3=2,IF(30-(COUNTIF(AS459:AS488,""))-(COUNTIF(AS459:AS488,4))=0,"",30-(COUNTIF(AS459:AS488,""))-(COUNTIF(AS459:AS488,4))),""))</f>
        <v/>
      </c>
      <c r="AT489" s="144" t="str">
        <f>IF('Chiffres et fonctions'!$J$3=1,IF(COUNTIF(AT459:AT488,1)=0,IF(COUNTIF(AT459:AT488,4)=0,"","+"&amp;COUNTIF(AT459:AT488,4)),COUNTIF(AT459:AT488,1)&amp;IF(COUNTIF(AT459:AT488,4)=0,"","+"&amp;COUNTIF(AT459:AT488,4))),IF('Chiffres et fonctions'!$J$3=2,IF(30-(COUNTIF(AT459:AT488,""))-(COUNTIF(AT459:AT488,4))=0,"",30-(COUNTIF(AT459:AT488,""))-(COUNTIF(AT459:AT488,4))),""))</f>
        <v/>
      </c>
      <c r="AU489" s="143" t="str">
        <f>IF('Chiffres et fonctions'!$J$3=1,IF(COUNTIF(AU459:AU488,1)=0,IF(COUNTIF(AU459:AU488,4)=0,"","+"&amp;COUNTIF(AU459:AU488,4)),COUNTIF(AU459:AU488,1)&amp;IF(COUNTIF(AU459:AU488,4)=0,"","+"&amp;COUNTIF(AU459:AU488,4))),IF('Chiffres et fonctions'!$J$3=2,IF(30-(COUNTIF(AU459:AU488,""))-(COUNTIF(AU459:AU488,4))=0,"",30-(COUNTIF(AU459:AU488,""))-(COUNTIF(AU459:AU488,4))),""))</f>
        <v/>
      </c>
      <c r="AV489" s="144" t="str">
        <f>IF('Chiffres et fonctions'!$J$3=1,IF(COUNTIF(AV459:AV488,1)=0,IF(COUNTIF(AV459:AV488,4)=0,"","+"&amp;COUNTIF(AV459:AV488,4)),COUNTIF(AV459:AV488,1)&amp;IF(COUNTIF(AV459:AV488,4)=0,"","+"&amp;COUNTIF(AV459:AV488,4))),IF('Chiffres et fonctions'!$J$3=2,IF(30-(COUNTIF(AV459:AV488,""))-(COUNTIF(AV459:AV488,4))=0,"",30-(COUNTIF(AV459:AV488,""))-(COUNTIF(AV459:AV488,4))),""))</f>
        <v/>
      </c>
      <c r="AW489" s="143" t="str">
        <f>IF('Chiffres et fonctions'!$J$3=1,IF(COUNTIF(AW459:AW488,1)=0,IF(COUNTIF(AW459:AW488,4)=0,"","+"&amp;COUNTIF(AW459:AW488,4)),COUNTIF(AW459:AW488,1)&amp;IF(COUNTIF(AW459:AW488,4)=0,"","+"&amp;COUNTIF(AW459:AW488,4))),IF('Chiffres et fonctions'!$J$3=2,IF(30-(COUNTIF(AW459:AW488,""))-(COUNTIF(AW459:AW488,4))=0,"",30-(COUNTIF(AW459:AW488,""))-(COUNTIF(AW459:AW488,4))),""))</f>
        <v/>
      </c>
      <c r="AX489" s="144" t="str">
        <f>IF('Chiffres et fonctions'!$J$3=1,IF(COUNTIF(AX459:AX488,1)=0,IF(COUNTIF(AX459:AX488,4)=0,"","+"&amp;COUNTIF(AX459:AX488,4)),COUNTIF(AX459:AX488,1)&amp;IF(COUNTIF(AX459:AX488,4)=0,"","+"&amp;COUNTIF(AX459:AX488,4))),IF('Chiffres et fonctions'!$J$3=2,IF(30-(COUNTIF(AX459:AX488,""))-(COUNTIF(AX459:AX488,4))=0,"",30-(COUNTIF(AX459:AX488,""))-(COUNTIF(AX459:AX488,4))),""))</f>
        <v/>
      </c>
      <c r="AY489" s="143" t="str">
        <f>IF('Chiffres et fonctions'!$J$3=1,IF(COUNTIF(AY459:AY488,1)=0,IF(COUNTIF(AY459:AY488,4)=0,"","+"&amp;COUNTIF(AY459:AY488,4)),COUNTIF(AY459:AY488,1)&amp;IF(COUNTIF(AY459:AY488,4)=0,"","+"&amp;COUNTIF(AY459:AY488,4))),IF('Chiffres et fonctions'!$J$3=2,IF(30-(COUNTIF(AY459:AY488,""))-(COUNTIF(AY459:AY488,4))=0,"",30-(COUNTIF(AY459:AY488,""))-(COUNTIF(AY459:AY488,4))),""))</f>
        <v/>
      </c>
      <c r="AZ489" s="144" t="str">
        <f>IF('Chiffres et fonctions'!$J$3=1,IF(COUNTIF(AZ459:AZ488,1)=0,IF(COUNTIF(AZ459:AZ488,4)=0,"","+"&amp;COUNTIF(AZ459:AZ488,4)),COUNTIF(AZ459:AZ488,1)&amp;IF(COUNTIF(AZ459:AZ488,4)=0,"","+"&amp;COUNTIF(AZ459:AZ488,4))),IF('Chiffres et fonctions'!$J$3=2,IF(30-(COUNTIF(AZ459:AZ488,""))-(COUNTIF(AZ459:AZ488,4))=0,"",30-(COUNTIF(AZ459:AZ488,""))-(COUNTIF(AZ459:AZ488,4))),""))</f>
        <v/>
      </c>
      <c r="BA489" s="143" t="str">
        <f>IF('Chiffres et fonctions'!$J$3=1,IF(COUNTIF(BA459:BA488,1)=0,IF(COUNTIF(BA459:BA488,4)=0,"","+"&amp;COUNTIF(BA459:BA488,4)),COUNTIF(BA459:BA488,1)&amp;IF(COUNTIF(BA459:BA488,4)=0,"","+"&amp;COUNTIF(BA459:BA488,4))),IF('Chiffres et fonctions'!$J$3=2,IF(30-(COUNTIF(BA459:BA488,""))-(COUNTIF(BA459:BA488,4))=0,"",30-(COUNTIF(BA459:BA488,""))-(COUNTIF(BA459:BA488,4))),""))</f>
        <v/>
      </c>
      <c r="BB489" s="144" t="str">
        <f>IF('Chiffres et fonctions'!$J$3=1,IF(COUNTIF(BB459:BB488,1)=0,IF(COUNTIF(BB459:BB488,4)=0,"","+"&amp;COUNTIF(BB459:BB488,4)),COUNTIF(BB459:BB488,1)&amp;IF(COUNTIF(BB459:BB488,4)=0,"","+"&amp;COUNTIF(BB459:BB488,4))),IF('Chiffres et fonctions'!$J$3=2,IF(30-(COUNTIF(BB459:BB488,""))-(COUNTIF(BB459:BB488,4))=0,"",30-(COUNTIF(BB459:BB488,""))-(COUNTIF(BB459:BB488,4))),""))</f>
        <v/>
      </c>
      <c r="BC489" s="119">
        <f>SUM(BC459:BC488)</f>
        <v>0</v>
      </c>
      <c r="BD489" s="417"/>
      <c r="BE489" s="152"/>
      <c r="BF489" s="153"/>
      <c r="BG489" s="154"/>
      <c r="BH489" s="153">
        <v>0.91849999999999998</v>
      </c>
      <c r="BI489" s="153"/>
      <c r="BJ489" s="153"/>
      <c r="BK489" s="281"/>
      <c r="BL489" s="181"/>
      <c r="BM489" s="181"/>
      <c r="BN489" s="181"/>
      <c r="BO489" s="181"/>
      <c r="BP489" s="181"/>
      <c r="BQ489" s="181"/>
      <c r="BR489" s="120"/>
      <c r="BS489" s="120"/>
      <c r="BT489" s="181"/>
      <c r="BU489" s="242"/>
      <c r="BV489" s="238"/>
      <c r="BW489" s="242"/>
      <c r="BX489" s="238"/>
      <c r="BY489" s="122"/>
      <c r="BZ489" s="122"/>
      <c r="CA489" s="122"/>
      <c r="CB489" s="122"/>
      <c r="CC489" s="122"/>
      <c r="CD489" s="122"/>
      <c r="CE489" s="122"/>
      <c r="CF489" s="122"/>
      <c r="CG489" s="122"/>
      <c r="CH489" s="122"/>
      <c r="CI489" s="122"/>
      <c r="CJ489" s="122"/>
      <c r="CK489" s="122"/>
      <c r="CL489" s="122"/>
      <c r="CM489" s="122"/>
      <c r="CN489" s="122"/>
      <c r="CO489" s="122"/>
      <c r="CP489" s="122"/>
      <c r="CQ489" s="122"/>
      <c r="CR489" s="122"/>
      <c r="CS489" s="122"/>
      <c r="CT489" s="122"/>
      <c r="CU489" s="122"/>
      <c r="CV489" s="122"/>
      <c r="CW489" s="122"/>
      <c r="CX489" s="122"/>
      <c r="CY489" s="122"/>
      <c r="CZ489" s="122"/>
      <c r="DA489" s="122"/>
      <c r="DB489" s="122"/>
      <c r="DC489" s="122"/>
      <c r="DD489" s="122"/>
      <c r="DE489" s="122"/>
      <c r="DF489" s="122"/>
      <c r="DG489" s="122"/>
      <c r="DH489" s="122"/>
      <c r="DI489" s="122"/>
      <c r="DJ489" s="122"/>
      <c r="DK489" s="122"/>
      <c r="DL489" s="122"/>
      <c r="DM489" s="122"/>
      <c r="DN489" s="122"/>
      <c r="DO489" s="122"/>
      <c r="DP489" s="122"/>
      <c r="DQ489" s="122"/>
      <c r="DR489" s="122"/>
      <c r="DS489" s="122"/>
      <c r="DT489" s="122"/>
      <c r="DU489" s="122"/>
      <c r="DV489" s="122"/>
      <c r="DW489" s="122"/>
      <c r="DX489" s="122"/>
      <c r="DY489" s="122"/>
      <c r="DZ489" s="122"/>
      <c r="EA489" s="122"/>
      <c r="EB489" s="122"/>
      <c r="EC489" s="122"/>
      <c r="ED489" s="122"/>
      <c r="EE489" s="122"/>
      <c r="EF489" s="122"/>
      <c r="EG489" s="122"/>
      <c r="EH489" s="122"/>
      <c r="EI489" s="122"/>
      <c r="EJ489" s="122"/>
      <c r="EK489" s="122"/>
      <c r="EL489" s="122"/>
      <c r="EM489" s="122"/>
      <c r="EN489" s="122"/>
      <c r="EO489" s="122"/>
      <c r="EP489" s="122"/>
      <c r="EQ489" s="122"/>
      <c r="ER489" s="122"/>
      <c r="ES489" s="122"/>
      <c r="ET489" s="122"/>
      <c r="EU489" s="122"/>
      <c r="EV489" s="122"/>
      <c r="EW489" s="122"/>
      <c r="EX489" s="122"/>
      <c r="EY489" s="122"/>
      <c r="EZ489" s="122"/>
      <c r="FA489" s="122"/>
      <c r="FB489" s="122"/>
      <c r="FC489" s="122"/>
      <c r="FD489" s="122"/>
      <c r="FE489" s="122"/>
      <c r="FF489" s="122"/>
      <c r="FG489" s="122"/>
      <c r="FH489" s="122"/>
      <c r="FI489" s="122"/>
      <c r="FJ489" s="122"/>
      <c r="FK489" s="122"/>
      <c r="FL489" s="122"/>
      <c r="FM489" s="122"/>
      <c r="FN489" s="122"/>
      <c r="FO489" s="122"/>
      <c r="FP489" s="122"/>
      <c r="FQ489" s="122"/>
      <c r="FR489" s="122"/>
      <c r="FS489" s="122"/>
      <c r="FT489" s="122"/>
      <c r="FU489" s="122"/>
      <c r="FV489" s="122"/>
      <c r="FW489" s="122"/>
      <c r="FX489" s="122"/>
      <c r="FY489" s="122"/>
      <c r="FZ489" s="122"/>
      <c r="GA489" s="122"/>
      <c r="GB489" s="122"/>
      <c r="GC489" s="122"/>
      <c r="GD489" s="122"/>
      <c r="GE489" s="122"/>
      <c r="GF489" s="122"/>
      <c r="GG489" s="122"/>
      <c r="GH489" s="122"/>
      <c r="GI489" s="122"/>
      <c r="GJ489" s="122"/>
      <c r="GK489" s="122"/>
      <c r="GL489" s="122"/>
      <c r="GM489" s="122"/>
      <c r="GN489" s="122"/>
      <c r="GO489" s="122"/>
      <c r="GP489" s="122"/>
      <c r="GQ489" s="122"/>
      <c r="GR489" s="122"/>
      <c r="GS489" s="122"/>
      <c r="GT489" s="122"/>
      <c r="GU489" s="122"/>
      <c r="GV489" s="122"/>
      <c r="GW489" s="122"/>
      <c r="GX489" s="122"/>
      <c r="GY489" s="122"/>
      <c r="GZ489" s="122"/>
      <c r="HA489" s="122"/>
      <c r="HB489" s="122"/>
      <c r="HC489" s="122"/>
      <c r="HD489" s="122"/>
      <c r="HE489" s="122"/>
      <c r="HF489" s="122"/>
      <c r="HG489" s="122"/>
      <c r="HH489" s="122"/>
      <c r="HI489" s="122"/>
      <c r="HJ489" s="122"/>
      <c r="HK489" s="122"/>
      <c r="HL489" s="122"/>
      <c r="HM489" s="122"/>
      <c r="HN489" s="122"/>
      <c r="HO489" s="122"/>
      <c r="HP489" s="122"/>
      <c r="HQ489" s="122"/>
      <c r="HR489" s="122"/>
      <c r="HS489" s="122"/>
      <c r="HT489" s="122"/>
      <c r="HU489" s="122"/>
      <c r="HV489" s="122"/>
      <c r="HW489" s="122"/>
      <c r="HX489" s="122"/>
      <c r="HY489" s="122"/>
      <c r="HZ489" s="122"/>
      <c r="IA489" s="122"/>
      <c r="IB489" s="122"/>
      <c r="IC489" s="122"/>
      <c r="ID489" s="122"/>
      <c r="IE489" s="122"/>
      <c r="IF489" s="122"/>
      <c r="IG489" s="122"/>
      <c r="IH489" s="122"/>
      <c r="II489" s="122"/>
      <c r="IJ489" s="122"/>
      <c r="IK489" s="122"/>
      <c r="IL489" s="122"/>
      <c r="IM489" s="122"/>
      <c r="IN489" s="122"/>
      <c r="IO489" s="122"/>
      <c r="IP489" s="122"/>
      <c r="IQ489" s="122"/>
      <c r="IR489" s="122"/>
      <c r="IS489" s="122"/>
      <c r="IT489" s="122"/>
      <c r="IU489" s="122"/>
      <c r="IV489" s="122"/>
      <c r="IW489" s="122"/>
      <c r="IX489" s="122"/>
      <c r="IY489" s="122"/>
      <c r="IZ489" s="122"/>
      <c r="JA489" s="122"/>
      <c r="JB489" s="122"/>
      <c r="JC489" s="122"/>
      <c r="JD489" s="122"/>
      <c r="JE489" s="122"/>
      <c r="JF489" s="122"/>
      <c r="JG489" s="122"/>
      <c r="JH489" s="122"/>
      <c r="JI489" s="122"/>
      <c r="JJ489" s="122"/>
      <c r="JK489" s="122"/>
      <c r="JL489" s="122"/>
      <c r="JM489" s="122"/>
      <c r="JN489" s="122"/>
      <c r="JO489" s="122"/>
      <c r="JP489" s="122"/>
      <c r="JQ489" s="122"/>
      <c r="JR489" s="122"/>
      <c r="JS489" s="122"/>
      <c r="JT489" s="122"/>
      <c r="JU489" s="122"/>
      <c r="JV489" s="122"/>
      <c r="JW489" s="122"/>
      <c r="JX489" s="122"/>
      <c r="JY489" s="122"/>
      <c r="JZ489" s="122"/>
      <c r="KA489" s="122"/>
      <c r="KB489" s="122"/>
      <c r="KC489" s="122"/>
      <c r="KD489" s="122"/>
      <c r="KE489" s="122"/>
      <c r="KF489" s="122"/>
      <c r="KG489" s="122"/>
      <c r="KH489" s="122"/>
      <c r="KI489" s="122"/>
      <c r="KJ489" s="122"/>
      <c r="KK489" s="122"/>
      <c r="KL489" s="122"/>
      <c r="KM489" s="122"/>
      <c r="KN489" s="122"/>
      <c r="KO489" s="122"/>
      <c r="KP489" s="122"/>
      <c r="KQ489" s="122"/>
      <c r="KR489" s="122"/>
      <c r="KS489" s="122"/>
      <c r="KT489" s="122"/>
      <c r="KU489" s="122"/>
      <c r="KV489" s="122"/>
      <c r="KW489" s="122"/>
      <c r="KX489" s="122"/>
      <c r="KY489" s="122"/>
      <c r="KZ489" s="122"/>
      <c r="LA489" s="122"/>
      <c r="LB489" s="122"/>
      <c r="LC489" s="122"/>
      <c r="LD489" s="122"/>
      <c r="LE489" s="122"/>
      <c r="LF489" s="122"/>
      <c r="LG489" s="122"/>
      <c r="LH489" s="122"/>
      <c r="LI489" s="122"/>
      <c r="LJ489" s="122"/>
      <c r="LK489" s="122"/>
      <c r="LL489" s="122"/>
      <c r="LM489" s="122"/>
      <c r="LN489" s="122"/>
      <c r="LO489" s="122"/>
      <c r="LP489" s="122"/>
      <c r="LQ489" s="122"/>
      <c r="LR489" s="122"/>
      <c r="LS489" s="122"/>
      <c r="LT489" s="122"/>
      <c r="LU489" s="122"/>
      <c r="LV489" s="122"/>
      <c r="LW489" s="122"/>
      <c r="LX489" s="122"/>
      <c r="LY489" s="122"/>
      <c r="LZ489" s="122"/>
      <c r="MA489" s="122"/>
      <c r="MB489" s="122"/>
      <c r="MC489" s="122"/>
      <c r="MD489" s="122"/>
      <c r="ME489" s="122"/>
      <c r="MF489" s="122"/>
      <c r="MG489" s="122"/>
      <c r="MH489" s="122"/>
      <c r="MI489" s="122"/>
      <c r="MJ489" s="122"/>
      <c r="MK489" s="122"/>
      <c r="ML489" s="122"/>
      <c r="MM489" s="122"/>
      <c r="MN489" s="122"/>
      <c r="MO489" s="122"/>
      <c r="MP489" s="122"/>
      <c r="MQ489" s="122"/>
      <c r="MS489" s="241"/>
      <c r="MT489" s="123"/>
      <c r="MU489" s="124"/>
      <c r="MV489" s="124"/>
      <c r="MW489" s="124"/>
      <c r="MX489" s="124"/>
      <c r="MY489" s="124"/>
      <c r="MZ489" s="124"/>
      <c r="NA489" s="124"/>
      <c r="NB489" s="124"/>
      <c r="NC489" s="124"/>
      <c r="ND489" s="124"/>
      <c r="NE489" s="124"/>
      <c r="NF489" s="124"/>
      <c r="NG489" s="124"/>
      <c r="NH489" s="124"/>
      <c r="NI489" s="124"/>
      <c r="NJ489" s="124"/>
      <c r="NK489" s="124"/>
      <c r="NL489" s="124"/>
      <c r="NM489" s="125"/>
      <c r="NN489" s="370"/>
    </row>
    <row r="490" spans="1:384" s="121" customFormat="1" ht="10.199999999999999" customHeight="1" thickBot="1" x14ac:dyDescent="0.35">
      <c r="A490" s="116"/>
      <c r="B490" s="389"/>
      <c r="C490" s="425"/>
      <c r="D490" s="126"/>
      <c r="E490" s="321"/>
      <c r="F490" s="321"/>
      <c r="G490" s="321"/>
      <c r="H490" s="127"/>
      <c r="I490" s="429" t="str">
        <f>I455</f>
        <v>BRASSERIE</v>
      </c>
      <c r="J490" s="429"/>
      <c r="K490" s="429"/>
      <c r="L490" s="429"/>
      <c r="M490" s="429"/>
      <c r="N490" s="430"/>
      <c r="O490" s="145" t="str">
        <f>IF('Chiffres et fonctions'!$J$3=1,IF(COUNTIF(O459:O488,2)=0,"",COUNTIF(O459:O488,2)),IF('Chiffres et fonctions'!$J$3=2,IF(COUNTIF(O459:O488,4)=0,"","+ "&amp;(COUNTIF(O459:O488,4))),""))</f>
        <v/>
      </c>
      <c r="P490" s="146" t="str">
        <f>IF('Chiffres et fonctions'!$J$3=1,IF(COUNTIF(P459:P488,2)=0,"",COUNTIF(P459:P488,2)),IF('Chiffres et fonctions'!$J$3=2,IF(COUNTIF(P459:P488,4)=0,"","+ "&amp;(COUNTIF(P459:P488,4))),""))</f>
        <v/>
      </c>
      <c r="Q490" s="145" t="str">
        <f>IF('Chiffres et fonctions'!$J$3=1,IF(COUNTIF(Q459:Q488,2)=0,"",COUNTIF(Q459:Q488,2)),IF('Chiffres et fonctions'!$J$3=2,IF(COUNTIF(Q459:Q488,4)=0,"","+ "&amp;(COUNTIF(Q459:Q488,4))),""))</f>
        <v/>
      </c>
      <c r="R490" s="146" t="str">
        <f>IF('Chiffres et fonctions'!$J$3=1,IF(COUNTIF(R459:R488,2)=0,"",COUNTIF(R459:R488,2)),IF('Chiffres et fonctions'!$J$3=2,IF(COUNTIF(R459:R488,4)=0,"","+ "&amp;(COUNTIF(R459:R488,4))),""))</f>
        <v/>
      </c>
      <c r="S490" s="145" t="str">
        <f>IF('Chiffres et fonctions'!$J$3=1,IF(COUNTIF(S459:S488,2)=0,"",COUNTIF(S459:S488,2)),IF('Chiffres et fonctions'!$J$3=2,IF(COUNTIF(S459:S488,4)=0,"","+ "&amp;(COUNTIF(S459:S488,4))),""))</f>
        <v/>
      </c>
      <c r="T490" s="146" t="str">
        <f>IF('Chiffres et fonctions'!$J$3=1,IF(COUNTIF(T459:T488,2)=0,"",COUNTIF(T459:T488,2)),IF('Chiffres et fonctions'!$J$3=2,IF(COUNTIF(T459:T488,4)=0,"","+ "&amp;(COUNTIF(T459:T488,4))),""))</f>
        <v/>
      </c>
      <c r="U490" s="145" t="str">
        <f>IF('Chiffres et fonctions'!$J$3=1,IF(COUNTIF(U459:U488,2)=0,"",COUNTIF(U459:U488,2)),IF('Chiffres et fonctions'!$J$3=2,IF(COUNTIF(U459:U488,4)=0,"","+ "&amp;(COUNTIF(U459:U488,4))),""))</f>
        <v/>
      </c>
      <c r="V490" s="146" t="str">
        <f>IF('Chiffres et fonctions'!$J$3=1,IF(COUNTIF(V459:V488,2)=0,"",COUNTIF(V459:V488,2)),IF('Chiffres et fonctions'!$J$3=2,IF(COUNTIF(V459:V488,4)=0,"","+ "&amp;(COUNTIF(V459:V488,4))),""))</f>
        <v/>
      </c>
      <c r="W490" s="145" t="str">
        <f>IF('Chiffres et fonctions'!$J$3=1,IF(COUNTIF(W459:W488,2)=0,"",COUNTIF(W459:W488,2)),IF('Chiffres et fonctions'!$J$3=2,IF(COUNTIF(W459:W488,4)=0,"","+ "&amp;(COUNTIF(W459:W488,4))),""))</f>
        <v/>
      </c>
      <c r="X490" s="146" t="str">
        <f>IF('Chiffres et fonctions'!$J$3=1,IF(COUNTIF(X459:X488,2)=0,"",COUNTIF(X459:X488,2)),IF('Chiffres et fonctions'!$J$3=2,IF(COUNTIF(X459:X488,4)=0,"","+ "&amp;(COUNTIF(X459:X488,4))),""))</f>
        <v/>
      </c>
      <c r="Y490" s="145" t="str">
        <f>IF('Chiffres et fonctions'!$J$3=1,IF(COUNTIF(Y459:Y488,2)=0,"",COUNTIF(Y459:Y488,2)),IF('Chiffres et fonctions'!$J$3=2,IF(COUNTIF(Y459:Y488,4)=0,"","+ "&amp;(COUNTIF(Y459:Y488,4))),""))</f>
        <v/>
      </c>
      <c r="Z490" s="146" t="str">
        <f>IF('Chiffres et fonctions'!$J$3=1,IF(COUNTIF(Z459:Z488,2)=0,"",COUNTIF(Z459:Z488,2)),IF('Chiffres et fonctions'!$J$3=2,IF(COUNTIF(Z459:Z488,4)=0,"","+ "&amp;(COUNTIF(Z459:Z488,4))),""))</f>
        <v/>
      </c>
      <c r="AA490" s="145" t="str">
        <f>IF('Chiffres et fonctions'!$J$3=1,IF(COUNTIF(AA459:AA488,2)=0,"",COUNTIF(AA459:AA488,2)),IF('Chiffres et fonctions'!$J$3=2,IF(COUNTIF(AA459:AA488,4)=0,"","+ "&amp;(COUNTIF(AA459:AA488,4))),""))</f>
        <v/>
      </c>
      <c r="AB490" s="146" t="str">
        <f>IF('Chiffres et fonctions'!$J$3=1,IF(COUNTIF(AB459:AB488,2)=0,"",COUNTIF(AB459:AB488,2)),IF('Chiffres et fonctions'!$J$3=2,IF(COUNTIF(AB459:AB488,4)=0,"","+ "&amp;(COUNTIF(AB459:AB488,4))),""))</f>
        <v/>
      </c>
      <c r="AC490" s="145" t="str">
        <f>IF('Chiffres et fonctions'!$J$3=1,IF(COUNTIF(AC459:AC488,2)=0,"",COUNTIF(AC459:AC488,2)),IF('Chiffres et fonctions'!$J$3=2,IF(COUNTIF(AC459:AC488,4)=0,"","+ "&amp;(COUNTIF(AC459:AC488,4))),""))</f>
        <v/>
      </c>
      <c r="AD490" s="146" t="str">
        <f>IF('Chiffres et fonctions'!$J$3=1,IF(COUNTIF(AD459:AD488,2)=0,"",COUNTIF(AD459:AD488,2)),IF('Chiffres et fonctions'!$J$3=2,IF(COUNTIF(AD459:AD488,4)=0,"","+ "&amp;(COUNTIF(AD459:AD488,4))),""))</f>
        <v/>
      </c>
      <c r="AE490" s="145" t="str">
        <f>IF('Chiffres et fonctions'!$J$3=1,IF(COUNTIF(AE459:AE488,2)=0,"",COUNTIF(AE459:AE488,2)),IF('Chiffres et fonctions'!$J$3=2,IF(COUNTIF(AE459:AE488,4)=0,"","+ "&amp;(COUNTIF(AE459:AE488,4))),""))</f>
        <v/>
      </c>
      <c r="AF490" s="146" t="str">
        <f>IF('Chiffres et fonctions'!$J$3=1,IF(COUNTIF(AF459:AF488,2)=0,"",COUNTIF(AF459:AF488,2)),IF('Chiffres et fonctions'!$J$3=2,IF(COUNTIF(AF459:AF488,4)=0,"","+ "&amp;(COUNTIF(AF459:AF488,4))),""))</f>
        <v/>
      </c>
      <c r="AG490" s="145" t="str">
        <f>IF('Chiffres et fonctions'!$J$3=1,IF(COUNTIF(AG459:AG488,2)=0,"",COUNTIF(AG459:AG488,2)),IF('Chiffres et fonctions'!$J$3=2,IF(COUNTIF(AG459:AG488,4)=0,"","+ "&amp;(COUNTIF(AG459:AG488,4))),""))</f>
        <v/>
      </c>
      <c r="AH490" s="146" t="str">
        <f>IF('Chiffres et fonctions'!$J$3=1,IF(COUNTIF(AH459:AH488,2)=0,"",COUNTIF(AH459:AH488,2)),IF('Chiffres et fonctions'!$J$3=2,IF(COUNTIF(AH459:AH488,4)=0,"","+ "&amp;(COUNTIF(AH459:AH488,4))),""))</f>
        <v/>
      </c>
      <c r="AI490" s="145" t="str">
        <f>IF('Chiffres et fonctions'!$J$3=1,IF(COUNTIF(AI459:AI488,2)=0,"",COUNTIF(AI459:AI488,2)),IF('Chiffres et fonctions'!$J$3=2,IF(COUNTIF(AI459:AI488,4)=0,"","+ "&amp;(COUNTIF(AI459:AI488,4))),""))</f>
        <v/>
      </c>
      <c r="AJ490" s="146" t="str">
        <f>IF('Chiffres et fonctions'!$J$3=1,IF(COUNTIF(AJ459:AJ488,2)=0,"",COUNTIF(AJ459:AJ488,2)),IF('Chiffres et fonctions'!$J$3=2,IF(COUNTIF(AJ459:AJ488,4)=0,"","+ "&amp;(COUNTIF(AJ459:AJ488,4))),""))</f>
        <v/>
      </c>
      <c r="AK490" s="145" t="str">
        <f>IF('Chiffres et fonctions'!$J$3=1,IF(COUNTIF(AK459:AK488,2)=0,"",COUNTIF(AK459:AK488,2)),IF('Chiffres et fonctions'!$J$3=2,IF(COUNTIF(AK459:AK488,4)=0,"","+ "&amp;(COUNTIF(AK459:AK488,4))),""))</f>
        <v/>
      </c>
      <c r="AL490" s="146" t="str">
        <f>IF('Chiffres et fonctions'!$J$3=1,IF(COUNTIF(AL459:AL488,2)=0,"",COUNTIF(AL459:AL488,2)),IF('Chiffres et fonctions'!$J$3=2,IF(COUNTIF(AL459:AL488,4)=0,"","+ "&amp;(COUNTIF(AL459:AL488,4))),""))</f>
        <v/>
      </c>
      <c r="AM490" s="145" t="str">
        <f>IF('Chiffres et fonctions'!$J$3=1,IF(COUNTIF(AM459:AM488,2)=0,"",COUNTIF(AM459:AM488,2)),IF('Chiffres et fonctions'!$J$3=2,IF(COUNTIF(AM459:AM488,4)=0,"","+ "&amp;(COUNTIF(AM459:AM488,4))),""))</f>
        <v/>
      </c>
      <c r="AN490" s="146" t="str">
        <f>IF('Chiffres et fonctions'!$J$3=1,IF(COUNTIF(AN459:AN488,2)=0,"",COUNTIF(AN459:AN488,2)),IF('Chiffres et fonctions'!$J$3=2,IF(COUNTIF(AN459:AN488,4)=0,"","+ "&amp;(COUNTIF(AN459:AN488,4))),""))</f>
        <v/>
      </c>
      <c r="AO490" s="145" t="str">
        <f>IF('Chiffres et fonctions'!$J$3=1,IF(COUNTIF(AO459:AO488,2)=0,"",COUNTIF(AO459:AO488,2)),IF('Chiffres et fonctions'!$J$3=2,IF(COUNTIF(AO459:AO488,4)=0,"","+ "&amp;(COUNTIF(AO459:AO488,4))),""))</f>
        <v/>
      </c>
      <c r="AP490" s="146" t="str">
        <f>IF('Chiffres et fonctions'!$J$3=1,IF(COUNTIF(AP459:AP488,2)=0,"",COUNTIF(AP459:AP488,2)),IF('Chiffres et fonctions'!$J$3=2,IF(COUNTIF(AP459:AP488,4)=0,"","+ "&amp;(COUNTIF(AP459:AP488,4))),""))</f>
        <v/>
      </c>
      <c r="AQ490" s="145" t="str">
        <f>IF('Chiffres et fonctions'!$J$3=1,IF(COUNTIF(AQ459:AQ488,2)=0,"",COUNTIF(AQ459:AQ488,2)),IF('Chiffres et fonctions'!$J$3=2,IF(COUNTIF(AQ459:AQ488,4)=0,"","+ "&amp;(COUNTIF(AQ459:AQ488,4))),""))</f>
        <v/>
      </c>
      <c r="AR490" s="146" t="str">
        <f>IF('Chiffres et fonctions'!$J$3=1,IF(COUNTIF(AR459:AR488,2)=0,"",COUNTIF(AR459:AR488,2)),IF('Chiffres et fonctions'!$J$3=2,IF(COUNTIF(AR459:AR488,4)=0,"","+ "&amp;(COUNTIF(AR459:AR488,4))),""))</f>
        <v/>
      </c>
      <c r="AS490" s="145" t="str">
        <f>IF('Chiffres et fonctions'!$J$3=1,IF(COUNTIF(AS459:AS488,2)=0,"",COUNTIF(AS459:AS488,2)),IF('Chiffres et fonctions'!$J$3=2,IF(COUNTIF(AS459:AS488,4)=0,"","+ "&amp;(COUNTIF(AS459:AS488,4))),""))</f>
        <v/>
      </c>
      <c r="AT490" s="146" t="str">
        <f>IF('Chiffres et fonctions'!$J$3=1,IF(COUNTIF(AT459:AT488,2)=0,"",COUNTIF(AT459:AT488,2)),IF('Chiffres et fonctions'!$J$3=2,IF(COUNTIF(AT459:AT488,4)=0,"","+ "&amp;(COUNTIF(AT459:AT488,4))),""))</f>
        <v/>
      </c>
      <c r="AU490" s="145" t="str">
        <f>IF('Chiffres et fonctions'!$J$3=1,IF(COUNTIF(AU459:AU488,2)=0,"",COUNTIF(AU459:AU488,2)),IF('Chiffres et fonctions'!$J$3=2,IF(COUNTIF(AU459:AU488,4)=0,"","+ "&amp;(COUNTIF(AU459:AU488,4))),""))</f>
        <v/>
      </c>
      <c r="AV490" s="146" t="str">
        <f>IF('Chiffres et fonctions'!$J$3=1,IF(COUNTIF(AV459:AV488,2)=0,"",COUNTIF(AV459:AV488,2)),IF('Chiffres et fonctions'!$J$3=2,IF(COUNTIF(AV459:AV488,4)=0,"","+ "&amp;(COUNTIF(AV459:AV488,4))),""))</f>
        <v/>
      </c>
      <c r="AW490" s="145" t="str">
        <f>IF('Chiffres et fonctions'!$J$3=1,IF(COUNTIF(AW459:AW488,2)=0,"",COUNTIF(AW459:AW488,2)),IF('Chiffres et fonctions'!$J$3=2,IF(COUNTIF(AW459:AW488,4)=0,"","+ "&amp;(COUNTIF(AW459:AW488,4))),""))</f>
        <v/>
      </c>
      <c r="AX490" s="146" t="str">
        <f>IF('Chiffres et fonctions'!$J$3=1,IF(COUNTIF(AX459:AX488,2)=0,"",COUNTIF(AX459:AX488,2)),IF('Chiffres et fonctions'!$J$3=2,IF(COUNTIF(AX459:AX488,4)=0,"","+ "&amp;(COUNTIF(AX459:AX488,4))),""))</f>
        <v/>
      </c>
      <c r="AY490" s="145" t="str">
        <f>IF('Chiffres et fonctions'!$J$3=1,IF(COUNTIF(AY459:AY488,2)=0,"",COUNTIF(AY459:AY488,2)),IF('Chiffres et fonctions'!$J$3=2,IF(COUNTIF(AY459:AY488,4)=0,"","+ "&amp;(COUNTIF(AY459:AY488,4))),""))</f>
        <v/>
      </c>
      <c r="AZ490" s="146" t="str">
        <f>IF('Chiffres et fonctions'!$J$3=1,IF(COUNTIF(AZ459:AZ488,2)=0,"",COUNTIF(AZ459:AZ488,2)),IF('Chiffres et fonctions'!$J$3=2,IF(COUNTIF(AZ459:AZ488,4)=0,"","+ "&amp;(COUNTIF(AZ459:AZ488,4))),""))</f>
        <v/>
      </c>
      <c r="BA490" s="145" t="str">
        <f>IF('Chiffres et fonctions'!$J$3=1,IF(COUNTIF(BA459:BA488,2)=0,"",COUNTIF(BA459:BA488,2)),IF('Chiffres et fonctions'!$J$3=2,IF(COUNTIF(BA459:BA488,4)=0,"","+ "&amp;(COUNTIF(BA459:BA488,4))),""))</f>
        <v/>
      </c>
      <c r="BB490" s="146" t="str">
        <f>IF('Chiffres et fonctions'!$J$3=1,IF(COUNTIF(BB459:BB488,2)=0,"",COUNTIF(BB459:BB488,2)),IF('Chiffres et fonctions'!$J$3=2,IF(COUNTIF(BB459:BB488,4)=0,"","+ "&amp;(COUNTIF(BB459:BB488,4))),""))</f>
        <v/>
      </c>
      <c r="BC490" s="128"/>
      <c r="BD490" s="417"/>
      <c r="BE490" s="155"/>
      <c r="BF490" s="156"/>
      <c r="BG490" s="157"/>
      <c r="BH490" s="156"/>
      <c r="BI490" s="156"/>
      <c r="BJ490" s="156"/>
      <c r="BK490" s="282"/>
      <c r="BL490" s="249"/>
      <c r="BM490" s="249"/>
      <c r="BN490" s="249"/>
      <c r="BO490" s="249"/>
      <c r="BP490" s="249"/>
      <c r="BQ490" s="249"/>
      <c r="BR490" s="129"/>
      <c r="BS490" s="129"/>
      <c r="BT490" s="182"/>
      <c r="BU490" s="243"/>
      <c r="BV490" s="239"/>
      <c r="BW490" s="243"/>
      <c r="BX490" s="239"/>
      <c r="BY490" s="130"/>
      <c r="BZ490" s="130"/>
      <c r="CA490" s="130"/>
      <c r="CB490" s="130"/>
      <c r="CC490" s="130"/>
      <c r="CD490" s="130"/>
      <c r="CE490" s="130"/>
      <c r="CF490" s="130"/>
      <c r="CG490" s="130"/>
      <c r="CH490" s="130"/>
      <c r="CI490" s="130"/>
      <c r="CJ490" s="130"/>
      <c r="CK490" s="130"/>
      <c r="CL490" s="130"/>
      <c r="CM490" s="130"/>
      <c r="CN490" s="130"/>
      <c r="CO490" s="130"/>
      <c r="CP490" s="130"/>
      <c r="CQ490" s="130"/>
      <c r="CR490" s="130"/>
      <c r="CS490" s="130"/>
      <c r="CT490" s="130"/>
      <c r="CU490" s="130"/>
      <c r="CV490" s="130"/>
      <c r="CW490" s="130"/>
      <c r="CX490" s="130"/>
      <c r="CY490" s="130"/>
      <c r="CZ490" s="130"/>
      <c r="DA490" s="130"/>
      <c r="DB490" s="130"/>
      <c r="DC490" s="130"/>
      <c r="DD490" s="130"/>
      <c r="DE490" s="130"/>
      <c r="DF490" s="130"/>
      <c r="DG490" s="130"/>
      <c r="DH490" s="130"/>
      <c r="DI490" s="130"/>
      <c r="DJ490" s="130"/>
      <c r="DK490" s="130"/>
      <c r="DL490" s="130"/>
      <c r="DM490" s="130"/>
      <c r="DN490" s="130"/>
      <c r="DO490" s="130"/>
      <c r="DP490" s="130"/>
      <c r="DQ490" s="130"/>
      <c r="DR490" s="130"/>
      <c r="DS490" s="130"/>
      <c r="DT490" s="130"/>
      <c r="DU490" s="130"/>
      <c r="DV490" s="130"/>
      <c r="DW490" s="130"/>
      <c r="DX490" s="130"/>
      <c r="DY490" s="130"/>
      <c r="DZ490" s="130"/>
      <c r="EA490" s="130"/>
      <c r="EB490" s="130"/>
      <c r="EC490" s="130"/>
      <c r="ED490" s="130"/>
      <c r="EE490" s="130"/>
      <c r="EF490" s="130"/>
      <c r="EG490" s="130"/>
      <c r="EH490" s="130"/>
      <c r="EI490" s="130"/>
      <c r="EJ490" s="130"/>
      <c r="EK490" s="130"/>
      <c r="EL490" s="130"/>
      <c r="EM490" s="130"/>
      <c r="EN490" s="130"/>
      <c r="EO490" s="130"/>
      <c r="EP490" s="130"/>
      <c r="EQ490" s="130"/>
      <c r="ER490" s="130"/>
      <c r="ES490" s="130"/>
      <c r="ET490" s="130"/>
      <c r="EU490" s="130"/>
      <c r="EV490" s="130"/>
      <c r="EW490" s="130"/>
      <c r="EX490" s="130"/>
      <c r="EY490" s="130"/>
      <c r="EZ490" s="130"/>
      <c r="FA490" s="130"/>
      <c r="FB490" s="130"/>
      <c r="FC490" s="130"/>
      <c r="FD490" s="130"/>
      <c r="FE490" s="130"/>
      <c r="FF490" s="130"/>
      <c r="FG490" s="130"/>
      <c r="FH490" s="130"/>
      <c r="FI490" s="130"/>
      <c r="FJ490" s="130"/>
      <c r="FK490" s="130"/>
      <c r="FL490" s="130"/>
      <c r="FM490" s="130"/>
      <c r="FN490" s="130"/>
      <c r="FO490" s="130"/>
      <c r="FP490" s="130"/>
      <c r="FQ490" s="130"/>
      <c r="FR490" s="130"/>
      <c r="FS490" s="130"/>
      <c r="FT490" s="130"/>
      <c r="FU490" s="130"/>
      <c r="FV490" s="130"/>
      <c r="FW490" s="130"/>
      <c r="FX490" s="130"/>
      <c r="FY490" s="130"/>
      <c r="FZ490" s="130"/>
      <c r="GA490" s="130"/>
      <c r="GB490" s="130"/>
      <c r="GC490" s="130"/>
      <c r="GD490" s="130"/>
      <c r="GE490" s="130"/>
      <c r="GF490" s="130"/>
      <c r="GG490" s="130"/>
      <c r="GH490" s="130"/>
      <c r="GI490" s="130"/>
      <c r="GJ490" s="130"/>
      <c r="GK490" s="130"/>
      <c r="GL490" s="130"/>
      <c r="GM490" s="130"/>
      <c r="GN490" s="130"/>
      <c r="GO490" s="130"/>
      <c r="GP490" s="130"/>
      <c r="GQ490" s="130"/>
      <c r="GR490" s="130"/>
      <c r="GS490" s="130"/>
      <c r="GT490" s="130"/>
      <c r="GU490" s="130"/>
      <c r="GV490" s="130"/>
      <c r="GW490" s="130"/>
      <c r="GX490" s="130"/>
      <c r="GY490" s="130"/>
      <c r="GZ490" s="130"/>
      <c r="HA490" s="130"/>
      <c r="HB490" s="130"/>
      <c r="HC490" s="130"/>
      <c r="HD490" s="130"/>
      <c r="HE490" s="130"/>
      <c r="HF490" s="130"/>
      <c r="HG490" s="130"/>
      <c r="HH490" s="130"/>
      <c r="HI490" s="130"/>
      <c r="HJ490" s="130"/>
      <c r="HK490" s="130"/>
      <c r="HL490" s="130"/>
      <c r="HM490" s="130"/>
      <c r="HN490" s="130"/>
      <c r="HO490" s="130"/>
      <c r="HP490" s="130"/>
      <c r="HQ490" s="130"/>
      <c r="HR490" s="130"/>
      <c r="HS490" s="130"/>
      <c r="HT490" s="130"/>
      <c r="HU490" s="130"/>
      <c r="HV490" s="130"/>
      <c r="HW490" s="130"/>
      <c r="HX490" s="130"/>
      <c r="HY490" s="130"/>
      <c r="HZ490" s="130"/>
      <c r="IA490" s="130"/>
      <c r="IB490" s="130"/>
      <c r="IC490" s="130"/>
      <c r="ID490" s="130"/>
      <c r="IE490" s="130"/>
      <c r="IF490" s="130"/>
      <c r="IG490" s="130"/>
      <c r="IH490" s="130"/>
      <c r="II490" s="130"/>
      <c r="IJ490" s="130"/>
      <c r="IK490" s="130"/>
      <c r="IL490" s="130"/>
      <c r="IM490" s="130"/>
      <c r="IN490" s="130"/>
      <c r="IO490" s="130"/>
      <c r="IP490" s="130"/>
      <c r="IQ490" s="130"/>
      <c r="IR490" s="130"/>
      <c r="IS490" s="130"/>
      <c r="IT490" s="130"/>
      <c r="IU490" s="130"/>
      <c r="IV490" s="130"/>
      <c r="IW490" s="130"/>
      <c r="IX490" s="130"/>
      <c r="IY490" s="130"/>
      <c r="IZ490" s="130"/>
      <c r="JA490" s="130"/>
      <c r="JB490" s="130"/>
      <c r="JC490" s="130"/>
      <c r="JD490" s="130"/>
      <c r="JE490" s="130"/>
      <c r="JF490" s="130"/>
      <c r="JG490" s="130"/>
      <c r="JH490" s="130"/>
      <c r="JI490" s="130"/>
      <c r="JJ490" s="130"/>
      <c r="JK490" s="130"/>
      <c r="JL490" s="130"/>
      <c r="JM490" s="130"/>
      <c r="JN490" s="130"/>
      <c r="JO490" s="130"/>
      <c r="JP490" s="130"/>
      <c r="JQ490" s="130"/>
      <c r="JR490" s="130"/>
      <c r="JS490" s="130"/>
      <c r="JT490" s="130"/>
      <c r="JU490" s="130"/>
      <c r="JV490" s="130"/>
      <c r="JW490" s="130"/>
      <c r="JX490" s="130"/>
      <c r="JY490" s="130"/>
      <c r="JZ490" s="130"/>
      <c r="KA490" s="130"/>
      <c r="KB490" s="130"/>
      <c r="KC490" s="130"/>
      <c r="KD490" s="130"/>
      <c r="KE490" s="130"/>
      <c r="KF490" s="130"/>
      <c r="KG490" s="130"/>
      <c r="KH490" s="130"/>
      <c r="KI490" s="130"/>
      <c r="KJ490" s="130"/>
      <c r="KK490" s="130"/>
      <c r="KL490" s="130"/>
      <c r="KM490" s="130"/>
      <c r="KN490" s="130"/>
      <c r="KO490" s="130"/>
      <c r="KP490" s="130"/>
      <c r="KQ490" s="130"/>
      <c r="KR490" s="130"/>
      <c r="KS490" s="130"/>
      <c r="KT490" s="130"/>
      <c r="KU490" s="130"/>
      <c r="KV490" s="130"/>
      <c r="KW490" s="130"/>
      <c r="KX490" s="130"/>
      <c r="KY490" s="130"/>
      <c r="KZ490" s="130"/>
      <c r="LA490" s="130"/>
      <c r="LB490" s="130"/>
      <c r="LC490" s="130"/>
      <c r="LD490" s="130"/>
      <c r="LE490" s="130"/>
      <c r="LF490" s="130"/>
      <c r="LG490" s="130"/>
      <c r="LH490" s="130"/>
      <c r="LI490" s="130"/>
      <c r="LJ490" s="130"/>
      <c r="LK490" s="130"/>
      <c r="LL490" s="130"/>
      <c r="LM490" s="130"/>
      <c r="LN490" s="130"/>
      <c r="LO490" s="130"/>
      <c r="LP490" s="130"/>
      <c r="LQ490" s="130"/>
      <c r="LR490" s="130"/>
      <c r="LS490" s="130"/>
      <c r="LT490" s="130"/>
      <c r="LU490" s="130"/>
      <c r="LV490" s="130"/>
      <c r="LW490" s="130"/>
      <c r="LX490" s="130"/>
      <c r="LY490" s="130"/>
      <c r="LZ490" s="130"/>
      <c r="MA490" s="130"/>
      <c r="MB490" s="130"/>
      <c r="MC490" s="130"/>
      <c r="MD490" s="130"/>
      <c r="ME490" s="130"/>
      <c r="MF490" s="130"/>
      <c r="MG490" s="130"/>
      <c r="MH490" s="130"/>
      <c r="MI490" s="130"/>
      <c r="MJ490" s="130"/>
      <c r="MK490" s="130"/>
      <c r="ML490" s="130"/>
      <c r="MM490" s="130"/>
      <c r="MN490" s="130"/>
      <c r="MO490" s="130"/>
      <c r="MP490" s="130"/>
      <c r="MQ490" s="130"/>
      <c r="MS490" s="241"/>
      <c r="MT490" s="374">
        <f>(COUNTA($O459:$BB488)/2)-SUM(MV490:NK490)</f>
        <v>0</v>
      </c>
      <c r="MU490" s="375"/>
      <c r="MV490" s="376">
        <f>SUM(MV459:MW488)</f>
        <v>0</v>
      </c>
      <c r="MW490" s="376"/>
      <c r="MX490" s="376">
        <f>SUM(MX459:MY488)</f>
        <v>0</v>
      </c>
      <c r="MY490" s="376"/>
      <c r="MZ490" s="376">
        <f>SUM(MZ459:NA488)</f>
        <v>0</v>
      </c>
      <c r="NA490" s="376"/>
      <c r="NB490" s="376">
        <f>SUM(NB459:NC488)</f>
        <v>0</v>
      </c>
      <c r="NC490" s="376"/>
      <c r="ND490" s="376">
        <f>SUM(ND459:NE488)</f>
        <v>0</v>
      </c>
      <c r="NE490" s="376"/>
      <c r="NF490" s="376">
        <f>SUM(NF459:NG488)</f>
        <v>0</v>
      </c>
      <c r="NG490" s="376"/>
      <c r="NH490" s="376">
        <f>SUM(NH459:NI488)</f>
        <v>0</v>
      </c>
      <c r="NI490" s="376"/>
      <c r="NJ490" s="376">
        <f>SUM(NJ459:NK488)</f>
        <v>0</v>
      </c>
      <c r="NK490" s="376"/>
      <c r="NL490" s="377">
        <f>SUM(NL459:NM488)</f>
        <v>0</v>
      </c>
      <c r="NM490" s="378"/>
      <c r="NN490" s="370"/>
    </row>
    <row r="491" spans="1:384" s="318" customFormat="1" ht="10.199999999999999" customHeight="1" thickBot="1" x14ac:dyDescent="0.35">
      <c r="A491" s="320"/>
      <c r="B491" s="389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  <c r="AA491" s="44"/>
      <c r="AB491" s="44"/>
      <c r="AC491" s="44"/>
      <c r="AD491" s="44"/>
      <c r="AE491" s="44"/>
      <c r="AF491" s="44"/>
      <c r="AG491" s="44"/>
      <c r="AH491" s="44"/>
      <c r="AI491" s="44"/>
      <c r="AJ491" s="44"/>
      <c r="AK491" s="44"/>
      <c r="AL491" s="44"/>
      <c r="AM491" s="44"/>
      <c r="AN491" s="44"/>
      <c r="AO491" s="44"/>
      <c r="AP491" s="44"/>
      <c r="AQ491" s="44"/>
      <c r="AR491" s="44"/>
      <c r="AS491" s="44"/>
      <c r="AT491" s="44"/>
      <c r="AU491" s="44"/>
      <c r="AV491" s="44"/>
      <c r="AW491" s="44"/>
      <c r="AX491" s="44"/>
      <c r="AY491" s="44"/>
      <c r="AZ491" s="44"/>
      <c r="BA491" s="44"/>
      <c r="BB491" s="44"/>
      <c r="BC491" s="44"/>
      <c r="BD491" s="45"/>
      <c r="BE491" s="45"/>
      <c r="BF491" s="45"/>
      <c r="BG491" s="45"/>
      <c r="BH491" s="45"/>
      <c r="BI491" s="45"/>
      <c r="BJ491" s="45"/>
      <c r="BK491" s="241"/>
      <c r="BL491" s="45"/>
      <c r="BM491" s="45"/>
      <c r="BN491" s="45"/>
      <c r="BO491" s="45"/>
      <c r="BP491" s="45"/>
      <c r="BR491" s="45"/>
      <c r="BS491" s="44"/>
      <c r="BT491" s="45"/>
      <c r="BU491" s="240"/>
      <c r="BV491" s="240"/>
      <c r="BW491" s="240"/>
      <c r="BX491" s="240"/>
      <c r="BY491" s="178"/>
      <c r="BZ491" s="178"/>
      <c r="CA491" s="178"/>
      <c r="CB491" s="178"/>
      <c r="CC491" s="178"/>
      <c r="CD491" s="178"/>
      <c r="CE491" s="178"/>
      <c r="CF491" s="178"/>
      <c r="CG491" s="178"/>
      <c r="CH491" s="178"/>
      <c r="CI491" s="178"/>
      <c r="CJ491" s="178"/>
      <c r="CK491" s="178"/>
      <c r="CL491" s="178"/>
      <c r="CM491" s="178"/>
      <c r="CN491" s="178"/>
      <c r="CO491" s="178"/>
      <c r="CP491" s="178"/>
      <c r="CQ491" s="178"/>
      <c r="CR491" s="178"/>
      <c r="CS491" s="178"/>
      <c r="CT491" s="178"/>
      <c r="CU491" s="178"/>
      <c r="CV491" s="178"/>
      <c r="CW491" s="178"/>
      <c r="CX491" s="178"/>
      <c r="CY491" s="178"/>
      <c r="CZ491" s="178"/>
      <c r="DA491" s="178"/>
      <c r="DB491" s="178"/>
      <c r="DC491" s="178"/>
      <c r="DD491" s="178"/>
      <c r="DE491" s="178"/>
      <c r="DF491" s="319"/>
      <c r="DG491" s="319"/>
      <c r="DH491" s="319"/>
      <c r="DI491" s="319"/>
      <c r="DJ491" s="319"/>
      <c r="DK491" s="319"/>
      <c r="DL491" s="319"/>
      <c r="DM491" s="319"/>
      <c r="DN491" s="319"/>
      <c r="DO491" s="319"/>
      <c r="DP491" s="319"/>
      <c r="DQ491" s="319"/>
      <c r="DR491" s="319"/>
      <c r="DS491" s="319"/>
      <c r="DT491" s="319"/>
      <c r="DU491" s="319"/>
      <c r="DV491" s="319"/>
      <c r="DW491" s="319"/>
      <c r="DX491" s="319"/>
      <c r="DY491" s="319"/>
      <c r="DZ491" s="319"/>
      <c r="EA491" s="319"/>
      <c r="EB491" s="319"/>
      <c r="EC491" s="319"/>
      <c r="ED491" s="319"/>
      <c r="EE491" s="319"/>
      <c r="EF491" s="319"/>
      <c r="EG491" s="319"/>
      <c r="EH491" s="319"/>
      <c r="EI491" s="319"/>
      <c r="EJ491" s="319"/>
      <c r="EK491" s="319"/>
      <c r="EL491" s="319"/>
      <c r="EM491" s="319"/>
      <c r="EN491" s="319"/>
      <c r="EO491" s="319"/>
      <c r="EP491" s="319"/>
      <c r="EQ491" s="319"/>
      <c r="ER491" s="319"/>
      <c r="ES491" s="319"/>
      <c r="ET491" s="319"/>
      <c r="EU491" s="319"/>
      <c r="EV491" s="380"/>
      <c r="EW491" s="380"/>
      <c r="EX491" s="380"/>
      <c r="EY491" s="380"/>
      <c r="EZ491" s="380"/>
      <c r="FA491" s="380"/>
      <c r="FB491" s="380"/>
      <c r="FC491" s="380"/>
      <c r="FD491" s="380"/>
      <c r="FE491" s="380"/>
      <c r="FF491" s="380"/>
      <c r="FG491" s="380"/>
      <c r="FH491" s="380"/>
      <c r="FI491" s="380"/>
      <c r="FJ491" s="380"/>
      <c r="FK491" s="380"/>
      <c r="FL491" s="380"/>
      <c r="FM491" s="380"/>
      <c r="FN491" s="380"/>
      <c r="FO491" s="380"/>
      <c r="FP491" s="380"/>
      <c r="FQ491" s="380"/>
      <c r="FR491" s="380"/>
      <c r="FS491" s="380"/>
      <c r="FT491" s="380"/>
      <c r="FU491" s="380"/>
      <c r="FV491" s="380"/>
      <c r="FW491" s="380"/>
      <c r="FX491" s="380"/>
      <c r="FY491" s="380"/>
      <c r="FZ491" s="380"/>
      <c r="GA491" s="380"/>
      <c r="GB491" s="380"/>
      <c r="GC491" s="380"/>
      <c r="GD491" s="380"/>
      <c r="GE491" s="380"/>
      <c r="GF491" s="380"/>
      <c r="GG491" s="380"/>
      <c r="GH491" s="380"/>
      <c r="GI491" s="380"/>
      <c r="GJ491" s="319"/>
      <c r="GK491" s="380"/>
      <c r="GL491" s="380"/>
      <c r="GM491" s="380"/>
      <c r="GN491" s="380"/>
      <c r="GO491" s="380"/>
      <c r="GP491" s="380"/>
      <c r="GQ491" s="380"/>
      <c r="GR491" s="380"/>
      <c r="GS491" s="380"/>
      <c r="GT491" s="380"/>
      <c r="GU491" s="380"/>
      <c r="GV491" s="380"/>
      <c r="GW491" s="380"/>
      <c r="GX491" s="380"/>
      <c r="GY491" s="380"/>
      <c r="GZ491" s="380"/>
      <c r="HA491" s="380"/>
      <c r="HB491" s="380"/>
      <c r="HC491" s="380"/>
      <c r="HD491" s="380"/>
      <c r="HE491" s="380"/>
      <c r="HF491" s="380"/>
      <c r="HG491" s="380"/>
      <c r="HH491" s="380"/>
      <c r="HI491" s="380"/>
      <c r="HJ491" s="380"/>
      <c r="HK491" s="380"/>
      <c r="HL491" s="380"/>
      <c r="HM491" s="380"/>
      <c r="HN491" s="380"/>
      <c r="HO491" s="380"/>
      <c r="HP491" s="380"/>
      <c r="HQ491" s="380"/>
      <c r="HR491" s="380"/>
      <c r="HS491" s="380"/>
      <c r="HT491" s="380"/>
      <c r="HU491" s="380"/>
      <c r="HV491" s="380"/>
      <c r="HW491" s="380"/>
      <c r="HX491" s="380"/>
      <c r="HY491" s="319"/>
      <c r="HZ491" s="380"/>
      <c r="IA491" s="380"/>
      <c r="IB491" s="380"/>
      <c r="IC491" s="380"/>
      <c r="ID491" s="380"/>
      <c r="IE491" s="380"/>
      <c r="IF491" s="380"/>
      <c r="IG491" s="380"/>
      <c r="IH491" s="380"/>
      <c r="II491" s="380"/>
      <c r="IJ491" s="380"/>
      <c r="IK491" s="380"/>
      <c r="IL491" s="380"/>
      <c r="IM491" s="380"/>
      <c r="IN491" s="380"/>
      <c r="IO491" s="380"/>
      <c r="IP491" s="380"/>
      <c r="IQ491" s="380"/>
      <c r="IR491" s="380"/>
      <c r="IS491" s="380"/>
      <c r="IT491" s="380"/>
      <c r="IU491" s="380"/>
      <c r="IV491" s="380"/>
      <c r="IW491" s="380"/>
      <c r="IX491" s="380"/>
      <c r="IY491" s="380"/>
      <c r="IZ491" s="380"/>
      <c r="JA491" s="380"/>
      <c r="JB491" s="380"/>
      <c r="JC491" s="380"/>
      <c r="JD491" s="380"/>
      <c r="JE491" s="380"/>
      <c r="JF491" s="380"/>
      <c r="JG491" s="380"/>
      <c r="JH491" s="380"/>
      <c r="JI491" s="380"/>
      <c r="JJ491" s="380"/>
      <c r="JK491" s="380"/>
      <c r="JL491" s="380"/>
      <c r="JM491" s="380"/>
      <c r="JN491" s="319"/>
      <c r="JO491" s="380"/>
      <c r="JP491" s="380"/>
      <c r="JQ491" s="380"/>
      <c r="JR491" s="380"/>
      <c r="JS491" s="380"/>
      <c r="JT491" s="380"/>
      <c r="JU491" s="380"/>
      <c r="JV491" s="380"/>
      <c r="JW491" s="380"/>
      <c r="JX491" s="380"/>
      <c r="JY491" s="380"/>
      <c r="JZ491" s="380"/>
      <c r="KA491" s="380"/>
      <c r="KB491" s="380"/>
      <c r="KC491" s="380"/>
      <c r="KD491" s="380"/>
      <c r="KE491" s="380"/>
      <c r="KF491" s="380"/>
      <c r="KG491" s="380"/>
      <c r="KH491" s="380"/>
      <c r="KI491" s="380"/>
      <c r="KJ491" s="380"/>
      <c r="KK491" s="380"/>
      <c r="KL491" s="380"/>
      <c r="KM491" s="380"/>
      <c r="KN491" s="380"/>
      <c r="KO491" s="380"/>
      <c r="KP491" s="380"/>
      <c r="KQ491" s="380"/>
      <c r="KR491" s="380"/>
      <c r="KS491" s="380"/>
      <c r="KT491" s="380"/>
      <c r="KU491" s="380"/>
      <c r="KV491" s="380"/>
      <c r="KW491" s="380"/>
      <c r="KX491" s="380"/>
      <c r="KY491" s="380"/>
      <c r="KZ491" s="380"/>
      <c r="LA491" s="380"/>
      <c r="LB491" s="380"/>
      <c r="LC491" s="319"/>
      <c r="LD491" s="380"/>
      <c r="LE491" s="380"/>
      <c r="LF491" s="380"/>
      <c r="LG491" s="380"/>
      <c r="LH491" s="380"/>
      <c r="LI491" s="380"/>
      <c r="LJ491" s="380"/>
      <c r="LK491" s="380"/>
      <c r="LL491" s="380"/>
      <c r="LM491" s="380"/>
      <c r="LN491" s="380"/>
      <c r="LO491" s="380"/>
      <c r="LP491" s="380"/>
      <c r="LQ491" s="380"/>
      <c r="LR491" s="380"/>
      <c r="LS491" s="380"/>
      <c r="LT491" s="380"/>
      <c r="LU491" s="380"/>
      <c r="LV491" s="380"/>
      <c r="LW491" s="380"/>
      <c r="LX491" s="380"/>
      <c r="LY491" s="380"/>
      <c r="LZ491" s="380"/>
      <c r="MA491" s="380"/>
      <c r="MB491" s="380"/>
      <c r="MC491" s="380"/>
      <c r="MD491" s="380"/>
      <c r="ME491" s="380"/>
      <c r="MF491" s="380"/>
      <c r="MG491" s="380"/>
      <c r="MH491" s="380"/>
      <c r="MI491" s="380"/>
      <c r="MJ491" s="380"/>
      <c r="MK491" s="380"/>
      <c r="ML491" s="380"/>
      <c r="MM491" s="380"/>
      <c r="MN491" s="380"/>
      <c r="MO491" s="380"/>
      <c r="MP491" s="380"/>
      <c r="MQ491" s="380"/>
      <c r="MS491" s="241"/>
      <c r="MT491" s="367"/>
      <c r="MU491" s="367"/>
      <c r="MV491" s="367"/>
      <c r="MW491" s="367"/>
      <c r="MX491" s="367"/>
      <c r="MY491" s="367"/>
      <c r="MZ491" s="367"/>
      <c r="NA491" s="367"/>
      <c r="NB491" s="367"/>
      <c r="NC491" s="367"/>
      <c r="ND491" s="367"/>
      <c r="NE491" s="367"/>
      <c r="NF491" s="367"/>
      <c r="NG491" s="367"/>
      <c r="NH491" s="367"/>
      <c r="NI491" s="367"/>
      <c r="NJ491" s="367"/>
      <c r="NK491" s="367"/>
      <c r="NL491" s="367"/>
      <c r="NM491" s="367"/>
      <c r="NN491" s="370"/>
    </row>
    <row r="492" spans="1:384" s="318" customFormat="1" ht="18" customHeight="1" thickBot="1" x14ac:dyDescent="0.35">
      <c r="A492" s="26">
        <v>15</v>
      </c>
      <c r="B492" s="389"/>
      <c r="C492" s="415">
        <f>Conges!$B$17</f>
        <v>44910</v>
      </c>
      <c r="D492" s="416"/>
      <c r="E492" s="416"/>
      <c r="F492" s="416"/>
      <c r="G492" s="416"/>
      <c r="H492" s="416"/>
      <c r="I492" s="416"/>
      <c r="J492" s="416"/>
      <c r="K492" s="416"/>
      <c r="L492" s="416"/>
      <c r="M492" s="416"/>
      <c r="N492" s="416"/>
      <c r="O492" s="416"/>
      <c r="P492" s="416"/>
      <c r="Q492" s="416"/>
      <c r="R492" s="416"/>
      <c r="S492" s="416"/>
      <c r="T492" s="416"/>
      <c r="U492" s="416"/>
      <c r="V492" s="416"/>
      <c r="W492" s="416"/>
      <c r="X492" s="416"/>
      <c r="Y492" s="416"/>
      <c r="Z492" s="416"/>
      <c r="AA492" s="416"/>
      <c r="AB492" s="416"/>
      <c r="AC492" s="416"/>
      <c r="AD492" s="416"/>
      <c r="AE492" s="416"/>
      <c r="AF492" s="416"/>
      <c r="AG492" s="416"/>
      <c r="AH492" s="416"/>
      <c r="AI492" s="416"/>
      <c r="AJ492" s="416"/>
      <c r="AK492" s="416"/>
      <c r="AL492" s="416"/>
      <c r="AM492" s="416"/>
      <c r="AN492" s="416"/>
      <c r="AO492" s="416"/>
      <c r="AP492" s="416"/>
      <c r="AQ492" s="416"/>
      <c r="AR492" s="416"/>
      <c r="AS492" s="416"/>
      <c r="AT492" s="416"/>
      <c r="AU492" s="416"/>
      <c r="AV492" s="416"/>
      <c r="AW492" s="416"/>
      <c r="AX492" s="416"/>
      <c r="AY492" s="416"/>
      <c r="AZ492" s="416"/>
      <c r="BA492" s="416"/>
      <c r="BB492" s="416"/>
      <c r="BC492" s="416"/>
      <c r="BD492" s="417"/>
      <c r="BE492" s="418" t="s">
        <v>13</v>
      </c>
      <c r="BF492" s="419"/>
      <c r="BG492" s="421"/>
      <c r="BH492" s="350" t="s">
        <v>54</v>
      </c>
      <c r="BI492" s="350"/>
      <c r="BJ492" s="350" t="s">
        <v>46</v>
      </c>
      <c r="BK492" s="348"/>
      <c r="BL492" s="350" t="s">
        <v>69</v>
      </c>
      <c r="BM492" s="350" t="s">
        <v>70</v>
      </c>
      <c r="BN492" s="350" t="s">
        <v>73</v>
      </c>
      <c r="BO492" s="350" t="s">
        <v>74</v>
      </c>
      <c r="BP492" s="350" t="s">
        <v>71</v>
      </c>
      <c r="BQ492" s="350" t="s">
        <v>72</v>
      </c>
      <c r="BR492" s="356" t="s">
        <v>62</v>
      </c>
      <c r="BS492" s="359" t="s">
        <v>68</v>
      </c>
      <c r="BT492" s="358"/>
      <c r="BU492" s="354" t="str">
        <f>BU$2</f>
        <v>Heures Pointés Reel +ind</v>
      </c>
      <c r="BV492" s="352" t="str">
        <f>BV$2</f>
        <v>Heures Cumules Reel + ind</v>
      </c>
      <c r="BW492" s="354"/>
      <c r="BX492" s="352"/>
      <c r="BY492" s="178"/>
      <c r="BZ492" s="178"/>
      <c r="CA492" s="178"/>
      <c r="CB492" s="178"/>
      <c r="CC492" s="178"/>
      <c r="CD492" s="178"/>
      <c r="CE492" s="178"/>
      <c r="CF492" s="178"/>
      <c r="CG492" s="178"/>
      <c r="CH492" s="178"/>
      <c r="CI492" s="178"/>
      <c r="CJ492" s="178"/>
      <c r="CK492" s="178"/>
      <c r="CL492" s="178"/>
      <c r="CM492" s="178"/>
      <c r="CN492" s="178"/>
      <c r="CO492" s="178"/>
      <c r="CP492" s="178"/>
      <c r="CQ492" s="178"/>
      <c r="CR492" s="178"/>
      <c r="CS492" s="178"/>
      <c r="CT492" s="178"/>
      <c r="CU492" s="178"/>
      <c r="CV492" s="178"/>
      <c r="CW492" s="178"/>
      <c r="CX492" s="178"/>
      <c r="CY492" s="178"/>
      <c r="CZ492" s="178"/>
      <c r="DA492" s="178"/>
      <c r="DB492" s="178"/>
      <c r="DC492" s="178"/>
      <c r="DD492" s="178"/>
      <c r="DE492" s="178"/>
      <c r="DF492" s="319"/>
      <c r="DG492" s="319"/>
      <c r="DH492" s="319"/>
      <c r="DI492" s="319"/>
      <c r="DJ492" s="319"/>
      <c r="DK492" s="319"/>
      <c r="DL492" s="319"/>
      <c r="DM492" s="319"/>
      <c r="DN492" s="319"/>
      <c r="DO492" s="319"/>
      <c r="DP492" s="319"/>
      <c r="DQ492" s="319"/>
      <c r="DR492" s="319"/>
      <c r="DS492" s="319"/>
      <c r="DT492" s="319"/>
      <c r="DU492" s="319"/>
      <c r="DV492" s="319"/>
      <c r="DW492" s="319"/>
      <c r="DX492" s="319"/>
      <c r="DY492" s="319"/>
      <c r="DZ492" s="319"/>
      <c r="EA492" s="319"/>
      <c r="EB492" s="319"/>
      <c r="EC492" s="319"/>
      <c r="ED492" s="319"/>
      <c r="EE492" s="319"/>
      <c r="EF492" s="319"/>
      <c r="EG492" s="319"/>
      <c r="EH492" s="319"/>
      <c r="EI492" s="319"/>
      <c r="EJ492" s="319"/>
      <c r="EK492" s="319"/>
      <c r="EL492" s="319"/>
      <c r="EM492" s="319"/>
      <c r="EN492" s="319"/>
      <c r="EO492" s="319"/>
      <c r="EP492" s="319"/>
      <c r="EQ492" s="319"/>
      <c r="ER492" s="319"/>
      <c r="ES492" s="319"/>
      <c r="ET492" s="319"/>
      <c r="EU492" s="319"/>
      <c r="EV492" s="380"/>
      <c r="EW492" s="380"/>
      <c r="EX492" s="380"/>
      <c r="EY492" s="380"/>
      <c r="EZ492" s="380"/>
      <c r="FA492" s="380"/>
      <c r="FB492" s="380"/>
      <c r="FC492" s="380"/>
      <c r="FD492" s="380"/>
      <c r="FE492" s="380"/>
      <c r="FF492" s="380"/>
      <c r="FG492" s="380"/>
      <c r="FH492" s="380"/>
      <c r="FI492" s="380"/>
      <c r="FJ492" s="380"/>
      <c r="FK492" s="380"/>
      <c r="FL492" s="380"/>
      <c r="FM492" s="380"/>
      <c r="FN492" s="380"/>
      <c r="FO492" s="380"/>
      <c r="FP492" s="380"/>
      <c r="FQ492" s="380"/>
      <c r="FR492" s="380"/>
      <c r="FS492" s="380"/>
      <c r="FT492" s="380"/>
      <c r="FU492" s="380"/>
      <c r="FV492" s="380"/>
      <c r="FW492" s="380"/>
      <c r="FX492" s="380"/>
      <c r="FY492" s="380"/>
      <c r="FZ492" s="380"/>
      <c r="GA492" s="380"/>
      <c r="GB492" s="380"/>
      <c r="GC492" s="380"/>
      <c r="GD492" s="380"/>
      <c r="GE492" s="380"/>
      <c r="GF492" s="380"/>
      <c r="GG492" s="380"/>
      <c r="GH492" s="380"/>
      <c r="GI492" s="380"/>
      <c r="GJ492" s="319"/>
      <c r="GK492" s="380"/>
      <c r="GL492" s="380"/>
      <c r="GM492" s="380"/>
      <c r="GN492" s="380"/>
      <c r="GO492" s="380"/>
      <c r="GP492" s="380"/>
      <c r="GQ492" s="380"/>
      <c r="GR492" s="380"/>
      <c r="GS492" s="380"/>
      <c r="GT492" s="380"/>
      <c r="GU492" s="380"/>
      <c r="GV492" s="380"/>
      <c r="GW492" s="380"/>
      <c r="GX492" s="380"/>
      <c r="GY492" s="380"/>
      <c r="GZ492" s="380"/>
      <c r="HA492" s="380"/>
      <c r="HB492" s="380"/>
      <c r="HC492" s="380"/>
      <c r="HD492" s="380"/>
      <c r="HE492" s="380"/>
      <c r="HF492" s="380"/>
      <c r="HG492" s="380"/>
      <c r="HH492" s="380"/>
      <c r="HI492" s="380"/>
      <c r="HJ492" s="380"/>
      <c r="HK492" s="380"/>
      <c r="HL492" s="380"/>
      <c r="HM492" s="380"/>
      <c r="HN492" s="380"/>
      <c r="HO492" s="380"/>
      <c r="HP492" s="380"/>
      <c r="HQ492" s="380"/>
      <c r="HR492" s="380"/>
      <c r="HS492" s="380"/>
      <c r="HT492" s="380"/>
      <c r="HU492" s="380"/>
      <c r="HV492" s="380"/>
      <c r="HW492" s="380"/>
      <c r="HX492" s="380"/>
      <c r="HY492" s="319"/>
      <c r="HZ492" s="380"/>
      <c r="IA492" s="380"/>
      <c r="IB492" s="380"/>
      <c r="IC492" s="380"/>
      <c r="ID492" s="380"/>
      <c r="IE492" s="380"/>
      <c r="IF492" s="380"/>
      <c r="IG492" s="380"/>
      <c r="IH492" s="380"/>
      <c r="II492" s="380"/>
      <c r="IJ492" s="380"/>
      <c r="IK492" s="380"/>
      <c r="IL492" s="380"/>
      <c r="IM492" s="380"/>
      <c r="IN492" s="380"/>
      <c r="IO492" s="380"/>
      <c r="IP492" s="380"/>
      <c r="IQ492" s="380"/>
      <c r="IR492" s="380"/>
      <c r="IS492" s="380"/>
      <c r="IT492" s="380"/>
      <c r="IU492" s="380"/>
      <c r="IV492" s="380"/>
      <c r="IW492" s="380"/>
      <c r="IX492" s="380"/>
      <c r="IY492" s="380"/>
      <c r="IZ492" s="380"/>
      <c r="JA492" s="380"/>
      <c r="JB492" s="380"/>
      <c r="JC492" s="380"/>
      <c r="JD492" s="380"/>
      <c r="JE492" s="380"/>
      <c r="JF492" s="380"/>
      <c r="JG492" s="380"/>
      <c r="JH492" s="380"/>
      <c r="JI492" s="380"/>
      <c r="JJ492" s="380"/>
      <c r="JK492" s="380"/>
      <c r="JL492" s="380"/>
      <c r="JM492" s="380"/>
      <c r="JN492" s="319"/>
      <c r="JO492" s="380"/>
      <c r="JP492" s="380"/>
      <c r="JQ492" s="380"/>
      <c r="JR492" s="380"/>
      <c r="JS492" s="380"/>
      <c r="JT492" s="380"/>
      <c r="JU492" s="380"/>
      <c r="JV492" s="380"/>
      <c r="JW492" s="380"/>
      <c r="JX492" s="380"/>
      <c r="JY492" s="380"/>
      <c r="JZ492" s="380"/>
      <c r="KA492" s="380"/>
      <c r="KB492" s="380"/>
      <c r="KC492" s="380"/>
      <c r="KD492" s="380"/>
      <c r="KE492" s="380"/>
      <c r="KF492" s="380"/>
      <c r="KG492" s="380"/>
      <c r="KH492" s="380"/>
      <c r="KI492" s="380"/>
      <c r="KJ492" s="380"/>
      <c r="KK492" s="380"/>
      <c r="KL492" s="380"/>
      <c r="KM492" s="380"/>
      <c r="KN492" s="380"/>
      <c r="KO492" s="380"/>
      <c r="KP492" s="380"/>
      <c r="KQ492" s="380"/>
      <c r="KR492" s="380"/>
      <c r="KS492" s="380"/>
      <c r="KT492" s="380"/>
      <c r="KU492" s="380"/>
      <c r="KV492" s="380"/>
      <c r="KW492" s="380"/>
      <c r="KX492" s="380"/>
      <c r="KY492" s="380"/>
      <c r="KZ492" s="380"/>
      <c r="LA492" s="380"/>
      <c r="LB492" s="380"/>
      <c r="LC492" s="319"/>
      <c r="LD492" s="380"/>
      <c r="LE492" s="380"/>
      <c r="LF492" s="380"/>
      <c r="LG492" s="380"/>
      <c r="LH492" s="380"/>
      <c r="LI492" s="380"/>
      <c r="LJ492" s="380"/>
      <c r="LK492" s="380"/>
      <c r="LL492" s="380"/>
      <c r="LM492" s="380"/>
      <c r="LN492" s="380"/>
      <c r="LO492" s="380"/>
      <c r="LP492" s="380"/>
      <c r="LQ492" s="380"/>
      <c r="LR492" s="380"/>
      <c r="LS492" s="380"/>
      <c r="LT492" s="380"/>
      <c r="LU492" s="380"/>
      <c r="LV492" s="380"/>
      <c r="LW492" s="380"/>
      <c r="LX492" s="380"/>
      <c r="LY492" s="380"/>
      <c r="LZ492" s="380"/>
      <c r="MA492" s="380"/>
      <c r="MB492" s="380"/>
      <c r="MC492" s="380"/>
      <c r="MD492" s="380"/>
      <c r="ME492" s="380"/>
      <c r="MF492" s="380"/>
      <c r="MG492" s="380"/>
      <c r="MH492" s="380"/>
      <c r="MI492" s="380"/>
      <c r="MJ492" s="380"/>
      <c r="MK492" s="380"/>
      <c r="ML492" s="380"/>
      <c r="MM492" s="380"/>
      <c r="MN492" s="380"/>
      <c r="MO492" s="380"/>
      <c r="MP492" s="380"/>
      <c r="MQ492" s="380"/>
      <c r="MS492" s="241"/>
      <c r="MT492" s="423" t="s">
        <v>12</v>
      </c>
      <c r="MU492" s="423"/>
      <c r="MV492" s="423"/>
      <c r="MW492" s="423"/>
      <c r="MX492" s="423"/>
      <c r="MY492" s="423"/>
      <c r="MZ492" s="423"/>
      <c r="NA492" s="423"/>
      <c r="NB492" s="423"/>
      <c r="NC492" s="423"/>
      <c r="ND492" s="423"/>
      <c r="NE492" s="423"/>
      <c r="NF492" s="423"/>
      <c r="NG492" s="423"/>
      <c r="NH492" s="423"/>
      <c r="NI492" s="423"/>
      <c r="NJ492" s="423"/>
      <c r="NK492" s="423"/>
      <c r="NL492" s="423"/>
      <c r="NM492" s="423"/>
      <c r="NN492" s="370"/>
      <c r="NR492" s="361" t="s">
        <v>56</v>
      </c>
      <c r="NS492" s="361"/>
      <c r="NT492" s="361"/>
    </row>
    <row r="493" spans="1:384" s="318" customFormat="1" ht="10.199999999999999" customHeight="1" x14ac:dyDescent="0.25">
      <c r="A493" s="25"/>
      <c r="B493" s="389"/>
      <c r="C493" s="424">
        <f>C492</f>
        <v>44910</v>
      </c>
      <c r="D493" s="16"/>
      <c r="E493" s="409" t="str">
        <f>$E$3</f>
        <v>Sans Renfort</v>
      </c>
      <c r="F493" s="409"/>
      <c r="G493" s="409"/>
      <c r="H493" s="10"/>
      <c r="I493" s="10"/>
      <c r="J493" s="10"/>
      <c r="K493" s="10"/>
      <c r="L493" s="10"/>
      <c r="M493" s="10"/>
      <c r="N493" s="367">
        <v>7</v>
      </c>
      <c r="O493" s="367"/>
      <c r="P493" s="367">
        <v>8</v>
      </c>
      <c r="Q493" s="367"/>
      <c r="R493" s="367">
        <v>9</v>
      </c>
      <c r="S493" s="367"/>
      <c r="T493" s="367">
        <v>10</v>
      </c>
      <c r="U493" s="367"/>
      <c r="V493" s="367">
        <v>11</v>
      </c>
      <c r="W493" s="367"/>
      <c r="X493" s="367">
        <v>12</v>
      </c>
      <c r="Y493" s="367"/>
      <c r="Z493" s="367">
        <v>13</v>
      </c>
      <c r="AA493" s="367"/>
      <c r="AB493" s="367">
        <v>14</v>
      </c>
      <c r="AC493" s="367"/>
      <c r="AD493" s="367">
        <v>15</v>
      </c>
      <c r="AE493" s="367"/>
      <c r="AF493" s="367">
        <v>16</v>
      </c>
      <c r="AG493" s="367"/>
      <c r="AH493" s="367">
        <v>17</v>
      </c>
      <c r="AI493" s="367"/>
      <c r="AJ493" s="367">
        <v>18</v>
      </c>
      <c r="AK493" s="367"/>
      <c r="AL493" s="367">
        <v>19</v>
      </c>
      <c r="AM493" s="367"/>
      <c r="AN493" s="367">
        <v>20</v>
      </c>
      <c r="AO493" s="367"/>
      <c r="AP493" s="367">
        <v>21</v>
      </c>
      <c r="AQ493" s="367"/>
      <c r="AR493" s="367">
        <v>22</v>
      </c>
      <c r="AS493" s="367"/>
      <c r="AT493" s="367">
        <v>23</v>
      </c>
      <c r="AU493" s="367"/>
      <c r="AV493" s="367">
        <v>24</v>
      </c>
      <c r="AW493" s="367"/>
      <c r="AX493" s="367">
        <v>1</v>
      </c>
      <c r="AY493" s="367"/>
      <c r="AZ493" s="367">
        <v>2</v>
      </c>
      <c r="BA493" s="367"/>
      <c r="BB493" s="367">
        <v>3</v>
      </c>
      <c r="BC493" s="410"/>
      <c r="BD493" s="417"/>
      <c r="BE493" s="420"/>
      <c r="BF493" s="358"/>
      <c r="BG493" s="422"/>
      <c r="BH493" s="351"/>
      <c r="BI493" s="351"/>
      <c r="BJ493" s="351"/>
      <c r="BK493" s="349"/>
      <c r="BL493" s="351"/>
      <c r="BM493" s="351"/>
      <c r="BN493" s="351"/>
      <c r="BO493" s="351"/>
      <c r="BP493" s="351"/>
      <c r="BQ493" s="351"/>
      <c r="BR493" s="357"/>
      <c r="BS493" s="360"/>
      <c r="BT493" s="358"/>
      <c r="BU493" s="355"/>
      <c r="BV493" s="353"/>
      <c r="BW493" s="355"/>
      <c r="BX493" s="353"/>
      <c r="BY493" s="319"/>
      <c r="BZ493" s="319"/>
      <c r="CA493" s="319"/>
      <c r="CB493" s="319"/>
      <c r="CC493" s="319"/>
      <c r="CD493" s="319"/>
      <c r="CE493" s="319"/>
      <c r="CF493" s="319"/>
      <c r="CG493" s="319"/>
      <c r="CH493" s="319"/>
      <c r="CI493" s="319"/>
      <c r="CJ493" s="319"/>
      <c r="CK493" s="319"/>
      <c r="CL493" s="319"/>
      <c r="CM493" s="319"/>
      <c r="CN493" s="319"/>
      <c r="CO493" s="319"/>
      <c r="CP493" s="319"/>
      <c r="CQ493" s="319"/>
      <c r="CR493" s="319"/>
      <c r="CS493" s="319"/>
      <c r="CT493" s="319"/>
      <c r="CU493" s="319"/>
      <c r="CV493" s="319"/>
      <c r="CW493" s="319"/>
      <c r="CX493" s="319"/>
      <c r="CY493" s="319"/>
      <c r="CZ493" s="319"/>
      <c r="DA493" s="319"/>
      <c r="DB493" s="319"/>
      <c r="DC493" s="319"/>
      <c r="DD493" s="319"/>
      <c r="DE493" s="319"/>
      <c r="DF493" s="319"/>
      <c r="DG493" s="319"/>
      <c r="DH493" s="319"/>
      <c r="DI493" s="319"/>
      <c r="DJ493" s="319"/>
      <c r="DK493" s="319"/>
      <c r="DL493" s="319"/>
      <c r="DM493" s="319"/>
      <c r="DN493" s="319"/>
      <c r="DO493" s="319"/>
      <c r="DP493" s="319"/>
      <c r="DQ493" s="319"/>
      <c r="DR493" s="319"/>
      <c r="DS493" s="319"/>
      <c r="DT493" s="319"/>
      <c r="DU493" s="319"/>
      <c r="DV493" s="319"/>
      <c r="DW493" s="319"/>
      <c r="DX493" s="319"/>
      <c r="DY493" s="319"/>
      <c r="DZ493" s="319"/>
      <c r="EA493" s="319"/>
      <c r="EB493" s="319"/>
      <c r="EC493" s="319"/>
      <c r="ED493" s="319"/>
      <c r="EE493" s="319"/>
      <c r="EF493" s="319"/>
      <c r="EG493" s="319"/>
      <c r="EH493" s="319"/>
      <c r="EI493" s="319"/>
      <c r="EJ493" s="319"/>
      <c r="EK493" s="319"/>
      <c r="EL493" s="319"/>
      <c r="EM493" s="319"/>
      <c r="EN493" s="319"/>
      <c r="EO493" s="319"/>
      <c r="EP493" s="319"/>
      <c r="EQ493" s="319"/>
      <c r="ER493" s="319"/>
      <c r="ES493" s="319"/>
      <c r="ET493" s="319"/>
      <c r="EU493" s="319"/>
      <c r="EV493" s="319"/>
      <c r="EW493" s="319"/>
      <c r="EX493" s="319"/>
      <c r="EY493" s="319"/>
      <c r="EZ493" s="319"/>
      <c r="FA493" s="319"/>
      <c r="FB493" s="319"/>
      <c r="FC493" s="319"/>
      <c r="FD493" s="319"/>
      <c r="FE493" s="319"/>
      <c r="FF493" s="319"/>
      <c r="FG493" s="319"/>
      <c r="FH493" s="319"/>
      <c r="FI493" s="319"/>
      <c r="FJ493" s="319"/>
      <c r="FK493" s="319"/>
      <c r="FL493" s="319"/>
      <c r="FM493" s="319"/>
      <c r="FN493" s="319"/>
      <c r="FO493" s="319"/>
      <c r="FP493" s="319"/>
      <c r="FQ493" s="319"/>
      <c r="FR493" s="319"/>
      <c r="FS493" s="319"/>
      <c r="FT493" s="319"/>
      <c r="FU493" s="319"/>
      <c r="FV493" s="319"/>
      <c r="FW493" s="319"/>
      <c r="FX493" s="319"/>
      <c r="FY493" s="319"/>
      <c r="FZ493" s="319"/>
      <c r="GA493" s="319"/>
      <c r="GB493" s="319"/>
      <c r="GC493" s="319"/>
      <c r="GD493" s="319"/>
      <c r="GE493" s="319"/>
      <c r="GF493" s="319"/>
      <c r="GG493" s="319"/>
      <c r="GH493" s="319"/>
      <c r="GI493" s="319"/>
      <c r="GJ493" s="319"/>
      <c r="GK493" s="319"/>
      <c r="GL493" s="319"/>
      <c r="GM493" s="319"/>
      <c r="GN493" s="319"/>
      <c r="GO493" s="319"/>
      <c r="GP493" s="319"/>
      <c r="GQ493" s="319"/>
      <c r="GR493" s="319"/>
      <c r="GS493" s="319"/>
      <c r="GT493" s="319"/>
      <c r="GU493" s="319"/>
      <c r="GV493" s="319"/>
      <c r="GW493" s="319"/>
      <c r="GX493" s="319"/>
      <c r="GY493" s="319"/>
      <c r="GZ493" s="319"/>
      <c r="HA493" s="319"/>
      <c r="HB493" s="319"/>
      <c r="HC493" s="319"/>
      <c r="HD493" s="319"/>
      <c r="HE493" s="319"/>
      <c r="HF493" s="319"/>
      <c r="HG493" s="319"/>
      <c r="HH493" s="319"/>
      <c r="HI493" s="319"/>
      <c r="HJ493" s="319"/>
      <c r="HK493" s="319"/>
      <c r="HL493" s="319"/>
      <c r="HM493" s="319"/>
      <c r="HN493" s="319"/>
      <c r="HO493" s="319"/>
      <c r="HP493" s="319"/>
      <c r="HQ493" s="319"/>
      <c r="HR493" s="319"/>
      <c r="HS493" s="319"/>
      <c r="HT493" s="319"/>
      <c r="HU493" s="319"/>
      <c r="HV493" s="319"/>
      <c r="HW493" s="319"/>
      <c r="HX493" s="319"/>
      <c r="HY493" s="319"/>
      <c r="HZ493" s="319"/>
      <c r="IA493" s="319"/>
      <c r="IB493" s="319"/>
      <c r="IC493" s="319"/>
      <c r="ID493" s="319"/>
      <c r="IE493" s="319"/>
      <c r="IF493" s="319"/>
      <c r="IG493" s="319"/>
      <c r="IH493" s="319"/>
      <c r="II493" s="319"/>
      <c r="IJ493" s="319"/>
      <c r="IK493" s="319"/>
      <c r="IL493" s="319"/>
      <c r="IM493" s="319"/>
      <c r="IN493" s="319"/>
      <c r="IO493" s="319"/>
      <c r="IP493" s="319"/>
      <c r="IQ493" s="319"/>
      <c r="IR493" s="319"/>
      <c r="IS493" s="319"/>
      <c r="IT493" s="319"/>
      <c r="IU493" s="319"/>
      <c r="IV493" s="319"/>
      <c r="IW493" s="319"/>
      <c r="IX493" s="319"/>
      <c r="IY493" s="319"/>
      <c r="IZ493" s="319"/>
      <c r="JA493" s="319"/>
      <c r="JB493" s="319"/>
      <c r="JC493" s="319"/>
      <c r="JD493" s="319"/>
      <c r="JE493" s="319"/>
      <c r="JF493" s="319"/>
      <c r="JG493" s="319"/>
      <c r="JH493" s="319"/>
      <c r="JI493" s="319"/>
      <c r="JJ493" s="319"/>
      <c r="JK493" s="319"/>
      <c r="JL493" s="319"/>
      <c r="JM493" s="319"/>
      <c r="JN493" s="319"/>
      <c r="JO493" s="319"/>
      <c r="JP493" s="319"/>
      <c r="JQ493" s="319"/>
      <c r="JR493" s="319"/>
      <c r="JS493" s="319"/>
      <c r="JT493" s="319"/>
      <c r="JU493" s="319"/>
      <c r="JV493" s="319"/>
      <c r="JW493" s="319"/>
      <c r="JX493" s="319"/>
      <c r="JY493" s="319"/>
      <c r="JZ493" s="319"/>
      <c r="KA493" s="319"/>
      <c r="KB493" s="319"/>
      <c r="KC493" s="319"/>
      <c r="KD493" s="319"/>
      <c r="KE493" s="319"/>
      <c r="KF493" s="319"/>
      <c r="KG493" s="319"/>
      <c r="KH493" s="319"/>
      <c r="KI493" s="319"/>
      <c r="KJ493" s="319"/>
      <c r="KK493" s="319"/>
      <c r="KL493" s="319"/>
      <c r="KM493" s="319"/>
      <c r="KN493" s="319"/>
      <c r="KO493" s="319"/>
      <c r="KP493" s="319"/>
      <c r="KQ493" s="319"/>
      <c r="KR493" s="319"/>
      <c r="KS493" s="319"/>
      <c r="KT493" s="319"/>
      <c r="KU493" s="319"/>
      <c r="KV493" s="319"/>
      <c r="KW493" s="319"/>
      <c r="KX493" s="319"/>
      <c r="KY493" s="319"/>
      <c r="KZ493" s="319"/>
      <c r="LA493" s="319"/>
      <c r="LB493" s="319"/>
      <c r="LC493" s="319"/>
      <c r="LD493" s="319"/>
      <c r="LE493" s="319"/>
      <c r="LF493" s="319"/>
      <c r="LG493" s="319"/>
      <c r="LH493" s="319"/>
      <c r="LI493" s="319"/>
      <c r="LJ493" s="319"/>
      <c r="LK493" s="319"/>
      <c r="LL493" s="319"/>
      <c r="LM493" s="319"/>
      <c r="LN493" s="319"/>
      <c r="LO493" s="319"/>
      <c r="LP493" s="319"/>
      <c r="LQ493" s="319"/>
      <c r="LR493" s="319"/>
      <c r="LS493" s="319"/>
      <c r="LT493" s="319"/>
      <c r="LU493" s="319"/>
      <c r="LV493" s="319"/>
      <c r="LW493" s="319"/>
      <c r="LX493" s="319"/>
      <c r="LY493" s="319"/>
      <c r="LZ493" s="319"/>
      <c r="MA493" s="319"/>
      <c r="MB493" s="319"/>
      <c r="MC493" s="319"/>
      <c r="MD493" s="319"/>
      <c r="ME493" s="319"/>
      <c r="MF493" s="319"/>
      <c r="MG493" s="319"/>
      <c r="MH493" s="319"/>
      <c r="MI493" s="319"/>
      <c r="MJ493" s="319"/>
      <c r="MK493" s="319"/>
      <c r="ML493" s="319"/>
      <c r="MM493" s="319"/>
      <c r="MN493" s="319"/>
      <c r="MO493" s="319"/>
      <c r="MP493" s="319"/>
      <c r="MQ493" s="319"/>
      <c r="MS493" s="241"/>
      <c r="MT493" s="383">
        <v>1</v>
      </c>
      <c r="MU493" s="367"/>
      <c r="MV493" s="367">
        <v>2</v>
      </c>
      <c r="MW493" s="367"/>
      <c r="MX493" s="367">
        <v>3</v>
      </c>
      <c r="MY493" s="367"/>
      <c r="MZ493" s="367">
        <v>4</v>
      </c>
      <c r="NA493" s="367"/>
      <c r="NB493" s="367">
        <v>5</v>
      </c>
      <c r="NC493" s="367"/>
      <c r="ND493" s="367">
        <v>6</v>
      </c>
      <c r="NE493" s="367"/>
      <c r="NF493" s="367">
        <v>7</v>
      </c>
      <c r="NG493" s="367"/>
      <c r="NH493" s="367">
        <v>8</v>
      </c>
      <c r="NI493" s="367"/>
      <c r="NJ493" s="367">
        <v>9</v>
      </c>
      <c r="NK493" s="367"/>
      <c r="NL493" s="368" t="s">
        <v>12</v>
      </c>
      <c r="NM493" s="369"/>
      <c r="NN493" s="370"/>
      <c r="NR493" s="318" t="s">
        <v>57</v>
      </c>
      <c r="NS493" s="318" t="s">
        <v>58</v>
      </c>
      <c r="NT493" s="318" t="s">
        <v>59</v>
      </c>
    </row>
    <row r="494" spans="1:384" s="318" customFormat="1" ht="10.199999999999999" customHeight="1" x14ac:dyDescent="0.3">
      <c r="A494" s="25"/>
      <c r="B494" s="389"/>
      <c r="C494" s="424"/>
      <c r="D494" s="15"/>
      <c r="E494" s="398" t="str">
        <f>IFERROR(G508*'Chiffres et fonctions'!$J$6,"CA à Produire")</f>
        <v>CA à Produire</v>
      </c>
      <c r="F494" s="398"/>
      <c r="G494" s="398"/>
      <c r="H494" s="399">
        <f>IF(BC524&lt;&gt;0,3,0)</f>
        <v>0</v>
      </c>
      <c r="I494" s="400">
        <f>Prenoms!$B$2</f>
        <v>0</v>
      </c>
      <c r="J494" s="401"/>
      <c r="K494" s="401"/>
      <c r="L494" s="401"/>
      <c r="M494" s="401"/>
      <c r="N494" s="63" t="str">
        <f>IF(NL494&lt;&gt;0,"",IF(Conges!T36=0,"",Conges!T36))</f>
        <v/>
      </c>
      <c r="O494" s="64"/>
      <c r="P494" s="65"/>
      <c r="Q494" s="65"/>
      <c r="R494" s="65"/>
      <c r="S494" s="65"/>
      <c r="T494" s="65"/>
      <c r="U494" s="65"/>
      <c r="V494" s="66"/>
      <c r="W494" s="65"/>
      <c r="X494" s="65"/>
      <c r="Y494" s="65"/>
      <c r="Z494" s="65"/>
      <c r="AA494" s="65"/>
      <c r="AB494" s="65"/>
      <c r="AC494" s="65"/>
      <c r="AD494" s="65"/>
      <c r="AE494" s="64"/>
      <c r="AF494" s="65"/>
      <c r="AG494" s="65"/>
      <c r="AH494" s="65"/>
      <c r="AI494" s="65"/>
      <c r="AJ494" s="66"/>
      <c r="AK494" s="65"/>
      <c r="AL494" s="65"/>
      <c r="AM494" s="65"/>
      <c r="AN494" s="65"/>
      <c r="AO494" s="65"/>
      <c r="AP494" s="65"/>
      <c r="AQ494" s="65"/>
      <c r="AR494" s="65"/>
      <c r="AS494" s="65"/>
      <c r="AT494" s="65"/>
      <c r="AU494" s="64"/>
      <c r="AV494" s="65"/>
      <c r="AW494" s="65"/>
      <c r="AX494" s="65"/>
      <c r="AY494" s="65"/>
      <c r="AZ494" s="65"/>
      <c r="BA494" s="65"/>
      <c r="BB494" s="66"/>
      <c r="BC494" s="67">
        <f>IF(NL494&lt;&gt;0,(IF(Conges!T$36=0,0,3)),0)</f>
        <v>0</v>
      </c>
      <c r="BD494" s="417"/>
      <c r="BE494" s="402">
        <f>IF(OR(Conges!T$36="A",Conges!T$36="V"),Prenoms!L$2,NL494)</f>
        <v>0</v>
      </c>
      <c r="BF494" s="403"/>
      <c r="BG494" s="283"/>
      <c r="BH494" s="284">
        <f t="shared" ref="BH494:BH523" si="669">IF(BO494=0,BM494+BH459,BO494+BH459)</f>
        <v>0</v>
      </c>
      <c r="BI494" s="285" t="str">
        <f t="shared" ref="BI494:BI523" si="670">IF(BO494=0,"",$BI$1)</f>
        <v/>
      </c>
      <c r="BJ494" s="295">
        <v>0</v>
      </c>
      <c r="BK494" s="296">
        <f>BH494-BJ494</f>
        <v>0</v>
      </c>
      <c r="BL494" s="297">
        <f t="shared" ref="BL494" si="671">$NL494</f>
        <v>0</v>
      </c>
      <c r="BM494" s="297">
        <f t="shared" ref="BM494" si="672">$BE494</f>
        <v>0</v>
      </c>
      <c r="BN494" s="297">
        <f>SUM('Heures Pointage'!$D$20:$E$20)</f>
        <v>0</v>
      </c>
      <c r="BO494" s="297">
        <f>SUM('Heures et Indemnites'!$D$20:$E$20)</f>
        <v>0</v>
      </c>
      <c r="BP494" s="298">
        <f t="shared" ref="BP494" si="673">$NT494</f>
        <v>0</v>
      </c>
      <c r="BQ494" s="298">
        <f>'Heures Pointage'!$AB$20</f>
        <v>0</v>
      </c>
      <c r="BR494" s="299">
        <f t="shared" ref="BR494" si="674">$BH$1054</f>
        <v>0</v>
      </c>
      <c r="BS494" s="148">
        <f>Prenoms!$C$2</f>
        <v>0</v>
      </c>
      <c r="BT494" s="153"/>
      <c r="BU494" s="322">
        <f>SUM('Heures et Indemnites'!$D$20:$E$20)</f>
        <v>0</v>
      </c>
      <c r="BV494" s="234">
        <f>SUM('Heures et Indemnites'!$D$6:$E$20)</f>
        <v>0</v>
      </c>
      <c r="BW494" s="322"/>
      <c r="BX494" s="234"/>
      <c r="BY494" s="319"/>
      <c r="BZ494" s="319"/>
      <c r="CA494" s="319"/>
      <c r="CB494" s="319"/>
      <c r="CC494" s="319"/>
      <c r="CD494" s="319"/>
      <c r="CE494" s="319"/>
      <c r="CF494" s="319"/>
      <c r="CG494" s="319"/>
      <c r="CH494" s="319"/>
      <c r="CI494" s="319"/>
      <c r="CJ494" s="319"/>
      <c r="CK494" s="319"/>
      <c r="CL494" s="319"/>
      <c r="CM494" s="319"/>
      <c r="CN494" s="319"/>
      <c r="CO494" s="319"/>
      <c r="CP494" s="319"/>
      <c r="CQ494" s="319"/>
      <c r="CR494" s="319"/>
      <c r="CS494" s="319"/>
      <c r="CT494" s="319"/>
      <c r="CU494" s="319"/>
      <c r="CV494" s="319"/>
      <c r="CW494" s="319"/>
      <c r="CX494" s="319"/>
      <c r="CY494" s="319"/>
      <c r="CZ494" s="319"/>
      <c r="DA494" s="319"/>
      <c r="DB494" s="319"/>
      <c r="DC494" s="319"/>
      <c r="DD494" s="319"/>
      <c r="DE494" s="319"/>
      <c r="DF494" s="319"/>
      <c r="DG494" s="319"/>
      <c r="DH494" s="319"/>
      <c r="DI494" s="319"/>
      <c r="DJ494" s="319"/>
      <c r="DK494" s="319"/>
      <c r="DL494" s="319"/>
      <c r="DM494" s="319"/>
      <c r="DN494" s="319"/>
      <c r="DO494" s="319"/>
      <c r="DP494" s="319"/>
      <c r="DQ494" s="319"/>
      <c r="DR494" s="319"/>
      <c r="DS494" s="319"/>
      <c r="DT494" s="319"/>
      <c r="DU494" s="319"/>
      <c r="DV494" s="319"/>
      <c r="DW494" s="319"/>
      <c r="DX494" s="319"/>
      <c r="DY494" s="319"/>
      <c r="DZ494" s="319"/>
      <c r="EA494" s="319"/>
      <c r="EB494" s="319"/>
      <c r="EC494" s="319"/>
      <c r="ED494" s="319"/>
      <c r="EE494" s="319"/>
      <c r="EF494" s="319"/>
      <c r="EG494" s="319"/>
      <c r="EH494" s="319"/>
      <c r="EI494" s="319"/>
      <c r="EJ494" s="319"/>
      <c r="EK494" s="319"/>
      <c r="EL494" s="319"/>
      <c r="EM494" s="319"/>
      <c r="EN494" s="319"/>
      <c r="EO494" s="319"/>
      <c r="EP494" s="319"/>
      <c r="EQ494" s="319"/>
      <c r="ER494" s="319"/>
      <c r="ES494" s="319"/>
      <c r="ET494" s="319"/>
      <c r="EU494" s="319"/>
      <c r="EV494" s="319"/>
      <c r="EW494" s="319"/>
      <c r="EX494" s="319"/>
      <c r="EY494" s="319"/>
      <c r="EZ494" s="319"/>
      <c r="FA494" s="319"/>
      <c r="FB494" s="319"/>
      <c r="FC494" s="319"/>
      <c r="FD494" s="319"/>
      <c r="FE494" s="319"/>
      <c r="FF494" s="319"/>
      <c r="FG494" s="319"/>
      <c r="FH494" s="319"/>
      <c r="FI494" s="319"/>
      <c r="FJ494" s="319"/>
      <c r="FK494" s="319"/>
      <c r="FL494" s="319"/>
      <c r="FM494" s="319"/>
      <c r="FN494" s="319"/>
      <c r="FO494" s="319"/>
      <c r="FP494" s="319"/>
      <c r="FQ494" s="319"/>
      <c r="FR494" s="319"/>
      <c r="FS494" s="319"/>
      <c r="FT494" s="319"/>
      <c r="FU494" s="319"/>
      <c r="FV494" s="319"/>
      <c r="FW494" s="319"/>
      <c r="FX494" s="319"/>
      <c r="FY494" s="319"/>
      <c r="FZ494" s="319"/>
      <c r="GA494" s="319"/>
      <c r="GB494" s="319"/>
      <c r="GC494" s="319"/>
      <c r="GD494" s="319"/>
      <c r="GE494" s="319"/>
      <c r="GF494" s="319"/>
      <c r="GG494" s="319"/>
      <c r="GH494" s="319"/>
      <c r="GI494" s="319"/>
      <c r="GJ494" s="319"/>
      <c r="GK494" s="319"/>
      <c r="GL494" s="319"/>
      <c r="GM494" s="319"/>
      <c r="GN494" s="319"/>
      <c r="GO494" s="319"/>
      <c r="GP494" s="319"/>
      <c r="GQ494" s="319"/>
      <c r="GR494" s="319"/>
      <c r="GS494" s="319"/>
      <c r="GT494" s="319"/>
      <c r="GU494" s="319"/>
      <c r="GV494" s="319"/>
      <c r="GW494" s="319"/>
      <c r="GX494" s="319"/>
      <c r="GY494" s="319"/>
      <c r="GZ494" s="319"/>
      <c r="HA494" s="319"/>
      <c r="HB494" s="319"/>
      <c r="HC494" s="319"/>
      <c r="HD494" s="319"/>
      <c r="HE494" s="319"/>
      <c r="HF494" s="319"/>
      <c r="HG494" s="319"/>
      <c r="HH494" s="319"/>
      <c r="HI494" s="319"/>
      <c r="HJ494" s="319"/>
      <c r="HK494" s="319"/>
      <c r="HL494" s="319"/>
      <c r="HM494" s="319"/>
      <c r="HN494" s="319"/>
      <c r="HO494" s="319"/>
      <c r="HP494" s="319"/>
      <c r="HQ494" s="319"/>
      <c r="HR494" s="319"/>
      <c r="HS494" s="319"/>
      <c r="HT494" s="319"/>
      <c r="HU494" s="319"/>
      <c r="HV494" s="319"/>
      <c r="HW494" s="319"/>
      <c r="HX494" s="319"/>
      <c r="HY494" s="319"/>
      <c r="HZ494" s="319"/>
      <c r="IA494" s="319"/>
      <c r="IB494" s="319"/>
      <c r="IC494" s="319"/>
      <c r="ID494" s="319"/>
      <c r="IE494" s="319"/>
      <c r="IF494" s="319"/>
      <c r="IG494" s="319"/>
      <c r="IH494" s="319"/>
      <c r="II494" s="319"/>
      <c r="IJ494" s="319"/>
      <c r="IK494" s="319"/>
      <c r="IL494" s="319"/>
      <c r="IM494" s="319"/>
      <c r="IN494" s="319"/>
      <c r="IO494" s="319"/>
      <c r="IP494" s="319"/>
      <c r="IQ494" s="319"/>
      <c r="IR494" s="319"/>
      <c r="IS494" s="319"/>
      <c r="IT494" s="319"/>
      <c r="IU494" s="319"/>
      <c r="IV494" s="319"/>
      <c r="IW494" s="319"/>
      <c r="IX494" s="319"/>
      <c r="IY494" s="319"/>
      <c r="IZ494" s="319"/>
      <c r="JA494" s="319"/>
      <c r="JB494" s="319"/>
      <c r="JC494" s="319"/>
      <c r="JD494" s="319"/>
      <c r="JE494" s="319"/>
      <c r="JF494" s="319"/>
      <c r="JG494" s="319"/>
      <c r="JH494" s="319"/>
      <c r="JI494" s="319"/>
      <c r="JJ494" s="319"/>
      <c r="JK494" s="319"/>
      <c r="JL494" s="319"/>
      <c r="JM494" s="319"/>
      <c r="JN494" s="319"/>
      <c r="JO494" s="319"/>
      <c r="JP494" s="319"/>
      <c r="JQ494" s="319"/>
      <c r="JR494" s="319"/>
      <c r="JS494" s="319"/>
      <c r="JT494" s="319"/>
      <c r="JU494" s="319"/>
      <c r="JV494" s="319"/>
      <c r="JW494" s="319"/>
      <c r="JX494" s="319"/>
      <c r="JY494" s="319"/>
      <c r="JZ494" s="319"/>
      <c r="KA494" s="319"/>
      <c r="KB494" s="319"/>
      <c r="KC494" s="319"/>
      <c r="KD494" s="319"/>
      <c r="KE494" s="319"/>
      <c r="KF494" s="319"/>
      <c r="KG494" s="319"/>
      <c r="KH494" s="319"/>
      <c r="KI494" s="319"/>
      <c r="KJ494" s="319"/>
      <c r="KK494" s="319"/>
      <c r="KL494" s="319"/>
      <c r="KM494" s="319"/>
      <c r="KN494" s="319"/>
      <c r="KO494" s="319"/>
      <c r="KP494" s="319"/>
      <c r="KQ494" s="319"/>
      <c r="KR494" s="319"/>
      <c r="KS494" s="319"/>
      <c r="KT494" s="319"/>
      <c r="KU494" s="319"/>
      <c r="KV494" s="319"/>
      <c r="KW494" s="319"/>
      <c r="KX494" s="319"/>
      <c r="KY494" s="319"/>
      <c r="KZ494" s="319"/>
      <c r="LA494" s="319"/>
      <c r="LB494" s="319"/>
      <c r="LC494" s="319"/>
      <c r="LD494" s="319"/>
      <c r="LE494" s="319"/>
      <c r="LF494" s="319"/>
      <c r="LG494" s="319"/>
      <c r="LH494" s="319"/>
      <c r="LI494" s="319"/>
      <c r="LJ494" s="319"/>
      <c r="LK494" s="319"/>
      <c r="LL494" s="319"/>
      <c r="LM494" s="319"/>
      <c r="LN494" s="319"/>
      <c r="LO494" s="319"/>
      <c r="LP494" s="319"/>
      <c r="LQ494" s="319"/>
      <c r="LR494" s="319"/>
      <c r="LS494" s="319"/>
      <c r="LT494" s="319"/>
      <c r="LU494" s="319"/>
      <c r="LV494" s="319"/>
      <c r="LW494" s="319"/>
      <c r="LX494" s="319"/>
      <c r="LY494" s="319"/>
      <c r="LZ494" s="319"/>
      <c r="MA494" s="319"/>
      <c r="MB494" s="319"/>
      <c r="MC494" s="319"/>
      <c r="MD494" s="319"/>
      <c r="ME494" s="319"/>
      <c r="MF494" s="319"/>
      <c r="MG494" s="319"/>
      <c r="MH494" s="319"/>
      <c r="MI494" s="319"/>
      <c r="MJ494" s="319"/>
      <c r="MK494" s="319"/>
      <c r="ML494" s="319"/>
      <c r="MM494" s="319"/>
      <c r="MN494" s="319"/>
      <c r="MO494" s="319"/>
      <c r="MP494" s="319"/>
      <c r="MQ494" s="319"/>
      <c r="MS494" s="241"/>
      <c r="MT494" s="404">
        <f>(COUNTA($O494:$BB494)/2)-SUM(MV494:NK494)</f>
        <v>0</v>
      </c>
      <c r="MU494" s="405">
        <f t="shared" ref="MU494:MU509" si="675">(COUNTA($O494:$BB494))/2</f>
        <v>0</v>
      </c>
      <c r="MV494" s="405">
        <f t="shared" ref="MV494:MV523" si="676">(COUNTIF($O494:$BB494,MV$3))/2</f>
        <v>0</v>
      </c>
      <c r="MW494" s="405"/>
      <c r="MX494" s="405">
        <f t="shared" ref="MX494:MX523" si="677">(COUNTIF($O494:$BB494,MX$3))/2</f>
        <v>0</v>
      </c>
      <c r="MY494" s="405"/>
      <c r="MZ494" s="405">
        <f t="shared" ref="MZ494:MZ523" si="678">(COUNTIF($O494:$BB494,MZ$3))/2</f>
        <v>0</v>
      </c>
      <c r="NA494" s="405"/>
      <c r="NB494" s="405">
        <f t="shared" ref="NB494:NB523" si="679">(COUNTIF($O494:$BB494,NB$3))/2</f>
        <v>0</v>
      </c>
      <c r="NC494" s="405"/>
      <c r="ND494" s="405">
        <f t="shared" ref="ND494:ND523" si="680">(COUNTIF($O494:$BB494,ND$3))/2</f>
        <v>0</v>
      </c>
      <c r="NE494" s="405"/>
      <c r="NF494" s="405">
        <f t="shared" ref="NF494:NF523" si="681">(COUNTIF($O494:$BB494,NF$3))/2</f>
        <v>0</v>
      </c>
      <c r="NG494" s="405"/>
      <c r="NH494" s="405">
        <f t="shared" ref="NH494:NH523" si="682">(COUNTIF($O494:$BB494,NH$3))/2</f>
        <v>0</v>
      </c>
      <c r="NI494" s="405"/>
      <c r="NJ494" s="405">
        <f t="shared" ref="NJ494:NJ523" si="683">(COUNTIF($O494:$BB494,NJ$3))/2</f>
        <v>0</v>
      </c>
      <c r="NK494" s="405"/>
      <c r="NL494" s="405">
        <f>(COUNTA($O494:$BB494))/2</f>
        <v>0</v>
      </c>
      <c r="NM494" s="406"/>
      <c r="NN494" s="370"/>
      <c r="NR494" s="318">
        <f t="shared" ref="NR494:NR523" si="684">IF(SUM(W494:AD494)&gt;0,1,0)</f>
        <v>0</v>
      </c>
      <c r="NS494" s="318">
        <f t="shared" ref="NS494:NS523" si="685">IF(SUM(AM494:BB494)&gt;0,1,0)</f>
        <v>0</v>
      </c>
      <c r="NT494" s="318">
        <f t="shared" ref="NT494:NT523" si="686">IF(SUM(NR494:NS494)=0,0,SUM(NR494:NS494))</f>
        <v>0</v>
      </c>
    </row>
    <row r="495" spans="1:384" s="318" customFormat="1" ht="10.199999999999999" customHeight="1" x14ac:dyDescent="0.3">
      <c r="A495" s="25"/>
      <c r="B495" s="389"/>
      <c r="C495" s="424"/>
      <c r="D495" s="15"/>
      <c r="E495" s="398"/>
      <c r="F495" s="398"/>
      <c r="G495" s="398"/>
      <c r="H495" s="399"/>
      <c r="I495" s="394">
        <f>Prenoms!$B$3</f>
        <v>0</v>
      </c>
      <c r="J495" s="395"/>
      <c r="K495" s="395"/>
      <c r="L495" s="395"/>
      <c r="M495" s="395"/>
      <c r="N495" s="81" t="str">
        <f>IF(NL495&lt;&gt;0,"",IF(Conges!T37=0,"",Conges!T37))</f>
        <v/>
      </c>
      <c r="O495" s="82"/>
      <c r="P495" s="83"/>
      <c r="Q495" s="83"/>
      <c r="R495" s="83"/>
      <c r="S495" s="83"/>
      <c r="T495" s="83"/>
      <c r="U495" s="83"/>
      <c r="V495" s="84"/>
      <c r="W495" s="83"/>
      <c r="X495" s="83"/>
      <c r="Y495" s="83"/>
      <c r="Z495" s="83"/>
      <c r="AA495" s="83"/>
      <c r="AB495" s="83"/>
      <c r="AC495" s="83"/>
      <c r="AD495" s="83"/>
      <c r="AE495" s="82"/>
      <c r="AF495" s="83"/>
      <c r="AG495" s="83"/>
      <c r="AH495" s="83"/>
      <c r="AI495" s="83"/>
      <c r="AJ495" s="84"/>
      <c r="AK495" s="83"/>
      <c r="AL495" s="83"/>
      <c r="AM495" s="83"/>
      <c r="AN495" s="83"/>
      <c r="AO495" s="83"/>
      <c r="AP495" s="83"/>
      <c r="AQ495" s="83"/>
      <c r="AR495" s="83"/>
      <c r="AS495" s="83"/>
      <c r="AT495" s="83"/>
      <c r="AU495" s="82"/>
      <c r="AV495" s="83"/>
      <c r="AW495" s="83"/>
      <c r="AX495" s="83"/>
      <c r="AY495" s="83"/>
      <c r="AZ495" s="83"/>
      <c r="BA495" s="83"/>
      <c r="BB495" s="84"/>
      <c r="BC495" s="85">
        <f>IF(NL495&lt;&gt;0,(IF(Conges!T$37=0,0,3)),0)</f>
        <v>0</v>
      </c>
      <c r="BD495" s="417"/>
      <c r="BE495" s="390">
        <f>IF(OR(Conges!T$37="A",Conges!T$37="V"),Prenoms!L$3,NL495)</f>
        <v>0</v>
      </c>
      <c r="BF495" s="391"/>
      <c r="BG495" s="286"/>
      <c r="BH495" s="287">
        <f t="shared" si="669"/>
        <v>0</v>
      </c>
      <c r="BI495" s="288" t="str">
        <f t="shared" si="670"/>
        <v/>
      </c>
      <c r="BJ495" s="300">
        <v>0</v>
      </c>
      <c r="BK495" s="301">
        <f t="shared" ref="BK495:BK523" si="687">BH495-BJ495</f>
        <v>0</v>
      </c>
      <c r="BL495" s="302">
        <f t="shared" si="620"/>
        <v>0</v>
      </c>
      <c r="BM495" s="302">
        <f t="shared" si="621"/>
        <v>0</v>
      </c>
      <c r="BN495" s="302">
        <f>SUM('Heures Pointage'!$AD$20:$AE$20)</f>
        <v>0</v>
      </c>
      <c r="BO495" s="302">
        <f>SUM('Heures et Indemnites'!$AD$20:$AE$20)</f>
        <v>0</v>
      </c>
      <c r="BP495" s="303">
        <f t="shared" si="622"/>
        <v>0</v>
      </c>
      <c r="BQ495" s="303">
        <f>'Heures Pointage'!$BB$20</f>
        <v>0</v>
      </c>
      <c r="BR495" s="304">
        <f t="shared" ref="BR495" si="688">$BH$1055</f>
        <v>0</v>
      </c>
      <c r="BS495" s="149">
        <f>Prenoms!$C$3</f>
        <v>0</v>
      </c>
      <c r="BT495" s="180"/>
      <c r="BU495" s="324">
        <f>SUM('Heures et Indemnites'!$AD$20:$AE$20)</f>
        <v>0</v>
      </c>
      <c r="BV495" s="235">
        <f>SUM('Heures et Indemnites'!$AD$6:$AE$20)</f>
        <v>0</v>
      </c>
      <c r="BW495" s="324"/>
      <c r="BX495" s="235"/>
      <c r="BY495" s="319"/>
      <c r="BZ495" s="319"/>
      <c r="CA495" s="319"/>
      <c r="CB495" s="319"/>
      <c r="CC495" s="319"/>
      <c r="CD495" s="319"/>
      <c r="CE495" s="319"/>
      <c r="CF495" s="319"/>
      <c r="CG495" s="319"/>
      <c r="CH495" s="319"/>
      <c r="CI495" s="319"/>
      <c r="CJ495" s="319"/>
      <c r="CK495" s="319"/>
      <c r="CL495" s="319"/>
      <c r="CM495" s="319"/>
      <c r="CN495" s="319"/>
      <c r="CO495" s="319"/>
      <c r="CP495" s="319"/>
      <c r="CQ495" s="319"/>
      <c r="CR495" s="319"/>
      <c r="CS495" s="319"/>
      <c r="CT495" s="319"/>
      <c r="CU495" s="319"/>
      <c r="CV495" s="319"/>
      <c r="CW495" s="319"/>
      <c r="CX495" s="319"/>
      <c r="CY495" s="319"/>
      <c r="CZ495" s="319"/>
      <c r="DA495" s="319"/>
      <c r="DB495" s="319"/>
      <c r="DC495" s="319"/>
      <c r="DD495" s="319"/>
      <c r="DE495" s="319"/>
      <c r="DF495" s="319"/>
      <c r="DG495" s="319"/>
      <c r="DH495" s="319"/>
      <c r="DI495" s="319"/>
      <c r="DJ495" s="319"/>
      <c r="DK495" s="319"/>
      <c r="DL495" s="319"/>
      <c r="DM495" s="319"/>
      <c r="DN495" s="319"/>
      <c r="DO495" s="319"/>
      <c r="DP495" s="319"/>
      <c r="DQ495" s="319"/>
      <c r="DR495" s="319"/>
      <c r="DS495" s="319"/>
      <c r="DT495" s="319"/>
      <c r="DU495" s="319"/>
      <c r="DV495" s="319"/>
      <c r="DW495" s="319"/>
      <c r="DX495" s="319"/>
      <c r="DY495" s="319"/>
      <c r="DZ495" s="319"/>
      <c r="EA495" s="319"/>
      <c r="EB495" s="319"/>
      <c r="EC495" s="319"/>
      <c r="ED495" s="319"/>
      <c r="EE495" s="319"/>
      <c r="EF495" s="319"/>
      <c r="EG495" s="319"/>
      <c r="EH495" s="319"/>
      <c r="EI495" s="319"/>
      <c r="EJ495" s="319"/>
      <c r="EK495" s="319"/>
      <c r="EL495" s="319"/>
      <c r="EM495" s="319"/>
      <c r="EN495" s="319"/>
      <c r="EO495" s="319"/>
      <c r="EP495" s="319"/>
      <c r="EQ495" s="319"/>
      <c r="ER495" s="319"/>
      <c r="ES495" s="319"/>
      <c r="ET495" s="319"/>
      <c r="EU495" s="319"/>
      <c r="EV495" s="319"/>
      <c r="EW495" s="319"/>
      <c r="EX495" s="319"/>
      <c r="EY495" s="319"/>
      <c r="EZ495" s="319"/>
      <c r="FA495" s="319"/>
      <c r="FB495" s="319"/>
      <c r="FC495" s="319"/>
      <c r="FD495" s="319"/>
      <c r="FE495" s="319"/>
      <c r="FF495" s="319"/>
      <c r="FG495" s="319"/>
      <c r="FH495" s="319"/>
      <c r="FI495" s="319"/>
      <c r="FJ495" s="319"/>
      <c r="FK495" s="319"/>
      <c r="FL495" s="319"/>
      <c r="FM495" s="319"/>
      <c r="FN495" s="319"/>
      <c r="FO495" s="319"/>
      <c r="FP495" s="319"/>
      <c r="FQ495" s="319"/>
      <c r="FR495" s="319"/>
      <c r="FS495" s="319"/>
      <c r="FT495" s="319"/>
      <c r="FU495" s="319"/>
      <c r="FV495" s="319"/>
      <c r="FW495" s="319"/>
      <c r="FX495" s="319"/>
      <c r="FY495" s="319"/>
      <c r="FZ495" s="319"/>
      <c r="GA495" s="319"/>
      <c r="GB495" s="319"/>
      <c r="GC495" s="319"/>
      <c r="GD495" s="319"/>
      <c r="GE495" s="319"/>
      <c r="GF495" s="319"/>
      <c r="GG495" s="319"/>
      <c r="GH495" s="319"/>
      <c r="GI495" s="319"/>
      <c r="GJ495" s="319"/>
      <c r="GK495" s="319"/>
      <c r="GL495" s="319"/>
      <c r="GM495" s="319"/>
      <c r="GN495" s="319"/>
      <c r="GO495" s="319"/>
      <c r="GP495" s="319"/>
      <c r="GQ495" s="319"/>
      <c r="GR495" s="319"/>
      <c r="GS495" s="319"/>
      <c r="GT495" s="319"/>
      <c r="GU495" s="319"/>
      <c r="GV495" s="319"/>
      <c r="GW495" s="319"/>
      <c r="GX495" s="319"/>
      <c r="GY495" s="319"/>
      <c r="GZ495" s="319"/>
      <c r="HA495" s="319"/>
      <c r="HB495" s="319"/>
      <c r="HC495" s="319"/>
      <c r="HD495" s="319"/>
      <c r="HE495" s="319"/>
      <c r="HF495" s="319"/>
      <c r="HG495" s="319"/>
      <c r="HH495" s="319"/>
      <c r="HI495" s="319"/>
      <c r="HJ495" s="319"/>
      <c r="HK495" s="319"/>
      <c r="HL495" s="319"/>
      <c r="HM495" s="319"/>
      <c r="HN495" s="319"/>
      <c r="HO495" s="319"/>
      <c r="HP495" s="319"/>
      <c r="HQ495" s="319"/>
      <c r="HR495" s="319"/>
      <c r="HS495" s="319"/>
      <c r="HT495" s="319"/>
      <c r="HU495" s="319"/>
      <c r="HV495" s="319"/>
      <c r="HW495" s="319"/>
      <c r="HX495" s="319"/>
      <c r="HY495" s="319"/>
      <c r="HZ495" s="319"/>
      <c r="IA495" s="319"/>
      <c r="IB495" s="319"/>
      <c r="IC495" s="319"/>
      <c r="ID495" s="319"/>
      <c r="IE495" s="319"/>
      <c r="IF495" s="319"/>
      <c r="IG495" s="319"/>
      <c r="IH495" s="319"/>
      <c r="II495" s="319"/>
      <c r="IJ495" s="319"/>
      <c r="IK495" s="319"/>
      <c r="IL495" s="319"/>
      <c r="IM495" s="319"/>
      <c r="IN495" s="319"/>
      <c r="IO495" s="319"/>
      <c r="IP495" s="319"/>
      <c r="IQ495" s="319"/>
      <c r="IR495" s="319"/>
      <c r="IS495" s="319"/>
      <c r="IT495" s="319"/>
      <c r="IU495" s="319"/>
      <c r="IV495" s="319"/>
      <c r="IW495" s="319"/>
      <c r="IX495" s="319"/>
      <c r="IY495" s="319"/>
      <c r="IZ495" s="319"/>
      <c r="JA495" s="319"/>
      <c r="JB495" s="319"/>
      <c r="JC495" s="319"/>
      <c r="JD495" s="319"/>
      <c r="JE495" s="319"/>
      <c r="JF495" s="319"/>
      <c r="JG495" s="319"/>
      <c r="JH495" s="319"/>
      <c r="JI495" s="319"/>
      <c r="JJ495" s="319"/>
      <c r="JK495" s="319"/>
      <c r="JL495" s="319"/>
      <c r="JM495" s="319"/>
      <c r="JN495" s="319"/>
      <c r="JO495" s="319"/>
      <c r="JP495" s="319"/>
      <c r="JQ495" s="319"/>
      <c r="JR495" s="319"/>
      <c r="JS495" s="319"/>
      <c r="JT495" s="319"/>
      <c r="JU495" s="319"/>
      <c r="JV495" s="319"/>
      <c r="JW495" s="319"/>
      <c r="JX495" s="319"/>
      <c r="JY495" s="319"/>
      <c r="JZ495" s="319"/>
      <c r="KA495" s="319"/>
      <c r="KB495" s="319"/>
      <c r="KC495" s="319"/>
      <c r="KD495" s="319"/>
      <c r="KE495" s="319"/>
      <c r="KF495" s="319"/>
      <c r="KG495" s="319"/>
      <c r="KH495" s="319"/>
      <c r="KI495" s="319"/>
      <c r="KJ495" s="319"/>
      <c r="KK495" s="319"/>
      <c r="KL495" s="319"/>
      <c r="KM495" s="319"/>
      <c r="KN495" s="319"/>
      <c r="KO495" s="319"/>
      <c r="KP495" s="319"/>
      <c r="KQ495" s="319"/>
      <c r="KR495" s="319"/>
      <c r="KS495" s="319"/>
      <c r="KT495" s="319"/>
      <c r="KU495" s="319"/>
      <c r="KV495" s="319"/>
      <c r="KW495" s="319"/>
      <c r="KX495" s="319"/>
      <c r="KY495" s="319"/>
      <c r="KZ495" s="319"/>
      <c r="LA495" s="319"/>
      <c r="LB495" s="319"/>
      <c r="LC495" s="319"/>
      <c r="LD495" s="319"/>
      <c r="LE495" s="319"/>
      <c r="LF495" s="319"/>
      <c r="LG495" s="319"/>
      <c r="LH495" s="319"/>
      <c r="LI495" s="319"/>
      <c r="LJ495" s="319"/>
      <c r="LK495" s="319"/>
      <c r="LL495" s="319"/>
      <c r="LM495" s="319"/>
      <c r="LN495" s="319"/>
      <c r="LO495" s="319"/>
      <c r="LP495" s="319"/>
      <c r="LQ495" s="319"/>
      <c r="LR495" s="319"/>
      <c r="LS495" s="319"/>
      <c r="LT495" s="319"/>
      <c r="LU495" s="319"/>
      <c r="LV495" s="319"/>
      <c r="LW495" s="319"/>
      <c r="LX495" s="319"/>
      <c r="LY495" s="319"/>
      <c r="LZ495" s="319"/>
      <c r="MA495" s="319"/>
      <c r="MB495" s="319"/>
      <c r="MC495" s="319"/>
      <c r="MD495" s="319"/>
      <c r="ME495" s="319"/>
      <c r="MF495" s="319"/>
      <c r="MG495" s="319"/>
      <c r="MH495" s="319"/>
      <c r="MI495" s="319"/>
      <c r="MJ495" s="319"/>
      <c r="MK495" s="319"/>
      <c r="ML495" s="319"/>
      <c r="MM495" s="319"/>
      <c r="MN495" s="319"/>
      <c r="MO495" s="319"/>
      <c r="MP495" s="319"/>
      <c r="MQ495" s="319"/>
      <c r="MS495" s="241"/>
      <c r="MT495" s="373">
        <f t="shared" ref="MT495:MT523" si="689">(COUNTA($O495:$BB495)/2)-SUM(MV495:NK495)</f>
        <v>0</v>
      </c>
      <c r="MU495" s="365">
        <f t="shared" si="675"/>
        <v>0</v>
      </c>
      <c r="MV495" s="365">
        <f t="shared" si="676"/>
        <v>0</v>
      </c>
      <c r="MW495" s="365"/>
      <c r="MX495" s="365">
        <f t="shared" si="677"/>
        <v>0</v>
      </c>
      <c r="MY495" s="365"/>
      <c r="MZ495" s="365">
        <f t="shared" si="678"/>
        <v>0</v>
      </c>
      <c r="NA495" s="365"/>
      <c r="NB495" s="365">
        <f t="shared" si="679"/>
        <v>0</v>
      </c>
      <c r="NC495" s="365"/>
      <c r="ND495" s="365">
        <f t="shared" si="680"/>
        <v>0</v>
      </c>
      <c r="NE495" s="365"/>
      <c r="NF495" s="365">
        <f t="shared" si="681"/>
        <v>0</v>
      </c>
      <c r="NG495" s="365"/>
      <c r="NH495" s="365">
        <f t="shared" si="682"/>
        <v>0</v>
      </c>
      <c r="NI495" s="365"/>
      <c r="NJ495" s="365">
        <f t="shared" si="683"/>
        <v>0</v>
      </c>
      <c r="NK495" s="365"/>
      <c r="NL495" s="365">
        <f t="shared" ref="NL495:NL523" si="690">(COUNTA($O495:$BB495))/2</f>
        <v>0</v>
      </c>
      <c r="NM495" s="366"/>
      <c r="NN495" s="370"/>
      <c r="NR495" s="318">
        <f t="shared" si="684"/>
        <v>0</v>
      </c>
      <c r="NS495" s="318">
        <f t="shared" si="685"/>
        <v>0</v>
      </c>
      <c r="NT495" s="318">
        <f t="shared" si="686"/>
        <v>0</v>
      </c>
    </row>
    <row r="496" spans="1:384" s="318" customFormat="1" ht="10.199999999999999" customHeight="1" x14ac:dyDescent="0.25">
      <c r="A496" s="25"/>
      <c r="B496" s="389"/>
      <c r="C496" s="424"/>
      <c r="D496" s="15"/>
      <c r="E496" s="397" t="str">
        <f>$E$6</f>
        <v>Avec Renfort</v>
      </c>
      <c r="F496" s="397"/>
      <c r="G496" s="397"/>
      <c r="H496" s="399"/>
      <c r="I496" s="381" t="str">
        <f>Prenoms!$B$4</f>
        <v>j.do</v>
      </c>
      <c r="J496" s="382"/>
      <c r="K496" s="382"/>
      <c r="L496" s="382"/>
      <c r="M496" s="382"/>
      <c r="N496" s="68" t="str">
        <f>IF(NL496&lt;&gt;0,"",IF(Conges!T38=0,"",Conges!T38))</f>
        <v/>
      </c>
      <c r="O496" s="69"/>
      <c r="P496" s="70"/>
      <c r="Q496" s="70"/>
      <c r="R496" s="70"/>
      <c r="S496" s="70"/>
      <c r="T496" s="70"/>
      <c r="U496" s="70"/>
      <c r="V496" s="71"/>
      <c r="W496" s="70"/>
      <c r="X496" s="70"/>
      <c r="Y496" s="70"/>
      <c r="Z496" s="70"/>
      <c r="AA496" s="70"/>
      <c r="AB496" s="70"/>
      <c r="AC496" s="70"/>
      <c r="AD496" s="70"/>
      <c r="AE496" s="69"/>
      <c r="AF496" s="70"/>
      <c r="AG496" s="70"/>
      <c r="AH496" s="70"/>
      <c r="AI496" s="70"/>
      <c r="AJ496" s="71"/>
      <c r="AK496" s="70"/>
      <c r="AL496" s="70"/>
      <c r="AM496" s="70"/>
      <c r="AN496" s="70"/>
      <c r="AO496" s="70"/>
      <c r="AP496" s="70"/>
      <c r="AQ496" s="70"/>
      <c r="AR496" s="70"/>
      <c r="AS496" s="70"/>
      <c r="AT496" s="70"/>
      <c r="AU496" s="69"/>
      <c r="AV496" s="70"/>
      <c r="AW496" s="70"/>
      <c r="AX496" s="70"/>
      <c r="AY496" s="70"/>
      <c r="AZ496" s="70"/>
      <c r="BA496" s="70"/>
      <c r="BB496" s="71"/>
      <c r="BC496" s="72">
        <f>IF(NL496&lt;&gt;0,(IF(Conges!T$38=0,0,3)),0)</f>
        <v>0</v>
      </c>
      <c r="BD496" s="417"/>
      <c r="BE496" s="392">
        <f>IF(OR(Conges!T$38="A",Conges!T$38="V"),Prenoms!L$4,NL496)</f>
        <v>0</v>
      </c>
      <c r="BF496" s="393"/>
      <c r="BG496" s="289"/>
      <c r="BH496" s="290">
        <f t="shared" si="669"/>
        <v>0</v>
      </c>
      <c r="BI496" s="291" t="str">
        <f t="shared" si="670"/>
        <v/>
      </c>
      <c r="BJ496" s="305">
        <v>81.774193548387089</v>
      </c>
      <c r="BK496" s="306">
        <f t="shared" si="687"/>
        <v>-81.774193548387089</v>
      </c>
      <c r="BL496" s="307">
        <f t="shared" si="620"/>
        <v>0</v>
      </c>
      <c r="BM496" s="307">
        <f t="shared" si="621"/>
        <v>0</v>
      </c>
      <c r="BN496" s="307">
        <f>SUM('Heures Pointage'!$BD$20:$BE$20)</f>
        <v>0</v>
      </c>
      <c r="BO496" s="307">
        <f>SUM('Heures et Indemnites'!$BD$20:$BE$20)</f>
        <v>0</v>
      </c>
      <c r="BP496" s="308">
        <f t="shared" si="622"/>
        <v>0</v>
      </c>
      <c r="BQ496" s="308">
        <f>'Heures Pointage'!$CB$20</f>
        <v>0</v>
      </c>
      <c r="BR496" s="309">
        <f t="shared" ref="BR496" si="691">$BH$1056</f>
        <v>0</v>
      </c>
      <c r="BS496" s="150">
        <f>Prenoms!$C$4</f>
        <v>169</v>
      </c>
      <c r="BT496" s="153"/>
      <c r="BU496" s="323">
        <f>SUM('Heures et Indemnites'!$BD$20:$BE$20)</f>
        <v>0</v>
      </c>
      <c r="BV496" s="236">
        <f>SUM('Heures et Indemnites'!$BD$6:$BE$20)</f>
        <v>0</v>
      </c>
      <c r="BW496" s="323"/>
      <c r="BX496" s="236"/>
      <c r="BY496" s="319"/>
      <c r="BZ496" s="319"/>
      <c r="CA496" s="319"/>
      <c r="CB496" s="319"/>
      <c r="CC496" s="319"/>
      <c r="CD496" s="319"/>
      <c r="CE496" s="319"/>
      <c r="CF496" s="319"/>
      <c r="CG496" s="319"/>
      <c r="CH496" s="319"/>
      <c r="CI496" s="319"/>
      <c r="CJ496" s="319"/>
      <c r="CK496" s="319"/>
      <c r="CL496" s="319"/>
      <c r="CM496" s="319"/>
      <c r="CN496" s="319"/>
      <c r="CO496" s="319"/>
      <c r="CP496" s="319"/>
      <c r="CQ496" s="319"/>
      <c r="CR496" s="319"/>
      <c r="CS496" s="319"/>
      <c r="CT496" s="319"/>
      <c r="CU496" s="319"/>
      <c r="CV496" s="319"/>
      <c r="CW496" s="319"/>
      <c r="CX496" s="319"/>
      <c r="CY496" s="319"/>
      <c r="CZ496" s="319"/>
      <c r="DA496" s="319"/>
      <c r="DB496" s="319"/>
      <c r="DC496" s="319"/>
      <c r="DD496" s="319"/>
      <c r="DE496" s="319"/>
      <c r="DF496" s="319"/>
      <c r="DG496" s="319"/>
      <c r="DH496" s="319"/>
      <c r="DI496" s="319"/>
      <c r="DJ496" s="319"/>
      <c r="DK496" s="319"/>
      <c r="DL496" s="319"/>
      <c r="DM496" s="319"/>
      <c r="DN496" s="319"/>
      <c r="DO496" s="319"/>
      <c r="DP496" s="319"/>
      <c r="DQ496" s="319"/>
      <c r="DR496" s="319"/>
      <c r="DS496" s="319"/>
      <c r="DT496" s="319"/>
      <c r="DU496" s="319"/>
      <c r="DV496" s="319"/>
      <c r="DW496" s="319"/>
      <c r="DX496" s="319"/>
      <c r="DY496" s="319"/>
      <c r="DZ496" s="319"/>
      <c r="EA496" s="319"/>
      <c r="EB496" s="319"/>
      <c r="EC496" s="319"/>
      <c r="ED496" s="319"/>
      <c r="EE496" s="319"/>
      <c r="EF496" s="319"/>
      <c r="EG496" s="319"/>
      <c r="EH496" s="319"/>
      <c r="EI496" s="319"/>
      <c r="EJ496" s="319"/>
      <c r="EK496" s="319"/>
      <c r="EL496" s="319"/>
      <c r="EM496" s="319"/>
      <c r="EN496" s="319"/>
      <c r="EO496" s="319"/>
      <c r="EP496" s="319"/>
      <c r="EQ496" s="319"/>
      <c r="ER496" s="319"/>
      <c r="ES496" s="319"/>
      <c r="ET496" s="319"/>
      <c r="EU496" s="319"/>
      <c r="EV496" s="319"/>
      <c r="EW496" s="319"/>
      <c r="EX496" s="319"/>
      <c r="EY496" s="319"/>
      <c r="EZ496" s="319"/>
      <c r="FA496" s="319"/>
      <c r="FB496" s="319"/>
      <c r="FC496" s="319"/>
      <c r="FD496" s="319"/>
      <c r="FE496" s="319"/>
      <c r="FF496" s="319"/>
      <c r="FG496" s="319"/>
      <c r="FH496" s="319"/>
      <c r="FI496" s="319"/>
      <c r="FJ496" s="319"/>
      <c r="FK496" s="319"/>
      <c r="FL496" s="319"/>
      <c r="FM496" s="319"/>
      <c r="FN496" s="319"/>
      <c r="FO496" s="319"/>
      <c r="FP496" s="319"/>
      <c r="FQ496" s="319"/>
      <c r="FR496" s="319"/>
      <c r="FS496" s="319"/>
      <c r="FT496" s="319"/>
      <c r="FU496" s="319"/>
      <c r="FV496" s="319"/>
      <c r="FW496" s="319"/>
      <c r="FX496" s="319"/>
      <c r="FY496" s="319"/>
      <c r="FZ496" s="319"/>
      <c r="GA496" s="319"/>
      <c r="GB496" s="319"/>
      <c r="GC496" s="319"/>
      <c r="GD496" s="319"/>
      <c r="GE496" s="319"/>
      <c r="GF496" s="319"/>
      <c r="GG496" s="319"/>
      <c r="GH496" s="319"/>
      <c r="GI496" s="319"/>
      <c r="GJ496" s="319"/>
      <c r="GK496" s="319"/>
      <c r="GL496" s="319"/>
      <c r="GM496" s="319"/>
      <c r="GN496" s="319"/>
      <c r="GO496" s="319"/>
      <c r="GP496" s="319"/>
      <c r="GQ496" s="319"/>
      <c r="GR496" s="319"/>
      <c r="GS496" s="319"/>
      <c r="GT496" s="319"/>
      <c r="GU496" s="319"/>
      <c r="GV496" s="319"/>
      <c r="GW496" s="319"/>
      <c r="GX496" s="319"/>
      <c r="GY496" s="319"/>
      <c r="GZ496" s="319"/>
      <c r="HA496" s="319"/>
      <c r="HB496" s="319"/>
      <c r="HC496" s="319"/>
      <c r="HD496" s="319"/>
      <c r="HE496" s="319"/>
      <c r="HF496" s="319"/>
      <c r="HG496" s="319"/>
      <c r="HH496" s="319"/>
      <c r="HI496" s="319"/>
      <c r="HJ496" s="319"/>
      <c r="HK496" s="319"/>
      <c r="HL496" s="319"/>
      <c r="HM496" s="319"/>
      <c r="HN496" s="319"/>
      <c r="HO496" s="319"/>
      <c r="HP496" s="319"/>
      <c r="HQ496" s="319"/>
      <c r="HR496" s="319"/>
      <c r="HS496" s="319"/>
      <c r="HT496" s="319"/>
      <c r="HU496" s="319"/>
      <c r="HV496" s="319"/>
      <c r="HW496" s="319"/>
      <c r="HX496" s="319"/>
      <c r="HY496" s="319"/>
      <c r="HZ496" s="319"/>
      <c r="IA496" s="319"/>
      <c r="IB496" s="319"/>
      <c r="IC496" s="319"/>
      <c r="ID496" s="319"/>
      <c r="IE496" s="319"/>
      <c r="IF496" s="319"/>
      <c r="IG496" s="319"/>
      <c r="IH496" s="319"/>
      <c r="II496" s="319"/>
      <c r="IJ496" s="319"/>
      <c r="IK496" s="319"/>
      <c r="IL496" s="319"/>
      <c r="IM496" s="319"/>
      <c r="IN496" s="319"/>
      <c r="IO496" s="319"/>
      <c r="IP496" s="319"/>
      <c r="IQ496" s="319"/>
      <c r="IR496" s="319"/>
      <c r="IS496" s="319"/>
      <c r="IT496" s="319"/>
      <c r="IU496" s="319"/>
      <c r="IV496" s="319"/>
      <c r="IW496" s="319"/>
      <c r="IX496" s="319"/>
      <c r="IY496" s="319"/>
      <c r="IZ496" s="319"/>
      <c r="JA496" s="319"/>
      <c r="JB496" s="319"/>
      <c r="JC496" s="319"/>
      <c r="JD496" s="319"/>
      <c r="JE496" s="319"/>
      <c r="JF496" s="319"/>
      <c r="JG496" s="319"/>
      <c r="JH496" s="319"/>
      <c r="JI496" s="319"/>
      <c r="JJ496" s="319"/>
      <c r="JK496" s="319"/>
      <c r="JL496" s="319"/>
      <c r="JM496" s="319"/>
      <c r="JN496" s="319"/>
      <c r="JO496" s="319"/>
      <c r="JP496" s="319"/>
      <c r="JQ496" s="319"/>
      <c r="JR496" s="319"/>
      <c r="JS496" s="319"/>
      <c r="JT496" s="319"/>
      <c r="JU496" s="319"/>
      <c r="JV496" s="319"/>
      <c r="JW496" s="319"/>
      <c r="JX496" s="319"/>
      <c r="JY496" s="319"/>
      <c r="JZ496" s="319"/>
      <c r="KA496" s="319"/>
      <c r="KB496" s="319"/>
      <c r="KC496" s="319"/>
      <c r="KD496" s="319"/>
      <c r="KE496" s="319"/>
      <c r="KF496" s="319"/>
      <c r="KG496" s="319"/>
      <c r="KH496" s="319"/>
      <c r="KI496" s="319"/>
      <c r="KJ496" s="319"/>
      <c r="KK496" s="319"/>
      <c r="KL496" s="319"/>
      <c r="KM496" s="319"/>
      <c r="KN496" s="319"/>
      <c r="KO496" s="319"/>
      <c r="KP496" s="319"/>
      <c r="KQ496" s="319"/>
      <c r="KR496" s="319"/>
      <c r="KS496" s="319"/>
      <c r="KT496" s="319"/>
      <c r="KU496" s="319"/>
      <c r="KV496" s="319"/>
      <c r="KW496" s="319"/>
      <c r="KX496" s="319"/>
      <c r="KY496" s="319"/>
      <c r="KZ496" s="319"/>
      <c r="LA496" s="319"/>
      <c r="LB496" s="319"/>
      <c r="LC496" s="319"/>
      <c r="LD496" s="319"/>
      <c r="LE496" s="319"/>
      <c r="LF496" s="319"/>
      <c r="LG496" s="319"/>
      <c r="LH496" s="319"/>
      <c r="LI496" s="319"/>
      <c r="LJ496" s="319"/>
      <c r="LK496" s="319"/>
      <c r="LL496" s="319"/>
      <c r="LM496" s="319"/>
      <c r="LN496" s="319"/>
      <c r="LO496" s="319"/>
      <c r="LP496" s="319"/>
      <c r="LQ496" s="319"/>
      <c r="LR496" s="319"/>
      <c r="LS496" s="319"/>
      <c r="LT496" s="319"/>
      <c r="LU496" s="319"/>
      <c r="LV496" s="319"/>
      <c r="LW496" s="319"/>
      <c r="LX496" s="319"/>
      <c r="LY496" s="319"/>
      <c r="LZ496" s="319"/>
      <c r="MA496" s="319"/>
      <c r="MB496" s="319"/>
      <c r="MC496" s="319"/>
      <c r="MD496" s="319"/>
      <c r="ME496" s="319"/>
      <c r="MF496" s="319"/>
      <c r="MG496" s="319"/>
      <c r="MH496" s="319"/>
      <c r="MI496" s="319"/>
      <c r="MJ496" s="319"/>
      <c r="MK496" s="319"/>
      <c r="ML496" s="319"/>
      <c r="MM496" s="319"/>
      <c r="MN496" s="319"/>
      <c r="MO496" s="319"/>
      <c r="MP496" s="319"/>
      <c r="MQ496" s="319"/>
      <c r="MS496" s="241"/>
      <c r="MT496" s="362">
        <f t="shared" si="689"/>
        <v>0</v>
      </c>
      <c r="MU496" s="363">
        <f t="shared" si="675"/>
        <v>0</v>
      </c>
      <c r="MV496" s="363">
        <f t="shared" si="676"/>
        <v>0</v>
      </c>
      <c r="MW496" s="363"/>
      <c r="MX496" s="363">
        <f t="shared" si="677"/>
        <v>0</v>
      </c>
      <c r="MY496" s="363"/>
      <c r="MZ496" s="363">
        <f t="shared" si="678"/>
        <v>0</v>
      </c>
      <c r="NA496" s="363"/>
      <c r="NB496" s="363">
        <f t="shared" si="679"/>
        <v>0</v>
      </c>
      <c r="NC496" s="363"/>
      <c r="ND496" s="363">
        <f t="shared" si="680"/>
        <v>0</v>
      </c>
      <c r="NE496" s="363"/>
      <c r="NF496" s="363">
        <f t="shared" si="681"/>
        <v>0</v>
      </c>
      <c r="NG496" s="363"/>
      <c r="NH496" s="363">
        <f t="shared" si="682"/>
        <v>0</v>
      </c>
      <c r="NI496" s="363"/>
      <c r="NJ496" s="363">
        <f t="shared" si="683"/>
        <v>0</v>
      </c>
      <c r="NK496" s="363"/>
      <c r="NL496" s="363">
        <f t="shared" si="690"/>
        <v>0</v>
      </c>
      <c r="NM496" s="364"/>
      <c r="NN496" s="370"/>
      <c r="NR496" s="318">
        <f t="shared" si="684"/>
        <v>0</v>
      </c>
      <c r="NS496" s="318">
        <f t="shared" si="685"/>
        <v>0</v>
      </c>
      <c r="NT496" s="318">
        <f t="shared" si="686"/>
        <v>0</v>
      </c>
    </row>
    <row r="497" spans="1:384" s="318" customFormat="1" ht="10.199999999999999" customHeight="1" x14ac:dyDescent="0.3">
      <c r="A497" s="25"/>
      <c r="B497" s="389"/>
      <c r="C497" s="424"/>
      <c r="D497" s="15"/>
      <c r="E497" s="398" t="str">
        <f>IFERROR(G509*'Chiffres et fonctions'!$J$6,"CA à Produire")</f>
        <v>CA à Produire</v>
      </c>
      <c r="F497" s="398"/>
      <c r="G497" s="398"/>
      <c r="H497" s="399"/>
      <c r="I497" s="394" t="str">
        <f>Prenoms!$B$5</f>
        <v>pompeo</v>
      </c>
      <c r="J497" s="395"/>
      <c r="K497" s="395"/>
      <c r="L497" s="395"/>
      <c r="M497" s="395"/>
      <c r="N497" s="81" t="str">
        <f>IF(NL497&lt;&gt;0,"",IF(Conges!T39=0,"",Conges!T39))</f>
        <v/>
      </c>
      <c r="O497" s="82"/>
      <c r="P497" s="83"/>
      <c r="Q497" s="83"/>
      <c r="R497" s="83"/>
      <c r="S497" s="83"/>
      <c r="T497" s="83"/>
      <c r="U497" s="83"/>
      <c r="V497" s="84"/>
      <c r="W497" s="83"/>
      <c r="X497" s="83"/>
      <c r="Y497" s="83"/>
      <c r="Z497" s="83"/>
      <c r="AA497" s="83"/>
      <c r="AB497" s="83"/>
      <c r="AC497" s="83"/>
      <c r="AD497" s="83"/>
      <c r="AE497" s="82"/>
      <c r="AF497" s="83"/>
      <c r="AG497" s="83"/>
      <c r="AH497" s="83"/>
      <c r="AI497" s="83"/>
      <c r="AJ497" s="84"/>
      <c r="AK497" s="83"/>
      <c r="AL497" s="83"/>
      <c r="AM497" s="83"/>
      <c r="AN497" s="83"/>
      <c r="AO497" s="83"/>
      <c r="AP497" s="83"/>
      <c r="AQ497" s="83"/>
      <c r="AR497" s="83"/>
      <c r="AS497" s="83"/>
      <c r="AT497" s="83"/>
      <c r="AU497" s="82"/>
      <c r="AV497" s="83"/>
      <c r="AW497" s="83"/>
      <c r="AX497" s="83"/>
      <c r="AY497" s="83"/>
      <c r="AZ497" s="83"/>
      <c r="BA497" s="83"/>
      <c r="BB497" s="84"/>
      <c r="BC497" s="85">
        <f>IF(NL497&lt;&gt;0,(IF(Conges!T$39=0,0,3)),0)</f>
        <v>0</v>
      </c>
      <c r="BD497" s="417"/>
      <c r="BE497" s="390">
        <f>IF(OR(Conges!T$39="A",Conges!T$39="V"),Prenoms!L$5,NL497)</f>
        <v>0</v>
      </c>
      <c r="BF497" s="391"/>
      <c r="BG497" s="286"/>
      <c r="BH497" s="287">
        <f t="shared" si="669"/>
        <v>0</v>
      </c>
      <c r="BI497" s="288" t="str">
        <f t="shared" si="670"/>
        <v/>
      </c>
      <c r="BJ497" s="300">
        <v>81.774193548387089</v>
      </c>
      <c r="BK497" s="301">
        <f t="shared" si="687"/>
        <v>-81.774193548387089</v>
      </c>
      <c r="BL497" s="302">
        <f t="shared" si="620"/>
        <v>0</v>
      </c>
      <c r="BM497" s="302">
        <f t="shared" si="621"/>
        <v>0</v>
      </c>
      <c r="BN497" s="302">
        <f>SUM('Heures Pointage'!$CD$20:$CE$20)</f>
        <v>0</v>
      </c>
      <c r="BO497" s="302">
        <f>SUM('Heures et Indemnites'!$CD$20:$CE$20)</f>
        <v>0</v>
      </c>
      <c r="BP497" s="303">
        <f t="shared" si="622"/>
        <v>0</v>
      </c>
      <c r="BQ497" s="303">
        <f>'Heures Pointage'!$DB$20</f>
        <v>0</v>
      </c>
      <c r="BR497" s="304">
        <f t="shared" ref="BR497" si="692">$BH$1057</f>
        <v>0</v>
      </c>
      <c r="BS497" s="149">
        <f>Prenoms!$C$5</f>
        <v>169</v>
      </c>
      <c r="BT497" s="180"/>
      <c r="BU497" s="324">
        <f>SUM('Heures et Indemnites'!$CD$20:$CE$20)</f>
        <v>0</v>
      </c>
      <c r="BV497" s="235">
        <f>SUM('Heures et Indemnites'!$CD$6:$CE$20)</f>
        <v>0</v>
      </c>
      <c r="BW497" s="324"/>
      <c r="BX497" s="235"/>
      <c r="BY497" s="319"/>
      <c r="BZ497" s="319"/>
      <c r="CA497" s="319"/>
      <c r="CB497" s="319"/>
      <c r="CC497" s="319"/>
      <c r="CD497" s="319"/>
      <c r="CE497" s="319"/>
      <c r="CF497" s="319"/>
      <c r="CG497" s="319"/>
      <c r="CH497" s="319"/>
      <c r="CI497" s="319"/>
      <c r="CJ497" s="319"/>
      <c r="CK497" s="319"/>
      <c r="CL497" s="319"/>
      <c r="CM497" s="319"/>
      <c r="CN497" s="319"/>
      <c r="CO497" s="319"/>
      <c r="CP497" s="319"/>
      <c r="CQ497" s="319"/>
      <c r="CR497" s="319"/>
      <c r="CS497" s="319"/>
      <c r="CT497" s="319"/>
      <c r="CU497" s="319"/>
      <c r="CV497" s="319"/>
      <c r="CW497" s="319"/>
      <c r="CX497" s="319"/>
      <c r="CY497" s="319"/>
      <c r="CZ497" s="319"/>
      <c r="DA497" s="319"/>
      <c r="DB497" s="319"/>
      <c r="DC497" s="319"/>
      <c r="DD497" s="319"/>
      <c r="DE497" s="319"/>
      <c r="DF497" s="319"/>
      <c r="DG497" s="319"/>
      <c r="DH497" s="319"/>
      <c r="DI497" s="319"/>
      <c r="DJ497" s="319"/>
      <c r="DK497" s="319"/>
      <c r="DL497" s="319"/>
      <c r="DM497" s="319"/>
      <c r="DN497" s="319"/>
      <c r="DO497" s="319"/>
      <c r="DP497" s="319"/>
      <c r="DQ497" s="319"/>
      <c r="DR497" s="319"/>
      <c r="DS497" s="319"/>
      <c r="DT497" s="319"/>
      <c r="DU497" s="319"/>
      <c r="DV497" s="319"/>
      <c r="DW497" s="319"/>
      <c r="DX497" s="319"/>
      <c r="DY497" s="319"/>
      <c r="DZ497" s="319"/>
      <c r="EA497" s="319"/>
      <c r="EB497" s="319"/>
      <c r="EC497" s="319"/>
      <c r="ED497" s="319"/>
      <c r="EE497" s="319"/>
      <c r="EF497" s="319"/>
      <c r="EG497" s="319"/>
      <c r="EH497" s="319"/>
      <c r="EI497" s="319"/>
      <c r="EJ497" s="319"/>
      <c r="EK497" s="319"/>
      <c r="EL497" s="319"/>
      <c r="EM497" s="319"/>
      <c r="EN497" s="319"/>
      <c r="EO497" s="319"/>
      <c r="EP497" s="319"/>
      <c r="EQ497" s="319"/>
      <c r="ER497" s="319"/>
      <c r="ES497" s="319"/>
      <c r="ET497" s="319"/>
      <c r="EU497" s="319"/>
      <c r="EV497" s="319"/>
      <c r="EW497" s="319"/>
      <c r="EX497" s="319"/>
      <c r="EY497" s="319"/>
      <c r="EZ497" s="319"/>
      <c r="FA497" s="319"/>
      <c r="FB497" s="319"/>
      <c r="FC497" s="319"/>
      <c r="FD497" s="319"/>
      <c r="FE497" s="319"/>
      <c r="FF497" s="319"/>
      <c r="FG497" s="319"/>
      <c r="FH497" s="319"/>
      <c r="FI497" s="319"/>
      <c r="FJ497" s="319"/>
      <c r="FK497" s="319"/>
      <c r="FL497" s="319"/>
      <c r="FM497" s="319"/>
      <c r="FN497" s="319"/>
      <c r="FO497" s="319"/>
      <c r="FP497" s="319"/>
      <c r="FQ497" s="319"/>
      <c r="FR497" s="319"/>
      <c r="FS497" s="319"/>
      <c r="FT497" s="319"/>
      <c r="FU497" s="319"/>
      <c r="FV497" s="319"/>
      <c r="FW497" s="319"/>
      <c r="FX497" s="319"/>
      <c r="FY497" s="319"/>
      <c r="FZ497" s="319"/>
      <c r="GA497" s="319"/>
      <c r="GB497" s="319"/>
      <c r="GC497" s="319"/>
      <c r="GD497" s="319"/>
      <c r="GE497" s="319"/>
      <c r="GF497" s="319"/>
      <c r="GG497" s="319"/>
      <c r="GH497" s="319"/>
      <c r="GI497" s="319"/>
      <c r="GJ497" s="319"/>
      <c r="GK497" s="319"/>
      <c r="GL497" s="319"/>
      <c r="GM497" s="319"/>
      <c r="GN497" s="319"/>
      <c r="GO497" s="319"/>
      <c r="GP497" s="319"/>
      <c r="GQ497" s="319"/>
      <c r="GR497" s="319"/>
      <c r="GS497" s="319"/>
      <c r="GT497" s="319"/>
      <c r="GU497" s="319"/>
      <c r="GV497" s="319"/>
      <c r="GW497" s="319"/>
      <c r="GX497" s="319"/>
      <c r="GY497" s="319"/>
      <c r="GZ497" s="319"/>
      <c r="HA497" s="319"/>
      <c r="HB497" s="319"/>
      <c r="HC497" s="319"/>
      <c r="HD497" s="319"/>
      <c r="HE497" s="319"/>
      <c r="HF497" s="319"/>
      <c r="HG497" s="319"/>
      <c r="HH497" s="319"/>
      <c r="HI497" s="319"/>
      <c r="HJ497" s="319"/>
      <c r="HK497" s="319"/>
      <c r="HL497" s="319"/>
      <c r="HM497" s="319"/>
      <c r="HN497" s="319"/>
      <c r="HO497" s="319"/>
      <c r="HP497" s="319"/>
      <c r="HQ497" s="319"/>
      <c r="HR497" s="319"/>
      <c r="HS497" s="319"/>
      <c r="HT497" s="319"/>
      <c r="HU497" s="319"/>
      <c r="HV497" s="319"/>
      <c r="HW497" s="319"/>
      <c r="HX497" s="319"/>
      <c r="HY497" s="319"/>
      <c r="HZ497" s="319"/>
      <c r="IA497" s="319"/>
      <c r="IB497" s="319"/>
      <c r="IC497" s="319"/>
      <c r="ID497" s="319"/>
      <c r="IE497" s="319"/>
      <c r="IF497" s="319"/>
      <c r="IG497" s="319"/>
      <c r="IH497" s="319"/>
      <c r="II497" s="319"/>
      <c r="IJ497" s="319"/>
      <c r="IK497" s="319"/>
      <c r="IL497" s="319"/>
      <c r="IM497" s="319"/>
      <c r="IN497" s="319"/>
      <c r="IO497" s="319"/>
      <c r="IP497" s="319"/>
      <c r="IQ497" s="319"/>
      <c r="IR497" s="319"/>
      <c r="IS497" s="319"/>
      <c r="IT497" s="319"/>
      <c r="IU497" s="319"/>
      <c r="IV497" s="319"/>
      <c r="IW497" s="319"/>
      <c r="IX497" s="319"/>
      <c r="IY497" s="319"/>
      <c r="IZ497" s="319"/>
      <c r="JA497" s="319"/>
      <c r="JB497" s="319"/>
      <c r="JC497" s="319"/>
      <c r="JD497" s="319"/>
      <c r="JE497" s="319"/>
      <c r="JF497" s="319"/>
      <c r="JG497" s="319"/>
      <c r="JH497" s="319"/>
      <c r="JI497" s="319"/>
      <c r="JJ497" s="319"/>
      <c r="JK497" s="319"/>
      <c r="JL497" s="319"/>
      <c r="JM497" s="319"/>
      <c r="JN497" s="319"/>
      <c r="JO497" s="319"/>
      <c r="JP497" s="319"/>
      <c r="JQ497" s="319"/>
      <c r="JR497" s="319"/>
      <c r="JS497" s="319"/>
      <c r="JT497" s="319"/>
      <c r="JU497" s="319"/>
      <c r="JV497" s="319"/>
      <c r="JW497" s="319"/>
      <c r="JX497" s="319"/>
      <c r="JY497" s="319"/>
      <c r="JZ497" s="319"/>
      <c r="KA497" s="319"/>
      <c r="KB497" s="319"/>
      <c r="KC497" s="319"/>
      <c r="KD497" s="319"/>
      <c r="KE497" s="319"/>
      <c r="KF497" s="319"/>
      <c r="KG497" s="319"/>
      <c r="KH497" s="319"/>
      <c r="KI497" s="319"/>
      <c r="KJ497" s="319"/>
      <c r="KK497" s="319"/>
      <c r="KL497" s="319"/>
      <c r="KM497" s="319"/>
      <c r="KN497" s="319"/>
      <c r="KO497" s="319"/>
      <c r="KP497" s="319"/>
      <c r="KQ497" s="319"/>
      <c r="KR497" s="319"/>
      <c r="KS497" s="319"/>
      <c r="KT497" s="319"/>
      <c r="KU497" s="319"/>
      <c r="KV497" s="319"/>
      <c r="KW497" s="319"/>
      <c r="KX497" s="319"/>
      <c r="KY497" s="319"/>
      <c r="KZ497" s="319"/>
      <c r="LA497" s="319"/>
      <c r="LB497" s="319"/>
      <c r="LC497" s="319"/>
      <c r="LD497" s="319"/>
      <c r="LE497" s="319"/>
      <c r="LF497" s="319"/>
      <c r="LG497" s="319"/>
      <c r="LH497" s="319"/>
      <c r="LI497" s="319"/>
      <c r="LJ497" s="319"/>
      <c r="LK497" s="319"/>
      <c r="LL497" s="319"/>
      <c r="LM497" s="319"/>
      <c r="LN497" s="319"/>
      <c r="LO497" s="319"/>
      <c r="LP497" s="319"/>
      <c r="LQ497" s="319"/>
      <c r="LR497" s="319"/>
      <c r="LS497" s="319"/>
      <c r="LT497" s="319"/>
      <c r="LU497" s="319"/>
      <c r="LV497" s="319"/>
      <c r="LW497" s="319"/>
      <c r="LX497" s="319"/>
      <c r="LY497" s="319"/>
      <c r="LZ497" s="319"/>
      <c r="MA497" s="319"/>
      <c r="MB497" s="319"/>
      <c r="MC497" s="319"/>
      <c r="MD497" s="319"/>
      <c r="ME497" s="319"/>
      <c r="MF497" s="319"/>
      <c r="MG497" s="319"/>
      <c r="MH497" s="319"/>
      <c r="MI497" s="319"/>
      <c r="MJ497" s="319"/>
      <c r="MK497" s="319"/>
      <c r="ML497" s="319"/>
      <c r="MM497" s="319"/>
      <c r="MN497" s="319"/>
      <c r="MO497" s="319"/>
      <c r="MP497" s="319"/>
      <c r="MQ497" s="319"/>
      <c r="MS497" s="241"/>
      <c r="MT497" s="373">
        <f t="shared" si="689"/>
        <v>0</v>
      </c>
      <c r="MU497" s="365">
        <f t="shared" si="675"/>
        <v>0</v>
      </c>
      <c r="MV497" s="365">
        <f t="shared" si="676"/>
        <v>0</v>
      </c>
      <c r="MW497" s="365"/>
      <c r="MX497" s="365">
        <f t="shared" si="677"/>
        <v>0</v>
      </c>
      <c r="MY497" s="365"/>
      <c r="MZ497" s="365">
        <f t="shared" si="678"/>
        <v>0</v>
      </c>
      <c r="NA497" s="365"/>
      <c r="NB497" s="365">
        <f t="shared" si="679"/>
        <v>0</v>
      </c>
      <c r="NC497" s="365"/>
      <c r="ND497" s="365">
        <f t="shared" si="680"/>
        <v>0</v>
      </c>
      <c r="NE497" s="365"/>
      <c r="NF497" s="365">
        <f t="shared" si="681"/>
        <v>0</v>
      </c>
      <c r="NG497" s="365"/>
      <c r="NH497" s="365">
        <f t="shared" si="682"/>
        <v>0</v>
      </c>
      <c r="NI497" s="365"/>
      <c r="NJ497" s="365">
        <f t="shared" si="683"/>
        <v>0</v>
      </c>
      <c r="NK497" s="365"/>
      <c r="NL497" s="365">
        <f t="shared" si="690"/>
        <v>0</v>
      </c>
      <c r="NM497" s="366"/>
      <c r="NN497" s="370"/>
      <c r="NR497" s="318">
        <f t="shared" si="684"/>
        <v>0</v>
      </c>
      <c r="NS497" s="318">
        <f t="shared" si="685"/>
        <v>0</v>
      </c>
      <c r="NT497" s="318">
        <f t="shared" si="686"/>
        <v>0</v>
      </c>
    </row>
    <row r="498" spans="1:384" s="318" customFormat="1" ht="10.199999999999999" customHeight="1" x14ac:dyDescent="0.3">
      <c r="A498" s="25"/>
      <c r="B498" s="389"/>
      <c r="C498" s="424"/>
      <c r="D498" s="15"/>
      <c r="E498" s="398"/>
      <c r="F498" s="398"/>
      <c r="G498" s="398"/>
      <c r="H498" s="399"/>
      <c r="I498" s="381" t="str">
        <f>Prenoms!$B$6</f>
        <v>vaness</v>
      </c>
      <c r="J498" s="382"/>
      <c r="K498" s="382"/>
      <c r="L498" s="382"/>
      <c r="M498" s="382"/>
      <c r="N498" s="68" t="str">
        <f>IF(NL498&lt;&gt;0,"",IF(Conges!T40=0,"",Conges!T40))</f>
        <v/>
      </c>
      <c r="O498" s="69"/>
      <c r="P498" s="70"/>
      <c r="Q498" s="70"/>
      <c r="R498" s="70"/>
      <c r="S498" s="70"/>
      <c r="T498" s="70"/>
      <c r="U498" s="70"/>
      <c r="V498" s="71"/>
      <c r="W498" s="70"/>
      <c r="X498" s="70"/>
      <c r="Y498" s="70"/>
      <c r="Z498" s="70"/>
      <c r="AA498" s="70"/>
      <c r="AB498" s="70"/>
      <c r="AC498" s="70"/>
      <c r="AD498" s="70"/>
      <c r="AE498" s="69"/>
      <c r="AF498" s="70"/>
      <c r="AG498" s="70"/>
      <c r="AH498" s="70"/>
      <c r="AI498" s="70"/>
      <c r="AJ498" s="71"/>
      <c r="AK498" s="70"/>
      <c r="AL498" s="70"/>
      <c r="AM498" s="70"/>
      <c r="AN498" s="70"/>
      <c r="AO498" s="70"/>
      <c r="AP498" s="70"/>
      <c r="AQ498" s="70"/>
      <c r="AR498" s="70"/>
      <c r="AS498" s="70"/>
      <c r="AT498" s="70"/>
      <c r="AU498" s="69"/>
      <c r="AV498" s="70"/>
      <c r="AW498" s="70"/>
      <c r="AX498" s="70"/>
      <c r="AY498" s="70"/>
      <c r="AZ498" s="70"/>
      <c r="BA498" s="70"/>
      <c r="BB498" s="71"/>
      <c r="BC498" s="72">
        <f>IF(NL498&lt;&gt;0,(IF(Conges!T$40=0,0,3)),0)</f>
        <v>0</v>
      </c>
      <c r="BD498" s="417"/>
      <c r="BE498" s="392">
        <f>IF(OR(Conges!T$40="A",Conges!T$40="V"),Prenoms!L$6,NL498)</f>
        <v>0</v>
      </c>
      <c r="BF498" s="393"/>
      <c r="BG498" s="289"/>
      <c r="BH498" s="290">
        <f t="shared" si="669"/>
        <v>0</v>
      </c>
      <c r="BI498" s="291" t="str">
        <f t="shared" si="670"/>
        <v/>
      </c>
      <c r="BJ498" s="305">
        <v>81.774193548387089</v>
      </c>
      <c r="BK498" s="306">
        <f t="shared" si="687"/>
        <v>-81.774193548387089</v>
      </c>
      <c r="BL498" s="307">
        <f t="shared" si="620"/>
        <v>0</v>
      </c>
      <c r="BM498" s="307">
        <f t="shared" si="621"/>
        <v>0</v>
      </c>
      <c r="BN498" s="307">
        <f>SUM('Heures Pointage'!$DD$20:$DE$20)</f>
        <v>0</v>
      </c>
      <c r="BO498" s="307">
        <f>SUM('Heures et Indemnites'!$DD$20:$DE$20)</f>
        <v>0</v>
      </c>
      <c r="BP498" s="308">
        <f t="shared" si="622"/>
        <v>0</v>
      </c>
      <c r="BQ498" s="308">
        <f>'Heures Pointage'!$EB$20</f>
        <v>0</v>
      </c>
      <c r="BR498" s="309">
        <f t="shared" ref="BR498" si="693">$BH$1058</f>
        <v>0</v>
      </c>
      <c r="BS498" s="150">
        <f>Prenoms!$C$6</f>
        <v>169</v>
      </c>
      <c r="BT498" s="153"/>
      <c r="BU498" s="323">
        <f>SUM('Heures et Indemnites'!$DD$20:$DE$20)</f>
        <v>0</v>
      </c>
      <c r="BV498" s="236">
        <f>SUM('Heures et Indemnites'!$DD$6:$DE$20)</f>
        <v>0</v>
      </c>
      <c r="BW498" s="323"/>
      <c r="BX498" s="236"/>
      <c r="BY498" s="319"/>
      <c r="BZ498" s="319"/>
      <c r="CA498" s="319"/>
      <c r="CB498" s="319"/>
      <c r="CC498" s="319"/>
      <c r="CD498" s="319"/>
      <c r="CE498" s="319"/>
      <c r="CF498" s="319"/>
      <c r="CG498" s="319"/>
      <c r="CH498" s="319"/>
      <c r="CI498" s="319"/>
      <c r="CJ498" s="319"/>
      <c r="CK498" s="319"/>
      <c r="CL498" s="319"/>
      <c r="CM498" s="319"/>
      <c r="CN498" s="319"/>
      <c r="CO498" s="319"/>
      <c r="CP498" s="319"/>
      <c r="CQ498" s="319"/>
      <c r="CR498" s="319"/>
      <c r="CS498" s="319"/>
      <c r="CT498" s="319"/>
      <c r="CU498" s="319"/>
      <c r="CV498" s="319"/>
      <c r="CW498" s="319"/>
      <c r="CX498" s="319"/>
      <c r="CY498" s="319"/>
      <c r="CZ498" s="319"/>
      <c r="DA498" s="319"/>
      <c r="DB498" s="319"/>
      <c r="DC498" s="319"/>
      <c r="DD498" s="319"/>
      <c r="DE498" s="319"/>
      <c r="DF498" s="319"/>
      <c r="DG498" s="319"/>
      <c r="DH498" s="319"/>
      <c r="DI498" s="319"/>
      <c r="DJ498" s="319"/>
      <c r="DK498" s="319"/>
      <c r="DL498" s="319"/>
      <c r="DM498" s="319"/>
      <c r="DN498" s="319"/>
      <c r="DO498" s="319"/>
      <c r="DP498" s="319"/>
      <c r="DQ498" s="319"/>
      <c r="DR498" s="319"/>
      <c r="DS498" s="319"/>
      <c r="DT498" s="319"/>
      <c r="DU498" s="319"/>
      <c r="DV498" s="319"/>
      <c r="DW498" s="319"/>
      <c r="DX498" s="319"/>
      <c r="DY498" s="319"/>
      <c r="DZ498" s="319"/>
      <c r="EA498" s="319"/>
      <c r="EB498" s="319"/>
      <c r="EC498" s="319"/>
      <c r="ED498" s="319"/>
      <c r="EE498" s="319"/>
      <c r="EF498" s="319"/>
      <c r="EG498" s="319"/>
      <c r="EH498" s="319"/>
      <c r="EI498" s="319"/>
      <c r="EJ498" s="319"/>
      <c r="EK498" s="319"/>
      <c r="EL498" s="319"/>
      <c r="EM498" s="319"/>
      <c r="EN498" s="319"/>
      <c r="EO498" s="319"/>
      <c r="EP498" s="319"/>
      <c r="EQ498" s="319"/>
      <c r="ER498" s="319"/>
      <c r="ES498" s="319"/>
      <c r="ET498" s="319"/>
      <c r="EU498" s="319"/>
      <c r="EV498" s="319"/>
      <c r="EW498" s="319"/>
      <c r="EX498" s="319"/>
      <c r="EY498" s="319"/>
      <c r="EZ498" s="319"/>
      <c r="FA498" s="319"/>
      <c r="FB498" s="319"/>
      <c r="FC498" s="319"/>
      <c r="FD498" s="319"/>
      <c r="FE498" s="319"/>
      <c r="FF498" s="319"/>
      <c r="FG498" s="319"/>
      <c r="FH498" s="319"/>
      <c r="FI498" s="319"/>
      <c r="FJ498" s="319"/>
      <c r="FK498" s="319"/>
      <c r="FL498" s="319"/>
      <c r="FM498" s="319"/>
      <c r="FN498" s="319"/>
      <c r="FO498" s="319"/>
      <c r="FP498" s="319"/>
      <c r="FQ498" s="319"/>
      <c r="FR498" s="319"/>
      <c r="FS498" s="319"/>
      <c r="FT498" s="319"/>
      <c r="FU498" s="319"/>
      <c r="FV498" s="319"/>
      <c r="FW498" s="319"/>
      <c r="FX498" s="319"/>
      <c r="FY498" s="319"/>
      <c r="FZ498" s="319"/>
      <c r="GA498" s="319"/>
      <c r="GB498" s="319"/>
      <c r="GC498" s="319"/>
      <c r="GD498" s="319"/>
      <c r="GE498" s="319"/>
      <c r="GF498" s="319"/>
      <c r="GG498" s="319"/>
      <c r="GH498" s="319"/>
      <c r="GI498" s="319"/>
      <c r="GJ498" s="319"/>
      <c r="GK498" s="319"/>
      <c r="GL498" s="319"/>
      <c r="GM498" s="319"/>
      <c r="GN498" s="319"/>
      <c r="GO498" s="319"/>
      <c r="GP498" s="319"/>
      <c r="GQ498" s="319"/>
      <c r="GR498" s="319"/>
      <c r="GS498" s="319"/>
      <c r="GT498" s="319"/>
      <c r="GU498" s="319"/>
      <c r="GV498" s="319"/>
      <c r="GW498" s="319"/>
      <c r="GX498" s="319"/>
      <c r="GY498" s="319"/>
      <c r="GZ498" s="319"/>
      <c r="HA498" s="319"/>
      <c r="HB498" s="319"/>
      <c r="HC498" s="319"/>
      <c r="HD498" s="319"/>
      <c r="HE498" s="319"/>
      <c r="HF498" s="319"/>
      <c r="HG498" s="319"/>
      <c r="HH498" s="319"/>
      <c r="HI498" s="319"/>
      <c r="HJ498" s="319"/>
      <c r="HK498" s="319"/>
      <c r="HL498" s="319"/>
      <c r="HM498" s="319"/>
      <c r="HN498" s="319"/>
      <c r="HO498" s="319"/>
      <c r="HP498" s="319"/>
      <c r="HQ498" s="319"/>
      <c r="HR498" s="319"/>
      <c r="HS498" s="319"/>
      <c r="HT498" s="319"/>
      <c r="HU498" s="319"/>
      <c r="HV498" s="319"/>
      <c r="HW498" s="319"/>
      <c r="HX498" s="319"/>
      <c r="HY498" s="319"/>
      <c r="HZ498" s="319"/>
      <c r="IA498" s="319"/>
      <c r="IB498" s="319"/>
      <c r="IC498" s="319"/>
      <c r="ID498" s="319"/>
      <c r="IE498" s="319"/>
      <c r="IF498" s="319"/>
      <c r="IG498" s="319"/>
      <c r="IH498" s="319"/>
      <c r="II498" s="319"/>
      <c r="IJ498" s="319"/>
      <c r="IK498" s="319"/>
      <c r="IL498" s="319"/>
      <c r="IM498" s="319"/>
      <c r="IN498" s="319"/>
      <c r="IO498" s="319"/>
      <c r="IP498" s="319"/>
      <c r="IQ498" s="319"/>
      <c r="IR498" s="319"/>
      <c r="IS498" s="319"/>
      <c r="IT498" s="319"/>
      <c r="IU498" s="319"/>
      <c r="IV498" s="319"/>
      <c r="IW498" s="319"/>
      <c r="IX498" s="319"/>
      <c r="IY498" s="319"/>
      <c r="IZ498" s="319"/>
      <c r="JA498" s="319"/>
      <c r="JB498" s="319"/>
      <c r="JC498" s="319"/>
      <c r="JD498" s="319"/>
      <c r="JE498" s="319"/>
      <c r="JF498" s="319"/>
      <c r="JG498" s="319"/>
      <c r="JH498" s="319"/>
      <c r="JI498" s="319"/>
      <c r="JJ498" s="319"/>
      <c r="JK498" s="319"/>
      <c r="JL498" s="319"/>
      <c r="JM498" s="319"/>
      <c r="JN498" s="319"/>
      <c r="JO498" s="319"/>
      <c r="JP498" s="319"/>
      <c r="JQ498" s="319"/>
      <c r="JR498" s="319"/>
      <c r="JS498" s="319"/>
      <c r="JT498" s="319"/>
      <c r="JU498" s="319"/>
      <c r="JV498" s="319"/>
      <c r="JW498" s="319"/>
      <c r="JX498" s="319"/>
      <c r="JY498" s="319"/>
      <c r="JZ498" s="319"/>
      <c r="KA498" s="319"/>
      <c r="KB498" s="319"/>
      <c r="KC498" s="319"/>
      <c r="KD498" s="319"/>
      <c r="KE498" s="319"/>
      <c r="KF498" s="319"/>
      <c r="KG498" s="319"/>
      <c r="KH498" s="319"/>
      <c r="KI498" s="319"/>
      <c r="KJ498" s="319"/>
      <c r="KK498" s="319"/>
      <c r="KL498" s="319"/>
      <c r="KM498" s="319"/>
      <c r="KN498" s="319"/>
      <c r="KO498" s="319"/>
      <c r="KP498" s="319"/>
      <c r="KQ498" s="319"/>
      <c r="KR498" s="319"/>
      <c r="KS498" s="319"/>
      <c r="KT498" s="319"/>
      <c r="KU498" s="319"/>
      <c r="KV498" s="319"/>
      <c r="KW498" s="319"/>
      <c r="KX498" s="319"/>
      <c r="KY498" s="319"/>
      <c r="KZ498" s="319"/>
      <c r="LA498" s="319"/>
      <c r="LB498" s="319"/>
      <c r="LC498" s="319"/>
      <c r="LD498" s="319"/>
      <c r="LE498" s="319"/>
      <c r="LF498" s="319"/>
      <c r="LG498" s="319"/>
      <c r="LH498" s="319"/>
      <c r="LI498" s="319"/>
      <c r="LJ498" s="319"/>
      <c r="LK498" s="319"/>
      <c r="LL498" s="319"/>
      <c r="LM498" s="319"/>
      <c r="LN498" s="319"/>
      <c r="LO498" s="319"/>
      <c r="LP498" s="319"/>
      <c r="LQ498" s="319"/>
      <c r="LR498" s="319"/>
      <c r="LS498" s="319"/>
      <c r="LT498" s="319"/>
      <c r="LU498" s="319"/>
      <c r="LV498" s="319"/>
      <c r="LW498" s="319"/>
      <c r="LX498" s="319"/>
      <c r="LY498" s="319"/>
      <c r="LZ498" s="319"/>
      <c r="MA498" s="319"/>
      <c r="MB498" s="319"/>
      <c r="MC498" s="319"/>
      <c r="MD498" s="319"/>
      <c r="ME498" s="319"/>
      <c r="MF498" s="319"/>
      <c r="MG498" s="319"/>
      <c r="MH498" s="319"/>
      <c r="MI498" s="319"/>
      <c r="MJ498" s="319"/>
      <c r="MK498" s="319"/>
      <c r="ML498" s="319"/>
      <c r="MM498" s="319"/>
      <c r="MN498" s="319"/>
      <c r="MO498" s="319"/>
      <c r="MP498" s="319"/>
      <c r="MQ498" s="319"/>
      <c r="MS498" s="241"/>
      <c r="MT498" s="362">
        <f t="shared" si="689"/>
        <v>0</v>
      </c>
      <c r="MU498" s="363">
        <f t="shared" si="675"/>
        <v>0</v>
      </c>
      <c r="MV498" s="363">
        <f t="shared" si="676"/>
        <v>0</v>
      </c>
      <c r="MW498" s="363"/>
      <c r="MX498" s="363">
        <f t="shared" si="677"/>
        <v>0</v>
      </c>
      <c r="MY498" s="363"/>
      <c r="MZ498" s="363">
        <f t="shared" si="678"/>
        <v>0</v>
      </c>
      <c r="NA498" s="363"/>
      <c r="NB498" s="363">
        <f t="shared" si="679"/>
        <v>0</v>
      </c>
      <c r="NC498" s="363"/>
      <c r="ND498" s="363">
        <f t="shared" si="680"/>
        <v>0</v>
      </c>
      <c r="NE498" s="363"/>
      <c r="NF498" s="363">
        <f t="shared" si="681"/>
        <v>0</v>
      </c>
      <c r="NG498" s="363"/>
      <c r="NH498" s="363">
        <f t="shared" si="682"/>
        <v>0</v>
      </c>
      <c r="NI498" s="363"/>
      <c r="NJ498" s="363">
        <f t="shared" si="683"/>
        <v>0</v>
      </c>
      <c r="NK498" s="363"/>
      <c r="NL498" s="363">
        <f t="shared" si="690"/>
        <v>0</v>
      </c>
      <c r="NM498" s="364"/>
      <c r="NN498" s="370"/>
      <c r="NR498" s="318">
        <f t="shared" si="684"/>
        <v>0</v>
      </c>
      <c r="NS498" s="318">
        <f t="shared" si="685"/>
        <v>0</v>
      </c>
      <c r="NT498" s="318">
        <f t="shared" si="686"/>
        <v>0</v>
      </c>
    </row>
    <row r="499" spans="1:384" s="318" customFormat="1" ht="10.199999999999999" customHeight="1" x14ac:dyDescent="0.3">
      <c r="A499" s="25"/>
      <c r="B499" s="389"/>
      <c r="C499" s="424"/>
      <c r="D499" s="15"/>
      <c r="E499" s="408" t="str">
        <f>$E$9</f>
        <v>CREPIERE</v>
      </c>
      <c r="F499" s="408"/>
      <c r="G499" s="131" t="str">
        <f>IF(MT525=0,"",MT525)</f>
        <v/>
      </c>
      <c r="H499" s="399"/>
      <c r="I499" s="394" t="str">
        <f>Prenoms!$B$7</f>
        <v>seb</v>
      </c>
      <c r="J499" s="395"/>
      <c r="K499" s="395"/>
      <c r="L499" s="395"/>
      <c r="M499" s="395"/>
      <c r="N499" s="81" t="str">
        <f>IF(NL499&lt;&gt;0,"",IF(Conges!T41=0,"",Conges!T41))</f>
        <v/>
      </c>
      <c r="O499" s="82"/>
      <c r="P499" s="83"/>
      <c r="Q499" s="83"/>
      <c r="R499" s="83"/>
      <c r="S499" s="83"/>
      <c r="T499" s="83"/>
      <c r="U499" s="83"/>
      <c r="V499" s="84"/>
      <c r="W499" s="83"/>
      <c r="X499" s="83"/>
      <c r="Y499" s="83"/>
      <c r="Z499" s="83"/>
      <c r="AA499" s="83"/>
      <c r="AB499" s="83"/>
      <c r="AC499" s="83"/>
      <c r="AD499" s="83"/>
      <c r="AE499" s="82"/>
      <c r="AF499" s="83"/>
      <c r="AG499" s="83"/>
      <c r="AH499" s="83"/>
      <c r="AI499" s="83"/>
      <c r="AJ499" s="84"/>
      <c r="AK499" s="83"/>
      <c r="AL499" s="83"/>
      <c r="AM499" s="83"/>
      <c r="AN499" s="83"/>
      <c r="AO499" s="83"/>
      <c r="AP499" s="83"/>
      <c r="AQ499" s="83"/>
      <c r="AR499" s="83"/>
      <c r="AS499" s="83"/>
      <c r="AT499" s="83"/>
      <c r="AU499" s="82"/>
      <c r="AV499" s="83"/>
      <c r="AW499" s="83"/>
      <c r="AX499" s="83"/>
      <c r="AY499" s="83"/>
      <c r="AZ499" s="83"/>
      <c r="BA499" s="83"/>
      <c r="BB499" s="84"/>
      <c r="BC499" s="85">
        <f>IF(NL499&lt;&gt;0,(IF(Conges!T$41=0,0,3)),0)</f>
        <v>0</v>
      </c>
      <c r="BD499" s="417"/>
      <c r="BE499" s="390">
        <f>IF(OR(Conges!T$41="A",Conges!T$41="V"),Prenoms!L$7,NL499)</f>
        <v>0</v>
      </c>
      <c r="BF499" s="391"/>
      <c r="BG499" s="286"/>
      <c r="BH499" s="287">
        <f t="shared" si="669"/>
        <v>0</v>
      </c>
      <c r="BI499" s="288" t="str">
        <f t="shared" si="670"/>
        <v/>
      </c>
      <c r="BJ499" s="300">
        <v>81.774193548387089</v>
      </c>
      <c r="BK499" s="301">
        <f t="shared" si="687"/>
        <v>-81.774193548387089</v>
      </c>
      <c r="BL499" s="302">
        <f t="shared" si="620"/>
        <v>0</v>
      </c>
      <c r="BM499" s="302">
        <f t="shared" si="621"/>
        <v>0</v>
      </c>
      <c r="BN499" s="302">
        <f>SUM('Heures Pointage'!$ED$20:$EE$20)</f>
        <v>0</v>
      </c>
      <c r="BO499" s="302">
        <f>SUM('Heures et Indemnites'!$ED$20:$EE$20)</f>
        <v>0</v>
      </c>
      <c r="BP499" s="303">
        <f t="shared" si="622"/>
        <v>0</v>
      </c>
      <c r="BQ499" s="303">
        <f>'Heures Pointage'!$FB$20</f>
        <v>0</v>
      </c>
      <c r="BR499" s="304">
        <f t="shared" ref="BR499" si="694">$BH$1059</f>
        <v>0</v>
      </c>
      <c r="BS499" s="149">
        <f>Prenoms!$C$7</f>
        <v>169</v>
      </c>
      <c r="BT499" s="180"/>
      <c r="BU499" s="324">
        <f>SUM('Heures et Indemnites'!$ED$20:$EE$20)</f>
        <v>0</v>
      </c>
      <c r="BV499" s="235">
        <f>SUM('Heures et Indemnites'!$ED$6:$EE$20)</f>
        <v>0</v>
      </c>
      <c r="BW499" s="324"/>
      <c r="BX499" s="235"/>
      <c r="BY499" s="319"/>
      <c r="BZ499" s="319"/>
      <c r="CA499" s="319"/>
      <c r="CB499" s="319"/>
      <c r="CC499" s="319"/>
      <c r="CD499" s="319"/>
      <c r="CE499" s="319"/>
      <c r="CF499" s="319"/>
      <c r="CG499" s="319"/>
      <c r="CH499" s="319"/>
      <c r="CI499" s="319"/>
      <c r="CJ499" s="319"/>
      <c r="CK499" s="319"/>
      <c r="CL499" s="319"/>
      <c r="CM499" s="319"/>
      <c r="CN499" s="319"/>
      <c r="CO499" s="319"/>
      <c r="CP499" s="319"/>
      <c r="CQ499" s="319"/>
      <c r="CR499" s="319"/>
      <c r="CS499" s="319"/>
      <c r="CT499" s="319"/>
      <c r="CU499" s="319"/>
      <c r="CV499" s="319"/>
      <c r="CW499" s="319"/>
      <c r="CX499" s="319"/>
      <c r="CY499" s="319"/>
      <c r="CZ499" s="319"/>
      <c r="DA499" s="319"/>
      <c r="DB499" s="319"/>
      <c r="DC499" s="319"/>
      <c r="DD499" s="319"/>
      <c r="DE499" s="319"/>
      <c r="DF499" s="319"/>
      <c r="DG499" s="319"/>
      <c r="DH499" s="319"/>
      <c r="DI499" s="319"/>
      <c r="DJ499" s="319"/>
      <c r="DK499" s="319"/>
      <c r="DL499" s="319"/>
      <c r="DM499" s="319"/>
      <c r="DN499" s="319"/>
      <c r="DO499" s="319"/>
      <c r="DP499" s="319"/>
      <c r="DQ499" s="319"/>
      <c r="DR499" s="319"/>
      <c r="DS499" s="319"/>
      <c r="DT499" s="319"/>
      <c r="DU499" s="319"/>
      <c r="DV499" s="319"/>
      <c r="DW499" s="319"/>
      <c r="DX499" s="319"/>
      <c r="DY499" s="319"/>
      <c r="DZ499" s="319"/>
      <c r="EA499" s="319"/>
      <c r="EB499" s="319"/>
      <c r="EC499" s="319"/>
      <c r="ED499" s="319"/>
      <c r="EE499" s="319"/>
      <c r="EF499" s="319"/>
      <c r="EG499" s="319"/>
      <c r="EH499" s="319"/>
      <c r="EI499" s="319"/>
      <c r="EJ499" s="319"/>
      <c r="EK499" s="319"/>
      <c r="EL499" s="319"/>
      <c r="EM499" s="319"/>
      <c r="EN499" s="319"/>
      <c r="EO499" s="319"/>
      <c r="EP499" s="319"/>
      <c r="EQ499" s="319"/>
      <c r="ER499" s="319"/>
      <c r="ES499" s="319"/>
      <c r="ET499" s="319"/>
      <c r="EU499" s="319"/>
      <c r="EV499" s="319"/>
      <c r="EW499" s="319"/>
      <c r="EX499" s="319"/>
      <c r="EY499" s="319"/>
      <c r="EZ499" s="319"/>
      <c r="FA499" s="319"/>
      <c r="FB499" s="319"/>
      <c r="FC499" s="319"/>
      <c r="FD499" s="319"/>
      <c r="FE499" s="319"/>
      <c r="FF499" s="319"/>
      <c r="FG499" s="319"/>
      <c r="FH499" s="319"/>
      <c r="FI499" s="319"/>
      <c r="FJ499" s="319"/>
      <c r="FK499" s="319"/>
      <c r="FL499" s="319"/>
      <c r="FM499" s="319"/>
      <c r="FN499" s="319"/>
      <c r="FO499" s="319"/>
      <c r="FP499" s="319"/>
      <c r="FQ499" s="319"/>
      <c r="FR499" s="319"/>
      <c r="FS499" s="319"/>
      <c r="FT499" s="319"/>
      <c r="FU499" s="319"/>
      <c r="FV499" s="319"/>
      <c r="FW499" s="319"/>
      <c r="FX499" s="319"/>
      <c r="FY499" s="319"/>
      <c r="FZ499" s="319"/>
      <c r="GA499" s="319"/>
      <c r="GB499" s="319"/>
      <c r="GC499" s="319"/>
      <c r="GD499" s="319"/>
      <c r="GE499" s="319"/>
      <c r="GF499" s="319"/>
      <c r="GG499" s="319"/>
      <c r="GH499" s="319"/>
      <c r="GI499" s="319"/>
      <c r="GJ499" s="319"/>
      <c r="GK499" s="319"/>
      <c r="GL499" s="319"/>
      <c r="GM499" s="319"/>
      <c r="GN499" s="319"/>
      <c r="GO499" s="319"/>
      <c r="GP499" s="319"/>
      <c r="GQ499" s="319"/>
      <c r="GR499" s="319"/>
      <c r="GS499" s="319"/>
      <c r="GT499" s="319"/>
      <c r="GU499" s="319"/>
      <c r="GV499" s="319"/>
      <c r="GW499" s="319"/>
      <c r="GX499" s="319"/>
      <c r="GY499" s="319"/>
      <c r="GZ499" s="319"/>
      <c r="HA499" s="319"/>
      <c r="HB499" s="319"/>
      <c r="HC499" s="319"/>
      <c r="HD499" s="319"/>
      <c r="HE499" s="319"/>
      <c r="HF499" s="319"/>
      <c r="HG499" s="319"/>
      <c r="HH499" s="319"/>
      <c r="HI499" s="319"/>
      <c r="HJ499" s="319"/>
      <c r="HK499" s="319"/>
      <c r="HL499" s="319"/>
      <c r="HM499" s="319"/>
      <c r="HN499" s="319"/>
      <c r="HO499" s="319"/>
      <c r="HP499" s="319"/>
      <c r="HQ499" s="319"/>
      <c r="HR499" s="319"/>
      <c r="HS499" s="319"/>
      <c r="HT499" s="319"/>
      <c r="HU499" s="319"/>
      <c r="HV499" s="319"/>
      <c r="HW499" s="319"/>
      <c r="HX499" s="319"/>
      <c r="HY499" s="319"/>
      <c r="HZ499" s="319"/>
      <c r="IA499" s="319"/>
      <c r="IB499" s="319"/>
      <c r="IC499" s="319"/>
      <c r="ID499" s="319"/>
      <c r="IE499" s="319"/>
      <c r="IF499" s="319"/>
      <c r="IG499" s="319"/>
      <c r="IH499" s="319"/>
      <c r="II499" s="319"/>
      <c r="IJ499" s="319"/>
      <c r="IK499" s="319"/>
      <c r="IL499" s="319"/>
      <c r="IM499" s="319"/>
      <c r="IN499" s="319"/>
      <c r="IO499" s="319"/>
      <c r="IP499" s="319"/>
      <c r="IQ499" s="319"/>
      <c r="IR499" s="319"/>
      <c r="IS499" s="319"/>
      <c r="IT499" s="319"/>
      <c r="IU499" s="319"/>
      <c r="IV499" s="319"/>
      <c r="IW499" s="319"/>
      <c r="IX499" s="319"/>
      <c r="IY499" s="319"/>
      <c r="IZ499" s="319"/>
      <c r="JA499" s="319"/>
      <c r="JB499" s="319"/>
      <c r="JC499" s="319"/>
      <c r="JD499" s="319"/>
      <c r="JE499" s="319"/>
      <c r="JF499" s="319"/>
      <c r="JG499" s="319"/>
      <c r="JH499" s="319"/>
      <c r="JI499" s="319"/>
      <c r="JJ499" s="319"/>
      <c r="JK499" s="319"/>
      <c r="JL499" s="319"/>
      <c r="JM499" s="319"/>
      <c r="JN499" s="319"/>
      <c r="JO499" s="319"/>
      <c r="JP499" s="319"/>
      <c r="JQ499" s="319"/>
      <c r="JR499" s="319"/>
      <c r="JS499" s="319"/>
      <c r="JT499" s="319"/>
      <c r="JU499" s="319"/>
      <c r="JV499" s="319"/>
      <c r="JW499" s="319"/>
      <c r="JX499" s="319"/>
      <c r="JY499" s="319"/>
      <c r="JZ499" s="319"/>
      <c r="KA499" s="319"/>
      <c r="KB499" s="319"/>
      <c r="KC499" s="319"/>
      <c r="KD499" s="319"/>
      <c r="KE499" s="319"/>
      <c r="KF499" s="319"/>
      <c r="KG499" s="319"/>
      <c r="KH499" s="319"/>
      <c r="KI499" s="319"/>
      <c r="KJ499" s="319"/>
      <c r="KK499" s="319"/>
      <c r="KL499" s="319"/>
      <c r="KM499" s="319"/>
      <c r="KN499" s="319"/>
      <c r="KO499" s="319"/>
      <c r="KP499" s="319"/>
      <c r="KQ499" s="319"/>
      <c r="KR499" s="319"/>
      <c r="KS499" s="319"/>
      <c r="KT499" s="319"/>
      <c r="KU499" s="319"/>
      <c r="KV499" s="319"/>
      <c r="KW499" s="319"/>
      <c r="KX499" s="319"/>
      <c r="KY499" s="319"/>
      <c r="KZ499" s="319"/>
      <c r="LA499" s="319"/>
      <c r="LB499" s="319"/>
      <c r="LC499" s="319"/>
      <c r="LD499" s="319"/>
      <c r="LE499" s="319"/>
      <c r="LF499" s="319"/>
      <c r="LG499" s="319"/>
      <c r="LH499" s="319"/>
      <c r="LI499" s="319"/>
      <c r="LJ499" s="319"/>
      <c r="LK499" s="319"/>
      <c r="LL499" s="319"/>
      <c r="LM499" s="319"/>
      <c r="LN499" s="319"/>
      <c r="LO499" s="319"/>
      <c r="LP499" s="319"/>
      <c r="LQ499" s="319"/>
      <c r="LR499" s="319"/>
      <c r="LS499" s="319"/>
      <c r="LT499" s="319"/>
      <c r="LU499" s="319"/>
      <c r="LV499" s="319"/>
      <c r="LW499" s="319"/>
      <c r="LX499" s="319"/>
      <c r="LY499" s="319"/>
      <c r="LZ499" s="319"/>
      <c r="MA499" s="319"/>
      <c r="MB499" s="319"/>
      <c r="MC499" s="319"/>
      <c r="MD499" s="319"/>
      <c r="ME499" s="319"/>
      <c r="MF499" s="319"/>
      <c r="MG499" s="319"/>
      <c r="MH499" s="319"/>
      <c r="MI499" s="319"/>
      <c r="MJ499" s="319"/>
      <c r="MK499" s="319"/>
      <c r="ML499" s="319"/>
      <c r="MM499" s="319"/>
      <c r="MN499" s="319"/>
      <c r="MO499" s="319"/>
      <c r="MP499" s="319"/>
      <c r="MQ499" s="319"/>
      <c r="MS499" s="241"/>
      <c r="MT499" s="373">
        <f t="shared" si="689"/>
        <v>0</v>
      </c>
      <c r="MU499" s="365">
        <f t="shared" si="675"/>
        <v>0</v>
      </c>
      <c r="MV499" s="365">
        <f t="shared" si="676"/>
        <v>0</v>
      </c>
      <c r="MW499" s="365"/>
      <c r="MX499" s="365">
        <f t="shared" si="677"/>
        <v>0</v>
      </c>
      <c r="MY499" s="365"/>
      <c r="MZ499" s="365">
        <f t="shared" si="678"/>
        <v>0</v>
      </c>
      <c r="NA499" s="365"/>
      <c r="NB499" s="365">
        <f t="shared" si="679"/>
        <v>0</v>
      </c>
      <c r="NC499" s="365"/>
      <c r="ND499" s="365">
        <f t="shared" si="680"/>
        <v>0</v>
      </c>
      <c r="NE499" s="365"/>
      <c r="NF499" s="365">
        <f t="shared" si="681"/>
        <v>0</v>
      </c>
      <c r="NG499" s="365"/>
      <c r="NH499" s="365">
        <f t="shared" si="682"/>
        <v>0</v>
      </c>
      <c r="NI499" s="365"/>
      <c r="NJ499" s="365">
        <f t="shared" si="683"/>
        <v>0</v>
      </c>
      <c r="NK499" s="365"/>
      <c r="NL499" s="365">
        <f t="shared" si="690"/>
        <v>0</v>
      </c>
      <c r="NM499" s="366"/>
      <c r="NN499" s="370"/>
      <c r="NR499" s="318">
        <f t="shared" si="684"/>
        <v>0</v>
      </c>
      <c r="NS499" s="318">
        <f t="shared" si="685"/>
        <v>0</v>
      </c>
      <c r="NT499" s="318">
        <f t="shared" si="686"/>
        <v>0</v>
      </c>
    </row>
    <row r="500" spans="1:384" s="318" customFormat="1" ht="10.199999999999999" customHeight="1" x14ac:dyDescent="0.3">
      <c r="A500" s="25"/>
      <c r="B500" s="389"/>
      <c r="C500" s="424"/>
      <c r="D500" s="15"/>
      <c r="E500" s="411" t="str">
        <f>$E$10</f>
        <v>BRASSERIE</v>
      </c>
      <c r="F500" s="411"/>
      <c r="G500" s="132" t="str">
        <f>IF(MV525=0,"",MV525)</f>
        <v/>
      </c>
      <c r="H500" s="399"/>
      <c r="I500" s="381" t="str">
        <f>Prenoms!$B$8</f>
        <v>dylan</v>
      </c>
      <c r="J500" s="382"/>
      <c r="K500" s="382"/>
      <c r="L500" s="382"/>
      <c r="M500" s="382"/>
      <c r="N500" s="68" t="str">
        <f>IF(NL500&lt;&gt;0,"",IF(Conges!T42=0,"",Conges!T42))</f>
        <v/>
      </c>
      <c r="O500" s="69"/>
      <c r="P500" s="70"/>
      <c r="Q500" s="70"/>
      <c r="R500" s="70"/>
      <c r="S500" s="70"/>
      <c r="T500" s="70"/>
      <c r="U500" s="70"/>
      <c r="V500" s="71"/>
      <c r="W500" s="70"/>
      <c r="X500" s="70"/>
      <c r="Y500" s="70"/>
      <c r="Z500" s="70"/>
      <c r="AA500" s="70"/>
      <c r="AB500" s="70"/>
      <c r="AC500" s="70"/>
      <c r="AD500" s="70"/>
      <c r="AE500" s="69"/>
      <c r="AF500" s="70"/>
      <c r="AG500" s="70"/>
      <c r="AH500" s="70"/>
      <c r="AI500" s="70"/>
      <c r="AJ500" s="71"/>
      <c r="AK500" s="70"/>
      <c r="AL500" s="70"/>
      <c r="AM500" s="70"/>
      <c r="AN500" s="70"/>
      <c r="AO500" s="70"/>
      <c r="AP500" s="70"/>
      <c r="AQ500" s="70"/>
      <c r="AR500" s="70"/>
      <c r="AS500" s="70"/>
      <c r="AT500" s="70"/>
      <c r="AU500" s="69"/>
      <c r="AV500" s="70"/>
      <c r="AW500" s="70"/>
      <c r="AX500" s="70"/>
      <c r="AY500" s="70"/>
      <c r="AZ500" s="70"/>
      <c r="BA500" s="70"/>
      <c r="BB500" s="71"/>
      <c r="BC500" s="72">
        <f>IF(NL500&lt;&gt;0,(IF(Conges!T$42=0,0,3)),0)</f>
        <v>0</v>
      </c>
      <c r="BD500" s="417"/>
      <c r="BE500" s="392">
        <f>IF(OR(Conges!T$42="A",Conges!T$42="V"),Prenoms!L$8,NL500)</f>
        <v>0</v>
      </c>
      <c r="BF500" s="393"/>
      <c r="BG500" s="289"/>
      <c r="BH500" s="290">
        <f t="shared" si="669"/>
        <v>0</v>
      </c>
      <c r="BI500" s="291" t="str">
        <f t="shared" si="670"/>
        <v/>
      </c>
      <c r="BJ500" s="305">
        <v>81.774193548387089</v>
      </c>
      <c r="BK500" s="306">
        <f t="shared" si="687"/>
        <v>-81.774193548387089</v>
      </c>
      <c r="BL500" s="307">
        <f t="shared" si="620"/>
        <v>0</v>
      </c>
      <c r="BM500" s="307">
        <f t="shared" si="621"/>
        <v>0</v>
      </c>
      <c r="BN500" s="307">
        <f>SUM('Heures Pointage'!$FD$20:$FE$20)</f>
        <v>0</v>
      </c>
      <c r="BO500" s="307">
        <f>SUM('Heures et Indemnites'!$FD$20:$FE$20)</f>
        <v>0</v>
      </c>
      <c r="BP500" s="308">
        <f t="shared" si="622"/>
        <v>0</v>
      </c>
      <c r="BQ500" s="308">
        <f>'Heures Pointage'!$GB$20</f>
        <v>0</v>
      </c>
      <c r="BR500" s="309">
        <f t="shared" ref="BR500" si="695">$BH$1060</f>
        <v>0</v>
      </c>
      <c r="BS500" s="150">
        <f>Prenoms!$C$8</f>
        <v>169</v>
      </c>
      <c r="BT500" s="153"/>
      <c r="BU500" s="323">
        <f>SUM('Heures et Indemnites'!$FD$20:$FE$20)</f>
        <v>0</v>
      </c>
      <c r="BV500" s="236">
        <f>SUM('Heures et Indemnites'!$FD$6:$FE$20)</f>
        <v>0</v>
      </c>
      <c r="BW500" s="323"/>
      <c r="BX500" s="236"/>
      <c r="BY500" s="319"/>
      <c r="BZ500" s="319"/>
      <c r="CA500" s="319"/>
      <c r="CB500" s="319"/>
      <c r="CC500" s="319"/>
      <c r="CD500" s="319"/>
      <c r="CE500" s="319"/>
      <c r="CF500" s="319"/>
      <c r="CG500" s="319"/>
      <c r="CH500" s="319"/>
      <c r="CI500" s="319"/>
      <c r="CJ500" s="319"/>
      <c r="CK500" s="319"/>
      <c r="CL500" s="319"/>
      <c r="CM500" s="319"/>
      <c r="CN500" s="319"/>
      <c r="CO500" s="319"/>
      <c r="CP500" s="319"/>
      <c r="CQ500" s="319"/>
      <c r="CR500" s="319"/>
      <c r="CS500" s="319"/>
      <c r="CT500" s="319"/>
      <c r="CU500" s="319"/>
      <c r="CV500" s="319"/>
      <c r="CW500" s="319"/>
      <c r="CX500" s="319"/>
      <c r="CY500" s="319"/>
      <c r="CZ500" s="319"/>
      <c r="DA500" s="319"/>
      <c r="DB500" s="319"/>
      <c r="DC500" s="319"/>
      <c r="DD500" s="319"/>
      <c r="DE500" s="319"/>
      <c r="DF500" s="319"/>
      <c r="DG500" s="319"/>
      <c r="DH500" s="319"/>
      <c r="DI500" s="319"/>
      <c r="DJ500" s="319"/>
      <c r="DK500" s="319"/>
      <c r="DL500" s="319"/>
      <c r="DM500" s="319"/>
      <c r="DN500" s="319"/>
      <c r="DO500" s="319"/>
      <c r="DP500" s="319"/>
      <c r="DQ500" s="319"/>
      <c r="DR500" s="319"/>
      <c r="DS500" s="319"/>
      <c r="DT500" s="319"/>
      <c r="DU500" s="319"/>
      <c r="DV500" s="319"/>
      <c r="DW500" s="319"/>
      <c r="DX500" s="319"/>
      <c r="DY500" s="319"/>
      <c r="DZ500" s="319"/>
      <c r="EA500" s="319"/>
      <c r="EB500" s="319"/>
      <c r="EC500" s="319"/>
      <c r="ED500" s="319"/>
      <c r="EE500" s="319"/>
      <c r="EF500" s="319"/>
      <c r="EG500" s="319"/>
      <c r="EH500" s="319"/>
      <c r="EI500" s="319"/>
      <c r="EJ500" s="319"/>
      <c r="EK500" s="319"/>
      <c r="EL500" s="319"/>
      <c r="EM500" s="319"/>
      <c r="EN500" s="319"/>
      <c r="EO500" s="319"/>
      <c r="EP500" s="319"/>
      <c r="EQ500" s="319"/>
      <c r="ER500" s="319"/>
      <c r="ES500" s="319"/>
      <c r="ET500" s="319"/>
      <c r="EU500" s="319"/>
      <c r="EV500" s="319"/>
      <c r="EW500" s="319"/>
      <c r="EX500" s="319"/>
      <c r="EY500" s="319"/>
      <c r="EZ500" s="319"/>
      <c r="FA500" s="319"/>
      <c r="FB500" s="319"/>
      <c r="FC500" s="319"/>
      <c r="FD500" s="319"/>
      <c r="FE500" s="319"/>
      <c r="FF500" s="319"/>
      <c r="FG500" s="319"/>
      <c r="FH500" s="319"/>
      <c r="FI500" s="319"/>
      <c r="FJ500" s="319"/>
      <c r="FK500" s="319"/>
      <c r="FL500" s="319"/>
      <c r="FM500" s="319"/>
      <c r="FN500" s="319"/>
      <c r="FO500" s="319"/>
      <c r="FP500" s="319"/>
      <c r="FQ500" s="319"/>
      <c r="FR500" s="319"/>
      <c r="FS500" s="319"/>
      <c r="FT500" s="319"/>
      <c r="FU500" s="319"/>
      <c r="FV500" s="319"/>
      <c r="FW500" s="319"/>
      <c r="FX500" s="319"/>
      <c r="FY500" s="319"/>
      <c r="FZ500" s="319"/>
      <c r="GA500" s="319"/>
      <c r="GB500" s="319"/>
      <c r="GC500" s="319"/>
      <c r="GD500" s="319"/>
      <c r="GE500" s="319"/>
      <c r="GF500" s="319"/>
      <c r="GG500" s="319"/>
      <c r="GH500" s="319"/>
      <c r="GI500" s="319"/>
      <c r="GJ500" s="319"/>
      <c r="GK500" s="319"/>
      <c r="GL500" s="319"/>
      <c r="GM500" s="319"/>
      <c r="GN500" s="319"/>
      <c r="GO500" s="319"/>
      <c r="GP500" s="319"/>
      <c r="GQ500" s="319"/>
      <c r="GR500" s="319"/>
      <c r="GS500" s="319"/>
      <c r="GT500" s="319"/>
      <c r="GU500" s="319"/>
      <c r="GV500" s="319"/>
      <c r="GW500" s="319"/>
      <c r="GX500" s="319"/>
      <c r="GY500" s="319"/>
      <c r="GZ500" s="319"/>
      <c r="HA500" s="319"/>
      <c r="HB500" s="319"/>
      <c r="HC500" s="319"/>
      <c r="HD500" s="319"/>
      <c r="HE500" s="319"/>
      <c r="HF500" s="319"/>
      <c r="HG500" s="319"/>
      <c r="HH500" s="319"/>
      <c r="HI500" s="319"/>
      <c r="HJ500" s="319"/>
      <c r="HK500" s="319"/>
      <c r="HL500" s="319"/>
      <c r="HM500" s="319"/>
      <c r="HN500" s="319"/>
      <c r="HO500" s="319"/>
      <c r="HP500" s="319"/>
      <c r="HQ500" s="319"/>
      <c r="HR500" s="319"/>
      <c r="HS500" s="319"/>
      <c r="HT500" s="319"/>
      <c r="HU500" s="319"/>
      <c r="HV500" s="319"/>
      <c r="HW500" s="319"/>
      <c r="HX500" s="319"/>
      <c r="HY500" s="319"/>
      <c r="HZ500" s="319"/>
      <c r="IA500" s="319"/>
      <c r="IB500" s="319"/>
      <c r="IC500" s="319"/>
      <c r="ID500" s="319"/>
      <c r="IE500" s="319"/>
      <c r="IF500" s="319"/>
      <c r="IG500" s="319"/>
      <c r="IH500" s="319"/>
      <c r="II500" s="319"/>
      <c r="IJ500" s="319"/>
      <c r="IK500" s="319"/>
      <c r="IL500" s="319"/>
      <c r="IM500" s="319"/>
      <c r="IN500" s="319"/>
      <c r="IO500" s="319"/>
      <c r="IP500" s="319"/>
      <c r="IQ500" s="319"/>
      <c r="IR500" s="319"/>
      <c r="IS500" s="319"/>
      <c r="IT500" s="319"/>
      <c r="IU500" s="319"/>
      <c r="IV500" s="319"/>
      <c r="IW500" s="319"/>
      <c r="IX500" s="319"/>
      <c r="IY500" s="319"/>
      <c r="IZ500" s="319"/>
      <c r="JA500" s="319"/>
      <c r="JB500" s="319"/>
      <c r="JC500" s="319"/>
      <c r="JD500" s="319"/>
      <c r="JE500" s="319"/>
      <c r="JF500" s="319"/>
      <c r="JG500" s="319"/>
      <c r="JH500" s="319"/>
      <c r="JI500" s="319"/>
      <c r="JJ500" s="319"/>
      <c r="JK500" s="319"/>
      <c r="JL500" s="319"/>
      <c r="JM500" s="319"/>
      <c r="JN500" s="319"/>
      <c r="JO500" s="319"/>
      <c r="JP500" s="319"/>
      <c r="JQ500" s="319"/>
      <c r="JR500" s="319"/>
      <c r="JS500" s="319"/>
      <c r="JT500" s="319"/>
      <c r="JU500" s="319"/>
      <c r="JV500" s="319"/>
      <c r="JW500" s="319"/>
      <c r="JX500" s="319"/>
      <c r="JY500" s="319"/>
      <c r="JZ500" s="319"/>
      <c r="KA500" s="319"/>
      <c r="KB500" s="319"/>
      <c r="KC500" s="319"/>
      <c r="KD500" s="319"/>
      <c r="KE500" s="319"/>
      <c r="KF500" s="319"/>
      <c r="KG500" s="319"/>
      <c r="KH500" s="319"/>
      <c r="KI500" s="319"/>
      <c r="KJ500" s="319"/>
      <c r="KK500" s="319"/>
      <c r="KL500" s="319"/>
      <c r="KM500" s="319"/>
      <c r="KN500" s="319"/>
      <c r="KO500" s="319"/>
      <c r="KP500" s="319"/>
      <c r="KQ500" s="319"/>
      <c r="KR500" s="319"/>
      <c r="KS500" s="319"/>
      <c r="KT500" s="319"/>
      <c r="KU500" s="319"/>
      <c r="KV500" s="319"/>
      <c r="KW500" s="319"/>
      <c r="KX500" s="319"/>
      <c r="KY500" s="319"/>
      <c r="KZ500" s="319"/>
      <c r="LA500" s="319"/>
      <c r="LB500" s="319"/>
      <c r="LC500" s="319"/>
      <c r="LD500" s="319"/>
      <c r="LE500" s="319"/>
      <c r="LF500" s="319"/>
      <c r="LG500" s="319"/>
      <c r="LH500" s="319"/>
      <c r="LI500" s="319"/>
      <c r="LJ500" s="319"/>
      <c r="LK500" s="319"/>
      <c r="LL500" s="319"/>
      <c r="LM500" s="319"/>
      <c r="LN500" s="319"/>
      <c r="LO500" s="319"/>
      <c r="LP500" s="319"/>
      <c r="LQ500" s="319"/>
      <c r="LR500" s="319"/>
      <c r="LS500" s="319"/>
      <c r="LT500" s="319"/>
      <c r="LU500" s="319"/>
      <c r="LV500" s="319"/>
      <c r="LW500" s="319"/>
      <c r="LX500" s="319"/>
      <c r="LY500" s="319"/>
      <c r="LZ500" s="319"/>
      <c r="MA500" s="319"/>
      <c r="MB500" s="319"/>
      <c r="MC500" s="319"/>
      <c r="MD500" s="319"/>
      <c r="ME500" s="319"/>
      <c r="MF500" s="319"/>
      <c r="MG500" s="319"/>
      <c r="MH500" s="319"/>
      <c r="MI500" s="319"/>
      <c r="MJ500" s="319"/>
      <c r="MK500" s="319"/>
      <c r="ML500" s="319"/>
      <c r="MM500" s="319"/>
      <c r="MN500" s="319"/>
      <c r="MO500" s="319"/>
      <c r="MP500" s="319"/>
      <c r="MQ500" s="319"/>
      <c r="MS500" s="241"/>
      <c r="MT500" s="362">
        <f t="shared" si="689"/>
        <v>0</v>
      </c>
      <c r="MU500" s="363">
        <f t="shared" si="675"/>
        <v>0</v>
      </c>
      <c r="MV500" s="363">
        <f t="shared" si="676"/>
        <v>0</v>
      </c>
      <c r="MW500" s="363"/>
      <c r="MX500" s="363">
        <f t="shared" si="677"/>
        <v>0</v>
      </c>
      <c r="MY500" s="363"/>
      <c r="MZ500" s="363">
        <f t="shared" si="678"/>
        <v>0</v>
      </c>
      <c r="NA500" s="363"/>
      <c r="NB500" s="363">
        <f t="shared" si="679"/>
        <v>0</v>
      </c>
      <c r="NC500" s="363"/>
      <c r="ND500" s="363">
        <f t="shared" si="680"/>
        <v>0</v>
      </c>
      <c r="NE500" s="363"/>
      <c r="NF500" s="363">
        <f t="shared" si="681"/>
        <v>0</v>
      </c>
      <c r="NG500" s="363"/>
      <c r="NH500" s="363">
        <f t="shared" si="682"/>
        <v>0</v>
      </c>
      <c r="NI500" s="363"/>
      <c r="NJ500" s="363">
        <f t="shared" si="683"/>
        <v>0</v>
      </c>
      <c r="NK500" s="363"/>
      <c r="NL500" s="363">
        <f t="shared" si="690"/>
        <v>0</v>
      </c>
      <c r="NM500" s="364"/>
      <c r="NN500" s="370"/>
      <c r="NR500" s="318">
        <f t="shared" si="684"/>
        <v>0</v>
      </c>
      <c r="NS500" s="318">
        <f t="shared" si="685"/>
        <v>0</v>
      </c>
      <c r="NT500" s="318">
        <f t="shared" si="686"/>
        <v>0</v>
      </c>
    </row>
    <row r="501" spans="1:384" s="318" customFormat="1" ht="10.199999999999999" customHeight="1" x14ac:dyDescent="0.3">
      <c r="A501" s="25"/>
      <c r="B501" s="389"/>
      <c r="C501" s="424"/>
      <c r="D501" s="15"/>
      <c r="E501" s="412" t="str">
        <f>$E$11</f>
        <v>MEP</v>
      </c>
      <c r="F501" s="412"/>
      <c r="G501" s="133" t="str">
        <f>IF(MX525=0,"",MX525)</f>
        <v/>
      </c>
      <c r="H501" s="399"/>
      <c r="I501" s="394" t="str">
        <f>Prenoms!$B$9</f>
        <v>mamad</v>
      </c>
      <c r="J501" s="395"/>
      <c r="K501" s="395"/>
      <c r="L501" s="395"/>
      <c r="M501" s="395"/>
      <c r="N501" s="81" t="str">
        <f>IF(NL501&lt;&gt;0,"",IF(Conges!T43=0,"",Conges!T43))</f>
        <v/>
      </c>
      <c r="O501" s="82"/>
      <c r="P501" s="83"/>
      <c r="Q501" s="83"/>
      <c r="R501" s="83"/>
      <c r="S501" s="83"/>
      <c r="T501" s="83"/>
      <c r="U501" s="83"/>
      <c r="V501" s="84"/>
      <c r="W501" s="83"/>
      <c r="X501" s="83"/>
      <c r="Y501" s="83"/>
      <c r="Z501" s="83"/>
      <c r="AA501" s="83"/>
      <c r="AB501" s="83"/>
      <c r="AC501" s="83"/>
      <c r="AD501" s="83"/>
      <c r="AE501" s="82"/>
      <c r="AF501" s="83"/>
      <c r="AG501" s="83"/>
      <c r="AH501" s="83"/>
      <c r="AI501" s="83"/>
      <c r="AJ501" s="84"/>
      <c r="AK501" s="83"/>
      <c r="AL501" s="83"/>
      <c r="AM501" s="83"/>
      <c r="AN501" s="83"/>
      <c r="AO501" s="83"/>
      <c r="AP501" s="83"/>
      <c r="AQ501" s="83"/>
      <c r="AR501" s="83"/>
      <c r="AS501" s="83"/>
      <c r="AT501" s="83"/>
      <c r="AU501" s="82"/>
      <c r="AV501" s="83"/>
      <c r="AW501" s="83"/>
      <c r="AX501" s="83"/>
      <c r="AY501" s="83"/>
      <c r="AZ501" s="83"/>
      <c r="BA501" s="83"/>
      <c r="BB501" s="84"/>
      <c r="BC501" s="85">
        <f>IF(NL501&lt;&gt;0,(IF(Conges!T$43=0,0,3)),0)</f>
        <v>0</v>
      </c>
      <c r="BD501" s="417"/>
      <c r="BE501" s="390">
        <f>IF(OR(Conges!T$43="A",Conges!T$43="V"),Prenoms!L$9,NL501)</f>
        <v>0</v>
      </c>
      <c r="BF501" s="391"/>
      <c r="BG501" s="286"/>
      <c r="BH501" s="287">
        <f t="shared" si="669"/>
        <v>0</v>
      </c>
      <c r="BI501" s="288" t="str">
        <f t="shared" si="670"/>
        <v/>
      </c>
      <c r="BJ501" s="300">
        <v>81.774193548387089</v>
      </c>
      <c r="BK501" s="301">
        <f t="shared" si="687"/>
        <v>-81.774193548387089</v>
      </c>
      <c r="BL501" s="302">
        <f t="shared" si="620"/>
        <v>0</v>
      </c>
      <c r="BM501" s="302">
        <f t="shared" si="621"/>
        <v>0</v>
      </c>
      <c r="BN501" s="302">
        <f>SUM('Heures Pointage'!$GD$20:$GE$20)</f>
        <v>0</v>
      </c>
      <c r="BO501" s="302">
        <f>SUM('Heures et Indemnites'!$GD$20:$GE$20)</f>
        <v>0</v>
      </c>
      <c r="BP501" s="303">
        <f t="shared" si="622"/>
        <v>0</v>
      </c>
      <c r="BQ501" s="303">
        <f>'Heures Pointage'!$HB$20</f>
        <v>0</v>
      </c>
      <c r="BR501" s="304">
        <f t="shared" ref="BR501" si="696">$BH$1061</f>
        <v>0</v>
      </c>
      <c r="BS501" s="149">
        <f>Prenoms!$C$9</f>
        <v>169</v>
      </c>
      <c r="BT501" s="180"/>
      <c r="BU501" s="324">
        <f>SUM('Heures et Indemnites'!$GD$20:$GE$20)</f>
        <v>0</v>
      </c>
      <c r="BV501" s="235">
        <f>SUM('Heures et Indemnites'!$GD$6:$GE$20)</f>
        <v>0</v>
      </c>
      <c r="BW501" s="324"/>
      <c r="BX501" s="235"/>
      <c r="BY501" s="319"/>
      <c r="BZ501" s="319"/>
      <c r="CA501" s="319"/>
      <c r="CB501" s="319"/>
      <c r="CC501" s="319"/>
      <c r="CD501" s="319"/>
      <c r="CE501" s="319"/>
      <c r="CF501" s="319"/>
      <c r="CG501" s="319"/>
      <c r="CH501" s="319"/>
      <c r="CI501" s="319"/>
      <c r="CJ501" s="319"/>
      <c r="CK501" s="319"/>
      <c r="CL501" s="319"/>
      <c r="CM501" s="319"/>
      <c r="CN501" s="319"/>
      <c r="CO501" s="319"/>
      <c r="CP501" s="319"/>
      <c r="CQ501" s="319"/>
      <c r="CR501" s="319"/>
      <c r="CS501" s="319"/>
      <c r="CT501" s="319"/>
      <c r="CU501" s="319"/>
      <c r="CV501" s="319"/>
      <c r="CW501" s="319"/>
      <c r="CX501" s="319"/>
      <c r="CY501" s="319"/>
      <c r="CZ501" s="319"/>
      <c r="DA501" s="319"/>
      <c r="DB501" s="319"/>
      <c r="DC501" s="319"/>
      <c r="DD501" s="319"/>
      <c r="DE501" s="319"/>
      <c r="DF501" s="319"/>
      <c r="DG501" s="319"/>
      <c r="DH501" s="319"/>
      <c r="DI501" s="319"/>
      <c r="DJ501" s="319"/>
      <c r="DK501" s="319"/>
      <c r="DL501" s="319"/>
      <c r="DM501" s="319"/>
      <c r="DN501" s="319"/>
      <c r="DO501" s="319"/>
      <c r="DP501" s="319"/>
      <c r="DQ501" s="319"/>
      <c r="DR501" s="319"/>
      <c r="DS501" s="319"/>
      <c r="DT501" s="319"/>
      <c r="DU501" s="319"/>
      <c r="DV501" s="319"/>
      <c r="DW501" s="319"/>
      <c r="DX501" s="319"/>
      <c r="DY501" s="319"/>
      <c r="DZ501" s="319"/>
      <c r="EA501" s="319"/>
      <c r="EB501" s="319"/>
      <c r="EC501" s="319"/>
      <c r="ED501" s="319"/>
      <c r="EE501" s="319"/>
      <c r="EF501" s="319"/>
      <c r="EG501" s="319"/>
      <c r="EH501" s="319"/>
      <c r="EI501" s="319"/>
      <c r="EJ501" s="319"/>
      <c r="EK501" s="319"/>
      <c r="EL501" s="319"/>
      <c r="EM501" s="319"/>
      <c r="EN501" s="319"/>
      <c r="EO501" s="319"/>
      <c r="EP501" s="319"/>
      <c r="EQ501" s="319"/>
      <c r="ER501" s="319"/>
      <c r="ES501" s="319"/>
      <c r="ET501" s="319"/>
      <c r="EU501" s="319"/>
      <c r="EV501" s="319"/>
      <c r="EW501" s="319"/>
      <c r="EX501" s="319"/>
      <c r="EY501" s="319"/>
      <c r="EZ501" s="319"/>
      <c r="FA501" s="319"/>
      <c r="FB501" s="319"/>
      <c r="FC501" s="319"/>
      <c r="FD501" s="319"/>
      <c r="FE501" s="319"/>
      <c r="FF501" s="319"/>
      <c r="FG501" s="319"/>
      <c r="FH501" s="319"/>
      <c r="FI501" s="319"/>
      <c r="FJ501" s="319"/>
      <c r="FK501" s="319"/>
      <c r="FL501" s="319"/>
      <c r="FM501" s="319"/>
      <c r="FN501" s="319"/>
      <c r="FO501" s="319"/>
      <c r="FP501" s="319"/>
      <c r="FQ501" s="319"/>
      <c r="FR501" s="319"/>
      <c r="FS501" s="319"/>
      <c r="FT501" s="319"/>
      <c r="FU501" s="319"/>
      <c r="FV501" s="319"/>
      <c r="FW501" s="319"/>
      <c r="FX501" s="319"/>
      <c r="FY501" s="319"/>
      <c r="FZ501" s="319"/>
      <c r="GA501" s="319"/>
      <c r="GB501" s="319"/>
      <c r="GC501" s="319"/>
      <c r="GD501" s="319"/>
      <c r="GE501" s="319"/>
      <c r="GF501" s="319"/>
      <c r="GG501" s="319"/>
      <c r="GH501" s="319"/>
      <c r="GI501" s="319"/>
      <c r="GJ501" s="319"/>
      <c r="GK501" s="319"/>
      <c r="GL501" s="319"/>
      <c r="GM501" s="319"/>
      <c r="GN501" s="319"/>
      <c r="GO501" s="319"/>
      <c r="GP501" s="319"/>
      <c r="GQ501" s="319"/>
      <c r="GR501" s="319"/>
      <c r="GS501" s="319"/>
      <c r="GT501" s="319"/>
      <c r="GU501" s="319"/>
      <c r="GV501" s="319"/>
      <c r="GW501" s="319"/>
      <c r="GX501" s="319"/>
      <c r="GY501" s="319"/>
      <c r="GZ501" s="319"/>
      <c r="HA501" s="319"/>
      <c r="HB501" s="319"/>
      <c r="HC501" s="319"/>
      <c r="HD501" s="319"/>
      <c r="HE501" s="319"/>
      <c r="HF501" s="319"/>
      <c r="HG501" s="319"/>
      <c r="HH501" s="319"/>
      <c r="HI501" s="319"/>
      <c r="HJ501" s="319"/>
      <c r="HK501" s="319"/>
      <c r="HL501" s="319"/>
      <c r="HM501" s="319"/>
      <c r="HN501" s="319"/>
      <c r="HO501" s="319"/>
      <c r="HP501" s="319"/>
      <c r="HQ501" s="319"/>
      <c r="HR501" s="319"/>
      <c r="HS501" s="319"/>
      <c r="HT501" s="319"/>
      <c r="HU501" s="319"/>
      <c r="HV501" s="319"/>
      <c r="HW501" s="319"/>
      <c r="HX501" s="319"/>
      <c r="HY501" s="319"/>
      <c r="HZ501" s="319"/>
      <c r="IA501" s="319"/>
      <c r="IB501" s="319"/>
      <c r="IC501" s="319"/>
      <c r="ID501" s="319"/>
      <c r="IE501" s="319"/>
      <c r="IF501" s="319"/>
      <c r="IG501" s="319"/>
      <c r="IH501" s="319"/>
      <c r="II501" s="319"/>
      <c r="IJ501" s="319"/>
      <c r="IK501" s="319"/>
      <c r="IL501" s="319"/>
      <c r="IM501" s="319"/>
      <c r="IN501" s="319"/>
      <c r="IO501" s="319"/>
      <c r="IP501" s="319"/>
      <c r="IQ501" s="319"/>
      <c r="IR501" s="319"/>
      <c r="IS501" s="319"/>
      <c r="IT501" s="319"/>
      <c r="IU501" s="319"/>
      <c r="IV501" s="319"/>
      <c r="IW501" s="319"/>
      <c r="IX501" s="319"/>
      <c r="IY501" s="319"/>
      <c r="IZ501" s="319"/>
      <c r="JA501" s="319"/>
      <c r="JB501" s="319"/>
      <c r="JC501" s="319"/>
      <c r="JD501" s="319"/>
      <c r="JE501" s="319"/>
      <c r="JF501" s="319"/>
      <c r="JG501" s="319"/>
      <c r="JH501" s="319"/>
      <c r="JI501" s="319"/>
      <c r="JJ501" s="319"/>
      <c r="JK501" s="319"/>
      <c r="JL501" s="319"/>
      <c r="JM501" s="319"/>
      <c r="JN501" s="319"/>
      <c r="JO501" s="319"/>
      <c r="JP501" s="319"/>
      <c r="JQ501" s="319"/>
      <c r="JR501" s="319"/>
      <c r="JS501" s="319"/>
      <c r="JT501" s="319"/>
      <c r="JU501" s="319"/>
      <c r="JV501" s="319"/>
      <c r="JW501" s="319"/>
      <c r="JX501" s="319"/>
      <c r="JY501" s="319"/>
      <c r="JZ501" s="319"/>
      <c r="KA501" s="319"/>
      <c r="KB501" s="319"/>
      <c r="KC501" s="319"/>
      <c r="KD501" s="319"/>
      <c r="KE501" s="319"/>
      <c r="KF501" s="319"/>
      <c r="KG501" s="319"/>
      <c r="KH501" s="319"/>
      <c r="KI501" s="319"/>
      <c r="KJ501" s="319"/>
      <c r="KK501" s="319"/>
      <c r="KL501" s="319"/>
      <c r="KM501" s="319"/>
      <c r="KN501" s="319"/>
      <c r="KO501" s="319"/>
      <c r="KP501" s="319"/>
      <c r="KQ501" s="319"/>
      <c r="KR501" s="319"/>
      <c r="KS501" s="319"/>
      <c r="KT501" s="319"/>
      <c r="KU501" s="319"/>
      <c r="KV501" s="319"/>
      <c r="KW501" s="319"/>
      <c r="KX501" s="319"/>
      <c r="KY501" s="319"/>
      <c r="KZ501" s="319"/>
      <c r="LA501" s="319"/>
      <c r="LB501" s="319"/>
      <c r="LC501" s="319"/>
      <c r="LD501" s="319"/>
      <c r="LE501" s="319"/>
      <c r="LF501" s="319"/>
      <c r="LG501" s="319"/>
      <c r="LH501" s="319"/>
      <c r="LI501" s="319"/>
      <c r="LJ501" s="319"/>
      <c r="LK501" s="319"/>
      <c r="LL501" s="319"/>
      <c r="LM501" s="319"/>
      <c r="LN501" s="319"/>
      <c r="LO501" s="319"/>
      <c r="LP501" s="319"/>
      <c r="LQ501" s="319"/>
      <c r="LR501" s="319"/>
      <c r="LS501" s="319"/>
      <c r="LT501" s="319"/>
      <c r="LU501" s="319"/>
      <c r="LV501" s="319"/>
      <c r="LW501" s="319"/>
      <c r="LX501" s="319"/>
      <c r="LY501" s="319"/>
      <c r="LZ501" s="319"/>
      <c r="MA501" s="319"/>
      <c r="MB501" s="319"/>
      <c r="MC501" s="319"/>
      <c r="MD501" s="319"/>
      <c r="ME501" s="319"/>
      <c r="MF501" s="319"/>
      <c r="MG501" s="319"/>
      <c r="MH501" s="319"/>
      <c r="MI501" s="319"/>
      <c r="MJ501" s="319"/>
      <c r="MK501" s="319"/>
      <c r="ML501" s="319"/>
      <c r="MM501" s="319"/>
      <c r="MN501" s="319"/>
      <c r="MO501" s="319"/>
      <c r="MP501" s="319"/>
      <c r="MQ501" s="319"/>
      <c r="MS501" s="241"/>
      <c r="MT501" s="373">
        <f t="shared" si="689"/>
        <v>0</v>
      </c>
      <c r="MU501" s="365">
        <f t="shared" si="675"/>
        <v>0</v>
      </c>
      <c r="MV501" s="365">
        <f t="shared" si="676"/>
        <v>0</v>
      </c>
      <c r="MW501" s="365"/>
      <c r="MX501" s="365">
        <f t="shared" si="677"/>
        <v>0</v>
      </c>
      <c r="MY501" s="365"/>
      <c r="MZ501" s="365">
        <f t="shared" si="678"/>
        <v>0</v>
      </c>
      <c r="NA501" s="365"/>
      <c r="NB501" s="365">
        <f t="shared" si="679"/>
        <v>0</v>
      </c>
      <c r="NC501" s="365"/>
      <c r="ND501" s="365">
        <f t="shared" si="680"/>
        <v>0</v>
      </c>
      <c r="NE501" s="365"/>
      <c r="NF501" s="365">
        <f t="shared" si="681"/>
        <v>0</v>
      </c>
      <c r="NG501" s="365"/>
      <c r="NH501" s="365">
        <f t="shared" si="682"/>
        <v>0</v>
      </c>
      <c r="NI501" s="365"/>
      <c r="NJ501" s="365">
        <f t="shared" si="683"/>
        <v>0</v>
      </c>
      <c r="NK501" s="365"/>
      <c r="NL501" s="365">
        <f t="shared" si="690"/>
        <v>0</v>
      </c>
      <c r="NM501" s="366"/>
      <c r="NN501" s="370"/>
      <c r="NR501" s="318">
        <f t="shared" si="684"/>
        <v>0</v>
      </c>
      <c r="NS501" s="318">
        <f t="shared" si="685"/>
        <v>0</v>
      </c>
      <c r="NT501" s="318">
        <f t="shared" si="686"/>
        <v>0</v>
      </c>
    </row>
    <row r="502" spans="1:384" s="318" customFormat="1" ht="10.199999999999999" customHeight="1" x14ac:dyDescent="0.3">
      <c r="A502" s="25"/>
      <c r="B502" s="389"/>
      <c r="C502" s="424"/>
      <c r="D502" s="15"/>
      <c r="E502" s="407" t="str">
        <f>$E$12</f>
        <v>Renfort</v>
      </c>
      <c r="F502" s="407"/>
      <c r="G502" s="134" t="str">
        <f>IF(MZ525=0,"",MZ525)</f>
        <v/>
      </c>
      <c r="H502" s="399"/>
      <c r="I502" s="381" t="str">
        <f>Prenoms!$B$10</f>
        <v>erwan</v>
      </c>
      <c r="J502" s="382"/>
      <c r="K502" s="382"/>
      <c r="L502" s="382"/>
      <c r="M502" s="382"/>
      <c r="N502" s="68" t="str">
        <f>IF(NL502&lt;&gt;0,"",IF(Conges!T44=0,"",Conges!T44))</f>
        <v/>
      </c>
      <c r="O502" s="69"/>
      <c r="P502" s="70"/>
      <c r="Q502" s="70"/>
      <c r="R502" s="70"/>
      <c r="S502" s="70"/>
      <c r="T502" s="70"/>
      <c r="U502" s="70"/>
      <c r="V502" s="71"/>
      <c r="W502" s="70"/>
      <c r="X502" s="70"/>
      <c r="Y502" s="70"/>
      <c r="Z502" s="70"/>
      <c r="AA502" s="70"/>
      <c r="AB502" s="70"/>
      <c r="AC502" s="70"/>
      <c r="AD502" s="70"/>
      <c r="AE502" s="69"/>
      <c r="AF502" s="70"/>
      <c r="AG502" s="70"/>
      <c r="AH502" s="70"/>
      <c r="AI502" s="70"/>
      <c r="AJ502" s="71"/>
      <c r="AK502" s="70"/>
      <c r="AL502" s="70"/>
      <c r="AM502" s="70"/>
      <c r="AN502" s="70"/>
      <c r="AO502" s="70"/>
      <c r="AP502" s="70"/>
      <c r="AQ502" s="70"/>
      <c r="AR502" s="70"/>
      <c r="AS502" s="70"/>
      <c r="AT502" s="70"/>
      <c r="AU502" s="69"/>
      <c r="AV502" s="70"/>
      <c r="AW502" s="70"/>
      <c r="AX502" s="70"/>
      <c r="AY502" s="70"/>
      <c r="AZ502" s="70"/>
      <c r="BA502" s="70"/>
      <c r="BB502" s="71"/>
      <c r="BC502" s="72">
        <f>IF(NL502&lt;&gt;0,(IF(Conges!T$44=0,0,3)),0)</f>
        <v>0</v>
      </c>
      <c r="BD502" s="417"/>
      <c r="BE502" s="392">
        <f>IF(OR(Conges!T$44="A",Conges!T$44="V"),Prenoms!L$10,NL502)</f>
        <v>0</v>
      </c>
      <c r="BF502" s="393"/>
      <c r="BG502" s="289"/>
      <c r="BH502" s="290">
        <f t="shared" si="669"/>
        <v>0</v>
      </c>
      <c r="BI502" s="291" t="str">
        <f t="shared" si="670"/>
        <v/>
      </c>
      <c r="BJ502" s="305">
        <v>81.774193548387089</v>
      </c>
      <c r="BK502" s="306">
        <f t="shared" si="687"/>
        <v>-81.774193548387089</v>
      </c>
      <c r="BL502" s="307">
        <f t="shared" si="620"/>
        <v>0</v>
      </c>
      <c r="BM502" s="307">
        <f t="shared" si="621"/>
        <v>0</v>
      </c>
      <c r="BN502" s="307">
        <f>SUM('Heures Pointage'!$HD$20:$HE$20)</f>
        <v>0</v>
      </c>
      <c r="BO502" s="307">
        <f>SUM('Heures et Indemnites'!$HD$20:$HE$20)</f>
        <v>0</v>
      </c>
      <c r="BP502" s="308">
        <f t="shared" si="622"/>
        <v>0</v>
      </c>
      <c r="BQ502" s="308">
        <f>'Heures Pointage'!$IB$20</f>
        <v>0</v>
      </c>
      <c r="BR502" s="309">
        <f t="shared" ref="BR502" si="697">$BH$1062</f>
        <v>0</v>
      </c>
      <c r="BS502" s="150">
        <f>Prenoms!$C$10</f>
        <v>169</v>
      </c>
      <c r="BT502" s="153"/>
      <c r="BU502" s="323">
        <f>SUM('Heures et Indemnites'!$HD$20:$HE$20)</f>
        <v>0</v>
      </c>
      <c r="BV502" s="236">
        <f>SUM('Heures et Indemnites'!$HD$6:$HE$20)</f>
        <v>0</v>
      </c>
      <c r="BW502" s="323"/>
      <c r="BX502" s="236"/>
      <c r="BY502" s="319"/>
      <c r="BZ502" s="319"/>
      <c r="CA502" s="319"/>
      <c r="CB502" s="319"/>
      <c r="CC502" s="319"/>
      <c r="CD502" s="319"/>
      <c r="CE502" s="319"/>
      <c r="CF502" s="319"/>
      <c r="CG502" s="319"/>
      <c r="CH502" s="319"/>
      <c r="CI502" s="319"/>
      <c r="CJ502" s="319"/>
      <c r="CK502" s="319"/>
      <c r="CL502" s="319"/>
      <c r="CM502" s="319"/>
      <c r="CN502" s="319"/>
      <c r="CO502" s="319"/>
      <c r="CP502" s="319"/>
      <c r="CQ502" s="319"/>
      <c r="CR502" s="319"/>
      <c r="CS502" s="319"/>
      <c r="CT502" s="319"/>
      <c r="CU502" s="319"/>
      <c r="CV502" s="319"/>
      <c r="CW502" s="319"/>
      <c r="CX502" s="319"/>
      <c r="CY502" s="319"/>
      <c r="CZ502" s="319"/>
      <c r="DA502" s="319"/>
      <c r="DB502" s="319"/>
      <c r="DC502" s="319"/>
      <c r="DD502" s="319"/>
      <c r="DE502" s="319"/>
      <c r="DF502" s="319"/>
      <c r="DG502" s="319"/>
      <c r="DH502" s="319"/>
      <c r="DI502" s="319"/>
      <c r="DJ502" s="319"/>
      <c r="DK502" s="319"/>
      <c r="DL502" s="319"/>
      <c r="DM502" s="319"/>
      <c r="DN502" s="319"/>
      <c r="DO502" s="319"/>
      <c r="DP502" s="319"/>
      <c r="DQ502" s="319"/>
      <c r="DR502" s="319"/>
      <c r="DS502" s="319"/>
      <c r="DT502" s="319"/>
      <c r="DU502" s="319"/>
      <c r="DV502" s="319"/>
      <c r="DW502" s="319"/>
      <c r="DX502" s="319"/>
      <c r="DY502" s="319"/>
      <c r="DZ502" s="319"/>
      <c r="EA502" s="319"/>
      <c r="EB502" s="319"/>
      <c r="EC502" s="319"/>
      <c r="ED502" s="319"/>
      <c r="EE502" s="319"/>
      <c r="EF502" s="319"/>
      <c r="EG502" s="319"/>
      <c r="EH502" s="319"/>
      <c r="EI502" s="319"/>
      <c r="EJ502" s="319"/>
      <c r="EK502" s="319"/>
      <c r="EL502" s="319"/>
      <c r="EM502" s="319"/>
      <c r="EN502" s="319"/>
      <c r="EO502" s="319"/>
      <c r="EP502" s="319"/>
      <c r="EQ502" s="319"/>
      <c r="ER502" s="319"/>
      <c r="ES502" s="319"/>
      <c r="ET502" s="319"/>
      <c r="EU502" s="319"/>
      <c r="EV502" s="319"/>
      <c r="EW502" s="319"/>
      <c r="EX502" s="319"/>
      <c r="EY502" s="319"/>
      <c r="EZ502" s="319"/>
      <c r="FA502" s="319"/>
      <c r="FB502" s="319"/>
      <c r="FC502" s="319"/>
      <c r="FD502" s="319"/>
      <c r="FE502" s="319"/>
      <c r="FF502" s="319"/>
      <c r="FG502" s="319"/>
      <c r="FH502" s="319"/>
      <c r="FI502" s="319"/>
      <c r="FJ502" s="319"/>
      <c r="FK502" s="319"/>
      <c r="FL502" s="319"/>
      <c r="FM502" s="319"/>
      <c r="FN502" s="319"/>
      <c r="FO502" s="319"/>
      <c r="FP502" s="319"/>
      <c r="FQ502" s="319"/>
      <c r="FR502" s="319"/>
      <c r="FS502" s="319"/>
      <c r="FT502" s="319"/>
      <c r="FU502" s="319"/>
      <c r="FV502" s="319"/>
      <c r="FW502" s="319"/>
      <c r="FX502" s="319"/>
      <c r="FY502" s="319"/>
      <c r="FZ502" s="319"/>
      <c r="GA502" s="319"/>
      <c r="GB502" s="319"/>
      <c r="GC502" s="319"/>
      <c r="GD502" s="319"/>
      <c r="GE502" s="319"/>
      <c r="GF502" s="319"/>
      <c r="GG502" s="319"/>
      <c r="GH502" s="319"/>
      <c r="GI502" s="319"/>
      <c r="GJ502" s="319"/>
      <c r="GK502" s="319"/>
      <c r="GL502" s="319"/>
      <c r="GM502" s="319"/>
      <c r="GN502" s="319"/>
      <c r="GO502" s="319"/>
      <c r="GP502" s="319"/>
      <c r="GQ502" s="319"/>
      <c r="GR502" s="319"/>
      <c r="GS502" s="319"/>
      <c r="GT502" s="319"/>
      <c r="GU502" s="319"/>
      <c r="GV502" s="319"/>
      <c r="GW502" s="319"/>
      <c r="GX502" s="319"/>
      <c r="GY502" s="319"/>
      <c r="GZ502" s="319"/>
      <c r="HA502" s="319"/>
      <c r="HB502" s="319"/>
      <c r="HC502" s="319"/>
      <c r="HD502" s="319"/>
      <c r="HE502" s="319"/>
      <c r="HF502" s="319"/>
      <c r="HG502" s="319"/>
      <c r="HH502" s="319"/>
      <c r="HI502" s="319"/>
      <c r="HJ502" s="319"/>
      <c r="HK502" s="319"/>
      <c r="HL502" s="319"/>
      <c r="HM502" s="319"/>
      <c r="HN502" s="319"/>
      <c r="HO502" s="319"/>
      <c r="HP502" s="319"/>
      <c r="HQ502" s="319"/>
      <c r="HR502" s="319"/>
      <c r="HS502" s="319"/>
      <c r="HT502" s="319"/>
      <c r="HU502" s="319"/>
      <c r="HV502" s="319"/>
      <c r="HW502" s="319"/>
      <c r="HX502" s="319"/>
      <c r="HY502" s="319"/>
      <c r="HZ502" s="319"/>
      <c r="IA502" s="319"/>
      <c r="IB502" s="319"/>
      <c r="IC502" s="319"/>
      <c r="ID502" s="319"/>
      <c r="IE502" s="319"/>
      <c r="IF502" s="319"/>
      <c r="IG502" s="319"/>
      <c r="IH502" s="319"/>
      <c r="II502" s="319"/>
      <c r="IJ502" s="319"/>
      <c r="IK502" s="319"/>
      <c r="IL502" s="319"/>
      <c r="IM502" s="319"/>
      <c r="IN502" s="319"/>
      <c r="IO502" s="319"/>
      <c r="IP502" s="319"/>
      <c r="IQ502" s="319"/>
      <c r="IR502" s="319"/>
      <c r="IS502" s="319"/>
      <c r="IT502" s="319"/>
      <c r="IU502" s="319"/>
      <c r="IV502" s="319"/>
      <c r="IW502" s="319"/>
      <c r="IX502" s="319"/>
      <c r="IY502" s="319"/>
      <c r="IZ502" s="319"/>
      <c r="JA502" s="319"/>
      <c r="JB502" s="319"/>
      <c r="JC502" s="319"/>
      <c r="JD502" s="319"/>
      <c r="JE502" s="319"/>
      <c r="JF502" s="319"/>
      <c r="JG502" s="319"/>
      <c r="JH502" s="319"/>
      <c r="JI502" s="319"/>
      <c r="JJ502" s="319"/>
      <c r="JK502" s="319"/>
      <c r="JL502" s="319"/>
      <c r="JM502" s="319"/>
      <c r="JN502" s="319"/>
      <c r="JO502" s="319"/>
      <c r="JP502" s="319"/>
      <c r="JQ502" s="319"/>
      <c r="JR502" s="319"/>
      <c r="JS502" s="319"/>
      <c r="JT502" s="319"/>
      <c r="JU502" s="319"/>
      <c r="JV502" s="319"/>
      <c r="JW502" s="319"/>
      <c r="JX502" s="319"/>
      <c r="JY502" s="319"/>
      <c r="JZ502" s="319"/>
      <c r="KA502" s="319"/>
      <c r="KB502" s="319"/>
      <c r="KC502" s="319"/>
      <c r="KD502" s="319"/>
      <c r="KE502" s="319"/>
      <c r="KF502" s="319"/>
      <c r="KG502" s="319"/>
      <c r="KH502" s="319"/>
      <c r="KI502" s="319"/>
      <c r="KJ502" s="319"/>
      <c r="KK502" s="319"/>
      <c r="KL502" s="319"/>
      <c r="KM502" s="319"/>
      <c r="KN502" s="319"/>
      <c r="KO502" s="319"/>
      <c r="KP502" s="319"/>
      <c r="KQ502" s="319"/>
      <c r="KR502" s="319"/>
      <c r="KS502" s="319"/>
      <c r="KT502" s="319"/>
      <c r="KU502" s="319"/>
      <c r="KV502" s="319"/>
      <c r="KW502" s="319"/>
      <c r="KX502" s="319"/>
      <c r="KY502" s="319"/>
      <c r="KZ502" s="319"/>
      <c r="LA502" s="319"/>
      <c r="LB502" s="319"/>
      <c r="LC502" s="319"/>
      <c r="LD502" s="319"/>
      <c r="LE502" s="319"/>
      <c r="LF502" s="319"/>
      <c r="LG502" s="319"/>
      <c r="LH502" s="319"/>
      <c r="LI502" s="319"/>
      <c r="LJ502" s="319"/>
      <c r="LK502" s="319"/>
      <c r="LL502" s="319"/>
      <c r="LM502" s="319"/>
      <c r="LN502" s="319"/>
      <c r="LO502" s="319"/>
      <c r="LP502" s="319"/>
      <c r="LQ502" s="319"/>
      <c r="LR502" s="319"/>
      <c r="LS502" s="319"/>
      <c r="LT502" s="319"/>
      <c r="LU502" s="319"/>
      <c r="LV502" s="319"/>
      <c r="LW502" s="319"/>
      <c r="LX502" s="319"/>
      <c r="LY502" s="319"/>
      <c r="LZ502" s="319"/>
      <c r="MA502" s="319"/>
      <c r="MB502" s="319"/>
      <c r="MC502" s="319"/>
      <c r="MD502" s="319"/>
      <c r="ME502" s="319"/>
      <c r="MF502" s="319"/>
      <c r="MG502" s="319"/>
      <c r="MH502" s="319"/>
      <c r="MI502" s="319"/>
      <c r="MJ502" s="319"/>
      <c r="MK502" s="319"/>
      <c r="ML502" s="319"/>
      <c r="MM502" s="319"/>
      <c r="MN502" s="319"/>
      <c r="MO502" s="319"/>
      <c r="MP502" s="319"/>
      <c r="MQ502" s="319"/>
      <c r="MS502" s="241"/>
      <c r="MT502" s="362">
        <f t="shared" si="689"/>
        <v>0</v>
      </c>
      <c r="MU502" s="363">
        <f t="shared" si="675"/>
        <v>0</v>
      </c>
      <c r="MV502" s="363">
        <f t="shared" si="676"/>
        <v>0</v>
      </c>
      <c r="MW502" s="363"/>
      <c r="MX502" s="363">
        <f t="shared" si="677"/>
        <v>0</v>
      </c>
      <c r="MY502" s="363"/>
      <c r="MZ502" s="363">
        <f t="shared" si="678"/>
        <v>0</v>
      </c>
      <c r="NA502" s="363"/>
      <c r="NB502" s="363">
        <f t="shared" si="679"/>
        <v>0</v>
      </c>
      <c r="NC502" s="363"/>
      <c r="ND502" s="363">
        <f t="shared" si="680"/>
        <v>0</v>
      </c>
      <c r="NE502" s="363"/>
      <c r="NF502" s="363">
        <f t="shared" si="681"/>
        <v>0</v>
      </c>
      <c r="NG502" s="363"/>
      <c r="NH502" s="363">
        <f t="shared" si="682"/>
        <v>0</v>
      </c>
      <c r="NI502" s="363"/>
      <c r="NJ502" s="363">
        <f t="shared" si="683"/>
        <v>0</v>
      </c>
      <c r="NK502" s="363"/>
      <c r="NL502" s="363">
        <f t="shared" si="690"/>
        <v>0</v>
      </c>
      <c r="NM502" s="364"/>
      <c r="NN502" s="370"/>
      <c r="NR502" s="318">
        <f t="shared" si="684"/>
        <v>0</v>
      </c>
      <c r="NS502" s="318">
        <f t="shared" si="685"/>
        <v>0</v>
      </c>
      <c r="NT502" s="318">
        <f t="shared" si="686"/>
        <v>0</v>
      </c>
    </row>
    <row r="503" spans="1:384" s="318" customFormat="1" ht="10.199999999999999" customHeight="1" x14ac:dyDescent="0.3">
      <c r="A503" s="25"/>
      <c r="B503" s="389"/>
      <c r="C503" s="424"/>
      <c r="D503" s="15"/>
      <c r="E503" s="414" t="str">
        <f>$E$13</f>
        <v>CHEF</v>
      </c>
      <c r="F503" s="414"/>
      <c r="G503" s="135" t="str">
        <f>IF(NB525=0,"",NB525)</f>
        <v/>
      </c>
      <c r="H503" s="399"/>
      <c r="I503" s="394" t="str">
        <f>Prenoms!$B$11</f>
        <v>adrien</v>
      </c>
      <c r="J503" s="395"/>
      <c r="K503" s="395"/>
      <c r="L503" s="395"/>
      <c r="M503" s="395"/>
      <c r="N503" s="81" t="str">
        <f>IF(NL503&lt;&gt;0,"",IF(Conges!T45=0,"",Conges!T45))</f>
        <v/>
      </c>
      <c r="O503" s="82"/>
      <c r="P503" s="83"/>
      <c r="Q503" s="83"/>
      <c r="R503" s="83"/>
      <c r="S503" s="83"/>
      <c r="T503" s="83"/>
      <c r="U503" s="83"/>
      <c r="V503" s="84"/>
      <c r="W503" s="83"/>
      <c r="X503" s="83"/>
      <c r="Y503" s="83"/>
      <c r="Z503" s="83"/>
      <c r="AA503" s="83"/>
      <c r="AB503" s="83"/>
      <c r="AC503" s="83"/>
      <c r="AD503" s="83"/>
      <c r="AE503" s="82"/>
      <c r="AF503" s="83"/>
      <c r="AG503" s="83"/>
      <c r="AH503" s="83"/>
      <c r="AI503" s="83"/>
      <c r="AJ503" s="84"/>
      <c r="AK503" s="83"/>
      <c r="AL503" s="83"/>
      <c r="AM503" s="83"/>
      <c r="AN503" s="83"/>
      <c r="AO503" s="83"/>
      <c r="AP503" s="83"/>
      <c r="AQ503" s="83"/>
      <c r="AR503" s="83"/>
      <c r="AS503" s="83"/>
      <c r="AT503" s="83"/>
      <c r="AU503" s="82"/>
      <c r="AV503" s="83"/>
      <c r="AW503" s="83"/>
      <c r="AX503" s="83"/>
      <c r="AY503" s="83"/>
      <c r="AZ503" s="83"/>
      <c r="BA503" s="83"/>
      <c r="BB503" s="84"/>
      <c r="BC503" s="85">
        <f>IF(NL503&lt;&gt;0,(IF(Conges!T$45=0,0,3)),0)</f>
        <v>0</v>
      </c>
      <c r="BD503" s="417"/>
      <c r="BE503" s="390">
        <f>IF(OR(Conges!T$45="A",Conges!T$45="V"),Prenoms!L$11,NL503)</f>
        <v>0</v>
      </c>
      <c r="BF503" s="391"/>
      <c r="BG503" s="286"/>
      <c r="BH503" s="287">
        <f t="shared" si="669"/>
        <v>0</v>
      </c>
      <c r="BI503" s="288" t="str">
        <f t="shared" si="670"/>
        <v/>
      </c>
      <c r="BJ503" s="300">
        <v>81.774193548387089</v>
      </c>
      <c r="BK503" s="301">
        <f t="shared" si="687"/>
        <v>-81.774193548387089</v>
      </c>
      <c r="BL503" s="302">
        <f t="shared" si="620"/>
        <v>0</v>
      </c>
      <c r="BM503" s="302">
        <f t="shared" si="621"/>
        <v>0</v>
      </c>
      <c r="BN503" s="302">
        <f>SUM('Heures Pointage'!$ID$20:$IE$20)</f>
        <v>0</v>
      </c>
      <c r="BO503" s="302">
        <f>SUM('Heures et Indemnites'!$ID$20:$IE$20)</f>
        <v>0</v>
      </c>
      <c r="BP503" s="303">
        <f t="shared" si="622"/>
        <v>0</v>
      </c>
      <c r="BQ503" s="303">
        <f>'Heures Pointage'!$JB$20</f>
        <v>0</v>
      </c>
      <c r="BR503" s="304">
        <f t="shared" ref="BR503" si="698">$BH$1063</f>
        <v>0</v>
      </c>
      <c r="BS503" s="149">
        <f>Prenoms!$C$11</f>
        <v>169</v>
      </c>
      <c r="BT503" s="180"/>
      <c r="BU503" s="324">
        <f>SUM('Heures et Indemnites'!$ID$20:$IE$20)</f>
        <v>0</v>
      </c>
      <c r="BV503" s="235">
        <f>SUM('Heures et Indemnites'!$ID$6:$IE$20)</f>
        <v>0</v>
      </c>
      <c r="BW503" s="324"/>
      <c r="BX503" s="235"/>
      <c r="BY503" s="319"/>
      <c r="BZ503" s="319"/>
      <c r="CA503" s="319"/>
      <c r="CB503" s="319"/>
      <c r="CC503" s="319"/>
      <c r="CD503" s="319"/>
      <c r="CE503" s="319"/>
      <c r="CF503" s="319"/>
      <c r="CG503" s="319"/>
      <c r="CH503" s="319"/>
      <c r="CI503" s="319"/>
      <c r="CJ503" s="319"/>
      <c r="CK503" s="319"/>
      <c r="CL503" s="319"/>
      <c r="CM503" s="319"/>
      <c r="CN503" s="319"/>
      <c r="CO503" s="319"/>
      <c r="CP503" s="319"/>
      <c r="CQ503" s="319"/>
      <c r="CR503" s="319"/>
      <c r="CS503" s="319"/>
      <c r="CT503" s="319"/>
      <c r="CU503" s="319"/>
      <c r="CV503" s="319"/>
      <c r="CW503" s="319"/>
      <c r="CX503" s="319"/>
      <c r="CY503" s="319"/>
      <c r="CZ503" s="319"/>
      <c r="DA503" s="319"/>
      <c r="DB503" s="319"/>
      <c r="DC503" s="319"/>
      <c r="DD503" s="319"/>
      <c r="DE503" s="319"/>
      <c r="DF503" s="319"/>
      <c r="DG503" s="319"/>
      <c r="DH503" s="319"/>
      <c r="DI503" s="319"/>
      <c r="DJ503" s="319"/>
      <c r="DK503" s="319"/>
      <c r="DL503" s="319"/>
      <c r="DM503" s="319"/>
      <c r="DN503" s="319"/>
      <c r="DO503" s="319"/>
      <c r="DP503" s="319"/>
      <c r="DQ503" s="319"/>
      <c r="DR503" s="319"/>
      <c r="DS503" s="319"/>
      <c r="DT503" s="319"/>
      <c r="DU503" s="319"/>
      <c r="DV503" s="319"/>
      <c r="DW503" s="319"/>
      <c r="DX503" s="319"/>
      <c r="DY503" s="319"/>
      <c r="DZ503" s="319"/>
      <c r="EA503" s="319"/>
      <c r="EB503" s="319"/>
      <c r="EC503" s="319"/>
      <c r="ED503" s="319"/>
      <c r="EE503" s="319"/>
      <c r="EF503" s="319"/>
      <c r="EG503" s="319"/>
      <c r="EH503" s="319"/>
      <c r="EI503" s="319"/>
      <c r="EJ503" s="319"/>
      <c r="EK503" s="319"/>
      <c r="EL503" s="319"/>
      <c r="EM503" s="319"/>
      <c r="EN503" s="319"/>
      <c r="EO503" s="319"/>
      <c r="EP503" s="319"/>
      <c r="EQ503" s="319"/>
      <c r="ER503" s="319"/>
      <c r="ES503" s="319"/>
      <c r="ET503" s="319"/>
      <c r="EU503" s="319"/>
      <c r="EV503" s="319"/>
      <c r="EW503" s="319"/>
      <c r="EX503" s="319"/>
      <c r="EY503" s="319"/>
      <c r="EZ503" s="319"/>
      <c r="FA503" s="319"/>
      <c r="FB503" s="319"/>
      <c r="FC503" s="319"/>
      <c r="FD503" s="319"/>
      <c r="FE503" s="319"/>
      <c r="FF503" s="319"/>
      <c r="FG503" s="319"/>
      <c r="FH503" s="319"/>
      <c r="FI503" s="319"/>
      <c r="FJ503" s="319"/>
      <c r="FK503" s="319"/>
      <c r="FL503" s="319"/>
      <c r="FM503" s="319"/>
      <c r="FN503" s="319"/>
      <c r="FO503" s="319"/>
      <c r="FP503" s="319"/>
      <c r="FQ503" s="319"/>
      <c r="FR503" s="319"/>
      <c r="FS503" s="319"/>
      <c r="FT503" s="319"/>
      <c r="FU503" s="319"/>
      <c r="FV503" s="319"/>
      <c r="FW503" s="319"/>
      <c r="FX503" s="319"/>
      <c r="FY503" s="319"/>
      <c r="FZ503" s="319"/>
      <c r="GA503" s="319"/>
      <c r="GB503" s="319"/>
      <c r="GC503" s="319"/>
      <c r="GD503" s="319"/>
      <c r="GE503" s="319"/>
      <c r="GF503" s="319"/>
      <c r="GG503" s="319"/>
      <c r="GH503" s="319"/>
      <c r="GI503" s="319"/>
      <c r="GJ503" s="319"/>
      <c r="GK503" s="319"/>
      <c r="GL503" s="319"/>
      <c r="GM503" s="319"/>
      <c r="GN503" s="319"/>
      <c r="GO503" s="319"/>
      <c r="GP503" s="319"/>
      <c r="GQ503" s="319"/>
      <c r="GR503" s="319"/>
      <c r="GS503" s="319"/>
      <c r="GT503" s="319"/>
      <c r="GU503" s="319"/>
      <c r="GV503" s="319"/>
      <c r="GW503" s="319"/>
      <c r="GX503" s="319"/>
      <c r="GY503" s="319"/>
      <c r="GZ503" s="319"/>
      <c r="HA503" s="319"/>
      <c r="HB503" s="319"/>
      <c r="HC503" s="319"/>
      <c r="HD503" s="319"/>
      <c r="HE503" s="319"/>
      <c r="HF503" s="319"/>
      <c r="HG503" s="319"/>
      <c r="HH503" s="319"/>
      <c r="HI503" s="319"/>
      <c r="HJ503" s="319"/>
      <c r="HK503" s="319"/>
      <c r="HL503" s="319"/>
      <c r="HM503" s="319"/>
      <c r="HN503" s="319"/>
      <c r="HO503" s="319"/>
      <c r="HP503" s="319"/>
      <c r="HQ503" s="319"/>
      <c r="HR503" s="319"/>
      <c r="HS503" s="319"/>
      <c r="HT503" s="319"/>
      <c r="HU503" s="319"/>
      <c r="HV503" s="319"/>
      <c r="HW503" s="319"/>
      <c r="HX503" s="319"/>
      <c r="HY503" s="319"/>
      <c r="HZ503" s="319"/>
      <c r="IA503" s="319"/>
      <c r="IB503" s="319"/>
      <c r="IC503" s="319"/>
      <c r="ID503" s="319"/>
      <c r="IE503" s="319"/>
      <c r="IF503" s="319"/>
      <c r="IG503" s="319"/>
      <c r="IH503" s="319"/>
      <c r="II503" s="319"/>
      <c r="IJ503" s="319"/>
      <c r="IK503" s="319"/>
      <c r="IL503" s="319"/>
      <c r="IM503" s="319"/>
      <c r="IN503" s="319"/>
      <c r="IO503" s="319"/>
      <c r="IP503" s="319"/>
      <c r="IQ503" s="319"/>
      <c r="IR503" s="319"/>
      <c r="IS503" s="319"/>
      <c r="IT503" s="319"/>
      <c r="IU503" s="319"/>
      <c r="IV503" s="319"/>
      <c r="IW503" s="319"/>
      <c r="IX503" s="319"/>
      <c r="IY503" s="319"/>
      <c r="IZ503" s="319"/>
      <c r="JA503" s="319"/>
      <c r="JB503" s="319"/>
      <c r="JC503" s="319"/>
      <c r="JD503" s="319"/>
      <c r="JE503" s="319"/>
      <c r="JF503" s="319"/>
      <c r="JG503" s="319"/>
      <c r="JH503" s="319"/>
      <c r="JI503" s="319"/>
      <c r="JJ503" s="319"/>
      <c r="JK503" s="319"/>
      <c r="JL503" s="319"/>
      <c r="JM503" s="319"/>
      <c r="JN503" s="319"/>
      <c r="JO503" s="319"/>
      <c r="JP503" s="319"/>
      <c r="JQ503" s="319"/>
      <c r="JR503" s="319"/>
      <c r="JS503" s="319"/>
      <c r="JT503" s="319"/>
      <c r="JU503" s="319"/>
      <c r="JV503" s="319"/>
      <c r="JW503" s="319"/>
      <c r="JX503" s="319"/>
      <c r="JY503" s="319"/>
      <c r="JZ503" s="319"/>
      <c r="KA503" s="319"/>
      <c r="KB503" s="319"/>
      <c r="KC503" s="319"/>
      <c r="KD503" s="319"/>
      <c r="KE503" s="319"/>
      <c r="KF503" s="319"/>
      <c r="KG503" s="319"/>
      <c r="KH503" s="319"/>
      <c r="KI503" s="319"/>
      <c r="KJ503" s="319"/>
      <c r="KK503" s="319"/>
      <c r="KL503" s="319"/>
      <c r="KM503" s="319"/>
      <c r="KN503" s="319"/>
      <c r="KO503" s="319"/>
      <c r="KP503" s="319"/>
      <c r="KQ503" s="319"/>
      <c r="KR503" s="319"/>
      <c r="KS503" s="319"/>
      <c r="KT503" s="319"/>
      <c r="KU503" s="319"/>
      <c r="KV503" s="319"/>
      <c r="KW503" s="319"/>
      <c r="KX503" s="319"/>
      <c r="KY503" s="319"/>
      <c r="KZ503" s="319"/>
      <c r="LA503" s="319"/>
      <c r="LB503" s="319"/>
      <c r="LC503" s="319"/>
      <c r="LD503" s="319"/>
      <c r="LE503" s="319"/>
      <c r="LF503" s="319"/>
      <c r="LG503" s="319"/>
      <c r="LH503" s="319"/>
      <c r="LI503" s="319"/>
      <c r="LJ503" s="319"/>
      <c r="LK503" s="319"/>
      <c r="LL503" s="319"/>
      <c r="LM503" s="319"/>
      <c r="LN503" s="319"/>
      <c r="LO503" s="319"/>
      <c r="LP503" s="319"/>
      <c r="LQ503" s="319"/>
      <c r="LR503" s="319"/>
      <c r="LS503" s="319"/>
      <c r="LT503" s="319"/>
      <c r="LU503" s="319"/>
      <c r="LV503" s="319"/>
      <c r="LW503" s="319"/>
      <c r="LX503" s="319"/>
      <c r="LY503" s="319"/>
      <c r="LZ503" s="319"/>
      <c r="MA503" s="319"/>
      <c r="MB503" s="319"/>
      <c r="MC503" s="319"/>
      <c r="MD503" s="319"/>
      <c r="ME503" s="319"/>
      <c r="MF503" s="319"/>
      <c r="MG503" s="319"/>
      <c r="MH503" s="319"/>
      <c r="MI503" s="319"/>
      <c r="MJ503" s="319"/>
      <c r="MK503" s="319"/>
      <c r="ML503" s="319"/>
      <c r="MM503" s="319"/>
      <c r="MN503" s="319"/>
      <c r="MO503" s="319"/>
      <c r="MP503" s="319"/>
      <c r="MQ503" s="319"/>
      <c r="MS503" s="241"/>
      <c r="MT503" s="373">
        <f t="shared" si="689"/>
        <v>0</v>
      </c>
      <c r="MU503" s="365">
        <f t="shared" si="675"/>
        <v>0</v>
      </c>
      <c r="MV503" s="365">
        <f t="shared" si="676"/>
        <v>0</v>
      </c>
      <c r="MW503" s="365"/>
      <c r="MX503" s="365">
        <f t="shared" si="677"/>
        <v>0</v>
      </c>
      <c r="MY503" s="365"/>
      <c r="MZ503" s="365">
        <f t="shared" si="678"/>
        <v>0</v>
      </c>
      <c r="NA503" s="365"/>
      <c r="NB503" s="365">
        <f t="shared" si="679"/>
        <v>0</v>
      </c>
      <c r="NC503" s="365"/>
      <c r="ND503" s="365">
        <f t="shared" si="680"/>
        <v>0</v>
      </c>
      <c r="NE503" s="365"/>
      <c r="NF503" s="365">
        <f t="shared" si="681"/>
        <v>0</v>
      </c>
      <c r="NG503" s="365"/>
      <c r="NH503" s="365">
        <f t="shared" si="682"/>
        <v>0</v>
      </c>
      <c r="NI503" s="365"/>
      <c r="NJ503" s="365">
        <f t="shared" si="683"/>
        <v>0</v>
      </c>
      <c r="NK503" s="365"/>
      <c r="NL503" s="365">
        <f t="shared" si="690"/>
        <v>0</v>
      </c>
      <c r="NM503" s="366"/>
      <c r="NN503" s="370"/>
      <c r="NR503" s="318">
        <f t="shared" si="684"/>
        <v>0</v>
      </c>
      <c r="NS503" s="318">
        <f>IF(SUM(AM503:BB503)&gt;0,1,0)</f>
        <v>0</v>
      </c>
      <c r="NT503" s="318">
        <f t="shared" si="686"/>
        <v>0</v>
      </c>
    </row>
    <row r="504" spans="1:384" s="318" customFormat="1" ht="10.199999999999999" customHeight="1" x14ac:dyDescent="0.3">
      <c r="A504" s="25"/>
      <c r="B504" s="389"/>
      <c r="C504" s="424"/>
      <c r="D504" s="15"/>
      <c r="E504" s="413" t="str">
        <f>$E$14</f>
        <v>MENAGE</v>
      </c>
      <c r="F504" s="413"/>
      <c r="G504" s="136" t="str">
        <f>IF(ND525=0,"",ND525)</f>
        <v/>
      </c>
      <c r="H504" s="399"/>
      <c r="I504" s="381" t="str">
        <f>Prenoms!$B$12</f>
        <v>soren</v>
      </c>
      <c r="J504" s="382"/>
      <c r="K504" s="382"/>
      <c r="L504" s="382"/>
      <c r="M504" s="382"/>
      <c r="N504" s="68" t="str">
        <f>IF(NL504&lt;&gt;0,"",IF(Conges!T46=0,"",Conges!T46))</f>
        <v/>
      </c>
      <c r="O504" s="69"/>
      <c r="P504" s="70"/>
      <c r="Q504" s="70"/>
      <c r="R504" s="70"/>
      <c r="S504" s="70"/>
      <c r="T504" s="70"/>
      <c r="U504" s="70"/>
      <c r="V504" s="71"/>
      <c r="W504" s="70"/>
      <c r="X504" s="70"/>
      <c r="Y504" s="70"/>
      <c r="Z504" s="70"/>
      <c r="AA504" s="70"/>
      <c r="AB504" s="70"/>
      <c r="AC504" s="70"/>
      <c r="AD504" s="70"/>
      <c r="AE504" s="69"/>
      <c r="AF504" s="70"/>
      <c r="AG504" s="70"/>
      <c r="AH504" s="70"/>
      <c r="AI504" s="70"/>
      <c r="AJ504" s="71"/>
      <c r="AK504" s="70"/>
      <c r="AL504" s="70"/>
      <c r="AM504" s="70"/>
      <c r="AN504" s="70"/>
      <c r="AO504" s="70"/>
      <c r="AP504" s="70"/>
      <c r="AQ504" s="70"/>
      <c r="AR504" s="70"/>
      <c r="AS504" s="70"/>
      <c r="AT504" s="70"/>
      <c r="AU504" s="69"/>
      <c r="AV504" s="70"/>
      <c r="AW504" s="70"/>
      <c r="AX504" s="70"/>
      <c r="AY504" s="70"/>
      <c r="AZ504" s="70"/>
      <c r="BA504" s="70"/>
      <c r="BB504" s="71"/>
      <c r="BC504" s="72">
        <f>IF(NL504&lt;&gt;0,(IF(Conges!T$46=0,0,3)),0)</f>
        <v>0</v>
      </c>
      <c r="BD504" s="417"/>
      <c r="BE504" s="392">
        <f>IF(OR(Conges!T$46="A",Conges!T$46="V"),Prenoms!L$12,NL504)</f>
        <v>0</v>
      </c>
      <c r="BF504" s="393"/>
      <c r="BG504" s="289"/>
      <c r="BH504" s="290">
        <f t="shared" si="669"/>
        <v>0</v>
      </c>
      <c r="BI504" s="291" t="str">
        <f t="shared" si="670"/>
        <v/>
      </c>
      <c r="BJ504" s="305">
        <v>81.774193548387089</v>
      </c>
      <c r="BK504" s="306">
        <f t="shared" si="687"/>
        <v>-81.774193548387089</v>
      </c>
      <c r="BL504" s="307">
        <f t="shared" si="620"/>
        <v>0</v>
      </c>
      <c r="BM504" s="307">
        <f t="shared" si="621"/>
        <v>0</v>
      </c>
      <c r="BN504" s="307">
        <f>SUM('Heures Pointage'!$JD$20:$JE$20)</f>
        <v>0</v>
      </c>
      <c r="BO504" s="307">
        <f>SUM('Heures et Indemnites'!$JD$20:$JE$20)</f>
        <v>0</v>
      </c>
      <c r="BP504" s="308">
        <f t="shared" si="622"/>
        <v>0</v>
      </c>
      <c r="BQ504" s="308">
        <f>'Heures Pointage'!$KB$20</f>
        <v>0</v>
      </c>
      <c r="BR504" s="309">
        <f t="shared" ref="BR504" si="699">$BH$1064</f>
        <v>0</v>
      </c>
      <c r="BS504" s="150">
        <f>Prenoms!$C$12</f>
        <v>169</v>
      </c>
      <c r="BT504" s="153"/>
      <c r="BU504" s="323">
        <f>SUM('Heures et Indemnites'!$JD$20:$JE$20)</f>
        <v>0</v>
      </c>
      <c r="BV504" s="236">
        <f>SUM('Heures et Indemnites'!$JD$6:$JE$20)</f>
        <v>0</v>
      </c>
      <c r="BW504" s="323"/>
      <c r="BX504" s="236"/>
      <c r="BY504" s="319"/>
      <c r="BZ504" s="319"/>
      <c r="CA504" s="319"/>
      <c r="CB504" s="319"/>
      <c r="CC504" s="319"/>
      <c r="CD504" s="319"/>
      <c r="CE504" s="319"/>
      <c r="CF504" s="319"/>
      <c r="CG504" s="319"/>
      <c r="CH504" s="319"/>
      <c r="CI504" s="319"/>
      <c r="CJ504" s="319"/>
      <c r="CK504" s="319"/>
      <c r="CL504" s="319"/>
      <c r="CM504" s="319"/>
      <c r="CN504" s="319"/>
      <c r="CO504" s="319"/>
      <c r="CP504" s="319"/>
      <c r="CQ504" s="319"/>
      <c r="CR504" s="319"/>
      <c r="CS504" s="319"/>
      <c r="CT504" s="319"/>
      <c r="CU504" s="319"/>
      <c r="CV504" s="319"/>
      <c r="CW504" s="319"/>
      <c r="CX504" s="319"/>
      <c r="CY504" s="319"/>
      <c r="CZ504" s="319"/>
      <c r="DA504" s="319"/>
      <c r="DB504" s="319"/>
      <c r="DC504" s="319"/>
      <c r="DD504" s="319"/>
      <c r="DE504" s="319"/>
      <c r="DF504" s="319"/>
      <c r="DG504" s="319"/>
      <c r="DH504" s="319"/>
      <c r="DI504" s="319"/>
      <c r="DJ504" s="319"/>
      <c r="DK504" s="319"/>
      <c r="DL504" s="319"/>
      <c r="DM504" s="319"/>
      <c r="DN504" s="319"/>
      <c r="DO504" s="319"/>
      <c r="DP504" s="319"/>
      <c r="DQ504" s="319"/>
      <c r="DR504" s="319"/>
      <c r="DS504" s="319"/>
      <c r="DT504" s="319"/>
      <c r="DU504" s="319"/>
      <c r="DV504" s="319"/>
      <c r="DW504" s="319"/>
      <c r="DX504" s="319"/>
      <c r="DY504" s="319"/>
      <c r="DZ504" s="319"/>
      <c r="EA504" s="319"/>
      <c r="EB504" s="319"/>
      <c r="EC504" s="319"/>
      <c r="ED504" s="319"/>
      <c r="EE504" s="319"/>
      <c r="EF504" s="319"/>
      <c r="EG504" s="319"/>
      <c r="EH504" s="319"/>
      <c r="EI504" s="319"/>
      <c r="EJ504" s="319"/>
      <c r="EK504" s="319"/>
      <c r="EL504" s="319"/>
      <c r="EM504" s="319"/>
      <c r="EN504" s="319"/>
      <c r="EO504" s="319"/>
      <c r="EP504" s="319"/>
      <c r="EQ504" s="319"/>
      <c r="ER504" s="319"/>
      <c r="ES504" s="319"/>
      <c r="ET504" s="319"/>
      <c r="EU504" s="319"/>
      <c r="EV504" s="319"/>
      <c r="EW504" s="319"/>
      <c r="EX504" s="319"/>
      <c r="EY504" s="319"/>
      <c r="EZ504" s="319"/>
      <c r="FA504" s="319"/>
      <c r="FB504" s="319"/>
      <c r="FC504" s="319"/>
      <c r="FD504" s="319"/>
      <c r="FE504" s="319"/>
      <c r="FF504" s="319"/>
      <c r="FG504" s="319"/>
      <c r="FH504" s="319"/>
      <c r="FI504" s="319"/>
      <c r="FJ504" s="319"/>
      <c r="FK504" s="319"/>
      <c r="FL504" s="319"/>
      <c r="FM504" s="319"/>
      <c r="FN504" s="319"/>
      <c r="FO504" s="319"/>
      <c r="FP504" s="319"/>
      <c r="FQ504" s="319"/>
      <c r="FR504" s="319"/>
      <c r="FS504" s="319"/>
      <c r="FT504" s="319"/>
      <c r="FU504" s="319"/>
      <c r="FV504" s="319"/>
      <c r="FW504" s="319"/>
      <c r="FX504" s="319"/>
      <c r="FY504" s="319"/>
      <c r="FZ504" s="319"/>
      <c r="GA504" s="319"/>
      <c r="GB504" s="319"/>
      <c r="GC504" s="319"/>
      <c r="GD504" s="319"/>
      <c r="GE504" s="319"/>
      <c r="GF504" s="319"/>
      <c r="GG504" s="319"/>
      <c r="GH504" s="319"/>
      <c r="GI504" s="319"/>
      <c r="GJ504" s="319"/>
      <c r="GK504" s="319"/>
      <c r="GL504" s="319"/>
      <c r="GM504" s="319"/>
      <c r="GN504" s="319"/>
      <c r="GO504" s="319"/>
      <c r="GP504" s="319"/>
      <c r="GQ504" s="319"/>
      <c r="GR504" s="319"/>
      <c r="GS504" s="319"/>
      <c r="GT504" s="319"/>
      <c r="GU504" s="319"/>
      <c r="GV504" s="319"/>
      <c r="GW504" s="319"/>
      <c r="GX504" s="319"/>
      <c r="GY504" s="319"/>
      <c r="GZ504" s="319"/>
      <c r="HA504" s="319"/>
      <c r="HB504" s="319"/>
      <c r="HC504" s="319"/>
      <c r="HD504" s="319"/>
      <c r="HE504" s="319"/>
      <c r="HF504" s="319"/>
      <c r="HG504" s="319"/>
      <c r="HH504" s="319"/>
      <c r="HI504" s="319"/>
      <c r="HJ504" s="319"/>
      <c r="HK504" s="319"/>
      <c r="HL504" s="319"/>
      <c r="HM504" s="319"/>
      <c r="HN504" s="319"/>
      <c r="HO504" s="319"/>
      <c r="HP504" s="319"/>
      <c r="HQ504" s="319"/>
      <c r="HR504" s="319"/>
      <c r="HS504" s="319"/>
      <c r="HT504" s="319"/>
      <c r="HU504" s="319"/>
      <c r="HV504" s="319"/>
      <c r="HW504" s="319"/>
      <c r="HX504" s="319"/>
      <c r="HY504" s="319"/>
      <c r="HZ504" s="319"/>
      <c r="IA504" s="319"/>
      <c r="IB504" s="319"/>
      <c r="IC504" s="319"/>
      <c r="ID504" s="319"/>
      <c r="IE504" s="319"/>
      <c r="IF504" s="319"/>
      <c r="IG504" s="319"/>
      <c r="IH504" s="319"/>
      <c r="II504" s="319"/>
      <c r="IJ504" s="319"/>
      <c r="IK504" s="319"/>
      <c r="IL504" s="319"/>
      <c r="IM504" s="319"/>
      <c r="IN504" s="319"/>
      <c r="IO504" s="319"/>
      <c r="IP504" s="319"/>
      <c r="IQ504" s="319"/>
      <c r="IR504" s="319"/>
      <c r="IS504" s="319"/>
      <c r="IT504" s="319"/>
      <c r="IU504" s="319"/>
      <c r="IV504" s="319"/>
      <c r="IW504" s="319"/>
      <c r="IX504" s="319"/>
      <c r="IY504" s="319"/>
      <c r="IZ504" s="319"/>
      <c r="JA504" s="319"/>
      <c r="JB504" s="319"/>
      <c r="JC504" s="319"/>
      <c r="JD504" s="319"/>
      <c r="JE504" s="319"/>
      <c r="JF504" s="319"/>
      <c r="JG504" s="319"/>
      <c r="JH504" s="319"/>
      <c r="JI504" s="319"/>
      <c r="JJ504" s="319"/>
      <c r="JK504" s="319"/>
      <c r="JL504" s="319"/>
      <c r="JM504" s="319"/>
      <c r="JN504" s="319"/>
      <c r="JO504" s="319"/>
      <c r="JP504" s="319"/>
      <c r="JQ504" s="319"/>
      <c r="JR504" s="319"/>
      <c r="JS504" s="319"/>
      <c r="JT504" s="319"/>
      <c r="JU504" s="319"/>
      <c r="JV504" s="319"/>
      <c r="JW504" s="319"/>
      <c r="JX504" s="319"/>
      <c r="JY504" s="319"/>
      <c r="JZ504" s="319"/>
      <c r="KA504" s="319"/>
      <c r="KB504" s="319"/>
      <c r="KC504" s="319"/>
      <c r="KD504" s="319"/>
      <c r="KE504" s="319"/>
      <c r="KF504" s="319"/>
      <c r="KG504" s="319"/>
      <c r="KH504" s="319"/>
      <c r="KI504" s="319"/>
      <c r="KJ504" s="319"/>
      <c r="KK504" s="319"/>
      <c r="KL504" s="319"/>
      <c r="KM504" s="319"/>
      <c r="KN504" s="319"/>
      <c r="KO504" s="319"/>
      <c r="KP504" s="319"/>
      <c r="KQ504" s="319"/>
      <c r="KR504" s="319"/>
      <c r="KS504" s="319"/>
      <c r="KT504" s="319"/>
      <c r="KU504" s="319"/>
      <c r="KV504" s="319"/>
      <c r="KW504" s="319"/>
      <c r="KX504" s="319"/>
      <c r="KY504" s="319"/>
      <c r="KZ504" s="319"/>
      <c r="LA504" s="319"/>
      <c r="LB504" s="319"/>
      <c r="LC504" s="319"/>
      <c r="LD504" s="319"/>
      <c r="LE504" s="319"/>
      <c r="LF504" s="319"/>
      <c r="LG504" s="319"/>
      <c r="LH504" s="319"/>
      <c r="LI504" s="319"/>
      <c r="LJ504" s="319"/>
      <c r="LK504" s="319"/>
      <c r="LL504" s="319"/>
      <c r="LM504" s="319"/>
      <c r="LN504" s="319"/>
      <c r="LO504" s="319"/>
      <c r="LP504" s="319"/>
      <c r="LQ504" s="319"/>
      <c r="LR504" s="319"/>
      <c r="LS504" s="319"/>
      <c r="LT504" s="319"/>
      <c r="LU504" s="319"/>
      <c r="LV504" s="319"/>
      <c r="LW504" s="319"/>
      <c r="LX504" s="319"/>
      <c r="LY504" s="319"/>
      <c r="LZ504" s="319"/>
      <c r="MA504" s="319"/>
      <c r="MB504" s="319"/>
      <c r="MC504" s="319"/>
      <c r="MD504" s="319"/>
      <c r="ME504" s="319"/>
      <c r="MF504" s="319"/>
      <c r="MG504" s="319"/>
      <c r="MH504" s="319"/>
      <c r="MI504" s="319"/>
      <c r="MJ504" s="319"/>
      <c r="MK504" s="319"/>
      <c r="ML504" s="319"/>
      <c r="MM504" s="319"/>
      <c r="MN504" s="319"/>
      <c r="MO504" s="319"/>
      <c r="MP504" s="319"/>
      <c r="MQ504" s="319"/>
      <c r="MS504" s="241"/>
      <c r="MT504" s="362">
        <f t="shared" si="689"/>
        <v>0</v>
      </c>
      <c r="MU504" s="363">
        <f t="shared" si="675"/>
        <v>0</v>
      </c>
      <c r="MV504" s="363">
        <f t="shared" si="676"/>
        <v>0</v>
      </c>
      <c r="MW504" s="363"/>
      <c r="MX504" s="363">
        <f t="shared" si="677"/>
        <v>0</v>
      </c>
      <c r="MY504" s="363"/>
      <c r="MZ504" s="363">
        <f t="shared" si="678"/>
        <v>0</v>
      </c>
      <c r="NA504" s="363"/>
      <c r="NB504" s="363">
        <f t="shared" si="679"/>
        <v>0</v>
      </c>
      <c r="NC504" s="363"/>
      <c r="ND504" s="363">
        <f t="shared" si="680"/>
        <v>0</v>
      </c>
      <c r="NE504" s="363"/>
      <c r="NF504" s="363">
        <f t="shared" si="681"/>
        <v>0</v>
      </c>
      <c r="NG504" s="363"/>
      <c r="NH504" s="363">
        <f t="shared" si="682"/>
        <v>0</v>
      </c>
      <c r="NI504" s="363"/>
      <c r="NJ504" s="363">
        <f t="shared" si="683"/>
        <v>0</v>
      </c>
      <c r="NK504" s="363"/>
      <c r="NL504" s="363">
        <f t="shared" si="690"/>
        <v>0</v>
      </c>
      <c r="NM504" s="364"/>
      <c r="NN504" s="370"/>
      <c r="NR504" s="318">
        <f t="shared" si="684"/>
        <v>0</v>
      </c>
      <c r="NS504" s="318">
        <f t="shared" si="685"/>
        <v>0</v>
      </c>
      <c r="NT504" s="318">
        <f t="shared" si="686"/>
        <v>0</v>
      </c>
    </row>
    <row r="505" spans="1:384" s="318" customFormat="1" ht="10.199999999999999" customHeight="1" x14ac:dyDescent="0.3">
      <c r="A505" s="25"/>
      <c r="B505" s="389"/>
      <c r="C505" s="424"/>
      <c r="D505" s="15"/>
      <c r="E505" s="396">
        <f>$E$15</f>
        <v>0</v>
      </c>
      <c r="F505" s="396"/>
      <c r="G505" s="137" t="str">
        <f>IF(NF525=0,"",NF525)</f>
        <v/>
      </c>
      <c r="H505" s="399"/>
      <c r="I505" s="394" t="str">
        <f>Prenoms!$B$13</f>
        <v>stage 1</v>
      </c>
      <c r="J505" s="395"/>
      <c r="K505" s="395"/>
      <c r="L505" s="395"/>
      <c r="M505" s="395"/>
      <c r="N505" s="81" t="str">
        <f>IF(NL505&lt;&gt;0,"",IF(Conges!T47=0,"",Conges!T47))</f>
        <v/>
      </c>
      <c r="O505" s="82"/>
      <c r="P505" s="83"/>
      <c r="Q505" s="83"/>
      <c r="R505" s="83"/>
      <c r="S505" s="83"/>
      <c r="T505" s="83"/>
      <c r="U505" s="83"/>
      <c r="V505" s="84"/>
      <c r="W505" s="83"/>
      <c r="X505" s="83"/>
      <c r="Y505" s="83"/>
      <c r="Z505" s="83"/>
      <c r="AA505" s="83"/>
      <c r="AB505" s="83"/>
      <c r="AC505" s="83"/>
      <c r="AD505" s="83"/>
      <c r="AE505" s="82"/>
      <c r="AF505" s="83"/>
      <c r="AG505" s="83"/>
      <c r="AH505" s="83"/>
      <c r="AI505" s="83"/>
      <c r="AJ505" s="84"/>
      <c r="AK505" s="83"/>
      <c r="AL505" s="83"/>
      <c r="AM505" s="83"/>
      <c r="AN505" s="83"/>
      <c r="AO505" s="83"/>
      <c r="AP505" s="83"/>
      <c r="AQ505" s="83"/>
      <c r="AR505" s="83"/>
      <c r="AS505" s="83"/>
      <c r="AT505" s="83"/>
      <c r="AU505" s="82"/>
      <c r="AV505" s="83"/>
      <c r="AW505" s="83"/>
      <c r="AX505" s="83"/>
      <c r="AY505" s="83"/>
      <c r="AZ505" s="83"/>
      <c r="BA505" s="83"/>
      <c r="BB505" s="84"/>
      <c r="BC505" s="85">
        <f>IF(NL505&lt;&gt;0,(IF(Conges!T$47=0,0,3)),0)</f>
        <v>0</v>
      </c>
      <c r="BD505" s="417"/>
      <c r="BE505" s="390">
        <f>IF(OR(Conges!T$47="A",Conges!T$47="V"),Prenoms!L$13,NL505)</f>
        <v>0</v>
      </c>
      <c r="BF505" s="391"/>
      <c r="BG505" s="286"/>
      <c r="BH505" s="287">
        <f t="shared" si="669"/>
        <v>0</v>
      </c>
      <c r="BI505" s="288" t="str">
        <f t="shared" si="670"/>
        <v/>
      </c>
      <c r="BJ505" s="300">
        <v>33.870967741935488</v>
      </c>
      <c r="BK505" s="301">
        <f t="shared" si="687"/>
        <v>-33.870967741935488</v>
      </c>
      <c r="BL505" s="302">
        <f t="shared" si="620"/>
        <v>0</v>
      </c>
      <c r="BM505" s="302">
        <f t="shared" si="621"/>
        <v>0</v>
      </c>
      <c r="BN505" s="302">
        <f>SUM('Heures Pointage'!$KD$20:$KE$20)</f>
        <v>0</v>
      </c>
      <c r="BO505" s="302">
        <f>SUM('Heures et Indemnites'!$KD$20:$KE$20)</f>
        <v>0</v>
      </c>
      <c r="BP505" s="303">
        <f t="shared" si="622"/>
        <v>0</v>
      </c>
      <c r="BQ505" s="303">
        <f>'Heures Pointage'!$LB$20</f>
        <v>0</v>
      </c>
      <c r="BR505" s="304">
        <f t="shared" ref="BR505" si="700">$BH$1065</f>
        <v>0</v>
      </c>
      <c r="BS505" s="149">
        <f>Prenoms!$C$13</f>
        <v>70</v>
      </c>
      <c r="BT505" s="180"/>
      <c r="BU505" s="324">
        <f>SUM('Heures et Indemnites'!$KD$20:$KE$20)</f>
        <v>0</v>
      </c>
      <c r="BV505" s="235">
        <f>SUM('Heures et Indemnites'!$KD$6:$KE$20)</f>
        <v>0</v>
      </c>
      <c r="BW505" s="324"/>
      <c r="BX505" s="235"/>
      <c r="BY505" s="319"/>
      <c r="BZ505" s="319"/>
      <c r="CA505" s="319"/>
      <c r="CB505" s="319"/>
      <c r="CC505" s="319"/>
      <c r="CD505" s="319"/>
      <c r="CE505" s="319"/>
      <c r="CF505" s="319"/>
      <c r="CG505" s="319"/>
      <c r="CH505" s="319"/>
      <c r="CI505" s="319"/>
      <c r="CJ505" s="319"/>
      <c r="CK505" s="319"/>
      <c r="CL505" s="319"/>
      <c r="CM505" s="319"/>
      <c r="CN505" s="319"/>
      <c r="CO505" s="319"/>
      <c r="CP505" s="319"/>
      <c r="CQ505" s="319"/>
      <c r="CR505" s="319"/>
      <c r="CS505" s="319"/>
      <c r="CT505" s="319"/>
      <c r="CU505" s="319"/>
      <c r="CV505" s="319"/>
      <c r="CW505" s="319"/>
      <c r="CX505" s="319"/>
      <c r="CY505" s="319"/>
      <c r="CZ505" s="319"/>
      <c r="DA505" s="319"/>
      <c r="DB505" s="319"/>
      <c r="DC505" s="319"/>
      <c r="DD505" s="319"/>
      <c r="DE505" s="319"/>
      <c r="DF505" s="319"/>
      <c r="DG505" s="319"/>
      <c r="DH505" s="319"/>
      <c r="DI505" s="319"/>
      <c r="DJ505" s="319"/>
      <c r="DK505" s="319"/>
      <c r="DL505" s="319"/>
      <c r="DM505" s="319"/>
      <c r="DN505" s="319"/>
      <c r="DO505" s="319"/>
      <c r="DP505" s="319"/>
      <c r="DQ505" s="319"/>
      <c r="DR505" s="319"/>
      <c r="DS505" s="319"/>
      <c r="DT505" s="319"/>
      <c r="DU505" s="319"/>
      <c r="DV505" s="319"/>
      <c r="DW505" s="319"/>
      <c r="DX505" s="319"/>
      <c r="DY505" s="319"/>
      <c r="DZ505" s="319"/>
      <c r="EA505" s="319"/>
      <c r="EB505" s="319"/>
      <c r="EC505" s="319"/>
      <c r="ED505" s="319"/>
      <c r="EE505" s="319"/>
      <c r="EF505" s="319"/>
      <c r="EG505" s="319"/>
      <c r="EH505" s="319"/>
      <c r="EI505" s="319"/>
      <c r="EJ505" s="319"/>
      <c r="EK505" s="319"/>
      <c r="EL505" s="319"/>
      <c r="EM505" s="319"/>
      <c r="EN505" s="319"/>
      <c r="EO505" s="319"/>
      <c r="EP505" s="319"/>
      <c r="EQ505" s="319"/>
      <c r="ER505" s="319"/>
      <c r="ES505" s="319"/>
      <c r="ET505" s="319"/>
      <c r="EU505" s="319"/>
      <c r="EV505" s="319"/>
      <c r="EW505" s="319"/>
      <c r="EX505" s="319"/>
      <c r="EY505" s="319"/>
      <c r="EZ505" s="319"/>
      <c r="FA505" s="319"/>
      <c r="FB505" s="319"/>
      <c r="FC505" s="319"/>
      <c r="FD505" s="319"/>
      <c r="FE505" s="319"/>
      <c r="FF505" s="319"/>
      <c r="FG505" s="319"/>
      <c r="FH505" s="319"/>
      <c r="FI505" s="319"/>
      <c r="FJ505" s="319"/>
      <c r="FK505" s="319"/>
      <c r="FL505" s="319"/>
      <c r="FM505" s="319"/>
      <c r="FN505" s="319"/>
      <c r="FO505" s="319"/>
      <c r="FP505" s="319"/>
      <c r="FQ505" s="319"/>
      <c r="FR505" s="319"/>
      <c r="FS505" s="319"/>
      <c r="FT505" s="319"/>
      <c r="FU505" s="319"/>
      <c r="FV505" s="319"/>
      <c r="FW505" s="319"/>
      <c r="FX505" s="319"/>
      <c r="FY505" s="319"/>
      <c r="FZ505" s="319"/>
      <c r="GA505" s="319"/>
      <c r="GB505" s="319"/>
      <c r="GC505" s="319"/>
      <c r="GD505" s="319"/>
      <c r="GE505" s="319"/>
      <c r="GF505" s="319"/>
      <c r="GG505" s="319"/>
      <c r="GH505" s="319"/>
      <c r="GI505" s="319"/>
      <c r="GJ505" s="319"/>
      <c r="GK505" s="319"/>
      <c r="GL505" s="319"/>
      <c r="GM505" s="319"/>
      <c r="GN505" s="319"/>
      <c r="GO505" s="319"/>
      <c r="GP505" s="319"/>
      <c r="GQ505" s="319"/>
      <c r="GR505" s="319"/>
      <c r="GS505" s="319"/>
      <c r="GT505" s="319"/>
      <c r="GU505" s="319"/>
      <c r="GV505" s="319"/>
      <c r="GW505" s="319"/>
      <c r="GX505" s="319"/>
      <c r="GY505" s="319"/>
      <c r="GZ505" s="319"/>
      <c r="HA505" s="319"/>
      <c r="HB505" s="319"/>
      <c r="HC505" s="319"/>
      <c r="HD505" s="319"/>
      <c r="HE505" s="319"/>
      <c r="HF505" s="319"/>
      <c r="HG505" s="319"/>
      <c r="HH505" s="319"/>
      <c r="HI505" s="319"/>
      <c r="HJ505" s="319"/>
      <c r="HK505" s="319"/>
      <c r="HL505" s="319"/>
      <c r="HM505" s="319"/>
      <c r="HN505" s="319"/>
      <c r="HO505" s="319"/>
      <c r="HP505" s="319"/>
      <c r="HQ505" s="319"/>
      <c r="HR505" s="319"/>
      <c r="HS505" s="319"/>
      <c r="HT505" s="319"/>
      <c r="HU505" s="319"/>
      <c r="HV505" s="319"/>
      <c r="HW505" s="319"/>
      <c r="HX505" s="319"/>
      <c r="HY505" s="319"/>
      <c r="HZ505" s="319"/>
      <c r="IA505" s="319"/>
      <c r="IB505" s="319"/>
      <c r="IC505" s="319"/>
      <c r="ID505" s="319"/>
      <c r="IE505" s="319"/>
      <c r="IF505" s="319"/>
      <c r="IG505" s="319"/>
      <c r="IH505" s="319"/>
      <c r="II505" s="319"/>
      <c r="IJ505" s="319"/>
      <c r="IK505" s="319"/>
      <c r="IL505" s="319"/>
      <c r="IM505" s="319"/>
      <c r="IN505" s="319"/>
      <c r="IO505" s="319"/>
      <c r="IP505" s="319"/>
      <c r="IQ505" s="319"/>
      <c r="IR505" s="319"/>
      <c r="IS505" s="319"/>
      <c r="IT505" s="319"/>
      <c r="IU505" s="319"/>
      <c r="IV505" s="319"/>
      <c r="IW505" s="319"/>
      <c r="IX505" s="319"/>
      <c r="IY505" s="319"/>
      <c r="IZ505" s="319"/>
      <c r="JA505" s="319"/>
      <c r="JB505" s="319"/>
      <c r="JC505" s="319"/>
      <c r="JD505" s="319"/>
      <c r="JE505" s="319"/>
      <c r="JF505" s="319"/>
      <c r="JG505" s="319"/>
      <c r="JH505" s="319"/>
      <c r="JI505" s="319"/>
      <c r="JJ505" s="319"/>
      <c r="JK505" s="319"/>
      <c r="JL505" s="319"/>
      <c r="JM505" s="319"/>
      <c r="JN505" s="319"/>
      <c r="JO505" s="319"/>
      <c r="JP505" s="319"/>
      <c r="JQ505" s="319"/>
      <c r="JR505" s="319"/>
      <c r="JS505" s="319"/>
      <c r="JT505" s="319"/>
      <c r="JU505" s="319"/>
      <c r="JV505" s="319"/>
      <c r="JW505" s="319"/>
      <c r="JX505" s="319"/>
      <c r="JY505" s="319"/>
      <c r="JZ505" s="319"/>
      <c r="KA505" s="319"/>
      <c r="KB505" s="319"/>
      <c r="KC505" s="319"/>
      <c r="KD505" s="319"/>
      <c r="KE505" s="319"/>
      <c r="KF505" s="319"/>
      <c r="KG505" s="319"/>
      <c r="KH505" s="319"/>
      <c r="KI505" s="319"/>
      <c r="KJ505" s="319"/>
      <c r="KK505" s="319"/>
      <c r="KL505" s="319"/>
      <c r="KM505" s="319"/>
      <c r="KN505" s="319"/>
      <c r="KO505" s="319"/>
      <c r="KP505" s="319"/>
      <c r="KQ505" s="319"/>
      <c r="KR505" s="319"/>
      <c r="KS505" s="319"/>
      <c r="KT505" s="319"/>
      <c r="KU505" s="319"/>
      <c r="KV505" s="319"/>
      <c r="KW505" s="319"/>
      <c r="KX505" s="319"/>
      <c r="KY505" s="319"/>
      <c r="KZ505" s="319"/>
      <c r="LA505" s="319"/>
      <c r="LB505" s="319"/>
      <c r="LC505" s="319"/>
      <c r="LD505" s="319"/>
      <c r="LE505" s="319"/>
      <c r="LF505" s="319"/>
      <c r="LG505" s="319"/>
      <c r="LH505" s="319"/>
      <c r="LI505" s="319"/>
      <c r="LJ505" s="319"/>
      <c r="LK505" s="319"/>
      <c r="LL505" s="319"/>
      <c r="LM505" s="319"/>
      <c r="LN505" s="319"/>
      <c r="LO505" s="319"/>
      <c r="LP505" s="319"/>
      <c r="LQ505" s="319"/>
      <c r="LR505" s="319"/>
      <c r="LS505" s="319"/>
      <c r="LT505" s="319"/>
      <c r="LU505" s="319"/>
      <c r="LV505" s="319"/>
      <c r="LW505" s="319"/>
      <c r="LX505" s="319"/>
      <c r="LY505" s="319"/>
      <c r="LZ505" s="319"/>
      <c r="MA505" s="319"/>
      <c r="MB505" s="319"/>
      <c r="MC505" s="319"/>
      <c r="MD505" s="319"/>
      <c r="ME505" s="319"/>
      <c r="MF505" s="319"/>
      <c r="MG505" s="319"/>
      <c r="MH505" s="319"/>
      <c r="MI505" s="319"/>
      <c r="MJ505" s="319"/>
      <c r="MK505" s="319"/>
      <c r="ML505" s="319"/>
      <c r="MM505" s="319"/>
      <c r="MN505" s="319"/>
      <c r="MO505" s="319"/>
      <c r="MP505" s="319"/>
      <c r="MQ505" s="319"/>
      <c r="MS505" s="241"/>
      <c r="MT505" s="373">
        <f t="shared" si="689"/>
        <v>0</v>
      </c>
      <c r="MU505" s="365">
        <f t="shared" si="675"/>
        <v>0</v>
      </c>
      <c r="MV505" s="365">
        <f t="shared" si="676"/>
        <v>0</v>
      </c>
      <c r="MW505" s="365"/>
      <c r="MX505" s="365">
        <f t="shared" si="677"/>
        <v>0</v>
      </c>
      <c r="MY505" s="365"/>
      <c r="MZ505" s="365">
        <f t="shared" si="678"/>
        <v>0</v>
      </c>
      <c r="NA505" s="365"/>
      <c r="NB505" s="365">
        <f t="shared" si="679"/>
        <v>0</v>
      </c>
      <c r="NC505" s="365"/>
      <c r="ND505" s="365">
        <f t="shared" si="680"/>
        <v>0</v>
      </c>
      <c r="NE505" s="365"/>
      <c r="NF505" s="365">
        <f t="shared" si="681"/>
        <v>0</v>
      </c>
      <c r="NG505" s="365"/>
      <c r="NH505" s="365">
        <f t="shared" si="682"/>
        <v>0</v>
      </c>
      <c r="NI505" s="365"/>
      <c r="NJ505" s="365">
        <f t="shared" si="683"/>
        <v>0</v>
      </c>
      <c r="NK505" s="365"/>
      <c r="NL505" s="365">
        <f t="shared" si="690"/>
        <v>0</v>
      </c>
      <c r="NM505" s="366"/>
      <c r="NN505" s="370"/>
      <c r="NR505" s="318">
        <f t="shared" si="684"/>
        <v>0</v>
      </c>
      <c r="NS505" s="318">
        <f t="shared" si="685"/>
        <v>0</v>
      </c>
      <c r="NT505" s="318">
        <f t="shared" si="686"/>
        <v>0</v>
      </c>
    </row>
    <row r="506" spans="1:384" s="318" customFormat="1" ht="10.199999999999999" customHeight="1" x14ac:dyDescent="0.3">
      <c r="A506" s="25"/>
      <c r="B506" s="389"/>
      <c r="C506" s="424"/>
      <c r="D506" s="15"/>
      <c r="E506" s="361" t="str">
        <f>$E$16</f>
        <v>Cave</v>
      </c>
      <c r="F506" s="361"/>
      <c r="G506" s="139" t="str">
        <f>IF(NH525=0,"",NH525)</f>
        <v/>
      </c>
      <c r="H506" s="399"/>
      <c r="I506" s="381">
        <f>Prenoms!$B$14</f>
        <v>0</v>
      </c>
      <c r="J506" s="382"/>
      <c r="K506" s="382"/>
      <c r="L506" s="382"/>
      <c r="M506" s="382"/>
      <c r="N506" s="68" t="str">
        <f>IF(NL506&lt;&gt;0,"",IF(Conges!T48=0,"",Conges!T48))</f>
        <v/>
      </c>
      <c r="O506" s="69"/>
      <c r="P506" s="70"/>
      <c r="Q506" s="70"/>
      <c r="R506" s="70"/>
      <c r="S506" s="70"/>
      <c r="T506" s="70"/>
      <c r="U506" s="70"/>
      <c r="V506" s="71"/>
      <c r="W506" s="69"/>
      <c r="X506" s="70"/>
      <c r="Y506" s="70"/>
      <c r="Z506" s="70"/>
      <c r="AA506" s="70"/>
      <c r="AB506" s="70"/>
      <c r="AC506" s="70"/>
      <c r="AD506" s="71"/>
      <c r="AE506" s="69"/>
      <c r="AF506" s="70"/>
      <c r="AG506" s="70"/>
      <c r="AH506" s="70"/>
      <c r="AI506" s="70"/>
      <c r="AJ506" s="71"/>
      <c r="AK506" s="69"/>
      <c r="AL506" s="70"/>
      <c r="AM506" s="70"/>
      <c r="AN506" s="70"/>
      <c r="AO506" s="70"/>
      <c r="AP506" s="70"/>
      <c r="AQ506" s="70"/>
      <c r="AR506" s="70"/>
      <c r="AS506" s="70"/>
      <c r="AT506" s="71"/>
      <c r="AU506" s="69"/>
      <c r="AV506" s="70"/>
      <c r="AW506" s="70"/>
      <c r="AX506" s="70"/>
      <c r="AY506" s="70"/>
      <c r="AZ506" s="70"/>
      <c r="BA506" s="70"/>
      <c r="BB506" s="71"/>
      <c r="BC506" s="72">
        <f>IF(NL506&lt;&gt;0,(IF(Conges!T$48=0,0,3)),0)</f>
        <v>0</v>
      </c>
      <c r="BD506" s="417"/>
      <c r="BE506" s="392">
        <f>IF(OR(Conges!T$48="A",Conges!T$48="V"),Prenoms!L$14,NL506)</f>
        <v>0</v>
      </c>
      <c r="BF506" s="393"/>
      <c r="BG506" s="289"/>
      <c r="BH506" s="290">
        <f t="shared" si="669"/>
        <v>0</v>
      </c>
      <c r="BI506" s="291" t="str">
        <f t="shared" si="670"/>
        <v/>
      </c>
      <c r="BJ506" s="305">
        <v>0</v>
      </c>
      <c r="BK506" s="306">
        <f t="shared" si="687"/>
        <v>0</v>
      </c>
      <c r="BL506" s="307">
        <f t="shared" si="620"/>
        <v>0</v>
      </c>
      <c r="BM506" s="307">
        <f t="shared" si="621"/>
        <v>0</v>
      </c>
      <c r="BN506" s="307">
        <f>SUM('Heures Pointage'!$LD$20:$LE$20)</f>
        <v>0</v>
      </c>
      <c r="BO506" s="307">
        <f>SUM('Heures et Indemnites'!$LD$20:$LE$20)</f>
        <v>0</v>
      </c>
      <c r="BP506" s="308">
        <f t="shared" si="622"/>
        <v>0</v>
      </c>
      <c r="BQ506" s="308">
        <f>'Heures Pointage'!$MB$20</f>
        <v>0</v>
      </c>
      <c r="BR506" s="309">
        <f t="shared" ref="BR506" si="701">$BH$1066</f>
        <v>0</v>
      </c>
      <c r="BS506" s="150">
        <f>Prenoms!$C$14</f>
        <v>0</v>
      </c>
      <c r="BT506" s="153"/>
      <c r="BU506" s="323">
        <f>SUM('Heures et Indemnites'!$LD$20:$LE$20)</f>
        <v>0</v>
      </c>
      <c r="BV506" s="236">
        <f>SUM('Heures et Indemnites'!$LD$6:$LE$20)</f>
        <v>0</v>
      </c>
      <c r="BW506" s="323"/>
      <c r="BX506" s="236"/>
      <c r="BY506" s="319"/>
      <c r="BZ506" s="319"/>
      <c r="CA506" s="319"/>
      <c r="CB506" s="319"/>
      <c r="CC506" s="319"/>
      <c r="CD506" s="319"/>
      <c r="CE506" s="319"/>
      <c r="CF506" s="319"/>
      <c r="CG506" s="319"/>
      <c r="CH506" s="319"/>
      <c r="CI506" s="319"/>
      <c r="CJ506" s="319"/>
      <c r="CK506" s="319"/>
      <c r="CL506" s="319"/>
      <c r="CM506" s="319"/>
      <c r="CN506" s="319"/>
      <c r="CO506" s="319"/>
      <c r="CP506" s="319"/>
      <c r="CQ506" s="319"/>
      <c r="CR506" s="319"/>
      <c r="CS506" s="319"/>
      <c r="CT506" s="319"/>
      <c r="CU506" s="319"/>
      <c r="CV506" s="319"/>
      <c r="CW506" s="319"/>
      <c r="CX506" s="319"/>
      <c r="CY506" s="319"/>
      <c r="CZ506" s="319"/>
      <c r="DA506" s="319"/>
      <c r="DB506" s="319"/>
      <c r="DC506" s="319"/>
      <c r="DD506" s="319"/>
      <c r="DE506" s="319"/>
      <c r="DF506" s="319"/>
      <c r="DG506" s="319"/>
      <c r="DH506" s="319"/>
      <c r="DI506" s="319"/>
      <c r="DJ506" s="319"/>
      <c r="DK506" s="319"/>
      <c r="DL506" s="319"/>
      <c r="DM506" s="319"/>
      <c r="DN506" s="319"/>
      <c r="DO506" s="319"/>
      <c r="DP506" s="319"/>
      <c r="DQ506" s="319"/>
      <c r="DR506" s="319"/>
      <c r="DS506" s="319"/>
      <c r="DT506" s="319"/>
      <c r="DU506" s="319"/>
      <c r="DV506" s="319"/>
      <c r="DW506" s="319"/>
      <c r="DX506" s="319"/>
      <c r="DY506" s="319"/>
      <c r="DZ506" s="319"/>
      <c r="EA506" s="319"/>
      <c r="EB506" s="319"/>
      <c r="EC506" s="319"/>
      <c r="ED506" s="319"/>
      <c r="EE506" s="319"/>
      <c r="EF506" s="319"/>
      <c r="EG506" s="319"/>
      <c r="EH506" s="319"/>
      <c r="EI506" s="319"/>
      <c r="EJ506" s="319"/>
      <c r="EK506" s="319"/>
      <c r="EL506" s="319"/>
      <c r="EM506" s="319"/>
      <c r="EN506" s="319"/>
      <c r="EO506" s="319"/>
      <c r="EP506" s="319"/>
      <c r="EQ506" s="319"/>
      <c r="ER506" s="319"/>
      <c r="ES506" s="319"/>
      <c r="ET506" s="319"/>
      <c r="EU506" s="319"/>
      <c r="EV506" s="319"/>
      <c r="EW506" s="319"/>
      <c r="EX506" s="319"/>
      <c r="EY506" s="319"/>
      <c r="EZ506" s="319"/>
      <c r="FA506" s="319"/>
      <c r="FB506" s="319"/>
      <c r="FC506" s="319"/>
      <c r="FD506" s="319"/>
      <c r="FE506" s="319"/>
      <c r="FF506" s="319"/>
      <c r="FG506" s="319"/>
      <c r="FH506" s="319"/>
      <c r="FI506" s="319"/>
      <c r="FJ506" s="319"/>
      <c r="FK506" s="319"/>
      <c r="FL506" s="319"/>
      <c r="FM506" s="319"/>
      <c r="FN506" s="319"/>
      <c r="FO506" s="319"/>
      <c r="FP506" s="319"/>
      <c r="FQ506" s="319"/>
      <c r="FR506" s="319"/>
      <c r="FS506" s="319"/>
      <c r="FT506" s="319"/>
      <c r="FU506" s="319"/>
      <c r="FV506" s="319"/>
      <c r="FW506" s="319"/>
      <c r="FX506" s="319"/>
      <c r="FY506" s="319"/>
      <c r="FZ506" s="319"/>
      <c r="GA506" s="319"/>
      <c r="GB506" s="319"/>
      <c r="GC506" s="319"/>
      <c r="GD506" s="319"/>
      <c r="GE506" s="319"/>
      <c r="GF506" s="319"/>
      <c r="GG506" s="319"/>
      <c r="GH506" s="319"/>
      <c r="GI506" s="319"/>
      <c r="GJ506" s="319"/>
      <c r="GK506" s="319"/>
      <c r="GL506" s="319"/>
      <c r="GM506" s="319"/>
      <c r="GN506" s="319"/>
      <c r="GO506" s="319"/>
      <c r="GP506" s="319"/>
      <c r="GQ506" s="319"/>
      <c r="GR506" s="319"/>
      <c r="GS506" s="319"/>
      <c r="GT506" s="319"/>
      <c r="GU506" s="319"/>
      <c r="GV506" s="319"/>
      <c r="GW506" s="319"/>
      <c r="GX506" s="319"/>
      <c r="GY506" s="319"/>
      <c r="GZ506" s="319"/>
      <c r="HA506" s="319"/>
      <c r="HB506" s="319"/>
      <c r="HC506" s="319"/>
      <c r="HD506" s="319"/>
      <c r="HE506" s="319"/>
      <c r="HF506" s="319"/>
      <c r="HG506" s="319"/>
      <c r="HH506" s="319"/>
      <c r="HI506" s="319"/>
      <c r="HJ506" s="319"/>
      <c r="HK506" s="319"/>
      <c r="HL506" s="319"/>
      <c r="HM506" s="319"/>
      <c r="HN506" s="319"/>
      <c r="HO506" s="319"/>
      <c r="HP506" s="319"/>
      <c r="HQ506" s="319"/>
      <c r="HR506" s="319"/>
      <c r="HS506" s="319"/>
      <c r="HT506" s="319"/>
      <c r="HU506" s="319"/>
      <c r="HV506" s="319"/>
      <c r="HW506" s="319"/>
      <c r="HX506" s="319"/>
      <c r="HY506" s="319"/>
      <c r="HZ506" s="319"/>
      <c r="IA506" s="319"/>
      <c r="IB506" s="319"/>
      <c r="IC506" s="319"/>
      <c r="ID506" s="319"/>
      <c r="IE506" s="319"/>
      <c r="IF506" s="319"/>
      <c r="IG506" s="319"/>
      <c r="IH506" s="319"/>
      <c r="II506" s="319"/>
      <c r="IJ506" s="319"/>
      <c r="IK506" s="319"/>
      <c r="IL506" s="319"/>
      <c r="IM506" s="319"/>
      <c r="IN506" s="319"/>
      <c r="IO506" s="319"/>
      <c r="IP506" s="319"/>
      <c r="IQ506" s="319"/>
      <c r="IR506" s="319"/>
      <c r="IS506" s="319"/>
      <c r="IT506" s="319"/>
      <c r="IU506" s="319"/>
      <c r="IV506" s="319"/>
      <c r="IW506" s="319"/>
      <c r="IX506" s="319"/>
      <c r="IY506" s="319"/>
      <c r="IZ506" s="319"/>
      <c r="JA506" s="319"/>
      <c r="JB506" s="319"/>
      <c r="JC506" s="319"/>
      <c r="JD506" s="319"/>
      <c r="JE506" s="319"/>
      <c r="JF506" s="319"/>
      <c r="JG506" s="319"/>
      <c r="JH506" s="319"/>
      <c r="JI506" s="319"/>
      <c r="JJ506" s="319"/>
      <c r="JK506" s="319"/>
      <c r="JL506" s="319"/>
      <c r="JM506" s="319"/>
      <c r="JN506" s="319"/>
      <c r="JO506" s="319"/>
      <c r="JP506" s="319"/>
      <c r="JQ506" s="319"/>
      <c r="JR506" s="319"/>
      <c r="JS506" s="319"/>
      <c r="JT506" s="319"/>
      <c r="JU506" s="319"/>
      <c r="JV506" s="319"/>
      <c r="JW506" s="319"/>
      <c r="JX506" s="319"/>
      <c r="JY506" s="319"/>
      <c r="JZ506" s="319"/>
      <c r="KA506" s="319"/>
      <c r="KB506" s="319"/>
      <c r="KC506" s="319"/>
      <c r="KD506" s="319"/>
      <c r="KE506" s="319"/>
      <c r="KF506" s="319"/>
      <c r="KG506" s="319"/>
      <c r="KH506" s="319"/>
      <c r="KI506" s="319"/>
      <c r="KJ506" s="319"/>
      <c r="KK506" s="319"/>
      <c r="KL506" s="319"/>
      <c r="KM506" s="319"/>
      <c r="KN506" s="319"/>
      <c r="KO506" s="319"/>
      <c r="KP506" s="319"/>
      <c r="KQ506" s="319"/>
      <c r="KR506" s="319"/>
      <c r="KS506" s="319"/>
      <c r="KT506" s="319"/>
      <c r="KU506" s="319"/>
      <c r="KV506" s="319"/>
      <c r="KW506" s="319"/>
      <c r="KX506" s="319"/>
      <c r="KY506" s="319"/>
      <c r="KZ506" s="319"/>
      <c r="LA506" s="319"/>
      <c r="LB506" s="319"/>
      <c r="LC506" s="319"/>
      <c r="LD506" s="319"/>
      <c r="LE506" s="319"/>
      <c r="LF506" s="319"/>
      <c r="LG506" s="319"/>
      <c r="LH506" s="319"/>
      <c r="LI506" s="319"/>
      <c r="LJ506" s="319"/>
      <c r="LK506" s="319"/>
      <c r="LL506" s="319"/>
      <c r="LM506" s="319"/>
      <c r="LN506" s="319"/>
      <c r="LO506" s="319"/>
      <c r="LP506" s="319"/>
      <c r="LQ506" s="319"/>
      <c r="LR506" s="319"/>
      <c r="LS506" s="319"/>
      <c r="LT506" s="319"/>
      <c r="LU506" s="319"/>
      <c r="LV506" s="319"/>
      <c r="LW506" s="319"/>
      <c r="LX506" s="319"/>
      <c r="LY506" s="319"/>
      <c r="LZ506" s="319"/>
      <c r="MA506" s="319"/>
      <c r="MB506" s="319"/>
      <c r="MC506" s="319"/>
      <c r="MD506" s="319"/>
      <c r="ME506" s="319"/>
      <c r="MF506" s="319"/>
      <c r="MG506" s="319"/>
      <c r="MH506" s="319"/>
      <c r="MI506" s="319"/>
      <c r="MJ506" s="319"/>
      <c r="MK506" s="319"/>
      <c r="ML506" s="319"/>
      <c r="MM506" s="319"/>
      <c r="MN506" s="319"/>
      <c r="MO506" s="319"/>
      <c r="MP506" s="319"/>
      <c r="MQ506" s="319"/>
      <c r="MS506" s="241"/>
      <c r="MT506" s="362">
        <f t="shared" si="689"/>
        <v>0</v>
      </c>
      <c r="MU506" s="363">
        <f t="shared" si="675"/>
        <v>0</v>
      </c>
      <c r="MV506" s="363">
        <f t="shared" si="676"/>
        <v>0</v>
      </c>
      <c r="MW506" s="363"/>
      <c r="MX506" s="363">
        <f t="shared" si="677"/>
        <v>0</v>
      </c>
      <c r="MY506" s="363"/>
      <c r="MZ506" s="363">
        <f t="shared" si="678"/>
        <v>0</v>
      </c>
      <c r="NA506" s="363"/>
      <c r="NB506" s="363">
        <f t="shared" si="679"/>
        <v>0</v>
      </c>
      <c r="NC506" s="363"/>
      <c r="ND506" s="363">
        <f t="shared" si="680"/>
        <v>0</v>
      </c>
      <c r="NE506" s="363"/>
      <c r="NF506" s="363">
        <f t="shared" si="681"/>
        <v>0</v>
      </c>
      <c r="NG506" s="363"/>
      <c r="NH506" s="363">
        <f t="shared" si="682"/>
        <v>0</v>
      </c>
      <c r="NI506" s="363"/>
      <c r="NJ506" s="363">
        <f t="shared" si="683"/>
        <v>0</v>
      </c>
      <c r="NK506" s="363"/>
      <c r="NL506" s="363">
        <f t="shared" si="690"/>
        <v>0</v>
      </c>
      <c r="NM506" s="364"/>
      <c r="NN506" s="370"/>
      <c r="NR506" s="318">
        <f t="shared" si="684"/>
        <v>0</v>
      </c>
      <c r="NS506" s="318">
        <f t="shared" si="685"/>
        <v>0</v>
      </c>
      <c r="NT506" s="318">
        <f t="shared" si="686"/>
        <v>0</v>
      </c>
    </row>
    <row r="507" spans="1:384" s="318" customFormat="1" ht="10.199999999999999" customHeight="1" x14ac:dyDescent="0.3">
      <c r="A507" s="25"/>
      <c r="B507" s="389"/>
      <c r="C507" s="424"/>
      <c r="D507" s="15"/>
      <c r="E507" s="426" t="str">
        <f>$E$17</f>
        <v>STAGE</v>
      </c>
      <c r="F507" s="426"/>
      <c r="G507" s="140" t="str">
        <f>IF(NJ525=0,"",NJ525)</f>
        <v/>
      </c>
      <c r="H507" s="399"/>
      <c r="I507" s="394">
        <f>Prenoms!$B$15</f>
        <v>0</v>
      </c>
      <c r="J507" s="395"/>
      <c r="K507" s="395"/>
      <c r="L507" s="395"/>
      <c r="M507" s="395"/>
      <c r="N507" s="81" t="str">
        <f>IF(NL507&lt;&gt;0,"",IF(Conges!T49=0,"",Conges!T49))</f>
        <v/>
      </c>
      <c r="O507" s="82"/>
      <c r="P507" s="83"/>
      <c r="Q507" s="83"/>
      <c r="R507" s="83"/>
      <c r="S507" s="83"/>
      <c r="T507" s="83"/>
      <c r="U507" s="83"/>
      <c r="V507" s="84"/>
      <c r="W507" s="82"/>
      <c r="X507" s="83"/>
      <c r="Y507" s="83"/>
      <c r="Z507" s="83"/>
      <c r="AA507" s="83"/>
      <c r="AB507" s="83"/>
      <c r="AC507" s="83"/>
      <c r="AD507" s="84"/>
      <c r="AE507" s="82"/>
      <c r="AF507" s="83"/>
      <c r="AG507" s="83"/>
      <c r="AH507" s="83"/>
      <c r="AI507" s="83"/>
      <c r="AJ507" s="84"/>
      <c r="AK507" s="82"/>
      <c r="AL507" s="83"/>
      <c r="AM507" s="83"/>
      <c r="AN507" s="83"/>
      <c r="AO507" s="83"/>
      <c r="AP507" s="83"/>
      <c r="AQ507" s="83"/>
      <c r="AR507" s="83"/>
      <c r="AS507" s="83"/>
      <c r="AT507" s="84"/>
      <c r="AU507" s="82"/>
      <c r="AV507" s="83"/>
      <c r="AW507" s="83"/>
      <c r="AX507" s="83"/>
      <c r="AY507" s="83"/>
      <c r="AZ507" s="83"/>
      <c r="BA507" s="83"/>
      <c r="BB507" s="84"/>
      <c r="BC507" s="85">
        <f>IF(NL507&lt;&gt;0,(IF(Conges!T$49=0,0,3)),0)</f>
        <v>0</v>
      </c>
      <c r="BD507" s="417"/>
      <c r="BE507" s="390">
        <f>IF(OR(Conges!T$49="A",Conges!T$49="V"),Prenoms!L$15,NL507)</f>
        <v>0</v>
      </c>
      <c r="BF507" s="391"/>
      <c r="BG507" s="286"/>
      <c r="BH507" s="287">
        <f t="shared" si="669"/>
        <v>0</v>
      </c>
      <c r="BI507" s="288" t="str">
        <f t="shared" si="670"/>
        <v/>
      </c>
      <c r="BJ507" s="300">
        <v>0</v>
      </c>
      <c r="BK507" s="301">
        <f t="shared" si="687"/>
        <v>0</v>
      </c>
      <c r="BL507" s="302">
        <f t="shared" si="620"/>
        <v>0</v>
      </c>
      <c r="BM507" s="302">
        <f t="shared" si="621"/>
        <v>0</v>
      </c>
      <c r="BN507" s="302">
        <f>SUM('Heures Pointage'!$MD$20:$ME$20)</f>
        <v>0</v>
      </c>
      <c r="BO507" s="302">
        <f>SUM('Heures et Indemnites'!$MD$20:$ME$20)</f>
        <v>0</v>
      </c>
      <c r="BP507" s="303">
        <f t="shared" si="622"/>
        <v>0</v>
      </c>
      <c r="BQ507" s="303">
        <f>'Heures Pointage'!$NB$20</f>
        <v>0</v>
      </c>
      <c r="BR507" s="304">
        <f t="shared" ref="BR507" si="702">$BH$1067</f>
        <v>0</v>
      </c>
      <c r="BS507" s="149">
        <f>Prenoms!$C$15</f>
        <v>0</v>
      </c>
      <c r="BT507" s="180"/>
      <c r="BU507" s="324">
        <f>SUM('Heures et Indemnites'!$MD$20:$ME$20)</f>
        <v>0</v>
      </c>
      <c r="BV507" s="235">
        <f>SUM('Heures et Indemnites'!$MD$6:$ME$20)</f>
        <v>0</v>
      </c>
      <c r="BW507" s="324"/>
      <c r="BX507" s="235"/>
      <c r="BY507" s="319"/>
      <c r="BZ507" s="319"/>
      <c r="CA507" s="319"/>
      <c r="CB507" s="319"/>
      <c r="CC507" s="319"/>
      <c r="CD507" s="319"/>
      <c r="CE507" s="319"/>
      <c r="CF507" s="319"/>
      <c r="CG507" s="319"/>
      <c r="CH507" s="319"/>
      <c r="CI507" s="319"/>
      <c r="CJ507" s="319"/>
      <c r="CK507" s="319"/>
      <c r="CL507" s="319"/>
      <c r="CM507" s="319"/>
      <c r="CN507" s="319"/>
      <c r="CO507" s="319"/>
      <c r="CP507" s="319"/>
      <c r="CQ507" s="319"/>
      <c r="CR507" s="319"/>
      <c r="CS507" s="319"/>
      <c r="CT507" s="319"/>
      <c r="CU507" s="319"/>
      <c r="CV507" s="319"/>
      <c r="CW507" s="319"/>
      <c r="CX507" s="319"/>
      <c r="CY507" s="319"/>
      <c r="CZ507" s="319"/>
      <c r="DA507" s="319"/>
      <c r="DB507" s="319"/>
      <c r="DC507" s="319"/>
      <c r="DD507" s="319"/>
      <c r="DE507" s="319"/>
      <c r="DF507" s="319"/>
      <c r="DG507" s="319"/>
      <c r="DH507" s="319"/>
      <c r="DI507" s="319"/>
      <c r="DJ507" s="319"/>
      <c r="DK507" s="319"/>
      <c r="DL507" s="319"/>
      <c r="DM507" s="319"/>
      <c r="DN507" s="319"/>
      <c r="DO507" s="319"/>
      <c r="DP507" s="319"/>
      <c r="DQ507" s="319"/>
      <c r="DR507" s="319"/>
      <c r="DS507" s="319"/>
      <c r="DT507" s="319"/>
      <c r="DU507" s="319"/>
      <c r="DV507" s="319"/>
      <c r="DW507" s="319"/>
      <c r="DX507" s="319"/>
      <c r="DY507" s="319"/>
      <c r="DZ507" s="319"/>
      <c r="EA507" s="319"/>
      <c r="EB507" s="319"/>
      <c r="EC507" s="319"/>
      <c r="ED507" s="319"/>
      <c r="EE507" s="319"/>
      <c r="EF507" s="319"/>
      <c r="EG507" s="319"/>
      <c r="EH507" s="319"/>
      <c r="EI507" s="319"/>
      <c r="EJ507" s="319"/>
      <c r="EK507" s="319"/>
      <c r="EL507" s="319"/>
      <c r="EM507" s="319"/>
      <c r="EN507" s="319"/>
      <c r="EO507" s="319"/>
      <c r="EP507" s="319"/>
      <c r="EQ507" s="319"/>
      <c r="ER507" s="319"/>
      <c r="ES507" s="319"/>
      <c r="ET507" s="319"/>
      <c r="EU507" s="319"/>
      <c r="EV507" s="319"/>
      <c r="EW507" s="319"/>
      <c r="EX507" s="319"/>
      <c r="EY507" s="319"/>
      <c r="EZ507" s="319"/>
      <c r="FA507" s="319"/>
      <c r="FB507" s="319"/>
      <c r="FC507" s="319"/>
      <c r="FD507" s="319"/>
      <c r="FE507" s="319"/>
      <c r="FF507" s="319"/>
      <c r="FG507" s="319"/>
      <c r="FH507" s="319"/>
      <c r="FI507" s="319"/>
      <c r="FJ507" s="319"/>
      <c r="FK507" s="319"/>
      <c r="FL507" s="319"/>
      <c r="FM507" s="319"/>
      <c r="FN507" s="319"/>
      <c r="FO507" s="319"/>
      <c r="FP507" s="319"/>
      <c r="FQ507" s="319"/>
      <c r="FR507" s="319"/>
      <c r="FS507" s="319"/>
      <c r="FT507" s="319"/>
      <c r="FU507" s="319"/>
      <c r="FV507" s="319"/>
      <c r="FW507" s="319"/>
      <c r="FX507" s="319"/>
      <c r="FY507" s="319"/>
      <c r="FZ507" s="319"/>
      <c r="GA507" s="319"/>
      <c r="GB507" s="319"/>
      <c r="GC507" s="319"/>
      <c r="GD507" s="319"/>
      <c r="GE507" s="319"/>
      <c r="GF507" s="319"/>
      <c r="GG507" s="319"/>
      <c r="GH507" s="319"/>
      <c r="GI507" s="319"/>
      <c r="GJ507" s="319"/>
      <c r="GK507" s="319"/>
      <c r="GL507" s="319"/>
      <c r="GM507" s="319"/>
      <c r="GN507" s="319"/>
      <c r="GO507" s="319"/>
      <c r="GP507" s="319"/>
      <c r="GQ507" s="319"/>
      <c r="GR507" s="319"/>
      <c r="GS507" s="319"/>
      <c r="GT507" s="319"/>
      <c r="GU507" s="319"/>
      <c r="GV507" s="319"/>
      <c r="GW507" s="319"/>
      <c r="GX507" s="319"/>
      <c r="GY507" s="319"/>
      <c r="GZ507" s="319"/>
      <c r="HA507" s="319"/>
      <c r="HB507" s="319"/>
      <c r="HC507" s="319"/>
      <c r="HD507" s="319"/>
      <c r="HE507" s="319"/>
      <c r="HF507" s="319"/>
      <c r="HG507" s="319"/>
      <c r="HH507" s="319"/>
      <c r="HI507" s="319"/>
      <c r="HJ507" s="319"/>
      <c r="HK507" s="319"/>
      <c r="HL507" s="319"/>
      <c r="HM507" s="319"/>
      <c r="HN507" s="319"/>
      <c r="HO507" s="319"/>
      <c r="HP507" s="319"/>
      <c r="HQ507" s="319"/>
      <c r="HR507" s="319"/>
      <c r="HS507" s="319"/>
      <c r="HT507" s="319"/>
      <c r="HU507" s="319"/>
      <c r="HV507" s="319"/>
      <c r="HW507" s="319"/>
      <c r="HX507" s="319"/>
      <c r="HY507" s="319"/>
      <c r="HZ507" s="319"/>
      <c r="IA507" s="319"/>
      <c r="IB507" s="319"/>
      <c r="IC507" s="319"/>
      <c r="ID507" s="319"/>
      <c r="IE507" s="319"/>
      <c r="IF507" s="319"/>
      <c r="IG507" s="319"/>
      <c r="IH507" s="319"/>
      <c r="II507" s="319"/>
      <c r="IJ507" s="319"/>
      <c r="IK507" s="319"/>
      <c r="IL507" s="319"/>
      <c r="IM507" s="319"/>
      <c r="IN507" s="319"/>
      <c r="IO507" s="319"/>
      <c r="IP507" s="319"/>
      <c r="IQ507" s="319"/>
      <c r="IR507" s="319"/>
      <c r="IS507" s="319"/>
      <c r="IT507" s="319"/>
      <c r="IU507" s="319"/>
      <c r="IV507" s="319"/>
      <c r="IW507" s="319"/>
      <c r="IX507" s="319"/>
      <c r="IY507" s="319"/>
      <c r="IZ507" s="319"/>
      <c r="JA507" s="319"/>
      <c r="JB507" s="319"/>
      <c r="JC507" s="319"/>
      <c r="JD507" s="319"/>
      <c r="JE507" s="319"/>
      <c r="JF507" s="319"/>
      <c r="JG507" s="319"/>
      <c r="JH507" s="319"/>
      <c r="JI507" s="319"/>
      <c r="JJ507" s="319"/>
      <c r="JK507" s="319"/>
      <c r="JL507" s="319"/>
      <c r="JM507" s="319"/>
      <c r="JN507" s="319"/>
      <c r="JO507" s="319"/>
      <c r="JP507" s="319"/>
      <c r="JQ507" s="319"/>
      <c r="JR507" s="319"/>
      <c r="JS507" s="319"/>
      <c r="JT507" s="319"/>
      <c r="JU507" s="319"/>
      <c r="JV507" s="319"/>
      <c r="JW507" s="319"/>
      <c r="JX507" s="319"/>
      <c r="JY507" s="319"/>
      <c r="JZ507" s="319"/>
      <c r="KA507" s="319"/>
      <c r="KB507" s="319"/>
      <c r="KC507" s="319"/>
      <c r="KD507" s="319"/>
      <c r="KE507" s="319"/>
      <c r="KF507" s="319"/>
      <c r="KG507" s="319"/>
      <c r="KH507" s="319"/>
      <c r="KI507" s="319"/>
      <c r="KJ507" s="319"/>
      <c r="KK507" s="319"/>
      <c r="KL507" s="319"/>
      <c r="KM507" s="319"/>
      <c r="KN507" s="319"/>
      <c r="KO507" s="319"/>
      <c r="KP507" s="319"/>
      <c r="KQ507" s="319"/>
      <c r="KR507" s="319"/>
      <c r="KS507" s="319"/>
      <c r="KT507" s="319"/>
      <c r="KU507" s="319"/>
      <c r="KV507" s="319"/>
      <c r="KW507" s="319"/>
      <c r="KX507" s="319"/>
      <c r="KY507" s="319"/>
      <c r="KZ507" s="319"/>
      <c r="LA507" s="319"/>
      <c r="LB507" s="319"/>
      <c r="LC507" s="319"/>
      <c r="LD507" s="319"/>
      <c r="LE507" s="319"/>
      <c r="LF507" s="319"/>
      <c r="LG507" s="319"/>
      <c r="LH507" s="319"/>
      <c r="LI507" s="319"/>
      <c r="LJ507" s="319"/>
      <c r="LK507" s="319"/>
      <c r="LL507" s="319"/>
      <c r="LM507" s="319"/>
      <c r="LN507" s="319"/>
      <c r="LO507" s="319"/>
      <c r="LP507" s="319"/>
      <c r="LQ507" s="319"/>
      <c r="LR507" s="319"/>
      <c r="LS507" s="319"/>
      <c r="LT507" s="319"/>
      <c r="LU507" s="319"/>
      <c r="LV507" s="319"/>
      <c r="LW507" s="319"/>
      <c r="LX507" s="319"/>
      <c r="LY507" s="319"/>
      <c r="LZ507" s="319"/>
      <c r="MA507" s="319"/>
      <c r="MB507" s="319"/>
      <c r="MC507" s="319"/>
      <c r="MD507" s="319"/>
      <c r="ME507" s="319"/>
      <c r="MF507" s="319"/>
      <c r="MG507" s="319"/>
      <c r="MH507" s="319"/>
      <c r="MI507" s="319"/>
      <c r="MJ507" s="319"/>
      <c r="MK507" s="319"/>
      <c r="ML507" s="319"/>
      <c r="MM507" s="319"/>
      <c r="MN507" s="319"/>
      <c r="MO507" s="319"/>
      <c r="MP507" s="319"/>
      <c r="MQ507" s="319"/>
      <c r="MS507" s="241"/>
      <c r="MT507" s="373">
        <f t="shared" si="689"/>
        <v>0</v>
      </c>
      <c r="MU507" s="365">
        <f t="shared" si="675"/>
        <v>0</v>
      </c>
      <c r="MV507" s="365">
        <f t="shared" si="676"/>
        <v>0</v>
      </c>
      <c r="MW507" s="365"/>
      <c r="MX507" s="365">
        <f t="shared" si="677"/>
        <v>0</v>
      </c>
      <c r="MY507" s="365"/>
      <c r="MZ507" s="365">
        <f t="shared" si="678"/>
        <v>0</v>
      </c>
      <c r="NA507" s="365"/>
      <c r="NB507" s="365">
        <f t="shared" si="679"/>
        <v>0</v>
      </c>
      <c r="NC507" s="365"/>
      <c r="ND507" s="365">
        <f t="shared" si="680"/>
        <v>0</v>
      </c>
      <c r="NE507" s="365"/>
      <c r="NF507" s="365">
        <f t="shared" si="681"/>
        <v>0</v>
      </c>
      <c r="NG507" s="365"/>
      <c r="NH507" s="365">
        <f t="shared" si="682"/>
        <v>0</v>
      </c>
      <c r="NI507" s="365"/>
      <c r="NJ507" s="365">
        <f t="shared" si="683"/>
        <v>0</v>
      </c>
      <c r="NK507" s="365"/>
      <c r="NL507" s="365">
        <f t="shared" si="690"/>
        <v>0</v>
      </c>
      <c r="NM507" s="366"/>
      <c r="NN507" s="370"/>
      <c r="NR507" s="318">
        <f t="shared" si="684"/>
        <v>0</v>
      </c>
      <c r="NS507" s="318">
        <f t="shared" si="685"/>
        <v>0</v>
      </c>
      <c r="NT507" s="318">
        <f t="shared" si="686"/>
        <v>0</v>
      </c>
    </row>
    <row r="508" spans="1:384" s="318" customFormat="1" ht="10.199999999999999" customHeight="1" x14ac:dyDescent="0.3">
      <c r="A508" s="25"/>
      <c r="B508" s="389"/>
      <c r="C508" s="424"/>
      <c r="D508" s="15"/>
      <c r="E508" s="379" t="str">
        <f>$E$18</f>
        <v>H sans Renfort</v>
      </c>
      <c r="F508" s="379"/>
      <c r="G508" s="138" t="str">
        <f>IF(NL525-MZ525=0,"",NL525-MZ525)</f>
        <v/>
      </c>
      <c r="H508" s="399"/>
      <c r="I508" s="381">
        <f>Prenoms!$B$16</f>
        <v>0</v>
      </c>
      <c r="J508" s="382"/>
      <c r="K508" s="382"/>
      <c r="L508" s="382"/>
      <c r="M508" s="382"/>
      <c r="N508" s="68" t="str">
        <f>IF(NL508&lt;&gt;0,"",IF(Conges!T50=0,"",Conges!T50))</f>
        <v/>
      </c>
      <c r="O508" s="69"/>
      <c r="P508" s="70"/>
      <c r="Q508" s="70"/>
      <c r="R508" s="70"/>
      <c r="S508" s="70"/>
      <c r="T508" s="70"/>
      <c r="U508" s="70"/>
      <c r="V508" s="71"/>
      <c r="W508" s="69"/>
      <c r="X508" s="70"/>
      <c r="Y508" s="70"/>
      <c r="Z508" s="70"/>
      <c r="AA508" s="70"/>
      <c r="AB508" s="70"/>
      <c r="AC508" s="70"/>
      <c r="AD508" s="71"/>
      <c r="AE508" s="69"/>
      <c r="AF508" s="70"/>
      <c r="AG508" s="70"/>
      <c r="AH508" s="70"/>
      <c r="AI508" s="70"/>
      <c r="AJ508" s="71"/>
      <c r="AK508" s="69"/>
      <c r="AL508" s="70"/>
      <c r="AM508" s="70"/>
      <c r="AN508" s="70"/>
      <c r="AO508" s="70"/>
      <c r="AP508" s="70"/>
      <c r="AQ508" s="70"/>
      <c r="AR508" s="70"/>
      <c r="AS508" s="70"/>
      <c r="AT508" s="71"/>
      <c r="AU508" s="69"/>
      <c r="AV508" s="70"/>
      <c r="AW508" s="70"/>
      <c r="AX508" s="70"/>
      <c r="AY508" s="70"/>
      <c r="AZ508" s="70"/>
      <c r="BA508" s="70"/>
      <c r="BB508" s="71"/>
      <c r="BC508" s="72">
        <f>IF(NL508&lt;&gt;0,(IF(Conges!T$50=0,0,3)),0)</f>
        <v>0</v>
      </c>
      <c r="BD508" s="417"/>
      <c r="BE508" s="392">
        <f>IF(OR(Conges!T$50="A",Conges!T$50="V"),Prenoms!L$16,NL508)</f>
        <v>0</v>
      </c>
      <c r="BF508" s="393"/>
      <c r="BG508" s="289"/>
      <c r="BH508" s="290">
        <f t="shared" si="669"/>
        <v>0</v>
      </c>
      <c r="BI508" s="291" t="str">
        <f t="shared" si="670"/>
        <v/>
      </c>
      <c r="BJ508" s="305">
        <v>0</v>
      </c>
      <c r="BK508" s="306">
        <f t="shared" si="687"/>
        <v>0</v>
      </c>
      <c r="BL508" s="307">
        <f t="shared" si="620"/>
        <v>0</v>
      </c>
      <c r="BM508" s="307">
        <f t="shared" si="621"/>
        <v>0</v>
      </c>
      <c r="BN508" s="307">
        <f>SUM('Heures Pointage'!$ND$20:$NE$20)</f>
        <v>0</v>
      </c>
      <c r="BO508" s="307">
        <f>SUM('Heures et Indemnites'!$ND$20:$NE$20)</f>
        <v>0</v>
      </c>
      <c r="BP508" s="308">
        <f t="shared" si="622"/>
        <v>0</v>
      </c>
      <c r="BQ508" s="308">
        <f>'Heures Pointage'!$OB$20</f>
        <v>0</v>
      </c>
      <c r="BR508" s="309">
        <f t="shared" ref="BR508" si="703">$BH$1068</f>
        <v>0</v>
      </c>
      <c r="BS508" s="150">
        <f>Prenoms!$C$16</f>
        <v>0</v>
      </c>
      <c r="BT508" s="153"/>
      <c r="BU508" s="323">
        <f>SUM('Heures et Indemnites'!$ND$20:$NE$20)</f>
        <v>0</v>
      </c>
      <c r="BV508" s="236">
        <f>SUM('Heures et Indemnites'!$ND$6:$NE$20)</f>
        <v>0</v>
      </c>
      <c r="BW508" s="323"/>
      <c r="BX508" s="236"/>
      <c r="BY508" s="319"/>
      <c r="BZ508" s="319"/>
      <c r="CA508" s="319"/>
      <c r="CB508" s="319"/>
      <c r="CC508" s="319"/>
      <c r="CD508" s="319"/>
      <c r="CE508" s="319"/>
      <c r="CF508" s="319"/>
      <c r="CG508" s="319"/>
      <c r="CH508" s="319"/>
      <c r="CI508" s="319"/>
      <c r="CJ508" s="319"/>
      <c r="CK508" s="319"/>
      <c r="CL508" s="319"/>
      <c r="CM508" s="319"/>
      <c r="CN508" s="319"/>
      <c r="CO508" s="319"/>
      <c r="CP508" s="319"/>
      <c r="CQ508" s="319"/>
      <c r="CR508" s="319"/>
      <c r="CS508" s="319"/>
      <c r="CT508" s="319"/>
      <c r="CU508" s="319"/>
      <c r="CV508" s="319"/>
      <c r="CW508" s="319"/>
      <c r="CX508" s="319"/>
      <c r="CY508" s="319"/>
      <c r="CZ508" s="319"/>
      <c r="DA508" s="319"/>
      <c r="DB508" s="319"/>
      <c r="DC508" s="319"/>
      <c r="DD508" s="319"/>
      <c r="DE508" s="319"/>
      <c r="DF508" s="319"/>
      <c r="DG508" s="319"/>
      <c r="DH508" s="319"/>
      <c r="DI508" s="319"/>
      <c r="DJ508" s="319"/>
      <c r="DK508" s="319"/>
      <c r="DL508" s="319"/>
      <c r="DM508" s="319"/>
      <c r="DN508" s="319"/>
      <c r="DO508" s="319"/>
      <c r="DP508" s="319"/>
      <c r="DQ508" s="319"/>
      <c r="DR508" s="319"/>
      <c r="DS508" s="319"/>
      <c r="DT508" s="319"/>
      <c r="DU508" s="319"/>
      <c r="DV508" s="319"/>
      <c r="DW508" s="319"/>
      <c r="DX508" s="319"/>
      <c r="DY508" s="319"/>
      <c r="DZ508" s="319"/>
      <c r="EA508" s="319"/>
      <c r="EB508" s="319"/>
      <c r="EC508" s="319"/>
      <c r="ED508" s="319"/>
      <c r="EE508" s="319"/>
      <c r="EF508" s="319"/>
      <c r="EG508" s="319"/>
      <c r="EH508" s="319"/>
      <c r="EI508" s="319"/>
      <c r="EJ508" s="319"/>
      <c r="EK508" s="319"/>
      <c r="EL508" s="319"/>
      <c r="EM508" s="319"/>
      <c r="EN508" s="319"/>
      <c r="EO508" s="319"/>
      <c r="EP508" s="319"/>
      <c r="EQ508" s="319"/>
      <c r="ER508" s="319"/>
      <c r="ES508" s="319"/>
      <c r="ET508" s="319"/>
      <c r="EU508" s="319"/>
      <c r="EV508" s="319"/>
      <c r="EW508" s="319"/>
      <c r="EX508" s="319"/>
      <c r="EY508" s="319"/>
      <c r="EZ508" s="319"/>
      <c r="FA508" s="319"/>
      <c r="FB508" s="319"/>
      <c r="FC508" s="319"/>
      <c r="FD508" s="319"/>
      <c r="FE508" s="319"/>
      <c r="FF508" s="319"/>
      <c r="FG508" s="319"/>
      <c r="FH508" s="319"/>
      <c r="FI508" s="319"/>
      <c r="FJ508" s="319"/>
      <c r="FK508" s="319"/>
      <c r="FL508" s="319"/>
      <c r="FM508" s="319"/>
      <c r="FN508" s="319"/>
      <c r="FO508" s="319"/>
      <c r="FP508" s="319"/>
      <c r="FQ508" s="319"/>
      <c r="FR508" s="319"/>
      <c r="FS508" s="319"/>
      <c r="FT508" s="319"/>
      <c r="FU508" s="319"/>
      <c r="FV508" s="319"/>
      <c r="FW508" s="319"/>
      <c r="FX508" s="319"/>
      <c r="FY508" s="319"/>
      <c r="FZ508" s="319"/>
      <c r="GA508" s="319"/>
      <c r="GB508" s="319"/>
      <c r="GC508" s="319"/>
      <c r="GD508" s="319"/>
      <c r="GE508" s="319"/>
      <c r="GF508" s="319"/>
      <c r="GG508" s="319"/>
      <c r="GH508" s="319"/>
      <c r="GI508" s="319"/>
      <c r="GJ508" s="319"/>
      <c r="GK508" s="319"/>
      <c r="GL508" s="319"/>
      <c r="GM508" s="319"/>
      <c r="GN508" s="319"/>
      <c r="GO508" s="319"/>
      <c r="GP508" s="319"/>
      <c r="GQ508" s="319"/>
      <c r="GR508" s="319"/>
      <c r="GS508" s="319"/>
      <c r="GT508" s="319"/>
      <c r="GU508" s="319"/>
      <c r="GV508" s="319"/>
      <c r="GW508" s="319"/>
      <c r="GX508" s="319"/>
      <c r="GY508" s="319"/>
      <c r="GZ508" s="319"/>
      <c r="HA508" s="319"/>
      <c r="HB508" s="319"/>
      <c r="HC508" s="319"/>
      <c r="HD508" s="319"/>
      <c r="HE508" s="319"/>
      <c r="HF508" s="319"/>
      <c r="HG508" s="319"/>
      <c r="HH508" s="319"/>
      <c r="HI508" s="319"/>
      <c r="HJ508" s="319"/>
      <c r="HK508" s="319"/>
      <c r="HL508" s="319"/>
      <c r="HM508" s="319"/>
      <c r="HN508" s="319"/>
      <c r="HO508" s="319"/>
      <c r="HP508" s="319"/>
      <c r="HQ508" s="319"/>
      <c r="HR508" s="319"/>
      <c r="HS508" s="319"/>
      <c r="HT508" s="319"/>
      <c r="HU508" s="319"/>
      <c r="HV508" s="319"/>
      <c r="HW508" s="319"/>
      <c r="HX508" s="319"/>
      <c r="HY508" s="319"/>
      <c r="HZ508" s="319"/>
      <c r="IA508" s="319"/>
      <c r="IB508" s="319"/>
      <c r="IC508" s="319"/>
      <c r="ID508" s="319"/>
      <c r="IE508" s="319"/>
      <c r="IF508" s="319"/>
      <c r="IG508" s="319"/>
      <c r="IH508" s="319"/>
      <c r="II508" s="319"/>
      <c r="IJ508" s="319"/>
      <c r="IK508" s="319"/>
      <c r="IL508" s="319"/>
      <c r="IM508" s="319"/>
      <c r="IN508" s="319"/>
      <c r="IO508" s="319"/>
      <c r="IP508" s="319"/>
      <c r="IQ508" s="319"/>
      <c r="IR508" s="319"/>
      <c r="IS508" s="319"/>
      <c r="IT508" s="319"/>
      <c r="IU508" s="319"/>
      <c r="IV508" s="319"/>
      <c r="IW508" s="319"/>
      <c r="IX508" s="319"/>
      <c r="IY508" s="319"/>
      <c r="IZ508" s="319"/>
      <c r="JA508" s="319"/>
      <c r="JB508" s="319"/>
      <c r="JC508" s="319"/>
      <c r="JD508" s="319"/>
      <c r="JE508" s="319"/>
      <c r="JF508" s="319"/>
      <c r="JG508" s="319"/>
      <c r="JH508" s="319"/>
      <c r="JI508" s="319"/>
      <c r="JJ508" s="319"/>
      <c r="JK508" s="319"/>
      <c r="JL508" s="319"/>
      <c r="JM508" s="319"/>
      <c r="JN508" s="319"/>
      <c r="JO508" s="319"/>
      <c r="JP508" s="319"/>
      <c r="JQ508" s="319"/>
      <c r="JR508" s="319"/>
      <c r="JS508" s="319"/>
      <c r="JT508" s="319"/>
      <c r="JU508" s="319"/>
      <c r="JV508" s="319"/>
      <c r="JW508" s="319"/>
      <c r="JX508" s="319"/>
      <c r="JY508" s="319"/>
      <c r="JZ508" s="319"/>
      <c r="KA508" s="319"/>
      <c r="KB508" s="319"/>
      <c r="KC508" s="319"/>
      <c r="KD508" s="319"/>
      <c r="KE508" s="319"/>
      <c r="KF508" s="319"/>
      <c r="KG508" s="319"/>
      <c r="KH508" s="319"/>
      <c r="KI508" s="319"/>
      <c r="KJ508" s="319"/>
      <c r="KK508" s="319"/>
      <c r="KL508" s="319"/>
      <c r="KM508" s="319"/>
      <c r="KN508" s="319"/>
      <c r="KO508" s="319"/>
      <c r="KP508" s="319"/>
      <c r="KQ508" s="319"/>
      <c r="KR508" s="319"/>
      <c r="KS508" s="319"/>
      <c r="KT508" s="319"/>
      <c r="KU508" s="319"/>
      <c r="KV508" s="319"/>
      <c r="KW508" s="319"/>
      <c r="KX508" s="319"/>
      <c r="KY508" s="319"/>
      <c r="KZ508" s="319"/>
      <c r="LA508" s="319"/>
      <c r="LB508" s="319"/>
      <c r="LC508" s="319"/>
      <c r="LD508" s="319"/>
      <c r="LE508" s="319"/>
      <c r="LF508" s="319"/>
      <c r="LG508" s="319"/>
      <c r="LH508" s="319"/>
      <c r="LI508" s="319"/>
      <c r="LJ508" s="319"/>
      <c r="LK508" s="319"/>
      <c r="LL508" s="319"/>
      <c r="LM508" s="319"/>
      <c r="LN508" s="319"/>
      <c r="LO508" s="319"/>
      <c r="LP508" s="319"/>
      <c r="LQ508" s="319"/>
      <c r="LR508" s="319"/>
      <c r="LS508" s="319"/>
      <c r="LT508" s="319"/>
      <c r="LU508" s="319"/>
      <c r="LV508" s="319"/>
      <c r="LW508" s="319"/>
      <c r="LX508" s="319"/>
      <c r="LY508" s="319"/>
      <c r="LZ508" s="319"/>
      <c r="MA508" s="319"/>
      <c r="MB508" s="319"/>
      <c r="MC508" s="319"/>
      <c r="MD508" s="319"/>
      <c r="ME508" s="319"/>
      <c r="MF508" s="319"/>
      <c r="MG508" s="319"/>
      <c r="MH508" s="319"/>
      <c r="MI508" s="319"/>
      <c r="MJ508" s="319"/>
      <c r="MK508" s="319"/>
      <c r="ML508" s="319"/>
      <c r="MM508" s="319"/>
      <c r="MN508" s="319"/>
      <c r="MO508" s="319"/>
      <c r="MP508" s="319"/>
      <c r="MQ508" s="319"/>
      <c r="MS508" s="241"/>
      <c r="MT508" s="362">
        <f t="shared" si="689"/>
        <v>0</v>
      </c>
      <c r="MU508" s="363">
        <f t="shared" si="675"/>
        <v>0</v>
      </c>
      <c r="MV508" s="363">
        <f t="shared" si="676"/>
        <v>0</v>
      </c>
      <c r="MW508" s="363"/>
      <c r="MX508" s="363">
        <f t="shared" si="677"/>
        <v>0</v>
      </c>
      <c r="MY508" s="363"/>
      <c r="MZ508" s="363">
        <f t="shared" si="678"/>
        <v>0</v>
      </c>
      <c r="NA508" s="363"/>
      <c r="NB508" s="363">
        <f t="shared" si="679"/>
        <v>0</v>
      </c>
      <c r="NC508" s="363"/>
      <c r="ND508" s="363">
        <f t="shared" si="680"/>
        <v>0</v>
      </c>
      <c r="NE508" s="363"/>
      <c r="NF508" s="363">
        <f t="shared" si="681"/>
        <v>0</v>
      </c>
      <c r="NG508" s="363"/>
      <c r="NH508" s="363">
        <f t="shared" si="682"/>
        <v>0</v>
      </c>
      <c r="NI508" s="363"/>
      <c r="NJ508" s="363">
        <f t="shared" si="683"/>
        <v>0</v>
      </c>
      <c r="NK508" s="363"/>
      <c r="NL508" s="363">
        <f t="shared" si="690"/>
        <v>0</v>
      </c>
      <c r="NM508" s="364"/>
      <c r="NN508" s="370"/>
      <c r="NR508" s="318">
        <f t="shared" si="684"/>
        <v>0</v>
      </c>
      <c r="NS508" s="318">
        <f t="shared" si="685"/>
        <v>0</v>
      </c>
      <c r="NT508" s="318">
        <f t="shared" si="686"/>
        <v>0</v>
      </c>
    </row>
    <row r="509" spans="1:384" s="318" customFormat="1" ht="10.199999999999999" customHeight="1" x14ac:dyDescent="0.3">
      <c r="A509" s="25"/>
      <c r="B509" s="389"/>
      <c r="C509" s="424"/>
      <c r="D509" s="15"/>
      <c r="E509" s="379" t="str">
        <f>$E$19</f>
        <v>H avec Renfort</v>
      </c>
      <c r="F509" s="379"/>
      <c r="G509" s="138" t="str">
        <f>IF(NL525=0,"",NL525)</f>
        <v/>
      </c>
      <c r="H509" s="399"/>
      <c r="I509" s="394">
        <f>Prenoms!$B$17</f>
        <v>0</v>
      </c>
      <c r="J509" s="395"/>
      <c r="K509" s="395"/>
      <c r="L509" s="395"/>
      <c r="M509" s="395"/>
      <c r="N509" s="81" t="str">
        <f>IF(NL509&lt;&gt;0,"",IF(Conges!T51=0,"",Conges!T51))</f>
        <v/>
      </c>
      <c r="O509" s="82"/>
      <c r="P509" s="83"/>
      <c r="Q509" s="83"/>
      <c r="R509" s="83"/>
      <c r="S509" s="83"/>
      <c r="T509" s="83"/>
      <c r="U509" s="83"/>
      <c r="V509" s="84"/>
      <c r="W509" s="82"/>
      <c r="X509" s="83"/>
      <c r="Y509" s="83"/>
      <c r="Z509" s="83"/>
      <c r="AA509" s="83"/>
      <c r="AB509" s="83"/>
      <c r="AC509" s="83"/>
      <c r="AD509" s="84"/>
      <c r="AE509" s="82"/>
      <c r="AF509" s="83"/>
      <c r="AG509" s="83"/>
      <c r="AH509" s="83"/>
      <c r="AI509" s="83"/>
      <c r="AJ509" s="84"/>
      <c r="AK509" s="82"/>
      <c r="AL509" s="83"/>
      <c r="AM509" s="83"/>
      <c r="AN509" s="83"/>
      <c r="AO509" s="83"/>
      <c r="AP509" s="83"/>
      <c r="AQ509" s="83"/>
      <c r="AR509" s="83"/>
      <c r="AS509" s="83"/>
      <c r="AT509" s="84"/>
      <c r="AU509" s="82"/>
      <c r="AV509" s="83"/>
      <c r="AW509" s="83"/>
      <c r="AX509" s="83"/>
      <c r="AY509" s="83"/>
      <c r="AZ509" s="83"/>
      <c r="BA509" s="83"/>
      <c r="BB509" s="84"/>
      <c r="BC509" s="85">
        <f>IF(NL509&lt;&gt;0,(IF(Conges!T$51=0,0,3)),0)</f>
        <v>0</v>
      </c>
      <c r="BD509" s="417"/>
      <c r="BE509" s="390">
        <f>IF(OR(Conges!T$51="A",Conges!T$51="V"),Prenoms!L$17,NL509)</f>
        <v>0</v>
      </c>
      <c r="BF509" s="391"/>
      <c r="BG509" s="286"/>
      <c r="BH509" s="287">
        <f t="shared" si="669"/>
        <v>0</v>
      </c>
      <c r="BI509" s="288" t="str">
        <f t="shared" si="670"/>
        <v/>
      </c>
      <c r="BJ509" s="300">
        <v>0</v>
      </c>
      <c r="BK509" s="301">
        <f t="shared" si="687"/>
        <v>0</v>
      </c>
      <c r="BL509" s="302">
        <f t="shared" si="620"/>
        <v>0</v>
      </c>
      <c r="BM509" s="302">
        <f t="shared" si="621"/>
        <v>0</v>
      </c>
      <c r="BN509" s="302">
        <f>SUM('Heures Pointage'!$OD$20:$OE$20)</f>
        <v>0</v>
      </c>
      <c r="BO509" s="302">
        <f>SUM('Heures et Indemnites'!$OD$20:$OE$20)</f>
        <v>0</v>
      </c>
      <c r="BP509" s="303">
        <f t="shared" si="622"/>
        <v>0</v>
      </c>
      <c r="BQ509" s="303">
        <f>'Heures Pointage'!$PB$20</f>
        <v>0</v>
      </c>
      <c r="BR509" s="304">
        <f t="shared" ref="BR509" si="704">$BH$1069</f>
        <v>0</v>
      </c>
      <c r="BS509" s="149">
        <f>Prenoms!$C$17</f>
        <v>0</v>
      </c>
      <c r="BT509" s="180"/>
      <c r="BU509" s="324">
        <f>SUM('Heures et Indemnites'!$OD$20:$OE$20)</f>
        <v>0</v>
      </c>
      <c r="BV509" s="235">
        <f>SUM('Heures et Indemnites'!$OD$6:$OE$20)</f>
        <v>0</v>
      </c>
      <c r="BW509" s="324"/>
      <c r="BX509" s="235"/>
      <c r="BY509" s="319"/>
      <c r="BZ509" s="319"/>
      <c r="CA509" s="319"/>
      <c r="CB509" s="319"/>
      <c r="CC509" s="319"/>
      <c r="CD509" s="319"/>
      <c r="CE509" s="319"/>
      <c r="CF509" s="319"/>
      <c r="CG509" s="319"/>
      <c r="CH509" s="319"/>
      <c r="CI509" s="319"/>
      <c r="CJ509" s="319"/>
      <c r="CK509" s="319"/>
      <c r="CL509" s="319"/>
      <c r="CM509" s="319"/>
      <c r="CN509" s="319"/>
      <c r="CO509" s="319"/>
      <c r="CP509" s="319"/>
      <c r="CQ509" s="319"/>
      <c r="CR509" s="319"/>
      <c r="CS509" s="319"/>
      <c r="CT509" s="319"/>
      <c r="CU509" s="319"/>
      <c r="CV509" s="319"/>
      <c r="CW509" s="319"/>
      <c r="CX509" s="319"/>
      <c r="CY509" s="319"/>
      <c r="CZ509" s="319"/>
      <c r="DA509" s="319"/>
      <c r="DB509" s="319"/>
      <c r="DC509" s="319"/>
      <c r="DD509" s="319"/>
      <c r="DE509" s="319"/>
      <c r="DF509" s="319"/>
      <c r="DG509" s="319"/>
      <c r="DH509" s="319"/>
      <c r="DI509" s="319"/>
      <c r="DJ509" s="319"/>
      <c r="DK509" s="319"/>
      <c r="DL509" s="319"/>
      <c r="DM509" s="319"/>
      <c r="DN509" s="319"/>
      <c r="DO509" s="319"/>
      <c r="DP509" s="319"/>
      <c r="DQ509" s="319"/>
      <c r="DR509" s="319"/>
      <c r="DS509" s="319"/>
      <c r="DT509" s="319"/>
      <c r="DU509" s="319"/>
      <c r="DV509" s="319"/>
      <c r="DW509" s="319"/>
      <c r="DX509" s="319"/>
      <c r="DY509" s="319"/>
      <c r="DZ509" s="319"/>
      <c r="EA509" s="319"/>
      <c r="EB509" s="319"/>
      <c r="EC509" s="319"/>
      <c r="ED509" s="319"/>
      <c r="EE509" s="319"/>
      <c r="EF509" s="319"/>
      <c r="EG509" s="319"/>
      <c r="EH509" s="319"/>
      <c r="EI509" s="319"/>
      <c r="EJ509" s="319"/>
      <c r="EK509" s="319"/>
      <c r="EL509" s="319"/>
      <c r="EM509" s="319"/>
      <c r="EN509" s="319"/>
      <c r="EO509" s="319"/>
      <c r="EP509" s="319"/>
      <c r="EQ509" s="319"/>
      <c r="ER509" s="319"/>
      <c r="ES509" s="319"/>
      <c r="ET509" s="319"/>
      <c r="EU509" s="319"/>
      <c r="EV509" s="319"/>
      <c r="EW509" s="319"/>
      <c r="EX509" s="319"/>
      <c r="EY509" s="319"/>
      <c r="EZ509" s="319"/>
      <c r="FA509" s="319"/>
      <c r="FB509" s="319"/>
      <c r="FC509" s="319"/>
      <c r="FD509" s="319"/>
      <c r="FE509" s="319"/>
      <c r="FF509" s="319"/>
      <c r="FG509" s="319"/>
      <c r="FH509" s="319"/>
      <c r="FI509" s="319"/>
      <c r="FJ509" s="319"/>
      <c r="FK509" s="319"/>
      <c r="FL509" s="319"/>
      <c r="FM509" s="319"/>
      <c r="FN509" s="319"/>
      <c r="FO509" s="319"/>
      <c r="FP509" s="319"/>
      <c r="FQ509" s="319"/>
      <c r="FR509" s="319"/>
      <c r="FS509" s="319"/>
      <c r="FT509" s="319"/>
      <c r="FU509" s="319"/>
      <c r="FV509" s="319"/>
      <c r="FW509" s="319"/>
      <c r="FX509" s="319"/>
      <c r="FY509" s="319"/>
      <c r="FZ509" s="319"/>
      <c r="GA509" s="319"/>
      <c r="GB509" s="319"/>
      <c r="GC509" s="319"/>
      <c r="GD509" s="319"/>
      <c r="GE509" s="319"/>
      <c r="GF509" s="319"/>
      <c r="GG509" s="319"/>
      <c r="GH509" s="319"/>
      <c r="GI509" s="319"/>
      <c r="GJ509" s="319"/>
      <c r="GK509" s="319"/>
      <c r="GL509" s="319"/>
      <c r="GM509" s="319"/>
      <c r="GN509" s="319"/>
      <c r="GO509" s="319"/>
      <c r="GP509" s="319"/>
      <c r="GQ509" s="319"/>
      <c r="GR509" s="319"/>
      <c r="GS509" s="319"/>
      <c r="GT509" s="319"/>
      <c r="GU509" s="319"/>
      <c r="GV509" s="319"/>
      <c r="GW509" s="319"/>
      <c r="GX509" s="319"/>
      <c r="GY509" s="319"/>
      <c r="GZ509" s="319"/>
      <c r="HA509" s="319"/>
      <c r="HB509" s="319"/>
      <c r="HC509" s="319"/>
      <c r="HD509" s="319"/>
      <c r="HE509" s="319"/>
      <c r="HF509" s="319"/>
      <c r="HG509" s="319"/>
      <c r="HH509" s="319"/>
      <c r="HI509" s="319"/>
      <c r="HJ509" s="319"/>
      <c r="HK509" s="319"/>
      <c r="HL509" s="319"/>
      <c r="HM509" s="319"/>
      <c r="HN509" s="319"/>
      <c r="HO509" s="319"/>
      <c r="HP509" s="319"/>
      <c r="HQ509" s="319"/>
      <c r="HR509" s="319"/>
      <c r="HS509" s="319"/>
      <c r="HT509" s="319"/>
      <c r="HU509" s="319"/>
      <c r="HV509" s="319"/>
      <c r="HW509" s="319"/>
      <c r="HX509" s="319"/>
      <c r="HY509" s="319"/>
      <c r="HZ509" s="319"/>
      <c r="IA509" s="319"/>
      <c r="IB509" s="319"/>
      <c r="IC509" s="319"/>
      <c r="ID509" s="319"/>
      <c r="IE509" s="319"/>
      <c r="IF509" s="319"/>
      <c r="IG509" s="319"/>
      <c r="IH509" s="319"/>
      <c r="II509" s="319"/>
      <c r="IJ509" s="319"/>
      <c r="IK509" s="319"/>
      <c r="IL509" s="319"/>
      <c r="IM509" s="319"/>
      <c r="IN509" s="319"/>
      <c r="IO509" s="319"/>
      <c r="IP509" s="319"/>
      <c r="IQ509" s="319"/>
      <c r="IR509" s="319"/>
      <c r="IS509" s="319"/>
      <c r="IT509" s="319"/>
      <c r="IU509" s="319"/>
      <c r="IV509" s="319"/>
      <c r="IW509" s="319"/>
      <c r="IX509" s="319"/>
      <c r="IY509" s="319"/>
      <c r="IZ509" s="319"/>
      <c r="JA509" s="319"/>
      <c r="JB509" s="319"/>
      <c r="JC509" s="319"/>
      <c r="JD509" s="319"/>
      <c r="JE509" s="319"/>
      <c r="JF509" s="319"/>
      <c r="JG509" s="319"/>
      <c r="JH509" s="319"/>
      <c r="JI509" s="319"/>
      <c r="JJ509" s="319"/>
      <c r="JK509" s="319"/>
      <c r="JL509" s="319"/>
      <c r="JM509" s="319"/>
      <c r="JN509" s="319"/>
      <c r="JO509" s="319"/>
      <c r="JP509" s="319"/>
      <c r="JQ509" s="319"/>
      <c r="JR509" s="319"/>
      <c r="JS509" s="319"/>
      <c r="JT509" s="319"/>
      <c r="JU509" s="319"/>
      <c r="JV509" s="319"/>
      <c r="JW509" s="319"/>
      <c r="JX509" s="319"/>
      <c r="JY509" s="319"/>
      <c r="JZ509" s="319"/>
      <c r="KA509" s="319"/>
      <c r="KB509" s="319"/>
      <c r="KC509" s="319"/>
      <c r="KD509" s="319"/>
      <c r="KE509" s="319"/>
      <c r="KF509" s="319"/>
      <c r="KG509" s="319"/>
      <c r="KH509" s="319"/>
      <c r="KI509" s="319"/>
      <c r="KJ509" s="319"/>
      <c r="KK509" s="319"/>
      <c r="KL509" s="319"/>
      <c r="KM509" s="319"/>
      <c r="KN509" s="319"/>
      <c r="KO509" s="319"/>
      <c r="KP509" s="319"/>
      <c r="KQ509" s="319"/>
      <c r="KR509" s="319"/>
      <c r="KS509" s="319"/>
      <c r="KT509" s="319"/>
      <c r="KU509" s="319"/>
      <c r="KV509" s="319"/>
      <c r="KW509" s="319"/>
      <c r="KX509" s="319"/>
      <c r="KY509" s="319"/>
      <c r="KZ509" s="319"/>
      <c r="LA509" s="319"/>
      <c r="LB509" s="319"/>
      <c r="LC509" s="319"/>
      <c r="LD509" s="319"/>
      <c r="LE509" s="319"/>
      <c r="LF509" s="319"/>
      <c r="LG509" s="319"/>
      <c r="LH509" s="319"/>
      <c r="LI509" s="319"/>
      <c r="LJ509" s="319"/>
      <c r="LK509" s="319"/>
      <c r="LL509" s="319"/>
      <c r="LM509" s="319"/>
      <c r="LN509" s="319"/>
      <c r="LO509" s="319"/>
      <c r="LP509" s="319"/>
      <c r="LQ509" s="319"/>
      <c r="LR509" s="319"/>
      <c r="LS509" s="319"/>
      <c r="LT509" s="319"/>
      <c r="LU509" s="319"/>
      <c r="LV509" s="319"/>
      <c r="LW509" s="319"/>
      <c r="LX509" s="319"/>
      <c r="LY509" s="319"/>
      <c r="LZ509" s="319"/>
      <c r="MA509" s="319"/>
      <c r="MB509" s="319"/>
      <c r="MC509" s="319"/>
      <c r="MD509" s="319"/>
      <c r="ME509" s="319"/>
      <c r="MF509" s="319"/>
      <c r="MG509" s="319"/>
      <c r="MH509" s="319"/>
      <c r="MI509" s="319"/>
      <c r="MJ509" s="319"/>
      <c r="MK509" s="319"/>
      <c r="ML509" s="319"/>
      <c r="MM509" s="319"/>
      <c r="MN509" s="319"/>
      <c r="MO509" s="319"/>
      <c r="MP509" s="319"/>
      <c r="MQ509" s="319"/>
      <c r="MS509" s="241"/>
      <c r="MT509" s="373">
        <f t="shared" si="689"/>
        <v>0</v>
      </c>
      <c r="MU509" s="365">
        <f t="shared" si="675"/>
        <v>0</v>
      </c>
      <c r="MV509" s="365">
        <f t="shared" si="676"/>
        <v>0</v>
      </c>
      <c r="MW509" s="365"/>
      <c r="MX509" s="365">
        <f t="shared" si="677"/>
        <v>0</v>
      </c>
      <c r="MY509" s="365"/>
      <c r="MZ509" s="365">
        <f t="shared" si="678"/>
        <v>0</v>
      </c>
      <c r="NA509" s="365"/>
      <c r="NB509" s="365">
        <f t="shared" si="679"/>
        <v>0</v>
      </c>
      <c r="NC509" s="365"/>
      <c r="ND509" s="365">
        <f t="shared" si="680"/>
        <v>0</v>
      </c>
      <c r="NE509" s="365"/>
      <c r="NF509" s="365">
        <f t="shared" si="681"/>
        <v>0</v>
      </c>
      <c r="NG509" s="365"/>
      <c r="NH509" s="365">
        <f t="shared" si="682"/>
        <v>0</v>
      </c>
      <c r="NI509" s="365"/>
      <c r="NJ509" s="365">
        <f t="shared" si="683"/>
        <v>0</v>
      </c>
      <c r="NK509" s="365"/>
      <c r="NL509" s="365">
        <f t="shared" si="690"/>
        <v>0</v>
      </c>
      <c r="NM509" s="366"/>
      <c r="NN509" s="370"/>
      <c r="NR509" s="318">
        <f t="shared" si="684"/>
        <v>0</v>
      </c>
      <c r="NS509" s="318">
        <f t="shared" si="685"/>
        <v>0</v>
      </c>
      <c r="NT509" s="318">
        <f t="shared" si="686"/>
        <v>0</v>
      </c>
    </row>
    <row r="510" spans="1:384" s="318" customFormat="1" ht="10.199999999999999" customHeight="1" x14ac:dyDescent="0.3">
      <c r="A510" s="25"/>
      <c r="B510" s="389"/>
      <c r="C510" s="424"/>
      <c r="D510" s="15"/>
      <c r="E510" s="106"/>
      <c r="F510" s="106"/>
      <c r="G510" s="106"/>
      <c r="H510" s="399"/>
      <c r="I510" s="381">
        <f>Prenoms!$B$18</f>
        <v>0</v>
      </c>
      <c r="J510" s="382"/>
      <c r="K510" s="382"/>
      <c r="L510" s="382"/>
      <c r="M510" s="382"/>
      <c r="N510" s="68" t="str">
        <f>IF(NL510&lt;&gt;0,"",IF(Conges!T52=0,"",Conges!T52))</f>
        <v/>
      </c>
      <c r="O510" s="69"/>
      <c r="P510" s="70"/>
      <c r="Q510" s="70"/>
      <c r="R510" s="70"/>
      <c r="S510" s="70"/>
      <c r="T510" s="70"/>
      <c r="U510" s="70"/>
      <c r="V510" s="71"/>
      <c r="W510" s="69"/>
      <c r="X510" s="70"/>
      <c r="Y510" s="70"/>
      <c r="Z510" s="70"/>
      <c r="AA510" s="70"/>
      <c r="AB510" s="70"/>
      <c r="AC510" s="70"/>
      <c r="AD510" s="71"/>
      <c r="AE510" s="69"/>
      <c r="AF510" s="70"/>
      <c r="AG510" s="70"/>
      <c r="AH510" s="70"/>
      <c r="AI510" s="70"/>
      <c r="AJ510" s="71"/>
      <c r="AK510" s="69"/>
      <c r="AL510" s="70"/>
      <c r="AM510" s="70"/>
      <c r="AN510" s="70"/>
      <c r="AO510" s="70"/>
      <c r="AP510" s="70"/>
      <c r="AQ510" s="70"/>
      <c r="AR510" s="70"/>
      <c r="AS510" s="70"/>
      <c r="AT510" s="71"/>
      <c r="AU510" s="69"/>
      <c r="AV510" s="70"/>
      <c r="AW510" s="70"/>
      <c r="AX510" s="70"/>
      <c r="AY510" s="70"/>
      <c r="AZ510" s="70"/>
      <c r="BA510" s="70"/>
      <c r="BB510" s="71"/>
      <c r="BC510" s="72">
        <f>IF(NL510&lt;&gt;0,(IF(Conges!T$52=0,0,3)),0)</f>
        <v>0</v>
      </c>
      <c r="BD510" s="417"/>
      <c r="BE510" s="392">
        <f>IF(OR(Conges!T$52="A",Conges!T$52="V"),Prenoms!L$18,NL510)</f>
        <v>0</v>
      </c>
      <c r="BF510" s="393"/>
      <c r="BG510" s="289"/>
      <c r="BH510" s="290">
        <f t="shared" si="669"/>
        <v>0</v>
      </c>
      <c r="BI510" s="291" t="str">
        <f t="shared" si="670"/>
        <v/>
      </c>
      <c r="BJ510" s="305">
        <v>0</v>
      </c>
      <c r="BK510" s="306">
        <f t="shared" si="687"/>
        <v>0</v>
      </c>
      <c r="BL510" s="307">
        <f t="shared" si="620"/>
        <v>0</v>
      </c>
      <c r="BM510" s="307">
        <f t="shared" si="621"/>
        <v>0</v>
      </c>
      <c r="BN510" s="307">
        <f>SUM('Heures Pointage'!$PD$20:$PE$20)</f>
        <v>0</v>
      </c>
      <c r="BO510" s="307">
        <f>SUM('Heures et Indemnites'!$PD$20:$PE$20)</f>
        <v>0</v>
      </c>
      <c r="BP510" s="308">
        <f t="shared" si="622"/>
        <v>0</v>
      </c>
      <c r="BQ510" s="308">
        <f>'Heures Pointage'!$QB$20</f>
        <v>0</v>
      </c>
      <c r="BR510" s="309">
        <f t="shared" ref="BR510" si="705">$BH$1070</f>
        <v>0</v>
      </c>
      <c r="BS510" s="150">
        <f>Prenoms!$C$18</f>
        <v>0</v>
      </c>
      <c r="BT510" s="153"/>
      <c r="BU510" s="323">
        <f>SUM('Heures et Indemnites'!$PD$20:$PE$20)</f>
        <v>0</v>
      </c>
      <c r="BV510" s="236">
        <f>SUM('Heures et Indemnites'!$PD$6:$PE$20)</f>
        <v>0</v>
      </c>
      <c r="BW510" s="323"/>
      <c r="BX510" s="236"/>
      <c r="BY510" s="319"/>
      <c r="BZ510" s="319"/>
      <c r="CA510" s="319"/>
      <c r="CB510" s="319"/>
      <c r="CC510" s="319"/>
      <c r="CD510" s="319"/>
      <c r="CE510" s="319"/>
      <c r="CF510" s="319"/>
      <c r="CG510" s="319"/>
      <c r="CH510" s="319"/>
      <c r="CI510" s="319"/>
      <c r="CJ510" s="319"/>
      <c r="CK510" s="319"/>
      <c r="CL510" s="319"/>
      <c r="CM510" s="319"/>
      <c r="CN510" s="319"/>
      <c r="CO510" s="319"/>
      <c r="CP510" s="319"/>
      <c r="CQ510" s="319"/>
      <c r="CR510" s="319"/>
      <c r="CS510" s="319"/>
      <c r="CT510" s="319"/>
      <c r="CU510" s="319"/>
      <c r="CV510" s="319"/>
      <c r="CW510" s="319"/>
      <c r="CX510" s="319"/>
      <c r="CY510" s="319"/>
      <c r="CZ510" s="319"/>
      <c r="DA510" s="319"/>
      <c r="DB510" s="319"/>
      <c r="DC510" s="319"/>
      <c r="DD510" s="319"/>
      <c r="DE510" s="319"/>
      <c r="DF510" s="319"/>
      <c r="DG510" s="319"/>
      <c r="DH510" s="319"/>
      <c r="DI510" s="319"/>
      <c r="DJ510" s="319"/>
      <c r="DK510" s="319"/>
      <c r="DL510" s="319"/>
      <c r="DM510" s="319"/>
      <c r="DN510" s="319"/>
      <c r="DO510" s="319"/>
      <c r="DP510" s="319"/>
      <c r="DQ510" s="319"/>
      <c r="DR510" s="319"/>
      <c r="DS510" s="319"/>
      <c r="DT510" s="319"/>
      <c r="DU510" s="319"/>
      <c r="DV510" s="319"/>
      <c r="DW510" s="319"/>
      <c r="DX510" s="319"/>
      <c r="DY510" s="319"/>
      <c r="DZ510" s="319"/>
      <c r="EA510" s="319"/>
      <c r="EB510" s="319"/>
      <c r="EC510" s="319"/>
      <c r="ED510" s="319"/>
      <c r="EE510" s="319"/>
      <c r="EF510" s="319"/>
      <c r="EG510" s="319"/>
      <c r="EH510" s="319"/>
      <c r="EI510" s="319"/>
      <c r="EJ510" s="319"/>
      <c r="EK510" s="319"/>
      <c r="EL510" s="319"/>
      <c r="EM510" s="319"/>
      <c r="EN510" s="319"/>
      <c r="EO510" s="319"/>
      <c r="EP510" s="319"/>
      <c r="EQ510" s="319"/>
      <c r="ER510" s="319"/>
      <c r="ES510" s="319"/>
      <c r="ET510" s="319"/>
      <c r="EU510" s="319"/>
      <c r="EV510" s="319"/>
      <c r="EW510" s="319"/>
      <c r="EX510" s="319"/>
      <c r="EY510" s="319"/>
      <c r="EZ510" s="319"/>
      <c r="FA510" s="319"/>
      <c r="FB510" s="319"/>
      <c r="FC510" s="319"/>
      <c r="FD510" s="319"/>
      <c r="FE510" s="319"/>
      <c r="FF510" s="319"/>
      <c r="FG510" s="319"/>
      <c r="FH510" s="319"/>
      <c r="FI510" s="319"/>
      <c r="FJ510" s="319"/>
      <c r="FK510" s="319"/>
      <c r="FL510" s="319"/>
      <c r="FM510" s="319"/>
      <c r="FN510" s="319"/>
      <c r="FO510" s="319"/>
      <c r="FP510" s="319"/>
      <c r="FQ510" s="319"/>
      <c r="FR510" s="319"/>
      <c r="FS510" s="319"/>
      <c r="FT510" s="319"/>
      <c r="FU510" s="319"/>
      <c r="FV510" s="319"/>
      <c r="FW510" s="319"/>
      <c r="FX510" s="319"/>
      <c r="FY510" s="319"/>
      <c r="FZ510" s="319"/>
      <c r="GA510" s="319"/>
      <c r="GB510" s="319"/>
      <c r="GC510" s="319"/>
      <c r="GD510" s="319"/>
      <c r="GE510" s="319"/>
      <c r="GF510" s="319"/>
      <c r="GG510" s="319"/>
      <c r="GH510" s="319"/>
      <c r="GI510" s="319"/>
      <c r="GJ510" s="319"/>
      <c r="GK510" s="319"/>
      <c r="GL510" s="319"/>
      <c r="GM510" s="319"/>
      <c r="GN510" s="319"/>
      <c r="GO510" s="319"/>
      <c r="GP510" s="319"/>
      <c r="GQ510" s="319"/>
      <c r="GR510" s="319"/>
      <c r="GS510" s="319"/>
      <c r="GT510" s="319"/>
      <c r="GU510" s="319"/>
      <c r="GV510" s="319"/>
      <c r="GW510" s="319"/>
      <c r="GX510" s="319"/>
      <c r="GY510" s="319"/>
      <c r="GZ510" s="319"/>
      <c r="HA510" s="319"/>
      <c r="HB510" s="319"/>
      <c r="HC510" s="319"/>
      <c r="HD510" s="319"/>
      <c r="HE510" s="319"/>
      <c r="HF510" s="319"/>
      <c r="HG510" s="319"/>
      <c r="HH510" s="319"/>
      <c r="HI510" s="319"/>
      <c r="HJ510" s="319"/>
      <c r="HK510" s="319"/>
      <c r="HL510" s="319"/>
      <c r="HM510" s="319"/>
      <c r="HN510" s="319"/>
      <c r="HO510" s="319"/>
      <c r="HP510" s="319"/>
      <c r="HQ510" s="319"/>
      <c r="HR510" s="319"/>
      <c r="HS510" s="319"/>
      <c r="HT510" s="319"/>
      <c r="HU510" s="319"/>
      <c r="HV510" s="319"/>
      <c r="HW510" s="319"/>
      <c r="HX510" s="319"/>
      <c r="HY510" s="319"/>
      <c r="HZ510" s="319"/>
      <c r="IA510" s="319"/>
      <c r="IB510" s="319"/>
      <c r="IC510" s="319"/>
      <c r="ID510" s="319"/>
      <c r="IE510" s="319"/>
      <c r="IF510" s="319"/>
      <c r="IG510" s="319"/>
      <c r="IH510" s="319"/>
      <c r="II510" s="319"/>
      <c r="IJ510" s="319"/>
      <c r="IK510" s="319"/>
      <c r="IL510" s="319"/>
      <c r="IM510" s="319"/>
      <c r="IN510" s="319"/>
      <c r="IO510" s="319"/>
      <c r="IP510" s="319"/>
      <c r="IQ510" s="319"/>
      <c r="IR510" s="319"/>
      <c r="IS510" s="319"/>
      <c r="IT510" s="319"/>
      <c r="IU510" s="319"/>
      <c r="IV510" s="319"/>
      <c r="IW510" s="319"/>
      <c r="IX510" s="319"/>
      <c r="IY510" s="319"/>
      <c r="IZ510" s="319"/>
      <c r="JA510" s="319"/>
      <c r="JB510" s="319"/>
      <c r="JC510" s="319"/>
      <c r="JD510" s="319"/>
      <c r="JE510" s="319"/>
      <c r="JF510" s="319"/>
      <c r="JG510" s="319"/>
      <c r="JH510" s="319"/>
      <c r="JI510" s="319"/>
      <c r="JJ510" s="319"/>
      <c r="JK510" s="319"/>
      <c r="JL510" s="319"/>
      <c r="JM510" s="319"/>
      <c r="JN510" s="319"/>
      <c r="JO510" s="319"/>
      <c r="JP510" s="319"/>
      <c r="JQ510" s="319"/>
      <c r="JR510" s="319"/>
      <c r="JS510" s="319"/>
      <c r="JT510" s="319"/>
      <c r="JU510" s="319"/>
      <c r="JV510" s="319"/>
      <c r="JW510" s="319"/>
      <c r="JX510" s="319"/>
      <c r="JY510" s="319"/>
      <c r="JZ510" s="319"/>
      <c r="KA510" s="319"/>
      <c r="KB510" s="319"/>
      <c r="KC510" s="319"/>
      <c r="KD510" s="319"/>
      <c r="KE510" s="319"/>
      <c r="KF510" s="319"/>
      <c r="KG510" s="319"/>
      <c r="KH510" s="319"/>
      <c r="KI510" s="319"/>
      <c r="KJ510" s="319"/>
      <c r="KK510" s="319"/>
      <c r="KL510" s="319"/>
      <c r="KM510" s="319"/>
      <c r="KN510" s="319"/>
      <c r="KO510" s="319"/>
      <c r="KP510" s="319"/>
      <c r="KQ510" s="319"/>
      <c r="KR510" s="319"/>
      <c r="KS510" s="319"/>
      <c r="KT510" s="319"/>
      <c r="KU510" s="319"/>
      <c r="KV510" s="319"/>
      <c r="KW510" s="319"/>
      <c r="KX510" s="319"/>
      <c r="KY510" s="319"/>
      <c r="KZ510" s="319"/>
      <c r="LA510" s="319"/>
      <c r="LB510" s="319"/>
      <c r="LC510" s="319"/>
      <c r="LD510" s="319"/>
      <c r="LE510" s="319"/>
      <c r="LF510" s="319"/>
      <c r="LG510" s="319"/>
      <c r="LH510" s="319"/>
      <c r="LI510" s="319"/>
      <c r="LJ510" s="319"/>
      <c r="LK510" s="319"/>
      <c r="LL510" s="319"/>
      <c r="LM510" s="319"/>
      <c r="LN510" s="319"/>
      <c r="LO510" s="319"/>
      <c r="LP510" s="319"/>
      <c r="LQ510" s="319"/>
      <c r="LR510" s="319"/>
      <c r="LS510" s="319"/>
      <c r="LT510" s="319"/>
      <c r="LU510" s="319"/>
      <c r="LV510" s="319"/>
      <c r="LW510" s="319"/>
      <c r="LX510" s="319"/>
      <c r="LY510" s="319"/>
      <c r="LZ510" s="319"/>
      <c r="MA510" s="319"/>
      <c r="MB510" s="319"/>
      <c r="MC510" s="319"/>
      <c r="MD510" s="319"/>
      <c r="ME510" s="319"/>
      <c r="MF510" s="319"/>
      <c r="MG510" s="319"/>
      <c r="MH510" s="319"/>
      <c r="MI510" s="319"/>
      <c r="MJ510" s="319"/>
      <c r="MK510" s="319"/>
      <c r="ML510" s="319"/>
      <c r="MM510" s="319"/>
      <c r="MN510" s="319"/>
      <c r="MO510" s="319"/>
      <c r="MP510" s="319"/>
      <c r="MQ510" s="319"/>
      <c r="MS510" s="241"/>
      <c r="MT510" s="362">
        <f t="shared" si="689"/>
        <v>0</v>
      </c>
      <c r="MU510" s="363">
        <f t="shared" ref="MU510:MU523" si="706">(COUNTA($O510:$BB510))/2</f>
        <v>0</v>
      </c>
      <c r="MV510" s="363">
        <f t="shared" si="676"/>
        <v>0</v>
      </c>
      <c r="MW510" s="363"/>
      <c r="MX510" s="363">
        <f t="shared" si="677"/>
        <v>0</v>
      </c>
      <c r="MY510" s="363"/>
      <c r="MZ510" s="363">
        <f t="shared" si="678"/>
        <v>0</v>
      </c>
      <c r="NA510" s="363"/>
      <c r="NB510" s="363">
        <f t="shared" si="679"/>
        <v>0</v>
      </c>
      <c r="NC510" s="363"/>
      <c r="ND510" s="363">
        <f t="shared" si="680"/>
        <v>0</v>
      </c>
      <c r="NE510" s="363"/>
      <c r="NF510" s="363">
        <f t="shared" si="681"/>
        <v>0</v>
      </c>
      <c r="NG510" s="363"/>
      <c r="NH510" s="363">
        <f t="shared" si="682"/>
        <v>0</v>
      </c>
      <c r="NI510" s="363"/>
      <c r="NJ510" s="363">
        <f t="shared" si="683"/>
        <v>0</v>
      </c>
      <c r="NK510" s="363"/>
      <c r="NL510" s="363">
        <f t="shared" si="690"/>
        <v>0</v>
      </c>
      <c r="NM510" s="364"/>
      <c r="NN510" s="370"/>
      <c r="NR510" s="318">
        <f t="shared" si="684"/>
        <v>0</v>
      </c>
      <c r="NS510" s="318">
        <f t="shared" si="685"/>
        <v>0</v>
      </c>
      <c r="NT510" s="318">
        <f t="shared" si="686"/>
        <v>0</v>
      </c>
    </row>
    <row r="511" spans="1:384" s="318" customFormat="1" ht="10.199999999999999" customHeight="1" x14ac:dyDescent="0.3">
      <c r="A511" s="25"/>
      <c r="B511" s="389"/>
      <c r="C511" s="424"/>
      <c r="D511" s="15"/>
      <c r="E511" s="106"/>
      <c r="F511" s="106"/>
      <c r="G511" s="106"/>
      <c r="H511" s="399"/>
      <c r="I511" s="394">
        <f>Prenoms!$B$19</f>
        <v>0</v>
      </c>
      <c r="J511" s="395"/>
      <c r="K511" s="395"/>
      <c r="L511" s="395"/>
      <c r="M511" s="395"/>
      <c r="N511" s="81" t="str">
        <f>IF(NL511&lt;&gt;0,"",IF(Conges!T53=0,"",Conges!T53))</f>
        <v/>
      </c>
      <c r="O511" s="82"/>
      <c r="P511" s="83"/>
      <c r="Q511" s="83"/>
      <c r="R511" s="83"/>
      <c r="S511" s="83"/>
      <c r="T511" s="83"/>
      <c r="U511" s="83"/>
      <c r="V511" s="84"/>
      <c r="W511" s="82"/>
      <c r="X511" s="83"/>
      <c r="Y511" s="83"/>
      <c r="Z511" s="83"/>
      <c r="AA511" s="83"/>
      <c r="AB511" s="83"/>
      <c r="AC511" s="83"/>
      <c r="AD511" s="84"/>
      <c r="AE511" s="82"/>
      <c r="AF511" s="83"/>
      <c r="AG511" s="83"/>
      <c r="AH511" s="83"/>
      <c r="AI511" s="83"/>
      <c r="AJ511" s="84"/>
      <c r="AK511" s="82"/>
      <c r="AL511" s="83"/>
      <c r="AM511" s="83"/>
      <c r="AN511" s="83"/>
      <c r="AO511" s="83"/>
      <c r="AP511" s="83"/>
      <c r="AQ511" s="83"/>
      <c r="AR511" s="83"/>
      <c r="AS511" s="83"/>
      <c r="AT511" s="84"/>
      <c r="AU511" s="82"/>
      <c r="AV511" s="83"/>
      <c r="AW511" s="83"/>
      <c r="AX511" s="83"/>
      <c r="AY511" s="83"/>
      <c r="AZ511" s="83"/>
      <c r="BA511" s="83"/>
      <c r="BB511" s="84"/>
      <c r="BC511" s="85">
        <f>IF(NL511&lt;&gt;0,(IF(Conges!T$53=0,0,3)),0)</f>
        <v>0</v>
      </c>
      <c r="BD511" s="417"/>
      <c r="BE511" s="390">
        <f>IF(OR(Conges!T$53="A",Conges!T$53="V"),Prenoms!L$19,NL511)</f>
        <v>0</v>
      </c>
      <c r="BF511" s="391"/>
      <c r="BG511" s="286"/>
      <c r="BH511" s="287">
        <f t="shared" si="669"/>
        <v>0</v>
      </c>
      <c r="BI511" s="288" t="str">
        <f t="shared" si="670"/>
        <v/>
      </c>
      <c r="BJ511" s="300">
        <v>0</v>
      </c>
      <c r="BK511" s="301">
        <f t="shared" si="687"/>
        <v>0</v>
      </c>
      <c r="BL511" s="302">
        <f t="shared" si="620"/>
        <v>0</v>
      </c>
      <c r="BM511" s="302">
        <f t="shared" si="621"/>
        <v>0</v>
      </c>
      <c r="BN511" s="302">
        <f>SUM('Heures Pointage'!$QD$20:$QE$20)</f>
        <v>0</v>
      </c>
      <c r="BO511" s="302">
        <f>SUM('Heures et Indemnites'!$QD$20:$QE$20)</f>
        <v>0</v>
      </c>
      <c r="BP511" s="303">
        <f t="shared" si="622"/>
        <v>0</v>
      </c>
      <c r="BQ511" s="303">
        <f>'Heures Pointage'!$RB$20</f>
        <v>0</v>
      </c>
      <c r="BR511" s="304">
        <f t="shared" ref="BR511" si="707">$BH$1071</f>
        <v>0</v>
      </c>
      <c r="BS511" s="149">
        <f>Prenoms!$C$19</f>
        <v>0</v>
      </c>
      <c r="BT511" s="180"/>
      <c r="BU511" s="324">
        <f>SUM('Heures et Indemnites'!$QD$20:$QE$20)</f>
        <v>0</v>
      </c>
      <c r="BV511" s="235">
        <f>SUM('Heures et Indemnites'!$QD$6:$QE$20)</f>
        <v>0</v>
      </c>
      <c r="BW511" s="324"/>
      <c r="BX511" s="235"/>
      <c r="BY511" s="319"/>
      <c r="BZ511" s="319"/>
      <c r="CA511" s="319"/>
      <c r="CB511" s="319"/>
      <c r="CC511" s="319"/>
      <c r="CD511" s="319"/>
      <c r="CE511" s="319"/>
      <c r="CF511" s="319"/>
      <c r="CG511" s="319"/>
      <c r="CH511" s="319"/>
      <c r="CI511" s="319"/>
      <c r="CJ511" s="319"/>
      <c r="CK511" s="319"/>
      <c r="CL511" s="319"/>
      <c r="CM511" s="319"/>
      <c r="CN511" s="319"/>
      <c r="CO511" s="319"/>
      <c r="CP511" s="319"/>
      <c r="CQ511" s="319"/>
      <c r="CR511" s="319"/>
      <c r="CS511" s="319"/>
      <c r="CT511" s="319"/>
      <c r="CU511" s="319"/>
      <c r="CV511" s="319"/>
      <c r="CW511" s="319"/>
      <c r="CX511" s="319"/>
      <c r="CY511" s="319"/>
      <c r="CZ511" s="319"/>
      <c r="DA511" s="319"/>
      <c r="DB511" s="319"/>
      <c r="DC511" s="319"/>
      <c r="DD511" s="319"/>
      <c r="DE511" s="319"/>
      <c r="DF511" s="319"/>
      <c r="DG511" s="319"/>
      <c r="DH511" s="319"/>
      <c r="DI511" s="319"/>
      <c r="DJ511" s="319"/>
      <c r="DK511" s="319"/>
      <c r="DL511" s="319"/>
      <c r="DM511" s="319"/>
      <c r="DN511" s="319"/>
      <c r="DO511" s="319"/>
      <c r="DP511" s="319"/>
      <c r="DQ511" s="319"/>
      <c r="DR511" s="319"/>
      <c r="DS511" s="319"/>
      <c r="DT511" s="319"/>
      <c r="DU511" s="319"/>
      <c r="DV511" s="319"/>
      <c r="DW511" s="319"/>
      <c r="DX511" s="319"/>
      <c r="DY511" s="319"/>
      <c r="DZ511" s="319"/>
      <c r="EA511" s="319"/>
      <c r="EB511" s="319"/>
      <c r="EC511" s="319"/>
      <c r="ED511" s="319"/>
      <c r="EE511" s="319"/>
      <c r="EF511" s="319"/>
      <c r="EG511" s="319"/>
      <c r="EH511" s="319"/>
      <c r="EI511" s="319"/>
      <c r="EJ511" s="319"/>
      <c r="EK511" s="319"/>
      <c r="EL511" s="319"/>
      <c r="EM511" s="319"/>
      <c r="EN511" s="319"/>
      <c r="EO511" s="319"/>
      <c r="EP511" s="319"/>
      <c r="EQ511" s="319"/>
      <c r="ER511" s="319"/>
      <c r="ES511" s="319"/>
      <c r="ET511" s="319"/>
      <c r="EU511" s="319"/>
      <c r="EV511" s="319"/>
      <c r="EW511" s="319"/>
      <c r="EX511" s="319"/>
      <c r="EY511" s="319"/>
      <c r="EZ511" s="319"/>
      <c r="FA511" s="319"/>
      <c r="FB511" s="319"/>
      <c r="FC511" s="319"/>
      <c r="FD511" s="319"/>
      <c r="FE511" s="319"/>
      <c r="FF511" s="319"/>
      <c r="FG511" s="319"/>
      <c r="FH511" s="319"/>
      <c r="FI511" s="319"/>
      <c r="FJ511" s="319"/>
      <c r="FK511" s="319"/>
      <c r="FL511" s="319"/>
      <c r="FM511" s="319"/>
      <c r="FN511" s="319"/>
      <c r="FO511" s="319"/>
      <c r="FP511" s="319"/>
      <c r="FQ511" s="319"/>
      <c r="FR511" s="319"/>
      <c r="FS511" s="319"/>
      <c r="FT511" s="319"/>
      <c r="FU511" s="319"/>
      <c r="FV511" s="319"/>
      <c r="FW511" s="319"/>
      <c r="FX511" s="319"/>
      <c r="FY511" s="319"/>
      <c r="FZ511" s="319"/>
      <c r="GA511" s="319"/>
      <c r="GB511" s="319"/>
      <c r="GC511" s="319"/>
      <c r="GD511" s="319"/>
      <c r="GE511" s="319"/>
      <c r="GF511" s="319"/>
      <c r="GG511" s="319"/>
      <c r="GH511" s="319"/>
      <c r="GI511" s="319"/>
      <c r="GJ511" s="319"/>
      <c r="GK511" s="319"/>
      <c r="GL511" s="319"/>
      <c r="GM511" s="319"/>
      <c r="GN511" s="319"/>
      <c r="GO511" s="319"/>
      <c r="GP511" s="319"/>
      <c r="GQ511" s="319"/>
      <c r="GR511" s="319"/>
      <c r="GS511" s="319"/>
      <c r="GT511" s="319"/>
      <c r="GU511" s="319"/>
      <c r="GV511" s="319"/>
      <c r="GW511" s="319"/>
      <c r="GX511" s="319"/>
      <c r="GY511" s="319"/>
      <c r="GZ511" s="319"/>
      <c r="HA511" s="319"/>
      <c r="HB511" s="319"/>
      <c r="HC511" s="319"/>
      <c r="HD511" s="319"/>
      <c r="HE511" s="319"/>
      <c r="HF511" s="319"/>
      <c r="HG511" s="319"/>
      <c r="HH511" s="319"/>
      <c r="HI511" s="319"/>
      <c r="HJ511" s="319"/>
      <c r="HK511" s="319"/>
      <c r="HL511" s="319"/>
      <c r="HM511" s="319"/>
      <c r="HN511" s="319"/>
      <c r="HO511" s="319"/>
      <c r="HP511" s="319"/>
      <c r="HQ511" s="319"/>
      <c r="HR511" s="319"/>
      <c r="HS511" s="319"/>
      <c r="HT511" s="319"/>
      <c r="HU511" s="319"/>
      <c r="HV511" s="319"/>
      <c r="HW511" s="319"/>
      <c r="HX511" s="319"/>
      <c r="HY511" s="319"/>
      <c r="HZ511" s="319"/>
      <c r="IA511" s="319"/>
      <c r="IB511" s="319"/>
      <c r="IC511" s="319"/>
      <c r="ID511" s="319"/>
      <c r="IE511" s="319"/>
      <c r="IF511" s="319"/>
      <c r="IG511" s="319"/>
      <c r="IH511" s="319"/>
      <c r="II511" s="319"/>
      <c r="IJ511" s="319"/>
      <c r="IK511" s="319"/>
      <c r="IL511" s="319"/>
      <c r="IM511" s="319"/>
      <c r="IN511" s="319"/>
      <c r="IO511" s="319"/>
      <c r="IP511" s="319"/>
      <c r="IQ511" s="319"/>
      <c r="IR511" s="319"/>
      <c r="IS511" s="319"/>
      <c r="IT511" s="319"/>
      <c r="IU511" s="319"/>
      <c r="IV511" s="319"/>
      <c r="IW511" s="319"/>
      <c r="IX511" s="319"/>
      <c r="IY511" s="319"/>
      <c r="IZ511" s="319"/>
      <c r="JA511" s="319"/>
      <c r="JB511" s="319"/>
      <c r="JC511" s="319"/>
      <c r="JD511" s="319"/>
      <c r="JE511" s="319"/>
      <c r="JF511" s="319"/>
      <c r="JG511" s="319"/>
      <c r="JH511" s="319"/>
      <c r="JI511" s="319"/>
      <c r="JJ511" s="319"/>
      <c r="JK511" s="319"/>
      <c r="JL511" s="319"/>
      <c r="JM511" s="319"/>
      <c r="JN511" s="319"/>
      <c r="JO511" s="319"/>
      <c r="JP511" s="319"/>
      <c r="JQ511" s="319"/>
      <c r="JR511" s="319"/>
      <c r="JS511" s="319"/>
      <c r="JT511" s="319"/>
      <c r="JU511" s="319"/>
      <c r="JV511" s="319"/>
      <c r="JW511" s="319"/>
      <c r="JX511" s="319"/>
      <c r="JY511" s="319"/>
      <c r="JZ511" s="319"/>
      <c r="KA511" s="319"/>
      <c r="KB511" s="319"/>
      <c r="KC511" s="319"/>
      <c r="KD511" s="319"/>
      <c r="KE511" s="319"/>
      <c r="KF511" s="319"/>
      <c r="KG511" s="319"/>
      <c r="KH511" s="319"/>
      <c r="KI511" s="319"/>
      <c r="KJ511" s="319"/>
      <c r="KK511" s="319"/>
      <c r="KL511" s="319"/>
      <c r="KM511" s="319"/>
      <c r="KN511" s="319"/>
      <c r="KO511" s="319"/>
      <c r="KP511" s="319"/>
      <c r="KQ511" s="319"/>
      <c r="KR511" s="319"/>
      <c r="KS511" s="319"/>
      <c r="KT511" s="319"/>
      <c r="KU511" s="319"/>
      <c r="KV511" s="319"/>
      <c r="KW511" s="319"/>
      <c r="KX511" s="319"/>
      <c r="KY511" s="319"/>
      <c r="KZ511" s="319"/>
      <c r="LA511" s="319"/>
      <c r="LB511" s="319"/>
      <c r="LC511" s="319"/>
      <c r="LD511" s="319"/>
      <c r="LE511" s="319"/>
      <c r="LF511" s="319"/>
      <c r="LG511" s="319"/>
      <c r="LH511" s="319"/>
      <c r="LI511" s="319"/>
      <c r="LJ511" s="319"/>
      <c r="LK511" s="319"/>
      <c r="LL511" s="319"/>
      <c r="LM511" s="319"/>
      <c r="LN511" s="319"/>
      <c r="LO511" s="319"/>
      <c r="LP511" s="319"/>
      <c r="LQ511" s="319"/>
      <c r="LR511" s="319"/>
      <c r="LS511" s="319"/>
      <c r="LT511" s="319"/>
      <c r="LU511" s="319"/>
      <c r="LV511" s="319"/>
      <c r="LW511" s="319"/>
      <c r="LX511" s="319"/>
      <c r="LY511" s="319"/>
      <c r="LZ511" s="319"/>
      <c r="MA511" s="319"/>
      <c r="MB511" s="319"/>
      <c r="MC511" s="319"/>
      <c r="MD511" s="319"/>
      <c r="ME511" s="319"/>
      <c r="MF511" s="319"/>
      <c r="MG511" s="319"/>
      <c r="MH511" s="319"/>
      <c r="MI511" s="319"/>
      <c r="MJ511" s="319"/>
      <c r="MK511" s="319"/>
      <c r="ML511" s="319"/>
      <c r="MM511" s="319"/>
      <c r="MN511" s="319"/>
      <c r="MO511" s="319"/>
      <c r="MP511" s="319"/>
      <c r="MQ511" s="319"/>
      <c r="MS511" s="241"/>
      <c r="MT511" s="373">
        <f t="shared" si="689"/>
        <v>0</v>
      </c>
      <c r="MU511" s="365">
        <f t="shared" si="706"/>
        <v>0</v>
      </c>
      <c r="MV511" s="365">
        <f t="shared" si="676"/>
        <v>0</v>
      </c>
      <c r="MW511" s="365"/>
      <c r="MX511" s="365">
        <f t="shared" si="677"/>
        <v>0</v>
      </c>
      <c r="MY511" s="365"/>
      <c r="MZ511" s="365">
        <f t="shared" si="678"/>
        <v>0</v>
      </c>
      <c r="NA511" s="365"/>
      <c r="NB511" s="365">
        <f t="shared" si="679"/>
        <v>0</v>
      </c>
      <c r="NC511" s="365"/>
      <c r="ND511" s="365">
        <f t="shared" si="680"/>
        <v>0</v>
      </c>
      <c r="NE511" s="365"/>
      <c r="NF511" s="365">
        <f t="shared" si="681"/>
        <v>0</v>
      </c>
      <c r="NG511" s="365"/>
      <c r="NH511" s="365">
        <f t="shared" si="682"/>
        <v>0</v>
      </c>
      <c r="NI511" s="365"/>
      <c r="NJ511" s="365">
        <f t="shared" si="683"/>
        <v>0</v>
      </c>
      <c r="NK511" s="365"/>
      <c r="NL511" s="365">
        <f t="shared" si="690"/>
        <v>0</v>
      </c>
      <c r="NM511" s="366"/>
      <c r="NN511" s="370"/>
      <c r="NR511" s="318">
        <f t="shared" si="684"/>
        <v>0</v>
      </c>
      <c r="NS511" s="318">
        <f t="shared" si="685"/>
        <v>0</v>
      </c>
      <c r="NT511" s="318">
        <f t="shared" si="686"/>
        <v>0</v>
      </c>
    </row>
    <row r="512" spans="1:384" s="318" customFormat="1" ht="10.199999999999999" customHeight="1" x14ac:dyDescent="0.3">
      <c r="A512" s="25"/>
      <c r="B512" s="389"/>
      <c r="C512" s="424"/>
      <c r="D512" s="15"/>
      <c r="E512" s="106"/>
      <c r="F512" s="106"/>
      <c r="G512" s="106"/>
      <c r="H512" s="399"/>
      <c r="I512" s="381">
        <f>Prenoms!$B$20</f>
        <v>0</v>
      </c>
      <c r="J512" s="382"/>
      <c r="K512" s="382"/>
      <c r="L512" s="382"/>
      <c r="M512" s="382"/>
      <c r="N512" s="68" t="str">
        <f>IF(NL512&lt;&gt;0,"",IF(Conges!T54=0,"",Conges!T54))</f>
        <v/>
      </c>
      <c r="O512" s="69"/>
      <c r="P512" s="70"/>
      <c r="Q512" s="70"/>
      <c r="R512" s="70"/>
      <c r="S512" s="70"/>
      <c r="T512" s="70"/>
      <c r="U512" s="70"/>
      <c r="V512" s="71"/>
      <c r="W512" s="69"/>
      <c r="X512" s="70"/>
      <c r="Y512" s="70"/>
      <c r="Z512" s="70"/>
      <c r="AA512" s="70"/>
      <c r="AB512" s="70"/>
      <c r="AC512" s="70"/>
      <c r="AD512" s="71"/>
      <c r="AE512" s="69"/>
      <c r="AF512" s="70"/>
      <c r="AG512" s="70"/>
      <c r="AH512" s="70"/>
      <c r="AI512" s="70"/>
      <c r="AJ512" s="71"/>
      <c r="AK512" s="69"/>
      <c r="AL512" s="70"/>
      <c r="AM512" s="70"/>
      <c r="AN512" s="70"/>
      <c r="AO512" s="70"/>
      <c r="AP512" s="70"/>
      <c r="AQ512" s="70"/>
      <c r="AR512" s="70"/>
      <c r="AS512" s="70"/>
      <c r="AT512" s="71"/>
      <c r="AU512" s="69"/>
      <c r="AV512" s="70"/>
      <c r="AW512" s="70"/>
      <c r="AX512" s="70"/>
      <c r="AY512" s="70"/>
      <c r="AZ512" s="70"/>
      <c r="BA512" s="70"/>
      <c r="BB512" s="71"/>
      <c r="BC512" s="72">
        <f>IF(NL512&lt;&gt;0,(IF(Conges!T$54=0,0,3)),0)</f>
        <v>0</v>
      </c>
      <c r="BD512" s="417"/>
      <c r="BE512" s="392">
        <f>IF(OR(Conges!T$54="A",Conges!T$54="V"),Prenoms!L$20,NL512)</f>
        <v>0</v>
      </c>
      <c r="BF512" s="393"/>
      <c r="BG512" s="289"/>
      <c r="BH512" s="290">
        <f t="shared" si="669"/>
        <v>0</v>
      </c>
      <c r="BI512" s="291" t="str">
        <f t="shared" si="670"/>
        <v/>
      </c>
      <c r="BJ512" s="305">
        <v>0</v>
      </c>
      <c r="BK512" s="306">
        <f t="shared" si="687"/>
        <v>0</v>
      </c>
      <c r="BL512" s="307">
        <f t="shared" si="620"/>
        <v>0</v>
      </c>
      <c r="BM512" s="307">
        <f t="shared" si="621"/>
        <v>0</v>
      </c>
      <c r="BN512" s="307">
        <f>SUM('Heures Pointage'!$RD$20:$RE$20)</f>
        <v>0</v>
      </c>
      <c r="BO512" s="307">
        <f>SUM('Heures et Indemnites'!$RD$20:$RE$20)</f>
        <v>0</v>
      </c>
      <c r="BP512" s="308">
        <f t="shared" si="622"/>
        <v>0</v>
      </c>
      <c r="BQ512" s="308">
        <f>'Heures Pointage'!$SB$20</f>
        <v>0</v>
      </c>
      <c r="BR512" s="309">
        <f t="shared" ref="BR512" si="708">$BH$1072</f>
        <v>0</v>
      </c>
      <c r="BS512" s="150">
        <f>Prenoms!$C$20</f>
        <v>0</v>
      </c>
      <c r="BT512" s="153"/>
      <c r="BU512" s="323">
        <f>SUM('Heures et Indemnites'!$RD$20:$RE$20)</f>
        <v>0</v>
      </c>
      <c r="BV512" s="236">
        <f>SUM('Heures et Indemnites'!$RD$6:$RE$20)</f>
        <v>0</v>
      </c>
      <c r="BW512" s="323"/>
      <c r="BX512" s="236"/>
      <c r="BY512" s="319"/>
      <c r="BZ512" s="319"/>
      <c r="CA512" s="319"/>
      <c r="CB512" s="319"/>
      <c r="CC512" s="319"/>
      <c r="CD512" s="319"/>
      <c r="CE512" s="319"/>
      <c r="CF512" s="319"/>
      <c r="CG512" s="319"/>
      <c r="CH512" s="319"/>
      <c r="CI512" s="319"/>
      <c r="CJ512" s="319"/>
      <c r="CK512" s="319"/>
      <c r="CL512" s="319"/>
      <c r="CM512" s="319"/>
      <c r="CN512" s="319"/>
      <c r="CO512" s="319"/>
      <c r="CP512" s="319"/>
      <c r="CQ512" s="319"/>
      <c r="CR512" s="319"/>
      <c r="CS512" s="319"/>
      <c r="CT512" s="319"/>
      <c r="CU512" s="319"/>
      <c r="CV512" s="319"/>
      <c r="CW512" s="319"/>
      <c r="CX512" s="319"/>
      <c r="CY512" s="319"/>
      <c r="CZ512" s="319"/>
      <c r="DA512" s="319"/>
      <c r="DB512" s="319"/>
      <c r="DC512" s="319"/>
      <c r="DD512" s="319"/>
      <c r="DE512" s="319"/>
      <c r="DF512" s="319"/>
      <c r="DG512" s="319"/>
      <c r="DH512" s="319"/>
      <c r="DI512" s="319"/>
      <c r="DJ512" s="319"/>
      <c r="DK512" s="319"/>
      <c r="DL512" s="319"/>
      <c r="DM512" s="319"/>
      <c r="DN512" s="319"/>
      <c r="DO512" s="319"/>
      <c r="DP512" s="319"/>
      <c r="DQ512" s="319"/>
      <c r="DR512" s="319"/>
      <c r="DS512" s="319"/>
      <c r="DT512" s="319"/>
      <c r="DU512" s="319"/>
      <c r="DV512" s="319"/>
      <c r="DW512" s="319"/>
      <c r="DX512" s="319"/>
      <c r="DY512" s="319"/>
      <c r="DZ512" s="319"/>
      <c r="EA512" s="319"/>
      <c r="EB512" s="319"/>
      <c r="EC512" s="319"/>
      <c r="ED512" s="319"/>
      <c r="EE512" s="319"/>
      <c r="EF512" s="319"/>
      <c r="EG512" s="319"/>
      <c r="EH512" s="319"/>
      <c r="EI512" s="319"/>
      <c r="EJ512" s="319"/>
      <c r="EK512" s="319"/>
      <c r="EL512" s="319"/>
      <c r="EM512" s="319"/>
      <c r="EN512" s="319"/>
      <c r="EO512" s="319"/>
      <c r="EP512" s="319"/>
      <c r="EQ512" s="319"/>
      <c r="ER512" s="319"/>
      <c r="ES512" s="319"/>
      <c r="ET512" s="319"/>
      <c r="EU512" s="319"/>
      <c r="EV512" s="319"/>
      <c r="EW512" s="319"/>
      <c r="EX512" s="319"/>
      <c r="EY512" s="319"/>
      <c r="EZ512" s="319"/>
      <c r="FA512" s="319"/>
      <c r="FB512" s="319"/>
      <c r="FC512" s="319"/>
      <c r="FD512" s="319"/>
      <c r="FE512" s="319"/>
      <c r="FF512" s="319"/>
      <c r="FG512" s="319"/>
      <c r="FH512" s="319"/>
      <c r="FI512" s="319"/>
      <c r="FJ512" s="319"/>
      <c r="FK512" s="319"/>
      <c r="FL512" s="319"/>
      <c r="FM512" s="319"/>
      <c r="FN512" s="319"/>
      <c r="FO512" s="319"/>
      <c r="FP512" s="319"/>
      <c r="FQ512" s="319"/>
      <c r="FR512" s="319"/>
      <c r="FS512" s="319"/>
      <c r="FT512" s="319"/>
      <c r="FU512" s="319"/>
      <c r="FV512" s="319"/>
      <c r="FW512" s="319"/>
      <c r="FX512" s="319"/>
      <c r="FY512" s="319"/>
      <c r="FZ512" s="319"/>
      <c r="GA512" s="319"/>
      <c r="GB512" s="319"/>
      <c r="GC512" s="319"/>
      <c r="GD512" s="319"/>
      <c r="GE512" s="319"/>
      <c r="GF512" s="319"/>
      <c r="GG512" s="319"/>
      <c r="GH512" s="319"/>
      <c r="GI512" s="319"/>
      <c r="GJ512" s="319"/>
      <c r="GK512" s="319"/>
      <c r="GL512" s="319"/>
      <c r="GM512" s="319"/>
      <c r="GN512" s="319"/>
      <c r="GO512" s="319"/>
      <c r="GP512" s="319"/>
      <c r="GQ512" s="319"/>
      <c r="GR512" s="319"/>
      <c r="GS512" s="319"/>
      <c r="GT512" s="319"/>
      <c r="GU512" s="319"/>
      <c r="GV512" s="319"/>
      <c r="GW512" s="319"/>
      <c r="GX512" s="319"/>
      <c r="GY512" s="319"/>
      <c r="GZ512" s="319"/>
      <c r="HA512" s="319"/>
      <c r="HB512" s="319"/>
      <c r="HC512" s="319"/>
      <c r="HD512" s="319"/>
      <c r="HE512" s="319"/>
      <c r="HF512" s="319"/>
      <c r="HG512" s="319"/>
      <c r="HH512" s="319"/>
      <c r="HI512" s="319"/>
      <c r="HJ512" s="319"/>
      <c r="HK512" s="319"/>
      <c r="HL512" s="319"/>
      <c r="HM512" s="319"/>
      <c r="HN512" s="319"/>
      <c r="HO512" s="319"/>
      <c r="HP512" s="319"/>
      <c r="HQ512" s="319"/>
      <c r="HR512" s="319"/>
      <c r="HS512" s="319"/>
      <c r="HT512" s="319"/>
      <c r="HU512" s="319"/>
      <c r="HV512" s="319"/>
      <c r="HW512" s="319"/>
      <c r="HX512" s="319"/>
      <c r="HY512" s="319"/>
      <c r="HZ512" s="319"/>
      <c r="IA512" s="319"/>
      <c r="IB512" s="319"/>
      <c r="IC512" s="319"/>
      <c r="ID512" s="319"/>
      <c r="IE512" s="319"/>
      <c r="IF512" s="319"/>
      <c r="IG512" s="319"/>
      <c r="IH512" s="319"/>
      <c r="II512" s="319"/>
      <c r="IJ512" s="319"/>
      <c r="IK512" s="319"/>
      <c r="IL512" s="319"/>
      <c r="IM512" s="319"/>
      <c r="IN512" s="319"/>
      <c r="IO512" s="319"/>
      <c r="IP512" s="319"/>
      <c r="IQ512" s="319"/>
      <c r="IR512" s="319"/>
      <c r="IS512" s="319"/>
      <c r="IT512" s="319"/>
      <c r="IU512" s="319"/>
      <c r="IV512" s="319"/>
      <c r="IW512" s="319"/>
      <c r="IX512" s="319"/>
      <c r="IY512" s="319"/>
      <c r="IZ512" s="319"/>
      <c r="JA512" s="319"/>
      <c r="JB512" s="319"/>
      <c r="JC512" s="319"/>
      <c r="JD512" s="319"/>
      <c r="JE512" s="319"/>
      <c r="JF512" s="319"/>
      <c r="JG512" s="319"/>
      <c r="JH512" s="319"/>
      <c r="JI512" s="319"/>
      <c r="JJ512" s="319"/>
      <c r="JK512" s="319"/>
      <c r="JL512" s="319"/>
      <c r="JM512" s="319"/>
      <c r="JN512" s="319"/>
      <c r="JO512" s="319"/>
      <c r="JP512" s="319"/>
      <c r="JQ512" s="319"/>
      <c r="JR512" s="319"/>
      <c r="JS512" s="319"/>
      <c r="JT512" s="319"/>
      <c r="JU512" s="319"/>
      <c r="JV512" s="319"/>
      <c r="JW512" s="319"/>
      <c r="JX512" s="319"/>
      <c r="JY512" s="319"/>
      <c r="JZ512" s="319"/>
      <c r="KA512" s="319"/>
      <c r="KB512" s="319"/>
      <c r="KC512" s="319"/>
      <c r="KD512" s="319"/>
      <c r="KE512" s="319"/>
      <c r="KF512" s="319"/>
      <c r="KG512" s="319"/>
      <c r="KH512" s="319"/>
      <c r="KI512" s="319"/>
      <c r="KJ512" s="319"/>
      <c r="KK512" s="319"/>
      <c r="KL512" s="319"/>
      <c r="KM512" s="319"/>
      <c r="KN512" s="319"/>
      <c r="KO512" s="319"/>
      <c r="KP512" s="319"/>
      <c r="KQ512" s="319"/>
      <c r="KR512" s="319"/>
      <c r="KS512" s="319"/>
      <c r="KT512" s="319"/>
      <c r="KU512" s="319"/>
      <c r="KV512" s="319"/>
      <c r="KW512" s="319"/>
      <c r="KX512" s="319"/>
      <c r="KY512" s="319"/>
      <c r="KZ512" s="319"/>
      <c r="LA512" s="319"/>
      <c r="LB512" s="319"/>
      <c r="LC512" s="319"/>
      <c r="LD512" s="319"/>
      <c r="LE512" s="319"/>
      <c r="LF512" s="319"/>
      <c r="LG512" s="319"/>
      <c r="LH512" s="319"/>
      <c r="LI512" s="319"/>
      <c r="LJ512" s="319"/>
      <c r="LK512" s="319"/>
      <c r="LL512" s="319"/>
      <c r="LM512" s="319"/>
      <c r="LN512" s="319"/>
      <c r="LO512" s="319"/>
      <c r="LP512" s="319"/>
      <c r="LQ512" s="319"/>
      <c r="LR512" s="319"/>
      <c r="LS512" s="319"/>
      <c r="LT512" s="319"/>
      <c r="LU512" s="319"/>
      <c r="LV512" s="319"/>
      <c r="LW512" s="319"/>
      <c r="LX512" s="319"/>
      <c r="LY512" s="319"/>
      <c r="LZ512" s="319"/>
      <c r="MA512" s="319"/>
      <c r="MB512" s="319"/>
      <c r="MC512" s="319"/>
      <c r="MD512" s="319"/>
      <c r="ME512" s="319"/>
      <c r="MF512" s="319"/>
      <c r="MG512" s="319"/>
      <c r="MH512" s="319"/>
      <c r="MI512" s="319"/>
      <c r="MJ512" s="319"/>
      <c r="MK512" s="319"/>
      <c r="ML512" s="319"/>
      <c r="MM512" s="319"/>
      <c r="MN512" s="319"/>
      <c r="MO512" s="319"/>
      <c r="MP512" s="319"/>
      <c r="MQ512" s="319"/>
      <c r="MS512" s="241"/>
      <c r="MT512" s="362">
        <f t="shared" si="689"/>
        <v>0</v>
      </c>
      <c r="MU512" s="363">
        <f t="shared" si="706"/>
        <v>0</v>
      </c>
      <c r="MV512" s="363">
        <f t="shared" si="676"/>
        <v>0</v>
      </c>
      <c r="MW512" s="363"/>
      <c r="MX512" s="363">
        <f t="shared" si="677"/>
        <v>0</v>
      </c>
      <c r="MY512" s="363"/>
      <c r="MZ512" s="363">
        <f t="shared" si="678"/>
        <v>0</v>
      </c>
      <c r="NA512" s="363"/>
      <c r="NB512" s="363">
        <f t="shared" si="679"/>
        <v>0</v>
      </c>
      <c r="NC512" s="363"/>
      <c r="ND512" s="363">
        <f t="shared" si="680"/>
        <v>0</v>
      </c>
      <c r="NE512" s="363"/>
      <c r="NF512" s="363">
        <f t="shared" si="681"/>
        <v>0</v>
      </c>
      <c r="NG512" s="363"/>
      <c r="NH512" s="363">
        <f t="shared" si="682"/>
        <v>0</v>
      </c>
      <c r="NI512" s="363"/>
      <c r="NJ512" s="363">
        <f t="shared" si="683"/>
        <v>0</v>
      </c>
      <c r="NK512" s="363"/>
      <c r="NL512" s="363">
        <f t="shared" si="690"/>
        <v>0</v>
      </c>
      <c r="NM512" s="364"/>
      <c r="NN512" s="370"/>
      <c r="NR512" s="318">
        <f t="shared" si="684"/>
        <v>0</v>
      </c>
      <c r="NS512" s="318">
        <f t="shared" si="685"/>
        <v>0</v>
      </c>
      <c r="NT512" s="318">
        <f t="shared" si="686"/>
        <v>0</v>
      </c>
    </row>
    <row r="513" spans="1:384" s="318" customFormat="1" ht="10.199999999999999" customHeight="1" x14ac:dyDescent="0.3">
      <c r="A513" s="25"/>
      <c r="B513" s="389"/>
      <c r="C513" s="424"/>
      <c r="D513" s="15"/>
      <c r="E513" s="106"/>
      <c r="F513" s="106"/>
      <c r="G513" s="106"/>
      <c r="H513" s="399"/>
      <c r="I513" s="394">
        <f>Prenoms!$B$21</f>
        <v>0</v>
      </c>
      <c r="J513" s="395"/>
      <c r="K513" s="395"/>
      <c r="L513" s="395"/>
      <c r="M513" s="395"/>
      <c r="N513" s="81" t="str">
        <f>IF(NL513&lt;&gt;0,"",IF(Conges!T55=0,"",Conges!T55))</f>
        <v/>
      </c>
      <c r="O513" s="82"/>
      <c r="P513" s="83"/>
      <c r="Q513" s="83"/>
      <c r="R513" s="83"/>
      <c r="S513" s="83"/>
      <c r="T513" s="83"/>
      <c r="U513" s="83"/>
      <c r="V513" s="84"/>
      <c r="W513" s="82"/>
      <c r="X513" s="83"/>
      <c r="Y513" s="83"/>
      <c r="Z513" s="83"/>
      <c r="AA513" s="83"/>
      <c r="AB513" s="83"/>
      <c r="AC513" s="83"/>
      <c r="AD513" s="84"/>
      <c r="AE513" s="82"/>
      <c r="AF513" s="83"/>
      <c r="AG513" s="83"/>
      <c r="AH513" s="83"/>
      <c r="AI513" s="83"/>
      <c r="AJ513" s="84"/>
      <c r="AK513" s="82"/>
      <c r="AL513" s="83"/>
      <c r="AM513" s="83"/>
      <c r="AN513" s="83"/>
      <c r="AO513" s="83"/>
      <c r="AP513" s="83"/>
      <c r="AQ513" s="83"/>
      <c r="AR513" s="83"/>
      <c r="AS513" s="83"/>
      <c r="AT513" s="84"/>
      <c r="AU513" s="82"/>
      <c r="AV513" s="83"/>
      <c r="AW513" s="83"/>
      <c r="AX513" s="83"/>
      <c r="AY513" s="83"/>
      <c r="AZ513" s="83"/>
      <c r="BA513" s="83"/>
      <c r="BB513" s="84"/>
      <c r="BC513" s="85">
        <f>IF(NL513&lt;&gt;0,(IF(Conges!T$55=0,0,3)),0)</f>
        <v>0</v>
      </c>
      <c r="BD513" s="417"/>
      <c r="BE513" s="390">
        <f>IF(OR(Conges!T$55="A",Conges!T$55="V"),Prenoms!L$21,NL513)</f>
        <v>0</v>
      </c>
      <c r="BF513" s="391"/>
      <c r="BG513" s="286"/>
      <c r="BH513" s="287">
        <f t="shared" si="669"/>
        <v>0</v>
      </c>
      <c r="BI513" s="288" t="str">
        <f t="shared" si="670"/>
        <v/>
      </c>
      <c r="BJ513" s="300">
        <v>0</v>
      </c>
      <c r="BK513" s="301">
        <f t="shared" si="687"/>
        <v>0</v>
      </c>
      <c r="BL513" s="302">
        <f t="shared" si="620"/>
        <v>0</v>
      </c>
      <c r="BM513" s="302">
        <f t="shared" si="621"/>
        <v>0</v>
      </c>
      <c r="BN513" s="302">
        <f>SUM('Heures Pointage'!$SD$20:$SE$20)</f>
        <v>0</v>
      </c>
      <c r="BO513" s="302">
        <f>SUM('Heures et Indemnites'!$SD$20:$SE$20)</f>
        <v>0</v>
      </c>
      <c r="BP513" s="303">
        <f t="shared" si="622"/>
        <v>0</v>
      </c>
      <c r="BQ513" s="303">
        <f>'Heures Pointage'!$TB$20</f>
        <v>0</v>
      </c>
      <c r="BR513" s="304">
        <f t="shared" ref="BR513" si="709">$BH$1073</f>
        <v>0</v>
      </c>
      <c r="BS513" s="149">
        <f>Prenoms!$C$21</f>
        <v>0</v>
      </c>
      <c r="BT513" s="180"/>
      <c r="BU513" s="324">
        <f>SUM('Heures et Indemnites'!$SD$20:$SE$20)</f>
        <v>0</v>
      </c>
      <c r="BV513" s="235">
        <f>SUM('Heures et Indemnites'!$SD$6:$SE$20)</f>
        <v>0</v>
      </c>
      <c r="BW513" s="324"/>
      <c r="BX513" s="235"/>
      <c r="BY513" s="319"/>
      <c r="BZ513" s="319"/>
      <c r="CA513" s="319"/>
      <c r="CB513" s="319"/>
      <c r="CC513" s="319"/>
      <c r="CD513" s="319"/>
      <c r="CE513" s="319"/>
      <c r="CF513" s="319"/>
      <c r="CG513" s="319"/>
      <c r="CH513" s="319"/>
      <c r="CI513" s="319"/>
      <c r="CJ513" s="319"/>
      <c r="CK513" s="319"/>
      <c r="CL513" s="319"/>
      <c r="CM513" s="319"/>
      <c r="CN513" s="319"/>
      <c r="CO513" s="319"/>
      <c r="CP513" s="319"/>
      <c r="CQ513" s="319"/>
      <c r="CR513" s="319"/>
      <c r="CS513" s="319"/>
      <c r="CT513" s="319"/>
      <c r="CU513" s="319"/>
      <c r="CV513" s="319"/>
      <c r="CW513" s="319"/>
      <c r="CX513" s="319"/>
      <c r="CY513" s="319"/>
      <c r="CZ513" s="319"/>
      <c r="DA513" s="319"/>
      <c r="DB513" s="319"/>
      <c r="DC513" s="319"/>
      <c r="DD513" s="319"/>
      <c r="DE513" s="319"/>
      <c r="DF513" s="319"/>
      <c r="DG513" s="319"/>
      <c r="DH513" s="319"/>
      <c r="DI513" s="319"/>
      <c r="DJ513" s="319"/>
      <c r="DK513" s="319"/>
      <c r="DL513" s="319"/>
      <c r="DM513" s="319"/>
      <c r="DN513" s="319"/>
      <c r="DO513" s="319"/>
      <c r="DP513" s="319"/>
      <c r="DQ513" s="319"/>
      <c r="DR513" s="319"/>
      <c r="DS513" s="319"/>
      <c r="DT513" s="319"/>
      <c r="DU513" s="319"/>
      <c r="DV513" s="319"/>
      <c r="DW513" s="319"/>
      <c r="DX513" s="319"/>
      <c r="DY513" s="319"/>
      <c r="DZ513" s="319"/>
      <c r="EA513" s="319"/>
      <c r="EB513" s="319"/>
      <c r="EC513" s="319"/>
      <c r="ED513" s="319"/>
      <c r="EE513" s="319"/>
      <c r="EF513" s="319"/>
      <c r="EG513" s="319"/>
      <c r="EH513" s="319"/>
      <c r="EI513" s="319"/>
      <c r="EJ513" s="319"/>
      <c r="EK513" s="319"/>
      <c r="EL513" s="319"/>
      <c r="EM513" s="319"/>
      <c r="EN513" s="319"/>
      <c r="EO513" s="319"/>
      <c r="EP513" s="319"/>
      <c r="EQ513" s="319"/>
      <c r="ER513" s="319"/>
      <c r="ES513" s="319"/>
      <c r="ET513" s="319"/>
      <c r="EU513" s="319"/>
      <c r="EV513" s="319"/>
      <c r="EW513" s="319"/>
      <c r="EX513" s="319"/>
      <c r="EY513" s="319"/>
      <c r="EZ513" s="319"/>
      <c r="FA513" s="319"/>
      <c r="FB513" s="319"/>
      <c r="FC513" s="319"/>
      <c r="FD513" s="319"/>
      <c r="FE513" s="319"/>
      <c r="FF513" s="319"/>
      <c r="FG513" s="319"/>
      <c r="FH513" s="319"/>
      <c r="FI513" s="319"/>
      <c r="FJ513" s="319"/>
      <c r="FK513" s="319"/>
      <c r="FL513" s="319"/>
      <c r="FM513" s="319"/>
      <c r="FN513" s="319"/>
      <c r="FO513" s="319"/>
      <c r="FP513" s="319"/>
      <c r="FQ513" s="319"/>
      <c r="FR513" s="319"/>
      <c r="FS513" s="319"/>
      <c r="FT513" s="319"/>
      <c r="FU513" s="319"/>
      <c r="FV513" s="319"/>
      <c r="FW513" s="319"/>
      <c r="FX513" s="319"/>
      <c r="FY513" s="319"/>
      <c r="FZ513" s="319"/>
      <c r="GA513" s="319"/>
      <c r="GB513" s="319"/>
      <c r="GC513" s="319"/>
      <c r="GD513" s="319"/>
      <c r="GE513" s="319"/>
      <c r="GF513" s="319"/>
      <c r="GG513" s="319"/>
      <c r="GH513" s="319"/>
      <c r="GI513" s="319"/>
      <c r="GJ513" s="319"/>
      <c r="GK513" s="319"/>
      <c r="GL513" s="319"/>
      <c r="GM513" s="319"/>
      <c r="GN513" s="319"/>
      <c r="GO513" s="319"/>
      <c r="GP513" s="319"/>
      <c r="GQ513" s="319"/>
      <c r="GR513" s="319"/>
      <c r="GS513" s="319"/>
      <c r="GT513" s="319"/>
      <c r="GU513" s="319"/>
      <c r="GV513" s="319"/>
      <c r="GW513" s="319"/>
      <c r="GX513" s="319"/>
      <c r="GY513" s="319"/>
      <c r="GZ513" s="319"/>
      <c r="HA513" s="319"/>
      <c r="HB513" s="319"/>
      <c r="HC513" s="319"/>
      <c r="HD513" s="319"/>
      <c r="HE513" s="319"/>
      <c r="HF513" s="319"/>
      <c r="HG513" s="319"/>
      <c r="HH513" s="319"/>
      <c r="HI513" s="319"/>
      <c r="HJ513" s="319"/>
      <c r="HK513" s="319"/>
      <c r="HL513" s="319"/>
      <c r="HM513" s="319"/>
      <c r="HN513" s="319"/>
      <c r="HO513" s="319"/>
      <c r="HP513" s="319"/>
      <c r="HQ513" s="319"/>
      <c r="HR513" s="319"/>
      <c r="HS513" s="319"/>
      <c r="HT513" s="319"/>
      <c r="HU513" s="319"/>
      <c r="HV513" s="319"/>
      <c r="HW513" s="319"/>
      <c r="HX513" s="319"/>
      <c r="HY513" s="319"/>
      <c r="HZ513" s="319"/>
      <c r="IA513" s="319"/>
      <c r="IB513" s="319"/>
      <c r="IC513" s="319"/>
      <c r="ID513" s="319"/>
      <c r="IE513" s="319"/>
      <c r="IF513" s="319"/>
      <c r="IG513" s="319"/>
      <c r="IH513" s="319"/>
      <c r="II513" s="319"/>
      <c r="IJ513" s="319"/>
      <c r="IK513" s="319"/>
      <c r="IL513" s="319"/>
      <c r="IM513" s="319"/>
      <c r="IN513" s="319"/>
      <c r="IO513" s="319"/>
      <c r="IP513" s="319"/>
      <c r="IQ513" s="319"/>
      <c r="IR513" s="319"/>
      <c r="IS513" s="319"/>
      <c r="IT513" s="319"/>
      <c r="IU513" s="319"/>
      <c r="IV513" s="319"/>
      <c r="IW513" s="319"/>
      <c r="IX513" s="319"/>
      <c r="IY513" s="319"/>
      <c r="IZ513" s="319"/>
      <c r="JA513" s="319"/>
      <c r="JB513" s="319"/>
      <c r="JC513" s="319"/>
      <c r="JD513" s="319"/>
      <c r="JE513" s="319"/>
      <c r="JF513" s="319"/>
      <c r="JG513" s="319"/>
      <c r="JH513" s="319"/>
      <c r="JI513" s="319"/>
      <c r="JJ513" s="319"/>
      <c r="JK513" s="319"/>
      <c r="JL513" s="319"/>
      <c r="JM513" s="319"/>
      <c r="JN513" s="319"/>
      <c r="JO513" s="319"/>
      <c r="JP513" s="319"/>
      <c r="JQ513" s="319"/>
      <c r="JR513" s="319"/>
      <c r="JS513" s="319"/>
      <c r="JT513" s="319"/>
      <c r="JU513" s="319"/>
      <c r="JV513" s="319"/>
      <c r="JW513" s="319"/>
      <c r="JX513" s="319"/>
      <c r="JY513" s="319"/>
      <c r="JZ513" s="319"/>
      <c r="KA513" s="319"/>
      <c r="KB513" s="319"/>
      <c r="KC513" s="319"/>
      <c r="KD513" s="319"/>
      <c r="KE513" s="319"/>
      <c r="KF513" s="319"/>
      <c r="KG513" s="319"/>
      <c r="KH513" s="319"/>
      <c r="KI513" s="319"/>
      <c r="KJ513" s="319"/>
      <c r="KK513" s="319"/>
      <c r="KL513" s="319"/>
      <c r="KM513" s="319"/>
      <c r="KN513" s="319"/>
      <c r="KO513" s="319"/>
      <c r="KP513" s="319"/>
      <c r="KQ513" s="319"/>
      <c r="KR513" s="319"/>
      <c r="KS513" s="319"/>
      <c r="KT513" s="319"/>
      <c r="KU513" s="319"/>
      <c r="KV513" s="319"/>
      <c r="KW513" s="319"/>
      <c r="KX513" s="319"/>
      <c r="KY513" s="319"/>
      <c r="KZ513" s="319"/>
      <c r="LA513" s="319"/>
      <c r="LB513" s="319"/>
      <c r="LC513" s="319"/>
      <c r="LD513" s="319"/>
      <c r="LE513" s="319"/>
      <c r="LF513" s="319"/>
      <c r="LG513" s="319"/>
      <c r="LH513" s="319"/>
      <c r="LI513" s="319"/>
      <c r="LJ513" s="319"/>
      <c r="LK513" s="319"/>
      <c r="LL513" s="319"/>
      <c r="LM513" s="319"/>
      <c r="LN513" s="319"/>
      <c r="LO513" s="319"/>
      <c r="LP513" s="319"/>
      <c r="LQ513" s="319"/>
      <c r="LR513" s="319"/>
      <c r="LS513" s="319"/>
      <c r="LT513" s="319"/>
      <c r="LU513" s="319"/>
      <c r="LV513" s="319"/>
      <c r="LW513" s="319"/>
      <c r="LX513" s="319"/>
      <c r="LY513" s="319"/>
      <c r="LZ513" s="319"/>
      <c r="MA513" s="319"/>
      <c r="MB513" s="319"/>
      <c r="MC513" s="319"/>
      <c r="MD513" s="319"/>
      <c r="ME513" s="319"/>
      <c r="MF513" s="319"/>
      <c r="MG513" s="319"/>
      <c r="MH513" s="319"/>
      <c r="MI513" s="319"/>
      <c r="MJ513" s="319"/>
      <c r="MK513" s="319"/>
      <c r="ML513" s="319"/>
      <c r="MM513" s="319"/>
      <c r="MN513" s="319"/>
      <c r="MO513" s="319"/>
      <c r="MP513" s="319"/>
      <c r="MQ513" s="319"/>
      <c r="MS513" s="241"/>
      <c r="MT513" s="373">
        <f t="shared" si="689"/>
        <v>0</v>
      </c>
      <c r="MU513" s="365">
        <f t="shared" si="706"/>
        <v>0</v>
      </c>
      <c r="MV513" s="365">
        <f t="shared" si="676"/>
        <v>0</v>
      </c>
      <c r="MW513" s="365"/>
      <c r="MX513" s="365">
        <f t="shared" si="677"/>
        <v>0</v>
      </c>
      <c r="MY513" s="365"/>
      <c r="MZ513" s="365">
        <f t="shared" si="678"/>
        <v>0</v>
      </c>
      <c r="NA513" s="365"/>
      <c r="NB513" s="365">
        <f t="shared" si="679"/>
        <v>0</v>
      </c>
      <c r="NC513" s="365"/>
      <c r="ND513" s="365">
        <f t="shared" si="680"/>
        <v>0</v>
      </c>
      <c r="NE513" s="365"/>
      <c r="NF513" s="365">
        <f t="shared" si="681"/>
        <v>0</v>
      </c>
      <c r="NG513" s="365"/>
      <c r="NH513" s="365">
        <f t="shared" si="682"/>
        <v>0</v>
      </c>
      <c r="NI513" s="365"/>
      <c r="NJ513" s="365">
        <f t="shared" si="683"/>
        <v>0</v>
      </c>
      <c r="NK513" s="365"/>
      <c r="NL513" s="365">
        <f t="shared" si="690"/>
        <v>0</v>
      </c>
      <c r="NM513" s="366"/>
      <c r="NN513" s="370"/>
      <c r="NR513" s="318">
        <f t="shared" si="684"/>
        <v>0</v>
      </c>
      <c r="NS513" s="318">
        <f t="shared" si="685"/>
        <v>0</v>
      </c>
      <c r="NT513" s="318">
        <f t="shared" si="686"/>
        <v>0</v>
      </c>
    </row>
    <row r="514" spans="1:384" s="318" customFormat="1" ht="10.199999999999999" customHeight="1" x14ac:dyDescent="0.3">
      <c r="A514" s="25"/>
      <c r="B514" s="389"/>
      <c r="C514" s="424"/>
      <c r="D514" s="15"/>
      <c r="E514" s="106"/>
      <c r="F514" s="106"/>
      <c r="G514" s="106"/>
      <c r="H514" s="399"/>
      <c r="I514" s="381">
        <f>Prenoms!$B$22</f>
        <v>0</v>
      </c>
      <c r="J514" s="382"/>
      <c r="K514" s="382"/>
      <c r="L514" s="382"/>
      <c r="M514" s="382"/>
      <c r="N514" s="68" t="str">
        <f>IF(NL514&lt;&gt;0,"",IF(Conges!T56=0,"",Conges!T56))</f>
        <v/>
      </c>
      <c r="O514" s="69"/>
      <c r="P514" s="70"/>
      <c r="Q514" s="70"/>
      <c r="R514" s="70"/>
      <c r="S514" s="70"/>
      <c r="T514" s="70"/>
      <c r="U514" s="70"/>
      <c r="V514" s="71"/>
      <c r="W514" s="69"/>
      <c r="X514" s="70"/>
      <c r="Y514" s="70"/>
      <c r="Z514" s="70"/>
      <c r="AA514" s="70"/>
      <c r="AB514" s="70"/>
      <c r="AC514" s="70"/>
      <c r="AD514" s="71"/>
      <c r="AE514" s="69"/>
      <c r="AF514" s="70"/>
      <c r="AG514" s="70"/>
      <c r="AH514" s="70"/>
      <c r="AI514" s="70"/>
      <c r="AJ514" s="71"/>
      <c r="AK514" s="69"/>
      <c r="AL514" s="70"/>
      <c r="AM514" s="70"/>
      <c r="AN514" s="70"/>
      <c r="AO514" s="70"/>
      <c r="AP514" s="70"/>
      <c r="AQ514" s="70"/>
      <c r="AR514" s="70"/>
      <c r="AS514" s="70"/>
      <c r="AT514" s="71"/>
      <c r="AU514" s="69"/>
      <c r="AV514" s="70"/>
      <c r="AW514" s="70"/>
      <c r="AX514" s="70"/>
      <c r="AY514" s="70"/>
      <c r="AZ514" s="70"/>
      <c r="BA514" s="70"/>
      <c r="BB514" s="71"/>
      <c r="BC514" s="72">
        <f>IF(NL514&lt;&gt;0,(IF(Conges!T$56=0,0,3)),0)</f>
        <v>0</v>
      </c>
      <c r="BD514" s="417"/>
      <c r="BE514" s="392">
        <f>IF(OR(Conges!T$56="A",Conges!T$56="V"),Prenoms!L$22,NL514)</f>
        <v>0</v>
      </c>
      <c r="BF514" s="393"/>
      <c r="BG514" s="289"/>
      <c r="BH514" s="290">
        <f t="shared" si="669"/>
        <v>0</v>
      </c>
      <c r="BI514" s="291" t="str">
        <f t="shared" si="670"/>
        <v/>
      </c>
      <c r="BJ514" s="305">
        <v>0</v>
      </c>
      <c r="BK514" s="306">
        <f t="shared" si="687"/>
        <v>0</v>
      </c>
      <c r="BL514" s="307">
        <f t="shared" si="620"/>
        <v>0</v>
      </c>
      <c r="BM514" s="307">
        <f t="shared" si="621"/>
        <v>0</v>
      </c>
      <c r="BN514" s="307">
        <f>SUM('Heures Pointage'!$TD$20:$TE$20)</f>
        <v>0</v>
      </c>
      <c r="BO514" s="307">
        <f>SUM('Heures et Indemnites'!$TD$20:$TE$20)</f>
        <v>0</v>
      </c>
      <c r="BP514" s="308">
        <f t="shared" si="622"/>
        <v>0</v>
      </c>
      <c r="BQ514" s="308">
        <f>'Heures Pointage'!$UB$20</f>
        <v>0</v>
      </c>
      <c r="BR514" s="309">
        <f t="shared" ref="BR514" si="710">$BH$1074</f>
        <v>0</v>
      </c>
      <c r="BS514" s="150">
        <f>Prenoms!$C$22</f>
        <v>0</v>
      </c>
      <c r="BT514" s="153"/>
      <c r="BU514" s="323">
        <f>SUM('Heures et Indemnites'!$TD$20:$TE$20)</f>
        <v>0</v>
      </c>
      <c r="BV514" s="236">
        <f>SUM('Heures et Indemnites'!$TD$6:$TE$20)</f>
        <v>0</v>
      </c>
      <c r="BW514" s="323"/>
      <c r="BX514" s="236"/>
      <c r="BY514" s="319"/>
      <c r="BZ514" s="319"/>
      <c r="CA514" s="319"/>
      <c r="CB514" s="319"/>
      <c r="CC514" s="319"/>
      <c r="CD514" s="319"/>
      <c r="CE514" s="319"/>
      <c r="CF514" s="319"/>
      <c r="CG514" s="319"/>
      <c r="CH514" s="319"/>
      <c r="CI514" s="319"/>
      <c r="CJ514" s="319"/>
      <c r="CK514" s="319"/>
      <c r="CL514" s="319"/>
      <c r="CM514" s="319"/>
      <c r="CN514" s="319"/>
      <c r="CO514" s="319"/>
      <c r="CP514" s="319"/>
      <c r="CQ514" s="319"/>
      <c r="CR514" s="319"/>
      <c r="CS514" s="319"/>
      <c r="CT514" s="319"/>
      <c r="CU514" s="319"/>
      <c r="CV514" s="319"/>
      <c r="CW514" s="319"/>
      <c r="CX514" s="319"/>
      <c r="CY514" s="319"/>
      <c r="CZ514" s="319"/>
      <c r="DA514" s="319"/>
      <c r="DB514" s="319"/>
      <c r="DC514" s="319"/>
      <c r="DD514" s="319"/>
      <c r="DE514" s="319"/>
      <c r="DF514" s="319"/>
      <c r="DG514" s="319"/>
      <c r="DH514" s="319"/>
      <c r="DI514" s="319"/>
      <c r="DJ514" s="319"/>
      <c r="DK514" s="319"/>
      <c r="DL514" s="319"/>
      <c r="DM514" s="319"/>
      <c r="DN514" s="319"/>
      <c r="DO514" s="319"/>
      <c r="DP514" s="319"/>
      <c r="DQ514" s="319"/>
      <c r="DR514" s="319"/>
      <c r="DS514" s="319"/>
      <c r="DT514" s="319"/>
      <c r="DU514" s="319"/>
      <c r="DV514" s="319"/>
      <c r="DW514" s="319"/>
      <c r="DX514" s="319"/>
      <c r="DY514" s="319"/>
      <c r="DZ514" s="319"/>
      <c r="EA514" s="319"/>
      <c r="EB514" s="319"/>
      <c r="EC514" s="319"/>
      <c r="ED514" s="319"/>
      <c r="EE514" s="319"/>
      <c r="EF514" s="319"/>
      <c r="EG514" s="319"/>
      <c r="EH514" s="319"/>
      <c r="EI514" s="319"/>
      <c r="EJ514" s="319"/>
      <c r="EK514" s="319"/>
      <c r="EL514" s="319"/>
      <c r="EM514" s="319"/>
      <c r="EN514" s="319"/>
      <c r="EO514" s="319"/>
      <c r="EP514" s="319"/>
      <c r="EQ514" s="319"/>
      <c r="ER514" s="319"/>
      <c r="ES514" s="319"/>
      <c r="ET514" s="319"/>
      <c r="EU514" s="319"/>
      <c r="EV514" s="319"/>
      <c r="EW514" s="319"/>
      <c r="EX514" s="319"/>
      <c r="EY514" s="319"/>
      <c r="EZ514" s="319"/>
      <c r="FA514" s="319"/>
      <c r="FB514" s="319"/>
      <c r="FC514" s="319"/>
      <c r="FD514" s="319"/>
      <c r="FE514" s="319"/>
      <c r="FF514" s="319"/>
      <c r="FG514" s="319"/>
      <c r="FH514" s="319"/>
      <c r="FI514" s="319"/>
      <c r="FJ514" s="319"/>
      <c r="FK514" s="319"/>
      <c r="FL514" s="319"/>
      <c r="FM514" s="319"/>
      <c r="FN514" s="319"/>
      <c r="FO514" s="319"/>
      <c r="FP514" s="319"/>
      <c r="FQ514" s="319"/>
      <c r="FR514" s="319"/>
      <c r="FS514" s="319"/>
      <c r="FT514" s="319"/>
      <c r="FU514" s="319"/>
      <c r="FV514" s="319"/>
      <c r="FW514" s="319"/>
      <c r="FX514" s="319"/>
      <c r="FY514" s="319"/>
      <c r="FZ514" s="319"/>
      <c r="GA514" s="319"/>
      <c r="GB514" s="319"/>
      <c r="GC514" s="319"/>
      <c r="GD514" s="319"/>
      <c r="GE514" s="319"/>
      <c r="GF514" s="319"/>
      <c r="GG514" s="319"/>
      <c r="GH514" s="319"/>
      <c r="GI514" s="319"/>
      <c r="GJ514" s="319"/>
      <c r="GK514" s="319"/>
      <c r="GL514" s="319"/>
      <c r="GM514" s="319"/>
      <c r="GN514" s="319"/>
      <c r="GO514" s="319"/>
      <c r="GP514" s="319"/>
      <c r="GQ514" s="319"/>
      <c r="GR514" s="319"/>
      <c r="GS514" s="319"/>
      <c r="GT514" s="319"/>
      <c r="GU514" s="319"/>
      <c r="GV514" s="319"/>
      <c r="GW514" s="319"/>
      <c r="GX514" s="319"/>
      <c r="GY514" s="319"/>
      <c r="GZ514" s="319"/>
      <c r="HA514" s="319"/>
      <c r="HB514" s="319"/>
      <c r="HC514" s="319"/>
      <c r="HD514" s="319"/>
      <c r="HE514" s="319"/>
      <c r="HF514" s="319"/>
      <c r="HG514" s="319"/>
      <c r="HH514" s="319"/>
      <c r="HI514" s="319"/>
      <c r="HJ514" s="319"/>
      <c r="HK514" s="319"/>
      <c r="HL514" s="319"/>
      <c r="HM514" s="319"/>
      <c r="HN514" s="319"/>
      <c r="HO514" s="319"/>
      <c r="HP514" s="319"/>
      <c r="HQ514" s="319"/>
      <c r="HR514" s="319"/>
      <c r="HS514" s="319"/>
      <c r="HT514" s="319"/>
      <c r="HU514" s="319"/>
      <c r="HV514" s="319"/>
      <c r="HW514" s="319"/>
      <c r="HX514" s="319"/>
      <c r="HY514" s="319"/>
      <c r="HZ514" s="319"/>
      <c r="IA514" s="319"/>
      <c r="IB514" s="319"/>
      <c r="IC514" s="319"/>
      <c r="ID514" s="319"/>
      <c r="IE514" s="319"/>
      <c r="IF514" s="319"/>
      <c r="IG514" s="319"/>
      <c r="IH514" s="319"/>
      <c r="II514" s="319"/>
      <c r="IJ514" s="319"/>
      <c r="IK514" s="319"/>
      <c r="IL514" s="319"/>
      <c r="IM514" s="319"/>
      <c r="IN514" s="319"/>
      <c r="IO514" s="319"/>
      <c r="IP514" s="319"/>
      <c r="IQ514" s="319"/>
      <c r="IR514" s="319"/>
      <c r="IS514" s="319"/>
      <c r="IT514" s="319"/>
      <c r="IU514" s="319"/>
      <c r="IV514" s="319"/>
      <c r="IW514" s="319"/>
      <c r="IX514" s="319"/>
      <c r="IY514" s="319"/>
      <c r="IZ514" s="319"/>
      <c r="JA514" s="319"/>
      <c r="JB514" s="319"/>
      <c r="JC514" s="319"/>
      <c r="JD514" s="319"/>
      <c r="JE514" s="319"/>
      <c r="JF514" s="319"/>
      <c r="JG514" s="319"/>
      <c r="JH514" s="319"/>
      <c r="JI514" s="319"/>
      <c r="JJ514" s="319"/>
      <c r="JK514" s="319"/>
      <c r="JL514" s="319"/>
      <c r="JM514" s="319"/>
      <c r="JN514" s="319"/>
      <c r="JO514" s="319"/>
      <c r="JP514" s="319"/>
      <c r="JQ514" s="319"/>
      <c r="JR514" s="319"/>
      <c r="JS514" s="319"/>
      <c r="JT514" s="319"/>
      <c r="JU514" s="319"/>
      <c r="JV514" s="319"/>
      <c r="JW514" s="319"/>
      <c r="JX514" s="319"/>
      <c r="JY514" s="319"/>
      <c r="JZ514" s="319"/>
      <c r="KA514" s="319"/>
      <c r="KB514" s="319"/>
      <c r="KC514" s="319"/>
      <c r="KD514" s="319"/>
      <c r="KE514" s="319"/>
      <c r="KF514" s="319"/>
      <c r="KG514" s="319"/>
      <c r="KH514" s="319"/>
      <c r="KI514" s="319"/>
      <c r="KJ514" s="319"/>
      <c r="KK514" s="319"/>
      <c r="KL514" s="319"/>
      <c r="KM514" s="319"/>
      <c r="KN514" s="319"/>
      <c r="KO514" s="319"/>
      <c r="KP514" s="319"/>
      <c r="KQ514" s="319"/>
      <c r="KR514" s="319"/>
      <c r="KS514" s="319"/>
      <c r="KT514" s="319"/>
      <c r="KU514" s="319"/>
      <c r="KV514" s="319"/>
      <c r="KW514" s="319"/>
      <c r="KX514" s="319"/>
      <c r="KY514" s="319"/>
      <c r="KZ514" s="319"/>
      <c r="LA514" s="319"/>
      <c r="LB514" s="319"/>
      <c r="LC514" s="319"/>
      <c r="LD514" s="319"/>
      <c r="LE514" s="319"/>
      <c r="LF514" s="319"/>
      <c r="LG514" s="319"/>
      <c r="LH514" s="319"/>
      <c r="LI514" s="319"/>
      <c r="LJ514" s="319"/>
      <c r="LK514" s="319"/>
      <c r="LL514" s="319"/>
      <c r="LM514" s="319"/>
      <c r="LN514" s="319"/>
      <c r="LO514" s="319"/>
      <c r="LP514" s="319"/>
      <c r="LQ514" s="319"/>
      <c r="LR514" s="319"/>
      <c r="LS514" s="319"/>
      <c r="LT514" s="319"/>
      <c r="LU514" s="319"/>
      <c r="LV514" s="319"/>
      <c r="LW514" s="319"/>
      <c r="LX514" s="319"/>
      <c r="LY514" s="319"/>
      <c r="LZ514" s="319"/>
      <c r="MA514" s="319"/>
      <c r="MB514" s="319"/>
      <c r="MC514" s="319"/>
      <c r="MD514" s="319"/>
      <c r="ME514" s="319"/>
      <c r="MF514" s="319"/>
      <c r="MG514" s="319"/>
      <c r="MH514" s="319"/>
      <c r="MI514" s="319"/>
      <c r="MJ514" s="319"/>
      <c r="MK514" s="319"/>
      <c r="ML514" s="319"/>
      <c r="MM514" s="319"/>
      <c r="MN514" s="319"/>
      <c r="MO514" s="319"/>
      <c r="MP514" s="319"/>
      <c r="MQ514" s="319"/>
      <c r="MS514" s="241"/>
      <c r="MT514" s="362">
        <f t="shared" si="689"/>
        <v>0</v>
      </c>
      <c r="MU514" s="363">
        <f t="shared" si="706"/>
        <v>0</v>
      </c>
      <c r="MV514" s="363">
        <f t="shared" si="676"/>
        <v>0</v>
      </c>
      <c r="MW514" s="363"/>
      <c r="MX514" s="363">
        <f t="shared" si="677"/>
        <v>0</v>
      </c>
      <c r="MY514" s="363"/>
      <c r="MZ514" s="363">
        <f t="shared" si="678"/>
        <v>0</v>
      </c>
      <c r="NA514" s="363"/>
      <c r="NB514" s="363">
        <f t="shared" si="679"/>
        <v>0</v>
      </c>
      <c r="NC514" s="363"/>
      <c r="ND514" s="363">
        <f t="shared" si="680"/>
        <v>0</v>
      </c>
      <c r="NE514" s="363"/>
      <c r="NF514" s="363">
        <f t="shared" si="681"/>
        <v>0</v>
      </c>
      <c r="NG514" s="363"/>
      <c r="NH514" s="363">
        <f t="shared" si="682"/>
        <v>0</v>
      </c>
      <c r="NI514" s="363"/>
      <c r="NJ514" s="363">
        <f t="shared" si="683"/>
        <v>0</v>
      </c>
      <c r="NK514" s="363"/>
      <c r="NL514" s="363">
        <f t="shared" si="690"/>
        <v>0</v>
      </c>
      <c r="NM514" s="364"/>
      <c r="NN514" s="370"/>
      <c r="NR514" s="318">
        <f t="shared" si="684"/>
        <v>0</v>
      </c>
      <c r="NS514" s="318">
        <f t="shared" si="685"/>
        <v>0</v>
      </c>
      <c r="NT514" s="318">
        <f t="shared" si="686"/>
        <v>0</v>
      </c>
    </row>
    <row r="515" spans="1:384" s="318" customFormat="1" ht="10.199999999999999" customHeight="1" x14ac:dyDescent="0.3">
      <c r="A515" s="25"/>
      <c r="B515" s="389"/>
      <c r="C515" s="424"/>
      <c r="D515" s="15"/>
      <c r="E515" s="106"/>
      <c r="F515" s="106"/>
      <c r="G515" s="106"/>
      <c r="H515" s="399"/>
      <c r="I515" s="394">
        <f>Prenoms!$B$23</f>
        <v>0</v>
      </c>
      <c r="J515" s="395"/>
      <c r="K515" s="395"/>
      <c r="L515" s="395"/>
      <c r="M515" s="395"/>
      <c r="N515" s="81" t="str">
        <f>IF(NL515&lt;&gt;0,"",IF(Conges!T57=0,"",Conges!T57))</f>
        <v/>
      </c>
      <c r="O515" s="82"/>
      <c r="P515" s="83"/>
      <c r="Q515" s="83"/>
      <c r="R515" s="83"/>
      <c r="S515" s="83"/>
      <c r="T515" s="83"/>
      <c r="U515" s="83"/>
      <c r="V515" s="84"/>
      <c r="W515" s="82"/>
      <c r="X515" s="83"/>
      <c r="Y515" s="83"/>
      <c r="Z515" s="83"/>
      <c r="AA515" s="83"/>
      <c r="AB515" s="83"/>
      <c r="AC515" s="83"/>
      <c r="AD515" s="84"/>
      <c r="AE515" s="82"/>
      <c r="AF515" s="83"/>
      <c r="AG515" s="83"/>
      <c r="AH515" s="83"/>
      <c r="AI515" s="83"/>
      <c r="AJ515" s="84"/>
      <c r="AK515" s="82"/>
      <c r="AL515" s="83"/>
      <c r="AM515" s="83"/>
      <c r="AN515" s="83"/>
      <c r="AO515" s="83"/>
      <c r="AP515" s="83"/>
      <c r="AQ515" s="83"/>
      <c r="AR515" s="83"/>
      <c r="AS515" s="83"/>
      <c r="AT515" s="84"/>
      <c r="AU515" s="82"/>
      <c r="AV515" s="83"/>
      <c r="AW515" s="83"/>
      <c r="AX515" s="83"/>
      <c r="AY515" s="83"/>
      <c r="AZ515" s="83"/>
      <c r="BA515" s="83"/>
      <c r="BB515" s="84"/>
      <c r="BC515" s="85">
        <f>IF(NL515&lt;&gt;0,(IF(Conges!T$57=0,0,3)),0)</f>
        <v>0</v>
      </c>
      <c r="BD515" s="417"/>
      <c r="BE515" s="390">
        <f>IF(OR(Conges!T$57="A",Conges!T$57="V"),Prenoms!L$23,NL515)</f>
        <v>0</v>
      </c>
      <c r="BF515" s="391"/>
      <c r="BG515" s="286"/>
      <c r="BH515" s="287">
        <f t="shared" si="669"/>
        <v>0</v>
      </c>
      <c r="BI515" s="288" t="str">
        <f t="shared" si="670"/>
        <v/>
      </c>
      <c r="BJ515" s="300">
        <v>0</v>
      </c>
      <c r="BK515" s="301">
        <f t="shared" si="687"/>
        <v>0</v>
      </c>
      <c r="BL515" s="302">
        <f t="shared" si="620"/>
        <v>0</v>
      </c>
      <c r="BM515" s="302">
        <f t="shared" si="621"/>
        <v>0</v>
      </c>
      <c r="BN515" s="302">
        <f>SUM('Heures Pointage'!$UD$20:$UE$20)</f>
        <v>0</v>
      </c>
      <c r="BO515" s="302">
        <f>SUM('Heures et Indemnites'!$UD$20:$UE$20)</f>
        <v>0</v>
      </c>
      <c r="BP515" s="303">
        <f t="shared" si="622"/>
        <v>0</v>
      </c>
      <c r="BQ515" s="303">
        <f>'Heures Pointage'!$VB$20</f>
        <v>0</v>
      </c>
      <c r="BR515" s="304">
        <f t="shared" ref="BR515" si="711">$BH$1075</f>
        <v>0</v>
      </c>
      <c r="BS515" s="149">
        <f>Prenoms!$C$23</f>
        <v>0</v>
      </c>
      <c r="BT515" s="180"/>
      <c r="BU515" s="324">
        <f>SUM('Heures et Indemnites'!$UD$20:$UE$20)</f>
        <v>0</v>
      </c>
      <c r="BV515" s="235">
        <f>SUM('Heures et Indemnites'!$UD$6:$UE$20)</f>
        <v>0</v>
      </c>
      <c r="BW515" s="324"/>
      <c r="BX515" s="235"/>
      <c r="BY515" s="319"/>
      <c r="BZ515" s="319"/>
      <c r="CA515" s="319"/>
      <c r="CB515" s="319"/>
      <c r="CC515" s="319"/>
      <c r="CD515" s="319"/>
      <c r="CE515" s="319"/>
      <c r="CF515" s="319"/>
      <c r="CG515" s="319"/>
      <c r="CH515" s="319"/>
      <c r="CI515" s="319"/>
      <c r="CJ515" s="319"/>
      <c r="CK515" s="319"/>
      <c r="CL515" s="319"/>
      <c r="CM515" s="319"/>
      <c r="CN515" s="319"/>
      <c r="CO515" s="319"/>
      <c r="CP515" s="319"/>
      <c r="CQ515" s="319"/>
      <c r="CR515" s="319"/>
      <c r="CS515" s="319"/>
      <c r="CT515" s="319"/>
      <c r="CU515" s="319"/>
      <c r="CV515" s="319"/>
      <c r="CW515" s="319"/>
      <c r="CX515" s="319"/>
      <c r="CY515" s="319"/>
      <c r="CZ515" s="319"/>
      <c r="DA515" s="319"/>
      <c r="DB515" s="319"/>
      <c r="DC515" s="319"/>
      <c r="DD515" s="319"/>
      <c r="DE515" s="319"/>
      <c r="DF515" s="319"/>
      <c r="DG515" s="319"/>
      <c r="DH515" s="319"/>
      <c r="DI515" s="319"/>
      <c r="DJ515" s="319"/>
      <c r="DK515" s="319"/>
      <c r="DL515" s="319"/>
      <c r="DM515" s="319"/>
      <c r="DN515" s="319"/>
      <c r="DO515" s="319"/>
      <c r="DP515" s="319"/>
      <c r="DQ515" s="319"/>
      <c r="DR515" s="319"/>
      <c r="DS515" s="319"/>
      <c r="DT515" s="319"/>
      <c r="DU515" s="319"/>
      <c r="DV515" s="319"/>
      <c r="DW515" s="319"/>
      <c r="DX515" s="319"/>
      <c r="DY515" s="319"/>
      <c r="DZ515" s="319"/>
      <c r="EA515" s="319"/>
      <c r="EB515" s="319"/>
      <c r="EC515" s="319"/>
      <c r="ED515" s="319"/>
      <c r="EE515" s="319"/>
      <c r="EF515" s="319"/>
      <c r="EG515" s="319"/>
      <c r="EH515" s="319"/>
      <c r="EI515" s="319"/>
      <c r="EJ515" s="319"/>
      <c r="EK515" s="319"/>
      <c r="EL515" s="319"/>
      <c r="EM515" s="319"/>
      <c r="EN515" s="319"/>
      <c r="EO515" s="319"/>
      <c r="EP515" s="319"/>
      <c r="EQ515" s="319"/>
      <c r="ER515" s="319"/>
      <c r="ES515" s="319"/>
      <c r="ET515" s="319"/>
      <c r="EU515" s="319"/>
      <c r="EV515" s="319"/>
      <c r="EW515" s="319"/>
      <c r="EX515" s="319"/>
      <c r="EY515" s="319"/>
      <c r="EZ515" s="319"/>
      <c r="FA515" s="319"/>
      <c r="FB515" s="319"/>
      <c r="FC515" s="319"/>
      <c r="FD515" s="319"/>
      <c r="FE515" s="319"/>
      <c r="FF515" s="319"/>
      <c r="FG515" s="319"/>
      <c r="FH515" s="319"/>
      <c r="FI515" s="319"/>
      <c r="FJ515" s="319"/>
      <c r="FK515" s="319"/>
      <c r="FL515" s="319"/>
      <c r="FM515" s="319"/>
      <c r="FN515" s="319"/>
      <c r="FO515" s="319"/>
      <c r="FP515" s="319"/>
      <c r="FQ515" s="319"/>
      <c r="FR515" s="319"/>
      <c r="FS515" s="319"/>
      <c r="FT515" s="319"/>
      <c r="FU515" s="319"/>
      <c r="FV515" s="319"/>
      <c r="FW515" s="319"/>
      <c r="FX515" s="319"/>
      <c r="FY515" s="319"/>
      <c r="FZ515" s="319"/>
      <c r="GA515" s="319"/>
      <c r="GB515" s="319"/>
      <c r="GC515" s="319"/>
      <c r="GD515" s="319"/>
      <c r="GE515" s="319"/>
      <c r="GF515" s="319"/>
      <c r="GG515" s="319"/>
      <c r="GH515" s="319"/>
      <c r="GI515" s="319"/>
      <c r="GJ515" s="319"/>
      <c r="GK515" s="319"/>
      <c r="GL515" s="319"/>
      <c r="GM515" s="319"/>
      <c r="GN515" s="319"/>
      <c r="GO515" s="319"/>
      <c r="GP515" s="319"/>
      <c r="GQ515" s="319"/>
      <c r="GR515" s="319"/>
      <c r="GS515" s="319"/>
      <c r="GT515" s="319"/>
      <c r="GU515" s="319"/>
      <c r="GV515" s="319"/>
      <c r="GW515" s="319"/>
      <c r="GX515" s="319"/>
      <c r="GY515" s="319"/>
      <c r="GZ515" s="319"/>
      <c r="HA515" s="319"/>
      <c r="HB515" s="319"/>
      <c r="HC515" s="319"/>
      <c r="HD515" s="319"/>
      <c r="HE515" s="319"/>
      <c r="HF515" s="319"/>
      <c r="HG515" s="319"/>
      <c r="HH515" s="319"/>
      <c r="HI515" s="319"/>
      <c r="HJ515" s="319"/>
      <c r="HK515" s="319"/>
      <c r="HL515" s="319"/>
      <c r="HM515" s="319"/>
      <c r="HN515" s="319"/>
      <c r="HO515" s="319"/>
      <c r="HP515" s="319"/>
      <c r="HQ515" s="319"/>
      <c r="HR515" s="319"/>
      <c r="HS515" s="319"/>
      <c r="HT515" s="319"/>
      <c r="HU515" s="319"/>
      <c r="HV515" s="319"/>
      <c r="HW515" s="319"/>
      <c r="HX515" s="319"/>
      <c r="HY515" s="319"/>
      <c r="HZ515" s="319"/>
      <c r="IA515" s="319"/>
      <c r="IB515" s="319"/>
      <c r="IC515" s="319"/>
      <c r="ID515" s="319"/>
      <c r="IE515" s="319"/>
      <c r="IF515" s="319"/>
      <c r="IG515" s="319"/>
      <c r="IH515" s="319"/>
      <c r="II515" s="319"/>
      <c r="IJ515" s="319"/>
      <c r="IK515" s="319"/>
      <c r="IL515" s="319"/>
      <c r="IM515" s="319"/>
      <c r="IN515" s="319"/>
      <c r="IO515" s="319"/>
      <c r="IP515" s="319"/>
      <c r="IQ515" s="319"/>
      <c r="IR515" s="319"/>
      <c r="IS515" s="319"/>
      <c r="IT515" s="319"/>
      <c r="IU515" s="319"/>
      <c r="IV515" s="319"/>
      <c r="IW515" s="319"/>
      <c r="IX515" s="319"/>
      <c r="IY515" s="319"/>
      <c r="IZ515" s="319"/>
      <c r="JA515" s="319"/>
      <c r="JB515" s="319"/>
      <c r="JC515" s="319"/>
      <c r="JD515" s="319"/>
      <c r="JE515" s="319"/>
      <c r="JF515" s="319"/>
      <c r="JG515" s="319"/>
      <c r="JH515" s="319"/>
      <c r="JI515" s="319"/>
      <c r="JJ515" s="319"/>
      <c r="JK515" s="319"/>
      <c r="JL515" s="319"/>
      <c r="JM515" s="319"/>
      <c r="JN515" s="319"/>
      <c r="JO515" s="319"/>
      <c r="JP515" s="319"/>
      <c r="JQ515" s="319"/>
      <c r="JR515" s="319"/>
      <c r="JS515" s="319"/>
      <c r="JT515" s="319"/>
      <c r="JU515" s="319"/>
      <c r="JV515" s="319"/>
      <c r="JW515" s="319"/>
      <c r="JX515" s="319"/>
      <c r="JY515" s="319"/>
      <c r="JZ515" s="319"/>
      <c r="KA515" s="319"/>
      <c r="KB515" s="319"/>
      <c r="KC515" s="319"/>
      <c r="KD515" s="319"/>
      <c r="KE515" s="319"/>
      <c r="KF515" s="319"/>
      <c r="KG515" s="319"/>
      <c r="KH515" s="319"/>
      <c r="KI515" s="319"/>
      <c r="KJ515" s="319"/>
      <c r="KK515" s="319"/>
      <c r="KL515" s="319"/>
      <c r="KM515" s="319"/>
      <c r="KN515" s="319"/>
      <c r="KO515" s="319"/>
      <c r="KP515" s="319"/>
      <c r="KQ515" s="319"/>
      <c r="KR515" s="319"/>
      <c r="KS515" s="319"/>
      <c r="KT515" s="319"/>
      <c r="KU515" s="319"/>
      <c r="KV515" s="319"/>
      <c r="KW515" s="319"/>
      <c r="KX515" s="319"/>
      <c r="KY515" s="319"/>
      <c r="KZ515" s="319"/>
      <c r="LA515" s="319"/>
      <c r="LB515" s="319"/>
      <c r="LC515" s="319"/>
      <c r="LD515" s="319"/>
      <c r="LE515" s="319"/>
      <c r="LF515" s="319"/>
      <c r="LG515" s="319"/>
      <c r="LH515" s="319"/>
      <c r="LI515" s="319"/>
      <c r="LJ515" s="319"/>
      <c r="LK515" s="319"/>
      <c r="LL515" s="319"/>
      <c r="LM515" s="319"/>
      <c r="LN515" s="319"/>
      <c r="LO515" s="319"/>
      <c r="LP515" s="319"/>
      <c r="LQ515" s="319"/>
      <c r="LR515" s="319"/>
      <c r="LS515" s="319"/>
      <c r="LT515" s="319"/>
      <c r="LU515" s="319"/>
      <c r="LV515" s="319"/>
      <c r="LW515" s="319"/>
      <c r="LX515" s="319"/>
      <c r="LY515" s="319"/>
      <c r="LZ515" s="319"/>
      <c r="MA515" s="319"/>
      <c r="MB515" s="319"/>
      <c r="MC515" s="319"/>
      <c r="MD515" s="319"/>
      <c r="ME515" s="319"/>
      <c r="MF515" s="319"/>
      <c r="MG515" s="319"/>
      <c r="MH515" s="319"/>
      <c r="MI515" s="319"/>
      <c r="MJ515" s="319"/>
      <c r="MK515" s="319"/>
      <c r="ML515" s="319"/>
      <c r="MM515" s="319"/>
      <c r="MN515" s="319"/>
      <c r="MO515" s="319"/>
      <c r="MP515" s="319"/>
      <c r="MQ515" s="319"/>
      <c r="MS515" s="241"/>
      <c r="MT515" s="373">
        <f t="shared" si="689"/>
        <v>0</v>
      </c>
      <c r="MU515" s="365">
        <f t="shared" si="706"/>
        <v>0</v>
      </c>
      <c r="MV515" s="365">
        <f t="shared" si="676"/>
        <v>0</v>
      </c>
      <c r="MW515" s="365"/>
      <c r="MX515" s="365">
        <f t="shared" si="677"/>
        <v>0</v>
      </c>
      <c r="MY515" s="365"/>
      <c r="MZ515" s="365">
        <f t="shared" si="678"/>
        <v>0</v>
      </c>
      <c r="NA515" s="365"/>
      <c r="NB515" s="365">
        <f t="shared" si="679"/>
        <v>0</v>
      </c>
      <c r="NC515" s="365"/>
      <c r="ND515" s="365">
        <f t="shared" si="680"/>
        <v>0</v>
      </c>
      <c r="NE515" s="365"/>
      <c r="NF515" s="365">
        <f t="shared" si="681"/>
        <v>0</v>
      </c>
      <c r="NG515" s="365"/>
      <c r="NH515" s="365">
        <f t="shared" si="682"/>
        <v>0</v>
      </c>
      <c r="NI515" s="365"/>
      <c r="NJ515" s="365">
        <f t="shared" si="683"/>
        <v>0</v>
      </c>
      <c r="NK515" s="365"/>
      <c r="NL515" s="365">
        <f t="shared" si="690"/>
        <v>0</v>
      </c>
      <c r="NM515" s="366"/>
      <c r="NN515" s="370"/>
      <c r="NR515" s="318">
        <f t="shared" si="684"/>
        <v>0</v>
      </c>
      <c r="NS515" s="318">
        <f t="shared" si="685"/>
        <v>0</v>
      </c>
      <c r="NT515" s="318">
        <f t="shared" si="686"/>
        <v>0</v>
      </c>
    </row>
    <row r="516" spans="1:384" s="318" customFormat="1" ht="10.199999999999999" customHeight="1" x14ac:dyDescent="0.3">
      <c r="A516" s="25"/>
      <c r="B516" s="389"/>
      <c r="C516" s="424"/>
      <c r="D516" s="15"/>
      <c r="E516" s="106"/>
      <c r="F516" s="106"/>
      <c r="G516" s="106"/>
      <c r="H516" s="399"/>
      <c r="I516" s="381">
        <f>Prenoms!$B$24</f>
        <v>0</v>
      </c>
      <c r="J516" s="382"/>
      <c r="K516" s="382"/>
      <c r="L516" s="382"/>
      <c r="M516" s="382"/>
      <c r="N516" s="68" t="str">
        <f>IF(NL516&lt;&gt;0,"",IF(Conges!T58=0,"",Conges!T58))</f>
        <v/>
      </c>
      <c r="O516" s="69"/>
      <c r="P516" s="70"/>
      <c r="Q516" s="70"/>
      <c r="R516" s="70"/>
      <c r="S516" s="70"/>
      <c r="T516" s="70"/>
      <c r="U516" s="70"/>
      <c r="V516" s="71"/>
      <c r="W516" s="69"/>
      <c r="X516" s="70"/>
      <c r="Y516" s="70"/>
      <c r="Z516" s="70"/>
      <c r="AA516" s="70"/>
      <c r="AB516" s="70"/>
      <c r="AC516" s="70"/>
      <c r="AD516" s="71"/>
      <c r="AE516" s="69"/>
      <c r="AF516" s="70"/>
      <c r="AG516" s="70"/>
      <c r="AH516" s="70"/>
      <c r="AI516" s="70"/>
      <c r="AJ516" s="71"/>
      <c r="AK516" s="69"/>
      <c r="AL516" s="70"/>
      <c r="AM516" s="70"/>
      <c r="AN516" s="70"/>
      <c r="AO516" s="70"/>
      <c r="AP516" s="70"/>
      <c r="AQ516" s="70"/>
      <c r="AR516" s="70"/>
      <c r="AS516" s="70"/>
      <c r="AT516" s="71"/>
      <c r="AU516" s="69"/>
      <c r="AV516" s="70"/>
      <c r="AW516" s="70"/>
      <c r="AX516" s="70"/>
      <c r="AY516" s="70"/>
      <c r="AZ516" s="70"/>
      <c r="BA516" s="70"/>
      <c r="BB516" s="71"/>
      <c r="BC516" s="72">
        <f>IF(NL516&lt;&gt;0,(IF(Conges!T$58=0,0,3)),0)</f>
        <v>0</v>
      </c>
      <c r="BD516" s="417"/>
      <c r="BE516" s="392">
        <f>IF(OR(Conges!T$58="A",Conges!T$58="V"),Prenoms!L$24,NL516)</f>
        <v>0</v>
      </c>
      <c r="BF516" s="393"/>
      <c r="BG516" s="289"/>
      <c r="BH516" s="290">
        <f t="shared" si="669"/>
        <v>0</v>
      </c>
      <c r="BI516" s="291" t="str">
        <f t="shared" si="670"/>
        <v/>
      </c>
      <c r="BJ516" s="305">
        <v>0</v>
      </c>
      <c r="BK516" s="306">
        <f t="shared" si="687"/>
        <v>0</v>
      </c>
      <c r="BL516" s="307">
        <f t="shared" si="620"/>
        <v>0</v>
      </c>
      <c r="BM516" s="307">
        <f t="shared" si="621"/>
        <v>0</v>
      </c>
      <c r="BN516" s="307">
        <f>SUM('Heures Pointage'!$VD$20:$VE$20)</f>
        <v>0</v>
      </c>
      <c r="BO516" s="307">
        <f>SUM('Heures et Indemnites'!$VD$20:$VE$20)</f>
        <v>0</v>
      </c>
      <c r="BP516" s="308">
        <f t="shared" si="622"/>
        <v>0</v>
      </c>
      <c r="BQ516" s="308">
        <f>'Heures Pointage'!$WB$20</f>
        <v>0</v>
      </c>
      <c r="BR516" s="309">
        <f t="shared" ref="BR516" si="712">$BH$1076</f>
        <v>0</v>
      </c>
      <c r="BS516" s="150">
        <f>Prenoms!$C$24</f>
        <v>0</v>
      </c>
      <c r="BT516" s="153"/>
      <c r="BU516" s="323">
        <f>SUM('Heures et Indemnites'!$VD$20:$VE$20)</f>
        <v>0</v>
      </c>
      <c r="BV516" s="236">
        <f>SUM('Heures et Indemnites'!$VD$6:$VE$20)</f>
        <v>0</v>
      </c>
      <c r="BW516" s="323"/>
      <c r="BX516" s="236"/>
      <c r="BY516" s="319"/>
      <c r="BZ516" s="319"/>
      <c r="CA516" s="319"/>
      <c r="CB516" s="319"/>
      <c r="CC516" s="319"/>
      <c r="CD516" s="319"/>
      <c r="CE516" s="319"/>
      <c r="CF516" s="319"/>
      <c r="CG516" s="319"/>
      <c r="CH516" s="319"/>
      <c r="CI516" s="319"/>
      <c r="CJ516" s="319"/>
      <c r="CK516" s="319"/>
      <c r="CL516" s="319"/>
      <c r="CM516" s="319"/>
      <c r="CN516" s="319"/>
      <c r="CO516" s="319"/>
      <c r="CP516" s="319"/>
      <c r="CQ516" s="319"/>
      <c r="CR516" s="319"/>
      <c r="CS516" s="319"/>
      <c r="CT516" s="319"/>
      <c r="CU516" s="319"/>
      <c r="CV516" s="319"/>
      <c r="CW516" s="319"/>
      <c r="CX516" s="319"/>
      <c r="CY516" s="319"/>
      <c r="CZ516" s="319"/>
      <c r="DA516" s="319"/>
      <c r="DB516" s="319"/>
      <c r="DC516" s="319"/>
      <c r="DD516" s="319"/>
      <c r="DE516" s="319"/>
      <c r="DF516" s="319"/>
      <c r="DG516" s="319"/>
      <c r="DH516" s="319"/>
      <c r="DI516" s="319"/>
      <c r="DJ516" s="319"/>
      <c r="DK516" s="319"/>
      <c r="DL516" s="319"/>
      <c r="DM516" s="319"/>
      <c r="DN516" s="319"/>
      <c r="DO516" s="319"/>
      <c r="DP516" s="319"/>
      <c r="DQ516" s="319"/>
      <c r="DR516" s="319"/>
      <c r="DS516" s="319"/>
      <c r="DT516" s="319"/>
      <c r="DU516" s="319"/>
      <c r="DV516" s="319"/>
      <c r="DW516" s="319"/>
      <c r="DX516" s="319"/>
      <c r="DY516" s="319"/>
      <c r="DZ516" s="319"/>
      <c r="EA516" s="319"/>
      <c r="EB516" s="319"/>
      <c r="EC516" s="319"/>
      <c r="ED516" s="319"/>
      <c r="EE516" s="319"/>
      <c r="EF516" s="319"/>
      <c r="EG516" s="319"/>
      <c r="EH516" s="319"/>
      <c r="EI516" s="319"/>
      <c r="EJ516" s="319"/>
      <c r="EK516" s="319"/>
      <c r="EL516" s="319"/>
      <c r="EM516" s="319"/>
      <c r="EN516" s="319"/>
      <c r="EO516" s="319"/>
      <c r="EP516" s="319"/>
      <c r="EQ516" s="319"/>
      <c r="ER516" s="319"/>
      <c r="ES516" s="319"/>
      <c r="ET516" s="319"/>
      <c r="EU516" s="319"/>
      <c r="EV516" s="319"/>
      <c r="EW516" s="319"/>
      <c r="EX516" s="319"/>
      <c r="EY516" s="319"/>
      <c r="EZ516" s="319"/>
      <c r="FA516" s="319"/>
      <c r="FB516" s="319"/>
      <c r="FC516" s="319"/>
      <c r="FD516" s="319"/>
      <c r="FE516" s="319"/>
      <c r="FF516" s="319"/>
      <c r="FG516" s="319"/>
      <c r="FH516" s="319"/>
      <c r="FI516" s="319"/>
      <c r="FJ516" s="319"/>
      <c r="FK516" s="319"/>
      <c r="FL516" s="319"/>
      <c r="FM516" s="319"/>
      <c r="FN516" s="319"/>
      <c r="FO516" s="319"/>
      <c r="FP516" s="319"/>
      <c r="FQ516" s="319"/>
      <c r="FR516" s="319"/>
      <c r="FS516" s="319"/>
      <c r="FT516" s="319"/>
      <c r="FU516" s="319"/>
      <c r="FV516" s="319"/>
      <c r="FW516" s="319"/>
      <c r="FX516" s="319"/>
      <c r="FY516" s="319"/>
      <c r="FZ516" s="319"/>
      <c r="GA516" s="319"/>
      <c r="GB516" s="319"/>
      <c r="GC516" s="319"/>
      <c r="GD516" s="319"/>
      <c r="GE516" s="319"/>
      <c r="GF516" s="319"/>
      <c r="GG516" s="319"/>
      <c r="GH516" s="319"/>
      <c r="GI516" s="319"/>
      <c r="GJ516" s="319"/>
      <c r="GK516" s="319"/>
      <c r="GL516" s="319"/>
      <c r="GM516" s="319"/>
      <c r="GN516" s="319"/>
      <c r="GO516" s="319"/>
      <c r="GP516" s="319"/>
      <c r="GQ516" s="319"/>
      <c r="GR516" s="319"/>
      <c r="GS516" s="319"/>
      <c r="GT516" s="319"/>
      <c r="GU516" s="319"/>
      <c r="GV516" s="319"/>
      <c r="GW516" s="319"/>
      <c r="GX516" s="319"/>
      <c r="GY516" s="319"/>
      <c r="GZ516" s="319"/>
      <c r="HA516" s="319"/>
      <c r="HB516" s="319"/>
      <c r="HC516" s="319"/>
      <c r="HD516" s="319"/>
      <c r="HE516" s="319"/>
      <c r="HF516" s="319"/>
      <c r="HG516" s="319"/>
      <c r="HH516" s="319"/>
      <c r="HI516" s="319"/>
      <c r="HJ516" s="319"/>
      <c r="HK516" s="319"/>
      <c r="HL516" s="319"/>
      <c r="HM516" s="319"/>
      <c r="HN516" s="319"/>
      <c r="HO516" s="319"/>
      <c r="HP516" s="319"/>
      <c r="HQ516" s="319"/>
      <c r="HR516" s="319"/>
      <c r="HS516" s="319"/>
      <c r="HT516" s="319"/>
      <c r="HU516" s="319"/>
      <c r="HV516" s="319"/>
      <c r="HW516" s="319"/>
      <c r="HX516" s="319"/>
      <c r="HY516" s="319"/>
      <c r="HZ516" s="319"/>
      <c r="IA516" s="319"/>
      <c r="IB516" s="319"/>
      <c r="IC516" s="319"/>
      <c r="ID516" s="319"/>
      <c r="IE516" s="319"/>
      <c r="IF516" s="319"/>
      <c r="IG516" s="319"/>
      <c r="IH516" s="319"/>
      <c r="II516" s="319"/>
      <c r="IJ516" s="319"/>
      <c r="IK516" s="319"/>
      <c r="IL516" s="319"/>
      <c r="IM516" s="319"/>
      <c r="IN516" s="319"/>
      <c r="IO516" s="319"/>
      <c r="IP516" s="319"/>
      <c r="IQ516" s="319"/>
      <c r="IR516" s="319"/>
      <c r="IS516" s="319"/>
      <c r="IT516" s="319"/>
      <c r="IU516" s="319"/>
      <c r="IV516" s="319"/>
      <c r="IW516" s="319"/>
      <c r="IX516" s="319"/>
      <c r="IY516" s="319"/>
      <c r="IZ516" s="319"/>
      <c r="JA516" s="319"/>
      <c r="JB516" s="319"/>
      <c r="JC516" s="319"/>
      <c r="JD516" s="319"/>
      <c r="JE516" s="319"/>
      <c r="JF516" s="319"/>
      <c r="JG516" s="319"/>
      <c r="JH516" s="319"/>
      <c r="JI516" s="319"/>
      <c r="JJ516" s="319"/>
      <c r="JK516" s="319"/>
      <c r="JL516" s="319"/>
      <c r="JM516" s="319"/>
      <c r="JN516" s="319"/>
      <c r="JO516" s="319"/>
      <c r="JP516" s="319"/>
      <c r="JQ516" s="319"/>
      <c r="JR516" s="319"/>
      <c r="JS516" s="319"/>
      <c r="JT516" s="319"/>
      <c r="JU516" s="319"/>
      <c r="JV516" s="319"/>
      <c r="JW516" s="319"/>
      <c r="JX516" s="319"/>
      <c r="JY516" s="319"/>
      <c r="JZ516" s="319"/>
      <c r="KA516" s="319"/>
      <c r="KB516" s="319"/>
      <c r="KC516" s="319"/>
      <c r="KD516" s="319"/>
      <c r="KE516" s="319"/>
      <c r="KF516" s="319"/>
      <c r="KG516" s="319"/>
      <c r="KH516" s="319"/>
      <c r="KI516" s="319"/>
      <c r="KJ516" s="319"/>
      <c r="KK516" s="319"/>
      <c r="KL516" s="319"/>
      <c r="KM516" s="319"/>
      <c r="KN516" s="319"/>
      <c r="KO516" s="319"/>
      <c r="KP516" s="319"/>
      <c r="KQ516" s="319"/>
      <c r="KR516" s="319"/>
      <c r="KS516" s="319"/>
      <c r="KT516" s="319"/>
      <c r="KU516" s="319"/>
      <c r="KV516" s="319"/>
      <c r="KW516" s="319"/>
      <c r="KX516" s="319"/>
      <c r="KY516" s="319"/>
      <c r="KZ516" s="319"/>
      <c r="LA516" s="319"/>
      <c r="LB516" s="319"/>
      <c r="LC516" s="319"/>
      <c r="LD516" s="319"/>
      <c r="LE516" s="319"/>
      <c r="LF516" s="319"/>
      <c r="LG516" s="319"/>
      <c r="LH516" s="319"/>
      <c r="LI516" s="319"/>
      <c r="LJ516" s="319"/>
      <c r="LK516" s="319"/>
      <c r="LL516" s="319"/>
      <c r="LM516" s="319"/>
      <c r="LN516" s="319"/>
      <c r="LO516" s="319"/>
      <c r="LP516" s="319"/>
      <c r="LQ516" s="319"/>
      <c r="LR516" s="319"/>
      <c r="LS516" s="319"/>
      <c r="LT516" s="319"/>
      <c r="LU516" s="319"/>
      <c r="LV516" s="319"/>
      <c r="LW516" s="319"/>
      <c r="LX516" s="319"/>
      <c r="LY516" s="319"/>
      <c r="LZ516" s="319"/>
      <c r="MA516" s="319"/>
      <c r="MB516" s="319"/>
      <c r="MC516" s="319"/>
      <c r="MD516" s="319"/>
      <c r="ME516" s="319"/>
      <c r="MF516" s="319"/>
      <c r="MG516" s="319"/>
      <c r="MH516" s="319"/>
      <c r="MI516" s="319"/>
      <c r="MJ516" s="319"/>
      <c r="MK516" s="319"/>
      <c r="ML516" s="319"/>
      <c r="MM516" s="319"/>
      <c r="MN516" s="319"/>
      <c r="MO516" s="319"/>
      <c r="MP516" s="319"/>
      <c r="MQ516" s="319"/>
      <c r="MS516" s="241"/>
      <c r="MT516" s="362">
        <f t="shared" si="689"/>
        <v>0</v>
      </c>
      <c r="MU516" s="363">
        <f t="shared" si="706"/>
        <v>0</v>
      </c>
      <c r="MV516" s="363">
        <f t="shared" si="676"/>
        <v>0</v>
      </c>
      <c r="MW516" s="363"/>
      <c r="MX516" s="363">
        <f t="shared" si="677"/>
        <v>0</v>
      </c>
      <c r="MY516" s="363"/>
      <c r="MZ516" s="363">
        <f t="shared" si="678"/>
        <v>0</v>
      </c>
      <c r="NA516" s="363"/>
      <c r="NB516" s="363">
        <f t="shared" si="679"/>
        <v>0</v>
      </c>
      <c r="NC516" s="363"/>
      <c r="ND516" s="363">
        <f t="shared" si="680"/>
        <v>0</v>
      </c>
      <c r="NE516" s="363"/>
      <c r="NF516" s="363">
        <f t="shared" si="681"/>
        <v>0</v>
      </c>
      <c r="NG516" s="363"/>
      <c r="NH516" s="363">
        <f t="shared" si="682"/>
        <v>0</v>
      </c>
      <c r="NI516" s="363"/>
      <c r="NJ516" s="363">
        <f t="shared" si="683"/>
        <v>0</v>
      </c>
      <c r="NK516" s="363"/>
      <c r="NL516" s="363">
        <f t="shared" si="690"/>
        <v>0</v>
      </c>
      <c r="NM516" s="364"/>
      <c r="NN516" s="370"/>
      <c r="NR516" s="318">
        <f t="shared" si="684"/>
        <v>0</v>
      </c>
      <c r="NS516" s="318">
        <f t="shared" si="685"/>
        <v>0</v>
      </c>
      <c r="NT516" s="318">
        <f t="shared" si="686"/>
        <v>0</v>
      </c>
    </row>
    <row r="517" spans="1:384" s="318" customFormat="1" ht="10.199999999999999" customHeight="1" x14ac:dyDescent="0.3">
      <c r="A517" s="25"/>
      <c r="B517" s="389"/>
      <c r="C517" s="424"/>
      <c r="D517" s="15"/>
      <c r="E517" s="106"/>
      <c r="F517" s="106"/>
      <c r="G517" s="106"/>
      <c r="H517" s="399"/>
      <c r="I517" s="394">
        <f>Prenoms!$B$25</f>
        <v>0</v>
      </c>
      <c r="J517" s="395"/>
      <c r="K517" s="395"/>
      <c r="L517" s="395"/>
      <c r="M517" s="395"/>
      <c r="N517" s="81" t="str">
        <f>IF(NL517&lt;&gt;0,"",IF(Conges!T59=0,"",Conges!T59))</f>
        <v/>
      </c>
      <c r="O517" s="82"/>
      <c r="P517" s="83"/>
      <c r="Q517" s="83"/>
      <c r="R517" s="83"/>
      <c r="S517" s="83"/>
      <c r="T517" s="83"/>
      <c r="U517" s="83"/>
      <c r="V517" s="84"/>
      <c r="W517" s="82"/>
      <c r="X517" s="83"/>
      <c r="Y517" s="83"/>
      <c r="Z517" s="83"/>
      <c r="AA517" s="83"/>
      <c r="AB517" s="83"/>
      <c r="AC517" s="83"/>
      <c r="AD517" s="84"/>
      <c r="AE517" s="82"/>
      <c r="AF517" s="83"/>
      <c r="AG517" s="83"/>
      <c r="AH517" s="83"/>
      <c r="AI517" s="83"/>
      <c r="AJ517" s="84"/>
      <c r="AK517" s="82"/>
      <c r="AL517" s="83"/>
      <c r="AM517" s="83"/>
      <c r="AN517" s="83"/>
      <c r="AO517" s="83"/>
      <c r="AP517" s="83"/>
      <c r="AQ517" s="83"/>
      <c r="AR517" s="83"/>
      <c r="AS517" s="83"/>
      <c r="AT517" s="84"/>
      <c r="AU517" s="82"/>
      <c r="AV517" s="83"/>
      <c r="AW517" s="83"/>
      <c r="AX517" s="83"/>
      <c r="AY517" s="83"/>
      <c r="AZ517" s="83"/>
      <c r="BA517" s="83"/>
      <c r="BB517" s="84"/>
      <c r="BC517" s="85">
        <f>IF(NL517&lt;&gt;0,(IF(Conges!T$59=0,0,3)),0)</f>
        <v>0</v>
      </c>
      <c r="BD517" s="417"/>
      <c r="BE517" s="390">
        <f>IF(OR(Conges!T$59="A",Conges!T$59="V"),Prenoms!L$25,NL517)</f>
        <v>0</v>
      </c>
      <c r="BF517" s="391"/>
      <c r="BG517" s="286"/>
      <c r="BH517" s="287">
        <f t="shared" si="669"/>
        <v>0</v>
      </c>
      <c r="BI517" s="288" t="str">
        <f t="shared" si="670"/>
        <v/>
      </c>
      <c r="BJ517" s="300">
        <v>0</v>
      </c>
      <c r="BK517" s="301">
        <f t="shared" si="687"/>
        <v>0</v>
      </c>
      <c r="BL517" s="302">
        <f t="shared" si="620"/>
        <v>0</v>
      </c>
      <c r="BM517" s="302">
        <f t="shared" si="621"/>
        <v>0</v>
      </c>
      <c r="BN517" s="302">
        <f>SUM('Heures Pointage'!$WD$20:$WE$20)</f>
        <v>0</v>
      </c>
      <c r="BO517" s="302">
        <f>SUM('Heures et Indemnites'!$WD$20:$WE$20)</f>
        <v>0</v>
      </c>
      <c r="BP517" s="303">
        <f t="shared" si="622"/>
        <v>0</v>
      </c>
      <c r="BQ517" s="303">
        <f>'Heures Pointage'!$XB$20</f>
        <v>0</v>
      </c>
      <c r="BR517" s="304">
        <f t="shared" ref="BR517" si="713">$BH$1077</f>
        <v>0</v>
      </c>
      <c r="BS517" s="149">
        <f>Prenoms!$C$25</f>
        <v>0</v>
      </c>
      <c r="BT517" s="180"/>
      <c r="BU517" s="324">
        <f>SUM('Heures et Indemnites'!$WD$20:$WE$20)</f>
        <v>0</v>
      </c>
      <c r="BV517" s="235">
        <f>SUM('Heures et Indemnites'!$WD$6:$WE$20)</f>
        <v>0</v>
      </c>
      <c r="BW517" s="324"/>
      <c r="BX517" s="235"/>
      <c r="BY517" s="319"/>
      <c r="BZ517" s="319"/>
      <c r="CA517" s="319"/>
      <c r="CB517" s="319"/>
      <c r="CC517" s="319"/>
      <c r="CD517" s="319"/>
      <c r="CE517" s="319"/>
      <c r="CF517" s="319"/>
      <c r="CG517" s="319"/>
      <c r="CH517" s="319"/>
      <c r="CI517" s="319"/>
      <c r="CJ517" s="319"/>
      <c r="CK517" s="319"/>
      <c r="CL517" s="319"/>
      <c r="CM517" s="319"/>
      <c r="CN517" s="319"/>
      <c r="CO517" s="319"/>
      <c r="CP517" s="319"/>
      <c r="CQ517" s="319"/>
      <c r="CR517" s="319"/>
      <c r="CS517" s="319"/>
      <c r="CT517" s="319"/>
      <c r="CU517" s="319"/>
      <c r="CV517" s="319"/>
      <c r="CW517" s="319"/>
      <c r="CX517" s="319"/>
      <c r="CY517" s="319"/>
      <c r="CZ517" s="319"/>
      <c r="DA517" s="319"/>
      <c r="DB517" s="319"/>
      <c r="DC517" s="319"/>
      <c r="DD517" s="319"/>
      <c r="DE517" s="319"/>
      <c r="DF517" s="319"/>
      <c r="DG517" s="319"/>
      <c r="DH517" s="319"/>
      <c r="DI517" s="319"/>
      <c r="DJ517" s="319"/>
      <c r="DK517" s="319"/>
      <c r="DL517" s="319"/>
      <c r="DM517" s="319"/>
      <c r="DN517" s="319"/>
      <c r="DO517" s="319"/>
      <c r="DP517" s="319"/>
      <c r="DQ517" s="319"/>
      <c r="DR517" s="319"/>
      <c r="DS517" s="319"/>
      <c r="DT517" s="319"/>
      <c r="DU517" s="319"/>
      <c r="DV517" s="319"/>
      <c r="DW517" s="319"/>
      <c r="DX517" s="319"/>
      <c r="DY517" s="319"/>
      <c r="DZ517" s="319"/>
      <c r="EA517" s="319"/>
      <c r="EB517" s="319"/>
      <c r="EC517" s="319"/>
      <c r="ED517" s="319"/>
      <c r="EE517" s="319"/>
      <c r="EF517" s="319"/>
      <c r="EG517" s="319"/>
      <c r="EH517" s="319"/>
      <c r="EI517" s="319"/>
      <c r="EJ517" s="319"/>
      <c r="EK517" s="319"/>
      <c r="EL517" s="319"/>
      <c r="EM517" s="319"/>
      <c r="EN517" s="319"/>
      <c r="EO517" s="319"/>
      <c r="EP517" s="319"/>
      <c r="EQ517" s="319"/>
      <c r="ER517" s="319"/>
      <c r="ES517" s="319"/>
      <c r="ET517" s="319"/>
      <c r="EU517" s="319"/>
      <c r="EV517" s="319"/>
      <c r="EW517" s="319"/>
      <c r="EX517" s="319"/>
      <c r="EY517" s="319"/>
      <c r="EZ517" s="319"/>
      <c r="FA517" s="319"/>
      <c r="FB517" s="319"/>
      <c r="FC517" s="319"/>
      <c r="FD517" s="319"/>
      <c r="FE517" s="319"/>
      <c r="FF517" s="319"/>
      <c r="FG517" s="319"/>
      <c r="FH517" s="319"/>
      <c r="FI517" s="319"/>
      <c r="FJ517" s="319"/>
      <c r="FK517" s="319"/>
      <c r="FL517" s="319"/>
      <c r="FM517" s="319"/>
      <c r="FN517" s="319"/>
      <c r="FO517" s="319"/>
      <c r="FP517" s="319"/>
      <c r="FQ517" s="319"/>
      <c r="FR517" s="319"/>
      <c r="FS517" s="319"/>
      <c r="FT517" s="319"/>
      <c r="FU517" s="319"/>
      <c r="FV517" s="319"/>
      <c r="FW517" s="319"/>
      <c r="FX517" s="319"/>
      <c r="FY517" s="319"/>
      <c r="FZ517" s="319"/>
      <c r="GA517" s="319"/>
      <c r="GB517" s="319"/>
      <c r="GC517" s="319"/>
      <c r="GD517" s="319"/>
      <c r="GE517" s="319"/>
      <c r="GF517" s="319"/>
      <c r="GG517" s="319"/>
      <c r="GH517" s="319"/>
      <c r="GI517" s="319"/>
      <c r="GJ517" s="319"/>
      <c r="GK517" s="319"/>
      <c r="GL517" s="319"/>
      <c r="GM517" s="319"/>
      <c r="GN517" s="319"/>
      <c r="GO517" s="319"/>
      <c r="GP517" s="319"/>
      <c r="GQ517" s="319"/>
      <c r="GR517" s="319"/>
      <c r="GS517" s="319"/>
      <c r="GT517" s="319"/>
      <c r="GU517" s="319"/>
      <c r="GV517" s="319"/>
      <c r="GW517" s="319"/>
      <c r="GX517" s="319"/>
      <c r="GY517" s="319"/>
      <c r="GZ517" s="319"/>
      <c r="HA517" s="319"/>
      <c r="HB517" s="319"/>
      <c r="HC517" s="319"/>
      <c r="HD517" s="319"/>
      <c r="HE517" s="319"/>
      <c r="HF517" s="319"/>
      <c r="HG517" s="319"/>
      <c r="HH517" s="319"/>
      <c r="HI517" s="319"/>
      <c r="HJ517" s="319"/>
      <c r="HK517" s="319"/>
      <c r="HL517" s="319"/>
      <c r="HM517" s="319"/>
      <c r="HN517" s="319"/>
      <c r="HO517" s="319"/>
      <c r="HP517" s="319"/>
      <c r="HQ517" s="319"/>
      <c r="HR517" s="319"/>
      <c r="HS517" s="319"/>
      <c r="HT517" s="319"/>
      <c r="HU517" s="319"/>
      <c r="HV517" s="319"/>
      <c r="HW517" s="319"/>
      <c r="HX517" s="319"/>
      <c r="HY517" s="319"/>
      <c r="HZ517" s="319"/>
      <c r="IA517" s="319"/>
      <c r="IB517" s="319"/>
      <c r="IC517" s="319"/>
      <c r="ID517" s="319"/>
      <c r="IE517" s="319"/>
      <c r="IF517" s="319"/>
      <c r="IG517" s="319"/>
      <c r="IH517" s="319"/>
      <c r="II517" s="319"/>
      <c r="IJ517" s="319"/>
      <c r="IK517" s="319"/>
      <c r="IL517" s="319"/>
      <c r="IM517" s="319"/>
      <c r="IN517" s="319"/>
      <c r="IO517" s="319"/>
      <c r="IP517" s="319"/>
      <c r="IQ517" s="319"/>
      <c r="IR517" s="319"/>
      <c r="IS517" s="319"/>
      <c r="IT517" s="319"/>
      <c r="IU517" s="319"/>
      <c r="IV517" s="319"/>
      <c r="IW517" s="319"/>
      <c r="IX517" s="319"/>
      <c r="IY517" s="319"/>
      <c r="IZ517" s="319"/>
      <c r="JA517" s="319"/>
      <c r="JB517" s="319"/>
      <c r="JC517" s="319"/>
      <c r="JD517" s="319"/>
      <c r="JE517" s="319"/>
      <c r="JF517" s="319"/>
      <c r="JG517" s="319"/>
      <c r="JH517" s="319"/>
      <c r="JI517" s="319"/>
      <c r="JJ517" s="319"/>
      <c r="JK517" s="319"/>
      <c r="JL517" s="319"/>
      <c r="JM517" s="319"/>
      <c r="JN517" s="319"/>
      <c r="JO517" s="319"/>
      <c r="JP517" s="319"/>
      <c r="JQ517" s="319"/>
      <c r="JR517" s="319"/>
      <c r="JS517" s="319"/>
      <c r="JT517" s="319"/>
      <c r="JU517" s="319"/>
      <c r="JV517" s="319"/>
      <c r="JW517" s="319"/>
      <c r="JX517" s="319"/>
      <c r="JY517" s="319"/>
      <c r="JZ517" s="319"/>
      <c r="KA517" s="319"/>
      <c r="KB517" s="319"/>
      <c r="KC517" s="319"/>
      <c r="KD517" s="319"/>
      <c r="KE517" s="319"/>
      <c r="KF517" s="319"/>
      <c r="KG517" s="319"/>
      <c r="KH517" s="319"/>
      <c r="KI517" s="319"/>
      <c r="KJ517" s="319"/>
      <c r="KK517" s="319"/>
      <c r="KL517" s="319"/>
      <c r="KM517" s="319"/>
      <c r="KN517" s="319"/>
      <c r="KO517" s="319"/>
      <c r="KP517" s="319"/>
      <c r="KQ517" s="319"/>
      <c r="KR517" s="319"/>
      <c r="KS517" s="319"/>
      <c r="KT517" s="319"/>
      <c r="KU517" s="319"/>
      <c r="KV517" s="319"/>
      <c r="KW517" s="319"/>
      <c r="KX517" s="319"/>
      <c r="KY517" s="319"/>
      <c r="KZ517" s="319"/>
      <c r="LA517" s="319"/>
      <c r="LB517" s="319"/>
      <c r="LC517" s="319"/>
      <c r="LD517" s="319"/>
      <c r="LE517" s="319"/>
      <c r="LF517" s="319"/>
      <c r="LG517" s="319"/>
      <c r="LH517" s="319"/>
      <c r="LI517" s="319"/>
      <c r="LJ517" s="319"/>
      <c r="LK517" s="319"/>
      <c r="LL517" s="319"/>
      <c r="LM517" s="319"/>
      <c r="LN517" s="319"/>
      <c r="LO517" s="319"/>
      <c r="LP517" s="319"/>
      <c r="LQ517" s="319"/>
      <c r="LR517" s="319"/>
      <c r="LS517" s="319"/>
      <c r="LT517" s="319"/>
      <c r="LU517" s="319"/>
      <c r="LV517" s="319"/>
      <c r="LW517" s="319"/>
      <c r="LX517" s="319"/>
      <c r="LY517" s="319"/>
      <c r="LZ517" s="319"/>
      <c r="MA517" s="319"/>
      <c r="MB517" s="319"/>
      <c r="MC517" s="319"/>
      <c r="MD517" s="319"/>
      <c r="ME517" s="319"/>
      <c r="MF517" s="319"/>
      <c r="MG517" s="319"/>
      <c r="MH517" s="319"/>
      <c r="MI517" s="319"/>
      <c r="MJ517" s="319"/>
      <c r="MK517" s="319"/>
      <c r="ML517" s="319"/>
      <c r="MM517" s="319"/>
      <c r="MN517" s="319"/>
      <c r="MO517" s="319"/>
      <c r="MP517" s="319"/>
      <c r="MQ517" s="319"/>
      <c r="MS517" s="241"/>
      <c r="MT517" s="373">
        <f t="shared" si="689"/>
        <v>0</v>
      </c>
      <c r="MU517" s="365">
        <f t="shared" si="706"/>
        <v>0</v>
      </c>
      <c r="MV517" s="365">
        <f t="shared" si="676"/>
        <v>0</v>
      </c>
      <c r="MW517" s="365"/>
      <c r="MX517" s="365">
        <f t="shared" si="677"/>
        <v>0</v>
      </c>
      <c r="MY517" s="365"/>
      <c r="MZ517" s="365">
        <f t="shared" si="678"/>
        <v>0</v>
      </c>
      <c r="NA517" s="365"/>
      <c r="NB517" s="365">
        <f t="shared" si="679"/>
        <v>0</v>
      </c>
      <c r="NC517" s="365"/>
      <c r="ND517" s="365">
        <f t="shared" si="680"/>
        <v>0</v>
      </c>
      <c r="NE517" s="365"/>
      <c r="NF517" s="365">
        <f t="shared" si="681"/>
        <v>0</v>
      </c>
      <c r="NG517" s="365"/>
      <c r="NH517" s="365">
        <f t="shared" si="682"/>
        <v>0</v>
      </c>
      <c r="NI517" s="365"/>
      <c r="NJ517" s="365">
        <f t="shared" si="683"/>
        <v>0</v>
      </c>
      <c r="NK517" s="365"/>
      <c r="NL517" s="365">
        <f t="shared" si="690"/>
        <v>0</v>
      </c>
      <c r="NM517" s="366"/>
      <c r="NN517" s="370"/>
      <c r="NR517" s="318">
        <f t="shared" si="684"/>
        <v>0</v>
      </c>
      <c r="NS517" s="318">
        <f t="shared" si="685"/>
        <v>0</v>
      </c>
      <c r="NT517" s="318">
        <f t="shared" si="686"/>
        <v>0</v>
      </c>
    </row>
    <row r="518" spans="1:384" s="318" customFormat="1" ht="10.199999999999999" customHeight="1" x14ac:dyDescent="0.3">
      <c r="A518" s="25"/>
      <c r="B518" s="389"/>
      <c r="C518" s="424"/>
      <c r="D518" s="15"/>
      <c r="E518" s="106"/>
      <c r="F518" s="106"/>
      <c r="G518" s="106"/>
      <c r="H518" s="399"/>
      <c r="I518" s="381">
        <f>Prenoms!$B$26</f>
        <v>0</v>
      </c>
      <c r="J518" s="382"/>
      <c r="K518" s="382"/>
      <c r="L518" s="382"/>
      <c r="M518" s="382"/>
      <c r="N518" s="68" t="str">
        <f>IF(NL518&lt;&gt;0,"",IF(Conges!T60=0,"",Conges!T60))</f>
        <v/>
      </c>
      <c r="O518" s="69"/>
      <c r="P518" s="70"/>
      <c r="Q518" s="70"/>
      <c r="R518" s="70"/>
      <c r="S518" s="70"/>
      <c r="T518" s="70"/>
      <c r="U518" s="70"/>
      <c r="V518" s="71"/>
      <c r="W518" s="69"/>
      <c r="X518" s="70"/>
      <c r="Y518" s="70"/>
      <c r="Z518" s="70"/>
      <c r="AA518" s="70"/>
      <c r="AB518" s="70"/>
      <c r="AC518" s="70"/>
      <c r="AD518" s="71"/>
      <c r="AE518" s="69"/>
      <c r="AF518" s="70"/>
      <c r="AG518" s="70"/>
      <c r="AH518" s="70"/>
      <c r="AI518" s="70"/>
      <c r="AJ518" s="71"/>
      <c r="AK518" s="69"/>
      <c r="AL518" s="70"/>
      <c r="AM518" s="70"/>
      <c r="AN518" s="70"/>
      <c r="AO518" s="70"/>
      <c r="AP518" s="70"/>
      <c r="AQ518" s="70"/>
      <c r="AR518" s="70"/>
      <c r="AS518" s="70"/>
      <c r="AT518" s="71"/>
      <c r="AU518" s="69"/>
      <c r="AV518" s="70"/>
      <c r="AW518" s="70"/>
      <c r="AX518" s="70"/>
      <c r="AY518" s="70"/>
      <c r="AZ518" s="70"/>
      <c r="BA518" s="70"/>
      <c r="BB518" s="71"/>
      <c r="BC518" s="72">
        <f>IF(NL518&lt;&gt;0,(IF(Conges!T$60=0,0,3)),0)</f>
        <v>0</v>
      </c>
      <c r="BD518" s="417"/>
      <c r="BE518" s="392">
        <f>IF(OR(Conges!T$60="A",Conges!T$60="V"),Prenoms!L$26,NL518)</f>
        <v>0</v>
      </c>
      <c r="BF518" s="393"/>
      <c r="BG518" s="289"/>
      <c r="BH518" s="290">
        <f t="shared" si="669"/>
        <v>0</v>
      </c>
      <c r="BI518" s="291" t="str">
        <f t="shared" si="670"/>
        <v/>
      </c>
      <c r="BJ518" s="305">
        <v>0</v>
      </c>
      <c r="BK518" s="306">
        <f t="shared" si="687"/>
        <v>0</v>
      </c>
      <c r="BL518" s="307">
        <f t="shared" si="620"/>
        <v>0</v>
      </c>
      <c r="BM518" s="307">
        <f t="shared" si="621"/>
        <v>0</v>
      </c>
      <c r="BN518" s="307">
        <f>SUM('Heures Pointage'!$XD$20:$XE$20)</f>
        <v>0</v>
      </c>
      <c r="BO518" s="307">
        <f>SUM('Heures et Indemnites'!$XD$20:$XE$20)</f>
        <v>0</v>
      </c>
      <c r="BP518" s="308">
        <f t="shared" si="622"/>
        <v>0</v>
      </c>
      <c r="BQ518" s="308">
        <f>'Heures Pointage'!$YB$20</f>
        <v>0</v>
      </c>
      <c r="BR518" s="309">
        <f t="shared" ref="BR518" si="714">$BH$1078</f>
        <v>0</v>
      </c>
      <c r="BS518" s="150">
        <f>Prenoms!$C$26</f>
        <v>0</v>
      </c>
      <c r="BT518" s="153"/>
      <c r="BU518" s="323">
        <f>SUM('Heures et Indemnites'!$XD$20:$XE$20)</f>
        <v>0</v>
      </c>
      <c r="BV518" s="236">
        <f>SUM('Heures et Indemnites'!$XD$6:$XE$20)</f>
        <v>0</v>
      </c>
      <c r="BW518" s="323"/>
      <c r="BX518" s="236"/>
      <c r="BY518" s="319"/>
      <c r="BZ518" s="319"/>
      <c r="CA518" s="319"/>
      <c r="CB518" s="319"/>
      <c r="CC518" s="319"/>
      <c r="CD518" s="319"/>
      <c r="CE518" s="319"/>
      <c r="CF518" s="319"/>
      <c r="CG518" s="319"/>
      <c r="CH518" s="319"/>
      <c r="CI518" s="319"/>
      <c r="CJ518" s="319"/>
      <c r="CK518" s="319"/>
      <c r="CL518" s="319"/>
      <c r="CM518" s="319"/>
      <c r="CN518" s="319"/>
      <c r="CO518" s="319"/>
      <c r="CP518" s="319"/>
      <c r="CQ518" s="319"/>
      <c r="CR518" s="319"/>
      <c r="CS518" s="319"/>
      <c r="CT518" s="319"/>
      <c r="CU518" s="319"/>
      <c r="CV518" s="319"/>
      <c r="CW518" s="319"/>
      <c r="CX518" s="319"/>
      <c r="CY518" s="319"/>
      <c r="CZ518" s="319"/>
      <c r="DA518" s="319"/>
      <c r="DB518" s="319"/>
      <c r="DC518" s="319"/>
      <c r="DD518" s="319"/>
      <c r="DE518" s="319"/>
      <c r="DF518" s="319"/>
      <c r="DG518" s="319"/>
      <c r="DH518" s="319"/>
      <c r="DI518" s="319"/>
      <c r="DJ518" s="319"/>
      <c r="DK518" s="319"/>
      <c r="DL518" s="319"/>
      <c r="DM518" s="319"/>
      <c r="DN518" s="319"/>
      <c r="DO518" s="319"/>
      <c r="DP518" s="319"/>
      <c r="DQ518" s="319"/>
      <c r="DR518" s="319"/>
      <c r="DS518" s="319"/>
      <c r="DT518" s="319"/>
      <c r="DU518" s="319"/>
      <c r="DV518" s="319"/>
      <c r="DW518" s="319"/>
      <c r="DX518" s="319"/>
      <c r="DY518" s="319"/>
      <c r="DZ518" s="319"/>
      <c r="EA518" s="319"/>
      <c r="EB518" s="319"/>
      <c r="EC518" s="319"/>
      <c r="ED518" s="319"/>
      <c r="EE518" s="319"/>
      <c r="EF518" s="319"/>
      <c r="EG518" s="319"/>
      <c r="EH518" s="319"/>
      <c r="EI518" s="319"/>
      <c r="EJ518" s="319"/>
      <c r="EK518" s="319"/>
      <c r="EL518" s="319"/>
      <c r="EM518" s="319"/>
      <c r="EN518" s="319"/>
      <c r="EO518" s="319"/>
      <c r="EP518" s="319"/>
      <c r="EQ518" s="319"/>
      <c r="ER518" s="319"/>
      <c r="ES518" s="319"/>
      <c r="ET518" s="319"/>
      <c r="EU518" s="319"/>
      <c r="EV518" s="319"/>
      <c r="EW518" s="319"/>
      <c r="EX518" s="319"/>
      <c r="EY518" s="319"/>
      <c r="EZ518" s="319"/>
      <c r="FA518" s="319"/>
      <c r="FB518" s="319"/>
      <c r="FC518" s="319"/>
      <c r="FD518" s="319"/>
      <c r="FE518" s="319"/>
      <c r="FF518" s="319"/>
      <c r="FG518" s="319"/>
      <c r="FH518" s="319"/>
      <c r="FI518" s="319"/>
      <c r="FJ518" s="319"/>
      <c r="FK518" s="319"/>
      <c r="FL518" s="319"/>
      <c r="FM518" s="319"/>
      <c r="FN518" s="319"/>
      <c r="FO518" s="319"/>
      <c r="FP518" s="319"/>
      <c r="FQ518" s="319"/>
      <c r="FR518" s="319"/>
      <c r="FS518" s="319"/>
      <c r="FT518" s="319"/>
      <c r="FU518" s="319"/>
      <c r="FV518" s="319"/>
      <c r="FW518" s="319"/>
      <c r="FX518" s="319"/>
      <c r="FY518" s="319"/>
      <c r="FZ518" s="319"/>
      <c r="GA518" s="319"/>
      <c r="GB518" s="319"/>
      <c r="GC518" s="319"/>
      <c r="GD518" s="319"/>
      <c r="GE518" s="319"/>
      <c r="GF518" s="319"/>
      <c r="GG518" s="319"/>
      <c r="GH518" s="319"/>
      <c r="GI518" s="319"/>
      <c r="GJ518" s="319"/>
      <c r="GK518" s="319"/>
      <c r="GL518" s="319"/>
      <c r="GM518" s="319"/>
      <c r="GN518" s="319"/>
      <c r="GO518" s="319"/>
      <c r="GP518" s="319"/>
      <c r="GQ518" s="319"/>
      <c r="GR518" s="319"/>
      <c r="GS518" s="319"/>
      <c r="GT518" s="319"/>
      <c r="GU518" s="319"/>
      <c r="GV518" s="319"/>
      <c r="GW518" s="319"/>
      <c r="GX518" s="319"/>
      <c r="GY518" s="319"/>
      <c r="GZ518" s="319"/>
      <c r="HA518" s="319"/>
      <c r="HB518" s="319"/>
      <c r="HC518" s="319"/>
      <c r="HD518" s="319"/>
      <c r="HE518" s="319"/>
      <c r="HF518" s="319"/>
      <c r="HG518" s="319"/>
      <c r="HH518" s="319"/>
      <c r="HI518" s="319"/>
      <c r="HJ518" s="319"/>
      <c r="HK518" s="319"/>
      <c r="HL518" s="319"/>
      <c r="HM518" s="319"/>
      <c r="HN518" s="319"/>
      <c r="HO518" s="319"/>
      <c r="HP518" s="319"/>
      <c r="HQ518" s="319"/>
      <c r="HR518" s="319"/>
      <c r="HS518" s="319"/>
      <c r="HT518" s="319"/>
      <c r="HU518" s="319"/>
      <c r="HV518" s="319"/>
      <c r="HW518" s="319"/>
      <c r="HX518" s="319"/>
      <c r="HY518" s="319"/>
      <c r="HZ518" s="319"/>
      <c r="IA518" s="319"/>
      <c r="IB518" s="319"/>
      <c r="IC518" s="319"/>
      <c r="ID518" s="319"/>
      <c r="IE518" s="319"/>
      <c r="IF518" s="319"/>
      <c r="IG518" s="319"/>
      <c r="IH518" s="319"/>
      <c r="II518" s="319"/>
      <c r="IJ518" s="319"/>
      <c r="IK518" s="319"/>
      <c r="IL518" s="319"/>
      <c r="IM518" s="319"/>
      <c r="IN518" s="319"/>
      <c r="IO518" s="319"/>
      <c r="IP518" s="319"/>
      <c r="IQ518" s="319"/>
      <c r="IR518" s="319"/>
      <c r="IS518" s="319"/>
      <c r="IT518" s="319"/>
      <c r="IU518" s="319"/>
      <c r="IV518" s="319"/>
      <c r="IW518" s="319"/>
      <c r="IX518" s="319"/>
      <c r="IY518" s="319"/>
      <c r="IZ518" s="319"/>
      <c r="JA518" s="319"/>
      <c r="JB518" s="319"/>
      <c r="JC518" s="319"/>
      <c r="JD518" s="319"/>
      <c r="JE518" s="319"/>
      <c r="JF518" s="319"/>
      <c r="JG518" s="319"/>
      <c r="JH518" s="319"/>
      <c r="JI518" s="319"/>
      <c r="JJ518" s="319"/>
      <c r="JK518" s="319"/>
      <c r="JL518" s="319"/>
      <c r="JM518" s="319"/>
      <c r="JN518" s="319"/>
      <c r="JO518" s="319"/>
      <c r="JP518" s="319"/>
      <c r="JQ518" s="319"/>
      <c r="JR518" s="319"/>
      <c r="JS518" s="319"/>
      <c r="JT518" s="319"/>
      <c r="JU518" s="319"/>
      <c r="JV518" s="319"/>
      <c r="JW518" s="319"/>
      <c r="JX518" s="319"/>
      <c r="JY518" s="319"/>
      <c r="JZ518" s="319"/>
      <c r="KA518" s="319"/>
      <c r="KB518" s="319"/>
      <c r="KC518" s="319"/>
      <c r="KD518" s="319"/>
      <c r="KE518" s="319"/>
      <c r="KF518" s="319"/>
      <c r="KG518" s="319"/>
      <c r="KH518" s="319"/>
      <c r="KI518" s="319"/>
      <c r="KJ518" s="319"/>
      <c r="KK518" s="319"/>
      <c r="KL518" s="319"/>
      <c r="KM518" s="319"/>
      <c r="KN518" s="319"/>
      <c r="KO518" s="319"/>
      <c r="KP518" s="319"/>
      <c r="KQ518" s="319"/>
      <c r="KR518" s="319"/>
      <c r="KS518" s="319"/>
      <c r="KT518" s="319"/>
      <c r="KU518" s="319"/>
      <c r="KV518" s="319"/>
      <c r="KW518" s="319"/>
      <c r="KX518" s="319"/>
      <c r="KY518" s="319"/>
      <c r="KZ518" s="319"/>
      <c r="LA518" s="319"/>
      <c r="LB518" s="319"/>
      <c r="LC518" s="319"/>
      <c r="LD518" s="319"/>
      <c r="LE518" s="319"/>
      <c r="LF518" s="319"/>
      <c r="LG518" s="319"/>
      <c r="LH518" s="319"/>
      <c r="LI518" s="319"/>
      <c r="LJ518" s="319"/>
      <c r="LK518" s="319"/>
      <c r="LL518" s="319"/>
      <c r="LM518" s="319"/>
      <c r="LN518" s="319"/>
      <c r="LO518" s="319"/>
      <c r="LP518" s="319"/>
      <c r="LQ518" s="319"/>
      <c r="LR518" s="319"/>
      <c r="LS518" s="319"/>
      <c r="LT518" s="319"/>
      <c r="LU518" s="319"/>
      <c r="LV518" s="319"/>
      <c r="LW518" s="319"/>
      <c r="LX518" s="319"/>
      <c r="LY518" s="319"/>
      <c r="LZ518" s="319"/>
      <c r="MA518" s="319"/>
      <c r="MB518" s="319"/>
      <c r="MC518" s="319"/>
      <c r="MD518" s="319"/>
      <c r="ME518" s="319"/>
      <c r="MF518" s="319"/>
      <c r="MG518" s="319"/>
      <c r="MH518" s="319"/>
      <c r="MI518" s="319"/>
      <c r="MJ518" s="319"/>
      <c r="MK518" s="319"/>
      <c r="ML518" s="319"/>
      <c r="MM518" s="319"/>
      <c r="MN518" s="319"/>
      <c r="MO518" s="319"/>
      <c r="MP518" s="319"/>
      <c r="MQ518" s="319"/>
      <c r="MS518" s="241"/>
      <c r="MT518" s="362">
        <f t="shared" si="689"/>
        <v>0</v>
      </c>
      <c r="MU518" s="363">
        <f t="shared" si="706"/>
        <v>0</v>
      </c>
      <c r="MV518" s="363">
        <f t="shared" si="676"/>
        <v>0</v>
      </c>
      <c r="MW518" s="363"/>
      <c r="MX518" s="363">
        <f t="shared" si="677"/>
        <v>0</v>
      </c>
      <c r="MY518" s="363"/>
      <c r="MZ518" s="363">
        <f t="shared" si="678"/>
        <v>0</v>
      </c>
      <c r="NA518" s="363"/>
      <c r="NB518" s="363">
        <f t="shared" si="679"/>
        <v>0</v>
      </c>
      <c r="NC518" s="363"/>
      <c r="ND518" s="363">
        <f t="shared" si="680"/>
        <v>0</v>
      </c>
      <c r="NE518" s="363"/>
      <c r="NF518" s="363">
        <f t="shared" si="681"/>
        <v>0</v>
      </c>
      <c r="NG518" s="363"/>
      <c r="NH518" s="363">
        <f t="shared" si="682"/>
        <v>0</v>
      </c>
      <c r="NI518" s="363"/>
      <c r="NJ518" s="363">
        <f t="shared" si="683"/>
        <v>0</v>
      </c>
      <c r="NK518" s="363"/>
      <c r="NL518" s="363">
        <f t="shared" si="690"/>
        <v>0</v>
      </c>
      <c r="NM518" s="364"/>
      <c r="NN518" s="370"/>
      <c r="NR518" s="318">
        <f t="shared" si="684"/>
        <v>0</v>
      </c>
      <c r="NS518" s="318">
        <f t="shared" si="685"/>
        <v>0</v>
      </c>
      <c r="NT518" s="318">
        <f t="shared" si="686"/>
        <v>0</v>
      </c>
    </row>
    <row r="519" spans="1:384" s="318" customFormat="1" ht="10.199999999999999" customHeight="1" x14ac:dyDescent="0.3">
      <c r="A519" s="25"/>
      <c r="B519" s="389"/>
      <c r="C519" s="424"/>
      <c r="D519" s="15"/>
      <c r="E519" s="106"/>
      <c r="F519" s="106"/>
      <c r="G519" s="106"/>
      <c r="H519" s="399"/>
      <c r="I519" s="394">
        <f>Prenoms!$B$27</f>
        <v>0</v>
      </c>
      <c r="J519" s="395"/>
      <c r="K519" s="395"/>
      <c r="L519" s="395"/>
      <c r="M519" s="395"/>
      <c r="N519" s="81" t="str">
        <f>IF(NL519&lt;&gt;0,"",IF(Conges!T61=0,"",Conges!T61))</f>
        <v/>
      </c>
      <c r="O519" s="82"/>
      <c r="P519" s="83"/>
      <c r="Q519" s="83"/>
      <c r="R519" s="83"/>
      <c r="S519" s="83"/>
      <c r="T519" s="83"/>
      <c r="U519" s="83"/>
      <c r="V519" s="84"/>
      <c r="W519" s="82"/>
      <c r="X519" s="83"/>
      <c r="Y519" s="83"/>
      <c r="Z519" s="83"/>
      <c r="AA519" s="83"/>
      <c r="AB519" s="83"/>
      <c r="AC519" s="83"/>
      <c r="AD519" s="84"/>
      <c r="AE519" s="82"/>
      <c r="AF519" s="83"/>
      <c r="AG519" s="83"/>
      <c r="AH519" s="83"/>
      <c r="AI519" s="83"/>
      <c r="AJ519" s="84"/>
      <c r="AK519" s="82"/>
      <c r="AL519" s="83"/>
      <c r="AM519" s="83"/>
      <c r="AN519" s="83"/>
      <c r="AO519" s="83"/>
      <c r="AP519" s="83"/>
      <c r="AQ519" s="83"/>
      <c r="AR519" s="83"/>
      <c r="AS519" s="83"/>
      <c r="AT519" s="84"/>
      <c r="AU519" s="82"/>
      <c r="AV519" s="83"/>
      <c r="AW519" s="83"/>
      <c r="AX519" s="83"/>
      <c r="AY519" s="83"/>
      <c r="AZ519" s="83"/>
      <c r="BA519" s="83"/>
      <c r="BB519" s="84"/>
      <c r="BC519" s="85">
        <f>IF(NL519&lt;&gt;0,(IF(Conges!T$61=0,0,3)),0)</f>
        <v>0</v>
      </c>
      <c r="BD519" s="417"/>
      <c r="BE519" s="390">
        <f>IF(OR(Conges!T$61="A",Conges!T$61="V"),Prenoms!L$27,NL519)</f>
        <v>0</v>
      </c>
      <c r="BF519" s="391"/>
      <c r="BG519" s="286"/>
      <c r="BH519" s="287">
        <f t="shared" si="669"/>
        <v>0</v>
      </c>
      <c r="BI519" s="288" t="str">
        <f t="shared" si="670"/>
        <v/>
      </c>
      <c r="BJ519" s="300">
        <v>0</v>
      </c>
      <c r="BK519" s="301">
        <f t="shared" si="687"/>
        <v>0</v>
      </c>
      <c r="BL519" s="302">
        <f t="shared" si="620"/>
        <v>0</v>
      </c>
      <c r="BM519" s="302">
        <f t="shared" si="621"/>
        <v>0</v>
      </c>
      <c r="BN519" s="302">
        <f>SUM('Heures Pointage'!$YD$20:$YE$20)</f>
        <v>0</v>
      </c>
      <c r="BO519" s="302">
        <f>SUM('Heures et Indemnites'!$YD$20:$YE$20)</f>
        <v>0</v>
      </c>
      <c r="BP519" s="303">
        <f t="shared" si="622"/>
        <v>0</v>
      </c>
      <c r="BQ519" s="303">
        <f>'Heures Pointage'!$ZB$20</f>
        <v>0</v>
      </c>
      <c r="BR519" s="304">
        <f t="shared" ref="BR519" si="715">$BH$1079</f>
        <v>0</v>
      </c>
      <c r="BS519" s="149">
        <f>Prenoms!$C$27</f>
        <v>0</v>
      </c>
      <c r="BT519" s="180"/>
      <c r="BU519" s="324">
        <f>SUM('Heures et Indemnites'!$YD$20:$YE$20)</f>
        <v>0</v>
      </c>
      <c r="BV519" s="235">
        <f>SUM('Heures et Indemnites'!$YD$6:$YE$20)</f>
        <v>0</v>
      </c>
      <c r="BW519" s="324"/>
      <c r="BX519" s="235"/>
      <c r="BY519" s="319"/>
      <c r="BZ519" s="319"/>
      <c r="CA519" s="319"/>
      <c r="CB519" s="319"/>
      <c r="CC519" s="319"/>
      <c r="CD519" s="319"/>
      <c r="CE519" s="319"/>
      <c r="CF519" s="319"/>
      <c r="CG519" s="319"/>
      <c r="CH519" s="319"/>
      <c r="CI519" s="319"/>
      <c r="CJ519" s="319"/>
      <c r="CK519" s="319"/>
      <c r="CL519" s="319"/>
      <c r="CM519" s="319"/>
      <c r="CN519" s="319"/>
      <c r="CO519" s="319"/>
      <c r="CP519" s="319"/>
      <c r="CQ519" s="319"/>
      <c r="CR519" s="319"/>
      <c r="CS519" s="319"/>
      <c r="CT519" s="319"/>
      <c r="CU519" s="319"/>
      <c r="CV519" s="319"/>
      <c r="CW519" s="319"/>
      <c r="CX519" s="319"/>
      <c r="CY519" s="319"/>
      <c r="CZ519" s="319"/>
      <c r="DA519" s="319"/>
      <c r="DB519" s="319"/>
      <c r="DC519" s="319"/>
      <c r="DD519" s="319"/>
      <c r="DE519" s="319"/>
      <c r="DF519" s="319"/>
      <c r="DG519" s="319"/>
      <c r="DH519" s="319"/>
      <c r="DI519" s="319"/>
      <c r="DJ519" s="319"/>
      <c r="DK519" s="319"/>
      <c r="DL519" s="319"/>
      <c r="DM519" s="319"/>
      <c r="DN519" s="319"/>
      <c r="DO519" s="319"/>
      <c r="DP519" s="319"/>
      <c r="DQ519" s="319"/>
      <c r="DR519" s="319"/>
      <c r="DS519" s="319"/>
      <c r="DT519" s="319"/>
      <c r="DU519" s="319"/>
      <c r="DV519" s="319"/>
      <c r="DW519" s="319"/>
      <c r="DX519" s="319"/>
      <c r="DY519" s="319"/>
      <c r="DZ519" s="319"/>
      <c r="EA519" s="319"/>
      <c r="EB519" s="319"/>
      <c r="EC519" s="319"/>
      <c r="ED519" s="319"/>
      <c r="EE519" s="319"/>
      <c r="EF519" s="319"/>
      <c r="EG519" s="319"/>
      <c r="EH519" s="319"/>
      <c r="EI519" s="319"/>
      <c r="EJ519" s="319"/>
      <c r="EK519" s="319"/>
      <c r="EL519" s="319"/>
      <c r="EM519" s="319"/>
      <c r="EN519" s="319"/>
      <c r="EO519" s="319"/>
      <c r="EP519" s="319"/>
      <c r="EQ519" s="319"/>
      <c r="ER519" s="319"/>
      <c r="ES519" s="319"/>
      <c r="ET519" s="319"/>
      <c r="EU519" s="319"/>
      <c r="EV519" s="319"/>
      <c r="EW519" s="319"/>
      <c r="EX519" s="319"/>
      <c r="EY519" s="319"/>
      <c r="EZ519" s="319"/>
      <c r="FA519" s="319"/>
      <c r="FB519" s="319"/>
      <c r="FC519" s="319"/>
      <c r="FD519" s="319"/>
      <c r="FE519" s="319"/>
      <c r="FF519" s="319"/>
      <c r="FG519" s="319"/>
      <c r="FH519" s="319"/>
      <c r="FI519" s="319"/>
      <c r="FJ519" s="319"/>
      <c r="FK519" s="319"/>
      <c r="FL519" s="319"/>
      <c r="FM519" s="319"/>
      <c r="FN519" s="319"/>
      <c r="FO519" s="319"/>
      <c r="FP519" s="319"/>
      <c r="FQ519" s="319"/>
      <c r="FR519" s="319"/>
      <c r="FS519" s="319"/>
      <c r="FT519" s="319"/>
      <c r="FU519" s="319"/>
      <c r="FV519" s="319"/>
      <c r="FW519" s="319"/>
      <c r="FX519" s="319"/>
      <c r="FY519" s="319"/>
      <c r="FZ519" s="319"/>
      <c r="GA519" s="319"/>
      <c r="GB519" s="319"/>
      <c r="GC519" s="319"/>
      <c r="GD519" s="319"/>
      <c r="GE519" s="319"/>
      <c r="GF519" s="319"/>
      <c r="GG519" s="319"/>
      <c r="GH519" s="319"/>
      <c r="GI519" s="319"/>
      <c r="GJ519" s="319"/>
      <c r="GK519" s="319"/>
      <c r="GL519" s="319"/>
      <c r="GM519" s="319"/>
      <c r="GN519" s="319"/>
      <c r="GO519" s="319"/>
      <c r="GP519" s="319"/>
      <c r="GQ519" s="319"/>
      <c r="GR519" s="319"/>
      <c r="GS519" s="319"/>
      <c r="GT519" s="319"/>
      <c r="GU519" s="319"/>
      <c r="GV519" s="319"/>
      <c r="GW519" s="319"/>
      <c r="GX519" s="319"/>
      <c r="GY519" s="319"/>
      <c r="GZ519" s="319"/>
      <c r="HA519" s="319"/>
      <c r="HB519" s="319"/>
      <c r="HC519" s="319"/>
      <c r="HD519" s="319"/>
      <c r="HE519" s="319"/>
      <c r="HF519" s="319"/>
      <c r="HG519" s="319"/>
      <c r="HH519" s="319"/>
      <c r="HI519" s="319"/>
      <c r="HJ519" s="319"/>
      <c r="HK519" s="319"/>
      <c r="HL519" s="319"/>
      <c r="HM519" s="319"/>
      <c r="HN519" s="319"/>
      <c r="HO519" s="319"/>
      <c r="HP519" s="319"/>
      <c r="HQ519" s="319"/>
      <c r="HR519" s="319"/>
      <c r="HS519" s="319"/>
      <c r="HT519" s="319"/>
      <c r="HU519" s="319"/>
      <c r="HV519" s="319"/>
      <c r="HW519" s="319"/>
      <c r="HX519" s="319"/>
      <c r="HY519" s="319"/>
      <c r="HZ519" s="319"/>
      <c r="IA519" s="319"/>
      <c r="IB519" s="319"/>
      <c r="IC519" s="319"/>
      <c r="ID519" s="319"/>
      <c r="IE519" s="319"/>
      <c r="IF519" s="319"/>
      <c r="IG519" s="319"/>
      <c r="IH519" s="319"/>
      <c r="II519" s="319"/>
      <c r="IJ519" s="319"/>
      <c r="IK519" s="319"/>
      <c r="IL519" s="319"/>
      <c r="IM519" s="319"/>
      <c r="IN519" s="319"/>
      <c r="IO519" s="319"/>
      <c r="IP519" s="319"/>
      <c r="IQ519" s="319"/>
      <c r="IR519" s="319"/>
      <c r="IS519" s="319"/>
      <c r="IT519" s="319"/>
      <c r="IU519" s="319"/>
      <c r="IV519" s="319"/>
      <c r="IW519" s="319"/>
      <c r="IX519" s="319"/>
      <c r="IY519" s="319"/>
      <c r="IZ519" s="319"/>
      <c r="JA519" s="319"/>
      <c r="JB519" s="319"/>
      <c r="JC519" s="319"/>
      <c r="JD519" s="319"/>
      <c r="JE519" s="319"/>
      <c r="JF519" s="319"/>
      <c r="JG519" s="319"/>
      <c r="JH519" s="319"/>
      <c r="JI519" s="319"/>
      <c r="JJ519" s="319"/>
      <c r="JK519" s="319"/>
      <c r="JL519" s="319"/>
      <c r="JM519" s="319"/>
      <c r="JN519" s="319"/>
      <c r="JO519" s="319"/>
      <c r="JP519" s="319"/>
      <c r="JQ519" s="319"/>
      <c r="JR519" s="319"/>
      <c r="JS519" s="319"/>
      <c r="JT519" s="319"/>
      <c r="JU519" s="319"/>
      <c r="JV519" s="319"/>
      <c r="JW519" s="319"/>
      <c r="JX519" s="319"/>
      <c r="JY519" s="319"/>
      <c r="JZ519" s="319"/>
      <c r="KA519" s="319"/>
      <c r="KB519" s="319"/>
      <c r="KC519" s="319"/>
      <c r="KD519" s="319"/>
      <c r="KE519" s="319"/>
      <c r="KF519" s="319"/>
      <c r="KG519" s="319"/>
      <c r="KH519" s="319"/>
      <c r="KI519" s="319"/>
      <c r="KJ519" s="319"/>
      <c r="KK519" s="319"/>
      <c r="KL519" s="319"/>
      <c r="KM519" s="319"/>
      <c r="KN519" s="319"/>
      <c r="KO519" s="319"/>
      <c r="KP519" s="319"/>
      <c r="KQ519" s="319"/>
      <c r="KR519" s="319"/>
      <c r="KS519" s="319"/>
      <c r="KT519" s="319"/>
      <c r="KU519" s="319"/>
      <c r="KV519" s="319"/>
      <c r="KW519" s="319"/>
      <c r="KX519" s="319"/>
      <c r="KY519" s="319"/>
      <c r="KZ519" s="319"/>
      <c r="LA519" s="319"/>
      <c r="LB519" s="319"/>
      <c r="LC519" s="319"/>
      <c r="LD519" s="319"/>
      <c r="LE519" s="319"/>
      <c r="LF519" s="319"/>
      <c r="LG519" s="319"/>
      <c r="LH519" s="319"/>
      <c r="LI519" s="319"/>
      <c r="LJ519" s="319"/>
      <c r="LK519" s="319"/>
      <c r="LL519" s="319"/>
      <c r="LM519" s="319"/>
      <c r="LN519" s="319"/>
      <c r="LO519" s="319"/>
      <c r="LP519" s="319"/>
      <c r="LQ519" s="319"/>
      <c r="LR519" s="319"/>
      <c r="LS519" s="319"/>
      <c r="LT519" s="319"/>
      <c r="LU519" s="319"/>
      <c r="LV519" s="319"/>
      <c r="LW519" s="319"/>
      <c r="LX519" s="319"/>
      <c r="LY519" s="319"/>
      <c r="LZ519" s="319"/>
      <c r="MA519" s="319"/>
      <c r="MB519" s="319"/>
      <c r="MC519" s="319"/>
      <c r="MD519" s="319"/>
      <c r="ME519" s="319"/>
      <c r="MF519" s="319"/>
      <c r="MG519" s="319"/>
      <c r="MH519" s="319"/>
      <c r="MI519" s="319"/>
      <c r="MJ519" s="319"/>
      <c r="MK519" s="319"/>
      <c r="ML519" s="319"/>
      <c r="MM519" s="319"/>
      <c r="MN519" s="319"/>
      <c r="MO519" s="319"/>
      <c r="MP519" s="319"/>
      <c r="MQ519" s="319"/>
      <c r="MS519" s="241"/>
      <c r="MT519" s="373">
        <f t="shared" si="689"/>
        <v>0</v>
      </c>
      <c r="MU519" s="365">
        <f t="shared" si="706"/>
        <v>0</v>
      </c>
      <c r="MV519" s="365">
        <f t="shared" si="676"/>
        <v>0</v>
      </c>
      <c r="MW519" s="365"/>
      <c r="MX519" s="365">
        <f t="shared" si="677"/>
        <v>0</v>
      </c>
      <c r="MY519" s="365"/>
      <c r="MZ519" s="365">
        <f t="shared" si="678"/>
        <v>0</v>
      </c>
      <c r="NA519" s="365"/>
      <c r="NB519" s="365">
        <f t="shared" si="679"/>
        <v>0</v>
      </c>
      <c r="NC519" s="365"/>
      <c r="ND519" s="365">
        <f t="shared" si="680"/>
        <v>0</v>
      </c>
      <c r="NE519" s="365"/>
      <c r="NF519" s="365">
        <f t="shared" si="681"/>
        <v>0</v>
      </c>
      <c r="NG519" s="365"/>
      <c r="NH519" s="365">
        <f t="shared" si="682"/>
        <v>0</v>
      </c>
      <c r="NI519" s="365"/>
      <c r="NJ519" s="365">
        <f t="shared" si="683"/>
        <v>0</v>
      </c>
      <c r="NK519" s="365"/>
      <c r="NL519" s="365">
        <f t="shared" si="690"/>
        <v>0</v>
      </c>
      <c r="NM519" s="366"/>
      <c r="NN519" s="370"/>
      <c r="NR519" s="318">
        <f t="shared" si="684"/>
        <v>0</v>
      </c>
      <c r="NS519" s="318">
        <f t="shared" si="685"/>
        <v>0</v>
      </c>
      <c r="NT519" s="318">
        <f t="shared" si="686"/>
        <v>0</v>
      </c>
    </row>
    <row r="520" spans="1:384" s="318" customFormat="1" ht="10.199999999999999" customHeight="1" x14ac:dyDescent="0.3">
      <c r="A520" s="25"/>
      <c r="B520" s="389"/>
      <c r="C520" s="424"/>
      <c r="D520" s="15"/>
      <c r="E520" s="106"/>
      <c r="F520" s="106"/>
      <c r="G520" s="106"/>
      <c r="H520" s="399"/>
      <c r="I520" s="381">
        <f>Prenoms!$B$28</f>
        <v>0</v>
      </c>
      <c r="J520" s="382"/>
      <c r="K520" s="382"/>
      <c r="L520" s="382"/>
      <c r="M520" s="382"/>
      <c r="N520" s="68" t="str">
        <f>IF(NL520&lt;&gt;0,"",IF(Conges!T62=0,"",Conges!T62))</f>
        <v/>
      </c>
      <c r="O520" s="69"/>
      <c r="P520" s="70"/>
      <c r="Q520" s="70"/>
      <c r="R520" s="70"/>
      <c r="S520" s="70"/>
      <c r="T520" s="70"/>
      <c r="U520" s="70"/>
      <c r="V520" s="71"/>
      <c r="W520" s="69"/>
      <c r="X520" s="70"/>
      <c r="Y520" s="70"/>
      <c r="Z520" s="70"/>
      <c r="AA520" s="70"/>
      <c r="AB520" s="70"/>
      <c r="AC520" s="70"/>
      <c r="AD520" s="71"/>
      <c r="AE520" s="69"/>
      <c r="AF520" s="70"/>
      <c r="AG520" s="70"/>
      <c r="AH520" s="70"/>
      <c r="AI520" s="70"/>
      <c r="AJ520" s="71"/>
      <c r="AK520" s="69"/>
      <c r="AL520" s="70"/>
      <c r="AM520" s="70"/>
      <c r="AN520" s="70"/>
      <c r="AO520" s="70"/>
      <c r="AP520" s="70"/>
      <c r="AQ520" s="70"/>
      <c r="AR520" s="70"/>
      <c r="AS520" s="70"/>
      <c r="AT520" s="71"/>
      <c r="AU520" s="69"/>
      <c r="AV520" s="70"/>
      <c r="AW520" s="70"/>
      <c r="AX520" s="70"/>
      <c r="AY520" s="70"/>
      <c r="AZ520" s="70"/>
      <c r="BA520" s="70"/>
      <c r="BB520" s="71"/>
      <c r="BC520" s="72">
        <f>IF(NL520&lt;&gt;0,(IF(Conges!T$62=0,0,3)),0)</f>
        <v>0</v>
      </c>
      <c r="BD520" s="417"/>
      <c r="BE520" s="392">
        <f>IF(OR(Conges!T$62="A",Conges!T$62="V"),Prenoms!L$28,NL520)</f>
        <v>0</v>
      </c>
      <c r="BF520" s="393"/>
      <c r="BG520" s="289"/>
      <c r="BH520" s="290">
        <f t="shared" si="669"/>
        <v>0</v>
      </c>
      <c r="BI520" s="291" t="str">
        <f t="shared" si="670"/>
        <v/>
      </c>
      <c r="BJ520" s="305">
        <v>0</v>
      </c>
      <c r="BK520" s="306">
        <f t="shared" si="687"/>
        <v>0</v>
      </c>
      <c r="BL520" s="307">
        <f t="shared" si="620"/>
        <v>0</v>
      </c>
      <c r="BM520" s="307">
        <f t="shared" si="621"/>
        <v>0</v>
      </c>
      <c r="BN520" s="307">
        <f>SUM('Heures Pointage'!$ZD$20:$ZE$20)</f>
        <v>0</v>
      </c>
      <c r="BO520" s="307">
        <f>SUM('Heures et Indemnites'!$ZD$20:$ZE$20)</f>
        <v>0</v>
      </c>
      <c r="BP520" s="308">
        <f t="shared" si="622"/>
        <v>0</v>
      </c>
      <c r="BQ520" s="308">
        <f>'Heures Pointage'!$AAB$20</f>
        <v>0</v>
      </c>
      <c r="BR520" s="309">
        <f t="shared" ref="BR520" si="716">$BH$1080</f>
        <v>0</v>
      </c>
      <c r="BS520" s="150">
        <f>Prenoms!$C$28</f>
        <v>0</v>
      </c>
      <c r="BT520" s="153"/>
      <c r="BU520" s="323">
        <f>SUM('Heures et Indemnites'!$ZD$20:$ZE$20)</f>
        <v>0</v>
      </c>
      <c r="BV520" s="236">
        <f>SUM('Heures et Indemnites'!$ZD$6:$ZE$20)</f>
        <v>0</v>
      </c>
      <c r="BW520" s="323"/>
      <c r="BX520" s="236"/>
      <c r="BY520" s="319"/>
      <c r="BZ520" s="319"/>
      <c r="CA520" s="319"/>
      <c r="CB520" s="319"/>
      <c r="CC520" s="319"/>
      <c r="CD520" s="319"/>
      <c r="CE520" s="319"/>
      <c r="CF520" s="319"/>
      <c r="CG520" s="319"/>
      <c r="CH520" s="319"/>
      <c r="CI520" s="319"/>
      <c r="CJ520" s="319"/>
      <c r="CK520" s="319"/>
      <c r="CL520" s="319"/>
      <c r="CM520" s="319"/>
      <c r="CN520" s="319"/>
      <c r="CO520" s="319"/>
      <c r="CP520" s="319"/>
      <c r="CQ520" s="319"/>
      <c r="CR520" s="319"/>
      <c r="CS520" s="319"/>
      <c r="CT520" s="319"/>
      <c r="CU520" s="319"/>
      <c r="CV520" s="319"/>
      <c r="CW520" s="319"/>
      <c r="CX520" s="319"/>
      <c r="CY520" s="319"/>
      <c r="CZ520" s="319"/>
      <c r="DA520" s="319"/>
      <c r="DB520" s="319"/>
      <c r="DC520" s="319"/>
      <c r="DD520" s="319"/>
      <c r="DE520" s="319"/>
      <c r="DF520" s="319"/>
      <c r="DG520" s="319"/>
      <c r="DH520" s="319"/>
      <c r="DI520" s="319"/>
      <c r="DJ520" s="319"/>
      <c r="DK520" s="319"/>
      <c r="DL520" s="319"/>
      <c r="DM520" s="319"/>
      <c r="DN520" s="319"/>
      <c r="DO520" s="319"/>
      <c r="DP520" s="319"/>
      <c r="DQ520" s="319"/>
      <c r="DR520" s="319"/>
      <c r="DS520" s="319"/>
      <c r="DT520" s="319"/>
      <c r="DU520" s="319"/>
      <c r="DV520" s="319"/>
      <c r="DW520" s="319"/>
      <c r="DX520" s="319"/>
      <c r="DY520" s="319"/>
      <c r="DZ520" s="319"/>
      <c r="EA520" s="319"/>
      <c r="EB520" s="319"/>
      <c r="EC520" s="319"/>
      <c r="ED520" s="319"/>
      <c r="EE520" s="319"/>
      <c r="EF520" s="319"/>
      <c r="EG520" s="319"/>
      <c r="EH520" s="319"/>
      <c r="EI520" s="319"/>
      <c r="EJ520" s="319"/>
      <c r="EK520" s="319"/>
      <c r="EL520" s="319"/>
      <c r="EM520" s="319"/>
      <c r="EN520" s="319"/>
      <c r="EO520" s="319"/>
      <c r="EP520" s="319"/>
      <c r="EQ520" s="319"/>
      <c r="ER520" s="319"/>
      <c r="ES520" s="319"/>
      <c r="ET520" s="319"/>
      <c r="EU520" s="319"/>
      <c r="EV520" s="319"/>
      <c r="EW520" s="319"/>
      <c r="EX520" s="319"/>
      <c r="EY520" s="319"/>
      <c r="EZ520" s="319"/>
      <c r="FA520" s="319"/>
      <c r="FB520" s="319"/>
      <c r="FC520" s="319"/>
      <c r="FD520" s="319"/>
      <c r="FE520" s="319"/>
      <c r="FF520" s="319"/>
      <c r="FG520" s="319"/>
      <c r="FH520" s="319"/>
      <c r="FI520" s="319"/>
      <c r="FJ520" s="319"/>
      <c r="FK520" s="319"/>
      <c r="FL520" s="319"/>
      <c r="FM520" s="319"/>
      <c r="FN520" s="319"/>
      <c r="FO520" s="319"/>
      <c r="FP520" s="319"/>
      <c r="FQ520" s="319"/>
      <c r="FR520" s="319"/>
      <c r="FS520" s="319"/>
      <c r="FT520" s="319"/>
      <c r="FU520" s="319"/>
      <c r="FV520" s="319"/>
      <c r="FW520" s="319"/>
      <c r="FX520" s="319"/>
      <c r="FY520" s="319"/>
      <c r="FZ520" s="319"/>
      <c r="GA520" s="319"/>
      <c r="GB520" s="319"/>
      <c r="GC520" s="319"/>
      <c r="GD520" s="319"/>
      <c r="GE520" s="319"/>
      <c r="GF520" s="319"/>
      <c r="GG520" s="319"/>
      <c r="GH520" s="319"/>
      <c r="GI520" s="319"/>
      <c r="GJ520" s="319"/>
      <c r="GK520" s="319"/>
      <c r="GL520" s="319"/>
      <c r="GM520" s="319"/>
      <c r="GN520" s="319"/>
      <c r="GO520" s="319"/>
      <c r="GP520" s="319"/>
      <c r="GQ520" s="319"/>
      <c r="GR520" s="319"/>
      <c r="GS520" s="319"/>
      <c r="GT520" s="319"/>
      <c r="GU520" s="319"/>
      <c r="GV520" s="319"/>
      <c r="GW520" s="319"/>
      <c r="GX520" s="319"/>
      <c r="GY520" s="319"/>
      <c r="GZ520" s="319"/>
      <c r="HA520" s="319"/>
      <c r="HB520" s="319"/>
      <c r="HC520" s="319"/>
      <c r="HD520" s="319"/>
      <c r="HE520" s="319"/>
      <c r="HF520" s="319"/>
      <c r="HG520" s="319"/>
      <c r="HH520" s="319"/>
      <c r="HI520" s="319"/>
      <c r="HJ520" s="319"/>
      <c r="HK520" s="319"/>
      <c r="HL520" s="319"/>
      <c r="HM520" s="319"/>
      <c r="HN520" s="319"/>
      <c r="HO520" s="319"/>
      <c r="HP520" s="319"/>
      <c r="HQ520" s="319"/>
      <c r="HR520" s="319"/>
      <c r="HS520" s="319"/>
      <c r="HT520" s="319"/>
      <c r="HU520" s="319"/>
      <c r="HV520" s="319"/>
      <c r="HW520" s="319"/>
      <c r="HX520" s="319"/>
      <c r="HY520" s="319"/>
      <c r="HZ520" s="319"/>
      <c r="IA520" s="319"/>
      <c r="IB520" s="319"/>
      <c r="IC520" s="319"/>
      <c r="ID520" s="319"/>
      <c r="IE520" s="319"/>
      <c r="IF520" s="319"/>
      <c r="IG520" s="319"/>
      <c r="IH520" s="319"/>
      <c r="II520" s="319"/>
      <c r="IJ520" s="319"/>
      <c r="IK520" s="319"/>
      <c r="IL520" s="319"/>
      <c r="IM520" s="319"/>
      <c r="IN520" s="319"/>
      <c r="IO520" s="319"/>
      <c r="IP520" s="319"/>
      <c r="IQ520" s="319"/>
      <c r="IR520" s="319"/>
      <c r="IS520" s="319"/>
      <c r="IT520" s="319"/>
      <c r="IU520" s="319"/>
      <c r="IV520" s="319"/>
      <c r="IW520" s="319"/>
      <c r="IX520" s="319"/>
      <c r="IY520" s="319"/>
      <c r="IZ520" s="319"/>
      <c r="JA520" s="319"/>
      <c r="JB520" s="319"/>
      <c r="JC520" s="319"/>
      <c r="JD520" s="319"/>
      <c r="JE520" s="319"/>
      <c r="JF520" s="319"/>
      <c r="JG520" s="319"/>
      <c r="JH520" s="319"/>
      <c r="JI520" s="319"/>
      <c r="JJ520" s="319"/>
      <c r="JK520" s="319"/>
      <c r="JL520" s="319"/>
      <c r="JM520" s="319"/>
      <c r="JN520" s="319"/>
      <c r="JO520" s="319"/>
      <c r="JP520" s="319"/>
      <c r="JQ520" s="319"/>
      <c r="JR520" s="319"/>
      <c r="JS520" s="319"/>
      <c r="JT520" s="319"/>
      <c r="JU520" s="319"/>
      <c r="JV520" s="319"/>
      <c r="JW520" s="319"/>
      <c r="JX520" s="319"/>
      <c r="JY520" s="319"/>
      <c r="JZ520" s="319"/>
      <c r="KA520" s="319"/>
      <c r="KB520" s="319"/>
      <c r="KC520" s="319"/>
      <c r="KD520" s="319"/>
      <c r="KE520" s="319"/>
      <c r="KF520" s="319"/>
      <c r="KG520" s="319"/>
      <c r="KH520" s="319"/>
      <c r="KI520" s="319"/>
      <c r="KJ520" s="319"/>
      <c r="KK520" s="319"/>
      <c r="KL520" s="319"/>
      <c r="KM520" s="319"/>
      <c r="KN520" s="319"/>
      <c r="KO520" s="319"/>
      <c r="KP520" s="319"/>
      <c r="KQ520" s="319"/>
      <c r="KR520" s="319"/>
      <c r="KS520" s="319"/>
      <c r="KT520" s="319"/>
      <c r="KU520" s="319"/>
      <c r="KV520" s="319"/>
      <c r="KW520" s="319"/>
      <c r="KX520" s="319"/>
      <c r="KY520" s="319"/>
      <c r="KZ520" s="319"/>
      <c r="LA520" s="319"/>
      <c r="LB520" s="319"/>
      <c r="LC520" s="319"/>
      <c r="LD520" s="319"/>
      <c r="LE520" s="319"/>
      <c r="LF520" s="319"/>
      <c r="LG520" s="319"/>
      <c r="LH520" s="319"/>
      <c r="LI520" s="319"/>
      <c r="LJ520" s="319"/>
      <c r="LK520" s="319"/>
      <c r="LL520" s="319"/>
      <c r="LM520" s="319"/>
      <c r="LN520" s="319"/>
      <c r="LO520" s="319"/>
      <c r="LP520" s="319"/>
      <c r="LQ520" s="319"/>
      <c r="LR520" s="319"/>
      <c r="LS520" s="319"/>
      <c r="LT520" s="319"/>
      <c r="LU520" s="319"/>
      <c r="LV520" s="319"/>
      <c r="LW520" s="319"/>
      <c r="LX520" s="319"/>
      <c r="LY520" s="319"/>
      <c r="LZ520" s="319"/>
      <c r="MA520" s="319"/>
      <c r="MB520" s="319"/>
      <c r="MC520" s="319"/>
      <c r="MD520" s="319"/>
      <c r="ME520" s="319"/>
      <c r="MF520" s="319"/>
      <c r="MG520" s="319"/>
      <c r="MH520" s="319"/>
      <c r="MI520" s="319"/>
      <c r="MJ520" s="319"/>
      <c r="MK520" s="319"/>
      <c r="ML520" s="319"/>
      <c r="MM520" s="319"/>
      <c r="MN520" s="319"/>
      <c r="MO520" s="319"/>
      <c r="MP520" s="319"/>
      <c r="MQ520" s="319"/>
      <c r="MS520" s="241"/>
      <c r="MT520" s="362">
        <f t="shared" si="689"/>
        <v>0</v>
      </c>
      <c r="MU520" s="363">
        <f t="shared" si="706"/>
        <v>0</v>
      </c>
      <c r="MV520" s="363">
        <f t="shared" si="676"/>
        <v>0</v>
      </c>
      <c r="MW520" s="363"/>
      <c r="MX520" s="363">
        <f t="shared" si="677"/>
        <v>0</v>
      </c>
      <c r="MY520" s="363"/>
      <c r="MZ520" s="363">
        <f t="shared" si="678"/>
        <v>0</v>
      </c>
      <c r="NA520" s="363"/>
      <c r="NB520" s="363">
        <f t="shared" si="679"/>
        <v>0</v>
      </c>
      <c r="NC520" s="363"/>
      <c r="ND520" s="363">
        <f t="shared" si="680"/>
        <v>0</v>
      </c>
      <c r="NE520" s="363"/>
      <c r="NF520" s="363">
        <f t="shared" si="681"/>
        <v>0</v>
      </c>
      <c r="NG520" s="363"/>
      <c r="NH520" s="363">
        <f t="shared" si="682"/>
        <v>0</v>
      </c>
      <c r="NI520" s="363"/>
      <c r="NJ520" s="363">
        <f t="shared" si="683"/>
        <v>0</v>
      </c>
      <c r="NK520" s="363"/>
      <c r="NL520" s="363">
        <f t="shared" si="690"/>
        <v>0</v>
      </c>
      <c r="NM520" s="364"/>
      <c r="NN520" s="370"/>
      <c r="NR520" s="318">
        <f t="shared" si="684"/>
        <v>0</v>
      </c>
      <c r="NS520" s="318">
        <f t="shared" si="685"/>
        <v>0</v>
      </c>
      <c r="NT520" s="318">
        <f t="shared" si="686"/>
        <v>0</v>
      </c>
    </row>
    <row r="521" spans="1:384" s="318" customFormat="1" ht="10.199999999999999" customHeight="1" x14ac:dyDescent="0.3">
      <c r="A521" s="25"/>
      <c r="B521" s="389"/>
      <c r="C521" s="424"/>
      <c r="D521" s="15"/>
      <c r="E521" s="106"/>
      <c r="F521" s="106"/>
      <c r="G521" s="106"/>
      <c r="H521" s="399"/>
      <c r="I521" s="394">
        <f>Prenoms!$B$29</f>
        <v>0</v>
      </c>
      <c r="J521" s="395"/>
      <c r="K521" s="395"/>
      <c r="L521" s="395"/>
      <c r="M521" s="395"/>
      <c r="N521" s="81" t="str">
        <f>IF(NL521&lt;&gt;0,"",IF(Conges!T63=0,"",Conges!T63))</f>
        <v/>
      </c>
      <c r="O521" s="82"/>
      <c r="P521" s="83"/>
      <c r="Q521" s="83"/>
      <c r="R521" s="83"/>
      <c r="S521" s="83"/>
      <c r="T521" s="83"/>
      <c r="U521" s="83"/>
      <c r="V521" s="84"/>
      <c r="W521" s="82"/>
      <c r="X521" s="83"/>
      <c r="Y521" s="83"/>
      <c r="Z521" s="83"/>
      <c r="AA521" s="83"/>
      <c r="AB521" s="83"/>
      <c r="AC521" s="83"/>
      <c r="AD521" s="84"/>
      <c r="AE521" s="82"/>
      <c r="AF521" s="83"/>
      <c r="AG521" s="83"/>
      <c r="AH521" s="83"/>
      <c r="AI521" s="83"/>
      <c r="AJ521" s="84"/>
      <c r="AK521" s="82"/>
      <c r="AL521" s="83"/>
      <c r="AM521" s="83"/>
      <c r="AN521" s="83"/>
      <c r="AO521" s="83"/>
      <c r="AP521" s="83"/>
      <c r="AQ521" s="83"/>
      <c r="AR521" s="83"/>
      <c r="AS521" s="83"/>
      <c r="AT521" s="84"/>
      <c r="AU521" s="82"/>
      <c r="AV521" s="83"/>
      <c r="AW521" s="83"/>
      <c r="AX521" s="83"/>
      <c r="AY521" s="83"/>
      <c r="AZ521" s="83"/>
      <c r="BA521" s="83"/>
      <c r="BB521" s="84"/>
      <c r="BC521" s="85">
        <f>IF(NL521&lt;&gt;0,(IF(Conges!T$63=0,0,3)),0)</f>
        <v>0</v>
      </c>
      <c r="BD521" s="417"/>
      <c r="BE521" s="390">
        <f>IF(OR(Conges!T$63="A",Conges!T$63="V"),Prenoms!L$29,NL521)</f>
        <v>0</v>
      </c>
      <c r="BF521" s="391"/>
      <c r="BG521" s="286"/>
      <c r="BH521" s="287">
        <f t="shared" si="669"/>
        <v>0</v>
      </c>
      <c r="BI521" s="288" t="str">
        <f t="shared" si="670"/>
        <v/>
      </c>
      <c r="BJ521" s="300">
        <v>0</v>
      </c>
      <c r="BK521" s="301">
        <f t="shared" si="687"/>
        <v>0</v>
      </c>
      <c r="BL521" s="302">
        <f t="shared" si="620"/>
        <v>0</v>
      </c>
      <c r="BM521" s="302">
        <f t="shared" si="621"/>
        <v>0</v>
      </c>
      <c r="BN521" s="302">
        <f>SUM('Heures Pointage'!$AAD$20:$AAE$20)</f>
        <v>0</v>
      </c>
      <c r="BO521" s="302">
        <f>SUM('Heures et Indemnites'!$AAD$20:$AAE$20)</f>
        <v>0</v>
      </c>
      <c r="BP521" s="303">
        <f t="shared" si="622"/>
        <v>0</v>
      </c>
      <c r="BQ521" s="303">
        <f>'Heures Pointage'!$ABB$20</f>
        <v>0</v>
      </c>
      <c r="BR521" s="304">
        <f t="shared" ref="BR521" si="717">$BH$1081</f>
        <v>0</v>
      </c>
      <c r="BS521" s="149">
        <f>Prenoms!$C$29</f>
        <v>0</v>
      </c>
      <c r="BT521" s="180"/>
      <c r="BU521" s="324">
        <f>SUM('Heures et Indemnites'!$AAD$20:$AAE$20)</f>
        <v>0</v>
      </c>
      <c r="BV521" s="235">
        <f>SUM('Heures et Indemnites'!$AAD$6:$AAE$20)</f>
        <v>0</v>
      </c>
      <c r="BW521" s="324"/>
      <c r="BX521" s="235"/>
      <c r="BY521" s="319"/>
      <c r="BZ521" s="319"/>
      <c r="CA521" s="319"/>
      <c r="CB521" s="319"/>
      <c r="CC521" s="319"/>
      <c r="CD521" s="319"/>
      <c r="CE521" s="319"/>
      <c r="CF521" s="319"/>
      <c r="CG521" s="319"/>
      <c r="CH521" s="319"/>
      <c r="CI521" s="319"/>
      <c r="CJ521" s="319"/>
      <c r="CK521" s="319"/>
      <c r="CL521" s="319"/>
      <c r="CM521" s="319"/>
      <c r="CN521" s="319"/>
      <c r="CO521" s="319"/>
      <c r="CP521" s="319"/>
      <c r="CQ521" s="319"/>
      <c r="CR521" s="319"/>
      <c r="CS521" s="319"/>
      <c r="CT521" s="319"/>
      <c r="CU521" s="319"/>
      <c r="CV521" s="319"/>
      <c r="CW521" s="319"/>
      <c r="CX521" s="319"/>
      <c r="CY521" s="319"/>
      <c r="CZ521" s="319"/>
      <c r="DA521" s="319"/>
      <c r="DB521" s="319"/>
      <c r="DC521" s="319"/>
      <c r="DD521" s="319"/>
      <c r="DE521" s="319"/>
      <c r="DF521" s="319"/>
      <c r="DG521" s="319"/>
      <c r="DH521" s="319"/>
      <c r="DI521" s="319"/>
      <c r="DJ521" s="319"/>
      <c r="DK521" s="319"/>
      <c r="DL521" s="319"/>
      <c r="DM521" s="319"/>
      <c r="DN521" s="319"/>
      <c r="DO521" s="319"/>
      <c r="DP521" s="319"/>
      <c r="DQ521" s="319"/>
      <c r="DR521" s="319"/>
      <c r="DS521" s="319"/>
      <c r="DT521" s="319"/>
      <c r="DU521" s="319"/>
      <c r="DV521" s="319"/>
      <c r="DW521" s="319"/>
      <c r="DX521" s="319"/>
      <c r="DY521" s="319"/>
      <c r="DZ521" s="319"/>
      <c r="EA521" s="319"/>
      <c r="EB521" s="319"/>
      <c r="EC521" s="319"/>
      <c r="ED521" s="319"/>
      <c r="EE521" s="319"/>
      <c r="EF521" s="319"/>
      <c r="EG521" s="319"/>
      <c r="EH521" s="319"/>
      <c r="EI521" s="319"/>
      <c r="EJ521" s="319"/>
      <c r="EK521" s="319"/>
      <c r="EL521" s="319"/>
      <c r="EM521" s="319"/>
      <c r="EN521" s="319"/>
      <c r="EO521" s="319"/>
      <c r="EP521" s="319"/>
      <c r="EQ521" s="319"/>
      <c r="ER521" s="319"/>
      <c r="ES521" s="319"/>
      <c r="ET521" s="319"/>
      <c r="EU521" s="319"/>
      <c r="EV521" s="319"/>
      <c r="EW521" s="319"/>
      <c r="EX521" s="319"/>
      <c r="EY521" s="319"/>
      <c r="EZ521" s="319"/>
      <c r="FA521" s="319"/>
      <c r="FB521" s="319"/>
      <c r="FC521" s="319"/>
      <c r="FD521" s="319"/>
      <c r="FE521" s="319"/>
      <c r="FF521" s="319"/>
      <c r="FG521" s="319"/>
      <c r="FH521" s="319"/>
      <c r="FI521" s="319"/>
      <c r="FJ521" s="319"/>
      <c r="FK521" s="319"/>
      <c r="FL521" s="319"/>
      <c r="FM521" s="319"/>
      <c r="FN521" s="319"/>
      <c r="FO521" s="319"/>
      <c r="FP521" s="319"/>
      <c r="FQ521" s="319"/>
      <c r="FR521" s="319"/>
      <c r="FS521" s="319"/>
      <c r="FT521" s="319"/>
      <c r="FU521" s="319"/>
      <c r="FV521" s="319"/>
      <c r="FW521" s="319"/>
      <c r="FX521" s="319"/>
      <c r="FY521" s="319"/>
      <c r="FZ521" s="319"/>
      <c r="GA521" s="319"/>
      <c r="GB521" s="319"/>
      <c r="GC521" s="319"/>
      <c r="GD521" s="319"/>
      <c r="GE521" s="319"/>
      <c r="GF521" s="319"/>
      <c r="GG521" s="319"/>
      <c r="GH521" s="319"/>
      <c r="GI521" s="319"/>
      <c r="GJ521" s="319"/>
      <c r="GK521" s="319"/>
      <c r="GL521" s="319"/>
      <c r="GM521" s="319"/>
      <c r="GN521" s="319"/>
      <c r="GO521" s="319"/>
      <c r="GP521" s="319"/>
      <c r="GQ521" s="319"/>
      <c r="GR521" s="319"/>
      <c r="GS521" s="319"/>
      <c r="GT521" s="319"/>
      <c r="GU521" s="319"/>
      <c r="GV521" s="319"/>
      <c r="GW521" s="319"/>
      <c r="GX521" s="319"/>
      <c r="GY521" s="319"/>
      <c r="GZ521" s="319"/>
      <c r="HA521" s="319"/>
      <c r="HB521" s="319"/>
      <c r="HC521" s="319"/>
      <c r="HD521" s="319"/>
      <c r="HE521" s="319"/>
      <c r="HF521" s="319"/>
      <c r="HG521" s="319"/>
      <c r="HH521" s="319"/>
      <c r="HI521" s="319"/>
      <c r="HJ521" s="319"/>
      <c r="HK521" s="319"/>
      <c r="HL521" s="319"/>
      <c r="HM521" s="319"/>
      <c r="HN521" s="319"/>
      <c r="HO521" s="319"/>
      <c r="HP521" s="319"/>
      <c r="HQ521" s="319"/>
      <c r="HR521" s="319"/>
      <c r="HS521" s="319"/>
      <c r="HT521" s="319"/>
      <c r="HU521" s="319"/>
      <c r="HV521" s="319"/>
      <c r="HW521" s="319"/>
      <c r="HX521" s="319"/>
      <c r="HY521" s="319"/>
      <c r="HZ521" s="319"/>
      <c r="IA521" s="319"/>
      <c r="IB521" s="319"/>
      <c r="IC521" s="319"/>
      <c r="ID521" s="319"/>
      <c r="IE521" s="319"/>
      <c r="IF521" s="319"/>
      <c r="IG521" s="319"/>
      <c r="IH521" s="319"/>
      <c r="II521" s="319"/>
      <c r="IJ521" s="319"/>
      <c r="IK521" s="319"/>
      <c r="IL521" s="319"/>
      <c r="IM521" s="319"/>
      <c r="IN521" s="319"/>
      <c r="IO521" s="319"/>
      <c r="IP521" s="319"/>
      <c r="IQ521" s="319"/>
      <c r="IR521" s="319"/>
      <c r="IS521" s="319"/>
      <c r="IT521" s="319"/>
      <c r="IU521" s="319"/>
      <c r="IV521" s="319"/>
      <c r="IW521" s="319"/>
      <c r="IX521" s="319"/>
      <c r="IY521" s="319"/>
      <c r="IZ521" s="319"/>
      <c r="JA521" s="319"/>
      <c r="JB521" s="319"/>
      <c r="JC521" s="319"/>
      <c r="JD521" s="319"/>
      <c r="JE521" s="319"/>
      <c r="JF521" s="319"/>
      <c r="JG521" s="319"/>
      <c r="JH521" s="319"/>
      <c r="JI521" s="319"/>
      <c r="JJ521" s="319"/>
      <c r="JK521" s="319"/>
      <c r="JL521" s="319"/>
      <c r="JM521" s="319"/>
      <c r="JN521" s="319"/>
      <c r="JO521" s="319"/>
      <c r="JP521" s="319"/>
      <c r="JQ521" s="319"/>
      <c r="JR521" s="319"/>
      <c r="JS521" s="319"/>
      <c r="JT521" s="319"/>
      <c r="JU521" s="319"/>
      <c r="JV521" s="319"/>
      <c r="JW521" s="319"/>
      <c r="JX521" s="319"/>
      <c r="JY521" s="319"/>
      <c r="JZ521" s="319"/>
      <c r="KA521" s="319"/>
      <c r="KB521" s="319"/>
      <c r="KC521" s="319"/>
      <c r="KD521" s="319"/>
      <c r="KE521" s="319"/>
      <c r="KF521" s="319"/>
      <c r="KG521" s="319"/>
      <c r="KH521" s="319"/>
      <c r="KI521" s="319"/>
      <c r="KJ521" s="319"/>
      <c r="KK521" s="319"/>
      <c r="KL521" s="319"/>
      <c r="KM521" s="319"/>
      <c r="KN521" s="319"/>
      <c r="KO521" s="319"/>
      <c r="KP521" s="319"/>
      <c r="KQ521" s="319"/>
      <c r="KR521" s="319"/>
      <c r="KS521" s="319"/>
      <c r="KT521" s="319"/>
      <c r="KU521" s="319"/>
      <c r="KV521" s="319"/>
      <c r="KW521" s="319"/>
      <c r="KX521" s="319"/>
      <c r="KY521" s="319"/>
      <c r="KZ521" s="319"/>
      <c r="LA521" s="319"/>
      <c r="LB521" s="319"/>
      <c r="LC521" s="319"/>
      <c r="LD521" s="319"/>
      <c r="LE521" s="319"/>
      <c r="LF521" s="319"/>
      <c r="LG521" s="319"/>
      <c r="LH521" s="319"/>
      <c r="LI521" s="319"/>
      <c r="LJ521" s="319"/>
      <c r="LK521" s="319"/>
      <c r="LL521" s="319"/>
      <c r="LM521" s="319"/>
      <c r="LN521" s="319"/>
      <c r="LO521" s="319"/>
      <c r="LP521" s="319"/>
      <c r="LQ521" s="319"/>
      <c r="LR521" s="319"/>
      <c r="LS521" s="319"/>
      <c r="LT521" s="319"/>
      <c r="LU521" s="319"/>
      <c r="LV521" s="319"/>
      <c r="LW521" s="319"/>
      <c r="LX521" s="319"/>
      <c r="LY521" s="319"/>
      <c r="LZ521" s="319"/>
      <c r="MA521" s="319"/>
      <c r="MB521" s="319"/>
      <c r="MC521" s="319"/>
      <c r="MD521" s="319"/>
      <c r="ME521" s="319"/>
      <c r="MF521" s="319"/>
      <c r="MG521" s="319"/>
      <c r="MH521" s="319"/>
      <c r="MI521" s="319"/>
      <c r="MJ521" s="319"/>
      <c r="MK521" s="319"/>
      <c r="ML521" s="319"/>
      <c r="MM521" s="319"/>
      <c r="MN521" s="319"/>
      <c r="MO521" s="319"/>
      <c r="MP521" s="319"/>
      <c r="MQ521" s="319"/>
      <c r="MS521" s="241"/>
      <c r="MT521" s="373">
        <f t="shared" si="689"/>
        <v>0</v>
      </c>
      <c r="MU521" s="365">
        <f t="shared" si="706"/>
        <v>0</v>
      </c>
      <c r="MV521" s="365">
        <f t="shared" si="676"/>
        <v>0</v>
      </c>
      <c r="MW521" s="365"/>
      <c r="MX521" s="365">
        <f t="shared" si="677"/>
        <v>0</v>
      </c>
      <c r="MY521" s="365"/>
      <c r="MZ521" s="365">
        <f t="shared" si="678"/>
        <v>0</v>
      </c>
      <c r="NA521" s="365"/>
      <c r="NB521" s="365">
        <f t="shared" si="679"/>
        <v>0</v>
      </c>
      <c r="NC521" s="365"/>
      <c r="ND521" s="365">
        <f t="shared" si="680"/>
        <v>0</v>
      </c>
      <c r="NE521" s="365"/>
      <c r="NF521" s="365">
        <f t="shared" si="681"/>
        <v>0</v>
      </c>
      <c r="NG521" s="365"/>
      <c r="NH521" s="365">
        <f t="shared" si="682"/>
        <v>0</v>
      </c>
      <c r="NI521" s="365"/>
      <c r="NJ521" s="365">
        <f t="shared" si="683"/>
        <v>0</v>
      </c>
      <c r="NK521" s="365"/>
      <c r="NL521" s="365">
        <f t="shared" si="690"/>
        <v>0</v>
      </c>
      <c r="NM521" s="366"/>
      <c r="NN521" s="370"/>
      <c r="NR521" s="318">
        <f t="shared" si="684"/>
        <v>0</v>
      </c>
      <c r="NS521" s="318">
        <f t="shared" si="685"/>
        <v>0</v>
      </c>
      <c r="NT521" s="318">
        <f t="shared" si="686"/>
        <v>0</v>
      </c>
    </row>
    <row r="522" spans="1:384" s="318" customFormat="1" ht="10.199999999999999" customHeight="1" x14ac:dyDescent="0.3">
      <c r="A522" s="25"/>
      <c r="B522" s="389"/>
      <c r="C522" s="424"/>
      <c r="D522" s="15"/>
      <c r="E522" s="106"/>
      <c r="F522" s="106"/>
      <c r="G522" s="106"/>
      <c r="H522" s="399"/>
      <c r="I522" s="381">
        <f>Prenoms!$B$30</f>
        <v>0</v>
      </c>
      <c r="J522" s="382"/>
      <c r="K522" s="382"/>
      <c r="L522" s="382"/>
      <c r="M522" s="382"/>
      <c r="N522" s="68" t="str">
        <f>IF(NL522&lt;&gt;0,"",IF(Conges!T64=0,"",Conges!T64))</f>
        <v/>
      </c>
      <c r="O522" s="69"/>
      <c r="P522" s="70"/>
      <c r="Q522" s="70"/>
      <c r="R522" s="70"/>
      <c r="S522" s="70"/>
      <c r="T522" s="70"/>
      <c r="U522" s="70"/>
      <c r="V522" s="71"/>
      <c r="W522" s="69"/>
      <c r="X522" s="70"/>
      <c r="Y522" s="70"/>
      <c r="Z522" s="70"/>
      <c r="AA522" s="70"/>
      <c r="AB522" s="70"/>
      <c r="AC522" s="70"/>
      <c r="AD522" s="71"/>
      <c r="AE522" s="69"/>
      <c r="AF522" s="70"/>
      <c r="AG522" s="70"/>
      <c r="AH522" s="70"/>
      <c r="AI522" s="70"/>
      <c r="AJ522" s="71"/>
      <c r="AK522" s="69"/>
      <c r="AL522" s="70"/>
      <c r="AM522" s="70"/>
      <c r="AN522" s="70"/>
      <c r="AO522" s="70"/>
      <c r="AP522" s="70"/>
      <c r="AQ522" s="70"/>
      <c r="AR522" s="70"/>
      <c r="AS522" s="70"/>
      <c r="AT522" s="71"/>
      <c r="AU522" s="69"/>
      <c r="AV522" s="70"/>
      <c r="AW522" s="70"/>
      <c r="AX522" s="70"/>
      <c r="AY522" s="70"/>
      <c r="AZ522" s="70"/>
      <c r="BA522" s="70"/>
      <c r="BB522" s="71"/>
      <c r="BC522" s="72">
        <f>IF(NL522&lt;&gt;0,(IF(Conges!T$64=0,0,3)),0)</f>
        <v>0</v>
      </c>
      <c r="BD522" s="417"/>
      <c r="BE522" s="392">
        <f>IF(OR(Conges!T$64="A",Conges!T$64="V"),Prenoms!L$30,NL522)</f>
        <v>0</v>
      </c>
      <c r="BF522" s="393"/>
      <c r="BG522" s="289"/>
      <c r="BH522" s="290">
        <f t="shared" si="669"/>
        <v>0</v>
      </c>
      <c r="BI522" s="291" t="str">
        <f t="shared" si="670"/>
        <v/>
      </c>
      <c r="BJ522" s="305">
        <v>0</v>
      </c>
      <c r="BK522" s="306">
        <f t="shared" si="687"/>
        <v>0</v>
      </c>
      <c r="BL522" s="307">
        <f t="shared" si="620"/>
        <v>0</v>
      </c>
      <c r="BM522" s="307">
        <f t="shared" si="621"/>
        <v>0</v>
      </c>
      <c r="BN522" s="307">
        <f>SUM('Heures Pointage'!$ABD$20:$ABE$20)</f>
        <v>0</v>
      </c>
      <c r="BO522" s="307">
        <f>SUM('Heures et Indemnites'!$ABD$20:$ABE$20)</f>
        <v>0</v>
      </c>
      <c r="BP522" s="308">
        <f t="shared" si="622"/>
        <v>0</v>
      </c>
      <c r="BQ522" s="308">
        <f>'Heures Pointage'!$ACB$20</f>
        <v>0</v>
      </c>
      <c r="BR522" s="309">
        <f t="shared" ref="BR522" si="718">$BH$1082</f>
        <v>0</v>
      </c>
      <c r="BS522" s="150">
        <f>Prenoms!$C$30</f>
        <v>0</v>
      </c>
      <c r="BT522" s="153"/>
      <c r="BU522" s="323">
        <f>SUM('Heures et Indemnites'!$ABD$20:$ABE$20)</f>
        <v>0</v>
      </c>
      <c r="BV522" s="236">
        <f>SUM('Heures et Indemnites'!$ABD$6:$ABE$20)</f>
        <v>0</v>
      </c>
      <c r="BW522" s="323"/>
      <c r="BX522" s="236"/>
      <c r="BY522" s="319"/>
      <c r="BZ522" s="319"/>
      <c r="CA522" s="319"/>
      <c r="CB522" s="319"/>
      <c r="CC522" s="319"/>
      <c r="CD522" s="319"/>
      <c r="CE522" s="319"/>
      <c r="CF522" s="319"/>
      <c r="CG522" s="319"/>
      <c r="CH522" s="319"/>
      <c r="CI522" s="319"/>
      <c r="CJ522" s="319"/>
      <c r="CK522" s="319"/>
      <c r="CL522" s="319"/>
      <c r="CM522" s="319"/>
      <c r="CN522" s="319"/>
      <c r="CO522" s="319"/>
      <c r="CP522" s="319"/>
      <c r="CQ522" s="319"/>
      <c r="CR522" s="319"/>
      <c r="CS522" s="319"/>
      <c r="CT522" s="319"/>
      <c r="CU522" s="319"/>
      <c r="CV522" s="319"/>
      <c r="CW522" s="319"/>
      <c r="CX522" s="319"/>
      <c r="CY522" s="319"/>
      <c r="CZ522" s="319"/>
      <c r="DA522" s="319"/>
      <c r="DB522" s="319"/>
      <c r="DC522" s="319"/>
      <c r="DD522" s="319"/>
      <c r="DE522" s="319"/>
      <c r="DF522" s="319"/>
      <c r="DG522" s="319"/>
      <c r="DH522" s="319"/>
      <c r="DI522" s="319"/>
      <c r="DJ522" s="319"/>
      <c r="DK522" s="319"/>
      <c r="DL522" s="319"/>
      <c r="DM522" s="319"/>
      <c r="DN522" s="319"/>
      <c r="DO522" s="319"/>
      <c r="DP522" s="319"/>
      <c r="DQ522" s="319"/>
      <c r="DR522" s="319"/>
      <c r="DS522" s="319"/>
      <c r="DT522" s="319"/>
      <c r="DU522" s="319"/>
      <c r="DV522" s="319"/>
      <c r="DW522" s="319"/>
      <c r="DX522" s="319"/>
      <c r="DY522" s="319"/>
      <c r="DZ522" s="319"/>
      <c r="EA522" s="319"/>
      <c r="EB522" s="319"/>
      <c r="EC522" s="319"/>
      <c r="ED522" s="319"/>
      <c r="EE522" s="319"/>
      <c r="EF522" s="319"/>
      <c r="EG522" s="319"/>
      <c r="EH522" s="319"/>
      <c r="EI522" s="319"/>
      <c r="EJ522" s="319"/>
      <c r="EK522" s="319"/>
      <c r="EL522" s="319"/>
      <c r="EM522" s="319"/>
      <c r="EN522" s="319"/>
      <c r="EO522" s="319"/>
      <c r="EP522" s="319"/>
      <c r="EQ522" s="319"/>
      <c r="ER522" s="319"/>
      <c r="ES522" s="319"/>
      <c r="ET522" s="319"/>
      <c r="EU522" s="319"/>
      <c r="EV522" s="319"/>
      <c r="EW522" s="319"/>
      <c r="EX522" s="319"/>
      <c r="EY522" s="319"/>
      <c r="EZ522" s="319"/>
      <c r="FA522" s="319"/>
      <c r="FB522" s="319"/>
      <c r="FC522" s="319"/>
      <c r="FD522" s="319"/>
      <c r="FE522" s="319"/>
      <c r="FF522" s="319"/>
      <c r="FG522" s="319"/>
      <c r="FH522" s="319"/>
      <c r="FI522" s="319"/>
      <c r="FJ522" s="319"/>
      <c r="FK522" s="319"/>
      <c r="FL522" s="319"/>
      <c r="FM522" s="319"/>
      <c r="FN522" s="319"/>
      <c r="FO522" s="319"/>
      <c r="FP522" s="319"/>
      <c r="FQ522" s="319"/>
      <c r="FR522" s="319"/>
      <c r="FS522" s="319"/>
      <c r="FT522" s="319"/>
      <c r="FU522" s="319"/>
      <c r="FV522" s="319"/>
      <c r="FW522" s="319"/>
      <c r="FX522" s="319"/>
      <c r="FY522" s="319"/>
      <c r="FZ522" s="319"/>
      <c r="GA522" s="319"/>
      <c r="GB522" s="319"/>
      <c r="GC522" s="319"/>
      <c r="GD522" s="319"/>
      <c r="GE522" s="319"/>
      <c r="GF522" s="319"/>
      <c r="GG522" s="319"/>
      <c r="GH522" s="319"/>
      <c r="GI522" s="319"/>
      <c r="GJ522" s="319"/>
      <c r="GK522" s="319"/>
      <c r="GL522" s="319"/>
      <c r="GM522" s="319"/>
      <c r="GN522" s="319"/>
      <c r="GO522" s="319"/>
      <c r="GP522" s="319"/>
      <c r="GQ522" s="319"/>
      <c r="GR522" s="319"/>
      <c r="GS522" s="319"/>
      <c r="GT522" s="319"/>
      <c r="GU522" s="319"/>
      <c r="GV522" s="319"/>
      <c r="GW522" s="319"/>
      <c r="GX522" s="319"/>
      <c r="GY522" s="319"/>
      <c r="GZ522" s="319"/>
      <c r="HA522" s="319"/>
      <c r="HB522" s="319"/>
      <c r="HC522" s="319"/>
      <c r="HD522" s="319"/>
      <c r="HE522" s="319"/>
      <c r="HF522" s="319"/>
      <c r="HG522" s="319"/>
      <c r="HH522" s="319"/>
      <c r="HI522" s="319"/>
      <c r="HJ522" s="319"/>
      <c r="HK522" s="319"/>
      <c r="HL522" s="319"/>
      <c r="HM522" s="319"/>
      <c r="HN522" s="319"/>
      <c r="HO522" s="319"/>
      <c r="HP522" s="319"/>
      <c r="HQ522" s="319"/>
      <c r="HR522" s="319"/>
      <c r="HS522" s="319"/>
      <c r="HT522" s="319"/>
      <c r="HU522" s="319"/>
      <c r="HV522" s="319"/>
      <c r="HW522" s="319"/>
      <c r="HX522" s="319"/>
      <c r="HY522" s="319"/>
      <c r="HZ522" s="319"/>
      <c r="IA522" s="319"/>
      <c r="IB522" s="319"/>
      <c r="IC522" s="319"/>
      <c r="ID522" s="319"/>
      <c r="IE522" s="319"/>
      <c r="IF522" s="319"/>
      <c r="IG522" s="319"/>
      <c r="IH522" s="319"/>
      <c r="II522" s="319"/>
      <c r="IJ522" s="319"/>
      <c r="IK522" s="319"/>
      <c r="IL522" s="319"/>
      <c r="IM522" s="319"/>
      <c r="IN522" s="319"/>
      <c r="IO522" s="319"/>
      <c r="IP522" s="319"/>
      <c r="IQ522" s="319"/>
      <c r="IR522" s="319"/>
      <c r="IS522" s="319"/>
      <c r="IT522" s="319"/>
      <c r="IU522" s="319"/>
      <c r="IV522" s="319"/>
      <c r="IW522" s="319"/>
      <c r="IX522" s="319"/>
      <c r="IY522" s="319"/>
      <c r="IZ522" s="319"/>
      <c r="JA522" s="319"/>
      <c r="JB522" s="319"/>
      <c r="JC522" s="319"/>
      <c r="JD522" s="319"/>
      <c r="JE522" s="319"/>
      <c r="JF522" s="319"/>
      <c r="JG522" s="319"/>
      <c r="JH522" s="319"/>
      <c r="JI522" s="319"/>
      <c r="JJ522" s="319"/>
      <c r="JK522" s="319"/>
      <c r="JL522" s="319"/>
      <c r="JM522" s="319"/>
      <c r="JN522" s="319"/>
      <c r="JO522" s="319"/>
      <c r="JP522" s="319"/>
      <c r="JQ522" s="319"/>
      <c r="JR522" s="319"/>
      <c r="JS522" s="319"/>
      <c r="JT522" s="319"/>
      <c r="JU522" s="319"/>
      <c r="JV522" s="319"/>
      <c r="JW522" s="319"/>
      <c r="JX522" s="319"/>
      <c r="JY522" s="319"/>
      <c r="JZ522" s="319"/>
      <c r="KA522" s="319"/>
      <c r="KB522" s="319"/>
      <c r="KC522" s="319"/>
      <c r="KD522" s="319"/>
      <c r="KE522" s="319"/>
      <c r="KF522" s="319"/>
      <c r="KG522" s="319"/>
      <c r="KH522" s="319"/>
      <c r="KI522" s="319"/>
      <c r="KJ522" s="319"/>
      <c r="KK522" s="319"/>
      <c r="KL522" s="319"/>
      <c r="KM522" s="319"/>
      <c r="KN522" s="319"/>
      <c r="KO522" s="319"/>
      <c r="KP522" s="319"/>
      <c r="KQ522" s="319"/>
      <c r="KR522" s="319"/>
      <c r="KS522" s="319"/>
      <c r="KT522" s="319"/>
      <c r="KU522" s="319"/>
      <c r="KV522" s="319"/>
      <c r="KW522" s="319"/>
      <c r="KX522" s="319"/>
      <c r="KY522" s="319"/>
      <c r="KZ522" s="319"/>
      <c r="LA522" s="319"/>
      <c r="LB522" s="319"/>
      <c r="LC522" s="319"/>
      <c r="LD522" s="319"/>
      <c r="LE522" s="319"/>
      <c r="LF522" s="319"/>
      <c r="LG522" s="319"/>
      <c r="LH522" s="319"/>
      <c r="LI522" s="319"/>
      <c r="LJ522" s="319"/>
      <c r="LK522" s="319"/>
      <c r="LL522" s="319"/>
      <c r="LM522" s="319"/>
      <c r="LN522" s="319"/>
      <c r="LO522" s="319"/>
      <c r="LP522" s="319"/>
      <c r="LQ522" s="319"/>
      <c r="LR522" s="319"/>
      <c r="LS522" s="319"/>
      <c r="LT522" s="319"/>
      <c r="LU522" s="319"/>
      <c r="LV522" s="319"/>
      <c r="LW522" s="319"/>
      <c r="LX522" s="319"/>
      <c r="LY522" s="319"/>
      <c r="LZ522" s="319"/>
      <c r="MA522" s="319"/>
      <c r="MB522" s="319"/>
      <c r="MC522" s="319"/>
      <c r="MD522" s="319"/>
      <c r="ME522" s="319"/>
      <c r="MF522" s="319"/>
      <c r="MG522" s="319"/>
      <c r="MH522" s="319"/>
      <c r="MI522" s="319"/>
      <c r="MJ522" s="319"/>
      <c r="MK522" s="319"/>
      <c r="ML522" s="319"/>
      <c r="MM522" s="319"/>
      <c r="MN522" s="319"/>
      <c r="MO522" s="319"/>
      <c r="MP522" s="319"/>
      <c r="MQ522" s="319"/>
      <c r="MS522" s="241"/>
      <c r="MT522" s="362">
        <f t="shared" si="689"/>
        <v>0</v>
      </c>
      <c r="MU522" s="363">
        <f t="shared" si="706"/>
        <v>0</v>
      </c>
      <c r="MV522" s="363">
        <f t="shared" si="676"/>
        <v>0</v>
      </c>
      <c r="MW522" s="363"/>
      <c r="MX522" s="363">
        <f t="shared" si="677"/>
        <v>0</v>
      </c>
      <c r="MY522" s="363"/>
      <c r="MZ522" s="363">
        <f t="shared" si="678"/>
        <v>0</v>
      </c>
      <c r="NA522" s="363"/>
      <c r="NB522" s="363">
        <f t="shared" si="679"/>
        <v>0</v>
      </c>
      <c r="NC522" s="363"/>
      <c r="ND522" s="363">
        <f t="shared" si="680"/>
        <v>0</v>
      </c>
      <c r="NE522" s="363"/>
      <c r="NF522" s="363">
        <f t="shared" si="681"/>
        <v>0</v>
      </c>
      <c r="NG522" s="363"/>
      <c r="NH522" s="363">
        <f t="shared" si="682"/>
        <v>0</v>
      </c>
      <c r="NI522" s="363"/>
      <c r="NJ522" s="363">
        <f t="shared" si="683"/>
        <v>0</v>
      </c>
      <c r="NK522" s="363"/>
      <c r="NL522" s="363">
        <f t="shared" si="690"/>
        <v>0</v>
      </c>
      <c r="NM522" s="364"/>
      <c r="NN522" s="370"/>
      <c r="NR522" s="318">
        <f t="shared" si="684"/>
        <v>0</v>
      </c>
      <c r="NS522" s="318">
        <f t="shared" si="685"/>
        <v>0</v>
      </c>
      <c r="NT522" s="318">
        <f t="shared" si="686"/>
        <v>0</v>
      </c>
    </row>
    <row r="523" spans="1:384" s="318" customFormat="1" ht="10.199999999999999" customHeight="1" x14ac:dyDescent="0.3">
      <c r="A523" s="25"/>
      <c r="B523" s="389"/>
      <c r="C523" s="424"/>
      <c r="D523" s="15"/>
      <c r="E523" s="106"/>
      <c r="F523" s="106"/>
      <c r="G523" s="106"/>
      <c r="H523" s="399"/>
      <c r="I523" s="384">
        <f>Prenoms!$B$31</f>
        <v>0</v>
      </c>
      <c r="J523" s="385"/>
      <c r="K523" s="385"/>
      <c r="L523" s="385"/>
      <c r="M523" s="385"/>
      <c r="N523" s="86" t="str">
        <f>IF(NL523&lt;&gt;0,"",IF(Conges!T65=0,"",Conges!T65))</f>
        <v/>
      </c>
      <c r="O523" s="87"/>
      <c r="P523" s="88"/>
      <c r="Q523" s="88"/>
      <c r="R523" s="88"/>
      <c r="S523" s="88"/>
      <c r="T523" s="88"/>
      <c r="U523" s="88"/>
      <c r="V523" s="89"/>
      <c r="W523" s="87"/>
      <c r="X523" s="88"/>
      <c r="Y523" s="88"/>
      <c r="Z523" s="88"/>
      <c r="AA523" s="88"/>
      <c r="AB523" s="88"/>
      <c r="AC523" s="88"/>
      <c r="AD523" s="89"/>
      <c r="AE523" s="87"/>
      <c r="AF523" s="88"/>
      <c r="AG523" s="88"/>
      <c r="AH523" s="88"/>
      <c r="AI523" s="88"/>
      <c r="AJ523" s="89"/>
      <c r="AK523" s="87"/>
      <c r="AL523" s="88"/>
      <c r="AM523" s="88"/>
      <c r="AN523" s="88"/>
      <c r="AO523" s="88"/>
      <c r="AP523" s="88"/>
      <c r="AQ523" s="88"/>
      <c r="AR523" s="88"/>
      <c r="AS523" s="88"/>
      <c r="AT523" s="89"/>
      <c r="AU523" s="87"/>
      <c r="AV523" s="88"/>
      <c r="AW523" s="88"/>
      <c r="AX523" s="88"/>
      <c r="AY523" s="88"/>
      <c r="AZ523" s="88"/>
      <c r="BA523" s="88"/>
      <c r="BB523" s="89"/>
      <c r="BC523" s="90">
        <f>IF(NL523&lt;&gt;0,(IF(Conges!T$65=0,0,3)),0)</f>
        <v>0</v>
      </c>
      <c r="BD523" s="417"/>
      <c r="BE523" s="386">
        <f>IF(OR(Conges!T$65="A",Conges!T$65="V"),Prenoms!L$31,NL523)</f>
        <v>0</v>
      </c>
      <c r="BF523" s="387"/>
      <c r="BG523" s="292"/>
      <c r="BH523" s="293">
        <f t="shared" si="669"/>
        <v>0</v>
      </c>
      <c r="BI523" s="294" t="str">
        <f t="shared" si="670"/>
        <v/>
      </c>
      <c r="BJ523" s="310">
        <v>0</v>
      </c>
      <c r="BK523" s="311">
        <f t="shared" si="687"/>
        <v>0</v>
      </c>
      <c r="BL523" s="312">
        <f t="shared" ref="BL523:BL586" si="719">$NL523</f>
        <v>0</v>
      </c>
      <c r="BM523" s="312">
        <f t="shared" ref="BM523:BM586" si="720">$BE523</f>
        <v>0</v>
      </c>
      <c r="BN523" s="312">
        <f>SUM('Heures Pointage'!$ACD$20:$ACE$20)</f>
        <v>0</v>
      </c>
      <c r="BO523" s="312">
        <f>SUM('Heures et Indemnites'!$ACD$20:$ACE$20)</f>
        <v>0</v>
      </c>
      <c r="BP523" s="313">
        <f t="shared" ref="BP523:BP586" si="721">$NT523</f>
        <v>0</v>
      </c>
      <c r="BQ523" s="313">
        <f>'Heures Pointage'!$ADB$20</f>
        <v>0</v>
      </c>
      <c r="BR523" s="314">
        <f t="shared" ref="BR523" si="722">$BH$1083</f>
        <v>0</v>
      </c>
      <c r="BS523" s="151">
        <f>Prenoms!$C$31</f>
        <v>0</v>
      </c>
      <c r="BT523" s="180"/>
      <c r="BU523" s="280">
        <f>SUM('Heures et Indemnites'!$ACD$20:$ACE$20)</f>
        <v>0</v>
      </c>
      <c r="BV523" s="237">
        <f>SUM('Heures et Indemnites'!$ACD$6:$ACE$20)</f>
        <v>0</v>
      </c>
      <c r="BW523" s="280"/>
      <c r="BX523" s="237"/>
      <c r="BY523" s="319"/>
      <c r="BZ523" s="319"/>
      <c r="CA523" s="319"/>
      <c r="CB523" s="319"/>
      <c r="CC523" s="319"/>
      <c r="CD523" s="319"/>
      <c r="CE523" s="319"/>
      <c r="CF523" s="319"/>
      <c r="CG523" s="319"/>
      <c r="CH523" s="319"/>
      <c r="CI523" s="319"/>
      <c r="CJ523" s="319"/>
      <c r="CK523" s="319"/>
      <c r="CL523" s="319"/>
      <c r="CM523" s="319"/>
      <c r="CN523" s="319"/>
      <c r="CO523" s="319"/>
      <c r="CP523" s="319"/>
      <c r="CQ523" s="319"/>
      <c r="CR523" s="319"/>
      <c r="CS523" s="319"/>
      <c r="CT523" s="319"/>
      <c r="CU523" s="319"/>
      <c r="CV523" s="319"/>
      <c r="CW523" s="319"/>
      <c r="CX523" s="319"/>
      <c r="CY523" s="319"/>
      <c r="CZ523" s="319"/>
      <c r="DA523" s="319"/>
      <c r="DB523" s="319"/>
      <c r="DC523" s="319"/>
      <c r="DD523" s="319"/>
      <c r="DE523" s="319"/>
      <c r="DF523" s="319"/>
      <c r="DG523" s="319"/>
      <c r="DH523" s="319"/>
      <c r="DI523" s="319"/>
      <c r="DJ523" s="319"/>
      <c r="DK523" s="319"/>
      <c r="DL523" s="319"/>
      <c r="DM523" s="319"/>
      <c r="DN523" s="319"/>
      <c r="DO523" s="319"/>
      <c r="DP523" s="319"/>
      <c r="DQ523" s="319"/>
      <c r="DR523" s="319"/>
      <c r="DS523" s="319"/>
      <c r="DT523" s="319"/>
      <c r="DU523" s="319"/>
      <c r="DV523" s="319"/>
      <c r="DW523" s="319"/>
      <c r="DX523" s="319"/>
      <c r="DY523" s="319"/>
      <c r="DZ523" s="319"/>
      <c r="EA523" s="319"/>
      <c r="EB523" s="319"/>
      <c r="EC523" s="319"/>
      <c r="ED523" s="319"/>
      <c r="EE523" s="319"/>
      <c r="EF523" s="319"/>
      <c r="EG523" s="319"/>
      <c r="EH523" s="319"/>
      <c r="EI523" s="319"/>
      <c r="EJ523" s="319"/>
      <c r="EK523" s="319"/>
      <c r="EL523" s="319"/>
      <c r="EM523" s="319"/>
      <c r="EN523" s="319"/>
      <c r="EO523" s="319"/>
      <c r="EP523" s="319"/>
      <c r="EQ523" s="319"/>
      <c r="ER523" s="319"/>
      <c r="ES523" s="319"/>
      <c r="ET523" s="319"/>
      <c r="EU523" s="319"/>
      <c r="EV523" s="319"/>
      <c r="EW523" s="319"/>
      <c r="EX523" s="319"/>
      <c r="EY523" s="319"/>
      <c r="EZ523" s="319"/>
      <c r="FA523" s="319"/>
      <c r="FB523" s="319"/>
      <c r="FC523" s="319"/>
      <c r="FD523" s="319"/>
      <c r="FE523" s="319"/>
      <c r="FF523" s="319"/>
      <c r="FG523" s="319"/>
      <c r="FH523" s="319"/>
      <c r="FI523" s="319"/>
      <c r="FJ523" s="319"/>
      <c r="FK523" s="319"/>
      <c r="FL523" s="319"/>
      <c r="FM523" s="319"/>
      <c r="FN523" s="319"/>
      <c r="FO523" s="319"/>
      <c r="FP523" s="319"/>
      <c r="FQ523" s="319"/>
      <c r="FR523" s="319"/>
      <c r="FS523" s="319"/>
      <c r="FT523" s="319"/>
      <c r="FU523" s="319"/>
      <c r="FV523" s="319"/>
      <c r="FW523" s="319"/>
      <c r="FX523" s="319"/>
      <c r="FY523" s="319"/>
      <c r="FZ523" s="319"/>
      <c r="GA523" s="319"/>
      <c r="GB523" s="319"/>
      <c r="GC523" s="319"/>
      <c r="GD523" s="319"/>
      <c r="GE523" s="319"/>
      <c r="GF523" s="319"/>
      <c r="GG523" s="319"/>
      <c r="GH523" s="319"/>
      <c r="GI523" s="319"/>
      <c r="GJ523" s="319"/>
      <c r="GK523" s="319"/>
      <c r="GL523" s="319"/>
      <c r="GM523" s="319"/>
      <c r="GN523" s="319"/>
      <c r="GO523" s="319"/>
      <c r="GP523" s="319"/>
      <c r="GQ523" s="319"/>
      <c r="GR523" s="319"/>
      <c r="GS523" s="319"/>
      <c r="GT523" s="319"/>
      <c r="GU523" s="319"/>
      <c r="GV523" s="319"/>
      <c r="GW523" s="319"/>
      <c r="GX523" s="319"/>
      <c r="GY523" s="319"/>
      <c r="GZ523" s="319"/>
      <c r="HA523" s="319"/>
      <c r="HB523" s="319"/>
      <c r="HC523" s="319"/>
      <c r="HD523" s="319"/>
      <c r="HE523" s="319"/>
      <c r="HF523" s="319"/>
      <c r="HG523" s="319"/>
      <c r="HH523" s="319"/>
      <c r="HI523" s="319"/>
      <c r="HJ523" s="319"/>
      <c r="HK523" s="319"/>
      <c r="HL523" s="319"/>
      <c r="HM523" s="319"/>
      <c r="HN523" s="319"/>
      <c r="HO523" s="319"/>
      <c r="HP523" s="319"/>
      <c r="HQ523" s="319"/>
      <c r="HR523" s="319"/>
      <c r="HS523" s="319"/>
      <c r="HT523" s="319"/>
      <c r="HU523" s="319"/>
      <c r="HV523" s="319"/>
      <c r="HW523" s="319"/>
      <c r="HX523" s="319"/>
      <c r="HY523" s="319"/>
      <c r="HZ523" s="319"/>
      <c r="IA523" s="319"/>
      <c r="IB523" s="319"/>
      <c r="IC523" s="319"/>
      <c r="ID523" s="319"/>
      <c r="IE523" s="319"/>
      <c r="IF523" s="319"/>
      <c r="IG523" s="319"/>
      <c r="IH523" s="319"/>
      <c r="II523" s="319"/>
      <c r="IJ523" s="319"/>
      <c r="IK523" s="319"/>
      <c r="IL523" s="319"/>
      <c r="IM523" s="319"/>
      <c r="IN523" s="319"/>
      <c r="IO523" s="319"/>
      <c r="IP523" s="319"/>
      <c r="IQ523" s="319"/>
      <c r="IR523" s="319"/>
      <c r="IS523" s="319"/>
      <c r="IT523" s="319"/>
      <c r="IU523" s="319"/>
      <c r="IV523" s="319"/>
      <c r="IW523" s="319"/>
      <c r="IX523" s="319"/>
      <c r="IY523" s="319"/>
      <c r="IZ523" s="319"/>
      <c r="JA523" s="319"/>
      <c r="JB523" s="319"/>
      <c r="JC523" s="319"/>
      <c r="JD523" s="319"/>
      <c r="JE523" s="319"/>
      <c r="JF523" s="319"/>
      <c r="JG523" s="319"/>
      <c r="JH523" s="319"/>
      <c r="JI523" s="319"/>
      <c r="JJ523" s="319"/>
      <c r="JK523" s="319"/>
      <c r="JL523" s="319"/>
      <c r="JM523" s="319"/>
      <c r="JN523" s="319"/>
      <c r="JO523" s="319"/>
      <c r="JP523" s="319"/>
      <c r="JQ523" s="319"/>
      <c r="JR523" s="319"/>
      <c r="JS523" s="319"/>
      <c r="JT523" s="319"/>
      <c r="JU523" s="319"/>
      <c r="JV523" s="319"/>
      <c r="JW523" s="319"/>
      <c r="JX523" s="319"/>
      <c r="JY523" s="319"/>
      <c r="JZ523" s="319"/>
      <c r="KA523" s="319"/>
      <c r="KB523" s="319"/>
      <c r="KC523" s="319"/>
      <c r="KD523" s="319"/>
      <c r="KE523" s="319"/>
      <c r="KF523" s="319"/>
      <c r="KG523" s="319"/>
      <c r="KH523" s="319"/>
      <c r="KI523" s="319"/>
      <c r="KJ523" s="319"/>
      <c r="KK523" s="319"/>
      <c r="KL523" s="319"/>
      <c r="KM523" s="319"/>
      <c r="KN523" s="319"/>
      <c r="KO523" s="319"/>
      <c r="KP523" s="319"/>
      <c r="KQ523" s="319"/>
      <c r="KR523" s="319"/>
      <c r="KS523" s="319"/>
      <c r="KT523" s="319"/>
      <c r="KU523" s="319"/>
      <c r="KV523" s="319"/>
      <c r="KW523" s="319"/>
      <c r="KX523" s="319"/>
      <c r="KY523" s="319"/>
      <c r="KZ523" s="319"/>
      <c r="LA523" s="319"/>
      <c r="LB523" s="319"/>
      <c r="LC523" s="319"/>
      <c r="LD523" s="319"/>
      <c r="LE523" s="319"/>
      <c r="LF523" s="319"/>
      <c r="LG523" s="319"/>
      <c r="LH523" s="319"/>
      <c r="LI523" s="319"/>
      <c r="LJ523" s="319"/>
      <c r="LK523" s="319"/>
      <c r="LL523" s="319"/>
      <c r="LM523" s="319"/>
      <c r="LN523" s="319"/>
      <c r="LO523" s="319"/>
      <c r="LP523" s="319"/>
      <c r="LQ523" s="319"/>
      <c r="LR523" s="319"/>
      <c r="LS523" s="319"/>
      <c r="LT523" s="319"/>
      <c r="LU523" s="319"/>
      <c r="LV523" s="319"/>
      <c r="LW523" s="319"/>
      <c r="LX523" s="319"/>
      <c r="LY523" s="319"/>
      <c r="LZ523" s="319"/>
      <c r="MA523" s="319"/>
      <c r="MB523" s="319"/>
      <c r="MC523" s="319"/>
      <c r="MD523" s="319"/>
      <c r="ME523" s="319"/>
      <c r="MF523" s="319"/>
      <c r="MG523" s="319"/>
      <c r="MH523" s="319"/>
      <c r="MI523" s="319"/>
      <c r="MJ523" s="319"/>
      <c r="MK523" s="319"/>
      <c r="ML523" s="319"/>
      <c r="MM523" s="319"/>
      <c r="MN523" s="319"/>
      <c r="MO523" s="319"/>
      <c r="MP523" s="319"/>
      <c r="MQ523" s="319"/>
      <c r="MS523" s="241"/>
      <c r="MT523" s="388">
        <f t="shared" si="689"/>
        <v>0</v>
      </c>
      <c r="MU523" s="371">
        <f t="shared" si="706"/>
        <v>0</v>
      </c>
      <c r="MV523" s="371">
        <f t="shared" si="676"/>
        <v>0</v>
      </c>
      <c r="MW523" s="371"/>
      <c r="MX523" s="371">
        <f t="shared" si="677"/>
        <v>0</v>
      </c>
      <c r="MY523" s="371"/>
      <c r="MZ523" s="371">
        <f t="shared" si="678"/>
        <v>0</v>
      </c>
      <c r="NA523" s="371"/>
      <c r="NB523" s="371">
        <f t="shared" si="679"/>
        <v>0</v>
      </c>
      <c r="NC523" s="371"/>
      <c r="ND523" s="371">
        <f t="shared" si="680"/>
        <v>0</v>
      </c>
      <c r="NE523" s="371"/>
      <c r="NF523" s="371">
        <f t="shared" si="681"/>
        <v>0</v>
      </c>
      <c r="NG523" s="371"/>
      <c r="NH523" s="371">
        <f t="shared" si="682"/>
        <v>0</v>
      </c>
      <c r="NI523" s="371"/>
      <c r="NJ523" s="371">
        <f t="shared" si="683"/>
        <v>0</v>
      </c>
      <c r="NK523" s="371"/>
      <c r="NL523" s="371">
        <f t="shared" si="690"/>
        <v>0</v>
      </c>
      <c r="NM523" s="372"/>
      <c r="NN523" s="370"/>
      <c r="NR523" s="318">
        <f t="shared" si="684"/>
        <v>0</v>
      </c>
      <c r="NS523" s="318">
        <f t="shared" si="685"/>
        <v>0</v>
      </c>
      <c r="NT523" s="318">
        <f t="shared" si="686"/>
        <v>0</v>
      </c>
    </row>
    <row r="524" spans="1:384" s="121" customFormat="1" ht="10.199999999999999" customHeight="1" x14ac:dyDescent="0.2">
      <c r="A524" s="116"/>
      <c r="B524" s="389"/>
      <c r="C524" s="424"/>
      <c r="D524" s="117"/>
      <c r="E524" s="14"/>
      <c r="F524" s="14"/>
      <c r="G524" s="14"/>
      <c r="H524" s="118"/>
      <c r="I524" s="427" t="str">
        <f>I489</f>
        <v>CREPIERE</v>
      </c>
      <c r="J524" s="427"/>
      <c r="K524" s="427"/>
      <c r="L524" s="427"/>
      <c r="M524" s="427"/>
      <c r="N524" s="428"/>
      <c r="O524" s="143" t="str">
        <f>IF('Chiffres et fonctions'!$J$3=1,IF(COUNTIF(O494:O523,1)=0,IF(COUNTIF(O494:O523,4)=0,"","+"&amp;COUNTIF(O494:O523,4)),COUNTIF(O494:O523,1)&amp;IF(COUNTIF(O494:O523,4)=0,"","+"&amp;COUNTIF(O494:O523,4))),IF('Chiffres et fonctions'!$J$3=2,IF(30-(COUNTIF(O494:O523,""))-(COUNTIF(O494:O523,4))=0,"",30-(COUNTIF(O494:O523,""))-(COUNTIF(O494:O523,4))),""))</f>
        <v/>
      </c>
      <c r="P524" s="144" t="str">
        <f>IF('Chiffres et fonctions'!$J$3=1,IF(COUNTIF(P494:P523,1)=0,IF(COUNTIF(P494:P523,4)=0,"","+"&amp;COUNTIF(P494:P523,4)),COUNTIF(P494:P523,1)&amp;IF(COUNTIF(P494:P523,4)=0,"","+"&amp;COUNTIF(P494:P523,4))),IF('Chiffres et fonctions'!$J$3=2,IF(30-(COUNTIF(P494:P523,""))-(COUNTIF(P494:P523,4))=0,"",30-(COUNTIF(P494:P523,""))-(COUNTIF(P494:P523,4))),""))</f>
        <v/>
      </c>
      <c r="Q524" s="143" t="str">
        <f>IF('Chiffres et fonctions'!$J$3=1,IF(COUNTIF(Q494:Q523,1)=0,IF(COUNTIF(Q494:Q523,4)=0,"","+"&amp;COUNTIF(Q494:Q523,4)),COUNTIF(Q494:Q523,1)&amp;IF(COUNTIF(Q494:Q523,4)=0,"","+"&amp;COUNTIF(Q494:Q523,4))),IF('Chiffres et fonctions'!$J$3=2,IF(30-(COUNTIF(Q494:Q523,""))-(COUNTIF(Q494:Q523,4))=0,"",30-(COUNTIF(Q494:Q523,""))-(COUNTIF(Q494:Q523,4))),""))</f>
        <v/>
      </c>
      <c r="R524" s="144" t="str">
        <f>IF('Chiffres et fonctions'!$J$3=1,IF(COUNTIF(R494:R523,1)=0,IF(COUNTIF(R494:R523,4)=0,"","+"&amp;COUNTIF(R494:R523,4)),COUNTIF(R494:R523,1)&amp;IF(COUNTIF(R494:R523,4)=0,"","+"&amp;COUNTIF(R494:R523,4))),IF('Chiffres et fonctions'!$J$3=2,IF(30-(COUNTIF(R494:R523,""))-(COUNTIF(R494:R523,4))=0,"",30-(COUNTIF(R494:R523,""))-(COUNTIF(R494:R523,4))),""))</f>
        <v/>
      </c>
      <c r="S524" s="143" t="str">
        <f>IF('Chiffres et fonctions'!$J$3=1,IF(COUNTIF(S494:S523,1)=0,IF(COUNTIF(S494:S523,4)=0,"","+"&amp;COUNTIF(S494:S523,4)),COUNTIF(S494:S523,1)&amp;IF(COUNTIF(S494:S523,4)=0,"","+"&amp;COUNTIF(S494:S523,4))),IF('Chiffres et fonctions'!$J$3=2,IF(30-(COUNTIF(S494:S523,""))-(COUNTIF(S494:S523,4))=0,"",30-(COUNTIF(S494:S523,""))-(COUNTIF(S494:S523,4))),""))</f>
        <v/>
      </c>
      <c r="T524" s="144" t="str">
        <f>IF('Chiffres et fonctions'!$J$3=1,IF(COUNTIF(T494:T523,1)=0,IF(COUNTIF(T494:T523,4)=0,"","+"&amp;COUNTIF(T494:T523,4)),COUNTIF(T494:T523,1)&amp;IF(COUNTIF(T494:T523,4)=0,"","+"&amp;COUNTIF(T494:T523,4))),IF('Chiffres et fonctions'!$J$3=2,IF(30-(COUNTIF(T494:T523,""))-(COUNTIF(T494:T523,4))=0,"",30-(COUNTIF(T494:T523,""))-(COUNTIF(T494:T523,4))),""))</f>
        <v/>
      </c>
      <c r="U524" s="143" t="str">
        <f>IF('Chiffres et fonctions'!$J$3=1,IF(COUNTIF(U494:U523,1)=0,IF(COUNTIF(U494:U523,4)=0,"","+"&amp;COUNTIF(U494:U523,4)),COUNTIF(U494:U523,1)&amp;IF(COUNTIF(U494:U523,4)=0,"","+"&amp;COUNTIF(U494:U523,4))),IF('Chiffres et fonctions'!$J$3=2,IF(30-(COUNTIF(U494:U523,""))-(COUNTIF(U494:U523,4))=0,"",30-(COUNTIF(U494:U523,""))-(COUNTIF(U494:U523,4))),""))</f>
        <v/>
      </c>
      <c r="V524" s="144" t="str">
        <f>IF('Chiffres et fonctions'!$J$3=1,IF(COUNTIF(V494:V523,1)=0,IF(COUNTIF(V494:V523,4)=0,"","+"&amp;COUNTIF(V494:V523,4)),COUNTIF(V494:V523,1)&amp;IF(COUNTIF(V494:V523,4)=0,"","+"&amp;COUNTIF(V494:V523,4))),IF('Chiffres et fonctions'!$J$3=2,IF(30-(COUNTIF(V494:V523,""))-(COUNTIF(V494:V523,4))=0,"",30-(COUNTIF(V494:V523,""))-(COUNTIF(V494:V523,4))),""))</f>
        <v/>
      </c>
      <c r="W524" s="143" t="str">
        <f>IF('Chiffres et fonctions'!$J$3=1,IF(COUNTIF(W494:W523,1)=0,IF(COUNTIF(W494:W523,4)=0,"","+"&amp;COUNTIF(W494:W523,4)),COUNTIF(W494:W523,1)&amp;IF(COUNTIF(W494:W523,4)=0,"","+"&amp;COUNTIF(W494:W523,4))),IF('Chiffres et fonctions'!$J$3=2,IF(30-(COUNTIF(W494:W523,""))-(COUNTIF(W494:W523,4))=0,"",30-(COUNTIF(W494:W523,""))-(COUNTIF(W494:W523,4))),""))</f>
        <v/>
      </c>
      <c r="X524" s="144" t="str">
        <f>IF('Chiffres et fonctions'!$J$3=1,IF(COUNTIF(X494:X523,1)=0,IF(COUNTIF(X494:X523,4)=0,"","+"&amp;COUNTIF(X494:X523,4)),COUNTIF(X494:X523,1)&amp;IF(COUNTIF(X494:X523,4)=0,"","+"&amp;COUNTIF(X494:X523,4))),IF('Chiffres et fonctions'!$J$3=2,IF(30-(COUNTIF(X494:X523,""))-(COUNTIF(X494:X523,4))=0,"",30-(COUNTIF(X494:X523,""))-(COUNTIF(X494:X523,4))),""))</f>
        <v/>
      </c>
      <c r="Y524" s="143" t="str">
        <f>IF('Chiffres et fonctions'!$J$3=1,IF(COUNTIF(Y494:Y523,1)=0,IF(COUNTIF(Y494:Y523,4)=0,"","+"&amp;COUNTIF(Y494:Y523,4)),COUNTIF(Y494:Y523,1)&amp;IF(COUNTIF(Y494:Y523,4)=0,"","+"&amp;COUNTIF(Y494:Y523,4))),IF('Chiffres et fonctions'!$J$3=2,IF(30-(COUNTIF(Y494:Y523,""))-(COUNTIF(Y494:Y523,4))=0,"",30-(COUNTIF(Y494:Y523,""))-(COUNTIF(Y494:Y523,4))),""))</f>
        <v/>
      </c>
      <c r="Z524" s="144" t="str">
        <f>IF('Chiffres et fonctions'!$J$3=1,IF(COUNTIF(Z494:Z523,1)=0,IF(COUNTIF(Z494:Z523,4)=0,"","+"&amp;COUNTIF(Z494:Z523,4)),COUNTIF(Z494:Z523,1)&amp;IF(COUNTIF(Z494:Z523,4)=0,"","+"&amp;COUNTIF(Z494:Z523,4))),IF('Chiffres et fonctions'!$J$3=2,IF(30-(COUNTIF(Z494:Z523,""))-(COUNTIF(Z494:Z523,4))=0,"",30-(COUNTIF(Z494:Z523,""))-(COUNTIF(Z494:Z523,4))),""))</f>
        <v/>
      </c>
      <c r="AA524" s="143" t="str">
        <f>IF('Chiffres et fonctions'!$J$3=1,IF(COUNTIF(AA494:AA523,1)=0,IF(COUNTIF(AA494:AA523,4)=0,"","+"&amp;COUNTIF(AA494:AA523,4)),COUNTIF(AA494:AA523,1)&amp;IF(COUNTIF(AA494:AA523,4)=0,"","+"&amp;COUNTIF(AA494:AA523,4))),IF('Chiffres et fonctions'!$J$3=2,IF(30-(COUNTIF(AA494:AA523,""))-(COUNTIF(AA494:AA523,4))=0,"",30-(COUNTIF(AA494:AA523,""))-(COUNTIF(AA494:AA523,4))),""))</f>
        <v/>
      </c>
      <c r="AB524" s="144" t="str">
        <f>IF('Chiffres et fonctions'!$J$3=1,IF(COUNTIF(AB494:AB523,1)=0,IF(COUNTIF(AB494:AB523,4)=0,"","+"&amp;COUNTIF(AB494:AB523,4)),COUNTIF(AB494:AB523,1)&amp;IF(COUNTIF(AB494:AB523,4)=0,"","+"&amp;COUNTIF(AB494:AB523,4))),IF('Chiffres et fonctions'!$J$3=2,IF(30-(COUNTIF(AB494:AB523,""))-(COUNTIF(AB494:AB523,4))=0,"",30-(COUNTIF(AB494:AB523,""))-(COUNTIF(AB494:AB523,4))),""))</f>
        <v/>
      </c>
      <c r="AC524" s="143" t="str">
        <f>IF('Chiffres et fonctions'!$J$3=1,IF(COUNTIF(AC494:AC523,1)=0,IF(COUNTIF(AC494:AC523,4)=0,"","+"&amp;COUNTIF(AC494:AC523,4)),COUNTIF(AC494:AC523,1)&amp;IF(COUNTIF(AC494:AC523,4)=0,"","+"&amp;COUNTIF(AC494:AC523,4))),IF('Chiffres et fonctions'!$J$3=2,IF(30-(COUNTIF(AC494:AC523,""))-(COUNTIF(AC494:AC523,4))=0,"",30-(COUNTIF(AC494:AC523,""))-(COUNTIF(AC494:AC523,4))),""))</f>
        <v/>
      </c>
      <c r="AD524" s="144" t="str">
        <f>IF('Chiffres et fonctions'!$J$3=1,IF(COUNTIF(AD494:AD523,1)=0,IF(COUNTIF(AD494:AD523,4)=0,"","+"&amp;COUNTIF(AD494:AD523,4)),COUNTIF(AD494:AD523,1)&amp;IF(COUNTIF(AD494:AD523,4)=0,"","+"&amp;COUNTIF(AD494:AD523,4))),IF('Chiffres et fonctions'!$J$3=2,IF(30-(COUNTIF(AD494:AD523,""))-(COUNTIF(AD494:AD523,4))=0,"",30-(COUNTIF(AD494:AD523,""))-(COUNTIF(AD494:AD523,4))),""))</f>
        <v/>
      </c>
      <c r="AE524" s="143" t="str">
        <f>IF('Chiffres et fonctions'!$J$3=1,IF(COUNTIF(AE494:AE523,1)=0,IF(COUNTIF(AE494:AE523,4)=0,"","+"&amp;COUNTIF(AE494:AE523,4)),COUNTIF(AE494:AE523,1)&amp;IF(COUNTIF(AE494:AE523,4)=0,"","+"&amp;COUNTIF(AE494:AE523,4))),IF('Chiffres et fonctions'!$J$3=2,IF(30-(COUNTIF(AE494:AE523,""))-(COUNTIF(AE494:AE523,4))=0,"",30-(COUNTIF(AE494:AE523,""))-(COUNTIF(AE494:AE523,4))),""))</f>
        <v/>
      </c>
      <c r="AF524" s="144" t="str">
        <f>IF('Chiffres et fonctions'!$J$3=1,IF(COUNTIF(AF494:AF523,1)=0,IF(COUNTIF(AF494:AF523,4)=0,"","+"&amp;COUNTIF(AF494:AF523,4)),COUNTIF(AF494:AF523,1)&amp;IF(COUNTIF(AF494:AF523,4)=0,"","+"&amp;COUNTIF(AF494:AF523,4))),IF('Chiffres et fonctions'!$J$3=2,IF(30-(COUNTIF(AF494:AF523,""))-(COUNTIF(AF494:AF523,4))=0,"",30-(COUNTIF(AF494:AF523,""))-(COUNTIF(AF494:AF523,4))),""))</f>
        <v/>
      </c>
      <c r="AG524" s="143" t="str">
        <f>IF('Chiffres et fonctions'!$J$3=1,IF(COUNTIF(AG494:AG523,1)=0,IF(COUNTIF(AG494:AG523,4)=0,"","+"&amp;COUNTIF(AG494:AG523,4)),COUNTIF(AG494:AG523,1)&amp;IF(COUNTIF(AG494:AG523,4)=0,"","+"&amp;COUNTIF(AG494:AG523,4))),IF('Chiffres et fonctions'!$J$3=2,IF(30-(COUNTIF(AG494:AG523,""))-(COUNTIF(AG494:AG523,4))=0,"",30-(COUNTIF(AG494:AG523,""))-(COUNTIF(AG494:AG523,4))),""))</f>
        <v/>
      </c>
      <c r="AH524" s="144" t="str">
        <f>IF('Chiffres et fonctions'!$J$3=1,IF(COUNTIF(AH494:AH523,1)=0,IF(COUNTIF(AH494:AH523,4)=0,"","+"&amp;COUNTIF(AH494:AH523,4)),COUNTIF(AH494:AH523,1)&amp;IF(COUNTIF(AH494:AH523,4)=0,"","+"&amp;COUNTIF(AH494:AH523,4))),IF('Chiffres et fonctions'!$J$3=2,IF(30-(COUNTIF(AH494:AH523,""))-(COUNTIF(AH494:AH523,4))=0,"",30-(COUNTIF(AH494:AH523,""))-(COUNTIF(AH494:AH523,4))),""))</f>
        <v/>
      </c>
      <c r="AI524" s="143" t="str">
        <f>IF('Chiffres et fonctions'!$J$3=1,IF(COUNTIF(AI494:AI523,1)=0,IF(COUNTIF(AI494:AI523,4)=0,"","+"&amp;COUNTIF(AI494:AI523,4)),COUNTIF(AI494:AI523,1)&amp;IF(COUNTIF(AI494:AI523,4)=0,"","+"&amp;COUNTIF(AI494:AI523,4))),IF('Chiffres et fonctions'!$J$3=2,IF(30-(COUNTIF(AI494:AI523,""))-(COUNTIF(AI494:AI523,4))=0,"",30-(COUNTIF(AI494:AI523,""))-(COUNTIF(AI494:AI523,4))),""))</f>
        <v/>
      </c>
      <c r="AJ524" s="144" t="str">
        <f>IF('Chiffres et fonctions'!$J$3=1,IF(COUNTIF(AJ494:AJ523,1)=0,IF(COUNTIF(AJ494:AJ523,4)=0,"","+"&amp;COUNTIF(AJ494:AJ523,4)),COUNTIF(AJ494:AJ523,1)&amp;IF(COUNTIF(AJ494:AJ523,4)=0,"","+"&amp;COUNTIF(AJ494:AJ523,4))),IF('Chiffres et fonctions'!$J$3=2,IF(30-(COUNTIF(AJ494:AJ523,""))-(COUNTIF(AJ494:AJ523,4))=0,"",30-(COUNTIF(AJ494:AJ523,""))-(COUNTIF(AJ494:AJ523,4))),""))</f>
        <v/>
      </c>
      <c r="AK524" s="143" t="str">
        <f>IF('Chiffres et fonctions'!$J$3=1,IF(COUNTIF(AK494:AK523,1)=0,IF(COUNTIF(AK494:AK523,4)=0,"","+"&amp;COUNTIF(AK494:AK523,4)),COUNTIF(AK494:AK523,1)&amp;IF(COUNTIF(AK494:AK523,4)=0,"","+"&amp;COUNTIF(AK494:AK523,4))),IF('Chiffres et fonctions'!$J$3=2,IF(30-(COUNTIF(AK494:AK523,""))-(COUNTIF(AK494:AK523,4))=0,"",30-(COUNTIF(AK494:AK523,""))-(COUNTIF(AK494:AK523,4))),""))</f>
        <v/>
      </c>
      <c r="AL524" s="144" t="str">
        <f>IF('Chiffres et fonctions'!$J$3=1,IF(COUNTIF(AL494:AL523,1)=0,IF(COUNTIF(AL494:AL523,4)=0,"","+"&amp;COUNTIF(AL494:AL523,4)),COUNTIF(AL494:AL523,1)&amp;IF(COUNTIF(AL494:AL523,4)=0,"","+"&amp;COUNTIF(AL494:AL523,4))),IF('Chiffres et fonctions'!$J$3=2,IF(30-(COUNTIF(AL494:AL523,""))-(COUNTIF(AL494:AL523,4))=0,"",30-(COUNTIF(AL494:AL523,""))-(COUNTIF(AL494:AL523,4))),""))</f>
        <v/>
      </c>
      <c r="AM524" s="143" t="str">
        <f>IF('Chiffres et fonctions'!$J$3=1,IF(COUNTIF(AM494:AM523,1)=0,IF(COUNTIF(AM494:AM523,4)=0,"","+"&amp;COUNTIF(AM494:AM523,4)),COUNTIF(AM494:AM523,1)&amp;IF(COUNTIF(AM494:AM523,4)=0,"","+"&amp;COUNTIF(AM494:AM523,4))),IF('Chiffres et fonctions'!$J$3=2,IF(30-(COUNTIF(AM494:AM523,""))-(COUNTIF(AM494:AM523,4))=0,"",30-(COUNTIF(AM494:AM523,""))-(COUNTIF(AM494:AM523,4))),""))</f>
        <v/>
      </c>
      <c r="AN524" s="144" t="str">
        <f>IF('Chiffres et fonctions'!$J$3=1,IF(COUNTIF(AN494:AN523,1)=0,IF(COUNTIF(AN494:AN523,4)=0,"","+"&amp;COUNTIF(AN494:AN523,4)),COUNTIF(AN494:AN523,1)&amp;IF(COUNTIF(AN494:AN523,4)=0,"","+"&amp;COUNTIF(AN494:AN523,4))),IF('Chiffres et fonctions'!$J$3=2,IF(30-(COUNTIF(AN494:AN523,""))-(COUNTIF(AN494:AN523,4))=0,"",30-(COUNTIF(AN494:AN523,""))-(COUNTIF(AN494:AN523,4))),""))</f>
        <v/>
      </c>
      <c r="AO524" s="143" t="str">
        <f>IF('Chiffres et fonctions'!$J$3=1,IF(COUNTIF(AO494:AO523,1)=0,IF(COUNTIF(AO494:AO523,4)=0,"","+"&amp;COUNTIF(AO494:AO523,4)),COUNTIF(AO494:AO523,1)&amp;IF(COUNTIF(AO494:AO523,4)=0,"","+"&amp;COUNTIF(AO494:AO523,4))),IF('Chiffres et fonctions'!$J$3=2,IF(30-(COUNTIF(AO494:AO523,""))-(COUNTIF(AO494:AO523,4))=0,"",30-(COUNTIF(AO494:AO523,""))-(COUNTIF(AO494:AO523,4))),""))</f>
        <v/>
      </c>
      <c r="AP524" s="144" t="str">
        <f>IF('Chiffres et fonctions'!$J$3=1,IF(COUNTIF(AP494:AP523,1)=0,IF(COUNTIF(AP494:AP523,4)=0,"","+"&amp;COUNTIF(AP494:AP523,4)),COUNTIF(AP494:AP523,1)&amp;IF(COUNTIF(AP494:AP523,4)=0,"","+"&amp;COUNTIF(AP494:AP523,4))),IF('Chiffres et fonctions'!$J$3=2,IF(30-(COUNTIF(AP494:AP523,""))-(COUNTIF(AP494:AP523,4))=0,"",30-(COUNTIF(AP494:AP523,""))-(COUNTIF(AP494:AP523,4))),""))</f>
        <v/>
      </c>
      <c r="AQ524" s="143" t="str">
        <f>IF('Chiffres et fonctions'!$J$3=1,IF(COUNTIF(AQ494:AQ523,1)=0,IF(COUNTIF(AQ494:AQ523,4)=0,"","+"&amp;COUNTIF(AQ494:AQ523,4)),COUNTIF(AQ494:AQ523,1)&amp;IF(COUNTIF(AQ494:AQ523,4)=0,"","+"&amp;COUNTIF(AQ494:AQ523,4))),IF('Chiffres et fonctions'!$J$3=2,IF(30-(COUNTIF(AQ494:AQ523,""))-(COUNTIF(AQ494:AQ523,4))=0,"",30-(COUNTIF(AQ494:AQ523,""))-(COUNTIF(AQ494:AQ523,4))),""))</f>
        <v/>
      </c>
      <c r="AR524" s="144" t="str">
        <f>IF('Chiffres et fonctions'!$J$3=1,IF(COUNTIF(AR494:AR523,1)=0,IF(COUNTIF(AR494:AR523,4)=0,"","+"&amp;COUNTIF(AR494:AR523,4)),COUNTIF(AR494:AR523,1)&amp;IF(COUNTIF(AR494:AR523,4)=0,"","+"&amp;COUNTIF(AR494:AR523,4))),IF('Chiffres et fonctions'!$J$3=2,IF(30-(COUNTIF(AR494:AR523,""))-(COUNTIF(AR494:AR523,4))=0,"",30-(COUNTIF(AR494:AR523,""))-(COUNTIF(AR494:AR523,4))),""))</f>
        <v/>
      </c>
      <c r="AS524" s="143" t="str">
        <f>IF('Chiffres et fonctions'!$J$3=1,IF(COUNTIF(AS494:AS523,1)=0,IF(COUNTIF(AS494:AS523,4)=0,"","+"&amp;COUNTIF(AS494:AS523,4)),COUNTIF(AS494:AS523,1)&amp;IF(COUNTIF(AS494:AS523,4)=0,"","+"&amp;COUNTIF(AS494:AS523,4))),IF('Chiffres et fonctions'!$J$3=2,IF(30-(COUNTIF(AS494:AS523,""))-(COUNTIF(AS494:AS523,4))=0,"",30-(COUNTIF(AS494:AS523,""))-(COUNTIF(AS494:AS523,4))),""))</f>
        <v/>
      </c>
      <c r="AT524" s="144" t="str">
        <f>IF('Chiffres et fonctions'!$J$3=1,IF(COUNTIF(AT494:AT523,1)=0,IF(COUNTIF(AT494:AT523,4)=0,"","+"&amp;COUNTIF(AT494:AT523,4)),COUNTIF(AT494:AT523,1)&amp;IF(COUNTIF(AT494:AT523,4)=0,"","+"&amp;COUNTIF(AT494:AT523,4))),IF('Chiffres et fonctions'!$J$3=2,IF(30-(COUNTIF(AT494:AT523,""))-(COUNTIF(AT494:AT523,4))=0,"",30-(COUNTIF(AT494:AT523,""))-(COUNTIF(AT494:AT523,4))),""))</f>
        <v/>
      </c>
      <c r="AU524" s="143" t="str">
        <f>IF('Chiffres et fonctions'!$J$3=1,IF(COUNTIF(AU494:AU523,1)=0,IF(COUNTIF(AU494:AU523,4)=0,"","+"&amp;COUNTIF(AU494:AU523,4)),COUNTIF(AU494:AU523,1)&amp;IF(COUNTIF(AU494:AU523,4)=0,"","+"&amp;COUNTIF(AU494:AU523,4))),IF('Chiffres et fonctions'!$J$3=2,IF(30-(COUNTIF(AU494:AU523,""))-(COUNTIF(AU494:AU523,4))=0,"",30-(COUNTIF(AU494:AU523,""))-(COUNTIF(AU494:AU523,4))),""))</f>
        <v/>
      </c>
      <c r="AV524" s="144" t="str">
        <f>IF('Chiffres et fonctions'!$J$3=1,IF(COUNTIF(AV494:AV523,1)=0,IF(COUNTIF(AV494:AV523,4)=0,"","+"&amp;COUNTIF(AV494:AV523,4)),COUNTIF(AV494:AV523,1)&amp;IF(COUNTIF(AV494:AV523,4)=0,"","+"&amp;COUNTIF(AV494:AV523,4))),IF('Chiffres et fonctions'!$J$3=2,IF(30-(COUNTIF(AV494:AV523,""))-(COUNTIF(AV494:AV523,4))=0,"",30-(COUNTIF(AV494:AV523,""))-(COUNTIF(AV494:AV523,4))),""))</f>
        <v/>
      </c>
      <c r="AW524" s="143" t="str">
        <f>IF('Chiffres et fonctions'!$J$3=1,IF(COUNTIF(AW494:AW523,1)=0,IF(COUNTIF(AW494:AW523,4)=0,"","+"&amp;COUNTIF(AW494:AW523,4)),COUNTIF(AW494:AW523,1)&amp;IF(COUNTIF(AW494:AW523,4)=0,"","+"&amp;COUNTIF(AW494:AW523,4))),IF('Chiffres et fonctions'!$J$3=2,IF(30-(COUNTIF(AW494:AW523,""))-(COUNTIF(AW494:AW523,4))=0,"",30-(COUNTIF(AW494:AW523,""))-(COUNTIF(AW494:AW523,4))),""))</f>
        <v/>
      </c>
      <c r="AX524" s="144" t="str">
        <f>IF('Chiffres et fonctions'!$J$3=1,IF(COUNTIF(AX494:AX523,1)=0,IF(COUNTIF(AX494:AX523,4)=0,"","+"&amp;COUNTIF(AX494:AX523,4)),COUNTIF(AX494:AX523,1)&amp;IF(COUNTIF(AX494:AX523,4)=0,"","+"&amp;COUNTIF(AX494:AX523,4))),IF('Chiffres et fonctions'!$J$3=2,IF(30-(COUNTIF(AX494:AX523,""))-(COUNTIF(AX494:AX523,4))=0,"",30-(COUNTIF(AX494:AX523,""))-(COUNTIF(AX494:AX523,4))),""))</f>
        <v/>
      </c>
      <c r="AY524" s="143" t="str">
        <f>IF('Chiffres et fonctions'!$J$3=1,IF(COUNTIF(AY494:AY523,1)=0,IF(COUNTIF(AY494:AY523,4)=0,"","+"&amp;COUNTIF(AY494:AY523,4)),COUNTIF(AY494:AY523,1)&amp;IF(COUNTIF(AY494:AY523,4)=0,"","+"&amp;COUNTIF(AY494:AY523,4))),IF('Chiffres et fonctions'!$J$3=2,IF(30-(COUNTIF(AY494:AY523,""))-(COUNTIF(AY494:AY523,4))=0,"",30-(COUNTIF(AY494:AY523,""))-(COUNTIF(AY494:AY523,4))),""))</f>
        <v/>
      </c>
      <c r="AZ524" s="144" t="str">
        <f>IF('Chiffres et fonctions'!$J$3=1,IF(COUNTIF(AZ494:AZ523,1)=0,IF(COUNTIF(AZ494:AZ523,4)=0,"","+"&amp;COUNTIF(AZ494:AZ523,4)),COUNTIF(AZ494:AZ523,1)&amp;IF(COUNTIF(AZ494:AZ523,4)=0,"","+"&amp;COUNTIF(AZ494:AZ523,4))),IF('Chiffres et fonctions'!$J$3=2,IF(30-(COUNTIF(AZ494:AZ523,""))-(COUNTIF(AZ494:AZ523,4))=0,"",30-(COUNTIF(AZ494:AZ523,""))-(COUNTIF(AZ494:AZ523,4))),""))</f>
        <v/>
      </c>
      <c r="BA524" s="143" t="str">
        <f>IF('Chiffres et fonctions'!$J$3=1,IF(COUNTIF(BA494:BA523,1)=0,IF(COUNTIF(BA494:BA523,4)=0,"","+"&amp;COUNTIF(BA494:BA523,4)),COUNTIF(BA494:BA523,1)&amp;IF(COUNTIF(BA494:BA523,4)=0,"","+"&amp;COUNTIF(BA494:BA523,4))),IF('Chiffres et fonctions'!$J$3=2,IF(30-(COUNTIF(BA494:BA523,""))-(COUNTIF(BA494:BA523,4))=0,"",30-(COUNTIF(BA494:BA523,""))-(COUNTIF(BA494:BA523,4))),""))</f>
        <v/>
      </c>
      <c r="BB524" s="144" t="str">
        <f>IF('Chiffres et fonctions'!$J$3=1,IF(COUNTIF(BB494:BB523,1)=0,IF(COUNTIF(BB494:BB523,4)=0,"","+"&amp;COUNTIF(BB494:BB523,4)),COUNTIF(BB494:BB523,1)&amp;IF(COUNTIF(BB494:BB523,4)=0,"","+"&amp;COUNTIF(BB494:BB523,4))),IF('Chiffres et fonctions'!$J$3=2,IF(30-(COUNTIF(BB494:BB523,""))-(COUNTIF(BB494:BB523,4))=0,"",30-(COUNTIF(BB494:BB523,""))-(COUNTIF(BB494:BB523,4))),""))</f>
        <v/>
      </c>
      <c r="BC524" s="119">
        <f>SUM(BC494:BC523)</f>
        <v>0</v>
      </c>
      <c r="BD524" s="417"/>
      <c r="BE524" s="152"/>
      <c r="BF524" s="153"/>
      <c r="BG524" s="154"/>
      <c r="BH524" s="153">
        <v>0.91849999999999998</v>
      </c>
      <c r="BI524" s="153"/>
      <c r="BJ524" s="153"/>
      <c r="BK524" s="281"/>
      <c r="BL524" s="181"/>
      <c r="BM524" s="181"/>
      <c r="BN524" s="181"/>
      <c r="BO524" s="181"/>
      <c r="BP524" s="181"/>
      <c r="BQ524" s="181"/>
      <c r="BR524" s="120"/>
      <c r="BS524" s="120"/>
      <c r="BT524" s="181"/>
      <c r="BU524" s="242"/>
      <c r="BV524" s="238"/>
      <c r="BW524" s="242"/>
      <c r="BX524" s="238"/>
      <c r="BY524" s="122"/>
      <c r="BZ524" s="122"/>
      <c r="CA524" s="122"/>
      <c r="CB524" s="122"/>
      <c r="CC524" s="122"/>
      <c r="CD524" s="122"/>
      <c r="CE524" s="122"/>
      <c r="CF524" s="122"/>
      <c r="CG524" s="122"/>
      <c r="CH524" s="122"/>
      <c r="CI524" s="122"/>
      <c r="CJ524" s="122"/>
      <c r="CK524" s="122"/>
      <c r="CL524" s="122"/>
      <c r="CM524" s="122"/>
      <c r="CN524" s="122"/>
      <c r="CO524" s="122"/>
      <c r="CP524" s="122"/>
      <c r="CQ524" s="122"/>
      <c r="CR524" s="122"/>
      <c r="CS524" s="122"/>
      <c r="CT524" s="122"/>
      <c r="CU524" s="122"/>
      <c r="CV524" s="122"/>
      <c r="CW524" s="122"/>
      <c r="CX524" s="122"/>
      <c r="CY524" s="122"/>
      <c r="CZ524" s="122"/>
      <c r="DA524" s="122"/>
      <c r="DB524" s="122"/>
      <c r="DC524" s="122"/>
      <c r="DD524" s="122"/>
      <c r="DE524" s="122"/>
      <c r="DF524" s="122"/>
      <c r="DG524" s="122"/>
      <c r="DH524" s="122"/>
      <c r="DI524" s="122"/>
      <c r="DJ524" s="122"/>
      <c r="DK524" s="122"/>
      <c r="DL524" s="122"/>
      <c r="DM524" s="122"/>
      <c r="DN524" s="122"/>
      <c r="DO524" s="122"/>
      <c r="DP524" s="122"/>
      <c r="DQ524" s="122"/>
      <c r="DR524" s="122"/>
      <c r="DS524" s="122"/>
      <c r="DT524" s="122"/>
      <c r="DU524" s="122"/>
      <c r="DV524" s="122"/>
      <c r="DW524" s="122"/>
      <c r="DX524" s="122"/>
      <c r="DY524" s="122"/>
      <c r="DZ524" s="122"/>
      <c r="EA524" s="122"/>
      <c r="EB524" s="122"/>
      <c r="EC524" s="122"/>
      <c r="ED524" s="122"/>
      <c r="EE524" s="122"/>
      <c r="EF524" s="122"/>
      <c r="EG524" s="122"/>
      <c r="EH524" s="122"/>
      <c r="EI524" s="122"/>
      <c r="EJ524" s="122"/>
      <c r="EK524" s="122"/>
      <c r="EL524" s="122"/>
      <c r="EM524" s="122"/>
      <c r="EN524" s="122"/>
      <c r="EO524" s="122"/>
      <c r="EP524" s="122"/>
      <c r="EQ524" s="122"/>
      <c r="ER524" s="122"/>
      <c r="ES524" s="122"/>
      <c r="ET524" s="122"/>
      <c r="EU524" s="122"/>
      <c r="EV524" s="122"/>
      <c r="EW524" s="122"/>
      <c r="EX524" s="122"/>
      <c r="EY524" s="122"/>
      <c r="EZ524" s="122"/>
      <c r="FA524" s="122"/>
      <c r="FB524" s="122"/>
      <c r="FC524" s="122"/>
      <c r="FD524" s="122"/>
      <c r="FE524" s="122"/>
      <c r="FF524" s="122"/>
      <c r="FG524" s="122"/>
      <c r="FH524" s="122"/>
      <c r="FI524" s="122"/>
      <c r="FJ524" s="122"/>
      <c r="FK524" s="122"/>
      <c r="FL524" s="122"/>
      <c r="FM524" s="122"/>
      <c r="FN524" s="122"/>
      <c r="FO524" s="122"/>
      <c r="FP524" s="122"/>
      <c r="FQ524" s="122"/>
      <c r="FR524" s="122"/>
      <c r="FS524" s="122"/>
      <c r="FT524" s="122"/>
      <c r="FU524" s="122"/>
      <c r="FV524" s="122"/>
      <c r="FW524" s="122"/>
      <c r="FX524" s="122"/>
      <c r="FY524" s="122"/>
      <c r="FZ524" s="122"/>
      <c r="GA524" s="122"/>
      <c r="GB524" s="122"/>
      <c r="GC524" s="122"/>
      <c r="GD524" s="122"/>
      <c r="GE524" s="122"/>
      <c r="GF524" s="122"/>
      <c r="GG524" s="122"/>
      <c r="GH524" s="122"/>
      <c r="GI524" s="122"/>
      <c r="GJ524" s="122"/>
      <c r="GK524" s="122"/>
      <c r="GL524" s="122"/>
      <c r="GM524" s="122"/>
      <c r="GN524" s="122"/>
      <c r="GO524" s="122"/>
      <c r="GP524" s="122"/>
      <c r="GQ524" s="122"/>
      <c r="GR524" s="122"/>
      <c r="GS524" s="122"/>
      <c r="GT524" s="122"/>
      <c r="GU524" s="122"/>
      <c r="GV524" s="122"/>
      <c r="GW524" s="122"/>
      <c r="GX524" s="122"/>
      <c r="GY524" s="122"/>
      <c r="GZ524" s="122"/>
      <c r="HA524" s="122"/>
      <c r="HB524" s="122"/>
      <c r="HC524" s="122"/>
      <c r="HD524" s="122"/>
      <c r="HE524" s="122"/>
      <c r="HF524" s="122"/>
      <c r="HG524" s="122"/>
      <c r="HH524" s="122"/>
      <c r="HI524" s="122"/>
      <c r="HJ524" s="122"/>
      <c r="HK524" s="122"/>
      <c r="HL524" s="122"/>
      <c r="HM524" s="122"/>
      <c r="HN524" s="122"/>
      <c r="HO524" s="122"/>
      <c r="HP524" s="122"/>
      <c r="HQ524" s="122"/>
      <c r="HR524" s="122"/>
      <c r="HS524" s="122"/>
      <c r="HT524" s="122"/>
      <c r="HU524" s="122"/>
      <c r="HV524" s="122"/>
      <c r="HW524" s="122"/>
      <c r="HX524" s="122"/>
      <c r="HY524" s="122"/>
      <c r="HZ524" s="122"/>
      <c r="IA524" s="122"/>
      <c r="IB524" s="122"/>
      <c r="IC524" s="122"/>
      <c r="ID524" s="122"/>
      <c r="IE524" s="122"/>
      <c r="IF524" s="122"/>
      <c r="IG524" s="122"/>
      <c r="IH524" s="122"/>
      <c r="II524" s="122"/>
      <c r="IJ524" s="122"/>
      <c r="IK524" s="122"/>
      <c r="IL524" s="122"/>
      <c r="IM524" s="122"/>
      <c r="IN524" s="122"/>
      <c r="IO524" s="122"/>
      <c r="IP524" s="122"/>
      <c r="IQ524" s="122"/>
      <c r="IR524" s="122"/>
      <c r="IS524" s="122"/>
      <c r="IT524" s="122"/>
      <c r="IU524" s="122"/>
      <c r="IV524" s="122"/>
      <c r="IW524" s="122"/>
      <c r="IX524" s="122"/>
      <c r="IY524" s="122"/>
      <c r="IZ524" s="122"/>
      <c r="JA524" s="122"/>
      <c r="JB524" s="122"/>
      <c r="JC524" s="122"/>
      <c r="JD524" s="122"/>
      <c r="JE524" s="122"/>
      <c r="JF524" s="122"/>
      <c r="JG524" s="122"/>
      <c r="JH524" s="122"/>
      <c r="JI524" s="122"/>
      <c r="JJ524" s="122"/>
      <c r="JK524" s="122"/>
      <c r="JL524" s="122"/>
      <c r="JM524" s="122"/>
      <c r="JN524" s="122"/>
      <c r="JO524" s="122"/>
      <c r="JP524" s="122"/>
      <c r="JQ524" s="122"/>
      <c r="JR524" s="122"/>
      <c r="JS524" s="122"/>
      <c r="JT524" s="122"/>
      <c r="JU524" s="122"/>
      <c r="JV524" s="122"/>
      <c r="JW524" s="122"/>
      <c r="JX524" s="122"/>
      <c r="JY524" s="122"/>
      <c r="JZ524" s="122"/>
      <c r="KA524" s="122"/>
      <c r="KB524" s="122"/>
      <c r="KC524" s="122"/>
      <c r="KD524" s="122"/>
      <c r="KE524" s="122"/>
      <c r="KF524" s="122"/>
      <c r="KG524" s="122"/>
      <c r="KH524" s="122"/>
      <c r="KI524" s="122"/>
      <c r="KJ524" s="122"/>
      <c r="KK524" s="122"/>
      <c r="KL524" s="122"/>
      <c r="KM524" s="122"/>
      <c r="KN524" s="122"/>
      <c r="KO524" s="122"/>
      <c r="KP524" s="122"/>
      <c r="KQ524" s="122"/>
      <c r="KR524" s="122"/>
      <c r="KS524" s="122"/>
      <c r="KT524" s="122"/>
      <c r="KU524" s="122"/>
      <c r="KV524" s="122"/>
      <c r="KW524" s="122"/>
      <c r="KX524" s="122"/>
      <c r="KY524" s="122"/>
      <c r="KZ524" s="122"/>
      <c r="LA524" s="122"/>
      <c r="LB524" s="122"/>
      <c r="LC524" s="122"/>
      <c r="LD524" s="122"/>
      <c r="LE524" s="122"/>
      <c r="LF524" s="122"/>
      <c r="LG524" s="122"/>
      <c r="LH524" s="122"/>
      <c r="LI524" s="122"/>
      <c r="LJ524" s="122"/>
      <c r="LK524" s="122"/>
      <c r="LL524" s="122"/>
      <c r="LM524" s="122"/>
      <c r="LN524" s="122"/>
      <c r="LO524" s="122"/>
      <c r="LP524" s="122"/>
      <c r="LQ524" s="122"/>
      <c r="LR524" s="122"/>
      <c r="LS524" s="122"/>
      <c r="LT524" s="122"/>
      <c r="LU524" s="122"/>
      <c r="LV524" s="122"/>
      <c r="LW524" s="122"/>
      <c r="LX524" s="122"/>
      <c r="LY524" s="122"/>
      <c r="LZ524" s="122"/>
      <c r="MA524" s="122"/>
      <c r="MB524" s="122"/>
      <c r="MC524" s="122"/>
      <c r="MD524" s="122"/>
      <c r="ME524" s="122"/>
      <c r="MF524" s="122"/>
      <c r="MG524" s="122"/>
      <c r="MH524" s="122"/>
      <c r="MI524" s="122"/>
      <c r="MJ524" s="122"/>
      <c r="MK524" s="122"/>
      <c r="ML524" s="122"/>
      <c r="MM524" s="122"/>
      <c r="MN524" s="122"/>
      <c r="MO524" s="122"/>
      <c r="MP524" s="122"/>
      <c r="MQ524" s="122"/>
      <c r="MS524" s="241"/>
      <c r="MT524" s="123"/>
      <c r="MU524" s="124"/>
      <c r="MV524" s="124"/>
      <c r="MW524" s="124"/>
      <c r="MX524" s="124"/>
      <c r="MY524" s="124"/>
      <c r="MZ524" s="124"/>
      <c r="NA524" s="124"/>
      <c r="NB524" s="124"/>
      <c r="NC524" s="124"/>
      <c r="ND524" s="124"/>
      <c r="NE524" s="124"/>
      <c r="NF524" s="124"/>
      <c r="NG524" s="124"/>
      <c r="NH524" s="124"/>
      <c r="NI524" s="124"/>
      <c r="NJ524" s="124"/>
      <c r="NK524" s="124"/>
      <c r="NL524" s="124"/>
      <c r="NM524" s="125"/>
      <c r="NN524" s="370"/>
    </row>
    <row r="525" spans="1:384" s="121" customFormat="1" ht="10.199999999999999" customHeight="1" thickBot="1" x14ac:dyDescent="0.35">
      <c r="A525" s="116"/>
      <c r="B525" s="389"/>
      <c r="C525" s="425"/>
      <c r="D525" s="126"/>
      <c r="E525" s="321"/>
      <c r="F525" s="321"/>
      <c r="G525" s="321"/>
      <c r="H525" s="127"/>
      <c r="I525" s="429" t="str">
        <f>I490</f>
        <v>BRASSERIE</v>
      </c>
      <c r="J525" s="429"/>
      <c r="K525" s="429"/>
      <c r="L525" s="429"/>
      <c r="M525" s="429"/>
      <c r="N525" s="430"/>
      <c r="O525" s="145" t="str">
        <f>IF('Chiffres et fonctions'!$J$3=1,IF(COUNTIF(O494:O523,2)=0,"",COUNTIF(O494:O523,2)),IF('Chiffres et fonctions'!$J$3=2,IF(COUNTIF(O494:O523,4)=0,"","+ "&amp;(COUNTIF(O494:O523,4))),""))</f>
        <v/>
      </c>
      <c r="P525" s="146" t="str">
        <f>IF('Chiffres et fonctions'!$J$3=1,IF(COUNTIF(P494:P523,2)=0,"",COUNTIF(P494:P523,2)),IF('Chiffres et fonctions'!$J$3=2,IF(COUNTIF(P494:P523,4)=0,"","+ "&amp;(COUNTIF(P494:P523,4))),""))</f>
        <v/>
      </c>
      <c r="Q525" s="145" t="str">
        <f>IF('Chiffres et fonctions'!$J$3=1,IF(COUNTIF(Q494:Q523,2)=0,"",COUNTIF(Q494:Q523,2)),IF('Chiffres et fonctions'!$J$3=2,IF(COUNTIF(Q494:Q523,4)=0,"","+ "&amp;(COUNTIF(Q494:Q523,4))),""))</f>
        <v/>
      </c>
      <c r="R525" s="146" t="str">
        <f>IF('Chiffres et fonctions'!$J$3=1,IF(COUNTIF(R494:R523,2)=0,"",COUNTIF(R494:R523,2)),IF('Chiffres et fonctions'!$J$3=2,IF(COUNTIF(R494:R523,4)=0,"","+ "&amp;(COUNTIF(R494:R523,4))),""))</f>
        <v/>
      </c>
      <c r="S525" s="145" t="str">
        <f>IF('Chiffres et fonctions'!$J$3=1,IF(COUNTIF(S494:S523,2)=0,"",COUNTIF(S494:S523,2)),IF('Chiffres et fonctions'!$J$3=2,IF(COUNTIF(S494:S523,4)=0,"","+ "&amp;(COUNTIF(S494:S523,4))),""))</f>
        <v/>
      </c>
      <c r="T525" s="146" t="str">
        <f>IF('Chiffres et fonctions'!$J$3=1,IF(COUNTIF(T494:T523,2)=0,"",COUNTIF(T494:T523,2)),IF('Chiffres et fonctions'!$J$3=2,IF(COUNTIF(T494:T523,4)=0,"","+ "&amp;(COUNTIF(T494:T523,4))),""))</f>
        <v/>
      </c>
      <c r="U525" s="145" t="str">
        <f>IF('Chiffres et fonctions'!$J$3=1,IF(COUNTIF(U494:U523,2)=0,"",COUNTIF(U494:U523,2)),IF('Chiffres et fonctions'!$J$3=2,IF(COUNTIF(U494:U523,4)=0,"","+ "&amp;(COUNTIF(U494:U523,4))),""))</f>
        <v/>
      </c>
      <c r="V525" s="146" t="str">
        <f>IF('Chiffres et fonctions'!$J$3=1,IF(COUNTIF(V494:V523,2)=0,"",COUNTIF(V494:V523,2)),IF('Chiffres et fonctions'!$J$3=2,IF(COUNTIF(V494:V523,4)=0,"","+ "&amp;(COUNTIF(V494:V523,4))),""))</f>
        <v/>
      </c>
      <c r="W525" s="145" t="str">
        <f>IF('Chiffres et fonctions'!$J$3=1,IF(COUNTIF(W494:W523,2)=0,"",COUNTIF(W494:W523,2)),IF('Chiffres et fonctions'!$J$3=2,IF(COUNTIF(W494:W523,4)=0,"","+ "&amp;(COUNTIF(W494:W523,4))),""))</f>
        <v/>
      </c>
      <c r="X525" s="146" t="str">
        <f>IF('Chiffres et fonctions'!$J$3=1,IF(COUNTIF(X494:X523,2)=0,"",COUNTIF(X494:X523,2)),IF('Chiffres et fonctions'!$J$3=2,IF(COUNTIF(X494:X523,4)=0,"","+ "&amp;(COUNTIF(X494:X523,4))),""))</f>
        <v/>
      </c>
      <c r="Y525" s="145" t="str">
        <f>IF('Chiffres et fonctions'!$J$3=1,IF(COUNTIF(Y494:Y523,2)=0,"",COUNTIF(Y494:Y523,2)),IF('Chiffres et fonctions'!$J$3=2,IF(COUNTIF(Y494:Y523,4)=0,"","+ "&amp;(COUNTIF(Y494:Y523,4))),""))</f>
        <v/>
      </c>
      <c r="Z525" s="146" t="str">
        <f>IF('Chiffres et fonctions'!$J$3=1,IF(COUNTIF(Z494:Z523,2)=0,"",COUNTIF(Z494:Z523,2)),IF('Chiffres et fonctions'!$J$3=2,IF(COUNTIF(Z494:Z523,4)=0,"","+ "&amp;(COUNTIF(Z494:Z523,4))),""))</f>
        <v/>
      </c>
      <c r="AA525" s="145" t="str">
        <f>IF('Chiffres et fonctions'!$J$3=1,IF(COUNTIF(AA494:AA523,2)=0,"",COUNTIF(AA494:AA523,2)),IF('Chiffres et fonctions'!$J$3=2,IF(COUNTIF(AA494:AA523,4)=0,"","+ "&amp;(COUNTIF(AA494:AA523,4))),""))</f>
        <v/>
      </c>
      <c r="AB525" s="146" t="str">
        <f>IF('Chiffres et fonctions'!$J$3=1,IF(COUNTIF(AB494:AB523,2)=0,"",COUNTIF(AB494:AB523,2)),IF('Chiffres et fonctions'!$J$3=2,IF(COUNTIF(AB494:AB523,4)=0,"","+ "&amp;(COUNTIF(AB494:AB523,4))),""))</f>
        <v/>
      </c>
      <c r="AC525" s="145" t="str">
        <f>IF('Chiffres et fonctions'!$J$3=1,IF(COUNTIF(AC494:AC523,2)=0,"",COUNTIF(AC494:AC523,2)),IF('Chiffres et fonctions'!$J$3=2,IF(COUNTIF(AC494:AC523,4)=0,"","+ "&amp;(COUNTIF(AC494:AC523,4))),""))</f>
        <v/>
      </c>
      <c r="AD525" s="146" t="str">
        <f>IF('Chiffres et fonctions'!$J$3=1,IF(COUNTIF(AD494:AD523,2)=0,"",COUNTIF(AD494:AD523,2)),IF('Chiffres et fonctions'!$J$3=2,IF(COUNTIF(AD494:AD523,4)=0,"","+ "&amp;(COUNTIF(AD494:AD523,4))),""))</f>
        <v/>
      </c>
      <c r="AE525" s="145" t="str">
        <f>IF('Chiffres et fonctions'!$J$3=1,IF(COUNTIF(AE494:AE523,2)=0,"",COUNTIF(AE494:AE523,2)),IF('Chiffres et fonctions'!$J$3=2,IF(COUNTIF(AE494:AE523,4)=0,"","+ "&amp;(COUNTIF(AE494:AE523,4))),""))</f>
        <v/>
      </c>
      <c r="AF525" s="146" t="str">
        <f>IF('Chiffres et fonctions'!$J$3=1,IF(COUNTIF(AF494:AF523,2)=0,"",COUNTIF(AF494:AF523,2)),IF('Chiffres et fonctions'!$J$3=2,IF(COUNTIF(AF494:AF523,4)=0,"","+ "&amp;(COUNTIF(AF494:AF523,4))),""))</f>
        <v/>
      </c>
      <c r="AG525" s="145" t="str">
        <f>IF('Chiffres et fonctions'!$J$3=1,IF(COUNTIF(AG494:AG523,2)=0,"",COUNTIF(AG494:AG523,2)),IF('Chiffres et fonctions'!$J$3=2,IF(COUNTIF(AG494:AG523,4)=0,"","+ "&amp;(COUNTIF(AG494:AG523,4))),""))</f>
        <v/>
      </c>
      <c r="AH525" s="146" t="str">
        <f>IF('Chiffres et fonctions'!$J$3=1,IF(COUNTIF(AH494:AH523,2)=0,"",COUNTIF(AH494:AH523,2)),IF('Chiffres et fonctions'!$J$3=2,IF(COUNTIF(AH494:AH523,4)=0,"","+ "&amp;(COUNTIF(AH494:AH523,4))),""))</f>
        <v/>
      </c>
      <c r="AI525" s="145" t="str">
        <f>IF('Chiffres et fonctions'!$J$3=1,IF(COUNTIF(AI494:AI523,2)=0,"",COUNTIF(AI494:AI523,2)),IF('Chiffres et fonctions'!$J$3=2,IF(COUNTIF(AI494:AI523,4)=0,"","+ "&amp;(COUNTIF(AI494:AI523,4))),""))</f>
        <v/>
      </c>
      <c r="AJ525" s="146" t="str">
        <f>IF('Chiffres et fonctions'!$J$3=1,IF(COUNTIF(AJ494:AJ523,2)=0,"",COUNTIF(AJ494:AJ523,2)),IF('Chiffres et fonctions'!$J$3=2,IF(COUNTIF(AJ494:AJ523,4)=0,"","+ "&amp;(COUNTIF(AJ494:AJ523,4))),""))</f>
        <v/>
      </c>
      <c r="AK525" s="145" t="str">
        <f>IF('Chiffres et fonctions'!$J$3=1,IF(COUNTIF(AK494:AK523,2)=0,"",COUNTIF(AK494:AK523,2)),IF('Chiffres et fonctions'!$J$3=2,IF(COUNTIF(AK494:AK523,4)=0,"","+ "&amp;(COUNTIF(AK494:AK523,4))),""))</f>
        <v/>
      </c>
      <c r="AL525" s="146" t="str">
        <f>IF('Chiffres et fonctions'!$J$3=1,IF(COUNTIF(AL494:AL523,2)=0,"",COUNTIF(AL494:AL523,2)),IF('Chiffres et fonctions'!$J$3=2,IF(COUNTIF(AL494:AL523,4)=0,"","+ "&amp;(COUNTIF(AL494:AL523,4))),""))</f>
        <v/>
      </c>
      <c r="AM525" s="145" t="str">
        <f>IF('Chiffres et fonctions'!$J$3=1,IF(COUNTIF(AM494:AM523,2)=0,"",COUNTIF(AM494:AM523,2)),IF('Chiffres et fonctions'!$J$3=2,IF(COUNTIF(AM494:AM523,4)=0,"","+ "&amp;(COUNTIF(AM494:AM523,4))),""))</f>
        <v/>
      </c>
      <c r="AN525" s="146" t="str">
        <f>IF('Chiffres et fonctions'!$J$3=1,IF(COUNTIF(AN494:AN523,2)=0,"",COUNTIF(AN494:AN523,2)),IF('Chiffres et fonctions'!$J$3=2,IF(COUNTIF(AN494:AN523,4)=0,"","+ "&amp;(COUNTIF(AN494:AN523,4))),""))</f>
        <v/>
      </c>
      <c r="AO525" s="145" t="str">
        <f>IF('Chiffres et fonctions'!$J$3=1,IF(COUNTIF(AO494:AO523,2)=0,"",COUNTIF(AO494:AO523,2)),IF('Chiffres et fonctions'!$J$3=2,IF(COUNTIF(AO494:AO523,4)=0,"","+ "&amp;(COUNTIF(AO494:AO523,4))),""))</f>
        <v/>
      </c>
      <c r="AP525" s="146" t="str">
        <f>IF('Chiffres et fonctions'!$J$3=1,IF(COUNTIF(AP494:AP523,2)=0,"",COUNTIF(AP494:AP523,2)),IF('Chiffres et fonctions'!$J$3=2,IF(COUNTIF(AP494:AP523,4)=0,"","+ "&amp;(COUNTIF(AP494:AP523,4))),""))</f>
        <v/>
      </c>
      <c r="AQ525" s="145" t="str">
        <f>IF('Chiffres et fonctions'!$J$3=1,IF(COUNTIF(AQ494:AQ523,2)=0,"",COUNTIF(AQ494:AQ523,2)),IF('Chiffres et fonctions'!$J$3=2,IF(COUNTIF(AQ494:AQ523,4)=0,"","+ "&amp;(COUNTIF(AQ494:AQ523,4))),""))</f>
        <v/>
      </c>
      <c r="AR525" s="146" t="str">
        <f>IF('Chiffres et fonctions'!$J$3=1,IF(COUNTIF(AR494:AR523,2)=0,"",COUNTIF(AR494:AR523,2)),IF('Chiffres et fonctions'!$J$3=2,IF(COUNTIF(AR494:AR523,4)=0,"","+ "&amp;(COUNTIF(AR494:AR523,4))),""))</f>
        <v/>
      </c>
      <c r="AS525" s="145" t="str">
        <f>IF('Chiffres et fonctions'!$J$3=1,IF(COUNTIF(AS494:AS523,2)=0,"",COUNTIF(AS494:AS523,2)),IF('Chiffres et fonctions'!$J$3=2,IF(COUNTIF(AS494:AS523,4)=0,"","+ "&amp;(COUNTIF(AS494:AS523,4))),""))</f>
        <v/>
      </c>
      <c r="AT525" s="146" t="str">
        <f>IF('Chiffres et fonctions'!$J$3=1,IF(COUNTIF(AT494:AT523,2)=0,"",COUNTIF(AT494:AT523,2)),IF('Chiffres et fonctions'!$J$3=2,IF(COUNTIF(AT494:AT523,4)=0,"","+ "&amp;(COUNTIF(AT494:AT523,4))),""))</f>
        <v/>
      </c>
      <c r="AU525" s="145" t="str">
        <f>IF('Chiffres et fonctions'!$J$3=1,IF(COUNTIF(AU494:AU523,2)=0,"",COUNTIF(AU494:AU523,2)),IF('Chiffres et fonctions'!$J$3=2,IF(COUNTIF(AU494:AU523,4)=0,"","+ "&amp;(COUNTIF(AU494:AU523,4))),""))</f>
        <v/>
      </c>
      <c r="AV525" s="146" t="str">
        <f>IF('Chiffres et fonctions'!$J$3=1,IF(COUNTIF(AV494:AV523,2)=0,"",COUNTIF(AV494:AV523,2)),IF('Chiffres et fonctions'!$J$3=2,IF(COUNTIF(AV494:AV523,4)=0,"","+ "&amp;(COUNTIF(AV494:AV523,4))),""))</f>
        <v/>
      </c>
      <c r="AW525" s="145" t="str">
        <f>IF('Chiffres et fonctions'!$J$3=1,IF(COUNTIF(AW494:AW523,2)=0,"",COUNTIF(AW494:AW523,2)),IF('Chiffres et fonctions'!$J$3=2,IF(COUNTIF(AW494:AW523,4)=0,"","+ "&amp;(COUNTIF(AW494:AW523,4))),""))</f>
        <v/>
      </c>
      <c r="AX525" s="146" t="str">
        <f>IF('Chiffres et fonctions'!$J$3=1,IF(COUNTIF(AX494:AX523,2)=0,"",COUNTIF(AX494:AX523,2)),IF('Chiffres et fonctions'!$J$3=2,IF(COUNTIF(AX494:AX523,4)=0,"","+ "&amp;(COUNTIF(AX494:AX523,4))),""))</f>
        <v/>
      </c>
      <c r="AY525" s="145" t="str">
        <f>IF('Chiffres et fonctions'!$J$3=1,IF(COUNTIF(AY494:AY523,2)=0,"",COUNTIF(AY494:AY523,2)),IF('Chiffres et fonctions'!$J$3=2,IF(COUNTIF(AY494:AY523,4)=0,"","+ "&amp;(COUNTIF(AY494:AY523,4))),""))</f>
        <v/>
      </c>
      <c r="AZ525" s="146" t="str">
        <f>IF('Chiffres et fonctions'!$J$3=1,IF(COUNTIF(AZ494:AZ523,2)=0,"",COUNTIF(AZ494:AZ523,2)),IF('Chiffres et fonctions'!$J$3=2,IF(COUNTIF(AZ494:AZ523,4)=0,"","+ "&amp;(COUNTIF(AZ494:AZ523,4))),""))</f>
        <v/>
      </c>
      <c r="BA525" s="145" t="str">
        <f>IF('Chiffres et fonctions'!$J$3=1,IF(COUNTIF(BA494:BA523,2)=0,"",COUNTIF(BA494:BA523,2)),IF('Chiffres et fonctions'!$J$3=2,IF(COUNTIF(BA494:BA523,4)=0,"","+ "&amp;(COUNTIF(BA494:BA523,4))),""))</f>
        <v/>
      </c>
      <c r="BB525" s="146" t="str">
        <f>IF('Chiffres et fonctions'!$J$3=1,IF(COUNTIF(BB494:BB523,2)=0,"",COUNTIF(BB494:BB523,2)),IF('Chiffres et fonctions'!$J$3=2,IF(COUNTIF(BB494:BB523,4)=0,"","+ "&amp;(COUNTIF(BB494:BB523,4))),""))</f>
        <v/>
      </c>
      <c r="BC525" s="128"/>
      <c r="BD525" s="417"/>
      <c r="BE525" s="155"/>
      <c r="BF525" s="156"/>
      <c r="BG525" s="157"/>
      <c r="BH525" s="156"/>
      <c r="BI525" s="156"/>
      <c r="BJ525" s="156"/>
      <c r="BK525" s="282"/>
      <c r="BL525" s="249"/>
      <c r="BM525" s="249"/>
      <c r="BN525" s="249"/>
      <c r="BO525" s="249"/>
      <c r="BP525" s="249"/>
      <c r="BQ525" s="249"/>
      <c r="BR525" s="129"/>
      <c r="BS525" s="129"/>
      <c r="BT525" s="182"/>
      <c r="BU525" s="243"/>
      <c r="BV525" s="239"/>
      <c r="BW525" s="243"/>
      <c r="BX525" s="239"/>
      <c r="BY525" s="130"/>
      <c r="BZ525" s="130"/>
      <c r="CA525" s="130"/>
      <c r="CB525" s="130"/>
      <c r="CC525" s="130"/>
      <c r="CD525" s="130"/>
      <c r="CE525" s="130"/>
      <c r="CF525" s="130"/>
      <c r="CG525" s="130"/>
      <c r="CH525" s="130"/>
      <c r="CI525" s="130"/>
      <c r="CJ525" s="130"/>
      <c r="CK525" s="130"/>
      <c r="CL525" s="130"/>
      <c r="CM525" s="130"/>
      <c r="CN525" s="130"/>
      <c r="CO525" s="130"/>
      <c r="CP525" s="130"/>
      <c r="CQ525" s="130"/>
      <c r="CR525" s="130"/>
      <c r="CS525" s="130"/>
      <c r="CT525" s="130"/>
      <c r="CU525" s="130"/>
      <c r="CV525" s="130"/>
      <c r="CW525" s="130"/>
      <c r="CX525" s="130"/>
      <c r="CY525" s="130"/>
      <c r="CZ525" s="130"/>
      <c r="DA525" s="130"/>
      <c r="DB525" s="130"/>
      <c r="DC525" s="130"/>
      <c r="DD525" s="130"/>
      <c r="DE525" s="130"/>
      <c r="DF525" s="130"/>
      <c r="DG525" s="130"/>
      <c r="DH525" s="130"/>
      <c r="DI525" s="130"/>
      <c r="DJ525" s="130"/>
      <c r="DK525" s="130"/>
      <c r="DL525" s="130"/>
      <c r="DM525" s="130"/>
      <c r="DN525" s="130"/>
      <c r="DO525" s="130"/>
      <c r="DP525" s="130"/>
      <c r="DQ525" s="130"/>
      <c r="DR525" s="130"/>
      <c r="DS525" s="130"/>
      <c r="DT525" s="130"/>
      <c r="DU525" s="130"/>
      <c r="DV525" s="130"/>
      <c r="DW525" s="130"/>
      <c r="DX525" s="130"/>
      <c r="DY525" s="130"/>
      <c r="DZ525" s="130"/>
      <c r="EA525" s="130"/>
      <c r="EB525" s="130"/>
      <c r="EC525" s="130"/>
      <c r="ED525" s="130"/>
      <c r="EE525" s="130"/>
      <c r="EF525" s="130"/>
      <c r="EG525" s="130"/>
      <c r="EH525" s="130"/>
      <c r="EI525" s="130"/>
      <c r="EJ525" s="130"/>
      <c r="EK525" s="130"/>
      <c r="EL525" s="130"/>
      <c r="EM525" s="130"/>
      <c r="EN525" s="130"/>
      <c r="EO525" s="130"/>
      <c r="EP525" s="130"/>
      <c r="EQ525" s="130"/>
      <c r="ER525" s="130"/>
      <c r="ES525" s="130"/>
      <c r="ET525" s="130"/>
      <c r="EU525" s="130"/>
      <c r="EV525" s="130"/>
      <c r="EW525" s="130"/>
      <c r="EX525" s="130"/>
      <c r="EY525" s="130"/>
      <c r="EZ525" s="130"/>
      <c r="FA525" s="130"/>
      <c r="FB525" s="130"/>
      <c r="FC525" s="130"/>
      <c r="FD525" s="130"/>
      <c r="FE525" s="130"/>
      <c r="FF525" s="130"/>
      <c r="FG525" s="130"/>
      <c r="FH525" s="130"/>
      <c r="FI525" s="130"/>
      <c r="FJ525" s="130"/>
      <c r="FK525" s="130"/>
      <c r="FL525" s="130"/>
      <c r="FM525" s="130"/>
      <c r="FN525" s="130"/>
      <c r="FO525" s="130"/>
      <c r="FP525" s="130"/>
      <c r="FQ525" s="130"/>
      <c r="FR525" s="130"/>
      <c r="FS525" s="130"/>
      <c r="FT525" s="130"/>
      <c r="FU525" s="130"/>
      <c r="FV525" s="130"/>
      <c r="FW525" s="130"/>
      <c r="FX525" s="130"/>
      <c r="FY525" s="130"/>
      <c r="FZ525" s="130"/>
      <c r="GA525" s="130"/>
      <c r="GB525" s="130"/>
      <c r="GC525" s="130"/>
      <c r="GD525" s="130"/>
      <c r="GE525" s="130"/>
      <c r="GF525" s="130"/>
      <c r="GG525" s="130"/>
      <c r="GH525" s="130"/>
      <c r="GI525" s="130"/>
      <c r="GJ525" s="130"/>
      <c r="GK525" s="130"/>
      <c r="GL525" s="130"/>
      <c r="GM525" s="130"/>
      <c r="GN525" s="130"/>
      <c r="GO525" s="130"/>
      <c r="GP525" s="130"/>
      <c r="GQ525" s="130"/>
      <c r="GR525" s="130"/>
      <c r="GS525" s="130"/>
      <c r="GT525" s="130"/>
      <c r="GU525" s="130"/>
      <c r="GV525" s="130"/>
      <c r="GW525" s="130"/>
      <c r="GX525" s="130"/>
      <c r="GY525" s="130"/>
      <c r="GZ525" s="130"/>
      <c r="HA525" s="130"/>
      <c r="HB525" s="130"/>
      <c r="HC525" s="130"/>
      <c r="HD525" s="130"/>
      <c r="HE525" s="130"/>
      <c r="HF525" s="130"/>
      <c r="HG525" s="130"/>
      <c r="HH525" s="130"/>
      <c r="HI525" s="130"/>
      <c r="HJ525" s="130"/>
      <c r="HK525" s="130"/>
      <c r="HL525" s="130"/>
      <c r="HM525" s="130"/>
      <c r="HN525" s="130"/>
      <c r="HO525" s="130"/>
      <c r="HP525" s="130"/>
      <c r="HQ525" s="130"/>
      <c r="HR525" s="130"/>
      <c r="HS525" s="130"/>
      <c r="HT525" s="130"/>
      <c r="HU525" s="130"/>
      <c r="HV525" s="130"/>
      <c r="HW525" s="130"/>
      <c r="HX525" s="130"/>
      <c r="HY525" s="130"/>
      <c r="HZ525" s="130"/>
      <c r="IA525" s="130"/>
      <c r="IB525" s="130"/>
      <c r="IC525" s="130"/>
      <c r="ID525" s="130"/>
      <c r="IE525" s="130"/>
      <c r="IF525" s="130"/>
      <c r="IG525" s="130"/>
      <c r="IH525" s="130"/>
      <c r="II525" s="130"/>
      <c r="IJ525" s="130"/>
      <c r="IK525" s="130"/>
      <c r="IL525" s="130"/>
      <c r="IM525" s="130"/>
      <c r="IN525" s="130"/>
      <c r="IO525" s="130"/>
      <c r="IP525" s="130"/>
      <c r="IQ525" s="130"/>
      <c r="IR525" s="130"/>
      <c r="IS525" s="130"/>
      <c r="IT525" s="130"/>
      <c r="IU525" s="130"/>
      <c r="IV525" s="130"/>
      <c r="IW525" s="130"/>
      <c r="IX525" s="130"/>
      <c r="IY525" s="130"/>
      <c r="IZ525" s="130"/>
      <c r="JA525" s="130"/>
      <c r="JB525" s="130"/>
      <c r="JC525" s="130"/>
      <c r="JD525" s="130"/>
      <c r="JE525" s="130"/>
      <c r="JF525" s="130"/>
      <c r="JG525" s="130"/>
      <c r="JH525" s="130"/>
      <c r="JI525" s="130"/>
      <c r="JJ525" s="130"/>
      <c r="JK525" s="130"/>
      <c r="JL525" s="130"/>
      <c r="JM525" s="130"/>
      <c r="JN525" s="130"/>
      <c r="JO525" s="130"/>
      <c r="JP525" s="130"/>
      <c r="JQ525" s="130"/>
      <c r="JR525" s="130"/>
      <c r="JS525" s="130"/>
      <c r="JT525" s="130"/>
      <c r="JU525" s="130"/>
      <c r="JV525" s="130"/>
      <c r="JW525" s="130"/>
      <c r="JX525" s="130"/>
      <c r="JY525" s="130"/>
      <c r="JZ525" s="130"/>
      <c r="KA525" s="130"/>
      <c r="KB525" s="130"/>
      <c r="KC525" s="130"/>
      <c r="KD525" s="130"/>
      <c r="KE525" s="130"/>
      <c r="KF525" s="130"/>
      <c r="KG525" s="130"/>
      <c r="KH525" s="130"/>
      <c r="KI525" s="130"/>
      <c r="KJ525" s="130"/>
      <c r="KK525" s="130"/>
      <c r="KL525" s="130"/>
      <c r="KM525" s="130"/>
      <c r="KN525" s="130"/>
      <c r="KO525" s="130"/>
      <c r="KP525" s="130"/>
      <c r="KQ525" s="130"/>
      <c r="KR525" s="130"/>
      <c r="KS525" s="130"/>
      <c r="KT525" s="130"/>
      <c r="KU525" s="130"/>
      <c r="KV525" s="130"/>
      <c r="KW525" s="130"/>
      <c r="KX525" s="130"/>
      <c r="KY525" s="130"/>
      <c r="KZ525" s="130"/>
      <c r="LA525" s="130"/>
      <c r="LB525" s="130"/>
      <c r="LC525" s="130"/>
      <c r="LD525" s="130"/>
      <c r="LE525" s="130"/>
      <c r="LF525" s="130"/>
      <c r="LG525" s="130"/>
      <c r="LH525" s="130"/>
      <c r="LI525" s="130"/>
      <c r="LJ525" s="130"/>
      <c r="LK525" s="130"/>
      <c r="LL525" s="130"/>
      <c r="LM525" s="130"/>
      <c r="LN525" s="130"/>
      <c r="LO525" s="130"/>
      <c r="LP525" s="130"/>
      <c r="LQ525" s="130"/>
      <c r="LR525" s="130"/>
      <c r="LS525" s="130"/>
      <c r="LT525" s="130"/>
      <c r="LU525" s="130"/>
      <c r="LV525" s="130"/>
      <c r="LW525" s="130"/>
      <c r="LX525" s="130"/>
      <c r="LY525" s="130"/>
      <c r="LZ525" s="130"/>
      <c r="MA525" s="130"/>
      <c r="MB525" s="130"/>
      <c r="MC525" s="130"/>
      <c r="MD525" s="130"/>
      <c r="ME525" s="130"/>
      <c r="MF525" s="130"/>
      <c r="MG525" s="130"/>
      <c r="MH525" s="130"/>
      <c r="MI525" s="130"/>
      <c r="MJ525" s="130"/>
      <c r="MK525" s="130"/>
      <c r="ML525" s="130"/>
      <c r="MM525" s="130"/>
      <c r="MN525" s="130"/>
      <c r="MO525" s="130"/>
      <c r="MP525" s="130"/>
      <c r="MQ525" s="130"/>
      <c r="MS525" s="241"/>
      <c r="MT525" s="374">
        <f>(COUNTA($O494:$BB523)/2)-SUM(MV525:NK525)</f>
        <v>0</v>
      </c>
      <c r="MU525" s="375"/>
      <c r="MV525" s="376">
        <f>SUM(MV494:MW523)</f>
        <v>0</v>
      </c>
      <c r="MW525" s="376"/>
      <c r="MX525" s="376">
        <f>SUM(MX494:MY523)</f>
        <v>0</v>
      </c>
      <c r="MY525" s="376"/>
      <c r="MZ525" s="376">
        <f>SUM(MZ494:NA523)</f>
        <v>0</v>
      </c>
      <c r="NA525" s="376"/>
      <c r="NB525" s="376">
        <f>SUM(NB494:NC523)</f>
        <v>0</v>
      </c>
      <c r="NC525" s="376"/>
      <c r="ND525" s="376">
        <f>SUM(ND494:NE523)</f>
        <v>0</v>
      </c>
      <c r="NE525" s="376"/>
      <c r="NF525" s="376">
        <f>SUM(NF494:NG523)</f>
        <v>0</v>
      </c>
      <c r="NG525" s="376"/>
      <c r="NH525" s="376">
        <f>SUM(NH494:NI523)</f>
        <v>0</v>
      </c>
      <c r="NI525" s="376"/>
      <c r="NJ525" s="376">
        <f>SUM(NJ494:NK523)</f>
        <v>0</v>
      </c>
      <c r="NK525" s="376"/>
      <c r="NL525" s="377">
        <f>SUM(NL494:NM523)</f>
        <v>0</v>
      </c>
      <c r="NM525" s="378"/>
      <c r="NN525" s="370"/>
    </row>
    <row r="526" spans="1:384" s="318" customFormat="1" ht="10.199999999999999" customHeight="1" thickBot="1" x14ac:dyDescent="0.35">
      <c r="A526" s="320"/>
      <c r="B526" s="389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  <c r="AA526" s="44"/>
      <c r="AB526" s="44"/>
      <c r="AC526" s="44"/>
      <c r="AD526" s="44"/>
      <c r="AE526" s="44"/>
      <c r="AF526" s="44"/>
      <c r="AG526" s="44"/>
      <c r="AH526" s="44"/>
      <c r="AI526" s="44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5"/>
      <c r="BE526" s="45"/>
      <c r="BF526" s="45"/>
      <c r="BG526" s="45"/>
      <c r="BH526" s="45"/>
      <c r="BI526" s="45"/>
      <c r="BJ526" s="45"/>
      <c r="BK526" s="241"/>
      <c r="BL526" s="45"/>
      <c r="BM526" s="45"/>
      <c r="BN526" s="45"/>
      <c r="BO526" s="45"/>
      <c r="BP526" s="45"/>
      <c r="BR526" s="45"/>
      <c r="BS526" s="44"/>
      <c r="BT526" s="45"/>
      <c r="BU526" s="240"/>
      <c r="BV526" s="240"/>
      <c r="BW526" s="240"/>
      <c r="BX526" s="240"/>
      <c r="BY526" s="178"/>
      <c r="BZ526" s="178"/>
      <c r="CA526" s="178"/>
      <c r="CB526" s="178"/>
      <c r="CC526" s="178"/>
      <c r="CD526" s="178"/>
      <c r="CE526" s="178"/>
      <c r="CF526" s="178"/>
      <c r="CG526" s="178"/>
      <c r="CH526" s="178"/>
      <c r="CI526" s="178"/>
      <c r="CJ526" s="178"/>
      <c r="CK526" s="178"/>
      <c r="CL526" s="178"/>
      <c r="CM526" s="178"/>
      <c r="CN526" s="178"/>
      <c r="CO526" s="178"/>
      <c r="CP526" s="178"/>
      <c r="CQ526" s="178"/>
      <c r="CR526" s="178"/>
      <c r="CS526" s="178"/>
      <c r="CT526" s="178"/>
      <c r="CU526" s="178"/>
      <c r="CV526" s="178"/>
      <c r="CW526" s="178"/>
      <c r="CX526" s="178"/>
      <c r="CY526" s="178"/>
      <c r="CZ526" s="178"/>
      <c r="DA526" s="178"/>
      <c r="DB526" s="178"/>
      <c r="DC526" s="178"/>
      <c r="DD526" s="178"/>
      <c r="DE526" s="178"/>
      <c r="DF526" s="319"/>
      <c r="DG526" s="319"/>
      <c r="DH526" s="319"/>
      <c r="DI526" s="319"/>
      <c r="DJ526" s="319"/>
      <c r="DK526" s="319"/>
      <c r="DL526" s="319"/>
      <c r="DM526" s="319"/>
      <c r="DN526" s="319"/>
      <c r="DO526" s="319"/>
      <c r="DP526" s="319"/>
      <c r="DQ526" s="319"/>
      <c r="DR526" s="319"/>
      <c r="DS526" s="319"/>
      <c r="DT526" s="319"/>
      <c r="DU526" s="319"/>
      <c r="DV526" s="319"/>
      <c r="DW526" s="319"/>
      <c r="DX526" s="319"/>
      <c r="DY526" s="319"/>
      <c r="DZ526" s="319"/>
      <c r="EA526" s="319"/>
      <c r="EB526" s="319"/>
      <c r="EC526" s="319"/>
      <c r="ED526" s="319"/>
      <c r="EE526" s="319"/>
      <c r="EF526" s="319"/>
      <c r="EG526" s="319"/>
      <c r="EH526" s="319"/>
      <c r="EI526" s="319"/>
      <c r="EJ526" s="319"/>
      <c r="EK526" s="319"/>
      <c r="EL526" s="319"/>
      <c r="EM526" s="319"/>
      <c r="EN526" s="319"/>
      <c r="EO526" s="319"/>
      <c r="EP526" s="319"/>
      <c r="EQ526" s="319"/>
      <c r="ER526" s="319"/>
      <c r="ES526" s="319"/>
      <c r="ET526" s="319"/>
      <c r="EU526" s="319"/>
      <c r="EV526" s="380"/>
      <c r="EW526" s="380"/>
      <c r="EX526" s="380"/>
      <c r="EY526" s="380"/>
      <c r="EZ526" s="380"/>
      <c r="FA526" s="380"/>
      <c r="FB526" s="380"/>
      <c r="FC526" s="380"/>
      <c r="FD526" s="380"/>
      <c r="FE526" s="380"/>
      <c r="FF526" s="380"/>
      <c r="FG526" s="380"/>
      <c r="FH526" s="380"/>
      <c r="FI526" s="380"/>
      <c r="FJ526" s="380"/>
      <c r="FK526" s="380"/>
      <c r="FL526" s="380"/>
      <c r="FM526" s="380"/>
      <c r="FN526" s="380"/>
      <c r="FO526" s="380"/>
      <c r="FP526" s="380"/>
      <c r="FQ526" s="380"/>
      <c r="FR526" s="380"/>
      <c r="FS526" s="380"/>
      <c r="FT526" s="380"/>
      <c r="FU526" s="380"/>
      <c r="FV526" s="380"/>
      <c r="FW526" s="380"/>
      <c r="FX526" s="380"/>
      <c r="FY526" s="380"/>
      <c r="FZ526" s="380"/>
      <c r="GA526" s="380"/>
      <c r="GB526" s="380"/>
      <c r="GC526" s="380"/>
      <c r="GD526" s="380"/>
      <c r="GE526" s="380"/>
      <c r="GF526" s="380"/>
      <c r="GG526" s="380"/>
      <c r="GH526" s="380"/>
      <c r="GI526" s="380"/>
      <c r="GJ526" s="319"/>
      <c r="GK526" s="380"/>
      <c r="GL526" s="380"/>
      <c r="GM526" s="380"/>
      <c r="GN526" s="380"/>
      <c r="GO526" s="380"/>
      <c r="GP526" s="380"/>
      <c r="GQ526" s="380"/>
      <c r="GR526" s="380"/>
      <c r="GS526" s="380"/>
      <c r="GT526" s="380"/>
      <c r="GU526" s="380"/>
      <c r="GV526" s="380"/>
      <c r="GW526" s="380"/>
      <c r="GX526" s="380"/>
      <c r="GY526" s="380"/>
      <c r="GZ526" s="380"/>
      <c r="HA526" s="380"/>
      <c r="HB526" s="380"/>
      <c r="HC526" s="380"/>
      <c r="HD526" s="380"/>
      <c r="HE526" s="380"/>
      <c r="HF526" s="380"/>
      <c r="HG526" s="380"/>
      <c r="HH526" s="380"/>
      <c r="HI526" s="380"/>
      <c r="HJ526" s="380"/>
      <c r="HK526" s="380"/>
      <c r="HL526" s="380"/>
      <c r="HM526" s="380"/>
      <c r="HN526" s="380"/>
      <c r="HO526" s="380"/>
      <c r="HP526" s="380"/>
      <c r="HQ526" s="380"/>
      <c r="HR526" s="380"/>
      <c r="HS526" s="380"/>
      <c r="HT526" s="380"/>
      <c r="HU526" s="380"/>
      <c r="HV526" s="380"/>
      <c r="HW526" s="380"/>
      <c r="HX526" s="380"/>
      <c r="HY526" s="319"/>
      <c r="HZ526" s="380"/>
      <c r="IA526" s="380"/>
      <c r="IB526" s="380"/>
      <c r="IC526" s="380"/>
      <c r="ID526" s="380"/>
      <c r="IE526" s="380"/>
      <c r="IF526" s="380"/>
      <c r="IG526" s="380"/>
      <c r="IH526" s="380"/>
      <c r="II526" s="380"/>
      <c r="IJ526" s="380"/>
      <c r="IK526" s="380"/>
      <c r="IL526" s="380"/>
      <c r="IM526" s="380"/>
      <c r="IN526" s="380"/>
      <c r="IO526" s="380"/>
      <c r="IP526" s="380"/>
      <c r="IQ526" s="380"/>
      <c r="IR526" s="380"/>
      <c r="IS526" s="380"/>
      <c r="IT526" s="380"/>
      <c r="IU526" s="380"/>
      <c r="IV526" s="380"/>
      <c r="IW526" s="380"/>
      <c r="IX526" s="380"/>
      <c r="IY526" s="380"/>
      <c r="IZ526" s="380"/>
      <c r="JA526" s="380"/>
      <c r="JB526" s="380"/>
      <c r="JC526" s="380"/>
      <c r="JD526" s="380"/>
      <c r="JE526" s="380"/>
      <c r="JF526" s="380"/>
      <c r="JG526" s="380"/>
      <c r="JH526" s="380"/>
      <c r="JI526" s="380"/>
      <c r="JJ526" s="380"/>
      <c r="JK526" s="380"/>
      <c r="JL526" s="380"/>
      <c r="JM526" s="380"/>
      <c r="JN526" s="319"/>
      <c r="JO526" s="380"/>
      <c r="JP526" s="380"/>
      <c r="JQ526" s="380"/>
      <c r="JR526" s="380"/>
      <c r="JS526" s="380"/>
      <c r="JT526" s="380"/>
      <c r="JU526" s="380"/>
      <c r="JV526" s="380"/>
      <c r="JW526" s="380"/>
      <c r="JX526" s="380"/>
      <c r="JY526" s="380"/>
      <c r="JZ526" s="380"/>
      <c r="KA526" s="380"/>
      <c r="KB526" s="380"/>
      <c r="KC526" s="380"/>
      <c r="KD526" s="380"/>
      <c r="KE526" s="380"/>
      <c r="KF526" s="380"/>
      <c r="KG526" s="380"/>
      <c r="KH526" s="380"/>
      <c r="KI526" s="380"/>
      <c r="KJ526" s="380"/>
      <c r="KK526" s="380"/>
      <c r="KL526" s="380"/>
      <c r="KM526" s="380"/>
      <c r="KN526" s="380"/>
      <c r="KO526" s="380"/>
      <c r="KP526" s="380"/>
      <c r="KQ526" s="380"/>
      <c r="KR526" s="380"/>
      <c r="KS526" s="380"/>
      <c r="KT526" s="380"/>
      <c r="KU526" s="380"/>
      <c r="KV526" s="380"/>
      <c r="KW526" s="380"/>
      <c r="KX526" s="380"/>
      <c r="KY526" s="380"/>
      <c r="KZ526" s="380"/>
      <c r="LA526" s="380"/>
      <c r="LB526" s="380"/>
      <c r="LC526" s="319"/>
      <c r="LD526" s="380"/>
      <c r="LE526" s="380"/>
      <c r="LF526" s="380"/>
      <c r="LG526" s="380"/>
      <c r="LH526" s="380"/>
      <c r="LI526" s="380"/>
      <c r="LJ526" s="380"/>
      <c r="LK526" s="380"/>
      <c r="LL526" s="380"/>
      <c r="LM526" s="380"/>
      <c r="LN526" s="380"/>
      <c r="LO526" s="380"/>
      <c r="LP526" s="380"/>
      <c r="LQ526" s="380"/>
      <c r="LR526" s="380"/>
      <c r="LS526" s="380"/>
      <c r="LT526" s="380"/>
      <c r="LU526" s="380"/>
      <c r="LV526" s="380"/>
      <c r="LW526" s="380"/>
      <c r="LX526" s="380"/>
      <c r="LY526" s="380"/>
      <c r="LZ526" s="380"/>
      <c r="MA526" s="380"/>
      <c r="MB526" s="380"/>
      <c r="MC526" s="380"/>
      <c r="MD526" s="380"/>
      <c r="ME526" s="380"/>
      <c r="MF526" s="380"/>
      <c r="MG526" s="380"/>
      <c r="MH526" s="380"/>
      <c r="MI526" s="380"/>
      <c r="MJ526" s="380"/>
      <c r="MK526" s="380"/>
      <c r="ML526" s="380"/>
      <c r="MM526" s="380"/>
      <c r="MN526" s="380"/>
      <c r="MO526" s="380"/>
      <c r="MP526" s="380"/>
      <c r="MQ526" s="380"/>
      <c r="MS526" s="241"/>
      <c r="MT526" s="367"/>
      <c r="MU526" s="367"/>
      <c r="MV526" s="367"/>
      <c r="MW526" s="367"/>
      <c r="MX526" s="367"/>
      <c r="MY526" s="367"/>
      <c r="MZ526" s="367"/>
      <c r="NA526" s="367"/>
      <c r="NB526" s="367"/>
      <c r="NC526" s="367"/>
      <c r="ND526" s="367"/>
      <c r="NE526" s="367"/>
      <c r="NF526" s="367"/>
      <c r="NG526" s="367"/>
      <c r="NH526" s="367"/>
      <c r="NI526" s="367"/>
      <c r="NJ526" s="367"/>
      <c r="NK526" s="367"/>
      <c r="NL526" s="367"/>
      <c r="NM526" s="367"/>
      <c r="NN526" s="370"/>
    </row>
    <row r="527" spans="1:384" s="318" customFormat="1" ht="18" customHeight="1" thickBot="1" x14ac:dyDescent="0.35">
      <c r="A527" s="26">
        <v>16</v>
      </c>
      <c r="B527" s="389"/>
      <c r="C527" s="415">
        <f>Conges!$B$18</f>
        <v>44911</v>
      </c>
      <c r="D527" s="416"/>
      <c r="E527" s="416"/>
      <c r="F527" s="416"/>
      <c r="G527" s="416"/>
      <c r="H527" s="416"/>
      <c r="I527" s="416"/>
      <c r="J527" s="416"/>
      <c r="K527" s="416"/>
      <c r="L527" s="416"/>
      <c r="M527" s="416"/>
      <c r="N527" s="416"/>
      <c r="O527" s="416"/>
      <c r="P527" s="416"/>
      <c r="Q527" s="416"/>
      <c r="R527" s="416"/>
      <c r="S527" s="416"/>
      <c r="T527" s="416"/>
      <c r="U527" s="416"/>
      <c r="V527" s="416"/>
      <c r="W527" s="416"/>
      <c r="X527" s="416"/>
      <c r="Y527" s="416"/>
      <c r="Z527" s="416"/>
      <c r="AA527" s="416"/>
      <c r="AB527" s="416"/>
      <c r="AC527" s="416"/>
      <c r="AD527" s="416"/>
      <c r="AE527" s="416"/>
      <c r="AF527" s="416"/>
      <c r="AG527" s="416"/>
      <c r="AH527" s="416"/>
      <c r="AI527" s="416"/>
      <c r="AJ527" s="416"/>
      <c r="AK527" s="416"/>
      <c r="AL527" s="416"/>
      <c r="AM527" s="416"/>
      <c r="AN527" s="416"/>
      <c r="AO527" s="416"/>
      <c r="AP527" s="416"/>
      <c r="AQ527" s="416"/>
      <c r="AR527" s="416"/>
      <c r="AS527" s="416"/>
      <c r="AT527" s="416"/>
      <c r="AU527" s="416"/>
      <c r="AV527" s="416"/>
      <c r="AW527" s="416"/>
      <c r="AX527" s="416"/>
      <c r="AY527" s="416"/>
      <c r="AZ527" s="416"/>
      <c r="BA527" s="416"/>
      <c r="BB527" s="416"/>
      <c r="BC527" s="416"/>
      <c r="BD527" s="417"/>
      <c r="BE527" s="418" t="str">
        <f>$BE$2</f>
        <v>H / jour</v>
      </c>
      <c r="BF527" s="419"/>
      <c r="BG527" s="421"/>
      <c r="BH527" s="350" t="s">
        <v>54</v>
      </c>
      <c r="BI527" s="350"/>
      <c r="BJ527" s="350" t="str">
        <f>$BJ$2</f>
        <v>Cumul moyen iddéal</v>
      </c>
      <c r="BK527" s="348"/>
      <c r="BL527" s="350" t="s">
        <v>69</v>
      </c>
      <c r="BM527" s="350" t="s">
        <v>70</v>
      </c>
      <c r="BN527" s="350" t="s">
        <v>73</v>
      </c>
      <c r="BO527" s="350" t="s">
        <v>74</v>
      </c>
      <c r="BP527" s="350" t="s">
        <v>71</v>
      </c>
      <c r="BQ527" s="350" t="s">
        <v>72</v>
      </c>
      <c r="BR527" s="356" t="s">
        <v>62</v>
      </c>
      <c r="BS527" s="359" t="s">
        <v>68</v>
      </c>
      <c r="BT527" s="358"/>
      <c r="BU527" s="354" t="str">
        <f>BU$2</f>
        <v>Heures Pointés Reel +ind</v>
      </c>
      <c r="BV527" s="352" t="str">
        <f>BV$2</f>
        <v>Heures Cumules Reel + ind</v>
      </c>
      <c r="BW527" s="354"/>
      <c r="BX527" s="352"/>
      <c r="BY527" s="178"/>
      <c r="BZ527" s="178"/>
      <c r="CA527" s="178"/>
      <c r="CB527" s="178"/>
      <c r="CC527" s="178"/>
      <c r="CD527" s="178"/>
      <c r="CE527" s="178"/>
      <c r="CF527" s="178"/>
      <c r="CG527" s="178"/>
      <c r="CH527" s="178"/>
      <c r="CI527" s="178"/>
      <c r="CJ527" s="178"/>
      <c r="CK527" s="178"/>
      <c r="CL527" s="178"/>
      <c r="CM527" s="178"/>
      <c r="CN527" s="178"/>
      <c r="CO527" s="178"/>
      <c r="CP527" s="178"/>
      <c r="CQ527" s="178"/>
      <c r="CR527" s="178"/>
      <c r="CS527" s="178"/>
      <c r="CT527" s="178"/>
      <c r="CU527" s="178"/>
      <c r="CV527" s="178"/>
      <c r="CW527" s="178"/>
      <c r="CX527" s="178"/>
      <c r="CY527" s="178"/>
      <c r="CZ527" s="178"/>
      <c r="DA527" s="178"/>
      <c r="DB527" s="178"/>
      <c r="DC527" s="178"/>
      <c r="DD527" s="178"/>
      <c r="DE527" s="178"/>
      <c r="DF527" s="319"/>
      <c r="DG527" s="319"/>
      <c r="DH527" s="319"/>
      <c r="DI527" s="319"/>
      <c r="DJ527" s="319"/>
      <c r="DK527" s="319"/>
      <c r="DL527" s="319"/>
      <c r="DM527" s="319"/>
      <c r="DN527" s="319"/>
      <c r="DO527" s="319"/>
      <c r="DP527" s="319"/>
      <c r="DQ527" s="319"/>
      <c r="DR527" s="319"/>
      <c r="DS527" s="319"/>
      <c r="DT527" s="319"/>
      <c r="DU527" s="319"/>
      <c r="DV527" s="319"/>
      <c r="DW527" s="319"/>
      <c r="DX527" s="319"/>
      <c r="DY527" s="319"/>
      <c r="DZ527" s="319"/>
      <c r="EA527" s="319"/>
      <c r="EB527" s="319"/>
      <c r="EC527" s="319"/>
      <c r="ED527" s="319"/>
      <c r="EE527" s="319"/>
      <c r="EF527" s="319"/>
      <c r="EG527" s="319"/>
      <c r="EH527" s="319"/>
      <c r="EI527" s="319"/>
      <c r="EJ527" s="319"/>
      <c r="EK527" s="319"/>
      <c r="EL527" s="319"/>
      <c r="EM527" s="319"/>
      <c r="EN527" s="319"/>
      <c r="EO527" s="319"/>
      <c r="EP527" s="319"/>
      <c r="EQ527" s="319"/>
      <c r="ER527" s="319"/>
      <c r="ES527" s="319"/>
      <c r="ET527" s="319"/>
      <c r="EU527" s="319"/>
      <c r="EV527" s="380"/>
      <c r="EW527" s="380"/>
      <c r="EX527" s="380"/>
      <c r="EY527" s="380"/>
      <c r="EZ527" s="380"/>
      <c r="FA527" s="380"/>
      <c r="FB527" s="380"/>
      <c r="FC527" s="380"/>
      <c r="FD527" s="380"/>
      <c r="FE527" s="380"/>
      <c r="FF527" s="380"/>
      <c r="FG527" s="380"/>
      <c r="FH527" s="380"/>
      <c r="FI527" s="380"/>
      <c r="FJ527" s="380"/>
      <c r="FK527" s="380"/>
      <c r="FL527" s="380"/>
      <c r="FM527" s="380"/>
      <c r="FN527" s="380"/>
      <c r="FO527" s="380"/>
      <c r="FP527" s="380"/>
      <c r="FQ527" s="380"/>
      <c r="FR527" s="380"/>
      <c r="FS527" s="380"/>
      <c r="FT527" s="380"/>
      <c r="FU527" s="380"/>
      <c r="FV527" s="380"/>
      <c r="FW527" s="380"/>
      <c r="FX527" s="380"/>
      <c r="FY527" s="380"/>
      <c r="FZ527" s="380"/>
      <c r="GA527" s="380"/>
      <c r="GB527" s="380"/>
      <c r="GC527" s="380"/>
      <c r="GD527" s="380"/>
      <c r="GE527" s="380"/>
      <c r="GF527" s="380"/>
      <c r="GG527" s="380"/>
      <c r="GH527" s="380"/>
      <c r="GI527" s="380"/>
      <c r="GJ527" s="319"/>
      <c r="GK527" s="380"/>
      <c r="GL527" s="380"/>
      <c r="GM527" s="380"/>
      <c r="GN527" s="380"/>
      <c r="GO527" s="380"/>
      <c r="GP527" s="380"/>
      <c r="GQ527" s="380"/>
      <c r="GR527" s="380"/>
      <c r="GS527" s="380"/>
      <c r="GT527" s="380"/>
      <c r="GU527" s="380"/>
      <c r="GV527" s="380"/>
      <c r="GW527" s="380"/>
      <c r="GX527" s="380"/>
      <c r="GY527" s="380"/>
      <c r="GZ527" s="380"/>
      <c r="HA527" s="380"/>
      <c r="HB527" s="380"/>
      <c r="HC527" s="380"/>
      <c r="HD527" s="380"/>
      <c r="HE527" s="380"/>
      <c r="HF527" s="380"/>
      <c r="HG527" s="380"/>
      <c r="HH527" s="380"/>
      <c r="HI527" s="380"/>
      <c r="HJ527" s="380"/>
      <c r="HK527" s="380"/>
      <c r="HL527" s="380"/>
      <c r="HM527" s="380"/>
      <c r="HN527" s="380"/>
      <c r="HO527" s="380"/>
      <c r="HP527" s="380"/>
      <c r="HQ527" s="380"/>
      <c r="HR527" s="380"/>
      <c r="HS527" s="380"/>
      <c r="HT527" s="380"/>
      <c r="HU527" s="380"/>
      <c r="HV527" s="380"/>
      <c r="HW527" s="380"/>
      <c r="HX527" s="380"/>
      <c r="HY527" s="319"/>
      <c r="HZ527" s="380"/>
      <c r="IA527" s="380"/>
      <c r="IB527" s="380"/>
      <c r="IC527" s="380"/>
      <c r="ID527" s="380"/>
      <c r="IE527" s="380"/>
      <c r="IF527" s="380"/>
      <c r="IG527" s="380"/>
      <c r="IH527" s="380"/>
      <c r="II527" s="380"/>
      <c r="IJ527" s="380"/>
      <c r="IK527" s="380"/>
      <c r="IL527" s="380"/>
      <c r="IM527" s="380"/>
      <c r="IN527" s="380"/>
      <c r="IO527" s="380"/>
      <c r="IP527" s="380"/>
      <c r="IQ527" s="380"/>
      <c r="IR527" s="380"/>
      <c r="IS527" s="380"/>
      <c r="IT527" s="380"/>
      <c r="IU527" s="380"/>
      <c r="IV527" s="380"/>
      <c r="IW527" s="380"/>
      <c r="IX527" s="380"/>
      <c r="IY527" s="380"/>
      <c r="IZ527" s="380"/>
      <c r="JA527" s="380"/>
      <c r="JB527" s="380"/>
      <c r="JC527" s="380"/>
      <c r="JD527" s="380"/>
      <c r="JE527" s="380"/>
      <c r="JF527" s="380"/>
      <c r="JG527" s="380"/>
      <c r="JH527" s="380"/>
      <c r="JI527" s="380"/>
      <c r="JJ527" s="380"/>
      <c r="JK527" s="380"/>
      <c r="JL527" s="380"/>
      <c r="JM527" s="380"/>
      <c r="JN527" s="319"/>
      <c r="JO527" s="380"/>
      <c r="JP527" s="380"/>
      <c r="JQ527" s="380"/>
      <c r="JR527" s="380"/>
      <c r="JS527" s="380"/>
      <c r="JT527" s="380"/>
      <c r="JU527" s="380"/>
      <c r="JV527" s="380"/>
      <c r="JW527" s="380"/>
      <c r="JX527" s="380"/>
      <c r="JY527" s="380"/>
      <c r="JZ527" s="380"/>
      <c r="KA527" s="380"/>
      <c r="KB527" s="380"/>
      <c r="KC527" s="380"/>
      <c r="KD527" s="380"/>
      <c r="KE527" s="380"/>
      <c r="KF527" s="380"/>
      <c r="KG527" s="380"/>
      <c r="KH527" s="380"/>
      <c r="KI527" s="380"/>
      <c r="KJ527" s="380"/>
      <c r="KK527" s="380"/>
      <c r="KL527" s="380"/>
      <c r="KM527" s="380"/>
      <c r="KN527" s="380"/>
      <c r="KO527" s="380"/>
      <c r="KP527" s="380"/>
      <c r="KQ527" s="380"/>
      <c r="KR527" s="380"/>
      <c r="KS527" s="380"/>
      <c r="KT527" s="380"/>
      <c r="KU527" s="380"/>
      <c r="KV527" s="380"/>
      <c r="KW527" s="380"/>
      <c r="KX527" s="380"/>
      <c r="KY527" s="380"/>
      <c r="KZ527" s="380"/>
      <c r="LA527" s="380"/>
      <c r="LB527" s="380"/>
      <c r="LC527" s="319"/>
      <c r="LD527" s="380"/>
      <c r="LE527" s="380"/>
      <c r="LF527" s="380"/>
      <c r="LG527" s="380"/>
      <c r="LH527" s="380"/>
      <c r="LI527" s="380"/>
      <c r="LJ527" s="380"/>
      <c r="LK527" s="380"/>
      <c r="LL527" s="380"/>
      <c r="LM527" s="380"/>
      <c r="LN527" s="380"/>
      <c r="LO527" s="380"/>
      <c r="LP527" s="380"/>
      <c r="LQ527" s="380"/>
      <c r="LR527" s="380"/>
      <c r="LS527" s="380"/>
      <c r="LT527" s="380"/>
      <c r="LU527" s="380"/>
      <c r="LV527" s="380"/>
      <c r="LW527" s="380"/>
      <c r="LX527" s="380"/>
      <c r="LY527" s="380"/>
      <c r="LZ527" s="380"/>
      <c r="MA527" s="380"/>
      <c r="MB527" s="380"/>
      <c r="MC527" s="380"/>
      <c r="MD527" s="380"/>
      <c r="ME527" s="380"/>
      <c r="MF527" s="380"/>
      <c r="MG527" s="380"/>
      <c r="MH527" s="380"/>
      <c r="MI527" s="380"/>
      <c r="MJ527" s="380"/>
      <c r="MK527" s="380"/>
      <c r="ML527" s="380"/>
      <c r="MM527" s="380"/>
      <c r="MN527" s="380"/>
      <c r="MO527" s="380"/>
      <c r="MP527" s="380"/>
      <c r="MQ527" s="380"/>
      <c r="MS527" s="241"/>
      <c r="MT527" s="423" t="s">
        <v>12</v>
      </c>
      <c r="MU527" s="423"/>
      <c r="MV527" s="423"/>
      <c r="MW527" s="423"/>
      <c r="MX527" s="423"/>
      <c r="MY527" s="423"/>
      <c r="MZ527" s="423"/>
      <c r="NA527" s="423"/>
      <c r="NB527" s="423"/>
      <c r="NC527" s="423"/>
      <c r="ND527" s="423"/>
      <c r="NE527" s="423"/>
      <c r="NF527" s="423"/>
      <c r="NG527" s="423"/>
      <c r="NH527" s="423"/>
      <c r="NI527" s="423"/>
      <c r="NJ527" s="423"/>
      <c r="NK527" s="423"/>
      <c r="NL527" s="423"/>
      <c r="NM527" s="423"/>
      <c r="NN527" s="370"/>
      <c r="NR527" s="361" t="s">
        <v>56</v>
      </c>
      <c r="NS527" s="361"/>
      <c r="NT527" s="361"/>
    </row>
    <row r="528" spans="1:384" s="318" customFormat="1" ht="10.199999999999999" customHeight="1" x14ac:dyDescent="0.25">
      <c r="A528" s="25"/>
      <c r="B528" s="389"/>
      <c r="C528" s="424">
        <f>C527</f>
        <v>44911</v>
      </c>
      <c r="D528" s="16"/>
      <c r="E528" s="409" t="str">
        <f>$E$3</f>
        <v>Sans Renfort</v>
      </c>
      <c r="F528" s="409"/>
      <c r="G528" s="409"/>
      <c r="H528" s="10"/>
      <c r="I528" s="10"/>
      <c r="J528" s="10"/>
      <c r="K528" s="10"/>
      <c r="L528" s="10"/>
      <c r="M528" s="10"/>
      <c r="N528" s="367">
        <v>7</v>
      </c>
      <c r="O528" s="367"/>
      <c r="P528" s="367">
        <v>8</v>
      </c>
      <c r="Q528" s="367"/>
      <c r="R528" s="367">
        <v>9</v>
      </c>
      <c r="S528" s="367"/>
      <c r="T528" s="367">
        <v>10</v>
      </c>
      <c r="U528" s="367"/>
      <c r="V528" s="367">
        <v>11</v>
      </c>
      <c r="W528" s="367"/>
      <c r="X528" s="367">
        <v>12</v>
      </c>
      <c r="Y528" s="367"/>
      <c r="Z528" s="367">
        <v>13</v>
      </c>
      <c r="AA528" s="367"/>
      <c r="AB528" s="367">
        <v>14</v>
      </c>
      <c r="AC528" s="367"/>
      <c r="AD528" s="367">
        <v>15</v>
      </c>
      <c r="AE528" s="367"/>
      <c r="AF528" s="367">
        <v>16</v>
      </c>
      <c r="AG528" s="367"/>
      <c r="AH528" s="367">
        <v>17</v>
      </c>
      <c r="AI528" s="367"/>
      <c r="AJ528" s="367">
        <v>18</v>
      </c>
      <c r="AK528" s="367"/>
      <c r="AL528" s="367">
        <v>19</v>
      </c>
      <c r="AM528" s="367"/>
      <c r="AN528" s="367">
        <v>20</v>
      </c>
      <c r="AO528" s="367"/>
      <c r="AP528" s="367">
        <v>21</v>
      </c>
      <c r="AQ528" s="367"/>
      <c r="AR528" s="367">
        <v>22</v>
      </c>
      <c r="AS528" s="367"/>
      <c r="AT528" s="367">
        <v>23</v>
      </c>
      <c r="AU528" s="367"/>
      <c r="AV528" s="367">
        <v>24</v>
      </c>
      <c r="AW528" s="367"/>
      <c r="AX528" s="367">
        <v>1</v>
      </c>
      <c r="AY528" s="367"/>
      <c r="AZ528" s="367">
        <v>2</v>
      </c>
      <c r="BA528" s="367"/>
      <c r="BB528" s="367">
        <v>3</v>
      </c>
      <c r="BC528" s="410"/>
      <c r="BD528" s="417"/>
      <c r="BE528" s="420"/>
      <c r="BF528" s="358"/>
      <c r="BG528" s="422"/>
      <c r="BH528" s="351"/>
      <c r="BI528" s="351"/>
      <c r="BJ528" s="351"/>
      <c r="BK528" s="349"/>
      <c r="BL528" s="351"/>
      <c r="BM528" s="351"/>
      <c r="BN528" s="351"/>
      <c r="BO528" s="351"/>
      <c r="BP528" s="351"/>
      <c r="BQ528" s="351"/>
      <c r="BR528" s="357"/>
      <c r="BS528" s="360"/>
      <c r="BT528" s="358"/>
      <c r="BU528" s="355"/>
      <c r="BV528" s="353"/>
      <c r="BW528" s="355"/>
      <c r="BX528" s="353"/>
      <c r="BY528" s="319"/>
      <c r="BZ528" s="319"/>
      <c r="CA528" s="319"/>
      <c r="CB528" s="319"/>
      <c r="CC528" s="319"/>
      <c r="CD528" s="319"/>
      <c r="CE528" s="319"/>
      <c r="CF528" s="319"/>
      <c r="CG528" s="319"/>
      <c r="CH528" s="319"/>
      <c r="CI528" s="319"/>
      <c r="CJ528" s="319"/>
      <c r="CK528" s="319"/>
      <c r="CL528" s="319"/>
      <c r="CM528" s="319"/>
      <c r="CN528" s="319"/>
      <c r="CO528" s="319"/>
      <c r="CP528" s="319"/>
      <c r="CQ528" s="319"/>
      <c r="CR528" s="319"/>
      <c r="CS528" s="319"/>
      <c r="CT528" s="319"/>
      <c r="CU528" s="319"/>
      <c r="CV528" s="319"/>
      <c r="CW528" s="319"/>
      <c r="CX528" s="319"/>
      <c r="CY528" s="319"/>
      <c r="CZ528" s="319"/>
      <c r="DA528" s="319"/>
      <c r="DB528" s="319"/>
      <c r="DC528" s="319"/>
      <c r="DD528" s="319"/>
      <c r="DE528" s="319"/>
      <c r="DF528" s="319"/>
      <c r="DG528" s="319"/>
      <c r="DH528" s="319"/>
      <c r="DI528" s="319"/>
      <c r="DJ528" s="319"/>
      <c r="DK528" s="319"/>
      <c r="DL528" s="319"/>
      <c r="DM528" s="319"/>
      <c r="DN528" s="319"/>
      <c r="DO528" s="319"/>
      <c r="DP528" s="319"/>
      <c r="DQ528" s="319"/>
      <c r="DR528" s="319"/>
      <c r="DS528" s="319"/>
      <c r="DT528" s="319"/>
      <c r="DU528" s="319"/>
      <c r="DV528" s="319"/>
      <c r="DW528" s="319"/>
      <c r="DX528" s="319"/>
      <c r="DY528" s="319"/>
      <c r="DZ528" s="319"/>
      <c r="EA528" s="319"/>
      <c r="EB528" s="319"/>
      <c r="EC528" s="319"/>
      <c r="ED528" s="319"/>
      <c r="EE528" s="319"/>
      <c r="EF528" s="319"/>
      <c r="EG528" s="319"/>
      <c r="EH528" s="319"/>
      <c r="EI528" s="319"/>
      <c r="EJ528" s="319"/>
      <c r="EK528" s="319"/>
      <c r="EL528" s="319"/>
      <c r="EM528" s="319"/>
      <c r="EN528" s="319"/>
      <c r="EO528" s="319"/>
      <c r="EP528" s="319"/>
      <c r="EQ528" s="319"/>
      <c r="ER528" s="319"/>
      <c r="ES528" s="319"/>
      <c r="ET528" s="319"/>
      <c r="EU528" s="319"/>
      <c r="EV528" s="319"/>
      <c r="EW528" s="319"/>
      <c r="EX528" s="319"/>
      <c r="EY528" s="319"/>
      <c r="EZ528" s="319"/>
      <c r="FA528" s="319"/>
      <c r="FB528" s="319"/>
      <c r="FC528" s="319"/>
      <c r="FD528" s="319"/>
      <c r="FE528" s="319"/>
      <c r="FF528" s="319"/>
      <c r="FG528" s="319"/>
      <c r="FH528" s="319"/>
      <c r="FI528" s="319"/>
      <c r="FJ528" s="319"/>
      <c r="FK528" s="319"/>
      <c r="FL528" s="319"/>
      <c r="FM528" s="319"/>
      <c r="FN528" s="319"/>
      <c r="FO528" s="319"/>
      <c r="FP528" s="319"/>
      <c r="FQ528" s="319"/>
      <c r="FR528" s="319"/>
      <c r="FS528" s="319"/>
      <c r="FT528" s="319"/>
      <c r="FU528" s="319"/>
      <c r="FV528" s="319"/>
      <c r="FW528" s="319"/>
      <c r="FX528" s="319"/>
      <c r="FY528" s="319"/>
      <c r="FZ528" s="319"/>
      <c r="GA528" s="319"/>
      <c r="GB528" s="319"/>
      <c r="GC528" s="319"/>
      <c r="GD528" s="319"/>
      <c r="GE528" s="319"/>
      <c r="GF528" s="319"/>
      <c r="GG528" s="319"/>
      <c r="GH528" s="319"/>
      <c r="GI528" s="319"/>
      <c r="GJ528" s="319"/>
      <c r="GK528" s="319"/>
      <c r="GL528" s="319"/>
      <c r="GM528" s="319"/>
      <c r="GN528" s="319"/>
      <c r="GO528" s="319"/>
      <c r="GP528" s="319"/>
      <c r="GQ528" s="319"/>
      <c r="GR528" s="319"/>
      <c r="GS528" s="319"/>
      <c r="GT528" s="319"/>
      <c r="GU528" s="319"/>
      <c r="GV528" s="319"/>
      <c r="GW528" s="319"/>
      <c r="GX528" s="319"/>
      <c r="GY528" s="319"/>
      <c r="GZ528" s="319"/>
      <c r="HA528" s="319"/>
      <c r="HB528" s="319"/>
      <c r="HC528" s="319"/>
      <c r="HD528" s="319"/>
      <c r="HE528" s="319"/>
      <c r="HF528" s="319"/>
      <c r="HG528" s="319"/>
      <c r="HH528" s="319"/>
      <c r="HI528" s="319"/>
      <c r="HJ528" s="319"/>
      <c r="HK528" s="319"/>
      <c r="HL528" s="319"/>
      <c r="HM528" s="319"/>
      <c r="HN528" s="319"/>
      <c r="HO528" s="319"/>
      <c r="HP528" s="319"/>
      <c r="HQ528" s="319"/>
      <c r="HR528" s="319"/>
      <c r="HS528" s="319"/>
      <c r="HT528" s="319"/>
      <c r="HU528" s="319"/>
      <c r="HV528" s="319"/>
      <c r="HW528" s="319"/>
      <c r="HX528" s="319"/>
      <c r="HY528" s="319"/>
      <c r="HZ528" s="319"/>
      <c r="IA528" s="319"/>
      <c r="IB528" s="319"/>
      <c r="IC528" s="319"/>
      <c r="ID528" s="319"/>
      <c r="IE528" s="319"/>
      <c r="IF528" s="319"/>
      <c r="IG528" s="319"/>
      <c r="IH528" s="319"/>
      <c r="II528" s="319"/>
      <c r="IJ528" s="319"/>
      <c r="IK528" s="319"/>
      <c r="IL528" s="319"/>
      <c r="IM528" s="319"/>
      <c r="IN528" s="319"/>
      <c r="IO528" s="319"/>
      <c r="IP528" s="319"/>
      <c r="IQ528" s="319"/>
      <c r="IR528" s="319"/>
      <c r="IS528" s="319"/>
      <c r="IT528" s="319"/>
      <c r="IU528" s="319"/>
      <c r="IV528" s="319"/>
      <c r="IW528" s="319"/>
      <c r="IX528" s="319"/>
      <c r="IY528" s="319"/>
      <c r="IZ528" s="319"/>
      <c r="JA528" s="319"/>
      <c r="JB528" s="319"/>
      <c r="JC528" s="319"/>
      <c r="JD528" s="319"/>
      <c r="JE528" s="319"/>
      <c r="JF528" s="319"/>
      <c r="JG528" s="319"/>
      <c r="JH528" s="319"/>
      <c r="JI528" s="319"/>
      <c r="JJ528" s="319"/>
      <c r="JK528" s="319"/>
      <c r="JL528" s="319"/>
      <c r="JM528" s="319"/>
      <c r="JN528" s="319"/>
      <c r="JO528" s="319"/>
      <c r="JP528" s="319"/>
      <c r="JQ528" s="319"/>
      <c r="JR528" s="319"/>
      <c r="JS528" s="319"/>
      <c r="JT528" s="319"/>
      <c r="JU528" s="319"/>
      <c r="JV528" s="319"/>
      <c r="JW528" s="319"/>
      <c r="JX528" s="319"/>
      <c r="JY528" s="319"/>
      <c r="JZ528" s="319"/>
      <c r="KA528" s="319"/>
      <c r="KB528" s="319"/>
      <c r="KC528" s="319"/>
      <c r="KD528" s="319"/>
      <c r="KE528" s="319"/>
      <c r="KF528" s="319"/>
      <c r="KG528" s="319"/>
      <c r="KH528" s="319"/>
      <c r="KI528" s="319"/>
      <c r="KJ528" s="319"/>
      <c r="KK528" s="319"/>
      <c r="KL528" s="319"/>
      <c r="KM528" s="319"/>
      <c r="KN528" s="319"/>
      <c r="KO528" s="319"/>
      <c r="KP528" s="319"/>
      <c r="KQ528" s="319"/>
      <c r="KR528" s="319"/>
      <c r="KS528" s="319"/>
      <c r="KT528" s="319"/>
      <c r="KU528" s="319"/>
      <c r="KV528" s="319"/>
      <c r="KW528" s="319"/>
      <c r="KX528" s="319"/>
      <c r="KY528" s="319"/>
      <c r="KZ528" s="319"/>
      <c r="LA528" s="319"/>
      <c r="LB528" s="319"/>
      <c r="LC528" s="319"/>
      <c r="LD528" s="319"/>
      <c r="LE528" s="319"/>
      <c r="LF528" s="319"/>
      <c r="LG528" s="319"/>
      <c r="LH528" s="319"/>
      <c r="LI528" s="319"/>
      <c r="LJ528" s="319"/>
      <c r="LK528" s="319"/>
      <c r="LL528" s="319"/>
      <c r="LM528" s="319"/>
      <c r="LN528" s="319"/>
      <c r="LO528" s="319"/>
      <c r="LP528" s="319"/>
      <c r="LQ528" s="319"/>
      <c r="LR528" s="319"/>
      <c r="LS528" s="319"/>
      <c r="LT528" s="319"/>
      <c r="LU528" s="319"/>
      <c r="LV528" s="319"/>
      <c r="LW528" s="319"/>
      <c r="LX528" s="319"/>
      <c r="LY528" s="319"/>
      <c r="LZ528" s="319"/>
      <c r="MA528" s="319"/>
      <c r="MB528" s="319"/>
      <c r="MC528" s="319"/>
      <c r="MD528" s="319"/>
      <c r="ME528" s="319"/>
      <c r="MF528" s="319"/>
      <c r="MG528" s="319"/>
      <c r="MH528" s="319"/>
      <c r="MI528" s="319"/>
      <c r="MJ528" s="319"/>
      <c r="MK528" s="319"/>
      <c r="ML528" s="319"/>
      <c r="MM528" s="319"/>
      <c r="MN528" s="319"/>
      <c r="MO528" s="319"/>
      <c r="MP528" s="319"/>
      <c r="MQ528" s="319"/>
      <c r="MS528" s="241"/>
      <c r="MT528" s="383">
        <v>1</v>
      </c>
      <c r="MU528" s="367"/>
      <c r="MV528" s="367">
        <v>2</v>
      </c>
      <c r="MW528" s="367"/>
      <c r="MX528" s="367">
        <v>3</v>
      </c>
      <c r="MY528" s="367"/>
      <c r="MZ528" s="367">
        <v>4</v>
      </c>
      <c r="NA528" s="367"/>
      <c r="NB528" s="367">
        <v>5</v>
      </c>
      <c r="NC528" s="367"/>
      <c r="ND528" s="367">
        <v>6</v>
      </c>
      <c r="NE528" s="367"/>
      <c r="NF528" s="367">
        <v>7</v>
      </c>
      <c r="NG528" s="367"/>
      <c r="NH528" s="367">
        <v>8</v>
      </c>
      <c r="NI528" s="367"/>
      <c r="NJ528" s="367">
        <v>9</v>
      </c>
      <c r="NK528" s="367"/>
      <c r="NL528" s="368" t="s">
        <v>12</v>
      </c>
      <c r="NM528" s="369"/>
      <c r="NN528" s="370"/>
      <c r="NR528" s="318" t="s">
        <v>57</v>
      </c>
      <c r="NS528" s="318" t="s">
        <v>58</v>
      </c>
      <c r="NT528" s="318" t="s">
        <v>59</v>
      </c>
    </row>
    <row r="529" spans="1:384" s="318" customFormat="1" ht="10.199999999999999" customHeight="1" x14ac:dyDescent="0.3">
      <c r="A529" s="25"/>
      <c r="B529" s="389"/>
      <c r="C529" s="424"/>
      <c r="D529" s="15"/>
      <c r="E529" s="398" t="str">
        <f>IFERROR(G543*'Chiffres et fonctions'!$J$6,"CA à Produire")</f>
        <v>CA à Produire</v>
      </c>
      <c r="F529" s="398"/>
      <c r="G529" s="398"/>
      <c r="H529" s="399">
        <f>IF(BC559&lt;&gt;0,3,0)</f>
        <v>0</v>
      </c>
      <c r="I529" s="400">
        <f>Prenoms!$B$2</f>
        <v>0</v>
      </c>
      <c r="J529" s="401"/>
      <c r="K529" s="401"/>
      <c r="L529" s="401"/>
      <c r="M529" s="401"/>
      <c r="N529" s="63" t="str">
        <f>IF(NL529&lt;&gt;0,"",IF(Conges!U36=0,"",Conges!U36))</f>
        <v/>
      </c>
      <c r="O529" s="64"/>
      <c r="P529" s="65"/>
      <c r="Q529" s="65"/>
      <c r="R529" s="65"/>
      <c r="S529" s="65"/>
      <c r="T529" s="65"/>
      <c r="U529" s="65"/>
      <c r="V529" s="66"/>
      <c r="W529" s="65"/>
      <c r="X529" s="65"/>
      <c r="Y529" s="65"/>
      <c r="Z529" s="65"/>
      <c r="AA529" s="65"/>
      <c r="AB529" s="65"/>
      <c r="AC529" s="65"/>
      <c r="AD529" s="65"/>
      <c r="AE529" s="64"/>
      <c r="AF529" s="65"/>
      <c r="AG529" s="65"/>
      <c r="AH529" s="65"/>
      <c r="AI529" s="65"/>
      <c r="AJ529" s="66"/>
      <c r="AK529" s="65"/>
      <c r="AL529" s="65"/>
      <c r="AM529" s="65"/>
      <c r="AN529" s="65"/>
      <c r="AO529" s="65"/>
      <c r="AP529" s="65"/>
      <c r="AQ529" s="65"/>
      <c r="AR529" s="65"/>
      <c r="AS529" s="65"/>
      <c r="AT529" s="65"/>
      <c r="AU529" s="64"/>
      <c r="AV529" s="65"/>
      <c r="AW529" s="65"/>
      <c r="AX529" s="65"/>
      <c r="AY529" s="65"/>
      <c r="AZ529" s="65"/>
      <c r="BA529" s="65"/>
      <c r="BB529" s="66"/>
      <c r="BC529" s="67">
        <f>IF(NL529&lt;&gt;0,(IF(Conges!U$36=0,0,3)),0)</f>
        <v>0</v>
      </c>
      <c r="BD529" s="417"/>
      <c r="BE529" s="402">
        <f>IF(OR(Conges!U$36="A",Conges!U$36="V"),Prenoms!L$2,NL529)</f>
        <v>0</v>
      </c>
      <c r="BF529" s="403"/>
      <c r="BG529" s="283"/>
      <c r="BH529" s="284">
        <f t="shared" ref="BH529:BH558" si="723">IF(BO529=0,BM529+BH494,BO529+BH494)</f>
        <v>0</v>
      </c>
      <c r="BI529" s="285" t="str">
        <f t="shared" ref="BI529:BI558" si="724">IF(BO529=0,"",$BI$1)</f>
        <v/>
      </c>
      <c r="BJ529" s="295">
        <v>0</v>
      </c>
      <c r="BK529" s="296">
        <f>BH529-BJ529</f>
        <v>0</v>
      </c>
      <c r="BL529" s="297">
        <f t="shared" ref="BL529" si="725">$NL529</f>
        <v>0</v>
      </c>
      <c r="BM529" s="297">
        <f t="shared" ref="BM529" si="726">$BE529</f>
        <v>0</v>
      </c>
      <c r="BN529" s="297">
        <f>SUM('Heures Pointage'!$D$21:$E$21)</f>
        <v>0</v>
      </c>
      <c r="BO529" s="297">
        <f>SUM('Heures et Indemnites'!$D$21:$E$21)</f>
        <v>0</v>
      </c>
      <c r="BP529" s="298">
        <f t="shared" ref="BP529" si="727">$NT529</f>
        <v>0</v>
      </c>
      <c r="BQ529" s="298">
        <f>'Heures Pointage'!$AB$21</f>
        <v>0</v>
      </c>
      <c r="BR529" s="299">
        <f t="shared" ref="BR529" si="728">$BH$1054</f>
        <v>0</v>
      </c>
      <c r="BS529" s="148">
        <f>Prenoms!$C$2</f>
        <v>0</v>
      </c>
      <c r="BT529" s="153"/>
      <c r="BU529" s="322">
        <f>SUM('Heures et Indemnites'!$D$21:$E$21)</f>
        <v>0</v>
      </c>
      <c r="BV529" s="234">
        <f>SUM('Heures et Indemnites'!$D$6:$E$21)</f>
        <v>0</v>
      </c>
      <c r="BW529" s="322"/>
      <c r="BX529" s="234"/>
      <c r="BY529" s="319"/>
      <c r="BZ529" s="319"/>
      <c r="CA529" s="319"/>
      <c r="CB529" s="319"/>
      <c r="CC529" s="319"/>
      <c r="CD529" s="319"/>
      <c r="CE529" s="319"/>
      <c r="CF529" s="319"/>
      <c r="CG529" s="319"/>
      <c r="CH529" s="319"/>
      <c r="CI529" s="319"/>
      <c r="CJ529" s="319"/>
      <c r="CK529" s="319"/>
      <c r="CL529" s="319"/>
      <c r="CM529" s="319"/>
      <c r="CN529" s="319"/>
      <c r="CO529" s="319"/>
      <c r="CP529" s="319"/>
      <c r="CQ529" s="319"/>
      <c r="CR529" s="319"/>
      <c r="CS529" s="319"/>
      <c r="CT529" s="319"/>
      <c r="CU529" s="319"/>
      <c r="CV529" s="319"/>
      <c r="CW529" s="319"/>
      <c r="CX529" s="319"/>
      <c r="CY529" s="319"/>
      <c r="CZ529" s="319"/>
      <c r="DA529" s="319"/>
      <c r="DB529" s="319"/>
      <c r="DC529" s="319"/>
      <c r="DD529" s="319"/>
      <c r="DE529" s="319"/>
      <c r="DF529" s="319"/>
      <c r="DG529" s="319"/>
      <c r="DH529" s="319"/>
      <c r="DI529" s="319"/>
      <c r="DJ529" s="319"/>
      <c r="DK529" s="319"/>
      <c r="DL529" s="319"/>
      <c r="DM529" s="319"/>
      <c r="DN529" s="319"/>
      <c r="DO529" s="319"/>
      <c r="DP529" s="319"/>
      <c r="DQ529" s="319"/>
      <c r="DR529" s="319"/>
      <c r="DS529" s="319"/>
      <c r="DT529" s="319"/>
      <c r="DU529" s="319"/>
      <c r="DV529" s="319"/>
      <c r="DW529" s="319"/>
      <c r="DX529" s="319"/>
      <c r="DY529" s="319"/>
      <c r="DZ529" s="319"/>
      <c r="EA529" s="319"/>
      <c r="EB529" s="319"/>
      <c r="EC529" s="319"/>
      <c r="ED529" s="319"/>
      <c r="EE529" s="319"/>
      <c r="EF529" s="319"/>
      <c r="EG529" s="319"/>
      <c r="EH529" s="319"/>
      <c r="EI529" s="319"/>
      <c r="EJ529" s="319"/>
      <c r="EK529" s="319"/>
      <c r="EL529" s="319"/>
      <c r="EM529" s="319"/>
      <c r="EN529" s="319"/>
      <c r="EO529" s="319"/>
      <c r="EP529" s="319"/>
      <c r="EQ529" s="319"/>
      <c r="ER529" s="319"/>
      <c r="ES529" s="319"/>
      <c r="ET529" s="319"/>
      <c r="EU529" s="319"/>
      <c r="EV529" s="319"/>
      <c r="EW529" s="319"/>
      <c r="EX529" s="319"/>
      <c r="EY529" s="319"/>
      <c r="EZ529" s="319"/>
      <c r="FA529" s="319"/>
      <c r="FB529" s="319"/>
      <c r="FC529" s="319"/>
      <c r="FD529" s="319"/>
      <c r="FE529" s="319"/>
      <c r="FF529" s="319"/>
      <c r="FG529" s="319"/>
      <c r="FH529" s="319"/>
      <c r="FI529" s="319"/>
      <c r="FJ529" s="319"/>
      <c r="FK529" s="319"/>
      <c r="FL529" s="319"/>
      <c r="FM529" s="319"/>
      <c r="FN529" s="319"/>
      <c r="FO529" s="319"/>
      <c r="FP529" s="319"/>
      <c r="FQ529" s="319"/>
      <c r="FR529" s="319"/>
      <c r="FS529" s="319"/>
      <c r="FT529" s="319"/>
      <c r="FU529" s="319"/>
      <c r="FV529" s="319"/>
      <c r="FW529" s="319"/>
      <c r="FX529" s="319"/>
      <c r="FY529" s="319"/>
      <c r="FZ529" s="319"/>
      <c r="GA529" s="319"/>
      <c r="GB529" s="319"/>
      <c r="GC529" s="319"/>
      <c r="GD529" s="319"/>
      <c r="GE529" s="319"/>
      <c r="GF529" s="319"/>
      <c r="GG529" s="319"/>
      <c r="GH529" s="319"/>
      <c r="GI529" s="319"/>
      <c r="GJ529" s="319"/>
      <c r="GK529" s="319"/>
      <c r="GL529" s="319"/>
      <c r="GM529" s="319"/>
      <c r="GN529" s="319"/>
      <c r="GO529" s="319"/>
      <c r="GP529" s="319"/>
      <c r="GQ529" s="319"/>
      <c r="GR529" s="319"/>
      <c r="GS529" s="319"/>
      <c r="GT529" s="319"/>
      <c r="GU529" s="319"/>
      <c r="GV529" s="319"/>
      <c r="GW529" s="319"/>
      <c r="GX529" s="319"/>
      <c r="GY529" s="319"/>
      <c r="GZ529" s="319"/>
      <c r="HA529" s="319"/>
      <c r="HB529" s="319"/>
      <c r="HC529" s="319"/>
      <c r="HD529" s="319"/>
      <c r="HE529" s="319"/>
      <c r="HF529" s="319"/>
      <c r="HG529" s="319"/>
      <c r="HH529" s="319"/>
      <c r="HI529" s="319"/>
      <c r="HJ529" s="319"/>
      <c r="HK529" s="319"/>
      <c r="HL529" s="319"/>
      <c r="HM529" s="319"/>
      <c r="HN529" s="319"/>
      <c r="HO529" s="319"/>
      <c r="HP529" s="319"/>
      <c r="HQ529" s="319"/>
      <c r="HR529" s="319"/>
      <c r="HS529" s="319"/>
      <c r="HT529" s="319"/>
      <c r="HU529" s="319"/>
      <c r="HV529" s="319"/>
      <c r="HW529" s="319"/>
      <c r="HX529" s="319"/>
      <c r="HY529" s="319"/>
      <c r="HZ529" s="319"/>
      <c r="IA529" s="319"/>
      <c r="IB529" s="319"/>
      <c r="IC529" s="319"/>
      <c r="ID529" s="319"/>
      <c r="IE529" s="319"/>
      <c r="IF529" s="319"/>
      <c r="IG529" s="319"/>
      <c r="IH529" s="319"/>
      <c r="II529" s="319"/>
      <c r="IJ529" s="319"/>
      <c r="IK529" s="319"/>
      <c r="IL529" s="319"/>
      <c r="IM529" s="319"/>
      <c r="IN529" s="319"/>
      <c r="IO529" s="319"/>
      <c r="IP529" s="319"/>
      <c r="IQ529" s="319"/>
      <c r="IR529" s="319"/>
      <c r="IS529" s="319"/>
      <c r="IT529" s="319"/>
      <c r="IU529" s="319"/>
      <c r="IV529" s="319"/>
      <c r="IW529" s="319"/>
      <c r="IX529" s="319"/>
      <c r="IY529" s="319"/>
      <c r="IZ529" s="319"/>
      <c r="JA529" s="319"/>
      <c r="JB529" s="319"/>
      <c r="JC529" s="319"/>
      <c r="JD529" s="319"/>
      <c r="JE529" s="319"/>
      <c r="JF529" s="319"/>
      <c r="JG529" s="319"/>
      <c r="JH529" s="319"/>
      <c r="JI529" s="319"/>
      <c r="JJ529" s="319"/>
      <c r="JK529" s="319"/>
      <c r="JL529" s="319"/>
      <c r="JM529" s="319"/>
      <c r="JN529" s="319"/>
      <c r="JO529" s="319"/>
      <c r="JP529" s="319"/>
      <c r="JQ529" s="319"/>
      <c r="JR529" s="319"/>
      <c r="JS529" s="319"/>
      <c r="JT529" s="319"/>
      <c r="JU529" s="319"/>
      <c r="JV529" s="319"/>
      <c r="JW529" s="319"/>
      <c r="JX529" s="319"/>
      <c r="JY529" s="319"/>
      <c r="JZ529" s="319"/>
      <c r="KA529" s="319"/>
      <c r="KB529" s="319"/>
      <c r="KC529" s="319"/>
      <c r="KD529" s="319"/>
      <c r="KE529" s="319"/>
      <c r="KF529" s="319"/>
      <c r="KG529" s="319"/>
      <c r="KH529" s="319"/>
      <c r="KI529" s="319"/>
      <c r="KJ529" s="319"/>
      <c r="KK529" s="319"/>
      <c r="KL529" s="319"/>
      <c r="KM529" s="319"/>
      <c r="KN529" s="319"/>
      <c r="KO529" s="319"/>
      <c r="KP529" s="319"/>
      <c r="KQ529" s="319"/>
      <c r="KR529" s="319"/>
      <c r="KS529" s="319"/>
      <c r="KT529" s="319"/>
      <c r="KU529" s="319"/>
      <c r="KV529" s="319"/>
      <c r="KW529" s="319"/>
      <c r="KX529" s="319"/>
      <c r="KY529" s="319"/>
      <c r="KZ529" s="319"/>
      <c r="LA529" s="319"/>
      <c r="LB529" s="319"/>
      <c r="LC529" s="319"/>
      <c r="LD529" s="319"/>
      <c r="LE529" s="319"/>
      <c r="LF529" s="319"/>
      <c r="LG529" s="319"/>
      <c r="LH529" s="319"/>
      <c r="LI529" s="319"/>
      <c r="LJ529" s="319"/>
      <c r="LK529" s="319"/>
      <c r="LL529" s="319"/>
      <c r="LM529" s="319"/>
      <c r="LN529" s="319"/>
      <c r="LO529" s="319"/>
      <c r="LP529" s="319"/>
      <c r="LQ529" s="319"/>
      <c r="LR529" s="319"/>
      <c r="LS529" s="319"/>
      <c r="LT529" s="319"/>
      <c r="LU529" s="319"/>
      <c r="LV529" s="319"/>
      <c r="LW529" s="319"/>
      <c r="LX529" s="319"/>
      <c r="LY529" s="319"/>
      <c r="LZ529" s="319"/>
      <c r="MA529" s="319"/>
      <c r="MB529" s="319"/>
      <c r="MC529" s="319"/>
      <c r="MD529" s="319"/>
      <c r="ME529" s="319"/>
      <c r="MF529" s="319"/>
      <c r="MG529" s="319"/>
      <c r="MH529" s="319"/>
      <c r="MI529" s="319"/>
      <c r="MJ529" s="319"/>
      <c r="MK529" s="319"/>
      <c r="ML529" s="319"/>
      <c r="MM529" s="319"/>
      <c r="MN529" s="319"/>
      <c r="MO529" s="319"/>
      <c r="MP529" s="319"/>
      <c r="MQ529" s="319"/>
      <c r="MS529" s="241"/>
      <c r="MT529" s="404">
        <f>(COUNTA($O529:$BB529)/2)-SUM(MV529:NK529)</f>
        <v>0</v>
      </c>
      <c r="MU529" s="405">
        <f t="shared" ref="MU529:MU544" si="729">(COUNTA($O529:$BB529))/2</f>
        <v>0</v>
      </c>
      <c r="MV529" s="405">
        <f t="shared" ref="MV529:MV558" si="730">(COUNTIF($O529:$BB529,MV$3))/2</f>
        <v>0</v>
      </c>
      <c r="MW529" s="405"/>
      <c r="MX529" s="405">
        <f t="shared" ref="MX529:MX558" si="731">(COUNTIF($O529:$BB529,MX$3))/2</f>
        <v>0</v>
      </c>
      <c r="MY529" s="405"/>
      <c r="MZ529" s="405">
        <f t="shared" ref="MZ529:MZ558" si="732">(COUNTIF($O529:$BB529,MZ$3))/2</f>
        <v>0</v>
      </c>
      <c r="NA529" s="405"/>
      <c r="NB529" s="405">
        <f t="shared" ref="NB529:NB558" si="733">(COUNTIF($O529:$BB529,NB$3))/2</f>
        <v>0</v>
      </c>
      <c r="NC529" s="405"/>
      <c r="ND529" s="405">
        <f t="shared" ref="ND529:ND558" si="734">(COUNTIF($O529:$BB529,ND$3))/2</f>
        <v>0</v>
      </c>
      <c r="NE529" s="405"/>
      <c r="NF529" s="405">
        <f t="shared" ref="NF529:NF558" si="735">(COUNTIF($O529:$BB529,NF$3))/2</f>
        <v>0</v>
      </c>
      <c r="NG529" s="405"/>
      <c r="NH529" s="405">
        <f t="shared" ref="NH529:NH558" si="736">(COUNTIF($O529:$BB529,NH$3))/2</f>
        <v>0</v>
      </c>
      <c r="NI529" s="405"/>
      <c r="NJ529" s="405">
        <f t="shared" ref="NJ529:NJ558" si="737">(COUNTIF($O529:$BB529,NJ$3))/2</f>
        <v>0</v>
      </c>
      <c r="NK529" s="405"/>
      <c r="NL529" s="405">
        <f>(COUNTA($O529:$BB529))/2</f>
        <v>0</v>
      </c>
      <c r="NM529" s="406"/>
      <c r="NN529" s="370"/>
      <c r="NR529" s="318">
        <f t="shared" ref="NR529:NR558" si="738">IF(SUM(W529:AD529)&gt;0,1,0)</f>
        <v>0</v>
      </c>
      <c r="NS529" s="318">
        <f t="shared" ref="NS529:NS558" si="739">IF(SUM(AM529:BB529)&gt;0,1,0)</f>
        <v>0</v>
      </c>
      <c r="NT529" s="318">
        <f t="shared" ref="NT529:NT558" si="740">IF(SUM(NR529:NS529)=0,0,SUM(NR529:NS529))</f>
        <v>0</v>
      </c>
    </row>
    <row r="530" spans="1:384" s="318" customFormat="1" ht="10.199999999999999" customHeight="1" x14ac:dyDescent="0.3">
      <c r="A530" s="25"/>
      <c r="B530" s="389"/>
      <c r="C530" s="424"/>
      <c r="D530" s="15"/>
      <c r="E530" s="398"/>
      <c r="F530" s="398"/>
      <c r="G530" s="398"/>
      <c r="H530" s="399"/>
      <c r="I530" s="394">
        <f>Prenoms!$B$3</f>
        <v>0</v>
      </c>
      <c r="J530" s="395"/>
      <c r="K530" s="395"/>
      <c r="L530" s="395"/>
      <c r="M530" s="395"/>
      <c r="N530" s="81" t="str">
        <f>IF(NL530&lt;&gt;0,"",IF(Conges!U37=0,"",Conges!U37))</f>
        <v/>
      </c>
      <c r="O530" s="82"/>
      <c r="P530" s="83"/>
      <c r="Q530" s="83"/>
      <c r="R530" s="83"/>
      <c r="S530" s="83"/>
      <c r="T530" s="83"/>
      <c r="U530" s="83"/>
      <c r="V530" s="84"/>
      <c r="W530" s="83"/>
      <c r="X530" s="83"/>
      <c r="Y530" s="83"/>
      <c r="Z530" s="83"/>
      <c r="AA530" s="83"/>
      <c r="AB530" s="83"/>
      <c r="AC530" s="83"/>
      <c r="AD530" s="83"/>
      <c r="AE530" s="82"/>
      <c r="AF530" s="83"/>
      <c r="AG530" s="83"/>
      <c r="AH530" s="83"/>
      <c r="AI530" s="83"/>
      <c r="AJ530" s="84"/>
      <c r="AK530" s="83"/>
      <c r="AL530" s="83"/>
      <c r="AM530" s="83"/>
      <c r="AN530" s="83"/>
      <c r="AO530" s="83"/>
      <c r="AP530" s="83"/>
      <c r="AQ530" s="83"/>
      <c r="AR530" s="83"/>
      <c r="AS530" s="83"/>
      <c r="AT530" s="83"/>
      <c r="AU530" s="82"/>
      <c r="AV530" s="83"/>
      <c r="AW530" s="83"/>
      <c r="AX530" s="83"/>
      <c r="AY530" s="83"/>
      <c r="AZ530" s="83"/>
      <c r="BA530" s="83"/>
      <c r="BB530" s="84"/>
      <c r="BC530" s="85">
        <f>IF(NL530&lt;&gt;0,(IF(Conges!U$37=0,0,3)),0)</f>
        <v>0</v>
      </c>
      <c r="BD530" s="417"/>
      <c r="BE530" s="390">
        <f>IF(OR(Conges!U$37="A",Conges!U$37="V"),Prenoms!L$3,NL530)</f>
        <v>0</v>
      </c>
      <c r="BF530" s="391"/>
      <c r="BG530" s="286"/>
      <c r="BH530" s="287">
        <f t="shared" si="723"/>
        <v>0</v>
      </c>
      <c r="BI530" s="288" t="str">
        <f t="shared" si="724"/>
        <v/>
      </c>
      <c r="BJ530" s="300">
        <v>0</v>
      </c>
      <c r="BK530" s="301">
        <f t="shared" ref="BK530:BK558" si="741">BH530-BJ530</f>
        <v>0</v>
      </c>
      <c r="BL530" s="302">
        <f t="shared" si="719"/>
        <v>0</v>
      </c>
      <c r="BM530" s="302">
        <f t="shared" si="720"/>
        <v>0</v>
      </c>
      <c r="BN530" s="302">
        <f>SUM('Heures Pointage'!$AD$21:$AE$21)</f>
        <v>0</v>
      </c>
      <c r="BO530" s="302">
        <f>SUM('Heures et Indemnites'!$AD$21:$AE$21)</f>
        <v>0</v>
      </c>
      <c r="BP530" s="303">
        <f t="shared" si="721"/>
        <v>0</v>
      </c>
      <c r="BQ530" s="303">
        <f>'Heures Pointage'!$BB$21</f>
        <v>0</v>
      </c>
      <c r="BR530" s="304">
        <f t="shared" ref="BR530" si="742">$BH$1055</f>
        <v>0</v>
      </c>
      <c r="BS530" s="149">
        <f>Prenoms!$C$3</f>
        <v>0</v>
      </c>
      <c r="BT530" s="180"/>
      <c r="BU530" s="324">
        <f>SUM('Heures et Indemnites'!$AD$21:$AE$21)</f>
        <v>0</v>
      </c>
      <c r="BV530" s="235">
        <f>SUM('Heures et Indemnites'!$AD$6:$AE$21)</f>
        <v>0</v>
      </c>
      <c r="BW530" s="324"/>
      <c r="BX530" s="235"/>
      <c r="BY530" s="319"/>
      <c r="BZ530" s="319"/>
      <c r="CA530" s="319"/>
      <c r="CB530" s="319"/>
      <c r="CC530" s="319"/>
      <c r="CD530" s="319"/>
      <c r="CE530" s="319"/>
      <c r="CF530" s="319"/>
      <c r="CG530" s="319"/>
      <c r="CH530" s="319"/>
      <c r="CI530" s="319"/>
      <c r="CJ530" s="319"/>
      <c r="CK530" s="319"/>
      <c r="CL530" s="319"/>
      <c r="CM530" s="319"/>
      <c r="CN530" s="319"/>
      <c r="CO530" s="319"/>
      <c r="CP530" s="319"/>
      <c r="CQ530" s="319"/>
      <c r="CR530" s="319"/>
      <c r="CS530" s="319"/>
      <c r="CT530" s="319"/>
      <c r="CU530" s="319"/>
      <c r="CV530" s="319"/>
      <c r="CW530" s="319"/>
      <c r="CX530" s="319"/>
      <c r="CY530" s="319"/>
      <c r="CZ530" s="319"/>
      <c r="DA530" s="319"/>
      <c r="DB530" s="319"/>
      <c r="DC530" s="319"/>
      <c r="DD530" s="319"/>
      <c r="DE530" s="319"/>
      <c r="DF530" s="319"/>
      <c r="DG530" s="319"/>
      <c r="DH530" s="319"/>
      <c r="DI530" s="319"/>
      <c r="DJ530" s="319"/>
      <c r="DK530" s="319"/>
      <c r="DL530" s="319"/>
      <c r="DM530" s="319"/>
      <c r="DN530" s="319"/>
      <c r="DO530" s="319"/>
      <c r="DP530" s="319"/>
      <c r="DQ530" s="319"/>
      <c r="DR530" s="319"/>
      <c r="DS530" s="319"/>
      <c r="DT530" s="319"/>
      <c r="DU530" s="319"/>
      <c r="DV530" s="319"/>
      <c r="DW530" s="319"/>
      <c r="DX530" s="319"/>
      <c r="DY530" s="319"/>
      <c r="DZ530" s="319"/>
      <c r="EA530" s="319"/>
      <c r="EB530" s="319"/>
      <c r="EC530" s="319"/>
      <c r="ED530" s="319"/>
      <c r="EE530" s="319"/>
      <c r="EF530" s="319"/>
      <c r="EG530" s="319"/>
      <c r="EH530" s="319"/>
      <c r="EI530" s="319"/>
      <c r="EJ530" s="319"/>
      <c r="EK530" s="319"/>
      <c r="EL530" s="319"/>
      <c r="EM530" s="319"/>
      <c r="EN530" s="319"/>
      <c r="EO530" s="319"/>
      <c r="EP530" s="319"/>
      <c r="EQ530" s="319"/>
      <c r="ER530" s="319"/>
      <c r="ES530" s="319"/>
      <c r="ET530" s="319"/>
      <c r="EU530" s="319"/>
      <c r="EV530" s="319"/>
      <c r="EW530" s="319"/>
      <c r="EX530" s="319"/>
      <c r="EY530" s="319"/>
      <c r="EZ530" s="319"/>
      <c r="FA530" s="319"/>
      <c r="FB530" s="319"/>
      <c r="FC530" s="319"/>
      <c r="FD530" s="319"/>
      <c r="FE530" s="319"/>
      <c r="FF530" s="319"/>
      <c r="FG530" s="319"/>
      <c r="FH530" s="319"/>
      <c r="FI530" s="319"/>
      <c r="FJ530" s="319"/>
      <c r="FK530" s="319"/>
      <c r="FL530" s="319"/>
      <c r="FM530" s="319"/>
      <c r="FN530" s="319"/>
      <c r="FO530" s="319"/>
      <c r="FP530" s="319"/>
      <c r="FQ530" s="319"/>
      <c r="FR530" s="319"/>
      <c r="FS530" s="319"/>
      <c r="FT530" s="319"/>
      <c r="FU530" s="319"/>
      <c r="FV530" s="319"/>
      <c r="FW530" s="319"/>
      <c r="FX530" s="319"/>
      <c r="FY530" s="319"/>
      <c r="FZ530" s="319"/>
      <c r="GA530" s="319"/>
      <c r="GB530" s="319"/>
      <c r="GC530" s="319"/>
      <c r="GD530" s="319"/>
      <c r="GE530" s="319"/>
      <c r="GF530" s="319"/>
      <c r="GG530" s="319"/>
      <c r="GH530" s="319"/>
      <c r="GI530" s="319"/>
      <c r="GJ530" s="319"/>
      <c r="GK530" s="319"/>
      <c r="GL530" s="319"/>
      <c r="GM530" s="319"/>
      <c r="GN530" s="319"/>
      <c r="GO530" s="319"/>
      <c r="GP530" s="319"/>
      <c r="GQ530" s="319"/>
      <c r="GR530" s="319"/>
      <c r="GS530" s="319"/>
      <c r="GT530" s="319"/>
      <c r="GU530" s="319"/>
      <c r="GV530" s="319"/>
      <c r="GW530" s="319"/>
      <c r="GX530" s="319"/>
      <c r="GY530" s="319"/>
      <c r="GZ530" s="319"/>
      <c r="HA530" s="319"/>
      <c r="HB530" s="319"/>
      <c r="HC530" s="319"/>
      <c r="HD530" s="319"/>
      <c r="HE530" s="319"/>
      <c r="HF530" s="319"/>
      <c r="HG530" s="319"/>
      <c r="HH530" s="319"/>
      <c r="HI530" s="319"/>
      <c r="HJ530" s="319"/>
      <c r="HK530" s="319"/>
      <c r="HL530" s="319"/>
      <c r="HM530" s="319"/>
      <c r="HN530" s="319"/>
      <c r="HO530" s="319"/>
      <c r="HP530" s="319"/>
      <c r="HQ530" s="319"/>
      <c r="HR530" s="319"/>
      <c r="HS530" s="319"/>
      <c r="HT530" s="319"/>
      <c r="HU530" s="319"/>
      <c r="HV530" s="319"/>
      <c r="HW530" s="319"/>
      <c r="HX530" s="319"/>
      <c r="HY530" s="319"/>
      <c r="HZ530" s="319"/>
      <c r="IA530" s="319"/>
      <c r="IB530" s="319"/>
      <c r="IC530" s="319"/>
      <c r="ID530" s="319"/>
      <c r="IE530" s="319"/>
      <c r="IF530" s="319"/>
      <c r="IG530" s="319"/>
      <c r="IH530" s="319"/>
      <c r="II530" s="319"/>
      <c r="IJ530" s="319"/>
      <c r="IK530" s="319"/>
      <c r="IL530" s="319"/>
      <c r="IM530" s="319"/>
      <c r="IN530" s="319"/>
      <c r="IO530" s="319"/>
      <c r="IP530" s="319"/>
      <c r="IQ530" s="319"/>
      <c r="IR530" s="319"/>
      <c r="IS530" s="319"/>
      <c r="IT530" s="319"/>
      <c r="IU530" s="319"/>
      <c r="IV530" s="319"/>
      <c r="IW530" s="319"/>
      <c r="IX530" s="319"/>
      <c r="IY530" s="319"/>
      <c r="IZ530" s="319"/>
      <c r="JA530" s="319"/>
      <c r="JB530" s="319"/>
      <c r="JC530" s="319"/>
      <c r="JD530" s="319"/>
      <c r="JE530" s="319"/>
      <c r="JF530" s="319"/>
      <c r="JG530" s="319"/>
      <c r="JH530" s="319"/>
      <c r="JI530" s="319"/>
      <c r="JJ530" s="319"/>
      <c r="JK530" s="319"/>
      <c r="JL530" s="319"/>
      <c r="JM530" s="319"/>
      <c r="JN530" s="319"/>
      <c r="JO530" s="319"/>
      <c r="JP530" s="319"/>
      <c r="JQ530" s="319"/>
      <c r="JR530" s="319"/>
      <c r="JS530" s="319"/>
      <c r="JT530" s="319"/>
      <c r="JU530" s="319"/>
      <c r="JV530" s="319"/>
      <c r="JW530" s="319"/>
      <c r="JX530" s="319"/>
      <c r="JY530" s="319"/>
      <c r="JZ530" s="319"/>
      <c r="KA530" s="319"/>
      <c r="KB530" s="319"/>
      <c r="KC530" s="319"/>
      <c r="KD530" s="319"/>
      <c r="KE530" s="319"/>
      <c r="KF530" s="319"/>
      <c r="KG530" s="319"/>
      <c r="KH530" s="319"/>
      <c r="KI530" s="319"/>
      <c r="KJ530" s="319"/>
      <c r="KK530" s="319"/>
      <c r="KL530" s="319"/>
      <c r="KM530" s="319"/>
      <c r="KN530" s="319"/>
      <c r="KO530" s="319"/>
      <c r="KP530" s="319"/>
      <c r="KQ530" s="319"/>
      <c r="KR530" s="319"/>
      <c r="KS530" s="319"/>
      <c r="KT530" s="319"/>
      <c r="KU530" s="319"/>
      <c r="KV530" s="319"/>
      <c r="KW530" s="319"/>
      <c r="KX530" s="319"/>
      <c r="KY530" s="319"/>
      <c r="KZ530" s="319"/>
      <c r="LA530" s="319"/>
      <c r="LB530" s="319"/>
      <c r="LC530" s="319"/>
      <c r="LD530" s="319"/>
      <c r="LE530" s="319"/>
      <c r="LF530" s="319"/>
      <c r="LG530" s="319"/>
      <c r="LH530" s="319"/>
      <c r="LI530" s="319"/>
      <c r="LJ530" s="319"/>
      <c r="LK530" s="319"/>
      <c r="LL530" s="319"/>
      <c r="LM530" s="319"/>
      <c r="LN530" s="319"/>
      <c r="LO530" s="319"/>
      <c r="LP530" s="319"/>
      <c r="LQ530" s="319"/>
      <c r="LR530" s="319"/>
      <c r="LS530" s="319"/>
      <c r="LT530" s="319"/>
      <c r="LU530" s="319"/>
      <c r="LV530" s="319"/>
      <c r="LW530" s="319"/>
      <c r="LX530" s="319"/>
      <c r="LY530" s="319"/>
      <c r="LZ530" s="319"/>
      <c r="MA530" s="319"/>
      <c r="MB530" s="319"/>
      <c r="MC530" s="319"/>
      <c r="MD530" s="319"/>
      <c r="ME530" s="319"/>
      <c r="MF530" s="319"/>
      <c r="MG530" s="319"/>
      <c r="MH530" s="319"/>
      <c r="MI530" s="319"/>
      <c r="MJ530" s="319"/>
      <c r="MK530" s="319"/>
      <c r="ML530" s="319"/>
      <c r="MM530" s="319"/>
      <c r="MN530" s="319"/>
      <c r="MO530" s="319"/>
      <c r="MP530" s="319"/>
      <c r="MQ530" s="319"/>
      <c r="MS530" s="241"/>
      <c r="MT530" s="373">
        <f t="shared" ref="MT530:MT558" si="743">(COUNTA($O530:$BB530)/2)-SUM(MV530:NK530)</f>
        <v>0</v>
      </c>
      <c r="MU530" s="365">
        <f t="shared" si="729"/>
        <v>0</v>
      </c>
      <c r="MV530" s="365">
        <f t="shared" si="730"/>
        <v>0</v>
      </c>
      <c r="MW530" s="365"/>
      <c r="MX530" s="365">
        <f t="shared" si="731"/>
        <v>0</v>
      </c>
      <c r="MY530" s="365"/>
      <c r="MZ530" s="365">
        <f t="shared" si="732"/>
        <v>0</v>
      </c>
      <c r="NA530" s="365"/>
      <c r="NB530" s="365">
        <f t="shared" si="733"/>
        <v>0</v>
      </c>
      <c r="NC530" s="365"/>
      <c r="ND530" s="365">
        <f t="shared" si="734"/>
        <v>0</v>
      </c>
      <c r="NE530" s="365"/>
      <c r="NF530" s="365">
        <f t="shared" si="735"/>
        <v>0</v>
      </c>
      <c r="NG530" s="365"/>
      <c r="NH530" s="365">
        <f t="shared" si="736"/>
        <v>0</v>
      </c>
      <c r="NI530" s="365"/>
      <c r="NJ530" s="365">
        <f t="shared" si="737"/>
        <v>0</v>
      </c>
      <c r="NK530" s="365"/>
      <c r="NL530" s="365">
        <f t="shared" ref="NL530:NL558" si="744">(COUNTA($O530:$BB530))/2</f>
        <v>0</v>
      </c>
      <c r="NM530" s="366"/>
      <c r="NN530" s="370"/>
      <c r="NR530" s="318">
        <f t="shared" si="738"/>
        <v>0</v>
      </c>
      <c r="NS530" s="318">
        <f t="shared" si="739"/>
        <v>0</v>
      </c>
      <c r="NT530" s="318">
        <f t="shared" si="740"/>
        <v>0</v>
      </c>
    </row>
    <row r="531" spans="1:384" s="318" customFormat="1" ht="10.199999999999999" customHeight="1" x14ac:dyDescent="0.25">
      <c r="A531" s="25"/>
      <c r="B531" s="389"/>
      <c r="C531" s="424"/>
      <c r="D531" s="15"/>
      <c r="E531" s="397" t="str">
        <f>$E$6</f>
        <v>Avec Renfort</v>
      </c>
      <c r="F531" s="397"/>
      <c r="G531" s="397"/>
      <c r="H531" s="399"/>
      <c r="I531" s="381" t="str">
        <f>Prenoms!$B$4</f>
        <v>j.do</v>
      </c>
      <c r="J531" s="382"/>
      <c r="K531" s="382"/>
      <c r="L531" s="382"/>
      <c r="M531" s="382"/>
      <c r="N531" s="68" t="str">
        <f>IF(NL531&lt;&gt;0,"",IF(Conges!U38=0,"",Conges!U38))</f>
        <v/>
      </c>
      <c r="O531" s="69"/>
      <c r="P531" s="70"/>
      <c r="Q531" s="70"/>
      <c r="R531" s="70"/>
      <c r="S531" s="70"/>
      <c r="T531" s="70"/>
      <c r="U531" s="70"/>
      <c r="V531" s="71"/>
      <c r="W531" s="70"/>
      <c r="X531" s="70"/>
      <c r="Y531" s="70"/>
      <c r="Z531" s="70"/>
      <c r="AA531" s="70"/>
      <c r="AB531" s="70"/>
      <c r="AC531" s="70"/>
      <c r="AD531" s="70"/>
      <c r="AE531" s="69"/>
      <c r="AF531" s="70"/>
      <c r="AG531" s="70"/>
      <c r="AH531" s="70"/>
      <c r="AI531" s="70"/>
      <c r="AJ531" s="71"/>
      <c r="AK531" s="70"/>
      <c r="AL531" s="70"/>
      <c r="AM531" s="70"/>
      <c r="AN531" s="70"/>
      <c r="AO531" s="70"/>
      <c r="AP531" s="70"/>
      <c r="AQ531" s="70"/>
      <c r="AR531" s="70"/>
      <c r="AS531" s="70"/>
      <c r="AT531" s="70"/>
      <c r="AU531" s="69"/>
      <c r="AV531" s="70"/>
      <c r="AW531" s="70"/>
      <c r="AX531" s="70"/>
      <c r="AY531" s="70"/>
      <c r="AZ531" s="70"/>
      <c r="BA531" s="70"/>
      <c r="BB531" s="71"/>
      <c r="BC531" s="72">
        <f>IF(NL531&lt;&gt;0,(IF(Conges!U$38=0,0,3)),0)</f>
        <v>0</v>
      </c>
      <c r="BD531" s="417"/>
      <c r="BE531" s="392">
        <f>IF(OR(Conges!U$38="A",Conges!U$38="V"),Prenoms!L$4,NL531)</f>
        <v>0</v>
      </c>
      <c r="BF531" s="393"/>
      <c r="BG531" s="289"/>
      <c r="BH531" s="290">
        <f t="shared" si="723"/>
        <v>0</v>
      </c>
      <c r="BI531" s="291" t="str">
        <f t="shared" si="724"/>
        <v/>
      </c>
      <c r="BJ531" s="305">
        <v>87.225806451612897</v>
      </c>
      <c r="BK531" s="306">
        <f t="shared" si="741"/>
        <v>-87.225806451612897</v>
      </c>
      <c r="BL531" s="307">
        <f t="shared" si="719"/>
        <v>0</v>
      </c>
      <c r="BM531" s="307">
        <f t="shared" si="720"/>
        <v>0</v>
      </c>
      <c r="BN531" s="307">
        <f>SUM('Heures Pointage'!$BD$21:$BE$21)</f>
        <v>0</v>
      </c>
      <c r="BO531" s="307">
        <f>SUM('Heures et Indemnites'!$BD$21:$BE$21)</f>
        <v>0</v>
      </c>
      <c r="BP531" s="308">
        <f t="shared" si="721"/>
        <v>0</v>
      </c>
      <c r="BQ531" s="308">
        <f>'Heures Pointage'!$CB$21</f>
        <v>0</v>
      </c>
      <c r="BR531" s="309">
        <f t="shared" ref="BR531" si="745">$BH$1056</f>
        <v>0</v>
      </c>
      <c r="BS531" s="150">
        <f>Prenoms!$C$4</f>
        <v>169</v>
      </c>
      <c r="BT531" s="153"/>
      <c r="BU531" s="323">
        <f>SUM('Heures et Indemnites'!$BD$21:$BE$21)</f>
        <v>0</v>
      </c>
      <c r="BV531" s="236">
        <f>SUM('Heures et Indemnites'!$BD$6:$BE$21)</f>
        <v>0</v>
      </c>
      <c r="BW531" s="323"/>
      <c r="BX531" s="236"/>
      <c r="BY531" s="319"/>
      <c r="BZ531" s="319"/>
      <c r="CA531" s="319"/>
      <c r="CB531" s="319"/>
      <c r="CC531" s="319"/>
      <c r="CD531" s="319"/>
      <c r="CE531" s="319"/>
      <c r="CF531" s="319"/>
      <c r="CG531" s="319"/>
      <c r="CH531" s="319"/>
      <c r="CI531" s="319"/>
      <c r="CJ531" s="319"/>
      <c r="CK531" s="319"/>
      <c r="CL531" s="319"/>
      <c r="CM531" s="319"/>
      <c r="CN531" s="319"/>
      <c r="CO531" s="319"/>
      <c r="CP531" s="319"/>
      <c r="CQ531" s="319"/>
      <c r="CR531" s="319"/>
      <c r="CS531" s="319"/>
      <c r="CT531" s="319"/>
      <c r="CU531" s="319"/>
      <c r="CV531" s="319"/>
      <c r="CW531" s="319"/>
      <c r="CX531" s="319"/>
      <c r="CY531" s="319"/>
      <c r="CZ531" s="319"/>
      <c r="DA531" s="319"/>
      <c r="DB531" s="319"/>
      <c r="DC531" s="319"/>
      <c r="DD531" s="319"/>
      <c r="DE531" s="319"/>
      <c r="DF531" s="319"/>
      <c r="DG531" s="319"/>
      <c r="DH531" s="319"/>
      <c r="DI531" s="319"/>
      <c r="DJ531" s="319"/>
      <c r="DK531" s="319"/>
      <c r="DL531" s="319"/>
      <c r="DM531" s="319"/>
      <c r="DN531" s="319"/>
      <c r="DO531" s="319"/>
      <c r="DP531" s="319"/>
      <c r="DQ531" s="319"/>
      <c r="DR531" s="319"/>
      <c r="DS531" s="319"/>
      <c r="DT531" s="319"/>
      <c r="DU531" s="319"/>
      <c r="DV531" s="319"/>
      <c r="DW531" s="319"/>
      <c r="DX531" s="319"/>
      <c r="DY531" s="319"/>
      <c r="DZ531" s="319"/>
      <c r="EA531" s="319"/>
      <c r="EB531" s="319"/>
      <c r="EC531" s="319"/>
      <c r="ED531" s="319"/>
      <c r="EE531" s="319"/>
      <c r="EF531" s="319"/>
      <c r="EG531" s="319"/>
      <c r="EH531" s="319"/>
      <c r="EI531" s="319"/>
      <c r="EJ531" s="319"/>
      <c r="EK531" s="319"/>
      <c r="EL531" s="319"/>
      <c r="EM531" s="319"/>
      <c r="EN531" s="319"/>
      <c r="EO531" s="319"/>
      <c r="EP531" s="319"/>
      <c r="EQ531" s="319"/>
      <c r="ER531" s="319"/>
      <c r="ES531" s="319"/>
      <c r="ET531" s="319"/>
      <c r="EU531" s="319"/>
      <c r="EV531" s="319"/>
      <c r="EW531" s="319"/>
      <c r="EX531" s="319"/>
      <c r="EY531" s="319"/>
      <c r="EZ531" s="319"/>
      <c r="FA531" s="319"/>
      <c r="FB531" s="319"/>
      <c r="FC531" s="319"/>
      <c r="FD531" s="319"/>
      <c r="FE531" s="319"/>
      <c r="FF531" s="319"/>
      <c r="FG531" s="319"/>
      <c r="FH531" s="319"/>
      <c r="FI531" s="319"/>
      <c r="FJ531" s="319"/>
      <c r="FK531" s="319"/>
      <c r="FL531" s="319"/>
      <c r="FM531" s="319"/>
      <c r="FN531" s="319"/>
      <c r="FO531" s="319"/>
      <c r="FP531" s="319"/>
      <c r="FQ531" s="319"/>
      <c r="FR531" s="319"/>
      <c r="FS531" s="319"/>
      <c r="FT531" s="319"/>
      <c r="FU531" s="319"/>
      <c r="FV531" s="319"/>
      <c r="FW531" s="319"/>
      <c r="FX531" s="319"/>
      <c r="FY531" s="319"/>
      <c r="FZ531" s="319"/>
      <c r="GA531" s="319"/>
      <c r="GB531" s="319"/>
      <c r="GC531" s="319"/>
      <c r="GD531" s="319"/>
      <c r="GE531" s="319"/>
      <c r="GF531" s="319"/>
      <c r="GG531" s="319"/>
      <c r="GH531" s="319"/>
      <c r="GI531" s="319"/>
      <c r="GJ531" s="319"/>
      <c r="GK531" s="319"/>
      <c r="GL531" s="319"/>
      <c r="GM531" s="319"/>
      <c r="GN531" s="319"/>
      <c r="GO531" s="319"/>
      <c r="GP531" s="319"/>
      <c r="GQ531" s="319"/>
      <c r="GR531" s="319"/>
      <c r="GS531" s="319"/>
      <c r="GT531" s="319"/>
      <c r="GU531" s="319"/>
      <c r="GV531" s="319"/>
      <c r="GW531" s="319"/>
      <c r="GX531" s="319"/>
      <c r="GY531" s="319"/>
      <c r="GZ531" s="319"/>
      <c r="HA531" s="319"/>
      <c r="HB531" s="319"/>
      <c r="HC531" s="319"/>
      <c r="HD531" s="319"/>
      <c r="HE531" s="319"/>
      <c r="HF531" s="319"/>
      <c r="HG531" s="319"/>
      <c r="HH531" s="319"/>
      <c r="HI531" s="319"/>
      <c r="HJ531" s="319"/>
      <c r="HK531" s="319"/>
      <c r="HL531" s="319"/>
      <c r="HM531" s="319"/>
      <c r="HN531" s="319"/>
      <c r="HO531" s="319"/>
      <c r="HP531" s="319"/>
      <c r="HQ531" s="319"/>
      <c r="HR531" s="319"/>
      <c r="HS531" s="319"/>
      <c r="HT531" s="319"/>
      <c r="HU531" s="319"/>
      <c r="HV531" s="319"/>
      <c r="HW531" s="319"/>
      <c r="HX531" s="319"/>
      <c r="HY531" s="319"/>
      <c r="HZ531" s="319"/>
      <c r="IA531" s="319"/>
      <c r="IB531" s="319"/>
      <c r="IC531" s="319"/>
      <c r="ID531" s="319"/>
      <c r="IE531" s="319"/>
      <c r="IF531" s="319"/>
      <c r="IG531" s="319"/>
      <c r="IH531" s="319"/>
      <c r="II531" s="319"/>
      <c r="IJ531" s="319"/>
      <c r="IK531" s="319"/>
      <c r="IL531" s="319"/>
      <c r="IM531" s="319"/>
      <c r="IN531" s="319"/>
      <c r="IO531" s="319"/>
      <c r="IP531" s="319"/>
      <c r="IQ531" s="319"/>
      <c r="IR531" s="319"/>
      <c r="IS531" s="319"/>
      <c r="IT531" s="319"/>
      <c r="IU531" s="319"/>
      <c r="IV531" s="319"/>
      <c r="IW531" s="319"/>
      <c r="IX531" s="319"/>
      <c r="IY531" s="319"/>
      <c r="IZ531" s="319"/>
      <c r="JA531" s="319"/>
      <c r="JB531" s="319"/>
      <c r="JC531" s="319"/>
      <c r="JD531" s="319"/>
      <c r="JE531" s="319"/>
      <c r="JF531" s="319"/>
      <c r="JG531" s="319"/>
      <c r="JH531" s="319"/>
      <c r="JI531" s="319"/>
      <c r="JJ531" s="319"/>
      <c r="JK531" s="319"/>
      <c r="JL531" s="319"/>
      <c r="JM531" s="319"/>
      <c r="JN531" s="319"/>
      <c r="JO531" s="319"/>
      <c r="JP531" s="319"/>
      <c r="JQ531" s="319"/>
      <c r="JR531" s="319"/>
      <c r="JS531" s="319"/>
      <c r="JT531" s="319"/>
      <c r="JU531" s="319"/>
      <c r="JV531" s="319"/>
      <c r="JW531" s="319"/>
      <c r="JX531" s="319"/>
      <c r="JY531" s="319"/>
      <c r="JZ531" s="319"/>
      <c r="KA531" s="319"/>
      <c r="KB531" s="319"/>
      <c r="KC531" s="319"/>
      <c r="KD531" s="319"/>
      <c r="KE531" s="319"/>
      <c r="KF531" s="319"/>
      <c r="KG531" s="319"/>
      <c r="KH531" s="319"/>
      <c r="KI531" s="319"/>
      <c r="KJ531" s="319"/>
      <c r="KK531" s="319"/>
      <c r="KL531" s="319"/>
      <c r="KM531" s="319"/>
      <c r="KN531" s="319"/>
      <c r="KO531" s="319"/>
      <c r="KP531" s="319"/>
      <c r="KQ531" s="319"/>
      <c r="KR531" s="319"/>
      <c r="KS531" s="319"/>
      <c r="KT531" s="319"/>
      <c r="KU531" s="319"/>
      <c r="KV531" s="319"/>
      <c r="KW531" s="319"/>
      <c r="KX531" s="319"/>
      <c r="KY531" s="319"/>
      <c r="KZ531" s="319"/>
      <c r="LA531" s="319"/>
      <c r="LB531" s="319"/>
      <c r="LC531" s="319"/>
      <c r="LD531" s="319"/>
      <c r="LE531" s="319"/>
      <c r="LF531" s="319"/>
      <c r="LG531" s="319"/>
      <c r="LH531" s="319"/>
      <c r="LI531" s="319"/>
      <c r="LJ531" s="319"/>
      <c r="LK531" s="319"/>
      <c r="LL531" s="319"/>
      <c r="LM531" s="319"/>
      <c r="LN531" s="319"/>
      <c r="LO531" s="319"/>
      <c r="LP531" s="319"/>
      <c r="LQ531" s="319"/>
      <c r="LR531" s="319"/>
      <c r="LS531" s="319"/>
      <c r="LT531" s="319"/>
      <c r="LU531" s="319"/>
      <c r="LV531" s="319"/>
      <c r="LW531" s="319"/>
      <c r="LX531" s="319"/>
      <c r="LY531" s="319"/>
      <c r="LZ531" s="319"/>
      <c r="MA531" s="319"/>
      <c r="MB531" s="319"/>
      <c r="MC531" s="319"/>
      <c r="MD531" s="319"/>
      <c r="ME531" s="319"/>
      <c r="MF531" s="319"/>
      <c r="MG531" s="319"/>
      <c r="MH531" s="319"/>
      <c r="MI531" s="319"/>
      <c r="MJ531" s="319"/>
      <c r="MK531" s="319"/>
      <c r="ML531" s="319"/>
      <c r="MM531" s="319"/>
      <c r="MN531" s="319"/>
      <c r="MO531" s="319"/>
      <c r="MP531" s="319"/>
      <c r="MQ531" s="319"/>
      <c r="MS531" s="241"/>
      <c r="MT531" s="362">
        <f t="shared" si="743"/>
        <v>0</v>
      </c>
      <c r="MU531" s="363">
        <f t="shared" si="729"/>
        <v>0</v>
      </c>
      <c r="MV531" s="363">
        <f t="shared" si="730"/>
        <v>0</v>
      </c>
      <c r="MW531" s="363"/>
      <c r="MX531" s="363">
        <f t="shared" si="731"/>
        <v>0</v>
      </c>
      <c r="MY531" s="363"/>
      <c r="MZ531" s="363">
        <f t="shared" si="732"/>
        <v>0</v>
      </c>
      <c r="NA531" s="363"/>
      <c r="NB531" s="363">
        <f t="shared" si="733"/>
        <v>0</v>
      </c>
      <c r="NC531" s="363"/>
      <c r="ND531" s="363">
        <f t="shared" si="734"/>
        <v>0</v>
      </c>
      <c r="NE531" s="363"/>
      <c r="NF531" s="363">
        <f t="shared" si="735"/>
        <v>0</v>
      </c>
      <c r="NG531" s="363"/>
      <c r="NH531" s="363">
        <f t="shared" si="736"/>
        <v>0</v>
      </c>
      <c r="NI531" s="363"/>
      <c r="NJ531" s="363">
        <f t="shared" si="737"/>
        <v>0</v>
      </c>
      <c r="NK531" s="363"/>
      <c r="NL531" s="363">
        <f t="shared" si="744"/>
        <v>0</v>
      </c>
      <c r="NM531" s="364"/>
      <c r="NN531" s="370"/>
      <c r="NR531" s="318">
        <f t="shared" si="738"/>
        <v>0</v>
      </c>
      <c r="NS531" s="318">
        <f>IF(SUM(AM531:BB531)&gt;0,1,0)</f>
        <v>0</v>
      </c>
      <c r="NT531" s="318">
        <f t="shared" si="740"/>
        <v>0</v>
      </c>
    </row>
    <row r="532" spans="1:384" s="318" customFormat="1" ht="10.199999999999999" customHeight="1" x14ac:dyDescent="0.3">
      <c r="A532" s="25"/>
      <c r="B532" s="389"/>
      <c r="C532" s="424"/>
      <c r="D532" s="15"/>
      <c r="E532" s="398" t="str">
        <f>IFERROR(G544*'Chiffres et fonctions'!$J$6,"CA à Produire")</f>
        <v>CA à Produire</v>
      </c>
      <c r="F532" s="398"/>
      <c r="G532" s="398"/>
      <c r="H532" s="399"/>
      <c r="I532" s="394" t="str">
        <f>Prenoms!$B$5</f>
        <v>pompeo</v>
      </c>
      <c r="J532" s="395"/>
      <c r="K532" s="395"/>
      <c r="L532" s="395"/>
      <c r="M532" s="395"/>
      <c r="N532" s="81" t="str">
        <f>IF(NL532&lt;&gt;0,"",IF(Conges!U39=0,"",Conges!U39))</f>
        <v/>
      </c>
      <c r="O532" s="82"/>
      <c r="P532" s="83"/>
      <c r="Q532" s="83"/>
      <c r="R532" s="83"/>
      <c r="S532" s="83"/>
      <c r="T532" s="83"/>
      <c r="U532" s="83"/>
      <c r="V532" s="84"/>
      <c r="W532" s="83"/>
      <c r="X532" s="83"/>
      <c r="Y532" s="83"/>
      <c r="Z532" s="83"/>
      <c r="AA532" s="83"/>
      <c r="AB532" s="83"/>
      <c r="AC532" s="83"/>
      <c r="AD532" s="83"/>
      <c r="AE532" s="82"/>
      <c r="AF532" s="83"/>
      <c r="AG532" s="83"/>
      <c r="AH532" s="83"/>
      <c r="AI532" s="83"/>
      <c r="AJ532" s="84"/>
      <c r="AK532" s="83"/>
      <c r="AL532" s="83"/>
      <c r="AM532" s="83"/>
      <c r="AN532" s="83"/>
      <c r="AO532" s="83"/>
      <c r="AP532" s="83"/>
      <c r="AQ532" s="83"/>
      <c r="AR532" s="83"/>
      <c r="AS532" s="83"/>
      <c r="AT532" s="83"/>
      <c r="AU532" s="82"/>
      <c r="AV532" s="83"/>
      <c r="AW532" s="83"/>
      <c r="AX532" s="83"/>
      <c r="AY532" s="83"/>
      <c r="AZ532" s="83"/>
      <c r="BA532" s="83"/>
      <c r="BB532" s="84"/>
      <c r="BC532" s="85">
        <f>IF(NL532&lt;&gt;0,(IF(Conges!U$39=0,0,3)),0)</f>
        <v>0</v>
      </c>
      <c r="BD532" s="417"/>
      <c r="BE532" s="390">
        <f>IF(OR(Conges!U$39="A",Conges!U$39="V"),Prenoms!L$5,NL532)</f>
        <v>0</v>
      </c>
      <c r="BF532" s="391"/>
      <c r="BG532" s="286"/>
      <c r="BH532" s="287">
        <f t="shared" si="723"/>
        <v>0</v>
      </c>
      <c r="BI532" s="288" t="str">
        <f t="shared" si="724"/>
        <v/>
      </c>
      <c r="BJ532" s="300">
        <v>87.225806451612897</v>
      </c>
      <c r="BK532" s="301">
        <f t="shared" si="741"/>
        <v>-87.225806451612897</v>
      </c>
      <c r="BL532" s="302">
        <f t="shared" si="719"/>
        <v>0</v>
      </c>
      <c r="BM532" s="302">
        <f t="shared" si="720"/>
        <v>0</v>
      </c>
      <c r="BN532" s="302">
        <f>SUM('Heures Pointage'!$CD$21:$CE$21)</f>
        <v>0</v>
      </c>
      <c r="BO532" s="302">
        <f>SUM('Heures et Indemnites'!$CD$21:$CE$21)</f>
        <v>0</v>
      </c>
      <c r="BP532" s="303">
        <f t="shared" si="721"/>
        <v>0</v>
      </c>
      <c r="BQ532" s="303">
        <f>'Heures Pointage'!$DB$21</f>
        <v>0</v>
      </c>
      <c r="BR532" s="304">
        <f t="shared" ref="BR532" si="746">$BH$1057</f>
        <v>0</v>
      </c>
      <c r="BS532" s="149">
        <f>Prenoms!$C$5</f>
        <v>169</v>
      </c>
      <c r="BT532" s="180"/>
      <c r="BU532" s="324">
        <f>SUM('Heures et Indemnites'!$CD$21:$CE$21)</f>
        <v>0</v>
      </c>
      <c r="BV532" s="235">
        <f>SUM('Heures et Indemnites'!$CD$6:$CE$21)</f>
        <v>0</v>
      </c>
      <c r="BW532" s="324"/>
      <c r="BX532" s="235"/>
      <c r="BY532" s="319"/>
      <c r="BZ532" s="319"/>
      <c r="CA532" s="319"/>
      <c r="CB532" s="319"/>
      <c r="CC532" s="319"/>
      <c r="CD532" s="319"/>
      <c r="CE532" s="319"/>
      <c r="CF532" s="319"/>
      <c r="CG532" s="319"/>
      <c r="CH532" s="319"/>
      <c r="CI532" s="319"/>
      <c r="CJ532" s="319"/>
      <c r="CK532" s="319"/>
      <c r="CL532" s="319"/>
      <c r="CM532" s="319"/>
      <c r="CN532" s="319"/>
      <c r="CO532" s="319"/>
      <c r="CP532" s="319"/>
      <c r="CQ532" s="319"/>
      <c r="CR532" s="319"/>
      <c r="CS532" s="319"/>
      <c r="CT532" s="319"/>
      <c r="CU532" s="319"/>
      <c r="CV532" s="319"/>
      <c r="CW532" s="319"/>
      <c r="CX532" s="319"/>
      <c r="CY532" s="319"/>
      <c r="CZ532" s="319"/>
      <c r="DA532" s="319"/>
      <c r="DB532" s="319"/>
      <c r="DC532" s="319"/>
      <c r="DD532" s="319"/>
      <c r="DE532" s="319"/>
      <c r="DF532" s="319"/>
      <c r="DG532" s="319"/>
      <c r="DH532" s="319"/>
      <c r="DI532" s="319"/>
      <c r="DJ532" s="319"/>
      <c r="DK532" s="319"/>
      <c r="DL532" s="319"/>
      <c r="DM532" s="319"/>
      <c r="DN532" s="319"/>
      <c r="DO532" s="319"/>
      <c r="DP532" s="319"/>
      <c r="DQ532" s="319"/>
      <c r="DR532" s="319"/>
      <c r="DS532" s="319"/>
      <c r="DT532" s="319"/>
      <c r="DU532" s="319"/>
      <c r="DV532" s="319"/>
      <c r="DW532" s="319"/>
      <c r="DX532" s="319"/>
      <c r="DY532" s="319"/>
      <c r="DZ532" s="319"/>
      <c r="EA532" s="319"/>
      <c r="EB532" s="319"/>
      <c r="EC532" s="319"/>
      <c r="ED532" s="319"/>
      <c r="EE532" s="319"/>
      <c r="EF532" s="319"/>
      <c r="EG532" s="319"/>
      <c r="EH532" s="319"/>
      <c r="EI532" s="319"/>
      <c r="EJ532" s="319"/>
      <c r="EK532" s="319"/>
      <c r="EL532" s="319"/>
      <c r="EM532" s="319"/>
      <c r="EN532" s="319"/>
      <c r="EO532" s="319"/>
      <c r="EP532" s="319"/>
      <c r="EQ532" s="319"/>
      <c r="ER532" s="319"/>
      <c r="ES532" s="319"/>
      <c r="ET532" s="319"/>
      <c r="EU532" s="319"/>
      <c r="EV532" s="319"/>
      <c r="EW532" s="319"/>
      <c r="EX532" s="319"/>
      <c r="EY532" s="319"/>
      <c r="EZ532" s="319"/>
      <c r="FA532" s="319"/>
      <c r="FB532" s="319"/>
      <c r="FC532" s="319"/>
      <c r="FD532" s="319"/>
      <c r="FE532" s="319"/>
      <c r="FF532" s="319"/>
      <c r="FG532" s="319"/>
      <c r="FH532" s="319"/>
      <c r="FI532" s="319"/>
      <c r="FJ532" s="319"/>
      <c r="FK532" s="319"/>
      <c r="FL532" s="319"/>
      <c r="FM532" s="319"/>
      <c r="FN532" s="319"/>
      <c r="FO532" s="319"/>
      <c r="FP532" s="319"/>
      <c r="FQ532" s="319"/>
      <c r="FR532" s="319"/>
      <c r="FS532" s="319"/>
      <c r="FT532" s="319"/>
      <c r="FU532" s="319"/>
      <c r="FV532" s="319"/>
      <c r="FW532" s="319"/>
      <c r="FX532" s="319"/>
      <c r="FY532" s="319"/>
      <c r="FZ532" s="319"/>
      <c r="GA532" s="319"/>
      <c r="GB532" s="319"/>
      <c r="GC532" s="319"/>
      <c r="GD532" s="319"/>
      <c r="GE532" s="319"/>
      <c r="GF532" s="319"/>
      <c r="GG532" s="319"/>
      <c r="GH532" s="319"/>
      <c r="GI532" s="319"/>
      <c r="GJ532" s="319"/>
      <c r="GK532" s="319"/>
      <c r="GL532" s="319"/>
      <c r="GM532" s="319"/>
      <c r="GN532" s="319"/>
      <c r="GO532" s="319"/>
      <c r="GP532" s="319"/>
      <c r="GQ532" s="319"/>
      <c r="GR532" s="319"/>
      <c r="GS532" s="319"/>
      <c r="GT532" s="319"/>
      <c r="GU532" s="319"/>
      <c r="GV532" s="319"/>
      <c r="GW532" s="319"/>
      <c r="GX532" s="319"/>
      <c r="GY532" s="319"/>
      <c r="GZ532" s="319"/>
      <c r="HA532" s="319"/>
      <c r="HB532" s="319"/>
      <c r="HC532" s="319"/>
      <c r="HD532" s="319"/>
      <c r="HE532" s="319"/>
      <c r="HF532" s="319"/>
      <c r="HG532" s="319"/>
      <c r="HH532" s="319"/>
      <c r="HI532" s="319"/>
      <c r="HJ532" s="319"/>
      <c r="HK532" s="319"/>
      <c r="HL532" s="319"/>
      <c r="HM532" s="319"/>
      <c r="HN532" s="319"/>
      <c r="HO532" s="319"/>
      <c r="HP532" s="319"/>
      <c r="HQ532" s="319"/>
      <c r="HR532" s="319"/>
      <c r="HS532" s="319"/>
      <c r="HT532" s="319"/>
      <c r="HU532" s="319"/>
      <c r="HV532" s="319"/>
      <c r="HW532" s="319"/>
      <c r="HX532" s="319"/>
      <c r="HY532" s="319"/>
      <c r="HZ532" s="319"/>
      <c r="IA532" s="319"/>
      <c r="IB532" s="319"/>
      <c r="IC532" s="319"/>
      <c r="ID532" s="319"/>
      <c r="IE532" s="319"/>
      <c r="IF532" s="319"/>
      <c r="IG532" s="319"/>
      <c r="IH532" s="319"/>
      <c r="II532" s="319"/>
      <c r="IJ532" s="319"/>
      <c r="IK532" s="319"/>
      <c r="IL532" s="319"/>
      <c r="IM532" s="319"/>
      <c r="IN532" s="319"/>
      <c r="IO532" s="319"/>
      <c r="IP532" s="319"/>
      <c r="IQ532" s="319"/>
      <c r="IR532" s="319"/>
      <c r="IS532" s="319"/>
      <c r="IT532" s="319"/>
      <c r="IU532" s="319"/>
      <c r="IV532" s="319"/>
      <c r="IW532" s="319"/>
      <c r="IX532" s="319"/>
      <c r="IY532" s="319"/>
      <c r="IZ532" s="319"/>
      <c r="JA532" s="319"/>
      <c r="JB532" s="319"/>
      <c r="JC532" s="319"/>
      <c r="JD532" s="319"/>
      <c r="JE532" s="319"/>
      <c r="JF532" s="319"/>
      <c r="JG532" s="319"/>
      <c r="JH532" s="319"/>
      <c r="JI532" s="319"/>
      <c r="JJ532" s="319"/>
      <c r="JK532" s="319"/>
      <c r="JL532" s="319"/>
      <c r="JM532" s="319"/>
      <c r="JN532" s="319"/>
      <c r="JO532" s="319"/>
      <c r="JP532" s="319"/>
      <c r="JQ532" s="319"/>
      <c r="JR532" s="319"/>
      <c r="JS532" s="319"/>
      <c r="JT532" s="319"/>
      <c r="JU532" s="319"/>
      <c r="JV532" s="319"/>
      <c r="JW532" s="319"/>
      <c r="JX532" s="319"/>
      <c r="JY532" s="319"/>
      <c r="JZ532" s="319"/>
      <c r="KA532" s="319"/>
      <c r="KB532" s="319"/>
      <c r="KC532" s="319"/>
      <c r="KD532" s="319"/>
      <c r="KE532" s="319"/>
      <c r="KF532" s="319"/>
      <c r="KG532" s="319"/>
      <c r="KH532" s="319"/>
      <c r="KI532" s="319"/>
      <c r="KJ532" s="319"/>
      <c r="KK532" s="319"/>
      <c r="KL532" s="319"/>
      <c r="KM532" s="319"/>
      <c r="KN532" s="319"/>
      <c r="KO532" s="319"/>
      <c r="KP532" s="319"/>
      <c r="KQ532" s="319"/>
      <c r="KR532" s="319"/>
      <c r="KS532" s="319"/>
      <c r="KT532" s="319"/>
      <c r="KU532" s="319"/>
      <c r="KV532" s="319"/>
      <c r="KW532" s="319"/>
      <c r="KX532" s="319"/>
      <c r="KY532" s="319"/>
      <c r="KZ532" s="319"/>
      <c r="LA532" s="319"/>
      <c r="LB532" s="319"/>
      <c r="LC532" s="319"/>
      <c r="LD532" s="319"/>
      <c r="LE532" s="319"/>
      <c r="LF532" s="319"/>
      <c r="LG532" s="319"/>
      <c r="LH532" s="319"/>
      <c r="LI532" s="319"/>
      <c r="LJ532" s="319"/>
      <c r="LK532" s="319"/>
      <c r="LL532" s="319"/>
      <c r="LM532" s="319"/>
      <c r="LN532" s="319"/>
      <c r="LO532" s="319"/>
      <c r="LP532" s="319"/>
      <c r="LQ532" s="319"/>
      <c r="LR532" s="319"/>
      <c r="LS532" s="319"/>
      <c r="LT532" s="319"/>
      <c r="LU532" s="319"/>
      <c r="LV532" s="319"/>
      <c r="LW532" s="319"/>
      <c r="LX532" s="319"/>
      <c r="LY532" s="319"/>
      <c r="LZ532" s="319"/>
      <c r="MA532" s="319"/>
      <c r="MB532" s="319"/>
      <c r="MC532" s="319"/>
      <c r="MD532" s="319"/>
      <c r="ME532" s="319"/>
      <c r="MF532" s="319"/>
      <c r="MG532" s="319"/>
      <c r="MH532" s="319"/>
      <c r="MI532" s="319"/>
      <c r="MJ532" s="319"/>
      <c r="MK532" s="319"/>
      <c r="ML532" s="319"/>
      <c r="MM532" s="319"/>
      <c r="MN532" s="319"/>
      <c r="MO532" s="319"/>
      <c r="MP532" s="319"/>
      <c r="MQ532" s="319"/>
      <c r="MS532" s="241"/>
      <c r="MT532" s="373">
        <f t="shared" si="743"/>
        <v>0</v>
      </c>
      <c r="MU532" s="365">
        <f t="shared" si="729"/>
        <v>0</v>
      </c>
      <c r="MV532" s="365">
        <f t="shared" si="730"/>
        <v>0</v>
      </c>
      <c r="MW532" s="365"/>
      <c r="MX532" s="365">
        <f t="shared" si="731"/>
        <v>0</v>
      </c>
      <c r="MY532" s="365"/>
      <c r="MZ532" s="365">
        <f t="shared" si="732"/>
        <v>0</v>
      </c>
      <c r="NA532" s="365"/>
      <c r="NB532" s="365">
        <f t="shared" si="733"/>
        <v>0</v>
      </c>
      <c r="NC532" s="365"/>
      <c r="ND532" s="365">
        <f t="shared" si="734"/>
        <v>0</v>
      </c>
      <c r="NE532" s="365"/>
      <c r="NF532" s="365">
        <f t="shared" si="735"/>
        <v>0</v>
      </c>
      <c r="NG532" s="365"/>
      <c r="NH532" s="365">
        <f t="shared" si="736"/>
        <v>0</v>
      </c>
      <c r="NI532" s="365"/>
      <c r="NJ532" s="365">
        <f t="shared" si="737"/>
        <v>0</v>
      </c>
      <c r="NK532" s="365"/>
      <c r="NL532" s="365">
        <f t="shared" si="744"/>
        <v>0</v>
      </c>
      <c r="NM532" s="366"/>
      <c r="NN532" s="370"/>
      <c r="NR532" s="318">
        <f t="shared" si="738"/>
        <v>0</v>
      </c>
      <c r="NS532" s="318">
        <f>IF(SUM(AM532:BB532)&gt;0,1,0)</f>
        <v>0</v>
      </c>
      <c r="NT532" s="318">
        <f t="shared" si="740"/>
        <v>0</v>
      </c>
    </row>
    <row r="533" spans="1:384" s="318" customFormat="1" ht="10.199999999999999" customHeight="1" x14ac:dyDescent="0.3">
      <c r="A533" s="25"/>
      <c r="B533" s="389"/>
      <c r="C533" s="424"/>
      <c r="D533" s="15"/>
      <c r="E533" s="398"/>
      <c r="F533" s="398"/>
      <c r="G533" s="398"/>
      <c r="H533" s="399"/>
      <c r="I533" s="381" t="str">
        <f>Prenoms!$B$6</f>
        <v>vaness</v>
      </c>
      <c r="J533" s="382"/>
      <c r="K533" s="382"/>
      <c r="L533" s="382"/>
      <c r="M533" s="382"/>
      <c r="N533" s="68" t="str">
        <f>IF(NL533&lt;&gt;0,"",IF(Conges!U40=0,"",Conges!U40))</f>
        <v/>
      </c>
      <c r="O533" s="69"/>
      <c r="P533" s="70"/>
      <c r="Q533" s="70"/>
      <c r="R533" s="70"/>
      <c r="S533" s="70"/>
      <c r="T533" s="70"/>
      <c r="U533" s="70"/>
      <c r="V533" s="71"/>
      <c r="W533" s="70"/>
      <c r="X533" s="70"/>
      <c r="Y533" s="70"/>
      <c r="Z533" s="70"/>
      <c r="AA533" s="70"/>
      <c r="AB533" s="70"/>
      <c r="AC533" s="70"/>
      <c r="AD533" s="70"/>
      <c r="AE533" s="69"/>
      <c r="AF533" s="70"/>
      <c r="AG533" s="70"/>
      <c r="AH533" s="70"/>
      <c r="AI533" s="70"/>
      <c r="AJ533" s="71"/>
      <c r="AK533" s="70"/>
      <c r="AL533" s="70"/>
      <c r="AM533" s="70"/>
      <c r="AN533" s="70"/>
      <c r="AO533" s="70"/>
      <c r="AP533" s="70"/>
      <c r="AQ533" s="70"/>
      <c r="AR533" s="70"/>
      <c r="AS533" s="70"/>
      <c r="AT533" s="70"/>
      <c r="AU533" s="69"/>
      <c r="AV533" s="70"/>
      <c r="AW533" s="70"/>
      <c r="AX533" s="70"/>
      <c r="AY533" s="70"/>
      <c r="AZ533" s="70"/>
      <c r="BA533" s="70"/>
      <c r="BB533" s="71"/>
      <c r="BC533" s="72">
        <f>IF(NL533&lt;&gt;0,(IF(Conges!U$40=0,0,3)),0)</f>
        <v>0</v>
      </c>
      <c r="BD533" s="417"/>
      <c r="BE533" s="392">
        <f>IF(OR(Conges!U$40="A",Conges!U$40="V"),Prenoms!L$6,NL533)</f>
        <v>0</v>
      </c>
      <c r="BF533" s="393"/>
      <c r="BG533" s="289"/>
      <c r="BH533" s="290">
        <f t="shared" si="723"/>
        <v>0</v>
      </c>
      <c r="BI533" s="291" t="str">
        <f t="shared" si="724"/>
        <v/>
      </c>
      <c r="BJ533" s="305">
        <v>87.225806451612897</v>
      </c>
      <c r="BK533" s="306">
        <f t="shared" si="741"/>
        <v>-87.225806451612897</v>
      </c>
      <c r="BL533" s="307">
        <f t="shared" si="719"/>
        <v>0</v>
      </c>
      <c r="BM533" s="307">
        <f t="shared" si="720"/>
        <v>0</v>
      </c>
      <c r="BN533" s="307">
        <f>SUM('Heures Pointage'!$DD$21:$DE$21)</f>
        <v>0</v>
      </c>
      <c r="BO533" s="307">
        <f>SUM('Heures et Indemnites'!$DD$21:$DE$21)</f>
        <v>0</v>
      </c>
      <c r="BP533" s="308">
        <f t="shared" si="721"/>
        <v>0</v>
      </c>
      <c r="BQ533" s="308">
        <f>'Heures Pointage'!$EB$21</f>
        <v>0</v>
      </c>
      <c r="BR533" s="309">
        <f t="shared" ref="BR533" si="747">$BH$1058</f>
        <v>0</v>
      </c>
      <c r="BS533" s="150">
        <f>Prenoms!$C$6</f>
        <v>169</v>
      </c>
      <c r="BT533" s="153"/>
      <c r="BU533" s="323">
        <f>SUM('Heures et Indemnites'!$DD$21:$DE$21)</f>
        <v>0</v>
      </c>
      <c r="BV533" s="236">
        <f>SUM('Heures et Indemnites'!$DD$6:$DE$21)</f>
        <v>0</v>
      </c>
      <c r="BW533" s="323"/>
      <c r="BX533" s="236"/>
      <c r="BY533" s="319"/>
      <c r="BZ533" s="319"/>
      <c r="CA533" s="319"/>
      <c r="CB533" s="319"/>
      <c r="CC533" s="319"/>
      <c r="CD533" s="319"/>
      <c r="CE533" s="319"/>
      <c r="CF533" s="319"/>
      <c r="CG533" s="319"/>
      <c r="CH533" s="319"/>
      <c r="CI533" s="319"/>
      <c r="CJ533" s="319"/>
      <c r="CK533" s="319"/>
      <c r="CL533" s="319"/>
      <c r="CM533" s="319"/>
      <c r="CN533" s="319"/>
      <c r="CO533" s="319"/>
      <c r="CP533" s="319"/>
      <c r="CQ533" s="319"/>
      <c r="CR533" s="319"/>
      <c r="CS533" s="319"/>
      <c r="CT533" s="319"/>
      <c r="CU533" s="319"/>
      <c r="CV533" s="319"/>
      <c r="CW533" s="319"/>
      <c r="CX533" s="319"/>
      <c r="CY533" s="319"/>
      <c r="CZ533" s="319"/>
      <c r="DA533" s="319"/>
      <c r="DB533" s="319"/>
      <c r="DC533" s="319"/>
      <c r="DD533" s="319"/>
      <c r="DE533" s="319"/>
      <c r="DF533" s="319"/>
      <c r="DG533" s="319"/>
      <c r="DH533" s="319"/>
      <c r="DI533" s="319"/>
      <c r="DJ533" s="319"/>
      <c r="DK533" s="319"/>
      <c r="DL533" s="319"/>
      <c r="DM533" s="319"/>
      <c r="DN533" s="319"/>
      <c r="DO533" s="319"/>
      <c r="DP533" s="319"/>
      <c r="DQ533" s="319"/>
      <c r="DR533" s="319"/>
      <c r="DS533" s="319"/>
      <c r="DT533" s="319"/>
      <c r="DU533" s="319"/>
      <c r="DV533" s="319"/>
      <c r="DW533" s="319"/>
      <c r="DX533" s="319"/>
      <c r="DY533" s="319"/>
      <c r="DZ533" s="319"/>
      <c r="EA533" s="319"/>
      <c r="EB533" s="319"/>
      <c r="EC533" s="319"/>
      <c r="ED533" s="319"/>
      <c r="EE533" s="319"/>
      <c r="EF533" s="319"/>
      <c r="EG533" s="319"/>
      <c r="EH533" s="319"/>
      <c r="EI533" s="319"/>
      <c r="EJ533" s="319"/>
      <c r="EK533" s="319"/>
      <c r="EL533" s="319"/>
      <c r="EM533" s="319"/>
      <c r="EN533" s="319"/>
      <c r="EO533" s="319"/>
      <c r="EP533" s="319"/>
      <c r="EQ533" s="319"/>
      <c r="ER533" s="319"/>
      <c r="ES533" s="319"/>
      <c r="ET533" s="319"/>
      <c r="EU533" s="319"/>
      <c r="EV533" s="319"/>
      <c r="EW533" s="319"/>
      <c r="EX533" s="319"/>
      <c r="EY533" s="319"/>
      <c r="EZ533" s="319"/>
      <c r="FA533" s="319"/>
      <c r="FB533" s="319"/>
      <c r="FC533" s="319"/>
      <c r="FD533" s="319"/>
      <c r="FE533" s="319"/>
      <c r="FF533" s="319"/>
      <c r="FG533" s="319"/>
      <c r="FH533" s="319"/>
      <c r="FI533" s="319"/>
      <c r="FJ533" s="319"/>
      <c r="FK533" s="319"/>
      <c r="FL533" s="319"/>
      <c r="FM533" s="319"/>
      <c r="FN533" s="319"/>
      <c r="FO533" s="319"/>
      <c r="FP533" s="319"/>
      <c r="FQ533" s="319"/>
      <c r="FR533" s="319"/>
      <c r="FS533" s="319"/>
      <c r="FT533" s="319"/>
      <c r="FU533" s="319"/>
      <c r="FV533" s="319"/>
      <c r="FW533" s="319"/>
      <c r="FX533" s="319"/>
      <c r="FY533" s="319"/>
      <c r="FZ533" s="319"/>
      <c r="GA533" s="319"/>
      <c r="GB533" s="319"/>
      <c r="GC533" s="319"/>
      <c r="GD533" s="319"/>
      <c r="GE533" s="319"/>
      <c r="GF533" s="319"/>
      <c r="GG533" s="319"/>
      <c r="GH533" s="319"/>
      <c r="GI533" s="319"/>
      <c r="GJ533" s="319"/>
      <c r="GK533" s="319"/>
      <c r="GL533" s="319"/>
      <c r="GM533" s="319"/>
      <c r="GN533" s="319"/>
      <c r="GO533" s="319"/>
      <c r="GP533" s="319"/>
      <c r="GQ533" s="319"/>
      <c r="GR533" s="319"/>
      <c r="GS533" s="319"/>
      <c r="GT533" s="319"/>
      <c r="GU533" s="319"/>
      <c r="GV533" s="319"/>
      <c r="GW533" s="319"/>
      <c r="GX533" s="319"/>
      <c r="GY533" s="319"/>
      <c r="GZ533" s="319"/>
      <c r="HA533" s="319"/>
      <c r="HB533" s="319"/>
      <c r="HC533" s="319"/>
      <c r="HD533" s="319"/>
      <c r="HE533" s="319"/>
      <c r="HF533" s="319"/>
      <c r="HG533" s="319"/>
      <c r="HH533" s="319"/>
      <c r="HI533" s="319"/>
      <c r="HJ533" s="319"/>
      <c r="HK533" s="319"/>
      <c r="HL533" s="319"/>
      <c r="HM533" s="319"/>
      <c r="HN533" s="319"/>
      <c r="HO533" s="319"/>
      <c r="HP533" s="319"/>
      <c r="HQ533" s="319"/>
      <c r="HR533" s="319"/>
      <c r="HS533" s="319"/>
      <c r="HT533" s="319"/>
      <c r="HU533" s="319"/>
      <c r="HV533" s="319"/>
      <c r="HW533" s="319"/>
      <c r="HX533" s="319"/>
      <c r="HY533" s="319"/>
      <c r="HZ533" s="319"/>
      <c r="IA533" s="319"/>
      <c r="IB533" s="319"/>
      <c r="IC533" s="319"/>
      <c r="ID533" s="319"/>
      <c r="IE533" s="319"/>
      <c r="IF533" s="319"/>
      <c r="IG533" s="319"/>
      <c r="IH533" s="319"/>
      <c r="II533" s="319"/>
      <c r="IJ533" s="319"/>
      <c r="IK533" s="319"/>
      <c r="IL533" s="319"/>
      <c r="IM533" s="319"/>
      <c r="IN533" s="319"/>
      <c r="IO533" s="319"/>
      <c r="IP533" s="319"/>
      <c r="IQ533" s="319"/>
      <c r="IR533" s="319"/>
      <c r="IS533" s="319"/>
      <c r="IT533" s="319"/>
      <c r="IU533" s="319"/>
      <c r="IV533" s="319"/>
      <c r="IW533" s="319"/>
      <c r="IX533" s="319"/>
      <c r="IY533" s="319"/>
      <c r="IZ533" s="319"/>
      <c r="JA533" s="319"/>
      <c r="JB533" s="319"/>
      <c r="JC533" s="319"/>
      <c r="JD533" s="319"/>
      <c r="JE533" s="319"/>
      <c r="JF533" s="319"/>
      <c r="JG533" s="319"/>
      <c r="JH533" s="319"/>
      <c r="JI533" s="319"/>
      <c r="JJ533" s="319"/>
      <c r="JK533" s="319"/>
      <c r="JL533" s="319"/>
      <c r="JM533" s="319"/>
      <c r="JN533" s="319"/>
      <c r="JO533" s="319"/>
      <c r="JP533" s="319"/>
      <c r="JQ533" s="319"/>
      <c r="JR533" s="319"/>
      <c r="JS533" s="319"/>
      <c r="JT533" s="319"/>
      <c r="JU533" s="319"/>
      <c r="JV533" s="319"/>
      <c r="JW533" s="319"/>
      <c r="JX533" s="319"/>
      <c r="JY533" s="319"/>
      <c r="JZ533" s="319"/>
      <c r="KA533" s="319"/>
      <c r="KB533" s="319"/>
      <c r="KC533" s="319"/>
      <c r="KD533" s="319"/>
      <c r="KE533" s="319"/>
      <c r="KF533" s="319"/>
      <c r="KG533" s="319"/>
      <c r="KH533" s="319"/>
      <c r="KI533" s="319"/>
      <c r="KJ533" s="319"/>
      <c r="KK533" s="319"/>
      <c r="KL533" s="319"/>
      <c r="KM533" s="319"/>
      <c r="KN533" s="319"/>
      <c r="KO533" s="319"/>
      <c r="KP533" s="319"/>
      <c r="KQ533" s="319"/>
      <c r="KR533" s="319"/>
      <c r="KS533" s="319"/>
      <c r="KT533" s="319"/>
      <c r="KU533" s="319"/>
      <c r="KV533" s="319"/>
      <c r="KW533" s="319"/>
      <c r="KX533" s="319"/>
      <c r="KY533" s="319"/>
      <c r="KZ533" s="319"/>
      <c r="LA533" s="319"/>
      <c r="LB533" s="319"/>
      <c r="LC533" s="319"/>
      <c r="LD533" s="319"/>
      <c r="LE533" s="319"/>
      <c r="LF533" s="319"/>
      <c r="LG533" s="319"/>
      <c r="LH533" s="319"/>
      <c r="LI533" s="319"/>
      <c r="LJ533" s="319"/>
      <c r="LK533" s="319"/>
      <c r="LL533" s="319"/>
      <c r="LM533" s="319"/>
      <c r="LN533" s="319"/>
      <c r="LO533" s="319"/>
      <c r="LP533" s="319"/>
      <c r="LQ533" s="319"/>
      <c r="LR533" s="319"/>
      <c r="LS533" s="319"/>
      <c r="LT533" s="319"/>
      <c r="LU533" s="319"/>
      <c r="LV533" s="319"/>
      <c r="LW533" s="319"/>
      <c r="LX533" s="319"/>
      <c r="LY533" s="319"/>
      <c r="LZ533" s="319"/>
      <c r="MA533" s="319"/>
      <c r="MB533" s="319"/>
      <c r="MC533" s="319"/>
      <c r="MD533" s="319"/>
      <c r="ME533" s="319"/>
      <c r="MF533" s="319"/>
      <c r="MG533" s="319"/>
      <c r="MH533" s="319"/>
      <c r="MI533" s="319"/>
      <c r="MJ533" s="319"/>
      <c r="MK533" s="319"/>
      <c r="ML533" s="319"/>
      <c r="MM533" s="319"/>
      <c r="MN533" s="319"/>
      <c r="MO533" s="319"/>
      <c r="MP533" s="319"/>
      <c r="MQ533" s="319"/>
      <c r="MS533" s="241"/>
      <c r="MT533" s="362">
        <f t="shared" si="743"/>
        <v>0</v>
      </c>
      <c r="MU533" s="363">
        <f t="shared" si="729"/>
        <v>0</v>
      </c>
      <c r="MV533" s="363">
        <f t="shared" si="730"/>
        <v>0</v>
      </c>
      <c r="MW533" s="363"/>
      <c r="MX533" s="363">
        <f t="shared" si="731"/>
        <v>0</v>
      </c>
      <c r="MY533" s="363"/>
      <c r="MZ533" s="363">
        <f t="shared" si="732"/>
        <v>0</v>
      </c>
      <c r="NA533" s="363"/>
      <c r="NB533" s="363">
        <f t="shared" si="733"/>
        <v>0</v>
      </c>
      <c r="NC533" s="363"/>
      <c r="ND533" s="363">
        <f t="shared" si="734"/>
        <v>0</v>
      </c>
      <c r="NE533" s="363"/>
      <c r="NF533" s="363">
        <f t="shared" si="735"/>
        <v>0</v>
      </c>
      <c r="NG533" s="363"/>
      <c r="NH533" s="363">
        <f t="shared" si="736"/>
        <v>0</v>
      </c>
      <c r="NI533" s="363"/>
      <c r="NJ533" s="363">
        <f t="shared" si="737"/>
        <v>0</v>
      </c>
      <c r="NK533" s="363"/>
      <c r="NL533" s="363">
        <f t="shared" si="744"/>
        <v>0</v>
      </c>
      <c r="NM533" s="364"/>
      <c r="NN533" s="370"/>
      <c r="NR533" s="318">
        <f t="shared" si="738"/>
        <v>0</v>
      </c>
      <c r="NS533" s="318">
        <f>IF(SUM(AM533:BB533)&gt;0,1,0)</f>
        <v>0</v>
      </c>
      <c r="NT533" s="318">
        <f t="shared" si="740"/>
        <v>0</v>
      </c>
    </row>
    <row r="534" spans="1:384" s="318" customFormat="1" ht="10.199999999999999" customHeight="1" x14ac:dyDescent="0.3">
      <c r="A534" s="25"/>
      <c r="B534" s="389"/>
      <c r="C534" s="424"/>
      <c r="D534" s="15"/>
      <c r="E534" s="408" t="str">
        <f>$E$9</f>
        <v>CREPIERE</v>
      </c>
      <c r="F534" s="408"/>
      <c r="G534" s="131" t="str">
        <f>IF(MT560=0,"",MT560)</f>
        <v/>
      </c>
      <c r="H534" s="399"/>
      <c r="I534" s="394" t="str">
        <f>Prenoms!$B$7</f>
        <v>seb</v>
      </c>
      <c r="J534" s="395"/>
      <c r="K534" s="395"/>
      <c r="L534" s="395"/>
      <c r="M534" s="395"/>
      <c r="N534" s="81" t="str">
        <f>IF(NL534&lt;&gt;0,"",IF(Conges!U41=0,"",Conges!U41))</f>
        <v/>
      </c>
      <c r="O534" s="82"/>
      <c r="P534" s="83"/>
      <c r="Q534" s="83"/>
      <c r="R534" s="83"/>
      <c r="S534" s="83"/>
      <c r="T534" s="83"/>
      <c r="U534" s="83"/>
      <c r="V534" s="84"/>
      <c r="W534" s="83"/>
      <c r="X534" s="83"/>
      <c r="Y534" s="83"/>
      <c r="Z534" s="83"/>
      <c r="AA534" s="83"/>
      <c r="AB534" s="83"/>
      <c r="AC534" s="83"/>
      <c r="AD534" s="83"/>
      <c r="AE534" s="82"/>
      <c r="AF534" s="83"/>
      <c r="AG534" s="83"/>
      <c r="AH534" s="83"/>
      <c r="AI534" s="83"/>
      <c r="AJ534" s="84"/>
      <c r="AK534" s="83"/>
      <c r="AL534" s="83"/>
      <c r="AM534" s="83"/>
      <c r="AN534" s="83"/>
      <c r="AO534" s="83"/>
      <c r="AP534" s="83"/>
      <c r="AQ534" s="83"/>
      <c r="AR534" s="83"/>
      <c r="AS534" s="83"/>
      <c r="AT534" s="83"/>
      <c r="AU534" s="82"/>
      <c r="AV534" s="83"/>
      <c r="AW534" s="83"/>
      <c r="AX534" s="83"/>
      <c r="AY534" s="83"/>
      <c r="AZ534" s="83"/>
      <c r="BA534" s="83"/>
      <c r="BB534" s="84"/>
      <c r="BC534" s="85">
        <f>IF(NL534&lt;&gt;0,(IF(Conges!U$41=0,0,3)),0)</f>
        <v>0</v>
      </c>
      <c r="BD534" s="417"/>
      <c r="BE534" s="390">
        <f>IF(OR(Conges!U$41="A",Conges!U$41="V"),Prenoms!L$7,NL534)</f>
        <v>0</v>
      </c>
      <c r="BF534" s="391"/>
      <c r="BG534" s="286"/>
      <c r="BH534" s="287">
        <f t="shared" si="723"/>
        <v>0</v>
      </c>
      <c r="BI534" s="288" t="str">
        <f t="shared" si="724"/>
        <v/>
      </c>
      <c r="BJ534" s="300">
        <v>87.225806451612897</v>
      </c>
      <c r="BK534" s="301">
        <f t="shared" si="741"/>
        <v>-87.225806451612897</v>
      </c>
      <c r="BL534" s="302">
        <f t="shared" si="719"/>
        <v>0</v>
      </c>
      <c r="BM534" s="302">
        <f t="shared" si="720"/>
        <v>0</v>
      </c>
      <c r="BN534" s="302">
        <f>SUM('Heures Pointage'!$ED$21:$EE$21)</f>
        <v>0</v>
      </c>
      <c r="BO534" s="302">
        <f>SUM('Heures et Indemnites'!$ED$21:$EE$21)</f>
        <v>0</v>
      </c>
      <c r="BP534" s="303">
        <f t="shared" si="721"/>
        <v>0</v>
      </c>
      <c r="BQ534" s="303">
        <f>'Heures Pointage'!$FB$21</f>
        <v>0</v>
      </c>
      <c r="BR534" s="304">
        <f t="shared" ref="BR534" si="748">$BH$1059</f>
        <v>0</v>
      </c>
      <c r="BS534" s="149">
        <f>Prenoms!$C$7</f>
        <v>169</v>
      </c>
      <c r="BT534" s="180"/>
      <c r="BU534" s="324">
        <f>SUM('Heures et Indemnites'!$ED$21:$EE$21)</f>
        <v>0</v>
      </c>
      <c r="BV534" s="235">
        <f>SUM('Heures et Indemnites'!$ED$6:$EE$21)</f>
        <v>0</v>
      </c>
      <c r="BW534" s="324"/>
      <c r="BX534" s="235"/>
      <c r="BY534" s="319"/>
      <c r="BZ534" s="319"/>
      <c r="CA534" s="319"/>
      <c r="CB534" s="319"/>
      <c r="CC534" s="319"/>
      <c r="CD534" s="319"/>
      <c r="CE534" s="319"/>
      <c r="CF534" s="319"/>
      <c r="CG534" s="319"/>
      <c r="CH534" s="319"/>
      <c r="CI534" s="319"/>
      <c r="CJ534" s="319"/>
      <c r="CK534" s="319"/>
      <c r="CL534" s="319"/>
      <c r="CM534" s="319"/>
      <c r="CN534" s="319"/>
      <c r="CO534" s="319"/>
      <c r="CP534" s="319"/>
      <c r="CQ534" s="319"/>
      <c r="CR534" s="319"/>
      <c r="CS534" s="319"/>
      <c r="CT534" s="319"/>
      <c r="CU534" s="319"/>
      <c r="CV534" s="319"/>
      <c r="CW534" s="319"/>
      <c r="CX534" s="319"/>
      <c r="CY534" s="319"/>
      <c r="CZ534" s="319"/>
      <c r="DA534" s="319"/>
      <c r="DB534" s="319"/>
      <c r="DC534" s="319"/>
      <c r="DD534" s="319"/>
      <c r="DE534" s="319"/>
      <c r="DF534" s="319"/>
      <c r="DG534" s="319"/>
      <c r="DH534" s="319"/>
      <c r="DI534" s="319"/>
      <c r="DJ534" s="319"/>
      <c r="DK534" s="319"/>
      <c r="DL534" s="319"/>
      <c r="DM534" s="319"/>
      <c r="DN534" s="319"/>
      <c r="DO534" s="319"/>
      <c r="DP534" s="319"/>
      <c r="DQ534" s="319"/>
      <c r="DR534" s="319"/>
      <c r="DS534" s="319"/>
      <c r="DT534" s="319"/>
      <c r="DU534" s="319"/>
      <c r="DV534" s="319"/>
      <c r="DW534" s="319"/>
      <c r="DX534" s="319"/>
      <c r="DY534" s="319"/>
      <c r="DZ534" s="319"/>
      <c r="EA534" s="319"/>
      <c r="EB534" s="319"/>
      <c r="EC534" s="319"/>
      <c r="ED534" s="319"/>
      <c r="EE534" s="319"/>
      <c r="EF534" s="319"/>
      <c r="EG534" s="319"/>
      <c r="EH534" s="319"/>
      <c r="EI534" s="319"/>
      <c r="EJ534" s="319"/>
      <c r="EK534" s="319"/>
      <c r="EL534" s="319"/>
      <c r="EM534" s="319"/>
      <c r="EN534" s="319"/>
      <c r="EO534" s="319"/>
      <c r="EP534" s="319"/>
      <c r="EQ534" s="319"/>
      <c r="ER534" s="319"/>
      <c r="ES534" s="319"/>
      <c r="ET534" s="319"/>
      <c r="EU534" s="319"/>
      <c r="EV534" s="319"/>
      <c r="EW534" s="319"/>
      <c r="EX534" s="319"/>
      <c r="EY534" s="319"/>
      <c r="EZ534" s="319"/>
      <c r="FA534" s="319"/>
      <c r="FB534" s="319"/>
      <c r="FC534" s="319"/>
      <c r="FD534" s="319"/>
      <c r="FE534" s="319"/>
      <c r="FF534" s="319"/>
      <c r="FG534" s="319"/>
      <c r="FH534" s="319"/>
      <c r="FI534" s="319"/>
      <c r="FJ534" s="319"/>
      <c r="FK534" s="319"/>
      <c r="FL534" s="319"/>
      <c r="FM534" s="319"/>
      <c r="FN534" s="319"/>
      <c r="FO534" s="319"/>
      <c r="FP534" s="319"/>
      <c r="FQ534" s="319"/>
      <c r="FR534" s="319"/>
      <c r="FS534" s="319"/>
      <c r="FT534" s="319"/>
      <c r="FU534" s="319"/>
      <c r="FV534" s="319"/>
      <c r="FW534" s="319"/>
      <c r="FX534" s="319"/>
      <c r="FY534" s="319"/>
      <c r="FZ534" s="319"/>
      <c r="GA534" s="319"/>
      <c r="GB534" s="319"/>
      <c r="GC534" s="319"/>
      <c r="GD534" s="319"/>
      <c r="GE534" s="319"/>
      <c r="GF534" s="319"/>
      <c r="GG534" s="319"/>
      <c r="GH534" s="319"/>
      <c r="GI534" s="319"/>
      <c r="GJ534" s="319"/>
      <c r="GK534" s="319"/>
      <c r="GL534" s="319"/>
      <c r="GM534" s="319"/>
      <c r="GN534" s="319"/>
      <c r="GO534" s="319"/>
      <c r="GP534" s="319"/>
      <c r="GQ534" s="319"/>
      <c r="GR534" s="319"/>
      <c r="GS534" s="319"/>
      <c r="GT534" s="319"/>
      <c r="GU534" s="319"/>
      <c r="GV534" s="319"/>
      <c r="GW534" s="319"/>
      <c r="GX534" s="319"/>
      <c r="GY534" s="319"/>
      <c r="GZ534" s="319"/>
      <c r="HA534" s="319"/>
      <c r="HB534" s="319"/>
      <c r="HC534" s="319"/>
      <c r="HD534" s="319"/>
      <c r="HE534" s="319"/>
      <c r="HF534" s="319"/>
      <c r="HG534" s="319"/>
      <c r="HH534" s="319"/>
      <c r="HI534" s="319"/>
      <c r="HJ534" s="319"/>
      <c r="HK534" s="319"/>
      <c r="HL534" s="319"/>
      <c r="HM534" s="319"/>
      <c r="HN534" s="319"/>
      <c r="HO534" s="319"/>
      <c r="HP534" s="319"/>
      <c r="HQ534" s="319"/>
      <c r="HR534" s="319"/>
      <c r="HS534" s="319"/>
      <c r="HT534" s="319"/>
      <c r="HU534" s="319"/>
      <c r="HV534" s="319"/>
      <c r="HW534" s="319"/>
      <c r="HX534" s="319"/>
      <c r="HY534" s="319"/>
      <c r="HZ534" s="319"/>
      <c r="IA534" s="319"/>
      <c r="IB534" s="319"/>
      <c r="IC534" s="319"/>
      <c r="ID534" s="319"/>
      <c r="IE534" s="319"/>
      <c r="IF534" s="319"/>
      <c r="IG534" s="319"/>
      <c r="IH534" s="319"/>
      <c r="II534" s="319"/>
      <c r="IJ534" s="319"/>
      <c r="IK534" s="319"/>
      <c r="IL534" s="319"/>
      <c r="IM534" s="319"/>
      <c r="IN534" s="319"/>
      <c r="IO534" s="319"/>
      <c r="IP534" s="319"/>
      <c r="IQ534" s="319"/>
      <c r="IR534" s="319"/>
      <c r="IS534" s="319"/>
      <c r="IT534" s="319"/>
      <c r="IU534" s="319"/>
      <c r="IV534" s="319"/>
      <c r="IW534" s="319"/>
      <c r="IX534" s="319"/>
      <c r="IY534" s="319"/>
      <c r="IZ534" s="319"/>
      <c r="JA534" s="319"/>
      <c r="JB534" s="319"/>
      <c r="JC534" s="319"/>
      <c r="JD534" s="319"/>
      <c r="JE534" s="319"/>
      <c r="JF534" s="319"/>
      <c r="JG534" s="319"/>
      <c r="JH534" s="319"/>
      <c r="JI534" s="319"/>
      <c r="JJ534" s="319"/>
      <c r="JK534" s="319"/>
      <c r="JL534" s="319"/>
      <c r="JM534" s="319"/>
      <c r="JN534" s="319"/>
      <c r="JO534" s="319"/>
      <c r="JP534" s="319"/>
      <c r="JQ534" s="319"/>
      <c r="JR534" s="319"/>
      <c r="JS534" s="319"/>
      <c r="JT534" s="319"/>
      <c r="JU534" s="319"/>
      <c r="JV534" s="319"/>
      <c r="JW534" s="319"/>
      <c r="JX534" s="319"/>
      <c r="JY534" s="319"/>
      <c r="JZ534" s="319"/>
      <c r="KA534" s="319"/>
      <c r="KB534" s="319"/>
      <c r="KC534" s="319"/>
      <c r="KD534" s="319"/>
      <c r="KE534" s="319"/>
      <c r="KF534" s="319"/>
      <c r="KG534" s="319"/>
      <c r="KH534" s="319"/>
      <c r="KI534" s="319"/>
      <c r="KJ534" s="319"/>
      <c r="KK534" s="319"/>
      <c r="KL534" s="319"/>
      <c r="KM534" s="319"/>
      <c r="KN534" s="319"/>
      <c r="KO534" s="319"/>
      <c r="KP534" s="319"/>
      <c r="KQ534" s="319"/>
      <c r="KR534" s="319"/>
      <c r="KS534" s="319"/>
      <c r="KT534" s="319"/>
      <c r="KU534" s="319"/>
      <c r="KV534" s="319"/>
      <c r="KW534" s="319"/>
      <c r="KX534" s="319"/>
      <c r="KY534" s="319"/>
      <c r="KZ534" s="319"/>
      <c r="LA534" s="319"/>
      <c r="LB534" s="319"/>
      <c r="LC534" s="319"/>
      <c r="LD534" s="319"/>
      <c r="LE534" s="319"/>
      <c r="LF534" s="319"/>
      <c r="LG534" s="319"/>
      <c r="LH534" s="319"/>
      <c r="LI534" s="319"/>
      <c r="LJ534" s="319"/>
      <c r="LK534" s="319"/>
      <c r="LL534" s="319"/>
      <c r="LM534" s="319"/>
      <c r="LN534" s="319"/>
      <c r="LO534" s="319"/>
      <c r="LP534" s="319"/>
      <c r="LQ534" s="319"/>
      <c r="LR534" s="319"/>
      <c r="LS534" s="319"/>
      <c r="LT534" s="319"/>
      <c r="LU534" s="319"/>
      <c r="LV534" s="319"/>
      <c r="LW534" s="319"/>
      <c r="LX534" s="319"/>
      <c r="LY534" s="319"/>
      <c r="LZ534" s="319"/>
      <c r="MA534" s="319"/>
      <c r="MB534" s="319"/>
      <c r="MC534" s="319"/>
      <c r="MD534" s="319"/>
      <c r="ME534" s="319"/>
      <c r="MF534" s="319"/>
      <c r="MG534" s="319"/>
      <c r="MH534" s="319"/>
      <c r="MI534" s="319"/>
      <c r="MJ534" s="319"/>
      <c r="MK534" s="319"/>
      <c r="ML534" s="319"/>
      <c r="MM534" s="319"/>
      <c r="MN534" s="319"/>
      <c r="MO534" s="319"/>
      <c r="MP534" s="319"/>
      <c r="MQ534" s="319"/>
      <c r="MS534" s="241"/>
      <c r="MT534" s="373">
        <f t="shared" si="743"/>
        <v>0</v>
      </c>
      <c r="MU534" s="365">
        <f t="shared" si="729"/>
        <v>0</v>
      </c>
      <c r="MV534" s="365">
        <f t="shared" si="730"/>
        <v>0</v>
      </c>
      <c r="MW534" s="365"/>
      <c r="MX534" s="365">
        <f t="shared" si="731"/>
        <v>0</v>
      </c>
      <c r="MY534" s="365"/>
      <c r="MZ534" s="365">
        <f t="shared" si="732"/>
        <v>0</v>
      </c>
      <c r="NA534" s="365"/>
      <c r="NB534" s="365">
        <f t="shared" si="733"/>
        <v>0</v>
      </c>
      <c r="NC534" s="365"/>
      <c r="ND534" s="365">
        <f t="shared" si="734"/>
        <v>0</v>
      </c>
      <c r="NE534" s="365"/>
      <c r="NF534" s="365">
        <f t="shared" si="735"/>
        <v>0</v>
      </c>
      <c r="NG534" s="365"/>
      <c r="NH534" s="365">
        <f t="shared" si="736"/>
        <v>0</v>
      </c>
      <c r="NI534" s="365"/>
      <c r="NJ534" s="365">
        <f t="shared" si="737"/>
        <v>0</v>
      </c>
      <c r="NK534" s="365"/>
      <c r="NL534" s="365">
        <f t="shared" si="744"/>
        <v>0</v>
      </c>
      <c r="NM534" s="366"/>
      <c r="NN534" s="370"/>
      <c r="NR534" s="318">
        <f t="shared" si="738"/>
        <v>0</v>
      </c>
      <c r="NS534" s="318">
        <f t="shared" si="739"/>
        <v>0</v>
      </c>
      <c r="NT534" s="318">
        <f t="shared" si="740"/>
        <v>0</v>
      </c>
    </row>
    <row r="535" spans="1:384" s="318" customFormat="1" ht="10.199999999999999" customHeight="1" x14ac:dyDescent="0.3">
      <c r="A535" s="25"/>
      <c r="B535" s="389"/>
      <c r="C535" s="424"/>
      <c r="D535" s="15"/>
      <c r="E535" s="411" t="str">
        <f>$E$10</f>
        <v>BRASSERIE</v>
      </c>
      <c r="F535" s="411"/>
      <c r="G535" s="132" t="str">
        <f>IF(MV560=0,"",MV560)</f>
        <v/>
      </c>
      <c r="H535" s="399"/>
      <c r="I535" s="381" t="str">
        <f>Prenoms!$B$8</f>
        <v>dylan</v>
      </c>
      <c r="J535" s="382"/>
      <c r="K535" s="382"/>
      <c r="L535" s="382"/>
      <c r="M535" s="382"/>
      <c r="N535" s="68" t="str">
        <f>IF(NL535&lt;&gt;0,"",IF(Conges!U42=0,"",Conges!U42))</f>
        <v/>
      </c>
      <c r="O535" s="69"/>
      <c r="P535" s="70"/>
      <c r="Q535" s="70"/>
      <c r="R535" s="70"/>
      <c r="S535" s="70"/>
      <c r="T535" s="70"/>
      <c r="U535" s="70"/>
      <c r="V535" s="71"/>
      <c r="W535" s="70"/>
      <c r="X535" s="70"/>
      <c r="Y535" s="70"/>
      <c r="Z535" s="70"/>
      <c r="AA535" s="70"/>
      <c r="AB535" s="70"/>
      <c r="AC535" s="70"/>
      <c r="AD535" s="70"/>
      <c r="AE535" s="69"/>
      <c r="AF535" s="70"/>
      <c r="AG535" s="70"/>
      <c r="AH535" s="70"/>
      <c r="AI535" s="70"/>
      <c r="AJ535" s="71"/>
      <c r="AK535" s="70"/>
      <c r="AL535" s="70"/>
      <c r="AM535" s="70"/>
      <c r="AN535" s="70"/>
      <c r="AO535" s="70"/>
      <c r="AP535" s="70"/>
      <c r="AQ535" s="70"/>
      <c r="AR535" s="70"/>
      <c r="AS535" s="70"/>
      <c r="AT535" s="70"/>
      <c r="AU535" s="69"/>
      <c r="AV535" s="70"/>
      <c r="AW535" s="70"/>
      <c r="AX535" s="70"/>
      <c r="AY535" s="70"/>
      <c r="AZ535" s="70"/>
      <c r="BA535" s="70"/>
      <c r="BB535" s="71"/>
      <c r="BC535" s="72">
        <f>IF(NL535&lt;&gt;0,(IF(Conges!U$42=0,0,3)),0)</f>
        <v>0</v>
      </c>
      <c r="BD535" s="417"/>
      <c r="BE535" s="392">
        <f>IF(OR(Conges!U$42="A",Conges!U$42="V"),Prenoms!L$8,NL535)</f>
        <v>0</v>
      </c>
      <c r="BF535" s="393"/>
      <c r="BG535" s="289"/>
      <c r="BH535" s="290">
        <f t="shared" si="723"/>
        <v>0</v>
      </c>
      <c r="BI535" s="291" t="str">
        <f t="shared" si="724"/>
        <v/>
      </c>
      <c r="BJ535" s="305">
        <v>87.225806451612897</v>
      </c>
      <c r="BK535" s="306">
        <f t="shared" si="741"/>
        <v>-87.225806451612897</v>
      </c>
      <c r="BL535" s="307">
        <f t="shared" si="719"/>
        <v>0</v>
      </c>
      <c r="BM535" s="307">
        <f t="shared" si="720"/>
        <v>0</v>
      </c>
      <c r="BN535" s="307">
        <f>SUM('Heures Pointage'!$FD$21:$FE$21)</f>
        <v>0</v>
      </c>
      <c r="BO535" s="307">
        <f>SUM('Heures et Indemnites'!$FD$21:$FE$21)</f>
        <v>0</v>
      </c>
      <c r="BP535" s="308">
        <f t="shared" si="721"/>
        <v>0</v>
      </c>
      <c r="BQ535" s="308">
        <f>'Heures Pointage'!$GB$21</f>
        <v>0</v>
      </c>
      <c r="BR535" s="309">
        <f t="shared" ref="BR535" si="749">$BH$1060</f>
        <v>0</v>
      </c>
      <c r="BS535" s="150">
        <f>Prenoms!$C$8</f>
        <v>169</v>
      </c>
      <c r="BT535" s="153"/>
      <c r="BU535" s="323">
        <f>SUM('Heures et Indemnites'!$FD$21:$FE$21)</f>
        <v>0</v>
      </c>
      <c r="BV535" s="236">
        <f>SUM('Heures et Indemnites'!$FD$6:$FE$21)</f>
        <v>0</v>
      </c>
      <c r="BW535" s="323"/>
      <c r="BX535" s="236"/>
      <c r="BY535" s="319"/>
      <c r="BZ535" s="319"/>
      <c r="CA535" s="319"/>
      <c r="CB535" s="319"/>
      <c r="CC535" s="319"/>
      <c r="CD535" s="319"/>
      <c r="CE535" s="319"/>
      <c r="CF535" s="319"/>
      <c r="CG535" s="319"/>
      <c r="CH535" s="319"/>
      <c r="CI535" s="319"/>
      <c r="CJ535" s="319"/>
      <c r="CK535" s="319"/>
      <c r="CL535" s="319"/>
      <c r="CM535" s="319"/>
      <c r="CN535" s="319"/>
      <c r="CO535" s="319"/>
      <c r="CP535" s="319"/>
      <c r="CQ535" s="319"/>
      <c r="CR535" s="319"/>
      <c r="CS535" s="319"/>
      <c r="CT535" s="319"/>
      <c r="CU535" s="319"/>
      <c r="CV535" s="319"/>
      <c r="CW535" s="319"/>
      <c r="CX535" s="319"/>
      <c r="CY535" s="319"/>
      <c r="CZ535" s="319"/>
      <c r="DA535" s="319"/>
      <c r="DB535" s="319"/>
      <c r="DC535" s="319"/>
      <c r="DD535" s="319"/>
      <c r="DE535" s="319"/>
      <c r="DF535" s="319"/>
      <c r="DG535" s="319"/>
      <c r="DH535" s="319"/>
      <c r="DI535" s="319"/>
      <c r="DJ535" s="319"/>
      <c r="DK535" s="319"/>
      <c r="DL535" s="319"/>
      <c r="DM535" s="319"/>
      <c r="DN535" s="319"/>
      <c r="DO535" s="319"/>
      <c r="DP535" s="319"/>
      <c r="DQ535" s="319"/>
      <c r="DR535" s="319"/>
      <c r="DS535" s="319"/>
      <c r="DT535" s="319"/>
      <c r="DU535" s="319"/>
      <c r="DV535" s="319"/>
      <c r="DW535" s="319"/>
      <c r="DX535" s="319"/>
      <c r="DY535" s="319"/>
      <c r="DZ535" s="319"/>
      <c r="EA535" s="319"/>
      <c r="EB535" s="319"/>
      <c r="EC535" s="319"/>
      <c r="ED535" s="319"/>
      <c r="EE535" s="319"/>
      <c r="EF535" s="319"/>
      <c r="EG535" s="319"/>
      <c r="EH535" s="319"/>
      <c r="EI535" s="319"/>
      <c r="EJ535" s="319"/>
      <c r="EK535" s="319"/>
      <c r="EL535" s="319"/>
      <c r="EM535" s="319"/>
      <c r="EN535" s="319"/>
      <c r="EO535" s="319"/>
      <c r="EP535" s="319"/>
      <c r="EQ535" s="319"/>
      <c r="ER535" s="319"/>
      <c r="ES535" s="319"/>
      <c r="ET535" s="319"/>
      <c r="EU535" s="319"/>
      <c r="EV535" s="319"/>
      <c r="EW535" s="319"/>
      <c r="EX535" s="319"/>
      <c r="EY535" s="319"/>
      <c r="EZ535" s="319"/>
      <c r="FA535" s="319"/>
      <c r="FB535" s="319"/>
      <c r="FC535" s="319"/>
      <c r="FD535" s="319"/>
      <c r="FE535" s="319"/>
      <c r="FF535" s="319"/>
      <c r="FG535" s="319"/>
      <c r="FH535" s="319"/>
      <c r="FI535" s="319"/>
      <c r="FJ535" s="319"/>
      <c r="FK535" s="319"/>
      <c r="FL535" s="319"/>
      <c r="FM535" s="319"/>
      <c r="FN535" s="319"/>
      <c r="FO535" s="319"/>
      <c r="FP535" s="319"/>
      <c r="FQ535" s="319"/>
      <c r="FR535" s="319"/>
      <c r="FS535" s="319"/>
      <c r="FT535" s="319"/>
      <c r="FU535" s="319"/>
      <c r="FV535" s="319"/>
      <c r="FW535" s="319"/>
      <c r="FX535" s="319"/>
      <c r="FY535" s="319"/>
      <c r="FZ535" s="319"/>
      <c r="GA535" s="319"/>
      <c r="GB535" s="319"/>
      <c r="GC535" s="319"/>
      <c r="GD535" s="319"/>
      <c r="GE535" s="319"/>
      <c r="GF535" s="319"/>
      <c r="GG535" s="319"/>
      <c r="GH535" s="319"/>
      <c r="GI535" s="319"/>
      <c r="GJ535" s="319"/>
      <c r="GK535" s="319"/>
      <c r="GL535" s="319"/>
      <c r="GM535" s="319"/>
      <c r="GN535" s="319"/>
      <c r="GO535" s="319"/>
      <c r="GP535" s="319"/>
      <c r="GQ535" s="319"/>
      <c r="GR535" s="319"/>
      <c r="GS535" s="319"/>
      <c r="GT535" s="319"/>
      <c r="GU535" s="319"/>
      <c r="GV535" s="319"/>
      <c r="GW535" s="319"/>
      <c r="GX535" s="319"/>
      <c r="GY535" s="319"/>
      <c r="GZ535" s="319"/>
      <c r="HA535" s="319"/>
      <c r="HB535" s="319"/>
      <c r="HC535" s="319"/>
      <c r="HD535" s="319"/>
      <c r="HE535" s="319"/>
      <c r="HF535" s="319"/>
      <c r="HG535" s="319"/>
      <c r="HH535" s="319"/>
      <c r="HI535" s="319"/>
      <c r="HJ535" s="319"/>
      <c r="HK535" s="319"/>
      <c r="HL535" s="319"/>
      <c r="HM535" s="319"/>
      <c r="HN535" s="319"/>
      <c r="HO535" s="319"/>
      <c r="HP535" s="319"/>
      <c r="HQ535" s="319"/>
      <c r="HR535" s="319"/>
      <c r="HS535" s="319"/>
      <c r="HT535" s="319"/>
      <c r="HU535" s="319"/>
      <c r="HV535" s="319"/>
      <c r="HW535" s="319"/>
      <c r="HX535" s="319"/>
      <c r="HY535" s="319"/>
      <c r="HZ535" s="319"/>
      <c r="IA535" s="319"/>
      <c r="IB535" s="319"/>
      <c r="IC535" s="319"/>
      <c r="ID535" s="319"/>
      <c r="IE535" s="319"/>
      <c r="IF535" s="319"/>
      <c r="IG535" s="319"/>
      <c r="IH535" s="319"/>
      <c r="II535" s="319"/>
      <c r="IJ535" s="319"/>
      <c r="IK535" s="319"/>
      <c r="IL535" s="319"/>
      <c r="IM535" s="319"/>
      <c r="IN535" s="319"/>
      <c r="IO535" s="319"/>
      <c r="IP535" s="319"/>
      <c r="IQ535" s="319"/>
      <c r="IR535" s="319"/>
      <c r="IS535" s="319"/>
      <c r="IT535" s="319"/>
      <c r="IU535" s="319"/>
      <c r="IV535" s="319"/>
      <c r="IW535" s="319"/>
      <c r="IX535" s="319"/>
      <c r="IY535" s="319"/>
      <c r="IZ535" s="319"/>
      <c r="JA535" s="319"/>
      <c r="JB535" s="319"/>
      <c r="JC535" s="319"/>
      <c r="JD535" s="319"/>
      <c r="JE535" s="319"/>
      <c r="JF535" s="319"/>
      <c r="JG535" s="319"/>
      <c r="JH535" s="319"/>
      <c r="JI535" s="319"/>
      <c r="JJ535" s="319"/>
      <c r="JK535" s="319"/>
      <c r="JL535" s="319"/>
      <c r="JM535" s="319"/>
      <c r="JN535" s="319"/>
      <c r="JO535" s="319"/>
      <c r="JP535" s="319"/>
      <c r="JQ535" s="319"/>
      <c r="JR535" s="319"/>
      <c r="JS535" s="319"/>
      <c r="JT535" s="319"/>
      <c r="JU535" s="319"/>
      <c r="JV535" s="319"/>
      <c r="JW535" s="319"/>
      <c r="JX535" s="319"/>
      <c r="JY535" s="319"/>
      <c r="JZ535" s="319"/>
      <c r="KA535" s="319"/>
      <c r="KB535" s="319"/>
      <c r="KC535" s="319"/>
      <c r="KD535" s="319"/>
      <c r="KE535" s="319"/>
      <c r="KF535" s="319"/>
      <c r="KG535" s="319"/>
      <c r="KH535" s="319"/>
      <c r="KI535" s="319"/>
      <c r="KJ535" s="319"/>
      <c r="KK535" s="319"/>
      <c r="KL535" s="319"/>
      <c r="KM535" s="319"/>
      <c r="KN535" s="319"/>
      <c r="KO535" s="319"/>
      <c r="KP535" s="319"/>
      <c r="KQ535" s="319"/>
      <c r="KR535" s="319"/>
      <c r="KS535" s="319"/>
      <c r="KT535" s="319"/>
      <c r="KU535" s="319"/>
      <c r="KV535" s="319"/>
      <c r="KW535" s="319"/>
      <c r="KX535" s="319"/>
      <c r="KY535" s="319"/>
      <c r="KZ535" s="319"/>
      <c r="LA535" s="319"/>
      <c r="LB535" s="319"/>
      <c r="LC535" s="319"/>
      <c r="LD535" s="319"/>
      <c r="LE535" s="319"/>
      <c r="LF535" s="319"/>
      <c r="LG535" s="319"/>
      <c r="LH535" s="319"/>
      <c r="LI535" s="319"/>
      <c r="LJ535" s="319"/>
      <c r="LK535" s="319"/>
      <c r="LL535" s="319"/>
      <c r="LM535" s="319"/>
      <c r="LN535" s="319"/>
      <c r="LO535" s="319"/>
      <c r="LP535" s="319"/>
      <c r="LQ535" s="319"/>
      <c r="LR535" s="319"/>
      <c r="LS535" s="319"/>
      <c r="LT535" s="319"/>
      <c r="LU535" s="319"/>
      <c r="LV535" s="319"/>
      <c r="LW535" s="319"/>
      <c r="LX535" s="319"/>
      <c r="LY535" s="319"/>
      <c r="LZ535" s="319"/>
      <c r="MA535" s="319"/>
      <c r="MB535" s="319"/>
      <c r="MC535" s="319"/>
      <c r="MD535" s="319"/>
      <c r="ME535" s="319"/>
      <c r="MF535" s="319"/>
      <c r="MG535" s="319"/>
      <c r="MH535" s="319"/>
      <c r="MI535" s="319"/>
      <c r="MJ535" s="319"/>
      <c r="MK535" s="319"/>
      <c r="ML535" s="319"/>
      <c r="MM535" s="319"/>
      <c r="MN535" s="319"/>
      <c r="MO535" s="319"/>
      <c r="MP535" s="319"/>
      <c r="MQ535" s="319"/>
      <c r="MS535" s="241"/>
      <c r="MT535" s="362">
        <f t="shared" si="743"/>
        <v>0</v>
      </c>
      <c r="MU535" s="363">
        <f t="shared" si="729"/>
        <v>0</v>
      </c>
      <c r="MV535" s="363">
        <f t="shared" si="730"/>
        <v>0</v>
      </c>
      <c r="MW535" s="363"/>
      <c r="MX535" s="363">
        <f t="shared" si="731"/>
        <v>0</v>
      </c>
      <c r="MY535" s="363"/>
      <c r="MZ535" s="363">
        <f t="shared" si="732"/>
        <v>0</v>
      </c>
      <c r="NA535" s="363"/>
      <c r="NB535" s="363">
        <f t="shared" si="733"/>
        <v>0</v>
      </c>
      <c r="NC535" s="363"/>
      <c r="ND535" s="363">
        <f t="shared" si="734"/>
        <v>0</v>
      </c>
      <c r="NE535" s="363"/>
      <c r="NF535" s="363">
        <f t="shared" si="735"/>
        <v>0</v>
      </c>
      <c r="NG535" s="363"/>
      <c r="NH535" s="363">
        <f t="shared" si="736"/>
        <v>0</v>
      </c>
      <c r="NI535" s="363"/>
      <c r="NJ535" s="363">
        <f t="shared" si="737"/>
        <v>0</v>
      </c>
      <c r="NK535" s="363"/>
      <c r="NL535" s="363">
        <f t="shared" si="744"/>
        <v>0</v>
      </c>
      <c r="NM535" s="364"/>
      <c r="NN535" s="370"/>
      <c r="NR535" s="318">
        <f t="shared" si="738"/>
        <v>0</v>
      </c>
      <c r="NS535" s="318">
        <f t="shared" si="739"/>
        <v>0</v>
      </c>
      <c r="NT535" s="318">
        <f t="shared" si="740"/>
        <v>0</v>
      </c>
    </row>
    <row r="536" spans="1:384" s="318" customFormat="1" ht="10.199999999999999" customHeight="1" x14ac:dyDescent="0.3">
      <c r="A536" s="25"/>
      <c r="B536" s="389"/>
      <c r="C536" s="424"/>
      <c r="D536" s="15"/>
      <c r="E536" s="412" t="str">
        <f>$E$11</f>
        <v>MEP</v>
      </c>
      <c r="F536" s="412"/>
      <c r="G536" s="133" t="str">
        <f>IF(MX560=0,"",MX560)</f>
        <v/>
      </c>
      <c r="H536" s="399"/>
      <c r="I536" s="394" t="str">
        <f>Prenoms!$B$9</f>
        <v>mamad</v>
      </c>
      <c r="J536" s="395"/>
      <c r="K536" s="395"/>
      <c r="L536" s="395"/>
      <c r="M536" s="395"/>
      <c r="N536" s="81" t="str">
        <f>IF(NL536&lt;&gt;0,"",IF(Conges!U43=0,"",Conges!U43))</f>
        <v/>
      </c>
      <c r="O536" s="82"/>
      <c r="P536" s="83"/>
      <c r="Q536" s="83"/>
      <c r="R536" s="83"/>
      <c r="S536" s="83"/>
      <c r="T536" s="83"/>
      <c r="U536" s="83"/>
      <c r="V536" s="84"/>
      <c r="W536" s="83"/>
      <c r="X536" s="83"/>
      <c r="Y536" s="83"/>
      <c r="Z536" s="83"/>
      <c r="AA536" s="83"/>
      <c r="AB536" s="83"/>
      <c r="AC536" s="83"/>
      <c r="AD536" s="83"/>
      <c r="AE536" s="82"/>
      <c r="AF536" s="83"/>
      <c r="AG536" s="83"/>
      <c r="AH536" s="83"/>
      <c r="AI536" s="83"/>
      <c r="AJ536" s="84"/>
      <c r="AK536" s="83"/>
      <c r="AL536" s="83"/>
      <c r="AM536" s="83"/>
      <c r="AN536" s="83"/>
      <c r="AO536" s="83"/>
      <c r="AP536" s="83"/>
      <c r="AQ536" s="83"/>
      <c r="AR536" s="83"/>
      <c r="AS536" s="83"/>
      <c r="AT536" s="83"/>
      <c r="AU536" s="82"/>
      <c r="AV536" s="83"/>
      <c r="AW536" s="83"/>
      <c r="AX536" s="83"/>
      <c r="AY536" s="83"/>
      <c r="AZ536" s="83"/>
      <c r="BA536" s="83"/>
      <c r="BB536" s="84"/>
      <c r="BC536" s="85">
        <f>IF(NL536&lt;&gt;0,(IF(Conges!U$43=0,0,3)),0)</f>
        <v>0</v>
      </c>
      <c r="BD536" s="417"/>
      <c r="BE536" s="390">
        <f>IF(OR(Conges!U$43="A",Conges!U$43="V"),Prenoms!L$9,NL536)</f>
        <v>0</v>
      </c>
      <c r="BF536" s="391"/>
      <c r="BG536" s="286"/>
      <c r="BH536" s="287">
        <f t="shared" si="723"/>
        <v>0</v>
      </c>
      <c r="BI536" s="288" t="str">
        <f t="shared" si="724"/>
        <v/>
      </c>
      <c r="BJ536" s="300">
        <v>87.225806451612897</v>
      </c>
      <c r="BK536" s="301">
        <f t="shared" si="741"/>
        <v>-87.225806451612897</v>
      </c>
      <c r="BL536" s="302">
        <f t="shared" si="719"/>
        <v>0</v>
      </c>
      <c r="BM536" s="302">
        <f t="shared" si="720"/>
        <v>0</v>
      </c>
      <c r="BN536" s="302">
        <f>SUM('Heures Pointage'!$GD$21:$GE$21)</f>
        <v>0</v>
      </c>
      <c r="BO536" s="302">
        <f>SUM('Heures et Indemnites'!$GD$21:$GE$21)</f>
        <v>0</v>
      </c>
      <c r="BP536" s="303">
        <f t="shared" si="721"/>
        <v>0</v>
      </c>
      <c r="BQ536" s="303">
        <f>'Heures Pointage'!$HB$21</f>
        <v>0</v>
      </c>
      <c r="BR536" s="304">
        <f t="shared" ref="BR536" si="750">$BH$1061</f>
        <v>0</v>
      </c>
      <c r="BS536" s="149">
        <f>Prenoms!$C$9</f>
        <v>169</v>
      </c>
      <c r="BT536" s="180"/>
      <c r="BU536" s="324">
        <f>SUM('Heures et Indemnites'!$GD$21:$GE$21)</f>
        <v>0</v>
      </c>
      <c r="BV536" s="235">
        <f>SUM('Heures et Indemnites'!$GD$6:$GE$21)</f>
        <v>0</v>
      </c>
      <c r="BW536" s="324"/>
      <c r="BX536" s="235"/>
      <c r="BY536" s="319"/>
      <c r="BZ536" s="319"/>
      <c r="CA536" s="319"/>
      <c r="CB536" s="319"/>
      <c r="CC536" s="319"/>
      <c r="CD536" s="319"/>
      <c r="CE536" s="319"/>
      <c r="CF536" s="319"/>
      <c r="CG536" s="319"/>
      <c r="CH536" s="319"/>
      <c r="CI536" s="319"/>
      <c r="CJ536" s="319"/>
      <c r="CK536" s="319"/>
      <c r="CL536" s="319"/>
      <c r="CM536" s="319"/>
      <c r="CN536" s="319"/>
      <c r="CO536" s="319"/>
      <c r="CP536" s="319"/>
      <c r="CQ536" s="319"/>
      <c r="CR536" s="319"/>
      <c r="CS536" s="319"/>
      <c r="CT536" s="319"/>
      <c r="CU536" s="319"/>
      <c r="CV536" s="319"/>
      <c r="CW536" s="319"/>
      <c r="CX536" s="319"/>
      <c r="CY536" s="319"/>
      <c r="CZ536" s="319"/>
      <c r="DA536" s="319"/>
      <c r="DB536" s="319"/>
      <c r="DC536" s="319"/>
      <c r="DD536" s="319"/>
      <c r="DE536" s="319"/>
      <c r="DF536" s="319"/>
      <c r="DG536" s="319"/>
      <c r="DH536" s="319"/>
      <c r="DI536" s="319"/>
      <c r="DJ536" s="319"/>
      <c r="DK536" s="319"/>
      <c r="DL536" s="319"/>
      <c r="DM536" s="319"/>
      <c r="DN536" s="319"/>
      <c r="DO536" s="319"/>
      <c r="DP536" s="319"/>
      <c r="DQ536" s="319"/>
      <c r="DR536" s="319"/>
      <c r="DS536" s="319"/>
      <c r="DT536" s="319"/>
      <c r="DU536" s="319"/>
      <c r="DV536" s="319"/>
      <c r="DW536" s="319"/>
      <c r="DX536" s="319"/>
      <c r="DY536" s="319"/>
      <c r="DZ536" s="319"/>
      <c r="EA536" s="319"/>
      <c r="EB536" s="319"/>
      <c r="EC536" s="319"/>
      <c r="ED536" s="319"/>
      <c r="EE536" s="319"/>
      <c r="EF536" s="319"/>
      <c r="EG536" s="319"/>
      <c r="EH536" s="319"/>
      <c r="EI536" s="319"/>
      <c r="EJ536" s="319"/>
      <c r="EK536" s="319"/>
      <c r="EL536" s="319"/>
      <c r="EM536" s="319"/>
      <c r="EN536" s="319"/>
      <c r="EO536" s="319"/>
      <c r="EP536" s="319"/>
      <c r="EQ536" s="319"/>
      <c r="ER536" s="319"/>
      <c r="ES536" s="319"/>
      <c r="ET536" s="319"/>
      <c r="EU536" s="319"/>
      <c r="EV536" s="319"/>
      <c r="EW536" s="319"/>
      <c r="EX536" s="319"/>
      <c r="EY536" s="319"/>
      <c r="EZ536" s="319"/>
      <c r="FA536" s="319"/>
      <c r="FB536" s="319"/>
      <c r="FC536" s="319"/>
      <c r="FD536" s="319"/>
      <c r="FE536" s="319"/>
      <c r="FF536" s="319"/>
      <c r="FG536" s="319"/>
      <c r="FH536" s="319"/>
      <c r="FI536" s="319"/>
      <c r="FJ536" s="319"/>
      <c r="FK536" s="319"/>
      <c r="FL536" s="319"/>
      <c r="FM536" s="319"/>
      <c r="FN536" s="319"/>
      <c r="FO536" s="319"/>
      <c r="FP536" s="319"/>
      <c r="FQ536" s="319"/>
      <c r="FR536" s="319"/>
      <c r="FS536" s="319"/>
      <c r="FT536" s="319"/>
      <c r="FU536" s="319"/>
      <c r="FV536" s="319"/>
      <c r="FW536" s="319"/>
      <c r="FX536" s="319"/>
      <c r="FY536" s="319"/>
      <c r="FZ536" s="319"/>
      <c r="GA536" s="319"/>
      <c r="GB536" s="319"/>
      <c r="GC536" s="319"/>
      <c r="GD536" s="319"/>
      <c r="GE536" s="319"/>
      <c r="GF536" s="319"/>
      <c r="GG536" s="319"/>
      <c r="GH536" s="319"/>
      <c r="GI536" s="319"/>
      <c r="GJ536" s="319"/>
      <c r="GK536" s="319"/>
      <c r="GL536" s="319"/>
      <c r="GM536" s="319"/>
      <c r="GN536" s="319"/>
      <c r="GO536" s="319"/>
      <c r="GP536" s="319"/>
      <c r="GQ536" s="319"/>
      <c r="GR536" s="319"/>
      <c r="GS536" s="319"/>
      <c r="GT536" s="319"/>
      <c r="GU536" s="319"/>
      <c r="GV536" s="319"/>
      <c r="GW536" s="319"/>
      <c r="GX536" s="319"/>
      <c r="GY536" s="319"/>
      <c r="GZ536" s="319"/>
      <c r="HA536" s="319"/>
      <c r="HB536" s="319"/>
      <c r="HC536" s="319"/>
      <c r="HD536" s="319"/>
      <c r="HE536" s="319"/>
      <c r="HF536" s="319"/>
      <c r="HG536" s="319"/>
      <c r="HH536" s="319"/>
      <c r="HI536" s="319"/>
      <c r="HJ536" s="319"/>
      <c r="HK536" s="319"/>
      <c r="HL536" s="319"/>
      <c r="HM536" s="319"/>
      <c r="HN536" s="319"/>
      <c r="HO536" s="319"/>
      <c r="HP536" s="319"/>
      <c r="HQ536" s="319"/>
      <c r="HR536" s="319"/>
      <c r="HS536" s="319"/>
      <c r="HT536" s="319"/>
      <c r="HU536" s="319"/>
      <c r="HV536" s="319"/>
      <c r="HW536" s="319"/>
      <c r="HX536" s="319"/>
      <c r="HY536" s="319"/>
      <c r="HZ536" s="319"/>
      <c r="IA536" s="319"/>
      <c r="IB536" s="319"/>
      <c r="IC536" s="319"/>
      <c r="ID536" s="319"/>
      <c r="IE536" s="319"/>
      <c r="IF536" s="319"/>
      <c r="IG536" s="319"/>
      <c r="IH536" s="319"/>
      <c r="II536" s="319"/>
      <c r="IJ536" s="319"/>
      <c r="IK536" s="319"/>
      <c r="IL536" s="319"/>
      <c r="IM536" s="319"/>
      <c r="IN536" s="319"/>
      <c r="IO536" s="319"/>
      <c r="IP536" s="319"/>
      <c r="IQ536" s="319"/>
      <c r="IR536" s="319"/>
      <c r="IS536" s="319"/>
      <c r="IT536" s="319"/>
      <c r="IU536" s="319"/>
      <c r="IV536" s="319"/>
      <c r="IW536" s="319"/>
      <c r="IX536" s="319"/>
      <c r="IY536" s="319"/>
      <c r="IZ536" s="319"/>
      <c r="JA536" s="319"/>
      <c r="JB536" s="319"/>
      <c r="JC536" s="319"/>
      <c r="JD536" s="319"/>
      <c r="JE536" s="319"/>
      <c r="JF536" s="319"/>
      <c r="JG536" s="319"/>
      <c r="JH536" s="319"/>
      <c r="JI536" s="319"/>
      <c r="JJ536" s="319"/>
      <c r="JK536" s="319"/>
      <c r="JL536" s="319"/>
      <c r="JM536" s="319"/>
      <c r="JN536" s="319"/>
      <c r="JO536" s="319"/>
      <c r="JP536" s="319"/>
      <c r="JQ536" s="319"/>
      <c r="JR536" s="319"/>
      <c r="JS536" s="319"/>
      <c r="JT536" s="319"/>
      <c r="JU536" s="319"/>
      <c r="JV536" s="319"/>
      <c r="JW536" s="319"/>
      <c r="JX536" s="319"/>
      <c r="JY536" s="319"/>
      <c r="JZ536" s="319"/>
      <c r="KA536" s="319"/>
      <c r="KB536" s="319"/>
      <c r="KC536" s="319"/>
      <c r="KD536" s="319"/>
      <c r="KE536" s="319"/>
      <c r="KF536" s="319"/>
      <c r="KG536" s="319"/>
      <c r="KH536" s="319"/>
      <c r="KI536" s="319"/>
      <c r="KJ536" s="319"/>
      <c r="KK536" s="319"/>
      <c r="KL536" s="319"/>
      <c r="KM536" s="319"/>
      <c r="KN536" s="319"/>
      <c r="KO536" s="319"/>
      <c r="KP536" s="319"/>
      <c r="KQ536" s="319"/>
      <c r="KR536" s="319"/>
      <c r="KS536" s="319"/>
      <c r="KT536" s="319"/>
      <c r="KU536" s="319"/>
      <c r="KV536" s="319"/>
      <c r="KW536" s="319"/>
      <c r="KX536" s="319"/>
      <c r="KY536" s="319"/>
      <c r="KZ536" s="319"/>
      <c r="LA536" s="319"/>
      <c r="LB536" s="319"/>
      <c r="LC536" s="319"/>
      <c r="LD536" s="319"/>
      <c r="LE536" s="319"/>
      <c r="LF536" s="319"/>
      <c r="LG536" s="319"/>
      <c r="LH536" s="319"/>
      <c r="LI536" s="319"/>
      <c r="LJ536" s="319"/>
      <c r="LK536" s="319"/>
      <c r="LL536" s="319"/>
      <c r="LM536" s="319"/>
      <c r="LN536" s="319"/>
      <c r="LO536" s="319"/>
      <c r="LP536" s="319"/>
      <c r="LQ536" s="319"/>
      <c r="LR536" s="319"/>
      <c r="LS536" s="319"/>
      <c r="LT536" s="319"/>
      <c r="LU536" s="319"/>
      <c r="LV536" s="319"/>
      <c r="LW536" s="319"/>
      <c r="LX536" s="319"/>
      <c r="LY536" s="319"/>
      <c r="LZ536" s="319"/>
      <c r="MA536" s="319"/>
      <c r="MB536" s="319"/>
      <c r="MC536" s="319"/>
      <c r="MD536" s="319"/>
      <c r="ME536" s="319"/>
      <c r="MF536" s="319"/>
      <c r="MG536" s="319"/>
      <c r="MH536" s="319"/>
      <c r="MI536" s="319"/>
      <c r="MJ536" s="319"/>
      <c r="MK536" s="319"/>
      <c r="ML536" s="319"/>
      <c r="MM536" s="319"/>
      <c r="MN536" s="319"/>
      <c r="MO536" s="319"/>
      <c r="MP536" s="319"/>
      <c r="MQ536" s="319"/>
      <c r="MS536" s="241"/>
      <c r="MT536" s="373">
        <f t="shared" si="743"/>
        <v>0</v>
      </c>
      <c r="MU536" s="365">
        <f t="shared" si="729"/>
        <v>0</v>
      </c>
      <c r="MV536" s="365">
        <f t="shared" si="730"/>
        <v>0</v>
      </c>
      <c r="MW536" s="365"/>
      <c r="MX536" s="365">
        <f t="shared" si="731"/>
        <v>0</v>
      </c>
      <c r="MY536" s="365"/>
      <c r="MZ536" s="365">
        <f t="shared" si="732"/>
        <v>0</v>
      </c>
      <c r="NA536" s="365"/>
      <c r="NB536" s="365">
        <f t="shared" si="733"/>
        <v>0</v>
      </c>
      <c r="NC536" s="365"/>
      <c r="ND536" s="365">
        <f t="shared" si="734"/>
        <v>0</v>
      </c>
      <c r="NE536" s="365"/>
      <c r="NF536" s="365">
        <f t="shared" si="735"/>
        <v>0</v>
      </c>
      <c r="NG536" s="365"/>
      <c r="NH536" s="365">
        <f t="shared" si="736"/>
        <v>0</v>
      </c>
      <c r="NI536" s="365"/>
      <c r="NJ536" s="365">
        <f t="shared" si="737"/>
        <v>0</v>
      </c>
      <c r="NK536" s="365"/>
      <c r="NL536" s="365">
        <f t="shared" si="744"/>
        <v>0</v>
      </c>
      <c r="NM536" s="366"/>
      <c r="NN536" s="370"/>
      <c r="NR536" s="318">
        <f t="shared" si="738"/>
        <v>0</v>
      </c>
      <c r="NS536" s="318">
        <f t="shared" si="739"/>
        <v>0</v>
      </c>
      <c r="NT536" s="318">
        <f t="shared" si="740"/>
        <v>0</v>
      </c>
    </row>
    <row r="537" spans="1:384" s="318" customFormat="1" ht="10.199999999999999" customHeight="1" x14ac:dyDescent="0.3">
      <c r="A537" s="25"/>
      <c r="B537" s="389"/>
      <c r="C537" s="424"/>
      <c r="D537" s="15"/>
      <c r="E537" s="407" t="str">
        <f>$E$12</f>
        <v>Renfort</v>
      </c>
      <c r="F537" s="407"/>
      <c r="G537" s="134" t="str">
        <f>IF(MZ560=0,"",MZ560)</f>
        <v/>
      </c>
      <c r="H537" s="399"/>
      <c r="I537" s="381" t="str">
        <f>Prenoms!$B$10</f>
        <v>erwan</v>
      </c>
      <c r="J537" s="382"/>
      <c r="K537" s="382"/>
      <c r="L537" s="382"/>
      <c r="M537" s="382"/>
      <c r="N537" s="68" t="str">
        <f>IF(NL537&lt;&gt;0,"",IF(Conges!U44=0,"",Conges!U44))</f>
        <v/>
      </c>
      <c r="O537" s="69"/>
      <c r="P537" s="70"/>
      <c r="Q537" s="70"/>
      <c r="R537" s="70"/>
      <c r="S537" s="70"/>
      <c r="T537" s="70"/>
      <c r="U537" s="70"/>
      <c r="V537" s="71"/>
      <c r="W537" s="70"/>
      <c r="X537" s="70"/>
      <c r="Y537" s="70"/>
      <c r="Z537" s="70"/>
      <c r="AA537" s="70"/>
      <c r="AB537" s="70"/>
      <c r="AC537" s="70"/>
      <c r="AD537" s="70"/>
      <c r="AE537" s="69"/>
      <c r="AF537" s="70"/>
      <c r="AG537" s="70"/>
      <c r="AH537" s="70"/>
      <c r="AI537" s="70"/>
      <c r="AJ537" s="71"/>
      <c r="AK537" s="70"/>
      <c r="AL537" s="70"/>
      <c r="AM537" s="70"/>
      <c r="AN537" s="70"/>
      <c r="AO537" s="70"/>
      <c r="AP537" s="70"/>
      <c r="AQ537" s="70"/>
      <c r="AR537" s="70"/>
      <c r="AS537" s="70"/>
      <c r="AT537" s="70"/>
      <c r="AU537" s="69"/>
      <c r="AV537" s="70"/>
      <c r="AW537" s="70"/>
      <c r="AX537" s="70"/>
      <c r="AY537" s="70"/>
      <c r="AZ537" s="70"/>
      <c r="BA537" s="70"/>
      <c r="BB537" s="71"/>
      <c r="BC537" s="72">
        <f>IF(NL537&lt;&gt;0,(IF(Conges!U$44=0,0,3)),0)</f>
        <v>0</v>
      </c>
      <c r="BD537" s="417"/>
      <c r="BE537" s="392">
        <f>IF(OR(Conges!U$44="A",Conges!U$44="V"),Prenoms!L$10,NL537)</f>
        <v>0</v>
      </c>
      <c r="BF537" s="393"/>
      <c r="BG537" s="289"/>
      <c r="BH537" s="290">
        <f t="shared" si="723"/>
        <v>0</v>
      </c>
      <c r="BI537" s="291" t="str">
        <f t="shared" si="724"/>
        <v/>
      </c>
      <c r="BJ537" s="305">
        <v>87.225806451612897</v>
      </c>
      <c r="BK537" s="306">
        <f t="shared" si="741"/>
        <v>-87.225806451612897</v>
      </c>
      <c r="BL537" s="307">
        <f t="shared" si="719"/>
        <v>0</v>
      </c>
      <c r="BM537" s="307">
        <f t="shared" si="720"/>
        <v>0</v>
      </c>
      <c r="BN537" s="307">
        <f>SUM('Heures Pointage'!$HD$21:$HE$21)</f>
        <v>0</v>
      </c>
      <c r="BO537" s="307">
        <f>SUM('Heures et Indemnites'!$HD$21:$HE$21)</f>
        <v>0</v>
      </c>
      <c r="BP537" s="308">
        <f t="shared" si="721"/>
        <v>0</v>
      </c>
      <c r="BQ537" s="308">
        <f>'Heures Pointage'!$IB$21</f>
        <v>0</v>
      </c>
      <c r="BR537" s="309">
        <f t="shared" ref="BR537" si="751">$BH$1062</f>
        <v>0</v>
      </c>
      <c r="BS537" s="150">
        <f>Prenoms!$C$10</f>
        <v>169</v>
      </c>
      <c r="BT537" s="153"/>
      <c r="BU537" s="323">
        <f>SUM('Heures et Indemnites'!$HD$21:$HE$21)</f>
        <v>0</v>
      </c>
      <c r="BV537" s="236">
        <f>SUM('Heures et Indemnites'!$HD$6:$HE$21)</f>
        <v>0</v>
      </c>
      <c r="BW537" s="323"/>
      <c r="BX537" s="236"/>
      <c r="BY537" s="319"/>
      <c r="BZ537" s="319"/>
      <c r="CA537" s="319"/>
      <c r="CB537" s="319"/>
      <c r="CC537" s="319"/>
      <c r="CD537" s="319"/>
      <c r="CE537" s="319"/>
      <c r="CF537" s="319"/>
      <c r="CG537" s="319"/>
      <c r="CH537" s="319"/>
      <c r="CI537" s="319"/>
      <c r="CJ537" s="319"/>
      <c r="CK537" s="319"/>
      <c r="CL537" s="319"/>
      <c r="CM537" s="319"/>
      <c r="CN537" s="319"/>
      <c r="CO537" s="319"/>
      <c r="CP537" s="319"/>
      <c r="CQ537" s="319"/>
      <c r="CR537" s="319"/>
      <c r="CS537" s="319"/>
      <c r="CT537" s="319"/>
      <c r="CU537" s="319"/>
      <c r="CV537" s="319"/>
      <c r="CW537" s="319"/>
      <c r="CX537" s="319"/>
      <c r="CY537" s="319"/>
      <c r="CZ537" s="319"/>
      <c r="DA537" s="319"/>
      <c r="DB537" s="319"/>
      <c r="DC537" s="319"/>
      <c r="DD537" s="319"/>
      <c r="DE537" s="319"/>
      <c r="DF537" s="319"/>
      <c r="DG537" s="319"/>
      <c r="DH537" s="319"/>
      <c r="DI537" s="319"/>
      <c r="DJ537" s="319"/>
      <c r="DK537" s="319"/>
      <c r="DL537" s="319"/>
      <c r="DM537" s="319"/>
      <c r="DN537" s="319"/>
      <c r="DO537" s="319"/>
      <c r="DP537" s="319"/>
      <c r="DQ537" s="319"/>
      <c r="DR537" s="319"/>
      <c r="DS537" s="319"/>
      <c r="DT537" s="319"/>
      <c r="DU537" s="319"/>
      <c r="DV537" s="319"/>
      <c r="DW537" s="319"/>
      <c r="DX537" s="319"/>
      <c r="DY537" s="319"/>
      <c r="DZ537" s="319"/>
      <c r="EA537" s="319"/>
      <c r="EB537" s="319"/>
      <c r="EC537" s="319"/>
      <c r="ED537" s="319"/>
      <c r="EE537" s="319"/>
      <c r="EF537" s="319"/>
      <c r="EG537" s="319"/>
      <c r="EH537" s="319"/>
      <c r="EI537" s="319"/>
      <c r="EJ537" s="319"/>
      <c r="EK537" s="319"/>
      <c r="EL537" s="319"/>
      <c r="EM537" s="319"/>
      <c r="EN537" s="319"/>
      <c r="EO537" s="319"/>
      <c r="EP537" s="319"/>
      <c r="EQ537" s="319"/>
      <c r="ER537" s="319"/>
      <c r="ES537" s="319"/>
      <c r="ET537" s="319"/>
      <c r="EU537" s="319"/>
      <c r="EV537" s="319"/>
      <c r="EW537" s="319"/>
      <c r="EX537" s="319"/>
      <c r="EY537" s="319"/>
      <c r="EZ537" s="319"/>
      <c r="FA537" s="319"/>
      <c r="FB537" s="319"/>
      <c r="FC537" s="319"/>
      <c r="FD537" s="319"/>
      <c r="FE537" s="319"/>
      <c r="FF537" s="319"/>
      <c r="FG537" s="319"/>
      <c r="FH537" s="319"/>
      <c r="FI537" s="319"/>
      <c r="FJ537" s="319"/>
      <c r="FK537" s="319"/>
      <c r="FL537" s="319"/>
      <c r="FM537" s="319"/>
      <c r="FN537" s="319"/>
      <c r="FO537" s="319"/>
      <c r="FP537" s="319"/>
      <c r="FQ537" s="319"/>
      <c r="FR537" s="319"/>
      <c r="FS537" s="319"/>
      <c r="FT537" s="319"/>
      <c r="FU537" s="319"/>
      <c r="FV537" s="319"/>
      <c r="FW537" s="319"/>
      <c r="FX537" s="319"/>
      <c r="FY537" s="319"/>
      <c r="FZ537" s="319"/>
      <c r="GA537" s="319"/>
      <c r="GB537" s="319"/>
      <c r="GC537" s="319"/>
      <c r="GD537" s="319"/>
      <c r="GE537" s="319"/>
      <c r="GF537" s="319"/>
      <c r="GG537" s="319"/>
      <c r="GH537" s="319"/>
      <c r="GI537" s="319"/>
      <c r="GJ537" s="319"/>
      <c r="GK537" s="319"/>
      <c r="GL537" s="319"/>
      <c r="GM537" s="319"/>
      <c r="GN537" s="319"/>
      <c r="GO537" s="319"/>
      <c r="GP537" s="319"/>
      <c r="GQ537" s="319"/>
      <c r="GR537" s="319"/>
      <c r="GS537" s="319"/>
      <c r="GT537" s="319"/>
      <c r="GU537" s="319"/>
      <c r="GV537" s="319"/>
      <c r="GW537" s="319"/>
      <c r="GX537" s="319"/>
      <c r="GY537" s="319"/>
      <c r="GZ537" s="319"/>
      <c r="HA537" s="319"/>
      <c r="HB537" s="319"/>
      <c r="HC537" s="319"/>
      <c r="HD537" s="319"/>
      <c r="HE537" s="319"/>
      <c r="HF537" s="319"/>
      <c r="HG537" s="319"/>
      <c r="HH537" s="319"/>
      <c r="HI537" s="319"/>
      <c r="HJ537" s="319"/>
      <c r="HK537" s="319"/>
      <c r="HL537" s="319"/>
      <c r="HM537" s="319"/>
      <c r="HN537" s="319"/>
      <c r="HO537" s="319"/>
      <c r="HP537" s="319"/>
      <c r="HQ537" s="319"/>
      <c r="HR537" s="319"/>
      <c r="HS537" s="319"/>
      <c r="HT537" s="319"/>
      <c r="HU537" s="319"/>
      <c r="HV537" s="319"/>
      <c r="HW537" s="319"/>
      <c r="HX537" s="319"/>
      <c r="HY537" s="319"/>
      <c r="HZ537" s="319"/>
      <c r="IA537" s="319"/>
      <c r="IB537" s="319"/>
      <c r="IC537" s="319"/>
      <c r="ID537" s="319"/>
      <c r="IE537" s="319"/>
      <c r="IF537" s="319"/>
      <c r="IG537" s="319"/>
      <c r="IH537" s="319"/>
      <c r="II537" s="319"/>
      <c r="IJ537" s="319"/>
      <c r="IK537" s="319"/>
      <c r="IL537" s="319"/>
      <c r="IM537" s="319"/>
      <c r="IN537" s="319"/>
      <c r="IO537" s="319"/>
      <c r="IP537" s="319"/>
      <c r="IQ537" s="319"/>
      <c r="IR537" s="319"/>
      <c r="IS537" s="319"/>
      <c r="IT537" s="319"/>
      <c r="IU537" s="319"/>
      <c r="IV537" s="319"/>
      <c r="IW537" s="319"/>
      <c r="IX537" s="319"/>
      <c r="IY537" s="319"/>
      <c r="IZ537" s="319"/>
      <c r="JA537" s="319"/>
      <c r="JB537" s="319"/>
      <c r="JC537" s="319"/>
      <c r="JD537" s="319"/>
      <c r="JE537" s="319"/>
      <c r="JF537" s="319"/>
      <c r="JG537" s="319"/>
      <c r="JH537" s="319"/>
      <c r="JI537" s="319"/>
      <c r="JJ537" s="319"/>
      <c r="JK537" s="319"/>
      <c r="JL537" s="319"/>
      <c r="JM537" s="319"/>
      <c r="JN537" s="319"/>
      <c r="JO537" s="319"/>
      <c r="JP537" s="319"/>
      <c r="JQ537" s="319"/>
      <c r="JR537" s="319"/>
      <c r="JS537" s="319"/>
      <c r="JT537" s="319"/>
      <c r="JU537" s="319"/>
      <c r="JV537" s="319"/>
      <c r="JW537" s="319"/>
      <c r="JX537" s="319"/>
      <c r="JY537" s="319"/>
      <c r="JZ537" s="319"/>
      <c r="KA537" s="319"/>
      <c r="KB537" s="319"/>
      <c r="KC537" s="319"/>
      <c r="KD537" s="319"/>
      <c r="KE537" s="319"/>
      <c r="KF537" s="319"/>
      <c r="KG537" s="319"/>
      <c r="KH537" s="319"/>
      <c r="KI537" s="319"/>
      <c r="KJ537" s="319"/>
      <c r="KK537" s="319"/>
      <c r="KL537" s="319"/>
      <c r="KM537" s="319"/>
      <c r="KN537" s="319"/>
      <c r="KO537" s="319"/>
      <c r="KP537" s="319"/>
      <c r="KQ537" s="319"/>
      <c r="KR537" s="319"/>
      <c r="KS537" s="319"/>
      <c r="KT537" s="319"/>
      <c r="KU537" s="319"/>
      <c r="KV537" s="319"/>
      <c r="KW537" s="319"/>
      <c r="KX537" s="319"/>
      <c r="KY537" s="319"/>
      <c r="KZ537" s="319"/>
      <c r="LA537" s="319"/>
      <c r="LB537" s="319"/>
      <c r="LC537" s="319"/>
      <c r="LD537" s="319"/>
      <c r="LE537" s="319"/>
      <c r="LF537" s="319"/>
      <c r="LG537" s="319"/>
      <c r="LH537" s="319"/>
      <c r="LI537" s="319"/>
      <c r="LJ537" s="319"/>
      <c r="LK537" s="319"/>
      <c r="LL537" s="319"/>
      <c r="LM537" s="319"/>
      <c r="LN537" s="319"/>
      <c r="LO537" s="319"/>
      <c r="LP537" s="319"/>
      <c r="LQ537" s="319"/>
      <c r="LR537" s="319"/>
      <c r="LS537" s="319"/>
      <c r="LT537" s="319"/>
      <c r="LU537" s="319"/>
      <c r="LV537" s="319"/>
      <c r="LW537" s="319"/>
      <c r="LX537" s="319"/>
      <c r="LY537" s="319"/>
      <c r="LZ537" s="319"/>
      <c r="MA537" s="319"/>
      <c r="MB537" s="319"/>
      <c r="MC537" s="319"/>
      <c r="MD537" s="319"/>
      <c r="ME537" s="319"/>
      <c r="MF537" s="319"/>
      <c r="MG537" s="319"/>
      <c r="MH537" s="319"/>
      <c r="MI537" s="319"/>
      <c r="MJ537" s="319"/>
      <c r="MK537" s="319"/>
      <c r="ML537" s="319"/>
      <c r="MM537" s="319"/>
      <c r="MN537" s="319"/>
      <c r="MO537" s="319"/>
      <c r="MP537" s="319"/>
      <c r="MQ537" s="319"/>
      <c r="MS537" s="241"/>
      <c r="MT537" s="362">
        <f t="shared" si="743"/>
        <v>0</v>
      </c>
      <c r="MU537" s="363">
        <f t="shared" si="729"/>
        <v>0</v>
      </c>
      <c r="MV537" s="363">
        <f t="shared" si="730"/>
        <v>0</v>
      </c>
      <c r="MW537" s="363"/>
      <c r="MX537" s="363">
        <f t="shared" si="731"/>
        <v>0</v>
      </c>
      <c r="MY537" s="363"/>
      <c r="MZ537" s="363">
        <f t="shared" si="732"/>
        <v>0</v>
      </c>
      <c r="NA537" s="363"/>
      <c r="NB537" s="363">
        <f t="shared" si="733"/>
        <v>0</v>
      </c>
      <c r="NC537" s="363"/>
      <c r="ND537" s="363">
        <f t="shared" si="734"/>
        <v>0</v>
      </c>
      <c r="NE537" s="363"/>
      <c r="NF537" s="363">
        <f t="shared" si="735"/>
        <v>0</v>
      </c>
      <c r="NG537" s="363"/>
      <c r="NH537" s="363">
        <f t="shared" si="736"/>
        <v>0</v>
      </c>
      <c r="NI537" s="363"/>
      <c r="NJ537" s="363">
        <f t="shared" si="737"/>
        <v>0</v>
      </c>
      <c r="NK537" s="363"/>
      <c r="NL537" s="363">
        <f t="shared" si="744"/>
        <v>0</v>
      </c>
      <c r="NM537" s="364"/>
      <c r="NN537" s="370"/>
      <c r="NR537" s="318">
        <f t="shared" si="738"/>
        <v>0</v>
      </c>
      <c r="NS537" s="318">
        <f t="shared" si="739"/>
        <v>0</v>
      </c>
      <c r="NT537" s="318">
        <f t="shared" si="740"/>
        <v>0</v>
      </c>
    </row>
    <row r="538" spans="1:384" s="318" customFormat="1" ht="10.199999999999999" customHeight="1" x14ac:dyDescent="0.3">
      <c r="A538" s="25"/>
      <c r="B538" s="389"/>
      <c r="C538" s="424"/>
      <c r="D538" s="15"/>
      <c r="E538" s="414" t="str">
        <f>$E$13</f>
        <v>CHEF</v>
      </c>
      <c r="F538" s="414"/>
      <c r="G538" s="135" t="str">
        <f>IF(NB560=0,"",NB560)</f>
        <v/>
      </c>
      <c r="H538" s="399"/>
      <c r="I538" s="394" t="str">
        <f>Prenoms!$B$11</f>
        <v>adrien</v>
      </c>
      <c r="J538" s="395"/>
      <c r="K538" s="395"/>
      <c r="L538" s="395"/>
      <c r="M538" s="395"/>
      <c r="N538" s="81" t="str">
        <f>IF(NL538&lt;&gt;0,"",IF(Conges!U45=0,"",Conges!U45))</f>
        <v/>
      </c>
      <c r="O538" s="82"/>
      <c r="P538" s="83"/>
      <c r="Q538" s="83"/>
      <c r="R538" s="83"/>
      <c r="S538" s="83"/>
      <c r="T538" s="83"/>
      <c r="U538" s="83"/>
      <c r="V538" s="84"/>
      <c r="W538" s="83"/>
      <c r="X538" s="83"/>
      <c r="Y538" s="83"/>
      <c r="Z538" s="83"/>
      <c r="AA538" s="83"/>
      <c r="AB538" s="83"/>
      <c r="AC538" s="83"/>
      <c r="AD538" s="83"/>
      <c r="AE538" s="82"/>
      <c r="AF538" s="83"/>
      <c r="AG538" s="83"/>
      <c r="AH538" s="83"/>
      <c r="AI538" s="83"/>
      <c r="AJ538" s="84"/>
      <c r="AK538" s="83"/>
      <c r="AL538" s="83"/>
      <c r="AM538" s="83"/>
      <c r="AN538" s="83"/>
      <c r="AO538" s="83"/>
      <c r="AP538" s="83"/>
      <c r="AQ538" s="83"/>
      <c r="AR538" s="83"/>
      <c r="AS538" s="83"/>
      <c r="AT538" s="83"/>
      <c r="AU538" s="82"/>
      <c r="AV538" s="83"/>
      <c r="AW538" s="83"/>
      <c r="AX538" s="83"/>
      <c r="AY538" s="83"/>
      <c r="AZ538" s="83"/>
      <c r="BA538" s="83"/>
      <c r="BB538" s="84"/>
      <c r="BC538" s="85">
        <f>IF(NL538&lt;&gt;0,(IF(Conges!U$45=0,0,3)),0)</f>
        <v>0</v>
      </c>
      <c r="BD538" s="417"/>
      <c r="BE538" s="390">
        <f>IF(OR(Conges!U$45="A",Conges!U$45="V"),Prenoms!L$11,NL538)</f>
        <v>0</v>
      </c>
      <c r="BF538" s="391"/>
      <c r="BG538" s="286"/>
      <c r="BH538" s="287">
        <f t="shared" si="723"/>
        <v>0</v>
      </c>
      <c r="BI538" s="288" t="str">
        <f t="shared" si="724"/>
        <v/>
      </c>
      <c r="BJ538" s="300">
        <v>87.225806451612897</v>
      </c>
      <c r="BK538" s="301">
        <f t="shared" si="741"/>
        <v>-87.225806451612897</v>
      </c>
      <c r="BL538" s="302">
        <f t="shared" si="719"/>
        <v>0</v>
      </c>
      <c r="BM538" s="302">
        <f t="shared" si="720"/>
        <v>0</v>
      </c>
      <c r="BN538" s="302">
        <f>SUM('Heures Pointage'!$ID$21:$IE$21)</f>
        <v>0</v>
      </c>
      <c r="BO538" s="302">
        <f>SUM('Heures et Indemnites'!$ID$21:$IE$21)</f>
        <v>0</v>
      </c>
      <c r="BP538" s="303">
        <f t="shared" si="721"/>
        <v>0</v>
      </c>
      <c r="BQ538" s="303">
        <f>'Heures Pointage'!$JB$21</f>
        <v>0</v>
      </c>
      <c r="BR538" s="304">
        <f t="shared" ref="BR538" si="752">$BH$1063</f>
        <v>0</v>
      </c>
      <c r="BS538" s="149">
        <f>Prenoms!$C$11</f>
        <v>169</v>
      </c>
      <c r="BT538" s="180"/>
      <c r="BU538" s="324">
        <f>SUM('Heures et Indemnites'!$ID$21:$IE$21)</f>
        <v>0</v>
      </c>
      <c r="BV538" s="235">
        <f>SUM('Heures et Indemnites'!$ID$6:$IE$21)</f>
        <v>0</v>
      </c>
      <c r="BW538" s="324"/>
      <c r="BX538" s="235"/>
      <c r="BY538" s="319"/>
      <c r="BZ538" s="319"/>
      <c r="CA538" s="319"/>
      <c r="CB538" s="319"/>
      <c r="CC538" s="319"/>
      <c r="CD538" s="319"/>
      <c r="CE538" s="319"/>
      <c r="CF538" s="319"/>
      <c r="CG538" s="319"/>
      <c r="CH538" s="319"/>
      <c r="CI538" s="319"/>
      <c r="CJ538" s="319"/>
      <c r="CK538" s="319"/>
      <c r="CL538" s="319"/>
      <c r="CM538" s="319"/>
      <c r="CN538" s="319"/>
      <c r="CO538" s="319"/>
      <c r="CP538" s="319"/>
      <c r="CQ538" s="319"/>
      <c r="CR538" s="319"/>
      <c r="CS538" s="319"/>
      <c r="CT538" s="319"/>
      <c r="CU538" s="319"/>
      <c r="CV538" s="319"/>
      <c r="CW538" s="319"/>
      <c r="CX538" s="319"/>
      <c r="CY538" s="319"/>
      <c r="CZ538" s="319"/>
      <c r="DA538" s="319"/>
      <c r="DB538" s="319"/>
      <c r="DC538" s="319"/>
      <c r="DD538" s="319"/>
      <c r="DE538" s="319"/>
      <c r="DF538" s="319"/>
      <c r="DG538" s="319"/>
      <c r="DH538" s="319"/>
      <c r="DI538" s="319"/>
      <c r="DJ538" s="319"/>
      <c r="DK538" s="319"/>
      <c r="DL538" s="319"/>
      <c r="DM538" s="319"/>
      <c r="DN538" s="319"/>
      <c r="DO538" s="319"/>
      <c r="DP538" s="319"/>
      <c r="DQ538" s="319"/>
      <c r="DR538" s="319"/>
      <c r="DS538" s="319"/>
      <c r="DT538" s="319"/>
      <c r="DU538" s="319"/>
      <c r="DV538" s="319"/>
      <c r="DW538" s="319"/>
      <c r="DX538" s="319"/>
      <c r="DY538" s="319"/>
      <c r="DZ538" s="319"/>
      <c r="EA538" s="319"/>
      <c r="EB538" s="319"/>
      <c r="EC538" s="319"/>
      <c r="ED538" s="319"/>
      <c r="EE538" s="319"/>
      <c r="EF538" s="319"/>
      <c r="EG538" s="319"/>
      <c r="EH538" s="319"/>
      <c r="EI538" s="319"/>
      <c r="EJ538" s="319"/>
      <c r="EK538" s="319"/>
      <c r="EL538" s="319"/>
      <c r="EM538" s="319"/>
      <c r="EN538" s="319"/>
      <c r="EO538" s="319"/>
      <c r="EP538" s="319"/>
      <c r="EQ538" s="319"/>
      <c r="ER538" s="319"/>
      <c r="ES538" s="319"/>
      <c r="ET538" s="319"/>
      <c r="EU538" s="319"/>
      <c r="EV538" s="319"/>
      <c r="EW538" s="319"/>
      <c r="EX538" s="319"/>
      <c r="EY538" s="319"/>
      <c r="EZ538" s="319"/>
      <c r="FA538" s="319"/>
      <c r="FB538" s="319"/>
      <c r="FC538" s="319"/>
      <c r="FD538" s="319"/>
      <c r="FE538" s="319"/>
      <c r="FF538" s="319"/>
      <c r="FG538" s="319"/>
      <c r="FH538" s="319"/>
      <c r="FI538" s="319"/>
      <c r="FJ538" s="319"/>
      <c r="FK538" s="319"/>
      <c r="FL538" s="319"/>
      <c r="FM538" s="319"/>
      <c r="FN538" s="319"/>
      <c r="FO538" s="319"/>
      <c r="FP538" s="319"/>
      <c r="FQ538" s="319"/>
      <c r="FR538" s="319"/>
      <c r="FS538" s="319"/>
      <c r="FT538" s="319"/>
      <c r="FU538" s="319"/>
      <c r="FV538" s="319"/>
      <c r="FW538" s="319"/>
      <c r="FX538" s="319"/>
      <c r="FY538" s="319"/>
      <c r="FZ538" s="319"/>
      <c r="GA538" s="319"/>
      <c r="GB538" s="319"/>
      <c r="GC538" s="319"/>
      <c r="GD538" s="319"/>
      <c r="GE538" s="319"/>
      <c r="GF538" s="319"/>
      <c r="GG538" s="319"/>
      <c r="GH538" s="319"/>
      <c r="GI538" s="319"/>
      <c r="GJ538" s="319"/>
      <c r="GK538" s="319"/>
      <c r="GL538" s="319"/>
      <c r="GM538" s="319"/>
      <c r="GN538" s="319"/>
      <c r="GO538" s="319"/>
      <c r="GP538" s="319"/>
      <c r="GQ538" s="319"/>
      <c r="GR538" s="319"/>
      <c r="GS538" s="319"/>
      <c r="GT538" s="319"/>
      <c r="GU538" s="319"/>
      <c r="GV538" s="319"/>
      <c r="GW538" s="319"/>
      <c r="GX538" s="319"/>
      <c r="GY538" s="319"/>
      <c r="GZ538" s="319"/>
      <c r="HA538" s="319"/>
      <c r="HB538" s="319"/>
      <c r="HC538" s="319"/>
      <c r="HD538" s="319"/>
      <c r="HE538" s="319"/>
      <c r="HF538" s="319"/>
      <c r="HG538" s="319"/>
      <c r="HH538" s="319"/>
      <c r="HI538" s="319"/>
      <c r="HJ538" s="319"/>
      <c r="HK538" s="319"/>
      <c r="HL538" s="319"/>
      <c r="HM538" s="319"/>
      <c r="HN538" s="319"/>
      <c r="HO538" s="319"/>
      <c r="HP538" s="319"/>
      <c r="HQ538" s="319"/>
      <c r="HR538" s="319"/>
      <c r="HS538" s="319"/>
      <c r="HT538" s="319"/>
      <c r="HU538" s="319"/>
      <c r="HV538" s="319"/>
      <c r="HW538" s="319"/>
      <c r="HX538" s="319"/>
      <c r="HY538" s="319"/>
      <c r="HZ538" s="319"/>
      <c r="IA538" s="319"/>
      <c r="IB538" s="319"/>
      <c r="IC538" s="319"/>
      <c r="ID538" s="319"/>
      <c r="IE538" s="319"/>
      <c r="IF538" s="319"/>
      <c r="IG538" s="319"/>
      <c r="IH538" s="319"/>
      <c r="II538" s="319"/>
      <c r="IJ538" s="319"/>
      <c r="IK538" s="319"/>
      <c r="IL538" s="319"/>
      <c r="IM538" s="319"/>
      <c r="IN538" s="319"/>
      <c r="IO538" s="319"/>
      <c r="IP538" s="319"/>
      <c r="IQ538" s="319"/>
      <c r="IR538" s="319"/>
      <c r="IS538" s="319"/>
      <c r="IT538" s="319"/>
      <c r="IU538" s="319"/>
      <c r="IV538" s="319"/>
      <c r="IW538" s="319"/>
      <c r="IX538" s="319"/>
      <c r="IY538" s="319"/>
      <c r="IZ538" s="319"/>
      <c r="JA538" s="319"/>
      <c r="JB538" s="319"/>
      <c r="JC538" s="319"/>
      <c r="JD538" s="319"/>
      <c r="JE538" s="319"/>
      <c r="JF538" s="319"/>
      <c r="JG538" s="319"/>
      <c r="JH538" s="319"/>
      <c r="JI538" s="319"/>
      <c r="JJ538" s="319"/>
      <c r="JK538" s="319"/>
      <c r="JL538" s="319"/>
      <c r="JM538" s="319"/>
      <c r="JN538" s="319"/>
      <c r="JO538" s="319"/>
      <c r="JP538" s="319"/>
      <c r="JQ538" s="319"/>
      <c r="JR538" s="319"/>
      <c r="JS538" s="319"/>
      <c r="JT538" s="319"/>
      <c r="JU538" s="319"/>
      <c r="JV538" s="319"/>
      <c r="JW538" s="319"/>
      <c r="JX538" s="319"/>
      <c r="JY538" s="319"/>
      <c r="JZ538" s="319"/>
      <c r="KA538" s="319"/>
      <c r="KB538" s="319"/>
      <c r="KC538" s="319"/>
      <c r="KD538" s="319"/>
      <c r="KE538" s="319"/>
      <c r="KF538" s="319"/>
      <c r="KG538" s="319"/>
      <c r="KH538" s="319"/>
      <c r="KI538" s="319"/>
      <c r="KJ538" s="319"/>
      <c r="KK538" s="319"/>
      <c r="KL538" s="319"/>
      <c r="KM538" s="319"/>
      <c r="KN538" s="319"/>
      <c r="KO538" s="319"/>
      <c r="KP538" s="319"/>
      <c r="KQ538" s="319"/>
      <c r="KR538" s="319"/>
      <c r="KS538" s="319"/>
      <c r="KT538" s="319"/>
      <c r="KU538" s="319"/>
      <c r="KV538" s="319"/>
      <c r="KW538" s="319"/>
      <c r="KX538" s="319"/>
      <c r="KY538" s="319"/>
      <c r="KZ538" s="319"/>
      <c r="LA538" s="319"/>
      <c r="LB538" s="319"/>
      <c r="LC538" s="319"/>
      <c r="LD538" s="319"/>
      <c r="LE538" s="319"/>
      <c r="LF538" s="319"/>
      <c r="LG538" s="319"/>
      <c r="LH538" s="319"/>
      <c r="LI538" s="319"/>
      <c r="LJ538" s="319"/>
      <c r="LK538" s="319"/>
      <c r="LL538" s="319"/>
      <c r="LM538" s="319"/>
      <c r="LN538" s="319"/>
      <c r="LO538" s="319"/>
      <c r="LP538" s="319"/>
      <c r="LQ538" s="319"/>
      <c r="LR538" s="319"/>
      <c r="LS538" s="319"/>
      <c r="LT538" s="319"/>
      <c r="LU538" s="319"/>
      <c r="LV538" s="319"/>
      <c r="LW538" s="319"/>
      <c r="LX538" s="319"/>
      <c r="LY538" s="319"/>
      <c r="LZ538" s="319"/>
      <c r="MA538" s="319"/>
      <c r="MB538" s="319"/>
      <c r="MC538" s="319"/>
      <c r="MD538" s="319"/>
      <c r="ME538" s="319"/>
      <c r="MF538" s="319"/>
      <c r="MG538" s="319"/>
      <c r="MH538" s="319"/>
      <c r="MI538" s="319"/>
      <c r="MJ538" s="319"/>
      <c r="MK538" s="319"/>
      <c r="ML538" s="319"/>
      <c r="MM538" s="319"/>
      <c r="MN538" s="319"/>
      <c r="MO538" s="319"/>
      <c r="MP538" s="319"/>
      <c r="MQ538" s="319"/>
      <c r="MS538" s="241"/>
      <c r="MT538" s="373">
        <f t="shared" si="743"/>
        <v>0</v>
      </c>
      <c r="MU538" s="365">
        <f t="shared" si="729"/>
        <v>0</v>
      </c>
      <c r="MV538" s="365">
        <f t="shared" si="730"/>
        <v>0</v>
      </c>
      <c r="MW538" s="365"/>
      <c r="MX538" s="365">
        <f t="shared" si="731"/>
        <v>0</v>
      </c>
      <c r="MY538" s="365"/>
      <c r="MZ538" s="365">
        <f t="shared" si="732"/>
        <v>0</v>
      </c>
      <c r="NA538" s="365"/>
      <c r="NB538" s="365">
        <f t="shared" si="733"/>
        <v>0</v>
      </c>
      <c r="NC538" s="365"/>
      <c r="ND538" s="365">
        <f t="shared" si="734"/>
        <v>0</v>
      </c>
      <c r="NE538" s="365"/>
      <c r="NF538" s="365">
        <f t="shared" si="735"/>
        <v>0</v>
      </c>
      <c r="NG538" s="365"/>
      <c r="NH538" s="365">
        <f t="shared" si="736"/>
        <v>0</v>
      </c>
      <c r="NI538" s="365"/>
      <c r="NJ538" s="365">
        <f t="shared" si="737"/>
        <v>0</v>
      </c>
      <c r="NK538" s="365"/>
      <c r="NL538" s="365">
        <f t="shared" si="744"/>
        <v>0</v>
      </c>
      <c r="NM538" s="366"/>
      <c r="NN538" s="370"/>
      <c r="NR538" s="318">
        <f t="shared" si="738"/>
        <v>0</v>
      </c>
      <c r="NS538" s="318">
        <f t="shared" si="739"/>
        <v>0</v>
      </c>
      <c r="NT538" s="318">
        <f t="shared" si="740"/>
        <v>0</v>
      </c>
    </row>
    <row r="539" spans="1:384" s="318" customFormat="1" ht="10.199999999999999" customHeight="1" x14ac:dyDescent="0.3">
      <c r="A539" s="25"/>
      <c r="B539" s="389"/>
      <c r="C539" s="424"/>
      <c r="D539" s="15"/>
      <c r="E539" s="413" t="str">
        <f>$E$14</f>
        <v>MENAGE</v>
      </c>
      <c r="F539" s="413"/>
      <c r="G539" s="136" t="str">
        <f>IF(ND560=0,"",ND560)</f>
        <v/>
      </c>
      <c r="H539" s="399"/>
      <c r="I539" s="381" t="str">
        <f>Prenoms!$B$12</f>
        <v>soren</v>
      </c>
      <c r="J539" s="382"/>
      <c r="K539" s="382"/>
      <c r="L539" s="382"/>
      <c r="M539" s="382"/>
      <c r="N539" s="68" t="str">
        <f>IF(NL539&lt;&gt;0,"",IF(Conges!U46=0,"",Conges!U46))</f>
        <v/>
      </c>
      <c r="O539" s="69"/>
      <c r="P539" s="70"/>
      <c r="Q539" s="70"/>
      <c r="R539" s="70"/>
      <c r="S539" s="70"/>
      <c r="T539" s="70"/>
      <c r="U539" s="70"/>
      <c r="V539" s="71"/>
      <c r="W539" s="70"/>
      <c r="X539" s="70"/>
      <c r="Y539" s="70"/>
      <c r="Z539" s="70"/>
      <c r="AA539" s="70"/>
      <c r="AB539" s="70"/>
      <c r="AC539" s="70"/>
      <c r="AD539" s="70"/>
      <c r="AE539" s="69"/>
      <c r="AF539" s="70"/>
      <c r="AG539" s="70"/>
      <c r="AH539" s="70"/>
      <c r="AI539" s="70"/>
      <c r="AJ539" s="71"/>
      <c r="AK539" s="70"/>
      <c r="AL539" s="70"/>
      <c r="AM539" s="70"/>
      <c r="AN539" s="70"/>
      <c r="AO539" s="70"/>
      <c r="AP539" s="70"/>
      <c r="AQ539" s="70"/>
      <c r="AR539" s="70"/>
      <c r="AS539" s="70"/>
      <c r="AT539" s="70"/>
      <c r="AU539" s="69"/>
      <c r="AV539" s="70"/>
      <c r="AW539" s="70"/>
      <c r="AX539" s="70"/>
      <c r="AY539" s="70"/>
      <c r="AZ539" s="70"/>
      <c r="BA539" s="70"/>
      <c r="BB539" s="71"/>
      <c r="BC539" s="72">
        <f>IF(NL539&lt;&gt;0,(IF(Conges!U$46=0,0,3)),0)</f>
        <v>0</v>
      </c>
      <c r="BD539" s="417"/>
      <c r="BE539" s="392">
        <f>IF(OR(Conges!U$46="A",Conges!U$46="V"),Prenoms!L$12,NL539)</f>
        <v>0</v>
      </c>
      <c r="BF539" s="393"/>
      <c r="BG539" s="289"/>
      <c r="BH539" s="290">
        <f t="shared" si="723"/>
        <v>0</v>
      </c>
      <c r="BI539" s="291" t="str">
        <f t="shared" si="724"/>
        <v/>
      </c>
      <c r="BJ539" s="305">
        <v>87.225806451612897</v>
      </c>
      <c r="BK539" s="306">
        <f t="shared" si="741"/>
        <v>-87.225806451612897</v>
      </c>
      <c r="BL539" s="307">
        <f t="shared" si="719"/>
        <v>0</v>
      </c>
      <c r="BM539" s="307">
        <f t="shared" si="720"/>
        <v>0</v>
      </c>
      <c r="BN539" s="307">
        <f>SUM('Heures Pointage'!$JD$21:$JE$21)</f>
        <v>0</v>
      </c>
      <c r="BO539" s="307">
        <f>SUM('Heures et Indemnites'!$JD$21:$JE$21)</f>
        <v>0</v>
      </c>
      <c r="BP539" s="308">
        <f t="shared" si="721"/>
        <v>0</v>
      </c>
      <c r="BQ539" s="308">
        <f>'Heures Pointage'!$KB$21</f>
        <v>0</v>
      </c>
      <c r="BR539" s="309">
        <f t="shared" ref="BR539" si="753">$BH$1064</f>
        <v>0</v>
      </c>
      <c r="BS539" s="150">
        <f>Prenoms!$C$12</f>
        <v>169</v>
      </c>
      <c r="BT539" s="153"/>
      <c r="BU539" s="323">
        <f>SUM('Heures et Indemnites'!$JD$21:$JE$21)</f>
        <v>0</v>
      </c>
      <c r="BV539" s="236">
        <f>SUM('Heures et Indemnites'!$JD$6:$JE$21)</f>
        <v>0</v>
      </c>
      <c r="BW539" s="323"/>
      <c r="BX539" s="236"/>
      <c r="BY539" s="319"/>
      <c r="BZ539" s="319"/>
      <c r="CA539" s="319"/>
      <c r="CB539" s="319"/>
      <c r="CC539" s="319"/>
      <c r="CD539" s="319"/>
      <c r="CE539" s="319"/>
      <c r="CF539" s="319"/>
      <c r="CG539" s="319"/>
      <c r="CH539" s="319"/>
      <c r="CI539" s="319"/>
      <c r="CJ539" s="319"/>
      <c r="CK539" s="319"/>
      <c r="CL539" s="319"/>
      <c r="CM539" s="319"/>
      <c r="CN539" s="319"/>
      <c r="CO539" s="319"/>
      <c r="CP539" s="319"/>
      <c r="CQ539" s="319"/>
      <c r="CR539" s="319"/>
      <c r="CS539" s="319"/>
      <c r="CT539" s="319"/>
      <c r="CU539" s="319"/>
      <c r="CV539" s="319"/>
      <c r="CW539" s="319"/>
      <c r="CX539" s="319"/>
      <c r="CY539" s="319"/>
      <c r="CZ539" s="319"/>
      <c r="DA539" s="319"/>
      <c r="DB539" s="319"/>
      <c r="DC539" s="319"/>
      <c r="DD539" s="319"/>
      <c r="DE539" s="319"/>
      <c r="DF539" s="319"/>
      <c r="DG539" s="319"/>
      <c r="DH539" s="319"/>
      <c r="DI539" s="319"/>
      <c r="DJ539" s="319"/>
      <c r="DK539" s="319"/>
      <c r="DL539" s="319"/>
      <c r="DM539" s="319"/>
      <c r="DN539" s="319"/>
      <c r="DO539" s="319"/>
      <c r="DP539" s="319"/>
      <c r="DQ539" s="319"/>
      <c r="DR539" s="319"/>
      <c r="DS539" s="319"/>
      <c r="DT539" s="319"/>
      <c r="DU539" s="319"/>
      <c r="DV539" s="319"/>
      <c r="DW539" s="319"/>
      <c r="DX539" s="319"/>
      <c r="DY539" s="319"/>
      <c r="DZ539" s="319"/>
      <c r="EA539" s="319"/>
      <c r="EB539" s="319"/>
      <c r="EC539" s="319"/>
      <c r="ED539" s="319"/>
      <c r="EE539" s="319"/>
      <c r="EF539" s="319"/>
      <c r="EG539" s="319"/>
      <c r="EH539" s="319"/>
      <c r="EI539" s="319"/>
      <c r="EJ539" s="319"/>
      <c r="EK539" s="319"/>
      <c r="EL539" s="319"/>
      <c r="EM539" s="319"/>
      <c r="EN539" s="319"/>
      <c r="EO539" s="319"/>
      <c r="EP539" s="319"/>
      <c r="EQ539" s="319"/>
      <c r="ER539" s="319"/>
      <c r="ES539" s="319"/>
      <c r="ET539" s="319"/>
      <c r="EU539" s="319"/>
      <c r="EV539" s="319"/>
      <c r="EW539" s="319"/>
      <c r="EX539" s="319"/>
      <c r="EY539" s="319"/>
      <c r="EZ539" s="319"/>
      <c r="FA539" s="319"/>
      <c r="FB539" s="319"/>
      <c r="FC539" s="319"/>
      <c r="FD539" s="319"/>
      <c r="FE539" s="319"/>
      <c r="FF539" s="319"/>
      <c r="FG539" s="319"/>
      <c r="FH539" s="319"/>
      <c r="FI539" s="319"/>
      <c r="FJ539" s="319"/>
      <c r="FK539" s="319"/>
      <c r="FL539" s="319"/>
      <c r="FM539" s="319"/>
      <c r="FN539" s="319"/>
      <c r="FO539" s="319"/>
      <c r="FP539" s="319"/>
      <c r="FQ539" s="319"/>
      <c r="FR539" s="319"/>
      <c r="FS539" s="319"/>
      <c r="FT539" s="319"/>
      <c r="FU539" s="319"/>
      <c r="FV539" s="319"/>
      <c r="FW539" s="319"/>
      <c r="FX539" s="319"/>
      <c r="FY539" s="319"/>
      <c r="FZ539" s="319"/>
      <c r="GA539" s="319"/>
      <c r="GB539" s="319"/>
      <c r="GC539" s="319"/>
      <c r="GD539" s="319"/>
      <c r="GE539" s="319"/>
      <c r="GF539" s="319"/>
      <c r="GG539" s="319"/>
      <c r="GH539" s="319"/>
      <c r="GI539" s="319"/>
      <c r="GJ539" s="319"/>
      <c r="GK539" s="319"/>
      <c r="GL539" s="319"/>
      <c r="GM539" s="319"/>
      <c r="GN539" s="319"/>
      <c r="GO539" s="319"/>
      <c r="GP539" s="319"/>
      <c r="GQ539" s="319"/>
      <c r="GR539" s="319"/>
      <c r="GS539" s="319"/>
      <c r="GT539" s="319"/>
      <c r="GU539" s="319"/>
      <c r="GV539" s="319"/>
      <c r="GW539" s="319"/>
      <c r="GX539" s="319"/>
      <c r="GY539" s="319"/>
      <c r="GZ539" s="319"/>
      <c r="HA539" s="319"/>
      <c r="HB539" s="319"/>
      <c r="HC539" s="319"/>
      <c r="HD539" s="319"/>
      <c r="HE539" s="319"/>
      <c r="HF539" s="319"/>
      <c r="HG539" s="319"/>
      <c r="HH539" s="319"/>
      <c r="HI539" s="319"/>
      <c r="HJ539" s="319"/>
      <c r="HK539" s="319"/>
      <c r="HL539" s="319"/>
      <c r="HM539" s="319"/>
      <c r="HN539" s="319"/>
      <c r="HO539" s="319"/>
      <c r="HP539" s="319"/>
      <c r="HQ539" s="319"/>
      <c r="HR539" s="319"/>
      <c r="HS539" s="319"/>
      <c r="HT539" s="319"/>
      <c r="HU539" s="319"/>
      <c r="HV539" s="319"/>
      <c r="HW539" s="319"/>
      <c r="HX539" s="319"/>
      <c r="HY539" s="319"/>
      <c r="HZ539" s="319"/>
      <c r="IA539" s="319"/>
      <c r="IB539" s="319"/>
      <c r="IC539" s="319"/>
      <c r="ID539" s="319"/>
      <c r="IE539" s="319"/>
      <c r="IF539" s="319"/>
      <c r="IG539" s="319"/>
      <c r="IH539" s="319"/>
      <c r="II539" s="319"/>
      <c r="IJ539" s="319"/>
      <c r="IK539" s="319"/>
      <c r="IL539" s="319"/>
      <c r="IM539" s="319"/>
      <c r="IN539" s="319"/>
      <c r="IO539" s="319"/>
      <c r="IP539" s="319"/>
      <c r="IQ539" s="319"/>
      <c r="IR539" s="319"/>
      <c r="IS539" s="319"/>
      <c r="IT539" s="319"/>
      <c r="IU539" s="319"/>
      <c r="IV539" s="319"/>
      <c r="IW539" s="319"/>
      <c r="IX539" s="319"/>
      <c r="IY539" s="319"/>
      <c r="IZ539" s="319"/>
      <c r="JA539" s="319"/>
      <c r="JB539" s="319"/>
      <c r="JC539" s="319"/>
      <c r="JD539" s="319"/>
      <c r="JE539" s="319"/>
      <c r="JF539" s="319"/>
      <c r="JG539" s="319"/>
      <c r="JH539" s="319"/>
      <c r="JI539" s="319"/>
      <c r="JJ539" s="319"/>
      <c r="JK539" s="319"/>
      <c r="JL539" s="319"/>
      <c r="JM539" s="319"/>
      <c r="JN539" s="319"/>
      <c r="JO539" s="319"/>
      <c r="JP539" s="319"/>
      <c r="JQ539" s="319"/>
      <c r="JR539" s="319"/>
      <c r="JS539" s="319"/>
      <c r="JT539" s="319"/>
      <c r="JU539" s="319"/>
      <c r="JV539" s="319"/>
      <c r="JW539" s="319"/>
      <c r="JX539" s="319"/>
      <c r="JY539" s="319"/>
      <c r="JZ539" s="319"/>
      <c r="KA539" s="319"/>
      <c r="KB539" s="319"/>
      <c r="KC539" s="319"/>
      <c r="KD539" s="319"/>
      <c r="KE539" s="319"/>
      <c r="KF539" s="319"/>
      <c r="KG539" s="319"/>
      <c r="KH539" s="319"/>
      <c r="KI539" s="319"/>
      <c r="KJ539" s="319"/>
      <c r="KK539" s="319"/>
      <c r="KL539" s="319"/>
      <c r="KM539" s="319"/>
      <c r="KN539" s="319"/>
      <c r="KO539" s="319"/>
      <c r="KP539" s="319"/>
      <c r="KQ539" s="319"/>
      <c r="KR539" s="319"/>
      <c r="KS539" s="319"/>
      <c r="KT539" s="319"/>
      <c r="KU539" s="319"/>
      <c r="KV539" s="319"/>
      <c r="KW539" s="319"/>
      <c r="KX539" s="319"/>
      <c r="KY539" s="319"/>
      <c r="KZ539" s="319"/>
      <c r="LA539" s="319"/>
      <c r="LB539" s="319"/>
      <c r="LC539" s="319"/>
      <c r="LD539" s="319"/>
      <c r="LE539" s="319"/>
      <c r="LF539" s="319"/>
      <c r="LG539" s="319"/>
      <c r="LH539" s="319"/>
      <c r="LI539" s="319"/>
      <c r="LJ539" s="319"/>
      <c r="LK539" s="319"/>
      <c r="LL539" s="319"/>
      <c r="LM539" s="319"/>
      <c r="LN539" s="319"/>
      <c r="LO539" s="319"/>
      <c r="LP539" s="319"/>
      <c r="LQ539" s="319"/>
      <c r="LR539" s="319"/>
      <c r="LS539" s="319"/>
      <c r="LT539" s="319"/>
      <c r="LU539" s="319"/>
      <c r="LV539" s="319"/>
      <c r="LW539" s="319"/>
      <c r="LX539" s="319"/>
      <c r="LY539" s="319"/>
      <c r="LZ539" s="319"/>
      <c r="MA539" s="319"/>
      <c r="MB539" s="319"/>
      <c r="MC539" s="319"/>
      <c r="MD539" s="319"/>
      <c r="ME539" s="319"/>
      <c r="MF539" s="319"/>
      <c r="MG539" s="319"/>
      <c r="MH539" s="319"/>
      <c r="MI539" s="319"/>
      <c r="MJ539" s="319"/>
      <c r="MK539" s="319"/>
      <c r="ML539" s="319"/>
      <c r="MM539" s="319"/>
      <c r="MN539" s="319"/>
      <c r="MO539" s="319"/>
      <c r="MP539" s="319"/>
      <c r="MQ539" s="319"/>
      <c r="MS539" s="241"/>
      <c r="MT539" s="362">
        <f t="shared" si="743"/>
        <v>0</v>
      </c>
      <c r="MU539" s="363">
        <f t="shared" si="729"/>
        <v>0</v>
      </c>
      <c r="MV539" s="363">
        <f t="shared" si="730"/>
        <v>0</v>
      </c>
      <c r="MW539" s="363"/>
      <c r="MX539" s="363">
        <f t="shared" si="731"/>
        <v>0</v>
      </c>
      <c r="MY539" s="363"/>
      <c r="MZ539" s="363">
        <f t="shared" si="732"/>
        <v>0</v>
      </c>
      <c r="NA539" s="363"/>
      <c r="NB539" s="363">
        <f t="shared" si="733"/>
        <v>0</v>
      </c>
      <c r="NC539" s="363"/>
      <c r="ND539" s="363">
        <f t="shared" si="734"/>
        <v>0</v>
      </c>
      <c r="NE539" s="363"/>
      <c r="NF539" s="363">
        <f t="shared" si="735"/>
        <v>0</v>
      </c>
      <c r="NG539" s="363"/>
      <c r="NH539" s="363">
        <f t="shared" si="736"/>
        <v>0</v>
      </c>
      <c r="NI539" s="363"/>
      <c r="NJ539" s="363">
        <f t="shared" si="737"/>
        <v>0</v>
      </c>
      <c r="NK539" s="363"/>
      <c r="NL539" s="363">
        <f t="shared" si="744"/>
        <v>0</v>
      </c>
      <c r="NM539" s="364"/>
      <c r="NN539" s="370"/>
      <c r="NR539" s="318">
        <f t="shared" si="738"/>
        <v>0</v>
      </c>
      <c r="NS539" s="318">
        <f t="shared" si="739"/>
        <v>0</v>
      </c>
      <c r="NT539" s="318">
        <f t="shared" si="740"/>
        <v>0</v>
      </c>
    </row>
    <row r="540" spans="1:384" s="318" customFormat="1" ht="10.199999999999999" customHeight="1" x14ac:dyDescent="0.3">
      <c r="A540" s="25"/>
      <c r="B540" s="389"/>
      <c r="C540" s="424"/>
      <c r="D540" s="15"/>
      <c r="E540" s="396">
        <f>$E$15</f>
        <v>0</v>
      </c>
      <c r="F540" s="396"/>
      <c r="G540" s="137" t="str">
        <f>IF(NF560=0,"",NF560)</f>
        <v/>
      </c>
      <c r="H540" s="399"/>
      <c r="I540" s="394" t="str">
        <f>Prenoms!$B$13</f>
        <v>stage 1</v>
      </c>
      <c r="J540" s="395"/>
      <c r="K540" s="395"/>
      <c r="L540" s="395"/>
      <c r="M540" s="395"/>
      <c r="N540" s="81" t="str">
        <f>IF(NL540&lt;&gt;0,"",IF(Conges!U47=0,"",Conges!U47))</f>
        <v/>
      </c>
      <c r="O540" s="82"/>
      <c r="P540" s="83"/>
      <c r="Q540" s="83"/>
      <c r="R540" s="83"/>
      <c r="S540" s="83"/>
      <c r="T540" s="83"/>
      <c r="U540" s="83"/>
      <c r="V540" s="84"/>
      <c r="W540" s="83"/>
      <c r="X540" s="83"/>
      <c r="Y540" s="83"/>
      <c r="Z540" s="83"/>
      <c r="AA540" s="83"/>
      <c r="AB540" s="83"/>
      <c r="AC540" s="83"/>
      <c r="AD540" s="83"/>
      <c r="AE540" s="82"/>
      <c r="AF540" s="83"/>
      <c r="AG540" s="83"/>
      <c r="AH540" s="83"/>
      <c r="AI540" s="83"/>
      <c r="AJ540" s="84"/>
      <c r="AK540" s="83"/>
      <c r="AL540" s="83"/>
      <c r="AM540" s="83"/>
      <c r="AN540" s="83"/>
      <c r="AO540" s="83"/>
      <c r="AP540" s="83"/>
      <c r="AQ540" s="83"/>
      <c r="AR540" s="83"/>
      <c r="AS540" s="83"/>
      <c r="AT540" s="83"/>
      <c r="AU540" s="82"/>
      <c r="AV540" s="83"/>
      <c r="AW540" s="83"/>
      <c r="AX540" s="83"/>
      <c r="AY540" s="83"/>
      <c r="AZ540" s="83"/>
      <c r="BA540" s="83"/>
      <c r="BB540" s="84"/>
      <c r="BC540" s="85">
        <f>IF(NL540&lt;&gt;0,(IF(Conges!U$47=0,0,3)),0)</f>
        <v>0</v>
      </c>
      <c r="BD540" s="417"/>
      <c r="BE540" s="390">
        <f>IF(OR(Conges!U$47="A",Conges!U$47="V"),Prenoms!L$13,NL540)</f>
        <v>0</v>
      </c>
      <c r="BF540" s="391"/>
      <c r="BG540" s="286"/>
      <c r="BH540" s="287">
        <f t="shared" si="723"/>
        <v>0</v>
      </c>
      <c r="BI540" s="288" t="str">
        <f t="shared" si="724"/>
        <v/>
      </c>
      <c r="BJ540" s="300">
        <v>36.12903225806452</v>
      </c>
      <c r="BK540" s="301">
        <f t="shared" si="741"/>
        <v>-36.12903225806452</v>
      </c>
      <c r="BL540" s="302">
        <f t="shared" si="719"/>
        <v>0</v>
      </c>
      <c r="BM540" s="302">
        <f t="shared" si="720"/>
        <v>0</v>
      </c>
      <c r="BN540" s="302">
        <f>SUM('Heures Pointage'!$KD$21:$KE$21)</f>
        <v>0</v>
      </c>
      <c r="BO540" s="302">
        <f>SUM('Heures et Indemnites'!$KD$21:$KE$21)</f>
        <v>0</v>
      </c>
      <c r="BP540" s="303">
        <f t="shared" si="721"/>
        <v>0</v>
      </c>
      <c r="BQ540" s="303">
        <f>'Heures Pointage'!$LB$21</f>
        <v>0</v>
      </c>
      <c r="BR540" s="304">
        <f t="shared" ref="BR540" si="754">$BH$1065</f>
        <v>0</v>
      </c>
      <c r="BS540" s="149">
        <f>Prenoms!$C$13</f>
        <v>70</v>
      </c>
      <c r="BT540" s="180"/>
      <c r="BU540" s="324">
        <f>SUM('Heures et Indemnites'!$KD$21:$KE$21)</f>
        <v>0</v>
      </c>
      <c r="BV540" s="235">
        <f>SUM('Heures et Indemnites'!$KD$6:$KE$21)</f>
        <v>0</v>
      </c>
      <c r="BW540" s="324"/>
      <c r="BX540" s="235"/>
      <c r="BY540" s="319"/>
      <c r="BZ540" s="319"/>
      <c r="CA540" s="319"/>
      <c r="CB540" s="319"/>
      <c r="CC540" s="319"/>
      <c r="CD540" s="319"/>
      <c r="CE540" s="319"/>
      <c r="CF540" s="319"/>
      <c r="CG540" s="319"/>
      <c r="CH540" s="319"/>
      <c r="CI540" s="319"/>
      <c r="CJ540" s="319"/>
      <c r="CK540" s="319"/>
      <c r="CL540" s="319"/>
      <c r="CM540" s="319"/>
      <c r="CN540" s="319"/>
      <c r="CO540" s="319"/>
      <c r="CP540" s="319"/>
      <c r="CQ540" s="319"/>
      <c r="CR540" s="319"/>
      <c r="CS540" s="319"/>
      <c r="CT540" s="319"/>
      <c r="CU540" s="319"/>
      <c r="CV540" s="319"/>
      <c r="CW540" s="319"/>
      <c r="CX540" s="319"/>
      <c r="CY540" s="319"/>
      <c r="CZ540" s="319"/>
      <c r="DA540" s="319"/>
      <c r="DB540" s="319"/>
      <c r="DC540" s="319"/>
      <c r="DD540" s="319"/>
      <c r="DE540" s="319"/>
      <c r="DF540" s="319"/>
      <c r="DG540" s="319"/>
      <c r="DH540" s="319"/>
      <c r="DI540" s="319"/>
      <c r="DJ540" s="319"/>
      <c r="DK540" s="319"/>
      <c r="DL540" s="319"/>
      <c r="DM540" s="319"/>
      <c r="DN540" s="319"/>
      <c r="DO540" s="319"/>
      <c r="DP540" s="319"/>
      <c r="DQ540" s="319"/>
      <c r="DR540" s="319"/>
      <c r="DS540" s="319"/>
      <c r="DT540" s="319"/>
      <c r="DU540" s="319"/>
      <c r="DV540" s="319"/>
      <c r="DW540" s="319"/>
      <c r="DX540" s="319"/>
      <c r="DY540" s="319"/>
      <c r="DZ540" s="319"/>
      <c r="EA540" s="319"/>
      <c r="EB540" s="319"/>
      <c r="EC540" s="319"/>
      <c r="ED540" s="319"/>
      <c r="EE540" s="319"/>
      <c r="EF540" s="319"/>
      <c r="EG540" s="319"/>
      <c r="EH540" s="319"/>
      <c r="EI540" s="319"/>
      <c r="EJ540" s="319"/>
      <c r="EK540" s="319"/>
      <c r="EL540" s="319"/>
      <c r="EM540" s="319"/>
      <c r="EN540" s="319"/>
      <c r="EO540" s="319"/>
      <c r="EP540" s="319"/>
      <c r="EQ540" s="319"/>
      <c r="ER540" s="319"/>
      <c r="ES540" s="319"/>
      <c r="ET540" s="319"/>
      <c r="EU540" s="319"/>
      <c r="EV540" s="319"/>
      <c r="EW540" s="319"/>
      <c r="EX540" s="319"/>
      <c r="EY540" s="319"/>
      <c r="EZ540" s="319"/>
      <c r="FA540" s="319"/>
      <c r="FB540" s="319"/>
      <c r="FC540" s="319"/>
      <c r="FD540" s="319"/>
      <c r="FE540" s="319"/>
      <c r="FF540" s="319"/>
      <c r="FG540" s="319"/>
      <c r="FH540" s="319"/>
      <c r="FI540" s="319"/>
      <c r="FJ540" s="319"/>
      <c r="FK540" s="319"/>
      <c r="FL540" s="319"/>
      <c r="FM540" s="319"/>
      <c r="FN540" s="319"/>
      <c r="FO540" s="319"/>
      <c r="FP540" s="319"/>
      <c r="FQ540" s="319"/>
      <c r="FR540" s="319"/>
      <c r="FS540" s="319"/>
      <c r="FT540" s="319"/>
      <c r="FU540" s="319"/>
      <c r="FV540" s="319"/>
      <c r="FW540" s="319"/>
      <c r="FX540" s="319"/>
      <c r="FY540" s="319"/>
      <c r="FZ540" s="319"/>
      <c r="GA540" s="319"/>
      <c r="GB540" s="319"/>
      <c r="GC540" s="319"/>
      <c r="GD540" s="319"/>
      <c r="GE540" s="319"/>
      <c r="GF540" s="319"/>
      <c r="GG540" s="319"/>
      <c r="GH540" s="319"/>
      <c r="GI540" s="319"/>
      <c r="GJ540" s="319"/>
      <c r="GK540" s="319"/>
      <c r="GL540" s="319"/>
      <c r="GM540" s="319"/>
      <c r="GN540" s="319"/>
      <c r="GO540" s="319"/>
      <c r="GP540" s="319"/>
      <c r="GQ540" s="319"/>
      <c r="GR540" s="319"/>
      <c r="GS540" s="319"/>
      <c r="GT540" s="319"/>
      <c r="GU540" s="319"/>
      <c r="GV540" s="319"/>
      <c r="GW540" s="319"/>
      <c r="GX540" s="319"/>
      <c r="GY540" s="319"/>
      <c r="GZ540" s="319"/>
      <c r="HA540" s="319"/>
      <c r="HB540" s="319"/>
      <c r="HC540" s="319"/>
      <c r="HD540" s="319"/>
      <c r="HE540" s="319"/>
      <c r="HF540" s="319"/>
      <c r="HG540" s="319"/>
      <c r="HH540" s="319"/>
      <c r="HI540" s="319"/>
      <c r="HJ540" s="319"/>
      <c r="HK540" s="319"/>
      <c r="HL540" s="319"/>
      <c r="HM540" s="319"/>
      <c r="HN540" s="319"/>
      <c r="HO540" s="319"/>
      <c r="HP540" s="319"/>
      <c r="HQ540" s="319"/>
      <c r="HR540" s="319"/>
      <c r="HS540" s="319"/>
      <c r="HT540" s="319"/>
      <c r="HU540" s="319"/>
      <c r="HV540" s="319"/>
      <c r="HW540" s="319"/>
      <c r="HX540" s="319"/>
      <c r="HY540" s="319"/>
      <c r="HZ540" s="319"/>
      <c r="IA540" s="319"/>
      <c r="IB540" s="319"/>
      <c r="IC540" s="319"/>
      <c r="ID540" s="319"/>
      <c r="IE540" s="319"/>
      <c r="IF540" s="319"/>
      <c r="IG540" s="319"/>
      <c r="IH540" s="319"/>
      <c r="II540" s="319"/>
      <c r="IJ540" s="319"/>
      <c r="IK540" s="319"/>
      <c r="IL540" s="319"/>
      <c r="IM540" s="319"/>
      <c r="IN540" s="319"/>
      <c r="IO540" s="319"/>
      <c r="IP540" s="319"/>
      <c r="IQ540" s="319"/>
      <c r="IR540" s="319"/>
      <c r="IS540" s="319"/>
      <c r="IT540" s="319"/>
      <c r="IU540" s="319"/>
      <c r="IV540" s="319"/>
      <c r="IW540" s="319"/>
      <c r="IX540" s="319"/>
      <c r="IY540" s="319"/>
      <c r="IZ540" s="319"/>
      <c r="JA540" s="319"/>
      <c r="JB540" s="319"/>
      <c r="JC540" s="319"/>
      <c r="JD540" s="319"/>
      <c r="JE540" s="319"/>
      <c r="JF540" s="319"/>
      <c r="JG540" s="319"/>
      <c r="JH540" s="319"/>
      <c r="JI540" s="319"/>
      <c r="JJ540" s="319"/>
      <c r="JK540" s="319"/>
      <c r="JL540" s="319"/>
      <c r="JM540" s="319"/>
      <c r="JN540" s="319"/>
      <c r="JO540" s="319"/>
      <c r="JP540" s="319"/>
      <c r="JQ540" s="319"/>
      <c r="JR540" s="319"/>
      <c r="JS540" s="319"/>
      <c r="JT540" s="319"/>
      <c r="JU540" s="319"/>
      <c r="JV540" s="319"/>
      <c r="JW540" s="319"/>
      <c r="JX540" s="319"/>
      <c r="JY540" s="319"/>
      <c r="JZ540" s="319"/>
      <c r="KA540" s="319"/>
      <c r="KB540" s="319"/>
      <c r="KC540" s="319"/>
      <c r="KD540" s="319"/>
      <c r="KE540" s="319"/>
      <c r="KF540" s="319"/>
      <c r="KG540" s="319"/>
      <c r="KH540" s="319"/>
      <c r="KI540" s="319"/>
      <c r="KJ540" s="319"/>
      <c r="KK540" s="319"/>
      <c r="KL540" s="319"/>
      <c r="KM540" s="319"/>
      <c r="KN540" s="319"/>
      <c r="KO540" s="319"/>
      <c r="KP540" s="319"/>
      <c r="KQ540" s="319"/>
      <c r="KR540" s="319"/>
      <c r="KS540" s="319"/>
      <c r="KT540" s="319"/>
      <c r="KU540" s="319"/>
      <c r="KV540" s="319"/>
      <c r="KW540" s="319"/>
      <c r="KX540" s="319"/>
      <c r="KY540" s="319"/>
      <c r="KZ540" s="319"/>
      <c r="LA540" s="319"/>
      <c r="LB540" s="319"/>
      <c r="LC540" s="319"/>
      <c r="LD540" s="319"/>
      <c r="LE540" s="319"/>
      <c r="LF540" s="319"/>
      <c r="LG540" s="319"/>
      <c r="LH540" s="319"/>
      <c r="LI540" s="319"/>
      <c r="LJ540" s="319"/>
      <c r="LK540" s="319"/>
      <c r="LL540" s="319"/>
      <c r="LM540" s="319"/>
      <c r="LN540" s="319"/>
      <c r="LO540" s="319"/>
      <c r="LP540" s="319"/>
      <c r="LQ540" s="319"/>
      <c r="LR540" s="319"/>
      <c r="LS540" s="319"/>
      <c r="LT540" s="319"/>
      <c r="LU540" s="319"/>
      <c r="LV540" s="319"/>
      <c r="LW540" s="319"/>
      <c r="LX540" s="319"/>
      <c r="LY540" s="319"/>
      <c r="LZ540" s="319"/>
      <c r="MA540" s="319"/>
      <c r="MB540" s="319"/>
      <c r="MC540" s="319"/>
      <c r="MD540" s="319"/>
      <c r="ME540" s="319"/>
      <c r="MF540" s="319"/>
      <c r="MG540" s="319"/>
      <c r="MH540" s="319"/>
      <c r="MI540" s="319"/>
      <c r="MJ540" s="319"/>
      <c r="MK540" s="319"/>
      <c r="ML540" s="319"/>
      <c r="MM540" s="319"/>
      <c r="MN540" s="319"/>
      <c r="MO540" s="319"/>
      <c r="MP540" s="319"/>
      <c r="MQ540" s="319"/>
      <c r="MS540" s="241"/>
      <c r="MT540" s="373">
        <f t="shared" si="743"/>
        <v>0</v>
      </c>
      <c r="MU540" s="365">
        <f t="shared" si="729"/>
        <v>0</v>
      </c>
      <c r="MV540" s="365">
        <f t="shared" si="730"/>
        <v>0</v>
      </c>
      <c r="MW540" s="365"/>
      <c r="MX540" s="365">
        <f t="shared" si="731"/>
        <v>0</v>
      </c>
      <c r="MY540" s="365"/>
      <c r="MZ540" s="365">
        <f t="shared" si="732"/>
        <v>0</v>
      </c>
      <c r="NA540" s="365"/>
      <c r="NB540" s="365">
        <f t="shared" si="733"/>
        <v>0</v>
      </c>
      <c r="NC540" s="365"/>
      <c r="ND540" s="365">
        <f t="shared" si="734"/>
        <v>0</v>
      </c>
      <c r="NE540" s="365"/>
      <c r="NF540" s="365">
        <f t="shared" si="735"/>
        <v>0</v>
      </c>
      <c r="NG540" s="365"/>
      <c r="NH540" s="365">
        <f t="shared" si="736"/>
        <v>0</v>
      </c>
      <c r="NI540" s="365"/>
      <c r="NJ540" s="365">
        <f t="shared" si="737"/>
        <v>0</v>
      </c>
      <c r="NK540" s="365"/>
      <c r="NL540" s="365">
        <f t="shared" si="744"/>
        <v>0</v>
      </c>
      <c r="NM540" s="366"/>
      <c r="NN540" s="370"/>
      <c r="NR540" s="318">
        <f t="shared" si="738"/>
        <v>0</v>
      </c>
      <c r="NS540" s="318">
        <f t="shared" si="739"/>
        <v>0</v>
      </c>
      <c r="NT540" s="318">
        <f t="shared" si="740"/>
        <v>0</v>
      </c>
    </row>
    <row r="541" spans="1:384" s="318" customFormat="1" ht="10.199999999999999" customHeight="1" x14ac:dyDescent="0.3">
      <c r="A541" s="25"/>
      <c r="B541" s="389"/>
      <c r="C541" s="424"/>
      <c r="D541" s="15"/>
      <c r="E541" s="361" t="str">
        <f>$E$16</f>
        <v>Cave</v>
      </c>
      <c r="F541" s="361"/>
      <c r="G541" s="139" t="str">
        <f>IF(NH560=0,"",NH560)</f>
        <v/>
      </c>
      <c r="H541" s="399"/>
      <c r="I541" s="381">
        <f>Prenoms!$B$14</f>
        <v>0</v>
      </c>
      <c r="J541" s="382"/>
      <c r="K541" s="382"/>
      <c r="L541" s="382"/>
      <c r="M541" s="382"/>
      <c r="N541" s="68" t="str">
        <f>IF(NL541&lt;&gt;0,"",IF(Conges!U48=0,"",Conges!U48))</f>
        <v/>
      </c>
      <c r="O541" s="69"/>
      <c r="P541" s="70"/>
      <c r="Q541" s="70"/>
      <c r="R541" s="70"/>
      <c r="S541" s="70"/>
      <c r="T541" s="70"/>
      <c r="U541" s="70"/>
      <c r="V541" s="71"/>
      <c r="W541" s="69"/>
      <c r="X541" s="70"/>
      <c r="Y541" s="70"/>
      <c r="Z541" s="70"/>
      <c r="AA541" s="70"/>
      <c r="AB541" s="70"/>
      <c r="AC541" s="70"/>
      <c r="AD541" s="71"/>
      <c r="AE541" s="69"/>
      <c r="AF541" s="70"/>
      <c r="AG541" s="70"/>
      <c r="AH541" s="70"/>
      <c r="AI541" s="70"/>
      <c r="AJ541" s="71"/>
      <c r="AK541" s="69"/>
      <c r="AL541" s="70"/>
      <c r="AM541" s="70"/>
      <c r="AN541" s="70"/>
      <c r="AO541" s="70"/>
      <c r="AP541" s="70"/>
      <c r="AQ541" s="70"/>
      <c r="AR541" s="70"/>
      <c r="AS541" s="70"/>
      <c r="AT541" s="71"/>
      <c r="AU541" s="69"/>
      <c r="AV541" s="70"/>
      <c r="AW541" s="70"/>
      <c r="AX541" s="70"/>
      <c r="AY541" s="70"/>
      <c r="AZ541" s="70"/>
      <c r="BA541" s="70"/>
      <c r="BB541" s="71"/>
      <c r="BC541" s="72">
        <f>IF(NL541&lt;&gt;0,(IF(Conges!U$48=0,0,3)),0)</f>
        <v>0</v>
      </c>
      <c r="BD541" s="417"/>
      <c r="BE541" s="392">
        <f>IF(OR(Conges!U$48="A",Conges!U$48="V"),Prenoms!L$14,NL541)</f>
        <v>0</v>
      </c>
      <c r="BF541" s="393"/>
      <c r="BG541" s="289"/>
      <c r="BH541" s="290">
        <f t="shared" si="723"/>
        <v>0</v>
      </c>
      <c r="BI541" s="291" t="str">
        <f t="shared" si="724"/>
        <v/>
      </c>
      <c r="BJ541" s="305">
        <v>0</v>
      </c>
      <c r="BK541" s="306">
        <f t="shared" si="741"/>
        <v>0</v>
      </c>
      <c r="BL541" s="307">
        <f t="shared" si="719"/>
        <v>0</v>
      </c>
      <c r="BM541" s="307">
        <f t="shared" si="720"/>
        <v>0</v>
      </c>
      <c r="BN541" s="307">
        <f>SUM('Heures Pointage'!$LD$21:$LE$21)</f>
        <v>0</v>
      </c>
      <c r="BO541" s="307">
        <f>SUM('Heures et Indemnites'!$LD$21:$LE$21)</f>
        <v>0</v>
      </c>
      <c r="BP541" s="308">
        <f t="shared" si="721"/>
        <v>0</v>
      </c>
      <c r="BQ541" s="308">
        <f>'Heures Pointage'!$MB$21</f>
        <v>0</v>
      </c>
      <c r="BR541" s="309">
        <f t="shared" ref="BR541" si="755">$BH$1066</f>
        <v>0</v>
      </c>
      <c r="BS541" s="150">
        <f>Prenoms!$C$14</f>
        <v>0</v>
      </c>
      <c r="BT541" s="153"/>
      <c r="BU541" s="323">
        <f>SUM('Heures et Indemnites'!$LD$21:$LE$21)</f>
        <v>0</v>
      </c>
      <c r="BV541" s="236">
        <f>SUM('Heures et Indemnites'!$LD$6:$LE$21)</f>
        <v>0</v>
      </c>
      <c r="BW541" s="323"/>
      <c r="BX541" s="236"/>
      <c r="BY541" s="319"/>
      <c r="BZ541" s="319"/>
      <c r="CA541" s="319"/>
      <c r="CB541" s="319"/>
      <c r="CC541" s="319"/>
      <c r="CD541" s="319"/>
      <c r="CE541" s="319"/>
      <c r="CF541" s="319"/>
      <c r="CG541" s="319"/>
      <c r="CH541" s="319"/>
      <c r="CI541" s="319"/>
      <c r="CJ541" s="319"/>
      <c r="CK541" s="319"/>
      <c r="CL541" s="319"/>
      <c r="CM541" s="319"/>
      <c r="CN541" s="319"/>
      <c r="CO541" s="319"/>
      <c r="CP541" s="319"/>
      <c r="CQ541" s="319"/>
      <c r="CR541" s="319"/>
      <c r="CS541" s="319"/>
      <c r="CT541" s="319"/>
      <c r="CU541" s="319"/>
      <c r="CV541" s="319"/>
      <c r="CW541" s="319"/>
      <c r="CX541" s="319"/>
      <c r="CY541" s="319"/>
      <c r="CZ541" s="319"/>
      <c r="DA541" s="319"/>
      <c r="DB541" s="319"/>
      <c r="DC541" s="319"/>
      <c r="DD541" s="319"/>
      <c r="DE541" s="319"/>
      <c r="DF541" s="319"/>
      <c r="DG541" s="319"/>
      <c r="DH541" s="319"/>
      <c r="DI541" s="319"/>
      <c r="DJ541" s="319"/>
      <c r="DK541" s="319"/>
      <c r="DL541" s="319"/>
      <c r="DM541" s="319"/>
      <c r="DN541" s="319"/>
      <c r="DO541" s="319"/>
      <c r="DP541" s="319"/>
      <c r="DQ541" s="319"/>
      <c r="DR541" s="319"/>
      <c r="DS541" s="319"/>
      <c r="DT541" s="319"/>
      <c r="DU541" s="319"/>
      <c r="DV541" s="319"/>
      <c r="DW541" s="319"/>
      <c r="DX541" s="319"/>
      <c r="DY541" s="319"/>
      <c r="DZ541" s="319"/>
      <c r="EA541" s="319"/>
      <c r="EB541" s="319"/>
      <c r="EC541" s="319"/>
      <c r="ED541" s="319"/>
      <c r="EE541" s="319"/>
      <c r="EF541" s="319"/>
      <c r="EG541" s="319"/>
      <c r="EH541" s="319"/>
      <c r="EI541" s="319"/>
      <c r="EJ541" s="319"/>
      <c r="EK541" s="319"/>
      <c r="EL541" s="319"/>
      <c r="EM541" s="319"/>
      <c r="EN541" s="319"/>
      <c r="EO541" s="319"/>
      <c r="EP541" s="319"/>
      <c r="EQ541" s="319"/>
      <c r="ER541" s="319"/>
      <c r="ES541" s="319"/>
      <c r="ET541" s="319"/>
      <c r="EU541" s="319"/>
      <c r="EV541" s="319"/>
      <c r="EW541" s="319"/>
      <c r="EX541" s="319"/>
      <c r="EY541" s="319"/>
      <c r="EZ541" s="319"/>
      <c r="FA541" s="319"/>
      <c r="FB541" s="319"/>
      <c r="FC541" s="319"/>
      <c r="FD541" s="319"/>
      <c r="FE541" s="319"/>
      <c r="FF541" s="319"/>
      <c r="FG541" s="319"/>
      <c r="FH541" s="319"/>
      <c r="FI541" s="319"/>
      <c r="FJ541" s="319"/>
      <c r="FK541" s="319"/>
      <c r="FL541" s="319"/>
      <c r="FM541" s="319"/>
      <c r="FN541" s="319"/>
      <c r="FO541" s="319"/>
      <c r="FP541" s="319"/>
      <c r="FQ541" s="319"/>
      <c r="FR541" s="319"/>
      <c r="FS541" s="319"/>
      <c r="FT541" s="319"/>
      <c r="FU541" s="319"/>
      <c r="FV541" s="319"/>
      <c r="FW541" s="319"/>
      <c r="FX541" s="319"/>
      <c r="FY541" s="319"/>
      <c r="FZ541" s="319"/>
      <c r="GA541" s="319"/>
      <c r="GB541" s="319"/>
      <c r="GC541" s="319"/>
      <c r="GD541" s="319"/>
      <c r="GE541" s="319"/>
      <c r="GF541" s="319"/>
      <c r="GG541" s="319"/>
      <c r="GH541" s="319"/>
      <c r="GI541" s="319"/>
      <c r="GJ541" s="319"/>
      <c r="GK541" s="319"/>
      <c r="GL541" s="319"/>
      <c r="GM541" s="319"/>
      <c r="GN541" s="319"/>
      <c r="GO541" s="319"/>
      <c r="GP541" s="319"/>
      <c r="GQ541" s="319"/>
      <c r="GR541" s="319"/>
      <c r="GS541" s="319"/>
      <c r="GT541" s="319"/>
      <c r="GU541" s="319"/>
      <c r="GV541" s="319"/>
      <c r="GW541" s="319"/>
      <c r="GX541" s="319"/>
      <c r="GY541" s="319"/>
      <c r="GZ541" s="319"/>
      <c r="HA541" s="319"/>
      <c r="HB541" s="319"/>
      <c r="HC541" s="319"/>
      <c r="HD541" s="319"/>
      <c r="HE541" s="319"/>
      <c r="HF541" s="319"/>
      <c r="HG541" s="319"/>
      <c r="HH541" s="319"/>
      <c r="HI541" s="319"/>
      <c r="HJ541" s="319"/>
      <c r="HK541" s="319"/>
      <c r="HL541" s="319"/>
      <c r="HM541" s="319"/>
      <c r="HN541" s="319"/>
      <c r="HO541" s="319"/>
      <c r="HP541" s="319"/>
      <c r="HQ541" s="319"/>
      <c r="HR541" s="319"/>
      <c r="HS541" s="319"/>
      <c r="HT541" s="319"/>
      <c r="HU541" s="319"/>
      <c r="HV541" s="319"/>
      <c r="HW541" s="319"/>
      <c r="HX541" s="319"/>
      <c r="HY541" s="319"/>
      <c r="HZ541" s="319"/>
      <c r="IA541" s="319"/>
      <c r="IB541" s="319"/>
      <c r="IC541" s="319"/>
      <c r="ID541" s="319"/>
      <c r="IE541" s="319"/>
      <c r="IF541" s="319"/>
      <c r="IG541" s="319"/>
      <c r="IH541" s="319"/>
      <c r="II541" s="319"/>
      <c r="IJ541" s="319"/>
      <c r="IK541" s="319"/>
      <c r="IL541" s="319"/>
      <c r="IM541" s="319"/>
      <c r="IN541" s="319"/>
      <c r="IO541" s="319"/>
      <c r="IP541" s="319"/>
      <c r="IQ541" s="319"/>
      <c r="IR541" s="319"/>
      <c r="IS541" s="319"/>
      <c r="IT541" s="319"/>
      <c r="IU541" s="319"/>
      <c r="IV541" s="319"/>
      <c r="IW541" s="319"/>
      <c r="IX541" s="319"/>
      <c r="IY541" s="319"/>
      <c r="IZ541" s="319"/>
      <c r="JA541" s="319"/>
      <c r="JB541" s="319"/>
      <c r="JC541" s="319"/>
      <c r="JD541" s="319"/>
      <c r="JE541" s="319"/>
      <c r="JF541" s="319"/>
      <c r="JG541" s="319"/>
      <c r="JH541" s="319"/>
      <c r="JI541" s="319"/>
      <c r="JJ541" s="319"/>
      <c r="JK541" s="319"/>
      <c r="JL541" s="319"/>
      <c r="JM541" s="319"/>
      <c r="JN541" s="319"/>
      <c r="JO541" s="319"/>
      <c r="JP541" s="319"/>
      <c r="JQ541" s="319"/>
      <c r="JR541" s="319"/>
      <c r="JS541" s="319"/>
      <c r="JT541" s="319"/>
      <c r="JU541" s="319"/>
      <c r="JV541" s="319"/>
      <c r="JW541" s="319"/>
      <c r="JX541" s="319"/>
      <c r="JY541" s="319"/>
      <c r="JZ541" s="319"/>
      <c r="KA541" s="319"/>
      <c r="KB541" s="319"/>
      <c r="KC541" s="319"/>
      <c r="KD541" s="319"/>
      <c r="KE541" s="319"/>
      <c r="KF541" s="319"/>
      <c r="KG541" s="319"/>
      <c r="KH541" s="319"/>
      <c r="KI541" s="319"/>
      <c r="KJ541" s="319"/>
      <c r="KK541" s="319"/>
      <c r="KL541" s="319"/>
      <c r="KM541" s="319"/>
      <c r="KN541" s="319"/>
      <c r="KO541" s="319"/>
      <c r="KP541" s="319"/>
      <c r="KQ541" s="319"/>
      <c r="KR541" s="319"/>
      <c r="KS541" s="319"/>
      <c r="KT541" s="319"/>
      <c r="KU541" s="319"/>
      <c r="KV541" s="319"/>
      <c r="KW541" s="319"/>
      <c r="KX541" s="319"/>
      <c r="KY541" s="319"/>
      <c r="KZ541" s="319"/>
      <c r="LA541" s="319"/>
      <c r="LB541" s="319"/>
      <c r="LC541" s="319"/>
      <c r="LD541" s="319"/>
      <c r="LE541" s="319"/>
      <c r="LF541" s="319"/>
      <c r="LG541" s="319"/>
      <c r="LH541" s="319"/>
      <c r="LI541" s="319"/>
      <c r="LJ541" s="319"/>
      <c r="LK541" s="319"/>
      <c r="LL541" s="319"/>
      <c r="LM541" s="319"/>
      <c r="LN541" s="319"/>
      <c r="LO541" s="319"/>
      <c r="LP541" s="319"/>
      <c r="LQ541" s="319"/>
      <c r="LR541" s="319"/>
      <c r="LS541" s="319"/>
      <c r="LT541" s="319"/>
      <c r="LU541" s="319"/>
      <c r="LV541" s="319"/>
      <c r="LW541" s="319"/>
      <c r="LX541" s="319"/>
      <c r="LY541" s="319"/>
      <c r="LZ541" s="319"/>
      <c r="MA541" s="319"/>
      <c r="MB541" s="319"/>
      <c r="MC541" s="319"/>
      <c r="MD541" s="319"/>
      <c r="ME541" s="319"/>
      <c r="MF541" s="319"/>
      <c r="MG541" s="319"/>
      <c r="MH541" s="319"/>
      <c r="MI541" s="319"/>
      <c r="MJ541" s="319"/>
      <c r="MK541" s="319"/>
      <c r="ML541" s="319"/>
      <c r="MM541" s="319"/>
      <c r="MN541" s="319"/>
      <c r="MO541" s="319"/>
      <c r="MP541" s="319"/>
      <c r="MQ541" s="319"/>
      <c r="MS541" s="241"/>
      <c r="MT541" s="362">
        <f t="shared" si="743"/>
        <v>0</v>
      </c>
      <c r="MU541" s="363">
        <f t="shared" si="729"/>
        <v>0</v>
      </c>
      <c r="MV541" s="363">
        <f t="shared" si="730"/>
        <v>0</v>
      </c>
      <c r="MW541" s="363"/>
      <c r="MX541" s="363">
        <f t="shared" si="731"/>
        <v>0</v>
      </c>
      <c r="MY541" s="363"/>
      <c r="MZ541" s="363">
        <f t="shared" si="732"/>
        <v>0</v>
      </c>
      <c r="NA541" s="363"/>
      <c r="NB541" s="363">
        <f t="shared" si="733"/>
        <v>0</v>
      </c>
      <c r="NC541" s="363"/>
      <c r="ND541" s="363">
        <f t="shared" si="734"/>
        <v>0</v>
      </c>
      <c r="NE541" s="363"/>
      <c r="NF541" s="363">
        <f t="shared" si="735"/>
        <v>0</v>
      </c>
      <c r="NG541" s="363"/>
      <c r="NH541" s="363">
        <f t="shared" si="736"/>
        <v>0</v>
      </c>
      <c r="NI541" s="363"/>
      <c r="NJ541" s="363">
        <f t="shared" si="737"/>
        <v>0</v>
      </c>
      <c r="NK541" s="363"/>
      <c r="NL541" s="363">
        <f t="shared" si="744"/>
        <v>0</v>
      </c>
      <c r="NM541" s="364"/>
      <c r="NN541" s="370"/>
      <c r="NR541" s="318">
        <f t="shared" si="738"/>
        <v>0</v>
      </c>
      <c r="NS541" s="318">
        <f t="shared" si="739"/>
        <v>0</v>
      </c>
      <c r="NT541" s="318">
        <f t="shared" si="740"/>
        <v>0</v>
      </c>
    </row>
    <row r="542" spans="1:384" s="318" customFormat="1" ht="10.199999999999999" customHeight="1" x14ac:dyDescent="0.3">
      <c r="A542" s="25"/>
      <c r="B542" s="389"/>
      <c r="C542" s="424"/>
      <c r="D542" s="15"/>
      <c r="E542" s="426" t="str">
        <f>$E$17</f>
        <v>STAGE</v>
      </c>
      <c r="F542" s="426"/>
      <c r="G542" s="140" t="str">
        <f>IF(NJ560=0,"",NJ560)</f>
        <v/>
      </c>
      <c r="H542" s="399"/>
      <c r="I542" s="394">
        <f>Prenoms!$B$15</f>
        <v>0</v>
      </c>
      <c r="J542" s="395"/>
      <c r="K542" s="395"/>
      <c r="L542" s="395"/>
      <c r="M542" s="395"/>
      <c r="N542" s="81" t="str">
        <f>IF(NL542&lt;&gt;0,"",IF(Conges!U49=0,"",Conges!U49))</f>
        <v/>
      </c>
      <c r="O542" s="82"/>
      <c r="P542" s="83"/>
      <c r="Q542" s="83"/>
      <c r="R542" s="83"/>
      <c r="S542" s="83"/>
      <c r="T542" s="83"/>
      <c r="U542" s="83"/>
      <c r="V542" s="84"/>
      <c r="W542" s="82"/>
      <c r="X542" s="83"/>
      <c r="Y542" s="83"/>
      <c r="Z542" s="83"/>
      <c r="AA542" s="83"/>
      <c r="AB542" s="83"/>
      <c r="AC542" s="83"/>
      <c r="AD542" s="84"/>
      <c r="AE542" s="82"/>
      <c r="AF542" s="83"/>
      <c r="AG542" s="83"/>
      <c r="AH542" s="83"/>
      <c r="AI542" s="83"/>
      <c r="AJ542" s="84"/>
      <c r="AK542" s="82"/>
      <c r="AL542" s="83"/>
      <c r="AM542" s="83"/>
      <c r="AN542" s="83"/>
      <c r="AO542" s="83"/>
      <c r="AP542" s="83"/>
      <c r="AQ542" s="83"/>
      <c r="AR542" s="83"/>
      <c r="AS542" s="83"/>
      <c r="AT542" s="84"/>
      <c r="AU542" s="82"/>
      <c r="AV542" s="83"/>
      <c r="AW542" s="83"/>
      <c r="AX542" s="83"/>
      <c r="AY542" s="83"/>
      <c r="AZ542" s="83"/>
      <c r="BA542" s="83"/>
      <c r="BB542" s="84"/>
      <c r="BC542" s="85">
        <f>IF(NL542&lt;&gt;0,(IF(Conges!U$49=0,0,3)),0)</f>
        <v>0</v>
      </c>
      <c r="BD542" s="417"/>
      <c r="BE542" s="390">
        <f>IF(OR(Conges!U$49="A",Conges!U$49="V"),Prenoms!L$15,NL542)</f>
        <v>0</v>
      </c>
      <c r="BF542" s="391"/>
      <c r="BG542" s="286"/>
      <c r="BH542" s="287">
        <f t="shared" si="723"/>
        <v>0</v>
      </c>
      <c r="BI542" s="288" t="str">
        <f t="shared" si="724"/>
        <v/>
      </c>
      <c r="BJ542" s="300">
        <v>0</v>
      </c>
      <c r="BK542" s="301">
        <f t="shared" si="741"/>
        <v>0</v>
      </c>
      <c r="BL542" s="302">
        <f t="shared" si="719"/>
        <v>0</v>
      </c>
      <c r="BM542" s="302">
        <f t="shared" si="720"/>
        <v>0</v>
      </c>
      <c r="BN542" s="302">
        <f>SUM('Heures Pointage'!$MD$21:$ME$21)</f>
        <v>0</v>
      </c>
      <c r="BO542" s="302">
        <f>SUM('Heures et Indemnites'!$MD$21:$ME$21)</f>
        <v>0</v>
      </c>
      <c r="BP542" s="303">
        <f t="shared" si="721"/>
        <v>0</v>
      </c>
      <c r="BQ542" s="303">
        <f>'Heures Pointage'!$NB$21</f>
        <v>0</v>
      </c>
      <c r="BR542" s="304">
        <f t="shared" ref="BR542" si="756">$BH$1067</f>
        <v>0</v>
      </c>
      <c r="BS542" s="149">
        <f>Prenoms!$C$15</f>
        <v>0</v>
      </c>
      <c r="BT542" s="180"/>
      <c r="BU542" s="324">
        <f>SUM('Heures et Indemnites'!$MD$21:$ME$21)</f>
        <v>0</v>
      </c>
      <c r="BV542" s="235">
        <f>SUM('Heures et Indemnites'!$MD$6:$ME$21)</f>
        <v>0</v>
      </c>
      <c r="BW542" s="324"/>
      <c r="BX542" s="235"/>
      <c r="BY542" s="319"/>
      <c r="BZ542" s="319"/>
      <c r="CA542" s="319"/>
      <c r="CB542" s="319"/>
      <c r="CC542" s="319"/>
      <c r="CD542" s="319"/>
      <c r="CE542" s="319"/>
      <c r="CF542" s="319"/>
      <c r="CG542" s="319"/>
      <c r="CH542" s="319"/>
      <c r="CI542" s="319"/>
      <c r="CJ542" s="319"/>
      <c r="CK542" s="319"/>
      <c r="CL542" s="319"/>
      <c r="CM542" s="319"/>
      <c r="CN542" s="319"/>
      <c r="CO542" s="319"/>
      <c r="CP542" s="319"/>
      <c r="CQ542" s="319"/>
      <c r="CR542" s="319"/>
      <c r="CS542" s="319"/>
      <c r="CT542" s="319"/>
      <c r="CU542" s="319"/>
      <c r="CV542" s="319"/>
      <c r="CW542" s="319"/>
      <c r="CX542" s="319"/>
      <c r="CY542" s="319"/>
      <c r="CZ542" s="319"/>
      <c r="DA542" s="319"/>
      <c r="DB542" s="319"/>
      <c r="DC542" s="319"/>
      <c r="DD542" s="319"/>
      <c r="DE542" s="319"/>
      <c r="DF542" s="319"/>
      <c r="DG542" s="319"/>
      <c r="DH542" s="319"/>
      <c r="DI542" s="319"/>
      <c r="DJ542" s="319"/>
      <c r="DK542" s="319"/>
      <c r="DL542" s="319"/>
      <c r="DM542" s="319"/>
      <c r="DN542" s="319"/>
      <c r="DO542" s="319"/>
      <c r="DP542" s="319"/>
      <c r="DQ542" s="319"/>
      <c r="DR542" s="319"/>
      <c r="DS542" s="319"/>
      <c r="DT542" s="319"/>
      <c r="DU542" s="319"/>
      <c r="DV542" s="319"/>
      <c r="DW542" s="319"/>
      <c r="DX542" s="319"/>
      <c r="DY542" s="319"/>
      <c r="DZ542" s="319"/>
      <c r="EA542" s="319"/>
      <c r="EB542" s="319"/>
      <c r="EC542" s="319"/>
      <c r="ED542" s="319"/>
      <c r="EE542" s="319"/>
      <c r="EF542" s="319"/>
      <c r="EG542" s="319"/>
      <c r="EH542" s="319"/>
      <c r="EI542" s="319"/>
      <c r="EJ542" s="319"/>
      <c r="EK542" s="319"/>
      <c r="EL542" s="319"/>
      <c r="EM542" s="319"/>
      <c r="EN542" s="319"/>
      <c r="EO542" s="319"/>
      <c r="EP542" s="319"/>
      <c r="EQ542" s="319"/>
      <c r="ER542" s="319"/>
      <c r="ES542" s="319"/>
      <c r="ET542" s="319"/>
      <c r="EU542" s="319"/>
      <c r="EV542" s="319"/>
      <c r="EW542" s="319"/>
      <c r="EX542" s="319"/>
      <c r="EY542" s="319"/>
      <c r="EZ542" s="319"/>
      <c r="FA542" s="319"/>
      <c r="FB542" s="319"/>
      <c r="FC542" s="319"/>
      <c r="FD542" s="319"/>
      <c r="FE542" s="319"/>
      <c r="FF542" s="319"/>
      <c r="FG542" s="319"/>
      <c r="FH542" s="319"/>
      <c r="FI542" s="319"/>
      <c r="FJ542" s="319"/>
      <c r="FK542" s="319"/>
      <c r="FL542" s="319"/>
      <c r="FM542" s="319"/>
      <c r="FN542" s="319"/>
      <c r="FO542" s="319"/>
      <c r="FP542" s="319"/>
      <c r="FQ542" s="319"/>
      <c r="FR542" s="319"/>
      <c r="FS542" s="319"/>
      <c r="FT542" s="319"/>
      <c r="FU542" s="319"/>
      <c r="FV542" s="319"/>
      <c r="FW542" s="319"/>
      <c r="FX542" s="319"/>
      <c r="FY542" s="319"/>
      <c r="FZ542" s="319"/>
      <c r="GA542" s="319"/>
      <c r="GB542" s="319"/>
      <c r="GC542" s="319"/>
      <c r="GD542" s="319"/>
      <c r="GE542" s="319"/>
      <c r="GF542" s="319"/>
      <c r="GG542" s="319"/>
      <c r="GH542" s="319"/>
      <c r="GI542" s="319"/>
      <c r="GJ542" s="319"/>
      <c r="GK542" s="319"/>
      <c r="GL542" s="319"/>
      <c r="GM542" s="319"/>
      <c r="GN542" s="319"/>
      <c r="GO542" s="319"/>
      <c r="GP542" s="319"/>
      <c r="GQ542" s="319"/>
      <c r="GR542" s="319"/>
      <c r="GS542" s="319"/>
      <c r="GT542" s="319"/>
      <c r="GU542" s="319"/>
      <c r="GV542" s="319"/>
      <c r="GW542" s="319"/>
      <c r="GX542" s="319"/>
      <c r="GY542" s="319"/>
      <c r="GZ542" s="319"/>
      <c r="HA542" s="319"/>
      <c r="HB542" s="319"/>
      <c r="HC542" s="319"/>
      <c r="HD542" s="319"/>
      <c r="HE542" s="319"/>
      <c r="HF542" s="319"/>
      <c r="HG542" s="319"/>
      <c r="HH542" s="319"/>
      <c r="HI542" s="319"/>
      <c r="HJ542" s="319"/>
      <c r="HK542" s="319"/>
      <c r="HL542" s="319"/>
      <c r="HM542" s="319"/>
      <c r="HN542" s="319"/>
      <c r="HO542" s="319"/>
      <c r="HP542" s="319"/>
      <c r="HQ542" s="319"/>
      <c r="HR542" s="319"/>
      <c r="HS542" s="319"/>
      <c r="HT542" s="319"/>
      <c r="HU542" s="319"/>
      <c r="HV542" s="319"/>
      <c r="HW542" s="319"/>
      <c r="HX542" s="319"/>
      <c r="HY542" s="319"/>
      <c r="HZ542" s="319"/>
      <c r="IA542" s="319"/>
      <c r="IB542" s="319"/>
      <c r="IC542" s="319"/>
      <c r="ID542" s="319"/>
      <c r="IE542" s="319"/>
      <c r="IF542" s="319"/>
      <c r="IG542" s="319"/>
      <c r="IH542" s="319"/>
      <c r="II542" s="319"/>
      <c r="IJ542" s="319"/>
      <c r="IK542" s="319"/>
      <c r="IL542" s="319"/>
      <c r="IM542" s="319"/>
      <c r="IN542" s="319"/>
      <c r="IO542" s="319"/>
      <c r="IP542" s="319"/>
      <c r="IQ542" s="319"/>
      <c r="IR542" s="319"/>
      <c r="IS542" s="319"/>
      <c r="IT542" s="319"/>
      <c r="IU542" s="319"/>
      <c r="IV542" s="319"/>
      <c r="IW542" s="319"/>
      <c r="IX542" s="319"/>
      <c r="IY542" s="319"/>
      <c r="IZ542" s="319"/>
      <c r="JA542" s="319"/>
      <c r="JB542" s="319"/>
      <c r="JC542" s="319"/>
      <c r="JD542" s="319"/>
      <c r="JE542" s="319"/>
      <c r="JF542" s="319"/>
      <c r="JG542" s="319"/>
      <c r="JH542" s="319"/>
      <c r="JI542" s="319"/>
      <c r="JJ542" s="319"/>
      <c r="JK542" s="319"/>
      <c r="JL542" s="319"/>
      <c r="JM542" s="319"/>
      <c r="JN542" s="319"/>
      <c r="JO542" s="319"/>
      <c r="JP542" s="319"/>
      <c r="JQ542" s="319"/>
      <c r="JR542" s="319"/>
      <c r="JS542" s="319"/>
      <c r="JT542" s="319"/>
      <c r="JU542" s="319"/>
      <c r="JV542" s="319"/>
      <c r="JW542" s="319"/>
      <c r="JX542" s="319"/>
      <c r="JY542" s="319"/>
      <c r="JZ542" s="319"/>
      <c r="KA542" s="319"/>
      <c r="KB542" s="319"/>
      <c r="KC542" s="319"/>
      <c r="KD542" s="319"/>
      <c r="KE542" s="319"/>
      <c r="KF542" s="319"/>
      <c r="KG542" s="319"/>
      <c r="KH542" s="319"/>
      <c r="KI542" s="319"/>
      <c r="KJ542" s="319"/>
      <c r="KK542" s="319"/>
      <c r="KL542" s="319"/>
      <c r="KM542" s="319"/>
      <c r="KN542" s="319"/>
      <c r="KO542" s="319"/>
      <c r="KP542" s="319"/>
      <c r="KQ542" s="319"/>
      <c r="KR542" s="319"/>
      <c r="KS542" s="319"/>
      <c r="KT542" s="319"/>
      <c r="KU542" s="319"/>
      <c r="KV542" s="319"/>
      <c r="KW542" s="319"/>
      <c r="KX542" s="319"/>
      <c r="KY542" s="319"/>
      <c r="KZ542" s="319"/>
      <c r="LA542" s="319"/>
      <c r="LB542" s="319"/>
      <c r="LC542" s="319"/>
      <c r="LD542" s="319"/>
      <c r="LE542" s="319"/>
      <c r="LF542" s="319"/>
      <c r="LG542" s="319"/>
      <c r="LH542" s="319"/>
      <c r="LI542" s="319"/>
      <c r="LJ542" s="319"/>
      <c r="LK542" s="319"/>
      <c r="LL542" s="319"/>
      <c r="LM542" s="319"/>
      <c r="LN542" s="319"/>
      <c r="LO542" s="319"/>
      <c r="LP542" s="319"/>
      <c r="LQ542" s="319"/>
      <c r="LR542" s="319"/>
      <c r="LS542" s="319"/>
      <c r="LT542" s="319"/>
      <c r="LU542" s="319"/>
      <c r="LV542" s="319"/>
      <c r="LW542" s="319"/>
      <c r="LX542" s="319"/>
      <c r="LY542" s="319"/>
      <c r="LZ542" s="319"/>
      <c r="MA542" s="319"/>
      <c r="MB542" s="319"/>
      <c r="MC542" s="319"/>
      <c r="MD542" s="319"/>
      <c r="ME542" s="319"/>
      <c r="MF542" s="319"/>
      <c r="MG542" s="319"/>
      <c r="MH542" s="319"/>
      <c r="MI542" s="319"/>
      <c r="MJ542" s="319"/>
      <c r="MK542" s="319"/>
      <c r="ML542" s="319"/>
      <c r="MM542" s="319"/>
      <c r="MN542" s="319"/>
      <c r="MO542" s="319"/>
      <c r="MP542" s="319"/>
      <c r="MQ542" s="319"/>
      <c r="MS542" s="241"/>
      <c r="MT542" s="373">
        <f t="shared" si="743"/>
        <v>0</v>
      </c>
      <c r="MU542" s="365">
        <f t="shared" si="729"/>
        <v>0</v>
      </c>
      <c r="MV542" s="365">
        <f t="shared" si="730"/>
        <v>0</v>
      </c>
      <c r="MW542" s="365"/>
      <c r="MX542" s="365">
        <f t="shared" si="731"/>
        <v>0</v>
      </c>
      <c r="MY542" s="365"/>
      <c r="MZ542" s="365">
        <f t="shared" si="732"/>
        <v>0</v>
      </c>
      <c r="NA542" s="365"/>
      <c r="NB542" s="365">
        <f t="shared" si="733"/>
        <v>0</v>
      </c>
      <c r="NC542" s="365"/>
      <c r="ND542" s="365">
        <f t="shared" si="734"/>
        <v>0</v>
      </c>
      <c r="NE542" s="365"/>
      <c r="NF542" s="365">
        <f t="shared" si="735"/>
        <v>0</v>
      </c>
      <c r="NG542" s="365"/>
      <c r="NH542" s="365">
        <f t="shared" si="736"/>
        <v>0</v>
      </c>
      <c r="NI542" s="365"/>
      <c r="NJ542" s="365">
        <f t="shared" si="737"/>
        <v>0</v>
      </c>
      <c r="NK542" s="365"/>
      <c r="NL542" s="365">
        <f t="shared" si="744"/>
        <v>0</v>
      </c>
      <c r="NM542" s="366"/>
      <c r="NN542" s="370"/>
      <c r="NR542" s="318">
        <f t="shared" si="738"/>
        <v>0</v>
      </c>
      <c r="NS542" s="318">
        <f t="shared" si="739"/>
        <v>0</v>
      </c>
      <c r="NT542" s="318">
        <f t="shared" si="740"/>
        <v>0</v>
      </c>
    </row>
    <row r="543" spans="1:384" s="318" customFormat="1" ht="10.199999999999999" customHeight="1" x14ac:dyDescent="0.3">
      <c r="A543" s="25"/>
      <c r="B543" s="389"/>
      <c r="C543" s="424"/>
      <c r="D543" s="15"/>
      <c r="E543" s="379" t="str">
        <f>$E$18</f>
        <v>H sans Renfort</v>
      </c>
      <c r="F543" s="379"/>
      <c r="G543" s="138" t="str">
        <f>IF(NL560-MZ560=0,"",NL560-MZ560)</f>
        <v/>
      </c>
      <c r="H543" s="399"/>
      <c r="I543" s="381">
        <f>Prenoms!$B$16</f>
        <v>0</v>
      </c>
      <c r="J543" s="382"/>
      <c r="K543" s="382"/>
      <c r="L543" s="382"/>
      <c r="M543" s="382"/>
      <c r="N543" s="68" t="str">
        <f>IF(NL543&lt;&gt;0,"",IF(Conges!U50=0,"",Conges!U50))</f>
        <v/>
      </c>
      <c r="O543" s="69"/>
      <c r="P543" s="70"/>
      <c r="Q543" s="70"/>
      <c r="R543" s="70"/>
      <c r="S543" s="70"/>
      <c r="T543" s="70"/>
      <c r="U543" s="70"/>
      <c r="V543" s="71"/>
      <c r="W543" s="69"/>
      <c r="X543" s="70"/>
      <c r="Y543" s="70"/>
      <c r="Z543" s="70"/>
      <c r="AA543" s="70"/>
      <c r="AB543" s="70"/>
      <c r="AC543" s="70"/>
      <c r="AD543" s="71"/>
      <c r="AE543" s="69"/>
      <c r="AF543" s="70"/>
      <c r="AG543" s="70"/>
      <c r="AH543" s="70"/>
      <c r="AI543" s="70"/>
      <c r="AJ543" s="71"/>
      <c r="AK543" s="69"/>
      <c r="AL543" s="70"/>
      <c r="AM543" s="70"/>
      <c r="AN543" s="70"/>
      <c r="AO543" s="70"/>
      <c r="AP543" s="70"/>
      <c r="AQ543" s="70"/>
      <c r="AR543" s="70"/>
      <c r="AS543" s="70"/>
      <c r="AT543" s="71"/>
      <c r="AU543" s="69"/>
      <c r="AV543" s="70"/>
      <c r="AW543" s="70"/>
      <c r="AX543" s="70"/>
      <c r="AY543" s="70"/>
      <c r="AZ543" s="70"/>
      <c r="BA543" s="70"/>
      <c r="BB543" s="71"/>
      <c r="BC543" s="72">
        <f>IF(NL543&lt;&gt;0,(IF(Conges!U$50=0,0,3)),0)</f>
        <v>0</v>
      </c>
      <c r="BD543" s="417"/>
      <c r="BE543" s="392">
        <f>IF(OR(Conges!U$50="A",Conges!U$50="V"),Prenoms!L$16,NL543)</f>
        <v>0</v>
      </c>
      <c r="BF543" s="393"/>
      <c r="BG543" s="289"/>
      <c r="BH543" s="290">
        <f t="shared" si="723"/>
        <v>0</v>
      </c>
      <c r="BI543" s="291" t="str">
        <f t="shared" si="724"/>
        <v/>
      </c>
      <c r="BJ543" s="305">
        <v>0</v>
      </c>
      <c r="BK543" s="306">
        <f t="shared" si="741"/>
        <v>0</v>
      </c>
      <c r="BL543" s="307">
        <f t="shared" si="719"/>
        <v>0</v>
      </c>
      <c r="BM543" s="307">
        <f t="shared" si="720"/>
        <v>0</v>
      </c>
      <c r="BN543" s="307">
        <f>SUM('Heures Pointage'!$ND$21:$NE$21)</f>
        <v>0</v>
      </c>
      <c r="BO543" s="307">
        <f>SUM('Heures et Indemnites'!$ND$21:$NE$21)</f>
        <v>0</v>
      </c>
      <c r="BP543" s="308">
        <f t="shared" si="721"/>
        <v>0</v>
      </c>
      <c r="BQ543" s="308">
        <f>'Heures Pointage'!$OB$21</f>
        <v>0</v>
      </c>
      <c r="BR543" s="309">
        <f t="shared" ref="BR543" si="757">$BH$1068</f>
        <v>0</v>
      </c>
      <c r="BS543" s="150">
        <f>Prenoms!$C$16</f>
        <v>0</v>
      </c>
      <c r="BT543" s="153"/>
      <c r="BU543" s="323">
        <f>SUM('Heures et Indemnites'!$ND$21:$NE$21)</f>
        <v>0</v>
      </c>
      <c r="BV543" s="236">
        <f>SUM('Heures et Indemnites'!$ND$6:$NE$21)</f>
        <v>0</v>
      </c>
      <c r="BW543" s="323"/>
      <c r="BX543" s="236"/>
      <c r="BY543" s="319"/>
      <c r="BZ543" s="319"/>
      <c r="CA543" s="319"/>
      <c r="CB543" s="319"/>
      <c r="CC543" s="319"/>
      <c r="CD543" s="319"/>
      <c r="CE543" s="319"/>
      <c r="CF543" s="319"/>
      <c r="CG543" s="319"/>
      <c r="CH543" s="319"/>
      <c r="CI543" s="319"/>
      <c r="CJ543" s="319"/>
      <c r="CK543" s="319"/>
      <c r="CL543" s="319"/>
      <c r="CM543" s="319"/>
      <c r="CN543" s="319"/>
      <c r="CO543" s="319"/>
      <c r="CP543" s="319"/>
      <c r="CQ543" s="319"/>
      <c r="CR543" s="319"/>
      <c r="CS543" s="319"/>
      <c r="CT543" s="319"/>
      <c r="CU543" s="319"/>
      <c r="CV543" s="319"/>
      <c r="CW543" s="319"/>
      <c r="CX543" s="319"/>
      <c r="CY543" s="319"/>
      <c r="CZ543" s="319"/>
      <c r="DA543" s="319"/>
      <c r="DB543" s="319"/>
      <c r="DC543" s="319"/>
      <c r="DD543" s="319"/>
      <c r="DE543" s="319"/>
      <c r="DF543" s="319"/>
      <c r="DG543" s="319"/>
      <c r="DH543" s="319"/>
      <c r="DI543" s="319"/>
      <c r="DJ543" s="319"/>
      <c r="DK543" s="319"/>
      <c r="DL543" s="319"/>
      <c r="DM543" s="319"/>
      <c r="DN543" s="319"/>
      <c r="DO543" s="319"/>
      <c r="DP543" s="319"/>
      <c r="DQ543" s="319"/>
      <c r="DR543" s="319"/>
      <c r="DS543" s="319"/>
      <c r="DT543" s="319"/>
      <c r="DU543" s="319"/>
      <c r="DV543" s="319"/>
      <c r="DW543" s="319"/>
      <c r="DX543" s="319"/>
      <c r="DY543" s="319"/>
      <c r="DZ543" s="319"/>
      <c r="EA543" s="319"/>
      <c r="EB543" s="319"/>
      <c r="EC543" s="319"/>
      <c r="ED543" s="319"/>
      <c r="EE543" s="319"/>
      <c r="EF543" s="319"/>
      <c r="EG543" s="319"/>
      <c r="EH543" s="319"/>
      <c r="EI543" s="319"/>
      <c r="EJ543" s="319"/>
      <c r="EK543" s="319"/>
      <c r="EL543" s="319"/>
      <c r="EM543" s="319"/>
      <c r="EN543" s="319"/>
      <c r="EO543" s="319"/>
      <c r="EP543" s="319"/>
      <c r="EQ543" s="319"/>
      <c r="ER543" s="319"/>
      <c r="ES543" s="319"/>
      <c r="ET543" s="319"/>
      <c r="EU543" s="319"/>
      <c r="EV543" s="319"/>
      <c r="EW543" s="319"/>
      <c r="EX543" s="319"/>
      <c r="EY543" s="319"/>
      <c r="EZ543" s="319"/>
      <c r="FA543" s="319"/>
      <c r="FB543" s="319"/>
      <c r="FC543" s="319"/>
      <c r="FD543" s="319"/>
      <c r="FE543" s="319"/>
      <c r="FF543" s="319"/>
      <c r="FG543" s="319"/>
      <c r="FH543" s="319"/>
      <c r="FI543" s="319"/>
      <c r="FJ543" s="319"/>
      <c r="FK543" s="319"/>
      <c r="FL543" s="319"/>
      <c r="FM543" s="319"/>
      <c r="FN543" s="319"/>
      <c r="FO543" s="319"/>
      <c r="FP543" s="319"/>
      <c r="FQ543" s="319"/>
      <c r="FR543" s="319"/>
      <c r="FS543" s="319"/>
      <c r="FT543" s="319"/>
      <c r="FU543" s="319"/>
      <c r="FV543" s="319"/>
      <c r="FW543" s="319"/>
      <c r="FX543" s="319"/>
      <c r="FY543" s="319"/>
      <c r="FZ543" s="319"/>
      <c r="GA543" s="319"/>
      <c r="GB543" s="319"/>
      <c r="GC543" s="319"/>
      <c r="GD543" s="319"/>
      <c r="GE543" s="319"/>
      <c r="GF543" s="319"/>
      <c r="GG543" s="319"/>
      <c r="GH543" s="319"/>
      <c r="GI543" s="319"/>
      <c r="GJ543" s="319"/>
      <c r="GK543" s="319"/>
      <c r="GL543" s="319"/>
      <c r="GM543" s="319"/>
      <c r="GN543" s="319"/>
      <c r="GO543" s="319"/>
      <c r="GP543" s="319"/>
      <c r="GQ543" s="319"/>
      <c r="GR543" s="319"/>
      <c r="GS543" s="319"/>
      <c r="GT543" s="319"/>
      <c r="GU543" s="319"/>
      <c r="GV543" s="319"/>
      <c r="GW543" s="319"/>
      <c r="GX543" s="319"/>
      <c r="GY543" s="319"/>
      <c r="GZ543" s="319"/>
      <c r="HA543" s="319"/>
      <c r="HB543" s="319"/>
      <c r="HC543" s="319"/>
      <c r="HD543" s="319"/>
      <c r="HE543" s="319"/>
      <c r="HF543" s="319"/>
      <c r="HG543" s="319"/>
      <c r="HH543" s="319"/>
      <c r="HI543" s="319"/>
      <c r="HJ543" s="319"/>
      <c r="HK543" s="319"/>
      <c r="HL543" s="319"/>
      <c r="HM543" s="319"/>
      <c r="HN543" s="319"/>
      <c r="HO543" s="319"/>
      <c r="HP543" s="319"/>
      <c r="HQ543" s="319"/>
      <c r="HR543" s="319"/>
      <c r="HS543" s="319"/>
      <c r="HT543" s="319"/>
      <c r="HU543" s="319"/>
      <c r="HV543" s="319"/>
      <c r="HW543" s="319"/>
      <c r="HX543" s="319"/>
      <c r="HY543" s="319"/>
      <c r="HZ543" s="319"/>
      <c r="IA543" s="319"/>
      <c r="IB543" s="319"/>
      <c r="IC543" s="319"/>
      <c r="ID543" s="319"/>
      <c r="IE543" s="319"/>
      <c r="IF543" s="319"/>
      <c r="IG543" s="319"/>
      <c r="IH543" s="319"/>
      <c r="II543" s="319"/>
      <c r="IJ543" s="319"/>
      <c r="IK543" s="319"/>
      <c r="IL543" s="319"/>
      <c r="IM543" s="319"/>
      <c r="IN543" s="319"/>
      <c r="IO543" s="319"/>
      <c r="IP543" s="319"/>
      <c r="IQ543" s="319"/>
      <c r="IR543" s="319"/>
      <c r="IS543" s="319"/>
      <c r="IT543" s="319"/>
      <c r="IU543" s="319"/>
      <c r="IV543" s="319"/>
      <c r="IW543" s="319"/>
      <c r="IX543" s="319"/>
      <c r="IY543" s="319"/>
      <c r="IZ543" s="319"/>
      <c r="JA543" s="319"/>
      <c r="JB543" s="319"/>
      <c r="JC543" s="319"/>
      <c r="JD543" s="319"/>
      <c r="JE543" s="319"/>
      <c r="JF543" s="319"/>
      <c r="JG543" s="319"/>
      <c r="JH543" s="319"/>
      <c r="JI543" s="319"/>
      <c r="JJ543" s="319"/>
      <c r="JK543" s="319"/>
      <c r="JL543" s="319"/>
      <c r="JM543" s="319"/>
      <c r="JN543" s="319"/>
      <c r="JO543" s="319"/>
      <c r="JP543" s="319"/>
      <c r="JQ543" s="319"/>
      <c r="JR543" s="319"/>
      <c r="JS543" s="319"/>
      <c r="JT543" s="319"/>
      <c r="JU543" s="319"/>
      <c r="JV543" s="319"/>
      <c r="JW543" s="319"/>
      <c r="JX543" s="319"/>
      <c r="JY543" s="319"/>
      <c r="JZ543" s="319"/>
      <c r="KA543" s="319"/>
      <c r="KB543" s="319"/>
      <c r="KC543" s="319"/>
      <c r="KD543" s="319"/>
      <c r="KE543" s="319"/>
      <c r="KF543" s="319"/>
      <c r="KG543" s="319"/>
      <c r="KH543" s="319"/>
      <c r="KI543" s="319"/>
      <c r="KJ543" s="319"/>
      <c r="KK543" s="319"/>
      <c r="KL543" s="319"/>
      <c r="KM543" s="319"/>
      <c r="KN543" s="319"/>
      <c r="KO543" s="319"/>
      <c r="KP543" s="319"/>
      <c r="KQ543" s="319"/>
      <c r="KR543" s="319"/>
      <c r="KS543" s="319"/>
      <c r="KT543" s="319"/>
      <c r="KU543" s="319"/>
      <c r="KV543" s="319"/>
      <c r="KW543" s="319"/>
      <c r="KX543" s="319"/>
      <c r="KY543" s="319"/>
      <c r="KZ543" s="319"/>
      <c r="LA543" s="319"/>
      <c r="LB543" s="319"/>
      <c r="LC543" s="319"/>
      <c r="LD543" s="319"/>
      <c r="LE543" s="319"/>
      <c r="LF543" s="319"/>
      <c r="LG543" s="319"/>
      <c r="LH543" s="319"/>
      <c r="LI543" s="319"/>
      <c r="LJ543" s="319"/>
      <c r="LK543" s="319"/>
      <c r="LL543" s="319"/>
      <c r="LM543" s="319"/>
      <c r="LN543" s="319"/>
      <c r="LO543" s="319"/>
      <c r="LP543" s="319"/>
      <c r="LQ543" s="319"/>
      <c r="LR543" s="319"/>
      <c r="LS543" s="319"/>
      <c r="LT543" s="319"/>
      <c r="LU543" s="319"/>
      <c r="LV543" s="319"/>
      <c r="LW543" s="319"/>
      <c r="LX543" s="319"/>
      <c r="LY543" s="319"/>
      <c r="LZ543" s="319"/>
      <c r="MA543" s="319"/>
      <c r="MB543" s="319"/>
      <c r="MC543" s="319"/>
      <c r="MD543" s="319"/>
      <c r="ME543" s="319"/>
      <c r="MF543" s="319"/>
      <c r="MG543" s="319"/>
      <c r="MH543" s="319"/>
      <c r="MI543" s="319"/>
      <c r="MJ543" s="319"/>
      <c r="MK543" s="319"/>
      <c r="ML543" s="319"/>
      <c r="MM543" s="319"/>
      <c r="MN543" s="319"/>
      <c r="MO543" s="319"/>
      <c r="MP543" s="319"/>
      <c r="MQ543" s="319"/>
      <c r="MS543" s="241"/>
      <c r="MT543" s="362">
        <f t="shared" si="743"/>
        <v>0</v>
      </c>
      <c r="MU543" s="363">
        <f t="shared" si="729"/>
        <v>0</v>
      </c>
      <c r="MV543" s="363">
        <f t="shared" si="730"/>
        <v>0</v>
      </c>
      <c r="MW543" s="363"/>
      <c r="MX543" s="363">
        <f t="shared" si="731"/>
        <v>0</v>
      </c>
      <c r="MY543" s="363"/>
      <c r="MZ543" s="363">
        <f t="shared" si="732"/>
        <v>0</v>
      </c>
      <c r="NA543" s="363"/>
      <c r="NB543" s="363">
        <f t="shared" si="733"/>
        <v>0</v>
      </c>
      <c r="NC543" s="363"/>
      <c r="ND543" s="363">
        <f t="shared" si="734"/>
        <v>0</v>
      </c>
      <c r="NE543" s="363"/>
      <c r="NF543" s="363">
        <f t="shared" si="735"/>
        <v>0</v>
      </c>
      <c r="NG543" s="363"/>
      <c r="NH543" s="363">
        <f t="shared" si="736"/>
        <v>0</v>
      </c>
      <c r="NI543" s="363"/>
      <c r="NJ543" s="363">
        <f t="shared" si="737"/>
        <v>0</v>
      </c>
      <c r="NK543" s="363"/>
      <c r="NL543" s="363">
        <f t="shared" si="744"/>
        <v>0</v>
      </c>
      <c r="NM543" s="364"/>
      <c r="NN543" s="370"/>
      <c r="NR543" s="318">
        <f t="shared" si="738"/>
        <v>0</v>
      </c>
      <c r="NS543" s="318">
        <f t="shared" si="739"/>
        <v>0</v>
      </c>
      <c r="NT543" s="318">
        <f t="shared" si="740"/>
        <v>0</v>
      </c>
    </row>
    <row r="544" spans="1:384" s="318" customFormat="1" ht="10.199999999999999" customHeight="1" x14ac:dyDescent="0.3">
      <c r="A544" s="25"/>
      <c r="B544" s="389"/>
      <c r="C544" s="424"/>
      <c r="D544" s="15"/>
      <c r="E544" s="379" t="str">
        <f>$E$19</f>
        <v>H avec Renfort</v>
      </c>
      <c r="F544" s="379"/>
      <c r="G544" s="138" t="str">
        <f>IF(NL560=0,"",NL560)</f>
        <v/>
      </c>
      <c r="H544" s="399"/>
      <c r="I544" s="394">
        <f>Prenoms!$B$17</f>
        <v>0</v>
      </c>
      <c r="J544" s="395"/>
      <c r="K544" s="395"/>
      <c r="L544" s="395"/>
      <c r="M544" s="395"/>
      <c r="N544" s="81" t="str">
        <f>IF(NL544&lt;&gt;0,"",IF(Conges!U51=0,"",Conges!U51))</f>
        <v/>
      </c>
      <c r="O544" s="82"/>
      <c r="P544" s="83"/>
      <c r="Q544" s="83"/>
      <c r="R544" s="83"/>
      <c r="S544" s="83"/>
      <c r="T544" s="83"/>
      <c r="U544" s="83"/>
      <c r="V544" s="84"/>
      <c r="W544" s="82"/>
      <c r="X544" s="83"/>
      <c r="Y544" s="83"/>
      <c r="Z544" s="83"/>
      <c r="AA544" s="83"/>
      <c r="AB544" s="83"/>
      <c r="AC544" s="83"/>
      <c r="AD544" s="84"/>
      <c r="AE544" s="82"/>
      <c r="AF544" s="83"/>
      <c r="AG544" s="83"/>
      <c r="AH544" s="83"/>
      <c r="AI544" s="83"/>
      <c r="AJ544" s="84"/>
      <c r="AK544" s="82"/>
      <c r="AL544" s="83"/>
      <c r="AM544" s="83"/>
      <c r="AN544" s="83"/>
      <c r="AO544" s="83"/>
      <c r="AP544" s="83"/>
      <c r="AQ544" s="83"/>
      <c r="AR544" s="83"/>
      <c r="AS544" s="83"/>
      <c r="AT544" s="84"/>
      <c r="AU544" s="82"/>
      <c r="AV544" s="83"/>
      <c r="AW544" s="83"/>
      <c r="AX544" s="83"/>
      <c r="AY544" s="83"/>
      <c r="AZ544" s="83"/>
      <c r="BA544" s="83"/>
      <c r="BB544" s="84"/>
      <c r="BC544" s="85">
        <f>IF(NL544&lt;&gt;0,(IF(Conges!U$51=0,0,3)),0)</f>
        <v>0</v>
      </c>
      <c r="BD544" s="417"/>
      <c r="BE544" s="390">
        <f>IF(OR(Conges!U$51="A",Conges!U$51="V"),Prenoms!L$17,NL544)</f>
        <v>0</v>
      </c>
      <c r="BF544" s="391"/>
      <c r="BG544" s="286"/>
      <c r="BH544" s="287">
        <f t="shared" si="723"/>
        <v>0</v>
      </c>
      <c r="BI544" s="288" t="str">
        <f t="shared" si="724"/>
        <v/>
      </c>
      <c r="BJ544" s="300">
        <v>0</v>
      </c>
      <c r="BK544" s="301">
        <f t="shared" si="741"/>
        <v>0</v>
      </c>
      <c r="BL544" s="302">
        <f t="shared" si="719"/>
        <v>0</v>
      </c>
      <c r="BM544" s="302">
        <f t="shared" si="720"/>
        <v>0</v>
      </c>
      <c r="BN544" s="302">
        <f>SUM('Heures Pointage'!$OD$21:$OE$21)</f>
        <v>0</v>
      </c>
      <c r="BO544" s="302">
        <f>SUM('Heures et Indemnites'!$OD$21:$OE$21)</f>
        <v>0</v>
      </c>
      <c r="BP544" s="303">
        <f t="shared" si="721"/>
        <v>0</v>
      </c>
      <c r="BQ544" s="303">
        <f>'Heures Pointage'!$PB$21</f>
        <v>0</v>
      </c>
      <c r="BR544" s="304">
        <f t="shared" ref="BR544" si="758">$BH$1069</f>
        <v>0</v>
      </c>
      <c r="BS544" s="149">
        <f>Prenoms!$C$17</f>
        <v>0</v>
      </c>
      <c r="BT544" s="180"/>
      <c r="BU544" s="324">
        <f>SUM('Heures et Indemnites'!$OD$21:$OE$21)</f>
        <v>0</v>
      </c>
      <c r="BV544" s="235">
        <f>SUM('Heures et Indemnites'!$OD$6:$OE$21)</f>
        <v>0</v>
      </c>
      <c r="BW544" s="324"/>
      <c r="BX544" s="235"/>
      <c r="BY544" s="319"/>
      <c r="BZ544" s="319"/>
      <c r="CA544" s="319"/>
      <c r="CB544" s="319"/>
      <c r="CC544" s="319"/>
      <c r="CD544" s="319"/>
      <c r="CE544" s="319"/>
      <c r="CF544" s="319"/>
      <c r="CG544" s="319"/>
      <c r="CH544" s="319"/>
      <c r="CI544" s="319"/>
      <c r="CJ544" s="319"/>
      <c r="CK544" s="319"/>
      <c r="CL544" s="319"/>
      <c r="CM544" s="319"/>
      <c r="CN544" s="319"/>
      <c r="CO544" s="319"/>
      <c r="CP544" s="319"/>
      <c r="CQ544" s="319"/>
      <c r="CR544" s="319"/>
      <c r="CS544" s="319"/>
      <c r="CT544" s="319"/>
      <c r="CU544" s="319"/>
      <c r="CV544" s="319"/>
      <c r="CW544" s="319"/>
      <c r="CX544" s="319"/>
      <c r="CY544" s="319"/>
      <c r="CZ544" s="319"/>
      <c r="DA544" s="319"/>
      <c r="DB544" s="319"/>
      <c r="DC544" s="319"/>
      <c r="DD544" s="319"/>
      <c r="DE544" s="319"/>
      <c r="DF544" s="319"/>
      <c r="DG544" s="319"/>
      <c r="DH544" s="319"/>
      <c r="DI544" s="319"/>
      <c r="DJ544" s="319"/>
      <c r="DK544" s="319"/>
      <c r="DL544" s="319"/>
      <c r="DM544" s="319"/>
      <c r="DN544" s="319"/>
      <c r="DO544" s="319"/>
      <c r="DP544" s="319"/>
      <c r="DQ544" s="319"/>
      <c r="DR544" s="319"/>
      <c r="DS544" s="319"/>
      <c r="DT544" s="319"/>
      <c r="DU544" s="319"/>
      <c r="DV544" s="319"/>
      <c r="DW544" s="319"/>
      <c r="DX544" s="319"/>
      <c r="DY544" s="319"/>
      <c r="DZ544" s="319"/>
      <c r="EA544" s="319"/>
      <c r="EB544" s="319"/>
      <c r="EC544" s="319"/>
      <c r="ED544" s="319"/>
      <c r="EE544" s="319"/>
      <c r="EF544" s="319"/>
      <c r="EG544" s="319"/>
      <c r="EH544" s="319"/>
      <c r="EI544" s="319"/>
      <c r="EJ544" s="319"/>
      <c r="EK544" s="319"/>
      <c r="EL544" s="319"/>
      <c r="EM544" s="319"/>
      <c r="EN544" s="319"/>
      <c r="EO544" s="319"/>
      <c r="EP544" s="319"/>
      <c r="EQ544" s="319"/>
      <c r="ER544" s="319"/>
      <c r="ES544" s="319"/>
      <c r="ET544" s="319"/>
      <c r="EU544" s="319"/>
      <c r="EV544" s="319"/>
      <c r="EW544" s="319"/>
      <c r="EX544" s="319"/>
      <c r="EY544" s="319"/>
      <c r="EZ544" s="319"/>
      <c r="FA544" s="319"/>
      <c r="FB544" s="319"/>
      <c r="FC544" s="319"/>
      <c r="FD544" s="319"/>
      <c r="FE544" s="319"/>
      <c r="FF544" s="319"/>
      <c r="FG544" s="319"/>
      <c r="FH544" s="319"/>
      <c r="FI544" s="319"/>
      <c r="FJ544" s="319"/>
      <c r="FK544" s="319"/>
      <c r="FL544" s="319"/>
      <c r="FM544" s="319"/>
      <c r="FN544" s="319"/>
      <c r="FO544" s="319"/>
      <c r="FP544" s="319"/>
      <c r="FQ544" s="319"/>
      <c r="FR544" s="319"/>
      <c r="FS544" s="319"/>
      <c r="FT544" s="319"/>
      <c r="FU544" s="319"/>
      <c r="FV544" s="319"/>
      <c r="FW544" s="319"/>
      <c r="FX544" s="319"/>
      <c r="FY544" s="319"/>
      <c r="FZ544" s="319"/>
      <c r="GA544" s="319"/>
      <c r="GB544" s="319"/>
      <c r="GC544" s="319"/>
      <c r="GD544" s="319"/>
      <c r="GE544" s="319"/>
      <c r="GF544" s="319"/>
      <c r="GG544" s="319"/>
      <c r="GH544" s="319"/>
      <c r="GI544" s="319"/>
      <c r="GJ544" s="319"/>
      <c r="GK544" s="319"/>
      <c r="GL544" s="319"/>
      <c r="GM544" s="319"/>
      <c r="GN544" s="319"/>
      <c r="GO544" s="319"/>
      <c r="GP544" s="319"/>
      <c r="GQ544" s="319"/>
      <c r="GR544" s="319"/>
      <c r="GS544" s="319"/>
      <c r="GT544" s="319"/>
      <c r="GU544" s="319"/>
      <c r="GV544" s="319"/>
      <c r="GW544" s="319"/>
      <c r="GX544" s="319"/>
      <c r="GY544" s="319"/>
      <c r="GZ544" s="319"/>
      <c r="HA544" s="319"/>
      <c r="HB544" s="319"/>
      <c r="HC544" s="319"/>
      <c r="HD544" s="319"/>
      <c r="HE544" s="319"/>
      <c r="HF544" s="319"/>
      <c r="HG544" s="319"/>
      <c r="HH544" s="319"/>
      <c r="HI544" s="319"/>
      <c r="HJ544" s="319"/>
      <c r="HK544" s="319"/>
      <c r="HL544" s="319"/>
      <c r="HM544" s="319"/>
      <c r="HN544" s="319"/>
      <c r="HO544" s="319"/>
      <c r="HP544" s="319"/>
      <c r="HQ544" s="319"/>
      <c r="HR544" s="319"/>
      <c r="HS544" s="319"/>
      <c r="HT544" s="319"/>
      <c r="HU544" s="319"/>
      <c r="HV544" s="319"/>
      <c r="HW544" s="319"/>
      <c r="HX544" s="319"/>
      <c r="HY544" s="319"/>
      <c r="HZ544" s="319"/>
      <c r="IA544" s="319"/>
      <c r="IB544" s="319"/>
      <c r="IC544" s="319"/>
      <c r="ID544" s="319"/>
      <c r="IE544" s="319"/>
      <c r="IF544" s="319"/>
      <c r="IG544" s="319"/>
      <c r="IH544" s="319"/>
      <c r="II544" s="319"/>
      <c r="IJ544" s="319"/>
      <c r="IK544" s="319"/>
      <c r="IL544" s="319"/>
      <c r="IM544" s="319"/>
      <c r="IN544" s="319"/>
      <c r="IO544" s="319"/>
      <c r="IP544" s="319"/>
      <c r="IQ544" s="319"/>
      <c r="IR544" s="319"/>
      <c r="IS544" s="319"/>
      <c r="IT544" s="319"/>
      <c r="IU544" s="319"/>
      <c r="IV544" s="319"/>
      <c r="IW544" s="319"/>
      <c r="IX544" s="319"/>
      <c r="IY544" s="319"/>
      <c r="IZ544" s="319"/>
      <c r="JA544" s="319"/>
      <c r="JB544" s="319"/>
      <c r="JC544" s="319"/>
      <c r="JD544" s="319"/>
      <c r="JE544" s="319"/>
      <c r="JF544" s="319"/>
      <c r="JG544" s="319"/>
      <c r="JH544" s="319"/>
      <c r="JI544" s="319"/>
      <c r="JJ544" s="319"/>
      <c r="JK544" s="319"/>
      <c r="JL544" s="319"/>
      <c r="JM544" s="319"/>
      <c r="JN544" s="319"/>
      <c r="JO544" s="319"/>
      <c r="JP544" s="319"/>
      <c r="JQ544" s="319"/>
      <c r="JR544" s="319"/>
      <c r="JS544" s="319"/>
      <c r="JT544" s="319"/>
      <c r="JU544" s="319"/>
      <c r="JV544" s="319"/>
      <c r="JW544" s="319"/>
      <c r="JX544" s="319"/>
      <c r="JY544" s="319"/>
      <c r="JZ544" s="319"/>
      <c r="KA544" s="319"/>
      <c r="KB544" s="319"/>
      <c r="KC544" s="319"/>
      <c r="KD544" s="319"/>
      <c r="KE544" s="319"/>
      <c r="KF544" s="319"/>
      <c r="KG544" s="319"/>
      <c r="KH544" s="319"/>
      <c r="KI544" s="319"/>
      <c r="KJ544" s="319"/>
      <c r="KK544" s="319"/>
      <c r="KL544" s="319"/>
      <c r="KM544" s="319"/>
      <c r="KN544" s="319"/>
      <c r="KO544" s="319"/>
      <c r="KP544" s="319"/>
      <c r="KQ544" s="319"/>
      <c r="KR544" s="319"/>
      <c r="KS544" s="319"/>
      <c r="KT544" s="319"/>
      <c r="KU544" s="319"/>
      <c r="KV544" s="319"/>
      <c r="KW544" s="319"/>
      <c r="KX544" s="319"/>
      <c r="KY544" s="319"/>
      <c r="KZ544" s="319"/>
      <c r="LA544" s="319"/>
      <c r="LB544" s="319"/>
      <c r="LC544" s="319"/>
      <c r="LD544" s="319"/>
      <c r="LE544" s="319"/>
      <c r="LF544" s="319"/>
      <c r="LG544" s="319"/>
      <c r="LH544" s="319"/>
      <c r="LI544" s="319"/>
      <c r="LJ544" s="319"/>
      <c r="LK544" s="319"/>
      <c r="LL544" s="319"/>
      <c r="LM544" s="319"/>
      <c r="LN544" s="319"/>
      <c r="LO544" s="319"/>
      <c r="LP544" s="319"/>
      <c r="LQ544" s="319"/>
      <c r="LR544" s="319"/>
      <c r="LS544" s="319"/>
      <c r="LT544" s="319"/>
      <c r="LU544" s="319"/>
      <c r="LV544" s="319"/>
      <c r="LW544" s="319"/>
      <c r="LX544" s="319"/>
      <c r="LY544" s="319"/>
      <c r="LZ544" s="319"/>
      <c r="MA544" s="319"/>
      <c r="MB544" s="319"/>
      <c r="MC544" s="319"/>
      <c r="MD544" s="319"/>
      <c r="ME544" s="319"/>
      <c r="MF544" s="319"/>
      <c r="MG544" s="319"/>
      <c r="MH544" s="319"/>
      <c r="MI544" s="319"/>
      <c r="MJ544" s="319"/>
      <c r="MK544" s="319"/>
      <c r="ML544" s="319"/>
      <c r="MM544" s="319"/>
      <c r="MN544" s="319"/>
      <c r="MO544" s="319"/>
      <c r="MP544" s="319"/>
      <c r="MQ544" s="319"/>
      <c r="MS544" s="241"/>
      <c r="MT544" s="373">
        <f t="shared" si="743"/>
        <v>0</v>
      </c>
      <c r="MU544" s="365">
        <f t="shared" si="729"/>
        <v>0</v>
      </c>
      <c r="MV544" s="365">
        <f t="shared" si="730"/>
        <v>0</v>
      </c>
      <c r="MW544" s="365"/>
      <c r="MX544" s="365">
        <f t="shared" si="731"/>
        <v>0</v>
      </c>
      <c r="MY544" s="365"/>
      <c r="MZ544" s="365">
        <f t="shared" si="732"/>
        <v>0</v>
      </c>
      <c r="NA544" s="365"/>
      <c r="NB544" s="365">
        <f t="shared" si="733"/>
        <v>0</v>
      </c>
      <c r="NC544" s="365"/>
      <c r="ND544" s="365">
        <f t="shared" si="734"/>
        <v>0</v>
      </c>
      <c r="NE544" s="365"/>
      <c r="NF544" s="365">
        <f t="shared" si="735"/>
        <v>0</v>
      </c>
      <c r="NG544" s="365"/>
      <c r="NH544" s="365">
        <f t="shared" si="736"/>
        <v>0</v>
      </c>
      <c r="NI544" s="365"/>
      <c r="NJ544" s="365">
        <f t="shared" si="737"/>
        <v>0</v>
      </c>
      <c r="NK544" s="365"/>
      <c r="NL544" s="365">
        <f t="shared" si="744"/>
        <v>0</v>
      </c>
      <c r="NM544" s="366"/>
      <c r="NN544" s="370"/>
      <c r="NR544" s="318">
        <f t="shared" si="738"/>
        <v>0</v>
      </c>
      <c r="NS544" s="318">
        <f t="shared" si="739"/>
        <v>0</v>
      </c>
      <c r="NT544" s="318">
        <f t="shared" si="740"/>
        <v>0</v>
      </c>
    </row>
    <row r="545" spans="1:384" s="318" customFormat="1" ht="10.199999999999999" customHeight="1" x14ac:dyDescent="0.3">
      <c r="A545" s="25"/>
      <c r="B545" s="389"/>
      <c r="C545" s="424"/>
      <c r="D545" s="15"/>
      <c r="E545" s="106"/>
      <c r="F545" s="106"/>
      <c r="G545" s="106"/>
      <c r="H545" s="399"/>
      <c r="I545" s="381">
        <f>Prenoms!$B$18</f>
        <v>0</v>
      </c>
      <c r="J545" s="382"/>
      <c r="K545" s="382"/>
      <c r="L545" s="382"/>
      <c r="M545" s="382"/>
      <c r="N545" s="68" t="str">
        <f>IF(NL545&lt;&gt;0,"",IF(Conges!U52=0,"",Conges!U52))</f>
        <v/>
      </c>
      <c r="O545" s="69"/>
      <c r="P545" s="70"/>
      <c r="Q545" s="70"/>
      <c r="R545" s="70"/>
      <c r="S545" s="70"/>
      <c r="T545" s="70"/>
      <c r="U545" s="70"/>
      <c r="V545" s="71"/>
      <c r="W545" s="69"/>
      <c r="X545" s="70"/>
      <c r="Y545" s="70"/>
      <c r="Z545" s="70"/>
      <c r="AA545" s="70"/>
      <c r="AB545" s="70"/>
      <c r="AC545" s="70"/>
      <c r="AD545" s="71"/>
      <c r="AE545" s="69"/>
      <c r="AF545" s="70"/>
      <c r="AG545" s="70"/>
      <c r="AH545" s="70"/>
      <c r="AI545" s="70"/>
      <c r="AJ545" s="71"/>
      <c r="AK545" s="69"/>
      <c r="AL545" s="70"/>
      <c r="AM545" s="70"/>
      <c r="AN545" s="70"/>
      <c r="AO545" s="70"/>
      <c r="AP545" s="70"/>
      <c r="AQ545" s="70"/>
      <c r="AR545" s="70"/>
      <c r="AS545" s="70"/>
      <c r="AT545" s="71"/>
      <c r="AU545" s="69"/>
      <c r="AV545" s="70"/>
      <c r="AW545" s="70"/>
      <c r="AX545" s="70"/>
      <c r="AY545" s="70"/>
      <c r="AZ545" s="70"/>
      <c r="BA545" s="70"/>
      <c r="BB545" s="71"/>
      <c r="BC545" s="72">
        <f>IF(NL545&lt;&gt;0,(IF(Conges!U$52=0,0,3)),0)</f>
        <v>0</v>
      </c>
      <c r="BD545" s="417"/>
      <c r="BE545" s="392">
        <f>IF(OR(Conges!U$52="A",Conges!U$52="V"),Prenoms!L$18,NL545)</f>
        <v>0</v>
      </c>
      <c r="BF545" s="393"/>
      <c r="BG545" s="289"/>
      <c r="BH545" s="290">
        <f t="shared" si="723"/>
        <v>0</v>
      </c>
      <c r="BI545" s="291" t="str">
        <f t="shared" si="724"/>
        <v/>
      </c>
      <c r="BJ545" s="305">
        <v>0</v>
      </c>
      <c r="BK545" s="306">
        <f t="shared" si="741"/>
        <v>0</v>
      </c>
      <c r="BL545" s="307">
        <f t="shared" si="719"/>
        <v>0</v>
      </c>
      <c r="BM545" s="307">
        <f t="shared" si="720"/>
        <v>0</v>
      </c>
      <c r="BN545" s="307">
        <f>SUM('Heures Pointage'!$PD$21:$PE$21)</f>
        <v>0</v>
      </c>
      <c r="BO545" s="307">
        <f>SUM('Heures et Indemnites'!$PD$21:$PE$21)</f>
        <v>0</v>
      </c>
      <c r="BP545" s="308">
        <f t="shared" si="721"/>
        <v>0</v>
      </c>
      <c r="BQ545" s="308">
        <f>'Heures Pointage'!$QB$21</f>
        <v>0</v>
      </c>
      <c r="BR545" s="309">
        <f t="shared" ref="BR545" si="759">$BH$1070</f>
        <v>0</v>
      </c>
      <c r="BS545" s="150">
        <f>Prenoms!$C$18</f>
        <v>0</v>
      </c>
      <c r="BT545" s="153"/>
      <c r="BU545" s="323">
        <f>SUM('Heures et Indemnites'!$PD$21:$PE$21)</f>
        <v>0</v>
      </c>
      <c r="BV545" s="236">
        <f>SUM('Heures et Indemnites'!$PD$6:$PE$21)</f>
        <v>0</v>
      </c>
      <c r="BW545" s="323"/>
      <c r="BX545" s="236"/>
      <c r="BY545" s="319"/>
      <c r="BZ545" s="319"/>
      <c r="CA545" s="319"/>
      <c r="CB545" s="319"/>
      <c r="CC545" s="319"/>
      <c r="CD545" s="319"/>
      <c r="CE545" s="319"/>
      <c r="CF545" s="319"/>
      <c r="CG545" s="319"/>
      <c r="CH545" s="319"/>
      <c r="CI545" s="319"/>
      <c r="CJ545" s="319"/>
      <c r="CK545" s="319"/>
      <c r="CL545" s="319"/>
      <c r="CM545" s="319"/>
      <c r="CN545" s="319"/>
      <c r="CO545" s="319"/>
      <c r="CP545" s="319"/>
      <c r="CQ545" s="319"/>
      <c r="CR545" s="319"/>
      <c r="CS545" s="319"/>
      <c r="CT545" s="319"/>
      <c r="CU545" s="319"/>
      <c r="CV545" s="319"/>
      <c r="CW545" s="319"/>
      <c r="CX545" s="319"/>
      <c r="CY545" s="319"/>
      <c r="CZ545" s="319"/>
      <c r="DA545" s="319"/>
      <c r="DB545" s="319"/>
      <c r="DC545" s="319"/>
      <c r="DD545" s="319"/>
      <c r="DE545" s="319"/>
      <c r="DF545" s="319"/>
      <c r="DG545" s="319"/>
      <c r="DH545" s="319"/>
      <c r="DI545" s="319"/>
      <c r="DJ545" s="319"/>
      <c r="DK545" s="319"/>
      <c r="DL545" s="319"/>
      <c r="DM545" s="319"/>
      <c r="DN545" s="319"/>
      <c r="DO545" s="319"/>
      <c r="DP545" s="319"/>
      <c r="DQ545" s="319"/>
      <c r="DR545" s="319"/>
      <c r="DS545" s="319"/>
      <c r="DT545" s="319"/>
      <c r="DU545" s="319"/>
      <c r="DV545" s="319"/>
      <c r="DW545" s="319"/>
      <c r="DX545" s="319"/>
      <c r="DY545" s="319"/>
      <c r="DZ545" s="319"/>
      <c r="EA545" s="319"/>
      <c r="EB545" s="319"/>
      <c r="EC545" s="319"/>
      <c r="ED545" s="319"/>
      <c r="EE545" s="319"/>
      <c r="EF545" s="319"/>
      <c r="EG545" s="319"/>
      <c r="EH545" s="319"/>
      <c r="EI545" s="319"/>
      <c r="EJ545" s="319"/>
      <c r="EK545" s="319"/>
      <c r="EL545" s="319"/>
      <c r="EM545" s="319"/>
      <c r="EN545" s="319"/>
      <c r="EO545" s="319"/>
      <c r="EP545" s="319"/>
      <c r="EQ545" s="319"/>
      <c r="ER545" s="319"/>
      <c r="ES545" s="319"/>
      <c r="ET545" s="319"/>
      <c r="EU545" s="319"/>
      <c r="EV545" s="319"/>
      <c r="EW545" s="319"/>
      <c r="EX545" s="319"/>
      <c r="EY545" s="319"/>
      <c r="EZ545" s="319"/>
      <c r="FA545" s="319"/>
      <c r="FB545" s="319"/>
      <c r="FC545" s="319"/>
      <c r="FD545" s="319"/>
      <c r="FE545" s="319"/>
      <c r="FF545" s="319"/>
      <c r="FG545" s="319"/>
      <c r="FH545" s="319"/>
      <c r="FI545" s="319"/>
      <c r="FJ545" s="319"/>
      <c r="FK545" s="319"/>
      <c r="FL545" s="319"/>
      <c r="FM545" s="319"/>
      <c r="FN545" s="319"/>
      <c r="FO545" s="319"/>
      <c r="FP545" s="319"/>
      <c r="FQ545" s="319"/>
      <c r="FR545" s="319"/>
      <c r="FS545" s="319"/>
      <c r="FT545" s="319"/>
      <c r="FU545" s="319"/>
      <c r="FV545" s="319"/>
      <c r="FW545" s="319"/>
      <c r="FX545" s="319"/>
      <c r="FY545" s="319"/>
      <c r="FZ545" s="319"/>
      <c r="GA545" s="319"/>
      <c r="GB545" s="319"/>
      <c r="GC545" s="319"/>
      <c r="GD545" s="319"/>
      <c r="GE545" s="319"/>
      <c r="GF545" s="319"/>
      <c r="GG545" s="319"/>
      <c r="GH545" s="319"/>
      <c r="GI545" s="319"/>
      <c r="GJ545" s="319"/>
      <c r="GK545" s="319"/>
      <c r="GL545" s="319"/>
      <c r="GM545" s="319"/>
      <c r="GN545" s="319"/>
      <c r="GO545" s="319"/>
      <c r="GP545" s="319"/>
      <c r="GQ545" s="319"/>
      <c r="GR545" s="319"/>
      <c r="GS545" s="319"/>
      <c r="GT545" s="319"/>
      <c r="GU545" s="319"/>
      <c r="GV545" s="319"/>
      <c r="GW545" s="319"/>
      <c r="GX545" s="319"/>
      <c r="GY545" s="319"/>
      <c r="GZ545" s="319"/>
      <c r="HA545" s="319"/>
      <c r="HB545" s="319"/>
      <c r="HC545" s="319"/>
      <c r="HD545" s="319"/>
      <c r="HE545" s="319"/>
      <c r="HF545" s="319"/>
      <c r="HG545" s="319"/>
      <c r="HH545" s="319"/>
      <c r="HI545" s="319"/>
      <c r="HJ545" s="319"/>
      <c r="HK545" s="319"/>
      <c r="HL545" s="319"/>
      <c r="HM545" s="319"/>
      <c r="HN545" s="319"/>
      <c r="HO545" s="319"/>
      <c r="HP545" s="319"/>
      <c r="HQ545" s="319"/>
      <c r="HR545" s="319"/>
      <c r="HS545" s="319"/>
      <c r="HT545" s="319"/>
      <c r="HU545" s="319"/>
      <c r="HV545" s="319"/>
      <c r="HW545" s="319"/>
      <c r="HX545" s="319"/>
      <c r="HY545" s="319"/>
      <c r="HZ545" s="319"/>
      <c r="IA545" s="319"/>
      <c r="IB545" s="319"/>
      <c r="IC545" s="319"/>
      <c r="ID545" s="319"/>
      <c r="IE545" s="319"/>
      <c r="IF545" s="319"/>
      <c r="IG545" s="319"/>
      <c r="IH545" s="319"/>
      <c r="II545" s="319"/>
      <c r="IJ545" s="319"/>
      <c r="IK545" s="319"/>
      <c r="IL545" s="319"/>
      <c r="IM545" s="319"/>
      <c r="IN545" s="319"/>
      <c r="IO545" s="319"/>
      <c r="IP545" s="319"/>
      <c r="IQ545" s="319"/>
      <c r="IR545" s="319"/>
      <c r="IS545" s="319"/>
      <c r="IT545" s="319"/>
      <c r="IU545" s="319"/>
      <c r="IV545" s="319"/>
      <c r="IW545" s="319"/>
      <c r="IX545" s="319"/>
      <c r="IY545" s="319"/>
      <c r="IZ545" s="319"/>
      <c r="JA545" s="319"/>
      <c r="JB545" s="319"/>
      <c r="JC545" s="319"/>
      <c r="JD545" s="319"/>
      <c r="JE545" s="319"/>
      <c r="JF545" s="319"/>
      <c r="JG545" s="319"/>
      <c r="JH545" s="319"/>
      <c r="JI545" s="319"/>
      <c r="JJ545" s="319"/>
      <c r="JK545" s="319"/>
      <c r="JL545" s="319"/>
      <c r="JM545" s="319"/>
      <c r="JN545" s="319"/>
      <c r="JO545" s="319"/>
      <c r="JP545" s="319"/>
      <c r="JQ545" s="319"/>
      <c r="JR545" s="319"/>
      <c r="JS545" s="319"/>
      <c r="JT545" s="319"/>
      <c r="JU545" s="319"/>
      <c r="JV545" s="319"/>
      <c r="JW545" s="319"/>
      <c r="JX545" s="319"/>
      <c r="JY545" s="319"/>
      <c r="JZ545" s="319"/>
      <c r="KA545" s="319"/>
      <c r="KB545" s="319"/>
      <c r="KC545" s="319"/>
      <c r="KD545" s="319"/>
      <c r="KE545" s="319"/>
      <c r="KF545" s="319"/>
      <c r="KG545" s="319"/>
      <c r="KH545" s="319"/>
      <c r="KI545" s="319"/>
      <c r="KJ545" s="319"/>
      <c r="KK545" s="319"/>
      <c r="KL545" s="319"/>
      <c r="KM545" s="319"/>
      <c r="KN545" s="319"/>
      <c r="KO545" s="319"/>
      <c r="KP545" s="319"/>
      <c r="KQ545" s="319"/>
      <c r="KR545" s="319"/>
      <c r="KS545" s="319"/>
      <c r="KT545" s="319"/>
      <c r="KU545" s="319"/>
      <c r="KV545" s="319"/>
      <c r="KW545" s="319"/>
      <c r="KX545" s="319"/>
      <c r="KY545" s="319"/>
      <c r="KZ545" s="319"/>
      <c r="LA545" s="319"/>
      <c r="LB545" s="319"/>
      <c r="LC545" s="319"/>
      <c r="LD545" s="319"/>
      <c r="LE545" s="319"/>
      <c r="LF545" s="319"/>
      <c r="LG545" s="319"/>
      <c r="LH545" s="319"/>
      <c r="LI545" s="319"/>
      <c r="LJ545" s="319"/>
      <c r="LK545" s="319"/>
      <c r="LL545" s="319"/>
      <c r="LM545" s="319"/>
      <c r="LN545" s="319"/>
      <c r="LO545" s="319"/>
      <c r="LP545" s="319"/>
      <c r="LQ545" s="319"/>
      <c r="LR545" s="319"/>
      <c r="LS545" s="319"/>
      <c r="LT545" s="319"/>
      <c r="LU545" s="319"/>
      <c r="LV545" s="319"/>
      <c r="LW545" s="319"/>
      <c r="LX545" s="319"/>
      <c r="LY545" s="319"/>
      <c r="LZ545" s="319"/>
      <c r="MA545" s="319"/>
      <c r="MB545" s="319"/>
      <c r="MC545" s="319"/>
      <c r="MD545" s="319"/>
      <c r="ME545" s="319"/>
      <c r="MF545" s="319"/>
      <c r="MG545" s="319"/>
      <c r="MH545" s="319"/>
      <c r="MI545" s="319"/>
      <c r="MJ545" s="319"/>
      <c r="MK545" s="319"/>
      <c r="ML545" s="319"/>
      <c r="MM545" s="319"/>
      <c r="MN545" s="319"/>
      <c r="MO545" s="319"/>
      <c r="MP545" s="319"/>
      <c r="MQ545" s="319"/>
      <c r="MS545" s="241"/>
      <c r="MT545" s="362">
        <f t="shared" si="743"/>
        <v>0</v>
      </c>
      <c r="MU545" s="363">
        <f t="shared" ref="MU545:MU558" si="760">(COUNTA($O545:$BB545))/2</f>
        <v>0</v>
      </c>
      <c r="MV545" s="363">
        <f t="shared" si="730"/>
        <v>0</v>
      </c>
      <c r="MW545" s="363"/>
      <c r="MX545" s="363">
        <f t="shared" si="731"/>
        <v>0</v>
      </c>
      <c r="MY545" s="363"/>
      <c r="MZ545" s="363">
        <f t="shared" si="732"/>
        <v>0</v>
      </c>
      <c r="NA545" s="363"/>
      <c r="NB545" s="363">
        <f t="shared" si="733"/>
        <v>0</v>
      </c>
      <c r="NC545" s="363"/>
      <c r="ND545" s="363">
        <f t="shared" si="734"/>
        <v>0</v>
      </c>
      <c r="NE545" s="363"/>
      <c r="NF545" s="363">
        <f t="shared" si="735"/>
        <v>0</v>
      </c>
      <c r="NG545" s="363"/>
      <c r="NH545" s="363">
        <f t="shared" si="736"/>
        <v>0</v>
      </c>
      <c r="NI545" s="363"/>
      <c r="NJ545" s="363">
        <f t="shared" si="737"/>
        <v>0</v>
      </c>
      <c r="NK545" s="363"/>
      <c r="NL545" s="363">
        <f t="shared" si="744"/>
        <v>0</v>
      </c>
      <c r="NM545" s="364"/>
      <c r="NN545" s="370"/>
      <c r="NR545" s="318">
        <f t="shared" si="738"/>
        <v>0</v>
      </c>
      <c r="NS545" s="318">
        <f t="shared" si="739"/>
        <v>0</v>
      </c>
      <c r="NT545" s="318">
        <f t="shared" si="740"/>
        <v>0</v>
      </c>
    </row>
    <row r="546" spans="1:384" s="318" customFormat="1" ht="10.199999999999999" customHeight="1" x14ac:dyDescent="0.3">
      <c r="A546" s="25"/>
      <c r="B546" s="389"/>
      <c r="C546" s="424"/>
      <c r="D546" s="15"/>
      <c r="E546" s="106"/>
      <c r="F546" s="106"/>
      <c r="G546" s="106"/>
      <c r="H546" s="399"/>
      <c r="I546" s="394">
        <f>Prenoms!$B$19</f>
        <v>0</v>
      </c>
      <c r="J546" s="395"/>
      <c r="K546" s="395"/>
      <c r="L546" s="395"/>
      <c r="M546" s="395"/>
      <c r="N546" s="81" t="str">
        <f>IF(NL546&lt;&gt;0,"",IF(Conges!U53=0,"",Conges!U53))</f>
        <v/>
      </c>
      <c r="O546" s="82"/>
      <c r="P546" s="83"/>
      <c r="Q546" s="83"/>
      <c r="R546" s="83"/>
      <c r="S546" s="83"/>
      <c r="T546" s="83"/>
      <c r="U546" s="83"/>
      <c r="V546" s="84"/>
      <c r="W546" s="82"/>
      <c r="X546" s="83"/>
      <c r="Y546" s="83"/>
      <c r="Z546" s="83"/>
      <c r="AA546" s="83"/>
      <c r="AB546" s="83"/>
      <c r="AC546" s="83"/>
      <c r="AD546" s="84"/>
      <c r="AE546" s="82"/>
      <c r="AF546" s="83"/>
      <c r="AG546" s="83"/>
      <c r="AH546" s="83"/>
      <c r="AI546" s="83"/>
      <c r="AJ546" s="84"/>
      <c r="AK546" s="82"/>
      <c r="AL546" s="83"/>
      <c r="AM546" s="83"/>
      <c r="AN546" s="83"/>
      <c r="AO546" s="83"/>
      <c r="AP546" s="83"/>
      <c r="AQ546" s="83"/>
      <c r="AR546" s="83"/>
      <c r="AS546" s="83"/>
      <c r="AT546" s="84"/>
      <c r="AU546" s="82"/>
      <c r="AV546" s="83"/>
      <c r="AW546" s="83"/>
      <c r="AX546" s="83"/>
      <c r="AY546" s="83"/>
      <c r="AZ546" s="83"/>
      <c r="BA546" s="83"/>
      <c r="BB546" s="84"/>
      <c r="BC546" s="85">
        <f>IF(NL546&lt;&gt;0,(IF(Conges!U$53=0,0,3)),0)</f>
        <v>0</v>
      </c>
      <c r="BD546" s="417"/>
      <c r="BE546" s="390">
        <f>IF(OR(Conges!U$53="A",Conges!U$53="V"),Prenoms!L$19,NL546)</f>
        <v>0</v>
      </c>
      <c r="BF546" s="391"/>
      <c r="BG546" s="286"/>
      <c r="BH546" s="287">
        <f t="shared" si="723"/>
        <v>0</v>
      </c>
      <c r="BI546" s="288" t="str">
        <f t="shared" si="724"/>
        <v/>
      </c>
      <c r="BJ546" s="300">
        <v>0</v>
      </c>
      <c r="BK546" s="301">
        <f t="shared" si="741"/>
        <v>0</v>
      </c>
      <c r="BL546" s="302">
        <f t="shared" si="719"/>
        <v>0</v>
      </c>
      <c r="BM546" s="302">
        <f t="shared" si="720"/>
        <v>0</v>
      </c>
      <c r="BN546" s="302">
        <f>SUM('Heures Pointage'!$QD$21:$QE$21)</f>
        <v>0</v>
      </c>
      <c r="BO546" s="302">
        <f>SUM('Heures et Indemnites'!$QD$21:$QE$21)</f>
        <v>0</v>
      </c>
      <c r="BP546" s="303">
        <f t="shared" si="721"/>
        <v>0</v>
      </c>
      <c r="BQ546" s="303">
        <f>'Heures Pointage'!$RB$21</f>
        <v>0</v>
      </c>
      <c r="BR546" s="304">
        <f t="shared" ref="BR546" si="761">$BH$1071</f>
        <v>0</v>
      </c>
      <c r="BS546" s="149">
        <f>Prenoms!$C$19</f>
        <v>0</v>
      </c>
      <c r="BT546" s="180"/>
      <c r="BU546" s="324">
        <f>SUM('Heures et Indemnites'!$QD$21:$QE$21)</f>
        <v>0</v>
      </c>
      <c r="BV546" s="235">
        <f>SUM('Heures et Indemnites'!$QD$6:$QE$21)</f>
        <v>0</v>
      </c>
      <c r="BW546" s="324"/>
      <c r="BX546" s="235"/>
      <c r="BY546" s="319"/>
      <c r="BZ546" s="319"/>
      <c r="CA546" s="319"/>
      <c r="CB546" s="319"/>
      <c r="CC546" s="319"/>
      <c r="CD546" s="319"/>
      <c r="CE546" s="319"/>
      <c r="CF546" s="319"/>
      <c r="CG546" s="319"/>
      <c r="CH546" s="319"/>
      <c r="CI546" s="319"/>
      <c r="CJ546" s="319"/>
      <c r="CK546" s="319"/>
      <c r="CL546" s="319"/>
      <c r="CM546" s="319"/>
      <c r="CN546" s="319"/>
      <c r="CO546" s="319"/>
      <c r="CP546" s="319"/>
      <c r="CQ546" s="319"/>
      <c r="CR546" s="319"/>
      <c r="CS546" s="319"/>
      <c r="CT546" s="319"/>
      <c r="CU546" s="319"/>
      <c r="CV546" s="319"/>
      <c r="CW546" s="319"/>
      <c r="CX546" s="319"/>
      <c r="CY546" s="319"/>
      <c r="CZ546" s="319"/>
      <c r="DA546" s="319"/>
      <c r="DB546" s="319"/>
      <c r="DC546" s="319"/>
      <c r="DD546" s="319"/>
      <c r="DE546" s="319"/>
      <c r="DF546" s="319"/>
      <c r="DG546" s="319"/>
      <c r="DH546" s="319"/>
      <c r="DI546" s="319"/>
      <c r="DJ546" s="319"/>
      <c r="DK546" s="319"/>
      <c r="DL546" s="319"/>
      <c r="DM546" s="319"/>
      <c r="DN546" s="319"/>
      <c r="DO546" s="319"/>
      <c r="DP546" s="319"/>
      <c r="DQ546" s="319"/>
      <c r="DR546" s="319"/>
      <c r="DS546" s="319"/>
      <c r="DT546" s="319"/>
      <c r="DU546" s="319"/>
      <c r="DV546" s="319"/>
      <c r="DW546" s="319"/>
      <c r="DX546" s="319"/>
      <c r="DY546" s="319"/>
      <c r="DZ546" s="319"/>
      <c r="EA546" s="319"/>
      <c r="EB546" s="319"/>
      <c r="EC546" s="319"/>
      <c r="ED546" s="319"/>
      <c r="EE546" s="319"/>
      <c r="EF546" s="319"/>
      <c r="EG546" s="319"/>
      <c r="EH546" s="319"/>
      <c r="EI546" s="319"/>
      <c r="EJ546" s="319"/>
      <c r="EK546" s="319"/>
      <c r="EL546" s="319"/>
      <c r="EM546" s="319"/>
      <c r="EN546" s="319"/>
      <c r="EO546" s="319"/>
      <c r="EP546" s="319"/>
      <c r="EQ546" s="319"/>
      <c r="ER546" s="319"/>
      <c r="ES546" s="319"/>
      <c r="ET546" s="319"/>
      <c r="EU546" s="319"/>
      <c r="EV546" s="319"/>
      <c r="EW546" s="319"/>
      <c r="EX546" s="319"/>
      <c r="EY546" s="319"/>
      <c r="EZ546" s="319"/>
      <c r="FA546" s="319"/>
      <c r="FB546" s="319"/>
      <c r="FC546" s="319"/>
      <c r="FD546" s="319"/>
      <c r="FE546" s="319"/>
      <c r="FF546" s="319"/>
      <c r="FG546" s="319"/>
      <c r="FH546" s="319"/>
      <c r="FI546" s="319"/>
      <c r="FJ546" s="319"/>
      <c r="FK546" s="319"/>
      <c r="FL546" s="319"/>
      <c r="FM546" s="319"/>
      <c r="FN546" s="319"/>
      <c r="FO546" s="319"/>
      <c r="FP546" s="319"/>
      <c r="FQ546" s="319"/>
      <c r="FR546" s="319"/>
      <c r="FS546" s="319"/>
      <c r="FT546" s="319"/>
      <c r="FU546" s="319"/>
      <c r="FV546" s="319"/>
      <c r="FW546" s="319"/>
      <c r="FX546" s="319"/>
      <c r="FY546" s="319"/>
      <c r="FZ546" s="319"/>
      <c r="GA546" s="319"/>
      <c r="GB546" s="319"/>
      <c r="GC546" s="319"/>
      <c r="GD546" s="319"/>
      <c r="GE546" s="319"/>
      <c r="GF546" s="319"/>
      <c r="GG546" s="319"/>
      <c r="GH546" s="319"/>
      <c r="GI546" s="319"/>
      <c r="GJ546" s="319"/>
      <c r="GK546" s="319"/>
      <c r="GL546" s="319"/>
      <c r="GM546" s="319"/>
      <c r="GN546" s="319"/>
      <c r="GO546" s="319"/>
      <c r="GP546" s="319"/>
      <c r="GQ546" s="319"/>
      <c r="GR546" s="319"/>
      <c r="GS546" s="319"/>
      <c r="GT546" s="319"/>
      <c r="GU546" s="319"/>
      <c r="GV546" s="319"/>
      <c r="GW546" s="319"/>
      <c r="GX546" s="319"/>
      <c r="GY546" s="319"/>
      <c r="GZ546" s="319"/>
      <c r="HA546" s="319"/>
      <c r="HB546" s="319"/>
      <c r="HC546" s="319"/>
      <c r="HD546" s="319"/>
      <c r="HE546" s="319"/>
      <c r="HF546" s="319"/>
      <c r="HG546" s="319"/>
      <c r="HH546" s="319"/>
      <c r="HI546" s="319"/>
      <c r="HJ546" s="319"/>
      <c r="HK546" s="319"/>
      <c r="HL546" s="319"/>
      <c r="HM546" s="319"/>
      <c r="HN546" s="319"/>
      <c r="HO546" s="319"/>
      <c r="HP546" s="319"/>
      <c r="HQ546" s="319"/>
      <c r="HR546" s="319"/>
      <c r="HS546" s="319"/>
      <c r="HT546" s="319"/>
      <c r="HU546" s="319"/>
      <c r="HV546" s="319"/>
      <c r="HW546" s="319"/>
      <c r="HX546" s="319"/>
      <c r="HY546" s="319"/>
      <c r="HZ546" s="319"/>
      <c r="IA546" s="319"/>
      <c r="IB546" s="319"/>
      <c r="IC546" s="319"/>
      <c r="ID546" s="319"/>
      <c r="IE546" s="319"/>
      <c r="IF546" s="319"/>
      <c r="IG546" s="319"/>
      <c r="IH546" s="319"/>
      <c r="II546" s="319"/>
      <c r="IJ546" s="319"/>
      <c r="IK546" s="319"/>
      <c r="IL546" s="319"/>
      <c r="IM546" s="319"/>
      <c r="IN546" s="319"/>
      <c r="IO546" s="319"/>
      <c r="IP546" s="319"/>
      <c r="IQ546" s="319"/>
      <c r="IR546" s="319"/>
      <c r="IS546" s="319"/>
      <c r="IT546" s="319"/>
      <c r="IU546" s="319"/>
      <c r="IV546" s="319"/>
      <c r="IW546" s="319"/>
      <c r="IX546" s="319"/>
      <c r="IY546" s="319"/>
      <c r="IZ546" s="319"/>
      <c r="JA546" s="319"/>
      <c r="JB546" s="319"/>
      <c r="JC546" s="319"/>
      <c r="JD546" s="319"/>
      <c r="JE546" s="319"/>
      <c r="JF546" s="319"/>
      <c r="JG546" s="319"/>
      <c r="JH546" s="319"/>
      <c r="JI546" s="319"/>
      <c r="JJ546" s="319"/>
      <c r="JK546" s="319"/>
      <c r="JL546" s="319"/>
      <c r="JM546" s="319"/>
      <c r="JN546" s="319"/>
      <c r="JO546" s="319"/>
      <c r="JP546" s="319"/>
      <c r="JQ546" s="319"/>
      <c r="JR546" s="319"/>
      <c r="JS546" s="319"/>
      <c r="JT546" s="319"/>
      <c r="JU546" s="319"/>
      <c r="JV546" s="319"/>
      <c r="JW546" s="319"/>
      <c r="JX546" s="319"/>
      <c r="JY546" s="319"/>
      <c r="JZ546" s="319"/>
      <c r="KA546" s="319"/>
      <c r="KB546" s="319"/>
      <c r="KC546" s="319"/>
      <c r="KD546" s="319"/>
      <c r="KE546" s="319"/>
      <c r="KF546" s="319"/>
      <c r="KG546" s="319"/>
      <c r="KH546" s="319"/>
      <c r="KI546" s="319"/>
      <c r="KJ546" s="319"/>
      <c r="KK546" s="319"/>
      <c r="KL546" s="319"/>
      <c r="KM546" s="319"/>
      <c r="KN546" s="319"/>
      <c r="KO546" s="319"/>
      <c r="KP546" s="319"/>
      <c r="KQ546" s="319"/>
      <c r="KR546" s="319"/>
      <c r="KS546" s="319"/>
      <c r="KT546" s="319"/>
      <c r="KU546" s="319"/>
      <c r="KV546" s="319"/>
      <c r="KW546" s="319"/>
      <c r="KX546" s="319"/>
      <c r="KY546" s="319"/>
      <c r="KZ546" s="319"/>
      <c r="LA546" s="319"/>
      <c r="LB546" s="319"/>
      <c r="LC546" s="319"/>
      <c r="LD546" s="319"/>
      <c r="LE546" s="319"/>
      <c r="LF546" s="319"/>
      <c r="LG546" s="319"/>
      <c r="LH546" s="319"/>
      <c r="LI546" s="319"/>
      <c r="LJ546" s="319"/>
      <c r="LK546" s="319"/>
      <c r="LL546" s="319"/>
      <c r="LM546" s="319"/>
      <c r="LN546" s="319"/>
      <c r="LO546" s="319"/>
      <c r="LP546" s="319"/>
      <c r="LQ546" s="319"/>
      <c r="LR546" s="319"/>
      <c r="LS546" s="319"/>
      <c r="LT546" s="319"/>
      <c r="LU546" s="319"/>
      <c r="LV546" s="319"/>
      <c r="LW546" s="319"/>
      <c r="LX546" s="319"/>
      <c r="LY546" s="319"/>
      <c r="LZ546" s="319"/>
      <c r="MA546" s="319"/>
      <c r="MB546" s="319"/>
      <c r="MC546" s="319"/>
      <c r="MD546" s="319"/>
      <c r="ME546" s="319"/>
      <c r="MF546" s="319"/>
      <c r="MG546" s="319"/>
      <c r="MH546" s="319"/>
      <c r="MI546" s="319"/>
      <c r="MJ546" s="319"/>
      <c r="MK546" s="319"/>
      <c r="ML546" s="319"/>
      <c r="MM546" s="319"/>
      <c r="MN546" s="319"/>
      <c r="MO546" s="319"/>
      <c r="MP546" s="319"/>
      <c r="MQ546" s="319"/>
      <c r="MS546" s="241"/>
      <c r="MT546" s="373">
        <f t="shared" si="743"/>
        <v>0</v>
      </c>
      <c r="MU546" s="365">
        <f t="shared" si="760"/>
        <v>0</v>
      </c>
      <c r="MV546" s="365">
        <f t="shared" si="730"/>
        <v>0</v>
      </c>
      <c r="MW546" s="365"/>
      <c r="MX546" s="365">
        <f t="shared" si="731"/>
        <v>0</v>
      </c>
      <c r="MY546" s="365"/>
      <c r="MZ546" s="365">
        <f t="shared" si="732"/>
        <v>0</v>
      </c>
      <c r="NA546" s="365"/>
      <c r="NB546" s="365">
        <f t="shared" si="733"/>
        <v>0</v>
      </c>
      <c r="NC546" s="365"/>
      <c r="ND546" s="365">
        <f t="shared" si="734"/>
        <v>0</v>
      </c>
      <c r="NE546" s="365"/>
      <c r="NF546" s="365">
        <f t="shared" si="735"/>
        <v>0</v>
      </c>
      <c r="NG546" s="365"/>
      <c r="NH546" s="365">
        <f t="shared" si="736"/>
        <v>0</v>
      </c>
      <c r="NI546" s="365"/>
      <c r="NJ546" s="365">
        <f t="shared" si="737"/>
        <v>0</v>
      </c>
      <c r="NK546" s="365"/>
      <c r="NL546" s="365">
        <f t="shared" si="744"/>
        <v>0</v>
      </c>
      <c r="NM546" s="366"/>
      <c r="NN546" s="370"/>
      <c r="NR546" s="318">
        <f t="shared" si="738"/>
        <v>0</v>
      </c>
      <c r="NS546" s="318">
        <f t="shared" si="739"/>
        <v>0</v>
      </c>
      <c r="NT546" s="318">
        <f t="shared" si="740"/>
        <v>0</v>
      </c>
    </row>
    <row r="547" spans="1:384" s="318" customFormat="1" ht="10.199999999999999" customHeight="1" x14ac:dyDescent="0.3">
      <c r="A547" s="25"/>
      <c r="B547" s="389"/>
      <c r="C547" s="424"/>
      <c r="D547" s="15"/>
      <c r="E547" s="106"/>
      <c r="F547" s="106"/>
      <c r="G547" s="106"/>
      <c r="H547" s="399"/>
      <c r="I547" s="381">
        <f>Prenoms!$B$20</f>
        <v>0</v>
      </c>
      <c r="J547" s="382"/>
      <c r="K547" s="382"/>
      <c r="L547" s="382"/>
      <c r="M547" s="382"/>
      <c r="N547" s="68" t="str">
        <f>IF(NL547&lt;&gt;0,"",IF(Conges!U54=0,"",Conges!U54))</f>
        <v/>
      </c>
      <c r="O547" s="69"/>
      <c r="P547" s="70"/>
      <c r="Q547" s="70"/>
      <c r="R547" s="70"/>
      <c r="S547" s="70"/>
      <c r="T547" s="70"/>
      <c r="U547" s="70"/>
      <c r="V547" s="71"/>
      <c r="W547" s="69"/>
      <c r="X547" s="70"/>
      <c r="Y547" s="70"/>
      <c r="Z547" s="70"/>
      <c r="AA547" s="70"/>
      <c r="AB547" s="70"/>
      <c r="AC547" s="70"/>
      <c r="AD547" s="71"/>
      <c r="AE547" s="69"/>
      <c r="AF547" s="70"/>
      <c r="AG547" s="70"/>
      <c r="AH547" s="70"/>
      <c r="AI547" s="70"/>
      <c r="AJ547" s="71"/>
      <c r="AK547" s="69"/>
      <c r="AL547" s="70"/>
      <c r="AM547" s="70"/>
      <c r="AN547" s="70"/>
      <c r="AO547" s="70"/>
      <c r="AP547" s="70"/>
      <c r="AQ547" s="70"/>
      <c r="AR547" s="70"/>
      <c r="AS547" s="70"/>
      <c r="AT547" s="71"/>
      <c r="AU547" s="69"/>
      <c r="AV547" s="70"/>
      <c r="AW547" s="70"/>
      <c r="AX547" s="70"/>
      <c r="AY547" s="70"/>
      <c r="AZ547" s="70"/>
      <c r="BA547" s="70"/>
      <c r="BB547" s="71"/>
      <c r="BC547" s="72">
        <f>IF(NL547&lt;&gt;0,(IF(Conges!U$54=0,0,3)),0)</f>
        <v>0</v>
      </c>
      <c r="BD547" s="417"/>
      <c r="BE547" s="392">
        <f>IF(OR(Conges!U$54="A",Conges!U$54="V"),Prenoms!L$20,NL547)</f>
        <v>0</v>
      </c>
      <c r="BF547" s="393"/>
      <c r="BG547" s="289"/>
      <c r="BH547" s="290">
        <f t="shared" si="723"/>
        <v>0</v>
      </c>
      <c r="BI547" s="291" t="str">
        <f t="shared" si="724"/>
        <v/>
      </c>
      <c r="BJ547" s="305">
        <v>0</v>
      </c>
      <c r="BK547" s="306">
        <f t="shared" si="741"/>
        <v>0</v>
      </c>
      <c r="BL547" s="307">
        <f t="shared" si="719"/>
        <v>0</v>
      </c>
      <c r="BM547" s="307">
        <f t="shared" si="720"/>
        <v>0</v>
      </c>
      <c r="BN547" s="307">
        <f>SUM('Heures Pointage'!$RD$21:$RE$21)</f>
        <v>0</v>
      </c>
      <c r="BO547" s="307">
        <f>SUM('Heures et Indemnites'!$RD$21:$RE$21)</f>
        <v>0</v>
      </c>
      <c r="BP547" s="308">
        <f t="shared" si="721"/>
        <v>0</v>
      </c>
      <c r="BQ547" s="308">
        <f>'Heures Pointage'!$SB$21</f>
        <v>0</v>
      </c>
      <c r="BR547" s="309">
        <f t="shared" ref="BR547" si="762">$BH$1072</f>
        <v>0</v>
      </c>
      <c r="BS547" s="150">
        <f>Prenoms!$C$20</f>
        <v>0</v>
      </c>
      <c r="BT547" s="153"/>
      <c r="BU547" s="323">
        <f>SUM('Heures et Indemnites'!$RD$21:$RE$21)</f>
        <v>0</v>
      </c>
      <c r="BV547" s="236">
        <f>SUM('Heures et Indemnites'!$RD$6:$RE$21)</f>
        <v>0</v>
      </c>
      <c r="BW547" s="323"/>
      <c r="BX547" s="236"/>
      <c r="BY547" s="319"/>
      <c r="BZ547" s="319"/>
      <c r="CA547" s="319"/>
      <c r="CB547" s="319"/>
      <c r="CC547" s="319"/>
      <c r="CD547" s="319"/>
      <c r="CE547" s="319"/>
      <c r="CF547" s="319"/>
      <c r="CG547" s="319"/>
      <c r="CH547" s="319"/>
      <c r="CI547" s="319"/>
      <c r="CJ547" s="319"/>
      <c r="CK547" s="319"/>
      <c r="CL547" s="319"/>
      <c r="CM547" s="319"/>
      <c r="CN547" s="319"/>
      <c r="CO547" s="319"/>
      <c r="CP547" s="319"/>
      <c r="CQ547" s="319"/>
      <c r="CR547" s="319"/>
      <c r="CS547" s="319"/>
      <c r="CT547" s="319"/>
      <c r="CU547" s="319"/>
      <c r="CV547" s="319"/>
      <c r="CW547" s="319"/>
      <c r="CX547" s="319"/>
      <c r="CY547" s="319"/>
      <c r="CZ547" s="319"/>
      <c r="DA547" s="319"/>
      <c r="DB547" s="319"/>
      <c r="DC547" s="319"/>
      <c r="DD547" s="319"/>
      <c r="DE547" s="319"/>
      <c r="DF547" s="319"/>
      <c r="DG547" s="319"/>
      <c r="DH547" s="319"/>
      <c r="DI547" s="319"/>
      <c r="DJ547" s="319"/>
      <c r="DK547" s="319"/>
      <c r="DL547" s="319"/>
      <c r="DM547" s="319"/>
      <c r="DN547" s="319"/>
      <c r="DO547" s="319"/>
      <c r="DP547" s="319"/>
      <c r="DQ547" s="319"/>
      <c r="DR547" s="319"/>
      <c r="DS547" s="319"/>
      <c r="DT547" s="319"/>
      <c r="DU547" s="319"/>
      <c r="DV547" s="319"/>
      <c r="DW547" s="319"/>
      <c r="DX547" s="319"/>
      <c r="DY547" s="319"/>
      <c r="DZ547" s="319"/>
      <c r="EA547" s="319"/>
      <c r="EB547" s="319"/>
      <c r="EC547" s="319"/>
      <c r="ED547" s="319"/>
      <c r="EE547" s="319"/>
      <c r="EF547" s="319"/>
      <c r="EG547" s="319"/>
      <c r="EH547" s="319"/>
      <c r="EI547" s="319"/>
      <c r="EJ547" s="319"/>
      <c r="EK547" s="319"/>
      <c r="EL547" s="319"/>
      <c r="EM547" s="319"/>
      <c r="EN547" s="319"/>
      <c r="EO547" s="319"/>
      <c r="EP547" s="319"/>
      <c r="EQ547" s="319"/>
      <c r="ER547" s="319"/>
      <c r="ES547" s="319"/>
      <c r="ET547" s="319"/>
      <c r="EU547" s="319"/>
      <c r="EV547" s="319"/>
      <c r="EW547" s="319"/>
      <c r="EX547" s="319"/>
      <c r="EY547" s="319"/>
      <c r="EZ547" s="319"/>
      <c r="FA547" s="319"/>
      <c r="FB547" s="319"/>
      <c r="FC547" s="319"/>
      <c r="FD547" s="319"/>
      <c r="FE547" s="319"/>
      <c r="FF547" s="319"/>
      <c r="FG547" s="319"/>
      <c r="FH547" s="319"/>
      <c r="FI547" s="319"/>
      <c r="FJ547" s="319"/>
      <c r="FK547" s="319"/>
      <c r="FL547" s="319"/>
      <c r="FM547" s="319"/>
      <c r="FN547" s="319"/>
      <c r="FO547" s="319"/>
      <c r="FP547" s="319"/>
      <c r="FQ547" s="319"/>
      <c r="FR547" s="319"/>
      <c r="FS547" s="319"/>
      <c r="FT547" s="319"/>
      <c r="FU547" s="319"/>
      <c r="FV547" s="319"/>
      <c r="FW547" s="319"/>
      <c r="FX547" s="319"/>
      <c r="FY547" s="319"/>
      <c r="FZ547" s="319"/>
      <c r="GA547" s="319"/>
      <c r="GB547" s="319"/>
      <c r="GC547" s="319"/>
      <c r="GD547" s="319"/>
      <c r="GE547" s="319"/>
      <c r="GF547" s="319"/>
      <c r="GG547" s="319"/>
      <c r="GH547" s="319"/>
      <c r="GI547" s="319"/>
      <c r="GJ547" s="319"/>
      <c r="GK547" s="319"/>
      <c r="GL547" s="319"/>
      <c r="GM547" s="319"/>
      <c r="GN547" s="319"/>
      <c r="GO547" s="319"/>
      <c r="GP547" s="319"/>
      <c r="GQ547" s="319"/>
      <c r="GR547" s="319"/>
      <c r="GS547" s="319"/>
      <c r="GT547" s="319"/>
      <c r="GU547" s="319"/>
      <c r="GV547" s="319"/>
      <c r="GW547" s="319"/>
      <c r="GX547" s="319"/>
      <c r="GY547" s="319"/>
      <c r="GZ547" s="319"/>
      <c r="HA547" s="319"/>
      <c r="HB547" s="319"/>
      <c r="HC547" s="319"/>
      <c r="HD547" s="319"/>
      <c r="HE547" s="319"/>
      <c r="HF547" s="319"/>
      <c r="HG547" s="319"/>
      <c r="HH547" s="319"/>
      <c r="HI547" s="319"/>
      <c r="HJ547" s="319"/>
      <c r="HK547" s="319"/>
      <c r="HL547" s="319"/>
      <c r="HM547" s="319"/>
      <c r="HN547" s="319"/>
      <c r="HO547" s="319"/>
      <c r="HP547" s="319"/>
      <c r="HQ547" s="319"/>
      <c r="HR547" s="319"/>
      <c r="HS547" s="319"/>
      <c r="HT547" s="319"/>
      <c r="HU547" s="319"/>
      <c r="HV547" s="319"/>
      <c r="HW547" s="319"/>
      <c r="HX547" s="319"/>
      <c r="HY547" s="319"/>
      <c r="HZ547" s="319"/>
      <c r="IA547" s="319"/>
      <c r="IB547" s="319"/>
      <c r="IC547" s="319"/>
      <c r="ID547" s="319"/>
      <c r="IE547" s="319"/>
      <c r="IF547" s="319"/>
      <c r="IG547" s="319"/>
      <c r="IH547" s="319"/>
      <c r="II547" s="319"/>
      <c r="IJ547" s="319"/>
      <c r="IK547" s="319"/>
      <c r="IL547" s="319"/>
      <c r="IM547" s="319"/>
      <c r="IN547" s="319"/>
      <c r="IO547" s="319"/>
      <c r="IP547" s="319"/>
      <c r="IQ547" s="319"/>
      <c r="IR547" s="319"/>
      <c r="IS547" s="319"/>
      <c r="IT547" s="319"/>
      <c r="IU547" s="319"/>
      <c r="IV547" s="319"/>
      <c r="IW547" s="319"/>
      <c r="IX547" s="319"/>
      <c r="IY547" s="319"/>
      <c r="IZ547" s="319"/>
      <c r="JA547" s="319"/>
      <c r="JB547" s="319"/>
      <c r="JC547" s="319"/>
      <c r="JD547" s="319"/>
      <c r="JE547" s="319"/>
      <c r="JF547" s="319"/>
      <c r="JG547" s="319"/>
      <c r="JH547" s="319"/>
      <c r="JI547" s="319"/>
      <c r="JJ547" s="319"/>
      <c r="JK547" s="319"/>
      <c r="JL547" s="319"/>
      <c r="JM547" s="319"/>
      <c r="JN547" s="319"/>
      <c r="JO547" s="319"/>
      <c r="JP547" s="319"/>
      <c r="JQ547" s="319"/>
      <c r="JR547" s="319"/>
      <c r="JS547" s="319"/>
      <c r="JT547" s="319"/>
      <c r="JU547" s="319"/>
      <c r="JV547" s="319"/>
      <c r="JW547" s="319"/>
      <c r="JX547" s="319"/>
      <c r="JY547" s="319"/>
      <c r="JZ547" s="319"/>
      <c r="KA547" s="319"/>
      <c r="KB547" s="319"/>
      <c r="KC547" s="319"/>
      <c r="KD547" s="319"/>
      <c r="KE547" s="319"/>
      <c r="KF547" s="319"/>
      <c r="KG547" s="319"/>
      <c r="KH547" s="319"/>
      <c r="KI547" s="319"/>
      <c r="KJ547" s="319"/>
      <c r="KK547" s="319"/>
      <c r="KL547" s="319"/>
      <c r="KM547" s="319"/>
      <c r="KN547" s="319"/>
      <c r="KO547" s="319"/>
      <c r="KP547" s="319"/>
      <c r="KQ547" s="319"/>
      <c r="KR547" s="319"/>
      <c r="KS547" s="319"/>
      <c r="KT547" s="319"/>
      <c r="KU547" s="319"/>
      <c r="KV547" s="319"/>
      <c r="KW547" s="319"/>
      <c r="KX547" s="319"/>
      <c r="KY547" s="319"/>
      <c r="KZ547" s="319"/>
      <c r="LA547" s="319"/>
      <c r="LB547" s="319"/>
      <c r="LC547" s="319"/>
      <c r="LD547" s="319"/>
      <c r="LE547" s="319"/>
      <c r="LF547" s="319"/>
      <c r="LG547" s="319"/>
      <c r="LH547" s="319"/>
      <c r="LI547" s="319"/>
      <c r="LJ547" s="319"/>
      <c r="LK547" s="319"/>
      <c r="LL547" s="319"/>
      <c r="LM547" s="319"/>
      <c r="LN547" s="319"/>
      <c r="LO547" s="319"/>
      <c r="LP547" s="319"/>
      <c r="LQ547" s="319"/>
      <c r="LR547" s="319"/>
      <c r="LS547" s="319"/>
      <c r="LT547" s="319"/>
      <c r="LU547" s="319"/>
      <c r="LV547" s="319"/>
      <c r="LW547" s="319"/>
      <c r="LX547" s="319"/>
      <c r="LY547" s="319"/>
      <c r="LZ547" s="319"/>
      <c r="MA547" s="319"/>
      <c r="MB547" s="319"/>
      <c r="MC547" s="319"/>
      <c r="MD547" s="319"/>
      <c r="ME547" s="319"/>
      <c r="MF547" s="319"/>
      <c r="MG547" s="319"/>
      <c r="MH547" s="319"/>
      <c r="MI547" s="319"/>
      <c r="MJ547" s="319"/>
      <c r="MK547" s="319"/>
      <c r="ML547" s="319"/>
      <c r="MM547" s="319"/>
      <c r="MN547" s="319"/>
      <c r="MO547" s="319"/>
      <c r="MP547" s="319"/>
      <c r="MQ547" s="319"/>
      <c r="MS547" s="241"/>
      <c r="MT547" s="362">
        <f t="shared" si="743"/>
        <v>0</v>
      </c>
      <c r="MU547" s="363">
        <f t="shared" si="760"/>
        <v>0</v>
      </c>
      <c r="MV547" s="363">
        <f t="shared" si="730"/>
        <v>0</v>
      </c>
      <c r="MW547" s="363"/>
      <c r="MX547" s="363">
        <f t="shared" si="731"/>
        <v>0</v>
      </c>
      <c r="MY547" s="363"/>
      <c r="MZ547" s="363">
        <f t="shared" si="732"/>
        <v>0</v>
      </c>
      <c r="NA547" s="363"/>
      <c r="NB547" s="363">
        <f t="shared" si="733"/>
        <v>0</v>
      </c>
      <c r="NC547" s="363"/>
      <c r="ND547" s="363">
        <f t="shared" si="734"/>
        <v>0</v>
      </c>
      <c r="NE547" s="363"/>
      <c r="NF547" s="363">
        <f t="shared" si="735"/>
        <v>0</v>
      </c>
      <c r="NG547" s="363"/>
      <c r="NH547" s="363">
        <f t="shared" si="736"/>
        <v>0</v>
      </c>
      <c r="NI547" s="363"/>
      <c r="NJ547" s="363">
        <f t="shared" si="737"/>
        <v>0</v>
      </c>
      <c r="NK547" s="363"/>
      <c r="NL547" s="363">
        <f t="shared" si="744"/>
        <v>0</v>
      </c>
      <c r="NM547" s="364"/>
      <c r="NN547" s="370"/>
      <c r="NR547" s="318">
        <f t="shared" si="738"/>
        <v>0</v>
      </c>
      <c r="NS547" s="318">
        <f t="shared" si="739"/>
        <v>0</v>
      </c>
      <c r="NT547" s="318">
        <f t="shared" si="740"/>
        <v>0</v>
      </c>
    </row>
    <row r="548" spans="1:384" s="318" customFormat="1" ht="10.199999999999999" customHeight="1" x14ac:dyDescent="0.3">
      <c r="A548" s="25"/>
      <c r="B548" s="389"/>
      <c r="C548" s="424"/>
      <c r="D548" s="15"/>
      <c r="E548" s="106"/>
      <c r="F548" s="106"/>
      <c r="G548" s="106"/>
      <c r="H548" s="399"/>
      <c r="I548" s="394">
        <f>Prenoms!$B$21</f>
        <v>0</v>
      </c>
      <c r="J548" s="395"/>
      <c r="K548" s="395"/>
      <c r="L548" s="395"/>
      <c r="M548" s="395"/>
      <c r="N548" s="81" t="str">
        <f>IF(NL548&lt;&gt;0,"",IF(Conges!U55=0,"",Conges!U55))</f>
        <v/>
      </c>
      <c r="O548" s="82"/>
      <c r="P548" s="83"/>
      <c r="Q548" s="83"/>
      <c r="R548" s="83"/>
      <c r="S548" s="83"/>
      <c r="T548" s="83"/>
      <c r="U548" s="83"/>
      <c r="V548" s="84"/>
      <c r="W548" s="82"/>
      <c r="X548" s="83"/>
      <c r="Y548" s="83"/>
      <c r="Z548" s="83"/>
      <c r="AA548" s="83"/>
      <c r="AB548" s="83"/>
      <c r="AC548" s="83"/>
      <c r="AD548" s="84"/>
      <c r="AE548" s="82"/>
      <c r="AF548" s="83"/>
      <c r="AG548" s="83"/>
      <c r="AH548" s="83"/>
      <c r="AI548" s="83"/>
      <c r="AJ548" s="84"/>
      <c r="AK548" s="82"/>
      <c r="AL548" s="83"/>
      <c r="AM548" s="83"/>
      <c r="AN548" s="83"/>
      <c r="AO548" s="83"/>
      <c r="AP548" s="83"/>
      <c r="AQ548" s="83"/>
      <c r="AR548" s="83"/>
      <c r="AS548" s="83"/>
      <c r="AT548" s="84"/>
      <c r="AU548" s="82"/>
      <c r="AV548" s="83"/>
      <c r="AW548" s="83"/>
      <c r="AX548" s="83"/>
      <c r="AY548" s="83"/>
      <c r="AZ548" s="83"/>
      <c r="BA548" s="83"/>
      <c r="BB548" s="84"/>
      <c r="BC548" s="85">
        <f>IF(NL548&lt;&gt;0,(IF(Conges!U$55=0,0,3)),0)</f>
        <v>0</v>
      </c>
      <c r="BD548" s="417"/>
      <c r="BE548" s="390">
        <f>IF(OR(Conges!U$55="A",Conges!U$55="V"),Prenoms!L$21,NL548)</f>
        <v>0</v>
      </c>
      <c r="BF548" s="391"/>
      <c r="BG548" s="286"/>
      <c r="BH548" s="287">
        <f t="shared" si="723"/>
        <v>0</v>
      </c>
      <c r="BI548" s="288" t="str">
        <f t="shared" si="724"/>
        <v/>
      </c>
      <c r="BJ548" s="300">
        <v>0</v>
      </c>
      <c r="BK548" s="301">
        <f t="shared" si="741"/>
        <v>0</v>
      </c>
      <c r="BL548" s="302">
        <f t="shared" si="719"/>
        <v>0</v>
      </c>
      <c r="BM548" s="302">
        <f t="shared" si="720"/>
        <v>0</v>
      </c>
      <c r="BN548" s="302">
        <f>SUM('Heures Pointage'!$SD$21:$SE$21)</f>
        <v>0</v>
      </c>
      <c r="BO548" s="302">
        <f>SUM('Heures et Indemnites'!$SD$21:$SE$21)</f>
        <v>0</v>
      </c>
      <c r="BP548" s="303">
        <f t="shared" si="721"/>
        <v>0</v>
      </c>
      <c r="BQ548" s="303">
        <f>'Heures Pointage'!$TB$21</f>
        <v>0</v>
      </c>
      <c r="BR548" s="304">
        <f t="shared" ref="BR548" si="763">$BH$1073</f>
        <v>0</v>
      </c>
      <c r="BS548" s="149">
        <f>Prenoms!$C$21</f>
        <v>0</v>
      </c>
      <c r="BT548" s="180"/>
      <c r="BU548" s="324">
        <f>SUM('Heures et Indemnites'!$SD$21:$SE$21)</f>
        <v>0</v>
      </c>
      <c r="BV548" s="235">
        <f>SUM('Heures et Indemnites'!$SD$6:$SE$21)</f>
        <v>0</v>
      </c>
      <c r="BW548" s="324"/>
      <c r="BX548" s="235"/>
      <c r="BY548" s="319"/>
      <c r="BZ548" s="319"/>
      <c r="CA548" s="319"/>
      <c r="CB548" s="319"/>
      <c r="CC548" s="319"/>
      <c r="CD548" s="319"/>
      <c r="CE548" s="319"/>
      <c r="CF548" s="319"/>
      <c r="CG548" s="319"/>
      <c r="CH548" s="319"/>
      <c r="CI548" s="319"/>
      <c r="CJ548" s="319"/>
      <c r="CK548" s="319"/>
      <c r="CL548" s="319"/>
      <c r="CM548" s="319"/>
      <c r="CN548" s="319"/>
      <c r="CO548" s="319"/>
      <c r="CP548" s="319"/>
      <c r="CQ548" s="319"/>
      <c r="CR548" s="319"/>
      <c r="CS548" s="319"/>
      <c r="CT548" s="319"/>
      <c r="CU548" s="319"/>
      <c r="CV548" s="319"/>
      <c r="CW548" s="319"/>
      <c r="CX548" s="319"/>
      <c r="CY548" s="319"/>
      <c r="CZ548" s="319"/>
      <c r="DA548" s="319"/>
      <c r="DB548" s="319"/>
      <c r="DC548" s="319"/>
      <c r="DD548" s="319"/>
      <c r="DE548" s="319"/>
      <c r="DF548" s="319"/>
      <c r="DG548" s="319"/>
      <c r="DH548" s="319"/>
      <c r="DI548" s="319"/>
      <c r="DJ548" s="319"/>
      <c r="DK548" s="319"/>
      <c r="DL548" s="319"/>
      <c r="DM548" s="319"/>
      <c r="DN548" s="319"/>
      <c r="DO548" s="319"/>
      <c r="DP548" s="319"/>
      <c r="DQ548" s="319"/>
      <c r="DR548" s="319"/>
      <c r="DS548" s="319"/>
      <c r="DT548" s="319"/>
      <c r="DU548" s="319"/>
      <c r="DV548" s="319"/>
      <c r="DW548" s="319"/>
      <c r="DX548" s="319"/>
      <c r="DY548" s="319"/>
      <c r="DZ548" s="319"/>
      <c r="EA548" s="319"/>
      <c r="EB548" s="319"/>
      <c r="EC548" s="319"/>
      <c r="ED548" s="319"/>
      <c r="EE548" s="319"/>
      <c r="EF548" s="319"/>
      <c r="EG548" s="319"/>
      <c r="EH548" s="319"/>
      <c r="EI548" s="319"/>
      <c r="EJ548" s="319"/>
      <c r="EK548" s="319"/>
      <c r="EL548" s="319"/>
      <c r="EM548" s="319"/>
      <c r="EN548" s="319"/>
      <c r="EO548" s="319"/>
      <c r="EP548" s="319"/>
      <c r="EQ548" s="319"/>
      <c r="ER548" s="319"/>
      <c r="ES548" s="319"/>
      <c r="ET548" s="319"/>
      <c r="EU548" s="319"/>
      <c r="EV548" s="319"/>
      <c r="EW548" s="319"/>
      <c r="EX548" s="319"/>
      <c r="EY548" s="319"/>
      <c r="EZ548" s="319"/>
      <c r="FA548" s="319"/>
      <c r="FB548" s="319"/>
      <c r="FC548" s="319"/>
      <c r="FD548" s="319"/>
      <c r="FE548" s="319"/>
      <c r="FF548" s="319"/>
      <c r="FG548" s="319"/>
      <c r="FH548" s="319"/>
      <c r="FI548" s="319"/>
      <c r="FJ548" s="319"/>
      <c r="FK548" s="319"/>
      <c r="FL548" s="319"/>
      <c r="FM548" s="319"/>
      <c r="FN548" s="319"/>
      <c r="FO548" s="319"/>
      <c r="FP548" s="319"/>
      <c r="FQ548" s="319"/>
      <c r="FR548" s="319"/>
      <c r="FS548" s="319"/>
      <c r="FT548" s="319"/>
      <c r="FU548" s="319"/>
      <c r="FV548" s="319"/>
      <c r="FW548" s="319"/>
      <c r="FX548" s="319"/>
      <c r="FY548" s="319"/>
      <c r="FZ548" s="319"/>
      <c r="GA548" s="319"/>
      <c r="GB548" s="319"/>
      <c r="GC548" s="319"/>
      <c r="GD548" s="319"/>
      <c r="GE548" s="319"/>
      <c r="GF548" s="319"/>
      <c r="GG548" s="319"/>
      <c r="GH548" s="319"/>
      <c r="GI548" s="319"/>
      <c r="GJ548" s="319"/>
      <c r="GK548" s="319"/>
      <c r="GL548" s="319"/>
      <c r="GM548" s="319"/>
      <c r="GN548" s="319"/>
      <c r="GO548" s="319"/>
      <c r="GP548" s="319"/>
      <c r="GQ548" s="319"/>
      <c r="GR548" s="319"/>
      <c r="GS548" s="319"/>
      <c r="GT548" s="319"/>
      <c r="GU548" s="319"/>
      <c r="GV548" s="319"/>
      <c r="GW548" s="319"/>
      <c r="GX548" s="319"/>
      <c r="GY548" s="319"/>
      <c r="GZ548" s="319"/>
      <c r="HA548" s="319"/>
      <c r="HB548" s="319"/>
      <c r="HC548" s="319"/>
      <c r="HD548" s="319"/>
      <c r="HE548" s="319"/>
      <c r="HF548" s="319"/>
      <c r="HG548" s="319"/>
      <c r="HH548" s="319"/>
      <c r="HI548" s="319"/>
      <c r="HJ548" s="319"/>
      <c r="HK548" s="319"/>
      <c r="HL548" s="319"/>
      <c r="HM548" s="319"/>
      <c r="HN548" s="319"/>
      <c r="HO548" s="319"/>
      <c r="HP548" s="319"/>
      <c r="HQ548" s="319"/>
      <c r="HR548" s="319"/>
      <c r="HS548" s="319"/>
      <c r="HT548" s="319"/>
      <c r="HU548" s="319"/>
      <c r="HV548" s="319"/>
      <c r="HW548" s="319"/>
      <c r="HX548" s="319"/>
      <c r="HY548" s="319"/>
      <c r="HZ548" s="319"/>
      <c r="IA548" s="319"/>
      <c r="IB548" s="319"/>
      <c r="IC548" s="319"/>
      <c r="ID548" s="319"/>
      <c r="IE548" s="319"/>
      <c r="IF548" s="319"/>
      <c r="IG548" s="319"/>
      <c r="IH548" s="319"/>
      <c r="II548" s="319"/>
      <c r="IJ548" s="319"/>
      <c r="IK548" s="319"/>
      <c r="IL548" s="319"/>
      <c r="IM548" s="319"/>
      <c r="IN548" s="319"/>
      <c r="IO548" s="319"/>
      <c r="IP548" s="319"/>
      <c r="IQ548" s="319"/>
      <c r="IR548" s="319"/>
      <c r="IS548" s="319"/>
      <c r="IT548" s="319"/>
      <c r="IU548" s="319"/>
      <c r="IV548" s="319"/>
      <c r="IW548" s="319"/>
      <c r="IX548" s="319"/>
      <c r="IY548" s="319"/>
      <c r="IZ548" s="319"/>
      <c r="JA548" s="319"/>
      <c r="JB548" s="319"/>
      <c r="JC548" s="319"/>
      <c r="JD548" s="319"/>
      <c r="JE548" s="319"/>
      <c r="JF548" s="319"/>
      <c r="JG548" s="319"/>
      <c r="JH548" s="319"/>
      <c r="JI548" s="319"/>
      <c r="JJ548" s="319"/>
      <c r="JK548" s="319"/>
      <c r="JL548" s="319"/>
      <c r="JM548" s="319"/>
      <c r="JN548" s="319"/>
      <c r="JO548" s="319"/>
      <c r="JP548" s="319"/>
      <c r="JQ548" s="319"/>
      <c r="JR548" s="319"/>
      <c r="JS548" s="319"/>
      <c r="JT548" s="319"/>
      <c r="JU548" s="319"/>
      <c r="JV548" s="319"/>
      <c r="JW548" s="319"/>
      <c r="JX548" s="319"/>
      <c r="JY548" s="319"/>
      <c r="JZ548" s="319"/>
      <c r="KA548" s="319"/>
      <c r="KB548" s="319"/>
      <c r="KC548" s="319"/>
      <c r="KD548" s="319"/>
      <c r="KE548" s="319"/>
      <c r="KF548" s="319"/>
      <c r="KG548" s="319"/>
      <c r="KH548" s="319"/>
      <c r="KI548" s="319"/>
      <c r="KJ548" s="319"/>
      <c r="KK548" s="319"/>
      <c r="KL548" s="319"/>
      <c r="KM548" s="319"/>
      <c r="KN548" s="319"/>
      <c r="KO548" s="319"/>
      <c r="KP548" s="319"/>
      <c r="KQ548" s="319"/>
      <c r="KR548" s="319"/>
      <c r="KS548" s="319"/>
      <c r="KT548" s="319"/>
      <c r="KU548" s="319"/>
      <c r="KV548" s="319"/>
      <c r="KW548" s="319"/>
      <c r="KX548" s="319"/>
      <c r="KY548" s="319"/>
      <c r="KZ548" s="319"/>
      <c r="LA548" s="319"/>
      <c r="LB548" s="319"/>
      <c r="LC548" s="319"/>
      <c r="LD548" s="319"/>
      <c r="LE548" s="319"/>
      <c r="LF548" s="319"/>
      <c r="LG548" s="319"/>
      <c r="LH548" s="319"/>
      <c r="LI548" s="319"/>
      <c r="LJ548" s="319"/>
      <c r="LK548" s="319"/>
      <c r="LL548" s="319"/>
      <c r="LM548" s="319"/>
      <c r="LN548" s="319"/>
      <c r="LO548" s="319"/>
      <c r="LP548" s="319"/>
      <c r="LQ548" s="319"/>
      <c r="LR548" s="319"/>
      <c r="LS548" s="319"/>
      <c r="LT548" s="319"/>
      <c r="LU548" s="319"/>
      <c r="LV548" s="319"/>
      <c r="LW548" s="319"/>
      <c r="LX548" s="319"/>
      <c r="LY548" s="319"/>
      <c r="LZ548" s="319"/>
      <c r="MA548" s="319"/>
      <c r="MB548" s="319"/>
      <c r="MC548" s="319"/>
      <c r="MD548" s="319"/>
      <c r="ME548" s="319"/>
      <c r="MF548" s="319"/>
      <c r="MG548" s="319"/>
      <c r="MH548" s="319"/>
      <c r="MI548" s="319"/>
      <c r="MJ548" s="319"/>
      <c r="MK548" s="319"/>
      <c r="ML548" s="319"/>
      <c r="MM548" s="319"/>
      <c r="MN548" s="319"/>
      <c r="MO548" s="319"/>
      <c r="MP548" s="319"/>
      <c r="MQ548" s="319"/>
      <c r="MS548" s="241"/>
      <c r="MT548" s="373">
        <f t="shared" si="743"/>
        <v>0</v>
      </c>
      <c r="MU548" s="365">
        <f t="shared" si="760"/>
        <v>0</v>
      </c>
      <c r="MV548" s="365">
        <f t="shared" si="730"/>
        <v>0</v>
      </c>
      <c r="MW548" s="365"/>
      <c r="MX548" s="365">
        <f t="shared" si="731"/>
        <v>0</v>
      </c>
      <c r="MY548" s="365"/>
      <c r="MZ548" s="365">
        <f t="shared" si="732"/>
        <v>0</v>
      </c>
      <c r="NA548" s="365"/>
      <c r="NB548" s="365">
        <f t="shared" si="733"/>
        <v>0</v>
      </c>
      <c r="NC548" s="365"/>
      <c r="ND548" s="365">
        <f t="shared" si="734"/>
        <v>0</v>
      </c>
      <c r="NE548" s="365"/>
      <c r="NF548" s="365">
        <f t="shared" si="735"/>
        <v>0</v>
      </c>
      <c r="NG548" s="365"/>
      <c r="NH548" s="365">
        <f t="shared" si="736"/>
        <v>0</v>
      </c>
      <c r="NI548" s="365"/>
      <c r="NJ548" s="365">
        <f t="shared" si="737"/>
        <v>0</v>
      </c>
      <c r="NK548" s="365"/>
      <c r="NL548" s="365">
        <f t="shared" si="744"/>
        <v>0</v>
      </c>
      <c r="NM548" s="366"/>
      <c r="NN548" s="370"/>
      <c r="NR548" s="318">
        <f t="shared" si="738"/>
        <v>0</v>
      </c>
      <c r="NS548" s="318">
        <f t="shared" si="739"/>
        <v>0</v>
      </c>
      <c r="NT548" s="318">
        <f t="shared" si="740"/>
        <v>0</v>
      </c>
    </row>
    <row r="549" spans="1:384" s="318" customFormat="1" ht="10.199999999999999" customHeight="1" x14ac:dyDescent="0.3">
      <c r="A549" s="25"/>
      <c r="B549" s="389"/>
      <c r="C549" s="424"/>
      <c r="D549" s="15"/>
      <c r="E549" s="106"/>
      <c r="F549" s="106"/>
      <c r="G549" s="106"/>
      <c r="H549" s="399"/>
      <c r="I549" s="381">
        <f>Prenoms!$B$22</f>
        <v>0</v>
      </c>
      <c r="J549" s="382"/>
      <c r="K549" s="382"/>
      <c r="L549" s="382"/>
      <c r="M549" s="382"/>
      <c r="N549" s="68" t="str">
        <f>IF(NL549&lt;&gt;0,"",IF(Conges!U56=0,"",Conges!U56))</f>
        <v/>
      </c>
      <c r="O549" s="69"/>
      <c r="P549" s="70"/>
      <c r="Q549" s="70"/>
      <c r="R549" s="70"/>
      <c r="S549" s="70"/>
      <c r="T549" s="70"/>
      <c r="U549" s="70"/>
      <c r="V549" s="71"/>
      <c r="W549" s="69"/>
      <c r="X549" s="70"/>
      <c r="Y549" s="70"/>
      <c r="Z549" s="70"/>
      <c r="AA549" s="70"/>
      <c r="AB549" s="70"/>
      <c r="AC549" s="70"/>
      <c r="AD549" s="71"/>
      <c r="AE549" s="69"/>
      <c r="AF549" s="70"/>
      <c r="AG549" s="70"/>
      <c r="AH549" s="70"/>
      <c r="AI549" s="70"/>
      <c r="AJ549" s="71"/>
      <c r="AK549" s="69"/>
      <c r="AL549" s="70"/>
      <c r="AM549" s="70"/>
      <c r="AN549" s="70"/>
      <c r="AO549" s="70"/>
      <c r="AP549" s="70"/>
      <c r="AQ549" s="70"/>
      <c r="AR549" s="70"/>
      <c r="AS549" s="70"/>
      <c r="AT549" s="71"/>
      <c r="AU549" s="69"/>
      <c r="AV549" s="70"/>
      <c r="AW549" s="70"/>
      <c r="AX549" s="70"/>
      <c r="AY549" s="70"/>
      <c r="AZ549" s="70"/>
      <c r="BA549" s="70"/>
      <c r="BB549" s="71"/>
      <c r="BC549" s="72">
        <f>IF(NL549&lt;&gt;0,(IF(Conges!U$56=0,0,3)),0)</f>
        <v>0</v>
      </c>
      <c r="BD549" s="417"/>
      <c r="BE549" s="392">
        <f>IF(OR(Conges!U$56="A",Conges!U$56="V"),Prenoms!L$22,NL549)</f>
        <v>0</v>
      </c>
      <c r="BF549" s="393"/>
      <c r="BG549" s="289"/>
      <c r="BH549" s="290">
        <f t="shared" si="723"/>
        <v>0</v>
      </c>
      <c r="BI549" s="291" t="str">
        <f t="shared" si="724"/>
        <v/>
      </c>
      <c r="BJ549" s="305">
        <v>0</v>
      </c>
      <c r="BK549" s="306">
        <f t="shared" si="741"/>
        <v>0</v>
      </c>
      <c r="BL549" s="307">
        <f t="shared" si="719"/>
        <v>0</v>
      </c>
      <c r="BM549" s="307">
        <f t="shared" si="720"/>
        <v>0</v>
      </c>
      <c r="BN549" s="307">
        <f>SUM('Heures Pointage'!$TD$21:$TE$21)</f>
        <v>0</v>
      </c>
      <c r="BO549" s="307">
        <f>SUM('Heures et Indemnites'!$TD$21:$TE$21)</f>
        <v>0</v>
      </c>
      <c r="BP549" s="308">
        <f t="shared" si="721"/>
        <v>0</v>
      </c>
      <c r="BQ549" s="308">
        <f>'Heures Pointage'!$UB$21</f>
        <v>0</v>
      </c>
      <c r="BR549" s="309">
        <f t="shared" ref="BR549" si="764">$BH$1074</f>
        <v>0</v>
      </c>
      <c r="BS549" s="150">
        <f>Prenoms!$C$22</f>
        <v>0</v>
      </c>
      <c r="BT549" s="153"/>
      <c r="BU549" s="323">
        <f>SUM('Heures et Indemnites'!$TD$21:$TE$21)</f>
        <v>0</v>
      </c>
      <c r="BV549" s="236">
        <f>SUM('Heures et Indemnites'!$TD$6:$TE$21)</f>
        <v>0</v>
      </c>
      <c r="BW549" s="323"/>
      <c r="BX549" s="236"/>
      <c r="BY549" s="319"/>
      <c r="BZ549" s="319"/>
      <c r="CA549" s="319"/>
      <c r="CB549" s="319"/>
      <c r="CC549" s="319"/>
      <c r="CD549" s="319"/>
      <c r="CE549" s="319"/>
      <c r="CF549" s="319"/>
      <c r="CG549" s="319"/>
      <c r="CH549" s="319"/>
      <c r="CI549" s="319"/>
      <c r="CJ549" s="319"/>
      <c r="CK549" s="319"/>
      <c r="CL549" s="319"/>
      <c r="CM549" s="319"/>
      <c r="CN549" s="319"/>
      <c r="CO549" s="319"/>
      <c r="CP549" s="319"/>
      <c r="CQ549" s="319"/>
      <c r="CR549" s="319"/>
      <c r="CS549" s="319"/>
      <c r="CT549" s="319"/>
      <c r="CU549" s="319"/>
      <c r="CV549" s="319"/>
      <c r="CW549" s="319"/>
      <c r="CX549" s="319"/>
      <c r="CY549" s="319"/>
      <c r="CZ549" s="319"/>
      <c r="DA549" s="319"/>
      <c r="DB549" s="319"/>
      <c r="DC549" s="319"/>
      <c r="DD549" s="319"/>
      <c r="DE549" s="319"/>
      <c r="DF549" s="319"/>
      <c r="DG549" s="319"/>
      <c r="DH549" s="319"/>
      <c r="DI549" s="319"/>
      <c r="DJ549" s="319"/>
      <c r="DK549" s="319"/>
      <c r="DL549" s="319"/>
      <c r="DM549" s="319"/>
      <c r="DN549" s="319"/>
      <c r="DO549" s="319"/>
      <c r="DP549" s="319"/>
      <c r="DQ549" s="319"/>
      <c r="DR549" s="319"/>
      <c r="DS549" s="319"/>
      <c r="DT549" s="319"/>
      <c r="DU549" s="319"/>
      <c r="DV549" s="319"/>
      <c r="DW549" s="319"/>
      <c r="DX549" s="319"/>
      <c r="DY549" s="319"/>
      <c r="DZ549" s="319"/>
      <c r="EA549" s="319"/>
      <c r="EB549" s="319"/>
      <c r="EC549" s="319"/>
      <c r="ED549" s="319"/>
      <c r="EE549" s="319"/>
      <c r="EF549" s="319"/>
      <c r="EG549" s="319"/>
      <c r="EH549" s="319"/>
      <c r="EI549" s="319"/>
      <c r="EJ549" s="319"/>
      <c r="EK549" s="319"/>
      <c r="EL549" s="319"/>
      <c r="EM549" s="319"/>
      <c r="EN549" s="319"/>
      <c r="EO549" s="319"/>
      <c r="EP549" s="319"/>
      <c r="EQ549" s="319"/>
      <c r="ER549" s="319"/>
      <c r="ES549" s="319"/>
      <c r="ET549" s="319"/>
      <c r="EU549" s="319"/>
      <c r="EV549" s="319"/>
      <c r="EW549" s="319"/>
      <c r="EX549" s="319"/>
      <c r="EY549" s="319"/>
      <c r="EZ549" s="319"/>
      <c r="FA549" s="319"/>
      <c r="FB549" s="319"/>
      <c r="FC549" s="319"/>
      <c r="FD549" s="319"/>
      <c r="FE549" s="319"/>
      <c r="FF549" s="319"/>
      <c r="FG549" s="319"/>
      <c r="FH549" s="319"/>
      <c r="FI549" s="319"/>
      <c r="FJ549" s="319"/>
      <c r="FK549" s="319"/>
      <c r="FL549" s="319"/>
      <c r="FM549" s="319"/>
      <c r="FN549" s="319"/>
      <c r="FO549" s="319"/>
      <c r="FP549" s="319"/>
      <c r="FQ549" s="319"/>
      <c r="FR549" s="319"/>
      <c r="FS549" s="319"/>
      <c r="FT549" s="319"/>
      <c r="FU549" s="319"/>
      <c r="FV549" s="319"/>
      <c r="FW549" s="319"/>
      <c r="FX549" s="319"/>
      <c r="FY549" s="319"/>
      <c r="FZ549" s="319"/>
      <c r="GA549" s="319"/>
      <c r="GB549" s="319"/>
      <c r="GC549" s="319"/>
      <c r="GD549" s="319"/>
      <c r="GE549" s="319"/>
      <c r="GF549" s="319"/>
      <c r="GG549" s="319"/>
      <c r="GH549" s="319"/>
      <c r="GI549" s="319"/>
      <c r="GJ549" s="319"/>
      <c r="GK549" s="319"/>
      <c r="GL549" s="319"/>
      <c r="GM549" s="319"/>
      <c r="GN549" s="319"/>
      <c r="GO549" s="319"/>
      <c r="GP549" s="319"/>
      <c r="GQ549" s="319"/>
      <c r="GR549" s="319"/>
      <c r="GS549" s="319"/>
      <c r="GT549" s="319"/>
      <c r="GU549" s="319"/>
      <c r="GV549" s="319"/>
      <c r="GW549" s="319"/>
      <c r="GX549" s="319"/>
      <c r="GY549" s="319"/>
      <c r="GZ549" s="319"/>
      <c r="HA549" s="319"/>
      <c r="HB549" s="319"/>
      <c r="HC549" s="319"/>
      <c r="HD549" s="319"/>
      <c r="HE549" s="319"/>
      <c r="HF549" s="319"/>
      <c r="HG549" s="319"/>
      <c r="HH549" s="319"/>
      <c r="HI549" s="319"/>
      <c r="HJ549" s="319"/>
      <c r="HK549" s="319"/>
      <c r="HL549" s="319"/>
      <c r="HM549" s="319"/>
      <c r="HN549" s="319"/>
      <c r="HO549" s="319"/>
      <c r="HP549" s="319"/>
      <c r="HQ549" s="319"/>
      <c r="HR549" s="319"/>
      <c r="HS549" s="319"/>
      <c r="HT549" s="319"/>
      <c r="HU549" s="319"/>
      <c r="HV549" s="319"/>
      <c r="HW549" s="319"/>
      <c r="HX549" s="319"/>
      <c r="HY549" s="319"/>
      <c r="HZ549" s="319"/>
      <c r="IA549" s="319"/>
      <c r="IB549" s="319"/>
      <c r="IC549" s="319"/>
      <c r="ID549" s="319"/>
      <c r="IE549" s="319"/>
      <c r="IF549" s="319"/>
      <c r="IG549" s="319"/>
      <c r="IH549" s="319"/>
      <c r="II549" s="319"/>
      <c r="IJ549" s="319"/>
      <c r="IK549" s="319"/>
      <c r="IL549" s="319"/>
      <c r="IM549" s="319"/>
      <c r="IN549" s="319"/>
      <c r="IO549" s="319"/>
      <c r="IP549" s="319"/>
      <c r="IQ549" s="319"/>
      <c r="IR549" s="319"/>
      <c r="IS549" s="319"/>
      <c r="IT549" s="319"/>
      <c r="IU549" s="319"/>
      <c r="IV549" s="319"/>
      <c r="IW549" s="319"/>
      <c r="IX549" s="319"/>
      <c r="IY549" s="319"/>
      <c r="IZ549" s="319"/>
      <c r="JA549" s="319"/>
      <c r="JB549" s="319"/>
      <c r="JC549" s="319"/>
      <c r="JD549" s="319"/>
      <c r="JE549" s="319"/>
      <c r="JF549" s="319"/>
      <c r="JG549" s="319"/>
      <c r="JH549" s="319"/>
      <c r="JI549" s="319"/>
      <c r="JJ549" s="319"/>
      <c r="JK549" s="319"/>
      <c r="JL549" s="319"/>
      <c r="JM549" s="319"/>
      <c r="JN549" s="319"/>
      <c r="JO549" s="319"/>
      <c r="JP549" s="319"/>
      <c r="JQ549" s="319"/>
      <c r="JR549" s="319"/>
      <c r="JS549" s="319"/>
      <c r="JT549" s="319"/>
      <c r="JU549" s="319"/>
      <c r="JV549" s="319"/>
      <c r="JW549" s="319"/>
      <c r="JX549" s="319"/>
      <c r="JY549" s="319"/>
      <c r="JZ549" s="319"/>
      <c r="KA549" s="319"/>
      <c r="KB549" s="319"/>
      <c r="KC549" s="319"/>
      <c r="KD549" s="319"/>
      <c r="KE549" s="319"/>
      <c r="KF549" s="319"/>
      <c r="KG549" s="319"/>
      <c r="KH549" s="319"/>
      <c r="KI549" s="319"/>
      <c r="KJ549" s="319"/>
      <c r="KK549" s="319"/>
      <c r="KL549" s="319"/>
      <c r="KM549" s="319"/>
      <c r="KN549" s="319"/>
      <c r="KO549" s="319"/>
      <c r="KP549" s="319"/>
      <c r="KQ549" s="319"/>
      <c r="KR549" s="319"/>
      <c r="KS549" s="319"/>
      <c r="KT549" s="319"/>
      <c r="KU549" s="319"/>
      <c r="KV549" s="319"/>
      <c r="KW549" s="319"/>
      <c r="KX549" s="319"/>
      <c r="KY549" s="319"/>
      <c r="KZ549" s="319"/>
      <c r="LA549" s="319"/>
      <c r="LB549" s="319"/>
      <c r="LC549" s="319"/>
      <c r="LD549" s="319"/>
      <c r="LE549" s="319"/>
      <c r="LF549" s="319"/>
      <c r="LG549" s="319"/>
      <c r="LH549" s="319"/>
      <c r="LI549" s="319"/>
      <c r="LJ549" s="319"/>
      <c r="LK549" s="319"/>
      <c r="LL549" s="319"/>
      <c r="LM549" s="319"/>
      <c r="LN549" s="319"/>
      <c r="LO549" s="319"/>
      <c r="LP549" s="319"/>
      <c r="LQ549" s="319"/>
      <c r="LR549" s="319"/>
      <c r="LS549" s="319"/>
      <c r="LT549" s="319"/>
      <c r="LU549" s="319"/>
      <c r="LV549" s="319"/>
      <c r="LW549" s="319"/>
      <c r="LX549" s="319"/>
      <c r="LY549" s="319"/>
      <c r="LZ549" s="319"/>
      <c r="MA549" s="319"/>
      <c r="MB549" s="319"/>
      <c r="MC549" s="319"/>
      <c r="MD549" s="319"/>
      <c r="ME549" s="319"/>
      <c r="MF549" s="319"/>
      <c r="MG549" s="319"/>
      <c r="MH549" s="319"/>
      <c r="MI549" s="319"/>
      <c r="MJ549" s="319"/>
      <c r="MK549" s="319"/>
      <c r="ML549" s="319"/>
      <c r="MM549" s="319"/>
      <c r="MN549" s="319"/>
      <c r="MO549" s="319"/>
      <c r="MP549" s="319"/>
      <c r="MQ549" s="319"/>
      <c r="MS549" s="241"/>
      <c r="MT549" s="362">
        <f t="shared" si="743"/>
        <v>0</v>
      </c>
      <c r="MU549" s="363">
        <f t="shared" si="760"/>
        <v>0</v>
      </c>
      <c r="MV549" s="363">
        <f t="shared" si="730"/>
        <v>0</v>
      </c>
      <c r="MW549" s="363"/>
      <c r="MX549" s="363">
        <f t="shared" si="731"/>
        <v>0</v>
      </c>
      <c r="MY549" s="363"/>
      <c r="MZ549" s="363">
        <f t="shared" si="732"/>
        <v>0</v>
      </c>
      <c r="NA549" s="363"/>
      <c r="NB549" s="363">
        <f t="shared" si="733"/>
        <v>0</v>
      </c>
      <c r="NC549" s="363"/>
      <c r="ND549" s="363">
        <f t="shared" si="734"/>
        <v>0</v>
      </c>
      <c r="NE549" s="363"/>
      <c r="NF549" s="363">
        <f t="shared" si="735"/>
        <v>0</v>
      </c>
      <c r="NG549" s="363"/>
      <c r="NH549" s="363">
        <f t="shared" si="736"/>
        <v>0</v>
      </c>
      <c r="NI549" s="363"/>
      <c r="NJ549" s="363">
        <f t="shared" si="737"/>
        <v>0</v>
      </c>
      <c r="NK549" s="363"/>
      <c r="NL549" s="363">
        <f t="shared" si="744"/>
        <v>0</v>
      </c>
      <c r="NM549" s="364"/>
      <c r="NN549" s="370"/>
      <c r="NR549" s="318">
        <f t="shared" si="738"/>
        <v>0</v>
      </c>
      <c r="NS549" s="318">
        <f t="shared" si="739"/>
        <v>0</v>
      </c>
      <c r="NT549" s="318">
        <f t="shared" si="740"/>
        <v>0</v>
      </c>
    </row>
    <row r="550" spans="1:384" s="318" customFormat="1" ht="10.199999999999999" customHeight="1" x14ac:dyDescent="0.3">
      <c r="A550" s="25"/>
      <c r="B550" s="389"/>
      <c r="C550" s="424"/>
      <c r="D550" s="15"/>
      <c r="E550" s="106"/>
      <c r="F550" s="106"/>
      <c r="G550" s="106"/>
      <c r="H550" s="399"/>
      <c r="I550" s="394">
        <f>Prenoms!$B$23</f>
        <v>0</v>
      </c>
      <c r="J550" s="395"/>
      <c r="K550" s="395"/>
      <c r="L550" s="395"/>
      <c r="M550" s="395"/>
      <c r="N550" s="81" t="str">
        <f>IF(NL550&lt;&gt;0,"",IF(Conges!U57=0,"",Conges!U57))</f>
        <v/>
      </c>
      <c r="O550" s="82"/>
      <c r="P550" s="83"/>
      <c r="Q550" s="83"/>
      <c r="R550" s="83"/>
      <c r="S550" s="83"/>
      <c r="T550" s="83"/>
      <c r="U550" s="83"/>
      <c r="V550" s="84"/>
      <c r="W550" s="82"/>
      <c r="X550" s="83"/>
      <c r="Y550" s="83"/>
      <c r="Z550" s="83"/>
      <c r="AA550" s="83"/>
      <c r="AB550" s="83"/>
      <c r="AC550" s="83"/>
      <c r="AD550" s="84"/>
      <c r="AE550" s="82"/>
      <c r="AF550" s="83"/>
      <c r="AG550" s="83"/>
      <c r="AH550" s="83"/>
      <c r="AI550" s="83"/>
      <c r="AJ550" s="84"/>
      <c r="AK550" s="82"/>
      <c r="AL550" s="83"/>
      <c r="AM550" s="83"/>
      <c r="AN550" s="83"/>
      <c r="AO550" s="83"/>
      <c r="AP550" s="83"/>
      <c r="AQ550" s="83"/>
      <c r="AR550" s="83"/>
      <c r="AS550" s="83"/>
      <c r="AT550" s="84"/>
      <c r="AU550" s="82"/>
      <c r="AV550" s="83"/>
      <c r="AW550" s="83"/>
      <c r="AX550" s="83"/>
      <c r="AY550" s="83"/>
      <c r="AZ550" s="83"/>
      <c r="BA550" s="83"/>
      <c r="BB550" s="84"/>
      <c r="BC550" s="85">
        <f>IF(NL550&lt;&gt;0,(IF(Conges!U$57=0,0,3)),0)</f>
        <v>0</v>
      </c>
      <c r="BD550" s="417"/>
      <c r="BE550" s="390">
        <f>IF(OR(Conges!U$57="A",Conges!U$57="V"),Prenoms!L$23,NL550)</f>
        <v>0</v>
      </c>
      <c r="BF550" s="391"/>
      <c r="BG550" s="286"/>
      <c r="BH550" s="287">
        <f t="shared" si="723"/>
        <v>0</v>
      </c>
      <c r="BI550" s="288" t="str">
        <f t="shared" si="724"/>
        <v/>
      </c>
      <c r="BJ550" s="300">
        <v>0</v>
      </c>
      <c r="BK550" s="301">
        <f t="shared" si="741"/>
        <v>0</v>
      </c>
      <c r="BL550" s="302">
        <f t="shared" si="719"/>
        <v>0</v>
      </c>
      <c r="BM550" s="302">
        <f t="shared" si="720"/>
        <v>0</v>
      </c>
      <c r="BN550" s="302">
        <f>SUM('Heures Pointage'!$UD$21:$UE$21)</f>
        <v>0</v>
      </c>
      <c r="BO550" s="302">
        <f>SUM('Heures et Indemnites'!$UD$21:$UE$21)</f>
        <v>0</v>
      </c>
      <c r="BP550" s="303">
        <f t="shared" si="721"/>
        <v>0</v>
      </c>
      <c r="BQ550" s="303">
        <f>'Heures Pointage'!$VB$21</f>
        <v>0</v>
      </c>
      <c r="BR550" s="304">
        <f t="shared" ref="BR550" si="765">$BH$1075</f>
        <v>0</v>
      </c>
      <c r="BS550" s="149">
        <f>Prenoms!$C$23</f>
        <v>0</v>
      </c>
      <c r="BT550" s="180"/>
      <c r="BU550" s="324">
        <f>SUM('Heures et Indemnites'!$UD$21:$UE$21)</f>
        <v>0</v>
      </c>
      <c r="BV550" s="235">
        <f>SUM('Heures et Indemnites'!$UD$6:$UE$21)</f>
        <v>0</v>
      </c>
      <c r="BW550" s="324"/>
      <c r="BX550" s="235"/>
      <c r="BY550" s="319"/>
      <c r="BZ550" s="319"/>
      <c r="CA550" s="319"/>
      <c r="CB550" s="319"/>
      <c r="CC550" s="319"/>
      <c r="CD550" s="319"/>
      <c r="CE550" s="319"/>
      <c r="CF550" s="319"/>
      <c r="CG550" s="319"/>
      <c r="CH550" s="319"/>
      <c r="CI550" s="319"/>
      <c r="CJ550" s="319"/>
      <c r="CK550" s="319"/>
      <c r="CL550" s="319"/>
      <c r="CM550" s="319"/>
      <c r="CN550" s="319"/>
      <c r="CO550" s="319"/>
      <c r="CP550" s="319"/>
      <c r="CQ550" s="319"/>
      <c r="CR550" s="319"/>
      <c r="CS550" s="319"/>
      <c r="CT550" s="319"/>
      <c r="CU550" s="319"/>
      <c r="CV550" s="319"/>
      <c r="CW550" s="319"/>
      <c r="CX550" s="319"/>
      <c r="CY550" s="319"/>
      <c r="CZ550" s="319"/>
      <c r="DA550" s="319"/>
      <c r="DB550" s="319"/>
      <c r="DC550" s="319"/>
      <c r="DD550" s="319"/>
      <c r="DE550" s="319"/>
      <c r="DF550" s="319"/>
      <c r="DG550" s="319"/>
      <c r="DH550" s="319"/>
      <c r="DI550" s="319"/>
      <c r="DJ550" s="319"/>
      <c r="DK550" s="319"/>
      <c r="DL550" s="319"/>
      <c r="DM550" s="319"/>
      <c r="DN550" s="319"/>
      <c r="DO550" s="319"/>
      <c r="DP550" s="319"/>
      <c r="DQ550" s="319"/>
      <c r="DR550" s="319"/>
      <c r="DS550" s="319"/>
      <c r="DT550" s="319"/>
      <c r="DU550" s="319"/>
      <c r="DV550" s="319"/>
      <c r="DW550" s="319"/>
      <c r="DX550" s="319"/>
      <c r="DY550" s="319"/>
      <c r="DZ550" s="319"/>
      <c r="EA550" s="319"/>
      <c r="EB550" s="319"/>
      <c r="EC550" s="319"/>
      <c r="ED550" s="319"/>
      <c r="EE550" s="319"/>
      <c r="EF550" s="319"/>
      <c r="EG550" s="319"/>
      <c r="EH550" s="319"/>
      <c r="EI550" s="319"/>
      <c r="EJ550" s="319"/>
      <c r="EK550" s="319"/>
      <c r="EL550" s="319"/>
      <c r="EM550" s="319"/>
      <c r="EN550" s="319"/>
      <c r="EO550" s="319"/>
      <c r="EP550" s="319"/>
      <c r="EQ550" s="319"/>
      <c r="ER550" s="319"/>
      <c r="ES550" s="319"/>
      <c r="ET550" s="319"/>
      <c r="EU550" s="319"/>
      <c r="EV550" s="319"/>
      <c r="EW550" s="319"/>
      <c r="EX550" s="319"/>
      <c r="EY550" s="319"/>
      <c r="EZ550" s="319"/>
      <c r="FA550" s="319"/>
      <c r="FB550" s="319"/>
      <c r="FC550" s="319"/>
      <c r="FD550" s="319"/>
      <c r="FE550" s="319"/>
      <c r="FF550" s="319"/>
      <c r="FG550" s="319"/>
      <c r="FH550" s="319"/>
      <c r="FI550" s="319"/>
      <c r="FJ550" s="319"/>
      <c r="FK550" s="319"/>
      <c r="FL550" s="319"/>
      <c r="FM550" s="319"/>
      <c r="FN550" s="319"/>
      <c r="FO550" s="319"/>
      <c r="FP550" s="319"/>
      <c r="FQ550" s="319"/>
      <c r="FR550" s="319"/>
      <c r="FS550" s="319"/>
      <c r="FT550" s="319"/>
      <c r="FU550" s="319"/>
      <c r="FV550" s="319"/>
      <c r="FW550" s="319"/>
      <c r="FX550" s="319"/>
      <c r="FY550" s="319"/>
      <c r="FZ550" s="319"/>
      <c r="GA550" s="319"/>
      <c r="GB550" s="319"/>
      <c r="GC550" s="319"/>
      <c r="GD550" s="319"/>
      <c r="GE550" s="319"/>
      <c r="GF550" s="319"/>
      <c r="GG550" s="319"/>
      <c r="GH550" s="319"/>
      <c r="GI550" s="319"/>
      <c r="GJ550" s="319"/>
      <c r="GK550" s="319"/>
      <c r="GL550" s="319"/>
      <c r="GM550" s="319"/>
      <c r="GN550" s="319"/>
      <c r="GO550" s="319"/>
      <c r="GP550" s="319"/>
      <c r="GQ550" s="319"/>
      <c r="GR550" s="319"/>
      <c r="GS550" s="319"/>
      <c r="GT550" s="319"/>
      <c r="GU550" s="319"/>
      <c r="GV550" s="319"/>
      <c r="GW550" s="319"/>
      <c r="GX550" s="319"/>
      <c r="GY550" s="319"/>
      <c r="GZ550" s="319"/>
      <c r="HA550" s="319"/>
      <c r="HB550" s="319"/>
      <c r="HC550" s="319"/>
      <c r="HD550" s="319"/>
      <c r="HE550" s="319"/>
      <c r="HF550" s="319"/>
      <c r="HG550" s="319"/>
      <c r="HH550" s="319"/>
      <c r="HI550" s="319"/>
      <c r="HJ550" s="319"/>
      <c r="HK550" s="319"/>
      <c r="HL550" s="319"/>
      <c r="HM550" s="319"/>
      <c r="HN550" s="319"/>
      <c r="HO550" s="319"/>
      <c r="HP550" s="319"/>
      <c r="HQ550" s="319"/>
      <c r="HR550" s="319"/>
      <c r="HS550" s="319"/>
      <c r="HT550" s="319"/>
      <c r="HU550" s="319"/>
      <c r="HV550" s="319"/>
      <c r="HW550" s="319"/>
      <c r="HX550" s="319"/>
      <c r="HY550" s="319"/>
      <c r="HZ550" s="319"/>
      <c r="IA550" s="319"/>
      <c r="IB550" s="319"/>
      <c r="IC550" s="319"/>
      <c r="ID550" s="319"/>
      <c r="IE550" s="319"/>
      <c r="IF550" s="319"/>
      <c r="IG550" s="319"/>
      <c r="IH550" s="319"/>
      <c r="II550" s="319"/>
      <c r="IJ550" s="319"/>
      <c r="IK550" s="319"/>
      <c r="IL550" s="319"/>
      <c r="IM550" s="319"/>
      <c r="IN550" s="319"/>
      <c r="IO550" s="319"/>
      <c r="IP550" s="319"/>
      <c r="IQ550" s="319"/>
      <c r="IR550" s="319"/>
      <c r="IS550" s="319"/>
      <c r="IT550" s="319"/>
      <c r="IU550" s="319"/>
      <c r="IV550" s="319"/>
      <c r="IW550" s="319"/>
      <c r="IX550" s="319"/>
      <c r="IY550" s="319"/>
      <c r="IZ550" s="319"/>
      <c r="JA550" s="319"/>
      <c r="JB550" s="319"/>
      <c r="JC550" s="319"/>
      <c r="JD550" s="319"/>
      <c r="JE550" s="319"/>
      <c r="JF550" s="319"/>
      <c r="JG550" s="319"/>
      <c r="JH550" s="319"/>
      <c r="JI550" s="319"/>
      <c r="JJ550" s="319"/>
      <c r="JK550" s="319"/>
      <c r="JL550" s="319"/>
      <c r="JM550" s="319"/>
      <c r="JN550" s="319"/>
      <c r="JO550" s="319"/>
      <c r="JP550" s="319"/>
      <c r="JQ550" s="319"/>
      <c r="JR550" s="319"/>
      <c r="JS550" s="319"/>
      <c r="JT550" s="319"/>
      <c r="JU550" s="319"/>
      <c r="JV550" s="319"/>
      <c r="JW550" s="319"/>
      <c r="JX550" s="319"/>
      <c r="JY550" s="319"/>
      <c r="JZ550" s="319"/>
      <c r="KA550" s="319"/>
      <c r="KB550" s="319"/>
      <c r="KC550" s="319"/>
      <c r="KD550" s="319"/>
      <c r="KE550" s="319"/>
      <c r="KF550" s="319"/>
      <c r="KG550" s="319"/>
      <c r="KH550" s="319"/>
      <c r="KI550" s="319"/>
      <c r="KJ550" s="319"/>
      <c r="KK550" s="319"/>
      <c r="KL550" s="319"/>
      <c r="KM550" s="319"/>
      <c r="KN550" s="319"/>
      <c r="KO550" s="319"/>
      <c r="KP550" s="319"/>
      <c r="KQ550" s="319"/>
      <c r="KR550" s="319"/>
      <c r="KS550" s="319"/>
      <c r="KT550" s="319"/>
      <c r="KU550" s="319"/>
      <c r="KV550" s="319"/>
      <c r="KW550" s="319"/>
      <c r="KX550" s="319"/>
      <c r="KY550" s="319"/>
      <c r="KZ550" s="319"/>
      <c r="LA550" s="319"/>
      <c r="LB550" s="319"/>
      <c r="LC550" s="319"/>
      <c r="LD550" s="319"/>
      <c r="LE550" s="319"/>
      <c r="LF550" s="319"/>
      <c r="LG550" s="319"/>
      <c r="LH550" s="319"/>
      <c r="LI550" s="319"/>
      <c r="LJ550" s="319"/>
      <c r="LK550" s="319"/>
      <c r="LL550" s="319"/>
      <c r="LM550" s="319"/>
      <c r="LN550" s="319"/>
      <c r="LO550" s="319"/>
      <c r="LP550" s="319"/>
      <c r="LQ550" s="319"/>
      <c r="LR550" s="319"/>
      <c r="LS550" s="319"/>
      <c r="LT550" s="319"/>
      <c r="LU550" s="319"/>
      <c r="LV550" s="319"/>
      <c r="LW550" s="319"/>
      <c r="LX550" s="319"/>
      <c r="LY550" s="319"/>
      <c r="LZ550" s="319"/>
      <c r="MA550" s="319"/>
      <c r="MB550" s="319"/>
      <c r="MC550" s="319"/>
      <c r="MD550" s="319"/>
      <c r="ME550" s="319"/>
      <c r="MF550" s="319"/>
      <c r="MG550" s="319"/>
      <c r="MH550" s="319"/>
      <c r="MI550" s="319"/>
      <c r="MJ550" s="319"/>
      <c r="MK550" s="319"/>
      <c r="ML550" s="319"/>
      <c r="MM550" s="319"/>
      <c r="MN550" s="319"/>
      <c r="MO550" s="319"/>
      <c r="MP550" s="319"/>
      <c r="MQ550" s="319"/>
      <c r="MS550" s="241"/>
      <c r="MT550" s="373">
        <f t="shared" si="743"/>
        <v>0</v>
      </c>
      <c r="MU550" s="365">
        <f t="shared" si="760"/>
        <v>0</v>
      </c>
      <c r="MV550" s="365">
        <f t="shared" si="730"/>
        <v>0</v>
      </c>
      <c r="MW550" s="365"/>
      <c r="MX550" s="365">
        <f t="shared" si="731"/>
        <v>0</v>
      </c>
      <c r="MY550" s="365"/>
      <c r="MZ550" s="365">
        <f t="shared" si="732"/>
        <v>0</v>
      </c>
      <c r="NA550" s="365"/>
      <c r="NB550" s="365">
        <f t="shared" si="733"/>
        <v>0</v>
      </c>
      <c r="NC550" s="365"/>
      <c r="ND550" s="365">
        <f t="shared" si="734"/>
        <v>0</v>
      </c>
      <c r="NE550" s="365"/>
      <c r="NF550" s="365">
        <f t="shared" si="735"/>
        <v>0</v>
      </c>
      <c r="NG550" s="365"/>
      <c r="NH550" s="365">
        <f t="shared" si="736"/>
        <v>0</v>
      </c>
      <c r="NI550" s="365"/>
      <c r="NJ550" s="365">
        <f t="shared" si="737"/>
        <v>0</v>
      </c>
      <c r="NK550" s="365"/>
      <c r="NL550" s="365">
        <f t="shared" si="744"/>
        <v>0</v>
      </c>
      <c r="NM550" s="366"/>
      <c r="NN550" s="370"/>
      <c r="NR550" s="318">
        <f t="shared" si="738"/>
        <v>0</v>
      </c>
      <c r="NS550" s="318">
        <f t="shared" si="739"/>
        <v>0</v>
      </c>
      <c r="NT550" s="318">
        <f t="shared" si="740"/>
        <v>0</v>
      </c>
    </row>
    <row r="551" spans="1:384" s="318" customFormat="1" ht="10.199999999999999" customHeight="1" x14ac:dyDescent="0.3">
      <c r="A551" s="25"/>
      <c r="B551" s="389"/>
      <c r="C551" s="424"/>
      <c r="D551" s="15"/>
      <c r="E551" s="106"/>
      <c r="F551" s="106"/>
      <c r="G551" s="106"/>
      <c r="H551" s="399"/>
      <c r="I551" s="381">
        <f>Prenoms!$B$24</f>
        <v>0</v>
      </c>
      <c r="J551" s="382"/>
      <c r="K551" s="382"/>
      <c r="L551" s="382"/>
      <c r="M551" s="382"/>
      <c r="N551" s="68" t="str">
        <f>IF(NL551&lt;&gt;0,"",IF(Conges!U58=0,"",Conges!U58))</f>
        <v/>
      </c>
      <c r="O551" s="69"/>
      <c r="P551" s="70"/>
      <c r="Q551" s="70"/>
      <c r="R551" s="70"/>
      <c r="S551" s="70"/>
      <c r="T551" s="70"/>
      <c r="U551" s="70"/>
      <c r="V551" s="71"/>
      <c r="W551" s="69"/>
      <c r="X551" s="70"/>
      <c r="Y551" s="70"/>
      <c r="Z551" s="70"/>
      <c r="AA551" s="70"/>
      <c r="AB551" s="70"/>
      <c r="AC551" s="70"/>
      <c r="AD551" s="71"/>
      <c r="AE551" s="69"/>
      <c r="AF551" s="70"/>
      <c r="AG551" s="70"/>
      <c r="AH551" s="70"/>
      <c r="AI551" s="70"/>
      <c r="AJ551" s="71"/>
      <c r="AK551" s="69"/>
      <c r="AL551" s="70"/>
      <c r="AM551" s="70"/>
      <c r="AN551" s="70"/>
      <c r="AO551" s="70"/>
      <c r="AP551" s="70"/>
      <c r="AQ551" s="70"/>
      <c r="AR551" s="70"/>
      <c r="AS551" s="70"/>
      <c r="AT551" s="71"/>
      <c r="AU551" s="69"/>
      <c r="AV551" s="70"/>
      <c r="AW551" s="70"/>
      <c r="AX551" s="70"/>
      <c r="AY551" s="70"/>
      <c r="AZ551" s="70"/>
      <c r="BA551" s="70"/>
      <c r="BB551" s="71"/>
      <c r="BC551" s="72">
        <f>IF(NL551&lt;&gt;0,(IF(Conges!U$58=0,0,3)),0)</f>
        <v>0</v>
      </c>
      <c r="BD551" s="417"/>
      <c r="BE551" s="392">
        <f>IF(OR(Conges!U$58="A",Conges!U$58="V"),Prenoms!L$24,NL551)</f>
        <v>0</v>
      </c>
      <c r="BF551" s="393"/>
      <c r="BG551" s="289"/>
      <c r="BH551" s="290">
        <f t="shared" si="723"/>
        <v>0</v>
      </c>
      <c r="BI551" s="291" t="str">
        <f t="shared" si="724"/>
        <v/>
      </c>
      <c r="BJ551" s="305">
        <v>0</v>
      </c>
      <c r="BK551" s="306">
        <f t="shared" si="741"/>
        <v>0</v>
      </c>
      <c r="BL551" s="307">
        <f t="shared" si="719"/>
        <v>0</v>
      </c>
      <c r="BM551" s="307">
        <f t="shared" si="720"/>
        <v>0</v>
      </c>
      <c r="BN551" s="307">
        <f>SUM('Heures Pointage'!$VD$21:$VE$21)</f>
        <v>0</v>
      </c>
      <c r="BO551" s="307">
        <f>SUM('Heures et Indemnites'!$VD$21:$VE$21)</f>
        <v>0</v>
      </c>
      <c r="BP551" s="308">
        <f t="shared" si="721"/>
        <v>0</v>
      </c>
      <c r="BQ551" s="308">
        <f>'Heures Pointage'!$WB$21</f>
        <v>0</v>
      </c>
      <c r="BR551" s="309">
        <f t="shared" ref="BR551" si="766">$BH$1076</f>
        <v>0</v>
      </c>
      <c r="BS551" s="150">
        <f>Prenoms!$C$24</f>
        <v>0</v>
      </c>
      <c r="BT551" s="153"/>
      <c r="BU551" s="323">
        <f>SUM('Heures et Indemnites'!$VD$21:$VE$21)</f>
        <v>0</v>
      </c>
      <c r="BV551" s="236">
        <f>SUM('Heures et Indemnites'!$VD$6:$VE$21)</f>
        <v>0</v>
      </c>
      <c r="BW551" s="323"/>
      <c r="BX551" s="236"/>
      <c r="BY551" s="319"/>
      <c r="BZ551" s="319"/>
      <c r="CA551" s="319"/>
      <c r="CB551" s="319"/>
      <c r="CC551" s="319"/>
      <c r="CD551" s="319"/>
      <c r="CE551" s="319"/>
      <c r="CF551" s="319"/>
      <c r="CG551" s="319"/>
      <c r="CH551" s="319"/>
      <c r="CI551" s="319"/>
      <c r="CJ551" s="319"/>
      <c r="CK551" s="319"/>
      <c r="CL551" s="319"/>
      <c r="CM551" s="319"/>
      <c r="CN551" s="319"/>
      <c r="CO551" s="319"/>
      <c r="CP551" s="319"/>
      <c r="CQ551" s="319"/>
      <c r="CR551" s="319"/>
      <c r="CS551" s="319"/>
      <c r="CT551" s="319"/>
      <c r="CU551" s="319"/>
      <c r="CV551" s="319"/>
      <c r="CW551" s="319"/>
      <c r="CX551" s="319"/>
      <c r="CY551" s="319"/>
      <c r="CZ551" s="319"/>
      <c r="DA551" s="319"/>
      <c r="DB551" s="319"/>
      <c r="DC551" s="319"/>
      <c r="DD551" s="319"/>
      <c r="DE551" s="319"/>
      <c r="DF551" s="319"/>
      <c r="DG551" s="319"/>
      <c r="DH551" s="319"/>
      <c r="DI551" s="319"/>
      <c r="DJ551" s="319"/>
      <c r="DK551" s="319"/>
      <c r="DL551" s="319"/>
      <c r="DM551" s="319"/>
      <c r="DN551" s="319"/>
      <c r="DO551" s="319"/>
      <c r="DP551" s="319"/>
      <c r="DQ551" s="319"/>
      <c r="DR551" s="319"/>
      <c r="DS551" s="319"/>
      <c r="DT551" s="319"/>
      <c r="DU551" s="319"/>
      <c r="DV551" s="319"/>
      <c r="DW551" s="319"/>
      <c r="DX551" s="319"/>
      <c r="DY551" s="319"/>
      <c r="DZ551" s="319"/>
      <c r="EA551" s="319"/>
      <c r="EB551" s="319"/>
      <c r="EC551" s="319"/>
      <c r="ED551" s="319"/>
      <c r="EE551" s="319"/>
      <c r="EF551" s="319"/>
      <c r="EG551" s="319"/>
      <c r="EH551" s="319"/>
      <c r="EI551" s="319"/>
      <c r="EJ551" s="319"/>
      <c r="EK551" s="319"/>
      <c r="EL551" s="319"/>
      <c r="EM551" s="319"/>
      <c r="EN551" s="319"/>
      <c r="EO551" s="319"/>
      <c r="EP551" s="319"/>
      <c r="EQ551" s="319"/>
      <c r="ER551" s="319"/>
      <c r="ES551" s="319"/>
      <c r="ET551" s="319"/>
      <c r="EU551" s="319"/>
      <c r="EV551" s="319"/>
      <c r="EW551" s="319"/>
      <c r="EX551" s="319"/>
      <c r="EY551" s="319"/>
      <c r="EZ551" s="319"/>
      <c r="FA551" s="319"/>
      <c r="FB551" s="319"/>
      <c r="FC551" s="319"/>
      <c r="FD551" s="319"/>
      <c r="FE551" s="319"/>
      <c r="FF551" s="319"/>
      <c r="FG551" s="319"/>
      <c r="FH551" s="319"/>
      <c r="FI551" s="319"/>
      <c r="FJ551" s="319"/>
      <c r="FK551" s="319"/>
      <c r="FL551" s="319"/>
      <c r="FM551" s="319"/>
      <c r="FN551" s="319"/>
      <c r="FO551" s="319"/>
      <c r="FP551" s="319"/>
      <c r="FQ551" s="319"/>
      <c r="FR551" s="319"/>
      <c r="FS551" s="319"/>
      <c r="FT551" s="319"/>
      <c r="FU551" s="319"/>
      <c r="FV551" s="319"/>
      <c r="FW551" s="319"/>
      <c r="FX551" s="319"/>
      <c r="FY551" s="319"/>
      <c r="FZ551" s="319"/>
      <c r="GA551" s="319"/>
      <c r="GB551" s="319"/>
      <c r="GC551" s="319"/>
      <c r="GD551" s="319"/>
      <c r="GE551" s="319"/>
      <c r="GF551" s="319"/>
      <c r="GG551" s="319"/>
      <c r="GH551" s="319"/>
      <c r="GI551" s="319"/>
      <c r="GJ551" s="319"/>
      <c r="GK551" s="319"/>
      <c r="GL551" s="319"/>
      <c r="GM551" s="319"/>
      <c r="GN551" s="319"/>
      <c r="GO551" s="319"/>
      <c r="GP551" s="319"/>
      <c r="GQ551" s="319"/>
      <c r="GR551" s="319"/>
      <c r="GS551" s="319"/>
      <c r="GT551" s="319"/>
      <c r="GU551" s="319"/>
      <c r="GV551" s="319"/>
      <c r="GW551" s="319"/>
      <c r="GX551" s="319"/>
      <c r="GY551" s="319"/>
      <c r="GZ551" s="319"/>
      <c r="HA551" s="319"/>
      <c r="HB551" s="319"/>
      <c r="HC551" s="319"/>
      <c r="HD551" s="319"/>
      <c r="HE551" s="319"/>
      <c r="HF551" s="319"/>
      <c r="HG551" s="319"/>
      <c r="HH551" s="319"/>
      <c r="HI551" s="319"/>
      <c r="HJ551" s="319"/>
      <c r="HK551" s="319"/>
      <c r="HL551" s="319"/>
      <c r="HM551" s="319"/>
      <c r="HN551" s="319"/>
      <c r="HO551" s="319"/>
      <c r="HP551" s="319"/>
      <c r="HQ551" s="319"/>
      <c r="HR551" s="319"/>
      <c r="HS551" s="319"/>
      <c r="HT551" s="319"/>
      <c r="HU551" s="319"/>
      <c r="HV551" s="319"/>
      <c r="HW551" s="319"/>
      <c r="HX551" s="319"/>
      <c r="HY551" s="319"/>
      <c r="HZ551" s="319"/>
      <c r="IA551" s="319"/>
      <c r="IB551" s="319"/>
      <c r="IC551" s="319"/>
      <c r="ID551" s="319"/>
      <c r="IE551" s="319"/>
      <c r="IF551" s="319"/>
      <c r="IG551" s="319"/>
      <c r="IH551" s="319"/>
      <c r="II551" s="319"/>
      <c r="IJ551" s="319"/>
      <c r="IK551" s="319"/>
      <c r="IL551" s="319"/>
      <c r="IM551" s="319"/>
      <c r="IN551" s="319"/>
      <c r="IO551" s="319"/>
      <c r="IP551" s="319"/>
      <c r="IQ551" s="319"/>
      <c r="IR551" s="319"/>
      <c r="IS551" s="319"/>
      <c r="IT551" s="319"/>
      <c r="IU551" s="319"/>
      <c r="IV551" s="319"/>
      <c r="IW551" s="319"/>
      <c r="IX551" s="319"/>
      <c r="IY551" s="319"/>
      <c r="IZ551" s="319"/>
      <c r="JA551" s="319"/>
      <c r="JB551" s="319"/>
      <c r="JC551" s="319"/>
      <c r="JD551" s="319"/>
      <c r="JE551" s="319"/>
      <c r="JF551" s="319"/>
      <c r="JG551" s="319"/>
      <c r="JH551" s="319"/>
      <c r="JI551" s="319"/>
      <c r="JJ551" s="319"/>
      <c r="JK551" s="319"/>
      <c r="JL551" s="319"/>
      <c r="JM551" s="319"/>
      <c r="JN551" s="319"/>
      <c r="JO551" s="319"/>
      <c r="JP551" s="319"/>
      <c r="JQ551" s="319"/>
      <c r="JR551" s="319"/>
      <c r="JS551" s="319"/>
      <c r="JT551" s="319"/>
      <c r="JU551" s="319"/>
      <c r="JV551" s="319"/>
      <c r="JW551" s="319"/>
      <c r="JX551" s="319"/>
      <c r="JY551" s="319"/>
      <c r="JZ551" s="319"/>
      <c r="KA551" s="319"/>
      <c r="KB551" s="319"/>
      <c r="KC551" s="319"/>
      <c r="KD551" s="319"/>
      <c r="KE551" s="319"/>
      <c r="KF551" s="319"/>
      <c r="KG551" s="319"/>
      <c r="KH551" s="319"/>
      <c r="KI551" s="319"/>
      <c r="KJ551" s="319"/>
      <c r="KK551" s="319"/>
      <c r="KL551" s="319"/>
      <c r="KM551" s="319"/>
      <c r="KN551" s="319"/>
      <c r="KO551" s="319"/>
      <c r="KP551" s="319"/>
      <c r="KQ551" s="319"/>
      <c r="KR551" s="319"/>
      <c r="KS551" s="319"/>
      <c r="KT551" s="319"/>
      <c r="KU551" s="319"/>
      <c r="KV551" s="319"/>
      <c r="KW551" s="319"/>
      <c r="KX551" s="319"/>
      <c r="KY551" s="319"/>
      <c r="KZ551" s="319"/>
      <c r="LA551" s="319"/>
      <c r="LB551" s="319"/>
      <c r="LC551" s="319"/>
      <c r="LD551" s="319"/>
      <c r="LE551" s="319"/>
      <c r="LF551" s="319"/>
      <c r="LG551" s="319"/>
      <c r="LH551" s="319"/>
      <c r="LI551" s="319"/>
      <c r="LJ551" s="319"/>
      <c r="LK551" s="319"/>
      <c r="LL551" s="319"/>
      <c r="LM551" s="319"/>
      <c r="LN551" s="319"/>
      <c r="LO551" s="319"/>
      <c r="LP551" s="319"/>
      <c r="LQ551" s="319"/>
      <c r="LR551" s="319"/>
      <c r="LS551" s="319"/>
      <c r="LT551" s="319"/>
      <c r="LU551" s="319"/>
      <c r="LV551" s="319"/>
      <c r="LW551" s="319"/>
      <c r="LX551" s="319"/>
      <c r="LY551" s="319"/>
      <c r="LZ551" s="319"/>
      <c r="MA551" s="319"/>
      <c r="MB551" s="319"/>
      <c r="MC551" s="319"/>
      <c r="MD551" s="319"/>
      <c r="ME551" s="319"/>
      <c r="MF551" s="319"/>
      <c r="MG551" s="319"/>
      <c r="MH551" s="319"/>
      <c r="MI551" s="319"/>
      <c r="MJ551" s="319"/>
      <c r="MK551" s="319"/>
      <c r="ML551" s="319"/>
      <c r="MM551" s="319"/>
      <c r="MN551" s="319"/>
      <c r="MO551" s="319"/>
      <c r="MP551" s="319"/>
      <c r="MQ551" s="319"/>
      <c r="MS551" s="241"/>
      <c r="MT551" s="362">
        <f t="shared" si="743"/>
        <v>0</v>
      </c>
      <c r="MU551" s="363">
        <f t="shared" si="760"/>
        <v>0</v>
      </c>
      <c r="MV551" s="363">
        <f t="shared" si="730"/>
        <v>0</v>
      </c>
      <c r="MW551" s="363"/>
      <c r="MX551" s="363">
        <f t="shared" si="731"/>
        <v>0</v>
      </c>
      <c r="MY551" s="363"/>
      <c r="MZ551" s="363">
        <f t="shared" si="732"/>
        <v>0</v>
      </c>
      <c r="NA551" s="363"/>
      <c r="NB551" s="363">
        <f t="shared" si="733"/>
        <v>0</v>
      </c>
      <c r="NC551" s="363"/>
      <c r="ND551" s="363">
        <f t="shared" si="734"/>
        <v>0</v>
      </c>
      <c r="NE551" s="363"/>
      <c r="NF551" s="363">
        <f t="shared" si="735"/>
        <v>0</v>
      </c>
      <c r="NG551" s="363"/>
      <c r="NH551" s="363">
        <f t="shared" si="736"/>
        <v>0</v>
      </c>
      <c r="NI551" s="363"/>
      <c r="NJ551" s="363">
        <f t="shared" si="737"/>
        <v>0</v>
      </c>
      <c r="NK551" s="363"/>
      <c r="NL551" s="363">
        <f t="shared" si="744"/>
        <v>0</v>
      </c>
      <c r="NM551" s="364"/>
      <c r="NN551" s="370"/>
      <c r="NR551" s="318">
        <f t="shared" si="738"/>
        <v>0</v>
      </c>
      <c r="NS551" s="318">
        <f t="shared" si="739"/>
        <v>0</v>
      </c>
      <c r="NT551" s="318">
        <f t="shared" si="740"/>
        <v>0</v>
      </c>
    </row>
    <row r="552" spans="1:384" s="318" customFormat="1" ht="10.199999999999999" customHeight="1" x14ac:dyDescent="0.3">
      <c r="A552" s="25"/>
      <c r="B552" s="389"/>
      <c r="C552" s="424"/>
      <c r="D552" s="15"/>
      <c r="E552" s="106"/>
      <c r="F552" s="106"/>
      <c r="G552" s="106"/>
      <c r="H552" s="399"/>
      <c r="I552" s="394">
        <f>Prenoms!$B$25</f>
        <v>0</v>
      </c>
      <c r="J552" s="395"/>
      <c r="K552" s="395"/>
      <c r="L552" s="395"/>
      <c r="M552" s="395"/>
      <c r="N552" s="81" t="str">
        <f>IF(NL552&lt;&gt;0,"",IF(Conges!U59=0,"",Conges!U59))</f>
        <v/>
      </c>
      <c r="O552" s="82"/>
      <c r="P552" s="83"/>
      <c r="Q552" s="83"/>
      <c r="R552" s="83"/>
      <c r="S552" s="83"/>
      <c r="T552" s="83"/>
      <c r="U552" s="83"/>
      <c r="V552" s="84"/>
      <c r="W552" s="82"/>
      <c r="X552" s="83"/>
      <c r="Y552" s="83"/>
      <c r="Z552" s="83"/>
      <c r="AA552" s="83"/>
      <c r="AB552" s="83"/>
      <c r="AC552" s="83"/>
      <c r="AD552" s="84"/>
      <c r="AE552" s="82"/>
      <c r="AF552" s="83"/>
      <c r="AG552" s="83"/>
      <c r="AH552" s="83"/>
      <c r="AI552" s="83"/>
      <c r="AJ552" s="84"/>
      <c r="AK552" s="82"/>
      <c r="AL552" s="83"/>
      <c r="AM552" s="83"/>
      <c r="AN552" s="83"/>
      <c r="AO552" s="83"/>
      <c r="AP552" s="83"/>
      <c r="AQ552" s="83"/>
      <c r="AR552" s="83"/>
      <c r="AS552" s="83"/>
      <c r="AT552" s="84"/>
      <c r="AU552" s="82"/>
      <c r="AV552" s="83"/>
      <c r="AW552" s="83"/>
      <c r="AX552" s="83"/>
      <c r="AY552" s="83"/>
      <c r="AZ552" s="83"/>
      <c r="BA552" s="83"/>
      <c r="BB552" s="84"/>
      <c r="BC552" s="85">
        <f>IF(NL552&lt;&gt;0,(IF(Conges!U$59=0,0,3)),0)</f>
        <v>0</v>
      </c>
      <c r="BD552" s="417"/>
      <c r="BE552" s="390">
        <f>IF(OR(Conges!U$59="A",Conges!U$59="V"),Prenoms!L$25,NL552)</f>
        <v>0</v>
      </c>
      <c r="BF552" s="391"/>
      <c r="BG552" s="286"/>
      <c r="BH552" s="287">
        <f t="shared" si="723"/>
        <v>0</v>
      </c>
      <c r="BI552" s="288" t="str">
        <f t="shared" si="724"/>
        <v/>
      </c>
      <c r="BJ552" s="300">
        <v>0</v>
      </c>
      <c r="BK552" s="301">
        <f t="shared" si="741"/>
        <v>0</v>
      </c>
      <c r="BL552" s="302">
        <f t="shared" si="719"/>
        <v>0</v>
      </c>
      <c r="BM552" s="302">
        <f t="shared" si="720"/>
        <v>0</v>
      </c>
      <c r="BN552" s="302">
        <f>SUM('Heures Pointage'!$WD$21:$WE$21)</f>
        <v>0</v>
      </c>
      <c r="BO552" s="302">
        <f>SUM('Heures et Indemnites'!$WD$21:$WE$21)</f>
        <v>0</v>
      </c>
      <c r="BP552" s="303">
        <f t="shared" si="721"/>
        <v>0</v>
      </c>
      <c r="BQ552" s="303">
        <f>'Heures Pointage'!$XB$21</f>
        <v>0</v>
      </c>
      <c r="BR552" s="304">
        <f t="shared" ref="BR552" si="767">$BH$1077</f>
        <v>0</v>
      </c>
      <c r="BS552" s="149">
        <f>Prenoms!$C$25</f>
        <v>0</v>
      </c>
      <c r="BT552" s="180"/>
      <c r="BU552" s="324">
        <f>SUM('Heures et Indemnites'!$WD$21:$WE$21)</f>
        <v>0</v>
      </c>
      <c r="BV552" s="235">
        <f>SUM('Heures et Indemnites'!$WD$6:$WE$21)</f>
        <v>0</v>
      </c>
      <c r="BW552" s="324"/>
      <c r="BX552" s="235"/>
      <c r="BY552" s="319"/>
      <c r="BZ552" s="319"/>
      <c r="CA552" s="319"/>
      <c r="CB552" s="319"/>
      <c r="CC552" s="319"/>
      <c r="CD552" s="319"/>
      <c r="CE552" s="319"/>
      <c r="CF552" s="319"/>
      <c r="CG552" s="319"/>
      <c r="CH552" s="319"/>
      <c r="CI552" s="319"/>
      <c r="CJ552" s="319"/>
      <c r="CK552" s="319"/>
      <c r="CL552" s="319"/>
      <c r="CM552" s="319"/>
      <c r="CN552" s="319"/>
      <c r="CO552" s="319"/>
      <c r="CP552" s="319"/>
      <c r="CQ552" s="319"/>
      <c r="CR552" s="319"/>
      <c r="CS552" s="319"/>
      <c r="CT552" s="319"/>
      <c r="CU552" s="319"/>
      <c r="CV552" s="319"/>
      <c r="CW552" s="319"/>
      <c r="CX552" s="319"/>
      <c r="CY552" s="319"/>
      <c r="CZ552" s="319"/>
      <c r="DA552" s="319"/>
      <c r="DB552" s="319"/>
      <c r="DC552" s="319"/>
      <c r="DD552" s="319"/>
      <c r="DE552" s="319"/>
      <c r="DF552" s="319"/>
      <c r="DG552" s="319"/>
      <c r="DH552" s="319"/>
      <c r="DI552" s="319"/>
      <c r="DJ552" s="319"/>
      <c r="DK552" s="319"/>
      <c r="DL552" s="319"/>
      <c r="DM552" s="319"/>
      <c r="DN552" s="319"/>
      <c r="DO552" s="319"/>
      <c r="DP552" s="319"/>
      <c r="DQ552" s="319"/>
      <c r="DR552" s="319"/>
      <c r="DS552" s="319"/>
      <c r="DT552" s="319"/>
      <c r="DU552" s="319"/>
      <c r="DV552" s="319"/>
      <c r="DW552" s="319"/>
      <c r="DX552" s="319"/>
      <c r="DY552" s="319"/>
      <c r="DZ552" s="319"/>
      <c r="EA552" s="319"/>
      <c r="EB552" s="319"/>
      <c r="EC552" s="319"/>
      <c r="ED552" s="319"/>
      <c r="EE552" s="319"/>
      <c r="EF552" s="319"/>
      <c r="EG552" s="319"/>
      <c r="EH552" s="319"/>
      <c r="EI552" s="319"/>
      <c r="EJ552" s="319"/>
      <c r="EK552" s="319"/>
      <c r="EL552" s="319"/>
      <c r="EM552" s="319"/>
      <c r="EN552" s="319"/>
      <c r="EO552" s="319"/>
      <c r="EP552" s="319"/>
      <c r="EQ552" s="319"/>
      <c r="ER552" s="319"/>
      <c r="ES552" s="319"/>
      <c r="ET552" s="319"/>
      <c r="EU552" s="319"/>
      <c r="EV552" s="319"/>
      <c r="EW552" s="319"/>
      <c r="EX552" s="319"/>
      <c r="EY552" s="319"/>
      <c r="EZ552" s="319"/>
      <c r="FA552" s="319"/>
      <c r="FB552" s="319"/>
      <c r="FC552" s="319"/>
      <c r="FD552" s="319"/>
      <c r="FE552" s="319"/>
      <c r="FF552" s="319"/>
      <c r="FG552" s="319"/>
      <c r="FH552" s="319"/>
      <c r="FI552" s="319"/>
      <c r="FJ552" s="319"/>
      <c r="FK552" s="319"/>
      <c r="FL552" s="319"/>
      <c r="FM552" s="319"/>
      <c r="FN552" s="319"/>
      <c r="FO552" s="319"/>
      <c r="FP552" s="319"/>
      <c r="FQ552" s="319"/>
      <c r="FR552" s="319"/>
      <c r="FS552" s="319"/>
      <c r="FT552" s="319"/>
      <c r="FU552" s="319"/>
      <c r="FV552" s="319"/>
      <c r="FW552" s="319"/>
      <c r="FX552" s="319"/>
      <c r="FY552" s="319"/>
      <c r="FZ552" s="319"/>
      <c r="GA552" s="319"/>
      <c r="GB552" s="319"/>
      <c r="GC552" s="319"/>
      <c r="GD552" s="319"/>
      <c r="GE552" s="319"/>
      <c r="GF552" s="319"/>
      <c r="GG552" s="319"/>
      <c r="GH552" s="319"/>
      <c r="GI552" s="319"/>
      <c r="GJ552" s="319"/>
      <c r="GK552" s="319"/>
      <c r="GL552" s="319"/>
      <c r="GM552" s="319"/>
      <c r="GN552" s="319"/>
      <c r="GO552" s="319"/>
      <c r="GP552" s="319"/>
      <c r="GQ552" s="319"/>
      <c r="GR552" s="319"/>
      <c r="GS552" s="319"/>
      <c r="GT552" s="319"/>
      <c r="GU552" s="319"/>
      <c r="GV552" s="319"/>
      <c r="GW552" s="319"/>
      <c r="GX552" s="319"/>
      <c r="GY552" s="319"/>
      <c r="GZ552" s="319"/>
      <c r="HA552" s="319"/>
      <c r="HB552" s="319"/>
      <c r="HC552" s="319"/>
      <c r="HD552" s="319"/>
      <c r="HE552" s="319"/>
      <c r="HF552" s="319"/>
      <c r="HG552" s="319"/>
      <c r="HH552" s="319"/>
      <c r="HI552" s="319"/>
      <c r="HJ552" s="319"/>
      <c r="HK552" s="319"/>
      <c r="HL552" s="319"/>
      <c r="HM552" s="319"/>
      <c r="HN552" s="319"/>
      <c r="HO552" s="319"/>
      <c r="HP552" s="319"/>
      <c r="HQ552" s="319"/>
      <c r="HR552" s="319"/>
      <c r="HS552" s="319"/>
      <c r="HT552" s="319"/>
      <c r="HU552" s="319"/>
      <c r="HV552" s="319"/>
      <c r="HW552" s="319"/>
      <c r="HX552" s="319"/>
      <c r="HY552" s="319"/>
      <c r="HZ552" s="319"/>
      <c r="IA552" s="319"/>
      <c r="IB552" s="319"/>
      <c r="IC552" s="319"/>
      <c r="ID552" s="319"/>
      <c r="IE552" s="319"/>
      <c r="IF552" s="319"/>
      <c r="IG552" s="319"/>
      <c r="IH552" s="319"/>
      <c r="II552" s="319"/>
      <c r="IJ552" s="319"/>
      <c r="IK552" s="319"/>
      <c r="IL552" s="319"/>
      <c r="IM552" s="319"/>
      <c r="IN552" s="319"/>
      <c r="IO552" s="319"/>
      <c r="IP552" s="319"/>
      <c r="IQ552" s="319"/>
      <c r="IR552" s="319"/>
      <c r="IS552" s="319"/>
      <c r="IT552" s="319"/>
      <c r="IU552" s="319"/>
      <c r="IV552" s="319"/>
      <c r="IW552" s="319"/>
      <c r="IX552" s="319"/>
      <c r="IY552" s="319"/>
      <c r="IZ552" s="319"/>
      <c r="JA552" s="319"/>
      <c r="JB552" s="319"/>
      <c r="JC552" s="319"/>
      <c r="JD552" s="319"/>
      <c r="JE552" s="319"/>
      <c r="JF552" s="319"/>
      <c r="JG552" s="319"/>
      <c r="JH552" s="319"/>
      <c r="JI552" s="319"/>
      <c r="JJ552" s="319"/>
      <c r="JK552" s="319"/>
      <c r="JL552" s="319"/>
      <c r="JM552" s="319"/>
      <c r="JN552" s="319"/>
      <c r="JO552" s="319"/>
      <c r="JP552" s="319"/>
      <c r="JQ552" s="319"/>
      <c r="JR552" s="319"/>
      <c r="JS552" s="319"/>
      <c r="JT552" s="319"/>
      <c r="JU552" s="319"/>
      <c r="JV552" s="319"/>
      <c r="JW552" s="319"/>
      <c r="JX552" s="319"/>
      <c r="JY552" s="319"/>
      <c r="JZ552" s="319"/>
      <c r="KA552" s="319"/>
      <c r="KB552" s="319"/>
      <c r="KC552" s="319"/>
      <c r="KD552" s="319"/>
      <c r="KE552" s="319"/>
      <c r="KF552" s="319"/>
      <c r="KG552" s="319"/>
      <c r="KH552" s="319"/>
      <c r="KI552" s="319"/>
      <c r="KJ552" s="319"/>
      <c r="KK552" s="319"/>
      <c r="KL552" s="319"/>
      <c r="KM552" s="319"/>
      <c r="KN552" s="319"/>
      <c r="KO552" s="319"/>
      <c r="KP552" s="319"/>
      <c r="KQ552" s="319"/>
      <c r="KR552" s="319"/>
      <c r="KS552" s="319"/>
      <c r="KT552" s="319"/>
      <c r="KU552" s="319"/>
      <c r="KV552" s="319"/>
      <c r="KW552" s="319"/>
      <c r="KX552" s="319"/>
      <c r="KY552" s="319"/>
      <c r="KZ552" s="319"/>
      <c r="LA552" s="319"/>
      <c r="LB552" s="319"/>
      <c r="LC552" s="319"/>
      <c r="LD552" s="319"/>
      <c r="LE552" s="319"/>
      <c r="LF552" s="319"/>
      <c r="LG552" s="319"/>
      <c r="LH552" s="319"/>
      <c r="LI552" s="319"/>
      <c r="LJ552" s="319"/>
      <c r="LK552" s="319"/>
      <c r="LL552" s="319"/>
      <c r="LM552" s="319"/>
      <c r="LN552" s="319"/>
      <c r="LO552" s="319"/>
      <c r="LP552" s="319"/>
      <c r="LQ552" s="319"/>
      <c r="LR552" s="319"/>
      <c r="LS552" s="319"/>
      <c r="LT552" s="319"/>
      <c r="LU552" s="319"/>
      <c r="LV552" s="319"/>
      <c r="LW552" s="319"/>
      <c r="LX552" s="319"/>
      <c r="LY552" s="319"/>
      <c r="LZ552" s="319"/>
      <c r="MA552" s="319"/>
      <c r="MB552" s="319"/>
      <c r="MC552" s="319"/>
      <c r="MD552" s="319"/>
      <c r="ME552" s="319"/>
      <c r="MF552" s="319"/>
      <c r="MG552" s="319"/>
      <c r="MH552" s="319"/>
      <c r="MI552" s="319"/>
      <c r="MJ552" s="319"/>
      <c r="MK552" s="319"/>
      <c r="ML552" s="319"/>
      <c r="MM552" s="319"/>
      <c r="MN552" s="319"/>
      <c r="MO552" s="319"/>
      <c r="MP552" s="319"/>
      <c r="MQ552" s="319"/>
      <c r="MS552" s="241"/>
      <c r="MT552" s="373">
        <f t="shared" si="743"/>
        <v>0</v>
      </c>
      <c r="MU552" s="365">
        <f t="shared" si="760"/>
        <v>0</v>
      </c>
      <c r="MV552" s="365">
        <f t="shared" si="730"/>
        <v>0</v>
      </c>
      <c r="MW552" s="365"/>
      <c r="MX552" s="365">
        <f t="shared" si="731"/>
        <v>0</v>
      </c>
      <c r="MY552" s="365"/>
      <c r="MZ552" s="365">
        <f t="shared" si="732"/>
        <v>0</v>
      </c>
      <c r="NA552" s="365"/>
      <c r="NB552" s="365">
        <f t="shared" si="733"/>
        <v>0</v>
      </c>
      <c r="NC552" s="365"/>
      <c r="ND552" s="365">
        <f t="shared" si="734"/>
        <v>0</v>
      </c>
      <c r="NE552" s="365"/>
      <c r="NF552" s="365">
        <f t="shared" si="735"/>
        <v>0</v>
      </c>
      <c r="NG552" s="365"/>
      <c r="NH552" s="365">
        <f t="shared" si="736"/>
        <v>0</v>
      </c>
      <c r="NI552" s="365"/>
      <c r="NJ552" s="365">
        <f t="shared" si="737"/>
        <v>0</v>
      </c>
      <c r="NK552" s="365"/>
      <c r="NL552" s="365">
        <f t="shared" si="744"/>
        <v>0</v>
      </c>
      <c r="NM552" s="366"/>
      <c r="NN552" s="370"/>
      <c r="NR552" s="318">
        <f t="shared" si="738"/>
        <v>0</v>
      </c>
      <c r="NS552" s="318">
        <f t="shared" si="739"/>
        <v>0</v>
      </c>
      <c r="NT552" s="318">
        <f t="shared" si="740"/>
        <v>0</v>
      </c>
    </row>
    <row r="553" spans="1:384" s="318" customFormat="1" ht="10.199999999999999" customHeight="1" x14ac:dyDescent="0.3">
      <c r="A553" s="25"/>
      <c r="B553" s="389"/>
      <c r="C553" s="424"/>
      <c r="D553" s="15"/>
      <c r="E553" s="106"/>
      <c r="F553" s="106"/>
      <c r="G553" s="106"/>
      <c r="H553" s="399"/>
      <c r="I553" s="381">
        <f>Prenoms!$B$26</f>
        <v>0</v>
      </c>
      <c r="J553" s="382"/>
      <c r="K553" s="382"/>
      <c r="L553" s="382"/>
      <c r="M553" s="382"/>
      <c r="N553" s="68" t="str">
        <f>IF(NL553&lt;&gt;0,"",IF(Conges!U60=0,"",Conges!U60))</f>
        <v/>
      </c>
      <c r="O553" s="69"/>
      <c r="P553" s="70"/>
      <c r="Q553" s="70"/>
      <c r="R553" s="70"/>
      <c r="S553" s="70"/>
      <c r="T553" s="70"/>
      <c r="U553" s="70"/>
      <c r="V553" s="71"/>
      <c r="W553" s="69"/>
      <c r="X553" s="70"/>
      <c r="Y553" s="70"/>
      <c r="Z553" s="70"/>
      <c r="AA553" s="70"/>
      <c r="AB553" s="70"/>
      <c r="AC553" s="70"/>
      <c r="AD553" s="71"/>
      <c r="AE553" s="69"/>
      <c r="AF553" s="70"/>
      <c r="AG553" s="70"/>
      <c r="AH553" s="70"/>
      <c r="AI553" s="70"/>
      <c r="AJ553" s="71"/>
      <c r="AK553" s="69"/>
      <c r="AL553" s="70"/>
      <c r="AM553" s="70"/>
      <c r="AN553" s="70"/>
      <c r="AO553" s="70"/>
      <c r="AP553" s="70"/>
      <c r="AQ553" s="70"/>
      <c r="AR553" s="70"/>
      <c r="AS553" s="70"/>
      <c r="AT553" s="71"/>
      <c r="AU553" s="69"/>
      <c r="AV553" s="70"/>
      <c r="AW553" s="70"/>
      <c r="AX553" s="70"/>
      <c r="AY553" s="70"/>
      <c r="AZ553" s="70"/>
      <c r="BA553" s="70"/>
      <c r="BB553" s="71"/>
      <c r="BC553" s="72">
        <f>IF(NL553&lt;&gt;0,(IF(Conges!U$60=0,0,3)),0)</f>
        <v>0</v>
      </c>
      <c r="BD553" s="417"/>
      <c r="BE553" s="392">
        <f>IF(OR(Conges!U$60="A",Conges!U$60="V"),Prenoms!L$26,NL553)</f>
        <v>0</v>
      </c>
      <c r="BF553" s="393"/>
      <c r="BG553" s="289"/>
      <c r="BH553" s="290">
        <f t="shared" si="723"/>
        <v>0</v>
      </c>
      <c r="BI553" s="291" t="str">
        <f t="shared" si="724"/>
        <v/>
      </c>
      <c r="BJ553" s="305">
        <v>0</v>
      </c>
      <c r="BK553" s="306">
        <f t="shared" si="741"/>
        <v>0</v>
      </c>
      <c r="BL553" s="307">
        <f t="shared" si="719"/>
        <v>0</v>
      </c>
      <c r="BM553" s="307">
        <f t="shared" si="720"/>
        <v>0</v>
      </c>
      <c r="BN553" s="307">
        <f>SUM('Heures Pointage'!$XD$21:$XE$21)</f>
        <v>0</v>
      </c>
      <c r="BO553" s="307">
        <f>SUM('Heures et Indemnites'!$XD$21:$XE$21)</f>
        <v>0</v>
      </c>
      <c r="BP553" s="308">
        <f t="shared" si="721"/>
        <v>0</v>
      </c>
      <c r="BQ553" s="308">
        <f>'Heures Pointage'!$YB$21</f>
        <v>0</v>
      </c>
      <c r="BR553" s="309">
        <f t="shared" ref="BR553" si="768">$BH$1078</f>
        <v>0</v>
      </c>
      <c r="BS553" s="150">
        <f>Prenoms!$C$26</f>
        <v>0</v>
      </c>
      <c r="BT553" s="153"/>
      <c r="BU553" s="323">
        <f>SUM('Heures et Indemnites'!$XD$21:$XE$21)</f>
        <v>0</v>
      </c>
      <c r="BV553" s="236">
        <f>SUM('Heures et Indemnites'!$XD$6:$XE$21)</f>
        <v>0</v>
      </c>
      <c r="BW553" s="323"/>
      <c r="BX553" s="236"/>
      <c r="BY553" s="319"/>
      <c r="BZ553" s="319"/>
      <c r="CA553" s="319"/>
      <c r="CB553" s="319"/>
      <c r="CC553" s="319"/>
      <c r="CD553" s="319"/>
      <c r="CE553" s="319"/>
      <c r="CF553" s="319"/>
      <c r="CG553" s="319"/>
      <c r="CH553" s="319"/>
      <c r="CI553" s="319"/>
      <c r="CJ553" s="319"/>
      <c r="CK553" s="319"/>
      <c r="CL553" s="319"/>
      <c r="CM553" s="319"/>
      <c r="CN553" s="319"/>
      <c r="CO553" s="319"/>
      <c r="CP553" s="319"/>
      <c r="CQ553" s="319"/>
      <c r="CR553" s="319"/>
      <c r="CS553" s="319"/>
      <c r="CT553" s="319"/>
      <c r="CU553" s="319"/>
      <c r="CV553" s="319"/>
      <c r="CW553" s="319"/>
      <c r="CX553" s="319"/>
      <c r="CY553" s="319"/>
      <c r="CZ553" s="319"/>
      <c r="DA553" s="319"/>
      <c r="DB553" s="319"/>
      <c r="DC553" s="319"/>
      <c r="DD553" s="319"/>
      <c r="DE553" s="319"/>
      <c r="DF553" s="319"/>
      <c r="DG553" s="319"/>
      <c r="DH553" s="319"/>
      <c r="DI553" s="319"/>
      <c r="DJ553" s="319"/>
      <c r="DK553" s="319"/>
      <c r="DL553" s="319"/>
      <c r="DM553" s="319"/>
      <c r="DN553" s="319"/>
      <c r="DO553" s="319"/>
      <c r="DP553" s="319"/>
      <c r="DQ553" s="319"/>
      <c r="DR553" s="319"/>
      <c r="DS553" s="319"/>
      <c r="DT553" s="319"/>
      <c r="DU553" s="319"/>
      <c r="DV553" s="319"/>
      <c r="DW553" s="319"/>
      <c r="DX553" s="319"/>
      <c r="DY553" s="319"/>
      <c r="DZ553" s="319"/>
      <c r="EA553" s="319"/>
      <c r="EB553" s="319"/>
      <c r="EC553" s="319"/>
      <c r="ED553" s="319"/>
      <c r="EE553" s="319"/>
      <c r="EF553" s="319"/>
      <c r="EG553" s="319"/>
      <c r="EH553" s="319"/>
      <c r="EI553" s="319"/>
      <c r="EJ553" s="319"/>
      <c r="EK553" s="319"/>
      <c r="EL553" s="319"/>
      <c r="EM553" s="319"/>
      <c r="EN553" s="319"/>
      <c r="EO553" s="319"/>
      <c r="EP553" s="319"/>
      <c r="EQ553" s="319"/>
      <c r="ER553" s="319"/>
      <c r="ES553" s="319"/>
      <c r="ET553" s="319"/>
      <c r="EU553" s="319"/>
      <c r="EV553" s="319"/>
      <c r="EW553" s="319"/>
      <c r="EX553" s="319"/>
      <c r="EY553" s="319"/>
      <c r="EZ553" s="319"/>
      <c r="FA553" s="319"/>
      <c r="FB553" s="319"/>
      <c r="FC553" s="319"/>
      <c r="FD553" s="319"/>
      <c r="FE553" s="319"/>
      <c r="FF553" s="319"/>
      <c r="FG553" s="319"/>
      <c r="FH553" s="319"/>
      <c r="FI553" s="319"/>
      <c r="FJ553" s="319"/>
      <c r="FK553" s="319"/>
      <c r="FL553" s="319"/>
      <c r="FM553" s="319"/>
      <c r="FN553" s="319"/>
      <c r="FO553" s="319"/>
      <c r="FP553" s="319"/>
      <c r="FQ553" s="319"/>
      <c r="FR553" s="319"/>
      <c r="FS553" s="319"/>
      <c r="FT553" s="319"/>
      <c r="FU553" s="319"/>
      <c r="FV553" s="319"/>
      <c r="FW553" s="319"/>
      <c r="FX553" s="319"/>
      <c r="FY553" s="319"/>
      <c r="FZ553" s="319"/>
      <c r="GA553" s="319"/>
      <c r="GB553" s="319"/>
      <c r="GC553" s="319"/>
      <c r="GD553" s="319"/>
      <c r="GE553" s="319"/>
      <c r="GF553" s="319"/>
      <c r="GG553" s="319"/>
      <c r="GH553" s="319"/>
      <c r="GI553" s="319"/>
      <c r="GJ553" s="319"/>
      <c r="GK553" s="319"/>
      <c r="GL553" s="319"/>
      <c r="GM553" s="319"/>
      <c r="GN553" s="319"/>
      <c r="GO553" s="319"/>
      <c r="GP553" s="319"/>
      <c r="GQ553" s="319"/>
      <c r="GR553" s="319"/>
      <c r="GS553" s="319"/>
      <c r="GT553" s="319"/>
      <c r="GU553" s="319"/>
      <c r="GV553" s="319"/>
      <c r="GW553" s="319"/>
      <c r="GX553" s="319"/>
      <c r="GY553" s="319"/>
      <c r="GZ553" s="319"/>
      <c r="HA553" s="319"/>
      <c r="HB553" s="319"/>
      <c r="HC553" s="319"/>
      <c r="HD553" s="319"/>
      <c r="HE553" s="319"/>
      <c r="HF553" s="319"/>
      <c r="HG553" s="319"/>
      <c r="HH553" s="319"/>
      <c r="HI553" s="319"/>
      <c r="HJ553" s="319"/>
      <c r="HK553" s="319"/>
      <c r="HL553" s="319"/>
      <c r="HM553" s="319"/>
      <c r="HN553" s="319"/>
      <c r="HO553" s="319"/>
      <c r="HP553" s="319"/>
      <c r="HQ553" s="319"/>
      <c r="HR553" s="319"/>
      <c r="HS553" s="319"/>
      <c r="HT553" s="319"/>
      <c r="HU553" s="319"/>
      <c r="HV553" s="319"/>
      <c r="HW553" s="319"/>
      <c r="HX553" s="319"/>
      <c r="HY553" s="319"/>
      <c r="HZ553" s="319"/>
      <c r="IA553" s="319"/>
      <c r="IB553" s="319"/>
      <c r="IC553" s="319"/>
      <c r="ID553" s="319"/>
      <c r="IE553" s="319"/>
      <c r="IF553" s="319"/>
      <c r="IG553" s="319"/>
      <c r="IH553" s="319"/>
      <c r="II553" s="319"/>
      <c r="IJ553" s="319"/>
      <c r="IK553" s="319"/>
      <c r="IL553" s="319"/>
      <c r="IM553" s="319"/>
      <c r="IN553" s="319"/>
      <c r="IO553" s="319"/>
      <c r="IP553" s="319"/>
      <c r="IQ553" s="319"/>
      <c r="IR553" s="319"/>
      <c r="IS553" s="319"/>
      <c r="IT553" s="319"/>
      <c r="IU553" s="319"/>
      <c r="IV553" s="319"/>
      <c r="IW553" s="319"/>
      <c r="IX553" s="319"/>
      <c r="IY553" s="319"/>
      <c r="IZ553" s="319"/>
      <c r="JA553" s="319"/>
      <c r="JB553" s="319"/>
      <c r="JC553" s="319"/>
      <c r="JD553" s="319"/>
      <c r="JE553" s="319"/>
      <c r="JF553" s="319"/>
      <c r="JG553" s="319"/>
      <c r="JH553" s="319"/>
      <c r="JI553" s="319"/>
      <c r="JJ553" s="319"/>
      <c r="JK553" s="319"/>
      <c r="JL553" s="319"/>
      <c r="JM553" s="319"/>
      <c r="JN553" s="319"/>
      <c r="JO553" s="319"/>
      <c r="JP553" s="319"/>
      <c r="JQ553" s="319"/>
      <c r="JR553" s="319"/>
      <c r="JS553" s="319"/>
      <c r="JT553" s="319"/>
      <c r="JU553" s="319"/>
      <c r="JV553" s="319"/>
      <c r="JW553" s="319"/>
      <c r="JX553" s="319"/>
      <c r="JY553" s="319"/>
      <c r="JZ553" s="319"/>
      <c r="KA553" s="319"/>
      <c r="KB553" s="319"/>
      <c r="KC553" s="319"/>
      <c r="KD553" s="319"/>
      <c r="KE553" s="319"/>
      <c r="KF553" s="319"/>
      <c r="KG553" s="319"/>
      <c r="KH553" s="319"/>
      <c r="KI553" s="319"/>
      <c r="KJ553" s="319"/>
      <c r="KK553" s="319"/>
      <c r="KL553" s="319"/>
      <c r="KM553" s="319"/>
      <c r="KN553" s="319"/>
      <c r="KO553" s="319"/>
      <c r="KP553" s="319"/>
      <c r="KQ553" s="319"/>
      <c r="KR553" s="319"/>
      <c r="KS553" s="319"/>
      <c r="KT553" s="319"/>
      <c r="KU553" s="319"/>
      <c r="KV553" s="319"/>
      <c r="KW553" s="319"/>
      <c r="KX553" s="319"/>
      <c r="KY553" s="319"/>
      <c r="KZ553" s="319"/>
      <c r="LA553" s="319"/>
      <c r="LB553" s="319"/>
      <c r="LC553" s="319"/>
      <c r="LD553" s="319"/>
      <c r="LE553" s="319"/>
      <c r="LF553" s="319"/>
      <c r="LG553" s="319"/>
      <c r="LH553" s="319"/>
      <c r="LI553" s="319"/>
      <c r="LJ553" s="319"/>
      <c r="LK553" s="319"/>
      <c r="LL553" s="319"/>
      <c r="LM553" s="319"/>
      <c r="LN553" s="319"/>
      <c r="LO553" s="319"/>
      <c r="LP553" s="319"/>
      <c r="LQ553" s="319"/>
      <c r="LR553" s="319"/>
      <c r="LS553" s="319"/>
      <c r="LT553" s="319"/>
      <c r="LU553" s="319"/>
      <c r="LV553" s="319"/>
      <c r="LW553" s="319"/>
      <c r="LX553" s="319"/>
      <c r="LY553" s="319"/>
      <c r="LZ553" s="319"/>
      <c r="MA553" s="319"/>
      <c r="MB553" s="319"/>
      <c r="MC553" s="319"/>
      <c r="MD553" s="319"/>
      <c r="ME553" s="319"/>
      <c r="MF553" s="319"/>
      <c r="MG553" s="319"/>
      <c r="MH553" s="319"/>
      <c r="MI553" s="319"/>
      <c r="MJ553" s="319"/>
      <c r="MK553" s="319"/>
      <c r="ML553" s="319"/>
      <c r="MM553" s="319"/>
      <c r="MN553" s="319"/>
      <c r="MO553" s="319"/>
      <c r="MP553" s="319"/>
      <c r="MQ553" s="319"/>
      <c r="MS553" s="241"/>
      <c r="MT553" s="362">
        <f t="shared" si="743"/>
        <v>0</v>
      </c>
      <c r="MU553" s="363">
        <f t="shared" si="760"/>
        <v>0</v>
      </c>
      <c r="MV553" s="363">
        <f t="shared" si="730"/>
        <v>0</v>
      </c>
      <c r="MW553" s="363"/>
      <c r="MX553" s="363">
        <f t="shared" si="731"/>
        <v>0</v>
      </c>
      <c r="MY553" s="363"/>
      <c r="MZ553" s="363">
        <f t="shared" si="732"/>
        <v>0</v>
      </c>
      <c r="NA553" s="363"/>
      <c r="NB553" s="363">
        <f t="shared" si="733"/>
        <v>0</v>
      </c>
      <c r="NC553" s="363"/>
      <c r="ND553" s="363">
        <f t="shared" si="734"/>
        <v>0</v>
      </c>
      <c r="NE553" s="363"/>
      <c r="NF553" s="363">
        <f t="shared" si="735"/>
        <v>0</v>
      </c>
      <c r="NG553" s="363"/>
      <c r="NH553" s="363">
        <f t="shared" si="736"/>
        <v>0</v>
      </c>
      <c r="NI553" s="363"/>
      <c r="NJ553" s="363">
        <f t="shared" si="737"/>
        <v>0</v>
      </c>
      <c r="NK553" s="363"/>
      <c r="NL553" s="363">
        <f t="shared" si="744"/>
        <v>0</v>
      </c>
      <c r="NM553" s="364"/>
      <c r="NN553" s="370"/>
      <c r="NR553" s="318">
        <f t="shared" si="738"/>
        <v>0</v>
      </c>
      <c r="NS553" s="318">
        <f t="shared" si="739"/>
        <v>0</v>
      </c>
      <c r="NT553" s="318">
        <f t="shared" si="740"/>
        <v>0</v>
      </c>
    </row>
    <row r="554" spans="1:384" s="318" customFormat="1" ht="10.199999999999999" customHeight="1" x14ac:dyDescent="0.3">
      <c r="A554" s="25"/>
      <c r="B554" s="389"/>
      <c r="C554" s="424"/>
      <c r="D554" s="15"/>
      <c r="E554" s="106"/>
      <c r="F554" s="106"/>
      <c r="G554" s="106"/>
      <c r="H554" s="399"/>
      <c r="I554" s="394">
        <f>Prenoms!$B$27</f>
        <v>0</v>
      </c>
      <c r="J554" s="395"/>
      <c r="K554" s="395"/>
      <c r="L554" s="395"/>
      <c r="M554" s="395"/>
      <c r="N554" s="81" t="str">
        <f>IF(NL554&lt;&gt;0,"",IF(Conges!U61=0,"",Conges!U61))</f>
        <v/>
      </c>
      <c r="O554" s="82"/>
      <c r="P554" s="83"/>
      <c r="Q554" s="83"/>
      <c r="R554" s="83"/>
      <c r="S554" s="83"/>
      <c r="T554" s="83"/>
      <c r="U554" s="83"/>
      <c r="V554" s="84"/>
      <c r="W554" s="82"/>
      <c r="X554" s="83"/>
      <c r="Y554" s="83"/>
      <c r="Z554" s="83"/>
      <c r="AA554" s="83"/>
      <c r="AB554" s="83"/>
      <c r="AC554" s="83"/>
      <c r="AD554" s="84"/>
      <c r="AE554" s="82"/>
      <c r="AF554" s="83"/>
      <c r="AG554" s="83"/>
      <c r="AH554" s="83"/>
      <c r="AI554" s="83"/>
      <c r="AJ554" s="84"/>
      <c r="AK554" s="82"/>
      <c r="AL554" s="83"/>
      <c r="AM554" s="83"/>
      <c r="AN554" s="83"/>
      <c r="AO554" s="83"/>
      <c r="AP554" s="83"/>
      <c r="AQ554" s="83"/>
      <c r="AR554" s="83"/>
      <c r="AS554" s="83"/>
      <c r="AT554" s="84"/>
      <c r="AU554" s="82"/>
      <c r="AV554" s="83"/>
      <c r="AW554" s="83"/>
      <c r="AX554" s="83"/>
      <c r="AY554" s="83"/>
      <c r="AZ554" s="83"/>
      <c r="BA554" s="83"/>
      <c r="BB554" s="84"/>
      <c r="BC554" s="85">
        <f>IF(NL554&lt;&gt;0,(IF(Conges!U$61=0,0,3)),0)</f>
        <v>0</v>
      </c>
      <c r="BD554" s="417"/>
      <c r="BE554" s="390">
        <f>IF(OR(Conges!U$61="A",Conges!U$61="V"),Prenoms!L$27,NL554)</f>
        <v>0</v>
      </c>
      <c r="BF554" s="391"/>
      <c r="BG554" s="286"/>
      <c r="BH554" s="287">
        <f t="shared" si="723"/>
        <v>0</v>
      </c>
      <c r="BI554" s="288" t="str">
        <f t="shared" si="724"/>
        <v/>
      </c>
      <c r="BJ554" s="300">
        <v>0</v>
      </c>
      <c r="BK554" s="301">
        <f t="shared" si="741"/>
        <v>0</v>
      </c>
      <c r="BL554" s="302">
        <f t="shared" si="719"/>
        <v>0</v>
      </c>
      <c r="BM554" s="302">
        <f t="shared" si="720"/>
        <v>0</v>
      </c>
      <c r="BN554" s="302">
        <f>SUM('Heures Pointage'!$YD$21:$YE$21)</f>
        <v>0</v>
      </c>
      <c r="BO554" s="302">
        <f>SUM('Heures et Indemnites'!$YD$21:$YE$21)</f>
        <v>0</v>
      </c>
      <c r="BP554" s="303">
        <f t="shared" si="721"/>
        <v>0</v>
      </c>
      <c r="BQ554" s="303">
        <f>'Heures Pointage'!$ZB$21</f>
        <v>0</v>
      </c>
      <c r="BR554" s="304">
        <f t="shared" ref="BR554" si="769">$BH$1079</f>
        <v>0</v>
      </c>
      <c r="BS554" s="149">
        <f>Prenoms!$C$27</f>
        <v>0</v>
      </c>
      <c r="BT554" s="180"/>
      <c r="BU554" s="324">
        <f>SUM('Heures et Indemnites'!$YD$21:$YE$21)</f>
        <v>0</v>
      </c>
      <c r="BV554" s="235">
        <f>SUM('Heures et Indemnites'!$YD$6:$YE$21)</f>
        <v>0</v>
      </c>
      <c r="BW554" s="324"/>
      <c r="BX554" s="235"/>
      <c r="BY554" s="319"/>
      <c r="BZ554" s="319"/>
      <c r="CA554" s="319"/>
      <c r="CB554" s="319"/>
      <c r="CC554" s="319"/>
      <c r="CD554" s="319"/>
      <c r="CE554" s="319"/>
      <c r="CF554" s="319"/>
      <c r="CG554" s="319"/>
      <c r="CH554" s="319"/>
      <c r="CI554" s="319"/>
      <c r="CJ554" s="319"/>
      <c r="CK554" s="319"/>
      <c r="CL554" s="319"/>
      <c r="CM554" s="319"/>
      <c r="CN554" s="319"/>
      <c r="CO554" s="319"/>
      <c r="CP554" s="319"/>
      <c r="CQ554" s="319"/>
      <c r="CR554" s="319"/>
      <c r="CS554" s="319"/>
      <c r="CT554" s="319"/>
      <c r="CU554" s="319"/>
      <c r="CV554" s="319"/>
      <c r="CW554" s="319"/>
      <c r="CX554" s="319"/>
      <c r="CY554" s="319"/>
      <c r="CZ554" s="319"/>
      <c r="DA554" s="319"/>
      <c r="DB554" s="319"/>
      <c r="DC554" s="319"/>
      <c r="DD554" s="319"/>
      <c r="DE554" s="319"/>
      <c r="DF554" s="319"/>
      <c r="DG554" s="319"/>
      <c r="DH554" s="319"/>
      <c r="DI554" s="319"/>
      <c r="DJ554" s="319"/>
      <c r="DK554" s="319"/>
      <c r="DL554" s="319"/>
      <c r="DM554" s="319"/>
      <c r="DN554" s="319"/>
      <c r="DO554" s="319"/>
      <c r="DP554" s="319"/>
      <c r="DQ554" s="319"/>
      <c r="DR554" s="319"/>
      <c r="DS554" s="319"/>
      <c r="DT554" s="319"/>
      <c r="DU554" s="319"/>
      <c r="DV554" s="319"/>
      <c r="DW554" s="319"/>
      <c r="DX554" s="319"/>
      <c r="DY554" s="319"/>
      <c r="DZ554" s="319"/>
      <c r="EA554" s="319"/>
      <c r="EB554" s="319"/>
      <c r="EC554" s="319"/>
      <c r="ED554" s="319"/>
      <c r="EE554" s="319"/>
      <c r="EF554" s="319"/>
      <c r="EG554" s="319"/>
      <c r="EH554" s="319"/>
      <c r="EI554" s="319"/>
      <c r="EJ554" s="319"/>
      <c r="EK554" s="319"/>
      <c r="EL554" s="319"/>
      <c r="EM554" s="319"/>
      <c r="EN554" s="319"/>
      <c r="EO554" s="319"/>
      <c r="EP554" s="319"/>
      <c r="EQ554" s="319"/>
      <c r="ER554" s="319"/>
      <c r="ES554" s="319"/>
      <c r="ET554" s="319"/>
      <c r="EU554" s="319"/>
      <c r="EV554" s="319"/>
      <c r="EW554" s="319"/>
      <c r="EX554" s="319"/>
      <c r="EY554" s="319"/>
      <c r="EZ554" s="319"/>
      <c r="FA554" s="319"/>
      <c r="FB554" s="319"/>
      <c r="FC554" s="319"/>
      <c r="FD554" s="319"/>
      <c r="FE554" s="319"/>
      <c r="FF554" s="319"/>
      <c r="FG554" s="319"/>
      <c r="FH554" s="319"/>
      <c r="FI554" s="319"/>
      <c r="FJ554" s="319"/>
      <c r="FK554" s="319"/>
      <c r="FL554" s="319"/>
      <c r="FM554" s="319"/>
      <c r="FN554" s="319"/>
      <c r="FO554" s="319"/>
      <c r="FP554" s="319"/>
      <c r="FQ554" s="319"/>
      <c r="FR554" s="319"/>
      <c r="FS554" s="319"/>
      <c r="FT554" s="319"/>
      <c r="FU554" s="319"/>
      <c r="FV554" s="319"/>
      <c r="FW554" s="319"/>
      <c r="FX554" s="319"/>
      <c r="FY554" s="319"/>
      <c r="FZ554" s="319"/>
      <c r="GA554" s="319"/>
      <c r="GB554" s="319"/>
      <c r="GC554" s="319"/>
      <c r="GD554" s="319"/>
      <c r="GE554" s="319"/>
      <c r="GF554" s="319"/>
      <c r="GG554" s="319"/>
      <c r="GH554" s="319"/>
      <c r="GI554" s="319"/>
      <c r="GJ554" s="319"/>
      <c r="GK554" s="319"/>
      <c r="GL554" s="319"/>
      <c r="GM554" s="319"/>
      <c r="GN554" s="319"/>
      <c r="GO554" s="319"/>
      <c r="GP554" s="319"/>
      <c r="GQ554" s="319"/>
      <c r="GR554" s="319"/>
      <c r="GS554" s="319"/>
      <c r="GT554" s="319"/>
      <c r="GU554" s="319"/>
      <c r="GV554" s="319"/>
      <c r="GW554" s="319"/>
      <c r="GX554" s="319"/>
      <c r="GY554" s="319"/>
      <c r="GZ554" s="319"/>
      <c r="HA554" s="319"/>
      <c r="HB554" s="319"/>
      <c r="HC554" s="319"/>
      <c r="HD554" s="319"/>
      <c r="HE554" s="319"/>
      <c r="HF554" s="319"/>
      <c r="HG554" s="319"/>
      <c r="HH554" s="319"/>
      <c r="HI554" s="319"/>
      <c r="HJ554" s="319"/>
      <c r="HK554" s="319"/>
      <c r="HL554" s="319"/>
      <c r="HM554" s="319"/>
      <c r="HN554" s="319"/>
      <c r="HO554" s="319"/>
      <c r="HP554" s="319"/>
      <c r="HQ554" s="319"/>
      <c r="HR554" s="319"/>
      <c r="HS554" s="319"/>
      <c r="HT554" s="319"/>
      <c r="HU554" s="319"/>
      <c r="HV554" s="319"/>
      <c r="HW554" s="319"/>
      <c r="HX554" s="319"/>
      <c r="HY554" s="319"/>
      <c r="HZ554" s="319"/>
      <c r="IA554" s="319"/>
      <c r="IB554" s="319"/>
      <c r="IC554" s="319"/>
      <c r="ID554" s="319"/>
      <c r="IE554" s="319"/>
      <c r="IF554" s="319"/>
      <c r="IG554" s="319"/>
      <c r="IH554" s="319"/>
      <c r="II554" s="319"/>
      <c r="IJ554" s="319"/>
      <c r="IK554" s="319"/>
      <c r="IL554" s="319"/>
      <c r="IM554" s="319"/>
      <c r="IN554" s="319"/>
      <c r="IO554" s="319"/>
      <c r="IP554" s="319"/>
      <c r="IQ554" s="319"/>
      <c r="IR554" s="319"/>
      <c r="IS554" s="319"/>
      <c r="IT554" s="319"/>
      <c r="IU554" s="319"/>
      <c r="IV554" s="319"/>
      <c r="IW554" s="319"/>
      <c r="IX554" s="319"/>
      <c r="IY554" s="319"/>
      <c r="IZ554" s="319"/>
      <c r="JA554" s="319"/>
      <c r="JB554" s="319"/>
      <c r="JC554" s="319"/>
      <c r="JD554" s="319"/>
      <c r="JE554" s="319"/>
      <c r="JF554" s="319"/>
      <c r="JG554" s="319"/>
      <c r="JH554" s="319"/>
      <c r="JI554" s="319"/>
      <c r="JJ554" s="319"/>
      <c r="JK554" s="319"/>
      <c r="JL554" s="319"/>
      <c r="JM554" s="319"/>
      <c r="JN554" s="319"/>
      <c r="JO554" s="319"/>
      <c r="JP554" s="319"/>
      <c r="JQ554" s="319"/>
      <c r="JR554" s="319"/>
      <c r="JS554" s="319"/>
      <c r="JT554" s="319"/>
      <c r="JU554" s="319"/>
      <c r="JV554" s="319"/>
      <c r="JW554" s="319"/>
      <c r="JX554" s="319"/>
      <c r="JY554" s="319"/>
      <c r="JZ554" s="319"/>
      <c r="KA554" s="319"/>
      <c r="KB554" s="319"/>
      <c r="KC554" s="319"/>
      <c r="KD554" s="319"/>
      <c r="KE554" s="319"/>
      <c r="KF554" s="319"/>
      <c r="KG554" s="319"/>
      <c r="KH554" s="319"/>
      <c r="KI554" s="319"/>
      <c r="KJ554" s="319"/>
      <c r="KK554" s="319"/>
      <c r="KL554" s="319"/>
      <c r="KM554" s="319"/>
      <c r="KN554" s="319"/>
      <c r="KO554" s="319"/>
      <c r="KP554" s="319"/>
      <c r="KQ554" s="319"/>
      <c r="KR554" s="319"/>
      <c r="KS554" s="319"/>
      <c r="KT554" s="319"/>
      <c r="KU554" s="319"/>
      <c r="KV554" s="319"/>
      <c r="KW554" s="319"/>
      <c r="KX554" s="319"/>
      <c r="KY554" s="319"/>
      <c r="KZ554" s="319"/>
      <c r="LA554" s="319"/>
      <c r="LB554" s="319"/>
      <c r="LC554" s="319"/>
      <c r="LD554" s="319"/>
      <c r="LE554" s="319"/>
      <c r="LF554" s="319"/>
      <c r="LG554" s="319"/>
      <c r="LH554" s="319"/>
      <c r="LI554" s="319"/>
      <c r="LJ554" s="319"/>
      <c r="LK554" s="319"/>
      <c r="LL554" s="319"/>
      <c r="LM554" s="319"/>
      <c r="LN554" s="319"/>
      <c r="LO554" s="319"/>
      <c r="LP554" s="319"/>
      <c r="LQ554" s="319"/>
      <c r="LR554" s="319"/>
      <c r="LS554" s="319"/>
      <c r="LT554" s="319"/>
      <c r="LU554" s="319"/>
      <c r="LV554" s="319"/>
      <c r="LW554" s="319"/>
      <c r="LX554" s="319"/>
      <c r="LY554" s="319"/>
      <c r="LZ554" s="319"/>
      <c r="MA554" s="319"/>
      <c r="MB554" s="319"/>
      <c r="MC554" s="319"/>
      <c r="MD554" s="319"/>
      <c r="ME554" s="319"/>
      <c r="MF554" s="319"/>
      <c r="MG554" s="319"/>
      <c r="MH554" s="319"/>
      <c r="MI554" s="319"/>
      <c r="MJ554" s="319"/>
      <c r="MK554" s="319"/>
      <c r="ML554" s="319"/>
      <c r="MM554" s="319"/>
      <c r="MN554" s="319"/>
      <c r="MO554" s="319"/>
      <c r="MP554" s="319"/>
      <c r="MQ554" s="319"/>
      <c r="MS554" s="241"/>
      <c r="MT554" s="373">
        <f t="shared" si="743"/>
        <v>0</v>
      </c>
      <c r="MU554" s="365">
        <f t="shared" si="760"/>
        <v>0</v>
      </c>
      <c r="MV554" s="365">
        <f t="shared" si="730"/>
        <v>0</v>
      </c>
      <c r="MW554" s="365"/>
      <c r="MX554" s="365">
        <f t="shared" si="731"/>
        <v>0</v>
      </c>
      <c r="MY554" s="365"/>
      <c r="MZ554" s="365">
        <f t="shared" si="732"/>
        <v>0</v>
      </c>
      <c r="NA554" s="365"/>
      <c r="NB554" s="365">
        <f t="shared" si="733"/>
        <v>0</v>
      </c>
      <c r="NC554" s="365"/>
      <c r="ND554" s="365">
        <f t="shared" si="734"/>
        <v>0</v>
      </c>
      <c r="NE554" s="365"/>
      <c r="NF554" s="365">
        <f t="shared" si="735"/>
        <v>0</v>
      </c>
      <c r="NG554" s="365"/>
      <c r="NH554" s="365">
        <f t="shared" si="736"/>
        <v>0</v>
      </c>
      <c r="NI554" s="365"/>
      <c r="NJ554" s="365">
        <f t="shared" si="737"/>
        <v>0</v>
      </c>
      <c r="NK554" s="365"/>
      <c r="NL554" s="365">
        <f t="shared" si="744"/>
        <v>0</v>
      </c>
      <c r="NM554" s="366"/>
      <c r="NN554" s="370"/>
      <c r="NR554" s="318">
        <f t="shared" si="738"/>
        <v>0</v>
      </c>
      <c r="NS554" s="318">
        <f t="shared" si="739"/>
        <v>0</v>
      </c>
      <c r="NT554" s="318">
        <f t="shared" si="740"/>
        <v>0</v>
      </c>
    </row>
    <row r="555" spans="1:384" s="318" customFormat="1" ht="10.199999999999999" customHeight="1" x14ac:dyDescent="0.3">
      <c r="A555" s="25"/>
      <c r="B555" s="389"/>
      <c r="C555" s="424"/>
      <c r="D555" s="15"/>
      <c r="E555" s="106"/>
      <c r="F555" s="106"/>
      <c r="G555" s="106"/>
      <c r="H555" s="399"/>
      <c r="I555" s="381">
        <f>Prenoms!$B$28</f>
        <v>0</v>
      </c>
      <c r="J555" s="382"/>
      <c r="K555" s="382"/>
      <c r="L555" s="382"/>
      <c r="M555" s="382"/>
      <c r="N555" s="68" t="str">
        <f>IF(NL555&lt;&gt;0,"",IF(Conges!U62=0,"",Conges!U62))</f>
        <v/>
      </c>
      <c r="O555" s="69"/>
      <c r="P555" s="70"/>
      <c r="Q555" s="70"/>
      <c r="R555" s="70"/>
      <c r="S555" s="70"/>
      <c r="T555" s="70"/>
      <c r="U555" s="70"/>
      <c r="V555" s="71"/>
      <c r="W555" s="69"/>
      <c r="X555" s="70"/>
      <c r="Y555" s="70"/>
      <c r="Z555" s="70"/>
      <c r="AA555" s="70"/>
      <c r="AB555" s="70"/>
      <c r="AC555" s="70"/>
      <c r="AD555" s="71"/>
      <c r="AE555" s="69"/>
      <c r="AF555" s="70"/>
      <c r="AG555" s="70"/>
      <c r="AH555" s="70"/>
      <c r="AI555" s="70"/>
      <c r="AJ555" s="71"/>
      <c r="AK555" s="69"/>
      <c r="AL555" s="70"/>
      <c r="AM555" s="70"/>
      <c r="AN555" s="70"/>
      <c r="AO555" s="70"/>
      <c r="AP555" s="70"/>
      <c r="AQ555" s="70"/>
      <c r="AR555" s="70"/>
      <c r="AS555" s="70"/>
      <c r="AT555" s="71"/>
      <c r="AU555" s="69"/>
      <c r="AV555" s="70"/>
      <c r="AW555" s="70"/>
      <c r="AX555" s="70"/>
      <c r="AY555" s="70"/>
      <c r="AZ555" s="70"/>
      <c r="BA555" s="70"/>
      <c r="BB555" s="71"/>
      <c r="BC555" s="72">
        <f>IF(NL555&lt;&gt;0,(IF(Conges!U$62=0,0,3)),0)</f>
        <v>0</v>
      </c>
      <c r="BD555" s="417"/>
      <c r="BE555" s="392">
        <f>IF(OR(Conges!U$62="A",Conges!U$62="V"),Prenoms!L$28,NL555)</f>
        <v>0</v>
      </c>
      <c r="BF555" s="393"/>
      <c r="BG555" s="289"/>
      <c r="BH555" s="290">
        <f t="shared" si="723"/>
        <v>0</v>
      </c>
      <c r="BI555" s="291" t="str">
        <f t="shared" si="724"/>
        <v/>
      </c>
      <c r="BJ555" s="305">
        <v>0</v>
      </c>
      <c r="BK555" s="306">
        <f t="shared" si="741"/>
        <v>0</v>
      </c>
      <c r="BL555" s="307">
        <f t="shared" si="719"/>
        <v>0</v>
      </c>
      <c r="BM555" s="307">
        <f t="shared" si="720"/>
        <v>0</v>
      </c>
      <c r="BN555" s="307">
        <f>SUM('Heures Pointage'!$ZD$21:$ZE$21)</f>
        <v>0</v>
      </c>
      <c r="BO555" s="307">
        <f>SUM('Heures et Indemnites'!$ZD$21:$ZE$21)</f>
        <v>0</v>
      </c>
      <c r="BP555" s="308">
        <f t="shared" si="721"/>
        <v>0</v>
      </c>
      <c r="BQ555" s="308">
        <f>'Heures Pointage'!$AAB$21</f>
        <v>0</v>
      </c>
      <c r="BR555" s="309">
        <f t="shared" ref="BR555" si="770">$BH$1080</f>
        <v>0</v>
      </c>
      <c r="BS555" s="150">
        <f>Prenoms!$C$28</f>
        <v>0</v>
      </c>
      <c r="BT555" s="153"/>
      <c r="BU555" s="323">
        <f>SUM('Heures et Indemnites'!$ZD$21:$ZE$21)</f>
        <v>0</v>
      </c>
      <c r="BV555" s="236">
        <f>SUM('Heures et Indemnites'!$ZD$6:$ZE$21)</f>
        <v>0</v>
      </c>
      <c r="BW555" s="323"/>
      <c r="BX555" s="236"/>
      <c r="BY555" s="319"/>
      <c r="BZ555" s="319"/>
      <c r="CA555" s="319"/>
      <c r="CB555" s="319"/>
      <c r="CC555" s="319"/>
      <c r="CD555" s="319"/>
      <c r="CE555" s="319"/>
      <c r="CF555" s="319"/>
      <c r="CG555" s="319"/>
      <c r="CH555" s="319"/>
      <c r="CI555" s="319"/>
      <c r="CJ555" s="319"/>
      <c r="CK555" s="319"/>
      <c r="CL555" s="319"/>
      <c r="CM555" s="319"/>
      <c r="CN555" s="319"/>
      <c r="CO555" s="319"/>
      <c r="CP555" s="319"/>
      <c r="CQ555" s="319"/>
      <c r="CR555" s="319"/>
      <c r="CS555" s="319"/>
      <c r="CT555" s="319"/>
      <c r="CU555" s="319"/>
      <c r="CV555" s="319"/>
      <c r="CW555" s="319"/>
      <c r="CX555" s="319"/>
      <c r="CY555" s="319"/>
      <c r="CZ555" s="319"/>
      <c r="DA555" s="319"/>
      <c r="DB555" s="319"/>
      <c r="DC555" s="319"/>
      <c r="DD555" s="319"/>
      <c r="DE555" s="319"/>
      <c r="DF555" s="319"/>
      <c r="DG555" s="319"/>
      <c r="DH555" s="319"/>
      <c r="DI555" s="319"/>
      <c r="DJ555" s="319"/>
      <c r="DK555" s="319"/>
      <c r="DL555" s="319"/>
      <c r="DM555" s="319"/>
      <c r="DN555" s="319"/>
      <c r="DO555" s="319"/>
      <c r="DP555" s="319"/>
      <c r="DQ555" s="319"/>
      <c r="DR555" s="319"/>
      <c r="DS555" s="319"/>
      <c r="DT555" s="319"/>
      <c r="DU555" s="319"/>
      <c r="DV555" s="319"/>
      <c r="DW555" s="319"/>
      <c r="DX555" s="319"/>
      <c r="DY555" s="319"/>
      <c r="DZ555" s="319"/>
      <c r="EA555" s="319"/>
      <c r="EB555" s="319"/>
      <c r="EC555" s="319"/>
      <c r="ED555" s="319"/>
      <c r="EE555" s="319"/>
      <c r="EF555" s="319"/>
      <c r="EG555" s="319"/>
      <c r="EH555" s="319"/>
      <c r="EI555" s="319"/>
      <c r="EJ555" s="319"/>
      <c r="EK555" s="319"/>
      <c r="EL555" s="319"/>
      <c r="EM555" s="319"/>
      <c r="EN555" s="319"/>
      <c r="EO555" s="319"/>
      <c r="EP555" s="319"/>
      <c r="EQ555" s="319"/>
      <c r="ER555" s="319"/>
      <c r="ES555" s="319"/>
      <c r="ET555" s="319"/>
      <c r="EU555" s="319"/>
      <c r="EV555" s="319"/>
      <c r="EW555" s="319"/>
      <c r="EX555" s="319"/>
      <c r="EY555" s="319"/>
      <c r="EZ555" s="319"/>
      <c r="FA555" s="319"/>
      <c r="FB555" s="319"/>
      <c r="FC555" s="319"/>
      <c r="FD555" s="319"/>
      <c r="FE555" s="319"/>
      <c r="FF555" s="319"/>
      <c r="FG555" s="319"/>
      <c r="FH555" s="319"/>
      <c r="FI555" s="319"/>
      <c r="FJ555" s="319"/>
      <c r="FK555" s="319"/>
      <c r="FL555" s="319"/>
      <c r="FM555" s="319"/>
      <c r="FN555" s="319"/>
      <c r="FO555" s="319"/>
      <c r="FP555" s="319"/>
      <c r="FQ555" s="319"/>
      <c r="FR555" s="319"/>
      <c r="FS555" s="319"/>
      <c r="FT555" s="319"/>
      <c r="FU555" s="319"/>
      <c r="FV555" s="319"/>
      <c r="FW555" s="319"/>
      <c r="FX555" s="319"/>
      <c r="FY555" s="319"/>
      <c r="FZ555" s="319"/>
      <c r="GA555" s="319"/>
      <c r="GB555" s="319"/>
      <c r="GC555" s="319"/>
      <c r="GD555" s="319"/>
      <c r="GE555" s="319"/>
      <c r="GF555" s="319"/>
      <c r="GG555" s="319"/>
      <c r="GH555" s="319"/>
      <c r="GI555" s="319"/>
      <c r="GJ555" s="319"/>
      <c r="GK555" s="319"/>
      <c r="GL555" s="319"/>
      <c r="GM555" s="319"/>
      <c r="GN555" s="319"/>
      <c r="GO555" s="319"/>
      <c r="GP555" s="319"/>
      <c r="GQ555" s="319"/>
      <c r="GR555" s="319"/>
      <c r="GS555" s="319"/>
      <c r="GT555" s="319"/>
      <c r="GU555" s="319"/>
      <c r="GV555" s="319"/>
      <c r="GW555" s="319"/>
      <c r="GX555" s="319"/>
      <c r="GY555" s="319"/>
      <c r="GZ555" s="319"/>
      <c r="HA555" s="319"/>
      <c r="HB555" s="319"/>
      <c r="HC555" s="319"/>
      <c r="HD555" s="319"/>
      <c r="HE555" s="319"/>
      <c r="HF555" s="319"/>
      <c r="HG555" s="319"/>
      <c r="HH555" s="319"/>
      <c r="HI555" s="319"/>
      <c r="HJ555" s="319"/>
      <c r="HK555" s="319"/>
      <c r="HL555" s="319"/>
      <c r="HM555" s="319"/>
      <c r="HN555" s="319"/>
      <c r="HO555" s="319"/>
      <c r="HP555" s="319"/>
      <c r="HQ555" s="319"/>
      <c r="HR555" s="319"/>
      <c r="HS555" s="319"/>
      <c r="HT555" s="319"/>
      <c r="HU555" s="319"/>
      <c r="HV555" s="319"/>
      <c r="HW555" s="319"/>
      <c r="HX555" s="319"/>
      <c r="HY555" s="319"/>
      <c r="HZ555" s="319"/>
      <c r="IA555" s="319"/>
      <c r="IB555" s="319"/>
      <c r="IC555" s="319"/>
      <c r="ID555" s="319"/>
      <c r="IE555" s="319"/>
      <c r="IF555" s="319"/>
      <c r="IG555" s="319"/>
      <c r="IH555" s="319"/>
      <c r="II555" s="319"/>
      <c r="IJ555" s="319"/>
      <c r="IK555" s="319"/>
      <c r="IL555" s="319"/>
      <c r="IM555" s="319"/>
      <c r="IN555" s="319"/>
      <c r="IO555" s="319"/>
      <c r="IP555" s="319"/>
      <c r="IQ555" s="319"/>
      <c r="IR555" s="319"/>
      <c r="IS555" s="319"/>
      <c r="IT555" s="319"/>
      <c r="IU555" s="319"/>
      <c r="IV555" s="319"/>
      <c r="IW555" s="319"/>
      <c r="IX555" s="319"/>
      <c r="IY555" s="319"/>
      <c r="IZ555" s="319"/>
      <c r="JA555" s="319"/>
      <c r="JB555" s="319"/>
      <c r="JC555" s="319"/>
      <c r="JD555" s="319"/>
      <c r="JE555" s="319"/>
      <c r="JF555" s="319"/>
      <c r="JG555" s="319"/>
      <c r="JH555" s="319"/>
      <c r="JI555" s="319"/>
      <c r="JJ555" s="319"/>
      <c r="JK555" s="319"/>
      <c r="JL555" s="319"/>
      <c r="JM555" s="319"/>
      <c r="JN555" s="319"/>
      <c r="JO555" s="319"/>
      <c r="JP555" s="319"/>
      <c r="JQ555" s="319"/>
      <c r="JR555" s="319"/>
      <c r="JS555" s="319"/>
      <c r="JT555" s="319"/>
      <c r="JU555" s="319"/>
      <c r="JV555" s="319"/>
      <c r="JW555" s="319"/>
      <c r="JX555" s="319"/>
      <c r="JY555" s="319"/>
      <c r="JZ555" s="319"/>
      <c r="KA555" s="319"/>
      <c r="KB555" s="319"/>
      <c r="KC555" s="319"/>
      <c r="KD555" s="319"/>
      <c r="KE555" s="319"/>
      <c r="KF555" s="319"/>
      <c r="KG555" s="319"/>
      <c r="KH555" s="319"/>
      <c r="KI555" s="319"/>
      <c r="KJ555" s="319"/>
      <c r="KK555" s="319"/>
      <c r="KL555" s="319"/>
      <c r="KM555" s="319"/>
      <c r="KN555" s="319"/>
      <c r="KO555" s="319"/>
      <c r="KP555" s="319"/>
      <c r="KQ555" s="319"/>
      <c r="KR555" s="319"/>
      <c r="KS555" s="319"/>
      <c r="KT555" s="319"/>
      <c r="KU555" s="319"/>
      <c r="KV555" s="319"/>
      <c r="KW555" s="319"/>
      <c r="KX555" s="319"/>
      <c r="KY555" s="319"/>
      <c r="KZ555" s="319"/>
      <c r="LA555" s="319"/>
      <c r="LB555" s="319"/>
      <c r="LC555" s="319"/>
      <c r="LD555" s="319"/>
      <c r="LE555" s="319"/>
      <c r="LF555" s="319"/>
      <c r="LG555" s="319"/>
      <c r="LH555" s="319"/>
      <c r="LI555" s="319"/>
      <c r="LJ555" s="319"/>
      <c r="LK555" s="319"/>
      <c r="LL555" s="319"/>
      <c r="LM555" s="319"/>
      <c r="LN555" s="319"/>
      <c r="LO555" s="319"/>
      <c r="LP555" s="319"/>
      <c r="LQ555" s="319"/>
      <c r="LR555" s="319"/>
      <c r="LS555" s="319"/>
      <c r="LT555" s="319"/>
      <c r="LU555" s="319"/>
      <c r="LV555" s="319"/>
      <c r="LW555" s="319"/>
      <c r="LX555" s="319"/>
      <c r="LY555" s="319"/>
      <c r="LZ555" s="319"/>
      <c r="MA555" s="319"/>
      <c r="MB555" s="319"/>
      <c r="MC555" s="319"/>
      <c r="MD555" s="319"/>
      <c r="ME555" s="319"/>
      <c r="MF555" s="319"/>
      <c r="MG555" s="319"/>
      <c r="MH555" s="319"/>
      <c r="MI555" s="319"/>
      <c r="MJ555" s="319"/>
      <c r="MK555" s="319"/>
      <c r="ML555" s="319"/>
      <c r="MM555" s="319"/>
      <c r="MN555" s="319"/>
      <c r="MO555" s="319"/>
      <c r="MP555" s="319"/>
      <c r="MQ555" s="319"/>
      <c r="MS555" s="241"/>
      <c r="MT555" s="362">
        <f t="shared" si="743"/>
        <v>0</v>
      </c>
      <c r="MU555" s="363">
        <f t="shared" si="760"/>
        <v>0</v>
      </c>
      <c r="MV555" s="363">
        <f t="shared" si="730"/>
        <v>0</v>
      </c>
      <c r="MW555" s="363"/>
      <c r="MX555" s="363">
        <f t="shared" si="731"/>
        <v>0</v>
      </c>
      <c r="MY555" s="363"/>
      <c r="MZ555" s="363">
        <f t="shared" si="732"/>
        <v>0</v>
      </c>
      <c r="NA555" s="363"/>
      <c r="NB555" s="363">
        <f t="shared" si="733"/>
        <v>0</v>
      </c>
      <c r="NC555" s="363"/>
      <c r="ND555" s="363">
        <f t="shared" si="734"/>
        <v>0</v>
      </c>
      <c r="NE555" s="363"/>
      <c r="NF555" s="363">
        <f t="shared" si="735"/>
        <v>0</v>
      </c>
      <c r="NG555" s="363"/>
      <c r="NH555" s="363">
        <f t="shared" si="736"/>
        <v>0</v>
      </c>
      <c r="NI555" s="363"/>
      <c r="NJ555" s="363">
        <f t="shared" si="737"/>
        <v>0</v>
      </c>
      <c r="NK555" s="363"/>
      <c r="NL555" s="363">
        <f t="shared" si="744"/>
        <v>0</v>
      </c>
      <c r="NM555" s="364"/>
      <c r="NN555" s="370"/>
      <c r="NR555" s="318">
        <f t="shared" si="738"/>
        <v>0</v>
      </c>
      <c r="NS555" s="318">
        <f t="shared" si="739"/>
        <v>0</v>
      </c>
      <c r="NT555" s="318">
        <f t="shared" si="740"/>
        <v>0</v>
      </c>
    </row>
    <row r="556" spans="1:384" s="318" customFormat="1" ht="10.199999999999999" customHeight="1" x14ac:dyDescent="0.3">
      <c r="A556" s="25"/>
      <c r="B556" s="389"/>
      <c r="C556" s="424"/>
      <c r="D556" s="15"/>
      <c r="E556" s="106"/>
      <c r="F556" s="106"/>
      <c r="G556" s="106"/>
      <c r="H556" s="399"/>
      <c r="I556" s="394">
        <f>Prenoms!$B$29</f>
        <v>0</v>
      </c>
      <c r="J556" s="395"/>
      <c r="K556" s="395"/>
      <c r="L556" s="395"/>
      <c r="M556" s="395"/>
      <c r="N556" s="81" t="str">
        <f>IF(NL556&lt;&gt;0,"",IF(Conges!U63=0,"",Conges!U63))</f>
        <v/>
      </c>
      <c r="O556" s="82"/>
      <c r="P556" s="83"/>
      <c r="Q556" s="83"/>
      <c r="R556" s="83"/>
      <c r="S556" s="83"/>
      <c r="T556" s="83"/>
      <c r="U556" s="83"/>
      <c r="V556" s="84"/>
      <c r="W556" s="82"/>
      <c r="X556" s="83"/>
      <c r="Y556" s="83"/>
      <c r="Z556" s="83"/>
      <c r="AA556" s="83"/>
      <c r="AB556" s="83"/>
      <c r="AC556" s="83"/>
      <c r="AD556" s="84"/>
      <c r="AE556" s="82"/>
      <c r="AF556" s="83"/>
      <c r="AG556" s="83"/>
      <c r="AH556" s="83"/>
      <c r="AI556" s="83"/>
      <c r="AJ556" s="84"/>
      <c r="AK556" s="82"/>
      <c r="AL556" s="83"/>
      <c r="AM556" s="83"/>
      <c r="AN556" s="83"/>
      <c r="AO556" s="83"/>
      <c r="AP556" s="83"/>
      <c r="AQ556" s="83"/>
      <c r="AR556" s="83"/>
      <c r="AS556" s="83"/>
      <c r="AT556" s="84"/>
      <c r="AU556" s="82"/>
      <c r="AV556" s="83"/>
      <c r="AW556" s="83"/>
      <c r="AX556" s="83"/>
      <c r="AY556" s="83"/>
      <c r="AZ556" s="83"/>
      <c r="BA556" s="83"/>
      <c r="BB556" s="84"/>
      <c r="BC556" s="85">
        <f>IF(NL556&lt;&gt;0,(IF(Conges!U$63=0,0,3)),0)</f>
        <v>0</v>
      </c>
      <c r="BD556" s="417"/>
      <c r="BE556" s="390">
        <f>IF(OR(Conges!U$63="A",Conges!U$63="V"),Prenoms!L$29,NL556)</f>
        <v>0</v>
      </c>
      <c r="BF556" s="391"/>
      <c r="BG556" s="286"/>
      <c r="BH556" s="287">
        <f t="shared" si="723"/>
        <v>0</v>
      </c>
      <c r="BI556" s="288" t="str">
        <f t="shared" si="724"/>
        <v/>
      </c>
      <c r="BJ556" s="300">
        <v>0</v>
      </c>
      <c r="BK556" s="301">
        <f t="shared" si="741"/>
        <v>0</v>
      </c>
      <c r="BL556" s="302">
        <f t="shared" si="719"/>
        <v>0</v>
      </c>
      <c r="BM556" s="302">
        <f t="shared" si="720"/>
        <v>0</v>
      </c>
      <c r="BN556" s="302">
        <f>SUM('Heures Pointage'!$AAD$21:$AAE$21)</f>
        <v>0</v>
      </c>
      <c r="BO556" s="302">
        <f>SUM('Heures et Indemnites'!$AAD$21:$AAE$21)</f>
        <v>0</v>
      </c>
      <c r="BP556" s="303">
        <f t="shared" si="721"/>
        <v>0</v>
      </c>
      <c r="BQ556" s="303">
        <f>'Heures Pointage'!$ABB$21</f>
        <v>0</v>
      </c>
      <c r="BR556" s="304">
        <f t="shared" ref="BR556" si="771">$BH$1081</f>
        <v>0</v>
      </c>
      <c r="BS556" s="149">
        <f>Prenoms!$C$29</f>
        <v>0</v>
      </c>
      <c r="BT556" s="180"/>
      <c r="BU556" s="324">
        <f>SUM('Heures et Indemnites'!$AAD$21:$AAE$21)</f>
        <v>0</v>
      </c>
      <c r="BV556" s="235">
        <f>SUM('Heures et Indemnites'!$AAD$6:$AAE$21)</f>
        <v>0</v>
      </c>
      <c r="BW556" s="324"/>
      <c r="BX556" s="235"/>
      <c r="BY556" s="319"/>
      <c r="BZ556" s="319"/>
      <c r="CA556" s="319"/>
      <c r="CB556" s="319"/>
      <c r="CC556" s="319"/>
      <c r="CD556" s="319"/>
      <c r="CE556" s="319"/>
      <c r="CF556" s="319"/>
      <c r="CG556" s="319"/>
      <c r="CH556" s="319"/>
      <c r="CI556" s="319"/>
      <c r="CJ556" s="319"/>
      <c r="CK556" s="319"/>
      <c r="CL556" s="319"/>
      <c r="CM556" s="319"/>
      <c r="CN556" s="319"/>
      <c r="CO556" s="319"/>
      <c r="CP556" s="319"/>
      <c r="CQ556" s="319"/>
      <c r="CR556" s="319"/>
      <c r="CS556" s="319"/>
      <c r="CT556" s="319"/>
      <c r="CU556" s="319"/>
      <c r="CV556" s="319"/>
      <c r="CW556" s="319"/>
      <c r="CX556" s="319"/>
      <c r="CY556" s="319"/>
      <c r="CZ556" s="319"/>
      <c r="DA556" s="319"/>
      <c r="DB556" s="319"/>
      <c r="DC556" s="319"/>
      <c r="DD556" s="319"/>
      <c r="DE556" s="319"/>
      <c r="DF556" s="319"/>
      <c r="DG556" s="319"/>
      <c r="DH556" s="319"/>
      <c r="DI556" s="319"/>
      <c r="DJ556" s="319"/>
      <c r="DK556" s="319"/>
      <c r="DL556" s="319"/>
      <c r="DM556" s="319"/>
      <c r="DN556" s="319"/>
      <c r="DO556" s="319"/>
      <c r="DP556" s="319"/>
      <c r="DQ556" s="319"/>
      <c r="DR556" s="319"/>
      <c r="DS556" s="319"/>
      <c r="DT556" s="319"/>
      <c r="DU556" s="319"/>
      <c r="DV556" s="319"/>
      <c r="DW556" s="319"/>
      <c r="DX556" s="319"/>
      <c r="DY556" s="319"/>
      <c r="DZ556" s="319"/>
      <c r="EA556" s="319"/>
      <c r="EB556" s="319"/>
      <c r="EC556" s="319"/>
      <c r="ED556" s="319"/>
      <c r="EE556" s="319"/>
      <c r="EF556" s="319"/>
      <c r="EG556" s="319"/>
      <c r="EH556" s="319"/>
      <c r="EI556" s="319"/>
      <c r="EJ556" s="319"/>
      <c r="EK556" s="319"/>
      <c r="EL556" s="319"/>
      <c r="EM556" s="319"/>
      <c r="EN556" s="319"/>
      <c r="EO556" s="319"/>
      <c r="EP556" s="319"/>
      <c r="EQ556" s="319"/>
      <c r="ER556" s="319"/>
      <c r="ES556" s="319"/>
      <c r="ET556" s="319"/>
      <c r="EU556" s="319"/>
      <c r="EV556" s="319"/>
      <c r="EW556" s="319"/>
      <c r="EX556" s="319"/>
      <c r="EY556" s="319"/>
      <c r="EZ556" s="319"/>
      <c r="FA556" s="319"/>
      <c r="FB556" s="319"/>
      <c r="FC556" s="319"/>
      <c r="FD556" s="319"/>
      <c r="FE556" s="319"/>
      <c r="FF556" s="319"/>
      <c r="FG556" s="319"/>
      <c r="FH556" s="319"/>
      <c r="FI556" s="319"/>
      <c r="FJ556" s="319"/>
      <c r="FK556" s="319"/>
      <c r="FL556" s="319"/>
      <c r="FM556" s="319"/>
      <c r="FN556" s="319"/>
      <c r="FO556" s="319"/>
      <c r="FP556" s="319"/>
      <c r="FQ556" s="319"/>
      <c r="FR556" s="319"/>
      <c r="FS556" s="319"/>
      <c r="FT556" s="319"/>
      <c r="FU556" s="319"/>
      <c r="FV556" s="319"/>
      <c r="FW556" s="319"/>
      <c r="FX556" s="319"/>
      <c r="FY556" s="319"/>
      <c r="FZ556" s="319"/>
      <c r="GA556" s="319"/>
      <c r="GB556" s="319"/>
      <c r="GC556" s="319"/>
      <c r="GD556" s="319"/>
      <c r="GE556" s="319"/>
      <c r="GF556" s="319"/>
      <c r="GG556" s="319"/>
      <c r="GH556" s="319"/>
      <c r="GI556" s="319"/>
      <c r="GJ556" s="319"/>
      <c r="GK556" s="319"/>
      <c r="GL556" s="319"/>
      <c r="GM556" s="319"/>
      <c r="GN556" s="319"/>
      <c r="GO556" s="319"/>
      <c r="GP556" s="319"/>
      <c r="GQ556" s="319"/>
      <c r="GR556" s="319"/>
      <c r="GS556" s="319"/>
      <c r="GT556" s="319"/>
      <c r="GU556" s="319"/>
      <c r="GV556" s="319"/>
      <c r="GW556" s="319"/>
      <c r="GX556" s="319"/>
      <c r="GY556" s="319"/>
      <c r="GZ556" s="319"/>
      <c r="HA556" s="319"/>
      <c r="HB556" s="319"/>
      <c r="HC556" s="319"/>
      <c r="HD556" s="319"/>
      <c r="HE556" s="319"/>
      <c r="HF556" s="319"/>
      <c r="HG556" s="319"/>
      <c r="HH556" s="319"/>
      <c r="HI556" s="319"/>
      <c r="HJ556" s="319"/>
      <c r="HK556" s="319"/>
      <c r="HL556" s="319"/>
      <c r="HM556" s="319"/>
      <c r="HN556" s="319"/>
      <c r="HO556" s="319"/>
      <c r="HP556" s="319"/>
      <c r="HQ556" s="319"/>
      <c r="HR556" s="319"/>
      <c r="HS556" s="319"/>
      <c r="HT556" s="319"/>
      <c r="HU556" s="319"/>
      <c r="HV556" s="319"/>
      <c r="HW556" s="319"/>
      <c r="HX556" s="319"/>
      <c r="HY556" s="319"/>
      <c r="HZ556" s="319"/>
      <c r="IA556" s="319"/>
      <c r="IB556" s="319"/>
      <c r="IC556" s="319"/>
      <c r="ID556" s="319"/>
      <c r="IE556" s="319"/>
      <c r="IF556" s="319"/>
      <c r="IG556" s="319"/>
      <c r="IH556" s="319"/>
      <c r="II556" s="319"/>
      <c r="IJ556" s="319"/>
      <c r="IK556" s="319"/>
      <c r="IL556" s="319"/>
      <c r="IM556" s="319"/>
      <c r="IN556" s="319"/>
      <c r="IO556" s="319"/>
      <c r="IP556" s="319"/>
      <c r="IQ556" s="319"/>
      <c r="IR556" s="319"/>
      <c r="IS556" s="319"/>
      <c r="IT556" s="319"/>
      <c r="IU556" s="319"/>
      <c r="IV556" s="319"/>
      <c r="IW556" s="319"/>
      <c r="IX556" s="319"/>
      <c r="IY556" s="319"/>
      <c r="IZ556" s="319"/>
      <c r="JA556" s="319"/>
      <c r="JB556" s="319"/>
      <c r="JC556" s="319"/>
      <c r="JD556" s="319"/>
      <c r="JE556" s="319"/>
      <c r="JF556" s="319"/>
      <c r="JG556" s="319"/>
      <c r="JH556" s="319"/>
      <c r="JI556" s="319"/>
      <c r="JJ556" s="319"/>
      <c r="JK556" s="319"/>
      <c r="JL556" s="319"/>
      <c r="JM556" s="319"/>
      <c r="JN556" s="319"/>
      <c r="JO556" s="319"/>
      <c r="JP556" s="319"/>
      <c r="JQ556" s="319"/>
      <c r="JR556" s="319"/>
      <c r="JS556" s="319"/>
      <c r="JT556" s="319"/>
      <c r="JU556" s="319"/>
      <c r="JV556" s="319"/>
      <c r="JW556" s="319"/>
      <c r="JX556" s="319"/>
      <c r="JY556" s="319"/>
      <c r="JZ556" s="319"/>
      <c r="KA556" s="319"/>
      <c r="KB556" s="319"/>
      <c r="KC556" s="319"/>
      <c r="KD556" s="319"/>
      <c r="KE556" s="319"/>
      <c r="KF556" s="319"/>
      <c r="KG556" s="319"/>
      <c r="KH556" s="319"/>
      <c r="KI556" s="319"/>
      <c r="KJ556" s="319"/>
      <c r="KK556" s="319"/>
      <c r="KL556" s="319"/>
      <c r="KM556" s="319"/>
      <c r="KN556" s="319"/>
      <c r="KO556" s="319"/>
      <c r="KP556" s="319"/>
      <c r="KQ556" s="319"/>
      <c r="KR556" s="319"/>
      <c r="KS556" s="319"/>
      <c r="KT556" s="319"/>
      <c r="KU556" s="319"/>
      <c r="KV556" s="319"/>
      <c r="KW556" s="319"/>
      <c r="KX556" s="319"/>
      <c r="KY556" s="319"/>
      <c r="KZ556" s="319"/>
      <c r="LA556" s="319"/>
      <c r="LB556" s="319"/>
      <c r="LC556" s="319"/>
      <c r="LD556" s="319"/>
      <c r="LE556" s="319"/>
      <c r="LF556" s="319"/>
      <c r="LG556" s="319"/>
      <c r="LH556" s="319"/>
      <c r="LI556" s="319"/>
      <c r="LJ556" s="319"/>
      <c r="LK556" s="319"/>
      <c r="LL556" s="319"/>
      <c r="LM556" s="319"/>
      <c r="LN556" s="319"/>
      <c r="LO556" s="319"/>
      <c r="LP556" s="319"/>
      <c r="LQ556" s="319"/>
      <c r="LR556" s="319"/>
      <c r="LS556" s="319"/>
      <c r="LT556" s="319"/>
      <c r="LU556" s="319"/>
      <c r="LV556" s="319"/>
      <c r="LW556" s="319"/>
      <c r="LX556" s="319"/>
      <c r="LY556" s="319"/>
      <c r="LZ556" s="319"/>
      <c r="MA556" s="319"/>
      <c r="MB556" s="319"/>
      <c r="MC556" s="319"/>
      <c r="MD556" s="319"/>
      <c r="ME556" s="319"/>
      <c r="MF556" s="319"/>
      <c r="MG556" s="319"/>
      <c r="MH556" s="319"/>
      <c r="MI556" s="319"/>
      <c r="MJ556" s="319"/>
      <c r="MK556" s="319"/>
      <c r="ML556" s="319"/>
      <c r="MM556" s="319"/>
      <c r="MN556" s="319"/>
      <c r="MO556" s="319"/>
      <c r="MP556" s="319"/>
      <c r="MQ556" s="319"/>
      <c r="MS556" s="241"/>
      <c r="MT556" s="373">
        <f t="shared" si="743"/>
        <v>0</v>
      </c>
      <c r="MU556" s="365">
        <f t="shared" si="760"/>
        <v>0</v>
      </c>
      <c r="MV556" s="365">
        <f t="shared" si="730"/>
        <v>0</v>
      </c>
      <c r="MW556" s="365"/>
      <c r="MX556" s="365">
        <f t="shared" si="731"/>
        <v>0</v>
      </c>
      <c r="MY556" s="365"/>
      <c r="MZ556" s="365">
        <f t="shared" si="732"/>
        <v>0</v>
      </c>
      <c r="NA556" s="365"/>
      <c r="NB556" s="365">
        <f t="shared" si="733"/>
        <v>0</v>
      </c>
      <c r="NC556" s="365"/>
      <c r="ND556" s="365">
        <f t="shared" si="734"/>
        <v>0</v>
      </c>
      <c r="NE556" s="365"/>
      <c r="NF556" s="365">
        <f t="shared" si="735"/>
        <v>0</v>
      </c>
      <c r="NG556" s="365"/>
      <c r="NH556" s="365">
        <f t="shared" si="736"/>
        <v>0</v>
      </c>
      <c r="NI556" s="365"/>
      <c r="NJ556" s="365">
        <f t="shared" si="737"/>
        <v>0</v>
      </c>
      <c r="NK556" s="365"/>
      <c r="NL556" s="365">
        <f t="shared" si="744"/>
        <v>0</v>
      </c>
      <c r="NM556" s="366"/>
      <c r="NN556" s="370"/>
      <c r="NR556" s="318">
        <f t="shared" si="738"/>
        <v>0</v>
      </c>
      <c r="NS556" s="318">
        <f t="shared" si="739"/>
        <v>0</v>
      </c>
      <c r="NT556" s="318">
        <f t="shared" si="740"/>
        <v>0</v>
      </c>
    </row>
    <row r="557" spans="1:384" s="318" customFormat="1" ht="10.199999999999999" customHeight="1" x14ac:dyDescent="0.3">
      <c r="A557" s="25"/>
      <c r="B557" s="389"/>
      <c r="C557" s="424"/>
      <c r="D557" s="15"/>
      <c r="E557" s="106"/>
      <c r="F557" s="106"/>
      <c r="G557" s="106"/>
      <c r="H557" s="399"/>
      <c r="I557" s="381">
        <f>Prenoms!$B$30</f>
        <v>0</v>
      </c>
      <c r="J557" s="382"/>
      <c r="K557" s="382"/>
      <c r="L557" s="382"/>
      <c r="M557" s="382"/>
      <c r="N557" s="68" t="str">
        <f>IF(NL557&lt;&gt;0,"",IF(Conges!U64=0,"",Conges!U64))</f>
        <v/>
      </c>
      <c r="O557" s="69"/>
      <c r="P557" s="70"/>
      <c r="Q557" s="70"/>
      <c r="R557" s="70"/>
      <c r="S557" s="70"/>
      <c r="T557" s="70"/>
      <c r="U557" s="70"/>
      <c r="V557" s="71"/>
      <c r="W557" s="69"/>
      <c r="X557" s="70"/>
      <c r="Y557" s="70"/>
      <c r="Z557" s="70"/>
      <c r="AA557" s="70"/>
      <c r="AB557" s="70"/>
      <c r="AC557" s="70"/>
      <c r="AD557" s="71"/>
      <c r="AE557" s="69"/>
      <c r="AF557" s="70"/>
      <c r="AG557" s="70"/>
      <c r="AH557" s="70"/>
      <c r="AI557" s="70"/>
      <c r="AJ557" s="71"/>
      <c r="AK557" s="69"/>
      <c r="AL557" s="70"/>
      <c r="AM557" s="70"/>
      <c r="AN557" s="70"/>
      <c r="AO557" s="70"/>
      <c r="AP557" s="70"/>
      <c r="AQ557" s="70"/>
      <c r="AR557" s="70"/>
      <c r="AS557" s="70"/>
      <c r="AT557" s="71"/>
      <c r="AU557" s="69"/>
      <c r="AV557" s="70"/>
      <c r="AW557" s="70"/>
      <c r="AX557" s="70"/>
      <c r="AY557" s="70"/>
      <c r="AZ557" s="70"/>
      <c r="BA557" s="70"/>
      <c r="BB557" s="71"/>
      <c r="BC557" s="72">
        <f>IF(NL557&lt;&gt;0,(IF(Conges!U$64=0,0,3)),0)</f>
        <v>0</v>
      </c>
      <c r="BD557" s="417"/>
      <c r="BE557" s="392">
        <f>IF(OR(Conges!U$64="A",Conges!U$64="V"),Prenoms!L$30,NL557)</f>
        <v>0</v>
      </c>
      <c r="BF557" s="393"/>
      <c r="BG557" s="289"/>
      <c r="BH557" s="290">
        <f t="shared" si="723"/>
        <v>0</v>
      </c>
      <c r="BI557" s="291" t="str">
        <f t="shared" si="724"/>
        <v/>
      </c>
      <c r="BJ557" s="305">
        <v>0</v>
      </c>
      <c r="BK557" s="306">
        <f t="shared" si="741"/>
        <v>0</v>
      </c>
      <c r="BL557" s="307">
        <f t="shared" si="719"/>
        <v>0</v>
      </c>
      <c r="BM557" s="307">
        <f t="shared" si="720"/>
        <v>0</v>
      </c>
      <c r="BN557" s="307">
        <f>SUM('Heures Pointage'!$ABD$21:$ABE$21)</f>
        <v>0</v>
      </c>
      <c r="BO557" s="307">
        <f>SUM('Heures et Indemnites'!$ABD$21:$ABE$21)</f>
        <v>0</v>
      </c>
      <c r="BP557" s="308">
        <f t="shared" si="721"/>
        <v>0</v>
      </c>
      <c r="BQ557" s="308">
        <f>'Heures Pointage'!$ACB$21</f>
        <v>0</v>
      </c>
      <c r="BR557" s="309">
        <f t="shared" ref="BR557" si="772">$BH$1082</f>
        <v>0</v>
      </c>
      <c r="BS557" s="150">
        <f>Prenoms!$C$30</f>
        <v>0</v>
      </c>
      <c r="BT557" s="153"/>
      <c r="BU557" s="323">
        <f>SUM('Heures et Indemnites'!$ABD$21:$ABE$21)</f>
        <v>0</v>
      </c>
      <c r="BV557" s="236">
        <f>SUM('Heures et Indemnites'!$ABD$6:$ABE$21)</f>
        <v>0</v>
      </c>
      <c r="BW557" s="323"/>
      <c r="BX557" s="236"/>
      <c r="BY557" s="319"/>
      <c r="BZ557" s="319"/>
      <c r="CA557" s="319"/>
      <c r="CB557" s="319"/>
      <c r="CC557" s="319"/>
      <c r="CD557" s="319"/>
      <c r="CE557" s="319"/>
      <c r="CF557" s="319"/>
      <c r="CG557" s="319"/>
      <c r="CH557" s="319"/>
      <c r="CI557" s="319"/>
      <c r="CJ557" s="319"/>
      <c r="CK557" s="319"/>
      <c r="CL557" s="319"/>
      <c r="CM557" s="319"/>
      <c r="CN557" s="319"/>
      <c r="CO557" s="319"/>
      <c r="CP557" s="319"/>
      <c r="CQ557" s="319"/>
      <c r="CR557" s="319"/>
      <c r="CS557" s="319"/>
      <c r="CT557" s="319"/>
      <c r="CU557" s="319"/>
      <c r="CV557" s="319"/>
      <c r="CW557" s="319"/>
      <c r="CX557" s="319"/>
      <c r="CY557" s="319"/>
      <c r="CZ557" s="319"/>
      <c r="DA557" s="319"/>
      <c r="DB557" s="319"/>
      <c r="DC557" s="319"/>
      <c r="DD557" s="319"/>
      <c r="DE557" s="319"/>
      <c r="DF557" s="319"/>
      <c r="DG557" s="319"/>
      <c r="DH557" s="319"/>
      <c r="DI557" s="319"/>
      <c r="DJ557" s="319"/>
      <c r="DK557" s="319"/>
      <c r="DL557" s="319"/>
      <c r="DM557" s="319"/>
      <c r="DN557" s="319"/>
      <c r="DO557" s="319"/>
      <c r="DP557" s="319"/>
      <c r="DQ557" s="319"/>
      <c r="DR557" s="319"/>
      <c r="DS557" s="319"/>
      <c r="DT557" s="319"/>
      <c r="DU557" s="319"/>
      <c r="DV557" s="319"/>
      <c r="DW557" s="319"/>
      <c r="DX557" s="319"/>
      <c r="DY557" s="319"/>
      <c r="DZ557" s="319"/>
      <c r="EA557" s="319"/>
      <c r="EB557" s="319"/>
      <c r="EC557" s="319"/>
      <c r="ED557" s="319"/>
      <c r="EE557" s="319"/>
      <c r="EF557" s="319"/>
      <c r="EG557" s="319"/>
      <c r="EH557" s="319"/>
      <c r="EI557" s="319"/>
      <c r="EJ557" s="319"/>
      <c r="EK557" s="319"/>
      <c r="EL557" s="319"/>
      <c r="EM557" s="319"/>
      <c r="EN557" s="319"/>
      <c r="EO557" s="319"/>
      <c r="EP557" s="319"/>
      <c r="EQ557" s="319"/>
      <c r="ER557" s="319"/>
      <c r="ES557" s="319"/>
      <c r="ET557" s="319"/>
      <c r="EU557" s="319"/>
      <c r="EV557" s="319"/>
      <c r="EW557" s="319"/>
      <c r="EX557" s="319"/>
      <c r="EY557" s="319"/>
      <c r="EZ557" s="319"/>
      <c r="FA557" s="319"/>
      <c r="FB557" s="319"/>
      <c r="FC557" s="319"/>
      <c r="FD557" s="319"/>
      <c r="FE557" s="319"/>
      <c r="FF557" s="319"/>
      <c r="FG557" s="319"/>
      <c r="FH557" s="319"/>
      <c r="FI557" s="319"/>
      <c r="FJ557" s="319"/>
      <c r="FK557" s="319"/>
      <c r="FL557" s="319"/>
      <c r="FM557" s="319"/>
      <c r="FN557" s="319"/>
      <c r="FO557" s="319"/>
      <c r="FP557" s="319"/>
      <c r="FQ557" s="319"/>
      <c r="FR557" s="319"/>
      <c r="FS557" s="319"/>
      <c r="FT557" s="319"/>
      <c r="FU557" s="319"/>
      <c r="FV557" s="319"/>
      <c r="FW557" s="319"/>
      <c r="FX557" s="319"/>
      <c r="FY557" s="319"/>
      <c r="FZ557" s="319"/>
      <c r="GA557" s="319"/>
      <c r="GB557" s="319"/>
      <c r="GC557" s="319"/>
      <c r="GD557" s="319"/>
      <c r="GE557" s="319"/>
      <c r="GF557" s="319"/>
      <c r="GG557" s="319"/>
      <c r="GH557" s="319"/>
      <c r="GI557" s="319"/>
      <c r="GJ557" s="319"/>
      <c r="GK557" s="319"/>
      <c r="GL557" s="319"/>
      <c r="GM557" s="319"/>
      <c r="GN557" s="319"/>
      <c r="GO557" s="319"/>
      <c r="GP557" s="319"/>
      <c r="GQ557" s="319"/>
      <c r="GR557" s="319"/>
      <c r="GS557" s="319"/>
      <c r="GT557" s="319"/>
      <c r="GU557" s="319"/>
      <c r="GV557" s="319"/>
      <c r="GW557" s="319"/>
      <c r="GX557" s="319"/>
      <c r="GY557" s="319"/>
      <c r="GZ557" s="319"/>
      <c r="HA557" s="319"/>
      <c r="HB557" s="319"/>
      <c r="HC557" s="319"/>
      <c r="HD557" s="319"/>
      <c r="HE557" s="319"/>
      <c r="HF557" s="319"/>
      <c r="HG557" s="319"/>
      <c r="HH557" s="319"/>
      <c r="HI557" s="319"/>
      <c r="HJ557" s="319"/>
      <c r="HK557" s="319"/>
      <c r="HL557" s="319"/>
      <c r="HM557" s="319"/>
      <c r="HN557" s="319"/>
      <c r="HO557" s="319"/>
      <c r="HP557" s="319"/>
      <c r="HQ557" s="319"/>
      <c r="HR557" s="319"/>
      <c r="HS557" s="319"/>
      <c r="HT557" s="319"/>
      <c r="HU557" s="319"/>
      <c r="HV557" s="319"/>
      <c r="HW557" s="319"/>
      <c r="HX557" s="319"/>
      <c r="HY557" s="319"/>
      <c r="HZ557" s="319"/>
      <c r="IA557" s="319"/>
      <c r="IB557" s="319"/>
      <c r="IC557" s="319"/>
      <c r="ID557" s="319"/>
      <c r="IE557" s="319"/>
      <c r="IF557" s="319"/>
      <c r="IG557" s="319"/>
      <c r="IH557" s="319"/>
      <c r="II557" s="319"/>
      <c r="IJ557" s="319"/>
      <c r="IK557" s="319"/>
      <c r="IL557" s="319"/>
      <c r="IM557" s="319"/>
      <c r="IN557" s="319"/>
      <c r="IO557" s="319"/>
      <c r="IP557" s="319"/>
      <c r="IQ557" s="319"/>
      <c r="IR557" s="319"/>
      <c r="IS557" s="319"/>
      <c r="IT557" s="319"/>
      <c r="IU557" s="319"/>
      <c r="IV557" s="319"/>
      <c r="IW557" s="319"/>
      <c r="IX557" s="319"/>
      <c r="IY557" s="319"/>
      <c r="IZ557" s="319"/>
      <c r="JA557" s="319"/>
      <c r="JB557" s="319"/>
      <c r="JC557" s="319"/>
      <c r="JD557" s="319"/>
      <c r="JE557" s="319"/>
      <c r="JF557" s="319"/>
      <c r="JG557" s="319"/>
      <c r="JH557" s="319"/>
      <c r="JI557" s="319"/>
      <c r="JJ557" s="319"/>
      <c r="JK557" s="319"/>
      <c r="JL557" s="319"/>
      <c r="JM557" s="319"/>
      <c r="JN557" s="319"/>
      <c r="JO557" s="319"/>
      <c r="JP557" s="319"/>
      <c r="JQ557" s="319"/>
      <c r="JR557" s="319"/>
      <c r="JS557" s="319"/>
      <c r="JT557" s="319"/>
      <c r="JU557" s="319"/>
      <c r="JV557" s="319"/>
      <c r="JW557" s="319"/>
      <c r="JX557" s="319"/>
      <c r="JY557" s="319"/>
      <c r="JZ557" s="319"/>
      <c r="KA557" s="319"/>
      <c r="KB557" s="319"/>
      <c r="KC557" s="319"/>
      <c r="KD557" s="319"/>
      <c r="KE557" s="319"/>
      <c r="KF557" s="319"/>
      <c r="KG557" s="319"/>
      <c r="KH557" s="319"/>
      <c r="KI557" s="319"/>
      <c r="KJ557" s="319"/>
      <c r="KK557" s="319"/>
      <c r="KL557" s="319"/>
      <c r="KM557" s="319"/>
      <c r="KN557" s="319"/>
      <c r="KO557" s="319"/>
      <c r="KP557" s="319"/>
      <c r="KQ557" s="319"/>
      <c r="KR557" s="319"/>
      <c r="KS557" s="319"/>
      <c r="KT557" s="319"/>
      <c r="KU557" s="319"/>
      <c r="KV557" s="319"/>
      <c r="KW557" s="319"/>
      <c r="KX557" s="319"/>
      <c r="KY557" s="319"/>
      <c r="KZ557" s="319"/>
      <c r="LA557" s="319"/>
      <c r="LB557" s="319"/>
      <c r="LC557" s="319"/>
      <c r="LD557" s="319"/>
      <c r="LE557" s="319"/>
      <c r="LF557" s="319"/>
      <c r="LG557" s="319"/>
      <c r="LH557" s="319"/>
      <c r="LI557" s="319"/>
      <c r="LJ557" s="319"/>
      <c r="LK557" s="319"/>
      <c r="LL557" s="319"/>
      <c r="LM557" s="319"/>
      <c r="LN557" s="319"/>
      <c r="LO557" s="319"/>
      <c r="LP557" s="319"/>
      <c r="LQ557" s="319"/>
      <c r="LR557" s="319"/>
      <c r="LS557" s="319"/>
      <c r="LT557" s="319"/>
      <c r="LU557" s="319"/>
      <c r="LV557" s="319"/>
      <c r="LW557" s="319"/>
      <c r="LX557" s="319"/>
      <c r="LY557" s="319"/>
      <c r="LZ557" s="319"/>
      <c r="MA557" s="319"/>
      <c r="MB557" s="319"/>
      <c r="MC557" s="319"/>
      <c r="MD557" s="319"/>
      <c r="ME557" s="319"/>
      <c r="MF557" s="319"/>
      <c r="MG557" s="319"/>
      <c r="MH557" s="319"/>
      <c r="MI557" s="319"/>
      <c r="MJ557" s="319"/>
      <c r="MK557" s="319"/>
      <c r="ML557" s="319"/>
      <c r="MM557" s="319"/>
      <c r="MN557" s="319"/>
      <c r="MO557" s="319"/>
      <c r="MP557" s="319"/>
      <c r="MQ557" s="319"/>
      <c r="MS557" s="241"/>
      <c r="MT557" s="362">
        <f t="shared" si="743"/>
        <v>0</v>
      </c>
      <c r="MU557" s="363">
        <f t="shared" si="760"/>
        <v>0</v>
      </c>
      <c r="MV557" s="363">
        <f t="shared" si="730"/>
        <v>0</v>
      </c>
      <c r="MW557" s="363"/>
      <c r="MX557" s="363">
        <f t="shared" si="731"/>
        <v>0</v>
      </c>
      <c r="MY557" s="363"/>
      <c r="MZ557" s="363">
        <f t="shared" si="732"/>
        <v>0</v>
      </c>
      <c r="NA557" s="363"/>
      <c r="NB557" s="363">
        <f t="shared" si="733"/>
        <v>0</v>
      </c>
      <c r="NC557" s="363"/>
      <c r="ND557" s="363">
        <f t="shared" si="734"/>
        <v>0</v>
      </c>
      <c r="NE557" s="363"/>
      <c r="NF557" s="363">
        <f t="shared" si="735"/>
        <v>0</v>
      </c>
      <c r="NG557" s="363"/>
      <c r="NH557" s="363">
        <f t="shared" si="736"/>
        <v>0</v>
      </c>
      <c r="NI557" s="363"/>
      <c r="NJ557" s="363">
        <f t="shared" si="737"/>
        <v>0</v>
      </c>
      <c r="NK557" s="363"/>
      <c r="NL557" s="363">
        <f t="shared" si="744"/>
        <v>0</v>
      </c>
      <c r="NM557" s="364"/>
      <c r="NN557" s="370"/>
      <c r="NR557" s="318">
        <f t="shared" si="738"/>
        <v>0</v>
      </c>
      <c r="NS557" s="318">
        <f t="shared" si="739"/>
        <v>0</v>
      </c>
      <c r="NT557" s="318">
        <f t="shared" si="740"/>
        <v>0</v>
      </c>
    </row>
    <row r="558" spans="1:384" s="318" customFormat="1" ht="10.199999999999999" customHeight="1" x14ac:dyDescent="0.3">
      <c r="A558" s="25"/>
      <c r="B558" s="389"/>
      <c r="C558" s="424"/>
      <c r="D558" s="15"/>
      <c r="E558" s="106"/>
      <c r="F558" s="106"/>
      <c r="G558" s="106"/>
      <c r="H558" s="399"/>
      <c r="I558" s="384">
        <f>Prenoms!$B$31</f>
        <v>0</v>
      </c>
      <c r="J558" s="385"/>
      <c r="K558" s="385"/>
      <c r="L558" s="385"/>
      <c r="M558" s="385"/>
      <c r="N558" s="86" t="str">
        <f>IF(NL558&lt;&gt;0,"",IF(Conges!U65=0,"",Conges!U65))</f>
        <v/>
      </c>
      <c r="O558" s="87"/>
      <c r="P558" s="88"/>
      <c r="Q558" s="88"/>
      <c r="R558" s="88"/>
      <c r="S558" s="88"/>
      <c r="T558" s="88"/>
      <c r="U558" s="88"/>
      <c r="V558" s="89"/>
      <c r="W558" s="87"/>
      <c r="X558" s="88"/>
      <c r="Y558" s="88"/>
      <c r="Z558" s="88"/>
      <c r="AA558" s="88"/>
      <c r="AB558" s="88"/>
      <c r="AC558" s="88"/>
      <c r="AD558" s="89"/>
      <c r="AE558" s="87"/>
      <c r="AF558" s="88"/>
      <c r="AG558" s="88"/>
      <c r="AH558" s="88"/>
      <c r="AI558" s="88"/>
      <c r="AJ558" s="89"/>
      <c r="AK558" s="87"/>
      <c r="AL558" s="88"/>
      <c r="AM558" s="88"/>
      <c r="AN558" s="88"/>
      <c r="AO558" s="88"/>
      <c r="AP558" s="88"/>
      <c r="AQ558" s="88"/>
      <c r="AR558" s="88"/>
      <c r="AS558" s="88"/>
      <c r="AT558" s="89"/>
      <c r="AU558" s="87"/>
      <c r="AV558" s="88"/>
      <c r="AW558" s="88"/>
      <c r="AX558" s="88"/>
      <c r="AY558" s="88"/>
      <c r="AZ558" s="88"/>
      <c r="BA558" s="88"/>
      <c r="BB558" s="89"/>
      <c r="BC558" s="90">
        <f>IF(NL558&lt;&gt;0,(IF(Conges!U$65=0,0,3)),0)</f>
        <v>0</v>
      </c>
      <c r="BD558" s="417"/>
      <c r="BE558" s="386">
        <f>IF(OR(Conges!U$65="A",Conges!U$65="V"),Prenoms!L$31,NL558)</f>
        <v>0</v>
      </c>
      <c r="BF558" s="387"/>
      <c r="BG558" s="292"/>
      <c r="BH558" s="293">
        <f t="shared" si="723"/>
        <v>0</v>
      </c>
      <c r="BI558" s="294" t="str">
        <f t="shared" si="724"/>
        <v/>
      </c>
      <c r="BJ558" s="310">
        <v>0</v>
      </c>
      <c r="BK558" s="311">
        <f t="shared" si="741"/>
        <v>0</v>
      </c>
      <c r="BL558" s="312">
        <f t="shared" si="719"/>
        <v>0</v>
      </c>
      <c r="BM558" s="312">
        <f t="shared" si="720"/>
        <v>0</v>
      </c>
      <c r="BN558" s="312">
        <f>SUM('Heures Pointage'!$ACD$21:$ACE$21)</f>
        <v>0</v>
      </c>
      <c r="BO558" s="312">
        <f>SUM('Heures et Indemnites'!$ACD$21:$ACE$21)</f>
        <v>0</v>
      </c>
      <c r="BP558" s="313">
        <f t="shared" si="721"/>
        <v>0</v>
      </c>
      <c r="BQ558" s="313">
        <f>'Heures Pointage'!$ADB$21</f>
        <v>0</v>
      </c>
      <c r="BR558" s="314">
        <f t="shared" ref="BR558" si="773">$BH$1083</f>
        <v>0</v>
      </c>
      <c r="BS558" s="151">
        <f>Prenoms!$C$31</f>
        <v>0</v>
      </c>
      <c r="BT558" s="180"/>
      <c r="BU558" s="280">
        <f>SUM('Heures et Indemnites'!$ACD$21:$ACE$21)</f>
        <v>0</v>
      </c>
      <c r="BV558" s="237">
        <f>SUM('Heures et Indemnites'!$ACD$6:$ACE$21)</f>
        <v>0</v>
      </c>
      <c r="BW558" s="280"/>
      <c r="BX558" s="237"/>
      <c r="BY558" s="319"/>
      <c r="BZ558" s="319"/>
      <c r="CA558" s="319"/>
      <c r="CB558" s="319"/>
      <c r="CC558" s="319"/>
      <c r="CD558" s="319"/>
      <c r="CE558" s="319"/>
      <c r="CF558" s="319"/>
      <c r="CG558" s="319"/>
      <c r="CH558" s="319"/>
      <c r="CI558" s="319"/>
      <c r="CJ558" s="319"/>
      <c r="CK558" s="319"/>
      <c r="CL558" s="319"/>
      <c r="CM558" s="319"/>
      <c r="CN558" s="319"/>
      <c r="CO558" s="319"/>
      <c r="CP558" s="319"/>
      <c r="CQ558" s="319"/>
      <c r="CR558" s="319"/>
      <c r="CS558" s="319"/>
      <c r="CT558" s="319"/>
      <c r="CU558" s="319"/>
      <c r="CV558" s="319"/>
      <c r="CW558" s="319"/>
      <c r="CX558" s="319"/>
      <c r="CY558" s="319"/>
      <c r="CZ558" s="319"/>
      <c r="DA558" s="319"/>
      <c r="DB558" s="319"/>
      <c r="DC558" s="319"/>
      <c r="DD558" s="319"/>
      <c r="DE558" s="319"/>
      <c r="DF558" s="319"/>
      <c r="DG558" s="319"/>
      <c r="DH558" s="319"/>
      <c r="DI558" s="319"/>
      <c r="DJ558" s="319"/>
      <c r="DK558" s="319"/>
      <c r="DL558" s="319"/>
      <c r="DM558" s="319"/>
      <c r="DN558" s="319"/>
      <c r="DO558" s="319"/>
      <c r="DP558" s="319"/>
      <c r="DQ558" s="319"/>
      <c r="DR558" s="319"/>
      <c r="DS558" s="319"/>
      <c r="DT558" s="319"/>
      <c r="DU558" s="319"/>
      <c r="DV558" s="319"/>
      <c r="DW558" s="319"/>
      <c r="DX558" s="319"/>
      <c r="DY558" s="319"/>
      <c r="DZ558" s="319"/>
      <c r="EA558" s="319"/>
      <c r="EB558" s="319"/>
      <c r="EC558" s="319"/>
      <c r="ED558" s="319"/>
      <c r="EE558" s="319"/>
      <c r="EF558" s="319"/>
      <c r="EG558" s="319"/>
      <c r="EH558" s="319"/>
      <c r="EI558" s="319"/>
      <c r="EJ558" s="319"/>
      <c r="EK558" s="319"/>
      <c r="EL558" s="319"/>
      <c r="EM558" s="319"/>
      <c r="EN558" s="319"/>
      <c r="EO558" s="319"/>
      <c r="EP558" s="319"/>
      <c r="EQ558" s="319"/>
      <c r="ER558" s="319"/>
      <c r="ES558" s="319"/>
      <c r="ET558" s="319"/>
      <c r="EU558" s="319"/>
      <c r="EV558" s="319"/>
      <c r="EW558" s="319"/>
      <c r="EX558" s="319"/>
      <c r="EY558" s="319"/>
      <c r="EZ558" s="319"/>
      <c r="FA558" s="319"/>
      <c r="FB558" s="319"/>
      <c r="FC558" s="319"/>
      <c r="FD558" s="319"/>
      <c r="FE558" s="319"/>
      <c r="FF558" s="319"/>
      <c r="FG558" s="319"/>
      <c r="FH558" s="319"/>
      <c r="FI558" s="319"/>
      <c r="FJ558" s="319"/>
      <c r="FK558" s="319"/>
      <c r="FL558" s="319"/>
      <c r="FM558" s="319"/>
      <c r="FN558" s="319"/>
      <c r="FO558" s="319"/>
      <c r="FP558" s="319"/>
      <c r="FQ558" s="319"/>
      <c r="FR558" s="319"/>
      <c r="FS558" s="319"/>
      <c r="FT558" s="319"/>
      <c r="FU558" s="319"/>
      <c r="FV558" s="319"/>
      <c r="FW558" s="319"/>
      <c r="FX558" s="319"/>
      <c r="FY558" s="319"/>
      <c r="FZ558" s="319"/>
      <c r="GA558" s="319"/>
      <c r="GB558" s="319"/>
      <c r="GC558" s="319"/>
      <c r="GD558" s="319"/>
      <c r="GE558" s="319"/>
      <c r="GF558" s="319"/>
      <c r="GG558" s="319"/>
      <c r="GH558" s="319"/>
      <c r="GI558" s="319"/>
      <c r="GJ558" s="319"/>
      <c r="GK558" s="319"/>
      <c r="GL558" s="319"/>
      <c r="GM558" s="319"/>
      <c r="GN558" s="319"/>
      <c r="GO558" s="319"/>
      <c r="GP558" s="319"/>
      <c r="GQ558" s="319"/>
      <c r="GR558" s="319"/>
      <c r="GS558" s="319"/>
      <c r="GT558" s="319"/>
      <c r="GU558" s="319"/>
      <c r="GV558" s="319"/>
      <c r="GW558" s="319"/>
      <c r="GX558" s="319"/>
      <c r="GY558" s="319"/>
      <c r="GZ558" s="319"/>
      <c r="HA558" s="319"/>
      <c r="HB558" s="319"/>
      <c r="HC558" s="319"/>
      <c r="HD558" s="319"/>
      <c r="HE558" s="319"/>
      <c r="HF558" s="319"/>
      <c r="HG558" s="319"/>
      <c r="HH558" s="319"/>
      <c r="HI558" s="319"/>
      <c r="HJ558" s="319"/>
      <c r="HK558" s="319"/>
      <c r="HL558" s="319"/>
      <c r="HM558" s="319"/>
      <c r="HN558" s="319"/>
      <c r="HO558" s="319"/>
      <c r="HP558" s="319"/>
      <c r="HQ558" s="319"/>
      <c r="HR558" s="319"/>
      <c r="HS558" s="319"/>
      <c r="HT558" s="319"/>
      <c r="HU558" s="319"/>
      <c r="HV558" s="319"/>
      <c r="HW558" s="319"/>
      <c r="HX558" s="319"/>
      <c r="HY558" s="319"/>
      <c r="HZ558" s="319"/>
      <c r="IA558" s="319"/>
      <c r="IB558" s="319"/>
      <c r="IC558" s="319"/>
      <c r="ID558" s="319"/>
      <c r="IE558" s="319"/>
      <c r="IF558" s="319"/>
      <c r="IG558" s="319"/>
      <c r="IH558" s="319"/>
      <c r="II558" s="319"/>
      <c r="IJ558" s="319"/>
      <c r="IK558" s="319"/>
      <c r="IL558" s="319"/>
      <c r="IM558" s="319"/>
      <c r="IN558" s="319"/>
      <c r="IO558" s="319"/>
      <c r="IP558" s="319"/>
      <c r="IQ558" s="319"/>
      <c r="IR558" s="319"/>
      <c r="IS558" s="319"/>
      <c r="IT558" s="319"/>
      <c r="IU558" s="319"/>
      <c r="IV558" s="319"/>
      <c r="IW558" s="319"/>
      <c r="IX558" s="319"/>
      <c r="IY558" s="319"/>
      <c r="IZ558" s="319"/>
      <c r="JA558" s="319"/>
      <c r="JB558" s="319"/>
      <c r="JC558" s="319"/>
      <c r="JD558" s="319"/>
      <c r="JE558" s="319"/>
      <c r="JF558" s="319"/>
      <c r="JG558" s="319"/>
      <c r="JH558" s="319"/>
      <c r="JI558" s="319"/>
      <c r="JJ558" s="319"/>
      <c r="JK558" s="319"/>
      <c r="JL558" s="319"/>
      <c r="JM558" s="319"/>
      <c r="JN558" s="319"/>
      <c r="JO558" s="319"/>
      <c r="JP558" s="319"/>
      <c r="JQ558" s="319"/>
      <c r="JR558" s="319"/>
      <c r="JS558" s="319"/>
      <c r="JT558" s="319"/>
      <c r="JU558" s="319"/>
      <c r="JV558" s="319"/>
      <c r="JW558" s="319"/>
      <c r="JX558" s="319"/>
      <c r="JY558" s="319"/>
      <c r="JZ558" s="319"/>
      <c r="KA558" s="319"/>
      <c r="KB558" s="319"/>
      <c r="KC558" s="319"/>
      <c r="KD558" s="319"/>
      <c r="KE558" s="319"/>
      <c r="KF558" s="319"/>
      <c r="KG558" s="319"/>
      <c r="KH558" s="319"/>
      <c r="KI558" s="319"/>
      <c r="KJ558" s="319"/>
      <c r="KK558" s="319"/>
      <c r="KL558" s="319"/>
      <c r="KM558" s="319"/>
      <c r="KN558" s="319"/>
      <c r="KO558" s="319"/>
      <c r="KP558" s="319"/>
      <c r="KQ558" s="319"/>
      <c r="KR558" s="319"/>
      <c r="KS558" s="319"/>
      <c r="KT558" s="319"/>
      <c r="KU558" s="319"/>
      <c r="KV558" s="319"/>
      <c r="KW558" s="319"/>
      <c r="KX558" s="319"/>
      <c r="KY558" s="319"/>
      <c r="KZ558" s="319"/>
      <c r="LA558" s="319"/>
      <c r="LB558" s="319"/>
      <c r="LC558" s="319"/>
      <c r="LD558" s="319"/>
      <c r="LE558" s="319"/>
      <c r="LF558" s="319"/>
      <c r="LG558" s="319"/>
      <c r="LH558" s="319"/>
      <c r="LI558" s="319"/>
      <c r="LJ558" s="319"/>
      <c r="LK558" s="319"/>
      <c r="LL558" s="319"/>
      <c r="LM558" s="319"/>
      <c r="LN558" s="319"/>
      <c r="LO558" s="319"/>
      <c r="LP558" s="319"/>
      <c r="LQ558" s="319"/>
      <c r="LR558" s="319"/>
      <c r="LS558" s="319"/>
      <c r="LT558" s="319"/>
      <c r="LU558" s="319"/>
      <c r="LV558" s="319"/>
      <c r="LW558" s="319"/>
      <c r="LX558" s="319"/>
      <c r="LY558" s="319"/>
      <c r="LZ558" s="319"/>
      <c r="MA558" s="319"/>
      <c r="MB558" s="319"/>
      <c r="MC558" s="319"/>
      <c r="MD558" s="319"/>
      <c r="ME558" s="319"/>
      <c r="MF558" s="319"/>
      <c r="MG558" s="319"/>
      <c r="MH558" s="319"/>
      <c r="MI558" s="319"/>
      <c r="MJ558" s="319"/>
      <c r="MK558" s="319"/>
      <c r="ML558" s="319"/>
      <c r="MM558" s="319"/>
      <c r="MN558" s="319"/>
      <c r="MO558" s="319"/>
      <c r="MP558" s="319"/>
      <c r="MQ558" s="319"/>
      <c r="MS558" s="241"/>
      <c r="MT558" s="388">
        <f t="shared" si="743"/>
        <v>0</v>
      </c>
      <c r="MU558" s="371">
        <f t="shared" si="760"/>
        <v>0</v>
      </c>
      <c r="MV558" s="371">
        <f t="shared" si="730"/>
        <v>0</v>
      </c>
      <c r="MW558" s="371"/>
      <c r="MX558" s="371">
        <f t="shared" si="731"/>
        <v>0</v>
      </c>
      <c r="MY558" s="371"/>
      <c r="MZ558" s="371">
        <f t="shared" si="732"/>
        <v>0</v>
      </c>
      <c r="NA558" s="371"/>
      <c r="NB558" s="371">
        <f t="shared" si="733"/>
        <v>0</v>
      </c>
      <c r="NC558" s="371"/>
      <c r="ND558" s="371">
        <f t="shared" si="734"/>
        <v>0</v>
      </c>
      <c r="NE558" s="371"/>
      <c r="NF558" s="371">
        <f t="shared" si="735"/>
        <v>0</v>
      </c>
      <c r="NG558" s="371"/>
      <c r="NH558" s="371">
        <f t="shared" si="736"/>
        <v>0</v>
      </c>
      <c r="NI558" s="371"/>
      <c r="NJ558" s="371">
        <f t="shared" si="737"/>
        <v>0</v>
      </c>
      <c r="NK558" s="371"/>
      <c r="NL558" s="371">
        <f t="shared" si="744"/>
        <v>0</v>
      </c>
      <c r="NM558" s="372"/>
      <c r="NN558" s="370"/>
      <c r="NR558" s="318">
        <f t="shared" si="738"/>
        <v>0</v>
      </c>
      <c r="NS558" s="318">
        <f t="shared" si="739"/>
        <v>0</v>
      </c>
      <c r="NT558" s="318">
        <f t="shared" si="740"/>
        <v>0</v>
      </c>
    </row>
    <row r="559" spans="1:384" s="121" customFormat="1" ht="10.199999999999999" customHeight="1" x14ac:dyDescent="0.2">
      <c r="A559" s="116"/>
      <c r="B559" s="389"/>
      <c r="C559" s="424"/>
      <c r="D559" s="117"/>
      <c r="E559" s="14"/>
      <c r="F559" s="14"/>
      <c r="G559" s="14"/>
      <c r="H559" s="118"/>
      <c r="I559" s="427" t="str">
        <f>I524</f>
        <v>CREPIERE</v>
      </c>
      <c r="J559" s="427"/>
      <c r="K559" s="427"/>
      <c r="L559" s="427"/>
      <c r="M559" s="427"/>
      <c r="N559" s="428"/>
      <c r="O559" s="143" t="str">
        <f>IF('Chiffres et fonctions'!$J$3=1,IF(COUNTIF(O529:O558,1)=0,IF(COUNTIF(O529:O558,4)=0,"","+"&amp;COUNTIF(O529:O558,4)),COUNTIF(O529:O558,1)&amp;IF(COUNTIF(O529:O558,4)=0,"","+"&amp;COUNTIF(O529:O558,4))),IF('Chiffres et fonctions'!$J$3=2,IF(30-(COUNTIF(O529:O558,""))-(COUNTIF(O529:O558,4))=0,"",30-(COUNTIF(O529:O558,""))-(COUNTIF(O529:O558,4))),""))</f>
        <v/>
      </c>
      <c r="P559" s="144" t="str">
        <f>IF('Chiffres et fonctions'!$J$3=1,IF(COUNTIF(P529:P558,1)=0,IF(COUNTIF(P529:P558,4)=0,"","+"&amp;COUNTIF(P529:P558,4)),COUNTIF(P529:P558,1)&amp;IF(COUNTIF(P529:P558,4)=0,"","+"&amp;COUNTIF(P529:P558,4))),IF('Chiffres et fonctions'!$J$3=2,IF(30-(COUNTIF(P529:P558,""))-(COUNTIF(P529:P558,4))=0,"",30-(COUNTIF(P529:P558,""))-(COUNTIF(P529:P558,4))),""))</f>
        <v/>
      </c>
      <c r="Q559" s="143" t="str">
        <f>IF('Chiffres et fonctions'!$J$3=1,IF(COUNTIF(Q529:Q558,1)=0,IF(COUNTIF(Q529:Q558,4)=0,"","+"&amp;COUNTIF(Q529:Q558,4)),COUNTIF(Q529:Q558,1)&amp;IF(COUNTIF(Q529:Q558,4)=0,"","+"&amp;COUNTIF(Q529:Q558,4))),IF('Chiffres et fonctions'!$J$3=2,IF(30-(COUNTIF(Q529:Q558,""))-(COUNTIF(Q529:Q558,4))=0,"",30-(COUNTIF(Q529:Q558,""))-(COUNTIF(Q529:Q558,4))),""))</f>
        <v/>
      </c>
      <c r="R559" s="144" t="str">
        <f>IF('Chiffres et fonctions'!$J$3=1,IF(COUNTIF(R529:R558,1)=0,IF(COUNTIF(R529:R558,4)=0,"","+"&amp;COUNTIF(R529:R558,4)),COUNTIF(R529:R558,1)&amp;IF(COUNTIF(R529:R558,4)=0,"","+"&amp;COUNTIF(R529:R558,4))),IF('Chiffres et fonctions'!$J$3=2,IF(30-(COUNTIF(R529:R558,""))-(COUNTIF(R529:R558,4))=0,"",30-(COUNTIF(R529:R558,""))-(COUNTIF(R529:R558,4))),""))</f>
        <v/>
      </c>
      <c r="S559" s="143" t="str">
        <f>IF('Chiffres et fonctions'!$J$3=1,IF(COUNTIF(S529:S558,1)=0,IF(COUNTIF(S529:S558,4)=0,"","+"&amp;COUNTIF(S529:S558,4)),COUNTIF(S529:S558,1)&amp;IF(COUNTIF(S529:S558,4)=0,"","+"&amp;COUNTIF(S529:S558,4))),IF('Chiffres et fonctions'!$J$3=2,IF(30-(COUNTIF(S529:S558,""))-(COUNTIF(S529:S558,4))=0,"",30-(COUNTIF(S529:S558,""))-(COUNTIF(S529:S558,4))),""))</f>
        <v/>
      </c>
      <c r="T559" s="144" t="str">
        <f>IF('Chiffres et fonctions'!$J$3=1,IF(COUNTIF(T529:T558,1)=0,IF(COUNTIF(T529:T558,4)=0,"","+"&amp;COUNTIF(T529:T558,4)),COUNTIF(T529:T558,1)&amp;IF(COUNTIF(T529:T558,4)=0,"","+"&amp;COUNTIF(T529:T558,4))),IF('Chiffres et fonctions'!$J$3=2,IF(30-(COUNTIF(T529:T558,""))-(COUNTIF(T529:T558,4))=0,"",30-(COUNTIF(T529:T558,""))-(COUNTIF(T529:T558,4))),""))</f>
        <v/>
      </c>
      <c r="U559" s="143" t="str">
        <f>IF('Chiffres et fonctions'!$J$3=1,IF(COUNTIF(U529:U558,1)=0,IF(COUNTIF(U529:U558,4)=0,"","+"&amp;COUNTIF(U529:U558,4)),COUNTIF(U529:U558,1)&amp;IF(COUNTIF(U529:U558,4)=0,"","+"&amp;COUNTIF(U529:U558,4))),IF('Chiffres et fonctions'!$J$3=2,IF(30-(COUNTIF(U529:U558,""))-(COUNTIF(U529:U558,4))=0,"",30-(COUNTIF(U529:U558,""))-(COUNTIF(U529:U558,4))),""))</f>
        <v/>
      </c>
      <c r="V559" s="144" t="str">
        <f>IF('Chiffres et fonctions'!$J$3=1,IF(COUNTIF(V529:V558,1)=0,IF(COUNTIF(V529:V558,4)=0,"","+"&amp;COUNTIF(V529:V558,4)),COUNTIF(V529:V558,1)&amp;IF(COUNTIF(V529:V558,4)=0,"","+"&amp;COUNTIF(V529:V558,4))),IF('Chiffres et fonctions'!$J$3=2,IF(30-(COUNTIF(V529:V558,""))-(COUNTIF(V529:V558,4))=0,"",30-(COUNTIF(V529:V558,""))-(COUNTIF(V529:V558,4))),""))</f>
        <v/>
      </c>
      <c r="W559" s="143" t="str">
        <f>IF('Chiffres et fonctions'!$J$3=1,IF(COUNTIF(W529:W558,1)=0,IF(COUNTIF(W529:W558,4)=0,"","+"&amp;COUNTIF(W529:W558,4)),COUNTIF(W529:W558,1)&amp;IF(COUNTIF(W529:W558,4)=0,"","+"&amp;COUNTIF(W529:W558,4))),IF('Chiffres et fonctions'!$J$3=2,IF(30-(COUNTIF(W529:W558,""))-(COUNTIF(W529:W558,4))=0,"",30-(COUNTIF(W529:W558,""))-(COUNTIF(W529:W558,4))),""))</f>
        <v/>
      </c>
      <c r="X559" s="144" t="str">
        <f>IF('Chiffres et fonctions'!$J$3=1,IF(COUNTIF(X529:X558,1)=0,IF(COUNTIF(X529:X558,4)=0,"","+"&amp;COUNTIF(X529:X558,4)),COUNTIF(X529:X558,1)&amp;IF(COUNTIF(X529:X558,4)=0,"","+"&amp;COUNTIF(X529:X558,4))),IF('Chiffres et fonctions'!$J$3=2,IF(30-(COUNTIF(X529:X558,""))-(COUNTIF(X529:X558,4))=0,"",30-(COUNTIF(X529:X558,""))-(COUNTIF(X529:X558,4))),""))</f>
        <v/>
      </c>
      <c r="Y559" s="143" t="str">
        <f>IF('Chiffres et fonctions'!$J$3=1,IF(COUNTIF(Y529:Y558,1)=0,IF(COUNTIF(Y529:Y558,4)=0,"","+"&amp;COUNTIF(Y529:Y558,4)),COUNTIF(Y529:Y558,1)&amp;IF(COUNTIF(Y529:Y558,4)=0,"","+"&amp;COUNTIF(Y529:Y558,4))),IF('Chiffres et fonctions'!$J$3=2,IF(30-(COUNTIF(Y529:Y558,""))-(COUNTIF(Y529:Y558,4))=0,"",30-(COUNTIF(Y529:Y558,""))-(COUNTIF(Y529:Y558,4))),""))</f>
        <v/>
      </c>
      <c r="Z559" s="144" t="str">
        <f>IF('Chiffres et fonctions'!$J$3=1,IF(COUNTIF(Z529:Z558,1)=0,IF(COUNTIF(Z529:Z558,4)=0,"","+"&amp;COUNTIF(Z529:Z558,4)),COUNTIF(Z529:Z558,1)&amp;IF(COUNTIF(Z529:Z558,4)=0,"","+"&amp;COUNTIF(Z529:Z558,4))),IF('Chiffres et fonctions'!$J$3=2,IF(30-(COUNTIF(Z529:Z558,""))-(COUNTIF(Z529:Z558,4))=0,"",30-(COUNTIF(Z529:Z558,""))-(COUNTIF(Z529:Z558,4))),""))</f>
        <v/>
      </c>
      <c r="AA559" s="143" t="str">
        <f>IF('Chiffres et fonctions'!$J$3=1,IF(COUNTIF(AA529:AA558,1)=0,IF(COUNTIF(AA529:AA558,4)=0,"","+"&amp;COUNTIF(AA529:AA558,4)),COUNTIF(AA529:AA558,1)&amp;IF(COUNTIF(AA529:AA558,4)=0,"","+"&amp;COUNTIF(AA529:AA558,4))),IF('Chiffres et fonctions'!$J$3=2,IF(30-(COUNTIF(AA529:AA558,""))-(COUNTIF(AA529:AA558,4))=0,"",30-(COUNTIF(AA529:AA558,""))-(COUNTIF(AA529:AA558,4))),""))</f>
        <v/>
      </c>
      <c r="AB559" s="144" t="str">
        <f>IF('Chiffres et fonctions'!$J$3=1,IF(COUNTIF(AB529:AB558,1)=0,IF(COUNTIF(AB529:AB558,4)=0,"","+"&amp;COUNTIF(AB529:AB558,4)),COUNTIF(AB529:AB558,1)&amp;IF(COUNTIF(AB529:AB558,4)=0,"","+"&amp;COUNTIF(AB529:AB558,4))),IF('Chiffres et fonctions'!$J$3=2,IF(30-(COUNTIF(AB529:AB558,""))-(COUNTIF(AB529:AB558,4))=0,"",30-(COUNTIF(AB529:AB558,""))-(COUNTIF(AB529:AB558,4))),""))</f>
        <v/>
      </c>
      <c r="AC559" s="143" t="str">
        <f>IF('Chiffres et fonctions'!$J$3=1,IF(COUNTIF(AC529:AC558,1)=0,IF(COUNTIF(AC529:AC558,4)=0,"","+"&amp;COUNTIF(AC529:AC558,4)),COUNTIF(AC529:AC558,1)&amp;IF(COUNTIF(AC529:AC558,4)=0,"","+"&amp;COUNTIF(AC529:AC558,4))),IF('Chiffres et fonctions'!$J$3=2,IF(30-(COUNTIF(AC529:AC558,""))-(COUNTIF(AC529:AC558,4))=0,"",30-(COUNTIF(AC529:AC558,""))-(COUNTIF(AC529:AC558,4))),""))</f>
        <v/>
      </c>
      <c r="AD559" s="144" t="str">
        <f>IF('Chiffres et fonctions'!$J$3=1,IF(COUNTIF(AD529:AD558,1)=0,IF(COUNTIF(AD529:AD558,4)=0,"","+"&amp;COUNTIF(AD529:AD558,4)),COUNTIF(AD529:AD558,1)&amp;IF(COUNTIF(AD529:AD558,4)=0,"","+"&amp;COUNTIF(AD529:AD558,4))),IF('Chiffres et fonctions'!$J$3=2,IF(30-(COUNTIF(AD529:AD558,""))-(COUNTIF(AD529:AD558,4))=0,"",30-(COUNTIF(AD529:AD558,""))-(COUNTIF(AD529:AD558,4))),""))</f>
        <v/>
      </c>
      <c r="AE559" s="143" t="str">
        <f>IF('Chiffres et fonctions'!$J$3=1,IF(COUNTIF(AE529:AE558,1)=0,IF(COUNTIF(AE529:AE558,4)=0,"","+"&amp;COUNTIF(AE529:AE558,4)),COUNTIF(AE529:AE558,1)&amp;IF(COUNTIF(AE529:AE558,4)=0,"","+"&amp;COUNTIF(AE529:AE558,4))),IF('Chiffres et fonctions'!$J$3=2,IF(30-(COUNTIF(AE529:AE558,""))-(COUNTIF(AE529:AE558,4))=0,"",30-(COUNTIF(AE529:AE558,""))-(COUNTIF(AE529:AE558,4))),""))</f>
        <v/>
      </c>
      <c r="AF559" s="144" t="str">
        <f>IF('Chiffres et fonctions'!$J$3=1,IF(COUNTIF(AF529:AF558,1)=0,IF(COUNTIF(AF529:AF558,4)=0,"","+"&amp;COUNTIF(AF529:AF558,4)),COUNTIF(AF529:AF558,1)&amp;IF(COUNTIF(AF529:AF558,4)=0,"","+"&amp;COUNTIF(AF529:AF558,4))),IF('Chiffres et fonctions'!$J$3=2,IF(30-(COUNTIF(AF529:AF558,""))-(COUNTIF(AF529:AF558,4))=0,"",30-(COUNTIF(AF529:AF558,""))-(COUNTIF(AF529:AF558,4))),""))</f>
        <v/>
      </c>
      <c r="AG559" s="143" t="str">
        <f>IF('Chiffres et fonctions'!$J$3=1,IF(COUNTIF(AG529:AG558,1)=0,IF(COUNTIF(AG529:AG558,4)=0,"","+"&amp;COUNTIF(AG529:AG558,4)),COUNTIF(AG529:AG558,1)&amp;IF(COUNTIF(AG529:AG558,4)=0,"","+"&amp;COUNTIF(AG529:AG558,4))),IF('Chiffres et fonctions'!$J$3=2,IF(30-(COUNTIF(AG529:AG558,""))-(COUNTIF(AG529:AG558,4))=0,"",30-(COUNTIF(AG529:AG558,""))-(COUNTIF(AG529:AG558,4))),""))</f>
        <v/>
      </c>
      <c r="AH559" s="144" t="str">
        <f>IF('Chiffres et fonctions'!$J$3=1,IF(COUNTIF(AH529:AH558,1)=0,IF(COUNTIF(AH529:AH558,4)=0,"","+"&amp;COUNTIF(AH529:AH558,4)),COUNTIF(AH529:AH558,1)&amp;IF(COUNTIF(AH529:AH558,4)=0,"","+"&amp;COUNTIF(AH529:AH558,4))),IF('Chiffres et fonctions'!$J$3=2,IF(30-(COUNTIF(AH529:AH558,""))-(COUNTIF(AH529:AH558,4))=0,"",30-(COUNTIF(AH529:AH558,""))-(COUNTIF(AH529:AH558,4))),""))</f>
        <v/>
      </c>
      <c r="AI559" s="143" t="str">
        <f>IF('Chiffres et fonctions'!$J$3=1,IF(COUNTIF(AI529:AI558,1)=0,IF(COUNTIF(AI529:AI558,4)=0,"","+"&amp;COUNTIF(AI529:AI558,4)),COUNTIF(AI529:AI558,1)&amp;IF(COUNTIF(AI529:AI558,4)=0,"","+"&amp;COUNTIF(AI529:AI558,4))),IF('Chiffres et fonctions'!$J$3=2,IF(30-(COUNTIF(AI529:AI558,""))-(COUNTIF(AI529:AI558,4))=0,"",30-(COUNTIF(AI529:AI558,""))-(COUNTIF(AI529:AI558,4))),""))</f>
        <v/>
      </c>
      <c r="AJ559" s="144" t="str">
        <f>IF('Chiffres et fonctions'!$J$3=1,IF(COUNTIF(AJ529:AJ558,1)=0,IF(COUNTIF(AJ529:AJ558,4)=0,"","+"&amp;COUNTIF(AJ529:AJ558,4)),COUNTIF(AJ529:AJ558,1)&amp;IF(COUNTIF(AJ529:AJ558,4)=0,"","+"&amp;COUNTIF(AJ529:AJ558,4))),IF('Chiffres et fonctions'!$J$3=2,IF(30-(COUNTIF(AJ529:AJ558,""))-(COUNTIF(AJ529:AJ558,4))=0,"",30-(COUNTIF(AJ529:AJ558,""))-(COUNTIF(AJ529:AJ558,4))),""))</f>
        <v/>
      </c>
      <c r="AK559" s="143" t="str">
        <f>IF('Chiffres et fonctions'!$J$3=1,IF(COUNTIF(AK529:AK558,1)=0,IF(COUNTIF(AK529:AK558,4)=0,"","+"&amp;COUNTIF(AK529:AK558,4)),COUNTIF(AK529:AK558,1)&amp;IF(COUNTIF(AK529:AK558,4)=0,"","+"&amp;COUNTIF(AK529:AK558,4))),IF('Chiffres et fonctions'!$J$3=2,IF(30-(COUNTIF(AK529:AK558,""))-(COUNTIF(AK529:AK558,4))=0,"",30-(COUNTIF(AK529:AK558,""))-(COUNTIF(AK529:AK558,4))),""))</f>
        <v/>
      </c>
      <c r="AL559" s="144" t="str">
        <f>IF('Chiffres et fonctions'!$J$3=1,IF(COUNTIF(AL529:AL558,1)=0,IF(COUNTIF(AL529:AL558,4)=0,"","+"&amp;COUNTIF(AL529:AL558,4)),COUNTIF(AL529:AL558,1)&amp;IF(COUNTIF(AL529:AL558,4)=0,"","+"&amp;COUNTIF(AL529:AL558,4))),IF('Chiffres et fonctions'!$J$3=2,IF(30-(COUNTIF(AL529:AL558,""))-(COUNTIF(AL529:AL558,4))=0,"",30-(COUNTIF(AL529:AL558,""))-(COUNTIF(AL529:AL558,4))),""))</f>
        <v/>
      </c>
      <c r="AM559" s="143" t="str">
        <f>IF('Chiffres et fonctions'!$J$3=1,IF(COUNTIF(AM529:AM558,1)=0,IF(COUNTIF(AM529:AM558,4)=0,"","+"&amp;COUNTIF(AM529:AM558,4)),COUNTIF(AM529:AM558,1)&amp;IF(COUNTIF(AM529:AM558,4)=0,"","+"&amp;COUNTIF(AM529:AM558,4))),IF('Chiffres et fonctions'!$J$3=2,IF(30-(COUNTIF(AM529:AM558,""))-(COUNTIF(AM529:AM558,4))=0,"",30-(COUNTIF(AM529:AM558,""))-(COUNTIF(AM529:AM558,4))),""))</f>
        <v/>
      </c>
      <c r="AN559" s="144" t="str">
        <f>IF('Chiffres et fonctions'!$J$3=1,IF(COUNTIF(AN529:AN558,1)=0,IF(COUNTIF(AN529:AN558,4)=0,"","+"&amp;COUNTIF(AN529:AN558,4)),COUNTIF(AN529:AN558,1)&amp;IF(COUNTIF(AN529:AN558,4)=0,"","+"&amp;COUNTIF(AN529:AN558,4))),IF('Chiffres et fonctions'!$J$3=2,IF(30-(COUNTIF(AN529:AN558,""))-(COUNTIF(AN529:AN558,4))=0,"",30-(COUNTIF(AN529:AN558,""))-(COUNTIF(AN529:AN558,4))),""))</f>
        <v/>
      </c>
      <c r="AO559" s="143" t="str">
        <f>IF('Chiffres et fonctions'!$J$3=1,IF(COUNTIF(AO529:AO558,1)=0,IF(COUNTIF(AO529:AO558,4)=0,"","+"&amp;COUNTIF(AO529:AO558,4)),COUNTIF(AO529:AO558,1)&amp;IF(COUNTIF(AO529:AO558,4)=0,"","+"&amp;COUNTIF(AO529:AO558,4))),IF('Chiffres et fonctions'!$J$3=2,IF(30-(COUNTIF(AO529:AO558,""))-(COUNTIF(AO529:AO558,4))=0,"",30-(COUNTIF(AO529:AO558,""))-(COUNTIF(AO529:AO558,4))),""))</f>
        <v/>
      </c>
      <c r="AP559" s="144" t="str">
        <f>IF('Chiffres et fonctions'!$J$3=1,IF(COUNTIF(AP529:AP558,1)=0,IF(COUNTIF(AP529:AP558,4)=0,"","+"&amp;COUNTIF(AP529:AP558,4)),COUNTIF(AP529:AP558,1)&amp;IF(COUNTIF(AP529:AP558,4)=0,"","+"&amp;COUNTIF(AP529:AP558,4))),IF('Chiffres et fonctions'!$J$3=2,IF(30-(COUNTIF(AP529:AP558,""))-(COUNTIF(AP529:AP558,4))=0,"",30-(COUNTIF(AP529:AP558,""))-(COUNTIF(AP529:AP558,4))),""))</f>
        <v/>
      </c>
      <c r="AQ559" s="143" t="str">
        <f>IF('Chiffres et fonctions'!$J$3=1,IF(COUNTIF(AQ529:AQ558,1)=0,IF(COUNTIF(AQ529:AQ558,4)=0,"","+"&amp;COUNTIF(AQ529:AQ558,4)),COUNTIF(AQ529:AQ558,1)&amp;IF(COUNTIF(AQ529:AQ558,4)=0,"","+"&amp;COUNTIF(AQ529:AQ558,4))),IF('Chiffres et fonctions'!$J$3=2,IF(30-(COUNTIF(AQ529:AQ558,""))-(COUNTIF(AQ529:AQ558,4))=0,"",30-(COUNTIF(AQ529:AQ558,""))-(COUNTIF(AQ529:AQ558,4))),""))</f>
        <v/>
      </c>
      <c r="AR559" s="144" t="str">
        <f>IF('Chiffres et fonctions'!$J$3=1,IF(COUNTIF(AR529:AR558,1)=0,IF(COUNTIF(AR529:AR558,4)=0,"","+"&amp;COUNTIF(AR529:AR558,4)),COUNTIF(AR529:AR558,1)&amp;IF(COUNTIF(AR529:AR558,4)=0,"","+"&amp;COUNTIF(AR529:AR558,4))),IF('Chiffres et fonctions'!$J$3=2,IF(30-(COUNTIF(AR529:AR558,""))-(COUNTIF(AR529:AR558,4))=0,"",30-(COUNTIF(AR529:AR558,""))-(COUNTIF(AR529:AR558,4))),""))</f>
        <v/>
      </c>
      <c r="AS559" s="143" t="str">
        <f>IF('Chiffres et fonctions'!$J$3=1,IF(COUNTIF(AS529:AS558,1)=0,IF(COUNTIF(AS529:AS558,4)=0,"","+"&amp;COUNTIF(AS529:AS558,4)),COUNTIF(AS529:AS558,1)&amp;IF(COUNTIF(AS529:AS558,4)=0,"","+"&amp;COUNTIF(AS529:AS558,4))),IF('Chiffres et fonctions'!$J$3=2,IF(30-(COUNTIF(AS529:AS558,""))-(COUNTIF(AS529:AS558,4))=0,"",30-(COUNTIF(AS529:AS558,""))-(COUNTIF(AS529:AS558,4))),""))</f>
        <v/>
      </c>
      <c r="AT559" s="144" t="str">
        <f>IF('Chiffres et fonctions'!$J$3=1,IF(COUNTIF(AT529:AT558,1)=0,IF(COUNTIF(AT529:AT558,4)=0,"","+"&amp;COUNTIF(AT529:AT558,4)),COUNTIF(AT529:AT558,1)&amp;IF(COUNTIF(AT529:AT558,4)=0,"","+"&amp;COUNTIF(AT529:AT558,4))),IF('Chiffres et fonctions'!$J$3=2,IF(30-(COUNTIF(AT529:AT558,""))-(COUNTIF(AT529:AT558,4))=0,"",30-(COUNTIF(AT529:AT558,""))-(COUNTIF(AT529:AT558,4))),""))</f>
        <v/>
      </c>
      <c r="AU559" s="143" t="str">
        <f>IF('Chiffres et fonctions'!$J$3=1,IF(COUNTIF(AU529:AU558,1)=0,IF(COUNTIF(AU529:AU558,4)=0,"","+"&amp;COUNTIF(AU529:AU558,4)),COUNTIF(AU529:AU558,1)&amp;IF(COUNTIF(AU529:AU558,4)=0,"","+"&amp;COUNTIF(AU529:AU558,4))),IF('Chiffres et fonctions'!$J$3=2,IF(30-(COUNTIF(AU529:AU558,""))-(COUNTIF(AU529:AU558,4))=0,"",30-(COUNTIF(AU529:AU558,""))-(COUNTIF(AU529:AU558,4))),""))</f>
        <v/>
      </c>
      <c r="AV559" s="144" t="str">
        <f>IF('Chiffres et fonctions'!$J$3=1,IF(COUNTIF(AV529:AV558,1)=0,IF(COUNTIF(AV529:AV558,4)=0,"","+"&amp;COUNTIF(AV529:AV558,4)),COUNTIF(AV529:AV558,1)&amp;IF(COUNTIF(AV529:AV558,4)=0,"","+"&amp;COUNTIF(AV529:AV558,4))),IF('Chiffres et fonctions'!$J$3=2,IF(30-(COUNTIF(AV529:AV558,""))-(COUNTIF(AV529:AV558,4))=0,"",30-(COUNTIF(AV529:AV558,""))-(COUNTIF(AV529:AV558,4))),""))</f>
        <v/>
      </c>
      <c r="AW559" s="143" t="str">
        <f>IF('Chiffres et fonctions'!$J$3=1,IF(COUNTIF(AW529:AW558,1)=0,IF(COUNTIF(AW529:AW558,4)=0,"","+"&amp;COUNTIF(AW529:AW558,4)),COUNTIF(AW529:AW558,1)&amp;IF(COUNTIF(AW529:AW558,4)=0,"","+"&amp;COUNTIF(AW529:AW558,4))),IF('Chiffres et fonctions'!$J$3=2,IF(30-(COUNTIF(AW529:AW558,""))-(COUNTIF(AW529:AW558,4))=0,"",30-(COUNTIF(AW529:AW558,""))-(COUNTIF(AW529:AW558,4))),""))</f>
        <v/>
      </c>
      <c r="AX559" s="144" t="str">
        <f>IF('Chiffres et fonctions'!$J$3=1,IF(COUNTIF(AX529:AX558,1)=0,IF(COUNTIF(AX529:AX558,4)=0,"","+"&amp;COUNTIF(AX529:AX558,4)),COUNTIF(AX529:AX558,1)&amp;IF(COUNTIF(AX529:AX558,4)=0,"","+"&amp;COUNTIF(AX529:AX558,4))),IF('Chiffres et fonctions'!$J$3=2,IF(30-(COUNTIF(AX529:AX558,""))-(COUNTIF(AX529:AX558,4))=0,"",30-(COUNTIF(AX529:AX558,""))-(COUNTIF(AX529:AX558,4))),""))</f>
        <v/>
      </c>
      <c r="AY559" s="143" t="str">
        <f>IF('Chiffres et fonctions'!$J$3=1,IF(COUNTIF(AY529:AY558,1)=0,IF(COUNTIF(AY529:AY558,4)=0,"","+"&amp;COUNTIF(AY529:AY558,4)),COUNTIF(AY529:AY558,1)&amp;IF(COUNTIF(AY529:AY558,4)=0,"","+"&amp;COUNTIF(AY529:AY558,4))),IF('Chiffres et fonctions'!$J$3=2,IF(30-(COUNTIF(AY529:AY558,""))-(COUNTIF(AY529:AY558,4))=0,"",30-(COUNTIF(AY529:AY558,""))-(COUNTIF(AY529:AY558,4))),""))</f>
        <v/>
      </c>
      <c r="AZ559" s="144" t="str">
        <f>IF('Chiffres et fonctions'!$J$3=1,IF(COUNTIF(AZ529:AZ558,1)=0,IF(COUNTIF(AZ529:AZ558,4)=0,"","+"&amp;COUNTIF(AZ529:AZ558,4)),COUNTIF(AZ529:AZ558,1)&amp;IF(COUNTIF(AZ529:AZ558,4)=0,"","+"&amp;COUNTIF(AZ529:AZ558,4))),IF('Chiffres et fonctions'!$J$3=2,IF(30-(COUNTIF(AZ529:AZ558,""))-(COUNTIF(AZ529:AZ558,4))=0,"",30-(COUNTIF(AZ529:AZ558,""))-(COUNTIF(AZ529:AZ558,4))),""))</f>
        <v/>
      </c>
      <c r="BA559" s="143" t="str">
        <f>IF('Chiffres et fonctions'!$J$3=1,IF(COUNTIF(BA529:BA558,1)=0,IF(COUNTIF(BA529:BA558,4)=0,"","+"&amp;COUNTIF(BA529:BA558,4)),COUNTIF(BA529:BA558,1)&amp;IF(COUNTIF(BA529:BA558,4)=0,"","+"&amp;COUNTIF(BA529:BA558,4))),IF('Chiffres et fonctions'!$J$3=2,IF(30-(COUNTIF(BA529:BA558,""))-(COUNTIF(BA529:BA558,4))=0,"",30-(COUNTIF(BA529:BA558,""))-(COUNTIF(BA529:BA558,4))),""))</f>
        <v/>
      </c>
      <c r="BB559" s="144" t="str">
        <f>IF('Chiffres et fonctions'!$J$3=1,IF(COUNTIF(BB529:BB558,1)=0,IF(COUNTIF(BB529:BB558,4)=0,"","+"&amp;COUNTIF(BB529:BB558,4)),COUNTIF(BB529:BB558,1)&amp;IF(COUNTIF(BB529:BB558,4)=0,"","+"&amp;COUNTIF(BB529:BB558,4))),IF('Chiffres et fonctions'!$J$3=2,IF(30-(COUNTIF(BB529:BB558,""))-(COUNTIF(BB529:BB558,4))=0,"",30-(COUNTIF(BB529:BB558,""))-(COUNTIF(BB529:BB558,4))),""))</f>
        <v/>
      </c>
      <c r="BC559" s="119">
        <f>SUM(BC529:BC558)</f>
        <v>0</v>
      </c>
      <c r="BD559" s="417"/>
      <c r="BE559" s="152"/>
      <c r="BF559" s="153"/>
      <c r="BG559" s="154"/>
      <c r="BH559" s="153">
        <v>0.91849999999999998</v>
      </c>
      <c r="BI559" s="153"/>
      <c r="BJ559" s="153"/>
      <c r="BK559" s="281"/>
      <c r="BL559" s="181"/>
      <c r="BM559" s="181"/>
      <c r="BN559" s="181"/>
      <c r="BO559" s="181"/>
      <c r="BP559" s="181"/>
      <c r="BQ559" s="181"/>
      <c r="BR559" s="120"/>
      <c r="BS559" s="120"/>
      <c r="BT559" s="181"/>
      <c r="BU559" s="242"/>
      <c r="BV559" s="238"/>
      <c r="BW559" s="242"/>
      <c r="BX559" s="238"/>
      <c r="BY559" s="122"/>
      <c r="BZ559" s="122"/>
      <c r="CA559" s="122"/>
      <c r="CB559" s="122"/>
      <c r="CC559" s="122"/>
      <c r="CD559" s="122"/>
      <c r="CE559" s="122"/>
      <c r="CF559" s="122"/>
      <c r="CG559" s="122"/>
      <c r="CH559" s="122"/>
      <c r="CI559" s="122"/>
      <c r="CJ559" s="122"/>
      <c r="CK559" s="122"/>
      <c r="CL559" s="122"/>
      <c r="CM559" s="122"/>
      <c r="CN559" s="122"/>
      <c r="CO559" s="122"/>
      <c r="CP559" s="122"/>
      <c r="CQ559" s="122"/>
      <c r="CR559" s="122"/>
      <c r="CS559" s="122"/>
      <c r="CT559" s="122"/>
      <c r="CU559" s="122"/>
      <c r="CV559" s="122"/>
      <c r="CW559" s="122"/>
      <c r="CX559" s="122"/>
      <c r="CY559" s="122"/>
      <c r="CZ559" s="122"/>
      <c r="DA559" s="122"/>
      <c r="DB559" s="122"/>
      <c r="DC559" s="122"/>
      <c r="DD559" s="122"/>
      <c r="DE559" s="122"/>
      <c r="DF559" s="122"/>
      <c r="DG559" s="122"/>
      <c r="DH559" s="122"/>
      <c r="DI559" s="122"/>
      <c r="DJ559" s="122"/>
      <c r="DK559" s="122"/>
      <c r="DL559" s="122"/>
      <c r="DM559" s="122"/>
      <c r="DN559" s="122"/>
      <c r="DO559" s="122"/>
      <c r="DP559" s="122"/>
      <c r="DQ559" s="122"/>
      <c r="DR559" s="122"/>
      <c r="DS559" s="122"/>
      <c r="DT559" s="122"/>
      <c r="DU559" s="122"/>
      <c r="DV559" s="122"/>
      <c r="DW559" s="122"/>
      <c r="DX559" s="122"/>
      <c r="DY559" s="122"/>
      <c r="DZ559" s="122"/>
      <c r="EA559" s="122"/>
      <c r="EB559" s="122"/>
      <c r="EC559" s="122"/>
      <c r="ED559" s="122"/>
      <c r="EE559" s="122"/>
      <c r="EF559" s="122"/>
      <c r="EG559" s="122"/>
      <c r="EH559" s="122"/>
      <c r="EI559" s="122"/>
      <c r="EJ559" s="122"/>
      <c r="EK559" s="122"/>
      <c r="EL559" s="122"/>
      <c r="EM559" s="122"/>
      <c r="EN559" s="122"/>
      <c r="EO559" s="122"/>
      <c r="EP559" s="122"/>
      <c r="EQ559" s="122"/>
      <c r="ER559" s="122"/>
      <c r="ES559" s="122"/>
      <c r="ET559" s="122"/>
      <c r="EU559" s="122"/>
      <c r="EV559" s="122"/>
      <c r="EW559" s="122"/>
      <c r="EX559" s="122"/>
      <c r="EY559" s="122"/>
      <c r="EZ559" s="122"/>
      <c r="FA559" s="122"/>
      <c r="FB559" s="122"/>
      <c r="FC559" s="122"/>
      <c r="FD559" s="122"/>
      <c r="FE559" s="122"/>
      <c r="FF559" s="122"/>
      <c r="FG559" s="122"/>
      <c r="FH559" s="122"/>
      <c r="FI559" s="122"/>
      <c r="FJ559" s="122"/>
      <c r="FK559" s="122"/>
      <c r="FL559" s="122"/>
      <c r="FM559" s="122"/>
      <c r="FN559" s="122"/>
      <c r="FO559" s="122"/>
      <c r="FP559" s="122"/>
      <c r="FQ559" s="122"/>
      <c r="FR559" s="122"/>
      <c r="FS559" s="122"/>
      <c r="FT559" s="122"/>
      <c r="FU559" s="122"/>
      <c r="FV559" s="122"/>
      <c r="FW559" s="122"/>
      <c r="FX559" s="122"/>
      <c r="FY559" s="122"/>
      <c r="FZ559" s="122"/>
      <c r="GA559" s="122"/>
      <c r="GB559" s="122"/>
      <c r="GC559" s="122"/>
      <c r="GD559" s="122"/>
      <c r="GE559" s="122"/>
      <c r="GF559" s="122"/>
      <c r="GG559" s="122"/>
      <c r="GH559" s="122"/>
      <c r="GI559" s="122"/>
      <c r="GJ559" s="122"/>
      <c r="GK559" s="122"/>
      <c r="GL559" s="122"/>
      <c r="GM559" s="122"/>
      <c r="GN559" s="122"/>
      <c r="GO559" s="122"/>
      <c r="GP559" s="122"/>
      <c r="GQ559" s="122"/>
      <c r="GR559" s="122"/>
      <c r="GS559" s="122"/>
      <c r="GT559" s="122"/>
      <c r="GU559" s="122"/>
      <c r="GV559" s="122"/>
      <c r="GW559" s="122"/>
      <c r="GX559" s="122"/>
      <c r="GY559" s="122"/>
      <c r="GZ559" s="122"/>
      <c r="HA559" s="122"/>
      <c r="HB559" s="122"/>
      <c r="HC559" s="122"/>
      <c r="HD559" s="122"/>
      <c r="HE559" s="122"/>
      <c r="HF559" s="122"/>
      <c r="HG559" s="122"/>
      <c r="HH559" s="122"/>
      <c r="HI559" s="122"/>
      <c r="HJ559" s="122"/>
      <c r="HK559" s="122"/>
      <c r="HL559" s="122"/>
      <c r="HM559" s="122"/>
      <c r="HN559" s="122"/>
      <c r="HO559" s="122"/>
      <c r="HP559" s="122"/>
      <c r="HQ559" s="122"/>
      <c r="HR559" s="122"/>
      <c r="HS559" s="122"/>
      <c r="HT559" s="122"/>
      <c r="HU559" s="122"/>
      <c r="HV559" s="122"/>
      <c r="HW559" s="122"/>
      <c r="HX559" s="122"/>
      <c r="HY559" s="122"/>
      <c r="HZ559" s="122"/>
      <c r="IA559" s="122"/>
      <c r="IB559" s="122"/>
      <c r="IC559" s="122"/>
      <c r="ID559" s="122"/>
      <c r="IE559" s="122"/>
      <c r="IF559" s="122"/>
      <c r="IG559" s="122"/>
      <c r="IH559" s="122"/>
      <c r="II559" s="122"/>
      <c r="IJ559" s="122"/>
      <c r="IK559" s="122"/>
      <c r="IL559" s="122"/>
      <c r="IM559" s="122"/>
      <c r="IN559" s="122"/>
      <c r="IO559" s="122"/>
      <c r="IP559" s="122"/>
      <c r="IQ559" s="122"/>
      <c r="IR559" s="122"/>
      <c r="IS559" s="122"/>
      <c r="IT559" s="122"/>
      <c r="IU559" s="122"/>
      <c r="IV559" s="122"/>
      <c r="IW559" s="122"/>
      <c r="IX559" s="122"/>
      <c r="IY559" s="122"/>
      <c r="IZ559" s="122"/>
      <c r="JA559" s="122"/>
      <c r="JB559" s="122"/>
      <c r="JC559" s="122"/>
      <c r="JD559" s="122"/>
      <c r="JE559" s="122"/>
      <c r="JF559" s="122"/>
      <c r="JG559" s="122"/>
      <c r="JH559" s="122"/>
      <c r="JI559" s="122"/>
      <c r="JJ559" s="122"/>
      <c r="JK559" s="122"/>
      <c r="JL559" s="122"/>
      <c r="JM559" s="122"/>
      <c r="JN559" s="122"/>
      <c r="JO559" s="122"/>
      <c r="JP559" s="122"/>
      <c r="JQ559" s="122"/>
      <c r="JR559" s="122"/>
      <c r="JS559" s="122"/>
      <c r="JT559" s="122"/>
      <c r="JU559" s="122"/>
      <c r="JV559" s="122"/>
      <c r="JW559" s="122"/>
      <c r="JX559" s="122"/>
      <c r="JY559" s="122"/>
      <c r="JZ559" s="122"/>
      <c r="KA559" s="122"/>
      <c r="KB559" s="122"/>
      <c r="KC559" s="122"/>
      <c r="KD559" s="122"/>
      <c r="KE559" s="122"/>
      <c r="KF559" s="122"/>
      <c r="KG559" s="122"/>
      <c r="KH559" s="122"/>
      <c r="KI559" s="122"/>
      <c r="KJ559" s="122"/>
      <c r="KK559" s="122"/>
      <c r="KL559" s="122"/>
      <c r="KM559" s="122"/>
      <c r="KN559" s="122"/>
      <c r="KO559" s="122"/>
      <c r="KP559" s="122"/>
      <c r="KQ559" s="122"/>
      <c r="KR559" s="122"/>
      <c r="KS559" s="122"/>
      <c r="KT559" s="122"/>
      <c r="KU559" s="122"/>
      <c r="KV559" s="122"/>
      <c r="KW559" s="122"/>
      <c r="KX559" s="122"/>
      <c r="KY559" s="122"/>
      <c r="KZ559" s="122"/>
      <c r="LA559" s="122"/>
      <c r="LB559" s="122"/>
      <c r="LC559" s="122"/>
      <c r="LD559" s="122"/>
      <c r="LE559" s="122"/>
      <c r="LF559" s="122"/>
      <c r="LG559" s="122"/>
      <c r="LH559" s="122"/>
      <c r="LI559" s="122"/>
      <c r="LJ559" s="122"/>
      <c r="LK559" s="122"/>
      <c r="LL559" s="122"/>
      <c r="LM559" s="122"/>
      <c r="LN559" s="122"/>
      <c r="LO559" s="122"/>
      <c r="LP559" s="122"/>
      <c r="LQ559" s="122"/>
      <c r="LR559" s="122"/>
      <c r="LS559" s="122"/>
      <c r="LT559" s="122"/>
      <c r="LU559" s="122"/>
      <c r="LV559" s="122"/>
      <c r="LW559" s="122"/>
      <c r="LX559" s="122"/>
      <c r="LY559" s="122"/>
      <c r="LZ559" s="122"/>
      <c r="MA559" s="122"/>
      <c r="MB559" s="122"/>
      <c r="MC559" s="122"/>
      <c r="MD559" s="122"/>
      <c r="ME559" s="122"/>
      <c r="MF559" s="122"/>
      <c r="MG559" s="122"/>
      <c r="MH559" s="122"/>
      <c r="MI559" s="122"/>
      <c r="MJ559" s="122"/>
      <c r="MK559" s="122"/>
      <c r="ML559" s="122"/>
      <c r="MM559" s="122"/>
      <c r="MN559" s="122"/>
      <c r="MO559" s="122"/>
      <c r="MP559" s="122"/>
      <c r="MQ559" s="122"/>
      <c r="MS559" s="241"/>
      <c r="MT559" s="123"/>
      <c r="MU559" s="124"/>
      <c r="MV559" s="124"/>
      <c r="MW559" s="124"/>
      <c r="MX559" s="124"/>
      <c r="MY559" s="124"/>
      <c r="MZ559" s="124"/>
      <c r="NA559" s="124"/>
      <c r="NB559" s="124"/>
      <c r="NC559" s="124"/>
      <c r="ND559" s="124"/>
      <c r="NE559" s="124"/>
      <c r="NF559" s="124"/>
      <c r="NG559" s="124"/>
      <c r="NH559" s="124"/>
      <c r="NI559" s="124"/>
      <c r="NJ559" s="124"/>
      <c r="NK559" s="124"/>
      <c r="NL559" s="124"/>
      <c r="NM559" s="125"/>
      <c r="NN559" s="370"/>
    </row>
    <row r="560" spans="1:384" s="121" customFormat="1" ht="10.199999999999999" customHeight="1" thickBot="1" x14ac:dyDescent="0.35">
      <c r="A560" s="116"/>
      <c r="B560" s="389"/>
      <c r="C560" s="425"/>
      <c r="D560" s="126"/>
      <c r="E560" s="321"/>
      <c r="F560" s="321"/>
      <c r="G560" s="321"/>
      <c r="H560" s="127"/>
      <c r="I560" s="429" t="str">
        <f>I525</f>
        <v>BRASSERIE</v>
      </c>
      <c r="J560" s="429"/>
      <c r="K560" s="429"/>
      <c r="L560" s="429"/>
      <c r="M560" s="429"/>
      <c r="N560" s="430"/>
      <c r="O560" s="145" t="str">
        <f>IF('Chiffres et fonctions'!$J$3=1,IF(COUNTIF(O529:O558,2)=0,"",COUNTIF(O529:O558,2)),IF('Chiffres et fonctions'!$J$3=2,IF(COUNTIF(O529:O558,4)=0,"","+ "&amp;(COUNTIF(O529:O558,4))),""))</f>
        <v/>
      </c>
      <c r="P560" s="146" t="str">
        <f>IF('Chiffres et fonctions'!$J$3=1,IF(COUNTIF(P529:P558,2)=0,"",COUNTIF(P529:P558,2)),IF('Chiffres et fonctions'!$J$3=2,IF(COUNTIF(P529:P558,4)=0,"","+ "&amp;(COUNTIF(P529:P558,4))),""))</f>
        <v/>
      </c>
      <c r="Q560" s="145" t="str">
        <f>IF('Chiffres et fonctions'!$J$3=1,IF(COUNTIF(Q529:Q558,2)=0,"",COUNTIF(Q529:Q558,2)),IF('Chiffres et fonctions'!$J$3=2,IF(COUNTIF(Q529:Q558,4)=0,"","+ "&amp;(COUNTIF(Q529:Q558,4))),""))</f>
        <v/>
      </c>
      <c r="R560" s="146" t="str">
        <f>IF('Chiffres et fonctions'!$J$3=1,IF(COUNTIF(R529:R558,2)=0,"",COUNTIF(R529:R558,2)),IF('Chiffres et fonctions'!$J$3=2,IF(COUNTIF(R529:R558,4)=0,"","+ "&amp;(COUNTIF(R529:R558,4))),""))</f>
        <v/>
      </c>
      <c r="S560" s="145" t="str">
        <f>IF('Chiffres et fonctions'!$J$3=1,IF(COUNTIF(S529:S558,2)=0,"",COUNTIF(S529:S558,2)),IF('Chiffres et fonctions'!$J$3=2,IF(COUNTIF(S529:S558,4)=0,"","+ "&amp;(COUNTIF(S529:S558,4))),""))</f>
        <v/>
      </c>
      <c r="T560" s="146" t="str">
        <f>IF('Chiffres et fonctions'!$J$3=1,IF(COUNTIF(T529:T558,2)=0,"",COUNTIF(T529:T558,2)),IF('Chiffres et fonctions'!$J$3=2,IF(COUNTIF(T529:T558,4)=0,"","+ "&amp;(COUNTIF(T529:T558,4))),""))</f>
        <v/>
      </c>
      <c r="U560" s="145" t="str">
        <f>IF('Chiffres et fonctions'!$J$3=1,IF(COUNTIF(U529:U558,2)=0,"",COUNTIF(U529:U558,2)),IF('Chiffres et fonctions'!$J$3=2,IF(COUNTIF(U529:U558,4)=0,"","+ "&amp;(COUNTIF(U529:U558,4))),""))</f>
        <v/>
      </c>
      <c r="V560" s="146" t="str">
        <f>IF('Chiffres et fonctions'!$J$3=1,IF(COUNTIF(V529:V558,2)=0,"",COUNTIF(V529:V558,2)),IF('Chiffres et fonctions'!$J$3=2,IF(COUNTIF(V529:V558,4)=0,"","+ "&amp;(COUNTIF(V529:V558,4))),""))</f>
        <v/>
      </c>
      <c r="W560" s="145" t="str">
        <f>IF('Chiffres et fonctions'!$J$3=1,IF(COUNTIF(W529:W558,2)=0,"",COUNTIF(W529:W558,2)),IF('Chiffres et fonctions'!$J$3=2,IF(COUNTIF(W529:W558,4)=0,"","+ "&amp;(COUNTIF(W529:W558,4))),""))</f>
        <v/>
      </c>
      <c r="X560" s="146" t="str">
        <f>IF('Chiffres et fonctions'!$J$3=1,IF(COUNTIF(X529:X558,2)=0,"",COUNTIF(X529:X558,2)),IF('Chiffres et fonctions'!$J$3=2,IF(COUNTIF(X529:X558,4)=0,"","+ "&amp;(COUNTIF(X529:X558,4))),""))</f>
        <v/>
      </c>
      <c r="Y560" s="145" t="str">
        <f>IF('Chiffres et fonctions'!$J$3=1,IF(COUNTIF(Y529:Y558,2)=0,"",COUNTIF(Y529:Y558,2)),IF('Chiffres et fonctions'!$J$3=2,IF(COUNTIF(Y529:Y558,4)=0,"","+ "&amp;(COUNTIF(Y529:Y558,4))),""))</f>
        <v/>
      </c>
      <c r="Z560" s="146" t="str">
        <f>IF('Chiffres et fonctions'!$J$3=1,IF(COUNTIF(Z529:Z558,2)=0,"",COUNTIF(Z529:Z558,2)),IF('Chiffres et fonctions'!$J$3=2,IF(COUNTIF(Z529:Z558,4)=0,"","+ "&amp;(COUNTIF(Z529:Z558,4))),""))</f>
        <v/>
      </c>
      <c r="AA560" s="145" t="str">
        <f>IF('Chiffres et fonctions'!$J$3=1,IF(COUNTIF(AA529:AA558,2)=0,"",COUNTIF(AA529:AA558,2)),IF('Chiffres et fonctions'!$J$3=2,IF(COUNTIF(AA529:AA558,4)=0,"","+ "&amp;(COUNTIF(AA529:AA558,4))),""))</f>
        <v/>
      </c>
      <c r="AB560" s="146" t="str">
        <f>IF('Chiffres et fonctions'!$J$3=1,IF(COUNTIF(AB529:AB558,2)=0,"",COUNTIF(AB529:AB558,2)),IF('Chiffres et fonctions'!$J$3=2,IF(COUNTIF(AB529:AB558,4)=0,"","+ "&amp;(COUNTIF(AB529:AB558,4))),""))</f>
        <v/>
      </c>
      <c r="AC560" s="145" t="str">
        <f>IF('Chiffres et fonctions'!$J$3=1,IF(COUNTIF(AC529:AC558,2)=0,"",COUNTIF(AC529:AC558,2)),IF('Chiffres et fonctions'!$J$3=2,IF(COUNTIF(AC529:AC558,4)=0,"","+ "&amp;(COUNTIF(AC529:AC558,4))),""))</f>
        <v/>
      </c>
      <c r="AD560" s="146" t="str">
        <f>IF('Chiffres et fonctions'!$J$3=1,IF(COUNTIF(AD529:AD558,2)=0,"",COUNTIF(AD529:AD558,2)),IF('Chiffres et fonctions'!$J$3=2,IF(COUNTIF(AD529:AD558,4)=0,"","+ "&amp;(COUNTIF(AD529:AD558,4))),""))</f>
        <v/>
      </c>
      <c r="AE560" s="145" t="str">
        <f>IF('Chiffres et fonctions'!$J$3=1,IF(COUNTIF(AE529:AE558,2)=0,"",COUNTIF(AE529:AE558,2)),IF('Chiffres et fonctions'!$J$3=2,IF(COUNTIF(AE529:AE558,4)=0,"","+ "&amp;(COUNTIF(AE529:AE558,4))),""))</f>
        <v/>
      </c>
      <c r="AF560" s="146" t="str">
        <f>IF('Chiffres et fonctions'!$J$3=1,IF(COUNTIF(AF529:AF558,2)=0,"",COUNTIF(AF529:AF558,2)),IF('Chiffres et fonctions'!$J$3=2,IF(COUNTIF(AF529:AF558,4)=0,"","+ "&amp;(COUNTIF(AF529:AF558,4))),""))</f>
        <v/>
      </c>
      <c r="AG560" s="145" t="str">
        <f>IF('Chiffres et fonctions'!$J$3=1,IF(COUNTIF(AG529:AG558,2)=0,"",COUNTIF(AG529:AG558,2)),IF('Chiffres et fonctions'!$J$3=2,IF(COUNTIF(AG529:AG558,4)=0,"","+ "&amp;(COUNTIF(AG529:AG558,4))),""))</f>
        <v/>
      </c>
      <c r="AH560" s="146" t="str">
        <f>IF('Chiffres et fonctions'!$J$3=1,IF(COUNTIF(AH529:AH558,2)=0,"",COUNTIF(AH529:AH558,2)),IF('Chiffres et fonctions'!$J$3=2,IF(COUNTIF(AH529:AH558,4)=0,"","+ "&amp;(COUNTIF(AH529:AH558,4))),""))</f>
        <v/>
      </c>
      <c r="AI560" s="145" t="str">
        <f>IF('Chiffres et fonctions'!$J$3=1,IF(COUNTIF(AI529:AI558,2)=0,"",COUNTIF(AI529:AI558,2)),IF('Chiffres et fonctions'!$J$3=2,IF(COUNTIF(AI529:AI558,4)=0,"","+ "&amp;(COUNTIF(AI529:AI558,4))),""))</f>
        <v/>
      </c>
      <c r="AJ560" s="146" t="str">
        <f>IF('Chiffres et fonctions'!$J$3=1,IF(COUNTIF(AJ529:AJ558,2)=0,"",COUNTIF(AJ529:AJ558,2)),IF('Chiffres et fonctions'!$J$3=2,IF(COUNTIF(AJ529:AJ558,4)=0,"","+ "&amp;(COUNTIF(AJ529:AJ558,4))),""))</f>
        <v/>
      </c>
      <c r="AK560" s="145" t="str">
        <f>IF('Chiffres et fonctions'!$J$3=1,IF(COUNTIF(AK529:AK558,2)=0,"",COUNTIF(AK529:AK558,2)),IF('Chiffres et fonctions'!$J$3=2,IF(COUNTIF(AK529:AK558,4)=0,"","+ "&amp;(COUNTIF(AK529:AK558,4))),""))</f>
        <v/>
      </c>
      <c r="AL560" s="146" t="str">
        <f>IF('Chiffres et fonctions'!$J$3=1,IF(COUNTIF(AL529:AL558,2)=0,"",COUNTIF(AL529:AL558,2)),IF('Chiffres et fonctions'!$J$3=2,IF(COUNTIF(AL529:AL558,4)=0,"","+ "&amp;(COUNTIF(AL529:AL558,4))),""))</f>
        <v/>
      </c>
      <c r="AM560" s="145" t="str">
        <f>IF('Chiffres et fonctions'!$J$3=1,IF(COUNTIF(AM529:AM558,2)=0,"",COUNTIF(AM529:AM558,2)),IF('Chiffres et fonctions'!$J$3=2,IF(COUNTIF(AM529:AM558,4)=0,"","+ "&amp;(COUNTIF(AM529:AM558,4))),""))</f>
        <v/>
      </c>
      <c r="AN560" s="146" t="str">
        <f>IF('Chiffres et fonctions'!$J$3=1,IF(COUNTIF(AN529:AN558,2)=0,"",COUNTIF(AN529:AN558,2)),IF('Chiffres et fonctions'!$J$3=2,IF(COUNTIF(AN529:AN558,4)=0,"","+ "&amp;(COUNTIF(AN529:AN558,4))),""))</f>
        <v/>
      </c>
      <c r="AO560" s="145" t="str">
        <f>IF('Chiffres et fonctions'!$J$3=1,IF(COUNTIF(AO529:AO558,2)=0,"",COUNTIF(AO529:AO558,2)),IF('Chiffres et fonctions'!$J$3=2,IF(COUNTIF(AO529:AO558,4)=0,"","+ "&amp;(COUNTIF(AO529:AO558,4))),""))</f>
        <v/>
      </c>
      <c r="AP560" s="146" t="str">
        <f>IF('Chiffres et fonctions'!$J$3=1,IF(COUNTIF(AP529:AP558,2)=0,"",COUNTIF(AP529:AP558,2)),IF('Chiffres et fonctions'!$J$3=2,IF(COUNTIF(AP529:AP558,4)=0,"","+ "&amp;(COUNTIF(AP529:AP558,4))),""))</f>
        <v/>
      </c>
      <c r="AQ560" s="145" t="str">
        <f>IF('Chiffres et fonctions'!$J$3=1,IF(COUNTIF(AQ529:AQ558,2)=0,"",COUNTIF(AQ529:AQ558,2)),IF('Chiffres et fonctions'!$J$3=2,IF(COUNTIF(AQ529:AQ558,4)=0,"","+ "&amp;(COUNTIF(AQ529:AQ558,4))),""))</f>
        <v/>
      </c>
      <c r="AR560" s="146" t="str">
        <f>IF('Chiffres et fonctions'!$J$3=1,IF(COUNTIF(AR529:AR558,2)=0,"",COUNTIF(AR529:AR558,2)),IF('Chiffres et fonctions'!$J$3=2,IF(COUNTIF(AR529:AR558,4)=0,"","+ "&amp;(COUNTIF(AR529:AR558,4))),""))</f>
        <v/>
      </c>
      <c r="AS560" s="145" t="str">
        <f>IF('Chiffres et fonctions'!$J$3=1,IF(COUNTIF(AS529:AS558,2)=0,"",COUNTIF(AS529:AS558,2)),IF('Chiffres et fonctions'!$J$3=2,IF(COUNTIF(AS529:AS558,4)=0,"","+ "&amp;(COUNTIF(AS529:AS558,4))),""))</f>
        <v/>
      </c>
      <c r="AT560" s="146" t="str">
        <f>IF('Chiffres et fonctions'!$J$3=1,IF(COUNTIF(AT529:AT558,2)=0,"",COUNTIF(AT529:AT558,2)),IF('Chiffres et fonctions'!$J$3=2,IF(COUNTIF(AT529:AT558,4)=0,"","+ "&amp;(COUNTIF(AT529:AT558,4))),""))</f>
        <v/>
      </c>
      <c r="AU560" s="145" t="str">
        <f>IF('Chiffres et fonctions'!$J$3=1,IF(COUNTIF(AU529:AU558,2)=0,"",COUNTIF(AU529:AU558,2)),IF('Chiffres et fonctions'!$J$3=2,IF(COUNTIF(AU529:AU558,4)=0,"","+ "&amp;(COUNTIF(AU529:AU558,4))),""))</f>
        <v/>
      </c>
      <c r="AV560" s="146" t="str">
        <f>IF('Chiffres et fonctions'!$J$3=1,IF(COUNTIF(AV529:AV558,2)=0,"",COUNTIF(AV529:AV558,2)),IF('Chiffres et fonctions'!$J$3=2,IF(COUNTIF(AV529:AV558,4)=0,"","+ "&amp;(COUNTIF(AV529:AV558,4))),""))</f>
        <v/>
      </c>
      <c r="AW560" s="145" t="str">
        <f>IF('Chiffres et fonctions'!$J$3=1,IF(COUNTIF(AW529:AW558,2)=0,"",COUNTIF(AW529:AW558,2)),IF('Chiffres et fonctions'!$J$3=2,IF(COUNTIF(AW529:AW558,4)=0,"","+ "&amp;(COUNTIF(AW529:AW558,4))),""))</f>
        <v/>
      </c>
      <c r="AX560" s="146" t="str">
        <f>IF('Chiffres et fonctions'!$J$3=1,IF(COUNTIF(AX529:AX558,2)=0,"",COUNTIF(AX529:AX558,2)),IF('Chiffres et fonctions'!$J$3=2,IF(COUNTIF(AX529:AX558,4)=0,"","+ "&amp;(COUNTIF(AX529:AX558,4))),""))</f>
        <v/>
      </c>
      <c r="AY560" s="145" t="str">
        <f>IF('Chiffres et fonctions'!$J$3=1,IF(COUNTIF(AY529:AY558,2)=0,"",COUNTIF(AY529:AY558,2)),IF('Chiffres et fonctions'!$J$3=2,IF(COUNTIF(AY529:AY558,4)=0,"","+ "&amp;(COUNTIF(AY529:AY558,4))),""))</f>
        <v/>
      </c>
      <c r="AZ560" s="146" t="str">
        <f>IF('Chiffres et fonctions'!$J$3=1,IF(COUNTIF(AZ529:AZ558,2)=0,"",COUNTIF(AZ529:AZ558,2)),IF('Chiffres et fonctions'!$J$3=2,IF(COUNTIF(AZ529:AZ558,4)=0,"","+ "&amp;(COUNTIF(AZ529:AZ558,4))),""))</f>
        <v/>
      </c>
      <c r="BA560" s="145" t="str">
        <f>IF('Chiffres et fonctions'!$J$3=1,IF(COUNTIF(BA529:BA558,2)=0,"",COUNTIF(BA529:BA558,2)),IF('Chiffres et fonctions'!$J$3=2,IF(COUNTIF(BA529:BA558,4)=0,"","+ "&amp;(COUNTIF(BA529:BA558,4))),""))</f>
        <v/>
      </c>
      <c r="BB560" s="146" t="str">
        <f>IF('Chiffres et fonctions'!$J$3=1,IF(COUNTIF(BB529:BB558,2)=0,"",COUNTIF(BB529:BB558,2)),IF('Chiffres et fonctions'!$J$3=2,IF(COUNTIF(BB529:BB558,4)=0,"","+ "&amp;(COUNTIF(BB529:BB558,4))),""))</f>
        <v/>
      </c>
      <c r="BC560" s="128"/>
      <c r="BD560" s="417"/>
      <c r="BE560" s="155"/>
      <c r="BF560" s="156"/>
      <c r="BG560" s="157"/>
      <c r="BH560" s="156"/>
      <c r="BI560" s="156"/>
      <c r="BJ560" s="156"/>
      <c r="BK560" s="282"/>
      <c r="BL560" s="249"/>
      <c r="BM560" s="249"/>
      <c r="BN560" s="249"/>
      <c r="BO560" s="249"/>
      <c r="BP560" s="249"/>
      <c r="BQ560" s="249"/>
      <c r="BR560" s="129"/>
      <c r="BS560" s="129"/>
      <c r="BT560" s="182"/>
      <c r="BU560" s="243"/>
      <c r="BV560" s="239"/>
      <c r="BW560" s="243"/>
      <c r="BX560" s="239"/>
      <c r="BY560" s="130"/>
      <c r="BZ560" s="130"/>
      <c r="CA560" s="130"/>
      <c r="CB560" s="130"/>
      <c r="CC560" s="130"/>
      <c r="CD560" s="130"/>
      <c r="CE560" s="130"/>
      <c r="CF560" s="130"/>
      <c r="CG560" s="130"/>
      <c r="CH560" s="130"/>
      <c r="CI560" s="130"/>
      <c r="CJ560" s="130"/>
      <c r="CK560" s="130"/>
      <c r="CL560" s="130"/>
      <c r="CM560" s="130"/>
      <c r="CN560" s="130"/>
      <c r="CO560" s="130"/>
      <c r="CP560" s="130"/>
      <c r="CQ560" s="130"/>
      <c r="CR560" s="130"/>
      <c r="CS560" s="130"/>
      <c r="CT560" s="130"/>
      <c r="CU560" s="130"/>
      <c r="CV560" s="130"/>
      <c r="CW560" s="130"/>
      <c r="CX560" s="130"/>
      <c r="CY560" s="130"/>
      <c r="CZ560" s="130"/>
      <c r="DA560" s="130"/>
      <c r="DB560" s="130"/>
      <c r="DC560" s="130"/>
      <c r="DD560" s="130"/>
      <c r="DE560" s="130"/>
      <c r="DF560" s="130"/>
      <c r="DG560" s="130"/>
      <c r="DH560" s="130"/>
      <c r="DI560" s="130"/>
      <c r="DJ560" s="130"/>
      <c r="DK560" s="130"/>
      <c r="DL560" s="130"/>
      <c r="DM560" s="130"/>
      <c r="DN560" s="130"/>
      <c r="DO560" s="130"/>
      <c r="DP560" s="130"/>
      <c r="DQ560" s="130"/>
      <c r="DR560" s="130"/>
      <c r="DS560" s="130"/>
      <c r="DT560" s="130"/>
      <c r="DU560" s="130"/>
      <c r="DV560" s="130"/>
      <c r="DW560" s="130"/>
      <c r="DX560" s="130"/>
      <c r="DY560" s="130"/>
      <c r="DZ560" s="130"/>
      <c r="EA560" s="130"/>
      <c r="EB560" s="130"/>
      <c r="EC560" s="130"/>
      <c r="ED560" s="130"/>
      <c r="EE560" s="130"/>
      <c r="EF560" s="130"/>
      <c r="EG560" s="130"/>
      <c r="EH560" s="130"/>
      <c r="EI560" s="130"/>
      <c r="EJ560" s="130"/>
      <c r="EK560" s="130"/>
      <c r="EL560" s="130"/>
      <c r="EM560" s="130"/>
      <c r="EN560" s="130"/>
      <c r="EO560" s="130"/>
      <c r="EP560" s="130"/>
      <c r="EQ560" s="130"/>
      <c r="ER560" s="130"/>
      <c r="ES560" s="130"/>
      <c r="ET560" s="130"/>
      <c r="EU560" s="130"/>
      <c r="EV560" s="130"/>
      <c r="EW560" s="130"/>
      <c r="EX560" s="130"/>
      <c r="EY560" s="130"/>
      <c r="EZ560" s="130"/>
      <c r="FA560" s="130"/>
      <c r="FB560" s="130"/>
      <c r="FC560" s="130"/>
      <c r="FD560" s="130"/>
      <c r="FE560" s="130"/>
      <c r="FF560" s="130"/>
      <c r="FG560" s="130"/>
      <c r="FH560" s="130"/>
      <c r="FI560" s="130"/>
      <c r="FJ560" s="130"/>
      <c r="FK560" s="130"/>
      <c r="FL560" s="130"/>
      <c r="FM560" s="130"/>
      <c r="FN560" s="130"/>
      <c r="FO560" s="130"/>
      <c r="FP560" s="130"/>
      <c r="FQ560" s="130"/>
      <c r="FR560" s="130"/>
      <c r="FS560" s="130"/>
      <c r="FT560" s="130"/>
      <c r="FU560" s="130"/>
      <c r="FV560" s="130"/>
      <c r="FW560" s="130"/>
      <c r="FX560" s="130"/>
      <c r="FY560" s="130"/>
      <c r="FZ560" s="130"/>
      <c r="GA560" s="130"/>
      <c r="GB560" s="130"/>
      <c r="GC560" s="130"/>
      <c r="GD560" s="130"/>
      <c r="GE560" s="130"/>
      <c r="GF560" s="130"/>
      <c r="GG560" s="130"/>
      <c r="GH560" s="130"/>
      <c r="GI560" s="130"/>
      <c r="GJ560" s="130"/>
      <c r="GK560" s="130"/>
      <c r="GL560" s="130"/>
      <c r="GM560" s="130"/>
      <c r="GN560" s="130"/>
      <c r="GO560" s="130"/>
      <c r="GP560" s="130"/>
      <c r="GQ560" s="130"/>
      <c r="GR560" s="130"/>
      <c r="GS560" s="130"/>
      <c r="GT560" s="130"/>
      <c r="GU560" s="130"/>
      <c r="GV560" s="130"/>
      <c r="GW560" s="130"/>
      <c r="GX560" s="130"/>
      <c r="GY560" s="130"/>
      <c r="GZ560" s="130"/>
      <c r="HA560" s="130"/>
      <c r="HB560" s="130"/>
      <c r="HC560" s="130"/>
      <c r="HD560" s="130"/>
      <c r="HE560" s="130"/>
      <c r="HF560" s="130"/>
      <c r="HG560" s="130"/>
      <c r="HH560" s="130"/>
      <c r="HI560" s="130"/>
      <c r="HJ560" s="130"/>
      <c r="HK560" s="130"/>
      <c r="HL560" s="130"/>
      <c r="HM560" s="130"/>
      <c r="HN560" s="130"/>
      <c r="HO560" s="130"/>
      <c r="HP560" s="130"/>
      <c r="HQ560" s="130"/>
      <c r="HR560" s="130"/>
      <c r="HS560" s="130"/>
      <c r="HT560" s="130"/>
      <c r="HU560" s="130"/>
      <c r="HV560" s="130"/>
      <c r="HW560" s="130"/>
      <c r="HX560" s="130"/>
      <c r="HY560" s="130"/>
      <c r="HZ560" s="130"/>
      <c r="IA560" s="130"/>
      <c r="IB560" s="130"/>
      <c r="IC560" s="130"/>
      <c r="ID560" s="130"/>
      <c r="IE560" s="130"/>
      <c r="IF560" s="130"/>
      <c r="IG560" s="130"/>
      <c r="IH560" s="130"/>
      <c r="II560" s="130"/>
      <c r="IJ560" s="130"/>
      <c r="IK560" s="130"/>
      <c r="IL560" s="130"/>
      <c r="IM560" s="130"/>
      <c r="IN560" s="130"/>
      <c r="IO560" s="130"/>
      <c r="IP560" s="130"/>
      <c r="IQ560" s="130"/>
      <c r="IR560" s="130"/>
      <c r="IS560" s="130"/>
      <c r="IT560" s="130"/>
      <c r="IU560" s="130"/>
      <c r="IV560" s="130"/>
      <c r="IW560" s="130"/>
      <c r="IX560" s="130"/>
      <c r="IY560" s="130"/>
      <c r="IZ560" s="130"/>
      <c r="JA560" s="130"/>
      <c r="JB560" s="130"/>
      <c r="JC560" s="130"/>
      <c r="JD560" s="130"/>
      <c r="JE560" s="130"/>
      <c r="JF560" s="130"/>
      <c r="JG560" s="130"/>
      <c r="JH560" s="130"/>
      <c r="JI560" s="130"/>
      <c r="JJ560" s="130"/>
      <c r="JK560" s="130"/>
      <c r="JL560" s="130"/>
      <c r="JM560" s="130"/>
      <c r="JN560" s="130"/>
      <c r="JO560" s="130"/>
      <c r="JP560" s="130"/>
      <c r="JQ560" s="130"/>
      <c r="JR560" s="130"/>
      <c r="JS560" s="130"/>
      <c r="JT560" s="130"/>
      <c r="JU560" s="130"/>
      <c r="JV560" s="130"/>
      <c r="JW560" s="130"/>
      <c r="JX560" s="130"/>
      <c r="JY560" s="130"/>
      <c r="JZ560" s="130"/>
      <c r="KA560" s="130"/>
      <c r="KB560" s="130"/>
      <c r="KC560" s="130"/>
      <c r="KD560" s="130"/>
      <c r="KE560" s="130"/>
      <c r="KF560" s="130"/>
      <c r="KG560" s="130"/>
      <c r="KH560" s="130"/>
      <c r="KI560" s="130"/>
      <c r="KJ560" s="130"/>
      <c r="KK560" s="130"/>
      <c r="KL560" s="130"/>
      <c r="KM560" s="130"/>
      <c r="KN560" s="130"/>
      <c r="KO560" s="130"/>
      <c r="KP560" s="130"/>
      <c r="KQ560" s="130"/>
      <c r="KR560" s="130"/>
      <c r="KS560" s="130"/>
      <c r="KT560" s="130"/>
      <c r="KU560" s="130"/>
      <c r="KV560" s="130"/>
      <c r="KW560" s="130"/>
      <c r="KX560" s="130"/>
      <c r="KY560" s="130"/>
      <c r="KZ560" s="130"/>
      <c r="LA560" s="130"/>
      <c r="LB560" s="130"/>
      <c r="LC560" s="130"/>
      <c r="LD560" s="130"/>
      <c r="LE560" s="130"/>
      <c r="LF560" s="130"/>
      <c r="LG560" s="130"/>
      <c r="LH560" s="130"/>
      <c r="LI560" s="130"/>
      <c r="LJ560" s="130"/>
      <c r="LK560" s="130"/>
      <c r="LL560" s="130"/>
      <c r="LM560" s="130"/>
      <c r="LN560" s="130"/>
      <c r="LO560" s="130"/>
      <c r="LP560" s="130"/>
      <c r="LQ560" s="130"/>
      <c r="LR560" s="130"/>
      <c r="LS560" s="130"/>
      <c r="LT560" s="130"/>
      <c r="LU560" s="130"/>
      <c r="LV560" s="130"/>
      <c r="LW560" s="130"/>
      <c r="LX560" s="130"/>
      <c r="LY560" s="130"/>
      <c r="LZ560" s="130"/>
      <c r="MA560" s="130"/>
      <c r="MB560" s="130"/>
      <c r="MC560" s="130"/>
      <c r="MD560" s="130"/>
      <c r="ME560" s="130"/>
      <c r="MF560" s="130"/>
      <c r="MG560" s="130"/>
      <c r="MH560" s="130"/>
      <c r="MI560" s="130"/>
      <c r="MJ560" s="130"/>
      <c r="MK560" s="130"/>
      <c r="ML560" s="130"/>
      <c r="MM560" s="130"/>
      <c r="MN560" s="130"/>
      <c r="MO560" s="130"/>
      <c r="MP560" s="130"/>
      <c r="MQ560" s="130"/>
      <c r="MS560" s="241"/>
      <c r="MT560" s="374">
        <f>(COUNTA($O529:$BB558)/2)-SUM(MV560:NK560)</f>
        <v>0</v>
      </c>
      <c r="MU560" s="375"/>
      <c r="MV560" s="376">
        <f>SUM(MV529:MW558)</f>
        <v>0</v>
      </c>
      <c r="MW560" s="376"/>
      <c r="MX560" s="376">
        <f>SUM(MX529:MY558)</f>
        <v>0</v>
      </c>
      <c r="MY560" s="376"/>
      <c r="MZ560" s="376">
        <f>SUM(MZ529:NA558)</f>
        <v>0</v>
      </c>
      <c r="NA560" s="376"/>
      <c r="NB560" s="376">
        <f>SUM(NB529:NC558)</f>
        <v>0</v>
      </c>
      <c r="NC560" s="376"/>
      <c r="ND560" s="376">
        <f>SUM(ND529:NE558)</f>
        <v>0</v>
      </c>
      <c r="NE560" s="376"/>
      <c r="NF560" s="376">
        <f>SUM(NF529:NG558)</f>
        <v>0</v>
      </c>
      <c r="NG560" s="376"/>
      <c r="NH560" s="376">
        <f>SUM(NH529:NI558)</f>
        <v>0</v>
      </c>
      <c r="NI560" s="376"/>
      <c r="NJ560" s="376">
        <f>SUM(NJ529:NK558)</f>
        <v>0</v>
      </c>
      <c r="NK560" s="376"/>
      <c r="NL560" s="377">
        <f>SUM(NL529:NM558)</f>
        <v>0</v>
      </c>
      <c r="NM560" s="378"/>
      <c r="NN560" s="370"/>
    </row>
    <row r="561" spans="1:384" s="318" customFormat="1" ht="10.199999999999999" customHeight="1" thickBot="1" x14ac:dyDescent="0.35">
      <c r="A561" s="320"/>
      <c r="B561" s="389"/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  <c r="AA561" s="44"/>
      <c r="AB561" s="44"/>
      <c r="AC561" s="44"/>
      <c r="AD561" s="44"/>
      <c r="AE561" s="44"/>
      <c r="AF561" s="44"/>
      <c r="AG561" s="44"/>
      <c r="AH561" s="44"/>
      <c r="AI561" s="44"/>
      <c r="AJ561" s="44"/>
      <c r="AK561" s="44"/>
      <c r="AL561" s="44"/>
      <c r="AM561" s="44"/>
      <c r="AN561" s="44"/>
      <c r="AO561" s="44"/>
      <c r="AP561" s="44"/>
      <c r="AQ561" s="44"/>
      <c r="AR561" s="44"/>
      <c r="AS561" s="44"/>
      <c r="AT561" s="44"/>
      <c r="AU561" s="44"/>
      <c r="AV561" s="44"/>
      <c r="AW561" s="44"/>
      <c r="AX561" s="44"/>
      <c r="AY561" s="44"/>
      <c r="AZ561" s="44"/>
      <c r="BA561" s="44"/>
      <c r="BB561" s="44"/>
      <c r="BC561" s="44"/>
      <c r="BD561" s="45"/>
      <c r="BE561" s="45"/>
      <c r="BF561" s="45"/>
      <c r="BG561" s="45"/>
      <c r="BH561" s="45"/>
      <c r="BI561" s="45"/>
      <c r="BJ561" s="45"/>
      <c r="BK561" s="241"/>
      <c r="BL561" s="45"/>
      <c r="BM561" s="45"/>
      <c r="BN561" s="45"/>
      <c r="BO561" s="45"/>
      <c r="BP561" s="45"/>
      <c r="BR561" s="45"/>
      <c r="BS561" s="44"/>
      <c r="BT561" s="45"/>
      <c r="BU561" s="240"/>
      <c r="BV561" s="240"/>
      <c r="BW561" s="240"/>
      <c r="BX561" s="240"/>
      <c r="BY561" s="178"/>
      <c r="BZ561" s="178"/>
      <c r="CA561" s="178"/>
      <c r="CB561" s="178"/>
      <c r="CC561" s="178"/>
      <c r="CD561" s="178"/>
      <c r="CE561" s="178"/>
      <c r="CF561" s="178"/>
      <c r="CG561" s="178"/>
      <c r="CH561" s="178"/>
      <c r="CI561" s="178"/>
      <c r="CJ561" s="178"/>
      <c r="CK561" s="178"/>
      <c r="CL561" s="178"/>
      <c r="CM561" s="178"/>
      <c r="CN561" s="178"/>
      <c r="CO561" s="178"/>
      <c r="CP561" s="178"/>
      <c r="CQ561" s="178"/>
      <c r="CR561" s="178"/>
      <c r="CS561" s="178"/>
      <c r="CT561" s="178"/>
      <c r="CU561" s="178"/>
      <c r="CV561" s="178"/>
      <c r="CW561" s="178"/>
      <c r="CX561" s="178"/>
      <c r="CY561" s="178"/>
      <c r="CZ561" s="178"/>
      <c r="DA561" s="178"/>
      <c r="DB561" s="178"/>
      <c r="DC561" s="178"/>
      <c r="DD561" s="178"/>
      <c r="DE561" s="178"/>
      <c r="DF561" s="319"/>
      <c r="DG561" s="319"/>
      <c r="DH561" s="319"/>
      <c r="DI561" s="319"/>
      <c r="DJ561" s="319"/>
      <c r="DK561" s="319"/>
      <c r="DL561" s="319"/>
      <c r="DM561" s="319"/>
      <c r="DN561" s="319"/>
      <c r="DO561" s="319"/>
      <c r="DP561" s="319"/>
      <c r="DQ561" s="319"/>
      <c r="DR561" s="319"/>
      <c r="DS561" s="319"/>
      <c r="DT561" s="319"/>
      <c r="DU561" s="319"/>
      <c r="DV561" s="319"/>
      <c r="DW561" s="319"/>
      <c r="DX561" s="319"/>
      <c r="DY561" s="319"/>
      <c r="DZ561" s="319"/>
      <c r="EA561" s="319"/>
      <c r="EB561" s="319"/>
      <c r="EC561" s="319"/>
      <c r="ED561" s="319"/>
      <c r="EE561" s="319"/>
      <c r="EF561" s="319"/>
      <c r="EG561" s="319"/>
      <c r="EH561" s="319"/>
      <c r="EI561" s="319"/>
      <c r="EJ561" s="319"/>
      <c r="EK561" s="319"/>
      <c r="EL561" s="319"/>
      <c r="EM561" s="319"/>
      <c r="EN561" s="319"/>
      <c r="EO561" s="319"/>
      <c r="EP561" s="319"/>
      <c r="EQ561" s="319"/>
      <c r="ER561" s="319"/>
      <c r="ES561" s="319"/>
      <c r="ET561" s="319"/>
      <c r="EU561" s="319"/>
      <c r="EV561" s="380"/>
      <c r="EW561" s="380"/>
      <c r="EX561" s="380"/>
      <c r="EY561" s="380"/>
      <c r="EZ561" s="380"/>
      <c r="FA561" s="380"/>
      <c r="FB561" s="380"/>
      <c r="FC561" s="380"/>
      <c r="FD561" s="380"/>
      <c r="FE561" s="380"/>
      <c r="FF561" s="380"/>
      <c r="FG561" s="380"/>
      <c r="FH561" s="380"/>
      <c r="FI561" s="380"/>
      <c r="FJ561" s="380"/>
      <c r="FK561" s="380"/>
      <c r="FL561" s="380"/>
      <c r="FM561" s="380"/>
      <c r="FN561" s="380"/>
      <c r="FO561" s="380"/>
      <c r="FP561" s="380"/>
      <c r="FQ561" s="380"/>
      <c r="FR561" s="380"/>
      <c r="FS561" s="380"/>
      <c r="FT561" s="380"/>
      <c r="FU561" s="380"/>
      <c r="FV561" s="380"/>
      <c r="FW561" s="380"/>
      <c r="FX561" s="380"/>
      <c r="FY561" s="380"/>
      <c r="FZ561" s="380"/>
      <c r="GA561" s="380"/>
      <c r="GB561" s="380"/>
      <c r="GC561" s="380"/>
      <c r="GD561" s="380"/>
      <c r="GE561" s="380"/>
      <c r="GF561" s="380"/>
      <c r="GG561" s="380"/>
      <c r="GH561" s="380"/>
      <c r="GI561" s="380"/>
      <c r="GJ561" s="319"/>
      <c r="GK561" s="380"/>
      <c r="GL561" s="380"/>
      <c r="GM561" s="380"/>
      <c r="GN561" s="380"/>
      <c r="GO561" s="380"/>
      <c r="GP561" s="380"/>
      <c r="GQ561" s="380"/>
      <c r="GR561" s="380"/>
      <c r="GS561" s="380"/>
      <c r="GT561" s="380"/>
      <c r="GU561" s="380"/>
      <c r="GV561" s="380"/>
      <c r="GW561" s="380"/>
      <c r="GX561" s="380"/>
      <c r="GY561" s="380"/>
      <c r="GZ561" s="380"/>
      <c r="HA561" s="380"/>
      <c r="HB561" s="380"/>
      <c r="HC561" s="380"/>
      <c r="HD561" s="380"/>
      <c r="HE561" s="380"/>
      <c r="HF561" s="380"/>
      <c r="HG561" s="380"/>
      <c r="HH561" s="380"/>
      <c r="HI561" s="380"/>
      <c r="HJ561" s="380"/>
      <c r="HK561" s="380"/>
      <c r="HL561" s="380"/>
      <c r="HM561" s="380"/>
      <c r="HN561" s="380"/>
      <c r="HO561" s="380"/>
      <c r="HP561" s="380"/>
      <c r="HQ561" s="380"/>
      <c r="HR561" s="380"/>
      <c r="HS561" s="380"/>
      <c r="HT561" s="380"/>
      <c r="HU561" s="380"/>
      <c r="HV561" s="380"/>
      <c r="HW561" s="380"/>
      <c r="HX561" s="380"/>
      <c r="HY561" s="319"/>
      <c r="HZ561" s="380"/>
      <c r="IA561" s="380"/>
      <c r="IB561" s="380"/>
      <c r="IC561" s="380"/>
      <c r="ID561" s="380"/>
      <c r="IE561" s="380"/>
      <c r="IF561" s="380"/>
      <c r="IG561" s="380"/>
      <c r="IH561" s="380"/>
      <c r="II561" s="380"/>
      <c r="IJ561" s="380"/>
      <c r="IK561" s="380"/>
      <c r="IL561" s="380"/>
      <c r="IM561" s="380"/>
      <c r="IN561" s="380"/>
      <c r="IO561" s="380"/>
      <c r="IP561" s="380"/>
      <c r="IQ561" s="380"/>
      <c r="IR561" s="380"/>
      <c r="IS561" s="380"/>
      <c r="IT561" s="380"/>
      <c r="IU561" s="380"/>
      <c r="IV561" s="380"/>
      <c r="IW561" s="380"/>
      <c r="IX561" s="380"/>
      <c r="IY561" s="380"/>
      <c r="IZ561" s="380"/>
      <c r="JA561" s="380"/>
      <c r="JB561" s="380"/>
      <c r="JC561" s="380"/>
      <c r="JD561" s="380"/>
      <c r="JE561" s="380"/>
      <c r="JF561" s="380"/>
      <c r="JG561" s="380"/>
      <c r="JH561" s="380"/>
      <c r="JI561" s="380"/>
      <c r="JJ561" s="380"/>
      <c r="JK561" s="380"/>
      <c r="JL561" s="380"/>
      <c r="JM561" s="380"/>
      <c r="JN561" s="319"/>
      <c r="JO561" s="380"/>
      <c r="JP561" s="380"/>
      <c r="JQ561" s="380"/>
      <c r="JR561" s="380"/>
      <c r="JS561" s="380"/>
      <c r="JT561" s="380"/>
      <c r="JU561" s="380"/>
      <c r="JV561" s="380"/>
      <c r="JW561" s="380"/>
      <c r="JX561" s="380"/>
      <c r="JY561" s="380"/>
      <c r="JZ561" s="380"/>
      <c r="KA561" s="380"/>
      <c r="KB561" s="380"/>
      <c r="KC561" s="380"/>
      <c r="KD561" s="380"/>
      <c r="KE561" s="380"/>
      <c r="KF561" s="380"/>
      <c r="KG561" s="380"/>
      <c r="KH561" s="380"/>
      <c r="KI561" s="380"/>
      <c r="KJ561" s="380"/>
      <c r="KK561" s="380"/>
      <c r="KL561" s="380"/>
      <c r="KM561" s="380"/>
      <c r="KN561" s="380"/>
      <c r="KO561" s="380"/>
      <c r="KP561" s="380"/>
      <c r="KQ561" s="380"/>
      <c r="KR561" s="380"/>
      <c r="KS561" s="380"/>
      <c r="KT561" s="380"/>
      <c r="KU561" s="380"/>
      <c r="KV561" s="380"/>
      <c r="KW561" s="380"/>
      <c r="KX561" s="380"/>
      <c r="KY561" s="380"/>
      <c r="KZ561" s="380"/>
      <c r="LA561" s="380"/>
      <c r="LB561" s="380"/>
      <c r="LC561" s="319"/>
      <c r="LD561" s="380"/>
      <c r="LE561" s="380"/>
      <c r="LF561" s="380"/>
      <c r="LG561" s="380"/>
      <c r="LH561" s="380"/>
      <c r="LI561" s="380"/>
      <c r="LJ561" s="380"/>
      <c r="LK561" s="380"/>
      <c r="LL561" s="380"/>
      <c r="LM561" s="380"/>
      <c r="LN561" s="380"/>
      <c r="LO561" s="380"/>
      <c r="LP561" s="380"/>
      <c r="LQ561" s="380"/>
      <c r="LR561" s="380"/>
      <c r="LS561" s="380"/>
      <c r="LT561" s="380"/>
      <c r="LU561" s="380"/>
      <c r="LV561" s="380"/>
      <c r="LW561" s="380"/>
      <c r="LX561" s="380"/>
      <c r="LY561" s="380"/>
      <c r="LZ561" s="380"/>
      <c r="MA561" s="380"/>
      <c r="MB561" s="380"/>
      <c r="MC561" s="380"/>
      <c r="MD561" s="380"/>
      <c r="ME561" s="380"/>
      <c r="MF561" s="380"/>
      <c r="MG561" s="380"/>
      <c r="MH561" s="380"/>
      <c r="MI561" s="380"/>
      <c r="MJ561" s="380"/>
      <c r="MK561" s="380"/>
      <c r="ML561" s="380"/>
      <c r="MM561" s="380"/>
      <c r="MN561" s="380"/>
      <c r="MO561" s="380"/>
      <c r="MP561" s="380"/>
      <c r="MQ561" s="380"/>
      <c r="MS561" s="241"/>
      <c r="MT561" s="367"/>
      <c r="MU561" s="367"/>
      <c r="MV561" s="367"/>
      <c r="MW561" s="367"/>
      <c r="MX561" s="367"/>
      <c r="MY561" s="367"/>
      <c r="MZ561" s="367"/>
      <c r="NA561" s="367"/>
      <c r="NB561" s="367"/>
      <c r="NC561" s="367"/>
      <c r="ND561" s="367"/>
      <c r="NE561" s="367"/>
      <c r="NF561" s="367"/>
      <c r="NG561" s="367"/>
      <c r="NH561" s="367"/>
      <c r="NI561" s="367"/>
      <c r="NJ561" s="367"/>
      <c r="NK561" s="367"/>
      <c r="NL561" s="367"/>
      <c r="NM561" s="367"/>
      <c r="NN561" s="370"/>
    </row>
    <row r="562" spans="1:384" s="318" customFormat="1" ht="18" customHeight="1" thickBot="1" x14ac:dyDescent="0.35">
      <c r="A562" s="26">
        <v>17</v>
      </c>
      <c r="B562" s="389"/>
      <c r="C562" s="415">
        <f>Conges!$B$19</f>
        <v>44912</v>
      </c>
      <c r="D562" s="416"/>
      <c r="E562" s="416"/>
      <c r="F562" s="416"/>
      <c r="G562" s="416"/>
      <c r="H562" s="416"/>
      <c r="I562" s="416"/>
      <c r="J562" s="416"/>
      <c r="K562" s="416"/>
      <c r="L562" s="416"/>
      <c r="M562" s="416"/>
      <c r="N562" s="416"/>
      <c r="O562" s="416"/>
      <c r="P562" s="416"/>
      <c r="Q562" s="416"/>
      <c r="R562" s="416"/>
      <c r="S562" s="416"/>
      <c r="T562" s="416"/>
      <c r="U562" s="416"/>
      <c r="V562" s="416"/>
      <c r="W562" s="416"/>
      <c r="X562" s="416"/>
      <c r="Y562" s="416"/>
      <c r="Z562" s="416"/>
      <c r="AA562" s="416"/>
      <c r="AB562" s="416"/>
      <c r="AC562" s="416"/>
      <c r="AD562" s="416"/>
      <c r="AE562" s="416"/>
      <c r="AF562" s="416"/>
      <c r="AG562" s="416"/>
      <c r="AH562" s="416"/>
      <c r="AI562" s="416"/>
      <c r="AJ562" s="416"/>
      <c r="AK562" s="416"/>
      <c r="AL562" s="416"/>
      <c r="AM562" s="416"/>
      <c r="AN562" s="416"/>
      <c r="AO562" s="416"/>
      <c r="AP562" s="416"/>
      <c r="AQ562" s="416"/>
      <c r="AR562" s="416"/>
      <c r="AS562" s="416"/>
      <c r="AT562" s="416"/>
      <c r="AU562" s="416"/>
      <c r="AV562" s="416"/>
      <c r="AW562" s="416"/>
      <c r="AX562" s="416"/>
      <c r="AY562" s="416"/>
      <c r="AZ562" s="416"/>
      <c r="BA562" s="416"/>
      <c r="BB562" s="416"/>
      <c r="BC562" s="416"/>
      <c r="BD562" s="417"/>
      <c r="BE562" s="418" t="s">
        <v>13</v>
      </c>
      <c r="BF562" s="419"/>
      <c r="BG562" s="421"/>
      <c r="BH562" s="350" t="s">
        <v>54</v>
      </c>
      <c r="BI562" s="350"/>
      <c r="BJ562" s="350" t="s">
        <v>46</v>
      </c>
      <c r="BK562" s="348"/>
      <c r="BL562" s="350" t="s">
        <v>69</v>
      </c>
      <c r="BM562" s="350" t="s">
        <v>70</v>
      </c>
      <c r="BN562" s="350" t="s">
        <v>73</v>
      </c>
      <c r="BO562" s="350" t="s">
        <v>74</v>
      </c>
      <c r="BP562" s="350" t="s">
        <v>71</v>
      </c>
      <c r="BQ562" s="350" t="s">
        <v>72</v>
      </c>
      <c r="BR562" s="356" t="s">
        <v>62</v>
      </c>
      <c r="BS562" s="359" t="s">
        <v>68</v>
      </c>
      <c r="BT562" s="358"/>
      <c r="BU562" s="354" t="str">
        <f>BU$2</f>
        <v>Heures Pointés Reel +ind</v>
      </c>
      <c r="BV562" s="352" t="str">
        <f>BV$2</f>
        <v>Heures Cumules Reel + ind</v>
      </c>
      <c r="BW562" s="354"/>
      <c r="BX562" s="352"/>
      <c r="BY562" s="178"/>
      <c r="BZ562" s="178"/>
      <c r="CA562" s="178"/>
      <c r="CB562" s="178"/>
      <c r="CC562" s="178"/>
      <c r="CD562" s="178"/>
      <c r="CE562" s="178"/>
      <c r="CF562" s="178"/>
      <c r="CG562" s="178"/>
      <c r="CH562" s="178"/>
      <c r="CI562" s="178"/>
      <c r="CJ562" s="178"/>
      <c r="CK562" s="178"/>
      <c r="CL562" s="178"/>
      <c r="CM562" s="178"/>
      <c r="CN562" s="178"/>
      <c r="CO562" s="178"/>
      <c r="CP562" s="178"/>
      <c r="CQ562" s="178"/>
      <c r="CR562" s="178"/>
      <c r="CS562" s="178"/>
      <c r="CT562" s="178"/>
      <c r="CU562" s="178"/>
      <c r="CV562" s="178"/>
      <c r="CW562" s="178"/>
      <c r="CX562" s="178"/>
      <c r="CY562" s="178"/>
      <c r="CZ562" s="178"/>
      <c r="DA562" s="178"/>
      <c r="DB562" s="178"/>
      <c r="DC562" s="178"/>
      <c r="DD562" s="178"/>
      <c r="DE562" s="178"/>
      <c r="DF562" s="319"/>
      <c r="DG562" s="319"/>
      <c r="DH562" s="319"/>
      <c r="DI562" s="319"/>
      <c r="DJ562" s="319"/>
      <c r="DK562" s="319"/>
      <c r="DL562" s="319"/>
      <c r="DM562" s="319"/>
      <c r="DN562" s="319"/>
      <c r="DO562" s="319"/>
      <c r="DP562" s="319"/>
      <c r="DQ562" s="319"/>
      <c r="DR562" s="319"/>
      <c r="DS562" s="319"/>
      <c r="DT562" s="319"/>
      <c r="DU562" s="319"/>
      <c r="DV562" s="319"/>
      <c r="DW562" s="319"/>
      <c r="DX562" s="319"/>
      <c r="DY562" s="319"/>
      <c r="DZ562" s="319"/>
      <c r="EA562" s="319"/>
      <c r="EB562" s="319"/>
      <c r="EC562" s="319"/>
      <c r="ED562" s="319"/>
      <c r="EE562" s="319"/>
      <c r="EF562" s="319"/>
      <c r="EG562" s="319"/>
      <c r="EH562" s="319"/>
      <c r="EI562" s="319"/>
      <c r="EJ562" s="319"/>
      <c r="EK562" s="319"/>
      <c r="EL562" s="319"/>
      <c r="EM562" s="319"/>
      <c r="EN562" s="319"/>
      <c r="EO562" s="319"/>
      <c r="EP562" s="319"/>
      <c r="EQ562" s="319"/>
      <c r="ER562" s="319"/>
      <c r="ES562" s="319"/>
      <c r="ET562" s="319"/>
      <c r="EU562" s="319"/>
      <c r="EV562" s="380"/>
      <c r="EW562" s="380"/>
      <c r="EX562" s="380"/>
      <c r="EY562" s="380"/>
      <c r="EZ562" s="380"/>
      <c r="FA562" s="380"/>
      <c r="FB562" s="380"/>
      <c r="FC562" s="380"/>
      <c r="FD562" s="380"/>
      <c r="FE562" s="380"/>
      <c r="FF562" s="380"/>
      <c r="FG562" s="380"/>
      <c r="FH562" s="380"/>
      <c r="FI562" s="380"/>
      <c r="FJ562" s="380"/>
      <c r="FK562" s="380"/>
      <c r="FL562" s="380"/>
      <c r="FM562" s="380"/>
      <c r="FN562" s="380"/>
      <c r="FO562" s="380"/>
      <c r="FP562" s="380"/>
      <c r="FQ562" s="380"/>
      <c r="FR562" s="380"/>
      <c r="FS562" s="380"/>
      <c r="FT562" s="380"/>
      <c r="FU562" s="380"/>
      <c r="FV562" s="380"/>
      <c r="FW562" s="380"/>
      <c r="FX562" s="380"/>
      <c r="FY562" s="380"/>
      <c r="FZ562" s="380"/>
      <c r="GA562" s="380"/>
      <c r="GB562" s="380"/>
      <c r="GC562" s="380"/>
      <c r="GD562" s="380"/>
      <c r="GE562" s="380"/>
      <c r="GF562" s="380"/>
      <c r="GG562" s="380"/>
      <c r="GH562" s="380"/>
      <c r="GI562" s="380"/>
      <c r="GJ562" s="319"/>
      <c r="GK562" s="380"/>
      <c r="GL562" s="380"/>
      <c r="GM562" s="380"/>
      <c r="GN562" s="380"/>
      <c r="GO562" s="380"/>
      <c r="GP562" s="380"/>
      <c r="GQ562" s="380"/>
      <c r="GR562" s="380"/>
      <c r="GS562" s="380"/>
      <c r="GT562" s="380"/>
      <c r="GU562" s="380"/>
      <c r="GV562" s="380"/>
      <c r="GW562" s="380"/>
      <c r="GX562" s="380"/>
      <c r="GY562" s="380"/>
      <c r="GZ562" s="380"/>
      <c r="HA562" s="380"/>
      <c r="HB562" s="380"/>
      <c r="HC562" s="380"/>
      <c r="HD562" s="380"/>
      <c r="HE562" s="380"/>
      <c r="HF562" s="380"/>
      <c r="HG562" s="380"/>
      <c r="HH562" s="380"/>
      <c r="HI562" s="380"/>
      <c r="HJ562" s="380"/>
      <c r="HK562" s="380"/>
      <c r="HL562" s="380"/>
      <c r="HM562" s="380"/>
      <c r="HN562" s="380"/>
      <c r="HO562" s="380"/>
      <c r="HP562" s="380"/>
      <c r="HQ562" s="380"/>
      <c r="HR562" s="380"/>
      <c r="HS562" s="380"/>
      <c r="HT562" s="380"/>
      <c r="HU562" s="380"/>
      <c r="HV562" s="380"/>
      <c r="HW562" s="380"/>
      <c r="HX562" s="380"/>
      <c r="HY562" s="319"/>
      <c r="HZ562" s="380"/>
      <c r="IA562" s="380"/>
      <c r="IB562" s="380"/>
      <c r="IC562" s="380"/>
      <c r="ID562" s="380"/>
      <c r="IE562" s="380"/>
      <c r="IF562" s="380"/>
      <c r="IG562" s="380"/>
      <c r="IH562" s="380"/>
      <c r="II562" s="380"/>
      <c r="IJ562" s="380"/>
      <c r="IK562" s="380"/>
      <c r="IL562" s="380"/>
      <c r="IM562" s="380"/>
      <c r="IN562" s="380"/>
      <c r="IO562" s="380"/>
      <c r="IP562" s="380"/>
      <c r="IQ562" s="380"/>
      <c r="IR562" s="380"/>
      <c r="IS562" s="380"/>
      <c r="IT562" s="380"/>
      <c r="IU562" s="380"/>
      <c r="IV562" s="380"/>
      <c r="IW562" s="380"/>
      <c r="IX562" s="380"/>
      <c r="IY562" s="380"/>
      <c r="IZ562" s="380"/>
      <c r="JA562" s="380"/>
      <c r="JB562" s="380"/>
      <c r="JC562" s="380"/>
      <c r="JD562" s="380"/>
      <c r="JE562" s="380"/>
      <c r="JF562" s="380"/>
      <c r="JG562" s="380"/>
      <c r="JH562" s="380"/>
      <c r="JI562" s="380"/>
      <c r="JJ562" s="380"/>
      <c r="JK562" s="380"/>
      <c r="JL562" s="380"/>
      <c r="JM562" s="380"/>
      <c r="JN562" s="319"/>
      <c r="JO562" s="380"/>
      <c r="JP562" s="380"/>
      <c r="JQ562" s="380"/>
      <c r="JR562" s="380"/>
      <c r="JS562" s="380"/>
      <c r="JT562" s="380"/>
      <c r="JU562" s="380"/>
      <c r="JV562" s="380"/>
      <c r="JW562" s="380"/>
      <c r="JX562" s="380"/>
      <c r="JY562" s="380"/>
      <c r="JZ562" s="380"/>
      <c r="KA562" s="380"/>
      <c r="KB562" s="380"/>
      <c r="KC562" s="380"/>
      <c r="KD562" s="380"/>
      <c r="KE562" s="380"/>
      <c r="KF562" s="380"/>
      <c r="KG562" s="380"/>
      <c r="KH562" s="380"/>
      <c r="KI562" s="380"/>
      <c r="KJ562" s="380"/>
      <c r="KK562" s="380"/>
      <c r="KL562" s="380"/>
      <c r="KM562" s="380"/>
      <c r="KN562" s="380"/>
      <c r="KO562" s="380"/>
      <c r="KP562" s="380"/>
      <c r="KQ562" s="380"/>
      <c r="KR562" s="380"/>
      <c r="KS562" s="380"/>
      <c r="KT562" s="380"/>
      <c r="KU562" s="380"/>
      <c r="KV562" s="380"/>
      <c r="KW562" s="380"/>
      <c r="KX562" s="380"/>
      <c r="KY562" s="380"/>
      <c r="KZ562" s="380"/>
      <c r="LA562" s="380"/>
      <c r="LB562" s="380"/>
      <c r="LC562" s="319"/>
      <c r="LD562" s="380"/>
      <c r="LE562" s="380"/>
      <c r="LF562" s="380"/>
      <c r="LG562" s="380"/>
      <c r="LH562" s="380"/>
      <c r="LI562" s="380"/>
      <c r="LJ562" s="380"/>
      <c r="LK562" s="380"/>
      <c r="LL562" s="380"/>
      <c r="LM562" s="380"/>
      <c r="LN562" s="380"/>
      <c r="LO562" s="380"/>
      <c r="LP562" s="380"/>
      <c r="LQ562" s="380"/>
      <c r="LR562" s="380"/>
      <c r="LS562" s="380"/>
      <c r="LT562" s="380"/>
      <c r="LU562" s="380"/>
      <c r="LV562" s="380"/>
      <c r="LW562" s="380"/>
      <c r="LX562" s="380"/>
      <c r="LY562" s="380"/>
      <c r="LZ562" s="380"/>
      <c r="MA562" s="380"/>
      <c r="MB562" s="380"/>
      <c r="MC562" s="380"/>
      <c r="MD562" s="380"/>
      <c r="ME562" s="380"/>
      <c r="MF562" s="380"/>
      <c r="MG562" s="380"/>
      <c r="MH562" s="380"/>
      <c r="MI562" s="380"/>
      <c r="MJ562" s="380"/>
      <c r="MK562" s="380"/>
      <c r="ML562" s="380"/>
      <c r="MM562" s="380"/>
      <c r="MN562" s="380"/>
      <c r="MO562" s="380"/>
      <c r="MP562" s="380"/>
      <c r="MQ562" s="380"/>
      <c r="MS562" s="241"/>
      <c r="MT562" s="423" t="s">
        <v>12</v>
      </c>
      <c r="MU562" s="423"/>
      <c r="MV562" s="423"/>
      <c r="MW562" s="423"/>
      <c r="MX562" s="423"/>
      <c r="MY562" s="423"/>
      <c r="MZ562" s="423"/>
      <c r="NA562" s="423"/>
      <c r="NB562" s="423"/>
      <c r="NC562" s="423"/>
      <c r="ND562" s="423"/>
      <c r="NE562" s="423"/>
      <c r="NF562" s="423"/>
      <c r="NG562" s="423"/>
      <c r="NH562" s="423"/>
      <c r="NI562" s="423"/>
      <c r="NJ562" s="423"/>
      <c r="NK562" s="423"/>
      <c r="NL562" s="423"/>
      <c r="NM562" s="423"/>
      <c r="NN562" s="370"/>
      <c r="NR562" s="361" t="s">
        <v>56</v>
      </c>
      <c r="NS562" s="361"/>
      <c r="NT562" s="361"/>
    </row>
    <row r="563" spans="1:384" s="318" customFormat="1" ht="10.199999999999999" customHeight="1" x14ac:dyDescent="0.25">
      <c r="A563" s="25"/>
      <c r="B563" s="389"/>
      <c r="C563" s="424">
        <f>C562</f>
        <v>44912</v>
      </c>
      <c r="D563" s="16"/>
      <c r="E563" s="409" t="str">
        <f>$E$3</f>
        <v>Sans Renfort</v>
      </c>
      <c r="F563" s="409"/>
      <c r="G563" s="409"/>
      <c r="H563" s="10"/>
      <c r="I563" s="10"/>
      <c r="J563" s="10"/>
      <c r="K563" s="10"/>
      <c r="L563" s="10"/>
      <c r="M563" s="10"/>
      <c r="N563" s="367">
        <v>7</v>
      </c>
      <c r="O563" s="367"/>
      <c r="P563" s="367">
        <v>8</v>
      </c>
      <c r="Q563" s="367"/>
      <c r="R563" s="367">
        <v>9</v>
      </c>
      <c r="S563" s="367"/>
      <c r="T563" s="367">
        <v>10</v>
      </c>
      <c r="U563" s="367"/>
      <c r="V563" s="367">
        <v>11</v>
      </c>
      <c r="W563" s="367"/>
      <c r="X563" s="367">
        <v>12</v>
      </c>
      <c r="Y563" s="367"/>
      <c r="Z563" s="367">
        <v>13</v>
      </c>
      <c r="AA563" s="367"/>
      <c r="AB563" s="367">
        <v>14</v>
      </c>
      <c r="AC563" s="367"/>
      <c r="AD563" s="367">
        <v>15</v>
      </c>
      <c r="AE563" s="367"/>
      <c r="AF563" s="367">
        <v>16</v>
      </c>
      <c r="AG563" s="367"/>
      <c r="AH563" s="367">
        <v>17</v>
      </c>
      <c r="AI563" s="367"/>
      <c r="AJ563" s="367">
        <v>18</v>
      </c>
      <c r="AK563" s="367"/>
      <c r="AL563" s="367">
        <v>19</v>
      </c>
      <c r="AM563" s="367"/>
      <c r="AN563" s="367">
        <v>20</v>
      </c>
      <c r="AO563" s="367"/>
      <c r="AP563" s="367">
        <v>21</v>
      </c>
      <c r="AQ563" s="367"/>
      <c r="AR563" s="367">
        <v>22</v>
      </c>
      <c r="AS563" s="367"/>
      <c r="AT563" s="367">
        <v>23</v>
      </c>
      <c r="AU563" s="367"/>
      <c r="AV563" s="367">
        <v>24</v>
      </c>
      <c r="AW563" s="367"/>
      <c r="AX563" s="367">
        <v>1</v>
      </c>
      <c r="AY563" s="367"/>
      <c r="AZ563" s="367">
        <v>2</v>
      </c>
      <c r="BA563" s="367"/>
      <c r="BB563" s="367">
        <v>3</v>
      </c>
      <c r="BC563" s="410"/>
      <c r="BD563" s="417"/>
      <c r="BE563" s="420"/>
      <c r="BF563" s="358"/>
      <c r="BG563" s="422"/>
      <c r="BH563" s="351"/>
      <c r="BI563" s="351"/>
      <c r="BJ563" s="351"/>
      <c r="BK563" s="349"/>
      <c r="BL563" s="351"/>
      <c r="BM563" s="351"/>
      <c r="BN563" s="351"/>
      <c r="BO563" s="351"/>
      <c r="BP563" s="351"/>
      <c r="BQ563" s="351"/>
      <c r="BR563" s="357"/>
      <c r="BS563" s="360"/>
      <c r="BT563" s="358"/>
      <c r="BU563" s="355"/>
      <c r="BV563" s="353"/>
      <c r="BW563" s="355"/>
      <c r="BX563" s="353"/>
      <c r="BY563" s="319"/>
      <c r="BZ563" s="319"/>
      <c r="CA563" s="319"/>
      <c r="CB563" s="319"/>
      <c r="CC563" s="319"/>
      <c r="CD563" s="319"/>
      <c r="CE563" s="319"/>
      <c r="CF563" s="319"/>
      <c r="CG563" s="319"/>
      <c r="CH563" s="319"/>
      <c r="CI563" s="319"/>
      <c r="CJ563" s="319"/>
      <c r="CK563" s="319"/>
      <c r="CL563" s="319"/>
      <c r="CM563" s="319"/>
      <c r="CN563" s="319"/>
      <c r="CO563" s="319"/>
      <c r="CP563" s="319"/>
      <c r="CQ563" s="319"/>
      <c r="CR563" s="319"/>
      <c r="CS563" s="319"/>
      <c r="CT563" s="319"/>
      <c r="CU563" s="319"/>
      <c r="CV563" s="319"/>
      <c r="CW563" s="319"/>
      <c r="CX563" s="319"/>
      <c r="CY563" s="319"/>
      <c r="CZ563" s="319"/>
      <c r="DA563" s="319"/>
      <c r="DB563" s="319"/>
      <c r="DC563" s="319"/>
      <c r="DD563" s="319"/>
      <c r="DE563" s="319"/>
      <c r="DF563" s="319"/>
      <c r="DG563" s="319"/>
      <c r="DH563" s="319"/>
      <c r="DI563" s="319"/>
      <c r="DJ563" s="319"/>
      <c r="DK563" s="319"/>
      <c r="DL563" s="319"/>
      <c r="DM563" s="319"/>
      <c r="DN563" s="319"/>
      <c r="DO563" s="319"/>
      <c r="DP563" s="319"/>
      <c r="DQ563" s="319"/>
      <c r="DR563" s="319"/>
      <c r="DS563" s="319"/>
      <c r="DT563" s="319"/>
      <c r="DU563" s="319"/>
      <c r="DV563" s="319"/>
      <c r="DW563" s="319"/>
      <c r="DX563" s="319"/>
      <c r="DY563" s="319"/>
      <c r="DZ563" s="319"/>
      <c r="EA563" s="319"/>
      <c r="EB563" s="319"/>
      <c r="EC563" s="319"/>
      <c r="ED563" s="319"/>
      <c r="EE563" s="319"/>
      <c r="EF563" s="319"/>
      <c r="EG563" s="319"/>
      <c r="EH563" s="319"/>
      <c r="EI563" s="319"/>
      <c r="EJ563" s="319"/>
      <c r="EK563" s="319"/>
      <c r="EL563" s="319"/>
      <c r="EM563" s="319"/>
      <c r="EN563" s="319"/>
      <c r="EO563" s="319"/>
      <c r="EP563" s="319"/>
      <c r="EQ563" s="319"/>
      <c r="ER563" s="319"/>
      <c r="ES563" s="319"/>
      <c r="ET563" s="319"/>
      <c r="EU563" s="319"/>
      <c r="EV563" s="319"/>
      <c r="EW563" s="319"/>
      <c r="EX563" s="319"/>
      <c r="EY563" s="319"/>
      <c r="EZ563" s="319"/>
      <c r="FA563" s="319"/>
      <c r="FB563" s="319"/>
      <c r="FC563" s="319"/>
      <c r="FD563" s="319"/>
      <c r="FE563" s="319"/>
      <c r="FF563" s="319"/>
      <c r="FG563" s="319"/>
      <c r="FH563" s="319"/>
      <c r="FI563" s="319"/>
      <c r="FJ563" s="319"/>
      <c r="FK563" s="319"/>
      <c r="FL563" s="319"/>
      <c r="FM563" s="319"/>
      <c r="FN563" s="319"/>
      <c r="FO563" s="319"/>
      <c r="FP563" s="319"/>
      <c r="FQ563" s="319"/>
      <c r="FR563" s="319"/>
      <c r="FS563" s="319"/>
      <c r="FT563" s="319"/>
      <c r="FU563" s="319"/>
      <c r="FV563" s="319"/>
      <c r="FW563" s="319"/>
      <c r="FX563" s="319"/>
      <c r="FY563" s="319"/>
      <c r="FZ563" s="319"/>
      <c r="GA563" s="319"/>
      <c r="GB563" s="319"/>
      <c r="GC563" s="319"/>
      <c r="GD563" s="319"/>
      <c r="GE563" s="319"/>
      <c r="GF563" s="319"/>
      <c r="GG563" s="319"/>
      <c r="GH563" s="319"/>
      <c r="GI563" s="319"/>
      <c r="GJ563" s="319"/>
      <c r="GK563" s="319"/>
      <c r="GL563" s="319"/>
      <c r="GM563" s="319"/>
      <c r="GN563" s="319"/>
      <c r="GO563" s="319"/>
      <c r="GP563" s="319"/>
      <c r="GQ563" s="319"/>
      <c r="GR563" s="319"/>
      <c r="GS563" s="319"/>
      <c r="GT563" s="319"/>
      <c r="GU563" s="319"/>
      <c r="GV563" s="319"/>
      <c r="GW563" s="319"/>
      <c r="GX563" s="319"/>
      <c r="GY563" s="319"/>
      <c r="GZ563" s="319"/>
      <c r="HA563" s="319"/>
      <c r="HB563" s="319"/>
      <c r="HC563" s="319"/>
      <c r="HD563" s="319"/>
      <c r="HE563" s="319"/>
      <c r="HF563" s="319"/>
      <c r="HG563" s="319"/>
      <c r="HH563" s="319"/>
      <c r="HI563" s="319"/>
      <c r="HJ563" s="319"/>
      <c r="HK563" s="319"/>
      <c r="HL563" s="319"/>
      <c r="HM563" s="319"/>
      <c r="HN563" s="319"/>
      <c r="HO563" s="319"/>
      <c r="HP563" s="319"/>
      <c r="HQ563" s="319"/>
      <c r="HR563" s="319"/>
      <c r="HS563" s="319"/>
      <c r="HT563" s="319"/>
      <c r="HU563" s="319"/>
      <c r="HV563" s="319"/>
      <c r="HW563" s="319"/>
      <c r="HX563" s="319"/>
      <c r="HY563" s="319"/>
      <c r="HZ563" s="319"/>
      <c r="IA563" s="319"/>
      <c r="IB563" s="319"/>
      <c r="IC563" s="319"/>
      <c r="ID563" s="319"/>
      <c r="IE563" s="319"/>
      <c r="IF563" s="319"/>
      <c r="IG563" s="319"/>
      <c r="IH563" s="319"/>
      <c r="II563" s="319"/>
      <c r="IJ563" s="319"/>
      <c r="IK563" s="319"/>
      <c r="IL563" s="319"/>
      <c r="IM563" s="319"/>
      <c r="IN563" s="319"/>
      <c r="IO563" s="319"/>
      <c r="IP563" s="319"/>
      <c r="IQ563" s="319"/>
      <c r="IR563" s="319"/>
      <c r="IS563" s="319"/>
      <c r="IT563" s="319"/>
      <c r="IU563" s="319"/>
      <c r="IV563" s="319"/>
      <c r="IW563" s="319"/>
      <c r="IX563" s="319"/>
      <c r="IY563" s="319"/>
      <c r="IZ563" s="319"/>
      <c r="JA563" s="319"/>
      <c r="JB563" s="319"/>
      <c r="JC563" s="319"/>
      <c r="JD563" s="319"/>
      <c r="JE563" s="319"/>
      <c r="JF563" s="319"/>
      <c r="JG563" s="319"/>
      <c r="JH563" s="319"/>
      <c r="JI563" s="319"/>
      <c r="JJ563" s="319"/>
      <c r="JK563" s="319"/>
      <c r="JL563" s="319"/>
      <c r="JM563" s="319"/>
      <c r="JN563" s="319"/>
      <c r="JO563" s="319"/>
      <c r="JP563" s="319"/>
      <c r="JQ563" s="319"/>
      <c r="JR563" s="319"/>
      <c r="JS563" s="319"/>
      <c r="JT563" s="319"/>
      <c r="JU563" s="319"/>
      <c r="JV563" s="319"/>
      <c r="JW563" s="319"/>
      <c r="JX563" s="319"/>
      <c r="JY563" s="319"/>
      <c r="JZ563" s="319"/>
      <c r="KA563" s="319"/>
      <c r="KB563" s="319"/>
      <c r="KC563" s="319"/>
      <c r="KD563" s="319"/>
      <c r="KE563" s="319"/>
      <c r="KF563" s="319"/>
      <c r="KG563" s="319"/>
      <c r="KH563" s="319"/>
      <c r="KI563" s="319"/>
      <c r="KJ563" s="319"/>
      <c r="KK563" s="319"/>
      <c r="KL563" s="319"/>
      <c r="KM563" s="319"/>
      <c r="KN563" s="319"/>
      <c r="KO563" s="319"/>
      <c r="KP563" s="319"/>
      <c r="KQ563" s="319"/>
      <c r="KR563" s="319"/>
      <c r="KS563" s="319"/>
      <c r="KT563" s="319"/>
      <c r="KU563" s="319"/>
      <c r="KV563" s="319"/>
      <c r="KW563" s="319"/>
      <c r="KX563" s="319"/>
      <c r="KY563" s="319"/>
      <c r="KZ563" s="319"/>
      <c r="LA563" s="319"/>
      <c r="LB563" s="319"/>
      <c r="LC563" s="319"/>
      <c r="LD563" s="319"/>
      <c r="LE563" s="319"/>
      <c r="LF563" s="319"/>
      <c r="LG563" s="319"/>
      <c r="LH563" s="319"/>
      <c r="LI563" s="319"/>
      <c r="LJ563" s="319"/>
      <c r="LK563" s="319"/>
      <c r="LL563" s="319"/>
      <c r="LM563" s="319"/>
      <c r="LN563" s="319"/>
      <c r="LO563" s="319"/>
      <c r="LP563" s="319"/>
      <c r="LQ563" s="319"/>
      <c r="LR563" s="319"/>
      <c r="LS563" s="319"/>
      <c r="LT563" s="319"/>
      <c r="LU563" s="319"/>
      <c r="LV563" s="319"/>
      <c r="LW563" s="319"/>
      <c r="LX563" s="319"/>
      <c r="LY563" s="319"/>
      <c r="LZ563" s="319"/>
      <c r="MA563" s="319"/>
      <c r="MB563" s="319"/>
      <c r="MC563" s="319"/>
      <c r="MD563" s="319"/>
      <c r="ME563" s="319"/>
      <c r="MF563" s="319"/>
      <c r="MG563" s="319"/>
      <c r="MH563" s="319"/>
      <c r="MI563" s="319"/>
      <c r="MJ563" s="319"/>
      <c r="MK563" s="319"/>
      <c r="ML563" s="319"/>
      <c r="MM563" s="319"/>
      <c r="MN563" s="319"/>
      <c r="MO563" s="319"/>
      <c r="MP563" s="319"/>
      <c r="MQ563" s="319"/>
      <c r="MS563" s="241"/>
      <c r="MT563" s="383">
        <v>1</v>
      </c>
      <c r="MU563" s="367"/>
      <c r="MV563" s="367">
        <v>2</v>
      </c>
      <c r="MW563" s="367"/>
      <c r="MX563" s="367">
        <v>3</v>
      </c>
      <c r="MY563" s="367"/>
      <c r="MZ563" s="367">
        <v>4</v>
      </c>
      <c r="NA563" s="367"/>
      <c r="NB563" s="367">
        <v>5</v>
      </c>
      <c r="NC563" s="367"/>
      <c r="ND563" s="367">
        <v>6</v>
      </c>
      <c r="NE563" s="367"/>
      <c r="NF563" s="367">
        <v>7</v>
      </c>
      <c r="NG563" s="367"/>
      <c r="NH563" s="367">
        <v>8</v>
      </c>
      <c r="NI563" s="367"/>
      <c r="NJ563" s="367">
        <v>9</v>
      </c>
      <c r="NK563" s="367"/>
      <c r="NL563" s="368" t="s">
        <v>12</v>
      </c>
      <c r="NM563" s="369"/>
      <c r="NN563" s="370"/>
      <c r="NR563" s="318" t="s">
        <v>57</v>
      </c>
      <c r="NS563" s="318" t="s">
        <v>58</v>
      </c>
      <c r="NT563" s="318" t="s">
        <v>59</v>
      </c>
    </row>
    <row r="564" spans="1:384" s="318" customFormat="1" ht="10.199999999999999" customHeight="1" x14ac:dyDescent="0.3">
      <c r="A564" s="25"/>
      <c r="B564" s="389"/>
      <c r="C564" s="424"/>
      <c r="D564" s="15"/>
      <c r="E564" s="398" t="str">
        <f>IFERROR(G578*'Chiffres et fonctions'!$J$6,"CA à Produire")</f>
        <v>CA à Produire</v>
      </c>
      <c r="F564" s="398"/>
      <c r="G564" s="398"/>
      <c r="H564" s="399">
        <f>IF(BC594&lt;&gt;0,3,0)</f>
        <v>0</v>
      </c>
      <c r="I564" s="400">
        <f>Prenoms!$B$2</f>
        <v>0</v>
      </c>
      <c r="J564" s="401"/>
      <c r="K564" s="401"/>
      <c r="L564" s="401"/>
      <c r="M564" s="401"/>
      <c r="N564" s="63" t="str">
        <f>IF(NL564&lt;&gt;0,"",IF(Conges!V36=0,"",Conges!V36))</f>
        <v/>
      </c>
      <c r="O564" s="64"/>
      <c r="P564" s="65"/>
      <c r="Q564" s="65"/>
      <c r="R564" s="65"/>
      <c r="S564" s="65"/>
      <c r="T564" s="65"/>
      <c r="U564" s="65"/>
      <c r="V564" s="66"/>
      <c r="W564" s="65"/>
      <c r="X564" s="65"/>
      <c r="Y564" s="65"/>
      <c r="Z564" s="65"/>
      <c r="AA564" s="65"/>
      <c r="AB564" s="65"/>
      <c r="AC564" s="65"/>
      <c r="AD564" s="65"/>
      <c r="AE564" s="64"/>
      <c r="AF564" s="65"/>
      <c r="AG564" s="65"/>
      <c r="AH564" s="65"/>
      <c r="AI564" s="65"/>
      <c r="AJ564" s="66"/>
      <c r="AK564" s="65"/>
      <c r="AL564" s="65"/>
      <c r="AM564" s="65"/>
      <c r="AN564" s="65"/>
      <c r="AO564" s="65"/>
      <c r="AP564" s="65"/>
      <c r="AQ564" s="65"/>
      <c r="AR564" s="65"/>
      <c r="AS564" s="65"/>
      <c r="AT564" s="65"/>
      <c r="AU564" s="64"/>
      <c r="AV564" s="65"/>
      <c r="AW564" s="65"/>
      <c r="AX564" s="65"/>
      <c r="AY564" s="65"/>
      <c r="AZ564" s="65"/>
      <c r="BA564" s="65"/>
      <c r="BB564" s="66"/>
      <c r="BC564" s="67">
        <f>IF(NL564&lt;&gt;0,(IF(Conges!V$36=0,0,3)),0)</f>
        <v>0</v>
      </c>
      <c r="BD564" s="417"/>
      <c r="BE564" s="402">
        <f>IF(OR(Conges!V$36="A",Conges!V$36="V"),Prenoms!L$2,NL564)</f>
        <v>0</v>
      </c>
      <c r="BF564" s="403"/>
      <c r="BG564" s="283"/>
      <c r="BH564" s="284">
        <f t="shared" ref="BH564:BH593" si="774">IF(BO564=0,BM564+BH529,BO564+BH529)</f>
        <v>0</v>
      </c>
      <c r="BI564" s="285" t="str">
        <f t="shared" ref="BI564:BI593" si="775">IF(BO564=0,"",$BI$1)</f>
        <v/>
      </c>
      <c r="BJ564" s="295">
        <v>0</v>
      </c>
      <c r="BK564" s="296">
        <f>BH564-BJ564</f>
        <v>0</v>
      </c>
      <c r="BL564" s="297">
        <f t="shared" ref="BL564" si="776">$NL564</f>
        <v>0</v>
      </c>
      <c r="BM564" s="297">
        <f t="shared" ref="BM564" si="777">$BE564</f>
        <v>0</v>
      </c>
      <c r="BN564" s="297">
        <f>SUM('Heures Pointage'!$D$22:$E$22)</f>
        <v>0</v>
      </c>
      <c r="BO564" s="297">
        <f>SUM('Heures et Indemnites'!$D$22:$E$22)</f>
        <v>0</v>
      </c>
      <c r="BP564" s="298">
        <f t="shared" ref="BP564" si="778">$NT564</f>
        <v>0</v>
      </c>
      <c r="BQ564" s="298">
        <f>'Heures Pointage'!$AB$22</f>
        <v>0</v>
      </c>
      <c r="BR564" s="299">
        <f t="shared" ref="BR564" si="779">$BH$1054</f>
        <v>0</v>
      </c>
      <c r="BS564" s="148">
        <f>Prenoms!$C$2</f>
        <v>0</v>
      </c>
      <c r="BT564" s="153"/>
      <c r="BU564" s="322">
        <f>SUM('Heures et Indemnites'!$D$22:$E$22)</f>
        <v>0</v>
      </c>
      <c r="BV564" s="234">
        <f>SUM('Heures et Indemnites'!$D$6:$E$22)</f>
        <v>0</v>
      </c>
      <c r="BW564" s="322"/>
      <c r="BX564" s="234"/>
      <c r="BY564" s="319"/>
      <c r="BZ564" s="319"/>
      <c r="CA564" s="319"/>
      <c r="CB564" s="319"/>
      <c r="CC564" s="319"/>
      <c r="CD564" s="319"/>
      <c r="CE564" s="319"/>
      <c r="CF564" s="319"/>
      <c r="CG564" s="319"/>
      <c r="CH564" s="319"/>
      <c r="CI564" s="319"/>
      <c r="CJ564" s="319"/>
      <c r="CK564" s="319"/>
      <c r="CL564" s="319"/>
      <c r="CM564" s="319"/>
      <c r="CN564" s="319"/>
      <c r="CO564" s="319"/>
      <c r="CP564" s="319"/>
      <c r="CQ564" s="319"/>
      <c r="CR564" s="319"/>
      <c r="CS564" s="319"/>
      <c r="CT564" s="319"/>
      <c r="CU564" s="319"/>
      <c r="CV564" s="319"/>
      <c r="CW564" s="319"/>
      <c r="CX564" s="319"/>
      <c r="CY564" s="319"/>
      <c r="CZ564" s="319"/>
      <c r="DA564" s="319"/>
      <c r="DB564" s="319"/>
      <c r="DC564" s="319"/>
      <c r="DD564" s="319"/>
      <c r="DE564" s="319"/>
      <c r="DF564" s="319"/>
      <c r="DG564" s="319"/>
      <c r="DH564" s="319"/>
      <c r="DI564" s="319"/>
      <c r="DJ564" s="319"/>
      <c r="DK564" s="319"/>
      <c r="DL564" s="319"/>
      <c r="DM564" s="319"/>
      <c r="DN564" s="319"/>
      <c r="DO564" s="319"/>
      <c r="DP564" s="319"/>
      <c r="DQ564" s="319"/>
      <c r="DR564" s="319"/>
      <c r="DS564" s="319"/>
      <c r="DT564" s="319"/>
      <c r="DU564" s="319"/>
      <c r="DV564" s="319"/>
      <c r="DW564" s="319"/>
      <c r="DX564" s="319"/>
      <c r="DY564" s="319"/>
      <c r="DZ564" s="319"/>
      <c r="EA564" s="319"/>
      <c r="EB564" s="319"/>
      <c r="EC564" s="319"/>
      <c r="ED564" s="319"/>
      <c r="EE564" s="319"/>
      <c r="EF564" s="319"/>
      <c r="EG564" s="319"/>
      <c r="EH564" s="319"/>
      <c r="EI564" s="319"/>
      <c r="EJ564" s="319"/>
      <c r="EK564" s="319"/>
      <c r="EL564" s="319"/>
      <c r="EM564" s="319"/>
      <c r="EN564" s="319"/>
      <c r="EO564" s="319"/>
      <c r="EP564" s="319"/>
      <c r="EQ564" s="319"/>
      <c r="ER564" s="319"/>
      <c r="ES564" s="319"/>
      <c r="ET564" s="319"/>
      <c r="EU564" s="319"/>
      <c r="EV564" s="319"/>
      <c r="EW564" s="319"/>
      <c r="EX564" s="319"/>
      <c r="EY564" s="319"/>
      <c r="EZ564" s="319"/>
      <c r="FA564" s="319"/>
      <c r="FB564" s="319"/>
      <c r="FC564" s="319"/>
      <c r="FD564" s="319"/>
      <c r="FE564" s="319"/>
      <c r="FF564" s="319"/>
      <c r="FG564" s="319"/>
      <c r="FH564" s="319"/>
      <c r="FI564" s="319"/>
      <c r="FJ564" s="319"/>
      <c r="FK564" s="319"/>
      <c r="FL564" s="319"/>
      <c r="FM564" s="319"/>
      <c r="FN564" s="319"/>
      <c r="FO564" s="319"/>
      <c r="FP564" s="319"/>
      <c r="FQ564" s="319"/>
      <c r="FR564" s="319"/>
      <c r="FS564" s="319"/>
      <c r="FT564" s="319"/>
      <c r="FU564" s="319"/>
      <c r="FV564" s="319"/>
      <c r="FW564" s="319"/>
      <c r="FX564" s="319"/>
      <c r="FY564" s="319"/>
      <c r="FZ564" s="319"/>
      <c r="GA564" s="319"/>
      <c r="GB564" s="319"/>
      <c r="GC564" s="319"/>
      <c r="GD564" s="319"/>
      <c r="GE564" s="319"/>
      <c r="GF564" s="319"/>
      <c r="GG564" s="319"/>
      <c r="GH564" s="319"/>
      <c r="GI564" s="319"/>
      <c r="GJ564" s="319"/>
      <c r="GK564" s="319"/>
      <c r="GL564" s="319"/>
      <c r="GM564" s="319"/>
      <c r="GN564" s="319"/>
      <c r="GO564" s="319"/>
      <c r="GP564" s="319"/>
      <c r="GQ564" s="319"/>
      <c r="GR564" s="319"/>
      <c r="GS564" s="319"/>
      <c r="GT564" s="319"/>
      <c r="GU564" s="319"/>
      <c r="GV564" s="319"/>
      <c r="GW564" s="319"/>
      <c r="GX564" s="319"/>
      <c r="GY564" s="319"/>
      <c r="GZ564" s="319"/>
      <c r="HA564" s="319"/>
      <c r="HB564" s="319"/>
      <c r="HC564" s="319"/>
      <c r="HD564" s="319"/>
      <c r="HE564" s="319"/>
      <c r="HF564" s="319"/>
      <c r="HG564" s="319"/>
      <c r="HH564" s="319"/>
      <c r="HI564" s="319"/>
      <c r="HJ564" s="319"/>
      <c r="HK564" s="319"/>
      <c r="HL564" s="319"/>
      <c r="HM564" s="319"/>
      <c r="HN564" s="319"/>
      <c r="HO564" s="319"/>
      <c r="HP564" s="319"/>
      <c r="HQ564" s="319"/>
      <c r="HR564" s="319"/>
      <c r="HS564" s="319"/>
      <c r="HT564" s="319"/>
      <c r="HU564" s="319"/>
      <c r="HV564" s="319"/>
      <c r="HW564" s="319"/>
      <c r="HX564" s="319"/>
      <c r="HY564" s="319"/>
      <c r="HZ564" s="319"/>
      <c r="IA564" s="319"/>
      <c r="IB564" s="319"/>
      <c r="IC564" s="319"/>
      <c r="ID564" s="319"/>
      <c r="IE564" s="319"/>
      <c r="IF564" s="319"/>
      <c r="IG564" s="319"/>
      <c r="IH564" s="319"/>
      <c r="II564" s="319"/>
      <c r="IJ564" s="319"/>
      <c r="IK564" s="319"/>
      <c r="IL564" s="319"/>
      <c r="IM564" s="319"/>
      <c r="IN564" s="319"/>
      <c r="IO564" s="319"/>
      <c r="IP564" s="319"/>
      <c r="IQ564" s="319"/>
      <c r="IR564" s="319"/>
      <c r="IS564" s="319"/>
      <c r="IT564" s="319"/>
      <c r="IU564" s="319"/>
      <c r="IV564" s="319"/>
      <c r="IW564" s="319"/>
      <c r="IX564" s="319"/>
      <c r="IY564" s="319"/>
      <c r="IZ564" s="319"/>
      <c r="JA564" s="319"/>
      <c r="JB564" s="319"/>
      <c r="JC564" s="319"/>
      <c r="JD564" s="319"/>
      <c r="JE564" s="319"/>
      <c r="JF564" s="319"/>
      <c r="JG564" s="319"/>
      <c r="JH564" s="319"/>
      <c r="JI564" s="319"/>
      <c r="JJ564" s="319"/>
      <c r="JK564" s="319"/>
      <c r="JL564" s="319"/>
      <c r="JM564" s="319"/>
      <c r="JN564" s="319"/>
      <c r="JO564" s="319"/>
      <c r="JP564" s="319"/>
      <c r="JQ564" s="319"/>
      <c r="JR564" s="319"/>
      <c r="JS564" s="319"/>
      <c r="JT564" s="319"/>
      <c r="JU564" s="319"/>
      <c r="JV564" s="319"/>
      <c r="JW564" s="319"/>
      <c r="JX564" s="319"/>
      <c r="JY564" s="319"/>
      <c r="JZ564" s="319"/>
      <c r="KA564" s="319"/>
      <c r="KB564" s="319"/>
      <c r="KC564" s="319"/>
      <c r="KD564" s="319"/>
      <c r="KE564" s="319"/>
      <c r="KF564" s="319"/>
      <c r="KG564" s="319"/>
      <c r="KH564" s="319"/>
      <c r="KI564" s="319"/>
      <c r="KJ564" s="319"/>
      <c r="KK564" s="319"/>
      <c r="KL564" s="319"/>
      <c r="KM564" s="319"/>
      <c r="KN564" s="319"/>
      <c r="KO564" s="319"/>
      <c r="KP564" s="319"/>
      <c r="KQ564" s="319"/>
      <c r="KR564" s="319"/>
      <c r="KS564" s="319"/>
      <c r="KT564" s="319"/>
      <c r="KU564" s="319"/>
      <c r="KV564" s="319"/>
      <c r="KW564" s="319"/>
      <c r="KX564" s="319"/>
      <c r="KY564" s="319"/>
      <c r="KZ564" s="319"/>
      <c r="LA564" s="319"/>
      <c r="LB564" s="319"/>
      <c r="LC564" s="319"/>
      <c r="LD564" s="319"/>
      <c r="LE564" s="319"/>
      <c r="LF564" s="319"/>
      <c r="LG564" s="319"/>
      <c r="LH564" s="319"/>
      <c r="LI564" s="319"/>
      <c r="LJ564" s="319"/>
      <c r="LK564" s="319"/>
      <c r="LL564" s="319"/>
      <c r="LM564" s="319"/>
      <c r="LN564" s="319"/>
      <c r="LO564" s="319"/>
      <c r="LP564" s="319"/>
      <c r="LQ564" s="319"/>
      <c r="LR564" s="319"/>
      <c r="LS564" s="319"/>
      <c r="LT564" s="319"/>
      <c r="LU564" s="319"/>
      <c r="LV564" s="319"/>
      <c r="LW564" s="319"/>
      <c r="LX564" s="319"/>
      <c r="LY564" s="319"/>
      <c r="LZ564" s="319"/>
      <c r="MA564" s="319"/>
      <c r="MB564" s="319"/>
      <c r="MC564" s="319"/>
      <c r="MD564" s="319"/>
      <c r="ME564" s="319"/>
      <c r="MF564" s="319"/>
      <c r="MG564" s="319"/>
      <c r="MH564" s="319"/>
      <c r="MI564" s="319"/>
      <c r="MJ564" s="319"/>
      <c r="MK564" s="319"/>
      <c r="ML564" s="319"/>
      <c r="MM564" s="319"/>
      <c r="MN564" s="319"/>
      <c r="MO564" s="319"/>
      <c r="MP564" s="319"/>
      <c r="MQ564" s="319"/>
      <c r="MS564" s="241"/>
      <c r="MT564" s="404">
        <f>(COUNTA($O564:$BB564)/2)-SUM(MV564:NK564)</f>
        <v>0</v>
      </c>
      <c r="MU564" s="405">
        <f t="shared" ref="MU564:MU579" si="780">(COUNTA($O564:$BB564))/2</f>
        <v>0</v>
      </c>
      <c r="MV564" s="405">
        <f t="shared" ref="MV564:MV593" si="781">(COUNTIF($O564:$BB564,MV$3))/2</f>
        <v>0</v>
      </c>
      <c r="MW564" s="405"/>
      <c r="MX564" s="405">
        <f t="shared" ref="MX564:MX593" si="782">(COUNTIF($O564:$BB564,MX$3))/2</f>
        <v>0</v>
      </c>
      <c r="MY564" s="405"/>
      <c r="MZ564" s="405">
        <f t="shared" ref="MZ564:MZ593" si="783">(COUNTIF($O564:$BB564,MZ$3))/2</f>
        <v>0</v>
      </c>
      <c r="NA564" s="405"/>
      <c r="NB564" s="405">
        <f t="shared" ref="NB564:NB593" si="784">(COUNTIF($O564:$BB564,NB$3))/2</f>
        <v>0</v>
      </c>
      <c r="NC564" s="405"/>
      <c r="ND564" s="405">
        <f t="shared" ref="ND564:ND593" si="785">(COUNTIF($O564:$BB564,ND$3))/2</f>
        <v>0</v>
      </c>
      <c r="NE564" s="405"/>
      <c r="NF564" s="405">
        <f t="shared" ref="NF564:NF593" si="786">(COUNTIF($O564:$BB564,NF$3))/2</f>
        <v>0</v>
      </c>
      <c r="NG564" s="405"/>
      <c r="NH564" s="405">
        <f t="shared" ref="NH564:NH593" si="787">(COUNTIF($O564:$BB564,NH$3))/2</f>
        <v>0</v>
      </c>
      <c r="NI564" s="405"/>
      <c r="NJ564" s="405">
        <f t="shared" ref="NJ564:NJ593" si="788">(COUNTIF($O564:$BB564,NJ$3))/2</f>
        <v>0</v>
      </c>
      <c r="NK564" s="405"/>
      <c r="NL564" s="405">
        <f>(COUNTA($O564:$BB564))/2</f>
        <v>0</v>
      </c>
      <c r="NM564" s="406"/>
      <c r="NN564" s="370"/>
      <c r="NR564" s="318">
        <f t="shared" ref="NR564:NR593" si="789">IF(SUM(W564:AD564)&gt;0,1,0)</f>
        <v>0</v>
      </c>
      <c r="NS564" s="318">
        <f t="shared" ref="NS564:NS593" si="790">IF(SUM(AM564:BB564)&gt;0,1,0)</f>
        <v>0</v>
      </c>
      <c r="NT564" s="318">
        <f t="shared" ref="NT564:NT593" si="791">IF(SUM(NR564:NS564)=0,0,SUM(NR564:NS564))</f>
        <v>0</v>
      </c>
    </row>
    <row r="565" spans="1:384" s="318" customFormat="1" ht="10.199999999999999" customHeight="1" x14ac:dyDescent="0.3">
      <c r="A565" s="25"/>
      <c r="B565" s="389"/>
      <c r="C565" s="424"/>
      <c r="D565" s="15"/>
      <c r="E565" s="398"/>
      <c r="F565" s="398"/>
      <c r="G565" s="398"/>
      <c r="H565" s="399"/>
      <c r="I565" s="394">
        <f>Prenoms!$B$3</f>
        <v>0</v>
      </c>
      <c r="J565" s="395"/>
      <c r="K565" s="395"/>
      <c r="L565" s="395"/>
      <c r="M565" s="395"/>
      <c r="N565" s="81" t="str">
        <f>IF(NL565&lt;&gt;0,"",IF(Conges!V37=0,"",Conges!V37))</f>
        <v/>
      </c>
      <c r="O565" s="82"/>
      <c r="P565" s="83"/>
      <c r="Q565" s="83"/>
      <c r="R565" s="83"/>
      <c r="S565" s="83"/>
      <c r="T565" s="83"/>
      <c r="U565" s="83"/>
      <c r="V565" s="84"/>
      <c r="W565" s="83"/>
      <c r="X565" s="83"/>
      <c r="Y565" s="83"/>
      <c r="Z565" s="83"/>
      <c r="AA565" s="83"/>
      <c r="AB565" s="83"/>
      <c r="AC565" s="83"/>
      <c r="AD565" s="83"/>
      <c r="AE565" s="82"/>
      <c r="AF565" s="83"/>
      <c r="AG565" s="83"/>
      <c r="AH565" s="83"/>
      <c r="AI565" s="83"/>
      <c r="AJ565" s="84"/>
      <c r="AK565" s="83"/>
      <c r="AL565" s="83"/>
      <c r="AM565" s="83"/>
      <c r="AN565" s="83"/>
      <c r="AO565" s="83"/>
      <c r="AP565" s="83"/>
      <c r="AQ565" s="83"/>
      <c r="AR565" s="83"/>
      <c r="AS565" s="83"/>
      <c r="AT565" s="83"/>
      <c r="AU565" s="82"/>
      <c r="AV565" s="83"/>
      <c r="AW565" s="83"/>
      <c r="AX565" s="83"/>
      <c r="AY565" s="83"/>
      <c r="AZ565" s="83"/>
      <c r="BA565" s="83"/>
      <c r="BB565" s="84"/>
      <c r="BC565" s="85">
        <f>IF(NL565&lt;&gt;0,(IF(Conges!V$37=0,0,3)),0)</f>
        <v>0</v>
      </c>
      <c r="BD565" s="417"/>
      <c r="BE565" s="390">
        <f>IF(OR(Conges!V$37="A",Conges!V$37="V"),Prenoms!L$3,NL565)</f>
        <v>0</v>
      </c>
      <c r="BF565" s="391"/>
      <c r="BG565" s="286"/>
      <c r="BH565" s="287">
        <f t="shared" si="774"/>
        <v>0</v>
      </c>
      <c r="BI565" s="288" t="str">
        <f t="shared" si="775"/>
        <v/>
      </c>
      <c r="BJ565" s="300">
        <v>0</v>
      </c>
      <c r="BK565" s="301">
        <f t="shared" ref="BK565:BK593" si="792">BH565-BJ565</f>
        <v>0</v>
      </c>
      <c r="BL565" s="302">
        <f t="shared" si="719"/>
        <v>0</v>
      </c>
      <c r="BM565" s="302">
        <f t="shared" si="720"/>
        <v>0</v>
      </c>
      <c r="BN565" s="302">
        <f>SUM('Heures Pointage'!$AD$22:$AE$22)</f>
        <v>0</v>
      </c>
      <c r="BO565" s="302">
        <f>SUM('Heures et Indemnites'!$AD$22:$AE$22)</f>
        <v>0</v>
      </c>
      <c r="BP565" s="303">
        <f t="shared" si="721"/>
        <v>0</v>
      </c>
      <c r="BQ565" s="303">
        <f>'Heures Pointage'!$BB$22</f>
        <v>0</v>
      </c>
      <c r="BR565" s="304">
        <f t="shared" ref="BR565" si="793">$BH$1055</f>
        <v>0</v>
      </c>
      <c r="BS565" s="149">
        <f>Prenoms!$C$3</f>
        <v>0</v>
      </c>
      <c r="BT565" s="180"/>
      <c r="BU565" s="324">
        <f>SUM('Heures et Indemnites'!$AD$22:$AE$22)</f>
        <v>0</v>
      </c>
      <c r="BV565" s="235">
        <f>SUM('Heures et Indemnites'!$AD$6:$AE$22)</f>
        <v>0</v>
      </c>
      <c r="BW565" s="324"/>
      <c r="BX565" s="235"/>
      <c r="BY565" s="319"/>
      <c r="BZ565" s="319"/>
      <c r="CA565" s="319"/>
      <c r="CB565" s="319"/>
      <c r="CC565" s="319"/>
      <c r="CD565" s="319"/>
      <c r="CE565" s="319"/>
      <c r="CF565" s="319"/>
      <c r="CG565" s="319"/>
      <c r="CH565" s="319"/>
      <c r="CI565" s="319"/>
      <c r="CJ565" s="319"/>
      <c r="CK565" s="319"/>
      <c r="CL565" s="319"/>
      <c r="CM565" s="319"/>
      <c r="CN565" s="319"/>
      <c r="CO565" s="319"/>
      <c r="CP565" s="319"/>
      <c r="CQ565" s="319"/>
      <c r="CR565" s="319"/>
      <c r="CS565" s="319"/>
      <c r="CT565" s="319"/>
      <c r="CU565" s="319"/>
      <c r="CV565" s="319"/>
      <c r="CW565" s="319"/>
      <c r="CX565" s="319"/>
      <c r="CY565" s="319"/>
      <c r="CZ565" s="319"/>
      <c r="DA565" s="319"/>
      <c r="DB565" s="319"/>
      <c r="DC565" s="319"/>
      <c r="DD565" s="319"/>
      <c r="DE565" s="319"/>
      <c r="DF565" s="319"/>
      <c r="DG565" s="319"/>
      <c r="DH565" s="319"/>
      <c r="DI565" s="319"/>
      <c r="DJ565" s="319"/>
      <c r="DK565" s="319"/>
      <c r="DL565" s="319"/>
      <c r="DM565" s="319"/>
      <c r="DN565" s="319"/>
      <c r="DO565" s="319"/>
      <c r="DP565" s="319"/>
      <c r="DQ565" s="319"/>
      <c r="DR565" s="319"/>
      <c r="DS565" s="319"/>
      <c r="DT565" s="319"/>
      <c r="DU565" s="319"/>
      <c r="DV565" s="319"/>
      <c r="DW565" s="319"/>
      <c r="DX565" s="319"/>
      <c r="DY565" s="319"/>
      <c r="DZ565" s="319"/>
      <c r="EA565" s="319"/>
      <c r="EB565" s="319"/>
      <c r="EC565" s="319"/>
      <c r="ED565" s="319"/>
      <c r="EE565" s="319"/>
      <c r="EF565" s="319"/>
      <c r="EG565" s="319"/>
      <c r="EH565" s="319"/>
      <c r="EI565" s="319"/>
      <c r="EJ565" s="319"/>
      <c r="EK565" s="319"/>
      <c r="EL565" s="319"/>
      <c r="EM565" s="319"/>
      <c r="EN565" s="319"/>
      <c r="EO565" s="319"/>
      <c r="EP565" s="319"/>
      <c r="EQ565" s="319"/>
      <c r="ER565" s="319"/>
      <c r="ES565" s="319"/>
      <c r="ET565" s="319"/>
      <c r="EU565" s="319"/>
      <c r="EV565" s="319"/>
      <c r="EW565" s="319"/>
      <c r="EX565" s="319"/>
      <c r="EY565" s="319"/>
      <c r="EZ565" s="319"/>
      <c r="FA565" s="319"/>
      <c r="FB565" s="319"/>
      <c r="FC565" s="319"/>
      <c r="FD565" s="319"/>
      <c r="FE565" s="319"/>
      <c r="FF565" s="319"/>
      <c r="FG565" s="319"/>
      <c r="FH565" s="319"/>
      <c r="FI565" s="319"/>
      <c r="FJ565" s="319"/>
      <c r="FK565" s="319"/>
      <c r="FL565" s="319"/>
      <c r="FM565" s="319"/>
      <c r="FN565" s="319"/>
      <c r="FO565" s="319"/>
      <c r="FP565" s="319"/>
      <c r="FQ565" s="319"/>
      <c r="FR565" s="319"/>
      <c r="FS565" s="319"/>
      <c r="FT565" s="319"/>
      <c r="FU565" s="319"/>
      <c r="FV565" s="319"/>
      <c r="FW565" s="319"/>
      <c r="FX565" s="319"/>
      <c r="FY565" s="319"/>
      <c r="FZ565" s="319"/>
      <c r="GA565" s="319"/>
      <c r="GB565" s="319"/>
      <c r="GC565" s="319"/>
      <c r="GD565" s="319"/>
      <c r="GE565" s="319"/>
      <c r="GF565" s="319"/>
      <c r="GG565" s="319"/>
      <c r="GH565" s="319"/>
      <c r="GI565" s="319"/>
      <c r="GJ565" s="319"/>
      <c r="GK565" s="319"/>
      <c r="GL565" s="319"/>
      <c r="GM565" s="319"/>
      <c r="GN565" s="319"/>
      <c r="GO565" s="319"/>
      <c r="GP565" s="319"/>
      <c r="GQ565" s="319"/>
      <c r="GR565" s="319"/>
      <c r="GS565" s="319"/>
      <c r="GT565" s="319"/>
      <c r="GU565" s="319"/>
      <c r="GV565" s="319"/>
      <c r="GW565" s="319"/>
      <c r="GX565" s="319"/>
      <c r="GY565" s="319"/>
      <c r="GZ565" s="319"/>
      <c r="HA565" s="319"/>
      <c r="HB565" s="319"/>
      <c r="HC565" s="319"/>
      <c r="HD565" s="319"/>
      <c r="HE565" s="319"/>
      <c r="HF565" s="319"/>
      <c r="HG565" s="319"/>
      <c r="HH565" s="319"/>
      <c r="HI565" s="319"/>
      <c r="HJ565" s="319"/>
      <c r="HK565" s="319"/>
      <c r="HL565" s="319"/>
      <c r="HM565" s="319"/>
      <c r="HN565" s="319"/>
      <c r="HO565" s="319"/>
      <c r="HP565" s="319"/>
      <c r="HQ565" s="319"/>
      <c r="HR565" s="319"/>
      <c r="HS565" s="319"/>
      <c r="HT565" s="319"/>
      <c r="HU565" s="319"/>
      <c r="HV565" s="319"/>
      <c r="HW565" s="319"/>
      <c r="HX565" s="319"/>
      <c r="HY565" s="319"/>
      <c r="HZ565" s="319"/>
      <c r="IA565" s="319"/>
      <c r="IB565" s="319"/>
      <c r="IC565" s="319"/>
      <c r="ID565" s="319"/>
      <c r="IE565" s="319"/>
      <c r="IF565" s="319"/>
      <c r="IG565" s="319"/>
      <c r="IH565" s="319"/>
      <c r="II565" s="319"/>
      <c r="IJ565" s="319"/>
      <c r="IK565" s="319"/>
      <c r="IL565" s="319"/>
      <c r="IM565" s="319"/>
      <c r="IN565" s="319"/>
      <c r="IO565" s="319"/>
      <c r="IP565" s="319"/>
      <c r="IQ565" s="319"/>
      <c r="IR565" s="319"/>
      <c r="IS565" s="319"/>
      <c r="IT565" s="319"/>
      <c r="IU565" s="319"/>
      <c r="IV565" s="319"/>
      <c r="IW565" s="319"/>
      <c r="IX565" s="319"/>
      <c r="IY565" s="319"/>
      <c r="IZ565" s="319"/>
      <c r="JA565" s="319"/>
      <c r="JB565" s="319"/>
      <c r="JC565" s="319"/>
      <c r="JD565" s="319"/>
      <c r="JE565" s="319"/>
      <c r="JF565" s="319"/>
      <c r="JG565" s="319"/>
      <c r="JH565" s="319"/>
      <c r="JI565" s="319"/>
      <c r="JJ565" s="319"/>
      <c r="JK565" s="319"/>
      <c r="JL565" s="319"/>
      <c r="JM565" s="319"/>
      <c r="JN565" s="319"/>
      <c r="JO565" s="319"/>
      <c r="JP565" s="319"/>
      <c r="JQ565" s="319"/>
      <c r="JR565" s="319"/>
      <c r="JS565" s="319"/>
      <c r="JT565" s="319"/>
      <c r="JU565" s="319"/>
      <c r="JV565" s="319"/>
      <c r="JW565" s="319"/>
      <c r="JX565" s="319"/>
      <c r="JY565" s="319"/>
      <c r="JZ565" s="319"/>
      <c r="KA565" s="319"/>
      <c r="KB565" s="319"/>
      <c r="KC565" s="319"/>
      <c r="KD565" s="319"/>
      <c r="KE565" s="319"/>
      <c r="KF565" s="319"/>
      <c r="KG565" s="319"/>
      <c r="KH565" s="319"/>
      <c r="KI565" s="319"/>
      <c r="KJ565" s="319"/>
      <c r="KK565" s="319"/>
      <c r="KL565" s="319"/>
      <c r="KM565" s="319"/>
      <c r="KN565" s="319"/>
      <c r="KO565" s="319"/>
      <c r="KP565" s="319"/>
      <c r="KQ565" s="319"/>
      <c r="KR565" s="319"/>
      <c r="KS565" s="319"/>
      <c r="KT565" s="319"/>
      <c r="KU565" s="319"/>
      <c r="KV565" s="319"/>
      <c r="KW565" s="319"/>
      <c r="KX565" s="319"/>
      <c r="KY565" s="319"/>
      <c r="KZ565" s="319"/>
      <c r="LA565" s="319"/>
      <c r="LB565" s="319"/>
      <c r="LC565" s="319"/>
      <c r="LD565" s="319"/>
      <c r="LE565" s="319"/>
      <c r="LF565" s="319"/>
      <c r="LG565" s="319"/>
      <c r="LH565" s="319"/>
      <c r="LI565" s="319"/>
      <c r="LJ565" s="319"/>
      <c r="LK565" s="319"/>
      <c r="LL565" s="319"/>
      <c r="LM565" s="319"/>
      <c r="LN565" s="319"/>
      <c r="LO565" s="319"/>
      <c r="LP565" s="319"/>
      <c r="LQ565" s="319"/>
      <c r="LR565" s="319"/>
      <c r="LS565" s="319"/>
      <c r="LT565" s="319"/>
      <c r="LU565" s="319"/>
      <c r="LV565" s="319"/>
      <c r="LW565" s="319"/>
      <c r="LX565" s="319"/>
      <c r="LY565" s="319"/>
      <c r="LZ565" s="319"/>
      <c r="MA565" s="319"/>
      <c r="MB565" s="319"/>
      <c r="MC565" s="319"/>
      <c r="MD565" s="319"/>
      <c r="ME565" s="319"/>
      <c r="MF565" s="319"/>
      <c r="MG565" s="319"/>
      <c r="MH565" s="319"/>
      <c r="MI565" s="319"/>
      <c r="MJ565" s="319"/>
      <c r="MK565" s="319"/>
      <c r="ML565" s="319"/>
      <c r="MM565" s="319"/>
      <c r="MN565" s="319"/>
      <c r="MO565" s="319"/>
      <c r="MP565" s="319"/>
      <c r="MQ565" s="319"/>
      <c r="MS565" s="241"/>
      <c r="MT565" s="373">
        <f t="shared" ref="MT565:MT593" si="794">(COUNTA($O565:$BB565)/2)-SUM(MV565:NK565)</f>
        <v>0</v>
      </c>
      <c r="MU565" s="365">
        <f t="shared" si="780"/>
        <v>0</v>
      </c>
      <c r="MV565" s="365">
        <f t="shared" si="781"/>
        <v>0</v>
      </c>
      <c r="MW565" s="365"/>
      <c r="MX565" s="365">
        <f t="shared" si="782"/>
        <v>0</v>
      </c>
      <c r="MY565" s="365"/>
      <c r="MZ565" s="365">
        <f t="shared" si="783"/>
        <v>0</v>
      </c>
      <c r="NA565" s="365"/>
      <c r="NB565" s="365">
        <f t="shared" si="784"/>
        <v>0</v>
      </c>
      <c r="NC565" s="365"/>
      <c r="ND565" s="365">
        <f t="shared" si="785"/>
        <v>0</v>
      </c>
      <c r="NE565" s="365"/>
      <c r="NF565" s="365">
        <f t="shared" si="786"/>
        <v>0</v>
      </c>
      <c r="NG565" s="365"/>
      <c r="NH565" s="365">
        <f t="shared" si="787"/>
        <v>0</v>
      </c>
      <c r="NI565" s="365"/>
      <c r="NJ565" s="365">
        <f t="shared" si="788"/>
        <v>0</v>
      </c>
      <c r="NK565" s="365"/>
      <c r="NL565" s="365">
        <f t="shared" ref="NL565:NL593" si="795">(COUNTA($O565:$BB565))/2</f>
        <v>0</v>
      </c>
      <c r="NM565" s="366"/>
      <c r="NN565" s="370"/>
      <c r="NR565" s="318">
        <f t="shared" si="789"/>
        <v>0</v>
      </c>
      <c r="NS565" s="318">
        <f t="shared" si="790"/>
        <v>0</v>
      </c>
      <c r="NT565" s="318">
        <f t="shared" si="791"/>
        <v>0</v>
      </c>
    </row>
    <row r="566" spans="1:384" s="318" customFormat="1" ht="10.199999999999999" customHeight="1" x14ac:dyDescent="0.25">
      <c r="A566" s="25"/>
      <c r="B566" s="389"/>
      <c r="C566" s="424"/>
      <c r="D566" s="15"/>
      <c r="E566" s="397" t="str">
        <f>$E$6</f>
        <v>Avec Renfort</v>
      </c>
      <c r="F566" s="397"/>
      <c r="G566" s="397"/>
      <c r="H566" s="399"/>
      <c r="I566" s="381" t="str">
        <f>Prenoms!$B$4</f>
        <v>j.do</v>
      </c>
      <c r="J566" s="382"/>
      <c r="K566" s="382"/>
      <c r="L566" s="382"/>
      <c r="M566" s="382"/>
      <c r="N566" s="68" t="str">
        <f>IF(NL566&lt;&gt;0,"",IF(Conges!V38=0,"",Conges!V38))</f>
        <v/>
      </c>
      <c r="O566" s="69"/>
      <c r="P566" s="70"/>
      <c r="Q566" s="70"/>
      <c r="R566" s="70"/>
      <c r="S566" s="70"/>
      <c r="T566" s="70"/>
      <c r="U566" s="70"/>
      <c r="V566" s="71"/>
      <c r="W566" s="70"/>
      <c r="X566" s="70"/>
      <c r="Y566" s="70"/>
      <c r="Z566" s="70"/>
      <c r="AA566" s="70"/>
      <c r="AB566" s="70"/>
      <c r="AC566" s="70"/>
      <c r="AD566" s="70"/>
      <c r="AE566" s="69"/>
      <c r="AF566" s="70"/>
      <c r="AG566" s="70"/>
      <c r="AH566" s="70"/>
      <c r="AI566" s="70"/>
      <c r="AJ566" s="71"/>
      <c r="AK566" s="70"/>
      <c r="AL566" s="70"/>
      <c r="AM566" s="70"/>
      <c r="AN566" s="70"/>
      <c r="AO566" s="70"/>
      <c r="AP566" s="70"/>
      <c r="AQ566" s="70"/>
      <c r="AR566" s="70"/>
      <c r="AS566" s="70"/>
      <c r="AT566" s="70"/>
      <c r="AU566" s="69"/>
      <c r="AV566" s="70"/>
      <c r="AW566" s="70"/>
      <c r="AX566" s="70"/>
      <c r="AY566" s="70"/>
      <c r="AZ566" s="70"/>
      <c r="BA566" s="70"/>
      <c r="BB566" s="71"/>
      <c r="BC566" s="72">
        <f>IF(NL566&lt;&gt;0,(IF(Conges!V$38=0,0,3)),0)</f>
        <v>0</v>
      </c>
      <c r="BD566" s="417"/>
      <c r="BE566" s="392">
        <f>IF(OR(Conges!V$38="A",Conges!V$38="V"),Prenoms!L$4,NL566)</f>
        <v>0</v>
      </c>
      <c r="BF566" s="393"/>
      <c r="BG566" s="289"/>
      <c r="BH566" s="290">
        <f t="shared" si="774"/>
        <v>0</v>
      </c>
      <c r="BI566" s="291" t="str">
        <f t="shared" si="775"/>
        <v/>
      </c>
      <c r="BJ566" s="305">
        <v>92.677419354838705</v>
      </c>
      <c r="BK566" s="306">
        <f t="shared" si="792"/>
        <v>-92.677419354838705</v>
      </c>
      <c r="BL566" s="307">
        <f t="shared" si="719"/>
        <v>0</v>
      </c>
      <c r="BM566" s="307">
        <f t="shared" si="720"/>
        <v>0</v>
      </c>
      <c r="BN566" s="307">
        <f>SUM('Heures Pointage'!$BD$22:$BE$22)</f>
        <v>0</v>
      </c>
      <c r="BO566" s="307">
        <f>SUM('Heures et Indemnites'!$BD$22:$BE$22)</f>
        <v>0</v>
      </c>
      <c r="BP566" s="308">
        <f t="shared" si="721"/>
        <v>0</v>
      </c>
      <c r="BQ566" s="308">
        <f>'Heures Pointage'!$CB$22</f>
        <v>0</v>
      </c>
      <c r="BR566" s="309">
        <f t="shared" ref="BR566" si="796">$BH$1056</f>
        <v>0</v>
      </c>
      <c r="BS566" s="150">
        <f>Prenoms!$C$4</f>
        <v>169</v>
      </c>
      <c r="BT566" s="153"/>
      <c r="BU566" s="323">
        <f>SUM('Heures et Indemnites'!$BD$22:$BE$22)</f>
        <v>0</v>
      </c>
      <c r="BV566" s="236">
        <f>SUM('Heures et Indemnites'!$BD$6:$BE$22)</f>
        <v>0</v>
      </c>
      <c r="BW566" s="323"/>
      <c r="BX566" s="236"/>
      <c r="BY566" s="319"/>
      <c r="BZ566" s="319"/>
      <c r="CA566" s="319"/>
      <c r="CB566" s="319"/>
      <c r="CC566" s="319"/>
      <c r="CD566" s="319"/>
      <c r="CE566" s="319"/>
      <c r="CF566" s="319"/>
      <c r="CG566" s="319"/>
      <c r="CH566" s="319"/>
      <c r="CI566" s="319"/>
      <c r="CJ566" s="319"/>
      <c r="CK566" s="319"/>
      <c r="CL566" s="319"/>
      <c r="CM566" s="319"/>
      <c r="CN566" s="319"/>
      <c r="CO566" s="319"/>
      <c r="CP566" s="319"/>
      <c r="CQ566" s="319"/>
      <c r="CR566" s="319"/>
      <c r="CS566" s="319"/>
      <c r="CT566" s="319"/>
      <c r="CU566" s="319"/>
      <c r="CV566" s="319"/>
      <c r="CW566" s="319"/>
      <c r="CX566" s="319"/>
      <c r="CY566" s="319"/>
      <c r="CZ566" s="319"/>
      <c r="DA566" s="319"/>
      <c r="DB566" s="319"/>
      <c r="DC566" s="319"/>
      <c r="DD566" s="319"/>
      <c r="DE566" s="319"/>
      <c r="DF566" s="319"/>
      <c r="DG566" s="319"/>
      <c r="DH566" s="319"/>
      <c r="DI566" s="319"/>
      <c r="DJ566" s="319"/>
      <c r="DK566" s="319"/>
      <c r="DL566" s="319"/>
      <c r="DM566" s="319"/>
      <c r="DN566" s="319"/>
      <c r="DO566" s="319"/>
      <c r="DP566" s="319"/>
      <c r="DQ566" s="319"/>
      <c r="DR566" s="319"/>
      <c r="DS566" s="319"/>
      <c r="DT566" s="319"/>
      <c r="DU566" s="319"/>
      <c r="DV566" s="319"/>
      <c r="DW566" s="319"/>
      <c r="DX566" s="319"/>
      <c r="DY566" s="319"/>
      <c r="DZ566" s="319"/>
      <c r="EA566" s="319"/>
      <c r="EB566" s="319"/>
      <c r="EC566" s="319"/>
      <c r="ED566" s="319"/>
      <c r="EE566" s="319"/>
      <c r="EF566" s="319"/>
      <c r="EG566" s="319"/>
      <c r="EH566" s="319"/>
      <c r="EI566" s="319"/>
      <c r="EJ566" s="319"/>
      <c r="EK566" s="319"/>
      <c r="EL566" s="319"/>
      <c r="EM566" s="319"/>
      <c r="EN566" s="319"/>
      <c r="EO566" s="319"/>
      <c r="EP566" s="319"/>
      <c r="EQ566" s="319"/>
      <c r="ER566" s="319"/>
      <c r="ES566" s="319"/>
      <c r="ET566" s="319"/>
      <c r="EU566" s="319"/>
      <c r="EV566" s="319"/>
      <c r="EW566" s="319"/>
      <c r="EX566" s="319"/>
      <c r="EY566" s="319"/>
      <c r="EZ566" s="319"/>
      <c r="FA566" s="319"/>
      <c r="FB566" s="319"/>
      <c r="FC566" s="319"/>
      <c r="FD566" s="319"/>
      <c r="FE566" s="319"/>
      <c r="FF566" s="319"/>
      <c r="FG566" s="319"/>
      <c r="FH566" s="319"/>
      <c r="FI566" s="319"/>
      <c r="FJ566" s="319"/>
      <c r="FK566" s="319"/>
      <c r="FL566" s="319"/>
      <c r="FM566" s="319"/>
      <c r="FN566" s="319"/>
      <c r="FO566" s="319"/>
      <c r="FP566" s="319"/>
      <c r="FQ566" s="319"/>
      <c r="FR566" s="319"/>
      <c r="FS566" s="319"/>
      <c r="FT566" s="319"/>
      <c r="FU566" s="319"/>
      <c r="FV566" s="319"/>
      <c r="FW566" s="319"/>
      <c r="FX566" s="319"/>
      <c r="FY566" s="319"/>
      <c r="FZ566" s="319"/>
      <c r="GA566" s="319"/>
      <c r="GB566" s="319"/>
      <c r="GC566" s="319"/>
      <c r="GD566" s="319"/>
      <c r="GE566" s="319"/>
      <c r="GF566" s="319"/>
      <c r="GG566" s="319"/>
      <c r="GH566" s="319"/>
      <c r="GI566" s="319"/>
      <c r="GJ566" s="319"/>
      <c r="GK566" s="319"/>
      <c r="GL566" s="319"/>
      <c r="GM566" s="319"/>
      <c r="GN566" s="319"/>
      <c r="GO566" s="319"/>
      <c r="GP566" s="319"/>
      <c r="GQ566" s="319"/>
      <c r="GR566" s="319"/>
      <c r="GS566" s="319"/>
      <c r="GT566" s="319"/>
      <c r="GU566" s="319"/>
      <c r="GV566" s="319"/>
      <c r="GW566" s="319"/>
      <c r="GX566" s="319"/>
      <c r="GY566" s="319"/>
      <c r="GZ566" s="319"/>
      <c r="HA566" s="319"/>
      <c r="HB566" s="319"/>
      <c r="HC566" s="319"/>
      <c r="HD566" s="319"/>
      <c r="HE566" s="319"/>
      <c r="HF566" s="319"/>
      <c r="HG566" s="319"/>
      <c r="HH566" s="319"/>
      <c r="HI566" s="319"/>
      <c r="HJ566" s="319"/>
      <c r="HK566" s="319"/>
      <c r="HL566" s="319"/>
      <c r="HM566" s="319"/>
      <c r="HN566" s="319"/>
      <c r="HO566" s="319"/>
      <c r="HP566" s="319"/>
      <c r="HQ566" s="319"/>
      <c r="HR566" s="319"/>
      <c r="HS566" s="319"/>
      <c r="HT566" s="319"/>
      <c r="HU566" s="319"/>
      <c r="HV566" s="319"/>
      <c r="HW566" s="319"/>
      <c r="HX566" s="319"/>
      <c r="HY566" s="319"/>
      <c r="HZ566" s="319"/>
      <c r="IA566" s="319"/>
      <c r="IB566" s="319"/>
      <c r="IC566" s="319"/>
      <c r="ID566" s="319"/>
      <c r="IE566" s="319"/>
      <c r="IF566" s="319"/>
      <c r="IG566" s="319"/>
      <c r="IH566" s="319"/>
      <c r="II566" s="319"/>
      <c r="IJ566" s="319"/>
      <c r="IK566" s="319"/>
      <c r="IL566" s="319"/>
      <c r="IM566" s="319"/>
      <c r="IN566" s="319"/>
      <c r="IO566" s="319"/>
      <c r="IP566" s="319"/>
      <c r="IQ566" s="319"/>
      <c r="IR566" s="319"/>
      <c r="IS566" s="319"/>
      <c r="IT566" s="319"/>
      <c r="IU566" s="319"/>
      <c r="IV566" s="319"/>
      <c r="IW566" s="319"/>
      <c r="IX566" s="319"/>
      <c r="IY566" s="319"/>
      <c r="IZ566" s="319"/>
      <c r="JA566" s="319"/>
      <c r="JB566" s="319"/>
      <c r="JC566" s="319"/>
      <c r="JD566" s="319"/>
      <c r="JE566" s="319"/>
      <c r="JF566" s="319"/>
      <c r="JG566" s="319"/>
      <c r="JH566" s="319"/>
      <c r="JI566" s="319"/>
      <c r="JJ566" s="319"/>
      <c r="JK566" s="319"/>
      <c r="JL566" s="319"/>
      <c r="JM566" s="319"/>
      <c r="JN566" s="319"/>
      <c r="JO566" s="319"/>
      <c r="JP566" s="319"/>
      <c r="JQ566" s="319"/>
      <c r="JR566" s="319"/>
      <c r="JS566" s="319"/>
      <c r="JT566" s="319"/>
      <c r="JU566" s="319"/>
      <c r="JV566" s="319"/>
      <c r="JW566" s="319"/>
      <c r="JX566" s="319"/>
      <c r="JY566" s="319"/>
      <c r="JZ566" s="319"/>
      <c r="KA566" s="319"/>
      <c r="KB566" s="319"/>
      <c r="KC566" s="319"/>
      <c r="KD566" s="319"/>
      <c r="KE566" s="319"/>
      <c r="KF566" s="319"/>
      <c r="KG566" s="319"/>
      <c r="KH566" s="319"/>
      <c r="KI566" s="319"/>
      <c r="KJ566" s="319"/>
      <c r="KK566" s="319"/>
      <c r="KL566" s="319"/>
      <c r="KM566" s="319"/>
      <c r="KN566" s="319"/>
      <c r="KO566" s="319"/>
      <c r="KP566" s="319"/>
      <c r="KQ566" s="319"/>
      <c r="KR566" s="319"/>
      <c r="KS566" s="319"/>
      <c r="KT566" s="319"/>
      <c r="KU566" s="319"/>
      <c r="KV566" s="319"/>
      <c r="KW566" s="319"/>
      <c r="KX566" s="319"/>
      <c r="KY566" s="319"/>
      <c r="KZ566" s="319"/>
      <c r="LA566" s="319"/>
      <c r="LB566" s="319"/>
      <c r="LC566" s="319"/>
      <c r="LD566" s="319"/>
      <c r="LE566" s="319"/>
      <c r="LF566" s="319"/>
      <c r="LG566" s="319"/>
      <c r="LH566" s="319"/>
      <c r="LI566" s="319"/>
      <c r="LJ566" s="319"/>
      <c r="LK566" s="319"/>
      <c r="LL566" s="319"/>
      <c r="LM566" s="319"/>
      <c r="LN566" s="319"/>
      <c r="LO566" s="319"/>
      <c r="LP566" s="319"/>
      <c r="LQ566" s="319"/>
      <c r="LR566" s="319"/>
      <c r="LS566" s="319"/>
      <c r="LT566" s="319"/>
      <c r="LU566" s="319"/>
      <c r="LV566" s="319"/>
      <c r="LW566" s="319"/>
      <c r="LX566" s="319"/>
      <c r="LY566" s="319"/>
      <c r="LZ566" s="319"/>
      <c r="MA566" s="319"/>
      <c r="MB566" s="319"/>
      <c r="MC566" s="319"/>
      <c r="MD566" s="319"/>
      <c r="ME566" s="319"/>
      <c r="MF566" s="319"/>
      <c r="MG566" s="319"/>
      <c r="MH566" s="319"/>
      <c r="MI566" s="319"/>
      <c r="MJ566" s="319"/>
      <c r="MK566" s="319"/>
      <c r="ML566" s="319"/>
      <c r="MM566" s="319"/>
      <c r="MN566" s="319"/>
      <c r="MO566" s="319"/>
      <c r="MP566" s="319"/>
      <c r="MQ566" s="319"/>
      <c r="MS566" s="241"/>
      <c r="MT566" s="362">
        <f t="shared" si="794"/>
        <v>0</v>
      </c>
      <c r="MU566" s="363">
        <f t="shared" si="780"/>
        <v>0</v>
      </c>
      <c r="MV566" s="363">
        <f t="shared" si="781"/>
        <v>0</v>
      </c>
      <c r="MW566" s="363"/>
      <c r="MX566" s="363">
        <f t="shared" si="782"/>
        <v>0</v>
      </c>
      <c r="MY566" s="363"/>
      <c r="MZ566" s="363">
        <f t="shared" si="783"/>
        <v>0</v>
      </c>
      <c r="NA566" s="363"/>
      <c r="NB566" s="363">
        <f t="shared" si="784"/>
        <v>0</v>
      </c>
      <c r="NC566" s="363"/>
      <c r="ND566" s="363">
        <f t="shared" si="785"/>
        <v>0</v>
      </c>
      <c r="NE566" s="363"/>
      <c r="NF566" s="363">
        <f t="shared" si="786"/>
        <v>0</v>
      </c>
      <c r="NG566" s="363"/>
      <c r="NH566" s="363">
        <f t="shared" si="787"/>
        <v>0</v>
      </c>
      <c r="NI566" s="363"/>
      <c r="NJ566" s="363">
        <f t="shared" si="788"/>
        <v>0</v>
      </c>
      <c r="NK566" s="363"/>
      <c r="NL566" s="363">
        <f t="shared" si="795"/>
        <v>0</v>
      </c>
      <c r="NM566" s="364"/>
      <c r="NN566" s="370"/>
      <c r="NR566" s="318">
        <f t="shared" si="789"/>
        <v>0</v>
      </c>
      <c r="NS566" s="318">
        <f t="shared" si="790"/>
        <v>0</v>
      </c>
      <c r="NT566" s="318">
        <f t="shared" si="791"/>
        <v>0</v>
      </c>
    </row>
    <row r="567" spans="1:384" s="318" customFormat="1" ht="10.199999999999999" customHeight="1" x14ac:dyDescent="0.3">
      <c r="A567" s="25"/>
      <c r="B567" s="389"/>
      <c r="C567" s="424"/>
      <c r="D567" s="15"/>
      <c r="E567" s="398" t="str">
        <f>IFERROR(G579*'Chiffres et fonctions'!$J$6,"CA à Produire")</f>
        <v>CA à Produire</v>
      </c>
      <c r="F567" s="398"/>
      <c r="G567" s="398"/>
      <c r="H567" s="399"/>
      <c r="I567" s="394" t="str">
        <f>Prenoms!$B$5</f>
        <v>pompeo</v>
      </c>
      <c r="J567" s="395"/>
      <c r="K567" s="395"/>
      <c r="L567" s="395"/>
      <c r="M567" s="395"/>
      <c r="N567" s="81" t="str">
        <f>IF(NL567&lt;&gt;0,"",IF(Conges!V39=0,"",Conges!V39))</f>
        <v/>
      </c>
      <c r="O567" s="82"/>
      <c r="P567" s="83"/>
      <c r="Q567" s="83"/>
      <c r="R567" s="83"/>
      <c r="S567" s="83"/>
      <c r="T567" s="83"/>
      <c r="U567" s="83"/>
      <c r="V567" s="84"/>
      <c r="W567" s="83"/>
      <c r="X567" s="83"/>
      <c r="Y567" s="83"/>
      <c r="Z567" s="83"/>
      <c r="AA567" s="83"/>
      <c r="AB567" s="83"/>
      <c r="AC567" s="83"/>
      <c r="AD567" s="83"/>
      <c r="AE567" s="82"/>
      <c r="AF567" s="83"/>
      <c r="AG567" s="83"/>
      <c r="AH567" s="83"/>
      <c r="AI567" s="83"/>
      <c r="AJ567" s="84"/>
      <c r="AK567" s="83"/>
      <c r="AL567" s="83"/>
      <c r="AM567" s="83"/>
      <c r="AN567" s="83"/>
      <c r="AO567" s="83"/>
      <c r="AP567" s="83"/>
      <c r="AQ567" s="83"/>
      <c r="AR567" s="83"/>
      <c r="AS567" s="83"/>
      <c r="AT567" s="83"/>
      <c r="AU567" s="82"/>
      <c r="AV567" s="83"/>
      <c r="AW567" s="83"/>
      <c r="AX567" s="83"/>
      <c r="AY567" s="83"/>
      <c r="AZ567" s="83"/>
      <c r="BA567" s="83"/>
      <c r="BB567" s="84"/>
      <c r="BC567" s="85">
        <f>IF(NL567&lt;&gt;0,(IF(Conges!V$39=0,0,3)),0)</f>
        <v>0</v>
      </c>
      <c r="BD567" s="417"/>
      <c r="BE567" s="390">
        <f>IF(OR(Conges!V$39="A",Conges!V$39="V"),Prenoms!L$5,NL567)</f>
        <v>0</v>
      </c>
      <c r="BF567" s="391"/>
      <c r="BG567" s="286"/>
      <c r="BH567" s="287">
        <f t="shared" si="774"/>
        <v>0</v>
      </c>
      <c r="BI567" s="288" t="str">
        <f t="shared" si="775"/>
        <v/>
      </c>
      <c r="BJ567" s="300">
        <v>92.677419354838705</v>
      </c>
      <c r="BK567" s="301">
        <f t="shared" si="792"/>
        <v>-92.677419354838705</v>
      </c>
      <c r="BL567" s="302">
        <f t="shared" si="719"/>
        <v>0</v>
      </c>
      <c r="BM567" s="302">
        <f t="shared" si="720"/>
        <v>0</v>
      </c>
      <c r="BN567" s="302">
        <f>SUM('Heures Pointage'!$CD$22:$CE$22)</f>
        <v>0</v>
      </c>
      <c r="BO567" s="302">
        <f>SUM('Heures et Indemnites'!$CD$22:$CE$22)</f>
        <v>0</v>
      </c>
      <c r="BP567" s="303">
        <f t="shared" si="721"/>
        <v>0</v>
      </c>
      <c r="BQ567" s="303">
        <f>'Heures Pointage'!$DB$22</f>
        <v>0</v>
      </c>
      <c r="BR567" s="304">
        <f t="shared" ref="BR567" si="797">$BH$1057</f>
        <v>0</v>
      </c>
      <c r="BS567" s="149">
        <f>Prenoms!$C$5</f>
        <v>169</v>
      </c>
      <c r="BT567" s="180"/>
      <c r="BU567" s="324">
        <f>SUM('Heures et Indemnites'!$CD$22:$CE$22)</f>
        <v>0</v>
      </c>
      <c r="BV567" s="235">
        <f>SUM('Heures et Indemnites'!$CD$6:$CE$22)</f>
        <v>0</v>
      </c>
      <c r="BW567" s="324"/>
      <c r="BX567" s="235"/>
      <c r="BY567" s="319"/>
      <c r="BZ567" s="319"/>
      <c r="CA567" s="319"/>
      <c r="CB567" s="319"/>
      <c r="CC567" s="319"/>
      <c r="CD567" s="319"/>
      <c r="CE567" s="319"/>
      <c r="CF567" s="319"/>
      <c r="CG567" s="319"/>
      <c r="CH567" s="319"/>
      <c r="CI567" s="319"/>
      <c r="CJ567" s="319"/>
      <c r="CK567" s="319"/>
      <c r="CL567" s="319"/>
      <c r="CM567" s="319"/>
      <c r="CN567" s="319"/>
      <c r="CO567" s="319"/>
      <c r="CP567" s="319"/>
      <c r="CQ567" s="319"/>
      <c r="CR567" s="319"/>
      <c r="CS567" s="319"/>
      <c r="CT567" s="319"/>
      <c r="CU567" s="319"/>
      <c r="CV567" s="319"/>
      <c r="CW567" s="319"/>
      <c r="CX567" s="319"/>
      <c r="CY567" s="319"/>
      <c r="CZ567" s="319"/>
      <c r="DA567" s="319"/>
      <c r="DB567" s="319"/>
      <c r="DC567" s="319"/>
      <c r="DD567" s="319"/>
      <c r="DE567" s="319"/>
      <c r="DF567" s="319"/>
      <c r="DG567" s="319"/>
      <c r="DH567" s="319"/>
      <c r="DI567" s="319"/>
      <c r="DJ567" s="319"/>
      <c r="DK567" s="319"/>
      <c r="DL567" s="319"/>
      <c r="DM567" s="319"/>
      <c r="DN567" s="319"/>
      <c r="DO567" s="319"/>
      <c r="DP567" s="319"/>
      <c r="DQ567" s="319"/>
      <c r="DR567" s="319"/>
      <c r="DS567" s="319"/>
      <c r="DT567" s="319"/>
      <c r="DU567" s="319"/>
      <c r="DV567" s="319"/>
      <c r="DW567" s="319"/>
      <c r="DX567" s="319"/>
      <c r="DY567" s="319"/>
      <c r="DZ567" s="319"/>
      <c r="EA567" s="319"/>
      <c r="EB567" s="319"/>
      <c r="EC567" s="319"/>
      <c r="ED567" s="319"/>
      <c r="EE567" s="319"/>
      <c r="EF567" s="319"/>
      <c r="EG567" s="319"/>
      <c r="EH567" s="319"/>
      <c r="EI567" s="319"/>
      <c r="EJ567" s="319"/>
      <c r="EK567" s="319"/>
      <c r="EL567" s="319"/>
      <c r="EM567" s="319"/>
      <c r="EN567" s="319"/>
      <c r="EO567" s="319"/>
      <c r="EP567" s="319"/>
      <c r="EQ567" s="319"/>
      <c r="ER567" s="319"/>
      <c r="ES567" s="319"/>
      <c r="ET567" s="319"/>
      <c r="EU567" s="319"/>
      <c r="EV567" s="319"/>
      <c r="EW567" s="319"/>
      <c r="EX567" s="319"/>
      <c r="EY567" s="319"/>
      <c r="EZ567" s="319"/>
      <c r="FA567" s="319"/>
      <c r="FB567" s="319"/>
      <c r="FC567" s="319"/>
      <c r="FD567" s="319"/>
      <c r="FE567" s="319"/>
      <c r="FF567" s="319"/>
      <c r="FG567" s="319"/>
      <c r="FH567" s="319"/>
      <c r="FI567" s="319"/>
      <c r="FJ567" s="319"/>
      <c r="FK567" s="319"/>
      <c r="FL567" s="319"/>
      <c r="FM567" s="319"/>
      <c r="FN567" s="319"/>
      <c r="FO567" s="319"/>
      <c r="FP567" s="319"/>
      <c r="FQ567" s="319"/>
      <c r="FR567" s="319"/>
      <c r="FS567" s="319"/>
      <c r="FT567" s="319"/>
      <c r="FU567" s="319"/>
      <c r="FV567" s="319"/>
      <c r="FW567" s="319"/>
      <c r="FX567" s="319"/>
      <c r="FY567" s="319"/>
      <c r="FZ567" s="319"/>
      <c r="GA567" s="319"/>
      <c r="GB567" s="319"/>
      <c r="GC567" s="319"/>
      <c r="GD567" s="319"/>
      <c r="GE567" s="319"/>
      <c r="GF567" s="319"/>
      <c r="GG567" s="319"/>
      <c r="GH567" s="319"/>
      <c r="GI567" s="319"/>
      <c r="GJ567" s="319"/>
      <c r="GK567" s="319"/>
      <c r="GL567" s="319"/>
      <c r="GM567" s="319"/>
      <c r="GN567" s="319"/>
      <c r="GO567" s="319"/>
      <c r="GP567" s="319"/>
      <c r="GQ567" s="319"/>
      <c r="GR567" s="319"/>
      <c r="GS567" s="319"/>
      <c r="GT567" s="319"/>
      <c r="GU567" s="319"/>
      <c r="GV567" s="319"/>
      <c r="GW567" s="319"/>
      <c r="GX567" s="319"/>
      <c r="GY567" s="319"/>
      <c r="GZ567" s="319"/>
      <c r="HA567" s="319"/>
      <c r="HB567" s="319"/>
      <c r="HC567" s="319"/>
      <c r="HD567" s="319"/>
      <c r="HE567" s="319"/>
      <c r="HF567" s="319"/>
      <c r="HG567" s="319"/>
      <c r="HH567" s="319"/>
      <c r="HI567" s="319"/>
      <c r="HJ567" s="319"/>
      <c r="HK567" s="319"/>
      <c r="HL567" s="319"/>
      <c r="HM567" s="319"/>
      <c r="HN567" s="319"/>
      <c r="HO567" s="319"/>
      <c r="HP567" s="319"/>
      <c r="HQ567" s="319"/>
      <c r="HR567" s="319"/>
      <c r="HS567" s="319"/>
      <c r="HT567" s="319"/>
      <c r="HU567" s="319"/>
      <c r="HV567" s="319"/>
      <c r="HW567" s="319"/>
      <c r="HX567" s="319"/>
      <c r="HY567" s="319"/>
      <c r="HZ567" s="319"/>
      <c r="IA567" s="319"/>
      <c r="IB567" s="319"/>
      <c r="IC567" s="319"/>
      <c r="ID567" s="319"/>
      <c r="IE567" s="319"/>
      <c r="IF567" s="319"/>
      <c r="IG567" s="319"/>
      <c r="IH567" s="319"/>
      <c r="II567" s="319"/>
      <c r="IJ567" s="319"/>
      <c r="IK567" s="319"/>
      <c r="IL567" s="319"/>
      <c r="IM567" s="319"/>
      <c r="IN567" s="319"/>
      <c r="IO567" s="319"/>
      <c r="IP567" s="319"/>
      <c r="IQ567" s="319"/>
      <c r="IR567" s="319"/>
      <c r="IS567" s="319"/>
      <c r="IT567" s="319"/>
      <c r="IU567" s="319"/>
      <c r="IV567" s="319"/>
      <c r="IW567" s="319"/>
      <c r="IX567" s="319"/>
      <c r="IY567" s="319"/>
      <c r="IZ567" s="319"/>
      <c r="JA567" s="319"/>
      <c r="JB567" s="319"/>
      <c r="JC567" s="319"/>
      <c r="JD567" s="319"/>
      <c r="JE567" s="319"/>
      <c r="JF567" s="319"/>
      <c r="JG567" s="319"/>
      <c r="JH567" s="319"/>
      <c r="JI567" s="319"/>
      <c r="JJ567" s="319"/>
      <c r="JK567" s="319"/>
      <c r="JL567" s="319"/>
      <c r="JM567" s="319"/>
      <c r="JN567" s="319"/>
      <c r="JO567" s="319"/>
      <c r="JP567" s="319"/>
      <c r="JQ567" s="319"/>
      <c r="JR567" s="319"/>
      <c r="JS567" s="319"/>
      <c r="JT567" s="319"/>
      <c r="JU567" s="319"/>
      <c r="JV567" s="319"/>
      <c r="JW567" s="319"/>
      <c r="JX567" s="319"/>
      <c r="JY567" s="319"/>
      <c r="JZ567" s="319"/>
      <c r="KA567" s="319"/>
      <c r="KB567" s="319"/>
      <c r="KC567" s="319"/>
      <c r="KD567" s="319"/>
      <c r="KE567" s="319"/>
      <c r="KF567" s="319"/>
      <c r="KG567" s="319"/>
      <c r="KH567" s="319"/>
      <c r="KI567" s="319"/>
      <c r="KJ567" s="319"/>
      <c r="KK567" s="319"/>
      <c r="KL567" s="319"/>
      <c r="KM567" s="319"/>
      <c r="KN567" s="319"/>
      <c r="KO567" s="319"/>
      <c r="KP567" s="319"/>
      <c r="KQ567" s="319"/>
      <c r="KR567" s="319"/>
      <c r="KS567" s="319"/>
      <c r="KT567" s="319"/>
      <c r="KU567" s="319"/>
      <c r="KV567" s="319"/>
      <c r="KW567" s="319"/>
      <c r="KX567" s="319"/>
      <c r="KY567" s="319"/>
      <c r="KZ567" s="319"/>
      <c r="LA567" s="319"/>
      <c r="LB567" s="319"/>
      <c r="LC567" s="319"/>
      <c r="LD567" s="319"/>
      <c r="LE567" s="319"/>
      <c r="LF567" s="319"/>
      <c r="LG567" s="319"/>
      <c r="LH567" s="319"/>
      <c r="LI567" s="319"/>
      <c r="LJ567" s="319"/>
      <c r="LK567" s="319"/>
      <c r="LL567" s="319"/>
      <c r="LM567" s="319"/>
      <c r="LN567" s="319"/>
      <c r="LO567" s="319"/>
      <c r="LP567" s="319"/>
      <c r="LQ567" s="319"/>
      <c r="LR567" s="319"/>
      <c r="LS567" s="319"/>
      <c r="LT567" s="319"/>
      <c r="LU567" s="319"/>
      <c r="LV567" s="319"/>
      <c r="LW567" s="319"/>
      <c r="LX567" s="319"/>
      <c r="LY567" s="319"/>
      <c r="LZ567" s="319"/>
      <c r="MA567" s="319"/>
      <c r="MB567" s="319"/>
      <c r="MC567" s="319"/>
      <c r="MD567" s="319"/>
      <c r="ME567" s="319"/>
      <c r="MF567" s="319"/>
      <c r="MG567" s="319"/>
      <c r="MH567" s="319"/>
      <c r="MI567" s="319"/>
      <c r="MJ567" s="319"/>
      <c r="MK567" s="319"/>
      <c r="ML567" s="319"/>
      <c r="MM567" s="319"/>
      <c r="MN567" s="319"/>
      <c r="MO567" s="319"/>
      <c r="MP567" s="319"/>
      <c r="MQ567" s="319"/>
      <c r="MS567" s="241"/>
      <c r="MT567" s="373">
        <f t="shared" si="794"/>
        <v>0</v>
      </c>
      <c r="MU567" s="365">
        <f t="shared" si="780"/>
        <v>0</v>
      </c>
      <c r="MV567" s="365">
        <f t="shared" si="781"/>
        <v>0</v>
      </c>
      <c r="MW567" s="365"/>
      <c r="MX567" s="365">
        <f t="shared" si="782"/>
        <v>0</v>
      </c>
      <c r="MY567" s="365"/>
      <c r="MZ567" s="365">
        <f t="shared" si="783"/>
        <v>0</v>
      </c>
      <c r="NA567" s="365"/>
      <c r="NB567" s="365">
        <f t="shared" si="784"/>
        <v>0</v>
      </c>
      <c r="NC567" s="365"/>
      <c r="ND567" s="365">
        <f t="shared" si="785"/>
        <v>0</v>
      </c>
      <c r="NE567" s="365"/>
      <c r="NF567" s="365">
        <f t="shared" si="786"/>
        <v>0</v>
      </c>
      <c r="NG567" s="365"/>
      <c r="NH567" s="365">
        <f t="shared" si="787"/>
        <v>0</v>
      </c>
      <c r="NI567" s="365"/>
      <c r="NJ567" s="365">
        <f t="shared" si="788"/>
        <v>0</v>
      </c>
      <c r="NK567" s="365"/>
      <c r="NL567" s="365">
        <f t="shared" si="795"/>
        <v>0</v>
      </c>
      <c r="NM567" s="366"/>
      <c r="NN567" s="370"/>
      <c r="NR567" s="318">
        <f t="shared" si="789"/>
        <v>0</v>
      </c>
      <c r="NS567" s="318">
        <f t="shared" si="790"/>
        <v>0</v>
      </c>
      <c r="NT567" s="318">
        <f t="shared" si="791"/>
        <v>0</v>
      </c>
    </row>
    <row r="568" spans="1:384" s="318" customFormat="1" ht="10.199999999999999" customHeight="1" x14ac:dyDescent="0.3">
      <c r="A568" s="25"/>
      <c r="B568" s="389"/>
      <c r="C568" s="424"/>
      <c r="D568" s="15"/>
      <c r="E568" s="398"/>
      <c r="F568" s="398"/>
      <c r="G568" s="398"/>
      <c r="H568" s="399"/>
      <c r="I568" s="381" t="str">
        <f>Prenoms!$B$6</f>
        <v>vaness</v>
      </c>
      <c r="J568" s="382"/>
      <c r="K568" s="382"/>
      <c r="L568" s="382"/>
      <c r="M568" s="382"/>
      <c r="N568" s="68" t="str">
        <f>IF(NL568&lt;&gt;0,"",IF(Conges!V40=0,"",Conges!V40))</f>
        <v/>
      </c>
      <c r="O568" s="69"/>
      <c r="P568" s="70"/>
      <c r="Q568" s="70"/>
      <c r="R568" s="70"/>
      <c r="S568" s="70"/>
      <c r="T568" s="70"/>
      <c r="U568" s="70"/>
      <c r="V568" s="71"/>
      <c r="W568" s="70"/>
      <c r="X568" s="70"/>
      <c r="Y568" s="70"/>
      <c r="Z568" s="70"/>
      <c r="AA568" s="70"/>
      <c r="AB568" s="70"/>
      <c r="AC568" s="70"/>
      <c r="AD568" s="70"/>
      <c r="AE568" s="69"/>
      <c r="AF568" s="70"/>
      <c r="AG568" s="70"/>
      <c r="AH568" s="70"/>
      <c r="AI568" s="70"/>
      <c r="AJ568" s="71"/>
      <c r="AK568" s="70"/>
      <c r="AL568" s="70"/>
      <c r="AM568" s="70"/>
      <c r="AN568" s="70"/>
      <c r="AO568" s="70"/>
      <c r="AP568" s="70"/>
      <c r="AQ568" s="70"/>
      <c r="AR568" s="70"/>
      <c r="AS568" s="70"/>
      <c r="AT568" s="70"/>
      <c r="AU568" s="69"/>
      <c r="AV568" s="70"/>
      <c r="AW568" s="70"/>
      <c r="AX568" s="70"/>
      <c r="AY568" s="70"/>
      <c r="AZ568" s="70"/>
      <c r="BA568" s="70"/>
      <c r="BB568" s="71"/>
      <c r="BC568" s="72">
        <f>IF(NL568&lt;&gt;0,(IF(Conges!V$40=0,0,3)),0)</f>
        <v>0</v>
      </c>
      <c r="BD568" s="417"/>
      <c r="BE568" s="392">
        <f>IF(OR(Conges!V$40="A",Conges!V$40="V"),Prenoms!L$6,NL568)</f>
        <v>0</v>
      </c>
      <c r="BF568" s="393"/>
      <c r="BG568" s="289"/>
      <c r="BH568" s="290">
        <f t="shared" si="774"/>
        <v>0</v>
      </c>
      <c r="BI568" s="291" t="str">
        <f t="shared" si="775"/>
        <v/>
      </c>
      <c r="BJ568" s="305">
        <v>92.677419354838705</v>
      </c>
      <c r="BK568" s="306">
        <f t="shared" si="792"/>
        <v>-92.677419354838705</v>
      </c>
      <c r="BL568" s="307">
        <f t="shared" si="719"/>
        <v>0</v>
      </c>
      <c r="BM568" s="307">
        <f t="shared" si="720"/>
        <v>0</v>
      </c>
      <c r="BN568" s="307">
        <f>SUM('Heures Pointage'!$DD$22:$DE$22)</f>
        <v>0</v>
      </c>
      <c r="BO568" s="307">
        <f>SUM('Heures et Indemnites'!$DD$22:$DE$22)</f>
        <v>0</v>
      </c>
      <c r="BP568" s="308">
        <f t="shared" si="721"/>
        <v>0</v>
      </c>
      <c r="BQ568" s="308">
        <f>'Heures Pointage'!$EB$22</f>
        <v>0</v>
      </c>
      <c r="BR568" s="309">
        <f t="shared" ref="BR568" si="798">$BH$1058</f>
        <v>0</v>
      </c>
      <c r="BS568" s="150">
        <f>Prenoms!$C$6</f>
        <v>169</v>
      </c>
      <c r="BT568" s="153"/>
      <c r="BU568" s="323">
        <f>SUM('Heures et Indemnites'!$DD$22:$DE$22)</f>
        <v>0</v>
      </c>
      <c r="BV568" s="236">
        <f>SUM('Heures et Indemnites'!$DD$6:$DE$22)</f>
        <v>0</v>
      </c>
      <c r="BW568" s="323"/>
      <c r="BX568" s="236"/>
      <c r="BY568" s="319"/>
      <c r="BZ568" s="319"/>
      <c r="CA568" s="319"/>
      <c r="CB568" s="319"/>
      <c r="CC568" s="319"/>
      <c r="CD568" s="319"/>
      <c r="CE568" s="319"/>
      <c r="CF568" s="319"/>
      <c r="CG568" s="319"/>
      <c r="CH568" s="319"/>
      <c r="CI568" s="319"/>
      <c r="CJ568" s="319"/>
      <c r="CK568" s="319"/>
      <c r="CL568" s="319"/>
      <c r="CM568" s="319"/>
      <c r="CN568" s="319"/>
      <c r="CO568" s="319"/>
      <c r="CP568" s="319"/>
      <c r="CQ568" s="319"/>
      <c r="CR568" s="319"/>
      <c r="CS568" s="319"/>
      <c r="CT568" s="319"/>
      <c r="CU568" s="319"/>
      <c r="CV568" s="319"/>
      <c r="CW568" s="319"/>
      <c r="CX568" s="319"/>
      <c r="CY568" s="319"/>
      <c r="CZ568" s="319"/>
      <c r="DA568" s="319"/>
      <c r="DB568" s="319"/>
      <c r="DC568" s="319"/>
      <c r="DD568" s="319"/>
      <c r="DE568" s="319"/>
      <c r="DF568" s="319"/>
      <c r="DG568" s="319"/>
      <c r="DH568" s="319"/>
      <c r="DI568" s="319"/>
      <c r="DJ568" s="319"/>
      <c r="DK568" s="319"/>
      <c r="DL568" s="319"/>
      <c r="DM568" s="319"/>
      <c r="DN568" s="319"/>
      <c r="DO568" s="319"/>
      <c r="DP568" s="319"/>
      <c r="DQ568" s="319"/>
      <c r="DR568" s="319"/>
      <c r="DS568" s="319"/>
      <c r="DT568" s="319"/>
      <c r="DU568" s="319"/>
      <c r="DV568" s="319"/>
      <c r="DW568" s="319"/>
      <c r="DX568" s="319"/>
      <c r="DY568" s="319"/>
      <c r="DZ568" s="319"/>
      <c r="EA568" s="319"/>
      <c r="EB568" s="319"/>
      <c r="EC568" s="319"/>
      <c r="ED568" s="319"/>
      <c r="EE568" s="319"/>
      <c r="EF568" s="319"/>
      <c r="EG568" s="319"/>
      <c r="EH568" s="319"/>
      <c r="EI568" s="319"/>
      <c r="EJ568" s="319"/>
      <c r="EK568" s="319"/>
      <c r="EL568" s="319"/>
      <c r="EM568" s="319"/>
      <c r="EN568" s="319"/>
      <c r="EO568" s="319"/>
      <c r="EP568" s="319"/>
      <c r="EQ568" s="319"/>
      <c r="ER568" s="319"/>
      <c r="ES568" s="319"/>
      <c r="ET568" s="319"/>
      <c r="EU568" s="319"/>
      <c r="EV568" s="319"/>
      <c r="EW568" s="319"/>
      <c r="EX568" s="319"/>
      <c r="EY568" s="319"/>
      <c r="EZ568" s="319"/>
      <c r="FA568" s="319"/>
      <c r="FB568" s="319"/>
      <c r="FC568" s="319"/>
      <c r="FD568" s="319"/>
      <c r="FE568" s="319"/>
      <c r="FF568" s="319"/>
      <c r="FG568" s="319"/>
      <c r="FH568" s="319"/>
      <c r="FI568" s="319"/>
      <c r="FJ568" s="319"/>
      <c r="FK568" s="319"/>
      <c r="FL568" s="319"/>
      <c r="FM568" s="319"/>
      <c r="FN568" s="319"/>
      <c r="FO568" s="319"/>
      <c r="FP568" s="319"/>
      <c r="FQ568" s="319"/>
      <c r="FR568" s="319"/>
      <c r="FS568" s="319"/>
      <c r="FT568" s="319"/>
      <c r="FU568" s="319"/>
      <c r="FV568" s="319"/>
      <c r="FW568" s="319"/>
      <c r="FX568" s="319"/>
      <c r="FY568" s="319"/>
      <c r="FZ568" s="319"/>
      <c r="GA568" s="319"/>
      <c r="GB568" s="319"/>
      <c r="GC568" s="319"/>
      <c r="GD568" s="319"/>
      <c r="GE568" s="319"/>
      <c r="GF568" s="319"/>
      <c r="GG568" s="319"/>
      <c r="GH568" s="319"/>
      <c r="GI568" s="319"/>
      <c r="GJ568" s="319"/>
      <c r="GK568" s="319"/>
      <c r="GL568" s="319"/>
      <c r="GM568" s="319"/>
      <c r="GN568" s="319"/>
      <c r="GO568" s="319"/>
      <c r="GP568" s="319"/>
      <c r="GQ568" s="319"/>
      <c r="GR568" s="319"/>
      <c r="GS568" s="319"/>
      <c r="GT568" s="319"/>
      <c r="GU568" s="319"/>
      <c r="GV568" s="319"/>
      <c r="GW568" s="319"/>
      <c r="GX568" s="319"/>
      <c r="GY568" s="319"/>
      <c r="GZ568" s="319"/>
      <c r="HA568" s="319"/>
      <c r="HB568" s="319"/>
      <c r="HC568" s="319"/>
      <c r="HD568" s="319"/>
      <c r="HE568" s="319"/>
      <c r="HF568" s="319"/>
      <c r="HG568" s="319"/>
      <c r="HH568" s="319"/>
      <c r="HI568" s="319"/>
      <c r="HJ568" s="319"/>
      <c r="HK568" s="319"/>
      <c r="HL568" s="319"/>
      <c r="HM568" s="319"/>
      <c r="HN568" s="319"/>
      <c r="HO568" s="319"/>
      <c r="HP568" s="319"/>
      <c r="HQ568" s="319"/>
      <c r="HR568" s="319"/>
      <c r="HS568" s="319"/>
      <c r="HT568" s="319"/>
      <c r="HU568" s="319"/>
      <c r="HV568" s="319"/>
      <c r="HW568" s="319"/>
      <c r="HX568" s="319"/>
      <c r="HY568" s="319"/>
      <c r="HZ568" s="319"/>
      <c r="IA568" s="319"/>
      <c r="IB568" s="319"/>
      <c r="IC568" s="319"/>
      <c r="ID568" s="319"/>
      <c r="IE568" s="319"/>
      <c r="IF568" s="319"/>
      <c r="IG568" s="319"/>
      <c r="IH568" s="319"/>
      <c r="II568" s="319"/>
      <c r="IJ568" s="319"/>
      <c r="IK568" s="319"/>
      <c r="IL568" s="319"/>
      <c r="IM568" s="319"/>
      <c r="IN568" s="319"/>
      <c r="IO568" s="319"/>
      <c r="IP568" s="319"/>
      <c r="IQ568" s="319"/>
      <c r="IR568" s="319"/>
      <c r="IS568" s="319"/>
      <c r="IT568" s="319"/>
      <c r="IU568" s="319"/>
      <c r="IV568" s="319"/>
      <c r="IW568" s="319"/>
      <c r="IX568" s="319"/>
      <c r="IY568" s="319"/>
      <c r="IZ568" s="319"/>
      <c r="JA568" s="319"/>
      <c r="JB568" s="319"/>
      <c r="JC568" s="319"/>
      <c r="JD568" s="319"/>
      <c r="JE568" s="319"/>
      <c r="JF568" s="319"/>
      <c r="JG568" s="319"/>
      <c r="JH568" s="319"/>
      <c r="JI568" s="319"/>
      <c r="JJ568" s="319"/>
      <c r="JK568" s="319"/>
      <c r="JL568" s="319"/>
      <c r="JM568" s="319"/>
      <c r="JN568" s="319"/>
      <c r="JO568" s="319"/>
      <c r="JP568" s="319"/>
      <c r="JQ568" s="319"/>
      <c r="JR568" s="319"/>
      <c r="JS568" s="319"/>
      <c r="JT568" s="319"/>
      <c r="JU568" s="319"/>
      <c r="JV568" s="319"/>
      <c r="JW568" s="319"/>
      <c r="JX568" s="319"/>
      <c r="JY568" s="319"/>
      <c r="JZ568" s="319"/>
      <c r="KA568" s="319"/>
      <c r="KB568" s="319"/>
      <c r="KC568" s="319"/>
      <c r="KD568" s="319"/>
      <c r="KE568" s="319"/>
      <c r="KF568" s="319"/>
      <c r="KG568" s="319"/>
      <c r="KH568" s="319"/>
      <c r="KI568" s="319"/>
      <c r="KJ568" s="319"/>
      <c r="KK568" s="319"/>
      <c r="KL568" s="319"/>
      <c r="KM568" s="319"/>
      <c r="KN568" s="319"/>
      <c r="KO568" s="319"/>
      <c r="KP568" s="319"/>
      <c r="KQ568" s="319"/>
      <c r="KR568" s="319"/>
      <c r="KS568" s="319"/>
      <c r="KT568" s="319"/>
      <c r="KU568" s="319"/>
      <c r="KV568" s="319"/>
      <c r="KW568" s="319"/>
      <c r="KX568" s="319"/>
      <c r="KY568" s="319"/>
      <c r="KZ568" s="319"/>
      <c r="LA568" s="319"/>
      <c r="LB568" s="319"/>
      <c r="LC568" s="319"/>
      <c r="LD568" s="319"/>
      <c r="LE568" s="319"/>
      <c r="LF568" s="319"/>
      <c r="LG568" s="319"/>
      <c r="LH568" s="319"/>
      <c r="LI568" s="319"/>
      <c r="LJ568" s="319"/>
      <c r="LK568" s="319"/>
      <c r="LL568" s="319"/>
      <c r="LM568" s="319"/>
      <c r="LN568" s="319"/>
      <c r="LO568" s="319"/>
      <c r="LP568" s="319"/>
      <c r="LQ568" s="319"/>
      <c r="LR568" s="319"/>
      <c r="LS568" s="319"/>
      <c r="LT568" s="319"/>
      <c r="LU568" s="319"/>
      <c r="LV568" s="319"/>
      <c r="LW568" s="319"/>
      <c r="LX568" s="319"/>
      <c r="LY568" s="319"/>
      <c r="LZ568" s="319"/>
      <c r="MA568" s="319"/>
      <c r="MB568" s="319"/>
      <c r="MC568" s="319"/>
      <c r="MD568" s="319"/>
      <c r="ME568" s="319"/>
      <c r="MF568" s="319"/>
      <c r="MG568" s="319"/>
      <c r="MH568" s="319"/>
      <c r="MI568" s="319"/>
      <c r="MJ568" s="319"/>
      <c r="MK568" s="319"/>
      <c r="ML568" s="319"/>
      <c r="MM568" s="319"/>
      <c r="MN568" s="319"/>
      <c r="MO568" s="319"/>
      <c r="MP568" s="319"/>
      <c r="MQ568" s="319"/>
      <c r="MS568" s="241"/>
      <c r="MT568" s="362">
        <f t="shared" si="794"/>
        <v>0</v>
      </c>
      <c r="MU568" s="363">
        <f t="shared" si="780"/>
        <v>0</v>
      </c>
      <c r="MV568" s="363">
        <f t="shared" si="781"/>
        <v>0</v>
      </c>
      <c r="MW568" s="363"/>
      <c r="MX568" s="363">
        <f t="shared" si="782"/>
        <v>0</v>
      </c>
      <c r="MY568" s="363"/>
      <c r="MZ568" s="363">
        <f t="shared" si="783"/>
        <v>0</v>
      </c>
      <c r="NA568" s="363"/>
      <c r="NB568" s="363">
        <f t="shared" si="784"/>
        <v>0</v>
      </c>
      <c r="NC568" s="363"/>
      <c r="ND568" s="363">
        <f t="shared" si="785"/>
        <v>0</v>
      </c>
      <c r="NE568" s="363"/>
      <c r="NF568" s="363">
        <f t="shared" si="786"/>
        <v>0</v>
      </c>
      <c r="NG568" s="363"/>
      <c r="NH568" s="363">
        <f t="shared" si="787"/>
        <v>0</v>
      </c>
      <c r="NI568" s="363"/>
      <c r="NJ568" s="363">
        <f t="shared" si="788"/>
        <v>0</v>
      </c>
      <c r="NK568" s="363"/>
      <c r="NL568" s="363">
        <f t="shared" si="795"/>
        <v>0</v>
      </c>
      <c r="NM568" s="364"/>
      <c r="NN568" s="370"/>
      <c r="NR568" s="318">
        <f t="shared" si="789"/>
        <v>0</v>
      </c>
      <c r="NS568" s="318">
        <f t="shared" si="790"/>
        <v>0</v>
      </c>
      <c r="NT568" s="318">
        <f t="shared" si="791"/>
        <v>0</v>
      </c>
    </row>
    <row r="569" spans="1:384" s="318" customFormat="1" ht="10.199999999999999" customHeight="1" x14ac:dyDescent="0.3">
      <c r="A569" s="25"/>
      <c r="B569" s="389"/>
      <c r="C569" s="424"/>
      <c r="D569" s="15"/>
      <c r="E569" s="408" t="str">
        <f>$E$9</f>
        <v>CREPIERE</v>
      </c>
      <c r="F569" s="408"/>
      <c r="G569" s="131" t="str">
        <f>IF(MT595=0,"",MT595)</f>
        <v/>
      </c>
      <c r="H569" s="399"/>
      <c r="I569" s="394" t="str">
        <f>Prenoms!$B$7</f>
        <v>seb</v>
      </c>
      <c r="J569" s="395"/>
      <c r="K569" s="395"/>
      <c r="L569" s="395"/>
      <c r="M569" s="395"/>
      <c r="N569" s="81" t="str">
        <f>IF(NL569&lt;&gt;0,"",IF(Conges!V41=0,"",Conges!V41))</f>
        <v/>
      </c>
      <c r="O569" s="82"/>
      <c r="P569" s="83"/>
      <c r="Q569" s="83"/>
      <c r="R569" s="83"/>
      <c r="S569" s="83"/>
      <c r="T569" s="83"/>
      <c r="U569" s="83"/>
      <c r="V569" s="84"/>
      <c r="W569" s="83"/>
      <c r="X569" s="83"/>
      <c r="Y569" s="83"/>
      <c r="Z569" s="83"/>
      <c r="AA569" s="83"/>
      <c r="AB569" s="83"/>
      <c r="AC569" s="83"/>
      <c r="AD569" s="83"/>
      <c r="AE569" s="82"/>
      <c r="AF569" s="83"/>
      <c r="AG569" s="83"/>
      <c r="AH569" s="83"/>
      <c r="AI569" s="83"/>
      <c r="AJ569" s="84"/>
      <c r="AK569" s="83"/>
      <c r="AL569" s="83"/>
      <c r="AM569" s="83"/>
      <c r="AN569" s="83"/>
      <c r="AO569" s="83"/>
      <c r="AP569" s="83"/>
      <c r="AQ569" s="83"/>
      <c r="AR569" s="83"/>
      <c r="AS569" s="83"/>
      <c r="AT569" s="83"/>
      <c r="AU569" s="82"/>
      <c r="AV569" s="83"/>
      <c r="AW569" s="83"/>
      <c r="AX569" s="83"/>
      <c r="AY569" s="83"/>
      <c r="AZ569" s="83"/>
      <c r="BA569" s="83"/>
      <c r="BB569" s="84"/>
      <c r="BC569" s="85">
        <f>IF(NL569&lt;&gt;0,(IF(Conges!V$41=0,0,3)),0)</f>
        <v>0</v>
      </c>
      <c r="BD569" s="417"/>
      <c r="BE569" s="390">
        <f>IF(OR(Conges!V$41="A",Conges!V$41="V"),Prenoms!L$7,NL569)</f>
        <v>0</v>
      </c>
      <c r="BF569" s="391"/>
      <c r="BG569" s="286"/>
      <c r="BH569" s="287">
        <f t="shared" si="774"/>
        <v>0</v>
      </c>
      <c r="BI569" s="288" t="str">
        <f t="shared" si="775"/>
        <v/>
      </c>
      <c r="BJ569" s="300">
        <v>92.677419354838705</v>
      </c>
      <c r="BK569" s="301">
        <f t="shared" si="792"/>
        <v>-92.677419354838705</v>
      </c>
      <c r="BL569" s="302">
        <f t="shared" si="719"/>
        <v>0</v>
      </c>
      <c r="BM569" s="302">
        <f t="shared" si="720"/>
        <v>0</v>
      </c>
      <c r="BN569" s="302">
        <f>SUM('Heures Pointage'!$ED$22:$EE$22)</f>
        <v>0</v>
      </c>
      <c r="BO569" s="302">
        <f>SUM('Heures et Indemnites'!$ED$22:$EE$22)</f>
        <v>0</v>
      </c>
      <c r="BP569" s="303">
        <f t="shared" si="721"/>
        <v>0</v>
      </c>
      <c r="BQ569" s="303">
        <f>'Heures Pointage'!$FB$22</f>
        <v>0</v>
      </c>
      <c r="BR569" s="304">
        <f t="shared" ref="BR569" si="799">$BH$1059</f>
        <v>0</v>
      </c>
      <c r="BS569" s="149">
        <f>Prenoms!$C$7</f>
        <v>169</v>
      </c>
      <c r="BT569" s="180"/>
      <c r="BU569" s="324">
        <f>SUM('Heures et Indemnites'!$ED$22:$EE$22)</f>
        <v>0</v>
      </c>
      <c r="BV569" s="235">
        <f>SUM('Heures et Indemnites'!$ED$6:$EE$22)</f>
        <v>0</v>
      </c>
      <c r="BW569" s="324"/>
      <c r="BX569" s="235"/>
      <c r="BY569" s="319"/>
      <c r="BZ569" s="319"/>
      <c r="CA569" s="319"/>
      <c r="CB569" s="319"/>
      <c r="CC569" s="319"/>
      <c r="CD569" s="319"/>
      <c r="CE569" s="319"/>
      <c r="CF569" s="319"/>
      <c r="CG569" s="319"/>
      <c r="CH569" s="319"/>
      <c r="CI569" s="319"/>
      <c r="CJ569" s="319"/>
      <c r="CK569" s="319"/>
      <c r="CL569" s="319"/>
      <c r="CM569" s="319"/>
      <c r="CN569" s="319"/>
      <c r="CO569" s="319"/>
      <c r="CP569" s="319"/>
      <c r="CQ569" s="319"/>
      <c r="CR569" s="319"/>
      <c r="CS569" s="319"/>
      <c r="CT569" s="319"/>
      <c r="CU569" s="319"/>
      <c r="CV569" s="319"/>
      <c r="CW569" s="319"/>
      <c r="CX569" s="319"/>
      <c r="CY569" s="319"/>
      <c r="CZ569" s="319"/>
      <c r="DA569" s="319"/>
      <c r="DB569" s="319"/>
      <c r="DC569" s="319"/>
      <c r="DD569" s="319"/>
      <c r="DE569" s="319"/>
      <c r="DF569" s="319"/>
      <c r="DG569" s="319"/>
      <c r="DH569" s="319"/>
      <c r="DI569" s="319"/>
      <c r="DJ569" s="319"/>
      <c r="DK569" s="319"/>
      <c r="DL569" s="319"/>
      <c r="DM569" s="319"/>
      <c r="DN569" s="319"/>
      <c r="DO569" s="319"/>
      <c r="DP569" s="319"/>
      <c r="DQ569" s="319"/>
      <c r="DR569" s="319"/>
      <c r="DS569" s="319"/>
      <c r="DT569" s="319"/>
      <c r="DU569" s="319"/>
      <c r="DV569" s="319"/>
      <c r="DW569" s="319"/>
      <c r="DX569" s="319"/>
      <c r="DY569" s="319"/>
      <c r="DZ569" s="319"/>
      <c r="EA569" s="319"/>
      <c r="EB569" s="319"/>
      <c r="EC569" s="319"/>
      <c r="ED569" s="319"/>
      <c r="EE569" s="319"/>
      <c r="EF569" s="319"/>
      <c r="EG569" s="319"/>
      <c r="EH569" s="319"/>
      <c r="EI569" s="319"/>
      <c r="EJ569" s="319"/>
      <c r="EK569" s="319"/>
      <c r="EL569" s="319"/>
      <c r="EM569" s="319"/>
      <c r="EN569" s="319"/>
      <c r="EO569" s="319"/>
      <c r="EP569" s="319"/>
      <c r="EQ569" s="319"/>
      <c r="ER569" s="319"/>
      <c r="ES569" s="319"/>
      <c r="ET569" s="319"/>
      <c r="EU569" s="319"/>
      <c r="EV569" s="319"/>
      <c r="EW569" s="319"/>
      <c r="EX569" s="319"/>
      <c r="EY569" s="319"/>
      <c r="EZ569" s="319"/>
      <c r="FA569" s="319"/>
      <c r="FB569" s="319"/>
      <c r="FC569" s="319"/>
      <c r="FD569" s="319"/>
      <c r="FE569" s="319"/>
      <c r="FF569" s="319"/>
      <c r="FG569" s="319"/>
      <c r="FH569" s="319"/>
      <c r="FI569" s="319"/>
      <c r="FJ569" s="319"/>
      <c r="FK569" s="319"/>
      <c r="FL569" s="319"/>
      <c r="FM569" s="319"/>
      <c r="FN569" s="319"/>
      <c r="FO569" s="319"/>
      <c r="FP569" s="319"/>
      <c r="FQ569" s="319"/>
      <c r="FR569" s="319"/>
      <c r="FS569" s="319"/>
      <c r="FT569" s="319"/>
      <c r="FU569" s="319"/>
      <c r="FV569" s="319"/>
      <c r="FW569" s="319"/>
      <c r="FX569" s="319"/>
      <c r="FY569" s="319"/>
      <c r="FZ569" s="319"/>
      <c r="GA569" s="319"/>
      <c r="GB569" s="319"/>
      <c r="GC569" s="319"/>
      <c r="GD569" s="319"/>
      <c r="GE569" s="319"/>
      <c r="GF569" s="319"/>
      <c r="GG569" s="319"/>
      <c r="GH569" s="319"/>
      <c r="GI569" s="319"/>
      <c r="GJ569" s="319"/>
      <c r="GK569" s="319"/>
      <c r="GL569" s="319"/>
      <c r="GM569" s="319"/>
      <c r="GN569" s="319"/>
      <c r="GO569" s="319"/>
      <c r="GP569" s="319"/>
      <c r="GQ569" s="319"/>
      <c r="GR569" s="319"/>
      <c r="GS569" s="319"/>
      <c r="GT569" s="319"/>
      <c r="GU569" s="319"/>
      <c r="GV569" s="319"/>
      <c r="GW569" s="319"/>
      <c r="GX569" s="319"/>
      <c r="GY569" s="319"/>
      <c r="GZ569" s="319"/>
      <c r="HA569" s="319"/>
      <c r="HB569" s="319"/>
      <c r="HC569" s="319"/>
      <c r="HD569" s="319"/>
      <c r="HE569" s="319"/>
      <c r="HF569" s="319"/>
      <c r="HG569" s="319"/>
      <c r="HH569" s="319"/>
      <c r="HI569" s="319"/>
      <c r="HJ569" s="319"/>
      <c r="HK569" s="319"/>
      <c r="HL569" s="319"/>
      <c r="HM569" s="319"/>
      <c r="HN569" s="319"/>
      <c r="HO569" s="319"/>
      <c r="HP569" s="319"/>
      <c r="HQ569" s="319"/>
      <c r="HR569" s="319"/>
      <c r="HS569" s="319"/>
      <c r="HT569" s="319"/>
      <c r="HU569" s="319"/>
      <c r="HV569" s="319"/>
      <c r="HW569" s="319"/>
      <c r="HX569" s="319"/>
      <c r="HY569" s="319"/>
      <c r="HZ569" s="319"/>
      <c r="IA569" s="319"/>
      <c r="IB569" s="319"/>
      <c r="IC569" s="319"/>
      <c r="ID569" s="319"/>
      <c r="IE569" s="319"/>
      <c r="IF569" s="319"/>
      <c r="IG569" s="319"/>
      <c r="IH569" s="319"/>
      <c r="II569" s="319"/>
      <c r="IJ569" s="319"/>
      <c r="IK569" s="319"/>
      <c r="IL569" s="319"/>
      <c r="IM569" s="319"/>
      <c r="IN569" s="319"/>
      <c r="IO569" s="319"/>
      <c r="IP569" s="319"/>
      <c r="IQ569" s="319"/>
      <c r="IR569" s="319"/>
      <c r="IS569" s="319"/>
      <c r="IT569" s="319"/>
      <c r="IU569" s="319"/>
      <c r="IV569" s="319"/>
      <c r="IW569" s="319"/>
      <c r="IX569" s="319"/>
      <c r="IY569" s="319"/>
      <c r="IZ569" s="319"/>
      <c r="JA569" s="319"/>
      <c r="JB569" s="319"/>
      <c r="JC569" s="319"/>
      <c r="JD569" s="319"/>
      <c r="JE569" s="319"/>
      <c r="JF569" s="319"/>
      <c r="JG569" s="319"/>
      <c r="JH569" s="319"/>
      <c r="JI569" s="319"/>
      <c r="JJ569" s="319"/>
      <c r="JK569" s="319"/>
      <c r="JL569" s="319"/>
      <c r="JM569" s="319"/>
      <c r="JN569" s="319"/>
      <c r="JO569" s="319"/>
      <c r="JP569" s="319"/>
      <c r="JQ569" s="319"/>
      <c r="JR569" s="319"/>
      <c r="JS569" s="319"/>
      <c r="JT569" s="319"/>
      <c r="JU569" s="319"/>
      <c r="JV569" s="319"/>
      <c r="JW569" s="319"/>
      <c r="JX569" s="319"/>
      <c r="JY569" s="319"/>
      <c r="JZ569" s="319"/>
      <c r="KA569" s="319"/>
      <c r="KB569" s="319"/>
      <c r="KC569" s="319"/>
      <c r="KD569" s="319"/>
      <c r="KE569" s="319"/>
      <c r="KF569" s="319"/>
      <c r="KG569" s="319"/>
      <c r="KH569" s="319"/>
      <c r="KI569" s="319"/>
      <c r="KJ569" s="319"/>
      <c r="KK569" s="319"/>
      <c r="KL569" s="319"/>
      <c r="KM569" s="319"/>
      <c r="KN569" s="319"/>
      <c r="KO569" s="319"/>
      <c r="KP569" s="319"/>
      <c r="KQ569" s="319"/>
      <c r="KR569" s="319"/>
      <c r="KS569" s="319"/>
      <c r="KT569" s="319"/>
      <c r="KU569" s="319"/>
      <c r="KV569" s="319"/>
      <c r="KW569" s="319"/>
      <c r="KX569" s="319"/>
      <c r="KY569" s="319"/>
      <c r="KZ569" s="319"/>
      <c r="LA569" s="319"/>
      <c r="LB569" s="319"/>
      <c r="LC569" s="319"/>
      <c r="LD569" s="319"/>
      <c r="LE569" s="319"/>
      <c r="LF569" s="319"/>
      <c r="LG569" s="319"/>
      <c r="LH569" s="319"/>
      <c r="LI569" s="319"/>
      <c r="LJ569" s="319"/>
      <c r="LK569" s="319"/>
      <c r="LL569" s="319"/>
      <c r="LM569" s="319"/>
      <c r="LN569" s="319"/>
      <c r="LO569" s="319"/>
      <c r="LP569" s="319"/>
      <c r="LQ569" s="319"/>
      <c r="LR569" s="319"/>
      <c r="LS569" s="319"/>
      <c r="LT569" s="319"/>
      <c r="LU569" s="319"/>
      <c r="LV569" s="319"/>
      <c r="LW569" s="319"/>
      <c r="LX569" s="319"/>
      <c r="LY569" s="319"/>
      <c r="LZ569" s="319"/>
      <c r="MA569" s="319"/>
      <c r="MB569" s="319"/>
      <c r="MC569" s="319"/>
      <c r="MD569" s="319"/>
      <c r="ME569" s="319"/>
      <c r="MF569" s="319"/>
      <c r="MG569" s="319"/>
      <c r="MH569" s="319"/>
      <c r="MI569" s="319"/>
      <c r="MJ569" s="319"/>
      <c r="MK569" s="319"/>
      <c r="ML569" s="319"/>
      <c r="MM569" s="319"/>
      <c r="MN569" s="319"/>
      <c r="MO569" s="319"/>
      <c r="MP569" s="319"/>
      <c r="MQ569" s="319"/>
      <c r="MS569" s="241"/>
      <c r="MT569" s="373">
        <f t="shared" si="794"/>
        <v>0</v>
      </c>
      <c r="MU569" s="365">
        <f t="shared" si="780"/>
        <v>0</v>
      </c>
      <c r="MV569" s="365">
        <f t="shared" si="781"/>
        <v>0</v>
      </c>
      <c r="MW569" s="365"/>
      <c r="MX569" s="365">
        <f t="shared" si="782"/>
        <v>0</v>
      </c>
      <c r="MY569" s="365"/>
      <c r="MZ569" s="365">
        <f t="shared" si="783"/>
        <v>0</v>
      </c>
      <c r="NA569" s="365"/>
      <c r="NB569" s="365">
        <f t="shared" si="784"/>
        <v>0</v>
      </c>
      <c r="NC569" s="365"/>
      <c r="ND569" s="365">
        <f t="shared" si="785"/>
        <v>0</v>
      </c>
      <c r="NE569" s="365"/>
      <c r="NF569" s="365">
        <f t="shared" si="786"/>
        <v>0</v>
      </c>
      <c r="NG569" s="365"/>
      <c r="NH569" s="365">
        <f t="shared" si="787"/>
        <v>0</v>
      </c>
      <c r="NI569" s="365"/>
      <c r="NJ569" s="365">
        <f t="shared" si="788"/>
        <v>0</v>
      </c>
      <c r="NK569" s="365"/>
      <c r="NL569" s="365">
        <f t="shared" si="795"/>
        <v>0</v>
      </c>
      <c r="NM569" s="366"/>
      <c r="NN569" s="370"/>
      <c r="NR569" s="318">
        <f t="shared" si="789"/>
        <v>0</v>
      </c>
      <c r="NS569" s="318">
        <f t="shared" si="790"/>
        <v>0</v>
      </c>
      <c r="NT569" s="318">
        <f t="shared" si="791"/>
        <v>0</v>
      </c>
    </row>
    <row r="570" spans="1:384" s="318" customFormat="1" ht="10.199999999999999" customHeight="1" x14ac:dyDescent="0.3">
      <c r="A570" s="25"/>
      <c r="B570" s="389"/>
      <c r="C570" s="424"/>
      <c r="D570" s="15"/>
      <c r="E570" s="411" t="str">
        <f>$E$10</f>
        <v>BRASSERIE</v>
      </c>
      <c r="F570" s="411"/>
      <c r="G570" s="132" t="str">
        <f>IF(MV595=0,"",MV595)</f>
        <v/>
      </c>
      <c r="H570" s="399"/>
      <c r="I570" s="381" t="str">
        <f>Prenoms!$B$8</f>
        <v>dylan</v>
      </c>
      <c r="J570" s="382"/>
      <c r="K570" s="382"/>
      <c r="L570" s="382"/>
      <c r="M570" s="382"/>
      <c r="N570" s="68" t="str">
        <f>IF(NL570&lt;&gt;0,"",IF(Conges!V42=0,"",Conges!V42))</f>
        <v/>
      </c>
      <c r="O570" s="69"/>
      <c r="P570" s="70"/>
      <c r="Q570" s="70"/>
      <c r="R570" s="70"/>
      <c r="S570" s="70"/>
      <c r="T570" s="70"/>
      <c r="U570" s="70"/>
      <c r="V570" s="71"/>
      <c r="W570" s="70"/>
      <c r="X570" s="70"/>
      <c r="Y570" s="70"/>
      <c r="Z570" s="70"/>
      <c r="AA570" s="70"/>
      <c r="AB570" s="70"/>
      <c r="AC570" s="70"/>
      <c r="AD570" s="70"/>
      <c r="AE570" s="69"/>
      <c r="AF570" s="70"/>
      <c r="AG570" s="70"/>
      <c r="AH570" s="70"/>
      <c r="AI570" s="70"/>
      <c r="AJ570" s="71"/>
      <c r="AK570" s="70"/>
      <c r="AL570" s="70"/>
      <c r="AM570" s="70"/>
      <c r="AN570" s="70"/>
      <c r="AO570" s="70"/>
      <c r="AP570" s="70"/>
      <c r="AQ570" s="70"/>
      <c r="AR570" s="70"/>
      <c r="AS570" s="70"/>
      <c r="AT570" s="70"/>
      <c r="AU570" s="69"/>
      <c r="AV570" s="70"/>
      <c r="AW570" s="70"/>
      <c r="AX570" s="70"/>
      <c r="AY570" s="70"/>
      <c r="AZ570" s="70"/>
      <c r="BA570" s="70"/>
      <c r="BB570" s="71"/>
      <c r="BC570" s="72">
        <f>IF(NL570&lt;&gt;0,(IF(Conges!V$42=0,0,3)),0)</f>
        <v>0</v>
      </c>
      <c r="BD570" s="417"/>
      <c r="BE570" s="392">
        <f>IF(OR(Conges!V$42="A",Conges!V$42="V"),Prenoms!L$8,NL570)</f>
        <v>0</v>
      </c>
      <c r="BF570" s="393"/>
      <c r="BG570" s="289"/>
      <c r="BH570" s="290">
        <f t="shared" si="774"/>
        <v>0</v>
      </c>
      <c r="BI570" s="291" t="str">
        <f t="shared" si="775"/>
        <v/>
      </c>
      <c r="BJ570" s="305">
        <v>92.677419354838705</v>
      </c>
      <c r="BK570" s="306">
        <f t="shared" si="792"/>
        <v>-92.677419354838705</v>
      </c>
      <c r="BL570" s="307">
        <f t="shared" si="719"/>
        <v>0</v>
      </c>
      <c r="BM570" s="307">
        <f t="shared" si="720"/>
        <v>0</v>
      </c>
      <c r="BN570" s="307">
        <f>SUM('Heures Pointage'!$FD$22:$FE$22)</f>
        <v>0</v>
      </c>
      <c r="BO570" s="307">
        <f>SUM('Heures et Indemnites'!$FD$22:$FE$22)</f>
        <v>0</v>
      </c>
      <c r="BP570" s="308">
        <f t="shared" si="721"/>
        <v>0</v>
      </c>
      <c r="BQ570" s="308">
        <f>'Heures Pointage'!$GB$22</f>
        <v>0</v>
      </c>
      <c r="BR570" s="309">
        <f t="shared" ref="BR570" si="800">$BH$1060</f>
        <v>0</v>
      </c>
      <c r="BS570" s="150">
        <f>Prenoms!$C$8</f>
        <v>169</v>
      </c>
      <c r="BT570" s="153"/>
      <c r="BU570" s="323">
        <f>SUM('Heures et Indemnites'!$FD$22:$FE$22)</f>
        <v>0</v>
      </c>
      <c r="BV570" s="236">
        <f>SUM('Heures et Indemnites'!$FD$6:$FE$22)</f>
        <v>0</v>
      </c>
      <c r="BW570" s="323"/>
      <c r="BX570" s="236"/>
      <c r="BY570" s="319"/>
      <c r="BZ570" s="319"/>
      <c r="CA570" s="319"/>
      <c r="CB570" s="319"/>
      <c r="CC570" s="319"/>
      <c r="CD570" s="319"/>
      <c r="CE570" s="319"/>
      <c r="CF570" s="319"/>
      <c r="CG570" s="319"/>
      <c r="CH570" s="319"/>
      <c r="CI570" s="319"/>
      <c r="CJ570" s="319"/>
      <c r="CK570" s="319"/>
      <c r="CL570" s="319"/>
      <c r="CM570" s="319"/>
      <c r="CN570" s="319"/>
      <c r="CO570" s="319"/>
      <c r="CP570" s="319"/>
      <c r="CQ570" s="319"/>
      <c r="CR570" s="319"/>
      <c r="CS570" s="319"/>
      <c r="CT570" s="319"/>
      <c r="CU570" s="319"/>
      <c r="CV570" s="319"/>
      <c r="CW570" s="319"/>
      <c r="CX570" s="319"/>
      <c r="CY570" s="319"/>
      <c r="CZ570" s="319"/>
      <c r="DA570" s="319"/>
      <c r="DB570" s="319"/>
      <c r="DC570" s="319"/>
      <c r="DD570" s="319"/>
      <c r="DE570" s="319"/>
      <c r="DF570" s="319"/>
      <c r="DG570" s="319"/>
      <c r="DH570" s="319"/>
      <c r="DI570" s="319"/>
      <c r="DJ570" s="319"/>
      <c r="DK570" s="319"/>
      <c r="DL570" s="319"/>
      <c r="DM570" s="319"/>
      <c r="DN570" s="319"/>
      <c r="DO570" s="319"/>
      <c r="DP570" s="319"/>
      <c r="DQ570" s="319"/>
      <c r="DR570" s="319"/>
      <c r="DS570" s="319"/>
      <c r="DT570" s="319"/>
      <c r="DU570" s="319"/>
      <c r="DV570" s="319"/>
      <c r="DW570" s="319"/>
      <c r="DX570" s="319"/>
      <c r="DY570" s="319"/>
      <c r="DZ570" s="319"/>
      <c r="EA570" s="319"/>
      <c r="EB570" s="319"/>
      <c r="EC570" s="319"/>
      <c r="ED570" s="319"/>
      <c r="EE570" s="319"/>
      <c r="EF570" s="319"/>
      <c r="EG570" s="319"/>
      <c r="EH570" s="319"/>
      <c r="EI570" s="319"/>
      <c r="EJ570" s="319"/>
      <c r="EK570" s="319"/>
      <c r="EL570" s="319"/>
      <c r="EM570" s="319"/>
      <c r="EN570" s="319"/>
      <c r="EO570" s="319"/>
      <c r="EP570" s="319"/>
      <c r="EQ570" s="319"/>
      <c r="ER570" s="319"/>
      <c r="ES570" s="319"/>
      <c r="ET570" s="319"/>
      <c r="EU570" s="319"/>
      <c r="EV570" s="319"/>
      <c r="EW570" s="319"/>
      <c r="EX570" s="319"/>
      <c r="EY570" s="319"/>
      <c r="EZ570" s="319"/>
      <c r="FA570" s="319"/>
      <c r="FB570" s="319"/>
      <c r="FC570" s="319"/>
      <c r="FD570" s="319"/>
      <c r="FE570" s="319"/>
      <c r="FF570" s="319"/>
      <c r="FG570" s="319"/>
      <c r="FH570" s="319"/>
      <c r="FI570" s="319"/>
      <c r="FJ570" s="319"/>
      <c r="FK570" s="319"/>
      <c r="FL570" s="319"/>
      <c r="FM570" s="319"/>
      <c r="FN570" s="319"/>
      <c r="FO570" s="319"/>
      <c r="FP570" s="319"/>
      <c r="FQ570" s="319"/>
      <c r="FR570" s="319"/>
      <c r="FS570" s="319"/>
      <c r="FT570" s="319"/>
      <c r="FU570" s="319"/>
      <c r="FV570" s="319"/>
      <c r="FW570" s="319"/>
      <c r="FX570" s="319"/>
      <c r="FY570" s="319"/>
      <c r="FZ570" s="319"/>
      <c r="GA570" s="319"/>
      <c r="GB570" s="319"/>
      <c r="GC570" s="319"/>
      <c r="GD570" s="319"/>
      <c r="GE570" s="319"/>
      <c r="GF570" s="319"/>
      <c r="GG570" s="319"/>
      <c r="GH570" s="319"/>
      <c r="GI570" s="319"/>
      <c r="GJ570" s="319"/>
      <c r="GK570" s="319"/>
      <c r="GL570" s="319"/>
      <c r="GM570" s="319"/>
      <c r="GN570" s="319"/>
      <c r="GO570" s="319"/>
      <c r="GP570" s="319"/>
      <c r="GQ570" s="319"/>
      <c r="GR570" s="319"/>
      <c r="GS570" s="319"/>
      <c r="GT570" s="319"/>
      <c r="GU570" s="319"/>
      <c r="GV570" s="319"/>
      <c r="GW570" s="319"/>
      <c r="GX570" s="319"/>
      <c r="GY570" s="319"/>
      <c r="GZ570" s="319"/>
      <c r="HA570" s="319"/>
      <c r="HB570" s="319"/>
      <c r="HC570" s="319"/>
      <c r="HD570" s="319"/>
      <c r="HE570" s="319"/>
      <c r="HF570" s="319"/>
      <c r="HG570" s="319"/>
      <c r="HH570" s="319"/>
      <c r="HI570" s="319"/>
      <c r="HJ570" s="319"/>
      <c r="HK570" s="319"/>
      <c r="HL570" s="319"/>
      <c r="HM570" s="319"/>
      <c r="HN570" s="319"/>
      <c r="HO570" s="319"/>
      <c r="HP570" s="319"/>
      <c r="HQ570" s="319"/>
      <c r="HR570" s="319"/>
      <c r="HS570" s="319"/>
      <c r="HT570" s="319"/>
      <c r="HU570" s="319"/>
      <c r="HV570" s="319"/>
      <c r="HW570" s="319"/>
      <c r="HX570" s="319"/>
      <c r="HY570" s="319"/>
      <c r="HZ570" s="319"/>
      <c r="IA570" s="319"/>
      <c r="IB570" s="319"/>
      <c r="IC570" s="319"/>
      <c r="ID570" s="319"/>
      <c r="IE570" s="319"/>
      <c r="IF570" s="319"/>
      <c r="IG570" s="319"/>
      <c r="IH570" s="319"/>
      <c r="II570" s="319"/>
      <c r="IJ570" s="319"/>
      <c r="IK570" s="319"/>
      <c r="IL570" s="319"/>
      <c r="IM570" s="319"/>
      <c r="IN570" s="319"/>
      <c r="IO570" s="319"/>
      <c r="IP570" s="319"/>
      <c r="IQ570" s="319"/>
      <c r="IR570" s="319"/>
      <c r="IS570" s="319"/>
      <c r="IT570" s="319"/>
      <c r="IU570" s="319"/>
      <c r="IV570" s="319"/>
      <c r="IW570" s="319"/>
      <c r="IX570" s="319"/>
      <c r="IY570" s="319"/>
      <c r="IZ570" s="319"/>
      <c r="JA570" s="319"/>
      <c r="JB570" s="319"/>
      <c r="JC570" s="319"/>
      <c r="JD570" s="319"/>
      <c r="JE570" s="319"/>
      <c r="JF570" s="319"/>
      <c r="JG570" s="319"/>
      <c r="JH570" s="319"/>
      <c r="JI570" s="319"/>
      <c r="JJ570" s="319"/>
      <c r="JK570" s="319"/>
      <c r="JL570" s="319"/>
      <c r="JM570" s="319"/>
      <c r="JN570" s="319"/>
      <c r="JO570" s="319"/>
      <c r="JP570" s="319"/>
      <c r="JQ570" s="319"/>
      <c r="JR570" s="319"/>
      <c r="JS570" s="319"/>
      <c r="JT570" s="319"/>
      <c r="JU570" s="319"/>
      <c r="JV570" s="319"/>
      <c r="JW570" s="319"/>
      <c r="JX570" s="319"/>
      <c r="JY570" s="319"/>
      <c r="JZ570" s="319"/>
      <c r="KA570" s="319"/>
      <c r="KB570" s="319"/>
      <c r="KC570" s="319"/>
      <c r="KD570" s="319"/>
      <c r="KE570" s="319"/>
      <c r="KF570" s="319"/>
      <c r="KG570" s="319"/>
      <c r="KH570" s="319"/>
      <c r="KI570" s="319"/>
      <c r="KJ570" s="319"/>
      <c r="KK570" s="319"/>
      <c r="KL570" s="319"/>
      <c r="KM570" s="319"/>
      <c r="KN570" s="319"/>
      <c r="KO570" s="319"/>
      <c r="KP570" s="319"/>
      <c r="KQ570" s="319"/>
      <c r="KR570" s="319"/>
      <c r="KS570" s="319"/>
      <c r="KT570" s="319"/>
      <c r="KU570" s="319"/>
      <c r="KV570" s="319"/>
      <c r="KW570" s="319"/>
      <c r="KX570" s="319"/>
      <c r="KY570" s="319"/>
      <c r="KZ570" s="319"/>
      <c r="LA570" s="319"/>
      <c r="LB570" s="319"/>
      <c r="LC570" s="319"/>
      <c r="LD570" s="319"/>
      <c r="LE570" s="319"/>
      <c r="LF570" s="319"/>
      <c r="LG570" s="319"/>
      <c r="LH570" s="319"/>
      <c r="LI570" s="319"/>
      <c r="LJ570" s="319"/>
      <c r="LK570" s="319"/>
      <c r="LL570" s="319"/>
      <c r="LM570" s="319"/>
      <c r="LN570" s="319"/>
      <c r="LO570" s="319"/>
      <c r="LP570" s="319"/>
      <c r="LQ570" s="319"/>
      <c r="LR570" s="319"/>
      <c r="LS570" s="319"/>
      <c r="LT570" s="319"/>
      <c r="LU570" s="319"/>
      <c r="LV570" s="319"/>
      <c r="LW570" s="319"/>
      <c r="LX570" s="319"/>
      <c r="LY570" s="319"/>
      <c r="LZ570" s="319"/>
      <c r="MA570" s="319"/>
      <c r="MB570" s="319"/>
      <c r="MC570" s="319"/>
      <c r="MD570" s="319"/>
      <c r="ME570" s="319"/>
      <c r="MF570" s="319"/>
      <c r="MG570" s="319"/>
      <c r="MH570" s="319"/>
      <c r="MI570" s="319"/>
      <c r="MJ570" s="319"/>
      <c r="MK570" s="319"/>
      <c r="ML570" s="319"/>
      <c r="MM570" s="319"/>
      <c r="MN570" s="319"/>
      <c r="MO570" s="319"/>
      <c r="MP570" s="319"/>
      <c r="MQ570" s="319"/>
      <c r="MS570" s="241"/>
      <c r="MT570" s="362">
        <f t="shared" si="794"/>
        <v>0</v>
      </c>
      <c r="MU570" s="363">
        <f t="shared" si="780"/>
        <v>0</v>
      </c>
      <c r="MV570" s="363">
        <f t="shared" si="781"/>
        <v>0</v>
      </c>
      <c r="MW570" s="363"/>
      <c r="MX570" s="363">
        <f t="shared" si="782"/>
        <v>0</v>
      </c>
      <c r="MY570" s="363"/>
      <c r="MZ570" s="363">
        <f t="shared" si="783"/>
        <v>0</v>
      </c>
      <c r="NA570" s="363"/>
      <c r="NB570" s="363">
        <f t="shared" si="784"/>
        <v>0</v>
      </c>
      <c r="NC570" s="363"/>
      <c r="ND570" s="363">
        <f t="shared" si="785"/>
        <v>0</v>
      </c>
      <c r="NE570" s="363"/>
      <c r="NF570" s="363">
        <f t="shared" si="786"/>
        <v>0</v>
      </c>
      <c r="NG570" s="363"/>
      <c r="NH570" s="363">
        <f t="shared" si="787"/>
        <v>0</v>
      </c>
      <c r="NI570" s="363"/>
      <c r="NJ570" s="363">
        <f t="shared" si="788"/>
        <v>0</v>
      </c>
      <c r="NK570" s="363"/>
      <c r="NL570" s="363">
        <f t="shared" si="795"/>
        <v>0</v>
      </c>
      <c r="NM570" s="364"/>
      <c r="NN570" s="370"/>
      <c r="NR570" s="318">
        <f t="shared" si="789"/>
        <v>0</v>
      </c>
      <c r="NS570" s="318">
        <f t="shared" si="790"/>
        <v>0</v>
      </c>
      <c r="NT570" s="318">
        <f t="shared" si="791"/>
        <v>0</v>
      </c>
    </row>
    <row r="571" spans="1:384" s="318" customFormat="1" ht="10.199999999999999" customHeight="1" x14ac:dyDescent="0.3">
      <c r="A571" s="25"/>
      <c r="B571" s="389"/>
      <c r="C571" s="424"/>
      <c r="D571" s="15"/>
      <c r="E571" s="412" t="str">
        <f>$E$11</f>
        <v>MEP</v>
      </c>
      <c r="F571" s="412"/>
      <c r="G571" s="133" t="str">
        <f>IF(MX595=0,"",MX595)</f>
        <v/>
      </c>
      <c r="H571" s="399"/>
      <c r="I571" s="394" t="str">
        <f>Prenoms!$B$9</f>
        <v>mamad</v>
      </c>
      <c r="J571" s="395"/>
      <c r="K571" s="395"/>
      <c r="L571" s="395"/>
      <c r="M571" s="395"/>
      <c r="N571" s="81" t="str">
        <f>IF(NL571&lt;&gt;0,"",IF(Conges!V43=0,"",Conges!V43))</f>
        <v/>
      </c>
      <c r="O571" s="82"/>
      <c r="P571" s="83"/>
      <c r="Q571" s="83"/>
      <c r="R571" s="83"/>
      <c r="S571" s="83"/>
      <c r="T571" s="83"/>
      <c r="U571" s="83"/>
      <c r="V571" s="84"/>
      <c r="W571" s="83"/>
      <c r="X571" s="83"/>
      <c r="Y571" s="83"/>
      <c r="Z571" s="83"/>
      <c r="AA571" s="83"/>
      <c r="AB571" s="83"/>
      <c r="AC571" s="83"/>
      <c r="AD571" s="83"/>
      <c r="AE571" s="82"/>
      <c r="AF571" s="83"/>
      <c r="AG571" s="83"/>
      <c r="AH571" s="83"/>
      <c r="AI571" s="83"/>
      <c r="AJ571" s="84"/>
      <c r="AK571" s="83"/>
      <c r="AL571" s="83"/>
      <c r="AM571" s="83"/>
      <c r="AN571" s="83"/>
      <c r="AO571" s="83"/>
      <c r="AP571" s="83"/>
      <c r="AQ571" s="83"/>
      <c r="AR571" s="83"/>
      <c r="AS571" s="83"/>
      <c r="AT571" s="83"/>
      <c r="AU571" s="82"/>
      <c r="AV571" s="83"/>
      <c r="AW571" s="83"/>
      <c r="AX571" s="83"/>
      <c r="AY571" s="83"/>
      <c r="AZ571" s="83"/>
      <c r="BA571" s="83"/>
      <c r="BB571" s="84"/>
      <c r="BC571" s="85">
        <f>IF(NL571&lt;&gt;0,(IF(Conges!V$43=0,0,3)),0)</f>
        <v>0</v>
      </c>
      <c r="BD571" s="417"/>
      <c r="BE571" s="390">
        <f>IF(OR(Conges!V$43="A",Conges!V$43="V"),Prenoms!L$9,NL571)</f>
        <v>0</v>
      </c>
      <c r="BF571" s="391"/>
      <c r="BG571" s="286"/>
      <c r="BH571" s="287">
        <f t="shared" si="774"/>
        <v>0</v>
      </c>
      <c r="BI571" s="288" t="str">
        <f t="shared" si="775"/>
        <v/>
      </c>
      <c r="BJ571" s="300">
        <v>92.677419354838705</v>
      </c>
      <c r="BK571" s="301">
        <f t="shared" si="792"/>
        <v>-92.677419354838705</v>
      </c>
      <c r="BL571" s="302">
        <f t="shared" si="719"/>
        <v>0</v>
      </c>
      <c r="BM571" s="302">
        <f t="shared" si="720"/>
        <v>0</v>
      </c>
      <c r="BN571" s="302">
        <f>SUM('Heures Pointage'!$GD$22:$GE$22)</f>
        <v>0</v>
      </c>
      <c r="BO571" s="302">
        <f>SUM('Heures et Indemnites'!$GD$22:$GE$22)</f>
        <v>0</v>
      </c>
      <c r="BP571" s="303">
        <f t="shared" si="721"/>
        <v>0</v>
      </c>
      <c r="BQ571" s="303">
        <f>'Heures Pointage'!$HB$22</f>
        <v>0</v>
      </c>
      <c r="BR571" s="304">
        <f t="shared" ref="BR571" si="801">$BH$1061</f>
        <v>0</v>
      </c>
      <c r="BS571" s="149">
        <f>Prenoms!$C$9</f>
        <v>169</v>
      </c>
      <c r="BT571" s="180"/>
      <c r="BU571" s="324">
        <f>SUM('Heures et Indemnites'!$GD$22:$GE$22)</f>
        <v>0</v>
      </c>
      <c r="BV571" s="235">
        <f>SUM('Heures et Indemnites'!$GD$6:$GE$22)</f>
        <v>0</v>
      </c>
      <c r="BW571" s="324"/>
      <c r="BX571" s="235"/>
      <c r="BY571" s="319"/>
      <c r="BZ571" s="319"/>
      <c r="CA571" s="319"/>
      <c r="CB571" s="319"/>
      <c r="CC571" s="319"/>
      <c r="CD571" s="319"/>
      <c r="CE571" s="319"/>
      <c r="CF571" s="319"/>
      <c r="CG571" s="319"/>
      <c r="CH571" s="319"/>
      <c r="CI571" s="319"/>
      <c r="CJ571" s="319"/>
      <c r="CK571" s="319"/>
      <c r="CL571" s="319"/>
      <c r="CM571" s="319"/>
      <c r="CN571" s="319"/>
      <c r="CO571" s="319"/>
      <c r="CP571" s="319"/>
      <c r="CQ571" s="319"/>
      <c r="CR571" s="319"/>
      <c r="CS571" s="319"/>
      <c r="CT571" s="319"/>
      <c r="CU571" s="319"/>
      <c r="CV571" s="319"/>
      <c r="CW571" s="319"/>
      <c r="CX571" s="319"/>
      <c r="CY571" s="319"/>
      <c r="CZ571" s="319"/>
      <c r="DA571" s="319"/>
      <c r="DB571" s="319"/>
      <c r="DC571" s="319"/>
      <c r="DD571" s="319"/>
      <c r="DE571" s="319"/>
      <c r="DF571" s="319"/>
      <c r="DG571" s="319"/>
      <c r="DH571" s="319"/>
      <c r="DI571" s="319"/>
      <c r="DJ571" s="319"/>
      <c r="DK571" s="319"/>
      <c r="DL571" s="319"/>
      <c r="DM571" s="319"/>
      <c r="DN571" s="319"/>
      <c r="DO571" s="319"/>
      <c r="DP571" s="319"/>
      <c r="DQ571" s="319"/>
      <c r="DR571" s="319"/>
      <c r="DS571" s="319"/>
      <c r="DT571" s="319"/>
      <c r="DU571" s="319"/>
      <c r="DV571" s="319"/>
      <c r="DW571" s="319"/>
      <c r="DX571" s="319"/>
      <c r="DY571" s="319"/>
      <c r="DZ571" s="319"/>
      <c r="EA571" s="319"/>
      <c r="EB571" s="319"/>
      <c r="EC571" s="319"/>
      <c r="ED571" s="319"/>
      <c r="EE571" s="319"/>
      <c r="EF571" s="319"/>
      <c r="EG571" s="319"/>
      <c r="EH571" s="319"/>
      <c r="EI571" s="319"/>
      <c r="EJ571" s="319"/>
      <c r="EK571" s="319"/>
      <c r="EL571" s="319"/>
      <c r="EM571" s="319"/>
      <c r="EN571" s="319"/>
      <c r="EO571" s="319"/>
      <c r="EP571" s="319"/>
      <c r="EQ571" s="319"/>
      <c r="ER571" s="319"/>
      <c r="ES571" s="319"/>
      <c r="ET571" s="319"/>
      <c r="EU571" s="319"/>
      <c r="EV571" s="319"/>
      <c r="EW571" s="319"/>
      <c r="EX571" s="319"/>
      <c r="EY571" s="319"/>
      <c r="EZ571" s="319"/>
      <c r="FA571" s="319"/>
      <c r="FB571" s="319"/>
      <c r="FC571" s="319"/>
      <c r="FD571" s="319"/>
      <c r="FE571" s="319"/>
      <c r="FF571" s="319"/>
      <c r="FG571" s="319"/>
      <c r="FH571" s="319"/>
      <c r="FI571" s="319"/>
      <c r="FJ571" s="319"/>
      <c r="FK571" s="319"/>
      <c r="FL571" s="319"/>
      <c r="FM571" s="319"/>
      <c r="FN571" s="319"/>
      <c r="FO571" s="319"/>
      <c r="FP571" s="319"/>
      <c r="FQ571" s="319"/>
      <c r="FR571" s="319"/>
      <c r="FS571" s="319"/>
      <c r="FT571" s="319"/>
      <c r="FU571" s="319"/>
      <c r="FV571" s="319"/>
      <c r="FW571" s="319"/>
      <c r="FX571" s="319"/>
      <c r="FY571" s="319"/>
      <c r="FZ571" s="319"/>
      <c r="GA571" s="319"/>
      <c r="GB571" s="319"/>
      <c r="GC571" s="319"/>
      <c r="GD571" s="319"/>
      <c r="GE571" s="319"/>
      <c r="GF571" s="319"/>
      <c r="GG571" s="319"/>
      <c r="GH571" s="319"/>
      <c r="GI571" s="319"/>
      <c r="GJ571" s="319"/>
      <c r="GK571" s="319"/>
      <c r="GL571" s="319"/>
      <c r="GM571" s="319"/>
      <c r="GN571" s="319"/>
      <c r="GO571" s="319"/>
      <c r="GP571" s="319"/>
      <c r="GQ571" s="319"/>
      <c r="GR571" s="319"/>
      <c r="GS571" s="319"/>
      <c r="GT571" s="319"/>
      <c r="GU571" s="319"/>
      <c r="GV571" s="319"/>
      <c r="GW571" s="319"/>
      <c r="GX571" s="319"/>
      <c r="GY571" s="319"/>
      <c r="GZ571" s="319"/>
      <c r="HA571" s="319"/>
      <c r="HB571" s="319"/>
      <c r="HC571" s="319"/>
      <c r="HD571" s="319"/>
      <c r="HE571" s="319"/>
      <c r="HF571" s="319"/>
      <c r="HG571" s="319"/>
      <c r="HH571" s="319"/>
      <c r="HI571" s="319"/>
      <c r="HJ571" s="319"/>
      <c r="HK571" s="319"/>
      <c r="HL571" s="319"/>
      <c r="HM571" s="319"/>
      <c r="HN571" s="319"/>
      <c r="HO571" s="319"/>
      <c r="HP571" s="319"/>
      <c r="HQ571" s="319"/>
      <c r="HR571" s="319"/>
      <c r="HS571" s="319"/>
      <c r="HT571" s="319"/>
      <c r="HU571" s="319"/>
      <c r="HV571" s="319"/>
      <c r="HW571" s="319"/>
      <c r="HX571" s="319"/>
      <c r="HY571" s="319"/>
      <c r="HZ571" s="319"/>
      <c r="IA571" s="319"/>
      <c r="IB571" s="319"/>
      <c r="IC571" s="319"/>
      <c r="ID571" s="319"/>
      <c r="IE571" s="319"/>
      <c r="IF571" s="319"/>
      <c r="IG571" s="319"/>
      <c r="IH571" s="319"/>
      <c r="II571" s="319"/>
      <c r="IJ571" s="319"/>
      <c r="IK571" s="319"/>
      <c r="IL571" s="319"/>
      <c r="IM571" s="319"/>
      <c r="IN571" s="319"/>
      <c r="IO571" s="319"/>
      <c r="IP571" s="319"/>
      <c r="IQ571" s="319"/>
      <c r="IR571" s="319"/>
      <c r="IS571" s="319"/>
      <c r="IT571" s="319"/>
      <c r="IU571" s="319"/>
      <c r="IV571" s="319"/>
      <c r="IW571" s="319"/>
      <c r="IX571" s="319"/>
      <c r="IY571" s="319"/>
      <c r="IZ571" s="319"/>
      <c r="JA571" s="319"/>
      <c r="JB571" s="319"/>
      <c r="JC571" s="319"/>
      <c r="JD571" s="319"/>
      <c r="JE571" s="319"/>
      <c r="JF571" s="319"/>
      <c r="JG571" s="319"/>
      <c r="JH571" s="319"/>
      <c r="JI571" s="319"/>
      <c r="JJ571" s="319"/>
      <c r="JK571" s="319"/>
      <c r="JL571" s="319"/>
      <c r="JM571" s="319"/>
      <c r="JN571" s="319"/>
      <c r="JO571" s="319"/>
      <c r="JP571" s="319"/>
      <c r="JQ571" s="319"/>
      <c r="JR571" s="319"/>
      <c r="JS571" s="319"/>
      <c r="JT571" s="319"/>
      <c r="JU571" s="319"/>
      <c r="JV571" s="319"/>
      <c r="JW571" s="319"/>
      <c r="JX571" s="319"/>
      <c r="JY571" s="319"/>
      <c r="JZ571" s="319"/>
      <c r="KA571" s="319"/>
      <c r="KB571" s="319"/>
      <c r="KC571" s="319"/>
      <c r="KD571" s="319"/>
      <c r="KE571" s="319"/>
      <c r="KF571" s="319"/>
      <c r="KG571" s="319"/>
      <c r="KH571" s="319"/>
      <c r="KI571" s="319"/>
      <c r="KJ571" s="319"/>
      <c r="KK571" s="319"/>
      <c r="KL571" s="319"/>
      <c r="KM571" s="319"/>
      <c r="KN571" s="319"/>
      <c r="KO571" s="319"/>
      <c r="KP571" s="319"/>
      <c r="KQ571" s="319"/>
      <c r="KR571" s="319"/>
      <c r="KS571" s="319"/>
      <c r="KT571" s="319"/>
      <c r="KU571" s="319"/>
      <c r="KV571" s="319"/>
      <c r="KW571" s="319"/>
      <c r="KX571" s="319"/>
      <c r="KY571" s="319"/>
      <c r="KZ571" s="319"/>
      <c r="LA571" s="319"/>
      <c r="LB571" s="319"/>
      <c r="LC571" s="319"/>
      <c r="LD571" s="319"/>
      <c r="LE571" s="319"/>
      <c r="LF571" s="319"/>
      <c r="LG571" s="319"/>
      <c r="LH571" s="319"/>
      <c r="LI571" s="319"/>
      <c r="LJ571" s="319"/>
      <c r="LK571" s="319"/>
      <c r="LL571" s="319"/>
      <c r="LM571" s="319"/>
      <c r="LN571" s="319"/>
      <c r="LO571" s="319"/>
      <c r="LP571" s="319"/>
      <c r="LQ571" s="319"/>
      <c r="LR571" s="319"/>
      <c r="LS571" s="319"/>
      <c r="LT571" s="319"/>
      <c r="LU571" s="319"/>
      <c r="LV571" s="319"/>
      <c r="LW571" s="319"/>
      <c r="LX571" s="319"/>
      <c r="LY571" s="319"/>
      <c r="LZ571" s="319"/>
      <c r="MA571" s="319"/>
      <c r="MB571" s="319"/>
      <c r="MC571" s="319"/>
      <c r="MD571" s="319"/>
      <c r="ME571" s="319"/>
      <c r="MF571" s="319"/>
      <c r="MG571" s="319"/>
      <c r="MH571" s="319"/>
      <c r="MI571" s="319"/>
      <c r="MJ571" s="319"/>
      <c r="MK571" s="319"/>
      <c r="ML571" s="319"/>
      <c r="MM571" s="319"/>
      <c r="MN571" s="319"/>
      <c r="MO571" s="319"/>
      <c r="MP571" s="319"/>
      <c r="MQ571" s="319"/>
      <c r="MS571" s="241"/>
      <c r="MT571" s="373">
        <f t="shared" si="794"/>
        <v>0</v>
      </c>
      <c r="MU571" s="365">
        <f t="shared" si="780"/>
        <v>0</v>
      </c>
      <c r="MV571" s="365">
        <f t="shared" si="781"/>
        <v>0</v>
      </c>
      <c r="MW571" s="365"/>
      <c r="MX571" s="365">
        <f t="shared" si="782"/>
        <v>0</v>
      </c>
      <c r="MY571" s="365"/>
      <c r="MZ571" s="365">
        <f t="shared" si="783"/>
        <v>0</v>
      </c>
      <c r="NA571" s="365"/>
      <c r="NB571" s="365">
        <f t="shared" si="784"/>
        <v>0</v>
      </c>
      <c r="NC571" s="365"/>
      <c r="ND571" s="365">
        <f t="shared" si="785"/>
        <v>0</v>
      </c>
      <c r="NE571" s="365"/>
      <c r="NF571" s="365">
        <f t="shared" si="786"/>
        <v>0</v>
      </c>
      <c r="NG571" s="365"/>
      <c r="NH571" s="365">
        <f t="shared" si="787"/>
        <v>0</v>
      </c>
      <c r="NI571" s="365"/>
      <c r="NJ571" s="365">
        <f t="shared" si="788"/>
        <v>0</v>
      </c>
      <c r="NK571" s="365"/>
      <c r="NL571" s="365">
        <f t="shared" si="795"/>
        <v>0</v>
      </c>
      <c r="NM571" s="366"/>
      <c r="NN571" s="370"/>
      <c r="NR571" s="318">
        <f t="shared" si="789"/>
        <v>0</v>
      </c>
      <c r="NS571" s="318">
        <f t="shared" si="790"/>
        <v>0</v>
      </c>
      <c r="NT571" s="318">
        <f t="shared" si="791"/>
        <v>0</v>
      </c>
    </row>
    <row r="572" spans="1:384" s="318" customFormat="1" ht="10.199999999999999" customHeight="1" x14ac:dyDescent="0.3">
      <c r="A572" s="25"/>
      <c r="B572" s="389"/>
      <c r="C572" s="424"/>
      <c r="D572" s="15"/>
      <c r="E572" s="407" t="str">
        <f>$E$12</f>
        <v>Renfort</v>
      </c>
      <c r="F572" s="407"/>
      <c r="G572" s="134" t="str">
        <f>IF(MZ595=0,"",MZ595)</f>
        <v/>
      </c>
      <c r="H572" s="399"/>
      <c r="I572" s="381" t="str">
        <f>Prenoms!$B$10</f>
        <v>erwan</v>
      </c>
      <c r="J572" s="382"/>
      <c r="K572" s="382"/>
      <c r="L572" s="382"/>
      <c r="M572" s="382"/>
      <c r="N572" s="68" t="str">
        <f>IF(NL572&lt;&gt;0,"",IF(Conges!V44=0,"",Conges!V44))</f>
        <v/>
      </c>
      <c r="O572" s="69"/>
      <c r="P572" s="70"/>
      <c r="Q572" s="70"/>
      <c r="R572" s="70"/>
      <c r="S572" s="70"/>
      <c r="T572" s="70"/>
      <c r="U572" s="70"/>
      <c r="V572" s="71"/>
      <c r="W572" s="70"/>
      <c r="X572" s="70"/>
      <c r="Y572" s="70"/>
      <c r="Z572" s="70"/>
      <c r="AA572" s="70"/>
      <c r="AB572" s="70"/>
      <c r="AC572" s="70"/>
      <c r="AD572" s="70"/>
      <c r="AE572" s="69"/>
      <c r="AF572" s="70"/>
      <c r="AG572" s="70"/>
      <c r="AH572" s="70"/>
      <c r="AI572" s="70"/>
      <c r="AJ572" s="71"/>
      <c r="AK572" s="70"/>
      <c r="AL572" s="70"/>
      <c r="AM572" s="70"/>
      <c r="AN572" s="70"/>
      <c r="AO572" s="70"/>
      <c r="AP572" s="70"/>
      <c r="AQ572" s="70"/>
      <c r="AR572" s="70"/>
      <c r="AS572" s="70"/>
      <c r="AT572" s="70"/>
      <c r="AU572" s="69"/>
      <c r="AV572" s="70"/>
      <c r="AW572" s="70"/>
      <c r="AX572" s="70"/>
      <c r="AY572" s="70"/>
      <c r="AZ572" s="70"/>
      <c r="BA572" s="70"/>
      <c r="BB572" s="71"/>
      <c r="BC572" s="72">
        <f>IF(NL572&lt;&gt;0,(IF(Conges!V$44=0,0,3)),0)</f>
        <v>0</v>
      </c>
      <c r="BD572" s="417"/>
      <c r="BE572" s="392">
        <f>IF(OR(Conges!V$44="A",Conges!V$44="V"),Prenoms!L$10,NL572)</f>
        <v>0</v>
      </c>
      <c r="BF572" s="393"/>
      <c r="BG572" s="289"/>
      <c r="BH572" s="290">
        <f t="shared" si="774"/>
        <v>0</v>
      </c>
      <c r="BI572" s="291" t="str">
        <f t="shared" si="775"/>
        <v/>
      </c>
      <c r="BJ572" s="305">
        <v>92.677419354838705</v>
      </c>
      <c r="BK572" s="306">
        <f t="shared" si="792"/>
        <v>-92.677419354838705</v>
      </c>
      <c r="BL572" s="307">
        <f t="shared" si="719"/>
        <v>0</v>
      </c>
      <c r="BM572" s="307">
        <f t="shared" si="720"/>
        <v>0</v>
      </c>
      <c r="BN572" s="307">
        <f>SUM('Heures Pointage'!$HD$22:$HE$22)</f>
        <v>0</v>
      </c>
      <c r="BO572" s="307">
        <f>SUM('Heures et Indemnites'!$HD$22:$HE$22)</f>
        <v>0</v>
      </c>
      <c r="BP572" s="308">
        <f t="shared" si="721"/>
        <v>0</v>
      </c>
      <c r="BQ572" s="308">
        <f>'Heures Pointage'!$IB$22</f>
        <v>0</v>
      </c>
      <c r="BR572" s="309">
        <f t="shared" ref="BR572" si="802">$BH$1062</f>
        <v>0</v>
      </c>
      <c r="BS572" s="150">
        <f>Prenoms!$C$10</f>
        <v>169</v>
      </c>
      <c r="BT572" s="153"/>
      <c r="BU572" s="323">
        <f>SUM('Heures et Indemnites'!$HD$22:$HE$22)</f>
        <v>0</v>
      </c>
      <c r="BV572" s="236">
        <f>SUM('Heures et Indemnites'!$HD$6:$HE$22)</f>
        <v>0</v>
      </c>
      <c r="BW572" s="323"/>
      <c r="BX572" s="236"/>
      <c r="BY572" s="319"/>
      <c r="BZ572" s="319"/>
      <c r="CA572" s="319"/>
      <c r="CB572" s="319"/>
      <c r="CC572" s="319"/>
      <c r="CD572" s="319"/>
      <c r="CE572" s="319"/>
      <c r="CF572" s="319"/>
      <c r="CG572" s="319"/>
      <c r="CH572" s="319"/>
      <c r="CI572" s="319"/>
      <c r="CJ572" s="319"/>
      <c r="CK572" s="319"/>
      <c r="CL572" s="319"/>
      <c r="CM572" s="319"/>
      <c r="CN572" s="319"/>
      <c r="CO572" s="319"/>
      <c r="CP572" s="319"/>
      <c r="CQ572" s="319"/>
      <c r="CR572" s="319"/>
      <c r="CS572" s="319"/>
      <c r="CT572" s="319"/>
      <c r="CU572" s="319"/>
      <c r="CV572" s="319"/>
      <c r="CW572" s="319"/>
      <c r="CX572" s="319"/>
      <c r="CY572" s="319"/>
      <c r="CZ572" s="319"/>
      <c r="DA572" s="319"/>
      <c r="DB572" s="319"/>
      <c r="DC572" s="319"/>
      <c r="DD572" s="319"/>
      <c r="DE572" s="319"/>
      <c r="DF572" s="319"/>
      <c r="DG572" s="319"/>
      <c r="DH572" s="319"/>
      <c r="DI572" s="319"/>
      <c r="DJ572" s="319"/>
      <c r="DK572" s="319"/>
      <c r="DL572" s="319"/>
      <c r="DM572" s="319"/>
      <c r="DN572" s="319"/>
      <c r="DO572" s="319"/>
      <c r="DP572" s="319"/>
      <c r="DQ572" s="319"/>
      <c r="DR572" s="319"/>
      <c r="DS572" s="319"/>
      <c r="DT572" s="319"/>
      <c r="DU572" s="319"/>
      <c r="DV572" s="319"/>
      <c r="DW572" s="319"/>
      <c r="DX572" s="319"/>
      <c r="DY572" s="319"/>
      <c r="DZ572" s="319"/>
      <c r="EA572" s="319"/>
      <c r="EB572" s="319"/>
      <c r="EC572" s="319"/>
      <c r="ED572" s="319"/>
      <c r="EE572" s="319"/>
      <c r="EF572" s="319"/>
      <c r="EG572" s="319"/>
      <c r="EH572" s="319"/>
      <c r="EI572" s="319"/>
      <c r="EJ572" s="319"/>
      <c r="EK572" s="319"/>
      <c r="EL572" s="319"/>
      <c r="EM572" s="319"/>
      <c r="EN572" s="319"/>
      <c r="EO572" s="319"/>
      <c r="EP572" s="319"/>
      <c r="EQ572" s="319"/>
      <c r="ER572" s="319"/>
      <c r="ES572" s="319"/>
      <c r="ET572" s="319"/>
      <c r="EU572" s="319"/>
      <c r="EV572" s="319"/>
      <c r="EW572" s="319"/>
      <c r="EX572" s="319"/>
      <c r="EY572" s="319"/>
      <c r="EZ572" s="319"/>
      <c r="FA572" s="319"/>
      <c r="FB572" s="319"/>
      <c r="FC572" s="319"/>
      <c r="FD572" s="319"/>
      <c r="FE572" s="319"/>
      <c r="FF572" s="319"/>
      <c r="FG572" s="319"/>
      <c r="FH572" s="319"/>
      <c r="FI572" s="319"/>
      <c r="FJ572" s="319"/>
      <c r="FK572" s="319"/>
      <c r="FL572" s="319"/>
      <c r="FM572" s="319"/>
      <c r="FN572" s="319"/>
      <c r="FO572" s="319"/>
      <c r="FP572" s="319"/>
      <c r="FQ572" s="319"/>
      <c r="FR572" s="319"/>
      <c r="FS572" s="319"/>
      <c r="FT572" s="319"/>
      <c r="FU572" s="319"/>
      <c r="FV572" s="319"/>
      <c r="FW572" s="319"/>
      <c r="FX572" s="319"/>
      <c r="FY572" s="319"/>
      <c r="FZ572" s="319"/>
      <c r="GA572" s="319"/>
      <c r="GB572" s="319"/>
      <c r="GC572" s="319"/>
      <c r="GD572" s="319"/>
      <c r="GE572" s="319"/>
      <c r="GF572" s="319"/>
      <c r="GG572" s="319"/>
      <c r="GH572" s="319"/>
      <c r="GI572" s="319"/>
      <c r="GJ572" s="319"/>
      <c r="GK572" s="319"/>
      <c r="GL572" s="319"/>
      <c r="GM572" s="319"/>
      <c r="GN572" s="319"/>
      <c r="GO572" s="319"/>
      <c r="GP572" s="319"/>
      <c r="GQ572" s="319"/>
      <c r="GR572" s="319"/>
      <c r="GS572" s="319"/>
      <c r="GT572" s="319"/>
      <c r="GU572" s="319"/>
      <c r="GV572" s="319"/>
      <c r="GW572" s="319"/>
      <c r="GX572" s="319"/>
      <c r="GY572" s="319"/>
      <c r="GZ572" s="319"/>
      <c r="HA572" s="319"/>
      <c r="HB572" s="319"/>
      <c r="HC572" s="319"/>
      <c r="HD572" s="319"/>
      <c r="HE572" s="319"/>
      <c r="HF572" s="319"/>
      <c r="HG572" s="319"/>
      <c r="HH572" s="319"/>
      <c r="HI572" s="319"/>
      <c r="HJ572" s="319"/>
      <c r="HK572" s="319"/>
      <c r="HL572" s="319"/>
      <c r="HM572" s="319"/>
      <c r="HN572" s="319"/>
      <c r="HO572" s="319"/>
      <c r="HP572" s="319"/>
      <c r="HQ572" s="319"/>
      <c r="HR572" s="319"/>
      <c r="HS572" s="319"/>
      <c r="HT572" s="319"/>
      <c r="HU572" s="319"/>
      <c r="HV572" s="319"/>
      <c r="HW572" s="319"/>
      <c r="HX572" s="319"/>
      <c r="HY572" s="319"/>
      <c r="HZ572" s="319"/>
      <c r="IA572" s="319"/>
      <c r="IB572" s="319"/>
      <c r="IC572" s="319"/>
      <c r="ID572" s="319"/>
      <c r="IE572" s="319"/>
      <c r="IF572" s="319"/>
      <c r="IG572" s="319"/>
      <c r="IH572" s="319"/>
      <c r="II572" s="319"/>
      <c r="IJ572" s="319"/>
      <c r="IK572" s="319"/>
      <c r="IL572" s="319"/>
      <c r="IM572" s="319"/>
      <c r="IN572" s="319"/>
      <c r="IO572" s="319"/>
      <c r="IP572" s="319"/>
      <c r="IQ572" s="319"/>
      <c r="IR572" s="319"/>
      <c r="IS572" s="319"/>
      <c r="IT572" s="319"/>
      <c r="IU572" s="319"/>
      <c r="IV572" s="319"/>
      <c r="IW572" s="319"/>
      <c r="IX572" s="319"/>
      <c r="IY572" s="319"/>
      <c r="IZ572" s="319"/>
      <c r="JA572" s="319"/>
      <c r="JB572" s="319"/>
      <c r="JC572" s="319"/>
      <c r="JD572" s="319"/>
      <c r="JE572" s="319"/>
      <c r="JF572" s="319"/>
      <c r="JG572" s="319"/>
      <c r="JH572" s="319"/>
      <c r="JI572" s="319"/>
      <c r="JJ572" s="319"/>
      <c r="JK572" s="319"/>
      <c r="JL572" s="319"/>
      <c r="JM572" s="319"/>
      <c r="JN572" s="319"/>
      <c r="JO572" s="319"/>
      <c r="JP572" s="319"/>
      <c r="JQ572" s="319"/>
      <c r="JR572" s="319"/>
      <c r="JS572" s="319"/>
      <c r="JT572" s="319"/>
      <c r="JU572" s="319"/>
      <c r="JV572" s="319"/>
      <c r="JW572" s="319"/>
      <c r="JX572" s="319"/>
      <c r="JY572" s="319"/>
      <c r="JZ572" s="319"/>
      <c r="KA572" s="319"/>
      <c r="KB572" s="319"/>
      <c r="KC572" s="319"/>
      <c r="KD572" s="319"/>
      <c r="KE572" s="319"/>
      <c r="KF572" s="319"/>
      <c r="KG572" s="319"/>
      <c r="KH572" s="319"/>
      <c r="KI572" s="319"/>
      <c r="KJ572" s="319"/>
      <c r="KK572" s="319"/>
      <c r="KL572" s="319"/>
      <c r="KM572" s="319"/>
      <c r="KN572" s="319"/>
      <c r="KO572" s="319"/>
      <c r="KP572" s="319"/>
      <c r="KQ572" s="319"/>
      <c r="KR572" s="319"/>
      <c r="KS572" s="319"/>
      <c r="KT572" s="319"/>
      <c r="KU572" s="319"/>
      <c r="KV572" s="319"/>
      <c r="KW572" s="319"/>
      <c r="KX572" s="319"/>
      <c r="KY572" s="319"/>
      <c r="KZ572" s="319"/>
      <c r="LA572" s="319"/>
      <c r="LB572" s="319"/>
      <c r="LC572" s="319"/>
      <c r="LD572" s="319"/>
      <c r="LE572" s="319"/>
      <c r="LF572" s="319"/>
      <c r="LG572" s="319"/>
      <c r="LH572" s="319"/>
      <c r="LI572" s="319"/>
      <c r="LJ572" s="319"/>
      <c r="LK572" s="319"/>
      <c r="LL572" s="319"/>
      <c r="LM572" s="319"/>
      <c r="LN572" s="319"/>
      <c r="LO572" s="319"/>
      <c r="LP572" s="319"/>
      <c r="LQ572" s="319"/>
      <c r="LR572" s="319"/>
      <c r="LS572" s="319"/>
      <c r="LT572" s="319"/>
      <c r="LU572" s="319"/>
      <c r="LV572" s="319"/>
      <c r="LW572" s="319"/>
      <c r="LX572" s="319"/>
      <c r="LY572" s="319"/>
      <c r="LZ572" s="319"/>
      <c r="MA572" s="319"/>
      <c r="MB572" s="319"/>
      <c r="MC572" s="319"/>
      <c r="MD572" s="319"/>
      <c r="ME572" s="319"/>
      <c r="MF572" s="319"/>
      <c r="MG572" s="319"/>
      <c r="MH572" s="319"/>
      <c r="MI572" s="319"/>
      <c r="MJ572" s="319"/>
      <c r="MK572" s="319"/>
      <c r="ML572" s="319"/>
      <c r="MM572" s="319"/>
      <c r="MN572" s="319"/>
      <c r="MO572" s="319"/>
      <c r="MP572" s="319"/>
      <c r="MQ572" s="319"/>
      <c r="MS572" s="241"/>
      <c r="MT572" s="362">
        <f t="shared" si="794"/>
        <v>0</v>
      </c>
      <c r="MU572" s="363">
        <f t="shared" si="780"/>
        <v>0</v>
      </c>
      <c r="MV572" s="363">
        <f t="shared" si="781"/>
        <v>0</v>
      </c>
      <c r="MW572" s="363"/>
      <c r="MX572" s="363">
        <f t="shared" si="782"/>
        <v>0</v>
      </c>
      <c r="MY572" s="363"/>
      <c r="MZ572" s="363">
        <f t="shared" si="783"/>
        <v>0</v>
      </c>
      <c r="NA572" s="363"/>
      <c r="NB572" s="363">
        <f t="shared" si="784"/>
        <v>0</v>
      </c>
      <c r="NC572" s="363"/>
      <c r="ND572" s="363">
        <f t="shared" si="785"/>
        <v>0</v>
      </c>
      <c r="NE572" s="363"/>
      <c r="NF572" s="363">
        <f t="shared" si="786"/>
        <v>0</v>
      </c>
      <c r="NG572" s="363"/>
      <c r="NH572" s="363">
        <f t="shared" si="787"/>
        <v>0</v>
      </c>
      <c r="NI572" s="363"/>
      <c r="NJ572" s="363">
        <f t="shared" si="788"/>
        <v>0</v>
      </c>
      <c r="NK572" s="363"/>
      <c r="NL572" s="363">
        <f t="shared" si="795"/>
        <v>0</v>
      </c>
      <c r="NM572" s="364"/>
      <c r="NN572" s="370"/>
      <c r="NR572" s="318">
        <f t="shared" si="789"/>
        <v>0</v>
      </c>
      <c r="NS572" s="318">
        <f t="shared" si="790"/>
        <v>0</v>
      </c>
      <c r="NT572" s="318">
        <f t="shared" si="791"/>
        <v>0</v>
      </c>
    </row>
    <row r="573" spans="1:384" s="318" customFormat="1" ht="10.199999999999999" customHeight="1" x14ac:dyDescent="0.3">
      <c r="A573" s="25"/>
      <c r="B573" s="389"/>
      <c r="C573" s="424"/>
      <c r="D573" s="15"/>
      <c r="E573" s="414" t="str">
        <f>$E$13</f>
        <v>CHEF</v>
      </c>
      <c r="F573" s="414"/>
      <c r="G573" s="135" t="str">
        <f>IF(NB595=0,"",NB595)</f>
        <v/>
      </c>
      <c r="H573" s="399"/>
      <c r="I573" s="394" t="str">
        <f>Prenoms!$B$11</f>
        <v>adrien</v>
      </c>
      <c r="J573" s="395"/>
      <c r="K573" s="395"/>
      <c r="L573" s="395"/>
      <c r="M573" s="395"/>
      <c r="N573" s="81" t="str">
        <f>IF(NL573&lt;&gt;0,"",IF(Conges!V45=0,"",Conges!V45))</f>
        <v/>
      </c>
      <c r="O573" s="82"/>
      <c r="P573" s="83"/>
      <c r="Q573" s="83"/>
      <c r="R573" s="83"/>
      <c r="S573" s="83"/>
      <c r="T573" s="83"/>
      <c r="U573" s="83"/>
      <c r="V573" s="84"/>
      <c r="W573" s="83"/>
      <c r="X573" s="83"/>
      <c r="Y573" s="83"/>
      <c r="Z573" s="83"/>
      <c r="AA573" s="83"/>
      <c r="AB573" s="83"/>
      <c r="AC573" s="83"/>
      <c r="AD573" s="83"/>
      <c r="AE573" s="82"/>
      <c r="AF573" s="83"/>
      <c r="AG573" s="83"/>
      <c r="AH573" s="83"/>
      <c r="AI573" s="83"/>
      <c r="AJ573" s="84"/>
      <c r="AK573" s="83"/>
      <c r="AL573" s="83"/>
      <c r="AM573" s="83"/>
      <c r="AN573" s="83"/>
      <c r="AO573" s="83"/>
      <c r="AP573" s="83"/>
      <c r="AQ573" s="83"/>
      <c r="AR573" s="83"/>
      <c r="AS573" s="83"/>
      <c r="AT573" s="83"/>
      <c r="AU573" s="82"/>
      <c r="AV573" s="83"/>
      <c r="AW573" s="83"/>
      <c r="AX573" s="83"/>
      <c r="AY573" s="83"/>
      <c r="AZ573" s="83"/>
      <c r="BA573" s="83"/>
      <c r="BB573" s="84"/>
      <c r="BC573" s="85">
        <f>IF(NL573&lt;&gt;0,(IF(Conges!V$45=0,0,3)),0)</f>
        <v>0</v>
      </c>
      <c r="BD573" s="417"/>
      <c r="BE573" s="390">
        <f>IF(OR(Conges!V$45="A",Conges!V$45="V"),Prenoms!L$11,NL573)</f>
        <v>0</v>
      </c>
      <c r="BF573" s="391"/>
      <c r="BG573" s="286"/>
      <c r="BH573" s="287">
        <f t="shared" si="774"/>
        <v>0</v>
      </c>
      <c r="BI573" s="288" t="str">
        <f t="shared" si="775"/>
        <v/>
      </c>
      <c r="BJ573" s="300">
        <v>92.677419354838705</v>
      </c>
      <c r="BK573" s="301">
        <f t="shared" si="792"/>
        <v>-92.677419354838705</v>
      </c>
      <c r="BL573" s="302">
        <f t="shared" si="719"/>
        <v>0</v>
      </c>
      <c r="BM573" s="302">
        <f t="shared" si="720"/>
        <v>0</v>
      </c>
      <c r="BN573" s="302">
        <f>SUM('Heures Pointage'!$ID$22:$IE$22)</f>
        <v>0</v>
      </c>
      <c r="BO573" s="302">
        <f>SUM('Heures et Indemnites'!$ID$22:$IE$22)</f>
        <v>0</v>
      </c>
      <c r="BP573" s="303">
        <f t="shared" si="721"/>
        <v>0</v>
      </c>
      <c r="BQ573" s="303">
        <f>'Heures Pointage'!$JB$22</f>
        <v>0</v>
      </c>
      <c r="BR573" s="304">
        <f t="shared" ref="BR573" si="803">$BH$1063</f>
        <v>0</v>
      </c>
      <c r="BS573" s="149">
        <f>Prenoms!$C$11</f>
        <v>169</v>
      </c>
      <c r="BT573" s="180"/>
      <c r="BU573" s="324">
        <f>SUM('Heures et Indemnites'!$ID$22:$IE$22)</f>
        <v>0</v>
      </c>
      <c r="BV573" s="235">
        <f>SUM('Heures et Indemnites'!$ID$6:$IE$22)</f>
        <v>0</v>
      </c>
      <c r="BW573" s="324"/>
      <c r="BX573" s="235"/>
      <c r="BY573" s="319"/>
      <c r="BZ573" s="319"/>
      <c r="CA573" s="319"/>
      <c r="CB573" s="319"/>
      <c r="CC573" s="319"/>
      <c r="CD573" s="319"/>
      <c r="CE573" s="319"/>
      <c r="CF573" s="319"/>
      <c r="CG573" s="319"/>
      <c r="CH573" s="319"/>
      <c r="CI573" s="319"/>
      <c r="CJ573" s="319"/>
      <c r="CK573" s="319"/>
      <c r="CL573" s="319"/>
      <c r="CM573" s="319"/>
      <c r="CN573" s="319"/>
      <c r="CO573" s="319"/>
      <c r="CP573" s="319"/>
      <c r="CQ573" s="319"/>
      <c r="CR573" s="319"/>
      <c r="CS573" s="319"/>
      <c r="CT573" s="319"/>
      <c r="CU573" s="319"/>
      <c r="CV573" s="319"/>
      <c r="CW573" s="319"/>
      <c r="CX573" s="319"/>
      <c r="CY573" s="319"/>
      <c r="CZ573" s="319"/>
      <c r="DA573" s="319"/>
      <c r="DB573" s="319"/>
      <c r="DC573" s="319"/>
      <c r="DD573" s="319"/>
      <c r="DE573" s="319"/>
      <c r="DF573" s="319"/>
      <c r="DG573" s="319"/>
      <c r="DH573" s="319"/>
      <c r="DI573" s="319"/>
      <c r="DJ573" s="319"/>
      <c r="DK573" s="319"/>
      <c r="DL573" s="319"/>
      <c r="DM573" s="319"/>
      <c r="DN573" s="319"/>
      <c r="DO573" s="319"/>
      <c r="DP573" s="319"/>
      <c r="DQ573" s="319"/>
      <c r="DR573" s="319"/>
      <c r="DS573" s="319"/>
      <c r="DT573" s="319"/>
      <c r="DU573" s="319"/>
      <c r="DV573" s="319"/>
      <c r="DW573" s="319"/>
      <c r="DX573" s="319"/>
      <c r="DY573" s="319"/>
      <c r="DZ573" s="319"/>
      <c r="EA573" s="319"/>
      <c r="EB573" s="319"/>
      <c r="EC573" s="319"/>
      <c r="ED573" s="319"/>
      <c r="EE573" s="319"/>
      <c r="EF573" s="319"/>
      <c r="EG573" s="319"/>
      <c r="EH573" s="319"/>
      <c r="EI573" s="319"/>
      <c r="EJ573" s="319"/>
      <c r="EK573" s="319"/>
      <c r="EL573" s="319"/>
      <c r="EM573" s="319"/>
      <c r="EN573" s="319"/>
      <c r="EO573" s="319"/>
      <c r="EP573" s="319"/>
      <c r="EQ573" s="319"/>
      <c r="ER573" s="319"/>
      <c r="ES573" s="319"/>
      <c r="ET573" s="319"/>
      <c r="EU573" s="319"/>
      <c r="EV573" s="319"/>
      <c r="EW573" s="319"/>
      <c r="EX573" s="319"/>
      <c r="EY573" s="319"/>
      <c r="EZ573" s="319"/>
      <c r="FA573" s="319"/>
      <c r="FB573" s="319"/>
      <c r="FC573" s="319"/>
      <c r="FD573" s="319"/>
      <c r="FE573" s="319"/>
      <c r="FF573" s="319"/>
      <c r="FG573" s="319"/>
      <c r="FH573" s="319"/>
      <c r="FI573" s="319"/>
      <c r="FJ573" s="319"/>
      <c r="FK573" s="319"/>
      <c r="FL573" s="319"/>
      <c r="FM573" s="319"/>
      <c r="FN573" s="319"/>
      <c r="FO573" s="319"/>
      <c r="FP573" s="319"/>
      <c r="FQ573" s="319"/>
      <c r="FR573" s="319"/>
      <c r="FS573" s="319"/>
      <c r="FT573" s="319"/>
      <c r="FU573" s="319"/>
      <c r="FV573" s="319"/>
      <c r="FW573" s="319"/>
      <c r="FX573" s="319"/>
      <c r="FY573" s="319"/>
      <c r="FZ573" s="319"/>
      <c r="GA573" s="319"/>
      <c r="GB573" s="319"/>
      <c r="GC573" s="319"/>
      <c r="GD573" s="319"/>
      <c r="GE573" s="319"/>
      <c r="GF573" s="319"/>
      <c r="GG573" s="319"/>
      <c r="GH573" s="319"/>
      <c r="GI573" s="319"/>
      <c r="GJ573" s="319"/>
      <c r="GK573" s="319"/>
      <c r="GL573" s="319"/>
      <c r="GM573" s="319"/>
      <c r="GN573" s="319"/>
      <c r="GO573" s="319"/>
      <c r="GP573" s="319"/>
      <c r="GQ573" s="319"/>
      <c r="GR573" s="319"/>
      <c r="GS573" s="319"/>
      <c r="GT573" s="319"/>
      <c r="GU573" s="319"/>
      <c r="GV573" s="319"/>
      <c r="GW573" s="319"/>
      <c r="GX573" s="319"/>
      <c r="GY573" s="319"/>
      <c r="GZ573" s="319"/>
      <c r="HA573" s="319"/>
      <c r="HB573" s="319"/>
      <c r="HC573" s="319"/>
      <c r="HD573" s="319"/>
      <c r="HE573" s="319"/>
      <c r="HF573" s="319"/>
      <c r="HG573" s="319"/>
      <c r="HH573" s="319"/>
      <c r="HI573" s="319"/>
      <c r="HJ573" s="319"/>
      <c r="HK573" s="319"/>
      <c r="HL573" s="319"/>
      <c r="HM573" s="319"/>
      <c r="HN573" s="319"/>
      <c r="HO573" s="319"/>
      <c r="HP573" s="319"/>
      <c r="HQ573" s="319"/>
      <c r="HR573" s="319"/>
      <c r="HS573" s="319"/>
      <c r="HT573" s="319"/>
      <c r="HU573" s="319"/>
      <c r="HV573" s="319"/>
      <c r="HW573" s="319"/>
      <c r="HX573" s="319"/>
      <c r="HY573" s="319"/>
      <c r="HZ573" s="319"/>
      <c r="IA573" s="319"/>
      <c r="IB573" s="319"/>
      <c r="IC573" s="319"/>
      <c r="ID573" s="319"/>
      <c r="IE573" s="319"/>
      <c r="IF573" s="319"/>
      <c r="IG573" s="319"/>
      <c r="IH573" s="319"/>
      <c r="II573" s="319"/>
      <c r="IJ573" s="319"/>
      <c r="IK573" s="319"/>
      <c r="IL573" s="319"/>
      <c r="IM573" s="319"/>
      <c r="IN573" s="319"/>
      <c r="IO573" s="319"/>
      <c r="IP573" s="319"/>
      <c r="IQ573" s="319"/>
      <c r="IR573" s="319"/>
      <c r="IS573" s="319"/>
      <c r="IT573" s="319"/>
      <c r="IU573" s="319"/>
      <c r="IV573" s="319"/>
      <c r="IW573" s="319"/>
      <c r="IX573" s="319"/>
      <c r="IY573" s="319"/>
      <c r="IZ573" s="319"/>
      <c r="JA573" s="319"/>
      <c r="JB573" s="319"/>
      <c r="JC573" s="319"/>
      <c r="JD573" s="319"/>
      <c r="JE573" s="319"/>
      <c r="JF573" s="319"/>
      <c r="JG573" s="319"/>
      <c r="JH573" s="319"/>
      <c r="JI573" s="319"/>
      <c r="JJ573" s="319"/>
      <c r="JK573" s="319"/>
      <c r="JL573" s="319"/>
      <c r="JM573" s="319"/>
      <c r="JN573" s="319"/>
      <c r="JO573" s="319"/>
      <c r="JP573" s="319"/>
      <c r="JQ573" s="319"/>
      <c r="JR573" s="319"/>
      <c r="JS573" s="319"/>
      <c r="JT573" s="319"/>
      <c r="JU573" s="319"/>
      <c r="JV573" s="319"/>
      <c r="JW573" s="319"/>
      <c r="JX573" s="319"/>
      <c r="JY573" s="319"/>
      <c r="JZ573" s="319"/>
      <c r="KA573" s="319"/>
      <c r="KB573" s="319"/>
      <c r="KC573" s="319"/>
      <c r="KD573" s="319"/>
      <c r="KE573" s="319"/>
      <c r="KF573" s="319"/>
      <c r="KG573" s="319"/>
      <c r="KH573" s="319"/>
      <c r="KI573" s="319"/>
      <c r="KJ573" s="319"/>
      <c r="KK573" s="319"/>
      <c r="KL573" s="319"/>
      <c r="KM573" s="319"/>
      <c r="KN573" s="319"/>
      <c r="KO573" s="319"/>
      <c r="KP573" s="319"/>
      <c r="KQ573" s="319"/>
      <c r="KR573" s="319"/>
      <c r="KS573" s="319"/>
      <c r="KT573" s="319"/>
      <c r="KU573" s="319"/>
      <c r="KV573" s="319"/>
      <c r="KW573" s="319"/>
      <c r="KX573" s="319"/>
      <c r="KY573" s="319"/>
      <c r="KZ573" s="319"/>
      <c r="LA573" s="319"/>
      <c r="LB573" s="319"/>
      <c r="LC573" s="319"/>
      <c r="LD573" s="319"/>
      <c r="LE573" s="319"/>
      <c r="LF573" s="319"/>
      <c r="LG573" s="319"/>
      <c r="LH573" s="319"/>
      <c r="LI573" s="319"/>
      <c r="LJ573" s="319"/>
      <c r="LK573" s="319"/>
      <c r="LL573" s="319"/>
      <c r="LM573" s="319"/>
      <c r="LN573" s="319"/>
      <c r="LO573" s="319"/>
      <c r="LP573" s="319"/>
      <c r="LQ573" s="319"/>
      <c r="LR573" s="319"/>
      <c r="LS573" s="319"/>
      <c r="LT573" s="319"/>
      <c r="LU573" s="319"/>
      <c r="LV573" s="319"/>
      <c r="LW573" s="319"/>
      <c r="LX573" s="319"/>
      <c r="LY573" s="319"/>
      <c r="LZ573" s="319"/>
      <c r="MA573" s="319"/>
      <c r="MB573" s="319"/>
      <c r="MC573" s="319"/>
      <c r="MD573" s="319"/>
      <c r="ME573" s="319"/>
      <c r="MF573" s="319"/>
      <c r="MG573" s="319"/>
      <c r="MH573" s="319"/>
      <c r="MI573" s="319"/>
      <c r="MJ573" s="319"/>
      <c r="MK573" s="319"/>
      <c r="ML573" s="319"/>
      <c r="MM573" s="319"/>
      <c r="MN573" s="319"/>
      <c r="MO573" s="319"/>
      <c r="MP573" s="319"/>
      <c r="MQ573" s="319"/>
      <c r="MS573" s="241"/>
      <c r="MT573" s="373">
        <f t="shared" si="794"/>
        <v>0</v>
      </c>
      <c r="MU573" s="365">
        <f t="shared" si="780"/>
        <v>0</v>
      </c>
      <c r="MV573" s="365">
        <f t="shared" si="781"/>
        <v>0</v>
      </c>
      <c r="MW573" s="365"/>
      <c r="MX573" s="365">
        <f t="shared" si="782"/>
        <v>0</v>
      </c>
      <c r="MY573" s="365"/>
      <c r="MZ573" s="365">
        <f t="shared" si="783"/>
        <v>0</v>
      </c>
      <c r="NA573" s="365"/>
      <c r="NB573" s="365">
        <f t="shared" si="784"/>
        <v>0</v>
      </c>
      <c r="NC573" s="365"/>
      <c r="ND573" s="365">
        <f t="shared" si="785"/>
        <v>0</v>
      </c>
      <c r="NE573" s="365"/>
      <c r="NF573" s="365">
        <f t="shared" si="786"/>
        <v>0</v>
      </c>
      <c r="NG573" s="365"/>
      <c r="NH573" s="365">
        <f t="shared" si="787"/>
        <v>0</v>
      </c>
      <c r="NI573" s="365"/>
      <c r="NJ573" s="365">
        <f t="shared" si="788"/>
        <v>0</v>
      </c>
      <c r="NK573" s="365"/>
      <c r="NL573" s="365">
        <f t="shared" si="795"/>
        <v>0</v>
      </c>
      <c r="NM573" s="366"/>
      <c r="NN573" s="370"/>
      <c r="NR573" s="318">
        <f t="shared" si="789"/>
        <v>0</v>
      </c>
      <c r="NS573" s="318">
        <f t="shared" si="790"/>
        <v>0</v>
      </c>
      <c r="NT573" s="318">
        <f t="shared" si="791"/>
        <v>0</v>
      </c>
    </row>
    <row r="574" spans="1:384" s="318" customFormat="1" ht="10.199999999999999" customHeight="1" x14ac:dyDescent="0.3">
      <c r="A574" s="25"/>
      <c r="B574" s="389"/>
      <c r="C574" s="424"/>
      <c r="D574" s="15"/>
      <c r="E574" s="413" t="str">
        <f>$E$14</f>
        <v>MENAGE</v>
      </c>
      <c r="F574" s="413"/>
      <c r="G574" s="136" t="str">
        <f>IF(ND595=0,"",ND595)</f>
        <v/>
      </c>
      <c r="H574" s="399"/>
      <c r="I574" s="381" t="str">
        <f>Prenoms!$B$12</f>
        <v>soren</v>
      </c>
      <c r="J574" s="382"/>
      <c r="K574" s="382"/>
      <c r="L574" s="382"/>
      <c r="M574" s="382"/>
      <c r="N574" s="68" t="str">
        <f>IF(NL574&lt;&gt;0,"",IF(Conges!V46=0,"",Conges!V46))</f>
        <v/>
      </c>
      <c r="O574" s="69"/>
      <c r="P574" s="70"/>
      <c r="Q574" s="70"/>
      <c r="R574" s="70"/>
      <c r="S574" s="70"/>
      <c r="T574" s="70"/>
      <c r="U574" s="70"/>
      <c r="V574" s="71"/>
      <c r="W574" s="70"/>
      <c r="X574" s="70"/>
      <c r="Y574" s="70"/>
      <c r="Z574" s="70"/>
      <c r="AA574" s="70"/>
      <c r="AB574" s="70"/>
      <c r="AC574" s="70"/>
      <c r="AD574" s="70"/>
      <c r="AE574" s="69"/>
      <c r="AF574" s="70"/>
      <c r="AG574" s="70"/>
      <c r="AH574" s="70"/>
      <c r="AI574" s="70"/>
      <c r="AJ574" s="71"/>
      <c r="AK574" s="70"/>
      <c r="AL574" s="70"/>
      <c r="AM574" s="70"/>
      <c r="AN574" s="70"/>
      <c r="AO574" s="70"/>
      <c r="AP574" s="70"/>
      <c r="AQ574" s="70"/>
      <c r="AR574" s="70"/>
      <c r="AS574" s="70"/>
      <c r="AT574" s="70"/>
      <c r="AU574" s="69"/>
      <c r="AV574" s="70"/>
      <c r="AW574" s="70"/>
      <c r="AX574" s="70"/>
      <c r="AY574" s="70"/>
      <c r="AZ574" s="70"/>
      <c r="BA574" s="70"/>
      <c r="BB574" s="71"/>
      <c r="BC574" s="72">
        <f>IF(NL574&lt;&gt;0,(IF(Conges!V$46=0,0,3)),0)</f>
        <v>0</v>
      </c>
      <c r="BD574" s="417"/>
      <c r="BE574" s="392">
        <f>IF(OR(Conges!V$46="A",Conges!V$46="V"),Prenoms!L$12,NL574)</f>
        <v>0</v>
      </c>
      <c r="BF574" s="393"/>
      <c r="BG574" s="289"/>
      <c r="BH574" s="290">
        <f t="shared" si="774"/>
        <v>0</v>
      </c>
      <c r="BI574" s="291" t="str">
        <f t="shared" si="775"/>
        <v/>
      </c>
      <c r="BJ574" s="305">
        <v>92.677419354838705</v>
      </c>
      <c r="BK574" s="306">
        <f t="shared" si="792"/>
        <v>-92.677419354838705</v>
      </c>
      <c r="BL574" s="307">
        <f t="shared" si="719"/>
        <v>0</v>
      </c>
      <c r="BM574" s="307">
        <f t="shared" si="720"/>
        <v>0</v>
      </c>
      <c r="BN574" s="307">
        <f>SUM('Heures Pointage'!$JD$22:$JE$22)</f>
        <v>0</v>
      </c>
      <c r="BO574" s="307">
        <f>SUM('Heures et Indemnites'!$JD$22:$JE$22)</f>
        <v>0</v>
      </c>
      <c r="BP574" s="308">
        <f t="shared" si="721"/>
        <v>0</v>
      </c>
      <c r="BQ574" s="308">
        <f>'Heures Pointage'!$KB$22</f>
        <v>0</v>
      </c>
      <c r="BR574" s="309">
        <f t="shared" ref="BR574" si="804">$BH$1064</f>
        <v>0</v>
      </c>
      <c r="BS574" s="150">
        <f>Prenoms!$C$12</f>
        <v>169</v>
      </c>
      <c r="BT574" s="153"/>
      <c r="BU574" s="323">
        <f>SUM('Heures et Indemnites'!$JD$22:$JE$22)</f>
        <v>0</v>
      </c>
      <c r="BV574" s="236">
        <f>SUM('Heures et Indemnites'!$JD$6:$JE$22)</f>
        <v>0</v>
      </c>
      <c r="BW574" s="323"/>
      <c r="BX574" s="236"/>
      <c r="BY574" s="319"/>
      <c r="BZ574" s="319"/>
      <c r="CA574" s="319"/>
      <c r="CB574" s="319"/>
      <c r="CC574" s="319"/>
      <c r="CD574" s="319"/>
      <c r="CE574" s="319"/>
      <c r="CF574" s="319"/>
      <c r="CG574" s="319"/>
      <c r="CH574" s="319"/>
      <c r="CI574" s="319"/>
      <c r="CJ574" s="319"/>
      <c r="CK574" s="319"/>
      <c r="CL574" s="319"/>
      <c r="CM574" s="319"/>
      <c r="CN574" s="319"/>
      <c r="CO574" s="319"/>
      <c r="CP574" s="319"/>
      <c r="CQ574" s="319"/>
      <c r="CR574" s="319"/>
      <c r="CS574" s="319"/>
      <c r="CT574" s="319"/>
      <c r="CU574" s="319"/>
      <c r="CV574" s="319"/>
      <c r="CW574" s="319"/>
      <c r="CX574" s="319"/>
      <c r="CY574" s="319"/>
      <c r="CZ574" s="319"/>
      <c r="DA574" s="319"/>
      <c r="DB574" s="319"/>
      <c r="DC574" s="319"/>
      <c r="DD574" s="319"/>
      <c r="DE574" s="319"/>
      <c r="DF574" s="319"/>
      <c r="DG574" s="319"/>
      <c r="DH574" s="319"/>
      <c r="DI574" s="319"/>
      <c r="DJ574" s="319"/>
      <c r="DK574" s="319"/>
      <c r="DL574" s="319"/>
      <c r="DM574" s="319"/>
      <c r="DN574" s="319"/>
      <c r="DO574" s="319"/>
      <c r="DP574" s="319"/>
      <c r="DQ574" s="319"/>
      <c r="DR574" s="319"/>
      <c r="DS574" s="319"/>
      <c r="DT574" s="319"/>
      <c r="DU574" s="319"/>
      <c r="DV574" s="319"/>
      <c r="DW574" s="319"/>
      <c r="DX574" s="319"/>
      <c r="DY574" s="319"/>
      <c r="DZ574" s="319"/>
      <c r="EA574" s="319"/>
      <c r="EB574" s="319"/>
      <c r="EC574" s="319"/>
      <c r="ED574" s="319"/>
      <c r="EE574" s="319"/>
      <c r="EF574" s="319"/>
      <c r="EG574" s="319"/>
      <c r="EH574" s="319"/>
      <c r="EI574" s="319"/>
      <c r="EJ574" s="319"/>
      <c r="EK574" s="319"/>
      <c r="EL574" s="319"/>
      <c r="EM574" s="319"/>
      <c r="EN574" s="319"/>
      <c r="EO574" s="319"/>
      <c r="EP574" s="319"/>
      <c r="EQ574" s="319"/>
      <c r="ER574" s="319"/>
      <c r="ES574" s="319"/>
      <c r="ET574" s="319"/>
      <c r="EU574" s="319"/>
      <c r="EV574" s="319"/>
      <c r="EW574" s="319"/>
      <c r="EX574" s="319"/>
      <c r="EY574" s="319"/>
      <c r="EZ574" s="319"/>
      <c r="FA574" s="319"/>
      <c r="FB574" s="319"/>
      <c r="FC574" s="319"/>
      <c r="FD574" s="319"/>
      <c r="FE574" s="319"/>
      <c r="FF574" s="319"/>
      <c r="FG574" s="319"/>
      <c r="FH574" s="319"/>
      <c r="FI574" s="319"/>
      <c r="FJ574" s="319"/>
      <c r="FK574" s="319"/>
      <c r="FL574" s="319"/>
      <c r="FM574" s="319"/>
      <c r="FN574" s="319"/>
      <c r="FO574" s="319"/>
      <c r="FP574" s="319"/>
      <c r="FQ574" s="319"/>
      <c r="FR574" s="319"/>
      <c r="FS574" s="319"/>
      <c r="FT574" s="319"/>
      <c r="FU574" s="319"/>
      <c r="FV574" s="319"/>
      <c r="FW574" s="319"/>
      <c r="FX574" s="319"/>
      <c r="FY574" s="319"/>
      <c r="FZ574" s="319"/>
      <c r="GA574" s="319"/>
      <c r="GB574" s="319"/>
      <c r="GC574" s="319"/>
      <c r="GD574" s="319"/>
      <c r="GE574" s="319"/>
      <c r="GF574" s="319"/>
      <c r="GG574" s="319"/>
      <c r="GH574" s="319"/>
      <c r="GI574" s="319"/>
      <c r="GJ574" s="319"/>
      <c r="GK574" s="319"/>
      <c r="GL574" s="319"/>
      <c r="GM574" s="319"/>
      <c r="GN574" s="319"/>
      <c r="GO574" s="319"/>
      <c r="GP574" s="319"/>
      <c r="GQ574" s="319"/>
      <c r="GR574" s="319"/>
      <c r="GS574" s="319"/>
      <c r="GT574" s="319"/>
      <c r="GU574" s="319"/>
      <c r="GV574" s="319"/>
      <c r="GW574" s="319"/>
      <c r="GX574" s="319"/>
      <c r="GY574" s="319"/>
      <c r="GZ574" s="319"/>
      <c r="HA574" s="319"/>
      <c r="HB574" s="319"/>
      <c r="HC574" s="319"/>
      <c r="HD574" s="319"/>
      <c r="HE574" s="319"/>
      <c r="HF574" s="319"/>
      <c r="HG574" s="319"/>
      <c r="HH574" s="319"/>
      <c r="HI574" s="319"/>
      <c r="HJ574" s="319"/>
      <c r="HK574" s="319"/>
      <c r="HL574" s="319"/>
      <c r="HM574" s="319"/>
      <c r="HN574" s="319"/>
      <c r="HO574" s="319"/>
      <c r="HP574" s="319"/>
      <c r="HQ574" s="319"/>
      <c r="HR574" s="319"/>
      <c r="HS574" s="319"/>
      <c r="HT574" s="319"/>
      <c r="HU574" s="319"/>
      <c r="HV574" s="319"/>
      <c r="HW574" s="319"/>
      <c r="HX574" s="319"/>
      <c r="HY574" s="319"/>
      <c r="HZ574" s="319"/>
      <c r="IA574" s="319"/>
      <c r="IB574" s="319"/>
      <c r="IC574" s="319"/>
      <c r="ID574" s="319"/>
      <c r="IE574" s="319"/>
      <c r="IF574" s="319"/>
      <c r="IG574" s="319"/>
      <c r="IH574" s="319"/>
      <c r="II574" s="319"/>
      <c r="IJ574" s="319"/>
      <c r="IK574" s="319"/>
      <c r="IL574" s="319"/>
      <c r="IM574" s="319"/>
      <c r="IN574" s="319"/>
      <c r="IO574" s="319"/>
      <c r="IP574" s="319"/>
      <c r="IQ574" s="319"/>
      <c r="IR574" s="319"/>
      <c r="IS574" s="319"/>
      <c r="IT574" s="319"/>
      <c r="IU574" s="319"/>
      <c r="IV574" s="319"/>
      <c r="IW574" s="319"/>
      <c r="IX574" s="319"/>
      <c r="IY574" s="319"/>
      <c r="IZ574" s="319"/>
      <c r="JA574" s="319"/>
      <c r="JB574" s="319"/>
      <c r="JC574" s="319"/>
      <c r="JD574" s="319"/>
      <c r="JE574" s="319"/>
      <c r="JF574" s="319"/>
      <c r="JG574" s="319"/>
      <c r="JH574" s="319"/>
      <c r="JI574" s="319"/>
      <c r="JJ574" s="319"/>
      <c r="JK574" s="319"/>
      <c r="JL574" s="319"/>
      <c r="JM574" s="319"/>
      <c r="JN574" s="319"/>
      <c r="JO574" s="319"/>
      <c r="JP574" s="319"/>
      <c r="JQ574" s="319"/>
      <c r="JR574" s="319"/>
      <c r="JS574" s="319"/>
      <c r="JT574" s="319"/>
      <c r="JU574" s="319"/>
      <c r="JV574" s="319"/>
      <c r="JW574" s="319"/>
      <c r="JX574" s="319"/>
      <c r="JY574" s="319"/>
      <c r="JZ574" s="319"/>
      <c r="KA574" s="319"/>
      <c r="KB574" s="319"/>
      <c r="KC574" s="319"/>
      <c r="KD574" s="319"/>
      <c r="KE574" s="319"/>
      <c r="KF574" s="319"/>
      <c r="KG574" s="319"/>
      <c r="KH574" s="319"/>
      <c r="KI574" s="319"/>
      <c r="KJ574" s="319"/>
      <c r="KK574" s="319"/>
      <c r="KL574" s="319"/>
      <c r="KM574" s="319"/>
      <c r="KN574" s="319"/>
      <c r="KO574" s="319"/>
      <c r="KP574" s="319"/>
      <c r="KQ574" s="319"/>
      <c r="KR574" s="319"/>
      <c r="KS574" s="319"/>
      <c r="KT574" s="319"/>
      <c r="KU574" s="319"/>
      <c r="KV574" s="319"/>
      <c r="KW574" s="319"/>
      <c r="KX574" s="319"/>
      <c r="KY574" s="319"/>
      <c r="KZ574" s="319"/>
      <c r="LA574" s="319"/>
      <c r="LB574" s="319"/>
      <c r="LC574" s="319"/>
      <c r="LD574" s="319"/>
      <c r="LE574" s="319"/>
      <c r="LF574" s="319"/>
      <c r="LG574" s="319"/>
      <c r="LH574" s="319"/>
      <c r="LI574" s="319"/>
      <c r="LJ574" s="319"/>
      <c r="LK574" s="319"/>
      <c r="LL574" s="319"/>
      <c r="LM574" s="319"/>
      <c r="LN574" s="319"/>
      <c r="LO574" s="319"/>
      <c r="LP574" s="319"/>
      <c r="LQ574" s="319"/>
      <c r="LR574" s="319"/>
      <c r="LS574" s="319"/>
      <c r="LT574" s="319"/>
      <c r="LU574" s="319"/>
      <c r="LV574" s="319"/>
      <c r="LW574" s="319"/>
      <c r="LX574" s="319"/>
      <c r="LY574" s="319"/>
      <c r="LZ574" s="319"/>
      <c r="MA574" s="319"/>
      <c r="MB574" s="319"/>
      <c r="MC574" s="319"/>
      <c r="MD574" s="319"/>
      <c r="ME574" s="319"/>
      <c r="MF574" s="319"/>
      <c r="MG574" s="319"/>
      <c r="MH574" s="319"/>
      <c r="MI574" s="319"/>
      <c r="MJ574" s="319"/>
      <c r="MK574" s="319"/>
      <c r="ML574" s="319"/>
      <c r="MM574" s="319"/>
      <c r="MN574" s="319"/>
      <c r="MO574" s="319"/>
      <c r="MP574" s="319"/>
      <c r="MQ574" s="319"/>
      <c r="MS574" s="241"/>
      <c r="MT574" s="362">
        <f t="shared" si="794"/>
        <v>0</v>
      </c>
      <c r="MU574" s="363">
        <f t="shared" si="780"/>
        <v>0</v>
      </c>
      <c r="MV574" s="363">
        <f t="shared" si="781"/>
        <v>0</v>
      </c>
      <c r="MW574" s="363"/>
      <c r="MX574" s="363">
        <f t="shared" si="782"/>
        <v>0</v>
      </c>
      <c r="MY574" s="363"/>
      <c r="MZ574" s="363">
        <f t="shared" si="783"/>
        <v>0</v>
      </c>
      <c r="NA574" s="363"/>
      <c r="NB574" s="363">
        <f t="shared" si="784"/>
        <v>0</v>
      </c>
      <c r="NC574" s="363"/>
      <c r="ND574" s="363">
        <f t="shared" si="785"/>
        <v>0</v>
      </c>
      <c r="NE574" s="363"/>
      <c r="NF574" s="363">
        <f t="shared" si="786"/>
        <v>0</v>
      </c>
      <c r="NG574" s="363"/>
      <c r="NH574" s="363">
        <f t="shared" si="787"/>
        <v>0</v>
      </c>
      <c r="NI574" s="363"/>
      <c r="NJ574" s="363">
        <f t="shared" si="788"/>
        <v>0</v>
      </c>
      <c r="NK574" s="363"/>
      <c r="NL574" s="363">
        <f t="shared" si="795"/>
        <v>0</v>
      </c>
      <c r="NM574" s="364"/>
      <c r="NN574" s="370"/>
      <c r="NR574" s="318">
        <f t="shared" si="789"/>
        <v>0</v>
      </c>
      <c r="NS574" s="318">
        <f t="shared" si="790"/>
        <v>0</v>
      </c>
      <c r="NT574" s="318">
        <f t="shared" si="791"/>
        <v>0</v>
      </c>
    </row>
    <row r="575" spans="1:384" s="318" customFormat="1" ht="10.199999999999999" customHeight="1" x14ac:dyDescent="0.3">
      <c r="A575" s="25"/>
      <c r="B575" s="389"/>
      <c r="C575" s="424"/>
      <c r="D575" s="15"/>
      <c r="E575" s="396">
        <f>$E$15</f>
        <v>0</v>
      </c>
      <c r="F575" s="396"/>
      <c r="G575" s="137" t="str">
        <f>IF(NF595=0,"",NF595)</f>
        <v/>
      </c>
      <c r="H575" s="399"/>
      <c r="I575" s="394" t="str">
        <f>Prenoms!$B$13</f>
        <v>stage 1</v>
      </c>
      <c r="J575" s="395"/>
      <c r="K575" s="395"/>
      <c r="L575" s="395"/>
      <c r="M575" s="395"/>
      <c r="N575" s="81" t="str">
        <f>IF(NL575&lt;&gt;0,"",IF(Conges!V47=0,"",Conges!V47))</f>
        <v/>
      </c>
      <c r="O575" s="82"/>
      <c r="P575" s="83"/>
      <c r="Q575" s="83"/>
      <c r="R575" s="83"/>
      <c r="S575" s="83"/>
      <c r="T575" s="83"/>
      <c r="U575" s="83"/>
      <c r="V575" s="84"/>
      <c r="W575" s="83"/>
      <c r="X575" s="83"/>
      <c r="Y575" s="83"/>
      <c r="Z575" s="83"/>
      <c r="AA575" s="83"/>
      <c r="AB575" s="83"/>
      <c r="AC575" s="83"/>
      <c r="AD575" s="83"/>
      <c r="AE575" s="82"/>
      <c r="AF575" s="83"/>
      <c r="AG575" s="83"/>
      <c r="AH575" s="83"/>
      <c r="AI575" s="83"/>
      <c r="AJ575" s="84"/>
      <c r="AK575" s="83"/>
      <c r="AL575" s="83"/>
      <c r="AM575" s="83"/>
      <c r="AN575" s="83"/>
      <c r="AO575" s="83"/>
      <c r="AP575" s="83"/>
      <c r="AQ575" s="83"/>
      <c r="AR575" s="83"/>
      <c r="AS575" s="83"/>
      <c r="AT575" s="83"/>
      <c r="AU575" s="82"/>
      <c r="AV575" s="83"/>
      <c r="AW575" s="83"/>
      <c r="AX575" s="83"/>
      <c r="AY575" s="83"/>
      <c r="AZ575" s="83"/>
      <c r="BA575" s="83"/>
      <c r="BB575" s="84"/>
      <c r="BC575" s="85">
        <f>IF(NL575&lt;&gt;0,(IF(Conges!V$47=0,0,3)),0)</f>
        <v>0</v>
      </c>
      <c r="BD575" s="417"/>
      <c r="BE575" s="390">
        <f>IF(OR(Conges!V$47="A",Conges!V$47="V"),Prenoms!L$13,NL575)</f>
        <v>0</v>
      </c>
      <c r="BF575" s="391"/>
      <c r="BG575" s="286"/>
      <c r="BH575" s="287">
        <f t="shared" si="774"/>
        <v>0</v>
      </c>
      <c r="BI575" s="288" t="str">
        <f t="shared" si="775"/>
        <v/>
      </c>
      <c r="BJ575" s="300">
        <v>38.387096774193552</v>
      </c>
      <c r="BK575" s="301">
        <f t="shared" si="792"/>
        <v>-38.387096774193552</v>
      </c>
      <c r="BL575" s="302">
        <f t="shared" si="719"/>
        <v>0</v>
      </c>
      <c r="BM575" s="302">
        <f t="shared" si="720"/>
        <v>0</v>
      </c>
      <c r="BN575" s="302">
        <f>SUM('Heures Pointage'!$KD$22:$KE$22)</f>
        <v>0</v>
      </c>
      <c r="BO575" s="302">
        <f>SUM('Heures et Indemnites'!$KD$22:$KE$22)</f>
        <v>0</v>
      </c>
      <c r="BP575" s="303">
        <f t="shared" si="721"/>
        <v>0</v>
      </c>
      <c r="BQ575" s="303">
        <f>'Heures Pointage'!$LB$22</f>
        <v>0</v>
      </c>
      <c r="BR575" s="304">
        <f t="shared" ref="BR575" si="805">$BH$1065</f>
        <v>0</v>
      </c>
      <c r="BS575" s="149">
        <f>Prenoms!$C$13</f>
        <v>70</v>
      </c>
      <c r="BT575" s="180"/>
      <c r="BU575" s="324">
        <f>SUM('Heures et Indemnites'!$KD$22:$KE$22)</f>
        <v>0</v>
      </c>
      <c r="BV575" s="235">
        <f>SUM('Heures et Indemnites'!$KD$6:$KE$22)</f>
        <v>0</v>
      </c>
      <c r="BW575" s="324"/>
      <c r="BX575" s="235"/>
      <c r="BY575" s="319"/>
      <c r="BZ575" s="319"/>
      <c r="CA575" s="319"/>
      <c r="CB575" s="319"/>
      <c r="CC575" s="319"/>
      <c r="CD575" s="319"/>
      <c r="CE575" s="319"/>
      <c r="CF575" s="319"/>
      <c r="CG575" s="319"/>
      <c r="CH575" s="319"/>
      <c r="CI575" s="319"/>
      <c r="CJ575" s="319"/>
      <c r="CK575" s="319"/>
      <c r="CL575" s="319"/>
      <c r="CM575" s="319"/>
      <c r="CN575" s="319"/>
      <c r="CO575" s="319"/>
      <c r="CP575" s="319"/>
      <c r="CQ575" s="319"/>
      <c r="CR575" s="319"/>
      <c r="CS575" s="319"/>
      <c r="CT575" s="319"/>
      <c r="CU575" s="319"/>
      <c r="CV575" s="319"/>
      <c r="CW575" s="319"/>
      <c r="CX575" s="319"/>
      <c r="CY575" s="319"/>
      <c r="CZ575" s="319"/>
      <c r="DA575" s="319"/>
      <c r="DB575" s="319"/>
      <c r="DC575" s="319"/>
      <c r="DD575" s="319"/>
      <c r="DE575" s="319"/>
      <c r="DF575" s="319"/>
      <c r="DG575" s="319"/>
      <c r="DH575" s="319"/>
      <c r="DI575" s="319"/>
      <c r="DJ575" s="319"/>
      <c r="DK575" s="319"/>
      <c r="DL575" s="319"/>
      <c r="DM575" s="319"/>
      <c r="DN575" s="319"/>
      <c r="DO575" s="319"/>
      <c r="DP575" s="319"/>
      <c r="DQ575" s="319"/>
      <c r="DR575" s="319"/>
      <c r="DS575" s="319"/>
      <c r="DT575" s="319"/>
      <c r="DU575" s="319"/>
      <c r="DV575" s="319"/>
      <c r="DW575" s="319"/>
      <c r="DX575" s="319"/>
      <c r="DY575" s="319"/>
      <c r="DZ575" s="319"/>
      <c r="EA575" s="319"/>
      <c r="EB575" s="319"/>
      <c r="EC575" s="319"/>
      <c r="ED575" s="319"/>
      <c r="EE575" s="319"/>
      <c r="EF575" s="319"/>
      <c r="EG575" s="319"/>
      <c r="EH575" s="319"/>
      <c r="EI575" s="319"/>
      <c r="EJ575" s="319"/>
      <c r="EK575" s="319"/>
      <c r="EL575" s="319"/>
      <c r="EM575" s="319"/>
      <c r="EN575" s="319"/>
      <c r="EO575" s="319"/>
      <c r="EP575" s="319"/>
      <c r="EQ575" s="319"/>
      <c r="ER575" s="319"/>
      <c r="ES575" s="319"/>
      <c r="ET575" s="319"/>
      <c r="EU575" s="319"/>
      <c r="EV575" s="319"/>
      <c r="EW575" s="319"/>
      <c r="EX575" s="319"/>
      <c r="EY575" s="319"/>
      <c r="EZ575" s="319"/>
      <c r="FA575" s="319"/>
      <c r="FB575" s="319"/>
      <c r="FC575" s="319"/>
      <c r="FD575" s="319"/>
      <c r="FE575" s="319"/>
      <c r="FF575" s="319"/>
      <c r="FG575" s="319"/>
      <c r="FH575" s="319"/>
      <c r="FI575" s="319"/>
      <c r="FJ575" s="319"/>
      <c r="FK575" s="319"/>
      <c r="FL575" s="319"/>
      <c r="FM575" s="319"/>
      <c r="FN575" s="319"/>
      <c r="FO575" s="319"/>
      <c r="FP575" s="319"/>
      <c r="FQ575" s="319"/>
      <c r="FR575" s="319"/>
      <c r="FS575" s="319"/>
      <c r="FT575" s="319"/>
      <c r="FU575" s="319"/>
      <c r="FV575" s="319"/>
      <c r="FW575" s="319"/>
      <c r="FX575" s="319"/>
      <c r="FY575" s="319"/>
      <c r="FZ575" s="319"/>
      <c r="GA575" s="319"/>
      <c r="GB575" s="319"/>
      <c r="GC575" s="319"/>
      <c r="GD575" s="319"/>
      <c r="GE575" s="319"/>
      <c r="GF575" s="319"/>
      <c r="GG575" s="319"/>
      <c r="GH575" s="319"/>
      <c r="GI575" s="319"/>
      <c r="GJ575" s="319"/>
      <c r="GK575" s="319"/>
      <c r="GL575" s="319"/>
      <c r="GM575" s="319"/>
      <c r="GN575" s="319"/>
      <c r="GO575" s="319"/>
      <c r="GP575" s="319"/>
      <c r="GQ575" s="319"/>
      <c r="GR575" s="319"/>
      <c r="GS575" s="319"/>
      <c r="GT575" s="319"/>
      <c r="GU575" s="319"/>
      <c r="GV575" s="319"/>
      <c r="GW575" s="319"/>
      <c r="GX575" s="319"/>
      <c r="GY575" s="319"/>
      <c r="GZ575" s="319"/>
      <c r="HA575" s="319"/>
      <c r="HB575" s="319"/>
      <c r="HC575" s="319"/>
      <c r="HD575" s="319"/>
      <c r="HE575" s="319"/>
      <c r="HF575" s="319"/>
      <c r="HG575" s="319"/>
      <c r="HH575" s="319"/>
      <c r="HI575" s="319"/>
      <c r="HJ575" s="319"/>
      <c r="HK575" s="319"/>
      <c r="HL575" s="319"/>
      <c r="HM575" s="319"/>
      <c r="HN575" s="319"/>
      <c r="HO575" s="319"/>
      <c r="HP575" s="319"/>
      <c r="HQ575" s="319"/>
      <c r="HR575" s="319"/>
      <c r="HS575" s="319"/>
      <c r="HT575" s="319"/>
      <c r="HU575" s="319"/>
      <c r="HV575" s="319"/>
      <c r="HW575" s="319"/>
      <c r="HX575" s="319"/>
      <c r="HY575" s="319"/>
      <c r="HZ575" s="319"/>
      <c r="IA575" s="319"/>
      <c r="IB575" s="319"/>
      <c r="IC575" s="319"/>
      <c r="ID575" s="319"/>
      <c r="IE575" s="319"/>
      <c r="IF575" s="319"/>
      <c r="IG575" s="319"/>
      <c r="IH575" s="319"/>
      <c r="II575" s="319"/>
      <c r="IJ575" s="319"/>
      <c r="IK575" s="319"/>
      <c r="IL575" s="319"/>
      <c r="IM575" s="319"/>
      <c r="IN575" s="319"/>
      <c r="IO575" s="319"/>
      <c r="IP575" s="319"/>
      <c r="IQ575" s="319"/>
      <c r="IR575" s="319"/>
      <c r="IS575" s="319"/>
      <c r="IT575" s="319"/>
      <c r="IU575" s="319"/>
      <c r="IV575" s="319"/>
      <c r="IW575" s="319"/>
      <c r="IX575" s="319"/>
      <c r="IY575" s="319"/>
      <c r="IZ575" s="319"/>
      <c r="JA575" s="319"/>
      <c r="JB575" s="319"/>
      <c r="JC575" s="319"/>
      <c r="JD575" s="319"/>
      <c r="JE575" s="319"/>
      <c r="JF575" s="319"/>
      <c r="JG575" s="319"/>
      <c r="JH575" s="319"/>
      <c r="JI575" s="319"/>
      <c r="JJ575" s="319"/>
      <c r="JK575" s="319"/>
      <c r="JL575" s="319"/>
      <c r="JM575" s="319"/>
      <c r="JN575" s="319"/>
      <c r="JO575" s="319"/>
      <c r="JP575" s="319"/>
      <c r="JQ575" s="319"/>
      <c r="JR575" s="319"/>
      <c r="JS575" s="319"/>
      <c r="JT575" s="319"/>
      <c r="JU575" s="319"/>
      <c r="JV575" s="319"/>
      <c r="JW575" s="319"/>
      <c r="JX575" s="319"/>
      <c r="JY575" s="319"/>
      <c r="JZ575" s="319"/>
      <c r="KA575" s="319"/>
      <c r="KB575" s="319"/>
      <c r="KC575" s="319"/>
      <c r="KD575" s="319"/>
      <c r="KE575" s="319"/>
      <c r="KF575" s="319"/>
      <c r="KG575" s="319"/>
      <c r="KH575" s="319"/>
      <c r="KI575" s="319"/>
      <c r="KJ575" s="319"/>
      <c r="KK575" s="319"/>
      <c r="KL575" s="319"/>
      <c r="KM575" s="319"/>
      <c r="KN575" s="319"/>
      <c r="KO575" s="319"/>
      <c r="KP575" s="319"/>
      <c r="KQ575" s="319"/>
      <c r="KR575" s="319"/>
      <c r="KS575" s="319"/>
      <c r="KT575" s="319"/>
      <c r="KU575" s="319"/>
      <c r="KV575" s="319"/>
      <c r="KW575" s="319"/>
      <c r="KX575" s="319"/>
      <c r="KY575" s="319"/>
      <c r="KZ575" s="319"/>
      <c r="LA575" s="319"/>
      <c r="LB575" s="319"/>
      <c r="LC575" s="319"/>
      <c r="LD575" s="319"/>
      <c r="LE575" s="319"/>
      <c r="LF575" s="319"/>
      <c r="LG575" s="319"/>
      <c r="LH575" s="319"/>
      <c r="LI575" s="319"/>
      <c r="LJ575" s="319"/>
      <c r="LK575" s="319"/>
      <c r="LL575" s="319"/>
      <c r="LM575" s="319"/>
      <c r="LN575" s="319"/>
      <c r="LO575" s="319"/>
      <c r="LP575" s="319"/>
      <c r="LQ575" s="319"/>
      <c r="LR575" s="319"/>
      <c r="LS575" s="319"/>
      <c r="LT575" s="319"/>
      <c r="LU575" s="319"/>
      <c r="LV575" s="319"/>
      <c r="LW575" s="319"/>
      <c r="LX575" s="319"/>
      <c r="LY575" s="319"/>
      <c r="LZ575" s="319"/>
      <c r="MA575" s="319"/>
      <c r="MB575" s="319"/>
      <c r="MC575" s="319"/>
      <c r="MD575" s="319"/>
      <c r="ME575" s="319"/>
      <c r="MF575" s="319"/>
      <c r="MG575" s="319"/>
      <c r="MH575" s="319"/>
      <c r="MI575" s="319"/>
      <c r="MJ575" s="319"/>
      <c r="MK575" s="319"/>
      <c r="ML575" s="319"/>
      <c r="MM575" s="319"/>
      <c r="MN575" s="319"/>
      <c r="MO575" s="319"/>
      <c r="MP575" s="319"/>
      <c r="MQ575" s="319"/>
      <c r="MS575" s="241"/>
      <c r="MT575" s="373">
        <f t="shared" si="794"/>
        <v>0</v>
      </c>
      <c r="MU575" s="365">
        <f t="shared" si="780"/>
        <v>0</v>
      </c>
      <c r="MV575" s="365">
        <f t="shared" si="781"/>
        <v>0</v>
      </c>
      <c r="MW575" s="365"/>
      <c r="MX575" s="365">
        <f t="shared" si="782"/>
        <v>0</v>
      </c>
      <c r="MY575" s="365"/>
      <c r="MZ575" s="365">
        <f t="shared" si="783"/>
        <v>0</v>
      </c>
      <c r="NA575" s="365"/>
      <c r="NB575" s="365">
        <f t="shared" si="784"/>
        <v>0</v>
      </c>
      <c r="NC575" s="365"/>
      <c r="ND575" s="365">
        <f t="shared" si="785"/>
        <v>0</v>
      </c>
      <c r="NE575" s="365"/>
      <c r="NF575" s="365">
        <f t="shared" si="786"/>
        <v>0</v>
      </c>
      <c r="NG575" s="365"/>
      <c r="NH575" s="365">
        <f t="shared" si="787"/>
        <v>0</v>
      </c>
      <c r="NI575" s="365"/>
      <c r="NJ575" s="365">
        <f t="shared" si="788"/>
        <v>0</v>
      </c>
      <c r="NK575" s="365"/>
      <c r="NL575" s="365">
        <f t="shared" si="795"/>
        <v>0</v>
      </c>
      <c r="NM575" s="366"/>
      <c r="NN575" s="370"/>
      <c r="NR575" s="318">
        <f t="shared" si="789"/>
        <v>0</v>
      </c>
      <c r="NS575" s="318">
        <f t="shared" si="790"/>
        <v>0</v>
      </c>
      <c r="NT575" s="318">
        <f t="shared" si="791"/>
        <v>0</v>
      </c>
    </row>
    <row r="576" spans="1:384" s="318" customFormat="1" ht="10.199999999999999" customHeight="1" x14ac:dyDescent="0.3">
      <c r="A576" s="25"/>
      <c r="B576" s="389"/>
      <c r="C576" s="424"/>
      <c r="D576" s="15"/>
      <c r="E576" s="361" t="str">
        <f>$E$16</f>
        <v>Cave</v>
      </c>
      <c r="F576" s="361"/>
      <c r="G576" s="139" t="str">
        <f>IF(NH595=0,"",NH595)</f>
        <v/>
      </c>
      <c r="H576" s="399"/>
      <c r="I576" s="381">
        <f>Prenoms!$B$14</f>
        <v>0</v>
      </c>
      <c r="J576" s="382"/>
      <c r="K576" s="382"/>
      <c r="L576" s="382"/>
      <c r="M576" s="382"/>
      <c r="N576" s="68" t="str">
        <f>IF(NL576&lt;&gt;0,"",IF(Conges!V48=0,"",Conges!V48))</f>
        <v/>
      </c>
      <c r="O576" s="69"/>
      <c r="P576" s="70"/>
      <c r="Q576" s="70"/>
      <c r="R576" s="70"/>
      <c r="S576" s="70"/>
      <c r="T576" s="70"/>
      <c r="U576" s="70"/>
      <c r="V576" s="71"/>
      <c r="W576" s="69"/>
      <c r="X576" s="70"/>
      <c r="Y576" s="70"/>
      <c r="Z576" s="70"/>
      <c r="AA576" s="70"/>
      <c r="AB576" s="70"/>
      <c r="AC576" s="70"/>
      <c r="AD576" s="71"/>
      <c r="AE576" s="69"/>
      <c r="AF576" s="70"/>
      <c r="AG576" s="70"/>
      <c r="AH576" s="70"/>
      <c r="AI576" s="70"/>
      <c r="AJ576" s="71"/>
      <c r="AK576" s="69"/>
      <c r="AL576" s="70"/>
      <c r="AM576" s="70"/>
      <c r="AN576" s="70"/>
      <c r="AO576" s="70"/>
      <c r="AP576" s="70"/>
      <c r="AQ576" s="70"/>
      <c r="AR576" s="70"/>
      <c r="AS576" s="70"/>
      <c r="AT576" s="71"/>
      <c r="AU576" s="69"/>
      <c r="AV576" s="70"/>
      <c r="AW576" s="70"/>
      <c r="AX576" s="70"/>
      <c r="AY576" s="70"/>
      <c r="AZ576" s="70"/>
      <c r="BA576" s="70"/>
      <c r="BB576" s="71"/>
      <c r="BC576" s="72">
        <f>IF(NL576&lt;&gt;0,(IF(Conges!V$48=0,0,3)),0)</f>
        <v>0</v>
      </c>
      <c r="BD576" s="417"/>
      <c r="BE576" s="392">
        <f>IF(OR(Conges!V$48="A",Conges!V$48="V"),Prenoms!L$14,NL576)</f>
        <v>0</v>
      </c>
      <c r="BF576" s="393"/>
      <c r="BG576" s="289"/>
      <c r="BH576" s="290">
        <f t="shared" si="774"/>
        <v>0</v>
      </c>
      <c r="BI576" s="291" t="str">
        <f t="shared" si="775"/>
        <v/>
      </c>
      <c r="BJ576" s="305">
        <v>0</v>
      </c>
      <c r="BK576" s="306">
        <f t="shared" si="792"/>
        <v>0</v>
      </c>
      <c r="BL576" s="307">
        <f t="shared" si="719"/>
        <v>0</v>
      </c>
      <c r="BM576" s="307">
        <f t="shared" si="720"/>
        <v>0</v>
      </c>
      <c r="BN576" s="307">
        <f>SUM('Heures Pointage'!$LD$22:$LE$22)</f>
        <v>0</v>
      </c>
      <c r="BO576" s="307">
        <f>SUM('Heures et Indemnites'!$LD$22:$LE$22)</f>
        <v>0</v>
      </c>
      <c r="BP576" s="308">
        <f t="shared" si="721"/>
        <v>0</v>
      </c>
      <c r="BQ576" s="308">
        <f>'Heures Pointage'!$MB$22</f>
        <v>0</v>
      </c>
      <c r="BR576" s="309">
        <f t="shared" ref="BR576" si="806">$BH$1066</f>
        <v>0</v>
      </c>
      <c r="BS576" s="150">
        <f>Prenoms!$C$14</f>
        <v>0</v>
      </c>
      <c r="BT576" s="153"/>
      <c r="BU576" s="323">
        <f>SUM('Heures et Indemnites'!$LD$22:$LE$22)</f>
        <v>0</v>
      </c>
      <c r="BV576" s="236">
        <f>SUM('Heures et Indemnites'!$LD$6:$LE$22)</f>
        <v>0</v>
      </c>
      <c r="BW576" s="323"/>
      <c r="BX576" s="236"/>
      <c r="BY576" s="319"/>
      <c r="BZ576" s="319"/>
      <c r="CA576" s="319"/>
      <c r="CB576" s="319"/>
      <c r="CC576" s="319"/>
      <c r="CD576" s="319"/>
      <c r="CE576" s="319"/>
      <c r="CF576" s="319"/>
      <c r="CG576" s="319"/>
      <c r="CH576" s="319"/>
      <c r="CI576" s="319"/>
      <c r="CJ576" s="319"/>
      <c r="CK576" s="319"/>
      <c r="CL576" s="319"/>
      <c r="CM576" s="319"/>
      <c r="CN576" s="319"/>
      <c r="CO576" s="319"/>
      <c r="CP576" s="319"/>
      <c r="CQ576" s="319"/>
      <c r="CR576" s="319"/>
      <c r="CS576" s="319"/>
      <c r="CT576" s="319"/>
      <c r="CU576" s="319"/>
      <c r="CV576" s="319"/>
      <c r="CW576" s="319"/>
      <c r="CX576" s="319"/>
      <c r="CY576" s="319"/>
      <c r="CZ576" s="319"/>
      <c r="DA576" s="319"/>
      <c r="DB576" s="319"/>
      <c r="DC576" s="319"/>
      <c r="DD576" s="319"/>
      <c r="DE576" s="319"/>
      <c r="DF576" s="319"/>
      <c r="DG576" s="319"/>
      <c r="DH576" s="319"/>
      <c r="DI576" s="319"/>
      <c r="DJ576" s="319"/>
      <c r="DK576" s="319"/>
      <c r="DL576" s="319"/>
      <c r="DM576" s="319"/>
      <c r="DN576" s="319"/>
      <c r="DO576" s="319"/>
      <c r="DP576" s="319"/>
      <c r="DQ576" s="319"/>
      <c r="DR576" s="319"/>
      <c r="DS576" s="319"/>
      <c r="DT576" s="319"/>
      <c r="DU576" s="319"/>
      <c r="DV576" s="319"/>
      <c r="DW576" s="319"/>
      <c r="DX576" s="319"/>
      <c r="DY576" s="319"/>
      <c r="DZ576" s="319"/>
      <c r="EA576" s="319"/>
      <c r="EB576" s="319"/>
      <c r="EC576" s="319"/>
      <c r="ED576" s="319"/>
      <c r="EE576" s="319"/>
      <c r="EF576" s="319"/>
      <c r="EG576" s="319"/>
      <c r="EH576" s="319"/>
      <c r="EI576" s="319"/>
      <c r="EJ576" s="319"/>
      <c r="EK576" s="319"/>
      <c r="EL576" s="319"/>
      <c r="EM576" s="319"/>
      <c r="EN576" s="319"/>
      <c r="EO576" s="319"/>
      <c r="EP576" s="319"/>
      <c r="EQ576" s="319"/>
      <c r="ER576" s="319"/>
      <c r="ES576" s="319"/>
      <c r="ET576" s="319"/>
      <c r="EU576" s="319"/>
      <c r="EV576" s="319"/>
      <c r="EW576" s="319"/>
      <c r="EX576" s="319"/>
      <c r="EY576" s="319"/>
      <c r="EZ576" s="319"/>
      <c r="FA576" s="319"/>
      <c r="FB576" s="319"/>
      <c r="FC576" s="319"/>
      <c r="FD576" s="319"/>
      <c r="FE576" s="319"/>
      <c r="FF576" s="319"/>
      <c r="FG576" s="319"/>
      <c r="FH576" s="319"/>
      <c r="FI576" s="319"/>
      <c r="FJ576" s="319"/>
      <c r="FK576" s="319"/>
      <c r="FL576" s="319"/>
      <c r="FM576" s="319"/>
      <c r="FN576" s="319"/>
      <c r="FO576" s="319"/>
      <c r="FP576" s="319"/>
      <c r="FQ576" s="319"/>
      <c r="FR576" s="319"/>
      <c r="FS576" s="319"/>
      <c r="FT576" s="319"/>
      <c r="FU576" s="319"/>
      <c r="FV576" s="319"/>
      <c r="FW576" s="319"/>
      <c r="FX576" s="319"/>
      <c r="FY576" s="319"/>
      <c r="FZ576" s="319"/>
      <c r="GA576" s="319"/>
      <c r="GB576" s="319"/>
      <c r="GC576" s="319"/>
      <c r="GD576" s="319"/>
      <c r="GE576" s="319"/>
      <c r="GF576" s="319"/>
      <c r="GG576" s="319"/>
      <c r="GH576" s="319"/>
      <c r="GI576" s="319"/>
      <c r="GJ576" s="319"/>
      <c r="GK576" s="319"/>
      <c r="GL576" s="319"/>
      <c r="GM576" s="319"/>
      <c r="GN576" s="319"/>
      <c r="GO576" s="319"/>
      <c r="GP576" s="319"/>
      <c r="GQ576" s="319"/>
      <c r="GR576" s="319"/>
      <c r="GS576" s="319"/>
      <c r="GT576" s="319"/>
      <c r="GU576" s="319"/>
      <c r="GV576" s="319"/>
      <c r="GW576" s="319"/>
      <c r="GX576" s="319"/>
      <c r="GY576" s="319"/>
      <c r="GZ576" s="319"/>
      <c r="HA576" s="319"/>
      <c r="HB576" s="319"/>
      <c r="HC576" s="319"/>
      <c r="HD576" s="319"/>
      <c r="HE576" s="319"/>
      <c r="HF576" s="319"/>
      <c r="HG576" s="319"/>
      <c r="HH576" s="319"/>
      <c r="HI576" s="319"/>
      <c r="HJ576" s="319"/>
      <c r="HK576" s="319"/>
      <c r="HL576" s="319"/>
      <c r="HM576" s="319"/>
      <c r="HN576" s="319"/>
      <c r="HO576" s="319"/>
      <c r="HP576" s="319"/>
      <c r="HQ576" s="319"/>
      <c r="HR576" s="319"/>
      <c r="HS576" s="319"/>
      <c r="HT576" s="319"/>
      <c r="HU576" s="319"/>
      <c r="HV576" s="319"/>
      <c r="HW576" s="319"/>
      <c r="HX576" s="319"/>
      <c r="HY576" s="319"/>
      <c r="HZ576" s="319"/>
      <c r="IA576" s="319"/>
      <c r="IB576" s="319"/>
      <c r="IC576" s="319"/>
      <c r="ID576" s="319"/>
      <c r="IE576" s="319"/>
      <c r="IF576" s="319"/>
      <c r="IG576" s="319"/>
      <c r="IH576" s="319"/>
      <c r="II576" s="319"/>
      <c r="IJ576" s="319"/>
      <c r="IK576" s="319"/>
      <c r="IL576" s="319"/>
      <c r="IM576" s="319"/>
      <c r="IN576" s="319"/>
      <c r="IO576" s="319"/>
      <c r="IP576" s="319"/>
      <c r="IQ576" s="319"/>
      <c r="IR576" s="319"/>
      <c r="IS576" s="319"/>
      <c r="IT576" s="319"/>
      <c r="IU576" s="319"/>
      <c r="IV576" s="319"/>
      <c r="IW576" s="319"/>
      <c r="IX576" s="319"/>
      <c r="IY576" s="319"/>
      <c r="IZ576" s="319"/>
      <c r="JA576" s="319"/>
      <c r="JB576" s="319"/>
      <c r="JC576" s="319"/>
      <c r="JD576" s="319"/>
      <c r="JE576" s="319"/>
      <c r="JF576" s="319"/>
      <c r="JG576" s="319"/>
      <c r="JH576" s="319"/>
      <c r="JI576" s="319"/>
      <c r="JJ576" s="319"/>
      <c r="JK576" s="319"/>
      <c r="JL576" s="319"/>
      <c r="JM576" s="319"/>
      <c r="JN576" s="319"/>
      <c r="JO576" s="319"/>
      <c r="JP576" s="319"/>
      <c r="JQ576" s="319"/>
      <c r="JR576" s="319"/>
      <c r="JS576" s="319"/>
      <c r="JT576" s="319"/>
      <c r="JU576" s="319"/>
      <c r="JV576" s="319"/>
      <c r="JW576" s="319"/>
      <c r="JX576" s="319"/>
      <c r="JY576" s="319"/>
      <c r="JZ576" s="319"/>
      <c r="KA576" s="319"/>
      <c r="KB576" s="319"/>
      <c r="KC576" s="319"/>
      <c r="KD576" s="319"/>
      <c r="KE576" s="319"/>
      <c r="KF576" s="319"/>
      <c r="KG576" s="319"/>
      <c r="KH576" s="319"/>
      <c r="KI576" s="319"/>
      <c r="KJ576" s="319"/>
      <c r="KK576" s="319"/>
      <c r="KL576" s="319"/>
      <c r="KM576" s="319"/>
      <c r="KN576" s="319"/>
      <c r="KO576" s="319"/>
      <c r="KP576" s="319"/>
      <c r="KQ576" s="319"/>
      <c r="KR576" s="319"/>
      <c r="KS576" s="319"/>
      <c r="KT576" s="319"/>
      <c r="KU576" s="319"/>
      <c r="KV576" s="319"/>
      <c r="KW576" s="319"/>
      <c r="KX576" s="319"/>
      <c r="KY576" s="319"/>
      <c r="KZ576" s="319"/>
      <c r="LA576" s="319"/>
      <c r="LB576" s="319"/>
      <c r="LC576" s="319"/>
      <c r="LD576" s="319"/>
      <c r="LE576" s="319"/>
      <c r="LF576" s="319"/>
      <c r="LG576" s="319"/>
      <c r="LH576" s="319"/>
      <c r="LI576" s="319"/>
      <c r="LJ576" s="319"/>
      <c r="LK576" s="319"/>
      <c r="LL576" s="319"/>
      <c r="LM576" s="319"/>
      <c r="LN576" s="319"/>
      <c r="LO576" s="319"/>
      <c r="LP576" s="319"/>
      <c r="LQ576" s="319"/>
      <c r="LR576" s="319"/>
      <c r="LS576" s="319"/>
      <c r="LT576" s="319"/>
      <c r="LU576" s="319"/>
      <c r="LV576" s="319"/>
      <c r="LW576" s="319"/>
      <c r="LX576" s="319"/>
      <c r="LY576" s="319"/>
      <c r="LZ576" s="319"/>
      <c r="MA576" s="319"/>
      <c r="MB576" s="319"/>
      <c r="MC576" s="319"/>
      <c r="MD576" s="319"/>
      <c r="ME576" s="319"/>
      <c r="MF576" s="319"/>
      <c r="MG576" s="319"/>
      <c r="MH576" s="319"/>
      <c r="MI576" s="319"/>
      <c r="MJ576" s="319"/>
      <c r="MK576" s="319"/>
      <c r="ML576" s="319"/>
      <c r="MM576" s="319"/>
      <c r="MN576" s="319"/>
      <c r="MO576" s="319"/>
      <c r="MP576" s="319"/>
      <c r="MQ576" s="319"/>
      <c r="MS576" s="241"/>
      <c r="MT576" s="362">
        <f t="shared" si="794"/>
        <v>0</v>
      </c>
      <c r="MU576" s="363">
        <f t="shared" si="780"/>
        <v>0</v>
      </c>
      <c r="MV576" s="363">
        <f t="shared" si="781"/>
        <v>0</v>
      </c>
      <c r="MW576" s="363"/>
      <c r="MX576" s="363">
        <f t="shared" si="782"/>
        <v>0</v>
      </c>
      <c r="MY576" s="363"/>
      <c r="MZ576" s="363">
        <f t="shared" si="783"/>
        <v>0</v>
      </c>
      <c r="NA576" s="363"/>
      <c r="NB576" s="363">
        <f t="shared" si="784"/>
        <v>0</v>
      </c>
      <c r="NC576" s="363"/>
      <c r="ND576" s="363">
        <f t="shared" si="785"/>
        <v>0</v>
      </c>
      <c r="NE576" s="363"/>
      <c r="NF576" s="363">
        <f t="shared" si="786"/>
        <v>0</v>
      </c>
      <c r="NG576" s="363"/>
      <c r="NH576" s="363">
        <f t="shared" si="787"/>
        <v>0</v>
      </c>
      <c r="NI576" s="363"/>
      <c r="NJ576" s="363">
        <f t="shared" si="788"/>
        <v>0</v>
      </c>
      <c r="NK576" s="363"/>
      <c r="NL576" s="363">
        <f t="shared" si="795"/>
        <v>0</v>
      </c>
      <c r="NM576" s="364"/>
      <c r="NN576" s="370"/>
      <c r="NR576" s="318">
        <f t="shared" si="789"/>
        <v>0</v>
      </c>
      <c r="NS576" s="318">
        <f t="shared" si="790"/>
        <v>0</v>
      </c>
      <c r="NT576" s="318">
        <f t="shared" si="791"/>
        <v>0</v>
      </c>
    </row>
    <row r="577" spans="1:384" s="318" customFormat="1" ht="10.199999999999999" customHeight="1" x14ac:dyDescent="0.3">
      <c r="A577" s="25"/>
      <c r="B577" s="389"/>
      <c r="C577" s="424"/>
      <c r="D577" s="15"/>
      <c r="E577" s="426" t="str">
        <f>$E$17</f>
        <v>STAGE</v>
      </c>
      <c r="F577" s="426"/>
      <c r="G577" s="140" t="str">
        <f>IF(NJ595=0,"",NJ595)</f>
        <v/>
      </c>
      <c r="H577" s="399"/>
      <c r="I577" s="394">
        <f>Prenoms!$B$15</f>
        <v>0</v>
      </c>
      <c r="J577" s="395"/>
      <c r="K577" s="395"/>
      <c r="L577" s="395"/>
      <c r="M577" s="395"/>
      <c r="N577" s="81" t="str">
        <f>IF(NL577&lt;&gt;0,"",IF(Conges!V49=0,"",Conges!V49))</f>
        <v/>
      </c>
      <c r="O577" s="82"/>
      <c r="P577" s="83"/>
      <c r="Q577" s="83"/>
      <c r="R577" s="83"/>
      <c r="S577" s="83"/>
      <c r="T577" s="83"/>
      <c r="U577" s="83"/>
      <c r="V577" s="84"/>
      <c r="W577" s="82"/>
      <c r="X577" s="83"/>
      <c r="Y577" s="83"/>
      <c r="Z577" s="83"/>
      <c r="AA577" s="83"/>
      <c r="AB577" s="83"/>
      <c r="AC577" s="83"/>
      <c r="AD577" s="84"/>
      <c r="AE577" s="82"/>
      <c r="AF577" s="83"/>
      <c r="AG577" s="83"/>
      <c r="AH577" s="83"/>
      <c r="AI577" s="83"/>
      <c r="AJ577" s="84"/>
      <c r="AK577" s="82"/>
      <c r="AL577" s="83"/>
      <c r="AM577" s="83"/>
      <c r="AN577" s="83"/>
      <c r="AO577" s="83"/>
      <c r="AP577" s="83"/>
      <c r="AQ577" s="83"/>
      <c r="AR577" s="83"/>
      <c r="AS577" s="83"/>
      <c r="AT577" s="84"/>
      <c r="AU577" s="82"/>
      <c r="AV577" s="83"/>
      <c r="AW577" s="83"/>
      <c r="AX577" s="83"/>
      <c r="AY577" s="83"/>
      <c r="AZ577" s="83"/>
      <c r="BA577" s="83"/>
      <c r="BB577" s="84"/>
      <c r="BC577" s="85">
        <f>IF(NL577&lt;&gt;0,(IF(Conges!V$49=0,0,3)),0)</f>
        <v>0</v>
      </c>
      <c r="BD577" s="417"/>
      <c r="BE577" s="390">
        <f>IF(OR(Conges!V$49="A",Conges!V$49="V"),Prenoms!L$15,NL577)</f>
        <v>0</v>
      </c>
      <c r="BF577" s="391"/>
      <c r="BG577" s="286"/>
      <c r="BH577" s="287">
        <f t="shared" si="774"/>
        <v>0</v>
      </c>
      <c r="BI577" s="288" t="str">
        <f t="shared" si="775"/>
        <v/>
      </c>
      <c r="BJ577" s="300">
        <v>0</v>
      </c>
      <c r="BK577" s="301">
        <f t="shared" si="792"/>
        <v>0</v>
      </c>
      <c r="BL577" s="302">
        <f t="shared" si="719"/>
        <v>0</v>
      </c>
      <c r="BM577" s="302">
        <f t="shared" si="720"/>
        <v>0</v>
      </c>
      <c r="BN577" s="302">
        <f>SUM('Heures Pointage'!$MD$22:$ME$22)</f>
        <v>0</v>
      </c>
      <c r="BO577" s="302">
        <f>SUM('Heures et Indemnites'!$MD$22:$ME$22)</f>
        <v>0</v>
      </c>
      <c r="BP577" s="303">
        <f t="shared" si="721"/>
        <v>0</v>
      </c>
      <c r="BQ577" s="303">
        <f>'Heures Pointage'!$NB$22</f>
        <v>0</v>
      </c>
      <c r="BR577" s="304">
        <f t="shared" ref="BR577" si="807">$BH$1067</f>
        <v>0</v>
      </c>
      <c r="BS577" s="149">
        <f>Prenoms!$C$15</f>
        <v>0</v>
      </c>
      <c r="BT577" s="180"/>
      <c r="BU577" s="324">
        <f>SUM('Heures et Indemnites'!$MD$22:$ME$22)</f>
        <v>0</v>
      </c>
      <c r="BV577" s="235">
        <f>SUM('Heures et Indemnites'!$MD$6:$ME$22)</f>
        <v>0</v>
      </c>
      <c r="BW577" s="324"/>
      <c r="BX577" s="235"/>
      <c r="BY577" s="319"/>
      <c r="BZ577" s="319"/>
      <c r="CA577" s="319"/>
      <c r="CB577" s="319"/>
      <c r="CC577" s="319"/>
      <c r="CD577" s="319"/>
      <c r="CE577" s="319"/>
      <c r="CF577" s="319"/>
      <c r="CG577" s="319"/>
      <c r="CH577" s="319"/>
      <c r="CI577" s="319"/>
      <c r="CJ577" s="319"/>
      <c r="CK577" s="319"/>
      <c r="CL577" s="319"/>
      <c r="CM577" s="319"/>
      <c r="CN577" s="319"/>
      <c r="CO577" s="319"/>
      <c r="CP577" s="319"/>
      <c r="CQ577" s="319"/>
      <c r="CR577" s="319"/>
      <c r="CS577" s="319"/>
      <c r="CT577" s="319"/>
      <c r="CU577" s="319"/>
      <c r="CV577" s="319"/>
      <c r="CW577" s="319"/>
      <c r="CX577" s="319"/>
      <c r="CY577" s="319"/>
      <c r="CZ577" s="319"/>
      <c r="DA577" s="319"/>
      <c r="DB577" s="319"/>
      <c r="DC577" s="319"/>
      <c r="DD577" s="319"/>
      <c r="DE577" s="319"/>
      <c r="DF577" s="319"/>
      <c r="DG577" s="319"/>
      <c r="DH577" s="319"/>
      <c r="DI577" s="319"/>
      <c r="DJ577" s="319"/>
      <c r="DK577" s="319"/>
      <c r="DL577" s="319"/>
      <c r="DM577" s="319"/>
      <c r="DN577" s="319"/>
      <c r="DO577" s="319"/>
      <c r="DP577" s="319"/>
      <c r="DQ577" s="319"/>
      <c r="DR577" s="319"/>
      <c r="DS577" s="319"/>
      <c r="DT577" s="319"/>
      <c r="DU577" s="319"/>
      <c r="DV577" s="319"/>
      <c r="DW577" s="319"/>
      <c r="DX577" s="319"/>
      <c r="DY577" s="319"/>
      <c r="DZ577" s="319"/>
      <c r="EA577" s="319"/>
      <c r="EB577" s="319"/>
      <c r="EC577" s="319"/>
      <c r="ED577" s="319"/>
      <c r="EE577" s="319"/>
      <c r="EF577" s="319"/>
      <c r="EG577" s="319"/>
      <c r="EH577" s="319"/>
      <c r="EI577" s="319"/>
      <c r="EJ577" s="319"/>
      <c r="EK577" s="319"/>
      <c r="EL577" s="319"/>
      <c r="EM577" s="319"/>
      <c r="EN577" s="319"/>
      <c r="EO577" s="319"/>
      <c r="EP577" s="319"/>
      <c r="EQ577" s="319"/>
      <c r="ER577" s="319"/>
      <c r="ES577" s="319"/>
      <c r="ET577" s="319"/>
      <c r="EU577" s="319"/>
      <c r="EV577" s="319"/>
      <c r="EW577" s="319"/>
      <c r="EX577" s="319"/>
      <c r="EY577" s="319"/>
      <c r="EZ577" s="319"/>
      <c r="FA577" s="319"/>
      <c r="FB577" s="319"/>
      <c r="FC577" s="319"/>
      <c r="FD577" s="319"/>
      <c r="FE577" s="319"/>
      <c r="FF577" s="319"/>
      <c r="FG577" s="319"/>
      <c r="FH577" s="319"/>
      <c r="FI577" s="319"/>
      <c r="FJ577" s="319"/>
      <c r="FK577" s="319"/>
      <c r="FL577" s="319"/>
      <c r="FM577" s="319"/>
      <c r="FN577" s="319"/>
      <c r="FO577" s="319"/>
      <c r="FP577" s="319"/>
      <c r="FQ577" s="319"/>
      <c r="FR577" s="319"/>
      <c r="FS577" s="319"/>
      <c r="FT577" s="319"/>
      <c r="FU577" s="319"/>
      <c r="FV577" s="319"/>
      <c r="FW577" s="319"/>
      <c r="FX577" s="319"/>
      <c r="FY577" s="319"/>
      <c r="FZ577" s="319"/>
      <c r="GA577" s="319"/>
      <c r="GB577" s="319"/>
      <c r="GC577" s="319"/>
      <c r="GD577" s="319"/>
      <c r="GE577" s="319"/>
      <c r="GF577" s="319"/>
      <c r="GG577" s="319"/>
      <c r="GH577" s="319"/>
      <c r="GI577" s="319"/>
      <c r="GJ577" s="319"/>
      <c r="GK577" s="319"/>
      <c r="GL577" s="319"/>
      <c r="GM577" s="319"/>
      <c r="GN577" s="319"/>
      <c r="GO577" s="319"/>
      <c r="GP577" s="319"/>
      <c r="GQ577" s="319"/>
      <c r="GR577" s="319"/>
      <c r="GS577" s="319"/>
      <c r="GT577" s="319"/>
      <c r="GU577" s="319"/>
      <c r="GV577" s="319"/>
      <c r="GW577" s="319"/>
      <c r="GX577" s="319"/>
      <c r="GY577" s="319"/>
      <c r="GZ577" s="319"/>
      <c r="HA577" s="319"/>
      <c r="HB577" s="319"/>
      <c r="HC577" s="319"/>
      <c r="HD577" s="319"/>
      <c r="HE577" s="319"/>
      <c r="HF577" s="319"/>
      <c r="HG577" s="319"/>
      <c r="HH577" s="319"/>
      <c r="HI577" s="319"/>
      <c r="HJ577" s="319"/>
      <c r="HK577" s="319"/>
      <c r="HL577" s="319"/>
      <c r="HM577" s="319"/>
      <c r="HN577" s="319"/>
      <c r="HO577" s="319"/>
      <c r="HP577" s="319"/>
      <c r="HQ577" s="319"/>
      <c r="HR577" s="319"/>
      <c r="HS577" s="319"/>
      <c r="HT577" s="319"/>
      <c r="HU577" s="319"/>
      <c r="HV577" s="319"/>
      <c r="HW577" s="319"/>
      <c r="HX577" s="319"/>
      <c r="HY577" s="319"/>
      <c r="HZ577" s="319"/>
      <c r="IA577" s="319"/>
      <c r="IB577" s="319"/>
      <c r="IC577" s="319"/>
      <c r="ID577" s="319"/>
      <c r="IE577" s="319"/>
      <c r="IF577" s="319"/>
      <c r="IG577" s="319"/>
      <c r="IH577" s="319"/>
      <c r="II577" s="319"/>
      <c r="IJ577" s="319"/>
      <c r="IK577" s="319"/>
      <c r="IL577" s="319"/>
      <c r="IM577" s="319"/>
      <c r="IN577" s="319"/>
      <c r="IO577" s="319"/>
      <c r="IP577" s="319"/>
      <c r="IQ577" s="319"/>
      <c r="IR577" s="319"/>
      <c r="IS577" s="319"/>
      <c r="IT577" s="319"/>
      <c r="IU577" s="319"/>
      <c r="IV577" s="319"/>
      <c r="IW577" s="319"/>
      <c r="IX577" s="319"/>
      <c r="IY577" s="319"/>
      <c r="IZ577" s="319"/>
      <c r="JA577" s="319"/>
      <c r="JB577" s="319"/>
      <c r="JC577" s="319"/>
      <c r="JD577" s="319"/>
      <c r="JE577" s="319"/>
      <c r="JF577" s="319"/>
      <c r="JG577" s="319"/>
      <c r="JH577" s="319"/>
      <c r="JI577" s="319"/>
      <c r="JJ577" s="319"/>
      <c r="JK577" s="319"/>
      <c r="JL577" s="319"/>
      <c r="JM577" s="319"/>
      <c r="JN577" s="319"/>
      <c r="JO577" s="319"/>
      <c r="JP577" s="319"/>
      <c r="JQ577" s="319"/>
      <c r="JR577" s="319"/>
      <c r="JS577" s="319"/>
      <c r="JT577" s="319"/>
      <c r="JU577" s="319"/>
      <c r="JV577" s="319"/>
      <c r="JW577" s="319"/>
      <c r="JX577" s="319"/>
      <c r="JY577" s="319"/>
      <c r="JZ577" s="319"/>
      <c r="KA577" s="319"/>
      <c r="KB577" s="319"/>
      <c r="KC577" s="319"/>
      <c r="KD577" s="319"/>
      <c r="KE577" s="319"/>
      <c r="KF577" s="319"/>
      <c r="KG577" s="319"/>
      <c r="KH577" s="319"/>
      <c r="KI577" s="319"/>
      <c r="KJ577" s="319"/>
      <c r="KK577" s="319"/>
      <c r="KL577" s="319"/>
      <c r="KM577" s="319"/>
      <c r="KN577" s="319"/>
      <c r="KO577" s="319"/>
      <c r="KP577" s="319"/>
      <c r="KQ577" s="319"/>
      <c r="KR577" s="319"/>
      <c r="KS577" s="319"/>
      <c r="KT577" s="319"/>
      <c r="KU577" s="319"/>
      <c r="KV577" s="319"/>
      <c r="KW577" s="319"/>
      <c r="KX577" s="319"/>
      <c r="KY577" s="319"/>
      <c r="KZ577" s="319"/>
      <c r="LA577" s="319"/>
      <c r="LB577" s="319"/>
      <c r="LC577" s="319"/>
      <c r="LD577" s="319"/>
      <c r="LE577" s="319"/>
      <c r="LF577" s="319"/>
      <c r="LG577" s="319"/>
      <c r="LH577" s="319"/>
      <c r="LI577" s="319"/>
      <c r="LJ577" s="319"/>
      <c r="LK577" s="319"/>
      <c r="LL577" s="319"/>
      <c r="LM577" s="319"/>
      <c r="LN577" s="319"/>
      <c r="LO577" s="319"/>
      <c r="LP577" s="319"/>
      <c r="LQ577" s="319"/>
      <c r="LR577" s="319"/>
      <c r="LS577" s="319"/>
      <c r="LT577" s="319"/>
      <c r="LU577" s="319"/>
      <c r="LV577" s="319"/>
      <c r="LW577" s="319"/>
      <c r="LX577" s="319"/>
      <c r="LY577" s="319"/>
      <c r="LZ577" s="319"/>
      <c r="MA577" s="319"/>
      <c r="MB577" s="319"/>
      <c r="MC577" s="319"/>
      <c r="MD577" s="319"/>
      <c r="ME577" s="319"/>
      <c r="MF577" s="319"/>
      <c r="MG577" s="319"/>
      <c r="MH577" s="319"/>
      <c r="MI577" s="319"/>
      <c r="MJ577" s="319"/>
      <c r="MK577" s="319"/>
      <c r="ML577" s="319"/>
      <c r="MM577" s="319"/>
      <c r="MN577" s="319"/>
      <c r="MO577" s="319"/>
      <c r="MP577" s="319"/>
      <c r="MQ577" s="319"/>
      <c r="MS577" s="241"/>
      <c r="MT577" s="373">
        <f t="shared" si="794"/>
        <v>0</v>
      </c>
      <c r="MU577" s="365">
        <f t="shared" si="780"/>
        <v>0</v>
      </c>
      <c r="MV577" s="365">
        <f t="shared" si="781"/>
        <v>0</v>
      </c>
      <c r="MW577" s="365"/>
      <c r="MX577" s="365">
        <f t="shared" si="782"/>
        <v>0</v>
      </c>
      <c r="MY577" s="365"/>
      <c r="MZ577" s="365">
        <f t="shared" si="783"/>
        <v>0</v>
      </c>
      <c r="NA577" s="365"/>
      <c r="NB577" s="365">
        <f t="shared" si="784"/>
        <v>0</v>
      </c>
      <c r="NC577" s="365"/>
      <c r="ND577" s="365">
        <f t="shared" si="785"/>
        <v>0</v>
      </c>
      <c r="NE577" s="365"/>
      <c r="NF577" s="365">
        <f t="shared" si="786"/>
        <v>0</v>
      </c>
      <c r="NG577" s="365"/>
      <c r="NH577" s="365">
        <f t="shared" si="787"/>
        <v>0</v>
      </c>
      <c r="NI577" s="365"/>
      <c r="NJ577" s="365">
        <f t="shared" si="788"/>
        <v>0</v>
      </c>
      <c r="NK577" s="365"/>
      <c r="NL577" s="365">
        <f t="shared" si="795"/>
        <v>0</v>
      </c>
      <c r="NM577" s="366"/>
      <c r="NN577" s="370"/>
      <c r="NR577" s="318">
        <f t="shared" si="789"/>
        <v>0</v>
      </c>
      <c r="NS577" s="318">
        <f t="shared" si="790"/>
        <v>0</v>
      </c>
      <c r="NT577" s="318">
        <f t="shared" si="791"/>
        <v>0</v>
      </c>
    </row>
    <row r="578" spans="1:384" s="318" customFormat="1" ht="10.199999999999999" customHeight="1" x14ac:dyDescent="0.3">
      <c r="A578" s="25"/>
      <c r="B578" s="389"/>
      <c r="C578" s="424"/>
      <c r="D578" s="15"/>
      <c r="E578" s="379" t="str">
        <f>$E$18</f>
        <v>H sans Renfort</v>
      </c>
      <c r="F578" s="379"/>
      <c r="G578" s="138" t="str">
        <f>IF(NL595-MZ595=0,"",NL595-MZ595)</f>
        <v/>
      </c>
      <c r="H578" s="399"/>
      <c r="I578" s="381">
        <f>Prenoms!$B$16</f>
        <v>0</v>
      </c>
      <c r="J578" s="382"/>
      <c r="K578" s="382"/>
      <c r="L578" s="382"/>
      <c r="M578" s="382"/>
      <c r="N578" s="68" t="str">
        <f>IF(NL578&lt;&gt;0,"",IF(Conges!V50=0,"",Conges!V50))</f>
        <v/>
      </c>
      <c r="O578" s="69"/>
      <c r="P578" s="70"/>
      <c r="Q578" s="70"/>
      <c r="R578" s="70"/>
      <c r="S578" s="70"/>
      <c r="T578" s="70"/>
      <c r="U578" s="70"/>
      <c r="V578" s="71"/>
      <c r="W578" s="69"/>
      <c r="X578" s="70"/>
      <c r="Y578" s="70"/>
      <c r="Z578" s="70"/>
      <c r="AA578" s="70"/>
      <c r="AB578" s="70"/>
      <c r="AC578" s="70"/>
      <c r="AD578" s="71"/>
      <c r="AE578" s="69"/>
      <c r="AF578" s="70"/>
      <c r="AG578" s="70"/>
      <c r="AH578" s="70"/>
      <c r="AI578" s="70"/>
      <c r="AJ578" s="71"/>
      <c r="AK578" s="69"/>
      <c r="AL578" s="70"/>
      <c r="AM578" s="70"/>
      <c r="AN578" s="70"/>
      <c r="AO578" s="70"/>
      <c r="AP578" s="70"/>
      <c r="AQ578" s="70"/>
      <c r="AR578" s="70"/>
      <c r="AS578" s="70"/>
      <c r="AT578" s="71"/>
      <c r="AU578" s="69"/>
      <c r="AV578" s="70"/>
      <c r="AW578" s="70"/>
      <c r="AX578" s="70"/>
      <c r="AY578" s="70"/>
      <c r="AZ578" s="70"/>
      <c r="BA578" s="70"/>
      <c r="BB578" s="71"/>
      <c r="BC578" s="72">
        <f>IF(NL578&lt;&gt;0,(IF(Conges!V$50=0,0,3)),0)</f>
        <v>0</v>
      </c>
      <c r="BD578" s="417"/>
      <c r="BE578" s="392">
        <f>IF(OR(Conges!V$50="A",Conges!V$50="V"),Prenoms!L$16,NL578)</f>
        <v>0</v>
      </c>
      <c r="BF578" s="393"/>
      <c r="BG578" s="289"/>
      <c r="BH578" s="290">
        <f t="shared" si="774"/>
        <v>0</v>
      </c>
      <c r="BI578" s="291" t="str">
        <f t="shared" si="775"/>
        <v/>
      </c>
      <c r="BJ578" s="305">
        <v>0</v>
      </c>
      <c r="BK578" s="306">
        <f t="shared" si="792"/>
        <v>0</v>
      </c>
      <c r="BL578" s="307">
        <f t="shared" si="719"/>
        <v>0</v>
      </c>
      <c r="BM578" s="307">
        <f t="shared" si="720"/>
        <v>0</v>
      </c>
      <c r="BN578" s="307">
        <f>SUM('Heures Pointage'!$ND$22:$NE$22)</f>
        <v>0</v>
      </c>
      <c r="BO578" s="307">
        <f>SUM('Heures et Indemnites'!$ND$22:$NE$22)</f>
        <v>0</v>
      </c>
      <c r="BP578" s="308">
        <f t="shared" si="721"/>
        <v>0</v>
      </c>
      <c r="BQ578" s="308">
        <f>'Heures Pointage'!$OB$22</f>
        <v>0</v>
      </c>
      <c r="BR578" s="309">
        <f t="shared" ref="BR578" si="808">$BH$1068</f>
        <v>0</v>
      </c>
      <c r="BS578" s="150">
        <f>Prenoms!$C$16</f>
        <v>0</v>
      </c>
      <c r="BT578" s="153"/>
      <c r="BU578" s="323">
        <f>SUM('Heures et Indemnites'!$ND$22:$NE$22)</f>
        <v>0</v>
      </c>
      <c r="BV578" s="236">
        <f>SUM('Heures et Indemnites'!$ND$6:$NE$22)</f>
        <v>0</v>
      </c>
      <c r="BW578" s="323"/>
      <c r="BX578" s="236"/>
      <c r="BY578" s="319"/>
      <c r="BZ578" s="319"/>
      <c r="CA578" s="319"/>
      <c r="CB578" s="319"/>
      <c r="CC578" s="319"/>
      <c r="CD578" s="319"/>
      <c r="CE578" s="319"/>
      <c r="CF578" s="319"/>
      <c r="CG578" s="319"/>
      <c r="CH578" s="319"/>
      <c r="CI578" s="319"/>
      <c r="CJ578" s="319"/>
      <c r="CK578" s="319"/>
      <c r="CL578" s="319"/>
      <c r="CM578" s="319"/>
      <c r="CN578" s="319"/>
      <c r="CO578" s="319"/>
      <c r="CP578" s="319"/>
      <c r="CQ578" s="319"/>
      <c r="CR578" s="319"/>
      <c r="CS578" s="319"/>
      <c r="CT578" s="319"/>
      <c r="CU578" s="319"/>
      <c r="CV578" s="319"/>
      <c r="CW578" s="319"/>
      <c r="CX578" s="319"/>
      <c r="CY578" s="319"/>
      <c r="CZ578" s="319"/>
      <c r="DA578" s="319"/>
      <c r="DB578" s="319"/>
      <c r="DC578" s="319"/>
      <c r="DD578" s="319"/>
      <c r="DE578" s="319"/>
      <c r="DF578" s="319"/>
      <c r="DG578" s="319"/>
      <c r="DH578" s="319"/>
      <c r="DI578" s="319"/>
      <c r="DJ578" s="319"/>
      <c r="DK578" s="319"/>
      <c r="DL578" s="319"/>
      <c r="DM578" s="319"/>
      <c r="DN578" s="319"/>
      <c r="DO578" s="319"/>
      <c r="DP578" s="319"/>
      <c r="DQ578" s="319"/>
      <c r="DR578" s="319"/>
      <c r="DS578" s="319"/>
      <c r="DT578" s="319"/>
      <c r="DU578" s="319"/>
      <c r="DV578" s="319"/>
      <c r="DW578" s="319"/>
      <c r="DX578" s="319"/>
      <c r="DY578" s="319"/>
      <c r="DZ578" s="319"/>
      <c r="EA578" s="319"/>
      <c r="EB578" s="319"/>
      <c r="EC578" s="319"/>
      <c r="ED578" s="319"/>
      <c r="EE578" s="319"/>
      <c r="EF578" s="319"/>
      <c r="EG578" s="319"/>
      <c r="EH578" s="319"/>
      <c r="EI578" s="319"/>
      <c r="EJ578" s="319"/>
      <c r="EK578" s="319"/>
      <c r="EL578" s="319"/>
      <c r="EM578" s="319"/>
      <c r="EN578" s="319"/>
      <c r="EO578" s="319"/>
      <c r="EP578" s="319"/>
      <c r="EQ578" s="319"/>
      <c r="ER578" s="319"/>
      <c r="ES578" s="319"/>
      <c r="ET578" s="319"/>
      <c r="EU578" s="319"/>
      <c r="EV578" s="319"/>
      <c r="EW578" s="319"/>
      <c r="EX578" s="319"/>
      <c r="EY578" s="319"/>
      <c r="EZ578" s="319"/>
      <c r="FA578" s="319"/>
      <c r="FB578" s="319"/>
      <c r="FC578" s="319"/>
      <c r="FD578" s="319"/>
      <c r="FE578" s="319"/>
      <c r="FF578" s="319"/>
      <c r="FG578" s="319"/>
      <c r="FH578" s="319"/>
      <c r="FI578" s="319"/>
      <c r="FJ578" s="319"/>
      <c r="FK578" s="319"/>
      <c r="FL578" s="319"/>
      <c r="FM578" s="319"/>
      <c r="FN578" s="319"/>
      <c r="FO578" s="319"/>
      <c r="FP578" s="319"/>
      <c r="FQ578" s="319"/>
      <c r="FR578" s="319"/>
      <c r="FS578" s="319"/>
      <c r="FT578" s="319"/>
      <c r="FU578" s="319"/>
      <c r="FV578" s="319"/>
      <c r="FW578" s="319"/>
      <c r="FX578" s="319"/>
      <c r="FY578" s="319"/>
      <c r="FZ578" s="319"/>
      <c r="GA578" s="319"/>
      <c r="GB578" s="319"/>
      <c r="GC578" s="319"/>
      <c r="GD578" s="319"/>
      <c r="GE578" s="319"/>
      <c r="GF578" s="319"/>
      <c r="GG578" s="319"/>
      <c r="GH578" s="319"/>
      <c r="GI578" s="319"/>
      <c r="GJ578" s="319"/>
      <c r="GK578" s="319"/>
      <c r="GL578" s="319"/>
      <c r="GM578" s="319"/>
      <c r="GN578" s="319"/>
      <c r="GO578" s="319"/>
      <c r="GP578" s="319"/>
      <c r="GQ578" s="319"/>
      <c r="GR578" s="319"/>
      <c r="GS578" s="319"/>
      <c r="GT578" s="319"/>
      <c r="GU578" s="319"/>
      <c r="GV578" s="319"/>
      <c r="GW578" s="319"/>
      <c r="GX578" s="319"/>
      <c r="GY578" s="319"/>
      <c r="GZ578" s="319"/>
      <c r="HA578" s="319"/>
      <c r="HB578" s="319"/>
      <c r="HC578" s="319"/>
      <c r="HD578" s="319"/>
      <c r="HE578" s="319"/>
      <c r="HF578" s="319"/>
      <c r="HG578" s="319"/>
      <c r="HH578" s="319"/>
      <c r="HI578" s="319"/>
      <c r="HJ578" s="319"/>
      <c r="HK578" s="319"/>
      <c r="HL578" s="319"/>
      <c r="HM578" s="319"/>
      <c r="HN578" s="319"/>
      <c r="HO578" s="319"/>
      <c r="HP578" s="319"/>
      <c r="HQ578" s="319"/>
      <c r="HR578" s="319"/>
      <c r="HS578" s="319"/>
      <c r="HT578" s="319"/>
      <c r="HU578" s="319"/>
      <c r="HV578" s="319"/>
      <c r="HW578" s="319"/>
      <c r="HX578" s="319"/>
      <c r="HY578" s="319"/>
      <c r="HZ578" s="319"/>
      <c r="IA578" s="319"/>
      <c r="IB578" s="319"/>
      <c r="IC578" s="319"/>
      <c r="ID578" s="319"/>
      <c r="IE578" s="319"/>
      <c r="IF578" s="319"/>
      <c r="IG578" s="319"/>
      <c r="IH578" s="319"/>
      <c r="II578" s="319"/>
      <c r="IJ578" s="319"/>
      <c r="IK578" s="319"/>
      <c r="IL578" s="319"/>
      <c r="IM578" s="319"/>
      <c r="IN578" s="319"/>
      <c r="IO578" s="319"/>
      <c r="IP578" s="319"/>
      <c r="IQ578" s="319"/>
      <c r="IR578" s="319"/>
      <c r="IS578" s="319"/>
      <c r="IT578" s="319"/>
      <c r="IU578" s="319"/>
      <c r="IV578" s="319"/>
      <c r="IW578" s="319"/>
      <c r="IX578" s="319"/>
      <c r="IY578" s="319"/>
      <c r="IZ578" s="319"/>
      <c r="JA578" s="319"/>
      <c r="JB578" s="319"/>
      <c r="JC578" s="319"/>
      <c r="JD578" s="319"/>
      <c r="JE578" s="319"/>
      <c r="JF578" s="319"/>
      <c r="JG578" s="319"/>
      <c r="JH578" s="319"/>
      <c r="JI578" s="319"/>
      <c r="JJ578" s="319"/>
      <c r="JK578" s="319"/>
      <c r="JL578" s="319"/>
      <c r="JM578" s="319"/>
      <c r="JN578" s="319"/>
      <c r="JO578" s="319"/>
      <c r="JP578" s="319"/>
      <c r="JQ578" s="319"/>
      <c r="JR578" s="319"/>
      <c r="JS578" s="319"/>
      <c r="JT578" s="319"/>
      <c r="JU578" s="319"/>
      <c r="JV578" s="319"/>
      <c r="JW578" s="319"/>
      <c r="JX578" s="319"/>
      <c r="JY578" s="319"/>
      <c r="JZ578" s="319"/>
      <c r="KA578" s="319"/>
      <c r="KB578" s="319"/>
      <c r="KC578" s="319"/>
      <c r="KD578" s="319"/>
      <c r="KE578" s="319"/>
      <c r="KF578" s="319"/>
      <c r="KG578" s="319"/>
      <c r="KH578" s="319"/>
      <c r="KI578" s="319"/>
      <c r="KJ578" s="319"/>
      <c r="KK578" s="319"/>
      <c r="KL578" s="319"/>
      <c r="KM578" s="319"/>
      <c r="KN578" s="319"/>
      <c r="KO578" s="319"/>
      <c r="KP578" s="319"/>
      <c r="KQ578" s="319"/>
      <c r="KR578" s="319"/>
      <c r="KS578" s="319"/>
      <c r="KT578" s="319"/>
      <c r="KU578" s="319"/>
      <c r="KV578" s="319"/>
      <c r="KW578" s="319"/>
      <c r="KX578" s="319"/>
      <c r="KY578" s="319"/>
      <c r="KZ578" s="319"/>
      <c r="LA578" s="319"/>
      <c r="LB578" s="319"/>
      <c r="LC578" s="319"/>
      <c r="LD578" s="319"/>
      <c r="LE578" s="319"/>
      <c r="LF578" s="319"/>
      <c r="LG578" s="319"/>
      <c r="LH578" s="319"/>
      <c r="LI578" s="319"/>
      <c r="LJ578" s="319"/>
      <c r="LK578" s="319"/>
      <c r="LL578" s="319"/>
      <c r="LM578" s="319"/>
      <c r="LN578" s="319"/>
      <c r="LO578" s="319"/>
      <c r="LP578" s="319"/>
      <c r="LQ578" s="319"/>
      <c r="LR578" s="319"/>
      <c r="LS578" s="319"/>
      <c r="LT578" s="319"/>
      <c r="LU578" s="319"/>
      <c r="LV578" s="319"/>
      <c r="LW578" s="319"/>
      <c r="LX578" s="319"/>
      <c r="LY578" s="319"/>
      <c r="LZ578" s="319"/>
      <c r="MA578" s="319"/>
      <c r="MB578" s="319"/>
      <c r="MC578" s="319"/>
      <c r="MD578" s="319"/>
      <c r="ME578" s="319"/>
      <c r="MF578" s="319"/>
      <c r="MG578" s="319"/>
      <c r="MH578" s="319"/>
      <c r="MI578" s="319"/>
      <c r="MJ578" s="319"/>
      <c r="MK578" s="319"/>
      <c r="ML578" s="319"/>
      <c r="MM578" s="319"/>
      <c r="MN578" s="319"/>
      <c r="MO578" s="319"/>
      <c r="MP578" s="319"/>
      <c r="MQ578" s="319"/>
      <c r="MS578" s="241"/>
      <c r="MT578" s="362">
        <f t="shared" si="794"/>
        <v>0</v>
      </c>
      <c r="MU578" s="363">
        <f t="shared" si="780"/>
        <v>0</v>
      </c>
      <c r="MV578" s="363">
        <f t="shared" si="781"/>
        <v>0</v>
      </c>
      <c r="MW578" s="363"/>
      <c r="MX578" s="363">
        <f t="shared" si="782"/>
        <v>0</v>
      </c>
      <c r="MY578" s="363"/>
      <c r="MZ578" s="363">
        <f t="shared" si="783"/>
        <v>0</v>
      </c>
      <c r="NA578" s="363"/>
      <c r="NB578" s="363">
        <f t="shared" si="784"/>
        <v>0</v>
      </c>
      <c r="NC578" s="363"/>
      <c r="ND578" s="363">
        <f t="shared" si="785"/>
        <v>0</v>
      </c>
      <c r="NE578" s="363"/>
      <c r="NF578" s="363">
        <f t="shared" si="786"/>
        <v>0</v>
      </c>
      <c r="NG578" s="363"/>
      <c r="NH578" s="363">
        <f t="shared" si="787"/>
        <v>0</v>
      </c>
      <c r="NI578" s="363"/>
      <c r="NJ578" s="363">
        <f t="shared" si="788"/>
        <v>0</v>
      </c>
      <c r="NK578" s="363"/>
      <c r="NL578" s="363">
        <f t="shared" si="795"/>
        <v>0</v>
      </c>
      <c r="NM578" s="364"/>
      <c r="NN578" s="370"/>
      <c r="NR578" s="318">
        <f t="shared" si="789"/>
        <v>0</v>
      </c>
      <c r="NS578" s="318">
        <f t="shared" si="790"/>
        <v>0</v>
      </c>
      <c r="NT578" s="318">
        <f t="shared" si="791"/>
        <v>0</v>
      </c>
    </row>
    <row r="579" spans="1:384" s="318" customFormat="1" ht="10.199999999999999" customHeight="1" x14ac:dyDescent="0.3">
      <c r="A579" s="25"/>
      <c r="B579" s="389"/>
      <c r="C579" s="424"/>
      <c r="D579" s="15"/>
      <c r="E579" s="379" t="str">
        <f>$E$19</f>
        <v>H avec Renfort</v>
      </c>
      <c r="F579" s="379"/>
      <c r="G579" s="138" t="str">
        <f>IF(NL595=0,"",NL595)</f>
        <v/>
      </c>
      <c r="H579" s="399"/>
      <c r="I579" s="394">
        <f>Prenoms!$B$17</f>
        <v>0</v>
      </c>
      <c r="J579" s="395"/>
      <c r="K579" s="395"/>
      <c r="L579" s="395"/>
      <c r="M579" s="395"/>
      <c r="N579" s="81" t="str">
        <f>IF(NL579&lt;&gt;0,"",IF(Conges!V51=0,"",Conges!V51))</f>
        <v/>
      </c>
      <c r="O579" s="82"/>
      <c r="P579" s="83"/>
      <c r="Q579" s="83"/>
      <c r="R579" s="83"/>
      <c r="S579" s="83"/>
      <c r="T579" s="83"/>
      <c r="U579" s="83"/>
      <c r="V579" s="84"/>
      <c r="W579" s="82"/>
      <c r="X579" s="83"/>
      <c r="Y579" s="83"/>
      <c r="Z579" s="83"/>
      <c r="AA579" s="83"/>
      <c r="AB579" s="83"/>
      <c r="AC579" s="83"/>
      <c r="AD579" s="84"/>
      <c r="AE579" s="82"/>
      <c r="AF579" s="83"/>
      <c r="AG579" s="83"/>
      <c r="AH579" s="83"/>
      <c r="AI579" s="83"/>
      <c r="AJ579" s="84"/>
      <c r="AK579" s="82"/>
      <c r="AL579" s="83"/>
      <c r="AM579" s="83"/>
      <c r="AN579" s="83"/>
      <c r="AO579" s="83"/>
      <c r="AP579" s="83"/>
      <c r="AQ579" s="83"/>
      <c r="AR579" s="83"/>
      <c r="AS579" s="83"/>
      <c r="AT579" s="84"/>
      <c r="AU579" s="82"/>
      <c r="AV579" s="83"/>
      <c r="AW579" s="83"/>
      <c r="AX579" s="83"/>
      <c r="AY579" s="83"/>
      <c r="AZ579" s="83"/>
      <c r="BA579" s="83"/>
      <c r="BB579" s="84"/>
      <c r="BC579" s="85">
        <f>IF(NL579&lt;&gt;0,(IF(Conges!V$51=0,0,3)),0)</f>
        <v>0</v>
      </c>
      <c r="BD579" s="417"/>
      <c r="BE579" s="390">
        <f>IF(OR(Conges!V$51="A",Conges!V$51="V"),Prenoms!L$17,NL579)</f>
        <v>0</v>
      </c>
      <c r="BF579" s="391"/>
      <c r="BG579" s="286"/>
      <c r="BH579" s="287">
        <f t="shared" si="774"/>
        <v>0</v>
      </c>
      <c r="BI579" s="288" t="str">
        <f t="shared" si="775"/>
        <v/>
      </c>
      <c r="BJ579" s="300">
        <v>0</v>
      </c>
      <c r="BK579" s="301">
        <f t="shared" si="792"/>
        <v>0</v>
      </c>
      <c r="BL579" s="302">
        <f t="shared" si="719"/>
        <v>0</v>
      </c>
      <c r="BM579" s="302">
        <f t="shared" si="720"/>
        <v>0</v>
      </c>
      <c r="BN579" s="302">
        <f>SUM('Heures Pointage'!$OD$22:$OE$22)</f>
        <v>0</v>
      </c>
      <c r="BO579" s="302">
        <f>SUM('Heures et Indemnites'!$OD$22:$OE$22)</f>
        <v>0</v>
      </c>
      <c r="BP579" s="303">
        <f t="shared" si="721"/>
        <v>0</v>
      </c>
      <c r="BQ579" s="303">
        <f>'Heures Pointage'!$PB$22</f>
        <v>0</v>
      </c>
      <c r="BR579" s="304">
        <f t="shared" ref="BR579" si="809">$BH$1069</f>
        <v>0</v>
      </c>
      <c r="BS579" s="149">
        <f>Prenoms!$C$17</f>
        <v>0</v>
      </c>
      <c r="BT579" s="180"/>
      <c r="BU579" s="324">
        <f>SUM('Heures et Indemnites'!$OD$22:$OE$22)</f>
        <v>0</v>
      </c>
      <c r="BV579" s="235">
        <f>SUM('Heures et Indemnites'!$OD$6:$OE$22)</f>
        <v>0</v>
      </c>
      <c r="BW579" s="324"/>
      <c r="BX579" s="235"/>
      <c r="BY579" s="319"/>
      <c r="BZ579" s="319"/>
      <c r="CA579" s="319"/>
      <c r="CB579" s="319"/>
      <c r="CC579" s="319"/>
      <c r="CD579" s="319"/>
      <c r="CE579" s="319"/>
      <c r="CF579" s="319"/>
      <c r="CG579" s="319"/>
      <c r="CH579" s="319"/>
      <c r="CI579" s="319"/>
      <c r="CJ579" s="319"/>
      <c r="CK579" s="319"/>
      <c r="CL579" s="319"/>
      <c r="CM579" s="319"/>
      <c r="CN579" s="319"/>
      <c r="CO579" s="319"/>
      <c r="CP579" s="319"/>
      <c r="CQ579" s="319"/>
      <c r="CR579" s="319"/>
      <c r="CS579" s="319"/>
      <c r="CT579" s="319"/>
      <c r="CU579" s="319"/>
      <c r="CV579" s="319"/>
      <c r="CW579" s="319"/>
      <c r="CX579" s="319"/>
      <c r="CY579" s="319"/>
      <c r="CZ579" s="319"/>
      <c r="DA579" s="319"/>
      <c r="DB579" s="319"/>
      <c r="DC579" s="319"/>
      <c r="DD579" s="319"/>
      <c r="DE579" s="319"/>
      <c r="DF579" s="319"/>
      <c r="DG579" s="319"/>
      <c r="DH579" s="319"/>
      <c r="DI579" s="319"/>
      <c r="DJ579" s="319"/>
      <c r="DK579" s="319"/>
      <c r="DL579" s="319"/>
      <c r="DM579" s="319"/>
      <c r="DN579" s="319"/>
      <c r="DO579" s="319"/>
      <c r="DP579" s="319"/>
      <c r="DQ579" s="319"/>
      <c r="DR579" s="319"/>
      <c r="DS579" s="319"/>
      <c r="DT579" s="319"/>
      <c r="DU579" s="319"/>
      <c r="DV579" s="319"/>
      <c r="DW579" s="319"/>
      <c r="DX579" s="319"/>
      <c r="DY579" s="319"/>
      <c r="DZ579" s="319"/>
      <c r="EA579" s="319"/>
      <c r="EB579" s="319"/>
      <c r="EC579" s="319"/>
      <c r="ED579" s="319"/>
      <c r="EE579" s="319"/>
      <c r="EF579" s="319"/>
      <c r="EG579" s="319"/>
      <c r="EH579" s="319"/>
      <c r="EI579" s="319"/>
      <c r="EJ579" s="319"/>
      <c r="EK579" s="319"/>
      <c r="EL579" s="319"/>
      <c r="EM579" s="319"/>
      <c r="EN579" s="319"/>
      <c r="EO579" s="319"/>
      <c r="EP579" s="319"/>
      <c r="EQ579" s="319"/>
      <c r="ER579" s="319"/>
      <c r="ES579" s="319"/>
      <c r="ET579" s="319"/>
      <c r="EU579" s="319"/>
      <c r="EV579" s="319"/>
      <c r="EW579" s="319"/>
      <c r="EX579" s="319"/>
      <c r="EY579" s="319"/>
      <c r="EZ579" s="319"/>
      <c r="FA579" s="319"/>
      <c r="FB579" s="319"/>
      <c r="FC579" s="319"/>
      <c r="FD579" s="319"/>
      <c r="FE579" s="319"/>
      <c r="FF579" s="319"/>
      <c r="FG579" s="319"/>
      <c r="FH579" s="319"/>
      <c r="FI579" s="319"/>
      <c r="FJ579" s="319"/>
      <c r="FK579" s="319"/>
      <c r="FL579" s="319"/>
      <c r="FM579" s="319"/>
      <c r="FN579" s="319"/>
      <c r="FO579" s="319"/>
      <c r="FP579" s="319"/>
      <c r="FQ579" s="319"/>
      <c r="FR579" s="319"/>
      <c r="FS579" s="319"/>
      <c r="FT579" s="319"/>
      <c r="FU579" s="319"/>
      <c r="FV579" s="319"/>
      <c r="FW579" s="319"/>
      <c r="FX579" s="319"/>
      <c r="FY579" s="319"/>
      <c r="FZ579" s="319"/>
      <c r="GA579" s="319"/>
      <c r="GB579" s="319"/>
      <c r="GC579" s="319"/>
      <c r="GD579" s="319"/>
      <c r="GE579" s="319"/>
      <c r="GF579" s="319"/>
      <c r="GG579" s="319"/>
      <c r="GH579" s="319"/>
      <c r="GI579" s="319"/>
      <c r="GJ579" s="319"/>
      <c r="GK579" s="319"/>
      <c r="GL579" s="319"/>
      <c r="GM579" s="319"/>
      <c r="GN579" s="319"/>
      <c r="GO579" s="319"/>
      <c r="GP579" s="319"/>
      <c r="GQ579" s="319"/>
      <c r="GR579" s="319"/>
      <c r="GS579" s="319"/>
      <c r="GT579" s="319"/>
      <c r="GU579" s="319"/>
      <c r="GV579" s="319"/>
      <c r="GW579" s="319"/>
      <c r="GX579" s="319"/>
      <c r="GY579" s="319"/>
      <c r="GZ579" s="319"/>
      <c r="HA579" s="319"/>
      <c r="HB579" s="319"/>
      <c r="HC579" s="319"/>
      <c r="HD579" s="319"/>
      <c r="HE579" s="319"/>
      <c r="HF579" s="319"/>
      <c r="HG579" s="319"/>
      <c r="HH579" s="319"/>
      <c r="HI579" s="319"/>
      <c r="HJ579" s="319"/>
      <c r="HK579" s="319"/>
      <c r="HL579" s="319"/>
      <c r="HM579" s="319"/>
      <c r="HN579" s="319"/>
      <c r="HO579" s="319"/>
      <c r="HP579" s="319"/>
      <c r="HQ579" s="319"/>
      <c r="HR579" s="319"/>
      <c r="HS579" s="319"/>
      <c r="HT579" s="319"/>
      <c r="HU579" s="319"/>
      <c r="HV579" s="319"/>
      <c r="HW579" s="319"/>
      <c r="HX579" s="319"/>
      <c r="HY579" s="319"/>
      <c r="HZ579" s="319"/>
      <c r="IA579" s="319"/>
      <c r="IB579" s="319"/>
      <c r="IC579" s="319"/>
      <c r="ID579" s="319"/>
      <c r="IE579" s="319"/>
      <c r="IF579" s="319"/>
      <c r="IG579" s="319"/>
      <c r="IH579" s="319"/>
      <c r="II579" s="319"/>
      <c r="IJ579" s="319"/>
      <c r="IK579" s="319"/>
      <c r="IL579" s="319"/>
      <c r="IM579" s="319"/>
      <c r="IN579" s="319"/>
      <c r="IO579" s="319"/>
      <c r="IP579" s="319"/>
      <c r="IQ579" s="319"/>
      <c r="IR579" s="319"/>
      <c r="IS579" s="319"/>
      <c r="IT579" s="319"/>
      <c r="IU579" s="319"/>
      <c r="IV579" s="319"/>
      <c r="IW579" s="319"/>
      <c r="IX579" s="319"/>
      <c r="IY579" s="319"/>
      <c r="IZ579" s="319"/>
      <c r="JA579" s="319"/>
      <c r="JB579" s="319"/>
      <c r="JC579" s="319"/>
      <c r="JD579" s="319"/>
      <c r="JE579" s="319"/>
      <c r="JF579" s="319"/>
      <c r="JG579" s="319"/>
      <c r="JH579" s="319"/>
      <c r="JI579" s="319"/>
      <c r="JJ579" s="319"/>
      <c r="JK579" s="319"/>
      <c r="JL579" s="319"/>
      <c r="JM579" s="319"/>
      <c r="JN579" s="319"/>
      <c r="JO579" s="319"/>
      <c r="JP579" s="319"/>
      <c r="JQ579" s="319"/>
      <c r="JR579" s="319"/>
      <c r="JS579" s="319"/>
      <c r="JT579" s="319"/>
      <c r="JU579" s="319"/>
      <c r="JV579" s="319"/>
      <c r="JW579" s="319"/>
      <c r="JX579" s="319"/>
      <c r="JY579" s="319"/>
      <c r="JZ579" s="319"/>
      <c r="KA579" s="319"/>
      <c r="KB579" s="319"/>
      <c r="KC579" s="319"/>
      <c r="KD579" s="319"/>
      <c r="KE579" s="319"/>
      <c r="KF579" s="319"/>
      <c r="KG579" s="319"/>
      <c r="KH579" s="319"/>
      <c r="KI579" s="319"/>
      <c r="KJ579" s="319"/>
      <c r="KK579" s="319"/>
      <c r="KL579" s="319"/>
      <c r="KM579" s="319"/>
      <c r="KN579" s="319"/>
      <c r="KO579" s="319"/>
      <c r="KP579" s="319"/>
      <c r="KQ579" s="319"/>
      <c r="KR579" s="319"/>
      <c r="KS579" s="319"/>
      <c r="KT579" s="319"/>
      <c r="KU579" s="319"/>
      <c r="KV579" s="319"/>
      <c r="KW579" s="319"/>
      <c r="KX579" s="319"/>
      <c r="KY579" s="319"/>
      <c r="KZ579" s="319"/>
      <c r="LA579" s="319"/>
      <c r="LB579" s="319"/>
      <c r="LC579" s="319"/>
      <c r="LD579" s="319"/>
      <c r="LE579" s="319"/>
      <c r="LF579" s="319"/>
      <c r="LG579" s="319"/>
      <c r="LH579" s="319"/>
      <c r="LI579" s="319"/>
      <c r="LJ579" s="319"/>
      <c r="LK579" s="319"/>
      <c r="LL579" s="319"/>
      <c r="LM579" s="319"/>
      <c r="LN579" s="319"/>
      <c r="LO579" s="319"/>
      <c r="LP579" s="319"/>
      <c r="LQ579" s="319"/>
      <c r="LR579" s="319"/>
      <c r="LS579" s="319"/>
      <c r="LT579" s="319"/>
      <c r="LU579" s="319"/>
      <c r="LV579" s="319"/>
      <c r="LW579" s="319"/>
      <c r="LX579" s="319"/>
      <c r="LY579" s="319"/>
      <c r="LZ579" s="319"/>
      <c r="MA579" s="319"/>
      <c r="MB579" s="319"/>
      <c r="MC579" s="319"/>
      <c r="MD579" s="319"/>
      <c r="ME579" s="319"/>
      <c r="MF579" s="319"/>
      <c r="MG579" s="319"/>
      <c r="MH579" s="319"/>
      <c r="MI579" s="319"/>
      <c r="MJ579" s="319"/>
      <c r="MK579" s="319"/>
      <c r="ML579" s="319"/>
      <c r="MM579" s="319"/>
      <c r="MN579" s="319"/>
      <c r="MO579" s="319"/>
      <c r="MP579" s="319"/>
      <c r="MQ579" s="319"/>
      <c r="MS579" s="241"/>
      <c r="MT579" s="373">
        <f t="shared" si="794"/>
        <v>0</v>
      </c>
      <c r="MU579" s="365">
        <f t="shared" si="780"/>
        <v>0</v>
      </c>
      <c r="MV579" s="365">
        <f t="shared" si="781"/>
        <v>0</v>
      </c>
      <c r="MW579" s="365"/>
      <c r="MX579" s="365">
        <f t="shared" si="782"/>
        <v>0</v>
      </c>
      <c r="MY579" s="365"/>
      <c r="MZ579" s="365">
        <f t="shared" si="783"/>
        <v>0</v>
      </c>
      <c r="NA579" s="365"/>
      <c r="NB579" s="365">
        <f t="shared" si="784"/>
        <v>0</v>
      </c>
      <c r="NC579" s="365"/>
      <c r="ND579" s="365">
        <f t="shared" si="785"/>
        <v>0</v>
      </c>
      <c r="NE579" s="365"/>
      <c r="NF579" s="365">
        <f t="shared" si="786"/>
        <v>0</v>
      </c>
      <c r="NG579" s="365"/>
      <c r="NH579" s="365">
        <f t="shared" si="787"/>
        <v>0</v>
      </c>
      <c r="NI579" s="365"/>
      <c r="NJ579" s="365">
        <f t="shared" si="788"/>
        <v>0</v>
      </c>
      <c r="NK579" s="365"/>
      <c r="NL579" s="365">
        <f t="shared" si="795"/>
        <v>0</v>
      </c>
      <c r="NM579" s="366"/>
      <c r="NN579" s="370"/>
      <c r="NR579" s="318">
        <f t="shared" si="789"/>
        <v>0</v>
      </c>
      <c r="NS579" s="318">
        <f t="shared" si="790"/>
        <v>0</v>
      </c>
      <c r="NT579" s="318">
        <f t="shared" si="791"/>
        <v>0</v>
      </c>
    </row>
    <row r="580" spans="1:384" s="318" customFormat="1" ht="10.199999999999999" customHeight="1" x14ac:dyDescent="0.3">
      <c r="A580" s="25"/>
      <c r="B580" s="389"/>
      <c r="C580" s="424"/>
      <c r="D580" s="15"/>
      <c r="E580" s="106"/>
      <c r="F580" s="106"/>
      <c r="G580" s="106"/>
      <c r="H580" s="399"/>
      <c r="I580" s="381">
        <f>Prenoms!$B$18</f>
        <v>0</v>
      </c>
      <c r="J580" s="382"/>
      <c r="K580" s="382"/>
      <c r="L580" s="382"/>
      <c r="M580" s="382"/>
      <c r="N580" s="68" t="str">
        <f>IF(NL580&lt;&gt;0,"",IF(Conges!V52=0,"",Conges!V52))</f>
        <v/>
      </c>
      <c r="O580" s="69"/>
      <c r="P580" s="70"/>
      <c r="Q580" s="70"/>
      <c r="R580" s="70"/>
      <c r="S580" s="70"/>
      <c r="T580" s="70"/>
      <c r="U580" s="70"/>
      <c r="V580" s="71"/>
      <c r="W580" s="69"/>
      <c r="X580" s="70"/>
      <c r="Y580" s="70"/>
      <c r="Z580" s="70"/>
      <c r="AA580" s="70"/>
      <c r="AB580" s="70"/>
      <c r="AC580" s="70"/>
      <c r="AD580" s="71"/>
      <c r="AE580" s="69"/>
      <c r="AF580" s="70"/>
      <c r="AG580" s="70"/>
      <c r="AH580" s="70"/>
      <c r="AI580" s="70"/>
      <c r="AJ580" s="71"/>
      <c r="AK580" s="69"/>
      <c r="AL580" s="70"/>
      <c r="AM580" s="70"/>
      <c r="AN580" s="70"/>
      <c r="AO580" s="70"/>
      <c r="AP580" s="70"/>
      <c r="AQ580" s="70"/>
      <c r="AR580" s="70"/>
      <c r="AS580" s="70"/>
      <c r="AT580" s="71"/>
      <c r="AU580" s="69"/>
      <c r="AV580" s="70"/>
      <c r="AW580" s="70"/>
      <c r="AX580" s="70"/>
      <c r="AY580" s="70"/>
      <c r="AZ580" s="70"/>
      <c r="BA580" s="70"/>
      <c r="BB580" s="71"/>
      <c r="BC580" s="72">
        <f>IF(NL580&lt;&gt;0,(IF(Conges!V$52=0,0,3)),0)</f>
        <v>0</v>
      </c>
      <c r="BD580" s="417"/>
      <c r="BE580" s="392">
        <f>IF(OR(Conges!V$52="A",Conges!V$52="V"),Prenoms!L$18,NL580)</f>
        <v>0</v>
      </c>
      <c r="BF580" s="393"/>
      <c r="BG580" s="289"/>
      <c r="BH580" s="290">
        <f t="shared" si="774"/>
        <v>0</v>
      </c>
      <c r="BI580" s="291" t="str">
        <f t="shared" si="775"/>
        <v/>
      </c>
      <c r="BJ580" s="305">
        <v>0</v>
      </c>
      <c r="BK580" s="306">
        <f t="shared" si="792"/>
        <v>0</v>
      </c>
      <c r="BL580" s="307">
        <f t="shared" si="719"/>
        <v>0</v>
      </c>
      <c r="BM580" s="307">
        <f t="shared" si="720"/>
        <v>0</v>
      </c>
      <c r="BN580" s="307">
        <f>SUM('Heures Pointage'!$PD$22:$PE$22)</f>
        <v>0</v>
      </c>
      <c r="BO580" s="307">
        <f>SUM('Heures et Indemnites'!$PD$22:$PE$22)</f>
        <v>0</v>
      </c>
      <c r="BP580" s="308">
        <f t="shared" si="721"/>
        <v>0</v>
      </c>
      <c r="BQ580" s="308">
        <f>'Heures Pointage'!$QB$22</f>
        <v>0</v>
      </c>
      <c r="BR580" s="309">
        <f t="shared" ref="BR580" si="810">$BH$1070</f>
        <v>0</v>
      </c>
      <c r="BS580" s="150">
        <f>Prenoms!$C$18</f>
        <v>0</v>
      </c>
      <c r="BT580" s="153"/>
      <c r="BU580" s="323">
        <f>SUM('Heures et Indemnites'!$PD$22:$PE$22)</f>
        <v>0</v>
      </c>
      <c r="BV580" s="236">
        <f>SUM('Heures et Indemnites'!$PD$6:$PE$22)</f>
        <v>0</v>
      </c>
      <c r="BW580" s="323"/>
      <c r="BX580" s="236"/>
      <c r="BY580" s="319"/>
      <c r="BZ580" s="319"/>
      <c r="CA580" s="319"/>
      <c r="CB580" s="319"/>
      <c r="CC580" s="319"/>
      <c r="CD580" s="319"/>
      <c r="CE580" s="319"/>
      <c r="CF580" s="319"/>
      <c r="CG580" s="319"/>
      <c r="CH580" s="319"/>
      <c r="CI580" s="319"/>
      <c r="CJ580" s="319"/>
      <c r="CK580" s="319"/>
      <c r="CL580" s="319"/>
      <c r="CM580" s="319"/>
      <c r="CN580" s="319"/>
      <c r="CO580" s="319"/>
      <c r="CP580" s="319"/>
      <c r="CQ580" s="319"/>
      <c r="CR580" s="319"/>
      <c r="CS580" s="319"/>
      <c r="CT580" s="319"/>
      <c r="CU580" s="319"/>
      <c r="CV580" s="319"/>
      <c r="CW580" s="319"/>
      <c r="CX580" s="319"/>
      <c r="CY580" s="319"/>
      <c r="CZ580" s="319"/>
      <c r="DA580" s="319"/>
      <c r="DB580" s="319"/>
      <c r="DC580" s="319"/>
      <c r="DD580" s="319"/>
      <c r="DE580" s="319"/>
      <c r="DF580" s="319"/>
      <c r="DG580" s="319"/>
      <c r="DH580" s="319"/>
      <c r="DI580" s="319"/>
      <c r="DJ580" s="319"/>
      <c r="DK580" s="319"/>
      <c r="DL580" s="319"/>
      <c r="DM580" s="319"/>
      <c r="DN580" s="319"/>
      <c r="DO580" s="319"/>
      <c r="DP580" s="319"/>
      <c r="DQ580" s="319"/>
      <c r="DR580" s="319"/>
      <c r="DS580" s="319"/>
      <c r="DT580" s="319"/>
      <c r="DU580" s="319"/>
      <c r="DV580" s="319"/>
      <c r="DW580" s="319"/>
      <c r="DX580" s="319"/>
      <c r="DY580" s="319"/>
      <c r="DZ580" s="319"/>
      <c r="EA580" s="319"/>
      <c r="EB580" s="319"/>
      <c r="EC580" s="319"/>
      <c r="ED580" s="319"/>
      <c r="EE580" s="319"/>
      <c r="EF580" s="319"/>
      <c r="EG580" s="319"/>
      <c r="EH580" s="319"/>
      <c r="EI580" s="319"/>
      <c r="EJ580" s="319"/>
      <c r="EK580" s="319"/>
      <c r="EL580" s="319"/>
      <c r="EM580" s="319"/>
      <c r="EN580" s="319"/>
      <c r="EO580" s="319"/>
      <c r="EP580" s="319"/>
      <c r="EQ580" s="319"/>
      <c r="ER580" s="319"/>
      <c r="ES580" s="319"/>
      <c r="ET580" s="319"/>
      <c r="EU580" s="319"/>
      <c r="EV580" s="319"/>
      <c r="EW580" s="319"/>
      <c r="EX580" s="319"/>
      <c r="EY580" s="319"/>
      <c r="EZ580" s="319"/>
      <c r="FA580" s="319"/>
      <c r="FB580" s="319"/>
      <c r="FC580" s="319"/>
      <c r="FD580" s="319"/>
      <c r="FE580" s="319"/>
      <c r="FF580" s="319"/>
      <c r="FG580" s="319"/>
      <c r="FH580" s="319"/>
      <c r="FI580" s="319"/>
      <c r="FJ580" s="319"/>
      <c r="FK580" s="319"/>
      <c r="FL580" s="319"/>
      <c r="FM580" s="319"/>
      <c r="FN580" s="319"/>
      <c r="FO580" s="319"/>
      <c r="FP580" s="319"/>
      <c r="FQ580" s="319"/>
      <c r="FR580" s="319"/>
      <c r="FS580" s="319"/>
      <c r="FT580" s="319"/>
      <c r="FU580" s="319"/>
      <c r="FV580" s="319"/>
      <c r="FW580" s="319"/>
      <c r="FX580" s="319"/>
      <c r="FY580" s="319"/>
      <c r="FZ580" s="319"/>
      <c r="GA580" s="319"/>
      <c r="GB580" s="319"/>
      <c r="GC580" s="319"/>
      <c r="GD580" s="319"/>
      <c r="GE580" s="319"/>
      <c r="GF580" s="319"/>
      <c r="GG580" s="319"/>
      <c r="GH580" s="319"/>
      <c r="GI580" s="319"/>
      <c r="GJ580" s="319"/>
      <c r="GK580" s="319"/>
      <c r="GL580" s="319"/>
      <c r="GM580" s="319"/>
      <c r="GN580" s="319"/>
      <c r="GO580" s="319"/>
      <c r="GP580" s="319"/>
      <c r="GQ580" s="319"/>
      <c r="GR580" s="319"/>
      <c r="GS580" s="319"/>
      <c r="GT580" s="319"/>
      <c r="GU580" s="319"/>
      <c r="GV580" s="319"/>
      <c r="GW580" s="319"/>
      <c r="GX580" s="319"/>
      <c r="GY580" s="319"/>
      <c r="GZ580" s="319"/>
      <c r="HA580" s="319"/>
      <c r="HB580" s="319"/>
      <c r="HC580" s="319"/>
      <c r="HD580" s="319"/>
      <c r="HE580" s="319"/>
      <c r="HF580" s="319"/>
      <c r="HG580" s="319"/>
      <c r="HH580" s="319"/>
      <c r="HI580" s="319"/>
      <c r="HJ580" s="319"/>
      <c r="HK580" s="319"/>
      <c r="HL580" s="319"/>
      <c r="HM580" s="319"/>
      <c r="HN580" s="319"/>
      <c r="HO580" s="319"/>
      <c r="HP580" s="319"/>
      <c r="HQ580" s="319"/>
      <c r="HR580" s="319"/>
      <c r="HS580" s="319"/>
      <c r="HT580" s="319"/>
      <c r="HU580" s="319"/>
      <c r="HV580" s="319"/>
      <c r="HW580" s="319"/>
      <c r="HX580" s="319"/>
      <c r="HY580" s="319"/>
      <c r="HZ580" s="319"/>
      <c r="IA580" s="319"/>
      <c r="IB580" s="319"/>
      <c r="IC580" s="319"/>
      <c r="ID580" s="319"/>
      <c r="IE580" s="319"/>
      <c r="IF580" s="319"/>
      <c r="IG580" s="319"/>
      <c r="IH580" s="319"/>
      <c r="II580" s="319"/>
      <c r="IJ580" s="319"/>
      <c r="IK580" s="319"/>
      <c r="IL580" s="319"/>
      <c r="IM580" s="319"/>
      <c r="IN580" s="319"/>
      <c r="IO580" s="319"/>
      <c r="IP580" s="319"/>
      <c r="IQ580" s="319"/>
      <c r="IR580" s="319"/>
      <c r="IS580" s="319"/>
      <c r="IT580" s="319"/>
      <c r="IU580" s="319"/>
      <c r="IV580" s="319"/>
      <c r="IW580" s="319"/>
      <c r="IX580" s="319"/>
      <c r="IY580" s="319"/>
      <c r="IZ580" s="319"/>
      <c r="JA580" s="319"/>
      <c r="JB580" s="319"/>
      <c r="JC580" s="319"/>
      <c r="JD580" s="319"/>
      <c r="JE580" s="319"/>
      <c r="JF580" s="319"/>
      <c r="JG580" s="319"/>
      <c r="JH580" s="319"/>
      <c r="JI580" s="319"/>
      <c r="JJ580" s="319"/>
      <c r="JK580" s="319"/>
      <c r="JL580" s="319"/>
      <c r="JM580" s="319"/>
      <c r="JN580" s="319"/>
      <c r="JO580" s="319"/>
      <c r="JP580" s="319"/>
      <c r="JQ580" s="319"/>
      <c r="JR580" s="319"/>
      <c r="JS580" s="319"/>
      <c r="JT580" s="319"/>
      <c r="JU580" s="319"/>
      <c r="JV580" s="319"/>
      <c r="JW580" s="319"/>
      <c r="JX580" s="319"/>
      <c r="JY580" s="319"/>
      <c r="JZ580" s="319"/>
      <c r="KA580" s="319"/>
      <c r="KB580" s="319"/>
      <c r="KC580" s="319"/>
      <c r="KD580" s="319"/>
      <c r="KE580" s="319"/>
      <c r="KF580" s="319"/>
      <c r="KG580" s="319"/>
      <c r="KH580" s="319"/>
      <c r="KI580" s="319"/>
      <c r="KJ580" s="319"/>
      <c r="KK580" s="319"/>
      <c r="KL580" s="319"/>
      <c r="KM580" s="319"/>
      <c r="KN580" s="319"/>
      <c r="KO580" s="319"/>
      <c r="KP580" s="319"/>
      <c r="KQ580" s="319"/>
      <c r="KR580" s="319"/>
      <c r="KS580" s="319"/>
      <c r="KT580" s="319"/>
      <c r="KU580" s="319"/>
      <c r="KV580" s="319"/>
      <c r="KW580" s="319"/>
      <c r="KX580" s="319"/>
      <c r="KY580" s="319"/>
      <c r="KZ580" s="319"/>
      <c r="LA580" s="319"/>
      <c r="LB580" s="319"/>
      <c r="LC580" s="319"/>
      <c r="LD580" s="319"/>
      <c r="LE580" s="319"/>
      <c r="LF580" s="319"/>
      <c r="LG580" s="319"/>
      <c r="LH580" s="319"/>
      <c r="LI580" s="319"/>
      <c r="LJ580" s="319"/>
      <c r="LK580" s="319"/>
      <c r="LL580" s="319"/>
      <c r="LM580" s="319"/>
      <c r="LN580" s="319"/>
      <c r="LO580" s="319"/>
      <c r="LP580" s="319"/>
      <c r="LQ580" s="319"/>
      <c r="LR580" s="319"/>
      <c r="LS580" s="319"/>
      <c r="LT580" s="319"/>
      <c r="LU580" s="319"/>
      <c r="LV580" s="319"/>
      <c r="LW580" s="319"/>
      <c r="LX580" s="319"/>
      <c r="LY580" s="319"/>
      <c r="LZ580" s="319"/>
      <c r="MA580" s="319"/>
      <c r="MB580" s="319"/>
      <c r="MC580" s="319"/>
      <c r="MD580" s="319"/>
      <c r="ME580" s="319"/>
      <c r="MF580" s="319"/>
      <c r="MG580" s="319"/>
      <c r="MH580" s="319"/>
      <c r="MI580" s="319"/>
      <c r="MJ580" s="319"/>
      <c r="MK580" s="319"/>
      <c r="ML580" s="319"/>
      <c r="MM580" s="319"/>
      <c r="MN580" s="319"/>
      <c r="MO580" s="319"/>
      <c r="MP580" s="319"/>
      <c r="MQ580" s="319"/>
      <c r="MS580" s="241"/>
      <c r="MT580" s="362">
        <f t="shared" si="794"/>
        <v>0</v>
      </c>
      <c r="MU580" s="363">
        <f t="shared" ref="MU580:MU593" si="811">(COUNTA($O580:$BB580))/2</f>
        <v>0</v>
      </c>
      <c r="MV580" s="363">
        <f t="shared" si="781"/>
        <v>0</v>
      </c>
      <c r="MW580" s="363"/>
      <c r="MX580" s="363">
        <f t="shared" si="782"/>
        <v>0</v>
      </c>
      <c r="MY580" s="363"/>
      <c r="MZ580" s="363">
        <f t="shared" si="783"/>
        <v>0</v>
      </c>
      <c r="NA580" s="363"/>
      <c r="NB580" s="363">
        <f t="shared" si="784"/>
        <v>0</v>
      </c>
      <c r="NC580" s="363"/>
      <c r="ND580" s="363">
        <f t="shared" si="785"/>
        <v>0</v>
      </c>
      <c r="NE580" s="363"/>
      <c r="NF580" s="363">
        <f t="shared" si="786"/>
        <v>0</v>
      </c>
      <c r="NG580" s="363"/>
      <c r="NH580" s="363">
        <f t="shared" si="787"/>
        <v>0</v>
      </c>
      <c r="NI580" s="363"/>
      <c r="NJ580" s="363">
        <f t="shared" si="788"/>
        <v>0</v>
      </c>
      <c r="NK580" s="363"/>
      <c r="NL580" s="363">
        <f t="shared" si="795"/>
        <v>0</v>
      </c>
      <c r="NM580" s="364"/>
      <c r="NN580" s="370"/>
      <c r="NR580" s="318">
        <f t="shared" si="789"/>
        <v>0</v>
      </c>
      <c r="NS580" s="318">
        <f t="shared" si="790"/>
        <v>0</v>
      </c>
      <c r="NT580" s="318">
        <f t="shared" si="791"/>
        <v>0</v>
      </c>
    </row>
    <row r="581" spans="1:384" s="318" customFormat="1" ht="10.199999999999999" customHeight="1" x14ac:dyDescent="0.3">
      <c r="A581" s="25"/>
      <c r="B581" s="389"/>
      <c r="C581" s="424"/>
      <c r="D581" s="15"/>
      <c r="E581" s="106"/>
      <c r="F581" s="106"/>
      <c r="G581" s="106"/>
      <c r="H581" s="399"/>
      <c r="I581" s="394">
        <f>Prenoms!$B$19</f>
        <v>0</v>
      </c>
      <c r="J581" s="395"/>
      <c r="K581" s="395"/>
      <c r="L581" s="395"/>
      <c r="M581" s="395"/>
      <c r="N581" s="81" t="str">
        <f>IF(NL581&lt;&gt;0,"",IF(Conges!V53=0,"",Conges!V53))</f>
        <v/>
      </c>
      <c r="O581" s="82"/>
      <c r="P581" s="83"/>
      <c r="Q581" s="83"/>
      <c r="R581" s="83"/>
      <c r="S581" s="83"/>
      <c r="T581" s="83"/>
      <c r="U581" s="83"/>
      <c r="V581" s="84"/>
      <c r="W581" s="82"/>
      <c r="X581" s="83"/>
      <c r="Y581" s="83"/>
      <c r="Z581" s="83"/>
      <c r="AA581" s="83"/>
      <c r="AB581" s="83"/>
      <c r="AC581" s="83"/>
      <c r="AD581" s="84"/>
      <c r="AE581" s="82"/>
      <c r="AF581" s="83"/>
      <c r="AG581" s="83"/>
      <c r="AH581" s="83"/>
      <c r="AI581" s="83"/>
      <c r="AJ581" s="84"/>
      <c r="AK581" s="82"/>
      <c r="AL581" s="83"/>
      <c r="AM581" s="83"/>
      <c r="AN581" s="83"/>
      <c r="AO581" s="83"/>
      <c r="AP581" s="83"/>
      <c r="AQ581" s="83"/>
      <c r="AR581" s="83"/>
      <c r="AS581" s="83"/>
      <c r="AT581" s="84"/>
      <c r="AU581" s="82"/>
      <c r="AV581" s="83"/>
      <c r="AW581" s="83"/>
      <c r="AX581" s="83"/>
      <c r="AY581" s="83"/>
      <c r="AZ581" s="83"/>
      <c r="BA581" s="83"/>
      <c r="BB581" s="84"/>
      <c r="BC581" s="85">
        <f>IF(NL581&lt;&gt;0,(IF(Conges!V$53=0,0,3)),0)</f>
        <v>0</v>
      </c>
      <c r="BD581" s="417"/>
      <c r="BE581" s="390">
        <f>IF(OR(Conges!V$53="A",Conges!V$53="V"),Prenoms!L$19,NL581)</f>
        <v>0</v>
      </c>
      <c r="BF581" s="391"/>
      <c r="BG581" s="286"/>
      <c r="BH581" s="287">
        <f t="shared" si="774"/>
        <v>0</v>
      </c>
      <c r="BI581" s="288" t="str">
        <f t="shared" si="775"/>
        <v/>
      </c>
      <c r="BJ581" s="300">
        <v>0</v>
      </c>
      <c r="BK581" s="301">
        <f t="shared" si="792"/>
        <v>0</v>
      </c>
      <c r="BL581" s="302">
        <f t="shared" si="719"/>
        <v>0</v>
      </c>
      <c r="BM581" s="302">
        <f t="shared" si="720"/>
        <v>0</v>
      </c>
      <c r="BN581" s="302">
        <f>SUM('Heures Pointage'!$QD$22:$QE$22)</f>
        <v>0</v>
      </c>
      <c r="BO581" s="302">
        <f>SUM('Heures et Indemnites'!$QD$22:$QE$22)</f>
        <v>0</v>
      </c>
      <c r="BP581" s="303">
        <f t="shared" si="721"/>
        <v>0</v>
      </c>
      <c r="BQ581" s="303">
        <f>'Heures Pointage'!$RB$22</f>
        <v>0</v>
      </c>
      <c r="BR581" s="304">
        <f t="shared" ref="BR581" si="812">$BH$1071</f>
        <v>0</v>
      </c>
      <c r="BS581" s="149">
        <f>Prenoms!$C$19</f>
        <v>0</v>
      </c>
      <c r="BT581" s="180"/>
      <c r="BU581" s="324">
        <f>SUM('Heures et Indemnites'!$QD$22:$QE$22)</f>
        <v>0</v>
      </c>
      <c r="BV581" s="235">
        <f>SUM('Heures et Indemnites'!$QD$6:$QE$22)</f>
        <v>0</v>
      </c>
      <c r="BW581" s="324"/>
      <c r="BX581" s="235"/>
      <c r="BY581" s="319"/>
      <c r="BZ581" s="319"/>
      <c r="CA581" s="319"/>
      <c r="CB581" s="319"/>
      <c r="CC581" s="319"/>
      <c r="CD581" s="319"/>
      <c r="CE581" s="319"/>
      <c r="CF581" s="319"/>
      <c r="CG581" s="319"/>
      <c r="CH581" s="319"/>
      <c r="CI581" s="319"/>
      <c r="CJ581" s="319"/>
      <c r="CK581" s="319"/>
      <c r="CL581" s="319"/>
      <c r="CM581" s="319"/>
      <c r="CN581" s="319"/>
      <c r="CO581" s="319"/>
      <c r="CP581" s="319"/>
      <c r="CQ581" s="319"/>
      <c r="CR581" s="319"/>
      <c r="CS581" s="319"/>
      <c r="CT581" s="319"/>
      <c r="CU581" s="319"/>
      <c r="CV581" s="319"/>
      <c r="CW581" s="319"/>
      <c r="CX581" s="319"/>
      <c r="CY581" s="319"/>
      <c r="CZ581" s="319"/>
      <c r="DA581" s="319"/>
      <c r="DB581" s="319"/>
      <c r="DC581" s="319"/>
      <c r="DD581" s="319"/>
      <c r="DE581" s="319"/>
      <c r="DF581" s="319"/>
      <c r="DG581" s="319"/>
      <c r="DH581" s="319"/>
      <c r="DI581" s="319"/>
      <c r="DJ581" s="319"/>
      <c r="DK581" s="319"/>
      <c r="DL581" s="319"/>
      <c r="DM581" s="319"/>
      <c r="DN581" s="319"/>
      <c r="DO581" s="319"/>
      <c r="DP581" s="319"/>
      <c r="DQ581" s="319"/>
      <c r="DR581" s="319"/>
      <c r="DS581" s="319"/>
      <c r="DT581" s="319"/>
      <c r="DU581" s="319"/>
      <c r="DV581" s="319"/>
      <c r="DW581" s="319"/>
      <c r="DX581" s="319"/>
      <c r="DY581" s="319"/>
      <c r="DZ581" s="319"/>
      <c r="EA581" s="319"/>
      <c r="EB581" s="319"/>
      <c r="EC581" s="319"/>
      <c r="ED581" s="319"/>
      <c r="EE581" s="319"/>
      <c r="EF581" s="319"/>
      <c r="EG581" s="319"/>
      <c r="EH581" s="319"/>
      <c r="EI581" s="319"/>
      <c r="EJ581" s="319"/>
      <c r="EK581" s="319"/>
      <c r="EL581" s="319"/>
      <c r="EM581" s="319"/>
      <c r="EN581" s="319"/>
      <c r="EO581" s="319"/>
      <c r="EP581" s="319"/>
      <c r="EQ581" s="319"/>
      <c r="ER581" s="319"/>
      <c r="ES581" s="319"/>
      <c r="ET581" s="319"/>
      <c r="EU581" s="319"/>
      <c r="EV581" s="319"/>
      <c r="EW581" s="319"/>
      <c r="EX581" s="319"/>
      <c r="EY581" s="319"/>
      <c r="EZ581" s="319"/>
      <c r="FA581" s="319"/>
      <c r="FB581" s="319"/>
      <c r="FC581" s="319"/>
      <c r="FD581" s="319"/>
      <c r="FE581" s="319"/>
      <c r="FF581" s="319"/>
      <c r="FG581" s="319"/>
      <c r="FH581" s="319"/>
      <c r="FI581" s="319"/>
      <c r="FJ581" s="319"/>
      <c r="FK581" s="319"/>
      <c r="FL581" s="319"/>
      <c r="FM581" s="319"/>
      <c r="FN581" s="319"/>
      <c r="FO581" s="319"/>
      <c r="FP581" s="319"/>
      <c r="FQ581" s="319"/>
      <c r="FR581" s="319"/>
      <c r="FS581" s="319"/>
      <c r="FT581" s="319"/>
      <c r="FU581" s="319"/>
      <c r="FV581" s="319"/>
      <c r="FW581" s="319"/>
      <c r="FX581" s="319"/>
      <c r="FY581" s="319"/>
      <c r="FZ581" s="319"/>
      <c r="GA581" s="319"/>
      <c r="GB581" s="319"/>
      <c r="GC581" s="319"/>
      <c r="GD581" s="319"/>
      <c r="GE581" s="319"/>
      <c r="GF581" s="319"/>
      <c r="GG581" s="319"/>
      <c r="GH581" s="319"/>
      <c r="GI581" s="319"/>
      <c r="GJ581" s="319"/>
      <c r="GK581" s="319"/>
      <c r="GL581" s="319"/>
      <c r="GM581" s="319"/>
      <c r="GN581" s="319"/>
      <c r="GO581" s="319"/>
      <c r="GP581" s="319"/>
      <c r="GQ581" s="319"/>
      <c r="GR581" s="319"/>
      <c r="GS581" s="319"/>
      <c r="GT581" s="319"/>
      <c r="GU581" s="319"/>
      <c r="GV581" s="319"/>
      <c r="GW581" s="319"/>
      <c r="GX581" s="319"/>
      <c r="GY581" s="319"/>
      <c r="GZ581" s="319"/>
      <c r="HA581" s="319"/>
      <c r="HB581" s="319"/>
      <c r="HC581" s="319"/>
      <c r="HD581" s="319"/>
      <c r="HE581" s="319"/>
      <c r="HF581" s="319"/>
      <c r="HG581" s="319"/>
      <c r="HH581" s="319"/>
      <c r="HI581" s="319"/>
      <c r="HJ581" s="319"/>
      <c r="HK581" s="319"/>
      <c r="HL581" s="319"/>
      <c r="HM581" s="319"/>
      <c r="HN581" s="319"/>
      <c r="HO581" s="319"/>
      <c r="HP581" s="319"/>
      <c r="HQ581" s="319"/>
      <c r="HR581" s="319"/>
      <c r="HS581" s="319"/>
      <c r="HT581" s="319"/>
      <c r="HU581" s="319"/>
      <c r="HV581" s="319"/>
      <c r="HW581" s="319"/>
      <c r="HX581" s="319"/>
      <c r="HY581" s="319"/>
      <c r="HZ581" s="319"/>
      <c r="IA581" s="319"/>
      <c r="IB581" s="319"/>
      <c r="IC581" s="319"/>
      <c r="ID581" s="319"/>
      <c r="IE581" s="319"/>
      <c r="IF581" s="319"/>
      <c r="IG581" s="319"/>
      <c r="IH581" s="319"/>
      <c r="II581" s="319"/>
      <c r="IJ581" s="319"/>
      <c r="IK581" s="319"/>
      <c r="IL581" s="319"/>
      <c r="IM581" s="319"/>
      <c r="IN581" s="319"/>
      <c r="IO581" s="319"/>
      <c r="IP581" s="319"/>
      <c r="IQ581" s="319"/>
      <c r="IR581" s="319"/>
      <c r="IS581" s="319"/>
      <c r="IT581" s="319"/>
      <c r="IU581" s="319"/>
      <c r="IV581" s="319"/>
      <c r="IW581" s="319"/>
      <c r="IX581" s="319"/>
      <c r="IY581" s="319"/>
      <c r="IZ581" s="319"/>
      <c r="JA581" s="319"/>
      <c r="JB581" s="319"/>
      <c r="JC581" s="319"/>
      <c r="JD581" s="319"/>
      <c r="JE581" s="319"/>
      <c r="JF581" s="319"/>
      <c r="JG581" s="319"/>
      <c r="JH581" s="319"/>
      <c r="JI581" s="319"/>
      <c r="JJ581" s="319"/>
      <c r="JK581" s="319"/>
      <c r="JL581" s="319"/>
      <c r="JM581" s="319"/>
      <c r="JN581" s="319"/>
      <c r="JO581" s="319"/>
      <c r="JP581" s="319"/>
      <c r="JQ581" s="319"/>
      <c r="JR581" s="319"/>
      <c r="JS581" s="319"/>
      <c r="JT581" s="319"/>
      <c r="JU581" s="319"/>
      <c r="JV581" s="319"/>
      <c r="JW581" s="319"/>
      <c r="JX581" s="319"/>
      <c r="JY581" s="319"/>
      <c r="JZ581" s="319"/>
      <c r="KA581" s="319"/>
      <c r="KB581" s="319"/>
      <c r="KC581" s="319"/>
      <c r="KD581" s="319"/>
      <c r="KE581" s="319"/>
      <c r="KF581" s="319"/>
      <c r="KG581" s="319"/>
      <c r="KH581" s="319"/>
      <c r="KI581" s="319"/>
      <c r="KJ581" s="319"/>
      <c r="KK581" s="319"/>
      <c r="KL581" s="319"/>
      <c r="KM581" s="319"/>
      <c r="KN581" s="319"/>
      <c r="KO581" s="319"/>
      <c r="KP581" s="319"/>
      <c r="KQ581" s="319"/>
      <c r="KR581" s="319"/>
      <c r="KS581" s="319"/>
      <c r="KT581" s="319"/>
      <c r="KU581" s="319"/>
      <c r="KV581" s="319"/>
      <c r="KW581" s="319"/>
      <c r="KX581" s="319"/>
      <c r="KY581" s="319"/>
      <c r="KZ581" s="319"/>
      <c r="LA581" s="319"/>
      <c r="LB581" s="319"/>
      <c r="LC581" s="319"/>
      <c r="LD581" s="319"/>
      <c r="LE581" s="319"/>
      <c r="LF581" s="319"/>
      <c r="LG581" s="319"/>
      <c r="LH581" s="319"/>
      <c r="LI581" s="319"/>
      <c r="LJ581" s="319"/>
      <c r="LK581" s="319"/>
      <c r="LL581" s="319"/>
      <c r="LM581" s="319"/>
      <c r="LN581" s="319"/>
      <c r="LO581" s="319"/>
      <c r="LP581" s="319"/>
      <c r="LQ581" s="319"/>
      <c r="LR581" s="319"/>
      <c r="LS581" s="319"/>
      <c r="LT581" s="319"/>
      <c r="LU581" s="319"/>
      <c r="LV581" s="319"/>
      <c r="LW581" s="319"/>
      <c r="LX581" s="319"/>
      <c r="LY581" s="319"/>
      <c r="LZ581" s="319"/>
      <c r="MA581" s="319"/>
      <c r="MB581" s="319"/>
      <c r="MC581" s="319"/>
      <c r="MD581" s="319"/>
      <c r="ME581" s="319"/>
      <c r="MF581" s="319"/>
      <c r="MG581" s="319"/>
      <c r="MH581" s="319"/>
      <c r="MI581" s="319"/>
      <c r="MJ581" s="319"/>
      <c r="MK581" s="319"/>
      <c r="ML581" s="319"/>
      <c r="MM581" s="319"/>
      <c r="MN581" s="319"/>
      <c r="MO581" s="319"/>
      <c r="MP581" s="319"/>
      <c r="MQ581" s="319"/>
      <c r="MS581" s="241"/>
      <c r="MT581" s="373">
        <f t="shared" si="794"/>
        <v>0</v>
      </c>
      <c r="MU581" s="365">
        <f t="shared" si="811"/>
        <v>0</v>
      </c>
      <c r="MV581" s="365">
        <f t="shared" si="781"/>
        <v>0</v>
      </c>
      <c r="MW581" s="365"/>
      <c r="MX581" s="365">
        <f t="shared" si="782"/>
        <v>0</v>
      </c>
      <c r="MY581" s="365"/>
      <c r="MZ581" s="365">
        <f t="shared" si="783"/>
        <v>0</v>
      </c>
      <c r="NA581" s="365"/>
      <c r="NB581" s="365">
        <f t="shared" si="784"/>
        <v>0</v>
      </c>
      <c r="NC581" s="365"/>
      <c r="ND581" s="365">
        <f t="shared" si="785"/>
        <v>0</v>
      </c>
      <c r="NE581" s="365"/>
      <c r="NF581" s="365">
        <f t="shared" si="786"/>
        <v>0</v>
      </c>
      <c r="NG581" s="365"/>
      <c r="NH581" s="365">
        <f t="shared" si="787"/>
        <v>0</v>
      </c>
      <c r="NI581" s="365"/>
      <c r="NJ581" s="365">
        <f t="shared" si="788"/>
        <v>0</v>
      </c>
      <c r="NK581" s="365"/>
      <c r="NL581" s="365">
        <f t="shared" si="795"/>
        <v>0</v>
      </c>
      <c r="NM581" s="366"/>
      <c r="NN581" s="370"/>
      <c r="NR581" s="318">
        <f t="shared" si="789"/>
        <v>0</v>
      </c>
      <c r="NS581" s="318">
        <f t="shared" si="790"/>
        <v>0</v>
      </c>
      <c r="NT581" s="318">
        <f t="shared" si="791"/>
        <v>0</v>
      </c>
    </row>
    <row r="582" spans="1:384" s="318" customFormat="1" ht="10.199999999999999" customHeight="1" x14ac:dyDescent="0.3">
      <c r="A582" s="25"/>
      <c r="B582" s="389"/>
      <c r="C582" s="424"/>
      <c r="D582" s="15"/>
      <c r="E582" s="106"/>
      <c r="F582" s="106"/>
      <c r="G582" s="106"/>
      <c r="H582" s="399"/>
      <c r="I582" s="381">
        <f>Prenoms!$B$20</f>
        <v>0</v>
      </c>
      <c r="J582" s="382"/>
      <c r="K582" s="382"/>
      <c r="L582" s="382"/>
      <c r="M582" s="382"/>
      <c r="N582" s="68" t="str">
        <f>IF(NL582&lt;&gt;0,"",IF(Conges!V54=0,"",Conges!V54))</f>
        <v/>
      </c>
      <c r="O582" s="69"/>
      <c r="P582" s="70"/>
      <c r="Q582" s="70"/>
      <c r="R582" s="70"/>
      <c r="S582" s="70"/>
      <c r="T582" s="70"/>
      <c r="U582" s="70"/>
      <c r="V582" s="71"/>
      <c r="W582" s="69"/>
      <c r="X582" s="70"/>
      <c r="Y582" s="70"/>
      <c r="Z582" s="70"/>
      <c r="AA582" s="70"/>
      <c r="AB582" s="70"/>
      <c r="AC582" s="70"/>
      <c r="AD582" s="71"/>
      <c r="AE582" s="69"/>
      <c r="AF582" s="70"/>
      <c r="AG582" s="70"/>
      <c r="AH582" s="70"/>
      <c r="AI582" s="70"/>
      <c r="AJ582" s="71"/>
      <c r="AK582" s="69"/>
      <c r="AL582" s="70"/>
      <c r="AM582" s="70"/>
      <c r="AN582" s="70"/>
      <c r="AO582" s="70"/>
      <c r="AP582" s="70"/>
      <c r="AQ582" s="70"/>
      <c r="AR582" s="70"/>
      <c r="AS582" s="70"/>
      <c r="AT582" s="71"/>
      <c r="AU582" s="69"/>
      <c r="AV582" s="70"/>
      <c r="AW582" s="70"/>
      <c r="AX582" s="70"/>
      <c r="AY582" s="70"/>
      <c r="AZ582" s="70"/>
      <c r="BA582" s="70"/>
      <c r="BB582" s="71"/>
      <c r="BC582" s="72">
        <f>IF(NL582&lt;&gt;0,(IF(Conges!V$54=0,0,3)),0)</f>
        <v>0</v>
      </c>
      <c r="BD582" s="417"/>
      <c r="BE582" s="392">
        <f>IF(OR(Conges!V$54="A",Conges!V$54="V"),Prenoms!L$20,NL582)</f>
        <v>0</v>
      </c>
      <c r="BF582" s="393"/>
      <c r="BG582" s="289"/>
      <c r="BH582" s="290">
        <f t="shared" si="774"/>
        <v>0</v>
      </c>
      <c r="BI582" s="291" t="str">
        <f t="shared" si="775"/>
        <v/>
      </c>
      <c r="BJ582" s="305">
        <v>0</v>
      </c>
      <c r="BK582" s="306">
        <f t="shared" si="792"/>
        <v>0</v>
      </c>
      <c r="BL582" s="307">
        <f t="shared" si="719"/>
        <v>0</v>
      </c>
      <c r="BM582" s="307">
        <f t="shared" si="720"/>
        <v>0</v>
      </c>
      <c r="BN582" s="307">
        <f>SUM('Heures Pointage'!$RD$22:$RE$22)</f>
        <v>0</v>
      </c>
      <c r="BO582" s="307">
        <f>SUM('Heures et Indemnites'!$RD$22:$RE$22)</f>
        <v>0</v>
      </c>
      <c r="BP582" s="308">
        <f t="shared" si="721"/>
        <v>0</v>
      </c>
      <c r="BQ582" s="308">
        <f>'Heures Pointage'!$SB$22</f>
        <v>0</v>
      </c>
      <c r="BR582" s="309">
        <f t="shared" ref="BR582" si="813">$BH$1072</f>
        <v>0</v>
      </c>
      <c r="BS582" s="150">
        <f>Prenoms!$C$20</f>
        <v>0</v>
      </c>
      <c r="BT582" s="153"/>
      <c r="BU582" s="323">
        <f>SUM('Heures et Indemnites'!$RD$22:$RE$22)</f>
        <v>0</v>
      </c>
      <c r="BV582" s="236">
        <f>SUM('Heures et Indemnites'!$RD$6:$RE$22)</f>
        <v>0</v>
      </c>
      <c r="BW582" s="323"/>
      <c r="BX582" s="236"/>
      <c r="BY582" s="319"/>
      <c r="BZ582" s="319"/>
      <c r="CA582" s="319"/>
      <c r="CB582" s="319"/>
      <c r="CC582" s="319"/>
      <c r="CD582" s="319"/>
      <c r="CE582" s="319"/>
      <c r="CF582" s="319"/>
      <c r="CG582" s="319"/>
      <c r="CH582" s="319"/>
      <c r="CI582" s="319"/>
      <c r="CJ582" s="319"/>
      <c r="CK582" s="319"/>
      <c r="CL582" s="319"/>
      <c r="CM582" s="319"/>
      <c r="CN582" s="319"/>
      <c r="CO582" s="319"/>
      <c r="CP582" s="319"/>
      <c r="CQ582" s="319"/>
      <c r="CR582" s="319"/>
      <c r="CS582" s="319"/>
      <c r="CT582" s="319"/>
      <c r="CU582" s="319"/>
      <c r="CV582" s="319"/>
      <c r="CW582" s="319"/>
      <c r="CX582" s="319"/>
      <c r="CY582" s="319"/>
      <c r="CZ582" s="319"/>
      <c r="DA582" s="319"/>
      <c r="DB582" s="319"/>
      <c r="DC582" s="319"/>
      <c r="DD582" s="319"/>
      <c r="DE582" s="319"/>
      <c r="DF582" s="319"/>
      <c r="DG582" s="319"/>
      <c r="DH582" s="319"/>
      <c r="DI582" s="319"/>
      <c r="DJ582" s="319"/>
      <c r="DK582" s="319"/>
      <c r="DL582" s="319"/>
      <c r="DM582" s="319"/>
      <c r="DN582" s="319"/>
      <c r="DO582" s="319"/>
      <c r="DP582" s="319"/>
      <c r="DQ582" s="319"/>
      <c r="DR582" s="319"/>
      <c r="DS582" s="319"/>
      <c r="DT582" s="319"/>
      <c r="DU582" s="319"/>
      <c r="DV582" s="319"/>
      <c r="DW582" s="319"/>
      <c r="DX582" s="319"/>
      <c r="DY582" s="319"/>
      <c r="DZ582" s="319"/>
      <c r="EA582" s="319"/>
      <c r="EB582" s="319"/>
      <c r="EC582" s="319"/>
      <c r="ED582" s="319"/>
      <c r="EE582" s="319"/>
      <c r="EF582" s="319"/>
      <c r="EG582" s="319"/>
      <c r="EH582" s="319"/>
      <c r="EI582" s="319"/>
      <c r="EJ582" s="319"/>
      <c r="EK582" s="319"/>
      <c r="EL582" s="319"/>
      <c r="EM582" s="319"/>
      <c r="EN582" s="319"/>
      <c r="EO582" s="319"/>
      <c r="EP582" s="319"/>
      <c r="EQ582" s="319"/>
      <c r="ER582" s="319"/>
      <c r="ES582" s="319"/>
      <c r="ET582" s="319"/>
      <c r="EU582" s="319"/>
      <c r="EV582" s="319"/>
      <c r="EW582" s="319"/>
      <c r="EX582" s="319"/>
      <c r="EY582" s="319"/>
      <c r="EZ582" s="319"/>
      <c r="FA582" s="319"/>
      <c r="FB582" s="319"/>
      <c r="FC582" s="319"/>
      <c r="FD582" s="319"/>
      <c r="FE582" s="319"/>
      <c r="FF582" s="319"/>
      <c r="FG582" s="319"/>
      <c r="FH582" s="319"/>
      <c r="FI582" s="319"/>
      <c r="FJ582" s="319"/>
      <c r="FK582" s="319"/>
      <c r="FL582" s="319"/>
      <c r="FM582" s="319"/>
      <c r="FN582" s="319"/>
      <c r="FO582" s="319"/>
      <c r="FP582" s="319"/>
      <c r="FQ582" s="319"/>
      <c r="FR582" s="319"/>
      <c r="FS582" s="319"/>
      <c r="FT582" s="319"/>
      <c r="FU582" s="319"/>
      <c r="FV582" s="319"/>
      <c r="FW582" s="319"/>
      <c r="FX582" s="319"/>
      <c r="FY582" s="319"/>
      <c r="FZ582" s="319"/>
      <c r="GA582" s="319"/>
      <c r="GB582" s="319"/>
      <c r="GC582" s="319"/>
      <c r="GD582" s="319"/>
      <c r="GE582" s="319"/>
      <c r="GF582" s="319"/>
      <c r="GG582" s="319"/>
      <c r="GH582" s="319"/>
      <c r="GI582" s="319"/>
      <c r="GJ582" s="319"/>
      <c r="GK582" s="319"/>
      <c r="GL582" s="319"/>
      <c r="GM582" s="319"/>
      <c r="GN582" s="319"/>
      <c r="GO582" s="319"/>
      <c r="GP582" s="319"/>
      <c r="GQ582" s="319"/>
      <c r="GR582" s="319"/>
      <c r="GS582" s="319"/>
      <c r="GT582" s="319"/>
      <c r="GU582" s="319"/>
      <c r="GV582" s="319"/>
      <c r="GW582" s="319"/>
      <c r="GX582" s="319"/>
      <c r="GY582" s="319"/>
      <c r="GZ582" s="319"/>
      <c r="HA582" s="319"/>
      <c r="HB582" s="319"/>
      <c r="HC582" s="319"/>
      <c r="HD582" s="319"/>
      <c r="HE582" s="319"/>
      <c r="HF582" s="319"/>
      <c r="HG582" s="319"/>
      <c r="HH582" s="319"/>
      <c r="HI582" s="319"/>
      <c r="HJ582" s="319"/>
      <c r="HK582" s="319"/>
      <c r="HL582" s="319"/>
      <c r="HM582" s="319"/>
      <c r="HN582" s="319"/>
      <c r="HO582" s="319"/>
      <c r="HP582" s="319"/>
      <c r="HQ582" s="319"/>
      <c r="HR582" s="319"/>
      <c r="HS582" s="319"/>
      <c r="HT582" s="319"/>
      <c r="HU582" s="319"/>
      <c r="HV582" s="319"/>
      <c r="HW582" s="319"/>
      <c r="HX582" s="319"/>
      <c r="HY582" s="319"/>
      <c r="HZ582" s="319"/>
      <c r="IA582" s="319"/>
      <c r="IB582" s="319"/>
      <c r="IC582" s="319"/>
      <c r="ID582" s="319"/>
      <c r="IE582" s="319"/>
      <c r="IF582" s="319"/>
      <c r="IG582" s="319"/>
      <c r="IH582" s="319"/>
      <c r="II582" s="319"/>
      <c r="IJ582" s="319"/>
      <c r="IK582" s="319"/>
      <c r="IL582" s="319"/>
      <c r="IM582" s="319"/>
      <c r="IN582" s="319"/>
      <c r="IO582" s="319"/>
      <c r="IP582" s="319"/>
      <c r="IQ582" s="319"/>
      <c r="IR582" s="319"/>
      <c r="IS582" s="319"/>
      <c r="IT582" s="319"/>
      <c r="IU582" s="319"/>
      <c r="IV582" s="319"/>
      <c r="IW582" s="319"/>
      <c r="IX582" s="319"/>
      <c r="IY582" s="319"/>
      <c r="IZ582" s="319"/>
      <c r="JA582" s="319"/>
      <c r="JB582" s="319"/>
      <c r="JC582" s="319"/>
      <c r="JD582" s="319"/>
      <c r="JE582" s="319"/>
      <c r="JF582" s="319"/>
      <c r="JG582" s="319"/>
      <c r="JH582" s="319"/>
      <c r="JI582" s="319"/>
      <c r="JJ582" s="319"/>
      <c r="JK582" s="319"/>
      <c r="JL582" s="319"/>
      <c r="JM582" s="319"/>
      <c r="JN582" s="319"/>
      <c r="JO582" s="319"/>
      <c r="JP582" s="319"/>
      <c r="JQ582" s="319"/>
      <c r="JR582" s="319"/>
      <c r="JS582" s="319"/>
      <c r="JT582" s="319"/>
      <c r="JU582" s="319"/>
      <c r="JV582" s="319"/>
      <c r="JW582" s="319"/>
      <c r="JX582" s="319"/>
      <c r="JY582" s="319"/>
      <c r="JZ582" s="319"/>
      <c r="KA582" s="319"/>
      <c r="KB582" s="319"/>
      <c r="KC582" s="319"/>
      <c r="KD582" s="319"/>
      <c r="KE582" s="319"/>
      <c r="KF582" s="319"/>
      <c r="KG582" s="319"/>
      <c r="KH582" s="319"/>
      <c r="KI582" s="319"/>
      <c r="KJ582" s="319"/>
      <c r="KK582" s="319"/>
      <c r="KL582" s="319"/>
      <c r="KM582" s="319"/>
      <c r="KN582" s="319"/>
      <c r="KO582" s="319"/>
      <c r="KP582" s="319"/>
      <c r="KQ582" s="319"/>
      <c r="KR582" s="319"/>
      <c r="KS582" s="319"/>
      <c r="KT582" s="319"/>
      <c r="KU582" s="319"/>
      <c r="KV582" s="319"/>
      <c r="KW582" s="319"/>
      <c r="KX582" s="319"/>
      <c r="KY582" s="319"/>
      <c r="KZ582" s="319"/>
      <c r="LA582" s="319"/>
      <c r="LB582" s="319"/>
      <c r="LC582" s="319"/>
      <c r="LD582" s="319"/>
      <c r="LE582" s="319"/>
      <c r="LF582" s="319"/>
      <c r="LG582" s="319"/>
      <c r="LH582" s="319"/>
      <c r="LI582" s="319"/>
      <c r="LJ582" s="319"/>
      <c r="LK582" s="319"/>
      <c r="LL582" s="319"/>
      <c r="LM582" s="319"/>
      <c r="LN582" s="319"/>
      <c r="LO582" s="319"/>
      <c r="LP582" s="319"/>
      <c r="LQ582" s="319"/>
      <c r="LR582" s="319"/>
      <c r="LS582" s="319"/>
      <c r="LT582" s="319"/>
      <c r="LU582" s="319"/>
      <c r="LV582" s="319"/>
      <c r="LW582" s="319"/>
      <c r="LX582" s="319"/>
      <c r="LY582" s="319"/>
      <c r="LZ582" s="319"/>
      <c r="MA582" s="319"/>
      <c r="MB582" s="319"/>
      <c r="MC582" s="319"/>
      <c r="MD582" s="319"/>
      <c r="ME582" s="319"/>
      <c r="MF582" s="319"/>
      <c r="MG582" s="319"/>
      <c r="MH582" s="319"/>
      <c r="MI582" s="319"/>
      <c r="MJ582" s="319"/>
      <c r="MK582" s="319"/>
      <c r="ML582" s="319"/>
      <c r="MM582" s="319"/>
      <c r="MN582" s="319"/>
      <c r="MO582" s="319"/>
      <c r="MP582" s="319"/>
      <c r="MQ582" s="319"/>
      <c r="MS582" s="241"/>
      <c r="MT582" s="362">
        <f t="shared" si="794"/>
        <v>0</v>
      </c>
      <c r="MU582" s="363">
        <f t="shared" si="811"/>
        <v>0</v>
      </c>
      <c r="MV582" s="363">
        <f t="shared" si="781"/>
        <v>0</v>
      </c>
      <c r="MW582" s="363"/>
      <c r="MX582" s="363">
        <f t="shared" si="782"/>
        <v>0</v>
      </c>
      <c r="MY582" s="363"/>
      <c r="MZ582" s="363">
        <f t="shared" si="783"/>
        <v>0</v>
      </c>
      <c r="NA582" s="363"/>
      <c r="NB582" s="363">
        <f t="shared" si="784"/>
        <v>0</v>
      </c>
      <c r="NC582" s="363"/>
      <c r="ND582" s="363">
        <f t="shared" si="785"/>
        <v>0</v>
      </c>
      <c r="NE582" s="363"/>
      <c r="NF582" s="363">
        <f t="shared" si="786"/>
        <v>0</v>
      </c>
      <c r="NG582" s="363"/>
      <c r="NH582" s="363">
        <f t="shared" si="787"/>
        <v>0</v>
      </c>
      <c r="NI582" s="363"/>
      <c r="NJ582" s="363">
        <f t="shared" si="788"/>
        <v>0</v>
      </c>
      <c r="NK582" s="363"/>
      <c r="NL582" s="363">
        <f t="shared" si="795"/>
        <v>0</v>
      </c>
      <c r="NM582" s="364"/>
      <c r="NN582" s="370"/>
      <c r="NR582" s="318">
        <f t="shared" si="789"/>
        <v>0</v>
      </c>
      <c r="NS582" s="318">
        <f t="shared" si="790"/>
        <v>0</v>
      </c>
      <c r="NT582" s="318">
        <f t="shared" si="791"/>
        <v>0</v>
      </c>
    </row>
    <row r="583" spans="1:384" s="318" customFormat="1" ht="10.199999999999999" customHeight="1" x14ac:dyDescent="0.3">
      <c r="A583" s="25"/>
      <c r="B583" s="389"/>
      <c r="C583" s="424"/>
      <c r="D583" s="15"/>
      <c r="E583" s="106"/>
      <c r="F583" s="106"/>
      <c r="G583" s="106"/>
      <c r="H583" s="399"/>
      <c r="I583" s="394">
        <f>Prenoms!$B$21</f>
        <v>0</v>
      </c>
      <c r="J583" s="395"/>
      <c r="K583" s="395"/>
      <c r="L583" s="395"/>
      <c r="M583" s="395"/>
      <c r="N583" s="81" t="str">
        <f>IF(NL583&lt;&gt;0,"",IF(Conges!V55=0,"",Conges!V55))</f>
        <v/>
      </c>
      <c r="O583" s="82"/>
      <c r="P583" s="83"/>
      <c r="Q583" s="83"/>
      <c r="R583" s="83"/>
      <c r="S583" s="83"/>
      <c r="T583" s="83"/>
      <c r="U583" s="83"/>
      <c r="V583" s="84"/>
      <c r="W583" s="82"/>
      <c r="X583" s="83"/>
      <c r="Y583" s="83"/>
      <c r="Z583" s="83"/>
      <c r="AA583" s="83"/>
      <c r="AB583" s="83"/>
      <c r="AC583" s="83"/>
      <c r="AD583" s="84"/>
      <c r="AE583" s="82"/>
      <c r="AF583" s="83"/>
      <c r="AG583" s="83"/>
      <c r="AH583" s="83"/>
      <c r="AI583" s="83"/>
      <c r="AJ583" s="84"/>
      <c r="AK583" s="82"/>
      <c r="AL583" s="83"/>
      <c r="AM583" s="83"/>
      <c r="AN583" s="83"/>
      <c r="AO583" s="83"/>
      <c r="AP583" s="83"/>
      <c r="AQ583" s="83"/>
      <c r="AR583" s="83"/>
      <c r="AS583" s="83"/>
      <c r="AT583" s="84"/>
      <c r="AU583" s="82"/>
      <c r="AV583" s="83"/>
      <c r="AW583" s="83"/>
      <c r="AX583" s="83"/>
      <c r="AY583" s="83"/>
      <c r="AZ583" s="83"/>
      <c r="BA583" s="83"/>
      <c r="BB583" s="84"/>
      <c r="BC583" s="85">
        <f>IF(NL583&lt;&gt;0,(IF(Conges!V$55=0,0,3)),0)</f>
        <v>0</v>
      </c>
      <c r="BD583" s="417"/>
      <c r="BE583" s="390">
        <f>IF(OR(Conges!V$55="A",Conges!V$55="V"),Prenoms!L$21,NL583)</f>
        <v>0</v>
      </c>
      <c r="BF583" s="391"/>
      <c r="BG583" s="286"/>
      <c r="BH583" s="287">
        <f t="shared" si="774"/>
        <v>0</v>
      </c>
      <c r="BI583" s="288" t="str">
        <f t="shared" si="775"/>
        <v/>
      </c>
      <c r="BJ583" s="300">
        <v>0</v>
      </c>
      <c r="BK583" s="301">
        <f t="shared" si="792"/>
        <v>0</v>
      </c>
      <c r="BL583" s="302">
        <f t="shared" si="719"/>
        <v>0</v>
      </c>
      <c r="BM583" s="302">
        <f t="shared" si="720"/>
        <v>0</v>
      </c>
      <c r="BN583" s="302">
        <f>SUM('Heures Pointage'!$SD$22:$SE$22)</f>
        <v>0</v>
      </c>
      <c r="BO583" s="302">
        <f>SUM('Heures et Indemnites'!$SD$22:$SE$22)</f>
        <v>0</v>
      </c>
      <c r="BP583" s="303">
        <f t="shared" si="721"/>
        <v>0</v>
      </c>
      <c r="BQ583" s="303">
        <f>'Heures Pointage'!$TB$22</f>
        <v>0</v>
      </c>
      <c r="BR583" s="304">
        <f t="shared" ref="BR583" si="814">$BH$1073</f>
        <v>0</v>
      </c>
      <c r="BS583" s="149">
        <f>Prenoms!$C$21</f>
        <v>0</v>
      </c>
      <c r="BT583" s="180"/>
      <c r="BU583" s="324">
        <f>SUM('Heures et Indemnites'!$SD$22:$SE$22)</f>
        <v>0</v>
      </c>
      <c r="BV583" s="235">
        <f>SUM('Heures et Indemnites'!$SD$6:$SE$22)</f>
        <v>0</v>
      </c>
      <c r="BW583" s="324"/>
      <c r="BX583" s="235"/>
      <c r="BY583" s="319"/>
      <c r="BZ583" s="319"/>
      <c r="CA583" s="319"/>
      <c r="CB583" s="319"/>
      <c r="CC583" s="319"/>
      <c r="CD583" s="319"/>
      <c r="CE583" s="319"/>
      <c r="CF583" s="319"/>
      <c r="CG583" s="319"/>
      <c r="CH583" s="319"/>
      <c r="CI583" s="319"/>
      <c r="CJ583" s="319"/>
      <c r="CK583" s="319"/>
      <c r="CL583" s="319"/>
      <c r="CM583" s="319"/>
      <c r="CN583" s="319"/>
      <c r="CO583" s="319"/>
      <c r="CP583" s="319"/>
      <c r="CQ583" s="319"/>
      <c r="CR583" s="319"/>
      <c r="CS583" s="319"/>
      <c r="CT583" s="319"/>
      <c r="CU583" s="319"/>
      <c r="CV583" s="319"/>
      <c r="CW583" s="319"/>
      <c r="CX583" s="319"/>
      <c r="CY583" s="319"/>
      <c r="CZ583" s="319"/>
      <c r="DA583" s="319"/>
      <c r="DB583" s="319"/>
      <c r="DC583" s="319"/>
      <c r="DD583" s="319"/>
      <c r="DE583" s="319"/>
      <c r="DF583" s="319"/>
      <c r="DG583" s="319"/>
      <c r="DH583" s="319"/>
      <c r="DI583" s="319"/>
      <c r="DJ583" s="319"/>
      <c r="DK583" s="319"/>
      <c r="DL583" s="319"/>
      <c r="DM583" s="319"/>
      <c r="DN583" s="319"/>
      <c r="DO583" s="319"/>
      <c r="DP583" s="319"/>
      <c r="DQ583" s="319"/>
      <c r="DR583" s="319"/>
      <c r="DS583" s="319"/>
      <c r="DT583" s="319"/>
      <c r="DU583" s="319"/>
      <c r="DV583" s="319"/>
      <c r="DW583" s="319"/>
      <c r="DX583" s="319"/>
      <c r="DY583" s="319"/>
      <c r="DZ583" s="319"/>
      <c r="EA583" s="319"/>
      <c r="EB583" s="319"/>
      <c r="EC583" s="319"/>
      <c r="ED583" s="319"/>
      <c r="EE583" s="319"/>
      <c r="EF583" s="319"/>
      <c r="EG583" s="319"/>
      <c r="EH583" s="319"/>
      <c r="EI583" s="319"/>
      <c r="EJ583" s="319"/>
      <c r="EK583" s="319"/>
      <c r="EL583" s="319"/>
      <c r="EM583" s="319"/>
      <c r="EN583" s="319"/>
      <c r="EO583" s="319"/>
      <c r="EP583" s="319"/>
      <c r="EQ583" s="319"/>
      <c r="ER583" s="319"/>
      <c r="ES583" s="319"/>
      <c r="ET583" s="319"/>
      <c r="EU583" s="319"/>
      <c r="EV583" s="319"/>
      <c r="EW583" s="319"/>
      <c r="EX583" s="319"/>
      <c r="EY583" s="319"/>
      <c r="EZ583" s="319"/>
      <c r="FA583" s="319"/>
      <c r="FB583" s="319"/>
      <c r="FC583" s="319"/>
      <c r="FD583" s="319"/>
      <c r="FE583" s="319"/>
      <c r="FF583" s="319"/>
      <c r="FG583" s="319"/>
      <c r="FH583" s="319"/>
      <c r="FI583" s="319"/>
      <c r="FJ583" s="319"/>
      <c r="FK583" s="319"/>
      <c r="FL583" s="319"/>
      <c r="FM583" s="319"/>
      <c r="FN583" s="319"/>
      <c r="FO583" s="319"/>
      <c r="FP583" s="319"/>
      <c r="FQ583" s="319"/>
      <c r="FR583" s="319"/>
      <c r="FS583" s="319"/>
      <c r="FT583" s="319"/>
      <c r="FU583" s="319"/>
      <c r="FV583" s="319"/>
      <c r="FW583" s="319"/>
      <c r="FX583" s="319"/>
      <c r="FY583" s="319"/>
      <c r="FZ583" s="319"/>
      <c r="GA583" s="319"/>
      <c r="GB583" s="319"/>
      <c r="GC583" s="319"/>
      <c r="GD583" s="319"/>
      <c r="GE583" s="319"/>
      <c r="GF583" s="319"/>
      <c r="GG583" s="319"/>
      <c r="GH583" s="319"/>
      <c r="GI583" s="319"/>
      <c r="GJ583" s="319"/>
      <c r="GK583" s="319"/>
      <c r="GL583" s="319"/>
      <c r="GM583" s="319"/>
      <c r="GN583" s="319"/>
      <c r="GO583" s="319"/>
      <c r="GP583" s="319"/>
      <c r="GQ583" s="319"/>
      <c r="GR583" s="319"/>
      <c r="GS583" s="319"/>
      <c r="GT583" s="319"/>
      <c r="GU583" s="319"/>
      <c r="GV583" s="319"/>
      <c r="GW583" s="319"/>
      <c r="GX583" s="319"/>
      <c r="GY583" s="319"/>
      <c r="GZ583" s="319"/>
      <c r="HA583" s="319"/>
      <c r="HB583" s="319"/>
      <c r="HC583" s="319"/>
      <c r="HD583" s="319"/>
      <c r="HE583" s="319"/>
      <c r="HF583" s="319"/>
      <c r="HG583" s="319"/>
      <c r="HH583" s="319"/>
      <c r="HI583" s="319"/>
      <c r="HJ583" s="319"/>
      <c r="HK583" s="319"/>
      <c r="HL583" s="319"/>
      <c r="HM583" s="319"/>
      <c r="HN583" s="319"/>
      <c r="HO583" s="319"/>
      <c r="HP583" s="319"/>
      <c r="HQ583" s="319"/>
      <c r="HR583" s="319"/>
      <c r="HS583" s="319"/>
      <c r="HT583" s="319"/>
      <c r="HU583" s="319"/>
      <c r="HV583" s="319"/>
      <c r="HW583" s="319"/>
      <c r="HX583" s="319"/>
      <c r="HY583" s="319"/>
      <c r="HZ583" s="319"/>
      <c r="IA583" s="319"/>
      <c r="IB583" s="319"/>
      <c r="IC583" s="319"/>
      <c r="ID583" s="319"/>
      <c r="IE583" s="319"/>
      <c r="IF583" s="319"/>
      <c r="IG583" s="319"/>
      <c r="IH583" s="319"/>
      <c r="II583" s="319"/>
      <c r="IJ583" s="319"/>
      <c r="IK583" s="319"/>
      <c r="IL583" s="319"/>
      <c r="IM583" s="319"/>
      <c r="IN583" s="319"/>
      <c r="IO583" s="319"/>
      <c r="IP583" s="319"/>
      <c r="IQ583" s="319"/>
      <c r="IR583" s="319"/>
      <c r="IS583" s="319"/>
      <c r="IT583" s="319"/>
      <c r="IU583" s="319"/>
      <c r="IV583" s="319"/>
      <c r="IW583" s="319"/>
      <c r="IX583" s="319"/>
      <c r="IY583" s="319"/>
      <c r="IZ583" s="319"/>
      <c r="JA583" s="319"/>
      <c r="JB583" s="319"/>
      <c r="JC583" s="319"/>
      <c r="JD583" s="319"/>
      <c r="JE583" s="319"/>
      <c r="JF583" s="319"/>
      <c r="JG583" s="319"/>
      <c r="JH583" s="319"/>
      <c r="JI583" s="319"/>
      <c r="JJ583" s="319"/>
      <c r="JK583" s="319"/>
      <c r="JL583" s="319"/>
      <c r="JM583" s="319"/>
      <c r="JN583" s="319"/>
      <c r="JO583" s="319"/>
      <c r="JP583" s="319"/>
      <c r="JQ583" s="319"/>
      <c r="JR583" s="319"/>
      <c r="JS583" s="319"/>
      <c r="JT583" s="319"/>
      <c r="JU583" s="319"/>
      <c r="JV583" s="319"/>
      <c r="JW583" s="319"/>
      <c r="JX583" s="319"/>
      <c r="JY583" s="319"/>
      <c r="JZ583" s="319"/>
      <c r="KA583" s="319"/>
      <c r="KB583" s="319"/>
      <c r="KC583" s="319"/>
      <c r="KD583" s="319"/>
      <c r="KE583" s="319"/>
      <c r="KF583" s="319"/>
      <c r="KG583" s="319"/>
      <c r="KH583" s="319"/>
      <c r="KI583" s="319"/>
      <c r="KJ583" s="319"/>
      <c r="KK583" s="319"/>
      <c r="KL583" s="319"/>
      <c r="KM583" s="319"/>
      <c r="KN583" s="319"/>
      <c r="KO583" s="319"/>
      <c r="KP583" s="319"/>
      <c r="KQ583" s="319"/>
      <c r="KR583" s="319"/>
      <c r="KS583" s="319"/>
      <c r="KT583" s="319"/>
      <c r="KU583" s="319"/>
      <c r="KV583" s="319"/>
      <c r="KW583" s="319"/>
      <c r="KX583" s="319"/>
      <c r="KY583" s="319"/>
      <c r="KZ583" s="319"/>
      <c r="LA583" s="319"/>
      <c r="LB583" s="319"/>
      <c r="LC583" s="319"/>
      <c r="LD583" s="319"/>
      <c r="LE583" s="319"/>
      <c r="LF583" s="319"/>
      <c r="LG583" s="319"/>
      <c r="LH583" s="319"/>
      <c r="LI583" s="319"/>
      <c r="LJ583" s="319"/>
      <c r="LK583" s="319"/>
      <c r="LL583" s="319"/>
      <c r="LM583" s="319"/>
      <c r="LN583" s="319"/>
      <c r="LO583" s="319"/>
      <c r="LP583" s="319"/>
      <c r="LQ583" s="319"/>
      <c r="LR583" s="319"/>
      <c r="LS583" s="319"/>
      <c r="LT583" s="319"/>
      <c r="LU583" s="319"/>
      <c r="LV583" s="319"/>
      <c r="LW583" s="319"/>
      <c r="LX583" s="319"/>
      <c r="LY583" s="319"/>
      <c r="LZ583" s="319"/>
      <c r="MA583" s="319"/>
      <c r="MB583" s="319"/>
      <c r="MC583" s="319"/>
      <c r="MD583" s="319"/>
      <c r="ME583" s="319"/>
      <c r="MF583" s="319"/>
      <c r="MG583" s="319"/>
      <c r="MH583" s="319"/>
      <c r="MI583" s="319"/>
      <c r="MJ583" s="319"/>
      <c r="MK583" s="319"/>
      <c r="ML583" s="319"/>
      <c r="MM583" s="319"/>
      <c r="MN583" s="319"/>
      <c r="MO583" s="319"/>
      <c r="MP583" s="319"/>
      <c r="MQ583" s="319"/>
      <c r="MS583" s="241"/>
      <c r="MT583" s="373">
        <f t="shared" si="794"/>
        <v>0</v>
      </c>
      <c r="MU583" s="365">
        <f t="shared" si="811"/>
        <v>0</v>
      </c>
      <c r="MV583" s="365">
        <f t="shared" si="781"/>
        <v>0</v>
      </c>
      <c r="MW583" s="365"/>
      <c r="MX583" s="365">
        <f t="shared" si="782"/>
        <v>0</v>
      </c>
      <c r="MY583" s="365"/>
      <c r="MZ583" s="365">
        <f t="shared" si="783"/>
        <v>0</v>
      </c>
      <c r="NA583" s="365"/>
      <c r="NB583" s="365">
        <f t="shared" si="784"/>
        <v>0</v>
      </c>
      <c r="NC583" s="365"/>
      <c r="ND583" s="365">
        <f t="shared" si="785"/>
        <v>0</v>
      </c>
      <c r="NE583" s="365"/>
      <c r="NF583" s="365">
        <f t="shared" si="786"/>
        <v>0</v>
      </c>
      <c r="NG583" s="365"/>
      <c r="NH583" s="365">
        <f t="shared" si="787"/>
        <v>0</v>
      </c>
      <c r="NI583" s="365"/>
      <c r="NJ583" s="365">
        <f t="shared" si="788"/>
        <v>0</v>
      </c>
      <c r="NK583" s="365"/>
      <c r="NL583" s="365">
        <f t="shared" si="795"/>
        <v>0</v>
      </c>
      <c r="NM583" s="366"/>
      <c r="NN583" s="370"/>
      <c r="NR583" s="318">
        <f t="shared" si="789"/>
        <v>0</v>
      </c>
      <c r="NS583" s="318">
        <f t="shared" si="790"/>
        <v>0</v>
      </c>
      <c r="NT583" s="318">
        <f t="shared" si="791"/>
        <v>0</v>
      </c>
    </row>
    <row r="584" spans="1:384" s="318" customFormat="1" ht="10.199999999999999" customHeight="1" x14ac:dyDescent="0.3">
      <c r="A584" s="25"/>
      <c r="B584" s="389"/>
      <c r="C584" s="424"/>
      <c r="D584" s="15"/>
      <c r="E584" s="106"/>
      <c r="F584" s="106"/>
      <c r="G584" s="106"/>
      <c r="H584" s="399"/>
      <c r="I584" s="381">
        <f>Prenoms!$B$22</f>
        <v>0</v>
      </c>
      <c r="J584" s="382"/>
      <c r="K584" s="382"/>
      <c r="L584" s="382"/>
      <c r="M584" s="382"/>
      <c r="N584" s="68" t="str">
        <f>IF(NL584&lt;&gt;0,"",IF(Conges!V56=0,"",Conges!V56))</f>
        <v/>
      </c>
      <c r="O584" s="69"/>
      <c r="P584" s="70"/>
      <c r="Q584" s="70"/>
      <c r="R584" s="70"/>
      <c r="S584" s="70"/>
      <c r="T584" s="70"/>
      <c r="U584" s="70"/>
      <c r="V584" s="71"/>
      <c r="W584" s="69"/>
      <c r="X584" s="70"/>
      <c r="Y584" s="70"/>
      <c r="Z584" s="70"/>
      <c r="AA584" s="70"/>
      <c r="AB584" s="70"/>
      <c r="AC584" s="70"/>
      <c r="AD584" s="71"/>
      <c r="AE584" s="69"/>
      <c r="AF584" s="70"/>
      <c r="AG584" s="70"/>
      <c r="AH584" s="70"/>
      <c r="AI584" s="70"/>
      <c r="AJ584" s="71"/>
      <c r="AK584" s="69"/>
      <c r="AL584" s="70"/>
      <c r="AM584" s="70"/>
      <c r="AN584" s="70"/>
      <c r="AO584" s="70"/>
      <c r="AP584" s="70"/>
      <c r="AQ584" s="70"/>
      <c r="AR584" s="70"/>
      <c r="AS584" s="70"/>
      <c r="AT584" s="71"/>
      <c r="AU584" s="69"/>
      <c r="AV584" s="70"/>
      <c r="AW584" s="70"/>
      <c r="AX584" s="70"/>
      <c r="AY584" s="70"/>
      <c r="AZ584" s="70"/>
      <c r="BA584" s="70"/>
      <c r="BB584" s="71"/>
      <c r="BC584" s="72">
        <f>IF(NL584&lt;&gt;0,(IF(Conges!V$56=0,0,3)),0)</f>
        <v>0</v>
      </c>
      <c r="BD584" s="417"/>
      <c r="BE584" s="392">
        <f>IF(OR(Conges!V$56="A",Conges!V$56="V"),Prenoms!L$22,NL584)</f>
        <v>0</v>
      </c>
      <c r="BF584" s="393"/>
      <c r="BG584" s="289"/>
      <c r="BH584" s="290">
        <f t="shared" si="774"/>
        <v>0</v>
      </c>
      <c r="BI584" s="291" t="str">
        <f t="shared" si="775"/>
        <v/>
      </c>
      <c r="BJ584" s="305">
        <v>0</v>
      </c>
      <c r="BK584" s="306">
        <f t="shared" si="792"/>
        <v>0</v>
      </c>
      <c r="BL584" s="307">
        <f t="shared" si="719"/>
        <v>0</v>
      </c>
      <c r="BM584" s="307">
        <f t="shared" si="720"/>
        <v>0</v>
      </c>
      <c r="BN584" s="307">
        <f>SUM('Heures Pointage'!$TD$22:$TE$22)</f>
        <v>0</v>
      </c>
      <c r="BO584" s="307">
        <f>SUM('Heures et Indemnites'!$TD$22:$TE$22)</f>
        <v>0</v>
      </c>
      <c r="BP584" s="308">
        <f t="shared" si="721"/>
        <v>0</v>
      </c>
      <c r="BQ584" s="308">
        <f>'Heures Pointage'!$UB$22</f>
        <v>0</v>
      </c>
      <c r="BR584" s="309">
        <f t="shared" ref="BR584" si="815">$BH$1074</f>
        <v>0</v>
      </c>
      <c r="BS584" s="150">
        <f>Prenoms!$C$22</f>
        <v>0</v>
      </c>
      <c r="BT584" s="153"/>
      <c r="BU584" s="323">
        <f>SUM('Heures et Indemnites'!$TD$22:$TE$22)</f>
        <v>0</v>
      </c>
      <c r="BV584" s="236">
        <f>SUM('Heures et Indemnites'!$TD$6:$TE$22)</f>
        <v>0</v>
      </c>
      <c r="BW584" s="323"/>
      <c r="BX584" s="236"/>
      <c r="BY584" s="319"/>
      <c r="BZ584" s="319"/>
      <c r="CA584" s="319"/>
      <c r="CB584" s="319"/>
      <c r="CC584" s="319"/>
      <c r="CD584" s="319"/>
      <c r="CE584" s="319"/>
      <c r="CF584" s="319"/>
      <c r="CG584" s="319"/>
      <c r="CH584" s="319"/>
      <c r="CI584" s="319"/>
      <c r="CJ584" s="319"/>
      <c r="CK584" s="319"/>
      <c r="CL584" s="319"/>
      <c r="CM584" s="319"/>
      <c r="CN584" s="319"/>
      <c r="CO584" s="319"/>
      <c r="CP584" s="319"/>
      <c r="CQ584" s="319"/>
      <c r="CR584" s="319"/>
      <c r="CS584" s="319"/>
      <c r="CT584" s="319"/>
      <c r="CU584" s="319"/>
      <c r="CV584" s="319"/>
      <c r="CW584" s="319"/>
      <c r="CX584" s="319"/>
      <c r="CY584" s="319"/>
      <c r="CZ584" s="319"/>
      <c r="DA584" s="319"/>
      <c r="DB584" s="319"/>
      <c r="DC584" s="319"/>
      <c r="DD584" s="319"/>
      <c r="DE584" s="319"/>
      <c r="DF584" s="319"/>
      <c r="DG584" s="319"/>
      <c r="DH584" s="319"/>
      <c r="DI584" s="319"/>
      <c r="DJ584" s="319"/>
      <c r="DK584" s="319"/>
      <c r="DL584" s="319"/>
      <c r="DM584" s="319"/>
      <c r="DN584" s="319"/>
      <c r="DO584" s="319"/>
      <c r="DP584" s="319"/>
      <c r="DQ584" s="319"/>
      <c r="DR584" s="319"/>
      <c r="DS584" s="319"/>
      <c r="DT584" s="319"/>
      <c r="DU584" s="319"/>
      <c r="DV584" s="319"/>
      <c r="DW584" s="319"/>
      <c r="DX584" s="319"/>
      <c r="DY584" s="319"/>
      <c r="DZ584" s="319"/>
      <c r="EA584" s="319"/>
      <c r="EB584" s="319"/>
      <c r="EC584" s="319"/>
      <c r="ED584" s="319"/>
      <c r="EE584" s="319"/>
      <c r="EF584" s="319"/>
      <c r="EG584" s="319"/>
      <c r="EH584" s="319"/>
      <c r="EI584" s="319"/>
      <c r="EJ584" s="319"/>
      <c r="EK584" s="319"/>
      <c r="EL584" s="319"/>
      <c r="EM584" s="319"/>
      <c r="EN584" s="319"/>
      <c r="EO584" s="319"/>
      <c r="EP584" s="319"/>
      <c r="EQ584" s="319"/>
      <c r="ER584" s="319"/>
      <c r="ES584" s="319"/>
      <c r="ET584" s="319"/>
      <c r="EU584" s="319"/>
      <c r="EV584" s="319"/>
      <c r="EW584" s="319"/>
      <c r="EX584" s="319"/>
      <c r="EY584" s="319"/>
      <c r="EZ584" s="319"/>
      <c r="FA584" s="319"/>
      <c r="FB584" s="319"/>
      <c r="FC584" s="319"/>
      <c r="FD584" s="319"/>
      <c r="FE584" s="319"/>
      <c r="FF584" s="319"/>
      <c r="FG584" s="319"/>
      <c r="FH584" s="319"/>
      <c r="FI584" s="319"/>
      <c r="FJ584" s="319"/>
      <c r="FK584" s="319"/>
      <c r="FL584" s="319"/>
      <c r="FM584" s="319"/>
      <c r="FN584" s="319"/>
      <c r="FO584" s="319"/>
      <c r="FP584" s="319"/>
      <c r="FQ584" s="319"/>
      <c r="FR584" s="319"/>
      <c r="FS584" s="319"/>
      <c r="FT584" s="319"/>
      <c r="FU584" s="319"/>
      <c r="FV584" s="319"/>
      <c r="FW584" s="319"/>
      <c r="FX584" s="319"/>
      <c r="FY584" s="319"/>
      <c r="FZ584" s="319"/>
      <c r="GA584" s="319"/>
      <c r="GB584" s="319"/>
      <c r="GC584" s="319"/>
      <c r="GD584" s="319"/>
      <c r="GE584" s="319"/>
      <c r="GF584" s="319"/>
      <c r="GG584" s="319"/>
      <c r="GH584" s="319"/>
      <c r="GI584" s="319"/>
      <c r="GJ584" s="319"/>
      <c r="GK584" s="319"/>
      <c r="GL584" s="319"/>
      <c r="GM584" s="319"/>
      <c r="GN584" s="319"/>
      <c r="GO584" s="319"/>
      <c r="GP584" s="319"/>
      <c r="GQ584" s="319"/>
      <c r="GR584" s="319"/>
      <c r="GS584" s="319"/>
      <c r="GT584" s="319"/>
      <c r="GU584" s="319"/>
      <c r="GV584" s="319"/>
      <c r="GW584" s="319"/>
      <c r="GX584" s="319"/>
      <c r="GY584" s="319"/>
      <c r="GZ584" s="319"/>
      <c r="HA584" s="319"/>
      <c r="HB584" s="319"/>
      <c r="HC584" s="319"/>
      <c r="HD584" s="319"/>
      <c r="HE584" s="319"/>
      <c r="HF584" s="319"/>
      <c r="HG584" s="319"/>
      <c r="HH584" s="319"/>
      <c r="HI584" s="319"/>
      <c r="HJ584" s="319"/>
      <c r="HK584" s="319"/>
      <c r="HL584" s="319"/>
      <c r="HM584" s="319"/>
      <c r="HN584" s="319"/>
      <c r="HO584" s="319"/>
      <c r="HP584" s="319"/>
      <c r="HQ584" s="319"/>
      <c r="HR584" s="319"/>
      <c r="HS584" s="319"/>
      <c r="HT584" s="319"/>
      <c r="HU584" s="319"/>
      <c r="HV584" s="319"/>
      <c r="HW584" s="319"/>
      <c r="HX584" s="319"/>
      <c r="HY584" s="319"/>
      <c r="HZ584" s="319"/>
      <c r="IA584" s="319"/>
      <c r="IB584" s="319"/>
      <c r="IC584" s="319"/>
      <c r="ID584" s="319"/>
      <c r="IE584" s="319"/>
      <c r="IF584" s="319"/>
      <c r="IG584" s="319"/>
      <c r="IH584" s="319"/>
      <c r="II584" s="319"/>
      <c r="IJ584" s="319"/>
      <c r="IK584" s="319"/>
      <c r="IL584" s="319"/>
      <c r="IM584" s="319"/>
      <c r="IN584" s="319"/>
      <c r="IO584" s="319"/>
      <c r="IP584" s="319"/>
      <c r="IQ584" s="319"/>
      <c r="IR584" s="319"/>
      <c r="IS584" s="319"/>
      <c r="IT584" s="319"/>
      <c r="IU584" s="319"/>
      <c r="IV584" s="319"/>
      <c r="IW584" s="319"/>
      <c r="IX584" s="319"/>
      <c r="IY584" s="319"/>
      <c r="IZ584" s="319"/>
      <c r="JA584" s="319"/>
      <c r="JB584" s="319"/>
      <c r="JC584" s="319"/>
      <c r="JD584" s="319"/>
      <c r="JE584" s="319"/>
      <c r="JF584" s="319"/>
      <c r="JG584" s="319"/>
      <c r="JH584" s="319"/>
      <c r="JI584" s="319"/>
      <c r="JJ584" s="319"/>
      <c r="JK584" s="319"/>
      <c r="JL584" s="319"/>
      <c r="JM584" s="319"/>
      <c r="JN584" s="319"/>
      <c r="JO584" s="319"/>
      <c r="JP584" s="319"/>
      <c r="JQ584" s="319"/>
      <c r="JR584" s="319"/>
      <c r="JS584" s="319"/>
      <c r="JT584" s="319"/>
      <c r="JU584" s="319"/>
      <c r="JV584" s="319"/>
      <c r="JW584" s="319"/>
      <c r="JX584" s="319"/>
      <c r="JY584" s="319"/>
      <c r="JZ584" s="319"/>
      <c r="KA584" s="319"/>
      <c r="KB584" s="319"/>
      <c r="KC584" s="319"/>
      <c r="KD584" s="319"/>
      <c r="KE584" s="319"/>
      <c r="KF584" s="319"/>
      <c r="KG584" s="319"/>
      <c r="KH584" s="319"/>
      <c r="KI584" s="319"/>
      <c r="KJ584" s="319"/>
      <c r="KK584" s="319"/>
      <c r="KL584" s="319"/>
      <c r="KM584" s="319"/>
      <c r="KN584" s="319"/>
      <c r="KO584" s="319"/>
      <c r="KP584" s="319"/>
      <c r="KQ584" s="319"/>
      <c r="KR584" s="319"/>
      <c r="KS584" s="319"/>
      <c r="KT584" s="319"/>
      <c r="KU584" s="319"/>
      <c r="KV584" s="319"/>
      <c r="KW584" s="319"/>
      <c r="KX584" s="319"/>
      <c r="KY584" s="319"/>
      <c r="KZ584" s="319"/>
      <c r="LA584" s="319"/>
      <c r="LB584" s="319"/>
      <c r="LC584" s="319"/>
      <c r="LD584" s="319"/>
      <c r="LE584" s="319"/>
      <c r="LF584" s="319"/>
      <c r="LG584" s="319"/>
      <c r="LH584" s="319"/>
      <c r="LI584" s="319"/>
      <c r="LJ584" s="319"/>
      <c r="LK584" s="319"/>
      <c r="LL584" s="319"/>
      <c r="LM584" s="319"/>
      <c r="LN584" s="319"/>
      <c r="LO584" s="319"/>
      <c r="LP584" s="319"/>
      <c r="LQ584" s="319"/>
      <c r="LR584" s="319"/>
      <c r="LS584" s="319"/>
      <c r="LT584" s="319"/>
      <c r="LU584" s="319"/>
      <c r="LV584" s="319"/>
      <c r="LW584" s="319"/>
      <c r="LX584" s="319"/>
      <c r="LY584" s="319"/>
      <c r="LZ584" s="319"/>
      <c r="MA584" s="319"/>
      <c r="MB584" s="319"/>
      <c r="MC584" s="319"/>
      <c r="MD584" s="319"/>
      <c r="ME584" s="319"/>
      <c r="MF584" s="319"/>
      <c r="MG584" s="319"/>
      <c r="MH584" s="319"/>
      <c r="MI584" s="319"/>
      <c r="MJ584" s="319"/>
      <c r="MK584" s="319"/>
      <c r="ML584" s="319"/>
      <c r="MM584" s="319"/>
      <c r="MN584" s="319"/>
      <c r="MO584" s="319"/>
      <c r="MP584" s="319"/>
      <c r="MQ584" s="319"/>
      <c r="MS584" s="241"/>
      <c r="MT584" s="362">
        <f t="shared" si="794"/>
        <v>0</v>
      </c>
      <c r="MU584" s="363">
        <f t="shared" si="811"/>
        <v>0</v>
      </c>
      <c r="MV584" s="363">
        <f t="shared" si="781"/>
        <v>0</v>
      </c>
      <c r="MW584" s="363"/>
      <c r="MX584" s="363">
        <f t="shared" si="782"/>
        <v>0</v>
      </c>
      <c r="MY584" s="363"/>
      <c r="MZ584" s="363">
        <f t="shared" si="783"/>
        <v>0</v>
      </c>
      <c r="NA584" s="363"/>
      <c r="NB584" s="363">
        <f t="shared" si="784"/>
        <v>0</v>
      </c>
      <c r="NC584" s="363"/>
      <c r="ND584" s="363">
        <f t="shared" si="785"/>
        <v>0</v>
      </c>
      <c r="NE584" s="363"/>
      <c r="NF584" s="363">
        <f t="shared" si="786"/>
        <v>0</v>
      </c>
      <c r="NG584" s="363"/>
      <c r="NH584" s="363">
        <f t="shared" si="787"/>
        <v>0</v>
      </c>
      <c r="NI584" s="363"/>
      <c r="NJ584" s="363">
        <f t="shared" si="788"/>
        <v>0</v>
      </c>
      <c r="NK584" s="363"/>
      <c r="NL584" s="363">
        <f t="shared" si="795"/>
        <v>0</v>
      </c>
      <c r="NM584" s="364"/>
      <c r="NN584" s="370"/>
      <c r="NR584" s="318">
        <f t="shared" si="789"/>
        <v>0</v>
      </c>
      <c r="NS584" s="318">
        <f t="shared" si="790"/>
        <v>0</v>
      </c>
      <c r="NT584" s="318">
        <f t="shared" si="791"/>
        <v>0</v>
      </c>
    </row>
    <row r="585" spans="1:384" s="318" customFormat="1" ht="10.199999999999999" customHeight="1" x14ac:dyDescent="0.3">
      <c r="A585" s="25"/>
      <c r="B585" s="389"/>
      <c r="C585" s="424"/>
      <c r="D585" s="15"/>
      <c r="E585" s="106"/>
      <c r="F585" s="106"/>
      <c r="G585" s="106"/>
      <c r="H585" s="399"/>
      <c r="I585" s="394">
        <f>Prenoms!$B$23</f>
        <v>0</v>
      </c>
      <c r="J585" s="395"/>
      <c r="K585" s="395"/>
      <c r="L585" s="395"/>
      <c r="M585" s="395"/>
      <c r="N585" s="81" t="str">
        <f>IF(NL585&lt;&gt;0,"",IF(Conges!V57=0,"",Conges!V57))</f>
        <v/>
      </c>
      <c r="O585" s="82"/>
      <c r="P585" s="83"/>
      <c r="Q585" s="83"/>
      <c r="R585" s="83"/>
      <c r="S585" s="83"/>
      <c r="T585" s="83"/>
      <c r="U585" s="83"/>
      <c r="V585" s="84"/>
      <c r="W585" s="82"/>
      <c r="X585" s="83"/>
      <c r="Y585" s="83"/>
      <c r="Z585" s="83"/>
      <c r="AA585" s="83"/>
      <c r="AB585" s="83"/>
      <c r="AC585" s="83"/>
      <c r="AD585" s="84"/>
      <c r="AE585" s="82"/>
      <c r="AF585" s="83"/>
      <c r="AG585" s="83"/>
      <c r="AH585" s="83"/>
      <c r="AI585" s="83"/>
      <c r="AJ585" s="84"/>
      <c r="AK585" s="82"/>
      <c r="AL585" s="83"/>
      <c r="AM585" s="83"/>
      <c r="AN585" s="83"/>
      <c r="AO585" s="83"/>
      <c r="AP585" s="83"/>
      <c r="AQ585" s="83"/>
      <c r="AR585" s="83"/>
      <c r="AS585" s="83"/>
      <c r="AT585" s="84"/>
      <c r="AU585" s="82"/>
      <c r="AV585" s="83"/>
      <c r="AW585" s="83"/>
      <c r="AX585" s="83"/>
      <c r="AY585" s="83"/>
      <c r="AZ585" s="83"/>
      <c r="BA585" s="83"/>
      <c r="BB585" s="84"/>
      <c r="BC585" s="85">
        <f>IF(NL585&lt;&gt;0,(IF(Conges!V$57=0,0,3)),0)</f>
        <v>0</v>
      </c>
      <c r="BD585" s="417"/>
      <c r="BE585" s="390">
        <f>IF(OR(Conges!V$57="A",Conges!V$57="V"),Prenoms!L$23,NL585)</f>
        <v>0</v>
      </c>
      <c r="BF585" s="391"/>
      <c r="BG585" s="286"/>
      <c r="BH585" s="287">
        <f t="shared" si="774"/>
        <v>0</v>
      </c>
      <c r="BI585" s="288" t="str">
        <f t="shared" si="775"/>
        <v/>
      </c>
      <c r="BJ585" s="300">
        <v>0</v>
      </c>
      <c r="BK585" s="301">
        <f t="shared" si="792"/>
        <v>0</v>
      </c>
      <c r="BL585" s="302">
        <f t="shared" si="719"/>
        <v>0</v>
      </c>
      <c r="BM585" s="302">
        <f t="shared" si="720"/>
        <v>0</v>
      </c>
      <c r="BN585" s="302">
        <f>SUM('Heures Pointage'!$UD$22:$UE$22)</f>
        <v>0</v>
      </c>
      <c r="BO585" s="302">
        <f>SUM('Heures et Indemnites'!$UD$22:$UE$22)</f>
        <v>0</v>
      </c>
      <c r="BP585" s="303">
        <f t="shared" si="721"/>
        <v>0</v>
      </c>
      <c r="BQ585" s="303">
        <f>'Heures Pointage'!$VB$22</f>
        <v>0</v>
      </c>
      <c r="BR585" s="304">
        <f t="shared" ref="BR585" si="816">$BH$1075</f>
        <v>0</v>
      </c>
      <c r="BS585" s="149">
        <f>Prenoms!$C$23</f>
        <v>0</v>
      </c>
      <c r="BT585" s="180"/>
      <c r="BU585" s="324">
        <f>SUM('Heures et Indemnites'!$UD$22:$UE$22)</f>
        <v>0</v>
      </c>
      <c r="BV585" s="235">
        <f>SUM('Heures et Indemnites'!$UD$6:$UE$22)</f>
        <v>0</v>
      </c>
      <c r="BW585" s="324"/>
      <c r="BX585" s="235"/>
      <c r="BY585" s="319"/>
      <c r="BZ585" s="319"/>
      <c r="CA585" s="319"/>
      <c r="CB585" s="319"/>
      <c r="CC585" s="319"/>
      <c r="CD585" s="319"/>
      <c r="CE585" s="319"/>
      <c r="CF585" s="319"/>
      <c r="CG585" s="319"/>
      <c r="CH585" s="319"/>
      <c r="CI585" s="319"/>
      <c r="CJ585" s="319"/>
      <c r="CK585" s="319"/>
      <c r="CL585" s="319"/>
      <c r="CM585" s="319"/>
      <c r="CN585" s="319"/>
      <c r="CO585" s="319"/>
      <c r="CP585" s="319"/>
      <c r="CQ585" s="319"/>
      <c r="CR585" s="319"/>
      <c r="CS585" s="319"/>
      <c r="CT585" s="319"/>
      <c r="CU585" s="319"/>
      <c r="CV585" s="319"/>
      <c r="CW585" s="319"/>
      <c r="CX585" s="319"/>
      <c r="CY585" s="319"/>
      <c r="CZ585" s="319"/>
      <c r="DA585" s="319"/>
      <c r="DB585" s="319"/>
      <c r="DC585" s="319"/>
      <c r="DD585" s="319"/>
      <c r="DE585" s="319"/>
      <c r="DF585" s="319"/>
      <c r="DG585" s="319"/>
      <c r="DH585" s="319"/>
      <c r="DI585" s="319"/>
      <c r="DJ585" s="319"/>
      <c r="DK585" s="319"/>
      <c r="DL585" s="319"/>
      <c r="DM585" s="319"/>
      <c r="DN585" s="319"/>
      <c r="DO585" s="319"/>
      <c r="DP585" s="319"/>
      <c r="DQ585" s="319"/>
      <c r="DR585" s="319"/>
      <c r="DS585" s="319"/>
      <c r="DT585" s="319"/>
      <c r="DU585" s="319"/>
      <c r="DV585" s="319"/>
      <c r="DW585" s="319"/>
      <c r="DX585" s="319"/>
      <c r="DY585" s="319"/>
      <c r="DZ585" s="319"/>
      <c r="EA585" s="319"/>
      <c r="EB585" s="319"/>
      <c r="EC585" s="319"/>
      <c r="ED585" s="319"/>
      <c r="EE585" s="319"/>
      <c r="EF585" s="319"/>
      <c r="EG585" s="319"/>
      <c r="EH585" s="319"/>
      <c r="EI585" s="319"/>
      <c r="EJ585" s="319"/>
      <c r="EK585" s="319"/>
      <c r="EL585" s="319"/>
      <c r="EM585" s="319"/>
      <c r="EN585" s="319"/>
      <c r="EO585" s="319"/>
      <c r="EP585" s="319"/>
      <c r="EQ585" s="319"/>
      <c r="ER585" s="319"/>
      <c r="ES585" s="319"/>
      <c r="ET585" s="319"/>
      <c r="EU585" s="319"/>
      <c r="EV585" s="319"/>
      <c r="EW585" s="319"/>
      <c r="EX585" s="319"/>
      <c r="EY585" s="319"/>
      <c r="EZ585" s="319"/>
      <c r="FA585" s="319"/>
      <c r="FB585" s="319"/>
      <c r="FC585" s="319"/>
      <c r="FD585" s="319"/>
      <c r="FE585" s="319"/>
      <c r="FF585" s="319"/>
      <c r="FG585" s="319"/>
      <c r="FH585" s="319"/>
      <c r="FI585" s="319"/>
      <c r="FJ585" s="319"/>
      <c r="FK585" s="319"/>
      <c r="FL585" s="319"/>
      <c r="FM585" s="319"/>
      <c r="FN585" s="319"/>
      <c r="FO585" s="319"/>
      <c r="FP585" s="319"/>
      <c r="FQ585" s="319"/>
      <c r="FR585" s="319"/>
      <c r="FS585" s="319"/>
      <c r="FT585" s="319"/>
      <c r="FU585" s="319"/>
      <c r="FV585" s="319"/>
      <c r="FW585" s="319"/>
      <c r="FX585" s="319"/>
      <c r="FY585" s="319"/>
      <c r="FZ585" s="319"/>
      <c r="GA585" s="319"/>
      <c r="GB585" s="319"/>
      <c r="GC585" s="319"/>
      <c r="GD585" s="319"/>
      <c r="GE585" s="319"/>
      <c r="GF585" s="319"/>
      <c r="GG585" s="319"/>
      <c r="GH585" s="319"/>
      <c r="GI585" s="319"/>
      <c r="GJ585" s="319"/>
      <c r="GK585" s="319"/>
      <c r="GL585" s="319"/>
      <c r="GM585" s="319"/>
      <c r="GN585" s="319"/>
      <c r="GO585" s="319"/>
      <c r="GP585" s="319"/>
      <c r="GQ585" s="319"/>
      <c r="GR585" s="319"/>
      <c r="GS585" s="319"/>
      <c r="GT585" s="319"/>
      <c r="GU585" s="319"/>
      <c r="GV585" s="319"/>
      <c r="GW585" s="319"/>
      <c r="GX585" s="319"/>
      <c r="GY585" s="319"/>
      <c r="GZ585" s="319"/>
      <c r="HA585" s="319"/>
      <c r="HB585" s="319"/>
      <c r="HC585" s="319"/>
      <c r="HD585" s="319"/>
      <c r="HE585" s="319"/>
      <c r="HF585" s="319"/>
      <c r="HG585" s="319"/>
      <c r="HH585" s="319"/>
      <c r="HI585" s="319"/>
      <c r="HJ585" s="319"/>
      <c r="HK585" s="319"/>
      <c r="HL585" s="319"/>
      <c r="HM585" s="319"/>
      <c r="HN585" s="319"/>
      <c r="HO585" s="319"/>
      <c r="HP585" s="319"/>
      <c r="HQ585" s="319"/>
      <c r="HR585" s="319"/>
      <c r="HS585" s="319"/>
      <c r="HT585" s="319"/>
      <c r="HU585" s="319"/>
      <c r="HV585" s="319"/>
      <c r="HW585" s="319"/>
      <c r="HX585" s="319"/>
      <c r="HY585" s="319"/>
      <c r="HZ585" s="319"/>
      <c r="IA585" s="319"/>
      <c r="IB585" s="319"/>
      <c r="IC585" s="319"/>
      <c r="ID585" s="319"/>
      <c r="IE585" s="319"/>
      <c r="IF585" s="319"/>
      <c r="IG585" s="319"/>
      <c r="IH585" s="319"/>
      <c r="II585" s="319"/>
      <c r="IJ585" s="319"/>
      <c r="IK585" s="319"/>
      <c r="IL585" s="319"/>
      <c r="IM585" s="319"/>
      <c r="IN585" s="319"/>
      <c r="IO585" s="319"/>
      <c r="IP585" s="319"/>
      <c r="IQ585" s="319"/>
      <c r="IR585" s="319"/>
      <c r="IS585" s="319"/>
      <c r="IT585" s="319"/>
      <c r="IU585" s="319"/>
      <c r="IV585" s="319"/>
      <c r="IW585" s="319"/>
      <c r="IX585" s="319"/>
      <c r="IY585" s="319"/>
      <c r="IZ585" s="319"/>
      <c r="JA585" s="319"/>
      <c r="JB585" s="319"/>
      <c r="JC585" s="319"/>
      <c r="JD585" s="319"/>
      <c r="JE585" s="319"/>
      <c r="JF585" s="319"/>
      <c r="JG585" s="319"/>
      <c r="JH585" s="319"/>
      <c r="JI585" s="319"/>
      <c r="JJ585" s="319"/>
      <c r="JK585" s="319"/>
      <c r="JL585" s="319"/>
      <c r="JM585" s="319"/>
      <c r="JN585" s="319"/>
      <c r="JO585" s="319"/>
      <c r="JP585" s="319"/>
      <c r="JQ585" s="319"/>
      <c r="JR585" s="319"/>
      <c r="JS585" s="319"/>
      <c r="JT585" s="319"/>
      <c r="JU585" s="319"/>
      <c r="JV585" s="319"/>
      <c r="JW585" s="319"/>
      <c r="JX585" s="319"/>
      <c r="JY585" s="319"/>
      <c r="JZ585" s="319"/>
      <c r="KA585" s="319"/>
      <c r="KB585" s="319"/>
      <c r="KC585" s="319"/>
      <c r="KD585" s="319"/>
      <c r="KE585" s="319"/>
      <c r="KF585" s="319"/>
      <c r="KG585" s="319"/>
      <c r="KH585" s="319"/>
      <c r="KI585" s="319"/>
      <c r="KJ585" s="319"/>
      <c r="KK585" s="319"/>
      <c r="KL585" s="319"/>
      <c r="KM585" s="319"/>
      <c r="KN585" s="319"/>
      <c r="KO585" s="319"/>
      <c r="KP585" s="319"/>
      <c r="KQ585" s="319"/>
      <c r="KR585" s="319"/>
      <c r="KS585" s="319"/>
      <c r="KT585" s="319"/>
      <c r="KU585" s="319"/>
      <c r="KV585" s="319"/>
      <c r="KW585" s="319"/>
      <c r="KX585" s="319"/>
      <c r="KY585" s="319"/>
      <c r="KZ585" s="319"/>
      <c r="LA585" s="319"/>
      <c r="LB585" s="319"/>
      <c r="LC585" s="319"/>
      <c r="LD585" s="319"/>
      <c r="LE585" s="319"/>
      <c r="LF585" s="319"/>
      <c r="LG585" s="319"/>
      <c r="LH585" s="319"/>
      <c r="LI585" s="319"/>
      <c r="LJ585" s="319"/>
      <c r="LK585" s="319"/>
      <c r="LL585" s="319"/>
      <c r="LM585" s="319"/>
      <c r="LN585" s="319"/>
      <c r="LO585" s="319"/>
      <c r="LP585" s="319"/>
      <c r="LQ585" s="319"/>
      <c r="LR585" s="319"/>
      <c r="LS585" s="319"/>
      <c r="LT585" s="319"/>
      <c r="LU585" s="319"/>
      <c r="LV585" s="319"/>
      <c r="LW585" s="319"/>
      <c r="LX585" s="319"/>
      <c r="LY585" s="319"/>
      <c r="LZ585" s="319"/>
      <c r="MA585" s="319"/>
      <c r="MB585" s="319"/>
      <c r="MC585" s="319"/>
      <c r="MD585" s="319"/>
      <c r="ME585" s="319"/>
      <c r="MF585" s="319"/>
      <c r="MG585" s="319"/>
      <c r="MH585" s="319"/>
      <c r="MI585" s="319"/>
      <c r="MJ585" s="319"/>
      <c r="MK585" s="319"/>
      <c r="ML585" s="319"/>
      <c r="MM585" s="319"/>
      <c r="MN585" s="319"/>
      <c r="MO585" s="319"/>
      <c r="MP585" s="319"/>
      <c r="MQ585" s="319"/>
      <c r="MS585" s="241"/>
      <c r="MT585" s="373">
        <f t="shared" si="794"/>
        <v>0</v>
      </c>
      <c r="MU585" s="365">
        <f t="shared" si="811"/>
        <v>0</v>
      </c>
      <c r="MV585" s="365">
        <f t="shared" si="781"/>
        <v>0</v>
      </c>
      <c r="MW585" s="365"/>
      <c r="MX585" s="365">
        <f t="shared" si="782"/>
        <v>0</v>
      </c>
      <c r="MY585" s="365"/>
      <c r="MZ585" s="365">
        <f t="shared" si="783"/>
        <v>0</v>
      </c>
      <c r="NA585" s="365"/>
      <c r="NB585" s="365">
        <f t="shared" si="784"/>
        <v>0</v>
      </c>
      <c r="NC585" s="365"/>
      <c r="ND585" s="365">
        <f t="shared" si="785"/>
        <v>0</v>
      </c>
      <c r="NE585" s="365"/>
      <c r="NF585" s="365">
        <f t="shared" si="786"/>
        <v>0</v>
      </c>
      <c r="NG585" s="365"/>
      <c r="NH585" s="365">
        <f t="shared" si="787"/>
        <v>0</v>
      </c>
      <c r="NI585" s="365"/>
      <c r="NJ585" s="365">
        <f t="shared" si="788"/>
        <v>0</v>
      </c>
      <c r="NK585" s="365"/>
      <c r="NL585" s="365">
        <f t="shared" si="795"/>
        <v>0</v>
      </c>
      <c r="NM585" s="366"/>
      <c r="NN585" s="370"/>
      <c r="NR585" s="318">
        <f t="shared" si="789"/>
        <v>0</v>
      </c>
      <c r="NS585" s="318">
        <f t="shared" si="790"/>
        <v>0</v>
      </c>
      <c r="NT585" s="318">
        <f t="shared" si="791"/>
        <v>0</v>
      </c>
    </row>
    <row r="586" spans="1:384" s="318" customFormat="1" ht="10.199999999999999" customHeight="1" x14ac:dyDescent="0.3">
      <c r="A586" s="25"/>
      <c r="B586" s="389"/>
      <c r="C586" s="424"/>
      <c r="D586" s="15"/>
      <c r="E586" s="106"/>
      <c r="F586" s="106"/>
      <c r="G586" s="106"/>
      <c r="H586" s="399"/>
      <c r="I586" s="381">
        <f>Prenoms!$B$24</f>
        <v>0</v>
      </c>
      <c r="J586" s="382"/>
      <c r="K586" s="382"/>
      <c r="L586" s="382"/>
      <c r="M586" s="382"/>
      <c r="N586" s="68" t="str">
        <f>IF(NL586&lt;&gt;0,"",IF(Conges!V58=0,"",Conges!V58))</f>
        <v/>
      </c>
      <c r="O586" s="69"/>
      <c r="P586" s="70"/>
      <c r="Q586" s="70"/>
      <c r="R586" s="70"/>
      <c r="S586" s="70"/>
      <c r="T586" s="70"/>
      <c r="U586" s="70"/>
      <c r="V586" s="71"/>
      <c r="W586" s="69"/>
      <c r="X586" s="70"/>
      <c r="Y586" s="70"/>
      <c r="Z586" s="70"/>
      <c r="AA586" s="70"/>
      <c r="AB586" s="70"/>
      <c r="AC586" s="70"/>
      <c r="AD586" s="71"/>
      <c r="AE586" s="69"/>
      <c r="AF586" s="70"/>
      <c r="AG586" s="70"/>
      <c r="AH586" s="70"/>
      <c r="AI586" s="70"/>
      <c r="AJ586" s="71"/>
      <c r="AK586" s="69"/>
      <c r="AL586" s="70"/>
      <c r="AM586" s="70"/>
      <c r="AN586" s="70"/>
      <c r="AO586" s="70"/>
      <c r="AP586" s="70"/>
      <c r="AQ586" s="70"/>
      <c r="AR586" s="70"/>
      <c r="AS586" s="70"/>
      <c r="AT586" s="71"/>
      <c r="AU586" s="69"/>
      <c r="AV586" s="70"/>
      <c r="AW586" s="70"/>
      <c r="AX586" s="70"/>
      <c r="AY586" s="70"/>
      <c r="AZ586" s="70"/>
      <c r="BA586" s="70"/>
      <c r="BB586" s="71"/>
      <c r="BC586" s="72">
        <f>IF(NL586&lt;&gt;0,(IF(Conges!V$58=0,0,3)),0)</f>
        <v>0</v>
      </c>
      <c r="BD586" s="417"/>
      <c r="BE586" s="392">
        <f>IF(OR(Conges!V$58="A",Conges!V$58="V"),Prenoms!L$24,NL586)</f>
        <v>0</v>
      </c>
      <c r="BF586" s="393"/>
      <c r="BG586" s="289"/>
      <c r="BH586" s="290">
        <f t="shared" si="774"/>
        <v>0</v>
      </c>
      <c r="BI586" s="291" t="str">
        <f t="shared" si="775"/>
        <v/>
      </c>
      <c r="BJ586" s="305">
        <v>0</v>
      </c>
      <c r="BK586" s="306">
        <f t="shared" si="792"/>
        <v>0</v>
      </c>
      <c r="BL586" s="307">
        <f t="shared" si="719"/>
        <v>0</v>
      </c>
      <c r="BM586" s="307">
        <f t="shared" si="720"/>
        <v>0</v>
      </c>
      <c r="BN586" s="307">
        <f>SUM('Heures Pointage'!$VD$22:$VE$22)</f>
        <v>0</v>
      </c>
      <c r="BO586" s="307">
        <f>SUM('Heures et Indemnites'!$VD$22:$VE$22)</f>
        <v>0</v>
      </c>
      <c r="BP586" s="308">
        <f t="shared" si="721"/>
        <v>0</v>
      </c>
      <c r="BQ586" s="308">
        <f>'Heures Pointage'!$WB$22</f>
        <v>0</v>
      </c>
      <c r="BR586" s="309">
        <f t="shared" ref="BR586" si="817">$BH$1076</f>
        <v>0</v>
      </c>
      <c r="BS586" s="150">
        <f>Prenoms!$C$24</f>
        <v>0</v>
      </c>
      <c r="BT586" s="153"/>
      <c r="BU586" s="323">
        <f>SUM('Heures et Indemnites'!$VD$22:$VE$22)</f>
        <v>0</v>
      </c>
      <c r="BV586" s="236">
        <f>SUM('Heures et Indemnites'!$VD$6:$VE$22)</f>
        <v>0</v>
      </c>
      <c r="BW586" s="323"/>
      <c r="BX586" s="236"/>
      <c r="BY586" s="319"/>
      <c r="BZ586" s="319"/>
      <c r="CA586" s="319"/>
      <c r="CB586" s="319"/>
      <c r="CC586" s="319"/>
      <c r="CD586" s="319"/>
      <c r="CE586" s="319"/>
      <c r="CF586" s="319"/>
      <c r="CG586" s="319"/>
      <c r="CH586" s="319"/>
      <c r="CI586" s="319"/>
      <c r="CJ586" s="319"/>
      <c r="CK586" s="319"/>
      <c r="CL586" s="319"/>
      <c r="CM586" s="319"/>
      <c r="CN586" s="319"/>
      <c r="CO586" s="319"/>
      <c r="CP586" s="319"/>
      <c r="CQ586" s="319"/>
      <c r="CR586" s="319"/>
      <c r="CS586" s="319"/>
      <c r="CT586" s="319"/>
      <c r="CU586" s="319"/>
      <c r="CV586" s="319"/>
      <c r="CW586" s="319"/>
      <c r="CX586" s="319"/>
      <c r="CY586" s="319"/>
      <c r="CZ586" s="319"/>
      <c r="DA586" s="319"/>
      <c r="DB586" s="319"/>
      <c r="DC586" s="319"/>
      <c r="DD586" s="319"/>
      <c r="DE586" s="319"/>
      <c r="DF586" s="319"/>
      <c r="DG586" s="319"/>
      <c r="DH586" s="319"/>
      <c r="DI586" s="319"/>
      <c r="DJ586" s="319"/>
      <c r="DK586" s="319"/>
      <c r="DL586" s="319"/>
      <c r="DM586" s="319"/>
      <c r="DN586" s="319"/>
      <c r="DO586" s="319"/>
      <c r="DP586" s="319"/>
      <c r="DQ586" s="319"/>
      <c r="DR586" s="319"/>
      <c r="DS586" s="319"/>
      <c r="DT586" s="319"/>
      <c r="DU586" s="319"/>
      <c r="DV586" s="319"/>
      <c r="DW586" s="319"/>
      <c r="DX586" s="319"/>
      <c r="DY586" s="319"/>
      <c r="DZ586" s="319"/>
      <c r="EA586" s="319"/>
      <c r="EB586" s="319"/>
      <c r="EC586" s="319"/>
      <c r="ED586" s="319"/>
      <c r="EE586" s="319"/>
      <c r="EF586" s="319"/>
      <c r="EG586" s="319"/>
      <c r="EH586" s="319"/>
      <c r="EI586" s="319"/>
      <c r="EJ586" s="319"/>
      <c r="EK586" s="319"/>
      <c r="EL586" s="319"/>
      <c r="EM586" s="319"/>
      <c r="EN586" s="319"/>
      <c r="EO586" s="319"/>
      <c r="EP586" s="319"/>
      <c r="EQ586" s="319"/>
      <c r="ER586" s="319"/>
      <c r="ES586" s="319"/>
      <c r="ET586" s="319"/>
      <c r="EU586" s="319"/>
      <c r="EV586" s="319"/>
      <c r="EW586" s="319"/>
      <c r="EX586" s="319"/>
      <c r="EY586" s="319"/>
      <c r="EZ586" s="319"/>
      <c r="FA586" s="319"/>
      <c r="FB586" s="319"/>
      <c r="FC586" s="319"/>
      <c r="FD586" s="319"/>
      <c r="FE586" s="319"/>
      <c r="FF586" s="319"/>
      <c r="FG586" s="319"/>
      <c r="FH586" s="319"/>
      <c r="FI586" s="319"/>
      <c r="FJ586" s="319"/>
      <c r="FK586" s="319"/>
      <c r="FL586" s="319"/>
      <c r="FM586" s="319"/>
      <c r="FN586" s="319"/>
      <c r="FO586" s="319"/>
      <c r="FP586" s="319"/>
      <c r="FQ586" s="319"/>
      <c r="FR586" s="319"/>
      <c r="FS586" s="319"/>
      <c r="FT586" s="319"/>
      <c r="FU586" s="319"/>
      <c r="FV586" s="319"/>
      <c r="FW586" s="319"/>
      <c r="FX586" s="319"/>
      <c r="FY586" s="319"/>
      <c r="FZ586" s="319"/>
      <c r="GA586" s="319"/>
      <c r="GB586" s="319"/>
      <c r="GC586" s="319"/>
      <c r="GD586" s="319"/>
      <c r="GE586" s="319"/>
      <c r="GF586" s="319"/>
      <c r="GG586" s="319"/>
      <c r="GH586" s="319"/>
      <c r="GI586" s="319"/>
      <c r="GJ586" s="319"/>
      <c r="GK586" s="319"/>
      <c r="GL586" s="319"/>
      <c r="GM586" s="319"/>
      <c r="GN586" s="319"/>
      <c r="GO586" s="319"/>
      <c r="GP586" s="319"/>
      <c r="GQ586" s="319"/>
      <c r="GR586" s="319"/>
      <c r="GS586" s="319"/>
      <c r="GT586" s="319"/>
      <c r="GU586" s="319"/>
      <c r="GV586" s="319"/>
      <c r="GW586" s="319"/>
      <c r="GX586" s="319"/>
      <c r="GY586" s="319"/>
      <c r="GZ586" s="319"/>
      <c r="HA586" s="319"/>
      <c r="HB586" s="319"/>
      <c r="HC586" s="319"/>
      <c r="HD586" s="319"/>
      <c r="HE586" s="319"/>
      <c r="HF586" s="319"/>
      <c r="HG586" s="319"/>
      <c r="HH586" s="319"/>
      <c r="HI586" s="319"/>
      <c r="HJ586" s="319"/>
      <c r="HK586" s="319"/>
      <c r="HL586" s="319"/>
      <c r="HM586" s="319"/>
      <c r="HN586" s="319"/>
      <c r="HO586" s="319"/>
      <c r="HP586" s="319"/>
      <c r="HQ586" s="319"/>
      <c r="HR586" s="319"/>
      <c r="HS586" s="319"/>
      <c r="HT586" s="319"/>
      <c r="HU586" s="319"/>
      <c r="HV586" s="319"/>
      <c r="HW586" s="319"/>
      <c r="HX586" s="319"/>
      <c r="HY586" s="319"/>
      <c r="HZ586" s="319"/>
      <c r="IA586" s="319"/>
      <c r="IB586" s="319"/>
      <c r="IC586" s="319"/>
      <c r="ID586" s="319"/>
      <c r="IE586" s="319"/>
      <c r="IF586" s="319"/>
      <c r="IG586" s="319"/>
      <c r="IH586" s="319"/>
      <c r="II586" s="319"/>
      <c r="IJ586" s="319"/>
      <c r="IK586" s="319"/>
      <c r="IL586" s="319"/>
      <c r="IM586" s="319"/>
      <c r="IN586" s="319"/>
      <c r="IO586" s="319"/>
      <c r="IP586" s="319"/>
      <c r="IQ586" s="319"/>
      <c r="IR586" s="319"/>
      <c r="IS586" s="319"/>
      <c r="IT586" s="319"/>
      <c r="IU586" s="319"/>
      <c r="IV586" s="319"/>
      <c r="IW586" s="319"/>
      <c r="IX586" s="319"/>
      <c r="IY586" s="319"/>
      <c r="IZ586" s="319"/>
      <c r="JA586" s="319"/>
      <c r="JB586" s="319"/>
      <c r="JC586" s="319"/>
      <c r="JD586" s="319"/>
      <c r="JE586" s="319"/>
      <c r="JF586" s="319"/>
      <c r="JG586" s="319"/>
      <c r="JH586" s="319"/>
      <c r="JI586" s="319"/>
      <c r="JJ586" s="319"/>
      <c r="JK586" s="319"/>
      <c r="JL586" s="319"/>
      <c r="JM586" s="319"/>
      <c r="JN586" s="319"/>
      <c r="JO586" s="319"/>
      <c r="JP586" s="319"/>
      <c r="JQ586" s="319"/>
      <c r="JR586" s="319"/>
      <c r="JS586" s="319"/>
      <c r="JT586" s="319"/>
      <c r="JU586" s="319"/>
      <c r="JV586" s="319"/>
      <c r="JW586" s="319"/>
      <c r="JX586" s="319"/>
      <c r="JY586" s="319"/>
      <c r="JZ586" s="319"/>
      <c r="KA586" s="319"/>
      <c r="KB586" s="319"/>
      <c r="KC586" s="319"/>
      <c r="KD586" s="319"/>
      <c r="KE586" s="319"/>
      <c r="KF586" s="319"/>
      <c r="KG586" s="319"/>
      <c r="KH586" s="319"/>
      <c r="KI586" s="319"/>
      <c r="KJ586" s="319"/>
      <c r="KK586" s="319"/>
      <c r="KL586" s="319"/>
      <c r="KM586" s="319"/>
      <c r="KN586" s="319"/>
      <c r="KO586" s="319"/>
      <c r="KP586" s="319"/>
      <c r="KQ586" s="319"/>
      <c r="KR586" s="319"/>
      <c r="KS586" s="319"/>
      <c r="KT586" s="319"/>
      <c r="KU586" s="319"/>
      <c r="KV586" s="319"/>
      <c r="KW586" s="319"/>
      <c r="KX586" s="319"/>
      <c r="KY586" s="319"/>
      <c r="KZ586" s="319"/>
      <c r="LA586" s="319"/>
      <c r="LB586" s="319"/>
      <c r="LC586" s="319"/>
      <c r="LD586" s="319"/>
      <c r="LE586" s="319"/>
      <c r="LF586" s="319"/>
      <c r="LG586" s="319"/>
      <c r="LH586" s="319"/>
      <c r="LI586" s="319"/>
      <c r="LJ586" s="319"/>
      <c r="LK586" s="319"/>
      <c r="LL586" s="319"/>
      <c r="LM586" s="319"/>
      <c r="LN586" s="319"/>
      <c r="LO586" s="319"/>
      <c r="LP586" s="319"/>
      <c r="LQ586" s="319"/>
      <c r="LR586" s="319"/>
      <c r="LS586" s="319"/>
      <c r="LT586" s="319"/>
      <c r="LU586" s="319"/>
      <c r="LV586" s="319"/>
      <c r="LW586" s="319"/>
      <c r="LX586" s="319"/>
      <c r="LY586" s="319"/>
      <c r="LZ586" s="319"/>
      <c r="MA586" s="319"/>
      <c r="MB586" s="319"/>
      <c r="MC586" s="319"/>
      <c r="MD586" s="319"/>
      <c r="ME586" s="319"/>
      <c r="MF586" s="319"/>
      <c r="MG586" s="319"/>
      <c r="MH586" s="319"/>
      <c r="MI586" s="319"/>
      <c r="MJ586" s="319"/>
      <c r="MK586" s="319"/>
      <c r="ML586" s="319"/>
      <c r="MM586" s="319"/>
      <c r="MN586" s="319"/>
      <c r="MO586" s="319"/>
      <c r="MP586" s="319"/>
      <c r="MQ586" s="319"/>
      <c r="MS586" s="241"/>
      <c r="MT586" s="362">
        <f t="shared" si="794"/>
        <v>0</v>
      </c>
      <c r="MU586" s="363">
        <f t="shared" si="811"/>
        <v>0</v>
      </c>
      <c r="MV586" s="363">
        <f t="shared" si="781"/>
        <v>0</v>
      </c>
      <c r="MW586" s="363"/>
      <c r="MX586" s="363">
        <f t="shared" si="782"/>
        <v>0</v>
      </c>
      <c r="MY586" s="363"/>
      <c r="MZ586" s="363">
        <f t="shared" si="783"/>
        <v>0</v>
      </c>
      <c r="NA586" s="363"/>
      <c r="NB586" s="363">
        <f t="shared" si="784"/>
        <v>0</v>
      </c>
      <c r="NC586" s="363"/>
      <c r="ND586" s="363">
        <f t="shared" si="785"/>
        <v>0</v>
      </c>
      <c r="NE586" s="363"/>
      <c r="NF586" s="363">
        <f t="shared" si="786"/>
        <v>0</v>
      </c>
      <c r="NG586" s="363"/>
      <c r="NH586" s="363">
        <f t="shared" si="787"/>
        <v>0</v>
      </c>
      <c r="NI586" s="363"/>
      <c r="NJ586" s="363">
        <f t="shared" si="788"/>
        <v>0</v>
      </c>
      <c r="NK586" s="363"/>
      <c r="NL586" s="363">
        <f t="shared" si="795"/>
        <v>0</v>
      </c>
      <c r="NM586" s="364"/>
      <c r="NN586" s="370"/>
      <c r="NR586" s="318">
        <f t="shared" si="789"/>
        <v>0</v>
      </c>
      <c r="NS586" s="318">
        <f t="shared" si="790"/>
        <v>0</v>
      </c>
      <c r="NT586" s="318">
        <f t="shared" si="791"/>
        <v>0</v>
      </c>
    </row>
    <row r="587" spans="1:384" s="318" customFormat="1" ht="10.199999999999999" customHeight="1" x14ac:dyDescent="0.3">
      <c r="A587" s="25"/>
      <c r="B587" s="389"/>
      <c r="C587" s="424"/>
      <c r="D587" s="15"/>
      <c r="E587" s="106"/>
      <c r="F587" s="106"/>
      <c r="G587" s="106"/>
      <c r="H587" s="399"/>
      <c r="I587" s="394">
        <f>Prenoms!$B$25</f>
        <v>0</v>
      </c>
      <c r="J587" s="395"/>
      <c r="K587" s="395"/>
      <c r="L587" s="395"/>
      <c r="M587" s="395"/>
      <c r="N587" s="81" t="str">
        <f>IF(NL587&lt;&gt;0,"",IF(Conges!V59=0,"",Conges!V59))</f>
        <v/>
      </c>
      <c r="O587" s="82"/>
      <c r="P587" s="83"/>
      <c r="Q587" s="83"/>
      <c r="R587" s="83"/>
      <c r="S587" s="83"/>
      <c r="T587" s="83"/>
      <c r="U587" s="83"/>
      <c r="V587" s="84"/>
      <c r="W587" s="82"/>
      <c r="X587" s="83"/>
      <c r="Y587" s="83"/>
      <c r="Z587" s="83"/>
      <c r="AA587" s="83"/>
      <c r="AB587" s="83"/>
      <c r="AC587" s="83"/>
      <c r="AD587" s="84"/>
      <c r="AE587" s="82"/>
      <c r="AF587" s="83"/>
      <c r="AG587" s="83"/>
      <c r="AH587" s="83"/>
      <c r="AI587" s="83"/>
      <c r="AJ587" s="84"/>
      <c r="AK587" s="82"/>
      <c r="AL587" s="83"/>
      <c r="AM587" s="83"/>
      <c r="AN587" s="83"/>
      <c r="AO587" s="83"/>
      <c r="AP587" s="83"/>
      <c r="AQ587" s="83"/>
      <c r="AR587" s="83"/>
      <c r="AS587" s="83"/>
      <c r="AT587" s="84"/>
      <c r="AU587" s="82"/>
      <c r="AV587" s="83"/>
      <c r="AW587" s="83"/>
      <c r="AX587" s="83"/>
      <c r="AY587" s="83"/>
      <c r="AZ587" s="83"/>
      <c r="BA587" s="83"/>
      <c r="BB587" s="84"/>
      <c r="BC587" s="85">
        <f>IF(NL587&lt;&gt;0,(IF(Conges!V$59=0,0,3)),0)</f>
        <v>0</v>
      </c>
      <c r="BD587" s="417"/>
      <c r="BE587" s="390">
        <f>IF(OR(Conges!V$59="A",Conges!V$59="V"),Prenoms!L$25,NL587)</f>
        <v>0</v>
      </c>
      <c r="BF587" s="391"/>
      <c r="BG587" s="286"/>
      <c r="BH587" s="287">
        <f t="shared" si="774"/>
        <v>0</v>
      </c>
      <c r="BI587" s="288" t="str">
        <f t="shared" si="775"/>
        <v/>
      </c>
      <c r="BJ587" s="300">
        <v>0</v>
      </c>
      <c r="BK587" s="301">
        <f t="shared" si="792"/>
        <v>0</v>
      </c>
      <c r="BL587" s="302">
        <f t="shared" ref="BL587:BL650" si="818">$NL587</f>
        <v>0</v>
      </c>
      <c r="BM587" s="302">
        <f t="shared" ref="BM587:BM650" si="819">$BE587</f>
        <v>0</v>
      </c>
      <c r="BN587" s="302">
        <f>SUM('Heures Pointage'!$WD$22:$WE$22)</f>
        <v>0</v>
      </c>
      <c r="BO587" s="302">
        <f>SUM('Heures et Indemnites'!$WD$22:$WE$22)</f>
        <v>0</v>
      </c>
      <c r="BP587" s="303">
        <f t="shared" ref="BP587:BP650" si="820">$NT587</f>
        <v>0</v>
      </c>
      <c r="BQ587" s="303">
        <f>'Heures Pointage'!$XB$22</f>
        <v>0</v>
      </c>
      <c r="BR587" s="304">
        <f t="shared" ref="BR587" si="821">$BH$1077</f>
        <v>0</v>
      </c>
      <c r="BS587" s="149">
        <f>Prenoms!$C$25</f>
        <v>0</v>
      </c>
      <c r="BT587" s="180"/>
      <c r="BU587" s="324">
        <f>SUM('Heures et Indemnites'!$WD$22:$WE$22)</f>
        <v>0</v>
      </c>
      <c r="BV587" s="235">
        <f>SUM('Heures et Indemnites'!$WD$6:$WE$22)</f>
        <v>0</v>
      </c>
      <c r="BW587" s="324"/>
      <c r="BX587" s="235"/>
      <c r="BY587" s="319"/>
      <c r="BZ587" s="319"/>
      <c r="CA587" s="319"/>
      <c r="CB587" s="319"/>
      <c r="CC587" s="319"/>
      <c r="CD587" s="319"/>
      <c r="CE587" s="319"/>
      <c r="CF587" s="319"/>
      <c r="CG587" s="319"/>
      <c r="CH587" s="319"/>
      <c r="CI587" s="319"/>
      <c r="CJ587" s="319"/>
      <c r="CK587" s="319"/>
      <c r="CL587" s="319"/>
      <c r="CM587" s="319"/>
      <c r="CN587" s="319"/>
      <c r="CO587" s="319"/>
      <c r="CP587" s="319"/>
      <c r="CQ587" s="319"/>
      <c r="CR587" s="319"/>
      <c r="CS587" s="319"/>
      <c r="CT587" s="319"/>
      <c r="CU587" s="319"/>
      <c r="CV587" s="319"/>
      <c r="CW587" s="319"/>
      <c r="CX587" s="319"/>
      <c r="CY587" s="319"/>
      <c r="CZ587" s="319"/>
      <c r="DA587" s="319"/>
      <c r="DB587" s="319"/>
      <c r="DC587" s="319"/>
      <c r="DD587" s="319"/>
      <c r="DE587" s="319"/>
      <c r="DF587" s="319"/>
      <c r="DG587" s="319"/>
      <c r="DH587" s="319"/>
      <c r="DI587" s="319"/>
      <c r="DJ587" s="319"/>
      <c r="DK587" s="319"/>
      <c r="DL587" s="319"/>
      <c r="DM587" s="319"/>
      <c r="DN587" s="319"/>
      <c r="DO587" s="319"/>
      <c r="DP587" s="319"/>
      <c r="DQ587" s="319"/>
      <c r="DR587" s="319"/>
      <c r="DS587" s="319"/>
      <c r="DT587" s="319"/>
      <c r="DU587" s="319"/>
      <c r="DV587" s="319"/>
      <c r="DW587" s="319"/>
      <c r="DX587" s="319"/>
      <c r="DY587" s="319"/>
      <c r="DZ587" s="319"/>
      <c r="EA587" s="319"/>
      <c r="EB587" s="319"/>
      <c r="EC587" s="319"/>
      <c r="ED587" s="319"/>
      <c r="EE587" s="319"/>
      <c r="EF587" s="319"/>
      <c r="EG587" s="319"/>
      <c r="EH587" s="319"/>
      <c r="EI587" s="319"/>
      <c r="EJ587" s="319"/>
      <c r="EK587" s="319"/>
      <c r="EL587" s="319"/>
      <c r="EM587" s="319"/>
      <c r="EN587" s="319"/>
      <c r="EO587" s="319"/>
      <c r="EP587" s="319"/>
      <c r="EQ587" s="319"/>
      <c r="ER587" s="319"/>
      <c r="ES587" s="319"/>
      <c r="ET587" s="319"/>
      <c r="EU587" s="319"/>
      <c r="EV587" s="319"/>
      <c r="EW587" s="319"/>
      <c r="EX587" s="319"/>
      <c r="EY587" s="319"/>
      <c r="EZ587" s="319"/>
      <c r="FA587" s="319"/>
      <c r="FB587" s="319"/>
      <c r="FC587" s="319"/>
      <c r="FD587" s="319"/>
      <c r="FE587" s="319"/>
      <c r="FF587" s="319"/>
      <c r="FG587" s="319"/>
      <c r="FH587" s="319"/>
      <c r="FI587" s="319"/>
      <c r="FJ587" s="319"/>
      <c r="FK587" s="319"/>
      <c r="FL587" s="319"/>
      <c r="FM587" s="319"/>
      <c r="FN587" s="319"/>
      <c r="FO587" s="319"/>
      <c r="FP587" s="319"/>
      <c r="FQ587" s="319"/>
      <c r="FR587" s="319"/>
      <c r="FS587" s="319"/>
      <c r="FT587" s="319"/>
      <c r="FU587" s="319"/>
      <c r="FV587" s="319"/>
      <c r="FW587" s="319"/>
      <c r="FX587" s="319"/>
      <c r="FY587" s="319"/>
      <c r="FZ587" s="319"/>
      <c r="GA587" s="319"/>
      <c r="GB587" s="319"/>
      <c r="GC587" s="319"/>
      <c r="GD587" s="319"/>
      <c r="GE587" s="319"/>
      <c r="GF587" s="319"/>
      <c r="GG587" s="319"/>
      <c r="GH587" s="319"/>
      <c r="GI587" s="319"/>
      <c r="GJ587" s="319"/>
      <c r="GK587" s="319"/>
      <c r="GL587" s="319"/>
      <c r="GM587" s="319"/>
      <c r="GN587" s="319"/>
      <c r="GO587" s="319"/>
      <c r="GP587" s="319"/>
      <c r="GQ587" s="319"/>
      <c r="GR587" s="319"/>
      <c r="GS587" s="319"/>
      <c r="GT587" s="319"/>
      <c r="GU587" s="319"/>
      <c r="GV587" s="319"/>
      <c r="GW587" s="319"/>
      <c r="GX587" s="319"/>
      <c r="GY587" s="319"/>
      <c r="GZ587" s="319"/>
      <c r="HA587" s="319"/>
      <c r="HB587" s="319"/>
      <c r="HC587" s="319"/>
      <c r="HD587" s="319"/>
      <c r="HE587" s="319"/>
      <c r="HF587" s="319"/>
      <c r="HG587" s="319"/>
      <c r="HH587" s="319"/>
      <c r="HI587" s="319"/>
      <c r="HJ587" s="319"/>
      <c r="HK587" s="319"/>
      <c r="HL587" s="319"/>
      <c r="HM587" s="319"/>
      <c r="HN587" s="319"/>
      <c r="HO587" s="319"/>
      <c r="HP587" s="319"/>
      <c r="HQ587" s="319"/>
      <c r="HR587" s="319"/>
      <c r="HS587" s="319"/>
      <c r="HT587" s="319"/>
      <c r="HU587" s="319"/>
      <c r="HV587" s="319"/>
      <c r="HW587" s="319"/>
      <c r="HX587" s="319"/>
      <c r="HY587" s="319"/>
      <c r="HZ587" s="319"/>
      <c r="IA587" s="319"/>
      <c r="IB587" s="319"/>
      <c r="IC587" s="319"/>
      <c r="ID587" s="319"/>
      <c r="IE587" s="319"/>
      <c r="IF587" s="319"/>
      <c r="IG587" s="319"/>
      <c r="IH587" s="319"/>
      <c r="II587" s="319"/>
      <c r="IJ587" s="319"/>
      <c r="IK587" s="319"/>
      <c r="IL587" s="319"/>
      <c r="IM587" s="319"/>
      <c r="IN587" s="319"/>
      <c r="IO587" s="319"/>
      <c r="IP587" s="319"/>
      <c r="IQ587" s="319"/>
      <c r="IR587" s="319"/>
      <c r="IS587" s="319"/>
      <c r="IT587" s="319"/>
      <c r="IU587" s="319"/>
      <c r="IV587" s="319"/>
      <c r="IW587" s="319"/>
      <c r="IX587" s="319"/>
      <c r="IY587" s="319"/>
      <c r="IZ587" s="319"/>
      <c r="JA587" s="319"/>
      <c r="JB587" s="319"/>
      <c r="JC587" s="319"/>
      <c r="JD587" s="319"/>
      <c r="JE587" s="319"/>
      <c r="JF587" s="319"/>
      <c r="JG587" s="319"/>
      <c r="JH587" s="319"/>
      <c r="JI587" s="319"/>
      <c r="JJ587" s="319"/>
      <c r="JK587" s="319"/>
      <c r="JL587" s="319"/>
      <c r="JM587" s="319"/>
      <c r="JN587" s="319"/>
      <c r="JO587" s="319"/>
      <c r="JP587" s="319"/>
      <c r="JQ587" s="319"/>
      <c r="JR587" s="319"/>
      <c r="JS587" s="319"/>
      <c r="JT587" s="319"/>
      <c r="JU587" s="319"/>
      <c r="JV587" s="319"/>
      <c r="JW587" s="319"/>
      <c r="JX587" s="319"/>
      <c r="JY587" s="319"/>
      <c r="JZ587" s="319"/>
      <c r="KA587" s="319"/>
      <c r="KB587" s="319"/>
      <c r="KC587" s="319"/>
      <c r="KD587" s="319"/>
      <c r="KE587" s="319"/>
      <c r="KF587" s="319"/>
      <c r="KG587" s="319"/>
      <c r="KH587" s="319"/>
      <c r="KI587" s="319"/>
      <c r="KJ587" s="319"/>
      <c r="KK587" s="319"/>
      <c r="KL587" s="319"/>
      <c r="KM587" s="319"/>
      <c r="KN587" s="319"/>
      <c r="KO587" s="319"/>
      <c r="KP587" s="319"/>
      <c r="KQ587" s="319"/>
      <c r="KR587" s="319"/>
      <c r="KS587" s="319"/>
      <c r="KT587" s="319"/>
      <c r="KU587" s="319"/>
      <c r="KV587" s="319"/>
      <c r="KW587" s="319"/>
      <c r="KX587" s="319"/>
      <c r="KY587" s="319"/>
      <c r="KZ587" s="319"/>
      <c r="LA587" s="319"/>
      <c r="LB587" s="319"/>
      <c r="LC587" s="319"/>
      <c r="LD587" s="319"/>
      <c r="LE587" s="319"/>
      <c r="LF587" s="319"/>
      <c r="LG587" s="319"/>
      <c r="LH587" s="319"/>
      <c r="LI587" s="319"/>
      <c r="LJ587" s="319"/>
      <c r="LK587" s="319"/>
      <c r="LL587" s="319"/>
      <c r="LM587" s="319"/>
      <c r="LN587" s="319"/>
      <c r="LO587" s="319"/>
      <c r="LP587" s="319"/>
      <c r="LQ587" s="319"/>
      <c r="LR587" s="319"/>
      <c r="LS587" s="319"/>
      <c r="LT587" s="319"/>
      <c r="LU587" s="319"/>
      <c r="LV587" s="319"/>
      <c r="LW587" s="319"/>
      <c r="LX587" s="319"/>
      <c r="LY587" s="319"/>
      <c r="LZ587" s="319"/>
      <c r="MA587" s="319"/>
      <c r="MB587" s="319"/>
      <c r="MC587" s="319"/>
      <c r="MD587" s="319"/>
      <c r="ME587" s="319"/>
      <c r="MF587" s="319"/>
      <c r="MG587" s="319"/>
      <c r="MH587" s="319"/>
      <c r="MI587" s="319"/>
      <c r="MJ587" s="319"/>
      <c r="MK587" s="319"/>
      <c r="ML587" s="319"/>
      <c r="MM587" s="319"/>
      <c r="MN587" s="319"/>
      <c r="MO587" s="319"/>
      <c r="MP587" s="319"/>
      <c r="MQ587" s="319"/>
      <c r="MS587" s="241"/>
      <c r="MT587" s="373">
        <f t="shared" si="794"/>
        <v>0</v>
      </c>
      <c r="MU587" s="365">
        <f t="shared" si="811"/>
        <v>0</v>
      </c>
      <c r="MV587" s="365">
        <f t="shared" si="781"/>
        <v>0</v>
      </c>
      <c r="MW587" s="365"/>
      <c r="MX587" s="365">
        <f t="shared" si="782"/>
        <v>0</v>
      </c>
      <c r="MY587" s="365"/>
      <c r="MZ587" s="365">
        <f t="shared" si="783"/>
        <v>0</v>
      </c>
      <c r="NA587" s="365"/>
      <c r="NB587" s="365">
        <f t="shared" si="784"/>
        <v>0</v>
      </c>
      <c r="NC587" s="365"/>
      <c r="ND587" s="365">
        <f t="shared" si="785"/>
        <v>0</v>
      </c>
      <c r="NE587" s="365"/>
      <c r="NF587" s="365">
        <f t="shared" si="786"/>
        <v>0</v>
      </c>
      <c r="NG587" s="365"/>
      <c r="NH587" s="365">
        <f t="shared" si="787"/>
        <v>0</v>
      </c>
      <c r="NI587" s="365"/>
      <c r="NJ587" s="365">
        <f t="shared" si="788"/>
        <v>0</v>
      </c>
      <c r="NK587" s="365"/>
      <c r="NL587" s="365">
        <f t="shared" si="795"/>
        <v>0</v>
      </c>
      <c r="NM587" s="366"/>
      <c r="NN587" s="370"/>
      <c r="NR587" s="318">
        <f t="shared" si="789"/>
        <v>0</v>
      </c>
      <c r="NS587" s="318">
        <f t="shared" si="790"/>
        <v>0</v>
      </c>
      <c r="NT587" s="318">
        <f t="shared" si="791"/>
        <v>0</v>
      </c>
    </row>
    <row r="588" spans="1:384" s="318" customFormat="1" ht="10.199999999999999" customHeight="1" x14ac:dyDescent="0.3">
      <c r="A588" s="25"/>
      <c r="B588" s="389"/>
      <c r="C588" s="424"/>
      <c r="D588" s="15"/>
      <c r="E588" s="106"/>
      <c r="F588" s="106"/>
      <c r="G588" s="106"/>
      <c r="H588" s="399"/>
      <c r="I588" s="381">
        <f>Prenoms!$B$26</f>
        <v>0</v>
      </c>
      <c r="J588" s="382"/>
      <c r="K588" s="382"/>
      <c r="L588" s="382"/>
      <c r="M588" s="382"/>
      <c r="N588" s="68" t="str">
        <f>IF(NL588&lt;&gt;0,"",IF(Conges!V60=0,"",Conges!V60))</f>
        <v/>
      </c>
      <c r="O588" s="69"/>
      <c r="P588" s="70"/>
      <c r="Q588" s="70"/>
      <c r="R588" s="70"/>
      <c r="S588" s="70"/>
      <c r="T588" s="70"/>
      <c r="U588" s="70"/>
      <c r="V588" s="71"/>
      <c r="W588" s="69"/>
      <c r="X588" s="70"/>
      <c r="Y588" s="70"/>
      <c r="Z588" s="70"/>
      <c r="AA588" s="70"/>
      <c r="AB588" s="70"/>
      <c r="AC588" s="70"/>
      <c r="AD588" s="71"/>
      <c r="AE588" s="69"/>
      <c r="AF588" s="70"/>
      <c r="AG588" s="70"/>
      <c r="AH588" s="70"/>
      <c r="AI588" s="70"/>
      <c r="AJ588" s="71"/>
      <c r="AK588" s="69"/>
      <c r="AL588" s="70"/>
      <c r="AM588" s="70"/>
      <c r="AN588" s="70"/>
      <c r="AO588" s="70"/>
      <c r="AP588" s="70"/>
      <c r="AQ588" s="70"/>
      <c r="AR588" s="70"/>
      <c r="AS588" s="70"/>
      <c r="AT588" s="71"/>
      <c r="AU588" s="69"/>
      <c r="AV588" s="70"/>
      <c r="AW588" s="70"/>
      <c r="AX588" s="70"/>
      <c r="AY588" s="70"/>
      <c r="AZ588" s="70"/>
      <c r="BA588" s="70"/>
      <c r="BB588" s="71"/>
      <c r="BC588" s="72">
        <f>IF(NL588&lt;&gt;0,(IF(Conges!V$60=0,0,3)),0)</f>
        <v>0</v>
      </c>
      <c r="BD588" s="417"/>
      <c r="BE588" s="392">
        <f>IF(OR(Conges!V$60="A",Conges!V$60="V"),Prenoms!L$26,NL588)</f>
        <v>0</v>
      </c>
      <c r="BF588" s="393"/>
      <c r="BG588" s="289"/>
      <c r="BH588" s="290">
        <f t="shared" si="774"/>
        <v>0</v>
      </c>
      <c r="BI588" s="291" t="str">
        <f t="shared" si="775"/>
        <v/>
      </c>
      <c r="BJ588" s="305">
        <v>0</v>
      </c>
      <c r="BK588" s="306">
        <f t="shared" si="792"/>
        <v>0</v>
      </c>
      <c r="BL588" s="307">
        <f t="shared" si="818"/>
        <v>0</v>
      </c>
      <c r="BM588" s="307">
        <f t="shared" si="819"/>
        <v>0</v>
      </c>
      <c r="BN588" s="307">
        <f>SUM('Heures Pointage'!$XD$22:$XE$22)</f>
        <v>0</v>
      </c>
      <c r="BO588" s="307">
        <f>SUM('Heures et Indemnites'!$XD$22:$XE$22)</f>
        <v>0</v>
      </c>
      <c r="BP588" s="308">
        <f t="shared" si="820"/>
        <v>0</v>
      </c>
      <c r="BQ588" s="308">
        <f>'Heures Pointage'!$YB$22</f>
        <v>0</v>
      </c>
      <c r="BR588" s="309">
        <f t="shared" ref="BR588" si="822">$BH$1078</f>
        <v>0</v>
      </c>
      <c r="BS588" s="150">
        <f>Prenoms!$C$26</f>
        <v>0</v>
      </c>
      <c r="BT588" s="153"/>
      <c r="BU588" s="323">
        <f>SUM('Heures et Indemnites'!$XD$22:$XE$22)</f>
        <v>0</v>
      </c>
      <c r="BV588" s="236">
        <f>SUM('Heures et Indemnites'!$XD$6:$XE$22)</f>
        <v>0</v>
      </c>
      <c r="BW588" s="323"/>
      <c r="BX588" s="236"/>
      <c r="BY588" s="319"/>
      <c r="BZ588" s="319"/>
      <c r="CA588" s="319"/>
      <c r="CB588" s="319"/>
      <c r="CC588" s="319"/>
      <c r="CD588" s="319"/>
      <c r="CE588" s="319"/>
      <c r="CF588" s="319"/>
      <c r="CG588" s="319"/>
      <c r="CH588" s="319"/>
      <c r="CI588" s="319"/>
      <c r="CJ588" s="319"/>
      <c r="CK588" s="319"/>
      <c r="CL588" s="319"/>
      <c r="CM588" s="319"/>
      <c r="CN588" s="319"/>
      <c r="CO588" s="319"/>
      <c r="CP588" s="319"/>
      <c r="CQ588" s="319"/>
      <c r="CR588" s="319"/>
      <c r="CS588" s="319"/>
      <c r="CT588" s="319"/>
      <c r="CU588" s="319"/>
      <c r="CV588" s="319"/>
      <c r="CW588" s="319"/>
      <c r="CX588" s="319"/>
      <c r="CY588" s="319"/>
      <c r="CZ588" s="319"/>
      <c r="DA588" s="319"/>
      <c r="DB588" s="319"/>
      <c r="DC588" s="319"/>
      <c r="DD588" s="319"/>
      <c r="DE588" s="319"/>
      <c r="DF588" s="319"/>
      <c r="DG588" s="319"/>
      <c r="DH588" s="319"/>
      <c r="DI588" s="319"/>
      <c r="DJ588" s="319"/>
      <c r="DK588" s="319"/>
      <c r="DL588" s="319"/>
      <c r="DM588" s="319"/>
      <c r="DN588" s="319"/>
      <c r="DO588" s="319"/>
      <c r="DP588" s="319"/>
      <c r="DQ588" s="319"/>
      <c r="DR588" s="319"/>
      <c r="DS588" s="319"/>
      <c r="DT588" s="319"/>
      <c r="DU588" s="319"/>
      <c r="DV588" s="319"/>
      <c r="DW588" s="319"/>
      <c r="DX588" s="319"/>
      <c r="DY588" s="319"/>
      <c r="DZ588" s="319"/>
      <c r="EA588" s="319"/>
      <c r="EB588" s="319"/>
      <c r="EC588" s="319"/>
      <c r="ED588" s="319"/>
      <c r="EE588" s="319"/>
      <c r="EF588" s="319"/>
      <c r="EG588" s="319"/>
      <c r="EH588" s="319"/>
      <c r="EI588" s="319"/>
      <c r="EJ588" s="319"/>
      <c r="EK588" s="319"/>
      <c r="EL588" s="319"/>
      <c r="EM588" s="319"/>
      <c r="EN588" s="319"/>
      <c r="EO588" s="319"/>
      <c r="EP588" s="319"/>
      <c r="EQ588" s="319"/>
      <c r="ER588" s="319"/>
      <c r="ES588" s="319"/>
      <c r="ET588" s="319"/>
      <c r="EU588" s="319"/>
      <c r="EV588" s="319"/>
      <c r="EW588" s="319"/>
      <c r="EX588" s="319"/>
      <c r="EY588" s="319"/>
      <c r="EZ588" s="319"/>
      <c r="FA588" s="319"/>
      <c r="FB588" s="319"/>
      <c r="FC588" s="319"/>
      <c r="FD588" s="319"/>
      <c r="FE588" s="319"/>
      <c r="FF588" s="319"/>
      <c r="FG588" s="319"/>
      <c r="FH588" s="319"/>
      <c r="FI588" s="319"/>
      <c r="FJ588" s="319"/>
      <c r="FK588" s="319"/>
      <c r="FL588" s="319"/>
      <c r="FM588" s="319"/>
      <c r="FN588" s="319"/>
      <c r="FO588" s="319"/>
      <c r="FP588" s="319"/>
      <c r="FQ588" s="319"/>
      <c r="FR588" s="319"/>
      <c r="FS588" s="319"/>
      <c r="FT588" s="319"/>
      <c r="FU588" s="319"/>
      <c r="FV588" s="319"/>
      <c r="FW588" s="319"/>
      <c r="FX588" s="319"/>
      <c r="FY588" s="319"/>
      <c r="FZ588" s="319"/>
      <c r="GA588" s="319"/>
      <c r="GB588" s="319"/>
      <c r="GC588" s="319"/>
      <c r="GD588" s="319"/>
      <c r="GE588" s="319"/>
      <c r="GF588" s="319"/>
      <c r="GG588" s="319"/>
      <c r="GH588" s="319"/>
      <c r="GI588" s="319"/>
      <c r="GJ588" s="319"/>
      <c r="GK588" s="319"/>
      <c r="GL588" s="319"/>
      <c r="GM588" s="319"/>
      <c r="GN588" s="319"/>
      <c r="GO588" s="319"/>
      <c r="GP588" s="319"/>
      <c r="GQ588" s="319"/>
      <c r="GR588" s="319"/>
      <c r="GS588" s="319"/>
      <c r="GT588" s="319"/>
      <c r="GU588" s="319"/>
      <c r="GV588" s="319"/>
      <c r="GW588" s="319"/>
      <c r="GX588" s="319"/>
      <c r="GY588" s="319"/>
      <c r="GZ588" s="319"/>
      <c r="HA588" s="319"/>
      <c r="HB588" s="319"/>
      <c r="HC588" s="319"/>
      <c r="HD588" s="319"/>
      <c r="HE588" s="319"/>
      <c r="HF588" s="319"/>
      <c r="HG588" s="319"/>
      <c r="HH588" s="319"/>
      <c r="HI588" s="319"/>
      <c r="HJ588" s="319"/>
      <c r="HK588" s="319"/>
      <c r="HL588" s="319"/>
      <c r="HM588" s="319"/>
      <c r="HN588" s="319"/>
      <c r="HO588" s="319"/>
      <c r="HP588" s="319"/>
      <c r="HQ588" s="319"/>
      <c r="HR588" s="319"/>
      <c r="HS588" s="319"/>
      <c r="HT588" s="319"/>
      <c r="HU588" s="319"/>
      <c r="HV588" s="319"/>
      <c r="HW588" s="319"/>
      <c r="HX588" s="319"/>
      <c r="HY588" s="319"/>
      <c r="HZ588" s="319"/>
      <c r="IA588" s="319"/>
      <c r="IB588" s="319"/>
      <c r="IC588" s="319"/>
      <c r="ID588" s="319"/>
      <c r="IE588" s="319"/>
      <c r="IF588" s="319"/>
      <c r="IG588" s="319"/>
      <c r="IH588" s="319"/>
      <c r="II588" s="319"/>
      <c r="IJ588" s="319"/>
      <c r="IK588" s="319"/>
      <c r="IL588" s="319"/>
      <c r="IM588" s="319"/>
      <c r="IN588" s="319"/>
      <c r="IO588" s="319"/>
      <c r="IP588" s="319"/>
      <c r="IQ588" s="319"/>
      <c r="IR588" s="319"/>
      <c r="IS588" s="319"/>
      <c r="IT588" s="319"/>
      <c r="IU588" s="319"/>
      <c r="IV588" s="319"/>
      <c r="IW588" s="319"/>
      <c r="IX588" s="319"/>
      <c r="IY588" s="319"/>
      <c r="IZ588" s="319"/>
      <c r="JA588" s="319"/>
      <c r="JB588" s="319"/>
      <c r="JC588" s="319"/>
      <c r="JD588" s="319"/>
      <c r="JE588" s="319"/>
      <c r="JF588" s="319"/>
      <c r="JG588" s="319"/>
      <c r="JH588" s="319"/>
      <c r="JI588" s="319"/>
      <c r="JJ588" s="319"/>
      <c r="JK588" s="319"/>
      <c r="JL588" s="319"/>
      <c r="JM588" s="319"/>
      <c r="JN588" s="319"/>
      <c r="JO588" s="319"/>
      <c r="JP588" s="319"/>
      <c r="JQ588" s="319"/>
      <c r="JR588" s="319"/>
      <c r="JS588" s="319"/>
      <c r="JT588" s="319"/>
      <c r="JU588" s="319"/>
      <c r="JV588" s="319"/>
      <c r="JW588" s="319"/>
      <c r="JX588" s="319"/>
      <c r="JY588" s="319"/>
      <c r="JZ588" s="319"/>
      <c r="KA588" s="319"/>
      <c r="KB588" s="319"/>
      <c r="KC588" s="319"/>
      <c r="KD588" s="319"/>
      <c r="KE588" s="319"/>
      <c r="KF588" s="319"/>
      <c r="KG588" s="319"/>
      <c r="KH588" s="319"/>
      <c r="KI588" s="319"/>
      <c r="KJ588" s="319"/>
      <c r="KK588" s="319"/>
      <c r="KL588" s="319"/>
      <c r="KM588" s="319"/>
      <c r="KN588" s="319"/>
      <c r="KO588" s="319"/>
      <c r="KP588" s="319"/>
      <c r="KQ588" s="319"/>
      <c r="KR588" s="319"/>
      <c r="KS588" s="319"/>
      <c r="KT588" s="319"/>
      <c r="KU588" s="319"/>
      <c r="KV588" s="319"/>
      <c r="KW588" s="319"/>
      <c r="KX588" s="319"/>
      <c r="KY588" s="319"/>
      <c r="KZ588" s="319"/>
      <c r="LA588" s="319"/>
      <c r="LB588" s="319"/>
      <c r="LC588" s="319"/>
      <c r="LD588" s="319"/>
      <c r="LE588" s="319"/>
      <c r="LF588" s="319"/>
      <c r="LG588" s="319"/>
      <c r="LH588" s="319"/>
      <c r="LI588" s="319"/>
      <c r="LJ588" s="319"/>
      <c r="LK588" s="319"/>
      <c r="LL588" s="319"/>
      <c r="LM588" s="319"/>
      <c r="LN588" s="319"/>
      <c r="LO588" s="319"/>
      <c r="LP588" s="319"/>
      <c r="LQ588" s="319"/>
      <c r="LR588" s="319"/>
      <c r="LS588" s="319"/>
      <c r="LT588" s="319"/>
      <c r="LU588" s="319"/>
      <c r="LV588" s="319"/>
      <c r="LW588" s="319"/>
      <c r="LX588" s="319"/>
      <c r="LY588" s="319"/>
      <c r="LZ588" s="319"/>
      <c r="MA588" s="319"/>
      <c r="MB588" s="319"/>
      <c r="MC588" s="319"/>
      <c r="MD588" s="319"/>
      <c r="ME588" s="319"/>
      <c r="MF588" s="319"/>
      <c r="MG588" s="319"/>
      <c r="MH588" s="319"/>
      <c r="MI588" s="319"/>
      <c r="MJ588" s="319"/>
      <c r="MK588" s="319"/>
      <c r="ML588" s="319"/>
      <c r="MM588" s="319"/>
      <c r="MN588" s="319"/>
      <c r="MO588" s="319"/>
      <c r="MP588" s="319"/>
      <c r="MQ588" s="319"/>
      <c r="MS588" s="241"/>
      <c r="MT588" s="362">
        <f t="shared" si="794"/>
        <v>0</v>
      </c>
      <c r="MU588" s="363">
        <f t="shared" si="811"/>
        <v>0</v>
      </c>
      <c r="MV588" s="363">
        <f t="shared" si="781"/>
        <v>0</v>
      </c>
      <c r="MW588" s="363"/>
      <c r="MX588" s="363">
        <f t="shared" si="782"/>
        <v>0</v>
      </c>
      <c r="MY588" s="363"/>
      <c r="MZ588" s="363">
        <f t="shared" si="783"/>
        <v>0</v>
      </c>
      <c r="NA588" s="363"/>
      <c r="NB588" s="363">
        <f t="shared" si="784"/>
        <v>0</v>
      </c>
      <c r="NC588" s="363"/>
      <c r="ND588" s="363">
        <f t="shared" si="785"/>
        <v>0</v>
      </c>
      <c r="NE588" s="363"/>
      <c r="NF588" s="363">
        <f t="shared" si="786"/>
        <v>0</v>
      </c>
      <c r="NG588" s="363"/>
      <c r="NH588" s="363">
        <f t="shared" si="787"/>
        <v>0</v>
      </c>
      <c r="NI588" s="363"/>
      <c r="NJ588" s="363">
        <f t="shared" si="788"/>
        <v>0</v>
      </c>
      <c r="NK588" s="363"/>
      <c r="NL588" s="363">
        <f t="shared" si="795"/>
        <v>0</v>
      </c>
      <c r="NM588" s="364"/>
      <c r="NN588" s="370"/>
      <c r="NR588" s="318">
        <f t="shared" si="789"/>
        <v>0</v>
      </c>
      <c r="NS588" s="318">
        <f t="shared" si="790"/>
        <v>0</v>
      </c>
      <c r="NT588" s="318">
        <f t="shared" si="791"/>
        <v>0</v>
      </c>
    </row>
    <row r="589" spans="1:384" s="318" customFormat="1" ht="10.199999999999999" customHeight="1" x14ac:dyDescent="0.3">
      <c r="A589" s="25"/>
      <c r="B589" s="389"/>
      <c r="C589" s="424"/>
      <c r="D589" s="15"/>
      <c r="E589" s="106"/>
      <c r="F589" s="106"/>
      <c r="G589" s="106"/>
      <c r="H589" s="399"/>
      <c r="I589" s="394">
        <f>Prenoms!$B$27</f>
        <v>0</v>
      </c>
      <c r="J589" s="395"/>
      <c r="K589" s="395"/>
      <c r="L589" s="395"/>
      <c r="M589" s="395"/>
      <c r="N589" s="81" t="str">
        <f>IF(NL589&lt;&gt;0,"",IF(Conges!V61=0,"",Conges!V61))</f>
        <v/>
      </c>
      <c r="O589" s="82"/>
      <c r="P589" s="83"/>
      <c r="Q589" s="83"/>
      <c r="R589" s="83"/>
      <c r="S589" s="83"/>
      <c r="T589" s="83"/>
      <c r="U589" s="83"/>
      <c r="V589" s="84"/>
      <c r="W589" s="82"/>
      <c r="X589" s="83"/>
      <c r="Y589" s="83"/>
      <c r="Z589" s="83"/>
      <c r="AA589" s="83"/>
      <c r="AB589" s="83"/>
      <c r="AC589" s="83"/>
      <c r="AD589" s="84"/>
      <c r="AE589" s="82"/>
      <c r="AF589" s="83"/>
      <c r="AG589" s="83"/>
      <c r="AH589" s="83"/>
      <c r="AI589" s="83"/>
      <c r="AJ589" s="84"/>
      <c r="AK589" s="82"/>
      <c r="AL589" s="83"/>
      <c r="AM589" s="83"/>
      <c r="AN589" s="83"/>
      <c r="AO589" s="83"/>
      <c r="AP589" s="83"/>
      <c r="AQ589" s="83"/>
      <c r="AR589" s="83"/>
      <c r="AS589" s="83"/>
      <c r="AT589" s="84"/>
      <c r="AU589" s="82"/>
      <c r="AV589" s="83"/>
      <c r="AW589" s="83"/>
      <c r="AX589" s="83"/>
      <c r="AY589" s="83"/>
      <c r="AZ589" s="83"/>
      <c r="BA589" s="83"/>
      <c r="BB589" s="84"/>
      <c r="BC589" s="85">
        <f>IF(NL589&lt;&gt;0,(IF(Conges!V$61=0,0,3)),0)</f>
        <v>0</v>
      </c>
      <c r="BD589" s="417"/>
      <c r="BE589" s="390">
        <f>IF(OR(Conges!V$61="A",Conges!V$61="V"),Prenoms!L$27,NL589)</f>
        <v>0</v>
      </c>
      <c r="BF589" s="391"/>
      <c r="BG589" s="286"/>
      <c r="BH589" s="287">
        <f t="shared" si="774"/>
        <v>0</v>
      </c>
      <c r="BI589" s="288" t="str">
        <f t="shared" si="775"/>
        <v/>
      </c>
      <c r="BJ589" s="300">
        <v>0</v>
      </c>
      <c r="BK589" s="301">
        <f t="shared" si="792"/>
        <v>0</v>
      </c>
      <c r="BL589" s="302">
        <f t="shared" si="818"/>
        <v>0</v>
      </c>
      <c r="BM589" s="302">
        <f t="shared" si="819"/>
        <v>0</v>
      </c>
      <c r="BN589" s="302">
        <f>SUM('Heures Pointage'!$YD$22:$YE$22)</f>
        <v>0</v>
      </c>
      <c r="BO589" s="302">
        <f>SUM('Heures et Indemnites'!$YD$22:$YE$22)</f>
        <v>0</v>
      </c>
      <c r="BP589" s="303">
        <f t="shared" si="820"/>
        <v>0</v>
      </c>
      <c r="BQ589" s="303">
        <f>'Heures Pointage'!$ZB$22</f>
        <v>0</v>
      </c>
      <c r="BR589" s="304">
        <f t="shared" ref="BR589" si="823">$BH$1079</f>
        <v>0</v>
      </c>
      <c r="BS589" s="149">
        <f>Prenoms!$C$27</f>
        <v>0</v>
      </c>
      <c r="BT589" s="180"/>
      <c r="BU589" s="324">
        <f>SUM('Heures et Indemnites'!$YD$22:$YE$22)</f>
        <v>0</v>
      </c>
      <c r="BV589" s="235">
        <f>SUM('Heures et Indemnites'!$YD$6:$YE$22)</f>
        <v>0</v>
      </c>
      <c r="BW589" s="324"/>
      <c r="BX589" s="235"/>
      <c r="BY589" s="319"/>
      <c r="BZ589" s="319"/>
      <c r="CA589" s="319"/>
      <c r="CB589" s="319"/>
      <c r="CC589" s="319"/>
      <c r="CD589" s="319"/>
      <c r="CE589" s="319"/>
      <c r="CF589" s="319"/>
      <c r="CG589" s="319"/>
      <c r="CH589" s="319"/>
      <c r="CI589" s="319"/>
      <c r="CJ589" s="319"/>
      <c r="CK589" s="319"/>
      <c r="CL589" s="319"/>
      <c r="CM589" s="319"/>
      <c r="CN589" s="319"/>
      <c r="CO589" s="319"/>
      <c r="CP589" s="319"/>
      <c r="CQ589" s="319"/>
      <c r="CR589" s="319"/>
      <c r="CS589" s="319"/>
      <c r="CT589" s="319"/>
      <c r="CU589" s="319"/>
      <c r="CV589" s="319"/>
      <c r="CW589" s="319"/>
      <c r="CX589" s="319"/>
      <c r="CY589" s="319"/>
      <c r="CZ589" s="319"/>
      <c r="DA589" s="319"/>
      <c r="DB589" s="319"/>
      <c r="DC589" s="319"/>
      <c r="DD589" s="319"/>
      <c r="DE589" s="319"/>
      <c r="DF589" s="319"/>
      <c r="DG589" s="319"/>
      <c r="DH589" s="319"/>
      <c r="DI589" s="319"/>
      <c r="DJ589" s="319"/>
      <c r="DK589" s="319"/>
      <c r="DL589" s="319"/>
      <c r="DM589" s="319"/>
      <c r="DN589" s="319"/>
      <c r="DO589" s="319"/>
      <c r="DP589" s="319"/>
      <c r="DQ589" s="319"/>
      <c r="DR589" s="319"/>
      <c r="DS589" s="319"/>
      <c r="DT589" s="319"/>
      <c r="DU589" s="319"/>
      <c r="DV589" s="319"/>
      <c r="DW589" s="319"/>
      <c r="DX589" s="319"/>
      <c r="DY589" s="319"/>
      <c r="DZ589" s="319"/>
      <c r="EA589" s="319"/>
      <c r="EB589" s="319"/>
      <c r="EC589" s="319"/>
      <c r="ED589" s="319"/>
      <c r="EE589" s="319"/>
      <c r="EF589" s="319"/>
      <c r="EG589" s="319"/>
      <c r="EH589" s="319"/>
      <c r="EI589" s="319"/>
      <c r="EJ589" s="319"/>
      <c r="EK589" s="319"/>
      <c r="EL589" s="319"/>
      <c r="EM589" s="319"/>
      <c r="EN589" s="319"/>
      <c r="EO589" s="319"/>
      <c r="EP589" s="319"/>
      <c r="EQ589" s="319"/>
      <c r="ER589" s="319"/>
      <c r="ES589" s="319"/>
      <c r="ET589" s="319"/>
      <c r="EU589" s="319"/>
      <c r="EV589" s="319"/>
      <c r="EW589" s="319"/>
      <c r="EX589" s="319"/>
      <c r="EY589" s="319"/>
      <c r="EZ589" s="319"/>
      <c r="FA589" s="319"/>
      <c r="FB589" s="319"/>
      <c r="FC589" s="319"/>
      <c r="FD589" s="319"/>
      <c r="FE589" s="319"/>
      <c r="FF589" s="319"/>
      <c r="FG589" s="319"/>
      <c r="FH589" s="319"/>
      <c r="FI589" s="319"/>
      <c r="FJ589" s="319"/>
      <c r="FK589" s="319"/>
      <c r="FL589" s="319"/>
      <c r="FM589" s="319"/>
      <c r="FN589" s="319"/>
      <c r="FO589" s="319"/>
      <c r="FP589" s="319"/>
      <c r="FQ589" s="319"/>
      <c r="FR589" s="319"/>
      <c r="FS589" s="319"/>
      <c r="FT589" s="319"/>
      <c r="FU589" s="319"/>
      <c r="FV589" s="319"/>
      <c r="FW589" s="319"/>
      <c r="FX589" s="319"/>
      <c r="FY589" s="319"/>
      <c r="FZ589" s="319"/>
      <c r="GA589" s="319"/>
      <c r="GB589" s="319"/>
      <c r="GC589" s="319"/>
      <c r="GD589" s="319"/>
      <c r="GE589" s="319"/>
      <c r="GF589" s="319"/>
      <c r="GG589" s="319"/>
      <c r="GH589" s="319"/>
      <c r="GI589" s="319"/>
      <c r="GJ589" s="319"/>
      <c r="GK589" s="319"/>
      <c r="GL589" s="319"/>
      <c r="GM589" s="319"/>
      <c r="GN589" s="319"/>
      <c r="GO589" s="319"/>
      <c r="GP589" s="319"/>
      <c r="GQ589" s="319"/>
      <c r="GR589" s="319"/>
      <c r="GS589" s="319"/>
      <c r="GT589" s="319"/>
      <c r="GU589" s="319"/>
      <c r="GV589" s="319"/>
      <c r="GW589" s="319"/>
      <c r="GX589" s="319"/>
      <c r="GY589" s="319"/>
      <c r="GZ589" s="319"/>
      <c r="HA589" s="319"/>
      <c r="HB589" s="319"/>
      <c r="HC589" s="319"/>
      <c r="HD589" s="319"/>
      <c r="HE589" s="319"/>
      <c r="HF589" s="319"/>
      <c r="HG589" s="319"/>
      <c r="HH589" s="319"/>
      <c r="HI589" s="319"/>
      <c r="HJ589" s="319"/>
      <c r="HK589" s="319"/>
      <c r="HL589" s="319"/>
      <c r="HM589" s="319"/>
      <c r="HN589" s="319"/>
      <c r="HO589" s="319"/>
      <c r="HP589" s="319"/>
      <c r="HQ589" s="319"/>
      <c r="HR589" s="319"/>
      <c r="HS589" s="319"/>
      <c r="HT589" s="319"/>
      <c r="HU589" s="319"/>
      <c r="HV589" s="319"/>
      <c r="HW589" s="319"/>
      <c r="HX589" s="319"/>
      <c r="HY589" s="319"/>
      <c r="HZ589" s="319"/>
      <c r="IA589" s="319"/>
      <c r="IB589" s="319"/>
      <c r="IC589" s="319"/>
      <c r="ID589" s="319"/>
      <c r="IE589" s="319"/>
      <c r="IF589" s="319"/>
      <c r="IG589" s="319"/>
      <c r="IH589" s="319"/>
      <c r="II589" s="319"/>
      <c r="IJ589" s="319"/>
      <c r="IK589" s="319"/>
      <c r="IL589" s="319"/>
      <c r="IM589" s="319"/>
      <c r="IN589" s="319"/>
      <c r="IO589" s="319"/>
      <c r="IP589" s="319"/>
      <c r="IQ589" s="319"/>
      <c r="IR589" s="319"/>
      <c r="IS589" s="319"/>
      <c r="IT589" s="319"/>
      <c r="IU589" s="319"/>
      <c r="IV589" s="319"/>
      <c r="IW589" s="319"/>
      <c r="IX589" s="319"/>
      <c r="IY589" s="319"/>
      <c r="IZ589" s="319"/>
      <c r="JA589" s="319"/>
      <c r="JB589" s="319"/>
      <c r="JC589" s="319"/>
      <c r="JD589" s="319"/>
      <c r="JE589" s="319"/>
      <c r="JF589" s="319"/>
      <c r="JG589" s="319"/>
      <c r="JH589" s="319"/>
      <c r="JI589" s="319"/>
      <c r="JJ589" s="319"/>
      <c r="JK589" s="319"/>
      <c r="JL589" s="319"/>
      <c r="JM589" s="319"/>
      <c r="JN589" s="319"/>
      <c r="JO589" s="319"/>
      <c r="JP589" s="319"/>
      <c r="JQ589" s="319"/>
      <c r="JR589" s="319"/>
      <c r="JS589" s="319"/>
      <c r="JT589" s="319"/>
      <c r="JU589" s="319"/>
      <c r="JV589" s="319"/>
      <c r="JW589" s="319"/>
      <c r="JX589" s="319"/>
      <c r="JY589" s="319"/>
      <c r="JZ589" s="319"/>
      <c r="KA589" s="319"/>
      <c r="KB589" s="319"/>
      <c r="KC589" s="319"/>
      <c r="KD589" s="319"/>
      <c r="KE589" s="319"/>
      <c r="KF589" s="319"/>
      <c r="KG589" s="319"/>
      <c r="KH589" s="319"/>
      <c r="KI589" s="319"/>
      <c r="KJ589" s="319"/>
      <c r="KK589" s="319"/>
      <c r="KL589" s="319"/>
      <c r="KM589" s="319"/>
      <c r="KN589" s="319"/>
      <c r="KO589" s="319"/>
      <c r="KP589" s="319"/>
      <c r="KQ589" s="319"/>
      <c r="KR589" s="319"/>
      <c r="KS589" s="319"/>
      <c r="KT589" s="319"/>
      <c r="KU589" s="319"/>
      <c r="KV589" s="319"/>
      <c r="KW589" s="319"/>
      <c r="KX589" s="319"/>
      <c r="KY589" s="319"/>
      <c r="KZ589" s="319"/>
      <c r="LA589" s="319"/>
      <c r="LB589" s="319"/>
      <c r="LC589" s="319"/>
      <c r="LD589" s="319"/>
      <c r="LE589" s="319"/>
      <c r="LF589" s="319"/>
      <c r="LG589" s="319"/>
      <c r="LH589" s="319"/>
      <c r="LI589" s="319"/>
      <c r="LJ589" s="319"/>
      <c r="LK589" s="319"/>
      <c r="LL589" s="319"/>
      <c r="LM589" s="319"/>
      <c r="LN589" s="319"/>
      <c r="LO589" s="319"/>
      <c r="LP589" s="319"/>
      <c r="LQ589" s="319"/>
      <c r="LR589" s="319"/>
      <c r="LS589" s="319"/>
      <c r="LT589" s="319"/>
      <c r="LU589" s="319"/>
      <c r="LV589" s="319"/>
      <c r="LW589" s="319"/>
      <c r="LX589" s="319"/>
      <c r="LY589" s="319"/>
      <c r="LZ589" s="319"/>
      <c r="MA589" s="319"/>
      <c r="MB589" s="319"/>
      <c r="MC589" s="319"/>
      <c r="MD589" s="319"/>
      <c r="ME589" s="319"/>
      <c r="MF589" s="319"/>
      <c r="MG589" s="319"/>
      <c r="MH589" s="319"/>
      <c r="MI589" s="319"/>
      <c r="MJ589" s="319"/>
      <c r="MK589" s="319"/>
      <c r="ML589" s="319"/>
      <c r="MM589" s="319"/>
      <c r="MN589" s="319"/>
      <c r="MO589" s="319"/>
      <c r="MP589" s="319"/>
      <c r="MQ589" s="319"/>
      <c r="MS589" s="241"/>
      <c r="MT589" s="373">
        <f t="shared" si="794"/>
        <v>0</v>
      </c>
      <c r="MU589" s="365">
        <f t="shared" si="811"/>
        <v>0</v>
      </c>
      <c r="MV589" s="365">
        <f t="shared" si="781"/>
        <v>0</v>
      </c>
      <c r="MW589" s="365"/>
      <c r="MX589" s="365">
        <f t="shared" si="782"/>
        <v>0</v>
      </c>
      <c r="MY589" s="365"/>
      <c r="MZ589" s="365">
        <f t="shared" si="783"/>
        <v>0</v>
      </c>
      <c r="NA589" s="365"/>
      <c r="NB589" s="365">
        <f t="shared" si="784"/>
        <v>0</v>
      </c>
      <c r="NC589" s="365"/>
      <c r="ND589" s="365">
        <f t="shared" si="785"/>
        <v>0</v>
      </c>
      <c r="NE589" s="365"/>
      <c r="NF589" s="365">
        <f t="shared" si="786"/>
        <v>0</v>
      </c>
      <c r="NG589" s="365"/>
      <c r="NH589" s="365">
        <f t="shared" si="787"/>
        <v>0</v>
      </c>
      <c r="NI589" s="365"/>
      <c r="NJ589" s="365">
        <f t="shared" si="788"/>
        <v>0</v>
      </c>
      <c r="NK589" s="365"/>
      <c r="NL589" s="365">
        <f t="shared" si="795"/>
        <v>0</v>
      </c>
      <c r="NM589" s="366"/>
      <c r="NN589" s="370"/>
      <c r="NR589" s="318">
        <f t="shared" si="789"/>
        <v>0</v>
      </c>
      <c r="NS589" s="318">
        <f t="shared" si="790"/>
        <v>0</v>
      </c>
      <c r="NT589" s="318">
        <f t="shared" si="791"/>
        <v>0</v>
      </c>
    </row>
    <row r="590" spans="1:384" s="318" customFormat="1" ht="10.199999999999999" customHeight="1" x14ac:dyDescent="0.3">
      <c r="A590" s="25"/>
      <c r="B590" s="389"/>
      <c r="C590" s="424"/>
      <c r="D590" s="15"/>
      <c r="E590" s="106"/>
      <c r="F590" s="106"/>
      <c r="G590" s="106"/>
      <c r="H590" s="399"/>
      <c r="I590" s="381">
        <f>Prenoms!$B$28</f>
        <v>0</v>
      </c>
      <c r="J590" s="382"/>
      <c r="K590" s="382"/>
      <c r="L590" s="382"/>
      <c r="M590" s="382"/>
      <c r="N590" s="68" t="str">
        <f>IF(NL590&lt;&gt;0,"",IF(Conges!V62=0,"",Conges!V62))</f>
        <v/>
      </c>
      <c r="O590" s="69"/>
      <c r="P590" s="70"/>
      <c r="Q590" s="70"/>
      <c r="R590" s="70"/>
      <c r="S590" s="70"/>
      <c r="T590" s="70"/>
      <c r="U590" s="70"/>
      <c r="V590" s="71"/>
      <c r="W590" s="69"/>
      <c r="X590" s="70"/>
      <c r="Y590" s="70"/>
      <c r="Z590" s="70"/>
      <c r="AA590" s="70"/>
      <c r="AB590" s="70"/>
      <c r="AC590" s="70"/>
      <c r="AD590" s="71"/>
      <c r="AE590" s="69"/>
      <c r="AF590" s="70"/>
      <c r="AG590" s="70"/>
      <c r="AH590" s="70"/>
      <c r="AI590" s="70"/>
      <c r="AJ590" s="71"/>
      <c r="AK590" s="69"/>
      <c r="AL590" s="70"/>
      <c r="AM590" s="70"/>
      <c r="AN590" s="70"/>
      <c r="AO590" s="70"/>
      <c r="AP590" s="70"/>
      <c r="AQ590" s="70"/>
      <c r="AR590" s="70"/>
      <c r="AS590" s="70"/>
      <c r="AT590" s="71"/>
      <c r="AU590" s="69"/>
      <c r="AV590" s="70"/>
      <c r="AW590" s="70"/>
      <c r="AX590" s="70"/>
      <c r="AY590" s="70"/>
      <c r="AZ590" s="70"/>
      <c r="BA590" s="70"/>
      <c r="BB590" s="71"/>
      <c r="BC590" s="72">
        <f>IF(NL590&lt;&gt;0,(IF(Conges!V$62=0,0,3)),0)</f>
        <v>0</v>
      </c>
      <c r="BD590" s="417"/>
      <c r="BE590" s="392">
        <f>IF(OR(Conges!V$62="A",Conges!V$62="V"),Prenoms!L$28,NL590)</f>
        <v>0</v>
      </c>
      <c r="BF590" s="393"/>
      <c r="BG590" s="289"/>
      <c r="BH590" s="290">
        <f t="shared" si="774"/>
        <v>0</v>
      </c>
      <c r="BI590" s="291" t="str">
        <f t="shared" si="775"/>
        <v/>
      </c>
      <c r="BJ590" s="305">
        <v>0</v>
      </c>
      <c r="BK590" s="306">
        <f t="shared" si="792"/>
        <v>0</v>
      </c>
      <c r="BL590" s="307">
        <f t="shared" si="818"/>
        <v>0</v>
      </c>
      <c r="BM590" s="307">
        <f t="shared" si="819"/>
        <v>0</v>
      </c>
      <c r="BN590" s="307">
        <f>SUM('Heures Pointage'!$ZD$22:$ZE$22)</f>
        <v>0</v>
      </c>
      <c r="BO590" s="307">
        <f>SUM('Heures et Indemnites'!$ZD$22:$ZE$22)</f>
        <v>0</v>
      </c>
      <c r="BP590" s="308">
        <f t="shared" si="820"/>
        <v>0</v>
      </c>
      <c r="BQ590" s="308">
        <f>'Heures Pointage'!$AAB$22</f>
        <v>0</v>
      </c>
      <c r="BR590" s="309">
        <f t="shared" ref="BR590" si="824">$BH$1080</f>
        <v>0</v>
      </c>
      <c r="BS590" s="150">
        <f>Prenoms!$C$28</f>
        <v>0</v>
      </c>
      <c r="BT590" s="153"/>
      <c r="BU590" s="323">
        <f>SUM('Heures et Indemnites'!$ZD$22:$ZE$22)</f>
        <v>0</v>
      </c>
      <c r="BV590" s="236">
        <f>SUM('Heures et Indemnites'!$ZD$6:$ZE$22)</f>
        <v>0</v>
      </c>
      <c r="BW590" s="323"/>
      <c r="BX590" s="236"/>
      <c r="BY590" s="319"/>
      <c r="BZ590" s="319"/>
      <c r="CA590" s="319"/>
      <c r="CB590" s="319"/>
      <c r="CC590" s="319"/>
      <c r="CD590" s="319"/>
      <c r="CE590" s="319"/>
      <c r="CF590" s="319"/>
      <c r="CG590" s="319"/>
      <c r="CH590" s="319"/>
      <c r="CI590" s="319"/>
      <c r="CJ590" s="319"/>
      <c r="CK590" s="319"/>
      <c r="CL590" s="319"/>
      <c r="CM590" s="319"/>
      <c r="CN590" s="319"/>
      <c r="CO590" s="319"/>
      <c r="CP590" s="319"/>
      <c r="CQ590" s="319"/>
      <c r="CR590" s="319"/>
      <c r="CS590" s="319"/>
      <c r="CT590" s="319"/>
      <c r="CU590" s="319"/>
      <c r="CV590" s="319"/>
      <c r="CW590" s="319"/>
      <c r="CX590" s="319"/>
      <c r="CY590" s="319"/>
      <c r="CZ590" s="319"/>
      <c r="DA590" s="319"/>
      <c r="DB590" s="319"/>
      <c r="DC590" s="319"/>
      <c r="DD590" s="319"/>
      <c r="DE590" s="319"/>
      <c r="DF590" s="319"/>
      <c r="DG590" s="319"/>
      <c r="DH590" s="319"/>
      <c r="DI590" s="319"/>
      <c r="DJ590" s="319"/>
      <c r="DK590" s="319"/>
      <c r="DL590" s="319"/>
      <c r="DM590" s="319"/>
      <c r="DN590" s="319"/>
      <c r="DO590" s="319"/>
      <c r="DP590" s="319"/>
      <c r="DQ590" s="319"/>
      <c r="DR590" s="319"/>
      <c r="DS590" s="319"/>
      <c r="DT590" s="319"/>
      <c r="DU590" s="319"/>
      <c r="DV590" s="319"/>
      <c r="DW590" s="319"/>
      <c r="DX590" s="319"/>
      <c r="DY590" s="319"/>
      <c r="DZ590" s="319"/>
      <c r="EA590" s="319"/>
      <c r="EB590" s="319"/>
      <c r="EC590" s="319"/>
      <c r="ED590" s="319"/>
      <c r="EE590" s="319"/>
      <c r="EF590" s="319"/>
      <c r="EG590" s="319"/>
      <c r="EH590" s="319"/>
      <c r="EI590" s="319"/>
      <c r="EJ590" s="319"/>
      <c r="EK590" s="319"/>
      <c r="EL590" s="319"/>
      <c r="EM590" s="319"/>
      <c r="EN590" s="319"/>
      <c r="EO590" s="319"/>
      <c r="EP590" s="319"/>
      <c r="EQ590" s="319"/>
      <c r="ER590" s="319"/>
      <c r="ES590" s="319"/>
      <c r="ET590" s="319"/>
      <c r="EU590" s="319"/>
      <c r="EV590" s="319"/>
      <c r="EW590" s="319"/>
      <c r="EX590" s="319"/>
      <c r="EY590" s="319"/>
      <c r="EZ590" s="319"/>
      <c r="FA590" s="319"/>
      <c r="FB590" s="319"/>
      <c r="FC590" s="319"/>
      <c r="FD590" s="319"/>
      <c r="FE590" s="319"/>
      <c r="FF590" s="319"/>
      <c r="FG590" s="319"/>
      <c r="FH590" s="319"/>
      <c r="FI590" s="319"/>
      <c r="FJ590" s="319"/>
      <c r="FK590" s="319"/>
      <c r="FL590" s="319"/>
      <c r="FM590" s="319"/>
      <c r="FN590" s="319"/>
      <c r="FO590" s="319"/>
      <c r="FP590" s="319"/>
      <c r="FQ590" s="319"/>
      <c r="FR590" s="319"/>
      <c r="FS590" s="319"/>
      <c r="FT590" s="319"/>
      <c r="FU590" s="319"/>
      <c r="FV590" s="319"/>
      <c r="FW590" s="319"/>
      <c r="FX590" s="319"/>
      <c r="FY590" s="319"/>
      <c r="FZ590" s="319"/>
      <c r="GA590" s="319"/>
      <c r="GB590" s="319"/>
      <c r="GC590" s="319"/>
      <c r="GD590" s="319"/>
      <c r="GE590" s="319"/>
      <c r="GF590" s="319"/>
      <c r="GG590" s="319"/>
      <c r="GH590" s="319"/>
      <c r="GI590" s="319"/>
      <c r="GJ590" s="319"/>
      <c r="GK590" s="319"/>
      <c r="GL590" s="319"/>
      <c r="GM590" s="319"/>
      <c r="GN590" s="319"/>
      <c r="GO590" s="319"/>
      <c r="GP590" s="319"/>
      <c r="GQ590" s="319"/>
      <c r="GR590" s="319"/>
      <c r="GS590" s="319"/>
      <c r="GT590" s="319"/>
      <c r="GU590" s="319"/>
      <c r="GV590" s="319"/>
      <c r="GW590" s="319"/>
      <c r="GX590" s="319"/>
      <c r="GY590" s="319"/>
      <c r="GZ590" s="319"/>
      <c r="HA590" s="319"/>
      <c r="HB590" s="319"/>
      <c r="HC590" s="319"/>
      <c r="HD590" s="319"/>
      <c r="HE590" s="319"/>
      <c r="HF590" s="319"/>
      <c r="HG590" s="319"/>
      <c r="HH590" s="319"/>
      <c r="HI590" s="319"/>
      <c r="HJ590" s="319"/>
      <c r="HK590" s="319"/>
      <c r="HL590" s="319"/>
      <c r="HM590" s="319"/>
      <c r="HN590" s="319"/>
      <c r="HO590" s="319"/>
      <c r="HP590" s="319"/>
      <c r="HQ590" s="319"/>
      <c r="HR590" s="319"/>
      <c r="HS590" s="319"/>
      <c r="HT590" s="319"/>
      <c r="HU590" s="319"/>
      <c r="HV590" s="319"/>
      <c r="HW590" s="319"/>
      <c r="HX590" s="319"/>
      <c r="HY590" s="319"/>
      <c r="HZ590" s="319"/>
      <c r="IA590" s="319"/>
      <c r="IB590" s="319"/>
      <c r="IC590" s="319"/>
      <c r="ID590" s="319"/>
      <c r="IE590" s="319"/>
      <c r="IF590" s="319"/>
      <c r="IG590" s="319"/>
      <c r="IH590" s="319"/>
      <c r="II590" s="319"/>
      <c r="IJ590" s="319"/>
      <c r="IK590" s="319"/>
      <c r="IL590" s="319"/>
      <c r="IM590" s="319"/>
      <c r="IN590" s="319"/>
      <c r="IO590" s="319"/>
      <c r="IP590" s="319"/>
      <c r="IQ590" s="319"/>
      <c r="IR590" s="319"/>
      <c r="IS590" s="319"/>
      <c r="IT590" s="319"/>
      <c r="IU590" s="319"/>
      <c r="IV590" s="319"/>
      <c r="IW590" s="319"/>
      <c r="IX590" s="319"/>
      <c r="IY590" s="319"/>
      <c r="IZ590" s="319"/>
      <c r="JA590" s="319"/>
      <c r="JB590" s="319"/>
      <c r="JC590" s="319"/>
      <c r="JD590" s="319"/>
      <c r="JE590" s="319"/>
      <c r="JF590" s="319"/>
      <c r="JG590" s="319"/>
      <c r="JH590" s="319"/>
      <c r="JI590" s="319"/>
      <c r="JJ590" s="319"/>
      <c r="JK590" s="319"/>
      <c r="JL590" s="319"/>
      <c r="JM590" s="319"/>
      <c r="JN590" s="319"/>
      <c r="JO590" s="319"/>
      <c r="JP590" s="319"/>
      <c r="JQ590" s="319"/>
      <c r="JR590" s="319"/>
      <c r="JS590" s="319"/>
      <c r="JT590" s="319"/>
      <c r="JU590" s="319"/>
      <c r="JV590" s="319"/>
      <c r="JW590" s="319"/>
      <c r="JX590" s="319"/>
      <c r="JY590" s="319"/>
      <c r="JZ590" s="319"/>
      <c r="KA590" s="319"/>
      <c r="KB590" s="319"/>
      <c r="KC590" s="319"/>
      <c r="KD590" s="319"/>
      <c r="KE590" s="319"/>
      <c r="KF590" s="319"/>
      <c r="KG590" s="319"/>
      <c r="KH590" s="319"/>
      <c r="KI590" s="319"/>
      <c r="KJ590" s="319"/>
      <c r="KK590" s="319"/>
      <c r="KL590" s="319"/>
      <c r="KM590" s="319"/>
      <c r="KN590" s="319"/>
      <c r="KO590" s="319"/>
      <c r="KP590" s="319"/>
      <c r="KQ590" s="319"/>
      <c r="KR590" s="319"/>
      <c r="KS590" s="319"/>
      <c r="KT590" s="319"/>
      <c r="KU590" s="319"/>
      <c r="KV590" s="319"/>
      <c r="KW590" s="319"/>
      <c r="KX590" s="319"/>
      <c r="KY590" s="319"/>
      <c r="KZ590" s="319"/>
      <c r="LA590" s="319"/>
      <c r="LB590" s="319"/>
      <c r="LC590" s="319"/>
      <c r="LD590" s="319"/>
      <c r="LE590" s="319"/>
      <c r="LF590" s="319"/>
      <c r="LG590" s="319"/>
      <c r="LH590" s="319"/>
      <c r="LI590" s="319"/>
      <c r="LJ590" s="319"/>
      <c r="LK590" s="319"/>
      <c r="LL590" s="319"/>
      <c r="LM590" s="319"/>
      <c r="LN590" s="319"/>
      <c r="LO590" s="319"/>
      <c r="LP590" s="319"/>
      <c r="LQ590" s="319"/>
      <c r="LR590" s="319"/>
      <c r="LS590" s="319"/>
      <c r="LT590" s="319"/>
      <c r="LU590" s="319"/>
      <c r="LV590" s="319"/>
      <c r="LW590" s="319"/>
      <c r="LX590" s="319"/>
      <c r="LY590" s="319"/>
      <c r="LZ590" s="319"/>
      <c r="MA590" s="319"/>
      <c r="MB590" s="319"/>
      <c r="MC590" s="319"/>
      <c r="MD590" s="319"/>
      <c r="ME590" s="319"/>
      <c r="MF590" s="319"/>
      <c r="MG590" s="319"/>
      <c r="MH590" s="319"/>
      <c r="MI590" s="319"/>
      <c r="MJ590" s="319"/>
      <c r="MK590" s="319"/>
      <c r="ML590" s="319"/>
      <c r="MM590" s="319"/>
      <c r="MN590" s="319"/>
      <c r="MO590" s="319"/>
      <c r="MP590" s="319"/>
      <c r="MQ590" s="319"/>
      <c r="MS590" s="241"/>
      <c r="MT590" s="362">
        <f t="shared" si="794"/>
        <v>0</v>
      </c>
      <c r="MU590" s="363">
        <f t="shared" si="811"/>
        <v>0</v>
      </c>
      <c r="MV590" s="363">
        <f t="shared" si="781"/>
        <v>0</v>
      </c>
      <c r="MW590" s="363"/>
      <c r="MX590" s="363">
        <f t="shared" si="782"/>
        <v>0</v>
      </c>
      <c r="MY590" s="363"/>
      <c r="MZ590" s="363">
        <f t="shared" si="783"/>
        <v>0</v>
      </c>
      <c r="NA590" s="363"/>
      <c r="NB590" s="363">
        <f t="shared" si="784"/>
        <v>0</v>
      </c>
      <c r="NC590" s="363"/>
      <c r="ND590" s="363">
        <f t="shared" si="785"/>
        <v>0</v>
      </c>
      <c r="NE590" s="363"/>
      <c r="NF590" s="363">
        <f t="shared" si="786"/>
        <v>0</v>
      </c>
      <c r="NG590" s="363"/>
      <c r="NH590" s="363">
        <f t="shared" si="787"/>
        <v>0</v>
      </c>
      <c r="NI590" s="363"/>
      <c r="NJ590" s="363">
        <f t="shared" si="788"/>
        <v>0</v>
      </c>
      <c r="NK590" s="363"/>
      <c r="NL590" s="363">
        <f t="shared" si="795"/>
        <v>0</v>
      </c>
      <c r="NM590" s="364"/>
      <c r="NN590" s="370"/>
      <c r="NR590" s="318">
        <f t="shared" si="789"/>
        <v>0</v>
      </c>
      <c r="NS590" s="318">
        <f t="shared" si="790"/>
        <v>0</v>
      </c>
      <c r="NT590" s="318">
        <f t="shared" si="791"/>
        <v>0</v>
      </c>
    </row>
    <row r="591" spans="1:384" s="318" customFormat="1" ht="10.199999999999999" customHeight="1" x14ac:dyDescent="0.3">
      <c r="A591" s="25"/>
      <c r="B591" s="389"/>
      <c r="C591" s="424"/>
      <c r="D591" s="15"/>
      <c r="E591" s="106"/>
      <c r="F591" s="106"/>
      <c r="G591" s="106"/>
      <c r="H591" s="399"/>
      <c r="I591" s="394">
        <f>Prenoms!$B$29</f>
        <v>0</v>
      </c>
      <c r="J591" s="395"/>
      <c r="K591" s="395"/>
      <c r="L591" s="395"/>
      <c r="M591" s="395"/>
      <c r="N591" s="81" t="str">
        <f>IF(NL591&lt;&gt;0,"",IF(Conges!V63=0,"",Conges!V63))</f>
        <v/>
      </c>
      <c r="O591" s="82"/>
      <c r="P591" s="83"/>
      <c r="Q591" s="83"/>
      <c r="R591" s="83"/>
      <c r="S591" s="83"/>
      <c r="T591" s="83"/>
      <c r="U591" s="83"/>
      <c r="V591" s="84"/>
      <c r="W591" s="82"/>
      <c r="X591" s="83"/>
      <c r="Y591" s="83"/>
      <c r="Z591" s="83"/>
      <c r="AA591" s="83"/>
      <c r="AB591" s="83"/>
      <c r="AC591" s="83"/>
      <c r="AD591" s="84"/>
      <c r="AE591" s="82"/>
      <c r="AF591" s="83"/>
      <c r="AG591" s="83"/>
      <c r="AH591" s="83"/>
      <c r="AI591" s="83"/>
      <c r="AJ591" s="84"/>
      <c r="AK591" s="82"/>
      <c r="AL591" s="83"/>
      <c r="AM591" s="83"/>
      <c r="AN591" s="83"/>
      <c r="AO591" s="83"/>
      <c r="AP591" s="83"/>
      <c r="AQ591" s="83"/>
      <c r="AR591" s="83"/>
      <c r="AS591" s="83"/>
      <c r="AT591" s="84"/>
      <c r="AU591" s="82"/>
      <c r="AV591" s="83"/>
      <c r="AW591" s="83"/>
      <c r="AX591" s="83"/>
      <c r="AY591" s="83"/>
      <c r="AZ591" s="83"/>
      <c r="BA591" s="83"/>
      <c r="BB591" s="84"/>
      <c r="BC591" s="85">
        <f>IF(NL591&lt;&gt;0,(IF(Conges!V$63=0,0,3)),0)</f>
        <v>0</v>
      </c>
      <c r="BD591" s="417"/>
      <c r="BE591" s="390">
        <f>IF(OR(Conges!V$63="A",Conges!V$63="V"),Prenoms!L$29,NL591)</f>
        <v>0</v>
      </c>
      <c r="BF591" s="391"/>
      <c r="BG591" s="286"/>
      <c r="BH591" s="287">
        <f t="shared" si="774"/>
        <v>0</v>
      </c>
      <c r="BI591" s="288" t="str">
        <f t="shared" si="775"/>
        <v/>
      </c>
      <c r="BJ591" s="300">
        <v>0</v>
      </c>
      <c r="BK591" s="301">
        <f t="shared" si="792"/>
        <v>0</v>
      </c>
      <c r="BL591" s="302">
        <f t="shared" si="818"/>
        <v>0</v>
      </c>
      <c r="BM591" s="302">
        <f t="shared" si="819"/>
        <v>0</v>
      </c>
      <c r="BN591" s="302">
        <f>SUM('Heures Pointage'!$AAD$22:$AAE$22)</f>
        <v>0</v>
      </c>
      <c r="BO591" s="302">
        <f>SUM('Heures et Indemnites'!$AAD$22:$AAE$22)</f>
        <v>0</v>
      </c>
      <c r="BP591" s="303">
        <f t="shared" si="820"/>
        <v>0</v>
      </c>
      <c r="BQ591" s="303">
        <f>'Heures Pointage'!$ABB$22</f>
        <v>0</v>
      </c>
      <c r="BR591" s="304">
        <f t="shared" ref="BR591" si="825">$BH$1081</f>
        <v>0</v>
      </c>
      <c r="BS591" s="149">
        <f>Prenoms!$C$29</f>
        <v>0</v>
      </c>
      <c r="BT591" s="180"/>
      <c r="BU591" s="324">
        <f>SUM('Heures et Indemnites'!$AAD$22:$AAE$22)</f>
        <v>0</v>
      </c>
      <c r="BV591" s="235">
        <f>SUM('Heures et Indemnites'!$AAD$6:$AAE$22)</f>
        <v>0</v>
      </c>
      <c r="BW591" s="324"/>
      <c r="BX591" s="235"/>
      <c r="BY591" s="319"/>
      <c r="BZ591" s="319"/>
      <c r="CA591" s="319"/>
      <c r="CB591" s="319"/>
      <c r="CC591" s="319"/>
      <c r="CD591" s="319"/>
      <c r="CE591" s="319"/>
      <c r="CF591" s="319"/>
      <c r="CG591" s="319"/>
      <c r="CH591" s="319"/>
      <c r="CI591" s="319"/>
      <c r="CJ591" s="319"/>
      <c r="CK591" s="319"/>
      <c r="CL591" s="319"/>
      <c r="CM591" s="319"/>
      <c r="CN591" s="319"/>
      <c r="CO591" s="319"/>
      <c r="CP591" s="319"/>
      <c r="CQ591" s="319"/>
      <c r="CR591" s="319"/>
      <c r="CS591" s="319"/>
      <c r="CT591" s="319"/>
      <c r="CU591" s="319"/>
      <c r="CV591" s="319"/>
      <c r="CW591" s="319"/>
      <c r="CX591" s="319"/>
      <c r="CY591" s="319"/>
      <c r="CZ591" s="319"/>
      <c r="DA591" s="319"/>
      <c r="DB591" s="319"/>
      <c r="DC591" s="319"/>
      <c r="DD591" s="319"/>
      <c r="DE591" s="319"/>
      <c r="DF591" s="319"/>
      <c r="DG591" s="319"/>
      <c r="DH591" s="319"/>
      <c r="DI591" s="319"/>
      <c r="DJ591" s="319"/>
      <c r="DK591" s="319"/>
      <c r="DL591" s="319"/>
      <c r="DM591" s="319"/>
      <c r="DN591" s="319"/>
      <c r="DO591" s="319"/>
      <c r="DP591" s="319"/>
      <c r="DQ591" s="319"/>
      <c r="DR591" s="319"/>
      <c r="DS591" s="319"/>
      <c r="DT591" s="319"/>
      <c r="DU591" s="319"/>
      <c r="DV591" s="319"/>
      <c r="DW591" s="319"/>
      <c r="DX591" s="319"/>
      <c r="DY591" s="319"/>
      <c r="DZ591" s="319"/>
      <c r="EA591" s="319"/>
      <c r="EB591" s="319"/>
      <c r="EC591" s="319"/>
      <c r="ED591" s="319"/>
      <c r="EE591" s="319"/>
      <c r="EF591" s="319"/>
      <c r="EG591" s="319"/>
      <c r="EH591" s="319"/>
      <c r="EI591" s="319"/>
      <c r="EJ591" s="319"/>
      <c r="EK591" s="319"/>
      <c r="EL591" s="319"/>
      <c r="EM591" s="319"/>
      <c r="EN591" s="319"/>
      <c r="EO591" s="319"/>
      <c r="EP591" s="319"/>
      <c r="EQ591" s="319"/>
      <c r="ER591" s="319"/>
      <c r="ES591" s="319"/>
      <c r="ET591" s="319"/>
      <c r="EU591" s="319"/>
      <c r="EV591" s="319"/>
      <c r="EW591" s="319"/>
      <c r="EX591" s="319"/>
      <c r="EY591" s="319"/>
      <c r="EZ591" s="319"/>
      <c r="FA591" s="319"/>
      <c r="FB591" s="319"/>
      <c r="FC591" s="319"/>
      <c r="FD591" s="319"/>
      <c r="FE591" s="319"/>
      <c r="FF591" s="319"/>
      <c r="FG591" s="319"/>
      <c r="FH591" s="319"/>
      <c r="FI591" s="319"/>
      <c r="FJ591" s="319"/>
      <c r="FK591" s="319"/>
      <c r="FL591" s="319"/>
      <c r="FM591" s="319"/>
      <c r="FN591" s="319"/>
      <c r="FO591" s="319"/>
      <c r="FP591" s="319"/>
      <c r="FQ591" s="319"/>
      <c r="FR591" s="319"/>
      <c r="FS591" s="319"/>
      <c r="FT591" s="319"/>
      <c r="FU591" s="319"/>
      <c r="FV591" s="319"/>
      <c r="FW591" s="319"/>
      <c r="FX591" s="319"/>
      <c r="FY591" s="319"/>
      <c r="FZ591" s="319"/>
      <c r="GA591" s="319"/>
      <c r="GB591" s="319"/>
      <c r="GC591" s="319"/>
      <c r="GD591" s="319"/>
      <c r="GE591" s="319"/>
      <c r="GF591" s="319"/>
      <c r="GG591" s="319"/>
      <c r="GH591" s="319"/>
      <c r="GI591" s="319"/>
      <c r="GJ591" s="319"/>
      <c r="GK591" s="319"/>
      <c r="GL591" s="319"/>
      <c r="GM591" s="319"/>
      <c r="GN591" s="319"/>
      <c r="GO591" s="319"/>
      <c r="GP591" s="319"/>
      <c r="GQ591" s="319"/>
      <c r="GR591" s="319"/>
      <c r="GS591" s="319"/>
      <c r="GT591" s="319"/>
      <c r="GU591" s="319"/>
      <c r="GV591" s="319"/>
      <c r="GW591" s="319"/>
      <c r="GX591" s="319"/>
      <c r="GY591" s="319"/>
      <c r="GZ591" s="319"/>
      <c r="HA591" s="319"/>
      <c r="HB591" s="319"/>
      <c r="HC591" s="319"/>
      <c r="HD591" s="319"/>
      <c r="HE591" s="319"/>
      <c r="HF591" s="319"/>
      <c r="HG591" s="319"/>
      <c r="HH591" s="319"/>
      <c r="HI591" s="319"/>
      <c r="HJ591" s="319"/>
      <c r="HK591" s="319"/>
      <c r="HL591" s="319"/>
      <c r="HM591" s="319"/>
      <c r="HN591" s="319"/>
      <c r="HO591" s="319"/>
      <c r="HP591" s="319"/>
      <c r="HQ591" s="319"/>
      <c r="HR591" s="319"/>
      <c r="HS591" s="319"/>
      <c r="HT591" s="319"/>
      <c r="HU591" s="319"/>
      <c r="HV591" s="319"/>
      <c r="HW591" s="319"/>
      <c r="HX591" s="319"/>
      <c r="HY591" s="319"/>
      <c r="HZ591" s="319"/>
      <c r="IA591" s="319"/>
      <c r="IB591" s="319"/>
      <c r="IC591" s="319"/>
      <c r="ID591" s="319"/>
      <c r="IE591" s="319"/>
      <c r="IF591" s="319"/>
      <c r="IG591" s="319"/>
      <c r="IH591" s="319"/>
      <c r="II591" s="319"/>
      <c r="IJ591" s="319"/>
      <c r="IK591" s="319"/>
      <c r="IL591" s="319"/>
      <c r="IM591" s="319"/>
      <c r="IN591" s="319"/>
      <c r="IO591" s="319"/>
      <c r="IP591" s="319"/>
      <c r="IQ591" s="319"/>
      <c r="IR591" s="319"/>
      <c r="IS591" s="319"/>
      <c r="IT591" s="319"/>
      <c r="IU591" s="319"/>
      <c r="IV591" s="319"/>
      <c r="IW591" s="319"/>
      <c r="IX591" s="319"/>
      <c r="IY591" s="319"/>
      <c r="IZ591" s="319"/>
      <c r="JA591" s="319"/>
      <c r="JB591" s="319"/>
      <c r="JC591" s="319"/>
      <c r="JD591" s="319"/>
      <c r="JE591" s="319"/>
      <c r="JF591" s="319"/>
      <c r="JG591" s="319"/>
      <c r="JH591" s="319"/>
      <c r="JI591" s="319"/>
      <c r="JJ591" s="319"/>
      <c r="JK591" s="319"/>
      <c r="JL591" s="319"/>
      <c r="JM591" s="319"/>
      <c r="JN591" s="319"/>
      <c r="JO591" s="319"/>
      <c r="JP591" s="319"/>
      <c r="JQ591" s="319"/>
      <c r="JR591" s="319"/>
      <c r="JS591" s="319"/>
      <c r="JT591" s="319"/>
      <c r="JU591" s="319"/>
      <c r="JV591" s="319"/>
      <c r="JW591" s="319"/>
      <c r="JX591" s="319"/>
      <c r="JY591" s="319"/>
      <c r="JZ591" s="319"/>
      <c r="KA591" s="319"/>
      <c r="KB591" s="319"/>
      <c r="KC591" s="319"/>
      <c r="KD591" s="319"/>
      <c r="KE591" s="319"/>
      <c r="KF591" s="319"/>
      <c r="KG591" s="319"/>
      <c r="KH591" s="319"/>
      <c r="KI591" s="319"/>
      <c r="KJ591" s="319"/>
      <c r="KK591" s="319"/>
      <c r="KL591" s="319"/>
      <c r="KM591" s="319"/>
      <c r="KN591" s="319"/>
      <c r="KO591" s="319"/>
      <c r="KP591" s="319"/>
      <c r="KQ591" s="319"/>
      <c r="KR591" s="319"/>
      <c r="KS591" s="319"/>
      <c r="KT591" s="319"/>
      <c r="KU591" s="319"/>
      <c r="KV591" s="319"/>
      <c r="KW591" s="319"/>
      <c r="KX591" s="319"/>
      <c r="KY591" s="319"/>
      <c r="KZ591" s="319"/>
      <c r="LA591" s="319"/>
      <c r="LB591" s="319"/>
      <c r="LC591" s="319"/>
      <c r="LD591" s="319"/>
      <c r="LE591" s="319"/>
      <c r="LF591" s="319"/>
      <c r="LG591" s="319"/>
      <c r="LH591" s="319"/>
      <c r="LI591" s="319"/>
      <c r="LJ591" s="319"/>
      <c r="LK591" s="319"/>
      <c r="LL591" s="319"/>
      <c r="LM591" s="319"/>
      <c r="LN591" s="319"/>
      <c r="LO591" s="319"/>
      <c r="LP591" s="319"/>
      <c r="LQ591" s="319"/>
      <c r="LR591" s="319"/>
      <c r="LS591" s="319"/>
      <c r="LT591" s="319"/>
      <c r="LU591" s="319"/>
      <c r="LV591" s="319"/>
      <c r="LW591" s="319"/>
      <c r="LX591" s="319"/>
      <c r="LY591" s="319"/>
      <c r="LZ591" s="319"/>
      <c r="MA591" s="319"/>
      <c r="MB591" s="319"/>
      <c r="MC591" s="319"/>
      <c r="MD591" s="319"/>
      <c r="ME591" s="319"/>
      <c r="MF591" s="319"/>
      <c r="MG591" s="319"/>
      <c r="MH591" s="319"/>
      <c r="MI591" s="319"/>
      <c r="MJ591" s="319"/>
      <c r="MK591" s="319"/>
      <c r="ML591" s="319"/>
      <c r="MM591" s="319"/>
      <c r="MN591" s="319"/>
      <c r="MO591" s="319"/>
      <c r="MP591" s="319"/>
      <c r="MQ591" s="319"/>
      <c r="MS591" s="241"/>
      <c r="MT591" s="373">
        <f t="shared" si="794"/>
        <v>0</v>
      </c>
      <c r="MU591" s="365">
        <f t="shared" si="811"/>
        <v>0</v>
      </c>
      <c r="MV591" s="365">
        <f t="shared" si="781"/>
        <v>0</v>
      </c>
      <c r="MW591" s="365"/>
      <c r="MX591" s="365">
        <f t="shared" si="782"/>
        <v>0</v>
      </c>
      <c r="MY591" s="365"/>
      <c r="MZ591" s="365">
        <f t="shared" si="783"/>
        <v>0</v>
      </c>
      <c r="NA591" s="365"/>
      <c r="NB591" s="365">
        <f t="shared" si="784"/>
        <v>0</v>
      </c>
      <c r="NC591" s="365"/>
      <c r="ND591" s="365">
        <f t="shared" si="785"/>
        <v>0</v>
      </c>
      <c r="NE591" s="365"/>
      <c r="NF591" s="365">
        <f t="shared" si="786"/>
        <v>0</v>
      </c>
      <c r="NG591" s="365"/>
      <c r="NH591" s="365">
        <f t="shared" si="787"/>
        <v>0</v>
      </c>
      <c r="NI591" s="365"/>
      <c r="NJ591" s="365">
        <f t="shared" si="788"/>
        <v>0</v>
      </c>
      <c r="NK591" s="365"/>
      <c r="NL591" s="365">
        <f t="shared" si="795"/>
        <v>0</v>
      </c>
      <c r="NM591" s="366"/>
      <c r="NN591" s="370"/>
      <c r="NR591" s="318">
        <f t="shared" si="789"/>
        <v>0</v>
      </c>
      <c r="NS591" s="318">
        <f t="shared" si="790"/>
        <v>0</v>
      </c>
      <c r="NT591" s="318">
        <f t="shared" si="791"/>
        <v>0</v>
      </c>
    </row>
    <row r="592" spans="1:384" s="318" customFormat="1" ht="10.199999999999999" customHeight="1" x14ac:dyDescent="0.3">
      <c r="A592" s="25"/>
      <c r="B592" s="389"/>
      <c r="C592" s="424"/>
      <c r="D592" s="15"/>
      <c r="E592" s="106"/>
      <c r="F592" s="106"/>
      <c r="G592" s="106"/>
      <c r="H592" s="399"/>
      <c r="I592" s="381">
        <f>Prenoms!$B$30</f>
        <v>0</v>
      </c>
      <c r="J592" s="382"/>
      <c r="K592" s="382"/>
      <c r="L592" s="382"/>
      <c r="M592" s="382"/>
      <c r="N592" s="68" t="str">
        <f>IF(NL592&lt;&gt;0,"",IF(Conges!V64=0,"",Conges!V64))</f>
        <v/>
      </c>
      <c r="O592" s="69"/>
      <c r="P592" s="70"/>
      <c r="Q592" s="70"/>
      <c r="R592" s="70"/>
      <c r="S592" s="70"/>
      <c r="T592" s="70"/>
      <c r="U592" s="70"/>
      <c r="V592" s="71"/>
      <c r="W592" s="69"/>
      <c r="X592" s="70"/>
      <c r="Y592" s="70"/>
      <c r="Z592" s="70"/>
      <c r="AA592" s="70"/>
      <c r="AB592" s="70"/>
      <c r="AC592" s="70"/>
      <c r="AD592" s="71"/>
      <c r="AE592" s="69"/>
      <c r="AF592" s="70"/>
      <c r="AG592" s="70"/>
      <c r="AH592" s="70"/>
      <c r="AI592" s="70"/>
      <c r="AJ592" s="71"/>
      <c r="AK592" s="69"/>
      <c r="AL592" s="70"/>
      <c r="AM592" s="70"/>
      <c r="AN592" s="70"/>
      <c r="AO592" s="70"/>
      <c r="AP592" s="70"/>
      <c r="AQ592" s="70"/>
      <c r="AR592" s="70"/>
      <c r="AS592" s="70"/>
      <c r="AT592" s="71"/>
      <c r="AU592" s="69"/>
      <c r="AV592" s="70"/>
      <c r="AW592" s="70"/>
      <c r="AX592" s="70"/>
      <c r="AY592" s="70"/>
      <c r="AZ592" s="70"/>
      <c r="BA592" s="70"/>
      <c r="BB592" s="71"/>
      <c r="BC592" s="72">
        <f>IF(NL592&lt;&gt;0,(IF(Conges!V$64=0,0,3)),0)</f>
        <v>0</v>
      </c>
      <c r="BD592" s="417"/>
      <c r="BE592" s="392">
        <f>IF(OR(Conges!V$64="A",Conges!V$64="V"),Prenoms!L$30,NL592)</f>
        <v>0</v>
      </c>
      <c r="BF592" s="393"/>
      <c r="BG592" s="289"/>
      <c r="BH592" s="290">
        <f t="shared" si="774"/>
        <v>0</v>
      </c>
      <c r="BI592" s="291" t="str">
        <f t="shared" si="775"/>
        <v/>
      </c>
      <c r="BJ592" s="305">
        <v>0</v>
      </c>
      <c r="BK592" s="306">
        <f t="shared" si="792"/>
        <v>0</v>
      </c>
      <c r="BL592" s="307">
        <f t="shared" si="818"/>
        <v>0</v>
      </c>
      <c r="BM592" s="307">
        <f t="shared" si="819"/>
        <v>0</v>
      </c>
      <c r="BN592" s="307">
        <f>SUM('Heures Pointage'!$ABD$22:$ABE$22)</f>
        <v>0</v>
      </c>
      <c r="BO592" s="307">
        <f>SUM('Heures et Indemnites'!$ABD$22:$ABE$22)</f>
        <v>0</v>
      </c>
      <c r="BP592" s="308">
        <f t="shared" si="820"/>
        <v>0</v>
      </c>
      <c r="BQ592" s="308">
        <f>'Heures Pointage'!$ACB$22</f>
        <v>0</v>
      </c>
      <c r="BR592" s="309">
        <f t="shared" ref="BR592" si="826">$BH$1082</f>
        <v>0</v>
      </c>
      <c r="BS592" s="150">
        <f>Prenoms!$C$30</f>
        <v>0</v>
      </c>
      <c r="BT592" s="153"/>
      <c r="BU592" s="323">
        <f>SUM('Heures et Indemnites'!$ABD$22:$ABE$22)</f>
        <v>0</v>
      </c>
      <c r="BV592" s="236">
        <f>SUM('Heures et Indemnites'!$ABD$6:$ABE$22)</f>
        <v>0</v>
      </c>
      <c r="BW592" s="323"/>
      <c r="BX592" s="236"/>
      <c r="BY592" s="319"/>
      <c r="BZ592" s="319"/>
      <c r="CA592" s="319"/>
      <c r="CB592" s="319"/>
      <c r="CC592" s="319"/>
      <c r="CD592" s="319"/>
      <c r="CE592" s="319"/>
      <c r="CF592" s="319"/>
      <c r="CG592" s="319"/>
      <c r="CH592" s="319"/>
      <c r="CI592" s="319"/>
      <c r="CJ592" s="319"/>
      <c r="CK592" s="319"/>
      <c r="CL592" s="319"/>
      <c r="CM592" s="319"/>
      <c r="CN592" s="319"/>
      <c r="CO592" s="319"/>
      <c r="CP592" s="319"/>
      <c r="CQ592" s="319"/>
      <c r="CR592" s="319"/>
      <c r="CS592" s="319"/>
      <c r="CT592" s="319"/>
      <c r="CU592" s="319"/>
      <c r="CV592" s="319"/>
      <c r="CW592" s="319"/>
      <c r="CX592" s="319"/>
      <c r="CY592" s="319"/>
      <c r="CZ592" s="319"/>
      <c r="DA592" s="319"/>
      <c r="DB592" s="319"/>
      <c r="DC592" s="319"/>
      <c r="DD592" s="319"/>
      <c r="DE592" s="319"/>
      <c r="DF592" s="319"/>
      <c r="DG592" s="319"/>
      <c r="DH592" s="319"/>
      <c r="DI592" s="319"/>
      <c r="DJ592" s="319"/>
      <c r="DK592" s="319"/>
      <c r="DL592" s="319"/>
      <c r="DM592" s="319"/>
      <c r="DN592" s="319"/>
      <c r="DO592" s="319"/>
      <c r="DP592" s="319"/>
      <c r="DQ592" s="319"/>
      <c r="DR592" s="319"/>
      <c r="DS592" s="319"/>
      <c r="DT592" s="319"/>
      <c r="DU592" s="319"/>
      <c r="DV592" s="319"/>
      <c r="DW592" s="319"/>
      <c r="DX592" s="319"/>
      <c r="DY592" s="319"/>
      <c r="DZ592" s="319"/>
      <c r="EA592" s="319"/>
      <c r="EB592" s="319"/>
      <c r="EC592" s="319"/>
      <c r="ED592" s="319"/>
      <c r="EE592" s="319"/>
      <c r="EF592" s="319"/>
      <c r="EG592" s="319"/>
      <c r="EH592" s="319"/>
      <c r="EI592" s="319"/>
      <c r="EJ592" s="319"/>
      <c r="EK592" s="319"/>
      <c r="EL592" s="319"/>
      <c r="EM592" s="319"/>
      <c r="EN592" s="319"/>
      <c r="EO592" s="319"/>
      <c r="EP592" s="319"/>
      <c r="EQ592" s="319"/>
      <c r="ER592" s="319"/>
      <c r="ES592" s="319"/>
      <c r="ET592" s="319"/>
      <c r="EU592" s="319"/>
      <c r="EV592" s="319"/>
      <c r="EW592" s="319"/>
      <c r="EX592" s="319"/>
      <c r="EY592" s="319"/>
      <c r="EZ592" s="319"/>
      <c r="FA592" s="319"/>
      <c r="FB592" s="319"/>
      <c r="FC592" s="319"/>
      <c r="FD592" s="319"/>
      <c r="FE592" s="319"/>
      <c r="FF592" s="319"/>
      <c r="FG592" s="319"/>
      <c r="FH592" s="319"/>
      <c r="FI592" s="319"/>
      <c r="FJ592" s="319"/>
      <c r="FK592" s="319"/>
      <c r="FL592" s="319"/>
      <c r="FM592" s="319"/>
      <c r="FN592" s="319"/>
      <c r="FO592" s="319"/>
      <c r="FP592" s="319"/>
      <c r="FQ592" s="319"/>
      <c r="FR592" s="319"/>
      <c r="FS592" s="319"/>
      <c r="FT592" s="319"/>
      <c r="FU592" s="319"/>
      <c r="FV592" s="319"/>
      <c r="FW592" s="319"/>
      <c r="FX592" s="319"/>
      <c r="FY592" s="319"/>
      <c r="FZ592" s="319"/>
      <c r="GA592" s="319"/>
      <c r="GB592" s="319"/>
      <c r="GC592" s="319"/>
      <c r="GD592" s="319"/>
      <c r="GE592" s="319"/>
      <c r="GF592" s="319"/>
      <c r="GG592" s="319"/>
      <c r="GH592" s="319"/>
      <c r="GI592" s="319"/>
      <c r="GJ592" s="319"/>
      <c r="GK592" s="319"/>
      <c r="GL592" s="319"/>
      <c r="GM592" s="319"/>
      <c r="GN592" s="319"/>
      <c r="GO592" s="319"/>
      <c r="GP592" s="319"/>
      <c r="GQ592" s="319"/>
      <c r="GR592" s="319"/>
      <c r="GS592" s="319"/>
      <c r="GT592" s="319"/>
      <c r="GU592" s="319"/>
      <c r="GV592" s="319"/>
      <c r="GW592" s="319"/>
      <c r="GX592" s="319"/>
      <c r="GY592" s="319"/>
      <c r="GZ592" s="319"/>
      <c r="HA592" s="319"/>
      <c r="HB592" s="319"/>
      <c r="HC592" s="319"/>
      <c r="HD592" s="319"/>
      <c r="HE592" s="319"/>
      <c r="HF592" s="319"/>
      <c r="HG592" s="319"/>
      <c r="HH592" s="319"/>
      <c r="HI592" s="319"/>
      <c r="HJ592" s="319"/>
      <c r="HK592" s="319"/>
      <c r="HL592" s="319"/>
      <c r="HM592" s="319"/>
      <c r="HN592" s="319"/>
      <c r="HO592" s="319"/>
      <c r="HP592" s="319"/>
      <c r="HQ592" s="319"/>
      <c r="HR592" s="319"/>
      <c r="HS592" s="319"/>
      <c r="HT592" s="319"/>
      <c r="HU592" s="319"/>
      <c r="HV592" s="319"/>
      <c r="HW592" s="319"/>
      <c r="HX592" s="319"/>
      <c r="HY592" s="319"/>
      <c r="HZ592" s="319"/>
      <c r="IA592" s="319"/>
      <c r="IB592" s="319"/>
      <c r="IC592" s="319"/>
      <c r="ID592" s="319"/>
      <c r="IE592" s="319"/>
      <c r="IF592" s="319"/>
      <c r="IG592" s="319"/>
      <c r="IH592" s="319"/>
      <c r="II592" s="319"/>
      <c r="IJ592" s="319"/>
      <c r="IK592" s="319"/>
      <c r="IL592" s="319"/>
      <c r="IM592" s="319"/>
      <c r="IN592" s="319"/>
      <c r="IO592" s="319"/>
      <c r="IP592" s="319"/>
      <c r="IQ592" s="319"/>
      <c r="IR592" s="319"/>
      <c r="IS592" s="319"/>
      <c r="IT592" s="319"/>
      <c r="IU592" s="319"/>
      <c r="IV592" s="319"/>
      <c r="IW592" s="319"/>
      <c r="IX592" s="319"/>
      <c r="IY592" s="319"/>
      <c r="IZ592" s="319"/>
      <c r="JA592" s="319"/>
      <c r="JB592" s="319"/>
      <c r="JC592" s="319"/>
      <c r="JD592" s="319"/>
      <c r="JE592" s="319"/>
      <c r="JF592" s="319"/>
      <c r="JG592" s="319"/>
      <c r="JH592" s="319"/>
      <c r="JI592" s="319"/>
      <c r="JJ592" s="319"/>
      <c r="JK592" s="319"/>
      <c r="JL592" s="319"/>
      <c r="JM592" s="319"/>
      <c r="JN592" s="319"/>
      <c r="JO592" s="319"/>
      <c r="JP592" s="319"/>
      <c r="JQ592" s="319"/>
      <c r="JR592" s="319"/>
      <c r="JS592" s="319"/>
      <c r="JT592" s="319"/>
      <c r="JU592" s="319"/>
      <c r="JV592" s="319"/>
      <c r="JW592" s="319"/>
      <c r="JX592" s="319"/>
      <c r="JY592" s="319"/>
      <c r="JZ592" s="319"/>
      <c r="KA592" s="319"/>
      <c r="KB592" s="319"/>
      <c r="KC592" s="319"/>
      <c r="KD592" s="319"/>
      <c r="KE592" s="319"/>
      <c r="KF592" s="319"/>
      <c r="KG592" s="319"/>
      <c r="KH592" s="319"/>
      <c r="KI592" s="319"/>
      <c r="KJ592" s="319"/>
      <c r="KK592" s="319"/>
      <c r="KL592" s="319"/>
      <c r="KM592" s="319"/>
      <c r="KN592" s="319"/>
      <c r="KO592" s="319"/>
      <c r="KP592" s="319"/>
      <c r="KQ592" s="319"/>
      <c r="KR592" s="319"/>
      <c r="KS592" s="319"/>
      <c r="KT592" s="319"/>
      <c r="KU592" s="319"/>
      <c r="KV592" s="319"/>
      <c r="KW592" s="319"/>
      <c r="KX592" s="319"/>
      <c r="KY592" s="319"/>
      <c r="KZ592" s="319"/>
      <c r="LA592" s="319"/>
      <c r="LB592" s="319"/>
      <c r="LC592" s="319"/>
      <c r="LD592" s="319"/>
      <c r="LE592" s="319"/>
      <c r="LF592" s="319"/>
      <c r="LG592" s="319"/>
      <c r="LH592" s="319"/>
      <c r="LI592" s="319"/>
      <c r="LJ592" s="319"/>
      <c r="LK592" s="319"/>
      <c r="LL592" s="319"/>
      <c r="LM592" s="319"/>
      <c r="LN592" s="319"/>
      <c r="LO592" s="319"/>
      <c r="LP592" s="319"/>
      <c r="LQ592" s="319"/>
      <c r="LR592" s="319"/>
      <c r="LS592" s="319"/>
      <c r="LT592" s="319"/>
      <c r="LU592" s="319"/>
      <c r="LV592" s="319"/>
      <c r="LW592" s="319"/>
      <c r="LX592" s="319"/>
      <c r="LY592" s="319"/>
      <c r="LZ592" s="319"/>
      <c r="MA592" s="319"/>
      <c r="MB592" s="319"/>
      <c r="MC592" s="319"/>
      <c r="MD592" s="319"/>
      <c r="ME592" s="319"/>
      <c r="MF592" s="319"/>
      <c r="MG592" s="319"/>
      <c r="MH592" s="319"/>
      <c r="MI592" s="319"/>
      <c r="MJ592" s="319"/>
      <c r="MK592" s="319"/>
      <c r="ML592" s="319"/>
      <c r="MM592" s="319"/>
      <c r="MN592" s="319"/>
      <c r="MO592" s="319"/>
      <c r="MP592" s="319"/>
      <c r="MQ592" s="319"/>
      <c r="MS592" s="241"/>
      <c r="MT592" s="362">
        <f t="shared" si="794"/>
        <v>0</v>
      </c>
      <c r="MU592" s="363">
        <f t="shared" si="811"/>
        <v>0</v>
      </c>
      <c r="MV592" s="363">
        <f t="shared" si="781"/>
        <v>0</v>
      </c>
      <c r="MW592" s="363"/>
      <c r="MX592" s="363">
        <f t="shared" si="782"/>
        <v>0</v>
      </c>
      <c r="MY592" s="363"/>
      <c r="MZ592" s="363">
        <f t="shared" si="783"/>
        <v>0</v>
      </c>
      <c r="NA592" s="363"/>
      <c r="NB592" s="363">
        <f t="shared" si="784"/>
        <v>0</v>
      </c>
      <c r="NC592" s="363"/>
      <c r="ND592" s="363">
        <f t="shared" si="785"/>
        <v>0</v>
      </c>
      <c r="NE592" s="363"/>
      <c r="NF592" s="363">
        <f t="shared" si="786"/>
        <v>0</v>
      </c>
      <c r="NG592" s="363"/>
      <c r="NH592" s="363">
        <f t="shared" si="787"/>
        <v>0</v>
      </c>
      <c r="NI592" s="363"/>
      <c r="NJ592" s="363">
        <f t="shared" si="788"/>
        <v>0</v>
      </c>
      <c r="NK592" s="363"/>
      <c r="NL592" s="363">
        <f t="shared" si="795"/>
        <v>0</v>
      </c>
      <c r="NM592" s="364"/>
      <c r="NN592" s="370"/>
      <c r="NR592" s="318">
        <f t="shared" si="789"/>
        <v>0</v>
      </c>
      <c r="NS592" s="318">
        <f t="shared" si="790"/>
        <v>0</v>
      </c>
      <c r="NT592" s="318">
        <f t="shared" si="791"/>
        <v>0</v>
      </c>
    </row>
    <row r="593" spans="1:384" s="318" customFormat="1" ht="10.199999999999999" customHeight="1" x14ac:dyDescent="0.3">
      <c r="A593" s="25"/>
      <c r="B593" s="389"/>
      <c r="C593" s="424"/>
      <c r="D593" s="15"/>
      <c r="E593" s="106"/>
      <c r="F593" s="106"/>
      <c r="G593" s="106"/>
      <c r="H593" s="399"/>
      <c r="I593" s="384">
        <f>Prenoms!$B$31</f>
        <v>0</v>
      </c>
      <c r="J593" s="385"/>
      <c r="K593" s="385"/>
      <c r="L593" s="385"/>
      <c r="M593" s="385"/>
      <c r="N593" s="86" t="str">
        <f>IF(NL593&lt;&gt;0,"",IF(Conges!V65=0,"",Conges!V65))</f>
        <v/>
      </c>
      <c r="O593" s="87"/>
      <c r="P593" s="88"/>
      <c r="Q593" s="88"/>
      <c r="R593" s="88"/>
      <c r="S593" s="88"/>
      <c r="T593" s="88"/>
      <c r="U593" s="88"/>
      <c r="V593" s="89"/>
      <c r="W593" s="87"/>
      <c r="X593" s="88"/>
      <c r="Y593" s="88"/>
      <c r="Z593" s="88"/>
      <c r="AA593" s="88"/>
      <c r="AB593" s="88"/>
      <c r="AC593" s="88"/>
      <c r="AD593" s="89"/>
      <c r="AE593" s="87"/>
      <c r="AF593" s="88"/>
      <c r="AG593" s="88"/>
      <c r="AH593" s="88"/>
      <c r="AI593" s="88"/>
      <c r="AJ593" s="89"/>
      <c r="AK593" s="87"/>
      <c r="AL593" s="88"/>
      <c r="AM593" s="88"/>
      <c r="AN593" s="88"/>
      <c r="AO593" s="88"/>
      <c r="AP593" s="88"/>
      <c r="AQ593" s="88"/>
      <c r="AR593" s="88"/>
      <c r="AS593" s="88"/>
      <c r="AT593" s="89"/>
      <c r="AU593" s="87"/>
      <c r="AV593" s="88"/>
      <c r="AW593" s="88"/>
      <c r="AX593" s="88"/>
      <c r="AY593" s="88"/>
      <c r="AZ593" s="88"/>
      <c r="BA593" s="88"/>
      <c r="BB593" s="89"/>
      <c r="BC593" s="90">
        <f>IF(NL593&lt;&gt;0,(IF(Conges!V$65=0,0,3)),0)</f>
        <v>0</v>
      </c>
      <c r="BD593" s="417"/>
      <c r="BE593" s="386">
        <f>IF(OR(Conges!V$65="A",Conges!V$65="V"),Prenoms!L$31,NL593)</f>
        <v>0</v>
      </c>
      <c r="BF593" s="387"/>
      <c r="BG593" s="292"/>
      <c r="BH593" s="293">
        <f t="shared" si="774"/>
        <v>0</v>
      </c>
      <c r="BI593" s="294" t="str">
        <f t="shared" si="775"/>
        <v/>
      </c>
      <c r="BJ593" s="310">
        <v>0</v>
      </c>
      <c r="BK593" s="311">
        <f t="shared" si="792"/>
        <v>0</v>
      </c>
      <c r="BL593" s="312">
        <f t="shared" si="818"/>
        <v>0</v>
      </c>
      <c r="BM593" s="312">
        <f t="shared" si="819"/>
        <v>0</v>
      </c>
      <c r="BN593" s="312">
        <f>SUM('Heures Pointage'!$ACD$22:$ACE$22)</f>
        <v>0</v>
      </c>
      <c r="BO593" s="312">
        <f>SUM('Heures et Indemnites'!$ACD$22:$ACE$22)</f>
        <v>0</v>
      </c>
      <c r="BP593" s="313">
        <f t="shared" si="820"/>
        <v>0</v>
      </c>
      <c r="BQ593" s="313">
        <f>'Heures Pointage'!$ADB$22</f>
        <v>0</v>
      </c>
      <c r="BR593" s="314">
        <f t="shared" ref="BR593" si="827">$BH$1083</f>
        <v>0</v>
      </c>
      <c r="BS593" s="151">
        <f>Prenoms!$C$31</f>
        <v>0</v>
      </c>
      <c r="BT593" s="180"/>
      <c r="BU593" s="280">
        <f>SUM('Heures et Indemnites'!$ACD$22:$ACE$22)</f>
        <v>0</v>
      </c>
      <c r="BV593" s="237">
        <f>SUM('Heures et Indemnites'!$ACD$6:$ACE$22)</f>
        <v>0</v>
      </c>
      <c r="BW593" s="280"/>
      <c r="BX593" s="237"/>
      <c r="BY593" s="319"/>
      <c r="BZ593" s="319"/>
      <c r="CA593" s="319"/>
      <c r="CB593" s="319"/>
      <c r="CC593" s="319"/>
      <c r="CD593" s="319"/>
      <c r="CE593" s="319"/>
      <c r="CF593" s="319"/>
      <c r="CG593" s="319"/>
      <c r="CH593" s="319"/>
      <c r="CI593" s="319"/>
      <c r="CJ593" s="319"/>
      <c r="CK593" s="319"/>
      <c r="CL593" s="319"/>
      <c r="CM593" s="319"/>
      <c r="CN593" s="319"/>
      <c r="CO593" s="319"/>
      <c r="CP593" s="319"/>
      <c r="CQ593" s="319"/>
      <c r="CR593" s="319"/>
      <c r="CS593" s="319"/>
      <c r="CT593" s="319"/>
      <c r="CU593" s="319"/>
      <c r="CV593" s="319"/>
      <c r="CW593" s="319"/>
      <c r="CX593" s="319"/>
      <c r="CY593" s="319"/>
      <c r="CZ593" s="319"/>
      <c r="DA593" s="319"/>
      <c r="DB593" s="319"/>
      <c r="DC593" s="319"/>
      <c r="DD593" s="319"/>
      <c r="DE593" s="319"/>
      <c r="DF593" s="319"/>
      <c r="DG593" s="319"/>
      <c r="DH593" s="319"/>
      <c r="DI593" s="319"/>
      <c r="DJ593" s="319"/>
      <c r="DK593" s="319"/>
      <c r="DL593" s="319"/>
      <c r="DM593" s="319"/>
      <c r="DN593" s="319"/>
      <c r="DO593" s="319"/>
      <c r="DP593" s="319"/>
      <c r="DQ593" s="319"/>
      <c r="DR593" s="319"/>
      <c r="DS593" s="319"/>
      <c r="DT593" s="319"/>
      <c r="DU593" s="319"/>
      <c r="DV593" s="319"/>
      <c r="DW593" s="319"/>
      <c r="DX593" s="319"/>
      <c r="DY593" s="319"/>
      <c r="DZ593" s="319"/>
      <c r="EA593" s="319"/>
      <c r="EB593" s="319"/>
      <c r="EC593" s="319"/>
      <c r="ED593" s="319"/>
      <c r="EE593" s="319"/>
      <c r="EF593" s="319"/>
      <c r="EG593" s="319"/>
      <c r="EH593" s="319"/>
      <c r="EI593" s="319"/>
      <c r="EJ593" s="319"/>
      <c r="EK593" s="319"/>
      <c r="EL593" s="319"/>
      <c r="EM593" s="319"/>
      <c r="EN593" s="319"/>
      <c r="EO593" s="319"/>
      <c r="EP593" s="319"/>
      <c r="EQ593" s="319"/>
      <c r="ER593" s="319"/>
      <c r="ES593" s="319"/>
      <c r="ET593" s="319"/>
      <c r="EU593" s="319"/>
      <c r="EV593" s="319"/>
      <c r="EW593" s="319"/>
      <c r="EX593" s="319"/>
      <c r="EY593" s="319"/>
      <c r="EZ593" s="319"/>
      <c r="FA593" s="319"/>
      <c r="FB593" s="319"/>
      <c r="FC593" s="319"/>
      <c r="FD593" s="319"/>
      <c r="FE593" s="319"/>
      <c r="FF593" s="319"/>
      <c r="FG593" s="319"/>
      <c r="FH593" s="319"/>
      <c r="FI593" s="319"/>
      <c r="FJ593" s="319"/>
      <c r="FK593" s="319"/>
      <c r="FL593" s="319"/>
      <c r="FM593" s="319"/>
      <c r="FN593" s="319"/>
      <c r="FO593" s="319"/>
      <c r="FP593" s="319"/>
      <c r="FQ593" s="319"/>
      <c r="FR593" s="319"/>
      <c r="FS593" s="319"/>
      <c r="FT593" s="319"/>
      <c r="FU593" s="319"/>
      <c r="FV593" s="319"/>
      <c r="FW593" s="319"/>
      <c r="FX593" s="319"/>
      <c r="FY593" s="319"/>
      <c r="FZ593" s="319"/>
      <c r="GA593" s="319"/>
      <c r="GB593" s="319"/>
      <c r="GC593" s="319"/>
      <c r="GD593" s="319"/>
      <c r="GE593" s="319"/>
      <c r="GF593" s="319"/>
      <c r="GG593" s="319"/>
      <c r="GH593" s="319"/>
      <c r="GI593" s="319"/>
      <c r="GJ593" s="319"/>
      <c r="GK593" s="319"/>
      <c r="GL593" s="319"/>
      <c r="GM593" s="319"/>
      <c r="GN593" s="319"/>
      <c r="GO593" s="319"/>
      <c r="GP593" s="319"/>
      <c r="GQ593" s="319"/>
      <c r="GR593" s="319"/>
      <c r="GS593" s="319"/>
      <c r="GT593" s="319"/>
      <c r="GU593" s="319"/>
      <c r="GV593" s="319"/>
      <c r="GW593" s="319"/>
      <c r="GX593" s="319"/>
      <c r="GY593" s="319"/>
      <c r="GZ593" s="319"/>
      <c r="HA593" s="319"/>
      <c r="HB593" s="319"/>
      <c r="HC593" s="319"/>
      <c r="HD593" s="319"/>
      <c r="HE593" s="319"/>
      <c r="HF593" s="319"/>
      <c r="HG593" s="319"/>
      <c r="HH593" s="319"/>
      <c r="HI593" s="319"/>
      <c r="HJ593" s="319"/>
      <c r="HK593" s="319"/>
      <c r="HL593" s="319"/>
      <c r="HM593" s="319"/>
      <c r="HN593" s="319"/>
      <c r="HO593" s="319"/>
      <c r="HP593" s="319"/>
      <c r="HQ593" s="319"/>
      <c r="HR593" s="319"/>
      <c r="HS593" s="319"/>
      <c r="HT593" s="319"/>
      <c r="HU593" s="319"/>
      <c r="HV593" s="319"/>
      <c r="HW593" s="319"/>
      <c r="HX593" s="319"/>
      <c r="HY593" s="319"/>
      <c r="HZ593" s="319"/>
      <c r="IA593" s="319"/>
      <c r="IB593" s="319"/>
      <c r="IC593" s="319"/>
      <c r="ID593" s="319"/>
      <c r="IE593" s="319"/>
      <c r="IF593" s="319"/>
      <c r="IG593" s="319"/>
      <c r="IH593" s="319"/>
      <c r="II593" s="319"/>
      <c r="IJ593" s="319"/>
      <c r="IK593" s="319"/>
      <c r="IL593" s="319"/>
      <c r="IM593" s="319"/>
      <c r="IN593" s="319"/>
      <c r="IO593" s="319"/>
      <c r="IP593" s="319"/>
      <c r="IQ593" s="319"/>
      <c r="IR593" s="319"/>
      <c r="IS593" s="319"/>
      <c r="IT593" s="319"/>
      <c r="IU593" s="319"/>
      <c r="IV593" s="319"/>
      <c r="IW593" s="319"/>
      <c r="IX593" s="319"/>
      <c r="IY593" s="319"/>
      <c r="IZ593" s="319"/>
      <c r="JA593" s="319"/>
      <c r="JB593" s="319"/>
      <c r="JC593" s="319"/>
      <c r="JD593" s="319"/>
      <c r="JE593" s="319"/>
      <c r="JF593" s="319"/>
      <c r="JG593" s="319"/>
      <c r="JH593" s="319"/>
      <c r="JI593" s="319"/>
      <c r="JJ593" s="319"/>
      <c r="JK593" s="319"/>
      <c r="JL593" s="319"/>
      <c r="JM593" s="319"/>
      <c r="JN593" s="319"/>
      <c r="JO593" s="319"/>
      <c r="JP593" s="319"/>
      <c r="JQ593" s="319"/>
      <c r="JR593" s="319"/>
      <c r="JS593" s="319"/>
      <c r="JT593" s="319"/>
      <c r="JU593" s="319"/>
      <c r="JV593" s="319"/>
      <c r="JW593" s="319"/>
      <c r="JX593" s="319"/>
      <c r="JY593" s="319"/>
      <c r="JZ593" s="319"/>
      <c r="KA593" s="319"/>
      <c r="KB593" s="319"/>
      <c r="KC593" s="319"/>
      <c r="KD593" s="319"/>
      <c r="KE593" s="319"/>
      <c r="KF593" s="319"/>
      <c r="KG593" s="319"/>
      <c r="KH593" s="319"/>
      <c r="KI593" s="319"/>
      <c r="KJ593" s="319"/>
      <c r="KK593" s="319"/>
      <c r="KL593" s="319"/>
      <c r="KM593" s="319"/>
      <c r="KN593" s="319"/>
      <c r="KO593" s="319"/>
      <c r="KP593" s="319"/>
      <c r="KQ593" s="319"/>
      <c r="KR593" s="319"/>
      <c r="KS593" s="319"/>
      <c r="KT593" s="319"/>
      <c r="KU593" s="319"/>
      <c r="KV593" s="319"/>
      <c r="KW593" s="319"/>
      <c r="KX593" s="319"/>
      <c r="KY593" s="319"/>
      <c r="KZ593" s="319"/>
      <c r="LA593" s="319"/>
      <c r="LB593" s="319"/>
      <c r="LC593" s="319"/>
      <c r="LD593" s="319"/>
      <c r="LE593" s="319"/>
      <c r="LF593" s="319"/>
      <c r="LG593" s="319"/>
      <c r="LH593" s="319"/>
      <c r="LI593" s="319"/>
      <c r="LJ593" s="319"/>
      <c r="LK593" s="319"/>
      <c r="LL593" s="319"/>
      <c r="LM593" s="319"/>
      <c r="LN593" s="319"/>
      <c r="LO593" s="319"/>
      <c r="LP593" s="319"/>
      <c r="LQ593" s="319"/>
      <c r="LR593" s="319"/>
      <c r="LS593" s="319"/>
      <c r="LT593" s="319"/>
      <c r="LU593" s="319"/>
      <c r="LV593" s="319"/>
      <c r="LW593" s="319"/>
      <c r="LX593" s="319"/>
      <c r="LY593" s="319"/>
      <c r="LZ593" s="319"/>
      <c r="MA593" s="319"/>
      <c r="MB593" s="319"/>
      <c r="MC593" s="319"/>
      <c r="MD593" s="319"/>
      <c r="ME593" s="319"/>
      <c r="MF593" s="319"/>
      <c r="MG593" s="319"/>
      <c r="MH593" s="319"/>
      <c r="MI593" s="319"/>
      <c r="MJ593" s="319"/>
      <c r="MK593" s="319"/>
      <c r="ML593" s="319"/>
      <c r="MM593" s="319"/>
      <c r="MN593" s="319"/>
      <c r="MO593" s="319"/>
      <c r="MP593" s="319"/>
      <c r="MQ593" s="319"/>
      <c r="MS593" s="241"/>
      <c r="MT593" s="388">
        <f t="shared" si="794"/>
        <v>0</v>
      </c>
      <c r="MU593" s="371">
        <f t="shared" si="811"/>
        <v>0</v>
      </c>
      <c r="MV593" s="371">
        <f t="shared" si="781"/>
        <v>0</v>
      </c>
      <c r="MW593" s="371"/>
      <c r="MX593" s="371">
        <f t="shared" si="782"/>
        <v>0</v>
      </c>
      <c r="MY593" s="371"/>
      <c r="MZ593" s="371">
        <f t="shared" si="783"/>
        <v>0</v>
      </c>
      <c r="NA593" s="371"/>
      <c r="NB593" s="371">
        <f t="shared" si="784"/>
        <v>0</v>
      </c>
      <c r="NC593" s="371"/>
      <c r="ND593" s="371">
        <f t="shared" si="785"/>
        <v>0</v>
      </c>
      <c r="NE593" s="371"/>
      <c r="NF593" s="371">
        <f t="shared" si="786"/>
        <v>0</v>
      </c>
      <c r="NG593" s="371"/>
      <c r="NH593" s="371">
        <f t="shared" si="787"/>
        <v>0</v>
      </c>
      <c r="NI593" s="371"/>
      <c r="NJ593" s="371">
        <f t="shared" si="788"/>
        <v>0</v>
      </c>
      <c r="NK593" s="371"/>
      <c r="NL593" s="371">
        <f t="shared" si="795"/>
        <v>0</v>
      </c>
      <c r="NM593" s="372"/>
      <c r="NN593" s="370"/>
      <c r="NR593" s="318">
        <f t="shared" si="789"/>
        <v>0</v>
      </c>
      <c r="NS593" s="318">
        <f t="shared" si="790"/>
        <v>0</v>
      </c>
      <c r="NT593" s="318">
        <f t="shared" si="791"/>
        <v>0</v>
      </c>
    </row>
    <row r="594" spans="1:384" s="121" customFormat="1" ht="10.199999999999999" customHeight="1" x14ac:dyDescent="0.2">
      <c r="A594" s="116"/>
      <c r="B594" s="389"/>
      <c r="C594" s="424"/>
      <c r="D594" s="117"/>
      <c r="E594" s="14"/>
      <c r="F594" s="14"/>
      <c r="G594" s="14"/>
      <c r="H594" s="118"/>
      <c r="I594" s="427" t="str">
        <f>I559</f>
        <v>CREPIERE</v>
      </c>
      <c r="J594" s="427"/>
      <c r="K594" s="427"/>
      <c r="L594" s="427"/>
      <c r="M594" s="427"/>
      <c r="N594" s="428"/>
      <c r="O594" s="143" t="str">
        <f>IF('Chiffres et fonctions'!$J$3=1,IF(COUNTIF(O564:O593,1)=0,IF(COUNTIF(O564:O593,4)=0,"","+"&amp;COUNTIF(O564:O593,4)),COUNTIF(O564:O593,1)&amp;IF(COUNTIF(O564:O593,4)=0,"","+"&amp;COUNTIF(O564:O593,4))),IF('Chiffres et fonctions'!$J$3=2,IF(30-(COUNTIF(O564:O593,""))-(COUNTIF(O564:O593,4))=0,"",30-(COUNTIF(O564:O593,""))-(COUNTIF(O564:O593,4))),""))</f>
        <v/>
      </c>
      <c r="P594" s="144" t="str">
        <f>IF('Chiffres et fonctions'!$J$3=1,IF(COUNTIF(P564:P593,1)=0,IF(COUNTIF(P564:P593,4)=0,"","+"&amp;COUNTIF(P564:P593,4)),COUNTIF(P564:P593,1)&amp;IF(COUNTIF(P564:P593,4)=0,"","+"&amp;COUNTIF(P564:P593,4))),IF('Chiffres et fonctions'!$J$3=2,IF(30-(COUNTIF(P564:P593,""))-(COUNTIF(P564:P593,4))=0,"",30-(COUNTIF(P564:P593,""))-(COUNTIF(P564:P593,4))),""))</f>
        <v/>
      </c>
      <c r="Q594" s="143" t="str">
        <f>IF('Chiffres et fonctions'!$J$3=1,IF(COUNTIF(Q564:Q593,1)=0,IF(COUNTIF(Q564:Q593,4)=0,"","+"&amp;COUNTIF(Q564:Q593,4)),COUNTIF(Q564:Q593,1)&amp;IF(COUNTIF(Q564:Q593,4)=0,"","+"&amp;COUNTIF(Q564:Q593,4))),IF('Chiffres et fonctions'!$J$3=2,IF(30-(COUNTIF(Q564:Q593,""))-(COUNTIF(Q564:Q593,4))=0,"",30-(COUNTIF(Q564:Q593,""))-(COUNTIF(Q564:Q593,4))),""))</f>
        <v/>
      </c>
      <c r="R594" s="144" t="str">
        <f>IF('Chiffres et fonctions'!$J$3=1,IF(COUNTIF(R564:R593,1)=0,IF(COUNTIF(R564:R593,4)=0,"","+"&amp;COUNTIF(R564:R593,4)),COUNTIF(R564:R593,1)&amp;IF(COUNTIF(R564:R593,4)=0,"","+"&amp;COUNTIF(R564:R593,4))),IF('Chiffres et fonctions'!$J$3=2,IF(30-(COUNTIF(R564:R593,""))-(COUNTIF(R564:R593,4))=0,"",30-(COUNTIF(R564:R593,""))-(COUNTIF(R564:R593,4))),""))</f>
        <v/>
      </c>
      <c r="S594" s="143" t="str">
        <f>IF('Chiffres et fonctions'!$J$3=1,IF(COUNTIF(S564:S593,1)=0,IF(COUNTIF(S564:S593,4)=0,"","+"&amp;COUNTIF(S564:S593,4)),COUNTIF(S564:S593,1)&amp;IF(COUNTIF(S564:S593,4)=0,"","+"&amp;COUNTIF(S564:S593,4))),IF('Chiffres et fonctions'!$J$3=2,IF(30-(COUNTIF(S564:S593,""))-(COUNTIF(S564:S593,4))=0,"",30-(COUNTIF(S564:S593,""))-(COUNTIF(S564:S593,4))),""))</f>
        <v/>
      </c>
      <c r="T594" s="144" t="str">
        <f>IF('Chiffres et fonctions'!$J$3=1,IF(COUNTIF(T564:T593,1)=0,IF(COUNTIF(T564:T593,4)=0,"","+"&amp;COUNTIF(T564:T593,4)),COUNTIF(T564:T593,1)&amp;IF(COUNTIF(T564:T593,4)=0,"","+"&amp;COUNTIF(T564:T593,4))),IF('Chiffres et fonctions'!$J$3=2,IF(30-(COUNTIF(T564:T593,""))-(COUNTIF(T564:T593,4))=0,"",30-(COUNTIF(T564:T593,""))-(COUNTIF(T564:T593,4))),""))</f>
        <v/>
      </c>
      <c r="U594" s="143" t="str">
        <f>IF('Chiffres et fonctions'!$J$3=1,IF(COUNTIF(U564:U593,1)=0,IF(COUNTIF(U564:U593,4)=0,"","+"&amp;COUNTIF(U564:U593,4)),COUNTIF(U564:U593,1)&amp;IF(COUNTIF(U564:U593,4)=0,"","+"&amp;COUNTIF(U564:U593,4))),IF('Chiffres et fonctions'!$J$3=2,IF(30-(COUNTIF(U564:U593,""))-(COUNTIF(U564:U593,4))=0,"",30-(COUNTIF(U564:U593,""))-(COUNTIF(U564:U593,4))),""))</f>
        <v/>
      </c>
      <c r="V594" s="144" t="str">
        <f>IF('Chiffres et fonctions'!$J$3=1,IF(COUNTIF(V564:V593,1)=0,IF(COUNTIF(V564:V593,4)=0,"","+"&amp;COUNTIF(V564:V593,4)),COUNTIF(V564:V593,1)&amp;IF(COUNTIF(V564:V593,4)=0,"","+"&amp;COUNTIF(V564:V593,4))),IF('Chiffres et fonctions'!$J$3=2,IF(30-(COUNTIF(V564:V593,""))-(COUNTIF(V564:V593,4))=0,"",30-(COUNTIF(V564:V593,""))-(COUNTIF(V564:V593,4))),""))</f>
        <v/>
      </c>
      <c r="W594" s="143" t="str">
        <f>IF('Chiffres et fonctions'!$J$3=1,IF(COUNTIF(W564:W593,1)=0,IF(COUNTIF(W564:W593,4)=0,"","+"&amp;COUNTIF(W564:W593,4)),COUNTIF(W564:W593,1)&amp;IF(COUNTIF(W564:W593,4)=0,"","+"&amp;COUNTIF(W564:W593,4))),IF('Chiffres et fonctions'!$J$3=2,IF(30-(COUNTIF(W564:W593,""))-(COUNTIF(W564:W593,4))=0,"",30-(COUNTIF(W564:W593,""))-(COUNTIF(W564:W593,4))),""))</f>
        <v/>
      </c>
      <c r="X594" s="144" t="str">
        <f>IF('Chiffres et fonctions'!$J$3=1,IF(COUNTIF(X564:X593,1)=0,IF(COUNTIF(X564:X593,4)=0,"","+"&amp;COUNTIF(X564:X593,4)),COUNTIF(X564:X593,1)&amp;IF(COUNTIF(X564:X593,4)=0,"","+"&amp;COUNTIF(X564:X593,4))),IF('Chiffres et fonctions'!$J$3=2,IF(30-(COUNTIF(X564:X593,""))-(COUNTIF(X564:X593,4))=0,"",30-(COUNTIF(X564:X593,""))-(COUNTIF(X564:X593,4))),""))</f>
        <v/>
      </c>
      <c r="Y594" s="143" t="str">
        <f>IF('Chiffres et fonctions'!$J$3=1,IF(COUNTIF(Y564:Y593,1)=0,IF(COUNTIF(Y564:Y593,4)=0,"","+"&amp;COUNTIF(Y564:Y593,4)),COUNTIF(Y564:Y593,1)&amp;IF(COUNTIF(Y564:Y593,4)=0,"","+"&amp;COUNTIF(Y564:Y593,4))),IF('Chiffres et fonctions'!$J$3=2,IF(30-(COUNTIF(Y564:Y593,""))-(COUNTIF(Y564:Y593,4))=0,"",30-(COUNTIF(Y564:Y593,""))-(COUNTIF(Y564:Y593,4))),""))</f>
        <v/>
      </c>
      <c r="Z594" s="144" t="str">
        <f>IF('Chiffres et fonctions'!$J$3=1,IF(COUNTIF(Z564:Z593,1)=0,IF(COUNTIF(Z564:Z593,4)=0,"","+"&amp;COUNTIF(Z564:Z593,4)),COUNTIF(Z564:Z593,1)&amp;IF(COUNTIF(Z564:Z593,4)=0,"","+"&amp;COUNTIF(Z564:Z593,4))),IF('Chiffres et fonctions'!$J$3=2,IF(30-(COUNTIF(Z564:Z593,""))-(COUNTIF(Z564:Z593,4))=0,"",30-(COUNTIF(Z564:Z593,""))-(COUNTIF(Z564:Z593,4))),""))</f>
        <v/>
      </c>
      <c r="AA594" s="143" t="str">
        <f>IF('Chiffres et fonctions'!$J$3=1,IF(COUNTIF(AA564:AA593,1)=0,IF(COUNTIF(AA564:AA593,4)=0,"","+"&amp;COUNTIF(AA564:AA593,4)),COUNTIF(AA564:AA593,1)&amp;IF(COUNTIF(AA564:AA593,4)=0,"","+"&amp;COUNTIF(AA564:AA593,4))),IF('Chiffres et fonctions'!$J$3=2,IF(30-(COUNTIF(AA564:AA593,""))-(COUNTIF(AA564:AA593,4))=0,"",30-(COUNTIF(AA564:AA593,""))-(COUNTIF(AA564:AA593,4))),""))</f>
        <v/>
      </c>
      <c r="AB594" s="144" t="str">
        <f>IF('Chiffres et fonctions'!$J$3=1,IF(COUNTIF(AB564:AB593,1)=0,IF(COUNTIF(AB564:AB593,4)=0,"","+"&amp;COUNTIF(AB564:AB593,4)),COUNTIF(AB564:AB593,1)&amp;IF(COUNTIF(AB564:AB593,4)=0,"","+"&amp;COUNTIF(AB564:AB593,4))),IF('Chiffres et fonctions'!$J$3=2,IF(30-(COUNTIF(AB564:AB593,""))-(COUNTIF(AB564:AB593,4))=0,"",30-(COUNTIF(AB564:AB593,""))-(COUNTIF(AB564:AB593,4))),""))</f>
        <v/>
      </c>
      <c r="AC594" s="143" t="str">
        <f>IF('Chiffres et fonctions'!$J$3=1,IF(COUNTIF(AC564:AC593,1)=0,IF(COUNTIF(AC564:AC593,4)=0,"","+"&amp;COUNTIF(AC564:AC593,4)),COUNTIF(AC564:AC593,1)&amp;IF(COUNTIF(AC564:AC593,4)=0,"","+"&amp;COUNTIF(AC564:AC593,4))),IF('Chiffres et fonctions'!$J$3=2,IF(30-(COUNTIF(AC564:AC593,""))-(COUNTIF(AC564:AC593,4))=0,"",30-(COUNTIF(AC564:AC593,""))-(COUNTIF(AC564:AC593,4))),""))</f>
        <v/>
      </c>
      <c r="AD594" s="144" t="str">
        <f>IF('Chiffres et fonctions'!$J$3=1,IF(COUNTIF(AD564:AD593,1)=0,IF(COUNTIF(AD564:AD593,4)=0,"","+"&amp;COUNTIF(AD564:AD593,4)),COUNTIF(AD564:AD593,1)&amp;IF(COUNTIF(AD564:AD593,4)=0,"","+"&amp;COUNTIF(AD564:AD593,4))),IF('Chiffres et fonctions'!$J$3=2,IF(30-(COUNTIF(AD564:AD593,""))-(COUNTIF(AD564:AD593,4))=0,"",30-(COUNTIF(AD564:AD593,""))-(COUNTIF(AD564:AD593,4))),""))</f>
        <v/>
      </c>
      <c r="AE594" s="143" t="str">
        <f>IF('Chiffres et fonctions'!$J$3=1,IF(COUNTIF(AE564:AE593,1)=0,IF(COUNTIF(AE564:AE593,4)=0,"","+"&amp;COUNTIF(AE564:AE593,4)),COUNTIF(AE564:AE593,1)&amp;IF(COUNTIF(AE564:AE593,4)=0,"","+"&amp;COUNTIF(AE564:AE593,4))),IF('Chiffres et fonctions'!$J$3=2,IF(30-(COUNTIF(AE564:AE593,""))-(COUNTIF(AE564:AE593,4))=0,"",30-(COUNTIF(AE564:AE593,""))-(COUNTIF(AE564:AE593,4))),""))</f>
        <v/>
      </c>
      <c r="AF594" s="144" t="str">
        <f>IF('Chiffres et fonctions'!$J$3=1,IF(COUNTIF(AF564:AF593,1)=0,IF(COUNTIF(AF564:AF593,4)=0,"","+"&amp;COUNTIF(AF564:AF593,4)),COUNTIF(AF564:AF593,1)&amp;IF(COUNTIF(AF564:AF593,4)=0,"","+"&amp;COUNTIF(AF564:AF593,4))),IF('Chiffres et fonctions'!$J$3=2,IF(30-(COUNTIF(AF564:AF593,""))-(COUNTIF(AF564:AF593,4))=0,"",30-(COUNTIF(AF564:AF593,""))-(COUNTIF(AF564:AF593,4))),""))</f>
        <v/>
      </c>
      <c r="AG594" s="143" t="str">
        <f>IF('Chiffres et fonctions'!$J$3=1,IF(COUNTIF(AG564:AG593,1)=0,IF(COUNTIF(AG564:AG593,4)=0,"","+"&amp;COUNTIF(AG564:AG593,4)),COUNTIF(AG564:AG593,1)&amp;IF(COUNTIF(AG564:AG593,4)=0,"","+"&amp;COUNTIF(AG564:AG593,4))),IF('Chiffres et fonctions'!$J$3=2,IF(30-(COUNTIF(AG564:AG593,""))-(COUNTIF(AG564:AG593,4))=0,"",30-(COUNTIF(AG564:AG593,""))-(COUNTIF(AG564:AG593,4))),""))</f>
        <v/>
      </c>
      <c r="AH594" s="144" t="str">
        <f>IF('Chiffres et fonctions'!$J$3=1,IF(COUNTIF(AH564:AH593,1)=0,IF(COUNTIF(AH564:AH593,4)=0,"","+"&amp;COUNTIF(AH564:AH593,4)),COUNTIF(AH564:AH593,1)&amp;IF(COUNTIF(AH564:AH593,4)=0,"","+"&amp;COUNTIF(AH564:AH593,4))),IF('Chiffres et fonctions'!$J$3=2,IF(30-(COUNTIF(AH564:AH593,""))-(COUNTIF(AH564:AH593,4))=0,"",30-(COUNTIF(AH564:AH593,""))-(COUNTIF(AH564:AH593,4))),""))</f>
        <v/>
      </c>
      <c r="AI594" s="143" t="str">
        <f>IF('Chiffres et fonctions'!$J$3=1,IF(COUNTIF(AI564:AI593,1)=0,IF(COUNTIF(AI564:AI593,4)=0,"","+"&amp;COUNTIF(AI564:AI593,4)),COUNTIF(AI564:AI593,1)&amp;IF(COUNTIF(AI564:AI593,4)=0,"","+"&amp;COUNTIF(AI564:AI593,4))),IF('Chiffres et fonctions'!$J$3=2,IF(30-(COUNTIF(AI564:AI593,""))-(COUNTIF(AI564:AI593,4))=0,"",30-(COUNTIF(AI564:AI593,""))-(COUNTIF(AI564:AI593,4))),""))</f>
        <v/>
      </c>
      <c r="AJ594" s="144" t="str">
        <f>IF('Chiffres et fonctions'!$J$3=1,IF(COUNTIF(AJ564:AJ593,1)=0,IF(COUNTIF(AJ564:AJ593,4)=0,"","+"&amp;COUNTIF(AJ564:AJ593,4)),COUNTIF(AJ564:AJ593,1)&amp;IF(COUNTIF(AJ564:AJ593,4)=0,"","+"&amp;COUNTIF(AJ564:AJ593,4))),IF('Chiffres et fonctions'!$J$3=2,IF(30-(COUNTIF(AJ564:AJ593,""))-(COUNTIF(AJ564:AJ593,4))=0,"",30-(COUNTIF(AJ564:AJ593,""))-(COUNTIF(AJ564:AJ593,4))),""))</f>
        <v/>
      </c>
      <c r="AK594" s="143" t="str">
        <f>IF('Chiffres et fonctions'!$J$3=1,IF(COUNTIF(AK564:AK593,1)=0,IF(COUNTIF(AK564:AK593,4)=0,"","+"&amp;COUNTIF(AK564:AK593,4)),COUNTIF(AK564:AK593,1)&amp;IF(COUNTIF(AK564:AK593,4)=0,"","+"&amp;COUNTIF(AK564:AK593,4))),IF('Chiffres et fonctions'!$J$3=2,IF(30-(COUNTIF(AK564:AK593,""))-(COUNTIF(AK564:AK593,4))=0,"",30-(COUNTIF(AK564:AK593,""))-(COUNTIF(AK564:AK593,4))),""))</f>
        <v/>
      </c>
      <c r="AL594" s="144" t="str">
        <f>IF('Chiffres et fonctions'!$J$3=1,IF(COUNTIF(AL564:AL593,1)=0,IF(COUNTIF(AL564:AL593,4)=0,"","+"&amp;COUNTIF(AL564:AL593,4)),COUNTIF(AL564:AL593,1)&amp;IF(COUNTIF(AL564:AL593,4)=0,"","+"&amp;COUNTIF(AL564:AL593,4))),IF('Chiffres et fonctions'!$J$3=2,IF(30-(COUNTIF(AL564:AL593,""))-(COUNTIF(AL564:AL593,4))=0,"",30-(COUNTIF(AL564:AL593,""))-(COUNTIF(AL564:AL593,4))),""))</f>
        <v/>
      </c>
      <c r="AM594" s="143" t="str">
        <f>IF('Chiffres et fonctions'!$J$3=1,IF(COUNTIF(AM564:AM593,1)=0,IF(COUNTIF(AM564:AM593,4)=0,"","+"&amp;COUNTIF(AM564:AM593,4)),COUNTIF(AM564:AM593,1)&amp;IF(COUNTIF(AM564:AM593,4)=0,"","+"&amp;COUNTIF(AM564:AM593,4))),IF('Chiffres et fonctions'!$J$3=2,IF(30-(COUNTIF(AM564:AM593,""))-(COUNTIF(AM564:AM593,4))=0,"",30-(COUNTIF(AM564:AM593,""))-(COUNTIF(AM564:AM593,4))),""))</f>
        <v/>
      </c>
      <c r="AN594" s="144" t="str">
        <f>IF('Chiffres et fonctions'!$J$3=1,IF(COUNTIF(AN564:AN593,1)=0,IF(COUNTIF(AN564:AN593,4)=0,"","+"&amp;COUNTIF(AN564:AN593,4)),COUNTIF(AN564:AN593,1)&amp;IF(COUNTIF(AN564:AN593,4)=0,"","+"&amp;COUNTIF(AN564:AN593,4))),IF('Chiffres et fonctions'!$J$3=2,IF(30-(COUNTIF(AN564:AN593,""))-(COUNTIF(AN564:AN593,4))=0,"",30-(COUNTIF(AN564:AN593,""))-(COUNTIF(AN564:AN593,4))),""))</f>
        <v/>
      </c>
      <c r="AO594" s="143" t="str">
        <f>IF('Chiffres et fonctions'!$J$3=1,IF(COUNTIF(AO564:AO593,1)=0,IF(COUNTIF(AO564:AO593,4)=0,"","+"&amp;COUNTIF(AO564:AO593,4)),COUNTIF(AO564:AO593,1)&amp;IF(COUNTIF(AO564:AO593,4)=0,"","+"&amp;COUNTIF(AO564:AO593,4))),IF('Chiffres et fonctions'!$J$3=2,IF(30-(COUNTIF(AO564:AO593,""))-(COUNTIF(AO564:AO593,4))=0,"",30-(COUNTIF(AO564:AO593,""))-(COUNTIF(AO564:AO593,4))),""))</f>
        <v/>
      </c>
      <c r="AP594" s="144" t="str">
        <f>IF('Chiffres et fonctions'!$J$3=1,IF(COUNTIF(AP564:AP593,1)=0,IF(COUNTIF(AP564:AP593,4)=0,"","+"&amp;COUNTIF(AP564:AP593,4)),COUNTIF(AP564:AP593,1)&amp;IF(COUNTIF(AP564:AP593,4)=0,"","+"&amp;COUNTIF(AP564:AP593,4))),IF('Chiffres et fonctions'!$J$3=2,IF(30-(COUNTIF(AP564:AP593,""))-(COUNTIF(AP564:AP593,4))=0,"",30-(COUNTIF(AP564:AP593,""))-(COUNTIF(AP564:AP593,4))),""))</f>
        <v/>
      </c>
      <c r="AQ594" s="143" t="str">
        <f>IF('Chiffres et fonctions'!$J$3=1,IF(COUNTIF(AQ564:AQ593,1)=0,IF(COUNTIF(AQ564:AQ593,4)=0,"","+"&amp;COUNTIF(AQ564:AQ593,4)),COUNTIF(AQ564:AQ593,1)&amp;IF(COUNTIF(AQ564:AQ593,4)=0,"","+"&amp;COUNTIF(AQ564:AQ593,4))),IF('Chiffres et fonctions'!$J$3=2,IF(30-(COUNTIF(AQ564:AQ593,""))-(COUNTIF(AQ564:AQ593,4))=0,"",30-(COUNTIF(AQ564:AQ593,""))-(COUNTIF(AQ564:AQ593,4))),""))</f>
        <v/>
      </c>
      <c r="AR594" s="144" t="str">
        <f>IF('Chiffres et fonctions'!$J$3=1,IF(COUNTIF(AR564:AR593,1)=0,IF(COUNTIF(AR564:AR593,4)=0,"","+"&amp;COUNTIF(AR564:AR593,4)),COUNTIF(AR564:AR593,1)&amp;IF(COUNTIF(AR564:AR593,4)=0,"","+"&amp;COUNTIF(AR564:AR593,4))),IF('Chiffres et fonctions'!$J$3=2,IF(30-(COUNTIF(AR564:AR593,""))-(COUNTIF(AR564:AR593,4))=0,"",30-(COUNTIF(AR564:AR593,""))-(COUNTIF(AR564:AR593,4))),""))</f>
        <v/>
      </c>
      <c r="AS594" s="143" t="str">
        <f>IF('Chiffres et fonctions'!$J$3=1,IF(COUNTIF(AS564:AS593,1)=0,IF(COUNTIF(AS564:AS593,4)=0,"","+"&amp;COUNTIF(AS564:AS593,4)),COUNTIF(AS564:AS593,1)&amp;IF(COUNTIF(AS564:AS593,4)=0,"","+"&amp;COUNTIF(AS564:AS593,4))),IF('Chiffres et fonctions'!$J$3=2,IF(30-(COUNTIF(AS564:AS593,""))-(COUNTIF(AS564:AS593,4))=0,"",30-(COUNTIF(AS564:AS593,""))-(COUNTIF(AS564:AS593,4))),""))</f>
        <v/>
      </c>
      <c r="AT594" s="144" t="str">
        <f>IF('Chiffres et fonctions'!$J$3=1,IF(COUNTIF(AT564:AT593,1)=0,IF(COUNTIF(AT564:AT593,4)=0,"","+"&amp;COUNTIF(AT564:AT593,4)),COUNTIF(AT564:AT593,1)&amp;IF(COUNTIF(AT564:AT593,4)=0,"","+"&amp;COUNTIF(AT564:AT593,4))),IF('Chiffres et fonctions'!$J$3=2,IF(30-(COUNTIF(AT564:AT593,""))-(COUNTIF(AT564:AT593,4))=0,"",30-(COUNTIF(AT564:AT593,""))-(COUNTIF(AT564:AT593,4))),""))</f>
        <v/>
      </c>
      <c r="AU594" s="143" t="str">
        <f>IF('Chiffres et fonctions'!$J$3=1,IF(COUNTIF(AU564:AU593,1)=0,IF(COUNTIF(AU564:AU593,4)=0,"","+"&amp;COUNTIF(AU564:AU593,4)),COUNTIF(AU564:AU593,1)&amp;IF(COUNTIF(AU564:AU593,4)=0,"","+"&amp;COUNTIF(AU564:AU593,4))),IF('Chiffres et fonctions'!$J$3=2,IF(30-(COUNTIF(AU564:AU593,""))-(COUNTIF(AU564:AU593,4))=0,"",30-(COUNTIF(AU564:AU593,""))-(COUNTIF(AU564:AU593,4))),""))</f>
        <v/>
      </c>
      <c r="AV594" s="144" t="str">
        <f>IF('Chiffres et fonctions'!$J$3=1,IF(COUNTIF(AV564:AV593,1)=0,IF(COUNTIF(AV564:AV593,4)=0,"","+"&amp;COUNTIF(AV564:AV593,4)),COUNTIF(AV564:AV593,1)&amp;IF(COUNTIF(AV564:AV593,4)=0,"","+"&amp;COUNTIF(AV564:AV593,4))),IF('Chiffres et fonctions'!$J$3=2,IF(30-(COUNTIF(AV564:AV593,""))-(COUNTIF(AV564:AV593,4))=0,"",30-(COUNTIF(AV564:AV593,""))-(COUNTIF(AV564:AV593,4))),""))</f>
        <v/>
      </c>
      <c r="AW594" s="143" t="str">
        <f>IF('Chiffres et fonctions'!$J$3=1,IF(COUNTIF(AW564:AW593,1)=0,IF(COUNTIF(AW564:AW593,4)=0,"","+"&amp;COUNTIF(AW564:AW593,4)),COUNTIF(AW564:AW593,1)&amp;IF(COUNTIF(AW564:AW593,4)=0,"","+"&amp;COUNTIF(AW564:AW593,4))),IF('Chiffres et fonctions'!$J$3=2,IF(30-(COUNTIF(AW564:AW593,""))-(COUNTIF(AW564:AW593,4))=0,"",30-(COUNTIF(AW564:AW593,""))-(COUNTIF(AW564:AW593,4))),""))</f>
        <v/>
      </c>
      <c r="AX594" s="144" t="str">
        <f>IF('Chiffres et fonctions'!$J$3=1,IF(COUNTIF(AX564:AX593,1)=0,IF(COUNTIF(AX564:AX593,4)=0,"","+"&amp;COUNTIF(AX564:AX593,4)),COUNTIF(AX564:AX593,1)&amp;IF(COUNTIF(AX564:AX593,4)=0,"","+"&amp;COUNTIF(AX564:AX593,4))),IF('Chiffres et fonctions'!$J$3=2,IF(30-(COUNTIF(AX564:AX593,""))-(COUNTIF(AX564:AX593,4))=0,"",30-(COUNTIF(AX564:AX593,""))-(COUNTIF(AX564:AX593,4))),""))</f>
        <v/>
      </c>
      <c r="AY594" s="143" t="str">
        <f>IF('Chiffres et fonctions'!$J$3=1,IF(COUNTIF(AY564:AY593,1)=0,IF(COUNTIF(AY564:AY593,4)=0,"","+"&amp;COUNTIF(AY564:AY593,4)),COUNTIF(AY564:AY593,1)&amp;IF(COUNTIF(AY564:AY593,4)=0,"","+"&amp;COUNTIF(AY564:AY593,4))),IF('Chiffres et fonctions'!$J$3=2,IF(30-(COUNTIF(AY564:AY593,""))-(COUNTIF(AY564:AY593,4))=0,"",30-(COUNTIF(AY564:AY593,""))-(COUNTIF(AY564:AY593,4))),""))</f>
        <v/>
      </c>
      <c r="AZ594" s="144" t="str">
        <f>IF('Chiffres et fonctions'!$J$3=1,IF(COUNTIF(AZ564:AZ593,1)=0,IF(COUNTIF(AZ564:AZ593,4)=0,"","+"&amp;COUNTIF(AZ564:AZ593,4)),COUNTIF(AZ564:AZ593,1)&amp;IF(COUNTIF(AZ564:AZ593,4)=0,"","+"&amp;COUNTIF(AZ564:AZ593,4))),IF('Chiffres et fonctions'!$J$3=2,IF(30-(COUNTIF(AZ564:AZ593,""))-(COUNTIF(AZ564:AZ593,4))=0,"",30-(COUNTIF(AZ564:AZ593,""))-(COUNTIF(AZ564:AZ593,4))),""))</f>
        <v/>
      </c>
      <c r="BA594" s="143" t="str">
        <f>IF('Chiffres et fonctions'!$J$3=1,IF(COUNTIF(BA564:BA593,1)=0,IF(COUNTIF(BA564:BA593,4)=0,"","+"&amp;COUNTIF(BA564:BA593,4)),COUNTIF(BA564:BA593,1)&amp;IF(COUNTIF(BA564:BA593,4)=0,"","+"&amp;COUNTIF(BA564:BA593,4))),IF('Chiffres et fonctions'!$J$3=2,IF(30-(COUNTIF(BA564:BA593,""))-(COUNTIF(BA564:BA593,4))=0,"",30-(COUNTIF(BA564:BA593,""))-(COUNTIF(BA564:BA593,4))),""))</f>
        <v/>
      </c>
      <c r="BB594" s="144" t="str">
        <f>IF('Chiffres et fonctions'!$J$3=1,IF(COUNTIF(BB564:BB593,1)=0,IF(COUNTIF(BB564:BB593,4)=0,"","+"&amp;COUNTIF(BB564:BB593,4)),COUNTIF(BB564:BB593,1)&amp;IF(COUNTIF(BB564:BB593,4)=0,"","+"&amp;COUNTIF(BB564:BB593,4))),IF('Chiffres et fonctions'!$J$3=2,IF(30-(COUNTIF(BB564:BB593,""))-(COUNTIF(BB564:BB593,4))=0,"",30-(COUNTIF(BB564:BB593,""))-(COUNTIF(BB564:BB593,4))),""))</f>
        <v/>
      </c>
      <c r="BC594" s="119">
        <f>SUM(BC564:BC593)</f>
        <v>0</v>
      </c>
      <c r="BD594" s="417"/>
      <c r="BE594" s="152"/>
      <c r="BF594" s="153"/>
      <c r="BG594" s="154"/>
      <c r="BH594" s="153">
        <v>0.91849999999999998</v>
      </c>
      <c r="BI594" s="153"/>
      <c r="BJ594" s="153"/>
      <c r="BK594" s="281"/>
      <c r="BL594" s="181"/>
      <c r="BM594" s="181"/>
      <c r="BN594" s="181"/>
      <c r="BO594" s="181"/>
      <c r="BP594" s="181"/>
      <c r="BQ594" s="181"/>
      <c r="BR594" s="120"/>
      <c r="BS594" s="120"/>
      <c r="BT594" s="181"/>
      <c r="BU594" s="242"/>
      <c r="BV594" s="238"/>
      <c r="BW594" s="242"/>
      <c r="BX594" s="238"/>
      <c r="BY594" s="122"/>
      <c r="BZ594" s="122"/>
      <c r="CA594" s="122"/>
      <c r="CB594" s="122"/>
      <c r="CC594" s="122"/>
      <c r="CD594" s="122"/>
      <c r="CE594" s="122"/>
      <c r="CF594" s="122"/>
      <c r="CG594" s="122"/>
      <c r="CH594" s="122"/>
      <c r="CI594" s="122"/>
      <c r="CJ594" s="122"/>
      <c r="CK594" s="122"/>
      <c r="CL594" s="122"/>
      <c r="CM594" s="122"/>
      <c r="CN594" s="122"/>
      <c r="CO594" s="122"/>
      <c r="CP594" s="122"/>
      <c r="CQ594" s="122"/>
      <c r="CR594" s="122"/>
      <c r="CS594" s="122"/>
      <c r="CT594" s="122"/>
      <c r="CU594" s="122"/>
      <c r="CV594" s="122"/>
      <c r="CW594" s="122"/>
      <c r="CX594" s="122"/>
      <c r="CY594" s="122"/>
      <c r="CZ594" s="122"/>
      <c r="DA594" s="122"/>
      <c r="DB594" s="122"/>
      <c r="DC594" s="122"/>
      <c r="DD594" s="122"/>
      <c r="DE594" s="122"/>
      <c r="DF594" s="122"/>
      <c r="DG594" s="122"/>
      <c r="DH594" s="122"/>
      <c r="DI594" s="122"/>
      <c r="DJ594" s="122"/>
      <c r="DK594" s="122"/>
      <c r="DL594" s="122"/>
      <c r="DM594" s="122"/>
      <c r="DN594" s="122"/>
      <c r="DO594" s="122"/>
      <c r="DP594" s="122"/>
      <c r="DQ594" s="122"/>
      <c r="DR594" s="122"/>
      <c r="DS594" s="122"/>
      <c r="DT594" s="122"/>
      <c r="DU594" s="122"/>
      <c r="DV594" s="122"/>
      <c r="DW594" s="122"/>
      <c r="DX594" s="122"/>
      <c r="DY594" s="122"/>
      <c r="DZ594" s="122"/>
      <c r="EA594" s="122"/>
      <c r="EB594" s="122"/>
      <c r="EC594" s="122"/>
      <c r="ED594" s="122"/>
      <c r="EE594" s="122"/>
      <c r="EF594" s="122"/>
      <c r="EG594" s="122"/>
      <c r="EH594" s="122"/>
      <c r="EI594" s="122"/>
      <c r="EJ594" s="122"/>
      <c r="EK594" s="122"/>
      <c r="EL594" s="122"/>
      <c r="EM594" s="122"/>
      <c r="EN594" s="122"/>
      <c r="EO594" s="122"/>
      <c r="EP594" s="122"/>
      <c r="EQ594" s="122"/>
      <c r="ER594" s="122"/>
      <c r="ES594" s="122"/>
      <c r="ET594" s="122"/>
      <c r="EU594" s="122"/>
      <c r="EV594" s="122"/>
      <c r="EW594" s="122"/>
      <c r="EX594" s="122"/>
      <c r="EY594" s="122"/>
      <c r="EZ594" s="122"/>
      <c r="FA594" s="122"/>
      <c r="FB594" s="122"/>
      <c r="FC594" s="122"/>
      <c r="FD594" s="122"/>
      <c r="FE594" s="122"/>
      <c r="FF594" s="122"/>
      <c r="FG594" s="122"/>
      <c r="FH594" s="122"/>
      <c r="FI594" s="122"/>
      <c r="FJ594" s="122"/>
      <c r="FK594" s="122"/>
      <c r="FL594" s="122"/>
      <c r="FM594" s="122"/>
      <c r="FN594" s="122"/>
      <c r="FO594" s="122"/>
      <c r="FP594" s="122"/>
      <c r="FQ594" s="122"/>
      <c r="FR594" s="122"/>
      <c r="FS594" s="122"/>
      <c r="FT594" s="122"/>
      <c r="FU594" s="122"/>
      <c r="FV594" s="122"/>
      <c r="FW594" s="122"/>
      <c r="FX594" s="122"/>
      <c r="FY594" s="122"/>
      <c r="FZ594" s="122"/>
      <c r="GA594" s="122"/>
      <c r="GB594" s="122"/>
      <c r="GC594" s="122"/>
      <c r="GD594" s="122"/>
      <c r="GE594" s="122"/>
      <c r="GF594" s="122"/>
      <c r="GG594" s="122"/>
      <c r="GH594" s="122"/>
      <c r="GI594" s="122"/>
      <c r="GJ594" s="122"/>
      <c r="GK594" s="122"/>
      <c r="GL594" s="122"/>
      <c r="GM594" s="122"/>
      <c r="GN594" s="122"/>
      <c r="GO594" s="122"/>
      <c r="GP594" s="122"/>
      <c r="GQ594" s="122"/>
      <c r="GR594" s="122"/>
      <c r="GS594" s="122"/>
      <c r="GT594" s="122"/>
      <c r="GU594" s="122"/>
      <c r="GV594" s="122"/>
      <c r="GW594" s="122"/>
      <c r="GX594" s="122"/>
      <c r="GY594" s="122"/>
      <c r="GZ594" s="122"/>
      <c r="HA594" s="122"/>
      <c r="HB594" s="122"/>
      <c r="HC594" s="122"/>
      <c r="HD594" s="122"/>
      <c r="HE594" s="122"/>
      <c r="HF594" s="122"/>
      <c r="HG594" s="122"/>
      <c r="HH594" s="122"/>
      <c r="HI594" s="122"/>
      <c r="HJ594" s="122"/>
      <c r="HK594" s="122"/>
      <c r="HL594" s="122"/>
      <c r="HM594" s="122"/>
      <c r="HN594" s="122"/>
      <c r="HO594" s="122"/>
      <c r="HP594" s="122"/>
      <c r="HQ594" s="122"/>
      <c r="HR594" s="122"/>
      <c r="HS594" s="122"/>
      <c r="HT594" s="122"/>
      <c r="HU594" s="122"/>
      <c r="HV594" s="122"/>
      <c r="HW594" s="122"/>
      <c r="HX594" s="122"/>
      <c r="HY594" s="122"/>
      <c r="HZ594" s="122"/>
      <c r="IA594" s="122"/>
      <c r="IB594" s="122"/>
      <c r="IC594" s="122"/>
      <c r="ID594" s="122"/>
      <c r="IE594" s="122"/>
      <c r="IF594" s="122"/>
      <c r="IG594" s="122"/>
      <c r="IH594" s="122"/>
      <c r="II594" s="122"/>
      <c r="IJ594" s="122"/>
      <c r="IK594" s="122"/>
      <c r="IL594" s="122"/>
      <c r="IM594" s="122"/>
      <c r="IN594" s="122"/>
      <c r="IO594" s="122"/>
      <c r="IP594" s="122"/>
      <c r="IQ594" s="122"/>
      <c r="IR594" s="122"/>
      <c r="IS594" s="122"/>
      <c r="IT594" s="122"/>
      <c r="IU594" s="122"/>
      <c r="IV594" s="122"/>
      <c r="IW594" s="122"/>
      <c r="IX594" s="122"/>
      <c r="IY594" s="122"/>
      <c r="IZ594" s="122"/>
      <c r="JA594" s="122"/>
      <c r="JB594" s="122"/>
      <c r="JC594" s="122"/>
      <c r="JD594" s="122"/>
      <c r="JE594" s="122"/>
      <c r="JF594" s="122"/>
      <c r="JG594" s="122"/>
      <c r="JH594" s="122"/>
      <c r="JI594" s="122"/>
      <c r="JJ594" s="122"/>
      <c r="JK594" s="122"/>
      <c r="JL594" s="122"/>
      <c r="JM594" s="122"/>
      <c r="JN594" s="122"/>
      <c r="JO594" s="122"/>
      <c r="JP594" s="122"/>
      <c r="JQ594" s="122"/>
      <c r="JR594" s="122"/>
      <c r="JS594" s="122"/>
      <c r="JT594" s="122"/>
      <c r="JU594" s="122"/>
      <c r="JV594" s="122"/>
      <c r="JW594" s="122"/>
      <c r="JX594" s="122"/>
      <c r="JY594" s="122"/>
      <c r="JZ594" s="122"/>
      <c r="KA594" s="122"/>
      <c r="KB594" s="122"/>
      <c r="KC594" s="122"/>
      <c r="KD594" s="122"/>
      <c r="KE594" s="122"/>
      <c r="KF594" s="122"/>
      <c r="KG594" s="122"/>
      <c r="KH594" s="122"/>
      <c r="KI594" s="122"/>
      <c r="KJ594" s="122"/>
      <c r="KK594" s="122"/>
      <c r="KL594" s="122"/>
      <c r="KM594" s="122"/>
      <c r="KN594" s="122"/>
      <c r="KO594" s="122"/>
      <c r="KP594" s="122"/>
      <c r="KQ594" s="122"/>
      <c r="KR594" s="122"/>
      <c r="KS594" s="122"/>
      <c r="KT594" s="122"/>
      <c r="KU594" s="122"/>
      <c r="KV594" s="122"/>
      <c r="KW594" s="122"/>
      <c r="KX594" s="122"/>
      <c r="KY594" s="122"/>
      <c r="KZ594" s="122"/>
      <c r="LA594" s="122"/>
      <c r="LB594" s="122"/>
      <c r="LC594" s="122"/>
      <c r="LD594" s="122"/>
      <c r="LE594" s="122"/>
      <c r="LF594" s="122"/>
      <c r="LG594" s="122"/>
      <c r="LH594" s="122"/>
      <c r="LI594" s="122"/>
      <c r="LJ594" s="122"/>
      <c r="LK594" s="122"/>
      <c r="LL594" s="122"/>
      <c r="LM594" s="122"/>
      <c r="LN594" s="122"/>
      <c r="LO594" s="122"/>
      <c r="LP594" s="122"/>
      <c r="LQ594" s="122"/>
      <c r="LR594" s="122"/>
      <c r="LS594" s="122"/>
      <c r="LT594" s="122"/>
      <c r="LU594" s="122"/>
      <c r="LV594" s="122"/>
      <c r="LW594" s="122"/>
      <c r="LX594" s="122"/>
      <c r="LY594" s="122"/>
      <c r="LZ594" s="122"/>
      <c r="MA594" s="122"/>
      <c r="MB594" s="122"/>
      <c r="MC594" s="122"/>
      <c r="MD594" s="122"/>
      <c r="ME594" s="122"/>
      <c r="MF594" s="122"/>
      <c r="MG594" s="122"/>
      <c r="MH594" s="122"/>
      <c r="MI594" s="122"/>
      <c r="MJ594" s="122"/>
      <c r="MK594" s="122"/>
      <c r="ML594" s="122"/>
      <c r="MM594" s="122"/>
      <c r="MN594" s="122"/>
      <c r="MO594" s="122"/>
      <c r="MP594" s="122"/>
      <c r="MQ594" s="122"/>
      <c r="MS594" s="241"/>
      <c r="MT594" s="123"/>
      <c r="MU594" s="124"/>
      <c r="MV594" s="124"/>
      <c r="MW594" s="124"/>
      <c r="MX594" s="124"/>
      <c r="MY594" s="124"/>
      <c r="MZ594" s="124"/>
      <c r="NA594" s="124"/>
      <c r="NB594" s="124"/>
      <c r="NC594" s="124"/>
      <c r="ND594" s="124"/>
      <c r="NE594" s="124"/>
      <c r="NF594" s="124"/>
      <c r="NG594" s="124"/>
      <c r="NH594" s="124"/>
      <c r="NI594" s="124"/>
      <c r="NJ594" s="124"/>
      <c r="NK594" s="124"/>
      <c r="NL594" s="124"/>
      <c r="NM594" s="125"/>
      <c r="NN594" s="370"/>
    </row>
    <row r="595" spans="1:384" s="121" customFormat="1" ht="10.199999999999999" customHeight="1" thickBot="1" x14ac:dyDescent="0.35">
      <c r="A595" s="116"/>
      <c r="B595" s="389"/>
      <c r="C595" s="425"/>
      <c r="D595" s="126"/>
      <c r="E595" s="321"/>
      <c r="F595" s="321"/>
      <c r="G595" s="321"/>
      <c r="H595" s="127"/>
      <c r="I595" s="429" t="str">
        <f>I560</f>
        <v>BRASSERIE</v>
      </c>
      <c r="J595" s="429"/>
      <c r="K595" s="429"/>
      <c r="L595" s="429"/>
      <c r="M595" s="429"/>
      <c r="N595" s="430"/>
      <c r="O595" s="145" t="str">
        <f>IF('Chiffres et fonctions'!$J$3=1,IF(COUNTIF(O564:O593,2)=0,"",COUNTIF(O564:O593,2)),IF('Chiffres et fonctions'!$J$3=2,IF(COUNTIF(O564:O593,4)=0,"","+ "&amp;(COUNTIF(O564:O593,4))),""))</f>
        <v/>
      </c>
      <c r="P595" s="146" t="str">
        <f>IF('Chiffres et fonctions'!$J$3=1,IF(COUNTIF(P564:P593,2)=0,"",COUNTIF(P564:P593,2)),IF('Chiffres et fonctions'!$J$3=2,IF(COUNTIF(P564:P593,4)=0,"","+ "&amp;(COUNTIF(P564:P593,4))),""))</f>
        <v/>
      </c>
      <c r="Q595" s="145" t="str">
        <f>IF('Chiffres et fonctions'!$J$3=1,IF(COUNTIF(Q564:Q593,2)=0,"",COUNTIF(Q564:Q593,2)),IF('Chiffres et fonctions'!$J$3=2,IF(COUNTIF(Q564:Q593,4)=0,"","+ "&amp;(COUNTIF(Q564:Q593,4))),""))</f>
        <v/>
      </c>
      <c r="R595" s="146" t="str">
        <f>IF('Chiffres et fonctions'!$J$3=1,IF(COUNTIF(R564:R593,2)=0,"",COUNTIF(R564:R593,2)),IF('Chiffres et fonctions'!$J$3=2,IF(COUNTIF(R564:R593,4)=0,"","+ "&amp;(COUNTIF(R564:R593,4))),""))</f>
        <v/>
      </c>
      <c r="S595" s="145" t="str">
        <f>IF('Chiffres et fonctions'!$J$3=1,IF(COUNTIF(S564:S593,2)=0,"",COUNTIF(S564:S593,2)),IF('Chiffres et fonctions'!$J$3=2,IF(COUNTIF(S564:S593,4)=0,"","+ "&amp;(COUNTIF(S564:S593,4))),""))</f>
        <v/>
      </c>
      <c r="T595" s="146" t="str">
        <f>IF('Chiffres et fonctions'!$J$3=1,IF(COUNTIF(T564:T593,2)=0,"",COUNTIF(T564:T593,2)),IF('Chiffres et fonctions'!$J$3=2,IF(COUNTIF(T564:T593,4)=0,"","+ "&amp;(COUNTIF(T564:T593,4))),""))</f>
        <v/>
      </c>
      <c r="U595" s="145" t="str">
        <f>IF('Chiffres et fonctions'!$J$3=1,IF(COUNTIF(U564:U593,2)=0,"",COUNTIF(U564:U593,2)),IF('Chiffres et fonctions'!$J$3=2,IF(COUNTIF(U564:U593,4)=0,"","+ "&amp;(COUNTIF(U564:U593,4))),""))</f>
        <v/>
      </c>
      <c r="V595" s="146" t="str">
        <f>IF('Chiffres et fonctions'!$J$3=1,IF(COUNTIF(V564:V593,2)=0,"",COUNTIF(V564:V593,2)),IF('Chiffres et fonctions'!$J$3=2,IF(COUNTIF(V564:V593,4)=0,"","+ "&amp;(COUNTIF(V564:V593,4))),""))</f>
        <v/>
      </c>
      <c r="W595" s="145" t="str">
        <f>IF('Chiffres et fonctions'!$J$3=1,IF(COUNTIF(W564:W593,2)=0,"",COUNTIF(W564:W593,2)),IF('Chiffres et fonctions'!$J$3=2,IF(COUNTIF(W564:W593,4)=0,"","+ "&amp;(COUNTIF(W564:W593,4))),""))</f>
        <v/>
      </c>
      <c r="X595" s="146" t="str">
        <f>IF('Chiffres et fonctions'!$J$3=1,IF(COUNTIF(X564:X593,2)=0,"",COUNTIF(X564:X593,2)),IF('Chiffres et fonctions'!$J$3=2,IF(COUNTIF(X564:X593,4)=0,"","+ "&amp;(COUNTIF(X564:X593,4))),""))</f>
        <v/>
      </c>
      <c r="Y595" s="145" t="str">
        <f>IF('Chiffres et fonctions'!$J$3=1,IF(COUNTIF(Y564:Y593,2)=0,"",COUNTIF(Y564:Y593,2)),IF('Chiffres et fonctions'!$J$3=2,IF(COUNTIF(Y564:Y593,4)=0,"","+ "&amp;(COUNTIF(Y564:Y593,4))),""))</f>
        <v/>
      </c>
      <c r="Z595" s="146" t="str">
        <f>IF('Chiffres et fonctions'!$J$3=1,IF(COUNTIF(Z564:Z593,2)=0,"",COUNTIF(Z564:Z593,2)),IF('Chiffres et fonctions'!$J$3=2,IF(COUNTIF(Z564:Z593,4)=0,"","+ "&amp;(COUNTIF(Z564:Z593,4))),""))</f>
        <v/>
      </c>
      <c r="AA595" s="145" t="str">
        <f>IF('Chiffres et fonctions'!$J$3=1,IF(COUNTIF(AA564:AA593,2)=0,"",COUNTIF(AA564:AA593,2)),IF('Chiffres et fonctions'!$J$3=2,IF(COUNTIF(AA564:AA593,4)=0,"","+ "&amp;(COUNTIF(AA564:AA593,4))),""))</f>
        <v/>
      </c>
      <c r="AB595" s="146" t="str">
        <f>IF('Chiffres et fonctions'!$J$3=1,IF(COUNTIF(AB564:AB593,2)=0,"",COUNTIF(AB564:AB593,2)),IF('Chiffres et fonctions'!$J$3=2,IF(COUNTIF(AB564:AB593,4)=0,"","+ "&amp;(COUNTIF(AB564:AB593,4))),""))</f>
        <v/>
      </c>
      <c r="AC595" s="145" t="str">
        <f>IF('Chiffres et fonctions'!$J$3=1,IF(COUNTIF(AC564:AC593,2)=0,"",COUNTIF(AC564:AC593,2)),IF('Chiffres et fonctions'!$J$3=2,IF(COUNTIF(AC564:AC593,4)=0,"","+ "&amp;(COUNTIF(AC564:AC593,4))),""))</f>
        <v/>
      </c>
      <c r="AD595" s="146" t="str">
        <f>IF('Chiffres et fonctions'!$J$3=1,IF(COUNTIF(AD564:AD593,2)=0,"",COUNTIF(AD564:AD593,2)),IF('Chiffres et fonctions'!$J$3=2,IF(COUNTIF(AD564:AD593,4)=0,"","+ "&amp;(COUNTIF(AD564:AD593,4))),""))</f>
        <v/>
      </c>
      <c r="AE595" s="145" t="str">
        <f>IF('Chiffres et fonctions'!$J$3=1,IF(COUNTIF(AE564:AE593,2)=0,"",COUNTIF(AE564:AE593,2)),IF('Chiffres et fonctions'!$J$3=2,IF(COUNTIF(AE564:AE593,4)=0,"","+ "&amp;(COUNTIF(AE564:AE593,4))),""))</f>
        <v/>
      </c>
      <c r="AF595" s="146" t="str">
        <f>IF('Chiffres et fonctions'!$J$3=1,IF(COUNTIF(AF564:AF593,2)=0,"",COUNTIF(AF564:AF593,2)),IF('Chiffres et fonctions'!$J$3=2,IF(COUNTIF(AF564:AF593,4)=0,"","+ "&amp;(COUNTIF(AF564:AF593,4))),""))</f>
        <v/>
      </c>
      <c r="AG595" s="145" t="str">
        <f>IF('Chiffres et fonctions'!$J$3=1,IF(COUNTIF(AG564:AG593,2)=0,"",COUNTIF(AG564:AG593,2)),IF('Chiffres et fonctions'!$J$3=2,IF(COUNTIF(AG564:AG593,4)=0,"","+ "&amp;(COUNTIF(AG564:AG593,4))),""))</f>
        <v/>
      </c>
      <c r="AH595" s="146" t="str">
        <f>IF('Chiffres et fonctions'!$J$3=1,IF(COUNTIF(AH564:AH593,2)=0,"",COUNTIF(AH564:AH593,2)),IF('Chiffres et fonctions'!$J$3=2,IF(COUNTIF(AH564:AH593,4)=0,"","+ "&amp;(COUNTIF(AH564:AH593,4))),""))</f>
        <v/>
      </c>
      <c r="AI595" s="145" t="str">
        <f>IF('Chiffres et fonctions'!$J$3=1,IF(COUNTIF(AI564:AI593,2)=0,"",COUNTIF(AI564:AI593,2)),IF('Chiffres et fonctions'!$J$3=2,IF(COUNTIF(AI564:AI593,4)=0,"","+ "&amp;(COUNTIF(AI564:AI593,4))),""))</f>
        <v/>
      </c>
      <c r="AJ595" s="146" t="str">
        <f>IF('Chiffres et fonctions'!$J$3=1,IF(COUNTIF(AJ564:AJ593,2)=0,"",COUNTIF(AJ564:AJ593,2)),IF('Chiffres et fonctions'!$J$3=2,IF(COUNTIF(AJ564:AJ593,4)=0,"","+ "&amp;(COUNTIF(AJ564:AJ593,4))),""))</f>
        <v/>
      </c>
      <c r="AK595" s="145" t="str">
        <f>IF('Chiffres et fonctions'!$J$3=1,IF(COUNTIF(AK564:AK593,2)=0,"",COUNTIF(AK564:AK593,2)),IF('Chiffres et fonctions'!$J$3=2,IF(COUNTIF(AK564:AK593,4)=0,"","+ "&amp;(COUNTIF(AK564:AK593,4))),""))</f>
        <v/>
      </c>
      <c r="AL595" s="146" t="str">
        <f>IF('Chiffres et fonctions'!$J$3=1,IF(COUNTIF(AL564:AL593,2)=0,"",COUNTIF(AL564:AL593,2)),IF('Chiffres et fonctions'!$J$3=2,IF(COUNTIF(AL564:AL593,4)=0,"","+ "&amp;(COUNTIF(AL564:AL593,4))),""))</f>
        <v/>
      </c>
      <c r="AM595" s="145" t="str">
        <f>IF('Chiffres et fonctions'!$J$3=1,IF(COUNTIF(AM564:AM593,2)=0,"",COUNTIF(AM564:AM593,2)),IF('Chiffres et fonctions'!$J$3=2,IF(COUNTIF(AM564:AM593,4)=0,"","+ "&amp;(COUNTIF(AM564:AM593,4))),""))</f>
        <v/>
      </c>
      <c r="AN595" s="146" t="str">
        <f>IF('Chiffres et fonctions'!$J$3=1,IF(COUNTIF(AN564:AN593,2)=0,"",COUNTIF(AN564:AN593,2)),IF('Chiffres et fonctions'!$J$3=2,IF(COUNTIF(AN564:AN593,4)=0,"","+ "&amp;(COUNTIF(AN564:AN593,4))),""))</f>
        <v/>
      </c>
      <c r="AO595" s="145" t="str">
        <f>IF('Chiffres et fonctions'!$J$3=1,IF(COUNTIF(AO564:AO593,2)=0,"",COUNTIF(AO564:AO593,2)),IF('Chiffres et fonctions'!$J$3=2,IF(COUNTIF(AO564:AO593,4)=0,"","+ "&amp;(COUNTIF(AO564:AO593,4))),""))</f>
        <v/>
      </c>
      <c r="AP595" s="146" t="str">
        <f>IF('Chiffres et fonctions'!$J$3=1,IF(COUNTIF(AP564:AP593,2)=0,"",COUNTIF(AP564:AP593,2)),IF('Chiffres et fonctions'!$J$3=2,IF(COUNTIF(AP564:AP593,4)=0,"","+ "&amp;(COUNTIF(AP564:AP593,4))),""))</f>
        <v/>
      </c>
      <c r="AQ595" s="145" t="str">
        <f>IF('Chiffres et fonctions'!$J$3=1,IF(COUNTIF(AQ564:AQ593,2)=0,"",COUNTIF(AQ564:AQ593,2)),IF('Chiffres et fonctions'!$J$3=2,IF(COUNTIF(AQ564:AQ593,4)=0,"","+ "&amp;(COUNTIF(AQ564:AQ593,4))),""))</f>
        <v/>
      </c>
      <c r="AR595" s="146" t="str">
        <f>IF('Chiffres et fonctions'!$J$3=1,IF(COUNTIF(AR564:AR593,2)=0,"",COUNTIF(AR564:AR593,2)),IF('Chiffres et fonctions'!$J$3=2,IF(COUNTIF(AR564:AR593,4)=0,"","+ "&amp;(COUNTIF(AR564:AR593,4))),""))</f>
        <v/>
      </c>
      <c r="AS595" s="145" t="str">
        <f>IF('Chiffres et fonctions'!$J$3=1,IF(COUNTIF(AS564:AS593,2)=0,"",COUNTIF(AS564:AS593,2)),IF('Chiffres et fonctions'!$J$3=2,IF(COUNTIF(AS564:AS593,4)=0,"","+ "&amp;(COUNTIF(AS564:AS593,4))),""))</f>
        <v/>
      </c>
      <c r="AT595" s="146" t="str">
        <f>IF('Chiffres et fonctions'!$J$3=1,IF(COUNTIF(AT564:AT593,2)=0,"",COUNTIF(AT564:AT593,2)),IF('Chiffres et fonctions'!$J$3=2,IF(COUNTIF(AT564:AT593,4)=0,"","+ "&amp;(COUNTIF(AT564:AT593,4))),""))</f>
        <v/>
      </c>
      <c r="AU595" s="145" t="str">
        <f>IF('Chiffres et fonctions'!$J$3=1,IF(COUNTIF(AU564:AU593,2)=0,"",COUNTIF(AU564:AU593,2)),IF('Chiffres et fonctions'!$J$3=2,IF(COUNTIF(AU564:AU593,4)=0,"","+ "&amp;(COUNTIF(AU564:AU593,4))),""))</f>
        <v/>
      </c>
      <c r="AV595" s="146" t="str">
        <f>IF('Chiffres et fonctions'!$J$3=1,IF(COUNTIF(AV564:AV593,2)=0,"",COUNTIF(AV564:AV593,2)),IF('Chiffres et fonctions'!$J$3=2,IF(COUNTIF(AV564:AV593,4)=0,"","+ "&amp;(COUNTIF(AV564:AV593,4))),""))</f>
        <v/>
      </c>
      <c r="AW595" s="145" t="str">
        <f>IF('Chiffres et fonctions'!$J$3=1,IF(COUNTIF(AW564:AW593,2)=0,"",COUNTIF(AW564:AW593,2)),IF('Chiffres et fonctions'!$J$3=2,IF(COUNTIF(AW564:AW593,4)=0,"","+ "&amp;(COUNTIF(AW564:AW593,4))),""))</f>
        <v/>
      </c>
      <c r="AX595" s="146" t="str">
        <f>IF('Chiffres et fonctions'!$J$3=1,IF(COUNTIF(AX564:AX593,2)=0,"",COUNTIF(AX564:AX593,2)),IF('Chiffres et fonctions'!$J$3=2,IF(COUNTIF(AX564:AX593,4)=0,"","+ "&amp;(COUNTIF(AX564:AX593,4))),""))</f>
        <v/>
      </c>
      <c r="AY595" s="145" t="str">
        <f>IF('Chiffres et fonctions'!$J$3=1,IF(COUNTIF(AY564:AY593,2)=0,"",COUNTIF(AY564:AY593,2)),IF('Chiffres et fonctions'!$J$3=2,IF(COUNTIF(AY564:AY593,4)=0,"","+ "&amp;(COUNTIF(AY564:AY593,4))),""))</f>
        <v/>
      </c>
      <c r="AZ595" s="146" t="str">
        <f>IF('Chiffres et fonctions'!$J$3=1,IF(COUNTIF(AZ564:AZ593,2)=0,"",COUNTIF(AZ564:AZ593,2)),IF('Chiffres et fonctions'!$J$3=2,IF(COUNTIF(AZ564:AZ593,4)=0,"","+ "&amp;(COUNTIF(AZ564:AZ593,4))),""))</f>
        <v/>
      </c>
      <c r="BA595" s="145" t="str">
        <f>IF('Chiffres et fonctions'!$J$3=1,IF(COUNTIF(BA564:BA593,2)=0,"",COUNTIF(BA564:BA593,2)),IF('Chiffres et fonctions'!$J$3=2,IF(COUNTIF(BA564:BA593,4)=0,"","+ "&amp;(COUNTIF(BA564:BA593,4))),""))</f>
        <v/>
      </c>
      <c r="BB595" s="146" t="str">
        <f>IF('Chiffres et fonctions'!$J$3=1,IF(COUNTIF(BB564:BB593,2)=0,"",COUNTIF(BB564:BB593,2)),IF('Chiffres et fonctions'!$J$3=2,IF(COUNTIF(BB564:BB593,4)=0,"","+ "&amp;(COUNTIF(BB564:BB593,4))),""))</f>
        <v/>
      </c>
      <c r="BC595" s="128"/>
      <c r="BD595" s="417"/>
      <c r="BE595" s="155"/>
      <c r="BF595" s="156"/>
      <c r="BG595" s="157"/>
      <c r="BH595" s="156"/>
      <c r="BI595" s="156"/>
      <c r="BJ595" s="156"/>
      <c r="BK595" s="282"/>
      <c r="BL595" s="249"/>
      <c r="BM595" s="249"/>
      <c r="BN595" s="249"/>
      <c r="BO595" s="249"/>
      <c r="BP595" s="249"/>
      <c r="BQ595" s="249"/>
      <c r="BR595" s="129"/>
      <c r="BS595" s="129"/>
      <c r="BT595" s="182"/>
      <c r="BU595" s="243"/>
      <c r="BV595" s="239"/>
      <c r="BW595" s="243"/>
      <c r="BX595" s="239"/>
      <c r="BY595" s="130"/>
      <c r="BZ595" s="130"/>
      <c r="CA595" s="130"/>
      <c r="CB595" s="130"/>
      <c r="CC595" s="130"/>
      <c r="CD595" s="130"/>
      <c r="CE595" s="130"/>
      <c r="CF595" s="130"/>
      <c r="CG595" s="130"/>
      <c r="CH595" s="130"/>
      <c r="CI595" s="130"/>
      <c r="CJ595" s="130"/>
      <c r="CK595" s="130"/>
      <c r="CL595" s="130"/>
      <c r="CM595" s="130"/>
      <c r="CN595" s="130"/>
      <c r="CO595" s="130"/>
      <c r="CP595" s="130"/>
      <c r="CQ595" s="130"/>
      <c r="CR595" s="130"/>
      <c r="CS595" s="130"/>
      <c r="CT595" s="130"/>
      <c r="CU595" s="130"/>
      <c r="CV595" s="130"/>
      <c r="CW595" s="130"/>
      <c r="CX595" s="130"/>
      <c r="CY595" s="130"/>
      <c r="CZ595" s="130"/>
      <c r="DA595" s="130"/>
      <c r="DB595" s="130"/>
      <c r="DC595" s="130"/>
      <c r="DD595" s="130"/>
      <c r="DE595" s="130"/>
      <c r="DF595" s="130"/>
      <c r="DG595" s="130"/>
      <c r="DH595" s="130"/>
      <c r="DI595" s="130"/>
      <c r="DJ595" s="130"/>
      <c r="DK595" s="130"/>
      <c r="DL595" s="130"/>
      <c r="DM595" s="130"/>
      <c r="DN595" s="130"/>
      <c r="DO595" s="130"/>
      <c r="DP595" s="130"/>
      <c r="DQ595" s="130"/>
      <c r="DR595" s="130"/>
      <c r="DS595" s="130"/>
      <c r="DT595" s="130"/>
      <c r="DU595" s="130"/>
      <c r="DV595" s="130"/>
      <c r="DW595" s="130"/>
      <c r="DX595" s="130"/>
      <c r="DY595" s="130"/>
      <c r="DZ595" s="130"/>
      <c r="EA595" s="130"/>
      <c r="EB595" s="130"/>
      <c r="EC595" s="130"/>
      <c r="ED595" s="130"/>
      <c r="EE595" s="130"/>
      <c r="EF595" s="130"/>
      <c r="EG595" s="130"/>
      <c r="EH595" s="130"/>
      <c r="EI595" s="130"/>
      <c r="EJ595" s="130"/>
      <c r="EK595" s="130"/>
      <c r="EL595" s="130"/>
      <c r="EM595" s="130"/>
      <c r="EN595" s="130"/>
      <c r="EO595" s="130"/>
      <c r="EP595" s="130"/>
      <c r="EQ595" s="130"/>
      <c r="ER595" s="130"/>
      <c r="ES595" s="130"/>
      <c r="ET595" s="130"/>
      <c r="EU595" s="130"/>
      <c r="EV595" s="130"/>
      <c r="EW595" s="130"/>
      <c r="EX595" s="130"/>
      <c r="EY595" s="130"/>
      <c r="EZ595" s="130"/>
      <c r="FA595" s="130"/>
      <c r="FB595" s="130"/>
      <c r="FC595" s="130"/>
      <c r="FD595" s="130"/>
      <c r="FE595" s="130"/>
      <c r="FF595" s="130"/>
      <c r="FG595" s="130"/>
      <c r="FH595" s="130"/>
      <c r="FI595" s="130"/>
      <c r="FJ595" s="130"/>
      <c r="FK595" s="130"/>
      <c r="FL595" s="130"/>
      <c r="FM595" s="130"/>
      <c r="FN595" s="130"/>
      <c r="FO595" s="130"/>
      <c r="FP595" s="130"/>
      <c r="FQ595" s="130"/>
      <c r="FR595" s="130"/>
      <c r="FS595" s="130"/>
      <c r="FT595" s="130"/>
      <c r="FU595" s="130"/>
      <c r="FV595" s="130"/>
      <c r="FW595" s="130"/>
      <c r="FX595" s="130"/>
      <c r="FY595" s="130"/>
      <c r="FZ595" s="130"/>
      <c r="GA595" s="130"/>
      <c r="GB595" s="130"/>
      <c r="GC595" s="130"/>
      <c r="GD595" s="130"/>
      <c r="GE595" s="130"/>
      <c r="GF595" s="130"/>
      <c r="GG595" s="130"/>
      <c r="GH595" s="130"/>
      <c r="GI595" s="130"/>
      <c r="GJ595" s="130"/>
      <c r="GK595" s="130"/>
      <c r="GL595" s="130"/>
      <c r="GM595" s="130"/>
      <c r="GN595" s="130"/>
      <c r="GO595" s="130"/>
      <c r="GP595" s="130"/>
      <c r="GQ595" s="130"/>
      <c r="GR595" s="130"/>
      <c r="GS595" s="130"/>
      <c r="GT595" s="130"/>
      <c r="GU595" s="130"/>
      <c r="GV595" s="130"/>
      <c r="GW595" s="130"/>
      <c r="GX595" s="130"/>
      <c r="GY595" s="130"/>
      <c r="GZ595" s="130"/>
      <c r="HA595" s="130"/>
      <c r="HB595" s="130"/>
      <c r="HC595" s="130"/>
      <c r="HD595" s="130"/>
      <c r="HE595" s="130"/>
      <c r="HF595" s="130"/>
      <c r="HG595" s="130"/>
      <c r="HH595" s="130"/>
      <c r="HI595" s="130"/>
      <c r="HJ595" s="130"/>
      <c r="HK595" s="130"/>
      <c r="HL595" s="130"/>
      <c r="HM595" s="130"/>
      <c r="HN595" s="130"/>
      <c r="HO595" s="130"/>
      <c r="HP595" s="130"/>
      <c r="HQ595" s="130"/>
      <c r="HR595" s="130"/>
      <c r="HS595" s="130"/>
      <c r="HT595" s="130"/>
      <c r="HU595" s="130"/>
      <c r="HV595" s="130"/>
      <c r="HW595" s="130"/>
      <c r="HX595" s="130"/>
      <c r="HY595" s="130"/>
      <c r="HZ595" s="130"/>
      <c r="IA595" s="130"/>
      <c r="IB595" s="130"/>
      <c r="IC595" s="130"/>
      <c r="ID595" s="130"/>
      <c r="IE595" s="130"/>
      <c r="IF595" s="130"/>
      <c r="IG595" s="130"/>
      <c r="IH595" s="130"/>
      <c r="II595" s="130"/>
      <c r="IJ595" s="130"/>
      <c r="IK595" s="130"/>
      <c r="IL595" s="130"/>
      <c r="IM595" s="130"/>
      <c r="IN595" s="130"/>
      <c r="IO595" s="130"/>
      <c r="IP595" s="130"/>
      <c r="IQ595" s="130"/>
      <c r="IR595" s="130"/>
      <c r="IS595" s="130"/>
      <c r="IT595" s="130"/>
      <c r="IU595" s="130"/>
      <c r="IV595" s="130"/>
      <c r="IW595" s="130"/>
      <c r="IX595" s="130"/>
      <c r="IY595" s="130"/>
      <c r="IZ595" s="130"/>
      <c r="JA595" s="130"/>
      <c r="JB595" s="130"/>
      <c r="JC595" s="130"/>
      <c r="JD595" s="130"/>
      <c r="JE595" s="130"/>
      <c r="JF595" s="130"/>
      <c r="JG595" s="130"/>
      <c r="JH595" s="130"/>
      <c r="JI595" s="130"/>
      <c r="JJ595" s="130"/>
      <c r="JK595" s="130"/>
      <c r="JL595" s="130"/>
      <c r="JM595" s="130"/>
      <c r="JN595" s="130"/>
      <c r="JO595" s="130"/>
      <c r="JP595" s="130"/>
      <c r="JQ595" s="130"/>
      <c r="JR595" s="130"/>
      <c r="JS595" s="130"/>
      <c r="JT595" s="130"/>
      <c r="JU595" s="130"/>
      <c r="JV595" s="130"/>
      <c r="JW595" s="130"/>
      <c r="JX595" s="130"/>
      <c r="JY595" s="130"/>
      <c r="JZ595" s="130"/>
      <c r="KA595" s="130"/>
      <c r="KB595" s="130"/>
      <c r="KC595" s="130"/>
      <c r="KD595" s="130"/>
      <c r="KE595" s="130"/>
      <c r="KF595" s="130"/>
      <c r="KG595" s="130"/>
      <c r="KH595" s="130"/>
      <c r="KI595" s="130"/>
      <c r="KJ595" s="130"/>
      <c r="KK595" s="130"/>
      <c r="KL595" s="130"/>
      <c r="KM595" s="130"/>
      <c r="KN595" s="130"/>
      <c r="KO595" s="130"/>
      <c r="KP595" s="130"/>
      <c r="KQ595" s="130"/>
      <c r="KR595" s="130"/>
      <c r="KS595" s="130"/>
      <c r="KT595" s="130"/>
      <c r="KU595" s="130"/>
      <c r="KV595" s="130"/>
      <c r="KW595" s="130"/>
      <c r="KX595" s="130"/>
      <c r="KY595" s="130"/>
      <c r="KZ595" s="130"/>
      <c r="LA595" s="130"/>
      <c r="LB595" s="130"/>
      <c r="LC595" s="130"/>
      <c r="LD595" s="130"/>
      <c r="LE595" s="130"/>
      <c r="LF595" s="130"/>
      <c r="LG595" s="130"/>
      <c r="LH595" s="130"/>
      <c r="LI595" s="130"/>
      <c r="LJ595" s="130"/>
      <c r="LK595" s="130"/>
      <c r="LL595" s="130"/>
      <c r="LM595" s="130"/>
      <c r="LN595" s="130"/>
      <c r="LO595" s="130"/>
      <c r="LP595" s="130"/>
      <c r="LQ595" s="130"/>
      <c r="LR595" s="130"/>
      <c r="LS595" s="130"/>
      <c r="LT595" s="130"/>
      <c r="LU595" s="130"/>
      <c r="LV595" s="130"/>
      <c r="LW595" s="130"/>
      <c r="LX595" s="130"/>
      <c r="LY595" s="130"/>
      <c r="LZ595" s="130"/>
      <c r="MA595" s="130"/>
      <c r="MB595" s="130"/>
      <c r="MC595" s="130"/>
      <c r="MD595" s="130"/>
      <c r="ME595" s="130"/>
      <c r="MF595" s="130"/>
      <c r="MG595" s="130"/>
      <c r="MH595" s="130"/>
      <c r="MI595" s="130"/>
      <c r="MJ595" s="130"/>
      <c r="MK595" s="130"/>
      <c r="ML595" s="130"/>
      <c r="MM595" s="130"/>
      <c r="MN595" s="130"/>
      <c r="MO595" s="130"/>
      <c r="MP595" s="130"/>
      <c r="MQ595" s="130"/>
      <c r="MS595" s="241"/>
      <c r="MT595" s="374">
        <f>(COUNTA($O564:$BB593)/2)-SUM(MV595:NK595)</f>
        <v>0</v>
      </c>
      <c r="MU595" s="375"/>
      <c r="MV595" s="376">
        <f>SUM(MV564:MW593)</f>
        <v>0</v>
      </c>
      <c r="MW595" s="376"/>
      <c r="MX595" s="376">
        <f>SUM(MX564:MY593)</f>
        <v>0</v>
      </c>
      <c r="MY595" s="376"/>
      <c r="MZ595" s="376">
        <f>SUM(MZ564:NA593)</f>
        <v>0</v>
      </c>
      <c r="NA595" s="376"/>
      <c r="NB595" s="376">
        <f>SUM(NB564:NC593)</f>
        <v>0</v>
      </c>
      <c r="NC595" s="376"/>
      <c r="ND595" s="376">
        <f>SUM(ND564:NE593)</f>
        <v>0</v>
      </c>
      <c r="NE595" s="376"/>
      <c r="NF595" s="376">
        <f>SUM(NF564:NG593)</f>
        <v>0</v>
      </c>
      <c r="NG595" s="376"/>
      <c r="NH595" s="376">
        <f>SUM(NH564:NI593)</f>
        <v>0</v>
      </c>
      <c r="NI595" s="376"/>
      <c r="NJ595" s="376">
        <f>SUM(NJ564:NK593)</f>
        <v>0</v>
      </c>
      <c r="NK595" s="376"/>
      <c r="NL595" s="377">
        <f>SUM(NL564:NM593)</f>
        <v>0</v>
      </c>
      <c r="NM595" s="378"/>
      <c r="NN595" s="370"/>
    </row>
    <row r="596" spans="1:384" s="318" customFormat="1" ht="10.199999999999999" customHeight="1" thickBot="1" x14ac:dyDescent="0.35">
      <c r="A596" s="320"/>
      <c r="B596" s="389"/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  <c r="AA596" s="44"/>
      <c r="AB596" s="44"/>
      <c r="AC596" s="44"/>
      <c r="AD596" s="44"/>
      <c r="AE596" s="44"/>
      <c r="AF596" s="44"/>
      <c r="AG596" s="44"/>
      <c r="AH596" s="44"/>
      <c r="AI596" s="44"/>
      <c r="AJ596" s="44"/>
      <c r="AK596" s="44"/>
      <c r="AL596" s="44"/>
      <c r="AM596" s="44"/>
      <c r="AN596" s="44"/>
      <c r="AO596" s="44"/>
      <c r="AP596" s="44"/>
      <c r="AQ596" s="44"/>
      <c r="AR596" s="44"/>
      <c r="AS596" s="44"/>
      <c r="AT596" s="44"/>
      <c r="AU596" s="44"/>
      <c r="AV596" s="44"/>
      <c r="AW596" s="44"/>
      <c r="AX596" s="44"/>
      <c r="AY596" s="44"/>
      <c r="AZ596" s="44"/>
      <c r="BA596" s="44"/>
      <c r="BB596" s="44"/>
      <c r="BC596" s="44"/>
      <c r="BD596" s="45"/>
      <c r="BE596" s="45"/>
      <c r="BF596" s="45"/>
      <c r="BG596" s="45"/>
      <c r="BH596" s="45"/>
      <c r="BI596" s="45"/>
      <c r="BJ596" s="45"/>
      <c r="BK596" s="241"/>
      <c r="BL596" s="45"/>
      <c r="BM596" s="45"/>
      <c r="BN596" s="45"/>
      <c r="BO596" s="45"/>
      <c r="BP596" s="45"/>
      <c r="BR596" s="45"/>
      <c r="BS596" s="44"/>
      <c r="BT596" s="45"/>
      <c r="BU596" s="240"/>
      <c r="BV596" s="240"/>
      <c r="BW596" s="240"/>
      <c r="BX596" s="240"/>
      <c r="BY596" s="178"/>
      <c r="BZ596" s="178"/>
      <c r="CA596" s="178"/>
      <c r="CB596" s="178"/>
      <c r="CC596" s="178"/>
      <c r="CD596" s="178"/>
      <c r="CE596" s="178"/>
      <c r="CF596" s="178"/>
      <c r="CG596" s="178"/>
      <c r="CH596" s="178"/>
      <c r="CI596" s="178"/>
      <c r="CJ596" s="178"/>
      <c r="CK596" s="178"/>
      <c r="CL596" s="178"/>
      <c r="CM596" s="178"/>
      <c r="CN596" s="178"/>
      <c r="CO596" s="178"/>
      <c r="CP596" s="178"/>
      <c r="CQ596" s="178"/>
      <c r="CR596" s="178"/>
      <c r="CS596" s="178"/>
      <c r="CT596" s="178"/>
      <c r="CU596" s="178"/>
      <c r="CV596" s="178"/>
      <c r="CW596" s="178"/>
      <c r="CX596" s="178"/>
      <c r="CY596" s="178"/>
      <c r="CZ596" s="178"/>
      <c r="DA596" s="178"/>
      <c r="DB596" s="178"/>
      <c r="DC596" s="178"/>
      <c r="DD596" s="178"/>
      <c r="DE596" s="178"/>
      <c r="DF596" s="319"/>
      <c r="DG596" s="319"/>
      <c r="DH596" s="319"/>
      <c r="DI596" s="319"/>
      <c r="DJ596" s="319"/>
      <c r="DK596" s="319"/>
      <c r="DL596" s="319"/>
      <c r="DM596" s="319"/>
      <c r="DN596" s="319"/>
      <c r="DO596" s="319"/>
      <c r="DP596" s="319"/>
      <c r="DQ596" s="319"/>
      <c r="DR596" s="319"/>
      <c r="DS596" s="319"/>
      <c r="DT596" s="319"/>
      <c r="DU596" s="319"/>
      <c r="DV596" s="319"/>
      <c r="DW596" s="319"/>
      <c r="DX596" s="319"/>
      <c r="DY596" s="319"/>
      <c r="DZ596" s="319"/>
      <c r="EA596" s="319"/>
      <c r="EB596" s="319"/>
      <c r="EC596" s="319"/>
      <c r="ED596" s="319"/>
      <c r="EE596" s="319"/>
      <c r="EF596" s="319"/>
      <c r="EG596" s="319"/>
      <c r="EH596" s="319"/>
      <c r="EI596" s="319"/>
      <c r="EJ596" s="319"/>
      <c r="EK596" s="319"/>
      <c r="EL596" s="319"/>
      <c r="EM596" s="319"/>
      <c r="EN596" s="319"/>
      <c r="EO596" s="319"/>
      <c r="EP596" s="319"/>
      <c r="EQ596" s="319"/>
      <c r="ER596" s="319"/>
      <c r="ES596" s="319"/>
      <c r="ET596" s="319"/>
      <c r="EU596" s="319"/>
      <c r="EV596" s="380"/>
      <c r="EW596" s="380"/>
      <c r="EX596" s="380"/>
      <c r="EY596" s="380"/>
      <c r="EZ596" s="380"/>
      <c r="FA596" s="380"/>
      <c r="FB596" s="380"/>
      <c r="FC596" s="380"/>
      <c r="FD596" s="380"/>
      <c r="FE596" s="380"/>
      <c r="FF596" s="380"/>
      <c r="FG596" s="380"/>
      <c r="FH596" s="380"/>
      <c r="FI596" s="380"/>
      <c r="FJ596" s="380"/>
      <c r="FK596" s="380"/>
      <c r="FL596" s="380"/>
      <c r="FM596" s="380"/>
      <c r="FN596" s="380"/>
      <c r="FO596" s="380"/>
      <c r="FP596" s="380"/>
      <c r="FQ596" s="380"/>
      <c r="FR596" s="380"/>
      <c r="FS596" s="380"/>
      <c r="FT596" s="380"/>
      <c r="FU596" s="380"/>
      <c r="FV596" s="380"/>
      <c r="FW596" s="380"/>
      <c r="FX596" s="380"/>
      <c r="FY596" s="380"/>
      <c r="FZ596" s="380"/>
      <c r="GA596" s="380"/>
      <c r="GB596" s="380"/>
      <c r="GC596" s="380"/>
      <c r="GD596" s="380"/>
      <c r="GE596" s="380"/>
      <c r="GF596" s="380"/>
      <c r="GG596" s="380"/>
      <c r="GH596" s="380"/>
      <c r="GI596" s="380"/>
      <c r="GJ596" s="319"/>
      <c r="GK596" s="380"/>
      <c r="GL596" s="380"/>
      <c r="GM596" s="380"/>
      <c r="GN596" s="380"/>
      <c r="GO596" s="380"/>
      <c r="GP596" s="380"/>
      <c r="GQ596" s="380"/>
      <c r="GR596" s="380"/>
      <c r="GS596" s="380"/>
      <c r="GT596" s="380"/>
      <c r="GU596" s="380"/>
      <c r="GV596" s="380"/>
      <c r="GW596" s="380"/>
      <c r="GX596" s="380"/>
      <c r="GY596" s="380"/>
      <c r="GZ596" s="380"/>
      <c r="HA596" s="380"/>
      <c r="HB596" s="380"/>
      <c r="HC596" s="380"/>
      <c r="HD596" s="380"/>
      <c r="HE596" s="380"/>
      <c r="HF596" s="380"/>
      <c r="HG596" s="380"/>
      <c r="HH596" s="380"/>
      <c r="HI596" s="380"/>
      <c r="HJ596" s="380"/>
      <c r="HK596" s="380"/>
      <c r="HL596" s="380"/>
      <c r="HM596" s="380"/>
      <c r="HN596" s="380"/>
      <c r="HO596" s="380"/>
      <c r="HP596" s="380"/>
      <c r="HQ596" s="380"/>
      <c r="HR596" s="380"/>
      <c r="HS596" s="380"/>
      <c r="HT596" s="380"/>
      <c r="HU596" s="380"/>
      <c r="HV596" s="380"/>
      <c r="HW596" s="380"/>
      <c r="HX596" s="380"/>
      <c r="HY596" s="319"/>
      <c r="HZ596" s="380"/>
      <c r="IA596" s="380"/>
      <c r="IB596" s="380"/>
      <c r="IC596" s="380"/>
      <c r="ID596" s="380"/>
      <c r="IE596" s="380"/>
      <c r="IF596" s="380"/>
      <c r="IG596" s="380"/>
      <c r="IH596" s="380"/>
      <c r="II596" s="380"/>
      <c r="IJ596" s="380"/>
      <c r="IK596" s="380"/>
      <c r="IL596" s="380"/>
      <c r="IM596" s="380"/>
      <c r="IN596" s="380"/>
      <c r="IO596" s="380"/>
      <c r="IP596" s="380"/>
      <c r="IQ596" s="380"/>
      <c r="IR596" s="380"/>
      <c r="IS596" s="380"/>
      <c r="IT596" s="380"/>
      <c r="IU596" s="380"/>
      <c r="IV596" s="380"/>
      <c r="IW596" s="380"/>
      <c r="IX596" s="380"/>
      <c r="IY596" s="380"/>
      <c r="IZ596" s="380"/>
      <c r="JA596" s="380"/>
      <c r="JB596" s="380"/>
      <c r="JC596" s="380"/>
      <c r="JD596" s="380"/>
      <c r="JE596" s="380"/>
      <c r="JF596" s="380"/>
      <c r="JG596" s="380"/>
      <c r="JH596" s="380"/>
      <c r="JI596" s="380"/>
      <c r="JJ596" s="380"/>
      <c r="JK596" s="380"/>
      <c r="JL596" s="380"/>
      <c r="JM596" s="380"/>
      <c r="JN596" s="319"/>
      <c r="JO596" s="380"/>
      <c r="JP596" s="380"/>
      <c r="JQ596" s="380"/>
      <c r="JR596" s="380"/>
      <c r="JS596" s="380"/>
      <c r="JT596" s="380"/>
      <c r="JU596" s="380"/>
      <c r="JV596" s="380"/>
      <c r="JW596" s="380"/>
      <c r="JX596" s="380"/>
      <c r="JY596" s="380"/>
      <c r="JZ596" s="380"/>
      <c r="KA596" s="380"/>
      <c r="KB596" s="380"/>
      <c r="KC596" s="380"/>
      <c r="KD596" s="380"/>
      <c r="KE596" s="380"/>
      <c r="KF596" s="380"/>
      <c r="KG596" s="380"/>
      <c r="KH596" s="380"/>
      <c r="KI596" s="380"/>
      <c r="KJ596" s="380"/>
      <c r="KK596" s="380"/>
      <c r="KL596" s="380"/>
      <c r="KM596" s="380"/>
      <c r="KN596" s="380"/>
      <c r="KO596" s="380"/>
      <c r="KP596" s="380"/>
      <c r="KQ596" s="380"/>
      <c r="KR596" s="380"/>
      <c r="KS596" s="380"/>
      <c r="KT596" s="380"/>
      <c r="KU596" s="380"/>
      <c r="KV596" s="380"/>
      <c r="KW596" s="380"/>
      <c r="KX596" s="380"/>
      <c r="KY596" s="380"/>
      <c r="KZ596" s="380"/>
      <c r="LA596" s="380"/>
      <c r="LB596" s="380"/>
      <c r="LC596" s="319"/>
      <c r="LD596" s="380"/>
      <c r="LE596" s="380"/>
      <c r="LF596" s="380"/>
      <c r="LG596" s="380"/>
      <c r="LH596" s="380"/>
      <c r="LI596" s="380"/>
      <c r="LJ596" s="380"/>
      <c r="LK596" s="380"/>
      <c r="LL596" s="380"/>
      <c r="LM596" s="380"/>
      <c r="LN596" s="380"/>
      <c r="LO596" s="380"/>
      <c r="LP596" s="380"/>
      <c r="LQ596" s="380"/>
      <c r="LR596" s="380"/>
      <c r="LS596" s="380"/>
      <c r="LT596" s="380"/>
      <c r="LU596" s="380"/>
      <c r="LV596" s="380"/>
      <c r="LW596" s="380"/>
      <c r="LX596" s="380"/>
      <c r="LY596" s="380"/>
      <c r="LZ596" s="380"/>
      <c r="MA596" s="380"/>
      <c r="MB596" s="380"/>
      <c r="MC596" s="380"/>
      <c r="MD596" s="380"/>
      <c r="ME596" s="380"/>
      <c r="MF596" s="380"/>
      <c r="MG596" s="380"/>
      <c r="MH596" s="380"/>
      <c r="MI596" s="380"/>
      <c r="MJ596" s="380"/>
      <c r="MK596" s="380"/>
      <c r="ML596" s="380"/>
      <c r="MM596" s="380"/>
      <c r="MN596" s="380"/>
      <c r="MO596" s="380"/>
      <c r="MP596" s="380"/>
      <c r="MQ596" s="380"/>
      <c r="MS596" s="241"/>
      <c r="MT596" s="367"/>
      <c r="MU596" s="367"/>
      <c r="MV596" s="367"/>
      <c r="MW596" s="367"/>
      <c r="MX596" s="367"/>
      <c r="MY596" s="367"/>
      <c r="MZ596" s="367"/>
      <c r="NA596" s="367"/>
      <c r="NB596" s="367"/>
      <c r="NC596" s="367"/>
      <c r="ND596" s="367"/>
      <c r="NE596" s="367"/>
      <c r="NF596" s="367"/>
      <c r="NG596" s="367"/>
      <c r="NH596" s="367"/>
      <c r="NI596" s="367"/>
      <c r="NJ596" s="367"/>
      <c r="NK596" s="367"/>
      <c r="NL596" s="367"/>
      <c r="NM596" s="367"/>
      <c r="NN596" s="370"/>
    </row>
    <row r="597" spans="1:384" s="318" customFormat="1" ht="18" customHeight="1" thickBot="1" x14ac:dyDescent="0.35">
      <c r="A597" s="26">
        <v>18</v>
      </c>
      <c r="B597" s="389"/>
      <c r="C597" s="415">
        <f>Conges!$B$20</f>
        <v>44913</v>
      </c>
      <c r="D597" s="416"/>
      <c r="E597" s="416"/>
      <c r="F597" s="416"/>
      <c r="G597" s="416"/>
      <c r="H597" s="416"/>
      <c r="I597" s="416"/>
      <c r="J597" s="416"/>
      <c r="K597" s="416"/>
      <c r="L597" s="416"/>
      <c r="M597" s="416"/>
      <c r="N597" s="416"/>
      <c r="O597" s="416"/>
      <c r="P597" s="416"/>
      <c r="Q597" s="416"/>
      <c r="R597" s="416"/>
      <c r="S597" s="416"/>
      <c r="T597" s="416"/>
      <c r="U597" s="416"/>
      <c r="V597" s="416"/>
      <c r="W597" s="416"/>
      <c r="X597" s="416"/>
      <c r="Y597" s="416"/>
      <c r="Z597" s="416"/>
      <c r="AA597" s="416"/>
      <c r="AB597" s="416"/>
      <c r="AC597" s="416"/>
      <c r="AD597" s="416"/>
      <c r="AE597" s="416"/>
      <c r="AF597" s="416"/>
      <c r="AG597" s="416"/>
      <c r="AH597" s="416"/>
      <c r="AI597" s="416"/>
      <c r="AJ597" s="416"/>
      <c r="AK597" s="416"/>
      <c r="AL597" s="416"/>
      <c r="AM597" s="416"/>
      <c r="AN597" s="416"/>
      <c r="AO597" s="416"/>
      <c r="AP597" s="416"/>
      <c r="AQ597" s="416"/>
      <c r="AR597" s="416"/>
      <c r="AS597" s="416"/>
      <c r="AT597" s="416"/>
      <c r="AU597" s="416"/>
      <c r="AV597" s="416"/>
      <c r="AW597" s="416"/>
      <c r="AX597" s="416"/>
      <c r="AY597" s="416"/>
      <c r="AZ597" s="416"/>
      <c r="BA597" s="416"/>
      <c r="BB597" s="416"/>
      <c r="BC597" s="416"/>
      <c r="BD597" s="417"/>
      <c r="BE597" s="418" t="str">
        <f>$BE$2</f>
        <v>H / jour</v>
      </c>
      <c r="BF597" s="419"/>
      <c r="BG597" s="421"/>
      <c r="BH597" s="350" t="s">
        <v>54</v>
      </c>
      <c r="BI597" s="350"/>
      <c r="BJ597" s="350" t="str">
        <f>$BJ$2</f>
        <v>Cumul moyen iddéal</v>
      </c>
      <c r="BK597" s="348"/>
      <c r="BL597" s="350" t="s">
        <v>69</v>
      </c>
      <c r="BM597" s="350" t="s">
        <v>70</v>
      </c>
      <c r="BN597" s="350" t="s">
        <v>73</v>
      </c>
      <c r="BO597" s="350" t="s">
        <v>74</v>
      </c>
      <c r="BP597" s="350" t="s">
        <v>71</v>
      </c>
      <c r="BQ597" s="350" t="s">
        <v>72</v>
      </c>
      <c r="BR597" s="356" t="s">
        <v>62</v>
      </c>
      <c r="BS597" s="359" t="s">
        <v>68</v>
      </c>
      <c r="BT597" s="358"/>
      <c r="BU597" s="354" t="str">
        <f>BU$2</f>
        <v>Heures Pointés Reel +ind</v>
      </c>
      <c r="BV597" s="352" t="str">
        <f>BV$2</f>
        <v>Heures Cumules Reel + ind</v>
      </c>
      <c r="BW597" s="354"/>
      <c r="BX597" s="352"/>
      <c r="BY597" s="178"/>
      <c r="BZ597" s="178"/>
      <c r="CA597" s="178"/>
      <c r="CB597" s="178"/>
      <c r="CC597" s="178"/>
      <c r="CD597" s="178"/>
      <c r="CE597" s="178"/>
      <c r="CF597" s="178"/>
      <c r="CG597" s="178"/>
      <c r="CH597" s="178"/>
      <c r="CI597" s="178"/>
      <c r="CJ597" s="178"/>
      <c r="CK597" s="178"/>
      <c r="CL597" s="178"/>
      <c r="CM597" s="178"/>
      <c r="CN597" s="178"/>
      <c r="CO597" s="178"/>
      <c r="CP597" s="178"/>
      <c r="CQ597" s="178"/>
      <c r="CR597" s="178"/>
      <c r="CS597" s="178"/>
      <c r="CT597" s="178"/>
      <c r="CU597" s="178"/>
      <c r="CV597" s="178"/>
      <c r="CW597" s="178"/>
      <c r="CX597" s="178"/>
      <c r="CY597" s="178"/>
      <c r="CZ597" s="178"/>
      <c r="DA597" s="178"/>
      <c r="DB597" s="178"/>
      <c r="DC597" s="178"/>
      <c r="DD597" s="178"/>
      <c r="DE597" s="178"/>
      <c r="DF597" s="319"/>
      <c r="DG597" s="319"/>
      <c r="DH597" s="319"/>
      <c r="DI597" s="319"/>
      <c r="DJ597" s="319"/>
      <c r="DK597" s="319"/>
      <c r="DL597" s="319"/>
      <c r="DM597" s="319"/>
      <c r="DN597" s="319"/>
      <c r="DO597" s="319"/>
      <c r="DP597" s="319"/>
      <c r="DQ597" s="319"/>
      <c r="DR597" s="319"/>
      <c r="DS597" s="319"/>
      <c r="DT597" s="319"/>
      <c r="DU597" s="319"/>
      <c r="DV597" s="319"/>
      <c r="DW597" s="319"/>
      <c r="DX597" s="319"/>
      <c r="DY597" s="319"/>
      <c r="DZ597" s="319"/>
      <c r="EA597" s="319"/>
      <c r="EB597" s="319"/>
      <c r="EC597" s="319"/>
      <c r="ED597" s="319"/>
      <c r="EE597" s="319"/>
      <c r="EF597" s="319"/>
      <c r="EG597" s="319"/>
      <c r="EH597" s="319"/>
      <c r="EI597" s="319"/>
      <c r="EJ597" s="319"/>
      <c r="EK597" s="319"/>
      <c r="EL597" s="319"/>
      <c r="EM597" s="319"/>
      <c r="EN597" s="319"/>
      <c r="EO597" s="319"/>
      <c r="EP597" s="319"/>
      <c r="EQ597" s="319"/>
      <c r="ER597" s="319"/>
      <c r="ES597" s="319"/>
      <c r="ET597" s="319"/>
      <c r="EU597" s="319"/>
      <c r="EV597" s="380"/>
      <c r="EW597" s="380"/>
      <c r="EX597" s="380"/>
      <c r="EY597" s="380"/>
      <c r="EZ597" s="380"/>
      <c r="FA597" s="380"/>
      <c r="FB597" s="380"/>
      <c r="FC597" s="380"/>
      <c r="FD597" s="380"/>
      <c r="FE597" s="380"/>
      <c r="FF597" s="380"/>
      <c r="FG597" s="380"/>
      <c r="FH597" s="380"/>
      <c r="FI597" s="380"/>
      <c r="FJ597" s="380"/>
      <c r="FK597" s="380"/>
      <c r="FL597" s="380"/>
      <c r="FM597" s="380"/>
      <c r="FN597" s="380"/>
      <c r="FO597" s="380"/>
      <c r="FP597" s="380"/>
      <c r="FQ597" s="380"/>
      <c r="FR597" s="380"/>
      <c r="FS597" s="380"/>
      <c r="FT597" s="380"/>
      <c r="FU597" s="380"/>
      <c r="FV597" s="380"/>
      <c r="FW597" s="380"/>
      <c r="FX597" s="380"/>
      <c r="FY597" s="380"/>
      <c r="FZ597" s="380"/>
      <c r="GA597" s="380"/>
      <c r="GB597" s="380"/>
      <c r="GC597" s="380"/>
      <c r="GD597" s="380"/>
      <c r="GE597" s="380"/>
      <c r="GF597" s="380"/>
      <c r="GG597" s="380"/>
      <c r="GH597" s="380"/>
      <c r="GI597" s="380"/>
      <c r="GJ597" s="319"/>
      <c r="GK597" s="380"/>
      <c r="GL597" s="380"/>
      <c r="GM597" s="380"/>
      <c r="GN597" s="380"/>
      <c r="GO597" s="380"/>
      <c r="GP597" s="380"/>
      <c r="GQ597" s="380"/>
      <c r="GR597" s="380"/>
      <c r="GS597" s="380"/>
      <c r="GT597" s="380"/>
      <c r="GU597" s="380"/>
      <c r="GV597" s="380"/>
      <c r="GW597" s="380"/>
      <c r="GX597" s="380"/>
      <c r="GY597" s="380"/>
      <c r="GZ597" s="380"/>
      <c r="HA597" s="380"/>
      <c r="HB597" s="380"/>
      <c r="HC597" s="380"/>
      <c r="HD597" s="380"/>
      <c r="HE597" s="380"/>
      <c r="HF597" s="380"/>
      <c r="HG597" s="380"/>
      <c r="HH597" s="380"/>
      <c r="HI597" s="380"/>
      <c r="HJ597" s="380"/>
      <c r="HK597" s="380"/>
      <c r="HL597" s="380"/>
      <c r="HM597" s="380"/>
      <c r="HN597" s="380"/>
      <c r="HO597" s="380"/>
      <c r="HP597" s="380"/>
      <c r="HQ597" s="380"/>
      <c r="HR597" s="380"/>
      <c r="HS597" s="380"/>
      <c r="HT597" s="380"/>
      <c r="HU597" s="380"/>
      <c r="HV597" s="380"/>
      <c r="HW597" s="380"/>
      <c r="HX597" s="380"/>
      <c r="HY597" s="319"/>
      <c r="HZ597" s="380"/>
      <c r="IA597" s="380"/>
      <c r="IB597" s="380"/>
      <c r="IC597" s="380"/>
      <c r="ID597" s="380"/>
      <c r="IE597" s="380"/>
      <c r="IF597" s="380"/>
      <c r="IG597" s="380"/>
      <c r="IH597" s="380"/>
      <c r="II597" s="380"/>
      <c r="IJ597" s="380"/>
      <c r="IK597" s="380"/>
      <c r="IL597" s="380"/>
      <c r="IM597" s="380"/>
      <c r="IN597" s="380"/>
      <c r="IO597" s="380"/>
      <c r="IP597" s="380"/>
      <c r="IQ597" s="380"/>
      <c r="IR597" s="380"/>
      <c r="IS597" s="380"/>
      <c r="IT597" s="380"/>
      <c r="IU597" s="380"/>
      <c r="IV597" s="380"/>
      <c r="IW597" s="380"/>
      <c r="IX597" s="380"/>
      <c r="IY597" s="380"/>
      <c r="IZ597" s="380"/>
      <c r="JA597" s="380"/>
      <c r="JB597" s="380"/>
      <c r="JC597" s="380"/>
      <c r="JD597" s="380"/>
      <c r="JE597" s="380"/>
      <c r="JF597" s="380"/>
      <c r="JG597" s="380"/>
      <c r="JH597" s="380"/>
      <c r="JI597" s="380"/>
      <c r="JJ597" s="380"/>
      <c r="JK597" s="380"/>
      <c r="JL597" s="380"/>
      <c r="JM597" s="380"/>
      <c r="JN597" s="319"/>
      <c r="JO597" s="380"/>
      <c r="JP597" s="380"/>
      <c r="JQ597" s="380"/>
      <c r="JR597" s="380"/>
      <c r="JS597" s="380"/>
      <c r="JT597" s="380"/>
      <c r="JU597" s="380"/>
      <c r="JV597" s="380"/>
      <c r="JW597" s="380"/>
      <c r="JX597" s="380"/>
      <c r="JY597" s="380"/>
      <c r="JZ597" s="380"/>
      <c r="KA597" s="380"/>
      <c r="KB597" s="380"/>
      <c r="KC597" s="380"/>
      <c r="KD597" s="380"/>
      <c r="KE597" s="380"/>
      <c r="KF597" s="380"/>
      <c r="KG597" s="380"/>
      <c r="KH597" s="380"/>
      <c r="KI597" s="380"/>
      <c r="KJ597" s="380"/>
      <c r="KK597" s="380"/>
      <c r="KL597" s="380"/>
      <c r="KM597" s="380"/>
      <c r="KN597" s="380"/>
      <c r="KO597" s="380"/>
      <c r="KP597" s="380"/>
      <c r="KQ597" s="380"/>
      <c r="KR597" s="380"/>
      <c r="KS597" s="380"/>
      <c r="KT597" s="380"/>
      <c r="KU597" s="380"/>
      <c r="KV597" s="380"/>
      <c r="KW597" s="380"/>
      <c r="KX597" s="380"/>
      <c r="KY597" s="380"/>
      <c r="KZ597" s="380"/>
      <c r="LA597" s="380"/>
      <c r="LB597" s="380"/>
      <c r="LC597" s="319"/>
      <c r="LD597" s="380"/>
      <c r="LE597" s="380"/>
      <c r="LF597" s="380"/>
      <c r="LG597" s="380"/>
      <c r="LH597" s="380"/>
      <c r="LI597" s="380"/>
      <c r="LJ597" s="380"/>
      <c r="LK597" s="380"/>
      <c r="LL597" s="380"/>
      <c r="LM597" s="380"/>
      <c r="LN597" s="380"/>
      <c r="LO597" s="380"/>
      <c r="LP597" s="380"/>
      <c r="LQ597" s="380"/>
      <c r="LR597" s="380"/>
      <c r="LS597" s="380"/>
      <c r="LT597" s="380"/>
      <c r="LU597" s="380"/>
      <c r="LV597" s="380"/>
      <c r="LW597" s="380"/>
      <c r="LX597" s="380"/>
      <c r="LY597" s="380"/>
      <c r="LZ597" s="380"/>
      <c r="MA597" s="380"/>
      <c r="MB597" s="380"/>
      <c r="MC597" s="380"/>
      <c r="MD597" s="380"/>
      <c r="ME597" s="380"/>
      <c r="MF597" s="380"/>
      <c r="MG597" s="380"/>
      <c r="MH597" s="380"/>
      <c r="MI597" s="380"/>
      <c r="MJ597" s="380"/>
      <c r="MK597" s="380"/>
      <c r="ML597" s="380"/>
      <c r="MM597" s="380"/>
      <c r="MN597" s="380"/>
      <c r="MO597" s="380"/>
      <c r="MP597" s="380"/>
      <c r="MQ597" s="380"/>
      <c r="MS597" s="241"/>
      <c r="MT597" s="423" t="s">
        <v>12</v>
      </c>
      <c r="MU597" s="423"/>
      <c r="MV597" s="423"/>
      <c r="MW597" s="423"/>
      <c r="MX597" s="423"/>
      <c r="MY597" s="423"/>
      <c r="MZ597" s="423"/>
      <c r="NA597" s="423"/>
      <c r="NB597" s="423"/>
      <c r="NC597" s="423"/>
      <c r="ND597" s="423"/>
      <c r="NE597" s="423"/>
      <c r="NF597" s="423"/>
      <c r="NG597" s="423"/>
      <c r="NH597" s="423"/>
      <c r="NI597" s="423"/>
      <c r="NJ597" s="423"/>
      <c r="NK597" s="423"/>
      <c r="NL597" s="423"/>
      <c r="NM597" s="423"/>
      <c r="NN597" s="370"/>
      <c r="NR597" s="361" t="s">
        <v>56</v>
      </c>
      <c r="NS597" s="361"/>
      <c r="NT597" s="361"/>
    </row>
    <row r="598" spans="1:384" s="318" customFormat="1" ht="10.199999999999999" customHeight="1" x14ac:dyDescent="0.25">
      <c r="A598" s="25"/>
      <c r="B598" s="389"/>
      <c r="C598" s="424">
        <f>C597</f>
        <v>44913</v>
      </c>
      <c r="D598" s="16"/>
      <c r="E598" s="409" t="str">
        <f>$E$3</f>
        <v>Sans Renfort</v>
      </c>
      <c r="F598" s="409"/>
      <c r="G598" s="409"/>
      <c r="H598" s="10"/>
      <c r="I598" s="10"/>
      <c r="J598" s="10"/>
      <c r="K598" s="10"/>
      <c r="L598" s="10"/>
      <c r="M598" s="10"/>
      <c r="N598" s="367">
        <v>7</v>
      </c>
      <c r="O598" s="367"/>
      <c r="P598" s="367">
        <v>8</v>
      </c>
      <c r="Q598" s="367"/>
      <c r="R598" s="367">
        <v>9</v>
      </c>
      <c r="S598" s="367"/>
      <c r="T598" s="367">
        <v>10</v>
      </c>
      <c r="U598" s="367"/>
      <c r="V598" s="367">
        <v>11</v>
      </c>
      <c r="W598" s="367"/>
      <c r="X598" s="367">
        <v>12</v>
      </c>
      <c r="Y598" s="367"/>
      <c r="Z598" s="367">
        <v>13</v>
      </c>
      <c r="AA598" s="367"/>
      <c r="AB598" s="367">
        <v>14</v>
      </c>
      <c r="AC598" s="367"/>
      <c r="AD598" s="367">
        <v>15</v>
      </c>
      <c r="AE598" s="367"/>
      <c r="AF598" s="367">
        <v>16</v>
      </c>
      <c r="AG598" s="367"/>
      <c r="AH598" s="367">
        <v>17</v>
      </c>
      <c r="AI598" s="367"/>
      <c r="AJ598" s="367">
        <v>18</v>
      </c>
      <c r="AK598" s="367"/>
      <c r="AL598" s="367">
        <v>19</v>
      </c>
      <c r="AM598" s="367"/>
      <c r="AN598" s="367">
        <v>20</v>
      </c>
      <c r="AO598" s="367"/>
      <c r="AP598" s="367">
        <v>21</v>
      </c>
      <c r="AQ598" s="367"/>
      <c r="AR598" s="367">
        <v>22</v>
      </c>
      <c r="AS598" s="367"/>
      <c r="AT598" s="367">
        <v>23</v>
      </c>
      <c r="AU598" s="367"/>
      <c r="AV598" s="367">
        <v>24</v>
      </c>
      <c r="AW598" s="367"/>
      <c r="AX598" s="367">
        <v>1</v>
      </c>
      <c r="AY598" s="367"/>
      <c r="AZ598" s="367">
        <v>2</v>
      </c>
      <c r="BA598" s="367"/>
      <c r="BB598" s="367">
        <v>3</v>
      </c>
      <c r="BC598" s="410"/>
      <c r="BD598" s="417"/>
      <c r="BE598" s="420"/>
      <c r="BF598" s="358"/>
      <c r="BG598" s="422"/>
      <c r="BH598" s="351"/>
      <c r="BI598" s="351"/>
      <c r="BJ598" s="351"/>
      <c r="BK598" s="349"/>
      <c r="BL598" s="351"/>
      <c r="BM598" s="351"/>
      <c r="BN598" s="351"/>
      <c r="BO598" s="351"/>
      <c r="BP598" s="351"/>
      <c r="BQ598" s="351"/>
      <c r="BR598" s="357"/>
      <c r="BS598" s="360"/>
      <c r="BT598" s="358"/>
      <c r="BU598" s="355"/>
      <c r="BV598" s="353"/>
      <c r="BW598" s="355"/>
      <c r="BX598" s="353"/>
      <c r="BY598" s="319"/>
      <c r="BZ598" s="319"/>
      <c r="CA598" s="319"/>
      <c r="CB598" s="319"/>
      <c r="CC598" s="319"/>
      <c r="CD598" s="319"/>
      <c r="CE598" s="319"/>
      <c r="CF598" s="319"/>
      <c r="CG598" s="319"/>
      <c r="CH598" s="319"/>
      <c r="CI598" s="319"/>
      <c r="CJ598" s="319"/>
      <c r="CK598" s="319"/>
      <c r="CL598" s="319"/>
      <c r="CM598" s="319"/>
      <c r="CN598" s="319"/>
      <c r="CO598" s="319"/>
      <c r="CP598" s="319"/>
      <c r="CQ598" s="319"/>
      <c r="CR598" s="319"/>
      <c r="CS598" s="319"/>
      <c r="CT598" s="319"/>
      <c r="CU598" s="319"/>
      <c r="CV598" s="319"/>
      <c r="CW598" s="319"/>
      <c r="CX598" s="319"/>
      <c r="CY598" s="319"/>
      <c r="CZ598" s="319"/>
      <c r="DA598" s="319"/>
      <c r="DB598" s="319"/>
      <c r="DC598" s="319"/>
      <c r="DD598" s="319"/>
      <c r="DE598" s="319"/>
      <c r="DF598" s="319"/>
      <c r="DG598" s="319"/>
      <c r="DH598" s="319"/>
      <c r="DI598" s="319"/>
      <c r="DJ598" s="319"/>
      <c r="DK598" s="319"/>
      <c r="DL598" s="319"/>
      <c r="DM598" s="319"/>
      <c r="DN598" s="319"/>
      <c r="DO598" s="319"/>
      <c r="DP598" s="319"/>
      <c r="DQ598" s="319"/>
      <c r="DR598" s="319"/>
      <c r="DS598" s="319"/>
      <c r="DT598" s="319"/>
      <c r="DU598" s="319"/>
      <c r="DV598" s="319"/>
      <c r="DW598" s="319"/>
      <c r="DX598" s="319"/>
      <c r="DY598" s="319"/>
      <c r="DZ598" s="319"/>
      <c r="EA598" s="319"/>
      <c r="EB598" s="319"/>
      <c r="EC598" s="319"/>
      <c r="ED598" s="319"/>
      <c r="EE598" s="319"/>
      <c r="EF598" s="319"/>
      <c r="EG598" s="319"/>
      <c r="EH598" s="319"/>
      <c r="EI598" s="319"/>
      <c r="EJ598" s="319"/>
      <c r="EK598" s="319"/>
      <c r="EL598" s="319"/>
      <c r="EM598" s="319"/>
      <c r="EN598" s="319"/>
      <c r="EO598" s="319"/>
      <c r="EP598" s="319"/>
      <c r="EQ598" s="319"/>
      <c r="ER598" s="319"/>
      <c r="ES598" s="319"/>
      <c r="ET598" s="319"/>
      <c r="EU598" s="319"/>
      <c r="EV598" s="319"/>
      <c r="EW598" s="319"/>
      <c r="EX598" s="319"/>
      <c r="EY598" s="319"/>
      <c r="EZ598" s="319"/>
      <c r="FA598" s="319"/>
      <c r="FB598" s="319"/>
      <c r="FC598" s="319"/>
      <c r="FD598" s="319"/>
      <c r="FE598" s="319"/>
      <c r="FF598" s="319"/>
      <c r="FG598" s="319"/>
      <c r="FH598" s="319"/>
      <c r="FI598" s="319"/>
      <c r="FJ598" s="319"/>
      <c r="FK598" s="319"/>
      <c r="FL598" s="319"/>
      <c r="FM598" s="319"/>
      <c r="FN598" s="319"/>
      <c r="FO598" s="319"/>
      <c r="FP598" s="319"/>
      <c r="FQ598" s="319"/>
      <c r="FR598" s="319"/>
      <c r="FS598" s="319"/>
      <c r="FT598" s="319"/>
      <c r="FU598" s="319"/>
      <c r="FV598" s="319"/>
      <c r="FW598" s="319"/>
      <c r="FX598" s="319"/>
      <c r="FY598" s="319"/>
      <c r="FZ598" s="319"/>
      <c r="GA598" s="319"/>
      <c r="GB598" s="319"/>
      <c r="GC598" s="319"/>
      <c r="GD598" s="319"/>
      <c r="GE598" s="319"/>
      <c r="GF598" s="319"/>
      <c r="GG598" s="319"/>
      <c r="GH598" s="319"/>
      <c r="GI598" s="319"/>
      <c r="GJ598" s="319"/>
      <c r="GK598" s="319"/>
      <c r="GL598" s="319"/>
      <c r="GM598" s="319"/>
      <c r="GN598" s="319"/>
      <c r="GO598" s="319"/>
      <c r="GP598" s="319"/>
      <c r="GQ598" s="319"/>
      <c r="GR598" s="319"/>
      <c r="GS598" s="319"/>
      <c r="GT598" s="319"/>
      <c r="GU598" s="319"/>
      <c r="GV598" s="319"/>
      <c r="GW598" s="319"/>
      <c r="GX598" s="319"/>
      <c r="GY598" s="319"/>
      <c r="GZ598" s="319"/>
      <c r="HA598" s="319"/>
      <c r="HB598" s="319"/>
      <c r="HC598" s="319"/>
      <c r="HD598" s="319"/>
      <c r="HE598" s="319"/>
      <c r="HF598" s="319"/>
      <c r="HG598" s="319"/>
      <c r="HH598" s="319"/>
      <c r="HI598" s="319"/>
      <c r="HJ598" s="319"/>
      <c r="HK598" s="319"/>
      <c r="HL598" s="319"/>
      <c r="HM598" s="319"/>
      <c r="HN598" s="319"/>
      <c r="HO598" s="319"/>
      <c r="HP598" s="319"/>
      <c r="HQ598" s="319"/>
      <c r="HR598" s="319"/>
      <c r="HS598" s="319"/>
      <c r="HT598" s="319"/>
      <c r="HU598" s="319"/>
      <c r="HV598" s="319"/>
      <c r="HW598" s="319"/>
      <c r="HX598" s="319"/>
      <c r="HY598" s="319"/>
      <c r="HZ598" s="319"/>
      <c r="IA598" s="319"/>
      <c r="IB598" s="319"/>
      <c r="IC598" s="319"/>
      <c r="ID598" s="319"/>
      <c r="IE598" s="319"/>
      <c r="IF598" s="319"/>
      <c r="IG598" s="319"/>
      <c r="IH598" s="319"/>
      <c r="II598" s="319"/>
      <c r="IJ598" s="319"/>
      <c r="IK598" s="319"/>
      <c r="IL598" s="319"/>
      <c r="IM598" s="319"/>
      <c r="IN598" s="319"/>
      <c r="IO598" s="319"/>
      <c r="IP598" s="319"/>
      <c r="IQ598" s="319"/>
      <c r="IR598" s="319"/>
      <c r="IS598" s="319"/>
      <c r="IT598" s="319"/>
      <c r="IU598" s="319"/>
      <c r="IV598" s="319"/>
      <c r="IW598" s="319"/>
      <c r="IX598" s="319"/>
      <c r="IY598" s="319"/>
      <c r="IZ598" s="319"/>
      <c r="JA598" s="319"/>
      <c r="JB598" s="319"/>
      <c r="JC598" s="319"/>
      <c r="JD598" s="319"/>
      <c r="JE598" s="319"/>
      <c r="JF598" s="319"/>
      <c r="JG598" s="319"/>
      <c r="JH598" s="319"/>
      <c r="JI598" s="319"/>
      <c r="JJ598" s="319"/>
      <c r="JK598" s="319"/>
      <c r="JL598" s="319"/>
      <c r="JM598" s="319"/>
      <c r="JN598" s="319"/>
      <c r="JO598" s="319"/>
      <c r="JP598" s="319"/>
      <c r="JQ598" s="319"/>
      <c r="JR598" s="319"/>
      <c r="JS598" s="319"/>
      <c r="JT598" s="319"/>
      <c r="JU598" s="319"/>
      <c r="JV598" s="319"/>
      <c r="JW598" s="319"/>
      <c r="JX598" s="319"/>
      <c r="JY598" s="319"/>
      <c r="JZ598" s="319"/>
      <c r="KA598" s="319"/>
      <c r="KB598" s="319"/>
      <c r="KC598" s="319"/>
      <c r="KD598" s="319"/>
      <c r="KE598" s="319"/>
      <c r="KF598" s="319"/>
      <c r="KG598" s="319"/>
      <c r="KH598" s="319"/>
      <c r="KI598" s="319"/>
      <c r="KJ598" s="319"/>
      <c r="KK598" s="319"/>
      <c r="KL598" s="319"/>
      <c r="KM598" s="319"/>
      <c r="KN598" s="319"/>
      <c r="KO598" s="319"/>
      <c r="KP598" s="319"/>
      <c r="KQ598" s="319"/>
      <c r="KR598" s="319"/>
      <c r="KS598" s="319"/>
      <c r="KT598" s="319"/>
      <c r="KU598" s="319"/>
      <c r="KV598" s="319"/>
      <c r="KW598" s="319"/>
      <c r="KX598" s="319"/>
      <c r="KY598" s="319"/>
      <c r="KZ598" s="319"/>
      <c r="LA598" s="319"/>
      <c r="LB598" s="319"/>
      <c r="LC598" s="319"/>
      <c r="LD598" s="319"/>
      <c r="LE598" s="319"/>
      <c r="LF598" s="319"/>
      <c r="LG598" s="319"/>
      <c r="LH598" s="319"/>
      <c r="LI598" s="319"/>
      <c r="LJ598" s="319"/>
      <c r="LK598" s="319"/>
      <c r="LL598" s="319"/>
      <c r="LM598" s="319"/>
      <c r="LN598" s="319"/>
      <c r="LO598" s="319"/>
      <c r="LP598" s="319"/>
      <c r="LQ598" s="319"/>
      <c r="LR598" s="319"/>
      <c r="LS598" s="319"/>
      <c r="LT598" s="319"/>
      <c r="LU598" s="319"/>
      <c r="LV598" s="319"/>
      <c r="LW598" s="319"/>
      <c r="LX598" s="319"/>
      <c r="LY598" s="319"/>
      <c r="LZ598" s="319"/>
      <c r="MA598" s="319"/>
      <c r="MB598" s="319"/>
      <c r="MC598" s="319"/>
      <c r="MD598" s="319"/>
      <c r="ME598" s="319"/>
      <c r="MF598" s="319"/>
      <c r="MG598" s="319"/>
      <c r="MH598" s="319"/>
      <c r="MI598" s="319"/>
      <c r="MJ598" s="319"/>
      <c r="MK598" s="319"/>
      <c r="ML598" s="319"/>
      <c r="MM598" s="319"/>
      <c r="MN598" s="319"/>
      <c r="MO598" s="319"/>
      <c r="MP598" s="319"/>
      <c r="MQ598" s="319"/>
      <c r="MS598" s="241"/>
      <c r="MT598" s="383">
        <v>1</v>
      </c>
      <c r="MU598" s="367"/>
      <c r="MV598" s="367">
        <v>2</v>
      </c>
      <c r="MW598" s="367"/>
      <c r="MX598" s="367">
        <v>3</v>
      </c>
      <c r="MY598" s="367"/>
      <c r="MZ598" s="367">
        <v>4</v>
      </c>
      <c r="NA598" s="367"/>
      <c r="NB598" s="367">
        <v>5</v>
      </c>
      <c r="NC598" s="367"/>
      <c r="ND598" s="367">
        <v>6</v>
      </c>
      <c r="NE598" s="367"/>
      <c r="NF598" s="367">
        <v>7</v>
      </c>
      <c r="NG598" s="367"/>
      <c r="NH598" s="367">
        <v>8</v>
      </c>
      <c r="NI598" s="367"/>
      <c r="NJ598" s="367">
        <v>9</v>
      </c>
      <c r="NK598" s="367"/>
      <c r="NL598" s="368" t="s">
        <v>12</v>
      </c>
      <c r="NM598" s="369"/>
      <c r="NN598" s="370"/>
      <c r="NR598" s="318" t="s">
        <v>57</v>
      </c>
      <c r="NS598" s="318" t="s">
        <v>58</v>
      </c>
      <c r="NT598" s="318" t="s">
        <v>59</v>
      </c>
    </row>
    <row r="599" spans="1:384" s="318" customFormat="1" ht="10.199999999999999" customHeight="1" x14ac:dyDescent="0.3">
      <c r="A599" s="25"/>
      <c r="B599" s="389"/>
      <c r="C599" s="424"/>
      <c r="D599" s="15"/>
      <c r="E599" s="398" t="str">
        <f>IFERROR(G613*'Chiffres et fonctions'!$J$6,"CA à Produire")</f>
        <v>CA à Produire</v>
      </c>
      <c r="F599" s="398"/>
      <c r="G599" s="398"/>
      <c r="H599" s="399">
        <f>IF(BC629&lt;&gt;0,3,0)</f>
        <v>0</v>
      </c>
      <c r="I599" s="400">
        <f>Prenoms!$B$2</f>
        <v>0</v>
      </c>
      <c r="J599" s="401"/>
      <c r="K599" s="401"/>
      <c r="L599" s="401"/>
      <c r="M599" s="401"/>
      <c r="N599" s="63" t="str">
        <f>IF(NL599&lt;&gt;0,"",IF(Conges!W36=0,"",Conges!W36))</f>
        <v/>
      </c>
      <c r="O599" s="64"/>
      <c r="P599" s="65"/>
      <c r="Q599" s="65"/>
      <c r="R599" s="65"/>
      <c r="S599" s="65"/>
      <c r="T599" s="65"/>
      <c r="U599" s="65"/>
      <c r="V599" s="66"/>
      <c r="W599" s="65"/>
      <c r="X599" s="65"/>
      <c r="Y599" s="65"/>
      <c r="Z599" s="65"/>
      <c r="AA599" s="65"/>
      <c r="AB599" s="65"/>
      <c r="AC599" s="65"/>
      <c r="AD599" s="65"/>
      <c r="AE599" s="64"/>
      <c r="AF599" s="65"/>
      <c r="AG599" s="65"/>
      <c r="AH599" s="65"/>
      <c r="AI599" s="65"/>
      <c r="AJ599" s="66"/>
      <c r="AK599" s="65"/>
      <c r="AL599" s="65"/>
      <c r="AM599" s="65"/>
      <c r="AN599" s="65"/>
      <c r="AO599" s="65"/>
      <c r="AP599" s="65"/>
      <c r="AQ599" s="65"/>
      <c r="AR599" s="65"/>
      <c r="AS599" s="65"/>
      <c r="AT599" s="65"/>
      <c r="AU599" s="64"/>
      <c r="AV599" s="65"/>
      <c r="AW599" s="65"/>
      <c r="AX599" s="65"/>
      <c r="AY599" s="65"/>
      <c r="AZ599" s="65"/>
      <c r="BA599" s="65"/>
      <c r="BB599" s="66"/>
      <c r="BC599" s="67">
        <f>IF(NL599&lt;&gt;0,(IF(Conges!W$36=0,0,3)),0)</f>
        <v>0</v>
      </c>
      <c r="BD599" s="417"/>
      <c r="BE599" s="402">
        <f>IF(OR(Conges!W$36="A",Conges!W$36="V"),Prenoms!L$2,NL599)</f>
        <v>0</v>
      </c>
      <c r="BF599" s="403"/>
      <c r="BG599" s="283"/>
      <c r="BH599" s="284">
        <f t="shared" ref="BH599:BH628" si="828">IF(BO599=0,BM599+BH564,BO599+BH564)</f>
        <v>0</v>
      </c>
      <c r="BI599" s="285" t="str">
        <f t="shared" ref="BI599:BI628" si="829">IF(BO599=0,"",$BI$1)</f>
        <v/>
      </c>
      <c r="BJ599" s="295">
        <v>0</v>
      </c>
      <c r="BK599" s="296">
        <f>BH599-BJ599</f>
        <v>0</v>
      </c>
      <c r="BL599" s="297">
        <f t="shared" ref="BL599" si="830">$NL599</f>
        <v>0</v>
      </c>
      <c r="BM599" s="297">
        <f t="shared" ref="BM599" si="831">$BE599</f>
        <v>0</v>
      </c>
      <c r="BN599" s="297">
        <f>SUM('Heures Pointage'!$D$23:$E$23)</f>
        <v>0</v>
      </c>
      <c r="BO599" s="297">
        <f>SUM('Heures et Indemnites'!$D$23:$E$23)</f>
        <v>0</v>
      </c>
      <c r="BP599" s="298">
        <f t="shared" ref="BP599" si="832">$NT599</f>
        <v>0</v>
      </c>
      <c r="BQ599" s="298">
        <f>'Heures Pointage'!$AB$23</f>
        <v>0</v>
      </c>
      <c r="BR599" s="299">
        <f t="shared" ref="BR599" si="833">$BH$1054</f>
        <v>0</v>
      </c>
      <c r="BS599" s="148">
        <f>Prenoms!$C$2</f>
        <v>0</v>
      </c>
      <c r="BT599" s="153"/>
      <c r="BU599" s="322">
        <f>SUM('Heures et Indemnites'!$D$23:$E$23)</f>
        <v>0</v>
      </c>
      <c r="BV599" s="234">
        <f>SUM('Heures et Indemnites'!$D$6:$E$23)</f>
        <v>0</v>
      </c>
      <c r="BW599" s="322"/>
      <c r="BX599" s="234"/>
      <c r="BY599" s="319"/>
      <c r="BZ599" s="319"/>
      <c r="CA599" s="319"/>
      <c r="CB599" s="319"/>
      <c r="CC599" s="319"/>
      <c r="CD599" s="319"/>
      <c r="CE599" s="319"/>
      <c r="CF599" s="319"/>
      <c r="CG599" s="319"/>
      <c r="CH599" s="319"/>
      <c r="CI599" s="319"/>
      <c r="CJ599" s="319"/>
      <c r="CK599" s="319"/>
      <c r="CL599" s="319"/>
      <c r="CM599" s="319"/>
      <c r="CN599" s="319"/>
      <c r="CO599" s="319"/>
      <c r="CP599" s="319"/>
      <c r="CQ599" s="319"/>
      <c r="CR599" s="319"/>
      <c r="CS599" s="319"/>
      <c r="CT599" s="319"/>
      <c r="CU599" s="319"/>
      <c r="CV599" s="319"/>
      <c r="CW599" s="319"/>
      <c r="CX599" s="319"/>
      <c r="CY599" s="319"/>
      <c r="CZ599" s="319"/>
      <c r="DA599" s="319"/>
      <c r="DB599" s="319"/>
      <c r="DC599" s="319"/>
      <c r="DD599" s="319"/>
      <c r="DE599" s="319"/>
      <c r="DF599" s="319"/>
      <c r="DG599" s="319"/>
      <c r="DH599" s="319"/>
      <c r="DI599" s="319"/>
      <c r="DJ599" s="319"/>
      <c r="DK599" s="319"/>
      <c r="DL599" s="319"/>
      <c r="DM599" s="319"/>
      <c r="DN599" s="319"/>
      <c r="DO599" s="319"/>
      <c r="DP599" s="319"/>
      <c r="DQ599" s="319"/>
      <c r="DR599" s="319"/>
      <c r="DS599" s="319"/>
      <c r="DT599" s="319"/>
      <c r="DU599" s="319"/>
      <c r="DV599" s="319"/>
      <c r="DW599" s="319"/>
      <c r="DX599" s="319"/>
      <c r="DY599" s="319"/>
      <c r="DZ599" s="319"/>
      <c r="EA599" s="319"/>
      <c r="EB599" s="319"/>
      <c r="EC599" s="319"/>
      <c r="ED599" s="319"/>
      <c r="EE599" s="319"/>
      <c r="EF599" s="319"/>
      <c r="EG599" s="319"/>
      <c r="EH599" s="319"/>
      <c r="EI599" s="319"/>
      <c r="EJ599" s="319"/>
      <c r="EK599" s="319"/>
      <c r="EL599" s="319"/>
      <c r="EM599" s="319"/>
      <c r="EN599" s="319"/>
      <c r="EO599" s="319"/>
      <c r="EP599" s="319"/>
      <c r="EQ599" s="319"/>
      <c r="ER599" s="319"/>
      <c r="ES599" s="319"/>
      <c r="ET599" s="319"/>
      <c r="EU599" s="319"/>
      <c r="EV599" s="319"/>
      <c r="EW599" s="319"/>
      <c r="EX599" s="319"/>
      <c r="EY599" s="319"/>
      <c r="EZ599" s="319"/>
      <c r="FA599" s="319"/>
      <c r="FB599" s="319"/>
      <c r="FC599" s="319"/>
      <c r="FD599" s="319"/>
      <c r="FE599" s="319"/>
      <c r="FF599" s="319"/>
      <c r="FG599" s="319"/>
      <c r="FH599" s="319"/>
      <c r="FI599" s="319"/>
      <c r="FJ599" s="319"/>
      <c r="FK599" s="319"/>
      <c r="FL599" s="319"/>
      <c r="FM599" s="319"/>
      <c r="FN599" s="319"/>
      <c r="FO599" s="319"/>
      <c r="FP599" s="319"/>
      <c r="FQ599" s="319"/>
      <c r="FR599" s="319"/>
      <c r="FS599" s="319"/>
      <c r="FT599" s="319"/>
      <c r="FU599" s="319"/>
      <c r="FV599" s="319"/>
      <c r="FW599" s="319"/>
      <c r="FX599" s="319"/>
      <c r="FY599" s="319"/>
      <c r="FZ599" s="319"/>
      <c r="GA599" s="319"/>
      <c r="GB599" s="319"/>
      <c r="GC599" s="319"/>
      <c r="GD599" s="319"/>
      <c r="GE599" s="319"/>
      <c r="GF599" s="319"/>
      <c r="GG599" s="319"/>
      <c r="GH599" s="319"/>
      <c r="GI599" s="319"/>
      <c r="GJ599" s="319"/>
      <c r="GK599" s="319"/>
      <c r="GL599" s="319"/>
      <c r="GM599" s="319"/>
      <c r="GN599" s="319"/>
      <c r="GO599" s="319"/>
      <c r="GP599" s="319"/>
      <c r="GQ599" s="319"/>
      <c r="GR599" s="319"/>
      <c r="GS599" s="319"/>
      <c r="GT599" s="319"/>
      <c r="GU599" s="319"/>
      <c r="GV599" s="319"/>
      <c r="GW599" s="319"/>
      <c r="GX599" s="319"/>
      <c r="GY599" s="319"/>
      <c r="GZ599" s="319"/>
      <c r="HA599" s="319"/>
      <c r="HB599" s="319"/>
      <c r="HC599" s="319"/>
      <c r="HD599" s="319"/>
      <c r="HE599" s="319"/>
      <c r="HF599" s="319"/>
      <c r="HG599" s="319"/>
      <c r="HH599" s="319"/>
      <c r="HI599" s="319"/>
      <c r="HJ599" s="319"/>
      <c r="HK599" s="319"/>
      <c r="HL599" s="319"/>
      <c r="HM599" s="319"/>
      <c r="HN599" s="319"/>
      <c r="HO599" s="319"/>
      <c r="HP599" s="319"/>
      <c r="HQ599" s="319"/>
      <c r="HR599" s="319"/>
      <c r="HS599" s="319"/>
      <c r="HT599" s="319"/>
      <c r="HU599" s="319"/>
      <c r="HV599" s="319"/>
      <c r="HW599" s="319"/>
      <c r="HX599" s="319"/>
      <c r="HY599" s="319"/>
      <c r="HZ599" s="319"/>
      <c r="IA599" s="319"/>
      <c r="IB599" s="319"/>
      <c r="IC599" s="319"/>
      <c r="ID599" s="319"/>
      <c r="IE599" s="319"/>
      <c r="IF599" s="319"/>
      <c r="IG599" s="319"/>
      <c r="IH599" s="319"/>
      <c r="II599" s="319"/>
      <c r="IJ599" s="319"/>
      <c r="IK599" s="319"/>
      <c r="IL599" s="319"/>
      <c r="IM599" s="319"/>
      <c r="IN599" s="319"/>
      <c r="IO599" s="319"/>
      <c r="IP599" s="319"/>
      <c r="IQ599" s="319"/>
      <c r="IR599" s="319"/>
      <c r="IS599" s="319"/>
      <c r="IT599" s="319"/>
      <c r="IU599" s="319"/>
      <c r="IV599" s="319"/>
      <c r="IW599" s="319"/>
      <c r="IX599" s="319"/>
      <c r="IY599" s="319"/>
      <c r="IZ599" s="319"/>
      <c r="JA599" s="319"/>
      <c r="JB599" s="319"/>
      <c r="JC599" s="319"/>
      <c r="JD599" s="319"/>
      <c r="JE599" s="319"/>
      <c r="JF599" s="319"/>
      <c r="JG599" s="319"/>
      <c r="JH599" s="319"/>
      <c r="JI599" s="319"/>
      <c r="JJ599" s="319"/>
      <c r="JK599" s="319"/>
      <c r="JL599" s="319"/>
      <c r="JM599" s="319"/>
      <c r="JN599" s="319"/>
      <c r="JO599" s="319"/>
      <c r="JP599" s="319"/>
      <c r="JQ599" s="319"/>
      <c r="JR599" s="319"/>
      <c r="JS599" s="319"/>
      <c r="JT599" s="319"/>
      <c r="JU599" s="319"/>
      <c r="JV599" s="319"/>
      <c r="JW599" s="319"/>
      <c r="JX599" s="319"/>
      <c r="JY599" s="319"/>
      <c r="JZ599" s="319"/>
      <c r="KA599" s="319"/>
      <c r="KB599" s="319"/>
      <c r="KC599" s="319"/>
      <c r="KD599" s="319"/>
      <c r="KE599" s="319"/>
      <c r="KF599" s="319"/>
      <c r="KG599" s="319"/>
      <c r="KH599" s="319"/>
      <c r="KI599" s="319"/>
      <c r="KJ599" s="319"/>
      <c r="KK599" s="319"/>
      <c r="KL599" s="319"/>
      <c r="KM599" s="319"/>
      <c r="KN599" s="319"/>
      <c r="KO599" s="319"/>
      <c r="KP599" s="319"/>
      <c r="KQ599" s="319"/>
      <c r="KR599" s="319"/>
      <c r="KS599" s="319"/>
      <c r="KT599" s="319"/>
      <c r="KU599" s="319"/>
      <c r="KV599" s="319"/>
      <c r="KW599" s="319"/>
      <c r="KX599" s="319"/>
      <c r="KY599" s="319"/>
      <c r="KZ599" s="319"/>
      <c r="LA599" s="319"/>
      <c r="LB599" s="319"/>
      <c r="LC599" s="319"/>
      <c r="LD599" s="319"/>
      <c r="LE599" s="319"/>
      <c r="LF599" s="319"/>
      <c r="LG599" s="319"/>
      <c r="LH599" s="319"/>
      <c r="LI599" s="319"/>
      <c r="LJ599" s="319"/>
      <c r="LK599" s="319"/>
      <c r="LL599" s="319"/>
      <c r="LM599" s="319"/>
      <c r="LN599" s="319"/>
      <c r="LO599" s="319"/>
      <c r="LP599" s="319"/>
      <c r="LQ599" s="319"/>
      <c r="LR599" s="319"/>
      <c r="LS599" s="319"/>
      <c r="LT599" s="319"/>
      <c r="LU599" s="319"/>
      <c r="LV599" s="319"/>
      <c r="LW599" s="319"/>
      <c r="LX599" s="319"/>
      <c r="LY599" s="319"/>
      <c r="LZ599" s="319"/>
      <c r="MA599" s="319"/>
      <c r="MB599" s="319"/>
      <c r="MC599" s="319"/>
      <c r="MD599" s="319"/>
      <c r="ME599" s="319"/>
      <c r="MF599" s="319"/>
      <c r="MG599" s="319"/>
      <c r="MH599" s="319"/>
      <c r="MI599" s="319"/>
      <c r="MJ599" s="319"/>
      <c r="MK599" s="319"/>
      <c r="ML599" s="319"/>
      <c r="MM599" s="319"/>
      <c r="MN599" s="319"/>
      <c r="MO599" s="319"/>
      <c r="MP599" s="319"/>
      <c r="MQ599" s="319"/>
      <c r="MS599" s="241"/>
      <c r="MT599" s="404">
        <f>(COUNTA($O599:$BB599)/2)-SUM(MV599:NK599)</f>
        <v>0</v>
      </c>
      <c r="MU599" s="405">
        <f t="shared" ref="MU599:MU614" si="834">(COUNTA($O599:$BB599))/2</f>
        <v>0</v>
      </c>
      <c r="MV599" s="405">
        <f t="shared" ref="MV599:MV628" si="835">(COUNTIF($O599:$BB599,MV$3))/2</f>
        <v>0</v>
      </c>
      <c r="MW599" s="405"/>
      <c r="MX599" s="405">
        <f t="shared" ref="MX599:MX628" si="836">(COUNTIF($O599:$BB599,MX$3))/2</f>
        <v>0</v>
      </c>
      <c r="MY599" s="405"/>
      <c r="MZ599" s="405">
        <f t="shared" ref="MZ599:MZ628" si="837">(COUNTIF($O599:$BB599,MZ$3))/2</f>
        <v>0</v>
      </c>
      <c r="NA599" s="405"/>
      <c r="NB599" s="405">
        <f t="shared" ref="NB599:NB628" si="838">(COUNTIF($O599:$BB599,NB$3))/2</f>
        <v>0</v>
      </c>
      <c r="NC599" s="405"/>
      <c r="ND599" s="405">
        <f t="shared" ref="ND599:ND628" si="839">(COUNTIF($O599:$BB599,ND$3))/2</f>
        <v>0</v>
      </c>
      <c r="NE599" s="405"/>
      <c r="NF599" s="405">
        <f t="shared" ref="NF599:NF628" si="840">(COUNTIF($O599:$BB599,NF$3))/2</f>
        <v>0</v>
      </c>
      <c r="NG599" s="405"/>
      <c r="NH599" s="405">
        <f t="shared" ref="NH599:NH628" si="841">(COUNTIF($O599:$BB599,NH$3))/2</f>
        <v>0</v>
      </c>
      <c r="NI599" s="405"/>
      <c r="NJ599" s="405">
        <f t="shared" ref="NJ599:NJ628" si="842">(COUNTIF($O599:$BB599,NJ$3))/2</f>
        <v>0</v>
      </c>
      <c r="NK599" s="405"/>
      <c r="NL599" s="405">
        <f>(COUNTA($O599:$BB599))/2</f>
        <v>0</v>
      </c>
      <c r="NM599" s="406"/>
      <c r="NN599" s="370"/>
      <c r="NR599" s="318">
        <f t="shared" ref="NR599:NR628" si="843">IF(SUM(W599:AD599)&gt;0,1,0)</f>
        <v>0</v>
      </c>
      <c r="NS599" s="318">
        <f t="shared" ref="NS599:NS628" si="844">IF(SUM(AM599:BB599)&gt;0,1,0)</f>
        <v>0</v>
      </c>
      <c r="NT599" s="318">
        <f t="shared" ref="NT599:NT628" si="845">IF(SUM(NR599:NS599)=0,0,SUM(NR599:NS599))</f>
        <v>0</v>
      </c>
    </row>
    <row r="600" spans="1:384" s="318" customFormat="1" ht="10.199999999999999" customHeight="1" x14ac:dyDescent="0.3">
      <c r="A600" s="25"/>
      <c r="B600" s="389"/>
      <c r="C600" s="424"/>
      <c r="D600" s="15"/>
      <c r="E600" s="398"/>
      <c r="F600" s="398"/>
      <c r="G600" s="398"/>
      <c r="H600" s="399"/>
      <c r="I600" s="394">
        <f>Prenoms!$B$3</f>
        <v>0</v>
      </c>
      <c r="J600" s="395"/>
      <c r="K600" s="395"/>
      <c r="L600" s="395"/>
      <c r="M600" s="395"/>
      <c r="N600" s="81" t="str">
        <f>IF(NL600&lt;&gt;0,"",IF(Conges!W37=0,"",Conges!W37))</f>
        <v/>
      </c>
      <c r="O600" s="82"/>
      <c r="P600" s="83"/>
      <c r="Q600" s="83"/>
      <c r="R600" s="83"/>
      <c r="S600" s="83"/>
      <c r="T600" s="83"/>
      <c r="U600" s="83"/>
      <c r="V600" s="84"/>
      <c r="W600" s="83"/>
      <c r="X600" s="83"/>
      <c r="Y600" s="83"/>
      <c r="Z600" s="83"/>
      <c r="AA600" s="83"/>
      <c r="AB600" s="83"/>
      <c r="AC600" s="83"/>
      <c r="AD600" s="83"/>
      <c r="AE600" s="82"/>
      <c r="AF600" s="83"/>
      <c r="AG600" s="83"/>
      <c r="AH600" s="83"/>
      <c r="AI600" s="83"/>
      <c r="AJ600" s="84"/>
      <c r="AK600" s="83"/>
      <c r="AL600" s="83"/>
      <c r="AM600" s="83"/>
      <c r="AN600" s="83"/>
      <c r="AO600" s="83"/>
      <c r="AP600" s="83"/>
      <c r="AQ600" s="83"/>
      <c r="AR600" s="83"/>
      <c r="AS600" s="83"/>
      <c r="AT600" s="83"/>
      <c r="AU600" s="82"/>
      <c r="AV600" s="83"/>
      <c r="AW600" s="83"/>
      <c r="AX600" s="83"/>
      <c r="AY600" s="83"/>
      <c r="AZ600" s="83"/>
      <c r="BA600" s="83"/>
      <c r="BB600" s="84"/>
      <c r="BC600" s="85">
        <f>IF(NL600&lt;&gt;0,(IF(Conges!W$37=0,0,3)),0)</f>
        <v>0</v>
      </c>
      <c r="BD600" s="417"/>
      <c r="BE600" s="390">
        <f>IF(OR(Conges!W$37="A",Conges!W$37="V"),Prenoms!L$3,NL600)</f>
        <v>0</v>
      </c>
      <c r="BF600" s="391"/>
      <c r="BG600" s="286"/>
      <c r="BH600" s="287">
        <f t="shared" si="828"/>
        <v>0</v>
      </c>
      <c r="BI600" s="288" t="str">
        <f t="shared" si="829"/>
        <v/>
      </c>
      <c r="BJ600" s="300">
        <v>0</v>
      </c>
      <c r="BK600" s="301">
        <f t="shared" ref="BK600:BK628" si="846">BH600-BJ600</f>
        <v>0</v>
      </c>
      <c r="BL600" s="302">
        <f t="shared" si="818"/>
        <v>0</v>
      </c>
      <c r="BM600" s="302">
        <f t="shared" si="819"/>
        <v>0</v>
      </c>
      <c r="BN600" s="302">
        <f>SUM('Heures Pointage'!$AD$23:$AE$23)</f>
        <v>0</v>
      </c>
      <c r="BO600" s="302">
        <f>SUM('Heures et Indemnites'!$AD$23:$AE$23)</f>
        <v>0</v>
      </c>
      <c r="BP600" s="303">
        <f t="shared" si="820"/>
        <v>0</v>
      </c>
      <c r="BQ600" s="303">
        <f>'Heures Pointage'!$BB$23</f>
        <v>0</v>
      </c>
      <c r="BR600" s="304">
        <f t="shared" ref="BR600" si="847">$BH$1055</f>
        <v>0</v>
      </c>
      <c r="BS600" s="149">
        <f>Prenoms!$C$3</f>
        <v>0</v>
      </c>
      <c r="BT600" s="180"/>
      <c r="BU600" s="324">
        <f>SUM('Heures et Indemnites'!$AD$23:$AE$23)</f>
        <v>0</v>
      </c>
      <c r="BV600" s="235">
        <f>SUM('Heures et Indemnites'!$AD$6:$AE$23)</f>
        <v>0</v>
      </c>
      <c r="BW600" s="324"/>
      <c r="BX600" s="235"/>
      <c r="BY600" s="319"/>
      <c r="BZ600" s="319"/>
      <c r="CA600" s="319"/>
      <c r="CB600" s="319"/>
      <c r="CC600" s="319"/>
      <c r="CD600" s="319"/>
      <c r="CE600" s="319"/>
      <c r="CF600" s="319"/>
      <c r="CG600" s="319"/>
      <c r="CH600" s="319"/>
      <c r="CI600" s="319"/>
      <c r="CJ600" s="319"/>
      <c r="CK600" s="319"/>
      <c r="CL600" s="319"/>
      <c r="CM600" s="319"/>
      <c r="CN600" s="319"/>
      <c r="CO600" s="319"/>
      <c r="CP600" s="319"/>
      <c r="CQ600" s="319"/>
      <c r="CR600" s="319"/>
      <c r="CS600" s="319"/>
      <c r="CT600" s="319"/>
      <c r="CU600" s="319"/>
      <c r="CV600" s="319"/>
      <c r="CW600" s="319"/>
      <c r="CX600" s="319"/>
      <c r="CY600" s="319"/>
      <c r="CZ600" s="319"/>
      <c r="DA600" s="319"/>
      <c r="DB600" s="319"/>
      <c r="DC600" s="319"/>
      <c r="DD600" s="319"/>
      <c r="DE600" s="319"/>
      <c r="DF600" s="319"/>
      <c r="DG600" s="319"/>
      <c r="DH600" s="319"/>
      <c r="DI600" s="319"/>
      <c r="DJ600" s="319"/>
      <c r="DK600" s="319"/>
      <c r="DL600" s="319"/>
      <c r="DM600" s="319"/>
      <c r="DN600" s="319"/>
      <c r="DO600" s="319"/>
      <c r="DP600" s="319"/>
      <c r="DQ600" s="319"/>
      <c r="DR600" s="319"/>
      <c r="DS600" s="319"/>
      <c r="DT600" s="319"/>
      <c r="DU600" s="319"/>
      <c r="DV600" s="319"/>
      <c r="DW600" s="319"/>
      <c r="DX600" s="319"/>
      <c r="DY600" s="319"/>
      <c r="DZ600" s="319"/>
      <c r="EA600" s="319"/>
      <c r="EB600" s="319"/>
      <c r="EC600" s="319"/>
      <c r="ED600" s="319"/>
      <c r="EE600" s="319"/>
      <c r="EF600" s="319"/>
      <c r="EG600" s="319"/>
      <c r="EH600" s="319"/>
      <c r="EI600" s="319"/>
      <c r="EJ600" s="319"/>
      <c r="EK600" s="319"/>
      <c r="EL600" s="319"/>
      <c r="EM600" s="319"/>
      <c r="EN600" s="319"/>
      <c r="EO600" s="319"/>
      <c r="EP600" s="319"/>
      <c r="EQ600" s="319"/>
      <c r="ER600" s="319"/>
      <c r="ES600" s="319"/>
      <c r="ET600" s="319"/>
      <c r="EU600" s="319"/>
      <c r="EV600" s="319"/>
      <c r="EW600" s="319"/>
      <c r="EX600" s="319"/>
      <c r="EY600" s="319"/>
      <c r="EZ600" s="319"/>
      <c r="FA600" s="319"/>
      <c r="FB600" s="319"/>
      <c r="FC600" s="319"/>
      <c r="FD600" s="319"/>
      <c r="FE600" s="319"/>
      <c r="FF600" s="319"/>
      <c r="FG600" s="319"/>
      <c r="FH600" s="319"/>
      <c r="FI600" s="319"/>
      <c r="FJ600" s="319"/>
      <c r="FK600" s="319"/>
      <c r="FL600" s="319"/>
      <c r="FM600" s="319"/>
      <c r="FN600" s="319"/>
      <c r="FO600" s="319"/>
      <c r="FP600" s="319"/>
      <c r="FQ600" s="319"/>
      <c r="FR600" s="319"/>
      <c r="FS600" s="319"/>
      <c r="FT600" s="319"/>
      <c r="FU600" s="319"/>
      <c r="FV600" s="319"/>
      <c r="FW600" s="319"/>
      <c r="FX600" s="319"/>
      <c r="FY600" s="319"/>
      <c r="FZ600" s="319"/>
      <c r="GA600" s="319"/>
      <c r="GB600" s="319"/>
      <c r="GC600" s="319"/>
      <c r="GD600" s="319"/>
      <c r="GE600" s="319"/>
      <c r="GF600" s="319"/>
      <c r="GG600" s="319"/>
      <c r="GH600" s="319"/>
      <c r="GI600" s="319"/>
      <c r="GJ600" s="319"/>
      <c r="GK600" s="319"/>
      <c r="GL600" s="319"/>
      <c r="GM600" s="319"/>
      <c r="GN600" s="319"/>
      <c r="GO600" s="319"/>
      <c r="GP600" s="319"/>
      <c r="GQ600" s="319"/>
      <c r="GR600" s="319"/>
      <c r="GS600" s="319"/>
      <c r="GT600" s="319"/>
      <c r="GU600" s="319"/>
      <c r="GV600" s="319"/>
      <c r="GW600" s="319"/>
      <c r="GX600" s="319"/>
      <c r="GY600" s="319"/>
      <c r="GZ600" s="319"/>
      <c r="HA600" s="319"/>
      <c r="HB600" s="319"/>
      <c r="HC600" s="319"/>
      <c r="HD600" s="319"/>
      <c r="HE600" s="319"/>
      <c r="HF600" s="319"/>
      <c r="HG600" s="319"/>
      <c r="HH600" s="319"/>
      <c r="HI600" s="319"/>
      <c r="HJ600" s="319"/>
      <c r="HK600" s="319"/>
      <c r="HL600" s="319"/>
      <c r="HM600" s="319"/>
      <c r="HN600" s="319"/>
      <c r="HO600" s="319"/>
      <c r="HP600" s="319"/>
      <c r="HQ600" s="319"/>
      <c r="HR600" s="319"/>
      <c r="HS600" s="319"/>
      <c r="HT600" s="319"/>
      <c r="HU600" s="319"/>
      <c r="HV600" s="319"/>
      <c r="HW600" s="319"/>
      <c r="HX600" s="319"/>
      <c r="HY600" s="319"/>
      <c r="HZ600" s="319"/>
      <c r="IA600" s="319"/>
      <c r="IB600" s="319"/>
      <c r="IC600" s="319"/>
      <c r="ID600" s="319"/>
      <c r="IE600" s="319"/>
      <c r="IF600" s="319"/>
      <c r="IG600" s="319"/>
      <c r="IH600" s="319"/>
      <c r="II600" s="319"/>
      <c r="IJ600" s="319"/>
      <c r="IK600" s="319"/>
      <c r="IL600" s="319"/>
      <c r="IM600" s="319"/>
      <c r="IN600" s="319"/>
      <c r="IO600" s="319"/>
      <c r="IP600" s="319"/>
      <c r="IQ600" s="319"/>
      <c r="IR600" s="319"/>
      <c r="IS600" s="319"/>
      <c r="IT600" s="319"/>
      <c r="IU600" s="319"/>
      <c r="IV600" s="319"/>
      <c r="IW600" s="319"/>
      <c r="IX600" s="319"/>
      <c r="IY600" s="319"/>
      <c r="IZ600" s="319"/>
      <c r="JA600" s="319"/>
      <c r="JB600" s="319"/>
      <c r="JC600" s="319"/>
      <c r="JD600" s="319"/>
      <c r="JE600" s="319"/>
      <c r="JF600" s="319"/>
      <c r="JG600" s="319"/>
      <c r="JH600" s="319"/>
      <c r="JI600" s="319"/>
      <c r="JJ600" s="319"/>
      <c r="JK600" s="319"/>
      <c r="JL600" s="319"/>
      <c r="JM600" s="319"/>
      <c r="JN600" s="319"/>
      <c r="JO600" s="319"/>
      <c r="JP600" s="319"/>
      <c r="JQ600" s="319"/>
      <c r="JR600" s="319"/>
      <c r="JS600" s="319"/>
      <c r="JT600" s="319"/>
      <c r="JU600" s="319"/>
      <c r="JV600" s="319"/>
      <c r="JW600" s="319"/>
      <c r="JX600" s="319"/>
      <c r="JY600" s="319"/>
      <c r="JZ600" s="319"/>
      <c r="KA600" s="319"/>
      <c r="KB600" s="319"/>
      <c r="KC600" s="319"/>
      <c r="KD600" s="319"/>
      <c r="KE600" s="319"/>
      <c r="KF600" s="319"/>
      <c r="KG600" s="319"/>
      <c r="KH600" s="319"/>
      <c r="KI600" s="319"/>
      <c r="KJ600" s="319"/>
      <c r="KK600" s="319"/>
      <c r="KL600" s="319"/>
      <c r="KM600" s="319"/>
      <c r="KN600" s="319"/>
      <c r="KO600" s="319"/>
      <c r="KP600" s="319"/>
      <c r="KQ600" s="319"/>
      <c r="KR600" s="319"/>
      <c r="KS600" s="319"/>
      <c r="KT600" s="319"/>
      <c r="KU600" s="319"/>
      <c r="KV600" s="319"/>
      <c r="KW600" s="319"/>
      <c r="KX600" s="319"/>
      <c r="KY600" s="319"/>
      <c r="KZ600" s="319"/>
      <c r="LA600" s="319"/>
      <c r="LB600" s="319"/>
      <c r="LC600" s="319"/>
      <c r="LD600" s="319"/>
      <c r="LE600" s="319"/>
      <c r="LF600" s="319"/>
      <c r="LG600" s="319"/>
      <c r="LH600" s="319"/>
      <c r="LI600" s="319"/>
      <c r="LJ600" s="319"/>
      <c r="LK600" s="319"/>
      <c r="LL600" s="319"/>
      <c r="LM600" s="319"/>
      <c r="LN600" s="319"/>
      <c r="LO600" s="319"/>
      <c r="LP600" s="319"/>
      <c r="LQ600" s="319"/>
      <c r="LR600" s="319"/>
      <c r="LS600" s="319"/>
      <c r="LT600" s="319"/>
      <c r="LU600" s="319"/>
      <c r="LV600" s="319"/>
      <c r="LW600" s="319"/>
      <c r="LX600" s="319"/>
      <c r="LY600" s="319"/>
      <c r="LZ600" s="319"/>
      <c r="MA600" s="319"/>
      <c r="MB600" s="319"/>
      <c r="MC600" s="319"/>
      <c r="MD600" s="319"/>
      <c r="ME600" s="319"/>
      <c r="MF600" s="319"/>
      <c r="MG600" s="319"/>
      <c r="MH600" s="319"/>
      <c r="MI600" s="319"/>
      <c r="MJ600" s="319"/>
      <c r="MK600" s="319"/>
      <c r="ML600" s="319"/>
      <c r="MM600" s="319"/>
      <c r="MN600" s="319"/>
      <c r="MO600" s="319"/>
      <c r="MP600" s="319"/>
      <c r="MQ600" s="319"/>
      <c r="MS600" s="241"/>
      <c r="MT600" s="373">
        <f t="shared" ref="MT600:MT628" si="848">(COUNTA($O600:$BB600)/2)-SUM(MV600:NK600)</f>
        <v>0</v>
      </c>
      <c r="MU600" s="365">
        <f t="shared" si="834"/>
        <v>0</v>
      </c>
      <c r="MV600" s="365">
        <f t="shared" si="835"/>
        <v>0</v>
      </c>
      <c r="MW600" s="365"/>
      <c r="MX600" s="365">
        <f t="shared" si="836"/>
        <v>0</v>
      </c>
      <c r="MY600" s="365"/>
      <c r="MZ600" s="365">
        <f t="shared" si="837"/>
        <v>0</v>
      </c>
      <c r="NA600" s="365"/>
      <c r="NB600" s="365">
        <f t="shared" si="838"/>
        <v>0</v>
      </c>
      <c r="NC600" s="365"/>
      <c r="ND600" s="365">
        <f t="shared" si="839"/>
        <v>0</v>
      </c>
      <c r="NE600" s="365"/>
      <c r="NF600" s="365">
        <f t="shared" si="840"/>
        <v>0</v>
      </c>
      <c r="NG600" s="365"/>
      <c r="NH600" s="365">
        <f t="shared" si="841"/>
        <v>0</v>
      </c>
      <c r="NI600" s="365"/>
      <c r="NJ600" s="365">
        <f t="shared" si="842"/>
        <v>0</v>
      </c>
      <c r="NK600" s="365"/>
      <c r="NL600" s="365">
        <f t="shared" ref="NL600:NL628" si="849">(COUNTA($O600:$BB600))/2</f>
        <v>0</v>
      </c>
      <c r="NM600" s="366"/>
      <c r="NN600" s="370"/>
      <c r="NR600" s="318">
        <f t="shared" si="843"/>
        <v>0</v>
      </c>
      <c r="NS600" s="318">
        <f t="shared" si="844"/>
        <v>0</v>
      </c>
      <c r="NT600" s="318">
        <f t="shared" si="845"/>
        <v>0</v>
      </c>
    </row>
    <row r="601" spans="1:384" s="318" customFormat="1" ht="10.199999999999999" customHeight="1" x14ac:dyDescent="0.25">
      <c r="A601" s="25"/>
      <c r="B601" s="389"/>
      <c r="C601" s="424"/>
      <c r="D601" s="15"/>
      <c r="E601" s="397" t="str">
        <f>$E$6</f>
        <v>Avec Renfort</v>
      </c>
      <c r="F601" s="397"/>
      <c r="G601" s="397"/>
      <c r="H601" s="399"/>
      <c r="I601" s="381" t="str">
        <f>Prenoms!$B$4</f>
        <v>j.do</v>
      </c>
      <c r="J601" s="382"/>
      <c r="K601" s="382"/>
      <c r="L601" s="382"/>
      <c r="M601" s="382"/>
      <c r="N601" s="68" t="str">
        <f>IF(NL601&lt;&gt;0,"",IF(Conges!W38=0,"",Conges!W38))</f>
        <v/>
      </c>
      <c r="O601" s="69"/>
      <c r="P601" s="70"/>
      <c r="Q601" s="70"/>
      <c r="R601" s="70"/>
      <c r="S601" s="70"/>
      <c r="T601" s="70"/>
      <c r="U601" s="70"/>
      <c r="V601" s="71"/>
      <c r="W601" s="70"/>
      <c r="X601" s="70"/>
      <c r="Y601" s="70"/>
      <c r="Z601" s="70"/>
      <c r="AA601" s="70"/>
      <c r="AB601" s="70"/>
      <c r="AC601" s="70"/>
      <c r="AD601" s="70"/>
      <c r="AE601" s="69"/>
      <c r="AF601" s="70"/>
      <c r="AG601" s="70"/>
      <c r="AH601" s="70"/>
      <c r="AI601" s="70"/>
      <c r="AJ601" s="71"/>
      <c r="AK601" s="70"/>
      <c r="AL601" s="70"/>
      <c r="AM601" s="70"/>
      <c r="AN601" s="70"/>
      <c r="AO601" s="70"/>
      <c r="AP601" s="70"/>
      <c r="AQ601" s="70"/>
      <c r="AR601" s="70"/>
      <c r="AS601" s="70"/>
      <c r="AT601" s="70"/>
      <c r="AU601" s="69"/>
      <c r="AV601" s="70"/>
      <c r="AW601" s="70"/>
      <c r="AX601" s="70"/>
      <c r="AY601" s="70"/>
      <c r="AZ601" s="70"/>
      <c r="BA601" s="70"/>
      <c r="BB601" s="71"/>
      <c r="BC601" s="72">
        <f>IF(NL601&lt;&gt;0,(IF(Conges!W$38=0,0,3)),0)</f>
        <v>0</v>
      </c>
      <c r="BD601" s="417"/>
      <c r="BE601" s="392">
        <f>IF(OR(Conges!W$38="A",Conges!W$38="V"),Prenoms!L$4,NL601)</f>
        <v>0</v>
      </c>
      <c r="BF601" s="393"/>
      <c r="BG601" s="289"/>
      <c r="BH601" s="290">
        <f t="shared" si="828"/>
        <v>0</v>
      </c>
      <c r="BI601" s="291" t="str">
        <f t="shared" si="829"/>
        <v/>
      </c>
      <c r="BJ601" s="305">
        <v>98.129032258064512</v>
      </c>
      <c r="BK601" s="306">
        <f t="shared" si="846"/>
        <v>-98.129032258064512</v>
      </c>
      <c r="BL601" s="307">
        <f t="shared" si="818"/>
        <v>0</v>
      </c>
      <c r="BM601" s="307">
        <f t="shared" si="819"/>
        <v>0</v>
      </c>
      <c r="BN601" s="307">
        <f>SUM('Heures Pointage'!$BD$23:$BE$23)</f>
        <v>0</v>
      </c>
      <c r="BO601" s="307">
        <f>SUM('Heures et Indemnites'!$BD$23:$BE$23)</f>
        <v>0</v>
      </c>
      <c r="BP601" s="308">
        <f t="shared" si="820"/>
        <v>0</v>
      </c>
      <c r="BQ601" s="308">
        <f>'Heures Pointage'!$CB$23</f>
        <v>0</v>
      </c>
      <c r="BR601" s="309">
        <f t="shared" ref="BR601" si="850">$BH$1056</f>
        <v>0</v>
      </c>
      <c r="BS601" s="150">
        <f>Prenoms!$C$4</f>
        <v>169</v>
      </c>
      <c r="BT601" s="153"/>
      <c r="BU601" s="323">
        <f>SUM('Heures et Indemnites'!$BD$23:$BE$23)</f>
        <v>0</v>
      </c>
      <c r="BV601" s="236">
        <f>SUM('Heures et Indemnites'!$BD$6:$BE$23)</f>
        <v>0</v>
      </c>
      <c r="BW601" s="323"/>
      <c r="BX601" s="236"/>
      <c r="BY601" s="319"/>
      <c r="BZ601" s="319"/>
      <c r="CA601" s="319"/>
      <c r="CB601" s="319"/>
      <c r="CC601" s="319"/>
      <c r="CD601" s="319"/>
      <c r="CE601" s="319"/>
      <c r="CF601" s="319"/>
      <c r="CG601" s="319"/>
      <c r="CH601" s="319"/>
      <c r="CI601" s="319"/>
      <c r="CJ601" s="319"/>
      <c r="CK601" s="319"/>
      <c r="CL601" s="319"/>
      <c r="CM601" s="319"/>
      <c r="CN601" s="319"/>
      <c r="CO601" s="319"/>
      <c r="CP601" s="319"/>
      <c r="CQ601" s="319"/>
      <c r="CR601" s="319"/>
      <c r="CS601" s="319"/>
      <c r="CT601" s="319"/>
      <c r="CU601" s="319"/>
      <c r="CV601" s="319"/>
      <c r="CW601" s="319"/>
      <c r="CX601" s="319"/>
      <c r="CY601" s="319"/>
      <c r="CZ601" s="319"/>
      <c r="DA601" s="319"/>
      <c r="DB601" s="319"/>
      <c r="DC601" s="319"/>
      <c r="DD601" s="319"/>
      <c r="DE601" s="319"/>
      <c r="DF601" s="319"/>
      <c r="DG601" s="319"/>
      <c r="DH601" s="319"/>
      <c r="DI601" s="319"/>
      <c r="DJ601" s="319"/>
      <c r="DK601" s="319"/>
      <c r="DL601" s="319"/>
      <c r="DM601" s="319"/>
      <c r="DN601" s="319"/>
      <c r="DO601" s="319"/>
      <c r="DP601" s="319"/>
      <c r="DQ601" s="319"/>
      <c r="DR601" s="319"/>
      <c r="DS601" s="319"/>
      <c r="DT601" s="319"/>
      <c r="DU601" s="319"/>
      <c r="DV601" s="319"/>
      <c r="DW601" s="319"/>
      <c r="DX601" s="319"/>
      <c r="DY601" s="319"/>
      <c r="DZ601" s="319"/>
      <c r="EA601" s="319"/>
      <c r="EB601" s="319"/>
      <c r="EC601" s="319"/>
      <c r="ED601" s="319"/>
      <c r="EE601" s="319"/>
      <c r="EF601" s="319"/>
      <c r="EG601" s="319"/>
      <c r="EH601" s="319"/>
      <c r="EI601" s="319"/>
      <c r="EJ601" s="319"/>
      <c r="EK601" s="319"/>
      <c r="EL601" s="319"/>
      <c r="EM601" s="319"/>
      <c r="EN601" s="319"/>
      <c r="EO601" s="319"/>
      <c r="EP601" s="319"/>
      <c r="EQ601" s="319"/>
      <c r="ER601" s="319"/>
      <c r="ES601" s="319"/>
      <c r="ET601" s="319"/>
      <c r="EU601" s="319"/>
      <c r="EV601" s="319"/>
      <c r="EW601" s="319"/>
      <c r="EX601" s="319"/>
      <c r="EY601" s="319"/>
      <c r="EZ601" s="319"/>
      <c r="FA601" s="319"/>
      <c r="FB601" s="319"/>
      <c r="FC601" s="319"/>
      <c r="FD601" s="319"/>
      <c r="FE601" s="319"/>
      <c r="FF601" s="319"/>
      <c r="FG601" s="319"/>
      <c r="FH601" s="319"/>
      <c r="FI601" s="319"/>
      <c r="FJ601" s="319"/>
      <c r="FK601" s="319"/>
      <c r="FL601" s="319"/>
      <c r="FM601" s="319"/>
      <c r="FN601" s="319"/>
      <c r="FO601" s="319"/>
      <c r="FP601" s="319"/>
      <c r="FQ601" s="319"/>
      <c r="FR601" s="319"/>
      <c r="FS601" s="319"/>
      <c r="FT601" s="319"/>
      <c r="FU601" s="319"/>
      <c r="FV601" s="319"/>
      <c r="FW601" s="319"/>
      <c r="FX601" s="319"/>
      <c r="FY601" s="319"/>
      <c r="FZ601" s="319"/>
      <c r="GA601" s="319"/>
      <c r="GB601" s="319"/>
      <c r="GC601" s="319"/>
      <c r="GD601" s="319"/>
      <c r="GE601" s="319"/>
      <c r="GF601" s="319"/>
      <c r="GG601" s="319"/>
      <c r="GH601" s="319"/>
      <c r="GI601" s="319"/>
      <c r="GJ601" s="319"/>
      <c r="GK601" s="319"/>
      <c r="GL601" s="319"/>
      <c r="GM601" s="319"/>
      <c r="GN601" s="319"/>
      <c r="GO601" s="319"/>
      <c r="GP601" s="319"/>
      <c r="GQ601" s="319"/>
      <c r="GR601" s="319"/>
      <c r="GS601" s="319"/>
      <c r="GT601" s="319"/>
      <c r="GU601" s="319"/>
      <c r="GV601" s="319"/>
      <c r="GW601" s="319"/>
      <c r="GX601" s="319"/>
      <c r="GY601" s="319"/>
      <c r="GZ601" s="319"/>
      <c r="HA601" s="319"/>
      <c r="HB601" s="319"/>
      <c r="HC601" s="319"/>
      <c r="HD601" s="319"/>
      <c r="HE601" s="319"/>
      <c r="HF601" s="319"/>
      <c r="HG601" s="319"/>
      <c r="HH601" s="319"/>
      <c r="HI601" s="319"/>
      <c r="HJ601" s="319"/>
      <c r="HK601" s="319"/>
      <c r="HL601" s="319"/>
      <c r="HM601" s="319"/>
      <c r="HN601" s="319"/>
      <c r="HO601" s="319"/>
      <c r="HP601" s="319"/>
      <c r="HQ601" s="319"/>
      <c r="HR601" s="319"/>
      <c r="HS601" s="319"/>
      <c r="HT601" s="319"/>
      <c r="HU601" s="319"/>
      <c r="HV601" s="319"/>
      <c r="HW601" s="319"/>
      <c r="HX601" s="319"/>
      <c r="HY601" s="319"/>
      <c r="HZ601" s="319"/>
      <c r="IA601" s="319"/>
      <c r="IB601" s="319"/>
      <c r="IC601" s="319"/>
      <c r="ID601" s="319"/>
      <c r="IE601" s="319"/>
      <c r="IF601" s="319"/>
      <c r="IG601" s="319"/>
      <c r="IH601" s="319"/>
      <c r="II601" s="319"/>
      <c r="IJ601" s="319"/>
      <c r="IK601" s="319"/>
      <c r="IL601" s="319"/>
      <c r="IM601" s="319"/>
      <c r="IN601" s="319"/>
      <c r="IO601" s="319"/>
      <c r="IP601" s="319"/>
      <c r="IQ601" s="319"/>
      <c r="IR601" s="319"/>
      <c r="IS601" s="319"/>
      <c r="IT601" s="319"/>
      <c r="IU601" s="319"/>
      <c r="IV601" s="319"/>
      <c r="IW601" s="319"/>
      <c r="IX601" s="319"/>
      <c r="IY601" s="319"/>
      <c r="IZ601" s="319"/>
      <c r="JA601" s="319"/>
      <c r="JB601" s="319"/>
      <c r="JC601" s="319"/>
      <c r="JD601" s="319"/>
      <c r="JE601" s="319"/>
      <c r="JF601" s="319"/>
      <c r="JG601" s="319"/>
      <c r="JH601" s="319"/>
      <c r="JI601" s="319"/>
      <c r="JJ601" s="319"/>
      <c r="JK601" s="319"/>
      <c r="JL601" s="319"/>
      <c r="JM601" s="319"/>
      <c r="JN601" s="319"/>
      <c r="JO601" s="319"/>
      <c r="JP601" s="319"/>
      <c r="JQ601" s="319"/>
      <c r="JR601" s="319"/>
      <c r="JS601" s="319"/>
      <c r="JT601" s="319"/>
      <c r="JU601" s="319"/>
      <c r="JV601" s="319"/>
      <c r="JW601" s="319"/>
      <c r="JX601" s="319"/>
      <c r="JY601" s="319"/>
      <c r="JZ601" s="319"/>
      <c r="KA601" s="319"/>
      <c r="KB601" s="319"/>
      <c r="KC601" s="319"/>
      <c r="KD601" s="319"/>
      <c r="KE601" s="319"/>
      <c r="KF601" s="319"/>
      <c r="KG601" s="319"/>
      <c r="KH601" s="319"/>
      <c r="KI601" s="319"/>
      <c r="KJ601" s="319"/>
      <c r="KK601" s="319"/>
      <c r="KL601" s="319"/>
      <c r="KM601" s="319"/>
      <c r="KN601" s="319"/>
      <c r="KO601" s="319"/>
      <c r="KP601" s="319"/>
      <c r="KQ601" s="319"/>
      <c r="KR601" s="319"/>
      <c r="KS601" s="319"/>
      <c r="KT601" s="319"/>
      <c r="KU601" s="319"/>
      <c r="KV601" s="319"/>
      <c r="KW601" s="319"/>
      <c r="KX601" s="319"/>
      <c r="KY601" s="319"/>
      <c r="KZ601" s="319"/>
      <c r="LA601" s="319"/>
      <c r="LB601" s="319"/>
      <c r="LC601" s="319"/>
      <c r="LD601" s="319"/>
      <c r="LE601" s="319"/>
      <c r="LF601" s="319"/>
      <c r="LG601" s="319"/>
      <c r="LH601" s="319"/>
      <c r="LI601" s="319"/>
      <c r="LJ601" s="319"/>
      <c r="LK601" s="319"/>
      <c r="LL601" s="319"/>
      <c r="LM601" s="319"/>
      <c r="LN601" s="319"/>
      <c r="LO601" s="319"/>
      <c r="LP601" s="319"/>
      <c r="LQ601" s="319"/>
      <c r="LR601" s="319"/>
      <c r="LS601" s="319"/>
      <c r="LT601" s="319"/>
      <c r="LU601" s="319"/>
      <c r="LV601" s="319"/>
      <c r="LW601" s="319"/>
      <c r="LX601" s="319"/>
      <c r="LY601" s="319"/>
      <c r="LZ601" s="319"/>
      <c r="MA601" s="319"/>
      <c r="MB601" s="319"/>
      <c r="MC601" s="319"/>
      <c r="MD601" s="319"/>
      <c r="ME601" s="319"/>
      <c r="MF601" s="319"/>
      <c r="MG601" s="319"/>
      <c r="MH601" s="319"/>
      <c r="MI601" s="319"/>
      <c r="MJ601" s="319"/>
      <c r="MK601" s="319"/>
      <c r="ML601" s="319"/>
      <c r="MM601" s="319"/>
      <c r="MN601" s="319"/>
      <c r="MO601" s="319"/>
      <c r="MP601" s="319"/>
      <c r="MQ601" s="319"/>
      <c r="MS601" s="241"/>
      <c r="MT601" s="362">
        <f t="shared" si="848"/>
        <v>0</v>
      </c>
      <c r="MU601" s="363">
        <f t="shared" si="834"/>
        <v>0</v>
      </c>
      <c r="MV601" s="363">
        <f t="shared" si="835"/>
        <v>0</v>
      </c>
      <c r="MW601" s="363"/>
      <c r="MX601" s="363">
        <f t="shared" si="836"/>
        <v>0</v>
      </c>
      <c r="MY601" s="363"/>
      <c r="MZ601" s="363">
        <f t="shared" si="837"/>
        <v>0</v>
      </c>
      <c r="NA601" s="363"/>
      <c r="NB601" s="363">
        <f t="shared" si="838"/>
        <v>0</v>
      </c>
      <c r="NC601" s="363"/>
      <c r="ND601" s="363">
        <f t="shared" si="839"/>
        <v>0</v>
      </c>
      <c r="NE601" s="363"/>
      <c r="NF601" s="363">
        <f t="shared" si="840"/>
        <v>0</v>
      </c>
      <c r="NG601" s="363"/>
      <c r="NH601" s="363">
        <f t="shared" si="841"/>
        <v>0</v>
      </c>
      <c r="NI601" s="363"/>
      <c r="NJ601" s="363">
        <f t="shared" si="842"/>
        <v>0</v>
      </c>
      <c r="NK601" s="363"/>
      <c r="NL601" s="363">
        <f t="shared" si="849"/>
        <v>0</v>
      </c>
      <c r="NM601" s="364"/>
      <c r="NN601" s="370"/>
      <c r="NR601" s="318">
        <f t="shared" si="843"/>
        <v>0</v>
      </c>
      <c r="NS601" s="318">
        <f t="shared" si="844"/>
        <v>0</v>
      </c>
      <c r="NT601" s="318">
        <f t="shared" si="845"/>
        <v>0</v>
      </c>
    </row>
    <row r="602" spans="1:384" s="318" customFormat="1" ht="10.199999999999999" customHeight="1" x14ac:dyDescent="0.3">
      <c r="A602" s="25"/>
      <c r="B602" s="389"/>
      <c r="C602" s="424"/>
      <c r="D602" s="15"/>
      <c r="E602" s="398" t="str">
        <f>IFERROR(G614*'Chiffres et fonctions'!$J$6,"CA à Produire")</f>
        <v>CA à Produire</v>
      </c>
      <c r="F602" s="398"/>
      <c r="G602" s="398"/>
      <c r="H602" s="399"/>
      <c r="I602" s="394" t="str">
        <f>Prenoms!$B$5</f>
        <v>pompeo</v>
      </c>
      <c r="J602" s="395"/>
      <c r="K602" s="395"/>
      <c r="L602" s="395"/>
      <c r="M602" s="395"/>
      <c r="N602" s="81" t="str">
        <f>IF(NL602&lt;&gt;0,"",IF(Conges!W39=0,"",Conges!W39))</f>
        <v/>
      </c>
      <c r="O602" s="82"/>
      <c r="P602" s="83"/>
      <c r="Q602" s="83"/>
      <c r="R602" s="83"/>
      <c r="S602" s="83"/>
      <c r="T602" s="83"/>
      <c r="U602" s="83"/>
      <c r="V602" s="84"/>
      <c r="W602" s="83"/>
      <c r="X602" s="83"/>
      <c r="Y602" s="83"/>
      <c r="Z602" s="83"/>
      <c r="AA602" s="83"/>
      <c r="AB602" s="83"/>
      <c r="AC602" s="83"/>
      <c r="AD602" s="83"/>
      <c r="AE602" s="82"/>
      <c r="AF602" s="83"/>
      <c r="AG602" s="83"/>
      <c r="AH602" s="83"/>
      <c r="AI602" s="83"/>
      <c r="AJ602" s="84"/>
      <c r="AK602" s="83"/>
      <c r="AL602" s="83"/>
      <c r="AM602" s="83"/>
      <c r="AN602" s="83"/>
      <c r="AO602" s="83"/>
      <c r="AP602" s="83"/>
      <c r="AQ602" s="83"/>
      <c r="AR602" s="83"/>
      <c r="AS602" s="83"/>
      <c r="AT602" s="83"/>
      <c r="AU602" s="82"/>
      <c r="AV602" s="83"/>
      <c r="AW602" s="83"/>
      <c r="AX602" s="83"/>
      <c r="AY602" s="83"/>
      <c r="AZ602" s="83"/>
      <c r="BA602" s="83"/>
      <c r="BB602" s="84"/>
      <c r="BC602" s="85">
        <f>IF(NL602&lt;&gt;0,(IF(Conges!W$39=0,0,3)),0)</f>
        <v>0</v>
      </c>
      <c r="BD602" s="417"/>
      <c r="BE602" s="390">
        <f>IF(OR(Conges!W$39="A",Conges!W$39="V"),Prenoms!L$5,NL602)</f>
        <v>0</v>
      </c>
      <c r="BF602" s="391"/>
      <c r="BG602" s="286"/>
      <c r="BH602" s="287">
        <f t="shared" si="828"/>
        <v>0</v>
      </c>
      <c r="BI602" s="288" t="str">
        <f t="shared" si="829"/>
        <v/>
      </c>
      <c r="BJ602" s="300">
        <v>98.129032258064512</v>
      </c>
      <c r="BK602" s="301">
        <f t="shared" si="846"/>
        <v>-98.129032258064512</v>
      </c>
      <c r="BL602" s="302">
        <f t="shared" si="818"/>
        <v>0</v>
      </c>
      <c r="BM602" s="302">
        <f t="shared" si="819"/>
        <v>0</v>
      </c>
      <c r="BN602" s="302">
        <f>SUM('Heures Pointage'!$CD$23:$CE$23)</f>
        <v>0</v>
      </c>
      <c r="BO602" s="302">
        <f>SUM('Heures et Indemnites'!$CD$23:$CE$23)</f>
        <v>0</v>
      </c>
      <c r="BP602" s="303">
        <f t="shared" si="820"/>
        <v>0</v>
      </c>
      <c r="BQ602" s="303">
        <f>'Heures Pointage'!$DB$23</f>
        <v>0</v>
      </c>
      <c r="BR602" s="304">
        <f t="shared" ref="BR602" si="851">$BH$1057</f>
        <v>0</v>
      </c>
      <c r="BS602" s="149">
        <f>Prenoms!$C$5</f>
        <v>169</v>
      </c>
      <c r="BT602" s="180"/>
      <c r="BU602" s="324">
        <f>SUM('Heures et Indemnites'!$CD$23:$CE$23)</f>
        <v>0</v>
      </c>
      <c r="BV602" s="235">
        <f>SUM('Heures et Indemnites'!$CD$6:$CE$23)</f>
        <v>0</v>
      </c>
      <c r="BW602" s="324"/>
      <c r="BX602" s="235"/>
      <c r="BY602" s="319"/>
      <c r="BZ602" s="319"/>
      <c r="CA602" s="319"/>
      <c r="CB602" s="319"/>
      <c r="CC602" s="319"/>
      <c r="CD602" s="319"/>
      <c r="CE602" s="319"/>
      <c r="CF602" s="319"/>
      <c r="CG602" s="319"/>
      <c r="CH602" s="319"/>
      <c r="CI602" s="319"/>
      <c r="CJ602" s="319"/>
      <c r="CK602" s="319"/>
      <c r="CL602" s="319"/>
      <c r="CM602" s="319"/>
      <c r="CN602" s="319"/>
      <c r="CO602" s="319"/>
      <c r="CP602" s="319"/>
      <c r="CQ602" s="319"/>
      <c r="CR602" s="319"/>
      <c r="CS602" s="319"/>
      <c r="CT602" s="319"/>
      <c r="CU602" s="319"/>
      <c r="CV602" s="319"/>
      <c r="CW602" s="319"/>
      <c r="CX602" s="319"/>
      <c r="CY602" s="319"/>
      <c r="CZ602" s="319"/>
      <c r="DA602" s="319"/>
      <c r="DB602" s="319"/>
      <c r="DC602" s="319"/>
      <c r="DD602" s="319"/>
      <c r="DE602" s="319"/>
      <c r="DF602" s="319"/>
      <c r="DG602" s="319"/>
      <c r="DH602" s="319"/>
      <c r="DI602" s="319"/>
      <c r="DJ602" s="319"/>
      <c r="DK602" s="319"/>
      <c r="DL602" s="319"/>
      <c r="DM602" s="319"/>
      <c r="DN602" s="319"/>
      <c r="DO602" s="319"/>
      <c r="DP602" s="319"/>
      <c r="DQ602" s="319"/>
      <c r="DR602" s="319"/>
      <c r="DS602" s="319"/>
      <c r="DT602" s="319"/>
      <c r="DU602" s="319"/>
      <c r="DV602" s="319"/>
      <c r="DW602" s="319"/>
      <c r="DX602" s="319"/>
      <c r="DY602" s="319"/>
      <c r="DZ602" s="319"/>
      <c r="EA602" s="319"/>
      <c r="EB602" s="319"/>
      <c r="EC602" s="319"/>
      <c r="ED602" s="319"/>
      <c r="EE602" s="319"/>
      <c r="EF602" s="319"/>
      <c r="EG602" s="319"/>
      <c r="EH602" s="319"/>
      <c r="EI602" s="319"/>
      <c r="EJ602" s="319"/>
      <c r="EK602" s="319"/>
      <c r="EL602" s="319"/>
      <c r="EM602" s="319"/>
      <c r="EN602" s="319"/>
      <c r="EO602" s="319"/>
      <c r="EP602" s="319"/>
      <c r="EQ602" s="319"/>
      <c r="ER602" s="319"/>
      <c r="ES602" s="319"/>
      <c r="ET602" s="319"/>
      <c r="EU602" s="319"/>
      <c r="EV602" s="319"/>
      <c r="EW602" s="319"/>
      <c r="EX602" s="319"/>
      <c r="EY602" s="319"/>
      <c r="EZ602" s="319"/>
      <c r="FA602" s="319"/>
      <c r="FB602" s="319"/>
      <c r="FC602" s="319"/>
      <c r="FD602" s="319"/>
      <c r="FE602" s="319"/>
      <c r="FF602" s="319"/>
      <c r="FG602" s="319"/>
      <c r="FH602" s="319"/>
      <c r="FI602" s="319"/>
      <c r="FJ602" s="319"/>
      <c r="FK602" s="319"/>
      <c r="FL602" s="319"/>
      <c r="FM602" s="319"/>
      <c r="FN602" s="319"/>
      <c r="FO602" s="319"/>
      <c r="FP602" s="319"/>
      <c r="FQ602" s="319"/>
      <c r="FR602" s="319"/>
      <c r="FS602" s="319"/>
      <c r="FT602" s="319"/>
      <c r="FU602" s="319"/>
      <c r="FV602" s="319"/>
      <c r="FW602" s="319"/>
      <c r="FX602" s="319"/>
      <c r="FY602" s="319"/>
      <c r="FZ602" s="319"/>
      <c r="GA602" s="319"/>
      <c r="GB602" s="319"/>
      <c r="GC602" s="319"/>
      <c r="GD602" s="319"/>
      <c r="GE602" s="319"/>
      <c r="GF602" s="319"/>
      <c r="GG602" s="319"/>
      <c r="GH602" s="319"/>
      <c r="GI602" s="319"/>
      <c r="GJ602" s="319"/>
      <c r="GK602" s="319"/>
      <c r="GL602" s="319"/>
      <c r="GM602" s="319"/>
      <c r="GN602" s="319"/>
      <c r="GO602" s="319"/>
      <c r="GP602" s="319"/>
      <c r="GQ602" s="319"/>
      <c r="GR602" s="319"/>
      <c r="GS602" s="319"/>
      <c r="GT602" s="319"/>
      <c r="GU602" s="319"/>
      <c r="GV602" s="319"/>
      <c r="GW602" s="319"/>
      <c r="GX602" s="319"/>
      <c r="GY602" s="319"/>
      <c r="GZ602" s="319"/>
      <c r="HA602" s="319"/>
      <c r="HB602" s="319"/>
      <c r="HC602" s="319"/>
      <c r="HD602" s="319"/>
      <c r="HE602" s="319"/>
      <c r="HF602" s="319"/>
      <c r="HG602" s="319"/>
      <c r="HH602" s="319"/>
      <c r="HI602" s="319"/>
      <c r="HJ602" s="319"/>
      <c r="HK602" s="319"/>
      <c r="HL602" s="319"/>
      <c r="HM602" s="319"/>
      <c r="HN602" s="319"/>
      <c r="HO602" s="319"/>
      <c r="HP602" s="319"/>
      <c r="HQ602" s="319"/>
      <c r="HR602" s="319"/>
      <c r="HS602" s="319"/>
      <c r="HT602" s="319"/>
      <c r="HU602" s="319"/>
      <c r="HV602" s="319"/>
      <c r="HW602" s="319"/>
      <c r="HX602" s="319"/>
      <c r="HY602" s="319"/>
      <c r="HZ602" s="319"/>
      <c r="IA602" s="319"/>
      <c r="IB602" s="319"/>
      <c r="IC602" s="319"/>
      <c r="ID602" s="319"/>
      <c r="IE602" s="319"/>
      <c r="IF602" s="319"/>
      <c r="IG602" s="319"/>
      <c r="IH602" s="319"/>
      <c r="II602" s="319"/>
      <c r="IJ602" s="319"/>
      <c r="IK602" s="319"/>
      <c r="IL602" s="319"/>
      <c r="IM602" s="319"/>
      <c r="IN602" s="319"/>
      <c r="IO602" s="319"/>
      <c r="IP602" s="319"/>
      <c r="IQ602" s="319"/>
      <c r="IR602" s="319"/>
      <c r="IS602" s="319"/>
      <c r="IT602" s="319"/>
      <c r="IU602" s="319"/>
      <c r="IV602" s="319"/>
      <c r="IW602" s="319"/>
      <c r="IX602" s="319"/>
      <c r="IY602" s="319"/>
      <c r="IZ602" s="319"/>
      <c r="JA602" s="319"/>
      <c r="JB602" s="319"/>
      <c r="JC602" s="319"/>
      <c r="JD602" s="319"/>
      <c r="JE602" s="319"/>
      <c r="JF602" s="319"/>
      <c r="JG602" s="319"/>
      <c r="JH602" s="319"/>
      <c r="JI602" s="319"/>
      <c r="JJ602" s="319"/>
      <c r="JK602" s="319"/>
      <c r="JL602" s="319"/>
      <c r="JM602" s="319"/>
      <c r="JN602" s="319"/>
      <c r="JO602" s="319"/>
      <c r="JP602" s="319"/>
      <c r="JQ602" s="319"/>
      <c r="JR602" s="319"/>
      <c r="JS602" s="319"/>
      <c r="JT602" s="319"/>
      <c r="JU602" s="319"/>
      <c r="JV602" s="319"/>
      <c r="JW602" s="319"/>
      <c r="JX602" s="319"/>
      <c r="JY602" s="319"/>
      <c r="JZ602" s="319"/>
      <c r="KA602" s="319"/>
      <c r="KB602" s="319"/>
      <c r="KC602" s="319"/>
      <c r="KD602" s="319"/>
      <c r="KE602" s="319"/>
      <c r="KF602" s="319"/>
      <c r="KG602" s="319"/>
      <c r="KH602" s="319"/>
      <c r="KI602" s="319"/>
      <c r="KJ602" s="319"/>
      <c r="KK602" s="319"/>
      <c r="KL602" s="319"/>
      <c r="KM602" s="319"/>
      <c r="KN602" s="319"/>
      <c r="KO602" s="319"/>
      <c r="KP602" s="319"/>
      <c r="KQ602" s="319"/>
      <c r="KR602" s="319"/>
      <c r="KS602" s="319"/>
      <c r="KT602" s="319"/>
      <c r="KU602" s="319"/>
      <c r="KV602" s="319"/>
      <c r="KW602" s="319"/>
      <c r="KX602" s="319"/>
      <c r="KY602" s="319"/>
      <c r="KZ602" s="319"/>
      <c r="LA602" s="319"/>
      <c r="LB602" s="319"/>
      <c r="LC602" s="319"/>
      <c r="LD602" s="319"/>
      <c r="LE602" s="319"/>
      <c r="LF602" s="319"/>
      <c r="LG602" s="319"/>
      <c r="LH602" s="319"/>
      <c r="LI602" s="319"/>
      <c r="LJ602" s="319"/>
      <c r="LK602" s="319"/>
      <c r="LL602" s="319"/>
      <c r="LM602" s="319"/>
      <c r="LN602" s="319"/>
      <c r="LO602" s="319"/>
      <c r="LP602" s="319"/>
      <c r="LQ602" s="319"/>
      <c r="LR602" s="319"/>
      <c r="LS602" s="319"/>
      <c r="LT602" s="319"/>
      <c r="LU602" s="319"/>
      <c r="LV602" s="319"/>
      <c r="LW602" s="319"/>
      <c r="LX602" s="319"/>
      <c r="LY602" s="319"/>
      <c r="LZ602" s="319"/>
      <c r="MA602" s="319"/>
      <c r="MB602" s="319"/>
      <c r="MC602" s="319"/>
      <c r="MD602" s="319"/>
      <c r="ME602" s="319"/>
      <c r="MF602" s="319"/>
      <c r="MG602" s="319"/>
      <c r="MH602" s="319"/>
      <c r="MI602" s="319"/>
      <c r="MJ602" s="319"/>
      <c r="MK602" s="319"/>
      <c r="ML602" s="319"/>
      <c r="MM602" s="319"/>
      <c r="MN602" s="319"/>
      <c r="MO602" s="319"/>
      <c r="MP602" s="319"/>
      <c r="MQ602" s="319"/>
      <c r="MS602" s="241"/>
      <c r="MT602" s="373">
        <f t="shared" si="848"/>
        <v>0</v>
      </c>
      <c r="MU602" s="365">
        <f t="shared" si="834"/>
        <v>0</v>
      </c>
      <c r="MV602" s="365">
        <f t="shared" si="835"/>
        <v>0</v>
      </c>
      <c r="MW602" s="365"/>
      <c r="MX602" s="365">
        <f t="shared" si="836"/>
        <v>0</v>
      </c>
      <c r="MY602" s="365"/>
      <c r="MZ602" s="365">
        <f t="shared" si="837"/>
        <v>0</v>
      </c>
      <c r="NA602" s="365"/>
      <c r="NB602" s="365">
        <f t="shared" si="838"/>
        <v>0</v>
      </c>
      <c r="NC602" s="365"/>
      <c r="ND602" s="365">
        <f t="shared" si="839"/>
        <v>0</v>
      </c>
      <c r="NE602" s="365"/>
      <c r="NF602" s="365">
        <f t="shared" si="840"/>
        <v>0</v>
      </c>
      <c r="NG602" s="365"/>
      <c r="NH602" s="365">
        <f t="shared" si="841"/>
        <v>0</v>
      </c>
      <c r="NI602" s="365"/>
      <c r="NJ602" s="365">
        <f t="shared" si="842"/>
        <v>0</v>
      </c>
      <c r="NK602" s="365"/>
      <c r="NL602" s="365">
        <f t="shared" si="849"/>
        <v>0</v>
      </c>
      <c r="NM602" s="366"/>
      <c r="NN602" s="370"/>
      <c r="NR602" s="318">
        <f t="shared" si="843"/>
        <v>0</v>
      </c>
      <c r="NS602" s="318">
        <f t="shared" si="844"/>
        <v>0</v>
      </c>
      <c r="NT602" s="318">
        <f t="shared" si="845"/>
        <v>0</v>
      </c>
    </row>
    <row r="603" spans="1:384" s="318" customFormat="1" ht="10.199999999999999" customHeight="1" x14ac:dyDescent="0.3">
      <c r="A603" s="25"/>
      <c r="B603" s="389"/>
      <c r="C603" s="424"/>
      <c r="D603" s="15"/>
      <c r="E603" s="398"/>
      <c r="F603" s="398"/>
      <c r="G603" s="398"/>
      <c r="H603" s="399"/>
      <c r="I603" s="381" t="str">
        <f>Prenoms!$B$6</f>
        <v>vaness</v>
      </c>
      <c r="J603" s="382"/>
      <c r="K603" s="382"/>
      <c r="L603" s="382"/>
      <c r="M603" s="382"/>
      <c r="N603" s="68" t="str">
        <f>IF(NL603&lt;&gt;0,"",IF(Conges!W40=0,"",Conges!W40))</f>
        <v/>
      </c>
      <c r="O603" s="69"/>
      <c r="P603" s="70"/>
      <c r="Q603" s="70"/>
      <c r="R603" s="70"/>
      <c r="S603" s="70"/>
      <c r="T603" s="70"/>
      <c r="U603" s="70"/>
      <c r="V603" s="71"/>
      <c r="W603" s="70"/>
      <c r="X603" s="70"/>
      <c r="Y603" s="70"/>
      <c r="Z603" s="70"/>
      <c r="AA603" s="70"/>
      <c r="AB603" s="70"/>
      <c r="AC603" s="70"/>
      <c r="AD603" s="70"/>
      <c r="AE603" s="69"/>
      <c r="AF603" s="70"/>
      <c r="AG603" s="70"/>
      <c r="AH603" s="70"/>
      <c r="AI603" s="70"/>
      <c r="AJ603" s="71"/>
      <c r="AK603" s="70"/>
      <c r="AL603" s="70"/>
      <c r="AM603" s="70"/>
      <c r="AN603" s="70"/>
      <c r="AO603" s="70"/>
      <c r="AP603" s="70"/>
      <c r="AQ603" s="70"/>
      <c r="AR603" s="70"/>
      <c r="AS603" s="70"/>
      <c r="AT603" s="70"/>
      <c r="AU603" s="69"/>
      <c r="AV603" s="70"/>
      <c r="AW603" s="70"/>
      <c r="AX603" s="70"/>
      <c r="AY603" s="70"/>
      <c r="AZ603" s="70"/>
      <c r="BA603" s="70"/>
      <c r="BB603" s="71"/>
      <c r="BC603" s="72">
        <f>IF(NL603&lt;&gt;0,(IF(Conges!W$40=0,0,3)),0)</f>
        <v>0</v>
      </c>
      <c r="BD603" s="417"/>
      <c r="BE603" s="392">
        <f>IF(OR(Conges!W$40="A",Conges!W$40="V"),Prenoms!L$6,NL603)</f>
        <v>0</v>
      </c>
      <c r="BF603" s="393"/>
      <c r="BG603" s="289"/>
      <c r="BH603" s="290">
        <f t="shared" si="828"/>
        <v>0</v>
      </c>
      <c r="BI603" s="291" t="str">
        <f t="shared" si="829"/>
        <v/>
      </c>
      <c r="BJ603" s="305">
        <v>98.129032258064512</v>
      </c>
      <c r="BK603" s="306">
        <f t="shared" si="846"/>
        <v>-98.129032258064512</v>
      </c>
      <c r="BL603" s="307">
        <f t="shared" si="818"/>
        <v>0</v>
      </c>
      <c r="BM603" s="307">
        <f t="shared" si="819"/>
        <v>0</v>
      </c>
      <c r="BN603" s="307">
        <f>SUM('Heures Pointage'!$DD$23:$DE$23)</f>
        <v>0</v>
      </c>
      <c r="BO603" s="307">
        <f>SUM('Heures et Indemnites'!$DD$23:$DE$23)</f>
        <v>0</v>
      </c>
      <c r="BP603" s="308">
        <f t="shared" si="820"/>
        <v>0</v>
      </c>
      <c r="BQ603" s="308">
        <f>'Heures Pointage'!$EB$23</f>
        <v>0</v>
      </c>
      <c r="BR603" s="309">
        <f t="shared" ref="BR603" si="852">$BH$1058</f>
        <v>0</v>
      </c>
      <c r="BS603" s="150">
        <f>Prenoms!$C$6</f>
        <v>169</v>
      </c>
      <c r="BT603" s="153"/>
      <c r="BU603" s="323">
        <f>SUM('Heures et Indemnites'!$DD$23:$DE$23)</f>
        <v>0</v>
      </c>
      <c r="BV603" s="236">
        <f>SUM('Heures et Indemnites'!$DD$6:$DE$23)</f>
        <v>0</v>
      </c>
      <c r="BW603" s="323"/>
      <c r="BX603" s="236"/>
      <c r="BY603" s="319"/>
      <c r="BZ603" s="319"/>
      <c r="CA603" s="319"/>
      <c r="CB603" s="319"/>
      <c r="CC603" s="319"/>
      <c r="CD603" s="319"/>
      <c r="CE603" s="319"/>
      <c r="CF603" s="319"/>
      <c r="CG603" s="319"/>
      <c r="CH603" s="319"/>
      <c r="CI603" s="319"/>
      <c r="CJ603" s="319"/>
      <c r="CK603" s="319"/>
      <c r="CL603" s="319"/>
      <c r="CM603" s="319"/>
      <c r="CN603" s="319"/>
      <c r="CO603" s="319"/>
      <c r="CP603" s="319"/>
      <c r="CQ603" s="319"/>
      <c r="CR603" s="319"/>
      <c r="CS603" s="319"/>
      <c r="CT603" s="319"/>
      <c r="CU603" s="319"/>
      <c r="CV603" s="319"/>
      <c r="CW603" s="319"/>
      <c r="CX603" s="319"/>
      <c r="CY603" s="319"/>
      <c r="CZ603" s="319"/>
      <c r="DA603" s="319"/>
      <c r="DB603" s="319"/>
      <c r="DC603" s="319"/>
      <c r="DD603" s="319"/>
      <c r="DE603" s="319"/>
      <c r="DF603" s="319"/>
      <c r="DG603" s="319"/>
      <c r="DH603" s="319"/>
      <c r="DI603" s="319"/>
      <c r="DJ603" s="319"/>
      <c r="DK603" s="319"/>
      <c r="DL603" s="319"/>
      <c r="DM603" s="319"/>
      <c r="DN603" s="319"/>
      <c r="DO603" s="319"/>
      <c r="DP603" s="319"/>
      <c r="DQ603" s="319"/>
      <c r="DR603" s="319"/>
      <c r="DS603" s="319"/>
      <c r="DT603" s="319"/>
      <c r="DU603" s="319"/>
      <c r="DV603" s="319"/>
      <c r="DW603" s="319"/>
      <c r="DX603" s="319"/>
      <c r="DY603" s="319"/>
      <c r="DZ603" s="319"/>
      <c r="EA603" s="319"/>
      <c r="EB603" s="319"/>
      <c r="EC603" s="319"/>
      <c r="ED603" s="319"/>
      <c r="EE603" s="319"/>
      <c r="EF603" s="319"/>
      <c r="EG603" s="319"/>
      <c r="EH603" s="319"/>
      <c r="EI603" s="319"/>
      <c r="EJ603" s="319"/>
      <c r="EK603" s="319"/>
      <c r="EL603" s="319"/>
      <c r="EM603" s="319"/>
      <c r="EN603" s="319"/>
      <c r="EO603" s="319"/>
      <c r="EP603" s="319"/>
      <c r="EQ603" s="319"/>
      <c r="ER603" s="319"/>
      <c r="ES603" s="319"/>
      <c r="ET603" s="319"/>
      <c r="EU603" s="319"/>
      <c r="EV603" s="319"/>
      <c r="EW603" s="319"/>
      <c r="EX603" s="319"/>
      <c r="EY603" s="319"/>
      <c r="EZ603" s="319"/>
      <c r="FA603" s="319"/>
      <c r="FB603" s="319"/>
      <c r="FC603" s="319"/>
      <c r="FD603" s="319"/>
      <c r="FE603" s="319"/>
      <c r="FF603" s="319"/>
      <c r="FG603" s="319"/>
      <c r="FH603" s="319"/>
      <c r="FI603" s="319"/>
      <c r="FJ603" s="319"/>
      <c r="FK603" s="319"/>
      <c r="FL603" s="319"/>
      <c r="FM603" s="319"/>
      <c r="FN603" s="319"/>
      <c r="FO603" s="319"/>
      <c r="FP603" s="319"/>
      <c r="FQ603" s="319"/>
      <c r="FR603" s="319"/>
      <c r="FS603" s="319"/>
      <c r="FT603" s="319"/>
      <c r="FU603" s="319"/>
      <c r="FV603" s="319"/>
      <c r="FW603" s="319"/>
      <c r="FX603" s="319"/>
      <c r="FY603" s="319"/>
      <c r="FZ603" s="319"/>
      <c r="GA603" s="319"/>
      <c r="GB603" s="319"/>
      <c r="GC603" s="319"/>
      <c r="GD603" s="319"/>
      <c r="GE603" s="319"/>
      <c r="GF603" s="319"/>
      <c r="GG603" s="319"/>
      <c r="GH603" s="319"/>
      <c r="GI603" s="319"/>
      <c r="GJ603" s="319"/>
      <c r="GK603" s="319"/>
      <c r="GL603" s="319"/>
      <c r="GM603" s="319"/>
      <c r="GN603" s="319"/>
      <c r="GO603" s="319"/>
      <c r="GP603" s="319"/>
      <c r="GQ603" s="319"/>
      <c r="GR603" s="319"/>
      <c r="GS603" s="319"/>
      <c r="GT603" s="319"/>
      <c r="GU603" s="319"/>
      <c r="GV603" s="319"/>
      <c r="GW603" s="319"/>
      <c r="GX603" s="319"/>
      <c r="GY603" s="319"/>
      <c r="GZ603" s="319"/>
      <c r="HA603" s="319"/>
      <c r="HB603" s="319"/>
      <c r="HC603" s="319"/>
      <c r="HD603" s="319"/>
      <c r="HE603" s="319"/>
      <c r="HF603" s="319"/>
      <c r="HG603" s="319"/>
      <c r="HH603" s="319"/>
      <c r="HI603" s="319"/>
      <c r="HJ603" s="319"/>
      <c r="HK603" s="319"/>
      <c r="HL603" s="319"/>
      <c r="HM603" s="319"/>
      <c r="HN603" s="319"/>
      <c r="HO603" s="319"/>
      <c r="HP603" s="319"/>
      <c r="HQ603" s="319"/>
      <c r="HR603" s="319"/>
      <c r="HS603" s="319"/>
      <c r="HT603" s="319"/>
      <c r="HU603" s="319"/>
      <c r="HV603" s="319"/>
      <c r="HW603" s="319"/>
      <c r="HX603" s="319"/>
      <c r="HY603" s="319"/>
      <c r="HZ603" s="319"/>
      <c r="IA603" s="319"/>
      <c r="IB603" s="319"/>
      <c r="IC603" s="319"/>
      <c r="ID603" s="319"/>
      <c r="IE603" s="319"/>
      <c r="IF603" s="319"/>
      <c r="IG603" s="319"/>
      <c r="IH603" s="319"/>
      <c r="II603" s="319"/>
      <c r="IJ603" s="319"/>
      <c r="IK603" s="319"/>
      <c r="IL603" s="319"/>
      <c r="IM603" s="319"/>
      <c r="IN603" s="319"/>
      <c r="IO603" s="319"/>
      <c r="IP603" s="319"/>
      <c r="IQ603" s="319"/>
      <c r="IR603" s="319"/>
      <c r="IS603" s="319"/>
      <c r="IT603" s="319"/>
      <c r="IU603" s="319"/>
      <c r="IV603" s="319"/>
      <c r="IW603" s="319"/>
      <c r="IX603" s="319"/>
      <c r="IY603" s="319"/>
      <c r="IZ603" s="319"/>
      <c r="JA603" s="319"/>
      <c r="JB603" s="319"/>
      <c r="JC603" s="319"/>
      <c r="JD603" s="319"/>
      <c r="JE603" s="319"/>
      <c r="JF603" s="319"/>
      <c r="JG603" s="319"/>
      <c r="JH603" s="319"/>
      <c r="JI603" s="319"/>
      <c r="JJ603" s="319"/>
      <c r="JK603" s="319"/>
      <c r="JL603" s="319"/>
      <c r="JM603" s="319"/>
      <c r="JN603" s="319"/>
      <c r="JO603" s="319"/>
      <c r="JP603" s="319"/>
      <c r="JQ603" s="319"/>
      <c r="JR603" s="319"/>
      <c r="JS603" s="319"/>
      <c r="JT603" s="319"/>
      <c r="JU603" s="319"/>
      <c r="JV603" s="319"/>
      <c r="JW603" s="319"/>
      <c r="JX603" s="319"/>
      <c r="JY603" s="319"/>
      <c r="JZ603" s="319"/>
      <c r="KA603" s="319"/>
      <c r="KB603" s="319"/>
      <c r="KC603" s="319"/>
      <c r="KD603" s="319"/>
      <c r="KE603" s="319"/>
      <c r="KF603" s="319"/>
      <c r="KG603" s="319"/>
      <c r="KH603" s="319"/>
      <c r="KI603" s="319"/>
      <c r="KJ603" s="319"/>
      <c r="KK603" s="319"/>
      <c r="KL603" s="319"/>
      <c r="KM603" s="319"/>
      <c r="KN603" s="319"/>
      <c r="KO603" s="319"/>
      <c r="KP603" s="319"/>
      <c r="KQ603" s="319"/>
      <c r="KR603" s="319"/>
      <c r="KS603" s="319"/>
      <c r="KT603" s="319"/>
      <c r="KU603" s="319"/>
      <c r="KV603" s="319"/>
      <c r="KW603" s="319"/>
      <c r="KX603" s="319"/>
      <c r="KY603" s="319"/>
      <c r="KZ603" s="319"/>
      <c r="LA603" s="319"/>
      <c r="LB603" s="319"/>
      <c r="LC603" s="319"/>
      <c r="LD603" s="319"/>
      <c r="LE603" s="319"/>
      <c r="LF603" s="319"/>
      <c r="LG603" s="319"/>
      <c r="LH603" s="319"/>
      <c r="LI603" s="319"/>
      <c r="LJ603" s="319"/>
      <c r="LK603" s="319"/>
      <c r="LL603" s="319"/>
      <c r="LM603" s="319"/>
      <c r="LN603" s="319"/>
      <c r="LO603" s="319"/>
      <c r="LP603" s="319"/>
      <c r="LQ603" s="319"/>
      <c r="LR603" s="319"/>
      <c r="LS603" s="319"/>
      <c r="LT603" s="319"/>
      <c r="LU603" s="319"/>
      <c r="LV603" s="319"/>
      <c r="LW603" s="319"/>
      <c r="LX603" s="319"/>
      <c r="LY603" s="319"/>
      <c r="LZ603" s="319"/>
      <c r="MA603" s="319"/>
      <c r="MB603" s="319"/>
      <c r="MC603" s="319"/>
      <c r="MD603" s="319"/>
      <c r="ME603" s="319"/>
      <c r="MF603" s="319"/>
      <c r="MG603" s="319"/>
      <c r="MH603" s="319"/>
      <c r="MI603" s="319"/>
      <c r="MJ603" s="319"/>
      <c r="MK603" s="319"/>
      <c r="ML603" s="319"/>
      <c r="MM603" s="319"/>
      <c r="MN603" s="319"/>
      <c r="MO603" s="319"/>
      <c r="MP603" s="319"/>
      <c r="MQ603" s="319"/>
      <c r="MS603" s="241"/>
      <c r="MT603" s="362">
        <f t="shared" si="848"/>
        <v>0</v>
      </c>
      <c r="MU603" s="363">
        <f t="shared" si="834"/>
        <v>0</v>
      </c>
      <c r="MV603" s="363">
        <f t="shared" si="835"/>
        <v>0</v>
      </c>
      <c r="MW603" s="363"/>
      <c r="MX603" s="363">
        <f t="shared" si="836"/>
        <v>0</v>
      </c>
      <c r="MY603" s="363"/>
      <c r="MZ603" s="363">
        <f t="shared" si="837"/>
        <v>0</v>
      </c>
      <c r="NA603" s="363"/>
      <c r="NB603" s="363">
        <f t="shared" si="838"/>
        <v>0</v>
      </c>
      <c r="NC603" s="363"/>
      <c r="ND603" s="363">
        <f t="shared" si="839"/>
        <v>0</v>
      </c>
      <c r="NE603" s="363"/>
      <c r="NF603" s="363">
        <f t="shared" si="840"/>
        <v>0</v>
      </c>
      <c r="NG603" s="363"/>
      <c r="NH603" s="363">
        <f t="shared" si="841"/>
        <v>0</v>
      </c>
      <c r="NI603" s="363"/>
      <c r="NJ603" s="363">
        <f t="shared" si="842"/>
        <v>0</v>
      </c>
      <c r="NK603" s="363"/>
      <c r="NL603" s="363">
        <f t="shared" si="849"/>
        <v>0</v>
      </c>
      <c r="NM603" s="364"/>
      <c r="NN603" s="370"/>
      <c r="NR603" s="318">
        <f t="shared" si="843"/>
        <v>0</v>
      </c>
      <c r="NS603" s="318">
        <f t="shared" si="844"/>
        <v>0</v>
      </c>
      <c r="NT603" s="318">
        <f t="shared" si="845"/>
        <v>0</v>
      </c>
    </row>
    <row r="604" spans="1:384" s="318" customFormat="1" ht="10.199999999999999" customHeight="1" x14ac:dyDescent="0.3">
      <c r="A604" s="25"/>
      <c r="B604" s="389"/>
      <c r="C604" s="424"/>
      <c r="D604" s="15"/>
      <c r="E604" s="408" t="str">
        <f>$E$9</f>
        <v>CREPIERE</v>
      </c>
      <c r="F604" s="408"/>
      <c r="G604" s="131" t="str">
        <f>IF(MT630=0,"",MT630)</f>
        <v/>
      </c>
      <c r="H604" s="399"/>
      <c r="I604" s="394" t="str">
        <f>Prenoms!$B$7</f>
        <v>seb</v>
      </c>
      <c r="J604" s="395"/>
      <c r="K604" s="395"/>
      <c r="L604" s="395"/>
      <c r="M604" s="395"/>
      <c r="N604" s="81" t="str">
        <f>IF(NL604&lt;&gt;0,"",IF(Conges!W41=0,"",Conges!W41))</f>
        <v/>
      </c>
      <c r="O604" s="82"/>
      <c r="P604" s="83"/>
      <c r="Q604" s="83"/>
      <c r="R604" s="83"/>
      <c r="S604" s="83"/>
      <c r="T604" s="83"/>
      <c r="U604" s="83"/>
      <c r="V604" s="84"/>
      <c r="W604" s="83"/>
      <c r="X604" s="83"/>
      <c r="Y604" s="83"/>
      <c r="Z604" s="83"/>
      <c r="AA604" s="83"/>
      <c r="AB604" s="83"/>
      <c r="AC604" s="83"/>
      <c r="AD604" s="83"/>
      <c r="AE604" s="82"/>
      <c r="AF604" s="83"/>
      <c r="AG604" s="83"/>
      <c r="AH604" s="83"/>
      <c r="AI604" s="83"/>
      <c r="AJ604" s="84"/>
      <c r="AK604" s="83"/>
      <c r="AL604" s="83"/>
      <c r="AM604" s="83"/>
      <c r="AN604" s="83"/>
      <c r="AO604" s="83"/>
      <c r="AP604" s="83"/>
      <c r="AQ604" s="83"/>
      <c r="AR604" s="83"/>
      <c r="AS604" s="83"/>
      <c r="AT604" s="83"/>
      <c r="AU604" s="82"/>
      <c r="AV604" s="83"/>
      <c r="AW604" s="83"/>
      <c r="AX604" s="83"/>
      <c r="AY604" s="83"/>
      <c r="AZ604" s="83"/>
      <c r="BA604" s="83"/>
      <c r="BB604" s="84"/>
      <c r="BC604" s="85">
        <f>IF(NL604&lt;&gt;0,(IF(Conges!W$41=0,0,3)),0)</f>
        <v>0</v>
      </c>
      <c r="BD604" s="417"/>
      <c r="BE604" s="390">
        <f>IF(OR(Conges!W$41="A",Conges!W$41="V"),Prenoms!L$7,NL604)</f>
        <v>0</v>
      </c>
      <c r="BF604" s="391"/>
      <c r="BG604" s="286"/>
      <c r="BH604" s="287">
        <f t="shared" si="828"/>
        <v>0</v>
      </c>
      <c r="BI604" s="288" t="str">
        <f t="shared" si="829"/>
        <v/>
      </c>
      <c r="BJ604" s="300">
        <v>98.129032258064512</v>
      </c>
      <c r="BK604" s="301">
        <f t="shared" si="846"/>
        <v>-98.129032258064512</v>
      </c>
      <c r="BL604" s="302">
        <f t="shared" si="818"/>
        <v>0</v>
      </c>
      <c r="BM604" s="302">
        <f t="shared" si="819"/>
        <v>0</v>
      </c>
      <c r="BN604" s="302">
        <f>SUM('Heures Pointage'!$ED$23:$EE$23)</f>
        <v>0</v>
      </c>
      <c r="BO604" s="302">
        <f>SUM('Heures et Indemnites'!$ED$23:$EE$23)</f>
        <v>0</v>
      </c>
      <c r="BP604" s="303">
        <f t="shared" si="820"/>
        <v>0</v>
      </c>
      <c r="BQ604" s="303">
        <f>'Heures Pointage'!$FB$23</f>
        <v>0</v>
      </c>
      <c r="BR604" s="304">
        <f t="shared" ref="BR604" si="853">$BH$1059</f>
        <v>0</v>
      </c>
      <c r="BS604" s="149">
        <f>Prenoms!$C$7</f>
        <v>169</v>
      </c>
      <c r="BT604" s="180"/>
      <c r="BU604" s="324">
        <f>SUM('Heures et Indemnites'!$ED$23:$EE$23)</f>
        <v>0</v>
      </c>
      <c r="BV604" s="235">
        <f>SUM('Heures et Indemnites'!$ED$6:$EE$23)</f>
        <v>0</v>
      </c>
      <c r="BW604" s="324"/>
      <c r="BX604" s="235"/>
      <c r="BY604" s="319"/>
      <c r="BZ604" s="319"/>
      <c r="CA604" s="319"/>
      <c r="CB604" s="319"/>
      <c r="CC604" s="319"/>
      <c r="CD604" s="319"/>
      <c r="CE604" s="319"/>
      <c r="CF604" s="319"/>
      <c r="CG604" s="319"/>
      <c r="CH604" s="319"/>
      <c r="CI604" s="319"/>
      <c r="CJ604" s="319"/>
      <c r="CK604" s="319"/>
      <c r="CL604" s="319"/>
      <c r="CM604" s="319"/>
      <c r="CN604" s="319"/>
      <c r="CO604" s="319"/>
      <c r="CP604" s="319"/>
      <c r="CQ604" s="319"/>
      <c r="CR604" s="319"/>
      <c r="CS604" s="319"/>
      <c r="CT604" s="319"/>
      <c r="CU604" s="319"/>
      <c r="CV604" s="319"/>
      <c r="CW604" s="319"/>
      <c r="CX604" s="319"/>
      <c r="CY604" s="319"/>
      <c r="CZ604" s="319"/>
      <c r="DA604" s="319"/>
      <c r="DB604" s="319"/>
      <c r="DC604" s="319"/>
      <c r="DD604" s="319"/>
      <c r="DE604" s="319"/>
      <c r="DF604" s="319"/>
      <c r="DG604" s="319"/>
      <c r="DH604" s="319"/>
      <c r="DI604" s="319"/>
      <c r="DJ604" s="319"/>
      <c r="DK604" s="319"/>
      <c r="DL604" s="319"/>
      <c r="DM604" s="319"/>
      <c r="DN604" s="319"/>
      <c r="DO604" s="319"/>
      <c r="DP604" s="319"/>
      <c r="DQ604" s="319"/>
      <c r="DR604" s="319"/>
      <c r="DS604" s="319"/>
      <c r="DT604" s="319"/>
      <c r="DU604" s="319"/>
      <c r="DV604" s="319"/>
      <c r="DW604" s="319"/>
      <c r="DX604" s="319"/>
      <c r="DY604" s="319"/>
      <c r="DZ604" s="319"/>
      <c r="EA604" s="319"/>
      <c r="EB604" s="319"/>
      <c r="EC604" s="319"/>
      <c r="ED604" s="319"/>
      <c r="EE604" s="319"/>
      <c r="EF604" s="319"/>
      <c r="EG604" s="319"/>
      <c r="EH604" s="319"/>
      <c r="EI604" s="319"/>
      <c r="EJ604" s="319"/>
      <c r="EK604" s="319"/>
      <c r="EL604" s="319"/>
      <c r="EM604" s="319"/>
      <c r="EN604" s="319"/>
      <c r="EO604" s="319"/>
      <c r="EP604" s="319"/>
      <c r="EQ604" s="319"/>
      <c r="ER604" s="319"/>
      <c r="ES604" s="319"/>
      <c r="ET604" s="319"/>
      <c r="EU604" s="319"/>
      <c r="EV604" s="319"/>
      <c r="EW604" s="319"/>
      <c r="EX604" s="319"/>
      <c r="EY604" s="319"/>
      <c r="EZ604" s="319"/>
      <c r="FA604" s="319"/>
      <c r="FB604" s="319"/>
      <c r="FC604" s="319"/>
      <c r="FD604" s="319"/>
      <c r="FE604" s="319"/>
      <c r="FF604" s="319"/>
      <c r="FG604" s="319"/>
      <c r="FH604" s="319"/>
      <c r="FI604" s="319"/>
      <c r="FJ604" s="319"/>
      <c r="FK604" s="319"/>
      <c r="FL604" s="319"/>
      <c r="FM604" s="319"/>
      <c r="FN604" s="319"/>
      <c r="FO604" s="319"/>
      <c r="FP604" s="319"/>
      <c r="FQ604" s="319"/>
      <c r="FR604" s="319"/>
      <c r="FS604" s="319"/>
      <c r="FT604" s="319"/>
      <c r="FU604" s="319"/>
      <c r="FV604" s="319"/>
      <c r="FW604" s="319"/>
      <c r="FX604" s="319"/>
      <c r="FY604" s="319"/>
      <c r="FZ604" s="319"/>
      <c r="GA604" s="319"/>
      <c r="GB604" s="319"/>
      <c r="GC604" s="319"/>
      <c r="GD604" s="319"/>
      <c r="GE604" s="319"/>
      <c r="GF604" s="319"/>
      <c r="GG604" s="319"/>
      <c r="GH604" s="319"/>
      <c r="GI604" s="319"/>
      <c r="GJ604" s="319"/>
      <c r="GK604" s="319"/>
      <c r="GL604" s="319"/>
      <c r="GM604" s="319"/>
      <c r="GN604" s="319"/>
      <c r="GO604" s="319"/>
      <c r="GP604" s="319"/>
      <c r="GQ604" s="319"/>
      <c r="GR604" s="319"/>
      <c r="GS604" s="319"/>
      <c r="GT604" s="319"/>
      <c r="GU604" s="319"/>
      <c r="GV604" s="319"/>
      <c r="GW604" s="319"/>
      <c r="GX604" s="319"/>
      <c r="GY604" s="319"/>
      <c r="GZ604" s="319"/>
      <c r="HA604" s="319"/>
      <c r="HB604" s="319"/>
      <c r="HC604" s="319"/>
      <c r="HD604" s="319"/>
      <c r="HE604" s="319"/>
      <c r="HF604" s="319"/>
      <c r="HG604" s="319"/>
      <c r="HH604" s="319"/>
      <c r="HI604" s="319"/>
      <c r="HJ604" s="319"/>
      <c r="HK604" s="319"/>
      <c r="HL604" s="319"/>
      <c r="HM604" s="319"/>
      <c r="HN604" s="319"/>
      <c r="HO604" s="319"/>
      <c r="HP604" s="319"/>
      <c r="HQ604" s="319"/>
      <c r="HR604" s="319"/>
      <c r="HS604" s="319"/>
      <c r="HT604" s="319"/>
      <c r="HU604" s="319"/>
      <c r="HV604" s="319"/>
      <c r="HW604" s="319"/>
      <c r="HX604" s="319"/>
      <c r="HY604" s="319"/>
      <c r="HZ604" s="319"/>
      <c r="IA604" s="319"/>
      <c r="IB604" s="319"/>
      <c r="IC604" s="319"/>
      <c r="ID604" s="319"/>
      <c r="IE604" s="319"/>
      <c r="IF604" s="319"/>
      <c r="IG604" s="319"/>
      <c r="IH604" s="319"/>
      <c r="II604" s="319"/>
      <c r="IJ604" s="319"/>
      <c r="IK604" s="319"/>
      <c r="IL604" s="319"/>
      <c r="IM604" s="319"/>
      <c r="IN604" s="319"/>
      <c r="IO604" s="319"/>
      <c r="IP604" s="319"/>
      <c r="IQ604" s="319"/>
      <c r="IR604" s="319"/>
      <c r="IS604" s="319"/>
      <c r="IT604" s="319"/>
      <c r="IU604" s="319"/>
      <c r="IV604" s="319"/>
      <c r="IW604" s="319"/>
      <c r="IX604" s="319"/>
      <c r="IY604" s="319"/>
      <c r="IZ604" s="319"/>
      <c r="JA604" s="319"/>
      <c r="JB604" s="319"/>
      <c r="JC604" s="319"/>
      <c r="JD604" s="319"/>
      <c r="JE604" s="319"/>
      <c r="JF604" s="319"/>
      <c r="JG604" s="319"/>
      <c r="JH604" s="319"/>
      <c r="JI604" s="319"/>
      <c r="JJ604" s="319"/>
      <c r="JK604" s="319"/>
      <c r="JL604" s="319"/>
      <c r="JM604" s="319"/>
      <c r="JN604" s="319"/>
      <c r="JO604" s="319"/>
      <c r="JP604" s="319"/>
      <c r="JQ604" s="319"/>
      <c r="JR604" s="319"/>
      <c r="JS604" s="319"/>
      <c r="JT604" s="319"/>
      <c r="JU604" s="319"/>
      <c r="JV604" s="319"/>
      <c r="JW604" s="319"/>
      <c r="JX604" s="319"/>
      <c r="JY604" s="319"/>
      <c r="JZ604" s="319"/>
      <c r="KA604" s="319"/>
      <c r="KB604" s="319"/>
      <c r="KC604" s="319"/>
      <c r="KD604" s="319"/>
      <c r="KE604" s="319"/>
      <c r="KF604" s="319"/>
      <c r="KG604" s="319"/>
      <c r="KH604" s="319"/>
      <c r="KI604" s="319"/>
      <c r="KJ604" s="319"/>
      <c r="KK604" s="319"/>
      <c r="KL604" s="319"/>
      <c r="KM604" s="319"/>
      <c r="KN604" s="319"/>
      <c r="KO604" s="319"/>
      <c r="KP604" s="319"/>
      <c r="KQ604" s="319"/>
      <c r="KR604" s="319"/>
      <c r="KS604" s="319"/>
      <c r="KT604" s="319"/>
      <c r="KU604" s="319"/>
      <c r="KV604" s="319"/>
      <c r="KW604" s="319"/>
      <c r="KX604" s="319"/>
      <c r="KY604" s="319"/>
      <c r="KZ604" s="319"/>
      <c r="LA604" s="319"/>
      <c r="LB604" s="319"/>
      <c r="LC604" s="319"/>
      <c r="LD604" s="319"/>
      <c r="LE604" s="319"/>
      <c r="LF604" s="319"/>
      <c r="LG604" s="319"/>
      <c r="LH604" s="319"/>
      <c r="LI604" s="319"/>
      <c r="LJ604" s="319"/>
      <c r="LK604" s="319"/>
      <c r="LL604" s="319"/>
      <c r="LM604" s="319"/>
      <c r="LN604" s="319"/>
      <c r="LO604" s="319"/>
      <c r="LP604" s="319"/>
      <c r="LQ604" s="319"/>
      <c r="LR604" s="319"/>
      <c r="LS604" s="319"/>
      <c r="LT604" s="319"/>
      <c r="LU604" s="319"/>
      <c r="LV604" s="319"/>
      <c r="LW604" s="319"/>
      <c r="LX604" s="319"/>
      <c r="LY604" s="319"/>
      <c r="LZ604" s="319"/>
      <c r="MA604" s="319"/>
      <c r="MB604" s="319"/>
      <c r="MC604" s="319"/>
      <c r="MD604" s="319"/>
      <c r="ME604" s="319"/>
      <c r="MF604" s="319"/>
      <c r="MG604" s="319"/>
      <c r="MH604" s="319"/>
      <c r="MI604" s="319"/>
      <c r="MJ604" s="319"/>
      <c r="MK604" s="319"/>
      <c r="ML604" s="319"/>
      <c r="MM604" s="319"/>
      <c r="MN604" s="319"/>
      <c r="MO604" s="319"/>
      <c r="MP604" s="319"/>
      <c r="MQ604" s="319"/>
      <c r="MS604" s="241"/>
      <c r="MT604" s="373">
        <f t="shared" si="848"/>
        <v>0</v>
      </c>
      <c r="MU604" s="365">
        <f t="shared" si="834"/>
        <v>0</v>
      </c>
      <c r="MV604" s="365">
        <f t="shared" si="835"/>
        <v>0</v>
      </c>
      <c r="MW604" s="365"/>
      <c r="MX604" s="365">
        <f t="shared" si="836"/>
        <v>0</v>
      </c>
      <c r="MY604" s="365"/>
      <c r="MZ604" s="365">
        <f t="shared" si="837"/>
        <v>0</v>
      </c>
      <c r="NA604" s="365"/>
      <c r="NB604" s="365">
        <f t="shared" si="838"/>
        <v>0</v>
      </c>
      <c r="NC604" s="365"/>
      <c r="ND604" s="365">
        <f t="shared" si="839"/>
        <v>0</v>
      </c>
      <c r="NE604" s="365"/>
      <c r="NF604" s="365">
        <f t="shared" si="840"/>
        <v>0</v>
      </c>
      <c r="NG604" s="365"/>
      <c r="NH604" s="365">
        <f t="shared" si="841"/>
        <v>0</v>
      </c>
      <c r="NI604" s="365"/>
      <c r="NJ604" s="365">
        <f t="shared" si="842"/>
        <v>0</v>
      </c>
      <c r="NK604" s="365"/>
      <c r="NL604" s="365">
        <f t="shared" si="849"/>
        <v>0</v>
      </c>
      <c r="NM604" s="366"/>
      <c r="NN604" s="370"/>
      <c r="NR604" s="318">
        <f t="shared" si="843"/>
        <v>0</v>
      </c>
      <c r="NS604" s="318">
        <f t="shared" si="844"/>
        <v>0</v>
      </c>
      <c r="NT604" s="318">
        <f t="shared" si="845"/>
        <v>0</v>
      </c>
    </row>
    <row r="605" spans="1:384" s="318" customFormat="1" ht="10.199999999999999" customHeight="1" x14ac:dyDescent="0.3">
      <c r="A605" s="25"/>
      <c r="B605" s="389"/>
      <c r="C605" s="424"/>
      <c r="D605" s="15"/>
      <c r="E605" s="411" t="str">
        <f>$E$10</f>
        <v>BRASSERIE</v>
      </c>
      <c r="F605" s="411"/>
      <c r="G605" s="132" t="str">
        <f>IF(MV630=0,"",MV630)</f>
        <v/>
      </c>
      <c r="H605" s="399"/>
      <c r="I605" s="381" t="str">
        <f>Prenoms!$B$8</f>
        <v>dylan</v>
      </c>
      <c r="J605" s="382"/>
      <c r="K605" s="382"/>
      <c r="L605" s="382"/>
      <c r="M605" s="382"/>
      <c r="N605" s="68" t="str">
        <f>IF(NL605&lt;&gt;0,"",IF(Conges!W42=0,"",Conges!W42))</f>
        <v/>
      </c>
      <c r="O605" s="69"/>
      <c r="P605" s="70"/>
      <c r="Q605" s="70"/>
      <c r="R605" s="70"/>
      <c r="S605" s="70"/>
      <c r="T605" s="70"/>
      <c r="U605" s="70"/>
      <c r="V605" s="71"/>
      <c r="W605" s="70"/>
      <c r="X605" s="70"/>
      <c r="Y605" s="70"/>
      <c r="Z605" s="70"/>
      <c r="AA605" s="70"/>
      <c r="AB605" s="70"/>
      <c r="AC605" s="70"/>
      <c r="AD605" s="70"/>
      <c r="AE605" s="69"/>
      <c r="AF605" s="70"/>
      <c r="AG605" s="70"/>
      <c r="AH605" s="70"/>
      <c r="AI605" s="70"/>
      <c r="AJ605" s="71"/>
      <c r="AK605" s="70"/>
      <c r="AL605" s="70"/>
      <c r="AM605" s="70"/>
      <c r="AN605" s="70"/>
      <c r="AO605" s="70"/>
      <c r="AP605" s="70"/>
      <c r="AQ605" s="70"/>
      <c r="AR605" s="70"/>
      <c r="AS605" s="70"/>
      <c r="AT605" s="70"/>
      <c r="AU605" s="69"/>
      <c r="AV605" s="70"/>
      <c r="AW605" s="70"/>
      <c r="AX605" s="70"/>
      <c r="AY605" s="70"/>
      <c r="AZ605" s="70"/>
      <c r="BA605" s="70"/>
      <c r="BB605" s="71"/>
      <c r="BC605" s="72">
        <f>IF(NL605&lt;&gt;0,(IF(Conges!W$42=0,0,3)),0)</f>
        <v>0</v>
      </c>
      <c r="BD605" s="417"/>
      <c r="BE605" s="392">
        <f>IF(OR(Conges!W$42="A",Conges!W$42="V"),Prenoms!L$8,NL605)</f>
        <v>0</v>
      </c>
      <c r="BF605" s="393"/>
      <c r="BG605" s="289"/>
      <c r="BH605" s="290">
        <f t="shared" si="828"/>
        <v>0</v>
      </c>
      <c r="BI605" s="291" t="str">
        <f t="shared" si="829"/>
        <v/>
      </c>
      <c r="BJ605" s="305">
        <v>98.129032258064512</v>
      </c>
      <c r="BK605" s="306">
        <f t="shared" si="846"/>
        <v>-98.129032258064512</v>
      </c>
      <c r="BL605" s="307">
        <f t="shared" si="818"/>
        <v>0</v>
      </c>
      <c r="BM605" s="307">
        <f t="shared" si="819"/>
        <v>0</v>
      </c>
      <c r="BN605" s="307">
        <f>SUM('Heures Pointage'!$FD$23:$FE$23)</f>
        <v>0</v>
      </c>
      <c r="BO605" s="307">
        <f>SUM('Heures et Indemnites'!$FD$23:$FE$23)</f>
        <v>0</v>
      </c>
      <c r="BP605" s="308">
        <f t="shared" si="820"/>
        <v>0</v>
      </c>
      <c r="BQ605" s="308">
        <f>'Heures Pointage'!$GB$23</f>
        <v>0</v>
      </c>
      <c r="BR605" s="309">
        <f t="shared" ref="BR605" si="854">$BH$1060</f>
        <v>0</v>
      </c>
      <c r="BS605" s="150">
        <f>Prenoms!$C$8</f>
        <v>169</v>
      </c>
      <c r="BT605" s="153"/>
      <c r="BU605" s="323">
        <f>SUM('Heures et Indemnites'!$FD$23:$FE$23)</f>
        <v>0</v>
      </c>
      <c r="BV605" s="236">
        <f>SUM('Heures et Indemnites'!$FD$6:$FE$23)</f>
        <v>0</v>
      </c>
      <c r="BW605" s="323"/>
      <c r="BX605" s="236"/>
      <c r="BY605" s="319"/>
      <c r="BZ605" s="319"/>
      <c r="CA605" s="319"/>
      <c r="CB605" s="319"/>
      <c r="CC605" s="319"/>
      <c r="CD605" s="319"/>
      <c r="CE605" s="319"/>
      <c r="CF605" s="319"/>
      <c r="CG605" s="319"/>
      <c r="CH605" s="319"/>
      <c r="CI605" s="319"/>
      <c r="CJ605" s="319"/>
      <c r="CK605" s="319"/>
      <c r="CL605" s="319"/>
      <c r="CM605" s="319"/>
      <c r="CN605" s="319"/>
      <c r="CO605" s="319"/>
      <c r="CP605" s="319"/>
      <c r="CQ605" s="319"/>
      <c r="CR605" s="319"/>
      <c r="CS605" s="319"/>
      <c r="CT605" s="319"/>
      <c r="CU605" s="319"/>
      <c r="CV605" s="319"/>
      <c r="CW605" s="319"/>
      <c r="CX605" s="319"/>
      <c r="CY605" s="319"/>
      <c r="CZ605" s="319"/>
      <c r="DA605" s="319"/>
      <c r="DB605" s="319"/>
      <c r="DC605" s="319"/>
      <c r="DD605" s="319"/>
      <c r="DE605" s="319"/>
      <c r="DF605" s="319"/>
      <c r="DG605" s="319"/>
      <c r="DH605" s="319"/>
      <c r="DI605" s="319"/>
      <c r="DJ605" s="319"/>
      <c r="DK605" s="319"/>
      <c r="DL605" s="319"/>
      <c r="DM605" s="319"/>
      <c r="DN605" s="319"/>
      <c r="DO605" s="319"/>
      <c r="DP605" s="319"/>
      <c r="DQ605" s="319"/>
      <c r="DR605" s="319"/>
      <c r="DS605" s="319"/>
      <c r="DT605" s="319"/>
      <c r="DU605" s="319"/>
      <c r="DV605" s="319"/>
      <c r="DW605" s="319"/>
      <c r="DX605" s="319"/>
      <c r="DY605" s="319"/>
      <c r="DZ605" s="319"/>
      <c r="EA605" s="319"/>
      <c r="EB605" s="319"/>
      <c r="EC605" s="319"/>
      <c r="ED605" s="319"/>
      <c r="EE605" s="319"/>
      <c r="EF605" s="319"/>
      <c r="EG605" s="319"/>
      <c r="EH605" s="319"/>
      <c r="EI605" s="319"/>
      <c r="EJ605" s="319"/>
      <c r="EK605" s="319"/>
      <c r="EL605" s="319"/>
      <c r="EM605" s="319"/>
      <c r="EN605" s="319"/>
      <c r="EO605" s="319"/>
      <c r="EP605" s="319"/>
      <c r="EQ605" s="319"/>
      <c r="ER605" s="319"/>
      <c r="ES605" s="319"/>
      <c r="ET605" s="319"/>
      <c r="EU605" s="319"/>
      <c r="EV605" s="319"/>
      <c r="EW605" s="319"/>
      <c r="EX605" s="319"/>
      <c r="EY605" s="319"/>
      <c r="EZ605" s="319"/>
      <c r="FA605" s="319"/>
      <c r="FB605" s="319"/>
      <c r="FC605" s="319"/>
      <c r="FD605" s="319"/>
      <c r="FE605" s="319"/>
      <c r="FF605" s="319"/>
      <c r="FG605" s="319"/>
      <c r="FH605" s="319"/>
      <c r="FI605" s="319"/>
      <c r="FJ605" s="319"/>
      <c r="FK605" s="319"/>
      <c r="FL605" s="319"/>
      <c r="FM605" s="319"/>
      <c r="FN605" s="319"/>
      <c r="FO605" s="319"/>
      <c r="FP605" s="319"/>
      <c r="FQ605" s="319"/>
      <c r="FR605" s="319"/>
      <c r="FS605" s="319"/>
      <c r="FT605" s="319"/>
      <c r="FU605" s="319"/>
      <c r="FV605" s="319"/>
      <c r="FW605" s="319"/>
      <c r="FX605" s="319"/>
      <c r="FY605" s="319"/>
      <c r="FZ605" s="319"/>
      <c r="GA605" s="319"/>
      <c r="GB605" s="319"/>
      <c r="GC605" s="319"/>
      <c r="GD605" s="319"/>
      <c r="GE605" s="319"/>
      <c r="GF605" s="319"/>
      <c r="GG605" s="319"/>
      <c r="GH605" s="319"/>
      <c r="GI605" s="319"/>
      <c r="GJ605" s="319"/>
      <c r="GK605" s="319"/>
      <c r="GL605" s="319"/>
      <c r="GM605" s="319"/>
      <c r="GN605" s="319"/>
      <c r="GO605" s="319"/>
      <c r="GP605" s="319"/>
      <c r="GQ605" s="319"/>
      <c r="GR605" s="319"/>
      <c r="GS605" s="319"/>
      <c r="GT605" s="319"/>
      <c r="GU605" s="319"/>
      <c r="GV605" s="319"/>
      <c r="GW605" s="319"/>
      <c r="GX605" s="319"/>
      <c r="GY605" s="319"/>
      <c r="GZ605" s="319"/>
      <c r="HA605" s="319"/>
      <c r="HB605" s="319"/>
      <c r="HC605" s="319"/>
      <c r="HD605" s="319"/>
      <c r="HE605" s="319"/>
      <c r="HF605" s="319"/>
      <c r="HG605" s="319"/>
      <c r="HH605" s="319"/>
      <c r="HI605" s="319"/>
      <c r="HJ605" s="319"/>
      <c r="HK605" s="319"/>
      <c r="HL605" s="319"/>
      <c r="HM605" s="319"/>
      <c r="HN605" s="319"/>
      <c r="HO605" s="319"/>
      <c r="HP605" s="319"/>
      <c r="HQ605" s="319"/>
      <c r="HR605" s="319"/>
      <c r="HS605" s="319"/>
      <c r="HT605" s="319"/>
      <c r="HU605" s="319"/>
      <c r="HV605" s="319"/>
      <c r="HW605" s="319"/>
      <c r="HX605" s="319"/>
      <c r="HY605" s="319"/>
      <c r="HZ605" s="319"/>
      <c r="IA605" s="319"/>
      <c r="IB605" s="319"/>
      <c r="IC605" s="319"/>
      <c r="ID605" s="319"/>
      <c r="IE605" s="319"/>
      <c r="IF605" s="319"/>
      <c r="IG605" s="319"/>
      <c r="IH605" s="319"/>
      <c r="II605" s="319"/>
      <c r="IJ605" s="319"/>
      <c r="IK605" s="319"/>
      <c r="IL605" s="319"/>
      <c r="IM605" s="319"/>
      <c r="IN605" s="319"/>
      <c r="IO605" s="319"/>
      <c r="IP605" s="319"/>
      <c r="IQ605" s="319"/>
      <c r="IR605" s="319"/>
      <c r="IS605" s="319"/>
      <c r="IT605" s="319"/>
      <c r="IU605" s="319"/>
      <c r="IV605" s="319"/>
      <c r="IW605" s="319"/>
      <c r="IX605" s="319"/>
      <c r="IY605" s="319"/>
      <c r="IZ605" s="319"/>
      <c r="JA605" s="319"/>
      <c r="JB605" s="319"/>
      <c r="JC605" s="319"/>
      <c r="JD605" s="319"/>
      <c r="JE605" s="319"/>
      <c r="JF605" s="319"/>
      <c r="JG605" s="319"/>
      <c r="JH605" s="319"/>
      <c r="JI605" s="319"/>
      <c r="JJ605" s="319"/>
      <c r="JK605" s="319"/>
      <c r="JL605" s="319"/>
      <c r="JM605" s="319"/>
      <c r="JN605" s="319"/>
      <c r="JO605" s="319"/>
      <c r="JP605" s="319"/>
      <c r="JQ605" s="319"/>
      <c r="JR605" s="319"/>
      <c r="JS605" s="319"/>
      <c r="JT605" s="319"/>
      <c r="JU605" s="319"/>
      <c r="JV605" s="319"/>
      <c r="JW605" s="319"/>
      <c r="JX605" s="319"/>
      <c r="JY605" s="319"/>
      <c r="JZ605" s="319"/>
      <c r="KA605" s="319"/>
      <c r="KB605" s="319"/>
      <c r="KC605" s="319"/>
      <c r="KD605" s="319"/>
      <c r="KE605" s="319"/>
      <c r="KF605" s="319"/>
      <c r="KG605" s="319"/>
      <c r="KH605" s="319"/>
      <c r="KI605" s="319"/>
      <c r="KJ605" s="319"/>
      <c r="KK605" s="319"/>
      <c r="KL605" s="319"/>
      <c r="KM605" s="319"/>
      <c r="KN605" s="319"/>
      <c r="KO605" s="319"/>
      <c r="KP605" s="319"/>
      <c r="KQ605" s="319"/>
      <c r="KR605" s="319"/>
      <c r="KS605" s="319"/>
      <c r="KT605" s="319"/>
      <c r="KU605" s="319"/>
      <c r="KV605" s="319"/>
      <c r="KW605" s="319"/>
      <c r="KX605" s="319"/>
      <c r="KY605" s="319"/>
      <c r="KZ605" s="319"/>
      <c r="LA605" s="319"/>
      <c r="LB605" s="319"/>
      <c r="LC605" s="319"/>
      <c r="LD605" s="319"/>
      <c r="LE605" s="319"/>
      <c r="LF605" s="319"/>
      <c r="LG605" s="319"/>
      <c r="LH605" s="319"/>
      <c r="LI605" s="319"/>
      <c r="LJ605" s="319"/>
      <c r="LK605" s="319"/>
      <c r="LL605" s="319"/>
      <c r="LM605" s="319"/>
      <c r="LN605" s="319"/>
      <c r="LO605" s="319"/>
      <c r="LP605" s="319"/>
      <c r="LQ605" s="319"/>
      <c r="LR605" s="319"/>
      <c r="LS605" s="319"/>
      <c r="LT605" s="319"/>
      <c r="LU605" s="319"/>
      <c r="LV605" s="319"/>
      <c r="LW605" s="319"/>
      <c r="LX605" s="319"/>
      <c r="LY605" s="319"/>
      <c r="LZ605" s="319"/>
      <c r="MA605" s="319"/>
      <c r="MB605" s="319"/>
      <c r="MC605" s="319"/>
      <c r="MD605" s="319"/>
      <c r="ME605" s="319"/>
      <c r="MF605" s="319"/>
      <c r="MG605" s="319"/>
      <c r="MH605" s="319"/>
      <c r="MI605" s="319"/>
      <c r="MJ605" s="319"/>
      <c r="MK605" s="319"/>
      <c r="ML605" s="319"/>
      <c r="MM605" s="319"/>
      <c r="MN605" s="319"/>
      <c r="MO605" s="319"/>
      <c r="MP605" s="319"/>
      <c r="MQ605" s="319"/>
      <c r="MS605" s="241"/>
      <c r="MT605" s="362">
        <f t="shared" si="848"/>
        <v>0</v>
      </c>
      <c r="MU605" s="363">
        <f t="shared" si="834"/>
        <v>0</v>
      </c>
      <c r="MV605" s="363">
        <f t="shared" si="835"/>
        <v>0</v>
      </c>
      <c r="MW605" s="363"/>
      <c r="MX605" s="363">
        <f t="shared" si="836"/>
        <v>0</v>
      </c>
      <c r="MY605" s="363"/>
      <c r="MZ605" s="363">
        <f t="shared" si="837"/>
        <v>0</v>
      </c>
      <c r="NA605" s="363"/>
      <c r="NB605" s="363">
        <f t="shared" si="838"/>
        <v>0</v>
      </c>
      <c r="NC605" s="363"/>
      <c r="ND605" s="363">
        <f t="shared" si="839"/>
        <v>0</v>
      </c>
      <c r="NE605" s="363"/>
      <c r="NF605" s="363">
        <f t="shared" si="840"/>
        <v>0</v>
      </c>
      <c r="NG605" s="363"/>
      <c r="NH605" s="363">
        <f t="shared" si="841"/>
        <v>0</v>
      </c>
      <c r="NI605" s="363"/>
      <c r="NJ605" s="363">
        <f t="shared" si="842"/>
        <v>0</v>
      </c>
      <c r="NK605" s="363"/>
      <c r="NL605" s="363">
        <f t="shared" si="849"/>
        <v>0</v>
      </c>
      <c r="NM605" s="364"/>
      <c r="NN605" s="370"/>
      <c r="NR605" s="318">
        <f t="shared" si="843"/>
        <v>0</v>
      </c>
      <c r="NS605" s="318">
        <f t="shared" si="844"/>
        <v>0</v>
      </c>
      <c r="NT605" s="318">
        <f t="shared" si="845"/>
        <v>0</v>
      </c>
    </row>
    <row r="606" spans="1:384" s="318" customFormat="1" ht="10.199999999999999" customHeight="1" x14ac:dyDescent="0.3">
      <c r="A606" s="25"/>
      <c r="B606" s="389"/>
      <c r="C606" s="424"/>
      <c r="D606" s="15"/>
      <c r="E606" s="412" t="str">
        <f>$E$11</f>
        <v>MEP</v>
      </c>
      <c r="F606" s="412"/>
      <c r="G606" s="133" t="str">
        <f>IF(MX630=0,"",MX630)</f>
        <v/>
      </c>
      <c r="H606" s="399"/>
      <c r="I606" s="394" t="str">
        <f>Prenoms!$B$9</f>
        <v>mamad</v>
      </c>
      <c r="J606" s="395"/>
      <c r="K606" s="395"/>
      <c r="L606" s="395"/>
      <c r="M606" s="395"/>
      <c r="N606" s="81" t="str">
        <f>IF(NL606&lt;&gt;0,"",IF(Conges!W43=0,"",Conges!W43))</f>
        <v/>
      </c>
      <c r="O606" s="82"/>
      <c r="P606" s="83"/>
      <c r="Q606" s="83"/>
      <c r="R606" s="83"/>
      <c r="S606" s="83"/>
      <c r="T606" s="83"/>
      <c r="U606" s="83"/>
      <c r="V606" s="84"/>
      <c r="W606" s="83"/>
      <c r="X606" s="83"/>
      <c r="Y606" s="83"/>
      <c r="Z606" s="83"/>
      <c r="AA606" s="83"/>
      <c r="AB606" s="83"/>
      <c r="AC606" s="83"/>
      <c r="AD606" s="83"/>
      <c r="AE606" s="82"/>
      <c r="AF606" s="83"/>
      <c r="AG606" s="83"/>
      <c r="AH606" s="83"/>
      <c r="AI606" s="83"/>
      <c r="AJ606" s="84"/>
      <c r="AK606" s="83"/>
      <c r="AL606" s="83"/>
      <c r="AM606" s="83"/>
      <c r="AN606" s="83"/>
      <c r="AO606" s="83"/>
      <c r="AP606" s="83"/>
      <c r="AQ606" s="83"/>
      <c r="AR606" s="83"/>
      <c r="AS606" s="83"/>
      <c r="AT606" s="83"/>
      <c r="AU606" s="82"/>
      <c r="AV606" s="83"/>
      <c r="AW606" s="83"/>
      <c r="AX606" s="83"/>
      <c r="AY606" s="83"/>
      <c r="AZ606" s="83"/>
      <c r="BA606" s="83"/>
      <c r="BB606" s="84"/>
      <c r="BC606" s="85">
        <f>IF(NL606&lt;&gt;0,(IF(Conges!W$43=0,0,3)),0)</f>
        <v>0</v>
      </c>
      <c r="BD606" s="417"/>
      <c r="BE606" s="390">
        <f>IF(OR(Conges!W$43="A",Conges!W$43="V"),Prenoms!L$9,NL606)</f>
        <v>0</v>
      </c>
      <c r="BF606" s="391"/>
      <c r="BG606" s="286"/>
      <c r="BH606" s="287">
        <f t="shared" si="828"/>
        <v>0</v>
      </c>
      <c r="BI606" s="288" t="str">
        <f t="shared" si="829"/>
        <v/>
      </c>
      <c r="BJ606" s="300">
        <v>98.129032258064512</v>
      </c>
      <c r="BK606" s="301">
        <f t="shared" si="846"/>
        <v>-98.129032258064512</v>
      </c>
      <c r="BL606" s="302">
        <f t="shared" si="818"/>
        <v>0</v>
      </c>
      <c r="BM606" s="302">
        <f t="shared" si="819"/>
        <v>0</v>
      </c>
      <c r="BN606" s="302">
        <f>SUM('Heures Pointage'!$GD$23:$GE$23)</f>
        <v>0</v>
      </c>
      <c r="BO606" s="302">
        <f>SUM('Heures et Indemnites'!$GD$23:$GE$23)</f>
        <v>0</v>
      </c>
      <c r="BP606" s="303">
        <f t="shared" si="820"/>
        <v>0</v>
      </c>
      <c r="BQ606" s="303">
        <f>'Heures Pointage'!$HB$23</f>
        <v>0</v>
      </c>
      <c r="BR606" s="304">
        <f t="shared" ref="BR606" si="855">$BH$1061</f>
        <v>0</v>
      </c>
      <c r="BS606" s="149">
        <f>Prenoms!$C$9</f>
        <v>169</v>
      </c>
      <c r="BT606" s="180"/>
      <c r="BU606" s="324">
        <f>SUM('Heures et Indemnites'!$GD$23:$GE$23)</f>
        <v>0</v>
      </c>
      <c r="BV606" s="235">
        <f>SUM('Heures et Indemnites'!$GD$6:$GE$23)</f>
        <v>0</v>
      </c>
      <c r="BW606" s="324"/>
      <c r="BX606" s="235"/>
      <c r="BY606" s="319"/>
      <c r="BZ606" s="319"/>
      <c r="CA606" s="319"/>
      <c r="CB606" s="319"/>
      <c r="CC606" s="319"/>
      <c r="CD606" s="319"/>
      <c r="CE606" s="319"/>
      <c r="CF606" s="319"/>
      <c r="CG606" s="319"/>
      <c r="CH606" s="319"/>
      <c r="CI606" s="319"/>
      <c r="CJ606" s="319"/>
      <c r="CK606" s="319"/>
      <c r="CL606" s="319"/>
      <c r="CM606" s="319"/>
      <c r="CN606" s="319"/>
      <c r="CO606" s="319"/>
      <c r="CP606" s="319"/>
      <c r="CQ606" s="319"/>
      <c r="CR606" s="319"/>
      <c r="CS606" s="319"/>
      <c r="CT606" s="319"/>
      <c r="CU606" s="319"/>
      <c r="CV606" s="319"/>
      <c r="CW606" s="319"/>
      <c r="CX606" s="319"/>
      <c r="CY606" s="319"/>
      <c r="CZ606" s="319"/>
      <c r="DA606" s="319"/>
      <c r="DB606" s="319"/>
      <c r="DC606" s="319"/>
      <c r="DD606" s="319"/>
      <c r="DE606" s="319"/>
      <c r="DF606" s="319"/>
      <c r="DG606" s="319"/>
      <c r="DH606" s="319"/>
      <c r="DI606" s="319"/>
      <c r="DJ606" s="319"/>
      <c r="DK606" s="319"/>
      <c r="DL606" s="319"/>
      <c r="DM606" s="319"/>
      <c r="DN606" s="319"/>
      <c r="DO606" s="319"/>
      <c r="DP606" s="319"/>
      <c r="DQ606" s="319"/>
      <c r="DR606" s="319"/>
      <c r="DS606" s="319"/>
      <c r="DT606" s="319"/>
      <c r="DU606" s="319"/>
      <c r="DV606" s="319"/>
      <c r="DW606" s="319"/>
      <c r="DX606" s="319"/>
      <c r="DY606" s="319"/>
      <c r="DZ606" s="319"/>
      <c r="EA606" s="319"/>
      <c r="EB606" s="319"/>
      <c r="EC606" s="319"/>
      <c r="ED606" s="319"/>
      <c r="EE606" s="319"/>
      <c r="EF606" s="319"/>
      <c r="EG606" s="319"/>
      <c r="EH606" s="319"/>
      <c r="EI606" s="319"/>
      <c r="EJ606" s="319"/>
      <c r="EK606" s="319"/>
      <c r="EL606" s="319"/>
      <c r="EM606" s="319"/>
      <c r="EN606" s="319"/>
      <c r="EO606" s="319"/>
      <c r="EP606" s="319"/>
      <c r="EQ606" s="319"/>
      <c r="ER606" s="319"/>
      <c r="ES606" s="319"/>
      <c r="ET606" s="319"/>
      <c r="EU606" s="319"/>
      <c r="EV606" s="319"/>
      <c r="EW606" s="319"/>
      <c r="EX606" s="319"/>
      <c r="EY606" s="319"/>
      <c r="EZ606" s="319"/>
      <c r="FA606" s="319"/>
      <c r="FB606" s="319"/>
      <c r="FC606" s="319"/>
      <c r="FD606" s="319"/>
      <c r="FE606" s="319"/>
      <c r="FF606" s="319"/>
      <c r="FG606" s="319"/>
      <c r="FH606" s="319"/>
      <c r="FI606" s="319"/>
      <c r="FJ606" s="319"/>
      <c r="FK606" s="319"/>
      <c r="FL606" s="319"/>
      <c r="FM606" s="319"/>
      <c r="FN606" s="319"/>
      <c r="FO606" s="319"/>
      <c r="FP606" s="319"/>
      <c r="FQ606" s="319"/>
      <c r="FR606" s="319"/>
      <c r="FS606" s="319"/>
      <c r="FT606" s="319"/>
      <c r="FU606" s="319"/>
      <c r="FV606" s="319"/>
      <c r="FW606" s="319"/>
      <c r="FX606" s="319"/>
      <c r="FY606" s="319"/>
      <c r="FZ606" s="319"/>
      <c r="GA606" s="319"/>
      <c r="GB606" s="319"/>
      <c r="GC606" s="319"/>
      <c r="GD606" s="319"/>
      <c r="GE606" s="319"/>
      <c r="GF606" s="319"/>
      <c r="GG606" s="319"/>
      <c r="GH606" s="319"/>
      <c r="GI606" s="319"/>
      <c r="GJ606" s="319"/>
      <c r="GK606" s="319"/>
      <c r="GL606" s="319"/>
      <c r="GM606" s="319"/>
      <c r="GN606" s="319"/>
      <c r="GO606" s="319"/>
      <c r="GP606" s="319"/>
      <c r="GQ606" s="319"/>
      <c r="GR606" s="319"/>
      <c r="GS606" s="319"/>
      <c r="GT606" s="319"/>
      <c r="GU606" s="319"/>
      <c r="GV606" s="319"/>
      <c r="GW606" s="319"/>
      <c r="GX606" s="319"/>
      <c r="GY606" s="319"/>
      <c r="GZ606" s="319"/>
      <c r="HA606" s="319"/>
      <c r="HB606" s="319"/>
      <c r="HC606" s="319"/>
      <c r="HD606" s="319"/>
      <c r="HE606" s="319"/>
      <c r="HF606" s="319"/>
      <c r="HG606" s="319"/>
      <c r="HH606" s="319"/>
      <c r="HI606" s="319"/>
      <c r="HJ606" s="319"/>
      <c r="HK606" s="319"/>
      <c r="HL606" s="319"/>
      <c r="HM606" s="319"/>
      <c r="HN606" s="319"/>
      <c r="HO606" s="319"/>
      <c r="HP606" s="319"/>
      <c r="HQ606" s="319"/>
      <c r="HR606" s="319"/>
      <c r="HS606" s="319"/>
      <c r="HT606" s="319"/>
      <c r="HU606" s="319"/>
      <c r="HV606" s="319"/>
      <c r="HW606" s="319"/>
      <c r="HX606" s="319"/>
      <c r="HY606" s="319"/>
      <c r="HZ606" s="319"/>
      <c r="IA606" s="319"/>
      <c r="IB606" s="319"/>
      <c r="IC606" s="319"/>
      <c r="ID606" s="319"/>
      <c r="IE606" s="319"/>
      <c r="IF606" s="319"/>
      <c r="IG606" s="319"/>
      <c r="IH606" s="319"/>
      <c r="II606" s="319"/>
      <c r="IJ606" s="319"/>
      <c r="IK606" s="319"/>
      <c r="IL606" s="319"/>
      <c r="IM606" s="319"/>
      <c r="IN606" s="319"/>
      <c r="IO606" s="319"/>
      <c r="IP606" s="319"/>
      <c r="IQ606" s="319"/>
      <c r="IR606" s="319"/>
      <c r="IS606" s="319"/>
      <c r="IT606" s="319"/>
      <c r="IU606" s="319"/>
      <c r="IV606" s="319"/>
      <c r="IW606" s="319"/>
      <c r="IX606" s="319"/>
      <c r="IY606" s="319"/>
      <c r="IZ606" s="319"/>
      <c r="JA606" s="319"/>
      <c r="JB606" s="319"/>
      <c r="JC606" s="319"/>
      <c r="JD606" s="319"/>
      <c r="JE606" s="319"/>
      <c r="JF606" s="319"/>
      <c r="JG606" s="319"/>
      <c r="JH606" s="319"/>
      <c r="JI606" s="319"/>
      <c r="JJ606" s="319"/>
      <c r="JK606" s="319"/>
      <c r="JL606" s="319"/>
      <c r="JM606" s="319"/>
      <c r="JN606" s="319"/>
      <c r="JO606" s="319"/>
      <c r="JP606" s="319"/>
      <c r="JQ606" s="319"/>
      <c r="JR606" s="319"/>
      <c r="JS606" s="319"/>
      <c r="JT606" s="319"/>
      <c r="JU606" s="319"/>
      <c r="JV606" s="319"/>
      <c r="JW606" s="319"/>
      <c r="JX606" s="319"/>
      <c r="JY606" s="319"/>
      <c r="JZ606" s="319"/>
      <c r="KA606" s="319"/>
      <c r="KB606" s="319"/>
      <c r="KC606" s="319"/>
      <c r="KD606" s="319"/>
      <c r="KE606" s="319"/>
      <c r="KF606" s="319"/>
      <c r="KG606" s="319"/>
      <c r="KH606" s="319"/>
      <c r="KI606" s="319"/>
      <c r="KJ606" s="319"/>
      <c r="KK606" s="319"/>
      <c r="KL606" s="319"/>
      <c r="KM606" s="319"/>
      <c r="KN606" s="319"/>
      <c r="KO606" s="319"/>
      <c r="KP606" s="319"/>
      <c r="KQ606" s="319"/>
      <c r="KR606" s="319"/>
      <c r="KS606" s="319"/>
      <c r="KT606" s="319"/>
      <c r="KU606" s="319"/>
      <c r="KV606" s="319"/>
      <c r="KW606" s="319"/>
      <c r="KX606" s="319"/>
      <c r="KY606" s="319"/>
      <c r="KZ606" s="319"/>
      <c r="LA606" s="319"/>
      <c r="LB606" s="319"/>
      <c r="LC606" s="319"/>
      <c r="LD606" s="319"/>
      <c r="LE606" s="319"/>
      <c r="LF606" s="319"/>
      <c r="LG606" s="319"/>
      <c r="LH606" s="319"/>
      <c r="LI606" s="319"/>
      <c r="LJ606" s="319"/>
      <c r="LK606" s="319"/>
      <c r="LL606" s="319"/>
      <c r="LM606" s="319"/>
      <c r="LN606" s="319"/>
      <c r="LO606" s="319"/>
      <c r="LP606" s="319"/>
      <c r="LQ606" s="319"/>
      <c r="LR606" s="319"/>
      <c r="LS606" s="319"/>
      <c r="LT606" s="319"/>
      <c r="LU606" s="319"/>
      <c r="LV606" s="319"/>
      <c r="LW606" s="319"/>
      <c r="LX606" s="319"/>
      <c r="LY606" s="319"/>
      <c r="LZ606" s="319"/>
      <c r="MA606" s="319"/>
      <c r="MB606" s="319"/>
      <c r="MC606" s="319"/>
      <c r="MD606" s="319"/>
      <c r="ME606" s="319"/>
      <c r="MF606" s="319"/>
      <c r="MG606" s="319"/>
      <c r="MH606" s="319"/>
      <c r="MI606" s="319"/>
      <c r="MJ606" s="319"/>
      <c r="MK606" s="319"/>
      <c r="ML606" s="319"/>
      <c r="MM606" s="319"/>
      <c r="MN606" s="319"/>
      <c r="MO606" s="319"/>
      <c r="MP606" s="319"/>
      <c r="MQ606" s="319"/>
      <c r="MS606" s="241"/>
      <c r="MT606" s="373">
        <f t="shared" si="848"/>
        <v>0</v>
      </c>
      <c r="MU606" s="365">
        <f t="shared" si="834"/>
        <v>0</v>
      </c>
      <c r="MV606" s="365">
        <f t="shared" si="835"/>
        <v>0</v>
      </c>
      <c r="MW606" s="365"/>
      <c r="MX606" s="365">
        <f t="shared" si="836"/>
        <v>0</v>
      </c>
      <c r="MY606" s="365"/>
      <c r="MZ606" s="365">
        <f t="shared" si="837"/>
        <v>0</v>
      </c>
      <c r="NA606" s="365"/>
      <c r="NB606" s="365">
        <f t="shared" si="838"/>
        <v>0</v>
      </c>
      <c r="NC606" s="365"/>
      <c r="ND606" s="365">
        <f t="shared" si="839"/>
        <v>0</v>
      </c>
      <c r="NE606" s="365"/>
      <c r="NF606" s="365">
        <f t="shared" si="840"/>
        <v>0</v>
      </c>
      <c r="NG606" s="365"/>
      <c r="NH606" s="365">
        <f t="shared" si="841"/>
        <v>0</v>
      </c>
      <c r="NI606" s="365"/>
      <c r="NJ606" s="365">
        <f t="shared" si="842"/>
        <v>0</v>
      </c>
      <c r="NK606" s="365"/>
      <c r="NL606" s="365">
        <f t="shared" si="849"/>
        <v>0</v>
      </c>
      <c r="NM606" s="366"/>
      <c r="NN606" s="370"/>
      <c r="NR606" s="318">
        <f t="shared" si="843"/>
        <v>0</v>
      </c>
      <c r="NS606" s="318">
        <f t="shared" si="844"/>
        <v>0</v>
      </c>
      <c r="NT606" s="318">
        <f t="shared" si="845"/>
        <v>0</v>
      </c>
    </row>
    <row r="607" spans="1:384" s="318" customFormat="1" ht="10.199999999999999" customHeight="1" x14ac:dyDescent="0.3">
      <c r="A607" s="25"/>
      <c r="B607" s="389"/>
      <c r="C607" s="424"/>
      <c r="D607" s="15"/>
      <c r="E607" s="407" t="str">
        <f>$E$12</f>
        <v>Renfort</v>
      </c>
      <c r="F607" s="407"/>
      <c r="G607" s="134" t="str">
        <f>IF(MZ630=0,"",MZ630)</f>
        <v/>
      </c>
      <c r="H607" s="399"/>
      <c r="I607" s="381" t="str">
        <f>Prenoms!$B$10</f>
        <v>erwan</v>
      </c>
      <c r="J607" s="382"/>
      <c r="K607" s="382"/>
      <c r="L607" s="382"/>
      <c r="M607" s="382"/>
      <c r="N607" s="68" t="str">
        <f>IF(NL607&lt;&gt;0,"",IF(Conges!W44=0,"",Conges!W44))</f>
        <v/>
      </c>
      <c r="O607" s="69"/>
      <c r="P607" s="70"/>
      <c r="Q607" s="70"/>
      <c r="R607" s="70"/>
      <c r="S607" s="70"/>
      <c r="T607" s="70"/>
      <c r="U607" s="70"/>
      <c r="V607" s="71"/>
      <c r="W607" s="70"/>
      <c r="X607" s="70"/>
      <c r="Y607" s="70"/>
      <c r="Z607" s="70"/>
      <c r="AA607" s="70"/>
      <c r="AB607" s="70"/>
      <c r="AC607" s="70"/>
      <c r="AD607" s="70"/>
      <c r="AE607" s="69"/>
      <c r="AF607" s="70"/>
      <c r="AG607" s="70"/>
      <c r="AH607" s="70"/>
      <c r="AI607" s="70"/>
      <c r="AJ607" s="71"/>
      <c r="AK607" s="70"/>
      <c r="AL607" s="70"/>
      <c r="AM607" s="70"/>
      <c r="AN607" s="70"/>
      <c r="AO607" s="70"/>
      <c r="AP607" s="70"/>
      <c r="AQ607" s="70"/>
      <c r="AR607" s="70"/>
      <c r="AS607" s="70"/>
      <c r="AT607" s="70"/>
      <c r="AU607" s="69"/>
      <c r="AV607" s="70"/>
      <c r="AW607" s="70"/>
      <c r="AX607" s="70"/>
      <c r="AY607" s="70"/>
      <c r="AZ607" s="70"/>
      <c r="BA607" s="70"/>
      <c r="BB607" s="71"/>
      <c r="BC607" s="72">
        <f>IF(NL607&lt;&gt;0,(IF(Conges!W$44=0,0,3)),0)</f>
        <v>0</v>
      </c>
      <c r="BD607" s="417"/>
      <c r="BE607" s="392">
        <f>IF(OR(Conges!W$44="A",Conges!W$44="V"),Prenoms!L$10,NL607)</f>
        <v>0</v>
      </c>
      <c r="BF607" s="393"/>
      <c r="BG607" s="289"/>
      <c r="BH607" s="290">
        <f t="shared" si="828"/>
        <v>0</v>
      </c>
      <c r="BI607" s="291" t="str">
        <f t="shared" si="829"/>
        <v/>
      </c>
      <c r="BJ607" s="305">
        <v>98.129032258064512</v>
      </c>
      <c r="BK607" s="306">
        <f t="shared" si="846"/>
        <v>-98.129032258064512</v>
      </c>
      <c r="BL607" s="307">
        <f t="shared" si="818"/>
        <v>0</v>
      </c>
      <c r="BM607" s="307">
        <f t="shared" si="819"/>
        <v>0</v>
      </c>
      <c r="BN607" s="307">
        <f>SUM('Heures Pointage'!$HD$23:$HE$23)</f>
        <v>0</v>
      </c>
      <c r="BO607" s="307">
        <f>SUM('Heures et Indemnites'!$HD$23:$HE$23)</f>
        <v>0</v>
      </c>
      <c r="BP607" s="308">
        <f t="shared" si="820"/>
        <v>0</v>
      </c>
      <c r="BQ607" s="308">
        <f>'Heures Pointage'!$IB$23</f>
        <v>0</v>
      </c>
      <c r="BR607" s="309">
        <f t="shared" ref="BR607" si="856">$BH$1062</f>
        <v>0</v>
      </c>
      <c r="BS607" s="150">
        <f>Prenoms!$C$10</f>
        <v>169</v>
      </c>
      <c r="BT607" s="153"/>
      <c r="BU607" s="323">
        <f>SUM('Heures et Indemnites'!$HD$23:$HE$23)</f>
        <v>0</v>
      </c>
      <c r="BV607" s="236">
        <f>SUM('Heures et Indemnites'!$HD$6:$HE$23)</f>
        <v>0</v>
      </c>
      <c r="BW607" s="323"/>
      <c r="BX607" s="236"/>
      <c r="BY607" s="319"/>
      <c r="BZ607" s="319"/>
      <c r="CA607" s="319"/>
      <c r="CB607" s="319"/>
      <c r="CC607" s="319"/>
      <c r="CD607" s="319"/>
      <c r="CE607" s="319"/>
      <c r="CF607" s="319"/>
      <c r="CG607" s="319"/>
      <c r="CH607" s="319"/>
      <c r="CI607" s="319"/>
      <c r="CJ607" s="319"/>
      <c r="CK607" s="319"/>
      <c r="CL607" s="319"/>
      <c r="CM607" s="319"/>
      <c r="CN607" s="319"/>
      <c r="CO607" s="319"/>
      <c r="CP607" s="319"/>
      <c r="CQ607" s="319"/>
      <c r="CR607" s="319"/>
      <c r="CS607" s="319"/>
      <c r="CT607" s="319"/>
      <c r="CU607" s="319"/>
      <c r="CV607" s="319"/>
      <c r="CW607" s="319"/>
      <c r="CX607" s="319"/>
      <c r="CY607" s="319"/>
      <c r="CZ607" s="319"/>
      <c r="DA607" s="319"/>
      <c r="DB607" s="319"/>
      <c r="DC607" s="319"/>
      <c r="DD607" s="319"/>
      <c r="DE607" s="319"/>
      <c r="DF607" s="319"/>
      <c r="DG607" s="319"/>
      <c r="DH607" s="319"/>
      <c r="DI607" s="319"/>
      <c r="DJ607" s="319"/>
      <c r="DK607" s="319"/>
      <c r="DL607" s="319"/>
      <c r="DM607" s="319"/>
      <c r="DN607" s="319"/>
      <c r="DO607" s="319"/>
      <c r="DP607" s="319"/>
      <c r="DQ607" s="319"/>
      <c r="DR607" s="319"/>
      <c r="DS607" s="319"/>
      <c r="DT607" s="319"/>
      <c r="DU607" s="319"/>
      <c r="DV607" s="319"/>
      <c r="DW607" s="319"/>
      <c r="DX607" s="319"/>
      <c r="DY607" s="319"/>
      <c r="DZ607" s="319"/>
      <c r="EA607" s="319"/>
      <c r="EB607" s="319"/>
      <c r="EC607" s="319"/>
      <c r="ED607" s="319"/>
      <c r="EE607" s="319"/>
      <c r="EF607" s="319"/>
      <c r="EG607" s="319"/>
      <c r="EH607" s="319"/>
      <c r="EI607" s="319"/>
      <c r="EJ607" s="319"/>
      <c r="EK607" s="319"/>
      <c r="EL607" s="319"/>
      <c r="EM607" s="319"/>
      <c r="EN607" s="319"/>
      <c r="EO607" s="319"/>
      <c r="EP607" s="319"/>
      <c r="EQ607" s="319"/>
      <c r="ER607" s="319"/>
      <c r="ES607" s="319"/>
      <c r="ET607" s="319"/>
      <c r="EU607" s="319"/>
      <c r="EV607" s="319"/>
      <c r="EW607" s="319"/>
      <c r="EX607" s="319"/>
      <c r="EY607" s="319"/>
      <c r="EZ607" s="319"/>
      <c r="FA607" s="319"/>
      <c r="FB607" s="319"/>
      <c r="FC607" s="319"/>
      <c r="FD607" s="319"/>
      <c r="FE607" s="319"/>
      <c r="FF607" s="319"/>
      <c r="FG607" s="319"/>
      <c r="FH607" s="319"/>
      <c r="FI607" s="319"/>
      <c r="FJ607" s="319"/>
      <c r="FK607" s="319"/>
      <c r="FL607" s="319"/>
      <c r="FM607" s="319"/>
      <c r="FN607" s="319"/>
      <c r="FO607" s="319"/>
      <c r="FP607" s="319"/>
      <c r="FQ607" s="319"/>
      <c r="FR607" s="319"/>
      <c r="FS607" s="319"/>
      <c r="FT607" s="319"/>
      <c r="FU607" s="319"/>
      <c r="FV607" s="319"/>
      <c r="FW607" s="319"/>
      <c r="FX607" s="319"/>
      <c r="FY607" s="319"/>
      <c r="FZ607" s="319"/>
      <c r="GA607" s="319"/>
      <c r="GB607" s="319"/>
      <c r="GC607" s="319"/>
      <c r="GD607" s="319"/>
      <c r="GE607" s="319"/>
      <c r="GF607" s="319"/>
      <c r="GG607" s="319"/>
      <c r="GH607" s="319"/>
      <c r="GI607" s="319"/>
      <c r="GJ607" s="319"/>
      <c r="GK607" s="319"/>
      <c r="GL607" s="319"/>
      <c r="GM607" s="319"/>
      <c r="GN607" s="319"/>
      <c r="GO607" s="319"/>
      <c r="GP607" s="319"/>
      <c r="GQ607" s="319"/>
      <c r="GR607" s="319"/>
      <c r="GS607" s="319"/>
      <c r="GT607" s="319"/>
      <c r="GU607" s="319"/>
      <c r="GV607" s="319"/>
      <c r="GW607" s="319"/>
      <c r="GX607" s="319"/>
      <c r="GY607" s="319"/>
      <c r="GZ607" s="319"/>
      <c r="HA607" s="319"/>
      <c r="HB607" s="319"/>
      <c r="HC607" s="319"/>
      <c r="HD607" s="319"/>
      <c r="HE607" s="319"/>
      <c r="HF607" s="319"/>
      <c r="HG607" s="319"/>
      <c r="HH607" s="319"/>
      <c r="HI607" s="319"/>
      <c r="HJ607" s="319"/>
      <c r="HK607" s="319"/>
      <c r="HL607" s="319"/>
      <c r="HM607" s="319"/>
      <c r="HN607" s="319"/>
      <c r="HO607" s="319"/>
      <c r="HP607" s="319"/>
      <c r="HQ607" s="319"/>
      <c r="HR607" s="319"/>
      <c r="HS607" s="319"/>
      <c r="HT607" s="319"/>
      <c r="HU607" s="319"/>
      <c r="HV607" s="319"/>
      <c r="HW607" s="319"/>
      <c r="HX607" s="319"/>
      <c r="HY607" s="319"/>
      <c r="HZ607" s="319"/>
      <c r="IA607" s="319"/>
      <c r="IB607" s="319"/>
      <c r="IC607" s="319"/>
      <c r="ID607" s="319"/>
      <c r="IE607" s="319"/>
      <c r="IF607" s="319"/>
      <c r="IG607" s="319"/>
      <c r="IH607" s="319"/>
      <c r="II607" s="319"/>
      <c r="IJ607" s="319"/>
      <c r="IK607" s="319"/>
      <c r="IL607" s="319"/>
      <c r="IM607" s="319"/>
      <c r="IN607" s="319"/>
      <c r="IO607" s="319"/>
      <c r="IP607" s="319"/>
      <c r="IQ607" s="319"/>
      <c r="IR607" s="319"/>
      <c r="IS607" s="319"/>
      <c r="IT607" s="319"/>
      <c r="IU607" s="319"/>
      <c r="IV607" s="319"/>
      <c r="IW607" s="319"/>
      <c r="IX607" s="319"/>
      <c r="IY607" s="319"/>
      <c r="IZ607" s="319"/>
      <c r="JA607" s="319"/>
      <c r="JB607" s="319"/>
      <c r="JC607" s="319"/>
      <c r="JD607" s="319"/>
      <c r="JE607" s="319"/>
      <c r="JF607" s="319"/>
      <c r="JG607" s="319"/>
      <c r="JH607" s="319"/>
      <c r="JI607" s="319"/>
      <c r="JJ607" s="319"/>
      <c r="JK607" s="319"/>
      <c r="JL607" s="319"/>
      <c r="JM607" s="319"/>
      <c r="JN607" s="319"/>
      <c r="JO607" s="319"/>
      <c r="JP607" s="319"/>
      <c r="JQ607" s="319"/>
      <c r="JR607" s="319"/>
      <c r="JS607" s="319"/>
      <c r="JT607" s="319"/>
      <c r="JU607" s="319"/>
      <c r="JV607" s="319"/>
      <c r="JW607" s="319"/>
      <c r="JX607" s="319"/>
      <c r="JY607" s="319"/>
      <c r="JZ607" s="319"/>
      <c r="KA607" s="319"/>
      <c r="KB607" s="319"/>
      <c r="KC607" s="319"/>
      <c r="KD607" s="319"/>
      <c r="KE607" s="319"/>
      <c r="KF607" s="319"/>
      <c r="KG607" s="319"/>
      <c r="KH607" s="319"/>
      <c r="KI607" s="319"/>
      <c r="KJ607" s="319"/>
      <c r="KK607" s="319"/>
      <c r="KL607" s="319"/>
      <c r="KM607" s="319"/>
      <c r="KN607" s="319"/>
      <c r="KO607" s="319"/>
      <c r="KP607" s="319"/>
      <c r="KQ607" s="319"/>
      <c r="KR607" s="319"/>
      <c r="KS607" s="319"/>
      <c r="KT607" s="319"/>
      <c r="KU607" s="319"/>
      <c r="KV607" s="319"/>
      <c r="KW607" s="319"/>
      <c r="KX607" s="319"/>
      <c r="KY607" s="319"/>
      <c r="KZ607" s="319"/>
      <c r="LA607" s="319"/>
      <c r="LB607" s="319"/>
      <c r="LC607" s="319"/>
      <c r="LD607" s="319"/>
      <c r="LE607" s="319"/>
      <c r="LF607" s="319"/>
      <c r="LG607" s="319"/>
      <c r="LH607" s="319"/>
      <c r="LI607" s="319"/>
      <c r="LJ607" s="319"/>
      <c r="LK607" s="319"/>
      <c r="LL607" s="319"/>
      <c r="LM607" s="319"/>
      <c r="LN607" s="319"/>
      <c r="LO607" s="319"/>
      <c r="LP607" s="319"/>
      <c r="LQ607" s="319"/>
      <c r="LR607" s="319"/>
      <c r="LS607" s="319"/>
      <c r="LT607" s="319"/>
      <c r="LU607" s="319"/>
      <c r="LV607" s="319"/>
      <c r="LW607" s="319"/>
      <c r="LX607" s="319"/>
      <c r="LY607" s="319"/>
      <c r="LZ607" s="319"/>
      <c r="MA607" s="319"/>
      <c r="MB607" s="319"/>
      <c r="MC607" s="319"/>
      <c r="MD607" s="319"/>
      <c r="ME607" s="319"/>
      <c r="MF607" s="319"/>
      <c r="MG607" s="319"/>
      <c r="MH607" s="319"/>
      <c r="MI607" s="319"/>
      <c r="MJ607" s="319"/>
      <c r="MK607" s="319"/>
      <c r="ML607" s="319"/>
      <c r="MM607" s="319"/>
      <c r="MN607" s="319"/>
      <c r="MO607" s="319"/>
      <c r="MP607" s="319"/>
      <c r="MQ607" s="319"/>
      <c r="MS607" s="241"/>
      <c r="MT607" s="362">
        <f t="shared" si="848"/>
        <v>0</v>
      </c>
      <c r="MU607" s="363">
        <f t="shared" si="834"/>
        <v>0</v>
      </c>
      <c r="MV607" s="363">
        <f t="shared" si="835"/>
        <v>0</v>
      </c>
      <c r="MW607" s="363"/>
      <c r="MX607" s="363">
        <f t="shared" si="836"/>
        <v>0</v>
      </c>
      <c r="MY607" s="363"/>
      <c r="MZ607" s="363">
        <f t="shared" si="837"/>
        <v>0</v>
      </c>
      <c r="NA607" s="363"/>
      <c r="NB607" s="363">
        <f t="shared" si="838"/>
        <v>0</v>
      </c>
      <c r="NC607" s="363"/>
      <c r="ND607" s="363">
        <f t="shared" si="839"/>
        <v>0</v>
      </c>
      <c r="NE607" s="363"/>
      <c r="NF607" s="363">
        <f t="shared" si="840"/>
        <v>0</v>
      </c>
      <c r="NG607" s="363"/>
      <c r="NH607" s="363">
        <f t="shared" si="841"/>
        <v>0</v>
      </c>
      <c r="NI607" s="363"/>
      <c r="NJ607" s="363">
        <f t="shared" si="842"/>
        <v>0</v>
      </c>
      <c r="NK607" s="363"/>
      <c r="NL607" s="363">
        <f t="shared" si="849"/>
        <v>0</v>
      </c>
      <c r="NM607" s="364"/>
      <c r="NN607" s="370"/>
      <c r="NR607" s="318">
        <f t="shared" si="843"/>
        <v>0</v>
      </c>
      <c r="NS607" s="318">
        <f t="shared" si="844"/>
        <v>0</v>
      </c>
      <c r="NT607" s="318">
        <f t="shared" si="845"/>
        <v>0</v>
      </c>
    </row>
    <row r="608" spans="1:384" s="318" customFormat="1" ht="10.199999999999999" customHeight="1" x14ac:dyDescent="0.3">
      <c r="A608" s="25"/>
      <c r="B608" s="389"/>
      <c r="C608" s="424"/>
      <c r="D608" s="15"/>
      <c r="E608" s="414" t="str">
        <f>$E$13</f>
        <v>CHEF</v>
      </c>
      <c r="F608" s="414"/>
      <c r="G608" s="135" t="str">
        <f>IF(NB630=0,"",NB630)</f>
        <v/>
      </c>
      <c r="H608" s="399"/>
      <c r="I608" s="394" t="str">
        <f>Prenoms!$B$11</f>
        <v>adrien</v>
      </c>
      <c r="J608" s="395"/>
      <c r="K608" s="395"/>
      <c r="L608" s="395"/>
      <c r="M608" s="395"/>
      <c r="N608" s="81" t="str">
        <f>IF(NL608&lt;&gt;0,"",IF(Conges!W45=0,"",Conges!W45))</f>
        <v/>
      </c>
      <c r="O608" s="82"/>
      <c r="P608" s="83"/>
      <c r="Q608" s="83"/>
      <c r="R608" s="83"/>
      <c r="S608" s="83"/>
      <c r="T608" s="83"/>
      <c r="U608" s="83"/>
      <c r="V608" s="84"/>
      <c r="W608" s="83"/>
      <c r="X608" s="83"/>
      <c r="Y608" s="83"/>
      <c r="Z608" s="83"/>
      <c r="AA608" s="83"/>
      <c r="AB608" s="83"/>
      <c r="AC608" s="83"/>
      <c r="AD608" s="83"/>
      <c r="AE608" s="82"/>
      <c r="AF608" s="83"/>
      <c r="AG608" s="83"/>
      <c r="AH608" s="83"/>
      <c r="AI608" s="83"/>
      <c r="AJ608" s="84"/>
      <c r="AK608" s="83"/>
      <c r="AL608" s="83"/>
      <c r="AM608" s="83"/>
      <c r="AN608" s="83"/>
      <c r="AO608" s="83"/>
      <c r="AP608" s="83"/>
      <c r="AQ608" s="83"/>
      <c r="AR608" s="83"/>
      <c r="AS608" s="83"/>
      <c r="AT608" s="83"/>
      <c r="AU608" s="82"/>
      <c r="AV608" s="83"/>
      <c r="AW608" s="83"/>
      <c r="AX608" s="83"/>
      <c r="AY608" s="83"/>
      <c r="AZ608" s="83"/>
      <c r="BA608" s="83"/>
      <c r="BB608" s="84"/>
      <c r="BC608" s="85">
        <f>IF(NL608&lt;&gt;0,(IF(Conges!W$45=0,0,3)),0)</f>
        <v>0</v>
      </c>
      <c r="BD608" s="417"/>
      <c r="BE608" s="390">
        <f>IF(OR(Conges!W$45="A",Conges!W$45="V"),Prenoms!L$11,NL608)</f>
        <v>0</v>
      </c>
      <c r="BF608" s="391"/>
      <c r="BG608" s="286"/>
      <c r="BH608" s="287">
        <f t="shared" si="828"/>
        <v>0</v>
      </c>
      <c r="BI608" s="288" t="str">
        <f t="shared" si="829"/>
        <v/>
      </c>
      <c r="BJ608" s="300">
        <v>98.129032258064512</v>
      </c>
      <c r="BK608" s="301">
        <f t="shared" si="846"/>
        <v>-98.129032258064512</v>
      </c>
      <c r="BL608" s="302">
        <f t="shared" si="818"/>
        <v>0</v>
      </c>
      <c r="BM608" s="302">
        <f t="shared" si="819"/>
        <v>0</v>
      </c>
      <c r="BN608" s="302">
        <f>SUM('Heures Pointage'!$ID$23:$IE$23)</f>
        <v>0</v>
      </c>
      <c r="BO608" s="302">
        <f>SUM('Heures et Indemnites'!$ID$23:$IE$23)</f>
        <v>0</v>
      </c>
      <c r="BP608" s="303">
        <f t="shared" si="820"/>
        <v>0</v>
      </c>
      <c r="BQ608" s="303">
        <f>'Heures Pointage'!$JB$23</f>
        <v>0</v>
      </c>
      <c r="BR608" s="304">
        <f t="shared" ref="BR608" si="857">$BH$1063</f>
        <v>0</v>
      </c>
      <c r="BS608" s="149">
        <f>Prenoms!$C$11</f>
        <v>169</v>
      </c>
      <c r="BT608" s="180"/>
      <c r="BU608" s="324">
        <f>SUM('Heures et Indemnites'!$ID$23:$IE$23)</f>
        <v>0</v>
      </c>
      <c r="BV608" s="235">
        <f>SUM('Heures et Indemnites'!$ID$6:$IE$23)</f>
        <v>0</v>
      </c>
      <c r="BW608" s="324"/>
      <c r="BX608" s="235"/>
      <c r="BY608" s="319"/>
      <c r="BZ608" s="319"/>
      <c r="CA608" s="319"/>
      <c r="CB608" s="319"/>
      <c r="CC608" s="319"/>
      <c r="CD608" s="319"/>
      <c r="CE608" s="319"/>
      <c r="CF608" s="319"/>
      <c r="CG608" s="319"/>
      <c r="CH608" s="319"/>
      <c r="CI608" s="319"/>
      <c r="CJ608" s="319"/>
      <c r="CK608" s="319"/>
      <c r="CL608" s="319"/>
      <c r="CM608" s="319"/>
      <c r="CN608" s="319"/>
      <c r="CO608" s="319"/>
      <c r="CP608" s="319"/>
      <c r="CQ608" s="319"/>
      <c r="CR608" s="319"/>
      <c r="CS608" s="319"/>
      <c r="CT608" s="319"/>
      <c r="CU608" s="319"/>
      <c r="CV608" s="319"/>
      <c r="CW608" s="319"/>
      <c r="CX608" s="319"/>
      <c r="CY608" s="319"/>
      <c r="CZ608" s="319"/>
      <c r="DA608" s="319"/>
      <c r="DB608" s="319"/>
      <c r="DC608" s="319"/>
      <c r="DD608" s="319"/>
      <c r="DE608" s="319"/>
      <c r="DF608" s="319"/>
      <c r="DG608" s="319"/>
      <c r="DH608" s="319"/>
      <c r="DI608" s="319"/>
      <c r="DJ608" s="319"/>
      <c r="DK608" s="319"/>
      <c r="DL608" s="319"/>
      <c r="DM608" s="319"/>
      <c r="DN608" s="319"/>
      <c r="DO608" s="319"/>
      <c r="DP608" s="319"/>
      <c r="DQ608" s="319"/>
      <c r="DR608" s="319"/>
      <c r="DS608" s="319"/>
      <c r="DT608" s="319"/>
      <c r="DU608" s="319"/>
      <c r="DV608" s="319"/>
      <c r="DW608" s="319"/>
      <c r="DX608" s="319"/>
      <c r="DY608" s="319"/>
      <c r="DZ608" s="319"/>
      <c r="EA608" s="319"/>
      <c r="EB608" s="319"/>
      <c r="EC608" s="319"/>
      <c r="ED608" s="319"/>
      <c r="EE608" s="319"/>
      <c r="EF608" s="319"/>
      <c r="EG608" s="319"/>
      <c r="EH608" s="319"/>
      <c r="EI608" s="319"/>
      <c r="EJ608" s="319"/>
      <c r="EK608" s="319"/>
      <c r="EL608" s="319"/>
      <c r="EM608" s="319"/>
      <c r="EN608" s="319"/>
      <c r="EO608" s="319"/>
      <c r="EP608" s="319"/>
      <c r="EQ608" s="319"/>
      <c r="ER608" s="319"/>
      <c r="ES608" s="319"/>
      <c r="ET608" s="319"/>
      <c r="EU608" s="319"/>
      <c r="EV608" s="319"/>
      <c r="EW608" s="319"/>
      <c r="EX608" s="319"/>
      <c r="EY608" s="319"/>
      <c r="EZ608" s="319"/>
      <c r="FA608" s="319"/>
      <c r="FB608" s="319"/>
      <c r="FC608" s="319"/>
      <c r="FD608" s="319"/>
      <c r="FE608" s="319"/>
      <c r="FF608" s="319"/>
      <c r="FG608" s="319"/>
      <c r="FH608" s="319"/>
      <c r="FI608" s="319"/>
      <c r="FJ608" s="319"/>
      <c r="FK608" s="319"/>
      <c r="FL608" s="319"/>
      <c r="FM608" s="319"/>
      <c r="FN608" s="319"/>
      <c r="FO608" s="319"/>
      <c r="FP608" s="319"/>
      <c r="FQ608" s="319"/>
      <c r="FR608" s="319"/>
      <c r="FS608" s="319"/>
      <c r="FT608" s="319"/>
      <c r="FU608" s="319"/>
      <c r="FV608" s="319"/>
      <c r="FW608" s="319"/>
      <c r="FX608" s="319"/>
      <c r="FY608" s="319"/>
      <c r="FZ608" s="319"/>
      <c r="GA608" s="319"/>
      <c r="GB608" s="319"/>
      <c r="GC608" s="319"/>
      <c r="GD608" s="319"/>
      <c r="GE608" s="319"/>
      <c r="GF608" s="319"/>
      <c r="GG608" s="319"/>
      <c r="GH608" s="319"/>
      <c r="GI608" s="319"/>
      <c r="GJ608" s="319"/>
      <c r="GK608" s="319"/>
      <c r="GL608" s="319"/>
      <c r="GM608" s="319"/>
      <c r="GN608" s="319"/>
      <c r="GO608" s="319"/>
      <c r="GP608" s="319"/>
      <c r="GQ608" s="319"/>
      <c r="GR608" s="319"/>
      <c r="GS608" s="319"/>
      <c r="GT608" s="319"/>
      <c r="GU608" s="319"/>
      <c r="GV608" s="319"/>
      <c r="GW608" s="319"/>
      <c r="GX608" s="319"/>
      <c r="GY608" s="319"/>
      <c r="GZ608" s="319"/>
      <c r="HA608" s="319"/>
      <c r="HB608" s="319"/>
      <c r="HC608" s="319"/>
      <c r="HD608" s="319"/>
      <c r="HE608" s="319"/>
      <c r="HF608" s="319"/>
      <c r="HG608" s="319"/>
      <c r="HH608" s="319"/>
      <c r="HI608" s="319"/>
      <c r="HJ608" s="319"/>
      <c r="HK608" s="319"/>
      <c r="HL608" s="319"/>
      <c r="HM608" s="319"/>
      <c r="HN608" s="319"/>
      <c r="HO608" s="319"/>
      <c r="HP608" s="319"/>
      <c r="HQ608" s="319"/>
      <c r="HR608" s="319"/>
      <c r="HS608" s="319"/>
      <c r="HT608" s="319"/>
      <c r="HU608" s="319"/>
      <c r="HV608" s="319"/>
      <c r="HW608" s="319"/>
      <c r="HX608" s="319"/>
      <c r="HY608" s="319"/>
      <c r="HZ608" s="319"/>
      <c r="IA608" s="319"/>
      <c r="IB608" s="319"/>
      <c r="IC608" s="319"/>
      <c r="ID608" s="319"/>
      <c r="IE608" s="319"/>
      <c r="IF608" s="319"/>
      <c r="IG608" s="319"/>
      <c r="IH608" s="319"/>
      <c r="II608" s="319"/>
      <c r="IJ608" s="319"/>
      <c r="IK608" s="319"/>
      <c r="IL608" s="319"/>
      <c r="IM608" s="319"/>
      <c r="IN608" s="319"/>
      <c r="IO608" s="319"/>
      <c r="IP608" s="319"/>
      <c r="IQ608" s="319"/>
      <c r="IR608" s="319"/>
      <c r="IS608" s="319"/>
      <c r="IT608" s="319"/>
      <c r="IU608" s="319"/>
      <c r="IV608" s="319"/>
      <c r="IW608" s="319"/>
      <c r="IX608" s="319"/>
      <c r="IY608" s="319"/>
      <c r="IZ608" s="319"/>
      <c r="JA608" s="319"/>
      <c r="JB608" s="319"/>
      <c r="JC608" s="319"/>
      <c r="JD608" s="319"/>
      <c r="JE608" s="319"/>
      <c r="JF608" s="319"/>
      <c r="JG608" s="319"/>
      <c r="JH608" s="319"/>
      <c r="JI608" s="319"/>
      <c r="JJ608" s="319"/>
      <c r="JK608" s="319"/>
      <c r="JL608" s="319"/>
      <c r="JM608" s="319"/>
      <c r="JN608" s="319"/>
      <c r="JO608" s="319"/>
      <c r="JP608" s="319"/>
      <c r="JQ608" s="319"/>
      <c r="JR608" s="319"/>
      <c r="JS608" s="319"/>
      <c r="JT608" s="319"/>
      <c r="JU608" s="319"/>
      <c r="JV608" s="319"/>
      <c r="JW608" s="319"/>
      <c r="JX608" s="319"/>
      <c r="JY608" s="319"/>
      <c r="JZ608" s="319"/>
      <c r="KA608" s="319"/>
      <c r="KB608" s="319"/>
      <c r="KC608" s="319"/>
      <c r="KD608" s="319"/>
      <c r="KE608" s="319"/>
      <c r="KF608" s="319"/>
      <c r="KG608" s="319"/>
      <c r="KH608" s="319"/>
      <c r="KI608" s="319"/>
      <c r="KJ608" s="319"/>
      <c r="KK608" s="319"/>
      <c r="KL608" s="319"/>
      <c r="KM608" s="319"/>
      <c r="KN608" s="319"/>
      <c r="KO608" s="319"/>
      <c r="KP608" s="319"/>
      <c r="KQ608" s="319"/>
      <c r="KR608" s="319"/>
      <c r="KS608" s="319"/>
      <c r="KT608" s="319"/>
      <c r="KU608" s="319"/>
      <c r="KV608" s="319"/>
      <c r="KW608" s="319"/>
      <c r="KX608" s="319"/>
      <c r="KY608" s="319"/>
      <c r="KZ608" s="319"/>
      <c r="LA608" s="319"/>
      <c r="LB608" s="319"/>
      <c r="LC608" s="319"/>
      <c r="LD608" s="319"/>
      <c r="LE608" s="319"/>
      <c r="LF608" s="319"/>
      <c r="LG608" s="319"/>
      <c r="LH608" s="319"/>
      <c r="LI608" s="319"/>
      <c r="LJ608" s="319"/>
      <c r="LK608" s="319"/>
      <c r="LL608" s="319"/>
      <c r="LM608" s="319"/>
      <c r="LN608" s="319"/>
      <c r="LO608" s="319"/>
      <c r="LP608" s="319"/>
      <c r="LQ608" s="319"/>
      <c r="LR608" s="319"/>
      <c r="LS608" s="319"/>
      <c r="LT608" s="319"/>
      <c r="LU608" s="319"/>
      <c r="LV608" s="319"/>
      <c r="LW608" s="319"/>
      <c r="LX608" s="319"/>
      <c r="LY608" s="319"/>
      <c r="LZ608" s="319"/>
      <c r="MA608" s="319"/>
      <c r="MB608" s="319"/>
      <c r="MC608" s="319"/>
      <c r="MD608" s="319"/>
      <c r="ME608" s="319"/>
      <c r="MF608" s="319"/>
      <c r="MG608" s="319"/>
      <c r="MH608" s="319"/>
      <c r="MI608" s="319"/>
      <c r="MJ608" s="319"/>
      <c r="MK608" s="319"/>
      <c r="ML608" s="319"/>
      <c r="MM608" s="319"/>
      <c r="MN608" s="319"/>
      <c r="MO608" s="319"/>
      <c r="MP608" s="319"/>
      <c r="MQ608" s="319"/>
      <c r="MS608" s="241"/>
      <c r="MT608" s="373">
        <f t="shared" si="848"/>
        <v>0</v>
      </c>
      <c r="MU608" s="365">
        <f t="shared" si="834"/>
        <v>0</v>
      </c>
      <c r="MV608" s="365">
        <f t="shared" si="835"/>
        <v>0</v>
      </c>
      <c r="MW608" s="365"/>
      <c r="MX608" s="365">
        <f t="shared" si="836"/>
        <v>0</v>
      </c>
      <c r="MY608" s="365"/>
      <c r="MZ608" s="365">
        <f t="shared" si="837"/>
        <v>0</v>
      </c>
      <c r="NA608" s="365"/>
      <c r="NB608" s="365">
        <f t="shared" si="838"/>
        <v>0</v>
      </c>
      <c r="NC608" s="365"/>
      <c r="ND608" s="365">
        <f t="shared" si="839"/>
        <v>0</v>
      </c>
      <c r="NE608" s="365"/>
      <c r="NF608" s="365">
        <f t="shared" si="840"/>
        <v>0</v>
      </c>
      <c r="NG608" s="365"/>
      <c r="NH608" s="365">
        <f t="shared" si="841"/>
        <v>0</v>
      </c>
      <c r="NI608" s="365"/>
      <c r="NJ608" s="365">
        <f t="shared" si="842"/>
        <v>0</v>
      </c>
      <c r="NK608" s="365"/>
      <c r="NL608" s="365">
        <f t="shared" si="849"/>
        <v>0</v>
      </c>
      <c r="NM608" s="366"/>
      <c r="NN608" s="370"/>
      <c r="NR608" s="318">
        <f t="shared" si="843"/>
        <v>0</v>
      </c>
      <c r="NS608" s="318">
        <f t="shared" si="844"/>
        <v>0</v>
      </c>
      <c r="NT608" s="318">
        <f t="shared" si="845"/>
        <v>0</v>
      </c>
    </row>
    <row r="609" spans="1:384" s="318" customFormat="1" ht="10.199999999999999" customHeight="1" x14ac:dyDescent="0.3">
      <c r="A609" s="25"/>
      <c r="B609" s="389"/>
      <c r="C609" s="424"/>
      <c r="D609" s="15"/>
      <c r="E609" s="413" t="str">
        <f>$E$14</f>
        <v>MENAGE</v>
      </c>
      <c r="F609" s="413"/>
      <c r="G609" s="136" t="str">
        <f>IF(ND630=0,"",ND630)</f>
        <v/>
      </c>
      <c r="H609" s="399"/>
      <c r="I609" s="381" t="str">
        <f>Prenoms!$B$12</f>
        <v>soren</v>
      </c>
      <c r="J609" s="382"/>
      <c r="K609" s="382"/>
      <c r="L609" s="382"/>
      <c r="M609" s="382"/>
      <c r="N609" s="68" t="str">
        <f>IF(NL609&lt;&gt;0,"",IF(Conges!W46=0,"",Conges!W46))</f>
        <v/>
      </c>
      <c r="O609" s="69"/>
      <c r="P609" s="70"/>
      <c r="Q609" s="70"/>
      <c r="R609" s="70"/>
      <c r="S609" s="70"/>
      <c r="T609" s="70"/>
      <c r="U609" s="70"/>
      <c r="V609" s="71"/>
      <c r="W609" s="70"/>
      <c r="X609" s="70"/>
      <c r="Y609" s="70"/>
      <c r="Z609" s="70"/>
      <c r="AA609" s="70"/>
      <c r="AB609" s="70"/>
      <c r="AC609" s="70"/>
      <c r="AD609" s="70"/>
      <c r="AE609" s="69"/>
      <c r="AF609" s="70"/>
      <c r="AG609" s="70"/>
      <c r="AH609" s="70"/>
      <c r="AI609" s="70"/>
      <c r="AJ609" s="71"/>
      <c r="AK609" s="70"/>
      <c r="AL609" s="70"/>
      <c r="AM609" s="70"/>
      <c r="AN609" s="70"/>
      <c r="AO609" s="70"/>
      <c r="AP609" s="70"/>
      <c r="AQ609" s="70"/>
      <c r="AR609" s="70"/>
      <c r="AS609" s="70"/>
      <c r="AT609" s="70"/>
      <c r="AU609" s="69"/>
      <c r="AV609" s="70"/>
      <c r="AW609" s="70"/>
      <c r="AX609" s="70"/>
      <c r="AY609" s="70"/>
      <c r="AZ609" s="70"/>
      <c r="BA609" s="70"/>
      <c r="BB609" s="71"/>
      <c r="BC609" s="72">
        <f>IF(NL609&lt;&gt;0,(IF(Conges!W$46=0,0,3)),0)</f>
        <v>0</v>
      </c>
      <c r="BD609" s="417"/>
      <c r="BE609" s="392">
        <f>IF(OR(Conges!W$46="A",Conges!W$46="V"),Prenoms!L$12,NL609)</f>
        <v>0</v>
      </c>
      <c r="BF609" s="393"/>
      <c r="BG609" s="289"/>
      <c r="BH609" s="290">
        <f t="shared" si="828"/>
        <v>0</v>
      </c>
      <c r="BI609" s="291" t="str">
        <f t="shared" si="829"/>
        <v/>
      </c>
      <c r="BJ609" s="305">
        <v>98.129032258064512</v>
      </c>
      <c r="BK609" s="306">
        <f t="shared" si="846"/>
        <v>-98.129032258064512</v>
      </c>
      <c r="BL609" s="307">
        <f t="shared" si="818"/>
        <v>0</v>
      </c>
      <c r="BM609" s="307">
        <f t="shared" si="819"/>
        <v>0</v>
      </c>
      <c r="BN609" s="307">
        <f>SUM('Heures Pointage'!$JD$23:$JE$23)</f>
        <v>0</v>
      </c>
      <c r="BO609" s="307">
        <f>SUM('Heures et Indemnites'!$JD$23:$JE$23)</f>
        <v>0</v>
      </c>
      <c r="BP609" s="308">
        <f t="shared" si="820"/>
        <v>0</v>
      </c>
      <c r="BQ609" s="308">
        <f>'Heures Pointage'!$KB$23</f>
        <v>0</v>
      </c>
      <c r="BR609" s="309">
        <f t="shared" ref="BR609" si="858">$BH$1064</f>
        <v>0</v>
      </c>
      <c r="BS609" s="150">
        <f>Prenoms!$C$12</f>
        <v>169</v>
      </c>
      <c r="BT609" s="153"/>
      <c r="BU609" s="323">
        <f>SUM('Heures et Indemnites'!$JD$23:$JE$23)</f>
        <v>0</v>
      </c>
      <c r="BV609" s="236">
        <f>SUM('Heures et Indemnites'!$JD$6:$JE$23)</f>
        <v>0</v>
      </c>
      <c r="BW609" s="323"/>
      <c r="BX609" s="236"/>
      <c r="BY609" s="319"/>
      <c r="BZ609" s="319"/>
      <c r="CA609" s="319"/>
      <c r="CB609" s="319"/>
      <c r="CC609" s="319"/>
      <c r="CD609" s="319"/>
      <c r="CE609" s="319"/>
      <c r="CF609" s="319"/>
      <c r="CG609" s="319"/>
      <c r="CH609" s="319"/>
      <c r="CI609" s="319"/>
      <c r="CJ609" s="319"/>
      <c r="CK609" s="319"/>
      <c r="CL609" s="319"/>
      <c r="CM609" s="319"/>
      <c r="CN609" s="319"/>
      <c r="CO609" s="319"/>
      <c r="CP609" s="319"/>
      <c r="CQ609" s="319"/>
      <c r="CR609" s="319"/>
      <c r="CS609" s="319"/>
      <c r="CT609" s="319"/>
      <c r="CU609" s="319"/>
      <c r="CV609" s="319"/>
      <c r="CW609" s="319"/>
      <c r="CX609" s="319"/>
      <c r="CY609" s="319"/>
      <c r="CZ609" s="319"/>
      <c r="DA609" s="319"/>
      <c r="DB609" s="319"/>
      <c r="DC609" s="319"/>
      <c r="DD609" s="319"/>
      <c r="DE609" s="319"/>
      <c r="DF609" s="319"/>
      <c r="DG609" s="319"/>
      <c r="DH609" s="319"/>
      <c r="DI609" s="319"/>
      <c r="DJ609" s="319"/>
      <c r="DK609" s="319"/>
      <c r="DL609" s="319"/>
      <c r="DM609" s="319"/>
      <c r="DN609" s="319"/>
      <c r="DO609" s="319"/>
      <c r="DP609" s="319"/>
      <c r="DQ609" s="319"/>
      <c r="DR609" s="319"/>
      <c r="DS609" s="319"/>
      <c r="DT609" s="319"/>
      <c r="DU609" s="319"/>
      <c r="DV609" s="319"/>
      <c r="DW609" s="319"/>
      <c r="DX609" s="319"/>
      <c r="DY609" s="319"/>
      <c r="DZ609" s="319"/>
      <c r="EA609" s="319"/>
      <c r="EB609" s="319"/>
      <c r="EC609" s="319"/>
      <c r="ED609" s="319"/>
      <c r="EE609" s="319"/>
      <c r="EF609" s="319"/>
      <c r="EG609" s="319"/>
      <c r="EH609" s="319"/>
      <c r="EI609" s="319"/>
      <c r="EJ609" s="319"/>
      <c r="EK609" s="319"/>
      <c r="EL609" s="319"/>
      <c r="EM609" s="319"/>
      <c r="EN609" s="319"/>
      <c r="EO609" s="319"/>
      <c r="EP609" s="319"/>
      <c r="EQ609" s="319"/>
      <c r="ER609" s="319"/>
      <c r="ES609" s="319"/>
      <c r="ET609" s="319"/>
      <c r="EU609" s="319"/>
      <c r="EV609" s="319"/>
      <c r="EW609" s="319"/>
      <c r="EX609" s="319"/>
      <c r="EY609" s="319"/>
      <c r="EZ609" s="319"/>
      <c r="FA609" s="319"/>
      <c r="FB609" s="319"/>
      <c r="FC609" s="319"/>
      <c r="FD609" s="319"/>
      <c r="FE609" s="319"/>
      <c r="FF609" s="319"/>
      <c r="FG609" s="319"/>
      <c r="FH609" s="319"/>
      <c r="FI609" s="319"/>
      <c r="FJ609" s="319"/>
      <c r="FK609" s="319"/>
      <c r="FL609" s="319"/>
      <c r="FM609" s="319"/>
      <c r="FN609" s="319"/>
      <c r="FO609" s="319"/>
      <c r="FP609" s="319"/>
      <c r="FQ609" s="319"/>
      <c r="FR609" s="319"/>
      <c r="FS609" s="319"/>
      <c r="FT609" s="319"/>
      <c r="FU609" s="319"/>
      <c r="FV609" s="319"/>
      <c r="FW609" s="319"/>
      <c r="FX609" s="319"/>
      <c r="FY609" s="319"/>
      <c r="FZ609" s="319"/>
      <c r="GA609" s="319"/>
      <c r="GB609" s="319"/>
      <c r="GC609" s="319"/>
      <c r="GD609" s="319"/>
      <c r="GE609" s="319"/>
      <c r="GF609" s="319"/>
      <c r="GG609" s="319"/>
      <c r="GH609" s="319"/>
      <c r="GI609" s="319"/>
      <c r="GJ609" s="319"/>
      <c r="GK609" s="319"/>
      <c r="GL609" s="319"/>
      <c r="GM609" s="319"/>
      <c r="GN609" s="319"/>
      <c r="GO609" s="319"/>
      <c r="GP609" s="319"/>
      <c r="GQ609" s="319"/>
      <c r="GR609" s="319"/>
      <c r="GS609" s="319"/>
      <c r="GT609" s="319"/>
      <c r="GU609" s="319"/>
      <c r="GV609" s="319"/>
      <c r="GW609" s="319"/>
      <c r="GX609" s="319"/>
      <c r="GY609" s="319"/>
      <c r="GZ609" s="319"/>
      <c r="HA609" s="319"/>
      <c r="HB609" s="319"/>
      <c r="HC609" s="319"/>
      <c r="HD609" s="319"/>
      <c r="HE609" s="319"/>
      <c r="HF609" s="319"/>
      <c r="HG609" s="319"/>
      <c r="HH609" s="319"/>
      <c r="HI609" s="319"/>
      <c r="HJ609" s="319"/>
      <c r="HK609" s="319"/>
      <c r="HL609" s="319"/>
      <c r="HM609" s="319"/>
      <c r="HN609" s="319"/>
      <c r="HO609" s="319"/>
      <c r="HP609" s="319"/>
      <c r="HQ609" s="319"/>
      <c r="HR609" s="319"/>
      <c r="HS609" s="319"/>
      <c r="HT609" s="319"/>
      <c r="HU609" s="319"/>
      <c r="HV609" s="319"/>
      <c r="HW609" s="319"/>
      <c r="HX609" s="319"/>
      <c r="HY609" s="319"/>
      <c r="HZ609" s="319"/>
      <c r="IA609" s="319"/>
      <c r="IB609" s="319"/>
      <c r="IC609" s="319"/>
      <c r="ID609" s="319"/>
      <c r="IE609" s="319"/>
      <c r="IF609" s="319"/>
      <c r="IG609" s="319"/>
      <c r="IH609" s="319"/>
      <c r="II609" s="319"/>
      <c r="IJ609" s="319"/>
      <c r="IK609" s="319"/>
      <c r="IL609" s="319"/>
      <c r="IM609" s="319"/>
      <c r="IN609" s="319"/>
      <c r="IO609" s="319"/>
      <c r="IP609" s="319"/>
      <c r="IQ609" s="319"/>
      <c r="IR609" s="319"/>
      <c r="IS609" s="319"/>
      <c r="IT609" s="319"/>
      <c r="IU609" s="319"/>
      <c r="IV609" s="319"/>
      <c r="IW609" s="319"/>
      <c r="IX609" s="319"/>
      <c r="IY609" s="319"/>
      <c r="IZ609" s="319"/>
      <c r="JA609" s="319"/>
      <c r="JB609" s="319"/>
      <c r="JC609" s="319"/>
      <c r="JD609" s="319"/>
      <c r="JE609" s="319"/>
      <c r="JF609" s="319"/>
      <c r="JG609" s="319"/>
      <c r="JH609" s="319"/>
      <c r="JI609" s="319"/>
      <c r="JJ609" s="319"/>
      <c r="JK609" s="319"/>
      <c r="JL609" s="319"/>
      <c r="JM609" s="319"/>
      <c r="JN609" s="319"/>
      <c r="JO609" s="319"/>
      <c r="JP609" s="319"/>
      <c r="JQ609" s="319"/>
      <c r="JR609" s="319"/>
      <c r="JS609" s="319"/>
      <c r="JT609" s="319"/>
      <c r="JU609" s="319"/>
      <c r="JV609" s="319"/>
      <c r="JW609" s="319"/>
      <c r="JX609" s="319"/>
      <c r="JY609" s="319"/>
      <c r="JZ609" s="319"/>
      <c r="KA609" s="319"/>
      <c r="KB609" s="319"/>
      <c r="KC609" s="319"/>
      <c r="KD609" s="319"/>
      <c r="KE609" s="319"/>
      <c r="KF609" s="319"/>
      <c r="KG609" s="319"/>
      <c r="KH609" s="319"/>
      <c r="KI609" s="319"/>
      <c r="KJ609" s="319"/>
      <c r="KK609" s="319"/>
      <c r="KL609" s="319"/>
      <c r="KM609" s="319"/>
      <c r="KN609" s="319"/>
      <c r="KO609" s="319"/>
      <c r="KP609" s="319"/>
      <c r="KQ609" s="319"/>
      <c r="KR609" s="319"/>
      <c r="KS609" s="319"/>
      <c r="KT609" s="319"/>
      <c r="KU609" s="319"/>
      <c r="KV609" s="319"/>
      <c r="KW609" s="319"/>
      <c r="KX609" s="319"/>
      <c r="KY609" s="319"/>
      <c r="KZ609" s="319"/>
      <c r="LA609" s="319"/>
      <c r="LB609" s="319"/>
      <c r="LC609" s="319"/>
      <c r="LD609" s="319"/>
      <c r="LE609" s="319"/>
      <c r="LF609" s="319"/>
      <c r="LG609" s="319"/>
      <c r="LH609" s="319"/>
      <c r="LI609" s="319"/>
      <c r="LJ609" s="319"/>
      <c r="LK609" s="319"/>
      <c r="LL609" s="319"/>
      <c r="LM609" s="319"/>
      <c r="LN609" s="319"/>
      <c r="LO609" s="319"/>
      <c r="LP609" s="319"/>
      <c r="LQ609" s="319"/>
      <c r="LR609" s="319"/>
      <c r="LS609" s="319"/>
      <c r="LT609" s="319"/>
      <c r="LU609" s="319"/>
      <c r="LV609" s="319"/>
      <c r="LW609" s="319"/>
      <c r="LX609" s="319"/>
      <c r="LY609" s="319"/>
      <c r="LZ609" s="319"/>
      <c r="MA609" s="319"/>
      <c r="MB609" s="319"/>
      <c r="MC609" s="319"/>
      <c r="MD609" s="319"/>
      <c r="ME609" s="319"/>
      <c r="MF609" s="319"/>
      <c r="MG609" s="319"/>
      <c r="MH609" s="319"/>
      <c r="MI609" s="319"/>
      <c r="MJ609" s="319"/>
      <c r="MK609" s="319"/>
      <c r="ML609" s="319"/>
      <c r="MM609" s="319"/>
      <c r="MN609" s="319"/>
      <c r="MO609" s="319"/>
      <c r="MP609" s="319"/>
      <c r="MQ609" s="319"/>
      <c r="MS609" s="241"/>
      <c r="MT609" s="362">
        <f t="shared" si="848"/>
        <v>0</v>
      </c>
      <c r="MU609" s="363">
        <f t="shared" si="834"/>
        <v>0</v>
      </c>
      <c r="MV609" s="363">
        <f t="shared" si="835"/>
        <v>0</v>
      </c>
      <c r="MW609" s="363"/>
      <c r="MX609" s="363">
        <f t="shared" si="836"/>
        <v>0</v>
      </c>
      <c r="MY609" s="363"/>
      <c r="MZ609" s="363">
        <f t="shared" si="837"/>
        <v>0</v>
      </c>
      <c r="NA609" s="363"/>
      <c r="NB609" s="363">
        <f t="shared" si="838"/>
        <v>0</v>
      </c>
      <c r="NC609" s="363"/>
      <c r="ND609" s="363">
        <f t="shared" si="839"/>
        <v>0</v>
      </c>
      <c r="NE609" s="363"/>
      <c r="NF609" s="363">
        <f t="shared" si="840"/>
        <v>0</v>
      </c>
      <c r="NG609" s="363"/>
      <c r="NH609" s="363">
        <f t="shared" si="841"/>
        <v>0</v>
      </c>
      <c r="NI609" s="363"/>
      <c r="NJ609" s="363">
        <f t="shared" si="842"/>
        <v>0</v>
      </c>
      <c r="NK609" s="363"/>
      <c r="NL609" s="363">
        <f t="shared" si="849"/>
        <v>0</v>
      </c>
      <c r="NM609" s="364"/>
      <c r="NN609" s="370"/>
      <c r="NR609" s="318">
        <f t="shared" si="843"/>
        <v>0</v>
      </c>
      <c r="NS609" s="318">
        <f t="shared" si="844"/>
        <v>0</v>
      </c>
      <c r="NT609" s="318">
        <f t="shared" si="845"/>
        <v>0</v>
      </c>
    </row>
    <row r="610" spans="1:384" s="318" customFormat="1" ht="10.199999999999999" customHeight="1" x14ac:dyDescent="0.3">
      <c r="A610" s="25"/>
      <c r="B610" s="389"/>
      <c r="C610" s="424"/>
      <c r="D610" s="15"/>
      <c r="E610" s="396">
        <f>$E$15</f>
        <v>0</v>
      </c>
      <c r="F610" s="396"/>
      <c r="G610" s="137" t="str">
        <f>IF(NF630=0,"",NF630)</f>
        <v/>
      </c>
      <c r="H610" s="399"/>
      <c r="I610" s="394" t="str">
        <f>Prenoms!$B$13</f>
        <v>stage 1</v>
      </c>
      <c r="J610" s="395"/>
      <c r="K610" s="395"/>
      <c r="L610" s="395"/>
      <c r="M610" s="395"/>
      <c r="N610" s="81" t="str">
        <f>IF(NL610&lt;&gt;0,"",IF(Conges!W47=0,"",Conges!W47))</f>
        <v/>
      </c>
      <c r="O610" s="82"/>
      <c r="P610" s="83"/>
      <c r="Q610" s="83"/>
      <c r="R610" s="83"/>
      <c r="S610" s="83"/>
      <c r="T610" s="83"/>
      <c r="U610" s="83"/>
      <c r="V610" s="84"/>
      <c r="W610" s="83"/>
      <c r="X610" s="83"/>
      <c r="Y610" s="83"/>
      <c r="Z610" s="83"/>
      <c r="AA610" s="83"/>
      <c r="AB610" s="83"/>
      <c r="AC610" s="83"/>
      <c r="AD610" s="83"/>
      <c r="AE610" s="82"/>
      <c r="AF610" s="83"/>
      <c r="AG610" s="83"/>
      <c r="AH610" s="83"/>
      <c r="AI610" s="83"/>
      <c r="AJ610" s="84"/>
      <c r="AK610" s="83"/>
      <c r="AL610" s="83"/>
      <c r="AM610" s="83"/>
      <c r="AN610" s="83"/>
      <c r="AO610" s="83"/>
      <c r="AP610" s="83"/>
      <c r="AQ610" s="83"/>
      <c r="AR610" s="83"/>
      <c r="AS610" s="83"/>
      <c r="AT610" s="83"/>
      <c r="AU610" s="82"/>
      <c r="AV610" s="83"/>
      <c r="AW610" s="83"/>
      <c r="AX610" s="83"/>
      <c r="AY610" s="83"/>
      <c r="AZ610" s="83"/>
      <c r="BA610" s="83"/>
      <c r="BB610" s="84"/>
      <c r="BC610" s="85">
        <f>IF(NL610&lt;&gt;0,(IF(Conges!W$47=0,0,3)),0)</f>
        <v>0</v>
      </c>
      <c r="BD610" s="417"/>
      <c r="BE610" s="390">
        <f>IF(OR(Conges!W$47="A",Conges!W$47="V"),Prenoms!L$13,NL610)</f>
        <v>0</v>
      </c>
      <c r="BF610" s="391"/>
      <c r="BG610" s="286"/>
      <c r="BH610" s="287">
        <f t="shared" si="828"/>
        <v>0</v>
      </c>
      <c r="BI610" s="288" t="str">
        <f t="shared" si="829"/>
        <v/>
      </c>
      <c r="BJ610" s="300">
        <v>40.645161290322584</v>
      </c>
      <c r="BK610" s="301">
        <f t="shared" si="846"/>
        <v>-40.645161290322584</v>
      </c>
      <c r="BL610" s="302">
        <f t="shared" si="818"/>
        <v>0</v>
      </c>
      <c r="BM610" s="302">
        <f t="shared" si="819"/>
        <v>0</v>
      </c>
      <c r="BN610" s="302">
        <f>SUM('Heures Pointage'!$KD$23:$KE$23)</f>
        <v>0</v>
      </c>
      <c r="BO610" s="302">
        <f>SUM('Heures et Indemnites'!$KD$23:$KE$23)</f>
        <v>0</v>
      </c>
      <c r="BP610" s="303">
        <f t="shared" si="820"/>
        <v>0</v>
      </c>
      <c r="BQ610" s="303">
        <f>'Heures Pointage'!$LB$23</f>
        <v>0</v>
      </c>
      <c r="BR610" s="304">
        <f t="shared" ref="BR610" si="859">$BH$1065</f>
        <v>0</v>
      </c>
      <c r="BS610" s="149">
        <f>Prenoms!$C$13</f>
        <v>70</v>
      </c>
      <c r="BT610" s="180"/>
      <c r="BU610" s="324">
        <f>SUM('Heures et Indemnites'!$KD$23:$KE$23)</f>
        <v>0</v>
      </c>
      <c r="BV610" s="235">
        <f>SUM('Heures et Indemnites'!$KD$6:$KE$23)</f>
        <v>0</v>
      </c>
      <c r="BW610" s="324"/>
      <c r="BX610" s="235"/>
      <c r="BY610" s="319"/>
      <c r="BZ610" s="319"/>
      <c r="CA610" s="319"/>
      <c r="CB610" s="319"/>
      <c r="CC610" s="319"/>
      <c r="CD610" s="319"/>
      <c r="CE610" s="319"/>
      <c r="CF610" s="319"/>
      <c r="CG610" s="319"/>
      <c r="CH610" s="319"/>
      <c r="CI610" s="319"/>
      <c r="CJ610" s="319"/>
      <c r="CK610" s="319"/>
      <c r="CL610" s="319"/>
      <c r="CM610" s="319"/>
      <c r="CN610" s="319"/>
      <c r="CO610" s="319"/>
      <c r="CP610" s="319"/>
      <c r="CQ610" s="319"/>
      <c r="CR610" s="319"/>
      <c r="CS610" s="319"/>
      <c r="CT610" s="319"/>
      <c r="CU610" s="319"/>
      <c r="CV610" s="319"/>
      <c r="CW610" s="319"/>
      <c r="CX610" s="319"/>
      <c r="CY610" s="319"/>
      <c r="CZ610" s="319"/>
      <c r="DA610" s="319"/>
      <c r="DB610" s="319"/>
      <c r="DC610" s="319"/>
      <c r="DD610" s="319"/>
      <c r="DE610" s="319"/>
      <c r="DF610" s="319"/>
      <c r="DG610" s="319"/>
      <c r="DH610" s="319"/>
      <c r="DI610" s="319"/>
      <c r="DJ610" s="319"/>
      <c r="DK610" s="319"/>
      <c r="DL610" s="319"/>
      <c r="DM610" s="319"/>
      <c r="DN610" s="319"/>
      <c r="DO610" s="319"/>
      <c r="DP610" s="319"/>
      <c r="DQ610" s="319"/>
      <c r="DR610" s="319"/>
      <c r="DS610" s="319"/>
      <c r="DT610" s="319"/>
      <c r="DU610" s="319"/>
      <c r="DV610" s="319"/>
      <c r="DW610" s="319"/>
      <c r="DX610" s="319"/>
      <c r="DY610" s="319"/>
      <c r="DZ610" s="319"/>
      <c r="EA610" s="319"/>
      <c r="EB610" s="319"/>
      <c r="EC610" s="319"/>
      <c r="ED610" s="319"/>
      <c r="EE610" s="319"/>
      <c r="EF610" s="319"/>
      <c r="EG610" s="319"/>
      <c r="EH610" s="319"/>
      <c r="EI610" s="319"/>
      <c r="EJ610" s="319"/>
      <c r="EK610" s="319"/>
      <c r="EL610" s="319"/>
      <c r="EM610" s="319"/>
      <c r="EN610" s="319"/>
      <c r="EO610" s="319"/>
      <c r="EP610" s="319"/>
      <c r="EQ610" s="319"/>
      <c r="ER610" s="319"/>
      <c r="ES610" s="319"/>
      <c r="ET610" s="319"/>
      <c r="EU610" s="319"/>
      <c r="EV610" s="319"/>
      <c r="EW610" s="319"/>
      <c r="EX610" s="319"/>
      <c r="EY610" s="319"/>
      <c r="EZ610" s="319"/>
      <c r="FA610" s="319"/>
      <c r="FB610" s="319"/>
      <c r="FC610" s="319"/>
      <c r="FD610" s="319"/>
      <c r="FE610" s="319"/>
      <c r="FF610" s="319"/>
      <c r="FG610" s="319"/>
      <c r="FH610" s="319"/>
      <c r="FI610" s="319"/>
      <c r="FJ610" s="319"/>
      <c r="FK610" s="319"/>
      <c r="FL610" s="319"/>
      <c r="FM610" s="319"/>
      <c r="FN610" s="319"/>
      <c r="FO610" s="319"/>
      <c r="FP610" s="319"/>
      <c r="FQ610" s="319"/>
      <c r="FR610" s="319"/>
      <c r="FS610" s="319"/>
      <c r="FT610" s="319"/>
      <c r="FU610" s="319"/>
      <c r="FV610" s="319"/>
      <c r="FW610" s="319"/>
      <c r="FX610" s="319"/>
      <c r="FY610" s="319"/>
      <c r="FZ610" s="319"/>
      <c r="GA610" s="319"/>
      <c r="GB610" s="319"/>
      <c r="GC610" s="319"/>
      <c r="GD610" s="319"/>
      <c r="GE610" s="319"/>
      <c r="GF610" s="319"/>
      <c r="GG610" s="319"/>
      <c r="GH610" s="319"/>
      <c r="GI610" s="319"/>
      <c r="GJ610" s="319"/>
      <c r="GK610" s="319"/>
      <c r="GL610" s="319"/>
      <c r="GM610" s="319"/>
      <c r="GN610" s="319"/>
      <c r="GO610" s="319"/>
      <c r="GP610" s="319"/>
      <c r="GQ610" s="319"/>
      <c r="GR610" s="319"/>
      <c r="GS610" s="319"/>
      <c r="GT610" s="319"/>
      <c r="GU610" s="319"/>
      <c r="GV610" s="319"/>
      <c r="GW610" s="319"/>
      <c r="GX610" s="319"/>
      <c r="GY610" s="319"/>
      <c r="GZ610" s="319"/>
      <c r="HA610" s="319"/>
      <c r="HB610" s="319"/>
      <c r="HC610" s="319"/>
      <c r="HD610" s="319"/>
      <c r="HE610" s="319"/>
      <c r="HF610" s="319"/>
      <c r="HG610" s="319"/>
      <c r="HH610" s="319"/>
      <c r="HI610" s="319"/>
      <c r="HJ610" s="319"/>
      <c r="HK610" s="319"/>
      <c r="HL610" s="319"/>
      <c r="HM610" s="319"/>
      <c r="HN610" s="319"/>
      <c r="HO610" s="319"/>
      <c r="HP610" s="319"/>
      <c r="HQ610" s="319"/>
      <c r="HR610" s="319"/>
      <c r="HS610" s="319"/>
      <c r="HT610" s="319"/>
      <c r="HU610" s="319"/>
      <c r="HV610" s="319"/>
      <c r="HW610" s="319"/>
      <c r="HX610" s="319"/>
      <c r="HY610" s="319"/>
      <c r="HZ610" s="319"/>
      <c r="IA610" s="319"/>
      <c r="IB610" s="319"/>
      <c r="IC610" s="319"/>
      <c r="ID610" s="319"/>
      <c r="IE610" s="319"/>
      <c r="IF610" s="319"/>
      <c r="IG610" s="319"/>
      <c r="IH610" s="319"/>
      <c r="II610" s="319"/>
      <c r="IJ610" s="319"/>
      <c r="IK610" s="319"/>
      <c r="IL610" s="319"/>
      <c r="IM610" s="319"/>
      <c r="IN610" s="319"/>
      <c r="IO610" s="319"/>
      <c r="IP610" s="319"/>
      <c r="IQ610" s="319"/>
      <c r="IR610" s="319"/>
      <c r="IS610" s="319"/>
      <c r="IT610" s="319"/>
      <c r="IU610" s="319"/>
      <c r="IV610" s="319"/>
      <c r="IW610" s="319"/>
      <c r="IX610" s="319"/>
      <c r="IY610" s="319"/>
      <c r="IZ610" s="319"/>
      <c r="JA610" s="319"/>
      <c r="JB610" s="319"/>
      <c r="JC610" s="319"/>
      <c r="JD610" s="319"/>
      <c r="JE610" s="319"/>
      <c r="JF610" s="319"/>
      <c r="JG610" s="319"/>
      <c r="JH610" s="319"/>
      <c r="JI610" s="319"/>
      <c r="JJ610" s="319"/>
      <c r="JK610" s="319"/>
      <c r="JL610" s="319"/>
      <c r="JM610" s="319"/>
      <c r="JN610" s="319"/>
      <c r="JO610" s="319"/>
      <c r="JP610" s="319"/>
      <c r="JQ610" s="319"/>
      <c r="JR610" s="319"/>
      <c r="JS610" s="319"/>
      <c r="JT610" s="319"/>
      <c r="JU610" s="319"/>
      <c r="JV610" s="319"/>
      <c r="JW610" s="319"/>
      <c r="JX610" s="319"/>
      <c r="JY610" s="319"/>
      <c r="JZ610" s="319"/>
      <c r="KA610" s="319"/>
      <c r="KB610" s="319"/>
      <c r="KC610" s="319"/>
      <c r="KD610" s="319"/>
      <c r="KE610" s="319"/>
      <c r="KF610" s="319"/>
      <c r="KG610" s="319"/>
      <c r="KH610" s="319"/>
      <c r="KI610" s="319"/>
      <c r="KJ610" s="319"/>
      <c r="KK610" s="319"/>
      <c r="KL610" s="319"/>
      <c r="KM610" s="319"/>
      <c r="KN610" s="319"/>
      <c r="KO610" s="319"/>
      <c r="KP610" s="319"/>
      <c r="KQ610" s="319"/>
      <c r="KR610" s="319"/>
      <c r="KS610" s="319"/>
      <c r="KT610" s="319"/>
      <c r="KU610" s="319"/>
      <c r="KV610" s="319"/>
      <c r="KW610" s="319"/>
      <c r="KX610" s="319"/>
      <c r="KY610" s="319"/>
      <c r="KZ610" s="319"/>
      <c r="LA610" s="319"/>
      <c r="LB610" s="319"/>
      <c r="LC610" s="319"/>
      <c r="LD610" s="319"/>
      <c r="LE610" s="319"/>
      <c r="LF610" s="319"/>
      <c r="LG610" s="319"/>
      <c r="LH610" s="319"/>
      <c r="LI610" s="319"/>
      <c r="LJ610" s="319"/>
      <c r="LK610" s="319"/>
      <c r="LL610" s="319"/>
      <c r="LM610" s="319"/>
      <c r="LN610" s="319"/>
      <c r="LO610" s="319"/>
      <c r="LP610" s="319"/>
      <c r="LQ610" s="319"/>
      <c r="LR610" s="319"/>
      <c r="LS610" s="319"/>
      <c r="LT610" s="319"/>
      <c r="LU610" s="319"/>
      <c r="LV610" s="319"/>
      <c r="LW610" s="319"/>
      <c r="LX610" s="319"/>
      <c r="LY610" s="319"/>
      <c r="LZ610" s="319"/>
      <c r="MA610" s="319"/>
      <c r="MB610" s="319"/>
      <c r="MC610" s="319"/>
      <c r="MD610" s="319"/>
      <c r="ME610" s="319"/>
      <c r="MF610" s="319"/>
      <c r="MG610" s="319"/>
      <c r="MH610" s="319"/>
      <c r="MI610" s="319"/>
      <c r="MJ610" s="319"/>
      <c r="MK610" s="319"/>
      <c r="ML610" s="319"/>
      <c r="MM610" s="319"/>
      <c r="MN610" s="319"/>
      <c r="MO610" s="319"/>
      <c r="MP610" s="319"/>
      <c r="MQ610" s="319"/>
      <c r="MS610" s="241"/>
      <c r="MT610" s="373">
        <f t="shared" si="848"/>
        <v>0</v>
      </c>
      <c r="MU610" s="365">
        <f t="shared" si="834"/>
        <v>0</v>
      </c>
      <c r="MV610" s="365">
        <f t="shared" si="835"/>
        <v>0</v>
      </c>
      <c r="MW610" s="365"/>
      <c r="MX610" s="365">
        <f t="shared" si="836"/>
        <v>0</v>
      </c>
      <c r="MY610" s="365"/>
      <c r="MZ610" s="365">
        <f t="shared" si="837"/>
        <v>0</v>
      </c>
      <c r="NA610" s="365"/>
      <c r="NB610" s="365">
        <f t="shared" si="838"/>
        <v>0</v>
      </c>
      <c r="NC610" s="365"/>
      <c r="ND610" s="365">
        <f t="shared" si="839"/>
        <v>0</v>
      </c>
      <c r="NE610" s="365"/>
      <c r="NF610" s="365">
        <f t="shared" si="840"/>
        <v>0</v>
      </c>
      <c r="NG610" s="365"/>
      <c r="NH610" s="365">
        <f t="shared" si="841"/>
        <v>0</v>
      </c>
      <c r="NI610" s="365"/>
      <c r="NJ610" s="365">
        <f t="shared" si="842"/>
        <v>0</v>
      </c>
      <c r="NK610" s="365"/>
      <c r="NL610" s="365">
        <f t="shared" si="849"/>
        <v>0</v>
      </c>
      <c r="NM610" s="366"/>
      <c r="NN610" s="370"/>
      <c r="NR610" s="318">
        <f t="shared" si="843"/>
        <v>0</v>
      </c>
      <c r="NS610" s="318">
        <f t="shared" si="844"/>
        <v>0</v>
      </c>
      <c r="NT610" s="318">
        <f t="shared" si="845"/>
        <v>0</v>
      </c>
    </row>
    <row r="611" spans="1:384" s="318" customFormat="1" ht="10.199999999999999" customHeight="1" x14ac:dyDescent="0.3">
      <c r="A611" s="25"/>
      <c r="B611" s="389"/>
      <c r="C611" s="424"/>
      <c r="D611" s="15"/>
      <c r="E611" s="361" t="str">
        <f>$E$16</f>
        <v>Cave</v>
      </c>
      <c r="F611" s="361"/>
      <c r="G611" s="139" t="str">
        <f>IF(NH630=0,"",NH630)</f>
        <v/>
      </c>
      <c r="H611" s="399"/>
      <c r="I611" s="381">
        <f>Prenoms!$B$14</f>
        <v>0</v>
      </c>
      <c r="J611" s="382"/>
      <c r="K611" s="382"/>
      <c r="L611" s="382"/>
      <c r="M611" s="382"/>
      <c r="N611" s="68" t="str">
        <f>IF(NL611&lt;&gt;0,"",IF(Conges!W48=0,"",Conges!W48))</f>
        <v/>
      </c>
      <c r="O611" s="69"/>
      <c r="P611" s="70"/>
      <c r="Q611" s="70"/>
      <c r="R611" s="70"/>
      <c r="S611" s="70"/>
      <c r="T611" s="70"/>
      <c r="U611" s="70"/>
      <c r="V611" s="71"/>
      <c r="W611" s="69"/>
      <c r="X611" s="70"/>
      <c r="Y611" s="70"/>
      <c r="Z611" s="70"/>
      <c r="AA611" s="70"/>
      <c r="AB611" s="70"/>
      <c r="AC611" s="70"/>
      <c r="AD611" s="71"/>
      <c r="AE611" s="69"/>
      <c r="AF611" s="70"/>
      <c r="AG611" s="70"/>
      <c r="AH611" s="70"/>
      <c r="AI611" s="70"/>
      <c r="AJ611" s="71"/>
      <c r="AK611" s="69"/>
      <c r="AL611" s="70"/>
      <c r="AM611" s="70"/>
      <c r="AN611" s="70"/>
      <c r="AO611" s="70"/>
      <c r="AP611" s="70"/>
      <c r="AQ611" s="70"/>
      <c r="AR611" s="70"/>
      <c r="AS611" s="70"/>
      <c r="AT611" s="71"/>
      <c r="AU611" s="69"/>
      <c r="AV611" s="70"/>
      <c r="AW611" s="70"/>
      <c r="AX611" s="70"/>
      <c r="AY611" s="70"/>
      <c r="AZ611" s="70"/>
      <c r="BA611" s="70"/>
      <c r="BB611" s="71"/>
      <c r="BC611" s="72">
        <f>IF(NL611&lt;&gt;0,(IF(Conges!W$48=0,0,3)),0)</f>
        <v>0</v>
      </c>
      <c r="BD611" s="417"/>
      <c r="BE611" s="392">
        <f>IF(OR(Conges!W$48="A",Conges!W$48="V"),Prenoms!L$14,NL611)</f>
        <v>0</v>
      </c>
      <c r="BF611" s="393"/>
      <c r="BG611" s="289"/>
      <c r="BH611" s="290">
        <f t="shared" si="828"/>
        <v>0</v>
      </c>
      <c r="BI611" s="291" t="str">
        <f t="shared" si="829"/>
        <v/>
      </c>
      <c r="BJ611" s="305">
        <v>0</v>
      </c>
      <c r="BK611" s="306">
        <f t="shared" si="846"/>
        <v>0</v>
      </c>
      <c r="BL611" s="307">
        <f t="shared" si="818"/>
        <v>0</v>
      </c>
      <c r="BM611" s="307">
        <f t="shared" si="819"/>
        <v>0</v>
      </c>
      <c r="BN611" s="307">
        <f>SUM('Heures Pointage'!$LD$23:$LE$23)</f>
        <v>0</v>
      </c>
      <c r="BO611" s="307">
        <f>SUM('Heures et Indemnites'!$LD$23:$LE$23)</f>
        <v>0</v>
      </c>
      <c r="BP611" s="308">
        <f t="shared" si="820"/>
        <v>0</v>
      </c>
      <c r="BQ611" s="308">
        <f>'Heures Pointage'!$MB$23</f>
        <v>0</v>
      </c>
      <c r="BR611" s="309">
        <f t="shared" ref="BR611" si="860">$BH$1066</f>
        <v>0</v>
      </c>
      <c r="BS611" s="150">
        <f>Prenoms!$C$14</f>
        <v>0</v>
      </c>
      <c r="BT611" s="153"/>
      <c r="BU611" s="323">
        <f>SUM('Heures et Indemnites'!$LD$23:$LE$23)</f>
        <v>0</v>
      </c>
      <c r="BV611" s="236">
        <f>SUM('Heures et Indemnites'!$LD$6:$LE$23)</f>
        <v>0</v>
      </c>
      <c r="BW611" s="323"/>
      <c r="BX611" s="236"/>
      <c r="BY611" s="319"/>
      <c r="BZ611" s="319"/>
      <c r="CA611" s="319"/>
      <c r="CB611" s="319"/>
      <c r="CC611" s="319"/>
      <c r="CD611" s="319"/>
      <c r="CE611" s="319"/>
      <c r="CF611" s="319"/>
      <c r="CG611" s="319"/>
      <c r="CH611" s="319"/>
      <c r="CI611" s="319"/>
      <c r="CJ611" s="319"/>
      <c r="CK611" s="319"/>
      <c r="CL611" s="319"/>
      <c r="CM611" s="319"/>
      <c r="CN611" s="319"/>
      <c r="CO611" s="319"/>
      <c r="CP611" s="319"/>
      <c r="CQ611" s="319"/>
      <c r="CR611" s="319"/>
      <c r="CS611" s="319"/>
      <c r="CT611" s="319"/>
      <c r="CU611" s="319"/>
      <c r="CV611" s="319"/>
      <c r="CW611" s="319"/>
      <c r="CX611" s="319"/>
      <c r="CY611" s="319"/>
      <c r="CZ611" s="319"/>
      <c r="DA611" s="319"/>
      <c r="DB611" s="319"/>
      <c r="DC611" s="319"/>
      <c r="DD611" s="319"/>
      <c r="DE611" s="319"/>
      <c r="DF611" s="319"/>
      <c r="DG611" s="319"/>
      <c r="DH611" s="319"/>
      <c r="DI611" s="319"/>
      <c r="DJ611" s="319"/>
      <c r="DK611" s="319"/>
      <c r="DL611" s="319"/>
      <c r="DM611" s="319"/>
      <c r="DN611" s="319"/>
      <c r="DO611" s="319"/>
      <c r="DP611" s="319"/>
      <c r="DQ611" s="319"/>
      <c r="DR611" s="319"/>
      <c r="DS611" s="319"/>
      <c r="DT611" s="319"/>
      <c r="DU611" s="319"/>
      <c r="DV611" s="319"/>
      <c r="DW611" s="319"/>
      <c r="DX611" s="319"/>
      <c r="DY611" s="319"/>
      <c r="DZ611" s="319"/>
      <c r="EA611" s="319"/>
      <c r="EB611" s="319"/>
      <c r="EC611" s="319"/>
      <c r="ED611" s="319"/>
      <c r="EE611" s="319"/>
      <c r="EF611" s="319"/>
      <c r="EG611" s="319"/>
      <c r="EH611" s="319"/>
      <c r="EI611" s="319"/>
      <c r="EJ611" s="319"/>
      <c r="EK611" s="319"/>
      <c r="EL611" s="319"/>
      <c r="EM611" s="319"/>
      <c r="EN611" s="319"/>
      <c r="EO611" s="319"/>
      <c r="EP611" s="319"/>
      <c r="EQ611" s="319"/>
      <c r="ER611" s="319"/>
      <c r="ES611" s="319"/>
      <c r="ET611" s="319"/>
      <c r="EU611" s="319"/>
      <c r="EV611" s="319"/>
      <c r="EW611" s="319"/>
      <c r="EX611" s="319"/>
      <c r="EY611" s="319"/>
      <c r="EZ611" s="319"/>
      <c r="FA611" s="319"/>
      <c r="FB611" s="319"/>
      <c r="FC611" s="319"/>
      <c r="FD611" s="319"/>
      <c r="FE611" s="319"/>
      <c r="FF611" s="319"/>
      <c r="FG611" s="319"/>
      <c r="FH611" s="319"/>
      <c r="FI611" s="319"/>
      <c r="FJ611" s="319"/>
      <c r="FK611" s="319"/>
      <c r="FL611" s="319"/>
      <c r="FM611" s="319"/>
      <c r="FN611" s="319"/>
      <c r="FO611" s="319"/>
      <c r="FP611" s="319"/>
      <c r="FQ611" s="319"/>
      <c r="FR611" s="319"/>
      <c r="FS611" s="319"/>
      <c r="FT611" s="319"/>
      <c r="FU611" s="319"/>
      <c r="FV611" s="319"/>
      <c r="FW611" s="319"/>
      <c r="FX611" s="319"/>
      <c r="FY611" s="319"/>
      <c r="FZ611" s="319"/>
      <c r="GA611" s="319"/>
      <c r="GB611" s="319"/>
      <c r="GC611" s="319"/>
      <c r="GD611" s="319"/>
      <c r="GE611" s="319"/>
      <c r="GF611" s="319"/>
      <c r="GG611" s="319"/>
      <c r="GH611" s="319"/>
      <c r="GI611" s="319"/>
      <c r="GJ611" s="319"/>
      <c r="GK611" s="319"/>
      <c r="GL611" s="319"/>
      <c r="GM611" s="319"/>
      <c r="GN611" s="319"/>
      <c r="GO611" s="319"/>
      <c r="GP611" s="319"/>
      <c r="GQ611" s="319"/>
      <c r="GR611" s="319"/>
      <c r="GS611" s="319"/>
      <c r="GT611" s="319"/>
      <c r="GU611" s="319"/>
      <c r="GV611" s="319"/>
      <c r="GW611" s="319"/>
      <c r="GX611" s="319"/>
      <c r="GY611" s="319"/>
      <c r="GZ611" s="319"/>
      <c r="HA611" s="319"/>
      <c r="HB611" s="319"/>
      <c r="HC611" s="319"/>
      <c r="HD611" s="319"/>
      <c r="HE611" s="319"/>
      <c r="HF611" s="319"/>
      <c r="HG611" s="319"/>
      <c r="HH611" s="319"/>
      <c r="HI611" s="319"/>
      <c r="HJ611" s="319"/>
      <c r="HK611" s="319"/>
      <c r="HL611" s="319"/>
      <c r="HM611" s="319"/>
      <c r="HN611" s="319"/>
      <c r="HO611" s="319"/>
      <c r="HP611" s="319"/>
      <c r="HQ611" s="319"/>
      <c r="HR611" s="319"/>
      <c r="HS611" s="319"/>
      <c r="HT611" s="319"/>
      <c r="HU611" s="319"/>
      <c r="HV611" s="319"/>
      <c r="HW611" s="319"/>
      <c r="HX611" s="319"/>
      <c r="HY611" s="319"/>
      <c r="HZ611" s="319"/>
      <c r="IA611" s="319"/>
      <c r="IB611" s="319"/>
      <c r="IC611" s="319"/>
      <c r="ID611" s="319"/>
      <c r="IE611" s="319"/>
      <c r="IF611" s="319"/>
      <c r="IG611" s="319"/>
      <c r="IH611" s="319"/>
      <c r="II611" s="319"/>
      <c r="IJ611" s="319"/>
      <c r="IK611" s="319"/>
      <c r="IL611" s="319"/>
      <c r="IM611" s="319"/>
      <c r="IN611" s="319"/>
      <c r="IO611" s="319"/>
      <c r="IP611" s="319"/>
      <c r="IQ611" s="319"/>
      <c r="IR611" s="319"/>
      <c r="IS611" s="319"/>
      <c r="IT611" s="319"/>
      <c r="IU611" s="319"/>
      <c r="IV611" s="319"/>
      <c r="IW611" s="319"/>
      <c r="IX611" s="319"/>
      <c r="IY611" s="319"/>
      <c r="IZ611" s="319"/>
      <c r="JA611" s="319"/>
      <c r="JB611" s="319"/>
      <c r="JC611" s="319"/>
      <c r="JD611" s="319"/>
      <c r="JE611" s="319"/>
      <c r="JF611" s="319"/>
      <c r="JG611" s="319"/>
      <c r="JH611" s="319"/>
      <c r="JI611" s="319"/>
      <c r="JJ611" s="319"/>
      <c r="JK611" s="319"/>
      <c r="JL611" s="319"/>
      <c r="JM611" s="319"/>
      <c r="JN611" s="319"/>
      <c r="JO611" s="319"/>
      <c r="JP611" s="319"/>
      <c r="JQ611" s="319"/>
      <c r="JR611" s="319"/>
      <c r="JS611" s="319"/>
      <c r="JT611" s="319"/>
      <c r="JU611" s="319"/>
      <c r="JV611" s="319"/>
      <c r="JW611" s="319"/>
      <c r="JX611" s="319"/>
      <c r="JY611" s="319"/>
      <c r="JZ611" s="319"/>
      <c r="KA611" s="319"/>
      <c r="KB611" s="319"/>
      <c r="KC611" s="319"/>
      <c r="KD611" s="319"/>
      <c r="KE611" s="319"/>
      <c r="KF611" s="319"/>
      <c r="KG611" s="319"/>
      <c r="KH611" s="319"/>
      <c r="KI611" s="319"/>
      <c r="KJ611" s="319"/>
      <c r="KK611" s="319"/>
      <c r="KL611" s="319"/>
      <c r="KM611" s="319"/>
      <c r="KN611" s="319"/>
      <c r="KO611" s="319"/>
      <c r="KP611" s="319"/>
      <c r="KQ611" s="319"/>
      <c r="KR611" s="319"/>
      <c r="KS611" s="319"/>
      <c r="KT611" s="319"/>
      <c r="KU611" s="319"/>
      <c r="KV611" s="319"/>
      <c r="KW611" s="319"/>
      <c r="KX611" s="319"/>
      <c r="KY611" s="319"/>
      <c r="KZ611" s="319"/>
      <c r="LA611" s="319"/>
      <c r="LB611" s="319"/>
      <c r="LC611" s="319"/>
      <c r="LD611" s="319"/>
      <c r="LE611" s="319"/>
      <c r="LF611" s="319"/>
      <c r="LG611" s="319"/>
      <c r="LH611" s="319"/>
      <c r="LI611" s="319"/>
      <c r="LJ611" s="319"/>
      <c r="LK611" s="319"/>
      <c r="LL611" s="319"/>
      <c r="LM611" s="319"/>
      <c r="LN611" s="319"/>
      <c r="LO611" s="319"/>
      <c r="LP611" s="319"/>
      <c r="LQ611" s="319"/>
      <c r="LR611" s="319"/>
      <c r="LS611" s="319"/>
      <c r="LT611" s="319"/>
      <c r="LU611" s="319"/>
      <c r="LV611" s="319"/>
      <c r="LW611" s="319"/>
      <c r="LX611" s="319"/>
      <c r="LY611" s="319"/>
      <c r="LZ611" s="319"/>
      <c r="MA611" s="319"/>
      <c r="MB611" s="319"/>
      <c r="MC611" s="319"/>
      <c r="MD611" s="319"/>
      <c r="ME611" s="319"/>
      <c r="MF611" s="319"/>
      <c r="MG611" s="319"/>
      <c r="MH611" s="319"/>
      <c r="MI611" s="319"/>
      <c r="MJ611" s="319"/>
      <c r="MK611" s="319"/>
      <c r="ML611" s="319"/>
      <c r="MM611" s="319"/>
      <c r="MN611" s="319"/>
      <c r="MO611" s="319"/>
      <c r="MP611" s="319"/>
      <c r="MQ611" s="319"/>
      <c r="MS611" s="241"/>
      <c r="MT611" s="362">
        <f t="shared" si="848"/>
        <v>0</v>
      </c>
      <c r="MU611" s="363">
        <f t="shared" si="834"/>
        <v>0</v>
      </c>
      <c r="MV611" s="363">
        <f t="shared" si="835"/>
        <v>0</v>
      </c>
      <c r="MW611" s="363"/>
      <c r="MX611" s="363">
        <f t="shared" si="836"/>
        <v>0</v>
      </c>
      <c r="MY611" s="363"/>
      <c r="MZ611" s="363">
        <f t="shared" si="837"/>
        <v>0</v>
      </c>
      <c r="NA611" s="363"/>
      <c r="NB611" s="363">
        <f t="shared" si="838"/>
        <v>0</v>
      </c>
      <c r="NC611" s="363"/>
      <c r="ND611" s="363">
        <f t="shared" si="839"/>
        <v>0</v>
      </c>
      <c r="NE611" s="363"/>
      <c r="NF611" s="363">
        <f t="shared" si="840"/>
        <v>0</v>
      </c>
      <c r="NG611" s="363"/>
      <c r="NH611" s="363">
        <f t="shared" si="841"/>
        <v>0</v>
      </c>
      <c r="NI611" s="363"/>
      <c r="NJ611" s="363">
        <f t="shared" si="842"/>
        <v>0</v>
      </c>
      <c r="NK611" s="363"/>
      <c r="NL611" s="363">
        <f t="shared" si="849"/>
        <v>0</v>
      </c>
      <c r="NM611" s="364"/>
      <c r="NN611" s="370"/>
      <c r="NR611" s="318">
        <f t="shared" si="843"/>
        <v>0</v>
      </c>
      <c r="NS611" s="318">
        <f t="shared" si="844"/>
        <v>0</v>
      </c>
      <c r="NT611" s="318">
        <f t="shared" si="845"/>
        <v>0</v>
      </c>
    </row>
    <row r="612" spans="1:384" s="318" customFormat="1" ht="10.199999999999999" customHeight="1" x14ac:dyDescent="0.3">
      <c r="A612" s="25"/>
      <c r="B612" s="389"/>
      <c r="C612" s="424"/>
      <c r="D612" s="15"/>
      <c r="E612" s="426" t="str">
        <f>$E$17</f>
        <v>STAGE</v>
      </c>
      <c r="F612" s="426"/>
      <c r="G612" s="140" t="str">
        <f>IF(NJ630=0,"",NJ630)</f>
        <v/>
      </c>
      <c r="H612" s="399"/>
      <c r="I612" s="394">
        <f>Prenoms!$B$15</f>
        <v>0</v>
      </c>
      <c r="J612" s="395"/>
      <c r="K612" s="395"/>
      <c r="L612" s="395"/>
      <c r="M612" s="395"/>
      <c r="N612" s="81" t="str">
        <f>IF(NL612&lt;&gt;0,"",IF(Conges!W49=0,"",Conges!W49))</f>
        <v/>
      </c>
      <c r="O612" s="82"/>
      <c r="P612" s="83"/>
      <c r="Q612" s="83"/>
      <c r="R612" s="83"/>
      <c r="S612" s="83"/>
      <c r="T612" s="83"/>
      <c r="U612" s="83"/>
      <c r="V612" s="84"/>
      <c r="W612" s="82"/>
      <c r="X612" s="83"/>
      <c r="Y612" s="83"/>
      <c r="Z612" s="83"/>
      <c r="AA612" s="83"/>
      <c r="AB612" s="83"/>
      <c r="AC612" s="83"/>
      <c r="AD612" s="84"/>
      <c r="AE612" s="82"/>
      <c r="AF612" s="83"/>
      <c r="AG612" s="83"/>
      <c r="AH612" s="83"/>
      <c r="AI612" s="83"/>
      <c r="AJ612" s="84"/>
      <c r="AK612" s="82"/>
      <c r="AL612" s="83"/>
      <c r="AM612" s="83"/>
      <c r="AN612" s="83"/>
      <c r="AO612" s="83"/>
      <c r="AP612" s="83"/>
      <c r="AQ612" s="83"/>
      <c r="AR612" s="83"/>
      <c r="AS612" s="83"/>
      <c r="AT612" s="84"/>
      <c r="AU612" s="82"/>
      <c r="AV612" s="83"/>
      <c r="AW612" s="83"/>
      <c r="AX612" s="83"/>
      <c r="AY612" s="83"/>
      <c r="AZ612" s="83"/>
      <c r="BA612" s="83"/>
      <c r="BB612" s="84"/>
      <c r="BC612" s="85">
        <f>IF(NL612&lt;&gt;0,(IF(Conges!W$49=0,0,3)),0)</f>
        <v>0</v>
      </c>
      <c r="BD612" s="417"/>
      <c r="BE612" s="390">
        <f>IF(OR(Conges!W$49="A",Conges!W$49="V"),Prenoms!L$15,NL612)</f>
        <v>0</v>
      </c>
      <c r="BF612" s="391"/>
      <c r="BG612" s="286"/>
      <c r="BH612" s="287">
        <f t="shared" si="828"/>
        <v>0</v>
      </c>
      <c r="BI612" s="288" t="str">
        <f t="shared" si="829"/>
        <v/>
      </c>
      <c r="BJ612" s="300">
        <v>0</v>
      </c>
      <c r="BK612" s="301">
        <f t="shared" si="846"/>
        <v>0</v>
      </c>
      <c r="BL612" s="302">
        <f t="shared" si="818"/>
        <v>0</v>
      </c>
      <c r="BM612" s="302">
        <f t="shared" si="819"/>
        <v>0</v>
      </c>
      <c r="BN612" s="302">
        <f>SUM('Heures Pointage'!$MD$23:$ME$23)</f>
        <v>0</v>
      </c>
      <c r="BO612" s="302">
        <f>SUM('Heures et Indemnites'!$MD$23:$ME$23)</f>
        <v>0</v>
      </c>
      <c r="BP612" s="303">
        <f t="shared" si="820"/>
        <v>0</v>
      </c>
      <c r="BQ612" s="303">
        <f>'Heures Pointage'!$NB$23</f>
        <v>0</v>
      </c>
      <c r="BR612" s="304">
        <f t="shared" ref="BR612" si="861">$BH$1067</f>
        <v>0</v>
      </c>
      <c r="BS612" s="149">
        <f>Prenoms!$C$15</f>
        <v>0</v>
      </c>
      <c r="BT612" s="180"/>
      <c r="BU612" s="324">
        <f>SUM('Heures et Indemnites'!$MD$23:$ME$23)</f>
        <v>0</v>
      </c>
      <c r="BV612" s="235">
        <f>SUM('Heures et Indemnites'!$MD$6:$ME$23)</f>
        <v>0</v>
      </c>
      <c r="BW612" s="324"/>
      <c r="BX612" s="235"/>
      <c r="BY612" s="319"/>
      <c r="BZ612" s="319"/>
      <c r="CA612" s="319"/>
      <c r="CB612" s="319"/>
      <c r="CC612" s="319"/>
      <c r="CD612" s="319"/>
      <c r="CE612" s="319"/>
      <c r="CF612" s="319"/>
      <c r="CG612" s="319"/>
      <c r="CH612" s="319"/>
      <c r="CI612" s="319"/>
      <c r="CJ612" s="319"/>
      <c r="CK612" s="319"/>
      <c r="CL612" s="319"/>
      <c r="CM612" s="319"/>
      <c r="CN612" s="319"/>
      <c r="CO612" s="319"/>
      <c r="CP612" s="319"/>
      <c r="CQ612" s="319"/>
      <c r="CR612" s="319"/>
      <c r="CS612" s="319"/>
      <c r="CT612" s="319"/>
      <c r="CU612" s="319"/>
      <c r="CV612" s="319"/>
      <c r="CW612" s="319"/>
      <c r="CX612" s="319"/>
      <c r="CY612" s="319"/>
      <c r="CZ612" s="319"/>
      <c r="DA612" s="319"/>
      <c r="DB612" s="319"/>
      <c r="DC612" s="319"/>
      <c r="DD612" s="319"/>
      <c r="DE612" s="319"/>
      <c r="DF612" s="319"/>
      <c r="DG612" s="319"/>
      <c r="DH612" s="319"/>
      <c r="DI612" s="319"/>
      <c r="DJ612" s="319"/>
      <c r="DK612" s="319"/>
      <c r="DL612" s="319"/>
      <c r="DM612" s="319"/>
      <c r="DN612" s="319"/>
      <c r="DO612" s="319"/>
      <c r="DP612" s="319"/>
      <c r="DQ612" s="319"/>
      <c r="DR612" s="319"/>
      <c r="DS612" s="319"/>
      <c r="DT612" s="319"/>
      <c r="DU612" s="319"/>
      <c r="DV612" s="319"/>
      <c r="DW612" s="319"/>
      <c r="DX612" s="319"/>
      <c r="DY612" s="319"/>
      <c r="DZ612" s="319"/>
      <c r="EA612" s="319"/>
      <c r="EB612" s="319"/>
      <c r="EC612" s="319"/>
      <c r="ED612" s="319"/>
      <c r="EE612" s="319"/>
      <c r="EF612" s="319"/>
      <c r="EG612" s="319"/>
      <c r="EH612" s="319"/>
      <c r="EI612" s="319"/>
      <c r="EJ612" s="319"/>
      <c r="EK612" s="319"/>
      <c r="EL612" s="319"/>
      <c r="EM612" s="319"/>
      <c r="EN612" s="319"/>
      <c r="EO612" s="319"/>
      <c r="EP612" s="319"/>
      <c r="EQ612" s="319"/>
      <c r="ER612" s="319"/>
      <c r="ES612" s="319"/>
      <c r="ET612" s="319"/>
      <c r="EU612" s="319"/>
      <c r="EV612" s="319"/>
      <c r="EW612" s="319"/>
      <c r="EX612" s="319"/>
      <c r="EY612" s="319"/>
      <c r="EZ612" s="319"/>
      <c r="FA612" s="319"/>
      <c r="FB612" s="319"/>
      <c r="FC612" s="319"/>
      <c r="FD612" s="319"/>
      <c r="FE612" s="319"/>
      <c r="FF612" s="319"/>
      <c r="FG612" s="319"/>
      <c r="FH612" s="319"/>
      <c r="FI612" s="319"/>
      <c r="FJ612" s="319"/>
      <c r="FK612" s="319"/>
      <c r="FL612" s="319"/>
      <c r="FM612" s="319"/>
      <c r="FN612" s="319"/>
      <c r="FO612" s="319"/>
      <c r="FP612" s="319"/>
      <c r="FQ612" s="319"/>
      <c r="FR612" s="319"/>
      <c r="FS612" s="319"/>
      <c r="FT612" s="319"/>
      <c r="FU612" s="319"/>
      <c r="FV612" s="319"/>
      <c r="FW612" s="319"/>
      <c r="FX612" s="319"/>
      <c r="FY612" s="319"/>
      <c r="FZ612" s="319"/>
      <c r="GA612" s="319"/>
      <c r="GB612" s="319"/>
      <c r="GC612" s="319"/>
      <c r="GD612" s="319"/>
      <c r="GE612" s="319"/>
      <c r="GF612" s="319"/>
      <c r="GG612" s="319"/>
      <c r="GH612" s="319"/>
      <c r="GI612" s="319"/>
      <c r="GJ612" s="319"/>
      <c r="GK612" s="319"/>
      <c r="GL612" s="319"/>
      <c r="GM612" s="319"/>
      <c r="GN612" s="319"/>
      <c r="GO612" s="319"/>
      <c r="GP612" s="319"/>
      <c r="GQ612" s="319"/>
      <c r="GR612" s="319"/>
      <c r="GS612" s="319"/>
      <c r="GT612" s="319"/>
      <c r="GU612" s="319"/>
      <c r="GV612" s="319"/>
      <c r="GW612" s="319"/>
      <c r="GX612" s="319"/>
      <c r="GY612" s="319"/>
      <c r="GZ612" s="319"/>
      <c r="HA612" s="319"/>
      <c r="HB612" s="319"/>
      <c r="HC612" s="319"/>
      <c r="HD612" s="319"/>
      <c r="HE612" s="319"/>
      <c r="HF612" s="319"/>
      <c r="HG612" s="319"/>
      <c r="HH612" s="319"/>
      <c r="HI612" s="319"/>
      <c r="HJ612" s="319"/>
      <c r="HK612" s="319"/>
      <c r="HL612" s="319"/>
      <c r="HM612" s="319"/>
      <c r="HN612" s="319"/>
      <c r="HO612" s="319"/>
      <c r="HP612" s="319"/>
      <c r="HQ612" s="319"/>
      <c r="HR612" s="319"/>
      <c r="HS612" s="319"/>
      <c r="HT612" s="319"/>
      <c r="HU612" s="319"/>
      <c r="HV612" s="319"/>
      <c r="HW612" s="319"/>
      <c r="HX612" s="319"/>
      <c r="HY612" s="319"/>
      <c r="HZ612" s="319"/>
      <c r="IA612" s="319"/>
      <c r="IB612" s="319"/>
      <c r="IC612" s="319"/>
      <c r="ID612" s="319"/>
      <c r="IE612" s="319"/>
      <c r="IF612" s="319"/>
      <c r="IG612" s="319"/>
      <c r="IH612" s="319"/>
      <c r="II612" s="319"/>
      <c r="IJ612" s="319"/>
      <c r="IK612" s="319"/>
      <c r="IL612" s="319"/>
      <c r="IM612" s="319"/>
      <c r="IN612" s="319"/>
      <c r="IO612" s="319"/>
      <c r="IP612" s="319"/>
      <c r="IQ612" s="319"/>
      <c r="IR612" s="319"/>
      <c r="IS612" s="319"/>
      <c r="IT612" s="319"/>
      <c r="IU612" s="319"/>
      <c r="IV612" s="319"/>
      <c r="IW612" s="319"/>
      <c r="IX612" s="319"/>
      <c r="IY612" s="319"/>
      <c r="IZ612" s="319"/>
      <c r="JA612" s="319"/>
      <c r="JB612" s="319"/>
      <c r="JC612" s="319"/>
      <c r="JD612" s="319"/>
      <c r="JE612" s="319"/>
      <c r="JF612" s="319"/>
      <c r="JG612" s="319"/>
      <c r="JH612" s="319"/>
      <c r="JI612" s="319"/>
      <c r="JJ612" s="319"/>
      <c r="JK612" s="319"/>
      <c r="JL612" s="319"/>
      <c r="JM612" s="319"/>
      <c r="JN612" s="319"/>
      <c r="JO612" s="319"/>
      <c r="JP612" s="319"/>
      <c r="JQ612" s="319"/>
      <c r="JR612" s="319"/>
      <c r="JS612" s="319"/>
      <c r="JT612" s="319"/>
      <c r="JU612" s="319"/>
      <c r="JV612" s="319"/>
      <c r="JW612" s="319"/>
      <c r="JX612" s="319"/>
      <c r="JY612" s="319"/>
      <c r="JZ612" s="319"/>
      <c r="KA612" s="319"/>
      <c r="KB612" s="319"/>
      <c r="KC612" s="319"/>
      <c r="KD612" s="319"/>
      <c r="KE612" s="319"/>
      <c r="KF612" s="319"/>
      <c r="KG612" s="319"/>
      <c r="KH612" s="319"/>
      <c r="KI612" s="319"/>
      <c r="KJ612" s="319"/>
      <c r="KK612" s="319"/>
      <c r="KL612" s="319"/>
      <c r="KM612" s="319"/>
      <c r="KN612" s="319"/>
      <c r="KO612" s="319"/>
      <c r="KP612" s="319"/>
      <c r="KQ612" s="319"/>
      <c r="KR612" s="319"/>
      <c r="KS612" s="319"/>
      <c r="KT612" s="319"/>
      <c r="KU612" s="319"/>
      <c r="KV612" s="319"/>
      <c r="KW612" s="319"/>
      <c r="KX612" s="319"/>
      <c r="KY612" s="319"/>
      <c r="KZ612" s="319"/>
      <c r="LA612" s="319"/>
      <c r="LB612" s="319"/>
      <c r="LC612" s="319"/>
      <c r="LD612" s="319"/>
      <c r="LE612" s="319"/>
      <c r="LF612" s="319"/>
      <c r="LG612" s="319"/>
      <c r="LH612" s="319"/>
      <c r="LI612" s="319"/>
      <c r="LJ612" s="319"/>
      <c r="LK612" s="319"/>
      <c r="LL612" s="319"/>
      <c r="LM612" s="319"/>
      <c r="LN612" s="319"/>
      <c r="LO612" s="319"/>
      <c r="LP612" s="319"/>
      <c r="LQ612" s="319"/>
      <c r="LR612" s="319"/>
      <c r="LS612" s="319"/>
      <c r="LT612" s="319"/>
      <c r="LU612" s="319"/>
      <c r="LV612" s="319"/>
      <c r="LW612" s="319"/>
      <c r="LX612" s="319"/>
      <c r="LY612" s="319"/>
      <c r="LZ612" s="319"/>
      <c r="MA612" s="319"/>
      <c r="MB612" s="319"/>
      <c r="MC612" s="319"/>
      <c r="MD612" s="319"/>
      <c r="ME612" s="319"/>
      <c r="MF612" s="319"/>
      <c r="MG612" s="319"/>
      <c r="MH612" s="319"/>
      <c r="MI612" s="319"/>
      <c r="MJ612" s="319"/>
      <c r="MK612" s="319"/>
      <c r="ML612" s="319"/>
      <c r="MM612" s="319"/>
      <c r="MN612" s="319"/>
      <c r="MO612" s="319"/>
      <c r="MP612" s="319"/>
      <c r="MQ612" s="319"/>
      <c r="MS612" s="241"/>
      <c r="MT612" s="373">
        <f t="shared" si="848"/>
        <v>0</v>
      </c>
      <c r="MU612" s="365">
        <f t="shared" si="834"/>
        <v>0</v>
      </c>
      <c r="MV612" s="365">
        <f t="shared" si="835"/>
        <v>0</v>
      </c>
      <c r="MW612" s="365"/>
      <c r="MX612" s="365">
        <f t="shared" si="836"/>
        <v>0</v>
      </c>
      <c r="MY612" s="365"/>
      <c r="MZ612" s="365">
        <f t="shared" si="837"/>
        <v>0</v>
      </c>
      <c r="NA612" s="365"/>
      <c r="NB612" s="365">
        <f t="shared" si="838"/>
        <v>0</v>
      </c>
      <c r="NC612" s="365"/>
      <c r="ND612" s="365">
        <f t="shared" si="839"/>
        <v>0</v>
      </c>
      <c r="NE612" s="365"/>
      <c r="NF612" s="365">
        <f t="shared" si="840"/>
        <v>0</v>
      </c>
      <c r="NG612" s="365"/>
      <c r="NH612" s="365">
        <f t="shared" si="841"/>
        <v>0</v>
      </c>
      <c r="NI612" s="365"/>
      <c r="NJ612" s="365">
        <f t="shared" si="842"/>
        <v>0</v>
      </c>
      <c r="NK612" s="365"/>
      <c r="NL612" s="365">
        <f t="shared" si="849"/>
        <v>0</v>
      </c>
      <c r="NM612" s="366"/>
      <c r="NN612" s="370"/>
      <c r="NR612" s="318">
        <f t="shared" si="843"/>
        <v>0</v>
      </c>
      <c r="NS612" s="318">
        <f t="shared" si="844"/>
        <v>0</v>
      </c>
      <c r="NT612" s="318">
        <f t="shared" si="845"/>
        <v>0</v>
      </c>
    </row>
    <row r="613" spans="1:384" s="318" customFormat="1" ht="10.199999999999999" customHeight="1" x14ac:dyDescent="0.3">
      <c r="A613" s="25"/>
      <c r="B613" s="389"/>
      <c r="C613" s="424"/>
      <c r="D613" s="15"/>
      <c r="E613" s="379" t="str">
        <f>$E$18</f>
        <v>H sans Renfort</v>
      </c>
      <c r="F613" s="379"/>
      <c r="G613" s="138" t="str">
        <f>IF(NL630-MZ630=0,"",NL630-MZ630)</f>
        <v/>
      </c>
      <c r="H613" s="399"/>
      <c r="I613" s="381">
        <f>Prenoms!$B$16</f>
        <v>0</v>
      </c>
      <c r="J613" s="382"/>
      <c r="K613" s="382"/>
      <c r="L613" s="382"/>
      <c r="M613" s="382"/>
      <c r="N613" s="68" t="str">
        <f>IF(NL613&lt;&gt;0,"",IF(Conges!W50=0,"",Conges!W50))</f>
        <v/>
      </c>
      <c r="O613" s="69"/>
      <c r="P613" s="70"/>
      <c r="Q613" s="70"/>
      <c r="R613" s="70"/>
      <c r="S613" s="70"/>
      <c r="T613" s="70"/>
      <c r="U613" s="70"/>
      <c r="V613" s="71"/>
      <c r="W613" s="69"/>
      <c r="X613" s="70"/>
      <c r="Y613" s="70"/>
      <c r="Z613" s="70"/>
      <c r="AA613" s="70"/>
      <c r="AB613" s="70"/>
      <c r="AC613" s="70"/>
      <c r="AD613" s="71"/>
      <c r="AE613" s="69"/>
      <c r="AF613" s="70"/>
      <c r="AG613" s="70"/>
      <c r="AH613" s="70"/>
      <c r="AI613" s="70"/>
      <c r="AJ613" s="71"/>
      <c r="AK613" s="69"/>
      <c r="AL613" s="70"/>
      <c r="AM613" s="70"/>
      <c r="AN613" s="70"/>
      <c r="AO613" s="70"/>
      <c r="AP613" s="70"/>
      <c r="AQ613" s="70"/>
      <c r="AR613" s="70"/>
      <c r="AS613" s="70"/>
      <c r="AT613" s="71"/>
      <c r="AU613" s="69"/>
      <c r="AV613" s="70"/>
      <c r="AW613" s="70"/>
      <c r="AX613" s="70"/>
      <c r="AY613" s="70"/>
      <c r="AZ613" s="70"/>
      <c r="BA613" s="70"/>
      <c r="BB613" s="71"/>
      <c r="BC613" s="72">
        <f>IF(NL613&lt;&gt;0,(IF(Conges!W$50=0,0,3)),0)</f>
        <v>0</v>
      </c>
      <c r="BD613" s="417"/>
      <c r="BE613" s="392">
        <f>IF(OR(Conges!W$50="A",Conges!W$50="V"),Prenoms!L$16,NL613)</f>
        <v>0</v>
      </c>
      <c r="BF613" s="393"/>
      <c r="BG613" s="289"/>
      <c r="BH613" s="290">
        <f t="shared" si="828"/>
        <v>0</v>
      </c>
      <c r="BI613" s="291" t="str">
        <f t="shared" si="829"/>
        <v/>
      </c>
      <c r="BJ613" s="305">
        <v>0</v>
      </c>
      <c r="BK613" s="306">
        <f t="shared" si="846"/>
        <v>0</v>
      </c>
      <c r="BL613" s="307">
        <f t="shared" si="818"/>
        <v>0</v>
      </c>
      <c r="BM613" s="307">
        <f t="shared" si="819"/>
        <v>0</v>
      </c>
      <c r="BN613" s="307">
        <f>SUM('Heures Pointage'!$ND$23:$NE$23)</f>
        <v>0</v>
      </c>
      <c r="BO613" s="307">
        <f>SUM('Heures et Indemnites'!$ND$23:$NE$23)</f>
        <v>0</v>
      </c>
      <c r="BP613" s="308">
        <f t="shared" si="820"/>
        <v>0</v>
      </c>
      <c r="BQ613" s="308">
        <f>'Heures Pointage'!$OB$23</f>
        <v>0</v>
      </c>
      <c r="BR613" s="309">
        <f t="shared" ref="BR613" si="862">$BH$1068</f>
        <v>0</v>
      </c>
      <c r="BS613" s="150">
        <f>Prenoms!$C$16</f>
        <v>0</v>
      </c>
      <c r="BT613" s="153"/>
      <c r="BU613" s="323">
        <f>SUM('Heures et Indemnites'!$ND$23:$NE$23)</f>
        <v>0</v>
      </c>
      <c r="BV613" s="236">
        <f>SUM('Heures et Indemnites'!$ND$6:$NE$23)</f>
        <v>0</v>
      </c>
      <c r="BW613" s="323"/>
      <c r="BX613" s="236"/>
      <c r="BY613" s="319"/>
      <c r="BZ613" s="319"/>
      <c r="CA613" s="319"/>
      <c r="CB613" s="319"/>
      <c r="CC613" s="319"/>
      <c r="CD613" s="319"/>
      <c r="CE613" s="319"/>
      <c r="CF613" s="319"/>
      <c r="CG613" s="319"/>
      <c r="CH613" s="319"/>
      <c r="CI613" s="319"/>
      <c r="CJ613" s="319"/>
      <c r="CK613" s="319"/>
      <c r="CL613" s="319"/>
      <c r="CM613" s="319"/>
      <c r="CN613" s="319"/>
      <c r="CO613" s="319"/>
      <c r="CP613" s="319"/>
      <c r="CQ613" s="319"/>
      <c r="CR613" s="319"/>
      <c r="CS613" s="319"/>
      <c r="CT613" s="319"/>
      <c r="CU613" s="319"/>
      <c r="CV613" s="319"/>
      <c r="CW613" s="319"/>
      <c r="CX613" s="319"/>
      <c r="CY613" s="319"/>
      <c r="CZ613" s="319"/>
      <c r="DA613" s="319"/>
      <c r="DB613" s="319"/>
      <c r="DC613" s="319"/>
      <c r="DD613" s="319"/>
      <c r="DE613" s="319"/>
      <c r="DF613" s="319"/>
      <c r="DG613" s="319"/>
      <c r="DH613" s="319"/>
      <c r="DI613" s="319"/>
      <c r="DJ613" s="319"/>
      <c r="DK613" s="319"/>
      <c r="DL613" s="319"/>
      <c r="DM613" s="319"/>
      <c r="DN613" s="319"/>
      <c r="DO613" s="319"/>
      <c r="DP613" s="319"/>
      <c r="DQ613" s="319"/>
      <c r="DR613" s="319"/>
      <c r="DS613" s="319"/>
      <c r="DT613" s="319"/>
      <c r="DU613" s="319"/>
      <c r="DV613" s="319"/>
      <c r="DW613" s="319"/>
      <c r="DX613" s="319"/>
      <c r="DY613" s="319"/>
      <c r="DZ613" s="319"/>
      <c r="EA613" s="319"/>
      <c r="EB613" s="319"/>
      <c r="EC613" s="319"/>
      <c r="ED613" s="319"/>
      <c r="EE613" s="319"/>
      <c r="EF613" s="319"/>
      <c r="EG613" s="319"/>
      <c r="EH613" s="319"/>
      <c r="EI613" s="319"/>
      <c r="EJ613" s="319"/>
      <c r="EK613" s="319"/>
      <c r="EL613" s="319"/>
      <c r="EM613" s="319"/>
      <c r="EN613" s="319"/>
      <c r="EO613" s="319"/>
      <c r="EP613" s="319"/>
      <c r="EQ613" s="319"/>
      <c r="ER613" s="319"/>
      <c r="ES613" s="319"/>
      <c r="ET613" s="319"/>
      <c r="EU613" s="319"/>
      <c r="EV613" s="319"/>
      <c r="EW613" s="319"/>
      <c r="EX613" s="319"/>
      <c r="EY613" s="319"/>
      <c r="EZ613" s="319"/>
      <c r="FA613" s="319"/>
      <c r="FB613" s="319"/>
      <c r="FC613" s="319"/>
      <c r="FD613" s="319"/>
      <c r="FE613" s="319"/>
      <c r="FF613" s="319"/>
      <c r="FG613" s="319"/>
      <c r="FH613" s="319"/>
      <c r="FI613" s="319"/>
      <c r="FJ613" s="319"/>
      <c r="FK613" s="319"/>
      <c r="FL613" s="319"/>
      <c r="FM613" s="319"/>
      <c r="FN613" s="319"/>
      <c r="FO613" s="319"/>
      <c r="FP613" s="319"/>
      <c r="FQ613" s="319"/>
      <c r="FR613" s="319"/>
      <c r="FS613" s="319"/>
      <c r="FT613" s="319"/>
      <c r="FU613" s="319"/>
      <c r="FV613" s="319"/>
      <c r="FW613" s="319"/>
      <c r="FX613" s="319"/>
      <c r="FY613" s="319"/>
      <c r="FZ613" s="319"/>
      <c r="GA613" s="319"/>
      <c r="GB613" s="319"/>
      <c r="GC613" s="319"/>
      <c r="GD613" s="319"/>
      <c r="GE613" s="319"/>
      <c r="GF613" s="319"/>
      <c r="GG613" s="319"/>
      <c r="GH613" s="319"/>
      <c r="GI613" s="319"/>
      <c r="GJ613" s="319"/>
      <c r="GK613" s="319"/>
      <c r="GL613" s="319"/>
      <c r="GM613" s="319"/>
      <c r="GN613" s="319"/>
      <c r="GO613" s="319"/>
      <c r="GP613" s="319"/>
      <c r="GQ613" s="319"/>
      <c r="GR613" s="319"/>
      <c r="GS613" s="319"/>
      <c r="GT613" s="319"/>
      <c r="GU613" s="319"/>
      <c r="GV613" s="319"/>
      <c r="GW613" s="319"/>
      <c r="GX613" s="319"/>
      <c r="GY613" s="319"/>
      <c r="GZ613" s="319"/>
      <c r="HA613" s="319"/>
      <c r="HB613" s="319"/>
      <c r="HC613" s="319"/>
      <c r="HD613" s="319"/>
      <c r="HE613" s="319"/>
      <c r="HF613" s="319"/>
      <c r="HG613" s="319"/>
      <c r="HH613" s="319"/>
      <c r="HI613" s="319"/>
      <c r="HJ613" s="319"/>
      <c r="HK613" s="319"/>
      <c r="HL613" s="319"/>
      <c r="HM613" s="319"/>
      <c r="HN613" s="319"/>
      <c r="HO613" s="319"/>
      <c r="HP613" s="319"/>
      <c r="HQ613" s="319"/>
      <c r="HR613" s="319"/>
      <c r="HS613" s="319"/>
      <c r="HT613" s="319"/>
      <c r="HU613" s="319"/>
      <c r="HV613" s="319"/>
      <c r="HW613" s="319"/>
      <c r="HX613" s="319"/>
      <c r="HY613" s="319"/>
      <c r="HZ613" s="319"/>
      <c r="IA613" s="319"/>
      <c r="IB613" s="319"/>
      <c r="IC613" s="319"/>
      <c r="ID613" s="319"/>
      <c r="IE613" s="319"/>
      <c r="IF613" s="319"/>
      <c r="IG613" s="319"/>
      <c r="IH613" s="319"/>
      <c r="II613" s="319"/>
      <c r="IJ613" s="319"/>
      <c r="IK613" s="319"/>
      <c r="IL613" s="319"/>
      <c r="IM613" s="319"/>
      <c r="IN613" s="319"/>
      <c r="IO613" s="319"/>
      <c r="IP613" s="319"/>
      <c r="IQ613" s="319"/>
      <c r="IR613" s="319"/>
      <c r="IS613" s="319"/>
      <c r="IT613" s="319"/>
      <c r="IU613" s="319"/>
      <c r="IV613" s="319"/>
      <c r="IW613" s="319"/>
      <c r="IX613" s="319"/>
      <c r="IY613" s="319"/>
      <c r="IZ613" s="319"/>
      <c r="JA613" s="319"/>
      <c r="JB613" s="319"/>
      <c r="JC613" s="319"/>
      <c r="JD613" s="319"/>
      <c r="JE613" s="319"/>
      <c r="JF613" s="319"/>
      <c r="JG613" s="319"/>
      <c r="JH613" s="319"/>
      <c r="JI613" s="319"/>
      <c r="JJ613" s="319"/>
      <c r="JK613" s="319"/>
      <c r="JL613" s="319"/>
      <c r="JM613" s="319"/>
      <c r="JN613" s="319"/>
      <c r="JO613" s="319"/>
      <c r="JP613" s="319"/>
      <c r="JQ613" s="319"/>
      <c r="JR613" s="319"/>
      <c r="JS613" s="319"/>
      <c r="JT613" s="319"/>
      <c r="JU613" s="319"/>
      <c r="JV613" s="319"/>
      <c r="JW613" s="319"/>
      <c r="JX613" s="319"/>
      <c r="JY613" s="319"/>
      <c r="JZ613" s="319"/>
      <c r="KA613" s="319"/>
      <c r="KB613" s="319"/>
      <c r="KC613" s="319"/>
      <c r="KD613" s="319"/>
      <c r="KE613" s="319"/>
      <c r="KF613" s="319"/>
      <c r="KG613" s="319"/>
      <c r="KH613" s="319"/>
      <c r="KI613" s="319"/>
      <c r="KJ613" s="319"/>
      <c r="KK613" s="319"/>
      <c r="KL613" s="319"/>
      <c r="KM613" s="319"/>
      <c r="KN613" s="319"/>
      <c r="KO613" s="319"/>
      <c r="KP613" s="319"/>
      <c r="KQ613" s="319"/>
      <c r="KR613" s="319"/>
      <c r="KS613" s="319"/>
      <c r="KT613" s="319"/>
      <c r="KU613" s="319"/>
      <c r="KV613" s="319"/>
      <c r="KW613" s="319"/>
      <c r="KX613" s="319"/>
      <c r="KY613" s="319"/>
      <c r="KZ613" s="319"/>
      <c r="LA613" s="319"/>
      <c r="LB613" s="319"/>
      <c r="LC613" s="319"/>
      <c r="LD613" s="319"/>
      <c r="LE613" s="319"/>
      <c r="LF613" s="319"/>
      <c r="LG613" s="319"/>
      <c r="LH613" s="319"/>
      <c r="LI613" s="319"/>
      <c r="LJ613" s="319"/>
      <c r="LK613" s="319"/>
      <c r="LL613" s="319"/>
      <c r="LM613" s="319"/>
      <c r="LN613" s="319"/>
      <c r="LO613" s="319"/>
      <c r="LP613" s="319"/>
      <c r="LQ613" s="319"/>
      <c r="LR613" s="319"/>
      <c r="LS613" s="319"/>
      <c r="LT613" s="319"/>
      <c r="LU613" s="319"/>
      <c r="LV613" s="319"/>
      <c r="LW613" s="319"/>
      <c r="LX613" s="319"/>
      <c r="LY613" s="319"/>
      <c r="LZ613" s="319"/>
      <c r="MA613" s="319"/>
      <c r="MB613" s="319"/>
      <c r="MC613" s="319"/>
      <c r="MD613" s="319"/>
      <c r="ME613" s="319"/>
      <c r="MF613" s="319"/>
      <c r="MG613" s="319"/>
      <c r="MH613" s="319"/>
      <c r="MI613" s="319"/>
      <c r="MJ613" s="319"/>
      <c r="MK613" s="319"/>
      <c r="ML613" s="319"/>
      <c r="MM613" s="319"/>
      <c r="MN613" s="319"/>
      <c r="MO613" s="319"/>
      <c r="MP613" s="319"/>
      <c r="MQ613" s="319"/>
      <c r="MS613" s="241"/>
      <c r="MT613" s="362">
        <f t="shared" si="848"/>
        <v>0</v>
      </c>
      <c r="MU613" s="363">
        <f t="shared" si="834"/>
        <v>0</v>
      </c>
      <c r="MV613" s="363">
        <f t="shared" si="835"/>
        <v>0</v>
      </c>
      <c r="MW613" s="363"/>
      <c r="MX613" s="363">
        <f t="shared" si="836"/>
        <v>0</v>
      </c>
      <c r="MY613" s="363"/>
      <c r="MZ613" s="363">
        <f t="shared" si="837"/>
        <v>0</v>
      </c>
      <c r="NA613" s="363"/>
      <c r="NB613" s="363">
        <f t="shared" si="838"/>
        <v>0</v>
      </c>
      <c r="NC613" s="363"/>
      <c r="ND613" s="363">
        <f t="shared" si="839"/>
        <v>0</v>
      </c>
      <c r="NE613" s="363"/>
      <c r="NF613" s="363">
        <f t="shared" si="840"/>
        <v>0</v>
      </c>
      <c r="NG613" s="363"/>
      <c r="NH613" s="363">
        <f t="shared" si="841"/>
        <v>0</v>
      </c>
      <c r="NI613" s="363"/>
      <c r="NJ613" s="363">
        <f t="shared" si="842"/>
        <v>0</v>
      </c>
      <c r="NK613" s="363"/>
      <c r="NL613" s="363">
        <f t="shared" si="849"/>
        <v>0</v>
      </c>
      <c r="NM613" s="364"/>
      <c r="NN613" s="370"/>
      <c r="NR613" s="318">
        <f t="shared" si="843"/>
        <v>0</v>
      </c>
      <c r="NS613" s="318">
        <f t="shared" si="844"/>
        <v>0</v>
      </c>
      <c r="NT613" s="318">
        <f t="shared" si="845"/>
        <v>0</v>
      </c>
    </row>
    <row r="614" spans="1:384" s="318" customFormat="1" ht="10.199999999999999" customHeight="1" x14ac:dyDescent="0.3">
      <c r="A614" s="25"/>
      <c r="B614" s="389"/>
      <c r="C614" s="424"/>
      <c r="D614" s="15"/>
      <c r="E614" s="379" t="str">
        <f>$E$19</f>
        <v>H avec Renfort</v>
      </c>
      <c r="F614" s="379"/>
      <c r="G614" s="138" t="str">
        <f>IF(NL630=0,"",NL630)</f>
        <v/>
      </c>
      <c r="H614" s="399"/>
      <c r="I614" s="394">
        <f>Prenoms!$B$17</f>
        <v>0</v>
      </c>
      <c r="J614" s="395"/>
      <c r="K614" s="395"/>
      <c r="L614" s="395"/>
      <c r="M614" s="395"/>
      <c r="N614" s="81" t="str">
        <f>IF(NL614&lt;&gt;0,"",IF(Conges!W51=0,"",Conges!W51))</f>
        <v/>
      </c>
      <c r="O614" s="82"/>
      <c r="P614" s="83"/>
      <c r="Q614" s="83"/>
      <c r="R614" s="83"/>
      <c r="S614" s="83"/>
      <c r="T614" s="83"/>
      <c r="U614" s="83"/>
      <c r="V614" s="84"/>
      <c r="W614" s="82"/>
      <c r="X614" s="83"/>
      <c r="Y614" s="83"/>
      <c r="Z614" s="83"/>
      <c r="AA614" s="83"/>
      <c r="AB614" s="83"/>
      <c r="AC614" s="83"/>
      <c r="AD614" s="84"/>
      <c r="AE614" s="82"/>
      <c r="AF614" s="83"/>
      <c r="AG614" s="83"/>
      <c r="AH614" s="83"/>
      <c r="AI614" s="83"/>
      <c r="AJ614" s="84"/>
      <c r="AK614" s="82"/>
      <c r="AL614" s="83"/>
      <c r="AM614" s="83"/>
      <c r="AN614" s="83"/>
      <c r="AO614" s="83"/>
      <c r="AP614" s="83"/>
      <c r="AQ614" s="83"/>
      <c r="AR614" s="83"/>
      <c r="AS614" s="83"/>
      <c r="AT614" s="84"/>
      <c r="AU614" s="82"/>
      <c r="AV614" s="83"/>
      <c r="AW614" s="83"/>
      <c r="AX614" s="83"/>
      <c r="AY614" s="83"/>
      <c r="AZ614" s="83"/>
      <c r="BA614" s="83"/>
      <c r="BB614" s="84"/>
      <c r="BC614" s="85">
        <f>IF(NL614&lt;&gt;0,(IF(Conges!W$51=0,0,3)),0)</f>
        <v>0</v>
      </c>
      <c r="BD614" s="417"/>
      <c r="BE614" s="390">
        <f>IF(OR(Conges!W$51="A",Conges!W$51="V"),Prenoms!L$17,NL614)</f>
        <v>0</v>
      </c>
      <c r="BF614" s="391"/>
      <c r="BG614" s="286"/>
      <c r="BH614" s="287">
        <f t="shared" si="828"/>
        <v>0</v>
      </c>
      <c r="BI614" s="288" t="str">
        <f t="shared" si="829"/>
        <v/>
      </c>
      <c r="BJ614" s="300">
        <v>0</v>
      </c>
      <c r="BK614" s="301">
        <f t="shared" si="846"/>
        <v>0</v>
      </c>
      <c r="BL614" s="302">
        <f t="shared" si="818"/>
        <v>0</v>
      </c>
      <c r="BM614" s="302">
        <f t="shared" si="819"/>
        <v>0</v>
      </c>
      <c r="BN614" s="302">
        <f>SUM('Heures Pointage'!$OD$23:$OE$23)</f>
        <v>0</v>
      </c>
      <c r="BO614" s="302">
        <f>SUM('Heures et Indemnites'!$OD$23:$OE$23)</f>
        <v>0</v>
      </c>
      <c r="BP614" s="303">
        <f t="shared" si="820"/>
        <v>0</v>
      </c>
      <c r="BQ614" s="303">
        <f>'Heures Pointage'!$PB$23</f>
        <v>0</v>
      </c>
      <c r="BR614" s="304">
        <f t="shared" ref="BR614" si="863">$BH$1069</f>
        <v>0</v>
      </c>
      <c r="BS614" s="149">
        <f>Prenoms!$C$17</f>
        <v>0</v>
      </c>
      <c r="BT614" s="180"/>
      <c r="BU614" s="324">
        <f>SUM('Heures et Indemnites'!$OD$23:$OE$23)</f>
        <v>0</v>
      </c>
      <c r="BV614" s="235">
        <f>SUM('Heures et Indemnites'!$OD$6:$OE$23)</f>
        <v>0</v>
      </c>
      <c r="BW614" s="324"/>
      <c r="BX614" s="235"/>
      <c r="BY614" s="319"/>
      <c r="BZ614" s="319"/>
      <c r="CA614" s="319"/>
      <c r="CB614" s="319"/>
      <c r="CC614" s="319"/>
      <c r="CD614" s="319"/>
      <c r="CE614" s="319"/>
      <c r="CF614" s="319"/>
      <c r="CG614" s="319"/>
      <c r="CH614" s="319"/>
      <c r="CI614" s="319"/>
      <c r="CJ614" s="319"/>
      <c r="CK614" s="319"/>
      <c r="CL614" s="319"/>
      <c r="CM614" s="319"/>
      <c r="CN614" s="319"/>
      <c r="CO614" s="319"/>
      <c r="CP614" s="319"/>
      <c r="CQ614" s="319"/>
      <c r="CR614" s="319"/>
      <c r="CS614" s="319"/>
      <c r="CT614" s="319"/>
      <c r="CU614" s="319"/>
      <c r="CV614" s="319"/>
      <c r="CW614" s="319"/>
      <c r="CX614" s="319"/>
      <c r="CY614" s="319"/>
      <c r="CZ614" s="319"/>
      <c r="DA614" s="319"/>
      <c r="DB614" s="319"/>
      <c r="DC614" s="319"/>
      <c r="DD614" s="319"/>
      <c r="DE614" s="319"/>
      <c r="DF614" s="319"/>
      <c r="DG614" s="319"/>
      <c r="DH614" s="319"/>
      <c r="DI614" s="319"/>
      <c r="DJ614" s="319"/>
      <c r="DK614" s="319"/>
      <c r="DL614" s="319"/>
      <c r="DM614" s="319"/>
      <c r="DN614" s="319"/>
      <c r="DO614" s="319"/>
      <c r="DP614" s="319"/>
      <c r="DQ614" s="319"/>
      <c r="DR614" s="319"/>
      <c r="DS614" s="319"/>
      <c r="DT614" s="319"/>
      <c r="DU614" s="319"/>
      <c r="DV614" s="319"/>
      <c r="DW614" s="319"/>
      <c r="DX614" s="319"/>
      <c r="DY614" s="319"/>
      <c r="DZ614" s="319"/>
      <c r="EA614" s="319"/>
      <c r="EB614" s="319"/>
      <c r="EC614" s="319"/>
      <c r="ED614" s="319"/>
      <c r="EE614" s="319"/>
      <c r="EF614" s="319"/>
      <c r="EG614" s="319"/>
      <c r="EH614" s="319"/>
      <c r="EI614" s="319"/>
      <c r="EJ614" s="319"/>
      <c r="EK614" s="319"/>
      <c r="EL614" s="319"/>
      <c r="EM614" s="319"/>
      <c r="EN614" s="319"/>
      <c r="EO614" s="319"/>
      <c r="EP614" s="319"/>
      <c r="EQ614" s="319"/>
      <c r="ER614" s="319"/>
      <c r="ES614" s="319"/>
      <c r="ET614" s="319"/>
      <c r="EU614" s="319"/>
      <c r="EV614" s="319"/>
      <c r="EW614" s="319"/>
      <c r="EX614" s="319"/>
      <c r="EY614" s="319"/>
      <c r="EZ614" s="319"/>
      <c r="FA614" s="319"/>
      <c r="FB614" s="319"/>
      <c r="FC614" s="319"/>
      <c r="FD614" s="319"/>
      <c r="FE614" s="319"/>
      <c r="FF614" s="319"/>
      <c r="FG614" s="319"/>
      <c r="FH614" s="319"/>
      <c r="FI614" s="319"/>
      <c r="FJ614" s="319"/>
      <c r="FK614" s="319"/>
      <c r="FL614" s="319"/>
      <c r="FM614" s="319"/>
      <c r="FN614" s="319"/>
      <c r="FO614" s="319"/>
      <c r="FP614" s="319"/>
      <c r="FQ614" s="319"/>
      <c r="FR614" s="319"/>
      <c r="FS614" s="319"/>
      <c r="FT614" s="319"/>
      <c r="FU614" s="319"/>
      <c r="FV614" s="319"/>
      <c r="FW614" s="319"/>
      <c r="FX614" s="319"/>
      <c r="FY614" s="319"/>
      <c r="FZ614" s="319"/>
      <c r="GA614" s="319"/>
      <c r="GB614" s="319"/>
      <c r="GC614" s="319"/>
      <c r="GD614" s="319"/>
      <c r="GE614" s="319"/>
      <c r="GF614" s="319"/>
      <c r="GG614" s="319"/>
      <c r="GH614" s="319"/>
      <c r="GI614" s="319"/>
      <c r="GJ614" s="319"/>
      <c r="GK614" s="319"/>
      <c r="GL614" s="319"/>
      <c r="GM614" s="319"/>
      <c r="GN614" s="319"/>
      <c r="GO614" s="319"/>
      <c r="GP614" s="319"/>
      <c r="GQ614" s="319"/>
      <c r="GR614" s="319"/>
      <c r="GS614" s="319"/>
      <c r="GT614" s="319"/>
      <c r="GU614" s="319"/>
      <c r="GV614" s="319"/>
      <c r="GW614" s="319"/>
      <c r="GX614" s="319"/>
      <c r="GY614" s="319"/>
      <c r="GZ614" s="319"/>
      <c r="HA614" s="319"/>
      <c r="HB614" s="319"/>
      <c r="HC614" s="319"/>
      <c r="HD614" s="319"/>
      <c r="HE614" s="319"/>
      <c r="HF614" s="319"/>
      <c r="HG614" s="319"/>
      <c r="HH614" s="319"/>
      <c r="HI614" s="319"/>
      <c r="HJ614" s="319"/>
      <c r="HK614" s="319"/>
      <c r="HL614" s="319"/>
      <c r="HM614" s="319"/>
      <c r="HN614" s="319"/>
      <c r="HO614" s="319"/>
      <c r="HP614" s="319"/>
      <c r="HQ614" s="319"/>
      <c r="HR614" s="319"/>
      <c r="HS614" s="319"/>
      <c r="HT614" s="319"/>
      <c r="HU614" s="319"/>
      <c r="HV614" s="319"/>
      <c r="HW614" s="319"/>
      <c r="HX614" s="319"/>
      <c r="HY614" s="319"/>
      <c r="HZ614" s="319"/>
      <c r="IA614" s="319"/>
      <c r="IB614" s="319"/>
      <c r="IC614" s="319"/>
      <c r="ID614" s="319"/>
      <c r="IE614" s="319"/>
      <c r="IF614" s="319"/>
      <c r="IG614" s="319"/>
      <c r="IH614" s="319"/>
      <c r="II614" s="319"/>
      <c r="IJ614" s="319"/>
      <c r="IK614" s="319"/>
      <c r="IL614" s="319"/>
      <c r="IM614" s="319"/>
      <c r="IN614" s="319"/>
      <c r="IO614" s="319"/>
      <c r="IP614" s="319"/>
      <c r="IQ614" s="319"/>
      <c r="IR614" s="319"/>
      <c r="IS614" s="319"/>
      <c r="IT614" s="319"/>
      <c r="IU614" s="319"/>
      <c r="IV614" s="319"/>
      <c r="IW614" s="319"/>
      <c r="IX614" s="319"/>
      <c r="IY614" s="319"/>
      <c r="IZ614" s="319"/>
      <c r="JA614" s="319"/>
      <c r="JB614" s="319"/>
      <c r="JC614" s="319"/>
      <c r="JD614" s="319"/>
      <c r="JE614" s="319"/>
      <c r="JF614" s="319"/>
      <c r="JG614" s="319"/>
      <c r="JH614" s="319"/>
      <c r="JI614" s="319"/>
      <c r="JJ614" s="319"/>
      <c r="JK614" s="319"/>
      <c r="JL614" s="319"/>
      <c r="JM614" s="319"/>
      <c r="JN614" s="319"/>
      <c r="JO614" s="319"/>
      <c r="JP614" s="319"/>
      <c r="JQ614" s="319"/>
      <c r="JR614" s="319"/>
      <c r="JS614" s="319"/>
      <c r="JT614" s="319"/>
      <c r="JU614" s="319"/>
      <c r="JV614" s="319"/>
      <c r="JW614" s="319"/>
      <c r="JX614" s="319"/>
      <c r="JY614" s="319"/>
      <c r="JZ614" s="319"/>
      <c r="KA614" s="319"/>
      <c r="KB614" s="319"/>
      <c r="KC614" s="319"/>
      <c r="KD614" s="319"/>
      <c r="KE614" s="319"/>
      <c r="KF614" s="319"/>
      <c r="KG614" s="319"/>
      <c r="KH614" s="319"/>
      <c r="KI614" s="319"/>
      <c r="KJ614" s="319"/>
      <c r="KK614" s="319"/>
      <c r="KL614" s="319"/>
      <c r="KM614" s="319"/>
      <c r="KN614" s="319"/>
      <c r="KO614" s="319"/>
      <c r="KP614" s="319"/>
      <c r="KQ614" s="319"/>
      <c r="KR614" s="319"/>
      <c r="KS614" s="319"/>
      <c r="KT614" s="319"/>
      <c r="KU614" s="319"/>
      <c r="KV614" s="319"/>
      <c r="KW614" s="319"/>
      <c r="KX614" s="319"/>
      <c r="KY614" s="319"/>
      <c r="KZ614" s="319"/>
      <c r="LA614" s="319"/>
      <c r="LB614" s="319"/>
      <c r="LC614" s="319"/>
      <c r="LD614" s="319"/>
      <c r="LE614" s="319"/>
      <c r="LF614" s="319"/>
      <c r="LG614" s="319"/>
      <c r="LH614" s="319"/>
      <c r="LI614" s="319"/>
      <c r="LJ614" s="319"/>
      <c r="LK614" s="319"/>
      <c r="LL614" s="319"/>
      <c r="LM614" s="319"/>
      <c r="LN614" s="319"/>
      <c r="LO614" s="319"/>
      <c r="LP614" s="319"/>
      <c r="LQ614" s="319"/>
      <c r="LR614" s="319"/>
      <c r="LS614" s="319"/>
      <c r="LT614" s="319"/>
      <c r="LU614" s="319"/>
      <c r="LV614" s="319"/>
      <c r="LW614" s="319"/>
      <c r="LX614" s="319"/>
      <c r="LY614" s="319"/>
      <c r="LZ614" s="319"/>
      <c r="MA614" s="319"/>
      <c r="MB614" s="319"/>
      <c r="MC614" s="319"/>
      <c r="MD614" s="319"/>
      <c r="ME614" s="319"/>
      <c r="MF614" s="319"/>
      <c r="MG614" s="319"/>
      <c r="MH614" s="319"/>
      <c r="MI614" s="319"/>
      <c r="MJ614" s="319"/>
      <c r="MK614" s="319"/>
      <c r="ML614" s="319"/>
      <c r="MM614" s="319"/>
      <c r="MN614" s="319"/>
      <c r="MO614" s="319"/>
      <c r="MP614" s="319"/>
      <c r="MQ614" s="319"/>
      <c r="MS614" s="241"/>
      <c r="MT614" s="373">
        <f t="shared" si="848"/>
        <v>0</v>
      </c>
      <c r="MU614" s="365">
        <f t="shared" si="834"/>
        <v>0</v>
      </c>
      <c r="MV614" s="365">
        <f t="shared" si="835"/>
        <v>0</v>
      </c>
      <c r="MW614" s="365"/>
      <c r="MX614" s="365">
        <f t="shared" si="836"/>
        <v>0</v>
      </c>
      <c r="MY614" s="365"/>
      <c r="MZ614" s="365">
        <f t="shared" si="837"/>
        <v>0</v>
      </c>
      <c r="NA614" s="365"/>
      <c r="NB614" s="365">
        <f t="shared" si="838"/>
        <v>0</v>
      </c>
      <c r="NC614" s="365"/>
      <c r="ND614" s="365">
        <f t="shared" si="839"/>
        <v>0</v>
      </c>
      <c r="NE614" s="365"/>
      <c r="NF614" s="365">
        <f t="shared" si="840"/>
        <v>0</v>
      </c>
      <c r="NG614" s="365"/>
      <c r="NH614" s="365">
        <f t="shared" si="841"/>
        <v>0</v>
      </c>
      <c r="NI614" s="365"/>
      <c r="NJ614" s="365">
        <f t="shared" si="842"/>
        <v>0</v>
      </c>
      <c r="NK614" s="365"/>
      <c r="NL614" s="365">
        <f t="shared" si="849"/>
        <v>0</v>
      </c>
      <c r="NM614" s="366"/>
      <c r="NN614" s="370"/>
      <c r="NR614" s="318">
        <f t="shared" si="843"/>
        <v>0</v>
      </c>
      <c r="NS614" s="318">
        <f t="shared" si="844"/>
        <v>0</v>
      </c>
      <c r="NT614" s="318">
        <f t="shared" si="845"/>
        <v>0</v>
      </c>
    </row>
    <row r="615" spans="1:384" s="318" customFormat="1" ht="10.199999999999999" customHeight="1" x14ac:dyDescent="0.3">
      <c r="A615" s="25"/>
      <c r="B615" s="389"/>
      <c r="C615" s="424"/>
      <c r="D615" s="15"/>
      <c r="E615" s="106"/>
      <c r="F615" s="106"/>
      <c r="G615" s="106"/>
      <c r="H615" s="399"/>
      <c r="I615" s="381">
        <f>Prenoms!$B$18</f>
        <v>0</v>
      </c>
      <c r="J615" s="382"/>
      <c r="K615" s="382"/>
      <c r="L615" s="382"/>
      <c r="M615" s="382"/>
      <c r="N615" s="68" t="str">
        <f>IF(NL615&lt;&gt;0,"",IF(Conges!W52=0,"",Conges!W52))</f>
        <v/>
      </c>
      <c r="O615" s="69"/>
      <c r="P615" s="70"/>
      <c r="Q615" s="70"/>
      <c r="R615" s="70"/>
      <c r="S615" s="70"/>
      <c r="T615" s="70"/>
      <c r="U615" s="70"/>
      <c r="V615" s="71"/>
      <c r="W615" s="69"/>
      <c r="X615" s="70"/>
      <c r="Y615" s="70"/>
      <c r="Z615" s="70"/>
      <c r="AA615" s="70"/>
      <c r="AB615" s="70"/>
      <c r="AC615" s="70"/>
      <c r="AD615" s="71"/>
      <c r="AE615" s="69"/>
      <c r="AF615" s="70"/>
      <c r="AG615" s="70"/>
      <c r="AH615" s="70"/>
      <c r="AI615" s="70"/>
      <c r="AJ615" s="71"/>
      <c r="AK615" s="69"/>
      <c r="AL615" s="70"/>
      <c r="AM615" s="70"/>
      <c r="AN615" s="70"/>
      <c r="AO615" s="70"/>
      <c r="AP615" s="70"/>
      <c r="AQ615" s="70"/>
      <c r="AR615" s="70"/>
      <c r="AS615" s="70"/>
      <c r="AT615" s="71"/>
      <c r="AU615" s="69"/>
      <c r="AV615" s="70"/>
      <c r="AW615" s="70"/>
      <c r="AX615" s="70"/>
      <c r="AY615" s="70"/>
      <c r="AZ615" s="70"/>
      <c r="BA615" s="70"/>
      <c r="BB615" s="71"/>
      <c r="BC615" s="72">
        <f>IF(NL615&lt;&gt;0,(IF(Conges!W$52=0,0,3)),0)</f>
        <v>0</v>
      </c>
      <c r="BD615" s="417"/>
      <c r="BE615" s="392">
        <f>IF(OR(Conges!W$52="A",Conges!W$52="V"),Prenoms!L$18,NL615)</f>
        <v>0</v>
      </c>
      <c r="BF615" s="393"/>
      <c r="BG615" s="289"/>
      <c r="BH615" s="290">
        <f t="shared" si="828"/>
        <v>0</v>
      </c>
      <c r="BI615" s="291" t="str">
        <f t="shared" si="829"/>
        <v/>
      </c>
      <c r="BJ615" s="305">
        <v>0</v>
      </c>
      <c r="BK615" s="306">
        <f t="shared" si="846"/>
        <v>0</v>
      </c>
      <c r="BL615" s="307">
        <f t="shared" si="818"/>
        <v>0</v>
      </c>
      <c r="BM615" s="307">
        <f t="shared" si="819"/>
        <v>0</v>
      </c>
      <c r="BN615" s="307">
        <f>SUM('Heures Pointage'!$PD$23:$PE$23)</f>
        <v>0</v>
      </c>
      <c r="BO615" s="307">
        <f>SUM('Heures et Indemnites'!$PD$23:$PE$23)</f>
        <v>0</v>
      </c>
      <c r="BP615" s="308">
        <f t="shared" si="820"/>
        <v>0</v>
      </c>
      <c r="BQ615" s="308">
        <f>'Heures Pointage'!$QB$23</f>
        <v>0</v>
      </c>
      <c r="BR615" s="309">
        <f t="shared" ref="BR615" si="864">$BH$1070</f>
        <v>0</v>
      </c>
      <c r="BS615" s="150">
        <f>Prenoms!$C$18</f>
        <v>0</v>
      </c>
      <c r="BT615" s="153"/>
      <c r="BU615" s="323">
        <f>SUM('Heures et Indemnites'!$PD$23:$PE$23)</f>
        <v>0</v>
      </c>
      <c r="BV615" s="236">
        <f>SUM('Heures et Indemnites'!$PD$6:$PE$23)</f>
        <v>0</v>
      </c>
      <c r="BW615" s="323"/>
      <c r="BX615" s="236"/>
      <c r="BY615" s="319"/>
      <c r="BZ615" s="319"/>
      <c r="CA615" s="319"/>
      <c r="CB615" s="319"/>
      <c r="CC615" s="319"/>
      <c r="CD615" s="319"/>
      <c r="CE615" s="319"/>
      <c r="CF615" s="319"/>
      <c r="CG615" s="319"/>
      <c r="CH615" s="319"/>
      <c r="CI615" s="319"/>
      <c r="CJ615" s="319"/>
      <c r="CK615" s="319"/>
      <c r="CL615" s="319"/>
      <c r="CM615" s="319"/>
      <c r="CN615" s="319"/>
      <c r="CO615" s="319"/>
      <c r="CP615" s="319"/>
      <c r="CQ615" s="319"/>
      <c r="CR615" s="319"/>
      <c r="CS615" s="319"/>
      <c r="CT615" s="319"/>
      <c r="CU615" s="319"/>
      <c r="CV615" s="319"/>
      <c r="CW615" s="319"/>
      <c r="CX615" s="319"/>
      <c r="CY615" s="319"/>
      <c r="CZ615" s="319"/>
      <c r="DA615" s="319"/>
      <c r="DB615" s="319"/>
      <c r="DC615" s="319"/>
      <c r="DD615" s="319"/>
      <c r="DE615" s="319"/>
      <c r="DF615" s="319"/>
      <c r="DG615" s="319"/>
      <c r="DH615" s="319"/>
      <c r="DI615" s="319"/>
      <c r="DJ615" s="319"/>
      <c r="DK615" s="319"/>
      <c r="DL615" s="319"/>
      <c r="DM615" s="319"/>
      <c r="DN615" s="319"/>
      <c r="DO615" s="319"/>
      <c r="DP615" s="319"/>
      <c r="DQ615" s="319"/>
      <c r="DR615" s="319"/>
      <c r="DS615" s="319"/>
      <c r="DT615" s="319"/>
      <c r="DU615" s="319"/>
      <c r="DV615" s="319"/>
      <c r="DW615" s="319"/>
      <c r="DX615" s="319"/>
      <c r="DY615" s="319"/>
      <c r="DZ615" s="319"/>
      <c r="EA615" s="319"/>
      <c r="EB615" s="319"/>
      <c r="EC615" s="319"/>
      <c r="ED615" s="319"/>
      <c r="EE615" s="319"/>
      <c r="EF615" s="319"/>
      <c r="EG615" s="319"/>
      <c r="EH615" s="319"/>
      <c r="EI615" s="319"/>
      <c r="EJ615" s="319"/>
      <c r="EK615" s="319"/>
      <c r="EL615" s="319"/>
      <c r="EM615" s="319"/>
      <c r="EN615" s="319"/>
      <c r="EO615" s="319"/>
      <c r="EP615" s="319"/>
      <c r="EQ615" s="319"/>
      <c r="ER615" s="319"/>
      <c r="ES615" s="319"/>
      <c r="ET615" s="319"/>
      <c r="EU615" s="319"/>
      <c r="EV615" s="319"/>
      <c r="EW615" s="319"/>
      <c r="EX615" s="319"/>
      <c r="EY615" s="319"/>
      <c r="EZ615" s="319"/>
      <c r="FA615" s="319"/>
      <c r="FB615" s="319"/>
      <c r="FC615" s="319"/>
      <c r="FD615" s="319"/>
      <c r="FE615" s="319"/>
      <c r="FF615" s="319"/>
      <c r="FG615" s="319"/>
      <c r="FH615" s="319"/>
      <c r="FI615" s="319"/>
      <c r="FJ615" s="319"/>
      <c r="FK615" s="319"/>
      <c r="FL615" s="319"/>
      <c r="FM615" s="319"/>
      <c r="FN615" s="319"/>
      <c r="FO615" s="319"/>
      <c r="FP615" s="319"/>
      <c r="FQ615" s="319"/>
      <c r="FR615" s="319"/>
      <c r="FS615" s="319"/>
      <c r="FT615" s="319"/>
      <c r="FU615" s="319"/>
      <c r="FV615" s="319"/>
      <c r="FW615" s="319"/>
      <c r="FX615" s="319"/>
      <c r="FY615" s="319"/>
      <c r="FZ615" s="319"/>
      <c r="GA615" s="319"/>
      <c r="GB615" s="319"/>
      <c r="GC615" s="319"/>
      <c r="GD615" s="319"/>
      <c r="GE615" s="319"/>
      <c r="GF615" s="319"/>
      <c r="GG615" s="319"/>
      <c r="GH615" s="319"/>
      <c r="GI615" s="319"/>
      <c r="GJ615" s="319"/>
      <c r="GK615" s="319"/>
      <c r="GL615" s="319"/>
      <c r="GM615" s="319"/>
      <c r="GN615" s="319"/>
      <c r="GO615" s="319"/>
      <c r="GP615" s="319"/>
      <c r="GQ615" s="319"/>
      <c r="GR615" s="319"/>
      <c r="GS615" s="319"/>
      <c r="GT615" s="319"/>
      <c r="GU615" s="319"/>
      <c r="GV615" s="319"/>
      <c r="GW615" s="319"/>
      <c r="GX615" s="319"/>
      <c r="GY615" s="319"/>
      <c r="GZ615" s="319"/>
      <c r="HA615" s="319"/>
      <c r="HB615" s="319"/>
      <c r="HC615" s="319"/>
      <c r="HD615" s="319"/>
      <c r="HE615" s="319"/>
      <c r="HF615" s="319"/>
      <c r="HG615" s="319"/>
      <c r="HH615" s="319"/>
      <c r="HI615" s="319"/>
      <c r="HJ615" s="319"/>
      <c r="HK615" s="319"/>
      <c r="HL615" s="319"/>
      <c r="HM615" s="319"/>
      <c r="HN615" s="319"/>
      <c r="HO615" s="319"/>
      <c r="HP615" s="319"/>
      <c r="HQ615" s="319"/>
      <c r="HR615" s="319"/>
      <c r="HS615" s="319"/>
      <c r="HT615" s="319"/>
      <c r="HU615" s="319"/>
      <c r="HV615" s="319"/>
      <c r="HW615" s="319"/>
      <c r="HX615" s="319"/>
      <c r="HY615" s="319"/>
      <c r="HZ615" s="319"/>
      <c r="IA615" s="319"/>
      <c r="IB615" s="319"/>
      <c r="IC615" s="319"/>
      <c r="ID615" s="319"/>
      <c r="IE615" s="319"/>
      <c r="IF615" s="319"/>
      <c r="IG615" s="319"/>
      <c r="IH615" s="319"/>
      <c r="II615" s="319"/>
      <c r="IJ615" s="319"/>
      <c r="IK615" s="319"/>
      <c r="IL615" s="319"/>
      <c r="IM615" s="319"/>
      <c r="IN615" s="319"/>
      <c r="IO615" s="319"/>
      <c r="IP615" s="319"/>
      <c r="IQ615" s="319"/>
      <c r="IR615" s="319"/>
      <c r="IS615" s="319"/>
      <c r="IT615" s="319"/>
      <c r="IU615" s="319"/>
      <c r="IV615" s="319"/>
      <c r="IW615" s="319"/>
      <c r="IX615" s="319"/>
      <c r="IY615" s="319"/>
      <c r="IZ615" s="319"/>
      <c r="JA615" s="319"/>
      <c r="JB615" s="319"/>
      <c r="JC615" s="319"/>
      <c r="JD615" s="319"/>
      <c r="JE615" s="319"/>
      <c r="JF615" s="319"/>
      <c r="JG615" s="319"/>
      <c r="JH615" s="319"/>
      <c r="JI615" s="319"/>
      <c r="JJ615" s="319"/>
      <c r="JK615" s="319"/>
      <c r="JL615" s="319"/>
      <c r="JM615" s="319"/>
      <c r="JN615" s="319"/>
      <c r="JO615" s="319"/>
      <c r="JP615" s="319"/>
      <c r="JQ615" s="319"/>
      <c r="JR615" s="319"/>
      <c r="JS615" s="319"/>
      <c r="JT615" s="319"/>
      <c r="JU615" s="319"/>
      <c r="JV615" s="319"/>
      <c r="JW615" s="319"/>
      <c r="JX615" s="319"/>
      <c r="JY615" s="319"/>
      <c r="JZ615" s="319"/>
      <c r="KA615" s="319"/>
      <c r="KB615" s="319"/>
      <c r="KC615" s="319"/>
      <c r="KD615" s="319"/>
      <c r="KE615" s="319"/>
      <c r="KF615" s="319"/>
      <c r="KG615" s="319"/>
      <c r="KH615" s="319"/>
      <c r="KI615" s="319"/>
      <c r="KJ615" s="319"/>
      <c r="KK615" s="319"/>
      <c r="KL615" s="319"/>
      <c r="KM615" s="319"/>
      <c r="KN615" s="319"/>
      <c r="KO615" s="319"/>
      <c r="KP615" s="319"/>
      <c r="KQ615" s="319"/>
      <c r="KR615" s="319"/>
      <c r="KS615" s="319"/>
      <c r="KT615" s="319"/>
      <c r="KU615" s="319"/>
      <c r="KV615" s="319"/>
      <c r="KW615" s="319"/>
      <c r="KX615" s="319"/>
      <c r="KY615" s="319"/>
      <c r="KZ615" s="319"/>
      <c r="LA615" s="319"/>
      <c r="LB615" s="319"/>
      <c r="LC615" s="319"/>
      <c r="LD615" s="319"/>
      <c r="LE615" s="319"/>
      <c r="LF615" s="319"/>
      <c r="LG615" s="319"/>
      <c r="LH615" s="319"/>
      <c r="LI615" s="319"/>
      <c r="LJ615" s="319"/>
      <c r="LK615" s="319"/>
      <c r="LL615" s="319"/>
      <c r="LM615" s="319"/>
      <c r="LN615" s="319"/>
      <c r="LO615" s="319"/>
      <c r="LP615" s="319"/>
      <c r="LQ615" s="319"/>
      <c r="LR615" s="319"/>
      <c r="LS615" s="319"/>
      <c r="LT615" s="319"/>
      <c r="LU615" s="319"/>
      <c r="LV615" s="319"/>
      <c r="LW615" s="319"/>
      <c r="LX615" s="319"/>
      <c r="LY615" s="319"/>
      <c r="LZ615" s="319"/>
      <c r="MA615" s="319"/>
      <c r="MB615" s="319"/>
      <c r="MC615" s="319"/>
      <c r="MD615" s="319"/>
      <c r="ME615" s="319"/>
      <c r="MF615" s="319"/>
      <c r="MG615" s="319"/>
      <c r="MH615" s="319"/>
      <c r="MI615" s="319"/>
      <c r="MJ615" s="319"/>
      <c r="MK615" s="319"/>
      <c r="ML615" s="319"/>
      <c r="MM615" s="319"/>
      <c r="MN615" s="319"/>
      <c r="MO615" s="319"/>
      <c r="MP615" s="319"/>
      <c r="MQ615" s="319"/>
      <c r="MS615" s="241"/>
      <c r="MT615" s="362">
        <f t="shared" si="848"/>
        <v>0</v>
      </c>
      <c r="MU615" s="363">
        <f t="shared" ref="MU615:MU628" si="865">(COUNTA($O615:$BB615))/2</f>
        <v>0</v>
      </c>
      <c r="MV615" s="363">
        <f t="shared" si="835"/>
        <v>0</v>
      </c>
      <c r="MW615" s="363"/>
      <c r="MX615" s="363">
        <f t="shared" si="836"/>
        <v>0</v>
      </c>
      <c r="MY615" s="363"/>
      <c r="MZ615" s="363">
        <f t="shared" si="837"/>
        <v>0</v>
      </c>
      <c r="NA615" s="363"/>
      <c r="NB615" s="363">
        <f t="shared" si="838"/>
        <v>0</v>
      </c>
      <c r="NC615" s="363"/>
      <c r="ND615" s="363">
        <f t="shared" si="839"/>
        <v>0</v>
      </c>
      <c r="NE615" s="363"/>
      <c r="NF615" s="363">
        <f t="shared" si="840"/>
        <v>0</v>
      </c>
      <c r="NG615" s="363"/>
      <c r="NH615" s="363">
        <f t="shared" si="841"/>
        <v>0</v>
      </c>
      <c r="NI615" s="363"/>
      <c r="NJ615" s="363">
        <f t="shared" si="842"/>
        <v>0</v>
      </c>
      <c r="NK615" s="363"/>
      <c r="NL615" s="363">
        <f t="shared" si="849"/>
        <v>0</v>
      </c>
      <c r="NM615" s="364"/>
      <c r="NN615" s="370"/>
      <c r="NR615" s="318">
        <f t="shared" si="843"/>
        <v>0</v>
      </c>
      <c r="NS615" s="318">
        <f t="shared" si="844"/>
        <v>0</v>
      </c>
      <c r="NT615" s="318">
        <f t="shared" si="845"/>
        <v>0</v>
      </c>
    </row>
    <row r="616" spans="1:384" s="318" customFormat="1" ht="10.199999999999999" customHeight="1" x14ac:dyDescent="0.3">
      <c r="A616" s="25"/>
      <c r="B616" s="389"/>
      <c r="C616" s="424"/>
      <c r="D616" s="15"/>
      <c r="E616" s="106"/>
      <c r="F616" s="106"/>
      <c r="G616" s="106"/>
      <c r="H616" s="399"/>
      <c r="I616" s="394">
        <f>Prenoms!$B$19</f>
        <v>0</v>
      </c>
      <c r="J616" s="395"/>
      <c r="K616" s="395"/>
      <c r="L616" s="395"/>
      <c r="M616" s="395"/>
      <c r="N616" s="81" t="str">
        <f>IF(NL616&lt;&gt;0,"",IF(Conges!W53=0,"",Conges!W53))</f>
        <v/>
      </c>
      <c r="O616" s="82"/>
      <c r="P616" s="83"/>
      <c r="Q616" s="83"/>
      <c r="R616" s="83"/>
      <c r="S616" s="83"/>
      <c r="T616" s="83"/>
      <c r="U616" s="83"/>
      <c r="V616" s="84"/>
      <c r="W616" s="82"/>
      <c r="X616" s="83"/>
      <c r="Y616" s="83"/>
      <c r="Z616" s="83"/>
      <c r="AA616" s="83"/>
      <c r="AB616" s="83"/>
      <c r="AC616" s="83"/>
      <c r="AD616" s="84"/>
      <c r="AE616" s="82"/>
      <c r="AF616" s="83"/>
      <c r="AG616" s="83"/>
      <c r="AH616" s="83"/>
      <c r="AI616" s="83"/>
      <c r="AJ616" s="84"/>
      <c r="AK616" s="82"/>
      <c r="AL616" s="83"/>
      <c r="AM616" s="83"/>
      <c r="AN616" s="83"/>
      <c r="AO616" s="83"/>
      <c r="AP616" s="83"/>
      <c r="AQ616" s="83"/>
      <c r="AR616" s="83"/>
      <c r="AS616" s="83"/>
      <c r="AT616" s="84"/>
      <c r="AU616" s="82"/>
      <c r="AV616" s="83"/>
      <c r="AW616" s="83"/>
      <c r="AX616" s="83"/>
      <c r="AY616" s="83"/>
      <c r="AZ616" s="83"/>
      <c r="BA616" s="83"/>
      <c r="BB616" s="84"/>
      <c r="BC616" s="85">
        <f>IF(NL616&lt;&gt;0,(IF(Conges!W$53=0,0,3)),0)</f>
        <v>0</v>
      </c>
      <c r="BD616" s="417"/>
      <c r="BE616" s="390">
        <f>IF(OR(Conges!W$53="A",Conges!W$53="V"),Prenoms!L$19,NL616)</f>
        <v>0</v>
      </c>
      <c r="BF616" s="391"/>
      <c r="BG616" s="286"/>
      <c r="BH616" s="287">
        <f t="shared" si="828"/>
        <v>0</v>
      </c>
      <c r="BI616" s="288" t="str">
        <f t="shared" si="829"/>
        <v/>
      </c>
      <c r="BJ616" s="300">
        <v>0</v>
      </c>
      <c r="BK616" s="301">
        <f t="shared" si="846"/>
        <v>0</v>
      </c>
      <c r="BL616" s="302">
        <f t="shared" si="818"/>
        <v>0</v>
      </c>
      <c r="BM616" s="302">
        <f t="shared" si="819"/>
        <v>0</v>
      </c>
      <c r="BN616" s="302">
        <f>SUM('Heures Pointage'!$QD$23:$QE$23)</f>
        <v>0</v>
      </c>
      <c r="BO616" s="302">
        <f>SUM('Heures et Indemnites'!$QD$23:$QE$23)</f>
        <v>0</v>
      </c>
      <c r="BP616" s="303">
        <f t="shared" si="820"/>
        <v>0</v>
      </c>
      <c r="BQ616" s="303">
        <f>'Heures Pointage'!$RB$23</f>
        <v>0</v>
      </c>
      <c r="BR616" s="304">
        <f t="shared" ref="BR616" si="866">$BH$1071</f>
        <v>0</v>
      </c>
      <c r="BS616" s="149">
        <f>Prenoms!$C$19</f>
        <v>0</v>
      </c>
      <c r="BT616" s="180"/>
      <c r="BU616" s="324">
        <f>SUM('Heures et Indemnites'!$QD$23:$QE$23)</f>
        <v>0</v>
      </c>
      <c r="BV616" s="235">
        <f>SUM('Heures et Indemnites'!$QD$6:$QE$23)</f>
        <v>0</v>
      </c>
      <c r="BW616" s="324"/>
      <c r="BX616" s="235"/>
      <c r="BY616" s="319"/>
      <c r="BZ616" s="319"/>
      <c r="CA616" s="319"/>
      <c r="CB616" s="319"/>
      <c r="CC616" s="319"/>
      <c r="CD616" s="319"/>
      <c r="CE616" s="319"/>
      <c r="CF616" s="319"/>
      <c r="CG616" s="319"/>
      <c r="CH616" s="319"/>
      <c r="CI616" s="319"/>
      <c r="CJ616" s="319"/>
      <c r="CK616" s="319"/>
      <c r="CL616" s="319"/>
      <c r="CM616" s="319"/>
      <c r="CN616" s="319"/>
      <c r="CO616" s="319"/>
      <c r="CP616" s="319"/>
      <c r="CQ616" s="319"/>
      <c r="CR616" s="319"/>
      <c r="CS616" s="319"/>
      <c r="CT616" s="319"/>
      <c r="CU616" s="319"/>
      <c r="CV616" s="319"/>
      <c r="CW616" s="319"/>
      <c r="CX616" s="319"/>
      <c r="CY616" s="319"/>
      <c r="CZ616" s="319"/>
      <c r="DA616" s="319"/>
      <c r="DB616" s="319"/>
      <c r="DC616" s="319"/>
      <c r="DD616" s="319"/>
      <c r="DE616" s="319"/>
      <c r="DF616" s="319"/>
      <c r="DG616" s="319"/>
      <c r="DH616" s="319"/>
      <c r="DI616" s="319"/>
      <c r="DJ616" s="319"/>
      <c r="DK616" s="319"/>
      <c r="DL616" s="319"/>
      <c r="DM616" s="319"/>
      <c r="DN616" s="319"/>
      <c r="DO616" s="319"/>
      <c r="DP616" s="319"/>
      <c r="DQ616" s="319"/>
      <c r="DR616" s="319"/>
      <c r="DS616" s="319"/>
      <c r="DT616" s="319"/>
      <c r="DU616" s="319"/>
      <c r="DV616" s="319"/>
      <c r="DW616" s="319"/>
      <c r="DX616" s="319"/>
      <c r="DY616" s="319"/>
      <c r="DZ616" s="319"/>
      <c r="EA616" s="319"/>
      <c r="EB616" s="319"/>
      <c r="EC616" s="319"/>
      <c r="ED616" s="319"/>
      <c r="EE616" s="319"/>
      <c r="EF616" s="319"/>
      <c r="EG616" s="319"/>
      <c r="EH616" s="319"/>
      <c r="EI616" s="319"/>
      <c r="EJ616" s="319"/>
      <c r="EK616" s="319"/>
      <c r="EL616" s="319"/>
      <c r="EM616" s="319"/>
      <c r="EN616" s="319"/>
      <c r="EO616" s="319"/>
      <c r="EP616" s="319"/>
      <c r="EQ616" s="319"/>
      <c r="ER616" s="319"/>
      <c r="ES616" s="319"/>
      <c r="ET616" s="319"/>
      <c r="EU616" s="319"/>
      <c r="EV616" s="319"/>
      <c r="EW616" s="319"/>
      <c r="EX616" s="319"/>
      <c r="EY616" s="319"/>
      <c r="EZ616" s="319"/>
      <c r="FA616" s="319"/>
      <c r="FB616" s="319"/>
      <c r="FC616" s="319"/>
      <c r="FD616" s="319"/>
      <c r="FE616" s="319"/>
      <c r="FF616" s="319"/>
      <c r="FG616" s="319"/>
      <c r="FH616" s="319"/>
      <c r="FI616" s="319"/>
      <c r="FJ616" s="319"/>
      <c r="FK616" s="319"/>
      <c r="FL616" s="319"/>
      <c r="FM616" s="319"/>
      <c r="FN616" s="319"/>
      <c r="FO616" s="319"/>
      <c r="FP616" s="319"/>
      <c r="FQ616" s="319"/>
      <c r="FR616" s="319"/>
      <c r="FS616" s="319"/>
      <c r="FT616" s="319"/>
      <c r="FU616" s="319"/>
      <c r="FV616" s="319"/>
      <c r="FW616" s="319"/>
      <c r="FX616" s="319"/>
      <c r="FY616" s="319"/>
      <c r="FZ616" s="319"/>
      <c r="GA616" s="319"/>
      <c r="GB616" s="319"/>
      <c r="GC616" s="319"/>
      <c r="GD616" s="319"/>
      <c r="GE616" s="319"/>
      <c r="GF616" s="319"/>
      <c r="GG616" s="319"/>
      <c r="GH616" s="319"/>
      <c r="GI616" s="319"/>
      <c r="GJ616" s="319"/>
      <c r="GK616" s="319"/>
      <c r="GL616" s="319"/>
      <c r="GM616" s="319"/>
      <c r="GN616" s="319"/>
      <c r="GO616" s="319"/>
      <c r="GP616" s="319"/>
      <c r="GQ616" s="319"/>
      <c r="GR616" s="319"/>
      <c r="GS616" s="319"/>
      <c r="GT616" s="319"/>
      <c r="GU616" s="319"/>
      <c r="GV616" s="319"/>
      <c r="GW616" s="319"/>
      <c r="GX616" s="319"/>
      <c r="GY616" s="319"/>
      <c r="GZ616" s="319"/>
      <c r="HA616" s="319"/>
      <c r="HB616" s="319"/>
      <c r="HC616" s="319"/>
      <c r="HD616" s="319"/>
      <c r="HE616" s="319"/>
      <c r="HF616" s="319"/>
      <c r="HG616" s="319"/>
      <c r="HH616" s="319"/>
      <c r="HI616" s="319"/>
      <c r="HJ616" s="319"/>
      <c r="HK616" s="319"/>
      <c r="HL616" s="319"/>
      <c r="HM616" s="319"/>
      <c r="HN616" s="319"/>
      <c r="HO616" s="319"/>
      <c r="HP616" s="319"/>
      <c r="HQ616" s="319"/>
      <c r="HR616" s="319"/>
      <c r="HS616" s="319"/>
      <c r="HT616" s="319"/>
      <c r="HU616" s="319"/>
      <c r="HV616" s="319"/>
      <c r="HW616" s="319"/>
      <c r="HX616" s="319"/>
      <c r="HY616" s="319"/>
      <c r="HZ616" s="319"/>
      <c r="IA616" s="319"/>
      <c r="IB616" s="319"/>
      <c r="IC616" s="319"/>
      <c r="ID616" s="319"/>
      <c r="IE616" s="319"/>
      <c r="IF616" s="319"/>
      <c r="IG616" s="319"/>
      <c r="IH616" s="319"/>
      <c r="II616" s="319"/>
      <c r="IJ616" s="319"/>
      <c r="IK616" s="319"/>
      <c r="IL616" s="319"/>
      <c r="IM616" s="319"/>
      <c r="IN616" s="319"/>
      <c r="IO616" s="319"/>
      <c r="IP616" s="319"/>
      <c r="IQ616" s="319"/>
      <c r="IR616" s="319"/>
      <c r="IS616" s="319"/>
      <c r="IT616" s="319"/>
      <c r="IU616" s="319"/>
      <c r="IV616" s="319"/>
      <c r="IW616" s="319"/>
      <c r="IX616" s="319"/>
      <c r="IY616" s="319"/>
      <c r="IZ616" s="319"/>
      <c r="JA616" s="319"/>
      <c r="JB616" s="319"/>
      <c r="JC616" s="319"/>
      <c r="JD616" s="319"/>
      <c r="JE616" s="319"/>
      <c r="JF616" s="319"/>
      <c r="JG616" s="319"/>
      <c r="JH616" s="319"/>
      <c r="JI616" s="319"/>
      <c r="JJ616" s="319"/>
      <c r="JK616" s="319"/>
      <c r="JL616" s="319"/>
      <c r="JM616" s="319"/>
      <c r="JN616" s="319"/>
      <c r="JO616" s="319"/>
      <c r="JP616" s="319"/>
      <c r="JQ616" s="319"/>
      <c r="JR616" s="319"/>
      <c r="JS616" s="319"/>
      <c r="JT616" s="319"/>
      <c r="JU616" s="319"/>
      <c r="JV616" s="319"/>
      <c r="JW616" s="319"/>
      <c r="JX616" s="319"/>
      <c r="JY616" s="319"/>
      <c r="JZ616" s="319"/>
      <c r="KA616" s="319"/>
      <c r="KB616" s="319"/>
      <c r="KC616" s="319"/>
      <c r="KD616" s="319"/>
      <c r="KE616" s="319"/>
      <c r="KF616" s="319"/>
      <c r="KG616" s="319"/>
      <c r="KH616" s="319"/>
      <c r="KI616" s="319"/>
      <c r="KJ616" s="319"/>
      <c r="KK616" s="319"/>
      <c r="KL616" s="319"/>
      <c r="KM616" s="319"/>
      <c r="KN616" s="319"/>
      <c r="KO616" s="319"/>
      <c r="KP616" s="319"/>
      <c r="KQ616" s="319"/>
      <c r="KR616" s="319"/>
      <c r="KS616" s="319"/>
      <c r="KT616" s="319"/>
      <c r="KU616" s="319"/>
      <c r="KV616" s="319"/>
      <c r="KW616" s="319"/>
      <c r="KX616" s="319"/>
      <c r="KY616" s="319"/>
      <c r="KZ616" s="319"/>
      <c r="LA616" s="319"/>
      <c r="LB616" s="319"/>
      <c r="LC616" s="319"/>
      <c r="LD616" s="319"/>
      <c r="LE616" s="319"/>
      <c r="LF616" s="319"/>
      <c r="LG616" s="319"/>
      <c r="LH616" s="319"/>
      <c r="LI616" s="319"/>
      <c r="LJ616" s="319"/>
      <c r="LK616" s="319"/>
      <c r="LL616" s="319"/>
      <c r="LM616" s="319"/>
      <c r="LN616" s="319"/>
      <c r="LO616" s="319"/>
      <c r="LP616" s="319"/>
      <c r="LQ616" s="319"/>
      <c r="LR616" s="319"/>
      <c r="LS616" s="319"/>
      <c r="LT616" s="319"/>
      <c r="LU616" s="319"/>
      <c r="LV616" s="319"/>
      <c r="LW616" s="319"/>
      <c r="LX616" s="319"/>
      <c r="LY616" s="319"/>
      <c r="LZ616" s="319"/>
      <c r="MA616" s="319"/>
      <c r="MB616" s="319"/>
      <c r="MC616" s="319"/>
      <c r="MD616" s="319"/>
      <c r="ME616" s="319"/>
      <c r="MF616" s="319"/>
      <c r="MG616" s="319"/>
      <c r="MH616" s="319"/>
      <c r="MI616" s="319"/>
      <c r="MJ616" s="319"/>
      <c r="MK616" s="319"/>
      <c r="ML616" s="319"/>
      <c r="MM616" s="319"/>
      <c r="MN616" s="319"/>
      <c r="MO616" s="319"/>
      <c r="MP616" s="319"/>
      <c r="MQ616" s="319"/>
      <c r="MS616" s="241"/>
      <c r="MT616" s="373">
        <f t="shared" si="848"/>
        <v>0</v>
      </c>
      <c r="MU616" s="365">
        <f t="shared" si="865"/>
        <v>0</v>
      </c>
      <c r="MV616" s="365">
        <f t="shared" si="835"/>
        <v>0</v>
      </c>
      <c r="MW616" s="365"/>
      <c r="MX616" s="365">
        <f t="shared" si="836"/>
        <v>0</v>
      </c>
      <c r="MY616" s="365"/>
      <c r="MZ616" s="365">
        <f t="shared" si="837"/>
        <v>0</v>
      </c>
      <c r="NA616" s="365"/>
      <c r="NB616" s="365">
        <f t="shared" si="838"/>
        <v>0</v>
      </c>
      <c r="NC616" s="365"/>
      <c r="ND616" s="365">
        <f t="shared" si="839"/>
        <v>0</v>
      </c>
      <c r="NE616" s="365"/>
      <c r="NF616" s="365">
        <f t="shared" si="840"/>
        <v>0</v>
      </c>
      <c r="NG616" s="365"/>
      <c r="NH616" s="365">
        <f t="shared" si="841"/>
        <v>0</v>
      </c>
      <c r="NI616" s="365"/>
      <c r="NJ616" s="365">
        <f t="shared" si="842"/>
        <v>0</v>
      </c>
      <c r="NK616" s="365"/>
      <c r="NL616" s="365">
        <f t="shared" si="849"/>
        <v>0</v>
      </c>
      <c r="NM616" s="366"/>
      <c r="NN616" s="370"/>
      <c r="NR616" s="318">
        <f t="shared" si="843"/>
        <v>0</v>
      </c>
      <c r="NS616" s="318">
        <f t="shared" si="844"/>
        <v>0</v>
      </c>
      <c r="NT616" s="318">
        <f t="shared" si="845"/>
        <v>0</v>
      </c>
    </row>
    <row r="617" spans="1:384" s="318" customFormat="1" ht="10.199999999999999" customHeight="1" x14ac:dyDescent="0.3">
      <c r="A617" s="25"/>
      <c r="B617" s="389"/>
      <c r="C617" s="424"/>
      <c r="D617" s="15"/>
      <c r="E617" s="106"/>
      <c r="F617" s="106"/>
      <c r="G617" s="106"/>
      <c r="H617" s="399"/>
      <c r="I617" s="381">
        <f>Prenoms!$B$20</f>
        <v>0</v>
      </c>
      <c r="J617" s="382"/>
      <c r="K617" s="382"/>
      <c r="L617" s="382"/>
      <c r="M617" s="382"/>
      <c r="N617" s="68" t="str">
        <f>IF(NL617&lt;&gt;0,"",IF(Conges!W54=0,"",Conges!W54))</f>
        <v/>
      </c>
      <c r="O617" s="69"/>
      <c r="P617" s="70"/>
      <c r="Q617" s="70"/>
      <c r="R617" s="70"/>
      <c r="S617" s="70"/>
      <c r="T617" s="70"/>
      <c r="U617" s="70"/>
      <c r="V617" s="71"/>
      <c r="W617" s="69"/>
      <c r="X617" s="70"/>
      <c r="Y617" s="70"/>
      <c r="Z617" s="70"/>
      <c r="AA617" s="70"/>
      <c r="AB617" s="70"/>
      <c r="AC617" s="70"/>
      <c r="AD617" s="71"/>
      <c r="AE617" s="69"/>
      <c r="AF617" s="70"/>
      <c r="AG617" s="70"/>
      <c r="AH617" s="70"/>
      <c r="AI617" s="70"/>
      <c r="AJ617" s="71"/>
      <c r="AK617" s="69"/>
      <c r="AL617" s="70"/>
      <c r="AM617" s="70"/>
      <c r="AN617" s="70"/>
      <c r="AO617" s="70"/>
      <c r="AP617" s="70"/>
      <c r="AQ617" s="70"/>
      <c r="AR617" s="70"/>
      <c r="AS617" s="70"/>
      <c r="AT617" s="71"/>
      <c r="AU617" s="69"/>
      <c r="AV617" s="70"/>
      <c r="AW617" s="70"/>
      <c r="AX617" s="70"/>
      <c r="AY617" s="70"/>
      <c r="AZ617" s="70"/>
      <c r="BA617" s="70"/>
      <c r="BB617" s="71"/>
      <c r="BC617" s="72">
        <f>IF(NL617&lt;&gt;0,(IF(Conges!W$54=0,0,3)),0)</f>
        <v>0</v>
      </c>
      <c r="BD617" s="417"/>
      <c r="BE617" s="392">
        <f>IF(OR(Conges!W$54="A",Conges!W$54="V"),Prenoms!L$20,NL617)</f>
        <v>0</v>
      </c>
      <c r="BF617" s="393"/>
      <c r="BG617" s="289"/>
      <c r="BH617" s="290">
        <f t="shared" si="828"/>
        <v>0</v>
      </c>
      <c r="BI617" s="291" t="str">
        <f t="shared" si="829"/>
        <v/>
      </c>
      <c r="BJ617" s="305">
        <v>0</v>
      </c>
      <c r="BK617" s="306">
        <f t="shared" si="846"/>
        <v>0</v>
      </c>
      <c r="BL617" s="307">
        <f t="shared" si="818"/>
        <v>0</v>
      </c>
      <c r="BM617" s="307">
        <f t="shared" si="819"/>
        <v>0</v>
      </c>
      <c r="BN617" s="307">
        <f>SUM('Heures Pointage'!$RD$23:$RE$23)</f>
        <v>0</v>
      </c>
      <c r="BO617" s="307">
        <f>SUM('Heures et Indemnites'!$RD$23:$RE$23)</f>
        <v>0</v>
      </c>
      <c r="BP617" s="308">
        <f t="shared" si="820"/>
        <v>0</v>
      </c>
      <c r="BQ617" s="308">
        <f>'Heures Pointage'!$SB$23</f>
        <v>0</v>
      </c>
      <c r="BR617" s="309">
        <f t="shared" ref="BR617" si="867">$BH$1072</f>
        <v>0</v>
      </c>
      <c r="BS617" s="150">
        <f>Prenoms!$C$20</f>
        <v>0</v>
      </c>
      <c r="BT617" s="153"/>
      <c r="BU617" s="323">
        <f>SUM('Heures et Indemnites'!$RD$23:$RE$23)</f>
        <v>0</v>
      </c>
      <c r="BV617" s="236">
        <f>SUM('Heures et Indemnites'!$RD$6:$RE$23)</f>
        <v>0</v>
      </c>
      <c r="BW617" s="323"/>
      <c r="BX617" s="236"/>
      <c r="BY617" s="319"/>
      <c r="BZ617" s="319"/>
      <c r="CA617" s="319"/>
      <c r="CB617" s="319"/>
      <c r="CC617" s="319"/>
      <c r="CD617" s="319"/>
      <c r="CE617" s="319"/>
      <c r="CF617" s="319"/>
      <c r="CG617" s="319"/>
      <c r="CH617" s="319"/>
      <c r="CI617" s="319"/>
      <c r="CJ617" s="319"/>
      <c r="CK617" s="319"/>
      <c r="CL617" s="319"/>
      <c r="CM617" s="319"/>
      <c r="CN617" s="319"/>
      <c r="CO617" s="319"/>
      <c r="CP617" s="319"/>
      <c r="CQ617" s="319"/>
      <c r="CR617" s="319"/>
      <c r="CS617" s="319"/>
      <c r="CT617" s="319"/>
      <c r="CU617" s="319"/>
      <c r="CV617" s="319"/>
      <c r="CW617" s="319"/>
      <c r="CX617" s="319"/>
      <c r="CY617" s="319"/>
      <c r="CZ617" s="319"/>
      <c r="DA617" s="319"/>
      <c r="DB617" s="319"/>
      <c r="DC617" s="319"/>
      <c r="DD617" s="319"/>
      <c r="DE617" s="319"/>
      <c r="DF617" s="319"/>
      <c r="DG617" s="319"/>
      <c r="DH617" s="319"/>
      <c r="DI617" s="319"/>
      <c r="DJ617" s="319"/>
      <c r="DK617" s="319"/>
      <c r="DL617" s="319"/>
      <c r="DM617" s="319"/>
      <c r="DN617" s="319"/>
      <c r="DO617" s="319"/>
      <c r="DP617" s="319"/>
      <c r="DQ617" s="319"/>
      <c r="DR617" s="319"/>
      <c r="DS617" s="319"/>
      <c r="DT617" s="319"/>
      <c r="DU617" s="319"/>
      <c r="DV617" s="319"/>
      <c r="DW617" s="319"/>
      <c r="DX617" s="319"/>
      <c r="DY617" s="319"/>
      <c r="DZ617" s="319"/>
      <c r="EA617" s="319"/>
      <c r="EB617" s="319"/>
      <c r="EC617" s="319"/>
      <c r="ED617" s="319"/>
      <c r="EE617" s="319"/>
      <c r="EF617" s="319"/>
      <c r="EG617" s="319"/>
      <c r="EH617" s="319"/>
      <c r="EI617" s="319"/>
      <c r="EJ617" s="319"/>
      <c r="EK617" s="319"/>
      <c r="EL617" s="319"/>
      <c r="EM617" s="319"/>
      <c r="EN617" s="319"/>
      <c r="EO617" s="319"/>
      <c r="EP617" s="319"/>
      <c r="EQ617" s="319"/>
      <c r="ER617" s="319"/>
      <c r="ES617" s="319"/>
      <c r="ET617" s="319"/>
      <c r="EU617" s="319"/>
      <c r="EV617" s="319"/>
      <c r="EW617" s="319"/>
      <c r="EX617" s="319"/>
      <c r="EY617" s="319"/>
      <c r="EZ617" s="319"/>
      <c r="FA617" s="319"/>
      <c r="FB617" s="319"/>
      <c r="FC617" s="319"/>
      <c r="FD617" s="319"/>
      <c r="FE617" s="319"/>
      <c r="FF617" s="319"/>
      <c r="FG617" s="319"/>
      <c r="FH617" s="319"/>
      <c r="FI617" s="319"/>
      <c r="FJ617" s="319"/>
      <c r="FK617" s="319"/>
      <c r="FL617" s="319"/>
      <c r="FM617" s="319"/>
      <c r="FN617" s="319"/>
      <c r="FO617" s="319"/>
      <c r="FP617" s="319"/>
      <c r="FQ617" s="319"/>
      <c r="FR617" s="319"/>
      <c r="FS617" s="319"/>
      <c r="FT617" s="319"/>
      <c r="FU617" s="319"/>
      <c r="FV617" s="319"/>
      <c r="FW617" s="319"/>
      <c r="FX617" s="319"/>
      <c r="FY617" s="319"/>
      <c r="FZ617" s="319"/>
      <c r="GA617" s="319"/>
      <c r="GB617" s="319"/>
      <c r="GC617" s="319"/>
      <c r="GD617" s="319"/>
      <c r="GE617" s="319"/>
      <c r="GF617" s="319"/>
      <c r="GG617" s="319"/>
      <c r="GH617" s="319"/>
      <c r="GI617" s="319"/>
      <c r="GJ617" s="319"/>
      <c r="GK617" s="319"/>
      <c r="GL617" s="319"/>
      <c r="GM617" s="319"/>
      <c r="GN617" s="319"/>
      <c r="GO617" s="319"/>
      <c r="GP617" s="319"/>
      <c r="GQ617" s="319"/>
      <c r="GR617" s="319"/>
      <c r="GS617" s="319"/>
      <c r="GT617" s="319"/>
      <c r="GU617" s="319"/>
      <c r="GV617" s="319"/>
      <c r="GW617" s="319"/>
      <c r="GX617" s="319"/>
      <c r="GY617" s="319"/>
      <c r="GZ617" s="319"/>
      <c r="HA617" s="319"/>
      <c r="HB617" s="319"/>
      <c r="HC617" s="319"/>
      <c r="HD617" s="319"/>
      <c r="HE617" s="319"/>
      <c r="HF617" s="319"/>
      <c r="HG617" s="319"/>
      <c r="HH617" s="319"/>
      <c r="HI617" s="319"/>
      <c r="HJ617" s="319"/>
      <c r="HK617" s="319"/>
      <c r="HL617" s="319"/>
      <c r="HM617" s="319"/>
      <c r="HN617" s="319"/>
      <c r="HO617" s="319"/>
      <c r="HP617" s="319"/>
      <c r="HQ617" s="319"/>
      <c r="HR617" s="319"/>
      <c r="HS617" s="319"/>
      <c r="HT617" s="319"/>
      <c r="HU617" s="319"/>
      <c r="HV617" s="319"/>
      <c r="HW617" s="319"/>
      <c r="HX617" s="319"/>
      <c r="HY617" s="319"/>
      <c r="HZ617" s="319"/>
      <c r="IA617" s="319"/>
      <c r="IB617" s="319"/>
      <c r="IC617" s="319"/>
      <c r="ID617" s="319"/>
      <c r="IE617" s="319"/>
      <c r="IF617" s="319"/>
      <c r="IG617" s="319"/>
      <c r="IH617" s="319"/>
      <c r="II617" s="319"/>
      <c r="IJ617" s="319"/>
      <c r="IK617" s="319"/>
      <c r="IL617" s="319"/>
      <c r="IM617" s="319"/>
      <c r="IN617" s="319"/>
      <c r="IO617" s="319"/>
      <c r="IP617" s="319"/>
      <c r="IQ617" s="319"/>
      <c r="IR617" s="319"/>
      <c r="IS617" s="319"/>
      <c r="IT617" s="319"/>
      <c r="IU617" s="319"/>
      <c r="IV617" s="319"/>
      <c r="IW617" s="319"/>
      <c r="IX617" s="319"/>
      <c r="IY617" s="319"/>
      <c r="IZ617" s="319"/>
      <c r="JA617" s="319"/>
      <c r="JB617" s="319"/>
      <c r="JC617" s="319"/>
      <c r="JD617" s="319"/>
      <c r="JE617" s="319"/>
      <c r="JF617" s="319"/>
      <c r="JG617" s="319"/>
      <c r="JH617" s="319"/>
      <c r="JI617" s="319"/>
      <c r="JJ617" s="319"/>
      <c r="JK617" s="319"/>
      <c r="JL617" s="319"/>
      <c r="JM617" s="319"/>
      <c r="JN617" s="319"/>
      <c r="JO617" s="319"/>
      <c r="JP617" s="319"/>
      <c r="JQ617" s="319"/>
      <c r="JR617" s="319"/>
      <c r="JS617" s="319"/>
      <c r="JT617" s="319"/>
      <c r="JU617" s="319"/>
      <c r="JV617" s="319"/>
      <c r="JW617" s="319"/>
      <c r="JX617" s="319"/>
      <c r="JY617" s="319"/>
      <c r="JZ617" s="319"/>
      <c r="KA617" s="319"/>
      <c r="KB617" s="319"/>
      <c r="KC617" s="319"/>
      <c r="KD617" s="319"/>
      <c r="KE617" s="319"/>
      <c r="KF617" s="319"/>
      <c r="KG617" s="319"/>
      <c r="KH617" s="319"/>
      <c r="KI617" s="319"/>
      <c r="KJ617" s="319"/>
      <c r="KK617" s="319"/>
      <c r="KL617" s="319"/>
      <c r="KM617" s="319"/>
      <c r="KN617" s="319"/>
      <c r="KO617" s="319"/>
      <c r="KP617" s="319"/>
      <c r="KQ617" s="319"/>
      <c r="KR617" s="319"/>
      <c r="KS617" s="319"/>
      <c r="KT617" s="319"/>
      <c r="KU617" s="319"/>
      <c r="KV617" s="319"/>
      <c r="KW617" s="319"/>
      <c r="KX617" s="319"/>
      <c r="KY617" s="319"/>
      <c r="KZ617" s="319"/>
      <c r="LA617" s="319"/>
      <c r="LB617" s="319"/>
      <c r="LC617" s="319"/>
      <c r="LD617" s="319"/>
      <c r="LE617" s="319"/>
      <c r="LF617" s="319"/>
      <c r="LG617" s="319"/>
      <c r="LH617" s="319"/>
      <c r="LI617" s="319"/>
      <c r="LJ617" s="319"/>
      <c r="LK617" s="319"/>
      <c r="LL617" s="319"/>
      <c r="LM617" s="319"/>
      <c r="LN617" s="319"/>
      <c r="LO617" s="319"/>
      <c r="LP617" s="319"/>
      <c r="LQ617" s="319"/>
      <c r="LR617" s="319"/>
      <c r="LS617" s="319"/>
      <c r="LT617" s="319"/>
      <c r="LU617" s="319"/>
      <c r="LV617" s="319"/>
      <c r="LW617" s="319"/>
      <c r="LX617" s="319"/>
      <c r="LY617" s="319"/>
      <c r="LZ617" s="319"/>
      <c r="MA617" s="319"/>
      <c r="MB617" s="319"/>
      <c r="MC617" s="319"/>
      <c r="MD617" s="319"/>
      <c r="ME617" s="319"/>
      <c r="MF617" s="319"/>
      <c r="MG617" s="319"/>
      <c r="MH617" s="319"/>
      <c r="MI617" s="319"/>
      <c r="MJ617" s="319"/>
      <c r="MK617" s="319"/>
      <c r="ML617" s="319"/>
      <c r="MM617" s="319"/>
      <c r="MN617" s="319"/>
      <c r="MO617" s="319"/>
      <c r="MP617" s="319"/>
      <c r="MQ617" s="319"/>
      <c r="MS617" s="241"/>
      <c r="MT617" s="362">
        <f t="shared" si="848"/>
        <v>0</v>
      </c>
      <c r="MU617" s="363">
        <f t="shared" si="865"/>
        <v>0</v>
      </c>
      <c r="MV617" s="363">
        <f t="shared" si="835"/>
        <v>0</v>
      </c>
      <c r="MW617" s="363"/>
      <c r="MX617" s="363">
        <f t="shared" si="836"/>
        <v>0</v>
      </c>
      <c r="MY617" s="363"/>
      <c r="MZ617" s="363">
        <f t="shared" si="837"/>
        <v>0</v>
      </c>
      <c r="NA617" s="363"/>
      <c r="NB617" s="363">
        <f t="shared" si="838"/>
        <v>0</v>
      </c>
      <c r="NC617" s="363"/>
      <c r="ND617" s="363">
        <f t="shared" si="839"/>
        <v>0</v>
      </c>
      <c r="NE617" s="363"/>
      <c r="NF617" s="363">
        <f t="shared" si="840"/>
        <v>0</v>
      </c>
      <c r="NG617" s="363"/>
      <c r="NH617" s="363">
        <f t="shared" si="841"/>
        <v>0</v>
      </c>
      <c r="NI617" s="363"/>
      <c r="NJ617" s="363">
        <f t="shared" si="842"/>
        <v>0</v>
      </c>
      <c r="NK617" s="363"/>
      <c r="NL617" s="363">
        <f t="shared" si="849"/>
        <v>0</v>
      </c>
      <c r="NM617" s="364"/>
      <c r="NN617" s="370"/>
      <c r="NR617" s="318">
        <f t="shared" si="843"/>
        <v>0</v>
      </c>
      <c r="NS617" s="318">
        <f t="shared" si="844"/>
        <v>0</v>
      </c>
      <c r="NT617" s="318">
        <f t="shared" si="845"/>
        <v>0</v>
      </c>
    </row>
    <row r="618" spans="1:384" s="318" customFormat="1" ht="10.199999999999999" customHeight="1" x14ac:dyDescent="0.3">
      <c r="A618" s="25"/>
      <c r="B618" s="389"/>
      <c r="C618" s="424"/>
      <c r="D618" s="15"/>
      <c r="E618" s="106"/>
      <c r="F618" s="106"/>
      <c r="G618" s="106"/>
      <c r="H618" s="399"/>
      <c r="I618" s="394">
        <f>Prenoms!$B$21</f>
        <v>0</v>
      </c>
      <c r="J618" s="395"/>
      <c r="K618" s="395"/>
      <c r="L618" s="395"/>
      <c r="M618" s="395"/>
      <c r="N618" s="81" t="str">
        <f>IF(NL618&lt;&gt;0,"",IF(Conges!W55=0,"",Conges!W55))</f>
        <v/>
      </c>
      <c r="O618" s="82"/>
      <c r="P618" s="83"/>
      <c r="Q618" s="83"/>
      <c r="R618" s="83"/>
      <c r="S618" s="83"/>
      <c r="T618" s="83"/>
      <c r="U618" s="83"/>
      <c r="V618" s="84"/>
      <c r="W618" s="82"/>
      <c r="X618" s="83"/>
      <c r="Y618" s="83"/>
      <c r="Z618" s="83"/>
      <c r="AA618" s="83"/>
      <c r="AB618" s="83"/>
      <c r="AC618" s="83"/>
      <c r="AD618" s="84"/>
      <c r="AE618" s="82"/>
      <c r="AF618" s="83"/>
      <c r="AG618" s="83"/>
      <c r="AH618" s="83"/>
      <c r="AI618" s="83"/>
      <c r="AJ618" s="84"/>
      <c r="AK618" s="82"/>
      <c r="AL618" s="83"/>
      <c r="AM618" s="83"/>
      <c r="AN618" s="83"/>
      <c r="AO618" s="83"/>
      <c r="AP618" s="83"/>
      <c r="AQ618" s="83"/>
      <c r="AR618" s="83"/>
      <c r="AS618" s="83"/>
      <c r="AT618" s="84"/>
      <c r="AU618" s="82"/>
      <c r="AV618" s="83"/>
      <c r="AW618" s="83"/>
      <c r="AX618" s="83"/>
      <c r="AY618" s="83"/>
      <c r="AZ618" s="83"/>
      <c r="BA618" s="83"/>
      <c r="BB618" s="84"/>
      <c r="BC618" s="85">
        <f>IF(NL618&lt;&gt;0,(IF(Conges!W$55=0,0,3)),0)</f>
        <v>0</v>
      </c>
      <c r="BD618" s="417"/>
      <c r="BE618" s="390">
        <f>IF(OR(Conges!W$55="A",Conges!W$55="V"),Prenoms!L$21,NL618)</f>
        <v>0</v>
      </c>
      <c r="BF618" s="391"/>
      <c r="BG618" s="286"/>
      <c r="BH618" s="287">
        <f t="shared" si="828"/>
        <v>0</v>
      </c>
      <c r="BI618" s="288" t="str">
        <f t="shared" si="829"/>
        <v/>
      </c>
      <c r="BJ618" s="300">
        <v>0</v>
      </c>
      <c r="BK618" s="301">
        <f t="shared" si="846"/>
        <v>0</v>
      </c>
      <c r="BL618" s="302">
        <f t="shared" si="818"/>
        <v>0</v>
      </c>
      <c r="BM618" s="302">
        <f t="shared" si="819"/>
        <v>0</v>
      </c>
      <c r="BN618" s="302">
        <f>SUM('Heures Pointage'!$SD$23:$SE$23)</f>
        <v>0</v>
      </c>
      <c r="BO618" s="302">
        <f>SUM('Heures et Indemnites'!$SD$23:$SE$23)</f>
        <v>0</v>
      </c>
      <c r="BP618" s="303">
        <f t="shared" si="820"/>
        <v>0</v>
      </c>
      <c r="BQ618" s="303">
        <f>'Heures Pointage'!$TB$23</f>
        <v>0</v>
      </c>
      <c r="BR618" s="304">
        <f t="shared" ref="BR618" si="868">$BH$1073</f>
        <v>0</v>
      </c>
      <c r="BS618" s="149">
        <f>Prenoms!$C$21</f>
        <v>0</v>
      </c>
      <c r="BT618" s="180"/>
      <c r="BU618" s="324">
        <f>SUM('Heures et Indemnites'!$SD$23:$SE$23)</f>
        <v>0</v>
      </c>
      <c r="BV618" s="235">
        <f>SUM('Heures et Indemnites'!$SD$6:$SE$23)</f>
        <v>0</v>
      </c>
      <c r="BW618" s="324"/>
      <c r="BX618" s="235"/>
      <c r="BY618" s="319"/>
      <c r="BZ618" s="319"/>
      <c r="CA618" s="319"/>
      <c r="CB618" s="319"/>
      <c r="CC618" s="319"/>
      <c r="CD618" s="319"/>
      <c r="CE618" s="319"/>
      <c r="CF618" s="319"/>
      <c r="CG618" s="319"/>
      <c r="CH618" s="319"/>
      <c r="CI618" s="319"/>
      <c r="CJ618" s="319"/>
      <c r="CK618" s="319"/>
      <c r="CL618" s="319"/>
      <c r="CM618" s="319"/>
      <c r="CN618" s="319"/>
      <c r="CO618" s="319"/>
      <c r="CP618" s="319"/>
      <c r="CQ618" s="319"/>
      <c r="CR618" s="319"/>
      <c r="CS618" s="319"/>
      <c r="CT618" s="319"/>
      <c r="CU618" s="319"/>
      <c r="CV618" s="319"/>
      <c r="CW618" s="319"/>
      <c r="CX618" s="319"/>
      <c r="CY618" s="319"/>
      <c r="CZ618" s="319"/>
      <c r="DA618" s="319"/>
      <c r="DB618" s="319"/>
      <c r="DC618" s="319"/>
      <c r="DD618" s="319"/>
      <c r="DE618" s="319"/>
      <c r="DF618" s="319"/>
      <c r="DG618" s="319"/>
      <c r="DH618" s="319"/>
      <c r="DI618" s="319"/>
      <c r="DJ618" s="319"/>
      <c r="DK618" s="319"/>
      <c r="DL618" s="319"/>
      <c r="DM618" s="319"/>
      <c r="DN618" s="319"/>
      <c r="DO618" s="319"/>
      <c r="DP618" s="319"/>
      <c r="DQ618" s="319"/>
      <c r="DR618" s="319"/>
      <c r="DS618" s="319"/>
      <c r="DT618" s="319"/>
      <c r="DU618" s="319"/>
      <c r="DV618" s="319"/>
      <c r="DW618" s="319"/>
      <c r="DX618" s="319"/>
      <c r="DY618" s="319"/>
      <c r="DZ618" s="319"/>
      <c r="EA618" s="319"/>
      <c r="EB618" s="319"/>
      <c r="EC618" s="319"/>
      <c r="ED618" s="319"/>
      <c r="EE618" s="319"/>
      <c r="EF618" s="319"/>
      <c r="EG618" s="319"/>
      <c r="EH618" s="319"/>
      <c r="EI618" s="319"/>
      <c r="EJ618" s="319"/>
      <c r="EK618" s="319"/>
      <c r="EL618" s="319"/>
      <c r="EM618" s="319"/>
      <c r="EN618" s="319"/>
      <c r="EO618" s="319"/>
      <c r="EP618" s="319"/>
      <c r="EQ618" s="319"/>
      <c r="ER618" s="319"/>
      <c r="ES618" s="319"/>
      <c r="ET618" s="319"/>
      <c r="EU618" s="319"/>
      <c r="EV618" s="319"/>
      <c r="EW618" s="319"/>
      <c r="EX618" s="319"/>
      <c r="EY618" s="319"/>
      <c r="EZ618" s="319"/>
      <c r="FA618" s="319"/>
      <c r="FB618" s="319"/>
      <c r="FC618" s="319"/>
      <c r="FD618" s="319"/>
      <c r="FE618" s="319"/>
      <c r="FF618" s="319"/>
      <c r="FG618" s="319"/>
      <c r="FH618" s="319"/>
      <c r="FI618" s="319"/>
      <c r="FJ618" s="319"/>
      <c r="FK618" s="319"/>
      <c r="FL618" s="319"/>
      <c r="FM618" s="319"/>
      <c r="FN618" s="319"/>
      <c r="FO618" s="319"/>
      <c r="FP618" s="319"/>
      <c r="FQ618" s="319"/>
      <c r="FR618" s="319"/>
      <c r="FS618" s="319"/>
      <c r="FT618" s="319"/>
      <c r="FU618" s="319"/>
      <c r="FV618" s="319"/>
      <c r="FW618" s="319"/>
      <c r="FX618" s="319"/>
      <c r="FY618" s="319"/>
      <c r="FZ618" s="319"/>
      <c r="GA618" s="319"/>
      <c r="GB618" s="319"/>
      <c r="GC618" s="319"/>
      <c r="GD618" s="319"/>
      <c r="GE618" s="319"/>
      <c r="GF618" s="319"/>
      <c r="GG618" s="319"/>
      <c r="GH618" s="319"/>
      <c r="GI618" s="319"/>
      <c r="GJ618" s="319"/>
      <c r="GK618" s="319"/>
      <c r="GL618" s="319"/>
      <c r="GM618" s="319"/>
      <c r="GN618" s="319"/>
      <c r="GO618" s="319"/>
      <c r="GP618" s="319"/>
      <c r="GQ618" s="319"/>
      <c r="GR618" s="319"/>
      <c r="GS618" s="319"/>
      <c r="GT618" s="319"/>
      <c r="GU618" s="319"/>
      <c r="GV618" s="319"/>
      <c r="GW618" s="319"/>
      <c r="GX618" s="319"/>
      <c r="GY618" s="319"/>
      <c r="GZ618" s="319"/>
      <c r="HA618" s="319"/>
      <c r="HB618" s="319"/>
      <c r="HC618" s="319"/>
      <c r="HD618" s="319"/>
      <c r="HE618" s="319"/>
      <c r="HF618" s="319"/>
      <c r="HG618" s="319"/>
      <c r="HH618" s="319"/>
      <c r="HI618" s="319"/>
      <c r="HJ618" s="319"/>
      <c r="HK618" s="319"/>
      <c r="HL618" s="319"/>
      <c r="HM618" s="319"/>
      <c r="HN618" s="319"/>
      <c r="HO618" s="319"/>
      <c r="HP618" s="319"/>
      <c r="HQ618" s="319"/>
      <c r="HR618" s="319"/>
      <c r="HS618" s="319"/>
      <c r="HT618" s="319"/>
      <c r="HU618" s="319"/>
      <c r="HV618" s="319"/>
      <c r="HW618" s="319"/>
      <c r="HX618" s="319"/>
      <c r="HY618" s="319"/>
      <c r="HZ618" s="319"/>
      <c r="IA618" s="319"/>
      <c r="IB618" s="319"/>
      <c r="IC618" s="319"/>
      <c r="ID618" s="319"/>
      <c r="IE618" s="319"/>
      <c r="IF618" s="319"/>
      <c r="IG618" s="319"/>
      <c r="IH618" s="319"/>
      <c r="II618" s="319"/>
      <c r="IJ618" s="319"/>
      <c r="IK618" s="319"/>
      <c r="IL618" s="319"/>
      <c r="IM618" s="319"/>
      <c r="IN618" s="319"/>
      <c r="IO618" s="319"/>
      <c r="IP618" s="319"/>
      <c r="IQ618" s="319"/>
      <c r="IR618" s="319"/>
      <c r="IS618" s="319"/>
      <c r="IT618" s="319"/>
      <c r="IU618" s="319"/>
      <c r="IV618" s="319"/>
      <c r="IW618" s="319"/>
      <c r="IX618" s="319"/>
      <c r="IY618" s="319"/>
      <c r="IZ618" s="319"/>
      <c r="JA618" s="319"/>
      <c r="JB618" s="319"/>
      <c r="JC618" s="319"/>
      <c r="JD618" s="319"/>
      <c r="JE618" s="319"/>
      <c r="JF618" s="319"/>
      <c r="JG618" s="319"/>
      <c r="JH618" s="319"/>
      <c r="JI618" s="319"/>
      <c r="JJ618" s="319"/>
      <c r="JK618" s="319"/>
      <c r="JL618" s="319"/>
      <c r="JM618" s="319"/>
      <c r="JN618" s="319"/>
      <c r="JO618" s="319"/>
      <c r="JP618" s="319"/>
      <c r="JQ618" s="319"/>
      <c r="JR618" s="319"/>
      <c r="JS618" s="319"/>
      <c r="JT618" s="319"/>
      <c r="JU618" s="319"/>
      <c r="JV618" s="319"/>
      <c r="JW618" s="319"/>
      <c r="JX618" s="319"/>
      <c r="JY618" s="319"/>
      <c r="JZ618" s="319"/>
      <c r="KA618" s="319"/>
      <c r="KB618" s="319"/>
      <c r="KC618" s="319"/>
      <c r="KD618" s="319"/>
      <c r="KE618" s="319"/>
      <c r="KF618" s="319"/>
      <c r="KG618" s="319"/>
      <c r="KH618" s="319"/>
      <c r="KI618" s="319"/>
      <c r="KJ618" s="319"/>
      <c r="KK618" s="319"/>
      <c r="KL618" s="319"/>
      <c r="KM618" s="319"/>
      <c r="KN618" s="319"/>
      <c r="KO618" s="319"/>
      <c r="KP618" s="319"/>
      <c r="KQ618" s="319"/>
      <c r="KR618" s="319"/>
      <c r="KS618" s="319"/>
      <c r="KT618" s="319"/>
      <c r="KU618" s="319"/>
      <c r="KV618" s="319"/>
      <c r="KW618" s="319"/>
      <c r="KX618" s="319"/>
      <c r="KY618" s="319"/>
      <c r="KZ618" s="319"/>
      <c r="LA618" s="319"/>
      <c r="LB618" s="319"/>
      <c r="LC618" s="319"/>
      <c r="LD618" s="319"/>
      <c r="LE618" s="319"/>
      <c r="LF618" s="319"/>
      <c r="LG618" s="319"/>
      <c r="LH618" s="319"/>
      <c r="LI618" s="319"/>
      <c r="LJ618" s="319"/>
      <c r="LK618" s="319"/>
      <c r="LL618" s="319"/>
      <c r="LM618" s="319"/>
      <c r="LN618" s="319"/>
      <c r="LO618" s="319"/>
      <c r="LP618" s="319"/>
      <c r="LQ618" s="319"/>
      <c r="LR618" s="319"/>
      <c r="LS618" s="319"/>
      <c r="LT618" s="319"/>
      <c r="LU618" s="319"/>
      <c r="LV618" s="319"/>
      <c r="LW618" s="319"/>
      <c r="LX618" s="319"/>
      <c r="LY618" s="319"/>
      <c r="LZ618" s="319"/>
      <c r="MA618" s="319"/>
      <c r="MB618" s="319"/>
      <c r="MC618" s="319"/>
      <c r="MD618" s="319"/>
      <c r="ME618" s="319"/>
      <c r="MF618" s="319"/>
      <c r="MG618" s="319"/>
      <c r="MH618" s="319"/>
      <c r="MI618" s="319"/>
      <c r="MJ618" s="319"/>
      <c r="MK618" s="319"/>
      <c r="ML618" s="319"/>
      <c r="MM618" s="319"/>
      <c r="MN618" s="319"/>
      <c r="MO618" s="319"/>
      <c r="MP618" s="319"/>
      <c r="MQ618" s="319"/>
      <c r="MS618" s="241"/>
      <c r="MT618" s="373">
        <f t="shared" si="848"/>
        <v>0</v>
      </c>
      <c r="MU618" s="365">
        <f t="shared" si="865"/>
        <v>0</v>
      </c>
      <c r="MV618" s="365">
        <f t="shared" si="835"/>
        <v>0</v>
      </c>
      <c r="MW618" s="365"/>
      <c r="MX618" s="365">
        <f t="shared" si="836"/>
        <v>0</v>
      </c>
      <c r="MY618" s="365"/>
      <c r="MZ618" s="365">
        <f t="shared" si="837"/>
        <v>0</v>
      </c>
      <c r="NA618" s="365"/>
      <c r="NB618" s="365">
        <f t="shared" si="838"/>
        <v>0</v>
      </c>
      <c r="NC618" s="365"/>
      <c r="ND618" s="365">
        <f t="shared" si="839"/>
        <v>0</v>
      </c>
      <c r="NE618" s="365"/>
      <c r="NF618" s="365">
        <f t="shared" si="840"/>
        <v>0</v>
      </c>
      <c r="NG618" s="365"/>
      <c r="NH618" s="365">
        <f t="shared" si="841"/>
        <v>0</v>
      </c>
      <c r="NI618" s="365"/>
      <c r="NJ618" s="365">
        <f t="shared" si="842"/>
        <v>0</v>
      </c>
      <c r="NK618" s="365"/>
      <c r="NL618" s="365">
        <f t="shared" si="849"/>
        <v>0</v>
      </c>
      <c r="NM618" s="366"/>
      <c r="NN618" s="370"/>
      <c r="NR618" s="318">
        <f t="shared" si="843"/>
        <v>0</v>
      </c>
      <c r="NS618" s="318">
        <f t="shared" si="844"/>
        <v>0</v>
      </c>
      <c r="NT618" s="318">
        <f t="shared" si="845"/>
        <v>0</v>
      </c>
    </row>
    <row r="619" spans="1:384" s="318" customFormat="1" ht="10.199999999999999" customHeight="1" x14ac:dyDescent="0.3">
      <c r="A619" s="25"/>
      <c r="B619" s="389"/>
      <c r="C619" s="424"/>
      <c r="D619" s="15"/>
      <c r="E619" s="106"/>
      <c r="F619" s="106"/>
      <c r="G619" s="106"/>
      <c r="H619" s="399"/>
      <c r="I619" s="381">
        <f>Prenoms!$B$22</f>
        <v>0</v>
      </c>
      <c r="J619" s="382"/>
      <c r="K619" s="382"/>
      <c r="L619" s="382"/>
      <c r="M619" s="382"/>
      <c r="N619" s="68" t="str">
        <f>IF(NL619&lt;&gt;0,"",IF(Conges!W56=0,"",Conges!W56))</f>
        <v/>
      </c>
      <c r="O619" s="69"/>
      <c r="P619" s="70"/>
      <c r="Q619" s="70"/>
      <c r="R619" s="70"/>
      <c r="S619" s="70"/>
      <c r="T619" s="70"/>
      <c r="U619" s="70"/>
      <c r="V619" s="71"/>
      <c r="W619" s="69"/>
      <c r="X619" s="70"/>
      <c r="Y619" s="70"/>
      <c r="Z619" s="70"/>
      <c r="AA619" s="70"/>
      <c r="AB619" s="70"/>
      <c r="AC619" s="70"/>
      <c r="AD619" s="71"/>
      <c r="AE619" s="69"/>
      <c r="AF619" s="70"/>
      <c r="AG619" s="70"/>
      <c r="AH619" s="70"/>
      <c r="AI619" s="70"/>
      <c r="AJ619" s="71"/>
      <c r="AK619" s="69"/>
      <c r="AL619" s="70"/>
      <c r="AM619" s="70"/>
      <c r="AN619" s="70"/>
      <c r="AO619" s="70"/>
      <c r="AP619" s="70"/>
      <c r="AQ619" s="70"/>
      <c r="AR619" s="70"/>
      <c r="AS619" s="70"/>
      <c r="AT619" s="71"/>
      <c r="AU619" s="69"/>
      <c r="AV619" s="70"/>
      <c r="AW619" s="70"/>
      <c r="AX619" s="70"/>
      <c r="AY619" s="70"/>
      <c r="AZ619" s="70"/>
      <c r="BA619" s="70"/>
      <c r="BB619" s="71"/>
      <c r="BC619" s="72">
        <f>IF(NL619&lt;&gt;0,(IF(Conges!W$56=0,0,3)),0)</f>
        <v>0</v>
      </c>
      <c r="BD619" s="417"/>
      <c r="BE619" s="392">
        <f>IF(OR(Conges!W$56="A",Conges!W$56="V"),Prenoms!L$22,NL619)</f>
        <v>0</v>
      </c>
      <c r="BF619" s="393"/>
      <c r="BG619" s="289"/>
      <c r="BH619" s="290">
        <f t="shared" si="828"/>
        <v>0</v>
      </c>
      <c r="BI619" s="291" t="str">
        <f t="shared" si="829"/>
        <v/>
      </c>
      <c r="BJ619" s="305">
        <v>0</v>
      </c>
      <c r="BK619" s="306">
        <f t="shared" si="846"/>
        <v>0</v>
      </c>
      <c r="BL619" s="307">
        <f t="shared" si="818"/>
        <v>0</v>
      </c>
      <c r="BM619" s="307">
        <f t="shared" si="819"/>
        <v>0</v>
      </c>
      <c r="BN619" s="307">
        <f>SUM('Heures Pointage'!$TD$23:$TE$23)</f>
        <v>0</v>
      </c>
      <c r="BO619" s="307">
        <f>SUM('Heures et Indemnites'!$TD$23:$TE$23)</f>
        <v>0</v>
      </c>
      <c r="BP619" s="308">
        <f t="shared" si="820"/>
        <v>0</v>
      </c>
      <c r="BQ619" s="308">
        <f>'Heures Pointage'!$UB$23</f>
        <v>0</v>
      </c>
      <c r="BR619" s="309">
        <f t="shared" ref="BR619" si="869">$BH$1074</f>
        <v>0</v>
      </c>
      <c r="BS619" s="150">
        <f>Prenoms!$C$22</f>
        <v>0</v>
      </c>
      <c r="BT619" s="153"/>
      <c r="BU619" s="323">
        <f>SUM('Heures et Indemnites'!$TD$23:$TE$23)</f>
        <v>0</v>
      </c>
      <c r="BV619" s="236">
        <f>SUM('Heures et Indemnites'!$TD$6:$TE$23)</f>
        <v>0</v>
      </c>
      <c r="BW619" s="323"/>
      <c r="BX619" s="236"/>
      <c r="BY619" s="319"/>
      <c r="BZ619" s="319"/>
      <c r="CA619" s="319"/>
      <c r="CB619" s="319"/>
      <c r="CC619" s="319"/>
      <c r="CD619" s="319"/>
      <c r="CE619" s="319"/>
      <c r="CF619" s="319"/>
      <c r="CG619" s="319"/>
      <c r="CH619" s="319"/>
      <c r="CI619" s="319"/>
      <c r="CJ619" s="319"/>
      <c r="CK619" s="319"/>
      <c r="CL619" s="319"/>
      <c r="CM619" s="319"/>
      <c r="CN619" s="319"/>
      <c r="CO619" s="319"/>
      <c r="CP619" s="319"/>
      <c r="CQ619" s="319"/>
      <c r="CR619" s="319"/>
      <c r="CS619" s="319"/>
      <c r="CT619" s="319"/>
      <c r="CU619" s="319"/>
      <c r="CV619" s="319"/>
      <c r="CW619" s="319"/>
      <c r="CX619" s="319"/>
      <c r="CY619" s="319"/>
      <c r="CZ619" s="319"/>
      <c r="DA619" s="319"/>
      <c r="DB619" s="319"/>
      <c r="DC619" s="319"/>
      <c r="DD619" s="319"/>
      <c r="DE619" s="319"/>
      <c r="DF619" s="319"/>
      <c r="DG619" s="319"/>
      <c r="DH619" s="319"/>
      <c r="DI619" s="319"/>
      <c r="DJ619" s="319"/>
      <c r="DK619" s="319"/>
      <c r="DL619" s="319"/>
      <c r="DM619" s="319"/>
      <c r="DN619" s="319"/>
      <c r="DO619" s="319"/>
      <c r="DP619" s="319"/>
      <c r="DQ619" s="319"/>
      <c r="DR619" s="319"/>
      <c r="DS619" s="319"/>
      <c r="DT619" s="319"/>
      <c r="DU619" s="319"/>
      <c r="DV619" s="319"/>
      <c r="DW619" s="319"/>
      <c r="DX619" s="319"/>
      <c r="DY619" s="319"/>
      <c r="DZ619" s="319"/>
      <c r="EA619" s="319"/>
      <c r="EB619" s="319"/>
      <c r="EC619" s="319"/>
      <c r="ED619" s="319"/>
      <c r="EE619" s="319"/>
      <c r="EF619" s="319"/>
      <c r="EG619" s="319"/>
      <c r="EH619" s="319"/>
      <c r="EI619" s="319"/>
      <c r="EJ619" s="319"/>
      <c r="EK619" s="319"/>
      <c r="EL619" s="319"/>
      <c r="EM619" s="319"/>
      <c r="EN619" s="319"/>
      <c r="EO619" s="319"/>
      <c r="EP619" s="319"/>
      <c r="EQ619" s="319"/>
      <c r="ER619" s="319"/>
      <c r="ES619" s="319"/>
      <c r="ET619" s="319"/>
      <c r="EU619" s="319"/>
      <c r="EV619" s="319"/>
      <c r="EW619" s="319"/>
      <c r="EX619" s="319"/>
      <c r="EY619" s="319"/>
      <c r="EZ619" s="319"/>
      <c r="FA619" s="319"/>
      <c r="FB619" s="319"/>
      <c r="FC619" s="319"/>
      <c r="FD619" s="319"/>
      <c r="FE619" s="319"/>
      <c r="FF619" s="319"/>
      <c r="FG619" s="319"/>
      <c r="FH619" s="319"/>
      <c r="FI619" s="319"/>
      <c r="FJ619" s="319"/>
      <c r="FK619" s="319"/>
      <c r="FL619" s="319"/>
      <c r="FM619" s="319"/>
      <c r="FN619" s="319"/>
      <c r="FO619" s="319"/>
      <c r="FP619" s="319"/>
      <c r="FQ619" s="319"/>
      <c r="FR619" s="319"/>
      <c r="FS619" s="319"/>
      <c r="FT619" s="319"/>
      <c r="FU619" s="319"/>
      <c r="FV619" s="319"/>
      <c r="FW619" s="319"/>
      <c r="FX619" s="319"/>
      <c r="FY619" s="319"/>
      <c r="FZ619" s="319"/>
      <c r="GA619" s="319"/>
      <c r="GB619" s="319"/>
      <c r="GC619" s="319"/>
      <c r="GD619" s="319"/>
      <c r="GE619" s="319"/>
      <c r="GF619" s="319"/>
      <c r="GG619" s="319"/>
      <c r="GH619" s="319"/>
      <c r="GI619" s="319"/>
      <c r="GJ619" s="319"/>
      <c r="GK619" s="319"/>
      <c r="GL619" s="319"/>
      <c r="GM619" s="319"/>
      <c r="GN619" s="319"/>
      <c r="GO619" s="319"/>
      <c r="GP619" s="319"/>
      <c r="GQ619" s="319"/>
      <c r="GR619" s="319"/>
      <c r="GS619" s="319"/>
      <c r="GT619" s="319"/>
      <c r="GU619" s="319"/>
      <c r="GV619" s="319"/>
      <c r="GW619" s="319"/>
      <c r="GX619" s="319"/>
      <c r="GY619" s="319"/>
      <c r="GZ619" s="319"/>
      <c r="HA619" s="319"/>
      <c r="HB619" s="319"/>
      <c r="HC619" s="319"/>
      <c r="HD619" s="319"/>
      <c r="HE619" s="319"/>
      <c r="HF619" s="319"/>
      <c r="HG619" s="319"/>
      <c r="HH619" s="319"/>
      <c r="HI619" s="319"/>
      <c r="HJ619" s="319"/>
      <c r="HK619" s="319"/>
      <c r="HL619" s="319"/>
      <c r="HM619" s="319"/>
      <c r="HN619" s="319"/>
      <c r="HO619" s="319"/>
      <c r="HP619" s="319"/>
      <c r="HQ619" s="319"/>
      <c r="HR619" s="319"/>
      <c r="HS619" s="319"/>
      <c r="HT619" s="319"/>
      <c r="HU619" s="319"/>
      <c r="HV619" s="319"/>
      <c r="HW619" s="319"/>
      <c r="HX619" s="319"/>
      <c r="HY619" s="319"/>
      <c r="HZ619" s="319"/>
      <c r="IA619" s="319"/>
      <c r="IB619" s="319"/>
      <c r="IC619" s="319"/>
      <c r="ID619" s="319"/>
      <c r="IE619" s="319"/>
      <c r="IF619" s="319"/>
      <c r="IG619" s="319"/>
      <c r="IH619" s="319"/>
      <c r="II619" s="319"/>
      <c r="IJ619" s="319"/>
      <c r="IK619" s="319"/>
      <c r="IL619" s="319"/>
      <c r="IM619" s="319"/>
      <c r="IN619" s="319"/>
      <c r="IO619" s="319"/>
      <c r="IP619" s="319"/>
      <c r="IQ619" s="319"/>
      <c r="IR619" s="319"/>
      <c r="IS619" s="319"/>
      <c r="IT619" s="319"/>
      <c r="IU619" s="319"/>
      <c r="IV619" s="319"/>
      <c r="IW619" s="319"/>
      <c r="IX619" s="319"/>
      <c r="IY619" s="319"/>
      <c r="IZ619" s="319"/>
      <c r="JA619" s="319"/>
      <c r="JB619" s="319"/>
      <c r="JC619" s="319"/>
      <c r="JD619" s="319"/>
      <c r="JE619" s="319"/>
      <c r="JF619" s="319"/>
      <c r="JG619" s="319"/>
      <c r="JH619" s="319"/>
      <c r="JI619" s="319"/>
      <c r="JJ619" s="319"/>
      <c r="JK619" s="319"/>
      <c r="JL619" s="319"/>
      <c r="JM619" s="319"/>
      <c r="JN619" s="319"/>
      <c r="JO619" s="319"/>
      <c r="JP619" s="319"/>
      <c r="JQ619" s="319"/>
      <c r="JR619" s="319"/>
      <c r="JS619" s="319"/>
      <c r="JT619" s="319"/>
      <c r="JU619" s="319"/>
      <c r="JV619" s="319"/>
      <c r="JW619" s="319"/>
      <c r="JX619" s="319"/>
      <c r="JY619" s="319"/>
      <c r="JZ619" s="319"/>
      <c r="KA619" s="319"/>
      <c r="KB619" s="319"/>
      <c r="KC619" s="319"/>
      <c r="KD619" s="319"/>
      <c r="KE619" s="319"/>
      <c r="KF619" s="319"/>
      <c r="KG619" s="319"/>
      <c r="KH619" s="319"/>
      <c r="KI619" s="319"/>
      <c r="KJ619" s="319"/>
      <c r="KK619" s="319"/>
      <c r="KL619" s="319"/>
      <c r="KM619" s="319"/>
      <c r="KN619" s="319"/>
      <c r="KO619" s="319"/>
      <c r="KP619" s="319"/>
      <c r="KQ619" s="319"/>
      <c r="KR619" s="319"/>
      <c r="KS619" s="319"/>
      <c r="KT619" s="319"/>
      <c r="KU619" s="319"/>
      <c r="KV619" s="319"/>
      <c r="KW619" s="319"/>
      <c r="KX619" s="319"/>
      <c r="KY619" s="319"/>
      <c r="KZ619" s="319"/>
      <c r="LA619" s="319"/>
      <c r="LB619" s="319"/>
      <c r="LC619" s="319"/>
      <c r="LD619" s="319"/>
      <c r="LE619" s="319"/>
      <c r="LF619" s="319"/>
      <c r="LG619" s="319"/>
      <c r="LH619" s="319"/>
      <c r="LI619" s="319"/>
      <c r="LJ619" s="319"/>
      <c r="LK619" s="319"/>
      <c r="LL619" s="319"/>
      <c r="LM619" s="319"/>
      <c r="LN619" s="319"/>
      <c r="LO619" s="319"/>
      <c r="LP619" s="319"/>
      <c r="LQ619" s="319"/>
      <c r="LR619" s="319"/>
      <c r="LS619" s="319"/>
      <c r="LT619" s="319"/>
      <c r="LU619" s="319"/>
      <c r="LV619" s="319"/>
      <c r="LW619" s="319"/>
      <c r="LX619" s="319"/>
      <c r="LY619" s="319"/>
      <c r="LZ619" s="319"/>
      <c r="MA619" s="319"/>
      <c r="MB619" s="319"/>
      <c r="MC619" s="319"/>
      <c r="MD619" s="319"/>
      <c r="ME619" s="319"/>
      <c r="MF619" s="319"/>
      <c r="MG619" s="319"/>
      <c r="MH619" s="319"/>
      <c r="MI619" s="319"/>
      <c r="MJ619" s="319"/>
      <c r="MK619" s="319"/>
      <c r="ML619" s="319"/>
      <c r="MM619" s="319"/>
      <c r="MN619" s="319"/>
      <c r="MO619" s="319"/>
      <c r="MP619" s="319"/>
      <c r="MQ619" s="319"/>
      <c r="MS619" s="241"/>
      <c r="MT619" s="362">
        <f t="shared" si="848"/>
        <v>0</v>
      </c>
      <c r="MU619" s="363">
        <f t="shared" si="865"/>
        <v>0</v>
      </c>
      <c r="MV619" s="363">
        <f t="shared" si="835"/>
        <v>0</v>
      </c>
      <c r="MW619" s="363"/>
      <c r="MX619" s="363">
        <f t="shared" si="836"/>
        <v>0</v>
      </c>
      <c r="MY619" s="363"/>
      <c r="MZ619" s="363">
        <f t="shared" si="837"/>
        <v>0</v>
      </c>
      <c r="NA619" s="363"/>
      <c r="NB619" s="363">
        <f t="shared" si="838"/>
        <v>0</v>
      </c>
      <c r="NC619" s="363"/>
      <c r="ND619" s="363">
        <f t="shared" si="839"/>
        <v>0</v>
      </c>
      <c r="NE619" s="363"/>
      <c r="NF619" s="363">
        <f t="shared" si="840"/>
        <v>0</v>
      </c>
      <c r="NG619" s="363"/>
      <c r="NH619" s="363">
        <f t="shared" si="841"/>
        <v>0</v>
      </c>
      <c r="NI619" s="363"/>
      <c r="NJ619" s="363">
        <f t="shared" si="842"/>
        <v>0</v>
      </c>
      <c r="NK619" s="363"/>
      <c r="NL619" s="363">
        <f t="shared" si="849"/>
        <v>0</v>
      </c>
      <c r="NM619" s="364"/>
      <c r="NN619" s="370"/>
      <c r="NR619" s="318">
        <f t="shared" si="843"/>
        <v>0</v>
      </c>
      <c r="NS619" s="318">
        <f t="shared" si="844"/>
        <v>0</v>
      </c>
      <c r="NT619" s="318">
        <f t="shared" si="845"/>
        <v>0</v>
      </c>
    </row>
    <row r="620" spans="1:384" s="318" customFormat="1" ht="10.199999999999999" customHeight="1" x14ac:dyDescent="0.3">
      <c r="A620" s="25"/>
      <c r="B620" s="389"/>
      <c r="C620" s="424"/>
      <c r="D620" s="15"/>
      <c r="E620" s="106"/>
      <c r="F620" s="106"/>
      <c r="G620" s="106"/>
      <c r="H620" s="399"/>
      <c r="I620" s="394">
        <f>Prenoms!$B$23</f>
        <v>0</v>
      </c>
      <c r="J620" s="395"/>
      <c r="K620" s="395"/>
      <c r="L620" s="395"/>
      <c r="M620" s="395"/>
      <c r="N620" s="81" t="str">
        <f>IF(NL620&lt;&gt;0,"",IF(Conges!W57=0,"",Conges!W57))</f>
        <v/>
      </c>
      <c r="O620" s="82"/>
      <c r="P620" s="83"/>
      <c r="Q620" s="83"/>
      <c r="R620" s="83"/>
      <c r="S620" s="83"/>
      <c r="T620" s="83"/>
      <c r="U620" s="83"/>
      <c r="V620" s="84"/>
      <c r="W620" s="82"/>
      <c r="X620" s="83"/>
      <c r="Y620" s="83"/>
      <c r="Z620" s="83"/>
      <c r="AA620" s="83"/>
      <c r="AB620" s="83"/>
      <c r="AC620" s="83"/>
      <c r="AD620" s="84"/>
      <c r="AE620" s="82"/>
      <c r="AF620" s="83"/>
      <c r="AG620" s="83"/>
      <c r="AH620" s="83"/>
      <c r="AI620" s="83"/>
      <c r="AJ620" s="84"/>
      <c r="AK620" s="82"/>
      <c r="AL620" s="83"/>
      <c r="AM620" s="83"/>
      <c r="AN620" s="83"/>
      <c r="AO620" s="83"/>
      <c r="AP620" s="83"/>
      <c r="AQ620" s="83"/>
      <c r="AR620" s="83"/>
      <c r="AS620" s="83"/>
      <c r="AT620" s="84"/>
      <c r="AU620" s="82"/>
      <c r="AV620" s="83"/>
      <c r="AW620" s="83"/>
      <c r="AX620" s="83"/>
      <c r="AY620" s="83"/>
      <c r="AZ620" s="83"/>
      <c r="BA620" s="83"/>
      <c r="BB620" s="84"/>
      <c r="BC620" s="85">
        <f>IF(NL620&lt;&gt;0,(IF(Conges!W$57=0,0,3)),0)</f>
        <v>0</v>
      </c>
      <c r="BD620" s="417"/>
      <c r="BE620" s="390">
        <f>IF(OR(Conges!W$57="A",Conges!W$57="V"),Prenoms!L$23,NL620)</f>
        <v>0</v>
      </c>
      <c r="BF620" s="391"/>
      <c r="BG620" s="286"/>
      <c r="BH620" s="287">
        <f t="shared" si="828"/>
        <v>0</v>
      </c>
      <c r="BI620" s="288" t="str">
        <f t="shared" si="829"/>
        <v/>
      </c>
      <c r="BJ620" s="300">
        <v>0</v>
      </c>
      <c r="BK620" s="301">
        <f t="shared" si="846"/>
        <v>0</v>
      </c>
      <c r="BL620" s="302">
        <f t="shared" si="818"/>
        <v>0</v>
      </c>
      <c r="BM620" s="302">
        <f t="shared" si="819"/>
        <v>0</v>
      </c>
      <c r="BN620" s="302">
        <f>SUM('Heures Pointage'!$UD$23:$UE$23)</f>
        <v>0</v>
      </c>
      <c r="BO620" s="302">
        <f>SUM('Heures et Indemnites'!$UD$23:$UE$23)</f>
        <v>0</v>
      </c>
      <c r="BP620" s="303">
        <f t="shared" si="820"/>
        <v>0</v>
      </c>
      <c r="BQ620" s="303">
        <f>'Heures Pointage'!$VB$23</f>
        <v>0</v>
      </c>
      <c r="BR620" s="304">
        <f t="shared" ref="BR620" si="870">$BH$1075</f>
        <v>0</v>
      </c>
      <c r="BS620" s="149">
        <f>Prenoms!$C$23</f>
        <v>0</v>
      </c>
      <c r="BT620" s="180"/>
      <c r="BU620" s="324">
        <f>SUM('Heures et Indemnites'!$UD$23:$UE$23)</f>
        <v>0</v>
      </c>
      <c r="BV620" s="235">
        <f>SUM('Heures et Indemnites'!$UD$6:$UE$23)</f>
        <v>0</v>
      </c>
      <c r="BW620" s="324"/>
      <c r="BX620" s="235"/>
      <c r="BY620" s="319"/>
      <c r="BZ620" s="319"/>
      <c r="CA620" s="319"/>
      <c r="CB620" s="319"/>
      <c r="CC620" s="319"/>
      <c r="CD620" s="319"/>
      <c r="CE620" s="319"/>
      <c r="CF620" s="319"/>
      <c r="CG620" s="319"/>
      <c r="CH620" s="319"/>
      <c r="CI620" s="319"/>
      <c r="CJ620" s="319"/>
      <c r="CK620" s="319"/>
      <c r="CL620" s="319"/>
      <c r="CM620" s="319"/>
      <c r="CN620" s="319"/>
      <c r="CO620" s="319"/>
      <c r="CP620" s="319"/>
      <c r="CQ620" s="319"/>
      <c r="CR620" s="319"/>
      <c r="CS620" s="319"/>
      <c r="CT620" s="319"/>
      <c r="CU620" s="319"/>
      <c r="CV620" s="319"/>
      <c r="CW620" s="319"/>
      <c r="CX620" s="319"/>
      <c r="CY620" s="319"/>
      <c r="CZ620" s="319"/>
      <c r="DA620" s="319"/>
      <c r="DB620" s="319"/>
      <c r="DC620" s="319"/>
      <c r="DD620" s="319"/>
      <c r="DE620" s="319"/>
      <c r="DF620" s="319"/>
      <c r="DG620" s="319"/>
      <c r="DH620" s="319"/>
      <c r="DI620" s="319"/>
      <c r="DJ620" s="319"/>
      <c r="DK620" s="319"/>
      <c r="DL620" s="319"/>
      <c r="DM620" s="319"/>
      <c r="DN620" s="319"/>
      <c r="DO620" s="319"/>
      <c r="DP620" s="319"/>
      <c r="DQ620" s="319"/>
      <c r="DR620" s="319"/>
      <c r="DS620" s="319"/>
      <c r="DT620" s="319"/>
      <c r="DU620" s="319"/>
      <c r="DV620" s="319"/>
      <c r="DW620" s="319"/>
      <c r="DX620" s="319"/>
      <c r="DY620" s="319"/>
      <c r="DZ620" s="319"/>
      <c r="EA620" s="319"/>
      <c r="EB620" s="319"/>
      <c r="EC620" s="319"/>
      <c r="ED620" s="319"/>
      <c r="EE620" s="319"/>
      <c r="EF620" s="319"/>
      <c r="EG620" s="319"/>
      <c r="EH620" s="319"/>
      <c r="EI620" s="319"/>
      <c r="EJ620" s="319"/>
      <c r="EK620" s="319"/>
      <c r="EL620" s="319"/>
      <c r="EM620" s="319"/>
      <c r="EN620" s="319"/>
      <c r="EO620" s="319"/>
      <c r="EP620" s="319"/>
      <c r="EQ620" s="319"/>
      <c r="ER620" s="319"/>
      <c r="ES620" s="319"/>
      <c r="ET620" s="319"/>
      <c r="EU620" s="319"/>
      <c r="EV620" s="319"/>
      <c r="EW620" s="319"/>
      <c r="EX620" s="319"/>
      <c r="EY620" s="319"/>
      <c r="EZ620" s="319"/>
      <c r="FA620" s="319"/>
      <c r="FB620" s="319"/>
      <c r="FC620" s="319"/>
      <c r="FD620" s="319"/>
      <c r="FE620" s="319"/>
      <c r="FF620" s="319"/>
      <c r="FG620" s="319"/>
      <c r="FH620" s="319"/>
      <c r="FI620" s="319"/>
      <c r="FJ620" s="319"/>
      <c r="FK620" s="319"/>
      <c r="FL620" s="319"/>
      <c r="FM620" s="319"/>
      <c r="FN620" s="319"/>
      <c r="FO620" s="319"/>
      <c r="FP620" s="319"/>
      <c r="FQ620" s="319"/>
      <c r="FR620" s="319"/>
      <c r="FS620" s="319"/>
      <c r="FT620" s="319"/>
      <c r="FU620" s="319"/>
      <c r="FV620" s="319"/>
      <c r="FW620" s="319"/>
      <c r="FX620" s="319"/>
      <c r="FY620" s="319"/>
      <c r="FZ620" s="319"/>
      <c r="GA620" s="319"/>
      <c r="GB620" s="319"/>
      <c r="GC620" s="319"/>
      <c r="GD620" s="319"/>
      <c r="GE620" s="319"/>
      <c r="GF620" s="319"/>
      <c r="GG620" s="319"/>
      <c r="GH620" s="319"/>
      <c r="GI620" s="319"/>
      <c r="GJ620" s="319"/>
      <c r="GK620" s="319"/>
      <c r="GL620" s="319"/>
      <c r="GM620" s="319"/>
      <c r="GN620" s="319"/>
      <c r="GO620" s="319"/>
      <c r="GP620" s="319"/>
      <c r="GQ620" s="319"/>
      <c r="GR620" s="319"/>
      <c r="GS620" s="319"/>
      <c r="GT620" s="319"/>
      <c r="GU620" s="319"/>
      <c r="GV620" s="319"/>
      <c r="GW620" s="319"/>
      <c r="GX620" s="319"/>
      <c r="GY620" s="319"/>
      <c r="GZ620" s="319"/>
      <c r="HA620" s="319"/>
      <c r="HB620" s="319"/>
      <c r="HC620" s="319"/>
      <c r="HD620" s="319"/>
      <c r="HE620" s="319"/>
      <c r="HF620" s="319"/>
      <c r="HG620" s="319"/>
      <c r="HH620" s="319"/>
      <c r="HI620" s="319"/>
      <c r="HJ620" s="319"/>
      <c r="HK620" s="319"/>
      <c r="HL620" s="319"/>
      <c r="HM620" s="319"/>
      <c r="HN620" s="319"/>
      <c r="HO620" s="319"/>
      <c r="HP620" s="319"/>
      <c r="HQ620" s="319"/>
      <c r="HR620" s="319"/>
      <c r="HS620" s="319"/>
      <c r="HT620" s="319"/>
      <c r="HU620" s="319"/>
      <c r="HV620" s="319"/>
      <c r="HW620" s="319"/>
      <c r="HX620" s="319"/>
      <c r="HY620" s="319"/>
      <c r="HZ620" s="319"/>
      <c r="IA620" s="319"/>
      <c r="IB620" s="319"/>
      <c r="IC620" s="319"/>
      <c r="ID620" s="319"/>
      <c r="IE620" s="319"/>
      <c r="IF620" s="319"/>
      <c r="IG620" s="319"/>
      <c r="IH620" s="319"/>
      <c r="II620" s="319"/>
      <c r="IJ620" s="319"/>
      <c r="IK620" s="319"/>
      <c r="IL620" s="319"/>
      <c r="IM620" s="319"/>
      <c r="IN620" s="319"/>
      <c r="IO620" s="319"/>
      <c r="IP620" s="319"/>
      <c r="IQ620" s="319"/>
      <c r="IR620" s="319"/>
      <c r="IS620" s="319"/>
      <c r="IT620" s="319"/>
      <c r="IU620" s="319"/>
      <c r="IV620" s="319"/>
      <c r="IW620" s="319"/>
      <c r="IX620" s="319"/>
      <c r="IY620" s="319"/>
      <c r="IZ620" s="319"/>
      <c r="JA620" s="319"/>
      <c r="JB620" s="319"/>
      <c r="JC620" s="319"/>
      <c r="JD620" s="319"/>
      <c r="JE620" s="319"/>
      <c r="JF620" s="319"/>
      <c r="JG620" s="319"/>
      <c r="JH620" s="319"/>
      <c r="JI620" s="319"/>
      <c r="JJ620" s="319"/>
      <c r="JK620" s="319"/>
      <c r="JL620" s="319"/>
      <c r="JM620" s="319"/>
      <c r="JN620" s="319"/>
      <c r="JO620" s="319"/>
      <c r="JP620" s="319"/>
      <c r="JQ620" s="319"/>
      <c r="JR620" s="319"/>
      <c r="JS620" s="319"/>
      <c r="JT620" s="319"/>
      <c r="JU620" s="319"/>
      <c r="JV620" s="319"/>
      <c r="JW620" s="319"/>
      <c r="JX620" s="319"/>
      <c r="JY620" s="319"/>
      <c r="JZ620" s="319"/>
      <c r="KA620" s="319"/>
      <c r="KB620" s="319"/>
      <c r="KC620" s="319"/>
      <c r="KD620" s="319"/>
      <c r="KE620" s="319"/>
      <c r="KF620" s="319"/>
      <c r="KG620" s="319"/>
      <c r="KH620" s="319"/>
      <c r="KI620" s="319"/>
      <c r="KJ620" s="319"/>
      <c r="KK620" s="319"/>
      <c r="KL620" s="319"/>
      <c r="KM620" s="319"/>
      <c r="KN620" s="319"/>
      <c r="KO620" s="319"/>
      <c r="KP620" s="319"/>
      <c r="KQ620" s="319"/>
      <c r="KR620" s="319"/>
      <c r="KS620" s="319"/>
      <c r="KT620" s="319"/>
      <c r="KU620" s="319"/>
      <c r="KV620" s="319"/>
      <c r="KW620" s="319"/>
      <c r="KX620" s="319"/>
      <c r="KY620" s="319"/>
      <c r="KZ620" s="319"/>
      <c r="LA620" s="319"/>
      <c r="LB620" s="319"/>
      <c r="LC620" s="319"/>
      <c r="LD620" s="319"/>
      <c r="LE620" s="319"/>
      <c r="LF620" s="319"/>
      <c r="LG620" s="319"/>
      <c r="LH620" s="319"/>
      <c r="LI620" s="319"/>
      <c r="LJ620" s="319"/>
      <c r="LK620" s="319"/>
      <c r="LL620" s="319"/>
      <c r="LM620" s="319"/>
      <c r="LN620" s="319"/>
      <c r="LO620" s="319"/>
      <c r="LP620" s="319"/>
      <c r="LQ620" s="319"/>
      <c r="LR620" s="319"/>
      <c r="LS620" s="319"/>
      <c r="LT620" s="319"/>
      <c r="LU620" s="319"/>
      <c r="LV620" s="319"/>
      <c r="LW620" s="319"/>
      <c r="LX620" s="319"/>
      <c r="LY620" s="319"/>
      <c r="LZ620" s="319"/>
      <c r="MA620" s="319"/>
      <c r="MB620" s="319"/>
      <c r="MC620" s="319"/>
      <c r="MD620" s="319"/>
      <c r="ME620" s="319"/>
      <c r="MF620" s="319"/>
      <c r="MG620" s="319"/>
      <c r="MH620" s="319"/>
      <c r="MI620" s="319"/>
      <c r="MJ620" s="319"/>
      <c r="MK620" s="319"/>
      <c r="ML620" s="319"/>
      <c r="MM620" s="319"/>
      <c r="MN620" s="319"/>
      <c r="MO620" s="319"/>
      <c r="MP620" s="319"/>
      <c r="MQ620" s="319"/>
      <c r="MS620" s="241"/>
      <c r="MT620" s="373">
        <f t="shared" si="848"/>
        <v>0</v>
      </c>
      <c r="MU620" s="365">
        <f t="shared" si="865"/>
        <v>0</v>
      </c>
      <c r="MV620" s="365">
        <f t="shared" si="835"/>
        <v>0</v>
      </c>
      <c r="MW620" s="365"/>
      <c r="MX620" s="365">
        <f t="shared" si="836"/>
        <v>0</v>
      </c>
      <c r="MY620" s="365"/>
      <c r="MZ620" s="365">
        <f t="shared" si="837"/>
        <v>0</v>
      </c>
      <c r="NA620" s="365"/>
      <c r="NB620" s="365">
        <f t="shared" si="838"/>
        <v>0</v>
      </c>
      <c r="NC620" s="365"/>
      <c r="ND620" s="365">
        <f t="shared" si="839"/>
        <v>0</v>
      </c>
      <c r="NE620" s="365"/>
      <c r="NF620" s="365">
        <f t="shared" si="840"/>
        <v>0</v>
      </c>
      <c r="NG620" s="365"/>
      <c r="NH620" s="365">
        <f t="shared" si="841"/>
        <v>0</v>
      </c>
      <c r="NI620" s="365"/>
      <c r="NJ620" s="365">
        <f t="shared" si="842"/>
        <v>0</v>
      </c>
      <c r="NK620" s="365"/>
      <c r="NL620" s="365">
        <f t="shared" si="849"/>
        <v>0</v>
      </c>
      <c r="NM620" s="366"/>
      <c r="NN620" s="370"/>
      <c r="NR620" s="318">
        <f t="shared" si="843"/>
        <v>0</v>
      </c>
      <c r="NS620" s="318">
        <f t="shared" si="844"/>
        <v>0</v>
      </c>
      <c r="NT620" s="318">
        <f t="shared" si="845"/>
        <v>0</v>
      </c>
    </row>
    <row r="621" spans="1:384" s="318" customFormat="1" ht="10.199999999999999" customHeight="1" x14ac:dyDescent="0.3">
      <c r="A621" s="25"/>
      <c r="B621" s="389"/>
      <c r="C621" s="424"/>
      <c r="D621" s="15"/>
      <c r="E621" s="106"/>
      <c r="F621" s="106"/>
      <c r="G621" s="106"/>
      <c r="H621" s="399"/>
      <c r="I621" s="381">
        <f>Prenoms!$B$24</f>
        <v>0</v>
      </c>
      <c r="J621" s="382"/>
      <c r="K621" s="382"/>
      <c r="L621" s="382"/>
      <c r="M621" s="382"/>
      <c r="N621" s="68" t="str">
        <f>IF(NL621&lt;&gt;0,"",IF(Conges!W58=0,"",Conges!W58))</f>
        <v/>
      </c>
      <c r="O621" s="69"/>
      <c r="P621" s="70"/>
      <c r="Q621" s="70"/>
      <c r="R621" s="70"/>
      <c r="S621" s="70"/>
      <c r="T621" s="70"/>
      <c r="U621" s="70"/>
      <c r="V621" s="71"/>
      <c r="W621" s="69"/>
      <c r="X621" s="70"/>
      <c r="Y621" s="70"/>
      <c r="Z621" s="70"/>
      <c r="AA621" s="70"/>
      <c r="AB621" s="70"/>
      <c r="AC621" s="70"/>
      <c r="AD621" s="71"/>
      <c r="AE621" s="69"/>
      <c r="AF621" s="70"/>
      <c r="AG621" s="70"/>
      <c r="AH621" s="70"/>
      <c r="AI621" s="70"/>
      <c r="AJ621" s="71"/>
      <c r="AK621" s="69"/>
      <c r="AL621" s="70"/>
      <c r="AM621" s="70"/>
      <c r="AN621" s="70"/>
      <c r="AO621" s="70"/>
      <c r="AP621" s="70"/>
      <c r="AQ621" s="70"/>
      <c r="AR621" s="70"/>
      <c r="AS621" s="70"/>
      <c r="AT621" s="71"/>
      <c r="AU621" s="69"/>
      <c r="AV621" s="70"/>
      <c r="AW621" s="70"/>
      <c r="AX621" s="70"/>
      <c r="AY621" s="70"/>
      <c r="AZ621" s="70"/>
      <c r="BA621" s="70"/>
      <c r="BB621" s="71"/>
      <c r="BC621" s="72">
        <f>IF(NL621&lt;&gt;0,(IF(Conges!W$58=0,0,3)),0)</f>
        <v>0</v>
      </c>
      <c r="BD621" s="417"/>
      <c r="BE621" s="392">
        <f>IF(OR(Conges!W$58="A",Conges!W$58="V"),Prenoms!L$24,NL621)</f>
        <v>0</v>
      </c>
      <c r="BF621" s="393"/>
      <c r="BG621" s="289"/>
      <c r="BH621" s="290">
        <f t="shared" si="828"/>
        <v>0</v>
      </c>
      <c r="BI621" s="291" t="str">
        <f t="shared" si="829"/>
        <v/>
      </c>
      <c r="BJ621" s="305">
        <v>0</v>
      </c>
      <c r="BK621" s="306">
        <f t="shared" si="846"/>
        <v>0</v>
      </c>
      <c r="BL621" s="307">
        <f t="shared" si="818"/>
        <v>0</v>
      </c>
      <c r="BM621" s="307">
        <f t="shared" si="819"/>
        <v>0</v>
      </c>
      <c r="BN621" s="307">
        <f>SUM('Heures Pointage'!$VD$23:$VE$23)</f>
        <v>0</v>
      </c>
      <c r="BO621" s="307">
        <f>SUM('Heures et Indemnites'!$VD$23:$VE$23)</f>
        <v>0</v>
      </c>
      <c r="BP621" s="308">
        <f t="shared" si="820"/>
        <v>0</v>
      </c>
      <c r="BQ621" s="308">
        <f>'Heures Pointage'!$WB$23</f>
        <v>0</v>
      </c>
      <c r="BR621" s="309">
        <f t="shared" ref="BR621" si="871">$BH$1076</f>
        <v>0</v>
      </c>
      <c r="BS621" s="150">
        <f>Prenoms!$C$24</f>
        <v>0</v>
      </c>
      <c r="BT621" s="153"/>
      <c r="BU621" s="323">
        <f>SUM('Heures et Indemnites'!$VD$23:$VE$23)</f>
        <v>0</v>
      </c>
      <c r="BV621" s="236">
        <f>SUM('Heures et Indemnites'!$VD$6:$VE$23)</f>
        <v>0</v>
      </c>
      <c r="BW621" s="323"/>
      <c r="BX621" s="236"/>
      <c r="BY621" s="319"/>
      <c r="BZ621" s="319"/>
      <c r="CA621" s="319"/>
      <c r="CB621" s="319"/>
      <c r="CC621" s="319"/>
      <c r="CD621" s="319"/>
      <c r="CE621" s="319"/>
      <c r="CF621" s="319"/>
      <c r="CG621" s="319"/>
      <c r="CH621" s="319"/>
      <c r="CI621" s="319"/>
      <c r="CJ621" s="319"/>
      <c r="CK621" s="319"/>
      <c r="CL621" s="319"/>
      <c r="CM621" s="319"/>
      <c r="CN621" s="319"/>
      <c r="CO621" s="319"/>
      <c r="CP621" s="319"/>
      <c r="CQ621" s="319"/>
      <c r="CR621" s="319"/>
      <c r="CS621" s="319"/>
      <c r="CT621" s="319"/>
      <c r="CU621" s="319"/>
      <c r="CV621" s="319"/>
      <c r="CW621" s="319"/>
      <c r="CX621" s="319"/>
      <c r="CY621" s="319"/>
      <c r="CZ621" s="319"/>
      <c r="DA621" s="319"/>
      <c r="DB621" s="319"/>
      <c r="DC621" s="319"/>
      <c r="DD621" s="319"/>
      <c r="DE621" s="319"/>
      <c r="DF621" s="319"/>
      <c r="DG621" s="319"/>
      <c r="DH621" s="319"/>
      <c r="DI621" s="319"/>
      <c r="DJ621" s="319"/>
      <c r="DK621" s="319"/>
      <c r="DL621" s="319"/>
      <c r="DM621" s="319"/>
      <c r="DN621" s="319"/>
      <c r="DO621" s="319"/>
      <c r="DP621" s="319"/>
      <c r="DQ621" s="319"/>
      <c r="DR621" s="319"/>
      <c r="DS621" s="319"/>
      <c r="DT621" s="319"/>
      <c r="DU621" s="319"/>
      <c r="DV621" s="319"/>
      <c r="DW621" s="319"/>
      <c r="DX621" s="319"/>
      <c r="DY621" s="319"/>
      <c r="DZ621" s="319"/>
      <c r="EA621" s="319"/>
      <c r="EB621" s="319"/>
      <c r="EC621" s="319"/>
      <c r="ED621" s="319"/>
      <c r="EE621" s="319"/>
      <c r="EF621" s="319"/>
      <c r="EG621" s="319"/>
      <c r="EH621" s="319"/>
      <c r="EI621" s="319"/>
      <c r="EJ621" s="319"/>
      <c r="EK621" s="319"/>
      <c r="EL621" s="319"/>
      <c r="EM621" s="319"/>
      <c r="EN621" s="319"/>
      <c r="EO621" s="319"/>
      <c r="EP621" s="319"/>
      <c r="EQ621" s="319"/>
      <c r="ER621" s="319"/>
      <c r="ES621" s="319"/>
      <c r="ET621" s="319"/>
      <c r="EU621" s="319"/>
      <c r="EV621" s="319"/>
      <c r="EW621" s="319"/>
      <c r="EX621" s="319"/>
      <c r="EY621" s="319"/>
      <c r="EZ621" s="319"/>
      <c r="FA621" s="319"/>
      <c r="FB621" s="319"/>
      <c r="FC621" s="319"/>
      <c r="FD621" s="319"/>
      <c r="FE621" s="319"/>
      <c r="FF621" s="319"/>
      <c r="FG621" s="319"/>
      <c r="FH621" s="319"/>
      <c r="FI621" s="319"/>
      <c r="FJ621" s="319"/>
      <c r="FK621" s="319"/>
      <c r="FL621" s="319"/>
      <c r="FM621" s="319"/>
      <c r="FN621" s="319"/>
      <c r="FO621" s="319"/>
      <c r="FP621" s="319"/>
      <c r="FQ621" s="319"/>
      <c r="FR621" s="319"/>
      <c r="FS621" s="319"/>
      <c r="FT621" s="319"/>
      <c r="FU621" s="319"/>
      <c r="FV621" s="319"/>
      <c r="FW621" s="319"/>
      <c r="FX621" s="319"/>
      <c r="FY621" s="319"/>
      <c r="FZ621" s="319"/>
      <c r="GA621" s="319"/>
      <c r="GB621" s="319"/>
      <c r="GC621" s="319"/>
      <c r="GD621" s="319"/>
      <c r="GE621" s="319"/>
      <c r="GF621" s="319"/>
      <c r="GG621" s="319"/>
      <c r="GH621" s="319"/>
      <c r="GI621" s="319"/>
      <c r="GJ621" s="319"/>
      <c r="GK621" s="319"/>
      <c r="GL621" s="319"/>
      <c r="GM621" s="319"/>
      <c r="GN621" s="319"/>
      <c r="GO621" s="319"/>
      <c r="GP621" s="319"/>
      <c r="GQ621" s="319"/>
      <c r="GR621" s="319"/>
      <c r="GS621" s="319"/>
      <c r="GT621" s="319"/>
      <c r="GU621" s="319"/>
      <c r="GV621" s="319"/>
      <c r="GW621" s="319"/>
      <c r="GX621" s="319"/>
      <c r="GY621" s="319"/>
      <c r="GZ621" s="319"/>
      <c r="HA621" s="319"/>
      <c r="HB621" s="319"/>
      <c r="HC621" s="319"/>
      <c r="HD621" s="319"/>
      <c r="HE621" s="319"/>
      <c r="HF621" s="319"/>
      <c r="HG621" s="319"/>
      <c r="HH621" s="319"/>
      <c r="HI621" s="319"/>
      <c r="HJ621" s="319"/>
      <c r="HK621" s="319"/>
      <c r="HL621" s="319"/>
      <c r="HM621" s="319"/>
      <c r="HN621" s="319"/>
      <c r="HO621" s="319"/>
      <c r="HP621" s="319"/>
      <c r="HQ621" s="319"/>
      <c r="HR621" s="319"/>
      <c r="HS621" s="319"/>
      <c r="HT621" s="319"/>
      <c r="HU621" s="319"/>
      <c r="HV621" s="319"/>
      <c r="HW621" s="319"/>
      <c r="HX621" s="319"/>
      <c r="HY621" s="319"/>
      <c r="HZ621" s="319"/>
      <c r="IA621" s="319"/>
      <c r="IB621" s="319"/>
      <c r="IC621" s="319"/>
      <c r="ID621" s="319"/>
      <c r="IE621" s="319"/>
      <c r="IF621" s="319"/>
      <c r="IG621" s="319"/>
      <c r="IH621" s="319"/>
      <c r="II621" s="319"/>
      <c r="IJ621" s="319"/>
      <c r="IK621" s="319"/>
      <c r="IL621" s="319"/>
      <c r="IM621" s="319"/>
      <c r="IN621" s="319"/>
      <c r="IO621" s="319"/>
      <c r="IP621" s="319"/>
      <c r="IQ621" s="319"/>
      <c r="IR621" s="319"/>
      <c r="IS621" s="319"/>
      <c r="IT621" s="319"/>
      <c r="IU621" s="319"/>
      <c r="IV621" s="319"/>
      <c r="IW621" s="319"/>
      <c r="IX621" s="319"/>
      <c r="IY621" s="319"/>
      <c r="IZ621" s="319"/>
      <c r="JA621" s="319"/>
      <c r="JB621" s="319"/>
      <c r="JC621" s="319"/>
      <c r="JD621" s="319"/>
      <c r="JE621" s="319"/>
      <c r="JF621" s="319"/>
      <c r="JG621" s="319"/>
      <c r="JH621" s="319"/>
      <c r="JI621" s="319"/>
      <c r="JJ621" s="319"/>
      <c r="JK621" s="319"/>
      <c r="JL621" s="319"/>
      <c r="JM621" s="319"/>
      <c r="JN621" s="319"/>
      <c r="JO621" s="319"/>
      <c r="JP621" s="319"/>
      <c r="JQ621" s="319"/>
      <c r="JR621" s="319"/>
      <c r="JS621" s="319"/>
      <c r="JT621" s="319"/>
      <c r="JU621" s="319"/>
      <c r="JV621" s="319"/>
      <c r="JW621" s="319"/>
      <c r="JX621" s="319"/>
      <c r="JY621" s="319"/>
      <c r="JZ621" s="319"/>
      <c r="KA621" s="319"/>
      <c r="KB621" s="319"/>
      <c r="KC621" s="319"/>
      <c r="KD621" s="319"/>
      <c r="KE621" s="319"/>
      <c r="KF621" s="319"/>
      <c r="KG621" s="319"/>
      <c r="KH621" s="319"/>
      <c r="KI621" s="319"/>
      <c r="KJ621" s="319"/>
      <c r="KK621" s="319"/>
      <c r="KL621" s="319"/>
      <c r="KM621" s="319"/>
      <c r="KN621" s="319"/>
      <c r="KO621" s="319"/>
      <c r="KP621" s="319"/>
      <c r="KQ621" s="319"/>
      <c r="KR621" s="319"/>
      <c r="KS621" s="319"/>
      <c r="KT621" s="319"/>
      <c r="KU621" s="319"/>
      <c r="KV621" s="319"/>
      <c r="KW621" s="319"/>
      <c r="KX621" s="319"/>
      <c r="KY621" s="319"/>
      <c r="KZ621" s="319"/>
      <c r="LA621" s="319"/>
      <c r="LB621" s="319"/>
      <c r="LC621" s="319"/>
      <c r="LD621" s="319"/>
      <c r="LE621" s="319"/>
      <c r="LF621" s="319"/>
      <c r="LG621" s="319"/>
      <c r="LH621" s="319"/>
      <c r="LI621" s="319"/>
      <c r="LJ621" s="319"/>
      <c r="LK621" s="319"/>
      <c r="LL621" s="319"/>
      <c r="LM621" s="319"/>
      <c r="LN621" s="319"/>
      <c r="LO621" s="319"/>
      <c r="LP621" s="319"/>
      <c r="LQ621" s="319"/>
      <c r="LR621" s="319"/>
      <c r="LS621" s="319"/>
      <c r="LT621" s="319"/>
      <c r="LU621" s="319"/>
      <c r="LV621" s="319"/>
      <c r="LW621" s="319"/>
      <c r="LX621" s="319"/>
      <c r="LY621" s="319"/>
      <c r="LZ621" s="319"/>
      <c r="MA621" s="319"/>
      <c r="MB621" s="319"/>
      <c r="MC621" s="319"/>
      <c r="MD621" s="319"/>
      <c r="ME621" s="319"/>
      <c r="MF621" s="319"/>
      <c r="MG621" s="319"/>
      <c r="MH621" s="319"/>
      <c r="MI621" s="319"/>
      <c r="MJ621" s="319"/>
      <c r="MK621" s="319"/>
      <c r="ML621" s="319"/>
      <c r="MM621" s="319"/>
      <c r="MN621" s="319"/>
      <c r="MO621" s="319"/>
      <c r="MP621" s="319"/>
      <c r="MQ621" s="319"/>
      <c r="MS621" s="241"/>
      <c r="MT621" s="362">
        <f t="shared" si="848"/>
        <v>0</v>
      </c>
      <c r="MU621" s="363">
        <f t="shared" si="865"/>
        <v>0</v>
      </c>
      <c r="MV621" s="363">
        <f t="shared" si="835"/>
        <v>0</v>
      </c>
      <c r="MW621" s="363"/>
      <c r="MX621" s="363">
        <f t="shared" si="836"/>
        <v>0</v>
      </c>
      <c r="MY621" s="363"/>
      <c r="MZ621" s="363">
        <f t="shared" si="837"/>
        <v>0</v>
      </c>
      <c r="NA621" s="363"/>
      <c r="NB621" s="363">
        <f t="shared" si="838"/>
        <v>0</v>
      </c>
      <c r="NC621" s="363"/>
      <c r="ND621" s="363">
        <f t="shared" si="839"/>
        <v>0</v>
      </c>
      <c r="NE621" s="363"/>
      <c r="NF621" s="363">
        <f t="shared" si="840"/>
        <v>0</v>
      </c>
      <c r="NG621" s="363"/>
      <c r="NH621" s="363">
        <f t="shared" si="841"/>
        <v>0</v>
      </c>
      <c r="NI621" s="363"/>
      <c r="NJ621" s="363">
        <f t="shared" si="842"/>
        <v>0</v>
      </c>
      <c r="NK621" s="363"/>
      <c r="NL621" s="363">
        <f t="shared" si="849"/>
        <v>0</v>
      </c>
      <c r="NM621" s="364"/>
      <c r="NN621" s="370"/>
      <c r="NR621" s="318">
        <f t="shared" si="843"/>
        <v>0</v>
      </c>
      <c r="NS621" s="318">
        <f t="shared" si="844"/>
        <v>0</v>
      </c>
      <c r="NT621" s="318">
        <f t="shared" si="845"/>
        <v>0</v>
      </c>
    </row>
    <row r="622" spans="1:384" s="318" customFormat="1" ht="10.199999999999999" customHeight="1" x14ac:dyDescent="0.3">
      <c r="A622" s="25"/>
      <c r="B622" s="389"/>
      <c r="C622" s="424"/>
      <c r="D622" s="15"/>
      <c r="E622" s="106"/>
      <c r="F622" s="106"/>
      <c r="G622" s="106"/>
      <c r="H622" s="399"/>
      <c r="I622" s="394">
        <f>Prenoms!$B$25</f>
        <v>0</v>
      </c>
      <c r="J622" s="395"/>
      <c r="K622" s="395"/>
      <c r="L622" s="395"/>
      <c r="M622" s="395"/>
      <c r="N622" s="81" t="str">
        <f>IF(NL622&lt;&gt;0,"",IF(Conges!W59=0,"",Conges!W59))</f>
        <v/>
      </c>
      <c r="O622" s="82"/>
      <c r="P622" s="83"/>
      <c r="Q622" s="83"/>
      <c r="R622" s="83"/>
      <c r="S622" s="83"/>
      <c r="T622" s="83"/>
      <c r="U622" s="83"/>
      <c r="V622" s="84"/>
      <c r="W622" s="82"/>
      <c r="X622" s="83"/>
      <c r="Y622" s="83"/>
      <c r="Z622" s="83"/>
      <c r="AA622" s="83"/>
      <c r="AB622" s="83"/>
      <c r="AC622" s="83"/>
      <c r="AD622" s="84"/>
      <c r="AE622" s="82"/>
      <c r="AF622" s="83"/>
      <c r="AG622" s="83"/>
      <c r="AH622" s="83"/>
      <c r="AI622" s="83"/>
      <c r="AJ622" s="84"/>
      <c r="AK622" s="82"/>
      <c r="AL622" s="83"/>
      <c r="AM622" s="83"/>
      <c r="AN622" s="83"/>
      <c r="AO622" s="83"/>
      <c r="AP622" s="83"/>
      <c r="AQ622" s="83"/>
      <c r="AR622" s="83"/>
      <c r="AS622" s="83"/>
      <c r="AT622" s="84"/>
      <c r="AU622" s="82"/>
      <c r="AV622" s="83"/>
      <c r="AW622" s="83"/>
      <c r="AX622" s="83"/>
      <c r="AY622" s="83"/>
      <c r="AZ622" s="83"/>
      <c r="BA622" s="83"/>
      <c r="BB622" s="84"/>
      <c r="BC622" s="85">
        <f>IF(NL622&lt;&gt;0,(IF(Conges!W$59=0,0,3)),0)</f>
        <v>0</v>
      </c>
      <c r="BD622" s="417"/>
      <c r="BE622" s="390">
        <f>IF(OR(Conges!W$59="A",Conges!W$59="V"),Prenoms!L$25,NL622)</f>
        <v>0</v>
      </c>
      <c r="BF622" s="391"/>
      <c r="BG622" s="286"/>
      <c r="BH622" s="287">
        <f t="shared" si="828"/>
        <v>0</v>
      </c>
      <c r="BI622" s="288" t="str">
        <f t="shared" si="829"/>
        <v/>
      </c>
      <c r="BJ622" s="300">
        <v>0</v>
      </c>
      <c r="BK622" s="301">
        <f t="shared" si="846"/>
        <v>0</v>
      </c>
      <c r="BL622" s="302">
        <f t="shared" si="818"/>
        <v>0</v>
      </c>
      <c r="BM622" s="302">
        <f t="shared" si="819"/>
        <v>0</v>
      </c>
      <c r="BN622" s="302">
        <f>SUM('Heures Pointage'!$WD$23:$WE$23)</f>
        <v>0</v>
      </c>
      <c r="BO622" s="302">
        <f>SUM('Heures et Indemnites'!$WD$23:$WE$23)</f>
        <v>0</v>
      </c>
      <c r="BP622" s="303">
        <f t="shared" si="820"/>
        <v>0</v>
      </c>
      <c r="BQ622" s="303">
        <f>'Heures Pointage'!$XB$23</f>
        <v>0</v>
      </c>
      <c r="BR622" s="304">
        <f t="shared" ref="BR622" si="872">$BH$1077</f>
        <v>0</v>
      </c>
      <c r="BS622" s="149">
        <f>Prenoms!$C$25</f>
        <v>0</v>
      </c>
      <c r="BT622" s="180"/>
      <c r="BU622" s="324">
        <f>SUM('Heures et Indemnites'!$WD$23:$WE$23)</f>
        <v>0</v>
      </c>
      <c r="BV622" s="235">
        <f>SUM('Heures et Indemnites'!$WD$6:$WE$23)</f>
        <v>0</v>
      </c>
      <c r="BW622" s="324"/>
      <c r="BX622" s="235"/>
      <c r="BY622" s="319"/>
      <c r="BZ622" s="319"/>
      <c r="CA622" s="319"/>
      <c r="CB622" s="319"/>
      <c r="CC622" s="319"/>
      <c r="CD622" s="319"/>
      <c r="CE622" s="319"/>
      <c r="CF622" s="319"/>
      <c r="CG622" s="319"/>
      <c r="CH622" s="319"/>
      <c r="CI622" s="319"/>
      <c r="CJ622" s="319"/>
      <c r="CK622" s="319"/>
      <c r="CL622" s="319"/>
      <c r="CM622" s="319"/>
      <c r="CN622" s="319"/>
      <c r="CO622" s="319"/>
      <c r="CP622" s="319"/>
      <c r="CQ622" s="319"/>
      <c r="CR622" s="319"/>
      <c r="CS622" s="319"/>
      <c r="CT622" s="319"/>
      <c r="CU622" s="319"/>
      <c r="CV622" s="319"/>
      <c r="CW622" s="319"/>
      <c r="CX622" s="319"/>
      <c r="CY622" s="319"/>
      <c r="CZ622" s="319"/>
      <c r="DA622" s="319"/>
      <c r="DB622" s="319"/>
      <c r="DC622" s="319"/>
      <c r="DD622" s="319"/>
      <c r="DE622" s="319"/>
      <c r="DF622" s="319"/>
      <c r="DG622" s="319"/>
      <c r="DH622" s="319"/>
      <c r="DI622" s="319"/>
      <c r="DJ622" s="319"/>
      <c r="DK622" s="319"/>
      <c r="DL622" s="319"/>
      <c r="DM622" s="319"/>
      <c r="DN622" s="319"/>
      <c r="DO622" s="319"/>
      <c r="DP622" s="319"/>
      <c r="DQ622" s="319"/>
      <c r="DR622" s="319"/>
      <c r="DS622" s="319"/>
      <c r="DT622" s="319"/>
      <c r="DU622" s="319"/>
      <c r="DV622" s="319"/>
      <c r="DW622" s="319"/>
      <c r="DX622" s="319"/>
      <c r="DY622" s="319"/>
      <c r="DZ622" s="319"/>
      <c r="EA622" s="319"/>
      <c r="EB622" s="319"/>
      <c r="EC622" s="319"/>
      <c r="ED622" s="319"/>
      <c r="EE622" s="319"/>
      <c r="EF622" s="319"/>
      <c r="EG622" s="319"/>
      <c r="EH622" s="319"/>
      <c r="EI622" s="319"/>
      <c r="EJ622" s="319"/>
      <c r="EK622" s="319"/>
      <c r="EL622" s="319"/>
      <c r="EM622" s="319"/>
      <c r="EN622" s="319"/>
      <c r="EO622" s="319"/>
      <c r="EP622" s="319"/>
      <c r="EQ622" s="319"/>
      <c r="ER622" s="319"/>
      <c r="ES622" s="319"/>
      <c r="ET622" s="319"/>
      <c r="EU622" s="319"/>
      <c r="EV622" s="319"/>
      <c r="EW622" s="319"/>
      <c r="EX622" s="319"/>
      <c r="EY622" s="319"/>
      <c r="EZ622" s="319"/>
      <c r="FA622" s="319"/>
      <c r="FB622" s="319"/>
      <c r="FC622" s="319"/>
      <c r="FD622" s="319"/>
      <c r="FE622" s="319"/>
      <c r="FF622" s="319"/>
      <c r="FG622" s="319"/>
      <c r="FH622" s="319"/>
      <c r="FI622" s="319"/>
      <c r="FJ622" s="319"/>
      <c r="FK622" s="319"/>
      <c r="FL622" s="319"/>
      <c r="FM622" s="319"/>
      <c r="FN622" s="319"/>
      <c r="FO622" s="319"/>
      <c r="FP622" s="319"/>
      <c r="FQ622" s="319"/>
      <c r="FR622" s="319"/>
      <c r="FS622" s="319"/>
      <c r="FT622" s="319"/>
      <c r="FU622" s="319"/>
      <c r="FV622" s="319"/>
      <c r="FW622" s="319"/>
      <c r="FX622" s="319"/>
      <c r="FY622" s="319"/>
      <c r="FZ622" s="319"/>
      <c r="GA622" s="319"/>
      <c r="GB622" s="319"/>
      <c r="GC622" s="319"/>
      <c r="GD622" s="319"/>
      <c r="GE622" s="319"/>
      <c r="GF622" s="319"/>
      <c r="GG622" s="319"/>
      <c r="GH622" s="319"/>
      <c r="GI622" s="319"/>
      <c r="GJ622" s="319"/>
      <c r="GK622" s="319"/>
      <c r="GL622" s="319"/>
      <c r="GM622" s="319"/>
      <c r="GN622" s="319"/>
      <c r="GO622" s="319"/>
      <c r="GP622" s="319"/>
      <c r="GQ622" s="319"/>
      <c r="GR622" s="319"/>
      <c r="GS622" s="319"/>
      <c r="GT622" s="319"/>
      <c r="GU622" s="319"/>
      <c r="GV622" s="319"/>
      <c r="GW622" s="319"/>
      <c r="GX622" s="319"/>
      <c r="GY622" s="319"/>
      <c r="GZ622" s="319"/>
      <c r="HA622" s="319"/>
      <c r="HB622" s="319"/>
      <c r="HC622" s="319"/>
      <c r="HD622" s="319"/>
      <c r="HE622" s="319"/>
      <c r="HF622" s="319"/>
      <c r="HG622" s="319"/>
      <c r="HH622" s="319"/>
      <c r="HI622" s="319"/>
      <c r="HJ622" s="319"/>
      <c r="HK622" s="319"/>
      <c r="HL622" s="319"/>
      <c r="HM622" s="319"/>
      <c r="HN622" s="319"/>
      <c r="HO622" s="319"/>
      <c r="HP622" s="319"/>
      <c r="HQ622" s="319"/>
      <c r="HR622" s="319"/>
      <c r="HS622" s="319"/>
      <c r="HT622" s="319"/>
      <c r="HU622" s="319"/>
      <c r="HV622" s="319"/>
      <c r="HW622" s="319"/>
      <c r="HX622" s="319"/>
      <c r="HY622" s="319"/>
      <c r="HZ622" s="319"/>
      <c r="IA622" s="319"/>
      <c r="IB622" s="319"/>
      <c r="IC622" s="319"/>
      <c r="ID622" s="319"/>
      <c r="IE622" s="319"/>
      <c r="IF622" s="319"/>
      <c r="IG622" s="319"/>
      <c r="IH622" s="319"/>
      <c r="II622" s="319"/>
      <c r="IJ622" s="319"/>
      <c r="IK622" s="319"/>
      <c r="IL622" s="319"/>
      <c r="IM622" s="319"/>
      <c r="IN622" s="319"/>
      <c r="IO622" s="319"/>
      <c r="IP622" s="319"/>
      <c r="IQ622" s="319"/>
      <c r="IR622" s="319"/>
      <c r="IS622" s="319"/>
      <c r="IT622" s="319"/>
      <c r="IU622" s="319"/>
      <c r="IV622" s="319"/>
      <c r="IW622" s="319"/>
      <c r="IX622" s="319"/>
      <c r="IY622" s="319"/>
      <c r="IZ622" s="319"/>
      <c r="JA622" s="319"/>
      <c r="JB622" s="319"/>
      <c r="JC622" s="319"/>
      <c r="JD622" s="319"/>
      <c r="JE622" s="319"/>
      <c r="JF622" s="319"/>
      <c r="JG622" s="319"/>
      <c r="JH622" s="319"/>
      <c r="JI622" s="319"/>
      <c r="JJ622" s="319"/>
      <c r="JK622" s="319"/>
      <c r="JL622" s="319"/>
      <c r="JM622" s="319"/>
      <c r="JN622" s="319"/>
      <c r="JO622" s="319"/>
      <c r="JP622" s="319"/>
      <c r="JQ622" s="319"/>
      <c r="JR622" s="319"/>
      <c r="JS622" s="319"/>
      <c r="JT622" s="319"/>
      <c r="JU622" s="319"/>
      <c r="JV622" s="319"/>
      <c r="JW622" s="319"/>
      <c r="JX622" s="319"/>
      <c r="JY622" s="319"/>
      <c r="JZ622" s="319"/>
      <c r="KA622" s="319"/>
      <c r="KB622" s="319"/>
      <c r="KC622" s="319"/>
      <c r="KD622" s="319"/>
      <c r="KE622" s="319"/>
      <c r="KF622" s="319"/>
      <c r="KG622" s="319"/>
      <c r="KH622" s="319"/>
      <c r="KI622" s="319"/>
      <c r="KJ622" s="319"/>
      <c r="KK622" s="319"/>
      <c r="KL622" s="319"/>
      <c r="KM622" s="319"/>
      <c r="KN622" s="319"/>
      <c r="KO622" s="319"/>
      <c r="KP622" s="319"/>
      <c r="KQ622" s="319"/>
      <c r="KR622" s="319"/>
      <c r="KS622" s="319"/>
      <c r="KT622" s="319"/>
      <c r="KU622" s="319"/>
      <c r="KV622" s="319"/>
      <c r="KW622" s="319"/>
      <c r="KX622" s="319"/>
      <c r="KY622" s="319"/>
      <c r="KZ622" s="319"/>
      <c r="LA622" s="319"/>
      <c r="LB622" s="319"/>
      <c r="LC622" s="319"/>
      <c r="LD622" s="319"/>
      <c r="LE622" s="319"/>
      <c r="LF622" s="319"/>
      <c r="LG622" s="319"/>
      <c r="LH622" s="319"/>
      <c r="LI622" s="319"/>
      <c r="LJ622" s="319"/>
      <c r="LK622" s="319"/>
      <c r="LL622" s="319"/>
      <c r="LM622" s="319"/>
      <c r="LN622" s="319"/>
      <c r="LO622" s="319"/>
      <c r="LP622" s="319"/>
      <c r="LQ622" s="319"/>
      <c r="LR622" s="319"/>
      <c r="LS622" s="319"/>
      <c r="LT622" s="319"/>
      <c r="LU622" s="319"/>
      <c r="LV622" s="319"/>
      <c r="LW622" s="319"/>
      <c r="LX622" s="319"/>
      <c r="LY622" s="319"/>
      <c r="LZ622" s="319"/>
      <c r="MA622" s="319"/>
      <c r="MB622" s="319"/>
      <c r="MC622" s="319"/>
      <c r="MD622" s="319"/>
      <c r="ME622" s="319"/>
      <c r="MF622" s="319"/>
      <c r="MG622" s="319"/>
      <c r="MH622" s="319"/>
      <c r="MI622" s="319"/>
      <c r="MJ622" s="319"/>
      <c r="MK622" s="319"/>
      <c r="ML622" s="319"/>
      <c r="MM622" s="319"/>
      <c r="MN622" s="319"/>
      <c r="MO622" s="319"/>
      <c r="MP622" s="319"/>
      <c r="MQ622" s="319"/>
      <c r="MS622" s="241"/>
      <c r="MT622" s="373">
        <f t="shared" si="848"/>
        <v>0</v>
      </c>
      <c r="MU622" s="365">
        <f t="shared" si="865"/>
        <v>0</v>
      </c>
      <c r="MV622" s="365">
        <f t="shared" si="835"/>
        <v>0</v>
      </c>
      <c r="MW622" s="365"/>
      <c r="MX622" s="365">
        <f t="shared" si="836"/>
        <v>0</v>
      </c>
      <c r="MY622" s="365"/>
      <c r="MZ622" s="365">
        <f t="shared" si="837"/>
        <v>0</v>
      </c>
      <c r="NA622" s="365"/>
      <c r="NB622" s="365">
        <f t="shared" si="838"/>
        <v>0</v>
      </c>
      <c r="NC622" s="365"/>
      <c r="ND622" s="365">
        <f t="shared" si="839"/>
        <v>0</v>
      </c>
      <c r="NE622" s="365"/>
      <c r="NF622" s="365">
        <f t="shared" si="840"/>
        <v>0</v>
      </c>
      <c r="NG622" s="365"/>
      <c r="NH622" s="365">
        <f t="shared" si="841"/>
        <v>0</v>
      </c>
      <c r="NI622" s="365"/>
      <c r="NJ622" s="365">
        <f t="shared" si="842"/>
        <v>0</v>
      </c>
      <c r="NK622" s="365"/>
      <c r="NL622" s="365">
        <f t="shared" si="849"/>
        <v>0</v>
      </c>
      <c r="NM622" s="366"/>
      <c r="NN622" s="370"/>
      <c r="NR622" s="318">
        <f t="shared" si="843"/>
        <v>0</v>
      </c>
      <c r="NS622" s="318">
        <f t="shared" si="844"/>
        <v>0</v>
      </c>
      <c r="NT622" s="318">
        <f t="shared" si="845"/>
        <v>0</v>
      </c>
    </row>
    <row r="623" spans="1:384" s="318" customFormat="1" ht="10.199999999999999" customHeight="1" x14ac:dyDescent="0.3">
      <c r="A623" s="25"/>
      <c r="B623" s="389"/>
      <c r="C623" s="424"/>
      <c r="D623" s="15"/>
      <c r="E623" s="106"/>
      <c r="F623" s="106"/>
      <c r="G623" s="106"/>
      <c r="H623" s="399"/>
      <c r="I623" s="381">
        <f>Prenoms!$B$26</f>
        <v>0</v>
      </c>
      <c r="J623" s="382"/>
      <c r="K623" s="382"/>
      <c r="L623" s="382"/>
      <c r="M623" s="382"/>
      <c r="N623" s="68" t="str">
        <f>IF(NL623&lt;&gt;0,"",IF(Conges!W60=0,"",Conges!W60))</f>
        <v/>
      </c>
      <c r="O623" s="69"/>
      <c r="P623" s="70"/>
      <c r="Q623" s="70"/>
      <c r="R623" s="70"/>
      <c r="S623" s="70"/>
      <c r="T623" s="70"/>
      <c r="U623" s="70"/>
      <c r="V623" s="71"/>
      <c r="W623" s="69"/>
      <c r="X623" s="70"/>
      <c r="Y623" s="70"/>
      <c r="Z623" s="70"/>
      <c r="AA623" s="70"/>
      <c r="AB623" s="70"/>
      <c r="AC623" s="70"/>
      <c r="AD623" s="71"/>
      <c r="AE623" s="69"/>
      <c r="AF623" s="70"/>
      <c r="AG623" s="70"/>
      <c r="AH623" s="70"/>
      <c r="AI623" s="70"/>
      <c r="AJ623" s="71"/>
      <c r="AK623" s="69"/>
      <c r="AL623" s="70"/>
      <c r="AM623" s="70"/>
      <c r="AN623" s="70"/>
      <c r="AO623" s="70"/>
      <c r="AP623" s="70"/>
      <c r="AQ623" s="70"/>
      <c r="AR623" s="70"/>
      <c r="AS623" s="70"/>
      <c r="AT623" s="71"/>
      <c r="AU623" s="69"/>
      <c r="AV623" s="70"/>
      <c r="AW623" s="70"/>
      <c r="AX623" s="70"/>
      <c r="AY623" s="70"/>
      <c r="AZ623" s="70"/>
      <c r="BA623" s="70"/>
      <c r="BB623" s="71"/>
      <c r="BC623" s="72">
        <f>IF(NL623&lt;&gt;0,(IF(Conges!W$60=0,0,3)),0)</f>
        <v>0</v>
      </c>
      <c r="BD623" s="417"/>
      <c r="BE623" s="392">
        <f>IF(OR(Conges!W$60="A",Conges!W$60="V"),Prenoms!L$26,NL623)</f>
        <v>0</v>
      </c>
      <c r="BF623" s="393"/>
      <c r="BG623" s="289"/>
      <c r="BH623" s="290">
        <f t="shared" si="828"/>
        <v>0</v>
      </c>
      <c r="BI623" s="291" t="str">
        <f t="shared" si="829"/>
        <v/>
      </c>
      <c r="BJ623" s="305">
        <v>0</v>
      </c>
      <c r="BK623" s="306">
        <f t="shared" si="846"/>
        <v>0</v>
      </c>
      <c r="BL623" s="307">
        <f t="shared" si="818"/>
        <v>0</v>
      </c>
      <c r="BM623" s="307">
        <f t="shared" si="819"/>
        <v>0</v>
      </c>
      <c r="BN623" s="307">
        <f>SUM('Heures Pointage'!$XD$23:$XE$23)</f>
        <v>0</v>
      </c>
      <c r="BO623" s="307">
        <f>SUM('Heures et Indemnites'!$XD$23:$XE$23)</f>
        <v>0</v>
      </c>
      <c r="BP623" s="308">
        <f t="shared" si="820"/>
        <v>0</v>
      </c>
      <c r="BQ623" s="308">
        <f>'Heures Pointage'!$YB$23</f>
        <v>0</v>
      </c>
      <c r="BR623" s="309">
        <f t="shared" ref="BR623" si="873">$BH$1078</f>
        <v>0</v>
      </c>
      <c r="BS623" s="150">
        <f>Prenoms!$C$26</f>
        <v>0</v>
      </c>
      <c r="BT623" s="153"/>
      <c r="BU623" s="323">
        <f>SUM('Heures et Indemnites'!$XD$23:$XE$23)</f>
        <v>0</v>
      </c>
      <c r="BV623" s="236">
        <f>SUM('Heures et Indemnites'!$XD$6:$XE$23)</f>
        <v>0</v>
      </c>
      <c r="BW623" s="323"/>
      <c r="BX623" s="236"/>
      <c r="BY623" s="319"/>
      <c r="BZ623" s="319"/>
      <c r="CA623" s="319"/>
      <c r="CB623" s="319"/>
      <c r="CC623" s="319"/>
      <c r="CD623" s="319"/>
      <c r="CE623" s="319"/>
      <c r="CF623" s="319"/>
      <c r="CG623" s="319"/>
      <c r="CH623" s="319"/>
      <c r="CI623" s="319"/>
      <c r="CJ623" s="319"/>
      <c r="CK623" s="319"/>
      <c r="CL623" s="319"/>
      <c r="CM623" s="319"/>
      <c r="CN623" s="319"/>
      <c r="CO623" s="319"/>
      <c r="CP623" s="319"/>
      <c r="CQ623" s="319"/>
      <c r="CR623" s="319"/>
      <c r="CS623" s="319"/>
      <c r="CT623" s="319"/>
      <c r="CU623" s="319"/>
      <c r="CV623" s="319"/>
      <c r="CW623" s="319"/>
      <c r="CX623" s="319"/>
      <c r="CY623" s="319"/>
      <c r="CZ623" s="319"/>
      <c r="DA623" s="319"/>
      <c r="DB623" s="319"/>
      <c r="DC623" s="319"/>
      <c r="DD623" s="319"/>
      <c r="DE623" s="319"/>
      <c r="DF623" s="319"/>
      <c r="DG623" s="319"/>
      <c r="DH623" s="319"/>
      <c r="DI623" s="319"/>
      <c r="DJ623" s="319"/>
      <c r="DK623" s="319"/>
      <c r="DL623" s="319"/>
      <c r="DM623" s="319"/>
      <c r="DN623" s="319"/>
      <c r="DO623" s="319"/>
      <c r="DP623" s="319"/>
      <c r="DQ623" s="319"/>
      <c r="DR623" s="319"/>
      <c r="DS623" s="319"/>
      <c r="DT623" s="319"/>
      <c r="DU623" s="319"/>
      <c r="DV623" s="319"/>
      <c r="DW623" s="319"/>
      <c r="DX623" s="319"/>
      <c r="DY623" s="319"/>
      <c r="DZ623" s="319"/>
      <c r="EA623" s="319"/>
      <c r="EB623" s="319"/>
      <c r="EC623" s="319"/>
      <c r="ED623" s="319"/>
      <c r="EE623" s="319"/>
      <c r="EF623" s="319"/>
      <c r="EG623" s="319"/>
      <c r="EH623" s="319"/>
      <c r="EI623" s="319"/>
      <c r="EJ623" s="319"/>
      <c r="EK623" s="319"/>
      <c r="EL623" s="319"/>
      <c r="EM623" s="319"/>
      <c r="EN623" s="319"/>
      <c r="EO623" s="319"/>
      <c r="EP623" s="319"/>
      <c r="EQ623" s="319"/>
      <c r="ER623" s="319"/>
      <c r="ES623" s="319"/>
      <c r="ET623" s="319"/>
      <c r="EU623" s="319"/>
      <c r="EV623" s="319"/>
      <c r="EW623" s="319"/>
      <c r="EX623" s="319"/>
      <c r="EY623" s="319"/>
      <c r="EZ623" s="319"/>
      <c r="FA623" s="319"/>
      <c r="FB623" s="319"/>
      <c r="FC623" s="319"/>
      <c r="FD623" s="319"/>
      <c r="FE623" s="319"/>
      <c r="FF623" s="319"/>
      <c r="FG623" s="319"/>
      <c r="FH623" s="319"/>
      <c r="FI623" s="319"/>
      <c r="FJ623" s="319"/>
      <c r="FK623" s="319"/>
      <c r="FL623" s="319"/>
      <c r="FM623" s="319"/>
      <c r="FN623" s="319"/>
      <c r="FO623" s="319"/>
      <c r="FP623" s="319"/>
      <c r="FQ623" s="319"/>
      <c r="FR623" s="319"/>
      <c r="FS623" s="319"/>
      <c r="FT623" s="319"/>
      <c r="FU623" s="319"/>
      <c r="FV623" s="319"/>
      <c r="FW623" s="319"/>
      <c r="FX623" s="319"/>
      <c r="FY623" s="319"/>
      <c r="FZ623" s="319"/>
      <c r="GA623" s="319"/>
      <c r="GB623" s="319"/>
      <c r="GC623" s="319"/>
      <c r="GD623" s="319"/>
      <c r="GE623" s="319"/>
      <c r="GF623" s="319"/>
      <c r="GG623" s="319"/>
      <c r="GH623" s="319"/>
      <c r="GI623" s="319"/>
      <c r="GJ623" s="319"/>
      <c r="GK623" s="319"/>
      <c r="GL623" s="319"/>
      <c r="GM623" s="319"/>
      <c r="GN623" s="319"/>
      <c r="GO623" s="319"/>
      <c r="GP623" s="319"/>
      <c r="GQ623" s="319"/>
      <c r="GR623" s="319"/>
      <c r="GS623" s="319"/>
      <c r="GT623" s="319"/>
      <c r="GU623" s="319"/>
      <c r="GV623" s="319"/>
      <c r="GW623" s="319"/>
      <c r="GX623" s="319"/>
      <c r="GY623" s="319"/>
      <c r="GZ623" s="319"/>
      <c r="HA623" s="319"/>
      <c r="HB623" s="319"/>
      <c r="HC623" s="319"/>
      <c r="HD623" s="319"/>
      <c r="HE623" s="319"/>
      <c r="HF623" s="319"/>
      <c r="HG623" s="319"/>
      <c r="HH623" s="319"/>
      <c r="HI623" s="319"/>
      <c r="HJ623" s="319"/>
      <c r="HK623" s="319"/>
      <c r="HL623" s="319"/>
      <c r="HM623" s="319"/>
      <c r="HN623" s="319"/>
      <c r="HO623" s="319"/>
      <c r="HP623" s="319"/>
      <c r="HQ623" s="319"/>
      <c r="HR623" s="319"/>
      <c r="HS623" s="319"/>
      <c r="HT623" s="319"/>
      <c r="HU623" s="319"/>
      <c r="HV623" s="319"/>
      <c r="HW623" s="319"/>
      <c r="HX623" s="319"/>
      <c r="HY623" s="319"/>
      <c r="HZ623" s="319"/>
      <c r="IA623" s="319"/>
      <c r="IB623" s="319"/>
      <c r="IC623" s="319"/>
      <c r="ID623" s="319"/>
      <c r="IE623" s="319"/>
      <c r="IF623" s="319"/>
      <c r="IG623" s="319"/>
      <c r="IH623" s="319"/>
      <c r="II623" s="319"/>
      <c r="IJ623" s="319"/>
      <c r="IK623" s="319"/>
      <c r="IL623" s="319"/>
      <c r="IM623" s="319"/>
      <c r="IN623" s="319"/>
      <c r="IO623" s="319"/>
      <c r="IP623" s="319"/>
      <c r="IQ623" s="319"/>
      <c r="IR623" s="319"/>
      <c r="IS623" s="319"/>
      <c r="IT623" s="319"/>
      <c r="IU623" s="319"/>
      <c r="IV623" s="319"/>
      <c r="IW623" s="319"/>
      <c r="IX623" s="319"/>
      <c r="IY623" s="319"/>
      <c r="IZ623" s="319"/>
      <c r="JA623" s="319"/>
      <c r="JB623" s="319"/>
      <c r="JC623" s="319"/>
      <c r="JD623" s="319"/>
      <c r="JE623" s="319"/>
      <c r="JF623" s="319"/>
      <c r="JG623" s="319"/>
      <c r="JH623" s="319"/>
      <c r="JI623" s="319"/>
      <c r="JJ623" s="319"/>
      <c r="JK623" s="319"/>
      <c r="JL623" s="319"/>
      <c r="JM623" s="319"/>
      <c r="JN623" s="319"/>
      <c r="JO623" s="319"/>
      <c r="JP623" s="319"/>
      <c r="JQ623" s="319"/>
      <c r="JR623" s="319"/>
      <c r="JS623" s="319"/>
      <c r="JT623" s="319"/>
      <c r="JU623" s="319"/>
      <c r="JV623" s="319"/>
      <c r="JW623" s="319"/>
      <c r="JX623" s="319"/>
      <c r="JY623" s="319"/>
      <c r="JZ623" s="319"/>
      <c r="KA623" s="319"/>
      <c r="KB623" s="319"/>
      <c r="KC623" s="319"/>
      <c r="KD623" s="319"/>
      <c r="KE623" s="319"/>
      <c r="KF623" s="319"/>
      <c r="KG623" s="319"/>
      <c r="KH623" s="319"/>
      <c r="KI623" s="319"/>
      <c r="KJ623" s="319"/>
      <c r="KK623" s="319"/>
      <c r="KL623" s="319"/>
      <c r="KM623" s="319"/>
      <c r="KN623" s="319"/>
      <c r="KO623" s="319"/>
      <c r="KP623" s="319"/>
      <c r="KQ623" s="319"/>
      <c r="KR623" s="319"/>
      <c r="KS623" s="319"/>
      <c r="KT623" s="319"/>
      <c r="KU623" s="319"/>
      <c r="KV623" s="319"/>
      <c r="KW623" s="319"/>
      <c r="KX623" s="319"/>
      <c r="KY623" s="319"/>
      <c r="KZ623" s="319"/>
      <c r="LA623" s="319"/>
      <c r="LB623" s="319"/>
      <c r="LC623" s="319"/>
      <c r="LD623" s="319"/>
      <c r="LE623" s="319"/>
      <c r="LF623" s="319"/>
      <c r="LG623" s="319"/>
      <c r="LH623" s="319"/>
      <c r="LI623" s="319"/>
      <c r="LJ623" s="319"/>
      <c r="LK623" s="319"/>
      <c r="LL623" s="319"/>
      <c r="LM623" s="319"/>
      <c r="LN623" s="319"/>
      <c r="LO623" s="319"/>
      <c r="LP623" s="319"/>
      <c r="LQ623" s="319"/>
      <c r="LR623" s="319"/>
      <c r="LS623" s="319"/>
      <c r="LT623" s="319"/>
      <c r="LU623" s="319"/>
      <c r="LV623" s="319"/>
      <c r="LW623" s="319"/>
      <c r="LX623" s="319"/>
      <c r="LY623" s="319"/>
      <c r="LZ623" s="319"/>
      <c r="MA623" s="319"/>
      <c r="MB623" s="319"/>
      <c r="MC623" s="319"/>
      <c r="MD623" s="319"/>
      <c r="ME623" s="319"/>
      <c r="MF623" s="319"/>
      <c r="MG623" s="319"/>
      <c r="MH623" s="319"/>
      <c r="MI623" s="319"/>
      <c r="MJ623" s="319"/>
      <c r="MK623" s="319"/>
      <c r="ML623" s="319"/>
      <c r="MM623" s="319"/>
      <c r="MN623" s="319"/>
      <c r="MO623" s="319"/>
      <c r="MP623" s="319"/>
      <c r="MQ623" s="319"/>
      <c r="MS623" s="241"/>
      <c r="MT623" s="362">
        <f t="shared" si="848"/>
        <v>0</v>
      </c>
      <c r="MU623" s="363">
        <f t="shared" si="865"/>
        <v>0</v>
      </c>
      <c r="MV623" s="363">
        <f t="shared" si="835"/>
        <v>0</v>
      </c>
      <c r="MW623" s="363"/>
      <c r="MX623" s="363">
        <f t="shared" si="836"/>
        <v>0</v>
      </c>
      <c r="MY623" s="363"/>
      <c r="MZ623" s="363">
        <f t="shared" si="837"/>
        <v>0</v>
      </c>
      <c r="NA623" s="363"/>
      <c r="NB623" s="363">
        <f t="shared" si="838"/>
        <v>0</v>
      </c>
      <c r="NC623" s="363"/>
      <c r="ND623" s="363">
        <f t="shared" si="839"/>
        <v>0</v>
      </c>
      <c r="NE623" s="363"/>
      <c r="NF623" s="363">
        <f t="shared" si="840"/>
        <v>0</v>
      </c>
      <c r="NG623" s="363"/>
      <c r="NH623" s="363">
        <f t="shared" si="841"/>
        <v>0</v>
      </c>
      <c r="NI623" s="363"/>
      <c r="NJ623" s="363">
        <f t="shared" si="842"/>
        <v>0</v>
      </c>
      <c r="NK623" s="363"/>
      <c r="NL623" s="363">
        <f t="shared" si="849"/>
        <v>0</v>
      </c>
      <c r="NM623" s="364"/>
      <c r="NN623" s="370"/>
      <c r="NR623" s="318">
        <f t="shared" si="843"/>
        <v>0</v>
      </c>
      <c r="NS623" s="318">
        <f t="shared" si="844"/>
        <v>0</v>
      </c>
      <c r="NT623" s="318">
        <f t="shared" si="845"/>
        <v>0</v>
      </c>
    </row>
    <row r="624" spans="1:384" s="318" customFormat="1" ht="10.199999999999999" customHeight="1" x14ac:dyDescent="0.3">
      <c r="A624" s="25"/>
      <c r="B624" s="389"/>
      <c r="C624" s="424"/>
      <c r="D624" s="15"/>
      <c r="E624" s="106"/>
      <c r="F624" s="106"/>
      <c r="G624" s="106"/>
      <c r="H624" s="399"/>
      <c r="I624" s="394">
        <f>Prenoms!$B$27</f>
        <v>0</v>
      </c>
      <c r="J624" s="395"/>
      <c r="K624" s="395"/>
      <c r="L624" s="395"/>
      <c r="M624" s="395"/>
      <c r="N624" s="81" t="str">
        <f>IF(NL624&lt;&gt;0,"",IF(Conges!W61=0,"",Conges!W61))</f>
        <v/>
      </c>
      <c r="O624" s="82"/>
      <c r="P624" s="83"/>
      <c r="Q624" s="83"/>
      <c r="R624" s="83"/>
      <c r="S624" s="83"/>
      <c r="T624" s="83"/>
      <c r="U624" s="83"/>
      <c r="V624" s="84"/>
      <c r="W624" s="82"/>
      <c r="X624" s="83"/>
      <c r="Y624" s="83"/>
      <c r="Z624" s="83"/>
      <c r="AA624" s="83"/>
      <c r="AB624" s="83"/>
      <c r="AC624" s="83"/>
      <c r="AD624" s="84"/>
      <c r="AE624" s="82"/>
      <c r="AF624" s="83"/>
      <c r="AG624" s="83"/>
      <c r="AH624" s="83"/>
      <c r="AI624" s="83"/>
      <c r="AJ624" s="84"/>
      <c r="AK624" s="82"/>
      <c r="AL624" s="83"/>
      <c r="AM624" s="83"/>
      <c r="AN624" s="83"/>
      <c r="AO624" s="83"/>
      <c r="AP624" s="83"/>
      <c r="AQ624" s="83"/>
      <c r="AR624" s="83"/>
      <c r="AS624" s="83"/>
      <c r="AT624" s="84"/>
      <c r="AU624" s="82"/>
      <c r="AV624" s="83"/>
      <c r="AW624" s="83"/>
      <c r="AX624" s="83"/>
      <c r="AY624" s="83"/>
      <c r="AZ624" s="83"/>
      <c r="BA624" s="83"/>
      <c r="BB624" s="84"/>
      <c r="BC624" s="85">
        <f>IF(NL624&lt;&gt;0,(IF(Conges!W$61=0,0,3)),0)</f>
        <v>0</v>
      </c>
      <c r="BD624" s="417"/>
      <c r="BE624" s="390">
        <f>IF(OR(Conges!W$61="A",Conges!W$61="V"),Prenoms!L$27,NL624)</f>
        <v>0</v>
      </c>
      <c r="BF624" s="391"/>
      <c r="BG624" s="286"/>
      <c r="BH624" s="287">
        <f t="shared" si="828"/>
        <v>0</v>
      </c>
      <c r="BI624" s="288" t="str">
        <f t="shared" si="829"/>
        <v/>
      </c>
      <c r="BJ624" s="300">
        <v>0</v>
      </c>
      <c r="BK624" s="301">
        <f t="shared" si="846"/>
        <v>0</v>
      </c>
      <c r="BL624" s="302">
        <f t="shared" si="818"/>
        <v>0</v>
      </c>
      <c r="BM624" s="302">
        <f t="shared" si="819"/>
        <v>0</v>
      </c>
      <c r="BN624" s="302">
        <f>SUM('Heures Pointage'!$YD$23:$YE$23)</f>
        <v>0</v>
      </c>
      <c r="BO624" s="302">
        <f>SUM('Heures et Indemnites'!$YD$23:$YE$23)</f>
        <v>0</v>
      </c>
      <c r="BP624" s="303">
        <f t="shared" si="820"/>
        <v>0</v>
      </c>
      <c r="BQ624" s="303">
        <f>'Heures Pointage'!$ZB$23</f>
        <v>0</v>
      </c>
      <c r="BR624" s="304">
        <f t="shared" ref="BR624" si="874">$BH$1079</f>
        <v>0</v>
      </c>
      <c r="BS624" s="149">
        <f>Prenoms!$C$27</f>
        <v>0</v>
      </c>
      <c r="BT624" s="180"/>
      <c r="BU624" s="324">
        <f>SUM('Heures et Indemnites'!$YD$23:$YE$23)</f>
        <v>0</v>
      </c>
      <c r="BV624" s="235">
        <f>SUM('Heures et Indemnites'!$YD$6:$YE$23)</f>
        <v>0</v>
      </c>
      <c r="BW624" s="324"/>
      <c r="BX624" s="235"/>
      <c r="BY624" s="319"/>
      <c r="BZ624" s="319"/>
      <c r="CA624" s="319"/>
      <c r="CB624" s="319"/>
      <c r="CC624" s="319"/>
      <c r="CD624" s="319"/>
      <c r="CE624" s="319"/>
      <c r="CF624" s="319"/>
      <c r="CG624" s="319"/>
      <c r="CH624" s="319"/>
      <c r="CI624" s="319"/>
      <c r="CJ624" s="319"/>
      <c r="CK624" s="319"/>
      <c r="CL624" s="319"/>
      <c r="CM624" s="319"/>
      <c r="CN624" s="319"/>
      <c r="CO624" s="319"/>
      <c r="CP624" s="319"/>
      <c r="CQ624" s="319"/>
      <c r="CR624" s="319"/>
      <c r="CS624" s="319"/>
      <c r="CT624" s="319"/>
      <c r="CU624" s="319"/>
      <c r="CV624" s="319"/>
      <c r="CW624" s="319"/>
      <c r="CX624" s="319"/>
      <c r="CY624" s="319"/>
      <c r="CZ624" s="319"/>
      <c r="DA624" s="319"/>
      <c r="DB624" s="319"/>
      <c r="DC624" s="319"/>
      <c r="DD624" s="319"/>
      <c r="DE624" s="319"/>
      <c r="DF624" s="319"/>
      <c r="DG624" s="319"/>
      <c r="DH624" s="319"/>
      <c r="DI624" s="319"/>
      <c r="DJ624" s="319"/>
      <c r="DK624" s="319"/>
      <c r="DL624" s="319"/>
      <c r="DM624" s="319"/>
      <c r="DN624" s="319"/>
      <c r="DO624" s="319"/>
      <c r="DP624" s="319"/>
      <c r="DQ624" s="319"/>
      <c r="DR624" s="319"/>
      <c r="DS624" s="319"/>
      <c r="DT624" s="319"/>
      <c r="DU624" s="319"/>
      <c r="DV624" s="319"/>
      <c r="DW624" s="319"/>
      <c r="DX624" s="319"/>
      <c r="DY624" s="319"/>
      <c r="DZ624" s="319"/>
      <c r="EA624" s="319"/>
      <c r="EB624" s="319"/>
      <c r="EC624" s="319"/>
      <c r="ED624" s="319"/>
      <c r="EE624" s="319"/>
      <c r="EF624" s="319"/>
      <c r="EG624" s="319"/>
      <c r="EH624" s="319"/>
      <c r="EI624" s="319"/>
      <c r="EJ624" s="319"/>
      <c r="EK624" s="319"/>
      <c r="EL624" s="319"/>
      <c r="EM624" s="319"/>
      <c r="EN624" s="319"/>
      <c r="EO624" s="319"/>
      <c r="EP624" s="319"/>
      <c r="EQ624" s="319"/>
      <c r="ER624" s="319"/>
      <c r="ES624" s="319"/>
      <c r="ET624" s="319"/>
      <c r="EU624" s="319"/>
      <c r="EV624" s="319"/>
      <c r="EW624" s="319"/>
      <c r="EX624" s="319"/>
      <c r="EY624" s="319"/>
      <c r="EZ624" s="319"/>
      <c r="FA624" s="319"/>
      <c r="FB624" s="319"/>
      <c r="FC624" s="319"/>
      <c r="FD624" s="319"/>
      <c r="FE624" s="319"/>
      <c r="FF624" s="319"/>
      <c r="FG624" s="319"/>
      <c r="FH624" s="319"/>
      <c r="FI624" s="319"/>
      <c r="FJ624" s="319"/>
      <c r="FK624" s="319"/>
      <c r="FL624" s="319"/>
      <c r="FM624" s="319"/>
      <c r="FN624" s="319"/>
      <c r="FO624" s="319"/>
      <c r="FP624" s="319"/>
      <c r="FQ624" s="319"/>
      <c r="FR624" s="319"/>
      <c r="FS624" s="319"/>
      <c r="FT624" s="319"/>
      <c r="FU624" s="319"/>
      <c r="FV624" s="319"/>
      <c r="FW624" s="319"/>
      <c r="FX624" s="319"/>
      <c r="FY624" s="319"/>
      <c r="FZ624" s="319"/>
      <c r="GA624" s="319"/>
      <c r="GB624" s="319"/>
      <c r="GC624" s="319"/>
      <c r="GD624" s="319"/>
      <c r="GE624" s="319"/>
      <c r="GF624" s="319"/>
      <c r="GG624" s="319"/>
      <c r="GH624" s="319"/>
      <c r="GI624" s="319"/>
      <c r="GJ624" s="319"/>
      <c r="GK624" s="319"/>
      <c r="GL624" s="319"/>
      <c r="GM624" s="319"/>
      <c r="GN624" s="319"/>
      <c r="GO624" s="319"/>
      <c r="GP624" s="319"/>
      <c r="GQ624" s="319"/>
      <c r="GR624" s="319"/>
      <c r="GS624" s="319"/>
      <c r="GT624" s="319"/>
      <c r="GU624" s="319"/>
      <c r="GV624" s="319"/>
      <c r="GW624" s="319"/>
      <c r="GX624" s="319"/>
      <c r="GY624" s="319"/>
      <c r="GZ624" s="319"/>
      <c r="HA624" s="319"/>
      <c r="HB624" s="319"/>
      <c r="HC624" s="319"/>
      <c r="HD624" s="319"/>
      <c r="HE624" s="319"/>
      <c r="HF624" s="319"/>
      <c r="HG624" s="319"/>
      <c r="HH624" s="319"/>
      <c r="HI624" s="319"/>
      <c r="HJ624" s="319"/>
      <c r="HK624" s="319"/>
      <c r="HL624" s="319"/>
      <c r="HM624" s="319"/>
      <c r="HN624" s="319"/>
      <c r="HO624" s="319"/>
      <c r="HP624" s="319"/>
      <c r="HQ624" s="319"/>
      <c r="HR624" s="319"/>
      <c r="HS624" s="319"/>
      <c r="HT624" s="319"/>
      <c r="HU624" s="319"/>
      <c r="HV624" s="319"/>
      <c r="HW624" s="319"/>
      <c r="HX624" s="319"/>
      <c r="HY624" s="319"/>
      <c r="HZ624" s="319"/>
      <c r="IA624" s="319"/>
      <c r="IB624" s="319"/>
      <c r="IC624" s="319"/>
      <c r="ID624" s="319"/>
      <c r="IE624" s="319"/>
      <c r="IF624" s="319"/>
      <c r="IG624" s="319"/>
      <c r="IH624" s="319"/>
      <c r="II624" s="319"/>
      <c r="IJ624" s="319"/>
      <c r="IK624" s="319"/>
      <c r="IL624" s="319"/>
      <c r="IM624" s="319"/>
      <c r="IN624" s="319"/>
      <c r="IO624" s="319"/>
      <c r="IP624" s="319"/>
      <c r="IQ624" s="319"/>
      <c r="IR624" s="319"/>
      <c r="IS624" s="319"/>
      <c r="IT624" s="319"/>
      <c r="IU624" s="319"/>
      <c r="IV624" s="319"/>
      <c r="IW624" s="319"/>
      <c r="IX624" s="319"/>
      <c r="IY624" s="319"/>
      <c r="IZ624" s="319"/>
      <c r="JA624" s="319"/>
      <c r="JB624" s="319"/>
      <c r="JC624" s="319"/>
      <c r="JD624" s="319"/>
      <c r="JE624" s="319"/>
      <c r="JF624" s="319"/>
      <c r="JG624" s="319"/>
      <c r="JH624" s="319"/>
      <c r="JI624" s="319"/>
      <c r="JJ624" s="319"/>
      <c r="JK624" s="319"/>
      <c r="JL624" s="319"/>
      <c r="JM624" s="319"/>
      <c r="JN624" s="319"/>
      <c r="JO624" s="319"/>
      <c r="JP624" s="319"/>
      <c r="JQ624" s="319"/>
      <c r="JR624" s="319"/>
      <c r="JS624" s="319"/>
      <c r="JT624" s="319"/>
      <c r="JU624" s="319"/>
      <c r="JV624" s="319"/>
      <c r="JW624" s="319"/>
      <c r="JX624" s="319"/>
      <c r="JY624" s="319"/>
      <c r="JZ624" s="319"/>
      <c r="KA624" s="319"/>
      <c r="KB624" s="319"/>
      <c r="KC624" s="319"/>
      <c r="KD624" s="319"/>
      <c r="KE624" s="319"/>
      <c r="KF624" s="319"/>
      <c r="KG624" s="319"/>
      <c r="KH624" s="319"/>
      <c r="KI624" s="319"/>
      <c r="KJ624" s="319"/>
      <c r="KK624" s="319"/>
      <c r="KL624" s="319"/>
      <c r="KM624" s="319"/>
      <c r="KN624" s="319"/>
      <c r="KO624" s="319"/>
      <c r="KP624" s="319"/>
      <c r="KQ624" s="319"/>
      <c r="KR624" s="319"/>
      <c r="KS624" s="319"/>
      <c r="KT624" s="319"/>
      <c r="KU624" s="319"/>
      <c r="KV624" s="319"/>
      <c r="KW624" s="319"/>
      <c r="KX624" s="319"/>
      <c r="KY624" s="319"/>
      <c r="KZ624" s="319"/>
      <c r="LA624" s="319"/>
      <c r="LB624" s="319"/>
      <c r="LC624" s="319"/>
      <c r="LD624" s="319"/>
      <c r="LE624" s="319"/>
      <c r="LF624" s="319"/>
      <c r="LG624" s="319"/>
      <c r="LH624" s="319"/>
      <c r="LI624" s="319"/>
      <c r="LJ624" s="319"/>
      <c r="LK624" s="319"/>
      <c r="LL624" s="319"/>
      <c r="LM624" s="319"/>
      <c r="LN624" s="319"/>
      <c r="LO624" s="319"/>
      <c r="LP624" s="319"/>
      <c r="LQ624" s="319"/>
      <c r="LR624" s="319"/>
      <c r="LS624" s="319"/>
      <c r="LT624" s="319"/>
      <c r="LU624" s="319"/>
      <c r="LV624" s="319"/>
      <c r="LW624" s="319"/>
      <c r="LX624" s="319"/>
      <c r="LY624" s="319"/>
      <c r="LZ624" s="319"/>
      <c r="MA624" s="319"/>
      <c r="MB624" s="319"/>
      <c r="MC624" s="319"/>
      <c r="MD624" s="319"/>
      <c r="ME624" s="319"/>
      <c r="MF624" s="319"/>
      <c r="MG624" s="319"/>
      <c r="MH624" s="319"/>
      <c r="MI624" s="319"/>
      <c r="MJ624" s="319"/>
      <c r="MK624" s="319"/>
      <c r="ML624" s="319"/>
      <c r="MM624" s="319"/>
      <c r="MN624" s="319"/>
      <c r="MO624" s="319"/>
      <c r="MP624" s="319"/>
      <c r="MQ624" s="319"/>
      <c r="MS624" s="241"/>
      <c r="MT624" s="373">
        <f t="shared" si="848"/>
        <v>0</v>
      </c>
      <c r="MU624" s="365">
        <f t="shared" si="865"/>
        <v>0</v>
      </c>
      <c r="MV624" s="365">
        <f t="shared" si="835"/>
        <v>0</v>
      </c>
      <c r="MW624" s="365"/>
      <c r="MX624" s="365">
        <f t="shared" si="836"/>
        <v>0</v>
      </c>
      <c r="MY624" s="365"/>
      <c r="MZ624" s="365">
        <f t="shared" si="837"/>
        <v>0</v>
      </c>
      <c r="NA624" s="365"/>
      <c r="NB624" s="365">
        <f t="shared" si="838"/>
        <v>0</v>
      </c>
      <c r="NC624" s="365"/>
      <c r="ND624" s="365">
        <f t="shared" si="839"/>
        <v>0</v>
      </c>
      <c r="NE624" s="365"/>
      <c r="NF624" s="365">
        <f t="shared" si="840"/>
        <v>0</v>
      </c>
      <c r="NG624" s="365"/>
      <c r="NH624" s="365">
        <f t="shared" si="841"/>
        <v>0</v>
      </c>
      <c r="NI624" s="365"/>
      <c r="NJ624" s="365">
        <f t="shared" si="842"/>
        <v>0</v>
      </c>
      <c r="NK624" s="365"/>
      <c r="NL624" s="365">
        <f t="shared" si="849"/>
        <v>0</v>
      </c>
      <c r="NM624" s="366"/>
      <c r="NN624" s="370"/>
      <c r="NR624" s="318">
        <f t="shared" si="843"/>
        <v>0</v>
      </c>
      <c r="NS624" s="318">
        <f t="shared" si="844"/>
        <v>0</v>
      </c>
      <c r="NT624" s="318">
        <f t="shared" si="845"/>
        <v>0</v>
      </c>
    </row>
    <row r="625" spans="1:384" s="318" customFormat="1" ht="10.199999999999999" customHeight="1" x14ac:dyDescent="0.3">
      <c r="A625" s="25"/>
      <c r="B625" s="389"/>
      <c r="C625" s="424"/>
      <c r="D625" s="15"/>
      <c r="E625" s="106"/>
      <c r="F625" s="106"/>
      <c r="G625" s="106"/>
      <c r="H625" s="399"/>
      <c r="I625" s="381">
        <f>Prenoms!$B$28</f>
        <v>0</v>
      </c>
      <c r="J625" s="382"/>
      <c r="K625" s="382"/>
      <c r="L625" s="382"/>
      <c r="M625" s="382"/>
      <c r="N625" s="68" t="str">
        <f>IF(NL625&lt;&gt;0,"",IF(Conges!W62=0,"",Conges!W62))</f>
        <v/>
      </c>
      <c r="O625" s="69"/>
      <c r="P625" s="70"/>
      <c r="Q625" s="70"/>
      <c r="R625" s="70"/>
      <c r="S625" s="70"/>
      <c r="T625" s="70"/>
      <c r="U625" s="70"/>
      <c r="V625" s="71"/>
      <c r="W625" s="69"/>
      <c r="X625" s="70"/>
      <c r="Y625" s="70"/>
      <c r="Z625" s="70"/>
      <c r="AA625" s="70"/>
      <c r="AB625" s="70"/>
      <c r="AC625" s="70"/>
      <c r="AD625" s="71"/>
      <c r="AE625" s="69"/>
      <c r="AF625" s="70"/>
      <c r="AG625" s="70"/>
      <c r="AH625" s="70"/>
      <c r="AI625" s="70"/>
      <c r="AJ625" s="71"/>
      <c r="AK625" s="69"/>
      <c r="AL625" s="70"/>
      <c r="AM625" s="70"/>
      <c r="AN625" s="70"/>
      <c r="AO625" s="70"/>
      <c r="AP625" s="70"/>
      <c r="AQ625" s="70"/>
      <c r="AR625" s="70"/>
      <c r="AS625" s="70"/>
      <c r="AT625" s="71"/>
      <c r="AU625" s="69"/>
      <c r="AV625" s="70"/>
      <c r="AW625" s="70"/>
      <c r="AX625" s="70"/>
      <c r="AY625" s="70"/>
      <c r="AZ625" s="70"/>
      <c r="BA625" s="70"/>
      <c r="BB625" s="71"/>
      <c r="BC625" s="72">
        <f>IF(NL625&lt;&gt;0,(IF(Conges!W$62=0,0,3)),0)</f>
        <v>0</v>
      </c>
      <c r="BD625" s="417"/>
      <c r="BE625" s="392">
        <f>IF(OR(Conges!W$62="A",Conges!W$62="V"),Prenoms!L$28,NL625)</f>
        <v>0</v>
      </c>
      <c r="BF625" s="393"/>
      <c r="BG625" s="289"/>
      <c r="BH625" s="290">
        <f t="shared" si="828"/>
        <v>0</v>
      </c>
      <c r="BI625" s="291" t="str">
        <f t="shared" si="829"/>
        <v/>
      </c>
      <c r="BJ625" s="305">
        <v>0</v>
      </c>
      <c r="BK625" s="306">
        <f t="shared" si="846"/>
        <v>0</v>
      </c>
      <c r="BL625" s="307">
        <f t="shared" si="818"/>
        <v>0</v>
      </c>
      <c r="BM625" s="307">
        <f t="shared" si="819"/>
        <v>0</v>
      </c>
      <c r="BN625" s="307">
        <f>SUM('Heures Pointage'!$ZD$23:$ZE$23)</f>
        <v>0</v>
      </c>
      <c r="BO625" s="307">
        <f>SUM('Heures et Indemnites'!$ZD$23:$ZE$23)</f>
        <v>0</v>
      </c>
      <c r="BP625" s="308">
        <f t="shared" si="820"/>
        <v>0</v>
      </c>
      <c r="BQ625" s="308">
        <f>'Heures Pointage'!$AAB$23</f>
        <v>0</v>
      </c>
      <c r="BR625" s="309">
        <f t="shared" ref="BR625" si="875">$BH$1080</f>
        <v>0</v>
      </c>
      <c r="BS625" s="150">
        <f>Prenoms!$C$28</f>
        <v>0</v>
      </c>
      <c r="BT625" s="153"/>
      <c r="BU625" s="323">
        <f>SUM('Heures et Indemnites'!$ZD$23:$ZE$23)</f>
        <v>0</v>
      </c>
      <c r="BV625" s="236">
        <f>SUM('Heures et Indemnites'!$ZD$6:$ZE$23)</f>
        <v>0</v>
      </c>
      <c r="BW625" s="323"/>
      <c r="BX625" s="236"/>
      <c r="BY625" s="319"/>
      <c r="BZ625" s="319"/>
      <c r="CA625" s="319"/>
      <c r="CB625" s="319"/>
      <c r="CC625" s="319"/>
      <c r="CD625" s="319"/>
      <c r="CE625" s="319"/>
      <c r="CF625" s="319"/>
      <c r="CG625" s="319"/>
      <c r="CH625" s="319"/>
      <c r="CI625" s="319"/>
      <c r="CJ625" s="319"/>
      <c r="CK625" s="319"/>
      <c r="CL625" s="319"/>
      <c r="CM625" s="319"/>
      <c r="CN625" s="319"/>
      <c r="CO625" s="319"/>
      <c r="CP625" s="319"/>
      <c r="CQ625" s="319"/>
      <c r="CR625" s="319"/>
      <c r="CS625" s="319"/>
      <c r="CT625" s="319"/>
      <c r="CU625" s="319"/>
      <c r="CV625" s="319"/>
      <c r="CW625" s="319"/>
      <c r="CX625" s="319"/>
      <c r="CY625" s="319"/>
      <c r="CZ625" s="319"/>
      <c r="DA625" s="319"/>
      <c r="DB625" s="319"/>
      <c r="DC625" s="319"/>
      <c r="DD625" s="319"/>
      <c r="DE625" s="319"/>
      <c r="DF625" s="319"/>
      <c r="DG625" s="319"/>
      <c r="DH625" s="319"/>
      <c r="DI625" s="319"/>
      <c r="DJ625" s="319"/>
      <c r="DK625" s="319"/>
      <c r="DL625" s="319"/>
      <c r="DM625" s="319"/>
      <c r="DN625" s="319"/>
      <c r="DO625" s="319"/>
      <c r="DP625" s="319"/>
      <c r="DQ625" s="319"/>
      <c r="DR625" s="319"/>
      <c r="DS625" s="319"/>
      <c r="DT625" s="319"/>
      <c r="DU625" s="319"/>
      <c r="DV625" s="319"/>
      <c r="DW625" s="319"/>
      <c r="DX625" s="319"/>
      <c r="DY625" s="319"/>
      <c r="DZ625" s="319"/>
      <c r="EA625" s="319"/>
      <c r="EB625" s="319"/>
      <c r="EC625" s="319"/>
      <c r="ED625" s="319"/>
      <c r="EE625" s="319"/>
      <c r="EF625" s="319"/>
      <c r="EG625" s="319"/>
      <c r="EH625" s="319"/>
      <c r="EI625" s="319"/>
      <c r="EJ625" s="319"/>
      <c r="EK625" s="319"/>
      <c r="EL625" s="319"/>
      <c r="EM625" s="319"/>
      <c r="EN625" s="319"/>
      <c r="EO625" s="319"/>
      <c r="EP625" s="319"/>
      <c r="EQ625" s="319"/>
      <c r="ER625" s="319"/>
      <c r="ES625" s="319"/>
      <c r="ET625" s="319"/>
      <c r="EU625" s="319"/>
      <c r="EV625" s="319"/>
      <c r="EW625" s="319"/>
      <c r="EX625" s="319"/>
      <c r="EY625" s="319"/>
      <c r="EZ625" s="319"/>
      <c r="FA625" s="319"/>
      <c r="FB625" s="319"/>
      <c r="FC625" s="319"/>
      <c r="FD625" s="319"/>
      <c r="FE625" s="319"/>
      <c r="FF625" s="319"/>
      <c r="FG625" s="319"/>
      <c r="FH625" s="319"/>
      <c r="FI625" s="319"/>
      <c r="FJ625" s="319"/>
      <c r="FK625" s="319"/>
      <c r="FL625" s="319"/>
      <c r="FM625" s="319"/>
      <c r="FN625" s="319"/>
      <c r="FO625" s="319"/>
      <c r="FP625" s="319"/>
      <c r="FQ625" s="319"/>
      <c r="FR625" s="319"/>
      <c r="FS625" s="319"/>
      <c r="FT625" s="319"/>
      <c r="FU625" s="319"/>
      <c r="FV625" s="319"/>
      <c r="FW625" s="319"/>
      <c r="FX625" s="319"/>
      <c r="FY625" s="319"/>
      <c r="FZ625" s="319"/>
      <c r="GA625" s="319"/>
      <c r="GB625" s="319"/>
      <c r="GC625" s="319"/>
      <c r="GD625" s="319"/>
      <c r="GE625" s="319"/>
      <c r="GF625" s="319"/>
      <c r="GG625" s="319"/>
      <c r="GH625" s="319"/>
      <c r="GI625" s="319"/>
      <c r="GJ625" s="319"/>
      <c r="GK625" s="319"/>
      <c r="GL625" s="319"/>
      <c r="GM625" s="319"/>
      <c r="GN625" s="319"/>
      <c r="GO625" s="319"/>
      <c r="GP625" s="319"/>
      <c r="GQ625" s="319"/>
      <c r="GR625" s="319"/>
      <c r="GS625" s="319"/>
      <c r="GT625" s="319"/>
      <c r="GU625" s="319"/>
      <c r="GV625" s="319"/>
      <c r="GW625" s="319"/>
      <c r="GX625" s="319"/>
      <c r="GY625" s="319"/>
      <c r="GZ625" s="319"/>
      <c r="HA625" s="319"/>
      <c r="HB625" s="319"/>
      <c r="HC625" s="319"/>
      <c r="HD625" s="319"/>
      <c r="HE625" s="319"/>
      <c r="HF625" s="319"/>
      <c r="HG625" s="319"/>
      <c r="HH625" s="319"/>
      <c r="HI625" s="319"/>
      <c r="HJ625" s="319"/>
      <c r="HK625" s="319"/>
      <c r="HL625" s="319"/>
      <c r="HM625" s="319"/>
      <c r="HN625" s="319"/>
      <c r="HO625" s="319"/>
      <c r="HP625" s="319"/>
      <c r="HQ625" s="319"/>
      <c r="HR625" s="319"/>
      <c r="HS625" s="319"/>
      <c r="HT625" s="319"/>
      <c r="HU625" s="319"/>
      <c r="HV625" s="319"/>
      <c r="HW625" s="319"/>
      <c r="HX625" s="319"/>
      <c r="HY625" s="319"/>
      <c r="HZ625" s="319"/>
      <c r="IA625" s="319"/>
      <c r="IB625" s="319"/>
      <c r="IC625" s="319"/>
      <c r="ID625" s="319"/>
      <c r="IE625" s="319"/>
      <c r="IF625" s="319"/>
      <c r="IG625" s="319"/>
      <c r="IH625" s="319"/>
      <c r="II625" s="319"/>
      <c r="IJ625" s="319"/>
      <c r="IK625" s="319"/>
      <c r="IL625" s="319"/>
      <c r="IM625" s="319"/>
      <c r="IN625" s="319"/>
      <c r="IO625" s="319"/>
      <c r="IP625" s="319"/>
      <c r="IQ625" s="319"/>
      <c r="IR625" s="319"/>
      <c r="IS625" s="319"/>
      <c r="IT625" s="319"/>
      <c r="IU625" s="319"/>
      <c r="IV625" s="319"/>
      <c r="IW625" s="319"/>
      <c r="IX625" s="319"/>
      <c r="IY625" s="319"/>
      <c r="IZ625" s="319"/>
      <c r="JA625" s="319"/>
      <c r="JB625" s="319"/>
      <c r="JC625" s="319"/>
      <c r="JD625" s="319"/>
      <c r="JE625" s="319"/>
      <c r="JF625" s="319"/>
      <c r="JG625" s="319"/>
      <c r="JH625" s="319"/>
      <c r="JI625" s="319"/>
      <c r="JJ625" s="319"/>
      <c r="JK625" s="319"/>
      <c r="JL625" s="319"/>
      <c r="JM625" s="319"/>
      <c r="JN625" s="319"/>
      <c r="JO625" s="319"/>
      <c r="JP625" s="319"/>
      <c r="JQ625" s="319"/>
      <c r="JR625" s="319"/>
      <c r="JS625" s="319"/>
      <c r="JT625" s="319"/>
      <c r="JU625" s="319"/>
      <c r="JV625" s="319"/>
      <c r="JW625" s="319"/>
      <c r="JX625" s="319"/>
      <c r="JY625" s="319"/>
      <c r="JZ625" s="319"/>
      <c r="KA625" s="319"/>
      <c r="KB625" s="319"/>
      <c r="KC625" s="319"/>
      <c r="KD625" s="319"/>
      <c r="KE625" s="319"/>
      <c r="KF625" s="319"/>
      <c r="KG625" s="319"/>
      <c r="KH625" s="319"/>
      <c r="KI625" s="319"/>
      <c r="KJ625" s="319"/>
      <c r="KK625" s="319"/>
      <c r="KL625" s="319"/>
      <c r="KM625" s="319"/>
      <c r="KN625" s="319"/>
      <c r="KO625" s="319"/>
      <c r="KP625" s="319"/>
      <c r="KQ625" s="319"/>
      <c r="KR625" s="319"/>
      <c r="KS625" s="319"/>
      <c r="KT625" s="319"/>
      <c r="KU625" s="319"/>
      <c r="KV625" s="319"/>
      <c r="KW625" s="319"/>
      <c r="KX625" s="319"/>
      <c r="KY625" s="319"/>
      <c r="KZ625" s="319"/>
      <c r="LA625" s="319"/>
      <c r="LB625" s="319"/>
      <c r="LC625" s="319"/>
      <c r="LD625" s="319"/>
      <c r="LE625" s="319"/>
      <c r="LF625" s="319"/>
      <c r="LG625" s="319"/>
      <c r="LH625" s="319"/>
      <c r="LI625" s="319"/>
      <c r="LJ625" s="319"/>
      <c r="LK625" s="319"/>
      <c r="LL625" s="319"/>
      <c r="LM625" s="319"/>
      <c r="LN625" s="319"/>
      <c r="LO625" s="319"/>
      <c r="LP625" s="319"/>
      <c r="LQ625" s="319"/>
      <c r="LR625" s="319"/>
      <c r="LS625" s="319"/>
      <c r="LT625" s="319"/>
      <c r="LU625" s="319"/>
      <c r="LV625" s="319"/>
      <c r="LW625" s="319"/>
      <c r="LX625" s="319"/>
      <c r="LY625" s="319"/>
      <c r="LZ625" s="319"/>
      <c r="MA625" s="319"/>
      <c r="MB625" s="319"/>
      <c r="MC625" s="319"/>
      <c r="MD625" s="319"/>
      <c r="ME625" s="319"/>
      <c r="MF625" s="319"/>
      <c r="MG625" s="319"/>
      <c r="MH625" s="319"/>
      <c r="MI625" s="319"/>
      <c r="MJ625" s="319"/>
      <c r="MK625" s="319"/>
      <c r="ML625" s="319"/>
      <c r="MM625" s="319"/>
      <c r="MN625" s="319"/>
      <c r="MO625" s="319"/>
      <c r="MP625" s="319"/>
      <c r="MQ625" s="319"/>
      <c r="MS625" s="241"/>
      <c r="MT625" s="362">
        <f t="shared" si="848"/>
        <v>0</v>
      </c>
      <c r="MU625" s="363">
        <f t="shared" si="865"/>
        <v>0</v>
      </c>
      <c r="MV625" s="363">
        <f t="shared" si="835"/>
        <v>0</v>
      </c>
      <c r="MW625" s="363"/>
      <c r="MX625" s="363">
        <f t="shared" si="836"/>
        <v>0</v>
      </c>
      <c r="MY625" s="363"/>
      <c r="MZ625" s="363">
        <f t="shared" si="837"/>
        <v>0</v>
      </c>
      <c r="NA625" s="363"/>
      <c r="NB625" s="363">
        <f t="shared" si="838"/>
        <v>0</v>
      </c>
      <c r="NC625" s="363"/>
      <c r="ND625" s="363">
        <f t="shared" si="839"/>
        <v>0</v>
      </c>
      <c r="NE625" s="363"/>
      <c r="NF625" s="363">
        <f t="shared" si="840"/>
        <v>0</v>
      </c>
      <c r="NG625" s="363"/>
      <c r="NH625" s="363">
        <f t="shared" si="841"/>
        <v>0</v>
      </c>
      <c r="NI625" s="363"/>
      <c r="NJ625" s="363">
        <f t="shared" si="842"/>
        <v>0</v>
      </c>
      <c r="NK625" s="363"/>
      <c r="NL625" s="363">
        <f t="shared" si="849"/>
        <v>0</v>
      </c>
      <c r="NM625" s="364"/>
      <c r="NN625" s="370"/>
      <c r="NR625" s="318">
        <f t="shared" si="843"/>
        <v>0</v>
      </c>
      <c r="NS625" s="318">
        <f t="shared" si="844"/>
        <v>0</v>
      </c>
      <c r="NT625" s="318">
        <f t="shared" si="845"/>
        <v>0</v>
      </c>
    </row>
    <row r="626" spans="1:384" s="318" customFormat="1" ht="10.199999999999999" customHeight="1" x14ac:dyDescent="0.3">
      <c r="A626" s="25"/>
      <c r="B626" s="389"/>
      <c r="C626" s="424"/>
      <c r="D626" s="15"/>
      <c r="E626" s="106"/>
      <c r="F626" s="106"/>
      <c r="G626" s="106"/>
      <c r="H626" s="399"/>
      <c r="I626" s="394">
        <f>Prenoms!$B$29</f>
        <v>0</v>
      </c>
      <c r="J626" s="395"/>
      <c r="K626" s="395"/>
      <c r="L626" s="395"/>
      <c r="M626" s="395"/>
      <c r="N626" s="81" t="str">
        <f>IF(NL626&lt;&gt;0,"",IF(Conges!W63=0,"",Conges!W63))</f>
        <v/>
      </c>
      <c r="O626" s="82"/>
      <c r="P626" s="83"/>
      <c r="Q626" s="83"/>
      <c r="R626" s="83"/>
      <c r="S626" s="83"/>
      <c r="T626" s="83"/>
      <c r="U626" s="83"/>
      <c r="V626" s="84"/>
      <c r="W626" s="82"/>
      <c r="X626" s="83"/>
      <c r="Y626" s="83"/>
      <c r="Z626" s="83"/>
      <c r="AA626" s="83"/>
      <c r="AB626" s="83"/>
      <c r="AC626" s="83"/>
      <c r="AD626" s="84"/>
      <c r="AE626" s="82"/>
      <c r="AF626" s="83"/>
      <c r="AG626" s="83"/>
      <c r="AH626" s="83"/>
      <c r="AI626" s="83"/>
      <c r="AJ626" s="84"/>
      <c r="AK626" s="82"/>
      <c r="AL626" s="83"/>
      <c r="AM626" s="83"/>
      <c r="AN626" s="83"/>
      <c r="AO626" s="83"/>
      <c r="AP626" s="83"/>
      <c r="AQ626" s="83"/>
      <c r="AR626" s="83"/>
      <c r="AS626" s="83"/>
      <c r="AT626" s="84"/>
      <c r="AU626" s="82"/>
      <c r="AV626" s="83"/>
      <c r="AW626" s="83"/>
      <c r="AX626" s="83"/>
      <c r="AY626" s="83"/>
      <c r="AZ626" s="83"/>
      <c r="BA626" s="83"/>
      <c r="BB626" s="84"/>
      <c r="BC626" s="85">
        <f>IF(NL626&lt;&gt;0,(IF(Conges!W$63=0,0,3)),0)</f>
        <v>0</v>
      </c>
      <c r="BD626" s="417"/>
      <c r="BE626" s="390">
        <f>IF(OR(Conges!W$63="A",Conges!W$63="V"),Prenoms!L$29,NL626)</f>
        <v>0</v>
      </c>
      <c r="BF626" s="391"/>
      <c r="BG626" s="286"/>
      <c r="BH626" s="287">
        <f t="shared" si="828"/>
        <v>0</v>
      </c>
      <c r="BI626" s="288" t="str">
        <f t="shared" si="829"/>
        <v/>
      </c>
      <c r="BJ626" s="300">
        <v>0</v>
      </c>
      <c r="BK626" s="301">
        <f t="shared" si="846"/>
        <v>0</v>
      </c>
      <c r="BL626" s="302">
        <f t="shared" si="818"/>
        <v>0</v>
      </c>
      <c r="BM626" s="302">
        <f t="shared" si="819"/>
        <v>0</v>
      </c>
      <c r="BN626" s="302">
        <f>SUM('Heures Pointage'!$AAD$23:$AAE$23)</f>
        <v>0</v>
      </c>
      <c r="BO626" s="302">
        <f>SUM('Heures et Indemnites'!$AAD$23:$AAE$23)</f>
        <v>0</v>
      </c>
      <c r="BP626" s="303">
        <f t="shared" si="820"/>
        <v>0</v>
      </c>
      <c r="BQ626" s="303">
        <f>'Heures Pointage'!$ABB$23</f>
        <v>0</v>
      </c>
      <c r="BR626" s="304">
        <f t="shared" ref="BR626" si="876">$BH$1081</f>
        <v>0</v>
      </c>
      <c r="BS626" s="149">
        <f>Prenoms!$C$29</f>
        <v>0</v>
      </c>
      <c r="BT626" s="180"/>
      <c r="BU626" s="324">
        <f>SUM('Heures et Indemnites'!$AAD$23:$AAE$23)</f>
        <v>0</v>
      </c>
      <c r="BV626" s="235">
        <f>SUM('Heures et Indemnites'!$AAD$6:$AAE$23)</f>
        <v>0</v>
      </c>
      <c r="BW626" s="324"/>
      <c r="BX626" s="235"/>
      <c r="BY626" s="319"/>
      <c r="BZ626" s="319"/>
      <c r="CA626" s="319"/>
      <c r="CB626" s="319"/>
      <c r="CC626" s="319"/>
      <c r="CD626" s="319"/>
      <c r="CE626" s="319"/>
      <c r="CF626" s="319"/>
      <c r="CG626" s="319"/>
      <c r="CH626" s="319"/>
      <c r="CI626" s="319"/>
      <c r="CJ626" s="319"/>
      <c r="CK626" s="319"/>
      <c r="CL626" s="319"/>
      <c r="CM626" s="319"/>
      <c r="CN626" s="319"/>
      <c r="CO626" s="319"/>
      <c r="CP626" s="319"/>
      <c r="CQ626" s="319"/>
      <c r="CR626" s="319"/>
      <c r="CS626" s="319"/>
      <c r="CT626" s="319"/>
      <c r="CU626" s="319"/>
      <c r="CV626" s="319"/>
      <c r="CW626" s="319"/>
      <c r="CX626" s="319"/>
      <c r="CY626" s="319"/>
      <c r="CZ626" s="319"/>
      <c r="DA626" s="319"/>
      <c r="DB626" s="319"/>
      <c r="DC626" s="319"/>
      <c r="DD626" s="319"/>
      <c r="DE626" s="319"/>
      <c r="DF626" s="319"/>
      <c r="DG626" s="319"/>
      <c r="DH626" s="319"/>
      <c r="DI626" s="319"/>
      <c r="DJ626" s="319"/>
      <c r="DK626" s="319"/>
      <c r="DL626" s="319"/>
      <c r="DM626" s="319"/>
      <c r="DN626" s="319"/>
      <c r="DO626" s="319"/>
      <c r="DP626" s="319"/>
      <c r="DQ626" s="319"/>
      <c r="DR626" s="319"/>
      <c r="DS626" s="319"/>
      <c r="DT626" s="319"/>
      <c r="DU626" s="319"/>
      <c r="DV626" s="319"/>
      <c r="DW626" s="319"/>
      <c r="DX626" s="319"/>
      <c r="DY626" s="319"/>
      <c r="DZ626" s="319"/>
      <c r="EA626" s="319"/>
      <c r="EB626" s="319"/>
      <c r="EC626" s="319"/>
      <c r="ED626" s="319"/>
      <c r="EE626" s="319"/>
      <c r="EF626" s="319"/>
      <c r="EG626" s="319"/>
      <c r="EH626" s="319"/>
      <c r="EI626" s="319"/>
      <c r="EJ626" s="319"/>
      <c r="EK626" s="319"/>
      <c r="EL626" s="319"/>
      <c r="EM626" s="319"/>
      <c r="EN626" s="319"/>
      <c r="EO626" s="319"/>
      <c r="EP626" s="319"/>
      <c r="EQ626" s="319"/>
      <c r="ER626" s="319"/>
      <c r="ES626" s="319"/>
      <c r="ET626" s="319"/>
      <c r="EU626" s="319"/>
      <c r="EV626" s="319"/>
      <c r="EW626" s="319"/>
      <c r="EX626" s="319"/>
      <c r="EY626" s="319"/>
      <c r="EZ626" s="319"/>
      <c r="FA626" s="319"/>
      <c r="FB626" s="319"/>
      <c r="FC626" s="319"/>
      <c r="FD626" s="319"/>
      <c r="FE626" s="319"/>
      <c r="FF626" s="319"/>
      <c r="FG626" s="319"/>
      <c r="FH626" s="319"/>
      <c r="FI626" s="319"/>
      <c r="FJ626" s="319"/>
      <c r="FK626" s="319"/>
      <c r="FL626" s="319"/>
      <c r="FM626" s="319"/>
      <c r="FN626" s="319"/>
      <c r="FO626" s="319"/>
      <c r="FP626" s="319"/>
      <c r="FQ626" s="319"/>
      <c r="FR626" s="319"/>
      <c r="FS626" s="319"/>
      <c r="FT626" s="319"/>
      <c r="FU626" s="319"/>
      <c r="FV626" s="319"/>
      <c r="FW626" s="319"/>
      <c r="FX626" s="319"/>
      <c r="FY626" s="319"/>
      <c r="FZ626" s="319"/>
      <c r="GA626" s="319"/>
      <c r="GB626" s="319"/>
      <c r="GC626" s="319"/>
      <c r="GD626" s="319"/>
      <c r="GE626" s="319"/>
      <c r="GF626" s="319"/>
      <c r="GG626" s="319"/>
      <c r="GH626" s="319"/>
      <c r="GI626" s="319"/>
      <c r="GJ626" s="319"/>
      <c r="GK626" s="319"/>
      <c r="GL626" s="319"/>
      <c r="GM626" s="319"/>
      <c r="GN626" s="319"/>
      <c r="GO626" s="319"/>
      <c r="GP626" s="319"/>
      <c r="GQ626" s="319"/>
      <c r="GR626" s="319"/>
      <c r="GS626" s="319"/>
      <c r="GT626" s="319"/>
      <c r="GU626" s="319"/>
      <c r="GV626" s="319"/>
      <c r="GW626" s="319"/>
      <c r="GX626" s="319"/>
      <c r="GY626" s="319"/>
      <c r="GZ626" s="319"/>
      <c r="HA626" s="319"/>
      <c r="HB626" s="319"/>
      <c r="HC626" s="319"/>
      <c r="HD626" s="319"/>
      <c r="HE626" s="319"/>
      <c r="HF626" s="319"/>
      <c r="HG626" s="319"/>
      <c r="HH626" s="319"/>
      <c r="HI626" s="319"/>
      <c r="HJ626" s="319"/>
      <c r="HK626" s="319"/>
      <c r="HL626" s="319"/>
      <c r="HM626" s="319"/>
      <c r="HN626" s="319"/>
      <c r="HO626" s="319"/>
      <c r="HP626" s="319"/>
      <c r="HQ626" s="319"/>
      <c r="HR626" s="319"/>
      <c r="HS626" s="319"/>
      <c r="HT626" s="319"/>
      <c r="HU626" s="319"/>
      <c r="HV626" s="319"/>
      <c r="HW626" s="319"/>
      <c r="HX626" s="319"/>
      <c r="HY626" s="319"/>
      <c r="HZ626" s="319"/>
      <c r="IA626" s="319"/>
      <c r="IB626" s="319"/>
      <c r="IC626" s="319"/>
      <c r="ID626" s="319"/>
      <c r="IE626" s="319"/>
      <c r="IF626" s="319"/>
      <c r="IG626" s="319"/>
      <c r="IH626" s="319"/>
      <c r="II626" s="319"/>
      <c r="IJ626" s="319"/>
      <c r="IK626" s="319"/>
      <c r="IL626" s="319"/>
      <c r="IM626" s="319"/>
      <c r="IN626" s="319"/>
      <c r="IO626" s="319"/>
      <c r="IP626" s="319"/>
      <c r="IQ626" s="319"/>
      <c r="IR626" s="319"/>
      <c r="IS626" s="319"/>
      <c r="IT626" s="319"/>
      <c r="IU626" s="319"/>
      <c r="IV626" s="319"/>
      <c r="IW626" s="319"/>
      <c r="IX626" s="319"/>
      <c r="IY626" s="319"/>
      <c r="IZ626" s="319"/>
      <c r="JA626" s="319"/>
      <c r="JB626" s="319"/>
      <c r="JC626" s="319"/>
      <c r="JD626" s="319"/>
      <c r="JE626" s="319"/>
      <c r="JF626" s="319"/>
      <c r="JG626" s="319"/>
      <c r="JH626" s="319"/>
      <c r="JI626" s="319"/>
      <c r="JJ626" s="319"/>
      <c r="JK626" s="319"/>
      <c r="JL626" s="319"/>
      <c r="JM626" s="319"/>
      <c r="JN626" s="319"/>
      <c r="JO626" s="319"/>
      <c r="JP626" s="319"/>
      <c r="JQ626" s="319"/>
      <c r="JR626" s="319"/>
      <c r="JS626" s="319"/>
      <c r="JT626" s="319"/>
      <c r="JU626" s="319"/>
      <c r="JV626" s="319"/>
      <c r="JW626" s="319"/>
      <c r="JX626" s="319"/>
      <c r="JY626" s="319"/>
      <c r="JZ626" s="319"/>
      <c r="KA626" s="319"/>
      <c r="KB626" s="319"/>
      <c r="KC626" s="319"/>
      <c r="KD626" s="319"/>
      <c r="KE626" s="319"/>
      <c r="KF626" s="319"/>
      <c r="KG626" s="319"/>
      <c r="KH626" s="319"/>
      <c r="KI626" s="319"/>
      <c r="KJ626" s="319"/>
      <c r="KK626" s="319"/>
      <c r="KL626" s="319"/>
      <c r="KM626" s="319"/>
      <c r="KN626" s="319"/>
      <c r="KO626" s="319"/>
      <c r="KP626" s="319"/>
      <c r="KQ626" s="319"/>
      <c r="KR626" s="319"/>
      <c r="KS626" s="319"/>
      <c r="KT626" s="319"/>
      <c r="KU626" s="319"/>
      <c r="KV626" s="319"/>
      <c r="KW626" s="319"/>
      <c r="KX626" s="319"/>
      <c r="KY626" s="319"/>
      <c r="KZ626" s="319"/>
      <c r="LA626" s="319"/>
      <c r="LB626" s="319"/>
      <c r="LC626" s="319"/>
      <c r="LD626" s="319"/>
      <c r="LE626" s="319"/>
      <c r="LF626" s="319"/>
      <c r="LG626" s="319"/>
      <c r="LH626" s="319"/>
      <c r="LI626" s="319"/>
      <c r="LJ626" s="319"/>
      <c r="LK626" s="319"/>
      <c r="LL626" s="319"/>
      <c r="LM626" s="319"/>
      <c r="LN626" s="319"/>
      <c r="LO626" s="319"/>
      <c r="LP626" s="319"/>
      <c r="LQ626" s="319"/>
      <c r="LR626" s="319"/>
      <c r="LS626" s="319"/>
      <c r="LT626" s="319"/>
      <c r="LU626" s="319"/>
      <c r="LV626" s="319"/>
      <c r="LW626" s="319"/>
      <c r="LX626" s="319"/>
      <c r="LY626" s="319"/>
      <c r="LZ626" s="319"/>
      <c r="MA626" s="319"/>
      <c r="MB626" s="319"/>
      <c r="MC626" s="319"/>
      <c r="MD626" s="319"/>
      <c r="ME626" s="319"/>
      <c r="MF626" s="319"/>
      <c r="MG626" s="319"/>
      <c r="MH626" s="319"/>
      <c r="MI626" s="319"/>
      <c r="MJ626" s="319"/>
      <c r="MK626" s="319"/>
      <c r="ML626" s="319"/>
      <c r="MM626" s="319"/>
      <c r="MN626" s="319"/>
      <c r="MO626" s="319"/>
      <c r="MP626" s="319"/>
      <c r="MQ626" s="319"/>
      <c r="MS626" s="241"/>
      <c r="MT626" s="373">
        <f t="shared" si="848"/>
        <v>0</v>
      </c>
      <c r="MU626" s="365">
        <f t="shared" si="865"/>
        <v>0</v>
      </c>
      <c r="MV626" s="365">
        <f t="shared" si="835"/>
        <v>0</v>
      </c>
      <c r="MW626" s="365"/>
      <c r="MX626" s="365">
        <f t="shared" si="836"/>
        <v>0</v>
      </c>
      <c r="MY626" s="365"/>
      <c r="MZ626" s="365">
        <f t="shared" si="837"/>
        <v>0</v>
      </c>
      <c r="NA626" s="365"/>
      <c r="NB626" s="365">
        <f t="shared" si="838"/>
        <v>0</v>
      </c>
      <c r="NC626" s="365"/>
      <c r="ND626" s="365">
        <f t="shared" si="839"/>
        <v>0</v>
      </c>
      <c r="NE626" s="365"/>
      <c r="NF626" s="365">
        <f t="shared" si="840"/>
        <v>0</v>
      </c>
      <c r="NG626" s="365"/>
      <c r="NH626" s="365">
        <f t="shared" si="841"/>
        <v>0</v>
      </c>
      <c r="NI626" s="365"/>
      <c r="NJ626" s="365">
        <f t="shared" si="842"/>
        <v>0</v>
      </c>
      <c r="NK626" s="365"/>
      <c r="NL626" s="365">
        <f t="shared" si="849"/>
        <v>0</v>
      </c>
      <c r="NM626" s="366"/>
      <c r="NN626" s="370"/>
      <c r="NR626" s="318">
        <f t="shared" si="843"/>
        <v>0</v>
      </c>
      <c r="NS626" s="318">
        <f t="shared" si="844"/>
        <v>0</v>
      </c>
      <c r="NT626" s="318">
        <f t="shared" si="845"/>
        <v>0</v>
      </c>
    </row>
    <row r="627" spans="1:384" s="318" customFormat="1" ht="10.199999999999999" customHeight="1" x14ac:dyDescent="0.3">
      <c r="A627" s="25"/>
      <c r="B627" s="389"/>
      <c r="C627" s="424"/>
      <c r="D627" s="15"/>
      <c r="E627" s="106"/>
      <c r="F627" s="106"/>
      <c r="G627" s="106"/>
      <c r="H627" s="399"/>
      <c r="I627" s="381">
        <f>Prenoms!$B$30</f>
        <v>0</v>
      </c>
      <c r="J627" s="382"/>
      <c r="K627" s="382"/>
      <c r="L627" s="382"/>
      <c r="M627" s="382"/>
      <c r="N627" s="68" t="str">
        <f>IF(NL627&lt;&gt;0,"",IF(Conges!W64=0,"",Conges!W64))</f>
        <v/>
      </c>
      <c r="O627" s="69"/>
      <c r="P627" s="70"/>
      <c r="Q627" s="70"/>
      <c r="R627" s="70"/>
      <c r="S627" s="70"/>
      <c r="T627" s="70"/>
      <c r="U627" s="70"/>
      <c r="V627" s="71"/>
      <c r="W627" s="69"/>
      <c r="X627" s="70"/>
      <c r="Y627" s="70"/>
      <c r="Z627" s="70"/>
      <c r="AA627" s="70"/>
      <c r="AB627" s="70"/>
      <c r="AC627" s="70"/>
      <c r="AD627" s="71"/>
      <c r="AE627" s="69"/>
      <c r="AF627" s="70"/>
      <c r="AG627" s="70"/>
      <c r="AH627" s="70"/>
      <c r="AI627" s="70"/>
      <c r="AJ627" s="71"/>
      <c r="AK627" s="69"/>
      <c r="AL627" s="70"/>
      <c r="AM627" s="70"/>
      <c r="AN627" s="70"/>
      <c r="AO627" s="70"/>
      <c r="AP627" s="70"/>
      <c r="AQ627" s="70"/>
      <c r="AR627" s="70"/>
      <c r="AS627" s="70"/>
      <c r="AT627" s="71"/>
      <c r="AU627" s="69"/>
      <c r="AV627" s="70"/>
      <c r="AW627" s="70"/>
      <c r="AX627" s="70"/>
      <c r="AY627" s="70"/>
      <c r="AZ627" s="70"/>
      <c r="BA627" s="70"/>
      <c r="BB627" s="71"/>
      <c r="BC627" s="72">
        <f>IF(NL627&lt;&gt;0,(IF(Conges!W$64=0,0,3)),0)</f>
        <v>0</v>
      </c>
      <c r="BD627" s="417"/>
      <c r="BE627" s="392">
        <f>IF(OR(Conges!W$64="A",Conges!W$64="V"),Prenoms!L$30,NL627)</f>
        <v>0</v>
      </c>
      <c r="BF627" s="393"/>
      <c r="BG627" s="289"/>
      <c r="BH627" s="290">
        <f t="shared" si="828"/>
        <v>0</v>
      </c>
      <c r="BI627" s="291" t="str">
        <f t="shared" si="829"/>
        <v/>
      </c>
      <c r="BJ627" s="305">
        <v>0</v>
      </c>
      <c r="BK627" s="306">
        <f t="shared" si="846"/>
        <v>0</v>
      </c>
      <c r="BL627" s="307">
        <f t="shared" si="818"/>
        <v>0</v>
      </c>
      <c r="BM627" s="307">
        <f t="shared" si="819"/>
        <v>0</v>
      </c>
      <c r="BN627" s="307">
        <f>SUM('Heures Pointage'!$ABD$23:$ABE$23)</f>
        <v>0</v>
      </c>
      <c r="BO627" s="307">
        <f>SUM('Heures et Indemnites'!$ABD$23:$ABE$23)</f>
        <v>0</v>
      </c>
      <c r="BP627" s="308">
        <f t="shared" si="820"/>
        <v>0</v>
      </c>
      <c r="BQ627" s="308">
        <f>'Heures Pointage'!$ACB$23</f>
        <v>0</v>
      </c>
      <c r="BR627" s="309">
        <f t="shared" ref="BR627" si="877">$BH$1082</f>
        <v>0</v>
      </c>
      <c r="BS627" s="150">
        <f>Prenoms!$C$30</f>
        <v>0</v>
      </c>
      <c r="BT627" s="153"/>
      <c r="BU627" s="323">
        <f>SUM('Heures et Indemnites'!$ABD$23:$ABE$23)</f>
        <v>0</v>
      </c>
      <c r="BV627" s="236">
        <f>SUM('Heures et Indemnites'!$ABD$6:$ABE$23)</f>
        <v>0</v>
      </c>
      <c r="BW627" s="323"/>
      <c r="BX627" s="236"/>
      <c r="BY627" s="319"/>
      <c r="BZ627" s="319"/>
      <c r="CA627" s="319"/>
      <c r="CB627" s="319"/>
      <c r="CC627" s="319"/>
      <c r="CD627" s="319"/>
      <c r="CE627" s="319"/>
      <c r="CF627" s="319"/>
      <c r="CG627" s="319"/>
      <c r="CH627" s="319"/>
      <c r="CI627" s="319"/>
      <c r="CJ627" s="319"/>
      <c r="CK627" s="319"/>
      <c r="CL627" s="319"/>
      <c r="CM627" s="319"/>
      <c r="CN627" s="319"/>
      <c r="CO627" s="319"/>
      <c r="CP627" s="319"/>
      <c r="CQ627" s="319"/>
      <c r="CR627" s="319"/>
      <c r="CS627" s="319"/>
      <c r="CT627" s="319"/>
      <c r="CU627" s="319"/>
      <c r="CV627" s="319"/>
      <c r="CW627" s="319"/>
      <c r="CX627" s="319"/>
      <c r="CY627" s="319"/>
      <c r="CZ627" s="319"/>
      <c r="DA627" s="319"/>
      <c r="DB627" s="319"/>
      <c r="DC627" s="319"/>
      <c r="DD627" s="319"/>
      <c r="DE627" s="319"/>
      <c r="DF627" s="319"/>
      <c r="DG627" s="319"/>
      <c r="DH627" s="319"/>
      <c r="DI627" s="319"/>
      <c r="DJ627" s="319"/>
      <c r="DK627" s="319"/>
      <c r="DL627" s="319"/>
      <c r="DM627" s="319"/>
      <c r="DN627" s="319"/>
      <c r="DO627" s="319"/>
      <c r="DP627" s="319"/>
      <c r="DQ627" s="319"/>
      <c r="DR627" s="319"/>
      <c r="DS627" s="319"/>
      <c r="DT627" s="319"/>
      <c r="DU627" s="319"/>
      <c r="DV627" s="319"/>
      <c r="DW627" s="319"/>
      <c r="DX627" s="319"/>
      <c r="DY627" s="319"/>
      <c r="DZ627" s="319"/>
      <c r="EA627" s="319"/>
      <c r="EB627" s="319"/>
      <c r="EC627" s="319"/>
      <c r="ED627" s="319"/>
      <c r="EE627" s="319"/>
      <c r="EF627" s="319"/>
      <c r="EG627" s="319"/>
      <c r="EH627" s="319"/>
      <c r="EI627" s="319"/>
      <c r="EJ627" s="319"/>
      <c r="EK627" s="319"/>
      <c r="EL627" s="319"/>
      <c r="EM627" s="319"/>
      <c r="EN627" s="319"/>
      <c r="EO627" s="319"/>
      <c r="EP627" s="319"/>
      <c r="EQ627" s="319"/>
      <c r="ER627" s="319"/>
      <c r="ES627" s="319"/>
      <c r="ET627" s="319"/>
      <c r="EU627" s="319"/>
      <c r="EV627" s="319"/>
      <c r="EW627" s="319"/>
      <c r="EX627" s="319"/>
      <c r="EY627" s="319"/>
      <c r="EZ627" s="319"/>
      <c r="FA627" s="319"/>
      <c r="FB627" s="319"/>
      <c r="FC627" s="319"/>
      <c r="FD627" s="319"/>
      <c r="FE627" s="319"/>
      <c r="FF627" s="319"/>
      <c r="FG627" s="319"/>
      <c r="FH627" s="319"/>
      <c r="FI627" s="319"/>
      <c r="FJ627" s="319"/>
      <c r="FK627" s="319"/>
      <c r="FL627" s="319"/>
      <c r="FM627" s="319"/>
      <c r="FN627" s="319"/>
      <c r="FO627" s="319"/>
      <c r="FP627" s="319"/>
      <c r="FQ627" s="319"/>
      <c r="FR627" s="319"/>
      <c r="FS627" s="319"/>
      <c r="FT627" s="319"/>
      <c r="FU627" s="319"/>
      <c r="FV627" s="319"/>
      <c r="FW627" s="319"/>
      <c r="FX627" s="319"/>
      <c r="FY627" s="319"/>
      <c r="FZ627" s="319"/>
      <c r="GA627" s="319"/>
      <c r="GB627" s="319"/>
      <c r="GC627" s="319"/>
      <c r="GD627" s="319"/>
      <c r="GE627" s="319"/>
      <c r="GF627" s="319"/>
      <c r="GG627" s="319"/>
      <c r="GH627" s="319"/>
      <c r="GI627" s="319"/>
      <c r="GJ627" s="319"/>
      <c r="GK627" s="319"/>
      <c r="GL627" s="319"/>
      <c r="GM627" s="319"/>
      <c r="GN627" s="319"/>
      <c r="GO627" s="319"/>
      <c r="GP627" s="319"/>
      <c r="GQ627" s="319"/>
      <c r="GR627" s="319"/>
      <c r="GS627" s="319"/>
      <c r="GT627" s="319"/>
      <c r="GU627" s="319"/>
      <c r="GV627" s="319"/>
      <c r="GW627" s="319"/>
      <c r="GX627" s="319"/>
      <c r="GY627" s="319"/>
      <c r="GZ627" s="319"/>
      <c r="HA627" s="319"/>
      <c r="HB627" s="319"/>
      <c r="HC627" s="319"/>
      <c r="HD627" s="319"/>
      <c r="HE627" s="319"/>
      <c r="HF627" s="319"/>
      <c r="HG627" s="319"/>
      <c r="HH627" s="319"/>
      <c r="HI627" s="319"/>
      <c r="HJ627" s="319"/>
      <c r="HK627" s="319"/>
      <c r="HL627" s="319"/>
      <c r="HM627" s="319"/>
      <c r="HN627" s="319"/>
      <c r="HO627" s="319"/>
      <c r="HP627" s="319"/>
      <c r="HQ627" s="319"/>
      <c r="HR627" s="319"/>
      <c r="HS627" s="319"/>
      <c r="HT627" s="319"/>
      <c r="HU627" s="319"/>
      <c r="HV627" s="319"/>
      <c r="HW627" s="319"/>
      <c r="HX627" s="319"/>
      <c r="HY627" s="319"/>
      <c r="HZ627" s="319"/>
      <c r="IA627" s="319"/>
      <c r="IB627" s="319"/>
      <c r="IC627" s="319"/>
      <c r="ID627" s="319"/>
      <c r="IE627" s="319"/>
      <c r="IF627" s="319"/>
      <c r="IG627" s="319"/>
      <c r="IH627" s="319"/>
      <c r="II627" s="319"/>
      <c r="IJ627" s="319"/>
      <c r="IK627" s="319"/>
      <c r="IL627" s="319"/>
      <c r="IM627" s="319"/>
      <c r="IN627" s="319"/>
      <c r="IO627" s="319"/>
      <c r="IP627" s="319"/>
      <c r="IQ627" s="319"/>
      <c r="IR627" s="319"/>
      <c r="IS627" s="319"/>
      <c r="IT627" s="319"/>
      <c r="IU627" s="319"/>
      <c r="IV627" s="319"/>
      <c r="IW627" s="319"/>
      <c r="IX627" s="319"/>
      <c r="IY627" s="319"/>
      <c r="IZ627" s="319"/>
      <c r="JA627" s="319"/>
      <c r="JB627" s="319"/>
      <c r="JC627" s="319"/>
      <c r="JD627" s="319"/>
      <c r="JE627" s="319"/>
      <c r="JF627" s="319"/>
      <c r="JG627" s="319"/>
      <c r="JH627" s="319"/>
      <c r="JI627" s="319"/>
      <c r="JJ627" s="319"/>
      <c r="JK627" s="319"/>
      <c r="JL627" s="319"/>
      <c r="JM627" s="319"/>
      <c r="JN627" s="319"/>
      <c r="JO627" s="319"/>
      <c r="JP627" s="319"/>
      <c r="JQ627" s="319"/>
      <c r="JR627" s="319"/>
      <c r="JS627" s="319"/>
      <c r="JT627" s="319"/>
      <c r="JU627" s="319"/>
      <c r="JV627" s="319"/>
      <c r="JW627" s="319"/>
      <c r="JX627" s="319"/>
      <c r="JY627" s="319"/>
      <c r="JZ627" s="319"/>
      <c r="KA627" s="319"/>
      <c r="KB627" s="319"/>
      <c r="KC627" s="319"/>
      <c r="KD627" s="319"/>
      <c r="KE627" s="319"/>
      <c r="KF627" s="319"/>
      <c r="KG627" s="319"/>
      <c r="KH627" s="319"/>
      <c r="KI627" s="319"/>
      <c r="KJ627" s="319"/>
      <c r="KK627" s="319"/>
      <c r="KL627" s="319"/>
      <c r="KM627" s="319"/>
      <c r="KN627" s="319"/>
      <c r="KO627" s="319"/>
      <c r="KP627" s="319"/>
      <c r="KQ627" s="319"/>
      <c r="KR627" s="319"/>
      <c r="KS627" s="319"/>
      <c r="KT627" s="319"/>
      <c r="KU627" s="319"/>
      <c r="KV627" s="319"/>
      <c r="KW627" s="319"/>
      <c r="KX627" s="319"/>
      <c r="KY627" s="319"/>
      <c r="KZ627" s="319"/>
      <c r="LA627" s="319"/>
      <c r="LB627" s="319"/>
      <c r="LC627" s="319"/>
      <c r="LD627" s="319"/>
      <c r="LE627" s="319"/>
      <c r="LF627" s="319"/>
      <c r="LG627" s="319"/>
      <c r="LH627" s="319"/>
      <c r="LI627" s="319"/>
      <c r="LJ627" s="319"/>
      <c r="LK627" s="319"/>
      <c r="LL627" s="319"/>
      <c r="LM627" s="319"/>
      <c r="LN627" s="319"/>
      <c r="LO627" s="319"/>
      <c r="LP627" s="319"/>
      <c r="LQ627" s="319"/>
      <c r="LR627" s="319"/>
      <c r="LS627" s="319"/>
      <c r="LT627" s="319"/>
      <c r="LU627" s="319"/>
      <c r="LV627" s="319"/>
      <c r="LW627" s="319"/>
      <c r="LX627" s="319"/>
      <c r="LY627" s="319"/>
      <c r="LZ627" s="319"/>
      <c r="MA627" s="319"/>
      <c r="MB627" s="319"/>
      <c r="MC627" s="319"/>
      <c r="MD627" s="319"/>
      <c r="ME627" s="319"/>
      <c r="MF627" s="319"/>
      <c r="MG627" s="319"/>
      <c r="MH627" s="319"/>
      <c r="MI627" s="319"/>
      <c r="MJ627" s="319"/>
      <c r="MK627" s="319"/>
      <c r="ML627" s="319"/>
      <c r="MM627" s="319"/>
      <c r="MN627" s="319"/>
      <c r="MO627" s="319"/>
      <c r="MP627" s="319"/>
      <c r="MQ627" s="319"/>
      <c r="MS627" s="241"/>
      <c r="MT627" s="362">
        <f t="shared" si="848"/>
        <v>0</v>
      </c>
      <c r="MU627" s="363">
        <f t="shared" si="865"/>
        <v>0</v>
      </c>
      <c r="MV627" s="363">
        <f t="shared" si="835"/>
        <v>0</v>
      </c>
      <c r="MW627" s="363"/>
      <c r="MX627" s="363">
        <f t="shared" si="836"/>
        <v>0</v>
      </c>
      <c r="MY627" s="363"/>
      <c r="MZ627" s="363">
        <f t="shared" si="837"/>
        <v>0</v>
      </c>
      <c r="NA627" s="363"/>
      <c r="NB627" s="363">
        <f t="shared" si="838"/>
        <v>0</v>
      </c>
      <c r="NC627" s="363"/>
      <c r="ND627" s="363">
        <f t="shared" si="839"/>
        <v>0</v>
      </c>
      <c r="NE627" s="363"/>
      <c r="NF627" s="363">
        <f t="shared" si="840"/>
        <v>0</v>
      </c>
      <c r="NG627" s="363"/>
      <c r="NH627" s="363">
        <f t="shared" si="841"/>
        <v>0</v>
      </c>
      <c r="NI627" s="363"/>
      <c r="NJ627" s="363">
        <f t="shared" si="842"/>
        <v>0</v>
      </c>
      <c r="NK627" s="363"/>
      <c r="NL627" s="363">
        <f t="shared" si="849"/>
        <v>0</v>
      </c>
      <c r="NM627" s="364"/>
      <c r="NN627" s="370"/>
      <c r="NR627" s="318">
        <f t="shared" si="843"/>
        <v>0</v>
      </c>
      <c r="NS627" s="318">
        <f t="shared" si="844"/>
        <v>0</v>
      </c>
      <c r="NT627" s="318">
        <f t="shared" si="845"/>
        <v>0</v>
      </c>
    </row>
    <row r="628" spans="1:384" s="318" customFormat="1" ht="10.199999999999999" customHeight="1" x14ac:dyDescent="0.3">
      <c r="A628" s="25"/>
      <c r="B628" s="389"/>
      <c r="C628" s="424"/>
      <c r="D628" s="15"/>
      <c r="E628" s="106"/>
      <c r="F628" s="106"/>
      <c r="G628" s="106"/>
      <c r="H628" s="399"/>
      <c r="I628" s="384">
        <f>Prenoms!$B$31</f>
        <v>0</v>
      </c>
      <c r="J628" s="385"/>
      <c r="K628" s="385"/>
      <c r="L628" s="385"/>
      <c r="M628" s="385"/>
      <c r="N628" s="86" t="str">
        <f>IF(NL628&lt;&gt;0,"",IF(Conges!W65=0,"",Conges!W65))</f>
        <v/>
      </c>
      <c r="O628" s="87"/>
      <c r="P628" s="88"/>
      <c r="Q628" s="88"/>
      <c r="R628" s="88"/>
      <c r="S628" s="88"/>
      <c r="T628" s="88"/>
      <c r="U628" s="88"/>
      <c r="V628" s="89"/>
      <c r="W628" s="87"/>
      <c r="X628" s="88"/>
      <c r="Y628" s="88"/>
      <c r="Z628" s="88"/>
      <c r="AA628" s="88"/>
      <c r="AB628" s="88"/>
      <c r="AC628" s="88"/>
      <c r="AD628" s="89"/>
      <c r="AE628" s="87"/>
      <c r="AF628" s="88"/>
      <c r="AG628" s="88"/>
      <c r="AH628" s="88"/>
      <c r="AI628" s="88"/>
      <c r="AJ628" s="89"/>
      <c r="AK628" s="87"/>
      <c r="AL628" s="88"/>
      <c r="AM628" s="88"/>
      <c r="AN628" s="88"/>
      <c r="AO628" s="88"/>
      <c r="AP628" s="88"/>
      <c r="AQ628" s="88"/>
      <c r="AR628" s="88"/>
      <c r="AS628" s="88"/>
      <c r="AT628" s="89"/>
      <c r="AU628" s="87"/>
      <c r="AV628" s="88"/>
      <c r="AW628" s="88"/>
      <c r="AX628" s="88"/>
      <c r="AY628" s="88"/>
      <c r="AZ628" s="88"/>
      <c r="BA628" s="88"/>
      <c r="BB628" s="89"/>
      <c r="BC628" s="90">
        <f>IF(NL628&lt;&gt;0,(IF(Conges!W$65=0,0,3)),0)</f>
        <v>0</v>
      </c>
      <c r="BD628" s="417"/>
      <c r="BE628" s="386">
        <f>IF(OR(Conges!W$65="A",Conges!W$65="V"),Prenoms!L$31,NL628)</f>
        <v>0</v>
      </c>
      <c r="BF628" s="387"/>
      <c r="BG628" s="292"/>
      <c r="BH628" s="293">
        <f t="shared" si="828"/>
        <v>0</v>
      </c>
      <c r="BI628" s="294" t="str">
        <f t="shared" si="829"/>
        <v/>
      </c>
      <c r="BJ628" s="310">
        <v>0</v>
      </c>
      <c r="BK628" s="311">
        <f t="shared" si="846"/>
        <v>0</v>
      </c>
      <c r="BL628" s="312">
        <f t="shared" si="818"/>
        <v>0</v>
      </c>
      <c r="BM628" s="312">
        <f t="shared" si="819"/>
        <v>0</v>
      </c>
      <c r="BN628" s="312">
        <f>SUM('Heures Pointage'!$ACD$23:$ACE$23)</f>
        <v>0</v>
      </c>
      <c r="BO628" s="312">
        <f>SUM('Heures et Indemnites'!$ACD$23:$ACE$23)</f>
        <v>0</v>
      </c>
      <c r="BP628" s="313">
        <f t="shared" si="820"/>
        <v>0</v>
      </c>
      <c r="BQ628" s="313">
        <f>'Heures Pointage'!$ADB$23</f>
        <v>0</v>
      </c>
      <c r="BR628" s="314">
        <f t="shared" ref="BR628" si="878">$BH$1083</f>
        <v>0</v>
      </c>
      <c r="BS628" s="151">
        <f>Prenoms!$C$31</f>
        <v>0</v>
      </c>
      <c r="BT628" s="180"/>
      <c r="BU628" s="280">
        <f>SUM('Heures et Indemnites'!$ACD$23:$ACE$23)</f>
        <v>0</v>
      </c>
      <c r="BV628" s="237">
        <f>SUM('Heures et Indemnites'!$ACD$6:$ACE$23)</f>
        <v>0</v>
      </c>
      <c r="BW628" s="280"/>
      <c r="BX628" s="237"/>
      <c r="BY628" s="319"/>
      <c r="BZ628" s="319"/>
      <c r="CA628" s="319"/>
      <c r="CB628" s="319"/>
      <c r="CC628" s="319"/>
      <c r="CD628" s="319"/>
      <c r="CE628" s="319"/>
      <c r="CF628" s="319"/>
      <c r="CG628" s="319"/>
      <c r="CH628" s="319"/>
      <c r="CI628" s="319"/>
      <c r="CJ628" s="319"/>
      <c r="CK628" s="319"/>
      <c r="CL628" s="319"/>
      <c r="CM628" s="319"/>
      <c r="CN628" s="319"/>
      <c r="CO628" s="319"/>
      <c r="CP628" s="319"/>
      <c r="CQ628" s="319"/>
      <c r="CR628" s="319"/>
      <c r="CS628" s="319"/>
      <c r="CT628" s="319"/>
      <c r="CU628" s="319"/>
      <c r="CV628" s="319"/>
      <c r="CW628" s="319"/>
      <c r="CX628" s="319"/>
      <c r="CY628" s="319"/>
      <c r="CZ628" s="319"/>
      <c r="DA628" s="319"/>
      <c r="DB628" s="319"/>
      <c r="DC628" s="319"/>
      <c r="DD628" s="319"/>
      <c r="DE628" s="319"/>
      <c r="DF628" s="319"/>
      <c r="DG628" s="319"/>
      <c r="DH628" s="319"/>
      <c r="DI628" s="319"/>
      <c r="DJ628" s="319"/>
      <c r="DK628" s="319"/>
      <c r="DL628" s="319"/>
      <c r="DM628" s="319"/>
      <c r="DN628" s="319"/>
      <c r="DO628" s="319"/>
      <c r="DP628" s="319"/>
      <c r="DQ628" s="319"/>
      <c r="DR628" s="319"/>
      <c r="DS628" s="319"/>
      <c r="DT628" s="319"/>
      <c r="DU628" s="319"/>
      <c r="DV628" s="319"/>
      <c r="DW628" s="319"/>
      <c r="DX628" s="319"/>
      <c r="DY628" s="319"/>
      <c r="DZ628" s="319"/>
      <c r="EA628" s="319"/>
      <c r="EB628" s="319"/>
      <c r="EC628" s="319"/>
      <c r="ED628" s="319"/>
      <c r="EE628" s="319"/>
      <c r="EF628" s="319"/>
      <c r="EG628" s="319"/>
      <c r="EH628" s="319"/>
      <c r="EI628" s="319"/>
      <c r="EJ628" s="319"/>
      <c r="EK628" s="319"/>
      <c r="EL628" s="319"/>
      <c r="EM628" s="319"/>
      <c r="EN628" s="319"/>
      <c r="EO628" s="319"/>
      <c r="EP628" s="319"/>
      <c r="EQ628" s="319"/>
      <c r="ER628" s="319"/>
      <c r="ES628" s="319"/>
      <c r="ET628" s="319"/>
      <c r="EU628" s="319"/>
      <c r="EV628" s="319"/>
      <c r="EW628" s="319"/>
      <c r="EX628" s="319"/>
      <c r="EY628" s="319"/>
      <c r="EZ628" s="319"/>
      <c r="FA628" s="319"/>
      <c r="FB628" s="319"/>
      <c r="FC628" s="319"/>
      <c r="FD628" s="319"/>
      <c r="FE628" s="319"/>
      <c r="FF628" s="319"/>
      <c r="FG628" s="319"/>
      <c r="FH628" s="319"/>
      <c r="FI628" s="319"/>
      <c r="FJ628" s="319"/>
      <c r="FK628" s="319"/>
      <c r="FL628" s="319"/>
      <c r="FM628" s="319"/>
      <c r="FN628" s="319"/>
      <c r="FO628" s="319"/>
      <c r="FP628" s="319"/>
      <c r="FQ628" s="319"/>
      <c r="FR628" s="319"/>
      <c r="FS628" s="319"/>
      <c r="FT628" s="319"/>
      <c r="FU628" s="319"/>
      <c r="FV628" s="319"/>
      <c r="FW628" s="319"/>
      <c r="FX628" s="319"/>
      <c r="FY628" s="319"/>
      <c r="FZ628" s="319"/>
      <c r="GA628" s="319"/>
      <c r="GB628" s="319"/>
      <c r="GC628" s="319"/>
      <c r="GD628" s="319"/>
      <c r="GE628" s="319"/>
      <c r="GF628" s="319"/>
      <c r="GG628" s="319"/>
      <c r="GH628" s="319"/>
      <c r="GI628" s="319"/>
      <c r="GJ628" s="319"/>
      <c r="GK628" s="319"/>
      <c r="GL628" s="319"/>
      <c r="GM628" s="319"/>
      <c r="GN628" s="319"/>
      <c r="GO628" s="319"/>
      <c r="GP628" s="319"/>
      <c r="GQ628" s="319"/>
      <c r="GR628" s="319"/>
      <c r="GS628" s="319"/>
      <c r="GT628" s="319"/>
      <c r="GU628" s="319"/>
      <c r="GV628" s="319"/>
      <c r="GW628" s="319"/>
      <c r="GX628" s="319"/>
      <c r="GY628" s="319"/>
      <c r="GZ628" s="319"/>
      <c r="HA628" s="319"/>
      <c r="HB628" s="319"/>
      <c r="HC628" s="319"/>
      <c r="HD628" s="319"/>
      <c r="HE628" s="319"/>
      <c r="HF628" s="319"/>
      <c r="HG628" s="319"/>
      <c r="HH628" s="319"/>
      <c r="HI628" s="319"/>
      <c r="HJ628" s="319"/>
      <c r="HK628" s="319"/>
      <c r="HL628" s="319"/>
      <c r="HM628" s="319"/>
      <c r="HN628" s="319"/>
      <c r="HO628" s="319"/>
      <c r="HP628" s="319"/>
      <c r="HQ628" s="319"/>
      <c r="HR628" s="319"/>
      <c r="HS628" s="319"/>
      <c r="HT628" s="319"/>
      <c r="HU628" s="319"/>
      <c r="HV628" s="319"/>
      <c r="HW628" s="319"/>
      <c r="HX628" s="319"/>
      <c r="HY628" s="319"/>
      <c r="HZ628" s="319"/>
      <c r="IA628" s="319"/>
      <c r="IB628" s="319"/>
      <c r="IC628" s="319"/>
      <c r="ID628" s="319"/>
      <c r="IE628" s="319"/>
      <c r="IF628" s="319"/>
      <c r="IG628" s="319"/>
      <c r="IH628" s="319"/>
      <c r="II628" s="319"/>
      <c r="IJ628" s="319"/>
      <c r="IK628" s="319"/>
      <c r="IL628" s="319"/>
      <c r="IM628" s="319"/>
      <c r="IN628" s="319"/>
      <c r="IO628" s="319"/>
      <c r="IP628" s="319"/>
      <c r="IQ628" s="319"/>
      <c r="IR628" s="319"/>
      <c r="IS628" s="319"/>
      <c r="IT628" s="319"/>
      <c r="IU628" s="319"/>
      <c r="IV628" s="319"/>
      <c r="IW628" s="319"/>
      <c r="IX628" s="319"/>
      <c r="IY628" s="319"/>
      <c r="IZ628" s="319"/>
      <c r="JA628" s="319"/>
      <c r="JB628" s="319"/>
      <c r="JC628" s="319"/>
      <c r="JD628" s="319"/>
      <c r="JE628" s="319"/>
      <c r="JF628" s="319"/>
      <c r="JG628" s="319"/>
      <c r="JH628" s="319"/>
      <c r="JI628" s="319"/>
      <c r="JJ628" s="319"/>
      <c r="JK628" s="319"/>
      <c r="JL628" s="319"/>
      <c r="JM628" s="319"/>
      <c r="JN628" s="319"/>
      <c r="JO628" s="319"/>
      <c r="JP628" s="319"/>
      <c r="JQ628" s="319"/>
      <c r="JR628" s="319"/>
      <c r="JS628" s="319"/>
      <c r="JT628" s="319"/>
      <c r="JU628" s="319"/>
      <c r="JV628" s="319"/>
      <c r="JW628" s="319"/>
      <c r="JX628" s="319"/>
      <c r="JY628" s="319"/>
      <c r="JZ628" s="319"/>
      <c r="KA628" s="319"/>
      <c r="KB628" s="319"/>
      <c r="KC628" s="319"/>
      <c r="KD628" s="319"/>
      <c r="KE628" s="319"/>
      <c r="KF628" s="319"/>
      <c r="KG628" s="319"/>
      <c r="KH628" s="319"/>
      <c r="KI628" s="319"/>
      <c r="KJ628" s="319"/>
      <c r="KK628" s="319"/>
      <c r="KL628" s="319"/>
      <c r="KM628" s="319"/>
      <c r="KN628" s="319"/>
      <c r="KO628" s="319"/>
      <c r="KP628" s="319"/>
      <c r="KQ628" s="319"/>
      <c r="KR628" s="319"/>
      <c r="KS628" s="319"/>
      <c r="KT628" s="319"/>
      <c r="KU628" s="319"/>
      <c r="KV628" s="319"/>
      <c r="KW628" s="319"/>
      <c r="KX628" s="319"/>
      <c r="KY628" s="319"/>
      <c r="KZ628" s="319"/>
      <c r="LA628" s="319"/>
      <c r="LB628" s="319"/>
      <c r="LC628" s="319"/>
      <c r="LD628" s="319"/>
      <c r="LE628" s="319"/>
      <c r="LF628" s="319"/>
      <c r="LG628" s="319"/>
      <c r="LH628" s="319"/>
      <c r="LI628" s="319"/>
      <c r="LJ628" s="319"/>
      <c r="LK628" s="319"/>
      <c r="LL628" s="319"/>
      <c r="LM628" s="319"/>
      <c r="LN628" s="319"/>
      <c r="LO628" s="319"/>
      <c r="LP628" s="319"/>
      <c r="LQ628" s="319"/>
      <c r="LR628" s="319"/>
      <c r="LS628" s="319"/>
      <c r="LT628" s="319"/>
      <c r="LU628" s="319"/>
      <c r="LV628" s="319"/>
      <c r="LW628" s="319"/>
      <c r="LX628" s="319"/>
      <c r="LY628" s="319"/>
      <c r="LZ628" s="319"/>
      <c r="MA628" s="319"/>
      <c r="MB628" s="319"/>
      <c r="MC628" s="319"/>
      <c r="MD628" s="319"/>
      <c r="ME628" s="319"/>
      <c r="MF628" s="319"/>
      <c r="MG628" s="319"/>
      <c r="MH628" s="319"/>
      <c r="MI628" s="319"/>
      <c r="MJ628" s="319"/>
      <c r="MK628" s="319"/>
      <c r="ML628" s="319"/>
      <c r="MM628" s="319"/>
      <c r="MN628" s="319"/>
      <c r="MO628" s="319"/>
      <c r="MP628" s="319"/>
      <c r="MQ628" s="319"/>
      <c r="MS628" s="241"/>
      <c r="MT628" s="388">
        <f t="shared" si="848"/>
        <v>0</v>
      </c>
      <c r="MU628" s="371">
        <f t="shared" si="865"/>
        <v>0</v>
      </c>
      <c r="MV628" s="371">
        <f t="shared" si="835"/>
        <v>0</v>
      </c>
      <c r="MW628" s="371"/>
      <c r="MX628" s="371">
        <f t="shared" si="836"/>
        <v>0</v>
      </c>
      <c r="MY628" s="371"/>
      <c r="MZ628" s="371">
        <f t="shared" si="837"/>
        <v>0</v>
      </c>
      <c r="NA628" s="371"/>
      <c r="NB628" s="371">
        <f t="shared" si="838"/>
        <v>0</v>
      </c>
      <c r="NC628" s="371"/>
      <c r="ND628" s="371">
        <f t="shared" si="839"/>
        <v>0</v>
      </c>
      <c r="NE628" s="371"/>
      <c r="NF628" s="371">
        <f t="shared" si="840"/>
        <v>0</v>
      </c>
      <c r="NG628" s="371"/>
      <c r="NH628" s="371">
        <f t="shared" si="841"/>
        <v>0</v>
      </c>
      <c r="NI628" s="371"/>
      <c r="NJ628" s="371">
        <f t="shared" si="842"/>
        <v>0</v>
      </c>
      <c r="NK628" s="371"/>
      <c r="NL628" s="371">
        <f t="shared" si="849"/>
        <v>0</v>
      </c>
      <c r="NM628" s="372"/>
      <c r="NN628" s="370"/>
      <c r="NR628" s="318">
        <f t="shared" si="843"/>
        <v>0</v>
      </c>
      <c r="NS628" s="318">
        <f t="shared" si="844"/>
        <v>0</v>
      </c>
      <c r="NT628" s="318">
        <f t="shared" si="845"/>
        <v>0</v>
      </c>
    </row>
    <row r="629" spans="1:384" s="121" customFormat="1" ht="10.199999999999999" customHeight="1" x14ac:dyDescent="0.2">
      <c r="A629" s="116"/>
      <c r="B629" s="389"/>
      <c r="C629" s="424"/>
      <c r="D629" s="117"/>
      <c r="E629" s="14"/>
      <c r="F629" s="14"/>
      <c r="G629" s="14"/>
      <c r="H629" s="118"/>
      <c r="I629" s="427" t="str">
        <f>I594</f>
        <v>CREPIERE</v>
      </c>
      <c r="J629" s="427"/>
      <c r="K629" s="427"/>
      <c r="L629" s="427"/>
      <c r="M629" s="427"/>
      <c r="N629" s="428"/>
      <c r="O629" s="143" t="str">
        <f>IF('Chiffres et fonctions'!$J$3=1,IF(COUNTIF(O599:O628,1)=0,IF(COUNTIF(O599:O628,4)=0,"","+"&amp;COUNTIF(O599:O628,4)),COUNTIF(O599:O628,1)&amp;IF(COUNTIF(O599:O628,4)=0,"","+"&amp;COUNTIF(O599:O628,4))),IF('Chiffres et fonctions'!$J$3=2,IF(30-(COUNTIF(O599:O628,""))-(COUNTIF(O599:O628,4))=0,"",30-(COUNTIF(O599:O628,""))-(COUNTIF(O599:O628,4))),""))</f>
        <v/>
      </c>
      <c r="P629" s="144" t="str">
        <f>IF('Chiffres et fonctions'!$J$3=1,IF(COUNTIF(P599:P628,1)=0,IF(COUNTIF(P599:P628,4)=0,"","+"&amp;COUNTIF(P599:P628,4)),COUNTIF(P599:P628,1)&amp;IF(COUNTIF(P599:P628,4)=0,"","+"&amp;COUNTIF(P599:P628,4))),IF('Chiffres et fonctions'!$J$3=2,IF(30-(COUNTIF(P599:P628,""))-(COUNTIF(P599:P628,4))=0,"",30-(COUNTIF(P599:P628,""))-(COUNTIF(P599:P628,4))),""))</f>
        <v/>
      </c>
      <c r="Q629" s="143" t="str">
        <f>IF('Chiffres et fonctions'!$J$3=1,IF(COUNTIF(Q599:Q628,1)=0,IF(COUNTIF(Q599:Q628,4)=0,"","+"&amp;COUNTIF(Q599:Q628,4)),COUNTIF(Q599:Q628,1)&amp;IF(COUNTIF(Q599:Q628,4)=0,"","+"&amp;COUNTIF(Q599:Q628,4))),IF('Chiffres et fonctions'!$J$3=2,IF(30-(COUNTIF(Q599:Q628,""))-(COUNTIF(Q599:Q628,4))=0,"",30-(COUNTIF(Q599:Q628,""))-(COUNTIF(Q599:Q628,4))),""))</f>
        <v/>
      </c>
      <c r="R629" s="144" t="str">
        <f>IF('Chiffres et fonctions'!$J$3=1,IF(COUNTIF(R599:R628,1)=0,IF(COUNTIF(R599:R628,4)=0,"","+"&amp;COUNTIF(R599:R628,4)),COUNTIF(R599:R628,1)&amp;IF(COUNTIF(R599:R628,4)=0,"","+"&amp;COUNTIF(R599:R628,4))),IF('Chiffres et fonctions'!$J$3=2,IF(30-(COUNTIF(R599:R628,""))-(COUNTIF(R599:R628,4))=0,"",30-(COUNTIF(R599:R628,""))-(COUNTIF(R599:R628,4))),""))</f>
        <v/>
      </c>
      <c r="S629" s="143" t="str">
        <f>IF('Chiffres et fonctions'!$J$3=1,IF(COUNTIF(S599:S628,1)=0,IF(COUNTIF(S599:S628,4)=0,"","+"&amp;COUNTIF(S599:S628,4)),COUNTIF(S599:S628,1)&amp;IF(COUNTIF(S599:S628,4)=0,"","+"&amp;COUNTIF(S599:S628,4))),IF('Chiffres et fonctions'!$J$3=2,IF(30-(COUNTIF(S599:S628,""))-(COUNTIF(S599:S628,4))=0,"",30-(COUNTIF(S599:S628,""))-(COUNTIF(S599:S628,4))),""))</f>
        <v/>
      </c>
      <c r="T629" s="144" t="str">
        <f>IF('Chiffres et fonctions'!$J$3=1,IF(COUNTIF(T599:T628,1)=0,IF(COUNTIF(T599:T628,4)=0,"","+"&amp;COUNTIF(T599:T628,4)),COUNTIF(T599:T628,1)&amp;IF(COUNTIF(T599:T628,4)=0,"","+"&amp;COUNTIF(T599:T628,4))),IF('Chiffres et fonctions'!$J$3=2,IF(30-(COUNTIF(T599:T628,""))-(COUNTIF(T599:T628,4))=0,"",30-(COUNTIF(T599:T628,""))-(COUNTIF(T599:T628,4))),""))</f>
        <v/>
      </c>
      <c r="U629" s="143" t="str">
        <f>IF('Chiffres et fonctions'!$J$3=1,IF(COUNTIF(U599:U628,1)=0,IF(COUNTIF(U599:U628,4)=0,"","+"&amp;COUNTIF(U599:U628,4)),COUNTIF(U599:U628,1)&amp;IF(COUNTIF(U599:U628,4)=0,"","+"&amp;COUNTIF(U599:U628,4))),IF('Chiffres et fonctions'!$J$3=2,IF(30-(COUNTIF(U599:U628,""))-(COUNTIF(U599:U628,4))=0,"",30-(COUNTIF(U599:U628,""))-(COUNTIF(U599:U628,4))),""))</f>
        <v/>
      </c>
      <c r="V629" s="144" t="str">
        <f>IF('Chiffres et fonctions'!$J$3=1,IF(COUNTIF(V599:V628,1)=0,IF(COUNTIF(V599:V628,4)=0,"","+"&amp;COUNTIF(V599:V628,4)),COUNTIF(V599:V628,1)&amp;IF(COUNTIF(V599:V628,4)=0,"","+"&amp;COUNTIF(V599:V628,4))),IF('Chiffres et fonctions'!$J$3=2,IF(30-(COUNTIF(V599:V628,""))-(COUNTIF(V599:V628,4))=0,"",30-(COUNTIF(V599:V628,""))-(COUNTIF(V599:V628,4))),""))</f>
        <v/>
      </c>
      <c r="W629" s="143" t="str">
        <f>IF('Chiffres et fonctions'!$J$3=1,IF(COUNTIF(W599:W628,1)=0,IF(COUNTIF(W599:W628,4)=0,"","+"&amp;COUNTIF(W599:W628,4)),COUNTIF(W599:W628,1)&amp;IF(COUNTIF(W599:W628,4)=0,"","+"&amp;COUNTIF(W599:W628,4))),IF('Chiffres et fonctions'!$J$3=2,IF(30-(COUNTIF(W599:W628,""))-(COUNTIF(W599:W628,4))=0,"",30-(COUNTIF(W599:W628,""))-(COUNTIF(W599:W628,4))),""))</f>
        <v/>
      </c>
      <c r="X629" s="144" t="str">
        <f>IF('Chiffres et fonctions'!$J$3=1,IF(COUNTIF(X599:X628,1)=0,IF(COUNTIF(X599:X628,4)=0,"","+"&amp;COUNTIF(X599:X628,4)),COUNTIF(X599:X628,1)&amp;IF(COUNTIF(X599:X628,4)=0,"","+"&amp;COUNTIF(X599:X628,4))),IF('Chiffres et fonctions'!$J$3=2,IF(30-(COUNTIF(X599:X628,""))-(COUNTIF(X599:X628,4))=0,"",30-(COUNTIF(X599:X628,""))-(COUNTIF(X599:X628,4))),""))</f>
        <v/>
      </c>
      <c r="Y629" s="143" t="str">
        <f>IF('Chiffres et fonctions'!$J$3=1,IF(COUNTIF(Y599:Y628,1)=0,IF(COUNTIF(Y599:Y628,4)=0,"","+"&amp;COUNTIF(Y599:Y628,4)),COUNTIF(Y599:Y628,1)&amp;IF(COUNTIF(Y599:Y628,4)=0,"","+"&amp;COUNTIF(Y599:Y628,4))),IF('Chiffres et fonctions'!$J$3=2,IF(30-(COUNTIF(Y599:Y628,""))-(COUNTIF(Y599:Y628,4))=0,"",30-(COUNTIF(Y599:Y628,""))-(COUNTIF(Y599:Y628,4))),""))</f>
        <v/>
      </c>
      <c r="Z629" s="144" t="str">
        <f>IF('Chiffres et fonctions'!$J$3=1,IF(COUNTIF(Z599:Z628,1)=0,IF(COUNTIF(Z599:Z628,4)=0,"","+"&amp;COUNTIF(Z599:Z628,4)),COUNTIF(Z599:Z628,1)&amp;IF(COUNTIF(Z599:Z628,4)=0,"","+"&amp;COUNTIF(Z599:Z628,4))),IF('Chiffres et fonctions'!$J$3=2,IF(30-(COUNTIF(Z599:Z628,""))-(COUNTIF(Z599:Z628,4))=0,"",30-(COUNTIF(Z599:Z628,""))-(COUNTIF(Z599:Z628,4))),""))</f>
        <v/>
      </c>
      <c r="AA629" s="143" t="str">
        <f>IF('Chiffres et fonctions'!$J$3=1,IF(COUNTIF(AA599:AA628,1)=0,IF(COUNTIF(AA599:AA628,4)=0,"","+"&amp;COUNTIF(AA599:AA628,4)),COUNTIF(AA599:AA628,1)&amp;IF(COUNTIF(AA599:AA628,4)=0,"","+"&amp;COUNTIF(AA599:AA628,4))),IF('Chiffres et fonctions'!$J$3=2,IF(30-(COUNTIF(AA599:AA628,""))-(COUNTIF(AA599:AA628,4))=0,"",30-(COUNTIF(AA599:AA628,""))-(COUNTIF(AA599:AA628,4))),""))</f>
        <v/>
      </c>
      <c r="AB629" s="144" t="str">
        <f>IF('Chiffres et fonctions'!$J$3=1,IF(COUNTIF(AB599:AB628,1)=0,IF(COUNTIF(AB599:AB628,4)=0,"","+"&amp;COUNTIF(AB599:AB628,4)),COUNTIF(AB599:AB628,1)&amp;IF(COUNTIF(AB599:AB628,4)=0,"","+"&amp;COUNTIF(AB599:AB628,4))),IF('Chiffres et fonctions'!$J$3=2,IF(30-(COUNTIF(AB599:AB628,""))-(COUNTIF(AB599:AB628,4))=0,"",30-(COUNTIF(AB599:AB628,""))-(COUNTIF(AB599:AB628,4))),""))</f>
        <v/>
      </c>
      <c r="AC629" s="143" t="str">
        <f>IF('Chiffres et fonctions'!$J$3=1,IF(COUNTIF(AC599:AC628,1)=0,IF(COUNTIF(AC599:AC628,4)=0,"","+"&amp;COUNTIF(AC599:AC628,4)),COUNTIF(AC599:AC628,1)&amp;IF(COUNTIF(AC599:AC628,4)=0,"","+"&amp;COUNTIF(AC599:AC628,4))),IF('Chiffres et fonctions'!$J$3=2,IF(30-(COUNTIF(AC599:AC628,""))-(COUNTIF(AC599:AC628,4))=0,"",30-(COUNTIF(AC599:AC628,""))-(COUNTIF(AC599:AC628,4))),""))</f>
        <v/>
      </c>
      <c r="AD629" s="144" t="str">
        <f>IF('Chiffres et fonctions'!$J$3=1,IF(COUNTIF(AD599:AD628,1)=0,IF(COUNTIF(AD599:AD628,4)=0,"","+"&amp;COUNTIF(AD599:AD628,4)),COUNTIF(AD599:AD628,1)&amp;IF(COUNTIF(AD599:AD628,4)=0,"","+"&amp;COUNTIF(AD599:AD628,4))),IF('Chiffres et fonctions'!$J$3=2,IF(30-(COUNTIF(AD599:AD628,""))-(COUNTIF(AD599:AD628,4))=0,"",30-(COUNTIF(AD599:AD628,""))-(COUNTIF(AD599:AD628,4))),""))</f>
        <v/>
      </c>
      <c r="AE629" s="143" t="str">
        <f>IF('Chiffres et fonctions'!$J$3=1,IF(COUNTIF(AE599:AE628,1)=0,IF(COUNTIF(AE599:AE628,4)=0,"","+"&amp;COUNTIF(AE599:AE628,4)),COUNTIF(AE599:AE628,1)&amp;IF(COUNTIF(AE599:AE628,4)=0,"","+"&amp;COUNTIF(AE599:AE628,4))),IF('Chiffres et fonctions'!$J$3=2,IF(30-(COUNTIF(AE599:AE628,""))-(COUNTIF(AE599:AE628,4))=0,"",30-(COUNTIF(AE599:AE628,""))-(COUNTIF(AE599:AE628,4))),""))</f>
        <v/>
      </c>
      <c r="AF629" s="144" t="str">
        <f>IF('Chiffres et fonctions'!$J$3=1,IF(COUNTIF(AF599:AF628,1)=0,IF(COUNTIF(AF599:AF628,4)=0,"","+"&amp;COUNTIF(AF599:AF628,4)),COUNTIF(AF599:AF628,1)&amp;IF(COUNTIF(AF599:AF628,4)=0,"","+"&amp;COUNTIF(AF599:AF628,4))),IF('Chiffres et fonctions'!$J$3=2,IF(30-(COUNTIF(AF599:AF628,""))-(COUNTIF(AF599:AF628,4))=0,"",30-(COUNTIF(AF599:AF628,""))-(COUNTIF(AF599:AF628,4))),""))</f>
        <v/>
      </c>
      <c r="AG629" s="143" t="str">
        <f>IF('Chiffres et fonctions'!$J$3=1,IF(COUNTIF(AG599:AG628,1)=0,IF(COUNTIF(AG599:AG628,4)=0,"","+"&amp;COUNTIF(AG599:AG628,4)),COUNTIF(AG599:AG628,1)&amp;IF(COUNTIF(AG599:AG628,4)=0,"","+"&amp;COUNTIF(AG599:AG628,4))),IF('Chiffres et fonctions'!$J$3=2,IF(30-(COUNTIF(AG599:AG628,""))-(COUNTIF(AG599:AG628,4))=0,"",30-(COUNTIF(AG599:AG628,""))-(COUNTIF(AG599:AG628,4))),""))</f>
        <v/>
      </c>
      <c r="AH629" s="144" t="str">
        <f>IF('Chiffres et fonctions'!$J$3=1,IF(COUNTIF(AH599:AH628,1)=0,IF(COUNTIF(AH599:AH628,4)=0,"","+"&amp;COUNTIF(AH599:AH628,4)),COUNTIF(AH599:AH628,1)&amp;IF(COUNTIF(AH599:AH628,4)=0,"","+"&amp;COUNTIF(AH599:AH628,4))),IF('Chiffres et fonctions'!$J$3=2,IF(30-(COUNTIF(AH599:AH628,""))-(COUNTIF(AH599:AH628,4))=0,"",30-(COUNTIF(AH599:AH628,""))-(COUNTIF(AH599:AH628,4))),""))</f>
        <v/>
      </c>
      <c r="AI629" s="143" t="str">
        <f>IF('Chiffres et fonctions'!$J$3=1,IF(COUNTIF(AI599:AI628,1)=0,IF(COUNTIF(AI599:AI628,4)=0,"","+"&amp;COUNTIF(AI599:AI628,4)),COUNTIF(AI599:AI628,1)&amp;IF(COUNTIF(AI599:AI628,4)=0,"","+"&amp;COUNTIF(AI599:AI628,4))),IF('Chiffres et fonctions'!$J$3=2,IF(30-(COUNTIF(AI599:AI628,""))-(COUNTIF(AI599:AI628,4))=0,"",30-(COUNTIF(AI599:AI628,""))-(COUNTIF(AI599:AI628,4))),""))</f>
        <v/>
      </c>
      <c r="AJ629" s="144" t="str">
        <f>IF('Chiffres et fonctions'!$J$3=1,IF(COUNTIF(AJ599:AJ628,1)=0,IF(COUNTIF(AJ599:AJ628,4)=0,"","+"&amp;COUNTIF(AJ599:AJ628,4)),COUNTIF(AJ599:AJ628,1)&amp;IF(COUNTIF(AJ599:AJ628,4)=0,"","+"&amp;COUNTIF(AJ599:AJ628,4))),IF('Chiffres et fonctions'!$J$3=2,IF(30-(COUNTIF(AJ599:AJ628,""))-(COUNTIF(AJ599:AJ628,4))=0,"",30-(COUNTIF(AJ599:AJ628,""))-(COUNTIF(AJ599:AJ628,4))),""))</f>
        <v/>
      </c>
      <c r="AK629" s="143" t="str">
        <f>IF('Chiffres et fonctions'!$J$3=1,IF(COUNTIF(AK599:AK628,1)=0,IF(COUNTIF(AK599:AK628,4)=0,"","+"&amp;COUNTIF(AK599:AK628,4)),COUNTIF(AK599:AK628,1)&amp;IF(COUNTIF(AK599:AK628,4)=0,"","+"&amp;COUNTIF(AK599:AK628,4))),IF('Chiffres et fonctions'!$J$3=2,IF(30-(COUNTIF(AK599:AK628,""))-(COUNTIF(AK599:AK628,4))=0,"",30-(COUNTIF(AK599:AK628,""))-(COUNTIF(AK599:AK628,4))),""))</f>
        <v/>
      </c>
      <c r="AL629" s="144" t="str">
        <f>IF('Chiffres et fonctions'!$J$3=1,IF(COUNTIF(AL599:AL628,1)=0,IF(COUNTIF(AL599:AL628,4)=0,"","+"&amp;COUNTIF(AL599:AL628,4)),COUNTIF(AL599:AL628,1)&amp;IF(COUNTIF(AL599:AL628,4)=0,"","+"&amp;COUNTIF(AL599:AL628,4))),IF('Chiffres et fonctions'!$J$3=2,IF(30-(COUNTIF(AL599:AL628,""))-(COUNTIF(AL599:AL628,4))=0,"",30-(COUNTIF(AL599:AL628,""))-(COUNTIF(AL599:AL628,4))),""))</f>
        <v/>
      </c>
      <c r="AM629" s="143" t="str">
        <f>IF('Chiffres et fonctions'!$J$3=1,IF(COUNTIF(AM599:AM628,1)=0,IF(COUNTIF(AM599:AM628,4)=0,"","+"&amp;COUNTIF(AM599:AM628,4)),COUNTIF(AM599:AM628,1)&amp;IF(COUNTIF(AM599:AM628,4)=0,"","+"&amp;COUNTIF(AM599:AM628,4))),IF('Chiffres et fonctions'!$J$3=2,IF(30-(COUNTIF(AM599:AM628,""))-(COUNTIF(AM599:AM628,4))=0,"",30-(COUNTIF(AM599:AM628,""))-(COUNTIF(AM599:AM628,4))),""))</f>
        <v/>
      </c>
      <c r="AN629" s="144" t="str">
        <f>IF('Chiffres et fonctions'!$J$3=1,IF(COUNTIF(AN599:AN628,1)=0,IF(COUNTIF(AN599:AN628,4)=0,"","+"&amp;COUNTIF(AN599:AN628,4)),COUNTIF(AN599:AN628,1)&amp;IF(COUNTIF(AN599:AN628,4)=0,"","+"&amp;COUNTIF(AN599:AN628,4))),IF('Chiffres et fonctions'!$J$3=2,IF(30-(COUNTIF(AN599:AN628,""))-(COUNTIF(AN599:AN628,4))=0,"",30-(COUNTIF(AN599:AN628,""))-(COUNTIF(AN599:AN628,4))),""))</f>
        <v/>
      </c>
      <c r="AO629" s="143" t="str">
        <f>IF('Chiffres et fonctions'!$J$3=1,IF(COUNTIF(AO599:AO628,1)=0,IF(COUNTIF(AO599:AO628,4)=0,"","+"&amp;COUNTIF(AO599:AO628,4)),COUNTIF(AO599:AO628,1)&amp;IF(COUNTIF(AO599:AO628,4)=0,"","+"&amp;COUNTIF(AO599:AO628,4))),IF('Chiffres et fonctions'!$J$3=2,IF(30-(COUNTIF(AO599:AO628,""))-(COUNTIF(AO599:AO628,4))=0,"",30-(COUNTIF(AO599:AO628,""))-(COUNTIF(AO599:AO628,4))),""))</f>
        <v/>
      </c>
      <c r="AP629" s="144" t="str">
        <f>IF('Chiffres et fonctions'!$J$3=1,IF(COUNTIF(AP599:AP628,1)=0,IF(COUNTIF(AP599:AP628,4)=0,"","+"&amp;COUNTIF(AP599:AP628,4)),COUNTIF(AP599:AP628,1)&amp;IF(COUNTIF(AP599:AP628,4)=0,"","+"&amp;COUNTIF(AP599:AP628,4))),IF('Chiffres et fonctions'!$J$3=2,IF(30-(COUNTIF(AP599:AP628,""))-(COUNTIF(AP599:AP628,4))=0,"",30-(COUNTIF(AP599:AP628,""))-(COUNTIF(AP599:AP628,4))),""))</f>
        <v/>
      </c>
      <c r="AQ629" s="143" t="str">
        <f>IF('Chiffres et fonctions'!$J$3=1,IF(COUNTIF(AQ599:AQ628,1)=0,IF(COUNTIF(AQ599:AQ628,4)=0,"","+"&amp;COUNTIF(AQ599:AQ628,4)),COUNTIF(AQ599:AQ628,1)&amp;IF(COUNTIF(AQ599:AQ628,4)=0,"","+"&amp;COUNTIF(AQ599:AQ628,4))),IF('Chiffres et fonctions'!$J$3=2,IF(30-(COUNTIF(AQ599:AQ628,""))-(COUNTIF(AQ599:AQ628,4))=0,"",30-(COUNTIF(AQ599:AQ628,""))-(COUNTIF(AQ599:AQ628,4))),""))</f>
        <v/>
      </c>
      <c r="AR629" s="144" t="str">
        <f>IF('Chiffres et fonctions'!$J$3=1,IF(COUNTIF(AR599:AR628,1)=0,IF(COUNTIF(AR599:AR628,4)=0,"","+"&amp;COUNTIF(AR599:AR628,4)),COUNTIF(AR599:AR628,1)&amp;IF(COUNTIF(AR599:AR628,4)=0,"","+"&amp;COUNTIF(AR599:AR628,4))),IF('Chiffres et fonctions'!$J$3=2,IF(30-(COUNTIF(AR599:AR628,""))-(COUNTIF(AR599:AR628,4))=0,"",30-(COUNTIF(AR599:AR628,""))-(COUNTIF(AR599:AR628,4))),""))</f>
        <v/>
      </c>
      <c r="AS629" s="143" t="str">
        <f>IF('Chiffres et fonctions'!$J$3=1,IF(COUNTIF(AS599:AS628,1)=0,IF(COUNTIF(AS599:AS628,4)=0,"","+"&amp;COUNTIF(AS599:AS628,4)),COUNTIF(AS599:AS628,1)&amp;IF(COUNTIF(AS599:AS628,4)=0,"","+"&amp;COUNTIF(AS599:AS628,4))),IF('Chiffres et fonctions'!$J$3=2,IF(30-(COUNTIF(AS599:AS628,""))-(COUNTIF(AS599:AS628,4))=0,"",30-(COUNTIF(AS599:AS628,""))-(COUNTIF(AS599:AS628,4))),""))</f>
        <v/>
      </c>
      <c r="AT629" s="144" t="str">
        <f>IF('Chiffres et fonctions'!$J$3=1,IF(COUNTIF(AT599:AT628,1)=0,IF(COUNTIF(AT599:AT628,4)=0,"","+"&amp;COUNTIF(AT599:AT628,4)),COUNTIF(AT599:AT628,1)&amp;IF(COUNTIF(AT599:AT628,4)=0,"","+"&amp;COUNTIF(AT599:AT628,4))),IF('Chiffres et fonctions'!$J$3=2,IF(30-(COUNTIF(AT599:AT628,""))-(COUNTIF(AT599:AT628,4))=0,"",30-(COUNTIF(AT599:AT628,""))-(COUNTIF(AT599:AT628,4))),""))</f>
        <v/>
      </c>
      <c r="AU629" s="143" t="str">
        <f>IF('Chiffres et fonctions'!$J$3=1,IF(COUNTIF(AU599:AU628,1)=0,IF(COUNTIF(AU599:AU628,4)=0,"","+"&amp;COUNTIF(AU599:AU628,4)),COUNTIF(AU599:AU628,1)&amp;IF(COUNTIF(AU599:AU628,4)=0,"","+"&amp;COUNTIF(AU599:AU628,4))),IF('Chiffres et fonctions'!$J$3=2,IF(30-(COUNTIF(AU599:AU628,""))-(COUNTIF(AU599:AU628,4))=0,"",30-(COUNTIF(AU599:AU628,""))-(COUNTIF(AU599:AU628,4))),""))</f>
        <v/>
      </c>
      <c r="AV629" s="144" t="str">
        <f>IF('Chiffres et fonctions'!$J$3=1,IF(COUNTIF(AV599:AV628,1)=0,IF(COUNTIF(AV599:AV628,4)=0,"","+"&amp;COUNTIF(AV599:AV628,4)),COUNTIF(AV599:AV628,1)&amp;IF(COUNTIF(AV599:AV628,4)=0,"","+"&amp;COUNTIF(AV599:AV628,4))),IF('Chiffres et fonctions'!$J$3=2,IF(30-(COUNTIF(AV599:AV628,""))-(COUNTIF(AV599:AV628,4))=0,"",30-(COUNTIF(AV599:AV628,""))-(COUNTIF(AV599:AV628,4))),""))</f>
        <v/>
      </c>
      <c r="AW629" s="143" t="str">
        <f>IF('Chiffres et fonctions'!$J$3=1,IF(COUNTIF(AW599:AW628,1)=0,IF(COUNTIF(AW599:AW628,4)=0,"","+"&amp;COUNTIF(AW599:AW628,4)),COUNTIF(AW599:AW628,1)&amp;IF(COUNTIF(AW599:AW628,4)=0,"","+"&amp;COUNTIF(AW599:AW628,4))),IF('Chiffres et fonctions'!$J$3=2,IF(30-(COUNTIF(AW599:AW628,""))-(COUNTIF(AW599:AW628,4))=0,"",30-(COUNTIF(AW599:AW628,""))-(COUNTIF(AW599:AW628,4))),""))</f>
        <v/>
      </c>
      <c r="AX629" s="144" t="str">
        <f>IF('Chiffres et fonctions'!$J$3=1,IF(COUNTIF(AX599:AX628,1)=0,IF(COUNTIF(AX599:AX628,4)=0,"","+"&amp;COUNTIF(AX599:AX628,4)),COUNTIF(AX599:AX628,1)&amp;IF(COUNTIF(AX599:AX628,4)=0,"","+"&amp;COUNTIF(AX599:AX628,4))),IF('Chiffres et fonctions'!$J$3=2,IF(30-(COUNTIF(AX599:AX628,""))-(COUNTIF(AX599:AX628,4))=0,"",30-(COUNTIF(AX599:AX628,""))-(COUNTIF(AX599:AX628,4))),""))</f>
        <v/>
      </c>
      <c r="AY629" s="143" t="str">
        <f>IF('Chiffres et fonctions'!$J$3=1,IF(COUNTIF(AY599:AY628,1)=0,IF(COUNTIF(AY599:AY628,4)=0,"","+"&amp;COUNTIF(AY599:AY628,4)),COUNTIF(AY599:AY628,1)&amp;IF(COUNTIF(AY599:AY628,4)=0,"","+"&amp;COUNTIF(AY599:AY628,4))),IF('Chiffres et fonctions'!$J$3=2,IF(30-(COUNTIF(AY599:AY628,""))-(COUNTIF(AY599:AY628,4))=0,"",30-(COUNTIF(AY599:AY628,""))-(COUNTIF(AY599:AY628,4))),""))</f>
        <v/>
      </c>
      <c r="AZ629" s="144" t="str">
        <f>IF('Chiffres et fonctions'!$J$3=1,IF(COUNTIF(AZ599:AZ628,1)=0,IF(COUNTIF(AZ599:AZ628,4)=0,"","+"&amp;COUNTIF(AZ599:AZ628,4)),COUNTIF(AZ599:AZ628,1)&amp;IF(COUNTIF(AZ599:AZ628,4)=0,"","+"&amp;COUNTIF(AZ599:AZ628,4))),IF('Chiffres et fonctions'!$J$3=2,IF(30-(COUNTIF(AZ599:AZ628,""))-(COUNTIF(AZ599:AZ628,4))=0,"",30-(COUNTIF(AZ599:AZ628,""))-(COUNTIF(AZ599:AZ628,4))),""))</f>
        <v/>
      </c>
      <c r="BA629" s="143" t="str">
        <f>IF('Chiffres et fonctions'!$J$3=1,IF(COUNTIF(BA599:BA628,1)=0,IF(COUNTIF(BA599:BA628,4)=0,"","+"&amp;COUNTIF(BA599:BA628,4)),COUNTIF(BA599:BA628,1)&amp;IF(COUNTIF(BA599:BA628,4)=0,"","+"&amp;COUNTIF(BA599:BA628,4))),IF('Chiffres et fonctions'!$J$3=2,IF(30-(COUNTIF(BA599:BA628,""))-(COUNTIF(BA599:BA628,4))=0,"",30-(COUNTIF(BA599:BA628,""))-(COUNTIF(BA599:BA628,4))),""))</f>
        <v/>
      </c>
      <c r="BB629" s="144" t="str">
        <f>IF('Chiffres et fonctions'!$J$3=1,IF(COUNTIF(BB599:BB628,1)=0,IF(COUNTIF(BB599:BB628,4)=0,"","+"&amp;COUNTIF(BB599:BB628,4)),COUNTIF(BB599:BB628,1)&amp;IF(COUNTIF(BB599:BB628,4)=0,"","+"&amp;COUNTIF(BB599:BB628,4))),IF('Chiffres et fonctions'!$J$3=2,IF(30-(COUNTIF(BB599:BB628,""))-(COUNTIF(BB599:BB628,4))=0,"",30-(COUNTIF(BB599:BB628,""))-(COUNTIF(BB599:BB628,4))),""))</f>
        <v/>
      </c>
      <c r="BC629" s="119">
        <f>SUM(BC599:BC628)</f>
        <v>0</v>
      </c>
      <c r="BD629" s="417"/>
      <c r="BE629" s="152"/>
      <c r="BF629" s="153"/>
      <c r="BG629" s="154"/>
      <c r="BH629" s="153">
        <v>0.91849999999999998</v>
      </c>
      <c r="BI629" s="153"/>
      <c r="BJ629" s="153"/>
      <c r="BK629" s="281"/>
      <c r="BL629" s="181"/>
      <c r="BM629" s="181"/>
      <c r="BN629" s="181"/>
      <c r="BO629" s="181"/>
      <c r="BP629" s="181"/>
      <c r="BQ629" s="181"/>
      <c r="BR629" s="120"/>
      <c r="BS629" s="120"/>
      <c r="BT629" s="181"/>
      <c r="BU629" s="242"/>
      <c r="BV629" s="238"/>
      <c r="BW629" s="242"/>
      <c r="BX629" s="238"/>
      <c r="BY629" s="122"/>
      <c r="BZ629" s="122"/>
      <c r="CA629" s="122"/>
      <c r="CB629" s="122"/>
      <c r="CC629" s="122"/>
      <c r="CD629" s="122"/>
      <c r="CE629" s="122"/>
      <c r="CF629" s="122"/>
      <c r="CG629" s="122"/>
      <c r="CH629" s="122"/>
      <c r="CI629" s="122"/>
      <c r="CJ629" s="122"/>
      <c r="CK629" s="122"/>
      <c r="CL629" s="122"/>
      <c r="CM629" s="122"/>
      <c r="CN629" s="122"/>
      <c r="CO629" s="122"/>
      <c r="CP629" s="122"/>
      <c r="CQ629" s="122"/>
      <c r="CR629" s="122"/>
      <c r="CS629" s="122"/>
      <c r="CT629" s="122"/>
      <c r="CU629" s="122"/>
      <c r="CV629" s="122"/>
      <c r="CW629" s="122"/>
      <c r="CX629" s="122"/>
      <c r="CY629" s="122"/>
      <c r="CZ629" s="122"/>
      <c r="DA629" s="122"/>
      <c r="DB629" s="122"/>
      <c r="DC629" s="122"/>
      <c r="DD629" s="122"/>
      <c r="DE629" s="122"/>
      <c r="DF629" s="122"/>
      <c r="DG629" s="122"/>
      <c r="DH629" s="122"/>
      <c r="DI629" s="122"/>
      <c r="DJ629" s="122"/>
      <c r="DK629" s="122"/>
      <c r="DL629" s="122"/>
      <c r="DM629" s="122"/>
      <c r="DN629" s="122"/>
      <c r="DO629" s="122"/>
      <c r="DP629" s="122"/>
      <c r="DQ629" s="122"/>
      <c r="DR629" s="122"/>
      <c r="DS629" s="122"/>
      <c r="DT629" s="122"/>
      <c r="DU629" s="122"/>
      <c r="DV629" s="122"/>
      <c r="DW629" s="122"/>
      <c r="DX629" s="122"/>
      <c r="DY629" s="122"/>
      <c r="DZ629" s="122"/>
      <c r="EA629" s="122"/>
      <c r="EB629" s="122"/>
      <c r="EC629" s="122"/>
      <c r="ED629" s="122"/>
      <c r="EE629" s="122"/>
      <c r="EF629" s="122"/>
      <c r="EG629" s="122"/>
      <c r="EH629" s="122"/>
      <c r="EI629" s="122"/>
      <c r="EJ629" s="122"/>
      <c r="EK629" s="122"/>
      <c r="EL629" s="122"/>
      <c r="EM629" s="122"/>
      <c r="EN629" s="122"/>
      <c r="EO629" s="122"/>
      <c r="EP629" s="122"/>
      <c r="EQ629" s="122"/>
      <c r="ER629" s="122"/>
      <c r="ES629" s="122"/>
      <c r="ET629" s="122"/>
      <c r="EU629" s="122"/>
      <c r="EV629" s="122"/>
      <c r="EW629" s="122"/>
      <c r="EX629" s="122"/>
      <c r="EY629" s="122"/>
      <c r="EZ629" s="122"/>
      <c r="FA629" s="122"/>
      <c r="FB629" s="122"/>
      <c r="FC629" s="122"/>
      <c r="FD629" s="122"/>
      <c r="FE629" s="122"/>
      <c r="FF629" s="122"/>
      <c r="FG629" s="122"/>
      <c r="FH629" s="122"/>
      <c r="FI629" s="122"/>
      <c r="FJ629" s="122"/>
      <c r="FK629" s="122"/>
      <c r="FL629" s="122"/>
      <c r="FM629" s="122"/>
      <c r="FN629" s="122"/>
      <c r="FO629" s="122"/>
      <c r="FP629" s="122"/>
      <c r="FQ629" s="122"/>
      <c r="FR629" s="122"/>
      <c r="FS629" s="122"/>
      <c r="FT629" s="122"/>
      <c r="FU629" s="122"/>
      <c r="FV629" s="122"/>
      <c r="FW629" s="122"/>
      <c r="FX629" s="122"/>
      <c r="FY629" s="122"/>
      <c r="FZ629" s="122"/>
      <c r="GA629" s="122"/>
      <c r="GB629" s="122"/>
      <c r="GC629" s="122"/>
      <c r="GD629" s="122"/>
      <c r="GE629" s="122"/>
      <c r="GF629" s="122"/>
      <c r="GG629" s="122"/>
      <c r="GH629" s="122"/>
      <c r="GI629" s="122"/>
      <c r="GJ629" s="122"/>
      <c r="GK629" s="122"/>
      <c r="GL629" s="122"/>
      <c r="GM629" s="122"/>
      <c r="GN629" s="122"/>
      <c r="GO629" s="122"/>
      <c r="GP629" s="122"/>
      <c r="GQ629" s="122"/>
      <c r="GR629" s="122"/>
      <c r="GS629" s="122"/>
      <c r="GT629" s="122"/>
      <c r="GU629" s="122"/>
      <c r="GV629" s="122"/>
      <c r="GW629" s="122"/>
      <c r="GX629" s="122"/>
      <c r="GY629" s="122"/>
      <c r="GZ629" s="122"/>
      <c r="HA629" s="122"/>
      <c r="HB629" s="122"/>
      <c r="HC629" s="122"/>
      <c r="HD629" s="122"/>
      <c r="HE629" s="122"/>
      <c r="HF629" s="122"/>
      <c r="HG629" s="122"/>
      <c r="HH629" s="122"/>
      <c r="HI629" s="122"/>
      <c r="HJ629" s="122"/>
      <c r="HK629" s="122"/>
      <c r="HL629" s="122"/>
      <c r="HM629" s="122"/>
      <c r="HN629" s="122"/>
      <c r="HO629" s="122"/>
      <c r="HP629" s="122"/>
      <c r="HQ629" s="122"/>
      <c r="HR629" s="122"/>
      <c r="HS629" s="122"/>
      <c r="HT629" s="122"/>
      <c r="HU629" s="122"/>
      <c r="HV629" s="122"/>
      <c r="HW629" s="122"/>
      <c r="HX629" s="122"/>
      <c r="HY629" s="122"/>
      <c r="HZ629" s="122"/>
      <c r="IA629" s="122"/>
      <c r="IB629" s="122"/>
      <c r="IC629" s="122"/>
      <c r="ID629" s="122"/>
      <c r="IE629" s="122"/>
      <c r="IF629" s="122"/>
      <c r="IG629" s="122"/>
      <c r="IH629" s="122"/>
      <c r="II629" s="122"/>
      <c r="IJ629" s="122"/>
      <c r="IK629" s="122"/>
      <c r="IL629" s="122"/>
      <c r="IM629" s="122"/>
      <c r="IN629" s="122"/>
      <c r="IO629" s="122"/>
      <c r="IP629" s="122"/>
      <c r="IQ629" s="122"/>
      <c r="IR629" s="122"/>
      <c r="IS629" s="122"/>
      <c r="IT629" s="122"/>
      <c r="IU629" s="122"/>
      <c r="IV629" s="122"/>
      <c r="IW629" s="122"/>
      <c r="IX629" s="122"/>
      <c r="IY629" s="122"/>
      <c r="IZ629" s="122"/>
      <c r="JA629" s="122"/>
      <c r="JB629" s="122"/>
      <c r="JC629" s="122"/>
      <c r="JD629" s="122"/>
      <c r="JE629" s="122"/>
      <c r="JF629" s="122"/>
      <c r="JG629" s="122"/>
      <c r="JH629" s="122"/>
      <c r="JI629" s="122"/>
      <c r="JJ629" s="122"/>
      <c r="JK629" s="122"/>
      <c r="JL629" s="122"/>
      <c r="JM629" s="122"/>
      <c r="JN629" s="122"/>
      <c r="JO629" s="122"/>
      <c r="JP629" s="122"/>
      <c r="JQ629" s="122"/>
      <c r="JR629" s="122"/>
      <c r="JS629" s="122"/>
      <c r="JT629" s="122"/>
      <c r="JU629" s="122"/>
      <c r="JV629" s="122"/>
      <c r="JW629" s="122"/>
      <c r="JX629" s="122"/>
      <c r="JY629" s="122"/>
      <c r="JZ629" s="122"/>
      <c r="KA629" s="122"/>
      <c r="KB629" s="122"/>
      <c r="KC629" s="122"/>
      <c r="KD629" s="122"/>
      <c r="KE629" s="122"/>
      <c r="KF629" s="122"/>
      <c r="KG629" s="122"/>
      <c r="KH629" s="122"/>
      <c r="KI629" s="122"/>
      <c r="KJ629" s="122"/>
      <c r="KK629" s="122"/>
      <c r="KL629" s="122"/>
      <c r="KM629" s="122"/>
      <c r="KN629" s="122"/>
      <c r="KO629" s="122"/>
      <c r="KP629" s="122"/>
      <c r="KQ629" s="122"/>
      <c r="KR629" s="122"/>
      <c r="KS629" s="122"/>
      <c r="KT629" s="122"/>
      <c r="KU629" s="122"/>
      <c r="KV629" s="122"/>
      <c r="KW629" s="122"/>
      <c r="KX629" s="122"/>
      <c r="KY629" s="122"/>
      <c r="KZ629" s="122"/>
      <c r="LA629" s="122"/>
      <c r="LB629" s="122"/>
      <c r="LC629" s="122"/>
      <c r="LD629" s="122"/>
      <c r="LE629" s="122"/>
      <c r="LF629" s="122"/>
      <c r="LG629" s="122"/>
      <c r="LH629" s="122"/>
      <c r="LI629" s="122"/>
      <c r="LJ629" s="122"/>
      <c r="LK629" s="122"/>
      <c r="LL629" s="122"/>
      <c r="LM629" s="122"/>
      <c r="LN629" s="122"/>
      <c r="LO629" s="122"/>
      <c r="LP629" s="122"/>
      <c r="LQ629" s="122"/>
      <c r="LR629" s="122"/>
      <c r="LS629" s="122"/>
      <c r="LT629" s="122"/>
      <c r="LU629" s="122"/>
      <c r="LV629" s="122"/>
      <c r="LW629" s="122"/>
      <c r="LX629" s="122"/>
      <c r="LY629" s="122"/>
      <c r="LZ629" s="122"/>
      <c r="MA629" s="122"/>
      <c r="MB629" s="122"/>
      <c r="MC629" s="122"/>
      <c r="MD629" s="122"/>
      <c r="ME629" s="122"/>
      <c r="MF629" s="122"/>
      <c r="MG629" s="122"/>
      <c r="MH629" s="122"/>
      <c r="MI629" s="122"/>
      <c r="MJ629" s="122"/>
      <c r="MK629" s="122"/>
      <c r="ML629" s="122"/>
      <c r="MM629" s="122"/>
      <c r="MN629" s="122"/>
      <c r="MO629" s="122"/>
      <c r="MP629" s="122"/>
      <c r="MQ629" s="122"/>
      <c r="MS629" s="241"/>
      <c r="MT629" s="123"/>
      <c r="MU629" s="124"/>
      <c r="MV629" s="124"/>
      <c r="MW629" s="124"/>
      <c r="MX629" s="124"/>
      <c r="MY629" s="124"/>
      <c r="MZ629" s="124"/>
      <c r="NA629" s="124"/>
      <c r="NB629" s="124"/>
      <c r="NC629" s="124"/>
      <c r="ND629" s="124"/>
      <c r="NE629" s="124"/>
      <c r="NF629" s="124"/>
      <c r="NG629" s="124"/>
      <c r="NH629" s="124"/>
      <c r="NI629" s="124"/>
      <c r="NJ629" s="124"/>
      <c r="NK629" s="124"/>
      <c r="NL629" s="124"/>
      <c r="NM629" s="125"/>
      <c r="NN629" s="370"/>
    </row>
    <row r="630" spans="1:384" s="121" customFormat="1" ht="10.199999999999999" customHeight="1" thickBot="1" x14ac:dyDescent="0.35">
      <c r="A630" s="116"/>
      <c r="B630" s="389"/>
      <c r="C630" s="425"/>
      <c r="D630" s="126"/>
      <c r="E630" s="321"/>
      <c r="F630" s="321"/>
      <c r="G630" s="321"/>
      <c r="H630" s="127"/>
      <c r="I630" s="429" t="str">
        <f>I595</f>
        <v>BRASSERIE</v>
      </c>
      <c r="J630" s="429"/>
      <c r="K630" s="429"/>
      <c r="L630" s="429"/>
      <c r="M630" s="429"/>
      <c r="N630" s="430"/>
      <c r="O630" s="145" t="str">
        <f>IF('Chiffres et fonctions'!$J$3=1,IF(COUNTIF(O599:O628,2)=0,"",COUNTIF(O599:O628,2)),IF('Chiffres et fonctions'!$J$3=2,IF(COUNTIF(O599:O628,4)=0,"","+ "&amp;(COUNTIF(O599:O628,4))),""))</f>
        <v/>
      </c>
      <c r="P630" s="146" t="str">
        <f>IF('Chiffres et fonctions'!$J$3=1,IF(COUNTIF(P599:P628,2)=0,"",COUNTIF(P599:P628,2)),IF('Chiffres et fonctions'!$J$3=2,IF(COUNTIF(P599:P628,4)=0,"","+ "&amp;(COUNTIF(P599:P628,4))),""))</f>
        <v/>
      </c>
      <c r="Q630" s="145" t="str">
        <f>IF('Chiffres et fonctions'!$J$3=1,IF(COUNTIF(Q599:Q628,2)=0,"",COUNTIF(Q599:Q628,2)),IF('Chiffres et fonctions'!$J$3=2,IF(COUNTIF(Q599:Q628,4)=0,"","+ "&amp;(COUNTIF(Q599:Q628,4))),""))</f>
        <v/>
      </c>
      <c r="R630" s="146" t="str">
        <f>IF('Chiffres et fonctions'!$J$3=1,IF(COUNTIF(R599:R628,2)=0,"",COUNTIF(R599:R628,2)),IF('Chiffres et fonctions'!$J$3=2,IF(COUNTIF(R599:R628,4)=0,"","+ "&amp;(COUNTIF(R599:R628,4))),""))</f>
        <v/>
      </c>
      <c r="S630" s="145" t="str">
        <f>IF('Chiffres et fonctions'!$J$3=1,IF(COUNTIF(S599:S628,2)=0,"",COUNTIF(S599:S628,2)),IF('Chiffres et fonctions'!$J$3=2,IF(COUNTIF(S599:S628,4)=0,"","+ "&amp;(COUNTIF(S599:S628,4))),""))</f>
        <v/>
      </c>
      <c r="T630" s="146" t="str">
        <f>IF('Chiffres et fonctions'!$J$3=1,IF(COUNTIF(T599:T628,2)=0,"",COUNTIF(T599:T628,2)),IF('Chiffres et fonctions'!$J$3=2,IF(COUNTIF(T599:T628,4)=0,"","+ "&amp;(COUNTIF(T599:T628,4))),""))</f>
        <v/>
      </c>
      <c r="U630" s="145" t="str">
        <f>IF('Chiffres et fonctions'!$J$3=1,IF(COUNTIF(U599:U628,2)=0,"",COUNTIF(U599:U628,2)),IF('Chiffres et fonctions'!$J$3=2,IF(COUNTIF(U599:U628,4)=0,"","+ "&amp;(COUNTIF(U599:U628,4))),""))</f>
        <v/>
      </c>
      <c r="V630" s="146" t="str">
        <f>IF('Chiffres et fonctions'!$J$3=1,IF(COUNTIF(V599:V628,2)=0,"",COUNTIF(V599:V628,2)),IF('Chiffres et fonctions'!$J$3=2,IF(COUNTIF(V599:V628,4)=0,"","+ "&amp;(COUNTIF(V599:V628,4))),""))</f>
        <v/>
      </c>
      <c r="W630" s="145" t="str">
        <f>IF('Chiffres et fonctions'!$J$3=1,IF(COUNTIF(W599:W628,2)=0,"",COUNTIF(W599:W628,2)),IF('Chiffres et fonctions'!$J$3=2,IF(COUNTIF(W599:W628,4)=0,"","+ "&amp;(COUNTIF(W599:W628,4))),""))</f>
        <v/>
      </c>
      <c r="X630" s="146" t="str">
        <f>IF('Chiffres et fonctions'!$J$3=1,IF(COUNTIF(X599:X628,2)=0,"",COUNTIF(X599:X628,2)),IF('Chiffres et fonctions'!$J$3=2,IF(COUNTIF(X599:X628,4)=0,"","+ "&amp;(COUNTIF(X599:X628,4))),""))</f>
        <v/>
      </c>
      <c r="Y630" s="145" t="str">
        <f>IF('Chiffres et fonctions'!$J$3=1,IF(COUNTIF(Y599:Y628,2)=0,"",COUNTIF(Y599:Y628,2)),IF('Chiffres et fonctions'!$J$3=2,IF(COUNTIF(Y599:Y628,4)=0,"","+ "&amp;(COUNTIF(Y599:Y628,4))),""))</f>
        <v/>
      </c>
      <c r="Z630" s="146" t="str">
        <f>IF('Chiffres et fonctions'!$J$3=1,IF(COUNTIF(Z599:Z628,2)=0,"",COUNTIF(Z599:Z628,2)),IF('Chiffres et fonctions'!$J$3=2,IF(COUNTIF(Z599:Z628,4)=0,"","+ "&amp;(COUNTIF(Z599:Z628,4))),""))</f>
        <v/>
      </c>
      <c r="AA630" s="145" t="str">
        <f>IF('Chiffres et fonctions'!$J$3=1,IF(COUNTIF(AA599:AA628,2)=0,"",COUNTIF(AA599:AA628,2)),IF('Chiffres et fonctions'!$J$3=2,IF(COUNTIF(AA599:AA628,4)=0,"","+ "&amp;(COUNTIF(AA599:AA628,4))),""))</f>
        <v/>
      </c>
      <c r="AB630" s="146" t="str">
        <f>IF('Chiffres et fonctions'!$J$3=1,IF(COUNTIF(AB599:AB628,2)=0,"",COUNTIF(AB599:AB628,2)),IF('Chiffres et fonctions'!$J$3=2,IF(COUNTIF(AB599:AB628,4)=0,"","+ "&amp;(COUNTIF(AB599:AB628,4))),""))</f>
        <v/>
      </c>
      <c r="AC630" s="145" t="str">
        <f>IF('Chiffres et fonctions'!$J$3=1,IF(COUNTIF(AC599:AC628,2)=0,"",COUNTIF(AC599:AC628,2)),IF('Chiffres et fonctions'!$J$3=2,IF(COUNTIF(AC599:AC628,4)=0,"","+ "&amp;(COUNTIF(AC599:AC628,4))),""))</f>
        <v/>
      </c>
      <c r="AD630" s="146" t="str">
        <f>IF('Chiffres et fonctions'!$J$3=1,IF(COUNTIF(AD599:AD628,2)=0,"",COUNTIF(AD599:AD628,2)),IF('Chiffres et fonctions'!$J$3=2,IF(COUNTIF(AD599:AD628,4)=0,"","+ "&amp;(COUNTIF(AD599:AD628,4))),""))</f>
        <v/>
      </c>
      <c r="AE630" s="145" t="str">
        <f>IF('Chiffres et fonctions'!$J$3=1,IF(COUNTIF(AE599:AE628,2)=0,"",COUNTIF(AE599:AE628,2)),IF('Chiffres et fonctions'!$J$3=2,IF(COUNTIF(AE599:AE628,4)=0,"","+ "&amp;(COUNTIF(AE599:AE628,4))),""))</f>
        <v/>
      </c>
      <c r="AF630" s="146" t="str">
        <f>IF('Chiffres et fonctions'!$J$3=1,IF(COUNTIF(AF599:AF628,2)=0,"",COUNTIF(AF599:AF628,2)),IF('Chiffres et fonctions'!$J$3=2,IF(COUNTIF(AF599:AF628,4)=0,"","+ "&amp;(COUNTIF(AF599:AF628,4))),""))</f>
        <v/>
      </c>
      <c r="AG630" s="145" t="str">
        <f>IF('Chiffres et fonctions'!$J$3=1,IF(COUNTIF(AG599:AG628,2)=0,"",COUNTIF(AG599:AG628,2)),IF('Chiffres et fonctions'!$J$3=2,IF(COUNTIF(AG599:AG628,4)=0,"","+ "&amp;(COUNTIF(AG599:AG628,4))),""))</f>
        <v/>
      </c>
      <c r="AH630" s="146" t="str">
        <f>IF('Chiffres et fonctions'!$J$3=1,IF(COUNTIF(AH599:AH628,2)=0,"",COUNTIF(AH599:AH628,2)),IF('Chiffres et fonctions'!$J$3=2,IF(COUNTIF(AH599:AH628,4)=0,"","+ "&amp;(COUNTIF(AH599:AH628,4))),""))</f>
        <v/>
      </c>
      <c r="AI630" s="145" t="str">
        <f>IF('Chiffres et fonctions'!$J$3=1,IF(COUNTIF(AI599:AI628,2)=0,"",COUNTIF(AI599:AI628,2)),IF('Chiffres et fonctions'!$J$3=2,IF(COUNTIF(AI599:AI628,4)=0,"","+ "&amp;(COUNTIF(AI599:AI628,4))),""))</f>
        <v/>
      </c>
      <c r="AJ630" s="146" t="str">
        <f>IF('Chiffres et fonctions'!$J$3=1,IF(COUNTIF(AJ599:AJ628,2)=0,"",COUNTIF(AJ599:AJ628,2)),IF('Chiffres et fonctions'!$J$3=2,IF(COUNTIF(AJ599:AJ628,4)=0,"","+ "&amp;(COUNTIF(AJ599:AJ628,4))),""))</f>
        <v/>
      </c>
      <c r="AK630" s="145" t="str">
        <f>IF('Chiffres et fonctions'!$J$3=1,IF(COUNTIF(AK599:AK628,2)=0,"",COUNTIF(AK599:AK628,2)),IF('Chiffres et fonctions'!$J$3=2,IF(COUNTIF(AK599:AK628,4)=0,"","+ "&amp;(COUNTIF(AK599:AK628,4))),""))</f>
        <v/>
      </c>
      <c r="AL630" s="146" t="str">
        <f>IF('Chiffres et fonctions'!$J$3=1,IF(COUNTIF(AL599:AL628,2)=0,"",COUNTIF(AL599:AL628,2)),IF('Chiffres et fonctions'!$J$3=2,IF(COUNTIF(AL599:AL628,4)=0,"","+ "&amp;(COUNTIF(AL599:AL628,4))),""))</f>
        <v/>
      </c>
      <c r="AM630" s="145" t="str">
        <f>IF('Chiffres et fonctions'!$J$3=1,IF(COUNTIF(AM599:AM628,2)=0,"",COUNTIF(AM599:AM628,2)),IF('Chiffres et fonctions'!$J$3=2,IF(COUNTIF(AM599:AM628,4)=0,"","+ "&amp;(COUNTIF(AM599:AM628,4))),""))</f>
        <v/>
      </c>
      <c r="AN630" s="146" t="str">
        <f>IF('Chiffres et fonctions'!$J$3=1,IF(COUNTIF(AN599:AN628,2)=0,"",COUNTIF(AN599:AN628,2)),IF('Chiffres et fonctions'!$J$3=2,IF(COUNTIF(AN599:AN628,4)=0,"","+ "&amp;(COUNTIF(AN599:AN628,4))),""))</f>
        <v/>
      </c>
      <c r="AO630" s="145" t="str">
        <f>IF('Chiffres et fonctions'!$J$3=1,IF(COUNTIF(AO599:AO628,2)=0,"",COUNTIF(AO599:AO628,2)),IF('Chiffres et fonctions'!$J$3=2,IF(COUNTIF(AO599:AO628,4)=0,"","+ "&amp;(COUNTIF(AO599:AO628,4))),""))</f>
        <v/>
      </c>
      <c r="AP630" s="146" t="str">
        <f>IF('Chiffres et fonctions'!$J$3=1,IF(COUNTIF(AP599:AP628,2)=0,"",COUNTIF(AP599:AP628,2)),IF('Chiffres et fonctions'!$J$3=2,IF(COUNTIF(AP599:AP628,4)=0,"","+ "&amp;(COUNTIF(AP599:AP628,4))),""))</f>
        <v/>
      </c>
      <c r="AQ630" s="145" t="str">
        <f>IF('Chiffres et fonctions'!$J$3=1,IF(COUNTIF(AQ599:AQ628,2)=0,"",COUNTIF(AQ599:AQ628,2)),IF('Chiffres et fonctions'!$J$3=2,IF(COUNTIF(AQ599:AQ628,4)=0,"","+ "&amp;(COUNTIF(AQ599:AQ628,4))),""))</f>
        <v/>
      </c>
      <c r="AR630" s="146" t="str">
        <f>IF('Chiffres et fonctions'!$J$3=1,IF(COUNTIF(AR599:AR628,2)=0,"",COUNTIF(AR599:AR628,2)),IF('Chiffres et fonctions'!$J$3=2,IF(COUNTIF(AR599:AR628,4)=0,"","+ "&amp;(COUNTIF(AR599:AR628,4))),""))</f>
        <v/>
      </c>
      <c r="AS630" s="145" t="str">
        <f>IF('Chiffres et fonctions'!$J$3=1,IF(COUNTIF(AS599:AS628,2)=0,"",COUNTIF(AS599:AS628,2)),IF('Chiffres et fonctions'!$J$3=2,IF(COUNTIF(AS599:AS628,4)=0,"","+ "&amp;(COUNTIF(AS599:AS628,4))),""))</f>
        <v/>
      </c>
      <c r="AT630" s="146" t="str">
        <f>IF('Chiffres et fonctions'!$J$3=1,IF(COUNTIF(AT599:AT628,2)=0,"",COUNTIF(AT599:AT628,2)),IF('Chiffres et fonctions'!$J$3=2,IF(COUNTIF(AT599:AT628,4)=0,"","+ "&amp;(COUNTIF(AT599:AT628,4))),""))</f>
        <v/>
      </c>
      <c r="AU630" s="145" t="str">
        <f>IF('Chiffres et fonctions'!$J$3=1,IF(COUNTIF(AU599:AU628,2)=0,"",COUNTIF(AU599:AU628,2)),IF('Chiffres et fonctions'!$J$3=2,IF(COUNTIF(AU599:AU628,4)=0,"","+ "&amp;(COUNTIF(AU599:AU628,4))),""))</f>
        <v/>
      </c>
      <c r="AV630" s="146" t="str">
        <f>IF('Chiffres et fonctions'!$J$3=1,IF(COUNTIF(AV599:AV628,2)=0,"",COUNTIF(AV599:AV628,2)),IF('Chiffres et fonctions'!$J$3=2,IF(COUNTIF(AV599:AV628,4)=0,"","+ "&amp;(COUNTIF(AV599:AV628,4))),""))</f>
        <v/>
      </c>
      <c r="AW630" s="145" t="str">
        <f>IF('Chiffres et fonctions'!$J$3=1,IF(COUNTIF(AW599:AW628,2)=0,"",COUNTIF(AW599:AW628,2)),IF('Chiffres et fonctions'!$J$3=2,IF(COUNTIF(AW599:AW628,4)=0,"","+ "&amp;(COUNTIF(AW599:AW628,4))),""))</f>
        <v/>
      </c>
      <c r="AX630" s="146" t="str">
        <f>IF('Chiffres et fonctions'!$J$3=1,IF(COUNTIF(AX599:AX628,2)=0,"",COUNTIF(AX599:AX628,2)),IF('Chiffres et fonctions'!$J$3=2,IF(COUNTIF(AX599:AX628,4)=0,"","+ "&amp;(COUNTIF(AX599:AX628,4))),""))</f>
        <v/>
      </c>
      <c r="AY630" s="145" t="str">
        <f>IF('Chiffres et fonctions'!$J$3=1,IF(COUNTIF(AY599:AY628,2)=0,"",COUNTIF(AY599:AY628,2)),IF('Chiffres et fonctions'!$J$3=2,IF(COUNTIF(AY599:AY628,4)=0,"","+ "&amp;(COUNTIF(AY599:AY628,4))),""))</f>
        <v/>
      </c>
      <c r="AZ630" s="146" t="str">
        <f>IF('Chiffres et fonctions'!$J$3=1,IF(COUNTIF(AZ599:AZ628,2)=0,"",COUNTIF(AZ599:AZ628,2)),IF('Chiffres et fonctions'!$J$3=2,IF(COUNTIF(AZ599:AZ628,4)=0,"","+ "&amp;(COUNTIF(AZ599:AZ628,4))),""))</f>
        <v/>
      </c>
      <c r="BA630" s="145" t="str">
        <f>IF('Chiffres et fonctions'!$J$3=1,IF(COUNTIF(BA599:BA628,2)=0,"",COUNTIF(BA599:BA628,2)),IF('Chiffres et fonctions'!$J$3=2,IF(COUNTIF(BA599:BA628,4)=0,"","+ "&amp;(COUNTIF(BA599:BA628,4))),""))</f>
        <v/>
      </c>
      <c r="BB630" s="146" t="str">
        <f>IF('Chiffres et fonctions'!$J$3=1,IF(COUNTIF(BB599:BB628,2)=0,"",COUNTIF(BB599:BB628,2)),IF('Chiffres et fonctions'!$J$3=2,IF(COUNTIF(BB599:BB628,4)=0,"","+ "&amp;(COUNTIF(BB599:BB628,4))),""))</f>
        <v/>
      </c>
      <c r="BC630" s="128"/>
      <c r="BD630" s="417"/>
      <c r="BE630" s="155"/>
      <c r="BF630" s="156"/>
      <c r="BG630" s="157"/>
      <c r="BH630" s="156"/>
      <c r="BI630" s="156"/>
      <c r="BJ630" s="156"/>
      <c r="BK630" s="282"/>
      <c r="BL630" s="249"/>
      <c r="BM630" s="249"/>
      <c r="BN630" s="249"/>
      <c r="BO630" s="249"/>
      <c r="BP630" s="249"/>
      <c r="BQ630" s="249"/>
      <c r="BR630" s="129"/>
      <c r="BS630" s="129"/>
      <c r="BT630" s="182"/>
      <c r="BU630" s="243"/>
      <c r="BV630" s="239"/>
      <c r="BW630" s="243"/>
      <c r="BX630" s="239"/>
      <c r="BY630" s="130"/>
      <c r="BZ630" s="130"/>
      <c r="CA630" s="130"/>
      <c r="CB630" s="130"/>
      <c r="CC630" s="130"/>
      <c r="CD630" s="130"/>
      <c r="CE630" s="130"/>
      <c r="CF630" s="130"/>
      <c r="CG630" s="130"/>
      <c r="CH630" s="130"/>
      <c r="CI630" s="130"/>
      <c r="CJ630" s="130"/>
      <c r="CK630" s="130"/>
      <c r="CL630" s="130"/>
      <c r="CM630" s="130"/>
      <c r="CN630" s="130"/>
      <c r="CO630" s="130"/>
      <c r="CP630" s="130"/>
      <c r="CQ630" s="130"/>
      <c r="CR630" s="130"/>
      <c r="CS630" s="130"/>
      <c r="CT630" s="130"/>
      <c r="CU630" s="130"/>
      <c r="CV630" s="130"/>
      <c r="CW630" s="130"/>
      <c r="CX630" s="130"/>
      <c r="CY630" s="130"/>
      <c r="CZ630" s="130"/>
      <c r="DA630" s="130"/>
      <c r="DB630" s="130"/>
      <c r="DC630" s="130"/>
      <c r="DD630" s="130"/>
      <c r="DE630" s="130"/>
      <c r="DF630" s="130"/>
      <c r="DG630" s="130"/>
      <c r="DH630" s="130"/>
      <c r="DI630" s="130"/>
      <c r="DJ630" s="130"/>
      <c r="DK630" s="130"/>
      <c r="DL630" s="130"/>
      <c r="DM630" s="130"/>
      <c r="DN630" s="130"/>
      <c r="DO630" s="130"/>
      <c r="DP630" s="130"/>
      <c r="DQ630" s="130"/>
      <c r="DR630" s="130"/>
      <c r="DS630" s="130"/>
      <c r="DT630" s="130"/>
      <c r="DU630" s="130"/>
      <c r="DV630" s="130"/>
      <c r="DW630" s="130"/>
      <c r="DX630" s="130"/>
      <c r="DY630" s="130"/>
      <c r="DZ630" s="130"/>
      <c r="EA630" s="130"/>
      <c r="EB630" s="130"/>
      <c r="EC630" s="130"/>
      <c r="ED630" s="130"/>
      <c r="EE630" s="130"/>
      <c r="EF630" s="130"/>
      <c r="EG630" s="130"/>
      <c r="EH630" s="130"/>
      <c r="EI630" s="130"/>
      <c r="EJ630" s="130"/>
      <c r="EK630" s="130"/>
      <c r="EL630" s="130"/>
      <c r="EM630" s="130"/>
      <c r="EN630" s="130"/>
      <c r="EO630" s="130"/>
      <c r="EP630" s="130"/>
      <c r="EQ630" s="130"/>
      <c r="ER630" s="130"/>
      <c r="ES630" s="130"/>
      <c r="ET630" s="130"/>
      <c r="EU630" s="130"/>
      <c r="EV630" s="130"/>
      <c r="EW630" s="130"/>
      <c r="EX630" s="130"/>
      <c r="EY630" s="130"/>
      <c r="EZ630" s="130"/>
      <c r="FA630" s="130"/>
      <c r="FB630" s="130"/>
      <c r="FC630" s="130"/>
      <c r="FD630" s="130"/>
      <c r="FE630" s="130"/>
      <c r="FF630" s="130"/>
      <c r="FG630" s="130"/>
      <c r="FH630" s="130"/>
      <c r="FI630" s="130"/>
      <c r="FJ630" s="130"/>
      <c r="FK630" s="130"/>
      <c r="FL630" s="130"/>
      <c r="FM630" s="130"/>
      <c r="FN630" s="130"/>
      <c r="FO630" s="130"/>
      <c r="FP630" s="130"/>
      <c r="FQ630" s="130"/>
      <c r="FR630" s="130"/>
      <c r="FS630" s="130"/>
      <c r="FT630" s="130"/>
      <c r="FU630" s="130"/>
      <c r="FV630" s="130"/>
      <c r="FW630" s="130"/>
      <c r="FX630" s="130"/>
      <c r="FY630" s="130"/>
      <c r="FZ630" s="130"/>
      <c r="GA630" s="130"/>
      <c r="GB630" s="130"/>
      <c r="GC630" s="130"/>
      <c r="GD630" s="130"/>
      <c r="GE630" s="130"/>
      <c r="GF630" s="130"/>
      <c r="GG630" s="130"/>
      <c r="GH630" s="130"/>
      <c r="GI630" s="130"/>
      <c r="GJ630" s="130"/>
      <c r="GK630" s="130"/>
      <c r="GL630" s="130"/>
      <c r="GM630" s="130"/>
      <c r="GN630" s="130"/>
      <c r="GO630" s="130"/>
      <c r="GP630" s="130"/>
      <c r="GQ630" s="130"/>
      <c r="GR630" s="130"/>
      <c r="GS630" s="130"/>
      <c r="GT630" s="130"/>
      <c r="GU630" s="130"/>
      <c r="GV630" s="130"/>
      <c r="GW630" s="130"/>
      <c r="GX630" s="130"/>
      <c r="GY630" s="130"/>
      <c r="GZ630" s="130"/>
      <c r="HA630" s="130"/>
      <c r="HB630" s="130"/>
      <c r="HC630" s="130"/>
      <c r="HD630" s="130"/>
      <c r="HE630" s="130"/>
      <c r="HF630" s="130"/>
      <c r="HG630" s="130"/>
      <c r="HH630" s="130"/>
      <c r="HI630" s="130"/>
      <c r="HJ630" s="130"/>
      <c r="HK630" s="130"/>
      <c r="HL630" s="130"/>
      <c r="HM630" s="130"/>
      <c r="HN630" s="130"/>
      <c r="HO630" s="130"/>
      <c r="HP630" s="130"/>
      <c r="HQ630" s="130"/>
      <c r="HR630" s="130"/>
      <c r="HS630" s="130"/>
      <c r="HT630" s="130"/>
      <c r="HU630" s="130"/>
      <c r="HV630" s="130"/>
      <c r="HW630" s="130"/>
      <c r="HX630" s="130"/>
      <c r="HY630" s="130"/>
      <c r="HZ630" s="130"/>
      <c r="IA630" s="130"/>
      <c r="IB630" s="130"/>
      <c r="IC630" s="130"/>
      <c r="ID630" s="130"/>
      <c r="IE630" s="130"/>
      <c r="IF630" s="130"/>
      <c r="IG630" s="130"/>
      <c r="IH630" s="130"/>
      <c r="II630" s="130"/>
      <c r="IJ630" s="130"/>
      <c r="IK630" s="130"/>
      <c r="IL630" s="130"/>
      <c r="IM630" s="130"/>
      <c r="IN630" s="130"/>
      <c r="IO630" s="130"/>
      <c r="IP630" s="130"/>
      <c r="IQ630" s="130"/>
      <c r="IR630" s="130"/>
      <c r="IS630" s="130"/>
      <c r="IT630" s="130"/>
      <c r="IU630" s="130"/>
      <c r="IV630" s="130"/>
      <c r="IW630" s="130"/>
      <c r="IX630" s="130"/>
      <c r="IY630" s="130"/>
      <c r="IZ630" s="130"/>
      <c r="JA630" s="130"/>
      <c r="JB630" s="130"/>
      <c r="JC630" s="130"/>
      <c r="JD630" s="130"/>
      <c r="JE630" s="130"/>
      <c r="JF630" s="130"/>
      <c r="JG630" s="130"/>
      <c r="JH630" s="130"/>
      <c r="JI630" s="130"/>
      <c r="JJ630" s="130"/>
      <c r="JK630" s="130"/>
      <c r="JL630" s="130"/>
      <c r="JM630" s="130"/>
      <c r="JN630" s="130"/>
      <c r="JO630" s="130"/>
      <c r="JP630" s="130"/>
      <c r="JQ630" s="130"/>
      <c r="JR630" s="130"/>
      <c r="JS630" s="130"/>
      <c r="JT630" s="130"/>
      <c r="JU630" s="130"/>
      <c r="JV630" s="130"/>
      <c r="JW630" s="130"/>
      <c r="JX630" s="130"/>
      <c r="JY630" s="130"/>
      <c r="JZ630" s="130"/>
      <c r="KA630" s="130"/>
      <c r="KB630" s="130"/>
      <c r="KC630" s="130"/>
      <c r="KD630" s="130"/>
      <c r="KE630" s="130"/>
      <c r="KF630" s="130"/>
      <c r="KG630" s="130"/>
      <c r="KH630" s="130"/>
      <c r="KI630" s="130"/>
      <c r="KJ630" s="130"/>
      <c r="KK630" s="130"/>
      <c r="KL630" s="130"/>
      <c r="KM630" s="130"/>
      <c r="KN630" s="130"/>
      <c r="KO630" s="130"/>
      <c r="KP630" s="130"/>
      <c r="KQ630" s="130"/>
      <c r="KR630" s="130"/>
      <c r="KS630" s="130"/>
      <c r="KT630" s="130"/>
      <c r="KU630" s="130"/>
      <c r="KV630" s="130"/>
      <c r="KW630" s="130"/>
      <c r="KX630" s="130"/>
      <c r="KY630" s="130"/>
      <c r="KZ630" s="130"/>
      <c r="LA630" s="130"/>
      <c r="LB630" s="130"/>
      <c r="LC630" s="130"/>
      <c r="LD630" s="130"/>
      <c r="LE630" s="130"/>
      <c r="LF630" s="130"/>
      <c r="LG630" s="130"/>
      <c r="LH630" s="130"/>
      <c r="LI630" s="130"/>
      <c r="LJ630" s="130"/>
      <c r="LK630" s="130"/>
      <c r="LL630" s="130"/>
      <c r="LM630" s="130"/>
      <c r="LN630" s="130"/>
      <c r="LO630" s="130"/>
      <c r="LP630" s="130"/>
      <c r="LQ630" s="130"/>
      <c r="LR630" s="130"/>
      <c r="LS630" s="130"/>
      <c r="LT630" s="130"/>
      <c r="LU630" s="130"/>
      <c r="LV630" s="130"/>
      <c r="LW630" s="130"/>
      <c r="LX630" s="130"/>
      <c r="LY630" s="130"/>
      <c r="LZ630" s="130"/>
      <c r="MA630" s="130"/>
      <c r="MB630" s="130"/>
      <c r="MC630" s="130"/>
      <c r="MD630" s="130"/>
      <c r="ME630" s="130"/>
      <c r="MF630" s="130"/>
      <c r="MG630" s="130"/>
      <c r="MH630" s="130"/>
      <c r="MI630" s="130"/>
      <c r="MJ630" s="130"/>
      <c r="MK630" s="130"/>
      <c r="ML630" s="130"/>
      <c r="MM630" s="130"/>
      <c r="MN630" s="130"/>
      <c r="MO630" s="130"/>
      <c r="MP630" s="130"/>
      <c r="MQ630" s="130"/>
      <c r="MS630" s="241"/>
      <c r="MT630" s="374">
        <f>(COUNTA($O599:$BB628)/2)-SUM(MV630:NK630)</f>
        <v>0</v>
      </c>
      <c r="MU630" s="375"/>
      <c r="MV630" s="376">
        <f>SUM(MV599:MW628)</f>
        <v>0</v>
      </c>
      <c r="MW630" s="376"/>
      <c r="MX630" s="376">
        <f>SUM(MX599:MY628)</f>
        <v>0</v>
      </c>
      <c r="MY630" s="376"/>
      <c r="MZ630" s="376">
        <f>SUM(MZ599:NA628)</f>
        <v>0</v>
      </c>
      <c r="NA630" s="376"/>
      <c r="NB630" s="376">
        <f>SUM(NB599:NC628)</f>
        <v>0</v>
      </c>
      <c r="NC630" s="376"/>
      <c r="ND630" s="376">
        <f>SUM(ND599:NE628)</f>
        <v>0</v>
      </c>
      <c r="NE630" s="376"/>
      <c r="NF630" s="376">
        <f>SUM(NF599:NG628)</f>
        <v>0</v>
      </c>
      <c r="NG630" s="376"/>
      <c r="NH630" s="376">
        <f>SUM(NH599:NI628)</f>
        <v>0</v>
      </c>
      <c r="NI630" s="376"/>
      <c r="NJ630" s="376">
        <f>SUM(NJ599:NK628)</f>
        <v>0</v>
      </c>
      <c r="NK630" s="376"/>
      <c r="NL630" s="377">
        <f>SUM(NL599:NM628)</f>
        <v>0</v>
      </c>
      <c r="NM630" s="378"/>
      <c r="NN630" s="370"/>
    </row>
    <row r="631" spans="1:384" s="318" customFormat="1" ht="10.199999999999999" customHeight="1" thickBot="1" x14ac:dyDescent="0.35">
      <c r="A631" s="320"/>
      <c r="B631" s="389"/>
      <c r="C631" s="44"/>
      <c r="D631" s="44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4"/>
      <c r="AC631" s="44"/>
      <c r="AD631" s="44"/>
      <c r="AE631" s="44"/>
      <c r="AF631" s="44"/>
      <c r="AG631" s="44"/>
      <c r="AH631" s="44"/>
      <c r="AI631" s="44"/>
      <c r="AJ631" s="44"/>
      <c r="AK631" s="44"/>
      <c r="AL631" s="44"/>
      <c r="AM631" s="44"/>
      <c r="AN631" s="44"/>
      <c r="AO631" s="44"/>
      <c r="AP631" s="44"/>
      <c r="AQ631" s="44"/>
      <c r="AR631" s="44"/>
      <c r="AS631" s="44"/>
      <c r="AT631" s="44"/>
      <c r="AU631" s="44"/>
      <c r="AV631" s="44"/>
      <c r="AW631" s="44"/>
      <c r="AX631" s="44"/>
      <c r="AY631" s="44"/>
      <c r="AZ631" s="44"/>
      <c r="BA631" s="44"/>
      <c r="BB631" s="44"/>
      <c r="BC631" s="44"/>
      <c r="BD631" s="45"/>
      <c r="BE631" s="45"/>
      <c r="BF631" s="45"/>
      <c r="BG631" s="45"/>
      <c r="BH631" s="45"/>
      <c r="BI631" s="45"/>
      <c r="BJ631" s="45"/>
      <c r="BK631" s="241"/>
      <c r="BL631" s="45"/>
      <c r="BM631" s="45"/>
      <c r="BN631" s="45"/>
      <c r="BO631" s="45"/>
      <c r="BP631" s="45"/>
      <c r="BR631" s="45"/>
      <c r="BS631" s="44"/>
      <c r="BT631" s="45"/>
      <c r="BU631" s="240"/>
      <c r="BV631" s="240"/>
      <c r="BW631" s="240"/>
      <c r="BX631" s="240"/>
      <c r="BY631" s="178"/>
      <c r="BZ631" s="178"/>
      <c r="CA631" s="178"/>
      <c r="CB631" s="178"/>
      <c r="CC631" s="178"/>
      <c r="CD631" s="178"/>
      <c r="CE631" s="178"/>
      <c r="CF631" s="178"/>
      <c r="CG631" s="178"/>
      <c r="CH631" s="178"/>
      <c r="CI631" s="178"/>
      <c r="CJ631" s="178"/>
      <c r="CK631" s="178"/>
      <c r="CL631" s="178"/>
      <c r="CM631" s="178"/>
      <c r="CN631" s="178"/>
      <c r="CO631" s="178"/>
      <c r="CP631" s="178"/>
      <c r="CQ631" s="178"/>
      <c r="CR631" s="178"/>
      <c r="CS631" s="178"/>
      <c r="CT631" s="178"/>
      <c r="CU631" s="178"/>
      <c r="CV631" s="178"/>
      <c r="CW631" s="178"/>
      <c r="CX631" s="178"/>
      <c r="CY631" s="178"/>
      <c r="CZ631" s="178"/>
      <c r="DA631" s="178"/>
      <c r="DB631" s="178"/>
      <c r="DC631" s="178"/>
      <c r="DD631" s="178"/>
      <c r="DE631" s="178"/>
      <c r="DF631" s="319"/>
      <c r="DG631" s="319"/>
      <c r="DH631" s="319"/>
      <c r="DI631" s="319"/>
      <c r="DJ631" s="319"/>
      <c r="DK631" s="319"/>
      <c r="DL631" s="319"/>
      <c r="DM631" s="319"/>
      <c r="DN631" s="319"/>
      <c r="DO631" s="319"/>
      <c r="DP631" s="319"/>
      <c r="DQ631" s="319"/>
      <c r="DR631" s="319"/>
      <c r="DS631" s="319"/>
      <c r="DT631" s="319"/>
      <c r="DU631" s="319"/>
      <c r="DV631" s="319"/>
      <c r="DW631" s="319"/>
      <c r="DX631" s="319"/>
      <c r="DY631" s="319"/>
      <c r="DZ631" s="319"/>
      <c r="EA631" s="319"/>
      <c r="EB631" s="319"/>
      <c r="EC631" s="319"/>
      <c r="ED631" s="319"/>
      <c r="EE631" s="319"/>
      <c r="EF631" s="319"/>
      <c r="EG631" s="319"/>
      <c r="EH631" s="319"/>
      <c r="EI631" s="319"/>
      <c r="EJ631" s="319"/>
      <c r="EK631" s="319"/>
      <c r="EL631" s="319"/>
      <c r="EM631" s="319"/>
      <c r="EN631" s="319"/>
      <c r="EO631" s="319"/>
      <c r="EP631" s="319"/>
      <c r="EQ631" s="319"/>
      <c r="ER631" s="319"/>
      <c r="ES631" s="319"/>
      <c r="ET631" s="319"/>
      <c r="EU631" s="319"/>
      <c r="EV631" s="380"/>
      <c r="EW631" s="380"/>
      <c r="EX631" s="380"/>
      <c r="EY631" s="380"/>
      <c r="EZ631" s="380"/>
      <c r="FA631" s="380"/>
      <c r="FB631" s="380"/>
      <c r="FC631" s="380"/>
      <c r="FD631" s="380"/>
      <c r="FE631" s="380"/>
      <c r="FF631" s="380"/>
      <c r="FG631" s="380"/>
      <c r="FH631" s="380"/>
      <c r="FI631" s="380"/>
      <c r="FJ631" s="380"/>
      <c r="FK631" s="380"/>
      <c r="FL631" s="380"/>
      <c r="FM631" s="380"/>
      <c r="FN631" s="380"/>
      <c r="FO631" s="380"/>
      <c r="FP631" s="380"/>
      <c r="FQ631" s="380"/>
      <c r="FR631" s="380"/>
      <c r="FS631" s="380"/>
      <c r="FT631" s="380"/>
      <c r="FU631" s="380"/>
      <c r="FV631" s="380"/>
      <c r="FW631" s="380"/>
      <c r="FX631" s="380"/>
      <c r="FY631" s="380"/>
      <c r="FZ631" s="380"/>
      <c r="GA631" s="380"/>
      <c r="GB631" s="380"/>
      <c r="GC631" s="380"/>
      <c r="GD631" s="380"/>
      <c r="GE631" s="380"/>
      <c r="GF631" s="380"/>
      <c r="GG631" s="380"/>
      <c r="GH631" s="380"/>
      <c r="GI631" s="380"/>
      <c r="GJ631" s="319"/>
      <c r="GK631" s="380"/>
      <c r="GL631" s="380"/>
      <c r="GM631" s="380"/>
      <c r="GN631" s="380"/>
      <c r="GO631" s="380"/>
      <c r="GP631" s="380"/>
      <c r="GQ631" s="380"/>
      <c r="GR631" s="380"/>
      <c r="GS631" s="380"/>
      <c r="GT631" s="380"/>
      <c r="GU631" s="380"/>
      <c r="GV631" s="380"/>
      <c r="GW631" s="380"/>
      <c r="GX631" s="380"/>
      <c r="GY631" s="380"/>
      <c r="GZ631" s="380"/>
      <c r="HA631" s="380"/>
      <c r="HB631" s="380"/>
      <c r="HC631" s="380"/>
      <c r="HD631" s="380"/>
      <c r="HE631" s="380"/>
      <c r="HF631" s="380"/>
      <c r="HG631" s="380"/>
      <c r="HH631" s="380"/>
      <c r="HI631" s="380"/>
      <c r="HJ631" s="380"/>
      <c r="HK631" s="380"/>
      <c r="HL631" s="380"/>
      <c r="HM631" s="380"/>
      <c r="HN631" s="380"/>
      <c r="HO631" s="380"/>
      <c r="HP631" s="380"/>
      <c r="HQ631" s="380"/>
      <c r="HR631" s="380"/>
      <c r="HS631" s="380"/>
      <c r="HT631" s="380"/>
      <c r="HU631" s="380"/>
      <c r="HV631" s="380"/>
      <c r="HW631" s="380"/>
      <c r="HX631" s="380"/>
      <c r="HY631" s="319"/>
      <c r="HZ631" s="380"/>
      <c r="IA631" s="380"/>
      <c r="IB631" s="380"/>
      <c r="IC631" s="380"/>
      <c r="ID631" s="380"/>
      <c r="IE631" s="380"/>
      <c r="IF631" s="380"/>
      <c r="IG631" s="380"/>
      <c r="IH631" s="380"/>
      <c r="II631" s="380"/>
      <c r="IJ631" s="380"/>
      <c r="IK631" s="380"/>
      <c r="IL631" s="380"/>
      <c r="IM631" s="380"/>
      <c r="IN631" s="380"/>
      <c r="IO631" s="380"/>
      <c r="IP631" s="380"/>
      <c r="IQ631" s="380"/>
      <c r="IR631" s="380"/>
      <c r="IS631" s="380"/>
      <c r="IT631" s="380"/>
      <c r="IU631" s="380"/>
      <c r="IV631" s="380"/>
      <c r="IW631" s="380"/>
      <c r="IX631" s="380"/>
      <c r="IY631" s="380"/>
      <c r="IZ631" s="380"/>
      <c r="JA631" s="380"/>
      <c r="JB631" s="380"/>
      <c r="JC631" s="380"/>
      <c r="JD631" s="380"/>
      <c r="JE631" s="380"/>
      <c r="JF631" s="380"/>
      <c r="JG631" s="380"/>
      <c r="JH631" s="380"/>
      <c r="JI631" s="380"/>
      <c r="JJ631" s="380"/>
      <c r="JK631" s="380"/>
      <c r="JL631" s="380"/>
      <c r="JM631" s="380"/>
      <c r="JN631" s="319"/>
      <c r="JO631" s="380"/>
      <c r="JP631" s="380"/>
      <c r="JQ631" s="380"/>
      <c r="JR631" s="380"/>
      <c r="JS631" s="380"/>
      <c r="JT631" s="380"/>
      <c r="JU631" s="380"/>
      <c r="JV631" s="380"/>
      <c r="JW631" s="380"/>
      <c r="JX631" s="380"/>
      <c r="JY631" s="380"/>
      <c r="JZ631" s="380"/>
      <c r="KA631" s="380"/>
      <c r="KB631" s="380"/>
      <c r="KC631" s="380"/>
      <c r="KD631" s="380"/>
      <c r="KE631" s="380"/>
      <c r="KF631" s="380"/>
      <c r="KG631" s="380"/>
      <c r="KH631" s="380"/>
      <c r="KI631" s="380"/>
      <c r="KJ631" s="380"/>
      <c r="KK631" s="380"/>
      <c r="KL631" s="380"/>
      <c r="KM631" s="380"/>
      <c r="KN631" s="380"/>
      <c r="KO631" s="380"/>
      <c r="KP631" s="380"/>
      <c r="KQ631" s="380"/>
      <c r="KR631" s="380"/>
      <c r="KS631" s="380"/>
      <c r="KT631" s="380"/>
      <c r="KU631" s="380"/>
      <c r="KV631" s="380"/>
      <c r="KW631" s="380"/>
      <c r="KX631" s="380"/>
      <c r="KY631" s="380"/>
      <c r="KZ631" s="380"/>
      <c r="LA631" s="380"/>
      <c r="LB631" s="380"/>
      <c r="LC631" s="319"/>
      <c r="LD631" s="380"/>
      <c r="LE631" s="380"/>
      <c r="LF631" s="380"/>
      <c r="LG631" s="380"/>
      <c r="LH631" s="380"/>
      <c r="LI631" s="380"/>
      <c r="LJ631" s="380"/>
      <c r="LK631" s="380"/>
      <c r="LL631" s="380"/>
      <c r="LM631" s="380"/>
      <c r="LN631" s="380"/>
      <c r="LO631" s="380"/>
      <c r="LP631" s="380"/>
      <c r="LQ631" s="380"/>
      <c r="LR631" s="380"/>
      <c r="LS631" s="380"/>
      <c r="LT631" s="380"/>
      <c r="LU631" s="380"/>
      <c r="LV631" s="380"/>
      <c r="LW631" s="380"/>
      <c r="LX631" s="380"/>
      <c r="LY631" s="380"/>
      <c r="LZ631" s="380"/>
      <c r="MA631" s="380"/>
      <c r="MB631" s="380"/>
      <c r="MC631" s="380"/>
      <c r="MD631" s="380"/>
      <c r="ME631" s="380"/>
      <c r="MF631" s="380"/>
      <c r="MG631" s="380"/>
      <c r="MH631" s="380"/>
      <c r="MI631" s="380"/>
      <c r="MJ631" s="380"/>
      <c r="MK631" s="380"/>
      <c r="ML631" s="380"/>
      <c r="MM631" s="380"/>
      <c r="MN631" s="380"/>
      <c r="MO631" s="380"/>
      <c r="MP631" s="380"/>
      <c r="MQ631" s="380"/>
      <c r="MS631" s="241"/>
      <c r="MT631" s="367"/>
      <c r="MU631" s="367"/>
      <c r="MV631" s="367"/>
      <c r="MW631" s="367"/>
      <c r="MX631" s="367"/>
      <c r="MY631" s="367"/>
      <c r="MZ631" s="367"/>
      <c r="NA631" s="367"/>
      <c r="NB631" s="367"/>
      <c r="NC631" s="367"/>
      <c r="ND631" s="367"/>
      <c r="NE631" s="367"/>
      <c r="NF631" s="367"/>
      <c r="NG631" s="367"/>
      <c r="NH631" s="367"/>
      <c r="NI631" s="367"/>
      <c r="NJ631" s="367"/>
      <c r="NK631" s="367"/>
      <c r="NL631" s="367"/>
      <c r="NM631" s="367"/>
      <c r="NN631" s="370"/>
    </row>
    <row r="632" spans="1:384" s="318" customFormat="1" ht="18" customHeight="1" thickBot="1" x14ac:dyDescent="0.35">
      <c r="A632" s="26">
        <v>19</v>
      </c>
      <c r="B632" s="389"/>
      <c r="C632" s="415">
        <f>Conges!$B$21</f>
        <v>44914</v>
      </c>
      <c r="D632" s="416"/>
      <c r="E632" s="416"/>
      <c r="F632" s="416"/>
      <c r="G632" s="416"/>
      <c r="H632" s="416"/>
      <c r="I632" s="416"/>
      <c r="J632" s="416"/>
      <c r="K632" s="416"/>
      <c r="L632" s="416"/>
      <c r="M632" s="416"/>
      <c r="N632" s="416"/>
      <c r="O632" s="416"/>
      <c r="P632" s="416"/>
      <c r="Q632" s="416"/>
      <c r="R632" s="416"/>
      <c r="S632" s="416"/>
      <c r="T632" s="416"/>
      <c r="U632" s="416"/>
      <c r="V632" s="416"/>
      <c r="W632" s="416"/>
      <c r="X632" s="416"/>
      <c r="Y632" s="416"/>
      <c r="Z632" s="416"/>
      <c r="AA632" s="416"/>
      <c r="AB632" s="416"/>
      <c r="AC632" s="416"/>
      <c r="AD632" s="416"/>
      <c r="AE632" s="416"/>
      <c r="AF632" s="416"/>
      <c r="AG632" s="416"/>
      <c r="AH632" s="416"/>
      <c r="AI632" s="416"/>
      <c r="AJ632" s="416"/>
      <c r="AK632" s="416"/>
      <c r="AL632" s="416"/>
      <c r="AM632" s="416"/>
      <c r="AN632" s="416"/>
      <c r="AO632" s="416"/>
      <c r="AP632" s="416"/>
      <c r="AQ632" s="416"/>
      <c r="AR632" s="416"/>
      <c r="AS632" s="416"/>
      <c r="AT632" s="416"/>
      <c r="AU632" s="416"/>
      <c r="AV632" s="416"/>
      <c r="AW632" s="416"/>
      <c r="AX632" s="416"/>
      <c r="AY632" s="416"/>
      <c r="AZ632" s="416"/>
      <c r="BA632" s="416"/>
      <c r="BB632" s="416"/>
      <c r="BC632" s="416"/>
      <c r="BD632" s="417"/>
      <c r="BE632" s="418" t="s">
        <v>13</v>
      </c>
      <c r="BF632" s="419"/>
      <c r="BG632" s="421"/>
      <c r="BH632" s="350" t="s">
        <v>54</v>
      </c>
      <c r="BI632" s="350"/>
      <c r="BJ632" s="350" t="s">
        <v>46</v>
      </c>
      <c r="BK632" s="348"/>
      <c r="BL632" s="350" t="s">
        <v>69</v>
      </c>
      <c r="BM632" s="350" t="s">
        <v>70</v>
      </c>
      <c r="BN632" s="350" t="s">
        <v>73</v>
      </c>
      <c r="BO632" s="350" t="s">
        <v>74</v>
      </c>
      <c r="BP632" s="350" t="s">
        <v>71</v>
      </c>
      <c r="BQ632" s="350" t="s">
        <v>72</v>
      </c>
      <c r="BR632" s="356" t="s">
        <v>62</v>
      </c>
      <c r="BS632" s="359" t="s">
        <v>68</v>
      </c>
      <c r="BT632" s="358"/>
      <c r="BU632" s="354" t="str">
        <f>BU$2</f>
        <v>Heures Pointés Reel +ind</v>
      </c>
      <c r="BV632" s="352" t="str">
        <f>BV$2</f>
        <v>Heures Cumules Reel + ind</v>
      </c>
      <c r="BW632" s="354"/>
      <c r="BX632" s="352"/>
      <c r="BY632" s="178"/>
      <c r="BZ632" s="178"/>
      <c r="CA632" s="178"/>
      <c r="CB632" s="178"/>
      <c r="CC632" s="178"/>
      <c r="CD632" s="178"/>
      <c r="CE632" s="178"/>
      <c r="CF632" s="178"/>
      <c r="CG632" s="178"/>
      <c r="CH632" s="178"/>
      <c r="CI632" s="178"/>
      <c r="CJ632" s="178"/>
      <c r="CK632" s="178"/>
      <c r="CL632" s="178"/>
      <c r="CM632" s="178"/>
      <c r="CN632" s="178"/>
      <c r="CO632" s="178"/>
      <c r="CP632" s="178"/>
      <c r="CQ632" s="178"/>
      <c r="CR632" s="178"/>
      <c r="CS632" s="178"/>
      <c r="CT632" s="178"/>
      <c r="CU632" s="178"/>
      <c r="CV632" s="178"/>
      <c r="CW632" s="178"/>
      <c r="CX632" s="178"/>
      <c r="CY632" s="178"/>
      <c r="CZ632" s="178"/>
      <c r="DA632" s="178"/>
      <c r="DB632" s="178"/>
      <c r="DC632" s="178"/>
      <c r="DD632" s="178"/>
      <c r="DE632" s="178"/>
      <c r="DF632" s="319"/>
      <c r="DG632" s="319"/>
      <c r="DH632" s="319"/>
      <c r="DI632" s="319"/>
      <c r="DJ632" s="319"/>
      <c r="DK632" s="319"/>
      <c r="DL632" s="319"/>
      <c r="DM632" s="319"/>
      <c r="DN632" s="319"/>
      <c r="DO632" s="319"/>
      <c r="DP632" s="319"/>
      <c r="DQ632" s="319"/>
      <c r="DR632" s="319"/>
      <c r="DS632" s="319"/>
      <c r="DT632" s="319"/>
      <c r="DU632" s="319"/>
      <c r="DV632" s="319"/>
      <c r="DW632" s="319"/>
      <c r="DX632" s="319"/>
      <c r="DY632" s="319"/>
      <c r="DZ632" s="319"/>
      <c r="EA632" s="319"/>
      <c r="EB632" s="319"/>
      <c r="EC632" s="319"/>
      <c r="ED632" s="319"/>
      <c r="EE632" s="319"/>
      <c r="EF632" s="319"/>
      <c r="EG632" s="319"/>
      <c r="EH632" s="319"/>
      <c r="EI632" s="319"/>
      <c r="EJ632" s="319"/>
      <c r="EK632" s="319"/>
      <c r="EL632" s="319"/>
      <c r="EM632" s="319"/>
      <c r="EN632" s="319"/>
      <c r="EO632" s="319"/>
      <c r="EP632" s="319"/>
      <c r="EQ632" s="319"/>
      <c r="ER632" s="319"/>
      <c r="ES632" s="319"/>
      <c r="ET632" s="319"/>
      <c r="EU632" s="319"/>
      <c r="EV632" s="380"/>
      <c r="EW632" s="380"/>
      <c r="EX632" s="380"/>
      <c r="EY632" s="380"/>
      <c r="EZ632" s="380"/>
      <c r="FA632" s="380"/>
      <c r="FB632" s="380"/>
      <c r="FC632" s="380"/>
      <c r="FD632" s="380"/>
      <c r="FE632" s="380"/>
      <c r="FF632" s="380"/>
      <c r="FG632" s="380"/>
      <c r="FH632" s="380"/>
      <c r="FI632" s="380"/>
      <c r="FJ632" s="380"/>
      <c r="FK632" s="380"/>
      <c r="FL632" s="380"/>
      <c r="FM632" s="380"/>
      <c r="FN632" s="380"/>
      <c r="FO632" s="380"/>
      <c r="FP632" s="380"/>
      <c r="FQ632" s="380"/>
      <c r="FR632" s="380"/>
      <c r="FS632" s="380"/>
      <c r="FT632" s="380"/>
      <c r="FU632" s="380"/>
      <c r="FV632" s="380"/>
      <c r="FW632" s="380"/>
      <c r="FX632" s="380"/>
      <c r="FY632" s="380"/>
      <c r="FZ632" s="380"/>
      <c r="GA632" s="380"/>
      <c r="GB632" s="380"/>
      <c r="GC632" s="380"/>
      <c r="GD632" s="380"/>
      <c r="GE632" s="380"/>
      <c r="GF632" s="380"/>
      <c r="GG632" s="380"/>
      <c r="GH632" s="380"/>
      <c r="GI632" s="380"/>
      <c r="GJ632" s="319"/>
      <c r="GK632" s="380"/>
      <c r="GL632" s="380"/>
      <c r="GM632" s="380"/>
      <c r="GN632" s="380"/>
      <c r="GO632" s="380"/>
      <c r="GP632" s="380"/>
      <c r="GQ632" s="380"/>
      <c r="GR632" s="380"/>
      <c r="GS632" s="380"/>
      <c r="GT632" s="380"/>
      <c r="GU632" s="380"/>
      <c r="GV632" s="380"/>
      <c r="GW632" s="380"/>
      <c r="GX632" s="380"/>
      <c r="GY632" s="380"/>
      <c r="GZ632" s="380"/>
      <c r="HA632" s="380"/>
      <c r="HB632" s="380"/>
      <c r="HC632" s="380"/>
      <c r="HD632" s="380"/>
      <c r="HE632" s="380"/>
      <c r="HF632" s="380"/>
      <c r="HG632" s="380"/>
      <c r="HH632" s="380"/>
      <c r="HI632" s="380"/>
      <c r="HJ632" s="380"/>
      <c r="HK632" s="380"/>
      <c r="HL632" s="380"/>
      <c r="HM632" s="380"/>
      <c r="HN632" s="380"/>
      <c r="HO632" s="380"/>
      <c r="HP632" s="380"/>
      <c r="HQ632" s="380"/>
      <c r="HR632" s="380"/>
      <c r="HS632" s="380"/>
      <c r="HT632" s="380"/>
      <c r="HU632" s="380"/>
      <c r="HV632" s="380"/>
      <c r="HW632" s="380"/>
      <c r="HX632" s="380"/>
      <c r="HY632" s="319"/>
      <c r="HZ632" s="380"/>
      <c r="IA632" s="380"/>
      <c r="IB632" s="380"/>
      <c r="IC632" s="380"/>
      <c r="ID632" s="380"/>
      <c r="IE632" s="380"/>
      <c r="IF632" s="380"/>
      <c r="IG632" s="380"/>
      <c r="IH632" s="380"/>
      <c r="II632" s="380"/>
      <c r="IJ632" s="380"/>
      <c r="IK632" s="380"/>
      <c r="IL632" s="380"/>
      <c r="IM632" s="380"/>
      <c r="IN632" s="380"/>
      <c r="IO632" s="380"/>
      <c r="IP632" s="380"/>
      <c r="IQ632" s="380"/>
      <c r="IR632" s="380"/>
      <c r="IS632" s="380"/>
      <c r="IT632" s="380"/>
      <c r="IU632" s="380"/>
      <c r="IV632" s="380"/>
      <c r="IW632" s="380"/>
      <c r="IX632" s="380"/>
      <c r="IY632" s="380"/>
      <c r="IZ632" s="380"/>
      <c r="JA632" s="380"/>
      <c r="JB632" s="380"/>
      <c r="JC632" s="380"/>
      <c r="JD632" s="380"/>
      <c r="JE632" s="380"/>
      <c r="JF632" s="380"/>
      <c r="JG632" s="380"/>
      <c r="JH632" s="380"/>
      <c r="JI632" s="380"/>
      <c r="JJ632" s="380"/>
      <c r="JK632" s="380"/>
      <c r="JL632" s="380"/>
      <c r="JM632" s="380"/>
      <c r="JN632" s="319"/>
      <c r="JO632" s="380"/>
      <c r="JP632" s="380"/>
      <c r="JQ632" s="380"/>
      <c r="JR632" s="380"/>
      <c r="JS632" s="380"/>
      <c r="JT632" s="380"/>
      <c r="JU632" s="380"/>
      <c r="JV632" s="380"/>
      <c r="JW632" s="380"/>
      <c r="JX632" s="380"/>
      <c r="JY632" s="380"/>
      <c r="JZ632" s="380"/>
      <c r="KA632" s="380"/>
      <c r="KB632" s="380"/>
      <c r="KC632" s="380"/>
      <c r="KD632" s="380"/>
      <c r="KE632" s="380"/>
      <c r="KF632" s="380"/>
      <c r="KG632" s="380"/>
      <c r="KH632" s="380"/>
      <c r="KI632" s="380"/>
      <c r="KJ632" s="380"/>
      <c r="KK632" s="380"/>
      <c r="KL632" s="380"/>
      <c r="KM632" s="380"/>
      <c r="KN632" s="380"/>
      <c r="KO632" s="380"/>
      <c r="KP632" s="380"/>
      <c r="KQ632" s="380"/>
      <c r="KR632" s="380"/>
      <c r="KS632" s="380"/>
      <c r="KT632" s="380"/>
      <c r="KU632" s="380"/>
      <c r="KV632" s="380"/>
      <c r="KW632" s="380"/>
      <c r="KX632" s="380"/>
      <c r="KY632" s="380"/>
      <c r="KZ632" s="380"/>
      <c r="LA632" s="380"/>
      <c r="LB632" s="380"/>
      <c r="LC632" s="319"/>
      <c r="LD632" s="380"/>
      <c r="LE632" s="380"/>
      <c r="LF632" s="380"/>
      <c r="LG632" s="380"/>
      <c r="LH632" s="380"/>
      <c r="LI632" s="380"/>
      <c r="LJ632" s="380"/>
      <c r="LK632" s="380"/>
      <c r="LL632" s="380"/>
      <c r="LM632" s="380"/>
      <c r="LN632" s="380"/>
      <c r="LO632" s="380"/>
      <c r="LP632" s="380"/>
      <c r="LQ632" s="380"/>
      <c r="LR632" s="380"/>
      <c r="LS632" s="380"/>
      <c r="LT632" s="380"/>
      <c r="LU632" s="380"/>
      <c r="LV632" s="380"/>
      <c r="LW632" s="380"/>
      <c r="LX632" s="380"/>
      <c r="LY632" s="380"/>
      <c r="LZ632" s="380"/>
      <c r="MA632" s="380"/>
      <c r="MB632" s="380"/>
      <c r="MC632" s="380"/>
      <c r="MD632" s="380"/>
      <c r="ME632" s="380"/>
      <c r="MF632" s="380"/>
      <c r="MG632" s="380"/>
      <c r="MH632" s="380"/>
      <c r="MI632" s="380"/>
      <c r="MJ632" s="380"/>
      <c r="MK632" s="380"/>
      <c r="ML632" s="380"/>
      <c r="MM632" s="380"/>
      <c r="MN632" s="380"/>
      <c r="MO632" s="380"/>
      <c r="MP632" s="380"/>
      <c r="MQ632" s="380"/>
      <c r="MS632" s="241"/>
      <c r="MT632" s="423" t="s">
        <v>12</v>
      </c>
      <c r="MU632" s="423"/>
      <c r="MV632" s="423"/>
      <c r="MW632" s="423"/>
      <c r="MX632" s="423"/>
      <c r="MY632" s="423"/>
      <c r="MZ632" s="423"/>
      <c r="NA632" s="423"/>
      <c r="NB632" s="423"/>
      <c r="NC632" s="423"/>
      <c r="ND632" s="423"/>
      <c r="NE632" s="423"/>
      <c r="NF632" s="423"/>
      <c r="NG632" s="423"/>
      <c r="NH632" s="423"/>
      <c r="NI632" s="423"/>
      <c r="NJ632" s="423"/>
      <c r="NK632" s="423"/>
      <c r="NL632" s="423"/>
      <c r="NM632" s="423"/>
      <c r="NN632" s="370"/>
      <c r="NR632" s="361" t="s">
        <v>56</v>
      </c>
      <c r="NS632" s="361"/>
      <c r="NT632" s="361"/>
    </row>
    <row r="633" spans="1:384" s="318" customFormat="1" ht="10.199999999999999" customHeight="1" x14ac:dyDescent="0.25">
      <c r="A633" s="25"/>
      <c r="B633" s="389"/>
      <c r="C633" s="424">
        <f>C632</f>
        <v>44914</v>
      </c>
      <c r="D633" s="16"/>
      <c r="E633" s="409" t="str">
        <f>$E$3</f>
        <v>Sans Renfort</v>
      </c>
      <c r="F633" s="409"/>
      <c r="G633" s="409"/>
      <c r="H633" s="10"/>
      <c r="I633" s="10"/>
      <c r="J633" s="10"/>
      <c r="K633" s="10"/>
      <c r="L633" s="10"/>
      <c r="M633" s="10"/>
      <c r="N633" s="367">
        <v>7</v>
      </c>
      <c r="O633" s="367"/>
      <c r="P633" s="367">
        <v>8</v>
      </c>
      <c r="Q633" s="367"/>
      <c r="R633" s="367">
        <v>9</v>
      </c>
      <c r="S633" s="367"/>
      <c r="T633" s="367">
        <v>10</v>
      </c>
      <c r="U633" s="367"/>
      <c r="V633" s="367">
        <v>11</v>
      </c>
      <c r="W633" s="367"/>
      <c r="X633" s="367">
        <v>12</v>
      </c>
      <c r="Y633" s="367"/>
      <c r="Z633" s="367">
        <v>13</v>
      </c>
      <c r="AA633" s="367"/>
      <c r="AB633" s="367">
        <v>14</v>
      </c>
      <c r="AC633" s="367"/>
      <c r="AD633" s="367">
        <v>15</v>
      </c>
      <c r="AE633" s="367"/>
      <c r="AF633" s="367">
        <v>16</v>
      </c>
      <c r="AG633" s="367"/>
      <c r="AH633" s="367">
        <v>17</v>
      </c>
      <c r="AI633" s="367"/>
      <c r="AJ633" s="367">
        <v>18</v>
      </c>
      <c r="AK633" s="367"/>
      <c r="AL633" s="367">
        <v>19</v>
      </c>
      <c r="AM633" s="367"/>
      <c r="AN633" s="367">
        <v>20</v>
      </c>
      <c r="AO633" s="367"/>
      <c r="AP633" s="367">
        <v>21</v>
      </c>
      <c r="AQ633" s="367"/>
      <c r="AR633" s="367">
        <v>22</v>
      </c>
      <c r="AS633" s="367"/>
      <c r="AT633" s="367">
        <v>23</v>
      </c>
      <c r="AU633" s="367"/>
      <c r="AV633" s="367">
        <v>24</v>
      </c>
      <c r="AW633" s="367"/>
      <c r="AX633" s="367">
        <v>1</v>
      </c>
      <c r="AY633" s="367"/>
      <c r="AZ633" s="367">
        <v>2</v>
      </c>
      <c r="BA633" s="367"/>
      <c r="BB633" s="367">
        <v>3</v>
      </c>
      <c r="BC633" s="410"/>
      <c r="BD633" s="417"/>
      <c r="BE633" s="420"/>
      <c r="BF633" s="358"/>
      <c r="BG633" s="422"/>
      <c r="BH633" s="351"/>
      <c r="BI633" s="351"/>
      <c r="BJ633" s="351"/>
      <c r="BK633" s="349"/>
      <c r="BL633" s="351"/>
      <c r="BM633" s="351"/>
      <c r="BN633" s="351"/>
      <c r="BO633" s="351"/>
      <c r="BP633" s="351"/>
      <c r="BQ633" s="351"/>
      <c r="BR633" s="357"/>
      <c r="BS633" s="360"/>
      <c r="BT633" s="358"/>
      <c r="BU633" s="355"/>
      <c r="BV633" s="353"/>
      <c r="BW633" s="355"/>
      <c r="BX633" s="353"/>
      <c r="BY633" s="319"/>
      <c r="BZ633" s="319"/>
      <c r="CA633" s="319"/>
      <c r="CB633" s="319"/>
      <c r="CC633" s="319"/>
      <c r="CD633" s="319"/>
      <c r="CE633" s="319"/>
      <c r="CF633" s="319"/>
      <c r="CG633" s="319"/>
      <c r="CH633" s="319"/>
      <c r="CI633" s="319"/>
      <c r="CJ633" s="319"/>
      <c r="CK633" s="319"/>
      <c r="CL633" s="319"/>
      <c r="CM633" s="319"/>
      <c r="CN633" s="319"/>
      <c r="CO633" s="319"/>
      <c r="CP633" s="319"/>
      <c r="CQ633" s="319"/>
      <c r="CR633" s="319"/>
      <c r="CS633" s="319"/>
      <c r="CT633" s="319"/>
      <c r="CU633" s="319"/>
      <c r="CV633" s="319"/>
      <c r="CW633" s="319"/>
      <c r="CX633" s="319"/>
      <c r="CY633" s="319"/>
      <c r="CZ633" s="319"/>
      <c r="DA633" s="319"/>
      <c r="DB633" s="319"/>
      <c r="DC633" s="319"/>
      <c r="DD633" s="319"/>
      <c r="DE633" s="319"/>
      <c r="DF633" s="319"/>
      <c r="DG633" s="319"/>
      <c r="DH633" s="319"/>
      <c r="DI633" s="319"/>
      <c r="DJ633" s="319"/>
      <c r="DK633" s="319"/>
      <c r="DL633" s="319"/>
      <c r="DM633" s="319"/>
      <c r="DN633" s="319"/>
      <c r="DO633" s="319"/>
      <c r="DP633" s="319"/>
      <c r="DQ633" s="319"/>
      <c r="DR633" s="319"/>
      <c r="DS633" s="319"/>
      <c r="DT633" s="319"/>
      <c r="DU633" s="319"/>
      <c r="DV633" s="319"/>
      <c r="DW633" s="319"/>
      <c r="DX633" s="319"/>
      <c r="DY633" s="319"/>
      <c r="DZ633" s="319"/>
      <c r="EA633" s="319"/>
      <c r="EB633" s="319"/>
      <c r="EC633" s="319"/>
      <c r="ED633" s="319"/>
      <c r="EE633" s="319"/>
      <c r="EF633" s="319"/>
      <c r="EG633" s="319"/>
      <c r="EH633" s="319"/>
      <c r="EI633" s="319"/>
      <c r="EJ633" s="319"/>
      <c r="EK633" s="319"/>
      <c r="EL633" s="319"/>
      <c r="EM633" s="319"/>
      <c r="EN633" s="319"/>
      <c r="EO633" s="319"/>
      <c r="EP633" s="319"/>
      <c r="EQ633" s="319"/>
      <c r="ER633" s="319"/>
      <c r="ES633" s="319"/>
      <c r="ET633" s="319"/>
      <c r="EU633" s="319"/>
      <c r="EV633" s="319"/>
      <c r="EW633" s="319"/>
      <c r="EX633" s="319"/>
      <c r="EY633" s="319"/>
      <c r="EZ633" s="319"/>
      <c r="FA633" s="319"/>
      <c r="FB633" s="319"/>
      <c r="FC633" s="319"/>
      <c r="FD633" s="319"/>
      <c r="FE633" s="319"/>
      <c r="FF633" s="319"/>
      <c r="FG633" s="319"/>
      <c r="FH633" s="319"/>
      <c r="FI633" s="319"/>
      <c r="FJ633" s="319"/>
      <c r="FK633" s="319"/>
      <c r="FL633" s="319"/>
      <c r="FM633" s="319"/>
      <c r="FN633" s="319"/>
      <c r="FO633" s="319"/>
      <c r="FP633" s="319"/>
      <c r="FQ633" s="319"/>
      <c r="FR633" s="319"/>
      <c r="FS633" s="319"/>
      <c r="FT633" s="319"/>
      <c r="FU633" s="319"/>
      <c r="FV633" s="319"/>
      <c r="FW633" s="319"/>
      <c r="FX633" s="319"/>
      <c r="FY633" s="319"/>
      <c r="FZ633" s="319"/>
      <c r="GA633" s="319"/>
      <c r="GB633" s="319"/>
      <c r="GC633" s="319"/>
      <c r="GD633" s="319"/>
      <c r="GE633" s="319"/>
      <c r="GF633" s="319"/>
      <c r="GG633" s="319"/>
      <c r="GH633" s="319"/>
      <c r="GI633" s="319"/>
      <c r="GJ633" s="319"/>
      <c r="GK633" s="319"/>
      <c r="GL633" s="319"/>
      <c r="GM633" s="319"/>
      <c r="GN633" s="319"/>
      <c r="GO633" s="319"/>
      <c r="GP633" s="319"/>
      <c r="GQ633" s="319"/>
      <c r="GR633" s="319"/>
      <c r="GS633" s="319"/>
      <c r="GT633" s="319"/>
      <c r="GU633" s="319"/>
      <c r="GV633" s="319"/>
      <c r="GW633" s="319"/>
      <c r="GX633" s="319"/>
      <c r="GY633" s="319"/>
      <c r="GZ633" s="319"/>
      <c r="HA633" s="319"/>
      <c r="HB633" s="319"/>
      <c r="HC633" s="319"/>
      <c r="HD633" s="319"/>
      <c r="HE633" s="319"/>
      <c r="HF633" s="319"/>
      <c r="HG633" s="319"/>
      <c r="HH633" s="319"/>
      <c r="HI633" s="319"/>
      <c r="HJ633" s="319"/>
      <c r="HK633" s="319"/>
      <c r="HL633" s="319"/>
      <c r="HM633" s="319"/>
      <c r="HN633" s="319"/>
      <c r="HO633" s="319"/>
      <c r="HP633" s="319"/>
      <c r="HQ633" s="319"/>
      <c r="HR633" s="319"/>
      <c r="HS633" s="319"/>
      <c r="HT633" s="319"/>
      <c r="HU633" s="319"/>
      <c r="HV633" s="319"/>
      <c r="HW633" s="319"/>
      <c r="HX633" s="319"/>
      <c r="HY633" s="319"/>
      <c r="HZ633" s="319"/>
      <c r="IA633" s="319"/>
      <c r="IB633" s="319"/>
      <c r="IC633" s="319"/>
      <c r="ID633" s="319"/>
      <c r="IE633" s="319"/>
      <c r="IF633" s="319"/>
      <c r="IG633" s="319"/>
      <c r="IH633" s="319"/>
      <c r="II633" s="319"/>
      <c r="IJ633" s="319"/>
      <c r="IK633" s="319"/>
      <c r="IL633" s="319"/>
      <c r="IM633" s="319"/>
      <c r="IN633" s="319"/>
      <c r="IO633" s="319"/>
      <c r="IP633" s="319"/>
      <c r="IQ633" s="319"/>
      <c r="IR633" s="319"/>
      <c r="IS633" s="319"/>
      <c r="IT633" s="319"/>
      <c r="IU633" s="319"/>
      <c r="IV633" s="319"/>
      <c r="IW633" s="319"/>
      <c r="IX633" s="319"/>
      <c r="IY633" s="319"/>
      <c r="IZ633" s="319"/>
      <c r="JA633" s="319"/>
      <c r="JB633" s="319"/>
      <c r="JC633" s="319"/>
      <c r="JD633" s="319"/>
      <c r="JE633" s="319"/>
      <c r="JF633" s="319"/>
      <c r="JG633" s="319"/>
      <c r="JH633" s="319"/>
      <c r="JI633" s="319"/>
      <c r="JJ633" s="319"/>
      <c r="JK633" s="319"/>
      <c r="JL633" s="319"/>
      <c r="JM633" s="319"/>
      <c r="JN633" s="319"/>
      <c r="JO633" s="319"/>
      <c r="JP633" s="319"/>
      <c r="JQ633" s="319"/>
      <c r="JR633" s="319"/>
      <c r="JS633" s="319"/>
      <c r="JT633" s="319"/>
      <c r="JU633" s="319"/>
      <c r="JV633" s="319"/>
      <c r="JW633" s="319"/>
      <c r="JX633" s="319"/>
      <c r="JY633" s="319"/>
      <c r="JZ633" s="319"/>
      <c r="KA633" s="319"/>
      <c r="KB633" s="319"/>
      <c r="KC633" s="319"/>
      <c r="KD633" s="319"/>
      <c r="KE633" s="319"/>
      <c r="KF633" s="319"/>
      <c r="KG633" s="319"/>
      <c r="KH633" s="319"/>
      <c r="KI633" s="319"/>
      <c r="KJ633" s="319"/>
      <c r="KK633" s="319"/>
      <c r="KL633" s="319"/>
      <c r="KM633" s="319"/>
      <c r="KN633" s="319"/>
      <c r="KO633" s="319"/>
      <c r="KP633" s="319"/>
      <c r="KQ633" s="319"/>
      <c r="KR633" s="319"/>
      <c r="KS633" s="319"/>
      <c r="KT633" s="319"/>
      <c r="KU633" s="319"/>
      <c r="KV633" s="319"/>
      <c r="KW633" s="319"/>
      <c r="KX633" s="319"/>
      <c r="KY633" s="319"/>
      <c r="KZ633" s="319"/>
      <c r="LA633" s="319"/>
      <c r="LB633" s="319"/>
      <c r="LC633" s="319"/>
      <c r="LD633" s="319"/>
      <c r="LE633" s="319"/>
      <c r="LF633" s="319"/>
      <c r="LG633" s="319"/>
      <c r="LH633" s="319"/>
      <c r="LI633" s="319"/>
      <c r="LJ633" s="319"/>
      <c r="LK633" s="319"/>
      <c r="LL633" s="319"/>
      <c r="LM633" s="319"/>
      <c r="LN633" s="319"/>
      <c r="LO633" s="319"/>
      <c r="LP633" s="319"/>
      <c r="LQ633" s="319"/>
      <c r="LR633" s="319"/>
      <c r="LS633" s="319"/>
      <c r="LT633" s="319"/>
      <c r="LU633" s="319"/>
      <c r="LV633" s="319"/>
      <c r="LW633" s="319"/>
      <c r="LX633" s="319"/>
      <c r="LY633" s="319"/>
      <c r="LZ633" s="319"/>
      <c r="MA633" s="319"/>
      <c r="MB633" s="319"/>
      <c r="MC633" s="319"/>
      <c r="MD633" s="319"/>
      <c r="ME633" s="319"/>
      <c r="MF633" s="319"/>
      <c r="MG633" s="319"/>
      <c r="MH633" s="319"/>
      <c r="MI633" s="319"/>
      <c r="MJ633" s="319"/>
      <c r="MK633" s="319"/>
      <c r="ML633" s="319"/>
      <c r="MM633" s="319"/>
      <c r="MN633" s="319"/>
      <c r="MO633" s="319"/>
      <c r="MP633" s="319"/>
      <c r="MQ633" s="319"/>
      <c r="MS633" s="241"/>
      <c r="MT633" s="383">
        <v>1</v>
      </c>
      <c r="MU633" s="367"/>
      <c r="MV633" s="367">
        <v>2</v>
      </c>
      <c r="MW633" s="367"/>
      <c r="MX633" s="367">
        <v>3</v>
      </c>
      <c r="MY633" s="367"/>
      <c r="MZ633" s="367">
        <v>4</v>
      </c>
      <c r="NA633" s="367"/>
      <c r="NB633" s="367">
        <v>5</v>
      </c>
      <c r="NC633" s="367"/>
      <c r="ND633" s="367">
        <v>6</v>
      </c>
      <c r="NE633" s="367"/>
      <c r="NF633" s="367">
        <v>7</v>
      </c>
      <c r="NG633" s="367"/>
      <c r="NH633" s="367">
        <v>8</v>
      </c>
      <c r="NI633" s="367"/>
      <c r="NJ633" s="367">
        <v>9</v>
      </c>
      <c r="NK633" s="367"/>
      <c r="NL633" s="368" t="s">
        <v>12</v>
      </c>
      <c r="NM633" s="369"/>
      <c r="NN633" s="370"/>
      <c r="NR633" s="318" t="s">
        <v>57</v>
      </c>
      <c r="NS633" s="318" t="s">
        <v>58</v>
      </c>
      <c r="NT633" s="318" t="s">
        <v>59</v>
      </c>
    </row>
    <row r="634" spans="1:384" s="318" customFormat="1" ht="10.199999999999999" customHeight="1" x14ac:dyDescent="0.3">
      <c r="A634" s="25"/>
      <c r="B634" s="389"/>
      <c r="C634" s="424"/>
      <c r="D634" s="15"/>
      <c r="E634" s="398" t="str">
        <f>IFERROR(G648*'Chiffres et fonctions'!$J$6,"CA à Produire")</f>
        <v>CA à Produire</v>
      </c>
      <c r="F634" s="398"/>
      <c r="G634" s="398"/>
      <c r="H634" s="399">
        <f>IF(BC664&lt;&gt;0,3,0)</f>
        <v>0</v>
      </c>
      <c r="I634" s="400">
        <f>Prenoms!$B$2</f>
        <v>0</v>
      </c>
      <c r="J634" s="401"/>
      <c r="K634" s="401"/>
      <c r="L634" s="401"/>
      <c r="M634" s="401"/>
      <c r="N634" s="63" t="str">
        <f>IF(NL634&lt;&gt;0,"",IF(Conges!X36=0,"",Conges!X36))</f>
        <v/>
      </c>
      <c r="O634" s="64"/>
      <c r="P634" s="65"/>
      <c r="Q634" s="65"/>
      <c r="R634" s="65"/>
      <c r="S634" s="65"/>
      <c r="T634" s="65"/>
      <c r="U634" s="65"/>
      <c r="V634" s="66"/>
      <c r="W634" s="65"/>
      <c r="X634" s="65"/>
      <c r="Y634" s="65"/>
      <c r="Z634" s="65"/>
      <c r="AA634" s="65"/>
      <c r="AB634" s="65"/>
      <c r="AC634" s="65"/>
      <c r="AD634" s="65"/>
      <c r="AE634" s="64"/>
      <c r="AF634" s="65"/>
      <c r="AG634" s="65"/>
      <c r="AH634" s="65"/>
      <c r="AI634" s="65"/>
      <c r="AJ634" s="66"/>
      <c r="AK634" s="65"/>
      <c r="AL634" s="65"/>
      <c r="AM634" s="65"/>
      <c r="AN634" s="65"/>
      <c r="AO634" s="65"/>
      <c r="AP634" s="65"/>
      <c r="AQ634" s="65"/>
      <c r="AR634" s="65"/>
      <c r="AS634" s="65"/>
      <c r="AT634" s="65"/>
      <c r="AU634" s="64"/>
      <c r="AV634" s="65"/>
      <c r="AW634" s="65"/>
      <c r="AX634" s="65"/>
      <c r="AY634" s="65"/>
      <c r="AZ634" s="65"/>
      <c r="BA634" s="65"/>
      <c r="BB634" s="66"/>
      <c r="BC634" s="67">
        <f>IF(NL634&lt;&gt;0,(IF(Conges!X$36=0,0,3)),0)</f>
        <v>0</v>
      </c>
      <c r="BD634" s="417"/>
      <c r="BE634" s="402">
        <f>IF(OR(Conges!X$36="A",Conges!X$36="V"),Prenoms!L$2,NL634)</f>
        <v>0</v>
      </c>
      <c r="BF634" s="403"/>
      <c r="BG634" s="283"/>
      <c r="BH634" s="284">
        <f t="shared" ref="BH634:BH663" si="879">IF(BO634=0,BM634+BH599,BO634+BH599)</f>
        <v>0</v>
      </c>
      <c r="BI634" s="285" t="str">
        <f t="shared" ref="BI634:BI663" si="880">IF(BO634=0,"",$BI$1)</f>
        <v/>
      </c>
      <c r="BJ634" s="295">
        <v>0</v>
      </c>
      <c r="BK634" s="296">
        <f>BH634-BJ634</f>
        <v>0</v>
      </c>
      <c r="BL634" s="297">
        <f t="shared" ref="BL634" si="881">$NL634</f>
        <v>0</v>
      </c>
      <c r="BM634" s="297">
        <f t="shared" ref="BM634" si="882">$BE634</f>
        <v>0</v>
      </c>
      <c r="BN634" s="297">
        <f>SUM('Heures Pointage'!$D$24:$E$24)</f>
        <v>0</v>
      </c>
      <c r="BO634" s="297">
        <f>SUM('Heures et Indemnites'!$D$24:$E$24)</f>
        <v>0</v>
      </c>
      <c r="BP634" s="298">
        <f t="shared" ref="BP634" si="883">$NT634</f>
        <v>0</v>
      </c>
      <c r="BQ634" s="298">
        <f>'Heures Pointage'!$AB$24</f>
        <v>0</v>
      </c>
      <c r="BR634" s="299">
        <f t="shared" ref="BR634" si="884">$BH$1054</f>
        <v>0</v>
      </c>
      <c r="BS634" s="148">
        <f>Prenoms!$C$2</f>
        <v>0</v>
      </c>
      <c r="BT634" s="153"/>
      <c r="BU634" s="322">
        <f>SUM('Heures et Indemnites'!$D$24:$E$24)</f>
        <v>0</v>
      </c>
      <c r="BV634" s="234">
        <f>SUM('Heures et Indemnites'!$D$6:$E$24)</f>
        <v>0</v>
      </c>
      <c r="BW634" s="322"/>
      <c r="BX634" s="234"/>
      <c r="BY634" s="319"/>
      <c r="BZ634" s="319"/>
      <c r="CA634" s="319"/>
      <c r="CB634" s="319"/>
      <c r="CC634" s="319"/>
      <c r="CD634" s="319"/>
      <c r="CE634" s="319"/>
      <c r="CF634" s="319"/>
      <c r="CG634" s="319"/>
      <c r="CH634" s="319"/>
      <c r="CI634" s="319"/>
      <c r="CJ634" s="319"/>
      <c r="CK634" s="319"/>
      <c r="CL634" s="319"/>
      <c r="CM634" s="319"/>
      <c r="CN634" s="319"/>
      <c r="CO634" s="319"/>
      <c r="CP634" s="319"/>
      <c r="CQ634" s="319"/>
      <c r="CR634" s="319"/>
      <c r="CS634" s="319"/>
      <c r="CT634" s="319"/>
      <c r="CU634" s="319"/>
      <c r="CV634" s="319"/>
      <c r="CW634" s="319"/>
      <c r="CX634" s="319"/>
      <c r="CY634" s="319"/>
      <c r="CZ634" s="319"/>
      <c r="DA634" s="319"/>
      <c r="DB634" s="319"/>
      <c r="DC634" s="319"/>
      <c r="DD634" s="319"/>
      <c r="DE634" s="319"/>
      <c r="DF634" s="319"/>
      <c r="DG634" s="319"/>
      <c r="DH634" s="319"/>
      <c r="DI634" s="319"/>
      <c r="DJ634" s="319"/>
      <c r="DK634" s="319"/>
      <c r="DL634" s="319"/>
      <c r="DM634" s="319"/>
      <c r="DN634" s="319"/>
      <c r="DO634" s="319"/>
      <c r="DP634" s="319"/>
      <c r="DQ634" s="319"/>
      <c r="DR634" s="319"/>
      <c r="DS634" s="319"/>
      <c r="DT634" s="319"/>
      <c r="DU634" s="319"/>
      <c r="DV634" s="319"/>
      <c r="DW634" s="319"/>
      <c r="DX634" s="319"/>
      <c r="DY634" s="319"/>
      <c r="DZ634" s="319"/>
      <c r="EA634" s="319"/>
      <c r="EB634" s="319"/>
      <c r="EC634" s="319"/>
      <c r="ED634" s="319"/>
      <c r="EE634" s="319"/>
      <c r="EF634" s="319"/>
      <c r="EG634" s="319"/>
      <c r="EH634" s="319"/>
      <c r="EI634" s="319"/>
      <c r="EJ634" s="319"/>
      <c r="EK634" s="319"/>
      <c r="EL634" s="319"/>
      <c r="EM634" s="319"/>
      <c r="EN634" s="319"/>
      <c r="EO634" s="319"/>
      <c r="EP634" s="319"/>
      <c r="EQ634" s="319"/>
      <c r="ER634" s="319"/>
      <c r="ES634" s="319"/>
      <c r="ET634" s="319"/>
      <c r="EU634" s="319"/>
      <c r="EV634" s="319"/>
      <c r="EW634" s="319"/>
      <c r="EX634" s="319"/>
      <c r="EY634" s="319"/>
      <c r="EZ634" s="319"/>
      <c r="FA634" s="319"/>
      <c r="FB634" s="319"/>
      <c r="FC634" s="319"/>
      <c r="FD634" s="319"/>
      <c r="FE634" s="319"/>
      <c r="FF634" s="319"/>
      <c r="FG634" s="319"/>
      <c r="FH634" s="319"/>
      <c r="FI634" s="319"/>
      <c r="FJ634" s="319"/>
      <c r="FK634" s="319"/>
      <c r="FL634" s="319"/>
      <c r="FM634" s="319"/>
      <c r="FN634" s="319"/>
      <c r="FO634" s="319"/>
      <c r="FP634" s="319"/>
      <c r="FQ634" s="319"/>
      <c r="FR634" s="319"/>
      <c r="FS634" s="319"/>
      <c r="FT634" s="319"/>
      <c r="FU634" s="319"/>
      <c r="FV634" s="319"/>
      <c r="FW634" s="319"/>
      <c r="FX634" s="319"/>
      <c r="FY634" s="319"/>
      <c r="FZ634" s="319"/>
      <c r="GA634" s="319"/>
      <c r="GB634" s="319"/>
      <c r="GC634" s="319"/>
      <c r="GD634" s="319"/>
      <c r="GE634" s="319"/>
      <c r="GF634" s="319"/>
      <c r="GG634" s="319"/>
      <c r="GH634" s="319"/>
      <c r="GI634" s="319"/>
      <c r="GJ634" s="319"/>
      <c r="GK634" s="319"/>
      <c r="GL634" s="319"/>
      <c r="GM634" s="319"/>
      <c r="GN634" s="319"/>
      <c r="GO634" s="319"/>
      <c r="GP634" s="319"/>
      <c r="GQ634" s="319"/>
      <c r="GR634" s="319"/>
      <c r="GS634" s="319"/>
      <c r="GT634" s="319"/>
      <c r="GU634" s="319"/>
      <c r="GV634" s="319"/>
      <c r="GW634" s="319"/>
      <c r="GX634" s="319"/>
      <c r="GY634" s="319"/>
      <c r="GZ634" s="319"/>
      <c r="HA634" s="319"/>
      <c r="HB634" s="319"/>
      <c r="HC634" s="319"/>
      <c r="HD634" s="319"/>
      <c r="HE634" s="319"/>
      <c r="HF634" s="319"/>
      <c r="HG634" s="319"/>
      <c r="HH634" s="319"/>
      <c r="HI634" s="319"/>
      <c r="HJ634" s="319"/>
      <c r="HK634" s="319"/>
      <c r="HL634" s="319"/>
      <c r="HM634" s="319"/>
      <c r="HN634" s="319"/>
      <c r="HO634" s="319"/>
      <c r="HP634" s="319"/>
      <c r="HQ634" s="319"/>
      <c r="HR634" s="319"/>
      <c r="HS634" s="319"/>
      <c r="HT634" s="319"/>
      <c r="HU634" s="319"/>
      <c r="HV634" s="319"/>
      <c r="HW634" s="319"/>
      <c r="HX634" s="319"/>
      <c r="HY634" s="319"/>
      <c r="HZ634" s="319"/>
      <c r="IA634" s="319"/>
      <c r="IB634" s="319"/>
      <c r="IC634" s="319"/>
      <c r="ID634" s="319"/>
      <c r="IE634" s="319"/>
      <c r="IF634" s="319"/>
      <c r="IG634" s="319"/>
      <c r="IH634" s="319"/>
      <c r="II634" s="319"/>
      <c r="IJ634" s="319"/>
      <c r="IK634" s="319"/>
      <c r="IL634" s="319"/>
      <c r="IM634" s="319"/>
      <c r="IN634" s="319"/>
      <c r="IO634" s="319"/>
      <c r="IP634" s="319"/>
      <c r="IQ634" s="319"/>
      <c r="IR634" s="319"/>
      <c r="IS634" s="319"/>
      <c r="IT634" s="319"/>
      <c r="IU634" s="319"/>
      <c r="IV634" s="319"/>
      <c r="IW634" s="319"/>
      <c r="IX634" s="319"/>
      <c r="IY634" s="319"/>
      <c r="IZ634" s="319"/>
      <c r="JA634" s="319"/>
      <c r="JB634" s="319"/>
      <c r="JC634" s="319"/>
      <c r="JD634" s="319"/>
      <c r="JE634" s="319"/>
      <c r="JF634" s="319"/>
      <c r="JG634" s="319"/>
      <c r="JH634" s="319"/>
      <c r="JI634" s="319"/>
      <c r="JJ634" s="319"/>
      <c r="JK634" s="319"/>
      <c r="JL634" s="319"/>
      <c r="JM634" s="319"/>
      <c r="JN634" s="319"/>
      <c r="JO634" s="319"/>
      <c r="JP634" s="319"/>
      <c r="JQ634" s="319"/>
      <c r="JR634" s="319"/>
      <c r="JS634" s="319"/>
      <c r="JT634" s="319"/>
      <c r="JU634" s="319"/>
      <c r="JV634" s="319"/>
      <c r="JW634" s="319"/>
      <c r="JX634" s="319"/>
      <c r="JY634" s="319"/>
      <c r="JZ634" s="319"/>
      <c r="KA634" s="319"/>
      <c r="KB634" s="319"/>
      <c r="KC634" s="319"/>
      <c r="KD634" s="319"/>
      <c r="KE634" s="319"/>
      <c r="KF634" s="319"/>
      <c r="KG634" s="319"/>
      <c r="KH634" s="319"/>
      <c r="KI634" s="319"/>
      <c r="KJ634" s="319"/>
      <c r="KK634" s="319"/>
      <c r="KL634" s="319"/>
      <c r="KM634" s="319"/>
      <c r="KN634" s="319"/>
      <c r="KO634" s="319"/>
      <c r="KP634" s="319"/>
      <c r="KQ634" s="319"/>
      <c r="KR634" s="319"/>
      <c r="KS634" s="319"/>
      <c r="KT634" s="319"/>
      <c r="KU634" s="319"/>
      <c r="KV634" s="319"/>
      <c r="KW634" s="319"/>
      <c r="KX634" s="319"/>
      <c r="KY634" s="319"/>
      <c r="KZ634" s="319"/>
      <c r="LA634" s="319"/>
      <c r="LB634" s="319"/>
      <c r="LC634" s="319"/>
      <c r="LD634" s="319"/>
      <c r="LE634" s="319"/>
      <c r="LF634" s="319"/>
      <c r="LG634" s="319"/>
      <c r="LH634" s="319"/>
      <c r="LI634" s="319"/>
      <c r="LJ634" s="319"/>
      <c r="LK634" s="319"/>
      <c r="LL634" s="319"/>
      <c r="LM634" s="319"/>
      <c r="LN634" s="319"/>
      <c r="LO634" s="319"/>
      <c r="LP634" s="319"/>
      <c r="LQ634" s="319"/>
      <c r="LR634" s="319"/>
      <c r="LS634" s="319"/>
      <c r="LT634" s="319"/>
      <c r="LU634" s="319"/>
      <c r="LV634" s="319"/>
      <c r="LW634" s="319"/>
      <c r="LX634" s="319"/>
      <c r="LY634" s="319"/>
      <c r="LZ634" s="319"/>
      <c r="MA634" s="319"/>
      <c r="MB634" s="319"/>
      <c r="MC634" s="319"/>
      <c r="MD634" s="319"/>
      <c r="ME634" s="319"/>
      <c r="MF634" s="319"/>
      <c r="MG634" s="319"/>
      <c r="MH634" s="319"/>
      <c r="MI634" s="319"/>
      <c r="MJ634" s="319"/>
      <c r="MK634" s="319"/>
      <c r="ML634" s="319"/>
      <c r="MM634" s="319"/>
      <c r="MN634" s="319"/>
      <c r="MO634" s="319"/>
      <c r="MP634" s="319"/>
      <c r="MQ634" s="319"/>
      <c r="MS634" s="241"/>
      <c r="MT634" s="404">
        <f>(COUNTA($O634:$BB634)/2)-SUM(MV634:NK634)</f>
        <v>0</v>
      </c>
      <c r="MU634" s="405">
        <f t="shared" ref="MU634:MU649" si="885">(COUNTA($O634:$BB634))/2</f>
        <v>0</v>
      </c>
      <c r="MV634" s="405">
        <f t="shared" ref="MV634:MV663" si="886">(COUNTIF($O634:$BB634,MV$3))/2</f>
        <v>0</v>
      </c>
      <c r="MW634" s="405"/>
      <c r="MX634" s="405">
        <f t="shared" ref="MX634:MX663" si="887">(COUNTIF($O634:$BB634,MX$3))/2</f>
        <v>0</v>
      </c>
      <c r="MY634" s="405"/>
      <c r="MZ634" s="405">
        <f t="shared" ref="MZ634:MZ663" si="888">(COUNTIF($O634:$BB634,MZ$3))/2</f>
        <v>0</v>
      </c>
      <c r="NA634" s="405"/>
      <c r="NB634" s="405">
        <f t="shared" ref="NB634:NB663" si="889">(COUNTIF($O634:$BB634,NB$3))/2</f>
        <v>0</v>
      </c>
      <c r="NC634" s="405"/>
      <c r="ND634" s="405">
        <f t="shared" ref="ND634:ND663" si="890">(COUNTIF($O634:$BB634,ND$3))/2</f>
        <v>0</v>
      </c>
      <c r="NE634" s="405"/>
      <c r="NF634" s="405">
        <f t="shared" ref="NF634:NF663" si="891">(COUNTIF($O634:$BB634,NF$3))/2</f>
        <v>0</v>
      </c>
      <c r="NG634" s="405"/>
      <c r="NH634" s="405">
        <f t="shared" ref="NH634:NH663" si="892">(COUNTIF($O634:$BB634,NH$3))/2</f>
        <v>0</v>
      </c>
      <c r="NI634" s="405"/>
      <c r="NJ634" s="405">
        <f t="shared" ref="NJ634:NJ663" si="893">(COUNTIF($O634:$BB634,NJ$3))/2</f>
        <v>0</v>
      </c>
      <c r="NK634" s="405"/>
      <c r="NL634" s="405">
        <f>(COUNTA($O634:$BB634))/2</f>
        <v>0</v>
      </c>
      <c r="NM634" s="406"/>
      <c r="NN634" s="370"/>
      <c r="NR634" s="318">
        <f t="shared" ref="NR634:NR663" si="894">IF(SUM(W634:AD634)&gt;0,1,0)</f>
        <v>0</v>
      </c>
      <c r="NS634" s="318">
        <f t="shared" ref="NS634:NS663" si="895">IF(SUM(AM634:BB634)&gt;0,1,0)</f>
        <v>0</v>
      </c>
      <c r="NT634" s="318">
        <f t="shared" ref="NT634:NT663" si="896">IF(SUM(NR634:NS634)=0,0,SUM(NR634:NS634))</f>
        <v>0</v>
      </c>
    </row>
    <row r="635" spans="1:384" s="318" customFormat="1" ht="10.199999999999999" customHeight="1" x14ac:dyDescent="0.3">
      <c r="A635" s="25"/>
      <c r="B635" s="389"/>
      <c r="C635" s="424"/>
      <c r="D635" s="15"/>
      <c r="E635" s="398"/>
      <c r="F635" s="398"/>
      <c r="G635" s="398"/>
      <c r="H635" s="399"/>
      <c r="I635" s="394">
        <f>Prenoms!$B$3</f>
        <v>0</v>
      </c>
      <c r="J635" s="395"/>
      <c r="K635" s="395"/>
      <c r="L635" s="395"/>
      <c r="M635" s="395"/>
      <c r="N635" s="81" t="str">
        <f>IF(NL635&lt;&gt;0,"",IF(Conges!X37=0,"",Conges!X37))</f>
        <v/>
      </c>
      <c r="O635" s="82"/>
      <c r="P635" s="83"/>
      <c r="Q635" s="83"/>
      <c r="R635" s="83"/>
      <c r="S635" s="83"/>
      <c r="T635" s="83"/>
      <c r="U635" s="83"/>
      <c r="V635" s="84"/>
      <c r="W635" s="83"/>
      <c r="X635" s="83"/>
      <c r="Y635" s="83"/>
      <c r="Z635" s="83"/>
      <c r="AA635" s="83"/>
      <c r="AB635" s="83"/>
      <c r="AC635" s="83"/>
      <c r="AD635" s="83"/>
      <c r="AE635" s="82"/>
      <c r="AF635" s="83"/>
      <c r="AG635" s="83"/>
      <c r="AH635" s="83"/>
      <c r="AI635" s="83"/>
      <c r="AJ635" s="84"/>
      <c r="AK635" s="83"/>
      <c r="AL635" s="83"/>
      <c r="AM635" s="83"/>
      <c r="AN635" s="83"/>
      <c r="AO635" s="83"/>
      <c r="AP635" s="83"/>
      <c r="AQ635" s="83"/>
      <c r="AR635" s="83"/>
      <c r="AS635" s="83"/>
      <c r="AT635" s="83"/>
      <c r="AU635" s="82"/>
      <c r="AV635" s="83"/>
      <c r="AW635" s="83"/>
      <c r="AX635" s="83"/>
      <c r="AY635" s="83"/>
      <c r="AZ635" s="83"/>
      <c r="BA635" s="83"/>
      <c r="BB635" s="84"/>
      <c r="BC635" s="85">
        <f>IF(NL635&lt;&gt;0,(IF(Conges!X$37=0,0,3)),0)</f>
        <v>0</v>
      </c>
      <c r="BD635" s="417"/>
      <c r="BE635" s="390">
        <f>IF(OR(Conges!X$37="A",Conges!X$37="V"),Prenoms!L$3,NL635)</f>
        <v>0</v>
      </c>
      <c r="BF635" s="391"/>
      <c r="BG635" s="286"/>
      <c r="BH635" s="287">
        <f t="shared" si="879"/>
        <v>0</v>
      </c>
      <c r="BI635" s="288" t="str">
        <f t="shared" si="880"/>
        <v/>
      </c>
      <c r="BJ635" s="300">
        <v>0</v>
      </c>
      <c r="BK635" s="301">
        <f t="shared" ref="BK635:BK663" si="897">BH635-BJ635</f>
        <v>0</v>
      </c>
      <c r="BL635" s="302">
        <f t="shared" si="818"/>
        <v>0</v>
      </c>
      <c r="BM635" s="302">
        <f t="shared" si="819"/>
        <v>0</v>
      </c>
      <c r="BN635" s="302">
        <f>SUM('Heures Pointage'!$AD$24:$AE$24)</f>
        <v>0</v>
      </c>
      <c r="BO635" s="302">
        <f>SUM('Heures et Indemnites'!$AD$24:$AE$24)</f>
        <v>0</v>
      </c>
      <c r="BP635" s="303">
        <f t="shared" si="820"/>
        <v>0</v>
      </c>
      <c r="BQ635" s="303">
        <f>'Heures Pointage'!$BB$24</f>
        <v>0</v>
      </c>
      <c r="BR635" s="304">
        <f t="shared" ref="BR635" si="898">$BH$1055</f>
        <v>0</v>
      </c>
      <c r="BS635" s="149">
        <f>Prenoms!$C$3</f>
        <v>0</v>
      </c>
      <c r="BT635" s="180"/>
      <c r="BU635" s="324">
        <f>SUM('Heures et Indemnites'!$AD$24:$AE$24)</f>
        <v>0</v>
      </c>
      <c r="BV635" s="235">
        <f>SUM('Heures et Indemnites'!$AD$6:$AE$24)</f>
        <v>0</v>
      </c>
      <c r="BW635" s="324"/>
      <c r="BX635" s="235"/>
      <c r="BY635" s="319"/>
      <c r="BZ635" s="319"/>
      <c r="CA635" s="319"/>
      <c r="CB635" s="319"/>
      <c r="CC635" s="319"/>
      <c r="CD635" s="319"/>
      <c r="CE635" s="319"/>
      <c r="CF635" s="319"/>
      <c r="CG635" s="319"/>
      <c r="CH635" s="319"/>
      <c r="CI635" s="319"/>
      <c r="CJ635" s="319"/>
      <c r="CK635" s="319"/>
      <c r="CL635" s="319"/>
      <c r="CM635" s="319"/>
      <c r="CN635" s="319"/>
      <c r="CO635" s="319"/>
      <c r="CP635" s="319"/>
      <c r="CQ635" s="319"/>
      <c r="CR635" s="319"/>
      <c r="CS635" s="319"/>
      <c r="CT635" s="319"/>
      <c r="CU635" s="319"/>
      <c r="CV635" s="319"/>
      <c r="CW635" s="319"/>
      <c r="CX635" s="319"/>
      <c r="CY635" s="319"/>
      <c r="CZ635" s="319"/>
      <c r="DA635" s="319"/>
      <c r="DB635" s="319"/>
      <c r="DC635" s="319"/>
      <c r="DD635" s="319"/>
      <c r="DE635" s="319"/>
      <c r="DF635" s="319"/>
      <c r="DG635" s="319"/>
      <c r="DH635" s="319"/>
      <c r="DI635" s="319"/>
      <c r="DJ635" s="319"/>
      <c r="DK635" s="319"/>
      <c r="DL635" s="319"/>
      <c r="DM635" s="319"/>
      <c r="DN635" s="319"/>
      <c r="DO635" s="319"/>
      <c r="DP635" s="319"/>
      <c r="DQ635" s="319"/>
      <c r="DR635" s="319"/>
      <c r="DS635" s="319"/>
      <c r="DT635" s="319"/>
      <c r="DU635" s="319"/>
      <c r="DV635" s="319"/>
      <c r="DW635" s="319"/>
      <c r="DX635" s="319"/>
      <c r="DY635" s="319"/>
      <c r="DZ635" s="319"/>
      <c r="EA635" s="319"/>
      <c r="EB635" s="319"/>
      <c r="EC635" s="319"/>
      <c r="ED635" s="319"/>
      <c r="EE635" s="319"/>
      <c r="EF635" s="319"/>
      <c r="EG635" s="319"/>
      <c r="EH635" s="319"/>
      <c r="EI635" s="319"/>
      <c r="EJ635" s="319"/>
      <c r="EK635" s="319"/>
      <c r="EL635" s="319"/>
      <c r="EM635" s="319"/>
      <c r="EN635" s="319"/>
      <c r="EO635" s="319"/>
      <c r="EP635" s="319"/>
      <c r="EQ635" s="319"/>
      <c r="ER635" s="319"/>
      <c r="ES635" s="319"/>
      <c r="ET635" s="319"/>
      <c r="EU635" s="319"/>
      <c r="EV635" s="319"/>
      <c r="EW635" s="319"/>
      <c r="EX635" s="319"/>
      <c r="EY635" s="319"/>
      <c r="EZ635" s="319"/>
      <c r="FA635" s="319"/>
      <c r="FB635" s="319"/>
      <c r="FC635" s="319"/>
      <c r="FD635" s="319"/>
      <c r="FE635" s="319"/>
      <c r="FF635" s="319"/>
      <c r="FG635" s="319"/>
      <c r="FH635" s="319"/>
      <c r="FI635" s="319"/>
      <c r="FJ635" s="319"/>
      <c r="FK635" s="319"/>
      <c r="FL635" s="319"/>
      <c r="FM635" s="319"/>
      <c r="FN635" s="319"/>
      <c r="FO635" s="319"/>
      <c r="FP635" s="319"/>
      <c r="FQ635" s="319"/>
      <c r="FR635" s="319"/>
      <c r="FS635" s="319"/>
      <c r="FT635" s="319"/>
      <c r="FU635" s="319"/>
      <c r="FV635" s="319"/>
      <c r="FW635" s="319"/>
      <c r="FX635" s="319"/>
      <c r="FY635" s="319"/>
      <c r="FZ635" s="319"/>
      <c r="GA635" s="319"/>
      <c r="GB635" s="319"/>
      <c r="GC635" s="319"/>
      <c r="GD635" s="319"/>
      <c r="GE635" s="319"/>
      <c r="GF635" s="319"/>
      <c r="GG635" s="319"/>
      <c r="GH635" s="319"/>
      <c r="GI635" s="319"/>
      <c r="GJ635" s="319"/>
      <c r="GK635" s="319"/>
      <c r="GL635" s="319"/>
      <c r="GM635" s="319"/>
      <c r="GN635" s="319"/>
      <c r="GO635" s="319"/>
      <c r="GP635" s="319"/>
      <c r="GQ635" s="319"/>
      <c r="GR635" s="319"/>
      <c r="GS635" s="319"/>
      <c r="GT635" s="319"/>
      <c r="GU635" s="319"/>
      <c r="GV635" s="319"/>
      <c r="GW635" s="319"/>
      <c r="GX635" s="319"/>
      <c r="GY635" s="319"/>
      <c r="GZ635" s="319"/>
      <c r="HA635" s="319"/>
      <c r="HB635" s="319"/>
      <c r="HC635" s="319"/>
      <c r="HD635" s="319"/>
      <c r="HE635" s="319"/>
      <c r="HF635" s="319"/>
      <c r="HG635" s="319"/>
      <c r="HH635" s="319"/>
      <c r="HI635" s="319"/>
      <c r="HJ635" s="319"/>
      <c r="HK635" s="319"/>
      <c r="HL635" s="319"/>
      <c r="HM635" s="319"/>
      <c r="HN635" s="319"/>
      <c r="HO635" s="319"/>
      <c r="HP635" s="319"/>
      <c r="HQ635" s="319"/>
      <c r="HR635" s="319"/>
      <c r="HS635" s="319"/>
      <c r="HT635" s="319"/>
      <c r="HU635" s="319"/>
      <c r="HV635" s="319"/>
      <c r="HW635" s="319"/>
      <c r="HX635" s="319"/>
      <c r="HY635" s="319"/>
      <c r="HZ635" s="319"/>
      <c r="IA635" s="319"/>
      <c r="IB635" s="319"/>
      <c r="IC635" s="319"/>
      <c r="ID635" s="319"/>
      <c r="IE635" s="319"/>
      <c r="IF635" s="319"/>
      <c r="IG635" s="319"/>
      <c r="IH635" s="319"/>
      <c r="II635" s="319"/>
      <c r="IJ635" s="319"/>
      <c r="IK635" s="319"/>
      <c r="IL635" s="319"/>
      <c r="IM635" s="319"/>
      <c r="IN635" s="319"/>
      <c r="IO635" s="319"/>
      <c r="IP635" s="319"/>
      <c r="IQ635" s="319"/>
      <c r="IR635" s="319"/>
      <c r="IS635" s="319"/>
      <c r="IT635" s="319"/>
      <c r="IU635" s="319"/>
      <c r="IV635" s="319"/>
      <c r="IW635" s="319"/>
      <c r="IX635" s="319"/>
      <c r="IY635" s="319"/>
      <c r="IZ635" s="319"/>
      <c r="JA635" s="319"/>
      <c r="JB635" s="319"/>
      <c r="JC635" s="319"/>
      <c r="JD635" s="319"/>
      <c r="JE635" s="319"/>
      <c r="JF635" s="319"/>
      <c r="JG635" s="319"/>
      <c r="JH635" s="319"/>
      <c r="JI635" s="319"/>
      <c r="JJ635" s="319"/>
      <c r="JK635" s="319"/>
      <c r="JL635" s="319"/>
      <c r="JM635" s="319"/>
      <c r="JN635" s="319"/>
      <c r="JO635" s="319"/>
      <c r="JP635" s="319"/>
      <c r="JQ635" s="319"/>
      <c r="JR635" s="319"/>
      <c r="JS635" s="319"/>
      <c r="JT635" s="319"/>
      <c r="JU635" s="319"/>
      <c r="JV635" s="319"/>
      <c r="JW635" s="319"/>
      <c r="JX635" s="319"/>
      <c r="JY635" s="319"/>
      <c r="JZ635" s="319"/>
      <c r="KA635" s="319"/>
      <c r="KB635" s="319"/>
      <c r="KC635" s="319"/>
      <c r="KD635" s="319"/>
      <c r="KE635" s="319"/>
      <c r="KF635" s="319"/>
      <c r="KG635" s="319"/>
      <c r="KH635" s="319"/>
      <c r="KI635" s="319"/>
      <c r="KJ635" s="319"/>
      <c r="KK635" s="319"/>
      <c r="KL635" s="319"/>
      <c r="KM635" s="319"/>
      <c r="KN635" s="319"/>
      <c r="KO635" s="319"/>
      <c r="KP635" s="319"/>
      <c r="KQ635" s="319"/>
      <c r="KR635" s="319"/>
      <c r="KS635" s="319"/>
      <c r="KT635" s="319"/>
      <c r="KU635" s="319"/>
      <c r="KV635" s="319"/>
      <c r="KW635" s="319"/>
      <c r="KX635" s="319"/>
      <c r="KY635" s="319"/>
      <c r="KZ635" s="319"/>
      <c r="LA635" s="319"/>
      <c r="LB635" s="319"/>
      <c r="LC635" s="319"/>
      <c r="LD635" s="319"/>
      <c r="LE635" s="319"/>
      <c r="LF635" s="319"/>
      <c r="LG635" s="319"/>
      <c r="LH635" s="319"/>
      <c r="LI635" s="319"/>
      <c r="LJ635" s="319"/>
      <c r="LK635" s="319"/>
      <c r="LL635" s="319"/>
      <c r="LM635" s="319"/>
      <c r="LN635" s="319"/>
      <c r="LO635" s="319"/>
      <c r="LP635" s="319"/>
      <c r="LQ635" s="319"/>
      <c r="LR635" s="319"/>
      <c r="LS635" s="319"/>
      <c r="LT635" s="319"/>
      <c r="LU635" s="319"/>
      <c r="LV635" s="319"/>
      <c r="LW635" s="319"/>
      <c r="LX635" s="319"/>
      <c r="LY635" s="319"/>
      <c r="LZ635" s="319"/>
      <c r="MA635" s="319"/>
      <c r="MB635" s="319"/>
      <c r="MC635" s="319"/>
      <c r="MD635" s="319"/>
      <c r="ME635" s="319"/>
      <c r="MF635" s="319"/>
      <c r="MG635" s="319"/>
      <c r="MH635" s="319"/>
      <c r="MI635" s="319"/>
      <c r="MJ635" s="319"/>
      <c r="MK635" s="319"/>
      <c r="ML635" s="319"/>
      <c r="MM635" s="319"/>
      <c r="MN635" s="319"/>
      <c r="MO635" s="319"/>
      <c r="MP635" s="319"/>
      <c r="MQ635" s="319"/>
      <c r="MS635" s="241"/>
      <c r="MT635" s="373">
        <f t="shared" ref="MT635:MT663" si="899">(COUNTA($O635:$BB635)/2)-SUM(MV635:NK635)</f>
        <v>0</v>
      </c>
      <c r="MU635" s="365">
        <f t="shared" si="885"/>
        <v>0</v>
      </c>
      <c r="MV635" s="365">
        <f t="shared" si="886"/>
        <v>0</v>
      </c>
      <c r="MW635" s="365"/>
      <c r="MX635" s="365">
        <f t="shared" si="887"/>
        <v>0</v>
      </c>
      <c r="MY635" s="365"/>
      <c r="MZ635" s="365">
        <f t="shared" si="888"/>
        <v>0</v>
      </c>
      <c r="NA635" s="365"/>
      <c r="NB635" s="365">
        <f t="shared" si="889"/>
        <v>0</v>
      </c>
      <c r="NC635" s="365"/>
      <c r="ND635" s="365">
        <f t="shared" si="890"/>
        <v>0</v>
      </c>
      <c r="NE635" s="365"/>
      <c r="NF635" s="365">
        <f t="shared" si="891"/>
        <v>0</v>
      </c>
      <c r="NG635" s="365"/>
      <c r="NH635" s="365">
        <f t="shared" si="892"/>
        <v>0</v>
      </c>
      <c r="NI635" s="365"/>
      <c r="NJ635" s="365">
        <f t="shared" si="893"/>
        <v>0</v>
      </c>
      <c r="NK635" s="365"/>
      <c r="NL635" s="365">
        <f t="shared" ref="NL635:NL663" si="900">(COUNTA($O635:$BB635))/2</f>
        <v>0</v>
      </c>
      <c r="NM635" s="366"/>
      <c r="NN635" s="370"/>
      <c r="NR635" s="318">
        <f t="shared" si="894"/>
        <v>0</v>
      </c>
      <c r="NS635" s="318">
        <f t="shared" si="895"/>
        <v>0</v>
      </c>
      <c r="NT635" s="318">
        <f t="shared" si="896"/>
        <v>0</v>
      </c>
    </row>
    <row r="636" spans="1:384" s="318" customFormat="1" ht="10.199999999999999" customHeight="1" x14ac:dyDescent="0.25">
      <c r="A636" s="25"/>
      <c r="B636" s="389"/>
      <c r="C636" s="424"/>
      <c r="D636" s="15"/>
      <c r="E636" s="397" t="str">
        <f>$E$6</f>
        <v>Avec Renfort</v>
      </c>
      <c r="F636" s="397"/>
      <c r="G636" s="397"/>
      <c r="H636" s="399"/>
      <c r="I636" s="381" t="str">
        <f>Prenoms!$B$4</f>
        <v>j.do</v>
      </c>
      <c r="J636" s="382"/>
      <c r="K636" s="382"/>
      <c r="L636" s="382"/>
      <c r="M636" s="382"/>
      <c r="N636" s="68" t="str">
        <f>IF(NL636&lt;&gt;0,"",IF(Conges!X38=0,"",Conges!X38))</f>
        <v/>
      </c>
      <c r="O636" s="69"/>
      <c r="P636" s="70"/>
      <c r="Q636" s="70"/>
      <c r="R636" s="70"/>
      <c r="S636" s="70"/>
      <c r="T636" s="70"/>
      <c r="U636" s="70"/>
      <c r="V636" s="71"/>
      <c r="W636" s="70"/>
      <c r="X636" s="70"/>
      <c r="Y636" s="70"/>
      <c r="Z636" s="70"/>
      <c r="AA636" s="70"/>
      <c r="AB636" s="70"/>
      <c r="AC636" s="70"/>
      <c r="AD636" s="70"/>
      <c r="AE636" s="69"/>
      <c r="AF636" s="70"/>
      <c r="AG636" s="70"/>
      <c r="AH636" s="70"/>
      <c r="AI636" s="70"/>
      <c r="AJ636" s="71"/>
      <c r="AK636" s="70"/>
      <c r="AL636" s="70"/>
      <c r="AM636" s="70"/>
      <c r="AN636" s="70"/>
      <c r="AO636" s="70"/>
      <c r="AP636" s="70"/>
      <c r="AQ636" s="70"/>
      <c r="AR636" s="70"/>
      <c r="AS636" s="70"/>
      <c r="AT636" s="70"/>
      <c r="AU636" s="69"/>
      <c r="AV636" s="70"/>
      <c r="AW636" s="70"/>
      <c r="AX636" s="70"/>
      <c r="AY636" s="70"/>
      <c r="AZ636" s="70"/>
      <c r="BA636" s="70"/>
      <c r="BB636" s="71"/>
      <c r="BC636" s="72">
        <f>IF(NL636&lt;&gt;0,(IF(Conges!X$38=0,0,3)),0)</f>
        <v>0</v>
      </c>
      <c r="BD636" s="417"/>
      <c r="BE636" s="392">
        <f>IF(OR(Conges!X$38="A",Conges!X$38="V"),Prenoms!L$4,NL636)</f>
        <v>0</v>
      </c>
      <c r="BF636" s="393"/>
      <c r="BG636" s="289"/>
      <c r="BH636" s="290">
        <f t="shared" si="879"/>
        <v>0</v>
      </c>
      <c r="BI636" s="291" t="str">
        <f t="shared" si="880"/>
        <v/>
      </c>
      <c r="BJ636" s="305">
        <v>103.58064516129032</v>
      </c>
      <c r="BK636" s="306">
        <f t="shared" si="897"/>
        <v>-103.58064516129032</v>
      </c>
      <c r="BL636" s="307">
        <f t="shared" si="818"/>
        <v>0</v>
      </c>
      <c r="BM636" s="307">
        <f t="shared" si="819"/>
        <v>0</v>
      </c>
      <c r="BN636" s="307">
        <f>SUM('Heures Pointage'!$BD$24:$BE$24)</f>
        <v>0</v>
      </c>
      <c r="BO636" s="307">
        <f>SUM('Heures et Indemnites'!$BD$24:$BE$24)</f>
        <v>0</v>
      </c>
      <c r="BP636" s="308">
        <f t="shared" si="820"/>
        <v>0</v>
      </c>
      <c r="BQ636" s="308">
        <f>'Heures Pointage'!$CB$24</f>
        <v>0</v>
      </c>
      <c r="BR636" s="309">
        <f t="shared" ref="BR636" si="901">$BH$1056</f>
        <v>0</v>
      </c>
      <c r="BS636" s="150">
        <f>Prenoms!$C$4</f>
        <v>169</v>
      </c>
      <c r="BT636" s="153"/>
      <c r="BU636" s="323">
        <f>SUM('Heures et Indemnites'!$BD$24:$BE$24)</f>
        <v>0</v>
      </c>
      <c r="BV636" s="236">
        <f>SUM('Heures et Indemnites'!$BD$6:$BE$24)</f>
        <v>0</v>
      </c>
      <c r="BW636" s="323"/>
      <c r="BX636" s="236"/>
      <c r="BY636" s="319"/>
      <c r="BZ636" s="319"/>
      <c r="CA636" s="319"/>
      <c r="CB636" s="319"/>
      <c r="CC636" s="319"/>
      <c r="CD636" s="319"/>
      <c r="CE636" s="319"/>
      <c r="CF636" s="319"/>
      <c r="CG636" s="319"/>
      <c r="CH636" s="319"/>
      <c r="CI636" s="319"/>
      <c r="CJ636" s="319"/>
      <c r="CK636" s="319"/>
      <c r="CL636" s="319"/>
      <c r="CM636" s="319"/>
      <c r="CN636" s="319"/>
      <c r="CO636" s="319"/>
      <c r="CP636" s="319"/>
      <c r="CQ636" s="319"/>
      <c r="CR636" s="319"/>
      <c r="CS636" s="319"/>
      <c r="CT636" s="319"/>
      <c r="CU636" s="319"/>
      <c r="CV636" s="319"/>
      <c r="CW636" s="319"/>
      <c r="CX636" s="319"/>
      <c r="CY636" s="319"/>
      <c r="CZ636" s="319"/>
      <c r="DA636" s="319"/>
      <c r="DB636" s="319"/>
      <c r="DC636" s="319"/>
      <c r="DD636" s="319"/>
      <c r="DE636" s="319"/>
      <c r="DF636" s="319"/>
      <c r="DG636" s="319"/>
      <c r="DH636" s="319"/>
      <c r="DI636" s="319"/>
      <c r="DJ636" s="319"/>
      <c r="DK636" s="319"/>
      <c r="DL636" s="319"/>
      <c r="DM636" s="319"/>
      <c r="DN636" s="319"/>
      <c r="DO636" s="319"/>
      <c r="DP636" s="319"/>
      <c r="DQ636" s="319"/>
      <c r="DR636" s="319"/>
      <c r="DS636" s="319"/>
      <c r="DT636" s="319"/>
      <c r="DU636" s="319"/>
      <c r="DV636" s="319"/>
      <c r="DW636" s="319"/>
      <c r="DX636" s="319"/>
      <c r="DY636" s="319"/>
      <c r="DZ636" s="319"/>
      <c r="EA636" s="319"/>
      <c r="EB636" s="319"/>
      <c r="EC636" s="319"/>
      <c r="ED636" s="319"/>
      <c r="EE636" s="319"/>
      <c r="EF636" s="319"/>
      <c r="EG636" s="319"/>
      <c r="EH636" s="319"/>
      <c r="EI636" s="319"/>
      <c r="EJ636" s="319"/>
      <c r="EK636" s="319"/>
      <c r="EL636" s="319"/>
      <c r="EM636" s="319"/>
      <c r="EN636" s="319"/>
      <c r="EO636" s="319"/>
      <c r="EP636" s="319"/>
      <c r="EQ636" s="319"/>
      <c r="ER636" s="319"/>
      <c r="ES636" s="319"/>
      <c r="ET636" s="319"/>
      <c r="EU636" s="319"/>
      <c r="EV636" s="319"/>
      <c r="EW636" s="319"/>
      <c r="EX636" s="319"/>
      <c r="EY636" s="319"/>
      <c r="EZ636" s="319"/>
      <c r="FA636" s="319"/>
      <c r="FB636" s="319"/>
      <c r="FC636" s="319"/>
      <c r="FD636" s="319"/>
      <c r="FE636" s="319"/>
      <c r="FF636" s="319"/>
      <c r="FG636" s="319"/>
      <c r="FH636" s="319"/>
      <c r="FI636" s="319"/>
      <c r="FJ636" s="319"/>
      <c r="FK636" s="319"/>
      <c r="FL636" s="319"/>
      <c r="FM636" s="319"/>
      <c r="FN636" s="319"/>
      <c r="FO636" s="319"/>
      <c r="FP636" s="319"/>
      <c r="FQ636" s="319"/>
      <c r="FR636" s="319"/>
      <c r="FS636" s="319"/>
      <c r="FT636" s="319"/>
      <c r="FU636" s="319"/>
      <c r="FV636" s="319"/>
      <c r="FW636" s="319"/>
      <c r="FX636" s="319"/>
      <c r="FY636" s="319"/>
      <c r="FZ636" s="319"/>
      <c r="GA636" s="319"/>
      <c r="GB636" s="319"/>
      <c r="GC636" s="319"/>
      <c r="GD636" s="319"/>
      <c r="GE636" s="319"/>
      <c r="GF636" s="319"/>
      <c r="GG636" s="319"/>
      <c r="GH636" s="319"/>
      <c r="GI636" s="319"/>
      <c r="GJ636" s="319"/>
      <c r="GK636" s="319"/>
      <c r="GL636" s="319"/>
      <c r="GM636" s="319"/>
      <c r="GN636" s="319"/>
      <c r="GO636" s="319"/>
      <c r="GP636" s="319"/>
      <c r="GQ636" s="319"/>
      <c r="GR636" s="319"/>
      <c r="GS636" s="319"/>
      <c r="GT636" s="319"/>
      <c r="GU636" s="319"/>
      <c r="GV636" s="319"/>
      <c r="GW636" s="319"/>
      <c r="GX636" s="319"/>
      <c r="GY636" s="319"/>
      <c r="GZ636" s="319"/>
      <c r="HA636" s="319"/>
      <c r="HB636" s="319"/>
      <c r="HC636" s="319"/>
      <c r="HD636" s="319"/>
      <c r="HE636" s="319"/>
      <c r="HF636" s="319"/>
      <c r="HG636" s="319"/>
      <c r="HH636" s="319"/>
      <c r="HI636" s="319"/>
      <c r="HJ636" s="319"/>
      <c r="HK636" s="319"/>
      <c r="HL636" s="319"/>
      <c r="HM636" s="319"/>
      <c r="HN636" s="319"/>
      <c r="HO636" s="319"/>
      <c r="HP636" s="319"/>
      <c r="HQ636" s="319"/>
      <c r="HR636" s="319"/>
      <c r="HS636" s="319"/>
      <c r="HT636" s="319"/>
      <c r="HU636" s="319"/>
      <c r="HV636" s="319"/>
      <c r="HW636" s="319"/>
      <c r="HX636" s="319"/>
      <c r="HY636" s="319"/>
      <c r="HZ636" s="319"/>
      <c r="IA636" s="319"/>
      <c r="IB636" s="319"/>
      <c r="IC636" s="319"/>
      <c r="ID636" s="319"/>
      <c r="IE636" s="319"/>
      <c r="IF636" s="319"/>
      <c r="IG636" s="319"/>
      <c r="IH636" s="319"/>
      <c r="II636" s="319"/>
      <c r="IJ636" s="319"/>
      <c r="IK636" s="319"/>
      <c r="IL636" s="319"/>
      <c r="IM636" s="319"/>
      <c r="IN636" s="319"/>
      <c r="IO636" s="319"/>
      <c r="IP636" s="319"/>
      <c r="IQ636" s="319"/>
      <c r="IR636" s="319"/>
      <c r="IS636" s="319"/>
      <c r="IT636" s="319"/>
      <c r="IU636" s="319"/>
      <c r="IV636" s="319"/>
      <c r="IW636" s="319"/>
      <c r="IX636" s="319"/>
      <c r="IY636" s="319"/>
      <c r="IZ636" s="319"/>
      <c r="JA636" s="319"/>
      <c r="JB636" s="319"/>
      <c r="JC636" s="319"/>
      <c r="JD636" s="319"/>
      <c r="JE636" s="319"/>
      <c r="JF636" s="319"/>
      <c r="JG636" s="319"/>
      <c r="JH636" s="319"/>
      <c r="JI636" s="319"/>
      <c r="JJ636" s="319"/>
      <c r="JK636" s="319"/>
      <c r="JL636" s="319"/>
      <c r="JM636" s="319"/>
      <c r="JN636" s="319"/>
      <c r="JO636" s="319"/>
      <c r="JP636" s="319"/>
      <c r="JQ636" s="319"/>
      <c r="JR636" s="319"/>
      <c r="JS636" s="319"/>
      <c r="JT636" s="319"/>
      <c r="JU636" s="319"/>
      <c r="JV636" s="319"/>
      <c r="JW636" s="319"/>
      <c r="JX636" s="319"/>
      <c r="JY636" s="319"/>
      <c r="JZ636" s="319"/>
      <c r="KA636" s="319"/>
      <c r="KB636" s="319"/>
      <c r="KC636" s="319"/>
      <c r="KD636" s="319"/>
      <c r="KE636" s="319"/>
      <c r="KF636" s="319"/>
      <c r="KG636" s="319"/>
      <c r="KH636" s="319"/>
      <c r="KI636" s="319"/>
      <c r="KJ636" s="319"/>
      <c r="KK636" s="319"/>
      <c r="KL636" s="319"/>
      <c r="KM636" s="319"/>
      <c r="KN636" s="319"/>
      <c r="KO636" s="319"/>
      <c r="KP636" s="319"/>
      <c r="KQ636" s="319"/>
      <c r="KR636" s="319"/>
      <c r="KS636" s="319"/>
      <c r="KT636" s="319"/>
      <c r="KU636" s="319"/>
      <c r="KV636" s="319"/>
      <c r="KW636" s="319"/>
      <c r="KX636" s="319"/>
      <c r="KY636" s="319"/>
      <c r="KZ636" s="319"/>
      <c r="LA636" s="319"/>
      <c r="LB636" s="319"/>
      <c r="LC636" s="319"/>
      <c r="LD636" s="319"/>
      <c r="LE636" s="319"/>
      <c r="LF636" s="319"/>
      <c r="LG636" s="319"/>
      <c r="LH636" s="319"/>
      <c r="LI636" s="319"/>
      <c r="LJ636" s="319"/>
      <c r="LK636" s="319"/>
      <c r="LL636" s="319"/>
      <c r="LM636" s="319"/>
      <c r="LN636" s="319"/>
      <c r="LO636" s="319"/>
      <c r="LP636" s="319"/>
      <c r="LQ636" s="319"/>
      <c r="LR636" s="319"/>
      <c r="LS636" s="319"/>
      <c r="LT636" s="319"/>
      <c r="LU636" s="319"/>
      <c r="LV636" s="319"/>
      <c r="LW636" s="319"/>
      <c r="LX636" s="319"/>
      <c r="LY636" s="319"/>
      <c r="LZ636" s="319"/>
      <c r="MA636" s="319"/>
      <c r="MB636" s="319"/>
      <c r="MC636" s="319"/>
      <c r="MD636" s="319"/>
      <c r="ME636" s="319"/>
      <c r="MF636" s="319"/>
      <c r="MG636" s="319"/>
      <c r="MH636" s="319"/>
      <c r="MI636" s="319"/>
      <c r="MJ636" s="319"/>
      <c r="MK636" s="319"/>
      <c r="ML636" s="319"/>
      <c r="MM636" s="319"/>
      <c r="MN636" s="319"/>
      <c r="MO636" s="319"/>
      <c r="MP636" s="319"/>
      <c r="MQ636" s="319"/>
      <c r="MS636" s="241"/>
      <c r="MT636" s="362">
        <f t="shared" si="899"/>
        <v>0</v>
      </c>
      <c r="MU636" s="363">
        <f t="shared" si="885"/>
        <v>0</v>
      </c>
      <c r="MV636" s="363">
        <f t="shared" si="886"/>
        <v>0</v>
      </c>
      <c r="MW636" s="363"/>
      <c r="MX636" s="363">
        <f t="shared" si="887"/>
        <v>0</v>
      </c>
      <c r="MY636" s="363"/>
      <c r="MZ636" s="363">
        <f t="shared" si="888"/>
        <v>0</v>
      </c>
      <c r="NA636" s="363"/>
      <c r="NB636" s="363">
        <f t="shared" si="889"/>
        <v>0</v>
      </c>
      <c r="NC636" s="363"/>
      <c r="ND636" s="363">
        <f t="shared" si="890"/>
        <v>0</v>
      </c>
      <c r="NE636" s="363"/>
      <c r="NF636" s="363">
        <f t="shared" si="891"/>
        <v>0</v>
      </c>
      <c r="NG636" s="363"/>
      <c r="NH636" s="363">
        <f t="shared" si="892"/>
        <v>0</v>
      </c>
      <c r="NI636" s="363"/>
      <c r="NJ636" s="363">
        <f t="shared" si="893"/>
        <v>0</v>
      </c>
      <c r="NK636" s="363"/>
      <c r="NL636" s="363">
        <f t="shared" si="900"/>
        <v>0</v>
      </c>
      <c r="NM636" s="364"/>
      <c r="NN636" s="370"/>
      <c r="NR636" s="318">
        <f t="shared" si="894"/>
        <v>0</v>
      </c>
      <c r="NS636" s="318">
        <f t="shared" si="895"/>
        <v>0</v>
      </c>
      <c r="NT636" s="318">
        <f t="shared" si="896"/>
        <v>0</v>
      </c>
    </row>
    <row r="637" spans="1:384" s="318" customFormat="1" ht="10.199999999999999" customHeight="1" x14ac:dyDescent="0.3">
      <c r="A637" s="25"/>
      <c r="B637" s="389"/>
      <c r="C637" s="424"/>
      <c r="D637" s="15"/>
      <c r="E637" s="398" t="str">
        <f>IFERROR(G649*'Chiffres et fonctions'!$J$6,"CA à Produire")</f>
        <v>CA à Produire</v>
      </c>
      <c r="F637" s="398"/>
      <c r="G637" s="398"/>
      <c r="H637" s="399"/>
      <c r="I637" s="394" t="str">
        <f>Prenoms!$B$5</f>
        <v>pompeo</v>
      </c>
      <c r="J637" s="395"/>
      <c r="K637" s="395"/>
      <c r="L637" s="395"/>
      <c r="M637" s="395"/>
      <c r="N637" s="81" t="str">
        <f>IF(NL637&lt;&gt;0,"",IF(Conges!X39=0,"",Conges!X39))</f>
        <v/>
      </c>
      <c r="O637" s="82"/>
      <c r="P637" s="83"/>
      <c r="Q637" s="83"/>
      <c r="R637" s="83"/>
      <c r="S637" s="83"/>
      <c r="T637" s="83"/>
      <c r="U637" s="83"/>
      <c r="V637" s="84"/>
      <c r="W637" s="83"/>
      <c r="X637" s="83"/>
      <c r="Y637" s="83"/>
      <c r="Z637" s="83"/>
      <c r="AA637" s="83"/>
      <c r="AB637" s="83"/>
      <c r="AC637" s="83"/>
      <c r="AD637" s="83"/>
      <c r="AE637" s="82"/>
      <c r="AF637" s="83"/>
      <c r="AG637" s="83"/>
      <c r="AH637" s="83"/>
      <c r="AI637" s="83"/>
      <c r="AJ637" s="84"/>
      <c r="AK637" s="83"/>
      <c r="AL637" s="83"/>
      <c r="AM637" s="83"/>
      <c r="AN637" s="83"/>
      <c r="AO637" s="83"/>
      <c r="AP637" s="83"/>
      <c r="AQ637" s="83"/>
      <c r="AR637" s="83"/>
      <c r="AS637" s="83"/>
      <c r="AT637" s="83"/>
      <c r="AU637" s="82"/>
      <c r="AV637" s="83"/>
      <c r="AW637" s="83"/>
      <c r="AX637" s="83"/>
      <c r="AY637" s="83"/>
      <c r="AZ637" s="83"/>
      <c r="BA637" s="83"/>
      <c r="BB637" s="84"/>
      <c r="BC637" s="85">
        <f>IF(NL637&lt;&gt;0,(IF(Conges!X$39=0,0,3)),0)</f>
        <v>0</v>
      </c>
      <c r="BD637" s="417"/>
      <c r="BE637" s="390">
        <f>IF(OR(Conges!X$39="A",Conges!X$39="V"),Prenoms!L$5,NL637)</f>
        <v>0</v>
      </c>
      <c r="BF637" s="391"/>
      <c r="BG637" s="286"/>
      <c r="BH637" s="287">
        <f t="shared" si="879"/>
        <v>0</v>
      </c>
      <c r="BI637" s="288" t="str">
        <f t="shared" si="880"/>
        <v/>
      </c>
      <c r="BJ637" s="300">
        <v>103.58064516129032</v>
      </c>
      <c r="BK637" s="301">
        <f t="shared" si="897"/>
        <v>-103.58064516129032</v>
      </c>
      <c r="BL637" s="302">
        <f t="shared" si="818"/>
        <v>0</v>
      </c>
      <c r="BM637" s="302">
        <f t="shared" si="819"/>
        <v>0</v>
      </c>
      <c r="BN637" s="302">
        <f>SUM('Heures Pointage'!$CD$24:$CE$24)</f>
        <v>0</v>
      </c>
      <c r="BO637" s="302">
        <f>SUM('Heures et Indemnites'!$CD$24:$CE$24)</f>
        <v>0</v>
      </c>
      <c r="BP637" s="303">
        <f t="shared" si="820"/>
        <v>0</v>
      </c>
      <c r="BQ637" s="303">
        <f>'Heures Pointage'!$DB$24</f>
        <v>0</v>
      </c>
      <c r="BR637" s="304">
        <f t="shared" ref="BR637" si="902">$BH$1057</f>
        <v>0</v>
      </c>
      <c r="BS637" s="149">
        <f>Prenoms!$C$5</f>
        <v>169</v>
      </c>
      <c r="BT637" s="180"/>
      <c r="BU637" s="324">
        <f>SUM('Heures et Indemnites'!$CD$24:$CE$24)</f>
        <v>0</v>
      </c>
      <c r="BV637" s="235">
        <f>SUM('Heures et Indemnites'!$CD$6:$CE$24)</f>
        <v>0</v>
      </c>
      <c r="BW637" s="324"/>
      <c r="BX637" s="235"/>
      <c r="BY637" s="319"/>
      <c r="BZ637" s="319"/>
      <c r="CA637" s="319"/>
      <c r="CB637" s="319"/>
      <c r="CC637" s="319"/>
      <c r="CD637" s="319"/>
      <c r="CE637" s="319"/>
      <c r="CF637" s="319"/>
      <c r="CG637" s="319"/>
      <c r="CH637" s="319"/>
      <c r="CI637" s="319"/>
      <c r="CJ637" s="319"/>
      <c r="CK637" s="319"/>
      <c r="CL637" s="319"/>
      <c r="CM637" s="319"/>
      <c r="CN637" s="319"/>
      <c r="CO637" s="319"/>
      <c r="CP637" s="319"/>
      <c r="CQ637" s="319"/>
      <c r="CR637" s="319"/>
      <c r="CS637" s="319"/>
      <c r="CT637" s="319"/>
      <c r="CU637" s="319"/>
      <c r="CV637" s="319"/>
      <c r="CW637" s="319"/>
      <c r="CX637" s="319"/>
      <c r="CY637" s="319"/>
      <c r="CZ637" s="319"/>
      <c r="DA637" s="319"/>
      <c r="DB637" s="319"/>
      <c r="DC637" s="319"/>
      <c r="DD637" s="319"/>
      <c r="DE637" s="319"/>
      <c r="DF637" s="319"/>
      <c r="DG637" s="319"/>
      <c r="DH637" s="319"/>
      <c r="DI637" s="319"/>
      <c r="DJ637" s="319"/>
      <c r="DK637" s="319"/>
      <c r="DL637" s="319"/>
      <c r="DM637" s="319"/>
      <c r="DN637" s="319"/>
      <c r="DO637" s="319"/>
      <c r="DP637" s="319"/>
      <c r="DQ637" s="319"/>
      <c r="DR637" s="319"/>
      <c r="DS637" s="319"/>
      <c r="DT637" s="319"/>
      <c r="DU637" s="319"/>
      <c r="DV637" s="319"/>
      <c r="DW637" s="319"/>
      <c r="DX637" s="319"/>
      <c r="DY637" s="319"/>
      <c r="DZ637" s="319"/>
      <c r="EA637" s="319"/>
      <c r="EB637" s="319"/>
      <c r="EC637" s="319"/>
      <c r="ED637" s="319"/>
      <c r="EE637" s="319"/>
      <c r="EF637" s="319"/>
      <c r="EG637" s="319"/>
      <c r="EH637" s="319"/>
      <c r="EI637" s="319"/>
      <c r="EJ637" s="319"/>
      <c r="EK637" s="319"/>
      <c r="EL637" s="319"/>
      <c r="EM637" s="319"/>
      <c r="EN637" s="319"/>
      <c r="EO637" s="319"/>
      <c r="EP637" s="319"/>
      <c r="EQ637" s="319"/>
      <c r="ER637" s="319"/>
      <c r="ES637" s="319"/>
      <c r="ET637" s="319"/>
      <c r="EU637" s="319"/>
      <c r="EV637" s="319"/>
      <c r="EW637" s="319"/>
      <c r="EX637" s="319"/>
      <c r="EY637" s="319"/>
      <c r="EZ637" s="319"/>
      <c r="FA637" s="319"/>
      <c r="FB637" s="319"/>
      <c r="FC637" s="319"/>
      <c r="FD637" s="319"/>
      <c r="FE637" s="319"/>
      <c r="FF637" s="319"/>
      <c r="FG637" s="319"/>
      <c r="FH637" s="319"/>
      <c r="FI637" s="319"/>
      <c r="FJ637" s="319"/>
      <c r="FK637" s="319"/>
      <c r="FL637" s="319"/>
      <c r="FM637" s="319"/>
      <c r="FN637" s="319"/>
      <c r="FO637" s="319"/>
      <c r="FP637" s="319"/>
      <c r="FQ637" s="319"/>
      <c r="FR637" s="319"/>
      <c r="FS637" s="319"/>
      <c r="FT637" s="319"/>
      <c r="FU637" s="319"/>
      <c r="FV637" s="319"/>
      <c r="FW637" s="319"/>
      <c r="FX637" s="319"/>
      <c r="FY637" s="319"/>
      <c r="FZ637" s="319"/>
      <c r="GA637" s="319"/>
      <c r="GB637" s="319"/>
      <c r="GC637" s="319"/>
      <c r="GD637" s="319"/>
      <c r="GE637" s="319"/>
      <c r="GF637" s="319"/>
      <c r="GG637" s="319"/>
      <c r="GH637" s="319"/>
      <c r="GI637" s="319"/>
      <c r="GJ637" s="319"/>
      <c r="GK637" s="319"/>
      <c r="GL637" s="319"/>
      <c r="GM637" s="319"/>
      <c r="GN637" s="319"/>
      <c r="GO637" s="319"/>
      <c r="GP637" s="319"/>
      <c r="GQ637" s="319"/>
      <c r="GR637" s="319"/>
      <c r="GS637" s="319"/>
      <c r="GT637" s="319"/>
      <c r="GU637" s="319"/>
      <c r="GV637" s="319"/>
      <c r="GW637" s="319"/>
      <c r="GX637" s="319"/>
      <c r="GY637" s="319"/>
      <c r="GZ637" s="319"/>
      <c r="HA637" s="319"/>
      <c r="HB637" s="319"/>
      <c r="HC637" s="319"/>
      <c r="HD637" s="319"/>
      <c r="HE637" s="319"/>
      <c r="HF637" s="319"/>
      <c r="HG637" s="319"/>
      <c r="HH637" s="319"/>
      <c r="HI637" s="319"/>
      <c r="HJ637" s="319"/>
      <c r="HK637" s="319"/>
      <c r="HL637" s="319"/>
      <c r="HM637" s="319"/>
      <c r="HN637" s="319"/>
      <c r="HO637" s="319"/>
      <c r="HP637" s="319"/>
      <c r="HQ637" s="319"/>
      <c r="HR637" s="319"/>
      <c r="HS637" s="319"/>
      <c r="HT637" s="319"/>
      <c r="HU637" s="319"/>
      <c r="HV637" s="319"/>
      <c r="HW637" s="319"/>
      <c r="HX637" s="319"/>
      <c r="HY637" s="319"/>
      <c r="HZ637" s="319"/>
      <c r="IA637" s="319"/>
      <c r="IB637" s="319"/>
      <c r="IC637" s="319"/>
      <c r="ID637" s="319"/>
      <c r="IE637" s="319"/>
      <c r="IF637" s="319"/>
      <c r="IG637" s="319"/>
      <c r="IH637" s="319"/>
      <c r="II637" s="319"/>
      <c r="IJ637" s="319"/>
      <c r="IK637" s="319"/>
      <c r="IL637" s="319"/>
      <c r="IM637" s="319"/>
      <c r="IN637" s="319"/>
      <c r="IO637" s="319"/>
      <c r="IP637" s="319"/>
      <c r="IQ637" s="319"/>
      <c r="IR637" s="319"/>
      <c r="IS637" s="319"/>
      <c r="IT637" s="319"/>
      <c r="IU637" s="319"/>
      <c r="IV637" s="319"/>
      <c r="IW637" s="319"/>
      <c r="IX637" s="319"/>
      <c r="IY637" s="319"/>
      <c r="IZ637" s="319"/>
      <c r="JA637" s="319"/>
      <c r="JB637" s="319"/>
      <c r="JC637" s="319"/>
      <c r="JD637" s="319"/>
      <c r="JE637" s="319"/>
      <c r="JF637" s="319"/>
      <c r="JG637" s="319"/>
      <c r="JH637" s="319"/>
      <c r="JI637" s="319"/>
      <c r="JJ637" s="319"/>
      <c r="JK637" s="319"/>
      <c r="JL637" s="319"/>
      <c r="JM637" s="319"/>
      <c r="JN637" s="319"/>
      <c r="JO637" s="319"/>
      <c r="JP637" s="319"/>
      <c r="JQ637" s="319"/>
      <c r="JR637" s="319"/>
      <c r="JS637" s="319"/>
      <c r="JT637" s="319"/>
      <c r="JU637" s="319"/>
      <c r="JV637" s="319"/>
      <c r="JW637" s="319"/>
      <c r="JX637" s="319"/>
      <c r="JY637" s="319"/>
      <c r="JZ637" s="319"/>
      <c r="KA637" s="319"/>
      <c r="KB637" s="319"/>
      <c r="KC637" s="319"/>
      <c r="KD637" s="319"/>
      <c r="KE637" s="319"/>
      <c r="KF637" s="319"/>
      <c r="KG637" s="319"/>
      <c r="KH637" s="319"/>
      <c r="KI637" s="319"/>
      <c r="KJ637" s="319"/>
      <c r="KK637" s="319"/>
      <c r="KL637" s="319"/>
      <c r="KM637" s="319"/>
      <c r="KN637" s="319"/>
      <c r="KO637" s="319"/>
      <c r="KP637" s="319"/>
      <c r="KQ637" s="319"/>
      <c r="KR637" s="319"/>
      <c r="KS637" s="319"/>
      <c r="KT637" s="319"/>
      <c r="KU637" s="319"/>
      <c r="KV637" s="319"/>
      <c r="KW637" s="319"/>
      <c r="KX637" s="319"/>
      <c r="KY637" s="319"/>
      <c r="KZ637" s="319"/>
      <c r="LA637" s="319"/>
      <c r="LB637" s="319"/>
      <c r="LC637" s="319"/>
      <c r="LD637" s="319"/>
      <c r="LE637" s="319"/>
      <c r="LF637" s="319"/>
      <c r="LG637" s="319"/>
      <c r="LH637" s="319"/>
      <c r="LI637" s="319"/>
      <c r="LJ637" s="319"/>
      <c r="LK637" s="319"/>
      <c r="LL637" s="319"/>
      <c r="LM637" s="319"/>
      <c r="LN637" s="319"/>
      <c r="LO637" s="319"/>
      <c r="LP637" s="319"/>
      <c r="LQ637" s="319"/>
      <c r="LR637" s="319"/>
      <c r="LS637" s="319"/>
      <c r="LT637" s="319"/>
      <c r="LU637" s="319"/>
      <c r="LV637" s="319"/>
      <c r="LW637" s="319"/>
      <c r="LX637" s="319"/>
      <c r="LY637" s="319"/>
      <c r="LZ637" s="319"/>
      <c r="MA637" s="319"/>
      <c r="MB637" s="319"/>
      <c r="MC637" s="319"/>
      <c r="MD637" s="319"/>
      <c r="ME637" s="319"/>
      <c r="MF637" s="319"/>
      <c r="MG637" s="319"/>
      <c r="MH637" s="319"/>
      <c r="MI637" s="319"/>
      <c r="MJ637" s="319"/>
      <c r="MK637" s="319"/>
      <c r="ML637" s="319"/>
      <c r="MM637" s="319"/>
      <c r="MN637" s="319"/>
      <c r="MO637" s="319"/>
      <c r="MP637" s="319"/>
      <c r="MQ637" s="319"/>
      <c r="MS637" s="241"/>
      <c r="MT637" s="373">
        <f t="shared" si="899"/>
        <v>0</v>
      </c>
      <c r="MU637" s="365">
        <f t="shared" si="885"/>
        <v>0</v>
      </c>
      <c r="MV637" s="365">
        <f t="shared" si="886"/>
        <v>0</v>
      </c>
      <c r="MW637" s="365"/>
      <c r="MX637" s="365">
        <f t="shared" si="887"/>
        <v>0</v>
      </c>
      <c r="MY637" s="365"/>
      <c r="MZ637" s="365">
        <f t="shared" si="888"/>
        <v>0</v>
      </c>
      <c r="NA637" s="365"/>
      <c r="NB637" s="365">
        <f t="shared" si="889"/>
        <v>0</v>
      </c>
      <c r="NC637" s="365"/>
      <c r="ND637" s="365">
        <f t="shared" si="890"/>
        <v>0</v>
      </c>
      <c r="NE637" s="365"/>
      <c r="NF637" s="365">
        <f t="shared" si="891"/>
        <v>0</v>
      </c>
      <c r="NG637" s="365"/>
      <c r="NH637" s="365">
        <f t="shared" si="892"/>
        <v>0</v>
      </c>
      <c r="NI637" s="365"/>
      <c r="NJ637" s="365">
        <f t="shared" si="893"/>
        <v>0</v>
      </c>
      <c r="NK637" s="365"/>
      <c r="NL637" s="365">
        <f t="shared" si="900"/>
        <v>0</v>
      </c>
      <c r="NM637" s="366"/>
      <c r="NN637" s="370"/>
      <c r="NR637" s="318">
        <f t="shared" si="894"/>
        <v>0</v>
      </c>
      <c r="NS637" s="318">
        <f t="shared" si="895"/>
        <v>0</v>
      </c>
      <c r="NT637" s="318">
        <f t="shared" si="896"/>
        <v>0</v>
      </c>
    </row>
    <row r="638" spans="1:384" s="318" customFormat="1" ht="10.199999999999999" customHeight="1" x14ac:dyDescent="0.3">
      <c r="A638" s="25"/>
      <c r="B638" s="389"/>
      <c r="C638" s="424"/>
      <c r="D638" s="15"/>
      <c r="E638" s="398"/>
      <c r="F638" s="398"/>
      <c r="G638" s="398"/>
      <c r="H638" s="399"/>
      <c r="I638" s="381" t="str">
        <f>Prenoms!$B$6</f>
        <v>vaness</v>
      </c>
      <c r="J638" s="382"/>
      <c r="K638" s="382"/>
      <c r="L638" s="382"/>
      <c r="M638" s="382"/>
      <c r="N638" s="68" t="str">
        <f>IF(NL638&lt;&gt;0,"",IF(Conges!X40=0,"",Conges!X40))</f>
        <v/>
      </c>
      <c r="O638" s="69"/>
      <c r="P638" s="70"/>
      <c r="Q638" s="70"/>
      <c r="R638" s="70"/>
      <c r="S638" s="70"/>
      <c r="T638" s="70"/>
      <c r="U638" s="70"/>
      <c r="V638" s="71"/>
      <c r="W638" s="70"/>
      <c r="X638" s="70"/>
      <c r="Y638" s="70"/>
      <c r="Z638" s="70"/>
      <c r="AA638" s="70"/>
      <c r="AB638" s="70"/>
      <c r="AC638" s="70"/>
      <c r="AD638" s="70"/>
      <c r="AE638" s="69"/>
      <c r="AF638" s="70"/>
      <c r="AG638" s="70"/>
      <c r="AH638" s="70"/>
      <c r="AI638" s="70"/>
      <c r="AJ638" s="71"/>
      <c r="AK638" s="70"/>
      <c r="AL638" s="70"/>
      <c r="AM638" s="70"/>
      <c r="AN638" s="70"/>
      <c r="AO638" s="70"/>
      <c r="AP638" s="70"/>
      <c r="AQ638" s="70"/>
      <c r="AR638" s="70"/>
      <c r="AS638" s="70"/>
      <c r="AT638" s="70"/>
      <c r="AU638" s="69"/>
      <c r="AV638" s="70"/>
      <c r="AW638" s="70"/>
      <c r="AX638" s="70"/>
      <c r="AY638" s="70"/>
      <c r="AZ638" s="70"/>
      <c r="BA638" s="70"/>
      <c r="BB638" s="71"/>
      <c r="BC638" s="72">
        <f>IF(NL638&lt;&gt;0,(IF(Conges!X$40=0,0,3)),0)</f>
        <v>0</v>
      </c>
      <c r="BD638" s="417"/>
      <c r="BE638" s="392">
        <f>IF(OR(Conges!X$40="A",Conges!X$40="V"),Prenoms!L$6,NL638)</f>
        <v>0</v>
      </c>
      <c r="BF638" s="393"/>
      <c r="BG638" s="289"/>
      <c r="BH638" s="290">
        <f t="shared" si="879"/>
        <v>0</v>
      </c>
      <c r="BI638" s="291" t="str">
        <f t="shared" si="880"/>
        <v/>
      </c>
      <c r="BJ638" s="305">
        <v>103.58064516129032</v>
      </c>
      <c r="BK638" s="306">
        <f t="shared" si="897"/>
        <v>-103.58064516129032</v>
      </c>
      <c r="BL638" s="307">
        <f t="shared" si="818"/>
        <v>0</v>
      </c>
      <c r="BM638" s="307">
        <f t="shared" si="819"/>
        <v>0</v>
      </c>
      <c r="BN638" s="307">
        <f>SUM('Heures Pointage'!$DD$24:$DE$24)</f>
        <v>0</v>
      </c>
      <c r="BO638" s="307">
        <f>SUM('Heures et Indemnites'!$DD$24:$DE$24)</f>
        <v>0</v>
      </c>
      <c r="BP638" s="308">
        <f t="shared" si="820"/>
        <v>0</v>
      </c>
      <c r="BQ638" s="308">
        <f>'Heures Pointage'!$EB$24</f>
        <v>0</v>
      </c>
      <c r="BR638" s="309">
        <f t="shared" ref="BR638" si="903">$BH$1058</f>
        <v>0</v>
      </c>
      <c r="BS638" s="150">
        <f>Prenoms!$C$6</f>
        <v>169</v>
      </c>
      <c r="BT638" s="153"/>
      <c r="BU638" s="323">
        <f>SUM('Heures et Indemnites'!$DD$24:$DE$24)</f>
        <v>0</v>
      </c>
      <c r="BV638" s="236">
        <f>SUM('Heures et Indemnites'!$DD$6:$DE$24)</f>
        <v>0</v>
      </c>
      <c r="BW638" s="323"/>
      <c r="BX638" s="236"/>
      <c r="BY638" s="319"/>
      <c r="BZ638" s="319"/>
      <c r="CA638" s="319"/>
      <c r="CB638" s="319"/>
      <c r="CC638" s="319"/>
      <c r="CD638" s="319"/>
      <c r="CE638" s="319"/>
      <c r="CF638" s="319"/>
      <c r="CG638" s="319"/>
      <c r="CH638" s="319"/>
      <c r="CI638" s="319"/>
      <c r="CJ638" s="319"/>
      <c r="CK638" s="319"/>
      <c r="CL638" s="319"/>
      <c r="CM638" s="319"/>
      <c r="CN638" s="319"/>
      <c r="CO638" s="319"/>
      <c r="CP638" s="319"/>
      <c r="CQ638" s="319"/>
      <c r="CR638" s="319"/>
      <c r="CS638" s="319"/>
      <c r="CT638" s="319"/>
      <c r="CU638" s="319"/>
      <c r="CV638" s="319"/>
      <c r="CW638" s="319"/>
      <c r="CX638" s="319"/>
      <c r="CY638" s="319"/>
      <c r="CZ638" s="319"/>
      <c r="DA638" s="319"/>
      <c r="DB638" s="319"/>
      <c r="DC638" s="319"/>
      <c r="DD638" s="319"/>
      <c r="DE638" s="319"/>
      <c r="DF638" s="319"/>
      <c r="DG638" s="319"/>
      <c r="DH638" s="319"/>
      <c r="DI638" s="319"/>
      <c r="DJ638" s="319"/>
      <c r="DK638" s="319"/>
      <c r="DL638" s="319"/>
      <c r="DM638" s="319"/>
      <c r="DN638" s="319"/>
      <c r="DO638" s="319"/>
      <c r="DP638" s="319"/>
      <c r="DQ638" s="319"/>
      <c r="DR638" s="319"/>
      <c r="DS638" s="319"/>
      <c r="DT638" s="319"/>
      <c r="DU638" s="319"/>
      <c r="DV638" s="319"/>
      <c r="DW638" s="319"/>
      <c r="DX638" s="319"/>
      <c r="DY638" s="319"/>
      <c r="DZ638" s="319"/>
      <c r="EA638" s="319"/>
      <c r="EB638" s="319"/>
      <c r="EC638" s="319"/>
      <c r="ED638" s="319"/>
      <c r="EE638" s="319"/>
      <c r="EF638" s="319"/>
      <c r="EG638" s="319"/>
      <c r="EH638" s="319"/>
      <c r="EI638" s="319"/>
      <c r="EJ638" s="319"/>
      <c r="EK638" s="319"/>
      <c r="EL638" s="319"/>
      <c r="EM638" s="319"/>
      <c r="EN638" s="319"/>
      <c r="EO638" s="319"/>
      <c r="EP638" s="319"/>
      <c r="EQ638" s="319"/>
      <c r="ER638" s="319"/>
      <c r="ES638" s="319"/>
      <c r="ET638" s="319"/>
      <c r="EU638" s="319"/>
      <c r="EV638" s="319"/>
      <c r="EW638" s="319"/>
      <c r="EX638" s="319"/>
      <c r="EY638" s="319"/>
      <c r="EZ638" s="319"/>
      <c r="FA638" s="319"/>
      <c r="FB638" s="319"/>
      <c r="FC638" s="319"/>
      <c r="FD638" s="319"/>
      <c r="FE638" s="319"/>
      <c r="FF638" s="319"/>
      <c r="FG638" s="319"/>
      <c r="FH638" s="319"/>
      <c r="FI638" s="319"/>
      <c r="FJ638" s="319"/>
      <c r="FK638" s="319"/>
      <c r="FL638" s="319"/>
      <c r="FM638" s="319"/>
      <c r="FN638" s="319"/>
      <c r="FO638" s="319"/>
      <c r="FP638" s="319"/>
      <c r="FQ638" s="319"/>
      <c r="FR638" s="319"/>
      <c r="FS638" s="319"/>
      <c r="FT638" s="319"/>
      <c r="FU638" s="319"/>
      <c r="FV638" s="319"/>
      <c r="FW638" s="319"/>
      <c r="FX638" s="319"/>
      <c r="FY638" s="319"/>
      <c r="FZ638" s="319"/>
      <c r="GA638" s="319"/>
      <c r="GB638" s="319"/>
      <c r="GC638" s="319"/>
      <c r="GD638" s="319"/>
      <c r="GE638" s="319"/>
      <c r="GF638" s="319"/>
      <c r="GG638" s="319"/>
      <c r="GH638" s="319"/>
      <c r="GI638" s="319"/>
      <c r="GJ638" s="319"/>
      <c r="GK638" s="319"/>
      <c r="GL638" s="319"/>
      <c r="GM638" s="319"/>
      <c r="GN638" s="319"/>
      <c r="GO638" s="319"/>
      <c r="GP638" s="319"/>
      <c r="GQ638" s="319"/>
      <c r="GR638" s="319"/>
      <c r="GS638" s="319"/>
      <c r="GT638" s="319"/>
      <c r="GU638" s="319"/>
      <c r="GV638" s="319"/>
      <c r="GW638" s="319"/>
      <c r="GX638" s="319"/>
      <c r="GY638" s="319"/>
      <c r="GZ638" s="319"/>
      <c r="HA638" s="319"/>
      <c r="HB638" s="319"/>
      <c r="HC638" s="319"/>
      <c r="HD638" s="319"/>
      <c r="HE638" s="319"/>
      <c r="HF638" s="319"/>
      <c r="HG638" s="319"/>
      <c r="HH638" s="319"/>
      <c r="HI638" s="319"/>
      <c r="HJ638" s="319"/>
      <c r="HK638" s="319"/>
      <c r="HL638" s="319"/>
      <c r="HM638" s="319"/>
      <c r="HN638" s="319"/>
      <c r="HO638" s="319"/>
      <c r="HP638" s="319"/>
      <c r="HQ638" s="319"/>
      <c r="HR638" s="319"/>
      <c r="HS638" s="319"/>
      <c r="HT638" s="319"/>
      <c r="HU638" s="319"/>
      <c r="HV638" s="319"/>
      <c r="HW638" s="319"/>
      <c r="HX638" s="319"/>
      <c r="HY638" s="319"/>
      <c r="HZ638" s="319"/>
      <c r="IA638" s="319"/>
      <c r="IB638" s="319"/>
      <c r="IC638" s="319"/>
      <c r="ID638" s="319"/>
      <c r="IE638" s="319"/>
      <c r="IF638" s="319"/>
      <c r="IG638" s="319"/>
      <c r="IH638" s="319"/>
      <c r="II638" s="319"/>
      <c r="IJ638" s="319"/>
      <c r="IK638" s="319"/>
      <c r="IL638" s="319"/>
      <c r="IM638" s="319"/>
      <c r="IN638" s="319"/>
      <c r="IO638" s="319"/>
      <c r="IP638" s="319"/>
      <c r="IQ638" s="319"/>
      <c r="IR638" s="319"/>
      <c r="IS638" s="319"/>
      <c r="IT638" s="319"/>
      <c r="IU638" s="319"/>
      <c r="IV638" s="319"/>
      <c r="IW638" s="319"/>
      <c r="IX638" s="319"/>
      <c r="IY638" s="319"/>
      <c r="IZ638" s="319"/>
      <c r="JA638" s="319"/>
      <c r="JB638" s="319"/>
      <c r="JC638" s="319"/>
      <c r="JD638" s="319"/>
      <c r="JE638" s="319"/>
      <c r="JF638" s="319"/>
      <c r="JG638" s="319"/>
      <c r="JH638" s="319"/>
      <c r="JI638" s="319"/>
      <c r="JJ638" s="319"/>
      <c r="JK638" s="319"/>
      <c r="JL638" s="319"/>
      <c r="JM638" s="319"/>
      <c r="JN638" s="319"/>
      <c r="JO638" s="319"/>
      <c r="JP638" s="319"/>
      <c r="JQ638" s="319"/>
      <c r="JR638" s="319"/>
      <c r="JS638" s="319"/>
      <c r="JT638" s="319"/>
      <c r="JU638" s="319"/>
      <c r="JV638" s="319"/>
      <c r="JW638" s="319"/>
      <c r="JX638" s="319"/>
      <c r="JY638" s="319"/>
      <c r="JZ638" s="319"/>
      <c r="KA638" s="319"/>
      <c r="KB638" s="319"/>
      <c r="KC638" s="319"/>
      <c r="KD638" s="319"/>
      <c r="KE638" s="319"/>
      <c r="KF638" s="319"/>
      <c r="KG638" s="319"/>
      <c r="KH638" s="319"/>
      <c r="KI638" s="319"/>
      <c r="KJ638" s="319"/>
      <c r="KK638" s="319"/>
      <c r="KL638" s="319"/>
      <c r="KM638" s="319"/>
      <c r="KN638" s="319"/>
      <c r="KO638" s="319"/>
      <c r="KP638" s="319"/>
      <c r="KQ638" s="319"/>
      <c r="KR638" s="319"/>
      <c r="KS638" s="319"/>
      <c r="KT638" s="319"/>
      <c r="KU638" s="319"/>
      <c r="KV638" s="319"/>
      <c r="KW638" s="319"/>
      <c r="KX638" s="319"/>
      <c r="KY638" s="319"/>
      <c r="KZ638" s="319"/>
      <c r="LA638" s="319"/>
      <c r="LB638" s="319"/>
      <c r="LC638" s="319"/>
      <c r="LD638" s="319"/>
      <c r="LE638" s="319"/>
      <c r="LF638" s="319"/>
      <c r="LG638" s="319"/>
      <c r="LH638" s="319"/>
      <c r="LI638" s="319"/>
      <c r="LJ638" s="319"/>
      <c r="LK638" s="319"/>
      <c r="LL638" s="319"/>
      <c r="LM638" s="319"/>
      <c r="LN638" s="319"/>
      <c r="LO638" s="319"/>
      <c r="LP638" s="319"/>
      <c r="LQ638" s="319"/>
      <c r="LR638" s="319"/>
      <c r="LS638" s="319"/>
      <c r="LT638" s="319"/>
      <c r="LU638" s="319"/>
      <c r="LV638" s="319"/>
      <c r="LW638" s="319"/>
      <c r="LX638" s="319"/>
      <c r="LY638" s="319"/>
      <c r="LZ638" s="319"/>
      <c r="MA638" s="319"/>
      <c r="MB638" s="319"/>
      <c r="MC638" s="319"/>
      <c r="MD638" s="319"/>
      <c r="ME638" s="319"/>
      <c r="MF638" s="319"/>
      <c r="MG638" s="319"/>
      <c r="MH638" s="319"/>
      <c r="MI638" s="319"/>
      <c r="MJ638" s="319"/>
      <c r="MK638" s="319"/>
      <c r="ML638" s="319"/>
      <c r="MM638" s="319"/>
      <c r="MN638" s="319"/>
      <c r="MO638" s="319"/>
      <c r="MP638" s="319"/>
      <c r="MQ638" s="319"/>
      <c r="MS638" s="241"/>
      <c r="MT638" s="362">
        <f t="shared" si="899"/>
        <v>0</v>
      </c>
      <c r="MU638" s="363">
        <f t="shared" si="885"/>
        <v>0</v>
      </c>
      <c r="MV638" s="363">
        <f t="shared" si="886"/>
        <v>0</v>
      </c>
      <c r="MW638" s="363"/>
      <c r="MX638" s="363">
        <f t="shared" si="887"/>
        <v>0</v>
      </c>
      <c r="MY638" s="363"/>
      <c r="MZ638" s="363">
        <f t="shared" si="888"/>
        <v>0</v>
      </c>
      <c r="NA638" s="363"/>
      <c r="NB638" s="363">
        <f t="shared" si="889"/>
        <v>0</v>
      </c>
      <c r="NC638" s="363"/>
      <c r="ND638" s="363">
        <f t="shared" si="890"/>
        <v>0</v>
      </c>
      <c r="NE638" s="363"/>
      <c r="NF638" s="363">
        <f t="shared" si="891"/>
        <v>0</v>
      </c>
      <c r="NG638" s="363"/>
      <c r="NH638" s="363">
        <f t="shared" si="892"/>
        <v>0</v>
      </c>
      <c r="NI638" s="363"/>
      <c r="NJ638" s="363">
        <f t="shared" si="893"/>
        <v>0</v>
      </c>
      <c r="NK638" s="363"/>
      <c r="NL638" s="363">
        <f t="shared" si="900"/>
        <v>0</v>
      </c>
      <c r="NM638" s="364"/>
      <c r="NN638" s="370"/>
      <c r="NR638" s="318">
        <f>IF(SUM(W638:AD638)&gt;0,1,0)</f>
        <v>0</v>
      </c>
      <c r="NS638" s="318">
        <f t="shared" si="895"/>
        <v>0</v>
      </c>
      <c r="NT638" s="318">
        <f t="shared" si="896"/>
        <v>0</v>
      </c>
    </row>
    <row r="639" spans="1:384" s="318" customFormat="1" ht="10.199999999999999" customHeight="1" x14ac:dyDescent="0.3">
      <c r="A639" s="25"/>
      <c r="B639" s="389"/>
      <c r="C639" s="424"/>
      <c r="D639" s="15"/>
      <c r="E639" s="408" t="str">
        <f>$E$9</f>
        <v>CREPIERE</v>
      </c>
      <c r="F639" s="408"/>
      <c r="G639" s="131" t="str">
        <f>IF(MT665=0,"",MT665)</f>
        <v/>
      </c>
      <c r="H639" s="399"/>
      <c r="I639" s="394" t="str">
        <f>Prenoms!$B$7</f>
        <v>seb</v>
      </c>
      <c r="J639" s="395"/>
      <c r="K639" s="395"/>
      <c r="L639" s="395"/>
      <c r="M639" s="395"/>
      <c r="N639" s="81" t="str">
        <f>IF(NL639&lt;&gt;0,"",IF(Conges!X41=0,"",Conges!X41))</f>
        <v/>
      </c>
      <c r="O639" s="82"/>
      <c r="P639" s="83"/>
      <c r="Q639" s="83"/>
      <c r="R639" s="83"/>
      <c r="S639" s="83"/>
      <c r="T639" s="83"/>
      <c r="U639" s="83"/>
      <c r="V639" s="84"/>
      <c r="W639" s="83"/>
      <c r="X639" s="83"/>
      <c r="Y639" s="83"/>
      <c r="Z639" s="83"/>
      <c r="AA639" s="83"/>
      <c r="AB639" s="83"/>
      <c r="AC639" s="83"/>
      <c r="AD639" s="83"/>
      <c r="AE639" s="82"/>
      <c r="AF639" s="83"/>
      <c r="AG639" s="83"/>
      <c r="AH639" s="83"/>
      <c r="AI639" s="83"/>
      <c r="AJ639" s="84"/>
      <c r="AK639" s="83"/>
      <c r="AL639" s="83"/>
      <c r="AM639" s="83"/>
      <c r="AN639" s="83"/>
      <c r="AO639" s="83"/>
      <c r="AP639" s="83"/>
      <c r="AQ639" s="83"/>
      <c r="AR639" s="83"/>
      <c r="AS639" s="83"/>
      <c r="AT639" s="83"/>
      <c r="AU639" s="82"/>
      <c r="AV639" s="83"/>
      <c r="AW639" s="83"/>
      <c r="AX639" s="83"/>
      <c r="AY639" s="83"/>
      <c r="AZ639" s="83"/>
      <c r="BA639" s="83"/>
      <c r="BB639" s="84"/>
      <c r="BC639" s="85">
        <f>IF(NL639&lt;&gt;0,(IF(Conges!X$41=0,0,3)),0)</f>
        <v>0</v>
      </c>
      <c r="BD639" s="417"/>
      <c r="BE639" s="390">
        <f>IF(OR(Conges!X$41="A",Conges!X$41="V"),Prenoms!L$7,NL639)</f>
        <v>0</v>
      </c>
      <c r="BF639" s="391"/>
      <c r="BG639" s="286"/>
      <c r="BH639" s="287">
        <f t="shared" si="879"/>
        <v>0</v>
      </c>
      <c r="BI639" s="288" t="str">
        <f t="shared" si="880"/>
        <v/>
      </c>
      <c r="BJ639" s="300">
        <v>103.58064516129032</v>
      </c>
      <c r="BK639" s="301">
        <f t="shared" si="897"/>
        <v>-103.58064516129032</v>
      </c>
      <c r="BL639" s="302">
        <f t="shared" si="818"/>
        <v>0</v>
      </c>
      <c r="BM639" s="302">
        <f t="shared" si="819"/>
        <v>0</v>
      </c>
      <c r="BN639" s="302">
        <f>SUM('Heures Pointage'!$ED$24:$EE$24)</f>
        <v>0</v>
      </c>
      <c r="BO639" s="302">
        <f>SUM('Heures et Indemnites'!$ED$24:$EE$24)</f>
        <v>0</v>
      </c>
      <c r="BP639" s="303">
        <f t="shared" si="820"/>
        <v>0</v>
      </c>
      <c r="BQ639" s="303">
        <f>'Heures Pointage'!$FB$24</f>
        <v>0</v>
      </c>
      <c r="BR639" s="304">
        <f t="shared" ref="BR639" si="904">$BH$1059</f>
        <v>0</v>
      </c>
      <c r="BS639" s="149">
        <f>Prenoms!$C$7</f>
        <v>169</v>
      </c>
      <c r="BT639" s="180"/>
      <c r="BU639" s="324">
        <f>SUM('Heures et Indemnites'!$ED$24:$EE$24)</f>
        <v>0</v>
      </c>
      <c r="BV639" s="235">
        <f>SUM('Heures et Indemnites'!$ED$6:$EE$24)</f>
        <v>0</v>
      </c>
      <c r="BW639" s="324"/>
      <c r="BX639" s="235"/>
      <c r="BY639" s="319"/>
      <c r="BZ639" s="319"/>
      <c r="CA639" s="319"/>
      <c r="CB639" s="319"/>
      <c r="CC639" s="319"/>
      <c r="CD639" s="319"/>
      <c r="CE639" s="319"/>
      <c r="CF639" s="319"/>
      <c r="CG639" s="319"/>
      <c r="CH639" s="319"/>
      <c r="CI639" s="319"/>
      <c r="CJ639" s="319"/>
      <c r="CK639" s="319"/>
      <c r="CL639" s="319"/>
      <c r="CM639" s="319"/>
      <c r="CN639" s="319"/>
      <c r="CO639" s="319"/>
      <c r="CP639" s="319"/>
      <c r="CQ639" s="319"/>
      <c r="CR639" s="319"/>
      <c r="CS639" s="319"/>
      <c r="CT639" s="319"/>
      <c r="CU639" s="319"/>
      <c r="CV639" s="319"/>
      <c r="CW639" s="319"/>
      <c r="CX639" s="319"/>
      <c r="CY639" s="319"/>
      <c r="CZ639" s="319"/>
      <c r="DA639" s="319"/>
      <c r="DB639" s="319"/>
      <c r="DC639" s="319"/>
      <c r="DD639" s="319"/>
      <c r="DE639" s="319"/>
      <c r="DF639" s="319"/>
      <c r="DG639" s="319"/>
      <c r="DH639" s="319"/>
      <c r="DI639" s="319"/>
      <c r="DJ639" s="319"/>
      <c r="DK639" s="319"/>
      <c r="DL639" s="319"/>
      <c r="DM639" s="319"/>
      <c r="DN639" s="319"/>
      <c r="DO639" s="319"/>
      <c r="DP639" s="319"/>
      <c r="DQ639" s="319"/>
      <c r="DR639" s="319"/>
      <c r="DS639" s="319"/>
      <c r="DT639" s="319"/>
      <c r="DU639" s="319"/>
      <c r="DV639" s="319"/>
      <c r="DW639" s="319"/>
      <c r="DX639" s="319"/>
      <c r="DY639" s="319"/>
      <c r="DZ639" s="319"/>
      <c r="EA639" s="319"/>
      <c r="EB639" s="319"/>
      <c r="EC639" s="319"/>
      <c r="ED639" s="319"/>
      <c r="EE639" s="319"/>
      <c r="EF639" s="319"/>
      <c r="EG639" s="319"/>
      <c r="EH639" s="319"/>
      <c r="EI639" s="319"/>
      <c r="EJ639" s="319"/>
      <c r="EK639" s="319"/>
      <c r="EL639" s="319"/>
      <c r="EM639" s="319"/>
      <c r="EN639" s="319"/>
      <c r="EO639" s="319"/>
      <c r="EP639" s="319"/>
      <c r="EQ639" s="319"/>
      <c r="ER639" s="319"/>
      <c r="ES639" s="319"/>
      <c r="ET639" s="319"/>
      <c r="EU639" s="319"/>
      <c r="EV639" s="319"/>
      <c r="EW639" s="319"/>
      <c r="EX639" s="319"/>
      <c r="EY639" s="319"/>
      <c r="EZ639" s="319"/>
      <c r="FA639" s="319"/>
      <c r="FB639" s="319"/>
      <c r="FC639" s="319"/>
      <c r="FD639" s="319"/>
      <c r="FE639" s="319"/>
      <c r="FF639" s="319"/>
      <c r="FG639" s="319"/>
      <c r="FH639" s="319"/>
      <c r="FI639" s="319"/>
      <c r="FJ639" s="319"/>
      <c r="FK639" s="319"/>
      <c r="FL639" s="319"/>
      <c r="FM639" s="319"/>
      <c r="FN639" s="319"/>
      <c r="FO639" s="319"/>
      <c r="FP639" s="319"/>
      <c r="FQ639" s="319"/>
      <c r="FR639" s="319"/>
      <c r="FS639" s="319"/>
      <c r="FT639" s="319"/>
      <c r="FU639" s="319"/>
      <c r="FV639" s="319"/>
      <c r="FW639" s="319"/>
      <c r="FX639" s="319"/>
      <c r="FY639" s="319"/>
      <c r="FZ639" s="319"/>
      <c r="GA639" s="319"/>
      <c r="GB639" s="319"/>
      <c r="GC639" s="319"/>
      <c r="GD639" s="319"/>
      <c r="GE639" s="319"/>
      <c r="GF639" s="319"/>
      <c r="GG639" s="319"/>
      <c r="GH639" s="319"/>
      <c r="GI639" s="319"/>
      <c r="GJ639" s="319"/>
      <c r="GK639" s="319"/>
      <c r="GL639" s="319"/>
      <c r="GM639" s="319"/>
      <c r="GN639" s="319"/>
      <c r="GO639" s="319"/>
      <c r="GP639" s="319"/>
      <c r="GQ639" s="319"/>
      <c r="GR639" s="319"/>
      <c r="GS639" s="319"/>
      <c r="GT639" s="319"/>
      <c r="GU639" s="319"/>
      <c r="GV639" s="319"/>
      <c r="GW639" s="319"/>
      <c r="GX639" s="319"/>
      <c r="GY639" s="319"/>
      <c r="GZ639" s="319"/>
      <c r="HA639" s="319"/>
      <c r="HB639" s="319"/>
      <c r="HC639" s="319"/>
      <c r="HD639" s="319"/>
      <c r="HE639" s="319"/>
      <c r="HF639" s="319"/>
      <c r="HG639" s="319"/>
      <c r="HH639" s="319"/>
      <c r="HI639" s="319"/>
      <c r="HJ639" s="319"/>
      <c r="HK639" s="319"/>
      <c r="HL639" s="319"/>
      <c r="HM639" s="319"/>
      <c r="HN639" s="319"/>
      <c r="HO639" s="319"/>
      <c r="HP639" s="319"/>
      <c r="HQ639" s="319"/>
      <c r="HR639" s="319"/>
      <c r="HS639" s="319"/>
      <c r="HT639" s="319"/>
      <c r="HU639" s="319"/>
      <c r="HV639" s="319"/>
      <c r="HW639" s="319"/>
      <c r="HX639" s="319"/>
      <c r="HY639" s="319"/>
      <c r="HZ639" s="319"/>
      <c r="IA639" s="319"/>
      <c r="IB639" s="319"/>
      <c r="IC639" s="319"/>
      <c r="ID639" s="319"/>
      <c r="IE639" s="319"/>
      <c r="IF639" s="319"/>
      <c r="IG639" s="319"/>
      <c r="IH639" s="319"/>
      <c r="II639" s="319"/>
      <c r="IJ639" s="319"/>
      <c r="IK639" s="319"/>
      <c r="IL639" s="319"/>
      <c r="IM639" s="319"/>
      <c r="IN639" s="319"/>
      <c r="IO639" s="319"/>
      <c r="IP639" s="319"/>
      <c r="IQ639" s="319"/>
      <c r="IR639" s="319"/>
      <c r="IS639" s="319"/>
      <c r="IT639" s="319"/>
      <c r="IU639" s="319"/>
      <c r="IV639" s="319"/>
      <c r="IW639" s="319"/>
      <c r="IX639" s="319"/>
      <c r="IY639" s="319"/>
      <c r="IZ639" s="319"/>
      <c r="JA639" s="319"/>
      <c r="JB639" s="319"/>
      <c r="JC639" s="319"/>
      <c r="JD639" s="319"/>
      <c r="JE639" s="319"/>
      <c r="JF639" s="319"/>
      <c r="JG639" s="319"/>
      <c r="JH639" s="319"/>
      <c r="JI639" s="319"/>
      <c r="JJ639" s="319"/>
      <c r="JK639" s="319"/>
      <c r="JL639" s="319"/>
      <c r="JM639" s="319"/>
      <c r="JN639" s="319"/>
      <c r="JO639" s="319"/>
      <c r="JP639" s="319"/>
      <c r="JQ639" s="319"/>
      <c r="JR639" s="319"/>
      <c r="JS639" s="319"/>
      <c r="JT639" s="319"/>
      <c r="JU639" s="319"/>
      <c r="JV639" s="319"/>
      <c r="JW639" s="319"/>
      <c r="JX639" s="319"/>
      <c r="JY639" s="319"/>
      <c r="JZ639" s="319"/>
      <c r="KA639" s="319"/>
      <c r="KB639" s="319"/>
      <c r="KC639" s="319"/>
      <c r="KD639" s="319"/>
      <c r="KE639" s="319"/>
      <c r="KF639" s="319"/>
      <c r="KG639" s="319"/>
      <c r="KH639" s="319"/>
      <c r="KI639" s="319"/>
      <c r="KJ639" s="319"/>
      <c r="KK639" s="319"/>
      <c r="KL639" s="319"/>
      <c r="KM639" s="319"/>
      <c r="KN639" s="319"/>
      <c r="KO639" s="319"/>
      <c r="KP639" s="319"/>
      <c r="KQ639" s="319"/>
      <c r="KR639" s="319"/>
      <c r="KS639" s="319"/>
      <c r="KT639" s="319"/>
      <c r="KU639" s="319"/>
      <c r="KV639" s="319"/>
      <c r="KW639" s="319"/>
      <c r="KX639" s="319"/>
      <c r="KY639" s="319"/>
      <c r="KZ639" s="319"/>
      <c r="LA639" s="319"/>
      <c r="LB639" s="319"/>
      <c r="LC639" s="319"/>
      <c r="LD639" s="319"/>
      <c r="LE639" s="319"/>
      <c r="LF639" s="319"/>
      <c r="LG639" s="319"/>
      <c r="LH639" s="319"/>
      <c r="LI639" s="319"/>
      <c r="LJ639" s="319"/>
      <c r="LK639" s="319"/>
      <c r="LL639" s="319"/>
      <c r="LM639" s="319"/>
      <c r="LN639" s="319"/>
      <c r="LO639" s="319"/>
      <c r="LP639" s="319"/>
      <c r="LQ639" s="319"/>
      <c r="LR639" s="319"/>
      <c r="LS639" s="319"/>
      <c r="LT639" s="319"/>
      <c r="LU639" s="319"/>
      <c r="LV639" s="319"/>
      <c r="LW639" s="319"/>
      <c r="LX639" s="319"/>
      <c r="LY639" s="319"/>
      <c r="LZ639" s="319"/>
      <c r="MA639" s="319"/>
      <c r="MB639" s="319"/>
      <c r="MC639" s="319"/>
      <c r="MD639" s="319"/>
      <c r="ME639" s="319"/>
      <c r="MF639" s="319"/>
      <c r="MG639" s="319"/>
      <c r="MH639" s="319"/>
      <c r="MI639" s="319"/>
      <c r="MJ639" s="319"/>
      <c r="MK639" s="319"/>
      <c r="ML639" s="319"/>
      <c r="MM639" s="319"/>
      <c r="MN639" s="319"/>
      <c r="MO639" s="319"/>
      <c r="MP639" s="319"/>
      <c r="MQ639" s="319"/>
      <c r="MS639" s="241"/>
      <c r="MT639" s="373">
        <f t="shared" si="899"/>
        <v>0</v>
      </c>
      <c r="MU639" s="365">
        <f t="shared" si="885"/>
        <v>0</v>
      </c>
      <c r="MV639" s="365">
        <f t="shared" si="886"/>
        <v>0</v>
      </c>
      <c r="MW639" s="365"/>
      <c r="MX639" s="365">
        <f t="shared" si="887"/>
        <v>0</v>
      </c>
      <c r="MY639" s="365"/>
      <c r="MZ639" s="365">
        <f t="shared" si="888"/>
        <v>0</v>
      </c>
      <c r="NA639" s="365"/>
      <c r="NB639" s="365">
        <f t="shared" si="889"/>
        <v>0</v>
      </c>
      <c r="NC639" s="365"/>
      <c r="ND639" s="365">
        <f t="shared" si="890"/>
        <v>0</v>
      </c>
      <c r="NE639" s="365"/>
      <c r="NF639" s="365">
        <f t="shared" si="891"/>
        <v>0</v>
      </c>
      <c r="NG639" s="365"/>
      <c r="NH639" s="365">
        <f t="shared" si="892"/>
        <v>0</v>
      </c>
      <c r="NI639" s="365"/>
      <c r="NJ639" s="365">
        <f t="shared" si="893"/>
        <v>0</v>
      </c>
      <c r="NK639" s="365"/>
      <c r="NL639" s="365">
        <f t="shared" si="900"/>
        <v>0</v>
      </c>
      <c r="NM639" s="366"/>
      <c r="NN639" s="370"/>
      <c r="NR639" s="318">
        <f t="shared" si="894"/>
        <v>0</v>
      </c>
      <c r="NS639" s="318">
        <f t="shared" si="895"/>
        <v>0</v>
      </c>
      <c r="NT639" s="318">
        <f t="shared" si="896"/>
        <v>0</v>
      </c>
    </row>
    <row r="640" spans="1:384" s="318" customFormat="1" ht="10.199999999999999" customHeight="1" x14ac:dyDescent="0.3">
      <c r="A640" s="25"/>
      <c r="B640" s="389"/>
      <c r="C640" s="424"/>
      <c r="D640" s="15"/>
      <c r="E640" s="411" t="str">
        <f>$E$10</f>
        <v>BRASSERIE</v>
      </c>
      <c r="F640" s="411"/>
      <c r="G640" s="132" t="str">
        <f>IF(MV665=0,"",MV665)</f>
        <v/>
      </c>
      <c r="H640" s="399"/>
      <c r="I640" s="381" t="str">
        <f>Prenoms!$B$8</f>
        <v>dylan</v>
      </c>
      <c r="J640" s="382"/>
      <c r="K640" s="382"/>
      <c r="L640" s="382"/>
      <c r="M640" s="382"/>
      <c r="N640" s="68" t="str">
        <f>IF(NL640&lt;&gt;0,"",IF(Conges!X42=0,"",Conges!X42))</f>
        <v/>
      </c>
      <c r="O640" s="69"/>
      <c r="P640" s="70"/>
      <c r="Q640" s="70"/>
      <c r="R640" s="70"/>
      <c r="S640" s="70"/>
      <c r="T640" s="70"/>
      <c r="U640" s="70"/>
      <c r="V640" s="71"/>
      <c r="W640" s="70"/>
      <c r="X640" s="70"/>
      <c r="Y640" s="70"/>
      <c r="Z640" s="70"/>
      <c r="AA640" s="70"/>
      <c r="AB640" s="70"/>
      <c r="AC640" s="70"/>
      <c r="AD640" s="70"/>
      <c r="AE640" s="69"/>
      <c r="AF640" s="70"/>
      <c r="AG640" s="70"/>
      <c r="AH640" s="70"/>
      <c r="AI640" s="70"/>
      <c r="AJ640" s="71"/>
      <c r="AK640" s="70"/>
      <c r="AL640" s="70"/>
      <c r="AM640" s="70"/>
      <c r="AN640" s="70"/>
      <c r="AO640" s="70"/>
      <c r="AP640" s="70"/>
      <c r="AQ640" s="70"/>
      <c r="AR640" s="70"/>
      <c r="AS640" s="70"/>
      <c r="AT640" s="70"/>
      <c r="AU640" s="69"/>
      <c r="AV640" s="70"/>
      <c r="AW640" s="70"/>
      <c r="AX640" s="70"/>
      <c r="AY640" s="70"/>
      <c r="AZ640" s="70"/>
      <c r="BA640" s="70"/>
      <c r="BB640" s="71"/>
      <c r="BC640" s="72">
        <f>IF(NL640&lt;&gt;0,(IF(Conges!X$42=0,0,3)),0)</f>
        <v>0</v>
      </c>
      <c r="BD640" s="417"/>
      <c r="BE640" s="392">
        <f>IF(OR(Conges!X$42="A",Conges!X$42="V"),Prenoms!L$8,NL640)</f>
        <v>0</v>
      </c>
      <c r="BF640" s="393"/>
      <c r="BG640" s="289"/>
      <c r="BH640" s="290">
        <f t="shared" si="879"/>
        <v>0</v>
      </c>
      <c r="BI640" s="291" t="str">
        <f t="shared" si="880"/>
        <v/>
      </c>
      <c r="BJ640" s="305">
        <v>103.58064516129032</v>
      </c>
      <c r="BK640" s="306">
        <f t="shared" si="897"/>
        <v>-103.58064516129032</v>
      </c>
      <c r="BL640" s="307">
        <f t="shared" si="818"/>
        <v>0</v>
      </c>
      <c r="BM640" s="307">
        <f t="shared" si="819"/>
        <v>0</v>
      </c>
      <c r="BN640" s="307">
        <f>SUM('Heures Pointage'!$FD$24:$FE$24)</f>
        <v>0</v>
      </c>
      <c r="BO640" s="307">
        <f>SUM('Heures et Indemnites'!$FD$24:$FE$24)</f>
        <v>0</v>
      </c>
      <c r="BP640" s="308">
        <f t="shared" si="820"/>
        <v>0</v>
      </c>
      <c r="BQ640" s="308">
        <f>'Heures Pointage'!$GB$24</f>
        <v>0</v>
      </c>
      <c r="BR640" s="309">
        <f t="shared" ref="BR640" si="905">$BH$1060</f>
        <v>0</v>
      </c>
      <c r="BS640" s="150">
        <f>Prenoms!$C$8</f>
        <v>169</v>
      </c>
      <c r="BT640" s="153"/>
      <c r="BU640" s="323">
        <f>SUM('Heures et Indemnites'!$FD$24:$FE$24)</f>
        <v>0</v>
      </c>
      <c r="BV640" s="236">
        <f>SUM('Heures et Indemnites'!$FD$6:$FE$24)</f>
        <v>0</v>
      </c>
      <c r="BW640" s="323"/>
      <c r="BX640" s="236"/>
      <c r="BY640" s="319"/>
      <c r="BZ640" s="319"/>
      <c r="CA640" s="319"/>
      <c r="CB640" s="319"/>
      <c r="CC640" s="319"/>
      <c r="CD640" s="319"/>
      <c r="CE640" s="319"/>
      <c r="CF640" s="319"/>
      <c r="CG640" s="319"/>
      <c r="CH640" s="319"/>
      <c r="CI640" s="319"/>
      <c r="CJ640" s="319"/>
      <c r="CK640" s="319"/>
      <c r="CL640" s="319"/>
      <c r="CM640" s="319"/>
      <c r="CN640" s="319"/>
      <c r="CO640" s="319"/>
      <c r="CP640" s="319"/>
      <c r="CQ640" s="319"/>
      <c r="CR640" s="319"/>
      <c r="CS640" s="319"/>
      <c r="CT640" s="319"/>
      <c r="CU640" s="319"/>
      <c r="CV640" s="319"/>
      <c r="CW640" s="319"/>
      <c r="CX640" s="319"/>
      <c r="CY640" s="319"/>
      <c r="CZ640" s="319"/>
      <c r="DA640" s="319"/>
      <c r="DB640" s="319"/>
      <c r="DC640" s="319"/>
      <c r="DD640" s="319"/>
      <c r="DE640" s="319"/>
      <c r="DF640" s="319"/>
      <c r="DG640" s="319"/>
      <c r="DH640" s="319"/>
      <c r="DI640" s="319"/>
      <c r="DJ640" s="319"/>
      <c r="DK640" s="319"/>
      <c r="DL640" s="319"/>
      <c r="DM640" s="319"/>
      <c r="DN640" s="319"/>
      <c r="DO640" s="319"/>
      <c r="DP640" s="319"/>
      <c r="DQ640" s="319"/>
      <c r="DR640" s="319"/>
      <c r="DS640" s="319"/>
      <c r="DT640" s="319"/>
      <c r="DU640" s="319"/>
      <c r="DV640" s="319"/>
      <c r="DW640" s="319"/>
      <c r="DX640" s="319"/>
      <c r="DY640" s="319"/>
      <c r="DZ640" s="319"/>
      <c r="EA640" s="319"/>
      <c r="EB640" s="319"/>
      <c r="EC640" s="319"/>
      <c r="ED640" s="319"/>
      <c r="EE640" s="319"/>
      <c r="EF640" s="319"/>
      <c r="EG640" s="319"/>
      <c r="EH640" s="319"/>
      <c r="EI640" s="319"/>
      <c r="EJ640" s="319"/>
      <c r="EK640" s="319"/>
      <c r="EL640" s="319"/>
      <c r="EM640" s="319"/>
      <c r="EN640" s="319"/>
      <c r="EO640" s="319"/>
      <c r="EP640" s="319"/>
      <c r="EQ640" s="319"/>
      <c r="ER640" s="319"/>
      <c r="ES640" s="319"/>
      <c r="ET640" s="319"/>
      <c r="EU640" s="319"/>
      <c r="EV640" s="319"/>
      <c r="EW640" s="319"/>
      <c r="EX640" s="319"/>
      <c r="EY640" s="319"/>
      <c r="EZ640" s="319"/>
      <c r="FA640" s="319"/>
      <c r="FB640" s="319"/>
      <c r="FC640" s="319"/>
      <c r="FD640" s="319"/>
      <c r="FE640" s="319"/>
      <c r="FF640" s="319"/>
      <c r="FG640" s="319"/>
      <c r="FH640" s="319"/>
      <c r="FI640" s="319"/>
      <c r="FJ640" s="319"/>
      <c r="FK640" s="319"/>
      <c r="FL640" s="319"/>
      <c r="FM640" s="319"/>
      <c r="FN640" s="319"/>
      <c r="FO640" s="319"/>
      <c r="FP640" s="319"/>
      <c r="FQ640" s="319"/>
      <c r="FR640" s="319"/>
      <c r="FS640" s="319"/>
      <c r="FT640" s="319"/>
      <c r="FU640" s="319"/>
      <c r="FV640" s="319"/>
      <c r="FW640" s="319"/>
      <c r="FX640" s="319"/>
      <c r="FY640" s="319"/>
      <c r="FZ640" s="319"/>
      <c r="GA640" s="319"/>
      <c r="GB640" s="319"/>
      <c r="GC640" s="319"/>
      <c r="GD640" s="319"/>
      <c r="GE640" s="319"/>
      <c r="GF640" s="319"/>
      <c r="GG640" s="319"/>
      <c r="GH640" s="319"/>
      <c r="GI640" s="319"/>
      <c r="GJ640" s="319"/>
      <c r="GK640" s="319"/>
      <c r="GL640" s="319"/>
      <c r="GM640" s="319"/>
      <c r="GN640" s="319"/>
      <c r="GO640" s="319"/>
      <c r="GP640" s="319"/>
      <c r="GQ640" s="319"/>
      <c r="GR640" s="319"/>
      <c r="GS640" s="319"/>
      <c r="GT640" s="319"/>
      <c r="GU640" s="319"/>
      <c r="GV640" s="319"/>
      <c r="GW640" s="319"/>
      <c r="GX640" s="319"/>
      <c r="GY640" s="319"/>
      <c r="GZ640" s="319"/>
      <c r="HA640" s="319"/>
      <c r="HB640" s="319"/>
      <c r="HC640" s="319"/>
      <c r="HD640" s="319"/>
      <c r="HE640" s="319"/>
      <c r="HF640" s="319"/>
      <c r="HG640" s="319"/>
      <c r="HH640" s="319"/>
      <c r="HI640" s="319"/>
      <c r="HJ640" s="319"/>
      <c r="HK640" s="319"/>
      <c r="HL640" s="319"/>
      <c r="HM640" s="319"/>
      <c r="HN640" s="319"/>
      <c r="HO640" s="319"/>
      <c r="HP640" s="319"/>
      <c r="HQ640" s="319"/>
      <c r="HR640" s="319"/>
      <c r="HS640" s="319"/>
      <c r="HT640" s="319"/>
      <c r="HU640" s="319"/>
      <c r="HV640" s="319"/>
      <c r="HW640" s="319"/>
      <c r="HX640" s="319"/>
      <c r="HY640" s="319"/>
      <c r="HZ640" s="319"/>
      <c r="IA640" s="319"/>
      <c r="IB640" s="319"/>
      <c r="IC640" s="319"/>
      <c r="ID640" s="319"/>
      <c r="IE640" s="319"/>
      <c r="IF640" s="319"/>
      <c r="IG640" s="319"/>
      <c r="IH640" s="319"/>
      <c r="II640" s="319"/>
      <c r="IJ640" s="319"/>
      <c r="IK640" s="319"/>
      <c r="IL640" s="319"/>
      <c r="IM640" s="319"/>
      <c r="IN640" s="319"/>
      <c r="IO640" s="319"/>
      <c r="IP640" s="319"/>
      <c r="IQ640" s="319"/>
      <c r="IR640" s="319"/>
      <c r="IS640" s="319"/>
      <c r="IT640" s="319"/>
      <c r="IU640" s="319"/>
      <c r="IV640" s="319"/>
      <c r="IW640" s="319"/>
      <c r="IX640" s="319"/>
      <c r="IY640" s="319"/>
      <c r="IZ640" s="319"/>
      <c r="JA640" s="319"/>
      <c r="JB640" s="319"/>
      <c r="JC640" s="319"/>
      <c r="JD640" s="319"/>
      <c r="JE640" s="319"/>
      <c r="JF640" s="319"/>
      <c r="JG640" s="319"/>
      <c r="JH640" s="319"/>
      <c r="JI640" s="319"/>
      <c r="JJ640" s="319"/>
      <c r="JK640" s="319"/>
      <c r="JL640" s="319"/>
      <c r="JM640" s="319"/>
      <c r="JN640" s="319"/>
      <c r="JO640" s="319"/>
      <c r="JP640" s="319"/>
      <c r="JQ640" s="319"/>
      <c r="JR640" s="319"/>
      <c r="JS640" s="319"/>
      <c r="JT640" s="319"/>
      <c r="JU640" s="319"/>
      <c r="JV640" s="319"/>
      <c r="JW640" s="319"/>
      <c r="JX640" s="319"/>
      <c r="JY640" s="319"/>
      <c r="JZ640" s="319"/>
      <c r="KA640" s="319"/>
      <c r="KB640" s="319"/>
      <c r="KC640" s="319"/>
      <c r="KD640" s="319"/>
      <c r="KE640" s="319"/>
      <c r="KF640" s="319"/>
      <c r="KG640" s="319"/>
      <c r="KH640" s="319"/>
      <c r="KI640" s="319"/>
      <c r="KJ640" s="319"/>
      <c r="KK640" s="319"/>
      <c r="KL640" s="319"/>
      <c r="KM640" s="319"/>
      <c r="KN640" s="319"/>
      <c r="KO640" s="319"/>
      <c r="KP640" s="319"/>
      <c r="KQ640" s="319"/>
      <c r="KR640" s="319"/>
      <c r="KS640" s="319"/>
      <c r="KT640" s="319"/>
      <c r="KU640" s="319"/>
      <c r="KV640" s="319"/>
      <c r="KW640" s="319"/>
      <c r="KX640" s="319"/>
      <c r="KY640" s="319"/>
      <c r="KZ640" s="319"/>
      <c r="LA640" s="319"/>
      <c r="LB640" s="319"/>
      <c r="LC640" s="319"/>
      <c r="LD640" s="319"/>
      <c r="LE640" s="319"/>
      <c r="LF640" s="319"/>
      <c r="LG640" s="319"/>
      <c r="LH640" s="319"/>
      <c r="LI640" s="319"/>
      <c r="LJ640" s="319"/>
      <c r="LK640" s="319"/>
      <c r="LL640" s="319"/>
      <c r="LM640" s="319"/>
      <c r="LN640" s="319"/>
      <c r="LO640" s="319"/>
      <c r="LP640" s="319"/>
      <c r="LQ640" s="319"/>
      <c r="LR640" s="319"/>
      <c r="LS640" s="319"/>
      <c r="LT640" s="319"/>
      <c r="LU640" s="319"/>
      <c r="LV640" s="319"/>
      <c r="LW640" s="319"/>
      <c r="LX640" s="319"/>
      <c r="LY640" s="319"/>
      <c r="LZ640" s="319"/>
      <c r="MA640" s="319"/>
      <c r="MB640" s="319"/>
      <c r="MC640" s="319"/>
      <c r="MD640" s="319"/>
      <c r="ME640" s="319"/>
      <c r="MF640" s="319"/>
      <c r="MG640" s="319"/>
      <c r="MH640" s="319"/>
      <c r="MI640" s="319"/>
      <c r="MJ640" s="319"/>
      <c r="MK640" s="319"/>
      <c r="ML640" s="319"/>
      <c r="MM640" s="319"/>
      <c r="MN640" s="319"/>
      <c r="MO640" s="319"/>
      <c r="MP640" s="319"/>
      <c r="MQ640" s="319"/>
      <c r="MS640" s="241"/>
      <c r="MT640" s="362">
        <f t="shared" si="899"/>
        <v>0</v>
      </c>
      <c r="MU640" s="363">
        <f t="shared" si="885"/>
        <v>0</v>
      </c>
      <c r="MV640" s="363">
        <f t="shared" si="886"/>
        <v>0</v>
      </c>
      <c r="MW640" s="363"/>
      <c r="MX640" s="363">
        <f t="shared" si="887"/>
        <v>0</v>
      </c>
      <c r="MY640" s="363"/>
      <c r="MZ640" s="363">
        <f t="shared" si="888"/>
        <v>0</v>
      </c>
      <c r="NA640" s="363"/>
      <c r="NB640" s="363">
        <f t="shared" si="889"/>
        <v>0</v>
      </c>
      <c r="NC640" s="363"/>
      <c r="ND640" s="363">
        <f t="shared" si="890"/>
        <v>0</v>
      </c>
      <c r="NE640" s="363"/>
      <c r="NF640" s="363">
        <f t="shared" si="891"/>
        <v>0</v>
      </c>
      <c r="NG640" s="363"/>
      <c r="NH640" s="363">
        <f t="shared" si="892"/>
        <v>0</v>
      </c>
      <c r="NI640" s="363"/>
      <c r="NJ640" s="363">
        <f t="shared" si="893"/>
        <v>0</v>
      </c>
      <c r="NK640" s="363"/>
      <c r="NL640" s="363">
        <f t="shared" si="900"/>
        <v>0</v>
      </c>
      <c r="NM640" s="364"/>
      <c r="NN640" s="370"/>
      <c r="NR640" s="318">
        <f t="shared" si="894"/>
        <v>0</v>
      </c>
      <c r="NS640" s="318">
        <f t="shared" si="895"/>
        <v>0</v>
      </c>
      <c r="NT640" s="318">
        <f t="shared" si="896"/>
        <v>0</v>
      </c>
    </row>
    <row r="641" spans="1:384" s="318" customFormat="1" ht="10.199999999999999" customHeight="1" x14ac:dyDescent="0.3">
      <c r="A641" s="25"/>
      <c r="B641" s="389"/>
      <c r="C641" s="424"/>
      <c r="D641" s="15"/>
      <c r="E641" s="412" t="str">
        <f>$E$11</f>
        <v>MEP</v>
      </c>
      <c r="F641" s="412"/>
      <c r="G641" s="133" t="str">
        <f>IF(MX665=0,"",MX665)</f>
        <v/>
      </c>
      <c r="H641" s="399"/>
      <c r="I641" s="394" t="str">
        <f>Prenoms!$B$9</f>
        <v>mamad</v>
      </c>
      <c r="J641" s="395"/>
      <c r="K641" s="395"/>
      <c r="L641" s="395"/>
      <c r="M641" s="395"/>
      <c r="N641" s="81" t="str">
        <f>IF(NL641&lt;&gt;0,"",IF(Conges!X43=0,"",Conges!X43))</f>
        <v/>
      </c>
      <c r="O641" s="82"/>
      <c r="P641" s="83"/>
      <c r="Q641" s="83"/>
      <c r="R641" s="83"/>
      <c r="S641" s="83"/>
      <c r="T641" s="83"/>
      <c r="U641" s="83"/>
      <c r="V641" s="84"/>
      <c r="W641" s="83"/>
      <c r="X641" s="83"/>
      <c r="Y641" s="83"/>
      <c r="Z641" s="83"/>
      <c r="AA641" s="83"/>
      <c r="AB641" s="83"/>
      <c r="AC641" s="83"/>
      <c r="AD641" s="83"/>
      <c r="AE641" s="82"/>
      <c r="AF641" s="83"/>
      <c r="AG641" s="83"/>
      <c r="AH641" s="83"/>
      <c r="AI641" s="83"/>
      <c r="AJ641" s="84"/>
      <c r="AK641" s="83"/>
      <c r="AL641" s="83"/>
      <c r="AM641" s="83"/>
      <c r="AN641" s="83"/>
      <c r="AO641" s="83"/>
      <c r="AP641" s="83"/>
      <c r="AQ641" s="83"/>
      <c r="AR641" s="83"/>
      <c r="AS641" s="83"/>
      <c r="AT641" s="83"/>
      <c r="AU641" s="82"/>
      <c r="AV641" s="83"/>
      <c r="AW641" s="83"/>
      <c r="AX641" s="83"/>
      <c r="AY641" s="83"/>
      <c r="AZ641" s="83"/>
      <c r="BA641" s="83"/>
      <c r="BB641" s="84"/>
      <c r="BC641" s="85">
        <f>IF(NL641&lt;&gt;0,(IF(Conges!X$43=0,0,3)),0)</f>
        <v>0</v>
      </c>
      <c r="BD641" s="417"/>
      <c r="BE641" s="390">
        <f>IF(OR(Conges!X$43="A",Conges!X$43="V"),Prenoms!L$9,NL641)</f>
        <v>0</v>
      </c>
      <c r="BF641" s="391"/>
      <c r="BG641" s="286"/>
      <c r="BH641" s="287">
        <f t="shared" si="879"/>
        <v>0</v>
      </c>
      <c r="BI641" s="288" t="str">
        <f t="shared" si="880"/>
        <v/>
      </c>
      <c r="BJ641" s="300">
        <v>103.58064516129032</v>
      </c>
      <c r="BK641" s="301">
        <f t="shared" si="897"/>
        <v>-103.58064516129032</v>
      </c>
      <c r="BL641" s="302">
        <f t="shared" si="818"/>
        <v>0</v>
      </c>
      <c r="BM641" s="302">
        <f t="shared" si="819"/>
        <v>0</v>
      </c>
      <c r="BN641" s="302">
        <f>SUM('Heures Pointage'!$GD$24:$GE$24)</f>
        <v>0</v>
      </c>
      <c r="BO641" s="302">
        <f>SUM('Heures et Indemnites'!$GD$24:$GE$24)</f>
        <v>0</v>
      </c>
      <c r="BP641" s="303">
        <f t="shared" si="820"/>
        <v>0</v>
      </c>
      <c r="BQ641" s="303">
        <f>'Heures Pointage'!$HB$24</f>
        <v>0</v>
      </c>
      <c r="BR641" s="304">
        <f t="shared" ref="BR641" si="906">$BH$1061</f>
        <v>0</v>
      </c>
      <c r="BS641" s="149">
        <f>Prenoms!$C$9</f>
        <v>169</v>
      </c>
      <c r="BT641" s="180"/>
      <c r="BU641" s="324">
        <f>SUM('Heures et Indemnites'!$GD$24:$GE$24)</f>
        <v>0</v>
      </c>
      <c r="BV641" s="235">
        <f>SUM('Heures et Indemnites'!$GD$6:$GE$24)</f>
        <v>0</v>
      </c>
      <c r="BW641" s="324"/>
      <c r="BX641" s="235"/>
      <c r="BY641" s="319"/>
      <c r="BZ641" s="319"/>
      <c r="CA641" s="319"/>
      <c r="CB641" s="319"/>
      <c r="CC641" s="319"/>
      <c r="CD641" s="319"/>
      <c r="CE641" s="319"/>
      <c r="CF641" s="319"/>
      <c r="CG641" s="319"/>
      <c r="CH641" s="319"/>
      <c r="CI641" s="319"/>
      <c r="CJ641" s="319"/>
      <c r="CK641" s="319"/>
      <c r="CL641" s="319"/>
      <c r="CM641" s="319"/>
      <c r="CN641" s="319"/>
      <c r="CO641" s="319"/>
      <c r="CP641" s="319"/>
      <c r="CQ641" s="319"/>
      <c r="CR641" s="319"/>
      <c r="CS641" s="319"/>
      <c r="CT641" s="319"/>
      <c r="CU641" s="319"/>
      <c r="CV641" s="319"/>
      <c r="CW641" s="319"/>
      <c r="CX641" s="319"/>
      <c r="CY641" s="319"/>
      <c r="CZ641" s="319"/>
      <c r="DA641" s="319"/>
      <c r="DB641" s="319"/>
      <c r="DC641" s="319"/>
      <c r="DD641" s="319"/>
      <c r="DE641" s="319"/>
      <c r="DF641" s="319"/>
      <c r="DG641" s="319"/>
      <c r="DH641" s="319"/>
      <c r="DI641" s="319"/>
      <c r="DJ641" s="319"/>
      <c r="DK641" s="319"/>
      <c r="DL641" s="319"/>
      <c r="DM641" s="319"/>
      <c r="DN641" s="319"/>
      <c r="DO641" s="319"/>
      <c r="DP641" s="319"/>
      <c r="DQ641" s="319"/>
      <c r="DR641" s="319"/>
      <c r="DS641" s="319"/>
      <c r="DT641" s="319"/>
      <c r="DU641" s="319"/>
      <c r="DV641" s="319"/>
      <c r="DW641" s="319"/>
      <c r="DX641" s="319"/>
      <c r="DY641" s="319"/>
      <c r="DZ641" s="319"/>
      <c r="EA641" s="319"/>
      <c r="EB641" s="319"/>
      <c r="EC641" s="319"/>
      <c r="ED641" s="319"/>
      <c r="EE641" s="319"/>
      <c r="EF641" s="319"/>
      <c r="EG641" s="319"/>
      <c r="EH641" s="319"/>
      <c r="EI641" s="319"/>
      <c r="EJ641" s="319"/>
      <c r="EK641" s="319"/>
      <c r="EL641" s="319"/>
      <c r="EM641" s="319"/>
      <c r="EN641" s="319"/>
      <c r="EO641" s="319"/>
      <c r="EP641" s="319"/>
      <c r="EQ641" s="319"/>
      <c r="ER641" s="319"/>
      <c r="ES641" s="319"/>
      <c r="ET641" s="319"/>
      <c r="EU641" s="319"/>
      <c r="EV641" s="319"/>
      <c r="EW641" s="319"/>
      <c r="EX641" s="319"/>
      <c r="EY641" s="319"/>
      <c r="EZ641" s="319"/>
      <c r="FA641" s="319"/>
      <c r="FB641" s="319"/>
      <c r="FC641" s="319"/>
      <c r="FD641" s="319"/>
      <c r="FE641" s="319"/>
      <c r="FF641" s="319"/>
      <c r="FG641" s="319"/>
      <c r="FH641" s="319"/>
      <c r="FI641" s="319"/>
      <c r="FJ641" s="319"/>
      <c r="FK641" s="319"/>
      <c r="FL641" s="319"/>
      <c r="FM641" s="319"/>
      <c r="FN641" s="319"/>
      <c r="FO641" s="319"/>
      <c r="FP641" s="319"/>
      <c r="FQ641" s="319"/>
      <c r="FR641" s="319"/>
      <c r="FS641" s="319"/>
      <c r="FT641" s="319"/>
      <c r="FU641" s="319"/>
      <c r="FV641" s="319"/>
      <c r="FW641" s="319"/>
      <c r="FX641" s="319"/>
      <c r="FY641" s="319"/>
      <c r="FZ641" s="319"/>
      <c r="GA641" s="319"/>
      <c r="GB641" s="319"/>
      <c r="GC641" s="319"/>
      <c r="GD641" s="319"/>
      <c r="GE641" s="319"/>
      <c r="GF641" s="319"/>
      <c r="GG641" s="319"/>
      <c r="GH641" s="319"/>
      <c r="GI641" s="319"/>
      <c r="GJ641" s="319"/>
      <c r="GK641" s="319"/>
      <c r="GL641" s="319"/>
      <c r="GM641" s="319"/>
      <c r="GN641" s="319"/>
      <c r="GO641" s="319"/>
      <c r="GP641" s="319"/>
      <c r="GQ641" s="319"/>
      <c r="GR641" s="319"/>
      <c r="GS641" s="319"/>
      <c r="GT641" s="319"/>
      <c r="GU641" s="319"/>
      <c r="GV641" s="319"/>
      <c r="GW641" s="319"/>
      <c r="GX641" s="319"/>
      <c r="GY641" s="319"/>
      <c r="GZ641" s="319"/>
      <c r="HA641" s="319"/>
      <c r="HB641" s="319"/>
      <c r="HC641" s="319"/>
      <c r="HD641" s="319"/>
      <c r="HE641" s="319"/>
      <c r="HF641" s="319"/>
      <c r="HG641" s="319"/>
      <c r="HH641" s="319"/>
      <c r="HI641" s="319"/>
      <c r="HJ641" s="319"/>
      <c r="HK641" s="319"/>
      <c r="HL641" s="319"/>
      <c r="HM641" s="319"/>
      <c r="HN641" s="319"/>
      <c r="HO641" s="319"/>
      <c r="HP641" s="319"/>
      <c r="HQ641" s="319"/>
      <c r="HR641" s="319"/>
      <c r="HS641" s="319"/>
      <c r="HT641" s="319"/>
      <c r="HU641" s="319"/>
      <c r="HV641" s="319"/>
      <c r="HW641" s="319"/>
      <c r="HX641" s="319"/>
      <c r="HY641" s="319"/>
      <c r="HZ641" s="319"/>
      <c r="IA641" s="319"/>
      <c r="IB641" s="319"/>
      <c r="IC641" s="319"/>
      <c r="ID641" s="319"/>
      <c r="IE641" s="319"/>
      <c r="IF641" s="319"/>
      <c r="IG641" s="319"/>
      <c r="IH641" s="319"/>
      <c r="II641" s="319"/>
      <c r="IJ641" s="319"/>
      <c r="IK641" s="319"/>
      <c r="IL641" s="319"/>
      <c r="IM641" s="319"/>
      <c r="IN641" s="319"/>
      <c r="IO641" s="319"/>
      <c r="IP641" s="319"/>
      <c r="IQ641" s="319"/>
      <c r="IR641" s="319"/>
      <c r="IS641" s="319"/>
      <c r="IT641" s="319"/>
      <c r="IU641" s="319"/>
      <c r="IV641" s="319"/>
      <c r="IW641" s="319"/>
      <c r="IX641" s="319"/>
      <c r="IY641" s="319"/>
      <c r="IZ641" s="319"/>
      <c r="JA641" s="319"/>
      <c r="JB641" s="319"/>
      <c r="JC641" s="319"/>
      <c r="JD641" s="319"/>
      <c r="JE641" s="319"/>
      <c r="JF641" s="319"/>
      <c r="JG641" s="319"/>
      <c r="JH641" s="319"/>
      <c r="JI641" s="319"/>
      <c r="JJ641" s="319"/>
      <c r="JK641" s="319"/>
      <c r="JL641" s="319"/>
      <c r="JM641" s="319"/>
      <c r="JN641" s="319"/>
      <c r="JO641" s="319"/>
      <c r="JP641" s="319"/>
      <c r="JQ641" s="319"/>
      <c r="JR641" s="319"/>
      <c r="JS641" s="319"/>
      <c r="JT641" s="319"/>
      <c r="JU641" s="319"/>
      <c r="JV641" s="319"/>
      <c r="JW641" s="319"/>
      <c r="JX641" s="319"/>
      <c r="JY641" s="319"/>
      <c r="JZ641" s="319"/>
      <c r="KA641" s="319"/>
      <c r="KB641" s="319"/>
      <c r="KC641" s="319"/>
      <c r="KD641" s="319"/>
      <c r="KE641" s="319"/>
      <c r="KF641" s="319"/>
      <c r="KG641" s="319"/>
      <c r="KH641" s="319"/>
      <c r="KI641" s="319"/>
      <c r="KJ641" s="319"/>
      <c r="KK641" s="319"/>
      <c r="KL641" s="319"/>
      <c r="KM641" s="319"/>
      <c r="KN641" s="319"/>
      <c r="KO641" s="319"/>
      <c r="KP641" s="319"/>
      <c r="KQ641" s="319"/>
      <c r="KR641" s="319"/>
      <c r="KS641" s="319"/>
      <c r="KT641" s="319"/>
      <c r="KU641" s="319"/>
      <c r="KV641" s="319"/>
      <c r="KW641" s="319"/>
      <c r="KX641" s="319"/>
      <c r="KY641" s="319"/>
      <c r="KZ641" s="319"/>
      <c r="LA641" s="319"/>
      <c r="LB641" s="319"/>
      <c r="LC641" s="319"/>
      <c r="LD641" s="319"/>
      <c r="LE641" s="319"/>
      <c r="LF641" s="319"/>
      <c r="LG641" s="319"/>
      <c r="LH641" s="319"/>
      <c r="LI641" s="319"/>
      <c r="LJ641" s="319"/>
      <c r="LK641" s="319"/>
      <c r="LL641" s="319"/>
      <c r="LM641" s="319"/>
      <c r="LN641" s="319"/>
      <c r="LO641" s="319"/>
      <c r="LP641" s="319"/>
      <c r="LQ641" s="319"/>
      <c r="LR641" s="319"/>
      <c r="LS641" s="319"/>
      <c r="LT641" s="319"/>
      <c r="LU641" s="319"/>
      <c r="LV641" s="319"/>
      <c r="LW641" s="319"/>
      <c r="LX641" s="319"/>
      <c r="LY641" s="319"/>
      <c r="LZ641" s="319"/>
      <c r="MA641" s="319"/>
      <c r="MB641" s="319"/>
      <c r="MC641" s="319"/>
      <c r="MD641" s="319"/>
      <c r="ME641" s="319"/>
      <c r="MF641" s="319"/>
      <c r="MG641" s="319"/>
      <c r="MH641" s="319"/>
      <c r="MI641" s="319"/>
      <c r="MJ641" s="319"/>
      <c r="MK641" s="319"/>
      <c r="ML641" s="319"/>
      <c r="MM641" s="319"/>
      <c r="MN641" s="319"/>
      <c r="MO641" s="319"/>
      <c r="MP641" s="319"/>
      <c r="MQ641" s="319"/>
      <c r="MS641" s="241"/>
      <c r="MT641" s="373">
        <f t="shared" si="899"/>
        <v>0</v>
      </c>
      <c r="MU641" s="365">
        <f t="shared" si="885"/>
        <v>0</v>
      </c>
      <c r="MV641" s="365">
        <f t="shared" si="886"/>
        <v>0</v>
      </c>
      <c r="MW641" s="365"/>
      <c r="MX641" s="365">
        <f t="shared" si="887"/>
        <v>0</v>
      </c>
      <c r="MY641" s="365"/>
      <c r="MZ641" s="365">
        <f t="shared" si="888"/>
        <v>0</v>
      </c>
      <c r="NA641" s="365"/>
      <c r="NB641" s="365">
        <f t="shared" si="889"/>
        <v>0</v>
      </c>
      <c r="NC641" s="365"/>
      <c r="ND641" s="365">
        <f t="shared" si="890"/>
        <v>0</v>
      </c>
      <c r="NE641" s="365"/>
      <c r="NF641" s="365">
        <f t="shared" si="891"/>
        <v>0</v>
      </c>
      <c r="NG641" s="365"/>
      <c r="NH641" s="365">
        <f t="shared" si="892"/>
        <v>0</v>
      </c>
      <c r="NI641" s="365"/>
      <c r="NJ641" s="365">
        <f t="shared" si="893"/>
        <v>0</v>
      </c>
      <c r="NK641" s="365"/>
      <c r="NL641" s="365">
        <f t="shared" si="900"/>
        <v>0</v>
      </c>
      <c r="NM641" s="366"/>
      <c r="NN641" s="370"/>
      <c r="NR641" s="318">
        <f t="shared" si="894"/>
        <v>0</v>
      </c>
      <c r="NS641" s="318">
        <f t="shared" si="895"/>
        <v>0</v>
      </c>
      <c r="NT641" s="318">
        <f t="shared" si="896"/>
        <v>0</v>
      </c>
    </row>
    <row r="642" spans="1:384" s="318" customFormat="1" ht="10.199999999999999" customHeight="1" x14ac:dyDescent="0.3">
      <c r="A642" s="25"/>
      <c r="B642" s="389"/>
      <c r="C642" s="424"/>
      <c r="D642" s="15"/>
      <c r="E642" s="407" t="str">
        <f>$E$12</f>
        <v>Renfort</v>
      </c>
      <c r="F642" s="407"/>
      <c r="G642" s="134" t="str">
        <f>IF(MZ665=0,"",MZ665)</f>
        <v/>
      </c>
      <c r="H642" s="399"/>
      <c r="I642" s="381" t="str">
        <f>Prenoms!$B$10</f>
        <v>erwan</v>
      </c>
      <c r="J642" s="382"/>
      <c r="K642" s="382"/>
      <c r="L642" s="382"/>
      <c r="M642" s="382"/>
      <c r="N642" s="68" t="str">
        <f>IF(NL642&lt;&gt;0,"",IF(Conges!X44=0,"",Conges!X44))</f>
        <v/>
      </c>
      <c r="O642" s="69"/>
      <c r="P642" s="70"/>
      <c r="Q642" s="70"/>
      <c r="R642" s="70"/>
      <c r="S642" s="70"/>
      <c r="T642" s="70"/>
      <c r="U642" s="70"/>
      <c r="V642" s="71"/>
      <c r="W642" s="70"/>
      <c r="X642" s="70"/>
      <c r="Y642" s="70"/>
      <c r="Z642" s="70"/>
      <c r="AA642" s="70"/>
      <c r="AB642" s="70"/>
      <c r="AC642" s="70"/>
      <c r="AD642" s="70"/>
      <c r="AE642" s="69"/>
      <c r="AF642" s="70"/>
      <c r="AG642" s="70"/>
      <c r="AH642" s="70"/>
      <c r="AI642" s="70"/>
      <c r="AJ642" s="71"/>
      <c r="AK642" s="70"/>
      <c r="AL642" s="70"/>
      <c r="AM642" s="70"/>
      <c r="AN642" s="70"/>
      <c r="AO642" s="70"/>
      <c r="AP642" s="70"/>
      <c r="AQ642" s="70"/>
      <c r="AR642" s="70"/>
      <c r="AS642" s="70"/>
      <c r="AT642" s="70"/>
      <c r="AU642" s="69"/>
      <c r="AV642" s="70"/>
      <c r="AW642" s="70"/>
      <c r="AX642" s="70"/>
      <c r="AY642" s="70"/>
      <c r="AZ642" s="70"/>
      <c r="BA642" s="70"/>
      <c r="BB642" s="71"/>
      <c r="BC642" s="72">
        <f>IF(NL642&lt;&gt;0,(IF(Conges!X$44=0,0,3)),0)</f>
        <v>0</v>
      </c>
      <c r="BD642" s="417"/>
      <c r="BE642" s="392">
        <f>IF(OR(Conges!X$44="A",Conges!X$44="V"),Prenoms!L$10,NL642)</f>
        <v>0</v>
      </c>
      <c r="BF642" s="393"/>
      <c r="BG642" s="289"/>
      <c r="BH642" s="290">
        <f t="shared" si="879"/>
        <v>0</v>
      </c>
      <c r="BI642" s="291" t="str">
        <f t="shared" si="880"/>
        <v/>
      </c>
      <c r="BJ642" s="305">
        <v>103.58064516129032</v>
      </c>
      <c r="BK642" s="306">
        <f t="shared" si="897"/>
        <v>-103.58064516129032</v>
      </c>
      <c r="BL642" s="307">
        <f t="shared" si="818"/>
        <v>0</v>
      </c>
      <c r="BM642" s="307">
        <f t="shared" si="819"/>
        <v>0</v>
      </c>
      <c r="BN642" s="307">
        <f>SUM('Heures Pointage'!$HD$24:$HE$24)</f>
        <v>0</v>
      </c>
      <c r="BO642" s="307">
        <f>SUM('Heures et Indemnites'!$HD$24:$HE$24)</f>
        <v>0</v>
      </c>
      <c r="BP642" s="308">
        <f t="shared" si="820"/>
        <v>0</v>
      </c>
      <c r="BQ642" s="308">
        <f>'Heures Pointage'!$IB$24</f>
        <v>0</v>
      </c>
      <c r="BR642" s="309">
        <f t="shared" ref="BR642" si="907">$BH$1062</f>
        <v>0</v>
      </c>
      <c r="BS642" s="150">
        <f>Prenoms!$C$10</f>
        <v>169</v>
      </c>
      <c r="BT642" s="153"/>
      <c r="BU642" s="323">
        <f>SUM('Heures et Indemnites'!$HD$24:$HE$24)</f>
        <v>0</v>
      </c>
      <c r="BV642" s="236">
        <f>SUM('Heures et Indemnites'!$HD$6:$HE$24)</f>
        <v>0</v>
      </c>
      <c r="BW642" s="323"/>
      <c r="BX642" s="236"/>
      <c r="BY642" s="319"/>
      <c r="BZ642" s="319"/>
      <c r="CA642" s="319"/>
      <c r="CB642" s="319"/>
      <c r="CC642" s="319"/>
      <c r="CD642" s="319"/>
      <c r="CE642" s="319"/>
      <c r="CF642" s="319"/>
      <c r="CG642" s="319"/>
      <c r="CH642" s="319"/>
      <c r="CI642" s="319"/>
      <c r="CJ642" s="319"/>
      <c r="CK642" s="319"/>
      <c r="CL642" s="319"/>
      <c r="CM642" s="319"/>
      <c r="CN642" s="319"/>
      <c r="CO642" s="319"/>
      <c r="CP642" s="319"/>
      <c r="CQ642" s="319"/>
      <c r="CR642" s="319"/>
      <c r="CS642" s="319"/>
      <c r="CT642" s="319"/>
      <c r="CU642" s="319"/>
      <c r="CV642" s="319"/>
      <c r="CW642" s="319"/>
      <c r="CX642" s="319"/>
      <c r="CY642" s="319"/>
      <c r="CZ642" s="319"/>
      <c r="DA642" s="319"/>
      <c r="DB642" s="319"/>
      <c r="DC642" s="319"/>
      <c r="DD642" s="319"/>
      <c r="DE642" s="319"/>
      <c r="DF642" s="319"/>
      <c r="DG642" s="319"/>
      <c r="DH642" s="319"/>
      <c r="DI642" s="319"/>
      <c r="DJ642" s="319"/>
      <c r="DK642" s="319"/>
      <c r="DL642" s="319"/>
      <c r="DM642" s="319"/>
      <c r="DN642" s="319"/>
      <c r="DO642" s="319"/>
      <c r="DP642" s="319"/>
      <c r="DQ642" s="319"/>
      <c r="DR642" s="319"/>
      <c r="DS642" s="319"/>
      <c r="DT642" s="319"/>
      <c r="DU642" s="319"/>
      <c r="DV642" s="319"/>
      <c r="DW642" s="319"/>
      <c r="DX642" s="319"/>
      <c r="DY642" s="319"/>
      <c r="DZ642" s="319"/>
      <c r="EA642" s="319"/>
      <c r="EB642" s="319"/>
      <c r="EC642" s="319"/>
      <c r="ED642" s="319"/>
      <c r="EE642" s="319"/>
      <c r="EF642" s="319"/>
      <c r="EG642" s="319"/>
      <c r="EH642" s="319"/>
      <c r="EI642" s="319"/>
      <c r="EJ642" s="319"/>
      <c r="EK642" s="319"/>
      <c r="EL642" s="319"/>
      <c r="EM642" s="319"/>
      <c r="EN642" s="319"/>
      <c r="EO642" s="319"/>
      <c r="EP642" s="319"/>
      <c r="EQ642" s="319"/>
      <c r="ER642" s="319"/>
      <c r="ES642" s="319"/>
      <c r="ET642" s="319"/>
      <c r="EU642" s="319"/>
      <c r="EV642" s="319"/>
      <c r="EW642" s="319"/>
      <c r="EX642" s="319"/>
      <c r="EY642" s="319"/>
      <c r="EZ642" s="319"/>
      <c r="FA642" s="319"/>
      <c r="FB642" s="319"/>
      <c r="FC642" s="319"/>
      <c r="FD642" s="319"/>
      <c r="FE642" s="319"/>
      <c r="FF642" s="319"/>
      <c r="FG642" s="319"/>
      <c r="FH642" s="319"/>
      <c r="FI642" s="319"/>
      <c r="FJ642" s="319"/>
      <c r="FK642" s="319"/>
      <c r="FL642" s="319"/>
      <c r="FM642" s="319"/>
      <c r="FN642" s="319"/>
      <c r="FO642" s="319"/>
      <c r="FP642" s="319"/>
      <c r="FQ642" s="319"/>
      <c r="FR642" s="319"/>
      <c r="FS642" s="319"/>
      <c r="FT642" s="319"/>
      <c r="FU642" s="319"/>
      <c r="FV642" s="319"/>
      <c r="FW642" s="319"/>
      <c r="FX642" s="319"/>
      <c r="FY642" s="319"/>
      <c r="FZ642" s="319"/>
      <c r="GA642" s="319"/>
      <c r="GB642" s="319"/>
      <c r="GC642" s="319"/>
      <c r="GD642" s="319"/>
      <c r="GE642" s="319"/>
      <c r="GF642" s="319"/>
      <c r="GG642" s="319"/>
      <c r="GH642" s="319"/>
      <c r="GI642" s="319"/>
      <c r="GJ642" s="319"/>
      <c r="GK642" s="319"/>
      <c r="GL642" s="319"/>
      <c r="GM642" s="319"/>
      <c r="GN642" s="319"/>
      <c r="GO642" s="319"/>
      <c r="GP642" s="319"/>
      <c r="GQ642" s="319"/>
      <c r="GR642" s="319"/>
      <c r="GS642" s="319"/>
      <c r="GT642" s="319"/>
      <c r="GU642" s="319"/>
      <c r="GV642" s="319"/>
      <c r="GW642" s="319"/>
      <c r="GX642" s="319"/>
      <c r="GY642" s="319"/>
      <c r="GZ642" s="319"/>
      <c r="HA642" s="319"/>
      <c r="HB642" s="319"/>
      <c r="HC642" s="319"/>
      <c r="HD642" s="319"/>
      <c r="HE642" s="319"/>
      <c r="HF642" s="319"/>
      <c r="HG642" s="319"/>
      <c r="HH642" s="319"/>
      <c r="HI642" s="319"/>
      <c r="HJ642" s="319"/>
      <c r="HK642" s="319"/>
      <c r="HL642" s="319"/>
      <c r="HM642" s="319"/>
      <c r="HN642" s="319"/>
      <c r="HO642" s="319"/>
      <c r="HP642" s="319"/>
      <c r="HQ642" s="319"/>
      <c r="HR642" s="319"/>
      <c r="HS642" s="319"/>
      <c r="HT642" s="319"/>
      <c r="HU642" s="319"/>
      <c r="HV642" s="319"/>
      <c r="HW642" s="319"/>
      <c r="HX642" s="319"/>
      <c r="HY642" s="319"/>
      <c r="HZ642" s="319"/>
      <c r="IA642" s="319"/>
      <c r="IB642" s="319"/>
      <c r="IC642" s="319"/>
      <c r="ID642" s="319"/>
      <c r="IE642" s="319"/>
      <c r="IF642" s="319"/>
      <c r="IG642" s="319"/>
      <c r="IH642" s="319"/>
      <c r="II642" s="319"/>
      <c r="IJ642" s="319"/>
      <c r="IK642" s="319"/>
      <c r="IL642" s="319"/>
      <c r="IM642" s="319"/>
      <c r="IN642" s="319"/>
      <c r="IO642" s="319"/>
      <c r="IP642" s="319"/>
      <c r="IQ642" s="319"/>
      <c r="IR642" s="319"/>
      <c r="IS642" s="319"/>
      <c r="IT642" s="319"/>
      <c r="IU642" s="319"/>
      <c r="IV642" s="319"/>
      <c r="IW642" s="319"/>
      <c r="IX642" s="319"/>
      <c r="IY642" s="319"/>
      <c r="IZ642" s="319"/>
      <c r="JA642" s="319"/>
      <c r="JB642" s="319"/>
      <c r="JC642" s="319"/>
      <c r="JD642" s="319"/>
      <c r="JE642" s="319"/>
      <c r="JF642" s="319"/>
      <c r="JG642" s="319"/>
      <c r="JH642" s="319"/>
      <c r="JI642" s="319"/>
      <c r="JJ642" s="319"/>
      <c r="JK642" s="319"/>
      <c r="JL642" s="319"/>
      <c r="JM642" s="319"/>
      <c r="JN642" s="319"/>
      <c r="JO642" s="319"/>
      <c r="JP642" s="319"/>
      <c r="JQ642" s="319"/>
      <c r="JR642" s="319"/>
      <c r="JS642" s="319"/>
      <c r="JT642" s="319"/>
      <c r="JU642" s="319"/>
      <c r="JV642" s="319"/>
      <c r="JW642" s="319"/>
      <c r="JX642" s="319"/>
      <c r="JY642" s="319"/>
      <c r="JZ642" s="319"/>
      <c r="KA642" s="319"/>
      <c r="KB642" s="319"/>
      <c r="KC642" s="319"/>
      <c r="KD642" s="319"/>
      <c r="KE642" s="319"/>
      <c r="KF642" s="319"/>
      <c r="KG642" s="319"/>
      <c r="KH642" s="319"/>
      <c r="KI642" s="319"/>
      <c r="KJ642" s="319"/>
      <c r="KK642" s="319"/>
      <c r="KL642" s="319"/>
      <c r="KM642" s="319"/>
      <c r="KN642" s="319"/>
      <c r="KO642" s="319"/>
      <c r="KP642" s="319"/>
      <c r="KQ642" s="319"/>
      <c r="KR642" s="319"/>
      <c r="KS642" s="319"/>
      <c r="KT642" s="319"/>
      <c r="KU642" s="319"/>
      <c r="KV642" s="319"/>
      <c r="KW642" s="319"/>
      <c r="KX642" s="319"/>
      <c r="KY642" s="319"/>
      <c r="KZ642" s="319"/>
      <c r="LA642" s="319"/>
      <c r="LB642" s="319"/>
      <c r="LC642" s="319"/>
      <c r="LD642" s="319"/>
      <c r="LE642" s="319"/>
      <c r="LF642" s="319"/>
      <c r="LG642" s="319"/>
      <c r="LH642" s="319"/>
      <c r="LI642" s="319"/>
      <c r="LJ642" s="319"/>
      <c r="LK642" s="319"/>
      <c r="LL642" s="319"/>
      <c r="LM642" s="319"/>
      <c r="LN642" s="319"/>
      <c r="LO642" s="319"/>
      <c r="LP642" s="319"/>
      <c r="LQ642" s="319"/>
      <c r="LR642" s="319"/>
      <c r="LS642" s="319"/>
      <c r="LT642" s="319"/>
      <c r="LU642" s="319"/>
      <c r="LV642" s="319"/>
      <c r="LW642" s="319"/>
      <c r="LX642" s="319"/>
      <c r="LY642" s="319"/>
      <c r="LZ642" s="319"/>
      <c r="MA642" s="319"/>
      <c r="MB642" s="319"/>
      <c r="MC642" s="319"/>
      <c r="MD642" s="319"/>
      <c r="ME642" s="319"/>
      <c r="MF642" s="319"/>
      <c r="MG642" s="319"/>
      <c r="MH642" s="319"/>
      <c r="MI642" s="319"/>
      <c r="MJ642" s="319"/>
      <c r="MK642" s="319"/>
      <c r="ML642" s="319"/>
      <c r="MM642" s="319"/>
      <c r="MN642" s="319"/>
      <c r="MO642" s="319"/>
      <c r="MP642" s="319"/>
      <c r="MQ642" s="319"/>
      <c r="MS642" s="241"/>
      <c r="MT642" s="362">
        <f t="shared" si="899"/>
        <v>0</v>
      </c>
      <c r="MU642" s="363">
        <f t="shared" si="885"/>
        <v>0</v>
      </c>
      <c r="MV642" s="363">
        <f t="shared" si="886"/>
        <v>0</v>
      </c>
      <c r="MW642" s="363"/>
      <c r="MX642" s="363">
        <f t="shared" si="887"/>
        <v>0</v>
      </c>
      <c r="MY642" s="363"/>
      <c r="MZ642" s="363">
        <f t="shared" si="888"/>
        <v>0</v>
      </c>
      <c r="NA642" s="363"/>
      <c r="NB642" s="363">
        <f t="shared" si="889"/>
        <v>0</v>
      </c>
      <c r="NC642" s="363"/>
      <c r="ND642" s="363">
        <f t="shared" si="890"/>
        <v>0</v>
      </c>
      <c r="NE642" s="363"/>
      <c r="NF642" s="363">
        <f t="shared" si="891"/>
        <v>0</v>
      </c>
      <c r="NG642" s="363"/>
      <c r="NH642" s="363">
        <f t="shared" si="892"/>
        <v>0</v>
      </c>
      <c r="NI642" s="363"/>
      <c r="NJ642" s="363">
        <f t="shared" si="893"/>
        <v>0</v>
      </c>
      <c r="NK642" s="363"/>
      <c r="NL642" s="363">
        <f t="shared" si="900"/>
        <v>0</v>
      </c>
      <c r="NM642" s="364"/>
      <c r="NN642" s="370"/>
      <c r="NR642" s="318">
        <f t="shared" si="894"/>
        <v>0</v>
      </c>
      <c r="NS642" s="318">
        <f t="shared" si="895"/>
        <v>0</v>
      </c>
      <c r="NT642" s="318">
        <f t="shared" si="896"/>
        <v>0</v>
      </c>
    </row>
    <row r="643" spans="1:384" s="318" customFormat="1" ht="10.199999999999999" customHeight="1" x14ac:dyDescent="0.3">
      <c r="A643" s="25"/>
      <c r="B643" s="389"/>
      <c r="C643" s="424"/>
      <c r="D643" s="15"/>
      <c r="E643" s="414" t="str">
        <f>$E$13</f>
        <v>CHEF</v>
      </c>
      <c r="F643" s="414"/>
      <c r="G643" s="135" t="str">
        <f>IF(NB665=0,"",NB665)</f>
        <v/>
      </c>
      <c r="H643" s="399"/>
      <c r="I643" s="394" t="str">
        <f>Prenoms!$B$11</f>
        <v>adrien</v>
      </c>
      <c r="J643" s="395"/>
      <c r="K643" s="395"/>
      <c r="L643" s="395"/>
      <c r="M643" s="395"/>
      <c r="N643" s="81" t="str">
        <f>IF(NL643&lt;&gt;0,"",IF(Conges!X45=0,"",Conges!X45))</f>
        <v/>
      </c>
      <c r="O643" s="82"/>
      <c r="P643" s="83"/>
      <c r="Q643" s="83"/>
      <c r="R643" s="83"/>
      <c r="S643" s="83"/>
      <c r="T643" s="83"/>
      <c r="U643" s="83"/>
      <c r="V643" s="84"/>
      <c r="W643" s="83"/>
      <c r="X643" s="83"/>
      <c r="Y643" s="83"/>
      <c r="Z643" s="83"/>
      <c r="AA643" s="83"/>
      <c r="AB643" s="83"/>
      <c r="AC643" s="83"/>
      <c r="AD643" s="83"/>
      <c r="AE643" s="82"/>
      <c r="AF643" s="83"/>
      <c r="AG643" s="83"/>
      <c r="AH643" s="83"/>
      <c r="AI643" s="83"/>
      <c r="AJ643" s="84"/>
      <c r="AK643" s="83"/>
      <c r="AL643" s="83"/>
      <c r="AM643" s="83"/>
      <c r="AN643" s="83"/>
      <c r="AO643" s="83"/>
      <c r="AP643" s="83"/>
      <c r="AQ643" s="83"/>
      <c r="AR643" s="83"/>
      <c r="AS643" s="83"/>
      <c r="AT643" s="83"/>
      <c r="AU643" s="82"/>
      <c r="AV643" s="83"/>
      <c r="AW643" s="83"/>
      <c r="AX643" s="83"/>
      <c r="AY643" s="83"/>
      <c r="AZ643" s="83"/>
      <c r="BA643" s="83"/>
      <c r="BB643" s="84"/>
      <c r="BC643" s="85">
        <f>IF(NL643&lt;&gt;0,(IF(Conges!X$45=0,0,3)),0)</f>
        <v>0</v>
      </c>
      <c r="BD643" s="417"/>
      <c r="BE643" s="390">
        <f>IF(OR(Conges!X$45="A",Conges!X$45="V"),Prenoms!L$11,NL643)</f>
        <v>0</v>
      </c>
      <c r="BF643" s="391"/>
      <c r="BG643" s="286"/>
      <c r="BH643" s="287">
        <f t="shared" si="879"/>
        <v>0</v>
      </c>
      <c r="BI643" s="288" t="str">
        <f t="shared" si="880"/>
        <v/>
      </c>
      <c r="BJ643" s="300">
        <v>103.58064516129032</v>
      </c>
      <c r="BK643" s="301">
        <f t="shared" si="897"/>
        <v>-103.58064516129032</v>
      </c>
      <c r="BL643" s="302">
        <f t="shared" si="818"/>
        <v>0</v>
      </c>
      <c r="BM643" s="302">
        <f t="shared" si="819"/>
        <v>0</v>
      </c>
      <c r="BN643" s="302">
        <f>SUM('Heures Pointage'!$ID$24:$IE$24)</f>
        <v>0</v>
      </c>
      <c r="BO643" s="302">
        <f>SUM('Heures et Indemnites'!$ID$24:$IE$24)</f>
        <v>0</v>
      </c>
      <c r="BP643" s="303">
        <f t="shared" si="820"/>
        <v>0</v>
      </c>
      <c r="BQ643" s="303">
        <f>'Heures Pointage'!$JB$24</f>
        <v>0</v>
      </c>
      <c r="BR643" s="304">
        <f t="shared" ref="BR643" si="908">$BH$1063</f>
        <v>0</v>
      </c>
      <c r="BS643" s="149">
        <f>Prenoms!$C$11</f>
        <v>169</v>
      </c>
      <c r="BT643" s="180"/>
      <c r="BU643" s="324">
        <f>SUM('Heures et Indemnites'!$ID$24:$IE$24)</f>
        <v>0</v>
      </c>
      <c r="BV643" s="235">
        <f>SUM('Heures et Indemnites'!$ID$6:$IE$24)</f>
        <v>0</v>
      </c>
      <c r="BW643" s="324"/>
      <c r="BX643" s="235"/>
      <c r="BY643" s="319"/>
      <c r="BZ643" s="319"/>
      <c r="CA643" s="319"/>
      <c r="CB643" s="319"/>
      <c r="CC643" s="319"/>
      <c r="CD643" s="319"/>
      <c r="CE643" s="319"/>
      <c r="CF643" s="319"/>
      <c r="CG643" s="319"/>
      <c r="CH643" s="319"/>
      <c r="CI643" s="319"/>
      <c r="CJ643" s="319"/>
      <c r="CK643" s="319"/>
      <c r="CL643" s="319"/>
      <c r="CM643" s="319"/>
      <c r="CN643" s="319"/>
      <c r="CO643" s="319"/>
      <c r="CP643" s="319"/>
      <c r="CQ643" s="319"/>
      <c r="CR643" s="319"/>
      <c r="CS643" s="319"/>
      <c r="CT643" s="319"/>
      <c r="CU643" s="319"/>
      <c r="CV643" s="319"/>
      <c r="CW643" s="319"/>
      <c r="CX643" s="319"/>
      <c r="CY643" s="319"/>
      <c r="CZ643" s="319"/>
      <c r="DA643" s="319"/>
      <c r="DB643" s="319"/>
      <c r="DC643" s="319"/>
      <c r="DD643" s="319"/>
      <c r="DE643" s="319"/>
      <c r="DF643" s="319"/>
      <c r="DG643" s="319"/>
      <c r="DH643" s="319"/>
      <c r="DI643" s="319"/>
      <c r="DJ643" s="319"/>
      <c r="DK643" s="319"/>
      <c r="DL643" s="319"/>
      <c r="DM643" s="319"/>
      <c r="DN643" s="319"/>
      <c r="DO643" s="319"/>
      <c r="DP643" s="319"/>
      <c r="DQ643" s="319"/>
      <c r="DR643" s="319"/>
      <c r="DS643" s="319"/>
      <c r="DT643" s="319"/>
      <c r="DU643" s="319"/>
      <c r="DV643" s="319"/>
      <c r="DW643" s="319"/>
      <c r="DX643" s="319"/>
      <c r="DY643" s="319"/>
      <c r="DZ643" s="319"/>
      <c r="EA643" s="319"/>
      <c r="EB643" s="319"/>
      <c r="EC643" s="319"/>
      <c r="ED643" s="319"/>
      <c r="EE643" s="319"/>
      <c r="EF643" s="319"/>
      <c r="EG643" s="319"/>
      <c r="EH643" s="319"/>
      <c r="EI643" s="319"/>
      <c r="EJ643" s="319"/>
      <c r="EK643" s="319"/>
      <c r="EL643" s="319"/>
      <c r="EM643" s="319"/>
      <c r="EN643" s="319"/>
      <c r="EO643" s="319"/>
      <c r="EP643" s="319"/>
      <c r="EQ643" s="319"/>
      <c r="ER643" s="319"/>
      <c r="ES643" s="319"/>
      <c r="ET643" s="319"/>
      <c r="EU643" s="319"/>
      <c r="EV643" s="319"/>
      <c r="EW643" s="319"/>
      <c r="EX643" s="319"/>
      <c r="EY643" s="319"/>
      <c r="EZ643" s="319"/>
      <c r="FA643" s="319"/>
      <c r="FB643" s="319"/>
      <c r="FC643" s="319"/>
      <c r="FD643" s="319"/>
      <c r="FE643" s="319"/>
      <c r="FF643" s="319"/>
      <c r="FG643" s="319"/>
      <c r="FH643" s="319"/>
      <c r="FI643" s="319"/>
      <c r="FJ643" s="319"/>
      <c r="FK643" s="319"/>
      <c r="FL643" s="319"/>
      <c r="FM643" s="319"/>
      <c r="FN643" s="319"/>
      <c r="FO643" s="319"/>
      <c r="FP643" s="319"/>
      <c r="FQ643" s="319"/>
      <c r="FR643" s="319"/>
      <c r="FS643" s="319"/>
      <c r="FT643" s="319"/>
      <c r="FU643" s="319"/>
      <c r="FV643" s="319"/>
      <c r="FW643" s="319"/>
      <c r="FX643" s="319"/>
      <c r="FY643" s="319"/>
      <c r="FZ643" s="319"/>
      <c r="GA643" s="319"/>
      <c r="GB643" s="319"/>
      <c r="GC643" s="319"/>
      <c r="GD643" s="319"/>
      <c r="GE643" s="319"/>
      <c r="GF643" s="319"/>
      <c r="GG643" s="319"/>
      <c r="GH643" s="319"/>
      <c r="GI643" s="319"/>
      <c r="GJ643" s="319"/>
      <c r="GK643" s="319"/>
      <c r="GL643" s="319"/>
      <c r="GM643" s="319"/>
      <c r="GN643" s="319"/>
      <c r="GO643" s="319"/>
      <c r="GP643" s="319"/>
      <c r="GQ643" s="319"/>
      <c r="GR643" s="319"/>
      <c r="GS643" s="319"/>
      <c r="GT643" s="319"/>
      <c r="GU643" s="319"/>
      <c r="GV643" s="319"/>
      <c r="GW643" s="319"/>
      <c r="GX643" s="319"/>
      <c r="GY643" s="319"/>
      <c r="GZ643" s="319"/>
      <c r="HA643" s="319"/>
      <c r="HB643" s="319"/>
      <c r="HC643" s="319"/>
      <c r="HD643" s="319"/>
      <c r="HE643" s="319"/>
      <c r="HF643" s="319"/>
      <c r="HG643" s="319"/>
      <c r="HH643" s="319"/>
      <c r="HI643" s="319"/>
      <c r="HJ643" s="319"/>
      <c r="HK643" s="319"/>
      <c r="HL643" s="319"/>
      <c r="HM643" s="319"/>
      <c r="HN643" s="319"/>
      <c r="HO643" s="319"/>
      <c r="HP643" s="319"/>
      <c r="HQ643" s="319"/>
      <c r="HR643" s="319"/>
      <c r="HS643" s="319"/>
      <c r="HT643" s="319"/>
      <c r="HU643" s="319"/>
      <c r="HV643" s="319"/>
      <c r="HW643" s="319"/>
      <c r="HX643" s="319"/>
      <c r="HY643" s="319"/>
      <c r="HZ643" s="319"/>
      <c r="IA643" s="319"/>
      <c r="IB643" s="319"/>
      <c r="IC643" s="319"/>
      <c r="ID643" s="319"/>
      <c r="IE643" s="319"/>
      <c r="IF643" s="319"/>
      <c r="IG643" s="319"/>
      <c r="IH643" s="319"/>
      <c r="II643" s="319"/>
      <c r="IJ643" s="319"/>
      <c r="IK643" s="319"/>
      <c r="IL643" s="319"/>
      <c r="IM643" s="319"/>
      <c r="IN643" s="319"/>
      <c r="IO643" s="319"/>
      <c r="IP643" s="319"/>
      <c r="IQ643" s="319"/>
      <c r="IR643" s="319"/>
      <c r="IS643" s="319"/>
      <c r="IT643" s="319"/>
      <c r="IU643" s="319"/>
      <c r="IV643" s="319"/>
      <c r="IW643" s="319"/>
      <c r="IX643" s="319"/>
      <c r="IY643" s="319"/>
      <c r="IZ643" s="319"/>
      <c r="JA643" s="319"/>
      <c r="JB643" s="319"/>
      <c r="JC643" s="319"/>
      <c r="JD643" s="319"/>
      <c r="JE643" s="319"/>
      <c r="JF643" s="319"/>
      <c r="JG643" s="319"/>
      <c r="JH643" s="319"/>
      <c r="JI643" s="319"/>
      <c r="JJ643" s="319"/>
      <c r="JK643" s="319"/>
      <c r="JL643" s="319"/>
      <c r="JM643" s="319"/>
      <c r="JN643" s="319"/>
      <c r="JO643" s="319"/>
      <c r="JP643" s="319"/>
      <c r="JQ643" s="319"/>
      <c r="JR643" s="319"/>
      <c r="JS643" s="319"/>
      <c r="JT643" s="319"/>
      <c r="JU643" s="319"/>
      <c r="JV643" s="319"/>
      <c r="JW643" s="319"/>
      <c r="JX643" s="319"/>
      <c r="JY643" s="319"/>
      <c r="JZ643" s="319"/>
      <c r="KA643" s="319"/>
      <c r="KB643" s="319"/>
      <c r="KC643" s="319"/>
      <c r="KD643" s="319"/>
      <c r="KE643" s="319"/>
      <c r="KF643" s="319"/>
      <c r="KG643" s="319"/>
      <c r="KH643" s="319"/>
      <c r="KI643" s="319"/>
      <c r="KJ643" s="319"/>
      <c r="KK643" s="319"/>
      <c r="KL643" s="319"/>
      <c r="KM643" s="319"/>
      <c r="KN643" s="319"/>
      <c r="KO643" s="319"/>
      <c r="KP643" s="319"/>
      <c r="KQ643" s="319"/>
      <c r="KR643" s="319"/>
      <c r="KS643" s="319"/>
      <c r="KT643" s="319"/>
      <c r="KU643" s="319"/>
      <c r="KV643" s="319"/>
      <c r="KW643" s="319"/>
      <c r="KX643" s="319"/>
      <c r="KY643" s="319"/>
      <c r="KZ643" s="319"/>
      <c r="LA643" s="319"/>
      <c r="LB643" s="319"/>
      <c r="LC643" s="319"/>
      <c r="LD643" s="319"/>
      <c r="LE643" s="319"/>
      <c r="LF643" s="319"/>
      <c r="LG643" s="319"/>
      <c r="LH643" s="319"/>
      <c r="LI643" s="319"/>
      <c r="LJ643" s="319"/>
      <c r="LK643" s="319"/>
      <c r="LL643" s="319"/>
      <c r="LM643" s="319"/>
      <c r="LN643" s="319"/>
      <c r="LO643" s="319"/>
      <c r="LP643" s="319"/>
      <c r="LQ643" s="319"/>
      <c r="LR643" s="319"/>
      <c r="LS643" s="319"/>
      <c r="LT643" s="319"/>
      <c r="LU643" s="319"/>
      <c r="LV643" s="319"/>
      <c r="LW643" s="319"/>
      <c r="LX643" s="319"/>
      <c r="LY643" s="319"/>
      <c r="LZ643" s="319"/>
      <c r="MA643" s="319"/>
      <c r="MB643" s="319"/>
      <c r="MC643" s="319"/>
      <c r="MD643" s="319"/>
      <c r="ME643" s="319"/>
      <c r="MF643" s="319"/>
      <c r="MG643" s="319"/>
      <c r="MH643" s="319"/>
      <c r="MI643" s="319"/>
      <c r="MJ643" s="319"/>
      <c r="MK643" s="319"/>
      <c r="ML643" s="319"/>
      <c r="MM643" s="319"/>
      <c r="MN643" s="319"/>
      <c r="MO643" s="319"/>
      <c r="MP643" s="319"/>
      <c r="MQ643" s="319"/>
      <c r="MS643" s="241"/>
      <c r="MT643" s="373">
        <f t="shared" si="899"/>
        <v>0</v>
      </c>
      <c r="MU643" s="365">
        <f t="shared" si="885"/>
        <v>0</v>
      </c>
      <c r="MV643" s="365">
        <f t="shared" si="886"/>
        <v>0</v>
      </c>
      <c r="MW643" s="365"/>
      <c r="MX643" s="365">
        <f t="shared" si="887"/>
        <v>0</v>
      </c>
      <c r="MY643" s="365"/>
      <c r="MZ643" s="365">
        <f t="shared" si="888"/>
        <v>0</v>
      </c>
      <c r="NA643" s="365"/>
      <c r="NB643" s="365">
        <f t="shared" si="889"/>
        <v>0</v>
      </c>
      <c r="NC643" s="365"/>
      <c r="ND643" s="365">
        <f t="shared" si="890"/>
        <v>0</v>
      </c>
      <c r="NE643" s="365"/>
      <c r="NF643" s="365">
        <f t="shared" si="891"/>
        <v>0</v>
      </c>
      <c r="NG643" s="365"/>
      <c r="NH643" s="365">
        <f t="shared" si="892"/>
        <v>0</v>
      </c>
      <c r="NI643" s="365"/>
      <c r="NJ643" s="365">
        <f t="shared" si="893"/>
        <v>0</v>
      </c>
      <c r="NK643" s="365"/>
      <c r="NL643" s="365">
        <f t="shared" si="900"/>
        <v>0</v>
      </c>
      <c r="NM643" s="366"/>
      <c r="NN643" s="370"/>
      <c r="NR643" s="318">
        <f t="shared" si="894"/>
        <v>0</v>
      </c>
      <c r="NS643" s="318">
        <f t="shared" si="895"/>
        <v>0</v>
      </c>
      <c r="NT643" s="318">
        <f t="shared" si="896"/>
        <v>0</v>
      </c>
    </row>
    <row r="644" spans="1:384" s="318" customFormat="1" ht="10.199999999999999" customHeight="1" x14ac:dyDescent="0.3">
      <c r="A644" s="25"/>
      <c r="B644" s="389"/>
      <c r="C644" s="424"/>
      <c r="D644" s="15"/>
      <c r="E644" s="413" t="str">
        <f>$E$14</f>
        <v>MENAGE</v>
      </c>
      <c r="F644" s="413"/>
      <c r="G644" s="136" t="str">
        <f>IF(ND665=0,"",ND665)</f>
        <v/>
      </c>
      <c r="H644" s="399"/>
      <c r="I644" s="381" t="str">
        <f>Prenoms!$B$12</f>
        <v>soren</v>
      </c>
      <c r="J644" s="382"/>
      <c r="K644" s="382"/>
      <c r="L644" s="382"/>
      <c r="M644" s="382"/>
      <c r="N644" s="68" t="str">
        <f>IF(NL644&lt;&gt;0,"",IF(Conges!X46=0,"",Conges!X46))</f>
        <v/>
      </c>
      <c r="O644" s="69"/>
      <c r="P644" s="70"/>
      <c r="Q644" s="70"/>
      <c r="R644" s="70"/>
      <c r="S644" s="70"/>
      <c r="T644" s="70"/>
      <c r="U644" s="70"/>
      <c r="V644" s="71"/>
      <c r="W644" s="70"/>
      <c r="X644" s="70"/>
      <c r="Y644" s="70"/>
      <c r="Z644" s="70"/>
      <c r="AA644" s="70"/>
      <c r="AB644" s="70"/>
      <c r="AC644" s="70"/>
      <c r="AD644" s="70"/>
      <c r="AE644" s="69"/>
      <c r="AF644" s="70"/>
      <c r="AG644" s="70"/>
      <c r="AH644" s="70"/>
      <c r="AI644" s="70"/>
      <c r="AJ644" s="71"/>
      <c r="AK644" s="70"/>
      <c r="AL644" s="70"/>
      <c r="AM644" s="70"/>
      <c r="AN644" s="70"/>
      <c r="AO644" s="70"/>
      <c r="AP644" s="70"/>
      <c r="AQ644" s="70"/>
      <c r="AR644" s="70"/>
      <c r="AS644" s="70"/>
      <c r="AT644" s="70"/>
      <c r="AU644" s="69"/>
      <c r="AV644" s="70"/>
      <c r="AW644" s="70"/>
      <c r="AX644" s="70"/>
      <c r="AY644" s="70"/>
      <c r="AZ644" s="70"/>
      <c r="BA644" s="70"/>
      <c r="BB644" s="71"/>
      <c r="BC644" s="72">
        <f>IF(NL644&lt;&gt;0,(IF(Conges!X$46=0,0,3)),0)</f>
        <v>0</v>
      </c>
      <c r="BD644" s="417"/>
      <c r="BE644" s="392">
        <f>IF(OR(Conges!X$46="A",Conges!X$46="V"),Prenoms!L$12,NL644)</f>
        <v>0</v>
      </c>
      <c r="BF644" s="393"/>
      <c r="BG644" s="289"/>
      <c r="BH644" s="290">
        <f t="shared" si="879"/>
        <v>0</v>
      </c>
      <c r="BI644" s="291" t="str">
        <f t="shared" si="880"/>
        <v/>
      </c>
      <c r="BJ644" s="305">
        <v>103.58064516129032</v>
      </c>
      <c r="BK644" s="306">
        <f t="shared" si="897"/>
        <v>-103.58064516129032</v>
      </c>
      <c r="BL644" s="307">
        <f t="shared" si="818"/>
        <v>0</v>
      </c>
      <c r="BM644" s="307">
        <f t="shared" si="819"/>
        <v>0</v>
      </c>
      <c r="BN644" s="307">
        <f>SUM('Heures Pointage'!$JD$24:$JE$24)</f>
        <v>0</v>
      </c>
      <c r="BO644" s="307">
        <f>SUM('Heures et Indemnites'!$JD$24:$JE$24)</f>
        <v>0</v>
      </c>
      <c r="BP644" s="308">
        <f t="shared" si="820"/>
        <v>0</v>
      </c>
      <c r="BQ644" s="308">
        <f>'Heures Pointage'!$KB$24</f>
        <v>0</v>
      </c>
      <c r="BR644" s="309">
        <f t="shared" ref="BR644" si="909">$BH$1064</f>
        <v>0</v>
      </c>
      <c r="BS644" s="150">
        <f>Prenoms!$C$12</f>
        <v>169</v>
      </c>
      <c r="BT644" s="153"/>
      <c r="BU644" s="323">
        <f>SUM('Heures et Indemnites'!$JD$24:$JE$24)</f>
        <v>0</v>
      </c>
      <c r="BV644" s="236">
        <f>SUM('Heures et Indemnites'!$JD$6:$JE$24)</f>
        <v>0</v>
      </c>
      <c r="BW644" s="323"/>
      <c r="BX644" s="236"/>
      <c r="BY644" s="319"/>
      <c r="BZ644" s="319"/>
      <c r="CA644" s="319"/>
      <c r="CB644" s="319"/>
      <c r="CC644" s="319"/>
      <c r="CD644" s="319"/>
      <c r="CE644" s="319"/>
      <c r="CF644" s="319"/>
      <c r="CG644" s="319"/>
      <c r="CH644" s="319"/>
      <c r="CI644" s="319"/>
      <c r="CJ644" s="319"/>
      <c r="CK644" s="319"/>
      <c r="CL644" s="319"/>
      <c r="CM644" s="319"/>
      <c r="CN644" s="319"/>
      <c r="CO644" s="319"/>
      <c r="CP644" s="319"/>
      <c r="CQ644" s="319"/>
      <c r="CR644" s="319"/>
      <c r="CS644" s="319"/>
      <c r="CT644" s="319"/>
      <c r="CU644" s="319"/>
      <c r="CV644" s="319"/>
      <c r="CW644" s="319"/>
      <c r="CX644" s="319"/>
      <c r="CY644" s="319"/>
      <c r="CZ644" s="319"/>
      <c r="DA644" s="319"/>
      <c r="DB644" s="319"/>
      <c r="DC644" s="319"/>
      <c r="DD644" s="319"/>
      <c r="DE644" s="319"/>
      <c r="DF644" s="319"/>
      <c r="DG644" s="319"/>
      <c r="DH644" s="319"/>
      <c r="DI644" s="319"/>
      <c r="DJ644" s="319"/>
      <c r="DK644" s="319"/>
      <c r="DL644" s="319"/>
      <c r="DM644" s="319"/>
      <c r="DN644" s="319"/>
      <c r="DO644" s="319"/>
      <c r="DP644" s="319"/>
      <c r="DQ644" s="319"/>
      <c r="DR644" s="319"/>
      <c r="DS644" s="319"/>
      <c r="DT644" s="319"/>
      <c r="DU644" s="319"/>
      <c r="DV644" s="319"/>
      <c r="DW644" s="319"/>
      <c r="DX644" s="319"/>
      <c r="DY644" s="319"/>
      <c r="DZ644" s="319"/>
      <c r="EA644" s="319"/>
      <c r="EB644" s="319"/>
      <c r="EC644" s="319"/>
      <c r="ED644" s="319"/>
      <c r="EE644" s="319"/>
      <c r="EF644" s="319"/>
      <c r="EG644" s="319"/>
      <c r="EH644" s="319"/>
      <c r="EI644" s="319"/>
      <c r="EJ644" s="319"/>
      <c r="EK644" s="319"/>
      <c r="EL644" s="319"/>
      <c r="EM644" s="319"/>
      <c r="EN644" s="319"/>
      <c r="EO644" s="319"/>
      <c r="EP644" s="319"/>
      <c r="EQ644" s="319"/>
      <c r="ER644" s="319"/>
      <c r="ES644" s="319"/>
      <c r="ET644" s="319"/>
      <c r="EU644" s="319"/>
      <c r="EV644" s="319"/>
      <c r="EW644" s="319"/>
      <c r="EX644" s="319"/>
      <c r="EY644" s="319"/>
      <c r="EZ644" s="319"/>
      <c r="FA644" s="319"/>
      <c r="FB644" s="319"/>
      <c r="FC644" s="319"/>
      <c r="FD644" s="319"/>
      <c r="FE644" s="319"/>
      <c r="FF644" s="319"/>
      <c r="FG644" s="319"/>
      <c r="FH644" s="319"/>
      <c r="FI644" s="319"/>
      <c r="FJ644" s="319"/>
      <c r="FK644" s="319"/>
      <c r="FL644" s="319"/>
      <c r="FM644" s="319"/>
      <c r="FN644" s="319"/>
      <c r="FO644" s="319"/>
      <c r="FP644" s="319"/>
      <c r="FQ644" s="319"/>
      <c r="FR644" s="319"/>
      <c r="FS644" s="319"/>
      <c r="FT644" s="319"/>
      <c r="FU644" s="319"/>
      <c r="FV644" s="319"/>
      <c r="FW644" s="319"/>
      <c r="FX644" s="319"/>
      <c r="FY644" s="319"/>
      <c r="FZ644" s="319"/>
      <c r="GA644" s="319"/>
      <c r="GB644" s="319"/>
      <c r="GC644" s="319"/>
      <c r="GD644" s="319"/>
      <c r="GE644" s="319"/>
      <c r="GF644" s="319"/>
      <c r="GG644" s="319"/>
      <c r="GH644" s="319"/>
      <c r="GI644" s="319"/>
      <c r="GJ644" s="319"/>
      <c r="GK644" s="319"/>
      <c r="GL644" s="319"/>
      <c r="GM644" s="319"/>
      <c r="GN644" s="319"/>
      <c r="GO644" s="319"/>
      <c r="GP644" s="319"/>
      <c r="GQ644" s="319"/>
      <c r="GR644" s="319"/>
      <c r="GS644" s="319"/>
      <c r="GT644" s="319"/>
      <c r="GU644" s="319"/>
      <c r="GV644" s="319"/>
      <c r="GW644" s="319"/>
      <c r="GX644" s="319"/>
      <c r="GY644" s="319"/>
      <c r="GZ644" s="319"/>
      <c r="HA644" s="319"/>
      <c r="HB644" s="319"/>
      <c r="HC644" s="319"/>
      <c r="HD644" s="319"/>
      <c r="HE644" s="319"/>
      <c r="HF644" s="319"/>
      <c r="HG644" s="319"/>
      <c r="HH644" s="319"/>
      <c r="HI644" s="319"/>
      <c r="HJ644" s="319"/>
      <c r="HK644" s="319"/>
      <c r="HL644" s="319"/>
      <c r="HM644" s="319"/>
      <c r="HN644" s="319"/>
      <c r="HO644" s="319"/>
      <c r="HP644" s="319"/>
      <c r="HQ644" s="319"/>
      <c r="HR644" s="319"/>
      <c r="HS644" s="319"/>
      <c r="HT644" s="319"/>
      <c r="HU644" s="319"/>
      <c r="HV644" s="319"/>
      <c r="HW644" s="319"/>
      <c r="HX644" s="319"/>
      <c r="HY644" s="319"/>
      <c r="HZ644" s="319"/>
      <c r="IA644" s="319"/>
      <c r="IB644" s="319"/>
      <c r="IC644" s="319"/>
      <c r="ID644" s="319"/>
      <c r="IE644" s="319"/>
      <c r="IF644" s="319"/>
      <c r="IG644" s="319"/>
      <c r="IH644" s="319"/>
      <c r="II644" s="319"/>
      <c r="IJ644" s="319"/>
      <c r="IK644" s="319"/>
      <c r="IL644" s="319"/>
      <c r="IM644" s="319"/>
      <c r="IN644" s="319"/>
      <c r="IO644" s="319"/>
      <c r="IP644" s="319"/>
      <c r="IQ644" s="319"/>
      <c r="IR644" s="319"/>
      <c r="IS644" s="319"/>
      <c r="IT644" s="319"/>
      <c r="IU644" s="319"/>
      <c r="IV644" s="319"/>
      <c r="IW644" s="319"/>
      <c r="IX644" s="319"/>
      <c r="IY644" s="319"/>
      <c r="IZ644" s="319"/>
      <c r="JA644" s="319"/>
      <c r="JB644" s="319"/>
      <c r="JC644" s="319"/>
      <c r="JD644" s="319"/>
      <c r="JE644" s="319"/>
      <c r="JF644" s="319"/>
      <c r="JG644" s="319"/>
      <c r="JH644" s="319"/>
      <c r="JI644" s="319"/>
      <c r="JJ644" s="319"/>
      <c r="JK644" s="319"/>
      <c r="JL644" s="319"/>
      <c r="JM644" s="319"/>
      <c r="JN644" s="319"/>
      <c r="JO644" s="319"/>
      <c r="JP644" s="319"/>
      <c r="JQ644" s="319"/>
      <c r="JR644" s="319"/>
      <c r="JS644" s="319"/>
      <c r="JT644" s="319"/>
      <c r="JU644" s="319"/>
      <c r="JV644" s="319"/>
      <c r="JW644" s="319"/>
      <c r="JX644" s="319"/>
      <c r="JY644" s="319"/>
      <c r="JZ644" s="319"/>
      <c r="KA644" s="319"/>
      <c r="KB644" s="319"/>
      <c r="KC644" s="319"/>
      <c r="KD644" s="319"/>
      <c r="KE644" s="319"/>
      <c r="KF644" s="319"/>
      <c r="KG644" s="319"/>
      <c r="KH644" s="319"/>
      <c r="KI644" s="319"/>
      <c r="KJ644" s="319"/>
      <c r="KK644" s="319"/>
      <c r="KL644" s="319"/>
      <c r="KM644" s="319"/>
      <c r="KN644" s="319"/>
      <c r="KO644" s="319"/>
      <c r="KP644" s="319"/>
      <c r="KQ644" s="319"/>
      <c r="KR644" s="319"/>
      <c r="KS644" s="319"/>
      <c r="KT644" s="319"/>
      <c r="KU644" s="319"/>
      <c r="KV644" s="319"/>
      <c r="KW644" s="319"/>
      <c r="KX644" s="319"/>
      <c r="KY644" s="319"/>
      <c r="KZ644" s="319"/>
      <c r="LA644" s="319"/>
      <c r="LB644" s="319"/>
      <c r="LC644" s="319"/>
      <c r="LD644" s="319"/>
      <c r="LE644" s="319"/>
      <c r="LF644" s="319"/>
      <c r="LG644" s="319"/>
      <c r="LH644" s="319"/>
      <c r="LI644" s="319"/>
      <c r="LJ644" s="319"/>
      <c r="LK644" s="319"/>
      <c r="LL644" s="319"/>
      <c r="LM644" s="319"/>
      <c r="LN644" s="319"/>
      <c r="LO644" s="319"/>
      <c r="LP644" s="319"/>
      <c r="LQ644" s="319"/>
      <c r="LR644" s="319"/>
      <c r="LS644" s="319"/>
      <c r="LT644" s="319"/>
      <c r="LU644" s="319"/>
      <c r="LV644" s="319"/>
      <c r="LW644" s="319"/>
      <c r="LX644" s="319"/>
      <c r="LY644" s="319"/>
      <c r="LZ644" s="319"/>
      <c r="MA644" s="319"/>
      <c r="MB644" s="319"/>
      <c r="MC644" s="319"/>
      <c r="MD644" s="319"/>
      <c r="ME644" s="319"/>
      <c r="MF644" s="319"/>
      <c r="MG644" s="319"/>
      <c r="MH644" s="319"/>
      <c r="MI644" s="319"/>
      <c r="MJ644" s="319"/>
      <c r="MK644" s="319"/>
      <c r="ML644" s="319"/>
      <c r="MM644" s="319"/>
      <c r="MN644" s="319"/>
      <c r="MO644" s="319"/>
      <c r="MP644" s="319"/>
      <c r="MQ644" s="319"/>
      <c r="MS644" s="241"/>
      <c r="MT644" s="362">
        <f t="shared" si="899"/>
        <v>0</v>
      </c>
      <c r="MU644" s="363">
        <f t="shared" si="885"/>
        <v>0</v>
      </c>
      <c r="MV644" s="363">
        <f t="shared" si="886"/>
        <v>0</v>
      </c>
      <c r="MW644" s="363"/>
      <c r="MX644" s="363">
        <f t="shared" si="887"/>
        <v>0</v>
      </c>
      <c r="MY644" s="363"/>
      <c r="MZ644" s="363">
        <f t="shared" si="888"/>
        <v>0</v>
      </c>
      <c r="NA644" s="363"/>
      <c r="NB644" s="363">
        <f t="shared" si="889"/>
        <v>0</v>
      </c>
      <c r="NC644" s="363"/>
      <c r="ND644" s="363">
        <f t="shared" si="890"/>
        <v>0</v>
      </c>
      <c r="NE644" s="363"/>
      <c r="NF644" s="363">
        <f t="shared" si="891"/>
        <v>0</v>
      </c>
      <c r="NG644" s="363"/>
      <c r="NH644" s="363">
        <f t="shared" si="892"/>
        <v>0</v>
      </c>
      <c r="NI644" s="363"/>
      <c r="NJ644" s="363">
        <f t="shared" si="893"/>
        <v>0</v>
      </c>
      <c r="NK644" s="363"/>
      <c r="NL644" s="363">
        <f t="shared" si="900"/>
        <v>0</v>
      </c>
      <c r="NM644" s="364"/>
      <c r="NN644" s="370"/>
      <c r="NR644" s="318">
        <f t="shared" si="894"/>
        <v>0</v>
      </c>
      <c r="NS644" s="318">
        <f t="shared" si="895"/>
        <v>0</v>
      </c>
      <c r="NT644" s="318">
        <f t="shared" si="896"/>
        <v>0</v>
      </c>
    </row>
    <row r="645" spans="1:384" s="318" customFormat="1" ht="10.199999999999999" customHeight="1" x14ac:dyDescent="0.3">
      <c r="A645" s="25"/>
      <c r="B645" s="389"/>
      <c r="C645" s="424"/>
      <c r="D645" s="15"/>
      <c r="E645" s="396">
        <f>$E$15</f>
        <v>0</v>
      </c>
      <c r="F645" s="396"/>
      <c r="G645" s="137" t="str">
        <f>IF(NF665=0,"",NF665)</f>
        <v/>
      </c>
      <c r="H645" s="399"/>
      <c r="I645" s="394" t="str">
        <f>Prenoms!$B$13</f>
        <v>stage 1</v>
      </c>
      <c r="J645" s="395"/>
      <c r="K645" s="395"/>
      <c r="L645" s="395"/>
      <c r="M645" s="395"/>
      <c r="N645" s="81" t="str">
        <f>IF(NL645&lt;&gt;0,"",IF(Conges!X47=0,"",Conges!X47))</f>
        <v/>
      </c>
      <c r="O645" s="82"/>
      <c r="P645" s="83"/>
      <c r="Q645" s="83"/>
      <c r="R645" s="83"/>
      <c r="S645" s="83"/>
      <c r="T645" s="83"/>
      <c r="U645" s="83"/>
      <c r="V645" s="84"/>
      <c r="W645" s="83"/>
      <c r="X645" s="83"/>
      <c r="Y645" s="83"/>
      <c r="Z645" s="83"/>
      <c r="AA645" s="83"/>
      <c r="AB645" s="83"/>
      <c r="AC645" s="83"/>
      <c r="AD645" s="83"/>
      <c r="AE645" s="82"/>
      <c r="AF645" s="83"/>
      <c r="AG645" s="83"/>
      <c r="AH645" s="83"/>
      <c r="AI645" s="83"/>
      <c r="AJ645" s="84"/>
      <c r="AK645" s="83"/>
      <c r="AL645" s="83"/>
      <c r="AM645" s="83"/>
      <c r="AN645" s="83"/>
      <c r="AO645" s="83"/>
      <c r="AP645" s="83"/>
      <c r="AQ645" s="83"/>
      <c r="AR645" s="83"/>
      <c r="AS645" s="83"/>
      <c r="AT645" s="83"/>
      <c r="AU645" s="82"/>
      <c r="AV645" s="83"/>
      <c r="AW645" s="83"/>
      <c r="AX645" s="83"/>
      <c r="AY645" s="83"/>
      <c r="AZ645" s="83"/>
      <c r="BA645" s="83"/>
      <c r="BB645" s="84"/>
      <c r="BC645" s="85">
        <f>IF(NL645&lt;&gt;0,(IF(Conges!X$47=0,0,3)),0)</f>
        <v>0</v>
      </c>
      <c r="BD645" s="417"/>
      <c r="BE645" s="390">
        <f>IF(OR(Conges!X$47="A",Conges!X$47="V"),Prenoms!L$13,NL645)</f>
        <v>0</v>
      </c>
      <c r="BF645" s="391"/>
      <c r="BG645" s="286"/>
      <c r="BH645" s="287">
        <f t="shared" si="879"/>
        <v>0</v>
      </c>
      <c r="BI645" s="288" t="str">
        <f t="shared" si="880"/>
        <v/>
      </c>
      <c r="BJ645" s="300">
        <v>42.903225806451616</v>
      </c>
      <c r="BK645" s="301">
        <f t="shared" si="897"/>
        <v>-42.903225806451616</v>
      </c>
      <c r="BL645" s="302">
        <f t="shared" si="818"/>
        <v>0</v>
      </c>
      <c r="BM645" s="302">
        <f t="shared" si="819"/>
        <v>0</v>
      </c>
      <c r="BN645" s="302">
        <f>SUM('Heures Pointage'!$KD$24:$KE$24)</f>
        <v>0</v>
      </c>
      <c r="BO645" s="302">
        <f>SUM('Heures et Indemnites'!$KD$24:$KE$24)</f>
        <v>0</v>
      </c>
      <c r="BP645" s="303">
        <f t="shared" si="820"/>
        <v>0</v>
      </c>
      <c r="BQ645" s="303">
        <f>'Heures Pointage'!$LB$24</f>
        <v>0</v>
      </c>
      <c r="BR645" s="304">
        <f t="shared" ref="BR645" si="910">$BH$1065</f>
        <v>0</v>
      </c>
      <c r="BS645" s="149">
        <f>Prenoms!$C$13</f>
        <v>70</v>
      </c>
      <c r="BT645" s="180"/>
      <c r="BU645" s="324">
        <f>SUM('Heures et Indemnites'!$KD$24:$KE$24)</f>
        <v>0</v>
      </c>
      <c r="BV645" s="235">
        <f>SUM('Heures et Indemnites'!$KD$6:$KE$24)</f>
        <v>0</v>
      </c>
      <c r="BW645" s="324"/>
      <c r="BX645" s="235"/>
      <c r="BY645" s="319"/>
      <c r="BZ645" s="319"/>
      <c r="CA645" s="319"/>
      <c r="CB645" s="319"/>
      <c r="CC645" s="319"/>
      <c r="CD645" s="319"/>
      <c r="CE645" s="319"/>
      <c r="CF645" s="319"/>
      <c r="CG645" s="319"/>
      <c r="CH645" s="319"/>
      <c r="CI645" s="319"/>
      <c r="CJ645" s="319"/>
      <c r="CK645" s="319"/>
      <c r="CL645" s="319"/>
      <c r="CM645" s="319"/>
      <c r="CN645" s="319"/>
      <c r="CO645" s="319"/>
      <c r="CP645" s="319"/>
      <c r="CQ645" s="319"/>
      <c r="CR645" s="319"/>
      <c r="CS645" s="319"/>
      <c r="CT645" s="319"/>
      <c r="CU645" s="319"/>
      <c r="CV645" s="319"/>
      <c r="CW645" s="319"/>
      <c r="CX645" s="319"/>
      <c r="CY645" s="319"/>
      <c r="CZ645" s="319"/>
      <c r="DA645" s="319"/>
      <c r="DB645" s="319"/>
      <c r="DC645" s="319"/>
      <c r="DD645" s="319"/>
      <c r="DE645" s="319"/>
      <c r="DF645" s="319"/>
      <c r="DG645" s="319"/>
      <c r="DH645" s="319"/>
      <c r="DI645" s="319"/>
      <c r="DJ645" s="319"/>
      <c r="DK645" s="319"/>
      <c r="DL645" s="319"/>
      <c r="DM645" s="319"/>
      <c r="DN645" s="319"/>
      <c r="DO645" s="319"/>
      <c r="DP645" s="319"/>
      <c r="DQ645" s="319"/>
      <c r="DR645" s="319"/>
      <c r="DS645" s="319"/>
      <c r="DT645" s="319"/>
      <c r="DU645" s="319"/>
      <c r="DV645" s="319"/>
      <c r="DW645" s="319"/>
      <c r="DX645" s="319"/>
      <c r="DY645" s="319"/>
      <c r="DZ645" s="319"/>
      <c r="EA645" s="319"/>
      <c r="EB645" s="319"/>
      <c r="EC645" s="319"/>
      <c r="ED645" s="319"/>
      <c r="EE645" s="319"/>
      <c r="EF645" s="319"/>
      <c r="EG645" s="319"/>
      <c r="EH645" s="319"/>
      <c r="EI645" s="319"/>
      <c r="EJ645" s="319"/>
      <c r="EK645" s="319"/>
      <c r="EL645" s="319"/>
      <c r="EM645" s="319"/>
      <c r="EN645" s="319"/>
      <c r="EO645" s="319"/>
      <c r="EP645" s="319"/>
      <c r="EQ645" s="319"/>
      <c r="ER645" s="319"/>
      <c r="ES645" s="319"/>
      <c r="ET645" s="319"/>
      <c r="EU645" s="319"/>
      <c r="EV645" s="319"/>
      <c r="EW645" s="319"/>
      <c r="EX645" s="319"/>
      <c r="EY645" s="319"/>
      <c r="EZ645" s="319"/>
      <c r="FA645" s="319"/>
      <c r="FB645" s="319"/>
      <c r="FC645" s="319"/>
      <c r="FD645" s="319"/>
      <c r="FE645" s="319"/>
      <c r="FF645" s="319"/>
      <c r="FG645" s="319"/>
      <c r="FH645" s="319"/>
      <c r="FI645" s="319"/>
      <c r="FJ645" s="319"/>
      <c r="FK645" s="319"/>
      <c r="FL645" s="319"/>
      <c r="FM645" s="319"/>
      <c r="FN645" s="319"/>
      <c r="FO645" s="319"/>
      <c r="FP645" s="319"/>
      <c r="FQ645" s="319"/>
      <c r="FR645" s="319"/>
      <c r="FS645" s="319"/>
      <c r="FT645" s="319"/>
      <c r="FU645" s="319"/>
      <c r="FV645" s="319"/>
      <c r="FW645" s="319"/>
      <c r="FX645" s="319"/>
      <c r="FY645" s="319"/>
      <c r="FZ645" s="319"/>
      <c r="GA645" s="319"/>
      <c r="GB645" s="319"/>
      <c r="GC645" s="319"/>
      <c r="GD645" s="319"/>
      <c r="GE645" s="319"/>
      <c r="GF645" s="319"/>
      <c r="GG645" s="319"/>
      <c r="GH645" s="319"/>
      <c r="GI645" s="319"/>
      <c r="GJ645" s="319"/>
      <c r="GK645" s="319"/>
      <c r="GL645" s="319"/>
      <c r="GM645" s="319"/>
      <c r="GN645" s="319"/>
      <c r="GO645" s="319"/>
      <c r="GP645" s="319"/>
      <c r="GQ645" s="319"/>
      <c r="GR645" s="319"/>
      <c r="GS645" s="319"/>
      <c r="GT645" s="319"/>
      <c r="GU645" s="319"/>
      <c r="GV645" s="319"/>
      <c r="GW645" s="319"/>
      <c r="GX645" s="319"/>
      <c r="GY645" s="319"/>
      <c r="GZ645" s="319"/>
      <c r="HA645" s="319"/>
      <c r="HB645" s="319"/>
      <c r="HC645" s="319"/>
      <c r="HD645" s="319"/>
      <c r="HE645" s="319"/>
      <c r="HF645" s="319"/>
      <c r="HG645" s="319"/>
      <c r="HH645" s="319"/>
      <c r="HI645" s="319"/>
      <c r="HJ645" s="319"/>
      <c r="HK645" s="319"/>
      <c r="HL645" s="319"/>
      <c r="HM645" s="319"/>
      <c r="HN645" s="319"/>
      <c r="HO645" s="319"/>
      <c r="HP645" s="319"/>
      <c r="HQ645" s="319"/>
      <c r="HR645" s="319"/>
      <c r="HS645" s="319"/>
      <c r="HT645" s="319"/>
      <c r="HU645" s="319"/>
      <c r="HV645" s="319"/>
      <c r="HW645" s="319"/>
      <c r="HX645" s="319"/>
      <c r="HY645" s="319"/>
      <c r="HZ645" s="319"/>
      <c r="IA645" s="319"/>
      <c r="IB645" s="319"/>
      <c r="IC645" s="319"/>
      <c r="ID645" s="319"/>
      <c r="IE645" s="319"/>
      <c r="IF645" s="319"/>
      <c r="IG645" s="319"/>
      <c r="IH645" s="319"/>
      <c r="II645" s="319"/>
      <c r="IJ645" s="319"/>
      <c r="IK645" s="319"/>
      <c r="IL645" s="319"/>
      <c r="IM645" s="319"/>
      <c r="IN645" s="319"/>
      <c r="IO645" s="319"/>
      <c r="IP645" s="319"/>
      <c r="IQ645" s="319"/>
      <c r="IR645" s="319"/>
      <c r="IS645" s="319"/>
      <c r="IT645" s="319"/>
      <c r="IU645" s="319"/>
      <c r="IV645" s="319"/>
      <c r="IW645" s="319"/>
      <c r="IX645" s="319"/>
      <c r="IY645" s="319"/>
      <c r="IZ645" s="319"/>
      <c r="JA645" s="319"/>
      <c r="JB645" s="319"/>
      <c r="JC645" s="319"/>
      <c r="JD645" s="319"/>
      <c r="JE645" s="319"/>
      <c r="JF645" s="319"/>
      <c r="JG645" s="319"/>
      <c r="JH645" s="319"/>
      <c r="JI645" s="319"/>
      <c r="JJ645" s="319"/>
      <c r="JK645" s="319"/>
      <c r="JL645" s="319"/>
      <c r="JM645" s="319"/>
      <c r="JN645" s="319"/>
      <c r="JO645" s="319"/>
      <c r="JP645" s="319"/>
      <c r="JQ645" s="319"/>
      <c r="JR645" s="319"/>
      <c r="JS645" s="319"/>
      <c r="JT645" s="319"/>
      <c r="JU645" s="319"/>
      <c r="JV645" s="319"/>
      <c r="JW645" s="319"/>
      <c r="JX645" s="319"/>
      <c r="JY645" s="319"/>
      <c r="JZ645" s="319"/>
      <c r="KA645" s="319"/>
      <c r="KB645" s="319"/>
      <c r="KC645" s="319"/>
      <c r="KD645" s="319"/>
      <c r="KE645" s="319"/>
      <c r="KF645" s="319"/>
      <c r="KG645" s="319"/>
      <c r="KH645" s="319"/>
      <c r="KI645" s="319"/>
      <c r="KJ645" s="319"/>
      <c r="KK645" s="319"/>
      <c r="KL645" s="319"/>
      <c r="KM645" s="319"/>
      <c r="KN645" s="319"/>
      <c r="KO645" s="319"/>
      <c r="KP645" s="319"/>
      <c r="KQ645" s="319"/>
      <c r="KR645" s="319"/>
      <c r="KS645" s="319"/>
      <c r="KT645" s="319"/>
      <c r="KU645" s="319"/>
      <c r="KV645" s="319"/>
      <c r="KW645" s="319"/>
      <c r="KX645" s="319"/>
      <c r="KY645" s="319"/>
      <c r="KZ645" s="319"/>
      <c r="LA645" s="319"/>
      <c r="LB645" s="319"/>
      <c r="LC645" s="319"/>
      <c r="LD645" s="319"/>
      <c r="LE645" s="319"/>
      <c r="LF645" s="319"/>
      <c r="LG645" s="319"/>
      <c r="LH645" s="319"/>
      <c r="LI645" s="319"/>
      <c r="LJ645" s="319"/>
      <c r="LK645" s="319"/>
      <c r="LL645" s="319"/>
      <c r="LM645" s="319"/>
      <c r="LN645" s="319"/>
      <c r="LO645" s="319"/>
      <c r="LP645" s="319"/>
      <c r="LQ645" s="319"/>
      <c r="LR645" s="319"/>
      <c r="LS645" s="319"/>
      <c r="LT645" s="319"/>
      <c r="LU645" s="319"/>
      <c r="LV645" s="319"/>
      <c r="LW645" s="319"/>
      <c r="LX645" s="319"/>
      <c r="LY645" s="319"/>
      <c r="LZ645" s="319"/>
      <c r="MA645" s="319"/>
      <c r="MB645" s="319"/>
      <c r="MC645" s="319"/>
      <c r="MD645" s="319"/>
      <c r="ME645" s="319"/>
      <c r="MF645" s="319"/>
      <c r="MG645" s="319"/>
      <c r="MH645" s="319"/>
      <c r="MI645" s="319"/>
      <c r="MJ645" s="319"/>
      <c r="MK645" s="319"/>
      <c r="ML645" s="319"/>
      <c r="MM645" s="319"/>
      <c r="MN645" s="319"/>
      <c r="MO645" s="319"/>
      <c r="MP645" s="319"/>
      <c r="MQ645" s="319"/>
      <c r="MS645" s="241"/>
      <c r="MT645" s="373">
        <f t="shared" si="899"/>
        <v>0</v>
      </c>
      <c r="MU645" s="365">
        <f t="shared" si="885"/>
        <v>0</v>
      </c>
      <c r="MV645" s="365">
        <f t="shared" si="886"/>
        <v>0</v>
      </c>
      <c r="MW645" s="365"/>
      <c r="MX645" s="365">
        <f t="shared" si="887"/>
        <v>0</v>
      </c>
      <c r="MY645" s="365"/>
      <c r="MZ645" s="365">
        <f t="shared" si="888"/>
        <v>0</v>
      </c>
      <c r="NA645" s="365"/>
      <c r="NB645" s="365">
        <f t="shared" si="889"/>
        <v>0</v>
      </c>
      <c r="NC645" s="365"/>
      <c r="ND645" s="365">
        <f t="shared" si="890"/>
        <v>0</v>
      </c>
      <c r="NE645" s="365"/>
      <c r="NF645" s="365">
        <f t="shared" si="891"/>
        <v>0</v>
      </c>
      <c r="NG645" s="365"/>
      <c r="NH645" s="365">
        <f t="shared" si="892"/>
        <v>0</v>
      </c>
      <c r="NI645" s="365"/>
      <c r="NJ645" s="365">
        <f t="shared" si="893"/>
        <v>0</v>
      </c>
      <c r="NK645" s="365"/>
      <c r="NL645" s="365">
        <f t="shared" si="900"/>
        <v>0</v>
      </c>
      <c r="NM645" s="366"/>
      <c r="NN645" s="370"/>
      <c r="NR645" s="318">
        <f t="shared" si="894"/>
        <v>0</v>
      </c>
      <c r="NS645" s="318">
        <f t="shared" si="895"/>
        <v>0</v>
      </c>
      <c r="NT645" s="318">
        <f t="shared" si="896"/>
        <v>0</v>
      </c>
    </row>
    <row r="646" spans="1:384" s="318" customFormat="1" ht="10.199999999999999" customHeight="1" x14ac:dyDescent="0.3">
      <c r="A646" s="25"/>
      <c r="B646" s="389"/>
      <c r="C646" s="424"/>
      <c r="D646" s="15"/>
      <c r="E646" s="361" t="str">
        <f>$E$16</f>
        <v>Cave</v>
      </c>
      <c r="F646" s="361"/>
      <c r="G646" s="139" t="str">
        <f>IF(NH665=0,"",NH665)</f>
        <v/>
      </c>
      <c r="H646" s="399"/>
      <c r="I646" s="381">
        <f>Prenoms!$B$14</f>
        <v>0</v>
      </c>
      <c r="J646" s="382"/>
      <c r="K646" s="382"/>
      <c r="L646" s="382"/>
      <c r="M646" s="382"/>
      <c r="N646" s="68" t="str">
        <f>IF(NL646&lt;&gt;0,"",IF(Conges!X48=0,"",Conges!X48))</f>
        <v/>
      </c>
      <c r="O646" s="69"/>
      <c r="P646" s="70"/>
      <c r="Q646" s="70"/>
      <c r="R646" s="70"/>
      <c r="S646" s="70"/>
      <c r="T646" s="70"/>
      <c r="U646" s="70"/>
      <c r="V646" s="71"/>
      <c r="W646" s="69"/>
      <c r="X646" s="70"/>
      <c r="Y646" s="70"/>
      <c r="Z646" s="70"/>
      <c r="AA646" s="70"/>
      <c r="AB646" s="70"/>
      <c r="AC646" s="70"/>
      <c r="AD646" s="71"/>
      <c r="AE646" s="69"/>
      <c r="AF646" s="70"/>
      <c r="AG646" s="70"/>
      <c r="AH646" s="70"/>
      <c r="AI646" s="70"/>
      <c r="AJ646" s="71"/>
      <c r="AK646" s="69"/>
      <c r="AL646" s="70"/>
      <c r="AM646" s="70"/>
      <c r="AN646" s="70"/>
      <c r="AO646" s="70"/>
      <c r="AP646" s="70"/>
      <c r="AQ646" s="70"/>
      <c r="AR646" s="70"/>
      <c r="AS646" s="70"/>
      <c r="AT646" s="71"/>
      <c r="AU646" s="69"/>
      <c r="AV646" s="70"/>
      <c r="AW646" s="70"/>
      <c r="AX646" s="70"/>
      <c r="AY646" s="70"/>
      <c r="AZ646" s="70"/>
      <c r="BA646" s="70"/>
      <c r="BB646" s="71"/>
      <c r="BC646" s="72">
        <f>IF(NL646&lt;&gt;0,(IF(Conges!X$48=0,0,3)),0)</f>
        <v>0</v>
      </c>
      <c r="BD646" s="417"/>
      <c r="BE646" s="392">
        <f>IF(OR(Conges!X$48="A",Conges!X$48="V"),Prenoms!L$14,NL646)</f>
        <v>0</v>
      </c>
      <c r="BF646" s="393"/>
      <c r="BG646" s="289"/>
      <c r="BH646" s="290">
        <f t="shared" si="879"/>
        <v>0</v>
      </c>
      <c r="BI646" s="291" t="str">
        <f t="shared" si="880"/>
        <v/>
      </c>
      <c r="BJ646" s="305">
        <v>0</v>
      </c>
      <c r="BK646" s="306">
        <f t="shared" si="897"/>
        <v>0</v>
      </c>
      <c r="BL646" s="307">
        <f t="shared" si="818"/>
        <v>0</v>
      </c>
      <c r="BM646" s="307">
        <f t="shared" si="819"/>
        <v>0</v>
      </c>
      <c r="BN646" s="307">
        <f>SUM('Heures Pointage'!$LD$24:$LE$24)</f>
        <v>0</v>
      </c>
      <c r="BO646" s="307">
        <f>SUM('Heures et Indemnites'!$LD$24:$LE$24)</f>
        <v>0</v>
      </c>
      <c r="BP646" s="308">
        <f t="shared" si="820"/>
        <v>0</v>
      </c>
      <c r="BQ646" s="308">
        <f>'Heures Pointage'!$MB$24</f>
        <v>0</v>
      </c>
      <c r="BR646" s="309">
        <f t="shared" ref="BR646" si="911">$BH$1066</f>
        <v>0</v>
      </c>
      <c r="BS646" s="150">
        <f>Prenoms!$C$14</f>
        <v>0</v>
      </c>
      <c r="BT646" s="153"/>
      <c r="BU646" s="323">
        <f>SUM('Heures et Indemnites'!$LD$24:$LE$24)</f>
        <v>0</v>
      </c>
      <c r="BV646" s="236">
        <f>SUM('Heures et Indemnites'!$LD$6:$LE$24)</f>
        <v>0</v>
      </c>
      <c r="BW646" s="323"/>
      <c r="BX646" s="236"/>
      <c r="BY646" s="319"/>
      <c r="BZ646" s="319"/>
      <c r="CA646" s="319"/>
      <c r="CB646" s="319"/>
      <c r="CC646" s="319"/>
      <c r="CD646" s="319"/>
      <c r="CE646" s="319"/>
      <c r="CF646" s="319"/>
      <c r="CG646" s="319"/>
      <c r="CH646" s="319"/>
      <c r="CI646" s="319"/>
      <c r="CJ646" s="319"/>
      <c r="CK646" s="319"/>
      <c r="CL646" s="319"/>
      <c r="CM646" s="319"/>
      <c r="CN646" s="319"/>
      <c r="CO646" s="319"/>
      <c r="CP646" s="319"/>
      <c r="CQ646" s="319"/>
      <c r="CR646" s="319"/>
      <c r="CS646" s="319"/>
      <c r="CT646" s="319"/>
      <c r="CU646" s="319"/>
      <c r="CV646" s="319"/>
      <c r="CW646" s="319"/>
      <c r="CX646" s="319"/>
      <c r="CY646" s="319"/>
      <c r="CZ646" s="319"/>
      <c r="DA646" s="319"/>
      <c r="DB646" s="319"/>
      <c r="DC646" s="319"/>
      <c r="DD646" s="319"/>
      <c r="DE646" s="319"/>
      <c r="DF646" s="319"/>
      <c r="DG646" s="319"/>
      <c r="DH646" s="319"/>
      <c r="DI646" s="319"/>
      <c r="DJ646" s="319"/>
      <c r="DK646" s="319"/>
      <c r="DL646" s="319"/>
      <c r="DM646" s="319"/>
      <c r="DN646" s="319"/>
      <c r="DO646" s="319"/>
      <c r="DP646" s="319"/>
      <c r="DQ646" s="319"/>
      <c r="DR646" s="319"/>
      <c r="DS646" s="319"/>
      <c r="DT646" s="319"/>
      <c r="DU646" s="319"/>
      <c r="DV646" s="319"/>
      <c r="DW646" s="319"/>
      <c r="DX646" s="319"/>
      <c r="DY646" s="319"/>
      <c r="DZ646" s="319"/>
      <c r="EA646" s="319"/>
      <c r="EB646" s="319"/>
      <c r="EC646" s="319"/>
      <c r="ED646" s="319"/>
      <c r="EE646" s="319"/>
      <c r="EF646" s="319"/>
      <c r="EG646" s="319"/>
      <c r="EH646" s="319"/>
      <c r="EI646" s="319"/>
      <c r="EJ646" s="319"/>
      <c r="EK646" s="319"/>
      <c r="EL646" s="319"/>
      <c r="EM646" s="319"/>
      <c r="EN646" s="319"/>
      <c r="EO646" s="319"/>
      <c r="EP646" s="319"/>
      <c r="EQ646" s="319"/>
      <c r="ER646" s="319"/>
      <c r="ES646" s="319"/>
      <c r="ET646" s="319"/>
      <c r="EU646" s="319"/>
      <c r="EV646" s="319"/>
      <c r="EW646" s="319"/>
      <c r="EX646" s="319"/>
      <c r="EY646" s="319"/>
      <c r="EZ646" s="319"/>
      <c r="FA646" s="319"/>
      <c r="FB646" s="319"/>
      <c r="FC646" s="319"/>
      <c r="FD646" s="319"/>
      <c r="FE646" s="319"/>
      <c r="FF646" s="319"/>
      <c r="FG646" s="319"/>
      <c r="FH646" s="319"/>
      <c r="FI646" s="319"/>
      <c r="FJ646" s="319"/>
      <c r="FK646" s="319"/>
      <c r="FL646" s="319"/>
      <c r="FM646" s="319"/>
      <c r="FN646" s="319"/>
      <c r="FO646" s="319"/>
      <c r="FP646" s="319"/>
      <c r="FQ646" s="319"/>
      <c r="FR646" s="319"/>
      <c r="FS646" s="319"/>
      <c r="FT646" s="319"/>
      <c r="FU646" s="319"/>
      <c r="FV646" s="319"/>
      <c r="FW646" s="319"/>
      <c r="FX646" s="319"/>
      <c r="FY646" s="319"/>
      <c r="FZ646" s="319"/>
      <c r="GA646" s="319"/>
      <c r="GB646" s="319"/>
      <c r="GC646" s="319"/>
      <c r="GD646" s="319"/>
      <c r="GE646" s="319"/>
      <c r="GF646" s="319"/>
      <c r="GG646" s="319"/>
      <c r="GH646" s="319"/>
      <c r="GI646" s="319"/>
      <c r="GJ646" s="319"/>
      <c r="GK646" s="319"/>
      <c r="GL646" s="319"/>
      <c r="GM646" s="319"/>
      <c r="GN646" s="319"/>
      <c r="GO646" s="319"/>
      <c r="GP646" s="319"/>
      <c r="GQ646" s="319"/>
      <c r="GR646" s="319"/>
      <c r="GS646" s="319"/>
      <c r="GT646" s="319"/>
      <c r="GU646" s="319"/>
      <c r="GV646" s="319"/>
      <c r="GW646" s="319"/>
      <c r="GX646" s="319"/>
      <c r="GY646" s="319"/>
      <c r="GZ646" s="319"/>
      <c r="HA646" s="319"/>
      <c r="HB646" s="319"/>
      <c r="HC646" s="319"/>
      <c r="HD646" s="319"/>
      <c r="HE646" s="319"/>
      <c r="HF646" s="319"/>
      <c r="HG646" s="319"/>
      <c r="HH646" s="319"/>
      <c r="HI646" s="319"/>
      <c r="HJ646" s="319"/>
      <c r="HK646" s="319"/>
      <c r="HL646" s="319"/>
      <c r="HM646" s="319"/>
      <c r="HN646" s="319"/>
      <c r="HO646" s="319"/>
      <c r="HP646" s="319"/>
      <c r="HQ646" s="319"/>
      <c r="HR646" s="319"/>
      <c r="HS646" s="319"/>
      <c r="HT646" s="319"/>
      <c r="HU646" s="319"/>
      <c r="HV646" s="319"/>
      <c r="HW646" s="319"/>
      <c r="HX646" s="319"/>
      <c r="HY646" s="319"/>
      <c r="HZ646" s="319"/>
      <c r="IA646" s="319"/>
      <c r="IB646" s="319"/>
      <c r="IC646" s="319"/>
      <c r="ID646" s="319"/>
      <c r="IE646" s="319"/>
      <c r="IF646" s="319"/>
      <c r="IG646" s="319"/>
      <c r="IH646" s="319"/>
      <c r="II646" s="319"/>
      <c r="IJ646" s="319"/>
      <c r="IK646" s="319"/>
      <c r="IL646" s="319"/>
      <c r="IM646" s="319"/>
      <c r="IN646" s="319"/>
      <c r="IO646" s="319"/>
      <c r="IP646" s="319"/>
      <c r="IQ646" s="319"/>
      <c r="IR646" s="319"/>
      <c r="IS646" s="319"/>
      <c r="IT646" s="319"/>
      <c r="IU646" s="319"/>
      <c r="IV646" s="319"/>
      <c r="IW646" s="319"/>
      <c r="IX646" s="319"/>
      <c r="IY646" s="319"/>
      <c r="IZ646" s="319"/>
      <c r="JA646" s="319"/>
      <c r="JB646" s="319"/>
      <c r="JC646" s="319"/>
      <c r="JD646" s="319"/>
      <c r="JE646" s="319"/>
      <c r="JF646" s="319"/>
      <c r="JG646" s="319"/>
      <c r="JH646" s="319"/>
      <c r="JI646" s="319"/>
      <c r="JJ646" s="319"/>
      <c r="JK646" s="319"/>
      <c r="JL646" s="319"/>
      <c r="JM646" s="319"/>
      <c r="JN646" s="319"/>
      <c r="JO646" s="319"/>
      <c r="JP646" s="319"/>
      <c r="JQ646" s="319"/>
      <c r="JR646" s="319"/>
      <c r="JS646" s="319"/>
      <c r="JT646" s="319"/>
      <c r="JU646" s="319"/>
      <c r="JV646" s="319"/>
      <c r="JW646" s="319"/>
      <c r="JX646" s="319"/>
      <c r="JY646" s="319"/>
      <c r="JZ646" s="319"/>
      <c r="KA646" s="319"/>
      <c r="KB646" s="319"/>
      <c r="KC646" s="319"/>
      <c r="KD646" s="319"/>
      <c r="KE646" s="319"/>
      <c r="KF646" s="319"/>
      <c r="KG646" s="319"/>
      <c r="KH646" s="319"/>
      <c r="KI646" s="319"/>
      <c r="KJ646" s="319"/>
      <c r="KK646" s="319"/>
      <c r="KL646" s="319"/>
      <c r="KM646" s="319"/>
      <c r="KN646" s="319"/>
      <c r="KO646" s="319"/>
      <c r="KP646" s="319"/>
      <c r="KQ646" s="319"/>
      <c r="KR646" s="319"/>
      <c r="KS646" s="319"/>
      <c r="KT646" s="319"/>
      <c r="KU646" s="319"/>
      <c r="KV646" s="319"/>
      <c r="KW646" s="319"/>
      <c r="KX646" s="319"/>
      <c r="KY646" s="319"/>
      <c r="KZ646" s="319"/>
      <c r="LA646" s="319"/>
      <c r="LB646" s="319"/>
      <c r="LC646" s="319"/>
      <c r="LD646" s="319"/>
      <c r="LE646" s="319"/>
      <c r="LF646" s="319"/>
      <c r="LG646" s="319"/>
      <c r="LH646" s="319"/>
      <c r="LI646" s="319"/>
      <c r="LJ646" s="319"/>
      <c r="LK646" s="319"/>
      <c r="LL646" s="319"/>
      <c r="LM646" s="319"/>
      <c r="LN646" s="319"/>
      <c r="LO646" s="319"/>
      <c r="LP646" s="319"/>
      <c r="LQ646" s="319"/>
      <c r="LR646" s="319"/>
      <c r="LS646" s="319"/>
      <c r="LT646" s="319"/>
      <c r="LU646" s="319"/>
      <c r="LV646" s="319"/>
      <c r="LW646" s="319"/>
      <c r="LX646" s="319"/>
      <c r="LY646" s="319"/>
      <c r="LZ646" s="319"/>
      <c r="MA646" s="319"/>
      <c r="MB646" s="319"/>
      <c r="MC646" s="319"/>
      <c r="MD646" s="319"/>
      <c r="ME646" s="319"/>
      <c r="MF646" s="319"/>
      <c r="MG646" s="319"/>
      <c r="MH646" s="319"/>
      <c r="MI646" s="319"/>
      <c r="MJ646" s="319"/>
      <c r="MK646" s="319"/>
      <c r="ML646" s="319"/>
      <c r="MM646" s="319"/>
      <c r="MN646" s="319"/>
      <c r="MO646" s="319"/>
      <c r="MP646" s="319"/>
      <c r="MQ646" s="319"/>
      <c r="MS646" s="241"/>
      <c r="MT646" s="362">
        <f t="shared" si="899"/>
        <v>0</v>
      </c>
      <c r="MU646" s="363">
        <f t="shared" si="885"/>
        <v>0</v>
      </c>
      <c r="MV646" s="363">
        <f t="shared" si="886"/>
        <v>0</v>
      </c>
      <c r="MW646" s="363"/>
      <c r="MX646" s="363">
        <f t="shared" si="887"/>
        <v>0</v>
      </c>
      <c r="MY646" s="363"/>
      <c r="MZ646" s="363">
        <f t="shared" si="888"/>
        <v>0</v>
      </c>
      <c r="NA646" s="363"/>
      <c r="NB646" s="363">
        <f t="shared" si="889"/>
        <v>0</v>
      </c>
      <c r="NC646" s="363"/>
      <c r="ND646" s="363">
        <f t="shared" si="890"/>
        <v>0</v>
      </c>
      <c r="NE646" s="363"/>
      <c r="NF646" s="363">
        <f t="shared" si="891"/>
        <v>0</v>
      </c>
      <c r="NG646" s="363"/>
      <c r="NH646" s="363">
        <f t="shared" si="892"/>
        <v>0</v>
      </c>
      <c r="NI646" s="363"/>
      <c r="NJ646" s="363">
        <f t="shared" si="893"/>
        <v>0</v>
      </c>
      <c r="NK646" s="363"/>
      <c r="NL646" s="363">
        <f t="shared" si="900"/>
        <v>0</v>
      </c>
      <c r="NM646" s="364"/>
      <c r="NN646" s="370"/>
      <c r="NR646" s="318">
        <f t="shared" si="894"/>
        <v>0</v>
      </c>
      <c r="NS646" s="318">
        <f t="shared" si="895"/>
        <v>0</v>
      </c>
      <c r="NT646" s="318">
        <f t="shared" si="896"/>
        <v>0</v>
      </c>
    </row>
    <row r="647" spans="1:384" s="318" customFormat="1" ht="10.199999999999999" customHeight="1" x14ac:dyDescent="0.3">
      <c r="A647" s="25"/>
      <c r="B647" s="389"/>
      <c r="C647" s="424"/>
      <c r="D647" s="15"/>
      <c r="E647" s="426" t="str">
        <f>$E$17</f>
        <v>STAGE</v>
      </c>
      <c r="F647" s="426"/>
      <c r="G647" s="140" t="str">
        <f>IF(NJ665=0,"",NJ665)</f>
        <v/>
      </c>
      <c r="H647" s="399"/>
      <c r="I647" s="394">
        <f>Prenoms!$B$15</f>
        <v>0</v>
      </c>
      <c r="J647" s="395"/>
      <c r="K647" s="395"/>
      <c r="L647" s="395"/>
      <c r="M647" s="395"/>
      <c r="N647" s="81" t="str">
        <f>IF(NL647&lt;&gt;0,"",IF(Conges!X49=0,"",Conges!X49))</f>
        <v/>
      </c>
      <c r="O647" s="82"/>
      <c r="P647" s="83"/>
      <c r="Q647" s="83"/>
      <c r="R647" s="83"/>
      <c r="S647" s="83"/>
      <c r="T647" s="83"/>
      <c r="U647" s="83"/>
      <c r="V647" s="84"/>
      <c r="W647" s="82"/>
      <c r="X647" s="83"/>
      <c r="Y647" s="83"/>
      <c r="Z647" s="83"/>
      <c r="AA647" s="83"/>
      <c r="AB647" s="83"/>
      <c r="AC647" s="83"/>
      <c r="AD647" s="84"/>
      <c r="AE647" s="82"/>
      <c r="AF647" s="83"/>
      <c r="AG647" s="83"/>
      <c r="AH647" s="83"/>
      <c r="AI647" s="83"/>
      <c r="AJ647" s="84"/>
      <c r="AK647" s="82"/>
      <c r="AL647" s="83"/>
      <c r="AM647" s="83"/>
      <c r="AN647" s="83"/>
      <c r="AO647" s="83"/>
      <c r="AP647" s="83"/>
      <c r="AQ647" s="83"/>
      <c r="AR647" s="83"/>
      <c r="AS647" s="83"/>
      <c r="AT647" s="84"/>
      <c r="AU647" s="82"/>
      <c r="AV647" s="83"/>
      <c r="AW647" s="83"/>
      <c r="AX647" s="83"/>
      <c r="AY647" s="83"/>
      <c r="AZ647" s="83"/>
      <c r="BA647" s="83"/>
      <c r="BB647" s="84"/>
      <c r="BC647" s="85">
        <f>IF(NL647&lt;&gt;0,(IF(Conges!X$49=0,0,3)),0)</f>
        <v>0</v>
      </c>
      <c r="BD647" s="417"/>
      <c r="BE647" s="390">
        <f>IF(OR(Conges!X$49="A",Conges!X$49="V"),Prenoms!L$15,NL647)</f>
        <v>0</v>
      </c>
      <c r="BF647" s="391"/>
      <c r="BG647" s="286"/>
      <c r="BH647" s="287">
        <f t="shared" si="879"/>
        <v>0</v>
      </c>
      <c r="BI647" s="288" t="str">
        <f t="shared" si="880"/>
        <v/>
      </c>
      <c r="BJ647" s="300">
        <v>0</v>
      </c>
      <c r="BK647" s="301">
        <f t="shared" si="897"/>
        <v>0</v>
      </c>
      <c r="BL647" s="302">
        <f t="shared" si="818"/>
        <v>0</v>
      </c>
      <c r="BM647" s="302">
        <f t="shared" si="819"/>
        <v>0</v>
      </c>
      <c r="BN647" s="302">
        <f>SUM('Heures Pointage'!$MD$24:$ME$24)</f>
        <v>0</v>
      </c>
      <c r="BO647" s="302">
        <f>SUM('Heures et Indemnites'!$MD$24:$ME$24)</f>
        <v>0</v>
      </c>
      <c r="BP647" s="303">
        <f t="shared" si="820"/>
        <v>0</v>
      </c>
      <c r="BQ647" s="303">
        <f>'Heures Pointage'!$NB$24</f>
        <v>0</v>
      </c>
      <c r="BR647" s="304">
        <f t="shared" ref="BR647" si="912">$BH$1067</f>
        <v>0</v>
      </c>
      <c r="BS647" s="149">
        <f>Prenoms!$C$15</f>
        <v>0</v>
      </c>
      <c r="BT647" s="180"/>
      <c r="BU647" s="324">
        <f>SUM('Heures et Indemnites'!$MD$24:$ME$24)</f>
        <v>0</v>
      </c>
      <c r="BV647" s="235">
        <f>SUM('Heures et Indemnites'!$MD$6:$ME$24)</f>
        <v>0</v>
      </c>
      <c r="BW647" s="324"/>
      <c r="BX647" s="235"/>
      <c r="BY647" s="319"/>
      <c r="BZ647" s="319"/>
      <c r="CA647" s="319"/>
      <c r="CB647" s="319"/>
      <c r="CC647" s="319"/>
      <c r="CD647" s="319"/>
      <c r="CE647" s="319"/>
      <c r="CF647" s="319"/>
      <c r="CG647" s="319"/>
      <c r="CH647" s="319"/>
      <c r="CI647" s="319"/>
      <c r="CJ647" s="319"/>
      <c r="CK647" s="319"/>
      <c r="CL647" s="319"/>
      <c r="CM647" s="319"/>
      <c r="CN647" s="319"/>
      <c r="CO647" s="319"/>
      <c r="CP647" s="319"/>
      <c r="CQ647" s="319"/>
      <c r="CR647" s="319"/>
      <c r="CS647" s="319"/>
      <c r="CT647" s="319"/>
      <c r="CU647" s="319"/>
      <c r="CV647" s="319"/>
      <c r="CW647" s="319"/>
      <c r="CX647" s="319"/>
      <c r="CY647" s="319"/>
      <c r="CZ647" s="319"/>
      <c r="DA647" s="319"/>
      <c r="DB647" s="319"/>
      <c r="DC647" s="319"/>
      <c r="DD647" s="319"/>
      <c r="DE647" s="319"/>
      <c r="DF647" s="319"/>
      <c r="DG647" s="319"/>
      <c r="DH647" s="319"/>
      <c r="DI647" s="319"/>
      <c r="DJ647" s="319"/>
      <c r="DK647" s="319"/>
      <c r="DL647" s="319"/>
      <c r="DM647" s="319"/>
      <c r="DN647" s="319"/>
      <c r="DO647" s="319"/>
      <c r="DP647" s="319"/>
      <c r="DQ647" s="319"/>
      <c r="DR647" s="319"/>
      <c r="DS647" s="319"/>
      <c r="DT647" s="319"/>
      <c r="DU647" s="319"/>
      <c r="DV647" s="319"/>
      <c r="DW647" s="319"/>
      <c r="DX647" s="319"/>
      <c r="DY647" s="319"/>
      <c r="DZ647" s="319"/>
      <c r="EA647" s="319"/>
      <c r="EB647" s="319"/>
      <c r="EC647" s="319"/>
      <c r="ED647" s="319"/>
      <c r="EE647" s="319"/>
      <c r="EF647" s="319"/>
      <c r="EG647" s="319"/>
      <c r="EH647" s="319"/>
      <c r="EI647" s="319"/>
      <c r="EJ647" s="319"/>
      <c r="EK647" s="319"/>
      <c r="EL647" s="319"/>
      <c r="EM647" s="319"/>
      <c r="EN647" s="319"/>
      <c r="EO647" s="319"/>
      <c r="EP647" s="319"/>
      <c r="EQ647" s="319"/>
      <c r="ER647" s="319"/>
      <c r="ES647" s="319"/>
      <c r="ET647" s="319"/>
      <c r="EU647" s="319"/>
      <c r="EV647" s="319"/>
      <c r="EW647" s="319"/>
      <c r="EX647" s="319"/>
      <c r="EY647" s="319"/>
      <c r="EZ647" s="319"/>
      <c r="FA647" s="319"/>
      <c r="FB647" s="319"/>
      <c r="FC647" s="319"/>
      <c r="FD647" s="319"/>
      <c r="FE647" s="319"/>
      <c r="FF647" s="319"/>
      <c r="FG647" s="319"/>
      <c r="FH647" s="319"/>
      <c r="FI647" s="319"/>
      <c r="FJ647" s="319"/>
      <c r="FK647" s="319"/>
      <c r="FL647" s="319"/>
      <c r="FM647" s="319"/>
      <c r="FN647" s="319"/>
      <c r="FO647" s="319"/>
      <c r="FP647" s="319"/>
      <c r="FQ647" s="319"/>
      <c r="FR647" s="319"/>
      <c r="FS647" s="319"/>
      <c r="FT647" s="319"/>
      <c r="FU647" s="319"/>
      <c r="FV647" s="319"/>
      <c r="FW647" s="319"/>
      <c r="FX647" s="319"/>
      <c r="FY647" s="319"/>
      <c r="FZ647" s="319"/>
      <c r="GA647" s="319"/>
      <c r="GB647" s="319"/>
      <c r="GC647" s="319"/>
      <c r="GD647" s="319"/>
      <c r="GE647" s="319"/>
      <c r="GF647" s="319"/>
      <c r="GG647" s="319"/>
      <c r="GH647" s="319"/>
      <c r="GI647" s="319"/>
      <c r="GJ647" s="319"/>
      <c r="GK647" s="319"/>
      <c r="GL647" s="319"/>
      <c r="GM647" s="319"/>
      <c r="GN647" s="319"/>
      <c r="GO647" s="319"/>
      <c r="GP647" s="319"/>
      <c r="GQ647" s="319"/>
      <c r="GR647" s="319"/>
      <c r="GS647" s="319"/>
      <c r="GT647" s="319"/>
      <c r="GU647" s="319"/>
      <c r="GV647" s="319"/>
      <c r="GW647" s="319"/>
      <c r="GX647" s="319"/>
      <c r="GY647" s="319"/>
      <c r="GZ647" s="319"/>
      <c r="HA647" s="319"/>
      <c r="HB647" s="319"/>
      <c r="HC647" s="319"/>
      <c r="HD647" s="319"/>
      <c r="HE647" s="319"/>
      <c r="HF647" s="319"/>
      <c r="HG647" s="319"/>
      <c r="HH647" s="319"/>
      <c r="HI647" s="319"/>
      <c r="HJ647" s="319"/>
      <c r="HK647" s="319"/>
      <c r="HL647" s="319"/>
      <c r="HM647" s="319"/>
      <c r="HN647" s="319"/>
      <c r="HO647" s="319"/>
      <c r="HP647" s="319"/>
      <c r="HQ647" s="319"/>
      <c r="HR647" s="319"/>
      <c r="HS647" s="319"/>
      <c r="HT647" s="319"/>
      <c r="HU647" s="319"/>
      <c r="HV647" s="319"/>
      <c r="HW647" s="319"/>
      <c r="HX647" s="319"/>
      <c r="HY647" s="319"/>
      <c r="HZ647" s="319"/>
      <c r="IA647" s="319"/>
      <c r="IB647" s="319"/>
      <c r="IC647" s="319"/>
      <c r="ID647" s="319"/>
      <c r="IE647" s="319"/>
      <c r="IF647" s="319"/>
      <c r="IG647" s="319"/>
      <c r="IH647" s="319"/>
      <c r="II647" s="319"/>
      <c r="IJ647" s="319"/>
      <c r="IK647" s="319"/>
      <c r="IL647" s="319"/>
      <c r="IM647" s="319"/>
      <c r="IN647" s="319"/>
      <c r="IO647" s="319"/>
      <c r="IP647" s="319"/>
      <c r="IQ647" s="319"/>
      <c r="IR647" s="319"/>
      <c r="IS647" s="319"/>
      <c r="IT647" s="319"/>
      <c r="IU647" s="319"/>
      <c r="IV647" s="319"/>
      <c r="IW647" s="319"/>
      <c r="IX647" s="319"/>
      <c r="IY647" s="319"/>
      <c r="IZ647" s="319"/>
      <c r="JA647" s="319"/>
      <c r="JB647" s="319"/>
      <c r="JC647" s="319"/>
      <c r="JD647" s="319"/>
      <c r="JE647" s="319"/>
      <c r="JF647" s="319"/>
      <c r="JG647" s="319"/>
      <c r="JH647" s="319"/>
      <c r="JI647" s="319"/>
      <c r="JJ647" s="319"/>
      <c r="JK647" s="319"/>
      <c r="JL647" s="319"/>
      <c r="JM647" s="319"/>
      <c r="JN647" s="319"/>
      <c r="JO647" s="319"/>
      <c r="JP647" s="319"/>
      <c r="JQ647" s="319"/>
      <c r="JR647" s="319"/>
      <c r="JS647" s="319"/>
      <c r="JT647" s="319"/>
      <c r="JU647" s="319"/>
      <c r="JV647" s="319"/>
      <c r="JW647" s="319"/>
      <c r="JX647" s="319"/>
      <c r="JY647" s="319"/>
      <c r="JZ647" s="319"/>
      <c r="KA647" s="319"/>
      <c r="KB647" s="319"/>
      <c r="KC647" s="319"/>
      <c r="KD647" s="319"/>
      <c r="KE647" s="319"/>
      <c r="KF647" s="319"/>
      <c r="KG647" s="319"/>
      <c r="KH647" s="319"/>
      <c r="KI647" s="319"/>
      <c r="KJ647" s="319"/>
      <c r="KK647" s="319"/>
      <c r="KL647" s="319"/>
      <c r="KM647" s="319"/>
      <c r="KN647" s="319"/>
      <c r="KO647" s="319"/>
      <c r="KP647" s="319"/>
      <c r="KQ647" s="319"/>
      <c r="KR647" s="319"/>
      <c r="KS647" s="319"/>
      <c r="KT647" s="319"/>
      <c r="KU647" s="319"/>
      <c r="KV647" s="319"/>
      <c r="KW647" s="319"/>
      <c r="KX647" s="319"/>
      <c r="KY647" s="319"/>
      <c r="KZ647" s="319"/>
      <c r="LA647" s="319"/>
      <c r="LB647" s="319"/>
      <c r="LC647" s="319"/>
      <c r="LD647" s="319"/>
      <c r="LE647" s="319"/>
      <c r="LF647" s="319"/>
      <c r="LG647" s="319"/>
      <c r="LH647" s="319"/>
      <c r="LI647" s="319"/>
      <c r="LJ647" s="319"/>
      <c r="LK647" s="319"/>
      <c r="LL647" s="319"/>
      <c r="LM647" s="319"/>
      <c r="LN647" s="319"/>
      <c r="LO647" s="319"/>
      <c r="LP647" s="319"/>
      <c r="LQ647" s="319"/>
      <c r="LR647" s="319"/>
      <c r="LS647" s="319"/>
      <c r="LT647" s="319"/>
      <c r="LU647" s="319"/>
      <c r="LV647" s="319"/>
      <c r="LW647" s="319"/>
      <c r="LX647" s="319"/>
      <c r="LY647" s="319"/>
      <c r="LZ647" s="319"/>
      <c r="MA647" s="319"/>
      <c r="MB647" s="319"/>
      <c r="MC647" s="319"/>
      <c r="MD647" s="319"/>
      <c r="ME647" s="319"/>
      <c r="MF647" s="319"/>
      <c r="MG647" s="319"/>
      <c r="MH647" s="319"/>
      <c r="MI647" s="319"/>
      <c r="MJ647" s="319"/>
      <c r="MK647" s="319"/>
      <c r="ML647" s="319"/>
      <c r="MM647" s="319"/>
      <c r="MN647" s="319"/>
      <c r="MO647" s="319"/>
      <c r="MP647" s="319"/>
      <c r="MQ647" s="319"/>
      <c r="MS647" s="241"/>
      <c r="MT647" s="373">
        <f t="shared" si="899"/>
        <v>0</v>
      </c>
      <c r="MU647" s="365">
        <f t="shared" si="885"/>
        <v>0</v>
      </c>
      <c r="MV647" s="365">
        <f t="shared" si="886"/>
        <v>0</v>
      </c>
      <c r="MW647" s="365"/>
      <c r="MX647" s="365">
        <f t="shared" si="887"/>
        <v>0</v>
      </c>
      <c r="MY647" s="365"/>
      <c r="MZ647" s="365">
        <f t="shared" si="888"/>
        <v>0</v>
      </c>
      <c r="NA647" s="365"/>
      <c r="NB647" s="365">
        <f t="shared" si="889"/>
        <v>0</v>
      </c>
      <c r="NC647" s="365"/>
      <c r="ND647" s="365">
        <f t="shared" si="890"/>
        <v>0</v>
      </c>
      <c r="NE647" s="365"/>
      <c r="NF647" s="365">
        <f t="shared" si="891"/>
        <v>0</v>
      </c>
      <c r="NG647" s="365"/>
      <c r="NH647" s="365">
        <f t="shared" si="892"/>
        <v>0</v>
      </c>
      <c r="NI647" s="365"/>
      <c r="NJ647" s="365">
        <f t="shared" si="893"/>
        <v>0</v>
      </c>
      <c r="NK647" s="365"/>
      <c r="NL647" s="365">
        <f t="shared" si="900"/>
        <v>0</v>
      </c>
      <c r="NM647" s="366"/>
      <c r="NN647" s="370"/>
      <c r="NR647" s="318">
        <f t="shared" si="894"/>
        <v>0</v>
      </c>
      <c r="NS647" s="318">
        <f t="shared" si="895"/>
        <v>0</v>
      </c>
      <c r="NT647" s="318">
        <f t="shared" si="896"/>
        <v>0</v>
      </c>
    </row>
    <row r="648" spans="1:384" s="318" customFormat="1" ht="10.199999999999999" customHeight="1" x14ac:dyDescent="0.3">
      <c r="A648" s="25"/>
      <c r="B648" s="389"/>
      <c r="C648" s="424"/>
      <c r="D648" s="15"/>
      <c r="E648" s="379" t="str">
        <f>$E$18</f>
        <v>H sans Renfort</v>
      </c>
      <c r="F648" s="379"/>
      <c r="G648" s="138" t="str">
        <f>IF(NL665-MZ665=0,"",NL665-MZ665)</f>
        <v/>
      </c>
      <c r="H648" s="399"/>
      <c r="I648" s="381">
        <f>Prenoms!$B$16</f>
        <v>0</v>
      </c>
      <c r="J648" s="382"/>
      <c r="K648" s="382"/>
      <c r="L648" s="382"/>
      <c r="M648" s="382"/>
      <c r="N648" s="68" t="str">
        <f>IF(NL648&lt;&gt;0,"",IF(Conges!X50=0,"",Conges!X50))</f>
        <v/>
      </c>
      <c r="O648" s="69"/>
      <c r="P648" s="70"/>
      <c r="Q648" s="70"/>
      <c r="R648" s="70"/>
      <c r="S648" s="70"/>
      <c r="T648" s="70"/>
      <c r="U648" s="70"/>
      <c r="V648" s="71"/>
      <c r="W648" s="69"/>
      <c r="X648" s="70"/>
      <c r="Y648" s="70"/>
      <c r="Z648" s="70"/>
      <c r="AA648" s="70"/>
      <c r="AB648" s="70"/>
      <c r="AC648" s="70"/>
      <c r="AD648" s="71"/>
      <c r="AE648" s="69"/>
      <c r="AF648" s="70"/>
      <c r="AG648" s="70"/>
      <c r="AH648" s="70"/>
      <c r="AI648" s="70"/>
      <c r="AJ648" s="71"/>
      <c r="AK648" s="69"/>
      <c r="AL648" s="70"/>
      <c r="AM648" s="70"/>
      <c r="AN648" s="70"/>
      <c r="AO648" s="70"/>
      <c r="AP648" s="70"/>
      <c r="AQ648" s="70"/>
      <c r="AR648" s="70"/>
      <c r="AS648" s="70"/>
      <c r="AT648" s="71"/>
      <c r="AU648" s="69"/>
      <c r="AV648" s="70"/>
      <c r="AW648" s="70"/>
      <c r="AX648" s="70"/>
      <c r="AY648" s="70"/>
      <c r="AZ648" s="70"/>
      <c r="BA648" s="70"/>
      <c r="BB648" s="71"/>
      <c r="BC648" s="72">
        <f>IF(NL648&lt;&gt;0,(IF(Conges!X$50=0,0,3)),0)</f>
        <v>0</v>
      </c>
      <c r="BD648" s="417"/>
      <c r="BE648" s="392">
        <f>IF(OR(Conges!X$50="A",Conges!X$50="V"),Prenoms!L$16,NL648)</f>
        <v>0</v>
      </c>
      <c r="BF648" s="393"/>
      <c r="BG648" s="289"/>
      <c r="BH648" s="290">
        <f t="shared" si="879"/>
        <v>0</v>
      </c>
      <c r="BI648" s="291" t="str">
        <f t="shared" si="880"/>
        <v/>
      </c>
      <c r="BJ648" s="305">
        <v>0</v>
      </c>
      <c r="BK648" s="306">
        <f t="shared" si="897"/>
        <v>0</v>
      </c>
      <c r="BL648" s="307">
        <f t="shared" si="818"/>
        <v>0</v>
      </c>
      <c r="BM648" s="307">
        <f t="shared" si="819"/>
        <v>0</v>
      </c>
      <c r="BN648" s="307">
        <f>SUM('Heures Pointage'!$ND$24:$NE$24)</f>
        <v>0</v>
      </c>
      <c r="BO648" s="307">
        <f>SUM('Heures et Indemnites'!$ND$24:$NE$24)</f>
        <v>0</v>
      </c>
      <c r="BP648" s="308">
        <f t="shared" si="820"/>
        <v>0</v>
      </c>
      <c r="BQ648" s="308">
        <f>'Heures Pointage'!$OB$24</f>
        <v>0</v>
      </c>
      <c r="BR648" s="309">
        <f t="shared" ref="BR648" si="913">$BH$1068</f>
        <v>0</v>
      </c>
      <c r="BS648" s="150">
        <f>Prenoms!$C$16</f>
        <v>0</v>
      </c>
      <c r="BT648" s="153"/>
      <c r="BU648" s="323">
        <f>SUM('Heures et Indemnites'!$ND$24:$NE$24)</f>
        <v>0</v>
      </c>
      <c r="BV648" s="236">
        <f>SUM('Heures et Indemnites'!$ND$6:$NE$24)</f>
        <v>0</v>
      </c>
      <c r="BW648" s="323"/>
      <c r="BX648" s="236"/>
      <c r="BY648" s="319"/>
      <c r="BZ648" s="319"/>
      <c r="CA648" s="319"/>
      <c r="CB648" s="319"/>
      <c r="CC648" s="319"/>
      <c r="CD648" s="319"/>
      <c r="CE648" s="319"/>
      <c r="CF648" s="319"/>
      <c r="CG648" s="319"/>
      <c r="CH648" s="319"/>
      <c r="CI648" s="319"/>
      <c r="CJ648" s="319"/>
      <c r="CK648" s="319"/>
      <c r="CL648" s="319"/>
      <c r="CM648" s="319"/>
      <c r="CN648" s="319"/>
      <c r="CO648" s="319"/>
      <c r="CP648" s="319"/>
      <c r="CQ648" s="319"/>
      <c r="CR648" s="319"/>
      <c r="CS648" s="319"/>
      <c r="CT648" s="319"/>
      <c r="CU648" s="319"/>
      <c r="CV648" s="319"/>
      <c r="CW648" s="319"/>
      <c r="CX648" s="319"/>
      <c r="CY648" s="319"/>
      <c r="CZ648" s="319"/>
      <c r="DA648" s="319"/>
      <c r="DB648" s="319"/>
      <c r="DC648" s="319"/>
      <c r="DD648" s="319"/>
      <c r="DE648" s="319"/>
      <c r="DF648" s="319"/>
      <c r="DG648" s="319"/>
      <c r="DH648" s="319"/>
      <c r="DI648" s="319"/>
      <c r="DJ648" s="319"/>
      <c r="DK648" s="319"/>
      <c r="DL648" s="319"/>
      <c r="DM648" s="319"/>
      <c r="DN648" s="319"/>
      <c r="DO648" s="319"/>
      <c r="DP648" s="319"/>
      <c r="DQ648" s="319"/>
      <c r="DR648" s="319"/>
      <c r="DS648" s="319"/>
      <c r="DT648" s="319"/>
      <c r="DU648" s="319"/>
      <c r="DV648" s="319"/>
      <c r="DW648" s="319"/>
      <c r="DX648" s="319"/>
      <c r="DY648" s="319"/>
      <c r="DZ648" s="319"/>
      <c r="EA648" s="319"/>
      <c r="EB648" s="319"/>
      <c r="EC648" s="319"/>
      <c r="ED648" s="319"/>
      <c r="EE648" s="319"/>
      <c r="EF648" s="319"/>
      <c r="EG648" s="319"/>
      <c r="EH648" s="319"/>
      <c r="EI648" s="319"/>
      <c r="EJ648" s="319"/>
      <c r="EK648" s="319"/>
      <c r="EL648" s="319"/>
      <c r="EM648" s="319"/>
      <c r="EN648" s="319"/>
      <c r="EO648" s="319"/>
      <c r="EP648" s="319"/>
      <c r="EQ648" s="319"/>
      <c r="ER648" s="319"/>
      <c r="ES648" s="319"/>
      <c r="ET648" s="319"/>
      <c r="EU648" s="319"/>
      <c r="EV648" s="319"/>
      <c r="EW648" s="319"/>
      <c r="EX648" s="319"/>
      <c r="EY648" s="319"/>
      <c r="EZ648" s="319"/>
      <c r="FA648" s="319"/>
      <c r="FB648" s="319"/>
      <c r="FC648" s="319"/>
      <c r="FD648" s="319"/>
      <c r="FE648" s="319"/>
      <c r="FF648" s="319"/>
      <c r="FG648" s="319"/>
      <c r="FH648" s="319"/>
      <c r="FI648" s="319"/>
      <c r="FJ648" s="319"/>
      <c r="FK648" s="319"/>
      <c r="FL648" s="319"/>
      <c r="FM648" s="319"/>
      <c r="FN648" s="319"/>
      <c r="FO648" s="319"/>
      <c r="FP648" s="319"/>
      <c r="FQ648" s="319"/>
      <c r="FR648" s="319"/>
      <c r="FS648" s="319"/>
      <c r="FT648" s="319"/>
      <c r="FU648" s="319"/>
      <c r="FV648" s="319"/>
      <c r="FW648" s="319"/>
      <c r="FX648" s="319"/>
      <c r="FY648" s="319"/>
      <c r="FZ648" s="319"/>
      <c r="GA648" s="319"/>
      <c r="GB648" s="319"/>
      <c r="GC648" s="319"/>
      <c r="GD648" s="319"/>
      <c r="GE648" s="319"/>
      <c r="GF648" s="319"/>
      <c r="GG648" s="319"/>
      <c r="GH648" s="319"/>
      <c r="GI648" s="319"/>
      <c r="GJ648" s="319"/>
      <c r="GK648" s="319"/>
      <c r="GL648" s="319"/>
      <c r="GM648" s="319"/>
      <c r="GN648" s="319"/>
      <c r="GO648" s="319"/>
      <c r="GP648" s="319"/>
      <c r="GQ648" s="319"/>
      <c r="GR648" s="319"/>
      <c r="GS648" s="319"/>
      <c r="GT648" s="319"/>
      <c r="GU648" s="319"/>
      <c r="GV648" s="319"/>
      <c r="GW648" s="319"/>
      <c r="GX648" s="319"/>
      <c r="GY648" s="319"/>
      <c r="GZ648" s="319"/>
      <c r="HA648" s="319"/>
      <c r="HB648" s="319"/>
      <c r="HC648" s="319"/>
      <c r="HD648" s="319"/>
      <c r="HE648" s="319"/>
      <c r="HF648" s="319"/>
      <c r="HG648" s="319"/>
      <c r="HH648" s="319"/>
      <c r="HI648" s="319"/>
      <c r="HJ648" s="319"/>
      <c r="HK648" s="319"/>
      <c r="HL648" s="319"/>
      <c r="HM648" s="319"/>
      <c r="HN648" s="319"/>
      <c r="HO648" s="319"/>
      <c r="HP648" s="319"/>
      <c r="HQ648" s="319"/>
      <c r="HR648" s="319"/>
      <c r="HS648" s="319"/>
      <c r="HT648" s="319"/>
      <c r="HU648" s="319"/>
      <c r="HV648" s="319"/>
      <c r="HW648" s="319"/>
      <c r="HX648" s="319"/>
      <c r="HY648" s="319"/>
      <c r="HZ648" s="319"/>
      <c r="IA648" s="319"/>
      <c r="IB648" s="319"/>
      <c r="IC648" s="319"/>
      <c r="ID648" s="319"/>
      <c r="IE648" s="319"/>
      <c r="IF648" s="319"/>
      <c r="IG648" s="319"/>
      <c r="IH648" s="319"/>
      <c r="II648" s="319"/>
      <c r="IJ648" s="319"/>
      <c r="IK648" s="319"/>
      <c r="IL648" s="319"/>
      <c r="IM648" s="319"/>
      <c r="IN648" s="319"/>
      <c r="IO648" s="319"/>
      <c r="IP648" s="319"/>
      <c r="IQ648" s="319"/>
      <c r="IR648" s="319"/>
      <c r="IS648" s="319"/>
      <c r="IT648" s="319"/>
      <c r="IU648" s="319"/>
      <c r="IV648" s="319"/>
      <c r="IW648" s="319"/>
      <c r="IX648" s="319"/>
      <c r="IY648" s="319"/>
      <c r="IZ648" s="319"/>
      <c r="JA648" s="319"/>
      <c r="JB648" s="319"/>
      <c r="JC648" s="319"/>
      <c r="JD648" s="319"/>
      <c r="JE648" s="319"/>
      <c r="JF648" s="319"/>
      <c r="JG648" s="319"/>
      <c r="JH648" s="319"/>
      <c r="JI648" s="319"/>
      <c r="JJ648" s="319"/>
      <c r="JK648" s="319"/>
      <c r="JL648" s="319"/>
      <c r="JM648" s="319"/>
      <c r="JN648" s="319"/>
      <c r="JO648" s="319"/>
      <c r="JP648" s="319"/>
      <c r="JQ648" s="319"/>
      <c r="JR648" s="319"/>
      <c r="JS648" s="319"/>
      <c r="JT648" s="319"/>
      <c r="JU648" s="319"/>
      <c r="JV648" s="319"/>
      <c r="JW648" s="319"/>
      <c r="JX648" s="319"/>
      <c r="JY648" s="319"/>
      <c r="JZ648" s="319"/>
      <c r="KA648" s="319"/>
      <c r="KB648" s="319"/>
      <c r="KC648" s="319"/>
      <c r="KD648" s="319"/>
      <c r="KE648" s="319"/>
      <c r="KF648" s="319"/>
      <c r="KG648" s="319"/>
      <c r="KH648" s="319"/>
      <c r="KI648" s="319"/>
      <c r="KJ648" s="319"/>
      <c r="KK648" s="319"/>
      <c r="KL648" s="319"/>
      <c r="KM648" s="319"/>
      <c r="KN648" s="319"/>
      <c r="KO648" s="319"/>
      <c r="KP648" s="319"/>
      <c r="KQ648" s="319"/>
      <c r="KR648" s="319"/>
      <c r="KS648" s="319"/>
      <c r="KT648" s="319"/>
      <c r="KU648" s="319"/>
      <c r="KV648" s="319"/>
      <c r="KW648" s="319"/>
      <c r="KX648" s="319"/>
      <c r="KY648" s="319"/>
      <c r="KZ648" s="319"/>
      <c r="LA648" s="319"/>
      <c r="LB648" s="319"/>
      <c r="LC648" s="319"/>
      <c r="LD648" s="319"/>
      <c r="LE648" s="319"/>
      <c r="LF648" s="319"/>
      <c r="LG648" s="319"/>
      <c r="LH648" s="319"/>
      <c r="LI648" s="319"/>
      <c r="LJ648" s="319"/>
      <c r="LK648" s="319"/>
      <c r="LL648" s="319"/>
      <c r="LM648" s="319"/>
      <c r="LN648" s="319"/>
      <c r="LO648" s="319"/>
      <c r="LP648" s="319"/>
      <c r="LQ648" s="319"/>
      <c r="LR648" s="319"/>
      <c r="LS648" s="319"/>
      <c r="LT648" s="319"/>
      <c r="LU648" s="319"/>
      <c r="LV648" s="319"/>
      <c r="LW648" s="319"/>
      <c r="LX648" s="319"/>
      <c r="LY648" s="319"/>
      <c r="LZ648" s="319"/>
      <c r="MA648" s="319"/>
      <c r="MB648" s="319"/>
      <c r="MC648" s="319"/>
      <c r="MD648" s="319"/>
      <c r="ME648" s="319"/>
      <c r="MF648" s="319"/>
      <c r="MG648" s="319"/>
      <c r="MH648" s="319"/>
      <c r="MI648" s="319"/>
      <c r="MJ648" s="319"/>
      <c r="MK648" s="319"/>
      <c r="ML648" s="319"/>
      <c r="MM648" s="319"/>
      <c r="MN648" s="319"/>
      <c r="MO648" s="319"/>
      <c r="MP648" s="319"/>
      <c r="MQ648" s="319"/>
      <c r="MS648" s="241"/>
      <c r="MT648" s="362">
        <f t="shared" si="899"/>
        <v>0</v>
      </c>
      <c r="MU648" s="363">
        <f t="shared" si="885"/>
        <v>0</v>
      </c>
      <c r="MV648" s="363">
        <f t="shared" si="886"/>
        <v>0</v>
      </c>
      <c r="MW648" s="363"/>
      <c r="MX648" s="363">
        <f t="shared" si="887"/>
        <v>0</v>
      </c>
      <c r="MY648" s="363"/>
      <c r="MZ648" s="363">
        <f t="shared" si="888"/>
        <v>0</v>
      </c>
      <c r="NA648" s="363"/>
      <c r="NB648" s="363">
        <f t="shared" si="889"/>
        <v>0</v>
      </c>
      <c r="NC648" s="363"/>
      <c r="ND648" s="363">
        <f t="shared" si="890"/>
        <v>0</v>
      </c>
      <c r="NE648" s="363"/>
      <c r="NF648" s="363">
        <f t="shared" si="891"/>
        <v>0</v>
      </c>
      <c r="NG648" s="363"/>
      <c r="NH648" s="363">
        <f t="shared" si="892"/>
        <v>0</v>
      </c>
      <c r="NI648" s="363"/>
      <c r="NJ648" s="363">
        <f t="shared" si="893"/>
        <v>0</v>
      </c>
      <c r="NK648" s="363"/>
      <c r="NL648" s="363">
        <f t="shared" si="900"/>
        <v>0</v>
      </c>
      <c r="NM648" s="364"/>
      <c r="NN648" s="370"/>
      <c r="NR648" s="318">
        <f t="shared" si="894"/>
        <v>0</v>
      </c>
      <c r="NS648" s="318">
        <f t="shared" si="895"/>
        <v>0</v>
      </c>
      <c r="NT648" s="318">
        <f t="shared" si="896"/>
        <v>0</v>
      </c>
    </row>
    <row r="649" spans="1:384" s="318" customFormat="1" ht="10.199999999999999" customHeight="1" x14ac:dyDescent="0.3">
      <c r="A649" s="25"/>
      <c r="B649" s="389"/>
      <c r="C649" s="424"/>
      <c r="D649" s="15"/>
      <c r="E649" s="379" t="str">
        <f>$E$19</f>
        <v>H avec Renfort</v>
      </c>
      <c r="F649" s="379"/>
      <c r="G649" s="138" t="str">
        <f>IF(NL665=0,"",NL665)</f>
        <v/>
      </c>
      <c r="H649" s="399"/>
      <c r="I649" s="394">
        <f>Prenoms!$B$17</f>
        <v>0</v>
      </c>
      <c r="J649" s="395"/>
      <c r="K649" s="395"/>
      <c r="L649" s="395"/>
      <c r="M649" s="395"/>
      <c r="N649" s="81" t="str">
        <f>IF(NL649&lt;&gt;0,"",IF(Conges!X51=0,"",Conges!X51))</f>
        <v/>
      </c>
      <c r="O649" s="82"/>
      <c r="P649" s="83"/>
      <c r="Q649" s="83"/>
      <c r="R649" s="83"/>
      <c r="S649" s="83"/>
      <c r="T649" s="83"/>
      <c r="U649" s="83"/>
      <c r="V649" s="84"/>
      <c r="W649" s="82"/>
      <c r="X649" s="83"/>
      <c r="Y649" s="83"/>
      <c r="Z649" s="83"/>
      <c r="AA649" s="83"/>
      <c r="AB649" s="83"/>
      <c r="AC649" s="83"/>
      <c r="AD649" s="84"/>
      <c r="AE649" s="82"/>
      <c r="AF649" s="83"/>
      <c r="AG649" s="83"/>
      <c r="AH649" s="83"/>
      <c r="AI649" s="83"/>
      <c r="AJ649" s="84"/>
      <c r="AK649" s="82"/>
      <c r="AL649" s="83"/>
      <c r="AM649" s="83"/>
      <c r="AN649" s="83"/>
      <c r="AO649" s="83"/>
      <c r="AP649" s="83"/>
      <c r="AQ649" s="83"/>
      <c r="AR649" s="83"/>
      <c r="AS649" s="83"/>
      <c r="AT649" s="84"/>
      <c r="AU649" s="82"/>
      <c r="AV649" s="83"/>
      <c r="AW649" s="83"/>
      <c r="AX649" s="83"/>
      <c r="AY649" s="83"/>
      <c r="AZ649" s="83"/>
      <c r="BA649" s="83"/>
      <c r="BB649" s="84"/>
      <c r="BC649" s="85">
        <f>IF(NL649&lt;&gt;0,(IF(Conges!X$51=0,0,3)),0)</f>
        <v>0</v>
      </c>
      <c r="BD649" s="417"/>
      <c r="BE649" s="390">
        <f>IF(OR(Conges!X$51="A",Conges!X$51="V"),Prenoms!L$17,NL649)</f>
        <v>0</v>
      </c>
      <c r="BF649" s="391"/>
      <c r="BG649" s="286"/>
      <c r="BH649" s="287">
        <f t="shared" si="879"/>
        <v>0</v>
      </c>
      <c r="BI649" s="288" t="str">
        <f t="shared" si="880"/>
        <v/>
      </c>
      <c r="BJ649" s="300">
        <v>0</v>
      </c>
      <c r="BK649" s="301">
        <f t="shared" si="897"/>
        <v>0</v>
      </c>
      <c r="BL649" s="302">
        <f t="shared" si="818"/>
        <v>0</v>
      </c>
      <c r="BM649" s="302">
        <f t="shared" si="819"/>
        <v>0</v>
      </c>
      <c r="BN649" s="302">
        <f>SUM('Heures Pointage'!$OD$24:$OE$24)</f>
        <v>0</v>
      </c>
      <c r="BO649" s="302">
        <f>SUM('Heures et Indemnites'!$OD$24:$OE$24)</f>
        <v>0</v>
      </c>
      <c r="BP649" s="303">
        <f t="shared" si="820"/>
        <v>0</v>
      </c>
      <c r="BQ649" s="303">
        <f>'Heures Pointage'!$PB$24</f>
        <v>0</v>
      </c>
      <c r="BR649" s="304">
        <f t="shared" ref="BR649" si="914">$BH$1069</f>
        <v>0</v>
      </c>
      <c r="BS649" s="149">
        <f>Prenoms!$C$17</f>
        <v>0</v>
      </c>
      <c r="BT649" s="180"/>
      <c r="BU649" s="324">
        <f>SUM('Heures et Indemnites'!$OD$24:$OE$24)</f>
        <v>0</v>
      </c>
      <c r="BV649" s="235">
        <f>SUM('Heures et Indemnites'!$OD$6:$OE$24)</f>
        <v>0</v>
      </c>
      <c r="BW649" s="324"/>
      <c r="BX649" s="235"/>
      <c r="BY649" s="319"/>
      <c r="BZ649" s="319"/>
      <c r="CA649" s="319"/>
      <c r="CB649" s="319"/>
      <c r="CC649" s="319"/>
      <c r="CD649" s="319"/>
      <c r="CE649" s="319"/>
      <c r="CF649" s="319"/>
      <c r="CG649" s="319"/>
      <c r="CH649" s="319"/>
      <c r="CI649" s="319"/>
      <c r="CJ649" s="319"/>
      <c r="CK649" s="319"/>
      <c r="CL649" s="319"/>
      <c r="CM649" s="319"/>
      <c r="CN649" s="319"/>
      <c r="CO649" s="319"/>
      <c r="CP649" s="319"/>
      <c r="CQ649" s="319"/>
      <c r="CR649" s="319"/>
      <c r="CS649" s="319"/>
      <c r="CT649" s="319"/>
      <c r="CU649" s="319"/>
      <c r="CV649" s="319"/>
      <c r="CW649" s="319"/>
      <c r="CX649" s="319"/>
      <c r="CY649" s="319"/>
      <c r="CZ649" s="319"/>
      <c r="DA649" s="319"/>
      <c r="DB649" s="319"/>
      <c r="DC649" s="319"/>
      <c r="DD649" s="319"/>
      <c r="DE649" s="319"/>
      <c r="DF649" s="319"/>
      <c r="DG649" s="319"/>
      <c r="DH649" s="319"/>
      <c r="DI649" s="319"/>
      <c r="DJ649" s="319"/>
      <c r="DK649" s="319"/>
      <c r="DL649" s="319"/>
      <c r="DM649" s="319"/>
      <c r="DN649" s="319"/>
      <c r="DO649" s="319"/>
      <c r="DP649" s="319"/>
      <c r="DQ649" s="319"/>
      <c r="DR649" s="319"/>
      <c r="DS649" s="319"/>
      <c r="DT649" s="319"/>
      <c r="DU649" s="319"/>
      <c r="DV649" s="319"/>
      <c r="DW649" s="319"/>
      <c r="DX649" s="319"/>
      <c r="DY649" s="319"/>
      <c r="DZ649" s="319"/>
      <c r="EA649" s="319"/>
      <c r="EB649" s="319"/>
      <c r="EC649" s="319"/>
      <c r="ED649" s="319"/>
      <c r="EE649" s="319"/>
      <c r="EF649" s="319"/>
      <c r="EG649" s="319"/>
      <c r="EH649" s="319"/>
      <c r="EI649" s="319"/>
      <c r="EJ649" s="319"/>
      <c r="EK649" s="319"/>
      <c r="EL649" s="319"/>
      <c r="EM649" s="319"/>
      <c r="EN649" s="319"/>
      <c r="EO649" s="319"/>
      <c r="EP649" s="319"/>
      <c r="EQ649" s="319"/>
      <c r="ER649" s="319"/>
      <c r="ES649" s="319"/>
      <c r="ET649" s="319"/>
      <c r="EU649" s="319"/>
      <c r="EV649" s="319"/>
      <c r="EW649" s="319"/>
      <c r="EX649" s="319"/>
      <c r="EY649" s="319"/>
      <c r="EZ649" s="319"/>
      <c r="FA649" s="319"/>
      <c r="FB649" s="319"/>
      <c r="FC649" s="319"/>
      <c r="FD649" s="319"/>
      <c r="FE649" s="319"/>
      <c r="FF649" s="319"/>
      <c r="FG649" s="319"/>
      <c r="FH649" s="319"/>
      <c r="FI649" s="319"/>
      <c r="FJ649" s="319"/>
      <c r="FK649" s="319"/>
      <c r="FL649" s="319"/>
      <c r="FM649" s="319"/>
      <c r="FN649" s="319"/>
      <c r="FO649" s="319"/>
      <c r="FP649" s="319"/>
      <c r="FQ649" s="319"/>
      <c r="FR649" s="319"/>
      <c r="FS649" s="319"/>
      <c r="FT649" s="319"/>
      <c r="FU649" s="319"/>
      <c r="FV649" s="319"/>
      <c r="FW649" s="319"/>
      <c r="FX649" s="319"/>
      <c r="FY649" s="319"/>
      <c r="FZ649" s="319"/>
      <c r="GA649" s="319"/>
      <c r="GB649" s="319"/>
      <c r="GC649" s="319"/>
      <c r="GD649" s="319"/>
      <c r="GE649" s="319"/>
      <c r="GF649" s="319"/>
      <c r="GG649" s="319"/>
      <c r="GH649" s="319"/>
      <c r="GI649" s="319"/>
      <c r="GJ649" s="319"/>
      <c r="GK649" s="319"/>
      <c r="GL649" s="319"/>
      <c r="GM649" s="319"/>
      <c r="GN649" s="319"/>
      <c r="GO649" s="319"/>
      <c r="GP649" s="319"/>
      <c r="GQ649" s="319"/>
      <c r="GR649" s="319"/>
      <c r="GS649" s="319"/>
      <c r="GT649" s="319"/>
      <c r="GU649" s="319"/>
      <c r="GV649" s="319"/>
      <c r="GW649" s="319"/>
      <c r="GX649" s="319"/>
      <c r="GY649" s="319"/>
      <c r="GZ649" s="319"/>
      <c r="HA649" s="319"/>
      <c r="HB649" s="319"/>
      <c r="HC649" s="319"/>
      <c r="HD649" s="319"/>
      <c r="HE649" s="319"/>
      <c r="HF649" s="319"/>
      <c r="HG649" s="319"/>
      <c r="HH649" s="319"/>
      <c r="HI649" s="319"/>
      <c r="HJ649" s="319"/>
      <c r="HK649" s="319"/>
      <c r="HL649" s="319"/>
      <c r="HM649" s="319"/>
      <c r="HN649" s="319"/>
      <c r="HO649" s="319"/>
      <c r="HP649" s="319"/>
      <c r="HQ649" s="319"/>
      <c r="HR649" s="319"/>
      <c r="HS649" s="319"/>
      <c r="HT649" s="319"/>
      <c r="HU649" s="319"/>
      <c r="HV649" s="319"/>
      <c r="HW649" s="319"/>
      <c r="HX649" s="319"/>
      <c r="HY649" s="319"/>
      <c r="HZ649" s="319"/>
      <c r="IA649" s="319"/>
      <c r="IB649" s="319"/>
      <c r="IC649" s="319"/>
      <c r="ID649" s="319"/>
      <c r="IE649" s="319"/>
      <c r="IF649" s="319"/>
      <c r="IG649" s="319"/>
      <c r="IH649" s="319"/>
      <c r="II649" s="319"/>
      <c r="IJ649" s="319"/>
      <c r="IK649" s="319"/>
      <c r="IL649" s="319"/>
      <c r="IM649" s="319"/>
      <c r="IN649" s="319"/>
      <c r="IO649" s="319"/>
      <c r="IP649" s="319"/>
      <c r="IQ649" s="319"/>
      <c r="IR649" s="319"/>
      <c r="IS649" s="319"/>
      <c r="IT649" s="319"/>
      <c r="IU649" s="319"/>
      <c r="IV649" s="319"/>
      <c r="IW649" s="319"/>
      <c r="IX649" s="319"/>
      <c r="IY649" s="319"/>
      <c r="IZ649" s="319"/>
      <c r="JA649" s="319"/>
      <c r="JB649" s="319"/>
      <c r="JC649" s="319"/>
      <c r="JD649" s="319"/>
      <c r="JE649" s="319"/>
      <c r="JF649" s="319"/>
      <c r="JG649" s="319"/>
      <c r="JH649" s="319"/>
      <c r="JI649" s="319"/>
      <c r="JJ649" s="319"/>
      <c r="JK649" s="319"/>
      <c r="JL649" s="319"/>
      <c r="JM649" s="319"/>
      <c r="JN649" s="319"/>
      <c r="JO649" s="319"/>
      <c r="JP649" s="319"/>
      <c r="JQ649" s="319"/>
      <c r="JR649" s="319"/>
      <c r="JS649" s="319"/>
      <c r="JT649" s="319"/>
      <c r="JU649" s="319"/>
      <c r="JV649" s="319"/>
      <c r="JW649" s="319"/>
      <c r="JX649" s="319"/>
      <c r="JY649" s="319"/>
      <c r="JZ649" s="319"/>
      <c r="KA649" s="319"/>
      <c r="KB649" s="319"/>
      <c r="KC649" s="319"/>
      <c r="KD649" s="319"/>
      <c r="KE649" s="319"/>
      <c r="KF649" s="319"/>
      <c r="KG649" s="319"/>
      <c r="KH649" s="319"/>
      <c r="KI649" s="319"/>
      <c r="KJ649" s="319"/>
      <c r="KK649" s="319"/>
      <c r="KL649" s="319"/>
      <c r="KM649" s="319"/>
      <c r="KN649" s="319"/>
      <c r="KO649" s="319"/>
      <c r="KP649" s="319"/>
      <c r="KQ649" s="319"/>
      <c r="KR649" s="319"/>
      <c r="KS649" s="319"/>
      <c r="KT649" s="319"/>
      <c r="KU649" s="319"/>
      <c r="KV649" s="319"/>
      <c r="KW649" s="319"/>
      <c r="KX649" s="319"/>
      <c r="KY649" s="319"/>
      <c r="KZ649" s="319"/>
      <c r="LA649" s="319"/>
      <c r="LB649" s="319"/>
      <c r="LC649" s="319"/>
      <c r="LD649" s="319"/>
      <c r="LE649" s="319"/>
      <c r="LF649" s="319"/>
      <c r="LG649" s="319"/>
      <c r="LH649" s="319"/>
      <c r="LI649" s="319"/>
      <c r="LJ649" s="319"/>
      <c r="LK649" s="319"/>
      <c r="LL649" s="319"/>
      <c r="LM649" s="319"/>
      <c r="LN649" s="319"/>
      <c r="LO649" s="319"/>
      <c r="LP649" s="319"/>
      <c r="LQ649" s="319"/>
      <c r="LR649" s="319"/>
      <c r="LS649" s="319"/>
      <c r="LT649" s="319"/>
      <c r="LU649" s="319"/>
      <c r="LV649" s="319"/>
      <c r="LW649" s="319"/>
      <c r="LX649" s="319"/>
      <c r="LY649" s="319"/>
      <c r="LZ649" s="319"/>
      <c r="MA649" s="319"/>
      <c r="MB649" s="319"/>
      <c r="MC649" s="319"/>
      <c r="MD649" s="319"/>
      <c r="ME649" s="319"/>
      <c r="MF649" s="319"/>
      <c r="MG649" s="319"/>
      <c r="MH649" s="319"/>
      <c r="MI649" s="319"/>
      <c r="MJ649" s="319"/>
      <c r="MK649" s="319"/>
      <c r="ML649" s="319"/>
      <c r="MM649" s="319"/>
      <c r="MN649" s="319"/>
      <c r="MO649" s="319"/>
      <c r="MP649" s="319"/>
      <c r="MQ649" s="319"/>
      <c r="MS649" s="241"/>
      <c r="MT649" s="373">
        <f t="shared" si="899"/>
        <v>0</v>
      </c>
      <c r="MU649" s="365">
        <f t="shared" si="885"/>
        <v>0</v>
      </c>
      <c r="MV649" s="365">
        <f t="shared" si="886"/>
        <v>0</v>
      </c>
      <c r="MW649" s="365"/>
      <c r="MX649" s="365">
        <f t="shared" si="887"/>
        <v>0</v>
      </c>
      <c r="MY649" s="365"/>
      <c r="MZ649" s="365">
        <f t="shared" si="888"/>
        <v>0</v>
      </c>
      <c r="NA649" s="365"/>
      <c r="NB649" s="365">
        <f t="shared" si="889"/>
        <v>0</v>
      </c>
      <c r="NC649" s="365"/>
      <c r="ND649" s="365">
        <f t="shared" si="890"/>
        <v>0</v>
      </c>
      <c r="NE649" s="365"/>
      <c r="NF649" s="365">
        <f t="shared" si="891"/>
        <v>0</v>
      </c>
      <c r="NG649" s="365"/>
      <c r="NH649" s="365">
        <f t="shared" si="892"/>
        <v>0</v>
      </c>
      <c r="NI649" s="365"/>
      <c r="NJ649" s="365">
        <f t="shared" si="893"/>
        <v>0</v>
      </c>
      <c r="NK649" s="365"/>
      <c r="NL649" s="365">
        <f t="shared" si="900"/>
        <v>0</v>
      </c>
      <c r="NM649" s="366"/>
      <c r="NN649" s="370"/>
      <c r="NR649" s="318">
        <f t="shared" si="894"/>
        <v>0</v>
      </c>
      <c r="NS649" s="318">
        <f t="shared" si="895"/>
        <v>0</v>
      </c>
      <c r="NT649" s="318">
        <f t="shared" si="896"/>
        <v>0</v>
      </c>
    </row>
    <row r="650" spans="1:384" s="318" customFormat="1" ht="10.199999999999999" customHeight="1" x14ac:dyDescent="0.3">
      <c r="A650" s="25"/>
      <c r="B650" s="389"/>
      <c r="C650" s="424"/>
      <c r="D650" s="15"/>
      <c r="E650" s="106"/>
      <c r="F650" s="106"/>
      <c r="G650" s="106"/>
      <c r="H650" s="399"/>
      <c r="I650" s="381">
        <f>Prenoms!$B$18</f>
        <v>0</v>
      </c>
      <c r="J650" s="382"/>
      <c r="K650" s="382"/>
      <c r="L650" s="382"/>
      <c r="M650" s="382"/>
      <c r="N650" s="68" t="str">
        <f>IF(NL650&lt;&gt;0,"",IF(Conges!X52=0,"",Conges!X52))</f>
        <v/>
      </c>
      <c r="O650" s="69"/>
      <c r="P650" s="70"/>
      <c r="Q650" s="70"/>
      <c r="R650" s="70"/>
      <c r="S650" s="70"/>
      <c r="T650" s="70"/>
      <c r="U650" s="70"/>
      <c r="V650" s="71"/>
      <c r="W650" s="69"/>
      <c r="X650" s="70"/>
      <c r="Y650" s="70"/>
      <c r="Z650" s="70"/>
      <c r="AA650" s="70"/>
      <c r="AB650" s="70"/>
      <c r="AC650" s="70"/>
      <c r="AD650" s="71"/>
      <c r="AE650" s="69"/>
      <c r="AF650" s="70"/>
      <c r="AG650" s="70"/>
      <c r="AH650" s="70"/>
      <c r="AI650" s="70"/>
      <c r="AJ650" s="71"/>
      <c r="AK650" s="69"/>
      <c r="AL650" s="70"/>
      <c r="AM650" s="70"/>
      <c r="AN650" s="70"/>
      <c r="AO650" s="70"/>
      <c r="AP650" s="70"/>
      <c r="AQ650" s="70"/>
      <c r="AR650" s="70"/>
      <c r="AS650" s="70"/>
      <c r="AT650" s="71"/>
      <c r="AU650" s="69"/>
      <c r="AV650" s="70"/>
      <c r="AW650" s="70"/>
      <c r="AX650" s="70"/>
      <c r="AY650" s="70"/>
      <c r="AZ650" s="70"/>
      <c r="BA650" s="70"/>
      <c r="BB650" s="71"/>
      <c r="BC650" s="72">
        <f>IF(NL650&lt;&gt;0,(IF(Conges!X$52=0,0,3)),0)</f>
        <v>0</v>
      </c>
      <c r="BD650" s="417"/>
      <c r="BE650" s="392">
        <f>IF(OR(Conges!X$52="A",Conges!X$52="V"),Prenoms!L$18,NL650)</f>
        <v>0</v>
      </c>
      <c r="BF650" s="393"/>
      <c r="BG650" s="289"/>
      <c r="BH650" s="290">
        <f t="shared" si="879"/>
        <v>0</v>
      </c>
      <c r="BI650" s="291" t="str">
        <f t="shared" si="880"/>
        <v/>
      </c>
      <c r="BJ650" s="305">
        <v>0</v>
      </c>
      <c r="BK650" s="306">
        <f t="shared" si="897"/>
        <v>0</v>
      </c>
      <c r="BL650" s="307">
        <f t="shared" si="818"/>
        <v>0</v>
      </c>
      <c r="BM650" s="307">
        <f t="shared" si="819"/>
        <v>0</v>
      </c>
      <c r="BN650" s="307">
        <f>SUM('Heures Pointage'!$PD$24:$PE$24)</f>
        <v>0</v>
      </c>
      <c r="BO650" s="307">
        <f>SUM('Heures et Indemnites'!$PD$24:$PE$24)</f>
        <v>0</v>
      </c>
      <c r="BP650" s="308">
        <f t="shared" si="820"/>
        <v>0</v>
      </c>
      <c r="BQ650" s="308">
        <f>'Heures Pointage'!$QB$24</f>
        <v>0</v>
      </c>
      <c r="BR650" s="309">
        <f t="shared" ref="BR650" si="915">$BH$1070</f>
        <v>0</v>
      </c>
      <c r="BS650" s="150">
        <f>Prenoms!$C$18</f>
        <v>0</v>
      </c>
      <c r="BT650" s="153"/>
      <c r="BU650" s="323">
        <f>SUM('Heures et Indemnites'!$PD$24:$PE$24)</f>
        <v>0</v>
      </c>
      <c r="BV650" s="236">
        <f>SUM('Heures et Indemnites'!$PD$6:$PE$24)</f>
        <v>0</v>
      </c>
      <c r="BW650" s="323"/>
      <c r="BX650" s="236"/>
      <c r="BY650" s="319"/>
      <c r="BZ650" s="319"/>
      <c r="CA650" s="319"/>
      <c r="CB650" s="319"/>
      <c r="CC650" s="319"/>
      <c r="CD650" s="319"/>
      <c r="CE650" s="319"/>
      <c r="CF650" s="319"/>
      <c r="CG650" s="319"/>
      <c r="CH650" s="319"/>
      <c r="CI650" s="319"/>
      <c r="CJ650" s="319"/>
      <c r="CK650" s="319"/>
      <c r="CL650" s="319"/>
      <c r="CM650" s="319"/>
      <c r="CN650" s="319"/>
      <c r="CO650" s="319"/>
      <c r="CP650" s="319"/>
      <c r="CQ650" s="319"/>
      <c r="CR650" s="319"/>
      <c r="CS650" s="319"/>
      <c r="CT650" s="319"/>
      <c r="CU650" s="319"/>
      <c r="CV650" s="319"/>
      <c r="CW650" s="319"/>
      <c r="CX650" s="319"/>
      <c r="CY650" s="319"/>
      <c r="CZ650" s="319"/>
      <c r="DA650" s="319"/>
      <c r="DB650" s="319"/>
      <c r="DC650" s="319"/>
      <c r="DD650" s="319"/>
      <c r="DE650" s="319"/>
      <c r="DF650" s="319"/>
      <c r="DG650" s="319"/>
      <c r="DH650" s="319"/>
      <c r="DI650" s="319"/>
      <c r="DJ650" s="319"/>
      <c r="DK650" s="319"/>
      <c r="DL650" s="319"/>
      <c r="DM650" s="319"/>
      <c r="DN650" s="319"/>
      <c r="DO650" s="319"/>
      <c r="DP650" s="319"/>
      <c r="DQ650" s="319"/>
      <c r="DR650" s="319"/>
      <c r="DS650" s="319"/>
      <c r="DT650" s="319"/>
      <c r="DU650" s="319"/>
      <c r="DV650" s="319"/>
      <c r="DW650" s="319"/>
      <c r="DX650" s="319"/>
      <c r="DY650" s="319"/>
      <c r="DZ650" s="319"/>
      <c r="EA650" s="319"/>
      <c r="EB650" s="319"/>
      <c r="EC650" s="319"/>
      <c r="ED650" s="319"/>
      <c r="EE650" s="319"/>
      <c r="EF650" s="319"/>
      <c r="EG650" s="319"/>
      <c r="EH650" s="319"/>
      <c r="EI650" s="319"/>
      <c r="EJ650" s="319"/>
      <c r="EK650" s="319"/>
      <c r="EL650" s="319"/>
      <c r="EM650" s="319"/>
      <c r="EN650" s="319"/>
      <c r="EO650" s="319"/>
      <c r="EP650" s="319"/>
      <c r="EQ650" s="319"/>
      <c r="ER650" s="319"/>
      <c r="ES650" s="319"/>
      <c r="ET650" s="319"/>
      <c r="EU650" s="319"/>
      <c r="EV650" s="319"/>
      <c r="EW650" s="319"/>
      <c r="EX650" s="319"/>
      <c r="EY650" s="319"/>
      <c r="EZ650" s="319"/>
      <c r="FA650" s="319"/>
      <c r="FB650" s="319"/>
      <c r="FC650" s="319"/>
      <c r="FD650" s="319"/>
      <c r="FE650" s="319"/>
      <c r="FF650" s="319"/>
      <c r="FG650" s="319"/>
      <c r="FH650" s="319"/>
      <c r="FI650" s="319"/>
      <c r="FJ650" s="319"/>
      <c r="FK650" s="319"/>
      <c r="FL650" s="319"/>
      <c r="FM650" s="319"/>
      <c r="FN650" s="319"/>
      <c r="FO650" s="319"/>
      <c r="FP650" s="319"/>
      <c r="FQ650" s="319"/>
      <c r="FR650" s="319"/>
      <c r="FS650" s="319"/>
      <c r="FT650" s="319"/>
      <c r="FU650" s="319"/>
      <c r="FV650" s="319"/>
      <c r="FW650" s="319"/>
      <c r="FX650" s="319"/>
      <c r="FY650" s="319"/>
      <c r="FZ650" s="319"/>
      <c r="GA650" s="319"/>
      <c r="GB650" s="319"/>
      <c r="GC650" s="319"/>
      <c r="GD650" s="319"/>
      <c r="GE650" s="319"/>
      <c r="GF650" s="319"/>
      <c r="GG650" s="319"/>
      <c r="GH650" s="319"/>
      <c r="GI650" s="319"/>
      <c r="GJ650" s="319"/>
      <c r="GK650" s="319"/>
      <c r="GL650" s="319"/>
      <c r="GM650" s="319"/>
      <c r="GN650" s="319"/>
      <c r="GO650" s="319"/>
      <c r="GP650" s="319"/>
      <c r="GQ650" s="319"/>
      <c r="GR650" s="319"/>
      <c r="GS650" s="319"/>
      <c r="GT650" s="319"/>
      <c r="GU650" s="319"/>
      <c r="GV650" s="319"/>
      <c r="GW650" s="319"/>
      <c r="GX650" s="319"/>
      <c r="GY650" s="319"/>
      <c r="GZ650" s="319"/>
      <c r="HA650" s="319"/>
      <c r="HB650" s="319"/>
      <c r="HC650" s="319"/>
      <c r="HD650" s="319"/>
      <c r="HE650" s="319"/>
      <c r="HF650" s="319"/>
      <c r="HG650" s="319"/>
      <c r="HH650" s="319"/>
      <c r="HI650" s="319"/>
      <c r="HJ650" s="319"/>
      <c r="HK650" s="319"/>
      <c r="HL650" s="319"/>
      <c r="HM650" s="319"/>
      <c r="HN650" s="319"/>
      <c r="HO650" s="319"/>
      <c r="HP650" s="319"/>
      <c r="HQ650" s="319"/>
      <c r="HR650" s="319"/>
      <c r="HS650" s="319"/>
      <c r="HT650" s="319"/>
      <c r="HU650" s="319"/>
      <c r="HV650" s="319"/>
      <c r="HW650" s="319"/>
      <c r="HX650" s="319"/>
      <c r="HY650" s="319"/>
      <c r="HZ650" s="319"/>
      <c r="IA650" s="319"/>
      <c r="IB650" s="319"/>
      <c r="IC650" s="319"/>
      <c r="ID650" s="319"/>
      <c r="IE650" s="319"/>
      <c r="IF650" s="319"/>
      <c r="IG650" s="319"/>
      <c r="IH650" s="319"/>
      <c r="II650" s="319"/>
      <c r="IJ650" s="319"/>
      <c r="IK650" s="319"/>
      <c r="IL650" s="319"/>
      <c r="IM650" s="319"/>
      <c r="IN650" s="319"/>
      <c r="IO650" s="319"/>
      <c r="IP650" s="319"/>
      <c r="IQ650" s="319"/>
      <c r="IR650" s="319"/>
      <c r="IS650" s="319"/>
      <c r="IT650" s="319"/>
      <c r="IU650" s="319"/>
      <c r="IV650" s="319"/>
      <c r="IW650" s="319"/>
      <c r="IX650" s="319"/>
      <c r="IY650" s="319"/>
      <c r="IZ650" s="319"/>
      <c r="JA650" s="319"/>
      <c r="JB650" s="319"/>
      <c r="JC650" s="319"/>
      <c r="JD650" s="319"/>
      <c r="JE650" s="319"/>
      <c r="JF650" s="319"/>
      <c r="JG650" s="319"/>
      <c r="JH650" s="319"/>
      <c r="JI650" s="319"/>
      <c r="JJ650" s="319"/>
      <c r="JK650" s="319"/>
      <c r="JL650" s="319"/>
      <c r="JM650" s="319"/>
      <c r="JN650" s="319"/>
      <c r="JO650" s="319"/>
      <c r="JP650" s="319"/>
      <c r="JQ650" s="319"/>
      <c r="JR650" s="319"/>
      <c r="JS650" s="319"/>
      <c r="JT650" s="319"/>
      <c r="JU650" s="319"/>
      <c r="JV650" s="319"/>
      <c r="JW650" s="319"/>
      <c r="JX650" s="319"/>
      <c r="JY650" s="319"/>
      <c r="JZ650" s="319"/>
      <c r="KA650" s="319"/>
      <c r="KB650" s="319"/>
      <c r="KC650" s="319"/>
      <c r="KD650" s="319"/>
      <c r="KE650" s="319"/>
      <c r="KF650" s="319"/>
      <c r="KG650" s="319"/>
      <c r="KH650" s="319"/>
      <c r="KI650" s="319"/>
      <c r="KJ650" s="319"/>
      <c r="KK650" s="319"/>
      <c r="KL650" s="319"/>
      <c r="KM650" s="319"/>
      <c r="KN650" s="319"/>
      <c r="KO650" s="319"/>
      <c r="KP650" s="319"/>
      <c r="KQ650" s="319"/>
      <c r="KR650" s="319"/>
      <c r="KS650" s="319"/>
      <c r="KT650" s="319"/>
      <c r="KU650" s="319"/>
      <c r="KV650" s="319"/>
      <c r="KW650" s="319"/>
      <c r="KX650" s="319"/>
      <c r="KY650" s="319"/>
      <c r="KZ650" s="319"/>
      <c r="LA650" s="319"/>
      <c r="LB650" s="319"/>
      <c r="LC650" s="319"/>
      <c r="LD650" s="319"/>
      <c r="LE650" s="319"/>
      <c r="LF650" s="319"/>
      <c r="LG650" s="319"/>
      <c r="LH650" s="319"/>
      <c r="LI650" s="319"/>
      <c r="LJ650" s="319"/>
      <c r="LK650" s="319"/>
      <c r="LL650" s="319"/>
      <c r="LM650" s="319"/>
      <c r="LN650" s="319"/>
      <c r="LO650" s="319"/>
      <c r="LP650" s="319"/>
      <c r="LQ650" s="319"/>
      <c r="LR650" s="319"/>
      <c r="LS650" s="319"/>
      <c r="LT650" s="319"/>
      <c r="LU650" s="319"/>
      <c r="LV650" s="319"/>
      <c r="LW650" s="319"/>
      <c r="LX650" s="319"/>
      <c r="LY650" s="319"/>
      <c r="LZ650" s="319"/>
      <c r="MA650" s="319"/>
      <c r="MB650" s="319"/>
      <c r="MC650" s="319"/>
      <c r="MD650" s="319"/>
      <c r="ME650" s="319"/>
      <c r="MF650" s="319"/>
      <c r="MG650" s="319"/>
      <c r="MH650" s="319"/>
      <c r="MI650" s="319"/>
      <c r="MJ650" s="319"/>
      <c r="MK650" s="319"/>
      <c r="ML650" s="319"/>
      <c r="MM650" s="319"/>
      <c r="MN650" s="319"/>
      <c r="MO650" s="319"/>
      <c r="MP650" s="319"/>
      <c r="MQ650" s="319"/>
      <c r="MS650" s="241"/>
      <c r="MT650" s="362">
        <f t="shared" si="899"/>
        <v>0</v>
      </c>
      <c r="MU650" s="363">
        <f t="shared" ref="MU650:MU663" si="916">(COUNTA($O650:$BB650))/2</f>
        <v>0</v>
      </c>
      <c r="MV650" s="363">
        <f t="shared" si="886"/>
        <v>0</v>
      </c>
      <c r="MW650" s="363"/>
      <c r="MX650" s="363">
        <f t="shared" si="887"/>
        <v>0</v>
      </c>
      <c r="MY650" s="363"/>
      <c r="MZ650" s="363">
        <f t="shared" si="888"/>
        <v>0</v>
      </c>
      <c r="NA650" s="363"/>
      <c r="NB650" s="363">
        <f t="shared" si="889"/>
        <v>0</v>
      </c>
      <c r="NC650" s="363"/>
      <c r="ND650" s="363">
        <f t="shared" si="890"/>
        <v>0</v>
      </c>
      <c r="NE650" s="363"/>
      <c r="NF650" s="363">
        <f t="shared" si="891"/>
        <v>0</v>
      </c>
      <c r="NG650" s="363"/>
      <c r="NH650" s="363">
        <f t="shared" si="892"/>
        <v>0</v>
      </c>
      <c r="NI650" s="363"/>
      <c r="NJ650" s="363">
        <f t="shared" si="893"/>
        <v>0</v>
      </c>
      <c r="NK650" s="363"/>
      <c r="NL650" s="363">
        <f t="shared" si="900"/>
        <v>0</v>
      </c>
      <c r="NM650" s="364"/>
      <c r="NN650" s="370"/>
      <c r="NR650" s="318">
        <f t="shared" si="894"/>
        <v>0</v>
      </c>
      <c r="NS650" s="318">
        <f t="shared" si="895"/>
        <v>0</v>
      </c>
      <c r="NT650" s="318">
        <f t="shared" si="896"/>
        <v>0</v>
      </c>
    </row>
    <row r="651" spans="1:384" s="318" customFormat="1" ht="10.199999999999999" customHeight="1" x14ac:dyDescent="0.3">
      <c r="A651" s="25"/>
      <c r="B651" s="389"/>
      <c r="C651" s="424"/>
      <c r="D651" s="15"/>
      <c r="E651" s="106"/>
      <c r="F651" s="106"/>
      <c r="G651" s="106"/>
      <c r="H651" s="399"/>
      <c r="I651" s="394">
        <f>Prenoms!$B$19</f>
        <v>0</v>
      </c>
      <c r="J651" s="395"/>
      <c r="K651" s="395"/>
      <c r="L651" s="395"/>
      <c r="M651" s="395"/>
      <c r="N651" s="81" t="str">
        <f>IF(NL651&lt;&gt;0,"",IF(Conges!X53=0,"",Conges!X53))</f>
        <v/>
      </c>
      <c r="O651" s="82"/>
      <c r="P651" s="83"/>
      <c r="Q651" s="83"/>
      <c r="R651" s="83"/>
      <c r="S651" s="83"/>
      <c r="T651" s="83"/>
      <c r="U651" s="83"/>
      <c r="V651" s="84"/>
      <c r="W651" s="82"/>
      <c r="X651" s="83"/>
      <c r="Y651" s="83"/>
      <c r="Z651" s="83"/>
      <c r="AA651" s="83"/>
      <c r="AB651" s="83"/>
      <c r="AC651" s="83"/>
      <c r="AD651" s="84"/>
      <c r="AE651" s="82"/>
      <c r="AF651" s="83"/>
      <c r="AG651" s="83"/>
      <c r="AH651" s="83"/>
      <c r="AI651" s="83"/>
      <c r="AJ651" s="84"/>
      <c r="AK651" s="82"/>
      <c r="AL651" s="83"/>
      <c r="AM651" s="83"/>
      <c r="AN651" s="83"/>
      <c r="AO651" s="83"/>
      <c r="AP651" s="83"/>
      <c r="AQ651" s="83"/>
      <c r="AR651" s="83"/>
      <c r="AS651" s="83"/>
      <c r="AT651" s="84"/>
      <c r="AU651" s="82"/>
      <c r="AV651" s="83"/>
      <c r="AW651" s="83"/>
      <c r="AX651" s="83"/>
      <c r="AY651" s="83"/>
      <c r="AZ651" s="83"/>
      <c r="BA651" s="83"/>
      <c r="BB651" s="84"/>
      <c r="BC651" s="85">
        <f>IF(NL651&lt;&gt;0,(IF(Conges!X$53=0,0,3)),0)</f>
        <v>0</v>
      </c>
      <c r="BD651" s="417"/>
      <c r="BE651" s="390">
        <f>IF(OR(Conges!X$53="A",Conges!X$53="V"),Prenoms!L$19,NL651)</f>
        <v>0</v>
      </c>
      <c r="BF651" s="391"/>
      <c r="BG651" s="286"/>
      <c r="BH651" s="287">
        <f t="shared" si="879"/>
        <v>0</v>
      </c>
      <c r="BI651" s="288" t="str">
        <f t="shared" si="880"/>
        <v/>
      </c>
      <c r="BJ651" s="300">
        <v>0</v>
      </c>
      <c r="BK651" s="301">
        <f t="shared" si="897"/>
        <v>0</v>
      </c>
      <c r="BL651" s="302">
        <f t="shared" ref="BL651:BL714" si="917">$NL651</f>
        <v>0</v>
      </c>
      <c r="BM651" s="302">
        <f t="shared" ref="BM651:BM714" si="918">$BE651</f>
        <v>0</v>
      </c>
      <c r="BN651" s="302">
        <f>SUM('Heures Pointage'!$QD$24:$QE$24)</f>
        <v>0</v>
      </c>
      <c r="BO651" s="302">
        <f>SUM('Heures et Indemnites'!$QD$24:$QE$24)</f>
        <v>0</v>
      </c>
      <c r="BP651" s="303">
        <f t="shared" ref="BP651:BP714" si="919">$NT651</f>
        <v>0</v>
      </c>
      <c r="BQ651" s="303">
        <f>'Heures Pointage'!$RB$24</f>
        <v>0</v>
      </c>
      <c r="BR651" s="304">
        <f t="shared" ref="BR651" si="920">$BH$1071</f>
        <v>0</v>
      </c>
      <c r="BS651" s="149">
        <f>Prenoms!$C$19</f>
        <v>0</v>
      </c>
      <c r="BT651" s="180"/>
      <c r="BU651" s="324">
        <f>SUM('Heures et Indemnites'!$QD$24:$QE$24)</f>
        <v>0</v>
      </c>
      <c r="BV651" s="235">
        <f>SUM('Heures et Indemnites'!$QD$6:$QE$24)</f>
        <v>0</v>
      </c>
      <c r="BW651" s="324"/>
      <c r="BX651" s="235"/>
      <c r="BY651" s="319"/>
      <c r="BZ651" s="319"/>
      <c r="CA651" s="319"/>
      <c r="CB651" s="319"/>
      <c r="CC651" s="319"/>
      <c r="CD651" s="319"/>
      <c r="CE651" s="319"/>
      <c r="CF651" s="319"/>
      <c r="CG651" s="319"/>
      <c r="CH651" s="319"/>
      <c r="CI651" s="319"/>
      <c r="CJ651" s="319"/>
      <c r="CK651" s="319"/>
      <c r="CL651" s="319"/>
      <c r="CM651" s="319"/>
      <c r="CN651" s="319"/>
      <c r="CO651" s="319"/>
      <c r="CP651" s="319"/>
      <c r="CQ651" s="319"/>
      <c r="CR651" s="319"/>
      <c r="CS651" s="319"/>
      <c r="CT651" s="319"/>
      <c r="CU651" s="319"/>
      <c r="CV651" s="319"/>
      <c r="CW651" s="319"/>
      <c r="CX651" s="319"/>
      <c r="CY651" s="319"/>
      <c r="CZ651" s="319"/>
      <c r="DA651" s="319"/>
      <c r="DB651" s="319"/>
      <c r="DC651" s="319"/>
      <c r="DD651" s="319"/>
      <c r="DE651" s="319"/>
      <c r="DF651" s="319"/>
      <c r="DG651" s="319"/>
      <c r="DH651" s="319"/>
      <c r="DI651" s="319"/>
      <c r="DJ651" s="319"/>
      <c r="DK651" s="319"/>
      <c r="DL651" s="319"/>
      <c r="DM651" s="319"/>
      <c r="DN651" s="319"/>
      <c r="DO651" s="319"/>
      <c r="DP651" s="319"/>
      <c r="DQ651" s="319"/>
      <c r="DR651" s="319"/>
      <c r="DS651" s="319"/>
      <c r="DT651" s="319"/>
      <c r="DU651" s="319"/>
      <c r="DV651" s="319"/>
      <c r="DW651" s="319"/>
      <c r="DX651" s="319"/>
      <c r="DY651" s="319"/>
      <c r="DZ651" s="319"/>
      <c r="EA651" s="319"/>
      <c r="EB651" s="319"/>
      <c r="EC651" s="319"/>
      <c r="ED651" s="319"/>
      <c r="EE651" s="319"/>
      <c r="EF651" s="319"/>
      <c r="EG651" s="319"/>
      <c r="EH651" s="319"/>
      <c r="EI651" s="319"/>
      <c r="EJ651" s="319"/>
      <c r="EK651" s="319"/>
      <c r="EL651" s="319"/>
      <c r="EM651" s="319"/>
      <c r="EN651" s="319"/>
      <c r="EO651" s="319"/>
      <c r="EP651" s="319"/>
      <c r="EQ651" s="319"/>
      <c r="ER651" s="319"/>
      <c r="ES651" s="319"/>
      <c r="ET651" s="319"/>
      <c r="EU651" s="319"/>
      <c r="EV651" s="319"/>
      <c r="EW651" s="319"/>
      <c r="EX651" s="319"/>
      <c r="EY651" s="319"/>
      <c r="EZ651" s="319"/>
      <c r="FA651" s="319"/>
      <c r="FB651" s="319"/>
      <c r="FC651" s="319"/>
      <c r="FD651" s="319"/>
      <c r="FE651" s="319"/>
      <c r="FF651" s="319"/>
      <c r="FG651" s="319"/>
      <c r="FH651" s="319"/>
      <c r="FI651" s="319"/>
      <c r="FJ651" s="319"/>
      <c r="FK651" s="319"/>
      <c r="FL651" s="319"/>
      <c r="FM651" s="319"/>
      <c r="FN651" s="319"/>
      <c r="FO651" s="319"/>
      <c r="FP651" s="319"/>
      <c r="FQ651" s="319"/>
      <c r="FR651" s="319"/>
      <c r="FS651" s="319"/>
      <c r="FT651" s="319"/>
      <c r="FU651" s="319"/>
      <c r="FV651" s="319"/>
      <c r="FW651" s="319"/>
      <c r="FX651" s="319"/>
      <c r="FY651" s="319"/>
      <c r="FZ651" s="319"/>
      <c r="GA651" s="319"/>
      <c r="GB651" s="319"/>
      <c r="GC651" s="319"/>
      <c r="GD651" s="319"/>
      <c r="GE651" s="319"/>
      <c r="GF651" s="319"/>
      <c r="GG651" s="319"/>
      <c r="GH651" s="319"/>
      <c r="GI651" s="319"/>
      <c r="GJ651" s="319"/>
      <c r="GK651" s="319"/>
      <c r="GL651" s="319"/>
      <c r="GM651" s="319"/>
      <c r="GN651" s="319"/>
      <c r="GO651" s="319"/>
      <c r="GP651" s="319"/>
      <c r="GQ651" s="319"/>
      <c r="GR651" s="319"/>
      <c r="GS651" s="319"/>
      <c r="GT651" s="319"/>
      <c r="GU651" s="319"/>
      <c r="GV651" s="319"/>
      <c r="GW651" s="319"/>
      <c r="GX651" s="319"/>
      <c r="GY651" s="319"/>
      <c r="GZ651" s="319"/>
      <c r="HA651" s="319"/>
      <c r="HB651" s="319"/>
      <c r="HC651" s="319"/>
      <c r="HD651" s="319"/>
      <c r="HE651" s="319"/>
      <c r="HF651" s="319"/>
      <c r="HG651" s="319"/>
      <c r="HH651" s="319"/>
      <c r="HI651" s="319"/>
      <c r="HJ651" s="319"/>
      <c r="HK651" s="319"/>
      <c r="HL651" s="319"/>
      <c r="HM651" s="319"/>
      <c r="HN651" s="319"/>
      <c r="HO651" s="319"/>
      <c r="HP651" s="319"/>
      <c r="HQ651" s="319"/>
      <c r="HR651" s="319"/>
      <c r="HS651" s="319"/>
      <c r="HT651" s="319"/>
      <c r="HU651" s="319"/>
      <c r="HV651" s="319"/>
      <c r="HW651" s="319"/>
      <c r="HX651" s="319"/>
      <c r="HY651" s="319"/>
      <c r="HZ651" s="319"/>
      <c r="IA651" s="319"/>
      <c r="IB651" s="319"/>
      <c r="IC651" s="319"/>
      <c r="ID651" s="319"/>
      <c r="IE651" s="319"/>
      <c r="IF651" s="319"/>
      <c r="IG651" s="319"/>
      <c r="IH651" s="319"/>
      <c r="II651" s="319"/>
      <c r="IJ651" s="319"/>
      <c r="IK651" s="319"/>
      <c r="IL651" s="319"/>
      <c r="IM651" s="319"/>
      <c r="IN651" s="319"/>
      <c r="IO651" s="319"/>
      <c r="IP651" s="319"/>
      <c r="IQ651" s="319"/>
      <c r="IR651" s="319"/>
      <c r="IS651" s="319"/>
      <c r="IT651" s="319"/>
      <c r="IU651" s="319"/>
      <c r="IV651" s="319"/>
      <c r="IW651" s="319"/>
      <c r="IX651" s="319"/>
      <c r="IY651" s="319"/>
      <c r="IZ651" s="319"/>
      <c r="JA651" s="319"/>
      <c r="JB651" s="319"/>
      <c r="JC651" s="319"/>
      <c r="JD651" s="319"/>
      <c r="JE651" s="319"/>
      <c r="JF651" s="319"/>
      <c r="JG651" s="319"/>
      <c r="JH651" s="319"/>
      <c r="JI651" s="319"/>
      <c r="JJ651" s="319"/>
      <c r="JK651" s="319"/>
      <c r="JL651" s="319"/>
      <c r="JM651" s="319"/>
      <c r="JN651" s="319"/>
      <c r="JO651" s="319"/>
      <c r="JP651" s="319"/>
      <c r="JQ651" s="319"/>
      <c r="JR651" s="319"/>
      <c r="JS651" s="319"/>
      <c r="JT651" s="319"/>
      <c r="JU651" s="319"/>
      <c r="JV651" s="319"/>
      <c r="JW651" s="319"/>
      <c r="JX651" s="319"/>
      <c r="JY651" s="319"/>
      <c r="JZ651" s="319"/>
      <c r="KA651" s="319"/>
      <c r="KB651" s="319"/>
      <c r="KC651" s="319"/>
      <c r="KD651" s="319"/>
      <c r="KE651" s="319"/>
      <c r="KF651" s="319"/>
      <c r="KG651" s="319"/>
      <c r="KH651" s="319"/>
      <c r="KI651" s="319"/>
      <c r="KJ651" s="319"/>
      <c r="KK651" s="319"/>
      <c r="KL651" s="319"/>
      <c r="KM651" s="319"/>
      <c r="KN651" s="319"/>
      <c r="KO651" s="319"/>
      <c r="KP651" s="319"/>
      <c r="KQ651" s="319"/>
      <c r="KR651" s="319"/>
      <c r="KS651" s="319"/>
      <c r="KT651" s="319"/>
      <c r="KU651" s="319"/>
      <c r="KV651" s="319"/>
      <c r="KW651" s="319"/>
      <c r="KX651" s="319"/>
      <c r="KY651" s="319"/>
      <c r="KZ651" s="319"/>
      <c r="LA651" s="319"/>
      <c r="LB651" s="319"/>
      <c r="LC651" s="319"/>
      <c r="LD651" s="319"/>
      <c r="LE651" s="319"/>
      <c r="LF651" s="319"/>
      <c r="LG651" s="319"/>
      <c r="LH651" s="319"/>
      <c r="LI651" s="319"/>
      <c r="LJ651" s="319"/>
      <c r="LK651" s="319"/>
      <c r="LL651" s="319"/>
      <c r="LM651" s="319"/>
      <c r="LN651" s="319"/>
      <c r="LO651" s="319"/>
      <c r="LP651" s="319"/>
      <c r="LQ651" s="319"/>
      <c r="LR651" s="319"/>
      <c r="LS651" s="319"/>
      <c r="LT651" s="319"/>
      <c r="LU651" s="319"/>
      <c r="LV651" s="319"/>
      <c r="LW651" s="319"/>
      <c r="LX651" s="319"/>
      <c r="LY651" s="319"/>
      <c r="LZ651" s="319"/>
      <c r="MA651" s="319"/>
      <c r="MB651" s="319"/>
      <c r="MC651" s="319"/>
      <c r="MD651" s="319"/>
      <c r="ME651" s="319"/>
      <c r="MF651" s="319"/>
      <c r="MG651" s="319"/>
      <c r="MH651" s="319"/>
      <c r="MI651" s="319"/>
      <c r="MJ651" s="319"/>
      <c r="MK651" s="319"/>
      <c r="ML651" s="319"/>
      <c r="MM651" s="319"/>
      <c r="MN651" s="319"/>
      <c r="MO651" s="319"/>
      <c r="MP651" s="319"/>
      <c r="MQ651" s="319"/>
      <c r="MS651" s="241"/>
      <c r="MT651" s="373">
        <f t="shared" si="899"/>
        <v>0</v>
      </c>
      <c r="MU651" s="365">
        <f t="shared" si="916"/>
        <v>0</v>
      </c>
      <c r="MV651" s="365">
        <f t="shared" si="886"/>
        <v>0</v>
      </c>
      <c r="MW651" s="365"/>
      <c r="MX651" s="365">
        <f t="shared" si="887"/>
        <v>0</v>
      </c>
      <c r="MY651" s="365"/>
      <c r="MZ651" s="365">
        <f t="shared" si="888"/>
        <v>0</v>
      </c>
      <c r="NA651" s="365"/>
      <c r="NB651" s="365">
        <f t="shared" si="889"/>
        <v>0</v>
      </c>
      <c r="NC651" s="365"/>
      <c r="ND651" s="365">
        <f t="shared" si="890"/>
        <v>0</v>
      </c>
      <c r="NE651" s="365"/>
      <c r="NF651" s="365">
        <f t="shared" si="891"/>
        <v>0</v>
      </c>
      <c r="NG651" s="365"/>
      <c r="NH651" s="365">
        <f t="shared" si="892"/>
        <v>0</v>
      </c>
      <c r="NI651" s="365"/>
      <c r="NJ651" s="365">
        <f t="shared" si="893"/>
        <v>0</v>
      </c>
      <c r="NK651" s="365"/>
      <c r="NL651" s="365">
        <f t="shared" si="900"/>
        <v>0</v>
      </c>
      <c r="NM651" s="366"/>
      <c r="NN651" s="370"/>
      <c r="NR651" s="318">
        <f t="shared" si="894"/>
        <v>0</v>
      </c>
      <c r="NS651" s="318">
        <f t="shared" si="895"/>
        <v>0</v>
      </c>
      <c r="NT651" s="318">
        <f t="shared" si="896"/>
        <v>0</v>
      </c>
    </row>
    <row r="652" spans="1:384" s="318" customFormat="1" ht="10.199999999999999" customHeight="1" x14ac:dyDescent="0.3">
      <c r="A652" s="25"/>
      <c r="B652" s="389"/>
      <c r="C652" s="424"/>
      <c r="D652" s="15"/>
      <c r="E652" s="106"/>
      <c r="F652" s="106"/>
      <c r="G652" s="106"/>
      <c r="H652" s="399"/>
      <c r="I652" s="381">
        <f>Prenoms!$B$20</f>
        <v>0</v>
      </c>
      <c r="J652" s="382"/>
      <c r="K652" s="382"/>
      <c r="L652" s="382"/>
      <c r="M652" s="382"/>
      <c r="N652" s="68" t="str">
        <f>IF(NL652&lt;&gt;0,"",IF(Conges!X54=0,"",Conges!X54))</f>
        <v/>
      </c>
      <c r="O652" s="69"/>
      <c r="P652" s="70"/>
      <c r="Q652" s="70"/>
      <c r="R652" s="70"/>
      <c r="S652" s="70"/>
      <c r="T652" s="70"/>
      <c r="U652" s="70"/>
      <c r="V652" s="71"/>
      <c r="W652" s="69"/>
      <c r="X652" s="70"/>
      <c r="Y652" s="70"/>
      <c r="Z652" s="70"/>
      <c r="AA652" s="70"/>
      <c r="AB652" s="70"/>
      <c r="AC652" s="70"/>
      <c r="AD652" s="71"/>
      <c r="AE652" s="69"/>
      <c r="AF652" s="70"/>
      <c r="AG652" s="70"/>
      <c r="AH652" s="70"/>
      <c r="AI652" s="70"/>
      <c r="AJ652" s="71"/>
      <c r="AK652" s="69"/>
      <c r="AL652" s="70"/>
      <c r="AM652" s="70"/>
      <c r="AN652" s="70"/>
      <c r="AO652" s="70"/>
      <c r="AP652" s="70"/>
      <c r="AQ652" s="70"/>
      <c r="AR652" s="70"/>
      <c r="AS652" s="70"/>
      <c r="AT652" s="71"/>
      <c r="AU652" s="69"/>
      <c r="AV652" s="70"/>
      <c r="AW652" s="70"/>
      <c r="AX652" s="70"/>
      <c r="AY652" s="70"/>
      <c r="AZ652" s="70"/>
      <c r="BA652" s="70"/>
      <c r="BB652" s="71"/>
      <c r="BC652" s="72">
        <f>IF(NL652&lt;&gt;0,(IF(Conges!X$54=0,0,3)),0)</f>
        <v>0</v>
      </c>
      <c r="BD652" s="417"/>
      <c r="BE652" s="392">
        <f>IF(OR(Conges!X$54="A",Conges!X$54="V"),Prenoms!L$20,NL652)</f>
        <v>0</v>
      </c>
      <c r="BF652" s="393"/>
      <c r="BG652" s="289"/>
      <c r="BH652" s="290">
        <f t="shared" si="879"/>
        <v>0</v>
      </c>
      <c r="BI652" s="291" t="str">
        <f t="shared" si="880"/>
        <v/>
      </c>
      <c r="BJ652" s="305">
        <v>0</v>
      </c>
      <c r="BK652" s="306">
        <f t="shared" si="897"/>
        <v>0</v>
      </c>
      <c r="BL652" s="307">
        <f t="shared" si="917"/>
        <v>0</v>
      </c>
      <c r="BM652" s="307">
        <f t="shared" si="918"/>
        <v>0</v>
      </c>
      <c r="BN652" s="307">
        <f>SUM('Heures Pointage'!$RD$24:$RE$24)</f>
        <v>0</v>
      </c>
      <c r="BO652" s="307">
        <f>SUM('Heures et Indemnites'!$RD$24:$RE$24)</f>
        <v>0</v>
      </c>
      <c r="BP652" s="308">
        <f t="shared" si="919"/>
        <v>0</v>
      </c>
      <c r="BQ652" s="308">
        <f>'Heures Pointage'!$SB$24</f>
        <v>0</v>
      </c>
      <c r="BR652" s="309">
        <f t="shared" ref="BR652" si="921">$BH$1072</f>
        <v>0</v>
      </c>
      <c r="BS652" s="150">
        <f>Prenoms!$C$20</f>
        <v>0</v>
      </c>
      <c r="BT652" s="153"/>
      <c r="BU652" s="323">
        <f>SUM('Heures et Indemnites'!$RD$24:$RE$24)</f>
        <v>0</v>
      </c>
      <c r="BV652" s="236">
        <f>SUM('Heures et Indemnites'!$RD$6:$RE$24)</f>
        <v>0</v>
      </c>
      <c r="BW652" s="323"/>
      <c r="BX652" s="236"/>
      <c r="BY652" s="319"/>
      <c r="BZ652" s="319"/>
      <c r="CA652" s="319"/>
      <c r="CB652" s="319"/>
      <c r="CC652" s="319"/>
      <c r="CD652" s="319"/>
      <c r="CE652" s="319"/>
      <c r="CF652" s="319"/>
      <c r="CG652" s="319"/>
      <c r="CH652" s="319"/>
      <c r="CI652" s="319"/>
      <c r="CJ652" s="319"/>
      <c r="CK652" s="319"/>
      <c r="CL652" s="319"/>
      <c r="CM652" s="319"/>
      <c r="CN652" s="319"/>
      <c r="CO652" s="319"/>
      <c r="CP652" s="319"/>
      <c r="CQ652" s="319"/>
      <c r="CR652" s="319"/>
      <c r="CS652" s="319"/>
      <c r="CT652" s="319"/>
      <c r="CU652" s="319"/>
      <c r="CV652" s="319"/>
      <c r="CW652" s="319"/>
      <c r="CX652" s="319"/>
      <c r="CY652" s="319"/>
      <c r="CZ652" s="319"/>
      <c r="DA652" s="319"/>
      <c r="DB652" s="319"/>
      <c r="DC652" s="319"/>
      <c r="DD652" s="319"/>
      <c r="DE652" s="319"/>
      <c r="DF652" s="319"/>
      <c r="DG652" s="319"/>
      <c r="DH652" s="319"/>
      <c r="DI652" s="319"/>
      <c r="DJ652" s="319"/>
      <c r="DK652" s="319"/>
      <c r="DL652" s="319"/>
      <c r="DM652" s="319"/>
      <c r="DN652" s="319"/>
      <c r="DO652" s="319"/>
      <c r="DP652" s="319"/>
      <c r="DQ652" s="319"/>
      <c r="DR652" s="319"/>
      <c r="DS652" s="319"/>
      <c r="DT652" s="319"/>
      <c r="DU652" s="319"/>
      <c r="DV652" s="319"/>
      <c r="DW652" s="319"/>
      <c r="DX652" s="319"/>
      <c r="DY652" s="319"/>
      <c r="DZ652" s="319"/>
      <c r="EA652" s="319"/>
      <c r="EB652" s="319"/>
      <c r="EC652" s="319"/>
      <c r="ED652" s="319"/>
      <c r="EE652" s="319"/>
      <c r="EF652" s="319"/>
      <c r="EG652" s="319"/>
      <c r="EH652" s="319"/>
      <c r="EI652" s="319"/>
      <c r="EJ652" s="319"/>
      <c r="EK652" s="319"/>
      <c r="EL652" s="319"/>
      <c r="EM652" s="319"/>
      <c r="EN652" s="319"/>
      <c r="EO652" s="319"/>
      <c r="EP652" s="319"/>
      <c r="EQ652" s="319"/>
      <c r="ER652" s="319"/>
      <c r="ES652" s="319"/>
      <c r="ET652" s="319"/>
      <c r="EU652" s="319"/>
      <c r="EV652" s="319"/>
      <c r="EW652" s="319"/>
      <c r="EX652" s="319"/>
      <c r="EY652" s="319"/>
      <c r="EZ652" s="319"/>
      <c r="FA652" s="319"/>
      <c r="FB652" s="319"/>
      <c r="FC652" s="319"/>
      <c r="FD652" s="319"/>
      <c r="FE652" s="319"/>
      <c r="FF652" s="319"/>
      <c r="FG652" s="319"/>
      <c r="FH652" s="319"/>
      <c r="FI652" s="319"/>
      <c r="FJ652" s="319"/>
      <c r="FK652" s="319"/>
      <c r="FL652" s="319"/>
      <c r="FM652" s="319"/>
      <c r="FN652" s="319"/>
      <c r="FO652" s="319"/>
      <c r="FP652" s="319"/>
      <c r="FQ652" s="319"/>
      <c r="FR652" s="319"/>
      <c r="FS652" s="319"/>
      <c r="FT652" s="319"/>
      <c r="FU652" s="319"/>
      <c r="FV652" s="319"/>
      <c r="FW652" s="319"/>
      <c r="FX652" s="319"/>
      <c r="FY652" s="319"/>
      <c r="FZ652" s="319"/>
      <c r="GA652" s="319"/>
      <c r="GB652" s="319"/>
      <c r="GC652" s="319"/>
      <c r="GD652" s="319"/>
      <c r="GE652" s="319"/>
      <c r="GF652" s="319"/>
      <c r="GG652" s="319"/>
      <c r="GH652" s="319"/>
      <c r="GI652" s="319"/>
      <c r="GJ652" s="319"/>
      <c r="GK652" s="319"/>
      <c r="GL652" s="319"/>
      <c r="GM652" s="319"/>
      <c r="GN652" s="319"/>
      <c r="GO652" s="319"/>
      <c r="GP652" s="319"/>
      <c r="GQ652" s="319"/>
      <c r="GR652" s="319"/>
      <c r="GS652" s="319"/>
      <c r="GT652" s="319"/>
      <c r="GU652" s="319"/>
      <c r="GV652" s="319"/>
      <c r="GW652" s="319"/>
      <c r="GX652" s="319"/>
      <c r="GY652" s="319"/>
      <c r="GZ652" s="319"/>
      <c r="HA652" s="319"/>
      <c r="HB652" s="319"/>
      <c r="HC652" s="319"/>
      <c r="HD652" s="319"/>
      <c r="HE652" s="319"/>
      <c r="HF652" s="319"/>
      <c r="HG652" s="319"/>
      <c r="HH652" s="319"/>
      <c r="HI652" s="319"/>
      <c r="HJ652" s="319"/>
      <c r="HK652" s="319"/>
      <c r="HL652" s="319"/>
      <c r="HM652" s="319"/>
      <c r="HN652" s="319"/>
      <c r="HO652" s="319"/>
      <c r="HP652" s="319"/>
      <c r="HQ652" s="319"/>
      <c r="HR652" s="319"/>
      <c r="HS652" s="319"/>
      <c r="HT652" s="319"/>
      <c r="HU652" s="319"/>
      <c r="HV652" s="319"/>
      <c r="HW652" s="319"/>
      <c r="HX652" s="319"/>
      <c r="HY652" s="319"/>
      <c r="HZ652" s="319"/>
      <c r="IA652" s="319"/>
      <c r="IB652" s="319"/>
      <c r="IC652" s="319"/>
      <c r="ID652" s="319"/>
      <c r="IE652" s="319"/>
      <c r="IF652" s="319"/>
      <c r="IG652" s="319"/>
      <c r="IH652" s="319"/>
      <c r="II652" s="319"/>
      <c r="IJ652" s="319"/>
      <c r="IK652" s="319"/>
      <c r="IL652" s="319"/>
      <c r="IM652" s="319"/>
      <c r="IN652" s="319"/>
      <c r="IO652" s="319"/>
      <c r="IP652" s="319"/>
      <c r="IQ652" s="319"/>
      <c r="IR652" s="319"/>
      <c r="IS652" s="319"/>
      <c r="IT652" s="319"/>
      <c r="IU652" s="319"/>
      <c r="IV652" s="319"/>
      <c r="IW652" s="319"/>
      <c r="IX652" s="319"/>
      <c r="IY652" s="319"/>
      <c r="IZ652" s="319"/>
      <c r="JA652" s="319"/>
      <c r="JB652" s="319"/>
      <c r="JC652" s="319"/>
      <c r="JD652" s="319"/>
      <c r="JE652" s="319"/>
      <c r="JF652" s="319"/>
      <c r="JG652" s="319"/>
      <c r="JH652" s="319"/>
      <c r="JI652" s="319"/>
      <c r="JJ652" s="319"/>
      <c r="JK652" s="319"/>
      <c r="JL652" s="319"/>
      <c r="JM652" s="319"/>
      <c r="JN652" s="319"/>
      <c r="JO652" s="319"/>
      <c r="JP652" s="319"/>
      <c r="JQ652" s="319"/>
      <c r="JR652" s="319"/>
      <c r="JS652" s="319"/>
      <c r="JT652" s="319"/>
      <c r="JU652" s="319"/>
      <c r="JV652" s="319"/>
      <c r="JW652" s="319"/>
      <c r="JX652" s="319"/>
      <c r="JY652" s="319"/>
      <c r="JZ652" s="319"/>
      <c r="KA652" s="319"/>
      <c r="KB652" s="319"/>
      <c r="KC652" s="319"/>
      <c r="KD652" s="319"/>
      <c r="KE652" s="319"/>
      <c r="KF652" s="319"/>
      <c r="KG652" s="319"/>
      <c r="KH652" s="319"/>
      <c r="KI652" s="319"/>
      <c r="KJ652" s="319"/>
      <c r="KK652" s="319"/>
      <c r="KL652" s="319"/>
      <c r="KM652" s="319"/>
      <c r="KN652" s="319"/>
      <c r="KO652" s="319"/>
      <c r="KP652" s="319"/>
      <c r="KQ652" s="319"/>
      <c r="KR652" s="319"/>
      <c r="KS652" s="319"/>
      <c r="KT652" s="319"/>
      <c r="KU652" s="319"/>
      <c r="KV652" s="319"/>
      <c r="KW652" s="319"/>
      <c r="KX652" s="319"/>
      <c r="KY652" s="319"/>
      <c r="KZ652" s="319"/>
      <c r="LA652" s="319"/>
      <c r="LB652" s="319"/>
      <c r="LC652" s="319"/>
      <c r="LD652" s="319"/>
      <c r="LE652" s="319"/>
      <c r="LF652" s="319"/>
      <c r="LG652" s="319"/>
      <c r="LH652" s="319"/>
      <c r="LI652" s="319"/>
      <c r="LJ652" s="319"/>
      <c r="LK652" s="319"/>
      <c r="LL652" s="319"/>
      <c r="LM652" s="319"/>
      <c r="LN652" s="319"/>
      <c r="LO652" s="319"/>
      <c r="LP652" s="319"/>
      <c r="LQ652" s="319"/>
      <c r="LR652" s="319"/>
      <c r="LS652" s="319"/>
      <c r="LT652" s="319"/>
      <c r="LU652" s="319"/>
      <c r="LV652" s="319"/>
      <c r="LW652" s="319"/>
      <c r="LX652" s="319"/>
      <c r="LY652" s="319"/>
      <c r="LZ652" s="319"/>
      <c r="MA652" s="319"/>
      <c r="MB652" s="319"/>
      <c r="MC652" s="319"/>
      <c r="MD652" s="319"/>
      <c r="ME652" s="319"/>
      <c r="MF652" s="319"/>
      <c r="MG652" s="319"/>
      <c r="MH652" s="319"/>
      <c r="MI652" s="319"/>
      <c r="MJ652" s="319"/>
      <c r="MK652" s="319"/>
      <c r="ML652" s="319"/>
      <c r="MM652" s="319"/>
      <c r="MN652" s="319"/>
      <c r="MO652" s="319"/>
      <c r="MP652" s="319"/>
      <c r="MQ652" s="319"/>
      <c r="MS652" s="241"/>
      <c r="MT652" s="362">
        <f t="shared" si="899"/>
        <v>0</v>
      </c>
      <c r="MU652" s="363">
        <f t="shared" si="916"/>
        <v>0</v>
      </c>
      <c r="MV652" s="363">
        <f t="shared" si="886"/>
        <v>0</v>
      </c>
      <c r="MW652" s="363"/>
      <c r="MX652" s="363">
        <f t="shared" si="887"/>
        <v>0</v>
      </c>
      <c r="MY652" s="363"/>
      <c r="MZ652" s="363">
        <f t="shared" si="888"/>
        <v>0</v>
      </c>
      <c r="NA652" s="363"/>
      <c r="NB652" s="363">
        <f t="shared" si="889"/>
        <v>0</v>
      </c>
      <c r="NC652" s="363"/>
      <c r="ND652" s="363">
        <f t="shared" si="890"/>
        <v>0</v>
      </c>
      <c r="NE652" s="363"/>
      <c r="NF652" s="363">
        <f t="shared" si="891"/>
        <v>0</v>
      </c>
      <c r="NG652" s="363"/>
      <c r="NH652" s="363">
        <f t="shared" si="892"/>
        <v>0</v>
      </c>
      <c r="NI652" s="363"/>
      <c r="NJ652" s="363">
        <f t="shared" si="893"/>
        <v>0</v>
      </c>
      <c r="NK652" s="363"/>
      <c r="NL652" s="363">
        <f t="shared" si="900"/>
        <v>0</v>
      </c>
      <c r="NM652" s="364"/>
      <c r="NN652" s="370"/>
      <c r="NR652" s="318">
        <f t="shared" si="894"/>
        <v>0</v>
      </c>
      <c r="NS652" s="318">
        <f t="shared" si="895"/>
        <v>0</v>
      </c>
      <c r="NT652" s="318">
        <f t="shared" si="896"/>
        <v>0</v>
      </c>
    </row>
    <row r="653" spans="1:384" s="318" customFormat="1" ht="10.199999999999999" customHeight="1" x14ac:dyDescent="0.3">
      <c r="A653" s="25"/>
      <c r="B653" s="389"/>
      <c r="C653" s="424"/>
      <c r="D653" s="15"/>
      <c r="E653" s="106"/>
      <c r="F653" s="106"/>
      <c r="G653" s="106"/>
      <c r="H653" s="399"/>
      <c r="I653" s="394">
        <f>Prenoms!$B$21</f>
        <v>0</v>
      </c>
      <c r="J653" s="395"/>
      <c r="K653" s="395"/>
      <c r="L653" s="395"/>
      <c r="M653" s="395"/>
      <c r="N653" s="81" t="str">
        <f>IF(NL653&lt;&gt;0,"",IF(Conges!X55=0,"",Conges!X55))</f>
        <v/>
      </c>
      <c r="O653" s="82"/>
      <c r="P653" s="83"/>
      <c r="Q653" s="83"/>
      <c r="R653" s="83"/>
      <c r="S653" s="83"/>
      <c r="T653" s="83"/>
      <c r="U653" s="83"/>
      <c r="V653" s="84"/>
      <c r="W653" s="82"/>
      <c r="X653" s="83"/>
      <c r="Y653" s="83"/>
      <c r="Z653" s="83"/>
      <c r="AA653" s="83"/>
      <c r="AB653" s="83"/>
      <c r="AC653" s="83"/>
      <c r="AD653" s="84"/>
      <c r="AE653" s="82"/>
      <c r="AF653" s="83"/>
      <c r="AG653" s="83"/>
      <c r="AH653" s="83"/>
      <c r="AI653" s="83"/>
      <c r="AJ653" s="84"/>
      <c r="AK653" s="82"/>
      <c r="AL653" s="83"/>
      <c r="AM653" s="83"/>
      <c r="AN653" s="83"/>
      <c r="AO653" s="83"/>
      <c r="AP653" s="83"/>
      <c r="AQ653" s="83"/>
      <c r="AR653" s="83"/>
      <c r="AS653" s="83"/>
      <c r="AT653" s="84"/>
      <c r="AU653" s="82"/>
      <c r="AV653" s="83"/>
      <c r="AW653" s="83"/>
      <c r="AX653" s="83"/>
      <c r="AY653" s="83"/>
      <c r="AZ653" s="83"/>
      <c r="BA653" s="83"/>
      <c r="BB653" s="84"/>
      <c r="BC653" s="85">
        <f>IF(NL653&lt;&gt;0,(IF(Conges!X$55=0,0,3)),0)</f>
        <v>0</v>
      </c>
      <c r="BD653" s="417"/>
      <c r="BE653" s="390">
        <f>IF(OR(Conges!X$55="A",Conges!X$55="V"),Prenoms!L$21,NL653)</f>
        <v>0</v>
      </c>
      <c r="BF653" s="391"/>
      <c r="BG653" s="286"/>
      <c r="BH653" s="287">
        <f t="shared" si="879"/>
        <v>0</v>
      </c>
      <c r="BI653" s="288" t="str">
        <f t="shared" si="880"/>
        <v/>
      </c>
      <c r="BJ653" s="300">
        <v>0</v>
      </c>
      <c r="BK653" s="301">
        <f t="shared" si="897"/>
        <v>0</v>
      </c>
      <c r="BL653" s="302">
        <f t="shared" si="917"/>
        <v>0</v>
      </c>
      <c r="BM653" s="302">
        <f t="shared" si="918"/>
        <v>0</v>
      </c>
      <c r="BN653" s="302">
        <f>SUM('Heures Pointage'!$SD$24:$SE$24)</f>
        <v>0</v>
      </c>
      <c r="BO653" s="302">
        <f>SUM('Heures et Indemnites'!$SD$24:$SE$24)</f>
        <v>0</v>
      </c>
      <c r="BP653" s="303">
        <f t="shared" si="919"/>
        <v>0</v>
      </c>
      <c r="BQ653" s="303">
        <f>'Heures Pointage'!$TB$24</f>
        <v>0</v>
      </c>
      <c r="BR653" s="304">
        <f t="shared" ref="BR653" si="922">$BH$1073</f>
        <v>0</v>
      </c>
      <c r="BS653" s="149">
        <f>Prenoms!$C$21</f>
        <v>0</v>
      </c>
      <c r="BT653" s="180"/>
      <c r="BU653" s="324">
        <f>SUM('Heures et Indemnites'!$SD$24:$SE$24)</f>
        <v>0</v>
      </c>
      <c r="BV653" s="235">
        <f>SUM('Heures et Indemnites'!$SD$6:$SE$24)</f>
        <v>0</v>
      </c>
      <c r="BW653" s="324"/>
      <c r="BX653" s="235"/>
      <c r="BY653" s="319"/>
      <c r="BZ653" s="319"/>
      <c r="CA653" s="319"/>
      <c r="CB653" s="319"/>
      <c r="CC653" s="319"/>
      <c r="CD653" s="319"/>
      <c r="CE653" s="319"/>
      <c r="CF653" s="319"/>
      <c r="CG653" s="319"/>
      <c r="CH653" s="319"/>
      <c r="CI653" s="319"/>
      <c r="CJ653" s="319"/>
      <c r="CK653" s="319"/>
      <c r="CL653" s="319"/>
      <c r="CM653" s="319"/>
      <c r="CN653" s="319"/>
      <c r="CO653" s="319"/>
      <c r="CP653" s="319"/>
      <c r="CQ653" s="319"/>
      <c r="CR653" s="319"/>
      <c r="CS653" s="319"/>
      <c r="CT653" s="319"/>
      <c r="CU653" s="319"/>
      <c r="CV653" s="319"/>
      <c r="CW653" s="319"/>
      <c r="CX653" s="319"/>
      <c r="CY653" s="319"/>
      <c r="CZ653" s="319"/>
      <c r="DA653" s="319"/>
      <c r="DB653" s="319"/>
      <c r="DC653" s="319"/>
      <c r="DD653" s="319"/>
      <c r="DE653" s="319"/>
      <c r="DF653" s="319"/>
      <c r="DG653" s="319"/>
      <c r="DH653" s="319"/>
      <c r="DI653" s="319"/>
      <c r="DJ653" s="319"/>
      <c r="DK653" s="319"/>
      <c r="DL653" s="319"/>
      <c r="DM653" s="319"/>
      <c r="DN653" s="319"/>
      <c r="DO653" s="319"/>
      <c r="DP653" s="319"/>
      <c r="DQ653" s="319"/>
      <c r="DR653" s="319"/>
      <c r="DS653" s="319"/>
      <c r="DT653" s="319"/>
      <c r="DU653" s="319"/>
      <c r="DV653" s="319"/>
      <c r="DW653" s="319"/>
      <c r="DX653" s="319"/>
      <c r="DY653" s="319"/>
      <c r="DZ653" s="319"/>
      <c r="EA653" s="319"/>
      <c r="EB653" s="319"/>
      <c r="EC653" s="319"/>
      <c r="ED653" s="319"/>
      <c r="EE653" s="319"/>
      <c r="EF653" s="319"/>
      <c r="EG653" s="319"/>
      <c r="EH653" s="319"/>
      <c r="EI653" s="319"/>
      <c r="EJ653" s="319"/>
      <c r="EK653" s="319"/>
      <c r="EL653" s="319"/>
      <c r="EM653" s="319"/>
      <c r="EN653" s="319"/>
      <c r="EO653" s="319"/>
      <c r="EP653" s="319"/>
      <c r="EQ653" s="319"/>
      <c r="ER653" s="319"/>
      <c r="ES653" s="319"/>
      <c r="ET653" s="319"/>
      <c r="EU653" s="319"/>
      <c r="EV653" s="319"/>
      <c r="EW653" s="319"/>
      <c r="EX653" s="319"/>
      <c r="EY653" s="319"/>
      <c r="EZ653" s="319"/>
      <c r="FA653" s="319"/>
      <c r="FB653" s="319"/>
      <c r="FC653" s="319"/>
      <c r="FD653" s="319"/>
      <c r="FE653" s="319"/>
      <c r="FF653" s="319"/>
      <c r="FG653" s="319"/>
      <c r="FH653" s="319"/>
      <c r="FI653" s="319"/>
      <c r="FJ653" s="319"/>
      <c r="FK653" s="319"/>
      <c r="FL653" s="319"/>
      <c r="FM653" s="319"/>
      <c r="FN653" s="319"/>
      <c r="FO653" s="319"/>
      <c r="FP653" s="319"/>
      <c r="FQ653" s="319"/>
      <c r="FR653" s="319"/>
      <c r="FS653" s="319"/>
      <c r="FT653" s="319"/>
      <c r="FU653" s="319"/>
      <c r="FV653" s="319"/>
      <c r="FW653" s="319"/>
      <c r="FX653" s="319"/>
      <c r="FY653" s="319"/>
      <c r="FZ653" s="319"/>
      <c r="GA653" s="319"/>
      <c r="GB653" s="319"/>
      <c r="GC653" s="319"/>
      <c r="GD653" s="319"/>
      <c r="GE653" s="319"/>
      <c r="GF653" s="319"/>
      <c r="GG653" s="319"/>
      <c r="GH653" s="319"/>
      <c r="GI653" s="319"/>
      <c r="GJ653" s="319"/>
      <c r="GK653" s="319"/>
      <c r="GL653" s="319"/>
      <c r="GM653" s="319"/>
      <c r="GN653" s="319"/>
      <c r="GO653" s="319"/>
      <c r="GP653" s="319"/>
      <c r="GQ653" s="319"/>
      <c r="GR653" s="319"/>
      <c r="GS653" s="319"/>
      <c r="GT653" s="319"/>
      <c r="GU653" s="319"/>
      <c r="GV653" s="319"/>
      <c r="GW653" s="319"/>
      <c r="GX653" s="319"/>
      <c r="GY653" s="319"/>
      <c r="GZ653" s="319"/>
      <c r="HA653" s="319"/>
      <c r="HB653" s="319"/>
      <c r="HC653" s="319"/>
      <c r="HD653" s="319"/>
      <c r="HE653" s="319"/>
      <c r="HF653" s="319"/>
      <c r="HG653" s="319"/>
      <c r="HH653" s="319"/>
      <c r="HI653" s="319"/>
      <c r="HJ653" s="319"/>
      <c r="HK653" s="319"/>
      <c r="HL653" s="319"/>
      <c r="HM653" s="319"/>
      <c r="HN653" s="319"/>
      <c r="HO653" s="319"/>
      <c r="HP653" s="319"/>
      <c r="HQ653" s="319"/>
      <c r="HR653" s="319"/>
      <c r="HS653" s="319"/>
      <c r="HT653" s="319"/>
      <c r="HU653" s="319"/>
      <c r="HV653" s="319"/>
      <c r="HW653" s="319"/>
      <c r="HX653" s="319"/>
      <c r="HY653" s="319"/>
      <c r="HZ653" s="319"/>
      <c r="IA653" s="319"/>
      <c r="IB653" s="319"/>
      <c r="IC653" s="319"/>
      <c r="ID653" s="319"/>
      <c r="IE653" s="319"/>
      <c r="IF653" s="319"/>
      <c r="IG653" s="319"/>
      <c r="IH653" s="319"/>
      <c r="II653" s="319"/>
      <c r="IJ653" s="319"/>
      <c r="IK653" s="319"/>
      <c r="IL653" s="319"/>
      <c r="IM653" s="319"/>
      <c r="IN653" s="319"/>
      <c r="IO653" s="319"/>
      <c r="IP653" s="319"/>
      <c r="IQ653" s="319"/>
      <c r="IR653" s="319"/>
      <c r="IS653" s="319"/>
      <c r="IT653" s="319"/>
      <c r="IU653" s="319"/>
      <c r="IV653" s="319"/>
      <c r="IW653" s="319"/>
      <c r="IX653" s="319"/>
      <c r="IY653" s="319"/>
      <c r="IZ653" s="319"/>
      <c r="JA653" s="319"/>
      <c r="JB653" s="319"/>
      <c r="JC653" s="319"/>
      <c r="JD653" s="319"/>
      <c r="JE653" s="319"/>
      <c r="JF653" s="319"/>
      <c r="JG653" s="319"/>
      <c r="JH653" s="319"/>
      <c r="JI653" s="319"/>
      <c r="JJ653" s="319"/>
      <c r="JK653" s="319"/>
      <c r="JL653" s="319"/>
      <c r="JM653" s="319"/>
      <c r="JN653" s="319"/>
      <c r="JO653" s="319"/>
      <c r="JP653" s="319"/>
      <c r="JQ653" s="319"/>
      <c r="JR653" s="319"/>
      <c r="JS653" s="319"/>
      <c r="JT653" s="319"/>
      <c r="JU653" s="319"/>
      <c r="JV653" s="319"/>
      <c r="JW653" s="319"/>
      <c r="JX653" s="319"/>
      <c r="JY653" s="319"/>
      <c r="JZ653" s="319"/>
      <c r="KA653" s="319"/>
      <c r="KB653" s="319"/>
      <c r="KC653" s="319"/>
      <c r="KD653" s="319"/>
      <c r="KE653" s="319"/>
      <c r="KF653" s="319"/>
      <c r="KG653" s="319"/>
      <c r="KH653" s="319"/>
      <c r="KI653" s="319"/>
      <c r="KJ653" s="319"/>
      <c r="KK653" s="319"/>
      <c r="KL653" s="319"/>
      <c r="KM653" s="319"/>
      <c r="KN653" s="319"/>
      <c r="KO653" s="319"/>
      <c r="KP653" s="319"/>
      <c r="KQ653" s="319"/>
      <c r="KR653" s="319"/>
      <c r="KS653" s="319"/>
      <c r="KT653" s="319"/>
      <c r="KU653" s="319"/>
      <c r="KV653" s="319"/>
      <c r="KW653" s="319"/>
      <c r="KX653" s="319"/>
      <c r="KY653" s="319"/>
      <c r="KZ653" s="319"/>
      <c r="LA653" s="319"/>
      <c r="LB653" s="319"/>
      <c r="LC653" s="319"/>
      <c r="LD653" s="319"/>
      <c r="LE653" s="319"/>
      <c r="LF653" s="319"/>
      <c r="LG653" s="319"/>
      <c r="LH653" s="319"/>
      <c r="LI653" s="319"/>
      <c r="LJ653" s="319"/>
      <c r="LK653" s="319"/>
      <c r="LL653" s="319"/>
      <c r="LM653" s="319"/>
      <c r="LN653" s="319"/>
      <c r="LO653" s="319"/>
      <c r="LP653" s="319"/>
      <c r="LQ653" s="319"/>
      <c r="LR653" s="319"/>
      <c r="LS653" s="319"/>
      <c r="LT653" s="319"/>
      <c r="LU653" s="319"/>
      <c r="LV653" s="319"/>
      <c r="LW653" s="319"/>
      <c r="LX653" s="319"/>
      <c r="LY653" s="319"/>
      <c r="LZ653" s="319"/>
      <c r="MA653" s="319"/>
      <c r="MB653" s="319"/>
      <c r="MC653" s="319"/>
      <c r="MD653" s="319"/>
      <c r="ME653" s="319"/>
      <c r="MF653" s="319"/>
      <c r="MG653" s="319"/>
      <c r="MH653" s="319"/>
      <c r="MI653" s="319"/>
      <c r="MJ653" s="319"/>
      <c r="MK653" s="319"/>
      <c r="ML653" s="319"/>
      <c r="MM653" s="319"/>
      <c r="MN653" s="319"/>
      <c r="MO653" s="319"/>
      <c r="MP653" s="319"/>
      <c r="MQ653" s="319"/>
      <c r="MS653" s="241"/>
      <c r="MT653" s="373">
        <f t="shared" si="899"/>
        <v>0</v>
      </c>
      <c r="MU653" s="365">
        <f t="shared" si="916"/>
        <v>0</v>
      </c>
      <c r="MV653" s="365">
        <f t="shared" si="886"/>
        <v>0</v>
      </c>
      <c r="MW653" s="365"/>
      <c r="MX653" s="365">
        <f t="shared" si="887"/>
        <v>0</v>
      </c>
      <c r="MY653" s="365"/>
      <c r="MZ653" s="365">
        <f t="shared" si="888"/>
        <v>0</v>
      </c>
      <c r="NA653" s="365"/>
      <c r="NB653" s="365">
        <f t="shared" si="889"/>
        <v>0</v>
      </c>
      <c r="NC653" s="365"/>
      <c r="ND653" s="365">
        <f t="shared" si="890"/>
        <v>0</v>
      </c>
      <c r="NE653" s="365"/>
      <c r="NF653" s="365">
        <f t="shared" si="891"/>
        <v>0</v>
      </c>
      <c r="NG653" s="365"/>
      <c r="NH653" s="365">
        <f t="shared" si="892"/>
        <v>0</v>
      </c>
      <c r="NI653" s="365"/>
      <c r="NJ653" s="365">
        <f t="shared" si="893"/>
        <v>0</v>
      </c>
      <c r="NK653" s="365"/>
      <c r="NL653" s="365">
        <f t="shared" si="900"/>
        <v>0</v>
      </c>
      <c r="NM653" s="366"/>
      <c r="NN653" s="370"/>
      <c r="NR653" s="318">
        <f t="shared" si="894"/>
        <v>0</v>
      </c>
      <c r="NS653" s="318">
        <f t="shared" si="895"/>
        <v>0</v>
      </c>
      <c r="NT653" s="318">
        <f t="shared" si="896"/>
        <v>0</v>
      </c>
    </row>
    <row r="654" spans="1:384" s="318" customFormat="1" ht="10.199999999999999" customHeight="1" x14ac:dyDescent="0.3">
      <c r="A654" s="25"/>
      <c r="B654" s="389"/>
      <c r="C654" s="424"/>
      <c r="D654" s="15"/>
      <c r="E654" s="106"/>
      <c r="F654" s="106"/>
      <c r="G654" s="106"/>
      <c r="H654" s="399"/>
      <c r="I654" s="381">
        <f>Prenoms!$B$22</f>
        <v>0</v>
      </c>
      <c r="J654" s="382"/>
      <c r="K654" s="382"/>
      <c r="L654" s="382"/>
      <c r="M654" s="382"/>
      <c r="N654" s="68" t="str">
        <f>IF(NL654&lt;&gt;0,"",IF(Conges!X56=0,"",Conges!X56))</f>
        <v/>
      </c>
      <c r="O654" s="69"/>
      <c r="P654" s="70"/>
      <c r="Q654" s="70"/>
      <c r="R654" s="70"/>
      <c r="S654" s="70"/>
      <c r="T654" s="70"/>
      <c r="U654" s="70"/>
      <c r="V654" s="71"/>
      <c r="W654" s="69"/>
      <c r="X654" s="70"/>
      <c r="Y654" s="70"/>
      <c r="Z654" s="70"/>
      <c r="AA654" s="70"/>
      <c r="AB654" s="70"/>
      <c r="AC654" s="70"/>
      <c r="AD654" s="71"/>
      <c r="AE654" s="69"/>
      <c r="AF654" s="70"/>
      <c r="AG654" s="70"/>
      <c r="AH654" s="70"/>
      <c r="AI654" s="70"/>
      <c r="AJ654" s="71"/>
      <c r="AK654" s="69"/>
      <c r="AL654" s="70"/>
      <c r="AM654" s="70"/>
      <c r="AN654" s="70"/>
      <c r="AO654" s="70"/>
      <c r="AP654" s="70"/>
      <c r="AQ654" s="70"/>
      <c r="AR654" s="70"/>
      <c r="AS654" s="70"/>
      <c r="AT654" s="71"/>
      <c r="AU654" s="69"/>
      <c r="AV654" s="70"/>
      <c r="AW654" s="70"/>
      <c r="AX654" s="70"/>
      <c r="AY654" s="70"/>
      <c r="AZ654" s="70"/>
      <c r="BA654" s="70"/>
      <c r="BB654" s="71"/>
      <c r="BC654" s="72">
        <f>IF(NL654&lt;&gt;0,(IF(Conges!X$56=0,0,3)),0)</f>
        <v>0</v>
      </c>
      <c r="BD654" s="417"/>
      <c r="BE654" s="392">
        <f>IF(OR(Conges!X$56="A",Conges!X$56="V"),Prenoms!L$22,NL654)</f>
        <v>0</v>
      </c>
      <c r="BF654" s="393"/>
      <c r="BG654" s="289"/>
      <c r="BH654" s="290">
        <f t="shared" si="879"/>
        <v>0</v>
      </c>
      <c r="BI654" s="291" t="str">
        <f t="shared" si="880"/>
        <v/>
      </c>
      <c r="BJ654" s="305">
        <v>0</v>
      </c>
      <c r="BK654" s="306">
        <f t="shared" si="897"/>
        <v>0</v>
      </c>
      <c r="BL654" s="307">
        <f t="shared" si="917"/>
        <v>0</v>
      </c>
      <c r="BM654" s="307">
        <f t="shared" si="918"/>
        <v>0</v>
      </c>
      <c r="BN654" s="307">
        <f>SUM('Heures Pointage'!$TD$24:$TE$24)</f>
        <v>0</v>
      </c>
      <c r="BO654" s="307">
        <f>SUM('Heures et Indemnites'!$TD$24:$TE$24)</f>
        <v>0</v>
      </c>
      <c r="BP654" s="308">
        <f t="shared" si="919"/>
        <v>0</v>
      </c>
      <c r="BQ654" s="308">
        <f>'Heures Pointage'!$UB$24</f>
        <v>0</v>
      </c>
      <c r="BR654" s="309">
        <f t="shared" ref="BR654" si="923">$BH$1074</f>
        <v>0</v>
      </c>
      <c r="BS654" s="150">
        <f>Prenoms!$C$22</f>
        <v>0</v>
      </c>
      <c r="BT654" s="153"/>
      <c r="BU654" s="323">
        <f>SUM('Heures et Indemnites'!$TD$24:$TE$24)</f>
        <v>0</v>
      </c>
      <c r="BV654" s="236">
        <f>SUM('Heures et Indemnites'!$TD$6:$TE$24)</f>
        <v>0</v>
      </c>
      <c r="BW654" s="323"/>
      <c r="BX654" s="236"/>
      <c r="BY654" s="319"/>
      <c r="BZ654" s="319"/>
      <c r="CA654" s="319"/>
      <c r="CB654" s="319"/>
      <c r="CC654" s="319"/>
      <c r="CD654" s="319"/>
      <c r="CE654" s="319"/>
      <c r="CF654" s="319"/>
      <c r="CG654" s="319"/>
      <c r="CH654" s="319"/>
      <c r="CI654" s="319"/>
      <c r="CJ654" s="319"/>
      <c r="CK654" s="319"/>
      <c r="CL654" s="319"/>
      <c r="CM654" s="319"/>
      <c r="CN654" s="319"/>
      <c r="CO654" s="319"/>
      <c r="CP654" s="319"/>
      <c r="CQ654" s="319"/>
      <c r="CR654" s="319"/>
      <c r="CS654" s="319"/>
      <c r="CT654" s="319"/>
      <c r="CU654" s="319"/>
      <c r="CV654" s="319"/>
      <c r="CW654" s="319"/>
      <c r="CX654" s="319"/>
      <c r="CY654" s="319"/>
      <c r="CZ654" s="319"/>
      <c r="DA654" s="319"/>
      <c r="DB654" s="319"/>
      <c r="DC654" s="319"/>
      <c r="DD654" s="319"/>
      <c r="DE654" s="319"/>
      <c r="DF654" s="319"/>
      <c r="DG654" s="319"/>
      <c r="DH654" s="319"/>
      <c r="DI654" s="319"/>
      <c r="DJ654" s="319"/>
      <c r="DK654" s="319"/>
      <c r="DL654" s="319"/>
      <c r="DM654" s="319"/>
      <c r="DN654" s="319"/>
      <c r="DO654" s="319"/>
      <c r="DP654" s="319"/>
      <c r="DQ654" s="319"/>
      <c r="DR654" s="319"/>
      <c r="DS654" s="319"/>
      <c r="DT654" s="319"/>
      <c r="DU654" s="319"/>
      <c r="DV654" s="319"/>
      <c r="DW654" s="319"/>
      <c r="DX654" s="319"/>
      <c r="DY654" s="319"/>
      <c r="DZ654" s="319"/>
      <c r="EA654" s="319"/>
      <c r="EB654" s="319"/>
      <c r="EC654" s="319"/>
      <c r="ED654" s="319"/>
      <c r="EE654" s="319"/>
      <c r="EF654" s="319"/>
      <c r="EG654" s="319"/>
      <c r="EH654" s="319"/>
      <c r="EI654" s="319"/>
      <c r="EJ654" s="319"/>
      <c r="EK654" s="319"/>
      <c r="EL654" s="319"/>
      <c r="EM654" s="319"/>
      <c r="EN654" s="319"/>
      <c r="EO654" s="319"/>
      <c r="EP654" s="319"/>
      <c r="EQ654" s="319"/>
      <c r="ER654" s="319"/>
      <c r="ES654" s="319"/>
      <c r="ET654" s="319"/>
      <c r="EU654" s="319"/>
      <c r="EV654" s="319"/>
      <c r="EW654" s="319"/>
      <c r="EX654" s="319"/>
      <c r="EY654" s="319"/>
      <c r="EZ654" s="319"/>
      <c r="FA654" s="319"/>
      <c r="FB654" s="319"/>
      <c r="FC654" s="319"/>
      <c r="FD654" s="319"/>
      <c r="FE654" s="319"/>
      <c r="FF654" s="319"/>
      <c r="FG654" s="319"/>
      <c r="FH654" s="319"/>
      <c r="FI654" s="319"/>
      <c r="FJ654" s="319"/>
      <c r="FK654" s="319"/>
      <c r="FL654" s="319"/>
      <c r="FM654" s="319"/>
      <c r="FN654" s="319"/>
      <c r="FO654" s="319"/>
      <c r="FP654" s="319"/>
      <c r="FQ654" s="319"/>
      <c r="FR654" s="319"/>
      <c r="FS654" s="319"/>
      <c r="FT654" s="319"/>
      <c r="FU654" s="319"/>
      <c r="FV654" s="319"/>
      <c r="FW654" s="319"/>
      <c r="FX654" s="319"/>
      <c r="FY654" s="319"/>
      <c r="FZ654" s="319"/>
      <c r="GA654" s="319"/>
      <c r="GB654" s="319"/>
      <c r="GC654" s="319"/>
      <c r="GD654" s="319"/>
      <c r="GE654" s="319"/>
      <c r="GF654" s="319"/>
      <c r="GG654" s="319"/>
      <c r="GH654" s="319"/>
      <c r="GI654" s="319"/>
      <c r="GJ654" s="319"/>
      <c r="GK654" s="319"/>
      <c r="GL654" s="319"/>
      <c r="GM654" s="319"/>
      <c r="GN654" s="319"/>
      <c r="GO654" s="319"/>
      <c r="GP654" s="319"/>
      <c r="GQ654" s="319"/>
      <c r="GR654" s="319"/>
      <c r="GS654" s="319"/>
      <c r="GT654" s="319"/>
      <c r="GU654" s="319"/>
      <c r="GV654" s="319"/>
      <c r="GW654" s="319"/>
      <c r="GX654" s="319"/>
      <c r="GY654" s="319"/>
      <c r="GZ654" s="319"/>
      <c r="HA654" s="319"/>
      <c r="HB654" s="319"/>
      <c r="HC654" s="319"/>
      <c r="HD654" s="319"/>
      <c r="HE654" s="319"/>
      <c r="HF654" s="319"/>
      <c r="HG654" s="319"/>
      <c r="HH654" s="319"/>
      <c r="HI654" s="319"/>
      <c r="HJ654" s="319"/>
      <c r="HK654" s="319"/>
      <c r="HL654" s="319"/>
      <c r="HM654" s="319"/>
      <c r="HN654" s="319"/>
      <c r="HO654" s="319"/>
      <c r="HP654" s="319"/>
      <c r="HQ654" s="319"/>
      <c r="HR654" s="319"/>
      <c r="HS654" s="319"/>
      <c r="HT654" s="319"/>
      <c r="HU654" s="319"/>
      <c r="HV654" s="319"/>
      <c r="HW654" s="319"/>
      <c r="HX654" s="319"/>
      <c r="HY654" s="319"/>
      <c r="HZ654" s="319"/>
      <c r="IA654" s="319"/>
      <c r="IB654" s="319"/>
      <c r="IC654" s="319"/>
      <c r="ID654" s="319"/>
      <c r="IE654" s="319"/>
      <c r="IF654" s="319"/>
      <c r="IG654" s="319"/>
      <c r="IH654" s="319"/>
      <c r="II654" s="319"/>
      <c r="IJ654" s="319"/>
      <c r="IK654" s="319"/>
      <c r="IL654" s="319"/>
      <c r="IM654" s="319"/>
      <c r="IN654" s="319"/>
      <c r="IO654" s="319"/>
      <c r="IP654" s="319"/>
      <c r="IQ654" s="319"/>
      <c r="IR654" s="319"/>
      <c r="IS654" s="319"/>
      <c r="IT654" s="319"/>
      <c r="IU654" s="319"/>
      <c r="IV654" s="319"/>
      <c r="IW654" s="319"/>
      <c r="IX654" s="319"/>
      <c r="IY654" s="319"/>
      <c r="IZ654" s="319"/>
      <c r="JA654" s="319"/>
      <c r="JB654" s="319"/>
      <c r="JC654" s="319"/>
      <c r="JD654" s="319"/>
      <c r="JE654" s="319"/>
      <c r="JF654" s="319"/>
      <c r="JG654" s="319"/>
      <c r="JH654" s="319"/>
      <c r="JI654" s="319"/>
      <c r="JJ654" s="319"/>
      <c r="JK654" s="319"/>
      <c r="JL654" s="319"/>
      <c r="JM654" s="319"/>
      <c r="JN654" s="319"/>
      <c r="JO654" s="319"/>
      <c r="JP654" s="319"/>
      <c r="JQ654" s="319"/>
      <c r="JR654" s="319"/>
      <c r="JS654" s="319"/>
      <c r="JT654" s="319"/>
      <c r="JU654" s="319"/>
      <c r="JV654" s="319"/>
      <c r="JW654" s="319"/>
      <c r="JX654" s="319"/>
      <c r="JY654" s="319"/>
      <c r="JZ654" s="319"/>
      <c r="KA654" s="319"/>
      <c r="KB654" s="319"/>
      <c r="KC654" s="319"/>
      <c r="KD654" s="319"/>
      <c r="KE654" s="319"/>
      <c r="KF654" s="319"/>
      <c r="KG654" s="319"/>
      <c r="KH654" s="319"/>
      <c r="KI654" s="319"/>
      <c r="KJ654" s="319"/>
      <c r="KK654" s="319"/>
      <c r="KL654" s="319"/>
      <c r="KM654" s="319"/>
      <c r="KN654" s="319"/>
      <c r="KO654" s="319"/>
      <c r="KP654" s="319"/>
      <c r="KQ654" s="319"/>
      <c r="KR654" s="319"/>
      <c r="KS654" s="319"/>
      <c r="KT654" s="319"/>
      <c r="KU654" s="319"/>
      <c r="KV654" s="319"/>
      <c r="KW654" s="319"/>
      <c r="KX654" s="319"/>
      <c r="KY654" s="319"/>
      <c r="KZ654" s="319"/>
      <c r="LA654" s="319"/>
      <c r="LB654" s="319"/>
      <c r="LC654" s="319"/>
      <c r="LD654" s="319"/>
      <c r="LE654" s="319"/>
      <c r="LF654" s="319"/>
      <c r="LG654" s="319"/>
      <c r="LH654" s="319"/>
      <c r="LI654" s="319"/>
      <c r="LJ654" s="319"/>
      <c r="LK654" s="319"/>
      <c r="LL654" s="319"/>
      <c r="LM654" s="319"/>
      <c r="LN654" s="319"/>
      <c r="LO654" s="319"/>
      <c r="LP654" s="319"/>
      <c r="LQ654" s="319"/>
      <c r="LR654" s="319"/>
      <c r="LS654" s="319"/>
      <c r="LT654" s="319"/>
      <c r="LU654" s="319"/>
      <c r="LV654" s="319"/>
      <c r="LW654" s="319"/>
      <c r="LX654" s="319"/>
      <c r="LY654" s="319"/>
      <c r="LZ654" s="319"/>
      <c r="MA654" s="319"/>
      <c r="MB654" s="319"/>
      <c r="MC654" s="319"/>
      <c r="MD654" s="319"/>
      <c r="ME654" s="319"/>
      <c r="MF654" s="319"/>
      <c r="MG654" s="319"/>
      <c r="MH654" s="319"/>
      <c r="MI654" s="319"/>
      <c r="MJ654" s="319"/>
      <c r="MK654" s="319"/>
      <c r="ML654" s="319"/>
      <c r="MM654" s="319"/>
      <c r="MN654" s="319"/>
      <c r="MO654" s="319"/>
      <c r="MP654" s="319"/>
      <c r="MQ654" s="319"/>
      <c r="MS654" s="241"/>
      <c r="MT654" s="362">
        <f t="shared" si="899"/>
        <v>0</v>
      </c>
      <c r="MU654" s="363">
        <f t="shared" si="916"/>
        <v>0</v>
      </c>
      <c r="MV654" s="363">
        <f t="shared" si="886"/>
        <v>0</v>
      </c>
      <c r="MW654" s="363"/>
      <c r="MX654" s="363">
        <f t="shared" si="887"/>
        <v>0</v>
      </c>
      <c r="MY654" s="363"/>
      <c r="MZ654" s="363">
        <f t="shared" si="888"/>
        <v>0</v>
      </c>
      <c r="NA654" s="363"/>
      <c r="NB654" s="363">
        <f t="shared" si="889"/>
        <v>0</v>
      </c>
      <c r="NC654" s="363"/>
      <c r="ND654" s="363">
        <f t="shared" si="890"/>
        <v>0</v>
      </c>
      <c r="NE654" s="363"/>
      <c r="NF654" s="363">
        <f t="shared" si="891"/>
        <v>0</v>
      </c>
      <c r="NG654" s="363"/>
      <c r="NH654" s="363">
        <f t="shared" si="892"/>
        <v>0</v>
      </c>
      <c r="NI654" s="363"/>
      <c r="NJ654" s="363">
        <f t="shared" si="893"/>
        <v>0</v>
      </c>
      <c r="NK654" s="363"/>
      <c r="NL654" s="363">
        <f t="shared" si="900"/>
        <v>0</v>
      </c>
      <c r="NM654" s="364"/>
      <c r="NN654" s="370"/>
      <c r="NR654" s="318">
        <f t="shared" si="894"/>
        <v>0</v>
      </c>
      <c r="NS654" s="318">
        <f t="shared" si="895"/>
        <v>0</v>
      </c>
      <c r="NT654" s="318">
        <f t="shared" si="896"/>
        <v>0</v>
      </c>
    </row>
    <row r="655" spans="1:384" s="318" customFormat="1" ht="10.199999999999999" customHeight="1" x14ac:dyDescent="0.3">
      <c r="A655" s="25"/>
      <c r="B655" s="389"/>
      <c r="C655" s="424"/>
      <c r="D655" s="15"/>
      <c r="E655" s="106"/>
      <c r="F655" s="106"/>
      <c r="G655" s="106"/>
      <c r="H655" s="399"/>
      <c r="I655" s="394">
        <f>Prenoms!$B$23</f>
        <v>0</v>
      </c>
      <c r="J655" s="395"/>
      <c r="K655" s="395"/>
      <c r="L655" s="395"/>
      <c r="M655" s="395"/>
      <c r="N655" s="81" t="str">
        <f>IF(NL655&lt;&gt;0,"",IF(Conges!X57=0,"",Conges!X57))</f>
        <v/>
      </c>
      <c r="O655" s="82"/>
      <c r="P655" s="83"/>
      <c r="Q655" s="83"/>
      <c r="R655" s="83"/>
      <c r="S655" s="83"/>
      <c r="T655" s="83"/>
      <c r="U655" s="83"/>
      <c r="V655" s="84"/>
      <c r="W655" s="82"/>
      <c r="X655" s="83"/>
      <c r="Y655" s="83"/>
      <c r="Z655" s="83"/>
      <c r="AA655" s="83"/>
      <c r="AB655" s="83"/>
      <c r="AC655" s="83"/>
      <c r="AD655" s="84"/>
      <c r="AE655" s="82"/>
      <c r="AF655" s="83"/>
      <c r="AG655" s="83"/>
      <c r="AH655" s="83"/>
      <c r="AI655" s="83"/>
      <c r="AJ655" s="84"/>
      <c r="AK655" s="82"/>
      <c r="AL655" s="83"/>
      <c r="AM655" s="83"/>
      <c r="AN655" s="83"/>
      <c r="AO655" s="83"/>
      <c r="AP655" s="83"/>
      <c r="AQ655" s="83"/>
      <c r="AR655" s="83"/>
      <c r="AS655" s="83"/>
      <c r="AT655" s="84"/>
      <c r="AU655" s="82"/>
      <c r="AV655" s="83"/>
      <c r="AW655" s="83"/>
      <c r="AX655" s="83"/>
      <c r="AY655" s="83"/>
      <c r="AZ655" s="83"/>
      <c r="BA655" s="83"/>
      <c r="BB655" s="84"/>
      <c r="BC655" s="85">
        <f>IF(NL655&lt;&gt;0,(IF(Conges!X$57=0,0,3)),0)</f>
        <v>0</v>
      </c>
      <c r="BD655" s="417"/>
      <c r="BE655" s="390">
        <f>IF(OR(Conges!X$57="A",Conges!X$57="V"),Prenoms!L$23,NL655)</f>
        <v>0</v>
      </c>
      <c r="BF655" s="391"/>
      <c r="BG655" s="286"/>
      <c r="BH655" s="287">
        <f t="shared" si="879"/>
        <v>0</v>
      </c>
      <c r="BI655" s="288" t="str">
        <f t="shared" si="880"/>
        <v/>
      </c>
      <c r="BJ655" s="300">
        <v>0</v>
      </c>
      <c r="BK655" s="301">
        <f t="shared" si="897"/>
        <v>0</v>
      </c>
      <c r="BL655" s="302">
        <f t="shared" si="917"/>
        <v>0</v>
      </c>
      <c r="BM655" s="302">
        <f t="shared" si="918"/>
        <v>0</v>
      </c>
      <c r="BN655" s="302">
        <f>SUM('Heures Pointage'!$UD$24:$UE$24)</f>
        <v>0</v>
      </c>
      <c r="BO655" s="302">
        <f>SUM('Heures et Indemnites'!$UD$24:$UE$24)</f>
        <v>0</v>
      </c>
      <c r="BP655" s="303">
        <f t="shared" si="919"/>
        <v>0</v>
      </c>
      <c r="BQ655" s="303">
        <f>'Heures Pointage'!$VB$24</f>
        <v>0</v>
      </c>
      <c r="BR655" s="304">
        <f t="shared" ref="BR655" si="924">$BH$1075</f>
        <v>0</v>
      </c>
      <c r="BS655" s="149">
        <f>Prenoms!$C$23</f>
        <v>0</v>
      </c>
      <c r="BT655" s="180"/>
      <c r="BU655" s="324">
        <f>SUM('Heures et Indemnites'!$UD$24:$UE$24)</f>
        <v>0</v>
      </c>
      <c r="BV655" s="235">
        <f>SUM('Heures et Indemnites'!$UD$6:$UE$24)</f>
        <v>0</v>
      </c>
      <c r="BW655" s="324"/>
      <c r="BX655" s="235"/>
      <c r="BY655" s="319"/>
      <c r="BZ655" s="319"/>
      <c r="CA655" s="319"/>
      <c r="CB655" s="319"/>
      <c r="CC655" s="319"/>
      <c r="CD655" s="319"/>
      <c r="CE655" s="319"/>
      <c r="CF655" s="319"/>
      <c r="CG655" s="319"/>
      <c r="CH655" s="319"/>
      <c r="CI655" s="319"/>
      <c r="CJ655" s="319"/>
      <c r="CK655" s="319"/>
      <c r="CL655" s="319"/>
      <c r="CM655" s="319"/>
      <c r="CN655" s="319"/>
      <c r="CO655" s="319"/>
      <c r="CP655" s="319"/>
      <c r="CQ655" s="319"/>
      <c r="CR655" s="319"/>
      <c r="CS655" s="319"/>
      <c r="CT655" s="319"/>
      <c r="CU655" s="319"/>
      <c r="CV655" s="319"/>
      <c r="CW655" s="319"/>
      <c r="CX655" s="319"/>
      <c r="CY655" s="319"/>
      <c r="CZ655" s="319"/>
      <c r="DA655" s="319"/>
      <c r="DB655" s="319"/>
      <c r="DC655" s="319"/>
      <c r="DD655" s="319"/>
      <c r="DE655" s="319"/>
      <c r="DF655" s="319"/>
      <c r="DG655" s="319"/>
      <c r="DH655" s="319"/>
      <c r="DI655" s="319"/>
      <c r="DJ655" s="319"/>
      <c r="DK655" s="319"/>
      <c r="DL655" s="319"/>
      <c r="DM655" s="319"/>
      <c r="DN655" s="319"/>
      <c r="DO655" s="319"/>
      <c r="DP655" s="319"/>
      <c r="DQ655" s="319"/>
      <c r="DR655" s="319"/>
      <c r="DS655" s="319"/>
      <c r="DT655" s="319"/>
      <c r="DU655" s="319"/>
      <c r="DV655" s="319"/>
      <c r="DW655" s="319"/>
      <c r="DX655" s="319"/>
      <c r="DY655" s="319"/>
      <c r="DZ655" s="319"/>
      <c r="EA655" s="319"/>
      <c r="EB655" s="319"/>
      <c r="EC655" s="319"/>
      <c r="ED655" s="319"/>
      <c r="EE655" s="319"/>
      <c r="EF655" s="319"/>
      <c r="EG655" s="319"/>
      <c r="EH655" s="319"/>
      <c r="EI655" s="319"/>
      <c r="EJ655" s="319"/>
      <c r="EK655" s="319"/>
      <c r="EL655" s="319"/>
      <c r="EM655" s="319"/>
      <c r="EN655" s="319"/>
      <c r="EO655" s="319"/>
      <c r="EP655" s="319"/>
      <c r="EQ655" s="319"/>
      <c r="ER655" s="319"/>
      <c r="ES655" s="319"/>
      <c r="ET655" s="319"/>
      <c r="EU655" s="319"/>
      <c r="EV655" s="319"/>
      <c r="EW655" s="319"/>
      <c r="EX655" s="319"/>
      <c r="EY655" s="319"/>
      <c r="EZ655" s="319"/>
      <c r="FA655" s="319"/>
      <c r="FB655" s="319"/>
      <c r="FC655" s="319"/>
      <c r="FD655" s="319"/>
      <c r="FE655" s="319"/>
      <c r="FF655" s="319"/>
      <c r="FG655" s="319"/>
      <c r="FH655" s="319"/>
      <c r="FI655" s="319"/>
      <c r="FJ655" s="319"/>
      <c r="FK655" s="319"/>
      <c r="FL655" s="319"/>
      <c r="FM655" s="319"/>
      <c r="FN655" s="319"/>
      <c r="FO655" s="319"/>
      <c r="FP655" s="319"/>
      <c r="FQ655" s="319"/>
      <c r="FR655" s="319"/>
      <c r="FS655" s="319"/>
      <c r="FT655" s="319"/>
      <c r="FU655" s="319"/>
      <c r="FV655" s="319"/>
      <c r="FW655" s="319"/>
      <c r="FX655" s="319"/>
      <c r="FY655" s="319"/>
      <c r="FZ655" s="319"/>
      <c r="GA655" s="319"/>
      <c r="GB655" s="319"/>
      <c r="GC655" s="319"/>
      <c r="GD655" s="319"/>
      <c r="GE655" s="319"/>
      <c r="GF655" s="319"/>
      <c r="GG655" s="319"/>
      <c r="GH655" s="319"/>
      <c r="GI655" s="319"/>
      <c r="GJ655" s="319"/>
      <c r="GK655" s="319"/>
      <c r="GL655" s="319"/>
      <c r="GM655" s="319"/>
      <c r="GN655" s="319"/>
      <c r="GO655" s="319"/>
      <c r="GP655" s="319"/>
      <c r="GQ655" s="319"/>
      <c r="GR655" s="319"/>
      <c r="GS655" s="319"/>
      <c r="GT655" s="319"/>
      <c r="GU655" s="319"/>
      <c r="GV655" s="319"/>
      <c r="GW655" s="319"/>
      <c r="GX655" s="319"/>
      <c r="GY655" s="319"/>
      <c r="GZ655" s="319"/>
      <c r="HA655" s="319"/>
      <c r="HB655" s="319"/>
      <c r="HC655" s="319"/>
      <c r="HD655" s="319"/>
      <c r="HE655" s="319"/>
      <c r="HF655" s="319"/>
      <c r="HG655" s="319"/>
      <c r="HH655" s="319"/>
      <c r="HI655" s="319"/>
      <c r="HJ655" s="319"/>
      <c r="HK655" s="319"/>
      <c r="HL655" s="319"/>
      <c r="HM655" s="319"/>
      <c r="HN655" s="319"/>
      <c r="HO655" s="319"/>
      <c r="HP655" s="319"/>
      <c r="HQ655" s="319"/>
      <c r="HR655" s="319"/>
      <c r="HS655" s="319"/>
      <c r="HT655" s="319"/>
      <c r="HU655" s="319"/>
      <c r="HV655" s="319"/>
      <c r="HW655" s="319"/>
      <c r="HX655" s="319"/>
      <c r="HY655" s="319"/>
      <c r="HZ655" s="319"/>
      <c r="IA655" s="319"/>
      <c r="IB655" s="319"/>
      <c r="IC655" s="319"/>
      <c r="ID655" s="319"/>
      <c r="IE655" s="319"/>
      <c r="IF655" s="319"/>
      <c r="IG655" s="319"/>
      <c r="IH655" s="319"/>
      <c r="II655" s="319"/>
      <c r="IJ655" s="319"/>
      <c r="IK655" s="319"/>
      <c r="IL655" s="319"/>
      <c r="IM655" s="319"/>
      <c r="IN655" s="319"/>
      <c r="IO655" s="319"/>
      <c r="IP655" s="319"/>
      <c r="IQ655" s="319"/>
      <c r="IR655" s="319"/>
      <c r="IS655" s="319"/>
      <c r="IT655" s="319"/>
      <c r="IU655" s="319"/>
      <c r="IV655" s="319"/>
      <c r="IW655" s="319"/>
      <c r="IX655" s="319"/>
      <c r="IY655" s="319"/>
      <c r="IZ655" s="319"/>
      <c r="JA655" s="319"/>
      <c r="JB655" s="319"/>
      <c r="JC655" s="319"/>
      <c r="JD655" s="319"/>
      <c r="JE655" s="319"/>
      <c r="JF655" s="319"/>
      <c r="JG655" s="319"/>
      <c r="JH655" s="319"/>
      <c r="JI655" s="319"/>
      <c r="JJ655" s="319"/>
      <c r="JK655" s="319"/>
      <c r="JL655" s="319"/>
      <c r="JM655" s="319"/>
      <c r="JN655" s="319"/>
      <c r="JO655" s="319"/>
      <c r="JP655" s="319"/>
      <c r="JQ655" s="319"/>
      <c r="JR655" s="319"/>
      <c r="JS655" s="319"/>
      <c r="JT655" s="319"/>
      <c r="JU655" s="319"/>
      <c r="JV655" s="319"/>
      <c r="JW655" s="319"/>
      <c r="JX655" s="319"/>
      <c r="JY655" s="319"/>
      <c r="JZ655" s="319"/>
      <c r="KA655" s="319"/>
      <c r="KB655" s="319"/>
      <c r="KC655" s="319"/>
      <c r="KD655" s="319"/>
      <c r="KE655" s="319"/>
      <c r="KF655" s="319"/>
      <c r="KG655" s="319"/>
      <c r="KH655" s="319"/>
      <c r="KI655" s="319"/>
      <c r="KJ655" s="319"/>
      <c r="KK655" s="319"/>
      <c r="KL655" s="319"/>
      <c r="KM655" s="319"/>
      <c r="KN655" s="319"/>
      <c r="KO655" s="319"/>
      <c r="KP655" s="319"/>
      <c r="KQ655" s="319"/>
      <c r="KR655" s="319"/>
      <c r="KS655" s="319"/>
      <c r="KT655" s="319"/>
      <c r="KU655" s="319"/>
      <c r="KV655" s="319"/>
      <c r="KW655" s="319"/>
      <c r="KX655" s="319"/>
      <c r="KY655" s="319"/>
      <c r="KZ655" s="319"/>
      <c r="LA655" s="319"/>
      <c r="LB655" s="319"/>
      <c r="LC655" s="319"/>
      <c r="LD655" s="319"/>
      <c r="LE655" s="319"/>
      <c r="LF655" s="319"/>
      <c r="LG655" s="319"/>
      <c r="LH655" s="319"/>
      <c r="LI655" s="319"/>
      <c r="LJ655" s="319"/>
      <c r="LK655" s="319"/>
      <c r="LL655" s="319"/>
      <c r="LM655" s="319"/>
      <c r="LN655" s="319"/>
      <c r="LO655" s="319"/>
      <c r="LP655" s="319"/>
      <c r="LQ655" s="319"/>
      <c r="LR655" s="319"/>
      <c r="LS655" s="319"/>
      <c r="LT655" s="319"/>
      <c r="LU655" s="319"/>
      <c r="LV655" s="319"/>
      <c r="LW655" s="319"/>
      <c r="LX655" s="319"/>
      <c r="LY655" s="319"/>
      <c r="LZ655" s="319"/>
      <c r="MA655" s="319"/>
      <c r="MB655" s="319"/>
      <c r="MC655" s="319"/>
      <c r="MD655" s="319"/>
      <c r="ME655" s="319"/>
      <c r="MF655" s="319"/>
      <c r="MG655" s="319"/>
      <c r="MH655" s="319"/>
      <c r="MI655" s="319"/>
      <c r="MJ655" s="319"/>
      <c r="MK655" s="319"/>
      <c r="ML655" s="319"/>
      <c r="MM655" s="319"/>
      <c r="MN655" s="319"/>
      <c r="MO655" s="319"/>
      <c r="MP655" s="319"/>
      <c r="MQ655" s="319"/>
      <c r="MS655" s="241"/>
      <c r="MT655" s="373">
        <f t="shared" si="899"/>
        <v>0</v>
      </c>
      <c r="MU655" s="365">
        <f t="shared" si="916"/>
        <v>0</v>
      </c>
      <c r="MV655" s="365">
        <f t="shared" si="886"/>
        <v>0</v>
      </c>
      <c r="MW655" s="365"/>
      <c r="MX655" s="365">
        <f t="shared" si="887"/>
        <v>0</v>
      </c>
      <c r="MY655" s="365"/>
      <c r="MZ655" s="365">
        <f t="shared" si="888"/>
        <v>0</v>
      </c>
      <c r="NA655" s="365"/>
      <c r="NB655" s="365">
        <f t="shared" si="889"/>
        <v>0</v>
      </c>
      <c r="NC655" s="365"/>
      <c r="ND655" s="365">
        <f t="shared" si="890"/>
        <v>0</v>
      </c>
      <c r="NE655" s="365"/>
      <c r="NF655" s="365">
        <f t="shared" si="891"/>
        <v>0</v>
      </c>
      <c r="NG655" s="365"/>
      <c r="NH655" s="365">
        <f t="shared" si="892"/>
        <v>0</v>
      </c>
      <c r="NI655" s="365"/>
      <c r="NJ655" s="365">
        <f t="shared" si="893"/>
        <v>0</v>
      </c>
      <c r="NK655" s="365"/>
      <c r="NL655" s="365">
        <f t="shared" si="900"/>
        <v>0</v>
      </c>
      <c r="NM655" s="366"/>
      <c r="NN655" s="370"/>
      <c r="NR655" s="318">
        <f t="shared" si="894"/>
        <v>0</v>
      </c>
      <c r="NS655" s="318">
        <f t="shared" si="895"/>
        <v>0</v>
      </c>
      <c r="NT655" s="318">
        <f t="shared" si="896"/>
        <v>0</v>
      </c>
    </row>
    <row r="656" spans="1:384" s="318" customFormat="1" ht="10.199999999999999" customHeight="1" x14ac:dyDescent="0.3">
      <c r="A656" s="25"/>
      <c r="B656" s="389"/>
      <c r="C656" s="424"/>
      <c r="D656" s="15"/>
      <c r="E656" s="106"/>
      <c r="F656" s="106"/>
      <c r="G656" s="106"/>
      <c r="H656" s="399"/>
      <c r="I656" s="381">
        <f>Prenoms!$B$24</f>
        <v>0</v>
      </c>
      <c r="J656" s="382"/>
      <c r="K656" s="382"/>
      <c r="L656" s="382"/>
      <c r="M656" s="382"/>
      <c r="N656" s="68" t="str">
        <f>IF(NL656&lt;&gt;0,"",IF(Conges!X58=0,"",Conges!X58))</f>
        <v/>
      </c>
      <c r="O656" s="69"/>
      <c r="P656" s="70"/>
      <c r="Q656" s="70"/>
      <c r="R656" s="70"/>
      <c r="S656" s="70"/>
      <c r="T656" s="70"/>
      <c r="U656" s="70"/>
      <c r="V656" s="71"/>
      <c r="W656" s="69"/>
      <c r="X656" s="70"/>
      <c r="Y656" s="70"/>
      <c r="Z656" s="70"/>
      <c r="AA656" s="70"/>
      <c r="AB656" s="70"/>
      <c r="AC656" s="70"/>
      <c r="AD656" s="71"/>
      <c r="AE656" s="69"/>
      <c r="AF656" s="70"/>
      <c r="AG656" s="70"/>
      <c r="AH656" s="70"/>
      <c r="AI656" s="70"/>
      <c r="AJ656" s="71"/>
      <c r="AK656" s="69"/>
      <c r="AL656" s="70"/>
      <c r="AM656" s="70"/>
      <c r="AN656" s="70"/>
      <c r="AO656" s="70"/>
      <c r="AP656" s="70"/>
      <c r="AQ656" s="70"/>
      <c r="AR656" s="70"/>
      <c r="AS656" s="70"/>
      <c r="AT656" s="71"/>
      <c r="AU656" s="69"/>
      <c r="AV656" s="70"/>
      <c r="AW656" s="70"/>
      <c r="AX656" s="70"/>
      <c r="AY656" s="70"/>
      <c r="AZ656" s="70"/>
      <c r="BA656" s="70"/>
      <c r="BB656" s="71"/>
      <c r="BC656" s="72">
        <f>IF(NL656&lt;&gt;0,(IF(Conges!X$58=0,0,3)),0)</f>
        <v>0</v>
      </c>
      <c r="BD656" s="417"/>
      <c r="BE656" s="392">
        <f>IF(OR(Conges!X$58="A",Conges!X$58="V"),Prenoms!L$24,NL656)</f>
        <v>0</v>
      </c>
      <c r="BF656" s="393"/>
      <c r="BG656" s="289"/>
      <c r="BH656" s="290">
        <f t="shared" si="879"/>
        <v>0</v>
      </c>
      <c r="BI656" s="291" t="str">
        <f t="shared" si="880"/>
        <v/>
      </c>
      <c r="BJ656" s="305">
        <v>0</v>
      </c>
      <c r="BK656" s="306">
        <f t="shared" si="897"/>
        <v>0</v>
      </c>
      <c r="BL656" s="307">
        <f t="shared" si="917"/>
        <v>0</v>
      </c>
      <c r="BM656" s="307">
        <f t="shared" si="918"/>
        <v>0</v>
      </c>
      <c r="BN656" s="307">
        <f>SUM('Heures Pointage'!$VD$24:$VE$24)</f>
        <v>0</v>
      </c>
      <c r="BO656" s="307">
        <f>SUM('Heures et Indemnites'!$VD$24:$VE$24)</f>
        <v>0</v>
      </c>
      <c r="BP656" s="308">
        <f t="shared" si="919"/>
        <v>0</v>
      </c>
      <c r="BQ656" s="308">
        <f>'Heures Pointage'!$WB$24</f>
        <v>0</v>
      </c>
      <c r="BR656" s="309">
        <f t="shared" ref="BR656" si="925">$BH$1076</f>
        <v>0</v>
      </c>
      <c r="BS656" s="150">
        <f>Prenoms!$C$24</f>
        <v>0</v>
      </c>
      <c r="BT656" s="153"/>
      <c r="BU656" s="323">
        <f>SUM('Heures et Indemnites'!$VD$24:$VE$24)</f>
        <v>0</v>
      </c>
      <c r="BV656" s="236">
        <f>SUM('Heures et Indemnites'!$VD$6:$VE$24)</f>
        <v>0</v>
      </c>
      <c r="BW656" s="323"/>
      <c r="BX656" s="236"/>
      <c r="BY656" s="319"/>
      <c r="BZ656" s="319"/>
      <c r="CA656" s="319"/>
      <c r="CB656" s="319"/>
      <c r="CC656" s="319"/>
      <c r="CD656" s="319"/>
      <c r="CE656" s="319"/>
      <c r="CF656" s="319"/>
      <c r="CG656" s="319"/>
      <c r="CH656" s="319"/>
      <c r="CI656" s="319"/>
      <c r="CJ656" s="319"/>
      <c r="CK656" s="319"/>
      <c r="CL656" s="319"/>
      <c r="CM656" s="319"/>
      <c r="CN656" s="319"/>
      <c r="CO656" s="319"/>
      <c r="CP656" s="319"/>
      <c r="CQ656" s="319"/>
      <c r="CR656" s="319"/>
      <c r="CS656" s="319"/>
      <c r="CT656" s="319"/>
      <c r="CU656" s="319"/>
      <c r="CV656" s="319"/>
      <c r="CW656" s="319"/>
      <c r="CX656" s="319"/>
      <c r="CY656" s="319"/>
      <c r="CZ656" s="319"/>
      <c r="DA656" s="319"/>
      <c r="DB656" s="319"/>
      <c r="DC656" s="319"/>
      <c r="DD656" s="319"/>
      <c r="DE656" s="319"/>
      <c r="DF656" s="319"/>
      <c r="DG656" s="319"/>
      <c r="DH656" s="319"/>
      <c r="DI656" s="319"/>
      <c r="DJ656" s="319"/>
      <c r="DK656" s="319"/>
      <c r="DL656" s="319"/>
      <c r="DM656" s="319"/>
      <c r="DN656" s="319"/>
      <c r="DO656" s="319"/>
      <c r="DP656" s="319"/>
      <c r="DQ656" s="319"/>
      <c r="DR656" s="319"/>
      <c r="DS656" s="319"/>
      <c r="DT656" s="319"/>
      <c r="DU656" s="319"/>
      <c r="DV656" s="319"/>
      <c r="DW656" s="319"/>
      <c r="DX656" s="319"/>
      <c r="DY656" s="319"/>
      <c r="DZ656" s="319"/>
      <c r="EA656" s="319"/>
      <c r="EB656" s="319"/>
      <c r="EC656" s="319"/>
      <c r="ED656" s="319"/>
      <c r="EE656" s="319"/>
      <c r="EF656" s="319"/>
      <c r="EG656" s="319"/>
      <c r="EH656" s="319"/>
      <c r="EI656" s="319"/>
      <c r="EJ656" s="319"/>
      <c r="EK656" s="319"/>
      <c r="EL656" s="319"/>
      <c r="EM656" s="319"/>
      <c r="EN656" s="319"/>
      <c r="EO656" s="319"/>
      <c r="EP656" s="319"/>
      <c r="EQ656" s="319"/>
      <c r="ER656" s="319"/>
      <c r="ES656" s="319"/>
      <c r="ET656" s="319"/>
      <c r="EU656" s="319"/>
      <c r="EV656" s="319"/>
      <c r="EW656" s="319"/>
      <c r="EX656" s="319"/>
      <c r="EY656" s="319"/>
      <c r="EZ656" s="319"/>
      <c r="FA656" s="319"/>
      <c r="FB656" s="319"/>
      <c r="FC656" s="319"/>
      <c r="FD656" s="319"/>
      <c r="FE656" s="319"/>
      <c r="FF656" s="319"/>
      <c r="FG656" s="319"/>
      <c r="FH656" s="319"/>
      <c r="FI656" s="319"/>
      <c r="FJ656" s="319"/>
      <c r="FK656" s="319"/>
      <c r="FL656" s="319"/>
      <c r="FM656" s="319"/>
      <c r="FN656" s="319"/>
      <c r="FO656" s="319"/>
      <c r="FP656" s="319"/>
      <c r="FQ656" s="319"/>
      <c r="FR656" s="319"/>
      <c r="FS656" s="319"/>
      <c r="FT656" s="319"/>
      <c r="FU656" s="319"/>
      <c r="FV656" s="319"/>
      <c r="FW656" s="319"/>
      <c r="FX656" s="319"/>
      <c r="FY656" s="319"/>
      <c r="FZ656" s="319"/>
      <c r="GA656" s="319"/>
      <c r="GB656" s="319"/>
      <c r="GC656" s="319"/>
      <c r="GD656" s="319"/>
      <c r="GE656" s="319"/>
      <c r="GF656" s="319"/>
      <c r="GG656" s="319"/>
      <c r="GH656" s="319"/>
      <c r="GI656" s="319"/>
      <c r="GJ656" s="319"/>
      <c r="GK656" s="319"/>
      <c r="GL656" s="319"/>
      <c r="GM656" s="319"/>
      <c r="GN656" s="319"/>
      <c r="GO656" s="319"/>
      <c r="GP656" s="319"/>
      <c r="GQ656" s="319"/>
      <c r="GR656" s="319"/>
      <c r="GS656" s="319"/>
      <c r="GT656" s="319"/>
      <c r="GU656" s="319"/>
      <c r="GV656" s="319"/>
      <c r="GW656" s="319"/>
      <c r="GX656" s="319"/>
      <c r="GY656" s="319"/>
      <c r="GZ656" s="319"/>
      <c r="HA656" s="319"/>
      <c r="HB656" s="319"/>
      <c r="HC656" s="319"/>
      <c r="HD656" s="319"/>
      <c r="HE656" s="319"/>
      <c r="HF656" s="319"/>
      <c r="HG656" s="319"/>
      <c r="HH656" s="319"/>
      <c r="HI656" s="319"/>
      <c r="HJ656" s="319"/>
      <c r="HK656" s="319"/>
      <c r="HL656" s="319"/>
      <c r="HM656" s="319"/>
      <c r="HN656" s="319"/>
      <c r="HO656" s="319"/>
      <c r="HP656" s="319"/>
      <c r="HQ656" s="319"/>
      <c r="HR656" s="319"/>
      <c r="HS656" s="319"/>
      <c r="HT656" s="319"/>
      <c r="HU656" s="319"/>
      <c r="HV656" s="319"/>
      <c r="HW656" s="319"/>
      <c r="HX656" s="319"/>
      <c r="HY656" s="319"/>
      <c r="HZ656" s="319"/>
      <c r="IA656" s="319"/>
      <c r="IB656" s="319"/>
      <c r="IC656" s="319"/>
      <c r="ID656" s="319"/>
      <c r="IE656" s="319"/>
      <c r="IF656" s="319"/>
      <c r="IG656" s="319"/>
      <c r="IH656" s="319"/>
      <c r="II656" s="319"/>
      <c r="IJ656" s="319"/>
      <c r="IK656" s="319"/>
      <c r="IL656" s="319"/>
      <c r="IM656" s="319"/>
      <c r="IN656" s="319"/>
      <c r="IO656" s="319"/>
      <c r="IP656" s="319"/>
      <c r="IQ656" s="319"/>
      <c r="IR656" s="319"/>
      <c r="IS656" s="319"/>
      <c r="IT656" s="319"/>
      <c r="IU656" s="319"/>
      <c r="IV656" s="319"/>
      <c r="IW656" s="319"/>
      <c r="IX656" s="319"/>
      <c r="IY656" s="319"/>
      <c r="IZ656" s="319"/>
      <c r="JA656" s="319"/>
      <c r="JB656" s="319"/>
      <c r="JC656" s="319"/>
      <c r="JD656" s="319"/>
      <c r="JE656" s="319"/>
      <c r="JF656" s="319"/>
      <c r="JG656" s="319"/>
      <c r="JH656" s="319"/>
      <c r="JI656" s="319"/>
      <c r="JJ656" s="319"/>
      <c r="JK656" s="319"/>
      <c r="JL656" s="319"/>
      <c r="JM656" s="319"/>
      <c r="JN656" s="319"/>
      <c r="JO656" s="319"/>
      <c r="JP656" s="319"/>
      <c r="JQ656" s="319"/>
      <c r="JR656" s="319"/>
      <c r="JS656" s="319"/>
      <c r="JT656" s="319"/>
      <c r="JU656" s="319"/>
      <c r="JV656" s="319"/>
      <c r="JW656" s="319"/>
      <c r="JX656" s="319"/>
      <c r="JY656" s="319"/>
      <c r="JZ656" s="319"/>
      <c r="KA656" s="319"/>
      <c r="KB656" s="319"/>
      <c r="KC656" s="319"/>
      <c r="KD656" s="319"/>
      <c r="KE656" s="319"/>
      <c r="KF656" s="319"/>
      <c r="KG656" s="319"/>
      <c r="KH656" s="319"/>
      <c r="KI656" s="319"/>
      <c r="KJ656" s="319"/>
      <c r="KK656" s="319"/>
      <c r="KL656" s="319"/>
      <c r="KM656" s="319"/>
      <c r="KN656" s="319"/>
      <c r="KO656" s="319"/>
      <c r="KP656" s="319"/>
      <c r="KQ656" s="319"/>
      <c r="KR656" s="319"/>
      <c r="KS656" s="319"/>
      <c r="KT656" s="319"/>
      <c r="KU656" s="319"/>
      <c r="KV656" s="319"/>
      <c r="KW656" s="319"/>
      <c r="KX656" s="319"/>
      <c r="KY656" s="319"/>
      <c r="KZ656" s="319"/>
      <c r="LA656" s="319"/>
      <c r="LB656" s="319"/>
      <c r="LC656" s="319"/>
      <c r="LD656" s="319"/>
      <c r="LE656" s="319"/>
      <c r="LF656" s="319"/>
      <c r="LG656" s="319"/>
      <c r="LH656" s="319"/>
      <c r="LI656" s="319"/>
      <c r="LJ656" s="319"/>
      <c r="LK656" s="319"/>
      <c r="LL656" s="319"/>
      <c r="LM656" s="319"/>
      <c r="LN656" s="319"/>
      <c r="LO656" s="319"/>
      <c r="LP656" s="319"/>
      <c r="LQ656" s="319"/>
      <c r="LR656" s="319"/>
      <c r="LS656" s="319"/>
      <c r="LT656" s="319"/>
      <c r="LU656" s="319"/>
      <c r="LV656" s="319"/>
      <c r="LW656" s="319"/>
      <c r="LX656" s="319"/>
      <c r="LY656" s="319"/>
      <c r="LZ656" s="319"/>
      <c r="MA656" s="319"/>
      <c r="MB656" s="319"/>
      <c r="MC656" s="319"/>
      <c r="MD656" s="319"/>
      <c r="ME656" s="319"/>
      <c r="MF656" s="319"/>
      <c r="MG656" s="319"/>
      <c r="MH656" s="319"/>
      <c r="MI656" s="319"/>
      <c r="MJ656" s="319"/>
      <c r="MK656" s="319"/>
      <c r="ML656" s="319"/>
      <c r="MM656" s="319"/>
      <c r="MN656" s="319"/>
      <c r="MO656" s="319"/>
      <c r="MP656" s="319"/>
      <c r="MQ656" s="319"/>
      <c r="MS656" s="241"/>
      <c r="MT656" s="362">
        <f t="shared" si="899"/>
        <v>0</v>
      </c>
      <c r="MU656" s="363">
        <f t="shared" si="916"/>
        <v>0</v>
      </c>
      <c r="MV656" s="363">
        <f t="shared" si="886"/>
        <v>0</v>
      </c>
      <c r="MW656" s="363"/>
      <c r="MX656" s="363">
        <f t="shared" si="887"/>
        <v>0</v>
      </c>
      <c r="MY656" s="363"/>
      <c r="MZ656" s="363">
        <f t="shared" si="888"/>
        <v>0</v>
      </c>
      <c r="NA656" s="363"/>
      <c r="NB656" s="363">
        <f t="shared" si="889"/>
        <v>0</v>
      </c>
      <c r="NC656" s="363"/>
      <c r="ND656" s="363">
        <f t="shared" si="890"/>
        <v>0</v>
      </c>
      <c r="NE656" s="363"/>
      <c r="NF656" s="363">
        <f t="shared" si="891"/>
        <v>0</v>
      </c>
      <c r="NG656" s="363"/>
      <c r="NH656" s="363">
        <f t="shared" si="892"/>
        <v>0</v>
      </c>
      <c r="NI656" s="363"/>
      <c r="NJ656" s="363">
        <f t="shared" si="893"/>
        <v>0</v>
      </c>
      <c r="NK656" s="363"/>
      <c r="NL656" s="363">
        <f t="shared" si="900"/>
        <v>0</v>
      </c>
      <c r="NM656" s="364"/>
      <c r="NN656" s="370"/>
      <c r="NR656" s="318">
        <f t="shared" si="894"/>
        <v>0</v>
      </c>
      <c r="NS656" s="318">
        <f t="shared" si="895"/>
        <v>0</v>
      </c>
      <c r="NT656" s="318">
        <f t="shared" si="896"/>
        <v>0</v>
      </c>
    </row>
    <row r="657" spans="1:384" s="318" customFormat="1" ht="10.199999999999999" customHeight="1" x14ac:dyDescent="0.3">
      <c r="A657" s="25"/>
      <c r="B657" s="389"/>
      <c r="C657" s="424"/>
      <c r="D657" s="15"/>
      <c r="E657" s="106"/>
      <c r="F657" s="106"/>
      <c r="G657" s="106"/>
      <c r="H657" s="399"/>
      <c r="I657" s="394">
        <f>Prenoms!$B$25</f>
        <v>0</v>
      </c>
      <c r="J657" s="395"/>
      <c r="K657" s="395"/>
      <c r="L657" s="395"/>
      <c r="M657" s="395"/>
      <c r="N657" s="81" t="str">
        <f>IF(NL657&lt;&gt;0,"",IF(Conges!X59=0,"",Conges!X59))</f>
        <v/>
      </c>
      <c r="O657" s="82"/>
      <c r="P657" s="83"/>
      <c r="Q657" s="83"/>
      <c r="R657" s="83"/>
      <c r="S657" s="83"/>
      <c r="T657" s="83"/>
      <c r="U657" s="83"/>
      <c r="V657" s="84"/>
      <c r="W657" s="82"/>
      <c r="X657" s="83"/>
      <c r="Y657" s="83"/>
      <c r="Z657" s="83"/>
      <c r="AA657" s="83"/>
      <c r="AB657" s="83"/>
      <c r="AC657" s="83"/>
      <c r="AD657" s="84"/>
      <c r="AE657" s="82"/>
      <c r="AF657" s="83"/>
      <c r="AG657" s="83"/>
      <c r="AH657" s="83"/>
      <c r="AI657" s="83"/>
      <c r="AJ657" s="84"/>
      <c r="AK657" s="82"/>
      <c r="AL657" s="83"/>
      <c r="AM657" s="83"/>
      <c r="AN657" s="83"/>
      <c r="AO657" s="83"/>
      <c r="AP657" s="83"/>
      <c r="AQ657" s="83"/>
      <c r="AR657" s="83"/>
      <c r="AS657" s="83"/>
      <c r="AT657" s="84"/>
      <c r="AU657" s="82"/>
      <c r="AV657" s="83"/>
      <c r="AW657" s="83"/>
      <c r="AX657" s="83"/>
      <c r="AY657" s="83"/>
      <c r="AZ657" s="83"/>
      <c r="BA657" s="83"/>
      <c r="BB657" s="84"/>
      <c r="BC657" s="85">
        <f>IF(NL657&lt;&gt;0,(IF(Conges!X$59=0,0,3)),0)</f>
        <v>0</v>
      </c>
      <c r="BD657" s="417"/>
      <c r="BE657" s="390">
        <f>IF(OR(Conges!X$59="A",Conges!X$59="V"),Prenoms!L$25,NL657)</f>
        <v>0</v>
      </c>
      <c r="BF657" s="391"/>
      <c r="BG657" s="286"/>
      <c r="BH657" s="287">
        <f t="shared" si="879"/>
        <v>0</v>
      </c>
      <c r="BI657" s="288" t="str">
        <f t="shared" si="880"/>
        <v/>
      </c>
      <c r="BJ657" s="300">
        <v>0</v>
      </c>
      <c r="BK657" s="301">
        <f t="shared" si="897"/>
        <v>0</v>
      </c>
      <c r="BL657" s="302">
        <f t="shared" si="917"/>
        <v>0</v>
      </c>
      <c r="BM657" s="302">
        <f t="shared" si="918"/>
        <v>0</v>
      </c>
      <c r="BN657" s="302">
        <f>SUM('Heures Pointage'!$WD$24:$WE$24)</f>
        <v>0</v>
      </c>
      <c r="BO657" s="302">
        <f>SUM('Heures et Indemnites'!$WD$24:$WE$24)</f>
        <v>0</v>
      </c>
      <c r="BP657" s="303">
        <f t="shared" si="919"/>
        <v>0</v>
      </c>
      <c r="BQ657" s="303">
        <f>'Heures Pointage'!$XB$24</f>
        <v>0</v>
      </c>
      <c r="BR657" s="304">
        <f t="shared" ref="BR657" si="926">$BH$1077</f>
        <v>0</v>
      </c>
      <c r="BS657" s="149">
        <f>Prenoms!$C$25</f>
        <v>0</v>
      </c>
      <c r="BT657" s="180"/>
      <c r="BU657" s="324">
        <f>SUM('Heures et Indemnites'!$WD$24:$WE$24)</f>
        <v>0</v>
      </c>
      <c r="BV657" s="235">
        <f>SUM('Heures et Indemnites'!$WD$6:$WE$24)</f>
        <v>0</v>
      </c>
      <c r="BW657" s="324"/>
      <c r="BX657" s="235"/>
      <c r="BY657" s="319"/>
      <c r="BZ657" s="319"/>
      <c r="CA657" s="319"/>
      <c r="CB657" s="319"/>
      <c r="CC657" s="319"/>
      <c r="CD657" s="319"/>
      <c r="CE657" s="319"/>
      <c r="CF657" s="319"/>
      <c r="CG657" s="319"/>
      <c r="CH657" s="319"/>
      <c r="CI657" s="319"/>
      <c r="CJ657" s="319"/>
      <c r="CK657" s="319"/>
      <c r="CL657" s="319"/>
      <c r="CM657" s="319"/>
      <c r="CN657" s="319"/>
      <c r="CO657" s="319"/>
      <c r="CP657" s="319"/>
      <c r="CQ657" s="319"/>
      <c r="CR657" s="319"/>
      <c r="CS657" s="319"/>
      <c r="CT657" s="319"/>
      <c r="CU657" s="319"/>
      <c r="CV657" s="319"/>
      <c r="CW657" s="319"/>
      <c r="CX657" s="319"/>
      <c r="CY657" s="319"/>
      <c r="CZ657" s="319"/>
      <c r="DA657" s="319"/>
      <c r="DB657" s="319"/>
      <c r="DC657" s="319"/>
      <c r="DD657" s="319"/>
      <c r="DE657" s="319"/>
      <c r="DF657" s="319"/>
      <c r="DG657" s="319"/>
      <c r="DH657" s="319"/>
      <c r="DI657" s="319"/>
      <c r="DJ657" s="319"/>
      <c r="DK657" s="319"/>
      <c r="DL657" s="319"/>
      <c r="DM657" s="319"/>
      <c r="DN657" s="319"/>
      <c r="DO657" s="319"/>
      <c r="DP657" s="319"/>
      <c r="DQ657" s="319"/>
      <c r="DR657" s="319"/>
      <c r="DS657" s="319"/>
      <c r="DT657" s="319"/>
      <c r="DU657" s="319"/>
      <c r="DV657" s="319"/>
      <c r="DW657" s="319"/>
      <c r="DX657" s="319"/>
      <c r="DY657" s="319"/>
      <c r="DZ657" s="319"/>
      <c r="EA657" s="319"/>
      <c r="EB657" s="319"/>
      <c r="EC657" s="319"/>
      <c r="ED657" s="319"/>
      <c r="EE657" s="319"/>
      <c r="EF657" s="319"/>
      <c r="EG657" s="319"/>
      <c r="EH657" s="319"/>
      <c r="EI657" s="319"/>
      <c r="EJ657" s="319"/>
      <c r="EK657" s="319"/>
      <c r="EL657" s="319"/>
      <c r="EM657" s="319"/>
      <c r="EN657" s="319"/>
      <c r="EO657" s="319"/>
      <c r="EP657" s="319"/>
      <c r="EQ657" s="319"/>
      <c r="ER657" s="319"/>
      <c r="ES657" s="319"/>
      <c r="ET657" s="319"/>
      <c r="EU657" s="319"/>
      <c r="EV657" s="319"/>
      <c r="EW657" s="319"/>
      <c r="EX657" s="319"/>
      <c r="EY657" s="319"/>
      <c r="EZ657" s="319"/>
      <c r="FA657" s="319"/>
      <c r="FB657" s="319"/>
      <c r="FC657" s="319"/>
      <c r="FD657" s="319"/>
      <c r="FE657" s="319"/>
      <c r="FF657" s="319"/>
      <c r="FG657" s="319"/>
      <c r="FH657" s="319"/>
      <c r="FI657" s="319"/>
      <c r="FJ657" s="319"/>
      <c r="FK657" s="319"/>
      <c r="FL657" s="319"/>
      <c r="FM657" s="319"/>
      <c r="FN657" s="319"/>
      <c r="FO657" s="319"/>
      <c r="FP657" s="319"/>
      <c r="FQ657" s="319"/>
      <c r="FR657" s="319"/>
      <c r="FS657" s="319"/>
      <c r="FT657" s="319"/>
      <c r="FU657" s="319"/>
      <c r="FV657" s="319"/>
      <c r="FW657" s="319"/>
      <c r="FX657" s="319"/>
      <c r="FY657" s="319"/>
      <c r="FZ657" s="319"/>
      <c r="GA657" s="319"/>
      <c r="GB657" s="319"/>
      <c r="GC657" s="319"/>
      <c r="GD657" s="319"/>
      <c r="GE657" s="319"/>
      <c r="GF657" s="319"/>
      <c r="GG657" s="319"/>
      <c r="GH657" s="319"/>
      <c r="GI657" s="319"/>
      <c r="GJ657" s="319"/>
      <c r="GK657" s="319"/>
      <c r="GL657" s="319"/>
      <c r="GM657" s="319"/>
      <c r="GN657" s="319"/>
      <c r="GO657" s="319"/>
      <c r="GP657" s="319"/>
      <c r="GQ657" s="319"/>
      <c r="GR657" s="319"/>
      <c r="GS657" s="319"/>
      <c r="GT657" s="319"/>
      <c r="GU657" s="319"/>
      <c r="GV657" s="319"/>
      <c r="GW657" s="319"/>
      <c r="GX657" s="319"/>
      <c r="GY657" s="319"/>
      <c r="GZ657" s="319"/>
      <c r="HA657" s="319"/>
      <c r="HB657" s="319"/>
      <c r="HC657" s="319"/>
      <c r="HD657" s="319"/>
      <c r="HE657" s="319"/>
      <c r="HF657" s="319"/>
      <c r="HG657" s="319"/>
      <c r="HH657" s="319"/>
      <c r="HI657" s="319"/>
      <c r="HJ657" s="319"/>
      <c r="HK657" s="319"/>
      <c r="HL657" s="319"/>
      <c r="HM657" s="319"/>
      <c r="HN657" s="319"/>
      <c r="HO657" s="319"/>
      <c r="HP657" s="319"/>
      <c r="HQ657" s="319"/>
      <c r="HR657" s="319"/>
      <c r="HS657" s="319"/>
      <c r="HT657" s="319"/>
      <c r="HU657" s="319"/>
      <c r="HV657" s="319"/>
      <c r="HW657" s="319"/>
      <c r="HX657" s="319"/>
      <c r="HY657" s="319"/>
      <c r="HZ657" s="319"/>
      <c r="IA657" s="319"/>
      <c r="IB657" s="319"/>
      <c r="IC657" s="319"/>
      <c r="ID657" s="319"/>
      <c r="IE657" s="319"/>
      <c r="IF657" s="319"/>
      <c r="IG657" s="319"/>
      <c r="IH657" s="319"/>
      <c r="II657" s="319"/>
      <c r="IJ657" s="319"/>
      <c r="IK657" s="319"/>
      <c r="IL657" s="319"/>
      <c r="IM657" s="319"/>
      <c r="IN657" s="319"/>
      <c r="IO657" s="319"/>
      <c r="IP657" s="319"/>
      <c r="IQ657" s="319"/>
      <c r="IR657" s="319"/>
      <c r="IS657" s="319"/>
      <c r="IT657" s="319"/>
      <c r="IU657" s="319"/>
      <c r="IV657" s="319"/>
      <c r="IW657" s="319"/>
      <c r="IX657" s="319"/>
      <c r="IY657" s="319"/>
      <c r="IZ657" s="319"/>
      <c r="JA657" s="319"/>
      <c r="JB657" s="319"/>
      <c r="JC657" s="319"/>
      <c r="JD657" s="319"/>
      <c r="JE657" s="319"/>
      <c r="JF657" s="319"/>
      <c r="JG657" s="319"/>
      <c r="JH657" s="319"/>
      <c r="JI657" s="319"/>
      <c r="JJ657" s="319"/>
      <c r="JK657" s="319"/>
      <c r="JL657" s="319"/>
      <c r="JM657" s="319"/>
      <c r="JN657" s="319"/>
      <c r="JO657" s="319"/>
      <c r="JP657" s="319"/>
      <c r="JQ657" s="319"/>
      <c r="JR657" s="319"/>
      <c r="JS657" s="319"/>
      <c r="JT657" s="319"/>
      <c r="JU657" s="319"/>
      <c r="JV657" s="319"/>
      <c r="JW657" s="319"/>
      <c r="JX657" s="319"/>
      <c r="JY657" s="319"/>
      <c r="JZ657" s="319"/>
      <c r="KA657" s="319"/>
      <c r="KB657" s="319"/>
      <c r="KC657" s="319"/>
      <c r="KD657" s="319"/>
      <c r="KE657" s="319"/>
      <c r="KF657" s="319"/>
      <c r="KG657" s="319"/>
      <c r="KH657" s="319"/>
      <c r="KI657" s="319"/>
      <c r="KJ657" s="319"/>
      <c r="KK657" s="319"/>
      <c r="KL657" s="319"/>
      <c r="KM657" s="319"/>
      <c r="KN657" s="319"/>
      <c r="KO657" s="319"/>
      <c r="KP657" s="319"/>
      <c r="KQ657" s="319"/>
      <c r="KR657" s="319"/>
      <c r="KS657" s="319"/>
      <c r="KT657" s="319"/>
      <c r="KU657" s="319"/>
      <c r="KV657" s="319"/>
      <c r="KW657" s="319"/>
      <c r="KX657" s="319"/>
      <c r="KY657" s="319"/>
      <c r="KZ657" s="319"/>
      <c r="LA657" s="319"/>
      <c r="LB657" s="319"/>
      <c r="LC657" s="319"/>
      <c r="LD657" s="319"/>
      <c r="LE657" s="319"/>
      <c r="LF657" s="319"/>
      <c r="LG657" s="319"/>
      <c r="LH657" s="319"/>
      <c r="LI657" s="319"/>
      <c r="LJ657" s="319"/>
      <c r="LK657" s="319"/>
      <c r="LL657" s="319"/>
      <c r="LM657" s="319"/>
      <c r="LN657" s="319"/>
      <c r="LO657" s="319"/>
      <c r="LP657" s="319"/>
      <c r="LQ657" s="319"/>
      <c r="LR657" s="319"/>
      <c r="LS657" s="319"/>
      <c r="LT657" s="319"/>
      <c r="LU657" s="319"/>
      <c r="LV657" s="319"/>
      <c r="LW657" s="319"/>
      <c r="LX657" s="319"/>
      <c r="LY657" s="319"/>
      <c r="LZ657" s="319"/>
      <c r="MA657" s="319"/>
      <c r="MB657" s="319"/>
      <c r="MC657" s="319"/>
      <c r="MD657" s="319"/>
      <c r="ME657" s="319"/>
      <c r="MF657" s="319"/>
      <c r="MG657" s="319"/>
      <c r="MH657" s="319"/>
      <c r="MI657" s="319"/>
      <c r="MJ657" s="319"/>
      <c r="MK657" s="319"/>
      <c r="ML657" s="319"/>
      <c r="MM657" s="319"/>
      <c r="MN657" s="319"/>
      <c r="MO657" s="319"/>
      <c r="MP657" s="319"/>
      <c r="MQ657" s="319"/>
      <c r="MS657" s="241"/>
      <c r="MT657" s="373">
        <f t="shared" si="899"/>
        <v>0</v>
      </c>
      <c r="MU657" s="365">
        <f t="shared" si="916"/>
        <v>0</v>
      </c>
      <c r="MV657" s="365">
        <f t="shared" si="886"/>
        <v>0</v>
      </c>
      <c r="MW657" s="365"/>
      <c r="MX657" s="365">
        <f t="shared" si="887"/>
        <v>0</v>
      </c>
      <c r="MY657" s="365"/>
      <c r="MZ657" s="365">
        <f t="shared" si="888"/>
        <v>0</v>
      </c>
      <c r="NA657" s="365"/>
      <c r="NB657" s="365">
        <f t="shared" si="889"/>
        <v>0</v>
      </c>
      <c r="NC657" s="365"/>
      <c r="ND657" s="365">
        <f t="shared" si="890"/>
        <v>0</v>
      </c>
      <c r="NE657" s="365"/>
      <c r="NF657" s="365">
        <f t="shared" si="891"/>
        <v>0</v>
      </c>
      <c r="NG657" s="365"/>
      <c r="NH657" s="365">
        <f t="shared" si="892"/>
        <v>0</v>
      </c>
      <c r="NI657" s="365"/>
      <c r="NJ657" s="365">
        <f t="shared" si="893"/>
        <v>0</v>
      </c>
      <c r="NK657" s="365"/>
      <c r="NL657" s="365">
        <f t="shared" si="900"/>
        <v>0</v>
      </c>
      <c r="NM657" s="366"/>
      <c r="NN657" s="370"/>
      <c r="NR657" s="318">
        <f t="shared" si="894"/>
        <v>0</v>
      </c>
      <c r="NS657" s="318">
        <f t="shared" si="895"/>
        <v>0</v>
      </c>
      <c r="NT657" s="318">
        <f t="shared" si="896"/>
        <v>0</v>
      </c>
    </row>
    <row r="658" spans="1:384" s="318" customFormat="1" ht="10.199999999999999" customHeight="1" x14ac:dyDescent="0.3">
      <c r="A658" s="25"/>
      <c r="B658" s="389"/>
      <c r="C658" s="424"/>
      <c r="D658" s="15"/>
      <c r="E658" s="106"/>
      <c r="F658" s="106"/>
      <c r="G658" s="106"/>
      <c r="H658" s="399"/>
      <c r="I658" s="381">
        <f>Prenoms!$B$26</f>
        <v>0</v>
      </c>
      <c r="J658" s="382"/>
      <c r="K658" s="382"/>
      <c r="L658" s="382"/>
      <c r="M658" s="382"/>
      <c r="N658" s="68" t="str">
        <f>IF(NL658&lt;&gt;0,"",IF(Conges!X60=0,"",Conges!X60))</f>
        <v/>
      </c>
      <c r="O658" s="69"/>
      <c r="P658" s="70"/>
      <c r="Q658" s="70"/>
      <c r="R658" s="70"/>
      <c r="S658" s="70"/>
      <c r="T658" s="70"/>
      <c r="U658" s="70"/>
      <c r="V658" s="71"/>
      <c r="W658" s="69"/>
      <c r="X658" s="70"/>
      <c r="Y658" s="70"/>
      <c r="Z658" s="70"/>
      <c r="AA658" s="70"/>
      <c r="AB658" s="70"/>
      <c r="AC658" s="70"/>
      <c r="AD658" s="71"/>
      <c r="AE658" s="69"/>
      <c r="AF658" s="70"/>
      <c r="AG658" s="70"/>
      <c r="AH658" s="70"/>
      <c r="AI658" s="70"/>
      <c r="AJ658" s="71"/>
      <c r="AK658" s="69"/>
      <c r="AL658" s="70"/>
      <c r="AM658" s="70"/>
      <c r="AN658" s="70"/>
      <c r="AO658" s="70"/>
      <c r="AP658" s="70"/>
      <c r="AQ658" s="70"/>
      <c r="AR658" s="70"/>
      <c r="AS658" s="70"/>
      <c r="AT658" s="71"/>
      <c r="AU658" s="69"/>
      <c r="AV658" s="70"/>
      <c r="AW658" s="70"/>
      <c r="AX658" s="70"/>
      <c r="AY658" s="70"/>
      <c r="AZ658" s="70"/>
      <c r="BA658" s="70"/>
      <c r="BB658" s="71"/>
      <c r="BC658" s="72">
        <f>IF(NL658&lt;&gt;0,(IF(Conges!X$60=0,0,3)),0)</f>
        <v>0</v>
      </c>
      <c r="BD658" s="417"/>
      <c r="BE658" s="392">
        <f>IF(OR(Conges!X$60="A",Conges!X$60="V"),Prenoms!L$26,NL658)</f>
        <v>0</v>
      </c>
      <c r="BF658" s="393"/>
      <c r="BG658" s="289"/>
      <c r="BH658" s="290">
        <f t="shared" si="879"/>
        <v>0</v>
      </c>
      <c r="BI658" s="291" t="str">
        <f t="shared" si="880"/>
        <v/>
      </c>
      <c r="BJ658" s="305">
        <v>0</v>
      </c>
      <c r="BK658" s="306">
        <f t="shared" si="897"/>
        <v>0</v>
      </c>
      <c r="BL658" s="307">
        <f t="shared" si="917"/>
        <v>0</v>
      </c>
      <c r="BM658" s="307">
        <f t="shared" si="918"/>
        <v>0</v>
      </c>
      <c r="BN658" s="307">
        <f>SUM('Heures Pointage'!$XD$24:$XE$24)</f>
        <v>0</v>
      </c>
      <c r="BO658" s="307">
        <f>SUM('Heures et Indemnites'!$XD$24:$XE$24)</f>
        <v>0</v>
      </c>
      <c r="BP658" s="308">
        <f t="shared" si="919"/>
        <v>0</v>
      </c>
      <c r="BQ658" s="308">
        <f>'Heures Pointage'!$YB$24</f>
        <v>0</v>
      </c>
      <c r="BR658" s="309">
        <f t="shared" ref="BR658" si="927">$BH$1078</f>
        <v>0</v>
      </c>
      <c r="BS658" s="150">
        <f>Prenoms!$C$26</f>
        <v>0</v>
      </c>
      <c r="BT658" s="153"/>
      <c r="BU658" s="323">
        <f>SUM('Heures et Indemnites'!$XD$24:$XE$24)</f>
        <v>0</v>
      </c>
      <c r="BV658" s="236">
        <f>SUM('Heures et Indemnites'!$XD$6:$XE$24)</f>
        <v>0</v>
      </c>
      <c r="BW658" s="323"/>
      <c r="BX658" s="236"/>
      <c r="BY658" s="319"/>
      <c r="BZ658" s="319"/>
      <c r="CA658" s="319"/>
      <c r="CB658" s="319"/>
      <c r="CC658" s="319"/>
      <c r="CD658" s="319"/>
      <c r="CE658" s="319"/>
      <c r="CF658" s="319"/>
      <c r="CG658" s="319"/>
      <c r="CH658" s="319"/>
      <c r="CI658" s="319"/>
      <c r="CJ658" s="319"/>
      <c r="CK658" s="319"/>
      <c r="CL658" s="319"/>
      <c r="CM658" s="319"/>
      <c r="CN658" s="319"/>
      <c r="CO658" s="319"/>
      <c r="CP658" s="319"/>
      <c r="CQ658" s="319"/>
      <c r="CR658" s="319"/>
      <c r="CS658" s="319"/>
      <c r="CT658" s="319"/>
      <c r="CU658" s="319"/>
      <c r="CV658" s="319"/>
      <c r="CW658" s="319"/>
      <c r="CX658" s="319"/>
      <c r="CY658" s="319"/>
      <c r="CZ658" s="319"/>
      <c r="DA658" s="319"/>
      <c r="DB658" s="319"/>
      <c r="DC658" s="319"/>
      <c r="DD658" s="319"/>
      <c r="DE658" s="319"/>
      <c r="DF658" s="319"/>
      <c r="DG658" s="319"/>
      <c r="DH658" s="319"/>
      <c r="DI658" s="319"/>
      <c r="DJ658" s="319"/>
      <c r="DK658" s="319"/>
      <c r="DL658" s="319"/>
      <c r="DM658" s="319"/>
      <c r="DN658" s="319"/>
      <c r="DO658" s="319"/>
      <c r="DP658" s="319"/>
      <c r="DQ658" s="319"/>
      <c r="DR658" s="319"/>
      <c r="DS658" s="319"/>
      <c r="DT658" s="319"/>
      <c r="DU658" s="319"/>
      <c r="DV658" s="319"/>
      <c r="DW658" s="319"/>
      <c r="DX658" s="319"/>
      <c r="DY658" s="319"/>
      <c r="DZ658" s="319"/>
      <c r="EA658" s="319"/>
      <c r="EB658" s="319"/>
      <c r="EC658" s="319"/>
      <c r="ED658" s="319"/>
      <c r="EE658" s="319"/>
      <c r="EF658" s="319"/>
      <c r="EG658" s="319"/>
      <c r="EH658" s="319"/>
      <c r="EI658" s="319"/>
      <c r="EJ658" s="319"/>
      <c r="EK658" s="319"/>
      <c r="EL658" s="319"/>
      <c r="EM658" s="319"/>
      <c r="EN658" s="319"/>
      <c r="EO658" s="319"/>
      <c r="EP658" s="319"/>
      <c r="EQ658" s="319"/>
      <c r="ER658" s="319"/>
      <c r="ES658" s="319"/>
      <c r="ET658" s="319"/>
      <c r="EU658" s="319"/>
      <c r="EV658" s="319"/>
      <c r="EW658" s="319"/>
      <c r="EX658" s="319"/>
      <c r="EY658" s="319"/>
      <c r="EZ658" s="319"/>
      <c r="FA658" s="319"/>
      <c r="FB658" s="319"/>
      <c r="FC658" s="319"/>
      <c r="FD658" s="319"/>
      <c r="FE658" s="319"/>
      <c r="FF658" s="319"/>
      <c r="FG658" s="319"/>
      <c r="FH658" s="319"/>
      <c r="FI658" s="319"/>
      <c r="FJ658" s="319"/>
      <c r="FK658" s="319"/>
      <c r="FL658" s="319"/>
      <c r="FM658" s="319"/>
      <c r="FN658" s="319"/>
      <c r="FO658" s="319"/>
      <c r="FP658" s="319"/>
      <c r="FQ658" s="319"/>
      <c r="FR658" s="319"/>
      <c r="FS658" s="319"/>
      <c r="FT658" s="319"/>
      <c r="FU658" s="319"/>
      <c r="FV658" s="319"/>
      <c r="FW658" s="319"/>
      <c r="FX658" s="319"/>
      <c r="FY658" s="319"/>
      <c r="FZ658" s="319"/>
      <c r="GA658" s="319"/>
      <c r="GB658" s="319"/>
      <c r="GC658" s="319"/>
      <c r="GD658" s="319"/>
      <c r="GE658" s="319"/>
      <c r="GF658" s="319"/>
      <c r="GG658" s="319"/>
      <c r="GH658" s="319"/>
      <c r="GI658" s="319"/>
      <c r="GJ658" s="319"/>
      <c r="GK658" s="319"/>
      <c r="GL658" s="319"/>
      <c r="GM658" s="319"/>
      <c r="GN658" s="319"/>
      <c r="GO658" s="319"/>
      <c r="GP658" s="319"/>
      <c r="GQ658" s="319"/>
      <c r="GR658" s="319"/>
      <c r="GS658" s="319"/>
      <c r="GT658" s="319"/>
      <c r="GU658" s="319"/>
      <c r="GV658" s="319"/>
      <c r="GW658" s="319"/>
      <c r="GX658" s="319"/>
      <c r="GY658" s="319"/>
      <c r="GZ658" s="319"/>
      <c r="HA658" s="319"/>
      <c r="HB658" s="319"/>
      <c r="HC658" s="319"/>
      <c r="HD658" s="319"/>
      <c r="HE658" s="319"/>
      <c r="HF658" s="319"/>
      <c r="HG658" s="319"/>
      <c r="HH658" s="319"/>
      <c r="HI658" s="319"/>
      <c r="HJ658" s="319"/>
      <c r="HK658" s="319"/>
      <c r="HL658" s="319"/>
      <c r="HM658" s="319"/>
      <c r="HN658" s="319"/>
      <c r="HO658" s="319"/>
      <c r="HP658" s="319"/>
      <c r="HQ658" s="319"/>
      <c r="HR658" s="319"/>
      <c r="HS658" s="319"/>
      <c r="HT658" s="319"/>
      <c r="HU658" s="319"/>
      <c r="HV658" s="319"/>
      <c r="HW658" s="319"/>
      <c r="HX658" s="319"/>
      <c r="HY658" s="319"/>
      <c r="HZ658" s="319"/>
      <c r="IA658" s="319"/>
      <c r="IB658" s="319"/>
      <c r="IC658" s="319"/>
      <c r="ID658" s="319"/>
      <c r="IE658" s="319"/>
      <c r="IF658" s="319"/>
      <c r="IG658" s="319"/>
      <c r="IH658" s="319"/>
      <c r="II658" s="319"/>
      <c r="IJ658" s="319"/>
      <c r="IK658" s="319"/>
      <c r="IL658" s="319"/>
      <c r="IM658" s="319"/>
      <c r="IN658" s="319"/>
      <c r="IO658" s="319"/>
      <c r="IP658" s="319"/>
      <c r="IQ658" s="319"/>
      <c r="IR658" s="319"/>
      <c r="IS658" s="319"/>
      <c r="IT658" s="319"/>
      <c r="IU658" s="319"/>
      <c r="IV658" s="319"/>
      <c r="IW658" s="319"/>
      <c r="IX658" s="319"/>
      <c r="IY658" s="319"/>
      <c r="IZ658" s="319"/>
      <c r="JA658" s="319"/>
      <c r="JB658" s="319"/>
      <c r="JC658" s="319"/>
      <c r="JD658" s="319"/>
      <c r="JE658" s="319"/>
      <c r="JF658" s="319"/>
      <c r="JG658" s="319"/>
      <c r="JH658" s="319"/>
      <c r="JI658" s="319"/>
      <c r="JJ658" s="319"/>
      <c r="JK658" s="319"/>
      <c r="JL658" s="319"/>
      <c r="JM658" s="319"/>
      <c r="JN658" s="319"/>
      <c r="JO658" s="319"/>
      <c r="JP658" s="319"/>
      <c r="JQ658" s="319"/>
      <c r="JR658" s="319"/>
      <c r="JS658" s="319"/>
      <c r="JT658" s="319"/>
      <c r="JU658" s="319"/>
      <c r="JV658" s="319"/>
      <c r="JW658" s="319"/>
      <c r="JX658" s="319"/>
      <c r="JY658" s="319"/>
      <c r="JZ658" s="319"/>
      <c r="KA658" s="319"/>
      <c r="KB658" s="319"/>
      <c r="KC658" s="319"/>
      <c r="KD658" s="319"/>
      <c r="KE658" s="319"/>
      <c r="KF658" s="319"/>
      <c r="KG658" s="319"/>
      <c r="KH658" s="319"/>
      <c r="KI658" s="319"/>
      <c r="KJ658" s="319"/>
      <c r="KK658" s="319"/>
      <c r="KL658" s="319"/>
      <c r="KM658" s="319"/>
      <c r="KN658" s="319"/>
      <c r="KO658" s="319"/>
      <c r="KP658" s="319"/>
      <c r="KQ658" s="319"/>
      <c r="KR658" s="319"/>
      <c r="KS658" s="319"/>
      <c r="KT658" s="319"/>
      <c r="KU658" s="319"/>
      <c r="KV658" s="319"/>
      <c r="KW658" s="319"/>
      <c r="KX658" s="319"/>
      <c r="KY658" s="319"/>
      <c r="KZ658" s="319"/>
      <c r="LA658" s="319"/>
      <c r="LB658" s="319"/>
      <c r="LC658" s="319"/>
      <c r="LD658" s="319"/>
      <c r="LE658" s="319"/>
      <c r="LF658" s="319"/>
      <c r="LG658" s="319"/>
      <c r="LH658" s="319"/>
      <c r="LI658" s="319"/>
      <c r="LJ658" s="319"/>
      <c r="LK658" s="319"/>
      <c r="LL658" s="319"/>
      <c r="LM658" s="319"/>
      <c r="LN658" s="319"/>
      <c r="LO658" s="319"/>
      <c r="LP658" s="319"/>
      <c r="LQ658" s="319"/>
      <c r="LR658" s="319"/>
      <c r="LS658" s="319"/>
      <c r="LT658" s="319"/>
      <c r="LU658" s="319"/>
      <c r="LV658" s="319"/>
      <c r="LW658" s="319"/>
      <c r="LX658" s="319"/>
      <c r="LY658" s="319"/>
      <c r="LZ658" s="319"/>
      <c r="MA658" s="319"/>
      <c r="MB658" s="319"/>
      <c r="MC658" s="319"/>
      <c r="MD658" s="319"/>
      <c r="ME658" s="319"/>
      <c r="MF658" s="319"/>
      <c r="MG658" s="319"/>
      <c r="MH658" s="319"/>
      <c r="MI658" s="319"/>
      <c r="MJ658" s="319"/>
      <c r="MK658" s="319"/>
      <c r="ML658" s="319"/>
      <c r="MM658" s="319"/>
      <c r="MN658" s="319"/>
      <c r="MO658" s="319"/>
      <c r="MP658" s="319"/>
      <c r="MQ658" s="319"/>
      <c r="MS658" s="241"/>
      <c r="MT658" s="362">
        <f t="shared" si="899"/>
        <v>0</v>
      </c>
      <c r="MU658" s="363">
        <f t="shared" si="916"/>
        <v>0</v>
      </c>
      <c r="MV658" s="363">
        <f t="shared" si="886"/>
        <v>0</v>
      </c>
      <c r="MW658" s="363"/>
      <c r="MX658" s="363">
        <f t="shared" si="887"/>
        <v>0</v>
      </c>
      <c r="MY658" s="363"/>
      <c r="MZ658" s="363">
        <f t="shared" si="888"/>
        <v>0</v>
      </c>
      <c r="NA658" s="363"/>
      <c r="NB658" s="363">
        <f t="shared" si="889"/>
        <v>0</v>
      </c>
      <c r="NC658" s="363"/>
      <c r="ND658" s="363">
        <f t="shared" si="890"/>
        <v>0</v>
      </c>
      <c r="NE658" s="363"/>
      <c r="NF658" s="363">
        <f t="shared" si="891"/>
        <v>0</v>
      </c>
      <c r="NG658" s="363"/>
      <c r="NH658" s="363">
        <f t="shared" si="892"/>
        <v>0</v>
      </c>
      <c r="NI658" s="363"/>
      <c r="NJ658" s="363">
        <f t="shared" si="893"/>
        <v>0</v>
      </c>
      <c r="NK658" s="363"/>
      <c r="NL658" s="363">
        <f t="shared" si="900"/>
        <v>0</v>
      </c>
      <c r="NM658" s="364"/>
      <c r="NN658" s="370"/>
      <c r="NR658" s="318">
        <f t="shared" si="894"/>
        <v>0</v>
      </c>
      <c r="NS658" s="318">
        <f t="shared" si="895"/>
        <v>0</v>
      </c>
      <c r="NT658" s="318">
        <f t="shared" si="896"/>
        <v>0</v>
      </c>
    </row>
    <row r="659" spans="1:384" s="318" customFormat="1" ht="10.199999999999999" customHeight="1" x14ac:dyDescent="0.3">
      <c r="A659" s="25"/>
      <c r="B659" s="389"/>
      <c r="C659" s="424"/>
      <c r="D659" s="15"/>
      <c r="E659" s="106"/>
      <c r="F659" s="106"/>
      <c r="G659" s="106"/>
      <c r="H659" s="399"/>
      <c r="I659" s="394">
        <f>Prenoms!$B$27</f>
        <v>0</v>
      </c>
      <c r="J659" s="395"/>
      <c r="K659" s="395"/>
      <c r="L659" s="395"/>
      <c r="M659" s="395"/>
      <c r="N659" s="81" t="str">
        <f>IF(NL659&lt;&gt;0,"",IF(Conges!X61=0,"",Conges!X61))</f>
        <v/>
      </c>
      <c r="O659" s="82"/>
      <c r="P659" s="83"/>
      <c r="Q659" s="83"/>
      <c r="R659" s="83"/>
      <c r="S659" s="83"/>
      <c r="T659" s="83"/>
      <c r="U659" s="83"/>
      <c r="V659" s="84"/>
      <c r="W659" s="82"/>
      <c r="X659" s="83"/>
      <c r="Y659" s="83"/>
      <c r="Z659" s="83"/>
      <c r="AA659" s="83"/>
      <c r="AB659" s="83"/>
      <c r="AC659" s="83"/>
      <c r="AD659" s="84"/>
      <c r="AE659" s="82"/>
      <c r="AF659" s="83"/>
      <c r="AG659" s="83"/>
      <c r="AH659" s="83"/>
      <c r="AI659" s="83"/>
      <c r="AJ659" s="84"/>
      <c r="AK659" s="82"/>
      <c r="AL659" s="83"/>
      <c r="AM659" s="83"/>
      <c r="AN659" s="83"/>
      <c r="AO659" s="83"/>
      <c r="AP659" s="83"/>
      <c r="AQ659" s="83"/>
      <c r="AR659" s="83"/>
      <c r="AS659" s="83"/>
      <c r="AT659" s="84"/>
      <c r="AU659" s="82"/>
      <c r="AV659" s="83"/>
      <c r="AW659" s="83"/>
      <c r="AX659" s="83"/>
      <c r="AY659" s="83"/>
      <c r="AZ659" s="83"/>
      <c r="BA659" s="83"/>
      <c r="BB659" s="84"/>
      <c r="BC659" s="85">
        <f>IF(NL659&lt;&gt;0,(IF(Conges!X$61=0,0,3)),0)</f>
        <v>0</v>
      </c>
      <c r="BD659" s="417"/>
      <c r="BE659" s="390">
        <f>IF(OR(Conges!X$61="A",Conges!X$61="V"),Prenoms!L$27,NL659)</f>
        <v>0</v>
      </c>
      <c r="BF659" s="391"/>
      <c r="BG659" s="286"/>
      <c r="BH659" s="287">
        <f t="shared" si="879"/>
        <v>0</v>
      </c>
      <c r="BI659" s="288" t="str">
        <f t="shared" si="880"/>
        <v/>
      </c>
      <c r="BJ659" s="300">
        <v>0</v>
      </c>
      <c r="BK659" s="301">
        <f t="shared" si="897"/>
        <v>0</v>
      </c>
      <c r="BL659" s="302">
        <f t="shared" si="917"/>
        <v>0</v>
      </c>
      <c r="BM659" s="302">
        <f t="shared" si="918"/>
        <v>0</v>
      </c>
      <c r="BN659" s="302">
        <f>SUM('Heures Pointage'!$YD$24:$YE$24)</f>
        <v>0</v>
      </c>
      <c r="BO659" s="302">
        <f>SUM('Heures et Indemnites'!$YD$24:$YE$24)</f>
        <v>0</v>
      </c>
      <c r="BP659" s="303">
        <f t="shared" si="919"/>
        <v>0</v>
      </c>
      <c r="BQ659" s="303">
        <f>'Heures Pointage'!$ZB$24</f>
        <v>0</v>
      </c>
      <c r="BR659" s="304">
        <f t="shared" ref="BR659" si="928">$BH$1079</f>
        <v>0</v>
      </c>
      <c r="BS659" s="149">
        <f>Prenoms!$C$27</f>
        <v>0</v>
      </c>
      <c r="BT659" s="180"/>
      <c r="BU659" s="324">
        <f>SUM('Heures et Indemnites'!$YD$24:$YE$24)</f>
        <v>0</v>
      </c>
      <c r="BV659" s="235">
        <f>SUM('Heures et Indemnites'!$YD$6:$YE$24)</f>
        <v>0</v>
      </c>
      <c r="BW659" s="324"/>
      <c r="BX659" s="235"/>
      <c r="BY659" s="319"/>
      <c r="BZ659" s="319"/>
      <c r="CA659" s="319"/>
      <c r="CB659" s="319"/>
      <c r="CC659" s="319"/>
      <c r="CD659" s="319"/>
      <c r="CE659" s="319"/>
      <c r="CF659" s="319"/>
      <c r="CG659" s="319"/>
      <c r="CH659" s="319"/>
      <c r="CI659" s="319"/>
      <c r="CJ659" s="319"/>
      <c r="CK659" s="319"/>
      <c r="CL659" s="319"/>
      <c r="CM659" s="319"/>
      <c r="CN659" s="319"/>
      <c r="CO659" s="319"/>
      <c r="CP659" s="319"/>
      <c r="CQ659" s="319"/>
      <c r="CR659" s="319"/>
      <c r="CS659" s="319"/>
      <c r="CT659" s="319"/>
      <c r="CU659" s="319"/>
      <c r="CV659" s="319"/>
      <c r="CW659" s="319"/>
      <c r="CX659" s="319"/>
      <c r="CY659" s="319"/>
      <c r="CZ659" s="319"/>
      <c r="DA659" s="319"/>
      <c r="DB659" s="319"/>
      <c r="DC659" s="319"/>
      <c r="DD659" s="319"/>
      <c r="DE659" s="319"/>
      <c r="DF659" s="319"/>
      <c r="DG659" s="319"/>
      <c r="DH659" s="319"/>
      <c r="DI659" s="319"/>
      <c r="DJ659" s="319"/>
      <c r="DK659" s="319"/>
      <c r="DL659" s="319"/>
      <c r="DM659" s="319"/>
      <c r="DN659" s="319"/>
      <c r="DO659" s="319"/>
      <c r="DP659" s="319"/>
      <c r="DQ659" s="319"/>
      <c r="DR659" s="319"/>
      <c r="DS659" s="319"/>
      <c r="DT659" s="319"/>
      <c r="DU659" s="319"/>
      <c r="DV659" s="319"/>
      <c r="DW659" s="319"/>
      <c r="DX659" s="319"/>
      <c r="DY659" s="319"/>
      <c r="DZ659" s="319"/>
      <c r="EA659" s="319"/>
      <c r="EB659" s="319"/>
      <c r="EC659" s="319"/>
      <c r="ED659" s="319"/>
      <c r="EE659" s="319"/>
      <c r="EF659" s="319"/>
      <c r="EG659" s="319"/>
      <c r="EH659" s="319"/>
      <c r="EI659" s="319"/>
      <c r="EJ659" s="319"/>
      <c r="EK659" s="319"/>
      <c r="EL659" s="319"/>
      <c r="EM659" s="319"/>
      <c r="EN659" s="319"/>
      <c r="EO659" s="319"/>
      <c r="EP659" s="319"/>
      <c r="EQ659" s="319"/>
      <c r="ER659" s="319"/>
      <c r="ES659" s="319"/>
      <c r="ET659" s="319"/>
      <c r="EU659" s="319"/>
      <c r="EV659" s="319"/>
      <c r="EW659" s="319"/>
      <c r="EX659" s="319"/>
      <c r="EY659" s="319"/>
      <c r="EZ659" s="319"/>
      <c r="FA659" s="319"/>
      <c r="FB659" s="319"/>
      <c r="FC659" s="319"/>
      <c r="FD659" s="319"/>
      <c r="FE659" s="319"/>
      <c r="FF659" s="319"/>
      <c r="FG659" s="319"/>
      <c r="FH659" s="319"/>
      <c r="FI659" s="319"/>
      <c r="FJ659" s="319"/>
      <c r="FK659" s="319"/>
      <c r="FL659" s="319"/>
      <c r="FM659" s="319"/>
      <c r="FN659" s="319"/>
      <c r="FO659" s="319"/>
      <c r="FP659" s="319"/>
      <c r="FQ659" s="319"/>
      <c r="FR659" s="319"/>
      <c r="FS659" s="319"/>
      <c r="FT659" s="319"/>
      <c r="FU659" s="319"/>
      <c r="FV659" s="319"/>
      <c r="FW659" s="319"/>
      <c r="FX659" s="319"/>
      <c r="FY659" s="319"/>
      <c r="FZ659" s="319"/>
      <c r="GA659" s="319"/>
      <c r="GB659" s="319"/>
      <c r="GC659" s="319"/>
      <c r="GD659" s="319"/>
      <c r="GE659" s="319"/>
      <c r="GF659" s="319"/>
      <c r="GG659" s="319"/>
      <c r="GH659" s="319"/>
      <c r="GI659" s="319"/>
      <c r="GJ659" s="319"/>
      <c r="GK659" s="319"/>
      <c r="GL659" s="319"/>
      <c r="GM659" s="319"/>
      <c r="GN659" s="319"/>
      <c r="GO659" s="319"/>
      <c r="GP659" s="319"/>
      <c r="GQ659" s="319"/>
      <c r="GR659" s="319"/>
      <c r="GS659" s="319"/>
      <c r="GT659" s="319"/>
      <c r="GU659" s="319"/>
      <c r="GV659" s="319"/>
      <c r="GW659" s="319"/>
      <c r="GX659" s="319"/>
      <c r="GY659" s="319"/>
      <c r="GZ659" s="319"/>
      <c r="HA659" s="319"/>
      <c r="HB659" s="319"/>
      <c r="HC659" s="319"/>
      <c r="HD659" s="319"/>
      <c r="HE659" s="319"/>
      <c r="HF659" s="319"/>
      <c r="HG659" s="319"/>
      <c r="HH659" s="319"/>
      <c r="HI659" s="319"/>
      <c r="HJ659" s="319"/>
      <c r="HK659" s="319"/>
      <c r="HL659" s="319"/>
      <c r="HM659" s="319"/>
      <c r="HN659" s="319"/>
      <c r="HO659" s="319"/>
      <c r="HP659" s="319"/>
      <c r="HQ659" s="319"/>
      <c r="HR659" s="319"/>
      <c r="HS659" s="319"/>
      <c r="HT659" s="319"/>
      <c r="HU659" s="319"/>
      <c r="HV659" s="319"/>
      <c r="HW659" s="319"/>
      <c r="HX659" s="319"/>
      <c r="HY659" s="319"/>
      <c r="HZ659" s="319"/>
      <c r="IA659" s="319"/>
      <c r="IB659" s="319"/>
      <c r="IC659" s="319"/>
      <c r="ID659" s="319"/>
      <c r="IE659" s="319"/>
      <c r="IF659" s="319"/>
      <c r="IG659" s="319"/>
      <c r="IH659" s="319"/>
      <c r="II659" s="319"/>
      <c r="IJ659" s="319"/>
      <c r="IK659" s="319"/>
      <c r="IL659" s="319"/>
      <c r="IM659" s="319"/>
      <c r="IN659" s="319"/>
      <c r="IO659" s="319"/>
      <c r="IP659" s="319"/>
      <c r="IQ659" s="319"/>
      <c r="IR659" s="319"/>
      <c r="IS659" s="319"/>
      <c r="IT659" s="319"/>
      <c r="IU659" s="319"/>
      <c r="IV659" s="319"/>
      <c r="IW659" s="319"/>
      <c r="IX659" s="319"/>
      <c r="IY659" s="319"/>
      <c r="IZ659" s="319"/>
      <c r="JA659" s="319"/>
      <c r="JB659" s="319"/>
      <c r="JC659" s="319"/>
      <c r="JD659" s="319"/>
      <c r="JE659" s="319"/>
      <c r="JF659" s="319"/>
      <c r="JG659" s="319"/>
      <c r="JH659" s="319"/>
      <c r="JI659" s="319"/>
      <c r="JJ659" s="319"/>
      <c r="JK659" s="319"/>
      <c r="JL659" s="319"/>
      <c r="JM659" s="319"/>
      <c r="JN659" s="319"/>
      <c r="JO659" s="319"/>
      <c r="JP659" s="319"/>
      <c r="JQ659" s="319"/>
      <c r="JR659" s="319"/>
      <c r="JS659" s="319"/>
      <c r="JT659" s="319"/>
      <c r="JU659" s="319"/>
      <c r="JV659" s="319"/>
      <c r="JW659" s="319"/>
      <c r="JX659" s="319"/>
      <c r="JY659" s="319"/>
      <c r="JZ659" s="319"/>
      <c r="KA659" s="319"/>
      <c r="KB659" s="319"/>
      <c r="KC659" s="319"/>
      <c r="KD659" s="319"/>
      <c r="KE659" s="319"/>
      <c r="KF659" s="319"/>
      <c r="KG659" s="319"/>
      <c r="KH659" s="319"/>
      <c r="KI659" s="319"/>
      <c r="KJ659" s="319"/>
      <c r="KK659" s="319"/>
      <c r="KL659" s="319"/>
      <c r="KM659" s="319"/>
      <c r="KN659" s="319"/>
      <c r="KO659" s="319"/>
      <c r="KP659" s="319"/>
      <c r="KQ659" s="319"/>
      <c r="KR659" s="319"/>
      <c r="KS659" s="319"/>
      <c r="KT659" s="319"/>
      <c r="KU659" s="319"/>
      <c r="KV659" s="319"/>
      <c r="KW659" s="319"/>
      <c r="KX659" s="319"/>
      <c r="KY659" s="319"/>
      <c r="KZ659" s="319"/>
      <c r="LA659" s="319"/>
      <c r="LB659" s="319"/>
      <c r="LC659" s="319"/>
      <c r="LD659" s="319"/>
      <c r="LE659" s="319"/>
      <c r="LF659" s="319"/>
      <c r="LG659" s="319"/>
      <c r="LH659" s="319"/>
      <c r="LI659" s="319"/>
      <c r="LJ659" s="319"/>
      <c r="LK659" s="319"/>
      <c r="LL659" s="319"/>
      <c r="LM659" s="319"/>
      <c r="LN659" s="319"/>
      <c r="LO659" s="319"/>
      <c r="LP659" s="319"/>
      <c r="LQ659" s="319"/>
      <c r="LR659" s="319"/>
      <c r="LS659" s="319"/>
      <c r="LT659" s="319"/>
      <c r="LU659" s="319"/>
      <c r="LV659" s="319"/>
      <c r="LW659" s="319"/>
      <c r="LX659" s="319"/>
      <c r="LY659" s="319"/>
      <c r="LZ659" s="319"/>
      <c r="MA659" s="319"/>
      <c r="MB659" s="319"/>
      <c r="MC659" s="319"/>
      <c r="MD659" s="319"/>
      <c r="ME659" s="319"/>
      <c r="MF659" s="319"/>
      <c r="MG659" s="319"/>
      <c r="MH659" s="319"/>
      <c r="MI659" s="319"/>
      <c r="MJ659" s="319"/>
      <c r="MK659" s="319"/>
      <c r="ML659" s="319"/>
      <c r="MM659" s="319"/>
      <c r="MN659" s="319"/>
      <c r="MO659" s="319"/>
      <c r="MP659" s="319"/>
      <c r="MQ659" s="319"/>
      <c r="MS659" s="241"/>
      <c r="MT659" s="373">
        <f t="shared" si="899"/>
        <v>0</v>
      </c>
      <c r="MU659" s="365">
        <f t="shared" si="916"/>
        <v>0</v>
      </c>
      <c r="MV659" s="365">
        <f t="shared" si="886"/>
        <v>0</v>
      </c>
      <c r="MW659" s="365"/>
      <c r="MX659" s="365">
        <f t="shared" si="887"/>
        <v>0</v>
      </c>
      <c r="MY659" s="365"/>
      <c r="MZ659" s="365">
        <f t="shared" si="888"/>
        <v>0</v>
      </c>
      <c r="NA659" s="365"/>
      <c r="NB659" s="365">
        <f t="shared" si="889"/>
        <v>0</v>
      </c>
      <c r="NC659" s="365"/>
      <c r="ND659" s="365">
        <f t="shared" si="890"/>
        <v>0</v>
      </c>
      <c r="NE659" s="365"/>
      <c r="NF659" s="365">
        <f t="shared" si="891"/>
        <v>0</v>
      </c>
      <c r="NG659" s="365"/>
      <c r="NH659" s="365">
        <f t="shared" si="892"/>
        <v>0</v>
      </c>
      <c r="NI659" s="365"/>
      <c r="NJ659" s="365">
        <f t="shared" si="893"/>
        <v>0</v>
      </c>
      <c r="NK659" s="365"/>
      <c r="NL659" s="365">
        <f t="shared" si="900"/>
        <v>0</v>
      </c>
      <c r="NM659" s="366"/>
      <c r="NN659" s="370"/>
      <c r="NR659" s="318">
        <f t="shared" si="894"/>
        <v>0</v>
      </c>
      <c r="NS659" s="318">
        <f t="shared" si="895"/>
        <v>0</v>
      </c>
      <c r="NT659" s="318">
        <f t="shared" si="896"/>
        <v>0</v>
      </c>
    </row>
    <row r="660" spans="1:384" s="318" customFormat="1" ht="10.199999999999999" customHeight="1" x14ac:dyDescent="0.3">
      <c r="A660" s="25"/>
      <c r="B660" s="389"/>
      <c r="C660" s="424"/>
      <c r="D660" s="15"/>
      <c r="E660" s="106"/>
      <c r="F660" s="106"/>
      <c r="G660" s="106"/>
      <c r="H660" s="399"/>
      <c r="I660" s="381">
        <f>Prenoms!$B$28</f>
        <v>0</v>
      </c>
      <c r="J660" s="382"/>
      <c r="K660" s="382"/>
      <c r="L660" s="382"/>
      <c r="M660" s="382"/>
      <c r="N660" s="68" t="str">
        <f>IF(NL660&lt;&gt;0,"",IF(Conges!X62=0,"",Conges!X62))</f>
        <v/>
      </c>
      <c r="O660" s="69"/>
      <c r="P660" s="70"/>
      <c r="Q660" s="70"/>
      <c r="R660" s="70"/>
      <c r="S660" s="70"/>
      <c r="T660" s="70"/>
      <c r="U660" s="70"/>
      <c r="V660" s="71"/>
      <c r="W660" s="69"/>
      <c r="X660" s="70"/>
      <c r="Y660" s="70"/>
      <c r="Z660" s="70"/>
      <c r="AA660" s="70"/>
      <c r="AB660" s="70"/>
      <c r="AC660" s="70"/>
      <c r="AD660" s="71"/>
      <c r="AE660" s="69"/>
      <c r="AF660" s="70"/>
      <c r="AG660" s="70"/>
      <c r="AH660" s="70"/>
      <c r="AI660" s="70"/>
      <c r="AJ660" s="71"/>
      <c r="AK660" s="69"/>
      <c r="AL660" s="70"/>
      <c r="AM660" s="70"/>
      <c r="AN660" s="70"/>
      <c r="AO660" s="70"/>
      <c r="AP660" s="70"/>
      <c r="AQ660" s="70"/>
      <c r="AR660" s="70"/>
      <c r="AS660" s="70"/>
      <c r="AT660" s="71"/>
      <c r="AU660" s="69"/>
      <c r="AV660" s="70"/>
      <c r="AW660" s="70"/>
      <c r="AX660" s="70"/>
      <c r="AY660" s="70"/>
      <c r="AZ660" s="70"/>
      <c r="BA660" s="70"/>
      <c r="BB660" s="71"/>
      <c r="BC660" s="72">
        <f>IF(NL660&lt;&gt;0,(IF(Conges!X$62=0,0,3)),0)</f>
        <v>0</v>
      </c>
      <c r="BD660" s="417"/>
      <c r="BE660" s="392">
        <f>IF(OR(Conges!X$62="A",Conges!X$62="V"),Prenoms!L$28,NL660)</f>
        <v>0</v>
      </c>
      <c r="BF660" s="393"/>
      <c r="BG660" s="289"/>
      <c r="BH660" s="290">
        <f t="shared" si="879"/>
        <v>0</v>
      </c>
      <c r="BI660" s="291" t="str">
        <f t="shared" si="880"/>
        <v/>
      </c>
      <c r="BJ660" s="305">
        <v>0</v>
      </c>
      <c r="BK660" s="306">
        <f t="shared" si="897"/>
        <v>0</v>
      </c>
      <c r="BL660" s="307">
        <f t="shared" si="917"/>
        <v>0</v>
      </c>
      <c r="BM660" s="307">
        <f t="shared" si="918"/>
        <v>0</v>
      </c>
      <c r="BN660" s="307">
        <f>SUM('Heures Pointage'!$ZD$24:$ZE$24)</f>
        <v>0</v>
      </c>
      <c r="BO660" s="307">
        <f>SUM('Heures et Indemnites'!$ZD$24:$ZE$24)</f>
        <v>0</v>
      </c>
      <c r="BP660" s="308">
        <f t="shared" si="919"/>
        <v>0</v>
      </c>
      <c r="BQ660" s="308">
        <f>'Heures Pointage'!$AAB$24</f>
        <v>0</v>
      </c>
      <c r="BR660" s="309">
        <f t="shared" ref="BR660" si="929">$BH$1080</f>
        <v>0</v>
      </c>
      <c r="BS660" s="150">
        <f>Prenoms!$C$28</f>
        <v>0</v>
      </c>
      <c r="BT660" s="153"/>
      <c r="BU660" s="323">
        <f>SUM('Heures et Indemnites'!$ZD$24:$ZE$24)</f>
        <v>0</v>
      </c>
      <c r="BV660" s="236">
        <f>SUM('Heures et Indemnites'!$ZD$6:$ZE$24)</f>
        <v>0</v>
      </c>
      <c r="BW660" s="323"/>
      <c r="BX660" s="236"/>
      <c r="BY660" s="319"/>
      <c r="BZ660" s="319"/>
      <c r="CA660" s="319"/>
      <c r="CB660" s="319"/>
      <c r="CC660" s="319"/>
      <c r="CD660" s="319"/>
      <c r="CE660" s="319"/>
      <c r="CF660" s="319"/>
      <c r="CG660" s="319"/>
      <c r="CH660" s="319"/>
      <c r="CI660" s="319"/>
      <c r="CJ660" s="319"/>
      <c r="CK660" s="319"/>
      <c r="CL660" s="319"/>
      <c r="CM660" s="319"/>
      <c r="CN660" s="319"/>
      <c r="CO660" s="319"/>
      <c r="CP660" s="319"/>
      <c r="CQ660" s="319"/>
      <c r="CR660" s="319"/>
      <c r="CS660" s="319"/>
      <c r="CT660" s="319"/>
      <c r="CU660" s="319"/>
      <c r="CV660" s="319"/>
      <c r="CW660" s="319"/>
      <c r="CX660" s="319"/>
      <c r="CY660" s="319"/>
      <c r="CZ660" s="319"/>
      <c r="DA660" s="319"/>
      <c r="DB660" s="319"/>
      <c r="DC660" s="319"/>
      <c r="DD660" s="319"/>
      <c r="DE660" s="319"/>
      <c r="DF660" s="319"/>
      <c r="DG660" s="319"/>
      <c r="DH660" s="319"/>
      <c r="DI660" s="319"/>
      <c r="DJ660" s="319"/>
      <c r="DK660" s="319"/>
      <c r="DL660" s="319"/>
      <c r="DM660" s="319"/>
      <c r="DN660" s="319"/>
      <c r="DO660" s="319"/>
      <c r="DP660" s="319"/>
      <c r="DQ660" s="319"/>
      <c r="DR660" s="319"/>
      <c r="DS660" s="319"/>
      <c r="DT660" s="319"/>
      <c r="DU660" s="319"/>
      <c r="DV660" s="319"/>
      <c r="DW660" s="319"/>
      <c r="DX660" s="319"/>
      <c r="DY660" s="319"/>
      <c r="DZ660" s="319"/>
      <c r="EA660" s="319"/>
      <c r="EB660" s="319"/>
      <c r="EC660" s="319"/>
      <c r="ED660" s="319"/>
      <c r="EE660" s="319"/>
      <c r="EF660" s="319"/>
      <c r="EG660" s="319"/>
      <c r="EH660" s="319"/>
      <c r="EI660" s="319"/>
      <c r="EJ660" s="319"/>
      <c r="EK660" s="319"/>
      <c r="EL660" s="319"/>
      <c r="EM660" s="319"/>
      <c r="EN660" s="319"/>
      <c r="EO660" s="319"/>
      <c r="EP660" s="319"/>
      <c r="EQ660" s="319"/>
      <c r="ER660" s="319"/>
      <c r="ES660" s="319"/>
      <c r="ET660" s="319"/>
      <c r="EU660" s="319"/>
      <c r="EV660" s="319"/>
      <c r="EW660" s="319"/>
      <c r="EX660" s="319"/>
      <c r="EY660" s="319"/>
      <c r="EZ660" s="319"/>
      <c r="FA660" s="319"/>
      <c r="FB660" s="319"/>
      <c r="FC660" s="319"/>
      <c r="FD660" s="319"/>
      <c r="FE660" s="319"/>
      <c r="FF660" s="319"/>
      <c r="FG660" s="319"/>
      <c r="FH660" s="319"/>
      <c r="FI660" s="319"/>
      <c r="FJ660" s="319"/>
      <c r="FK660" s="319"/>
      <c r="FL660" s="319"/>
      <c r="FM660" s="319"/>
      <c r="FN660" s="319"/>
      <c r="FO660" s="319"/>
      <c r="FP660" s="319"/>
      <c r="FQ660" s="319"/>
      <c r="FR660" s="319"/>
      <c r="FS660" s="319"/>
      <c r="FT660" s="319"/>
      <c r="FU660" s="319"/>
      <c r="FV660" s="319"/>
      <c r="FW660" s="319"/>
      <c r="FX660" s="319"/>
      <c r="FY660" s="319"/>
      <c r="FZ660" s="319"/>
      <c r="GA660" s="319"/>
      <c r="GB660" s="319"/>
      <c r="GC660" s="319"/>
      <c r="GD660" s="319"/>
      <c r="GE660" s="319"/>
      <c r="GF660" s="319"/>
      <c r="GG660" s="319"/>
      <c r="GH660" s="319"/>
      <c r="GI660" s="319"/>
      <c r="GJ660" s="319"/>
      <c r="GK660" s="319"/>
      <c r="GL660" s="319"/>
      <c r="GM660" s="319"/>
      <c r="GN660" s="319"/>
      <c r="GO660" s="319"/>
      <c r="GP660" s="319"/>
      <c r="GQ660" s="319"/>
      <c r="GR660" s="319"/>
      <c r="GS660" s="319"/>
      <c r="GT660" s="319"/>
      <c r="GU660" s="319"/>
      <c r="GV660" s="319"/>
      <c r="GW660" s="319"/>
      <c r="GX660" s="319"/>
      <c r="GY660" s="319"/>
      <c r="GZ660" s="319"/>
      <c r="HA660" s="319"/>
      <c r="HB660" s="319"/>
      <c r="HC660" s="319"/>
      <c r="HD660" s="319"/>
      <c r="HE660" s="319"/>
      <c r="HF660" s="319"/>
      <c r="HG660" s="319"/>
      <c r="HH660" s="319"/>
      <c r="HI660" s="319"/>
      <c r="HJ660" s="319"/>
      <c r="HK660" s="319"/>
      <c r="HL660" s="319"/>
      <c r="HM660" s="319"/>
      <c r="HN660" s="319"/>
      <c r="HO660" s="319"/>
      <c r="HP660" s="319"/>
      <c r="HQ660" s="319"/>
      <c r="HR660" s="319"/>
      <c r="HS660" s="319"/>
      <c r="HT660" s="319"/>
      <c r="HU660" s="319"/>
      <c r="HV660" s="319"/>
      <c r="HW660" s="319"/>
      <c r="HX660" s="319"/>
      <c r="HY660" s="319"/>
      <c r="HZ660" s="319"/>
      <c r="IA660" s="319"/>
      <c r="IB660" s="319"/>
      <c r="IC660" s="319"/>
      <c r="ID660" s="319"/>
      <c r="IE660" s="319"/>
      <c r="IF660" s="319"/>
      <c r="IG660" s="319"/>
      <c r="IH660" s="319"/>
      <c r="II660" s="319"/>
      <c r="IJ660" s="319"/>
      <c r="IK660" s="319"/>
      <c r="IL660" s="319"/>
      <c r="IM660" s="319"/>
      <c r="IN660" s="319"/>
      <c r="IO660" s="319"/>
      <c r="IP660" s="319"/>
      <c r="IQ660" s="319"/>
      <c r="IR660" s="319"/>
      <c r="IS660" s="319"/>
      <c r="IT660" s="319"/>
      <c r="IU660" s="319"/>
      <c r="IV660" s="319"/>
      <c r="IW660" s="319"/>
      <c r="IX660" s="319"/>
      <c r="IY660" s="319"/>
      <c r="IZ660" s="319"/>
      <c r="JA660" s="319"/>
      <c r="JB660" s="319"/>
      <c r="JC660" s="319"/>
      <c r="JD660" s="319"/>
      <c r="JE660" s="319"/>
      <c r="JF660" s="319"/>
      <c r="JG660" s="319"/>
      <c r="JH660" s="319"/>
      <c r="JI660" s="319"/>
      <c r="JJ660" s="319"/>
      <c r="JK660" s="319"/>
      <c r="JL660" s="319"/>
      <c r="JM660" s="319"/>
      <c r="JN660" s="319"/>
      <c r="JO660" s="319"/>
      <c r="JP660" s="319"/>
      <c r="JQ660" s="319"/>
      <c r="JR660" s="319"/>
      <c r="JS660" s="319"/>
      <c r="JT660" s="319"/>
      <c r="JU660" s="319"/>
      <c r="JV660" s="319"/>
      <c r="JW660" s="319"/>
      <c r="JX660" s="319"/>
      <c r="JY660" s="319"/>
      <c r="JZ660" s="319"/>
      <c r="KA660" s="319"/>
      <c r="KB660" s="319"/>
      <c r="KC660" s="319"/>
      <c r="KD660" s="319"/>
      <c r="KE660" s="319"/>
      <c r="KF660" s="319"/>
      <c r="KG660" s="319"/>
      <c r="KH660" s="319"/>
      <c r="KI660" s="319"/>
      <c r="KJ660" s="319"/>
      <c r="KK660" s="319"/>
      <c r="KL660" s="319"/>
      <c r="KM660" s="319"/>
      <c r="KN660" s="319"/>
      <c r="KO660" s="319"/>
      <c r="KP660" s="319"/>
      <c r="KQ660" s="319"/>
      <c r="KR660" s="319"/>
      <c r="KS660" s="319"/>
      <c r="KT660" s="319"/>
      <c r="KU660" s="319"/>
      <c r="KV660" s="319"/>
      <c r="KW660" s="319"/>
      <c r="KX660" s="319"/>
      <c r="KY660" s="319"/>
      <c r="KZ660" s="319"/>
      <c r="LA660" s="319"/>
      <c r="LB660" s="319"/>
      <c r="LC660" s="319"/>
      <c r="LD660" s="319"/>
      <c r="LE660" s="319"/>
      <c r="LF660" s="319"/>
      <c r="LG660" s="319"/>
      <c r="LH660" s="319"/>
      <c r="LI660" s="319"/>
      <c r="LJ660" s="319"/>
      <c r="LK660" s="319"/>
      <c r="LL660" s="319"/>
      <c r="LM660" s="319"/>
      <c r="LN660" s="319"/>
      <c r="LO660" s="319"/>
      <c r="LP660" s="319"/>
      <c r="LQ660" s="319"/>
      <c r="LR660" s="319"/>
      <c r="LS660" s="319"/>
      <c r="LT660" s="319"/>
      <c r="LU660" s="319"/>
      <c r="LV660" s="319"/>
      <c r="LW660" s="319"/>
      <c r="LX660" s="319"/>
      <c r="LY660" s="319"/>
      <c r="LZ660" s="319"/>
      <c r="MA660" s="319"/>
      <c r="MB660" s="319"/>
      <c r="MC660" s="319"/>
      <c r="MD660" s="319"/>
      <c r="ME660" s="319"/>
      <c r="MF660" s="319"/>
      <c r="MG660" s="319"/>
      <c r="MH660" s="319"/>
      <c r="MI660" s="319"/>
      <c r="MJ660" s="319"/>
      <c r="MK660" s="319"/>
      <c r="ML660" s="319"/>
      <c r="MM660" s="319"/>
      <c r="MN660" s="319"/>
      <c r="MO660" s="319"/>
      <c r="MP660" s="319"/>
      <c r="MQ660" s="319"/>
      <c r="MS660" s="241"/>
      <c r="MT660" s="362">
        <f t="shared" si="899"/>
        <v>0</v>
      </c>
      <c r="MU660" s="363">
        <f t="shared" si="916"/>
        <v>0</v>
      </c>
      <c r="MV660" s="363">
        <f t="shared" si="886"/>
        <v>0</v>
      </c>
      <c r="MW660" s="363"/>
      <c r="MX660" s="363">
        <f t="shared" si="887"/>
        <v>0</v>
      </c>
      <c r="MY660" s="363"/>
      <c r="MZ660" s="363">
        <f t="shared" si="888"/>
        <v>0</v>
      </c>
      <c r="NA660" s="363"/>
      <c r="NB660" s="363">
        <f t="shared" si="889"/>
        <v>0</v>
      </c>
      <c r="NC660" s="363"/>
      <c r="ND660" s="363">
        <f t="shared" si="890"/>
        <v>0</v>
      </c>
      <c r="NE660" s="363"/>
      <c r="NF660" s="363">
        <f t="shared" si="891"/>
        <v>0</v>
      </c>
      <c r="NG660" s="363"/>
      <c r="NH660" s="363">
        <f t="shared" si="892"/>
        <v>0</v>
      </c>
      <c r="NI660" s="363"/>
      <c r="NJ660" s="363">
        <f t="shared" si="893"/>
        <v>0</v>
      </c>
      <c r="NK660" s="363"/>
      <c r="NL660" s="363">
        <f t="shared" si="900"/>
        <v>0</v>
      </c>
      <c r="NM660" s="364"/>
      <c r="NN660" s="370"/>
      <c r="NR660" s="318">
        <f t="shared" si="894"/>
        <v>0</v>
      </c>
      <c r="NS660" s="318">
        <f t="shared" si="895"/>
        <v>0</v>
      </c>
      <c r="NT660" s="318">
        <f t="shared" si="896"/>
        <v>0</v>
      </c>
    </row>
    <row r="661" spans="1:384" s="318" customFormat="1" ht="10.199999999999999" customHeight="1" x14ac:dyDescent="0.3">
      <c r="A661" s="25"/>
      <c r="B661" s="389"/>
      <c r="C661" s="424"/>
      <c r="D661" s="15"/>
      <c r="E661" s="106"/>
      <c r="F661" s="106"/>
      <c r="G661" s="106"/>
      <c r="H661" s="399"/>
      <c r="I661" s="394">
        <f>Prenoms!$B$29</f>
        <v>0</v>
      </c>
      <c r="J661" s="395"/>
      <c r="K661" s="395"/>
      <c r="L661" s="395"/>
      <c r="M661" s="395"/>
      <c r="N661" s="81" t="str">
        <f>IF(NL661&lt;&gt;0,"",IF(Conges!X63=0,"",Conges!X63))</f>
        <v/>
      </c>
      <c r="O661" s="82"/>
      <c r="P661" s="83"/>
      <c r="Q661" s="83"/>
      <c r="R661" s="83"/>
      <c r="S661" s="83"/>
      <c r="T661" s="83"/>
      <c r="U661" s="83"/>
      <c r="V661" s="84"/>
      <c r="W661" s="82"/>
      <c r="X661" s="83"/>
      <c r="Y661" s="83"/>
      <c r="Z661" s="83"/>
      <c r="AA661" s="83"/>
      <c r="AB661" s="83"/>
      <c r="AC661" s="83"/>
      <c r="AD661" s="84"/>
      <c r="AE661" s="82"/>
      <c r="AF661" s="83"/>
      <c r="AG661" s="83"/>
      <c r="AH661" s="83"/>
      <c r="AI661" s="83"/>
      <c r="AJ661" s="84"/>
      <c r="AK661" s="82"/>
      <c r="AL661" s="83"/>
      <c r="AM661" s="83"/>
      <c r="AN661" s="83"/>
      <c r="AO661" s="83"/>
      <c r="AP661" s="83"/>
      <c r="AQ661" s="83"/>
      <c r="AR661" s="83"/>
      <c r="AS661" s="83"/>
      <c r="AT661" s="84"/>
      <c r="AU661" s="82"/>
      <c r="AV661" s="83"/>
      <c r="AW661" s="83"/>
      <c r="AX661" s="83"/>
      <c r="AY661" s="83"/>
      <c r="AZ661" s="83"/>
      <c r="BA661" s="83"/>
      <c r="BB661" s="84"/>
      <c r="BC661" s="85">
        <f>IF(NL661&lt;&gt;0,(IF(Conges!X$63=0,0,3)),0)</f>
        <v>0</v>
      </c>
      <c r="BD661" s="417"/>
      <c r="BE661" s="390">
        <f>IF(OR(Conges!X$63="A",Conges!X$63="V"),Prenoms!L$29,NL661)</f>
        <v>0</v>
      </c>
      <c r="BF661" s="391"/>
      <c r="BG661" s="286"/>
      <c r="BH661" s="287">
        <f t="shared" si="879"/>
        <v>0</v>
      </c>
      <c r="BI661" s="288" t="str">
        <f t="shared" si="880"/>
        <v/>
      </c>
      <c r="BJ661" s="300">
        <v>0</v>
      </c>
      <c r="BK661" s="301">
        <f t="shared" si="897"/>
        <v>0</v>
      </c>
      <c r="BL661" s="302">
        <f t="shared" si="917"/>
        <v>0</v>
      </c>
      <c r="BM661" s="302">
        <f t="shared" si="918"/>
        <v>0</v>
      </c>
      <c r="BN661" s="302">
        <f>SUM('Heures Pointage'!$AAD$24:$AAE$24)</f>
        <v>0</v>
      </c>
      <c r="BO661" s="302">
        <f>SUM('Heures et Indemnites'!$AAD$24:$AAE$24)</f>
        <v>0</v>
      </c>
      <c r="BP661" s="303">
        <f t="shared" si="919"/>
        <v>0</v>
      </c>
      <c r="BQ661" s="303">
        <f>'Heures Pointage'!$ABB$24</f>
        <v>0</v>
      </c>
      <c r="BR661" s="304">
        <f t="shared" ref="BR661" si="930">$BH$1081</f>
        <v>0</v>
      </c>
      <c r="BS661" s="149">
        <f>Prenoms!$C$29</f>
        <v>0</v>
      </c>
      <c r="BT661" s="180"/>
      <c r="BU661" s="324">
        <f>SUM('Heures et Indemnites'!$AAD$24:$AAE$24)</f>
        <v>0</v>
      </c>
      <c r="BV661" s="235">
        <f>SUM('Heures et Indemnites'!$AAD$6:$AAE$24)</f>
        <v>0</v>
      </c>
      <c r="BW661" s="324"/>
      <c r="BX661" s="235"/>
      <c r="BY661" s="319"/>
      <c r="BZ661" s="319"/>
      <c r="CA661" s="319"/>
      <c r="CB661" s="319"/>
      <c r="CC661" s="319"/>
      <c r="CD661" s="319"/>
      <c r="CE661" s="319"/>
      <c r="CF661" s="319"/>
      <c r="CG661" s="319"/>
      <c r="CH661" s="319"/>
      <c r="CI661" s="319"/>
      <c r="CJ661" s="319"/>
      <c r="CK661" s="319"/>
      <c r="CL661" s="319"/>
      <c r="CM661" s="319"/>
      <c r="CN661" s="319"/>
      <c r="CO661" s="319"/>
      <c r="CP661" s="319"/>
      <c r="CQ661" s="319"/>
      <c r="CR661" s="319"/>
      <c r="CS661" s="319"/>
      <c r="CT661" s="319"/>
      <c r="CU661" s="319"/>
      <c r="CV661" s="319"/>
      <c r="CW661" s="319"/>
      <c r="CX661" s="319"/>
      <c r="CY661" s="319"/>
      <c r="CZ661" s="319"/>
      <c r="DA661" s="319"/>
      <c r="DB661" s="319"/>
      <c r="DC661" s="319"/>
      <c r="DD661" s="319"/>
      <c r="DE661" s="319"/>
      <c r="DF661" s="319"/>
      <c r="DG661" s="319"/>
      <c r="DH661" s="319"/>
      <c r="DI661" s="319"/>
      <c r="DJ661" s="319"/>
      <c r="DK661" s="319"/>
      <c r="DL661" s="319"/>
      <c r="DM661" s="319"/>
      <c r="DN661" s="319"/>
      <c r="DO661" s="319"/>
      <c r="DP661" s="319"/>
      <c r="DQ661" s="319"/>
      <c r="DR661" s="319"/>
      <c r="DS661" s="319"/>
      <c r="DT661" s="319"/>
      <c r="DU661" s="319"/>
      <c r="DV661" s="319"/>
      <c r="DW661" s="319"/>
      <c r="DX661" s="319"/>
      <c r="DY661" s="319"/>
      <c r="DZ661" s="319"/>
      <c r="EA661" s="319"/>
      <c r="EB661" s="319"/>
      <c r="EC661" s="319"/>
      <c r="ED661" s="319"/>
      <c r="EE661" s="319"/>
      <c r="EF661" s="319"/>
      <c r="EG661" s="319"/>
      <c r="EH661" s="319"/>
      <c r="EI661" s="319"/>
      <c r="EJ661" s="319"/>
      <c r="EK661" s="319"/>
      <c r="EL661" s="319"/>
      <c r="EM661" s="319"/>
      <c r="EN661" s="319"/>
      <c r="EO661" s="319"/>
      <c r="EP661" s="319"/>
      <c r="EQ661" s="319"/>
      <c r="ER661" s="319"/>
      <c r="ES661" s="319"/>
      <c r="ET661" s="319"/>
      <c r="EU661" s="319"/>
      <c r="EV661" s="319"/>
      <c r="EW661" s="319"/>
      <c r="EX661" s="319"/>
      <c r="EY661" s="319"/>
      <c r="EZ661" s="319"/>
      <c r="FA661" s="319"/>
      <c r="FB661" s="319"/>
      <c r="FC661" s="319"/>
      <c r="FD661" s="319"/>
      <c r="FE661" s="319"/>
      <c r="FF661" s="319"/>
      <c r="FG661" s="319"/>
      <c r="FH661" s="319"/>
      <c r="FI661" s="319"/>
      <c r="FJ661" s="319"/>
      <c r="FK661" s="319"/>
      <c r="FL661" s="319"/>
      <c r="FM661" s="319"/>
      <c r="FN661" s="319"/>
      <c r="FO661" s="319"/>
      <c r="FP661" s="319"/>
      <c r="FQ661" s="319"/>
      <c r="FR661" s="319"/>
      <c r="FS661" s="319"/>
      <c r="FT661" s="319"/>
      <c r="FU661" s="319"/>
      <c r="FV661" s="319"/>
      <c r="FW661" s="319"/>
      <c r="FX661" s="319"/>
      <c r="FY661" s="319"/>
      <c r="FZ661" s="319"/>
      <c r="GA661" s="319"/>
      <c r="GB661" s="319"/>
      <c r="GC661" s="319"/>
      <c r="GD661" s="319"/>
      <c r="GE661" s="319"/>
      <c r="GF661" s="319"/>
      <c r="GG661" s="319"/>
      <c r="GH661" s="319"/>
      <c r="GI661" s="319"/>
      <c r="GJ661" s="319"/>
      <c r="GK661" s="319"/>
      <c r="GL661" s="319"/>
      <c r="GM661" s="319"/>
      <c r="GN661" s="319"/>
      <c r="GO661" s="319"/>
      <c r="GP661" s="319"/>
      <c r="GQ661" s="319"/>
      <c r="GR661" s="319"/>
      <c r="GS661" s="319"/>
      <c r="GT661" s="319"/>
      <c r="GU661" s="319"/>
      <c r="GV661" s="319"/>
      <c r="GW661" s="319"/>
      <c r="GX661" s="319"/>
      <c r="GY661" s="319"/>
      <c r="GZ661" s="319"/>
      <c r="HA661" s="319"/>
      <c r="HB661" s="319"/>
      <c r="HC661" s="319"/>
      <c r="HD661" s="319"/>
      <c r="HE661" s="319"/>
      <c r="HF661" s="319"/>
      <c r="HG661" s="319"/>
      <c r="HH661" s="319"/>
      <c r="HI661" s="319"/>
      <c r="HJ661" s="319"/>
      <c r="HK661" s="319"/>
      <c r="HL661" s="319"/>
      <c r="HM661" s="319"/>
      <c r="HN661" s="319"/>
      <c r="HO661" s="319"/>
      <c r="HP661" s="319"/>
      <c r="HQ661" s="319"/>
      <c r="HR661" s="319"/>
      <c r="HS661" s="319"/>
      <c r="HT661" s="319"/>
      <c r="HU661" s="319"/>
      <c r="HV661" s="319"/>
      <c r="HW661" s="319"/>
      <c r="HX661" s="319"/>
      <c r="HY661" s="319"/>
      <c r="HZ661" s="319"/>
      <c r="IA661" s="319"/>
      <c r="IB661" s="319"/>
      <c r="IC661" s="319"/>
      <c r="ID661" s="319"/>
      <c r="IE661" s="319"/>
      <c r="IF661" s="319"/>
      <c r="IG661" s="319"/>
      <c r="IH661" s="319"/>
      <c r="II661" s="319"/>
      <c r="IJ661" s="319"/>
      <c r="IK661" s="319"/>
      <c r="IL661" s="319"/>
      <c r="IM661" s="319"/>
      <c r="IN661" s="319"/>
      <c r="IO661" s="319"/>
      <c r="IP661" s="319"/>
      <c r="IQ661" s="319"/>
      <c r="IR661" s="319"/>
      <c r="IS661" s="319"/>
      <c r="IT661" s="319"/>
      <c r="IU661" s="319"/>
      <c r="IV661" s="319"/>
      <c r="IW661" s="319"/>
      <c r="IX661" s="319"/>
      <c r="IY661" s="319"/>
      <c r="IZ661" s="319"/>
      <c r="JA661" s="319"/>
      <c r="JB661" s="319"/>
      <c r="JC661" s="319"/>
      <c r="JD661" s="319"/>
      <c r="JE661" s="319"/>
      <c r="JF661" s="319"/>
      <c r="JG661" s="319"/>
      <c r="JH661" s="319"/>
      <c r="JI661" s="319"/>
      <c r="JJ661" s="319"/>
      <c r="JK661" s="319"/>
      <c r="JL661" s="319"/>
      <c r="JM661" s="319"/>
      <c r="JN661" s="319"/>
      <c r="JO661" s="319"/>
      <c r="JP661" s="319"/>
      <c r="JQ661" s="319"/>
      <c r="JR661" s="319"/>
      <c r="JS661" s="319"/>
      <c r="JT661" s="319"/>
      <c r="JU661" s="319"/>
      <c r="JV661" s="319"/>
      <c r="JW661" s="319"/>
      <c r="JX661" s="319"/>
      <c r="JY661" s="319"/>
      <c r="JZ661" s="319"/>
      <c r="KA661" s="319"/>
      <c r="KB661" s="319"/>
      <c r="KC661" s="319"/>
      <c r="KD661" s="319"/>
      <c r="KE661" s="319"/>
      <c r="KF661" s="319"/>
      <c r="KG661" s="319"/>
      <c r="KH661" s="319"/>
      <c r="KI661" s="319"/>
      <c r="KJ661" s="319"/>
      <c r="KK661" s="319"/>
      <c r="KL661" s="319"/>
      <c r="KM661" s="319"/>
      <c r="KN661" s="319"/>
      <c r="KO661" s="319"/>
      <c r="KP661" s="319"/>
      <c r="KQ661" s="319"/>
      <c r="KR661" s="319"/>
      <c r="KS661" s="319"/>
      <c r="KT661" s="319"/>
      <c r="KU661" s="319"/>
      <c r="KV661" s="319"/>
      <c r="KW661" s="319"/>
      <c r="KX661" s="319"/>
      <c r="KY661" s="319"/>
      <c r="KZ661" s="319"/>
      <c r="LA661" s="319"/>
      <c r="LB661" s="319"/>
      <c r="LC661" s="319"/>
      <c r="LD661" s="319"/>
      <c r="LE661" s="319"/>
      <c r="LF661" s="319"/>
      <c r="LG661" s="319"/>
      <c r="LH661" s="319"/>
      <c r="LI661" s="319"/>
      <c r="LJ661" s="319"/>
      <c r="LK661" s="319"/>
      <c r="LL661" s="319"/>
      <c r="LM661" s="319"/>
      <c r="LN661" s="319"/>
      <c r="LO661" s="319"/>
      <c r="LP661" s="319"/>
      <c r="LQ661" s="319"/>
      <c r="LR661" s="319"/>
      <c r="LS661" s="319"/>
      <c r="LT661" s="319"/>
      <c r="LU661" s="319"/>
      <c r="LV661" s="319"/>
      <c r="LW661" s="319"/>
      <c r="LX661" s="319"/>
      <c r="LY661" s="319"/>
      <c r="LZ661" s="319"/>
      <c r="MA661" s="319"/>
      <c r="MB661" s="319"/>
      <c r="MC661" s="319"/>
      <c r="MD661" s="319"/>
      <c r="ME661" s="319"/>
      <c r="MF661" s="319"/>
      <c r="MG661" s="319"/>
      <c r="MH661" s="319"/>
      <c r="MI661" s="319"/>
      <c r="MJ661" s="319"/>
      <c r="MK661" s="319"/>
      <c r="ML661" s="319"/>
      <c r="MM661" s="319"/>
      <c r="MN661" s="319"/>
      <c r="MO661" s="319"/>
      <c r="MP661" s="319"/>
      <c r="MQ661" s="319"/>
      <c r="MS661" s="241"/>
      <c r="MT661" s="373">
        <f t="shared" si="899"/>
        <v>0</v>
      </c>
      <c r="MU661" s="365">
        <f t="shared" si="916"/>
        <v>0</v>
      </c>
      <c r="MV661" s="365">
        <f t="shared" si="886"/>
        <v>0</v>
      </c>
      <c r="MW661" s="365"/>
      <c r="MX661" s="365">
        <f t="shared" si="887"/>
        <v>0</v>
      </c>
      <c r="MY661" s="365"/>
      <c r="MZ661" s="365">
        <f t="shared" si="888"/>
        <v>0</v>
      </c>
      <c r="NA661" s="365"/>
      <c r="NB661" s="365">
        <f t="shared" si="889"/>
        <v>0</v>
      </c>
      <c r="NC661" s="365"/>
      <c r="ND661" s="365">
        <f t="shared" si="890"/>
        <v>0</v>
      </c>
      <c r="NE661" s="365"/>
      <c r="NF661" s="365">
        <f t="shared" si="891"/>
        <v>0</v>
      </c>
      <c r="NG661" s="365"/>
      <c r="NH661" s="365">
        <f t="shared" si="892"/>
        <v>0</v>
      </c>
      <c r="NI661" s="365"/>
      <c r="NJ661" s="365">
        <f t="shared" si="893"/>
        <v>0</v>
      </c>
      <c r="NK661" s="365"/>
      <c r="NL661" s="365">
        <f t="shared" si="900"/>
        <v>0</v>
      </c>
      <c r="NM661" s="366"/>
      <c r="NN661" s="370"/>
      <c r="NR661" s="318">
        <f t="shared" si="894"/>
        <v>0</v>
      </c>
      <c r="NS661" s="318">
        <f t="shared" si="895"/>
        <v>0</v>
      </c>
      <c r="NT661" s="318">
        <f t="shared" si="896"/>
        <v>0</v>
      </c>
    </row>
    <row r="662" spans="1:384" s="318" customFormat="1" ht="10.199999999999999" customHeight="1" x14ac:dyDescent="0.3">
      <c r="A662" s="25"/>
      <c r="B662" s="389"/>
      <c r="C662" s="424"/>
      <c r="D662" s="15"/>
      <c r="E662" s="106"/>
      <c r="F662" s="106"/>
      <c r="G662" s="106"/>
      <c r="H662" s="399"/>
      <c r="I662" s="381">
        <f>Prenoms!$B$30</f>
        <v>0</v>
      </c>
      <c r="J662" s="382"/>
      <c r="K662" s="382"/>
      <c r="L662" s="382"/>
      <c r="M662" s="382"/>
      <c r="N662" s="68" t="str">
        <f>IF(NL662&lt;&gt;0,"",IF(Conges!X64=0,"",Conges!X64))</f>
        <v/>
      </c>
      <c r="O662" s="69"/>
      <c r="P662" s="70"/>
      <c r="Q662" s="70"/>
      <c r="R662" s="70"/>
      <c r="S662" s="70"/>
      <c r="T662" s="70"/>
      <c r="U662" s="70"/>
      <c r="V662" s="71"/>
      <c r="W662" s="69"/>
      <c r="X662" s="70"/>
      <c r="Y662" s="70"/>
      <c r="Z662" s="70"/>
      <c r="AA662" s="70"/>
      <c r="AB662" s="70"/>
      <c r="AC662" s="70"/>
      <c r="AD662" s="71"/>
      <c r="AE662" s="69"/>
      <c r="AF662" s="70"/>
      <c r="AG662" s="70"/>
      <c r="AH662" s="70"/>
      <c r="AI662" s="70"/>
      <c r="AJ662" s="71"/>
      <c r="AK662" s="69"/>
      <c r="AL662" s="70"/>
      <c r="AM662" s="70"/>
      <c r="AN662" s="70"/>
      <c r="AO662" s="70"/>
      <c r="AP662" s="70"/>
      <c r="AQ662" s="70"/>
      <c r="AR662" s="70"/>
      <c r="AS662" s="70"/>
      <c r="AT662" s="71"/>
      <c r="AU662" s="69"/>
      <c r="AV662" s="70"/>
      <c r="AW662" s="70"/>
      <c r="AX662" s="70"/>
      <c r="AY662" s="70"/>
      <c r="AZ662" s="70"/>
      <c r="BA662" s="70"/>
      <c r="BB662" s="71"/>
      <c r="BC662" s="72">
        <f>IF(NL662&lt;&gt;0,(IF(Conges!X$64=0,0,3)),0)</f>
        <v>0</v>
      </c>
      <c r="BD662" s="417"/>
      <c r="BE662" s="392">
        <f>IF(OR(Conges!X$64="A",Conges!X$64="V"),Prenoms!L$30,NL662)</f>
        <v>0</v>
      </c>
      <c r="BF662" s="393"/>
      <c r="BG662" s="289"/>
      <c r="BH662" s="290">
        <f t="shared" si="879"/>
        <v>0</v>
      </c>
      <c r="BI662" s="291" t="str">
        <f t="shared" si="880"/>
        <v/>
      </c>
      <c r="BJ662" s="305">
        <v>0</v>
      </c>
      <c r="BK662" s="306">
        <f t="shared" si="897"/>
        <v>0</v>
      </c>
      <c r="BL662" s="307">
        <f t="shared" si="917"/>
        <v>0</v>
      </c>
      <c r="BM662" s="307">
        <f t="shared" si="918"/>
        <v>0</v>
      </c>
      <c r="BN662" s="307">
        <f>SUM('Heures Pointage'!$ABD$24:$ABE$24)</f>
        <v>0</v>
      </c>
      <c r="BO662" s="307">
        <f>SUM('Heures et Indemnites'!$ABD$24:$ABE$24)</f>
        <v>0</v>
      </c>
      <c r="BP662" s="308">
        <f t="shared" si="919"/>
        <v>0</v>
      </c>
      <c r="BQ662" s="308">
        <f>'Heures Pointage'!$ACB$24</f>
        <v>0</v>
      </c>
      <c r="BR662" s="309">
        <f t="shared" ref="BR662" si="931">$BH$1082</f>
        <v>0</v>
      </c>
      <c r="BS662" s="150">
        <f>Prenoms!$C$30</f>
        <v>0</v>
      </c>
      <c r="BT662" s="153"/>
      <c r="BU662" s="323">
        <f>SUM('Heures et Indemnites'!$ABD$24:$ABE$24)</f>
        <v>0</v>
      </c>
      <c r="BV662" s="236">
        <f>SUM('Heures et Indemnites'!$ABD$6:$ABE$24)</f>
        <v>0</v>
      </c>
      <c r="BW662" s="323"/>
      <c r="BX662" s="236"/>
      <c r="BY662" s="319"/>
      <c r="BZ662" s="319"/>
      <c r="CA662" s="319"/>
      <c r="CB662" s="319"/>
      <c r="CC662" s="319"/>
      <c r="CD662" s="319"/>
      <c r="CE662" s="319"/>
      <c r="CF662" s="319"/>
      <c r="CG662" s="319"/>
      <c r="CH662" s="319"/>
      <c r="CI662" s="319"/>
      <c r="CJ662" s="319"/>
      <c r="CK662" s="319"/>
      <c r="CL662" s="319"/>
      <c r="CM662" s="319"/>
      <c r="CN662" s="319"/>
      <c r="CO662" s="319"/>
      <c r="CP662" s="319"/>
      <c r="CQ662" s="319"/>
      <c r="CR662" s="319"/>
      <c r="CS662" s="319"/>
      <c r="CT662" s="319"/>
      <c r="CU662" s="319"/>
      <c r="CV662" s="319"/>
      <c r="CW662" s="319"/>
      <c r="CX662" s="319"/>
      <c r="CY662" s="319"/>
      <c r="CZ662" s="319"/>
      <c r="DA662" s="319"/>
      <c r="DB662" s="319"/>
      <c r="DC662" s="319"/>
      <c r="DD662" s="319"/>
      <c r="DE662" s="319"/>
      <c r="DF662" s="319"/>
      <c r="DG662" s="319"/>
      <c r="DH662" s="319"/>
      <c r="DI662" s="319"/>
      <c r="DJ662" s="319"/>
      <c r="DK662" s="319"/>
      <c r="DL662" s="319"/>
      <c r="DM662" s="319"/>
      <c r="DN662" s="319"/>
      <c r="DO662" s="319"/>
      <c r="DP662" s="319"/>
      <c r="DQ662" s="319"/>
      <c r="DR662" s="319"/>
      <c r="DS662" s="319"/>
      <c r="DT662" s="319"/>
      <c r="DU662" s="319"/>
      <c r="DV662" s="319"/>
      <c r="DW662" s="319"/>
      <c r="DX662" s="319"/>
      <c r="DY662" s="319"/>
      <c r="DZ662" s="319"/>
      <c r="EA662" s="319"/>
      <c r="EB662" s="319"/>
      <c r="EC662" s="319"/>
      <c r="ED662" s="319"/>
      <c r="EE662" s="319"/>
      <c r="EF662" s="319"/>
      <c r="EG662" s="319"/>
      <c r="EH662" s="319"/>
      <c r="EI662" s="319"/>
      <c r="EJ662" s="319"/>
      <c r="EK662" s="319"/>
      <c r="EL662" s="319"/>
      <c r="EM662" s="319"/>
      <c r="EN662" s="319"/>
      <c r="EO662" s="319"/>
      <c r="EP662" s="319"/>
      <c r="EQ662" s="319"/>
      <c r="ER662" s="319"/>
      <c r="ES662" s="319"/>
      <c r="ET662" s="319"/>
      <c r="EU662" s="319"/>
      <c r="EV662" s="319"/>
      <c r="EW662" s="319"/>
      <c r="EX662" s="319"/>
      <c r="EY662" s="319"/>
      <c r="EZ662" s="319"/>
      <c r="FA662" s="319"/>
      <c r="FB662" s="319"/>
      <c r="FC662" s="319"/>
      <c r="FD662" s="319"/>
      <c r="FE662" s="319"/>
      <c r="FF662" s="319"/>
      <c r="FG662" s="319"/>
      <c r="FH662" s="319"/>
      <c r="FI662" s="319"/>
      <c r="FJ662" s="319"/>
      <c r="FK662" s="319"/>
      <c r="FL662" s="319"/>
      <c r="FM662" s="319"/>
      <c r="FN662" s="319"/>
      <c r="FO662" s="319"/>
      <c r="FP662" s="319"/>
      <c r="FQ662" s="319"/>
      <c r="FR662" s="319"/>
      <c r="FS662" s="319"/>
      <c r="FT662" s="319"/>
      <c r="FU662" s="319"/>
      <c r="FV662" s="319"/>
      <c r="FW662" s="319"/>
      <c r="FX662" s="319"/>
      <c r="FY662" s="319"/>
      <c r="FZ662" s="319"/>
      <c r="GA662" s="319"/>
      <c r="GB662" s="319"/>
      <c r="GC662" s="319"/>
      <c r="GD662" s="319"/>
      <c r="GE662" s="319"/>
      <c r="GF662" s="319"/>
      <c r="GG662" s="319"/>
      <c r="GH662" s="319"/>
      <c r="GI662" s="319"/>
      <c r="GJ662" s="319"/>
      <c r="GK662" s="319"/>
      <c r="GL662" s="319"/>
      <c r="GM662" s="319"/>
      <c r="GN662" s="319"/>
      <c r="GO662" s="319"/>
      <c r="GP662" s="319"/>
      <c r="GQ662" s="319"/>
      <c r="GR662" s="319"/>
      <c r="GS662" s="319"/>
      <c r="GT662" s="319"/>
      <c r="GU662" s="319"/>
      <c r="GV662" s="319"/>
      <c r="GW662" s="319"/>
      <c r="GX662" s="319"/>
      <c r="GY662" s="319"/>
      <c r="GZ662" s="319"/>
      <c r="HA662" s="319"/>
      <c r="HB662" s="319"/>
      <c r="HC662" s="319"/>
      <c r="HD662" s="319"/>
      <c r="HE662" s="319"/>
      <c r="HF662" s="319"/>
      <c r="HG662" s="319"/>
      <c r="HH662" s="319"/>
      <c r="HI662" s="319"/>
      <c r="HJ662" s="319"/>
      <c r="HK662" s="319"/>
      <c r="HL662" s="319"/>
      <c r="HM662" s="319"/>
      <c r="HN662" s="319"/>
      <c r="HO662" s="319"/>
      <c r="HP662" s="319"/>
      <c r="HQ662" s="319"/>
      <c r="HR662" s="319"/>
      <c r="HS662" s="319"/>
      <c r="HT662" s="319"/>
      <c r="HU662" s="319"/>
      <c r="HV662" s="319"/>
      <c r="HW662" s="319"/>
      <c r="HX662" s="319"/>
      <c r="HY662" s="319"/>
      <c r="HZ662" s="319"/>
      <c r="IA662" s="319"/>
      <c r="IB662" s="319"/>
      <c r="IC662" s="319"/>
      <c r="ID662" s="319"/>
      <c r="IE662" s="319"/>
      <c r="IF662" s="319"/>
      <c r="IG662" s="319"/>
      <c r="IH662" s="319"/>
      <c r="II662" s="319"/>
      <c r="IJ662" s="319"/>
      <c r="IK662" s="319"/>
      <c r="IL662" s="319"/>
      <c r="IM662" s="319"/>
      <c r="IN662" s="319"/>
      <c r="IO662" s="319"/>
      <c r="IP662" s="319"/>
      <c r="IQ662" s="319"/>
      <c r="IR662" s="319"/>
      <c r="IS662" s="319"/>
      <c r="IT662" s="319"/>
      <c r="IU662" s="319"/>
      <c r="IV662" s="319"/>
      <c r="IW662" s="319"/>
      <c r="IX662" s="319"/>
      <c r="IY662" s="319"/>
      <c r="IZ662" s="319"/>
      <c r="JA662" s="319"/>
      <c r="JB662" s="319"/>
      <c r="JC662" s="319"/>
      <c r="JD662" s="319"/>
      <c r="JE662" s="319"/>
      <c r="JF662" s="319"/>
      <c r="JG662" s="319"/>
      <c r="JH662" s="319"/>
      <c r="JI662" s="319"/>
      <c r="JJ662" s="319"/>
      <c r="JK662" s="319"/>
      <c r="JL662" s="319"/>
      <c r="JM662" s="319"/>
      <c r="JN662" s="319"/>
      <c r="JO662" s="319"/>
      <c r="JP662" s="319"/>
      <c r="JQ662" s="319"/>
      <c r="JR662" s="319"/>
      <c r="JS662" s="319"/>
      <c r="JT662" s="319"/>
      <c r="JU662" s="319"/>
      <c r="JV662" s="319"/>
      <c r="JW662" s="319"/>
      <c r="JX662" s="319"/>
      <c r="JY662" s="319"/>
      <c r="JZ662" s="319"/>
      <c r="KA662" s="319"/>
      <c r="KB662" s="319"/>
      <c r="KC662" s="319"/>
      <c r="KD662" s="319"/>
      <c r="KE662" s="319"/>
      <c r="KF662" s="319"/>
      <c r="KG662" s="319"/>
      <c r="KH662" s="319"/>
      <c r="KI662" s="319"/>
      <c r="KJ662" s="319"/>
      <c r="KK662" s="319"/>
      <c r="KL662" s="319"/>
      <c r="KM662" s="319"/>
      <c r="KN662" s="319"/>
      <c r="KO662" s="319"/>
      <c r="KP662" s="319"/>
      <c r="KQ662" s="319"/>
      <c r="KR662" s="319"/>
      <c r="KS662" s="319"/>
      <c r="KT662" s="319"/>
      <c r="KU662" s="319"/>
      <c r="KV662" s="319"/>
      <c r="KW662" s="319"/>
      <c r="KX662" s="319"/>
      <c r="KY662" s="319"/>
      <c r="KZ662" s="319"/>
      <c r="LA662" s="319"/>
      <c r="LB662" s="319"/>
      <c r="LC662" s="319"/>
      <c r="LD662" s="319"/>
      <c r="LE662" s="319"/>
      <c r="LF662" s="319"/>
      <c r="LG662" s="319"/>
      <c r="LH662" s="319"/>
      <c r="LI662" s="319"/>
      <c r="LJ662" s="319"/>
      <c r="LK662" s="319"/>
      <c r="LL662" s="319"/>
      <c r="LM662" s="319"/>
      <c r="LN662" s="319"/>
      <c r="LO662" s="319"/>
      <c r="LP662" s="319"/>
      <c r="LQ662" s="319"/>
      <c r="LR662" s="319"/>
      <c r="LS662" s="319"/>
      <c r="LT662" s="319"/>
      <c r="LU662" s="319"/>
      <c r="LV662" s="319"/>
      <c r="LW662" s="319"/>
      <c r="LX662" s="319"/>
      <c r="LY662" s="319"/>
      <c r="LZ662" s="319"/>
      <c r="MA662" s="319"/>
      <c r="MB662" s="319"/>
      <c r="MC662" s="319"/>
      <c r="MD662" s="319"/>
      <c r="ME662" s="319"/>
      <c r="MF662" s="319"/>
      <c r="MG662" s="319"/>
      <c r="MH662" s="319"/>
      <c r="MI662" s="319"/>
      <c r="MJ662" s="319"/>
      <c r="MK662" s="319"/>
      <c r="ML662" s="319"/>
      <c r="MM662" s="319"/>
      <c r="MN662" s="319"/>
      <c r="MO662" s="319"/>
      <c r="MP662" s="319"/>
      <c r="MQ662" s="319"/>
      <c r="MS662" s="241"/>
      <c r="MT662" s="362">
        <f t="shared" si="899"/>
        <v>0</v>
      </c>
      <c r="MU662" s="363">
        <f t="shared" si="916"/>
        <v>0</v>
      </c>
      <c r="MV662" s="363">
        <f t="shared" si="886"/>
        <v>0</v>
      </c>
      <c r="MW662" s="363"/>
      <c r="MX662" s="363">
        <f t="shared" si="887"/>
        <v>0</v>
      </c>
      <c r="MY662" s="363"/>
      <c r="MZ662" s="363">
        <f t="shared" si="888"/>
        <v>0</v>
      </c>
      <c r="NA662" s="363"/>
      <c r="NB662" s="363">
        <f t="shared" si="889"/>
        <v>0</v>
      </c>
      <c r="NC662" s="363"/>
      <c r="ND662" s="363">
        <f t="shared" si="890"/>
        <v>0</v>
      </c>
      <c r="NE662" s="363"/>
      <c r="NF662" s="363">
        <f t="shared" si="891"/>
        <v>0</v>
      </c>
      <c r="NG662" s="363"/>
      <c r="NH662" s="363">
        <f t="shared" si="892"/>
        <v>0</v>
      </c>
      <c r="NI662" s="363"/>
      <c r="NJ662" s="363">
        <f t="shared" si="893"/>
        <v>0</v>
      </c>
      <c r="NK662" s="363"/>
      <c r="NL662" s="363">
        <f t="shared" si="900"/>
        <v>0</v>
      </c>
      <c r="NM662" s="364"/>
      <c r="NN662" s="370"/>
      <c r="NR662" s="318">
        <f t="shared" si="894"/>
        <v>0</v>
      </c>
      <c r="NS662" s="318">
        <f t="shared" si="895"/>
        <v>0</v>
      </c>
      <c r="NT662" s="318">
        <f t="shared" si="896"/>
        <v>0</v>
      </c>
    </row>
    <row r="663" spans="1:384" s="318" customFormat="1" ht="10.199999999999999" customHeight="1" x14ac:dyDescent="0.3">
      <c r="A663" s="25"/>
      <c r="B663" s="389"/>
      <c r="C663" s="424"/>
      <c r="D663" s="15"/>
      <c r="E663" s="106"/>
      <c r="F663" s="106"/>
      <c r="G663" s="106"/>
      <c r="H663" s="399"/>
      <c r="I663" s="384">
        <f>Prenoms!$B$31</f>
        <v>0</v>
      </c>
      <c r="J663" s="385"/>
      <c r="K663" s="385"/>
      <c r="L663" s="385"/>
      <c r="M663" s="385"/>
      <c r="N663" s="86" t="str">
        <f>IF(NL663&lt;&gt;0,"",IF(Conges!X65=0,"",Conges!X65))</f>
        <v/>
      </c>
      <c r="O663" s="87"/>
      <c r="P663" s="88"/>
      <c r="Q663" s="88"/>
      <c r="R663" s="88"/>
      <c r="S663" s="88"/>
      <c r="T663" s="88"/>
      <c r="U663" s="88"/>
      <c r="V663" s="89"/>
      <c r="W663" s="87"/>
      <c r="X663" s="88"/>
      <c r="Y663" s="88"/>
      <c r="Z663" s="88"/>
      <c r="AA663" s="88"/>
      <c r="AB663" s="88"/>
      <c r="AC663" s="88"/>
      <c r="AD663" s="89"/>
      <c r="AE663" s="87"/>
      <c r="AF663" s="88"/>
      <c r="AG663" s="88"/>
      <c r="AH663" s="88"/>
      <c r="AI663" s="88"/>
      <c r="AJ663" s="89"/>
      <c r="AK663" s="87"/>
      <c r="AL663" s="88"/>
      <c r="AM663" s="88"/>
      <c r="AN663" s="88"/>
      <c r="AO663" s="88"/>
      <c r="AP663" s="88"/>
      <c r="AQ663" s="88"/>
      <c r="AR663" s="88"/>
      <c r="AS663" s="88"/>
      <c r="AT663" s="89"/>
      <c r="AU663" s="87"/>
      <c r="AV663" s="88"/>
      <c r="AW663" s="88"/>
      <c r="AX663" s="88"/>
      <c r="AY663" s="88"/>
      <c r="AZ663" s="88"/>
      <c r="BA663" s="88"/>
      <c r="BB663" s="89"/>
      <c r="BC663" s="90">
        <f>IF(NL663&lt;&gt;0,(IF(Conges!X$65=0,0,3)),0)</f>
        <v>0</v>
      </c>
      <c r="BD663" s="417"/>
      <c r="BE663" s="386">
        <f>IF(OR(Conges!X$65="A",Conges!X$65="V"),Prenoms!L$31,NL663)</f>
        <v>0</v>
      </c>
      <c r="BF663" s="387"/>
      <c r="BG663" s="292"/>
      <c r="BH663" s="293">
        <f t="shared" si="879"/>
        <v>0</v>
      </c>
      <c r="BI663" s="294" t="str">
        <f t="shared" si="880"/>
        <v/>
      </c>
      <c r="BJ663" s="310">
        <v>0</v>
      </c>
      <c r="BK663" s="311">
        <f t="shared" si="897"/>
        <v>0</v>
      </c>
      <c r="BL663" s="312">
        <f t="shared" si="917"/>
        <v>0</v>
      </c>
      <c r="BM663" s="312">
        <f t="shared" si="918"/>
        <v>0</v>
      </c>
      <c r="BN663" s="312">
        <f>SUM('Heures Pointage'!$ACD$24:$ACE$24)</f>
        <v>0</v>
      </c>
      <c r="BO663" s="312">
        <f>SUM('Heures et Indemnites'!$ACD$24:$ACE$24)</f>
        <v>0</v>
      </c>
      <c r="BP663" s="313">
        <f t="shared" si="919"/>
        <v>0</v>
      </c>
      <c r="BQ663" s="313">
        <f>'Heures Pointage'!$ADB$24</f>
        <v>0</v>
      </c>
      <c r="BR663" s="314">
        <f t="shared" ref="BR663" si="932">$BH$1083</f>
        <v>0</v>
      </c>
      <c r="BS663" s="151">
        <f>Prenoms!$C$31</f>
        <v>0</v>
      </c>
      <c r="BT663" s="180"/>
      <c r="BU663" s="280">
        <f>SUM('Heures et Indemnites'!$ACD$24:$ACE$24)</f>
        <v>0</v>
      </c>
      <c r="BV663" s="237">
        <f>SUM('Heures et Indemnites'!$ACD$6:$ACE$24)</f>
        <v>0</v>
      </c>
      <c r="BW663" s="280"/>
      <c r="BX663" s="237"/>
      <c r="BY663" s="319"/>
      <c r="BZ663" s="319"/>
      <c r="CA663" s="319"/>
      <c r="CB663" s="319"/>
      <c r="CC663" s="319"/>
      <c r="CD663" s="319"/>
      <c r="CE663" s="319"/>
      <c r="CF663" s="319"/>
      <c r="CG663" s="319"/>
      <c r="CH663" s="319"/>
      <c r="CI663" s="319"/>
      <c r="CJ663" s="319"/>
      <c r="CK663" s="319"/>
      <c r="CL663" s="319"/>
      <c r="CM663" s="319"/>
      <c r="CN663" s="319"/>
      <c r="CO663" s="319"/>
      <c r="CP663" s="319"/>
      <c r="CQ663" s="319"/>
      <c r="CR663" s="319"/>
      <c r="CS663" s="319"/>
      <c r="CT663" s="319"/>
      <c r="CU663" s="319"/>
      <c r="CV663" s="319"/>
      <c r="CW663" s="319"/>
      <c r="CX663" s="319"/>
      <c r="CY663" s="319"/>
      <c r="CZ663" s="319"/>
      <c r="DA663" s="319"/>
      <c r="DB663" s="319"/>
      <c r="DC663" s="319"/>
      <c r="DD663" s="319"/>
      <c r="DE663" s="319"/>
      <c r="DF663" s="319"/>
      <c r="DG663" s="319"/>
      <c r="DH663" s="319"/>
      <c r="DI663" s="319"/>
      <c r="DJ663" s="319"/>
      <c r="DK663" s="319"/>
      <c r="DL663" s="319"/>
      <c r="DM663" s="319"/>
      <c r="DN663" s="319"/>
      <c r="DO663" s="319"/>
      <c r="DP663" s="319"/>
      <c r="DQ663" s="319"/>
      <c r="DR663" s="319"/>
      <c r="DS663" s="319"/>
      <c r="DT663" s="319"/>
      <c r="DU663" s="319"/>
      <c r="DV663" s="319"/>
      <c r="DW663" s="319"/>
      <c r="DX663" s="319"/>
      <c r="DY663" s="319"/>
      <c r="DZ663" s="319"/>
      <c r="EA663" s="319"/>
      <c r="EB663" s="319"/>
      <c r="EC663" s="319"/>
      <c r="ED663" s="319"/>
      <c r="EE663" s="319"/>
      <c r="EF663" s="319"/>
      <c r="EG663" s="319"/>
      <c r="EH663" s="319"/>
      <c r="EI663" s="319"/>
      <c r="EJ663" s="319"/>
      <c r="EK663" s="319"/>
      <c r="EL663" s="319"/>
      <c r="EM663" s="319"/>
      <c r="EN663" s="319"/>
      <c r="EO663" s="319"/>
      <c r="EP663" s="319"/>
      <c r="EQ663" s="319"/>
      <c r="ER663" s="319"/>
      <c r="ES663" s="319"/>
      <c r="ET663" s="319"/>
      <c r="EU663" s="319"/>
      <c r="EV663" s="319"/>
      <c r="EW663" s="319"/>
      <c r="EX663" s="319"/>
      <c r="EY663" s="319"/>
      <c r="EZ663" s="319"/>
      <c r="FA663" s="319"/>
      <c r="FB663" s="319"/>
      <c r="FC663" s="319"/>
      <c r="FD663" s="319"/>
      <c r="FE663" s="319"/>
      <c r="FF663" s="319"/>
      <c r="FG663" s="319"/>
      <c r="FH663" s="319"/>
      <c r="FI663" s="319"/>
      <c r="FJ663" s="319"/>
      <c r="FK663" s="319"/>
      <c r="FL663" s="319"/>
      <c r="FM663" s="319"/>
      <c r="FN663" s="319"/>
      <c r="FO663" s="319"/>
      <c r="FP663" s="319"/>
      <c r="FQ663" s="319"/>
      <c r="FR663" s="319"/>
      <c r="FS663" s="319"/>
      <c r="FT663" s="319"/>
      <c r="FU663" s="319"/>
      <c r="FV663" s="319"/>
      <c r="FW663" s="319"/>
      <c r="FX663" s="319"/>
      <c r="FY663" s="319"/>
      <c r="FZ663" s="319"/>
      <c r="GA663" s="319"/>
      <c r="GB663" s="319"/>
      <c r="GC663" s="319"/>
      <c r="GD663" s="319"/>
      <c r="GE663" s="319"/>
      <c r="GF663" s="319"/>
      <c r="GG663" s="319"/>
      <c r="GH663" s="319"/>
      <c r="GI663" s="319"/>
      <c r="GJ663" s="319"/>
      <c r="GK663" s="319"/>
      <c r="GL663" s="319"/>
      <c r="GM663" s="319"/>
      <c r="GN663" s="319"/>
      <c r="GO663" s="319"/>
      <c r="GP663" s="319"/>
      <c r="GQ663" s="319"/>
      <c r="GR663" s="319"/>
      <c r="GS663" s="319"/>
      <c r="GT663" s="319"/>
      <c r="GU663" s="319"/>
      <c r="GV663" s="319"/>
      <c r="GW663" s="319"/>
      <c r="GX663" s="319"/>
      <c r="GY663" s="319"/>
      <c r="GZ663" s="319"/>
      <c r="HA663" s="319"/>
      <c r="HB663" s="319"/>
      <c r="HC663" s="319"/>
      <c r="HD663" s="319"/>
      <c r="HE663" s="319"/>
      <c r="HF663" s="319"/>
      <c r="HG663" s="319"/>
      <c r="HH663" s="319"/>
      <c r="HI663" s="319"/>
      <c r="HJ663" s="319"/>
      <c r="HK663" s="319"/>
      <c r="HL663" s="319"/>
      <c r="HM663" s="319"/>
      <c r="HN663" s="319"/>
      <c r="HO663" s="319"/>
      <c r="HP663" s="319"/>
      <c r="HQ663" s="319"/>
      <c r="HR663" s="319"/>
      <c r="HS663" s="319"/>
      <c r="HT663" s="319"/>
      <c r="HU663" s="319"/>
      <c r="HV663" s="319"/>
      <c r="HW663" s="319"/>
      <c r="HX663" s="319"/>
      <c r="HY663" s="319"/>
      <c r="HZ663" s="319"/>
      <c r="IA663" s="319"/>
      <c r="IB663" s="319"/>
      <c r="IC663" s="319"/>
      <c r="ID663" s="319"/>
      <c r="IE663" s="319"/>
      <c r="IF663" s="319"/>
      <c r="IG663" s="319"/>
      <c r="IH663" s="319"/>
      <c r="II663" s="319"/>
      <c r="IJ663" s="319"/>
      <c r="IK663" s="319"/>
      <c r="IL663" s="319"/>
      <c r="IM663" s="319"/>
      <c r="IN663" s="319"/>
      <c r="IO663" s="319"/>
      <c r="IP663" s="319"/>
      <c r="IQ663" s="319"/>
      <c r="IR663" s="319"/>
      <c r="IS663" s="319"/>
      <c r="IT663" s="319"/>
      <c r="IU663" s="319"/>
      <c r="IV663" s="319"/>
      <c r="IW663" s="319"/>
      <c r="IX663" s="319"/>
      <c r="IY663" s="319"/>
      <c r="IZ663" s="319"/>
      <c r="JA663" s="319"/>
      <c r="JB663" s="319"/>
      <c r="JC663" s="319"/>
      <c r="JD663" s="319"/>
      <c r="JE663" s="319"/>
      <c r="JF663" s="319"/>
      <c r="JG663" s="319"/>
      <c r="JH663" s="319"/>
      <c r="JI663" s="319"/>
      <c r="JJ663" s="319"/>
      <c r="JK663" s="319"/>
      <c r="JL663" s="319"/>
      <c r="JM663" s="319"/>
      <c r="JN663" s="319"/>
      <c r="JO663" s="319"/>
      <c r="JP663" s="319"/>
      <c r="JQ663" s="319"/>
      <c r="JR663" s="319"/>
      <c r="JS663" s="319"/>
      <c r="JT663" s="319"/>
      <c r="JU663" s="319"/>
      <c r="JV663" s="319"/>
      <c r="JW663" s="319"/>
      <c r="JX663" s="319"/>
      <c r="JY663" s="319"/>
      <c r="JZ663" s="319"/>
      <c r="KA663" s="319"/>
      <c r="KB663" s="319"/>
      <c r="KC663" s="319"/>
      <c r="KD663" s="319"/>
      <c r="KE663" s="319"/>
      <c r="KF663" s="319"/>
      <c r="KG663" s="319"/>
      <c r="KH663" s="319"/>
      <c r="KI663" s="319"/>
      <c r="KJ663" s="319"/>
      <c r="KK663" s="319"/>
      <c r="KL663" s="319"/>
      <c r="KM663" s="319"/>
      <c r="KN663" s="319"/>
      <c r="KO663" s="319"/>
      <c r="KP663" s="319"/>
      <c r="KQ663" s="319"/>
      <c r="KR663" s="319"/>
      <c r="KS663" s="319"/>
      <c r="KT663" s="319"/>
      <c r="KU663" s="319"/>
      <c r="KV663" s="319"/>
      <c r="KW663" s="319"/>
      <c r="KX663" s="319"/>
      <c r="KY663" s="319"/>
      <c r="KZ663" s="319"/>
      <c r="LA663" s="319"/>
      <c r="LB663" s="319"/>
      <c r="LC663" s="319"/>
      <c r="LD663" s="319"/>
      <c r="LE663" s="319"/>
      <c r="LF663" s="319"/>
      <c r="LG663" s="319"/>
      <c r="LH663" s="319"/>
      <c r="LI663" s="319"/>
      <c r="LJ663" s="319"/>
      <c r="LK663" s="319"/>
      <c r="LL663" s="319"/>
      <c r="LM663" s="319"/>
      <c r="LN663" s="319"/>
      <c r="LO663" s="319"/>
      <c r="LP663" s="319"/>
      <c r="LQ663" s="319"/>
      <c r="LR663" s="319"/>
      <c r="LS663" s="319"/>
      <c r="LT663" s="319"/>
      <c r="LU663" s="319"/>
      <c r="LV663" s="319"/>
      <c r="LW663" s="319"/>
      <c r="LX663" s="319"/>
      <c r="LY663" s="319"/>
      <c r="LZ663" s="319"/>
      <c r="MA663" s="319"/>
      <c r="MB663" s="319"/>
      <c r="MC663" s="319"/>
      <c r="MD663" s="319"/>
      <c r="ME663" s="319"/>
      <c r="MF663" s="319"/>
      <c r="MG663" s="319"/>
      <c r="MH663" s="319"/>
      <c r="MI663" s="319"/>
      <c r="MJ663" s="319"/>
      <c r="MK663" s="319"/>
      <c r="ML663" s="319"/>
      <c r="MM663" s="319"/>
      <c r="MN663" s="319"/>
      <c r="MO663" s="319"/>
      <c r="MP663" s="319"/>
      <c r="MQ663" s="319"/>
      <c r="MS663" s="241"/>
      <c r="MT663" s="388">
        <f t="shared" si="899"/>
        <v>0</v>
      </c>
      <c r="MU663" s="371">
        <f t="shared" si="916"/>
        <v>0</v>
      </c>
      <c r="MV663" s="371">
        <f t="shared" si="886"/>
        <v>0</v>
      </c>
      <c r="MW663" s="371"/>
      <c r="MX663" s="371">
        <f t="shared" si="887"/>
        <v>0</v>
      </c>
      <c r="MY663" s="371"/>
      <c r="MZ663" s="371">
        <f t="shared" si="888"/>
        <v>0</v>
      </c>
      <c r="NA663" s="371"/>
      <c r="NB663" s="371">
        <f t="shared" si="889"/>
        <v>0</v>
      </c>
      <c r="NC663" s="371"/>
      <c r="ND663" s="371">
        <f t="shared" si="890"/>
        <v>0</v>
      </c>
      <c r="NE663" s="371"/>
      <c r="NF663" s="371">
        <f t="shared" si="891"/>
        <v>0</v>
      </c>
      <c r="NG663" s="371"/>
      <c r="NH663" s="371">
        <f t="shared" si="892"/>
        <v>0</v>
      </c>
      <c r="NI663" s="371"/>
      <c r="NJ663" s="371">
        <f t="shared" si="893"/>
        <v>0</v>
      </c>
      <c r="NK663" s="371"/>
      <c r="NL663" s="371">
        <f t="shared" si="900"/>
        <v>0</v>
      </c>
      <c r="NM663" s="372"/>
      <c r="NN663" s="370"/>
      <c r="NR663" s="318">
        <f t="shared" si="894"/>
        <v>0</v>
      </c>
      <c r="NS663" s="318">
        <f t="shared" si="895"/>
        <v>0</v>
      </c>
      <c r="NT663" s="318">
        <f t="shared" si="896"/>
        <v>0</v>
      </c>
    </row>
    <row r="664" spans="1:384" s="121" customFormat="1" ht="10.199999999999999" customHeight="1" x14ac:dyDescent="0.2">
      <c r="A664" s="116"/>
      <c r="B664" s="389"/>
      <c r="C664" s="424"/>
      <c r="D664" s="117"/>
      <c r="E664" s="14"/>
      <c r="F664" s="14"/>
      <c r="G664" s="14"/>
      <c r="H664" s="118"/>
      <c r="I664" s="427" t="str">
        <f>I629</f>
        <v>CREPIERE</v>
      </c>
      <c r="J664" s="427"/>
      <c r="K664" s="427"/>
      <c r="L664" s="427"/>
      <c r="M664" s="427"/>
      <c r="N664" s="428"/>
      <c r="O664" s="143" t="str">
        <f>IF('Chiffres et fonctions'!$J$3=1,IF(COUNTIF(O634:O663,1)=0,IF(COUNTIF(O634:O663,4)=0,"","+"&amp;COUNTIF(O634:O663,4)),COUNTIF(O634:O663,1)&amp;IF(COUNTIF(O634:O663,4)=0,"","+"&amp;COUNTIF(O634:O663,4))),IF('Chiffres et fonctions'!$J$3=2,IF(30-(COUNTIF(O634:O663,""))-(COUNTIF(O634:O663,4))=0,"",30-(COUNTIF(O634:O663,""))-(COUNTIF(O634:O663,4))),""))</f>
        <v/>
      </c>
      <c r="P664" s="144" t="str">
        <f>IF('Chiffres et fonctions'!$J$3=1,IF(COUNTIF(P634:P663,1)=0,IF(COUNTIF(P634:P663,4)=0,"","+"&amp;COUNTIF(P634:P663,4)),COUNTIF(P634:P663,1)&amp;IF(COUNTIF(P634:P663,4)=0,"","+"&amp;COUNTIF(P634:P663,4))),IF('Chiffres et fonctions'!$J$3=2,IF(30-(COUNTIF(P634:P663,""))-(COUNTIF(P634:P663,4))=0,"",30-(COUNTIF(P634:P663,""))-(COUNTIF(P634:P663,4))),""))</f>
        <v/>
      </c>
      <c r="Q664" s="143" t="str">
        <f>IF('Chiffres et fonctions'!$J$3=1,IF(COUNTIF(Q634:Q663,1)=0,IF(COUNTIF(Q634:Q663,4)=0,"","+"&amp;COUNTIF(Q634:Q663,4)),COUNTIF(Q634:Q663,1)&amp;IF(COUNTIF(Q634:Q663,4)=0,"","+"&amp;COUNTIF(Q634:Q663,4))),IF('Chiffres et fonctions'!$J$3=2,IF(30-(COUNTIF(Q634:Q663,""))-(COUNTIF(Q634:Q663,4))=0,"",30-(COUNTIF(Q634:Q663,""))-(COUNTIF(Q634:Q663,4))),""))</f>
        <v/>
      </c>
      <c r="R664" s="144" t="str">
        <f>IF('Chiffres et fonctions'!$J$3=1,IF(COUNTIF(R634:R663,1)=0,IF(COUNTIF(R634:R663,4)=0,"","+"&amp;COUNTIF(R634:R663,4)),COUNTIF(R634:R663,1)&amp;IF(COUNTIF(R634:R663,4)=0,"","+"&amp;COUNTIF(R634:R663,4))),IF('Chiffres et fonctions'!$J$3=2,IF(30-(COUNTIF(R634:R663,""))-(COUNTIF(R634:R663,4))=0,"",30-(COUNTIF(R634:R663,""))-(COUNTIF(R634:R663,4))),""))</f>
        <v/>
      </c>
      <c r="S664" s="143" t="str">
        <f>IF('Chiffres et fonctions'!$J$3=1,IF(COUNTIF(S634:S663,1)=0,IF(COUNTIF(S634:S663,4)=0,"","+"&amp;COUNTIF(S634:S663,4)),COUNTIF(S634:S663,1)&amp;IF(COUNTIF(S634:S663,4)=0,"","+"&amp;COUNTIF(S634:S663,4))),IF('Chiffres et fonctions'!$J$3=2,IF(30-(COUNTIF(S634:S663,""))-(COUNTIF(S634:S663,4))=0,"",30-(COUNTIF(S634:S663,""))-(COUNTIF(S634:S663,4))),""))</f>
        <v/>
      </c>
      <c r="T664" s="144" t="str">
        <f>IF('Chiffres et fonctions'!$J$3=1,IF(COUNTIF(T634:T663,1)=0,IF(COUNTIF(T634:T663,4)=0,"","+"&amp;COUNTIF(T634:T663,4)),COUNTIF(T634:T663,1)&amp;IF(COUNTIF(T634:T663,4)=0,"","+"&amp;COUNTIF(T634:T663,4))),IF('Chiffres et fonctions'!$J$3=2,IF(30-(COUNTIF(T634:T663,""))-(COUNTIF(T634:T663,4))=0,"",30-(COUNTIF(T634:T663,""))-(COUNTIF(T634:T663,4))),""))</f>
        <v/>
      </c>
      <c r="U664" s="143" t="str">
        <f>IF('Chiffres et fonctions'!$J$3=1,IF(COUNTIF(U634:U663,1)=0,IF(COUNTIF(U634:U663,4)=0,"","+"&amp;COUNTIF(U634:U663,4)),COUNTIF(U634:U663,1)&amp;IF(COUNTIF(U634:U663,4)=0,"","+"&amp;COUNTIF(U634:U663,4))),IF('Chiffres et fonctions'!$J$3=2,IF(30-(COUNTIF(U634:U663,""))-(COUNTIF(U634:U663,4))=0,"",30-(COUNTIF(U634:U663,""))-(COUNTIF(U634:U663,4))),""))</f>
        <v/>
      </c>
      <c r="V664" s="144" t="str">
        <f>IF('Chiffres et fonctions'!$J$3=1,IF(COUNTIF(V634:V663,1)=0,IF(COUNTIF(V634:V663,4)=0,"","+"&amp;COUNTIF(V634:V663,4)),COUNTIF(V634:V663,1)&amp;IF(COUNTIF(V634:V663,4)=0,"","+"&amp;COUNTIF(V634:V663,4))),IF('Chiffres et fonctions'!$J$3=2,IF(30-(COUNTIF(V634:V663,""))-(COUNTIF(V634:V663,4))=0,"",30-(COUNTIF(V634:V663,""))-(COUNTIF(V634:V663,4))),""))</f>
        <v/>
      </c>
      <c r="W664" s="143" t="str">
        <f>IF('Chiffres et fonctions'!$J$3=1,IF(COUNTIF(W634:W663,1)=0,IF(COUNTIF(W634:W663,4)=0,"","+"&amp;COUNTIF(W634:W663,4)),COUNTIF(W634:W663,1)&amp;IF(COUNTIF(W634:W663,4)=0,"","+"&amp;COUNTIF(W634:W663,4))),IF('Chiffres et fonctions'!$J$3=2,IF(30-(COUNTIF(W634:W663,""))-(COUNTIF(W634:W663,4))=0,"",30-(COUNTIF(W634:W663,""))-(COUNTIF(W634:W663,4))),""))</f>
        <v/>
      </c>
      <c r="X664" s="144" t="str">
        <f>IF('Chiffres et fonctions'!$J$3=1,IF(COUNTIF(X634:X663,1)=0,IF(COUNTIF(X634:X663,4)=0,"","+"&amp;COUNTIF(X634:X663,4)),COUNTIF(X634:X663,1)&amp;IF(COUNTIF(X634:X663,4)=0,"","+"&amp;COUNTIF(X634:X663,4))),IF('Chiffres et fonctions'!$J$3=2,IF(30-(COUNTIF(X634:X663,""))-(COUNTIF(X634:X663,4))=0,"",30-(COUNTIF(X634:X663,""))-(COUNTIF(X634:X663,4))),""))</f>
        <v/>
      </c>
      <c r="Y664" s="143" t="str">
        <f>IF('Chiffres et fonctions'!$J$3=1,IF(COUNTIF(Y634:Y663,1)=0,IF(COUNTIF(Y634:Y663,4)=0,"","+"&amp;COUNTIF(Y634:Y663,4)),COUNTIF(Y634:Y663,1)&amp;IF(COUNTIF(Y634:Y663,4)=0,"","+"&amp;COUNTIF(Y634:Y663,4))),IF('Chiffres et fonctions'!$J$3=2,IF(30-(COUNTIF(Y634:Y663,""))-(COUNTIF(Y634:Y663,4))=0,"",30-(COUNTIF(Y634:Y663,""))-(COUNTIF(Y634:Y663,4))),""))</f>
        <v/>
      </c>
      <c r="Z664" s="144" t="str">
        <f>IF('Chiffres et fonctions'!$J$3=1,IF(COUNTIF(Z634:Z663,1)=0,IF(COUNTIF(Z634:Z663,4)=0,"","+"&amp;COUNTIF(Z634:Z663,4)),COUNTIF(Z634:Z663,1)&amp;IF(COUNTIF(Z634:Z663,4)=0,"","+"&amp;COUNTIF(Z634:Z663,4))),IF('Chiffres et fonctions'!$J$3=2,IF(30-(COUNTIF(Z634:Z663,""))-(COUNTIF(Z634:Z663,4))=0,"",30-(COUNTIF(Z634:Z663,""))-(COUNTIF(Z634:Z663,4))),""))</f>
        <v/>
      </c>
      <c r="AA664" s="143" t="str">
        <f>IF('Chiffres et fonctions'!$J$3=1,IF(COUNTIF(AA634:AA663,1)=0,IF(COUNTIF(AA634:AA663,4)=0,"","+"&amp;COUNTIF(AA634:AA663,4)),COUNTIF(AA634:AA663,1)&amp;IF(COUNTIF(AA634:AA663,4)=0,"","+"&amp;COUNTIF(AA634:AA663,4))),IF('Chiffres et fonctions'!$J$3=2,IF(30-(COUNTIF(AA634:AA663,""))-(COUNTIF(AA634:AA663,4))=0,"",30-(COUNTIF(AA634:AA663,""))-(COUNTIF(AA634:AA663,4))),""))</f>
        <v/>
      </c>
      <c r="AB664" s="144" t="str">
        <f>IF('Chiffres et fonctions'!$J$3=1,IF(COUNTIF(AB634:AB663,1)=0,IF(COUNTIF(AB634:AB663,4)=0,"","+"&amp;COUNTIF(AB634:AB663,4)),COUNTIF(AB634:AB663,1)&amp;IF(COUNTIF(AB634:AB663,4)=0,"","+"&amp;COUNTIF(AB634:AB663,4))),IF('Chiffres et fonctions'!$J$3=2,IF(30-(COUNTIF(AB634:AB663,""))-(COUNTIF(AB634:AB663,4))=0,"",30-(COUNTIF(AB634:AB663,""))-(COUNTIF(AB634:AB663,4))),""))</f>
        <v/>
      </c>
      <c r="AC664" s="143" t="str">
        <f>IF('Chiffres et fonctions'!$J$3=1,IF(COUNTIF(AC634:AC663,1)=0,IF(COUNTIF(AC634:AC663,4)=0,"","+"&amp;COUNTIF(AC634:AC663,4)),COUNTIF(AC634:AC663,1)&amp;IF(COUNTIF(AC634:AC663,4)=0,"","+"&amp;COUNTIF(AC634:AC663,4))),IF('Chiffres et fonctions'!$J$3=2,IF(30-(COUNTIF(AC634:AC663,""))-(COUNTIF(AC634:AC663,4))=0,"",30-(COUNTIF(AC634:AC663,""))-(COUNTIF(AC634:AC663,4))),""))</f>
        <v/>
      </c>
      <c r="AD664" s="144" t="str">
        <f>IF('Chiffres et fonctions'!$J$3=1,IF(COUNTIF(AD634:AD663,1)=0,IF(COUNTIF(AD634:AD663,4)=0,"","+"&amp;COUNTIF(AD634:AD663,4)),COUNTIF(AD634:AD663,1)&amp;IF(COUNTIF(AD634:AD663,4)=0,"","+"&amp;COUNTIF(AD634:AD663,4))),IF('Chiffres et fonctions'!$J$3=2,IF(30-(COUNTIF(AD634:AD663,""))-(COUNTIF(AD634:AD663,4))=0,"",30-(COUNTIF(AD634:AD663,""))-(COUNTIF(AD634:AD663,4))),""))</f>
        <v/>
      </c>
      <c r="AE664" s="143" t="str">
        <f>IF('Chiffres et fonctions'!$J$3=1,IF(COUNTIF(AE634:AE663,1)=0,IF(COUNTIF(AE634:AE663,4)=0,"","+"&amp;COUNTIF(AE634:AE663,4)),COUNTIF(AE634:AE663,1)&amp;IF(COUNTIF(AE634:AE663,4)=0,"","+"&amp;COUNTIF(AE634:AE663,4))),IF('Chiffres et fonctions'!$J$3=2,IF(30-(COUNTIF(AE634:AE663,""))-(COUNTIF(AE634:AE663,4))=0,"",30-(COUNTIF(AE634:AE663,""))-(COUNTIF(AE634:AE663,4))),""))</f>
        <v/>
      </c>
      <c r="AF664" s="144" t="str">
        <f>IF('Chiffres et fonctions'!$J$3=1,IF(COUNTIF(AF634:AF663,1)=0,IF(COUNTIF(AF634:AF663,4)=0,"","+"&amp;COUNTIF(AF634:AF663,4)),COUNTIF(AF634:AF663,1)&amp;IF(COUNTIF(AF634:AF663,4)=0,"","+"&amp;COUNTIF(AF634:AF663,4))),IF('Chiffres et fonctions'!$J$3=2,IF(30-(COUNTIF(AF634:AF663,""))-(COUNTIF(AF634:AF663,4))=0,"",30-(COUNTIF(AF634:AF663,""))-(COUNTIF(AF634:AF663,4))),""))</f>
        <v/>
      </c>
      <c r="AG664" s="143" t="str">
        <f>IF('Chiffres et fonctions'!$J$3=1,IF(COUNTIF(AG634:AG663,1)=0,IF(COUNTIF(AG634:AG663,4)=0,"","+"&amp;COUNTIF(AG634:AG663,4)),COUNTIF(AG634:AG663,1)&amp;IF(COUNTIF(AG634:AG663,4)=0,"","+"&amp;COUNTIF(AG634:AG663,4))),IF('Chiffres et fonctions'!$J$3=2,IF(30-(COUNTIF(AG634:AG663,""))-(COUNTIF(AG634:AG663,4))=0,"",30-(COUNTIF(AG634:AG663,""))-(COUNTIF(AG634:AG663,4))),""))</f>
        <v/>
      </c>
      <c r="AH664" s="144" t="str">
        <f>IF('Chiffres et fonctions'!$J$3=1,IF(COUNTIF(AH634:AH663,1)=0,IF(COUNTIF(AH634:AH663,4)=0,"","+"&amp;COUNTIF(AH634:AH663,4)),COUNTIF(AH634:AH663,1)&amp;IF(COUNTIF(AH634:AH663,4)=0,"","+"&amp;COUNTIF(AH634:AH663,4))),IF('Chiffres et fonctions'!$J$3=2,IF(30-(COUNTIF(AH634:AH663,""))-(COUNTIF(AH634:AH663,4))=0,"",30-(COUNTIF(AH634:AH663,""))-(COUNTIF(AH634:AH663,4))),""))</f>
        <v/>
      </c>
      <c r="AI664" s="143" t="str">
        <f>IF('Chiffres et fonctions'!$J$3=1,IF(COUNTIF(AI634:AI663,1)=0,IF(COUNTIF(AI634:AI663,4)=0,"","+"&amp;COUNTIF(AI634:AI663,4)),COUNTIF(AI634:AI663,1)&amp;IF(COUNTIF(AI634:AI663,4)=0,"","+"&amp;COUNTIF(AI634:AI663,4))),IF('Chiffres et fonctions'!$J$3=2,IF(30-(COUNTIF(AI634:AI663,""))-(COUNTIF(AI634:AI663,4))=0,"",30-(COUNTIF(AI634:AI663,""))-(COUNTIF(AI634:AI663,4))),""))</f>
        <v/>
      </c>
      <c r="AJ664" s="144" t="str">
        <f>IF('Chiffres et fonctions'!$J$3=1,IF(COUNTIF(AJ634:AJ663,1)=0,IF(COUNTIF(AJ634:AJ663,4)=0,"","+"&amp;COUNTIF(AJ634:AJ663,4)),COUNTIF(AJ634:AJ663,1)&amp;IF(COUNTIF(AJ634:AJ663,4)=0,"","+"&amp;COUNTIF(AJ634:AJ663,4))),IF('Chiffres et fonctions'!$J$3=2,IF(30-(COUNTIF(AJ634:AJ663,""))-(COUNTIF(AJ634:AJ663,4))=0,"",30-(COUNTIF(AJ634:AJ663,""))-(COUNTIF(AJ634:AJ663,4))),""))</f>
        <v/>
      </c>
      <c r="AK664" s="143" t="str">
        <f>IF('Chiffres et fonctions'!$J$3=1,IF(COUNTIF(AK634:AK663,1)=0,IF(COUNTIF(AK634:AK663,4)=0,"","+"&amp;COUNTIF(AK634:AK663,4)),COUNTIF(AK634:AK663,1)&amp;IF(COUNTIF(AK634:AK663,4)=0,"","+"&amp;COUNTIF(AK634:AK663,4))),IF('Chiffres et fonctions'!$J$3=2,IF(30-(COUNTIF(AK634:AK663,""))-(COUNTIF(AK634:AK663,4))=0,"",30-(COUNTIF(AK634:AK663,""))-(COUNTIF(AK634:AK663,4))),""))</f>
        <v/>
      </c>
      <c r="AL664" s="144" t="str">
        <f>IF('Chiffres et fonctions'!$J$3=1,IF(COUNTIF(AL634:AL663,1)=0,IF(COUNTIF(AL634:AL663,4)=0,"","+"&amp;COUNTIF(AL634:AL663,4)),COUNTIF(AL634:AL663,1)&amp;IF(COUNTIF(AL634:AL663,4)=0,"","+"&amp;COUNTIF(AL634:AL663,4))),IF('Chiffres et fonctions'!$J$3=2,IF(30-(COUNTIF(AL634:AL663,""))-(COUNTIF(AL634:AL663,4))=0,"",30-(COUNTIF(AL634:AL663,""))-(COUNTIF(AL634:AL663,4))),""))</f>
        <v/>
      </c>
      <c r="AM664" s="143" t="str">
        <f>IF('Chiffres et fonctions'!$J$3=1,IF(COUNTIF(AM634:AM663,1)=0,IF(COUNTIF(AM634:AM663,4)=0,"","+"&amp;COUNTIF(AM634:AM663,4)),COUNTIF(AM634:AM663,1)&amp;IF(COUNTIF(AM634:AM663,4)=0,"","+"&amp;COUNTIF(AM634:AM663,4))),IF('Chiffres et fonctions'!$J$3=2,IF(30-(COUNTIF(AM634:AM663,""))-(COUNTIF(AM634:AM663,4))=0,"",30-(COUNTIF(AM634:AM663,""))-(COUNTIF(AM634:AM663,4))),""))</f>
        <v/>
      </c>
      <c r="AN664" s="144" t="str">
        <f>IF('Chiffres et fonctions'!$J$3=1,IF(COUNTIF(AN634:AN663,1)=0,IF(COUNTIF(AN634:AN663,4)=0,"","+"&amp;COUNTIF(AN634:AN663,4)),COUNTIF(AN634:AN663,1)&amp;IF(COUNTIF(AN634:AN663,4)=0,"","+"&amp;COUNTIF(AN634:AN663,4))),IF('Chiffres et fonctions'!$J$3=2,IF(30-(COUNTIF(AN634:AN663,""))-(COUNTIF(AN634:AN663,4))=0,"",30-(COUNTIF(AN634:AN663,""))-(COUNTIF(AN634:AN663,4))),""))</f>
        <v/>
      </c>
      <c r="AO664" s="143" t="str">
        <f>IF('Chiffres et fonctions'!$J$3=1,IF(COUNTIF(AO634:AO663,1)=0,IF(COUNTIF(AO634:AO663,4)=0,"","+"&amp;COUNTIF(AO634:AO663,4)),COUNTIF(AO634:AO663,1)&amp;IF(COUNTIF(AO634:AO663,4)=0,"","+"&amp;COUNTIF(AO634:AO663,4))),IF('Chiffres et fonctions'!$J$3=2,IF(30-(COUNTIF(AO634:AO663,""))-(COUNTIF(AO634:AO663,4))=0,"",30-(COUNTIF(AO634:AO663,""))-(COUNTIF(AO634:AO663,4))),""))</f>
        <v/>
      </c>
      <c r="AP664" s="144" t="str">
        <f>IF('Chiffres et fonctions'!$J$3=1,IF(COUNTIF(AP634:AP663,1)=0,IF(COUNTIF(AP634:AP663,4)=0,"","+"&amp;COUNTIF(AP634:AP663,4)),COUNTIF(AP634:AP663,1)&amp;IF(COUNTIF(AP634:AP663,4)=0,"","+"&amp;COUNTIF(AP634:AP663,4))),IF('Chiffres et fonctions'!$J$3=2,IF(30-(COUNTIF(AP634:AP663,""))-(COUNTIF(AP634:AP663,4))=0,"",30-(COUNTIF(AP634:AP663,""))-(COUNTIF(AP634:AP663,4))),""))</f>
        <v/>
      </c>
      <c r="AQ664" s="143" t="str">
        <f>IF('Chiffres et fonctions'!$J$3=1,IF(COUNTIF(AQ634:AQ663,1)=0,IF(COUNTIF(AQ634:AQ663,4)=0,"","+"&amp;COUNTIF(AQ634:AQ663,4)),COUNTIF(AQ634:AQ663,1)&amp;IF(COUNTIF(AQ634:AQ663,4)=0,"","+"&amp;COUNTIF(AQ634:AQ663,4))),IF('Chiffres et fonctions'!$J$3=2,IF(30-(COUNTIF(AQ634:AQ663,""))-(COUNTIF(AQ634:AQ663,4))=0,"",30-(COUNTIF(AQ634:AQ663,""))-(COUNTIF(AQ634:AQ663,4))),""))</f>
        <v/>
      </c>
      <c r="AR664" s="144" t="str">
        <f>IF('Chiffres et fonctions'!$J$3=1,IF(COUNTIF(AR634:AR663,1)=0,IF(COUNTIF(AR634:AR663,4)=0,"","+"&amp;COUNTIF(AR634:AR663,4)),COUNTIF(AR634:AR663,1)&amp;IF(COUNTIF(AR634:AR663,4)=0,"","+"&amp;COUNTIF(AR634:AR663,4))),IF('Chiffres et fonctions'!$J$3=2,IF(30-(COUNTIF(AR634:AR663,""))-(COUNTIF(AR634:AR663,4))=0,"",30-(COUNTIF(AR634:AR663,""))-(COUNTIF(AR634:AR663,4))),""))</f>
        <v/>
      </c>
      <c r="AS664" s="143" t="str">
        <f>IF('Chiffres et fonctions'!$J$3=1,IF(COUNTIF(AS634:AS663,1)=0,IF(COUNTIF(AS634:AS663,4)=0,"","+"&amp;COUNTIF(AS634:AS663,4)),COUNTIF(AS634:AS663,1)&amp;IF(COUNTIF(AS634:AS663,4)=0,"","+"&amp;COUNTIF(AS634:AS663,4))),IF('Chiffres et fonctions'!$J$3=2,IF(30-(COUNTIF(AS634:AS663,""))-(COUNTIF(AS634:AS663,4))=0,"",30-(COUNTIF(AS634:AS663,""))-(COUNTIF(AS634:AS663,4))),""))</f>
        <v/>
      </c>
      <c r="AT664" s="144" t="str">
        <f>IF('Chiffres et fonctions'!$J$3=1,IF(COUNTIF(AT634:AT663,1)=0,IF(COUNTIF(AT634:AT663,4)=0,"","+"&amp;COUNTIF(AT634:AT663,4)),COUNTIF(AT634:AT663,1)&amp;IF(COUNTIF(AT634:AT663,4)=0,"","+"&amp;COUNTIF(AT634:AT663,4))),IF('Chiffres et fonctions'!$J$3=2,IF(30-(COUNTIF(AT634:AT663,""))-(COUNTIF(AT634:AT663,4))=0,"",30-(COUNTIF(AT634:AT663,""))-(COUNTIF(AT634:AT663,4))),""))</f>
        <v/>
      </c>
      <c r="AU664" s="143" t="str">
        <f>IF('Chiffres et fonctions'!$J$3=1,IF(COUNTIF(AU634:AU663,1)=0,IF(COUNTIF(AU634:AU663,4)=0,"","+"&amp;COUNTIF(AU634:AU663,4)),COUNTIF(AU634:AU663,1)&amp;IF(COUNTIF(AU634:AU663,4)=0,"","+"&amp;COUNTIF(AU634:AU663,4))),IF('Chiffres et fonctions'!$J$3=2,IF(30-(COUNTIF(AU634:AU663,""))-(COUNTIF(AU634:AU663,4))=0,"",30-(COUNTIF(AU634:AU663,""))-(COUNTIF(AU634:AU663,4))),""))</f>
        <v/>
      </c>
      <c r="AV664" s="144" t="str">
        <f>IF('Chiffres et fonctions'!$J$3=1,IF(COUNTIF(AV634:AV663,1)=0,IF(COUNTIF(AV634:AV663,4)=0,"","+"&amp;COUNTIF(AV634:AV663,4)),COUNTIF(AV634:AV663,1)&amp;IF(COUNTIF(AV634:AV663,4)=0,"","+"&amp;COUNTIF(AV634:AV663,4))),IF('Chiffres et fonctions'!$J$3=2,IF(30-(COUNTIF(AV634:AV663,""))-(COUNTIF(AV634:AV663,4))=0,"",30-(COUNTIF(AV634:AV663,""))-(COUNTIF(AV634:AV663,4))),""))</f>
        <v/>
      </c>
      <c r="AW664" s="143" t="str">
        <f>IF('Chiffres et fonctions'!$J$3=1,IF(COUNTIF(AW634:AW663,1)=0,IF(COUNTIF(AW634:AW663,4)=0,"","+"&amp;COUNTIF(AW634:AW663,4)),COUNTIF(AW634:AW663,1)&amp;IF(COUNTIF(AW634:AW663,4)=0,"","+"&amp;COUNTIF(AW634:AW663,4))),IF('Chiffres et fonctions'!$J$3=2,IF(30-(COUNTIF(AW634:AW663,""))-(COUNTIF(AW634:AW663,4))=0,"",30-(COUNTIF(AW634:AW663,""))-(COUNTIF(AW634:AW663,4))),""))</f>
        <v/>
      </c>
      <c r="AX664" s="144" t="str">
        <f>IF('Chiffres et fonctions'!$J$3=1,IF(COUNTIF(AX634:AX663,1)=0,IF(COUNTIF(AX634:AX663,4)=0,"","+"&amp;COUNTIF(AX634:AX663,4)),COUNTIF(AX634:AX663,1)&amp;IF(COUNTIF(AX634:AX663,4)=0,"","+"&amp;COUNTIF(AX634:AX663,4))),IF('Chiffres et fonctions'!$J$3=2,IF(30-(COUNTIF(AX634:AX663,""))-(COUNTIF(AX634:AX663,4))=0,"",30-(COUNTIF(AX634:AX663,""))-(COUNTIF(AX634:AX663,4))),""))</f>
        <v/>
      </c>
      <c r="AY664" s="143" t="str">
        <f>IF('Chiffres et fonctions'!$J$3=1,IF(COUNTIF(AY634:AY663,1)=0,IF(COUNTIF(AY634:AY663,4)=0,"","+"&amp;COUNTIF(AY634:AY663,4)),COUNTIF(AY634:AY663,1)&amp;IF(COUNTIF(AY634:AY663,4)=0,"","+"&amp;COUNTIF(AY634:AY663,4))),IF('Chiffres et fonctions'!$J$3=2,IF(30-(COUNTIF(AY634:AY663,""))-(COUNTIF(AY634:AY663,4))=0,"",30-(COUNTIF(AY634:AY663,""))-(COUNTIF(AY634:AY663,4))),""))</f>
        <v/>
      </c>
      <c r="AZ664" s="144" t="str">
        <f>IF('Chiffres et fonctions'!$J$3=1,IF(COUNTIF(AZ634:AZ663,1)=0,IF(COUNTIF(AZ634:AZ663,4)=0,"","+"&amp;COUNTIF(AZ634:AZ663,4)),COUNTIF(AZ634:AZ663,1)&amp;IF(COUNTIF(AZ634:AZ663,4)=0,"","+"&amp;COUNTIF(AZ634:AZ663,4))),IF('Chiffres et fonctions'!$J$3=2,IF(30-(COUNTIF(AZ634:AZ663,""))-(COUNTIF(AZ634:AZ663,4))=0,"",30-(COUNTIF(AZ634:AZ663,""))-(COUNTIF(AZ634:AZ663,4))),""))</f>
        <v/>
      </c>
      <c r="BA664" s="143" t="str">
        <f>IF('Chiffres et fonctions'!$J$3=1,IF(COUNTIF(BA634:BA663,1)=0,IF(COUNTIF(BA634:BA663,4)=0,"","+"&amp;COUNTIF(BA634:BA663,4)),COUNTIF(BA634:BA663,1)&amp;IF(COUNTIF(BA634:BA663,4)=0,"","+"&amp;COUNTIF(BA634:BA663,4))),IF('Chiffres et fonctions'!$J$3=2,IF(30-(COUNTIF(BA634:BA663,""))-(COUNTIF(BA634:BA663,4))=0,"",30-(COUNTIF(BA634:BA663,""))-(COUNTIF(BA634:BA663,4))),""))</f>
        <v/>
      </c>
      <c r="BB664" s="144" t="str">
        <f>IF('Chiffres et fonctions'!$J$3=1,IF(COUNTIF(BB634:BB663,1)=0,IF(COUNTIF(BB634:BB663,4)=0,"","+"&amp;COUNTIF(BB634:BB663,4)),COUNTIF(BB634:BB663,1)&amp;IF(COUNTIF(BB634:BB663,4)=0,"","+"&amp;COUNTIF(BB634:BB663,4))),IF('Chiffres et fonctions'!$J$3=2,IF(30-(COUNTIF(BB634:BB663,""))-(COUNTIF(BB634:BB663,4))=0,"",30-(COUNTIF(BB634:BB663,""))-(COUNTIF(BB634:BB663,4))),""))</f>
        <v/>
      </c>
      <c r="BC664" s="119">
        <f>SUM(BC634:BC663)</f>
        <v>0</v>
      </c>
      <c r="BD664" s="417"/>
      <c r="BE664" s="152"/>
      <c r="BF664" s="153"/>
      <c r="BG664" s="154"/>
      <c r="BH664" s="153">
        <v>0.91849999999999998</v>
      </c>
      <c r="BI664" s="153"/>
      <c r="BJ664" s="153"/>
      <c r="BK664" s="281"/>
      <c r="BL664" s="181"/>
      <c r="BM664" s="181"/>
      <c r="BN664" s="181"/>
      <c r="BO664" s="181"/>
      <c r="BP664" s="181"/>
      <c r="BQ664" s="181"/>
      <c r="BR664" s="120"/>
      <c r="BS664" s="120"/>
      <c r="BT664" s="181"/>
      <c r="BU664" s="242"/>
      <c r="BV664" s="238"/>
      <c r="BW664" s="242"/>
      <c r="BX664" s="238"/>
      <c r="BY664" s="122"/>
      <c r="BZ664" s="122"/>
      <c r="CA664" s="122"/>
      <c r="CB664" s="122"/>
      <c r="CC664" s="122"/>
      <c r="CD664" s="122"/>
      <c r="CE664" s="122"/>
      <c r="CF664" s="122"/>
      <c r="CG664" s="122"/>
      <c r="CH664" s="122"/>
      <c r="CI664" s="122"/>
      <c r="CJ664" s="122"/>
      <c r="CK664" s="122"/>
      <c r="CL664" s="122"/>
      <c r="CM664" s="122"/>
      <c r="CN664" s="122"/>
      <c r="CO664" s="122"/>
      <c r="CP664" s="122"/>
      <c r="CQ664" s="122"/>
      <c r="CR664" s="122"/>
      <c r="CS664" s="122"/>
      <c r="CT664" s="122"/>
      <c r="CU664" s="122"/>
      <c r="CV664" s="122"/>
      <c r="CW664" s="122"/>
      <c r="CX664" s="122"/>
      <c r="CY664" s="122"/>
      <c r="CZ664" s="122"/>
      <c r="DA664" s="122"/>
      <c r="DB664" s="122"/>
      <c r="DC664" s="122"/>
      <c r="DD664" s="122"/>
      <c r="DE664" s="122"/>
      <c r="DF664" s="122"/>
      <c r="DG664" s="122"/>
      <c r="DH664" s="122"/>
      <c r="DI664" s="122"/>
      <c r="DJ664" s="122"/>
      <c r="DK664" s="122"/>
      <c r="DL664" s="122"/>
      <c r="DM664" s="122"/>
      <c r="DN664" s="122"/>
      <c r="DO664" s="122"/>
      <c r="DP664" s="122"/>
      <c r="DQ664" s="122"/>
      <c r="DR664" s="122"/>
      <c r="DS664" s="122"/>
      <c r="DT664" s="122"/>
      <c r="DU664" s="122"/>
      <c r="DV664" s="122"/>
      <c r="DW664" s="122"/>
      <c r="DX664" s="122"/>
      <c r="DY664" s="122"/>
      <c r="DZ664" s="122"/>
      <c r="EA664" s="122"/>
      <c r="EB664" s="122"/>
      <c r="EC664" s="122"/>
      <c r="ED664" s="122"/>
      <c r="EE664" s="122"/>
      <c r="EF664" s="122"/>
      <c r="EG664" s="122"/>
      <c r="EH664" s="122"/>
      <c r="EI664" s="122"/>
      <c r="EJ664" s="122"/>
      <c r="EK664" s="122"/>
      <c r="EL664" s="122"/>
      <c r="EM664" s="122"/>
      <c r="EN664" s="122"/>
      <c r="EO664" s="122"/>
      <c r="EP664" s="122"/>
      <c r="EQ664" s="122"/>
      <c r="ER664" s="122"/>
      <c r="ES664" s="122"/>
      <c r="ET664" s="122"/>
      <c r="EU664" s="122"/>
      <c r="EV664" s="122"/>
      <c r="EW664" s="122"/>
      <c r="EX664" s="122"/>
      <c r="EY664" s="122"/>
      <c r="EZ664" s="122"/>
      <c r="FA664" s="122"/>
      <c r="FB664" s="122"/>
      <c r="FC664" s="122"/>
      <c r="FD664" s="122"/>
      <c r="FE664" s="122"/>
      <c r="FF664" s="122"/>
      <c r="FG664" s="122"/>
      <c r="FH664" s="122"/>
      <c r="FI664" s="122"/>
      <c r="FJ664" s="122"/>
      <c r="FK664" s="122"/>
      <c r="FL664" s="122"/>
      <c r="FM664" s="122"/>
      <c r="FN664" s="122"/>
      <c r="FO664" s="122"/>
      <c r="FP664" s="122"/>
      <c r="FQ664" s="122"/>
      <c r="FR664" s="122"/>
      <c r="FS664" s="122"/>
      <c r="FT664" s="122"/>
      <c r="FU664" s="122"/>
      <c r="FV664" s="122"/>
      <c r="FW664" s="122"/>
      <c r="FX664" s="122"/>
      <c r="FY664" s="122"/>
      <c r="FZ664" s="122"/>
      <c r="GA664" s="122"/>
      <c r="GB664" s="122"/>
      <c r="GC664" s="122"/>
      <c r="GD664" s="122"/>
      <c r="GE664" s="122"/>
      <c r="GF664" s="122"/>
      <c r="GG664" s="122"/>
      <c r="GH664" s="122"/>
      <c r="GI664" s="122"/>
      <c r="GJ664" s="122"/>
      <c r="GK664" s="122"/>
      <c r="GL664" s="122"/>
      <c r="GM664" s="122"/>
      <c r="GN664" s="122"/>
      <c r="GO664" s="122"/>
      <c r="GP664" s="122"/>
      <c r="GQ664" s="122"/>
      <c r="GR664" s="122"/>
      <c r="GS664" s="122"/>
      <c r="GT664" s="122"/>
      <c r="GU664" s="122"/>
      <c r="GV664" s="122"/>
      <c r="GW664" s="122"/>
      <c r="GX664" s="122"/>
      <c r="GY664" s="122"/>
      <c r="GZ664" s="122"/>
      <c r="HA664" s="122"/>
      <c r="HB664" s="122"/>
      <c r="HC664" s="122"/>
      <c r="HD664" s="122"/>
      <c r="HE664" s="122"/>
      <c r="HF664" s="122"/>
      <c r="HG664" s="122"/>
      <c r="HH664" s="122"/>
      <c r="HI664" s="122"/>
      <c r="HJ664" s="122"/>
      <c r="HK664" s="122"/>
      <c r="HL664" s="122"/>
      <c r="HM664" s="122"/>
      <c r="HN664" s="122"/>
      <c r="HO664" s="122"/>
      <c r="HP664" s="122"/>
      <c r="HQ664" s="122"/>
      <c r="HR664" s="122"/>
      <c r="HS664" s="122"/>
      <c r="HT664" s="122"/>
      <c r="HU664" s="122"/>
      <c r="HV664" s="122"/>
      <c r="HW664" s="122"/>
      <c r="HX664" s="122"/>
      <c r="HY664" s="122"/>
      <c r="HZ664" s="122"/>
      <c r="IA664" s="122"/>
      <c r="IB664" s="122"/>
      <c r="IC664" s="122"/>
      <c r="ID664" s="122"/>
      <c r="IE664" s="122"/>
      <c r="IF664" s="122"/>
      <c r="IG664" s="122"/>
      <c r="IH664" s="122"/>
      <c r="II664" s="122"/>
      <c r="IJ664" s="122"/>
      <c r="IK664" s="122"/>
      <c r="IL664" s="122"/>
      <c r="IM664" s="122"/>
      <c r="IN664" s="122"/>
      <c r="IO664" s="122"/>
      <c r="IP664" s="122"/>
      <c r="IQ664" s="122"/>
      <c r="IR664" s="122"/>
      <c r="IS664" s="122"/>
      <c r="IT664" s="122"/>
      <c r="IU664" s="122"/>
      <c r="IV664" s="122"/>
      <c r="IW664" s="122"/>
      <c r="IX664" s="122"/>
      <c r="IY664" s="122"/>
      <c r="IZ664" s="122"/>
      <c r="JA664" s="122"/>
      <c r="JB664" s="122"/>
      <c r="JC664" s="122"/>
      <c r="JD664" s="122"/>
      <c r="JE664" s="122"/>
      <c r="JF664" s="122"/>
      <c r="JG664" s="122"/>
      <c r="JH664" s="122"/>
      <c r="JI664" s="122"/>
      <c r="JJ664" s="122"/>
      <c r="JK664" s="122"/>
      <c r="JL664" s="122"/>
      <c r="JM664" s="122"/>
      <c r="JN664" s="122"/>
      <c r="JO664" s="122"/>
      <c r="JP664" s="122"/>
      <c r="JQ664" s="122"/>
      <c r="JR664" s="122"/>
      <c r="JS664" s="122"/>
      <c r="JT664" s="122"/>
      <c r="JU664" s="122"/>
      <c r="JV664" s="122"/>
      <c r="JW664" s="122"/>
      <c r="JX664" s="122"/>
      <c r="JY664" s="122"/>
      <c r="JZ664" s="122"/>
      <c r="KA664" s="122"/>
      <c r="KB664" s="122"/>
      <c r="KC664" s="122"/>
      <c r="KD664" s="122"/>
      <c r="KE664" s="122"/>
      <c r="KF664" s="122"/>
      <c r="KG664" s="122"/>
      <c r="KH664" s="122"/>
      <c r="KI664" s="122"/>
      <c r="KJ664" s="122"/>
      <c r="KK664" s="122"/>
      <c r="KL664" s="122"/>
      <c r="KM664" s="122"/>
      <c r="KN664" s="122"/>
      <c r="KO664" s="122"/>
      <c r="KP664" s="122"/>
      <c r="KQ664" s="122"/>
      <c r="KR664" s="122"/>
      <c r="KS664" s="122"/>
      <c r="KT664" s="122"/>
      <c r="KU664" s="122"/>
      <c r="KV664" s="122"/>
      <c r="KW664" s="122"/>
      <c r="KX664" s="122"/>
      <c r="KY664" s="122"/>
      <c r="KZ664" s="122"/>
      <c r="LA664" s="122"/>
      <c r="LB664" s="122"/>
      <c r="LC664" s="122"/>
      <c r="LD664" s="122"/>
      <c r="LE664" s="122"/>
      <c r="LF664" s="122"/>
      <c r="LG664" s="122"/>
      <c r="LH664" s="122"/>
      <c r="LI664" s="122"/>
      <c r="LJ664" s="122"/>
      <c r="LK664" s="122"/>
      <c r="LL664" s="122"/>
      <c r="LM664" s="122"/>
      <c r="LN664" s="122"/>
      <c r="LO664" s="122"/>
      <c r="LP664" s="122"/>
      <c r="LQ664" s="122"/>
      <c r="LR664" s="122"/>
      <c r="LS664" s="122"/>
      <c r="LT664" s="122"/>
      <c r="LU664" s="122"/>
      <c r="LV664" s="122"/>
      <c r="LW664" s="122"/>
      <c r="LX664" s="122"/>
      <c r="LY664" s="122"/>
      <c r="LZ664" s="122"/>
      <c r="MA664" s="122"/>
      <c r="MB664" s="122"/>
      <c r="MC664" s="122"/>
      <c r="MD664" s="122"/>
      <c r="ME664" s="122"/>
      <c r="MF664" s="122"/>
      <c r="MG664" s="122"/>
      <c r="MH664" s="122"/>
      <c r="MI664" s="122"/>
      <c r="MJ664" s="122"/>
      <c r="MK664" s="122"/>
      <c r="ML664" s="122"/>
      <c r="MM664" s="122"/>
      <c r="MN664" s="122"/>
      <c r="MO664" s="122"/>
      <c r="MP664" s="122"/>
      <c r="MQ664" s="122"/>
      <c r="MS664" s="241"/>
      <c r="MT664" s="123"/>
      <c r="MU664" s="124"/>
      <c r="MV664" s="124"/>
      <c r="MW664" s="124"/>
      <c r="MX664" s="124"/>
      <c r="MY664" s="124"/>
      <c r="MZ664" s="124"/>
      <c r="NA664" s="124"/>
      <c r="NB664" s="124"/>
      <c r="NC664" s="124"/>
      <c r="ND664" s="124"/>
      <c r="NE664" s="124"/>
      <c r="NF664" s="124"/>
      <c r="NG664" s="124"/>
      <c r="NH664" s="124"/>
      <c r="NI664" s="124"/>
      <c r="NJ664" s="124"/>
      <c r="NK664" s="124"/>
      <c r="NL664" s="124"/>
      <c r="NM664" s="125"/>
      <c r="NN664" s="370"/>
    </row>
    <row r="665" spans="1:384" s="121" customFormat="1" ht="10.199999999999999" customHeight="1" thickBot="1" x14ac:dyDescent="0.35">
      <c r="A665" s="116"/>
      <c r="B665" s="389"/>
      <c r="C665" s="425"/>
      <c r="D665" s="126"/>
      <c r="E665" s="321"/>
      <c r="F665" s="321"/>
      <c r="G665" s="321"/>
      <c r="H665" s="127"/>
      <c r="I665" s="429" t="str">
        <f>I630</f>
        <v>BRASSERIE</v>
      </c>
      <c r="J665" s="429"/>
      <c r="K665" s="429"/>
      <c r="L665" s="429"/>
      <c r="M665" s="429"/>
      <c r="N665" s="430"/>
      <c r="O665" s="145" t="str">
        <f>IF('Chiffres et fonctions'!$J$3=1,IF(COUNTIF(O634:O663,2)=0,"",COUNTIF(O634:O663,2)),IF('Chiffres et fonctions'!$J$3=2,IF(COUNTIF(O634:O663,4)=0,"","+ "&amp;(COUNTIF(O634:O663,4))),""))</f>
        <v/>
      </c>
      <c r="P665" s="146" t="str">
        <f>IF('Chiffres et fonctions'!$J$3=1,IF(COUNTIF(P634:P663,2)=0,"",COUNTIF(P634:P663,2)),IF('Chiffres et fonctions'!$J$3=2,IF(COUNTIF(P634:P663,4)=0,"","+ "&amp;(COUNTIF(P634:P663,4))),""))</f>
        <v/>
      </c>
      <c r="Q665" s="145" t="str">
        <f>IF('Chiffres et fonctions'!$J$3=1,IF(COUNTIF(Q634:Q663,2)=0,"",COUNTIF(Q634:Q663,2)),IF('Chiffres et fonctions'!$J$3=2,IF(COUNTIF(Q634:Q663,4)=0,"","+ "&amp;(COUNTIF(Q634:Q663,4))),""))</f>
        <v/>
      </c>
      <c r="R665" s="146" t="str">
        <f>IF('Chiffres et fonctions'!$J$3=1,IF(COUNTIF(R634:R663,2)=0,"",COUNTIF(R634:R663,2)),IF('Chiffres et fonctions'!$J$3=2,IF(COUNTIF(R634:R663,4)=0,"","+ "&amp;(COUNTIF(R634:R663,4))),""))</f>
        <v/>
      </c>
      <c r="S665" s="145" t="str">
        <f>IF('Chiffres et fonctions'!$J$3=1,IF(COUNTIF(S634:S663,2)=0,"",COUNTIF(S634:S663,2)),IF('Chiffres et fonctions'!$J$3=2,IF(COUNTIF(S634:S663,4)=0,"","+ "&amp;(COUNTIF(S634:S663,4))),""))</f>
        <v/>
      </c>
      <c r="T665" s="146" t="str">
        <f>IF('Chiffres et fonctions'!$J$3=1,IF(COUNTIF(T634:T663,2)=0,"",COUNTIF(T634:T663,2)),IF('Chiffres et fonctions'!$J$3=2,IF(COUNTIF(T634:T663,4)=0,"","+ "&amp;(COUNTIF(T634:T663,4))),""))</f>
        <v/>
      </c>
      <c r="U665" s="145" t="str">
        <f>IF('Chiffres et fonctions'!$J$3=1,IF(COUNTIF(U634:U663,2)=0,"",COUNTIF(U634:U663,2)),IF('Chiffres et fonctions'!$J$3=2,IF(COUNTIF(U634:U663,4)=0,"","+ "&amp;(COUNTIF(U634:U663,4))),""))</f>
        <v/>
      </c>
      <c r="V665" s="146" t="str">
        <f>IF('Chiffres et fonctions'!$J$3=1,IF(COUNTIF(V634:V663,2)=0,"",COUNTIF(V634:V663,2)),IF('Chiffres et fonctions'!$J$3=2,IF(COUNTIF(V634:V663,4)=0,"","+ "&amp;(COUNTIF(V634:V663,4))),""))</f>
        <v/>
      </c>
      <c r="W665" s="145" t="str">
        <f>IF('Chiffres et fonctions'!$J$3=1,IF(COUNTIF(W634:W663,2)=0,"",COUNTIF(W634:W663,2)),IF('Chiffres et fonctions'!$J$3=2,IF(COUNTIF(W634:W663,4)=0,"","+ "&amp;(COUNTIF(W634:W663,4))),""))</f>
        <v/>
      </c>
      <c r="X665" s="146" t="str">
        <f>IF('Chiffres et fonctions'!$J$3=1,IF(COUNTIF(X634:X663,2)=0,"",COUNTIF(X634:X663,2)),IF('Chiffres et fonctions'!$J$3=2,IF(COUNTIF(X634:X663,4)=0,"","+ "&amp;(COUNTIF(X634:X663,4))),""))</f>
        <v/>
      </c>
      <c r="Y665" s="145" t="str">
        <f>IF('Chiffres et fonctions'!$J$3=1,IF(COUNTIF(Y634:Y663,2)=0,"",COUNTIF(Y634:Y663,2)),IF('Chiffres et fonctions'!$J$3=2,IF(COUNTIF(Y634:Y663,4)=0,"","+ "&amp;(COUNTIF(Y634:Y663,4))),""))</f>
        <v/>
      </c>
      <c r="Z665" s="146" t="str">
        <f>IF('Chiffres et fonctions'!$J$3=1,IF(COUNTIF(Z634:Z663,2)=0,"",COUNTIF(Z634:Z663,2)),IF('Chiffres et fonctions'!$J$3=2,IF(COUNTIF(Z634:Z663,4)=0,"","+ "&amp;(COUNTIF(Z634:Z663,4))),""))</f>
        <v/>
      </c>
      <c r="AA665" s="145" t="str">
        <f>IF('Chiffres et fonctions'!$J$3=1,IF(COUNTIF(AA634:AA663,2)=0,"",COUNTIF(AA634:AA663,2)),IF('Chiffres et fonctions'!$J$3=2,IF(COUNTIF(AA634:AA663,4)=0,"","+ "&amp;(COUNTIF(AA634:AA663,4))),""))</f>
        <v/>
      </c>
      <c r="AB665" s="146" t="str">
        <f>IF('Chiffres et fonctions'!$J$3=1,IF(COUNTIF(AB634:AB663,2)=0,"",COUNTIF(AB634:AB663,2)),IF('Chiffres et fonctions'!$J$3=2,IF(COUNTIF(AB634:AB663,4)=0,"","+ "&amp;(COUNTIF(AB634:AB663,4))),""))</f>
        <v/>
      </c>
      <c r="AC665" s="145" t="str">
        <f>IF('Chiffres et fonctions'!$J$3=1,IF(COUNTIF(AC634:AC663,2)=0,"",COUNTIF(AC634:AC663,2)),IF('Chiffres et fonctions'!$J$3=2,IF(COUNTIF(AC634:AC663,4)=0,"","+ "&amp;(COUNTIF(AC634:AC663,4))),""))</f>
        <v/>
      </c>
      <c r="AD665" s="146" t="str">
        <f>IF('Chiffres et fonctions'!$J$3=1,IF(COUNTIF(AD634:AD663,2)=0,"",COUNTIF(AD634:AD663,2)),IF('Chiffres et fonctions'!$J$3=2,IF(COUNTIF(AD634:AD663,4)=0,"","+ "&amp;(COUNTIF(AD634:AD663,4))),""))</f>
        <v/>
      </c>
      <c r="AE665" s="145" t="str">
        <f>IF('Chiffres et fonctions'!$J$3=1,IF(COUNTIF(AE634:AE663,2)=0,"",COUNTIF(AE634:AE663,2)),IF('Chiffres et fonctions'!$J$3=2,IF(COUNTIF(AE634:AE663,4)=0,"","+ "&amp;(COUNTIF(AE634:AE663,4))),""))</f>
        <v/>
      </c>
      <c r="AF665" s="146" t="str">
        <f>IF('Chiffres et fonctions'!$J$3=1,IF(COUNTIF(AF634:AF663,2)=0,"",COUNTIF(AF634:AF663,2)),IF('Chiffres et fonctions'!$J$3=2,IF(COUNTIF(AF634:AF663,4)=0,"","+ "&amp;(COUNTIF(AF634:AF663,4))),""))</f>
        <v/>
      </c>
      <c r="AG665" s="145" t="str">
        <f>IF('Chiffres et fonctions'!$J$3=1,IF(COUNTIF(AG634:AG663,2)=0,"",COUNTIF(AG634:AG663,2)),IF('Chiffres et fonctions'!$J$3=2,IF(COUNTIF(AG634:AG663,4)=0,"","+ "&amp;(COUNTIF(AG634:AG663,4))),""))</f>
        <v/>
      </c>
      <c r="AH665" s="146" t="str">
        <f>IF('Chiffres et fonctions'!$J$3=1,IF(COUNTIF(AH634:AH663,2)=0,"",COUNTIF(AH634:AH663,2)),IF('Chiffres et fonctions'!$J$3=2,IF(COUNTIF(AH634:AH663,4)=0,"","+ "&amp;(COUNTIF(AH634:AH663,4))),""))</f>
        <v/>
      </c>
      <c r="AI665" s="145" t="str">
        <f>IF('Chiffres et fonctions'!$J$3=1,IF(COUNTIF(AI634:AI663,2)=0,"",COUNTIF(AI634:AI663,2)),IF('Chiffres et fonctions'!$J$3=2,IF(COUNTIF(AI634:AI663,4)=0,"","+ "&amp;(COUNTIF(AI634:AI663,4))),""))</f>
        <v/>
      </c>
      <c r="AJ665" s="146" t="str">
        <f>IF('Chiffres et fonctions'!$J$3=1,IF(COUNTIF(AJ634:AJ663,2)=0,"",COUNTIF(AJ634:AJ663,2)),IF('Chiffres et fonctions'!$J$3=2,IF(COUNTIF(AJ634:AJ663,4)=0,"","+ "&amp;(COUNTIF(AJ634:AJ663,4))),""))</f>
        <v/>
      </c>
      <c r="AK665" s="145" t="str">
        <f>IF('Chiffres et fonctions'!$J$3=1,IF(COUNTIF(AK634:AK663,2)=0,"",COUNTIF(AK634:AK663,2)),IF('Chiffres et fonctions'!$J$3=2,IF(COUNTIF(AK634:AK663,4)=0,"","+ "&amp;(COUNTIF(AK634:AK663,4))),""))</f>
        <v/>
      </c>
      <c r="AL665" s="146" t="str">
        <f>IF('Chiffres et fonctions'!$J$3=1,IF(COUNTIF(AL634:AL663,2)=0,"",COUNTIF(AL634:AL663,2)),IF('Chiffres et fonctions'!$J$3=2,IF(COUNTIF(AL634:AL663,4)=0,"","+ "&amp;(COUNTIF(AL634:AL663,4))),""))</f>
        <v/>
      </c>
      <c r="AM665" s="145" t="str">
        <f>IF('Chiffres et fonctions'!$J$3=1,IF(COUNTIF(AM634:AM663,2)=0,"",COUNTIF(AM634:AM663,2)),IF('Chiffres et fonctions'!$J$3=2,IF(COUNTIF(AM634:AM663,4)=0,"","+ "&amp;(COUNTIF(AM634:AM663,4))),""))</f>
        <v/>
      </c>
      <c r="AN665" s="146" t="str">
        <f>IF('Chiffres et fonctions'!$J$3=1,IF(COUNTIF(AN634:AN663,2)=0,"",COUNTIF(AN634:AN663,2)),IF('Chiffres et fonctions'!$J$3=2,IF(COUNTIF(AN634:AN663,4)=0,"","+ "&amp;(COUNTIF(AN634:AN663,4))),""))</f>
        <v/>
      </c>
      <c r="AO665" s="145" t="str">
        <f>IF('Chiffres et fonctions'!$J$3=1,IF(COUNTIF(AO634:AO663,2)=0,"",COUNTIF(AO634:AO663,2)),IF('Chiffres et fonctions'!$J$3=2,IF(COUNTIF(AO634:AO663,4)=0,"","+ "&amp;(COUNTIF(AO634:AO663,4))),""))</f>
        <v/>
      </c>
      <c r="AP665" s="146" t="str">
        <f>IF('Chiffres et fonctions'!$J$3=1,IF(COUNTIF(AP634:AP663,2)=0,"",COUNTIF(AP634:AP663,2)),IF('Chiffres et fonctions'!$J$3=2,IF(COUNTIF(AP634:AP663,4)=0,"","+ "&amp;(COUNTIF(AP634:AP663,4))),""))</f>
        <v/>
      </c>
      <c r="AQ665" s="145" t="str">
        <f>IF('Chiffres et fonctions'!$J$3=1,IF(COUNTIF(AQ634:AQ663,2)=0,"",COUNTIF(AQ634:AQ663,2)),IF('Chiffres et fonctions'!$J$3=2,IF(COUNTIF(AQ634:AQ663,4)=0,"","+ "&amp;(COUNTIF(AQ634:AQ663,4))),""))</f>
        <v/>
      </c>
      <c r="AR665" s="146" t="str">
        <f>IF('Chiffres et fonctions'!$J$3=1,IF(COUNTIF(AR634:AR663,2)=0,"",COUNTIF(AR634:AR663,2)),IF('Chiffres et fonctions'!$J$3=2,IF(COUNTIF(AR634:AR663,4)=0,"","+ "&amp;(COUNTIF(AR634:AR663,4))),""))</f>
        <v/>
      </c>
      <c r="AS665" s="145" t="str">
        <f>IF('Chiffres et fonctions'!$J$3=1,IF(COUNTIF(AS634:AS663,2)=0,"",COUNTIF(AS634:AS663,2)),IF('Chiffres et fonctions'!$J$3=2,IF(COUNTIF(AS634:AS663,4)=0,"","+ "&amp;(COUNTIF(AS634:AS663,4))),""))</f>
        <v/>
      </c>
      <c r="AT665" s="146" t="str">
        <f>IF('Chiffres et fonctions'!$J$3=1,IF(COUNTIF(AT634:AT663,2)=0,"",COUNTIF(AT634:AT663,2)),IF('Chiffres et fonctions'!$J$3=2,IF(COUNTIF(AT634:AT663,4)=0,"","+ "&amp;(COUNTIF(AT634:AT663,4))),""))</f>
        <v/>
      </c>
      <c r="AU665" s="145" t="str">
        <f>IF('Chiffres et fonctions'!$J$3=1,IF(COUNTIF(AU634:AU663,2)=0,"",COUNTIF(AU634:AU663,2)),IF('Chiffres et fonctions'!$J$3=2,IF(COUNTIF(AU634:AU663,4)=0,"","+ "&amp;(COUNTIF(AU634:AU663,4))),""))</f>
        <v/>
      </c>
      <c r="AV665" s="146" t="str">
        <f>IF('Chiffres et fonctions'!$J$3=1,IF(COUNTIF(AV634:AV663,2)=0,"",COUNTIF(AV634:AV663,2)),IF('Chiffres et fonctions'!$J$3=2,IF(COUNTIF(AV634:AV663,4)=0,"","+ "&amp;(COUNTIF(AV634:AV663,4))),""))</f>
        <v/>
      </c>
      <c r="AW665" s="145" t="str">
        <f>IF('Chiffres et fonctions'!$J$3=1,IF(COUNTIF(AW634:AW663,2)=0,"",COUNTIF(AW634:AW663,2)),IF('Chiffres et fonctions'!$J$3=2,IF(COUNTIF(AW634:AW663,4)=0,"","+ "&amp;(COUNTIF(AW634:AW663,4))),""))</f>
        <v/>
      </c>
      <c r="AX665" s="146" t="str">
        <f>IF('Chiffres et fonctions'!$J$3=1,IF(COUNTIF(AX634:AX663,2)=0,"",COUNTIF(AX634:AX663,2)),IF('Chiffres et fonctions'!$J$3=2,IF(COUNTIF(AX634:AX663,4)=0,"","+ "&amp;(COUNTIF(AX634:AX663,4))),""))</f>
        <v/>
      </c>
      <c r="AY665" s="145" t="str">
        <f>IF('Chiffres et fonctions'!$J$3=1,IF(COUNTIF(AY634:AY663,2)=0,"",COUNTIF(AY634:AY663,2)),IF('Chiffres et fonctions'!$J$3=2,IF(COUNTIF(AY634:AY663,4)=0,"","+ "&amp;(COUNTIF(AY634:AY663,4))),""))</f>
        <v/>
      </c>
      <c r="AZ665" s="146" t="str">
        <f>IF('Chiffres et fonctions'!$J$3=1,IF(COUNTIF(AZ634:AZ663,2)=0,"",COUNTIF(AZ634:AZ663,2)),IF('Chiffres et fonctions'!$J$3=2,IF(COUNTIF(AZ634:AZ663,4)=0,"","+ "&amp;(COUNTIF(AZ634:AZ663,4))),""))</f>
        <v/>
      </c>
      <c r="BA665" s="145" t="str">
        <f>IF('Chiffres et fonctions'!$J$3=1,IF(COUNTIF(BA634:BA663,2)=0,"",COUNTIF(BA634:BA663,2)),IF('Chiffres et fonctions'!$J$3=2,IF(COUNTIF(BA634:BA663,4)=0,"","+ "&amp;(COUNTIF(BA634:BA663,4))),""))</f>
        <v/>
      </c>
      <c r="BB665" s="146" t="str">
        <f>IF('Chiffres et fonctions'!$J$3=1,IF(COUNTIF(BB634:BB663,2)=0,"",COUNTIF(BB634:BB663,2)),IF('Chiffres et fonctions'!$J$3=2,IF(COUNTIF(BB634:BB663,4)=0,"","+ "&amp;(COUNTIF(BB634:BB663,4))),""))</f>
        <v/>
      </c>
      <c r="BC665" s="128"/>
      <c r="BD665" s="417"/>
      <c r="BE665" s="155"/>
      <c r="BF665" s="156"/>
      <c r="BG665" s="157"/>
      <c r="BH665" s="156"/>
      <c r="BI665" s="156"/>
      <c r="BJ665" s="156"/>
      <c r="BK665" s="282"/>
      <c r="BL665" s="249"/>
      <c r="BM665" s="249"/>
      <c r="BN665" s="249"/>
      <c r="BO665" s="249"/>
      <c r="BP665" s="249"/>
      <c r="BQ665" s="249"/>
      <c r="BR665" s="129"/>
      <c r="BS665" s="129"/>
      <c r="BT665" s="182"/>
      <c r="BU665" s="243"/>
      <c r="BV665" s="239"/>
      <c r="BW665" s="243"/>
      <c r="BX665" s="239"/>
      <c r="BY665" s="130"/>
      <c r="BZ665" s="130"/>
      <c r="CA665" s="130"/>
      <c r="CB665" s="130"/>
      <c r="CC665" s="130"/>
      <c r="CD665" s="130"/>
      <c r="CE665" s="130"/>
      <c r="CF665" s="130"/>
      <c r="CG665" s="130"/>
      <c r="CH665" s="130"/>
      <c r="CI665" s="130"/>
      <c r="CJ665" s="130"/>
      <c r="CK665" s="130"/>
      <c r="CL665" s="130"/>
      <c r="CM665" s="130"/>
      <c r="CN665" s="130"/>
      <c r="CO665" s="130"/>
      <c r="CP665" s="130"/>
      <c r="CQ665" s="130"/>
      <c r="CR665" s="130"/>
      <c r="CS665" s="130"/>
      <c r="CT665" s="130"/>
      <c r="CU665" s="130"/>
      <c r="CV665" s="130"/>
      <c r="CW665" s="130"/>
      <c r="CX665" s="130"/>
      <c r="CY665" s="130"/>
      <c r="CZ665" s="130"/>
      <c r="DA665" s="130"/>
      <c r="DB665" s="130"/>
      <c r="DC665" s="130"/>
      <c r="DD665" s="130"/>
      <c r="DE665" s="130"/>
      <c r="DF665" s="130"/>
      <c r="DG665" s="130"/>
      <c r="DH665" s="130"/>
      <c r="DI665" s="130"/>
      <c r="DJ665" s="130"/>
      <c r="DK665" s="130"/>
      <c r="DL665" s="130"/>
      <c r="DM665" s="130"/>
      <c r="DN665" s="130"/>
      <c r="DO665" s="130"/>
      <c r="DP665" s="130"/>
      <c r="DQ665" s="130"/>
      <c r="DR665" s="130"/>
      <c r="DS665" s="130"/>
      <c r="DT665" s="130"/>
      <c r="DU665" s="130"/>
      <c r="DV665" s="130"/>
      <c r="DW665" s="130"/>
      <c r="DX665" s="130"/>
      <c r="DY665" s="130"/>
      <c r="DZ665" s="130"/>
      <c r="EA665" s="130"/>
      <c r="EB665" s="130"/>
      <c r="EC665" s="130"/>
      <c r="ED665" s="130"/>
      <c r="EE665" s="130"/>
      <c r="EF665" s="130"/>
      <c r="EG665" s="130"/>
      <c r="EH665" s="130"/>
      <c r="EI665" s="130"/>
      <c r="EJ665" s="130"/>
      <c r="EK665" s="130"/>
      <c r="EL665" s="130"/>
      <c r="EM665" s="130"/>
      <c r="EN665" s="130"/>
      <c r="EO665" s="130"/>
      <c r="EP665" s="130"/>
      <c r="EQ665" s="130"/>
      <c r="ER665" s="130"/>
      <c r="ES665" s="130"/>
      <c r="ET665" s="130"/>
      <c r="EU665" s="130"/>
      <c r="EV665" s="130"/>
      <c r="EW665" s="130"/>
      <c r="EX665" s="130"/>
      <c r="EY665" s="130"/>
      <c r="EZ665" s="130"/>
      <c r="FA665" s="130"/>
      <c r="FB665" s="130"/>
      <c r="FC665" s="130"/>
      <c r="FD665" s="130"/>
      <c r="FE665" s="130"/>
      <c r="FF665" s="130"/>
      <c r="FG665" s="130"/>
      <c r="FH665" s="130"/>
      <c r="FI665" s="130"/>
      <c r="FJ665" s="130"/>
      <c r="FK665" s="130"/>
      <c r="FL665" s="130"/>
      <c r="FM665" s="130"/>
      <c r="FN665" s="130"/>
      <c r="FO665" s="130"/>
      <c r="FP665" s="130"/>
      <c r="FQ665" s="130"/>
      <c r="FR665" s="130"/>
      <c r="FS665" s="130"/>
      <c r="FT665" s="130"/>
      <c r="FU665" s="130"/>
      <c r="FV665" s="130"/>
      <c r="FW665" s="130"/>
      <c r="FX665" s="130"/>
      <c r="FY665" s="130"/>
      <c r="FZ665" s="130"/>
      <c r="GA665" s="130"/>
      <c r="GB665" s="130"/>
      <c r="GC665" s="130"/>
      <c r="GD665" s="130"/>
      <c r="GE665" s="130"/>
      <c r="GF665" s="130"/>
      <c r="GG665" s="130"/>
      <c r="GH665" s="130"/>
      <c r="GI665" s="130"/>
      <c r="GJ665" s="130"/>
      <c r="GK665" s="130"/>
      <c r="GL665" s="130"/>
      <c r="GM665" s="130"/>
      <c r="GN665" s="130"/>
      <c r="GO665" s="130"/>
      <c r="GP665" s="130"/>
      <c r="GQ665" s="130"/>
      <c r="GR665" s="130"/>
      <c r="GS665" s="130"/>
      <c r="GT665" s="130"/>
      <c r="GU665" s="130"/>
      <c r="GV665" s="130"/>
      <c r="GW665" s="130"/>
      <c r="GX665" s="130"/>
      <c r="GY665" s="130"/>
      <c r="GZ665" s="130"/>
      <c r="HA665" s="130"/>
      <c r="HB665" s="130"/>
      <c r="HC665" s="130"/>
      <c r="HD665" s="130"/>
      <c r="HE665" s="130"/>
      <c r="HF665" s="130"/>
      <c r="HG665" s="130"/>
      <c r="HH665" s="130"/>
      <c r="HI665" s="130"/>
      <c r="HJ665" s="130"/>
      <c r="HK665" s="130"/>
      <c r="HL665" s="130"/>
      <c r="HM665" s="130"/>
      <c r="HN665" s="130"/>
      <c r="HO665" s="130"/>
      <c r="HP665" s="130"/>
      <c r="HQ665" s="130"/>
      <c r="HR665" s="130"/>
      <c r="HS665" s="130"/>
      <c r="HT665" s="130"/>
      <c r="HU665" s="130"/>
      <c r="HV665" s="130"/>
      <c r="HW665" s="130"/>
      <c r="HX665" s="130"/>
      <c r="HY665" s="130"/>
      <c r="HZ665" s="130"/>
      <c r="IA665" s="130"/>
      <c r="IB665" s="130"/>
      <c r="IC665" s="130"/>
      <c r="ID665" s="130"/>
      <c r="IE665" s="130"/>
      <c r="IF665" s="130"/>
      <c r="IG665" s="130"/>
      <c r="IH665" s="130"/>
      <c r="II665" s="130"/>
      <c r="IJ665" s="130"/>
      <c r="IK665" s="130"/>
      <c r="IL665" s="130"/>
      <c r="IM665" s="130"/>
      <c r="IN665" s="130"/>
      <c r="IO665" s="130"/>
      <c r="IP665" s="130"/>
      <c r="IQ665" s="130"/>
      <c r="IR665" s="130"/>
      <c r="IS665" s="130"/>
      <c r="IT665" s="130"/>
      <c r="IU665" s="130"/>
      <c r="IV665" s="130"/>
      <c r="IW665" s="130"/>
      <c r="IX665" s="130"/>
      <c r="IY665" s="130"/>
      <c r="IZ665" s="130"/>
      <c r="JA665" s="130"/>
      <c r="JB665" s="130"/>
      <c r="JC665" s="130"/>
      <c r="JD665" s="130"/>
      <c r="JE665" s="130"/>
      <c r="JF665" s="130"/>
      <c r="JG665" s="130"/>
      <c r="JH665" s="130"/>
      <c r="JI665" s="130"/>
      <c r="JJ665" s="130"/>
      <c r="JK665" s="130"/>
      <c r="JL665" s="130"/>
      <c r="JM665" s="130"/>
      <c r="JN665" s="130"/>
      <c r="JO665" s="130"/>
      <c r="JP665" s="130"/>
      <c r="JQ665" s="130"/>
      <c r="JR665" s="130"/>
      <c r="JS665" s="130"/>
      <c r="JT665" s="130"/>
      <c r="JU665" s="130"/>
      <c r="JV665" s="130"/>
      <c r="JW665" s="130"/>
      <c r="JX665" s="130"/>
      <c r="JY665" s="130"/>
      <c r="JZ665" s="130"/>
      <c r="KA665" s="130"/>
      <c r="KB665" s="130"/>
      <c r="KC665" s="130"/>
      <c r="KD665" s="130"/>
      <c r="KE665" s="130"/>
      <c r="KF665" s="130"/>
      <c r="KG665" s="130"/>
      <c r="KH665" s="130"/>
      <c r="KI665" s="130"/>
      <c r="KJ665" s="130"/>
      <c r="KK665" s="130"/>
      <c r="KL665" s="130"/>
      <c r="KM665" s="130"/>
      <c r="KN665" s="130"/>
      <c r="KO665" s="130"/>
      <c r="KP665" s="130"/>
      <c r="KQ665" s="130"/>
      <c r="KR665" s="130"/>
      <c r="KS665" s="130"/>
      <c r="KT665" s="130"/>
      <c r="KU665" s="130"/>
      <c r="KV665" s="130"/>
      <c r="KW665" s="130"/>
      <c r="KX665" s="130"/>
      <c r="KY665" s="130"/>
      <c r="KZ665" s="130"/>
      <c r="LA665" s="130"/>
      <c r="LB665" s="130"/>
      <c r="LC665" s="130"/>
      <c r="LD665" s="130"/>
      <c r="LE665" s="130"/>
      <c r="LF665" s="130"/>
      <c r="LG665" s="130"/>
      <c r="LH665" s="130"/>
      <c r="LI665" s="130"/>
      <c r="LJ665" s="130"/>
      <c r="LK665" s="130"/>
      <c r="LL665" s="130"/>
      <c r="LM665" s="130"/>
      <c r="LN665" s="130"/>
      <c r="LO665" s="130"/>
      <c r="LP665" s="130"/>
      <c r="LQ665" s="130"/>
      <c r="LR665" s="130"/>
      <c r="LS665" s="130"/>
      <c r="LT665" s="130"/>
      <c r="LU665" s="130"/>
      <c r="LV665" s="130"/>
      <c r="LW665" s="130"/>
      <c r="LX665" s="130"/>
      <c r="LY665" s="130"/>
      <c r="LZ665" s="130"/>
      <c r="MA665" s="130"/>
      <c r="MB665" s="130"/>
      <c r="MC665" s="130"/>
      <c r="MD665" s="130"/>
      <c r="ME665" s="130"/>
      <c r="MF665" s="130"/>
      <c r="MG665" s="130"/>
      <c r="MH665" s="130"/>
      <c r="MI665" s="130"/>
      <c r="MJ665" s="130"/>
      <c r="MK665" s="130"/>
      <c r="ML665" s="130"/>
      <c r="MM665" s="130"/>
      <c r="MN665" s="130"/>
      <c r="MO665" s="130"/>
      <c r="MP665" s="130"/>
      <c r="MQ665" s="130"/>
      <c r="MS665" s="241"/>
      <c r="MT665" s="374">
        <f>(COUNTA($O634:$BB663)/2)-SUM(MV665:NK665)</f>
        <v>0</v>
      </c>
      <c r="MU665" s="375"/>
      <c r="MV665" s="376">
        <f>SUM(MV634:MW663)</f>
        <v>0</v>
      </c>
      <c r="MW665" s="376"/>
      <c r="MX665" s="376">
        <f>SUM(MX634:MY663)</f>
        <v>0</v>
      </c>
      <c r="MY665" s="376"/>
      <c r="MZ665" s="376">
        <f>SUM(MZ634:NA663)</f>
        <v>0</v>
      </c>
      <c r="NA665" s="376"/>
      <c r="NB665" s="376">
        <f>SUM(NB634:NC663)</f>
        <v>0</v>
      </c>
      <c r="NC665" s="376"/>
      <c r="ND665" s="376">
        <f>SUM(ND634:NE663)</f>
        <v>0</v>
      </c>
      <c r="NE665" s="376"/>
      <c r="NF665" s="376">
        <f>SUM(NF634:NG663)</f>
        <v>0</v>
      </c>
      <c r="NG665" s="376"/>
      <c r="NH665" s="376">
        <f>SUM(NH634:NI663)</f>
        <v>0</v>
      </c>
      <c r="NI665" s="376"/>
      <c r="NJ665" s="376">
        <f>SUM(NJ634:NK663)</f>
        <v>0</v>
      </c>
      <c r="NK665" s="376"/>
      <c r="NL665" s="377">
        <f>SUM(NL634:NM663)</f>
        <v>0</v>
      </c>
      <c r="NM665" s="378"/>
      <c r="NN665" s="370"/>
    </row>
    <row r="666" spans="1:384" s="318" customFormat="1" ht="10.199999999999999" customHeight="1" thickBot="1" x14ac:dyDescent="0.35">
      <c r="A666" s="320"/>
      <c r="B666" s="389"/>
      <c r="C666" s="44"/>
      <c r="D666" s="44"/>
      <c r="E666" s="44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  <c r="AA666" s="44"/>
      <c r="AB666" s="44"/>
      <c r="AC666" s="44"/>
      <c r="AD666" s="44"/>
      <c r="AE666" s="44"/>
      <c r="AF666" s="44"/>
      <c r="AG666" s="44"/>
      <c r="AH666" s="44"/>
      <c r="AI666" s="44"/>
      <c r="AJ666" s="44"/>
      <c r="AK666" s="44"/>
      <c r="AL666" s="44"/>
      <c r="AM666" s="44"/>
      <c r="AN666" s="44"/>
      <c r="AO666" s="44"/>
      <c r="AP666" s="44"/>
      <c r="AQ666" s="44"/>
      <c r="AR666" s="44"/>
      <c r="AS666" s="44"/>
      <c r="AT666" s="44"/>
      <c r="AU666" s="44"/>
      <c r="AV666" s="44"/>
      <c r="AW666" s="44"/>
      <c r="AX666" s="44"/>
      <c r="AY666" s="44"/>
      <c r="AZ666" s="44"/>
      <c r="BA666" s="44"/>
      <c r="BB666" s="44"/>
      <c r="BC666" s="44"/>
      <c r="BD666" s="45"/>
      <c r="BE666" s="45"/>
      <c r="BF666" s="45"/>
      <c r="BG666" s="45"/>
      <c r="BH666" s="45"/>
      <c r="BI666" s="45"/>
      <c r="BJ666" s="45"/>
      <c r="BK666" s="241"/>
      <c r="BL666" s="45"/>
      <c r="BM666" s="45"/>
      <c r="BN666" s="45"/>
      <c r="BO666" s="45"/>
      <c r="BP666" s="45"/>
      <c r="BR666" s="45"/>
      <c r="BS666" s="44"/>
      <c r="BT666" s="45"/>
      <c r="BU666" s="240"/>
      <c r="BV666" s="240"/>
      <c r="BW666" s="240"/>
      <c r="BX666" s="240"/>
      <c r="BY666" s="178"/>
      <c r="BZ666" s="178"/>
      <c r="CA666" s="178"/>
      <c r="CB666" s="178"/>
      <c r="CC666" s="178"/>
      <c r="CD666" s="178"/>
      <c r="CE666" s="178"/>
      <c r="CF666" s="178"/>
      <c r="CG666" s="178"/>
      <c r="CH666" s="178"/>
      <c r="CI666" s="178"/>
      <c r="CJ666" s="178"/>
      <c r="CK666" s="178"/>
      <c r="CL666" s="178"/>
      <c r="CM666" s="178"/>
      <c r="CN666" s="178"/>
      <c r="CO666" s="178"/>
      <c r="CP666" s="178"/>
      <c r="CQ666" s="178"/>
      <c r="CR666" s="178"/>
      <c r="CS666" s="178"/>
      <c r="CT666" s="178"/>
      <c r="CU666" s="178"/>
      <c r="CV666" s="178"/>
      <c r="CW666" s="178"/>
      <c r="CX666" s="178"/>
      <c r="CY666" s="178"/>
      <c r="CZ666" s="178"/>
      <c r="DA666" s="178"/>
      <c r="DB666" s="178"/>
      <c r="DC666" s="178"/>
      <c r="DD666" s="178"/>
      <c r="DE666" s="178"/>
      <c r="DF666" s="319"/>
      <c r="DG666" s="319"/>
      <c r="DH666" s="319"/>
      <c r="DI666" s="319"/>
      <c r="DJ666" s="319"/>
      <c r="DK666" s="319"/>
      <c r="DL666" s="319"/>
      <c r="DM666" s="319"/>
      <c r="DN666" s="319"/>
      <c r="DO666" s="319"/>
      <c r="DP666" s="319"/>
      <c r="DQ666" s="319"/>
      <c r="DR666" s="319"/>
      <c r="DS666" s="319"/>
      <c r="DT666" s="319"/>
      <c r="DU666" s="319"/>
      <c r="DV666" s="319"/>
      <c r="DW666" s="319"/>
      <c r="DX666" s="319"/>
      <c r="DY666" s="319"/>
      <c r="DZ666" s="319"/>
      <c r="EA666" s="319"/>
      <c r="EB666" s="319"/>
      <c r="EC666" s="319"/>
      <c r="ED666" s="319"/>
      <c r="EE666" s="319"/>
      <c r="EF666" s="319"/>
      <c r="EG666" s="319"/>
      <c r="EH666" s="319"/>
      <c r="EI666" s="319"/>
      <c r="EJ666" s="319"/>
      <c r="EK666" s="319"/>
      <c r="EL666" s="319"/>
      <c r="EM666" s="319"/>
      <c r="EN666" s="319"/>
      <c r="EO666" s="319"/>
      <c r="EP666" s="319"/>
      <c r="EQ666" s="319"/>
      <c r="ER666" s="319"/>
      <c r="ES666" s="319"/>
      <c r="ET666" s="319"/>
      <c r="EU666" s="319"/>
      <c r="EV666" s="380"/>
      <c r="EW666" s="380"/>
      <c r="EX666" s="380"/>
      <c r="EY666" s="380"/>
      <c r="EZ666" s="380"/>
      <c r="FA666" s="380"/>
      <c r="FB666" s="380"/>
      <c r="FC666" s="380"/>
      <c r="FD666" s="380"/>
      <c r="FE666" s="380"/>
      <c r="FF666" s="380"/>
      <c r="FG666" s="380"/>
      <c r="FH666" s="380"/>
      <c r="FI666" s="380"/>
      <c r="FJ666" s="380"/>
      <c r="FK666" s="380"/>
      <c r="FL666" s="380"/>
      <c r="FM666" s="380"/>
      <c r="FN666" s="380"/>
      <c r="FO666" s="380"/>
      <c r="FP666" s="380"/>
      <c r="FQ666" s="380"/>
      <c r="FR666" s="380"/>
      <c r="FS666" s="380"/>
      <c r="FT666" s="380"/>
      <c r="FU666" s="380"/>
      <c r="FV666" s="380"/>
      <c r="FW666" s="380"/>
      <c r="FX666" s="380"/>
      <c r="FY666" s="380"/>
      <c r="FZ666" s="380"/>
      <c r="GA666" s="380"/>
      <c r="GB666" s="380"/>
      <c r="GC666" s="380"/>
      <c r="GD666" s="380"/>
      <c r="GE666" s="380"/>
      <c r="GF666" s="380"/>
      <c r="GG666" s="380"/>
      <c r="GH666" s="380"/>
      <c r="GI666" s="380"/>
      <c r="GJ666" s="319"/>
      <c r="GK666" s="380"/>
      <c r="GL666" s="380"/>
      <c r="GM666" s="380"/>
      <c r="GN666" s="380"/>
      <c r="GO666" s="380"/>
      <c r="GP666" s="380"/>
      <c r="GQ666" s="380"/>
      <c r="GR666" s="380"/>
      <c r="GS666" s="380"/>
      <c r="GT666" s="380"/>
      <c r="GU666" s="380"/>
      <c r="GV666" s="380"/>
      <c r="GW666" s="380"/>
      <c r="GX666" s="380"/>
      <c r="GY666" s="380"/>
      <c r="GZ666" s="380"/>
      <c r="HA666" s="380"/>
      <c r="HB666" s="380"/>
      <c r="HC666" s="380"/>
      <c r="HD666" s="380"/>
      <c r="HE666" s="380"/>
      <c r="HF666" s="380"/>
      <c r="HG666" s="380"/>
      <c r="HH666" s="380"/>
      <c r="HI666" s="380"/>
      <c r="HJ666" s="380"/>
      <c r="HK666" s="380"/>
      <c r="HL666" s="380"/>
      <c r="HM666" s="380"/>
      <c r="HN666" s="380"/>
      <c r="HO666" s="380"/>
      <c r="HP666" s="380"/>
      <c r="HQ666" s="380"/>
      <c r="HR666" s="380"/>
      <c r="HS666" s="380"/>
      <c r="HT666" s="380"/>
      <c r="HU666" s="380"/>
      <c r="HV666" s="380"/>
      <c r="HW666" s="380"/>
      <c r="HX666" s="380"/>
      <c r="HY666" s="319"/>
      <c r="HZ666" s="380"/>
      <c r="IA666" s="380"/>
      <c r="IB666" s="380"/>
      <c r="IC666" s="380"/>
      <c r="ID666" s="380"/>
      <c r="IE666" s="380"/>
      <c r="IF666" s="380"/>
      <c r="IG666" s="380"/>
      <c r="IH666" s="380"/>
      <c r="II666" s="380"/>
      <c r="IJ666" s="380"/>
      <c r="IK666" s="380"/>
      <c r="IL666" s="380"/>
      <c r="IM666" s="380"/>
      <c r="IN666" s="380"/>
      <c r="IO666" s="380"/>
      <c r="IP666" s="380"/>
      <c r="IQ666" s="380"/>
      <c r="IR666" s="380"/>
      <c r="IS666" s="380"/>
      <c r="IT666" s="380"/>
      <c r="IU666" s="380"/>
      <c r="IV666" s="380"/>
      <c r="IW666" s="380"/>
      <c r="IX666" s="380"/>
      <c r="IY666" s="380"/>
      <c r="IZ666" s="380"/>
      <c r="JA666" s="380"/>
      <c r="JB666" s="380"/>
      <c r="JC666" s="380"/>
      <c r="JD666" s="380"/>
      <c r="JE666" s="380"/>
      <c r="JF666" s="380"/>
      <c r="JG666" s="380"/>
      <c r="JH666" s="380"/>
      <c r="JI666" s="380"/>
      <c r="JJ666" s="380"/>
      <c r="JK666" s="380"/>
      <c r="JL666" s="380"/>
      <c r="JM666" s="380"/>
      <c r="JN666" s="319"/>
      <c r="JO666" s="380"/>
      <c r="JP666" s="380"/>
      <c r="JQ666" s="380"/>
      <c r="JR666" s="380"/>
      <c r="JS666" s="380"/>
      <c r="JT666" s="380"/>
      <c r="JU666" s="380"/>
      <c r="JV666" s="380"/>
      <c r="JW666" s="380"/>
      <c r="JX666" s="380"/>
      <c r="JY666" s="380"/>
      <c r="JZ666" s="380"/>
      <c r="KA666" s="380"/>
      <c r="KB666" s="380"/>
      <c r="KC666" s="380"/>
      <c r="KD666" s="380"/>
      <c r="KE666" s="380"/>
      <c r="KF666" s="380"/>
      <c r="KG666" s="380"/>
      <c r="KH666" s="380"/>
      <c r="KI666" s="380"/>
      <c r="KJ666" s="380"/>
      <c r="KK666" s="380"/>
      <c r="KL666" s="380"/>
      <c r="KM666" s="380"/>
      <c r="KN666" s="380"/>
      <c r="KO666" s="380"/>
      <c r="KP666" s="380"/>
      <c r="KQ666" s="380"/>
      <c r="KR666" s="380"/>
      <c r="KS666" s="380"/>
      <c r="KT666" s="380"/>
      <c r="KU666" s="380"/>
      <c r="KV666" s="380"/>
      <c r="KW666" s="380"/>
      <c r="KX666" s="380"/>
      <c r="KY666" s="380"/>
      <c r="KZ666" s="380"/>
      <c r="LA666" s="380"/>
      <c r="LB666" s="380"/>
      <c r="LC666" s="319"/>
      <c r="LD666" s="380"/>
      <c r="LE666" s="380"/>
      <c r="LF666" s="380"/>
      <c r="LG666" s="380"/>
      <c r="LH666" s="380"/>
      <c r="LI666" s="380"/>
      <c r="LJ666" s="380"/>
      <c r="LK666" s="380"/>
      <c r="LL666" s="380"/>
      <c r="LM666" s="380"/>
      <c r="LN666" s="380"/>
      <c r="LO666" s="380"/>
      <c r="LP666" s="380"/>
      <c r="LQ666" s="380"/>
      <c r="LR666" s="380"/>
      <c r="LS666" s="380"/>
      <c r="LT666" s="380"/>
      <c r="LU666" s="380"/>
      <c r="LV666" s="380"/>
      <c r="LW666" s="380"/>
      <c r="LX666" s="380"/>
      <c r="LY666" s="380"/>
      <c r="LZ666" s="380"/>
      <c r="MA666" s="380"/>
      <c r="MB666" s="380"/>
      <c r="MC666" s="380"/>
      <c r="MD666" s="380"/>
      <c r="ME666" s="380"/>
      <c r="MF666" s="380"/>
      <c r="MG666" s="380"/>
      <c r="MH666" s="380"/>
      <c r="MI666" s="380"/>
      <c r="MJ666" s="380"/>
      <c r="MK666" s="380"/>
      <c r="ML666" s="380"/>
      <c r="MM666" s="380"/>
      <c r="MN666" s="380"/>
      <c r="MO666" s="380"/>
      <c r="MP666" s="380"/>
      <c r="MQ666" s="380"/>
      <c r="MS666" s="241"/>
      <c r="MT666" s="367"/>
      <c r="MU666" s="367"/>
      <c r="MV666" s="367"/>
      <c r="MW666" s="367"/>
      <c r="MX666" s="367"/>
      <c r="MY666" s="367"/>
      <c r="MZ666" s="367"/>
      <c r="NA666" s="367"/>
      <c r="NB666" s="367"/>
      <c r="NC666" s="367"/>
      <c r="ND666" s="367"/>
      <c r="NE666" s="367"/>
      <c r="NF666" s="367"/>
      <c r="NG666" s="367"/>
      <c r="NH666" s="367"/>
      <c r="NI666" s="367"/>
      <c r="NJ666" s="367"/>
      <c r="NK666" s="367"/>
      <c r="NL666" s="367"/>
      <c r="NM666" s="367"/>
      <c r="NN666" s="370"/>
    </row>
    <row r="667" spans="1:384" s="318" customFormat="1" ht="18" customHeight="1" thickBot="1" x14ac:dyDescent="0.35">
      <c r="A667" s="26">
        <v>20</v>
      </c>
      <c r="B667" s="389"/>
      <c r="C667" s="415">
        <f>Conges!$B$22</f>
        <v>44915</v>
      </c>
      <c r="D667" s="416"/>
      <c r="E667" s="416"/>
      <c r="F667" s="416"/>
      <c r="G667" s="416"/>
      <c r="H667" s="416"/>
      <c r="I667" s="416"/>
      <c r="J667" s="416"/>
      <c r="K667" s="416"/>
      <c r="L667" s="416"/>
      <c r="M667" s="416"/>
      <c r="N667" s="416"/>
      <c r="O667" s="416"/>
      <c r="P667" s="416"/>
      <c r="Q667" s="416"/>
      <c r="R667" s="416"/>
      <c r="S667" s="416"/>
      <c r="T667" s="416"/>
      <c r="U667" s="416"/>
      <c r="V667" s="416"/>
      <c r="W667" s="416"/>
      <c r="X667" s="416"/>
      <c r="Y667" s="416"/>
      <c r="Z667" s="416"/>
      <c r="AA667" s="416"/>
      <c r="AB667" s="416"/>
      <c r="AC667" s="416"/>
      <c r="AD667" s="416"/>
      <c r="AE667" s="416"/>
      <c r="AF667" s="416"/>
      <c r="AG667" s="416"/>
      <c r="AH667" s="416"/>
      <c r="AI667" s="416"/>
      <c r="AJ667" s="416"/>
      <c r="AK667" s="416"/>
      <c r="AL667" s="416"/>
      <c r="AM667" s="416"/>
      <c r="AN667" s="416"/>
      <c r="AO667" s="416"/>
      <c r="AP667" s="416"/>
      <c r="AQ667" s="416"/>
      <c r="AR667" s="416"/>
      <c r="AS667" s="416"/>
      <c r="AT667" s="416"/>
      <c r="AU667" s="416"/>
      <c r="AV667" s="416"/>
      <c r="AW667" s="416"/>
      <c r="AX667" s="416"/>
      <c r="AY667" s="416"/>
      <c r="AZ667" s="416"/>
      <c r="BA667" s="416"/>
      <c r="BB667" s="416"/>
      <c r="BC667" s="416"/>
      <c r="BD667" s="417"/>
      <c r="BE667" s="418" t="str">
        <f>$BE$2</f>
        <v>H / jour</v>
      </c>
      <c r="BF667" s="419"/>
      <c r="BG667" s="421"/>
      <c r="BH667" s="350" t="s">
        <v>54</v>
      </c>
      <c r="BI667" s="350"/>
      <c r="BJ667" s="350" t="str">
        <f>$BJ$2</f>
        <v>Cumul moyen iddéal</v>
      </c>
      <c r="BK667" s="348"/>
      <c r="BL667" s="350" t="s">
        <v>69</v>
      </c>
      <c r="BM667" s="350" t="s">
        <v>70</v>
      </c>
      <c r="BN667" s="350" t="s">
        <v>73</v>
      </c>
      <c r="BO667" s="350" t="s">
        <v>74</v>
      </c>
      <c r="BP667" s="350" t="s">
        <v>71</v>
      </c>
      <c r="BQ667" s="350" t="s">
        <v>72</v>
      </c>
      <c r="BR667" s="356" t="s">
        <v>62</v>
      </c>
      <c r="BS667" s="359" t="s">
        <v>68</v>
      </c>
      <c r="BT667" s="358"/>
      <c r="BU667" s="354" t="str">
        <f>BU$2</f>
        <v>Heures Pointés Reel +ind</v>
      </c>
      <c r="BV667" s="352" t="str">
        <f>BV$2</f>
        <v>Heures Cumules Reel + ind</v>
      </c>
      <c r="BW667" s="354"/>
      <c r="BX667" s="352"/>
      <c r="BY667" s="178"/>
      <c r="BZ667" s="178"/>
      <c r="CA667" s="178"/>
      <c r="CB667" s="178"/>
      <c r="CC667" s="178"/>
      <c r="CD667" s="178"/>
      <c r="CE667" s="178"/>
      <c r="CF667" s="178"/>
      <c r="CG667" s="178"/>
      <c r="CH667" s="178"/>
      <c r="CI667" s="178"/>
      <c r="CJ667" s="178"/>
      <c r="CK667" s="178"/>
      <c r="CL667" s="178"/>
      <c r="CM667" s="178"/>
      <c r="CN667" s="178"/>
      <c r="CO667" s="178"/>
      <c r="CP667" s="178"/>
      <c r="CQ667" s="178"/>
      <c r="CR667" s="178"/>
      <c r="CS667" s="178"/>
      <c r="CT667" s="178"/>
      <c r="CU667" s="178"/>
      <c r="CV667" s="178"/>
      <c r="CW667" s="178"/>
      <c r="CX667" s="178"/>
      <c r="CY667" s="178"/>
      <c r="CZ667" s="178"/>
      <c r="DA667" s="178"/>
      <c r="DB667" s="178"/>
      <c r="DC667" s="178"/>
      <c r="DD667" s="178"/>
      <c r="DE667" s="178"/>
      <c r="DF667" s="319"/>
      <c r="DG667" s="319"/>
      <c r="DH667" s="319"/>
      <c r="DI667" s="319"/>
      <c r="DJ667" s="319"/>
      <c r="DK667" s="319"/>
      <c r="DL667" s="319"/>
      <c r="DM667" s="319"/>
      <c r="DN667" s="319"/>
      <c r="DO667" s="319"/>
      <c r="DP667" s="319"/>
      <c r="DQ667" s="319"/>
      <c r="DR667" s="319"/>
      <c r="DS667" s="319"/>
      <c r="DT667" s="319"/>
      <c r="DU667" s="319"/>
      <c r="DV667" s="319"/>
      <c r="DW667" s="319"/>
      <c r="DX667" s="319"/>
      <c r="DY667" s="319"/>
      <c r="DZ667" s="319"/>
      <c r="EA667" s="319"/>
      <c r="EB667" s="319"/>
      <c r="EC667" s="319"/>
      <c r="ED667" s="319"/>
      <c r="EE667" s="319"/>
      <c r="EF667" s="319"/>
      <c r="EG667" s="319"/>
      <c r="EH667" s="319"/>
      <c r="EI667" s="319"/>
      <c r="EJ667" s="319"/>
      <c r="EK667" s="319"/>
      <c r="EL667" s="319"/>
      <c r="EM667" s="319"/>
      <c r="EN667" s="319"/>
      <c r="EO667" s="319"/>
      <c r="EP667" s="319"/>
      <c r="EQ667" s="319"/>
      <c r="ER667" s="319"/>
      <c r="ES667" s="319"/>
      <c r="ET667" s="319"/>
      <c r="EU667" s="319"/>
      <c r="EV667" s="380"/>
      <c r="EW667" s="380"/>
      <c r="EX667" s="380"/>
      <c r="EY667" s="380"/>
      <c r="EZ667" s="380"/>
      <c r="FA667" s="380"/>
      <c r="FB667" s="380"/>
      <c r="FC667" s="380"/>
      <c r="FD667" s="380"/>
      <c r="FE667" s="380"/>
      <c r="FF667" s="380"/>
      <c r="FG667" s="380"/>
      <c r="FH667" s="380"/>
      <c r="FI667" s="380"/>
      <c r="FJ667" s="380"/>
      <c r="FK667" s="380"/>
      <c r="FL667" s="380"/>
      <c r="FM667" s="380"/>
      <c r="FN667" s="380"/>
      <c r="FO667" s="380"/>
      <c r="FP667" s="380"/>
      <c r="FQ667" s="380"/>
      <c r="FR667" s="380"/>
      <c r="FS667" s="380"/>
      <c r="FT667" s="380"/>
      <c r="FU667" s="380"/>
      <c r="FV667" s="380"/>
      <c r="FW667" s="380"/>
      <c r="FX667" s="380"/>
      <c r="FY667" s="380"/>
      <c r="FZ667" s="380"/>
      <c r="GA667" s="380"/>
      <c r="GB667" s="380"/>
      <c r="GC667" s="380"/>
      <c r="GD667" s="380"/>
      <c r="GE667" s="380"/>
      <c r="GF667" s="380"/>
      <c r="GG667" s="380"/>
      <c r="GH667" s="380"/>
      <c r="GI667" s="380"/>
      <c r="GJ667" s="319"/>
      <c r="GK667" s="380"/>
      <c r="GL667" s="380"/>
      <c r="GM667" s="380"/>
      <c r="GN667" s="380"/>
      <c r="GO667" s="380"/>
      <c r="GP667" s="380"/>
      <c r="GQ667" s="380"/>
      <c r="GR667" s="380"/>
      <c r="GS667" s="380"/>
      <c r="GT667" s="380"/>
      <c r="GU667" s="380"/>
      <c r="GV667" s="380"/>
      <c r="GW667" s="380"/>
      <c r="GX667" s="380"/>
      <c r="GY667" s="380"/>
      <c r="GZ667" s="380"/>
      <c r="HA667" s="380"/>
      <c r="HB667" s="380"/>
      <c r="HC667" s="380"/>
      <c r="HD667" s="380"/>
      <c r="HE667" s="380"/>
      <c r="HF667" s="380"/>
      <c r="HG667" s="380"/>
      <c r="HH667" s="380"/>
      <c r="HI667" s="380"/>
      <c r="HJ667" s="380"/>
      <c r="HK667" s="380"/>
      <c r="HL667" s="380"/>
      <c r="HM667" s="380"/>
      <c r="HN667" s="380"/>
      <c r="HO667" s="380"/>
      <c r="HP667" s="380"/>
      <c r="HQ667" s="380"/>
      <c r="HR667" s="380"/>
      <c r="HS667" s="380"/>
      <c r="HT667" s="380"/>
      <c r="HU667" s="380"/>
      <c r="HV667" s="380"/>
      <c r="HW667" s="380"/>
      <c r="HX667" s="380"/>
      <c r="HY667" s="319"/>
      <c r="HZ667" s="380"/>
      <c r="IA667" s="380"/>
      <c r="IB667" s="380"/>
      <c r="IC667" s="380"/>
      <c r="ID667" s="380"/>
      <c r="IE667" s="380"/>
      <c r="IF667" s="380"/>
      <c r="IG667" s="380"/>
      <c r="IH667" s="380"/>
      <c r="II667" s="380"/>
      <c r="IJ667" s="380"/>
      <c r="IK667" s="380"/>
      <c r="IL667" s="380"/>
      <c r="IM667" s="380"/>
      <c r="IN667" s="380"/>
      <c r="IO667" s="380"/>
      <c r="IP667" s="380"/>
      <c r="IQ667" s="380"/>
      <c r="IR667" s="380"/>
      <c r="IS667" s="380"/>
      <c r="IT667" s="380"/>
      <c r="IU667" s="380"/>
      <c r="IV667" s="380"/>
      <c r="IW667" s="380"/>
      <c r="IX667" s="380"/>
      <c r="IY667" s="380"/>
      <c r="IZ667" s="380"/>
      <c r="JA667" s="380"/>
      <c r="JB667" s="380"/>
      <c r="JC667" s="380"/>
      <c r="JD667" s="380"/>
      <c r="JE667" s="380"/>
      <c r="JF667" s="380"/>
      <c r="JG667" s="380"/>
      <c r="JH667" s="380"/>
      <c r="JI667" s="380"/>
      <c r="JJ667" s="380"/>
      <c r="JK667" s="380"/>
      <c r="JL667" s="380"/>
      <c r="JM667" s="380"/>
      <c r="JN667" s="319"/>
      <c r="JO667" s="380"/>
      <c r="JP667" s="380"/>
      <c r="JQ667" s="380"/>
      <c r="JR667" s="380"/>
      <c r="JS667" s="380"/>
      <c r="JT667" s="380"/>
      <c r="JU667" s="380"/>
      <c r="JV667" s="380"/>
      <c r="JW667" s="380"/>
      <c r="JX667" s="380"/>
      <c r="JY667" s="380"/>
      <c r="JZ667" s="380"/>
      <c r="KA667" s="380"/>
      <c r="KB667" s="380"/>
      <c r="KC667" s="380"/>
      <c r="KD667" s="380"/>
      <c r="KE667" s="380"/>
      <c r="KF667" s="380"/>
      <c r="KG667" s="380"/>
      <c r="KH667" s="380"/>
      <c r="KI667" s="380"/>
      <c r="KJ667" s="380"/>
      <c r="KK667" s="380"/>
      <c r="KL667" s="380"/>
      <c r="KM667" s="380"/>
      <c r="KN667" s="380"/>
      <c r="KO667" s="380"/>
      <c r="KP667" s="380"/>
      <c r="KQ667" s="380"/>
      <c r="KR667" s="380"/>
      <c r="KS667" s="380"/>
      <c r="KT667" s="380"/>
      <c r="KU667" s="380"/>
      <c r="KV667" s="380"/>
      <c r="KW667" s="380"/>
      <c r="KX667" s="380"/>
      <c r="KY667" s="380"/>
      <c r="KZ667" s="380"/>
      <c r="LA667" s="380"/>
      <c r="LB667" s="380"/>
      <c r="LC667" s="319"/>
      <c r="LD667" s="380"/>
      <c r="LE667" s="380"/>
      <c r="LF667" s="380"/>
      <c r="LG667" s="380"/>
      <c r="LH667" s="380"/>
      <c r="LI667" s="380"/>
      <c r="LJ667" s="380"/>
      <c r="LK667" s="380"/>
      <c r="LL667" s="380"/>
      <c r="LM667" s="380"/>
      <c r="LN667" s="380"/>
      <c r="LO667" s="380"/>
      <c r="LP667" s="380"/>
      <c r="LQ667" s="380"/>
      <c r="LR667" s="380"/>
      <c r="LS667" s="380"/>
      <c r="LT667" s="380"/>
      <c r="LU667" s="380"/>
      <c r="LV667" s="380"/>
      <c r="LW667" s="380"/>
      <c r="LX667" s="380"/>
      <c r="LY667" s="380"/>
      <c r="LZ667" s="380"/>
      <c r="MA667" s="380"/>
      <c r="MB667" s="380"/>
      <c r="MC667" s="380"/>
      <c r="MD667" s="380"/>
      <c r="ME667" s="380"/>
      <c r="MF667" s="380"/>
      <c r="MG667" s="380"/>
      <c r="MH667" s="380"/>
      <c r="MI667" s="380"/>
      <c r="MJ667" s="380"/>
      <c r="MK667" s="380"/>
      <c r="ML667" s="380"/>
      <c r="MM667" s="380"/>
      <c r="MN667" s="380"/>
      <c r="MO667" s="380"/>
      <c r="MP667" s="380"/>
      <c r="MQ667" s="380"/>
      <c r="MS667" s="241"/>
      <c r="MT667" s="423" t="s">
        <v>12</v>
      </c>
      <c r="MU667" s="423"/>
      <c r="MV667" s="423"/>
      <c r="MW667" s="423"/>
      <c r="MX667" s="423"/>
      <c r="MY667" s="423"/>
      <c r="MZ667" s="423"/>
      <c r="NA667" s="423"/>
      <c r="NB667" s="423"/>
      <c r="NC667" s="423"/>
      <c r="ND667" s="423"/>
      <c r="NE667" s="423"/>
      <c r="NF667" s="423"/>
      <c r="NG667" s="423"/>
      <c r="NH667" s="423"/>
      <c r="NI667" s="423"/>
      <c r="NJ667" s="423"/>
      <c r="NK667" s="423"/>
      <c r="NL667" s="423"/>
      <c r="NM667" s="423"/>
      <c r="NN667" s="370"/>
      <c r="NR667" s="361" t="s">
        <v>56</v>
      </c>
      <c r="NS667" s="361"/>
      <c r="NT667" s="361"/>
    </row>
    <row r="668" spans="1:384" s="318" customFormat="1" ht="10.199999999999999" customHeight="1" x14ac:dyDescent="0.25">
      <c r="A668" s="25"/>
      <c r="B668" s="389"/>
      <c r="C668" s="424">
        <f>C667</f>
        <v>44915</v>
      </c>
      <c r="D668" s="16"/>
      <c r="E668" s="409" t="str">
        <f>$E$3</f>
        <v>Sans Renfort</v>
      </c>
      <c r="F668" s="409"/>
      <c r="G668" s="409"/>
      <c r="H668" s="10"/>
      <c r="I668" s="10"/>
      <c r="J668" s="10"/>
      <c r="K668" s="10"/>
      <c r="L668" s="10"/>
      <c r="M668" s="10"/>
      <c r="N668" s="367">
        <v>7</v>
      </c>
      <c r="O668" s="367"/>
      <c r="P668" s="367">
        <v>8</v>
      </c>
      <c r="Q668" s="367"/>
      <c r="R668" s="367">
        <v>9</v>
      </c>
      <c r="S668" s="367"/>
      <c r="T668" s="367">
        <v>10</v>
      </c>
      <c r="U668" s="367"/>
      <c r="V668" s="367">
        <v>11</v>
      </c>
      <c r="W668" s="367"/>
      <c r="X668" s="367">
        <v>12</v>
      </c>
      <c r="Y668" s="367"/>
      <c r="Z668" s="367">
        <v>13</v>
      </c>
      <c r="AA668" s="367"/>
      <c r="AB668" s="367">
        <v>14</v>
      </c>
      <c r="AC668" s="367"/>
      <c r="AD668" s="367">
        <v>15</v>
      </c>
      <c r="AE668" s="367"/>
      <c r="AF668" s="367">
        <v>16</v>
      </c>
      <c r="AG668" s="367"/>
      <c r="AH668" s="367">
        <v>17</v>
      </c>
      <c r="AI668" s="367"/>
      <c r="AJ668" s="367">
        <v>18</v>
      </c>
      <c r="AK668" s="367"/>
      <c r="AL668" s="367">
        <v>19</v>
      </c>
      <c r="AM668" s="367"/>
      <c r="AN668" s="367">
        <v>20</v>
      </c>
      <c r="AO668" s="367"/>
      <c r="AP668" s="367">
        <v>21</v>
      </c>
      <c r="AQ668" s="367"/>
      <c r="AR668" s="367">
        <v>22</v>
      </c>
      <c r="AS668" s="367"/>
      <c r="AT668" s="367">
        <v>23</v>
      </c>
      <c r="AU668" s="367"/>
      <c r="AV668" s="367">
        <v>24</v>
      </c>
      <c r="AW668" s="367"/>
      <c r="AX668" s="367">
        <v>1</v>
      </c>
      <c r="AY668" s="367"/>
      <c r="AZ668" s="367">
        <v>2</v>
      </c>
      <c r="BA668" s="367"/>
      <c r="BB668" s="367">
        <v>3</v>
      </c>
      <c r="BC668" s="410"/>
      <c r="BD668" s="417"/>
      <c r="BE668" s="420"/>
      <c r="BF668" s="358"/>
      <c r="BG668" s="422"/>
      <c r="BH668" s="351"/>
      <c r="BI668" s="351"/>
      <c r="BJ668" s="351"/>
      <c r="BK668" s="349"/>
      <c r="BL668" s="351"/>
      <c r="BM668" s="351"/>
      <c r="BN668" s="351"/>
      <c r="BO668" s="351"/>
      <c r="BP668" s="351"/>
      <c r="BQ668" s="351"/>
      <c r="BR668" s="357"/>
      <c r="BS668" s="360"/>
      <c r="BT668" s="358"/>
      <c r="BU668" s="355"/>
      <c r="BV668" s="353"/>
      <c r="BW668" s="355"/>
      <c r="BX668" s="353"/>
      <c r="BY668" s="319"/>
      <c r="BZ668" s="319"/>
      <c r="CA668" s="319"/>
      <c r="CB668" s="319"/>
      <c r="CC668" s="319"/>
      <c r="CD668" s="319"/>
      <c r="CE668" s="319"/>
      <c r="CF668" s="319"/>
      <c r="CG668" s="319"/>
      <c r="CH668" s="319"/>
      <c r="CI668" s="319"/>
      <c r="CJ668" s="319"/>
      <c r="CK668" s="319"/>
      <c r="CL668" s="319"/>
      <c r="CM668" s="319"/>
      <c r="CN668" s="319"/>
      <c r="CO668" s="319"/>
      <c r="CP668" s="319"/>
      <c r="CQ668" s="319"/>
      <c r="CR668" s="319"/>
      <c r="CS668" s="319"/>
      <c r="CT668" s="319"/>
      <c r="CU668" s="319"/>
      <c r="CV668" s="319"/>
      <c r="CW668" s="319"/>
      <c r="CX668" s="319"/>
      <c r="CY668" s="319"/>
      <c r="CZ668" s="319"/>
      <c r="DA668" s="319"/>
      <c r="DB668" s="319"/>
      <c r="DC668" s="319"/>
      <c r="DD668" s="319"/>
      <c r="DE668" s="319"/>
      <c r="DF668" s="319"/>
      <c r="DG668" s="319"/>
      <c r="DH668" s="319"/>
      <c r="DI668" s="319"/>
      <c r="DJ668" s="319"/>
      <c r="DK668" s="319"/>
      <c r="DL668" s="319"/>
      <c r="DM668" s="319"/>
      <c r="DN668" s="319"/>
      <c r="DO668" s="319"/>
      <c r="DP668" s="319"/>
      <c r="DQ668" s="319"/>
      <c r="DR668" s="319"/>
      <c r="DS668" s="319"/>
      <c r="DT668" s="319"/>
      <c r="DU668" s="319"/>
      <c r="DV668" s="319"/>
      <c r="DW668" s="319"/>
      <c r="DX668" s="319"/>
      <c r="DY668" s="319"/>
      <c r="DZ668" s="319"/>
      <c r="EA668" s="319"/>
      <c r="EB668" s="319"/>
      <c r="EC668" s="319"/>
      <c r="ED668" s="319"/>
      <c r="EE668" s="319"/>
      <c r="EF668" s="319"/>
      <c r="EG668" s="319"/>
      <c r="EH668" s="319"/>
      <c r="EI668" s="319"/>
      <c r="EJ668" s="319"/>
      <c r="EK668" s="319"/>
      <c r="EL668" s="319"/>
      <c r="EM668" s="319"/>
      <c r="EN668" s="319"/>
      <c r="EO668" s="319"/>
      <c r="EP668" s="319"/>
      <c r="EQ668" s="319"/>
      <c r="ER668" s="319"/>
      <c r="ES668" s="319"/>
      <c r="ET668" s="319"/>
      <c r="EU668" s="319"/>
      <c r="EV668" s="319"/>
      <c r="EW668" s="319"/>
      <c r="EX668" s="319"/>
      <c r="EY668" s="319"/>
      <c r="EZ668" s="319"/>
      <c r="FA668" s="319"/>
      <c r="FB668" s="319"/>
      <c r="FC668" s="319"/>
      <c r="FD668" s="319"/>
      <c r="FE668" s="319"/>
      <c r="FF668" s="319"/>
      <c r="FG668" s="319"/>
      <c r="FH668" s="319"/>
      <c r="FI668" s="319"/>
      <c r="FJ668" s="319"/>
      <c r="FK668" s="319"/>
      <c r="FL668" s="319"/>
      <c r="FM668" s="319"/>
      <c r="FN668" s="319"/>
      <c r="FO668" s="319"/>
      <c r="FP668" s="319"/>
      <c r="FQ668" s="319"/>
      <c r="FR668" s="319"/>
      <c r="FS668" s="319"/>
      <c r="FT668" s="319"/>
      <c r="FU668" s="319"/>
      <c r="FV668" s="319"/>
      <c r="FW668" s="319"/>
      <c r="FX668" s="319"/>
      <c r="FY668" s="319"/>
      <c r="FZ668" s="319"/>
      <c r="GA668" s="319"/>
      <c r="GB668" s="319"/>
      <c r="GC668" s="319"/>
      <c r="GD668" s="319"/>
      <c r="GE668" s="319"/>
      <c r="GF668" s="319"/>
      <c r="GG668" s="319"/>
      <c r="GH668" s="319"/>
      <c r="GI668" s="319"/>
      <c r="GJ668" s="319"/>
      <c r="GK668" s="319"/>
      <c r="GL668" s="319"/>
      <c r="GM668" s="319"/>
      <c r="GN668" s="319"/>
      <c r="GO668" s="319"/>
      <c r="GP668" s="319"/>
      <c r="GQ668" s="319"/>
      <c r="GR668" s="319"/>
      <c r="GS668" s="319"/>
      <c r="GT668" s="319"/>
      <c r="GU668" s="319"/>
      <c r="GV668" s="319"/>
      <c r="GW668" s="319"/>
      <c r="GX668" s="319"/>
      <c r="GY668" s="319"/>
      <c r="GZ668" s="319"/>
      <c r="HA668" s="319"/>
      <c r="HB668" s="319"/>
      <c r="HC668" s="319"/>
      <c r="HD668" s="319"/>
      <c r="HE668" s="319"/>
      <c r="HF668" s="319"/>
      <c r="HG668" s="319"/>
      <c r="HH668" s="319"/>
      <c r="HI668" s="319"/>
      <c r="HJ668" s="319"/>
      <c r="HK668" s="319"/>
      <c r="HL668" s="319"/>
      <c r="HM668" s="319"/>
      <c r="HN668" s="319"/>
      <c r="HO668" s="319"/>
      <c r="HP668" s="319"/>
      <c r="HQ668" s="319"/>
      <c r="HR668" s="319"/>
      <c r="HS668" s="319"/>
      <c r="HT668" s="319"/>
      <c r="HU668" s="319"/>
      <c r="HV668" s="319"/>
      <c r="HW668" s="319"/>
      <c r="HX668" s="319"/>
      <c r="HY668" s="319"/>
      <c r="HZ668" s="319"/>
      <c r="IA668" s="319"/>
      <c r="IB668" s="319"/>
      <c r="IC668" s="319"/>
      <c r="ID668" s="319"/>
      <c r="IE668" s="319"/>
      <c r="IF668" s="319"/>
      <c r="IG668" s="319"/>
      <c r="IH668" s="319"/>
      <c r="II668" s="319"/>
      <c r="IJ668" s="319"/>
      <c r="IK668" s="319"/>
      <c r="IL668" s="319"/>
      <c r="IM668" s="319"/>
      <c r="IN668" s="319"/>
      <c r="IO668" s="319"/>
      <c r="IP668" s="319"/>
      <c r="IQ668" s="319"/>
      <c r="IR668" s="319"/>
      <c r="IS668" s="319"/>
      <c r="IT668" s="319"/>
      <c r="IU668" s="319"/>
      <c r="IV668" s="319"/>
      <c r="IW668" s="319"/>
      <c r="IX668" s="319"/>
      <c r="IY668" s="319"/>
      <c r="IZ668" s="319"/>
      <c r="JA668" s="319"/>
      <c r="JB668" s="319"/>
      <c r="JC668" s="319"/>
      <c r="JD668" s="319"/>
      <c r="JE668" s="319"/>
      <c r="JF668" s="319"/>
      <c r="JG668" s="319"/>
      <c r="JH668" s="319"/>
      <c r="JI668" s="319"/>
      <c r="JJ668" s="319"/>
      <c r="JK668" s="319"/>
      <c r="JL668" s="319"/>
      <c r="JM668" s="319"/>
      <c r="JN668" s="319"/>
      <c r="JO668" s="319"/>
      <c r="JP668" s="319"/>
      <c r="JQ668" s="319"/>
      <c r="JR668" s="319"/>
      <c r="JS668" s="319"/>
      <c r="JT668" s="319"/>
      <c r="JU668" s="319"/>
      <c r="JV668" s="319"/>
      <c r="JW668" s="319"/>
      <c r="JX668" s="319"/>
      <c r="JY668" s="319"/>
      <c r="JZ668" s="319"/>
      <c r="KA668" s="319"/>
      <c r="KB668" s="319"/>
      <c r="KC668" s="319"/>
      <c r="KD668" s="319"/>
      <c r="KE668" s="319"/>
      <c r="KF668" s="319"/>
      <c r="KG668" s="319"/>
      <c r="KH668" s="319"/>
      <c r="KI668" s="319"/>
      <c r="KJ668" s="319"/>
      <c r="KK668" s="319"/>
      <c r="KL668" s="319"/>
      <c r="KM668" s="319"/>
      <c r="KN668" s="319"/>
      <c r="KO668" s="319"/>
      <c r="KP668" s="319"/>
      <c r="KQ668" s="319"/>
      <c r="KR668" s="319"/>
      <c r="KS668" s="319"/>
      <c r="KT668" s="319"/>
      <c r="KU668" s="319"/>
      <c r="KV668" s="319"/>
      <c r="KW668" s="319"/>
      <c r="KX668" s="319"/>
      <c r="KY668" s="319"/>
      <c r="KZ668" s="319"/>
      <c r="LA668" s="319"/>
      <c r="LB668" s="319"/>
      <c r="LC668" s="319"/>
      <c r="LD668" s="319"/>
      <c r="LE668" s="319"/>
      <c r="LF668" s="319"/>
      <c r="LG668" s="319"/>
      <c r="LH668" s="319"/>
      <c r="LI668" s="319"/>
      <c r="LJ668" s="319"/>
      <c r="LK668" s="319"/>
      <c r="LL668" s="319"/>
      <c r="LM668" s="319"/>
      <c r="LN668" s="319"/>
      <c r="LO668" s="319"/>
      <c r="LP668" s="319"/>
      <c r="LQ668" s="319"/>
      <c r="LR668" s="319"/>
      <c r="LS668" s="319"/>
      <c r="LT668" s="319"/>
      <c r="LU668" s="319"/>
      <c r="LV668" s="319"/>
      <c r="LW668" s="319"/>
      <c r="LX668" s="319"/>
      <c r="LY668" s="319"/>
      <c r="LZ668" s="319"/>
      <c r="MA668" s="319"/>
      <c r="MB668" s="319"/>
      <c r="MC668" s="319"/>
      <c r="MD668" s="319"/>
      <c r="ME668" s="319"/>
      <c r="MF668" s="319"/>
      <c r="MG668" s="319"/>
      <c r="MH668" s="319"/>
      <c r="MI668" s="319"/>
      <c r="MJ668" s="319"/>
      <c r="MK668" s="319"/>
      <c r="ML668" s="319"/>
      <c r="MM668" s="319"/>
      <c r="MN668" s="319"/>
      <c r="MO668" s="319"/>
      <c r="MP668" s="319"/>
      <c r="MQ668" s="319"/>
      <c r="MS668" s="241"/>
      <c r="MT668" s="383">
        <v>1</v>
      </c>
      <c r="MU668" s="367"/>
      <c r="MV668" s="367">
        <v>2</v>
      </c>
      <c r="MW668" s="367"/>
      <c r="MX668" s="367">
        <v>3</v>
      </c>
      <c r="MY668" s="367"/>
      <c r="MZ668" s="367">
        <v>4</v>
      </c>
      <c r="NA668" s="367"/>
      <c r="NB668" s="367">
        <v>5</v>
      </c>
      <c r="NC668" s="367"/>
      <c r="ND668" s="367">
        <v>6</v>
      </c>
      <c r="NE668" s="367"/>
      <c r="NF668" s="367">
        <v>7</v>
      </c>
      <c r="NG668" s="367"/>
      <c r="NH668" s="367">
        <v>8</v>
      </c>
      <c r="NI668" s="367"/>
      <c r="NJ668" s="367">
        <v>9</v>
      </c>
      <c r="NK668" s="367"/>
      <c r="NL668" s="368" t="s">
        <v>12</v>
      </c>
      <c r="NM668" s="369"/>
      <c r="NN668" s="370"/>
      <c r="NR668" s="318" t="s">
        <v>57</v>
      </c>
      <c r="NS668" s="318" t="s">
        <v>58</v>
      </c>
      <c r="NT668" s="318" t="s">
        <v>59</v>
      </c>
    </row>
    <row r="669" spans="1:384" s="318" customFormat="1" ht="10.199999999999999" customHeight="1" x14ac:dyDescent="0.3">
      <c r="A669" s="25"/>
      <c r="B669" s="389"/>
      <c r="C669" s="424"/>
      <c r="D669" s="15"/>
      <c r="E669" s="398" t="str">
        <f>IFERROR(G683*'Chiffres et fonctions'!$J$6,"CA à Produire")</f>
        <v>CA à Produire</v>
      </c>
      <c r="F669" s="398"/>
      <c r="G669" s="398"/>
      <c r="H669" s="399">
        <f>IF(BC699&lt;&gt;0,3,0)</f>
        <v>0</v>
      </c>
      <c r="I669" s="400">
        <f>Prenoms!$B$2</f>
        <v>0</v>
      </c>
      <c r="J669" s="401"/>
      <c r="K669" s="401"/>
      <c r="L669" s="401"/>
      <c r="M669" s="401"/>
      <c r="N669" s="63" t="str">
        <f>IF(NL669&lt;&gt;0,"",IF(Conges!Y36=0,"",Conges!Y36))</f>
        <v/>
      </c>
      <c r="O669" s="64"/>
      <c r="P669" s="65"/>
      <c r="Q669" s="65"/>
      <c r="R669" s="65"/>
      <c r="S669" s="65"/>
      <c r="T669" s="65"/>
      <c r="U669" s="65"/>
      <c r="V669" s="66"/>
      <c r="W669" s="65"/>
      <c r="X669" s="65"/>
      <c r="Y669" s="65"/>
      <c r="Z669" s="65"/>
      <c r="AA669" s="65"/>
      <c r="AB669" s="65"/>
      <c r="AC669" s="65"/>
      <c r="AD669" s="65"/>
      <c r="AE669" s="64"/>
      <c r="AF669" s="65"/>
      <c r="AG669" s="65"/>
      <c r="AH669" s="65"/>
      <c r="AI669" s="65"/>
      <c r="AJ669" s="66"/>
      <c r="AK669" s="65"/>
      <c r="AL669" s="65"/>
      <c r="AM669" s="65"/>
      <c r="AN669" s="65"/>
      <c r="AO669" s="65"/>
      <c r="AP669" s="65"/>
      <c r="AQ669" s="65"/>
      <c r="AR669" s="65"/>
      <c r="AS669" s="65"/>
      <c r="AT669" s="65"/>
      <c r="AU669" s="64"/>
      <c r="AV669" s="65"/>
      <c r="AW669" s="65"/>
      <c r="AX669" s="65"/>
      <c r="AY669" s="65"/>
      <c r="AZ669" s="65"/>
      <c r="BA669" s="65"/>
      <c r="BB669" s="66"/>
      <c r="BC669" s="67">
        <f>IF(NL669&lt;&gt;0,(IF(Conges!Y$36=0,0,3)),0)</f>
        <v>0</v>
      </c>
      <c r="BD669" s="417"/>
      <c r="BE669" s="402">
        <f>IF(OR(Conges!Y$36="A",Conges!Y$36="V"),Prenoms!L$2,NL669)</f>
        <v>0</v>
      </c>
      <c r="BF669" s="403"/>
      <c r="BG669" s="283"/>
      <c r="BH669" s="284">
        <f t="shared" ref="BH669:BH698" si="933">IF(BO669=0,BM669+BH634,BO669+BH634)</f>
        <v>0</v>
      </c>
      <c r="BI669" s="285" t="str">
        <f t="shared" ref="BI669:BI698" si="934">IF(BO669=0,"",$BI$1)</f>
        <v/>
      </c>
      <c r="BJ669" s="295">
        <v>0</v>
      </c>
      <c r="BK669" s="296">
        <f>BH669-BJ669</f>
        <v>0</v>
      </c>
      <c r="BL669" s="297">
        <f t="shared" ref="BL669" si="935">$NL669</f>
        <v>0</v>
      </c>
      <c r="BM669" s="297">
        <f t="shared" ref="BM669" si="936">$BE669</f>
        <v>0</v>
      </c>
      <c r="BN669" s="297">
        <f>SUM('Heures Pointage'!$D$25:$E$25)</f>
        <v>0</v>
      </c>
      <c r="BO669" s="297">
        <f>SUM('Heures et Indemnites'!$D$25:$E$25)</f>
        <v>0</v>
      </c>
      <c r="BP669" s="298">
        <f t="shared" ref="BP669" si="937">$NT669</f>
        <v>0</v>
      </c>
      <c r="BQ669" s="298">
        <f>'Heures Pointage'!$AB$25</f>
        <v>0</v>
      </c>
      <c r="BR669" s="299">
        <f t="shared" ref="BR669" si="938">$BH$1054</f>
        <v>0</v>
      </c>
      <c r="BS669" s="148">
        <f>Prenoms!$C$2</f>
        <v>0</v>
      </c>
      <c r="BT669" s="153"/>
      <c r="BU669" s="322">
        <f>SUM('Heures et Indemnites'!$D$25:$E$25)</f>
        <v>0</v>
      </c>
      <c r="BV669" s="234">
        <f>SUM('Heures et Indemnites'!$D$6:$E$25)</f>
        <v>0</v>
      </c>
      <c r="BW669" s="322"/>
      <c r="BX669" s="234"/>
      <c r="BY669" s="319"/>
      <c r="BZ669" s="319"/>
      <c r="CA669" s="319"/>
      <c r="CB669" s="319"/>
      <c r="CC669" s="319"/>
      <c r="CD669" s="319"/>
      <c r="CE669" s="319"/>
      <c r="CF669" s="319"/>
      <c r="CG669" s="319"/>
      <c r="CH669" s="319"/>
      <c r="CI669" s="319"/>
      <c r="CJ669" s="319"/>
      <c r="CK669" s="319"/>
      <c r="CL669" s="319"/>
      <c r="CM669" s="319"/>
      <c r="CN669" s="319"/>
      <c r="CO669" s="319"/>
      <c r="CP669" s="319"/>
      <c r="CQ669" s="319"/>
      <c r="CR669" s="319"/>
      <c r="CS669" s="319"/>
      <c r="CT669" s="319"/>
      <c r="CU669" s="319"/>
      <c r="CV669" s="319"/>
      <c r="CW669" s="319"/>
      <c r="CX669" s="319"/>
      <c r="CY669" s="319"/>
      <c r="CZ669" s="319"/>
      <c r="DA669" s="319"/>
      <c r="DB669" s="319"/>
      <c r="DC669" s="319"/>
      <c r="DD669" s="319"/>
      <c r="DE669" s="319"/>
      <c r="DF669" s="319"/>
      <c r="DG669" s="319"/>
      <c r="DH669" s="319"/>
      <c r="DI669" s="319"/>
      <c r="DJ669" s="319"/>
      <c r="DK669" s="319"/>
      <c r="DL669" s="319"/>
      <c r="DM669" s="319"/>
      <c r="DN669" s="319"/>
      <c r="DO669" s="319"/>
      <c r="DP669" s="319"/>
      <c r="DQ669" s="319"/>
      <c r="DR669" s="319"/>
      <c r="DS669" s="319"/>
      <c r="DT669" s="319"/>
      <c r="DU669" s="319"/>
      <c r="DV669" s="319"/>
      <c r="DW669" s="319"/>
      <c r="DX669" s="319"/>
      <c r="DY669" s="319"/>
      <c r="DZ669" s="319"/>
      <c r="EA669" s="319"/>
      <c r="EB669" s="319"/>
      <c r="EC669" s="319"/>
      <c r="ED669" s="319"/>
      <c r="EE669" s="319"/>
      <c r="EF669" s="319"/>
      <c r="EG669" s="319"/>
      <c r="EH669" s="319"/>
      <c r="EI669" s="319"/>
      <c r="EJ669" s="319"/>
      <c r="EK669" s="319"/>
      <c r="EL669" s="319"/>
      <c r="EM669" s="319"/>
      <c r="EN669" s="319"/>
      <c r="EO669" s="319"/>
      <c r="EP669" s="319"/>
      <c r="EQ669" s="319"/>
      <c r="ER669" s="319"/>
      <c r="ES669" s="319"/>
      <c r="ET669" s="319"/>
      <c r="EU669" s="319"/>
      <c r="EV669" s="319"/>
      <c r="EW669" s="319"/>
      <c r="EX669" s="319"/>
      <c r="EY669" s="319"/>
      <c r="EZ669" s="319"/>
      <c r="FA669" s="319"/>
      <c r="FB669" s="319"/>
      <c r="FC669" s="319"/>
      <c r="FD669" s="319"/>
      <c r="FE669" s="319"/>
      <c r="FF669" s="319"/>
      <c r="FG669" s="319"/>
      <c r="FH669" s="319"/>
      <c r="FI669" s="319"/>
      <c r="FJ669" s="319"/>
      <c r="FK669" s="319"/>
      <c r="FL669" s="319"/>
      <c r="FM669" s="319"/>
      <c r="FN669" s="319"/>
      <c r="FO669" s="319"/>
      <c r="FP669" s="319"/>
      <c r="FQ669" s="319"/>
      <c r="FR669" s="319"/>
      <c r="FS669" s="319"/>
      <c r="FT669" s="319"/>
      <c r="FU669" s="319"/>
      <c r="FV669" s="319"/>
      <c r="FW669" s="319"/>
      <c r="FX669" s="319"/>
      <c r="FY669" s="319"/>
      <c r="FZ669" s="319"/>
      <c r="GA669" s="319"/>
      <c r="GB669" s="319"/>
      <c r="GC669" s="319"/>
      <c r="GD669" s="319"/>
      <c r="GE669" s="319"/>
      <c r="GF669" s="319"/>
      <c r="GG669" s="319"/>
      <c r="GH669" s="319"/>
      <c r="GI669" s="319"/>
      <c r="GJ669" s="319"/>
      <c r="GK669" s="319"/>
      <c r="GL669" s="319"/>
      <c r="GM669" s="319"/>
      <c r="GN669" s="319"/>
      <c r="GO669" s="319"/>
      <c r="GP669" s="319"/>
      <c r="GQ669" s="319"/>
      <c r="GR669" s="319"/>
      <c r="GS669" s="319"/>
      <c r="GT669" s="319"/>
      <c r="GU669" s="319"/>
      <c r="GV669" s="319"/>
      <c r="GW669" s="319"/>
      <c r="GX669" s="319"/>
      <c r="GY669" s="319"/>
      <c r="GZ669" s="319"/>
      <c r="HA669" s="319"/>
      <c r="HB669" s="319"/>
      <c r="HC669" s="319"/>
      <c r="HD669" s="319"/>
      <c r="HE669" s="319"/>
      <c r="HF669" s="319"/>
      <c r="HG669" s="319"/>
      <c r="HH669" s="319"/>
      <c r="HI669" s="319"/>
      <c r="HJ669" s="319"/>
      <c r="HK669" s="319"/>
      <c r="HL669" s="319"/>
      <c r="HM669" s="319"/>
      <c r="HN669" s="319"/>
      <c r="HO669" s="319"/>
      <c r="HP669" s="319"/>
      <c r="HQ669" s="319"/>
      <c r="HR669" s="319"/>
      <c r="HS669" s="319"/>
      <c r="HT669" s="319"/>
      <c r="HU669" s="319"/>
      <c r="HV669" s="319"/>
      <c r="HW669" s="319"/>
      <c r="HX669" s="319"/>
      <c r="HY669" s="319"/>
      <c r="HZ669" s="319"/>
      <c r="IA669" s="319"/>
      <c r="IB669" s="319"/>
      <c r="IC669" s="319"/>
      <c r="ID669" s="319"/>
      <c r="IE669" s="319"/>
      <c r="IF669" s="319"/>
      <c r="IG669" s="319"/>
      <c r="IH669" s="319"/>
      <c r="II669" s="319"/>
      <c r="IJ669" s="319"/>
      <c r="IK669" s="319"/>
      <c r="IL669" s="319"/>
      <c r="IM669" s="319"/>
      <c r="IN669" s="319"/>
      <c r="IO669" s="319"/>
      <c r="IP669" s="319"/>
      <c r="IQ669" s="319"/>
      <c r="IR669" s="319"/>
      <c r="IS669" s="319"/>
      <c r="IT669" s="319"/>
      <c r="IU669" s="319"/>
      <c r="IV669" s="319"/>
      <c r="IW669" s="319"/>
      <c r="IX669" s="319"/>
      <c r="IY669" s="319"/>
      <c r="IZ669" s="319"/>
      <c r="JA669" s="319"/>
      <c r="JB669" s="319"/>
      <c r="JC669" s="319"/>
      <c r="JD669" s="319"/>
      <c r="JE669" s="319"/>
      <c r="JF669" s="319"/>
      <c r="JG669" s="319"/>
      <c r="JH669" s="319"/>
      <c r="JI669" s="319"/>
      <c r="JJ669" s="319"/>
      <c r="JK669" s="319"/>
      <c r="JL669" s="319"/>
      <c r="JM669" s="319"/>
      <c r="JN669" s="319"/>
      <c r="JO669" s="319"/>
      <c r="JP669" s="319"/>
      <c r="JQ669" s="319"/>
      <c r="JR669" s="319"/>
      <c r="JS669" s="319"/>
      <c r="JT669" s="319"/>
      <c r="JU669" s="319"/>
      <c r="JV669" s="319"/>
      <c r="JW669" s="319"/>
      <c r="JX669" s="319"/>
      <c r="JY669" s="319"/>
      <c r="JZ669" s="319"/>
      <c r="KA669" s="319"/>
      <c r="KB669" s="319"/>
      <c r="KC669" s="319"/>
      <c r="KD669" s="319"/>
      <c r="KE669" s="319"/>
      <c r="KF669" s="319"/>
      <c r="KG669" s="319"/>
      <c r="KH669" s="319"/>
      <c r="KI669" s="319"/>
      <c r="KJ669" s="319"/>
      <c r="KK669" s="319"/>
      <c r="KL669" s="319"/>
      <c r="KM669" s="319"/>
      <c r="KN669" s="319"/>
      <c r="KO669" s="319"/>
      <c r="KP669" s="319"/>
      <c r="KQ669" s="319"/>
      <c r="KR669" s="319"/>
      <c r="KS669" s="319"/>
      <c r="KT669" s="319"/>
      <c r="KU669" s="319"/>
      <c r="KV669" s="319"/>
      <c r="KW669" s="319"/>
      <c r="KX669" s="319"/>
      <c r="KY669" s="319"/>
      <c r="KZ669" s="319"/>
      <c r="LA669" s="319"/>
      <c r="LB669" s="319"/>
      <c r="LC669" s="319"/>
      <c r="LD669" s="319"/>
      <c r="LE669" s="319"/>
      <c r="LF669" s="319"/>
      <c r="LG669" s="319"/>
      <c r="LH669" s="319"/>
      <c r="LI669" s="319"/>
      <c r="LJ669" s="319"/>
      <c r="LK669" s="319"/>
      <c r="LL669" s="319"/>
      <c r="LM669" s="319"/>
      <c r="LN669" s="319"/>
      <c r="LO669" s="319"/>
      <c r="LP669" s="319"/>
      <c r="LQ669" s="319"/>
      <c r="LR669" s="319"/>
      <c r="LS669" s="319"/>
      <c r="LT669" s="319"/>
      <c r="LU669" s="319"/>
      <c r="LV669" s="319"/>
      <c r="LW669" s="319"/>
      <c r="LX669" s="319"/>
      <c r="LY669" s="319"/>
      <c r="LZ669" s="319"/>
      <c r="MA669" s="319"/>
      <c r="MB669" s="319"/>
      <c r="MC669" s="319"/>
      <c r="MD669" s="319"/>
      <c r="ME669" s="319"/>
      <c r="MF669" s="319"/>
      <c r="MG669" s="319"/>
      <c r="MH669" s="319"/>
      <c r="MI669" s="319"/>
      <c r="MJ669" s="319"/>
      <c r="MK669" s="319"/>
      <c r="ML669" s="319"/>
      <c r="MM669" s="319"/>
      <c r="MN669" s="319"/>
      <c r="MO669" s="319"/>
      <c r="MP669" s="319"/>
      <c r="MQ669" s="319"/>
      <c r="MS669" s="241"/>
      <c r="MT669" s="404">
        <f>(COUNTA($O669:$BB669)/2)-SUM(MV669:NK669)</f>
        <v>0</v>
      </c>
      <c r="MU669" s="405">
        <f t="shared" ref="MU669:MU684" si="939">(COUNTA($O669:$BB669))/2</f>
        <v>0</v>
      </c>
      <c r="MV669" s="405">
        <f t="shared" ref="MV669:MV698" si="940">(COUNTIF($O669:$BB669,MV$3))/2</f>
        <v>0</v>
      </c>
      <c r="MW669" s="405"/>
      <c r="MX669" s="405">
        <f t="shared" ref="MX669:MX698" si="941">(COUNTIF($O669:$BB669,MX$3))/2</f>
        <v>0</v>
      </c>
      <c r="MY669" s="405"/>
      <c r="MZ669" s="405">
        <f t="shared" ref="MZ669:MZ698" si="942">(COUNTIF($O669:$BB669,MZ$3))/2</f>
        <v>0</v>
      </c>
      <c r="NA669" s="405"/>
      <c r="NB669" s="405">
        <f t="shared" ref="NB669:NB698" si="943">(COUNTIF($O669:$BB669,NB$3))/2</f>
        <v>0</v>
      </c>
      <c r="NC669" s="405"/>
      <c r="ND669" s="405">
        <f t="shared" ref="ND669:ND698" si="944">(COUNTIF($O669:$BB669,ND$3))/2</f>
        <v>0</v>
      </c>
      <c r="NE669" s="405"/>
      <c r="NF669" s="405">
        <f t="shared" ref="NF669:NF698" si="945">(COUNTIF($O669:$BB669,NF$3))/2</f>
        <v>0</v>
      </c>
      <c r="NG669" s="405"/>
      <c r="NH669" s="405">
        <f t="shared" ref="NH669:NH698" si="946">(COUNTIF($O669:$BB669,NH$3))/2</f>
        <v>0</v>
      </c>
      <c r="NI669" s="405"/>
      <c r="NJ669" s="405">
        <f t="shared" ref="NJ669:NJ698" si="947">(COUNTIF($O669:$BB669,NJ$3))/2</f>
        <v>0</v>
      </c>
      <c r="NK669" s="405"/>
      <c r="NL669" s="405">
        <f>(COUNTA($O669:$BB669))/2</f>
        <v>0</v>
      </c>
      <c r="NM669" s="406"/>
      <c r="NN669" s="370"/>
      <c r="NR669" s="318">
        <f t="shared" ref="NR669:NR698" si="948">IF(SUM(W669:AD669)&gt;0,1,0)</f>
        <v>0</v>
      </c>
      <c r="NS669" s="318">
        <f t="shared" ref="NS669:NS698" si="949">IF(SUM(AM669:BB669)&gt;0,1,0)</f>
        <v>0</v>
      </c>
      <c r="NT669" s="318">
        <f t="shared" ref="NT669:NT698" si="950">IF(SUM(NR669:NS669)=0,0,SUM(NR669:NS669))</f>
        <v>0</v>
      </c>
    </row>
    <row r="670" spans="1:384" s="318" customFormat="1" ht="10.199999999999999" customHeight="1" x14ac:dyDescent="0.3">
      <c r="A670" s="25"/>
      <c r="B670" s="389"/>
      <c r="C670" s="424"/>
      <c r="D670" s="15"/>
      <c r="E670" s="398"/>
      <c r="F670" s="398"/>
      <c r="G670" s="398"/>
      <c r="H670" s="399"/>
      <c r="I670" s="394">
        <f>Prenoms!$B$3</f>
        <v>0</v>
      </c>
      <c r="J670" s="395"/>
      <c r="K670" s="395"/>
      <c r="L670" s="395"/>
      <c r="M670" s="395"/>
      <c r="N670" s="81" t="str">
        <f>IF(NL670&lt;&gt;0,"",IF(Conges!Y37=0,"",Conges!Y37))</f>
        <v/>
      </c>
      <c r="O670" s="82"/>
      <c r="P670" s="83"/>
      <c r="Q670" s="83"/>
      <c r="R670" s="83"/>
      <c r="S670" s="83"/>
      <c r="T670" s="83"/>
      <c r="U670" s="83"/>
      <c r="V670" s="84"/>
      <c r="W670" s="83"/>
      <c r="X670" s="83"/>
      <c r="Y670" s="83"/>
      <c r="Z670" s="83"/>
      <c r="AA670" s="83"/>
      <c r="AB670" s="83"/>
      <c r="AC670" s="83"/>
      <c r="AD670" s="83"/>
      <c r="AE670" s="82"/>
      <c r="AF670" s="83"/>
      <c r="AG670" s="83"/>
      <c r="AH670" s="83"/>
      <c r="AI670" s="83"/>
      <c r="AJ670" s="84"/>
      <c r="AK670" s="83"/>
      <c r="AL670" s="83"/>
      <c r="AM670" s="83"/>
      <c r="AN670" s="83"/>
      <c r="AO670" s="83"/>
      <c r="AP670" s="83"/>
      <c r="AQ670" s="83"/>
      <c r="AR670" s="83"/>
      <c r="AS670" s="83"/>
      <c r="AT670" s="83"/>
      <c r="AU670" s="82"/>
      <c r="AV670" s="83"/>
      <c r="AW670" s="83"/>
      <c r="AX670" s="83"/>
      <c r="AY670" s="83"/>
      <c r="AZ670" s="83"/>
      <c r="BA670" s="83"/>
      <c r="BB670" s="84"/>
      <c r="BC670" s="85">
        <f>IF(NL670&lt;&gt;0,(IF(Conges!Y$37=0,0,3)),0)</f>
        <v>0</v>
      </c>
      <c r="BD670" s="417"/>
      <c r="BE670" s="390">
        <f>IF(OR(Conges!Y$37="A",Conges!Y$37="V"),Prenoms!L$3,NL670)</f>
        <v>0</v>
      </c>
      <c r="BF670" s="391"/>
      <c r="BG670" s="286"/>
      <c r="BH670" s="287">
        <f t="shared" si="933"/>
        <v>0</v>
      </c>
      <c r="BI670" s="288" t="str">
        <f t="shared" si="934"/>
        <v/>
      </c>
      <c r="BJ670" s="300">
        <v>0</v>
      </c>
      <c r="BK670" s="301">
        <f t="shared" ref="BK670:BK698" si="951">BH670-BJ670</f>
        <v>0</v>
      </c>
      <c r="BL670" s="302">
        <f t="shared" si="917"/>
        <v>0</v>
      </c>
      <c r="BM670" s="302">
        <f t="shared" si="918"/>
        <v>0</v>
      </c>
      <c r="BN670" s="302">
        <f>SUM('Heures Pointage'!$AD$25:$AE$25)</f>
        <v>0</v>
      </c>
      <c r="BO670" s="302">
        <f>SUM('Heures et Indemnites'!$AD$25:$AE$25)</f>
        <v>0</v>
      </c>
      <c r="BP670" s="303">
        <f t="shared" si="919"/>
        <v>0</v>
      </c>
      <c r="BQ670" s="303">
        <f>'Heures Pointage'!$BB$25</f>
        <v>0</v>
      </c>
      <c r="BR670" s="304">
        <f t="shared" ref="BR670" si="952">$BH$1055</f>
        <v>0</v>
      </c>
      <c r="BS670" s="149">
        <f>Prenoms!$C$3</f>
        <v>0</v>
      </c>
      <c r="BT670" s="180"/>
      <c r="BU670" s="324">
        <f>SUM('Heures et Indemnites'!$AD$25:$AE$25)</f>
        <v>0</v>
      </c>
      <c r="BV670" s="235">
        <f>SUM('Heures et Indemnites'!$AD$6:$AE$25)</f>
        <v>0</v>
      </c>
      <c r="BW670" s="324"/>
      <c r="BX670" s="235"/>
      <c r="BY670" s="319"/>
      <c r="BZ670" s="319"/>
      <c r="CA670" s="319"/>
      <c r="CB670" s="319"/>
      <c r="CC670" s="319"/>
      <c r="CD670" s="319"/>
      <c r="CE670" s="319"/>
      <c r="CF670" s="319"/>
      <c r="CG670" s="319"/>
      <c r="CH670" s="319"/>
      <c r="CI670" s="319"/>
      <c r="CJ670" s="319"/>
      <c r="CK670" s="319"/>
      <c r="CL670" s="319"/>
      <c r="CM670" s="319"/>
      <c r="CN670" s="319"/>
      <c r="CO670" s="319"/>
      <c r="CP670" s="319"/>
      <c r="CQ670" s="319"/>
      <c r="CR670" s="319"/>
      <c r="CS670" s="319"/>
      <c r="CT670" s="319"/>
      <c r="CU670" s="319"/>
      <c r="CV670" s="319"/>
      <c r="CW670" s="319"/>
      <c r="CX670" s="319"/>
      <c r="CY670" s="319"/>
      <c r="CZ670" s="319"/>
      <c r="DA670" s="319"/>
      <c r="DB670" s="319"/>
      <c r="DC670" s="319"/>
      <c r="DD670" s="319"/>
      <c r="DE670" s="319"/>
      <c r="DF670" s="319"/>
      <c r="DG670" s="319"/>
      <c r="DH670" s="319"/>
      <c r="DI670" s="319"/>
      <c r="DJ670" s="319"/>
      <c r="DK670" s="319"/>
      <c r="DL670" s="319"/>
      <c r="DM670" s="319"/>
      <c r="DN670" s="319"/>
      <c r="DO670" s="319"/>
      <c r="DP670" s="319"/>
      <c r="DQ670" s="319"/>
      <c r="DR670" s="319"/>
      <c r="DS670" s="319"/>
      <c r="DT670" s="319"/>
      <c r="DU670" s="319"/>
      <c r="DV670" s="319"/>
      <c r="DW670" s="319"/>
      <c r="DX670" s="319"/>
      <c r="DY670" s="319"/>
      <c r="DZ670" s="319"/>
      <c r="EA670" s="319"/>
      <c r="EB670" s="319"/>
      <c r="EC670" s="319"/>
      <c r="ED670" s="319"/>
      <c r="EE670" s="319"/>
      <c r="EF670" s="319"/>
      <c r="EG670" s="319"/>
      <c r="EH670" s="319"/>
      <c r="EI670" s="319"/>
      <c r="EJ670" s="319"/>
      <c r="EK670" s="319"/>
      <c r="EL670" s="319"/>
      <c r="EM670" s="319"/>
      <c r="EN670" s="319"/>
      <c r="EO670" s="319"/>
      <c r="EP670" s="319"/>
      <c r="EQ670" s="319"/>
      <c r="ER670" s="319"/>
      <c r="ES670" s="319"/>
      <c r="ET670" s="319"/>
      <c r="EU670" s="319"/>
      <c r="EV670" s="319"/>
      <c r="EW670" s="319"/>
      <c r="EX670" s="319"/>
      <c r="EY670" s="319"/>
      <c r="EZ670" s="319"/>
      <c r="FA670" s="319"/>
      <c r="FB670" s="319"/>
      <c r="FC670" s="319"/>
      <c r="FD670" s="319"/>
      <c r="FE670" s="319"/>
      <c r="FF670" s="319"/>
      <c r="FG670" s="319"/>
      <c r="FH670" s="319"/>
      <c r="FI670" s="319"/>
      <c r="FJ670" s="319"/>
      <c r="FK670" s="319"/>
      <c r="FL670" s="319"/>
      <c r="FM670" s="319"/>
      <c r="FN670" s="319"/>
      <c r="FO670" s="319"/>
      <c r="FP670" s="319"/>
      <c r="FQ670" s="319"/>
      <c r="FR670" s="319"/>
      <c r="FS670" s="319"/>
      <c r="FT670" s="319"/>
      <c r="FU670" s="319"/>
      <c r="FV670" s="319"/>
      <c r="FW670" s="319"/>
      <c r="FX670" s="319"/>
      <c r="FY670" s="319"/>
      <c r="FZ670" s="319"/>
      <c r="GA670" s="319"/>
      <c r="GB670" s="319"/>
      <c r="GC670" s="319"/>
      <c r="GD670" s="319"/>
      <c r="GE670" s="319"/>
      <c r="GF670" s="319"/>
      <c r="GG670" s="319"/>
      <c r="GH670" s="319"/>
      <c r="GI670" s="319"/>
      <c r="GJ670" s="319"/>
      <c r="GK670" s="319"/>
      <c r="GL670" s="319"/>
      <c r="GM670" s="319"/>
      <c r="GN670" s="319"/>
      <c r="GO670" s="319"/>
      <c r="GP670" s="319"/>
      <c r="GQ670" s="319"/>
      <c r="GR670" s="319"/>
      <c r="GS670" s="319"/>
      <c r="GT670" s="319"/>
      <c r="GU670" s="319"/>
      <c r="GV670" s="319"/>
      <c r="GW670" s="319"/>
      <c r="GX670" s="319"/>
      <c r="GY670" s="319"/>
      <c r="GZ670" s="319"/>
      <c r="HA670" s="319"/>
      <c r="HB670" s="319"/>
      <c r="HC670" s="319"/>
      <c r="HD670" s="319"/>
      <c r="HE670" s="319"/>
      <c r="HF670" s="319"/>
      <c r="HG670" s="319"/>
      <c r="HH670" s="319"/>
      <c r="HI670" s="319"/>
      <c r="HJ670" s="319"/>
      <c r="HK670" s="319"/>
      <c r="HL670" s="319"/>
      <c r="HM670" s="319"/>
      <c r="HN670" s="319"/>
      <c r="HO670" s="319"/>
      <c r="HP670" s="319"/>
      <c r="HQ670" s="319"/>
      <c r="HR670" s="319"/>
      <c r="HS670" s="319"/>
      <c r="HT670" s="319"/>
      <c r="HU670" s="319"/>
      <c r="HV670" s="319"/>
      <c r="HW670" s="319"/>
      <c r="HX670" s="319"/>
      <c r="HY670" s="319"/>
      <c r="HZ670" s="319"/>
      <c r="IA670" s="319"/>
      <c r="IB670" s="319"/>
      <c r="IC670" s="319"/>
      <c r="ID670" s="319"/>
      <c r="IE670" s="319"/>
      <c r="IF670" s="319"/>
      <c r="IG670" s="319"/>
      <c r="IH670" s="319"/>
      <c r="II670" s="319"/>
      <c r="IJ670" s="319"/>
      <c r="IK670" s="319"/>
      <c r="IL670" s="319"/>
      <c r="IM670" s="319"/>
      <c r="IN670" s="319"/>
      <c r="IO670" s="319"/>
      <c r="IP670" s="319"/>
      <c r="IQ670" s="319"/>
      <c r="IR670" s="319"/>
      <c r="IS670" s="319"/>
      <c r="IT670" s="319"/>
      <c r="IU670" s="319"/>
      <c r="IV670" s="319"/>
      <c r="IW670" s="319"/>
      <c r="IX670" s="319"/>
      <c r="IY670" s="319"/>
      <c r="IZ670" s="319"/>
      <c r="JA670" s="319"/>
      <c r="JB670" s="319"/>
      <c r="JC670" s="319"/>
      <c r="JD670" s="319"/>
      <c r="JE670" s="319"/>
      <c r="JF670" s="319"/>
      <c r="JG670" s="319"/>
      <c r="JH670" s="319"/>
      <c r="JI670" s="319"/>
      <c r="JJ670" s="319"/>
      <c r="JK670" s="319"/>
      <c r="JL670" s="319"/>
      <c r="JM670" s="319"/>
      <c r="JN670" s="319"/>
      <c r="JO670" s="319"/>
      <c r="JP670" s="319"/>
      <c r="JQ670" s="319"/>
      <c r="JR670" s="319"/>
      <c r="JS670" s="319"/>
      <c r="JT670" s="319"/>
      <c r="JU670" s="319"/>
      <c r="JV670" s="319"/>
      <c r="JW670" s="319"/>
      <c r="JX670" s="319"/>
      <c r="JY670" s="319"/>
      <c r="JZ670" s="319"/>
      <c r="KA670" s="319"/>
      <c r="KB670" s="319"/>
      <c r="KC670" s="319"/>
      <c r="KD670" s="319"/>
      <c r="KE670" s="319"/>
      <c r="KF670" s="319"/>
      <c r="KG670" s="319"/>
      <c r="KH670" s="319"/>
      <c r="KI670" s="319"/>
      <c r="KJ670" s="319"/>
      <c r="KK670" s="319"/>
      <c r="KL670" s="319"/>
      <c r="KM670" s="319"/>
      <c r="KN670" s="319"/>
      <c r="KO670" s="319"/>
      <c r="KP670" s="319"/>
      <c r="KQ670" s="319"/>
      <c r="KR670" s="319"/>
      <c r="KS670" s="319"/>
      <c r="KT670" s="319"/>
      <c r="KU670" s="319"/>
      <c r="KV670" s="319"/>
      <c r="KW670" s="319"/>
      <c r="KX670" s="319"/>
      <c r="KY670" s="319"/>
      <c r="KZ670" s="319"/>
      <c r="LA670" s="319"/>
      <c r="LB670" s="319"/>
      <c r="LC670" s="319"/>
      <c r="LD670" s="319"/>
      <c r="LE670" s="319"/>
      <c r="LF670" s="319"/>
      <c r="LG670" s="319"/>
      <c r="LH670" s="319"/>
      <c r="LI670" s="319"/>
      <c r="LJ670" s="319"/>
      <c r="LK670" s="319"/>
      <c r="LL670" s="319"/>
      <c r="LM670" s="319"/>
      <c r="LN670" s="319"/>
      <c r="LO670" s="319"/>
      <c r="LP670" s="319"/>
      <c r="LQ670" s="319"/>
      <c r="LR670" s="319"/>
      <c r="LS670" s="319"/>
      <c r="LT670" s="319"/>
      <c r="LU670" s="319"/>
      <c r="LV670" s="319"/>
      <c r="LW670" s="319"/>
      <c r="LX670" s="319"/>
      <c r="LY670" s="319"/>
      <c r="LZ670" s="319"/>
      <c r="MA670" s="319"/>
      <c r="MB670" s="319"/>
      <c r="MC670" s="319"/>
      <c r="MD670" s="319"/>
      <c r="ME670" s="319"/>
      <c r="MF670" s="319"/>
      <c r="MG670" s="319"/>
      <c r="MH670" s="319"/>
      <c r="MI670" s="319"/>
      <c r="MJ670" s="319"/>
      <c r="MK670" s="319"/>
      <c r="ML670" s="319"/>
      <c r="MM670" s="319"/>
      <c r="MN670" s="319"/>
      <c r="MO670" s="319"/>
      <c r="MP670" s="319"/>
      <c r="MQ670" s="319"/>
      <c r="MS670" s="241"/>
      <c r="MT670" s="373">
        <f t="shared" ref="MT670:MT698" si="953">(COUNTA($O670:$BB670)/2)-SUM(MV670:NK670)</f>
        <v>0</v>
      </c>
      <c r="MU670" s="365">
        <f t="shared" si="939"/>
        <v>0</v>
      </c>
      <c r="MV670" s="365">
        <f t="shared" si="940"/>
        <v>0</v>
      </c>
      <c r="MW670" s="365"/>
      <c r="MX670" s="365">
        <f t="shared" si="941"/>
        <v>0</v>
      </c>
      <c r="MY670" s="365"/>
      <c r="MZ670" s="365">
        <f t="shared" si="942"/>
        <v>0</v>
      </c>
      <c r="NA670" s="365"/>
      <c r="NB670" s="365">
        <f t="shared" si="943"/>
        <v>0</v>
      </c>
      <c r="NC670" s="365"/>
      <c r="ND670" s="365">
        <f t="shared" si="944"/>
        <v>0</v>
      </c>
      <c r="NE670" s="365"/>
      <c r="NF670" s="365">
        <f t="shared" si="945"/>
        <v>0</v>
      </c>
      <c r="NG670" s="365"/>
      <c r="NH670" s="365">
        <f t="shared" si="946"/>
        <v>0</v>
      </c>
      <c r="NI670" s="365"/>
      <c r="NJ670" s="365">
        <f t="shared" si="947"/>
        <v>0</v>
      </c>
      <c r="NK670" s="365"/>
      <c r="NL670" s="365">
        <f t="shared" ref="NL670:NL698" si="954">(COUNTA($O670:$BB670))/2</f>
        <v>0</v>
      </c>
      <c r="NM670" s="366"/>
      <c r="NN670" s="370"/>
      <c r="NR670" s="318">
        <f t="shared" si="948"/>
        <v>0</v>
      </c>
      <c r="NS670" s="318">
        <f t="shared" si="949"/>
        <v>0</v>
      </c>
      <c r="NT670" s="318">
        <f t="shared" si="950"/>
        <v>0</v>
      </c>
    </row>
    <row r="671" spans="1:384" s="318" customFormat="1" ht="10.199999999999999" customHeight="1" x14ac:dyDescent="0.25">
      <c r="A671" s="25"/>
      <c r="B671" s="389"/>
      <c r="C671" s="424"/>
      <c r="D671" s="15"/>
      <c r="E671" s="397" t="str">
        <f>$E$6</f>
        <v>Avec Renfort</v>
      </c>
      <c r="F671" s="397"/>
      <c r="G671" s="397"/>
      <c r="H671" s="399"/>
      <c r="I671" s="381" t="str">
        <f>Prenoms!$B$4</f>
        <v>j.do</v>
      </c>
      <c r="J671" s="382"/>
      <c r="K671" s="382"/>
      <c r="L671" s="382"/>
      <c r="M671" s="382"/>
      <c r="N671" s="68" t="str">
        <f>IF(NL671&lt;&gt;0,"",IF(Conges!Y38=0,"",Conges!Y38))</f>
        <v/>
      </c>
      <c r="O671" s="69"/>
      <c r="P671" s="70"/>
      <c r="Q671" s="70"/>
      <c r="R671" s="70"/>
      <c r="S671" s="70"/>
      <c r="T671" s="70"/>
      <c r="U671" s="70"/>
      <c r="V671" s="71"/>
      <c r="W671" s="70"/>
      <c r="X671" s="70"/>
      <c r="Y671" s="70"/>
      <c r="Z671" s="70"/>
      <c r="AA671" s="70"/>
      <c r="AB671" s="70"/>
      <c r="AC671" s="70"/>
      <c r="AD671" s="70"/>
      <c r="AE671" s="69"/>
      <c r="AF671" s="70"/>
      <c r="AG671" s="70"/>
      <c r="AH671" s="70"/>
      <c r="AI671" s="70"/>
      <c r="AJ671" s="71"/>
      <c r="AK671" s="70"/>
      <c r="AL671" s="70"/>
      <c r="AM671" s="70"/>
      <c r="AN671" s="70"/>
      <c r="AO671" s="70"/>
      <c r="AP671" s="70"/>
      <c r="AQ671" s="70"/>
      <c r="AR671" s="70"/>
      <c r="AS671" s="70"/>
      <c r="AT671" s="70"/>
      <c r="AU671" s="69"/>
      <c r="AV671" s="70"/>
      <c r="AW671" s="70"/>
      <c r="AX671" s="70"/>
      <c r="AY671" s="70"/>
      <c r="AZ671" s="70"/>
      <c r="BA671" s="70"/>
      <c r="BB671" s="71"/>
      <c r="BC671" s="72">
        <f>IF(NL671&lt;&gt;0,(IF(Conges!Y$38=0,0,3)),0)</f>
        <v>0</v>
      </c>
      <c r="BD671" s="417"/>
      <c r="BE671" s="392">
        <f>IF(OR(Conges!Y$38="A",Conges!Y$38="V"),Prenoms!L$4,NL671)</f>
        <v>0</v>
      </c>
      <c r="BF671" s="393"/>
      <c r="BG671" s="289"/>
      <c r="BH671" s="290">
        <f t="shared" si="933"/>
        <v>0</v>
      </c>
      <c r="BI671" s="291" t="str">
        <f t="shared" si="934"/>
        <v/>
      </c>
      <c r="BJ671" s="305">
        <v>109.03225806451613</v>
      </c>
      <c r="BK671" s="306">
        <f t="shared" si="951"/>
        <v>-109.03225806451613</v>
      </c>
      <c r="BL671" s="307">
        <f t="shared" si="917"/>
        <v>0</v>
      </c>
      <c r="BM671" s="307">
        <f t="shared" si="918"/>
        <v>0</v>
      </c>
      <c r="BN671" s="307">
        <f>SUM('Heures Pointage'!$BD$25:$BE$25)</f>
        <v>0</v>
      </c>
      <c r="BO671" s="307">
        <f>SUM('Heures et Indemnites'!$BD$25:$BE$25)</f>
        <v>0</v>
      </c>
      <c r="BP671" s="308">
        <f t="shared" si="919"/>
        <v>0</v>
      </c>
      <c r="BQ671" s="308">
        <f>'Heures Pointage'!$CB$25</f>
        <v>0</v>
      </c>
      <c r="BR671" s="309">
        <f t="shared" ref="BR671" si="955">$BH$1056</f>
        <v>0</v>
      </c>
      <c r="BS671" s="150">
        <f>Prenoms!$C$4</f>
        <v>169</v>
      </c>
      <c r="BT671" s="153"/>
      <c r="BU671" s="323">
        <f>SUM('Heures et Indemnites'!$BD$25:$BE$25)</f>
        <v>0</v>
      </c>
      <c r="BV671" s="236">
        <f>SUM('Heures et Indemnites'!$BD$6:$BE$25)</f>
        <v>0</v>
      </c>
      <c r="BW671" s="323"/>
      <c r="BX671" s="236"/>
      <c r="BY671" s="319"/>
      <c r="BZ671" s="319"/>
      <c r="CA671" s="319"/>
      <c r="CB671" s="319"/>
      <c r="CC671" s="319"/>
      <c r="CD671" s="319"/>
      <c r="CE671" s="319"/>
      <c r="CF671" s="319"/>
      <c r="CG671" s="319"/>
      <c r="CH671" s="319"/>
      <c r="CI671" s="319"/>
      <c r="CJ671" s="319"/>
      <c r="CK671" s="319"/>
      <c r="CL671" s="319"/>
      <c r="CM671" s="319"/>
      <c r="CN671" s="319"/>
      <c r="CO671" s="319"/>
      <c r="CP671" s="319"/>
      <c r="CQ671" s="319"/>
      <c r="CR671" s="319"/>
      <c r="CS671" s="319"/>
      <c r="CT671" s="319"/>
      <c r="CU671" s="319"/>
      <c r="CV671" s="319"/>
      <c r="CW671" s="319"/>
      <c r="CX671" s="319"/>
      <c r="CY671" s="319"/>
      <c r="CZ671" s="319"/>
      <c r="DA671" s="319"/>
      <c r="DB671" s="319"/>
      <c r="DC671" s="319"/>
      <c r="DD671" s="319"/>
      <c r="DE671" s="319"/>
      <c r="DF671" s="319"/>
      <c r="DG671" s="319"/>
      <c r="DH671" s="319"/>
      <c r="DI671" s="319"/>
      <c r="DJ671" s="319"/>
      <c r="DK671" s="319"/>
      <c r="DL671" s="319"/>
      <c r="DM671" s="319"/>
      <c r="DN671" s="319"/>
      <c r="DO671" s="319"/>
      <c r="DP671" s="319"/>
      <c r="DQ671" s="319"/>
      <c r="DR671" s="319"/>
      <c r="DS671" s="319"/>
      <c r="DT671" s="319"/>
      <c r="DU671" s="319"/>
      <c r="DV671" s="319"/>
      <c r="DW671" s="319"/>
      <c r="DX671" s="319"/>
      <c r="DY671" s="319"/>
      <c r="DZ671" s="319"/>
      <c r="EA671" s="319"/>
      <c r="EB671" s="319"/>
      <c r="EC671" s="319"/>
      <c r="ED671" s="319"/>
      <c r="EE671" s="319"/>
      <c r="EF671" s="319"/>
      <c r="EG671" s="319"/>
      <c r="EH671" s="319"/>
      <c r="EI671" s="319"/>
      <c r="EJ671" s="319"/>
      <c r="EK671" s="319"/>
      <c r="EL671" s="319"/>
      <c r="EM671" s="319"/>
      <c r="EN671" s="319"/>
      <c r="EO671" s="319"/>
      <c r="EP671" s="319"/>
      <c r="EQ671" s="319"/>
      <c r="ER671" s="319"/>
      <c r="ES671" s="319"/>
      <c r="ET671" s="319"/>
      <c r="EU671" s="319"/>
      <c r="EV671" s="319"/>
      <c r="EW671" s="319"/>
      <c r="EX671" s="319"/>
      <c r="EY671" s="319"/>
      <c r="EZ671" s="319"/>
      <c r="FA671" s="319"/>
      <c r="FB671" s="319"/>
      <c r="FC671" s="319"/>
      <c r="FD671" s="319"/>
      <c r="FE671" s="319"/>
      <c r="FF671" s="319"/>
      <c r="FG671" s="319"/>
      <c r="FH671" s="319"/>
      <c r="FI671" s="319"/>
      <c r="FJ671" s="319"/>
      <c r="FK671" s="319"/>
      <c r="FL671" s="319"/>
      <c r="FM671" s="319"/>
      <c r="FN671" s="319"/>
      <c r="FO671" s="319"/>
      <c r="FP671" s="319"/>
      <c r="FQ671" s="319"/>
      <c r="FR671" s="319"/>
      <c r="FS671" s="319"/>
      <c r="FT671" s="319"/>
      <c r="FU671" s="319"/>
      <c r="FV671" s="319"/>
      <c r="FW671" s="319"/>
      <c r="FX671" s="319"/>
      <c r="FY671" s="319"/>
      <c r="FZ671" s="319"/>
      <c r="GA671" s="319"/>
      <c r="GB671" s="319"/>
      <c r="GC671" s="319"/>
      <c r="GD671" s="319"/>
      <c r="GE671" s="319"/>
      <c r="GF671" s="319"/>
      <c r="GG671" s="319"/>
      <c r="GH671" s="319"/>
      <c r="GI671" s="319"/>
      <c r="GJ671" s="319"/>
      <c r="GK671" s="319"/>
      <c r="GL671" s="319"/>
      <c r="GM671" s="319"/>
      <c r="GN671" s="319"/>
      <c r="GO671" s="319"/>
      <c r="GP671" s="319"/>
      <c r="GQ671" s="319"/>
      <c r="GR671" s="319"/>
      <c r="GS671" s="319"/>
      <c r="GT671" s="319"/>
      <c r="GU671" s="319"/>
      <c r="GV671" s="319"/>
      <c r="GW671" s="319"/>
      <c r="GX671" s="319"/>
      <c r="GY671" s="319"/>
      <c r="GZ671" s="319"/>
      <c r="HA671" s="319"/>
      <c r="HB671" s="319"/>
      <c r="HC671" s="319"/>
      <c r="HD671" s="319"/>
      <c r="HE671" s="319"/>
      <c r="HF671" s="319"/>
      <c r="HG671" s="319"/>
      <c r="HH671" s="319"/>
      <c r="HI671" s="319"/>
      <c r="HJ671" s="319"/>
      <c r="HK671" s="319"/>
      <c r="HL671" s="319"/>
      <c r="HM671" s="319"/>
      <c r="HN671" s="319"/>
      <c r="HO671" s="319"/>
      <c r="HP671" s="319"/>
      <c r="HQ671" s="319"/>
      <c r="HR671" s="319"/>
      <c r="HS671" s="319"/>
      <c r="HT671" s="319"/>
      <c r="HU671" s="319"/>
      <c r="HV671" s="319"/>
      <c r="HW671" s="319"/>
      <c r="HX671" s="319"/>
      <c r="HY671" s="319"/>
      <c r="HZ671" s="319"/>
      <c r="IA671" s="319"/>
      <c r="IB671" s="319"/>
      <c r="IC671" s="319"/>
      <c r="ID671" s="319"/>
      <c r="IE671" s="319"/>
      <c r="IF671" s="319"/>
      <c r="IG671" s="319"/>
      <c r="IH671" s="319"/>
      <c r="II671" s="319"/>
      <c r="IJ671" s="319"/>
      <c r="IK671" s="319"/>
      <c r="IL671" s="319"/>
      <c r="IM671" s="319"/>
      <c r="IN671" s="319"/>
      <c r="IO671" s="319"/>
      <c r="IP671" s="319"/>
      <c r="IQ671" s="319"/>
      <c r="IR671" s="319"/>
      <c r="IS671" s="319"/>
      <c r="IT671" s="319"/>
      <c r="IU671" s="319"/>
      <c r="IV671" s="319"/>
      <c r="IW671" s="319"/>
      <c r="IX671" s="319"/>
      <c r="IY671" s="319"/>
      <c r="IZ671" s="319"/>
      <c r="JA671" s="319"/>
      <c r="JB671" s="319"/>
      <c r="JC671" s="319"/>
      <c r="JD671" s="319"/>
      <c r="JE671" s="319"/>
      <c r="JF671" s="319"/>
      <c r="JG671" s="319"/>
      <c r="JH671" s="319"/>
      <c r="JI671" s="319"/>
      <c r="JJ671" s="319"/>
      <c r="JK671" s="319"/>
      <c r="JL671" s="319"/>
      <c r="JM671" s="319"/>
      <c r="JN671" s="319"/>
      <c r="JO671" s="319"/>
      <c r="JP671" s="319"/>
      <c r="JQ671" s="319"/>
      <c r="JR671" s="319"/>
      <c r="JS671" s="319"/>
      <c r="JT671" s="319"/>
      <c r="JU671" s="319"/>
      <c r="JV671" s="319"/>
      <c r="JW671" s="319"/>
      <c r="JX671" s="319"/>
      <c r="JY671" s="319"/>
      <c r="JZ671" s="319"/>
      <c r="KA671" s="319"/>
      <c r="KB671" s="319"/>
      <c r="KC671" s="319"/>
      <c r="KD671" s="319"/>
      <c r="KE671" s="319"/>
      <c r="KF671" s="319"/>
      <c r="KG671" s="319"/>
      <c r="KH671" s="319"/>
      <c r="KI671" s="319"/>
      <c r="KJ671" s="319"/>
      <c r="KK671" s="319"/>
      <c r="KL671" s="319"/>
      <c r="KM671" s="319"/>
      <c r="KN671" s="319"/>
      <c r="KO671" s="319"/>
      <c r="KP671" s="319"/>
      <c r="KQ671" s="319"/>
      <c r="KR671" s="319"/>
      <c r="KS671" s="319"/>
      <c r="KT671" s="319"/>
      <c r="KU671" s="319"/>
      <c r="KV671" s="319"/>
      <c r="KW671" s="319"/>
      <c r="KX671" s="319"/>
      <c r="KY671" s="319"/>
      <c r="KZ671" s="319"/>
      <c r="LA671" s="319"/>
      <c r="LB671" s="319"/>
      <c r="LC671" s="319"/>
      <c r="LD671" s="319"/>
      <c r="LE671" s="319"/>
      <c r="LF671" s="319"/>
      <c r="LG671" s="319"/>
      <c r="LH671" s="319"/>
      <c r="LI671" s="319"/>
      <c r="LJ671" s="319"/>
      <c r="LK671" s="319"/>
      <c r="LL671" s="319"/>
      <c r="LM671" s="319"/>
      <c r="LN671" s="319"/>
      <c r="LO671" s="319"/>
      <c r="LP671" s="319"/>
      <c r="LQ671" s="319"/>
      <c r="LR671" s="319"/>
      <c r="LS671" s="319"/>
      <c r="LT671" s="319"/>
      <c r="LU671" s="319"/>
      <c r="LV671" s="319"/>
      <c r="LW671" s="319"/>
      <c r="LX671" s="319"/>
      <c r="LY671" s="319"/>
      <c r="LZ671" s="319"/>
      <c r="MA671" s="319"/>
      <c r="MB671" s="319"/>
      <c r="MC671" s="319"/>
      <c r="MD671" s="319"/>
      <c r="ME671" s="319"/>
      <c r="MF671" s="319"/>
      <c r="MG671" s="319"/>
      <c r="MH671" s="319"/>
      <c r="MI671" s="319"/>
      <c r="MJ671" s="319"/>
      <c r="MK671" s="319"/>
      <c r="ML671" s="319"/>
      <c r="MM671" s="319"/>
      <c r="MN671" s="319"/>
      <c r="MO671" s="319"/>
      <c r="MP671" s="319"/>
      <c r="MQ671" s="319"/>
      <c r="MS671" s="241"/>
      <c r="MT671" s="362">
        <f t="shared" si="953"/>
        <v>0</v>
      </c>
      <c r="MU671" s="363">
        <f t="shared" si="939"/>
        <v>0</v>
      </c>
      <c r="MV671" s="363">
        <f t="shared" si="940"/>
        <v>0</v>
      </c>
      <c r="MW671" s="363"/>
      <c r="MX671" s="363">
        <f t="shared" si="941"/>
        <v>0</v>
      </c>
      <c r="MY671" s="363"/>
      <c r="MZ671" s="363">
        <f t="shared" si="942"/>
        <v>0</v>
      </c>
      <c r="NA671" s="363"/>
      <c r="NB671" s="363">
        <f t="shared" si="943"/>
        <v>0</v>
      </c>
      <c r="NC671" s="363"/>
      <c r="ND671" s="363">
        <f t="shared" si="944"/>
        <v>0</v>
      </c>
      <c r="NE671" s="363"/>
      <c r="NF671" s="363">
        <f t="shared" si="945"/>
        <v>0</v>
      </c>
      <c r="NG671" s="363"/>
      <c r="NH671" s="363">
        <f t="shared" si="946"/>
        <v>0</v>
      </c>
      <c r="NI671" s="363"/>
      <c r="NJ671" s="363">
        <f t="shared" si="947"/>
        <v>0</v>
      </c>
      <c r="NK671" s="363"/>
      <c r="NL671" s="363">
        <f t="shared" si="954"/>
        <v>0</v>
      </c>
      <c r="NM671" s="364"/>
      <c r="NN671" s="370"/>
      <c r="NR671" s="318">
        <f t="shared" si="948"/>
        <v>0</v>
      </c>
      <c r="NS671" s="318">
        <f t="shared" si="949"/>
        <v>0</v>
      </c>
      <c r="NT671" s="318">
        <f t="shared" si="950"/>
        <v>0</v>
      </c>
    </row>
    <row r="672" spans="1:384" s="318" customFormat="1" ht="10.199999999999999" customHeight="1" x14ac:dyDescent="0.3">
      <c r="A672" s="25"/>
      <c r="B672" s="389"/>
      <c r="C672" s="424"/>
      <c r="D672" s="15"/>
      <c r="E672" s="398" t="str">
        <f>IFERROR(G684*'Chiffres et fonctions'!$J$6,"CA à Produire")</f>
        <v>CA à Produire</v>
      </c>
      <c r="F672" s="398"/>
      <c r="G672" s="398"/>
      <c r="H672" s="399"/>
      <c r="I672" s="394" t="str">
        <f>Prenoms!$B$5</f>
        <v>pompeo</v>
      </c>
      <c r="J672" s="395"/>
      <c r="K672" s="395"/>
      <c r="L672" s="395"/>
      <c r="M672" s="395"/>
      <c r="N672" s="81" t="str">
        <f>IF(NL672&lt;&gt;0,"",IF(Conges!Y39=0,"",Conges!Y39))</f>
        <v/>
      </c>
      <c r="O672" s="82"/>
      <c r="P672" s="83"/>
      <c r="Q672" s="83"/>
      <c r="R672" s="83"/>
      <c r="S672" s="83"/>
      <c r="T672" s="83"/>
      <c r="U672" s="83"/>
      <c r="V672" s="84"/>
      <c r="W672" s="83"/>
      <c r="X672" s="83"/>
      <c r="Y672" s="83"/>
      <c r="Z672" s="83"/>
      <c r="AA672" s="83"/>
      <c r="AB672" s="83"/>
      <c r="AC672" s="83"/>
      <c r="AD672" s="83"/>
      <c r="AE672" s="82"/>
      <c r="AF672" s="83"/>
      <c r="AG672" s="83"/>
      <c r="AH672" s="83"/>
      <c r="AI672" s="83"/>
      <c r="AJ672" s="84"/>
      <c r="AK672" s="83"/>
      <c r="AL672" s="83"/>
      <c r="AM672" s="83"/>
      <c r="AN672" s="83"/>
      <c r="AO672" s="83"/>
      <c r="AP672" s="83"/>
      <c r="AQ672" s="83"/>
      <c r="AR672" s="83"/>
      <c r="AS672" s="83"/>
      <c r="AT672" s="83"/>
      <c r="AU672" s="82"/>
      <c r="AV672" s="83"/>
      <c r="AW672" s="83"/>
      <c r="AX672" s="83"/>
      <c r="AY672" s="83"/>
      <c r="AZ672" s="83"/>
      <c r="BA672" s="83"/>
      <c r="BB672" s="84"/>
      <c r="BC672" s="85">
        <f>IF(NL672&lt;&gt;0,(IF(Conges!Y$39=0,0,3)),0)</f>
        <v>0</v>
      </c>
      <c r="BD672" s="417"/>
      <c r="BE672" s="390">
        <f>IF(OR(Conges!Y$39="A",Conges!Y$39="V"),Prenoms!L$5,NL672)</f>
        <v>0</v>
      </c>
      <c r="BF672" s="391"/>
      <c r="BG672" s="286"/>
      <c r="BH672" s="287">
        <f t="shared" si="933"/>
        <v>0</v>
      </c>
      <c r="BI672" s="288" t="str">
        <f t="shared" si="934"/>
        <v/>
      </c>
      <c r="BJ672" s="300">
        <v>109.03225806451613</v>
      </c>
      <c r="BK672" s="301">
        <f t="shared" si="951"/>
        <v>-109.03225806451613</v>
      </c>
      <c r="BL672" s="302">
        <f t="shared" si="917"/>
        <v>0</v>
      </c>
      <c r="BM672" s="302">
        <f t="shared" si="918"/>
        <v>0</v>
      </c>
      <c r="BN672" s="302">
        <f>SUM('Heures Pointage'!$CD$25:$CE$25)</f>
        <v>0</v>
      </c>
      <c r="BO672" s="302">
        <f>SUM('Heures et Indemnites'!$CD$25:$CE$25)</f>
        <v>0</v>
      </c>
      <c r="BP672" s="303">
        <f t="shared" si="919"/>
        <v>0</v>
      </c>
      <c r="BQ672" s="303">
        <f>'Heures Pointage'!$DB$25</f>
        <v>0</v>
      </c>
      <c r="BR672" s="304">
        <f t="shared" ref="BR672" si="956">$BH$1057</f>
        <v>0</v>
      </c>
      <c r="BS672" s="149">
        <f>Prenoms!$C$5</f>
        <v>169</v>
      </c>
      <c r="BT672" s="180"/>
      <c r="BU672" s="324">
        <f>SUM('Heures et Indemnites'!$CD$25:$CE$25)</f>
        <v>0</v>
      </c>
      <c r="BV672" s="235">
        <f>SUM('Heures et Indemnites'!$CD$6:$CE$25)</f>
        <v>0</v>
      </c>
      <c r="BW672" s="324"/>
      <c r="BX672" s="235"/>
      <c r="BY672" s="319"/>
      <c r="BZ672" s="319"/>
      <c r="CA672" s="319"/>
      <c r="CB672" s="319"/>
      <c r="CC672" s="319"/>
      <c r="CD672" s="319"/>
      <c r="CE672" s="319"/>
      <c r="CF672" s="319"/>
      <c r="CG672" s="319"/>
      <c r="CH672" s="319"/>
      <c r="CI672" s="319"/>
      <c r="CJ672" s="319"/>
      <c r="CK672" s="319"/>
      <c r="CL672" s="319"/>
      <c r="CM672" s="319"/>
      <c r="CN672" s="319"/>
      <c r="CO672" s="319"/>
      <c r="CP672" s="319"/>
      <c r="CQ672" s="319"/>
      <c r="CR672" s="319"/>
      <c r="CS672" s="319"/>
      <c r="CT672" s="319"/>
      <c r="CU672" s="319"/>
      <c r="CV672" s="319"/>
      <c r="CW672" s="319"/>
      <c r="CX672" s="319"/>
      <c r="CY672" s="319"/>
      <c r="CZ672" s="319"/>
      <c r="DA672" s="319"/>
      <c r="DB672" s="319"/>
      <c r="DC672" s="319"/>
      <c r="DD672" s="319"/>
      <c r="DE672" s="319"/>
      <c r="DF672" s="319"/>
      <c r="DG672" s="319"/>
      <c r="DH672" s="319"/>
      <c r="DI672" s="319"/>
      <c r="DJ672" s="319"/>
      <c r="DK672" s="319"/>
      <c r="DL672" s="319"/>
      <c r="DM672" s="319"/>
      <c r="DN672" s="319"/>
      <c r="DO672" s="319"/>
      <c r="DP672" s="319"/>
      <c r="DQ672" s="319"/>
      <c r="DR672" s="319"/>
      <c r="DS672" s="319"/>
      <c r="DT672" s="319"/>
      <c r="DU672" s="319"/>
      <c r="DV672" s="319"/>
      <c r="DW672" s="319"/>
      <c r="DX672" s="319"/>
      <c r="DY672" s="319"/>
      <c r="DZ672" s="319"/>
      <c r="EA672" s="319"/>
      <c r="EB672" s="319"/>
      <c r="EC672" s="319"/>
      <c r="ED672" s="319"/>
      <c r="EE672" s="319"/>
      <c r="EF672" s="319"/>
      <c r="EG672" s="319"/>
      <c r="EH672" s="319"/>
      <c r="EI672" s="319"/>
      <c r="EJ672" s="319"/>
      <c r="EK672" s="319"/>
      <c r="EL672" s="319"/>
      <c r="EM672" s="319"/>
      <c r="EN672" s="319"/>
      <c r="EO672" s="319"/>
      <c r="EP672" s="319"/>
      <c r="EQ672" s="319"/>
      <c r="ER672" s="319"/>
      <c r="ES672" s="319"/>
      <c r="ET672" s="319"/>
      <c r="EU672" s="319"/>
      <c r="EV672" s="319"/>
      <c r="EW672" s="319"/>
      <c r="EX672" s="319"/>
      <c r="EY672" s="319"/>
      <c r="EZ672" s="319"/>
      <c r="FA672" s="319"/>
      <c r="FB672" s="319"/>
      <c r="FC672" s="319"/>
      <c r="FD672" s="319"/>
      <c r="FE672" s="319"/>
      <c r="FF672" s="319"/>
      <c r="FG672" s="319"/>
      <c r="FH672" s="319"/>
      <c r="FI672" s="319"/>
      <c r="FJ672" s="319"/>
      <c r="FK672" s="319"/>
      <c r="FL672" s="319"/>
      <c r="FM672" s="319"/>
      <c r="FN672" s="319"/>
      <c r="FO672" s="319"/>
      <c r="FP672" s="319"/>
      <c r="FQ672" s="319"/>
      <c r="FR672" s="319"/>
      <c r="FS672" s="319"/>
      <c r="FT672" s="319"/>
      <c r="FU672" s="319"/>
      <c r="FV672" s="319"/>
      <c r="FW672" s="319"/>
      <c r="FX672" s="319"/>
      <c r="FY672" s="319"/>
      <c r="FZ672" s="319"/>
      <c r="GA672" s="319"/>
      <c r="GB672" s="319"/>
      <c r="GC672" s="319"/>
      <c r="GD672" s="319"/>
      <c r="GE672" s="319"/>
      <c r="GF672" s="319"/>
      <c r="GG672" s="319"/>
      <c r="GH672" s="319"/>
      <c r="GI672" s="319"/>
      <c r="GJ672" s="319"/>
      <c r="GK672" s="319"/>
      <c r="GL672" s="319"/>
      <c r="GM672" s="319"/>
      <c r="GN672" s="319"/>
      <c r="GO672" s="319"/>
      <c r="GP672" s="319"/>
      <c r="GQ672" s="319"/>
      <c r="GR672" s="319"/>
      <c r="GS672" s="319"/>
      <c r="GT672" s="319"/>
      <c r="GU672" s="319"/>
      <c r="GV672" s="319"/>
      <c r="GW672" s="319"/>
      <c r="GX672" s="319"/>
      <c r="GY672" s="319"/>
      <c r="GZ672" s="319"/>
      <c r="HA672" s="319"/>
      <c r="HB672" s="319"/>
      <c r="HC672" s="319"/>
      <c r="HD672" s="319"/>
      <c r="HE672" s="319"/>
      <c r="HF672" s="319"/>
      <c r="HG672" s="319"/>
      <c r="HH672" s="319"/>
      <c r="HI672" s="319"/>
      <c r="HJ672" s="319"/>
      <c r="HK672" s="319"/>
      <c r="HL672" s="319"/>
      <c r="HM672" s="319"/>
      <c r="HN672" s="319"/>
      <c r="HO672" s="319"/>
      <c r="HP672" s="319"/>
      <c r="HQ672" s="319"/>
      <c r="HR672" s="319"/>
      <c r="HS672" s="319"/>
      <c r="HT672" s="319"/>
      <c r="HU672" s="319"/>
      <c r="HV672" s="319"/>
      <c r="HW672" s="319"/>
      <c r="HX672" s="319"/>
      <c r="HY672" s="319"/>
      <c r="HZ672" s="319"/>
      <c r="IA672" s="319"/>
      <c r="IB672" s="319"/>
      <c r="IC672" s="319"/>
      <c r="ID672" s="319"/>
      <c r="IE672" s="319"/>
      <c r="IF672" s="319"/>
      <c r="IG672" s="319"/>
      <c r="IH672" s="319"/>
      <c r="II672" s="319"/>
      <c r="IJ672" s="319"/>
      <c r="IK672" s="319"/>
      <c r="IL672" s="319"/>
      <c r="IM672" s="319"/>
      <c r="IN672" s="319"/>
      <c r="IO672" s="319"/>
      <c r="IP672" s="319"/>
      <c r="IQ672" s="319"/>
      <c r="IR672" s="319"/>
      <c r="IS672" s="319"/>
      <c r="IT672" s="319"/>
      <c r="IU672" s="319"/>
      <c r="IV672" s="319"/>
      <c r="IW672" s="319"/>
      <c r="IX672" s="319"/>
      <c r="IY672" s="319"/>
      <c r="IZ672" s="319"/>
      <c r="JA672" s="319"/>
      <c r="JB672" s="319"/>
      <c r="JC672" s="319"/>
      <c r="JD672" s="319"/>
      <c r="JE672" s="319"/>
      <c r="JF672" s="319"/>
      <c r="JG672" s="319"/>
      <c r="JH672" s="319"/>
      <c r="JI672" s="319"/>
      <c r="JJ672" s="319"/>
      <c r="JK672" s="319"/>
      <c r="JL672" s="319"/>
      <c r="JM672" s="319"/>
      <c r="JN672" s="319"/>
      <c r="JO672" s="319"/>
      <c r="JP672" s="319"/>
      <c r="JQ672" s="319"/>
      <c r="JR672" s="319"/>
      <c r="JS672" s="319"/>
      <c r="JT672" s="319"/>
      <c r="JU672" s="319"/>
      <c r="JV672" s="319"/>
      <c r="JW672" s="319"/>
      <c r="JX672" s="319"/>
      <c r="JY672" s="319"/>
      <c r="JZ672" s="319"/>
      <c r="KA672" s="319"/>
      <c r="KB672" s="319"/>
      <c r="KC672" s="319"/>
      <c r="KD672" s="319"/>
      <c r="KE672" s="319"/>
      <c r="KF672" s="319"/>
      <c r="KG672" s="319"/>
      <c r="KH672" s="319"/>
      <c r="KI672" s="319"/>
      <c r="KJ672" s="319"/>
      <c r="KK672" s="319"/>
      <c r="KL672" s="319"/>
      <c r="KM672" s="319"/>
      <c r="KN672" s="319"/>
      <c r="KO672" s="319"/>
      <c r="KP672" s="319"/>
      <c r="KQ672" s="319"/>
      <c r="KR672" s="319"/>
      <c r="KS672" s="319"/>
      <c r="KT672" s="319"/>
      <c r="KU672" s="319"/>
      <c r="KV672" s="319"/>
      <c r="KW672" s="319"/>
      <c r="KX672" s="319"/>
      <c r="KY672" s="319"/>
      <c r="KZ672" s="319"/>
      <c r="LA672" s="319"/>
      <c r="LB672" s="319"/>
      <c r="LC672" s="319"/>
      <c r="LD672" s="319"/>
      <c r="LE672" s="319"/>
      <c r="LF672" s="319"/>
      <c r="LG672" s="319"/>
      <c r="LH672" s="319"/>
      <c r="LI672" s="319"/>
      <c r="LJ672" s="319"/>
      <c r="LK672" s="319"/>
      <c r="LL672" s="319"/>
      <c r="LM672" s="319"/>
      <c r="LN672" s="319"/>
      <c r="LO672" s="319"/>
      <c r="LP672" s="319"/>
      <c r="LQ672" s="319"/>
      <c r="LR672" s="319"/>
      <c r="LS672" s="319"/>
      <c r="LT672" s="319"/>
      <c r="LU672" s="319"/>
      <c r="LV672" s="319"/>
      <c r="LW672" s="319"/>
      <c r="LX672" s="319"/>
      <c r="LY672" s="319"/>
      <c r="LZ672" s="319"/>
      <c r="MA672" s="319"/>
      <c r="MB672" s="319"/>
      <c r="MC672" s="319"/>
      <c r="MD672" s="319"/>
      <c r="ME672" s="319"/>
      <c r="MF672" s="319"/>
      <c r="MG672" s="319"/>
      <c r="MH672" s="319"/>
      <c r="MI672" s="319"/>
      <c r="MJ672" s="319"/>
      <c r="MK672" s="319"/>
      <c r="ML672" s="319"/>
      <c r="MM672" s="319"/>
      <c r="MN672" s="319"/>
      <c r="MO672" s="319"/>
      <c r="MP672" s="319"/>
      <c r="MQ672" s="319"/>
      <c r="MS672" s="241"/>
      <c r="MT672" s="373">
        <f t="shared" si="953"/>
        <v>0</v>
      </c>
      <c r="MU672" s="365">
        <f t="shared" si="939"/>
        <v>0</v>
      </c>
      <c r="MV672" s="365">
        <f t="shared" si="940"/>
        <v>0</v>
      </c>
      <c r="MW672" s="365"/>
      <c r="MX672" s="365">
        <f t="shared" si="941"/>
        <v>0</v>
      </c>
      <c r="MY672" s="365"/>
      <c r="MZ672" s="365">
        <f t="shared" si="942"/>
        <v>0</v>
      </c>
      <c r="NA672" s="365"/>
      <c r="NB672" s="365">
        <f t="shared" si="943"/>
        <v>0</v>
      </c>
      <c r="NC672" s="365"/>
      <c r="ND672" s="365">
        <f t="shared" si="944"/>
        <v>0</v>
      </c>
      <c r="NE672" s="365"/>
      <c r="NF672" s="365">
        <f t="shared" si="945"/>
        <v>0</v>
      </c>
      <c r="NG672" s="365"/>
      <c r="NH672" s="365">
        <f t="shared" si="946"/>
        <v>0</v>
      </c>
      <c r="NI672" s="365"/>
      <c r="NJ672" s="365">
        <f t="shared" si="947"/>
        <v>0</v>
      </c>
      <c r="NK672" s="365"/>
      <c r="NL672" s="365">
        <f t="shared" si="954"/>
        <v>0</v>
      </c>
      <c r="NM672" s="366"/>
      <c r="NN672" s="370"/>
      <c r="NR672" s="318">
        <f t="shared" si="948"/>
        <v>0</v>
      </c>
      <c r="NS672" s="318">
        <f t="shared" si="949"/>
        <v>0</v>
      </c>
      <c r="NT672" s="318">
        <f t="shared" si="950"/>
        <v>0</v>
      </c>
    </row>
    <row r="673" spans="1:384" s="318" customFormat="1" ht="10.199999999999999" customHeight="1" x14ac:dyDescent="0.3">
      <c r="A673" s="25"/>
      <c r="B673" s="389"/>
      <c r="C673" s="424"/>
      <c r="D673" s="15"/>
      <c r="E673" s="398"/>
      <c r="F673" s="398"/>
      <c r="G673" s="398"/>
      <c r="H673" s="399"/>
      <c r="I673" s="381" t="str">
        <f>Prenoms!$B$6</f>
        <v>vaness</v>
      </c>
      <c r="J673" s="382"/>
      <c r="K673" s="382"/>
      <c r="L673" s="382"/>
      <c r="M673" s="382"/>
      <c r="N673" s="68" t="str">
        <f>IF(NL673&lt;&gt;0,"",IF(Conges!Y40=0,"",Conges!Y40))</f>
        <v/>
      </c>
      <c r="O673" s="69"/>
      <c r="P673" s="70"/>
      <c r="Q673" s="70"/>
      <c r="R673" s="70"/>
      <c r="S673" s="70"/>
      <c r="T673" s="70"/>
      <c r="U673" s="70"/>
      <c r="V673" s="71"/>
      <c r="W673" s="70"/>
      <c r="X673" s="70"/>
      <c r="Y673" s="70"/>
      <c r="Z673" s="70"/>
      <c r="AA673" s="70"/>
      <c r="AB673" s="70"/>
      <c r="AC673" s="70"/>
      <c r="AD673" s="70"/>
      <c r="AE673" s="69"/>
      <c r="AF673" s="70"/>
      <c r="AG673" s="70"/>
      <c r="AH673" s="70"/>
      <c r="AI673" s="70"/>
      <c r="AJ673" s="71"/>
      <c r="AK673" s="70"/>
      <c r="AL673" s="70"/>
      <c r="AM673" s="70"/>
      <c r="AN673" s="70"/>
      <c r="AO673" s="70"/>
      <c r="AP673" s="70"/>
      <c r="AQ673" s="70"/>
      <c r="AR673" s="70"/>
      <c r="AS673" s="70"/>
      <c r="AT673" s="70"/>
      <c r="AU673" s="69"/>
      <c r="AV673" s="70"/>
      <c r="AW673" s="70"/>
      <c r="AX673" s="70"/>
      <c r="AY673" s="70"/>
      <c r="AZ673" s="70"/>
      <c r="BA673" s="70"/>
      <c r="BB673" s="71"/>
      <c r="BC673" s="72">
        <f>IF(NL673&lt;&gt;0,(IF(Conges!Y$40=0,0,3)),0)</f>
        <v>0</v>
      </c>
      <c r="BD673" s="417"/>
      <c r="BE673" s="392">
        <f>IF(OR(Conges!Y$40="A",Conges!Y$40="V"),Prenoms!L$6,NL673)</f>
        <v>0</v>
      </c>
      <c r="BF673" s="393"/>
      <c r="BG673" s="289"/>
      <c r="BH673" s="290">
        <f t="shared" si="933"/>
        <v>0</v>
      </c>
      <c r="BI673" s="291" t="str">
        <f t="shared" si="934"/>
        <v/>
      </c>
      <c r="BJ673" s="305">
        <v>109.03225806451613</v>
      </c>
      <c r="BK673" s="306">
        <f t="shared" si="951"/>
        <v>-109.03225806451613</v>
      </c>
      <c r="BL673" s="307">
        <f t="shared" si="917"/>
        <v>0</v>
      </c>
      <c r="BM673" s="307">
        <f t="shared" si="918"/>
        <v>0</v>
      </c>
      <c r="BN673" s="307">
        <f>SUM('Heures Pointage'!$DD$25:$DE$25)</f>
        <v>0</v>
      </c>
      <c r="BO673" s="307">
        <f>SUM('Heures et Indemnites'!$DD$25:$DE$25)</f>
        <v>0</v>
      </c>
      <c r="BP673" s="308">
        <f t="shared" si="919"/>
        <v>0</v>
      </c>
      <c r="BQ673" s="308">
        <f>'Heures Pointage'!$EB$25</f>
        <v>0</v>
      </c>
      <c r="BR673" s="309">
        <f t="shared" ref="BR673" si="957">$BH$1058</f>
        <v>0</v>
      </c>
      <c r="BS673" s="150">
        <f>Prenoms!$C$6</f>
        <v>169</v>
      </c>
      <c r="BT673" s="153"/>
      <c r="BU673" s="323">
        <f>SUM('Heures et Indemnites'!$DD$25:$DE$25)</f>
        <v>0</v>
      </c>
      <c r="BV673" s="236">
        <f>SUM('Heures et Indemnites'!$DD$6:$DE$25)</f>
        <v>0</v>
      </c>
      <c r="BW673" s="323"/>
      <c r="BX673" s="236"/>
      <c r="BY673" s="319"/>
      <c r="BZ673" s="319"/>
      <c r="CA673" s="319"/>
      <c r="CB673" s="319"/>
      <c r="CC673" s="319"/>
      <c r="CD673" s="319"/>
      <c r="CE673" s="319"/>
      <c r="CF673" s="319"/>
      <c r="CG673" s="319"/>
      <c r="CH673" s="319"/>
      <c r="CI673" s="319"/>
      <c r="CJ673" s="319"/>
      <c r="CK673" s="319"/>
      <c r="CL673" s="319"/>
      <c r="CM673" s="319"/>
      <c r="CN673" s="319"/>
      <c r="CO673" s="319"/>
      <c r="CP673" s="319"/>
      <c r="CQ673" s="319"/>
      <c r="CR673" s="319"/>
      <c r="CS673" s="319"/>
      <c r="CT673" s="319"/>
      <c r="CU673" s="319"/>
      <c r="CV673" s="319"/>
      <c r="CW673" s="319"/>
      <c r="CX673" s="319"/>
      <c r="CY673" s="319"/>
      <c r="CZ673" s="319"/>
      <c r="DA673" s="319"/>
      <c r="DB673" s="319"/>
      <c r="DC673" s="319"/>
      <c r="DD673" s="319"/>
      <c r="DE673" s="319"/>
      <c r="DF673" s="319"/>
      <c r="DG673" s="319"/>
      <c r="DH673" s="319"/>
      <c r="DI673" s="319"/>
      <c r="DJ673" s="319"/>
      <c r="DK673" s="319"/>
      <c r="DL673" s="319"/>
      <c r="DM673" s="319"/>
      <c r="DN673" s="319"/>
      <c r="DO673" s="319"/>
      <c r="DP673" s="319"/>
      <c r="DQ673" s="319"/>
      <c r="DR673" s="319"/>
      <c r="DS673" s="319"/>
      <c r="DT673" s="319"/>
      <c r="DU673" s="319"/>
      <c r="DV673" s="319"/>
      <c r="DW673" s="319"/>
      <c r="DX673" s="319"/>
      <c r="DY673" s="319"/>
      <c r="DZ673" s="319"/>
      <c r="EA673" s="319"/>
      <c r="EB673" s="319"/>
      <c r="EC673" s="319"/>
      <c r="ED673" s="319"/>
      <c r="EE673" s="319"/>
      <c r="EF673" s="319"/>
      <c r="EG673" s="319"/>
      <c r="EH673" s="319"/>
      <c r="EI673" s="319"/>
      <c r="EJ673" s="319"/>
      <c r="EK673" s="319"/>
      <c r="EL673" s="319"/>
      <c r="EM673" s="319"/>
      <c r="EN673" s="319"/>
      <c r="EO673" s="319"/>
      <c r="EP673" s="319"/>
      <c r="EQ673" s="319"/>
      <c r="ER673" s="319"/>
      <c r="ES673" s="319"/>
      <c r="ET673" s="319"/>
      <c r="EU673" s="319"/>
      <c r="EV673" s="319"/>
      <c r="EW673" s="319"/>
      <c r="EX673" s="319"/>
      <c r="EY673" s="319"/>
      <c r="EZ673" s="319"/>
      <c r="FA673" s="319"/>
      <c r="FB673" s="319"/>
      <c r="FC673" s="319"/>
      <c r="FD673" s="319"/>
      <c r="FE673" s="319"/>
      <c r="FF673" s="319"/>
      <c r="FG673" s="319"/>
      <c r="FH673" s="319"/>
      <c r="FI673" s="319"/>
      <c r="FJ673" s="319"/>
      <c r="FK673" s="319"/>
      <c r="FL673" s="319"/>
      <c r="FM673" s="319"/>
      <c r="FN673" s="319"/>
      <c r="FO673" s="319"/>
      <c r="FP673" s="319"/>
      <c r="FQ673" s="319"/>
      <c r="FR673" s="319"/>
      <c r="FS673" s="319"/>
      <c r="FT673" s="319"/>
      <c r="FU673" s="319"/>
      <c r="FV673" s="319"/>
      <c r="FW673" s="319"/>
      <c r="FX673" s="319"/>
      <c r="FY673" s="319"/>
      <c r="FZ673" s="319"/>
      <c r="GA673" s="319"/>
      <c r="GB673" s="319"/>
      <c r="GC673" s="319"/>
      <c r="GD673" s="319"/>
      <c r="GE673" s="319"/>
      <c r="GF673" s="319"/>
      <c r="GG673" s="319"/>
      <c r="GH673" s="319"/>
      <c r="GI673" s="319"/>
      <c r="GJ673" s="319"/>
      <c r="GK673" s="319"/>
      <c r="GL673" s="319"/>
      <c r="GM673" s="319"/>
      <c r="GN673" s="319"/>
      <c r="GO673" s="319"/>
      <c r="GP673" s="319"/>
      <c r="GQ673" s="319"/>
      <c r="GR673" s="319"/>
      <c r="GS673" s="319"/>
      <c r="GT673" s="319"/>
      <c r="GU673" s="319"/>
      <c r="GV673" s="319"/>
      <c r="GW673" s="319"/>
      <c r="GX673" s="319"/>
      <c r="GY673" s="319"/>
      <c r="GZ673" s="319"/>
      <c r="HA673" s="319"/>
      <c r="HB673" s="319"/>
      <c r="HC673" s="319"/>
      <c r="HD673" s="319"/>
      <c r="HE673" s="319"/>
      <c r="HF673" s="319"/>
      <c r="HG673" s="319"/>
      <c r="HH673" s="319"/>
      <c r="HI673" s="319"/>
      <c r="HJ673" s="319"/>
      <c r="HK673" s="319"/>
      <c r="HL673" s="319"/>
      <c r="HM673" s="319"/>
      <c r="HN673" s="319"/>
      <c r="HO673" s="319"/>
      <c r="HP673" s="319"/>
      <c r="HQ673" s="319"/>
      <c r="HR673" s="319"/>
      <c r="HS673" s="319"/>
      <c r="HT673" s="319"/>
      <c r="HU673" s="319"/>
      <c r="HV673" s="319"/>
      <c r="HW673" s="319"/>
      <c r="HX673" s="319"/>
      <c r="HY673" s="319"/>
      <c r="HZ673" s="319"/>
      <c r="IA673" s="319"/>
      <c r="IB673" s="319"/>
      <c r="IC673" s="319"/>
      <c r="ID673" s="319"/>
      <c r="IE673" s="319"/>
      <c r="IF673" s="319"/>
      <c r="IG673" s="319"/>
      <c r="IH673" s="319"/>
      <c r="II673" s="319"/>
      <c r="IJ673" s="319"/>
      <c r="IK673" s="319"/>
      <c r="IL673" s="319"/>
      <c r="IM673" s="319"/>
      <c r="IN673" s="319"/>
      <c r="IO673" s="319"/>
      <c r="IP673" s="319"/>
      <c r="IQ673" s="319"/>
      <c r="IR673" s="319"/>
      <c r="IS673" s="319"/>
      <c r="IT673" s="319"/>
      <c r="IU673" s="319"/>
      <c r="IV673" s="319"/>
      <c r="IW673" s="319"/>
      <c r="IX673" s="319"/>
      <c r="IY673" s="319"/>
      <c r="IZ673" s="319"/>
      <c r="JA673" s="319"/>
      <c r="JB673" s="319"/>
      <c r="JC673" s="319"/>
      <c r="JD673" s="319"/>
      <c r="JE673" s="319"/>
      <c r="JF673" s="319"/>
      <c r="JG673" s="319"/>
      <c r="JH673" s="319"/>
      <c r="JI673" s="319"/>
      <c r="JJ673" s="319"/>
      <c r="JK673" s="319"/>
      <c r="JL673" s="319"/>
      <c r="JM673" s="319"/>
      <c r="JN673" s="319"/>
      <c r="JO673" s="319"/>
      <c r="JP673" s="319"/>
      <c r="JQ673" s="319"/>
      <c r="JR673" s="319"/>
      <c r="JS673" s="319"/>
      <c r="JT673" s="319"/>
      <c r="JU673" s="319"/>
      <c r="JV673" s="319"/>
      <c r="JW673" s="319"/>
      <c r="JX673" s="319"/>
      <c r="JY673" s="319"/>
      <c r="JZ673" s="319"/>
      <c r="KA673" s="319"/>
      <c r="KB673" s="319"/>
      <c r="KC673" s="319"/>
      <c r="KD673" s="319"/>
      <c r="KE673" s="319"/>
      <c r="KF673" s="319"/>
      <c r="KG673" s="319"/>
      <c r="KH673" s="319"/>
      <c r="KI673" s="319"/>
      <c r="KJ673" s="319"/>
      <c r="KK673" s="319"/>
      <c r="KL673" s="319"/>
      <c r="KM673" s="319"/>
      <c r="KN673" s="319"/>
      <c r="KO673" s="319"/>
      <c r="KP673" s="319"/>
      <c r="KQ673" s="319"/>
      <c r="KR673" s="319"/>
      <c r="KS673" s="319"/>
      <c r="KT673" s="319"/>
      <c r="KU673" s="319"/>
      <c r="KV673" s="319"/>
      <c r="KW673" s="319"/>
      <c r="KX673" s="319"/>
      <c r="KY673" s="319"/>
      <c r="KZ673" s="319"/>
      <c r="LA673" s="319"/>
      <c r="LB673" s="319"/>
      <c r="LC673" s="319"/>
      <c r="LD673" s="319"/>
      <c r="LE673" s="319"/>
      <c r="LF673" s="319"/>
      <c r="LG673" s="319"/>
      <c r="LH673" s="319"/>
      <c r="LI673" s="319"/>
      <c r="LJ673" s="319"/>
      <c r="LK673" s="319"/>
      <c r="LL673" s="319"/>
      <c r="LM673" s="319"/>
      <c r="LN673" s="319"/>
      <c r="LO673" s="319"/>
      <c r="LP673" s="319"/>
      <c r="LQ673" s="319"/>
      <c r="LR673" s="319"/>
      <c r="LS673" s="319"/>
      <c r="LT673" s="319"/>
      <c r="LU673" s="319"/>
      <c r="LV673" s="319"/>
      <c r="LW673" s="319"/>
      <c r="LX673" s="319"/>
      <c r="LY673" s="319"/>
      <c r="LZ673" s="319"/>
      <c r="MA673" s="319"/>
      <c r="MB673" s="319"/>
      <c r="MC673" s="319"/>
      <c r="MD673" s="319"/>
      <c r="ME673" s="319"/>
      <c r="MF673" s="319"/>
      <c r="MG673" s="319"/>
      <c r="MH673" s="319"/>
      <c r="MI673" s="319"/>
      <c r="MJ673" s="319"/>
      <c r="MK673" s="319"/>
      <c r="ML673" s="319"/>
      <c r="MM673" s="319"/>
      <c r="MN673" s="319"/>
      <c r="MO673" s="319"/>
      <c r="MP673" s="319"/>
      <c r="MQ673" s="319"/>
      <c r="MS673" s="241"/>
      <c r="MT673" s="362">
        <f t="shared" si="953"/>
        <v>0</v>
      </c>
      <c r="MU673" s="363">
        <f t="shared" si="939"/>
        <v>0</v>
      </c>
      <c r="MV673" s="363">
        <f t="shared" si="940"/>
        <v>0</v>
      </c>
      <c r="MW673" s="363"/>
      <c r="MX673" s="363">
        <f t="shared" si="941"/>
        <v>0</v>
      </c>
      <c r="MY673" s="363"/>
      <c r="MZ673" s="363">
        <f t="shared" si="942"/>
        <v>0</v>
      </c>
      <c r="NA673" s="363"/>
      <c r="NB673" s="363">
        <f t="shared" si="943"/>
        <v>0</v>
      </c>
      <c r="NC673" s="363"/>
      <c r="ND673" s="363">
        <f t="shared" si="944"/>
        <v>0</v>
      </c>
      <c r="NE673" s="363"/>
      <c r="NF673" s="363">
        <f t="shared" si="945"/>
        <v>0</v>
      </c>
      <c r="NG673" s="363"/>
      <c r="NH673" s="363">
        <f t="shared" si="946"/>
        <v>0</v>
      </c>
      <c r="NI673" s="363"/>
      <c r="NJ673" s="363">
        <f t="shared" si="947"/>
        <v>0</v>
      </c>
      <c r="NK673" s="363"/>
      <c r="NL673" s="363">
        <f t="shared" si="954"/>
        <v>0</v>
      </c>
      <c r="NM673" s="364"/>
      <c r="NN673" s="370"/>
      <c r="NR673" s="318">
        <f t="shared" si="948"/>
        <v>0</v>
      </c>
      <c r="NS673" s="318">
        <f t="shared" si="949"/>
        <v>0</v>
      </c>
      <c r="NT673" s="318">
        <f t="shared" si="950"/>
        <v>0</v>
      </c>
    </row>
    <row r="674" spans="1:384" s="318" customFormat="1" ht="10.199999999999999" customHeight="1" x14ac:dyDescent="0.3">
      <c r="A674" s="25"/>
      <c r="B674" s="389"/>
      <c r="C674" s="424"/>
      <c r="D674" s="15"/>
      <c r="E674" s="408" t="str">
        <f>$E$9</f>
        <v>CREPIERE</v>
      </c>
      <c r="F674" s="408"/>
      <c r="G674" s="131" t="str">
        <f>IF(MT700=0,"",MT700)</f>
        <v/>
      </c>
      <c r="H674" s="399"/>
      <c r="I674" s="394" t="str">
        <f>Prenoms!$B$7</f>
        <v>seb</v>
      </c>
      <c r="J674" s="395"/>
      <c r="K674" s="395"/>
      <c r="L674" s="395"/>
      <c r="M674" s="395"/>
      <c r="N674" s="81" t="str">
        <f>IF(NL674&lt;&gt;0,"",IF(Conges!Y41=0,"",Conges!Y41))</f>
        <v/>
      </c>
      <c r="O674" s="82"/>
      <c r="P674" s="83"/>
      <c r="Q674" s="83"/>
      <c r="R674" s="83"/>
      <c r="S674" s="83"/>
      <c r="T674" s="83"/>
      <c r="U674" s="83"/>
      <c r="V674" s="84"/>
      <c r="W674" s="83"/>
      <c r="X674" s="83"/>
      <c r="Y674" s="83"/>
      <c r="Z674" s="83"/>
      <c r="AA674" s="83"/>
      <c r="AB674" s="83"/>
      <c r="AC674" s="83"/>
      <c r="AD674" s="83"/>
      <c r="AE674" s="82"/>
      <c r="AF674" s="83"/>
      <c r="AG674" s="83"/>
      <c r="AH674" s="83"/>
      <c r="AI674" s="83"/>
      <c r="AJ674" s="84"/>
      <c r="AK674" s="83"/>
      <c r="AL674" s="83"/>
      <c r="AM674" s="83"/>
      <c r="AN674" s="83"/>
      <c r="AO674" s="83"/>
      <c r="AP674" s="83"/>
      <c r="AQ674" s="83"/>
      <c r="AR674" s="83"/>
      <c r="AS674" s="83"/>
      <c r="AT674" s="83"/>
      <c r="AU674" s="82"/>
      <c r="AV674" s="83"/>
      <c r="AW674" s="83"/>
      <c r="AX674" s="83"/>
      <c r="AY674" s="83"/>
      <c r="AZ674" s="83"/>
      <c r="BA674" s="83"/>
      <c r="BB674" s="84"/>
      <c r="BC674" s="85">
        <f>IF(NL674&lt;&gt;0,(IF(Conges!Y$41=0,0,3)),0)</f>
        <v>0</v>
      </c>
      <c r="BD674" s="417"/>
      <c r="BE674" s="390">
        <f>IF(OR(Conges!Y$41="A",Conges!Y$41="V"),Prenoms!L$7,NL674)</f>
        <v>0</v>
      </c>
      <c r="BF674" s="391"/>
      <c r="BG674" s="286"/>
      <c r="BH674" s="287">
        <f t="shared" si="933"/>
        <v>0</v>
      </c>
      <c r="BI674" s="288" t="str">
        <f t="shared" si="934"/>
        <v/>
      </c>
      <c r="BJ674" s="300">
        <v>109.03225806451613</v>
      </c>
      <c r="BK674" s="301">
        <f t="shared" si="951"/>
        <v>-109.03225806451613</v>
      </c>
      <c r="BL674" s="302">
        <f t="shared" si="917"/>
        <v>0</v>
      </c>
      <c r="BM674" s="302">
        <f t="shared" si="918"/>
        <v>0</v>
      </c>
      <c r="BN674" s="302">
        <f>SUM('Heures Pointage'!$ED$25:$EE$25)</f>
        <v>0</v>
      </c>
      <c r="BO674" s="302">
        <f>SUM('Heures et Indemnites'!$ED$25:$EE$25)</f>
        <v>0</v>
      </c>
      <c r="BP674" s="303">
        <f t="shared" si="919"/>
        <v>0</v>
      </c>
      <c r="BQ674" s="303">
        <f>'Heures Pointage'!$FB$25</f>
        <v>0</v>
      </c>
      <c r="BR674" s="304">
        <f t="shared" ref="BR674" si="958">$BH$1059</f>
        <v>0</v>
      </c>
      <c r="BS674" s="149">
        <f>Prenoms!$C$7</f>
        <v>169</v>
      </c>
      <c r="BT674" s="180"/>
      <c r="BU674" s="324">
        <f>SUM('Heures et Indemnites'!$ED$25:$EE$25)</f>
        <v>0</v>
      </c>
      <c r="BV674" s="235">
        <f>SUM('Heures et Indemnites'!$ED$6:$EE$25)</f>
        <v>0</v>
      </c>
      <c r="BW674" s="324"/>
      <c r="BX674" s="235"/>
      <c r="BY674" s="319"/>
      <c r="BZ674" s="319"/>
      <c r="CA674" s="319"/>
      <c r="CB674" s="319"/>
      <c r="CC674" s="319"/>
      <c r="CD674" s="319"/>
      <c r="CE674" s="319"/>
      <c r="CF674" s="319"/>
      <c r="CG674" s="319"/>
      <c r="CH674" s="319"/>
      <c r="CI674" s="319"/>
      <c r="CJ674" s="319"/>
      <c r="CK674" s="319"/>
      <c r="CL674" s="319"/>
      <c r="CM674" s="319"/>
      <c r="CN674" s="319"/>
      <c r="CO674" s="319"/>
      <c r="CP674" s="319"/>
      <c r="CQ674" s="319"/>
      <c r="CR674" s="319"/>
      <c r="CS674" s="319"/>
      <c r="CT674" s="319"/>
      <c r="CU674" s="319"/>
      <c r="CV674" s="319"/>
      <c r="CW674" s="319"/>
      <c r="CX674" s="319"/>
      <c r="CY674" s="319"/>
      <c r="CZ674" s="319"/>
      <c r="DA674" s="319"/>
      <c r="DB674" s="319"/>
      <c r="DC674" s="319"/>
      <c r="DD674" s="319"/>
      <c r="DE674" s="319"/>
      <c r="DF674" s="319"/>
      <c r="DG674" s="319"/>
      <c r="DH674" s="319"/>
      <c r="DI674" s="319"/>
      <c r="DJ674" s="319"/>
      <c r="DK674" s="319"/>
      <c r="DL674" s="319"/>
      <c r="DM674" s="319"/>
      <c r="DN674" s="319"/>
      <c r="DO674" s="319"/>
      <c r="DP674" s="319"/>
      <c r="DQ674" s="319"/>
      <c r="DR674" s="319"/>
      <c r="DS674" s="319"/>
      <c r="DT674" s="319"/>
      <c r="DU674" s="319"/>
      <c r="DV674" s="319"/>
      <c r="DW674" s="319"/>
      <c r="DX674" s="319"/>
      <c r="DY674" s="319"/>
      <c r="DZ674" s="319"/>
      <c r="EA674" s="319"/>
      <c r="EB674" s="319"/>
      <c r="EC674" s="319"/>
      <c r="ED674" s="319"/>
      <c r="EE674" s="319"/>
      <c r="EF674" s="319"/>
      <c r="EG674" s="319"/>
      <c r="EH674" s="319"/>
      <c r="EI674" s="319"/>
      <c r="EJ674" s="319"/>
      <c r="EK674" s="319"/>
      <c r="EL674" s="319"/>
      <c r="EM674" s="319"/>
      <c r="EN674" s="319"/>
      <c r="EO674" s="319"/>
      <c r="EP674" s="319"/>
      <c r="EQ674" s="319"/>
      <c r="ER674" s="319"/>
      <c r="ES674" s="319"/>
      <c r="ET674" s="319"/>
      <c r="EU674" s="319"/>
      <c r="EV674" s="319"/>
      <c r="EW674" s="319"/>
      <c r="EX674" s="319"/>
      <c r="EY674" s="319"/>
      <c r="EZ674" s="319"/>
      <c r="FA674" s="319"/>
      <c r="FB674" s="319"/>
      <c r="FC674" s="319"/>
      <c r="FD674" s="319"/>
      <c r="FE674" s="319"/>
      <c r="FF674" s="319"/>
      <c r="FG674" s="319"/>
      <c r="FH674" s="319"/>
      <c r="FI674" s="319"/>
      <c r="FJ674" s="319"/>
      <c r="FK674" s="319"/>
      <c r="FL674" s="319"/>
      <c r="FM674" s="319"/>
      <c r="FN674" s="319"/>
      <c r="FO674" s="319"/>
      <c r="FP674" s="319"/>
      <c r="FQ674" s="319"/>
      <c r="FR674" s="319"/>
      <c r="FS674" s="319"/>
      <c r="FT674" s="319"/>
      <c r="FU674" s="319"/>
      <c r="FV674" s="319"/>
      <c r="FW674" s="319"/>
      <c r="FX674" s="319"/>
      <c r="FY674" s="319"/>
      <c r="FZ674" s="319"/>
      <c r="GA674" s="319"/>
      <c r="GB674" s="319"/>
      <c r="GC674" s="319"/>
      <c r="GD674" s="319"/>
      <c r="GE674" s="319"/>
      <c r="GF674" s="319"/>
      <c r="GG674" s="319"/>
      <c r="GH674" s="319"/>
      <c r="GI674" s="319"/>
      <c r="GJ674" s="319"/>
      <c r="GK674" s="319"/>
      <c r="GL674" s="319"/>
      <c r="GM674" s="319"/>
      <c r="GN674" s="319"/>
      <c r="GO674" s="319"/>
      <c r="GP674" s="319"/>
      <c r="GQ674" s="319"/>
      <c r="GR674" s="319"/>
      <c r="GS674" s="319"/>
      <c r="GT674" s="319"/>
      <c r="GU674" s="319"/>
      <c r="GV674" s="319"/>
      <c r="GW674" s="319"/>
      <c r="GX674" s="319"/>
      <c r="GY674" s="319"/>
      <c r="GZ674" s="319"/>
      <c r="HA674" s="319"/>
      <c r="HB674" s="319"/>
      <c r="HC674" s="319"/>
      <c r="HD674" s="319"/>
      <c r="HE674" s="319"/>
      <c r="HF674" s="319"/>
      <c r="HG674" s="319"/>
      <c r="HH674" s="319"/>
      <c r="HI674" s="319"/>
      <c r="HJ674" s="319"/>
      <c r="HK674" s="319"/>
      <c r="HL674" s="319"/>
      <c r="HM674" s="319"/>
      <c r="HN674" s="319"/>
      <c r="HO674" s="319"/>
      <c r="HP674" s="319"/>
      <c r="HQ674" s="319"/>
      <c r="HR674" s="319"/>
      <c r="HS674" s="319"/>
      <c r="HT674" s="319"/>
      <c r="HU674" s="319"/>
      <c r="HV674" s="319"/>
      <c r="HW674" s="319"/>
      <c r="HX674" s="319"/>
      <c r="HY674" s="319"/>
      <c r="HZ674" s="319"/>
      <c r="IA674" s="319"/>
      <c r="IB674" s="319"/>
      <c r="IC674" s="319"/>
      <c r="ID674" s="319"/>
      <c r="IE674" s="319"/>
      <c r="IF674" s="319"/>
      <c r="IG674" s="319"/>
      <c r="IH674" s="319"/>
      <c r="II674" s="319"/>
      <c r="IJ674" s="319"/>
      <c r="IK674" s="319"/>
      <c r="IL674" s="319"/>
      <c r="IM674" s="319"/>
      <c r="IN674" s="319"/>
      <c r="IO674" s="319"/>
      <c r="IP674" s="319"/>
      <c r="IQ674" s="319"/>
      <c r="IR674" s="319"/>
      <c r="IS674" s="319"/>
      <c r="IT674" s="319"/>
      <c r="IU674" s="319"/>
      <c r="IV674" s="319"/>
      <c r="IW674" s="319"/>
      <c r="IX674" s="319"/>
      <c r="IY674" s="319"/>
      <c r="IZ674" s="319"/>
      <c r="JA674" s="319"/>
      <c r="JB674" s="319"/>
      <c r="JC674" s="319"/>
      <c r="JD674" s="319"/>
      <c r="JE674" s="319"/>
      <c r="JF674" s="319"/>
      <c r="JG674" s="319"/>
      <c r="JH674" s="319"/>
      <c r="JI674" s="319"/>
      <c r="JJ674" s="319"/>
      <c r="JK674" s="319"/>
      <c r="JL674" s="319"/>
      <c r="JM674" s="319"/>
      <c r="JN674" s="319"/>
      <c r="JO674" s="319"/>
      <c r="JP674" s="319"/>
      <c r="JQ674" s="319"/>
      <c r="JR674" s="319"/>
      <c r="JS674" s="319"/>
      <c r="JT674" s="319"/>
      <c r="JU674" s="319"/>
      <c r="JV674" s="319"/>
      <c r="JW674" s="319"/>
      <c r="JX674" s="319"/>
      <c r="JY674" s="319"/>
      <c r="JZ674" s="319"/>
      <c r="KA674" s="319"/>
      <c r="KB674" s="319"/>
      <c r="KC674" s="319"/>
      <c r="KD674" s="319"/>
      <c r="KE674" s="319"/>
      <c r="KF674" s="319"/>
      <c r="KG674" s="319"/>
      <c r="KH674" s="319"/>
      <c r="KI674" s="319"/>
      <c r="KJ674" s="319"/>
      <c r="KK674" s="319"/>
      <c r="KL674" s="319"/>
      <c r="KM674" s="319"/>
      <c r="KN674" s="319"/>
      <c r="KO674" s="319"/>
      <c r="KP674" s="319"/>
      <c r="KQ674" s="319"/>
      <c r="KR674" s="319"/>
      <c r="KS674" s="319"/>
      <c r="KT674" s="319"/>
      <c r="KU674" s="319"/>
      <c r="KV674" s="319"/>
      <c r="KW674" s="319"/>
      <c r="KX674" s="319"/>
      <c r="KY674" s="319"/>
      <c r="KZ674" s="319"/>
      <c r="LA674" s="319"/>
      <c r="LB674" s="319"/>
      <c r="LC674" s="319"/>
      <c r="LD674" s="319"/>
      <c r="LE674" s="319"/>
      <c r="LF674" s="319"/>
      <c r="LG674" s="319"/>
      <c r="LH674" s="319"/>
      <c r="LI674" s="319"/>
      <c r="LJ674" s="319"/>
      <c r="LK674" s="319"/>
      <c r="LL674" s="319"/>
      <c r="LM674" s="319"/>
      <c r="LN674" s="319"/>
      <c r="LO674" s="319"/>
      <c r="LP674" s="319"/>
      <c r="LQ674" s="319"/>
      <c r="LR674" s="319"/>
      <c r="LS674" s="319"/>
      <c r="LT674" s="319"/>
      <c r="LU674" s="319"/>
      <c r="LV674" s="319"/>
      <c r="LW674" s="319"/>
      <c r="LX674" s="319"/>
      <c r="LY674" s="319"/>
      <c r="LZ674" s="319"/>
      <c r="MA674" s="319"/>
      <c r="MB674" s="319"/>
      <c r="MC674" s="319"/>
      <c r="MD674" s="319"/>
      <c r="ME674" s="319"/>
      <c r="MF674" s="319"/>
      <c r="MG674" s="319"/>
      <c r="MH674" s="319"/>
      <c r="MI674" s="319"/>
      <c r="MJ674" s="319"/>
      <c r="MK674" s="319"/>
      <c r="ML674" s="319"/>
      <c r="MM674" s="319"/>
      <c r="MN674" s="319"/>
      <c r="MO674" s="319"/>
      <c r="MP674" s="319"/>
      <c r="MQ674" s="319"/>
      <c r="MS674" s="241"/>
      <c r="MT674" s="373">
        <f t="shared" si="953"/>
        <v>0</v>
      </c>
      <c r="MU674" s="365">
        <f t="shared" si="939"/>
        <v>0</v>
      </c>
      <c r="MV674" s="365">
        <f t="shared" si="940"/>
        <v>0</v>
      </c>
      <c r="MW674" s="365"/>
      <c r="MX674" s="365">
        <f t="shared" si="941"/>
        <v>0</v>
      </c>
      <c r="MY674" s="365"/>
      <c r="MZ674" s="365">
        <f t="shared" si="942"/>
        <v>0</v>
      </c>
      <c r="NA674" s="365"/>
      <c r="NB674" s="365">
        <f t="shared" si="943"/>
        <v>0</v>
      </c>
      <c r="NC674" s="365"/>
      <c r="ND674" s="365">
        <f t="shared" si="944"/>
        <v>0</v>
      </c>
      <c r="NE674" s="365"/>
      <c r="NF674" s="365">
        <f t="shared" si="945"/>
        <v>0</v>
      </c>
      <c r="NG674" s="365"/>
      <c r="NH674" s="365">
        <f t="shared" si="946"/>
        <v>0</v>
      </c>
      <c r="NI674" s="365"/>
      <c r="NJ674" s="365">
        <f t="shared" si="947"/>
        <v>0</v>
      </c>
      <c r="NK674" s="365"/>
      <c r="NL674" s="365">
        <f t="shared" si="954"/>
        <v>0</v>
      </c>
      <c r="NM674" s="366"/>
      <c r="NN674" s="370"/>
      <c r="NR674" s="318">
        <f t="shared" si="948"/>
        <v>0</v>
      </c>
      <c r="NS674" s="318">
        <f t="shared" si="949"/>
        <v>0</v>
      </c>
      <c r="NT674" s="318">
        <f t="shared" si="950"/>
        <v>0</v>
      </c>
    </row>
    <row r="675" spans="1:384" s="318" customFormat="1" ht="10.199999999999999" customHeight="1" x14ac:dyDescent="0.3">
      <c r="A675" s="25"/>
      <c r="B675" s="389"/>
      <c r="C675" s="424"/>
      <c r="D675" s="15"/>
      <c r="E675" s="411" t="str">
        <f>$E$10</f>
        <v>BRASSERIE</v>
      </c>
      <c r="F675" s="411"/>
      <c r="G675" s="132" t="str">
        <f>IF(MV700=0,"",MV700)</f>
        <v/>
      </c>
      <c r="H675" s="399"/>
      <c r="I675" s="381" t="str">
        <f>Prenoms!$B$8</f>
        <v>dylan</v>
      </c>
      <c r="J675" s="382"/>
      <c r="K675" s="382"/>
      <c r="L675" s="382"/>
      <c r="M675" s="382"/>
      <c r="N675" s="68" t="str">
        <f>IF(NL675&lt;&gt;0,"",IF(Conges!Y42=0,"",Conges!Y42))</f>
        <v/>
      </c>
      <c r="O675" s="69"/>
      <c r="P675" s="70"/>
      <c r="Q675" s="70"/>
      <c r="R675" s="70"/>
      <c r="S675" s="70"/>
      <c r="T675" s="70"/>
      <c r="U675" s="70"/>
      <c r="V675" s="71"/>
      <c r="W675" s="70"/>
      <c r="X675" s="70"/>
      <c r="Y675" s="70"/>
      <c r="Z675" s="70"/>
      <c r="AA675" s="70"/>
      <c r="AB675" s="70"/>
      <c r="AC675" s="70"/>
      <c r="AD675" s="70"/>
      <c r="AE675" s="69"/>
      <c r="AF675" s="70"/>
      <c r="AG675" s="70"/>
      <c r="AH675" s="70"/>
      <c r="AI675" s="70"/>
      <c r="AJ675" s="71"/>
      <c r="AK675" s="70"/>
      <c r="AL675" s="70"/>
      <c r="AM675" s="70"/>
      <c r="AN675" s="70"/>
      <c r="AO675" s="70"/>
      <c r="AP675" s="70"/>
      <c r="AQ675" s="70"/>
      <c r="AR675" s="70"/>
      <c r="AS675" s="70"/>
      <c r="AT675" s="70"/>
      <c r="AU675" s="69"/>
      <c r="AV675" s="70"/>
      <c r="AW675" s="70"/>
      <c r="AX675" s="70"/>
      <c r="AY675" s="70"/>
      <c r="AZ675" s="70"/>
      <c r="BA675" s="70"/>
      <c r="BB675" s="71"/>
      <c r="BC675" s="72">
        <f>IF(NL675&lt;&gt;0,(IF(Conges!Y$42=0,0,3)),0)</f>
        <v>0</v>
      </c>
      <c r="BD675" s="417"/>
      <c r="BE675" s="392">
        <f>IF(OR(Conges!Y$42="A",Conges!Y$42="V"),Prenoms!L$8,NL675)</f>
        <v>0</v>
      </c>
      <c r="BF675" s="393"/>
      <c r="BG675" s="289"/>
      <c r="BH675" s="290">
        <f t="shared" si="933"/>
        <v>0</v>
      </c>
      <c r="BI675" s="291" t="str">
        <f t="shared" si="934"/>
        <v/>
      </c>
      <c r="BJ675" s="305">
        <v>109.03225806451613</v>
      </c>
      <c r="BK675" s="306">
        <f t="shared" si="951"/>
        <v>-109.03225806451613</v>
      </c>
      <c r="BL675" s="307">
        <f t="shared" si="917"/>
        <v>0</v>
      </c>
      <c r="BM675" s="307">
        <f t="shared" si="918"/>
        <v>0</v>
      </c>
      <c r="BN675" s="307">
        <f>SUM('Heures Pointage'!$FD$25:$FE$25)</f>
        <v>0</v>
      </c>
      <c r="BO675" s="307">
        <f>SUM('Heures et Indemnites'!$FD$25:$FE$25)</f>
        <v>0</v>
      </c>
      <c r="BP675" s="308">
        <f t="shared" si="919"/>
        <v>0</v>
      </c>
      <c r="BQ675" s="308">
        <f>'Heures Pointage'!$GB$25</f>
        <v>0</v>
      </c>
      <c r="BR675" s="309">
        <f t="shared" ref="BR675" si="959">$BH$1060</f>
        <v>0</v>
      </c>
      <c r="BS675" s="150">
        <f>Prenoms!$C$8</f>
        <v>169</v>
      </c>
      <c r="BT675" s="153"/>
      <c r="BU675" s="323">
        <f>SUM('Heures et Indemnites'!$FD$25:$FE$25)</f>
        <v>0</v>
      </c>
      <c r="BV675" s="236">
        <f>SUM('Heures et Indemnites'!$FD$6:$FE$25)</f>
        <v>0</v>
      </c>
      <c r="BW675" s="323"/>
      <c r="BX675" s="236"/>
      <c r="BY675" s="319"/>
      <c r="BZ675" s="319"/>
      <c r="CA675" s="319"/>
      <c r="CB675" s="319"/>
      <c r="CC675" s="319"/>
      <c r="CD675" s="319"/>
      <c r="CE675" s="319"/>
      <c r="CF675" s="319"/>
      <c r="CG675" s="319"/>
      <c r="CH675" s="319"/>
      <c r="CI675" s="319"/>
      <c r="CJ675" s="319"/>
      <c r="CK675" s="319"/>
      <c r="CL675" s="319"/>
      <c r="CM675" s="319"/>
      <c r="CN675" s="319"/>
      <c r="CO675" s="319"/>
      <c r="CP675" s="319"/>
      <c r="CQ675" s="319"/>
      <c r="CR675" s="319"/>
      <c r="CS675" s="319"/>
      <c r="CT675" s="319"/>
      <c r="CU675" s="319"/>
      <c r="CV675" s="319"/>
      <c r="CW675" s="319"/>
      <c r="CX675" s="319"/>
      <c r="CY675" s="319"/>
      <c r="CZ675" s="319"/>
      <c r="DA675" s="319"/>
      <c r="DB675" s="319"/>
      <c r="DC675" s="319"/>
      <c r="DD675" s="319"/>
      <c r="DE675" s="319"/>
      <c r="DF675" s="319"/>
      <c r="DG675" s="319"/>
      <c r="DH675" s="319"/>
      <c r="DI675" s="319"/>
      <c r="DJ675" s="319"/>
      <c r="DK675" s="319"/>
      <c r="DL675" s="319"/>
      <c r="DM675" s="319"/>
      <c r="DN675" s="319"/>
      <c r="DO675" s="319"/>
      <c r="DP675" s="319"/>
      <c r="DQ675" s="319"/>
      <c r="DR675" s="319"/>
      <c r="DS675" s="319"/>
      <c r="DT675" s="319"/>
      <c r="DU675" s="319"/>
      <c r="DV675" s="319"/>
      <c r="DW675" s="319"/>
      <c r="DX675" s="319"/>
      <c r="DY675" s="319"/>
      <c r="DZ675" s="319"/>
      <c r="EA675" s="319"/>
      <c r="EB675" s="319"/>
      <c r="EC675" s="319"/>
      <c r="ED675" s="319"/>
      <c r="EE675" s="319"/>
      <c r="EF675" s="319"/>
      <c r="EG675" s="319"/>
      <c r="EH675" s="319"/>
      <c r="EI675" s="319"/>
      <c r="EJ675" s="319"/>
      <c r="EK675" s="319"/>
      <c r="EL675" s="319"/>
      <c r="EM675" s="319"/>
      <c r="EN675" s="319"/>
      <c r="EO675" s="319"/>
      <c r="EP675" s="319"/>
      <c r="EQ675" s="319"/>
      <c r="ER675" s="319"/>
      <c r="ES675" s="319"/>
      <c r="ET675" s="319"/>
      <c r="EU675" s="319"/>
      <c r="EV675" s="319"/>
      <c r="EW675" s="319"/>
      <c r="EX675" s="319"/>
      <c r="EY675" s="319"/>
      <c r="EZ675" s="319"/>
      <c r="FA675" s="319"/>
      <c r="FB675" s="319"/>
      <c r="FC675" s="319"/>
      <c r="FD675" s="319"/>
      <c r="FE675" s="319"/>
      <c r="FF675" s="319"/>
      <c r="FG675" s="319"/>
      <c r="FH675" s="319"/>
      <c r="FI675" s="319"/>
      <c r="FJ675" s="319"/>
      <c r="FK675" s="319"/>
      <c r="FL675" s="319"/>
      <c r="FM675" s="319"/>
      <c r="FN675" s="319"/>
      <c r="FO675" s="319"/>
      <c r="FP675" s="319"/>
      <c r="FQ675" s="319"/>
      <c r="FR675" s="319"/>
      <c r="FS675" s="319"/>
      <c r="FT675" s="319"/>
      <c r="FU675" s="319"/>
      <c r="FV675" s="319"/>
      <c r="FW675" s="319"/>
      <c r="FX675" s="319"/>
      <c r="FY675" s="319"/>
      <c r="FZ675" s="319"/>
      <c r="GA675" s="319"/>
      <c r="GB675" s="319"/>
      <c r="GC675" s="319"/>
      <c r="GD675" s="319"/>
      <c r="GE675" s="319"/>
      <c r="GF675" s="319"/>
      <c r="GG675" s="319"/>
      <c r="GH675" s="319"/>
      <c r="GI675" s="319"/>
      <c r="GJ675" s="319"/>
      <c r="GK675" s="319"/>
      <c r="GL675" s="319"/>
      <c r="GM675" s="319"/>
      <c r="GN675" s="319"/>
      <c r="GO675" s="319"/>
      <c r="GP675" s="319"/>
      <c r="GQ675" s="319"/>
      <c r="GR675" s="319"/>
      <c r="GS675" s="319"/>
      <c r="GT675" s="319"/>
      <c r="GU675" s="319"/>
      <c r="GV675" s="319"/>
      <c r="GW675" s="319"/>
      <c r="GX675" s="319"/>
      <c r="GY675" s="319"/>
      <c r="GZ675" s="319"/>
      <c r="HA675" s="319"/>
      <c r="HB675" s="319"/>
      <c r="HC675" s="319"/>
      <c r="HD675" s="319"/>
      <c r="HE675" s="319"/>
      <c r="HF675" s="319"/>
      <c r="HG675" s="319"/>
      <c r="HH675" s="319"/>
      <c r="HI675" s="319"/>
      <c r="HJ675" s="319"/>
      <c r="HK675" s="319"/>
      <c r="HL675" s="319"/>
      <c r="HM675" s="319"/>
      <c r="HN675" s="319"/>
      <c r="HO675" s="319"/>
      <c r="HP675" s="319"/>
      <c r="HQ675" s="319"/>
      <c r="HR675" s="319"/>
      <c r="HS675" s="319"/>
      <c r="HT675" s="319"/>
      <c r="HU675" s="319"/>
      <c r="HV675" s="319"/>
      <c r="HW675" s="319"/>
      <c r="HX675" s="319"/>
      <c r="HY675" s="319"/>
      <c r="HZ675" s="319"/>
      <c r="IA675" s="319"/>
      <c r="IB675" s="319"/>
      <c r="IC675" s="319"/>
      <c r="ID675" s="319"/>
      <c r="IE675" s="319"/>
      <c r="IF675" s="319"/>
      <c r="IG675" s="319"/>
      <c r="IH675" s="319"/>
      <c r="II675" s="319"/>
      <c r="IJ675" s="319"/>
      <c r="IK675" s="319"/>
      <c r="IL675" s="319"/>
      <c r="IM675" s="319"/>
      <c r="IN675" s="319"/>
      <c r="IO675" s="319"/>
      <c r="IP675" s="319"/>
      <c r="IQ675" s="319"/>
      <c r="IR675" s="319"/>
      <c r="IS675" s="319"/>
      <c r="IT675" s="319"/>
      <c r="IU675" s="319"/>
      <c r="IV675" s="319"/>
      <c r="IW675" s="319"/>
      <c r="IX675" s="319"/>
      <c r="IY675" s="319"/>
      <c r="IZ675" s="319"/>
      <c r="JA675" s="319"/>
      <c r="JB675" s="319"/>
      <c r="JC675" s="319"/>
      <c r="JD675" s="319"/>
      <c r="JE675" s="319"/>
      <c r="JF675" s="319"/>
      <c r="JG675" s="319"/>
      <c r="JH675" s="319"/>
      <c r="JI675" s="319"/>
      <c r="JJ675" s="319"/>
      <c r="JK675" s="319"/>
      <c r="JL675" s="319"/>
      <c r="JM675" s="319"/>
      <c r="JN675" s="319"/>
      <c r="JO675" s="319"/>
      <c r="JP675" s="319"/>
      <c r="JQ675" s="319"/>
      <c r="JR675" s="319"/>
      <c r="JS675" s="319"/>
      <c r="JT675" s="319"/>
      <c r="JU675" s="319"/>
      <c r="JV675" s="319"/>
      <c r="JW675" s="319"/>
      <c r="JX675" s="319"/>
      <c r="JY675" s="319"/>
      <c r="JZ675" s="319"/>
      <c r="KA675" s="319"/>
      <c r="KB675" s="319"/>
      <c r="KC675" s="319"/>
      <c r="KD675" s="319"/>
      <c r="KE675" s="319"/>
      <c r="KF675" s="319"/>
      <c r="KG675" s="319"/>
      <c r="KH675" s="319"/>
      <c r="KI675" s="319"/>
      <c r="KJ675" s="319"/>
      <c r="KK675" s="319"/>
      <c r="KL675" s="319"/>
      <c r="KM675" s="319"/>
      <c r="KN675" s="319"/>
      <c r="KO675" s="319"/>
      <c r="KP675" s="319"/>
      <c r="KQ675" s="319"/>
      <c r="KR675" s="319"/>
      <c r="KS675" s="319"/>
      <c r="KT675" s="319"/>
      <c r="KU675" s="319"/>
      <c r="KV675" s="319"/>
      <c r="KW675" s="319"/>
      <c r="KX675" s="319"/>
      <c r="KY675" s="319"/>
      <c r="KZ675" s="319"/>
      <c r="LA675" s="319"/>
      <c r="LB675" s="319"/>
      <c r="LC675" s="319"/>
      <c r="LD675" s="319"/>
      <c r="LE675" s="319"/>
      <c r="LF675" s="319"/>
      <c r="LG675" s="319"/>
      <c r="LH675" s="319"/>
      <c r="LI675" s="319"/>
      <c r="LJ675" s="319"/>
      <c r="LK675" s="319"/>
      <c r="LL675" s="319"/>
      <c r="LM675" s="319"/>
      <c r="LN675" s="319"/>
      <c r="LO675" s="319"/>
      <c r="LP675" s="319"/>
      <c r="LQ675" s="319"/>
      <c r="LR675" s="319"/>
      <c r="LS675" s="319"/>
      <c r="LT675" s="319"/>
      <c r="LU675" s="319"/>
      <c r="LV675" s="319"/>
      <c r="LW675" s="319"/>
      <c r="LX675" s="319"/>
      <c r="LY675" s="319"/>
      <c r="LZ675" s="319"/>
      <c r="MA675" s="319"/>
      <c r="MB675" s="319"/>
      <c r="MC675" s="319"/>
      <c r="MD675" s="319"/>
      <c r="ME675" s="319"/>
      <c r="MF675" s="319"/>
      <c r="MG675" s="319"/>
      <c r="MH675" s="319"/>
      <c r="MI675" s="319"/>
      <c r="MJ675" s="319"/>
      <c r="MK675" s="319"/>
      <c r="ML675" s="319"/>
      <c r="MM675" s="319"/>
      <c r="MN675" s="319"/>
      <c r="MO675" s="319"/>
      <c r="MP675" s="319"/>
      <c r="MQ675" s="319"/>
      <c r="MS675" s="241"/>
      <c r="MT675" s="362">
        <f t="shared" si="953"/>
        <v>0</v>
      </c>
      <c r="MU675" s="363">
        <f t="shared" si="939"/>
        <v>0</v>
      </c>
      <c r="MV675" s="363">
        <f t="shared" si="940"/>
        <v>0</v>
      </c>
      <c r="MW675" s="363"/>
      <c r="MX675" s="363">
        <f t="shared" si="941"/>
        <v>0</v>
      </c>
      <c r="MY675" s="363"/>
      <c r="MZ675" s="363">
        <f t="shared" si="942"/>
        <v>0</v>
      </c>
      <c r="NA675" s="363"/>
      <c r="NB675" s="363">
        <f t="shared" si="943"/>
        <v>0</v>
      </c>
      <c r="NC675" s="363"/>
      <c r="ND675" s="363">
        <f t="shared" si="944"/>
        <v>0</v>
      </c>
      <c r="NE675" s="363"/>
      <c r="NF675" s="363">
        <f t="shared" si="945"/>
        <v>0</v>
      </c>
      <c r="NG675" s="363"/>
      <c r="NH675" s="363">
        <f t="shared" si="946"/>
        <v>0</v>
      </c>
      <c r="NI675" s="363"/>
      <c r="NJ675" s="363">
        <f t="shared" si="947"/>
        <v>0</v>
      </c>
      <c r="NK675" s="363"/>
      <c r="NL675" s="363">
        <f t="shared" si="954"/>
        <v>0</v>
      </c>
      <c r="NM675" s="364"/>
      <c r="NN675" s="370"/>
      <c r="NR675" s="318">
        <f t="shared" si="948"/>
        <v>0</v>
      </c>
      <c r="NS675" s="318">
        <f t="shared" si="949"/>
        <v>0</v>
      </c>
      <c r="NT675" s="318">
        <f t="shared" si="950"/>
        <v>0</v>
      </c>
    </row>
    <row r="676" spans="1:384" s="318" customFormat="1" ht="10.199999999999999" customHeight="1" x14ac:dyDescent="0.3">
      <c r="A676" s="25"/>
      <c r="B676" s="389"/>
      <c r="C676" s="424"/>
      <c r="D676" s="15"/>
      <c r="E676" s="412" t="str">
        <f>$E$11</f>
        <v>MEP</v>
      </c>
      <c r="F676" s="412"/>
      <c r="G676" s="133" t="str">
        <f>IF(MX700=0,"",MX700)</f>
        <v/>
      </c>
      <c r="H676" s="399"/>
      <c r="I676" s="394" t="str">
        <f>Prenoms!$B$9</f>
        <v>mamad</v>
      </c>
      <c r="J676" s="395"/>
      <c r="K676" s="395"/>
      <c r="L676" s="395"/>
      <c r="M676" s="395"/>
      <c r="N676" s="81" t="str">
        <f>IF(NL676&lt;&gt;0,"",IF(Conges!Y43=0,"",Conges!Y43))</f>
        <v/>
      </c>
      <c r="O676" s="82"/>
      <c r="P676" s="83"/>
      <c r="Q676" s="83"/>
      <c r="R676" s="83"/>
      <c r="S676" s="83"/>
      <c r="T676" s="83"/>
      <c r="U676" s="83"/>
      <c r="V676" s="84"/>
      <c r="W676" s="83"/>
      <c r="X676" s="83"/>
      <c r="Y676" s="83"/>
      <c r="Z676" s="83"/>
      <c r="AA676" s="83"/>
      <c r="AB676" s="83"/>
      <c r="AC676" s="83"/>
      <c r="AD676" s="83"/>
      <c r="AE676" s="82"/>
      <c r="AF676" s="83"/>
      <c r="AG676" s="83"/>
      <c r="AH676" s="83"/>
      <c r="AI676" s="83"/>
      <c r="AJ676" s="84"/>
      <c r="AK676" s="83"/>
      <c r="AL676" s="83"/>
      <c r="AM676" s="83"/>
      <c r="AN676" s="83"/>
      <c r="AO676" s="83"/>
      <c r="AP676" s="83"/>
      <c r="AQ676" s="83"/>
      <c r="AR676" s="83"/>
      <c r="AS676" s="83"/>
      <c r="AT676" s="83"/>
      <c r="AU676" s="82"/>
      <c r="AV676" s="83"/>
      <c r="AW676" s="83"/>
      <c r="AX676" s="83"/>
      <c r="AY676" s="83"/>
      <c r="AZ676" s="83"/>
      <c r="BA676" s="83"/>
      <c r="BB676" s="84"/>
      <c r="BC676" s="85">
        <f>IF(NL676&lt;&gt;0,(IF(Conges!Y$43=0,0,3)),0)</f>
        <v>0</v>
      </c>
      <c r="BD676" s="417"/>
      <c r="BE676" s="390">
        <f>IF(OR(Conges!Y$43="A",Conges!Y$43="V"),Prenoms!L$9,NL676)</f>
        <v>0</v>
      </c>
      <c r="BF676" s="391"/>
      <c r="BG676" s="286"/>
      <c r="BH676" s="287">
        <f t="shared" si="933"/>
        <v>0</v>
      </c>
      <c r="BI676" s="288" t="str">
        <f t="shared" si="934"/>
        <v/>
      </c>
      <c r="BJ676" s="300">
        <v>109.03225806451613</v>
      </c>
      <c r="BK676" s="301">
        <f t="shared" si="951"/>
        <v>-109.03225806451613</v>
      </c>
      <c r="BL676" s="302">
        <f t="shared" si="917"/>
        <v>0</v>
      </c>
      <c r="BM676" s="302">
        <f t="shared" si="918"/>
        <v>0</v>
      </c>
      <c r="BN676" s="302">
        <f>SUM('Heures Pointage'!$GD$25:$GE$25)</f>
        <v>0</v>
      </c>
      <c r="BO676" s="302">
        <f>SUM('Heures et Indemnites'!$GD$25:$GE$25)</f>
        <v>0</v>
      </c>
      <c r="BP676" s="303">
        <f t="shared" si="919"/>
        <v>0</v>
      </c>
      <c r="BQ676" s="303">
        <f>'Heures Pointage'!$HB$25</f>
        <v>0</v>
      </c>
      <c r="BR676" s="304">
        <f t="shared" ref="BR676" si="960">$BH$1061</f>
        <v>0</v>
      </c>
      <c r="BS676" s="149">
        <f>Prenoms!$C$9</f>
        <v>169</v>
      </c>
      <c r="BT676" s="180"/>
      <c r="BU676" s="324">
        <f>SUM('Heures et Indemnites'!$GD$25:$GE$25)</f>
        <v>0</v>
      </c>
      <c r="BV676" s="235">
        <f>SUM('Heures et Indemnites'!$GD$6:$GE$25)</f>
        <v>0</v>
      </c>
      <c r="BW676" s="324"/>
      <c r="BX676" s="235"/>
      <c r="BY676" s="319"/>
      <c r="BZ676" s="319"/>
      <c r="CA676" s="319"/>
      <c r="CB676" s="319"/>
      <c r="CC676" s="319"/>
      <c r="CD676" s="319"/>
      <c r="CE676" s="319"/>
      <c r="CF676" s="319"/>
      <c r="CG676" s="319"/>
      <c r="CH676" s="319"/>
      <c r="CI676" s="319"/>
      <c r="CJ676" s="319"/>
      <c r="CK676" s="319"/>
      <c r="CL676" s="319"/>
      <c r="CM676" s="319"/>
      <c r="CN676" s="319"/>
      <c r="CO676" s="319"/>
      <c r="CP676" s="319"/>
      <c r="CQ676" s="319"/>
      <c r="CR676" s="319"/>
      <c r="CS676" s="319"/>
      <c r="CT676" s="319"/>
      <c r="CU676" s="319"/>
      <c r="CV676" s="319"/>
      <c r="CW676" s="319"/>
      <c r="CX676" s="319"/>
      <c r="CY676" s="319"/>
      <c r="CZ676" s="319"/>
      <c r="DA676" s="319"/>
      <c r="DB676" s="319"/>
      <c r="DC676" s="319"/>
      <c r="DD676" s="319"/>
      <c r="DE676" s="319"/>
      <c r="DF676" s="319"/>
      <c r="DG676" s="319"/>
      <c r="DH676" s="319"/>
      <c r="DI676" s="319"/>
      <c r="DJ676" s="319"/>
      <c r="DK676" s="319"/>
      <c r="DL676" s="319"/>
      <c r="DM676" s="319"/>
      <c r="DN676" s="319"/>
      <c r="DO676" s="319"/>
      <c r="DP676" s="319"/>
      <c r="DQ676" s="319"/>
      <c r="DR676" s="319"/>
      <c r="DS676" s="319"/>
      <c r="DT676" s="319"/>
      <c r="DU676" s="319"/>
      <c r="DV676" s="319"/>
      <c r="DW676" s="319"/>
      <c r="DX676" s="319"/>
      <c r="DY676" s="319"/>
      <c r="DZ676" s="319"/>
      <c r="EA676" s="319"/>
      <c r="EB676" s="319"/>
      <c r="EC676" s="319"/>
      <c r="ED676" s="319"/>
      <c r="EE676" s="319"/>
      <c r="EF676" s="319"/>
      <c r="EG676" s="319"/>
      <c r="EH676" s="319"/>
      <c r="EI676" s="319"/>
      <c r="EJ676" s="319"/>
      <c r="EK676" s="319"/>
      <c r="EL676" s="319"/>
      <c r="EM676" s="319"/>
      <c r="EN676" s="319"/>
      <c r="EO676" s="319"/>
      <c r="EP676" s="319"/>
      <c r="EQ676" s="319"/>
      <c r="ER676" s="319"/>
      <c r="ES676" s="319"/>
      <c r="ET676" s="319"/>
      <c r="EU676" s="319"/>
      <c r="EV676" s="319"/>
      <c r="EW676" s="319"/>
      <c r="EX676" s="319"/>
      <c r="EY676" s="319"/>
      <c r="EZ676" s="319"/>
      <c r="FA676" s="319"/>
      <c r="FB676" s="319"/>
      <c r="FC676" s="319"/>
      <c r="FD676" s="319"/>
      <c r="FE676" s="319"/>
      <c r="FF676" s="319"/>
      <c r="FG676" s="319"/>
      <c r="FH676" s="319"/>
      <c r="FI676" s="319"/>
      <c r="FJ676" s="319"/>
      <c r="FK676" s="319"/>
      <c r="FL676" s="319"/>
      <c r="FM676" s="319"/>
      <c r="FN676" s="319"/>
      <c r="FO676" s="319"/>
      <c r="FP676" s="319"/>
      <c r="FQ676" s="319"/>
      <c r="FR676" s="319"/>
      <c r="FS676" s="319"/>
      <c r="FT676" s="319"/>
      <c r="FU676" s="319"/>
      <c r="FV676" s="319"/>
      <c r="FW676" s="319"/>
      <c r="FX676" s="319"/>
      <c r="FY676" s="319"/>
      <c r="FZ676" s="319"/>
      <c r="GA676" s="319"/>
      <c r="GB676" s="319"/>
      <c r="GC676" s="319"/>
      <c r="GD676" s="319"/>
      <c r="GE676" s="319"/>
      <c r="GF676" s="319"/>
      <c r="GG676" s="319"/>
      <c r="GH676" s="319"/>
      <c r="GI676" s="319"/>
      <c r="GJ676" s="319"/>
      <c r="GK676" s="319"/>
      <c r="GL676" s="319"/>
      <c r="GM676" s="319"/>
      <c r="GN676" s="319"/>
      <c r="GO676" s="319"/>
      <c r="GP676" s="319"/>
      <c r="GQ676" s="319"/>
      <c r="GR676" s="319"/>
      <c r="GS676" s="319"/>
      <c r="GT676" s="319"/>
      <c r="GU676" s="319"/>
      <c r="GV676" s="319"/>
      <c r="GW676" s="319"/>
      <c r="GX676" s="319"/>
      <c r="GY676" s="319"/>
      <c r="GZ676" s="319"/>
      <c r="HA676" s="319"/>
      <c r="HB676" s="319"/>
      <c r="HC676" s="319"/>
      <c r="HD676" s="319"/>
      <c r="HE676" s="319"/>
      <c r="HF676" s="319"/>
      <c r="HG676" s="319"/>
      <c r="HH676" s="319"/>
      <c r="HI676" s="319"/>
      <c r="HJ676" s="319"/>
      <c r="HK676" s="319"/>
      <c r="HL676" s="319"/>
      <c r="HM676" s="319"/>
      <c r="HN676" s="319"/>
      <c r="HO676" s="319"/>
      <c r="HP676" s="319"/>
      <c r="HQ676" s="319"/>
      <c r="HR676" s="319"/>
      <c r="HS676" s="319"/>
      <c r="HT676" s="319"/>
      <c r="HU676" s="319"/>
      <c r="HV676" s="319"/>
      <c r="HW676" s="319"/>
      <c r="HX676" s="319"/>
      <c r="HY676" s="319"/>
      <c r="HZ676" s="319"/>
      <c r="IA676" s="319"/>
      <c r="IB676" s="319"/>
      <c r="IC676" s="319"/>
      <c r="ID676" s="319"/>
      <c r="IE676" s="319"/>
      <c r="IF676" s="319"/>
      <c r="IG676" s="319"/>
      <c r="IH676" s="319"/>
      <c r="II676" s="319"/>
      <c r="IJ676" s="319"/>
      <c r="IK676" s="319"/>
      <c r="IL676" s="319"/>
      <c r="IM676" s="319"/>
      <c r="IN676" s="319"/>
      <c r="IO676" s="319"/>
      <c r="IP676" s="319"/>
      <c r="IQ676" s="319"/>
      <c r="IR676" s="319"/>
      <c r="IS676" s="319"/>
      <c r="IT676" s="319"/>
      <c r="IU676" s="319"/>
      <c r="IV676" s="319"/>
      <c r="IW676" s="319"/>
      <c r="IX676" s="319"/>
      <c r="IY676" s="319"/>
      <c r="IZ676" s="319"/>
      <c r="JA676" s="319"/>
      <c r="JB676" s="319"/>
      <c r="JC676" s="319"/>
      <c r="JD676" s="319"/>
      <c r="JE676" s="319"/>
      <c r="JF676" s="319"/>
      <c r="JG676" s="319"/>
      <c r="JH676" s="319"/>
      <c r="JI676" s="319"/>
      <c r="JJ676" s="319"/>
      <c r="JK676" s="319"/>
      <c r="JL676" s="319"/>
      <c r="JM676" s="319"/>
      <c r="JN676" s="319"/>
      <c r="JO676" s="319"/>
      <c r="JP676" s="319"/>
      <c r="JQ676" s="319"/>
      <c r="JR676" s="319"/>
      <c r="JS676" s="319"/>
      <c r="JT676" s="319"/>
      <c r="JU676" s="319"/>
      <c r="JV676" s="319"/>
      <c r="JW676" s="319"/>
      <c r="JX676" s="319"/>
      <c r="JY676" s="319"/>
      <c r="JZ676" s="319"/>
      <c r="KA676" s="319"/>
      <c r="KB676" s="319"/>
      <c r="KC676" s="319"/>
      <c r="KD676" s="319"/>
      <c r="KE676" s="319"/>
      <c r="KF676" s="319"/>
      <c r="KG676" s="319"/>
      <c r="KH676" s="319"/>
      <c r="KI676" s="319"/>
      <c r="KJ676" s="319"/>
      <c r="KK676" s="319"/>
      <c r="KL676" s="319"/>
      <c r="KM676" s="319"/>
      <c r="KN676" s="319"/>
      <c r="KO676" s="319"/>
      <c r="KP676" s="319"/>
      <c r="KQ676" s="319"/>
      <c r="KR676" s="319"/>
      <c r="KS676" s="319"/>
      <c r="KT676" s="319"/>
      <c r="KU676" s="319"/>
      <c r="KV676" s="319"/>
      <c r="KW676" s="319"/>
      <c r="KX676" s="319"/>
      <c r="KY676" s="319"/>
      <c r="KZ676" s="319"/>
      <c r="LA676" s="319"/>
      <c r="LB676" s="319"/>
      <c r="LC676" s="319"/>
      <c r="LD676" s="319"/>
      <c r="LE676" s="319"/>
      <c r="LF676" s="319"/>
      <c r="LG676" s="319"/>
      <c r="LH676" s="319"/>
      <c r="LI676" s="319"/>
      <c r="LJ676" s="319"/>
      <c r="LK676" s="319"/>
      <c r="LL676" s="319"/>
      <c r="LM676" s="319"/>
      <c r="LN676" s="319"/>
      <c r="LO676" s="319"/>
      <c r="LP676" s="319"/>
      <c r="LQ676" s="319"/>
      <c r="LR676" s="319"/>
      <c r="LS676" s="319"/>
      <c r="LT676" s="319"/>
      <c r="LU676" s="319"/>
      <c r="LV676" s="319"/>
      <c r="LW676" s="319"/>
      <c r="LX676" s="319"/>
      <c r="LY676" s="319"/>
      <c r="LZ676" s="319"/>
      <c r="MA676" s="319"/>
      <c r="MB676" s="319"/>
      <c r="MC676" s="319"/>
      <c r="MD676" s="319"/>
      <c r="ME676" s="319"/>
      <c r="MF676" s="319"/>
      <c r="MG676" s="319"/>
      <c r="MH676" s="319"/>
      <c r="MI676" s="319"/>
      <c r="MJ676" s="319"/>
      <c r="MK676" s="319"/>
      <c r="ML676" s="319"/>
      <c r="MM676" s="319"/>
      <c r="MN676" s="319"/>
      <c r="MO676" s="319"/>
      <c r="MP676" s="319"/>
      <c r="MQ676" s="319"/>
      <c r="MS676" s="241"/>
      <c r="MT676" s="373">
        <f t="shared" si="953"/>
        <v>0</v>
      </c>
      <c r="MU676" s="365">
        <f t="shared" si="939"/>
        <v>0</v>
      </c>
      <c r="MV676" s="365">
        <f t="shared" si="940"/>
        <v>0</v>
      </c>
      <c r="MW676" s="365"/>
      <c r="MX676" s="365">
        <f t="shared" si="941"/>
        <v>0</v>
      </c>
      <c r="MY676" s="365"/>
      <c r="MZ676" s="365">
        <f t="shared" si="942"/>
        <v>0</v>
      </c>
      <c r="NA676" s="365"/>
      <c r="NB676" s="365">
        <f t="shared" si="943"/>
        <v>0</v>
      </c>
      <c r="NC676" s="365"/>
      <c r="ND676" s="365">
        <f t="shared" si="944"/>
        <v>0</v>
      </c>
      <c r="NE676" s="365"/>
      <c r="NF676" s="365">
        <f t="shared" si="945"/>
        <v>0</v>
      </c>
      <c r="NG676" s="365"/>
      <c r="NH676" s="365">
        <f t="shared" si="946"/>
        <v>0</v>
      </c>
      <c r="NI676" s="365"/>
      <c r="NJ676" s="365">
        <f t="shared" si="947"/>
        <v>0</v>
      </c>
      <c r="NK676" s="365"/>
      <c r="NL676" s="365">
        <f t="shared" si="954"/>
        <v>0</v>
      </c>
      <c r="NM676" s="366"/>
      <c r="NN676" s="370"/>
      <c r="NR676" s="318">
        <f t="shared" si="948"/>
        <v>0</v>
      </c>
      <c r="NS676" s="318">
        <f t="shared" si="949"/>
        <v>0</v>
      </c>
      <c r="NT676" s="318">
        <f t="shared" si="950"/>
        <v>0</v>
      </c>
    </row>
    <row r="677" spans="1:384" s="318" customFormat="1" ht="10.199999999999999" customHeight="1" x14ac:dyDescent="0.3">
      <c r="A677" s="25"/>
      <c r="B677" s="389"/>
      <c r="C677" s="424"/>
      <c r="D677" s="15"/>
      <c r="E677" s="407" t="str">
        <f>$E$12</f>
        <v>Renfort</v>
      </c>
      <c r="F677" s="407"/>
      <c r="G677" s="134" t="str">
        <f>IF(MZ700=0,"",MZ700)</f>
        <v/>
      </c>
      <c r="H677" s="399"/>
      <c r="I677" s="381" t="str">
        <f>Prenoms!$B$10</f>
        <v>erwan</v>
      </c>
      <c r="J677" s="382"/>
      <c r="K677" s="382"/>
      <c r="L677" s="382"/>
      <c r="M677" s="382"/>
      <c r="N677" s="68" t="str">
        <f>IF(NL677&lt;&gt;0,"",IF(Conges!Y44=0,"",Conges!Y44))</f>
        <v/>
      </c>
      <c r="O677" s="69"/>
      <c r="P677" s="70"/>
      <c r="Q677" s="70"/>
      <c r="R677" s="70"/>
      <c r="S677" s="70"/>
      <c r="T677" s="70"/>
      <c r="U677" s="70"/>
      <c r="V677" s="71"/>
      <c r="W677" s="70"/>
      <c r="X677" s="70"/>
      <c r="Y677" s="70"/>
      <c r="Z677" s="70"/>
      <c r="AA677" s="70"/>
      <c r="AB677" s="70"/>
      <c r="AC677" s="70"/>
      <c r="AD677" s="70"/>
      <c r="AE677" s="69"/>
      <c r="AF677" s="70"/>
      <c r="AG677" s="70"/>
      <c r="AH677" s="70"/>
      <c r="AI677" s="70"/>
      <c r="AJ677" s="71"/>
      <c r="AK677" s="70"/>
      <c r="AL677" s="70"/>
      <c r="AM677" s="70"/>
      <c r="AN677" s="70"/>
      <c r="AO677" s="70"/>
      <c r="AP677" s="70"/>
      <c r="AQ677" s="70"/>
      <c r="AR677" s="70"/>
      <c r="AS677" s="70"/>
      <c r="AT677" s="70"/>
      <c r="AU677" s="69"/>
      <c r="AV677" s="70"/>
      <c r="AW677" s="70"/>
      <c r="AX677" s="70"/>
      <c r="AY677" s="70"/>
      <c r="AZ677" s="70"/>
      <c r="BA677" s="70"/>
      <c r="BB677" s="71"/>
      <c r="BC677" s="72">
        <f>IF(NL677&lt;&gt;0,(IF(Conges!Y$44=0,0,3)),0)</f>
        <v>0</v>
      </c>
      <c r="BD677" s="417"/>
      <c r="BE677" s="392">
        <f>IF(OR(Conges!Y$44="A",Conges!Y$44="V"),Prenoms!L$10,NL677)</f>
        <v>0</v>
      </c>
      <c r="BF677" s="393"/>
      <c r="BG677" s="289"/>
      <c r="BH677" s="290">
        <f t="shared" si="933"/>
        <v>0</v>
      </c>
      <c r="BI677" s="291" t="str">
        <f t="shared" si="934"/>
        <v/>
      </c>
      <c r="BJ677" s="305">
        <v>109.03225806451613</v>
      </c>
      <c r="BK677" s="306">
        <f t="shared" si="951"/>
        <v>-109.03225806451613</v>
      </c>
      <c r="BL677" s="307">
        <f t="shared" si="917"/>
        <v>0</v>
      </c>
      <c r="BM677" s="307">
        <f t="shared" si="918"/>
        <v>0</v>
      </c>
      <c r="BN677" s="307">
        <f>SUM('Heures Pointage'!$HD$25:$HE$25)</f>
        <v>0</v>
      </c>
      <c r="BO677" s="307">
        <f>SUM('Heures et Indemnites'!$HD$25:$HE$25)</f>
        <v>0</v>
      </c>
      <c r="BP677" s="308">
        <f t="shared" si="919"/>
        <v>0</v>
      </c>
      <c r="BQ677" s="308">
        <f>'Heures Pointage'!$IB$25</f>
        <v>0</v>
      </c>
      <c r="BR677" s="309">
        <f t="shared" ref="BR677" si="961">$BH$1062</f>
        <v>0</v>
      </c>
      <c r="BS677" s="150">
        <f>Prenoms!$C$10</f>
        <v>169</v>
      </c>
      <c r="BT677" s="153"/>
      <c r="BU677" s="323">
        <f>SUM('Heures et Indemnites'!$HD$25:$HE$25)</f>
        <v>0</v>
      </c>
      <c r="BV677" s="236">
        <f>SUM('Heures et Indemnites'!$HD$6:$HE$25)</f>
        <v>0</v>
      </c>
      <c r="BW677" s="323"/>
      <c r="BX677" s="236"/>
      <c r="BY677" s="319"/>
      <c r="BZ677" s="319"/>
      <c r="CA677" s="319"/>
      <c r="CB677" s="319"/>
      <c r="CC677" s="319"/>
      <c r="CD677" s="319"/>
      <c r="CE677" s="319"/>
      <c r="CF677" s="319"/>
      <c r="CG677" s="319"/>
      <c r="CH677" s="319"/>
      <c r="CI677" s="319"/>
      <c r="CJ677" s="319"/>
      <c r="CK677" s="319"/>
      <c r="CL677" s="319"/>
      <c r="CM677" s="319"/>
      <c r="CN677" s="319"/>
      <c r="CO677" s="319"/>
      <c r="CP677" s="319"/>
      <c r="CQ677" s="319"/>
      <c r="CR677" s="319"/>
      <c r="CS677" s="319"/>
      <c r="CT677" s="319"/>
      <c r="CU677" s="319"/>
      <c r="CV677" s="319"/>
      <c r="CW677" s="319"/>
      <c r="CX677" s="319"/>
      <c r="CY677" s="319"/>
      <c r="CZ677" s="319"/>
      <c r="DA677" s="319"/>
      <c r="DB677" s="319"/>
      <c r="DC677" s="319"/>
      <c r="DD677" s="319"/>
      <c r="DE677" s="319"/>
      <c r="DF677" s="319"/>
      <c r="DG677" s="319"/>
      <c r="DH677" s="319"/>
      <c r="DI677" s="319"/>
      <c r="DJ677" s="319"/>
      <c r="DK677" s="319"/>
      <c r="DL677" s="319"/>
      <c r="DM677" s="319"/>
      <c r="DN677" s="319"/>
      <c r="DO677" s="319"/>
      <c r="DP677" s="319"/>
      <c r="DQ677" s="319"/>
      <c r="DR677" s="319"/>
      <c r="DS677" s="319"/>
      <c r="DT677" s="319"/>
      <c r="DU677" s="319"/>
      <c r="DV677" s="319"/>
      <c r="DW677" s="319"/>
      <c r="DX677" s="319"/>
      <c r="DY677" s="319"/>
      <c r="DZ677" s="319"/>
      <c r="EA677" s="319"/>
      <c r="EB677" s="319"/>
      <c r="EC677" s="319"/>
      <c r="ED677" s="319"/>
      <c r="EE677" s="319"/>
      <c r="EF677" s="319"/>
      <c r="EG677" s="319"/>
      <c r="EH677" s="319"/>
      <c r="EI677" s="319"/>
      <c r="EJ677" s="319"/>
      <c r="EK677" s="319"/>
      <c r="EL677" s="319"/>
      <c r="EM677" s="319"/>
      <c r="EN677" s="319"/>
      <c r="EO677" s="319"/>
      <c r="EP677" s="319"/>
      <c r="EQ677" s="319"/>
      <c r="ER677" s="319"/>
      <c r="ES677" s="319"/>
      <c r="ET677" s="319"/>
      <c r="EU677" s="319"/>
      <c r="EV677" s="319"/>
      <c r="EW677" s="319"/>
      <c r="EX677" s="319"/>
      <c r="EY677" s="319"/>
      <c r="EZ677" s="319"/>
      <c r="FA677" s="319"/>
      <c r="FB677" s="319"/>
      <c r="FC677" s="319"/>
      <c r="FD677" s="319"/>
      <c r="FE677" s="319"/>
      <c r="FF677" s="319"/>
      <c r="FG677" s="319"/>
      <c r="FH677" s="319"/>
      <c r="FI677" s="319"/>
      <c r="FJ677" s="319"/>
      <c r="FK677" s="319"/>
      <c r="FL677" s="319"/>
      <c r="FM677" s="319"/>
      <c r="FN677" s="319"/>
      <c r="FO677" s="319"/>
      <c r="FP677" s="319"/>
      <c r="FQ677" s="319"/>
      <c r="FR677" s="319"/>
      <c r="FS677" s="319"/>
      <c r="FT677" s="319"/>
      <c r="FU677" s="319"/>
      <c r="FV677" s="319"/>
      <c r="FW677" s="319"/>
      <c r="FX677" s="319"/>
      <c r="FY677" s="319"/>
      <c r="FZ677" s="319"/>
      <c r="GA677" s="319"/>
      <c r="GB677" s="319"/>
      <c r="GC677" s="319"/>
      <c r="GD677" s="319"/>
      <c r="GE677" s="319"/>
      <c r="GF677" s="319"/>
      <c r="GG677" s="319"/>
      <c r="GH677" s="319"/>
      <c r="GI677" s="319"/>
      <c r="GJ677" s="319"/>
      <c r="GK677" s="319"/>
      <c r="GL677" s="319"/>
      <c r="GM677" s="319"/>
      <c r="GN677" s="319"/>
      <c r="GO677" s="319"/>
      <c r="GP677" s="319"/>
      <c r="GQ677" s="319"/>
      <c r="GR677" s="319"/>
      <c r="GS677" s="319"/>
      <c r="GT677" s="319"/>
      <c r="GU677" s="319"/>
      <c r="GV677" s="319"/>
      <c r="GW677" s="319"/>
      <c r="GX677" s="319"/>
      <c r="GY677" s="319"/>
      <c r="GZ677" s="319"/>
      <c r="HA677" s="319"/>
      <c r="HB677" s="319"/>
      <c r="HC677" s="319"/>
      <c r="HD677" s="319"/>
      <c r="HE677" s="319"/>
      <c r="HF677" s="319"/>
      <c r="HG677" s="319"/>
      <c r="HH677" s="319"/>
      <c r="HI677" s="319"/>
      <c r="HJ677" s="319"/>
      <c r="HK677" s="319"/>
      <c r="HL677" s="319"/>
      <c r="HM677" s="319"/>
      <c r="HN677" s="319"/>
      <c r="HO677" s="319"/>
      <c r="HP677" s="319"/>
      <c r="HQ677" s="319"/>
      <c r="HR677" s="319"/>
      <c r="HS677" s="319"/>
      <c r="HT677" s="319"/>
      <c r="HU677" s="319"/>
      <c r="HV677" s="319"/>
      <c r="HW677" s="319"/>
      <c r="HX677" s="319"/>
      <c r="HY677" s="319"/>
      <c r="HZ677" s="319"/>
      <c r="IA677" s="319"/>
      <c r="IB677" s="319"/>
      <c r="IC677" s="319"/>
      <c r="ID677" s="319"/>
      <c r="IE677" s="319"/>
      <c r="IF677" s="319"/>
      <c r="IG677" s="319"/>
      <c r="IH677" s="319"/>
      <c r="II677" s="319"/>
      <c r="IJ677" s="319"/>
      <c r="IK677" s="319"/>
      <c r="IL677" s="319"/>
      <c r="IM677" s="319"/>
      <c r="IN677" s="319"/>
      <c r="IO677" s="319"/>
      <c r="IP677" s="319"/>
      <c r="IQ677" s="319"/>
      <c r="IR677" s="319"/>
      <c r="IS677" s="319"/>
      <c r="IT677" s="319"/>
      <c r="IU677" s="319"/>
      <c r="IV677" s="319"/>
      <c r="IW677" s="319"/>
      <c r="IX677" s="319"/>
      <c r="IY677" s="319"/>
      <c r="IZ677" s="319"/>
      <c r="JA677" s="319"/>
      <c r="JB677" s="319"/>
      <c r="JC677" s="319"/>
      <c r="JD677" s="319"/>
      <c r="JE677" s="319"/>
      <c r="JF677" s="319"/>
      <c r="JG677" s="319"/>
      <c r="JH677" s="319"/>
      <c r="JI677" s="319"/>
      <c r="JJ677" s="319"/>
      <c r="JK677" s="319"/>
      <c r="JL677" s="319"/>
      <c r="JM677" s="319"/>
      <c r="JN677" s="319"/>
      <c r="JO677" s="319"/>
      <c r="JP677" s="319"/>
      <c r="JQ677" s="319"/>
      <c r="JR677" s="319"/>
      <c r="JS677" s="319"/>
      <c r="JT677" s="319"/>
      <c r="JU677" s="319"/>
      <c r="JV677" s="319"/>
      <c r="JW677" s="319"/>
      <c r="JX677" s="319"/>
      <c r="JY677" s="319"/>
      <c r="JZ677" s="319"/>
      <c r="KA677" s="319"/>
      <c r="KB677" s="319"/>
      <c r="KC677" s="319"/>
      <c r="KD677" s="319"/>
      <c r="KE677" s="319"/>
      <c r="KF677" s="319"/>
      <c r="KG677" s="319"/>
      <c r="KH677" s="319"/>
      <c r="KI677" s="319"/>
      <c r="KJ677" s="319"/>
      <c r="KK677" s="319"/>
      <c r="KL677" s="319"/>
      <c r="KM677" s="319"/>
      <c r="KN677" s="319"/>
      <c r="KO677" s="319"/>
      <c r="KP677" s="319"/>
      <c r="KQ677" s="319"/>
      <c r="KR677" s="319"/>
      <c r="KS677" s="319"/>
      <c r="KT677" s="319"/>
      <c r="KU677" s="319"/>
      <c r="KV677" s="319"/>
      <c r="KW677" s="319"/>
      <c r="KX677" s="319"/>
      <c r="KY677" s="319"/>
      <c r="KZ677" s="319"/>
      <c r="LA677" s="319"/>
      <c r="LB677" s="319"/>
      <c r="LC677" s="319"/>
      <c r="LD677" s="319"/>
      <c r="LE677" s="319"/>
      <c r="LF677" s="319"/>
      <c r="LG677" s="319"/>
      <c r="LH677" s="319"/>
      <c r="LI677" s="319"/>
      <c r="LJ677" s="319"/>
      <c r="LK677" s="319"/>
      <c r="LL677" s="319"/>
      <c r="LM677" s="319"/>
      <c r="LN677" s="319"/>
      <c r="LO677" s="319"/>
      <c r="LP677" s="319"/>
      <c r="LQ677" s="319"/>
      <c r="LR677" s="319"/>
      <c r="LS677" s="319"/>
      <c r="LT677" s="319"/>
      <c r="LU677" s="319"/>
      <c r="LV677" s="319"/>
      <c r="LW677" s="319"/>
      <c r="LX677" s="319"/>
      <c r="LY677" s="319"/>
      <c r="LZ677" s="319"/>
      <c r="MA677" s="319"/>
      <c r="MB677" s="319"/>
      <c r="MC677" s="319"/>
      <c r="MD677" s="319"/>
      <c r="ME677" s="319"/>
      <c r="MF677" s="319"/>
      <c r="MG677" s="319"/>
      <c r="MH677" s="319"/>
      <c r="MI677" s="319"/>
      <c r="MJ677" s="319"/>
      <c r="MK677" s="319"/>
      <c r="ML677" s="319"/>
      <c r="MM677" s="319"/>
      <c r="MN677" s="319"/>
      <c r="MO677" s="319"/>
      <c r="MP677" s="319"/>
      <c r="MQ677" s="319"/>
      <c r="MS677" s="241"/>
      <c r="MT677" s="362">
        <f t="shared" si="953"/>
        <v>0</v>
      </c>
      <c r="MU677" s="363">
        <f t="shared" si="939"/>
        <v>0</v>
      </c>
      <c r="MV677" s="363">
        <f t="shared" si="940"/>
        <v>0</v>
      </c>
      <c r="MW677" s="363"/>
      <c r="MX677" s="363">
        <f t="shared" si="941"/>
        <v>0</v>
      </c>
      <c r="MY677" s="363"/>
      <c r="MZ677" s="363">
        <f t="shared" si="942"/>
        <v>0</v>
      </c>
      <c r="NA677" s="363"/>
      <c r="NB677" s="363">
        <f t="shared" si="943"/>
        <v>0</v>
      </c>
      <c r="NC677" s="363"/>
      <c r="ND677" s="363">
        <f t="shared" si="944"/>
        <v>0</v>
      </c>
      <c r="NE677" s="363"/>
      <c r="NF677" s="363">
        <f t="shared" si="945"/>
        <v>0</v>
      </c>
      <c r="NG677" s="363"/>
      <c r="NH677" s="363">
        <f t="shared" si="946"/>
        <v>0</v>
      </c>
      <c r="NI677" s="363"/>
      <c r="NJ677" s="363">
        <f t="shared" si="947"/>
        <v>0</v>
      </c>
      <c r="NK677" s="363"/>
      <c r="NL677" s="363">
        <f t="shared" si="954"/>
        <v>0</v>
      </c>
      <c r="NM677" s="364"/>
      <c r="NN677" s="370"/>
      <c r="NR677" s="318">
        <f t="shared" si="948"/>
        <v>0</v>
      </c>
      <c r="NS677" s="318">
        <f t="shared" si="949"/>
        <v>0</v>
      </c>
      <c r="NT677" s="318">
        <f t="shared" si="950"/>
        <v>0</v>
      </c>
    </row>
    <row r="678" spans="1:384" s="318" customFormat="1" ht="10.199999999999999" customHeight="1" x14ac:dyDescent="0.3">
      <c r="A678" s="25"/>
      <c r="B678" s="389"/>
      <c r="C678" s="424"/>
      <c r="D678" s="15"/>
      <c r="E678" s="414" t="str">
        <f>$E$13</f>
        <v>CHEF</v>
      </c>
      <c r="F678" s="414"/>
      <c r="G678" s="135" t="str">
        <f>IF(NB700=0,"",NB700)</f>
        <v/>
      </c>
      <c r="H678" s="399"/>
      <c r="I678" s="394" t="str">
        <f>Prenoms!$B$11</f>
        <v>adrien</v>
      </c>
      <c r="J678" s="395"/>
      <c r="K678" s="395"/>
      <c r="L678" s="395"/>
      <c r="M678" s="395"/>
      <c r="N678" s="81" t="str">
        <f>IF(NL678&lt;&gt;0,"",IF(Conges!Y45=0,"",Conges!Y45))</f>
        <v/>
      </c>
      <c r="O678" s="82"/>
      <c r="P678" s="83"/>
      <c r="Q678" s="83"/>
      <c r="R678" s="83"/>
      <c r="S678" s="83"/>
      <c r="T678" s="83"/>
      <c r="U678" s="83"/>
      <c r="V678" s="84"/>
      <c r="W678" s="83"/>
      <c r="X678" s="83"/>
      <c r="Y678" s="83"/>
      <c r="Z678" s="83"/>
      <c r="AA678" s="83"/>
      <c r="AB678" s="83"/>
      <c r="AC678" s="83"/>
      <c r="AD678" s="83"/>
      <c r="AE678" s="82"/>
      <c r="AF678" s="83"/>
      <c r="AG678" s="83"/>
      <c r="AH678" s="83"/>
      <c r="AI678" s="83"/>
      <c r="AJ678" s="84"/>
      <c r="AK678" s="83"/>
      <c r="AL678" s="83"/>
      <c r="AM678" s="83"/>
      <c r="AN678" s="83"/>
      <c r="AO678" s="83"/>
      <c r="AP678" s="83"/>
      <c r="AQ678" s="83"/>
      <c r="AR678" s="83"/>
      <c r="AS678" s="83"/>
      <c r="AT678" s="83"/>
      <c r="AU678" s="82"/>
      <c r="AV678" s="83"/>
      <c r="AW678" s="83"/>
      <c r="AX678" s="83"/>
      <c r="AY678" s="83"/>
      <c r="AZ678" s="83"/>
      <c r="BA678" s="83"/>
      <c r="BB678" s="84"/>
      <c r="BC678" s="85">
        <f>IF(NL678&lt;&gt;0,(IF(Conges!Y$45=0,0,3)),0)</f>
        <v>0</v>
      </c>
      <c r="BD678" s="417"/>
      <c r="BE678" s="390">
        <f>IF(OR(Conges!Y$45="A",Conges!Y$45="V"),Prenoms!L$11,NL678)</f>
        <v>0</v>
      </c>
      <c r="BF678" s="391"/>
      <c r="BG678" s="286"/>
      <c r="BH678" s="287">
        <f t="shared" si="933"/>
        <v>0</v>
      </c>
      <c r="BI678" s="288" t="str">
        <f t="shared" si="934"/>
        <v/>
      </c>
      <c r="BJ678" s="300">
        <v>109.03225806451613</v>
      </c>
      <c r="BK678" s="301">
        <f t="shared" si="951"/>
        <v>-109.03225806451613</v>
      </c>
      <c r="BL678" s="302">
        <f t="shared" si="917"/>
        <v>0</v>
      </c>
      <c r="BM678" s="302">
        <f t="shared" si="918"/>
        <v>0</v>
      </c>
      <c r="BN678" s="302">
        <f>SUM('Heures Pointage'!$ID$25:$IE$25)</f>
        <v>0</v>
      </c>
      <c r="BO678" s="302">
        <f>SUM('Heures et Indemnites'!$ID$25:$IE$25)</f>
        <v>0</v>
      </c>
      <c r="BP678" s="303">
        <f t="shared" si="919"/>
        <v>0</v>
      </c>
      <c r="BQ678" s="303">
        <f>'Heures Pointage'!$JB$25</f>
        <v>0</v>
      </c>
      <c r="BR678" s="304">
        <f t="shared" ref="BR678" si="962">$BH$1063</f>
        <v>0</v>
      </c>
      <c r="BS678" s="149">
        <f>Prenoms!$C$11</f>
        <v>169</v>
      </c>
      <c r="BT678" s="180"/>
      <c r="BU678" s="324">
        <f>SUM('Heures et Indemnites'!$ID$25:$IE$25)</f>
        <v>0</v>
      </c>
      <c r="BV678" s="235">
        <f>SUM('Heures et Indemnites'!$ID$6:$IE$25)</f>
        <v>0</v>
      </c>
      <c r="BW678" s="324"/>
      <c r="BX678" s="235"/>
      <c r="BY678" s="319"/>
      <c r="BZ678" s="319"/>
      <c r="CA678" s="319"/>
      <c r="CB678" s="319"/>
      <c r="CC678" s="319"/>
      <c r="CD678" s="319"/>
      <c r="CE678" s="319"/>
      <c r="CF678" s="319"/>
      <c r="CG678" s="319"/>
      <c r="CH678" s="319"/>
      <c r="CI678" s="319"/>
      <c r="CJ678" s="319"/>
      <c r="CK678" s="319"/>
      <c r="CL678" s="319"/>
      <c r="CM678" s="319"/>
      <c r="CN678" s="319"/>
      <c r="CO678" s="319"/>
      <c r="CP678" s="319"/>
      <c r="CQ678" s="319"/>
      <c r="CR678" s="319"/>
      <c r="CS678" s="319"/>
      <c r="CT678" s="319"/>
      <c r="CU678" s="319"/>
      <c r="CV678" s="319"/>
      <c r="CW678" s="319"/>
      <c r="CX678" s="319"/>
      <c r="CY678" s="319"/>
      <c r="CZ678" s="319"/>
      <c r="DA678" s="319"/>
      <c r="DB678" s="319"/>
      <c r="DC678" s="319"/>
      <c r="DD678" s="319"/>
      <c r="DE678" s="319"/>
      <c r="DF678" s="319"/>
      <c r="DG678" s="319"/>
      <c r="DH678" s="319"/>
      <c r="DI678" s="319"/>
      <c r="DJ678" s="319"/>
      <c r="DK678" s="319"/>
      <c r="DL678" s="319"/>
      <c r="DM678" s="319"/>
      <c r="DN678" s="319"/>
      <c r="DO678" s="319"/>
      <c r="DP678" s="319"/>
      <c r="DQ678" s="319"/>
      <c r="DR678" s="319"/>
      <c r="DS678" s="319"/>
      <c r="DT678" s="319"/>
      <c r="DU678" s="319"/>
      <c r="DV678" s="319"/>
      <c r="DW678" s="319"/>
      <c r="DX678" s="319"/>
      <c r="DY678" s="319"/>
      <c r="DZ678" s="319"/>
      <c r="EA678" s="319"/>
      <c r="EB678" s="319"/>
      <c r="EC678" s="319"/>
      <c r="ED678" s="319"/>
      <c r="EE678" s="319"/>
      <c r="EF678" s="319"/>
      <c r="EG678" s="319"/>
      <c r="EH678" s="319"/>
      <c r="EI678" s="319"/>
      <c r="EJ678" s="319"/>
      <c r="EK678" s="319"/>
      <c r="EL678" s="319"/>
      <c r="EM678" s="319"/>
      <c r="EN678" s="319"/>
      <c r="EO678" s="319"/>
      <c r="EP678" s="319"/>
      <c r="EQ678" s="319"/>
      <c r="ER678" s="319"/>
      <c r="ES678" s="319"/>
      <c r="ET678" s="319"/>
      <c r="EU678" s="319"/>
      <c r="EV678" s="319"/>
      <c r="EW678" s="319"/>
      <c r="EX678" s="319"/>
      <c r="EY678" s="319"/>
      <c r="EZ678" s="319"/>
      <c r="FA678" s="319"/>
      <c r="FB678" s="319"/>
      <c r="FC678" s="319"/>
      <c r="FD678" s="319"/>
      <c r="FE678" s="319"/>
      <c r="FF678" s="319"/>
      <c r="FG678" s="319"/>
      <c r="FH678" s="319"/>
      <c r="FI678" s="319"/>
      <c r="FJ678" s="319"/>
      <c r="FK678" s="319"/>
      <c r="FL678" s="319"/>
      <c r="FM678" s="319"/>
      <c r="FN678" s="319"/>
      <c r="FO678" s="319"/>
      <c r="FP678" s="319"/>
      <c r="FQ678" s="319"/>
      <c r="FR678" s="319"/>
      <c r="FS678" s="319"/>
      <c r="FT678" s="319"/>
      <c r="FU678" s="319"/>
      <c r="FV678" s="319"/>
      <c r="FW678" s="319"/>
      <c r="FX678" s="319"/>
      <c r="FY678" s="319"/>
      <c r="FZ678" s="319"/>
      <c r="GA678" s="319"/>
      <c r="GB678" s="319"/>
      <c r="GC678" s="319"/>
      <c r="GD678" s="319"/>
      <c r="GE678" s="319"/>
      <c r="GF678" s="319"/>
      <c r="GG678" s="319"/>
      <c r="GH678" s="319"/>
      <c r="GI678" s="319"/>
      <c r="GJ678" s="319"/>
      <c r="GK678" s="319"/>
      <c r="GL678" s="319"/>
      <c r="GM678" s="319"/>
      <c r="GN678" s="319"/>
      <c r="GO678" s="319"/>
      <c r="GP678" s="319"/>
      <c r="GQ678" s="319"/>
      <c r="GR678" s="319"/>
      <c r="GS678" s="319"/>
      <c r="GT678" s="319"/>
      <c r="GU678" s="319"/>
      <c r="GV678" s="319"/>
      <c r="GW678" s="319"/>
      <c r="GX678" s="319"/>
      <c r="GY678" s="319"/>
      <c r="GZ678" s="319"/>
      <c r="HA678" s="319"/>
      <c r="HB678" s="319"/>
      <c r="HC678" s="319"/>
      <c r="HD678" s="319"/>
      <c r="HE678" s="319"/>
      <c r="HF678" s="319"/>
      <c r="HG678" s="319"/>
      <c r="HH678" s="319"/>
      <c r="HI678" s="319"/>
      <c r="HJ678" s="319"/>
      <c r="HK678" s="319"/>
      <c r="HL678" s="319"/>
      <c r="HM678" s="319"/>
      <c r="HN678" s="319"/>
      <c r="HO678" s="319"/>
      <c r="HP678" s="319"/>
      <c r="HQ678" s="319"/>
      <c r="HR678" s="319"/>
      <c r="HS678" s="319"/>
      <c r="HT678" s="319"/>
      <c r="HU678" s="319"/>
      <c r="HV678" s="319"/>
      <c r="HW678" s="319"/>
      <c r="HX678" s="319"/>
      <c r="HY678" s="319"/>
      <c r="HZ678" s="319"/>
      <c r="IA678" s="319"/>
      <c r="IB678" s="319"/>
      <c r="IC678" s="319"/>
      <c r="ID678" s="319"/>
      <c r="IE678" s="319"/>
      <c r="IF678" s="319"/>
      <c r="IG678" s="319"/>
      <c r="IH678" s="319"/>
      <c r="II678" s="319"/>
      <c r="IJ678" s="319"/>
      <c r="IK678" s="319"/>
      <c r="IL678" s="319"/>
      <c r="IM678" s="319"/>
      <c r="IN678" s="319"/>
      <c r="IO678" s="319"/>
      <c r="IP678" s="319"/>
      <c r="IQ678" s="319"/>
      <c r="IR678" s="319"/>
      <c r="IS678" s="319"/>
      <c r="IT678" s="319"/>
      <c r="IU678" s="319"/>
      <c r="IV678" s="319"/>
      <c r="IW678" s="319"/>
      <c r="IX678" s="319"/>
      <c r="IY678" s="319"/>
      <c r="IZ678" s="319"/>
      <c r="JA678" s="319"/>
      <c r="JB678" s="319"/>
      <c r="JC678" s="319"/>
      <c r="JD678" s="319"/>
      <c r="JE678" s="319"/>
      <c r="JF678" s="319"/>
      <c r="JG678" s="319"/>
      <c r="JH678" s="319"/>
      <c r="JI678" s="319"/>
      <c r="JJ678" s="319"/>
      <c r="JK678" s="319"/>
      <c r="JL678" s="319"/>
      <c r="JM678" s="319"/>
      <c r="JN678" s="319"/>
      <c r="JO678" s="319"/>
      <c r="JP678" s="319"/>
      <c r="JQ678" s="319"/>
      <c r="JR678" s="319"/>
      <c r="JS678" s="319"/>
      <c r="JT678" s="319"/>
      <c r="JU678" s="319"/>
      <c r="JV678" s="319"/>
      <c r="JW678" s="319"/>
      <c r="JX678" s="319"/>
      <c r="JY678" s="319"/>
      <c r="JZ678" s="319"/>
      <c r="KA678" s="319"/>
      <c r="KB678" s="319"/>
      <c r="KC678" s="319"/>
      <c r="KD678" s="319"/>
      <c r="KE678" s="319"/>
      <c r="KF678" s="319"/>
      <c r="KG678" s="319"/>
      <c r="KH678" s="319"/>
      <c r="KI678" s="319"/>
      <c r="KJ678" s="319"/>
      <c r="KK678" s="319"/>
      <c r="KL678" s="319"/>
      <c r="KM678" s="319"/>
      <c r="KN678" s="319"/>
      <c r="KO678" s="319"/>
      <c r="KP678" s="319"/>
      <c r="KQ678" s="319"/>
      <c r="KR678" s="319"/>
      <c r="KS678" s="319"/>
      <c r="KT678" s="319"/>
      <c r="KU678" s="319"/>
      <c r="KV678" s="319"/>
      <c r="KW678" s="319"/>
      <c r="KX678" s="319"/>
      <c r="KY678" s="319"/>
      <c r="KZ678" s="319"/>
      <c r="LA678" s="319"/>
      <c r="LB678" s="319"/>
      <c r="LC678" s="319"/>
      <c r="LD678" s="319"/>
      <c r="LE678" s="319"/>
      <c r="LF678" s="319"/>
      <c r="LG678" s="319"/>
      <c r="LH678" s="319"/>
      <c r="LI678" s="319"/>
      <c r="LJ678" s="319"/>
      <c r="LK678" s="319"/>
      <c r="LL678" s="319"/>
      <c r="LM678" s="319"/>
      <c r="LN678" s="319"/>
      <c r="LO678" s="319"/>
      <c r="LP678" s="319"/>
      <c r="LQ678" s="319"/>
      <c r="LR678" s="319"/>
      <c r="LS678" s="319"/>
      <c r="LT678" s="319"/>
      <c r="LU678" s="319"/>
      <c r="LV678" s="319"/>
      <c r="LW678" s="319"/>
      <c r="LX678" s="319"/>
      <c r="LY678" s="319"/>
      <c r="LZ678" s="319"/>
      <c r="MA678" s="319"/>
      <c r="MB678" s="319"/>
      <c r="MC678" s="319"/>
      <c r="MD678" s="319"/>
      <c r="ME678" s="319"/>
      <c r="MF678" s="319"/>
      <c r="MG678" s="319"/>
      <c r="MH678" s="319"/>
      <c r="MI678" s="319"/>
      <c r="MJ678" s="319"/>
      <c r="MK678" s="319"/>
      <c r="ML678" s="319"/>
      <c r="MM678" s="319"/>
      <c r="MN678" s="319"/>
      <c r="MO678" s="319"/>
      <c r="MP678" s="319"/>
      <c r="MQ678" s="319"/>
      <c r="MS678" s="241"/>
      <c r="MT678" s="373">
        <f t="shared" si="953"/>
        <v>0</v>
      </c>
      <c r="MU678" s="365">
        <f t="shared" si="939"/>
        <v>0</v>
      </c>
      <c r="MV678" s="365">
        <f t="shared" si="940"/>
        <v>0</v>
      </c>
      <c r="MW678" s="365"/>
      <c r="MX678" s="365">
        <f t="shared" si="941"/>
        <v>0</v>
      </c>
      <c r="MY678" s="365"/>
      <c r="MZ678" s="365">
        <f t="shared" si="942"/>
        <v>0</v>
      </c>
      <c r="NA678" s="365"/>
      <c r="NB678" s="365">
        <f t="shared" si="943"/>
        <v>0</v>
      </c>
      <c r="NC678" s="365"/>
      <c r="ND678" s="365">
        <f t="shared" si="944"/>
        <v>0</v>
      </c>
      <c r="NE678" s="365"/>
      <c r="NF678" s="365">
        <f t="shared" si="945"/>
        <v>0</v>
      </c>
      <c r="NG678" s="365"/>
      <c r="NH678" s="365">
        <f t="shared" si="946"/>
        <v>0</v>
      </c>
      <c r="NI678" s="365"/>
      <c r="NJ678" s="365">
        <f t="shared" si="947"/>
        <v>0</v>
      </c>
      <c r="NK678" s="365"/>
      <c r="NL678" s="365">
        <f t="shared" si="954"/>
        <v>0</v>
      </c>
      <c r="NM678" s="366"/>
      <c r="NN678" s="370"/>
      <c r="NR678" s="318">
        <f t="shared" si="948"/>
        <v>0</v>
      </c>
      <c r="NS678" s="318">
        <f t="shared" si="949"/>
        <v>0</v>
      </c>
      <c r="NT678" s="318">
        <f t="shared" si="950"/>
        <v>0</v>
      </c>
    </row>
    <row r="679" spans="1:384" s="318" customFormat="1" ht="10.199999999999999" customHeight="1" x14ac:dyDescent="0.3">
      <c r="A679" s="25"/>
      <c r="B679" s="389"/>
      <c r="C679" s="424"/>
      <c r="D679" s="15"/>
      <c r="E679" s="413" t="str">
        <f>$E$14</f>
        <v>MENAGE</v>
      </c>
      <c r="F679" s="413"/>
      <c r="G679" s="136" t="str">
        <f>IF(ND700=0,"",ND700)</f>
        <v/>
      </c>
      <c r="H679" s="399"/>
      <c r="I679" s="381" t="str">
        <f>Prenoms!$B$12</f>
        <v>soren</v>
      </c>
      <c r="J679" s="382"/>
      <c r="K679" s="382"/>
      <c r="L679" s="382"/>
      <c r="M679" s="382"/>
      <c r="N679" s="68" t="str">
        <f>IF(NL679&lt;&gt;0,"",IF(Conges!Y46=0,"",Conges!Y46))</f>
        <v/>
      </c>
      <c r="O679" s="69"/>
      <c r="P679" s="70"/>
      <c r="Q679" s="70"/>
      <c r="R679" s="70"/>
      <c r="S679" s="70"/>
      <c r="T679" s="70"/>
      <c r="U679" s="70"/>
      <c r="V679" s="71"/>
      <c r="W679" s="70"/>
      <c r="X679" s="70"/>
      <c r="Y679" s="70"/>
      <c r="Z679" s="70"/>
      <c r="AA679" s="70"/>
      <c r="AB679" s="70"/>
      <c r="AC679" s="70"/>
      <c r="AD679" s="70"/>
      <c r="AE679" s="69"/>
      <c r="AF679" s="70"/>
      <c r="AG679" s="70"/>
      <c r="AH679" s="70"/>
      <c r="AI679" s="70"/>
      <c r="AJ679" s="71"/>
      <c r="AK679" s="70"/>
      <c r="AL679" s="70"/>
      <c r="AM679" s="70"/>
      <c r="AN679" s="70"/>
      <c r="AO679" s="70"/>
      <c r="AP679" s="70"/>
      <c r="AQ679" s="70"/>
      <c r="AR679" s="70"/>
      <c r="AS679" s="70"/>
      <c r="AT679" s="70"/>
      <c r="AU679" s="69"/>
      <c r="AV679" s="70"/>
      <c r="AW679" s="70"/>
      <c r="AX679" s="70"/>
      <c r="AY679" s="70"/>
      <c r="AZ679" s="70"/>
      <c r="BA679" s="70"/>
      <c r="BB679" s="71"/>
      <c r="BC679" s="72">
        <f>IF(NL679&lt;&gt;0,(IF(Conges!Y$46=0,0,3)),0)</f>
        <v>0</v>
      </c>
      <c r="BD679" s="417"/>
      <c r="BE679" s="392">
        <f>IF(OR(Conges!Y$46="A",Conges!Y$46="V"),Prenoms!L$12,NL679)</f>
        <v>0</v>
      </c>
      <c r="BF679" s="393"/>
      <c r="BG679" s="289"/>
      <c r="BH679" s="290">
        <f t="shared" si="933"/>
        <v>0</v>
      </c>
      <c r="BI679" s="291" t="str">
        <f t="shared" si="934"/>
        <v/>
      </c>
      <c r="BJ679" s="305">
        <v>109.03225806451613</v>
      </c>
      <c r="BK679" s="306">
        <f t="shared" si="951"/>
        <v>-109.03225806451613</v>
      </c>
      <c r="BL679" s="307">
        <f t="shared" si="917"/>
        <v>0</v>
      </c>
      <c r="BM679" s="307">
        <f t="shared" si="918"/>
        <v>0</v>
      </c>
      <c r="BN679" s="307">
        <f>SUM('Heures Pointage'!$JD$25:$JE$25)</f>
        <v>0</v>
      </c>
      <c r="BO679" s="307">
        <f>SUM('Heures et Indemnites'!$JD$25:$JE$25)</f>
        <v>0</v>
      </c>
      <c r="BP679" s="308">
        <f t="shared" si="919"/>
        <v>0</v>
      </c>
      <c r="BQ679" s="308">
        <f>'Heures Pointage'!$KB$25</f>
        <v>0</v>
      </c>
      <c r="BR679" s="309">
        <f t="shared" ref="BR679" si="963">$BH$1064</f>
        <v>0</v>
      </c>
      <c r="BS679" s="150">
        <f>Prenoms!$C$12</f>
        <v>169</v>
      </c>
      <c r="BT679" s="153"/>
      <c r="BU679" s="323">
        <f>SUM('Heures et Indemnites'!$JD$25:$JE$25)</f>
        <v>0</v>
      </c>
      <c r="BV679" s="236">
        <f>SUM('Heures et Indemnites'!$JD$6:$JE$25)</f>
        <v>0</v>
      </c>
      <c r="BW679" s="323"/>
      <c r="BX679" s="236"/>
      <c r="BY679" s="319"/>
      <c r="BZ679" s="319"/>
      <c r="CA679" s="319"/>
      <c r="CB679" s="319"/>
      <c r="CC679" s="319"/>
      <c r="CD679" s="319"/>
      <c r="CE679" s="319"/>
      <c r="CF679" s="319"/>
      <c r="CG679" s="319"/>
      <c r="CH679" s="319"/>
      <c r="CI679" s="319"/>
      <c r="CJ679" s="319"/>
      <c r="CK679" s="319"/>
      <c r="CL679" s="319"/>
      <c r="CM679" s="319"/>
      <c r="CN679" s="319"/>
      <c r="CO679" s="319"/>
      <c r="CP679" s="319"/>
      <c r="CQ679" s="319"/>
      <c r="CR679" s="319"/>
      <c r="CS679" s="319"/>
      <c r="CT679" s="319"/>
      <c r="CU679" s="319"/>
      <c r="CV679" s="319"/>
      <c r="CW679" s="319"/>
      <c r="CX679" s="319"/>
      <c r="CY679" s="319"/>
      <c r="CZ679" s="319"/>
      <c r="DA679" s="319"/>
      <c r="DB679" s="319"/>
      <c r="DC679" s="319"/>
      <c r="DD679" s="319"/>
      <c r="DE679" s="319"/>
      <c r="DF679" s="319"/>
      <c r="DG679" s="319"/>
      <c r="DH679" s="319"/>
      <c r="DI679" s="319"/>
      <c r="DJ679" s="319"/>
      <c r="DK679" s="319"/>
      <c r="DL679" s="319"/>
      <c r="DM679" s="319"/>
      <c r="DN679" s="319"/>
      <c r="DO679" s="319"/>
      <c r="DP679" s="319"/>
      <c r="DQ679" s="319"/>
      <c r="DR679" s="319"/>
      <c r="DS679" s="319"/>
      <c r="DT679" s="319"/>
      <c r="DU679" s="319"/>
      <c r="DV679" s="319"/>
      <c r="DW679" s="319"/>
      <c r="DX679" s="319"/>
      <c r="DY679" s="319"/>
      <c r="DZ679" s="319"/>
      <c r="EA679" s="319"/>
      <c r="EB679" s="319"/>
      <c r="EC679" s="319"/>
      <c r="ED679" s="319"/>
      <c r="EE679" s="319"/>
      <c r="EF679" s="319"/>
      <c r="EG679" s="319"/>
      <c r="EH679" s="319"/>
      <c r="EI679" s="319"/>
      <c r="EJ679" s="319"/>
      <c r="EK679" s="319"/>
      <c r="EL679" s="319"/>
      <c r="EM679" s="319"/>
      <c r="EN679" s="319"/>
      <c r="EO679" s="319"/>
      <c r="EP679" s="319"/>
      <c r="EQ679" s="319"/>
      <c r="ER679" s="319"/>
      <c r="ES679" s="319"/>
      <c r="ET679" s="319"/>
      <c r="EU679" s="319"/>
      <c r="EV679" s="319"/>
      <c r="EW679" s="319"/>
      <c r="EX679" s="319"/>
      <c r="EY679" s="319"/>
      <c r="EZ679" s="319"/>
      <c r="FA679" s="319"/>
      <c r="FB679" s="319"/>
      <c r="FC679" s="319"/>
      <c r="FD679" s="319"/>
      <c r="FE679" s="319"/>
      <c r="FF679" s="319"/>
      <c r="FG679" s="319"/>
      <c r="FH679" s="319"/>
      <c r="FI679" s="319"/>
      <c r="FJ679" s="319"/>
      <c r="FK679" s="319"/>
      <c r="FL679" s="319"/>
      <c r="FM679" s="319"/>
      <c r="FN679" s="319"/>
      <c r="FO679" s="319"/>
      <c r="FP679" s="319"/>
      <c r="FQ679" s="319"/>
      <c r="FR679" s="319"/>
      <c r="FS679" s="319"/>
      <c r="FT679" s="319"/>
      <c r="FU679" s="319"/>
      <c r="FV679" s="319"/>
      <c r="FW679" s="319"/>
      <c r="FX679" s="319"/>
      <c r="FY679" s="319"/>
      <c r="FZ679" s="319"/>
      <c r="GA679" s="319"/>
      <c r="GB679" s="319"/>
      <c r="GC679" s="319"/>
      <c r="GD679" s="319"/>
      <c r="GE679" s="319"/>
      <c r="GF679" s="319"/>
      <c r="GG679" s="319"/>
      <c r="GH679" s="319"/>
      <c r="GI679" s="319"/>
      <c r="GJ679" s="319"/>
      <c r="GK679" s="319"/>
      <c r="GL679" s="319"/>
      <c r="GM679" s="319"/>
      <c r="GN679" s="319"/>
      <c r="GO679" s="319"/>
      <c r="GP679" s="319"/>
      <c r="GQ679" s="319"/>
      <c r="GR679" s="319"/>
      <c r="GS679" s="319"/>
      <c r="GT679" s="319"/>
      <c r="GU679" s="319"/>
      <c r="GV679" s="319"/>
      <c r="GW679" s="319"/>
      <c r="GX679" s="319"/>
      <c r="GY679" s="319"/>
      <c r="GZ679" s="319"/>
      <c r="HA679" s="319"/>
      <c r="HB679" s="319"/>
      <c r="HC679" s="319"/>
      <c r="HD679" s="319"/>
      <c r="HE679" s="319"/>
      <c r="HF679" s="319"/>
      <c r="HG679" s="319"/>
      <c r="HH679" s="319"/>
      <c r="HI679" s="319"/>
      <c r="HJ679" s="319"/>
      <c r="HK679" s="319"/>
      <c r="HL679" s="319"/>
      <c r="HM679" s="319"/>
      <c r="HN679" s="319"/>
      <c r="HO679" s="319"/>
      <c r="HP679" s="319"/>
      <c r="HQ679" s="319"/>
      <c r="HR679" s="319"/>
      <c r="HS679" s="319"/>
      <c r="HT679" s="319"/>
      <c r="HU679" s="319"/>
      <c r="HV679" s="319"/>
      <c r="HW679" s="319"/>
      <c r="HX679" s="319"/>
      <c r="HY679" s="319"/>
      <c r="HZ679" s="319"/>
      <c r="IA679" s="319"/>
      <c r="IB679" s="319"/>
      <c r="IC679" s="319"/>
      <c r="ID679" s="319"/>
      <c r="IE679" s="319"/>
      <c r="IF679" s="319"/>
      <c r="IG679" s="319"/>
      <c r="IH679" s="319"/>
      <c r="II679" s="319"/>
      <c r="IJ679" s="319"/>
      <c r="IK679" s="319"/>
      <c r="IL679" s="319"/>
      <c r="IM679" s="319"/>
      <c r="IN679" s="319"/>
      <c r="IO679" s="319"/>
      <c r="IP679" s="319"/>
      <c r="IQ679" s="319"/>
      <c r="IR679" s="319"/>
      <c r="IS679" s="319"/>
      <c r="IT679" s="319"/>
      <c r="IU679" s="319"/>
      <c r="IV679" s="319"/>
      <c r="IW679" s="319"/>
      <c r="IX679" s="319"/>
      <c r="IY679" s="319"/>
      <c r="IZ679" s="319"/>
      <c r="JA679" s="319"/>
      <c r="JB679" s="319"/>
      <c r="JC679" s="319"/>
      <c r="JD679" s="319"/>
      <c r="JE679" s="319"/>
      <c r="JF679" s="319"/>
      <c r="JG679" s="319"/>
      <c r="JH679" s="319"/>
      <c r="JI679" s="319"/>
      <c r="JJ679" s="319"/>
      <c r="JK679" s="319"/>
      <c r="JL679" s="319"/>
      <c r="JM679" s="319"/>
      <c r="JN679" s="319"/>
      <c r="JO679" s="319"/>
      <c r="JP679" s="319"/>
      <c r="JQ679" s="319"/>
      <c r="JR679" s="319"/>
      <c r="JS679" s="319"/>
      <c r="JT679" s="319"/>
      <c r="JU679" s="319"/>
      <c r="JV679" s="319"/>
      <c r="JW679" s="319"/>
      <c r="JX679" s="319"/>
      <c r="JY679" s="319"/>
      <c r="JZ679" s="319"/>
      <c r="KA679" s="319"/>
      <c r="KB679" s="319"/>
      <c r="KC679" s="319"/>
      <c r="KD679" s="319"/>
      <c r="KE679" s="319"/>
      <c r="KF679" s="319"/>
      <c r="KG679" s="319"/>
      <c r="KH679" s="319"/>
      <c r="KI679" s="319"/>
      <c r="KJ679" s="319"/>
      <c r="KK679" s="319"/>
      <c r="KL679" s="319"/>
      <c r="KM679" s="319"/>
      <c r="KN679" s="319"/>
      <c r="KO679" s="319"/>
      <c r="KP679" s="319"/>
      <c r="KQ679" s="319"/>
      <c r="KR679" s="319"/>
      <c r="KS679" s="319"/>
      <c r="KT679" s="319"/>
      <c r="KU679" s="319"/>
      <c r="KV679" s="319"/>
      <c r="KW679" s="319"/>
      <c r="KX679" s="319"/>
      <c r="KY679" s="319"/>
      <c r="KZ679" s="319"/>
      <c r="LA679" s="319"/>
      <c r="LB679" s="319"/>
      <c r="LC679" s="319"/>
      <c r="LD679" s="319"/>
      <c r="LE679" s="319"/>
      <c r="LF679" s="319"/>
      <c r="LG679" s="319"/>
      <c r="LH679" s="319"/>
      <c r="LI679" s="319"/>
      <c r="LJ679" s="319"/>
      <c r="LK679" s="319"/>
      <c r="LL679" s="319"/>
      <c r="LM679" s="319"/>
      <c r="LN679" s="319"/>
      <c r="LO679" s="319"/>
      <c r="LP679" s="319"/>
      <c r="LQ679" s="319"/>
      <c r="LR679" s="319"/>
      <c r="LS679" s="319"/>
      <c r="LT679" s="319"/>
      <c r="LU679" s="319"/>
      <c r="LV679" s="319"/>
      <c r="LW679" s="319"/>
      <c r="LX679" s="319"/>
      <c r="LY679" s="319"/>
      <c r="LZ679" s="319"/>
      <c r="MA679" s="319"/>
      <c r="MB679" s="319"/>
      <c r="MC679" s="319"/>
      <c r="MD679" s="319"/>
      <c r="ME679" s="319"/>
      <c r="MF679" s="319"/>
      <c r="MG679" s="319"/>
      <c r="MH679" s="319"/>
      <c r="MI679" s="319"/>
      <c r="MJ679" s="319"/>
      <c r="MK679" s="319"/>
      <c r="ML679" s="319"/>
      <c r="MM679" s="319"/>
      <c r="MN679" s="319"/>
      <c r="MO679" s="319"/>
      <c r="MP679" s="319"/>
      <c r="MQ679" s="319"/>
      <c r="MS679" s="241"/>
      <c r="MT679" s="362">
        <f t="shared" si="953"/>
        <v>0</v>
      </c>
      <c r="MU679" s="363">
        <f t="shared" si="939"/>
        <v>0</v>
      </c>
      <c r="MV679" s="363">
        <f t="shared" si="940"/>
        <v>0</v>
      </c>
      <c r="MW679" s="363"/>
      <c r="MX679" s="363">
        <f t="shared" si="941"/>
        <v>0</v>
      </c>
      <c r="MY679" s="363"/>
      <c r="MZ679" s="363">
        <f t="shared" si="942"/>
        <v>0</v>
      </c>
      <c r="NA679" s="363"/>
      <c r="NB679" s="363">
        <f t="shared" si="943"/>
        <v>0</v>
      </c>
      <c r="NC679" s="363"/>
      <c r="ND679" s="363">
        <f t="shared" si="944"/>
        <v>0</v>
      </c>
      <c r="NE679" s="363"/>
      <c r="NF679" s="363">
        <f t="shared" si="945"/>
        <v>0</v>
      </c>
      <c r="NG679" s="363"/>
      <c r="NH679" s="363">
        <f t="shared" si="946"/>
        <v>0</v>
      </c>
      <c r="NI679" s="363"/>
      <c r="NJ679" s="363">
        <f t="shared" si="947"/>
        <v>0</v>
      </c>
      <c r="NK679" s="363"/>
      <c r="NL679" s="363">
        <f t="shared" si="954"/>
        <v>0</v>
      </c>
      <c r="NM679" s="364"/>
      <c r="NN679" s="370"/>
      <c r="NR679" s="318">
        <f t="shared" si="948"/>
        <v>0</v>
      </c>
      <c r="NS679" s="318">
        <f t="shared" si="949"/>
        <v>0</v>
      </c>
      <c r="NT679" s="318">
        <f t="shared" si="950"/>
        <v>0</v>
      </c>
    </row>
    <row r="680" spans="1:384" s="318" customFormat="1" ht="10.199999999999999" customHeight="1" x14ac:dyDescent="0.3">
      <c r="A680" s="25"/>
      <c r="B680" s="389"/>
      <c r="C680" s="424"/>
      <c r="D680" s="15"/>
      <c r="E680" s="396">
        <f>$E$15</f>
        <v>0</v>
      </c>
      <c r="F680" s="396"/>
      <c r="G680" s="137" t="str">
        <f>IF(NF700=0,"",NF700)</f>
        <v/>
      </c>
      <c r="H680" s="399"/>
      <c r="I680" s="394" t="str">
        <f>Prenoms!$B$13</f>
        <v>stage 1</v>
      </c>
      <c r="J680" s="395"/>
      <c r="K680" s="395"/>
      <c r="L680" s="395"/>
      <c r="M680" s="395"/>
      <c r="N680" s="81" t="str">
        <f>IF(NL680&lt;&gt;0,"",IF(Conges!Y47=0,"",Conges!Y47))</f>
        <v/>
      </c>
      <c r="O680" s="82"/>
      <c r="P680" s="83"/>
      <c r="Q680" s="83"/>
      <c r="R680" s="83"/>
      <c r="S680" s="83"/>
      <c r="T680" s="83"/>
      <c r="U680" s="83"/>
      <c r="V680" s="84"/>
      <c r="W680" s="83"/>
      <c r="X680" s="83"/>
      <c r="Y680" s="83"/>
      <c r="Z680" s="83"/>
      <c r="AA680" s="83"/>
      <c r="AB680" s="83"/>
      <c r="AC680" s="83"/>
      <c r="AD680" s="83"/>
      <c r="AE680" s="82"/>
      <c r="AF680" s="83"/>
      <c r="AG680" s="83"/>
      <c r="AH680" s="83"/>
      <c r="AI680" s="83"/>
      <c r="AJ680" s="84"/>
      <c r="AK680" s="83"/>
      <c r="AL680" s="83"/>
      <c r="AM680" s="83"/>
      <c r="AN680" s="83"/>
      <c r="AO680" s="83"/>
      <c r="AP680" s="83"/>
      <c r="AQ680" s="83"/>
      <c r="AR680" s="83"/>
      <c r="AS680" s="83"/>
      <c r="AT680" s="83"/>
      <c r="AU680" s="82"/>
      <c r="AV680" s="83"/>
      <c r="AW680" s="83"/>
      <c r="AX680" s="83"/>
      <c r="AY680" s="83"/>
      <c r="AZ680" s="83"/>
      <c r="BA680" s="83"/>
      <c r="BB680" s="84"/>
      <c r="BC680" s="85">
        <f>IF(NL680&lt;&gt;0,(IF(Conges!Y$47=0,0,3)),0)</f>
        <v>0</v>
      </c>
      <c r="BD680" s="417"/>
      <c r="BE680" s="390">
        <f>IF(OR(Conges!Y$47="A",Conges!Y$47="V"),Prenoms!L$13,NL680)</f>
        <v>0</v>
      </c>
      <c r="BF680" s="391"/>
      <c r="BG680" s="286"/>
      <c r="BH680" s="287">
        <f t="shared" si="933"/>
        <v>0</v>
      </c>
      <c r="BI680" s="288" t="str">
        <f t="shared" si="934"/>
        <v/>
      </c>
      <c r="BJ680" s="300">
        <v>45.161290322580648</v>
      </c>
      <c r="BK680" s="301">
        <f t="shared" si="951"/>
        <v>-45.161290322580648</v>
      </c>
      <c r="BL680" s="302">
        <f t="shared" si="917"/>
        <v>0</v>
      </c>
      <c r="BM680" s="302">
        <f t="shared" si="918"/>
        <v>0</v>
      </c>
      <c r="BN680" s="302">
        <f>SUM('Heures Pointage'!$KD$25:$KE$25)</f>
        <v>0</v>
      </c>
      <c r="BO680" s="302">
        <f>SUM('Heures et Indemnites'!$KD$25:$KE$25)</f>
        <v>0</v>
      </c>
      <c r="BP680" s="303">
        <f t="shared" si="919"/>
        <v>0</v>
      </c>
      <c r="BQ680" s="303">
        <f>'Heures Pointage'!$LB$25</f>
        <v>0</v>
      </c>
      <c r="BR680" s="304">
        <f t="shared" ref="BR680" si="964">$BH$1065</f>
        <v>0</v>
      </c>
      <c r="BS680" s="149">
        <f>Prenoms!$C$13</f>
        <v>70</v>
      </c>
      <c r="BT680" s="180"/>
      <c r="BU680" s="324">
        <f>SUM('Heures et Indemnites'!$KD$25:$KE$25)</f>
        <v>0</v>
      </c>
      <c r="BV680" s="235">
        <f>SUM('Heures et Indemnites'!$KD$6:$KE$25)</f>
        <v>0</v>
      </c>
      <c r="BW680" s="324"/>
      <c r="BX680" s="235"/>
      <c r="BY680" s="319"/>
      <c r="BZ680" s="319"/>
      <c r="CA680" s="319"/>
      <c r="CB680" s="319"/>
      <c r="CC680" s="319"/>
      <c r="CD680" s="319"/>
      <c r="CE680" s="319"/>
      <c r="CF680" s="319"/>
      <c r="CG680" s="319"/>
      <c r="CH680" s="319"/>
      <c r="CI680" s="319"/>
      <c r="CJ680" s="319"/>
      <c r="CK680" s="319"/>
      <c r="CL680" s="319"/>
      <c r="CM680" s="319"/>
      <c r="CN680" s="319"/>
      <c r="CO680" s="319"/>
      <c r="CP680" s="319"/>
      <c r="CQ680" s="319"/>
      <c r="CR680" s="319"/>
      <c r="CS680" s="319"/>
      <c r="CT680" s="319"/>
      <c r="CU680" s="319"/>
      <c r="CV680" s="319"/>
      <c r="CW680" s="319"/>
      <c r="CX680" s="319"/>
      <c r="CY680" s="319"/>
      <c r="CZ680" s="319"/>
      <c r="DA680" s="319"/>
      <c r="DB680" s="319"/>
      <c r="DC680" s="319"/>
      <c r="DD680" s="319"/>
      <c r="DE680" s="319"/>
      <c r="DF680" s="319"/>
      <c r="DG680" s="319"/>
      <c r="DH680" s="319"/>
      <c r="DI680" s="319"/>
      <c r="DJ680" s="319"/>
      <c r="DK680" s="319"/>
      <c r="DL680" s="319"/>
      <c r="DM680" s="319"/>
      <c r="DN680" s="319"/>
      <c r="DO680" s="319"/>
      <c r="DP680" s="319"/>
      <c r="DQ680" s="319"/>
      <c r="DR680" s="319"/>
      <c r="DS680" s="319"/>
      <c r="DT680" s="319"/>
      <c r="DU680" s="319"/>
      <c r="DV680" s="319"/>
      <c r="DW680" s="319"/>
      <c r="DX680" s="319"/>
      <c r="DY680" s="319"/>
      <c r="DZ680" s="319"/>
      <c r="EA680" s="319"/>
      <c r="EB680" s="319"/>
      <c r="EC680" s="319"/>
      <c r="ED680" s="319"/>
      <c r="EE680" s="319"/>
      <c r="EF680" s="319"/>
      <c r="EG680" s="319"/>
      <c r="EH680" s="319"/>
      <c r="EI680" s="319"/>
      <c r="EJ680" s="319"/>
      <c r="EK680" s="319"/>
      <c r="EL680" s="319"/>
      <c r="EM680" s="319"/>
      <c r="EN680" s="319"/>
      <c r="EO680" s="319"/>
      <c r="EP680" s="319"/>
      <c r="EQ680" s="319"/>
      <c r="ER680" s="319"/>
      <c r="ES680" s="319"/>
      <c r="ET680" s="319"/>
      <c r="EU680" s="319"/>
      <c r="EV680" s="319"/>
      <c r="EW680" s="319"/>
      <c r="EX680" s="319"/>
      <c r="EY680" s="319"/>
      <c r="EZ680" s="319"/>
      <c r="FA680" s="319"/>
      <c r="FB680" s="319"/>
      <c r="FC680" s="319"/>
      <c r="FD680" s="319"/>
      <c r="FE680" s="319"/>
      <c r="FF680" s="319"/>
      <c r="FG680" s="319"/>
      <c r="FH680" s="319"/>
      <c r="FI680" s="319"/>
      <c r="FJ680" s="319"/>
      <c r="FK680" s="319"/>
      <c r="FL680" s="319"/>
      <c r="FM680" s="319"/>
      <c r="FN680" s="319"/>
      <c r="FO680" s="319"/>
      <c r="FP680" s="319"/>
      <c r="FQ680" s="319"/>
      <c r="FR680" s="319"/>
      <c r="FS680" s="319"/>
      <c r="FT680" s="319"/>
      <c r="FU680" s="319"/>
      <c r="FV680" s="319"/>
      <c r="FW680" s="319"/>
      <c r="FX680" s="319"/>
      <c r="FY680" s="319"/>
      <c r="FZ680" s="319"/>
      <c r="GA680" s="319"/>
      <c r="GB680" s="319"/>
      <c r="GC680" s="319"/>
      <c r="GD680" s="319"/>
      <c r="GE680" s="319"/>
      <c r="GF680" s="319"/>
      <c r="GG680" s="319"/>
      <c r="GH680" s="319"/>
      <c r="GI680" s="319"/>
      <c r="GJ680" s="319"/>
      <c r="GK680" s="319"/>
      <c r="GL680" s="319"/>
      <c r="GM680" s="319"/>
      <c r="GN680" s="319"/>
      <c r="GO680" s="319"/>
      <c r="GP680" s="319"/>
      <c r="GQ680" s="319"/>
      <c r="GR680" s="319"/>
      <c r="GS680" s="319"/>
      <c r="GT680" s="319"/>
      <c r="GU680" s="319"/>
      <c r="GV680" s="319"/>
      <c r="GW680" s="319"/>
      <c r="GX680" s="319"/>
      <c r="GY680" s="319"/>
      <c r="GZ680" s="319"/>
      <c r="HA680" s="319"/>
      <c r="HB680" s="319"/>
      <c r="HC680" s="319"/>
      <c r="HD680" s="319"/>
      <c r="HE680" s="319"/>
      <c r="HF680" s="319"/>
      <c r="HG680" s="319"/>
      <c r="HH680" s="319"/>
      <c r="HI680" s="319"/>
      <c r="HJ680" s="319"/>
      <c r="HK680" s="319"/>
      <c r="HL680" s="319"/>
      <c r="HM680" s="319"/>
      <c r="HN680" s="319"/>
      <c r="HO680" s="319"/>
      <c r="HP680" s="319"/>
      <c r="HQ680" s="319"/>
      <c r="HR680" s="319"/>
      <c r="HS680" s="319"/>
      <c r="HT680" s="319"/>
      <c r="HU680" s="319"/>
      <c r="HV680" s="319"/>
      <c r="HW680" s="319"/>
      <c r="HX680" s="319"/>
      <c r="HY680" s="319"/>
      <c r="HZ680" s="319"/>
      <c r="IA680" s="319"/>
      <c r="IB680" s="319"/>
      <c r="IC680" s="319"/>
      <c r="ID680" s="319"/>
      <c r="IE680" s="319"/>
      <c r="IF680" s="319"/>
      <c r="IG680" s="319"/>
      <c r="IH680" s="319"/>
      <c r="II680" s="319"/>
      <c r="IJ680" s="319"/>
      <c r="IK680" s="319"/>
      <c r="IL680" s="319"/>
      <c r="IM680" s="319"/>
      <c r="IN680" s="319"/>
      <c r="IO680" s="319"/>
      <c r="IP680" s="319"/>
      <c r="IQ680" s="319"/>
      <c r="IR680" s="319"/>
      <c r="IS680" s="319"/>
      <c r="IT680" s="319"/>
      <c r="IU680" s="319"/>
      <c r="IV680" s="319"/>
      <c r="IW680" s="319"/>
      <c r="IX680" s="319"/>
      <c r="IY680" s="319"/>
      <c r="IZ680" s="319"/>
      <c r="JA680" s="319"/>
      <c r="JB680" s="319"/>
      <c r="JC680" s="319"/>
      <c r="JD680" s="319"/>
      <c r="JE680" s="319"/>
      <c r="JF680" s="319"/>
      <c r="JG680" s="319"/>
      <c r="JH680" s="319"/>
      <c r="JI680" s="319"/>
      <c r="JJ680" s="319"/>
      <c r="JK680" s="319"/>
      <c r="JL680" s="319"/>
      <c r="JM680" s="319"/>
      <c r="JN680" s="319"/>
      <c r="JO680" s="319"/>
      <c r="JP680" s="319"/>
      <c r="JQ680" s="319"/>
      <c r="JR680" s="319"/>
      <c r="JS680" s="319"/>
      <c r="JT680" s="319"/>
      <c r="JU680" s="319"/>
      <c r="JV680" s="319"/>
      <c r="JW680" s="319"/>
      <c r="JX680" s="319"/>
      <c r="JY680" s="319"/>
      <c r="JZ680" s="319"/>
      <c r="KA680" s="319"/>
      <c r="KB680" s="319"/>
      <c r="KC680" s="319"/>
      <c r="KD680" s="319"/>
      <c r="KE680" s="319"/>
      <c r="KF680" s="319"/>
      <c r="KG680" s="319"/>
      <c r="KH680" s="319"/>
      <c r="KI680" s="319"/>
      <c r="KJ680" s="319"/>
      <c r="KK680" s="319"/>
      <c r="KL680" s="319"/>
      <c r="KM680" s="319"/>
      <c r="KN680" s="319"/>
      <c r="KO680" s="319"/>
      <c r="KP680" s="319"/>
      <c r="KQ680" s="319"/>
      <c r="KR680" s="319"/>
      <c r="KS680" s="319"/>
      <c r="KT680" s="319"/>
      <c r="KU680" s="319"/>
      <c r="KV680" s="319"/>
      <c r="KW680" s="319"/>
      <c r="KX680" s="319"/>
      <c r="KY680" s="319"/>
      <c r="KZ680" s="319"/>
      <c r="LA680" s="319"/>
      <c r="LB680" s="319"/>
      <c r="LC680" s="319"/>
      <c r="LD680" s="319"/>
      <c r="LE680" s="319"/>
      <c r="LF680" s="319"/>
      <c r="LG680" s="319"/>
      <c r="LH680" s="319"/>
      <c r="LI680" s="319"/>
      <c r="LJ680" s="319"/>
      <c r="LK680" s="319"/>
      <c r="LL680" s="319"/>
      <c r="LM680" s="319"/>
      <c r="LN680" s="319"/>
      <c r="LO680" s="319"/>
      <c r="LP680" s="319"/>
      <c r="LQ680" s="319"/>
      <c r="LR680" s="319"/>
      <c r="LS680" s="319"/>
      <c r="LT680" s="319"/>
      <c r="LU680" s="319"/>
      <c r="LV680" s="319"/>
      <c r="LW680" s="319"/>
      <c r="LX680" s="319"/>
      <c r="LY680" s="319"/>
      <c r="LZ680" s="319"/>
      <c r="MA680" s="319"/>
      <c r="MB680" s="319"/>
      <c r="MC680" s="319"/>
      <c r="MD680" s="319"/>
      <c r="ME680" s="319"/>
      <c r="MF680" s="319"/>
      <c r="MG680" s="319"/>
      <c r="MH680" s="319"/>
      <c r="MI680" s="319"/>
      <c r="MJ680" s="319"/>
      <c r="MK680" s="319"/>
      <c r="ML680" s="319"/>
      <c r="MM680" s="319"/>
      <c r="MN680" s="319"/>
      <c r="MO680" s="319"/>
      <c r="MP680" s="319"/>
      <c r="MQ680" s="319"/>
      <c r="MS680" s="241"/>
      <c r="MT680" s="373">
        <f t="shared" si="953"/>
        <v>0</v>
      </c>
      <c r="MU680" s="365">
        <f t="shared" si="939"/>
        <v>0</v>
      </c>
      <c r="MV680" s="365">
        <f t="shared" si="940"/>
        <v>0</v>
      </c>
      <c r="MW680" s="365"/>
      <c r="MX680" s="365">
        <f t="shared" si="941"/>
        <v>0</v>
      </c>
      <c r="MY680" s="365"/>
      <c r="MZ680" s="365">
        <f t="shared" si="942"/>
        <v>0</v>
      </c>
      <c r="NA680" s="365"/>
      <c r="NB680" s="365">
        <f t="shared" si="943"/>
        <v>0</v>
      </c>
      <c r="NC680" s="365"/>
      <c r="ND680" s="365">
        <f t="shared" si="944"/>
        <v>0</v>
      </c>
      <c r="NE680" s="365"/>
      <c r="NF680" s="365">
        <f t="shared" si="945"/>
        <v>0</v>
      </c>
      <c r="NG680" s="365"/>
      <c r="NH680" s="365">
        <f t="shared" si="946"/>
        <v>0</v>
      </c>
      <c r="NI680" s="365"/>
      <c r="NJ680" s="365">
        <f t="shared" si="947"/>
        <v>0</v>
      </c>
      <c r="NK680" s="365"/>
      <c r="NL680" s="365">
        <f t="shared" si="954"/>
        <v>0</v>
      </c>
      <c r="NM680" s="366"/>
      <c r="NN680" s="370"/>
      <c r="NR680" s="318">
        <f t="shared" si="948"/>
        <v>0</v>
      </c>
      <c r="NS680" s="318">
        <f t="shared" si="949"/>
        <v>0</v>
      </c>
      <c r="NT680" s="318">
        <f t="shared" si="950"/>
        <v>0</v>
      </c>
    </row>
    <row r="681" spans="1:384" s="318" customFormat="1" ht="10.199999999999999" customHeight="1" x14ac:dyDescent="0.3">
      <c r="A681" s="25"/>
      <c r="B681" s="389"/>
      <c r="C681" s="424"/>
      <c r="D681" s="15"/>
      <c r="E681" s="361" t="str">
        <f>$E$16</f>
        <v>Cave</v>
      </c>
      <c r="F681" s="361"/>
      <c r="G681" s="139" t="str">
        <f>IF(NH700=0,"",NH700)</f>
        <v/>
      </c>
      <c r="H681" s="399"/>
      <c r="I681" s="381">
        <f>Prenoms!$B$14</f>
        <v>0</v>
      </c>
      <c r="J681" s="382"/>
      <c r="K681" s="382"/>
      <c r="L681" s="382"/>
      <c r="M681" s="382"/>
      <c r="N681" s="68" t="str">
        <f>IF(NL681&lt;&gt;0,"",IF(Conges!Y48=0,"",Conges!Y48))</f>
        <v/>
      </c>
      <c r="O681" s="69"/>
      <c r="P681" s="70"/>
      <c r="Q681" s="70"/>
      <c r="R681" s="70"/>
      <c r="S681" s="70"/>
      <c r="T681" s="70"/>
      <c r="U681" s="70"/>
      <c r="V681" s="71"/>
      <c r="W681" s="69"/>
      <c r="X681" s="70"/>
      <c r="Y681" s="70"/>
      <c r="Z681" s="70"/>
      <c r="AA681" s="70"/>
      <c r="AB681" s="70"/>
      <c r="AC681" s="70"/>
      <c r="AD681" s="71"/>
      <c r="AE681" s="69"/>
      <c r="AF681" s="70"/>
      <c r="AG681" s="70"/>
      <c r="AH681" s="70"/>
      <c r="AI681" s="70"/>
      <c r="AJ681" s="71"/>
      <c r="AK681" s="69"/>
      <c r="AL681" s="70"/>
      <c r="AM681" s="70"/>
      <c r="AN681" s="70"/>
      <c r="AO681" s="70"/>
      <c r="AP681" s="70"/>
      <c r="AQ681" s="70"/>
      <c r="AR681" s="70"/>
      <c r="AS681" s="70"/>
      <c r="AT681" s="71"/>
      <c r="AU681" s="69"/>
      <c r="AV681" s="70"/>
      <c r="AW681" s="70"/>
      <c r="AX681" s="70"/>
      <c r="AY681" s="70"/>
      <c r="AZ681" s="70"/>
      <c r="BA681" s="70"/>
      <c r="BB681" s="71"/>
      <c r="BC681" s="72">
        <f>IF(NL681&lt;&gt;0,(IF(Conges!Y$48=0,0,3)),0)</f>
        <v>0</v>
      </c>
      <c r="BD681" s="417"/>
      <c r="BE681" s="392">
        <f>IF(OR(Conges!Y$48="A",Conges!Y$48="V"),Prenoms!L$14,NL681)</f>
        <v>0</v>
      </c>
      <c r="BF681" s="393"/>
      <c r="BG681" s="289"/>
      <c r="BH681" s="290">
        <f t="shared" si="933"/>
        <v>0</v>
      </c>
      <c r="BI681" s="291" t="str">
        <f t="shared" si="934"/>
        <v/>
      </c>
      <c r="BJ681" s="305">
        <v>0</v>
      </c>
      <c r="BK681" s="306">
        <f t="shared" si="951"/>
        <v>0</v>
      </c>
      <c r="BL681" s="307">
        <f t="shared" si="917"/>
        <v>0</v>
      </c>
      <c r="BM681" s="307">
        <f t="shared" si="918"/>
        <v>0</v>
      </c>
      <c r="BN681" s="307">
        <f>SUM('Heures Pointage'!$LD$25:$LE$25)</f>
        <v>0</v>
      </c>
      <c r="BO681" s="307">
        <f>SUM('Heures et Indemnites'!$LD$25:$LE$25)</f>
        <v>0</v>
      </c>
      <c r="BP681" s="308">
        <f t="shared" si="919"/>
        <v>0</v>
      </c>
      <c r="BQ681" s="308">
        <f>'Heures Pointage'!$MB$25</f>
        <v>0</v>
      </c>
      <c r="BR681" s="309">
        <f t="shared" ref="BR681" si="965">$BH$1066</f>
        <v>0</v>
      </c>
      <c r="BS681" s="150">
        <f>Prenoms!$C$14</f>
        <v>0</v>
      </c>
      <c r="BT681" s="153"/>
      <c r="BU681" s="323">
        <f>SUM('Heures et Indemnites'!$LD$25:$LE$25)</f>
        <v>0</v>
      </c>
      <c r="BV681" s="236">
        <f>SUM('Heures et Indemnites'!$LD$6:$LE$25)</f>
        <v>0</v>
      </c>
      <c r="BW681" s="323"/>
      <c r="BX681" s="236"/>
      <c r="BY681" s="319"/>
      <c r="BZ681" s="319"/>
      <c r="CA681" s="319"/>
      <c r="CB681" s="319"/>
      <c r="CC681" s="319"/>
      <c r="CD681" s="319"/>
      <c r="CE681" s="319"/>
      <c r="CF681" s="319"/>
      <c r="CG681" s="319"/>
      <c r="CH681" s="319"/>
      <c r="CI681" s="319"/>
      <c r="CJ681" s="319"/>
      <c r="CK681" s="319"/>
      <c r="CL681" s="319"/>
      <c r="CM681" s="319"/>
      <c r="CN681" s="319"/>
      <c r="CO681" s="319"/>
      <c r="CP681" s="319"/>
      <c r="CQ681" s="319"/>
      <c r="CR681" s="319"/>
      <c r="CS681" s="319"/>
      <c r="CT681" s="319"/>
      <c r="CU681" s="319"/>
      <c r="CV681" s="319"/>
      <c r="CW681" s="319"/>
      <c r="CX681" s="319"/>
      <c r="CY681" s="319"/>
      <c r="CZ681" s="319"/>
      <c r="DA681" s="319"/>
      <c r="DB681" s="319"/>
      <c r="DC681" s="319"/>
      <c r="DD681" s="319"/>
      <c r="DE681" s="319"/>
      <c r="DF681" s="319"/>
      <c r="DG681" s="319"/>
      <c r="DH681" s="319"/>
      <c r="DI681" s="319"/>
      <c r="DJ681" s="319"/>
      <c r="DK681" s="319"/>
      <c r="DL681" s="319"/>
      <c r="DM681" s="319"/>
      <c r="DN681" s="319"/>
      <c r="DO681" s="319"/>
      <c r="DP681" s="319"/>
      <c r="DQ681" s="319"/>
      <c r="DR681" s="319"/>
      <c r="DS681" s="319"/>
      <c r="DT681" s="319"/>
      <c r="DU681" s="319"/>
      <c r="DV681" s="319"/>
      <c r="DW681" s="319"/>
      <c r="DX681" s="319"/>
      <c r="DY681" s="319"/>
      <c r="DZ681" s="319"/>
      <c r="EA681" s="319"/>
      <c r="EB681" s="319"/>
      <c r="EC681" s="319"/>
      <c r="ED681" s="319"/>
      <c r="EE681" s="319"/>
      <c r="EF681" s="319"/>
      <c r="EG681" s="319"/>
      <c r="EH681" s="319"/>
      <c r="EI681" s="319"/>
      <c r="EJ681" s="319"/>
      <c r="EK681" s="319"/>
      <c r="EL681" s="319"/>
      <c r="EM681" s="319"/>
      <c r="EN681" s="319"/>
      <c r="EO681" s="319"/>
      <c r="EP681" s="319"/>
      <c r="EQ681" s="319"/>
      <c r="ER681" s="319"/>
      <c r="ES681" s="319"/>
      <c r="ET681" s="319"/>
      <c r="EU681" s="319"/>
      <c r="EV681" s="319"/>
      <c r="EW681" s="319"/>
      <c r="EX681" s="319"/>
      <c r="EY681" s="319"/>
      <c r="EZ681" s="319"/>
      <c r="FA681" s="319"/>
      <c r="FB681" s="319"/>
      <c r="FC681" s="319"/>
      <c r="FD681" s="319"/>
      <c r="FE681" s="319"/>
      <c r="FF681" s="319"/>
      <c r="FG681" s="319"/>
      <c r="FH681" s="319"/>
      <c r="FI681" s="319"/>
      <c r="FJ681" s="319"/>
      <c r="FK681" s="319"/>
      <c r="FL681" s="319"/>
      <c r="FM681" s="319"/>
      <c r="FN681" s="319"/>
      <c r="FO681" s="319"/>
      <c r="FP681" s="319"/>
      <c r="FQ681" s="319"/>
      <c r="FR681" s="319"/>
      <c r="FS681" s="319"/>
      <c r="FT681" s="319"/>
      <c r="FU681" s="319"/>
      <c r="FV681" s="319"/>
      <c r="FW681" s="319"/>
      <c r="FX681" s="319"/>
      <c r="FY681" s="319"/>
      <c r="FZ681" s="319"/>
      <c r="GA681" s="319"/>
      <c r="GB681" s="319"/>
      <c r="GC681" s="319"/>
      <c r="GD681" s="319"/>
      <c r="GE681" s="319"/>
      <c r="GF681" s="319"/>
      <c r="GG681" s="319"/>
      <c r="GH681" s="319"/>
      <c r="GI681" s="319"/>
      <c r="GJ681" s="319"/>
      <c r="GK681" s="319"/>
      <c r="GL681" s="319"/>
      <c r="GM681" s="319"/>
      <c r="GN681" s="319"/>
      <c r="GO681" s="319"/>
      <c r="GP681" s="319"/>
      <c r="GQ681" s="319"/>
      <c r="GR681" s="319"/>
      <c r="GS681" s="319"/>
      <c r="GT681" s="319"/>
      <c r="GU681" s="319"/>
      <c r="GV681" s="319"/>
      <c r="GW681" s="319"/>
      <c r="GX681" s="319"/>
      <c r="GY681" s="319"/>
      <c r="GZ681" s="319"/>
      <c r="HA681" s="319"/>
      <c r="HB681" s="319"/>
      <c r="HC681" s="319"/>
      <c r="HD681" s="319"/>
      <c r="HE681" s="319"/>
      <c r="HF681" s="319"/>
      <c r="HG681" s="319"/>
      <c r="HH681" s="319"/>
      <c r="HI681" s="319"/>
      <c r="HJ681" s="319"/>
      <c r="HK681" s="319"/>
      <c r="HL681" s="319"/>
      <c r="HM681" s="319"/>
      <c r="HN681" s="319"/>
      <c r="HO681" s="319"/>
      <c r="HP681" s="319"/>
      <c r="HQ681" s="319"/>
      <c r="HR681" s="319"/>
      <c r="HS681" s="319"/>
      <c r="HT681" s="319"/>
      <c r="HU681" s="319"/>
      <c r="HV681" s="319"/>
      <c r="HW681" s="319"/>
      <c r="HX681" s="319"/>
      <c r="HY681" s="319"/>
      <c r="HZ681" s="319"/>
      <c r="IA681" s="319"/>
      <c r="IB681" s="319"/>
      <c r="IC681" s="319"/>
      <c r="ID681" s="319"/>
      <c r="IE681" s="319"/>
      <c r="IF681" s="319"/>
      <c r="IG681" s="319"/>
      <c r="IH681" s="319"/>
      <c r="II681" s="319"/>
      <c r="IJ681" s="319"/>
      <c r="IK681" s="319"/>
      <c r="IL681" s="319"/>
      <c r="IM681" s="319"/>
      <c r="IN681" s="319"/>
      <c r="IO681" s="319"/>
      <c r="IP681" s="319"/>
      <c r="IQ681" s="319"/>
      <c r="IR681" s="319"/>
      <c r="IS681" s="319"/>
      <c r="IT681" s="319"/>
      <c r="IU681" s="319"/>
      <c r="IV681" s="319"/>
      <c r="IW681" s="319"/>
      <c r="IX681" s="319"/>
      <c r="IY681" s="319"/>
      <c r="IZ681" s="319"/>
      <c r="JA681" s="319"/>
      <c r="JB681" s="319"/>
      <c r="JC681" s="319"/>
      <c r="JD681" s="319"/>
      <c r="JE681" s="319"/>
      <c r="JF681" s="319"/>
      <c r="JG681" s="319"/>
      <c r="JH681" s="319"/>
      <c r="JI681" s="319"/>
      <c r="JJ681" s="319"/>
      <c r="JK681" s="319"/>
      <c r="JL681" s="319"/>
      <c r="JM681" s="319"/>
      <c r="JN681" s="319"/>
      <c r="JO681" s="319"/>
      <c r="JP681" s="319"/>
      <c r="JQ681" s="319"/>
      <c r="JR681" s="319"/>
      <c r="JS681" s="319"/>
      <c r="JT681" s="319"/>
      <c r="JU681" s="319"/>
      <c r="JV681" s="319"/>
      <c r="JW681" s="319"/>
      <c r="JX681" s="319"/>
      <c r="JY681" s="319"/>
      <c r="JZ681" s="319"/>
      <c r="KA681" s="319"/>
      <c r="KB681" s="319"/>
      <c r="KC681" s="319"/>
      <c r="KD681" s="319"/>
      <c r="KE681" s="319"/>
      <c r="KF681" s="319"/>
      <c r="KG681" s="319"/>
      <c r="KH681" s="319"/>
      <c r="KI681" s="319"/>
      <c r="KJ681" s="319"/>
      <c r="KK681" s="319"/>
      <c r="KL681" s="319"/>
      <c r="KM681" s="319"/>
      <c r="KN681" s="319"/>
      <c r="KO681" s="319"/>
      <c r="KP681" s="319"/>
      <c r="KQ681" s="319"/>
      <c r="KR681" s="319"/>
      <c r="KS681" s="319"/>
      <c r="KT681" s="319"/>
      <c r="KU681" s="319"/>
      <c r="KV681" s="319"/>
      <c r="KW681" s="319"/>
      <c r="KX681" s="319"/>
      <c r="KY681" s="319"/>
      <c r="KZ681" s="319"/>
      <c r="LA681" s="319"/>
      <c r="LB681" s="319"/>
      <c r="LC681" s="319"/>
      <c r="LD681" s="319"/>
      <c r="LE681" s="319"/>
      <c r="LF681" s="319"/>
      <c r="LG681" s="319"/>
      <c r="LH681" s="319"/>
      <c r="LI681" s="319"/>
      <c r="LJ681" s="319"/>
      <c r="LK681" s="319"/>
      <c r="LL681" s="319"/>
      <c r="LM681" s="319"/>
      <c r="LN681" s="319"/>
      <c r="LO681" s="319"/>
      <c r="LP681" s="319"/>
      <c r="LQ681" s="319"/>
      <c r="LR681" s="319"/>
      <c r="LS681" s="319"/>
      <c r="LT681" s="319"/>
      <c r="LU681" s="319"/>
      <c r="LV681" s="319"/>
      <c r="LW681" s="319"/>
      <c r="LX681" s="319"/>
      <c r="LY681" s="319"/>
      <c r="LZ681" s="319"/>
      <c r="MA681" s="319"/>
      <c r="MB681" s="319"/>
      <c r="MC681" s="319"/>
      <c r="MD681" s="319"/>
      <c r="ME681" s="319"/>
      <c r="MF681" s="319"/>
      <c r="MG681" s="319"/>
      <c r="MH681" s="319"/>
      <c r="MI681" s="319"/>
      <c r="MJ681" s="319"/>
      <c r="MK681" s="319"/>
      <c r="ML681" s="319"/>
      <c r="MM681" s="319"/>
      <c r="MN681" s="319"/>
      <c r="MO681" s="319"/>
      <c r="MP681" s="319"/>
      <c r="MQ681" s="319"/>
      <c r="MS681" s="241"/>
      <c r="MT681" s="362">
        <f t="shared" si="953"/>
        <v>0</v>
      </c>
      <c r="MU681" s="363">
        <f t="shared" si="939"/>
        <v>0</v>
      </c>
      <c r="MV681" s="363">
        <f t="shared" si="940"/>
        <v>0</v>
      </c>
      <c r="MW681" s="363"/>
      <c r="MX681" s="363">
        <f t="shared" si="941"/>
        <v>0</v>
      </c>
      <c r="MY681" s="363"/>
      <c r="MZ681" s="363">
        <f t="shared" si="942"/>
        <v>0</v>
      </c>
      <c r="NA681" s="363"/>
      <c r="NB681" s="363">
        <f t="shared" si="943"/>
        <v>0</v>
      </c>
      <c r="NC681" s="363"/>
      <c r="ND681" s="363">
        <f t="shared" si="944"/>
        <v>0</v>
      </c>
      <c r="NE681" s="363"/>
      <c r="NF681" s="363">
        <f t="shared" si="945"/>
        <v>0</v>
      </c>
      <c r="NG681" s="363"/>
      <c r="NH681" s="363">
        <f t="shared" si="946"/>
        <v>0</v>
      </c>
      <c r="NI681" s="363"/>
      <c r="NJ681" s="363">
        <f t="shared" si="947"/>
        <v>0</v>
      </c>
      <c r="NK681" s="363"/>
      <c r="NL681" s="363">
        <f t="shared" si="954"/>
        <v>0</v>
      </c>
      <c r="NM681" s="364"/>
      <c r="NN681" s="370"/>
      <c r="NR681" s="318">
        <f t="shared" si="948"/>
        <v>0</v>
      </c>
      <c r="NS681" s="318">
        <f t="shared" si="949"/>
        <v>0</v>
      </c>
      <c r="NT681" s="318">
        <f t="shared" si="950"/>
        <v>0</v>
      </c>
    </row>
    <row r="682" spans="1:384" s="318" customFormat="1" ht="10.199999999999999" customHeight="1" x14ac:dyDescent="0.3">
      <c r="A682" s="25"/>
      <c r="B682" s="389"/>
      <c r="C682" s="424"/>
      <c r="D682" s="15"/>
      <c r="E682" s="426" t="str">
        <f>$E$17</f>
        <v>STAGE</v>
      </c>
      <c r="F682" s="426"/>
      <c r="G682" s="140" t="str">
        <f>IF(NJ700=0,"",NJ700)</f>
        <v/>
      </c>
      <c r="H682" s="399"/>
      <c r="I682" s="394">
        <f>Prenoms!$B$15</f>
        <v>0</v>
      </c>
      <c r="J682" s="395"/>
      <c r="K682" s="395"/>
      <c r="L682" s="395"/>
      <c r="M682" s="395"/>
      <c r="N682" s="81" t="str">
        <f>IF(NL682&lt;&gt;0,"",IF(Conges!Y49=0,"",Conges!Y49))</f>
        <v/>
      </c>
      <c r="O682" s="82"/>
      <c r="P682" s="83"/>
      <c r="Q682" s="83"/>
      <c r="R682" s="83"/>
      <c r="S682" s="83"/>
      <c r="T682" s="83"/>
      <c r="U682" s="83"/>
      <c r="V682" s="84"/>
      <c r="W682" s="82"/>
      <c r="X682" s="83"/>
      <c r="Y682" s="83"/>
      <c r="Z682" s="83"/>
      <c r="AA682" s="83"/>
      <c r="AB682" s="83"/>
      <c r="AC682" s="83"/>
      <c r="AD682" s="84"/>
      <c r="AE682" s="82"/>
      <c r="AF682" s="83"/>
      <c r="AG682" s="83"/>
      <c r="AH682" s="83"/>
      <c r="AI682" s="83"/>
      <c r="AJ682" s="84"/>
      <c r="AK682" s="82"/>
      <c r="AL682" s="83"/>
      <c r="AM682" s="83"/>
      <c r="AN682" s="83"/>
      <c r="AO682" s="83"/>
      <c r="AP682" s="83"/>
      <c r="AQ682" s="83"/>
      <c r="AR682" s="83"/>
      <c r="AS682" s="83"/>
      <c r="AT682" s="84"/>
      <c r="AU682" s="82"/>
      <c r="AV682" s="83"/>
      <c r="AW682" s="83"/>
      <c r="AX682" s="83"/>
      <c r="AY682" s="83"/>
      <c r="AZ682" s="83"/>
      <c r="BA682" s="83"/>
      <c r="BB682" s="84"/>
      <c r="BC682" s="85">
        <f>IF(NL682&lt;&gt;0,(IF(Conges!Y$49=0,0,3)),0)</f>
        <v>0</v>
      </c>
      <c r="BD682" s="417"/>
      <c r="BE682" s="390">
        <f>IF(OR(Conges!Y$49="A",Conges!Y$49="V"),Prenoms!L$15,NL682)</f>
        <v>0</v>
      </c>
      <c r="BF682" s="391"/>
      <c r="BG682" s="286"/>
      <c r="BH682" s="287">
        <f t="shared" si="933"/>
        <v>0</v>
      </c>
      <c r="BI682" s="288" t="str">
        <f t="shared" si="934"/>
        <v/>
      </c>
      <c r="BJ682" s="300">
        <v>0</v>
      </c>
      <c r="BK682" s="301">
        <f t="shared" si="951"/>
        <v>0</v>
      </c>
      <c r="BL682" s="302">
        <f t="shared" si="917"/>
        <v>0</v>
      </c>
      <c r="BM682" s="302">
        <f t="shared" si="918"/>
        <v>0</v>
      </c>
      <c r="BN682" s="302">
        <f>SUM('Heures Pointage'!$MD$25:$ME$25)</f>
        <v>0</v>
      </c>
      <c r="BO682" s="302">
        <f>SUM('Heures et Indemnites'!$MD$25:$ME$25)</f>
        <v>0</v>
      </c>
      <c r="BP682" s="303">
        <f t="shared" si="919"/>
        <v>0</v>
      </c>
      <c r="BQ682" s="303">
        <f>'Heures Pointage'!$NB$25</f>
        <v>0</v>
      </c>
      <c r="BR682" s="304">
        <f t="shared" ref="BR682" si="966">$BH$1067</f>
        <v>0</v>
      </c>
      <c r="BS682" s="149">
        <f>Prenoms!$C$15</f>
        <v>0</v>
      </c>
      <c r="BT682" s="180"/>
      <c r="BU682" s="324">
        <f>SUM('Heures et Indemnites'!$MD$25:$ME$25)</f>
        <v>0</v>
      </c>
      <c r="BV682" s="235">
        <f>SUM('Heures et Indemnites'!$MD$6:$ME$25)</f>
        <v>0</v>
      </c>
      <c r="BW682" s="324"/>
      <c r="BX682" s="235"/>
      <c r="BY682" s="319"/>
      <c r="BZ682" s="319"/>
      <c r="CA682" s="319"/>
      <c r="CB682" s="319"/>
      <c r="CC682" s="319"/>
      <c r="CD682" s="319"/>
      <c r="CE682" s="319"/>
      <c r="CF682" s="319"/>
      <c r="CG682" s="319"/>
      <c r="CH682" s="319"/>
      <c r="CI682" s="319"/>
      <c r="CJ682" s="319"/>
      <c r="CK682" s="319"/>
      <c r="CL682" s="319"/>
      <c r="CM682" s="319"/>
      <c r="CN682" s="319"/>
      <c r="CO682" s="319"/>
      <c r="CP682" s="319"/>
      <c r="CQ682" s="319"/>
      <c r="CR682" s="319"/>
      <c r="CS682" s="319"/>
      <c r="CT682" s="319"/>
      <c r="CU682" s="319"/>
      <c r="CV682" s="319"/>
      <c r="CW682" s="319"/>
      <c r="CX682" s="319"/>
      <c r="CY682" s="319"/>
      <c r="CZ682" s="319"/>
      <c r="DA682" s="319"/>
      <c r="DB682" s="319"/>
      <c r="DC682" s="319"/>
      <c r="DD682" s="319"/>
      <c r="DE682" s="319"/>
      <c r="DF682" s="319"/>
      <c r="DG682" s="319"/>
      <c r="DH682" s="319"/>
      <c r="DI682" s="319"/>
      <c r="DJ682" s="319"/>
      <c r="DK682" s="319"/>
      <c r="DL682" s="319"/>
      <c r="DM682" s="319"/>
      <c r="DN682" s="319"/>
      <c r="DO682" s="319"/>
      <c r="DP682" s="319"/>
      <c r="DQ682" s="319"/>
      <c r="DR682" s="319"/>
      <c r="DS682" s="319"/>
      <c r="DT682" s="319"/>
      <c r="DU682" s="319"/>
      <c r="DV682" s="319"/>
      <c r="DW682" s="319"/>
      <c r="DX682" s="319"/>
      <c r="DY682" s="319"/>
      <c r="DZ682" s="319"/>
      <c r="EA682" s="319"/>
      <c r="EB682" s="319"/>
      <c r="EC682" s="319"/>
      <c r="ED682" s="319"/>
      <c r="EE682" s="319"/>
      <c r="EF682" s="319"/>
      <c r="EG682" s="319"/>
      <c r="EH682" s="319"/>
      <c r="EI682" s="319"/>
      <c r="EJ682" s="319"/>
      <c r="EK682" s="319"/>
      <c r="EL682" s="319"/>
      <c r="EM682" s="319"/>
      <c r="EN682" s="319"/>
      <c r="EO682" s="319"/>
      <c r="EP682" s="319"/>
      <c r="EQ682" s="319"/>
      <c r="ER682" s="319"/>
      <c r="ES682" s="319"/>
      <c r="ET682" s="319"/>
      <c r="EU682" s="319"/>
      <c r="EV682" s="319"/>
      <c r="EW682" s="319"/>
      <c r="EX682" s="319"/>
      <c r="EY682" s="319"/>
      <c r="EZ682" s="319"/>
      <c r="FA682" s="319"/>
      <c r="FB682" s="319"/>
      <c r="FC682" s="319"/>
      <c r="FD682" s="319"/>
      <c r="FE682" s="319"/>
      <c r="FF682" s="319"/>
      <c r="FG682" s="319"/>
      <c r="FH682" s="319"/>
      <c r="FI682" s="319"/>
      <c r="FJ682" s="319"/>
      <c r="FK682" s="319"/>
      <c r="FL682" s="319"/>
      <c r="FM682" s="319"/>
      <c r="FN682" s="319"/>
      <c r="FO682" s="319"/>
      <c r="FP682" s="319"/>
      <c r="FQ682" s="319"/>
      <c r="FR682" s="319"/>
      <c r="FS682" s="319"/>
      <c r="FT682" s="319"/>
      <c r="FU682" s="319"/>
      <c r="FV682" s="319"/>
      <c r="FW682" s="319"/>
      <c r="FX682" s="319"/>
      <c r="FY682" s="319"/>
      <c r="FZ682" s="319"/>
      <c r="GA682" s="319"/>
      <c r="GB682" s="319"/>
      <c r="GC682" s="319"/>
      <c r="GD682" s="319"/>
      <c r="GE682" s="319"/>
      <c r="GF682" s="319"/>
      <c r="GG682" s="319"/>
      <c r="GH682" s="319"/>
      <c r="GI682" s="319"/>
      <c r="GJ682" s="319"/>
      <c r="GK682" s="319"/>
      <c r="GL682" s="319"/>
      <c r="GM682" s="319"/>
      <c r="GN682" s="319"/>
      <c r="GO682" s="319"/>
      <c r="GP682" s="319"/>
      <c r="GQ682" s="319"/>
      <c r="GR682" s="319"/>
      <c r="GS682" s="319"/>
      <c r="GT682" s="319"/>
      <c r="GU682" s="319"/>
      <c r="GV682" s="319"/>
      <c r="GW682" s="319"/>
      <c r="GX682" s="319"/>
      <c r="GY682" s="319"/>
      <c r="GZ682" s="319"/>
      <c r="HA682" s="319"/>
      <c r="HB682" s="319"/>
      <c r="HC682" s="319"/>
      <c r="HD682" s="319"/>
      <c r="HE682" s="319"/>
      <c r="HF682" s="319"/>
      <c r="HG682" s="319"/>
      <c r="HH682" s="319"/>
      <c r="HI682" s="319"/>
      <c r="HJ682" s="319"/>
      <c r="HK682" s="319"/>
      <c r="HL682" s="319"/>
      <c r="HM682" s="319"/>
      <c r="HN682" s="319"/>
      <c r="HO682" s="319"/>
      <c r="HP682" s="319"/>
      <c r="HQ682" s="319"/>
      <c r="HR682" s="319"/>
      <c r="HS682" s="319"/>
      <c r="HT682" s="319"/>
      <c r="HU682" s="319"/>
      <c r="HV682" s="319"/>
      <c r="HW682" s="319"/>
      <c r="HX682" s="319"/>
      <c r="HY682" s="319"/>
      <c r="HZ682" s="319"/>
      <c r="IA682" s="319"/>
      <c r="IB682" s="319"/>
      <c r="IC682" s="319"/>
      <c r="ID682" s="319"/>
      <c r="IE682" s="319"/>
      <c r="IF682" s="319"/>
      <c r="IG682" s="319"/>
      <c r="IH682" s="319"/>
      <c r="II682" s="319"/>
      <c r="IJ682" s="319"/>
      <c r="IK682" s="319"/>
      <c r="IL682" s="319"/>
      <c r="IM682" s="319"/>
      <c r="IN682" s="319"/>
      <c r="IO682" s="319"/>
      <c r="IP682" s="319"/>
      <c r="IQ682" s="319"/>
      <c r="IR682" s="319"/>
      <c r="IS682" s="319"/>
      <c r="IT682" s="319"/>
      <c r="IU682" s="319"/>
      <c r="IV682" s="319"/>
      <c r="IW682" s="319"/>
      <c r="IX682" s="319"/>
      <c r="IY682" s="319"/>
      <c r="IZ682" s="319"/>
      <c r="JA682" s="319"/>
      <c r="JB682" s="319"/>
      <c r="JC682" s="319"/>
      <c r="JD682" s="319"/>
      <c r="JE682" s="319"/>
      <c r="JF682" s="319"/>
      <c r="JG682" s="319"/>
      <c r="JH682" s="319"/>
      <c r="JI682" s="319"/>
      <c r="JJ682" s="319"/>
      <c r="JK682" s="319"/>
      <c r="JL682" s="319"/>
      <c r="JM682" s="319"/>
      <c r="JN682" s="319"/>
      <c r="JO682" s="319"/>
      <c r="JP682" s="319"/>
      <c r="JQ682" s="319"/>
      <c r="JR682" s="319"/>
      <c r="JS682" s="319"/>
      <c r="JT682" s="319"/>
      <c r="JU682" s="319"/>
      <c r="JV682" s="319"/>
      <c r="JW682" s="319"/>
      <c r="JX682" s="319"/>
      <c r="JY682" s="319"/>
      <c r="JZ682" s="319"/>
      <c r="KA682" s="319"/>
      <c r="KB682" s="319"/>
      <c r="KC682" s="319"/>
      <c r="KD682" s="319"/>
      <c r="KE682" s="319"/>
      <c r="KF682" s="319"/>
      <c r="KG682" s="319"/>
      <c r="KH682" s="319"/>
      <c r="KI682" s="319"/>
      <c r="KJ682" s="319"/>
      <c r="KK682" s="319"/>
      <c r="KL682" s="319"/>
      <c r="KM682" s="319"/>
      <c r="KN682" s="319"/>
      <c r="KO682" s="319"/>
      <c r="KP682" s="319"/>
      <c r="KQ682" s="319"/>
      <c r="KR682" s="319"/>
      <c r="KS682" s="319"/>
      <c r="KT682" s="319"/>
      <c r="KU682" s="319"/>
      <c r="KV682" s="319"/>
      <c r="KW682" s="319"/>
      <c r="KX682" s="319"/>
      <c r="KY682" s="319"/>
      <c r="KZ682" s="319"/>
      <c r="LA682" s="319"/>
      <c r="LB682" s="319"/>
      <c r="LC682" s="319"/>
      <c r="LD682" s="319"/>
      <c r="LE682" s="319"/>
      <c r="LF682" s="319"/>
      <c r="LG682" s="319"/>
      <c r="LH682" s="319"/>
      <c r="LI682" s="319"/>
      <c r="LJ682" s="319"/>
      <c r="LK682" s="319"/>
      <c r="LL682" s="319"/>
      <c r="LM682" s="319"/>
      <c r="LN682" s="319"/>
      <c r="LO682" s="319"/>
      <c r="LP682" s="319"/>
      <c r="LQ682" s="319"/>
      <c r="LR682" s="319"/>
      <c r="LS682" s="319"/>
      <c r="LT682" s="319"/>
      <c r="LU682" s="319"/>
      <c r="LV682" s="319"/>
      <c r="LW682" s="319"/>
      <c r="LX682" s="319"/>
      <c r="LY682" s="319"/>
      <c r="LZ682" s="319"/>
      <c r="MA682" s="319"/>
      <c r="MB682" s="319"/>
      <c r="MC682" s="319"/>
      <c r="MD682" s="319"/>
      <c r="ME682" s="319"/>
      <c r="MF682" s="319"/>
      <c r="MG682" s="319"/>
      <c r="MH682" s="319"/>
      <c r="MI682" s="319"/>
      <c r="MJ682" s="319"/>
      <c r="MK682" s="319"/>
      <c r="ML682" s="319"/>
      <c r="MM682" s="319"/>
      <c r="MN682" s="319"/>
      <c r="MO682" s="319"/>
      <c r="MP682" s="319"/>
      <c r="MQ682" s="319"/>
      <c r="MS682" s="241"/>
      <c r="MT682" s="373">
        <f t="shared" si="953"/>
        <v>0</v>
      </c>
      <c r="MU682" s="365">
        <f t="shared" si="939"/>
        <v>0</v>
      </c>
      <c r="MV682" s="365">
        <f t="shared" si="940"/>
        <v>0</v>
      </c>
      <c r="MW682" s="365"/>
      <c r="MX682" s="365">
        <f t="shared" si="941"/>
        <v>0</v>
      </c>
      <c r="MY682" s="365"/>
      <c r="MZ682" s="365">
        <f t="shared" si="942"/>
        <v>0</v>
      </c>
      <c r="NA682" s="365"/>
      <c r="NB682" s="365">
        <f t="shared" si="943"/>
        <v>0</v>
      </c>
      <c r="NC682" s="365"/>
      <c r="ND682" s="365">
        <f t="shared" si="944"/>
        <v>0</v>
      </c>
      <c r="NE682" s="365"/>
      <c r="NF682" s="365">
        <f t="shared" si="945"/>
        <v>0</v>
      </c>
      <c r="NG682" s="365"/>
      <c r="NH682" s="365">
        <f t="shared" si="946"/>
        <v>0</v>
      </c>
      <c r="NI682" s="365"/>
      <c r="NJ682" s="365">
        <f t="shared" si="947"/>
        <v>0</v>
      </c>
      <c r="NK682" s="365"/>
      <c r="NL682" s="365">
        <f t="shared" si="954"/>
        <v>0</v>
      </c>
      <c r="NM682" s="366"/>
      <c r="NN682" s="370"/>
      <c r="NR682" s="318">
        <f t="shared" si="948"/>
        <v>0</v>
      </c>
      <c r="NS682" s="318">
        <f t="shared" si="949"/>
        <v>0</v>
      </c>
      <c r="NT682" s="318">
        <f t="shared" si="950"/>
        <v>0</v>
      </c>
    </row>
    <row r="683" spans="1:384" s="318" customFormat="1" ht="10.199999999999999" customHeight="1" x14ac:dyDescent="0.3">
      <c r="A683" s="25"/>
      <c r="B683" s="389"/>
      <c r="C683" s="424"/>
      <c r="D683" s="15"/>
      <c r="E683" s="379" t="str">
        <f>$E$18</f>
        <v>H sans Renfort</v>
      </c>
      <c r="F683" s="379"/>
      <c r="G683" s="138" t="str">
        <f>IF(NL700-MZ700=0,"",NL700-MZ700)</f>
        <v/>
      </c>
      <c r="H683" s="399"/>
      <c r="I683" s="381">
        <f>Prenoms!$B$16</f>
        <v>0</v>
      </c>
      <c r="J683" s="382"/>
      <c r="K683" s="382"/>
      <c r="L683" s="382"/>
      <c r="M683" s="382"/>
      <c r="N683" s="68" t="str">
        <f>IF(NL683&lt;&gt;0,"",IF(Conges!Y50=0,"",Conges!Y50))</f>
        <v/>
      </c>
      <c r="O683" s="69"/>
      <c r="P683" s="70"/>
      <c r="Q683" s="70"/>
      <c r="R683" s="70"/>
      <c r="S683" s="70"/>
      <c r="T683" s="70"/>
      <c r="U683" s="70"/>
      <c r="V683" s="71"/>
      <c r="W683" s="69"/>
      <c r="X683" s="70"/>
      <c r="Y683" s="70"/>
      <c r="Z683" s="70"/>
      <c r="AA683" s="70"/>
      <c r="AB683" s="70"/>
      <c r="AC683" s="70"/>
      <c r="AD683" s="71"/>
      <c r="AE683" s="69"/>
      <c r="AF683" s="70"/>
      <c r="AG683" s="70"/>
      <c r="AH683" s="70"/>
      <c r="AI683" s="70"/>
      <c r="AJ683" s="71"/>
      <c r="AK683" s="69"/>
      <c r="AL683" s="70"/>
      <c r="AM683" s="70"/>
      <c r="AN683" s="70"/>
      <c r="AO683" s="70"/>
      <c r="AP683" s="70"/>
      <c r="AQ683" s="70"/>
      <c r="AR683" s="70"/>
      <c r="AS683" s="70"/>
      <c r="AT683" s="71"/>
      <c r="AU683" s="69"/>
      <c r="AV683" s="70"/>
      <c r="AW683" s="70"/>
      <c r="AX683" s="70"/>
      <c r="AY683" s="70"/>
      <c r="AZ683" s="70"/>
      <c r="BA683" s="70"/>
      <c r="BB683" s="71"/>
      <c r="BC683" s="72">
        <f>IF(NL683&lt;&gt;0,(IF(Conges!Y$50=0,0,3)),0)</f>
        <v>0</v>
      </c>
      <c r="BD683" s="417"/>
      <c r="BE683" s="392">
        <f>IF(OR(Conges!Y$50="A",Conges!Y$50="V"),Prenoms!L$16,NL683)</f>
        <v>0</v>
      </c>
      <c r="BF683" s="393"/>
      <c r="BG683" s="289"/>
      <c r="BH683" s="290">
        <f t="shared" si="933"/>
        <v>0</v>
      </c>
      <c r="BI683" s="291" t="str">
        <f t="shared" si="934"/>
        <v/>
      </c>
      <c r="BJ683" s="305">
        <v>0</v>
      </c>
      <c r="BK683" s="306">
        <f t="shared" si="951"/>
        <v>0</v>
      </c>
      <c r="BL683" s="307">
        <f t="shared" si="917"/>
        <v>0</v>
      </c>
      <c r="BM683" s="307">
        <f t="shared" si="918"/>
        <v>0</v>
      </c>
      <c r="BN683" s="307">
        <f>SUM('Heures Pointage'!$ND$25:$NE$25)</f>
        <v>0</v>
      </c>
      <c r="BO683" s="307">
        <f>SUM('Heures et Indemnites'!$ND$25:$NE$25)</f>
        <v>0</v>
      </c>
      <c r="BP683" s="308">
        <f t="shared" si="919"/>
        <v>0</v>
      </c>
      <c r="BQ683" s="308">
        <f>'Heures Pointage'!$OB$25</f>
        <v>0</v>
      </c>
      <c r="BR683" s="309">
        <f t="shared" ref="BR683" si="967">$BH$1068</f>
        <v>0</v>
      </c>
      <c r="BS683" s="150">
        <f>Prenoms!$C$16</f>
        <v>0</v>
      </c>
      <c r="BT683" s="153"/>
      <c r="BU683" s="323">
        <f>SUM('Heures et Indemnites'!$ND$25:$NE$25)</f>
        <v>0</v>
      </c>
      <c r="BV683" s="236">
        <f>SUM('Heures et Indemnites'!$ND$6:$NE$25)</f>
        <v>0</v>
      </c>
      <c r="BW683" s="323"/>
      <c r="BX683" s="236"/>
      <c r="BY683" s="319"/>
      <c r="BZ683" s="319"/>
      <c r="CA683" s="319"/>
      <c r="CB683" s="319"/>
      <c r="CC683" s="319"/>
      <c r="CD683" s="319"/>
      <c r="CE683" s="319"/>
      <c r="CF683" s="319"/>
      <c r="CG683" s="319"/>
      <c r="CH683" s="319"/>
      <c r="CI683" s="319"/>
      <c r="CJ683" s="319"/>
      <c r="CK683" s="319"/>
      <c r="CL683" s="319"/>
      <c r="CM683" s="319"/>
      <c r="CN683" s="319"/>
      <c r="CO683" s="319"/>
      <c r="CP683" s="319"/>
      <c r="CQ683" s="319"/>
      <c r="CR683" s="319"/>
      <c r="CS683" s="319"/>
      <c r="CT683" s="319"/>
      <c r="CU683" s="319"/>
      <c r="CV683" s="319"/>
      <c r="CW683" s="319"/>
      <c r="CX683" s="319"/>
      <c r="CY683" s="319"/>
      <c r="CZ683" s="319"/>
      <c r="DA683" s="319"/>
      <c r="DB683" s="319"/>
      <c r="DC683" s="319"/>
      <c r="DD683" s="319"/>
      <c r="DE683" s="319"/>
      <c r="DF683" s="319"/>
      <c r="DG683" s="319"/>
      <c r="DH683" s="319"/>
      <c r="DI683" s="319"/>
      <c r="DJ683" s="319"/>
      <c r="DK683" s="319"/>
      <c r="DL683" s="319"/>
      <c r="DM683" s="319"/>
      <c r="DN683" s="319"/>
      <c r="DO683" s="319"/>
      <c r="DP683" s="319"/>
      <c r="DQ683" s="319"/>
      <c r="DR683" s="319"/>
      <c r="DS683" s="319"/>
      <c r="DT683" s="319"/>
      <c r="DU683" s="319"/>
      <c r="DV683" s="319"/>
      <c r="DW683" s="319"/>
      <c r="DX683" s="319"/>
      <c r="DY683" s="319"/>
      <c r="DZ683" s="319"/>
      <c r="EA683" s="319"/>
      <c r="EB683" s="319"/>
      <c r="EC683" s="319"/>
      <c r="ED683" s="319"/>
      <c r="EE683" s="319"/>
      <c r="EF683" s="319"/>
      <c r="EG683" s="319"/>
      <c r="EH683" s="319"/>
      <c r="EI683" s="319"/>
      <c r="EJ683" s="319"/>
      <c r="EK683" s="319"/>
      <c r="EL683" s="319"/>
      <c r="EM683" s="319"/>
      <c r="EN683" s="319"/>
      <c r="EO683" s="319"/>
      <c r="EP683" s="319"/>
      <c r="EQ683" s="319"/>
      <c r="ER683" s="319"/>
      <c r="ES683" s="319"/>
      <c r="ET683" s="319"/>
      <c r="EU683" s="319"/>
      <c r="EV683" s="319"/>
      <c r="EW683" s="319"/>
      <c r="EX683" s="319"/>
      <c r="EY683" s="319"/>
      <c r="EZ683" s="319"/>
      <c r="FA683" s="319"/>
      <c r="FB683" s="319"/>
      <c r="FC683" s="319"/>
      <c r="FD683" s="319"/>
      <c r="FE683" s="319"/>
      <c r="FF683" s="319"/>
      <c r="FG683" s="319"/>
      <c r="FH683" s="319"/>
      <c r="FI683" s="319"/>
      <c r="FJ683" s="319"/>
      <c r="FK683" s="319"/>
      <c r="FL683" s="319"/>
      <c r="FM683" s="319"/>
      <c r="FN683" s="319"/>
      <c r="FO683" s="319"/>
      <c r="FP683" s="319"/>
      <c r="FQ683" s="319"/>
      <c r="FR683" s="319"/>
      <c r="FS683" s="319"/>
      <c r="FT683" s="319"/>
      <c r="FU683" s="319"/>
      <c r="FV683" s="319"/>
      <c r="FW683" s="319"/>
      <c r="FX683" s="319"/>
      <c r="FY683" s="319"/>
      <c r="FZ683" s="319"/>
      <c r="GA683" s="319"/>
      <c r="GB683" s="319"/>
      <c r="GC683" s="319"/>
      <c r="GD683" s="319"/>
      <c r="GE683" s="319"/>
      <c r="GF683" s="319"/>
      <c r="GG683" s="319"/>
      <c r="GH683" s="319"/>
      <c r="GI683" s="319"/>
      <c r="GJ683" s="319"/>
      <c r="GK683" s="319"/>
      <c r="GL683" s="319"/>
      <c r="GM683" s="319"/>
      <c r="GN683" s="319"/>
      <c r="GO683" s="319"/>
      <c r="GP683" s="319"/>
      <c r="GQ683" s="319"/>
      <c r="GR683" s="319"/>
      <c r="GS683" s="319"/>
      <c r="GT683" s="319"/>
      <c r="GU683" s="319"/>
      <c r="GV683" s="319"/>
      <c r="GW683" s="319"/>
      <c r="GX683" s="319"/>
      <c r="GY683" s="319"/>
      <c r="GZ683" s="319"/>
      <c r="HA683" s="319"/>
      <c r="HB683" s="319"/>
      <c r="HC683" s="319"/>
      <c r="HD683" s="319"/>
      <c r="HE683" s="319"/>
      <c r="HF683" s="319"/>
      <c r="HG683" s="319"/>
      <c r="HH683" s="319"/>
      <c r="HI683" s="319"/>
      <c r="HJ683" s="319"/>
      <c r="HK683" s="319"/>
      <c r="HL683" s="319"/>
      <c r="HM683" s="319"/>
      <c r="HN683" s="319"/>
      <c r="HO683" s="319"/>
      <c r="HP683" s="319"/>
      <c r="HQ683" s="319"/>
      <c r="HR683" s="319"/>
      <c r="HS683" s="319"/>
      <c r="HT683" s="319"/>
      <c r="HU683" s="319"/>
      <c r="HV683" s="319"/>
      <c r="HW683" s="319"/>
      <c r="HX683" s="319"/>
      <c r="HY683" s="319"/>
      <c r="HZ683" s="319"/>
      <c r="IA683" s="319"/>
      <c r="IB683" s="319"/>
      <c r="IC683" s="319"/>
      <c r="ID683" s="319"/>
      <c r="IE683" s="319"/>
      <c r="IF683" s="319"/>
      <c r="IG683" s="319"/>
      <c r="IH683" s="319"/>
      <c r="II683" s="319"/>
      <c r="IJ683" s="319"/>
      <c r="IK683" s="319"/>
      <c r="IL683" s="319"/>
      <c r="IM683" s="319"/>
      <c r="IN683" s="319"/>
      <c r="IO683" s="319"/>
      <c r="IP683" s="319"/>
      <c r="IQ683" s="319"/>
      <c r="IR683" s="319"/>
      <c r="IS683" s="319"/>
      <c r="IT683" s="319"/>
      <c r="IU683" s="319"/>
      <c r="IV683" s="319"/>
      <c r="IW683" s="319"/>
      <c r="IX683" s="319"/>
      <c r="IY683" s="319"/>
      <c r="IZ683" s="319"/>
      <c r="JA683" s="319"/>
      <c r="JB683" s="319"/>
      <c r="JC683" s="319"/>
      <c r="JD683" s="319"/>
      <c r="JE683" s="319"/>
      <c r="JF683" s="319"/>
      <c r="JG683" s="319"/>
      <c r="JH683" s="319"/>
      <c r="JI683" s="319"/>
      <c r="JJ683" s="319"/>
      <c r="JK683" s="319"/>
      <c r="JL683" s="319"/>
      <c r="JM683" s="319"/>
      <c r="JN683" s="319"/>
      <c r="JO683" s="319"/>
      <c r="JP683" s="319"/>
      <c r="JQ683" s="319"/>
      <c r="JR683" s="319"/>
      <c r="JS683" s="319"/>
      <c r="JT683" s="319"/>
      <c r="JU683" s="319"/>
      <c r="JV683" s="319"/>
      <c r="JW683" s="319"/>
      <c r="JX683" s="319"/>
      <c r="JY683" s="319"/>
      <c r="JZ683" s="319"/>
      <c r="KA683" s="319"/>
      <c r="KB683" s="319"/>
      <c r="KC683" s="319"/>
      <c r="KD683" s="319"/>
      <c r="KE683" s="319"/>
      <c r="KF683" s="319"/>
      <c r="KG683" s="319"/>
      <c r="KH683" s="319"/>
      <c r="KI683" s="319"/>
      <c r="KJ683" s="319"/>
      <c r="KK683" s="319"/>
      <c r="KL683" s="319"/>
      <c r="KM683" s="319"/>
      <c r="KN683" s="319"/>
      <c r="KO683" s="319"/>
      <c r="KP683" s="319"/>
      <c r="KQ683" s="319"/>
      <c r="KR683" s="319"/>
      <c r="KS683" s="319"/>
      <c r="KT683" s="319"/>
      <c r="KU683" s="319"/>
      <c r="KV683" s="319"/>
      <c r="KW683" s="319"/>
      <c r="KX683" s="319"/>
      <c r="KY683" s="319"/>
      <c r="KZ683" s="319"/>
      <c r="LA683" s="319"/>
      <c r="LB683" s="319"/>
      <c r="LC683" s="319"/>
      <c r="LD683" s="319"/>
      <c r="LE683" s="319"/>
      <c r="LF683" s="319"/>
      <c r="LG683" s="319"/>
      <c r="LH683" s="319"/>
      <c r="LI683" s="319"/>
      <c r="LJ683" s="319"/>
      <c r="LK683" s="319"/>
      <c r="LL683" s="319"/>
      <c r="LM683" s="319"/>
      <c r="LN683" s="319"/>
      <c r="LO683" s="319"/>
      <c r="LP683" s="319"/>
      <c r="LQ683" s="319"/>
      <c r="LR683" s="319"/>
      <c r="LS683" s="319"/>
      <c r="LT683" s="319"/>
      <c r="LU683" s="319"/>
      <c r="LV683" s="319"/>
      <c r="LW683" s="319"/>
      <c r="LX683" s="319"/>
      <c r="LY683" s="319"/>
      <c r="LZ683" s="319"/>
      <c r="MA683" s="319"/>
      <c r="MB683" s="319"/>
      <c r="MC683" s="319"/>
      <c r="MD683" s="319"/>
      <c r="ME683" s="319"/>
      <c r="MF683" s="319"/>
      <c r="MG683" s="319"/>
      <c r="MH683" s="319"/>
      <c r="MI683" s="319"/>
      <c r="MJ683" s="319"/>
      <c r="MK683" s="319"/>
      <c r="ML683" s="319"/>
      <c r="MM683" s="319"/>
      <c r="MN683" s="319"/>
      <c r="MO683" s="319"/>
      <c r="MP683" s="319"/>
      <c r="MQ683" s="319"/>
      <c r="MS683" s="241"/>
      <c r="MT683" s="362">
        <f t="shared" si="953"/>
        <v>0</v>
      </c>
      <c r="MU683" s="363">
        <f t="shared" si="939"/>
        <v>0</v>
      </c>
      <c r="MV683" s="363">
        <f t="shared" si="940"/>
        <v>0</v>
      </c>
      <c r="MW683" s="363"/>
      <c r="MX683" s="363">
        <f t="shared" si="941"/>
        <v>0</v>
      </c>
      <c r="MY683" s="363"/>
      <c r="MZ683" s="363">
        <f t="shared" si="942"/>
        <v>0</v>
      </c>
      <c r="NA683" s="363"/>
      <c r="NB683" s="363">
        <f t="shared" si="943"/>
        <v>0</v>
      </c>
      <c r="NC683" s="363"/>
      <c r="ND683" s="363">
        <f t="shared" si="944"/>
        <v>0</v>
      </c>
      <c r="NE683" s="363"/>
      <c r="NF683" s="363">
        <f t="shared" si="945"/>
        <v>0</v>
      </c>
      <c r="NG683" s="363"/>
      <c r="NH683" s="363">
        <f t="shared" si="946"/>
        <v>0</v>
      </c>
      <c r="NI683" s="363"/>
      <c r="NJ683" s="363">
        <f t="shared" si="947"/>
        <v>0</v>
      </c>
      <c r="NK683" s="363"/>
      <c r="NL683" s="363">
        <f t="shared" si="954"/>
        <v>0</v>
      </c>
      <c r="NM683" s="364"/>
      <c r="NN683" s="370"/>
      <c r="NR683" s="318">
        <f t="shared" si="948"/>
        <v>0</v>
      </c>
      <c r="NS683" s="318">
        <f t="shared" si="949"/>
        <v>0</v>
      </c>
      <c r="NT683" s="318">
        <f t="shared" si="950"/>
        <v>0</v>
      </c>
    </row>
    <row r="684" spans="1:384" s="318" customFormat="1" ht="10.199999999999999" customHeight="1" x14ac:dyDescent="0.3">
      <c r="A684" s="25"/>
      <c r="B684" s="389"/>
      <c r="C684" s="424"/>
      <c r="D684" s="15"/>
      <c r="E684" s="379" t="str">
        <f>$E$19</f>
        <v>H avec Renfort</v>
      </c>
      <c r="F684" s="379"/>
      <c r="G684" s="138" t="str">
        <f>IF(NL700=0,"",NL700)</f>
        <v/>
      </c>
      <c r="H684" s="399"/>
      <c r="I684" s="394">
        <f>Prenoms!$B$17</f>
        <v>0</v>
      </c>
      <c r="J684" s="395"/>
      <c r="K684" s="395"/>
      <c r="L684" s="395"/>
      <c r="M684" s="395"/>
      <c r="N684" s="81" t="str">
        <f>IF(NL684&lt;&gt;0,"",IF(Conges!Y51=0,"",Conges!Y51))</f>
        <v/>
      </c>
      <c r="O684" s="82"/>
      <c r="P684" s="83"/>
      <c r="Q684" s="83"/>
      <c r="R684" s="83"/>
      <c r="S684" s="83"/>
      <c r="T684" s="83"/>
      <c r="U684" s="83"/>
      <c r="V684" s="84"/>
      <c r="W684" s="82"/>
      <c r="X684" s="83"/>
      <c r="Y684" s="83"/>
      <c r="Z684" s="83"/>
      <c r="AA684" s="83"/>
      <c r="AB684" s="83"/>
      <c r="AC684" s="83"/>
      <c r="AD684" s="84"/>
      <c r="AE684" s="82"/>
      <c r="AF684" s="83"/>
      <c r="AG684" s="83"/>
      <c r="AH684" s="83"/>
      <c r="AI684" s="83"/>
      <c r="AJ684" s="84"/>
      <c r="AK684" s="82"/>
      <c r="AL684" s="83"/>
      <c r="AM684" s="83"/>
      <c r="AN684" s="83"/>
      <c r="AO684" s="83"/>
      <c r="AP684" s="83"/>
      <c r="AQ684" s="83"/>
      <c r="AR684" s="83"/>
      <c r="AS684" s="83"/>
      <c r="AT684" s="84"/>
      <c r="AU684" s="82"/>
      <c r="AV684" s="83"/>
      <c r="AW684" s="83"/>
      <c r="AX684" s="83"/>
      <c r="AY684" s="83"/>
      <c r="AZ684" s="83"/>
      <c r="BA684" s="83"/>
      <c r="BB684" s="84"/>
      <c r="BC684" s="85">
        <f>IF(NL684&lt;&gt;0,(IF(Conges!Y$51=0,0,3)),0)</f>
        <v>0</v>
      </c>
      <c r="BD684" s="417"/>
      <c r="BE684" s="390">
        <f>IF(OR(Conges!Y$51="A",Conges!Y$51="V"),Prenoms!L$17,NL684)</f>
        <v>0</v>
      </c>
      <c r="BF684" s="391"/>
      <c r="BG684" s="286"/>
      <c r="BH684" s="287">
        <f t="shared" si="933"/>
        <v>0</v>
      </c>
      <c r="BI684" s="288" t="str">
        <f t="shared" si="934"/>
        <v/>
      </c>
      <c r="BJ684" s="300">
        <v>0</v>
      </c>
      <c r="BK684" s="301">
        <f t="shared" si="951"/>
        <v>0</v>
      </c>
      <c r="BL684" s="302">
        <f t="shared" si="917"/>
        <v>0</v>
      </c>
      <c r="BM684" s="302">
        <f t="shared" si="918"/>
        <v>0</v>
      </c>
      <c r="BN684" s="302">
        <f>SUM('Heures Pointage'!$OD$25:$OE$25)</f>
        <v>0</v>
      </c>
      <c r="BO684" s="302">
        <f>SUM('Heures et Indemnites'!$OD$25:$OE$25)</f>
        <v>0</v>
      </c>
      <c r="BP684" s="303">
        <f t="shared" si="919"/>
        <v>0</v>
      </c>
      <c r="BQ684" s="303">
        <f>'Heures Pointage'!$PB$25</f>
        <v>0</v>
      </c>
      <c r="BR684" s="304">
        <f t="shared" ref="BR684" si="968">$BH$1069</f>
        <v>0</v>
      </c>
      <c r="BS684" s="149">
        <f>Prenoms!$C$17</f>
        <v>0</v>
      </c>
      <c r="BT684" s="180"/>
      <c r="BU684" s="324">
        <f>SUM('Heures et Indemnites'!$OD$25:$OE$25)</f>
        <v>0</v>
      </c>
      <c r="BV684" s="235">
        <f>SUM('Heures et Indemnites'!$OD$6:$OE$25)</f>
        <v>0</v>
      </c>
      <c r="BW684" s="324"/>
      <c r="BX684" s="235"/>
      <c r="BY684" s="319"/>
      <c r="BZ684" s="319"/>
      <c r="CA684" s="319"/>
      <c r="CB684" s="319"/>
      <c r="CC684" s="319"/>
      <c r="CD684" s="319"/>
      <c r="CE684" s="319"/>
      <c r="CF684" s="319"/>
      <c r="CG684" s="319"/>
      <c r="CH684" s="319"/>
      <c r="CI684" s="319"/>
      <c r="CJ684" s="319"/>
      <c r="CK684" s="319"/>
      <c r="CL684" s="319"/>
      <c r="CM684" s="319"/>
      <c r="CN684" s="319"/>
      <c r="CO684" s="319"/>
      <c r="CP684" s="319"/>
      <c r="CQ684" s="319"/>
      <c r="CR684" s="319"/>
      <c r="CS684" s="319"/>
      <c r="CT684" s="319"/>
      <c r="CU684" s="319"/>
      <c r="CV684" s="319"/>
      <c r="CW684" s="319"/>
      <c r="CX684" s="319"/>
      <c r="CY684" s="319"/>
      <c r="CZ684" s="319"/>
      <c r="DA684" s="319"/>
      <c r="DB684" s="319"/>
      <c r="DC684" s="319"/>
      <c r="DD684" s="319"/>
      <c r="DE684" s="319"/>
      <c r="DF684" s="319"/>
      <c r="DG684" s="319"/>
      <c r="DH684" s="319"/>
      <c r="DI684" s="319"/>
      <c r="DJ684" s="319"/>
      <c r="DK684" s="319"/>
      <c r="DL684" s="319"/>
      <c r="DM684" s="319"/>
      <c r="DN684" s="319"/>
      <c r="DO684" s="319"/>
      <c r="DP684" s="319"/>
      <c r="DQ684" s="319"/>
      <c r="DR684" s="319"/>
      <c r="DS684" s="319"/>
      <c r="DT684" s="319"/>
      <c r="DU684" s="319"/>
      <c r="DV684" s="319"/>
      <c r="DW684" s="319"/>
      <c r="DX684" s="319"/>
      <c r="DY684" s="319"/>
      <c r="DZ684" s="319"/>
      <c r="EA684" s="319"/>
      <c r="EB684" s="319"/>
      <c r="EC684" s="319"/>
      <c r="ED684" s="319"/>
      <c r="EE684" s="319"/>
      <c r="EF684" s="319"/>
      <c r="EG684" s="319"/>
      <c r="EH684" s="319"/>
      <c r="EI684" s="319"/>
      <c r="EJ684" s="319"/>
      <c r="EK684" s="319"/>
      <c r="EL684" s="319"/>
      <c r="EM684" s="319"/>
      <c r="EN684" s="319"/>
      <c r="EO684" s="319"/>
      <c r="EP684" s="319"/>
      <c r="EQ684" s="319"/>
      <c r="ER684" s="319"/>
      <c r="ES684" s="319"/>
      <c r="ET684" s="319"/>
      <c r="EU684" s="319"/>
      <c r="EV684" s="319"/>
      <c r="EW684" s="319"/>
      <c r="EX684" s="319"/>
      <c r="EY684" s="319"/>
      <c r="EZ684" s="319"/>
      <c r="FA684" s="319"/>
      <c r="FB684" s="319"/>
      <c r="FC684" s="319"/>
      <c r="FD684" s="319"/>
      <c r="FE684" s="319"/>
      <c r="FF684" s="319"/>
      <c r="FG684" s="319"/>
      <c r="FH684" s="319"/>
      <c r="FI684" s="319"/>
      <c r="FJ684" s="319"/>
      <c r="FK684" s="319"/>
      <c r="FL684" s="319"/>
      <c r="FM684" s="319"/>
      <c r="FN684" s="319"/>
      <c r="FO684" s="319"/>
      <c r="FP684" s="319"/>
      <c r="FQ684" s="319"/>
      <c r="FR684" s="319"/>
      <c r="FS684" s="319"/>
      <c r="FT684" s="319"/>
      <c r="FU684" s="319"/>
      <c r="FV684" s="319"/>
      <c r="FW684" s="319"/>
      <c r="FX684" s="319"/>
      <c r="FY684" s="319"/>
      <c r="FZ684" s="319"/>
      <c r="GA684" s="319"/>
      <c r="GB684" s="319"/>
      <c r="GC684" s="319"/>
      <c r="GD684" s="319"/>
      <c r="GE684" s="319"/>
      <c r="GF684" s="319"/>
      <c r="GG684" s="319"/>
      <c r="GH684" s="319"/>
      <c r="GI684" s="319"/>
      <c r="GJ684" s="319"/>
      <c r="GK684" s="319"/>
      <c r="GL684" s="319"/>
      <c r="GM684" s="319"/>
      <c r="GN684" s="319"/>
      <c r="GO684" s="319"/>
      <c r="GP684" s="319"/>
      <c r="GQ684" s="319"/>
      <c r="GR684" s="319"/>
      <c r="GS684" s="319"/>
      <c r="GT684" s="319"/>
      <c r="GU684" s="319"/>
      <c r="GV684" s="319"/>
      <c r="GW684" s="319"/>
      <c r="GX684" s="319"/>
      <c r="GY684" s="319"/>
      <c r="GZ684" s="319"/>
      <c r="HA684" s="319"/>
      <c r="HB684" s="319"/>
      <c r="HC684" s="319"/>
      <c r="HD684" s="319"/>
      <c r="HE684" s="319"/>
      <c r="HF684" s="319"/>
      <c r="HG684" s="319"/>
      <c r="HH684" s="319"/>
      <c r="HI684" s="319"/>
      <c r="HJ684" s="319"/>
      <c r="HK684" s="319"/>
      <c r="HL684" s="319"/>
      <c r="HM684" s="319"/>
      <c r="HN684" s="319"/>
      <c r="HO684" s="319"/>
      <c r="HP684" s="319"/>
      <c r="HQ684" s="319"/>
      <c r="HR684" s="319"/>
      <c r="HS684" s="319"/>
      <c r="HT684" s="319"/>
      <c r="HU684" s="319"/>
      <c r="HV684" s="319"/>
      <c r="HW684" s="319"/>
      <c r="HX684" s="319"/>
      <c r="HY684" s="319"/>
      <c r="HZ684" s="319"/>
      <c r="IA684" s="319"/>
      <c r="IB684" s="319"/>
      <c r="IC684" s="319"/>
      <c r="ID684" s="319"/>
      <c r="IE684" s="319"/>
      <c r="IF684" s="319"/>
      <c r="IG684" s="319"/>
      <c r="IH684" s="319"/>
      <c r="II684" s="319"/>
      <c r="IJ684" s="319"/>
      <c r="IK684" s="319"/>
      <c r="IL684" s="319"/>
      <c r="IM684" s="319"/>
      <c r="IN684" s="319"/>
      <c r="IO684" s="319"/>
      <c r="IP684" s="319"/>
      <c r="IQ684" s="319"/>
      <c r="IR684" s="319"/>
      <c r="IS684" s="319"/>
      <c r="IT684" s="319"/>
      <c r="IU684" s="319"/>
      <c r="IV684" s="319"/>
      <c r="IW684" s="319"/>
      <c r="IX684" s="319"/>
      <c r="IY684" s="319"/>
      <c r="IZ684" s="319"/>
      <c r="JA684" s="319"/>
      <c r="JB684" s="319"/>
      <c r="JC684" s="319"/>
      <c r="JD684" s="319"/>
      <c r="JE684" s="319"/>
      <c r="JF684" s="319"/>
      <c r="JG684" s="319"/>
      <c r="JH684" s="319"/>
      <c r="JI684" s="319"/>
      <c r="JJ684" s="319"/>
      <c r="JK684" s="319"/>
      <c r="JL684" s="319"/>
      <c r="JM684" s="319"/>
      <c r="JN684" s="319"/>
      <c r="JO684" s="319"/>
      <c r="JP684" s="319"/>
      <c r="JQ684" s="319"/>
      <c r="JR684" s="319"/>
      <c r="JS684" s="319"/>
      <c r="JT684" s="319"/>
      <c r="JU684" s="319"/>
      <c r="JV684" s="319"/>
      <c r="JW684" s="319"/>
      <c r="JX684" s="319"/>
      <c r="JY684" s="319"/>
      <c r="JZ684" s="319"/>
      <c r="KA684" s="319"/>
      <c r="KB684" s="319"/>
      <c r="KC684" s="319"/>
      <c r="KD684" s="319"/>
      <c r="KE684" s="319"/>
      <c r="KF684" s="319"/>
      <c r="KG684" s="319"/>
      <c r="KH684" s="319"/>
      <c r="KI684" s="319"/>
      <c r="KJ684" s="319"/>
      <c r="KK684" s="319"/>
      <c r="KL684" s="319"/>
      <c r="KM684" s="319"/>
      <c r="KN684" s="319"/>
      <c r="KO684" s="319"/>
      <c r="KP684" s="319"/>
      <c r="KQ684" s="319"/>
      <c r="KR684" s="319"/>
      <c r="KS684" s="319"/>
      <c r="KT684" s="319"/>
      <c r="KU684" s="319"/>
      <c r="KV684" s="319"/>
      <c r="KW684" s="319"/>
      <c r="KX684" s="319"/>
      <c r="KY684" s="319"/>
      <c r="KZ684" s="319"/>
      <c r="LA684" s="319"/>
      <c r="LB684" s="319"/>
      <c r="LC684" s="319"/>
      <c r="LD684" s="319"/>
      <c r="LE684" s="319"/>
      <c r="LF684" s="319"/>
      <c r="LG684" s="319"/>
      <c r="LH684" s="319"/>
      <c r="LI684" s="319"/>
      <c r="LJ684" s="319"/>
      <c r="LK684" s="319"/>
      <c r="LL684" s="319"/>
      <c r="LM684" s="319"/>
      <c r="LN684" s="319"/>
      <c r="LO684" s="319"/>
      <c r="LP684" s="319"/>
      <c r="LQ684" s="319"/>
      <c r="LR684" s="319"/>
      <c r="LS684" s="319"/>
      <c r="LT684" s="319"/>
      <c r="LU684" s="319"/>
      <c r="LV684" s="319"/>
      <c r="LW684" s="319"/>
      <c r="LX684" s="319"/>
      <c r="LY684" s="319"/>
      <c r="LZ684" s="319"/>
      <c r="MA684" s="319"/>
      <c r="MB684" s="319"/>
      <c r="MC684" s="319"/>
      <c r="MD684" s="319"/>
      <c r="ME684" s="319"/>
      <c r="MF684" s="319"/>
      <c r="MG684" s="319"/>
      <c r="MH684" s="319"/>
      <c r="MI684" s="319"/>
      <c r="MJ684" s="319"/>
      <c r="MK684" s="319"/>
      <c r="ML684" s="319"/>
      <c r="MM684" s="319"/>
      <c r="MN684" s="319"/>
      <c r="MO684" s="319"/>
      <c r="MP684" s="319"/>
      <c r="MQ684" s="319"/>
      <c r="MS684" s="241"/>
      <c r="MT684" s="373">
        <f t="shared" si="953"/>
        <v>0</v>
      </c>
      <c r="MU684" s="365">
        <f t="shared" si="939"/>
        <v>0</v>
      </c>
      <c r="MV684" s="365">
        <f t="shared" si="940"/>
        <v>0</v>
      </c>
      <c r="MW684" s="365"/>
      <c r="MX684" s="365">
        <f t="shared" si="941"/>
        <v>0</v>
      </c>
      <c r="MY684" s="365"/>
      <c r="MZ684" s="365">
        <f t="shared" si="942"/>
        <v>0</v>
      </c>
      <c r="NA684" s="365"/>
      <c r="NB684" s="365">
        <f t="shared" si="943"/>
        <v>0</v>
      </c>
      <c r="NC684" s="365"/>
      <c r="ND684" s="365">
        <f t="shared" si="944"/>
        <v>0</v>
      </c>
      <c r="NE684" s="365"/>
      <c r="NF684" s="365">
        <f t="shared" si="945"/>
        <v>0</v>
      </c>
      <c r="NG684" s="365"/>
      <c r="NH684" s="365">
        <f t="shared" si="946"/>
        <v>0</v>
      </c>
      <c r="NI684" s="365"/>
      <c r="NJ684" s="365">
        <f t="shared" si="947"/>
        <v>0</v>
      </c>
      <c r="NK684" s="365"/>
      <c r="NL684" s="365">
        <f t="shared" si="954"/>
        <v>0</v>
      </c>
      <c r="NM684" s="366"/>
      <c r="NN684" s="370"/>
      <c r="NR684" s="318">
        <f t="shared" si="948"/>
        <v>0</v>
      </c>
      <c r="NS684" s="318">
        <f t="shared" si="949"/>
        <v>0</v>
      </c>
      <c r="NT684" s="318">
        <f t="shared" si="950"/>
        <v>0</v>
      </c>
    </row>
    <row r="685" spans="1:384" s="318" customFormat="1" ht="10.199999999999999" customHeight="1" x14ac:dyDescent="0.3">
      <c r="A685" s="25"/>
      <c r="B685" s="389"/>
      <c r="C685" s="424"/>
      <c r="D685" s="15"/>
      <c r="E685" s="106"/>
      <c r="F685" s="106"/>
      <c r="G685" s="106"/>
      <c r="H685" s="399"/>
      <c r="I685" s="381">
        <f>Prenoms!$B$18</f>
        <v>0</v>
      </c>
      <c r="J685" s="382"/>
      <c r="K685" s="382"/>
      <c r="L685" s="382"/>
      <c r="M685" s="382"/>
      <c r="N685" s="68" t="str">
        <f>IF(NL685&lt;&gt;0,"",IF(Conges!Y52=0,"",Conges!Y52))</f>
        <v/>
      </c>
      <c r="O685" s="69"/>
      <c r="P685" s="70"/>
      <c r="Q685" s="70"/>
      <c r="R685" s="70"/>
      <c r="S685" s="70"/>
      <c r="T685" s="70"/>
      <c r="U685" s="70"/>
      <c r="V685" s="71"/>
      <c r="W685" s="69"/>
      <c r="X685" s="70"/>
      <c r="Y685" s="70"/>
      <c r="Z685" s="70"/>
      <c r="AA685" s="70"/>
      <c r="AB685" s="70"/>
      <c r="AC685" s="70"/>
      <c r="AD685" s="71"/>
      <c r="AE685" s="69"/>
      <c r="AF685" s="70"/>
      <c r="AG685" s="70"/>
      <c r="AH685" s="70"/>
      <c r="AI685" s="70"/>
      <c r="AJ685" s="71"/>
      <c r="AK685" s="69"/>
      <c r="AL685" s="70"/>
      <c r="AM685" s="70"/>
      <c r="AN685" s="70"/>
      <c r="AO685" s="70"/>
      <c r="AP685" s="70"/>
      <c r="AQ685" s="70"/>
      <c r="AR685" s="70"/>
      <c r="AS685" s="70"/>
      <c r="AT685" s="71"/>
      <c r="AU685" s="69"/>
      <c r="AV685" s="70"/>
      <c r="AW685" s="70"/>
      <c r="AX685" s="70"/>
      <c r="AY685" s="70"/>
      <c r="AZ685" s="70"/>
      <c r="BA685" s="70"/>
      <c r="BB685" s="71"/>
      <c r="BC685" s="72">
        <f>IF(NL685&lt;&gt;0,(IF(Conges!Y$52=0,0,3)),0)</f>
        <v>0</v>
      </c>
      <c r="BD685" s="417"/>
      <c r="BE685" s="392">
        <f>IF(OR(Conges!Y$52="A",Conges!Y$52="V"),Prenoms!L$18,NL685)</f>
        <v>0</v>
      </c>
      <c r="BF685" s="393"/>
      <c r="BG685" s="289"/>
      <c r="BH685" s="290">
        <f t="shared" si="933"/>
        <v>0</v>
      </c>
      <c r="BI685" s="291" t="str">
        <f t="shared" si="934"/>
        <v/>
      </c>
      <c r="BJ685" s="305">
        <v>0</v>
      </c>
      <c r="BK685" s="306">
        <f t="shared" si="951"/>
        <v>0</v>
      </c>
      <c r="BL685" s="307">
        <f t="shared" si="917"/>
        <v>0</v>
      </c>
      <c r="BM685" s="307">
        <f t="shared" si="918"/>
        <v>0</v>
      </c>
      <c r="BN685" s="307">
        <f>SUM('Heures Pointage'!$PD$25:$PE$25)</f>
        <v>0</v>
      </c>
      <c r="BO685" s="307">
        <f>SUM('Heures et Indemnites'!$PD$25:$PE$25)</f>
        <v>0</v>
      </c>
      <c r="BP685" s="308">
        <f t="shared" si="919"/>
        <v>0</v>
      </c>
      <c r="BQ685" s="308">
        <f>'Heures Pointage'!$QB$25</f>
        <v>0</v>
      </c>
      <c r="BR685" s="309">
        <f t="shared" ref="BR685" si="969">$BH$1070</f>
        <v>0</v>
      </c>
      <c r="BS685" s="150">
        <f>Prenoms!$C$18</f>
        <v>0</v>
      </c>
      <c r="BT685" s="153"/>
      <c r="BU685" s="323">
        <f>SUM('Heures et Indemnites'!$PD$25:$PE$25)</f>
        <v>0</v>
      </c>
      <c r="BV685" s="236">
        <f>SUM('Heures et Indemnites'!$PD$6:$PE$25)</f>
        <v>0</v>
      </c>
      <c r="BW685" s="323"/>
      <c r="BX685" s="236"/>
      <c r="BY685" s="319"/>
      <c r="BZ685" s="319"/>
      <c r="CA685" s="319"/>
      <c r="CB685" s="319"/>
      <c r="CC685" s="319"/>
      <c r="CD685" s="319"/>
      <c r="CE685" s="319"/>
      <c r="CF685" s="319"/>
      <c r="CG685" s="319"/>
      <c r="CH685" s="319"/>
      <c r="CI685" s="319"/>
      <c r="CJ685" s="319"/>
      <c r="CK685" s="319"/>
      <c r="CL685" s="319"/>
      <c r="CM685" s="319"/>
      <c r="CN685" s="319"/>
      <c r="CO685" s="319"/>
      <c r="CP685" s="319"/>
      <c r="CQ685" s="319"/>
      <c r="CR685" s="319"/>
      <c r="CS685" s="319"/>
      <c r="CT685" s="319"/>
      <c r="CU685" s="319"/>
      <c r="CV685" s="319"/>
      <c r="CW685" s="319"/>
      <c r="CX685" s="319"/>
      <c r="CY685" s="319"/>
      <c r="CZ685" s="319"/>
      <c r="DA685" s="319"/>
      <c r="DB685" s="319"/>
      <c r="DC685" s="319"/>
      <c r="DD685" s="319"/>
      <c r="DE685" s="319"/>
      <c r="DF685" s="319"/>
      <c r="DG685" s="319"/>
      <c r="DH685" s="319"/>
      <c r="DI685" s="319"/>
      <c r="DJ685" s="319"/>
      <c r="DK685" s="319"/>
      <c r="DL685" s="319"/>
      <c r="DM685" s="319"/>
      <c r="DN685" s="319"/>
      <c r="DO685" s="319"/>
      <c r="DP685" s="319"/>
      <c r="DQ685" s="319"/>
      <c r="DR685" s="319"/>
      <c r="DS685" s="319"/>
      <c r="DT685" s="319"/>
      <c r="DU685" s="319"/>
      <c r="DV685" s="319"/>
      <c r="DW685" s="319"/>
      <c r="DX685" s="319"/>
      <c r="DY685" s="319"/>
      <c r="DZ685" s="319"/>
      <c r="EA685" s="319"/>
      <c r="EB685" s="319"/>
      <c r="EC685" s="319"/>
      <c r="ED685" s="319"/>
      <c r="EE685" s="319"/>
      <c r="EF685" s="319"/>
      <c r="EG685" s="319"/>
      <c r="EH685" s="319"/>
      <c r="EI685" s="319"/>
      <c r="EJ685" s="319"/>
      <c r="EK685" s="319"/>
      <c r="EL685" s="319"/>
      <c r="EM685" s="319"/>
      <c r="EN685" s="319"/>
      <c r="EO685" s="319"/>
      <c r="EP685" s="319"/>
      <c r="EQ685" s="319"/>
      <c r="ER685" s="319"/>
      <c r="ES685" s="319"/>
      <c r="ET685" s="319"/>
      <c r="EU685" s="319"/>
      <c r="EV685" s="319"/>
      <c r="EW685" s="319"/>
      <c r="EX685" s="319"/>
      <c r="EY685" s="319"/>
      <c r="EZ685" s="319"/>
      <c r="FA685" s="319"/>
      <c r="FB685" s="319"/>
      <c r="FC685" s="319"/>
      <c r="FD685" s="319"/>
      <c r="FE685" s="319"/>
      <c r="FF685" s="319"/>
      <c r="FG685" s="319"/>
      <c r="FH685" s="319"/>
      <c r="FI685" s="319"/>
      <c r="FJ685" s="319"/>
      <c r="FK685" s="319"/>
      <c r="FL685" s="319"/>
      <c r="FM685" s="319"/>
      <c r="FN685" s="319"/>
      <c r="FO685" s="319"/>
      <c r="FP685" s="319"/>
      <c r="FQ685" s="319"/>
      <c r="FR685" s="319"/>
      <c r="FS685" s="319"/>
      <c r="FT685" s="319"/>
      <c r="FU685" s="319"/>
      <c r="FV685" s="319"/>
      <c r="FW685" s="319"/>
      <c r="FX685" s="319"/>
      <c r="FY685" s="319"/>
      <c r="FZ685" s="319"/>
      <c r="GA685" s="319"/>
      <c r="GB685" s="319"/>
      <c r="GC685" s="319"/>
      <c r="GD685" s="319"/>
      <c r="GE685" s="319"/>
      <c r="GF685" s="319"/>
      <c r="GG685" s="319"/>
      <c r="GH685" s="319"/>
      <c r="GI685" s="319"/>
      <c r="GJ685" s="319"/>
      <c r="GK685" s="319"/>
      <c r="GL685" s="319"/>
      <c r="GM685" s="319"/>
      <c r="GN685" s="319"/>
      <c r="GO685" s="319"/>
      <c r="GP685" s="319"/>
      <c r="GQ685" s="319"/>
      <c r="GR685" s="319"/>
      <c r="GS685" s="319"/>
      <c r="GT685" s="319"/>
      <c r="GU685" s="319"/>
      <c r="GV685" s="319"/>
      <c r="GW685" s="319"/>
      <c r="GX685" s="319"/>
      <c r="GY685" s="319"/>
      <c r="GZ685" s="319"/>
      <c r="HA685" s="319"/>
      <c r="HB685" s="319"/>
      <c r="HC685" s="319"/>
      <c r="HD685" s="319"/>
      <c r="HE685" s="319"/>
      <c r="HF685" s="319"/>
      <c r="HG685" s="319"/>
      <c r="HH685" s="319"/>
      <c r="HI685" s="319"/>
      <c r="HJ685" s="319"/>
      <c r="HK685" s="319"/>
      <c r="HL685" s="319"/>
      <c r="HM685" s="319"/>
      <c r="HN685" s="319"/>
      <c r="HO685" s="319"/>
      <c r="HP685" s="319"/>
      <c r="HQ685" s="319"/>
      <c r="HR685" s="319"/>
      <c r="HS685" s="319"/>
      <c r="HT685" s="319"/>
      <c r="HU685" s="319"/>
      <c r="HV685" s="319"/>
      <c r="HW685" s="319"/>
      <c r="HX685" s="319"/>
      <c r="HY685" s="319"/>
      <c r="HZ685" s="319"/>
      <c r="IA685" s="319"/>
      <c r="IB685" s="319"/>
      <c r="IC685" s="319"/>
      <c r="ID685" s="319"/>
      <c r="IE685" s="319"/>
      <c r="IF685" s="319"/>
      <c r="IG685" s="319"/>
      <c r="IH685" s="319"/>
      <c r="II685" s="319"/>
      <c r="IJ685" s="319"/>
      <c r="IK685" s="319"/>
      <c r="IL685" s="319"/>
      <c r="IM685" s="319"/>
      <c r="IN685" s="319"/>
      <c r="IO685" s="319"/>
      <c r="IP685" s="319"/>
      <c r="IQ685" s="319"/>
      <c r="IR685" s="319"/>
      <c r="IS685" s="319"/>
      <c r="IT685" s="319"/>
      <c r="IU685" s="319"/>
      <c r="IV685" s="319"/>
      <c r="IW685" s="319"/>
      <c r="IX685" s="319"/>
      <c r="IY685" s="319"/>
      <c r="IZ685" s="319"/>
      <c r="JA685" s="319"/>
      <c r="JB685" s="319"/>
      <c r="JC685" s="319"/>
      <c r="JD685" s="319"/>
      <c r="JE685" s="319"/>
      <c r="JF685" s="319"/>
      <c r="JG685" s="319"/>
      <c r="JH685" s="319"/>
      <c r="JI685" s="319"/>
      <c r="JJ685" s="319"/>
      <c r="JK685" s="319"/>
      <c r="JL685" s="319"/>
      <c r="JM685" s="319"/>
      <c r="JN685" s="319"/>
      <c r="JO685" s="319"/>
      <c r="JP685" s="319"/>
      <c r="JQ685" s="319"/>
      <c r="JR685" s="319"/>
      <c r="JS685" s="319"/>
      <c r="JT685" s="319"/>
      <c r="JU685" s="319"/>
      <c r="JV685" s="319"/>
      <c r="JW685" s="319"/>
      <c r="JX685" s="319"/>
      <c r="JY685" s="319"/>
      <c r="JZ685" s="319"/>
      <c r="KA685" s="319"/>
      <c r="KB685" s="319"/>
      <c r="KC685" s="319"/>
      <c r="KD685" s="319"/>
      <c r="KE685" s="319"/>
      <c r="KF685" s="319"/>
      <c r="KG685" s="319"/>
      <c r="KH685" s="319"/>
      <c r="KI685" s="319"/>
      <c r="KJ685" s="319"/>
      <c r="KK685" s="319"/>
      <c r="KL685" s="319"/>
      <c r="KM685" s="319"/>
      <c r="KN685" s="319"/>
      <c r="KO685" s="319"/>
      <c r="KP685" s="319"/>
      <c r="KQ685" s="319"/>
      <c r="KR685" s="319"/>
      <c r="KS685" s="319"/>
      <c r="KT685" s="319"/>
      <c r="KU685" s="319"/>
      <c r="KV685" s="319"/>
      <c r="KW685" s="319"/>
      <c r="KX685" s="319"/>
      <c r="KY685" s="319"/>
      <c r="KZ685" s="319"/>
      <c r="LA685" s="319"/>
      <c r="LB685" s="319"/>
      <c r="LC685" s="319"/>
      <c r="LD685" s="319"/>
      <c r="LE685" s="319"/>
      <c r="LF685" s="319"/>
      <c r="LG685" s="319"/>
      <c r="LH685" s="319"/>
      <c r="LI685" s="319"/>
      <c r="LJ685" s="319"/>
      <c r="LK685" s="319"/>
      <c r="LL685" s="319"/>
      <c r="LM685" s="319"/>
      <c r="LN685" s="319"/>
      <c r="LO685" s="319"/>
      <c r="LP685" s="319"/>
      <c r="LQ685" s="319"/>
      <c r="LR685" s="319"/>
      <c r="LS685" s="319"/>
      <c r="LT685" s="319"/>
      <c r="LU685" s="319"/>
      <c r="LV685" s="319"/>
      <c r="LW685" s="319"/>
      <c r="LX685" s="319"/>
      <c r="LY685" s="319"/>
      <c r="LZ685" s="319"/>
      <c r="MA685" s="319"/>
      <c r="MB685" s="319"/>
      <c r="MC685" s="319"/>
      <c r="MD685" s="319"/>
      <c r="ME685" s="319"/>
      <c r="MF685" s="319"/>
      <c r="MG685" s="319"/>
      <c r="MH685" s="319"/>
      <c r="MI685" s="319"/>
      <c r="MJ685" s="319"/>
      <c r="MK685" s="319"/>
      <c r="ML685" s="319"/>
      <c r="MM685" s="319"/>
      <c r="MN685" s="319"/>
      <c r="MO685" s="319"/>
      <c r="MP685" s="319"/>
      <c r="MQ685" s="319"/>
      <c r="MS685" s="241"/>
      <c r="MT685" s="362">
        <f t="shared" si="953"/>
        <v>0</v>
      </c>
      <c r="MU685" s="363">
        <f t="shared" ref="MU685:MU698" si="970">(COUNTA($O685:$BB685))/2</f>
        <v>0</v>
      </c>
      <c r="MV685" s="363">
        <f t="shared" si="940"/>
        <v>0</v>
      </c>
      <c r="MW685" s="363"/>
      <c r="MX685" s="363">
        <f t="shared" si="941"/>
        <v>0</v>
      </c>
      <c r="MY685" s="363"/>
      <c r="MZ685" s="363">
        <f t="shared" si="942"/>
        <v>0</v>
      </c>
      <c r="NA685" s="363"/>
      <c r="NB685" s="363">
        <f t="shared" si="943"/>
        <v>0</v>
      </c>
      <c r="NC685" s="363"/>
      <c r="ND685" s="363">
        <f t="shared" si="944"/>
        <v>0</v>
      </c>
      <c r="NE685" s="363"/>
      <c r="NF685" s="363">
        <f t="shared" si="945"/>
        <v>0</v>
      </c>
      <c r="NG685" s="363"/>
      <c r="NH685" s="363">
        <f t="shared" si="946"/>
        <v>0</v>
      </c>
      <c r="NI685" s="363"/>
      <c r="NJ685" s="363">
        <f t="shared" si="947"/>
        <v>0</v>
      </c>
      <c r="NK685" s="363"/>
      <c r="NL685" s="363">
        <f t="shared" si="954"/>
        <v>0</v>
      </c>
      <c r="NM685" s="364"/>
      <c r="NN685" s="370"/>
      <c r="NR685" s="318">
        <f t="shared" si="948"/>
        <v>0</v>
      </c>
      <c r="NS685" s="318">
        <f t="shared" si="949"/>
        <v>0</v>
      </c>
      <c r="NT685" s="318">
        <f t="shared" si="950"/>
        <v>0</v>
      </c>
    </row>
    <row r="686" spans="1:384" s="318" customFormat="1" ht="10.199999999999999" customHeight="1" x14ac:dyDescent="0.3">
      <c r="A686" s="25"/>
      <c r="B686" s="389"/>
      <c r="C686" s="424"/>
      <c r="D686" s="15"/>
      <c r="E686" s="106"/>
      <c r="F686" s="106"/>
      <c r="G686" s="106"/>
      <c r="H686" s="399"/>
      <c r="I686" s="394">
        <f>Prenoms!$B$19</f>
        <v>0</v>
      </c>
      <c r="J686" s="395"/>
      <c r="K686" s="395"/>
      <c r="L686" s="395"/>
      <c r="M686" s="395"/>
      <c r="N686" s="81" t="str">
        <f>IF(NL686&lt;&gt;0,"",IF(Conges!Y53=0,"",Conges!Y53))</f>
        <v/>
      </c>
      <c r="O686" s="82"/>
      <c r="P686" s="83"/>
      <c r="Q686" s="83"/>
      <c r="R686" s="83"/>
      <c r="S686" s="83"/>
      <c r="T686" s="83"/>
      <c r="U686" s="83"/>
      <c r="V686" s="84"/>
      <c r="W686" s="82"/>
      <c r="X686" s="83"/>
      <c r="Y686" s="83"/>
      <c r="Z686" s="83"/>
      <c r="AA686" s="83"/>
      <c r="AB686" s="83"/>
      <c r="AC686" s="83"/>
      <c r="AD686" s="84"/>
      <c r="AE686" s="82"/>
      <c r="AF686" s="83"/>
      <c r="AG686" s="83"/>
      <c r="AH686" s="83"/>
      <c r="AI686" s="83"/>
      <c r="AJ686" s="84"/>
      <c r="AK686" s="82"/>
      <c r="AL686" s="83"/>
      <c r="AM686" s="83"/>
      <c r="AN686" s="83"/>
      <c r="AO686" s="83"/>
      <c r="AP686" s="83"/>
      <c r="AQ686" s="83"/>
      <c r="AR686" s="83"/>
      <c r="AS686" s="83"/>
      <c r="AT686" s="84"/>
      <c r="AU686" s="82"/>
      <c r="AV686" s="83"/>
      <c r="AW686" s="83"/>
      <c r="AX686" s="83"/>
      <c r="AY686" s="83"/>
      <c r="AZ686" s="83"/>
      <c r="BA686" s="83"/>
      <c r="BB686" s="84"/>
      <c r="BC686" s="85">
        <f>IF(NL686&lt;&gt;0,(IF(Conges!Y$53=0,0,3)),0)</f>
        <v>0</v>
      </c>
      <c r="BD686" s="417"/>
      <c r="BE686" s="390">
        <f>IF(OR(Conges!Y$53="A",Conges!Y$53="V"),Prenoms!L$19,NL686)</f>
        <v>0</v>
      </c>
      <c r="BF686" s="391"/>
      <c r="BG686" s="286"/>
      <c r="BH686" s="287">
        <f t="shared" si="933"/>
        <v>0</v>
      </c>
      <c r="BI686" s="288" t="str">
        <f t="shared" si="934"/>
        <v/>
      </c>
      <c r="BJ686" s="300">
        <v>0</v>
      </c>
      <c r="BK686" s="301">
        <f t="shared" si="951"/>
        <v>0</v>
      </c>
      <c r="BL686" s="302">
        <f t="shared" si="917"/>
        <v>0</v>
      </c>
      <c r="BM686" s="302">
        <f t="shared" si="918"/>
        <v>0</v>
      </c>
      <c r="BN686" s="302">
        <f>SUM('Heures Pointage'!$QD$25:$QE$25)</f>
        <v>0</v>
      </c>
      <c r="BO686" s="302">
        <f>SUM('Heures et Indemnites'!$QD$25:$QE$25)</f>
        <v>0</v>
      </c>
      <c r="BP686" s="303">
        <f t="shared" si="919"/>
        <v>0</v>
      </c>
      <c r="BQ686" s="303">
        <f>'Heures Pointage'!$RB$25</f>
        <v>0</v>
      </c>
      <c r="BR686" s="304">
        <f t="shared" ref="BR686" si="971">$BH$1071</f>
        <v>0</v>
      </c>
      <c r="BS686" s="149">
        <f>Prenoms!$C$19</f>
        <v>0</v>
      </c>
      <c r="BT686" s="180"/>
      <c r="BU686" s="324">
        <f>SUM('Heures et Indemnites'!$QD$25:$QE$25)</f>
        <v>0</v>
      </c>
      <c r="BV686" s="235">
        <f>SUM('Heures et Indemnites'!$QD$6:$QE$25)</f>
        <v>0</v>
      </c>
      <c r="BW686" s="324"/>
      <c r="BX686" s="235"/>
      <c r="BY686" s="319"/>
      <c r="BZ686" s="319"/>
      <c r="CA686" s="319"/>
      <c r="CB686" s="319"/>
      <c r="CC686" s="319"/>
      <c r="CD686" s="319"/>
      <c r="CE686" s="319"/>
      <c r="CF686" s="319"/>
      <c r="CG686" s="319"/>
      <c r="CH686" s="319"/>
      <c r="CI686" s="319"/>
      <c r="CJ686" s="319"/>
      <c r="CK686" s="319"/>
      <c r="CL686" s="319"/>
      <c r="CM686" s="319"/>
      <c r="CN686" s="319"/>
      <c r="CO686" s="319"/>
      <c r="CP686" s="319"/>
      <c r="CQ686" s="319"/>
      <c r="CR686" s="319"/>
      <c r="CS686" s="319"/>
      <c r="CT686" s="319"/>
      <c r="CU686" s="319"/>
      <c r="CV686" s="319"/>
      <c r="CW686" s="319"/>
      <c r="CX686" s="319"/>
      <c r="CY686" s="319"/>
      <c r="CZ686" s="319"/>
      <c r="DA686" s="319"/>
      <c r="DB686" s="319"/>
      <c r="DC686" s="319"/>
      <c r="DD686" s="319"/>
      <c r="DE686" s="319"/>
      <c r="DF686" s="319"/>
      <c r="DG686" s="319"/>
      <c r="DH686" s="319"/>
      <c r="DI686" s="319"/>
      <c r="DJ686" s="319"/>
      <c r="DK686" s="319"/>
      <c r="DL686" s="319"/>
      <c r="DM686" s="319"/>
      <c r="DN686" s="319"/>
      <c r="DO686" s="319"/>
      <c r="DP686" s="319"/>
      <c r="DQ686" s="319"/>
      <c r="DR686" s="319"/>
      <c r="DS686" s="319"/>
      <c r="DT686" s="319"/>
      <c r="DU686" s="319"/>
      <c r="DV686" s="319"/>
      <c r="DW686" s="319"/>
      <c r="DX686" s="319"/>
      <c r="DY686" s="319"/>
      <c r="DZ686" s="319"/>
      <c r="EA686" s="319"/>
      <c r="EB686" s="319"/>
      <c r="EC686" s="319"/>
      <c r="ED686" s="319"/>
      <c r="EE686" s="319"/>
      <c r="EF686" s="319"/>
      <c r="EG686" s="319"/>
      <c r="EH686" s="319"/>
      <c r="EI686" s="319"/>
      <c r="EJ686" s="319"/>
      <c r="EK686" s="319"/>
      <c r="EL686" s="319"/>
      <c r="EM686" s="319"/>
      <c r="EN686" s="319"/>
      <c r="EO686" s="319"/>
      <c r="EP686" s="319"/>
      <c r="EQ686" s="319"/>
      <c r="ER686" s="319"/>
      <c r="ES686" s="319"/>
      <c r="ET686" s="319"/>
      <c r="EU686" s="319"/>
      <c r="EV686" s="319"/>
      <c r="EW686" s="319"/>
      <c r="EX686" s="319"/>
      <c r="EY686" s="319"/>
      <c r="EZ686" s="319"/>
      <c r="FA686" s="319"/>
      <c r="FB686" s="319"/>
      <c r="FC686" s="319"/>
      <c r="FD686" s="319"/>
      <c r="FE686" s="319"/>
      <c r="FF686" s="319"/>
      <c r="FG686" s="319"/>
      <c r="FH686" s="319"/>
      <c r="FI686" s="319"/>
      <c r="FJ686" s="319"/>
      <c r="FK686" s="319"/>
      <c r="FL686" s="319"/>
      <c r="FM686" s="319"/>
      <c r="FN686" s="319"/>
      <c r="FO686" s="319"/>
      <c r="FP686" s="319"/>
      <c r="FQ686" s="319"/>
      <c r="FR686" s="319"/>
      <c r="FS686" s="319"/>
      <c r="FT686" s="319"/>
      <c r="FU686" s="319"/>
      <c r="FV686" s="319"/>
      <c r="FW686" s="319"/>
      <c r="FX686" s="319"/>
      <c r="FY686" s="319"/>
      <c r="FZ686" s="319"/>
      <c r="GA686" s="319"/>
      <c r="GB686" s="319"/>
      <c r="GC686" s="319"/>
      <c r="GD686" s="319"/>
      <c r="GE686" s="319"/>
      <c r="GF686" s="319"/>
      <c r="GG686" s="319"/>
      <c r="GH686" s="319"/>
      <c r="GI686" s="319"/>
      <c r="GJ686" s="319"/>
      <c r="GK686" s="319"/>
      <c r="GL686" s="319"/>
      <c r="GM686" s="319"/>
      <c r="GN686" s="319"/>
      <c r="GO686" s="319"/>
      <c r="GP686" s="319"/>
      <c r="GQ686" s="319"/>
      <c r="GR686" s="319"/>
      <c r="GS686" s="319"/>
      <c r="GT686" s="319"/>
      <c r="GU686" s="319"/>
      <c r="GV686" s="319"/>
      <c r="GW686" s="319"/>
      <c r="GX686" s="319"/>
      <c r="GY686" s="319"/>
      <c r="GZ686" s="319"/>
      <c r="HA686" s="319"/>
      <c r="HB686" s="319"/>
      <c r="HC686" s="319"/>
      <c r="HD686" s="319"/>
      <c r="HE686" s="319"/>
      <c r="HF686" s="319"/>
      <c r="HG686" s="319"/>
      <c r="HH686" s="319"/>
      <c r="HI686" s="319"/>
      <c r="HJ686" s="319"/>
      <c r="HK686" s="319"/>
      <c r="HL686" s="319"/>
      <c r="HM686" s="319"/>
      <c r="HN686" s="319"/>
      <c r="HO686" s="319"/>
      <c r="HP686" s="319"/>
      <c r="HQ686" s="319"/>
      <c r="HR686" s="319"/>
      <c r="HS686" s="319"/>
      <c r="HT686" s="319"/>
      <c r="HU686" s="319"/>
      <c r="HV686" s="319"/>
      <c r="HW686" s="319"/>
      <c r="HX686" s="319"/>
      <c r="HY686" s="319"/>
      <c r="HZ686" s="319"/>
      <c r="IA686" s="319"/>
      <c r="IB686" s="319"/>
      <c r="IC686" s="319"/>
      <c r="ID686" s="319"/>
      <c r="IE686" s="319"/>
      <c r="IF686" s="319"/>
      <c r="IG686" s="319"/>
      <c r="IH686" s="319"/>
      <c r="II686" s="319"/>
      <c r="IJ686" s="319"/>
      <c r="IK686" s="319"/>
      <c r="IL686" s="319"/>
      <c r="IM686" s="319"/>
      <c r="IN686" s="319"/>
      <c r="IO686" s="319"/>
      <c r="IP686" s="319"/>
      <c r="IQ686" s="319"/>
      <c r="IR686" s="319"/>
      <c r="IS686" s="319"/>
      <c r="IT686" s="319"/>
      <c r="IU686" s="319"/>
      <c r="IV686" s="319"/>
      <c r="IW686" s="319"/>
      <c r="IX686" s="319"/>
      <c r="IY686" s="319"/>
      <c r="IZ686" s="319"/>
      <c r="JA686" s="319"/>
      <c r="JB686" s="319"/>
      <c r="JC686" s="319"/>
      <c r="JD686" s="319"/>
      <c r="JE686" s="319"/>
      <c r="JF686" s="319"/>
      <c r="JG686" s="319"/>
      <c r="JH686" s="319"/>
      <c r="JI686" s="319"/>
      <c r="JJ686" s="319"/>
      <c r="JK686" s="319"/>
      <c r="JL686" s="319"/>
      <c r="JM686" s="319"/>
      <c r="JN686" s="319"/>
      <c r="JO686" s="319"/>
      <c r="JP686" s="319"/>
      <c r="JQ686" s="319"/>
      <c r="JR686" s="319"/>
      <c r="JS686" s="319"/>
      <c r="JT686" s="319"/>
      <c r="JU686" s="319"/>
      <c r="JV686" s="319"/>
      <c r="JW686" s="319"/>
      <c r="JX686" s="319"/>
      <c r="JY686" s="319"/>
      <c r="JZ686" s="319"/>
      <c r="KA686" s="319"/>
      <c r="KB686" s="319"/>
      <c r="KC686" s="319"/>
      <c r="KD686" s="319"/>
      <c r="KE686" s="319"/>
      <c r="KF686" s="319"/>
      <c r="KG686" s="319"/>
      <c r="KH686" s="319"/>
      <c r="KI686" s="319"/>
      <c r="KJ686" s="319"/>
      <c r="KK686" s="319"/>
      <c r="KL686" s="319"/>
      <c r="KM686" s="319"/>
      <c r="KN686" s="319"/>
      <c r="KO686" s="319"/>
      <c r="KP686" s="319"/>
      <c r="KQ686" s="319"/>
      <c r="KR686" s="319"/>
      <c r="KS686" s="319"/>
      <c r="KT686" s="319"/>
      <c r="KU686" s="319"/>
      <c r="KV686" s="319"/>
      <c r="KW686" s="319"/>
      <c r="KX686" s="319"/>
      <c r="KY686" s="319"/>
      <c r="KZ686" s="319"/>
      <c r="LA686" s="319"/>
      <c r="LB686" s="319"/>
      <c r="LC686" s="319"/>
      <c r="LD686" s="319"/>
      <c r="LE686" s="319"/>
      <c r="LF686" s="319"/>
      <c r="LG686" s="319"/>
      <c r="LH686" s="319"/>
      <c r="LI686" s="319"/>
      <c r="LJ686" s="319"/>
      <c r="LK686" s="319"/>
      <c r="LL686" s="319"/>
      <c r="LM686" s="319"/>
      <c r="LN686" s="319"/>
      <c r="LO686" s="319"/>
      <c r="LP686" s="319"/>
      <c r="LQ686" s="319"/>
      <c r="LR686" s="319"/>
      <c r="LS686" s="319"/>
      <c r="LT686" s="319"/>
      <c r="LU686" s="319"/>
      <c r="LV686" s="319"/>
      <c r="LW686" s="319"/>
      <c r="LX686" s="319"/>
      <c r="LY686" s="319"/>
      <c r="LZ686" s="319"/>
      <c r="MA686" s="319"/>
      <c r="MB686" s="319"/>
      <c r="MC686" s="319"/>
      <c r="MD686" s="319"/>
      <c r="ME686" s="319"/>
      <c r="MF686" s="319"/>
      <c r="MG686" s="319"/>
      <c r="MH686" s="319"/>
      <c r="MI686" s="319"/>
      <c r="MJ686" s="319"/>
      <c r="MK686" s="319"/>
      <c r="ML686" s="319"/>
      <c r="MM686" s="319"/>
      <c r="MN686" s="319"/>
      <c r="MO686" s="319"/>
      <c r="MP686" s="319"/>
      <c r="MQ686" s="319"/>
      <c r="MS686" s="241"/>
      <c r="MT686" s="373">
        <f t="shared" si="953"/>
        <v>0</v>
      </c>
      <c r="MU686" s="365">
        <f t="shared" si="970"/>
        <v>0</v>
      </c>
      <c r="MV686" s="365">
        <f t="shared" si="940"/>
        <v>0</v>
      </c>
      <c r="MW686" s="365"/>
      <c r="MX686" s="365">
        <f t="shared" si="941"/>
        <v>0</v>
      </c>
      <c r="MY686" s="365"/>
      <c r="MZ686" s="365">
        <f t="shared" si="942"/>
        <v>0</v>
      </c>
      <c r="NA686" s="365"/>
      <c r="NB686" s="365">
        <f t="shared" si="943"/>
        <v>0</v>
      </c>
      <c r="NC686" s="365"/>
      <c r="ND686" s="365">
        <f t="shared" si="944"/>
        <v>0</v>
      </c>
      <c r="NE686" s="365"/>
      <c r="NF686" s="365">
        <f t="shared" si="945"/>
        <v>0</v>
      </c>
      <c r="NG686" s="365"/>
      <c r="NH686" s="365">
        <f t="shared" si="946"/>
        <v>0</v>
      </c>
      <c r="NI686" s="365"/>
      <c r="NJ686" s="365">
        <f t="shared" si="947"/>
        <v>0</v>
      </c>
      <c r="NK686" s="365"/>
      <c r="NL686" s="365">
        <f t="shared" si="954"/>
        <v>0</v>
      </c>
      <c r="NM686" s="366"/>
      <c r="NN686" s="370"/>
      <c r="NR686" s="318">
        <f t="shared" si="948"/>
        <v>0</v>
      </c>
      <c r="NS686" s="318">
        <f t="shared" si="949"/>
        <v>0</v>
      </c>
      <c r="NT686" s="318">
        <f t="shared" si="950"/>
        <v>0</v>
      </c>
    </row>
    <row r="687" spans="1:384" s="318" customFormat="1" ht="10.199999999999999" customHeight="1" x14ac:dyDescent="0.3">
      <c r="A687" s="25"/>
      <c r="B687" s="389"/>
      <c r="C687" s="424"/>
      <c r="D687" s="15"/>
      <c r="E687" s="106"/>
      <c r="F687" s="106"/>
      <c r="G687" s="106"/>
      <c r="H687" s="399"/>
      <c r="I687" s="381">
        <f>Prenoms!$B$20</f>
        <v>0</v>
      </c>
      <c r="J687" s="382"/>
      <c r="K687" s="382"/>
      <c r="L687" s="382"/>
      <c r="M687" s="382"/>
      <c r="N687" s="68" t="str">
        <f>IF(NL687&lt;&gt;0,"",IF(Conges!Y54=0,"",Conges!Y54))</f>
        <v/>
      </c>
      <c r="O687" s="69"/>
      <c r="P687" s="70"/>
      <c r="Q687" s="70"/>
      <c r="R687" s="70"/>
      <c r="S687" s="70"/>
      <c r="T687" s="70"/>
      <c r="U687" s="70"/>
      <c r="V687" s="71"/>
      <c r="W687" s="69"/>
      <c r="X687" s="70"/>
      <c r="Y687" s="70"/>
      <c r="Z687" s="70"/>
      <c r="AA687" s="70"/>
      <c r="AB687" s="70"/>
      <c r="AC687" s="70"/>
      <c r="AD687" s="71"/>
      <c r="AE687" s="69"/>
      <c r="AF687" s="70"/>
      <c r="AG687" s="70"/>
      <c r="AH687" s="70"/>
      <c r="AI687" s="70"/>
      <c r="AJ687" s="71"/>
      <c r="AK687" s="69"/>
      <c r="AL687" s="70"/>
      <c r="AM687" s="70"/>
      <c r="AN687" s="70"/>
      <c r="AO687" s="70"/>
      <c r="AP687" s="70"/>
      <c r="AQ687" s="70"/>
      <c r="AR687" s="70"/>
      <c r="AS687" s="70"/>
      <c r="AT687" s="71"/>
      <c r="AU687" s="69"/>
      <c r="AV687" s="70"/>
      <c r="AW687" s="70"/>
      <c r="AX687" s="70"/>
      <c r="AY687" s="70"/>
      <c r="AZ687" s="70"/>
      <c r="BA687" s="70"/>
      <c r="BB687" s="71"/>
      <c r="BC687" s="72">
        <f>IF(NL687&lt;&gt;0,(IF(Conges!Y$54=0,0,3)),0)</f>
        <v>0</v>
      </c>
      <c r="BD687" s="417"/>
      <c r="BE687" s="392">
        <f>IF(OR(Conges!Y$54="A",Conges!Y$54="V"),Prenoms!L$20,NL687)</f>
        <v>0</v>
      </c>
      <c r="BF687" s="393"/>
      <c r="BG687" s="289"/>
      <c r="BH687" s="290">
        <f t="shared" si="933"/>
        <v>0</v>
      </c>
      <c r="BI687" s="291" t="str">
        <f t="shared" si="934"/>
        <v/>
      </c>
      <c r="BJ687" s="305">
        <v>0</v>
      </c>
      <c r="BK687" s="306">
        <f t="shared" si="951"/>
        <v>0</v>
      </c>
      <c r="BL687" s="307">
        <f t="shared" si="917"/>
        <v>0</v>
      </c>
      <c r="BM687" s="307">
        <f t="shared" si="918"/>
        <v>0</v>
      </c>
      <c r="BN687" s="307">
        <f>SUM('Heures Pointage'!$RD$25:$RE$25)</f>
        <v>0</v>
      </c>
      <c r="BO687" s="307">
        <f>SUM('Heures et Indemnites'!$RD$25:$RE$25)</f>
        <v>0</v>
      </c>
      <c r="BP687" s="308">
        <f t="shared" si="919"/>
        <v>0</v>
      </c>
      <c r="BQ687" s="308">
        <f>'Heures Pointage'!$SB$25</f>
        <v>0</v>
      </c>
      <c r="BR687" s="309">
        <f t="shared" ref="BR687" si="972">$BH$1072</f>
        <v>0</v>
      </c>
      <c r="BS687" s="150">
        <f>Prenoms!$C$20</f>
        <v>0</v>
      </c>
      <c r="BT687" s="153"/>
      <c r="BU687" s="323">
        <f>SUM('Heures et Indemnites'!$RD$25:$RE$25)</f>
        <v>0</v>
      </c>
      <c r="BV687" s="236">
        <f>SUM('Heures et Indemnites'!$RD$6:$RE$25)</f>
        <v>0</v>
      </c>
      <c r="BW687" s="323"/>
      <c r="BX687" s="236"/>
      <c r="BY687" s="319"/>
      <c r="BZ687" s="319"/>
      <c r="CA687" s="319"/>
      <c r="CB687" s="319"/>
      <c r="CC687" s="319"/>
      <c r="CD687" s="319"/>
      <c r="CE687" s="319"/>
      <c r="CF687" s="319"/>
      <c r="CG687" s="319"/>
      <c r="CH687" s="319"/>
      <c r="CI687" s="319"/>
      <c r="CJ687" s="319"/>
      <c r="CK687" s="319"/>
      <c r="CL687" s="319"/>
      <c r="CM687" s="319"/>
      <c r="CN687" s="319"/>
      <c r="CO687" s="319"/>
      <c r="CP687" s="319"/>
      <c r="CQ687" s="319"/>
      <c r="CR687" s="319"/>
      <c r="CS687" s="319"/>
      <c r="CT687" s="319"/>
      <c r="CU687" s="319"/>
      <c r="CV687" s="319"/>
      <c r="CW687" s="319"/>
      <c r="CX687" s="319"/>
      <c r="CY687" s="319"/>
      <c r="CZ687" s="319"/>
      <c r="DA687" s="319"/>
      <c r="DB687" s="319"/>
      <c r="DC687" s="319"/>
      <c r="DD687" s="319"/>
      <c r="DE687" s="319"/>
      <c r="DF687" s="319"/>
      <c r="DG687" s="319"/>
      <c r="DH687" s="319"/>
      <c r="DI687" s="319"/>
      <c r="DJ687" s="319"/>
      <c r="DK687" s="319"/>
      <c r="DL687" s="319"/>
      <c r="DM687" s="319"/>
      <c r="DN687" s="319"/>
      <c r="DO687" s="319"/>
      <c r="DP687" s="319"/>
      <c r="DQ687" s="319"/>
      <c r="DR687" s="319"/>
      <c r="DS687" s="319"/>
      <c r="DT687" s="319"/>
      <c r="DU687" s="319"/>
      <c r="DV687" s="319"/>
      <c r="DW687" s="319"/>
      <c r="DX687" s="319"/>
      <c r="DY687" s="319"/>
      <c r="DZ687" s="319"/>
      <c r="EA687" s="319"/>
      <c r="EB687" s="319"/>
      <c r="EC687" s="319"/>
      <c r="ED687" s="319"/>
      <c r="EE687" s="319"/>
      <c r="EF687" s="319"/>
      <c r="EG687" s="319"/>
      <c r="EH687" s="319"/>
      <c r="EI687" s="319"/>
      <c r="EJ687" s="319"/>
      <c r="EK687" s="319"/>
      <c r="EL687" s="319"/>
      <c r="EM687" s="319"/>
      <c r="EN687" s="319"/>
      <c r="EO687" s="319"/>
      <c r="EP687" s="319"/>
      <c r="EQ687" s="319"/>
      <c r="ER687" s="319"/>
      <c r="ES687" s="319"/>
      <c r="ET687" s="319"/>
      <c r="EU687" s="319"/>
      <c r="EV687" s="319"/>
      <c r="EW687" s="319"/>
      <c r="EX687" s="319"/>
      <c r="EY687" s="319"/>
      <c r="EZ687" s="319"/>
      <c r="FA687" s="319"/>
      <c r="FB687" s="319"/>
      <c r="FC687" s="319"/>
      <c r="FD687" s="319"/>
      <c r="FE687" s="319"/>
      <c r="FF687" s="319"/>
      <c r="FG687" s="319"/>
      <c r="FH687" s="319"/>
      <c r="FI687" s="319"/>
      <c r="FJ687" s="319"/>
      <c r="FK687" s="319"/>
      <c r="FL687" s="319"/>
      <c r="FM687" s="319"/>
      <c r="FN687" s="319"/>
      <c r="FO687" s="319"/>
      <c r="FP687" s="319"/>
      <c r="FQ687" s="319"/>
      <c r="FR687" s="319"/>
      <c r="FS687" s="319"/>
      <c r="FT687" s="319"/>
      <c r="FU687" s="319"/>
      <c r="FV687" s="319"/>
      <c r="FW687" s="319"/>
      <c r="FX687" s="319"/>
      <c r="FY687" s="319"/>
      <c r="FZ687" s="319"/>
      <c r="GA687" s="319"/>
      <c r="GB687" s="319"/>
      <c r="GC687" s="319"/>
      <c r="GD687" s="319"/>
      <c r="GE687" s="319"/>
      <c r="GF687" s="319"/>
      <c r="GG687" s="319"/>
      <c r="GH687" s="319"/>
      <c r="GI687" s="319"/>
      <c r="GJ687" s="319"/>
      <c r="GK687" s="319"/>
      <c r="GL687" s="319"/>
      <c r="GM687" s="319"/>
      <c r="GN687" s="319"/>
      <c r="GO687" s="319"/>
      <c r="GP687" s="319"/>
      <c r="GQ687" s="319"/>
      <c r="GR687" s="319"/>
      <c r="GS687" s="319"/>
      <c r="GT687" s="319"/>
      <c r="GU687" s="319"/>
      <c r="GV687" s="319"/>
      <c r="GW687" s="319"/>
      <c r="GX687" s="319"/>
      <c r="GY687" s="319"/>
      <c r="GZ687" s="319"/>
      <c r="HA687" s="319"/>
      <c r="HB687" s="319"/>
      <c r="HC687" s="319"/>
      <c r="HD687" s="319"/>
      <c r="HE687" s="319"/>
      <c r="HF687" s="319"/>
      <c r="HG687" s="319"/>
      <c r="HH687" s="319"/>
      <c r="HI687" s="319"/>
      <c r="HJ687" s="319"/>
      <c r="HK687" s="319"/>
      <c r="HL687" s="319"/>
      <c r="HM687" s="319"/>
      <c r="HN687" s="319"/>
      <c r="HO687" s="319"/>
      <c r="HP687" s="319"/>
      <c r="HQ687" s="319"/>
      <c r="HR687" s="319"/>
      <c r="HS687" s="319"/>
      <c r="HT687" s="319"/>
      <c r="HU687" s="319"/>
      <c r="HV687" s="319"/>
      <c r="HW687" s="319"/>
      <c r="HX687" s="319"/>
      <c r="HY687" s="319"/>
      <c r="HZ687" s="319"/>
      <c r="IA687" s="319"/>
      <c r="IB687" s="319"/>
      <c r="IC687" s="319"/>
      <c r="ID687" s="319"/>
      <c r="IE687" s="319"/>
      <c r="IF687" s="319"/>
      <c r="IG687" s="319"/>
      <c r="IH687" s="319"/>
      <c r="II687" s="319"/>
      <c r="IJ687" s="319"/>
      <c r="IK687" s="319"/>
      <c r="IL687" s="319"/>
      <c r="IM687" s="319"/>
      <c r="IN687" s="319"/>
      <c r="IO687" s="319"/>
      <c r="IP687" s="319"/>
      <c r="IQ687" s="319"/>
      <c r="IR687" s="319"/>
      <c r="IS687" s="319"/>
      <c r="IT687" s="319"/>
      <c r="IU687" s="319"/>
      <c r="IV687" s="319"/>
      <c r="IW687" s="319"/>
      <c r="IX687" s="319"/>
      <c r="IY687" s="319"/>
      <c r="IZ687" s="319"/>
      <c r="JA687" s="319"/>
      <c r="JB687" s="319"/>
      <c r="JC687" s="319"/>
      <c r="JD687" s="319"/>
      <c r="JE687" s="319"/>
      <c r="JF687" s="319"/>
      <c r="JG687" s="319"/>
      <c r="JH687" s="319"/>
      <c r="JI687" s="319"/>
      <c r="JJ687" s="319"/>
      <c r="JK687" s="319"/>
      <c r="JL687" s="319"/>
      <c r="JM687" s="319"/>
      <c r="JN687" s="319"/>
      <c r="JO687" s="319"/>
      <c r="JP687" s="319"/>
      <c r="JQ687" s="319"/>
      <c r="JR687" s="319"/>
      <c r="JS687" s="319"/>
      <c r="JT687" s="319"/>
      <c r="JU687" s="319"/>
      <c r="JV687" s="319"/>
      <c r="JW687" s="319"/>
      <c r="JX687" s="319"/>
      <c r="JY687" s="319"/>
      <c r="JZ687" s="319"/>
      <c r="KA687" s="319"/>
      <c r="KB687" s="319"/>
      <c r="KC687" s="319"/>
      <c r="KD687" s="319"/>
      <c r="KE687" s="319"/>
      <c r="KF687" s="319"/>
      <c r="KG687" s="319"/>
      <c r="KH687" s="319"/>
      <c r="KI687" s="319"/>
      <c r="KJ687" s="319"/>
      <c r="KK687" s="319"/>
      <c r="KL687" s="319"/>
      <c r="KM687" s="319"/>
      <c r="KN687" s="319"/>
      <c r="KO687" s="319"/>
      <c r="KP687" s="319"/>
      <c r="KQ687" s="319"/>
      <c r="KR687" s="319"/>
      <c r="KS687" s="319"/>
      <c r="KT687" s="319"/>
      <c r="KU687" s="319"/>
      <c r="KV687" s="319"/>
      <c r="KW687" s="319"/>
      <c r="KX687" s="319"/>
      <c r="KY687" s="319"/>
      <c r="KZ687" s="319"/>
      <c r="LA687" s="319"/>
      <c r="LB687" s="319"/>
      <c r="LC687" s="319"/>
      <c r="LD687" s="319"/>
      <c r="LE687" s="319"/>
      <c r="LF687" s="319"/>
      <c r="LG687" s="319"/>
      <c r="LH687" s="319"/>
      <c r="LI687" s="319"/>
      <c r="LJ687" s="319"/>
      <c r="LK687" s="319"/>
      <c r="LL687" s="319"/>
      <c r="LM687" s="319"/>
      <c r="LN687" s="319"/>
      <c r="LO687" s="319"/>
      <c r="LP687" s="319"/>
      <c r="LQ687" s="319"/>
      <c r="LR687" s="319"/>
      <c r="LS687" s="319"/>
      <c r="LT687" s="319"/>
      <c r="LU687" s="319"/>
      <c r="LV687" s="319"/>
      <c r="LW687" s="319"/>
      <c r="LX687" s="319"/>
      <c r="LY687" s="319"/>
      <c r="LZ687" s="319"/>
      <c r="MA687" s="319"/>
      <c r="MB687" s="319"/>
      <c r="MC687" s="319"/>
      <c r="MD687" s="319"/>
      <c r="ME687" s="319"/>
      <c r="MF687" s="319"/>
      <c r="MG687" s="319"/>
      <c r="MH687" s="319"/>
      <c r="MI687" s="319"/>
      <c r="MJ687" s="319"/>
      <c r="MK687" s="319"/>
      <c r="ML687" s="319"/>
      <c r="MM687" s="319"/>
      <c r="MN687" s="319"/>
      <c r="MO687" s="319"/>
      <c r="MP687" s="319"/>
      <c r="MQ687" s="319"/>
      <c r="MS687" s="241"/>
      <c r="MT687" s="362">
        <f t="shared" si="953"/>
        <v>0</v>
      </c>
      <c r="MU687" s="363">
        <f t="shared" si="970"/>
        <v>0</v>
      </c>
      <c r="MV687" s="363">
        <f t="shared" si="940"/>
        <v>0</v>
      </c>
      <c r="MW687" s="363"/>
      <c r="MX687" s="363">
        <f t="shared" si="941"/>
        <v>0</v>
      </c>
      <c r="MY687" s="363"/>
      <c r="MZ687" s="363">
        <f t="shared" si="942"/>
        <v>0</v>
      </c>
      <c r="NA687" s="363"/>
      <c r="NB687" s="363">
        <f t="shared" si="943"/>
        <v>0</v>
      </c>
      <c r="NC687" s="363"/>
      <c r="ND687" s="363">
        <f t="shared" si="944"/>
        <v>0</v>
      </c>
      <c r="NE687" s="363"/>
      <c r="NF687" s="363">
        <f t="shared" si="945"/>
        <v>0</v>
      </c>
      <c r="NG687" s="363"/>
      <c r="NH687" s="363">
        <f t="shared" si="946"/>
        <v>0</v>
      </c>
      <c r="NI687" s="363"/>
      <c r="NJ687" s="363">
        <f t="shared" si="947"/>
        <v>0</v>
      </c>
      <c r="NK687" s="363"/>
      <c r="NL687" s="363">
        <f t="shared" si="954"/>
        <v>0</v>
      </c>
      <c r="NM687" s="364"/>
      <c r="NN687" s="370"/>
      <c r="NR687" s="318">
        <f t="shared" si="948"/>
        <v>0</v>
      </c>
      <c r="NS687" s="318">
        <f t="shared" si="949"/>
        <v>0</v>
      </c>
      <c r="NT687" s="318">
        <f t="shared" si="950"/>
        <v>0</v>
      </c>
    </row>
    <row r="688" spans="1:384" s="318" customFormat="1" ht="10.199999999999999" customHeight="1" x14ac:dyDescent="0.3">
      <c r="A688" s="25"/>
      <c r="B688" s="389"/>
      <c r="C688" s="424"/>
      <c r="D688" s="15"/>
      <c r="E688" s="106"/>
      <c r="F688" s="106"/>
      <c r="G688" s="106"/>
      <c r="H688" s="399"/>
      <c r="I688" s="394">
        <f>Prenoms!$B$21</f>
        <v>0</v>
      </c>
      <c r="J688" s="395"/>
      <c r="K688" s="395"/>
      <c r="L688" s="395"/>
      <c r="M688" s="395"/>
      <c r="N688" s="81" t="str">
        <f>IF(NL688&lt;&gt;0,"",IF(Conges!Y55=0,"",Conges!Y55))</f>
        <v/>
      </c>
      <c r="O688" s="82"/>
      <c r="P688" s="83"/>
      <c r="Q688" s="83"/>
      <c r="R688" s="83"/>
      <c r="S688" s="83"/>
      <c r="T688" s="83"/>
      <c r="U688" s="83"/>
      <c r="V688" s="84"/>
      <c r="W688" s="82"/>
      <c r="X688" s="83"/>
      <c r="Y688" s="83"/>
      <c r="Z688" s="83"/>
      <c r="AA688" s="83"/>
      <c r="AB688" s="83"/>
      <c r="AC688" s="83"/>
      <c r="AD688" s="84"/>
      <c r="AE688" s="82"/>
      <c r="AF688" s="83"/>
      <c r="AG688" s="83"/>
      <c r="AH688" s="83"/>
      <c r="AI688" s="83"/>
      <c r="AJ688" s="84"/>
      <c r="AK688" s="82"/>
      <c r="AL688" s="83"/>
      <c r="AM688" s="83"/>
      <c r="AN688" s="83"/>
      <c r="AO688" s="83"/>
      <c r="AP688" s="83"/>
      <c r="AQ688" s="83"/>
      <c r="AR688" s="83"/>
      <c r="AS688" s="83"/>
      <c r="AT688" s="84"/>
      <c r="AU688" s="82"/>
      <c r="AV688" s="83"/>
      <c r="AW688" s="83"/>
      <c r="AX688" s="83"/>
      <c r="AY688" s="83"/>
      <c r="AZ688" s="83"/>
      <c r="BA688" s="83"/>
      <c r="BB688" s="84"/>
      <c r="BC688" s="85">
        <f>IF(NL688&lt;&gt;0,(IF(Conges!Y$55=0,0,3)),0)</f>
        <v>0</v>
      </c>
      <c r="BD688" s="417"/>
      <c r="BE688" s="390">
        <f>IF(OR(Conges!Y$55="A",Conges!Y$55="V"),Prenoms!L$21,NL688)</f>
        <v>0</v>
      </c>
      <c r="BF688" s="391"/>
      <c r="BG688" s="286"/>
      <c r="BH688" s="287">
        <f t="shared" si="933"/>
        <v>0</v>
      </c>
      <c r="BI688" s="288" t="str">
        <f t="shared" si="934"/>
        <v/>
      </c>
      <c r="BJ688" s="300">
        <v>0</v>
      </c>
      <c r="BK688" s="301">
        <f t="shared" si="951"/>
        <v>0</v>
      </c>
      <c r="BL688" s="302">
        <f t="shared" si="917"/>
        <v>0</v>
      </c>
      <c r="BM688" s="302">
        <f t="shared" si="918"/>
        <v>0</v>
      </c>
      <c r="BN688" s="302">
        <f>SUM('Heures Pointage'!$SD$25:$SE$25)</f>
        <v>0</v>
      </c>
      <c r="BO688" s="302">
        <f>SUM('Heures et Indemnites'!$SD$25:$SE$25)</f>
        <v>0</v>
      </c>
      <c r="BP688" s="303">
        <f t="shared" si="919"/>
        <v>0</v>
      </c>
      <c r="BQ688" s="303">
        <f>'Heures Pointage'!$TB$25</f>
        <v>0</v>
      </c>
      <c r="BR688" s="304">
        <f t="shared" ref="BR688" si="973">$BH$1073</f>
        <v>0</v>
      </c>
      <c r="BS688" s="149">
        <f>Prenoms!$C$21</f>
        <v>0</v>
      </c>
      <c r="BT688" s="180"/>
      <c r="BU688" s="324">
        <f>SUM('Heures et Indemnites'!$SD$25:$SE$25)</f>
        <v>0</v>
      </c>
      <c r="BV688" s="235">
        <f>SUM('Heures et Indemnites'!$SD$6:$SE$25)</f>
        <v>0</v>
      </c>
      <c r="BW688" s="324"/>
      <c r="BX688" s="235"/>
      <c r="BY688" s="319"/>
      <c r="BZ688" s="319"/>
      <c r="CA688" s="319"/>
      <c r="CB688" s="319"/>
      <c r="CC688" s="319"/>
      <c r="CD688" s="319"/>
      <c r="CE688" s="319"/>
      <c r="CF688" s="319"/>
      <c r="CG688" s="319"/>
      <c r="CH688" s="319"/>
      <c r="CI688" s="319"/>
      <c r="CJ688" s="319"/>
      <c r="CK688" s="319"/>
      <c r="CL688" s="319"/>
      <c r="CM688" s="319"/>
      <c r="CN688" s="319"/>
      <c r="CO688" s="319"/>
      <c r="CP688" s="319"/>
      <c r="CQ688" s="319"/>
      <c r="CR688" s="319"/>
      <c r="CS688" s="319"/>
      <c r="CT688" s="319"/>
      <c r="CU688" s="319"/>
      <c r="CV688" s="319"/>
      <c r="CW688" s="319"/>
      <c r="CX688" s="319"/>
      <c r="CY688" s="319"/>
      <c r="CZ688" s="319"/>
      <c r="DA688" s="319"/>
      <c r="DB688" s="319"/>
      <c r="DC688" s="319"/>
      <c r="DD688" s="319"/>
      <c r="DE688" s="319"/>
      <c r="DF688" s="319"/>
      <c r="DG688" s="319"/>
      <c r="DH688" s="319"/>
      <c r="DI688" s="319"/>
      <c r="DJ688" s="319"/>
      <c r="DK688" s="319"/>
      <c r="DL688" s="319"/>
      <c r="DM688" s="319"/>
      <c r="DN688" s="319"/>
      <c r="DO688" s="319"/>
      <c r="DP688" s="319"/>
      <c r="DQ688" s="319"/>
      <c r="DR688" s="319"/>
      <c r="DS688" s="319"/>
      <c r="DT688" s="319"/>
      <c r="DU688" s="319"/>
      <c r="DV688" s="319"/>
      <c r="DW688" s="319"/>
      <c r="DX688" s="319"/>
      <c r="DY688" s="319"/>
      <c r="DZ688" s="319"/>
      <c r="EA688" s="319"/>
      <c r="EB688" s="319"/>
      <c r="EC688" s="319"/>
      <c r="ED688" s="319"/>
      <c r="EE688" s="319"/>
      <c r="EF688" s="319"/>
      <c r="EG688" s="319"/>
      <c r="EH688" s="319"/>
      <c r="EI688" s="319"/>
      <c r="EJ688" s="319"/>
      <c r="EK688" s="319"/>
      <c r="EL688" s="319"/>
      <c r="EM688" s="319"/>
      <c r="EN688" s="319"/>
      <c r="EO688" s="319"/>
      <c r="EP688" s="319"/>
      <c r="EQ688" s="319"/>
      <c r="ER688" s="319"/>
      <c r="ES688" s="319"/>
      <c r="ET688" s="319"/>
      <c r="EU688" s="319"/>
      <c r="EV688" s="319"/>
      <c r="EW688" s="319"/>
      <c r="EX688" s="319"/>
      <c r="EY688" s="319"/>
      <c r="EZ688" s="319"/>
      <c r="FA688" s="319"/>
      <c r="FB688" s="319"/>
      <c r="FC688" s="319"/>
      <c r="FD688" s="319"/>
      <c r="FE688" s="319"/>
      <c r="FF688" s="319"/>
      <c r="FG688" s="319"/>
      <c r="FH688" s="319"/>
      <c r="FI688" s="319"/>
      <c r="FJ688" s="319"/>
      <c r="FK688" s="319"/>
      <c r="FL688" s="319"/>
      <c r="FM688" s="319"/>
      <c r="FN688" s="319"/>
      <c r="FO688" s="319"/>
      <c r="FP688" s="319"/>
      <c r="FQ688" s="319"/>
      <c r="FR688" s="319"/>
      <c r="FS688" s="319"/>
      <c r="FT688" s="319"/>
      <c r="FU688" s="319"/>
      <c r="FV688" s="319"/>
      <c r="FW688" s="319"/>
      <c r="FX688" s="319"/>
      <c r="FY688" s="319"/>
      <c r="FZ688" s="319"/>
      <c r="GA688" s="319"/>
      <c r="GB688" s="319"/>
      <c r="GC688" s="319"/>
      <c r="GD688" s="319"/>
      <c r="GE688" s="319"/>
      <c r="GF688" s="319"/>
      <c r="GG688" s="319"/>
      <c r="GH688" s="319"/>
      <c r="GI688" s="319"/>
      <c r="GJ688" s="319"/>
      <c r="GK688" s="319"/>
      <c r="GL688" s="319"/>
      <c r="GM688" s="319"/>
      <c r="GN688" s="319"/>
      <c r="GO688" s="319"/>
      <c r="GP688" s="319"/>
      <c r="GQ688" s="319"/>
      <c r="GR688" s="319"/>
      <c r="GS688" s="319"/>
      <c r="GT688" s="319"/>
      <c r="GU688" s="319"/>
      <c r="GV688" s="319"/>
      <c r="GW688" s="319"/>
      <c r="GX688" s="319"/>
      <c r="GY688" s="319"/>
      <c r="GZ688" s="319"/>
      <c r="HA688" s="319"/>
      <c r="HB688" s="319"/>
      <c r="HC688" s="319"/>
      <c r="HD688" s="319"/>
      <c r="HE688" s="319"/>
      <c r="HF688" s="319"/>
      <c r="HG688" s="319"/>
      <c r="HH688" s="319"/>
      <c r="HI688" s="319"/>
      <c r="HJ688" s="319"/>
      <c r="HK688" s="319"/>
      <c r="HL688" s="319"/>
      <c r="HM688" s="319"/>
      <c r="HN688" s="319"/>
      <c r="HO688" s="319"/>
      <c r="HP688" s="319"/>
      <c r="HQ688" s="319"/>
      <c r="HR688" s="319"/>
      <c r="HS688" s="319"/>
      <c r="HT688" s="319"/>
      <c r="HU688" s="319"/>
      <c r="HV688" s="319"/>
      <c r="HW688" s="319"/>
      <c r="HX688" s="319"/>
      <c r="HY688" s="319"/>
      <c r="HZ688" s="319"/>
      <c r="IA688" s="319"/>
      <c r="IB688" s="319"/>
      <c r="IC688" s="319"/>
      <c r="ID688" s="319"/>
      <c r="IE688" s="319"/>
      <c r="IF688" s="319"/>
      <c r="IG688" s="319"/>
      <c r="IH688" s="319"/>
      <c r="II688" s="319"/>
      <c r="IJ688" s="319"/>
      <c r="IK688" s="319"/>
      <c r="IL688" s="319"/>
      <c r="IM688" s="319"/>
      <c r="IN688" s="319"/>
      <c r="IO688" s="319"/>
      <c r="IP688" s="319"/>
      <c r="IQ688" s="319"/>
      <c r="IR688" s="319"/>
      <c r="IS688" s="319"/>
      <c r="IT688" s="319"/>
      <c r="IU688" s="319"/>
      <c r="IV688" s="319"/>
      <c r="IW688" s="319"/>
      <c r="IX688" s="319"/>
      <c r="IY688" s="319"/>
      <c r="IZ688" s="319"/>
      <c r="JA688" s="319"/>
      <c r="JB688" s="319"/>
      <c r="JC688" s="319"/>
      <c r="JD688" s="319"/>
      <c r="JE688" s="319"/>
      <c r="JF688" s="319"/>
      <c r="JG688" s="319"/>
      <c r="JH688" s="319"/>
      <c r="JI688" s="319"/>
      <c r="JJ688" s="319"/>
      <c r="JK688" s="319"/>
      <c r="JL688" s="319"/>
      <c r="JM688" s="319"/>
      <c r="JN688" s="319"/>
      <c r="JO688" s="319"/>
      <c r="JP688" s="319"/>
      <c r="JQ688" s="319"/>
      <c r="JR688" s="319"/>
      <c r="JS688" s="319"/>
      <c r="JT688" s="319"/>
      <c r="JU688" s="319"/>
      <c r="JV688" s="319"/>
      <c r="JW688" s="319"/>
      <c r="JX688" s="319"/>
      <c r="JY688" s="319"/>
      <c r="JZ688" s="319"/>
      <c r="KA688" s="319"/>
      <c r="KB688" s="319"/>
      <c r="KC688" s="319"/>
      <c r="KD688" s="319"/>
      <c r="KE688" s="319"/>
      <c r="KF688" s="319"/>
      <c r="KG688" s="319"/>
      <c r="KH688" s="319"/>
      <c r="KI688" s="319"/>
      <c r="KJ688" s="319"/>
      <c r="KK688" s="319"/>
      <c r="KL688" s="319"/>
      <c r="KM688" s="319"/>
      <c r="KN688" s="319"/>
      <c r="KO688" s="319"/>
      <c r="KP688" s="319"/>
      <c r="KQ688" s="319"/>
      <c r="KR688" s="319"/>
      <c r="KS688" s="319"/>
      <c r="KT688" s="319"/>
      <c r="KU688" s="319"/>
      <c r="KV688" s="319"/>
      <c r="KW688" s="319"/>
      <c r="KX688" s="319"/>
      <c r="KY688" s="319"/>
      <c r="KZ688" s="319"/>
      <c r="LA688" s="319"/>
      <c r="LB688" s="319"/>
      <c r="LC688" s="319"/>
      <c r="LD688" s="319"/>
      <c r="LE688" s="319"/>
      <c r="LF688" s="319"/>
      <c r="LG688" s="319"/>
      <c r="LH688" s="319"/>
      <c r="LI688" s="319"/>
      <c r="LJ688" s="319"/>
      <c r="LK688" s="319"/>
      <c r="LL688" s="319"/>
      <c r="LM688" s="319"/>
      <c r="LN688" s="319"/>
      <c r="LO688" s="319"/>
      <c r="LP688" s="319"/>
      <c r="LQ688" s="319"/>
      <c r="LR688" s="319"/>
      <c r="LS688" s="319"/>
      <c r="LT688" s="319"/>
      <c r="LU688" s="319"/>
      <c r="LV688" s="319"/>
      <c r="LW688" s="319"/>
      <c r="LX688" s="319"/>
      <c r="LY688" s="319"/>
      <c r="LZ688" s="319"/>
      <c r="MA688" s="319"/>
      <c r="MB688" s="319"/>
      <c r="MC688" s="319"/>
      <c r="MD688" s="319"/>
      <c r="ME688" s="319"/>
      <c r="MF688" s="319"/>
      <c r="MG688" s="319"/>
      <c r="MH688" s="319"/>
      <c r="MI688" s="319"/>
      <c r="MJ688" s="319"/>
      <c r="MK688" s="319"/>
      <c r="ML688" s="319"/>
      <c r="MM688" s="319"/>
      <c r="MN688" s="319"/>
      <c r="MO688" s="319"/>
      <c r="MP688" s="319"/>
      <c r="MQ688" s="319"/>
      <c r="MS688" s="241"/>
      <c r="MT688" s="373">
        <f t="shared" si="953"/>
        <v>0</v>
      </c>
      <c r="MU688" s="365">
        <f t="shared" si="970"/>
        <v>0</v>
      </c>
      <c r="MV688" s="365">
        <f t="shared" si="940"/>
        <v>0</v>
      </c>
      <c r="MW688" s="365"/>
      <c r="MX688" s="365">
        <f t="shared" si="941"/>
        <v>0</v>
      </c>
      <c r="MY688" s="365"/>
      <c r="MZ688" s="365">
        <f t="shared" si="942"/>
        <v>0</v>
      </c>
      <c r="NA688" s="365"/>
      <c r="NB688" s="365">
        <f t="shared" si="943"/>
        <v>0</v>
      </c>
      <c r="NC688" s="365"/>
      <c r="ND688" s="365">
        <f t="shared" si="944"/>
        <v>0</v>
      </c>
      <c r="NE688" s="365"/>
      <c r="NF688" s="365">
        <f t="shared" si="945"/>
        <v>0</v>
      </c>
      <c r="NG688" s="365"/>
      <c r="NH688" s="365">
        <f t="shared" si="946"/>
        <v>0</v>
      </c>
      <c r="NI688" s="365"/>
      <c r="NJ688" s="365">
        <f t="shared" si="947"/>
        <v>0</v>
      </c>
      <c r="NK688" s="365"/>
      <c r="NL688" s="365">
        <f t="shared" si="954"/>
        <v>0</v>
      </c>
      <c r="NM688" s="366"/>
      <c r="NN688" s="370"/>
      <c r="NR688" s="318">
        <f t="shared" si="948"/>
        <v>0</v>
      </c>
      <c r="NS688" s="318">
        <f t="shared" si="949"/>
        <v>0</v>
      </c>
      <c r="NT688" s="318">
        <f t="shared" si="950"/>
        <v>0</v>
      </c>
    </row>
    <row r="689" spans="1:384" s="318" customFormat="1" ht="10.199999999999999" customHeight="1" x14ac:dyDescent="0.3">
      <c r="A689" s="25"/>
      <c r="B689" s="389"/>
      <c r="C689" s="424"/>
      <c r="D689" s="15"/>
      <c r="E689" s="106"/>
      <c r="F689" s="106"/>
      <c r="G689" s="106"/>
      <c r="H689" s="399"/>
      <c r="I689" s="381">
        <f>Prenoms!$B$22</f>
        <v>0</v>
      </c>
      <c r="J689" s="382"/>
      <c r="K689" s="382"/>
      <c r="L689" s="382"/>
      <c r="M689" s="382"/>
      <c r="N689" s="68" t="str">
        <f>IF(NL689&lt;&gt;0,"",IF(Conges!Y56=0,"",Conges!Y56))</f>
        <v/>
      </c>
      <c r="O689" s="69"/>
      <c r="P689" s="70"/>
      <c r="Q689" s="70"/>
      <c r="R689" s="70"/>
      <c r="S689" s="70"/>
      <c r="T689" s="70"/>
      <c r="U689" s="70"/>
      <c r="V689" s="71"/>
      <c r="W689" s="69"/>
      <c r="X689" s="70"/>
      <c r="Y689" s="70"/>
      <c r="Z689" s="70"/>
      <c r="AA689" s="70"/>
      <c r="AB689" s="70"/>
      <c r="AC689" s="70"/>
      <c r="AD689" s="71"/>
      <c r="AE689" s="69"/>
      <c r="AF689" s="70"/>
      <c r="AG689" s="70"/>
      <c r="AH689" s="70"/>
      <c r="AI689" s="70"/>
      <c r="AJ689" s="71"/>
      <c r="AK689" s="69"/>
      <c r="AL689" s="70"/>
      <c r="AM689" s="70"/>
      <c r="AN689" s="70"/>
      <c r="AO689" s="70"/>
      <c r="AP689" s="70"/>
      <c r="AQ689" s="70"/>
      <c r="AR689" s="70"/>
      <c r="AS689" s="70"/>
      <c r="AT689" s="71"/>
      <c r="AU689" s="69"/>
      <c r="AV689" s="70"/>
      <c r="AW689" s="70"/>
      <c r="AX689" s="70"/>
      <c r="AY689" s="70"/>
      <c r="AZ689" s="70"/>
      <c r="BA689" s="70"/>
      <c r="BB689" s="71"/>
      <c r="BC689" s="72">
        <f>IF(NL689&lt;&gt;0,(IF(Conges!Y$56=0,0,3)),0)</f>
        <v>0</v>
      </c>
      <c r="BD689" s="417"/>
      <c r="BE689" s="392">
        <f>IF(OR(Conges!Y$56="A",Conges!Y$56="V"),Prenoms!L$22,NL689)</f>
        <v>0</v>
      </c>
      <c r="BF689" s="393"/>
      <c r="BG689" s="289"/>
      <c r="BH689" s="290">
        <f t="shared" si="933"/>
        <v>0</v>
      </c>
      <c r="BI689" s="291" t="str">
        <f t="shared" si="934"/>
        <v/>
      </c>
      <c r="BJ689" s="305">
        <v>0</v>
      </c>
      <c r="BK689" s="306">
        <f t="shared" si="951"/>
        <v>0</v>
      </c>
      <c r="BL689" s="307">
        <f t="shared" si="917"/>
        <v>0</v>
      </c>
      <c r="BM689" s="307">
        <f t="shared" si="918"/>
        <v>0</v>
      </c>
      <c r="BN689" s="307">
        <f>SUM('Heures Pointage'!$TD$25:$TE$25)</f>
        <v>0</v>
      </c>
      <c r="BO689" s="307">
        <f>SUM('Heures et Indemnites'!$TD$25:$TE$25)</f>
        <v>0</v>
      </c>
      <c r="BP689" s="308">
        <f t="shared" si="919"/>
        <v>0</v>
      </c>
      <c r="BQ689" s="308">
        <f>'Heures Pointage'!$UB$25</f>
        <v>0</v>
      </c>
      <c r="BR689" s="309">
        <f t="shared" ref="BR689" si="974">$BH$1074</f>
        <v>0</v>
      </c>
      <c r="BS689" s="150">
        <f>Prenoms!$C$22</f>
        <v>0</v>
      </c>
      <c r="BT689" s="153"/>
      <c r="BU689" s="323">
        <f>SUM('Heures et Indemnites'!$TD$25:$TE$25)</f>
        <v>0</v>
      </c>
      <c r="BV689" s="236">
        <f>SUM('Heures et Indemnites'!$TD$6:$TE$25)</f>
        <v>0</v>
      </c>
      <c r="BW689" s="323"/>
      <c r="BX689" s="236"/>
      <c r="BY689" s="319"/>
      <c r="BZ689" s="319"/>
      <c r="CA689" s="319"/>
      <c r="CB689" s="319"/>
      <c r="CC689" s="319"/>
      <c r="CD689" s="319"/>
      <c r="CE689" s="319"/>
      <c r="CF689" s="319"/>
      <c r="CG689" s="319"/>
      <c r="CH689" s="319"/>
      <c r="CI689" s="319"/>
      <c r="CJ689" s="319"/>
      <c r="CK689" s="319"/>
      <c r="CL689" s="319"/>
      <c r="CM689" s="319"/>
      <c r="CN689" s="319"/>
      <c r="CO689" s="319"/>
      <c r="CP689" s="319"/>
      <c r="CQ689" s="319"/>
      <c r="CR689" s="319"/>
      <c r="CS689" s="319"/>
      <c r="CT689" s="319"/>
      <c r="CU689" s="319"/>
      <c r="CV689" s="319"/>
      <c r="CW689" s="319"/>
      <c r="CX689" s="319"/>
      <c r="CY689" s="319"/>
      <c r="CZ689" s="319"/>
      <c r="DA689" s="319"/>
      <c r="DB689" s="319"/>
      <c r="DC689" s="319"/>
      <c r="DD689" s="319"/>
      <c r="DE689" s="319"/>
      <c r="DF689" s="319"/>
      <c r="DG689" s="319"/>
      <c r="DH689" s="319"/>
      <c r="DI689" s="319"/>
      <c r="DJ689" s="319"/>
      <c r="DK689" s="319"/>
      <c r="DL689" s="319"/>
      <c r="DM689" s="319"/>
      <c r="DN689" s="319"/>
      <c r="DO689" s="319"/>
      <c r="DP689" s="319"/>
      <c r="DQ689" s="319"/>
      <c r="DR689" s="319"/>
      <c r="DS689" s="319"/>
      <c r="DT689" s="319"/>
      <c r="DU689" s="319"/>
      <c r="DV689" s="319"/>
      <c r="DW689" s="319"/>
      <c r="DX689" s="319"/>
      <c r="DY689" s="319"/>
      <c r="DZ689" s="319"/>
      <c r="EA689" s="319"/>
      <c r="EB689" s="319"/>
      <c r="EC689" s="319"/>
      <c r="ED689" s="319"/>
      <c r="EE689" s="319"/>
      <c r="EF689" s="319"/>
      <c r="EG689" s="319"/>
      <c r="EH689" s="319"/>
      <c r="EI689" s="319"/>
      <c r="EJ689" s="319"/>
      <c r="EK689" s="319"/>
      <c r="EL689" s="319"/>
      <c r="EM689" s="319"/>
      <c r="EN689" s="319"/>
      <c r="EO689" s="319"/>
      <c r="EP689" s="319"/>
      <c r="EQ689" s="319"/>
      <c r="ER689" s="319"/>
      <c r="ES689" s="319"/>
      <c r="ET689" s="319"/>
      <c r="EU689" s="319"/>
      <c r="EV689" s="319"/>
      <c r="EW689" s="319"/>
      <c r="EX689" s="319"/>
      <c r="EY689" s="319"/>
      <c r="EZ689" s="319"/>
      <c r="FA689" s="319"/>
      <c r="FB689" s="319"/>
      <c r="FC689" s="319"/>
      <c r="FD689" s="319"/>
      <c r="FE689" s="319"/>
      <c r="FF689" s="319"/>
      <c r="FG689" s="319"/>
      <c r="FH689" s="319"/>
      <c r="FI689" s="319"/>
      <c r="FJ689" s="319"/>
      <c r="FK689" s="319"/>
      <c r="FL689" s="319"/>
      <c r="FM689" s="319"/>
      <c r="FN689" s="319"/>
      <c r="FO689" s="319"/>
      <c r="FP689" s="319"/>
      <c r="FQ689" s="319"/>
      <c r="FR689" s="319"/>
      <c r="FS689" s="319"/>
      <c r="FT689" s="319"/>
      <c r="FU689" s="319"/>
      <c r="FV689" s="319"/>
      <c r="FW689" s="319"/>
      <c r="FX689" s="319"/>
      <c r="FY689" s="319"/>
      <c r="FZ689" s="319"/>
      <c r="GA689" s="319"/>
      <c r="GB689" s="319"/>
      <c r="GC689" s="319"/>
      <c r="GD689" s="319"/>
      <c r="GE689" s="319"/>
      <c r="GF689" s="319"/>
      <c r="GG689" s="319"/>
      <c r="GH689" s="319"/>
      <c r="GI689" s="319"/>
      <c r="GJ689" s="319"/>
      <c r="GK689" s="319"/>
      <c r="GL689" s="319"/>
      <c r="GM689" s="319"/>
      <c r="GN689" s="319"/>
      <c r="GO689" s="319"/>
      <c r="GP689" s="319"/>
      <c r="GQ689" s="319"/>
      <c r="GR689" s="319"/>
      <c r="GS689" s="319"/>
      <c r="GT689" s="319"/>
      <c r="GU689" s="319"/>
      <c r="GV689" s="319"/>
      <c r="GW689" s="319"/>
      <c r="GX689" s="319"/>
      <c r="GY689" s="319"/>
      <c r="GZ689" s="319"/>
      <c r="HA689" s="319"/>
      <c r="HB689" s="319"/>
      <c r="HC689" s="319"/>
      <c r="HD689" s="319"/>
      <c r="HE689" s="319"/>
      <c r="HF689" s="319"/>
      <c r="HG689" s="319"/>
      <c r="HH689" s="319"/>
      <c r="HI689" s="319"/>
      <c r="HJ689" s="319"/>
      <c r="HK689" s="319"/>
      <c r="HL689" s="319"/>
      <c r="HM689" s="319"/>
      <c r="HN689" s="319"/>
      <c r="HO689" s="319"/>
      <c r="HP689" s="319"/>
      <c r="HQ689" s="319"/>
      <c r="HR689" s="319"/>
      <c r="HS689" s="319"/>
      <c r="HT689" s="319"/>
      <c r="HU689" s="319"/>
      <c r="HV689" s="319"/>
      <c r="HW689" s="319"/>
      <c r="HX689" s="319"/>
      <c r="HY689" s="319"/>
      <c r="HZ689" s="319"/>
      <c r="IA689" s="319"/>
      <c r="IB689" s="319"/>
      <c r="IC689" s="319"/>
      <c r="ID689" s="319"/>
      <c r="IE689" s="319"/>
      <c r="IF689" s="319"/>
      <c r="IG689" s="319"/>
      <c r="IH689" s="319"/>
      <c r="II689" s="319"/>
      <c r="IJ689" s="319"/>
      <c r="IK689" s="319"/>
      <c r="IL689" s="319"/>
      <c r="IM689" s="319"/>
      <c r="IN689" s="319"/>
      <c r="IO689" s="319"/>
      <c r="IP689" s="319"/>
      <c r="IQ689" s="319"/>
      <c r="IR689" s="319"/>
      <c r="IS689" s="319"/>
      <c r="IT689" s="319"/>
      <c r="IU689" s="319"/>
      <c r="IV689" s="319"/>
      <c r="IW689" s="319"/>
      <c r="IX689" s="319"/>
      <c r="IY689" s="319"/>
      <c r="IZ689" s="319"/>
      <c r="JA689" s="319"/>
      <c r="JB689" s="319"/>
      <c r="JC689" s="319"/>
      <c r="JD689" s="319"/>
      <c r="JE689" s="319"/>
      <c r="JF689" s="319"/>
      <c r="JG689" s="319"/>
      <c r="JH689" s="319"/>
      <c r="JI689" s="319"/>
      <c r="JJ689" s="319"/>
      <c r="JK689" s="319"/>
      <c r="JL689" s="319"/>
      <c r="JM689" s="319"/>
      <c r="JN689" s="319"/>
      <c r="JO689" s="319"/>
      <c r="JP689" s="319"/>
      <c r="JQ689" s="319"/>
      <c r="JR689" s="319"/>
      <c r="JS689" s="319"/>
      <c r="JT689" s="319"/>
      <c r="JU689" s="319"/>
      <c r="JV689" s="319"/>
      <c r="JW689" s="319"/>
      <c r="JX689" s="319"/>
      <c r="JY689" s="319"/>
      <c r="JZ689" s="319"/>
      <c r="KA689" s="319"/>
      <c r="KB689" s="319"/>
      <c r="KC689" s="319"/>
      <c r="KD689" s="319"/>
      <c r="KE689" s="319"/>
      <c r="KF689" s="319"/>
      <c r="KG689" s="319"/>
      <c r="KH689" s="319"/>
      <c r="KI689" s="319"/>
      <c r="KJ689" s="319"/>
      <c r="KK689" s="319"/>
      <c r="KL689" s="319"/>
      <c r="KM689" s="319"/>
      <c r="KN689" s="319"/>
      <c r="KO689" s="319"/>
      <c r="KP689" s="319"/>
      <c r="KQ689" s="319"/>
      <c r="KR689" s="319"/>
      <c r="KS689" s="319"/>
      <c r="KT689" s="319"/>
      <c r="KU689" s="319"/>
      <c r="KV689" s="319"/>
      <c r="KW689" s="319"/>
      <c r="KX689" s="319"/>
      <c r="KY689" s="319"/>
      <c r="KZ689" s="319"/>
      <c r="LA689" s="319"/>
      <c r="LB689" s="319"/>
      <c r="LC689" s="319"/>
      <c r="LD689" s="319"/>
      <c r="LE689" s="319"/>
      <c r="LF689" s="319"/>
      <c r="LG689" s="319"/>
      <c r="LH689" s="319"/>
      <c r="LI689" s="319"/>
      <c r="LJ689" s="319"/>
      <c r="LK689" s="319"/>
      <c r="LL689" s="319"/>
      <c r="LM689" s="319"/>
      <c r="LN689" s="319"/>
      <c r="LO689" s="319"/>
      <c r="LP689" s="319"/>
      <c r="LQ689" s="319"/>
      <c r="LR689" s="319"/>
      <c r="LS689" s="319"/>
      <c r="LT689" s="319"/>
      <c r="LU689" s="319"/>
      <c r="LV689" s="319"/>
      <c r="LW689" s="319"/>
      <c r="LX689" s="319"/>
      <c r="LY689" s="319"/>
      <c r="LZ689" s="319"/>
      <c r="MA689" s="319"/>
      <c r="MB689" s="319"/>
      <c r="MC689" s="319"/>
      <c r="MD689" s="319"/>
      <c r="ME689" s="319"/>
      <c r="MF689" s="319"/>
      <c r="MG689" s="319"/>
      <c r="MH689" s="319"/>
      <c r="MI689" s="319"/>
      <c r="MJ689" s="319"/>
      <c r="MK689" s="319"/>
      <c r="ML689" s="319"/>
      <c r="MM689" s="319"/>
      <c r="MN689" s="319"/>
      <c r="MO689" s="319"/>
      <c r="MP689" s="319"/>
      <c r="MQ689" s="319"/>
      <c r="MS689" s="241"/>
      <c r="MT689" s="362">
        <f t="shared" si="953"/>
        <v>0</v>
      </c>
      <c r="MU689" s="363">
        <f t="shared" si="970"/>
        <v>0</v>
      </c>
      <c r="MV689" s="363">
        <f t="shared" si="940"/>
        <v>0</v>
      </c>
      <c r="MW689" s="363"/>
      <c r="MX689" s="363">
        <f t="shared" si="941"/>
        <v>0</v>
      </c>
      <c r="MY689" s="363"/>
      <c r="MZ689" s="363">
        <f t="shared" si="942"/>
        <v>0</v>
      </c>
      <c r="NA689" s="363"/>
      <c r="NB689" s="363">
        <f t="shared" si="943"/>
        <v>0</v>
      </c>
      <c r="NC689" s="363"/>
      <c r="ND689" s="363">
        <f t="shared" si="944"/>
        <v>0</v>
      </c>
      <c r="NE689" s="363"/>
      <c r="NF689" s="363">
        <f t="shared" si="945"/>
        <v>0</v>
      </c>
      <c r="NG689" s="363"/>
      <c r="NH689" s="363">
        <f t="shared" si="946"/>
        <v>0</v>
      </c>
      <c r="NI689" s="363"/>
      <c r="NJ689" s="363">
        <f t="shared" si="947"/>
        <v>0</v>
      </c>
      <c r="NK689" s="363"/>
      <c r="NL689" s="363">
        <f t="shared" si="954"/>
        <v>0</v>
      </c>
      <c r="NM689" s="364"/>
      <c r="NN689" s="370"/>
      <c r="NR689" s="318">
        <f t="shared" si="948"/>
        <v>0</v>
      </c>
      <c r="NS689" s="318">
        <f t="shared" si="949"/>
        <v>0</v>
      </c>
      <c r="NT689" s="318">
        <f t="shared" si="950"/>
        <v>0</v>
      </c>
    </row>
    <row r="690" spans="1:384" s="318" customFormat="1" ht="10.199999999999999" customHeight="1" x14ac:dyDescent="0.3">
      <c r="A690" s="25"/>
      <c r="B690" s="389"/>
      <c r="C690" s="424"/>
      <c r="D690" s="15"/>
      <c r="E690" s="106"/>
      <c r="F690" s="106"/>
      <c r="G690" s="106"/>
      <c r="H690" s="399"/>
      <c r="I690" s="394">
        <f>Prenoms!$B$23</f>
        <v>0</v>
      </c>
      <c r="J690" s="395"/>
      <c r="K690" s="395"/>
      <c r="L690" s="395"/>
      <c r="M690" s="395"/>
      <c r="N690" s="81" t="str">
        <f>IF(NL690&lt;&gt;0,"",IF(Conges!Y57=0,"",Conges!Y57))</f>
        <v/>
      </c>
      <c r="O690" s="82"/>
      <c r="P690" s="83"/>
      <c r="Q690" s="83"/>
      <c r="R690" s="83"/>
      <c r="S690" s="83"/>
      <c r="T690" s="83"/>
      <c r="U690" s="83"/>
      <c r="V690" s="84"/>
      <c r="W690" s="82"/>
      <c r="X690" s="83"/>
      <c r="Y690" s="83"/>
      <c r="Z690" s="83"/>
      <c r="AA690" s="83"/>
      <c r="AB690" s="83"/>
      <c r="AC690" s="83"/>
      <c r="AD690" s="84"/>
      <c r="AE690" s="82"/>
      <c r="AF690" s="83"/>
      <c r="AG690" s="83"/>
      <c r="AH690" s="83"/>
      <c r="AI690" s="83"/>
      <c r="AJ690" s="84"/>
      <c r="AK690" s="82"/>
      <c r="AL690" s="83"/>
      <c r="AM690" s="83"/>
      <c r="AN690" s="83"/>
      <c r="AO690" s="83"/>
      <c r="AP690" s="83"/>
      <c r="AQ690" s="83"/>
      <c r="AR690" s="83"/>
      <c r="AS690" s="83"/>
      <c r="AT690" s="84"/>
      <c r="AU690" s="82"/>
      <c r="AV690" s="83"/>
      <c r="AW690" s="83"/>
      <c r="AX690" s="83"/>
      <c r="AY690" s="83"/>
      <c r="AZ690" s="83"/>
      <c r="BA690" s="83"/>
      <c r="BB690" s="84"/>
      <c r="BC690" s="85">
        <f>IF(NL690&lt;&gt;0,(IF(Conges!Y$57=0,0,3)),0)</f>
        <v>0</v>
      </c>
      <c r="BD690" s="417"/>
      <c r="BE690" s="390">
        <f>IF(OR(Conges!Y$57="A",Conges!Y$57="V"),Prenoms!L$23,NL690)</f>
        <v>0</v>
      </c>
      <c r="BF690" s="391"/>
      <c r="BG690" s="286"/>
      <c r="BH690" s="287">
        <f t="shared" si="933"/>
        <v>0</v>
      </c>
      <c r="BI690" s="288" t="str">
        <f t="shared" si="934"/>
        <v/>
      </c>
      <c r="BJ690" s="300">
        <v>0</v>
      </c>
      <c r="BK690" s="301">
        <f t="shared" si="951"/>
        <v>0</v>
      </c>
      <c r="BL690" s="302">
        <f t="shared" si="917"/>
        <v>0</v>
      </c>
      <c r="BM690" s="302">
        <f t="shared" si="918"/>
        <v>0</v>
      </c>
      <c r="BN690" s="302">
        <f>SUM('Heures Pointage'!$UD$25:$UE$25)</f>
        <v>0</v>
      </c>
      <c r="BO690" s="302">
        <f>SUM('Heures et Indemnites'!$UD$25:$UE$25)</f>
        <v>0</v>
      </c>
      <c r="BP690" s="303">
        <f t="shared" si="919"/>
        <v>0</v>
      </c>
      <c r="BQ690" s="303">
        <f>'Heures Pointage'!$VB$25</f>
        <v>0</v>
      </c>
      <c r="BR690" s="304">
        <f t="shared" ref="BR690" si="975">$BH$1075</f>
        <v>0</v>
      </c>
      <c r="BS690" s="149">
        <f>Prenoms!$C$23</f>
        <v>0</v>
      </c>
      <c r="BT690" s="180"/>
      <c r="BU690" s="324">
        <f>SUM('Heures et Indemnites'!$UD$25:$UE$25)</f>
        <v>0</v>
      </c>
      <c r="BV690" s="235">
        <f>SUM('Heures et Indemnites'!$UD$6:$UE$25)</f>
        <v>0</v>
      </c>
      <c r="BW690" s="324"/>
      <c r="BX690" s="235"/>
      <c r="BY690" s="319"/>
      <c r="BZ690" s="319"/>
      <c r="CA690" s="319"/>
      <c r="CB690" s="319"/>
      <c r="CC690" s="319"/>
      <c r="CD690" s="319"/>
      <c r="CE690" s="319"/>
      <c r="CF690" s="319"/>
      <c r="CG690" s="319"/>
      <c r="CH690" s="319"/>
      <c r="CI690" s="319"/>
      <c r="CJ690" s="319"/>
      <c r="CK690" s="319"/>
      <c r="CL690" s="319"/>
      <c r="CM690" s="319"/>
      <c r="CN690" s="319"/>
      <c r="CO690" s="319"/>
      <c r="CP690" s="319"/>
      <c r="CQ690" s="319"/>
      <c r="CR690" s="319"/>
      <c r="CS690" s="319"/>
      <c r="CT690" s="319"/>
      <c r="CU690" s="319"/>
      <c r="CV690" s="319"/>
      <c r="CW690" s="319"/>
      <c r="CX690" s="319"/>
      <c r="CY690" s="319"/>
      <c r="CZ690" s="319"/>
      <c r="DA690" s="319"/>
      <c r="DB690" s="319"/>
      <c r="DC690" s="319"/>
      <c r="DD690" s="319"/>
      <c r="DE690" s="319"/>
      <c r="DF690" s="319"/>
      <c r="DG690" s="319"/>
      <c r="DH690" s="319"/>
      <c r="DI690" s="319"/>
      <c r="DJ690" s="319"/>
      <c r="DK690" s="319"/>
      <c r="DL690" s="319"/>
      <c r="DM690" s="319"/>
      <c r="DN690" s="319"/>
      <c r="DO690" s="319"/>
      <c r="DP690" s="319"/>
      <c r="DQ690" s="319"/>
      <c r="DR690" s="319"/>
      <c r="DS690" s="319"/>
      <c r="DT690" s="319"/>
      <c r="DU690" s="319"/>
      <c r="DV690" s="319"/>
      <c r="DW690" s="319"/>
      <c r="DX690" s="319"/>
      <c r="DY690" s="319"/>
      <c r="DZ690" s="319"/>
      <c r="EA690" s="319"/>
      <c r="EB690" s="319"/>
      <c r="EC690" s="319"/>
      <c r="ED690" s="319"/>
      <c r="EE690" s="319"/>
      <c r="EF690" s="319"/>
      <c r="EG690" s="319"/>
      <c r="EH690" s="319"/>
      <c r="EI690" s="319"/>
      <c r="EJ690" s="319"/>
      <c r="EK690" s="319"/>
      <c r="EL690" s="319"/>
      <c r="EM690" s="319"/>
      <c r="EN690" s="319"/>
      <c r="EO690" s="319"/>
      <c r="EP690" s="319"/>
      <c r="EQ690" s="319"/>
      <c r="ER690" s="319"/>
      <c r="ES690" s="319"/>
      <c r="ET690" s="319"/>
      <c r="EU690" s="319"/>
      <c r="EV690" s="319"/>
      <c r="EW690" s="319"/>
      <c r="EX690" s="319"/>
      <c r="EY690" s="319"/>
      <c r="EZ690" s="319"/>
      <c r="FA690" s="319"/>
      <c r="FB690" s="319"/>
      <c r="FC690" s="319"/>
      <c r="FD690" s="319"/>
      <c r="FE690" s="319"/>
      <c r="FF690" s="319"/>
      <c r="FG690" s="319"/>
      <c r="FH690" s="319"/>
      <c r="FI690" s="319"/>
      <c r="FJ690" s="319"/>
      <c r="FK690" s="319"/>
      <c r="FL690" s="319"/>
      <c r="FM690" s="319"/>
      <c r="FN690" s="319"/>
      <c r="FO690" s="319"/>
      <c r="FP690" s="319"/>
      <c r="FQ690" s="319"/>
      <c r="FR690" s="319"/>
      <c r="FS690" s="319"/>
      <c r="FT690" s="319"/>
      <c r="FU690" s="319"/>
      <c r="FV690" s="319"/>
      <c r="FW690" s="319"/>
      <c r="FX690" s="319"/>
      <c r="FY690" s="319"/>
      <c r="FZ690" s="319"/>
      <c r="GA690" s="319"/>
      <c r="GB690" s="319"/>
      <c r="GC690" s="319"/>
      <c r="GD690" s="319"/>
      <c r="GE690" s="319"/>
      <c r="GF690" s="319"/>
      <c r="GG690" s="319"/>
      <c r="GH690" s="319"/>
      <c r="GI690" s="319"/>
      <c r="GJ690" s="319"/>
      <c r="GK690" s="319"/>
      <c r="GL690" s="319"/>
      <c r="GM690" s="319"/>
      <c r="GN690" s="319"/>
      <c r="GO690" s="319"/>
      <c r="GP690" s="319"/>
      <c r="GQ690" s="319"/>
      <c r="GR690" s="319"/>
      <c r="GS690" s="319"/>
      <c r="GT690" s="319"/>
      <c r="GU690" s="319"/>
      <c r="GV690" s="319"/>
      <c r="GW690" s="319"/>
      <c r="GX690" s="319"/>
      <c r="GY690" s="319"/>
      <c r="GZ690" s="319"/>
      <c r="HA690" s="319"/>
      <c r="HB690" s="319"/>
      <c r="HC690" s="319"/>
      <c r="HD690" s="319"/>
      <c r="HE690" s="319"/>
      <c r="HF690" s="319"/>
      <c r="HG690" s="319"/>
      <c r="HH690" s="319"/>
      <c r="HI690" s="319"/>
      <c r="HJ690" s="319"/>
      <c r="HK690" s="319"/>
      <c r="HL690" s="319"/>
      <c r="HM690" s="319"/>
      <c r="HN690" s="319"/>
      <c r="HO690" s="319"/>
      <c r="HP690" s="319"/>
      <c r="HQ690" s="319"/>
      <c r="HR690" s="319"/>
      <c r="HS690" s="319"/>
      <c r="HT690" s="319"/>
      <c r="HU690" s="319"/>
      <c r="HV690" s="319"/>
      <c r="HW690" s="319"/>
      <c r="HX690" s="319"/>
      <c r="HY690" s="319"/>
      <c r="HZ690" s="319"/>
      <c r="IA690" s="319"/>
      <c r="IB690" s="319"/>
      <c r="IC690" s="319"/>
      <c r="ID690" s="319"/>
      <c r="IE690" s="319"/>
      <c r="IF690" s="319"/>
      <c r="IG690" s="319"/>
      <c r="IH690" s="319"/>
      <c r="II690" s="319"/>
      <c r="IJ690" s="319"/>
      <c r="IK690" s="319"/>
      <c r="IL690" s="319"/>
      <c r="IM690" s="319"/>
      <c r="IN690" s="319"/>
      <c r="IO690" s="319"/>
      <c r="IP690" s="319"/>
      <c r="IQ690" s="319"/>
      <c r="IR690" s="319"/>
      <c r="IS690" s="319"/>
      <c r="IT690" s="319"/>
      <c r="IU690" s="319"/>
      <c r="IV690" s="319"/>
      <c r="IW690" s="319"/>
      <c r="IX690" s="319"/>
      <c r="IY690" s="319"/>
      <c r="IZ690" s="319"/>
      <c r="JA690" s="319"/>
      <c r="JB690" s="319"/>
      <c r="JC690" s="319"/>
      <c r="JD690" s="319"/>
      <c r="JE690" s="319"/>
      <c r="JF690" s="319"/>
      <c r="JG690" s="319"/>
      <c r="JH690" s="319"/>
      <c r="JI690" s="319"/>
      <c r="JJ690" s="319"/>
      <c r="JK690" s="319"/>
      <c r="JL690" s="319"/>
      <c r="JM690" s="319"/>
      <c r="JN690" s="319"/>
      <c r="JO690" s="319"/>
      <c r="JP690" s="319"/>
      <c r="JQ690" s="319"/>
      <c r="JR690" s="319"/>
      <c r="JS690" s="319"/>
      <c r="JT690" s="319"/>
      <c r="JU690" s="319"/>
      <c r="JV690" s="319"/>
      <c r="JW690" s="319"/>
      <c r="JX690" s="319"/>
      <c r="JY690" s="319"/>
      <c r="JZ690" s="319"/>
      <c r="KA690" s="319"/>
      <c r="KB690" s="319"/>
      <c r="KC690" s="319"/>
      <c r="KD690" s="319"/>
      <c r="KE690" s="319"/>
      <c r="KF690" s="319"/>
      <c r="KG690" s="319"/>
      <c r="KH690" s="319"/>
      <c r="KI690" s="319"/>
      <c r="KJ690" s="319"/>
      <c r="KK690" s="319"/>
      <c r="KL690" s="319"/>
      <c r="KM690" s="319"/>
      <c r="KN690" s="319"/>
      <c r="KO690" s="319"/>
      <c r="KP690" s="319"/>
      <c r="KQ690" s="319"/>
      <c r="KR690" s="319"/>
      <c r="KS690" s="319"/>
      <c r="KT690" s="319"/>
      <c r="KU690" s="319"/>
      <c r="KV690" s="319"/>
      <c r="KW690" s="319"/>
      <c r="KX690" s="319"/>
      <c r="KY690" s="319"/>
      <c r="KZ690" s="319"/>
      <c r="LA690" s="319"/>
      <c r="LB690" s="319"/>
      <c r="LC690" s="319"/>
      <c r="LD690" s="319"/>
      <c r="LE690" s="319"/>
      <c r="LF690" s="319"/>
      <c r="LG690" s="319"/>
      <c r="LH690" s="319"/>
      <c r="LI690" s="319"/>
      <c r="LJ690" s="319"/>
      <c r="LK690" s="319"/>
      <c r="LL690" s="319"/>
      <c r="LM690" s="319"/>
      <c r="LN690" s="319"/>
      <c r="LO690" s="319"/>
      <c r="LP690" s="319"/>
      <c r="LQ690" s="319"/>
      <c r="LR690" s="319"/>
      <c r="LS690" s="319"/>
      <c r="LT690" s="319"/>
      <c r="LU690" s="319"/>
      <c r="LV690" s="319"/>
      <c r="LW690" s="319"/>
      <c r="LX690" s="319"/>
      <c r="LY690" s="319"/>
      <c r="LZ690" s="319"/>
      <c r="MA690" s="319"/>
      <c r="MB690" s="319"/>
      <c r="MC690" s="319"/>
      <c r="MD690" s="319"/>
      <c r="ME690" s="319"/>
      <c r="MF690" s="319"/>
      <c r="MG690" s="319"/>
      <c r="MH690" s="319"/>
      <c r="MI690" s="319"/>
      <c r="MJ690" s="319"/>
      <c r="MK690" s="319"/>
      <c r="ML690" s="319"/>
      <c r="MM690" s="319"/>
      <c r="MN690" s="319"/>
      <c r="MO690" s="319"/>
      <c r="MP690" s="319"/>
      <c r="MQ690" s="319"/>
      <c r="MS690" s="241"/>
      <c r="MT690" s="373">
        <f t="shared" si="953"/>
        <v>0</v>
      </c>
      <c r="MU690" s="365">
        <f t="shared" si="970"/>
        <v>0</v>
      </c>
      <c r="MV690" s="365">
        <f t="shared" si="940"/>
        <v>0</v>
      </c>
      <c r="MW690" s="365"/>
      <c r="MX690" s="365">
        <f t="shared" si="941"/>
        <v>0</v>
      </c>
      <c r="MY690" s="365"/>
      <c r="MZ690" s="365">
        <f t="shared" si="942"/>
        <v>0</v>
      </c>
      <c r="NA690" s="365"/>
      <c r="NB690" s="365">
        <f t="shared" si="943"/>
        <v>0</v>
      </c>
      <c r="NC690" s="365"/>
      <c r="ND690" s="365">
        <f t="shared" si="944"/>
        <v>0</v>
      </c>
      <c r="NE690" s="365"/>
      <c r="NF690" s="365">
        <f t="shared" si="945"/>
        <v>0</v>
      </c>
      <c r="NG690" s="365"/>
      <c r="NH690" s="365">
        <f t="shared" si="946"/>
        <v>0</v>
      </c>
      <c r="NI690" s="365"/>
      <c r="NJ690" s="365">
        <f t="shared" si="947"/>
        <v>0</v>
      </c>
      <c r="NK690" s="365"/>
      <c r="NL690" s="365">
        <f t="shared" si="954"/>
        <v>0</v>
      </c>
      <c r="NM690" s="366"/>
      <c r="NN690" s="370"/>
      <c r="NR690" s="318">
        <f t="shared" si="948"/>
        <v>0</v>
      </c>
      <c r="NS690" s="318">
        <f t="shared" si="949"/>
        <v>0</v>
      </c>
      <c r="NT690" s="318">
        <f t="shared" si="950"/>
        <v>0</v>
      </c>
    </row>
    <row r="691" spans="1:384" s="318" customFormat="1" ht="10.199999999999999" customHeight="1" x14ac:dyDescent="0.3">
      <c r="A691" s="25"/>
      <c r="B691" s="389"/>
      <c r="C691" s="424"/>
      <c r="D691" s="15"/>
      <c r="E691" s="106"/>
      <c r="F691" s="106"/>
      <c r="G691" s="106"/>
      <c r="H691" s="399"/>
      <c r="I691" s="381">
        <f>Prenoms!$B$24</f>
        <v>0</v>
      </c>
      <c r="J691" s="382"/>
      <c r="K691" s="382"/>
      <c r="L691" s="382"/>
      <c r="M691" s="382"/>
      <c r="N691" s="68" t="str">
        <f>IF(NL691&lt;&gt;0,"",IF(Conges!Y58=0,"",Conges!Y58))</f>
        <v/>
      </c>
      <c r="O691" s="69"/>
      <c r="P691" s="70"/>
      <c r="Q691" s="70"/>
      <c r="R691" s="70"/>
      <c r="S691" s="70"/>
      <c r="T691" s="70"/>
      <c r="U691" s="70"/>
      <c r="V691" s="71"/>
      <c r="W691" s="69"/>
      <c r="X691" s="70"/>
      <c r="Y691" s="70"/>
      <c r="Z691" s="70"/>
      <c r="AA691" s="70"/>
      <c r="AB691" s="70"/>
      <c r="AC691" s="70"/>
      <c r="AD691" s="71"/>
      <c r="AE691" s="69"/>
      <c r="AF691" s="70"/>
      <c r="AG691" s="70"/>
      <c r="AH691" s="70"/>
      <c r="AI691" s="70"/>
      <c r="AJ691" s="71"/>
      <c r="AK691" s="69"/>
      <c r="AL691" s="70"/>
      <c r="AM691" s="70"/>
      <c r="AN691" s="70"/>
      <c r="AO691" s="70"/>
      <c r="AP691" s="70"/>
      <c r="AQ691" s="70"/>
      <c r="AR691" s="70"/>
      <c r="AS691" s="70"/>
      <c r="AT691" s="71"/>
      <c r="AU691" s="69"/>
      <c r="AV691" s="70"/>
      <c r="AW691" s="70"/>
      <c r="AX691" s="70"/>
      <c r="AY691" s="70"/>
      <c r="AZ691" s="70"/>
      <c r="BA691" s="70"/>
      <c r="BB691" s="71"/>
      <c r="BC691" s="72">
        <f>IF(NL691&lt;&gt;0,(IF(Conges!Y$58=0,0,3)),0)</f>
        <v>0</v>
      </c>
      <c r="BD691" s="417"/>
      <c r="BE691" s="392">
        <f>IF(OR(Conges!Y$58="A",Conges!Y$58="V"),Prenoms!L$24,NL691)</f>
        <v>0</v>
      </c>
      <c r="BF691" s="393"/>
      <c r="BG691" s="289"/>
      <c r="BH691" s="290">
        <f t="shared" si="933"/>
        <v>0</v>
      </c>
      <c r="BI691" s="291" t="str">
        <f t="shared" si="934"/>
        <v/>
      </c>
      <c r="BJ691" s="305">
        <v>0</v>
      </c>
      <c r="BK691" s="306">
        <f t="shared" si="951"/>
        <v>0</v>
      </c>
      <c r="BL691" s="307">
        <f t="shared" si="917"/>
        <v>0</v>
      </c>
      <c r="BM691" s="307">
        <f t="shared" si="918"/>
        <v>0</v>
      </c>
      <c r="BN691" s="307">
        <f>SUM('Heures Pointage'!$VD$25:$VE$25)</f>
        <v>0</v>
      </c>
      <c r="BO691" s="307">
        <f>SUM('Heures et Indemnites'!$VD$25:$VE$25)</f>
        <v>0</v>
      </c>
      <c r="BP691" s="308">
        <f t="shared" si="919"/>
        <v>0</v>
      </c>
      <c r="BQ691" s="308">
        <f>'Heures Pointage'!$WB$25</f>
        <v>0</v>
      </c>
      <c r="BR691" s="309">
        <f t="shared" ref="BR691" si="976">$BH$1076</f>
        <v>0</v>
      </c>
      <c r="BS691" s="150">
        <f>Prenoms!$C$24</f>
        <v>0</v>
      </c>
      <c r="BT691" s="153"/>
      <c r="BU691" s="323">
        <f>SUM('Heures et Indemnites'!$VD$25:$VE$25)</f>
        <v>0</v>
      </c>
      <c r="BV691" s="236">
        <f>SUM('Heures et Indemnites'!$VD$6:$VE$25)</f>
        <v>0</v>
      </c>
      <c r="BW691" s="323"/>
      <c r="BX691" s="236"/>
      <c r="BY691" s="319"/>
      <c r="BZ691" s="319"/>
      <c r="CA691" s="319"/>
      <c r="CB691" s="319"/>
      <c r="CC691" s="319"/>
      <c r="CD691" s="319"/>
      <c r="CE691" s="319"/>
      <c r="CF691" s="319"/>
      <c r="CG691" s="319"/>
      <c r="CH691" s="319"/>
      <c r="CI691" s="319"/>
      <c r="CJ691" s="319"/>
      <c r="CK691" s="319"/>
      <c r="CL691" s="319"/>
      <c r="CM691" s="319"/>
      <c r="CN691" s="319"/>
      <c r="CO691" s="319"/>
      <c r="CP691" s="319"/>
      <c r="CQ691" s="319"/>
      <c r="CR691" s="319"/>
      <c r="CS691" s="319"/>
      <c r="CT691" s="319"/>
      <c r="CU691" s="319"/>
      <c r="CV691" s="319"/>
      <c r="CW691" s="319"/>
      <c r="CX691" s="319"/>
      <c r="CY691" s="319"/>
      <c r="CZ691" s="319"/>
      <c r="DA691" s="319"/>
      <c r="DB691" s="319"/>
      <c r="DC691" s="319"/>
      <c r="DD691" s="319"/>
      <c r="DE691" s="319"/>
      <c r="DF691" s="319"/>
      <c r="DG691" s="319"/>
      <c r="DH691" s="319"/>
      <c r="DI691" s="319"/>
      <c r="DJ691" s="319"/>
      <c r="DK691" s="319"/>
      <c r="DL691" s="319"/>
      <c r="DM691" s="319"/>
      <c r="DN691" s="319"/>
      <c r="DO691" s="319"/>
      <c r="DP691" s="319"/>
      <c r="DQ691" s="319"/>
      <c r="DR691" s="319"/>
      <c r="DS691" s="319"/>
      <c r="DT691" s="319"/>
      <c r="DU691" s="319"/>
      <c r="DV691" s="319"/>
      <c r="DW691" s="319"/>
      <c r="DX691" s="319"/>
      <c r="DY691" s="319"/>
      <c r="DZ691" s="319"/>
      <c r="EA691" s="319"/>
      <c r="EB691" s="319"/>
      <c r="EC691" s="319"/>
      <c r="ED691" s="319"/>
      <c r="EE691" s="319"/>
      <c r="EF691" s="319"/>
      <c r="EG691" s="319"/>
      <c r="EH691" s="319"/>
      <c r="EI691" s="319"/>
      <c r="EJ691" s="319"/>
      <c r="EK691" s="319"/>
      <c r="EL691" s="319"/>
      <c r="EM691" s="319"/>
      <c r="EN691" s="319"/>
      <c r="EO691" s="319"/>
      <c r="EP691" s="319"/>
      <c r="EQ691" s="319"/>
      <c r="ER691" s="319"/>
      <c r="ES691" s="319"/>
      <c r="ET691" s="319"/>
      <c r="EU691" s="319"/>
      <c r="EV691" s="319"/>
      <c r="EW691" s="319"/>
      <c r="EX691" s="319"/>
      <c r="EY691" s="319"/>
      <c r="EZ691" s="319"/>
      <c r="FA691" s="319"/>
      <c r="FB691" s="319"/>
      <c r="FC691" s="319"/>
      <c r="FD691" s="319"/>
      <c r="FE691" s="319"/>
      <c r="FF691" s="319"/>
      <c r="FG691" s="319"/>
      <c r="FH691" s="319"/>
      <c r="FI691" s="319"/>
      <c r="FJ691" s="319"/>
      <c r="FK691" s="319"/>
      <c r="FL691" s="319"/>
      <c r="FM691" s="319"/>
      <c r="FN691" s="319"/>
      <c r="FO691" s="319"/>
      <c r="FP691" s="319"/>
      <c r="FQ691" s="319"/>
      <c r="FR691" s="319"/>
      <c r="FS691" s="319"/>
      <c r="FT691" s="319"/>
      <c r="FU691" s="319"/>
      <c r="FV691" s="319"/>
      <c r="FW691" s="319"/>
      <c r="FX691" s="319"/>
      <c r="FY691" s="319"/>
      <c r="FZ691" s="319"/>
      <c r="GA691" s="319"/>
      <c r="GB691" s="319"/>
      <c r="GC691" s="319"/>
      <c r="GD691" s="319"/>
      <c r="GE691" s="319"/>
      <c r="GF691" s="319"/>
      <c r="GG691" s="319"/>
      <c r="GH691" s="319"/>
      <c r="GI691" s="319"/>
      <c r="GJ691" s="319"/>
      <c r="GK691" s="319"/>
      <c r="GL691" s="319"/>
      <c r="GM691" s="319"/>
      <c r="GN691" s="319"/>
      <c r="GO691" s="319"/>
      <c r="GP691" s="319"/>
      <c r="GQ691" s="319"/>
      <c r="GR691" s="319"/>
      <c r="GS691" s="319"/>
      <c r="GT691" s="319"/>
      <c r="GU691" s="319"/>
      <c r="GV691" s="319"/>
      <c r="GW691" s="319"/>
      <c r="GX691" s="319"/>
      <c r="GY691" s="319"/>
      <c r="GZ691" s="319"/>
      <c r="HA691" s="319"/>
      <c r="HB691" s="319"/>
      <c r="HC691" s="319"/>
      <c r="HD691" s="319"/>
      <c r="HE691" s="319"/>
      <c r="HF691" s="319"/>
      <c r="HG691" s="319"/>
      <c r="HH691" s="319"/>
      <c r="HI691" s="319"/>
      <c r="HJ691" s="319"/>
      <c r="HK691" s="319"/>
      <c r="HL691" s="319"/>
      <c r="HM691" s="319"/>
      <c r="HN691" s="319"/>
      <c r="HO691" s="319"/>
      <c r="HP691" s="319"/>
      <c r="HQ691" s="319"/>
      <c r="HR691" s="319"/>
      <c r="HS691" s="319"/>
      <c r="HT691" s="319"/>
      <c r="HU691" s="319"/>
      <c r="HV691" s="319"/>
      <c r="HW691" s="319"/>
      <c r="HX691" s="319"/>
      <c r="HY691" s="319"/>
      <c r="HZ691" s="319"/>
      <c r="IA691" s="319"/>
      <c r="IB691" s="319"/>
      <c r="IC691" s="319"/>
      <c r="ID691" s="319"/>
      <c r="IE691" s="319"/>
      <c r="IF691" s="319"/>
      <c r="IG691" s="319"/>
      <c r="IH691" s="319"/>
      <c r="II691" s="319"/>
      <c r="IJ691" s="319"/>
      <c r="IK691" s="319"/>
      <c r="IL691" s="319"/>
      <c r="IM691" s="319"/>
      <c r="IN691" s="319"/>
      <c r="IO691" s="319"/>
      <c r="IP691" s="319"/>
      <c r="IQ691" s="319"/>
      <c r="IR691" s="319"/>
      <c r="IS691" s="319"/>
      <c r="IT691" s="319"/>
      <c r="IU691" s="319"/>
      <c r="IV691" s="319"/>
      <c r="IW691" s="319"/>
      <c r="IX691" s="319"/>
      <c r="IY691" s="319"/>
      <c r="IZ691" s="319"/>
      <c r="JA691" s="319"/>
      <c r="JB691" s="319"/>
      <c r="JC691" s="319"/>
      <c r="JD691" s="319"/>
      <c r="JE691" s="319"/>
      <c r="JF691" s="319"/>
      <c r="JG691" s="319"/>
      <c r="JH691" s="319"/>
      <c r="JI691" s="319"/>
      <c r="JJ691" s="319"/>
      <c r="JK691" s="319"/>
      <c r="JL691" s="319"/>
      <c r="JM691" s="319"/>
      <c r="JN691" s="319"/>
      <c r="JO691" s="319"/>
      <c r="JP691" s="319"/>
      <c r="JQ691" s="319"/>
      <c r="JR691" s="319"/>
      <c r="JS691" s="319"/>
      <c r="JT691" s="319"/>
      <c r="JU691" s="319"/>
      <c r="JV691" s="319"/>
      <c r="JW691" s="319"/>
      <c r="JX691" s="319"/>
      <c r="JY691" s="319"/>
      <c r="JZ691" s="319"/>
      <c r="KA691" s="319"/>
      <c r="KB691" s="319"/>
      <c r="KC691" s="319"/>
      <c r="KD691" s="319"/>
      <c r="KE691" s="319"/>
      <c r="KF691" s="319"/>
      <c r="KG691" s="319"/>
      <c r="KH691" s="319"/>
      <c r="KI691" s="319"/>
      <c r="KJ691" s="319"/>
      <c r="KK691" s="319"/>
      <c r="KL691" s="319"/>
      <c r="KM691" s="319"/>
      <c r="KN691" s="319"/>
      <c r="KO691" s="319"/>
      <c r="KP691" s="319"/>
      <c r="KQ691" s="319"/>
      <c r="KR691" s="319"/>
      <c r="KS691" s="319"/>
      <c r="KT691" s="319"/>
      <c r="KU691" s="319"/>
      <c r="KV691" s="319"/>
      <c r="KW691" s="319"/>
      <c r="KX691" s="319"/>
      <c r="KY691" s="319"/>
      <c r="KZ691" s="319"/>
      <c r="LA691" s="319"/>
      <c r="LB691" s="319"/>
      <c r="LC691" s="319"/>
      <c r="LD691" s="319"/>
      <c r="LE691" s="319"/>
      <c r="LF691" s="319"/>
      <c r="LG691" s="319"/>
      <c r="LH691" s="319"/>
      <c r="LI691" s="319"/>
      <c r="LJ691" s="319"/>
      <c r="LK691" s="319"/>
      <c r="LL691" s="319"/>
      <c r="LM691" s="319"/>
      <c r="LN691" s="319"/>
      <c r="LO691" s="319"/>
      <c r="LP691" s="319"/>
      <c r="LQ691" s="319"/>
      <c r="LR691" s="319"/>
      <c r="LS691" s="319"/>
      <c r="LT691" s="319"/>
      <c r="LU691" s="319"/>
      <c r="LV691" s="319"/>
      <c r="LW691" s="319"/>
      <c r="LX691" s="319"/>
      <c r="LY691" s="319"/>
      <c r="LZ691" s="319"/>
      <c r="MA691" s="319"/>
      <c r="MB691" s="319"/>
      <c r="MC691" s="319"/>
      <c r="MD691" s="319"/>
      <c r="ME691" s="319"/>
      <c r="MF691" s="319"/>
      <c r="MG691" s="319"/>
      <c r="MH691" s="319"/>
      <c r="MI691" s="319"/>
      <c r="MJ691" s="319"/>
      <c r="MK691" s="319"/>
      <c r="ML691" s="319"/>
      <c r="MM691" s="319"/>
      <c r="MN691" s="319"/>
      <c r="MO691" s="319"/>
      <c r="MP691" s="319"/>
      <c r="MQ691" s="319"/>
      <c r="MS691" s="241"/>
      <c r="MT691" s="362">
        <f t="shared" si="953"/>
        <v>0</v>
      </c>
      <c r="MU691" s="363">
        <f t="shared" si="970"/>
        <v>0</v>
      </c>
      <c r="MV691" s="363">
        <f t="shared" si="940"/>
        <v>0</v>
      </c>
      <c r="MW691" s="363"/>
      <c r="MX691" s="363">
        <f t="shared" si="941"/>
        <v>0</v>
      </c>
      <c r="MY691" s="363"/>
      <c r="MZ691" s="363">
        <f t="shared" si="942"/>
        <v>0</v>
      </c>
      <c r="NA691" s="363"/>
      <c r="NB691" s="363">
        <f t="shared" si="943"/>
        <v>0</v>
      </c>
      <c r="NC691" s="363"/>
      <c r="ND691" s="363">
        <f t="shared" si="944"/>
        <v>0</v>
      </c>
      <c r="NE691" s="363"/>
      <c r="NF691" s="363">
        <f t="shared" si="945"/>
        <v>0</v>
      </c>
      <c r="NG691" s="363"/>
      <c r="NH691" s="363">
        <f t="shared" si="946"/>
        <v>0</v>
      </c>
      <c r="NI691" s="363"/>
      <c r="NJ691" s="363">
        <f t="shared" si="947"/>
        <v>0</v>
      </c>
      <c r="NK691" s="363"/>
      <c r="NL691" s="363">
        <f t="shared" si="954"/>
        <v>0</v>
      </c>
      <c r="NM691" s="364"/>
      <c r="NN691" s="370"/>
      <c r="NR691" s="318">
        <f t="shared" si="948"/>
        <v>0</v>
      </c>
      <c r="NS691" s="318">
        <f t="shared" si="949"/>
        <v>0</v>
      </c>
      <c r="NT691" s="318">
        <f t="shared" si="950"/>
        <v>0</v>
      </c>
    </row>
    <row r="692" spans="1:384" s="318" customFormat="1" ht="10.199999999999999" customHeight="1" x14ac:dyDescent="0.3">
      <c r="A692" s="25"/>
      <c r="B692" s="389"/>
      <c r="C692" s="424"/>
      <c r="D692" s="15"/>
      <c r="E692" s="106"/>
      <c r="F692" s="106"/>
      <c r="G692" s="106"/>
      <c r="H692" s="399"/>
      <c r="I692" s="394">
        <f>Prenoms!$B$25</f>
        <v>0</v>
      </c>
      <c r="J692" s="395"/>
      <c r="K692" s="395"/>
      <c r="L692" s="395"/>
      <c r="M692" s="395"/>
      <c r="N692" s="81" t="str">
        <f>IF(NL692&lt;&gt;0,"",IF(Conges!Y59=0,"",Conges!Y59))</f>
        <v/>
      </c>
      <c r="O692" s="82"/>
      <c r="P692" s="83"/>
      <c r="Q692" s="83"/>
      <c r="R692" s="83"/>
      <c r="S692" s="83"/>
      <c r="T692" s="83"/>
      <c r="U692" s="83"/>
      <c r="V692" s="84"/>
      <c r="W692" s="82"/>
      <c r="X692" s="83"/>
      <c r="Y692" s="83"/>
      <c r="Z692" s="83"/>
      <c r="AA692" s="83"/>
      <c r="AB692" s="83"/>
      <c r="AC692" s="83"/>
      <c r="AD692" s="84"/>
      <c r="AE692" s="82"/>
      <c r="AF692" s="83"/>
      <c r="AG692" s="83"/>
      <c r="AH692" s="83"/>
      <c r="AI692" s="83"/>
      <c r="AJ692" s="84"/>
      <c r="AK692" s="82"/>
      <c r="AL692" s="83"/>
      <c r="AM692" s="83"/>
      <c r="AN692" s="83"/>
      <c r="AO692" s="83"/>
      <c r="AP692" s="83"/>
      <c r="AQ692" s="83"/>
      <c r="AR692" s="83"/>
      <c r="AS692" s="83"/>
      <c r="AT692" s="84"/>
      <c r="AU692" s="82"/>
      <c r="AV692" s="83"/>
      <c r="AW692" s="83"/>
      <c r="AX692" s="83"/>
      <c r="AY692" s="83"/>
      <c r="AZ692" s="83"/>
      <c r="BA692" s="83"/>
      <c r="BB692" s="84"/>
      <c r="BC692" s="85">
        <f>IF(NL692&lt;&gt;0,(IF(Conges!Y$59=0,0,3)),0)</f>
        <v>0</v>
      </c>
      <c r="BD692" s="417"/>
      <c r="BE692" s="390">
        <f>IF(OR(Conges!Y$59="A",Conges!Y$59="V"),Prenoms!L$25,NL692)</f>
        <v>0</v>
      </c>
      <c r="BF692" s="391"/>
      <c r="BG692" s="286"/>
      <c r="BH692" s="287">
        <f t="shared" si="933"/>
        <v>0</v>
      </c>
      <c r="BI692" s="288" t="str">
        <f t="shared" si="934"/>
        <v/>
      </c>
      <c r="BJ692" s="300">
        <v>0</v>
      </c>
      <c r="BK692" s="301">
        <f t="shared" si="951"/>
        <v>0</v>
      </c>
      <c r="BL692" s="302">
        <f t="shared" si="917"/>
        <v>0</v>
      </c>
      <c r="BM692" s="302">
        <f t="shared" si="918"/>
        <v>0</v>
      </c>
      <c r="BN692" s="302">
        <f>SUM('Heures Pointage'!$WD$25:$WE$25)</f>
        <v>0</v>
      </c>
      <c r="BO692" s="302">
        <f>SUM('Heures et Indemnites'!$WD$25:$WE$25)</f>
        <v>0</v>
      </c>
      <c r="BP692" s="303">
        <f t="shared" si="919"/>
        <v>0</v>
      </c>
      <c r="BQ692" s="303">
        <f>'Heures Pointage'!$XB$25</f>
        <v>0</v>
      </c>
      <c r="BR692" s="304">
        <f t="shared" ref="BR692" si="977">$BH$1077</f>
        <v>0</v>
      </c>
      <c r="BS692" s="149">
        <f>Prenoms!$C$25</f>
        <v>0</v>
      </c>
      <c r="BT692" s="180"/>
      <c r="BU692" s="324">
        <f>SUM('Heures et Indemnites'!$WD$25:$WE$25)</f>
        <v>0</v>
      </c>
      <c r="BV692" s="235">
        <f>SUM('Heures et Indemnites'!$WD$6:$WE$25)</f>
        <v>0</v>
      </c>
      <c r="BW692" s="324"/>
      <c r="BX692" s="235"/>
      <c r="BY692" s="319"/>
      <c r="BZ692" s="319"/>
      <c r="CA692" s="319"/>
      <c r="CB692" s="319"/>
      <c r="CC692" s="319"/>
      <c r="CD692" s="319"/>
      <c r="CE692" s="319"/>
      <c r="CF692" s="319"/>
      <c r="CG692" s="319"/>
      <c r="CH692" s="319"/>
      <c r="CI692" s="319"/>
      <c r="CJ692" s="319"/>
      <c r="CK692" s="319"/>
      <c r="CL692" s="319"/>
      <c r="CM692" s="319"/>
      <c r="CN692" s="319"/>
      <c r="CO692" s="319"/>
      <c r="CP692" s="319"/>
      <c r="CQ692" s="319"/>
      <c r="CR692" s="319"/>
      <c r="CS692" s="319"/>
      <c r="CT692" s="319"/>
      <c r="CU692" s="319"/>
      <c r="CV692" s="319"/>
      <c r="CW692" s="319"/>
      <c r="CX692" s="319"/>
      <c r="CY692" s="319"/>
      <c r="CZ692" s="319"/>
      <c r="DA692" s="319"/>
      <c r="DB692" s="319"/>
      <c r="DC692" s="319"/>
      <c r="DD692" s="319"/>
      <c r="DE692" s="319"/>
      <c r="DF692" s="319"/>
      <c r="DG692" s="319"/>
      <c r="DH692" s="319"/>
      <c r="DI692" s="319"/>
      <c r="DJ692" s="319"/>
      <c r="DK692" s="319"/>
      <c r="DL692" s="319"/>
      <c r="DM692" s="319"/>
      <c r="DN692" s="319"/>
      <c r="DO692" s="319"/>
      <c r="DP692" s="319"/>
      <c r="DQ692" s="319"/>
      <c r="DR692" s="319"/>
      <c r="DS692" s="319"/>
      <c r="DT692" s="319"/>
      <c r="DU692" s="319"/>
      <c r="DV692" s="319"/>
      <c r="DW692" s="319"/>
      <c r="DX692" s="319"/>
      <c r="DY692" s="319"/>
      <c r="DZ692" s="319"/>
      <c r="EA692" s="319"/>
      <c r="EB692" s="319"/>
      <c r="EC692" s="319"/>
      <c r="ED692" s="319"/>
      <c r="EE692" s="319"/>
      <c r="EF692" s="319"/>
      <c r="EG692" s="319"/>
      <c r="EH692" s="319"/>
      <c r="EI692" s="319"/>
      <c r="EJ692" s="319"/>
      <c r="EK692" s="319"/>
      <c r="EL692" s="319"/>
      <c r="EM692" s="319"/>
      <c r="EN692" s="319"/>
      <c r="EO692" s="319"/>
      <c r="EP692" s="319"/>
      <c r="EQ692" s="319"/>
      <c r="ER692" s="319"/>
      <c r="ES692" s="319"/>
      <c r="ET692" s="319"/>
      <c r="EU692" s="319"/>
      <c r="EV692" s="319"/>
      <c r="EW692" s="319"/>
      <c r="EX692" s="319"/>
      <c r="EY692" s="319"/>
      <c r="EZ692" s="319"/>
      <c r="FA692" s="319"/>
      <c r="FB692" s="319"/>
      <c r="FC692" s="319"/>
      <c r="FD692" s="319"/>
      <c r="FE692" s="319"/>
      <c r="FF692" s="319"/>
      <c r="FG692" s="319"/>
      <c r="FH692" s="319"/>
      <c r="FI692" s="319"/>
      <c r="FJ692" s="319"/>
      <c r="FK692" s="319"/>
      <c r="FL692" s="319"/>
      <c r="FM692" s="319"/>
      <c r="FN692" s="319"/>
      <c r="FO692" s="319"/>
      <c r="FP692" s="319"/>
      <c r="FQ692" s="319"/>
      <c r="FR692" s="319"/>
      <c r="FS692" s="319"/>
      <c r="FT692" s="319"/>
      <c r="FU692" s="319"/>
      <c r="FV692" s="319"/>
      <c r="FW692" s="319"/>
      <c r="FX692" s="319"/>
      <c r="FY692" s="319"/>
      <c r="FZ692" s="319"/>
      <c r="GA692" s="319"/>
      <c r="GB692" s="319"/>
      <c r="GC692" s="319"/>
      <c r="GD692" s="319"/>
      <c r="GE692" s="319"/>
      <c r="GF692" s="319"/>
      <c r="GG692" s="319"/>
      <c r="GH692" s="319"/>
      <c r="GI692" s="319"/>
      <c r="GJ692" s="319"/>
      <c r="GK692" s="319"/>
      <c r="GL692" s="319"/>
      <c r="GM692" s="319"/>
      <c r="GN692" s="319"/>
      <c r="GO692" s="319"/>
      <c r="GP692" s="319"/>
      <c r="GQ692" s="319"/>
      <c r="GR692" s="319"/>
      <c r="GS692" s="319"/>
      <c r="GT692" s="319"/>
      <c r="GU692" s="319"/>
      <c r="GV692" s="319"/>
      <c r="GW692" s="319"/>
      <c r="GX692" s="319"/>
      <c r="GY692" s="319"/>
      <c r="GZ692" s="319"/>
      <c r="HA692" s="319"/>
      <c r="HB692" s="319"/>
      <c r="HC692" s="319"/>
      <c r="HD692" s="319"/>
      <c r="HE692" s="319"/>
      <c r="HF692" s="319"/>
      <c r="HG692" s="319"/>
      <c r="HH692" s="319"/>
      <c r="HI692" s="319"/>
      <c r="HJ692" s="319"/>
      <c r="HK692" s="319"/>
      <c r="HL692" s="319"/>
      <c r="HM692" s="319"/>
      <c r="HN692" s="319"/>
      <c r="HO692" s="319"/>
      <c r="HP692" s="319"/>
      <c r="HQ692" s="319"/>
      <c r="HR692" s="319"/>
      <c r="HS692" s="319"/>
      <c r="HT692" s="319"/>
      <c r="HU692" s="319"/>
      <c r="HV692" s="319"/>
      <c r="HW692" s="319"/>
      <c r="HX692" s="319"/>
      <c r="HY692" s="319"/>
      <c r="HZ692" s="319"/>
      <c r="IA692" s="319"/>
      <c r="IB692" s="319"/>
      <c r="IC692" s="319"/>
      <c r="ID692" s="319"/>
      <c r="IE692" s="319"/>
      <c r="IF692" s="319"/>
      <c r="IG692" s="319"/>
      <c r="IH692" s="319"/>
      <c r="II692" s="319"/>
      <c r="IJ692" s="319"/>
      <c r="IK692" s="319"/>
      <c r="IL692" s="319"/>
      <c r="IM692" s="319"/>
      <c r="IN692" s="319"/>
      <c r="IO692" s="319"/>
      <c r="IP692" s="319"/>
      <c r="IQ692" s="319"/>
      <c r="IR692" s="319"/>
      <c r="IS692" s="319"/>
      <c r="IT692" s="319"/>
      <c r="IU692" s="319"/>
      <c r="IV692" s="319"/>
      <c r="IW692" s="319"/>
      <c r="IX692" s="319"/>
      <c r="IY692" s="319"/>
      <c r="IZ692" s="319"/>
      <c r="JA692" s="319"/>
      <c r="JB692" s="319"/>
      <c r="JC692" s="319"/>
      <c r="JD692" s="319"/>
      <c r="JE692" s="319"/>
      <c r="JF692" s="319"/>
      <c r="JG692" s="319"/>
      <c r="JH692" s="319"/>
      <c r="JI692" s="319"/>
      <c r="JJ692" s="319"/>
      <c r="JK692" s="319"/>
      <c r="JL692" s="319"/>
      <c r="JM692" s="319"/>
      <c r="JN692" s="319"/>
      <c r="JO692" s="319"/>
      <c r="JP692" s="319"/>
      <c r="JQ692" s="319"/>
      <c r="JR692" s="319"/>
      <c r="JS692" s="319"/>
      <c r="JT692" s="319"/>
      <c r="JU692" s="319"/>
      <c r="JV692" s="319"/>
      <c r="JW692" s="319"/>
      <c r="JX692" s="319"/>
      <c r="JY692" s="319"/>
      <c r="JZ692" s="319"/>
      <c r="KA692" s="319"/>
      <c r="KB692" s="319"/>
      <c r="KC692" s="319"/>
      <c r="KD692" s="319"/>
      <c r="KE692" s="319"/>
      <c r="KF692" s="319"/>
      <c r="KG692" s="319"/>
      <c r="KH692" s="319"/>
      <c r="KI692" s="319"/>
      <c r="KJ692" s="319"/>
      <c r="KK692" s="319"/>
      <c r="KL692" s="319"/>
      <c r="KM692" s="319"/>
      <c r="KN692" s="319"/>
      <c r="KO692" s="319"/>
      <c r="KP692" s="319"/>
      <c r="KQ692" s="319"/>
      <c r="KR692" s="319"/>
      <c r="KS692" s="319"/>
      <c r="KT692" s="319"/>
      <c r="KU692" s="319"/>
      <c r="KV692" s="319"/>
      <c r="KW692" s="319"/>
      <c r="KX692" s="319"/>
      <c r="KY692" s="319"/>
      <c r="KZ692" s="319"/>
      <c r="LA692" s="319"/>
      <c r="LB692" s="319"/>
      <c r="LC692" s="319"/>
      <c r="LD692" s="319"/>
      <c r="LE692" s="319"/>
      <c r="LF692" s="319"/>
      <c r="LG692" s="319"/>
      <c r="LH692" s="319"/>
      <c r="LI692" s="319"/>
      <c r="LJ692" s="319"/>
      <c r="LK692" s="319"/>
      <c r="LL692" s="319"/>
      <c r="LM692" s="319"/>
      <c r="LN692" s="319"/>
      <c r="LO692" s="319"/>
      <c r="LP692" s="319"/>
      <c r="LQ692" s="319"/>
      <c r="LR692" s="319"/>
      <c r="LS692" s="319"/>
      <c r="LT692" s="319"/>
      <c r="LU692" s="319"/>
      <c r="LV692" s="319"/>
      <c r="LW692" s="319"/>
      <c r="LX692" s="319"/>
      <c r="LY692" s="319"/>
      <c r="LZ692" s="319"/>
      <c r="MA692" s="319"/>
      <c r="MB692" s="319"/>
      <c r="MC692" s="319"/>
      <c r="MD692" s="319"/>
      <c r="ME692" s="319"/>
      <c r="MF692" s="319"/>
      <c r="MG692" s="319"/>
      <c r="MH692" s="319"/>
      <c r="MI692" s="319"/>
      <c r="MJ692" s="319"/>
      <c r="MK692" s="319"/>
      <c r="ML692" s="319"/>
      <c r="MM692" s="319"/>
      <c r="MN692" s="319"/>
      <c r="MO692" s="319"/>
      <c r="MP692" s="319"/>
      <c r="MQ692" s="319"/>
      <c r="MS692" s="241"/>
      <c r="MT692" s="373">
        <f t="shared" si="953"/>
        <v>0</v>
      </c>
      <c r="MU692" s="365">
        <f t="shared" si="970"/>
        <v>0</v>
      </c>
      <c r="MV692" s="365">
        <f t="shared" si="940"/>
        <v>0</v>
      </c>
      <c r="MW692" s="365"/>
      <c r="MX692" s="365">
        <f t="shared" si="941"/>
        <v>0</v>
      </c>
      <c r="MY692" s="365"/>
      <c r="MZ692" s="365">
        <f t="shared" si="942"/>
        <v>0</v>
      </c>
      <c r="NA692" s="365"/>
      <c r="NB692" s="365">
        <f t="shared" si="943"/>
        <v>0</v>
      </c>
      <c r="NC692" s="365"/>
      <c r="ND692" s="365">
        <f t="shared" si="944"/>
        <v>0</v>
      </c>
      <c r="NE692" s="365"/>
      <c r="NF692" s="365">
        <f t="shared" si="945"/>
        <v>0</v>
      </c>
      <c r="NG692" s="365"/>
      <c r="NH692" s="365">
        <f t="shared" si="946"/>
        <v>0</v>
      </c>
      <c r="NI692" s="365"/>
      <c r="NJ692" s="365">
        <f t="shared" si="947"/>
        <v>0</v>
      </c>
      <c r="NK692" s="365"/>
      <c r="NL692" s="365">
        <f t="shared" si="954"/>
        <v>0</v>
      </c>
      <c r="NM692" s="366"/>
      <c r="NN692" s="370"/>
      <c r="NR692" s="318">
        <f t="shared" si="948"/>
        <v>0</v>
      </c>
      <c r="NS692" s="318">
        <f t="shared" si="949"/>
        <v>0</v>
      </c>
      <c r="NT692" s="318">
        <f t="shared" si="950"/>
        <v>0</v>
      </c>
    </row>
    <row r="693" spans="1:384" s="318" customFormat="1" ht="10.199999999999999" customHeight="1" x14ac:dyDescent="0.3">
      <c r="A693" s="25"/>
      <c r="B693" s="389"/>
      <c r="C693" s="424"/>
      <c r="D693" s="15"/>
      <c r="E693" s="106"/>
      <c r="F693" s="106"/>
      <c r="G693" s="106"/>
      <c r="H693" s="399"/>
      <c r="I693" s="381">
        <f>Prenoms!$B$26</f>
        <v>0</v>
      </c>
      <c r="J693" s="382"/>
      <c r="K693" s="382"/>
      <c r="L693" s="382"/>
      <c r="M693" s="382"/>
      <c r="N693" s="68" t="str">
        <f>IF(NL693&lt;&gt;0,"",IF(Conges!Y60=0,"",Conges!Y60))</f>
        <v/>
      </c>
      <c r="O693" s="69"/>
      <c r="P693" s="70"/>
      <c r="Q693" s="70"/>
      <c r="R693" s="70"/>
      <c r="S693" s="70"/>
      <c r="T693" s="70"/>
      <c r="U693" s="70"/>
      <c r="V693" s="71"/>
      <c r="W693" s="69"/>
      <c r="X693" s="70"/>
      <c r="Y693" s="70"/>
      <c r="Z693" s="70"/>
      <c r="AA693" s="70"/>
      <c r="AB693" s="70"/>
      <c r="AC693" s="70"/>
      <c r="AD693" s="71"/>
      <c r="AE693" s="69"/>
      <c r="AF693" s="70"/>
      <c r="AG693" s="70"/>
      <c r="AH693" s="70"/>
      <c r="AI693" s="70"/>
      <c r="AJ693" s="71"/>
      <c r="AK693" s="69"/>
      <c r="AL693" s="70"/>
      <c r="AM693" s="70"/>
      <c r="AN693" s="70"/>
      <c r="AO693" s="70"/>
      <c r="AP693" s="70"/>
      <c r="AQ693" s="70"/>
      <c r="AR693" s="70"/>
      <c r="AS693" s="70"/>
      <c r="AT693" s="71"/>
      <c r="AU693" s="69"/>
      <c r="AV693" s="70"/>
      <c r="AW693" s="70"/>
      <c r="AX693" s="70"/>
      <c r="AY693" s="70"/>
      <c r="AZ693" s="70"/>
      <c r="BA693" s="70"/>
      <c r="BB693" s="71"/>
      <c r="BC693" s="72">
        <f>IF(NL693&lt;&gt;0,(IF(Conges!Y$60=0,0,3)),0)</f>
        <v>0</v>
      </c>
      <c r="BD693" s="417"/>
      <c r="BE693" s="392">
        <f>IF(OR(Conges!Y$60="A",Conges!Y$60="V"),Prenoms!L$26,NL693)</f>
        <v>0</v>
      </c>
      <c r="BF693" s="393"/>
      <c r="BG693" s="289"/>
      <c r="BH693" s="290">
        <f t="shared" si="933"/>
        <v>0</v>
      </c>
      <c r="BI693" s="291" t="str">
        <f t="shared" si="934"/>
        <v/>
      </c>
      <c r="BJ693" s="305">
        <v>0</v>
      </c>
      <c r="BK693" s="306">
        <f t="shared" si="951"/>
        <v>0</v>
      </c>
      <c r="BL693" s="307">
        <f t="shared" si="917"/>
        <v>0</v>
      </c>
      <c r="BM693" s="307">
        <f t="shared" si="918"/>
        <v>0</v>
      </c>
      <c r="BN693" s="307">
        <f>SUM('Heures Pointage'!$XD$25:$XE$25)</f>
        <v>0</v>
      </c>
      <c r="BO693" s="307">
        <f>SUM('Heures et Indemnites'!$XD$25:$XE$25)</f>
        <v>0</v>
      </c>
      <c r="BP693" s="308">
        <f t="shared" si="919"/>
        <v>0</v>
      </c>
      <c r="BQ693" s="308">
        <f>'Heures Pointage'!$YB$25</f>
        <v>0</v>
      </c>
      <c r="BR693" s="309">
        <f t="shared" ref="BR693" si="978">$BH$1078</f>
        <v>0</v>
      </c>
      <c r="BS693" s="150">
        <f>Prenoms!$C$26</f>
        <v>0</v>
      </c>
      <c r="BT693" s="153"/>
      <c r="BU693" s="323">
        <f>SUM('Heures et Indemnites'!$XD$25:$XE$25)</f>
        <v>0</v>
      </c>
      <c r="BV693" s="236">
        <f>SUM('Heures et Indemnites'!$XD$6:$XE$25)</f>
        <v>0</v>
      </c>
      <c r="BW693" s="323"/>
      <c r="BX693" s="236"/>
      <c r="BY693" s="319"/>
      <c r="BZ693" s="319"/>
      <c r="CA693" s="319"/>
      <c r="CB693" s="319"/>
      <c r="CC693" s="319"/>
      <c r="CD693" s="319"/>
      <c r="CE693" s="319"/>
      <c r="CF693" s="319"/>
      <c r="CG693" s="319"/>
      <c r="CH693" s="319"/>
      <c r="CI693" s="319"/>
      <c r="CJ693" s="319"/>
      <c r="CK693" s="319"/>
      <c r="CL693" s="319"/>
      <c r="CM693" s="319"/>
      <c r="CN693" s="319"/>
      <c r="CO693" s="319"/>
      <c r="CP693" s="319"/>
      <c r="CQ693" s="319"/>
      <c r="CR693" s="319"/>
      <c r="CS693" s="319"/>
      <c r="CT693" s="319"/>
      <c r="CU693" s="319"/>
      <c r="CV693" s="319"/>
      <c r="CW693" s="319"/>
      <c r="CX693" s="319"/>
      <c r="CY693" s="319"/>
      <c r="CZ693" s="319"/>
      <c r="DA693" s="319"/>
      <c r="DB693" s="319"/>
      <c r="DC693" s="319"/>
      <c r="DD693" s="319"/>
      <c r="DE693" s="319"/>
      <c r="DF693" s="319"/>
      <c r="DG693" s="319"/>
      <c r="DH693" s="319"/>
      <c r="DI693" s="319"/>
      <c r="DJ693" s="319"/>
      <c r="DK693" s="319"/>
      <c r="DL693" s="319"/>
      <c r="DM693" s="319"/>
      <c r="DN693" s="319"/>
      <c r="DO693" s="319"/>
      <c r="DP693" s="319"/>
      <c r="DQ693" s="319"/>
      <c r="DR693" s="319"/>
      <c r="DS693" s="319"/>
      <c r="DT693" s="319"/>
      <c r="DU693" s="319"/>
      <c r="DV693" s="319"/>
      <c r="DW693" s="319"/>
      <c r="DX693" s="319"/>
      <c r="DY693" s="319"/>
      <c r="DZ693" s="319"/>
      <c r="EA693" s="319"/>
      <c r="EB693" s="319"/>
      <c r="EC693" s="319"/>
      <c r="ED693" s="319"/>
      <c r="EE693" s="319"/>
      <c r="EF693" s="319"/>
      <c r="EG693" s="319"/>
      <c r="EH693" s="319"/>
      <c r="EI693" s="319"/>
      <c r="EJ693" s="319"/>
      <c r="EK693" s="319"/>
      <c r="EL693" s="319"/>
      <c r="EM693" s="319"/>
      <c r="EN693" s="319"/>
      <c r="EO693" s="319"/>
      <c r="EP693" s="319"/>
      <c r="EQ693" s="319"/>
      <c r="ER693" s="319"/>
      <c r="ES693" s="319"/>
      <c r="ET693" s="319"/>
      <c r="EU693" s="319"/>
      <c r="EV693" s="319"/>
      <c r="EW693" s="319"/>
      <c r="EX693" s="319"/>
      <c r="EY693" s="319"/>
      <c r="EZ693" s="319"/>
      <c r="FA693" s="319"/>
      <c r="FB693" s="319"/>
      <c r="FC693" s="319"/>
      <c r="FD693" s="319"/>
      <c r="FE693" s="319"/>
      <c r="FF693" s="319"/>
      <c r="FG693" s="319"/>
      <c r="FH693" s="319"/>
      <c r="FI693" s="319"/>
      <c r="FJ693" s="319"/>
      <c r="FK693" s="319"/>
      <c r="FL693" s="319"/>
      <c r="FM693" s="319"/>
      <c r="FN693" s="319"/>
      <c r="FO693" s="319"/>
      <c r="FP693" s="319"/>
      <c r="FQ693" s="319"/>
      <c r="FR693" s="319"/>
      <c r="FS693" s="319"/>
      <c r="FT693" s="319"/>
      <c r="FU693" s="319"/>
      <c r="FV693" s="319"/>
      <c r="FW693" s="319"/>
      <c r="FX693" s="319"/>
      <c r="FY693" s="319"/>
      <c r="FZ693" s="319"/>
      <c r="GA693" s="319"/>
      <c r="GB693" s="319"/>
      <c r="GC693" s="319"/>
      <c r="GD693" s="319"/>
      <c r="GE693" s="319"/>
      <c r="GF693" s="319"/>
      <c r="GG693" s="319"/>
      <c r="GH693" s="319"/>
      <c r="GI693" s="319"/>
      <c r="GJ693" s="319"/>
      <c r="GK693" s="319"/>
      <c r="GL693" s="319"/>
      <c r="GM693" s="319"/>
      <c r="GN693" s="319"/>
      <c r="GO693" s="319"/>
      <c r="GP693" s="319"/>
      <c r="GQ693" s="319"/>
      <c r="GR693" s="319"/>
      <c r="GS693" s="319"/>
      <c r="GT693" s="319"/>
      <c r="GU693" s="319"/>
      <c r="GV693" s="319"/>
      <c r="GW693" s="319"/>
      <c r="GX693" s="319"/>
      <c r="GY693" s="319"/>
      <c r="GZ693" s="319"/>
      <c r="HA693" s="319"/>
      <c r="HB693" s="319"/>
      <c r="HC693" s="319"/>
      <c r="HD693" s="319"/>
      <c r="HE693" s="319"/>
      <c r="HF693" s="319"/>
      <c r="HG693" s="319"/>
      <c r="HH693" s="319"/>
      <c r="HI693" s="319"/>
      <c r="HJ693" s="319"/>
      <c r="HK693" s="319"/>
      <c r="HL693" s="319"/>
      <c r="HM693" s="319"/>
      <c r="HN693" s="319"/>
      <c r="HO693" s="319"/>
      <c r="HP693" s="319"/>
      <c r="HQ693" s="319"/>
      <c r="HR693" s="319"/>
      <c r="HS693" s="319"/>
      <c r="HT693" s="319"/>
      <c r="HU693" s="319"/>
      <c r="HV693" s="319"/>
      <c r="HW693" s="319"/>
      <c r="HX693" s="319"/>
      <c r="HY693" s="319"/>
      <c r="HZ693" s="319"/>
      <c r="IA693" s="319"/>
      <c r="IB693" s="319"/>
      <c r="IC693" s="319"/>
      <c r="ID693" s="319"/>
      <c r="IE693" s="319"/>
      <c r="IF693" s="319"/>
      <c r="IG693" s="319"/>
      <c r="IH693" s="319"/>
      <c r="II693" s="319"/>
      <c r="IJ693" s="319"/>
      <c r="IK693" s="319"/>
      <c r="IL693" s="319"/>
      <c r="IM693" s="319"/>
      <c r="IN693" s="319"/>
      <c r="IO693" s="319"/>
      <c r="IP693" s="319"/>
      <c r="IQ693" s="319"/>
      <c r="IR693" s="319"/>
      <c r="IS693" s="319"/>
      <c r="IT693" s="319"/>
      <c r="IU693" s="319"/>
      <c r="IV693" s="319"/>
      <c r="IW693" s="319"/>
      <c r="IX693" s="319"/>
      <c r="IY693" s="319"/>
      <c r="IZ693" s="319"/>
      <c r="JA693" s="319"/>
      <c r="JB693" s="319"/>
      <c r="JC693" s="319"/>
      <c r="JD693" s="319"/>
      <c r="JE693" s="319"/>
      <c r="JF693" s="319"/>
      <c r="JG693" s="319"/>
      <c r="JH693" s="319"/>
      <c r="JI693" s="319"/>
      <c r="JJ693" s="319"/>
      <c r="JK693" s="319"/>
      <c r="JL693" s="319"/>
      <c r="JM693" s="319"/>
      <c r="JN693" s="319"/>
      <c r="JO693" s="319"/>
      <c r="JP693" s="319"/>
      <c r="JQ693" s="319"/>
      <c r="JR693" s="319"/>
      <c r="JS693" s="319"/>
      <c r="JT693" s="319"/>
      <c r="JU693" s="319"/>
      <c r="JV693" s="319"/>
      <c r="JW693" s="319"/>
      <c r="JX693" s="319"/>
      <c r="JY693" s="319"/>
      <c r="JZ693" s="319"/>
      <c r="KA693" s="319"/>
      <c r="KB693" s="319"/>
      <c r="KC693" s="319"/>
      <c r="KD693" s="319"/>
      <c r="KE693" s="319"/>
      <c r="KF693" s="319"/>
      <c r="KG693" s="319"/>
      <c r="KH693" s="319"/>
      <c r="KI693" s="319"/>
      <c r="KJ693" s="319"/>
      <c r="KK693" s="319"/>
      <c r="KL693" s="319"/>
      <c r="KM693" s="319"/>
      <c r="KN693" s="319"/>
      <c r="KO693" s="319"/>
      <c r="KP693" s="319"/>
      <c r="KQ693" s="319"/>
      <c r="KR693" s="319"/>
      <c r="KS693" s="319"/>
      <c r="KT693" s="319"/>
      <c r="KU693" s="319"/>
      <c r="KV693" s="319"/>
      <c r="KW693" s="319"/>
      <c r="KX693" s="319"/>
      <c r="KY693" s="319"/>
      <c r="KZ693" s="319"/>
      <c r="LA693" s="319"/>
      <c r="LB693" s="319"/>
      <c r="LC693" s="319"/>
      <c r="LD693" s="319"/>
      <c r="LE693" s="319"/>
      <c r="LF693" s="319"/>
      <c r="LG693" s="319"/>
      <c r="LH693" s="319"/>
      <c r="LI693" s="319"/>
      <c r="LJ693" s="319"/>
      <c r="LK693" s="319"/>
      <c r="LL693" s="319"/>
      <c r="LM693" s="319"/>
      <c r="LN693" s="319"/>
      <c r="LO693" s="319"/>
      <c r="LP693" s="319"/>
      <c r="LQ693" s="319"/>
      <c r="LR693" s="319"/>
      <c r="LS693" s="319"/>
      <c r="LT693" s="319"/>
      <c r="LU693" s="319"/>
      <c r="LV693" s="319"/>
      <c r="LW693" s="319"/>
      <c r="LX693" s="319"/>
      <c r="LY693" s="319"/>
      <c r="LZ693" s="319"/>
      <c r="MA693" s="319"/>
      <c r="MB693" s="319"/>
      <c r="MC693" s="319"/>
      <c r="MD693" s="319"/>
      <c r="ME693" s="319"/>
      <c r="MF693" s="319"/>
      <c r="MG693" s="319"/>
      <c r="MH693" s="319"/>
      <c r="MI693" s="319"/>
      <c r="MJ693" s="319"/>
      <c r="MK693" s="319"/>
      <c r="ML693" s="319"/>
      <c r="MM693" s="319"/>
      <c r="MN693" s="319"/>
      <c r="MO693" s="319"/>
      <c r="MP693" s="319"/>
      <c r="MQ693" s="319"/>
      <c r="MS693" s="241"/>
      <c r="MT693" s="362">
        <f t="shared" si="953"/>
        <v>0</v>
      </c>
      <c r="MU693" s="363">
        <f t="shared" si="970"/>
        <v>0</v>
      </c>
      <c r="MV693" s="363">
        <f t="shared" si="940"/>
        <v>0</v>
      </c>
      <c r="MW693" s="363"/>
      <c r="MX693" s="363">
        <f t="shared" si="941"/>
        <v>0</v>
      </c>
      <c r="MY693" s="363"/>
      <c r="MZ693" s="363">
        <f t="shared" si="942"/>
        <v>0</v>
      </c>
      <c r="NA693" s="363"/>
      <c r="NB693" s="363">
        <f t="shared" si="943"/>
        <v>0</v>
      </c>
      <c r="NC693" s="363"/>
      <c r="ND693" s="363">
        <f t="shared" si="944"/>
        <v>0</v>
      </c>
      <c r="NE693" s="363"/>
      <c r="NF693" s="363">
        <f t="shared" si="945"/>
        <v>0</v>
      </c>
      <c r="NG693" s="363"/>
      <c r="NH693" s="363">
        <f t="shared" si="946"/>
        <v>0</v>
      </c>
      <c r="NI693" s="363"/>
      <c r="NJ693" s="363">
        <f t="shared" si="947"/>
        <v>0</v>
      </c>
      <c r="NK693" s="363"/>
      <c r="NL693" s="363">
        <f t="shared" si="954"/>
        <v>0</v>
      </c>
      <c r="NM693" s="364"/>
      <c r="NN693" s="370"/>
      <c r="NR693" s="318">
        <f t="shared" si="948"/>
        <v>0</v>
      </c>
      <c r="NS693" s="318">
        <f t="shared" si="949"/>
        <v>0</v>
      </c>
      <c r="NT693" s="318">
        <f t="shared" si="950"/>
        <v>0</v>
      </c>
    </row>
    <row r="694" spans="1:384" s="318" customFormat="1" ht="10.199999999999999" customHeight="1" x14ac:dyDescent="0.3">
      <c r="A694" s="25"/>
      <c r="B694" s="389"/>
      <c r="C694" s="424"/>
      <c r="D694" s="15"/>
      <c r="E694" s="106"/>
      <c r="F694" s="106"/>
      <c r="G694" s="106"/>
      <c r="H694" s="399"/>
      <c r="I694" s="394">
        <f>Prenoms!$B$27</f>
        <v>0</v>
      </c>
      <c r="J694" s="395"/>
      <c r="K694" s="395"/>
      <c r="L694" s="395"/>
      <c r="M694" s="395"/>
      <c r="N694" s="81" t="str">
        <f>IF(NL694&lt;&gt;0,"",IF(Conges!Y61=0,"",Conges!Y61))</f>
        <v/>
      </c>
      <c r="O694" s="82"/>
      <c r="P694" s="83"/>
      <c r="Q694" s="83"/>
      <c r="R694" s="83"/>
      <c r="S694" s="83"/>
      <c r="T694" s="83"/>
      <c r="U694" s="83"/>
      <c r="V694" s="84"/>
      <c r="W694" s="82"/>
      <c r="X694" s="83"/>
      <c r="Y694" s="83"/>
      <c r="Z694" s="83"/>
      <c r="AA694" s="83"/>
      <c r="AB694" s="83"/>
      <c r="AC694" s="83"/>
      <c r="AD694" s="84"/>
      <c r="AE694" s="82"/>
      <c r="AF694" s="83"/>
      <c r="AG694" s="83"/>
      <c r="AH694" s="83"/>
      <c r="AI694" s="83"/>
      <c r="AJ694" s="84"/>
      <c r="AK694" s="82"/>
      <c r="AL694" s="83"/>
      <c r="AM694" s="83"/>
      <c r="AN694" s="83"/>
      <c r="AO694" s="83"/>
      <c r="AP694" s="83"/>
      <c r="AQ694" s="83"/>
      <c r="AR694" s="83"/>
      <c r="AS694" s="83"/>
      <c r="AT694" s="84"/>
      <c r="AU694" s="82"/>
      <c r="AV694" s="83"/>
      <c r="AW694" s="83"/>
      <c r="AX694" s="83"/>
      <c r="AY694" s="83"/>
      <c r="AZ694" s="83"/>
      <c r="BA694" s="83"/>
      <c r="BB694" s="84"/>
      <c r="BC694" s="85">
        <f>IF(NL694&lt;&gt;0,(IF(Conges!Y$61=0,0,3)),0)</f>
        <v>0</v>
      </c>
      <c r="BD694" s="417"/>
      <c r="BE694" s="390">
        <f>IF(OR(Conges!Y$61="A",Conges!Y$61="V"),Prenoms!L$27,NL694)</f>
        <v>0</v>
      </c>
      <c r="BF694" s="391"/>
      <c r="BG694" s="286"/>
      <c r="BH694" s="287">
        <f t="shared" si="933"/>
        <v>0</v>
      </c>
      <c r="BI694" s="288" t="str">
        <f t="shared" si="934"/>
        <v/>
      </c>
      <c r="BJ694" s="300">
        <v>0</v>
      </c>
      <c r="BK694" s="301">
        <f t="shared" si="951"/>
        <v>0</v>
      </c>
      <c r="BL694" s="302">
        <f t="shared" si="917"/>
        <v>0</v>
      </c>
      <c r="BM694" s="302">
        <f t="shared" si="918"/>
        <v>0</v>
      </c>
      <c r="BN694" s="302">
        <f>SUM('Heures Pointage'!$YD$25:$YE$25)</f>
        <v>0</v>
      </c>
      <c r="BO694" s="302">
        <f>SUM('Heures et Indemnites'!$YD$25:$YE$25)</f>
        <v>0</v>
      </c>
      <c r="BP694" s="303">
        <f t="shared" si="919"/>
        <v>0</v>
      </c>
      <c r="BQ694" s="303">
        <f>'Heures Pointage'!$ZB$25</f>
        <v>0</v>
      </c>
      <c r="BR694" s="304">
        <f t="shared" ref="BR694" si="979">$BH$1079</f>
        <v>0</v>
      </c>
      <c r="BS694" s="149">
        <f>Prenoms!$C$27</f>
        <v>0</v>
      </c>
      <c r="BT694" s="180"/>
      <c r="BU694" s="324">
        <f>SUM('Heures et Indemnites'!$YD$25:$YE$25)</f>
        <v>0</v>
      </c>
      <c r="BV694" s="235">
        <f>SUM('Heures et Indemnites'!$YD$6:$YE$25)</f>
        <v>0</v>
      </c>
      <c r="BW694" s="324"/>
      <c r="BX694" s="235"/>
      <c r="BY694" s="319"/>
      <c r="BZ694" s="319"/>
      <c r="CA694" s="319"/>
      <c r="CB694" s="319"/>
      <c r="CC694" s="319"/>
      <c r="CD694" s="319"/>
      <c r="CE694" s="319"/>
      <c r="CF694" s="319"/>
      <c r="CG694" s="319"/>
      <c r="CH694" s="319"/>
      <c r="CI694" s="319"/>
      <c r="CJ694" s="319"/>
      <c r="CK694" s="319"/>
      <c r="CL694" s="319"/>
      <c r="CM694" s="319"/>
      <c r="CN694" s="319"/>
      <c r="CO694" s="319"/>
      <c r="CP694" s="319"/>
      <c r="CQ694" s="319"/>
      <c r="CR694" s="319"/>
      <c r="CS694" s="319"/>
      <c r="CT694" s="319"/>
      <c r="CU694" s="319"/>
      <c r="CV694" s="319"/>
      <c r="CW694" s="319"/>
      <c r="CX694" s="319"/>
      <c r="CY694" s="319"/>
      <c r="CZ694" s="319"/>
      <c r="DA694" s="319"/>
      <c r="DB694" s="319"/>
      <c r="DC694" s="319"/>
      <c r="DD694" s="319"/>
      <c r="DE694" s="319"/>
      <c r="DF694" s="319"/>
      <c r="DG694" s="319"/>
      <c r="DH694" s="319"/>
      <c r="DI694" s="319"/>
      <c r="DJ694" s="319"/>
      <c r="DK694" s="319"/>
      <c r="DL694" s="319"/>
      <c r="DM694" s="319"/>
      <c r="DN694" s="319"/>
      <c r="DO694" s="319"/>
      <c r="DP694" s="319"/>
      <c r="DQ694" s="319"/>
      <c r="DR694" s="319"/>
      <c r="DS694" s="319"/>
      <c r="DT694" s="319"/>
      <c r="DU694" s="319"/>
      <c r="DV694" s="319"/>
      <c r="DW694" s="319"/>
      <c r="DX694" s="319"/>
      <c r="DY694" s="319"/>
      <c r="DZ694" s="319"/>
      <c r="EA694" s="319"/>
      <c r="EB694" s="319"/>
      <c r="EC694" s="319"/>
      <c r="ED694" s="319"/>
      <c r="EE694" s="319"/>
      <c r="EF694" s="319"/>
      <c r="EG694" s="319"/>
      <c r="EH694" s="319"/>
      <c r="EI694" s="319"/>
      <c r="EJ694" s="319"/>
      <c r="EK694" s="319"/>
      <c r="EL694" s="319"/>
      <c r="EM694" s="319"/>
      <c r="EN694" s="319"/>
      <c r="EO694" s="319"/>
      <c r="EP694" s="319"/>
      <c r="EQ694" s="319"/>
      <c r="ER694" s="319"/>
      <c r="ES694" s="319"/>
      <c r="ET694" s="319"/>
      <c r="EU694" s="319"/>
      <c r="EV694" s="319"/>
      <c r="EW694" s="319"/>
      <c r="EX694" s="319"/>
      <c r="EY694" s="319"/>
      <c r="EZ694" s="319"/>
      <c r="FA694" s="319"/>
      <c r="FB694" s="319"/>
      <c r="FC694" s="319"/>
      <c r="FD694" s="319"/>
      <c r="FE694" s="319"/>
      <c r="FF694" s="319"/>
      <c r="FG694" s="319"/>
      <c r="FH694" s="319"/>
      <c r="FI694" s="319"/>
      <c r="FJ694" s="319"/>
      <c r="FK694" s="319"/>
      <c r="FL694" s="319"/>
      <c r="FM694" s="319"/>
      <c r="FN694" s="319"/>
      <c r="FO694" s="319"/>
      <c r="FP694" s="319"/>
      <c r="FQ694" s="319"/>
      <c r="FR694" s="319"/>
      <c r="FS694" s="319"/>
      <c r="FT694" s="319"/>
      <c r="FU694" s="319"/>
      <c r="FV694" s="319"/>
      <c r="FW694" s="319"/>
      <c r="FX694" s="319"/>
      <c r="FY694" s="319"/>
      <c r="FZ694" s="319"/>
      <c r="GA694" s="319"/>
      <c r="GB694" s="319"/>
      <c r="GC694" s="319"/>
      <c r="GD694" s="319"/>
      <c r="GE694" s="319"/>
      <c r="GF694" s="319"/>
      <c r="GG694" s="319"/>
      <c r="GH694" s="319"/>
      <c r="GI694" s="319"/>
      <c r="GJ694" s="319"/>
      <c r="GK694" s="319"/>
      <c r="GL694" s="319"/>
      <c r="GM694" s="319"/>
      <c r="GN694" s="319"/>
      <c r="GO694" s="319"/>
      <c r="GP694" s="319"/>
      <c r="GQ694" s="319"/>
      <c r="GR694" s="319"/>
      <c r="GS694" s="319"/>
      <c r="GT694" s="319"/>
      <c r="GU694" s="319"/>
      <c r="GV694" s="319"/>
      <c r="GW694" s="319"/>
      <c r="GX694" s="319"/>
      <c r="GY694" s="319"/>
      <c r="GZ694" s="319"/>
      <c r="HA694" s="319"/>
      <c r="HB694" s="319"/>
      <c r="HC694" s="319"/>
      <c r="HD694" s="319"/>
      <c r="HE694" s="319"/>
      <c r="HF694" s="319"/>
      <c r="HG694" s="319"/>
      <c r="HH694" s="319"/>
      <c r="HI694" s="319"/>
      <c r="HJ694" s="319"/>
      <c r="HK694" s="319"/>
      <c r="HL694" s="319"/>
      <c r="HM694" s="319"/>
      <c r="HN694" s="319"/>
      <c r="HO694" s="319"/>
      <c r="HP694" s="319"/>
      <c r="HQ694" s="319"/>
      <c r="HR694" s="319"/>
      <c r="HS694" s="319"/>
      <c r="HT694" s="319"/>
      <c r="HU694" s="319"/>
      <c r="HV694" s="319"/>
      <c r="HW694" s="319"/>
      <c r="HX694" s="319"/>
      <c r="HY694" s="319"/>
      <c r="HZ694" s="319"/>
      <c r="IA694" s="319"/>
      <c r="IB694" s="319"/>
      <c r="IC694" s="319"/>
      <c r="ID694" s="319"/>
      <c r="IE694" s="319"/>
      <c r="IF694" s="319"/>
      <c r="IG694" s="319"/>
      <c r="IH694" s="319"/>
      <c r="II694" s="319"/>
      <c r="IJ694" s="319"/>
      <c r="IK694" s="319"/>
      <c r="IL694" s="319"/>
      <c r="IM694" s="319"/>
      <c r="IN694" s="319"/>
      <c r="IO694" s="319"/>
      <c r="IP694" s="319"/>
      <c r="IQ694" s="319"/>
      <c r="IR694" s="319"/>
      <c r="IS694" s="319"/>
      <c r="IT694" s="319"/>
      <c r="IU694" s="319"/>
      <c r="IV694" s="319"/>
      <c r="IW694" s="319"/>
      <c r="IX694" s="319"/>
      <c r="IY694" s="319"/>
      <c r="IZ694" s="319"/>
      <c r="JA694" s="319"/>
      <c r="JB694" s="319"/>
      <c r="JC694" s="319"/>
      <c r="JD694" s="319"/>
      <c r="JE694" s="319"/>
      <c r="JF694" s="319"/>
      <c r="JG694" s="319"/>
      <c r="JH694" s="319"/>
      <c r="JI694" s="319"/>
      <c r="JJ694" s="319"/>
      <c r="JK694" s="319"/>
      <c r="JL694" s="319"/>
      <c r="JM694" s="319"/>
      <c r="JN694" s="319"/>
      <c r="JO694" s="319"/>
      <c r="JP694" s="319"/>
      <c r="JQ694" s="319"/>
      <c r="JR694" s="319"/>
      <c r="JS694" s="319"/>
      <c r="JT694" s="319"/>
      <c r="JU694" s="319"/>
      <c r="JV694" s="319"/>
      <c r="JW694" s="319"/>
      <c r="JX694" s="319"/>
      <c r="JY694" s="319"/>
      <c r="JZ694" s="319"/>
      <c r="KA694" s="319"/>
      <c r="KB694" s="319"/>
      <c r="KC694" s="319"/>
      <c r="KD694" s="319"/>
      <c r="KE694" s="319"/>
      <c r="KF694" s="319"/>
      <c r="KG694" s="319"/>
      <c r="KH694" s="319"/>
      <c r="KI694" s="319"/>
      <c r="KJ694" s="319"/>
      <c r="KK694" s="319"/>
      <c r="KL694" s="319"/>
      <c r="KM694" s="319"/>
      <c r="KN694" s="319"/>
      <c r="KO694" s="319"/>
      <c r="KP694" s="319"/>
      <c r="KQ694" s="319"/>
      <c r="KR694" s="319"/>
      <c r="KS694" s="319"/>
      <c r="KT694" s="319"/>
      <c r="KU694" s="319"/>
      <c r="KV694" s="319"/>
      <c r="KW694" s="319"/>
      <c r="KX694" s="319"/>
      <c r="KY694" s="319"/>
      <c r="KZ694" s="319"/>
      <c r="LA694" s="319"/>
      <c r="LB694" s="319"/>
      <c r="LC694" s="319"/>
      <c r="LD694" s="319"/>
      <c r="LE694" s="319"/>
      <c r="LF694" s="319"/>
      <c r="LG694" s="319"/>
      <c r="LH694" s="319"/>
      <c r="LI694" s="319"/>
      <c r="LJ694" s="319"/>
      <c r="LK694" s="319"/>
      <c r="LL694" s="319"/>
      <c r="LM694" s="319"/>
      <c r="LN694" s="319"/>
      <c r="LO694" s="319"/>
      <c r="LP694" s="319"/>
      <c r="LQ694" s="319"/>
      <c r="LR694" s="319"/>
      <c r="LS694" s="319"/>
      <c r="LT694" s="319"/>
      <c r="LU694" s="319"/>
      <c r="LV694" s="319"/>
      <c r="LW694" s="319"/>
      <c r="LX694" s="319"/>
      <c r="LY694" s="319"/>
      <c r="LZ694" s="319"/>
      <c r="MA694" s="319"/>
      <c r="MB694" s="319"/>
      <c r="MC694" s="319"/>
      <c r="MD694" s="319"/>
      <c r="ME694" s="319"/>
      <c r="MF694" s="319"/>
      <c r="MG694" s="319"/>
      <c r="MH694" s="319"/>
      <c r="MI694" s="319"/>
      <c r="MJ694" s="319"/>
      <c r="MK694" s="319"/>
      <c r="ML694" s="319"/>
      <c r="MM694" s="319"/>
      <c r="MN694" s="319"/>
      <c r="MO694" s="319"/>
      <c r="MP694" s="319"/>
      <c r="MQ694" s="319"/>
      <c r="MS694" s="241"/>
      <c r="MT694" s="373">
        <f t="shared" si="953"/>
        <v>0</v>
      </c>
      <c r="MU694" s="365">
        <f t="shared" si="970"/>
        <v>0</v>
      </c>
      <c r="MV694" s="365">
        <f t="shared" si="940"/>
        <v>0</v>
      </c>
      <c r="MW694" s="365"/>
      <c r="MX694" s="365">
        <f t="shared" si="941"/>
        <v>0</v>
      </c>
      <c r="MY694" s="365"/>
      <c r="MZ694" s="365">
        <f t="shared" si="942"/>
        <v>0</v>
      </c>
      <c r="NA694" s="365"/>
      <c r="NB694" s="365">
        <f t="shared" si="943"/>
        <v>0</v>
      </c>
      <c r="NC694" s="365"/>
      <c r="ND694" s="365">
        <f t="shared" si="944"/>
        <v>0</v>
      </c>
      <c r="NE694" s="365"/>
      <c r="NF694" s="365">
        <f t="shared" si="945"/>
        <v>0</v>
      </c>
      <c r="NG694" s="365"/>
      <c r="NH694" s="365">
        <f t="shared" si="946"/>
        <v>0</v>
      </c>
      <c r="NI694" s="365"/>
      <c r="NJ694" s="365">
        <f t="shared" si="947"/>
        <v>0</v>
      </c>
      <c r="NK694" s="365"/>
      <c r="NL694" s="365">
        <f t="shared" si="954"/>
        <v>0</v>
      </c>
      <c r="NM694" s="366"/>
      <c r="NN694" s="370"/>
      <c r="NR694" s="318">
        <f t="shared" si="948"/>
        <v>0</v>
      </c>
      <c r="NS694" s="318">
        <f t="shared" si="949"/>
        <v>0</v>
      </c>
      <c r="NT694" s="318">
        <f t="shared" si="950"/>
        <v>0</v>
      </c>
    </row>
    <row r="695" spans="1:384" s="318" customFormat="1" ht="10.199999999999999" customHeight="1" x14ac:dyDescent="0.3">
      <c r="A695" s="25"/>
      <c r="B695" s="389"/>
      <c r="C695" s="424"/>
      <c r="D695" s="15"/>
      <c r="E695" s="106"/>
      <c r="F695" s="106"/>
      <c r="G695" s="106"/>
      <c r="H695" s="399"/>
      <c r="I695" s="381">
        <f>Prenoms!$B$28</f>
        <v>0</v>
      </c>
      <c r="J695" s="382"/>
      <c r="K695" s="382"/>
      <c r="L695" s="382"/>
      <c r="M695" s="382"/>
      <c r="N695" s="68" t="str">
        <f>IF(NL695&lt;&gt;0,"",IF(Conges!Y62=0,"",Conges!Y62))</f>
        <v/>
      </c>
      <c r="O695" s="69"/>
      <c r="P695" s="70"/>
      <c r="Q695" s="70"/>
      <c r="R695" s="70"/>
      <c r="S695" s="70"/>
      <c r="T695" s="70"/>
      <c r="U695" s="70"/>
      <c r="V695" s="71"/>
      <c r="W695" s="69"/>
      <c r="X695" s="70"/>
      <c r="Y695" s="70"/>
      <c r="Z695" s="70"/>
      <c r="AA695" s="70"/>
      <c r="AB695" s="70"/>
      <c r="AC695" s="70"/>
      <c r="AD695" s="71"/>
      <c r="AE695" s="69"/>
      <c r="AF695" s="70"/>
      <c r="AG695" s="70"/>
      <c r="AH695" s="70"/>
      <c r="AI695" s="70"/>
      <c r="AJ695" s="71"/>
      <c r="AK695" s="69"/>
      <c r="AL695" s="70"/>
      <c r="AM695" s="70"/>
      <c r="AN695" s="70"/>
      <c r="AO695" s="70"/>
      <c r="AP695" s="70"/>
      <c r="AQ695" s="70"/>
      <c r="AR695" s="70"/>
      <c r="AS695" s="70"/>
      <c r="AT695" s="71"/>
      <c r="AU695" s="69"/>
      <c r="AV695" s="70"/>
      <c r="AW695" s="70"/>
      <c r="AX695" s="70"/>
      <c r="AY695" s="70"/>
      <c r="AZ695" s="70"/>
      <c r="BA695" s="70"/>
      <c r="BB695" s="71"/>
      <c r="BC695" s="72">
        <f>IF(NL695&lt;&gt;0,(IF(Conges!Y$62=0,0,3)),0)</f>
        <v>0</v>
      </c>
      <c r="BD695" s="417"/>
      <c r="BE695" s="392">
        <f>IF(OR(Conges!Y$62="A",Conges!Y$62="V"),Prenoms!L$28,NL695)</f>
        <v>0</v>
      </c>
      <c r="BF695" s="393"/>
      <c r="BG695" s="289"/>
      <c r="BH695" s="290">
        <f t="shared" si="933"/>
        <v>0</v>
      </c>
      <c r="BI695" s="291" t="str">
        <f t="shared" si="934"/>
        <v/>
      </c>
      <c r="BJ695" s="305">
        <v>0</v>
      </c>
      <c r="BK695" s="306">
        <f t="shared" si="951"/>
        <v>0</v>
      </c>
      <c r="BL695" s="307">
        <f t="shared" si="917"/>
        <v>0</v>
      </c>
      <c r="BM695" s="307">
        <f t="shared" si="918"/>
        <v>0</v>
      </c>
      <c r="BN695" s="307">
        <f>SUM('Heures Pointage'!$ZD$25:$ZE$25)</f>
        <v>0</v>
      </c>
      <c r="BO695" s="307">
        <f>SUM('Heures et Indemnites'!$ZD$25:$ZE$25)</f>
        <v>0</v>
      </c>
      <c r="BP695" s="308">
        <f t="shared" si="919"/>
        <v>0</v>
      </c>
      <c r="BQ695" s="308">
        <f>'Heures Pointage'!$AAB$25</f>
        <v>0</v>
      </c>
      <c r="BR695" s="309">
        <f t="shared" ref="BR695" si="980">$BH$1080</f>
        <v>0</v>
      </c>
      <c r="BS695" s="150">
        <f>Prenoms!$C$28</f>
        <v>0</v>
      </c>
      <c r="BT695" s="153"/>
      <c r="BU695" s="323">
        <f>SUM('Heures et Indemnites'!$ZD$25:$ZE$25)</f>
        <v>0</v>
      </c>
      <c r="BV695" s="236">
        <f>SUM('Heures et Indemnites'!$ZD$6:$ZE$25)</f>
        <v>0</v>
      </c>
      <c r="BW695" s="323"/>
      <c r="BX695" s="236"/>
      <c r="BY695" s="319"/>
      <c r="BZ695" s="319"/>
      <c r="CA695" s="319"/>
      <c r="CB695" s="319"/>
      <c r="CC695" s="319"/>
      <c r="CD695" s="319"/>
      <c r="CE695" s="319"/>
      <c r="CF695" s="319"/>
      <c r="CG695" s="319"/>
      <c r="CH695" s="319"/>
      <c r="CI695" s="319"/>
      <c r="CJ695" s="319"/>
      <c r="CK695" s="319"/>
      <c r="CL695" s="319"/>
      <c r="CM695" s="319"/>
      <c r="CN695" s="319"/>
      <c r="CO695" s="319"/>
      <c r="CP695" s="319"/>
      <c r="CQ695" s="319"/>
      <c r="CR695" s="319"/>
      <c r="CS695" s="319"/>
      <c r="CT695" s="319"/>
      <c r="CU695" s="319"/>
      <c r="CV695" s="319"/>
      <c r="CW695" s="319"/>
      <c r="CX695" s="319"/>
      <c r="CY695" s="319"/>
      <c r="CZ695" s="319"/>
      <c r="DA695" s="319"/>
      <c r="DB695" s="319"/>
      <c r="DC695" s="319"/>
      <c r="DD695" s="319"/>
      <c r="DE695" s="319"/>
      <c r="DF695" s="319"/>
      <c r="DG695" s="319"/>
      <c r="DH695" s="319"/>
      <c r="DI695" s="319"/>
      <c r="DJ695" s="319"/>
      <c r="DK695" s="319"/>
      <c r="DL695" s="319"/>
      <c r="DM695" s="319"/>
      <c r="DN695" s="319"/>
      <c r="DO695" s="319"/>
      <c r="DP695" s="319"/>
      <c r="DQ695" s="319"/>
      <c r="DR695" s="319"/>
      <c r="DS695" s="319"/>
      <c r="DT695" s="319"/>
      <c r="DU695" s="319"/>
      <c r="DV695" s="319"/>
      <c r="DW695" s="319"/>
      <c r="DX695" s="319"/>
      <c r="DY695" s="319"/>
      <c r="DZ695" s="319"/>
      <c r="EA695" s="319"/>
      <c r="EB695" s="319"/>
      <c r="EC695" s="319"/>
      <c r="ED695" s="319"/>
      <c r="EE695" s="319"/>
      <c r="EF695" s="319"/>
      <c r="EG695" s="319"/>
      <c r="EH695" s="319"/>
      <c r="EI695" s="319"/>
      <c r="EJ695" s="319"/>
      <c r="EK695" s="319"/>
      <c r="EL695" s="319"/>
      <c r="EM695" s="319"/>
      <c r="EN695" s="319"/>
      <c r="EO695" s="319"/>
      <c r="EP695" s="319"/>
      <c r="EQ695" s="319"/>
      <c r="ER695" s="319"/>
      <c r="ES695" s="319"/>
      <c r="ET695" s="319"/>
      <c r="EU695" s="319"/>
      <c r="EV695" s="319"/>
      <c r="EW695" s="319"/>
      <c r="EX695" s="319"/>
      <c r="EY695" s="319"/>
      <c r="EZ695" s="319"/>
      <c r="FA695" s="319"/>
      <c r="FB695" s="319"/>
      <c r="FC695" s="319"/>
      <c r="FD695" s="319"/>
      <c r="FE695" s="319"/>
      <c r="FF695" s="319"/>
      <c r="FG695" s="319"/>
      <c r="FH695" s="319"/>
      <c r="FI695" s="319"/>
      <c r="FJ695" s="319"/>
      <c r="FK695" s="319"/>
      <c r="FL695" s="319"/>
      <c r="FM695" s="319"/>
      <c r="FN695" s="319"/>
      <c r="FO695" s="319"/>
      <c r="FP695" s="319"/>
      <c r="FQ695" s="319"/>
      <c r="FR695" s="319"/>
      <c r="FS695" s="319"/>
      <c r="FT695" s="319"/>
      <c r="FU695" s="319"/>
      <c r="FV695" s="319"/>
      <c r="FW695" s="319"/>
      <c r="FX695" s="319"/>
      <c r="FY695" s="319"/>
      <c r="FZ695" s="319"/>
      <c r="GA695" s="319"/>
      <c r="GB695" s="319"/>
      <c r="GC695" s="319"/>
      <c r="GD695" s="319"/>
      <c r="GE695" s="319"/>
      <c r="GF695" s="319"/>
      <c r="GG695" s="319"/>
      <c r="GH695" s="319"/>
      <c r="GI695" s="319"/>
      <c r="GJ695" s="319"/>
      <c r="GK695" s="319"/>
      <c r="GL695" s="319"/>
      <c r="GM695" s="319"/>
      <c r="GN695" s="319"/>
      <c r="GO695" s="319"/>
      <c r="GP695" s="319"/>
      <c r="GQ695" s="319"/>
      <c r="GR695" s="319"/>
      <c r="GS695" s="319"/>
      <c r="GT695" s="319"/>
      <c r="GU695" s="319"/>
      <c r="GV695" s="319"/>
      <c r="GW695" s="319"/>
      <c r="GX695" s="319"/>
      <c r="GY695" s="319"/>
      <c r="GZ695" s="319"/>
      <c r="HA695" s="319"/>
      <c r="HB695" s="319"/>
      <c r="HC695" s="319"/>
      <c r="HD695" s="319"/>
      <c r="HE695" s="319"/>
      <c r="HF695" s="319"/>
      <c r="HG695" s="319"/>
      <c r="HH695" s="319"/>
      <c r="HI695" s="319"/>
      <c r="HJ695" s="319"/>
      <c r="HK695" s="319"/>
      <c r="HL695" s="319"/>
      <c r="HM695" s="319"/>
      <c r="HN695" s="319"/>
      <c r="HO695" s="319"/>
      <c r="HP695" s="319"/>
      <c r="HQ695" s="319"/>
      <c r="HR695" s="319"/>
      <c r="HS695" s="319"/>
      <c r="HT695" s="319"/>
      <c r="HU695" s="319"/>
      <c r="HV695" s="319"/>
      <c r="HW695" s="319"/>
      <c r="HX695" s="319"/>
      <c r="HY695" s="319"/>
      <c r="HZ695" s="319"/>
      <c r="IA695" s="319"/>
      <c r="IB695" s="319"/>
      <c r="IC695" s="319"/>
      <c r="ID695" s="319"/>
      <c r="IE695" s="319"/>
      <c r="IF695" s="319"/>
      <c r="IG695" s="319"/>
      <c r="IH695" s="319"/>
      <c r="II695" s="319"/>
      <c r="IJ695" s="319"/>
      <c r="IK695" s="319"/>
      <c r="IL695" s="319"/>
      <c r="IM695" s="319"/>
      <c r="IN695" s="319"/>
      <c r="IO695" s="319"/>
      <c r="IP695" s="319"/>
      <c r="IQ695" s="319"/>
      <c r="IR695" s="319"/>
      <c r="IS695" s="319"/>
      <c r="IT695" s="319"/>
      <c r="IU695" s="319"/>
      <c r="IV695" s="319"/>
      <c r="IW695" s="319"/>
      <c r="IX695" s="319"/>
      <c r="IY695" s="319"/>
      <c r="IZ695" s="319"/>
      <c r="JA695" s="319"/>
      <c r="JB695" s="319"/>
      <c r="JC695" s="319"/>
      <c r="JD695" s="319"/>
      <c r="JE695" s="319"/>
      <c r="JF695" s="319"/>
      <c r="JG695" s="319"/>
      <c r="JH695" s="319"/>
      <c r="JI695" s="319"/>
      <c r="JJ695" s="319"/>
      <c r="JK695" s="319"/>
      <c r="JL695" s="319"/>
      <c r="JM695" s="319"/>
      <c r="JN695" s="319"/>
      <c r="JO695" s="319"/>
      <c r="JP695" s="319"/>
      <c r="JQ695" s="319"/>
      <c r="JR695" s="319"/>
      <c r="JS695" s="319"/>
      <c r="JT695" s="319"/>
      <c r="JU695" s="319"/>
      <c r="JV695" s="319"/>
      <c r="JW695" s="319"/>
      <c r="JX695" s="319"/>
      <c r="JY695" s="319"/>
      <c r="JZ695" s="319"/>
      <c r="KA695" s="319"/>
      <c r="KB695" s="319"/>
      <c r="KC695" s="319"/>
      <c r="KD695" s="319"/>
      <c r="KE695" s="319"/>
      <c r="KF695" s="319"/>
      <c r="KG695" s="319"/>
      <c r="KH695" s="319"/>
      <c r="KI695" s="319"/>
      <c r="KJ695" s="319"/>
      <c r="KK695" s="319"/>
      <c r="KL695" s="319"/>
      <c r="KM695" s="319"/>
      <c r="KN695" s="319"/>
      <c r="KO695" s="319"/>
      <c r="KP695" s="319"/>
      <c r="KQ695" s="319"/>
      <c r="KR695" s="319"/>
      <c r="KS695" s="319"/>
      <c r="KT695" s="319"/>
      <c r="KU695" s="319"/>
      <c r="KV695" s="319"/>
      <c r="KW695" s="319"/>
      <c r="KX695" s="319"/>
      <c r="KY695" s="319"/>
      <c r="KZ695" s="319"/>
      <c r="LA695" s="319"/>
      <c r="LB695" s="319"/>
      <c r="LC695" s="319"/>
      <c r="LD695" s="319"/>
      <c r="LE695" s="319"/>
      <c r="LF695" s="319"/>
      <c r="LG695" s="319"/>
      <c r="LH695" s="319"/>
      <c r="LI695" s="319"/>
      <c r="LJ695" s="319"/>
      <c r="LK695" s="319"/>
      <c r="LL695" s="319"/>
      <c r="LM695" s="319"/>
      <c r="LN695" s="319"/>
      <c r="LO695" s="319"/>
      <c r="LP695" s="319"/>
      <c r="LQ695" s="319"/>
      <c r="LR695" s="319"/>
      <c r="LS695" s="319"/>
      <c r="LT695" s="319"/>
      <c r="LU695" s="319"/>
      <c r="LV695" s="319"/>
      <c r="LW695" s="319"/>
      <c r="LX695" s="319"/>
      <c r="LY695" s="319"/>
      <c r="LZ695" s="319"/>
      <c r="MA695" s="319"/>
      <c r="MB695" s="319"/>
      <c r="MC695" s="319"/>
      <c r="MD695" s="319"/>
      <c r="ME695" s="319"/>
      <c r="MF695" s="319"/>
      <c r="MG695" s="319"/>
      <c r="MH695" s="319"/>
      <c r="MI695" s="319"/>
      <c r="MJ695" s="319"/>
      <c r="MK695" s="319"/>
      <c r="ML695" s="319"/>
      <c r="MM695" s="319"/>
      <c r="MN695" s="319"/>
      <c r="MO695" s="319"/>
      <c r="MP695" s="319"/>
      <c r="MQ695" s="319"/>
      <c r="MS695" s="241"/>
      <c r="MT695" s="362">
        <f t="shared" si="953"/>
        <v>0</v>
      </c>
      <c r="MU695" s="363">
        <f t="shared" si="970"/>
        <v>0</v>
      </c>
      <c r="MV695" s="363">
        <f t="shared" si="940"/>
        <v>0</v>
      </c>
      <c r="MW695" s="363"/>
      <c r="MX695" s="363">
        <f t="shared" si="941"/>
        <v>0</v>
      </c>
      <c r="MY695" s="363"/>
      <c r="MZ695" s="363">
        <f t="shared" si="942"/>
        <v>0</v>
      </c>
      <c r="NA695" s="363"/>
      <c r="NB695" s="363">
        <f t="shared" si="943"/>
        <v>0</v>
      </c>
      <c r="NC695" s="363"/>
      <c r="ND695" s="363">
        <f t="shared" si="944"/>
        <v>0</v>
      </c>
      <c r="NE695" s="363"/>
      <c r="NF695" s="363">
        <f t="shared" si="945"/>
        <v>0</v>
      </c>
      <c r="NG695" s="363"/>
      <c r="NH695" s="363">
        <f t="shared" si="946"/>
        <v>0</v>
      </c>
      <c r="NI695" s="363"/>
      <c r="NJ695" s="363">
        <f t="shared" si="947"/>
        <v>0</v>
      </c>
      <c r="NK695" s="363"/>
      <c r="NL695" s="363">
        <f t="shared" si="954"/>
        <v>0</v>
      </c>
      <c r="NM695" s="364"/>
      <c r="NN695" s="370"/>
      <c r="NR695" s="318">
        <f t="shared" si="948"/>
        <v>0</v>
      </c>
      <c r="NS695" s="318">
        <f t="shared" si="949"/>
        <v>0</v>
      </c>
      <c r="NT695" s="318">
        <f t="shared" si="950"/>
        <v>0</v>
      </c>
    </row>
    <row r="696" spans="1:384" s="318" customFormat="1" ht="10.199999999999999" customHeight="1" x14ac:dyDescent="0.3">
      <c r="A696" s="25"/>
      <c r="B696" s="389"/>
      <c r="C696" s="424"/>
      <c r="D696" s="15"/>
      <c r="E696" s="106"/>
      <c r="F696" s="106"/>
      <c r="G696" s="106"/>
      <c r="H696" s="399"/>
      <c r="I696" s="394">
        <f>Prenoms!$B$29</f>
        <v>0</v>
      </c>
      <c r="J696" s="395"/>
      <c r="K696" s="395"/>
      <c r="L696" s="395"/>
      <c r="M696" s="395"/>
      <c r="N696" s="81" t="str">
        <f>IF(NL696&lt;&gt;0,"",IF(Conges!Y63=0,"",Conges!Y63))</f>
        <v/>
      </c>
      <c r="O696" s="82"/>
      <c r="P696" s="83"/>
      <c r="Q696" s="83"/>
      <c r="R696" s="83"/>
      <c r="S696" s="83"/>
      <c r="T696" s="83"/>
      <c r="U696" s="83"/>
      <c r="V696" s="84"/>
      <c r="W696" s="82"/>
      <c r="X696" s="83"/>
      <c r="Y696" s="83"/>
      <c r="Z696" s="83"/>
      <c r="AA696" s="83"/>
      <c r="AB696" s="83"/>
      <c r="AC696" s="83"/>
      <c r="AD696" s="84"/>
      <c r="AE696" s="82"/>
      <c r="AF696" s="83"/>
      <c r="AG696" s="83"/>
      <c r="AH696" s="83"/>
      <c r="AI696" s="83"/>
      <c r="AJ696" s="84"/>
      <c r="AK696" s="82"/>
      <c r="AL696" s="83"/>
      <c r="AM696" s="83"/>
      <c r="AN696" s="83"/>
      <c r="AO696" s="83"/>
      <c r="AP696" s="83"/>
      <c r="AQ696" s="83"/>
      <c r="AR696" s="83"/>
      <c r="AS696" s="83"/>
      <c r="AT696" s="84"/>
      <c r="AU696" s="82"/>
      <c r="AV696" s="83"/>
      <c r="AW696" s="83"/>
      <c r="AX696" s="83"/>
      <c r="AY696" s="83"/>
      <c r="AZ696" s="83"/>
      <c r="BA696" s="83"/>
      <c r="BB696" s="84"/>
      <c r="BC696" s="85">
        <f>IF(NL696&lt;&gt;0,(IF(Conges!Y$63=0,0,3)),0)</f>
        <v>0</v>
      </c>
      <c r="BD696" s="417"/>
      <c r="BE696" s="390">
        <f>IF(OR(Conges!Y$63="A",Conges!Y$63="V"),Prenoms!L$29,NL696)</f>
        <v>0</v>
      </c>
      <c r="BF696" s="391"/>
      <c r="BG696" s="286"/>
      <c r="BH696" s="287">
        <f t="shared" si="933"/>
        <v>0</v>
      </c>
      <c r="BI696" s="288" t="str">
        <f t="shared" si="934"/>
        <v/>
      </c>
      <c r="BJ696" s="300">
        <v>0</v>
      </c>
      <c r="BK696" s="301">
        <f t="shared" si="951"/>
        <v>0</v>
      </c>
      <c r="BL696" s="302">
        <f t="shared" si="917"/>
        <v>0</v>
      </c>
      <c r="BM696" s="302">
        <f t="shared" si="918"/>
        <v>0</v>
      </c>
      <c r="BN696" s="302">
        <f>SUM('Heures Pointage'!$AAD$25:$AAE$25)</f>
        <v>0</v>
      </c>
      <c r="BO696" s="302">
        <f>SUM('Heures et Indemnites'!$AAD$25:$AAE$25)</f>
        <v>0</v>
      </c>
      <c r="BP696" s="303">
        <f t="shared" si="919"/>
        <v>0</v>
      </c>
      <c r="BQ696" s="303">
        <f>'Heures Pointage'!$ABB$25</f>
        <v>0</v>
      </c>
      <c r="BR696" s="304">
        <f t="shared" ref="BR696" si="981">$BH$1081</f>
        <v>0</v>
      </c>
      <c r="BS696" s="149">
        <f>Prenoms!$C$29</f>
        <v>0</v>
      </c>
      <c r="BT696" s="180"/>
      <c r="BU696" s="324">
        <f>SUM('Heures et Indemnites'!$AAD$25:$AAE$25)</f>
        <v>0</v>
      </c>
      <c r="BV696" s="235">
        <f>SUM('Heures et Indemnites'!$AAD$6:$AAE$25)</f>
        <v>0</v>
      </c>
      <c r="BW696" s="324"/>
      <c r="BX696" s="235"/>
      <c r="BY696" s="319"/>
      <c r="BZ696" s="319"/>
      <c r="CA696" s="319"/>
      <c r="CB696" s="319"/>
      <c r="CC696" s="319"/>
      <c r="CD696" s="319"/>
      <c r="CE696" s="319"/>
      <c r="CF696" s="319"/>
      <c r="CG696" s="319"/>
      <c r="CH696" s="319"/>
      <c r="CI696" s="319"/>
      <c r="CJ696" s="319"/>
      <c r="CK696" s="319"/>
      <c r="CL696" s="319"/>
      <c r="CM696" s="319"/>
      <c r="CN696" s="319"/>
      <c r="CO696" s="319"/>
      <c r="CP696" s="319"/>
      <c r="CQ696" s="319"/>
      <c r="CR696" s="319"/>
      <c r="CS696" s="319"/>
      <c r="CT696" s="319"/>
      <c r="CU696" s="319"/>
      <c r="CV696" s="319"/>
      <c r="CW696" s="319"/>
      <c r="CX696" s="319"/>
      <c r="CY696" s="319"/>
      <c r="CZ696" s="319"/>
      <c r="DA696" s="319"/>
      <c r="DB696" s="319"/>
      <c r="DC696" s="319"/>
      <c r="DD696" s="319"/>
      <c r="DE696" s="319"/>
      <c r="DF696" s="319"/>
      <c r="DG696" s="319"/>
      <c r="DH696" s="319"/>
      <c r="DI696" s="319"/>
      <c r="DJ696" s="319"/>
      <c r="DK696" s="319"/>
      <c r="DL696" s="319"/>
      <c r="DM696" s="319"/>
      <c r="DN696" s="319"/>
      <c r="DO696" s="319"/>
      <c r="DP696" s="319"/>
      <c r="DQ696" s="319"/>
      <c r="DR696" s="319"/>
      <c r="DS696" s="319"/>
      <c r="DT696" s="319"/>
      <c r="DU696" s="319"/>
      <c r="DV696" s="319"/>
      <c r="DW696" s="319"/>
      <c r="DX696" s="319"/>
      <c r="DY696" s="319"/>
      <c r="DZ696" s="319"/>
      <c r="EA696" s="319"/>
      <c r="EB696" s="319"/>
      <c r="EC696" s="319"/>
      <c r="ED696" s="319"/>
      <c r="EE696" s="319"/>
      <c r="EF696" s="319"/>
      <c r="EG696" s="319"/>
      <c r="EH696" s="319"/>
      <c r="EI696" s="319"/>
      <c r="EJ696" s="319"/>
      <c r="EK696" s="319"/>
      <c r="EL696" s="319"/>
      <c r="EM696" s="319"/>
      <c r="EN696" s="319"/>
      <c r="EO696" s="319"/>
      <c r="EP696" s="319"/>
      <c r="EQ696" s="319"/>
      <c r="ER696" s="319"/>
      <c r="ES696" s="319"/>
      <c r="ET696" s="319"/>
      <c r="EU696" s="319"/>
      <c r="EV696" s="319"/>
      <c r="EW696" s="319"/>
      <c r="EX696" s="319"/>
      <c r="EY696" s="319"/>
      <c r="EZ696" s="319"/>
      <c r="FA696" s="319"/>
      <c r="FB696" s="319"/>
      <c r="FC696" s="319"/>
      <c r="FD696" s="319"/>
      <c r="FE696" s="319"/>
      <c r="FF696" s="319"/>
      <c r="FG696" s="319"/>
      <c r="FH696" s="319"/>
      <c r="FI696" s="319"/>
      <c r="FJ696" s="319"/>
      <c r="FK696" s="319"/>
      <c r="FL696" s="319"/>
      <c r="FM696" s="319"/>
      <c r="FN696" s="319"/>
      <c r="FO696" s="319"/>
      <c r="FP696" s="319"/>
      <c r="FQ696" s="319"/>
      <c r="FR696" s="319"/>
      <c r="FS696" s="319"/>
      <c r="FT696" s="319"/>
      <c r="FU696" s="319"/>
      <c r="FV696" s="319"/>
      <c r="FW696" s="319"/>
      <c r="FX696" s="319"/>
      <c r="FY696" s="319"/>
      <c r="FZ696" s="319"/>
      <c r="GA696" s="319"/>
      <c r="GB696" s="319"/>
      <c r="GC696" s="319"/>
      <c r="GD696" s="319"/>
      <c r="GE696" s="319"/>
      <c r="GF696" s="319"/>
      <c r="GG696" s="319"/>
      <c r="GH696" s="319"/>
      <c r="GI696" s="319"/>
      <c r="GJ696" s="319"/>
      <c r="GK696" s="319"/>
      <c r="GL696" s="319"/>
      <c r="GM696" s="319"/>
      <c r="GN696" s="319"/>
      <c r="GO696" s="319"/>
      <c r="GP696" s="319"/>
      <c r="GQ696" s="319"/>
      <c r="GR696" s="319"/>
      <c r="GS696" s="319"/>
      <c r="GT696" s="319"/>
      <c r="GU696" s="319"/>
      <c r="GV696" s="319"/>
      <c r="GW696" s="319"/>
      <c r="GX696" s="319"/>
      <c r="GY696" s="319"/>
      <c r="GZ696" s="319"/>
      <c r="HA696" s="319"/>
      <c r="HB696" s="319"/>
      <c r="HC696" s="319"/>
      <c r="HD696" s="319"/>
      <c r="HE696" s="319"/>
      <c r="HF696" s="319"/>
      <c r="HG696" s="319"/>
      <c r="HH696" s="319"/>
      <c r="HI696" s="319"/>
      <c r="HJ696" s="319"/>
      <c r="HK696" s="319"/>
      <c r="HL696" s="319"/>
      <c r="HM696" s="319"/>
      <c r="HN696" s="319"/>
      <c r="HO696" s="319"/>
      <c r="HP696" s="319"/>
      <c r="HQ696" s="319"/>
      <c r="HR696" s="319"/>
      <c r="HS696" s="319"/>
      <c r="HT696" s="319"/>
      <c r="HU696" s="319"/>
      <c r="HV696" s="319"/>
      <c r="HW696" s="319"/>
      <c r="HX696" s="319"/>
      <c r="HY696" s="319"/>
      <c r="HZ696" s="319"/>
      <c r="IA696" s="319"/>
      <c r="IB696" s="319"/>
      <c r="IC696" s="319"/>
      <c r="ID696" s="319"/>
      <c r="IE696" s="319"/>
      <c r="IF696" s="319"/>
      <c r="IG696" s="319"/>
      <c r="IH696" s="319"/>
      <c r="II696" s="319"/>
      <c r="IJ696" s="319"/>
      <c r="IK696" s="319"/>
      <c r="IL696" s="319"/>
      <c r="IM696" s="319"/>
      <c r="IN696" s="319"/>
      <c r="IO696" s="319"/>
      <c r="IP696" s="319"/>
      <c r="IQ696" s="319"/>
      <c r="IR696" s="319"/>
      <c r="IS696" s="319"/>
      <c r="IT696" s="319"/>
      <c r="IU696" s="319"/>
      <c r="IV696" s="319"/>
      <c r="IW696" s="319"/>
      <c r="IX696" s="319"/>
      <c r="IY696" s="319"/>
      <c r="IZ696" s="319"/>
      <c r="JA696" s="319"/>
      <c r="JB696" s="319"/>
      <c r="JC696" s="319"/>
      <c r="JD696" s="319"/>
      <c r="JE696" s="319"/>
      <c r="JF696" s="319"/>
      <c r="JG696" s="319"/>
      <c r="JH696" s="319"/>
      <c r="JI696" s="319"/>
      <c r="JJ696" s="319"/>
      <c r="JK696" s="319"/>
      <c r="JL696" s="319"/>
      <c r="JM696" s="319"/>
      <c r="JN696" s="319"/>
      <c r="JO696" s="319"/>
      <c r="JP696" s="319"/>
      <c r="JQ696" s="319"/>
      <c r="JR696" s="319"/>
      <c r="JS696" s="319"/>
      <c r="JT696" s="319"/>
      <c r="JU696" s="319"/>
      <c r="JV696" s="319"/>
      <c r="JW696" s="319"/>
      <c r="JX696" s="319"/>
      <c r="JY696" s="319"/>
      <c r="JZ696" s="319"/>
      <c r="KA696" s="319"/>
      <c r="KB696" s="319"/>
      <c r="KC696" s="319"/>
      <c r="KD696" s="319"/>
      <c r="KE696" s="319"/>
      <c r="KF696" s="319"/>
      <c r="KG696" s="319"/>
      <c r="KH696" s="319"/>
      <c r="KI696" s="319"/>
      <c r="KJ696" s="319"/>
      <c r="KK696" s="319"/>
      <c r="KL696" s="319"/>
      <c r="KM696" s="319"/>
      <c r="KN696" s="319"/>
      <c r="KO696" s="319"/>
      <c r="KP696" s="319"/>
      <c r="KQ696" s="319"/>
      <c r="KR696" s="319"/>
      <c r="KS696" s="319"/>
      <c r="KT696" s="319"/>
      <c r="KU696" s="319"/>
      <c r="KV696" s="319"/>
      <c r="KW696" s="319"/>
      <c r="KX696" s="319"/>
      <c r="KY696" s="319"/>
      <c r="KZ696" s="319"/>
      <c r="LA696" s="319"/>
      <c r="LB696" s="319"/>
      <c r="LC696" s="319"/>
      <c r="LD696" s="319"/>
      <c r="LE696" s="319"/>
      <c r="LF696" s="319"/>
      <c r="LG696" s="319"/>
      <c r="LH696" s="319"/>
      <c r="LI696" s="319"/>
      <c r="LJ696" s="319"/>
      <c r="LK696" s="319"/>
      <c r="LL696" s="319"/>
      <c r="LM696" s="319"/>
      <c r="LN696" s="319"/>
      <c r="LO696" s="319"/>
      <c r="LP696" s="319"/>
      <c r="LQ696" s="319"/>
      <c r="LR696" s="319"/>
      <c r="LS696" s="319"/>
      <c r="LT696" s="319"/>
      <c r="LU696" s="319"/>
      <c r="LV696" s="319"/>
      <c r="LW696" s="319"/>
      <c r="LX696" s="319"/>
      <c r="LY696" s="319"/>
      <c r="LZ696" s="319"/>
      <c r="MA696" s="319"/>
      <c r="MB696" s="319"/>
      <c r="MC696" s="319"/>
      <c r="MD696" s="319"/>
      <c r="ME696" s="319"/>
      <c r="MF696" s="319"/>
      <c r="MG696" s="319"/>
      <c r="MH696" s="319"/>
      <c r="MI696" s="319"/>
      <c r="MJ696" s="319"/>
      <c r="MK696" s="319"/>
      <c r="ML696" s="319"/>
      <c r="MM696" s="319"/>
      <c r="MN696" s="319"/>
      <c r="MO696" s="319"/>
      <c r="MP696" s="319"/>
      <c r="MQ696" s="319"/>
      <c r="MS696" s="241"/>
      <c r="MT696" s="373">
        <f t="shared" si="953"/>
        <v>0</v>
      </c>
      <c r="MU696" s="365">
        <f t="shared" si="970"/>
        <v>0</v>
      </c>
      <c r="MV696" s="365">
        <f t="shared" si="940"/>
        <v>0</v>
      </c>
      <c r="MW696" s="365"/>
      <c r="MX696" s="365">
        <f t="shared" si="941"/>
        <v>0</v>
      </c>
      <c r="MY696" s="365"/>
      <c r="MZ696" s="365">
        <f t="shared" si="942"/>
        <v>0</v>
      </c>
      <c r="NA696" s="365"/>
      <c r="NB696" s="365">
        <f t="shared" si="943"/>
        <v>0</v>
      </c>
      <c r="NC696" s="365"/>
      <c r="ND696" s="365">
        <f t="shared" si="944"/>
        <v>0</v>
      </c>
      <c r="NE696" s="365"/>
      <c r="NF696" s="365">
        <f t="shared" si="945"/>
        <v>0</v>
      </c>
      <c r="NG696" s="365"/>
      <c r="NH696" s="365">
        <f t="shared" si="946"/>
        <v>0</v>
      </c>
      <c r="NI696" s="365"/>
      <c r="NJ696" s="365">
        <f t="shared" si="947"/>
        <v>0</v>
      </c>
      <c r="NK696" s="365"/>
      <c r="NL696" s="365">
        <f t="shared" si="954"/>
        <v>0</v>
      </c>
      <c r="NM696" s="366"/>
      <c r="NN696" s="370"/>
      <c r="NR696" s="318">
        <f t="shared" si="948"/>
        <v>0</v>
      </c>
      <c r="NS696" s="318">
        <f t="shared" si="949"/>
        <v>0</v>
      </c>
      <c r="NT696" s="318">
        <f t="shared" si="950"/>
        <v>0</v>
      </c>
    </row>
    <row r="697" spans="1:384" s="318" customFormat="1" ht="10.199999999999999" customHeight="1" x14ac:dyDescent="0.3">
      <c r="A697" s="25"/>
      <c r="B697" s="389"/>
      <c r="C697" s="424"/>
      <c r="D697" s="15"/>
      <c r="E697" s="106"/>
      <c r="F697" s="106"/>
      <c r="G697" s="106"/>
      <c r="H697" s="399"/>
      <c r="I697" s="381">
        <f>Prenoms!$B$30</f>
        <v>0</v>
      </c>
      <c r="J697" s="382"/>
      <c r="K697" s="382"/>
      <c r="L697" s="382"/>
      <c r="M697" s="382"/>
      <c r="N697" s="68" t="str">
        <f>IF(NL697&lt;&gt;0,"",IF(Conges!Y64=0,"",Conges!Y64))</f>
        <v/>
      </c>
      <c r="O697" s="69"/>
      <c r="P697" s="70"/>
      <c r="Q697" s="70"/>
      <c r="R697" s="70"/>
      <c r="S697" s="70"/>
      <c r="T697" s="70"/>
      <c r="U697" s="70"/>
      <c r="V697" s="71"/>
      <c r="W697" s="69"/>
      <c r="X697" s="70"/>
      <c r="Y697" s="70"/>
      <c r="Z697" s="70"/>
      <c r="AA697" s="70"/>
      <c r="AB697" s="70"/>
      <c r="AC697" s="70"/>
      <c r="AD697" s="71"/>
      <c r="AE697" s="69"/>
      <c r="AF697" s="70"/>
      <c r="AG697" s="70"/>
      <c r="AH697" s="70"/>
      <c r="AI697" s="70"/>
      <c r="AJ697" s="71"/>
      <c r="AK697" s="69"/>
      <c r="AL697" s="70"/>
      <c r="AM697" s="70"/>
      <c r="AN697" s="70"/>
      <c r="AO697" s="70"/>
      <c r="AP697" s="70"/>
      <c r="AQ697" s="70"/>
      <c r="AR697" s="70"/>
      <c r="AS697" s="70"/>
      <c r="AT697" s="71"/>
      <c r="AU697" s="69"/>
      <c r="AV697" s="70"/>
      <c r="AW697" s="70"/>
      <c r="AX697" s="70"/>
      <c r="AY697" s="70"/>
      <c r="AZ697" s="70"/>
      <c r="BA697" s="70"/>
      <c r="BB697" s="71"/>
      <c r="BC697" s="72">
        <f>IF(NL697&lt;&gt;0,(IF(Conges!Y$64=0,0,3)),0)</f>
        <v>0</v>
      </c>
      <c r="BD697" s="417"/>
      <c r="BE697" s="392">
        <f>IF(OR(Conges!Y$64="A",Conges!Y$64="V"),Prenoms!L$30,NL697)</f>
        <v>0</v>
      </c>
      <c r="BF697" s="393"/>
      <c r="BG697" s="289"/>
      <c r="BH697" s="290">
        <f t="shared" si="933"/>
        <v>0</v>
      </c>
      <c r="BI697" s="291" t="str">
        <f t="shared" si="934"/>
        <v/>
      </c>
      <c r="BJ697" s="305">
        <v>0</v>
      </c>
      <c r="BK697" s="306">
        <f t="shared" si="951"/>
        <v>0</v>
      </c>
      <c r="BL697" s="307">
        <f t="shared" si="917"/>
        <v>0</v>
      </c>
      <c r="BM697" s="307">
        <f t="shared" si="918"/>
        <v>0</v>
      </c>
      <c r="BN697" s="307">
        <f>SUM('Heures Pointage'!$ABD$25:$ABE$25)</f>
        <v>0</v>
      </c>
      <c r="BO697" s="307">
        <f>SUM('Heures et Indemnites'!$ABD$25:$ABE$25)</f>
        <v>0</v>
      </c>
      <c r="BP697" s="308">
        <f t="shared" si="919"/>
        <v>0</v>
      </c>
      <c r="BQ697" s="308">
        <f>'Heures Pointage'!$ACB$25</f>
        <v>0</v>
      </c>
      <c r="BR697" s="309">
        <f t="shared" ref="BR697" si="982">$BH$1082</f>
        <v>0</v>
      </c>
      <c r="BS697" s="150">
        <f>Prenoms!$C$30</f>
        <v>0</v>
      </c>
      <c r="BT697" s="153"/>
      <c r="BU697" s="323">
        <f>SUM('Heures et Indemnites'!$ABD$25:$ABE$25)</f>
        <v>0</v>
      </c>
      <c r="BV697" s="236">
        <f>SUM('Heures et Indemnites'!$ABD$6:$ABE$25)</f>
        <v>0</v>
      </c>
      <c r="BW697" s="323"/>
      <c r="BX697" s="236"/>
      <c r="BY697" s="319"/>
      <c r="BZ697" s="319"/>
      <c r="CA697" s="319"/>
      <c r="CB697" s="319"/>
      <c r="CC697" s="319"/>
      <c r="CD697" s="319"/>
      <c r="CE697" s="319"/>
      <c r="CF697" s="319"/>
      <c r="CG697" s="319"/>
      <c r="CH697" s="319"/>
      <c r="CI697" s="319"/>
      <c r="CJ697" s="319"/>
      <c r="CK697" s="319"/>
      <c r="CL697" s="319"/>
      <c r="CM697" s="319"/>
      <c r="CN697" s="319"/>
      <c r="CO697" s="319"/>
      <c r="CP697" s="319"/>
      <c r="CQ697" s="319"/>
      <c r="CR697" s="319"/>
      <c r="CS697" s="319"/>
      <c r="CT697" s="319"/>
      <c r="CU697" s="319"/>
      <c r="CV697" s="319"/>
      <c r="CW697" s="319"/>
      <c r="CX697" s="319"/>
      <c r="CY697" s="319"/>
      <c r="CZ697" s="319"/>
      <c r="DA697" s="319"/>
      <c r="DB697" s="319"/>
      <c r="DC697" s="319"/>
      <c r="DD697" s="319"/>
      <c r="DE697" s="319"/>
      <c r="DF697" s="319"/>
      <c r="DG697" s="319"/>
      <c r="DH697" s="319"/>
      <c r="DI697" s="319"/>
      <c r="DJ697" s="319"/>
      <c r="DK697" s="319"/>
      <c r="DL697" s="319"/>
      <c r="DM697" s="319"/>
      <c r="DN697" s="319"/>
      <c r="DO697" s="319"/>
      <c r="DP697" s="319"/>
      <c r="DQ697" s="319"/>
      <c r="DR697" s="319"/>
      <c r="DS697" s="319"/>
      <c r="DT697" s="319"/>
      <c r="DU697" s="319"/>
      <c r="DV697" s="319"/>
      <c r="DW697" s="319"/>
      <c r="DX697" s="319"/>
      <c r="DY697" s="319"/>
      <c r="DZ697" s="319"/>
      <c r="EA697" s="319"/>
      <c r="EB697" s="319"/>
      <c r="EC697" s="319"/>
      <c r="ED697" s="319"/>
      <c r="EE697" s="319"/>
      <c r="EF697" s="319"/>
      <c r="EG697" s="319"/>
      <c r="EH697" s="319"/>
      <c r="EI697" s="319"/>
      <c r="EJ697" s="319"/>
      <c r="EK697" s="319"/>
      <c r="EL697" s="319"/>
      <c r="EM697" s="319"/>
      <c r="EN697" s="319"/>
      <c r="EO697" s="319"/>
      <c r="EP697" s="319"/>
      <c r="EQ697" s="319"/>
      <c r="ER697" s="319"/>
      <c r="ES697" s="319"/>
      <c r="ET697" s="319"/>
      <c r="EU697" s="319"/>
      <c r="EV697" s="319"/>
      <c r="EW697" s="319"/>
      <c r="EX697" s="319"/>
      <c r="EY697" s="319"/>
      <c r="EZ697" s="319"/>
      <c r="FA697" s="319"/>
      <c r="FB697" s="319"/>
      <c r="FC697" s="319"/>
      <c r="FD697" s="319"/>
      <c r="FE697" s="319"/>
      <c r="FF697" s="319"/>
      <c r="FG697" s="319"/>
      <c r="FH697" s="319"/>
      <c r="FI697" s="319"/>
      <c r="FJ697" s="319"/>
      <c r="FK697" s="319"/>
      <c r="FL697" s="319"/>
      <c r="FM697" s="319"/>
      <c r="FN697" s="319"/>
      <c r="FO697" s="319"/>
      <c r="FP697" s="319"/>
      <c r="FQ697" s="319"/>
      <c r="FR697" s="319"/>
      <c r="FS697" s="319"/>
      <c r="FT697" s="319"/>
      <c r="FU697" s="319"/>
      <c r="FV697" s="319"/>
      <c r="FW697" s="319"/>
      <c r="FX697" s="319"/>
      <c r="FY697" s="319"/>
      <c r="FZ697" s="319"/>
      <c r="GA697" s="319"/>
      <c r="GB697" s="319"/>
      <c r="GC697" s="319"/>
      <c r="GD697" s="319"/>
      <c r="GE697" s="319"/>
      <c r="GF697" s="319"/>
      <c r="GG697" s="319"/>
      <c r="GH697" s="319"/>
      <c r="GI697" s="319"/>
      <c r="GJ697" s="319"/>
      <c r="GK697" s="319"/>
      <c r="GL697" s="319"/>
      <c r="GM697" s="319"/>
      <c r="GN697" s="319"/>
      <c r="GO697" s="319"/>
      <c r="GP697" s="319"/>
      <c r="GQ697" s="319"/>
      <c r="GR697" s="319"/>
      <c r="GS697" s="319"/>
      <c r="GT697" s="319"/>
      <c r="GU697" s="319"/>
      <c r="GV697" s="319"/>
      <c r="GW697" s="319"/>
      <c r="GX697" s="319"/>
      <c r="GY697" s="319"/>
      <c r="GZ697" s="319"/>
      <c r="HA697" s="319"/>
      <c r="HB697" s="319"/>
      <c r="HC697" s="319"/>
      <c r="HD697" s="319"/>
      <c r="HE697" s="319"/>
      <c r="HF697" s="319"/>
      <c r="HG697" s="319"/>
      <c r="HH697" s="319"/>
      <c r="HI697" s="319"/>
      <c r="HJ697" s="319"/>
      <c r="HK697" s="319"/>
      <c r="HL697" s="319"/>
      <c r="HM697" s="319"/>
      <c r="HN697" s="319"/>
      <c r="HO697" s="319"/>
      <c r="HP697" s="319"/>
      <c r="HQ697" s="319"/>
      <c r="HR697" s="319"/>
      <c r="HS697" s="319"/>
      <c r="HT697" s="319"/>
      <c r="HU697" s="319"/>
      <c r="HV697" s="319"/>
      <c r="HW697" s="319"/>
      <c r="HX697" s="319"/>
      <c r="HY697" s="319"/>
      <c r="HZ697" s="319"/>
      <c r="IA697" s="319"/>
      <c r="IB697" s="319"/>
      <c r="IC697" s="319"/>
      <c r="ID697" s="319"/>
      <c r="IE697" s="319"/>
      <c r="IF697" s="319"/>
      <c r="IG697" s="319"/>
      <c r="IH697" s="319"/>
      <c r="II697" s="319"/>
      <c r="IJ697" s="319"/>
      <c r="IK697" s="319"/>
      <c r="IL697" s="319"/>
      <c r="IM697" s="319"/>
      <c r="IN697" s="319"/>
      <c r="IO697" s="319"/>
      <c r="IP697" s="319"/>
      <c r="IQ697" s="319"/>
      <c r="IR697" s="319"/>
      <c r="IS697" s="319"/>
      <c r="IT697" s="319"/>
      <c r="IU697" s="319"/>
      <c r="IV697" s="319"/>
      <c r="IW697" s="319"/>
      <c r="IX697" s="319"/>
      <c r="IY697" s="319"/>
      <c r="IZ697" s="319"/>
      <c r="JA697" s="319"/>
      <c r="JB697" s="319"/>
      <c r="JC697" s="319"/>
      <c r="JD697" s="319"/>
      <c r="JE697" s="319"/>
      <c r="JF697" s="319"/>
      <c r="JG697" s="319"/>
      <c r="JH697" s="319"/>
      <c r="JI697" s="319"/>
      <c r="JJ697" s="319"/>
      <c r="JK697" s="319"/>
      <c r="JL697" s="319"/>
      <c r="JM697" s="319"/>
      <c r="JN697" s="319"/>
      <c r="JO697" s="319"/>
      <c r="JP697" s="319"/>
      <c r="JQ697" s="319"/>
      <c r="JR697" s="319"/>
      <c r="JS697" s="319"/>
      <c r="JT697" s="319"/>
      <c r="JU697" s="319"/>
      <c r="JV697" s="319"/>
      <c r="JW697" s="319"/>
      <c r="JX697" s="319"/>
      <c r="JY697" s="319"/>
      <c r="JZ697" s="319"/>
      <c r="KA697" s="319"/>
      <c r="KB697" s="319"/>
      <c r="KC697" s="319"/>
      <c r="KD697" s="319"/>
      <c r="KE697" s="319"/>
      <c r="KF697" s="319"/>
      <c r="KG697" s="319"/>
      <c r="KH697" s="319"/>
      <c r="KI697" s="319"/>
      <c r="KJ697" s="319"/>
      <c r="KK697" s="319"/>
      <c r="KL697" s="319"/>
      <c r="KM697" s="319"/>
      <c r="KN697" s="319"/>
      <c r="KO697" s="319"/>
      <c r="KP697" s="319"/>
      <c r="KQ697" s="319"/>
      <c r="KR697" s="319"/>
      <c r="KS697" s="319"/>
      <c r="KT697" s="319"/>
      <c r="KU697" s="319"/>
      <c r="KV697" s="319"/>
      <c r="KW697" s="319"/>
      <c r="KX697" s="319"/>
      <c r="KY697" s="319"/>
      <c r="KZ697" s="319"/>
      <c r="LA697" s="319"/>
      <c r="LB697" s="319"/>
      <c r="LC697" s="319"/>
      <c r="LD697" s="319"/>
      <c r="LE697" s="319"/>
      <c r="LF697" s="319"/>
      <c r="LG697" s="319"/>
      <c r="LH697" s="319"/>
      <c r="LI697" s="319"/>
      <c r="LJ697" s="319"/>
      <c r="LK697" s="319"/>
      <c r="LL697" s="319"/>
      <c r="LM697" s="319"/>
      <c r="LN697" s="319"/>
      <c r="LO697" s="319"/>
      <c r="LP697" s="319"/>
      <c r="LQ697" s="319"/>
      <c r="LR697" s="319"/>
      <c r="LS697" s="319"/>
      <c r="LT697" s="319"/>
      <c r="LU697" s="319"/>
      <c r="LV697" s="319"/>
      <c r="LW697" s="319"/>
      <c r="LX697" s="319"/>
      <c r="LY697" s="319"/>
      <c r="LZ697" s="319"/>
      <c r="MA697" s="319"/>
      <c r="MB697" s="319"/>
      <c r="MC697" s="319"/>
      <c r="MD697" s="319"/>
      <c r="ME697" s="319"/>
      <c r="MF697" s="319"/>
      <c r="MG697" s="319"/>
      <c r="MH697" s="319"/>
      <c r="MI697" s="319"/>
      <c r="MJ697" s="319"/>
      <c r="MK697" s="319"/>
      <c r="ML697" s="319"/>
      <c r="MM697" s="319"/>
      <c r="MN697" s="319"/>
      <c r="MO697" s="319"/>
      <c r="MP697" s="319"/>
      <c r="MQ697" s="319"/>
      <c r="MS697" s="241"/>
      <c r="MT697" s="362">
        <f t="shared" si="953"/>
        <v>0</v>
      </c>
      <c r="MU697" s="363">
        <f t="shared" si="970"/>
        <v>0</v>
      </c>
      <c r="MV697" s="363">
        <f t="shared" si="940"/>
        <v>0</v>
      </c>
      <c r="MW697" s="363"/>
      <c r="MX697" s="363">
        <f t="shared" si="941"/>
        <v>0</v>
      </c>
      <c r="MY697" s="363"/>
      <c r="MZ697" s="363">
        <f t="shared" si="942"/>
        <v>0</v>
      </c>
      <c r="NA697" s="363"/>
      <c r="NB697" s="363">
        <f t="shared" si="943"/>
        <v>0</v>
      </c>
      <c r="NC697" s="363"/>
      <c r="ND697" s="363">
        <f t="shared" si="944"/>
        <v>0</v>
      </c>
      <c r="NE697" s="363"/>
      <c r="NF697" s="363">
        <f t="shared" si="945"/>
        <v>0</v>
      </c>
      <c r="NG697" s="363"/>
      <c r="NH697" s="363">
        <f t="shared" si="946"/>
        <v>0</v>
      </c>
      <c r="NI697" s="363"/>
      <c r="NJ697" s="363">
        <f t="shared" si="947"/>
        <v>0</v>
      </c>
      <c r="NK697" s="363"/>
      <c r="NL697" s="363">
        <f t="shared" si="954"/>
        <v>0</v>
      </c>
      <c r="NM697" s="364"/>
      <c r="NN697" s="370"/>
      <c r="NR697" s="318">
        <f t="shared" si="948"/>
        <v>0</v>
      </c>
      <c r="NS697" s="318">
        <f t="shared" si="949"/>
        <v>0</v>
      </c>
      <c r="NT697" s="318">
        <f t="shared" si="950"/>
        <v>0</v>
      </c>
    </row>
    <row r="698" spans="1:384" s="318" customFormat="1" ht="10.199999999999999" customHeight="1" x14ac:dyDescent="0.3">
      <c r="A698" s="25"/>
      <c r="B698" s="389"/>
      <c r="C698" s="424"/>
      <c r="D698" s="15"/>
      <c r="E698" s="106"/>
      <c r="F698" s="106"/>
      <c r="G698" s="106"/>
      <c r="H698" s="399"/>
      <c r="I698" s="384">
        <f>Prenoms!$B$31</f>
        <v>0</v>
      </c>
      <c r="J698" s="385"/>
      <c r="K698" s="385"/>
      <c r="L698" s="385"/>
      <c r="M698" s="385"/>
      <c r="N698" s="86" t="str">
        <f>IF(NL698&lt;&gt;0,"",IF(Conges!Y65=0,"",Conges!Y65))</f>
        <v/>
      </c>
      <c r="O698" s="87"/>
      <c r="P698" s="88"/>
      <c r="Q698" s="88"/>
      <c r="R698" s="88"/>
      <c r="S698" s="88"/>
      <c r="T698" s="88"/>
      <c r="U698" s="88"/>
      <c r="V698" s="89"/>
      <c r="W698" s="87"/>
      <c r="X698" s="88"/>
      <c r="Y698" s="88"/>
      <c r="Z698" s="88"/>
      <c r="AA698" s="88"/>
      <c r="AB698" s="88"/>
      <c r="AC698" s="88"/>
      <c r="AD698" s="89"/>
      <c r="AE698" s="87"/>
      <c r="AF698" s="88"/>
      <c r="AG698" s="88"/>
      <c r="AH698" s="88"/>
      <c r="AI698" s="88"/>
      <c r="AJ698" s="89"/>
      <c r="AK698" s="87"/>
      <c r="AL698" s="88"/>
      <c r="AM698" s="88"/>
      <c r="AN698" s="88"/>
      <c r="AO698" s="88"/>
      <c r="AP698" s="88"/>
      <c r="AQ698" s="88"/>
      <c r="AR698" s="88"/>
      <c r="AS698" s="88"/>
      <c r="AT698" s="89"/>
      <c r="AU698" s="87"/>
      <c r="AV698" s="88"/>
      <c r="AW698" s="88"/>
      <c r="AX698" s="88"/>
      <c r="AY698" s="88"/>
      <c r="AZ698" s="88"/>
      <c r="BA698" s="88"/>
      <c r="BB698" s="89"/>
      <c r="BC698" s="90">
        <f>IF(NL698&lt;&gt;0,(IF(Conges!Y$65=0,0,3)),0)</f>
        <v>0</v>
      </c>
      <c r="BD698" s="417"/>
      <c r="BE698" s="386">
        <f>IF(OR(Conges!Y$65="A",Conges!Y$65="V"),Prenoms!L$31,NL698)</f>
        <v>0</v>
      </c>
      <c r="BF698" s="387"/>
      <c r="BG698" s="292"/>
      <c r="BH698" s="293">
        <f t="shared" si="933"/>
        <v>0</v>
      </c>
      <c r="BI698" s="294" t="str">
        <f t="shared" si="934"/>
        <v/>
      </c>
      <c r="BJ698" s="310">
        <v>0</v>
      </c>
      <c r="BK698" s="311">
        <f t="shared" si="951"/>
        <v>0</v>
      </c>
      <c r="BL698" s="312">
        <f t="shared" si="917"/>
        <v>0</v>
      </c>
      <c r="BM698" s="312">
        <f t="shared" si="918"/>
        <v>0</v>
      </c>
      <c r="BN698" s="312">
        <f>SUM('Heures Pointage'!$ACD$25:$ACE$25)</f>
        <v>0</v>
      </c>
      <c r="BO698" s="312">
        <f>SUM('Heures et Indemnites'!$ACD$25:$ACE$25)</f>
        <v>0</v>
      </c>
      <c r="BP698" s="313">
        <f t="shared" si="919"/>
        <v>0</v>
      </c>
      <c r="BQ698" s="313">
        <f>'Heures Pointage'!$ADB$25</f>
        <v>0</v>
      </c>
      <c r="BR698" s="314">
        <f t="shared" ref="BR698" si="983">$BH$1083</f>
        <v>0</v>
      </c>
      <c r="BS698" s="151">
        <f>Prenoms!$C$31</f>
        <v>0</v>
      </c>
      <c r="BT698" s="180"/>
      <c r="BU698" s="280">
        <f>SUM('Heures et Indemnites'!$ACD$25:$ACE$25)</f>
        <v>0</v>
      </c>
      <c r="BV698" s="237">
        <f>SUM('Heures et Indemnites'!$ACD$6:$ACE$25)</f>
        <v>0</v>
      </c>
      <c r="BW698" s="280"/>
      <c r="BX698" s="237"/>
      <c r="BY698" s="319"/>
      <c r="BZ698" s="319"/>
      <c r="CA698" s="319"/>
      <c r="CB698" s="319"/>
      <c r="CC698" s="319"/>
      <c r="CD698" s="319"/>
      <c r="CE698" s="319"/>
      <c r="CF698" s="319"/>
      <c r="CG698" s="319"/>
      <c r="CH698" s="319"/>
      <c r="CI698" s="319"/>
      <c r="CJ698" s="319"/>
      <c r="CK698" s="319"/>
      <c r="CL698" s="319"/>
      <c r="CM698" s="319"/>
      <c r="CN698" s="319"/>
      <c r="CO698" s="319"/>
      <c r="CP698" s="319"/>
      <c r="CQ698" s="319"/>
      <c r="CR698" s="319"/>
      <c r="CS698" s="319"/>
      <c r="CT698" s="319"/>
      <c r="CU698" s="319"/>
      <c r="CV698" s="319"/>
      <c r="CW698" s="319"/>
      <c r="CX698" s="319"/>
      <c r="CY698" s="319"/>
      <c r="CZ698" s="319"/>
      <c r="DA698" s="319"/>
      <c r="DB698" s="319"/>
      <c r="DC698" s="319"/>
      <c r="DD698" s="319"/>
      <c r="DE698" s="319"/>
      <c r="DF698" s="319"/>
      <c r="DG698" s="319"/>
      <c r="DH698" s="319"/>
      <c r="DI698" s="319"/>
      <c r="DJ698" s="319"/>
      <c r="DK698" s="319"/>
      <c r="DL698" s="319"/>
      <c r="DM698" s="319"/>
      <c r="DN698" s="319"/>
      <c r="DO698" s="319"/>
      <c r="DP698" s="319"/>
      <c r="DQ698" s="319"/>
      <c r="DR698" s="319"/>
      <c r="DS698" s="319"/>
      <c r="DT698" s="319"/>
      <c r="DU698" s="319"/>
      <c r="DV698" s="319"/>
      <c r="DW698" s="319"/>
      <c r="DX698" s="319"/>
      <c r="DY698" s="319"/>
      <c r="DZ698" s="319"/>
      <c r="EA698" s="319"/>
      <c r="EB698" s="319"/>
      <c r="EC698" s="319"/>
      <c r="ED698" s="319"/>
      <c r="EE698" s="319"/>
      <c r="EF698" s="319"/>
      <c r="EG698" s="319"/>
      <c r="EH698" s="319"/>
      <c r="EI698" s="319"/>
      <c r="EJ698" s="319"/>
      <c r="EK698" s="319"/>
      <c r="EL698" s="319"/>
      <c r="EM698" s="319"/>
      <c r="EN698" s="319"/>
      <c r="EO698" s="319"/>
      <c r="EP698" s="319"/>
      <c r="EQ698" s="319"/>
      <c r="ER698" s="319"/>
      <c r="ES698" s="319"/>
      <c r="ET698" s="319"/>
      <c r="EU698" s="319"/>
      <c r="EV698" s="319"/>
      <c r="EW698" s="319"/>
      <c r="EX698" s="319"/>
      <c r="EY698" s="319"/>
      <c r="EZ698" s="319"/>
      <c r="FA698" s="319"/>
      <c r="FB698" s="319"/>
      <c r="FC698" s="319"/>
      <c r="FD698" s="319"/>
      <c r="FE698" s="319"/>
      <c r="FF698" s="319"/>
      <c r="FG698" s="319"/>
      <c r="FH698" s="319"/>
      <c r="FI698" s="319"/>
      <c r="FJ698" s="319"/>
      <c r="FK698" s="319"/>
      <c r="FL698" s="319"/>
      <c r="FM698" s="319"/>
      <c r="FN698" s="319"/>
      <c r="FO698" s="319"/>
      <c r="FP698" s="319"/>
      <c r="FQ698" s="319"/>
      <c r="FR698" s="319"/>
      <c r="FS698" s="319"/>
      <c r="FT698" s="319"/>
      <c r="FU698" s="319"/>
      <c r="FV698" s="319"/>
      <c r="FW698" s="319"/>
      <c r="FX698" s="319"/>
      <c r="FY698" s="319"/>
      <c r="FZ698" s="319"/>
      <c r="GA698" s="319"/>
      <c r="GB698" s="319"/>
      <c r="GC698" s="319"/>
      <c r="GD698" s="319"/>
      <c r="GE698" s="319"/>
      <c r="GF698" s="319"/>
      <c r="GG698" s="319"/>
      <c r="GH698" s="319"/>
      <c r="GI698" s="319"/>
      <c r="GJ698" s="319"/>
      <c r="GK698" s="319"/>
      <c r="GL698" s="319"/>
      <c r="GM698" s="319"/>
      <c r="GN698" s="319"/>
      <c r="GO698" s="319"/>
      <c r="GP698" s="319"/>
      <c r="GQ698" s="319"/>
      <c r="GR698" s="319"/>
      <c r="GS698" s="319"/>
      <c r="GT698" s="319"/>
      <c r="GU698" s="319"/>
      <c r="GV698" s="319"/>
      <c r="GW698" s="319"/>
      <c r="GX698" s="319"/>
      <c r="GY698" s="319"/>
      <c r="GZ698" s="319"/>
      <c r="HA698" s="319"/>
      <c r="HB698" s="319"/>
      <c r="HC698" s="319"/>
      <c r="HD698" s="319"/>
      <c r="HE698" s="319"/>
      <c r="HF698" s="319"/>
      <c r="HG698" s="319"/>
      <c r="HH698" s="319"/>
      <c r="HI698" s="319"/>
      <c r="HJ698" s="319"/>
      <c r="HK698" s="319"/>
      <c r="HL698" s="319"/>
      <c r="HM698" s="319"/>
      <c r="HN698" s="319"/>
      <c r="HO698" s="319"/>
      <c r="HP698" s="319"/>
      <c r="HQ698" s="319"/>
      <c r="HR698" s="319"/>
      <c r="HS698" s="319"/>
      <c r="HT698" s="319"/>
      <c r="HU698" s="319"/>
      <c r="HV698" s="319"/>
      <c r="HW698" s="319"/>
      <c r="HX698" s="319"/>
      <c r="HY698" s="319"/>
      <c r="HZ698" s="319"/>
      <c r="IA698" s="319"/>
      <c r="IB698" s="319"/>
      <c r="IC698" s="319"/>
      <c r="ID698" s="319"/>
      <c r="IE698" s="319"/>
      <c r="IF698" s="319"/>
      <c r="IG698" s="319"/>
      <c r="IH698" s="319"/>
      <c r="II698" s="319"/>
      <c r="IJ698" s="319"/>
      <c r="IK698" s="319"/>
      <c r="IL698" s="319"/>
      <c r="IM698" s="319"/>
      <c r="IN698" s="319"/>
      <c r="IO698" s="319"/>
      <c r="IP698" s="319"/>
      <c r="IQ698" s="319"/>
      <c r="IR698" s="319"/>
      <c r="IS698" s="319"/>
      <c r="IT698" s="319"/>
      <c r="IU698" s="319"/>
      <c r="IV698" s="319"/>
      <c r="IW698" s="319"/>
      <c r="IX698" s="319"/>
      <c r="IY698" s="319"/>
      <c r="IZ698" s="319"/>
      <c r="JA698" s="319"/>
      <c r="JB698" s="319"/>
      <c r="JC698" s="319"/>
      <c r="JD698" s="319"/>
      <c r="JE698" s="319"/>
      <c r="JF698" s="319"/>
      <c r="JG698" s="319"/>
      <c r="JH698" s="319"/>
      <c r="JI698" s="319"/>
      <c r="JJ698" s="319"/>
      <c r="JK698" s="319"/>
      <c r="JL698" s="319"/>
      <c r="JM698" s="319"/>
      <c r="JN698" s="319"/>
      <c r="JO698" s="319"/>
      <c r="JP698" s="319"/>
      <c r="JQ698" s="319"/>
      <c r="JR698" s="319"/>
      <c r="JS698" s="319"/>
      <c r="JT698" s="319"/>
      <c r="JU698" s="319"/>
      <c r="JV698" s="319"/>
      <c r="JW698" s="319"/>
      <c r="JX698" s="319"/>
      <c r="JY698" s="319"/>
      <c r="JZ698" s="319"/>
      <c r="KA698" s="319"/>
      <c r="KB698" s="319"/>
      <c r="KC698" s="319"/>
      <c r="KD698" s="319"/>
      <c r="KE698" s="319"/>
      <c r="KF698" s="319"/>
      <c r="KG698" s="319"/>
      <c r="KH698" s="319"/>
      <c r="KI698" s="319"/>
      <c r="KJ698" s="319"/>
      <c r="KK698" s="319"/>
      <c r="KL698" s="319"/>
      <c r="KM698" s="319"/>
      <c r="KN698" s="319"/>
      <c r="KO698" s="319"/>
      <c r="KP698" s="319"/>
      <c r="KQ698" s="319"/>
      <c r="KR698" s="319"/>
      <c r="KS698" s="319"/>
      <c r="KT698" s="319"/>
      <c r="KU698" s="319"/>
      <c r="KV698" s="319"/>
      <c r="KW698" s="319"/>
      <c r="KX698" s="319"/>
      <c r="KY698" s="319"/>
      <c r="KZ698" s="319"/>
      <c r="LA698" s="319"/>
      <c r="LB698" s="319"/>
      <c r="LC698" s="319"/>
      <c r="LD698" s="319"/>
      <c r="LE698" s="319"/>
      <c r="LF698" s="319"/>
      <c r="LG698" s="319"/>
      <c r="LH698" s="319"/>
      <c r="LI698" s="319"/>
      <c r="LJ698" s="319"/>
      <c r="LK698" s="319"/>
      <c r="LL698" s="319"/>
      <c r="LM698" s="319"/>
      <c r="LN698" s="319"/>
      <c r="LO698" s="319"/>
      <c r="LP698" s="319"/>
      <c r="LQ698" s="319"/>
      <c r="LR698" s="319"/>
      <c r="LS698" s="319"/>
      <c r="LT698" s="319"/>
      <c r="LU698" s="319"/>
      <c r="LV698" s="319"/>
      <c r="LW698" s="319"/>
      <c r="LX698" s="319"/>
      <c r="LY698" s="319"/>
      <c r="LZ698" s="319"/>
      <c r="MA698" s="319"/>
      <c r="MB698" s="319"/>
      <c r="MC698" s="319"/>
      <c r="MD698" s="319"/>
      <c r="ME698" s="319"/>
      <c r="MF698" s="319"/>
      <c r="MG698" s="319"/>
      <c r="MH698" s="319"/>
      <c r="MI698" s="319"/>
      <c r="MJ698" s="319"/>
      <c r="MK698" s="319"/>
      <c r="ML698" s="319"/>
      <c r="MM698" s="319"/>
      <c r="MN698" s="319"/>
      <c r="MO698" s="319"/>
      <c r="MP698" s="319"/>
      <c r="MQ698" s="319"/>
      <c r="MS698" s="241"/>
      <c r="MT698" s="388">
        <f t="shared" si="953"/>
        <v>0</v>
      </c>
      <c r="MU698" s="371">
        <f t="shared" si="970"/>
        <v>0</v>
      </c>
      <c r="MV698" s="371">
        <f t="shared" si="940"/>
        <v>0</v>
      </c>
      <c r="MW698" s="371"/>
      <c r="MX698" s="371">
        <f t="shared" si="941"/>
        <v>0</v>
      </c>
      <c r="MY698" s="371"/>
      <c r="MZ698" s="371">
        <f t="shared" si="942"/>
        <v>0</v>
      </c>
      <c r="NA698" s="371"/>
      <c r="NB698" s="371">
        <f t="shared" si="943"/>
        <v>0</v>
      </c>
      <c r="NC698" s="371"/>
      <c r="ND698" s="371">
        <f t="shared" si="944"/>
        <v>0</v>
      </c>
      <c r="NE698" s="371"/>
      <c r="NF698" s="371">
        <f t="shared" si="945"/>
        <v>0</v>
      </c>
      <c r="NG698" s="371"/>
      <c r="NH698" s="371">
        <f t="shared" si="946"/>
        <v>0</v>
      </c>
      <c r="NI698" s="371"/>
      <c r="NJ698" s="371">
        <f t="shared" si="947"/>
        <v>0</v>
      </c>
      <c r="NK698" s="371"/>
      <c r="NL698" s="371">
        <f t="shared" si="954"/>
        <v>0</v>
      </c>
      <c r="NM698" s="372"/>
      <c r="NN698" s="370"/>
      <c r="NR698" s="318">
        <f t="shared" si="948"/>
        <v>0</v>
      </c>
      <c r="NS698" s="318">
        <f t="shared" si="949"/>
        <v>0</v>
      </c>
      <c r="NT698" s="318">
        <f t="shared" si="950"/>
        <v>0</v>
      </c>
    </row>
    <row r="699" spans="1:384" s="121" customFormat="1" ht="10.199999999999999" customHeight="1" x14ac:dyDescent="0.2">
      <c r="A699" s="116"/>
      <c r="B699" s="389"/>
      <c r="C699" s="424"/>
      <c r="D699" s="117"/>
      <c r="E699" s="14"/>
      <c r="F699" s="14"/>
      <c r="G699" s="14"/>
      <c r="H699" s="118"/>
      <c r="I699" s="427" t="str">
        <f>I664</f>
        <v>CREPIERE</v>
      </c>
      <c r="J699" s="427"/>
      <c r="K699" s="427"/>
      <c r="L699" s="427"/>
      <c r="M699" s="427"/>
      <c r="N699" s="428"/>
      <c r="O699" s="143" t="str">
        <f>IF('Chiffres et fonctions'!$J$3=1,IF(COUNTIF(O669:O698,1)=0,IF(COUNTIF(O669:O698,4)=0,"","+"&amp;COUNTIF(O669:O698,4)),COUNTIF(O669:O698,1)&amp;IF(COUNTIF(O669:O698,4)=0,"","+"&amp;COUNTIF(O669:O698,4))),IF('Chiffres et fonctions'!$J$3=2,IF(30-(COUNTIF(O669:O698,""))-(COUNTIF(O669:O698,4))=0,"",30-(COUNTIF(O669:O698,""))-(COUNTIF(O669:O698,4))),""))</f>
        <v/>
      </c>
      <c r="P699" s="144" t="str">
        <f>IF('Chiffres et fonctions'!$J$3=1,IF(COUNTIF(P669:P698,1)=0,IF(COUNTIF(P669:P698,4)=0,"","+"&amp;COUNTIF(P669:P698,4)),COUNTIF(P669:P698,1)&amp;IF(COUNTIF(P669:P698,4)=0,"","+"&amp;COUNTIF(P669:P698,4))),IF('Chiffres et fonctions'!$J$3=2,IF(30-(COUNTIF(P669:P698,""))-(COUNTIF(P669:P698,4))=0,"",30-(COUNTIF(P669:P698,""))-(COUNTIF(P669:P698,4))),""))</f>
        <v/>
      </c>
      <c r="Q699" s="143" t="str">
        <f>IF('Chiffres et fonctions'!$J$3=1,IF(COUNTIF(Q669:Q698,1)=0,IF(COUNTIF(Q669:Q698,4)=0,"","+"&amp;COUNTIF(Q669:Q698,4)),COUNTIF(Q669:Q698,1)&amp;IF(COUNTIF(Q669:Q698,4)=0,"","+"&amp;COUNTIF(Q669:Q698,4))),IF('Chiffres et fonctions'!$J$3=2,IF(30-(COUNTIF(Q669:Q698,""))-(COUNTIF(Q669:Q698,4))=0,"",30-(COUNTIF(Q669:Q698,""))-(COUNTIF(Q669:Q698,4))),""))</f>
        <v/>
      </c>
      <c r="R699" s="144" t="str">
        <f>IF('Chiffres et fonctions'!$J$3=1,IF(COUNTIF(R669:R698,1)=0,IF(COUNTIF(R669:R698,4)=0,"","+"&amp;COUNTIF(R669:R698,4)),COUNTIF(R669:R698,1)&amp;IF(COUNTIF(R669:R698,4)=0,"","+"&amp;COUNTIF(R669:R698,4))),IF('Chiffres et fonctions'!$J$3=2,IF(30-(COUNTIF(R669:R698,""))-(COUNTIF(R669:R698,4))=0,"",30-(COUNTIF(R669:R698,""))-(COUNTIF(R669:R698,4))),""))</f>
        <v/>
      </c>
      <c r="S699" s="143" t="str">
        <f>IF('Chiffres et fonctions'!$J$3=1,IF(COUNTIF(S669:S698,1)=0,IF(COUNTIF(S669:S698,4)=0,"","+"&amp;COUNTIF(S669:S698,4)),COUNTIF(S669:S698,1)&amp;IF(COUNTIF(S669:S698,4)=0,"","+"&amp;COUNTIF(S669:S698,4))),IF('Chiffres et fonctions'!$J$3=2,IF(30-(COUNTIF(S669:S698,""))-(COUNTIF(S669:S698,4))=0,"",30-(COUNTIF(S669:S698,""))-(COUNTIF(S669:S698,4))),""))</f>
        <v/>
      </c>
      <c r="T699" s="144" t="str">
        <f>IF('Chiffres et fonctions'!$J$3=1,IF(COUNTIF(T669:T698,1)=0,IF(COUNTIF(T669:T698,4)=0,"","+"&amp;COUNTIF(T669:T698,4)),COUNTIF(T669:T698,1)&amp;IF(COUNTIF(T669:T698,4)=0,"","+"&amp;COUNTIF(T669:T698,4))),IF('Chiffres et fonctions'!$J$3=2,IF(30-(COUNTIF(T669:T698,""))-(COUNTIF(T669:T698,4))=0,"",30-(COUNTIF(T669:T698,""))-(COUNTIF(T669:T698,4))),""))</f>
        <v/>
      </c>
      <c r="U699" s="143" t="str">
        <f>IF('Chiffres et fonctions'!$J$3=1,IF(COUNTIF(U669:U698,1)=0,IF(COUNTIF(U669:U698,4)=0,"","+"&amp;COUNTIF(U669:U698,4)),COUNTIF(U669:U698,1)&amp;IF(COUNTIF(U669:U698,4)=0,"","+"&amp;COUNTIF(U669:U698,4))),IF('Chiffres et fonctions'!$J$3=2,IF(30-(COUNTIF(U669:U698,""))-(COUNTIF(U669:U698,4))=0,"",30-(COUNTIF(U669:U698,""))-(COUNTIF(U669:U698,4))),""))</f>
        <v/>
      </c>
      <c r="V699" s="144" t="str">
        <f>IF('Chiffres et fonctions'!$J$3=1,IF(COUNTIF(V669:V698,1)=0,IF(COUNTIF(V669:V698,4)=0,"","+"&amp;COUNTIF(V669:V698,4)),COUNTIF(V669:V698,1)&amp;IF(COUNTIF(V669:V698,4)=0,"","+"&amp;COUNTIF(V669:V698,4))),IF('Chiffres et fonctions'!$J$3=2,IF(30-(COUNTIF(V669:V698,""))-(COUNTIF(V669:V698,4))=0,"",30-(COUNTIF(V669:V698,""))-(COUNTIF(V669:V698,4))),""))</f>
        <v/>
      </c>
      <c r="W699" s="143" t="str">
        <f>IF('Chiffres et fonctions'!$J$3=1,IF(COUNTIF(W669:W698,1)=0,IF(COUNTIF(W669:W698,4)=0,"","+"&amp;COUNTIF(W669:W698,4)),COUNTIF(W669:W698,1)&amp;IF(COUNTIF(W669:W698,4)=0,"","+"&amp;COUNTIF(W669:W698,4))),IF('Chiffres et fonctions'!$J$3=2,IF(30-(COUNTIF(W669:W698,""))-(COUNTIF(W669:W698,4))=0,"",30-(COUNTIF(W669:W698,""))-(COUNTIF(W669:W698,4))),""))</f>
        <v/>
      </c>
      <c r="X699" s="144" t="str">
        <f>IF('Chiffres et fonctions'!$J$3=1,IF(COUNTIF(X669:X698,1)=0,IF(COUNTIF(X669:X698,4)=0,"","+"&amp;COUNTIF(X669:X698,4)),COUNTIF(X669:X698,1)&amp;IF(COUNTIF(X669:X698,4)=0,"","+"&amp;COUNTIF(X669:X698,4))),IF('Chiffres et fonctions'!$J$3=2,IF(30-(COUNTIF(X669:X698,""))-(COUNTIF(X669:X698,4))=0,"",30-(COUNTIF(X669:X698,""))-(COUNTIF(X669:X698,4))),""))</f>
        <v/>
      </c>
      <c r="Y699" s="143" t="str">
        <f>IF('Chiffres et fonctions'!$J$3=1,IF(COUNTIF(Y669:Y698,1)=0,IF(COUNTIF(Y669:Y698,4)=0,"","+"&amp;COUNTIF(Y669:Y698,4)),COUNTIF(Y669:Y698,1)&amp;IF(COUNTIF(Y669:Y698,4)=0,"","+"&amp;COUNTIF(Y669:Y698,4))),IF('Chiffres et fonctions'!$J$3=2,IF(30-(COUNTIF(Y669:Y698,""))-(COUNTIF(Y669:Y698,4))=0,"",30-(COUNTIF(Y669:Y698,""))-(COUNTIF(Y669:Y698,4))),""))</f>
        <v/>
      </c>
      <c r="Z699" s="144" t="str">
        <f>IF('Chiffres et fonctions'!$J$3=1,IF(COUNTIF(Z669:Z698,1)=0,IF(COUNTIF(Z669:Z698,4)=0,"","+"&amp;COUNTIF(Z669:Z698,4)),COUNTIF(Z669:Z698,1)&amp;IF(COUNTIF(Z669:Z698,4)=0,"","+"&amp;COUNTIF(Z669:Z698,4))),IF('Chiffres et fonctions'!$J$3=2,IF(30-(COUNTIF(Z669:Z698,""))-(COUNTIF(Z669:Z698,4))=0,"",30-(COUNTIF(Z669:Z698,""))-(COUNTIF(Z669:Z698,4))),""))</f>
        <v/>
      </c>
      <c r="AA699" s="143" t="str">
        <f>IF('Chiffres et fonctions'!$J$3=1,IF(COUNTIF(AA669:AA698,1)=0,IF(COUNTIF(AA669:AA698,4)=0,"","+"&amp;COUNTIF(AA669:AA698,4)),COUNTIF(AA669:AA698,1)&amp;IF(COUNTIF(AA669:AA698,4)=0,"","+"&amp;COUNTIF(AA669:AA698,4))),IF('Chiffres et fonctions'!$J$3=2,IF(30-(COUNTIF(AA669:AA698,""))-(COUNTIF(AA669:AA698,4))=0,"",30-(COUNTIF(AA669:AA698,""))-(COUNTIF(AA669:AA698,4))),""))</f>
        <v/>
      </c>
      <c r="AB699" s="144" t="str">
        <f>IF('Chiffres et fonctions'!$J$3=1,IF(COUNTIF(AB669:AB698,1)=0,IF(COUNTIF(AB669:AB698,4)=0,"","+"&amp;COUNTIF(AB669:AB698,4)),COUNTIF(AB669:AB698,1)&amp;IF(COUNTIF(AB669:AB698,4)=0,"","+"&amp;COUNTIF(AB669:AB698,4))),IF('Chiffres et fonctions'!$J$3=2,IF(30-(COUNTIF(AB669:AB698,""))-(COUNTIF(AB669:AB698,4))=0,"",30-(COUNTIF(AB669:AB698,""))-(COUNTIF(AB669:AB698,4))),""))</f>
        <v/>
      </c>
      <c r="AC699" s="143" t="str">
        <f>IF('Chiffres et fonctions'!$J$3=1,IF(COUNTIF(AC669:AC698,1)=0,IF(COUNTIF(AC669:AC698,4)=0,"","+"&amp;COUNTIF(AC669:AC698,4)),COUNTIF(AC669:AC698,1)&amp;IF(COUNTIF(AC669:AC698,4)=0,"","+"&amp;COUNTIF(AC669:AC698,4))),IF('Chiffres et fonctions'!$J$3=2,IF(30-(COUNTIF(AC669:AC698,""))-(COUNTIF(AC669:AC698,4))=0,"",30-(COUNTIF(AC669:AC698,""))-(COUNTIF(AC669:AC698,4))),""))</f>
        <v/>
      </c>
      <c r="AD699" s="144" t="str">
        <f>IF('Chiffres et fonctions'!$J$3=1,IF(COUNTIF(AD669:AD698,1)=0,IF(COUNTIF(AD669:AD698,4)=0,"","+"&amp;COUNTIF(AD669:AD698,4)),COUNTIF(AD669:AD698,1)&amp;IF(COUNTIF(AD669:AD698,4)=0,"","+"&amp;COUNTIF(AD669:AD698,4))),IF('Chiffres et fonctions'!$J$3=2,IF(30-(COUNTIF(AD669:AD698,""))-(COUNTIF(AD669:AD698,4))=0,"",30-(COUNTIF(AD669:AD698,""))-(COUNTIF(AD669:AD698,4))),""))</f>
        <v/>
      </c>
      <c r="AE699" s="143" t="str">
        <f>IF('Chiffres et fonctions'!$J$3=1,IF(COUNTIF(AE669:AE698,1)=0,IF(COUNTIF(AE669:AE698,4)=0,"","+"&amp;COUNTIF(AE669:AE698,4)),COUNTIF(AE669:AE698,1)&amp;IF(COUNTIF(AE669:AE698,4)=0,"","+"&amp;COUNTIF(AE669:AE698,4))),IF('Chiffres et fonctions'!$J$3=2,IF(30-(COUNTIF(AE669:AE698,""))-(COUNTIF(AE669:AE698,4))=0,"",30-(COUNTIF(AE669:AE698,""))-(COUNTIF(AE669:AE698,4))),""))</f>
        <v/>
      </c>
      <c r="AF699" s="144" t="str">
        <f>IF('Chiffres et fonctions'!$J$3=1,IF(COUNTIF(AF669:AF698,1)=0,IF(COUNTIF(AF669:AF698,4)=0,"","+"&amp;COUNTIF(AF669:AF698,4)),COUNTIF(AF669:AF698,1)&amp;IF(COUNTIF(AF669:AF698,4)=0,"","+"&amp;COUNTIF(AF669:AF698,4))),IF('Chiffres et fonctions'!$J$3=2,IF(30-(COUNTIF(AF669:AF698,""))-(COUNTIF(AF669:AF698,4))=0,"",30-(COUNTIF(AF669:AF698,""))-(COUNTIF(AF669:AF698,4))),""))</f>
        <v/>
      </c>
      <c r="AG699" s="143" t="str">
        <f>IF('Chiffres et fonctions'!$J$3=1,IF(COUNTIF(AG669:AG698,1)=0,IF(COUNTIF(AG669:AG698,4)=0,"","+"&amp;COUNTIF(AG669:AG698,4)),COUNTIF(AG669:AG698,1)&amp;IF(COUNTIF(AG669:AG698,4)=0,"","+"&amp;COUNTIF(AG669:AG698,4))),IF('Chiffres et fonctions'!$J$3=2,IF(30-(COUNTIF(AG669:AG698,""))-(COUNTIF(AG669:AG698,4))=0,"",30-(COUNTIF(AG669:AG698,""))-(COUNTIF(AG669:AG698,4))),""))</f>
        <v/>
      </c>
      <c r="AH699" s="144" t="str">
        <f>IF('Chiffres et fonctions'!$J$3=1,IF(COUNTIF(AH669:AH698,1)=0,IF(COUNTIF(AH669:AH698,4)=0,"","+"&amp;COUNTIF(AH669:AH698,4)),COUNTIF(AH669:AH698,1)&amp;IF(COUNTIF(AH669:AH698,4)=0,"","+"&amp;COUNTIF(AH669:AH698,4))),IF('Chiffres et fonctions'!$J$3=2,IF(30-(COUNTIF(AH669:AH698,""))-(COUNTIF(AH669:AH698,4))=0,"",30-(COUNTIF(AH669:AH698,""))-(COUNTIF(AH669:AH698,4))),""))</f>
        <v/>
      </c>
      <c r="AI699" s="143" t="str">
        <f>IF('Chiffres et fonctions'!$J$3=1,IF(COUNTIF(AI669:AI698,1)=0,IF(COUNTIF(AI669:AI698,4)=0,"","+"&amp;COUNTIF(AI669:AI698,4)),COUNTIF(AI669:AI698,1)&amp;IF(COUNTIF(AI669:AI698,4)=0,"","+"&amp;COUNTIF(AI669:AI698,4))),IF('Chiffres et fonctions'!$J$3=2,IF(30-(COUNTIF(AI669:AI698,""))-(COUNTIF(AI669:AI698,4))=0,"",30-(COUNTIF(AI669:AI698,""))-(COUNTIF(AI669:AI698,4))),""))</f>
        <v/>
      </c>
      <c r="AJ699" s="144" t="str">
        <f>IF('Chiffres et fonctions'!$J$3=1,IF(COUNTIF(AJ669:AJ698,1)=0,IF(COUNTIF(AJ669:AJ698,4)=0,"","+"&amp;COUNTIF(AJ669:AJ698,4)),COUNTIF(AJ669:AJ698,1)&amp;IF(COUNTIF(AJ669:AJ698,4)=0,"","+"&amp;COUNTIF(AJ669:AJ698,4))),IF('Chiffres et fonctions'!$J$3=2,IF(30-(COUNTIF(AJ669:AJ698,""))-(COUNTIF(AJ669:AJ698,4))=0,"",30-(COUNTIF(AJ669:AJ698,""))-(COUNTIF(AJ669:AJ698,4))),""))</f>
        <v/>
      </c>
      <c r="AK699" s="143" t="str">
        <f>IF('Chiffres et fonctions'!$J$3=1,IF(COUNTIF(AK669:AK698,1)=0,IF(COUNTIF(AK669:AK698,4)=0,"","+"&amp;COUNTIF(AK669:AK698,4)),COUNTIF(AK669:AK698,1)&amp;IF(COUNTIF(AK669:AK698,4)=0,"","+"&amp;COUNTIF(AK669:AK698,4))),IF('Chiffres et fonctions'!$J$3=2,IF(30-(COUNTIF(AK669:AK698,""))-(COUNTIF(AK669:AK698,4))=0,"",30-(COUNTIF(AK669:AK698,""))-(COUNTIF(AK669:AK698,4))),""))</f>
        <v/>
      </c>
      <c r="AL699" s="144" t="str">
        <f>IF('Chiffres et fonctions'!$J$3=1,IF(COUNTIF(AL669:AL698,1)=0,IF(COUNTIF(AL669:AL698,4)=0,"","+"&amp;COUNTIF(AL669:AL698,4)),COUNTIF(AL669:AL698,1)&amp;IF(COUNTIF(AL669:AL698,4)=0,"","+"&amp;COUNTIF(AL669:AL698,4))),IF('Chiffres et fonctions'!$J$3=2,IF(30-(COUNTIF(AL669:AL698,""))-(COUNTIF(AL669:AL698,4))=0,"",30-(COUNTIF(AL669:AL698,""))-(COUNTIF(AL669:AL698,4))),""))</f>
        <v/>
      </c>
      <c r="AM699" s="143" t="str">
        <f>IF('Chiffres et fonctions'!$J$3=1,IF(COUNTIF(AM669:AM698,1)=0,IF(COUNTIF(AM669:AM698,4)=0,"","+"&amp;COUNTIF(AM669:AM698,4)),COUNTIF(AM669:AM698,1)&amp;IF(COUNTIF(AM669:AM698,4)=0,"","+"&amp;COUNTIF(AM669:AM698,4))),IF('Chiffres et fonctions'!$J$3=2,IF(30-(COUNTIF(AM669:AM698,""))-(COUNTIF(AM669:AM698,4))=0,"",30-(COUNTIF(AM669:AM698,""))-(COUNTIF(AM669:AM698,4))),""))</f>
        <v/>
      </c>
      <c r="AN699" s="144" t="str">
        <f>IF('Chiffres et fonctions'!$J$3=1,IF(COUNTIF(AN669:AN698,1)=0,IF(COUNTIF(AN669:AN698,4)=0,"","+"&amp;COUNTIF(AN669:AN698,4)),COUNTIF(AN669:AN698,1)&amp;IF(COUNTIF(AN669:AN698,4)=0,"","+"&amp;COUNTIF(AN669:AN698,4))),IF('Chiffres et fonctions'!$J$3=2,IF(30-(COUNTIF(AN669:AN698,""))-(COUNTIF(AN669:AN698,4))=0,"",30-(COUNTIF(AN669:AN698,""))-(COUNTIF(AN669:AN698,4))),""))</f>
        <v/>
      </c>
      <c r="AO699" s="143" t="str">
        <f>IF('Chiffres et fonctions'!$J$3=1,IF(COUNTIF(AO669:AO698,1)=0,IF(COUNTIF(AO669:AO698,4)=0,"","+"&amp;COUNTIF(AO669:AO698,4)),COUNTIF(AO669:AO698,1)&amp;IF(COUNTIF(AO669:AO698,4)=0,"","+"&amp;COUNTIF(AO669:AO698,4))),IF('Chiffres et fonctions'!$J$3=2,IF(30-(COUNTIF(AO669:AO698,""))-(COUNTIF(AO669:AO698,4))=0,"",30-(COUNTIF(AO669:AO698,""))-(COUNTIF(AO669:AO698,4))),""))</f>
        <v/>
      </c>
      <c r="AP699" s="144" t="str">
        <f>IF('Chiffres et fonctions'!$J$3=1,IF(COUNTIF(AP669:AP698,1)=0,IF(COUNTIF(AP669:AP698,4)=0,"","+"&amp;COUNTIF(AP669:AP698,4)),COUNTIF(AP669:AP698,1)&amp;IF(COUNTIF(AP669:AP698,4)=0,"","+"&amp;COUNTIF(AP669:AP698,4))),IF('Chiffres et fonctions'!$J$3=2,IF(30-(COUNTIF(AP669:AP698,""))-(COUNTIF(AP669:AP698,4))=0,"",30-(COUNTIF(AP669:AP698,""))-(COUNTIF(AP669:AP698,4))),""))</f>
        <v/>
      </c>
      <c r="AQ699" s="143" t="str">
        <f>IF('Chiffres et fonctions'!$J$3=1,IF(COUNTIF(AQ669:AQ698,1)=0,IF(COUNTIF(AQ669:AQ698,4)=0,"","+"&amp;COUNTIF(AQ669:AQ698,4)),COUNTIF(AQ669:AQ698,1)&amp;IF(COUNTIF(AQ669:AQ698,4)=0,"","+"&amp;COUNTIF(AQ669:AQ698,4))),IF('Chiffres et fonctions'!$J$3=2,IF(30-(COUNTIF(AQ669:AQ698,""))-(COUNTIF(AQ669:AQ698,4))=0,"",30-(COUNTIF(AQ669:AQ698,""))-(COUNTIF(AQ669:AQ698,4))),""))</f>
        <v/>
      </c>
      <c r="AR699" s="144" t="str">
        <f>IF('Chiffres et fonctions'!$J$3=1,IF(COUNTIF(AR669:AR698,1)=0,IF(COUNTIF(AR669:AR698,4)=0,"","+"&amp;COUNTIF(AR669:AR698,4)),COUNTIF(AR669:AR698,1)&amp;IF(COUNTIF(AR669:AR698,4)=0,"","+"&amp;COUNTIF(AR669:AR698,4))),IF('Chiffres et fonctions'!$J$3=2,IF(30-(COUNTIF(AR669:AR698,""))-(COUNTIF(AR669:AR698,4))=0,"",30-(COUNTIF(AR669:AR698,""))-(COUNTIF(AR669:AR698,4))),""))</f>
        <v/>
      </c>
      <c r="AS699" s="143" t="str">
        <f>IF('Chiffres et fonctions'!$J$3=1,IF(COUNTIF(AS669:AS698,1)=0,IF(COUNTIF(AS669:AS698,4)=0,"","+"&amp;COUNTIF(AS669:AS698,4)),COUNTIF(AS669:AS698,1)&amp;IF(COUNTIF(AS669:AS698,4)=0,"","+"&amp;COUNTIF(AS669:AS698,4))),IF('Chiffres et fonctions'!$J$3=2,IF(30-(COUNTIF(AS669:AS698,""))-(COUNTIF(AS669:AS698,4))=0,"",30-(COUNTIF(AS669:AS698,""))-(COUNTIF(AS669:AS698,4))),""))</f>
        <v/>
      </c>
      <c r="AT699" s="144" t="str">
        <f>IF('Chiffres et fonctions'!$J$3=1,IF(COUNTIF(AT669:AT698,1)=0,IF(COUNTIF(AT669:AT698,4)=0,"","+"&amp;COUNTIF(AT669:AT698,4)),COUNTIF(AT669:AT698,1)&amp;IF(COUNTIF(AT669:AT698,4)=0,"","+"&amp;COUNTIF(AT669:AT698,4))),IF('Chiffres et fonctions'!$J$3=2,IF(30-(COUNTIF(AT669:AT698,""))-(COUNTIF(AT669:AT698,4))=0,"",30-(COUNTIF(AT669:AT698,""))-(COUNTIF(AT669:AT698,4))),""))</f>
        <v/>
      </c>
      <c r="AU699" s="143" t="str">
        <f>IF('Chiffres et fonctions'!$J$3=1,IF(COUNTIF(AU669:AU698,1)=0,IF(COUNTIF(AU669:AU698,4)=0,"","+"&amp;COUNTIF(AU669:AU698,4)),COUNTIF(AU669:AU698,1)&amp;IF(COUNTIF(AU669:AU698,4)=0,"","+"&amp;COUNTIF(AU669:AU698,4))),IF('Chiffres et fonctions'!$J$3=2,IF(30-(COUNTIF(AU669:AU698,""))-(COUNTIF(AU669:AU698,4))=0,"",30-(COUNTIF(AU669:AU698,""))-(COUNTIF(AU669:AU698,4))),""))</f>
        <v/>
      </c>
      <c r="AV699" s="144" t="str">
        <f>IF('Chiffres et fonctions'!$J$3=1,IF(COUNTIF(AV669:AV698,1)=0,IF(COUNTIF(AV669:AV698,4)=0,"","+"&amp;COUNTIF(AV669:AV698,4)),COUNTIF(AV669:AV698,1)&amp;IF(COUNTIF(AV669:AV698,4)=0,"","+"&amp;COUNTIF(AV669:AV698,4))),IF('Chiffres et fonctions'!$J$3=2,IF(30-(COUNTIF(AV669:AV698,""))-(COUNTIF(AV669:AV698,4))=0,"",30-(COUNTIF(AV669:AV698,""))-(COUNTIF(AV669:AV698,4))),""))</f>
        <v/>
      </c>
      <c r="AW699" s="143" t="str">
        <f>IF('Chiffres et fonctions'!$J$3=1,IF(COUNTIF(AW669:AW698,1)=0,IF(COUNTIF(AW669:AW698,4)=0,"","+"&amp;COUNTIF(AW669:AW698,4)),COUNTIF(AW669:AW698,1)&amp;IF(COUNTIF(AW669:AW698,4)=0,"","+"&amp;COUNTIF(AW669:AW698,4))),IF('Chiffres et fonctions'!$J$3=2,IF(30-(COUNTIF(AW669:AW698,""))-(COUNTIF(AW669:AW698,4))=0,"",30-(COUNTIF(AW669:AW698,""))-(COUNTIF(AW669:AW698,4))),""))</f>
        <v/>
      </c>
      <c r="AX699" s="144" t="str">
        <f>IF('Chiffres et fonctions'!$J$3=1,IF(COUNTIF(AX669:AX698,1)=0,IF(COUNTIF(AX669:AX698,4)=0,"","+"&amp;COUNTIF(AX669:AX698,4)),COUNTIF(AX669:AX698,1)&amp;IF(COUNTIF(AX669:AX698,4)=0,"","+"&amp;COUNTIF(AX669:AX698,4))),IF('Chiffres et fonctions'!$J$3=2,IF(30-(COUNTIF(AX669:AX698,""))-(COUNTIF(AX669:AX698,4))=0,"",30-(COUNTIF(AX669:AX698,""))-(COUNTIF(AX669:AX698,4))),""))</f>
        <v/>
      </c>
      <c r="AY699" s="143" t="str">
        <f>IF('Chiffres et fonctions'!$J$3=1,IF(COUNTIF(AY669:AY698,1)=0,IF(COUNTIF(AY669:AY698,4)=0,"","+"&amp;COUNTIF(AY669:AY698,4)),COUNTIF(AY669:AY698,1)&amp;IF(COUNTIF(AY669:AY698,4)=0,"","+"&amp;COUNTIF(AY669:AY698,4))),IF('Chiffres et fonctions'!$J$3=2,IF(30-(COUNTIF(AY669:AY698,""))-(COUNTIF(AY669:AY698,4))=0,"",30-(COUNTIF(AY669:AY698,""))-(COUNTIF(AY669:AY698,4))),""))</f>
        <v/>
      </c>
      <c r="AZ699" s="144" t="str">
        <f>IF('Chiffres et fonctions'!$J$3=1,IF(COUNTIF(AZ669:AZ698,1)=0,IF(COUNTIF(AZ669:AZ698,4)=0,"","+"&amp;COUNTIF(AZ669:AZ698,4)),COUNTIF(AZ669:AZ698,1)&amp;IF(COUNTIF(AZ669:AZ698,4)=0,"","+"&amp;COUNTIF(AZ669:AZ698,4))),IF('Chiffres et fonctions'!$J$3=2,IF(30-(COUNTIF(AZ669:AZ698,""))-(COUNTIF(AZ669:AZ698,4))=0,"",30-(COUNTIF(AZ669:AZ698,""))-(COUNTIF(AZ669:AZ698,4))),""))</f>
        <v/>
      </c>
      <c r="BA699" s="143" t="str">
        <f>IF('Chiffres et fonctions'!$J$3=1,IF(COUNTIF(BA669:BA698,1)=0,IF(COUNTIF(BA669:BA698,4)=0,"","+"&amp;COUNTIF(BA669:BA698,4)),COUNTIF(BA669:BA698,1)&amp;IF(COUNTIF(BA669:BA698,4)=0,"","+"&amp;COUNTIF(BA669:BA698,4))),IF('Chiffres et fonctions'!$J$3=2,IF(30-(COUNTIF(BA669:BA698,""))-(COUNTIF(BA669:BA698,4))=0,"",30-(COUNTIF(BA669:BA698,""))-(COUNTIF(BA669:BA698,4))),""))</f>
        <v/>
      </c>
      <c r="BB699" s="144" t="str">
        <f>IF('Chiffres et fonctions'!$J$3=1,IF(COUNTIF(BB669:BB698,1)=0,IF(COUNTIF(BB669:BB698,4)=0,"","+"&amp;COUNTIF(BB669:BB698,4)),COUNTIF(BB669:BB698,1)&amp;IF(COUNTIF(BB669:BB698,4)=0,"","+"&amp;COUNTIF(BB669:BB698,4))),IF('Chiffres et fonctions'!$J$3=2,IF(30-(COUNTIF(BB669:BB698,""))-(COUNTIF(BB669:BB698,4))=0,"",30-(COUNTIF(BB669:BB698,""))-(COUNTIF(BB669:BB698,4))),""))</f>
        <v/>
      </c>
      <c r="BC699" s="119">
        <f>SUM(BC669:BC698)</f>
        <v>0</v>
      </c>
      <c r="BD699" s="417"/>
      <c r="BE699" s="152"/>
      <c r="BF699" s="153"/>
      <c r="BG699" s="154"/>
      <c r="BH699" s="153">
        <v>0.91849999999999998</v>
      </c>
      <c r="BI699" s="153"/>
      <c r="BJ699" s="153"/>
      <c r="BK699" s="281"/>
      <c r="BL699" s="181"/>
      <c r="BM699" s="181"/>
      <c r="BN699" s="181"/>
      <c r="BO699" s="181"/>
      <c r="BP699" s="181"/>
      <c r="BQ699" s="181"/>
      <c r="BR699" s="120"/>
      <c r="BS699" s="120"/>
      <c r="BT699" s="181"/>
      <c r="BU699" s="242"/>
      <c r="BV699" s="238"/>
      <c r="BW699" s="242"/>
      <c r="BX699" s="238"/>
      <c r="BY699" s="122"/>
      <c r="BZ699" s="122"/>
      <c r="CA699" s="122"/>
      <c r="CB699" s="122"/>
      <c r="CC699" s="122"/>
      <c r="CD699" s="122"/>
      <c r="CE699" s="122"/>
      <c r="CF699" s="122"/>
      <c r="CG699" s="122"/>
      <c r="CH699" s="122"/>
      <c r="CI699" s="122"/>
      <c r="CJ699" s="122"/>
      <c r="CK699" s="122"/>
      <c r="CL699" s="122"/>
      <c r="CM699" s="122"/>
      <c r="CN699" s="122"/>
      <c r="CO699" s="122"/>
      <c r="CP699" s="122"/>
      <c r="CQ699" s="122"/>
      <c r="CR699" s="122"/>
      <c r="CS699" s="122"/>
      <c r="CT699" s="122"/>
      <c r="CU699" s="122"/>
      <c r="CV699" s="122"/>
      <c r="CW699" s="122"/>
      <c r="CX699" s="122"/>
      <c r="CY699" s="122"/>
      <c r="CZ699" s="122"/>
      <c r="DA699" s="122"/>
      <c r="DB699" s="122"/>
      <c r="DC699" s="122"/>
      <c r="DD699" s="122"/>
      <c r="DE699" s="122"/>
      <c r="DF699" s="122"/>
      <c r="DG699" s="122"/>
      <c r="DH699" s="122"/>
      <c r="DI699" s="122"/>
      <c r="DJ699" s="122"/>
      <c r="DK699" s="122"/>
      <c r="DL699" s="122"/>
      <c r="DM699" s="122"/>
      <c r="DN699" s="122"/>
      <c r="DO699" s="122"/>
      <c r="DP699" s="122"/>
      <c r="DQ699" s="122"/>
      <c r="DR699" s="122"/>
      <c r="DS699" s="122"/>
      <c r="DT699" s="122"/>
      <c r="DU699" s="122"/>
      <c r="DV699" s="122"/>
      <c r="DW699" s="122"/>
      <c r="DX699" s="122"/>
      <c r="DY699" s="122"/>
      <c r="DZ699" s="122"/>
      <c r="EA699" s="122"/>
      <c r="EB699" s="122"/>
      <c r="EC699" s="122"/>
      <c r="ED699" s="122"/>
      <c r="EE699" s="122"/>
      <c r="EF699" s="122"/>
      <c r="EG699" s="122"/>
      <c r="EH699" s="122"/>
      <c r="EI699" s="122"/>
      <c r="EJ699" s="122"/>
      <c r="EK699" s="122"/>
      <c r="EL699" s="122"/>
      <c r="EM699" s="122"/>
      <c r="EN699" s="122"/>
      <c r="EO699" s="122"/>
      <c r="EP699" s="122"/>
      <c r="EQ699" s="122"/>
      <c r="ER699" s="122"/>
      <c r="ES699" s="122"/>
      <c r="ET699" s="122"/>
      <c r="EU699" s="122"/>
      <c r="EV699" s="122"/>
      <c r="EW699" s="122"/>
      <c r="EX699" s="122"/>
      <c r="EY699" s="122"/>
      <c r="EZ699" s="122"/>
      <c r="FA699" s="122"/>
      <c r="FB699" s="122"/>
      <c r="FC699" s="122"/>
      <c r="FD699" s="122"/>
      <c r="FE699" s="122"/>
      <c r="FF699" s="122"/>
      <c r="FG699" s="122"/>
      <c r="FH699" s="122"/>
      <c r="FI699" s="122"/>
      <c r="FJ699" s="122"/>
      <c r="FK699" s="122"/>
      <c r="FL699" s="122"/>
      <c r="FM699" s="122"/>
      <c r="FN699" s="122"/>
      <c r="FO699" s="122"/>
      <c r="FP699" s="122"/>
      <c r="FQ699" s="122"/>
      <c r="FR699" s="122"/>
      <c r="FS699" s="122"/>
      <c r="FT699" s="122"/>
      <c r="FU699" s="122"/>
      <c r="FV699" s="122"/>
      <c r="FW699" s="122"/>
      <c r="FX699" s="122"/>
      <c r="FY699" s="122"/>
      <c r="FZ699" s="122"/>
      <c r="GA699" s="122"/>
      <c r="GB699" s="122"/>
      <c r="GC699" s="122"/>
      <c r="GD699" s="122"/>
      <c r="GE699" s="122"/>
      <c r="GF699" s="122"/>
      <c r="GG699" s="122"/>
      <c r="GH699" s="122"/>
      <c r="GI699" s="122"/>
      <c r="GJ699" s="122"/>
      <c r="GK699" s="122"/>
      <c r="GL699" s="122"/>
      <c r="GM699" s="122"/>
      <c r="GN699" s="122"/>
      <c r="GO699" s="122"/>
      <c r="GP699" s="122"/>
      <c r="GQ699" s="122"/>
      <c r="GR699" s="122"/>
      <c r="GS699" s="122"/>
      <c r="GT699" s="122"/>
      <c r="GU699" s="122"/>
      <c r="GV699" s="122"/>
      <c r="GW699" s="122"/>
      <c r="GX699" s="122"/>
      <c r="GY699" s="122"/>
      <c r="GZ699" s="122"/>
      <c r="HA699" s="122"/>
      <c r="HB699" s="122"/>
      <c r="HC699" s="122"/>
      <c r="HD699" s="122"/>
      <c r="HE699" s="122"/>
      <c r="HF699" s="122"/>
      <c r="HG699" s="122"/>
      <c r="HH699" s="122"/>
      <c r="HI699" s="122"/>
      <c r="HJ699" s="122"/>
      <c r="HK699" s="122"/>
      <c r="HL699" s="122"/>
      <c r="HM699" s="122"/>
      <c r="HN699" s="122"/>
      <c r="HO699" s="122"/>
      <c r="HP699" s="122"/>
      <c r="HQ699" s="122"/>
      <c r="HR699" s="122"/>
      <c r="HS699" s="122"/>
      <c r="HT699" s="122"/>
      <c r="HU699" s="122"/>
      <c r="HV699" s="122"/>
      <c r="HW699" s="122"/>
      <c r="HX699" s="122"/>
      <c r="HY699" s="122"/>
      <c r="HZ699" s="122"/>
      <c r="IA699" s="122"/>
      <c r="IB699" s="122"/>
      <c r="IC699" s="122"/>
      <c r="ID699" s="122"/>
      <c r="IE699" s="122"/>
      <c r="IF699" s="122"/>
      <c r="IG699" s="122"/>
      <c r="IH699" s="122"/>
      <c r="II699" s="122"/>
      <c r="IJ699" s="122"/>
      <c r="IK699" s="122"/>
      <c r="IL699" s="122"/>
      <c r="IM699" s="122"/>
      <c r="IN699" s="122"/>
      <c r="IO699" s="122"/>
      <c r="IP699" s="122"/>
      <c r="IQ699" s="122"/>
      <c r="IR699" s="122"/>
      <c r="IS699" s="122"/>
      <c r="IT699" s="122"/>
      <c r="IU699" s="122"/>
      <c r="IV699" s="122"/>
      <c r="IW699" s="122"/>
      <c r="IX699" s="122"/>
      <c r="IY699" s="122"/>
      <c r="IZ699" s="122"/>
      <c r="JA699" s="122"/>
      <c r="JB699" s="122"/>
      <c r="JC699" s="122"/>
      <c r="JD699" s="122"/>
      <c r="JE699" s="122"/>
      <c r="JF699" s="122"/>
      <c r="JG699" s="122"/>
      <c r="JH699" s="122"/>
      <c r="JI699" s="122"/>
      <c r="JJ699" s="122"/>
      <c r="JK699" s="122"/>
      <c r="JL699" s="122"/>
      <c r="JM699" s="122"/>
      <c r="JN699" s="122"/>
      <c r="JO699" s="122"/>
      <c r="JP699" s="122"/>
      <c r="JQ699" s="122"/>
      <c r="JR699" s="122"/>
      <c r="JS699" s="122"/>
      <c r="JT699" s="122"/>
      <c r="JU699" s="122"/>
      <c r="JV699" s="122"/>
      <c r="JW699" s="122"/>
      <c r="JX699" s="122"/>
      <c r="JY699" s="122"/>
      <c r="JZ699" s="122"/>
      <c r="KA699" s="122"/>
      <c r="KB699" s="122"/>
      <c r="KC699" s="122"/>
      <c r="KD699" s="122"/>
      <c r="KE699" s="122"/>
      <c r="KF699" s="122"/>
      <c r="KG699" s="122"/>
      <c r="KH699" s="122"/>
      <c r="KI699" s="122"/>
      <c r="KJ699" s="122"/>
      <c r="KK699" s="122"/>
      <c r="KL699" s="122"/>
      <c r="KM699" s="122"/>
      <c r="KN699" s="122"/>
      <c r="KO699" s="122"/>
      <c r="KP699" s="122"/>
      <c r="KQ699" s="122"/>
      <c r="KR699" s="122"/>
      <c r="KS699" s="122"/>
      <c r="KT699" s="122"/>
      <c r="KU699" s="122"/>
      <c r="KV699" s="122"/>
      <c r="KW699" s="122"/>
      <c r="KX699" s="122"/>
      <c r="KY699" s="122"/>
      <c r="KZ699" s="122"/>
      <c r="LA699" s="122"/>
      <c r="LB699" s="122"/>
      <c r="LC699" s="122"/>
      <c r="LD699" s="122"/>
      <c r="LE699" s="122"/>
      <c r="LF699" s="122"/>
      <c r="LG699" s="122"/>
      <c r="LH699" s="122"/>
      <c r="LI699" s="122"/>
      <c r="LJ699" s="122"/>
      <c r="LK699" s="122"/>
      <c r="LL699" s="122"/>
      <c r="LM699" s="122"/>
      <c r="LN699" s="122"/>
      <c r="LO699" s="122"/>
      <c r="LP699" s="122"/>
      <c r="LQ699" s="122"/>
      <c r="LR699" s="122"/>
      <c r="LS699" s="122"/>
      <c r="LT699" s="122"/>
      <c r="LU699" s="122"/>
      <c r="LV699" s="122"/>
      <c r="LW699" s="122"/>
      <c r="LX699" s="122"/>
      <c r="LY699" s="122"/>
      <c r="LZ699" s="122"/>
      <c r="MA699" s="122"/>
      <c r="MB699" s="122"/>
      <c r="MC699" s="122"/>
      <c r="MD699" s="122"/>
      <c r="ME699" s="122"/>
      <c r="MF699" s="122"/>
      <c r="MG699" s="122"/>
      <c r="MH699" s="122"/>
      <c r="MI699" s="122"/>
      <c r="MJ699" s="122"/>
      <c r="MK699" s="122"/>
      <c r="ML699" s="122"/>
      <c r="MM699" s="122"/>
      <c r="MN699" s="122"/>
      <c r="MO699" s="122"/>
      <c r="MP699" s="122"/>
      <c r="MQ699" s="122"/>
      <c r="MS699" s="241"/>
      <c r="MT699" s="123"/>
      <c r="MU699" s="124"/>
      <c r="MV699" s="124"/>
      <c r="MW699" s="124"/>
      <c r="MX699" s="124"/>
      <c r="MY699" s="124"/>
      <c r="MZ699" s="124"/>
      <c r="NA699" s="124"/>
      <c r="NB699" s="124"/>
      <c r="NC699" s="124"/>
      <c r="ND699" s="124"/>
      <c r="NE699" s="124"/>
      <c r="NF699" s="124"/>
      <c r="NG699" s="124"/>
      <c r="NH699" s="124"/>
      <c r="NI699" s="124"/>
      <c r="NJ699" s="124"/>
      <c r="NK699" s="124"/>
      <c r="NL699" s="124"/>
      <c r="NM699" s="125"/>
      <c r="NN699" s="370"/>
    </row>
    <row r="700" spans="1:384" s="121" customFormat="1" ht="10.199999999999999" customHeight="1" thickBot="1" x14ac:dyDescent="0.35">
      <c r="A700" s="116"/>
      <c r="B700" s="389"/>
      <c r="C700" s="425"/>
      <c r="D700" s="126"/>
      <c r="E700" s="321"/>
      <c r="F700" s="321"/>
      <c r="G700" s="321"/>
      <c r="H700" s="127"/>
      <c r="I700" s="429" t="str">
        <f>I665</f>
        <v>BRASSERIE</v>
      </c>
      <c r="J700" s="429"/>
      <c r="K700" s="429"/>
      <c r="L700" s="429"/>
      <c r="M700" s="429"/>
      <c r="N700" s="430"/>
      <c r="O700" s="145" t="str">
        <f>IF('Chiffres et fonctions'!$J$3=1,IF(COUNTIF(O669:O698,2)=0,"",COUNTIF(O669:O698,2)),IF('Chiffres et fonctions'!$J$3=2,IF(COUNTIF(O669:O698,4)=0,"","+ "&amp;(COUNTIF(O669:O698,4))),""))</f>
        <v/>
      </c>
      <c r="P700" s="146" t="str">
        <f>IF('Chiffres et fonctions'!$J$3=1,IF(COUNTIF(P669:P698,2)=0,"",COUNTIF(P669:P698,2)),IF('Chiffres et fonctions'!$J$3=2,IF(COUNTIF(P669:P698,4)=0,"","+ "&amp;(COUNTIF(P669:P698,4))),""))</f>
        <v/>
      </c>
      <c r="Q700" s="145" t="str">
        <f>IF('Chiffres et fonctions'!$J$3=1,IF(COUNTIF(Q669:Q698,2)=0,"",COUNTIF(Q669:Q698,2)),IF('Chiffres et fonctions'!$J$3=2,IF(COUNTIF(Q669:Q698,4)=0,"","+ "&amp;(COUNTIF(Q669:Q698,4))),""))</f>
        <v/>
      </c>
      <c r="R700" s="146" t="str">
        <f>IF('Chiffres et fonctions'!$J$3=1,IF(COUNTIF(R669:R698,2)=0,"",COUNTIF(R669:R698,2)),IF('Chiffres et fonctions'!$J$3=2,IF(COUNTIF(R669:R698,4)=0,"","+ "&amp;(COUNTIF(R669:R698,4))),""))</f>
        <v/>
      </c>
      <c r="S700" s="145" t="str">
        <f>IF('Chiffres et fonctions'!$J$3=1,IF(COUNTIF(S669:S698,2)=0,"",COUNTIF(S669:S698,2)),IF('Chiffres et fonctions'!$J$3=2,IF(COUNTIF(S669:S698,4)=0,"","+ "&amp;(COUNTIF(S669:S698,4))),""))</f>
        <v/>
      </c>
      <c r="T700" s="146" t="str">
        <f>IF('Chiffres et fonctions'!$J$3=1,IF(COUNTIF(T669:T698,2)=0,"",COUNTIF(T669:T698,2)),IF('Chiffres et fonctions'!$J$3=2,IF(COUNTIF(T669:T698,4)=0,"","+ "&amp;(COUNTIF(T669:T698,4))),""))</f>
        <v/>
      </c>
      <c r="U700" s="145" t="str">
        <f>IF('Chiffres et fonctions'!$J$3=1,IF(COUNTIF(U669:U698,2)=0,"",COUNTIF(U669:U698,2)),IF('Chiffres et fonctions'!$J$3=2,IF(COUNTIF(U669:U698,4)=0,"","+ "&amp;(COUNTIF(U669:U698,4))),""))</f>
        <v/>
      </c>
      <c r="V700" s="146" t="str">
        <f>IF('Chiffres et fonctions'!$J$3=1,IF(COUNTIF(V669:V698,2)=0,"",COUNTIF(V669:V698,2)),IF('Chiffres et fonctions'!$J$3=2,IF(COUNTIF(V669:V698,4)=0,"","+ "&amp;(COUNTIF(V669:V698,4))),""))</f>
        <v/>
      </c>
      <c r="W700" s="145" t="str">
        <f>IF('Chiffres et fonctions'!$J$3=1,IF(COUNTIF(W669:W698,2)=0,"",COUNTIF(W669:W698,2)),IF('Chiffres et fonctions'!$J$3=2,IF(COUNTIF(W669:W698,4)=0,"","+ "&amp;(COUNTIF(W669:W698,4))),""))</f>
        <v/>
      </c>
      <c r="X700" s="146" t="str">
        <f>IF('Chiffres et fonctions'!$J$3=1,IF(COUNTIF(X669:X698,2)=0,"",COUNTIF(X669:X698,2)),IF('Chiffres et fonctions'!$J$3=2,IF(COUNTIF(X669:X698,4)=0,"","+ "&amp;(COUNTIF(X669:X698,4))),""))</f>
        <v/>
      </c>
      <c r="Y700" s="145" t="str">
        <f>IF('Chiffres et fonctions'!$J$3=1,IF(COUNTIF(Y669:Y698,2)=0,"",COUNTIF(Y669:Y698,2)),IF('Chiffres et fonctions'!$J$3=2,IF(COUNTIF(Y669:Y698,4)=0,"","+ "&amp;(COUNTIF(Y669:Y698,4))),""))</f>
        <v/>
      </c>
      <c r="Z700" s="146" t="str">
        <f>IF('Chiffres et fonctions'!$J$3=1,IF(COUNTIF(Z669:Z698,2)=0,"",COUNTIF(Z669:Z698,2)),IF('Chiffres et fonctions'!$J$3=2,IF(COUNTIF(Z669:Z698,4)=0,"","+ "&amp;(COUNTIF(Z669:Z698,4))),""))</f>
        <v/>
      </c>
      <c r="AA700" s="145" t="str">
        <f>IF('Chiffres et fonctions'!$J$3=1,IF(COUNTIF(AA669:AA698,2)=0,"",COUNTIF(AA669:AA698,2)),IF('Chiffres et fonctions'!$J$3=2,IF(COUNTIF(AA669:AA698,4)=0,"","+ "&amp;(COUNTIF(AA669:AA698,4))),""))</f>
        <v/>
      </c>
      <c r="AB700" s="146" t="str">
        <f>IF('Chiffres et fonctions'!$J$3=1,IF(COUNTIF(AB669:AB698,2)=0,"",COUNTIF(AB669:AB698,2)),IF('Chiffres et fonctions'!$J$3=2,IF(COUNTIF(AB669:AB698,4)=0,"","+ "&amp;(COUNTIF(AB669:AB698,4))),""))</f>
        <v/>
      </c>
      <c r="AC700" s="145" t="str">
        <f>IF('Chiffres et fonctions'!$J$3=1,IF(COUNTIF(AC669:AC698,2)=0,"",COUNTIF(AC669:AC698,2)),IF('Chiffres et fonctions'!$J$3=2,IF(COUNTIF(AC669:AC698,4)=0,"","+ "&amp;(COUNTIF(AC669:AC698,4))),""))</f>
        <v/>
      </c>
      <c r="AD700" s="146" t="str">
        <f>IF('Chiffres et fonctions'!$J$3=1,IF(COUNTIF(AD669:AD698,2)=0,"",COUNTIF(AD669:AD698,2)),IF('Chiffres et fonctions'!$J$3=2,IF(COUNTIF(AD669:AD698,4)=0,"","+ "&amp;(COUNTIF(AD669:AD698,4))),""))</f>
        <v/>
      </c>
      <c r="AE700" s="145" t="str">
        <f>IF('Chiffres et fonctions'!$J$3=1,IF(COUNTIF(AE669:AE698,2)=0,"",COUNTIF(AE669:AE698,2)),IF('Chiffres et fonctions'!$J$3=2,IF(COUNTIF(AE669:AE698,4)=0,"","+ "&amp;(COUNTIF(AE669:AE698,4))),""))</f>
        <v/>
      </c>
      <c r="AF700" s="146" t="str">
        <f>IF('Chiffres et fonctions'!$J$3=1,IF(COUNTIF(AF669:AF698,2)=0,"",COUNTIF(AF669:AF698,2)),IF('Chiffres et fonctions'!$J$3=2,IF(COUNTIF(AF669:AF698,4)=0,"","+ "&amp;(COUNTIF(AF669:AF698,4))),""))</f>
        <v/>
      </c>
      <c r="AG700" s="145" t="str">
        <f>IF('Chiffres et fonctions'!$J$3=1,IF(COUNTIF(AG669:AG698,2)=0,"",COUNTIF(AG669:AG698,2)),IF('Chiffres et fonctions'!$J$3=2,IF(COUNTIF(AG669:AG698,4)=0,"","+ "&amp;(COUNTIF(AG669:AG698,4))),""))</f>
        <v/>
      </c>
      <c r="AH700" s="146" t="str">
        <f>IF('Chiffres et fonctions'!$J$3=1,IF(COUNTIF(AH669:AH698,2)=0,"",COUNTIF(AH669:AH698,2)),IF('Chiffres et fonctions'!$J$3=2,IF(COUNTIF(AH669:AH698,4)=0,"","+ "&amp;(COUNTIF(AH669:AH698,4))),""))</f>
        <v/>
      </c>
      <c r="AI700" s="145" t="str">
        <f>IF('Chiffres et fonctions'!$J$3=1,IF(COUNTIF(AI669:AI698,2)=0,"",COUNTIF(AI669:AI698,2)),IF('Chiffres et fonctions'!$J$3=2,IF(COUNTIF(AI669:AI698,4)=0,"","+ "&amp;(COUNTIF(AI669:AI698,4))),""))</f>
        <v/>
      </c>
      <c r="AJ700" s="146" t="str">
        <f>IF('Chiffres et fonctions'!$J$3=1,IF(COUNTIF(AJ669:AJ698,2)=0,"",COUNTIF(AJ669:AJ698,2)),IF('Chiffres et fonctions'!$J$3=2,IF(COUNTIF(AJ669:AJ698,4)=0,"","+ "&amp;(COUNTIF(AJ669:AJ698,4))),""))</f>
        <v/>
      </c>
      <c r="AK700" s="145" t="str">
        <f>IF('Chiffres et fonctions'!$J$3=1,IF(COUNTIF(AK669:AK698,2)=0,"",COUNTIF(AK669:AK698,2)),IF('Chiffres et fonctions'!$J$3=2,IF(COUNTIF(AK669:AK698,4)=0,"","+ "&amp;(COUNTIF(AK669:AK698,4))),""))</f>
        <v/>
      </c>
      <c r="AL700" s="146" t="str">
        <f>IF('Chiffres et fonctions'!$J$3=1,IF(COUNTIF(AL669:AL698,2)=0,"",COUNTIF(AL669:AL698,2)),IF('Chiffres et fonctions'!$J$3=2,IF(COUNTIF(AL669:AL698,4)=0,"","+ "&amp;(COUNTIF(AL669:AL698,4))),""))</f>
        <v/>
      </c>
      <c r="AM700" s="145" t="str">
        <f>IF('Chiffres et fonctions'!$J$3=1,IF(COUNTIF(AM669:AM698,2)=0,"",COUNTIF(AM669:AM698,2)),IF('Chiffres et fonctions'!$J$3=2,IF(COUNTIF(AM669:AM698,4)=0,"","+ "&amp;(COUNTIF(AM669:AM698,4))),""))</f>
        <v/>
      </c>
      <c r="AN700" s="146" t="str">
        <f>IF('Chiffres et fonctions'!$J$3=1,IF(COUNTIF(AN669:AN698,2)=0,"",COUNTIF(AN669:AN698,2)),IF('Chiffres et fonctions'!$J$3=2,IF(COUNTIF(AN669:AN698,4)=0,"","+ "&amp;(COUNTIF(AN669:AN698,4))),""))</f>
        <v/>
      </c>
      <c r="AO700" s="145" t="str">
        <f>IF('Chiffres et fonctions'!$J$3=1,IF(COUNTIF(AO669:AO698,2)=0,"",COUNTIF(AO669:AO698,2)),IF('Chiffres et fonctions'!$J$3=2,IF(COUNTIF(AO669:AO698,4)=0,"","+ "&amp;(COUNTIF(AO669:AO698,4))),""))</f>
        <v/>
      </c>
      <c r="AP700" s="146" t="str">
        <f>IF('Chiffres et fonctions'!$J$3=1,IF(COUNTIF(AP669:AP698,2)=0,"",COUNTIF(AP669:AP698,2)),IF('Chiffres et fonctions'!$J$3=2,IF(COUNTIF(AP669:AP698,4)=0,"","+ "&amp;(COUNTIF(AP669:AP698,4))),""))</f>
        <v/>
      </c>
      <c r="AQ700" s="145" t="str">
        <f>IF('Chiffres et fonctions'!$J$3=1,IF(COUNTIF(AQ669:AQ698,2)=0,"",COUNTIF(AQ669:AQ698,2)),IF('Chiffres et fonctions'!$J$3=2,IF(COUNTIF(AQ669:AQ698,4)=0,"","+ "&amp;(COUNTIF(AQ669:AQ698,4))),""))</f>
        <v/>
      </c>
      <c r="AR700" s="146" t="str">
        <f>IF('Chiffres et fonctions'!$J$3=1,IF(COUNTIF(AR669:AR698,2)=0,"",COUNTIF(AR669:AR698,2)),IF('Chiffres et fonctions'!$J$3=2,IF(COUNTIF(AR669:AR698,4)=0,"","+ "&amp;(COUNTIF(AR669:AR698,4))),""))</f>
        <v/>
      </c>
      <c r="AS700" s="145" t="str">
        <f>IF('Chiffres et fonctions'!$J$3=1,IF(COUNTIF(AS669:AS698,2)=0,"",COUNTIF(AS669:AS698,2)),IF('Chiffres et fonctions'!$J$3=2,IF(COUNTIF(AS669:AS698,4)=0,"","+ "&amp;(COUNTIF(AS669:AS698,4))),""))</f>
        <v/>
      </c>
      <c r="AT700" s="146" t="str">
        <f>IF('Chiffres et fonctions'!$J$3=1,IF(COUNTIF(AT669:AT698,2)=0,"",COUNTIF(AT669:AT698,2)),IF('Chiffres et fonctions'!$J$3=2,IF(COUNTIF(AT669:AT698,4)=0,"","+ "&amp;(COUNTIF(AT669:AT698,4))),""))</f>
        <v/>
      </c>
      <c r="AU700" s="145" t="str">
        <f>IF('Chiffres et fonctions'!$J$3=1,IF(COUNTIF(AU669:AU698,2)=0,"",COUNTIF(AU669:AU698,2)),IF('Chiffres et fonctions'!$J$3=2,IF(COUNTIF(AU669:AU698,4)=0,"","+ "&amp;(COUNTIF(AU669:AU698,4))),""))</f>
        <v/>
      </c>
      <c r="AV700" s="146" t="str">
        <f>IF('Chiffres et fonctions'!$J$3=1,IF(COUNTIF(AV669:AV698,2)=0,"",COUNTIF(AV669:AV698,2)),IF('Chiffres et fonctions'!$J$3=2,IF(COUNTIF(AV669:AV698,4)=0,"","+ "&amp;(COUNTIF(AV669:AV698,4))),""))</f>
        <v/>
      </c>
      <c r="AW700" s="145" t="str">
        <f>IF('Chiffres et fonctions'!$J$3=1,IF(COUNTIF(AW669:AW698,2)=0,"",COUNTIF(AW669:AW698,2)),IF('Chiffres et fonctions'!$J$3=2,IF(COUNTIF(AW669:AW698,4)=0,"","+ "&amp;(COUNTIF(AW669:AW698,4))),""))</f>
        <v/>
      </c>
      <c r="AX700" s="146" t="str">
        <f>IF('Chiffres et fonctions'!$J$3=1,IF(COUNTIF(AX669:AX698,2)=0,"",COUNTIF(AX669:AX698,2)),IF('Chiffres et fonctions'!$J$3=2,IF(COUNTIF(AX669:AX698,4)=0,"","+ "&amp;(COUNTIF(AX669:AX698,4))),""))</f>
        <v/>
      </c>
      <c r="AY700" s="145" t="str">
        <f>IF('Chiffres et fonctions'!$J$3=1,IF(COUNTIF(AY669:AY698,2)=0,"",COUNTIF(AY669:AY698,2)),IF('Chiffres et fonctions'!$J$3=2,IF(COUNTIF(AY669:AY698,4)=0,"","+ "&amp;(COUNTIF(AY669:AY698,4))),""))</f>
        <v/>
      </c>
      <c r="AZ700" s="146" t="str">
        <f>IF('Chiffres et fonctions'!$J$3=1,IF(COUNTIF(AZ669:AZ698,2)=0,"",COUNTIF(AZ669:AZ698,2)),IF('Chiffres et fonctions'!$J$3=2,IF(COUNTIF(AZ669:AZ698,4)=0,"","+ "&amp;(COUNTIF(AZ669:AZ698,4))),""))</f>
        <v/>
      </c>
      <c r="BA700" s="145" t="str">
        <f>IF('Chiffres et fonctions'!$J$3=1,IF(COUNTIF(BA669:BA698,2)=0,"",COUNTIF(BA669:BA698,2)),IF('Chiffres et fonctions'!$J$3=2,IF(COUNTIF(BA669:BA698,4)=0,"","+ "&amp;(COUNTIF(BA669:BA698,4))),""))</f>
        <v/>
      </c>
      <c r="BB700" s="146" t="str">
        <f>IF('Chiffres et fonctions'!$J$3=1,IF(COUNTIF(BB669:BB698,2)=0,"",COUNTIF(BB669:BB698,2)),IF('Chiffres et fonctions'!$J$3=2,IF(COUNTIF(BB669:BB698,4)=0,"","+ "&amp;(COUNTIF(BB669:BB698,4))),""))</f>
        <v/>
      </c>
      <c r="BC700" s="128"/>
      <c r="BD700" s="417"/>
      <c r="BE700" s="155"/>
      <c r="BF700" s="156"/>
      <c r="BG700" s="157"/>
      <c r="BH700" s="156"/>
      <c r="BI700" s="156"/>
      <c r="BJ700" s="156"/>
      <c r="BK700" s="282"/>
      <c r="BL700" s="249"/>
      <c r="BM700" s="249"/>
      <c r="BN700" s="249"/>
      <c r="BO700" s="249"/>
      <c r="BP700" s="249"/>
      <c r="BQ700" s="249"/>
      <c r="BR700" s="129"/>
      <c r="BS700" s="129"/>
      <c r="BT700" s="182"/>
      <c r="BU700" s="243"/>
      <c r="BV700" s="239"/>
      <c r="BW700" s="243"/>
      <c r="BX700" s="239"/>
      <c r="BY700" s="130"/>
      <c r="BZ700" s="130"/>
      <c r="CA700" s="130"/>
      <c r="CB700" s="130"/>
      <c r="CC700" s="130"/>
      <c r="CD700" s="130"/>
      <c r="CE700" s="130"/>
      <c r="CF700" s="130"/>
      <c r="CG700" s="130"/>
      <c r="CH700" s="130"/>
      <c r="CI700" s="130"/>
      <c r="CJ700" s="130"/>
      <c r="CK700" s="130"/>
      <c r="CL700" s="130"/>
      <c r="CM700" s="130"/>
      <c r="CN700" s="130"/>
      <c r="CO700" s="130"/>
      <c r="CP700" s="130"/>
      <c r="CQ700" s="130"/>
      <c r="CR700" s="130"/>
      <c r="CS700" s="130"/>
      <c r="CT700" s="130"/>
      <c r="CU700" s="130"/>
      <c r="CV700" s="130"/>
      <c r="CW700" s="130"/>
      <c r="CX700" s="130"/>
      <c r="CY700" s="130"/>
      <c r="CZ700" s="130"/>
      <c r="DA700" s="130"/>
      <c r="DB700" s="130"/>
      <c r="DC700" s="130"/>
      <c r="DD700" s="130"/>
      <c r="DE700" s="130"/>
      <c r="DF700" s="130"/>
      <c r="DG700" s="130"/>
      <c r="DH700" s="130"/>
      <c r="DI700" s="130"/>
      <c r="DJ700" s="130"/>
      <c r="DK700" s="130"/>
      <c r="DL700" s="130"/>
      <c r="DM700" s="130"/>
      <c r="DN700" s="130"/>
      <c r="DO700" s="130"/>
      <c r="DP700" s="130"/>
      <c r="DQ700" s="130"/>
      <c r="DR700" s="130"/>
      <c r="DS700" s="130"/>
      <c r="DT700" s="130"/>
      <c r="DU700" s="130"/>
      <c r="DV700" s="130"/>
      <c r="DW700" s="130"/>
      <c r="DX700" s="130"/>
      <c r="DY700" s="130"/>
      <c r="DZ700" s="130"/>
      <c r="EA700" s="130"/>
      <c r="EB700" s="130"/>
      <c r="EC700" s="130"/>
      <c r="ED700" s="130"/>
      <c r="EE700" s="130"/>
      <c r="EF700" s="130"/>
      <c r="EG700" s="130"/>
      <c r="EH700" s="130"/>
      <c r="EI700" s="130"/>
      <c r="EJ700" s="130"/>
      <c r="EK700" s="130"/>
      <c r="EL700" s="130"/>
      <c r="EM700" s="130"/>
      <c r="EN700" s="130"/>
      <c r="EO700" s="130"/>
      <c r="EP700" s="130"/>
      <c r="EQ700" s="130"/>
      <c r="ER700" s="130"/>
      <c r="ES700" s="130"/>
      <c r="ET700" s="130"/>
      <c r="EU700" s="130"/>
      <c r="EV700" s="130"/>
      <c r="EW700" s="130"/>
      <c r="EX700" s="130"/>
      <c r="EY700" s="130"/>
      <c r="EZ700" s="130"/>
      <c r="FA700" s="130"/>
      <c r="FB700" s="130"/>
      <c r="FC700" s="130"/>
      <c r="FD700" s="130"/>
      <c r="FE700" s="130"/>
      <c r="FF700" s="130"/>
      <c r="FG700" s="130"/>
      <c r="FH700" s="130"/>
      <c r="FI700" s="130"/>
      <c r="FJ700" s="130"/>
      <c r="FK700" s="130"/>
      <c r="FL700" s="130"/>
      <c r="FM700" s="130"/>
      <c r="FN700" s="130"/>
      <c r="FO700" s="130"/>
      <c r="FP700" s="130"/>
      <c r="FQ700" s="130"/>
      <c r="FR700" s="130"/>
      <c r="FS700" s="130"/>
      <c r="FT700" s="130"/>
      <c r="FU700" s="130"/>
      <c r="FV700" s="130"/>
      <c r="FW700" s="130"/>
      <c r="FX700" s="130"/>
      <c r="FY700" s="130"/>
      <c r="FZ700" s="130"/>
      <c r="GA700" s="130"/>
      <c r="GB700" s="130"/>
      <c r="GC700" s="130"/>
      <c r="GD700" s="130"/>
      <c r="GE700" s="130"/>
      <c r="GF700" s="130"/>
      <c r="GG700" s="130"/>
      <c r="GH700" s="130"/>
      <c r="GI700" s="130"/>
      <c r="GJ700" s="130"/>
      <c r="GK700" s="130"/>
      <c r="GL700" s="130"/>
      <c r="GM700" s="130"/>
      <c r="GN700" s="130"/>
      <c r="GO700" s="130"/>
      <c r="GP700" s="130"/>
      <c r="GQ700" s="130"/>
      <c r="GR700" s="130"/>
      <c r="GS700" s="130"/>
      <c r="GT700" s="130"/>
      <c r="GU700" s="130"/>
      <c r="GV700" s="130"/>
      <c r="GW700" s="130"/>
      <c r="GX700" s="130"/>
      <c r="GY700" s="130"/>
      <c r="GZ700" s="130"/>
      <c r="HA700" s="130"/>
      <c r="HB700" s="130"/>
      <c r="HC700" s="130"/>
      <c r="HD700" s="130"/>
      <c r="HE700" s="130"/>
      <c r="HF700" s="130"/>
      <c r="HG700" s="130"/>
      <c r="HH700" s="130"/>
      <c r="HI700" s="130"/>
      <c r="HJ700" s="130"/>
      <c r="HK700" s="130"/>
      <c r="HL700" s="130"/>
      <c r="HM700" s="130"/>
      <c r="HN700" s="130"/>
      <c r="HO700" s="130"/>
      <c r="HP700" s="130"/>
      <c r="HQ700" s="130"/>
      <c r="HR700" s="130"/>
      <c r="HS700" s="130"/>
      <c r="HT700" s="130"/>
      <c r="HU700" s="130"/>
      <c r="HV700" s="130"/>
      <c r="HW700" s="130"/>
      <c r="HX700" s="130"/>
      <c r="HY700" s="130"/>
      <c r="HZ700" s="130"/>
      <c r="IA700" s="130"/>
      <c r="IB700" s="130"/>
      <c r="IC700" s="130"/>
      <c r="ID700" s="130"/>
      <c r="IE700" s="130"/>
      <c r="IF700" s="130"/>
      <c r="IG700" s="130"/>
      <c r="IH700" s="130"/>
      <c r="II700" s="130"/>
      <c r="IJ700" s="130"/>
      <c r="IK700" s="130"/>
      <c r="IL700" s="130"/>
      <c r="IM700" s="130"/>
      <c r="IN700" s="130"/>
      <c r="IO700" s="130"/>
      <c r="IP700" s="130"/>
      <c r="IQ700" s="130"/>
      <c r="IR700" s="130"/>
      <c r="IS700" s="130"/>
      <c r="IT700" s="130"/>
      <c r="IU700" s="130"/>
      <c r="IV700" s="130"/>
      <c r="IW700" s="130"/>
      <c r="IX700" s="130"/>
      <c r="IY700" s="130"/>
      <c r="IZ700" s="130"/>
      <c r="JA700" s="130"/>
      <c r="JB700" s="130"/>
      <c r="JC700" s="130"/>
      <c r="JD700" s="130"/>
      <c r="JE700" s="130"/>
      <c r="JF700" s="130"/>
      <c r="JG700" s="130"/>
      <c r="JH700" s="130"/>
      <c r="JI700" s="130"/>
      <c r="JJ700" s="130"/>
      <c r="JK700" s="130"/>
      <c r="JL700" s="130"/>
      <c r="JM700" s="130"/>
      <c r="JN700" s="130"/>
      <c r="JO700" s="130"/>
      <c r="JP700" s="130"/>
      <c r="JQ700" s="130"/>
      <c r="JR700" s="130"/>
      <c r="JS700" s="130"/>
      <c r="JT700" s="130"/>
      <c r="JU700" s="130"/>
      <c r="JV700" s="130"/>
      <c r="JW700" s="130"/>
      <c r="JX700" s="130"/>
      <c r="JY700" s="130"/>
      <c r="JZ700" s="130"/>
      <c r="KA700" s="130"/>
      <c r="KB700" s="130"/>
      <c r="KC700" s="130"/>
      <c r="KD700" s="130"/>
      <c r="KE700" s="130"/>
      <c r="KF700" s="130"/>
      <c r="KG700" s="130"/>
      <c r="KH700" s="130"/>
      <c r="KI700" s="130"/>
      <c r="KJ700" s="130"/>
      <c r="KK700" s="130"/>
      <c r="KL700" s="130"/>
      <c r="KM700" s="130"/>
      <c r="KN700" s="130"/>
      <c r="KO700" s="130"/>
      <c r="KP700" s="130"/>
      <c r="KQ700" s="130"/>
      <c r="KR700" s="130"/>
      <c r="KS700" s="130"/>
      <c r="KT700" s="130"/>
      <c r="KU700" s="130"/>
      <c r="KV700" s="130"/>
      <c r="KW700" s="130"/>
      <c r="KX700" s="130"/>
      <c r="KY700" s="130"/>
      <c r="KZ700" s="130"/>
      <c r="LA700" s="130"/>
      <c r="LB700" s="130"/>
      <c r="LC700" s="130"/>
      <c r="LD700" s="130"/>
      <c r="LE700" s="130"/>
      <c r="LF700" s="130"/>
      <c r="LG700" s="130"/>
      <c r="LH700" s="130"/>
      <c r="LI700" s="130"/>
      <c r="LJ700" s="130"/>
      <c r="LK700" s="130"/>
      <c r="LL700" s="130"/>
      <c r="LM700" s="130"/>
      <c r="LN700" s="130"/>
      <c r="LO700" s="130"/>
      <c r="LP700" s="130"/>
      <c r="LQ700" s="130"/>
      <c r="LR700" s="130"/>
      <c r="LS700" s="130"/>
      <c r="LT700" s="130"/>
      <c r="LU700" s="130"/>
      <c r="LV700" s="130"/>
      <c r="LW700" s="130"/>
      <c r="LX700" s="130"/>
      <c r="LY700" s="130"/>
      <c r="LZ700" s="130"/>
      <c r="MA700" s="130"/>
      <c r="MB700" s="130"/>
      <c r="MC700" s="130"/>
      <c r="MD700" s="130"/>
      <c r="ME700" s="130"/>
      <c r="MF700" s="130"/>
      <c r="MG700" s="130"/>
      <c r="MH700" s="130"/>
      <c r="MI700" s="130"/>
      <c r="MJ700" s="130"/>
      <c r="MK700" s="130"/>
      <c r="ML700" s="130"/>
      <c r="MM700" s="130"/>
      <c r="MN700" s="130"/>
      <c r="MO700" s="130"/>
      <c r="MP700" s="130"/>
      <c r="MQ700" s="130"/>
      <c r="MS700" s="241"/>
      <c r="MT700" s="374">
        <f>(COUNTA($O669:$BB698)/2)-SUM(MV700:NK700)</f>
        <v>0</v>
      </c>
      <c r="MU700" s="375"/>
      <c r="MV700" s="376">
        <f>SUM(MV669:MW698)</f>
        <v>0</v>
      </c>
      <c r="MW700" s="376"/>
      <c r="MX700" s="376">
        <f>SUM(MX669:MY698)</f>
        <v>0</v>
      </c>
      <c r="MY700" s="376"/>
      <c r="MZ700" s="376">
        <f>SUM(MZ669:NA698)</f>
        <v>0</v>
      </c>
      <c r="NA700" s="376"/>
      <c r="NB700" s="376">
        <f>SUM(NB669:NC698)</f>
        <v>0</v>
      </c>
      <c r="NC700" s="376"/>
      <c r="ND700" s="376">
        <f>SUM(ND669:NE698)</f>
        <v>0</v>
      </c>
      <c r="NE700" s="376"/>
      <c r="NF700" s="376">
        <f>SUM(NF669:NG698)</f>
        <v>0</v>
      </c>
      <c r="NG700" s="376"/>
      <c r="NH700" s="376">
        <f>SUM(NH669:NI698)</f>
        <v>0</v>
      </c>
      <c r="NI700" s="376"/>
      <c r="NJ700" s="376">
        <f>SUM(NJ669:NK698)</f>
        <v>0</v>
      </c>
      <c r="NK700" s="376"/>
      <c r="NL700" s="377">
        <f>SUM(NL669:NM698)</f>
        <v>0</v>
      </c>
      <c r="NM700" s="378"/>
      <c r="NN700" s="370"/>
    </row>
    <row r="701" spans="1:384" s="318" customFormat="1" ht="10.199999999999999" customHeight="1" thickBot="1" x14ac:dyDescent="0.35">
      <c r="A701" s="320"/>
      <c r="B701" s="389"/>
      <c r="C701" s="44"/>
      <c r="D701" s="44"/>
      <c r="E701" s="44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  <c r="AA701" s="44"/>
      <c r="AB701" s="44"/>
      <c r="AC701" s="44"/>
      <c r="AD701" s="44"/>
      <c r="AE701" s="44"/>
      <c r="AF701" s="44"/>
      <c r="AG701" s="44"/>
      <c r="AH701" s="44"/>
      <c r="AI701" s="44"/>
      <c r="AJ701" s="44"/>
      <c r="AK701" s="44"/>
      <c r="AL701" s="44"/>
      <c r="AM701" s="44"/>
      <c r="AN701" s="44"/>
      <c r="AO701" s="44"/>
      <c r="AP701" s="44"/>
      <c r="AQ701" s="44"/>
      <c r="AR701" s="44"/>
      <c r="AS701" s="44"/>
      <c r="AT701" s="44"/>
      <c r="AU701" s="44"/>
      <c r="AV701" s="44"/>
      <c r="AW701" s="44"/>
      <c r="AX701" s="44"/>
      <c r="AY701" s="44"/>
      <c r="AZ701" s="44"/>
      <c r="BA701" s="44"/>
      <c r="BB701" s="44"/>
      <c r="BC701" s="44"/>
      <c r="BD701" s="45"/>
      <c r="BE701" s="45"/>
      <c r="BF701" s="45"/>
      <c r="BG701" s="45"/>
      <c r="BH701" s="45"/>
      <c r="BI701" s="45"/>
      <c r="BJ701" s="45"/>
      <c r="BK701" s="241"/>
      <c r="BL701" s="45"/>
      <c r="BM701" s="45"/>
      <c r="BN701" s="45"/>
      <c r="BO701" s="45"/>
      <c r="BP701" s="45"/>
      <c r="BR701" s="45"/>
      <c r="BS701" s="44"/>
      <c r="BT701" s="45"/>
      <c r="BU701" s="240"/>
      <c r="BV701" s="240"/>
      <c r="BW701" s="240"/>
      <c r="BX701" s="240"/>
      <c r="BY701" s="178"/>
      <c r="BZ701" s="178"/>
      <c r="CA701" s="178"/>
      <c r="CB701" s="178"/>
      <c r="CC701" s="178"/>
      <c r="CD701" s="178"/>
      <c r="CE701" s="178"/>
      <c r="CF701" s="178"/>
      <c r="CG701" s="178"/>
      <c r="CH701" s="178"/>
      <c r="CI701" s="178"/>
      <c r="CJ701" s="178"/>
      <c r="CK701" s="178"/>
      <c r="CL701" s="178"/>
      <c r="CM701" s="178"/>
      <c r="CN701" s="178"/>
      <c r="CO701" s="178"/>
      <c r="CP701" s="178"/>
      <c r="CQ701" s="178"/>
      <c r="CR701" s="178"/>
      <c r="CS701" s="178"/>
      <c r="CT701" s="178"/>
      <c r="CU701" s="178"/>
      <c r="CV701" s="178"/>
      <c r="CW701" s="178"/>
      <c r="CX701" s="178"/>
      <c r="CY701" s="178"/>
      <c r="CZ701" s="178"/>
      <c r="DA701" s="178"/>
      <c r="DB701" s="178"/>
      <c r="DC701" s="178"/>
      <c r="DD701" s="178"/>
      <c r="DE701" s="178"/>
      <c r="DF701" s="319"/>
      <c r="DG701" s="319"/>
      <c r="DH701" s="319"/>
      <c r="DI701" s="319"/>
      <c r="DJ701" s="319"/>
      <c r="DK701" s="319"/>
      <c r="DL701" s="319"/>
      <c r="DM701" s="319"/>
      <c r="DN701" s="319"/>
      <c r="DO701" s="319"/>
      <c r="DP701" s="319"/>
      <c r="DQ701" s="319"/>
      <c r="DR701" s="319"/>
      <c r="DS701" s="319"/>
      <c r="DT701" s="319"/>
      <c r="DU701" s="319"/>
      <c r="DV701" s="319"/>
      <c r="DW701" s="319"/>
      <c r="DX701" s="319"/>
      <c r="DY701" s="319"/>
      <c r="DZ701" s="319"/>
      <c r="EA701" s="319"/>
      <c r="EB701" s="319"/>
      <c r="EC701" s="319"/>
      <c r="ED701" s="319"/>
      <c r="EE701" s="319"/>
      <c r="EF701" s="319"/>
      <c r="EG701" s="319"/>
      <c r="EH701" s="319"/>
      <c r="EI701" s="319"/>
      <c r="EJ701" s="319"/>
      <c r="EK701" s="319"/>
      <c r="EL701" s="319"/>
      <c r="EM701" s="319"/>
      <c r="EN701" s="319"/>
      <c r="EO701" s="319"/>
      <c r="EP701" s="319"/>
      <c r="EQ701" s="319"/>
      <c r="ER701" s="319"/>
      <c r="ES701" s="319"/>
      <c r="ET701" s="319"/>
      <c r="EU701" s="319"/>
      <c r="EV701" s="380"/>
      <c r="EW701" s="380"/>
      <c r="EX701" s="380"/>
      <c r="EY701" s="380"/>
      <c r="EZ701" s="380"/>
      <c r="FA701" s="380"/>
      <c r="FB701" s="380"/>
      <c r="FC701" s="380"/>
      <c r="FD701" s="380"/>
      <c r="FE701" s="380"/>
      <c r="FF701" s="380"/>
      <c r="FG701" s="380"/>
      <c r="FH701" s="380"/>
      <c r="FI701" s="380"/>
      <c r="FJ701" s="380"/>
      <c r="FK701" s="380"/>
      <c r="FL701" s="380"/>
      <c r="FM701" s="380"/>
      <c r="FN701" s="380"/>
      <c r="FO701" s="380"/>
      <c r="FP701" s="380"/>
      <c r="FQ701" s="380"/>
      <c r="FR701" s="380"/>
      <c r="FS701" s="380"/>
      <c r="FT701" s="380"/>
      <c r="FU701" s="380"/>
      <c r="FV701" s="380"/>
      <c r="FW701" s="380"/>
      <c r="FX701" s="380"/>
      <c r="FY701" s="380"/>
      <c r="FZ701" s="380"/>
      <c r="GA701" s="380"/>
      <c r="GB701" s="380"/>
      <c r="GC701" s="380"/>
      <c r="GD701" s="380"/>
      <c r="GE701" s="380"/>
      <c r="GF701" s="380"/>
      <c r="GG701" s="380"/>
      <c r="GH701" s="380"/>
      <c r="GI701" s="380"/>
      <c r="GJ701" s="319"/>
      <c r="GK701" s="380"/>
      <c r="GL701" s="380"/>
      <c r="GM701" s="380"/>
      <c r="GN701" s="380"/>
      <c r="GO701" s="380"/>
      <c r="GP701" s="380"/>
      <c r="GQ701" s="380"/>
      <c r="GR701" s="380"/>
      <c r="GS701" s="380"/>
      <c r="GT701" s="380"/>
      <c r="GU701" s="380"/>
      <c r="GV701" s="380"/>
      <c r="GW701" s="380"/>
      <c r="GX701" s="380"/>
      <c r="GY701" s="380"/>
      <c r="GZ701" s="380"/>
      <c r="HA701" s="380"/>
      <c r="HB701" s="380"/>
      <c r="HC701" s="380"/>
      <c r="HD701" s="380"/>
      <c r="HE701" s="380"/>
      <c r="HF701" s="380"/>
      <c r="HG701" s="380"/>
      <c r="HH701" s="380"/>
      <c r="HI701" s="380"/>
      <c r="HJ701" s="380"/>
      <c r="HK701" s="380"/>
      <c r="HL701" s="380"/>
      <c r="HM701" s="380"/>
      <c r="HN701" s="380"/>
      <c r="HO701" s="380"/>
      <c r="HP701" s="380"/>
      <c r="HQ701" s="380"/>
      <c r="HR701" s="380"/>
      <c r="HS701" s="380"/>
      <c r="HT701" s="380"/>
      <c r="HU701" s="380"/>
      <c r="HV701" s="380"/>
      <c r="HW701" s="380"/>
      <c r="HX701" s="380"/>
      <c r="HY701" s="319"/>
      <c r="HZ701" s="380"/>
      <c r="IA701" s="380"/>
      <c r="IB701" s="380"/>
      <c r="IC701" s="380"/>
      <c r="ID701" s="380"/>
      <c r="IE701" s="380"/>
      <c r="IF701" s="380"/>
      <c r="IG701" s="380"/>
      <c r="IH701" s="380"/>
      <c r="II701" s="380"/>
      <c r="IJ701" s="380"/>
      <c r="IK701" s="380"/>
      <c r="IL701" s="380"/>
      <c r="IM701" s="380"/>
      <c r="IN701" s="380"/>
      <c r="IO701" s="380"/>
      <c r="IP701" s="380"/>
      <c r="IQ701" s="380"/>
      <c r="IR701" s="380"/>
      <c r="IS701" s="380"/>
      <c r="IT701" s="380"/>
      <c r="IU701" s="380"/>
      <c r="IV701" s="380"/>
      <c r="IW701" s="380"/>
      <c r="IX701" s="380"/>
      <c r="IY701" s="380"/>
      <c r="IZ701" s="380"/>
      <c r="JA701" s="380"/>
      <c r="JB701" s="380"/>
      <c r="JC701" s="380"/>
      <c r="JD701" s="380"/>
      <c r="JE701" s="380"/>
      <c r="JF701" s="380"/>
      <c r="JG701" s="380"/>
      <c r="JH701" s="380"/>
      <c r="JI701" s="380"/>
      <c r="JJ701" s="380"/>
      <c r="JK701" s="380"/>
      <c r="JL701" s="380"/>
      <c r="JM701" s="380"/>
      <c r="JN701" s="319"/>
      <c r="JO701" s="380"/>
      <c r="JP701" s="380"/>
      <c r="JQ701" s="380"/>
      <c r="JR701" s="380"/>
      <c r="JS701" s="380"/>
      <c r="JT701" s="380"/>
      <c r="JU701" s="380"/>
      <c r="JV701" s="380"/>
      <c r="JW701" s="380"/>
      <c r="JX701" s="380"/>
      <c r="JY701" s="380"/>
      <c r="JZ701" s="380"/>
      <c r="KA701" s="380"/>
      <c r="KB701" s="380"/>
      <c r="KC701" s="380"/>
      <c r="KD701" s="380"/>
      <c r="KE701" s="380"/>
      <c r="KF701" s="380"/>
      <c r="KG701" s="380"/>
      <c r="KH701" s="380"/>
      <c r="KI701" s="380"/>
      <c r="KJ701" s="380"/>
      <c r="KK701" s="380"/>
      <c r="KL701" s="380"/>
      <c r="KM701" s="380"/>
      <c r="KN701" s="380"/>
      <c r="KO701" s="380"/>
      <c r="KP701" s="380"/>
      <c r="KQ701" s="380"/>
      <c r="KR701" s="380"/>
      <c r="KS701" s="380"/>
      <c r="KT701" s="380"/>
      <c r="KU701" s="380"/>
      <c r="KV701" s="380"/>
      <c r="KW701" s="380"/>
      <c r="KX701" s="380"/>
      <c r="KY701" s="380"/>
      <c r="KZ701" s="380"/>
      <c r="LA701" s="380"/>
      <c r="LB701" s="380"/>
      <c r="LC701" s="319"/>
      <c r="LD701" s="380"/>
      <c r="LE701" s="380"/>
      <c r="LF701" s="380"/>
      <c r="LG701" s="380"/>
      <c r="LH701" s="380"/>
      <c r="LI701" s="380"/>
      <c r="LJ701" s="380"/>
      <c r="LK701" s="380"/>
      <c r="LL701" s="380"/>
      <c r="LM701" s="380"/>
      <c r="LN701" s="380"/>
      <c r="LO701" s="380"/>
      <c r="LP701" s="380"/>
      <c r="LQ701" s="380"/>
      <c r="LR701" s="380"/>
      <c r="LS701" s="380"/>
      <c r="LT701" s="380"/>
      <c r="LU701" s="380"/>
      <c r="LV701" s="380"/>
      <c r="LW701" s="380"/>
      <c r="LX701" s="380"/>
      <c r="LY701" s="380"/>
      <c r="LZ701" s="380"/>
      <c r="MA701" s="380"/>
      <c r="MB701" s="380"/>
      <c r="MC701" s="380"/>
      <c r="MD701" s="380"/>
      <c r="ME701" s="380"/>
      <c r="MF701" s="380"/>
      <c r="MG701" s="380"/>
      <c r="MH701" s="380"/>
      <c r="MI701" s="380"/>
      <c r="MJ701" s="380"/>
      <c r="MK701" s="380"/>
      <c r="ML701" s="380"/>
      <c r="MM701" s="380"/>
      <c r="MN701" s="380"/>
      <c r="MO701" s="380"/>
      <c r="MP701" s="380"/>
      <c r="MQ701" s="380"/>
      <c r="MS701" s="241"/>
      <c r="MT701" s="367"/>
      <c r="MU701" s="367"/>
      <c r="MV701" s="367"/>
      <c r="MW701" s="367"/>
      <c r="MX701" s="367"/>
      <c r="MY701" s="367"/>
      <c r="MZ701" s="367"/>
      <c r="NA701" s="367"/>
      <c r="NB701" s="367"/>
      <c r="NC701" s="367"/>
      <c r="ND701" s="367"/>
      <c r="NE701" s="367"/>
      <c r="NF701" s="367"/>
      <c r="NG701" s="367"/>
      <c r="NH701" s="367"/>
      <c r="NI701" s="367"/>
      <c r="NJ701" s="367"/>
      <c r="NK701" s="367"/>
      <c r="NL701" s="367"/>
      <c r="NM701" s="367"/>
      <c r="NN701" s="370"/>
    </row>
    <row r="702" spans="1:384" s="318" customFormat="1" ht="18" customHeight="1" thickBot="1" x14ac:dyDescent="0.35">
      <c r="A702" s="26">
        <v>21</v>
      </c>
      <c r="B702" s="389"/>
      <c r="C702" s="415">
        <f>Conges!$B$23</f>
        <v>44916</v>
      </c>
      <c r="D702" s="416"/>
      <c r="E702" s="416"/>
      <c r="F702" s="416"/>
      <c r="G702" s="416"/>
      <c r="H702" s="416"/>
      <c r="I702" s="416"/>
      <c r="J702" s="416"/>
      <c r="K702" s="416"/>
      <c r="L702" s="416"/>
      <c r="M702" s="416"/>
      <c r="N702" s="416"/>
      <c r="O702" s="416"/>
      <c r="P702" s="416"/>
      <c r="Q702" s="416"/>
      <c r="R702" s="416"/>
      <c r="S702" s="416"/>
      <c r="T702" s="416"/>
      <c r="U702" s="416"/>
      <c r="V702" s="416"/>
      <c r="W702" s="416"/>
      <c r="X702" s="416"/>
      <c r="Y702" s="416"/>
      <c r="Z702" s="416"/>
      <c r="AA702" s="416"/>
      <c r="AB702" s="416"/>
      <c r="AC702" s="416"/>
      <c r="AD702" s="416"/>
      <c r="AE702" s="416"/>
      <c r="AF702" s="416"/>
      <c r="AG702" s="416"/>
      <c r="AH702" s="416"/>
      <c r="AI702" s="416"/>
      <c r="AJ702" s="416"/>
      <c r="AK702" s="416"/>
      <c r="AL702" s="416"/>
      <c r="AM702" s="416"/>
      <c r="AN702" s="416"/>
      <c r="AO702" s="416"/>
      <c r="AP702" s="416"/>
      <c r="AQ702" s="416"/>
      <c r="AR702" s="416"/>
      <c r="AS702" s="416"/>
      <c r="AT702" s="416"/>
      <c r="AU702" s="416"/>
      <c r="AV702" s="416"/>
      <c r="AW702" s="416"/>
      <c r="AX702" s="416"/>
      <c r="AY702" s="416"/>
      <c r="AZ702" s="416"/>
      <c r="BA702" s="416"/>
      <c r="BB702" s="416"/>
      <c r="BC702" s="416"/>
      <c r="BD702" s="417"/>
      <c r="BE702" s="418" t="s">
        <v>13</v>
      </c>
      <c r="BF702" s="419"/>
      <c r="BG702" s="421"/>
      <c r="BH702" s="350" t="s">
        <v>54</v>
      </c>
      <c r="BI702" s="350"/>
      <c r="BJ702" s="350" t="s">
        <v>46</v>
      </c>
      <c r="BK702" s="348"/>
      <c r="BL702" s="350" t="s">
        <v>69</v>
      </c>
      <c r="BM702" s="350" t="s">
        <v>70</v>
      </c>
      <c r="BN702" s="350" t="s">
        <v>73</v>
      </c>
      <c r="BO702" s="350" t="s">
        <v>74</v>
      </c>
      <c r="BP702" s="350" t="s">
        <v>71</v>
      </c>
      <c r="BQ702" s="350" t="s">
        <v>72</v>
      </c>
      <c r="BR702" s="356" t="s">
        <v>62</v>
      </c>
      <c r="BS702" s="359" t="s">
        <v>68</v>
      </c>
      <c r="BT702" s="358"/>
      <c r="BU702" s="354" t="str">
        <f>BU$2</f>
        <v>Heures Pointés Reel +ind</v>
      </c>
      <c r="BV702" s="352" t="str">
        <f>BV$2</f>
        <v>Heures Cumules Reel + ind</v>
      </c>
      <c r="BW702" s="354"/>
      <c r="BX702" s="352"/>
      <c r="BY702" s="178"/>
      <c r="BZ702" s="178"/>
      <c r="CA702" s="178"/>
      <c r="CB702" s="178"/>
      <c r="CC702" s="178"/>
      <c r="CD702" s="178"/>
      <c r="CE702" s="178"/>
      <c r="CF702" s="178"/>
      <c r="CG702" s="178"/>
      <c r="CH702" s="178"/>
      <c r="CI702" s="178"/>
      <c r="CJ702" s="178"/>
      <c r="CK702" s="178"/>
      <c r="CL702" s="178"/>
      <c r="CM702" s="178"/>
      <c r="CN702" s="178"/>
      <c r="CO702" s="178"/>
      <c r="CP702" s="178"/>
      <c r="CQ702" s="178"/>
      <c r="CR702" s="178"/>
      <c r="CS702" s="178"/>
      <c r="CT702" s="178"/>
      <c r="CU702" s="178"/>
      <c r="CV702" s="178"/>
      <c r="CW702" s="178"/>
      <c r="CX702" s="178"/>
      <c r="CY702" s="178"/>
      <c r="CZ702" s="178"/>
      <c r="DA702" s="178"/>
      <c r="DB702" s="178"/>
      <c r="DC702" s="178"/>
      <c r="DD702" s="178"/>
      <c r="DE702" s="178"/>
      <c r="DF702" s="319"/>
      <c r="DG702" s="319"/>
      <c r="DH702" s="319"/>
      <c r="DI702" s="319"/>
      <c r="DJ702" s="319"/>
      <c r="DK702" s="319"/>
      <c r="DL702" s="319"/>
      <c r="DM702" s="319"/>
      <c r="DN702" s="319"/>
      <c r="DO702" s="319"/>
      <c r="DP702" s="319"/>
      <c r="DQ702" s="319"/>
      <c r="DR702" s="319"/>
      <c r="DS702" s="319"/>
      <c r="DT702" s="319"/>
      <c r="DU702" s="319"/>
      <c r="DV702" s="319"/>
      <c r="DW702" s="319"/>
      <c r="DX702" s="319"/>
      <c r="DY702" s="319"/>
      <c r="DZ702" s="319"/>
      <c r="EA702" s="319"/>
      <c r="EB702" s="319"/>
      <c r="EC702" s="319"/>
      <c r="ED702" s="319"/>
      <c r="EE702" s="319"/>
      <c r="EF702" s="319"/>
      <c r="EG702" s="319"/>
      <c r="EH702" s="319"/>
      <c r="EI702" s="319"/>
      <c r="EJ702" s="319"/>
      <c r="EK702" s="319"/>
      <c r="EL702" s="319"/>
      <c r="EM702" s="319"/>
      <c r="EN702" s="319"/>
      <c r="EO702" s="319"/>
      <c r="EP702" s="319"/>
      <c r="EQ702" s="319"/>
      <c r="ER702" s="319"/>
      <c r="ES702" s="319"/>
      <c r="ET702" s="319"/>
      <c r="EU702" s="319"/>
      <c r="EV702" s="380"/>
      <c r="EW702" s="380"/>
      <c r="EX702" s="380"/>
      <c r="EY702" s="380"/>
      <c r="EZ702" s="380"/>
      <c r="FA702" s="380"/>
      <c r="FB702" s="380"/>
      <c r="FC702" s="380"/>
      <c r="FD702" s="380"/>
      <c r="FE702" s="380"/>
      <c r="FF702" s="380"/>
      <c r="FG702" s="380"/>
      <c r="FH702" s="380"/>
      <c r="FI702" s="380"/>
      <c r="FJ702" s="380"/>
      <c r="FK702" s="380"/>
      <c r="FL702" s="380"/>
      <c r="FM702" s="380"/>
      <c r="FN702" s="380"/>
      <c r="FO702" s="380"/>
      <c r="FP702" s="380"/>
      <c r="FQ702" s="380"/>
      <c r="FR702" s="380"/>
      <c r="FS702" s="380"/>
      <c r="FT702" s="380"/>
      <c r="FU702" s="380"/>
      <c r="FV702" s="380"/>
      <c r="FW702" s="380"/>
      <c r="FX702" s="380"/>
      <c r="FY702" s="380"/>
      <c r="FZ702" s="380"/>
      <c r="GA702" s="380"/>
      <c r="GB702" s="380"/>
      <c r="GC702" s="380"/>
      <c r="GD702" s="380"/>
      <c r="GE702" s="380"/>
      <c r="GF702" s="380"/>
      <c r="GG702" s="380"/>
      <c r="GH702" s="380"/>
      <c r="GI702" s="380"/>
      <c r="GJ702" s="319"/>
      <c r="GK702" s="380"/>
      <c r="GL702" s="380"/>
      <c r="GM702" s="380"/>
      <c r="GN702" s="380"/>
      <c r="GO702" s="380"/>
      <c r="GP702" s="380"/>
      <c r="GQ702" s="380"/>
      <c r="GR702" s="380"/>
      <c r="GS702" s="380"/>
      <c r="GT702" s="380"/>
      <c r="GU702" s="380"/>
      <c r="GV702" s="380"/>
      <c r="GW702" s="380"/>
      <c r="GX702" s="380"/>
      <c r="GY702" s="380"/>
      <c r="GZ702" s="380"/>
      <c r="HA702" s="380"/>
      <c r="HB702" s="380"/>
      <c r="HC702" s="380"/>
      <c r="HD702" s="380"/>
      <c r="HE702" s="380"/>
      <c r="HF702" s="380"/>
      <c r="HG702" s="380"/>
      <c r="HH702" s="380"/>
      <c r="HI702" s="380"/>
      <c r="HJ702" s="380"/>
      <c r="HK702" s="380"/>
      <c r="HL702" s="380"/>
      <c r="HM702" s="380"/>
      <c r="HN702" s="380"/>
      <c r="HO702" s="380"/>
      <c r="HP702" s="380"/>
      <c r="HQ702" s="380"/>
      <c r="HR702" s="380"/>
      <c r="HS702" s="380"/>
      <c r="HT702" s="380"/>
      <c r="HU702" s="380"/>
      <c r="HV702" s="380"/>
      <c r="HW702" s="380"/>
      <c r="HX702" s="380"/>
      <c r="HY702" s="319"/>
      <c r="HZ702" s="380"/>
      <c r="IA702" s="380"/>
      <c r="IB702" s="380"/>
      <c r="IC702" s="380"/>
      <c r="ID702" s="380"/>
      <c r="IE702" s="380"/>
      <c r="IF702" s="380"/>
      <c r="IG702" s="380"/>
      <c r="IH702" s="380"/>
      <c r="II702" s="380"/>
      <c r="IJ702" s="380"/>
      <c r="IK702" s="380"/>
      <c r="IL702" s="380"/>
      <c r="IM702" s="380"/>
      <c r="IN702" s="380"/>
      <c r="IO702" s="380"/>
      <c r="IP702" s="380"/>
      <c r="IQ702" s="380"/>
      <c r="IR702" s="380"/>
      <c r="IS702" s="380"/>
      <c r="IT702" s="380"/>
      <c r="IU702" s="380"/>
      <c r="IV702" s="380"/>
      <c r="IW702" s="380"/>
      <c r="IX702" s="380"/>
      <c r="IY702" s="380"/>
      <c r="IZ702" s="380"/>
      <c r="JA702" s="380"/>
      <c r="JB702" s="380"/>
      <c r="JC702" s="380"/>
      <c r="JD702" s="380"/>
      <c r="JE702" s="380"/>
      <c r="JF702" s="380"/>
      <c r="JG702" s="380"/>
      <c r="JH702" s="380"/>
      <c r="JI702" s="380"/>
      <c r="JJ702" s="380"/>
      <c r="JK702" s="380"/>
      <c r="JL702" s="380"/>
      <c r="JM702" s="380"/>
      <c r="JN702" s="319"/>
      <c r="JO702" s="380"/>
      <c r="JP702" s="380"/>
      <c r="JQ702" s="380"/>
      <c r="JR702" s="380"/>
      <c r="JS702" s="380"/>
      <c r="JT702" s="380"/>
      <c r="JU702" s="380"/>
      <c r="JV702" s="380"/>
      <c r="JW702" s="380"/>
      <c r="JX702" s="380"/>
      <c r="JY702" s="380"/>
      <c r="JZ702" s="380"/>
      <c r="KA702" s="380"/>
      <c r="KB702" s="380"/>
      <c r="KC702" s="380"/>
      <c r="KD702" s="380"/>
      <c r="KE702" s="380"/>
      <c r="KF702" s="380"/>
      <c r="KG702" s="380"/>
      <c r="KH702" s="380"/>
      <c r="KI702" s="380"/>
      <c r="KJ702" s="380"/>
      <c r="KK702" s="380"/>
      <c r="KL702" s="380"/>
      <c r="KM702" s="380"/>
      <c r="KN702" s="380"/>
      <c r="KO702" s="380"/>
      <c r="KP702" s="380"/>
      <c r="KQ702" s="380"/>
      <c r="KR702" s="380"/>
      <c r="KS702" s="380"/>
      <c r="KT702" s="380"/>
      <c r="KU702" s="380"/>
      <c r="KV702" s="380"/>
      <c r="KW702" s="380"/>
      <c r="KX702" s="380"/>
      <c r="KY702" s="380"/>
      <c r="KZ702" s="380"/>
      <c r="LA702" s="380"/>
      <c r="LB702" s="380"/>
      <c r="LC702" s="319"/>
      <c r="LD702" s="380"/>
      <c r="LE702" s="380"/>
      <c r="LF702" s="380"/>
      <c r="LG702" s="380"/>
      <c r="LH702" s="380"/>
      <c r="LI702" s="380"/>
      <c r="LJ702" s="380"/>
      <c r="LK702" s="380"/>
      <c r="LL702" s="380"/>
      <c r="LM702" s="380"/>
      <c r="LN702" s="380"/>
      <c r="LO702" s="380"/>
      <c r="LP702" s="380"/>
      <c r="LQ702" s="380"/>
      <c r="LR702" s="380"/>
      <c r="LS702" s="380"/>
      <c r="LT702" s="380"/>
      <c r="LU702" s="380"/>
      <c r="LV702" s="380"/>
      <c r="LW702" s="380"/>
      <c r="LX702" s="380"/>
      <c r="LY702" s="380"/>
      <c r="LZ702" s="380"/>
      <c r="MA702" s="380"/>
      <c r="MB702" s="380"/>
      <c r="MC702" s="380"/>
      <c r="MD702" s="380"/>
      <c r="ME702" s="380"/>
      <c r="MF702" s="380"/>
      <c r="MG702" s="380"/>
      <c r="MH702" s="380"/>
      <c r="MI702" s="380"/>
      <c r="MJ702" s="380"/>
      <c r="MK702" s="380"/>
      <c r="ML702" s="380"/>
      <c r="MM702" s="380"/>
      <c r="MN702" s="380"/>
      <c r="MO702" s="380"/>
      <c r="MP702" s="380"/>
      <c r="MQ702" s="380"/>
      <c r="MS702" s="241"/>
      <c r="MT702" s="423" t="s">
        <v>12</v>
      </c>
      <c r="MU702" s="423"/>
      <c r="MV702" s="423"/>
      <c r="MW702" s="423"/>
      <c r="MX702" s="423"/>
      <c r="MY702" s="423"/>
      <c r="MZ702" s="423"/>
      <c r="NA702" s="423"/>
      <c r="NB702" s="423"/>
      <c r="NC702" s="423"/>
      <c r="ND702" s="423"/>
      <c r="NE702" s="423"/>
      <c r="NF702" s="423"/>
      <c r="NG702" s="423"/>
      <c r="NH702" s="423"/>
      <c r="NI702" s="423"/>
      <c r="NJ702" s="423"/>
      <c r="NK702" s="423"/>
      <c r="NL702" s="423"/>
      <c r="NM702" s="423"/>
      <c r="NN702" s="370"/>
      <c r="NR702" s="361" t="s">
        <v>56</v>
      </c>
      <c r="NS702" s="361"/>
      <c r="NT702" s="361"/>
    </row>
    <row r="703" spans="1:384" s="318" customFormat="1" ht="10.199999999999999" customHeight="1" x14ac:dyDescent="0.25">
      <c r="A703" s="25"/>
      <c r="B703" s="389"/>
      <c r="C703" s="424">
        <f>C702</f>
        <v>44916</v>
      </c>
      <c r="D703" s="16"/>
      <c r="E703" s="409" t="str">
        <f>$E$3</f>
        <v>Sans Renfort</v>
      </c>
      <c r="F703" s="409"/>
      <c r="G703" s="409"/>
      <c r="H703" s="10"/>
      <c r="I703" s="10"/>
      <c r="J703" s="10"/>
      <c r="K703" s="10"/>
      <c r="L703" s="10"/>
      <c r="M703" s="10"/>
      <c r="N703" s="367">
        <v>7</v>
      </c>
      <c r="O703" s="367"/>
      <c r="P703" s="367">
        <v>8</v>
      </c>
      <c r="Q703" s="367"/>
      <c r="R703" s="367">
        <v>9</v>
      </c>
      <c r="S703" s="367"/>
      <c r="T703" s="367">
        <v>10</v>
      </c>
      <c r="U703" s="367"/>
      <c r="V703" s="367">
        <v>11</v>
      </c>
      <c r="W703" s="367"/>
      <c r="X703" s="367">
        <v>12</v>
      </c>
      <c r="Y703" s="367"/>
      <c r="Z703" s="367">
        <v>13</v>
      </c>
      <c r="AA703" s="367"/>
      <c r="AB703" s="367">
        <v>14</v>
      </c>
      <c r="AC703" s="367"/>
      <c r="AD703" s="367">
        <v>15</v>
      </c>
      <c r="AE703" s="367"/>
      <c r="AF703" s="367">
        <v>16</v>
      </c>
      <c r="AG703" s="367"/>
      <c r="AH703" s="367">
        <v>17</v>
      </c>
      <c r="AI703" s="367"/>
      <c r="AJ703" s="367">
        <v>18</v>
      </c>
      <c r="AK703" s="367"/>
      <c r="AL703" s="367">
        <v>19</v>
      </c>
      <c r="AM703" s="367"/>
      <c r="AN703" s="367">
        <v>20</v>
      </c>
      <c r="AO703" s="367"/>
      <c r="AP703" s="367">
        <v>21</v>
      </c>
      <c r="AQ703" s="367"/>
      <c r="AR703" s="367">
        <v>22</v>
      </c>
      <c r="AS703" s="367"/>
      <c r="AT703" s="367">
        <v>23</v>
      </c>
      <c r="AU703" s="367"/>
      <c r="AV703" s="367">
        <v>24</v>
      </c>
      <c r="AW703" s="367"/>
      <c r="AX703" s="367">
        <v>1</v>
      </c>
      <c r="AY703" s="367"/>
      <c r="AZ703" s="367">
        <v>2</v>
      </c>
      <c r="BA703" s="367"/>
      <c r="BB703" s="367">
        <v>3</v>
      </c>
      <c r="BC703" s="410"/>
      <c r="BD703" s="417"/>
      <c r="BE703" s="420"/>
      <c r="BF703" s="358"/>
      <c r="BG703" s="422"/>
      <c r="BH703" s="351"/>
      <c r="BI703" s="351"/>
      <c r="BJ703" s="351"/>
      <c r="BK703" s="349"/>
      <c r="BL703" s="351"/>
      <c r="BM703" s="351"/>
      <c r="BN703" s="351"/>
      <c r="BO703" s="351"/>
      <c r="BP703" s="351"/>
      <c r="BQ703" s="351"/>
      <c r="BR703" s="357"/>
      <c r="BS703" s="360"/>
      <c r="BT703" s="358"/>
      <c r="BU703" s="355"/>
      <c r="BV703" s="353"/>
      <c r="BW703" s="355"/>
      <c r="BX703" s="353"/>
      <c r="BY703" s="319"/>
      <c r="BZ703" s="319"/>
      <c r="CA703" s="319"/>
      <c r="CB703" s="319"/>
      <c r="CC703" s="319"/>
      <c r="CD703" s="319"/>
      <c r="CE703" s="319"/>
      <c r="CF703" s="319"/>
      <c r="CG703" s="319"/>
      <c r="CH703" s="319"/>
      <c r="CI703" s="319"/>
      <c r="CJ703" s="319"/>
      <c r="CK703" s="319"/>
      <c r="CL703" s="319"/>
      <c r="CM703" s="319"/>
      <c r="CN703" s="319"/>
      <c r="CO703" s="319"/>
      <c r="CP703" s="319"/>
      <c r="CQ703" s="319"/>
      <c r="CR703" s="319"/>
      <c r="CS703" s="319"/>
      <c r="CT703" s="319"/>
      <c r="CU703" s="319"/>
      <c r="CV703" s="319"/>
      <c r="CW703" s="319"/>
      <c r="CX703" s="319"/>
      <c r="CY703" s="319"/>
      <c r="CZ703" s="319"/>
      <c r="DA703" s="319"/>
      <c r="DB703" s="319"/>
      <c r="DC703" s="319"/>
      <c r="DD703" s="319"/>
      <c r="DE703" s="319"/>
      <c r="DF703" s="319"/>
      <c r="DG703" s="319"/>
      <c r="DH703" s="319"/>
      <c r="DI703" s="319"/>
      <c r="DJ703" s="319"/>
      <c r="DK703" s="319"/>
      <c r="DL703" s="319"/>
      <c r="DM703" s="319"/>
      <c r="DN703" s="319"/>
      <c r="DO703" s="319"/>
      <c r="DP703" s="319"/>
      <c r="DQ703" s="319"/>
      <c r="DR703" s="319"/>
      <c r="DS703" s="319"/>
      <c r="DT703" s="319"/>
      <c r="DU703" s="319"/>
      <c r="DV703" s="319"/>
      <c r="DW703" s="319"/>
      <c r="DX703" s="319"/>
      <c r="DY703" s="319"/>
      <c r="DZ703" s="319"/>
      <c r="EA703" s="319"/>
      <c r="EB703" s="319"/>
      <c r="EC703" s="319"/>
      <c r="ED703" s="319"/>
      <c r="EE703" s="319"/>
      <c r="EF703" s="319"/>
      <c r="EG703" s="319"/>
      <c r="EH703" s="319"/>
      <c r="EI703" s="319"/>
      <c r="EJ703" s="319"/>
      <c r="EK703" s="319"/>
      <c r="EL703" s="319"/>
      <c r="EM703" s="319"/>
      <c r="EN703" s="319"/>
      <c r="EO703" s="319"/>
      <c r="EP703" s="319"/>
      <c r="EQ703" s="319"/>
      <c r="ER703" s="319"/>
      <c r="ES703" s="319"/>
      <c r="ET703" s="319"/>
      <c r="EU703" s="319"/>
      <c r="EV703" s="319"/>
      <c r="EW703" s="319"/>
      <c r="EX703" s="319"/>
      <c r="EY703" s="319"/>
      <c r="EZ703" s="319"/>
      <c r="FA703" s="319"/>
      <c r="FB703" s="319"/>
      <c r="FC703" s="319"/>
      <c r="FD703" s="319"/>
      <c r="FE703" s="319"/>
      <c r="FF703" s="319"/>
      <c r="FG703" s="319"/>
      <c r="FH703" s="319"/>
      <c r="FI703" s="319"/>
      <c r="FJ703" s="319"/>
      <c r="FK703" s="319"/>
      <c r="FL703" s="319"/>
      <c r="FM703" s="319"/>
      <c r="FN703" s="319"/>
      <c r="FO703" s="319"/>
      <c r="FP703" s="319"/>
      <c r="FQ703" s="319"/>
      <c r="FR703" s="319"/>
      <c r="FS703" s="319"/>
      <c r="FT703" s="319"/>
      <c r="FU703" s="319"/>
      <c r="FV703" s="319"/>
      <c r="FW703" s="319"/>
      <c r="FX703" s="319"/>
      <c r="FY703" s="319"/>
      <c r="FZ703" s="319"/>
      <c r="GA703" s="319"/>
      <c r="GB703" s="319"/>
      <c r="GC703" s="319"/>
      <c r="GD703" s="319"/>
      <c r="GE703" s="319"/>
      <c r="GF703" s="319"/>
      <c r="GG703" s="319"/>
      <c r="GH703" s="319"/>
      <c r="GI703" s="319"/>
      <c r="GJ703" s="319"/>
      <c r="GK703" s="319"/>
      <c r="GL703" s="319"/>
      <c r="GM703" s="319"/>
      <c r="GN703" s="319"/>
      <c r="GO703" s="319"/>
      <c r="GP703" s="319"/>
      <c r="GQ703" s="319"/>
      <c r="GR703" s="319"/>
      <c r="GS703" s="319"/>
      <c r="GT703" s="319"/>
      <c r="GU703" s="319"/>
      <c r="GV703" s="319"/>
      <c r="GW703" s="319"/>
      <c r="GX703" s="319"/>
      <c r="GY703" s="319"/>
      <c r="GZ703" s="319"/>
      <c r="HA703" s="319"/>
      <c r="HB703" s="319"/>
      <c r="HC703" s="319"/>
      <c r="HD703" s="319"/>
      <c r="HE703" s="319"/>
      <c r="HF703" s="319"/>
      <c r="HG703" s="319"/>
      <c r="HH703" s="319"/>
      <c r="HI703" s="319"/>
      <c r="HJ703" s="319"/>
      <c r="HK703" s="319"/>
      <c r="HL703" s="319"/>
      <c r="HM703" s="319"/>
      <c r="HN703" s="319"/>
      <c r="HO703" s="319"/>
      <c r="HP703" s="319"/>
      <c r="HQ703" s="319"/>
      <c r="HR703" s="319"/>
      <c r="HS703" s="319"/>
      <c r="HT703" s="319"/>
      <c r="HU703" s="319"/>
      <c r="HV703" s="319"/>
      <c r="HW703" s="319"/>
      <c r="HX703" s="319"/>
      <c r="HY703" s="319"/>
      <c r="HZ703" s="319"/>
      <c r="IA703" s="319"/>
      <c r="IB703" s="319"/>
      <c r="IC703" s="319"/>
      <c r="ID703" s="319"/>
      <c r="IE703" s="319"/>
      <c r="IF703" s="319"/>
      <c r="IG703" s="319"/>
      <c r="IH703" s="319"/>
      <c r="II703" s="319"/>
      <c r="IJ703" s="319"/>
      <c r="IK703" s="319"/>
      <c r="IL703" s="319"/>
      <c r="IM703" s="319"/>
      <c r="IN703" s="319"/>
      <c r="IO703" s="319"/>
      <c r="IP703" s="319"/>
      <c r="IQ703" s="319"/>
      <c r="IR703" s="319"/>
      <c r="IS703" s="319"/>
      <c r="IT703" s="319"/>
      <c r="IU703" s="319"/>
      <c r="IV703" s="319"/>
      <c r="IW703" s="319"/>
      <c r="IX703" s="319"/>
      <c r="IY703" s="319"/>
      <c r="IZ703" s="319"/>
      <c r="JA703" s="319"/>
      <c r="JB703" s="319"/>
      <c r="JC703" s="319"/>
      <c r="JD703" s="319"/>
      <c r="JE703" s="319"/>
      <c r="JF703" s="319"/>
      <c r="JG703" s="319"/>
      <c r="JH703" s="319"/>
      <c r="JI703" s="319"/>
      <c r="JJ703" s="319"/>
      <c r="JK703" s="319"/>
      <c r="JL703" s="319"/>
      <c r="JM703" s="319"/>
      <c r="JN703" s="319"/>
      <c r="JO703" s="319"/>
      <c r="JP703" s="319"/>
      <c r="JQ703" s="319"/>
      <c r="JR703" s="319"/>
      <c r="JS703" s="319"/>
      <c r="JT703" s="319"/>
      <c r="JU703" s="319"/>
      <c r="JV703" s="319"/>
      <c r="JW703" s="319"/>
      <c r="JX703" s="319"/>
      <c r="JY703" s="319"/>
      <c r="JZ703" s="319"/>
      <c r="KA703" s="319"/>
      <c r="KB703" s="319"/>
      <c r="KC703" s="319"/>
      <c r="KD703" s="319"/>
      <c r="KE703" s="319"/>
      <c r="KF703" s="319"/>
      <c r="KG703" s="319"/>
      <c r="KH703" s="319"/>
      <c r="KI703" s="319"/>
      <c r="KJ703" s="319"/>
      <c r="KK703" s="319"/>
      <c r="KL703" s="319"/>
      <c r="KM703" s="319"/>
      <c r="KN703" s="319"/>
      <c r="KO703" s="319"/>
      <c r="KP703" s="319"/>
      <c r="KQ703" s="319"/>
      <c r="KR703" s="319"/>
      <c r="KS703" s="319"/>
      <c r="KT703" s="319"/>
      <c r="KU703" s="319"/>
      <c r="KV703" s="319"/>
      <c r="KW703" s="319"/>
      <c r="KX703" s="319"/>
      <c r="KY703" s="319"/>
      <c r="KZ703" s="319"/>
      <c r="LA703" s="319"/>
      <c r="LB703" s="319"/>
      <c r="LC703" s="319"/>
      <c r="LD703" s="319"/>
      <c r="LE703" s="319"/>
      <c r="LF703" s="319"/>
      <c r="LG703" s="319"/>
      <c r="LH703" s="319"/>
      <c r="LI703" s="319"/>
      <c r="LJ703" s="319"/>
      <c r="LK703" s="319"/>
      <c r="LL703" s="319"/>
      <c r="LM703" s="319"/>
      <c r="LN703" s="319"/>
      <c r="LO703" s="319"/>
      <c r="LP703" s="319"/>
      <c r="LQ703" s="319"/>
      <c r="LR703" s="319"/>
      <c r="LS703" s="319"/>
      <c r="LT703" s="319"/>
      <c r="LU703" s="319"/>
      <c r="LV703" s="319"/>
      <c r="LW703" s="319"/>
      <c r="LX703" s="319"/>
      <c r="LY703" s="319"/>
      <c r="LZ703" s="319"/>
      <c r="MA703" s="319"/>
      <c r="MB703" s="319"/>
      <c r="MC703" s="319"/>
      <c r="MD703" s="319"/>
      <c r="ME703" s="319"/>
      <c r="MF703" s="319"/>
      <c r="MG703" s="319"/>
      <c r="MH703" s="319"/>
      <c r="MI703" s="319"/>
      <c r="MJ703" s="319"/>
      <c r="MK703" s="319"/>
      <c r="ML703" s="319"/>
      <c r="MM703" s="319"/>
      <c r="MN703" s="319"/>
      <c r="MO703" s="319"/>
      <c r="MP703" s="319"/>
      <c r="MQ703" s="319"/>
      <c r="MS703" s="241"/>
      <c r="MT703" s="383">
        <v>1</v>
      </c>
      <c r="MU703" s="367"/>
      <c r="MV703" s="367">
        <v>2</v>
      </c>
      <c r="MW703" s="367"/>
      <c r="MX703" s="367">
        <v>3</v>
      </c>
      <c r="MY703" s="367"/>
      <c r="MZ703" s="367">
        <v>4</v>
      </c>
      <c r="NA703" s="367"/>
      <c r="NB703" s="367">
        <v>5</v>
      </c>
      <c r="NC703" s="367"/>
      <c r="ND703" s="367">
        <v>6</v>
      </c>
      <c r="NE703" s="367"/>
      <c r="NF703" s="367">
        <v>7</v>
      </c>
      <c r="NG703" s="367"/>
      <c r="NH703" s="367">
        <v>8</v>
      </c>
      <c r="NI703" s="367"/>
      <c r="NJ703" s="367">
        <v>9</v>
      </c>
      <c r="NK703" s="367"/>
      <c r="NL703" s="368" t="s">
        <v>12</v>
      </c>
      <c r="NM703" s="369"/>
      <c r="NN703" s="370"/>
      <c r="NR703" s="318" t="s">
        <v>57</v>
      </c>
      <c r="NS703" s="318" t="s">
        <v>58</v>
      </c>
      <c r="NT703" s="318" t="s">
        <v>59</v>
      </c>
    </row>
    <row r="704" spans="1:384" s="318" customFormat="1" ht="10.199999999999999" customHeight="1" x14ac:dyDescent="0.3">
      <c r="A704" s="25"/>
      <c r="B704" s="389"/>
      <c r="C704" s="424"/>
      <c r="D704" s="15"/>
      <c r="E704" s="398" t="str">
        <f>IFERROR(G718*'Chiffres et fonctions'!$J$6,"CA à Produire")</f>
        <v>CA à Produire</v>
      </c>
      <c r="F704" s="398"/>
      <c r="G704" s="398"/>
      <c r="H704" s="399">
        <f>IF(BC734&lt;&gt;0,3,0)</f>
        <v>0</v>
      </c>
      <c r="I704" s="400">
        <f>Prenoms!$B$2</f>
        <v>0</v>
      </c>
      <c r="J704" s="401"/>
      <c r="K704" s="401"/>
      <c r="L704" s="401"/>
      <c r="M704" s="401"/>
      <c r="N704" s="63" t="str">
        <f>IF(NL704&lt;&gt;0,"",IF(Conges!Z36=0,"",Conges!Z36))</f>
        <v/>
      </c>
      <c r="O704" s="64"/>
      <c r="P704" s="65"/>
      <c r="Q704" s="65"/>
      <c r="R704" s="65"/>
      <c r="S704" s="65"/>
      <c r="T704" s="65"/>
      <c r="U704" s="65"/>
      <c r="V704" s="66"/>
      <c r="W704" s="65"/>
      <c r="X704" s="65"/>
      <c r="Y704" s="65"/>
      <c r="Z704" s="65"/>
      <c r="AA704" s="65"/>
      <c r="AB704" s="65"/>
      <c r="AC704" s="65"/>
      <c r="AD704" s="65"/>
      <c r="AE704" s="64"/>
      <c r="AF704" s="65"/>
      <c r="AG704" s="65"/>
      <c r="AH704" s="65"/>
      <c r="AI704" s="65"/>
      <c r="AJ704" s="66"/>
      <c r="AK704" s="65"/>
      <c r="AL704" s="65"/>
      <c r="AM704" s="65"/>
      <c r="AN704" s="65"/>
      <c r="AO704" s="65"/>
      <c r="AP704" s="65"/>
      <c r="AQ704" s="65"/>
      <c r="AR704" s="65"/>
      <c r="AS704" s="65"/>
      <c r="AT704" s="65"/>
      <c r="AU704" s="64"/>
      <c r="AV704" s="65"/>
      <c r="AW704" s="65"/>
      <c r="AX704" s="65"/>
      <c r="AY704" s="65"/>
      <c r="AZ704" s="65"/>
      <c r="BA704" s="65"/>
      <c r="BB704" s="66"/>
      <c r="BC704" s="67">
        <f>IF(NL704&lt;&gt;0,(IF(Conges!Z$36=0,0,3)),0)</f>
        <v>0</v>
      </c>
      <c r="BD704" s="417"/>
      <c r="BE704" s="402">
        <f>IF(OR(Conges!Z$36="A",Conges!Z$36="V"),Prenoms!L$2,NL704)</f>
        <v>0</v>
      </c>
      <c r="BF704" s="403"/>
      <c r="BG704" s="283"/>
      <c r="BH704" s="284">
        <f t="shared" ref="BH704:BH733" si="984">IF(BO704=0,BM704+BH669,BO704+BH669)</f>
        <v>0</v>
      </c>
      <c r="BI704" s="285" t="str">
        <f t="shared" ref="BI704:BI733" si="985">IF(BO704=0,"",$BI$1)</f>
        <v/>
      </c>
      <c r="BJ704" s="295">
        <v>0</v>
      </c>
      <c r="BK704" s="296">
        <f>BH704-BJ704</f>
        <v>0</v>
      </c>
      <c r="BL704" s="297">
        <f t="shared" ref="BL704" si="986">$NL704</f>
        <v>0</v>
      </c>
      <c r="BM704" s="297">
        <f t="shared" ref="BM704" si="987">$BE704</f>
        <v>0</v>
      </c>
      <c r="BN704" s="297">
        <f>SUM('Heures Pointage'!$D$26:$E$26)</f>
        <v>0</v>
      </c>
      <c r="BO704" s="297">
        <f>SUM('Heures et Indemnites'!$D$26:$E$26)</f>
        <v>0</v>
      </c>
      <c r="BP704" s="298">
        <f t="shared" ref="BP704" si="988">$NT704</f>
        <v>0</v>
      </c>
      <c r="BQ704" s="298">
        <f>'Heures Pointage'!$AB$26</f>
        <v>0</v>
      </c>
      <c r="BR704" s="299">
        <f t="shared" ref="BR704" si="989">$BH$1054</f>
        <v>0</v>
      </c>
      <c r="BS704" s="148">
        <f>Prenoms!$C$2</f>
        <v>0</v>
      </c>
      <c r="BT704" s="153"/>
      <c r="BU704" s="322">
        <f>SUM('Heures et Indemnites'!$D$26:$E$26)</f>
        <v>0</v>
      </c>
      <c r="BV704" s="234">
        <f>SUM('Heures et Indemnites'!$D$6:$E$26)</f>
        <v>0</v>
      </c>
      <c r="BW704" s="322"/>
      <c r="BX704" s="234"/>
      <c r="BY704" s="319"/>
      <c r="BZ704" s="319"/>
      <c r="CA704" s="319"/>
      <c r="CB704" s="319"/>
      <c r="CC704" s="319"/>
      <c r="CD704" s="319"/>
      <c r="CE704" s="319"/>
      <c r="CF704" s="319"/>
      <c r="CG704" s="319"/>
      <c r="CH704" s="319"/>
      <c r="CI704" s="319"/>
      <c r="CJ704" s="319"/>
      <c r="CK704" s="319"/>
      <c r="CL704" s="319"/>
      <c r="CM704" s="319"/>
      <c r="CN704" s="319"/>
      <c r="CO704" s="319"/>
      <c r="CP704" s="319"/>
      <c r="CQ704" s="319"/>
      <c r="CR704" s="319"/>
      <c r="CS704" s="319"/>
      <c r="CT704" s="319"/>
      <c r="CU704" s="319"/>
      <c r="CV704" s="319"/>
      <c r="CW704" s="319"/>
      <c r="CX704" s="319"/>
      <c r="CY704" s="319"/>
      <c r="CZ704" s="319"/>
      <c r="DA704" s="319"/>
      <c r="DB704" s="319"/>
      <c r="DC704" s="319"/>
      <c r="DD704" s="319"/>
      <c r="DE704" s="319"/>
      <c r="DF704" s="319"/>
      <c r="DG704" s="319"/>
      <c r="DH704" s="319"/>
      <c r="DI704" s="319"/>
      <c r="DJ704" s="319"/>
      <c r="DK704" s="319"/>
      <c r="DL704" s="319"/>
      <c r="DM704" s="319"/>
      <c r="DN704" s="319"/>
      <c r="DO704" s="319"/>
      <c r="DP704" s="319"/>
      <c r="DQ704" s="319"/>
      <c r="DR704" s="319"/>
      <c r="DS704" s="319"/>
      <c r="DT704" s="319"/>
      <c r="DU704" s="319"/>
      <c r="DV704" s="319"/>
      <c r="DW704" s="319"/>
      <c r="DX704" s="319"/>
      <c r="DY704" s="319"/>
      <c r="DZ704" s="319"/>
      <c r="EA704" s="319"/>
      <c r="EB704" s="319"/>
      <c r="EC704" s="319"/>
      <c r="ED704" s="319"/>
      <c r="EE704" s="319"/>
      <c r="EF704" s="319"/>
      <c r="EG704" s="319"/>
      <c r="EH704" s="319"/>
      <c r="EI704" s="319"/>
      <c r="EJ704" s="319"/>
      <c r="EK704" s="319"/>
      <c r="EL704" s="319"/>
      <c r="EM704" s="319"/>
      <c r="EN704" s="319"/>
      <c r="EO704" s="319"/>
      <c r="EP704" s="319"/>
      <c r="EQ704" s="319"/>
      <c r="ER704" s="319"/>
      <c r="ES704" s="319"/>
      <c r="ET704" s="319"/>
      <c r="EU704" s="319"/>
      <c r="EV704" s="319"/>
      <c r="EW704" s="319"/>
      <c r="EX704" s="319"/>
      <c r="EY704" s="319"/>
      <c r="EZ704" s="319"/>
      <c r="FA704" s="319"/>
      <c r="FB704" s="319"/>
      <c r="FC704" s="319"/>
      <c r="FD704" s="319"/>
      <c r="FE704" s="319"/>
      <c r="FF704" s="319"/>
      <c r="FG704" s="319"/>
      <c r="FH704" s="319"/>
      <c r="FI704" s="319"/>
      <c r="FJ704" s="319"/>
      <c r="FK704" s="319"/>
      <c r="FL704" s="319"/>
      <c r="FM704" s="319"/>
      <c r="FN704" s="319"/>
      <c r="FO704" s="319"/>
      <c r="FP704" s="319"/>
      <c r="FQ704" s="319"/>
      <c r="FR704" s="319"/>
      <c r="FS704" s="319"/>
      <c r="FT704" s="319"/>
      <c r="FU704" s="319"/>
      <c r="FV704" s="319"/>
      <c r="FW704" s="319"/>
      <c r="FX704" s="319"/>
      <c r="FY704" s="319"/>
      <c r="FZ704" s="319"/>
      <c r="GA704" s="319"/>
      <c r="GB704" s="319"/>
      <c r="GC704" s="319"/>
      <c r="GD704" s="319"/>
      <c r="GE704" s="319"/>
      <c r="GF704" s="319"/>
      <c r="GG704" s="319"/>
      <c r="GH704" s="319"/>
      <c r="GI704" s="319"/>
      <c r="GJ704" s="319"/>
      <c r="GK704" s="319"/>
      <c r="GL704" s="319"/>
      <c r="GM704" s="319"/>
      <c r="GN704" s="319"/>
      <c r="GO704" s="319"/>
      <c r="GP704" s="319"/>
      <c r="GQ704" s="319"/>
      <c r="GR704" s="319"/>
      <c r="GS704" s="319"/>
      <c r="GT704" s="319"/>
      <c r="GU704" s="319"/>
      <c r="GV704" s="319"/>
      <c r="GW704" s="319"/>
      <c r="GX704" s="319"/>
      <c r="GY704" s="319"/>
      <c r="GZ704" s="319"/>
      <c r="HA704" s="319"/>
      <c r="HB704" s="319"/>
      <c r="HC704" s="319"/>
      <c r="HD704" s="319"/>
      <c r="HE704" s="319"/>
      <c r="HF704" s="319"/>
      <c r="HG704" s="319"/>
      <c r="HH704" s="319"/>
      <c r="HI704" s="319"/>
      <c r="HJ704" s="319"/>
      <c r="HK704" s="319"/>
      <c r="HL704" s="319"/>
      <c r="HM704" s="319"/>
      <c r="HN704" s="319"/>
      <c r="HO704" s="319"/>
      <c r="HP704" s="319"/>
      <c r="HQ704" s="319"/>
      <c r="HR704" s="319"/>
      <c r="HS704" s="319"/>
      <c r="HT704" s="319"/>
      <c r="HU704" s="319"/>
      <c r="HV704" s="319"/>
      <c r="HW704" s="319"/>
      <c r="HX704" s="319"/>
      <c r="HY704" s="319"/>
      <c r="HZ704" s="319"/>
      <c r="IA704" s="319"/>
      <c r="IB704" s="319"/>
      <c r="IC704" s="319"/>
      <c r="ID704" s="319"/>
      <c r="IE704" s="319"/>
      <c r="IF704" s="319"/>
      <c r="IG704" s="319"/>
      <c r="IH704" s="319"/>
      <c r="II704" s="319"/>
      <c r="IJ704" s="319"/>
      <c r="IK704" s="319"/>
      <c r="IL704" s="319"/>
      <c r="IM704" s="319"/>
      <c r="IN704" s="319"/>
      <c r="IO704" s="319"/>
      <c r="IP704" s="319"/>
      <c r="IQ704" s="319"/>
      <c r="IR704" s="319"/>
      <c r="IS704" s="319"/>
      <c r="IT704" s="319"/>
      <c r="IU704" s="319"/>
      <c r="IV704" s="319"/>
      <c r="IW704" s="319"/>
      <c r="IX704" s="319"/>
      <c r="IY704" s="319"/>
      <c r="IZ704" s="319"/>
      <c r="JA704" s="319"/>
      <c r="JB704" s="319"/>
      <c r="JC704" s="319"/>
      <c r="JD704" s="319"/>
      <c r="JE704" s="319"/>
      <c r="JF704" s="319"/>
      <c r="JG704" s="319"/>
      <c r="JH704" s="319"/>
      <c r="JI704" s="319"/>
      <c r="JJ704" s="319"/>
      <c r="JK704" s="319"/>
      <c r="JL704" s="319"/>
      <c r="JM704" s="319"/>
      <c r="JN704" s="319"/>
      <c r="JO704" s="319"/>
      <c r="JP704" s="319"/>
      <c r="JQ704" s="319"/>
      <c r="JR704" s="319"/>
      <c r="JS704" s="319"/>
      <c r="JT704" s="319"/>
      <c r="JU704" s="319"/>
      <c r="JV704" s="319"/>
      <c r="JW704" s="319"/>
      <c r="JX704" s="319"/>
      <c r="JY704" s="319"/>
      <c r="JZ704" s="319"/>
      <c r="KA704" s="319"/>
      <c r="KB704" s="319"/>
      <c r="KC704" s="319"/>
      <c r="KD704" s="319"/>
      <c r="KE704" s="319"/>
      <c r="KF704" s="319"/>
      <c r="KG704" s="319"/>
      <c r="KH704" s="319"/>
      <c r="KI704" s="319"/>
      <c r="KJ704" s="319"/>
      <c r="KK704" s="319"/>
      <c r="KL704" s="319"/>
      <c r="KM704" s="319"/>
      <c r="KN704" s="319"/>
      <c r="KO704" s="319"/>
      <c r="KP704" s="319"/>
      <c r="KQ704" s="319"/>
      <c r="KR704" s="319"/>
      <c r="KS704" s="319"/>
      <c r="KT704" s="319"/>
      <c r="KU704" s="319"/>
      <c r="KV704" s="319"/>
      <c r="KW704" s="319"/>
      <c r="KX704" s="319"/>
      <c r="KY704" s="319"/>
      <c r="KZ704" s="319"/>
      <c r="LA704" s="319"/>
      <c r="LB704" s="319"/>
      <c r="LC704" s="319"/>
      <c r="LD704" s="319"/>
      <c r="LE704" s="319"/>
      <c r="LF704" s="319"/>
      <c r="LG704" s="319"/>
      <c r="LH704" s="319"/>
      <c r="LI704" s="319"/>
      <c r="LJ704" s="319"/>
      <c r="LK704" s="319"/>
      <c r="LL704" s="319"/>
      <c r="LM704" s="319"/>
      <c r="LN704" s="319"/>
      <c r="LO704" s="319"/>
      <c r="LP704" s="319"/>
      <c r="LQ704" s="319"/>
      <c r="LR704" s="319"/>
      <c r="LS704" s="319"/>
      <c r="LT704" s="319"/>
      <c r="LU704" s="319"/>
      <c r="LV704" s="319"/>
      <c r="LW704" s="319"/>
      <c r="LX704" s="319"/>
      <c r="LY704" s="319"/>
      <c r="LZ704" s="319"/>
      <c r="MA704" s="319"/>
      <c r="MB704" s="319"/>
      <c r="MC704" s="319"/>
      <c r="MD704" s="319"/>
      <c r="ME704" s="319"/>
      <c r="MF704" s="319"/>
      <c r="MG704" s="319"/>
      <c r="MH704" s="319"/>
      <c r="MI704" s="319"/>
      <c r="MJ704" s="319"/>
      <c r="MK704" s="319"/>
      <c r="ML704" s="319"/>
      <c r="MM704" s="319"/>
      <c r="MN704" s="319"/>
      <c r="MO704" s="319"/>
      <c r="MP704" s="319"/>
      <c r="MQ704" s="319"/>
      <c r="MS704" s="241"/>
      <c r="MT704" s="404">
        <f>(COUNTA($O704:$BB704)/2)-SUM(MV704:NK704)</f>
        <v>0</v>
      </c>
      <c r="MU704" s="405">
        <f t="shared" ref="MU704:MU719" si="990">(COUNTA($O704:$BB704))/2</f>
        <v>0</v>
      </c>
      <c r="MV704" s="405">
        <f t="shared" ref="MV704:MV733" si="991">(COUNTIF($O704:$BB704,MV$3))/2</f>
        <v>0</v>
      </c>
      <c r="MW704" s="405"/>
      <c r="MX704" s="405">
        <f t="shared" ref="MX704:MX733" si="992">(COUNTIF($O704:$BB704,MX$3))/2</f>
        <v>0</v>
      </c>
      <c r="MY704" s="405"/>
      <c r="MZ704" s="405">
        <f t="shared" ref="MZ704:MZ733" si="993">(COUNTIF($O704:$BB704,MZ$3))/2</f>
        <v>0</v>
      </c>
      <c r="NA704" s="405"/>
      <c r="NB704" s="405">
        <f t="shared" ref="NB704:NB733" si="994">(COUNTIF($O704:$BB704,NB$3))/2</f>
        <v>0</v>
      </c>
      <c r="NC704" s="405"/>
      <c r="ND704" s="405">
        <f t="shared" ref="ND704:ND733" si="995">(COUNTIF($O704:$BB704,ND$3))/2</f>
        <v>0</v>
      </c>
      <c r="NE704" s="405"/>
      <c r="NF704" s="405">
        <f t="shared" ref="NF704:NF733" si="996">(COUNTIF($O704:$BB704,NF$3))/2</f>
        <v>0</v>
      </c>
      <c r="NG704" s="405"/>
      <c r="NH704" s="405">
        <f t="shared" ref="NH704:NH733" si="997">(COUNTIF($O704:$BB704,NH$3))/2</f>
        <v>0</v>
      </c>
      <c r="NI704" s="405"/>
      <c r="NJ704" s="405">
        <f t="shared" ref="NJ704:NJ733" si="998">(COUNTIF($O704:$BB704,NJ$3))/2</f>
        <v>0</v>
      </c>
      <c r="NK704" s="405"/>
      <c r="NL704" s="405">
        <f>(COUNTA($O704:$BB704))/2</f>
        <v>0</v>
      </c>
      <c r="NM704" s="406"/>
      <c r="NN704" s="370"/>
      <c r="NR704" s="318">
        <f t="shared" ref="NR704:NR733" si="999">IF(SUM(W704:AD704)&gt;0,1,0)</f>
        <v>0</v>
      </c>
      <c r="NS704" s="318">
        <f t="shared" ref="NS704:NS733" si="1000">IF(SUM(AM704:BB704)&gt;0,1,0)</f>
        <v>0</v>
      </c>
      <c r="NT704" s="318">
        <f t="shared" ref="NT704:NT733" si="1001">IF(SUM(NR704:NS704)=0,0,SUM(NR704:NS704))</f>
        <v>0</v>
      </c>
    </row>
    <row r="705" spans="1:384" s="318" customFormat="1" ht="10.199999999999999" customHeight="1" x14ac:dyDescent="0.3">
      <c r="A705" s="25"/>
      <c r="B705" s="389"/>
      <c r="C705" s="424"/>
      <c r="D705" s="15"/>
      <c r="E705" s="398"/>
      <c r="F705" s="398"/>
      <c r="G705" s="398"/>
      <c r="H705" s="399"/>
      <c r="I705" s="394">
        <f>Prenoms!$B$3</f>
        <v>0</v>
      </c>
      <c r="J705" s="395"/>
      <c r="K705" s="395"/>
      <c r="L705" s="395"/>
      <c r="M705" s="395"/>
      <c r="N705" s="81" t="str">
        <f>IF(NL705&lt;&gt;0,"",IF(Conges!Z37=0,"",Conges!Z37))</f>
        <v/>
      </c>
      <c r="O705" s="82"/>
      <c r="P705" s="83"/>
      <c r="Q705" s="83"/>
      <c r="R705" s="83"/>
      <c r="S705" s="83"/>
      <c r="T705" s="83"/>
      <c r="U705" s="83"/>
      <c r="V705" s="84"/>
      <c r="W705" s="83"/>
      <c r="X705" s="83"/>
      <c r="Y705" s="83"/>
      <c r="Z705" s="83"/>
      <c r="AA705" s="83"/>
      <c r="AB705" s="83"/>
      <c r="AC705" s="83"/>
      <c r="AD705" s="83"/>
      <c r="AE705" s="82"/>
      <c r="AF705" s="83"/>
      <c r="AG705" s="83"/>
      <c r="AH705" s="83"/>
      <c r="AI705" s="83"/>
      <c r="AJ705" s="84"/>
      <c r="AK705" s="83"/>
      <c r="AL705" s="83"/>
      <c r="AM705" s="83"/>
      <c r="AN705" s="83"/>
      <c r="AO705" s="83"/>
      <c r="AP705" s="83"/>
      <c r="AQ705" s="83"/>
      <c r="AR705" s="83"/>
      <c r="AS705" s="83"/>
      <c r="AT705" s="83"/>
      <c r="AU705" s="82"/>
      <c r="AV705" s="83"/>
      <c r="AW705" s="83"/>
      <c r="AX705" s="83"/>
      <c r="AY705" s="83"/>
      <c r="AZ705" s="83"/>
      <c r="BA705" s="83"/>
      <c r="BB705" s="84"/>
      <c r="BC705" s="85">
        <f>IF(NL705&lt;&gt;0,(IF(Conges!Z$37=0,0,3)),0)</f>
        <v>0</v>
      </c>
      <c r="BD705" s="417"/>
      <c r="BE705" s="390">
        <f>IF(OR(Conges!Z$37="A",Conges!Z$37="V"),Prenoms!L$3,NL705)</f>
        <v>0</v>
      </c>
      <c r="BF705" s="391"/>
      <c r="BG705" s="286"/>
      <c r="BH705" s="287">
        <f t="shared" si="984"/>
        <v>0</v>
      </c>
      <c r="BI705" s="288" t="str">
        <f t="shared" si="985"/>
        <v/>
      </c>
      <c r="BJ705" s="300">
        <v>0</v>
      </c>
      <c r="BK705" s="301">
        <f t="shared" ref="BK705:BK733" si="1002">BH705-BJ705</f>
        <v>0</v>
      </c>
      <c r="BL705" s="302">
        <f t="shared" si="917"/>
        <v>0</v>
      </c>
      <c r="BM705" s="302">
        <f t="shared" si="918"/>
        <v>0</v>
      </c>
      <c r="BN705" s="302">
        <f>SUM('Heures Pointage'!$AD$26:$AE$26)</f>
        <v>0</v>
      </c>
      <c r="BO705" s="302">
        <f>SUM('Heures et Indemnites'!$AD$26:$AE$26)</f>
        <v>0</v>
      </c>
      <c r="BP705" s="303">
        <f t="shared" si="919"/>
        <v>0</v>
      </c>
      <c r="BQ705" s="303">
        <f>'Heures Pointage'!$BB$26</f>
        <v>0</v>
      </c>
      <c r="BR705" s="304">
        <f t="shared" ref="BR705" si="1003">$BH$1055</f>
        <v>0</v>
      </c>
      <c r="BS705" s="149">
        <f>Prenoms!$C$3</f>
        <v>0</v>
      </c>
      <c r="BT705" s="180"/>
      <c r="BU705" s="324">
        <f>SUM('Heures et Indemnites'!$AD$26:$AE$26)</f>
        <v>0</v>
      </c>
      <c r="BV705" s="235">
        <f>SUM('Heures et Indemnites'!$AD$6:$AE$26)</f>
        <v>0</v>
      </c>
      <c r="BW705" s="324"/>
      <c r="BX705" s="235"/>
      <c r="BY705" s="319"/>
      <c r="BZ705" s="319"/>
      <c r="CA705" s="319"/>
      <c r="CB705" s="319"/>
      <c r="CC705" s="319"/>
      <c r="CD705" s="319"/>
      <c r="CE705" s="319"/>
      <c r="CF705" s="319"/>
      <c r="CG705" s="319"/>
      <c r="CH705" s="319"/>
      <c r="CI705" s="319"/>
      <c r="CJ705" s="319"/>
      <c r="CK705" s="319"/>
      <c r="CL705" s="319"/>
      <c r="CM705" s="319"/>
      <c r="CN705" s="319"/>
      <c r="CO705" s="319"/>
      <c r="CP705" s="319"/>
      <c r="CQ705" s="319"/>
      <c r="CR705" s="319"/>
      <c r="CS705" s="319"/>
      <c r="CT705" s="319"/>
      <c r="CU705" s="319"/>
      <c r="CV705" s="319"/>
      <c r="CW705" s="319"/>
      <c r="CX705" s="319"/>
      <c r="CY705" s="319"/>
      <c r="CZ705" s="319"/>
      <c r="DA705" s="319"/>
      <c r="DB705" s="319"/>
      <c r="DC705" s="319"/>
      <c r="DD705" s="319"/>
      <c r="DE705" s="319"/>
      <c r="DF705" s="319"/>
      <c r="DG705" s="319"/>
      <c r="DH705" s="319"/>
      <c r="DI705" s="319"/>
      <c r="DJ705" s="319"/>
      <c r="DK705" s="319"/>
      <c r="DL705" s="319"/>
      <c r="DM705" s="319"/>
      <c r="DN705" s="319"/>
      <c r="DO705" s="319"/>
      <c r="DP705" s="319"/>
      <c r="DQ705" s="319"/>
      <c r="DR705" s="319"/>
      <c r="DS705" s="319"/>
      <c r="DT705" s="319"/>
      <c r="DU705" s="319"/>
      <c r="DV705" s="319"/>
      <c r="DW705" s="319"/>
      <c r="DX705" s="319"/>
      <c r="DY705" s="319"/>
      <c r="DZ705" s="319"/>
      <c r="EA705" s="319"/>
      <c r="EB705" s="319"/>
      <c r="EC705" s="319"/>
      <c r="ED705" s="319"/>
      <c r="EE705" s="319"/>
      <c r="EF705" s="319"/>
      <c r="EG705" s="319"/>
      <c r="EH705" s="319"/>
      <c r="EI705" s="319"/>
      <c r="EJ705" s="319"/>
      <c r="EK705" s="319"/>
      <c r="EL705" s="319"/>
      <c r="EM705" s="319"/>
      <c r="EN705" s="319"/>
      <c r="EO705" s="319"/>
      <c r="EP705" s="319"/>
      <c r="EQ705" s="319"/>
      <c r="ER705" s="319"/>
      <c r="ES705" s="319"/>
      <c r="ET705" s="319"/>
      <c r="EU705" s="319"/>
      <c r="EV705" s="319"/>
      <c r="EW705" s="319"/>
      <c r="EX705" s="319"/>
      <c r="EY705" s="319"/>
      <c r="EZ705" s="319"/>
      <c r="FA705" s="319"/>
      <c r="FB705" s="319"/>
      <c r="FC705" s="319"/>
      <c r="FD705" s="319"/>
      <c r="FE705" s="319"/>
      <c r="FF705" s="319"/>
      <c r="FG705" s="319"/>
      <c r="FH705" s="319"/>
      <c r="FI705" s="319"/>
      <c r="FJ705" s="319"/>
      <c r="FK705" s="319"/>
      <c r="FL705" s="319"/>
      <c r="FM705" s="319"/>
      <c r="FN705" s="319"/>
      <c r="FO705" s="319"/>
      <c r="FP705" s="319"/>
      <c r="FQ705" s="319"/>
      <c r="FR705" s="319"/>
      <c r="FS705" s="319"/>
      <c r="FT705" s="319"/>
      <c r="FU705" s="319"/>
      <c r="FV705" s="319"/>
      <c r="FW705" s="319"/>
      <c r="FX705" s="319"/>
      <c r="FY705" s="319"/>
      <c r="FZ705" s="319"/>
      <c r="GA705" s="319"/>
      <c r="GB705" s="319"/>
      <c r="GC705" s="319"/>
      <c r="GD705" s="319"/>
      <c r="GE705" s="319"/>
      <c r="GF705" s="319"/>
      <c r="GG705" s="319"/>
      <c r="GH705" s="319"/>
      <c r="GI705" s="319"/>
      <c r="GJ705" s="319"/>
      <c r="GK705" s="319"/>
      <c r="GL705" s="319"/>
      <c r="GM705" s="319"/>
      <c r="GN705" s="319"/>
      <c r="GO705" s="319"/>
      <c r="GP705" s="319"/>
      <c r="GQ705" s="319"/>
      <c r="GR705" s="319"/>
      <c r="GS705" s="319"/>
      <c r="GT705" s="319"/>
      <c r="GU705" s="319"/>
      <c r="GV705" s="319"/>
      <c r="GW705" s="319"/>
      <c r="GX705" s="319"/>
      <c r="GY705" s="319"/>
      <c r="GZ705" s="319"/>
      <c r="HA705" s="319"/>
      <c r="HB705" s="319"/>
      <c r="HC705" s="319"/>
      <c r="HD705" s="319"/>
      <c r="HE705" s="319"/>
      <c r="HF705" s="319"/>
      <c r="HG705" s="319"/>
      <c r="HH705" s="319"/>
      <c r="HI705" s="319"/>
      <c r="HJ705" s="319"/>
      <c r="HK705" s="319"/>
      <c r="HL705" s="319"/>
      <c r="HM705" s="319"/>
      <c r="HN705" s="319"/>
      <c r="HO705" s="319"/>
      <c r="HP705" s="319"/>
      <c r="HQ705" s="319"/>
      <c r="HR705" s="319"/>
      <c r="HS705" s="319"/>
      <c r="HT705" s="319"/>
      <c r="HU705" s="319"/>
      <c r="HV705" s="319"/>
      <c r="HW705" s="319"/>
      <c r="HX705" s="319"/>
      <c r="HY705" s="319"/>
      <c r="HZ705" s="319"/>
      <c r="IA705" s="319"/>
      <c r="IB705" s="319"/>
      <c r="IC705" s="319"/>
      <c r="ID705" s="319"/>
      <c r="IE705" s="319"/>
      <c r="IF705" s="319"/>
      <c r="IG705" s="319"/>
      <c r="IH705" s="319"/>
      <c r="II705" s="319"/>
      <c r="IJ705" s="319"/>
      <c r="IK705" s="319"/>
      <c r="IL705" s="319"/>
      <c r="IM705" s="319"/>
      <c r="IN705" s="319"/>
      <c r="IO705" s="319"/>
      <c r="IP705" s="319"/>
      <c r="IQ705" s="319"/>
      <c r="IR705" s="319"/>
      <c r="IS705" s="319"/>
      <c r="IT705" s="319"/>
      <c r="IU705" s="319"/>
      <c r="IV705" s="319"/>
      <c r="IW705" s="319"/>
      <c r="IX705" s="319"/>
      <c r="IY705" s="319"/>
      <c r="IZ705" s="319"/>
      <c r="JA705" s="319"/>
      <c r="JB705" s="319"/>
      <c r="JC705" s="319"/>
      <c r="JD705" s="319"/>
      <c r="JE705" s="319"/>
      <c r="JF705" s="319"/>
      <c r="JG705" s="319"/>
      <c r="JH705" s="319"/>
      <c r="JI705" s="319"/>
      <c r="JJ705" s="319"/>
      <c r="JK705" s="319"/>
      <c r="JL705" s="319"/>
      <c r="JM705" s="319"/>
      <c r="JN705" s="319"/>
      <c r="JO705" s="319"/>
      <c r="JP705" s="319"/>
      <c r="JQ705" s="319"/>
      <c r="JR705" s="319"/>
      <c r="JS705" s="319"/>
      <c r="JT705" s="319"/>
      <c r="JU705" s="319"/>
      <c r="JV705" s="319"/>
      <c r="JW705" s="319"/>
      <c r="JX705" s="319"/>
      <c r="JY705" s="319"/>
      <c r="JZ705" s="319"/>
      <c r="KA705" s="319"/>
      <c r="KB705" s="319"/>
      <c r="KC705" s="319"/>
      <c r="KD705" s="319"/>
      <c r="KE705" s="319"/>
      <c r="KF705" s="319"/>
      <c r="KG705" s="319"/>
      <c r="KH705" s="319"/>
      <c r="KI705" s="319"/>
      <c r="KJ705" s="319"/>
      <c r="KK705" s="319"/>
      <c r="KL705" s="319"/>
      <c r="KM705" s="319"/>
      <c r="KN705" s="319"/>
      <c r="KO705" s="319"/>
      <c r="KP705" s="319"/>
      <c r="KQ705" s="319"/>
      <c r="KR705" s="319"/>
      <c r="KS705" s="319"/>
      <c r="KT705" s="319"/>
      <c r="KU705" s="319"/>
      <c r="KV705" s="319"/>
      <c r="KW705" s="319"/>
      <c r="KX705" s="319"/>
      <c r="KY705" s="319"/>
      <c r="KZ705" s="319"/>
      <c r="LA705" s="319"/>
      <c r="LB705" s="319"/>
      <c r="LC705" s="319"/>
      <c r="LD705" s="319"/>
      <c r="LE705" s="319"/>
      <c r="LF705" s="319"/>
      <c r="LG705" s="319"/>
      <c r="LH705" s="319"/>
      <c r="LI705" s="319"/>
      <c r="LJ705" s="319"/>
      <c r="LK705" s="319"/>
      <c r="LL705" s="319"/>
      <c r="LM705" s="319"/>
      <c r="LN705" s="319"/>
      <c r="LO705" s="319"/>
      <c r="LP705" s="319"/>
      <c r="LQ705" s="319"/>
      <c r="LR705" s="319"/>
      <c r="LS705" s="319"/>
      <c r="LT705" s="319"/>
      <c r="LU705" s="319"/>
      <c r="LV705" s="319"/>
      <c r="LW705" s="319"/>
      <c r="LX705" s="319"/>
      <c r="LY705" s="319"/>
      <c r="LZ705" s="319"/>
      <c r="MA705" s="319"/>
      <c r="MB705" s="319"/>
      <c r="MC705" s="319"/>
      <c r="MD705" s="319"/>
      <c r="ME705" s="319"/>
      <c r="MF705" s="319"/>
      <c r="MG705" s="319"/>
      <c r="MH705" s="319"/>
      <c r="MI705" s="319"/>
      <c r="MJ705" s="319"/>
      <c r="MK705" s="319"/>
      <c r="ML705" s="319"/>
      <c r="MM705" s="319"/>
      <c r="MN705" s="319"/>
      <c r="MO705" s="319"/>
      <c r="MP705" s="319"/>
      <c r="MQ705" s="319"/>
      <c r="MS705" s="241"/>
      <c r="MT705" s="373">
        <f t="shared" ref="MT705:MT733" si="1004">(COUNTA($O705:$BB705)/2)-SUM(MV705:NK705)</f>
        <v>0</v>
      </c>
      <c r="MU705" s="365">
        <f t="shared" si="990"/>
        <v>0</v>
      </c>
      <c r="MV705" s="365">
        <f t="shared" si="991"/>
        <v>0</v>
      </c>
      <c r="MW705" s="365"/>
      <c r="MX705" s="365">
        <f t="shared" si="992"/>
        <v>0</v>
      </c>
      <c r="MY705" s="365"/>
      <c r="MZ705" s="365">
        <f t="shared" si="993"/>
        <v>0</v>
      </c>
      <c r="NA705" s="365"/>
      <c r="NB705" s="365">
        <f t="shared" si="994"/>
        <v>0</v>
      </c>
      <c r="NC705" s="365"/>
      <c r="ND705" s="365">
        <f t="shared" si="995"/>
        <v>0</v>
      </c>
      <c r="NE705" s="365"/>
      <c r="NF705" s="365">
        <f t="shared" si="996"/>
        <v>0</v>
      </c>
      <c r="NG705" s="365"/>
      <c r="NH705" s="365">
        <f t="shared" si="997"/>
        <v>0</v>
      </c>
      <c r="NI705" s="365"/>
      <c r="NJ705" s="365">
        <f t="shared" si="998"/>
        <v>0</v>
      </c>
      <c r="NK705" s="365"/>
      <c r="NL705" s="365">
        <f t="shared" ref="NL705:NL733" si="1005">(COUNTA($O705:$BB705))/2</f>
        <v>0</v>
      </c>
      <c r="NM705" s="366"/>
      <c r="NN705" s="370"/>
      <c r="NR705" s="318">
        <f t="shared" si="999"/>
        <v>0</v>
      </c>
      <c r="NS705" s="318">
        <f t="shared" si="1000"/>
        <v>0</v>
      </c>
      <c r="NT705" s="318">
        <f t="shared" si="1001"/>
        <v>0</v>
      </c>
    </row>
    <row r="706" spans="1:384" s="318" customFormat="1" ht="10.199999999999999" customHeight="1" x14ac:dyDescent="0.25">
      <c r="A706" s="25"/>
      <c r="B706" s="389"/>
      <c r="C706" s="424"/>
      <c r="D706" s="15"/>
      <c r="E706" s="397" t="str">
        <f>$E$6</f>
        <v>Avec Renfort</v>
      </c>
      <c r="F706" s="397"/>
      <c r="G706" s="397"/>
      <c r="H706" s="399"/>
      <c r="I706" s="381" t="str">
        <f>Prenoms!$B$4</f>
        <v>j.do</v>
      </c>
      <c r="J706" s="382"/>
      <c r="K706" s="382"/>
      <c r="L706" s="382"/>
      <c r="M706" s="382"/>
      <c r="N706" s="68" t="str">
        <f>IF(NL706&lt;&gt;0,"",IF(Conges!Z38=0,"",Conges!Z38))</f>
        <v/>
      </c>
      <c r="O706" s="69"/>
      <c r="P706" s="70"/>
      <c r="Q706" s="70"/>
      <c r="R706" s="70"/>
      <c r="S706" s="70"/>
      <c r="T706" s="70"/>
      <c r="U706" s="70"/>
      <c r="V706" s="71"/>
      <c r="W706" s="70"/>
      <c r="X706" s="70"/>
      <c r="Y706" s="70"/>
      <c r="Z706" s="70"/>
      <c r="AA706" s="70"/>
      <c r="AB706" s="70"/>
      <c r="AC706" s="70"/>
      <c r="AD706" s="70"/>
      <c r="AE706" s="69"/>
      <c r="AF706" s="70"/>
      <c r="AG706" s="70"/>
      <c r="AH706" s="70"/>
      <c r="AI706" s="70"/>
      <c r="AJ706" s="71"/>
      <c r="AK706" s="70"/>
      <c r="AL706" s="70"/>
      <c r="AM706" s="70"/>
      <c r="AN706" s="70"/>
      <c r="AO706" s="70"/>
      <c r="AP706" s="70"/>
      <c r="AQ706" s="70"/>
      <c r="AR706" s="70"/>
      <c r="AS706" s="70"/>
      <c r="AT706" s="70"/>
      <c r="AU706" s="69"/>
      <c r="AV706" s="70"/>
      <c r="AW706" s="70"/>
      <c r="AX706" s="70"/>
      <c r="AY706" s="70"/>
      <c r="AZ706" s="70"/>
      <c r="BA706" s="70"/>
      <c r="BB706" s="71"/>
      <c r="BC706" s="72">
        <f>IF(NL706&lt;&gt;0,(IF(Conges!Z$38=0,0,3)),0)</f>
        <v>0</v>
      </c>
      <c r="BD706" s="417"/>
      <c r="BE706" s="392">
        <f>IF(OR(Conges!Z$38="A",Conges!Z$38="V"),Prenoms!L$4,NL706)</f>
        <v>0</v>
      </c>
      <c r="BF706" s="393"/>
      <c r="BG706" s="289"/>
      <c r="BH706" s="290">
        <f t="shared" si="984"/>
        <v>0</v>
      </c>
      <c r="BI706" s="291" t="str">
        <f t="shared" si="985"/>
        <v/>
      </c>
      <c r="BJ706" s="305">
        <v>114.48387096774192</v>
      </c>
      <c r="BK706" s="306">
        <f t="shared" si="1002"/>
        <v>-114.48387096774192</v>
      </c>
      <c r="BL706" s="307">
        <f t="shared" si="917"/>
        <v>0</v>
      </c>
      <c r="BM706" s="307">
        <f t="shared" si="918"/>
        <v>0</v>
      </c>
      <c r="BN706" s="307">
        <f>SUM('Heures Pointage'!$BD$26:$BE$26)</f>
        <v>0</v>
      </c>
      <c r="BO706" s="307">
        <f>SUM('Heures et Indemnites'!$BD$26:$BE$26)</f>
        <v>0</v>
      </c>
      <c r="BP706" s="308">
        <f t="shared" si="919"/>
        <v>0</v>
      </c>
      <c r="BQ706" s="308">
        <f>'Heures Pointage'!$CB$26</f>
        <v>0</v>
      </c>
      <c r="BR706" s="309">
        <f t="shared" ref="BR706" si="1006">$BH$1056</f>
        <v>0</v>
      </c>
      <c r="BS706" s="150">
        <f>Prenoms!$C$4</f>
        <v>169</v>
      </c>
      <c r="BT706" s="153"/>
      <c r="BU706" s="323">
        <f>SUM('Heures et Indemnites'!$BD$26:$BE$26)</f>
        <v>0</v>
      </c>
      <c r="BV706" s="236">
        <f>SUM('Heures et Indemnites'!$BD$6:$BE$26)</f>
        <v>0</v>
      </c>
      <c r="BW706" s="323"/>
      <c r="BX706" s="236"/>
      <c r="BY706" s="319"/>
      <c r="BZ706" s="319"/>
      <c r="CA706" s="319"/>
      <c r="CB706" s="319"/>
      <c r="CC706" s="319"/>
      <c r="CD706" s="319"/>
      <c r="CE706" s="319"/>
      <c r="CF706" s="319"/>
      <c r="CG706" s="319"/>
      <c r="CH706" s="319"/>
      <c r="CI706" s="319"/>
      <c r="CJ706" s="319"/>
      <c r="CK706" s="319"/>
      <c r="CL706" s="319"/>
      <c r="CM706" s="319"/>
      <c r="CN706" s="319"/>
      <c r="CO706" s="319"/>
      <c r="CP706" s="319"/>
      <c r="CQ706" s="319"/>
      <c r="CR706" s="319"/>
      <c r="CS706" s="319"/>
      <c r="CT706" s="319"/>
      <c r="CU706" s="319"/>
      <c r="CV706" s="319"/>
      <c r="CW706" s="319"/>
      <c r="CX706" s="319"/>
      <c r="CY706" s="319"/>
      <c r="CZ706" s="319"/>
      <c r="DA706" s="319"/>
      <c r="DB706" s="319"/>
      <c r="DC706" s="319"/>
      <c r="DD706" s="319"/>
      <c r="DE706" s="319"/>
      <c r="DF706" s="319"/>
      <c r="DG706" s="319"/>
      <c r="DH706" s="319"/>
      <c r="DI706" s="319"/>
      <c r="DJ706" s="319"/>
      <c r="DK706" s="319"/>
      <c r="DL706" s="319"/>
      <c r="DM706" s="319"/>
      <c r="DN706" s="319"/>
      <c r="DO706" s="319"/>
      <c r="DP706" s="319"/>
      <c r="DQ706" s="319"/>
      <c r="DR706" s="319"/>
      <c r="DS706" s="319"/>
      <c r="DT706" s="319"/>
      <c r="DU706" s="319"/>
      <c r="DV706" s="319"/>
      <c r="DW706" s="319"/>
      <c r="DX706" s="319"/>
      <c r="DY706" s="319"/>
      <c r="DZ706" s="319"/>
      <c r="EA706" s="319"/>
      <c r="EB706" s="319"/>
      <c r="EC706" s="319"/>
      <c r="ED706" s="319"/>
      <c r="EE706" s="319"/>
      <c r="EF706" s="319"/>
      <c r="EG706" s="319"/>
      <c r="EH706" s="319"/>
      <c r="EI706" s="319"/>
      <c r="EJ706" s="319"/>
      <c r="EK706" s="319"/>
      <c r="EL706" s="319"/>
      <c r="EM706" s="319"/>
      <c r="EN706" s="319"/>
      <c r="EO706" s="319"/>
      <c r="EP706" s="319"/>
      <c r="EQ706" s="319"/>
      <c r="ER706" s="319"/>
      <c r="ES706" s="319"/>
      <c r="ET706" s="319"/>
      <c r="EU706" s="319"/>
      <c r="EV706" s="319"/>
      <c r="EW706" s="319"/>
      <c r="EX706" s="319"/>
      <c r="EY706" s="319"/>
      <c r="EZ706" s="319"/>
      <c r="FA706" s="319"/>
      <c r="FB706" s="319"/>
      <c r="FC706" s="319"/>
      <c r="FD706" s="319"/>
      <c r="FE706" s="319"/>
      <c r="FF706" s="319"/>
      <c r="FG706" s="319"/>
      <c r="FH706" s="319"/>
      <c r="FI706" s="319"/>
      <c r="FJ706" s="319"/>
      <c r="FK706" s="319"/>
      <c r="FL706" s="319"/>
      <c r="FM706" s="319"/>
      <c r="FN706" s="319"/>
      <c r="FO706" s="319"/>
      <c r="FP706" s="319"/>
      <c r="FQ706" s="319"/>
      <c r="FR706" s="319"/>
      <c r="FS706" s="319"/>
      <c r="FT706" s="319"/>
      <c r="FU706" s="319"/>
      <c r="FV706" s="319"/>
      <c r="FW706" s="319"/>
      <c r="FX706" s="319"/>
      <c r="FY706" s="319"/>
      <c r="FZ706" s="319"/>
      <c r="GA706" s="319"/>
      <c r="GB706" s="319"/>
      <c r="GC706" s="319"/>
      <c r="GD706" s="319"/>
      <c r="GE706" s="319"/>
      <c r="GF706" s="319"/>
      <c r="GG706" s="319"/>
      <c r="GH706" s="319"/>
      <c r="GI706" s="319"/>
      <c r="GJ706" s="319"/>
      <c r="GK706" s="319"/>
      <c r="GL706" s="319"/>
      <c r="GM706" s="319"/>
      <c r="GN706" s="319"/>
      <c r="GO706" s="319"/>
      <c r="GP706" s="319"/>
      <c r="GQ706" s="319"/>
      <c r="GR706" s="319"/>
      <c r="GS706" s="319"/>
      <c r="GT706" s="319"/>
      <c r="GU706" s="319"/>
      <c r="GV706" s="319"/>
      <c r="GW706" s="319"/>
      <c r="GX706" s="319"/>
      <c r="GY706" s="319"/>
      <c r="GZ706" s="319"/>
      <c r="HA706" s="319"/>
      <c r="HB706" s="319"/>
      <c r="HC706" s="319"/>
      <c r="HD706" s="319"/>
      <c r="HE706" s="319"/>
      <c r="HF706" s="319"/>
      <c r="HG706" s="319"/>
      <c r="HH706" s="319"/>
      <c r="HI706" s="319"/>
      <c r="HJ706" s="319"/>
      <c r="HK706" s="319"/>
      <c r="HL706" s="319"/>
      <c r="HM706" s="319"/>
      <c r="HN706" s="319"/>
      <c r="HO706" s="319"/>
      <c r="HP706" s="319"/>
      <c r="HQ706" s="319"/>
      <c r="HR706" s="319"/>
      <c r="HS706" s="319"/>
      <c r="HT706" s="319"/>
      <c r="HU706" s="319"/>
      <c r="HV706" s="319"/>
      <c r="HW706" s="319"/>
      <c r="HX706" s="319"/>
      <c r="HY706" s="319"/>
      <c r="HZ706" s="319"/>
      <c r="IA706" s="319"/>
      <c r="IB706" s="319"/>
      <c r="IC706" s="319"/>
      <c r="ID706" s="319"/>
      <c r="IE706" s="319"/>
      <c r="IF706" s="319"/>
      <c r="IG706" s="319"/>
      <c r="IH706" s="319"/>
      <c r="II706" s="319"/>
      <c r="IJ706" s="319"/>
      <c r="IK706" s="319"/>
      <c r="IL706" s="319"/>
      <c r="IM706" s="319"/>
      <c r="IN706" s="319"/>
      <c r="IO706" s="319"/>
      <c r="IP706" s="319"/>
      <c r="IQ706" s="319"/>
      <c r="IR706" s="319"/>
      <c r="IS706" s="319"/>
      <c r="IT706" s="319"/>
      <c r="IU706" s="319"/>
      <c r="IV706" s="319"/>
      <c r="IW706" s="319"/>
      <c r="IX706" s="319"/>
      <c r="IY706" s="319"/>
      <c r="IZ706" s="319"/>
      <c r="JA706" s="319"/>
      <c r="JB706" s="319"/>
      <c r="JC706" s="319"/>
      <c r="JD706" s="319"/>
      <c r="JE706" s="319"/>
      <c r="JF706" s="319"/>
      <c r="JG706" s="319"/>
      <c r="JH706" s="319"/>
      <c r="JI706" s="319"/>
      <c r="JJ706" s="319"/>
      <c r="JK706" s="319"/>
      <c r="JL706" s="319"/>
      <c r="JM706" s="319"/>
      <c r="JN706" s="319"/>
      <c r="JO706" s="319"/>
      <c r="JP706" s="319"/>
      <c r="JQ706" s="319"/>
      <c r="JR706" s="319"/>
      <c r="JS706" s="319"/>
      <c r="JT706" s="319"/>
      <c r="JU706" s="319"/>
      <c r="JV706" s="319"/>
      <c r="JW706" s="319"/>
      <c r="JX706" s="319"/>
      <c r="JY706" s="319"/>
      <c r="JZ706" s="319"/>
      <c r="KA706" s="319"/>
      <c r="KB706" s="319"/>
      <c r="KC706" s="319"/>
      <c r="KD706" s="319"/>
      <c r="KE706" s="319"/>
      <c r="KF706" s="319"/>
      <c r="KG706" s="319"/>
      <c r="KH706" s="319"/>
      <c r="KI706" s="319"/>
      <c r="KJ706" s="319"/>
      <c r="KK706" s="319"/>
      <c r="KL706" s="319"/>
      <c r="KM706" s="319"/>
      <c r="KN706" s="319"/>
      <c r="KO706" s="319"/>
      <c r="KP706" s="319"/>
      <c r="KQ706" s="319"/>
      <c r="KR706" s="319"/>
      <c r="KS706" s="319"/>
      <c r="KT706" s="319"/>
      <c r="KU706" s="319"/>
      <c r="KV706" s="319"/>
      <c r="KW706" s="319"/>
      <c r="KX706" s="319"/>
      <c r="KY706" s="319"/>
      <c r="KZ706" s="319"/>
      <c r="LA706" s="319"/>
      <c r="LB706" s="319"/>
      <c r="LC706" s="319"/>
      <c r="LD706" s="319"/>
      <c r="LE706" s="319"/>
      <c r="LF706" s="319"/>
      <c r="LG706" s="319"/>
      <c r="LH706" s="319"/>
      <c r="LI706" s="319"/>
      <c r="LJ706" s="319"/>
      <c r="LK706" s="319"/>
      <c r="LL706" s="319"/>
      <c r="LM706" s="319"/>
      <c r="LN706" s="319"/>
      <c r="LO706" s="319"/>
      <c r="LP706" s="319"/>
      <c r="LQ706" s="319"/>
      <c r="LR706" s="319"/>
      <c r="LS706" s="319"/>
      <c r="LT706" s="319"/>
      <c r="LU706" s="319"/>
      <c r="LV706" s="319"/>
      <c r="LW706" s="319"/>
      <c r="LX706" s="319"/>
      <c r="LY706" s="319"/>
      <c r="LZ706" s="319"/>
      <c r="MA706" s="319"/>
      <c r="MB706" s="319"/>
      <c r="MC706" s="319"/>
      <c r="MD706" s="319"/>
      <c r="ME706" s="319"/>
      <c r="MF706" s="319"/>
      <c r="MG706" s="319"/>
      <c r="MH706" s="319"/>
      <c r="MI706" s="319"/>
      <c r="MJ706" s="319"/>
      <c r="MK706" s="319"/>
      <c r="ML706" s="319"/>
      <c r="MM706" s="319"/>
      <c r="MN706" s="319"/>
      <c r="MO706" s="319"/>
      <c r="MP706" s="319"/>
      <c r="MQ706" s="319"/>
      <c r="MS706" s="241"/>
      <c r="MT706" s="362">
        <f t="shared" si="1004"/>
        <v>0</v>
      </c>
      <c r="MU706" s="363">
        <f t="shared" si="990"/>
        <v>0</v>
      </c>
      <c r="MV706" s="363">
        <f t="shared" si="991"/>
        <v>0</v>
      </c>
      <c r="MW706" s="363"/>
      <c r="MX706" s="363">
        <f t="shared" si="992"/>
        <v>0</v>
      </c>
      <c r="MY706" s="363"/>
      <c r="MZ706" s="363">
        <f t="shared" si="993"/>
        <v>0</v>
      </c>
      <c r="NA706" s="363"/>
      <c r="NB706" s="363">
        <f t="shared" si="994"/>
        <v>0</v>
      </c>
      <c r="NC706" s="363"/>
      <c r="ND706" s="363">
        <f t="shared" si="995"/>
        <v>0</v>
      </c>
      <c r="NE706" s="363"/>
      <c r="NF706" s="363">
        <f t="shared" si="996"/>
        <v>0</v>
      </c>
      <c r="NG706" s="363"/>
      <c r="NH706" s="363">
        <f t="shared" si="997"/>
        <v>0</v>
      </c>
      <c r="NI706" s="363"/>
      <c r="NJ706" s="363">
        <f t="shared" si="998"/>
        <v>0</v>
      </c>
      <c r="NK706" s="363"/>
      <c r="NL706" s="363">
        <f t="shared" si="1005"/>
        <v>0</v>
      </c>
      <c r="NM706" s="364"/>
      <c r="NN706" s="370"/>
      <c r="NR706" s="318">
        <f t="shared" si="999"/>
        <v>0</v>
      </c>
      <c r="NS706" s="318">
        <f t="shared" si="1000"/>
        <v>0</v>
      </c>
      <c r="NT706" s="318">
        <f t="shared" si="1001"/>
        <v>0</v>
      </c>
    </row>
    <row r="707" spans="1:384" s="318" customFormat="1" ht="10.199999999999999" customHeight="1" x14ac:dyDescent="0.3">
      <c r="A707" s="25"/>
      <c r="B707" s="389"/>
      <c r="C707" s="424"/>
      <c r="D707" s="15"/>
      <c r="E707" s="398" t="str">
        <f>IFERROR(G719*'Chiffres et fonctions'!$J$6,"CA à Produire")</f>
        <v>CA à Produire</v>
      </c>
      <c r="F707" s="398"/>
      <c r="G707" s="398"/>
      <c r="H707" s="399"/>
      <c r="I707" s="394" t="str">
        <f>Prenoms!$B$5</f>
        <v>pompeo</v>
      </c>
      <c r="J707" s="395"/>
      <c r="K707" s="395"/>
      <c r="L707" s="395"/>
      <c r="M707" s="395"/>
      <c r="N707" s="81" t="str">
        <f>IF(NL707&lt;&gt;0,"",IF(Conges!Z39=0,"",Conges!Z39))</f>
        <v/>
      </c>
      <c r="O707" s="82"/>
      <c r="P707" s="83"/>
      <c r="Q707" s="83"/>
      <c r="R707" s="83"/>
      <c r="S707" s="83"/>
      <c r="T707" s="83"/>
      <c r="U707" s="83"/>
      <c r="V707" s="84"/>
      <c r="W707" s="83"/>
      <c r="X707" s="83"/>
      <c r="Y707" s="83"/>
      <c r="Z707" s="83"/>
      <c r="AA707" s="83"/>
      <c r="AB707" s="83"/>
      <c r="AC707" s="83"/>
      <c r="AD707" s="83"/>
      <c r="AE707" s="82"/>
      <c r="AF707" s="83"/>
      <c r="AG707" s="83"/>
      <c r="AH707" s="83"/>
      <c r="AI707" s="83"/>
      <c r="AJ707" s="84"/>
      <c r="AK707" s="83"/>
      <c r="AL707" s="83"/>
      <c r="AM707" s="83"/>
      <c r="AN707" s="83"/>
      <c r="AO707" s="83"/>
      <c r="AP707" s="83"/>
      <c r="AQ707" s="83"/>
      <c r="AR707" s="83"/>
      <c r="AS707" s="83"/>
      <c r="AT707" s="83"/>
      <c r="AU707" s="82"/>
      <c r="AV707" s="83"/>
      <c r="AW707" s="83"/>
      <c r="AX707" s="83"/>
      <c r="AY707" s="83"/>
      <c r="AZ707" s="83"/>
      <c r="BA707" s="83"/>
      <c r="BB707" s="84"/>
      <c r="BC707" s="85">
        <f>IF(NL707&lt;&gt;0,(IF(Conges!Z$39=0,0,3)),0)</f>
        <v>0</v>
      </c>
      <c r="BD707" s="417"/>
      <c r="BE707" s="390">
        <f>IF(OR(Conges!Z$39="A",Conges!Z$39="V"),Prenoms!L$5,NL707)</f>
        <v>0</v>
      </c>
      <c r="BF707" s="391"/>
      <c r="BG707" s="286"/>
      <c r="BH707" s="287">
        <f t="shared" si="984"/>
        <v>0</v>
      </c>
      <c r="BI707" s="288" t="str">
        <f t="shared" si="985"/>
        <v/>
      </c>
      <c r="BJ707" s="300">
        <v>114.48387096774192</v>
      </c>
      <c r="BK707" s="301">
        <f t="shared" si="1002"/>
        <v>-114.48387096774192</v>
      </c>
      <c r="BL707" s="302">
        <f t="shared" si="917"/>
        <v>0</v>
      </c>
      <c r="BM707" s="302">
        <f t="shared" si="918"/>
        <v>0</v>
      </c>
      <c r="BN707" s="302">
        <f>SUM('Heures Pointage'!$CD$26:$CE$26)</f>
        <v>0</v>
      </c>
      <c r="BO707" s="302">
        <f>SUM('Heures et Indemnites'!$CD$26:$CE$26)</f>
        <v>0</v>
      </c>
      <c r="BP707" s="303">
        <f t="shared" si="919"/>
        <v>0</v>
      </c>
      <c r="BQ707" s="303">
        <f>'Heures Pointage'!$DB$26</f>
        <v>0</v>
      </c>
      <c r="BR707" s="304">
        <f t="shared" ref="BR707" si="1007">$BH$1057</f>
        <v>0</v>
      </c>
      <c r="BS707" s="149">
        <f>Prenoms!$C$5</f>
        <v>169</v>
      </c>
      <c r="BT707" s="180"/>
      <c r="BU707" s="324">
        <f>SUM('Heures et Indemnites'!$CD$26:$CE$26)</f>
        <v>0</v>
      </c>
      <c r="BV707" s="235">
        <f>SUM('Heures et Indemnites'!$CD$6:$CE$26)</f>
        <v>0</v>
      </c>
      <c r="BW707" s="324"/>
      <c r="BX707" s="235"/>
      <c r="BY707" s="319"/>
      <c r="BZ707" s="319"/>
      <c r="CA707" s="319"/>
      <c r="CB707" s="319"/>
      <c r="CC707" s="319"/>
      <c r="CD707" s="319"/>
      <c r="CE707" s="319"/>
      <c r="CF707" s="319"/>
      <c r="CG707" s="319"/>
      <c r="CH707" s="319"/>
      <c r="CI707" s="319"/>
      <c r="CJ707" s="319"/>
      <c r="CK707" s="319"/>
      <c r="CL707" s="319"/>
      <c r="CM707" s="319"/>
      <c r="CN707" s="319"/>
      <c r="CO707" s="319"/>
      <c r="CP707" s="319"/>
      <c r="CQ707" s="319"/>
      <c r="CR707" s="319"/>
      <c r="CS707" s="319"/>
      <c r="CT707" s="319"/>
      <c r="CU707" s="319"/>
      <c r="CV707" s="319"/>
      <c r="CW707" s="319"/>
      <c r="CX707" s="319"/>
      <c r="CY707" s="319"/>
      <c r="CZ707" s="319"/>
      <c r="DA707" s="319"/>
      <c r="DB707" s="319"/>
      <c r="DC707" s="319"/>
      <c r="DD707" s="319"/>
      <c r="DE707" s="319"/>
      <c r="DF707" s="319"/>
      <c r="DG707" s="319"/>
      <c r="DH707" s="319"/>
      <c r="DI707" s="319"/>
      <c r="DJ707" s="319"/>
      <c r="DK707" s="319"/>
      <c r="DL707" s="319"/>
      <c r="DM707" s="319"/>
      <c r="DN707" s="319"/>
      <c r="DO707" s="319"/>
      <c r="DP707" s="319"/>
      <c r="DQ707" s="319"/>
      <c r="DR707" s="319"/>
      <c r="DS707" s="319"/>
      <c r="DT707" s="319"/>
      <c r="DU707" s="319"/>
      <c r="DV707" s="319"/>
      <c r="DW707" s="319"/>
      <c r="DX707" s="319"/>
      <c r="DY707" s="319"/>
      <c r="DZ707" s="319"/>
      <c r="EA707" s="319"/>
      <c r="EB707" s="319"/>
      <c r="EC707" s="319"/>
      <c r="ED707" s="319"/>
      <c r="EE707" s="319"/>
      <c r="EF707" s="319"/>
      <c r="EG707" s="319"/>
      <c r="EH707" s="319"/>
      <c r="EI707" s="319"/>
      <c r="EJ707" s="319"/>
      <c r="EK707" s="319"/>
      <c r="EL707" s="319"/>
      <c r="EM707" s="319"/>
      <c r="EN707" s="319"/>
      <c r="EO707" s="319"/>
      <c r="EP707" s="319"/>
      <c r="EQ707" s="319"/>
      <c r="ER707" s="319"/>
      <c r="ES707" s="319"/>
      <c r="ET707" s="319"/>
      <c r="EU707" s="319"/>
      <c r="EV707" s="319"/>
      <c r="EW707" s="319"/>
      <c r="EX707" s="319"/>
      <c r="EY707" s="319"/>
      <c r="EZ707" s="319"/>
      <c r="FA707" s="319"/>
      <c r="FB707" s="319"/>
      <c r="FC707" s="319"/>
      <c r="FD707" s="319"/>
      <c r="FE707" s="319"/>
      <c r="FF707" s="319"/>
      <c r="FG707" s="319"/>
      <c r="FH707" s="319"/>
      <c r="FI707" s="319"/>
      <c r="FJ707" s="319"/>
      <c r="FK707" s="319"/>
      <c r="FL707" s="319"/>
      <c r="FM707" s="319"/>
      <c r="FN707" s="319"/>
      <c r="FO707" s="319"/>
      <c r="FP707" s="319"/>
      <c r="FQ707" s="319"/>
      <c r="FR707" s="319"/>
      <c r="FS707" s="319"/>
      <c r="FT707" s="319"/>
      <c r="FU707" s="319"/>
      <c r="FV707" s="319"/>
      <c r="FW707" s="319"/>
      <c r="FX707" s="319"/>
      <c r="FY707" s="319"/>
      <c r="FZ707" s="319"/>
      <c r="GA707" s="319"/>
      <c r="GB707" s="319"/>
      <c r="GC707" s="319"/>
      <c r="GD707" s="319"/>
      <c r="GE707" s="319"/>
      <c r="GF707" s="319"/>
      <c r="GG707" s="319"/>
      <c r="GH707" s="319"/>
      <c r="GI707" s="319"/>
      <c r="GJ707" s="319"/>
      <c r="GK707" s="319"/>
      <c r="GL707" s="319"/>
      <c r="GM707" s="319"/>
      <c r="GN707" s="319"/>
      <c r="GO707" s="319"/>
      <c r="GP707" s="319"/>
      <c r="GQ707" s="319"/>
      <c r="GR707" s="319"/>
      <c r="GS707" s="319"/>
      <c r="GT707" s="319"/>
      <c r="GU707" s="319"/>
      <c r="GV707" s="319"/>
      <c r="GW707" s="319"/>
      <c r="GX707" s="319"/>
      <c r="GY707" s="319"/>
      <c r="GZ707" s="319"/>
      <c r="HA707" s="319"/>
      <c r="HB707" s="319"/>
      <c r="HC707" s="319"/>
      <c r="HD707" s="319"/>
      <c r="HE707" s="319"/>
      <c r="HF707" s="319"/>
      <c r="HG707" s="319"/>
      <c r="HH707" s="319"/>
      <c r="HI707" s="319"/>
      <c r="HJ707" s="319"/>
      <c r="HK707" s="319"/>
      <c r="HL707" s="319"/>
      <c r="HM707" s="319"/>
      <c r="HN707" s="319"/>
      <c r="HO707" s="319"/>
      <c r="HP707" s="319"/>
      <c r="HQ707" s="319"/>
      <c r="HR707" s="319"/>
      <c r="HS707" s="319"/>
      <c r="HT707" s="319"/>
      <c r="HU707" s="319"/>
      <c r="HV707" s="319"/>
      <c r="HW707" s="319"/>
      <c r="HX707" s="319"/>
      <c r="HY707" s="319"/>
      <c r="HZ707" s="319"/>
      <c r="IA707" s="319"/>
      <c r="IB707" s="319"/>
      <c r="IC707" s="319"/>
      <c r="ID707" s="319"/>
      <c r="IE707" s="319"/>
      <c r="IF707" s="319"/>
      <c r="IG707" s="319"/>
      <c r="IH707" s="319"/>
      <c r="II707" s="319"/>
      <c r="IJ707" s="319"/>
      <c r="IK707" s="319"/>
      <c r="IL707" s="319"/>
      <c r="IM707" s="319"/>
      <c r="IN707" s="319"/>
      <c r="IO707" s="319"/>
      <c r="IP707" s="319"/>
      <c r="IQ707" s="319"/>
      <c r="IR707" s="319"/>
      <c r="IS707" s="319"/>
      <c r="IT707" s="319"/>
      <c r="IU707" s="319"/>
      <c r="IV707" s="319"/>
      <c r="IW707" s="319"/>
      <c r="IX707" s="319"/>
      <c r="IY707" s="319"/>
      <c r="IZ707" s="319"/>
      <c r="JA707" s="319"/>
      <c r="JB707" s="319"/>
      <c r="JC707" s="319"/>
      <c r="JD707" s="319"/>
      <c r="JE707" s="319"/>
      <c r="JF707" s="319"/>
      <c r="JG707" s="319"/>
      <c r="JH707" s="319"/>
      <c r="JI707" s="319"/>
      <c r="JJ707" s="319"/>
      <c r="JK707" s="319"/>
      <c r="JL707" s="319"/>
      <c r="JM707" s="319"/>
      <c r="JN707" s="319"/>
      <c r="JO707" s="319"/>
      <c r="JP707" s="319"/>
      <c r="JQ707" s="319"/>
      <c r="JR707" s="319"/>
      <c r="JS707" s="319"/>
      <c r="JT707" s="319"/>
      <c r="JU707" s="319"/>
      <c r="JV707" s="319"/>
      <c r="JW707" s="319"/>
      <c r="JX707" s="319"/>
      <c r="JY707" s="319"/>
      <c r="JZ707" s="319"/>
      <c r="KA707" s="319"/>
      <c r="KB707" s="319"/>
      <c r="KC707" s="319"/>
      <c r="KD707" s="319"/>
      <c r="KE707" s="319"/>
      <c r="KF707" s="319"/>
      <c r="KG707" s="319"/>
      <c r="KH707" s="319"/>
      <c r="KI707" s="319"/>
      <c r="KJ707" s="319"/>
      <c r="KK707" s="319"/>
      <c r="KL707" s="319"/>
      <c r="KM707" s="319"/>
      <c r="KN707" s="319"/>
      <c r="KO707" s="319"/>
      <c r="KP707" s="319"/>
      <c r="KQ707" s="319"/>
      <c r="KR707" s="319"/>
      <c r="KS707" s="319"/>
      <c r="KT707" s="319"/>
      <c r="KU707" s="319"/>
      <c r="KV707" s="319"/>
      <c r="KW707" s="319"/>
      <c r="KX707" s="319"/>
      <c r="KY707" s="319"/>
      <c r="KZ707" s="319"/>
      <c r="LA707" s="319"/>
      <c r="LB707" s="319"/>
      <c r="LC707" s="319"/>
      <c r="LD707" s="319"/>
      <c r="LE707" s="319"/>
      <c r="LF707" s="319"/>
      <c r="LG707" s="319"/>
      <c r="LH707" s="319"/>
      <c r="LI707" s="319"/>
      <c r="LJ707" s="319"/>
      <c r="LK707" s="319"/>
      <c r="LL707" s="319"/>
      <c r="LM707" s="319"/>
      <c r="LN707" s="319"/>
      <c r="LO707" s="319"/>
      <c r="LP707" s="319"/>
      <c r="LQ707" s="319"/>
      <c r="LR707" s="319"/>
      <c r="LS707" s="319"/>
      <c r="LT707" s="319"/>
      <c r="LU707" s="319"/>
      <c r="LV707" s="319"/>
      <c r="LW707" s="319"/>
      <c r="LX707" s="319"/>
      <c r="LY707" s="319"/>
      <c r="LZ707" s="319"/>
      <c r="MA707" s="319"/>
      <c r="MB707" s="319"/>
      <c r="MC707" s="319"/>
      <c r="MD707" s="319"/>
      <c r="ME707" s="319"/>
      <c r="MF707" s="319"/>
      <c r="MG707" s="319"/>
      <c r="MH707" s="319"/>
      <c r="MI707" s="319"/>
      <c r="MJ707" s="319"/>
      <c r="MK707" s="319"/>
      <c r="ML707" s="319"/>
      <c r="MM707" s="319"/>
      <c r="MN707" s="319"/>
      <c r="MO707" s="319"/>
      <c r="MP707" s="319"/>
      <c r="MQ707" s="319"/>
      <c r="MS707" s="241"/>
      <c r="MT707" s="373">
        <f t="shared" si="1004"/>
        <v>0</v>
      </c>
      <c r="MU707" s="365">
        <f t="shared" si="990"/>
        <v>0</v>
      </c>
      <c r="MV707" s="365">
        <f t="shared" si="991"/>
        <v>0</v>
      </c>
      <c r="MW707" s="365"/>
      <c r="MX707" s="365">
        <f t="shared" si="992"/>
        <v>0</v>
      </c>
      <c r="MY707" s="365"/>
      <c r="MZ707" s="365">
        <f t="shared" si="993"/>
        <v>0</v>
      </c>
      <c r="NA707" s="365"/>
      <c r="NB707" s="365">
        <f t="shared" si="994"/>
        <v>0</v>
      </c>
      <c r="NC707" s="365"/>
      <c r="ND707" s="365">
        <f t="shared" si="995"/>
        <v>0</v>
      </c>
      <c r="NE707" s="365"/>
      <c r="NF707" s="365">
        <f t="shared" si="996"/>
        <v>0</v>
      </c>
      <c r="NG707" s="365"/>
      <c r="NH707" s="365">
        <f t="shared" si="997"/>
        <v>0</v>
      </c>
      <c r="NI707" s="365"/>
      <c r="NJ707" s="365">
        <f t="shared" si="998"/>
        <v>0</v>
      </c>
      <c r="NK707" s="365"/>
      <c r="NL707" s="365">
        <f t="shared" si="1005"/>
        <v>0</v>
      </c>
      <c r="NM707" s="366"/>
      <c r="NN707" s="370"/>
      <c r="NR707" s="318">
        <f t="shared" si="999"/>
        <v>0</v>
      </c>
      <c r="NS707" s="318">
        <f t="shared" si="1000"/>
        <v>0</v>
      </c>
      <c r="NT707" s="318">
        <f t="shared" si="1001"/>
        <v>0</v>
      </c>
    </row>
    <row r="708" spans="1:384" s="318" customFormat="1" ht="10.199999999999999" customHeight="1" x14ac:dyDescent="0.3">
      <c r="A708" s="25"/>
      <c r="B708" s="389"/>
      <c r="C708" s="424"/>
      <c r="D708" s="15"/>
      <c r="E708" s="398"/>
      <c r="F708" s="398"/>
      <c r="G708" s="398"/>
      <c r="H708" s="399"/>
      <c r="I708" s="381" t="str">
        <f>Prenoms!$B$6</f>
        <v>vaness</v>
      </c>
      <c r="J708" s="382"/>
      <c r="K708" s="382"/>
      <c r="L708" s="382"/>
      <c r="M708" s="382"/>
      <c r="N708" s="68" t="str">
        <f>IF(NL708&lt;&gt;0,"",IF(Conges!Z40=0,"",Conges!Z40))</f>
        <v/>
      </c>
      <c r="O708" s="69"/>
      <c r="P708" s="70"/>
      <c r="Q708" s="70"/>
      <c r="R708" s="70"/>
      <c r="S708" s="70"/>
      <c r="T708" s="70"/>
      <c r="U708" s="70"/>
      <c r="V708" s="71"/>
      <c r="W708" s="70"/>
      <c r="X708" s="70"/>
      <c r="Y708" s="70"/>
      <c r="Z708" s="70"/>
      <c r="AA708" s="70"/>
      <c r="AB708" s="70"/>
      <c r="AC708" s="70"/>
      <c r="AD708" s="70"/>
      <c r="AE708" s="69"/>
      <c r="AF708" s="70"/>
      <c r="AG708" s="70"/>
      <c r="AH708" s="70"/>
      <c r="AI708" s="70"/>
      <c r="AJ708" s="71"/>
      <c r="AK708" s="70"/>
      <c r="AL708" s="70"/>
      <c r="AM708" s="70"/>
      <c r="AN708" s="70"/>
      <c r="AO708" s="70"/>
      <c r="AP708" s="70"/>
      <c r="AQ708" s="70"/>
      <c r="AR708" s="70"/>
      <c r="AS708" s="70"/>
      <c r="AT708" s="70"/>
      <c r="AU708" s="69"/>
      <c r="AV708" s="70"/>
      <c r="AW708" s="70"/>
      <c r="AX708" s="70"/>
      <c r="AY708" s="70"/>
      <c r="AZ708" s="70"/>
      <c r="BA708" s="70"/>
      <c r="BB708" s="71"/>
      <c r="BC708" s="72">
        <f>IF(NL708&lt;&gt;0,(IF(Conges!Z$40=0,0,3)),0)</f>
        <v>0</v>
      </c>
      <c r="BD708" s="417"/>
      <c r="BE708" s="392">
        <f>IF(OR(Conges!Z$40="A",Conges!Z$40="V"),Prenoms!L$6,NL708)</f>
        <v>0</v>
      </c>
      <c r="BF708" s="393"/>
      <c r="BG708" s="289"/>
      <c r="BH708" s="290">
        <f t="shared" si="984"/>
        <v>0</v>
      </c>
      <c r="BI708" s="291" t="str">
        <f t="shared" si="985"/>
        <v/>
      </c>
      <c r="BJ708" s="305">
        <v>114.48387096774192</v>
      </c>
      <c r="BK708" s="306">
        <f t="shared" si="1002"/>
        <v>-114.48387096774192</v>
      </c>
      <c r="BL708" s="307">
        <f t="shared" si="917"/>
        <v>0</v>
      </c>
      <c r="BM708" s="307">
        <f t="shared" si="918"/>
        <v>0</v>
      </c>
      <c r="BN708" s="307">
        <f>SUM('Heures Pointage'!$DD$26:$DE$26)</f>
        <v>0</v>
      </c>
      <c r="BO708" s="307">
        <f>SUM('Heures et Indemnites'!$DD$26:$DE$26)</f>
        <v>0</v>
      </c>
      <c r="BP708" s="308">
        <f t="shared" si="919"/>
        <v>0</v>
      </c>
      <c r="BQ708" s="308">
        <f>'Heures Pointage'!$EB$26</f>
        <v>0</v>
      </c>
      <c r="BR708" s="309">
        <f t="shared" ref="BR708" si="1008">$BH$1058</f>
        <v>0</v>
      </c>
      <c r="BS708" s="150">
        <f>Prenoms!$C$6</f>
        <v>169</v>
      </c>
      <c r="BT708" s="153"/>
      <c r="BU708" s="323">
        <f>SUM('Heures et Indemnites'!$DD$26:$DE$26)</f>
        <v>0</v>
      </c>
      <c r="BV708" s="236">
        <f>SUM('Heures et Indemnites'!$DD$6:$DE$26)</f>
        <v>0</v>
      </c>
      <c r="BW708" s="323"/>
      <c r="BX708" s="236"/>
      <c r="BY708" s="319"/>
      <c r="BZ708" s="319"/>
      <c r="CA708" s="319"/>
      <c r="CB708" s="319"/>
      <c r="CC708" s="319"/>
      <c r="CD708" s="319"/>
      <c r="CE708" s="319"/>
      <c r="CF708" s="319"/>
      <c r="CG708" s="319"/>
      <c r="CH708" s="319"/>
      <c r="CI708" s="319"/>
      <c r="CJ708" s="319"/>
      <c r="CK708" s="319"/>
      <c r="CL708" s="319"/>
      <c r="CM708" s="319"/>
      <c r="CN708" s="319"/>
      <c r="CO708" s="319"/>
      <c r="CP708" s="319"/>
      <c r="CQ708" s="319"/>
      <c r="CR708" s="319"/>
      <c r="CS708" s="319"/>
      <c r="CT708" s="319"/>
      <c r="CU708" s="319"/>
      <c r="CV708" s="319"/>
      <c r="CW708" s="319"/>
      <c r="CX708" s="319"/>
      <c r="CY708" s="319"/>
      <c r="CZ708" s="319"/>
      <c r="DA708" s="319"/>
      <c r="DB708" s="319"/>
      <c r="DC708" s="319"/>
      <c r="DD708" s="319"/>
      <c r="DE708" s="319"/>
      <c r="DF708" s="319"/>
      <c r="DG708" s="319"/>
      <c r="DH708" s="319"/>
      <c r="DI708" s="319"/>
      <c r="DJ708" s="319"/>
      <c r="DK708" s="319"/>
      <c r="DL708" s="319"/>
      <c r="DM708" s="319"/>
      <c r="DN708" s="319"/>
      <c r="DO708" s="319"/>
      <c r="DP708" s="319"/>
      <c r="DQ708" s="319"/>
      <c r="DR708" s="319"/>
      <c r="DS708" s="319"/>
      <c r="DT708" s="319"/>
      <c r="DU708" s="319"/>
      <c r="DV708" s="319"/>
      <c r="DW708" s="319"/>
      <c r="DX708" s="319"/>
      <c r="DY708" s="319"/>
      <c r="DZ708" s="319"/>
      <c r="EA708" s="319"/>
      <c r="EB708" s="319"/>
      <c r="EC708" s="319"/>
      <c r="ED708" s="319"/>
      <c r="EE708" s="319"/>
      <c r="EF708" s="319"/>
      <c r="EG708" s="319"/>
      <c r="EH708" s="319"/>
      <c r="EI708" s="319"/>
      <c r="EJ708" s="319"/>
      <c r="EK708" s="319"/>
      <c r="EL708" s="319"/>
      <c r="EM708" s="319"/>
      <c r="EN708" s="319"/>
      <c r="EO708" s="319"/>
      <c r="EP708" s="319"/>
      <c r="EQ708" s="319"/>
      <c r="ER708" s="319"/>
      <c r="ES708" s="319"/>
      <c r="ET708" s="319"/>
      <c r="EU708" s="319"/>
      <c r="EV708" s="319"/>
      <c r="EW708" s="319"/>
      <c r="EX708" s="319"/>
      <c r="EY708" s="319"/>
      <c r="EZ708" s="319"/>
      <c r="FA708" s="319"/>
      <c r="FB708" s="319"/>
      <c r="FC708" s="319"/>
      <c r="FD708" s="319"/>
      <c r="FE708" s="319"/>
      <c r="FF708" s="319"/>
      <c r="FG708" s="319"/>
      <c r="FH708" s="319"/>
      <c r="FI708" s="319"/>
      <c r="FJ708" s="319"/>
      <c r="FK708" s="319"/>
      <c r="FL708" s="319"/>
      <c r="FM708" s="319"/>
      <c r="FN708" s="319"/>
      <c r="FO708" s="319"/>
      <c r="FP708" s="319"/>
      <c r="FQ708" s="319"/>
      <c r="FR708" s="319"/>
      <c r="FS708" s="319"/>
      <c r="FT708" s="319"/>
      <c r="FU708" s="319"/>
      <c r="FV708" s="319"/>
      <c r="FW708" s="319"/>
      <c r="FX708" s="319"/>
      <c r="FY708" s="319"/>
      <c r="FZ708" s="319"/>
      <c r="GA708" s="319"/>
      <c r="GB708" s="319"/>
      <c r="GC708" s="319"/>
      <c r="GD708" s="319"/>
      <c r="GE708" s="319"/>
      <c r="GF708" s="319"/>
      <c r="GG708" s="319"/>
      <c r="GH708" s="319"/>
      <c r="GI708" s="319"/>
      <c r="GJ708" s="319"/>
      <c r="GK708" s="319"/>
      <c r="GL708" s="319"/>
      <c r="GM708" s="319"/>
      <c r="GN708" s="319"/>
      <c r="GO708" s="319"/>
      <c r="GP708" s="319"/>
      <c r="GQ708" s="319"/>
      <c r="GR708" s="319"/>
      <c r="GS708" s="319"/>
      <c r="GT708" s="319"/>
      <c r="GU708" s="319"/>
      <c r="GV708" s="319"/>
      <c r="GW708" s="319"/>
      <c r="GX708" s="319"/>
      <c r="GY708" s="319"/>
      <c r="GZ708" s="319"/>
      <c r="HA708" s="319"/>
      <c r="HB708" s="319"/>
      <c r="HC708" s="319"/>
      <c r="HD708" s="319"/>
      <c r="HE708" s="319"/>
      <c r="HF708" s="319"/>
      <c r="HG708" s="319"/>
      <c r="HH708" s="319"/>
      <c r="HI708" s="319"/>
      <c r="HJ708" s="319"/>
      <c r="HK708" s="319"/>
      <c r="HL708" s="319"/>
      <c r="HM708" s="319"/>
      <c r="HN708" s="319"/>
      <c r="HO708" s="319"/>
      <c r="HP708" s="319"/>
      <c r="HQ708" s="319"/>
      <c r="HR708" s="319"/>
      <c r="HS708" s="319"/>
      <c r="HT708" s="319"/>
      <c r="HU708" s="319"/>
      <c r="HV708" s="319"/>
      <c r="HW708" s="319"/>
      <c r="HX708" s="319"/>
      <c r="HY708" s="319"/>
      <c r="HZ708" s="319"/>
      <c r="IA708" s="319"/>
      <c r="IB708" s="319"/>
      <c r="IC708" s="319"/>
      <c r="ID708" s="319"/>
      <c r="IE708" s="319"/>
      <c r="IF708" s="319"/>
      <c r="IG708" s="319"/>
      <c r="IH708" s="319"/>
      <c r="II708" s="319"/>
      <c r="IJ708" s="319"/>
      <c r="IK708" s="319"/>
      <c r="IL708" s="319"/>
      <c r="IM708" s="319"/>
      <c r="IN708" s="319"/>
      <c r="IO708" s="319"/>
      <c r="IP708" s="319"/>
      <c r="IQ708" s="319"/>
      <c r="IR708" s="319"/>
      <c r="IS708" s="319"/>
      <c r="IT708" s="319"/>
      <c r="IU708" s="319"/>
      <c r="IV708" s="319"/>
      <c r="IW708" s="319"/>
      <c r="IX708" s="319"/>
      <c r="IY708" s="319"/>
      <c r="IZ708" s="319"/>
      <c r="JA708" s="319"/>
      <c r="JB708" s="319"/>
      <c r="JC708" s="319"/>
      <c r="JD708" s="319"/>
      <c r="JE708" s="319"/>
      <c r="JF708" s="319"/>
      <c r="JG708" s="319"/>
      <c r="JH708" s="319"/>
      <c r="JI708" s="319"/>
      <c r="JJ708" s="319"/>
      <c r="JK708" s="319"/>
      <c r="JL708" s="319"/>
      <c r="JM708" s="319"/>
      <c r="JN708" s="319"/>
      <c r="JO708" s="319"/>
      <c r="JP708" s="319"/>
      <c r="JQ708" s="319"/>
      <c r="JR708" s="319"/>
      <c r="JS708" s="319"/>
      <c r="JT708" s="319"/>
      <c r="JU708" s="319"/>
      <c r="JV708" s="319"/>
      <c r="JW708" s="319"/>
      <c r="JX708" s="319"/>
      <c r="JY708" s="319"/>
      <c r="JZ708" s="319"/>
      <c r="KA708" s="319"/>
      <c r="KB708" s="319"/>
      <c r="KC708" s="319"/>
      <c r="KD708" s="319"/>
      <c r="KE708" s="319"/>
      <c r="KF708" s="319"/>
      <c r="KG708" s="319"/>
      <c r="KH708" s="319"/>
      <c r="KI708" s="319"/>
      <c r="KJ708" s="319"/>
      <c r="KK708" s="319"/>
      <c r="KL708" s="319"/>
      <c r="KM708" s="319"/>
      <c r="KN708" s="319"/>
      <c r="KO708" s="319"/>
      <c r="KP708" s="319"/>
      <c r="KQ708" s="319"/>
      <c r="KR708" s="319"/>
      <c r="KS708" s="319"/>
      <c r="KT708" s="319"/>
      <c r="KU708" s="319"/>
      <c r="KV708" s="319"/>
      <c r="KW708" s="319"/>
      <c r="KX708" s="319"/>
      <c r="KY708" s="319"/>
      <c r="KZ708" s="319"/>
      <c r="LA708" s="319"/>
      <c r="LB708" s="319"/>
      <c r="LC708" s="319"/>
      <c r="LD708" s="319"/>
      <c r="LE708" s="319"/>
      <c r="LF708" s="319"/>
      <c r="LG708" s="319"/>
      <c r="LH708" s="319"/>
      <c r="LI708" s="319"/>
      <c r="LJ708" s="319"/>
      <c r="LK708" s="319"/>
      <c r="LL708" s="319"/>
      <c r="LM708" s="319"/>
      <c r="LN708" s="319"/>
      <c r="LO708" s="319"/>
      <c r="LP708" s="319"/>
      <c r="LQ708" s="319"/>
      <c r="LR708" s="319"/>
      <c r="LS708" s="319"/>
      <c r="LT708" s="319"/>
      <c r="LU708" s="319"/>
      <c r="LV708" s="319"/>
      <c r="LW708" s="319"/>
      <c r="LX708" s="319"/>
      <c r="LY708" s="319"/>
      <c r="LZ708" s="319"/>
      <c r="MA708" s="319"/>
      <c r="MB708" s="319"/>
      <c r="MC708" s="319"/>
      <c r="MD708" s="319"/>
      <c r="ME708" s="319"/>
      <c r="MF708" s="319"/>
      <c r="MG708" s="319"/>
      <c r="MH708" s="319"/>
      <c r="MI708" s="319"/>
      <c r="MJ708" s="319"/>
      <c r="MK708" s="319"/>
      <c r="ML708" s="319"/>
      <c r="MM708" s="319"/>
      <c r="MN708" s="319"/>
      <c r="MO708" s="319"/>
      <c r="MP708" s="319"/>
      <c r="MQ708" s="319"/>
      <c r="MS708" s="241"/>
      <c r="MT708" s="362">
        <f t="shared" si="1004"/>
        <v>0</v>
      </c>
      <c r="MU708" s="363">
        <f t="shared" si="990"/>
        <v>0</v>
      </c>
      <c r="MV708" s="363">
        <f t="shared" si="991"/>
        <v>0</v>
      </c>
      <c r="MW708" s="363"/>
      <c r="MX708" s="363">
        <f t="shared" si="992"/>
        <v>0</v>
      </c>
      <c r="MY708" s="363"/>
      <c r="MZ708" s="363">
        <f t="shared" si="993"/>
        <v>0</v>
      </c>
      <c r="NA708" s="363"/>
      <c r="NB708" s="363">
        <f t="shared" si="994"/>
        <v>0</v>
      </c>
      <c r="NC708" s="363"/>
      <c r="ND708" s="363">
        <f t="shared" si="995"/>
        <v>0</v>
      </c>
      <c r="NE708" s="363"/>
      <c r="NF708" s="363">
        <f t="shared" si="996"/>
        <v>0</v>
      </c>
      <c r="NG708" s="363"/>
      <c r="NH708" s="363">
        <f t="shared" si="997"/>
        <v>0</v>
      </c>
      <c r="NI708" s="363"/>
      <c r="NJ708" s="363">
        <f t="shared" si="998"/>
        <v>0</v>
      </c>
      <c r="NK708" s="363"/>
      <c r="NL708" s="363">
        <f t="shared" si="1005"/>
        <v>0</v>
      </c>
      <c r="NM708" s="364"/>
      <c r="NN708" s="370"/>
      <c r="NR708" s="318">
        <f t="shared" si="999"/>
        <v>0</v>
      </c>
      <c r="NS708" s="318">
        <f t="shared" si="1000"/>
        <v>0</v>
      </c>
      <c r="NT708" s="318">
        <f t="shared" si="1001"/>
        <v>0</v>
      </c>
    </row>
    <row r="709" spans="1:384" s="318" customFormat="1" ht="10.199999999999999" customHeight="1" x14ac:dyDescent="0.3">
      <c r="A709" s="25"/>
      <c r="B709" s="389"/>
      <c r="C709" s="424"/>
      <c r="D709" s="15"/>
      <c r="E709" s="408" t="str">
        <f>$E$9</f>
        <v>CREPIERE</v>
      </c>
      <c r="F709" s="408"/>
      <c r="G709" s="131" t="str">
        <f>IF(MT735=0,"",MT735)</f>
        <v/>
      </c>
      <c r="H709" s="399"/>
      <c r="I709" s="394" t="str">
        <f>Prenoms!$B$7</f>
        <v>seb</v>
      </c>
      <c r="J709" s="395"/>
      <c r="K709" s="395"/>
      <c r="L709" s="395"/>
      <c r="M709" s="395"/>
      <c r="N709" s="81" t="str">
        <f>IF(NL709&lt;&gt;0,"",IF(Conges!Z41=0,"",Conges!Z41))</f>
        <v/>
      </c>
      <c r="O709" s="82"/>
      <c r="P709" s="83"/>
      <c r="Q709" s="83"/>
      <c r="R709" s="83"/>
      <c r="S709" s="83"/>
      <c r="T709" s="83"/>
      <c r="U709" s="83"/>
      <c r="V709" s="84"/>
      <c r="W709" s="83"/>
      <c r="X709" s="83"/>
      <c r="Y709" s="83"/>
      <c r="Z709" s="83"/>
      <c r="AA709" s="83"/>
      <c r="AB709" s="83"/>
      <c r="AC709" s="83"/>
      <c r="AD709" s="83"/>
      <c r="AE709" s="82"/>
      <c r="AF709" s="83"/>
      <c r="AG709" s="83"/>
      <c r="AH709" s="83"/>
      <c r="AI709" s="83"/>
      <c r="AJ709" s="84"/>
      <c r="AK709" s="83"/>
      <c r="AL709" s="83"/>
      <c r="AM709" s="83"/>
      <c r="AN709" s="83"/>
      <c r="AO709" s="83"/>
      <c r="AP709" s="83"/>
      <c r="AQ709" s="83"/>
      <c r="AR709" s="83"/>
      <c r="AS709" s="83"/>
      <c r="AT709" s="83"/>
      <c r="AU709" s="82"/>
      <c r="AV709" s="83"/>
      <c r="AW709" s="83"/>
      <c r="AX709" s="83"/>
      <c r="AY709" s="83"/>
      <c r="AZ709" s="83"/>
      <c r="BA709" s="83"/>
      <c r="BB709" s="84"/>
      <c r="BC709" s="85">
        <f>IF(NL709&lt;&gt;0,(IF(Conges!Z$41=0,0,3)),0)</f>
        <v>0</v>
      </c>
      <c r="BD709" s="417"/>
      <c r="BE709" s="390">
        <f>IF(OR(Conges!Z$41="A",Conges!Z$41="V"),Prenoms!L$7,NL709)</f>
        <v>0</v>
      </c>
      <c r="BF709" s="391"/>
      <c r="BG709" s="286"/>
      <c r="BH709" s="287">
        <f t="shared" si="984"/>
        <v>0</v>
      </c>
      <c r="BI709" s="288" t="str">
        <f t="shared" si="985"/>
        <v/>
      </c>
      <c r="BJ709" s="300">
        <v>114.48387096774192</v>
      </c>
      <c r="BK709" s="301">
        <f t="shared" si="1002"/>
        <v>-114.48387096774192</v>
      </c>
      <c r="BL709" s="302">
        <f t="shared" si="917"/>
        <v>0</v>
      </c>
      <c r="BM709" s="302">
        <f t="shared" si="918"/>
        <v>0</v>
      </c>
      <c r="BN709" s="302">
        <f>SUM('Heures Pointage'!$ED$26:$EE$26)</f>
        <v>0</v>
      </c>
      <c r="BO709" s="302">
        <f>SUM('Heures et Indemnites'!$ED$26:$EE$26)</f>
        <v>0</v>
      </c>
      <c r="BP709" s="303">
        <f t="shared" si="919"/>
        <v>0</v>
      </c>
      <c r="BQ709" s="303">
        <f>'Heures Pointage'!$FB$26</f>
        <v>0</v>
      </c>
      <c r="BR709" s="304">
        <f t="shared" ref="BR709" si="1009">$BH$1059</f>
        <v>0</v>
      </c>
      <c r="BS709" s="149">
        <f>Prenoms!$C$7</f>
        <v>169</v>
      </c>
      <c r="BT709" s="180"/>
      <c r="BU709" s="324">
        <f>SUM('Heures et Indemnites'!$ED$26:$EE$26)</f>
        <v>0</v>
      </c>
      <c r="BV709" s="235">
        <f>SUM('Heures et Indemnites'!$ED$6:$EE$26)</f>
        <v>0</v>
      </c>
      <c r="BW709" s="324"/>
      <c r="BX709" s="235"/>
      <c r="BY709" s="319"/>
      <c r="BZ709" s="319"/>
      <c r="CA709" s="319"/>
      <c r="CB709" s="319"/>
      <c r="CC709" s="319"/>
      <c r="CD709" s="319"/>
      <c r="CE709" s="319"/>
      <c r="CF709" s="319"/>
      <c r="CG709" s="319"/>
      <c r="CH709" s="319"/>
      <c r="CI709" s="319"/>
      <c r="CJ709" s="319"/>
      <c r="CK709" s="319"/>
      <c r="CL709" s="319"/>
      <c r="CM709" s="319"/>
      <c r="CN709" s="319"/>
      <c r="CO709" s="319"/>
      <c r="CP709" s="319"/>
      <c r="CQ709" s="319"/>
      <c r="CR709" s="319"/>
      <c r="CS709" s="319"/>
      <c r="CT709" s="319"/>
      <c r="CU709" s="319"/>
      <c r="CV709" s="319"/>
      <c r="CW709" s="319"/>
      <c r="CX709" s="319"/>
      <c r="CY709" s="319"/>
      <c r="CZ709" s="319"/>
      <c r="DA709" s="319"/>
      <c r="DB709" s="319"/>
      <c r="DC709" s="319"/>
      <c r="DD709" s="319"/>
      <c r="DE709" s="319"/>
      <c r="DF709" s="319"/>
      <c r="DG709" s="319"/>
      <c r="DH709" s="319"/>
      <c r="DI709" s="319"/>
      <c r="DJ709" s="319"/>
      <c r="DK709" s="319"/>
      <c r="DL709" s="319"/>
      <c r="DM709" s="319"/>
      <c r="DN709" s="319"/>
      <c r="DO709" s="319"/>
      <c r="DP709" s="319"/>
      <c r="DQ709" s="319"/>
      <c r="DR709" s="319"/>
      <c r="DS709" s="319"/>
      <c r="DT709" s="319"/>
      <c r="DU709" s="319"/>
      <c r="DV709" s="319"/>
      <c r="DW709" s="319"/>
      <c r="DX709" s="319"/>
      <c r="DY709" s="319"/>
      <c r="DZ709" s="319"/>
      <c r="EA709" s="319"/>
      <c r="EB709" s="319"/>
      <c r="EC709" s="319"/>
      <c r="ED709" s="319"/>
      <c r="EE709" s="319"/>
      <c r="EF709" s="319"/>
      <c r="EG709" s="319"/>
      <c r="EH709" s="319"/>
      <c r="EI709" s="319"/>
      <c r="EJ709" s="319"/>
      <c r="EK709" s="319"/>
      <c r="EL709" s="319"/>
      <c r="EM709" s="319"/>
      <c r="EN709" s="319"/>
      <c r="EO709" s="319"/>
      <c r="EP709" s="319"/>
      <c r="EQ709" s="319"/>
      <c r="ER709" s="319"/>
      <c r="ES709" s="319"/>
      <c r="ET709" s="319"/>
      <c r="EU709" s="319"/>
      <c r="EV709" s="319"/>
      <c r="EW709" s="319"/>
      <c r="EX709" s="319"/>
      <c r="EY709" s="319"/>
      <c r="EZ709" s="319"/>
      <c r="FA709" s="319"/>
      <c r="FB709" s="319"/>
      <c r="FC709" s="319"/>
      <c r="FD709" s="319"/>
      <c r="FE709" s="319"/>
      <c r="FF709" s="319"/>
      <c r="FG709" s="319"/>
      <c r="FH709" s="319"/>
      <c r="FI709" s="319"/>
      <c r="FJ709" s="319"/>
      <c r="FK709" s="319"/>
      <c r="FL709" s="319"/>
      <c r="FM709" s="319"/>
      <c r="FN709" s="319"/>
      <c r="FO709" s="319"/>
      <c r="FP709" s="319"/>
      <c r="FQ709" s="319"/>
      <c r="FR709" s="319"/>
      <c r="FS709" s="319"/>
      <c r="FT709" s="319"/>
      <c r="FU709" s="319"/>
      <c r="FV709" s="319"/>
      <c r="FW709" s="319"/>
      <c r="FX709" s="319"/>
      <c r="FY709" s="319"/>
      <c r="FZ709" s="319"/>
      <c r="GA709" s="319"/>
      <c r="GB709" s="319"/>
      <c r="GC709" s="319"/>
      <c r="GD709" s="319"/>
      <c r="GE709" s="319"/>
      <c r="GF709" s="319"/>
      <c r="GG709" s="319"/>
      <c r="GH709" s="319"/>
      <c r="GI709" s="319"/>
      <c r="GJ709" s="319"/>
      <c r="GK709" s="319"/>
      <c r="GL709" s="319"/>
      <c r="GM709" s="319"/>
      <c r="GN709" s="319"/>
      <c r="GO709" s="319"/>
      <c r="GP709" s="319"/>
      <c r="GQ709" s="319"/>
      <c r="GR709" s="319"/>
      <c r="GS709" s="319"/>
      <c r="GT709" s="319"/>
      <c r="GU709" s="319"/>
      <c r="GV709" s="319"/>
      <c r="GW709" s="319"/>
      <c r="GX709" s="319"/>
      <c r="GY709" s="319"/>
      <c r="GZ709" s="319"/>
      <c r="HA709" s="319"/>
      <c r="HB709" s="319"/>
      <c r="HC709" s="319"/>
      <c r="HD709" s="319"/>
      <c r="HE709" s="319"/>
      <c r="HF709" s="319"/>
      <c r="HG709" s="319"/>
      <c r="HH709" s="319"/>
      <c r="HI709" s="319"/>
      <c r="HJ709" s="319"/>
      <c r="HK709" s="319"/>
      <c r="HL709" s="319"/>
      <c r="HM709" s="319"/>
      <c r="HN709" s="319"/>
      <c r="HO709" s="319"/>
      <c r="HP709" s="319"/>
      <c r="HQ709" s="319"/>
      <c r="HR709" s="319"/>
      <c r="HS709" s="319"/>
      <c r="HT709" s="319"/>
      <c r="HU709" s="319"/>
      <c r="HV709" s="319"/>
      <c r="HW709" s="319"/>
      <c r="HX709" s="319"/>
      <c r="HY709" s="319"/>
      <c r="HZ709" s="319"/>
      <c r="IA709" s="319"/>
      <c r="IB709" s="319"/>
      <c r="IC709" s="319"/>
      <c r="ID709" s="319"/>
      <c r="IE709" s="319"/>
      <c r="IF709" s="319"/>
      <c r="IG709" s="319"/>
      <c r="IH709" s="319"/>
      <c r="II709" s="319"/>
      <c r="IJ709" s="319"/>
      <c r="IK709" s="319"/>
      <c r="IL709" s="319"/>
      <c r="IM709" s="319"/>
      <c r="IN709" s="319"/>
      <c r="IO709" s="319"/>
      <c r="IP709" s="319"/>
      <c r="IQ709" s="319"/>
      <c r="IR709" s="319"/>
      <c r="IS709" s="319"/>
      <c r="IT709" s="319"/>
      <c r="IU709" s="319"/>
      <c r="IV709" s="319"/>
      <c r="IW709" s="319"/>
      <c r="IX709" s="319"/>
      <c r="IY709" s="319"/>
      <c r="IZ709" s="319"/>
      <c r="JA709" s="319"/>
      <c r="JB709" s="319"/>
      <c r="JC709" s="319"/>
      <c r="JD709" s="319"/>
      <c r="JE709" s="319"/>
      <c r="JF709" s="319"/>
      <c r="JG709" s="319"/>
      <c r="JH709" s="319"/>
      <c r="JI709" s="319"/>
      <c r="JJ709" s="319"/>
      <c r="JK709" s="319"/>
      <c r="JL709" s="319"/>
      <c r="JM709" s="319"/>
      <c r="JN709" s="319"/>
      <c r="JO709" s="319"/>
      <c r="JP709" s="319"/>
      <c r="JQ709" s="319"/>
      <c r="JR709" s="319"/>
      <c r="JS709" s="319"/>
      <c r="JT709" s="319"/>
      <c r="JU709" s="319"/>
      <c r="JV709" s="319"/>
      <c r="JW709" s="319"/>
      <c r="JX709" s="319"/>
      <c r="JY709" s="319"/>
      <c r="JZ709" s="319"/>
      <c r="KA709" s="319"/>
      <c r="KB709" s="319"/>
      <c r="KC709" s="319"/>
      <c r="KD709" s="319"/>
      <c r="KE709" s="319"/>
      <c r="KF709" s="319"/>
      <c r="KG709" s="319"/>
      <c r="KH709" s="319"/>
      <c r="KI709" s="319"/>
      <c r="KJ709" s="319"/>
      <c r="KK709" s="319"/>
      <c r="KL709" s="319"/>
      <c r="KM709" s="319"/>
      <c r="KN709" s="319"/>
      <c r="KO709" s="319"/>
      <c r="KP709" s="319"/>
      <c r="KQ709" s="319"/>
      <c r="KR709" s="319"/>
      <c r="KS709" s="319"/>
      <c r="KT709" s="319"/>
      <c r="KU709" s="319"/>
      <c r="KV709" s="319"/>
      <c r="KW709" s="319"/>
      <c r="KX709" s="319"/>
      <c r="KY709" s="319"/>
      <c r="KZ709" s="319"/>
      <c r="LA709" s="319"/>
      <c r="LB709" s="319"/>
      <c r="LC709" s="319"/>
      <c r="LD709" s="319"/>
      <c r="LE709" s="319"/>
      <c r="LF709" s="319"/>
      <c r="LG709" s="319"/>
      <c r="LH709" s="319"/>
      <c r="LI709" s="319"/>
      <c r="LJ709" s="319"/>
      <c r="LK709" s="319"/>
      <c r="LL709" s="319"/>
      <c r="LM709" s="319"/>
      <c r="LN709" s="319"/>
      <c r="LO709" s="319"/>
      <c r="LP709" s="319"/>
      <c r="LQ709" s="319"/>
      <c r="LR709" s="319"/>
      <c r="LS709" s="319"/>
      <c r="LT709" s="319"/>
      <c r="LU709" s="319"/>
      <c r="LV709" s="319"/>
      <c r="LW709" s="319"/>
      <c r="LX709" s="319"/>
      <c r="LY709" s="319"/>
      <c r="LZ709" s="319"/>
      <c r="MA709" s="319"/>
      <c r="MB709" s="319"/>
      <c r="MC709" s="319"/>
      <c r="MD709" s="319"/>
      <c r="ME709" s="319"/>
      <c r="MF709" s="319"/>
      <c r="MG709" s="319"/>
      <c r="MH709" s="319"/>
      <c r="MI709" s="319"/>
      <c r="MJ709" s="319"/>
      <c r="MK709" s="319"/>
      <c r="ML709" s="319"/>
      <c r="MM709" s="319"/>
      <c r="MN709" s="319"/>
      <c r="MO709" s="319"/>
      <c r="MP709" s="319"/>
      <c r="MQ709" s="319"/>
      <c r="MS709" s="241"/>
      <c r="MT709" s="373">
        <f t="shared" si="1004"/>
        <v>0</v>
      </c>
      <c r="MU709" s="365">
        <f t="shared" si="990"/>
        <v>0</v>
      </c>
      <c r="MV709" s="365">
        <f t="shared" si="991"/>
        <v>0</v>
      </c>
      <c r="MW709" s="365"/>
      <c r="MX709" s="365">
        <f t="shared" si="992"/>
        <v>0</v>
      </c>
      <c r="MY709" s="365"/>
      <c r="MZ709" s="365">
        <f t="shared" si="993"/>
        <v>0</v>
      </c>
      <c r="NA709" s="365"/>
      <c r="NB709" s="365">
        <f t="shared" si="994"/>
        <v>0</v>
      </c>
      <c r="NC709" s="365"/>
      <c r="ND709" s="365">
        <f t="shared" si="995"/>
        <v>0</v>
      </c>
      <c r="NE709" s="365"/>
      <c r="NF709" s="365">
        <f t="shared" si="996"/>
        <v>0</v>
      </c>
      <c r="NG709" s="365"/>
      <c r="NH709" s="365">
        <f t="shared" si="997"/>
        <v>0</v>
      </c>
      <c r="NI709" s="365"/>
      <c r="NJ709" s="365">
        <f t="shared" si="998"/>
        <v>0</v>
      </c>
      <c r="NK709" s="365"/>
      <c r="NL709" s="365">
        <f t="shared" si="1005"/>
        <v>0</v>
      </c>
      <c r="NM709" s="366"/>
      <c r="NN709" s="370"/>
      <c r="NR709" s="318">
        <f t="shared" si="999"/>
        <v>0</v>
      </c>
      <c r="NS709" s="318">
        <f t="shared" si="1000"/>
        <v>0</v>
      </c>
      <c r="NT709" s="318">
        <f t="shared" si="1001"/>
        <v>0</v>
      </c>
    </row>
    <row r="710" spans="1:384" s="318" customFormat="1" ht="10.199999999999999" customHeight="1" x14ac:dyDescent="0.3">
      <c r="A710" s="25"/>
      <c r="B710" s="389"/>
      <c r="C710" s="424"/>
      <c r="D710" s="15"/>
      <c r="E710" s="411" t="str">
        <f>$E$10</f>
        <v>BRASSERIE</v>
      </c>
      <c r="F710" s="411"/>
      <c r="G710" s="132" t="str">
        <f>IF(MV735=0,"",MV735)</f>
        <v/>
      </c>
      <c r="H710" s="399"/>
      <c r="I710" s="381" t="str">
        <f>Prenoms!$B$8</f>
        <v>dylan</v>
      </c>
      <c r="J710" s="382"/>
      <c r="K710" s="382"/>
      <c r="L710" s="382"/>
      <c r="M710" s="382"/>
      <c r="N710" s="68" t="str">
        <f>IF(NL710&lt;&gt;0,"",IF(Conges!Z42=0,"",Conges!Z42))</f>
        <v/>
      </c>
      <c r="O710" s="69"/>
      <c r="P710" s="70"/>
      <c r="Q710" s="70"/>
      <c r="R710" s="70"/>
      <c r="S710" s="70"/>
      <c r="T710" s="70"/>
      <c r="U710" s="70"/>
      <c r="V710" s="71"/>
      <c r="W710" s="70"/>
      <c r="X710" s="70"/>
      <c r="Y710" s="70"/>
      <c r="Z710" s="70"/>
      <c r="AA710" s="70"/>
      <c r="AB710" s="70"/>
      <c r="AC710" s="70"/>
      <c r="AD710" s="70"/>
      <c r="AE710" s="69"/>
      <c r="AF710" s="70"/>
      <c r="AG710" s="70"/>
      <c r="AH710" s="70"/>
      <c r="AI710" s="70"/>
      <c r="AJ710" s="71"/>
      <c r="AK710" s="70"/>
      <c r="AL710" s="70"/>
      <c r="AM710" s="70"/>
      <c r="AN710" s="70"/>
      <c r="AO710" s="70"/>
      <c r="AP710" s="70"/>
      <c r="AQ710" s="70"/>
      <c r="AR710" s="70"/>
      <c r="AS710" s="70"/>
      <c r="AT710" s="70"/>
      <c r="AU710" s="69"/>
      <c r="AV710" s="70"/>
      <c r="AW710" s="70"/>
      <c r="AX710" s="70"/>
      <c r="AY710" s="70"/>
      <c r="AZ710" s="70"/>
      <c r="BA710" s="70"/>
      <c r="BB710" s="71"/>
      <c r="BC710" s="72">
        <f>IF(NL710&lt;&gt;0,(IF(Conges!Z$42=0,0,3)),0)</f>
        <v>0</v>
      </c>
      <c r="BD710" s="417"/>
      <c r="BE710" s="392">
        <f>IF(OR(Conges!Z$42="A",Conges!Z$42="V"),Prenoms!L$8,NL710)</f>
        <v>0</v>
      </c>
      <c r="BF710" s="393"/>
      <c r="BG710" s="289"/>
      <c r="BH710" s="290">
        <f t="shared" si="984"/>
        <v>0</v>
      </c>
      <c r="BI710" s="291" t="str">
        <f t="shared" si="985"/>
        <v/>
      </c>
      <c r="BJ710" s="305">
        <v>114.48387096774192</v>
      </c>
      <c r="BK710" s="306">
        <f t="shared" si="1002"/>
        <v>-114.48387096774192</v>
      </c>
      <c r="BL710" s="307">
        <f t="shared" si="917"/>
        <v>0</v>
      </c>
      <c r="BM710" s="307">
        <f t="shared" si="918"/>
        <v>0</v>
      </c>
      <c r="BN710" s="307">
        <f>SUM('Heures Pointage'!$FD$26:$FE$26)</f>
        <v>0</v>
      </c>
      <c r="BO710" s="307">
        <f>SUM('Heures et Indemnites'!$FD$26:$FE$26)</f>
        <v>0</v>
      </c>
      <c r="BP710" s="308">
        <f t="shared" si="919"/>
        <v>0</v>
      </c>
      <c r="BQ710" s="308">
        <f>'Heures Pointage'!$GB$26</f>
        <v>0</v>
      </c>
      <c r="BR710" s="309">
        <f t="shared" ref="BR710" si="1010">$BH$1060</f>
        <v>0</v>
      </c>
      <c r="BS710" s="150">
        <f>Prenoms!$C$8</f>
        <v>169</v>
      </c>
      <c r="BT710" s="153"/>
      <c r="BU710" s="323">
        <f>SUM('Heures et Indemnites'!$FD$26:$FE$26)</f>
        <v>0</v>
      </c>
      <c r="BV710" s="236">
        <f>SUM('Heures et Indemnites'!$FD$6:$FE$26)</f>
        <v>0</v>
      </c>
      <c r="BW710" s="323"/>
      <c r="BX710" s="236"/>
      <c r="BY710" s="319"/>
      <c r="BZ710" s="319"/>
      <c r="CA710" s="319"/>
      <c r="CB710" s="319"/>
      <c r="CC710" s="319"/>
      <c r="CD710" s="319"/>
      <c r="CE710" s="319"/>
      <c r="CF710" s="319"/>
      <c r="CG710" s="319"/>
      <c r="CH710" s="319"/>
      <c r="CI710" s="319"/>
      <c r="CJ710" s="319"/>
      <c r="CK710" s="319"/>
      <c r="CL710" s="319"/>
      <c r="CM710" s="319"/>
      <c r="CN710" s="319"/>
      <c r="CO710" s="319"/>
      <c r="CP710" s="319"/>
      <c r="CQ710" s="319"/>
      <c r="CR710" s="319"/>
      <c r="CS710" s="319"/>
      <c r="CT710" s="319"/>
      <c r="CU710" s="319"/>
      <c r="CV710" s="319"/>
      <c r="CW710" s="319"/>
      <c r="CX710" s="319"/>
      <c r="CY710" s="319"/>
      <c r="CZ710" s="319"/>
      <c r="DA710" s="319"/>
      <c r="DB710" s="319"/>
      <c r="DC710" s="319"/>
      <c r="DD710" s="319"/>
      <c r="DE710" s="319"/>
      <c r="DF710" s="319"/>
      <c r="DG710" s="319"/>
      <c r="DH710" s="319"/>
      <c r="DI710" s="319"/>
      <c r="DJ710" s="319"/>
      <c r="DK710" s="319"/>
      <c r="DL710" s="319"/>
      <c r="DM710" s="319"/>
      <c r="DN710" s="319"/>
      <c r="DO710" s="319"/>
      <c r="DP710" s="319"/>
      <c r="DQ710" s="319"/>
      <c r="DR710" s="319"/>
      <c r="DS710" s="319"/>
      <c r="DT710" s="319"/>
      <c r="DU710" s="319"/>
      <c r="DV710" s="319"/>
      <c r="DW710" s="319"/>
      <c r="DX710" s="319"/>
      <c r="DY710" s="319"/>
      <c r="DZ710" s="319"/>
      <c r="EA710" s="319"/>
      <c r="EB710" s="319"/>
      <c r="EC710" s="319"/>
      <c r="ED710" s="319"/>
      <c r="EE710" s="319"/>
      <c r="EF710" s="319"/>
      <c r="EG710" s="319"/>
      <c r="EH710" s="319"/>
      <c r="EI710" s="319"/>
      <c r="EJ710" s="319"/>
      <c r="EK710" s="319"/>
      <c r="EL710" s="319"/>
      <c r="EM710" s="319"/>
      <c r="EN710" s="319"/>
      <c r="EO710" s="319"/>
      <c r="EP710" s="319"/>
      <c r="EQ710" s="319"/>
      <c r="ER710" s="319"/>
      <c r="ES710" s="319"/>
      <c r="ET710" s="319"/>
      <c r="EU710" s="319"/>
      <c r="EV710" s="319"/>
      <c r="EW710" s="319"/>
      <c r="EX710" s="319"/>
      <c r="EY710" s="319"/>
      <c r="EZ710" s="319"/>
      <c r="FA710" s="319"/>
      <c r="FB710" s="319"/>
      <c r="FC710" s="319"/>
      <c r="FD710" s="319"/>
      <c r="FE710" s="319"/>
      <c r="FF710" s="319"/>
      <c r="FG710" s="319"/>
      <c r="FH710" s="319"/>
      <c r="FI710" s="319"/>
      <c r="FJ710" s="319"/>
      <c r="FK710" s="319"/>
      <c r="FL710" s="319"/>
      <c r="FM710" s="319"/>
      <c r="FN710" s="319"/>
      <c r="FO710" s="319"/>
      <c r="FP710" s="319"/>
      <c r="FQ710" s="319"/>
      <c r="FR710" s="319"/>
      <c r="FS710" s="319"/>
      <c r="FT710" s="319"/>
      <c r="FU710" s="319"/>
      <c r="FV710" s="319"/>
      <c r="FW710" s="319"/>
      <c r="FX710" s="319"/>
      <c r="FY710" s="319"/>
      <c r="FZ710" s="319"/>
      <c r="GA710" s="319"/>
      <c r="GB710" s="319"/>
      <c r="GC710" s="319"/>
      <c r="GD710" s="319"/>
      <c r="GE710" s="319"/>
      <c r="GF710" s="319"/>
      <c r="GG710" s="319"/>
      <c r="GH710" s="319"/>
      <c r="GI710" s="319"/>
      <c r="GJ710" s="319"/>
      <c r="GK710" s="319"/>
      <c r="GL710" s="319"/>
      <c r="GM710" s="319"/>
      <c r="GN710" s="319"/>
      <c r="GO710" s="319"/>
      <c r="GP710" s="319"/>
      <c r="GQ710" s="319"/>
      <c r="GR710" s="319"/>
      <c r="GS710" s="319"/>
      <c r="GT710" s="319"/>
      <c r="GU710" s="319"/>
      <c r="GV710" s="319"/>
      <c r="GW710" s="319"/>
      <c r="GX710" s="319"/>
      <c r="GY710" s="319"/>
      <c r="GZ710" s="319"/>
      <c r="HA710" s="319"/>
      <c r="HB710" s="319"/>
      <c r="HC710" s="319"/>
      <c r="HD710" s="319"/>
      <c r="HE710" s="319"/>
      <c r="HF710" s="319"/>
      <c r="HG710" s="319"/>
      <c r="HH710" s="319"/>
      <c r="HI710" s="319"/>
      <c r="HJ710" s="319"/>
      <c r="HK710" s="319"/>
      <c r="HL710" s="319"/>
      <c r="HM710" s="319"/>
      <c r="HN710" s="319"/>
      <c r="HO710" s="319"/>
      <c r="HP710" s="319"/>
      <c r="HQ710" s="319"/>
      <c r="HR710" s="319"/>
      <c r="HS710" s="319"/>
      <c r="HT710" s="319"/>
      <c r="HU710" s="319"/>
      <c r="HV710" s="319"/>
      <c r="HW710" s="319"/>
      <c r="HX710" s="319"/>
      <c r="HY710" s="319"/>
      <c r="HZ710" s="319"/>
      <c r="IA710" s="319"/>
      <c r="IB710" s="319"/>
      <c r="IC710" s="319"/>
      <c r="ID710" s="319"/>
      <c r="IE710" s="319"/>
      <c r="IF710" s="319"/>
      <c r="IG710" s="319"/>
      <c r="IH710" s="319"/>
      <c r="II710" s="319"/>
      <c r="IJ710" s="319"/>
      <c r="IK710" s="319"/>
      <c r="IL710" s="319"/>
      <c r="IM710" s="319"/>
      <c r="IN710" s="319"/>
      <c r="IO710" s="319"/>
      <c r="IP710" s="319"/>
      <c r="IQ710" s="319"/>
      <c r="IR710" s="319"/>
      <c r="IS710" s="319"/>
      <c r="IT710" s="319"/>
      <c r="IU710" s="319"/>
      <c r="IV710" s="319"/>
      <c r="IW710" s="319"/>
      <c r="IX710" s="319"/>
      <c r="IY710" s="319"/>
      <c r="IZ710" s="319"/>
      <c r="JA710" s="319"/>
      <c r="JB710" s="319"/>
      <c r="JC710" s="319"/>
      <c r="JD710" s="319"/>
      <c r="JE710" s="319"/>
      <c r="JF710" s="319"/>
      <c r="JG710" s="319"/>
      <c r="JH710" s="319"/>
      <c r="JI710" s="319"/>
      <c r="JJ710" s="319"/>
      <c r="JK710" s="319"/>
      <c r="JL710" s="319"/>
      <c r="JM710" s="319"/>
      <c r="JN710" s="319"/>
      <c r="JO710" s="319"/>
      <c r="JP710" s="319"/>
      <c r="JQ710" s="319"/>
      <c r="JR710" s="319"/>
      <c r="JS710" s="319"/>
      <c r="JT710" s="319"/>
      <c r="JU710" s="319"/>
      <c r="JV710" s="319"/>
      <c r="JW710" s="319"/>
      <c r="JX710" s="319"/>
      <c r="JY710" s="319"/>
      <c r="JZ710" s="319"/>
      <c r="KA710" s="319"/>
      <c r="KB710" s="319"/>
      <c r="KC710" s="319"/>
      <c r="KD710" s="319"/>
      <c r="KE710" s="319"/>
      <c r="KF710" s="319"/>
      <c r="KG710" s="319"/>
      <c r="KH710" s="319"/>
      <c r="KI710" s="319"/>
      <c r="KJ710" s="319"/>
      <c r="KK710" s="319"/>
      <c r="KL710" s="319"/>
      <c r="KM710" s="319"/>
      <c r="KN710" s="319"/>
      <c r="KO710" s="319"/>
      <c r="KP710" s="319"/>
      <c r="KQ710" s="319"/>
      <c r="KR710" s="319"/>
      <c r="KS710" s="319"/>
      <c r="KT710" s="319"/>
      <c r="KU710" s="319"/>
      <c r="KV710" s="319"/>
      <c r="KW710" s="319"/>
      <c r="KX710" s="319"/>
      <c r="KY710" s="319"/>
      <c r="KZ710" s="319"/>
      <c r="LA710" s="319"/>
      <c r="LB710" s="319"/>
      <c r="LC710" s="319"/>
      <c r="LD710" s="319"/>
      <c r="LE710" s="319"/>
      <c r="LF710" s="319"/>
      <c r="LG710" s="319"/>
      <c r="LH710" s="319"/>
      <c r="LI710" s="319"/>
      <c r="LJ710" s="319"/>
      <c r="LK710" s="319"/>
      <c r="LL710" s="319"/>
      <c r="LM710" s="319"/>
      <c r="LN710" s="319"/>
      <c r="LO710" s="319"/>
      <c r="LP710" s="319"/>
      <c r="LQ710" s="319"/>
      <c r="LR710" s="319"/>
      <c r="LS710" s="319"/>
      <c r="LT710" s="319"/>
      <c r="LU710" s="319"/>
      <c r="LV710" s="319"/>
      <c r="LW710" s="319"/>
      <c r="LX710" s="319"/>
      <c r="LY710" s="319"/>
      <c r="LZ710" s="319"/>
      <c r="MA710" s="319"/>
      <c r="MB710" s="319"/>
      <c r="MC710" s="319"/>
      <c r="MD710" s="319"/>
      <c r="ME710" s="319"/>
      <c r="MF710" s="319"/>
      <c r="MG710" s="319"/>
      <c r="MH710" s="319"/>
      <c r="MI710" s="319"/>
      <c r="MJ710" s="319"/>
      <c r="MK710" s="319"/>
      <c r="ML710" s="319"/>
      <c r="MM710" s="319"/>
      <c r="MN710" s="319"/>
      <c r="MO710" s="319"/>
      <c r="MP710" s="319"/>
      <c r="MQ710" s="319"/>
      <c r="MS710" s="241"/>
      <c r="MT710" s="362">
        <f t="shared" si="1004"/>
        <v>0</v>
      </c>
      <c r="MU710" s="363">
        <f t="shared" si="990"/>
        <v>0</v>
      </c>
      <c r="MV710" s="363">
        <f t="shared" si="991"/>
        <v>0</v>
      </c>
      <c r="MW710" s="363"/>
      <c r="MX710" s="363">
        <f t="shared" si="992"/>
        <v>0</v>
      </c>
      <c r="MY710" s="363"/>
      <c r="MZ710" s="363">
        <f t="shared" si="993"/>
        <v>0</v>
      </c>
      <c r="NA710" s="363"/>
      <c r="NB710" s="363">
        <f t="shared" si="994"/>
        <v>0</v>
      </c>
      <c r="NC710" s="363"/>
      <c r="ND710" s="363">
        <f t="shared" si="995"/>
        <v>0</v>
      </c>
      <c r="NE710" s="363"/>
      <c r="NF710" s="363">
        <f t="shared" si="996"/>
        <v>0</v>
      </c>
      <c r="NG710" s="363"/>
      <c r="NH710" s="363">
        <f t="shared" si="997"/>
        <v>0</v>
      </c>
      <c r="NI710" s="363"/>
      <c r="NJ710" s="363">
        <f t="shared" si="998"/>
        <v>0</v>
      </c>
      <c r="NK710" s="363"/>
      <c r="NL710" s="363">
        <f t="shared" si="1005"/>
        <v>0</v>
      </c>
      <c r="NM710" s="364"/>
      <c r="NN710" s="370"/>
      <c r="NR710" s="318">
        <f t="shared" si="999"/>
        <v>0</v>
      </c>
      <c r="NS710" s="318">
        <f t="shared" si="1000"/>
        <v>0</v>
      </c>
      <c r="NT710" s="318">
        <f t="shared" si="1001"/>
        <v>0</v>
      </c>
    </row>
    <row r="711" spans="1:384" s="318" customFormat="1" ht="10.199999999999999" customHeight="1" x14ac:dyDescent="0.3">
      <c r="A711" s="25"/>
      <c r="B711" s="389"/>
      <c r="C711" s="424"/>
      <c r="D711" s="15"/>
      <c r="E711" s="412" t="str">
        <f>$E$11</f>
        <v>MEP</v>
      </c>
      <c r="F711" s="412"/>
      <c r="G711" s="133" t="str">
        <f>IF(MX735=0,"",MX735)</f>
        <v/>
      </c>
      <c r="H711" s="399"/>
      <c r="I711" s="394" t="str">
        <f>Prenoms!$B$9</f>
        <v>mamad</v>
      </c>
      <c r="J711" s="395"/>
      <c r="K711" s="395"/>
      <c r="L711" s="395"/>
      <c r="M711" s="395"/>
      <c r="N711" s="81" t="str">
        <f>IF(NL711&lt;&gt;0,"",IF(Conges!Z43=0,"",Conges!Z43))</f>
        <v/>
      </c>
      <c r="O711" s="82"/>
      <c r="P711" s="83"/>
      <c r="Q711" s="83"/>
      <c r="R711" s="83"/>
      <c r="S711" s="83"/>
      <c r="T711" s="83"/>
      <c r="U711" s="83"/>
      <c r="V711" s="84"/>
      <c r="W711" s="83"/>
      <c r="X711" s="83"/>
      <c r="Y711" s="83"/>
      <c r="Z711" s="83"/>
      <c r="AA711" s="83"/>
      <c r="AB711" s="83"/>
      <c r="AC711" s="83"/>
      <c r="AD711" s="83"/>
      <c r="AE711" s="82"/>
      <c r="AF711" s="83"/>
      <c r="AG711" s="83"/>
      <c r="AH711" s="83"/>
      <c r="AI711" s="83"/>
      <c r="AJ711" s="84"/>
      <c r="AK711" s="83"/>
      <c r="AL711" s="83"/>
      <c r="AM711" s="83"/>
      <c r="AN711" s="83"/>
      <c r="AO711" s="83"/>
      <c r="AP711" s="83"/>
      <c r="AQ711" s="83"/>
      <c r="AR711" s="83"/>
      <c r="AS711" s="83"/>
      <c r="AT711" s="83"/>
      <c r="AU711" s="82"/>
      <c r="AV711" s="83"/>
      <c r="AW711" s="83"/>
      <c r="AX711" s="83"/>
      <c r="AY711" s="83"/>
      <c r="AZ711" s="83"/>
      <c r="BA711" s="83"/>
      <c r="BB711" s="84"/>
      <c r="BC711" s="85">
        <f>IF(NL711&lt;&gt;0,(IF(Conges!Z$43=0,0,3)),0)</f>
        <v>0</v>
      </c>
      <c r="BD711" s="417"/>
      <c r="BE711" s="390">
        <f>IF(OR(Conges!Z$43="A",Conges!Z$43="V"),Prenoms!L$9,NL711)</f>
        <v>0</v>
      </c>
      <c r="BF711" s="391"/>
      <c r="BG711" s="286"/>
      <c r="BH711" s="287">
        <f t="shared" si="984"/>
        <v>0</v>
      </c>
      <c r="BI711" s="288" t="str">
        <f t="shared" si="985"/>
        <v/>
      </c>
      <c r="BJ711" s="300">
        <v>114.48387096774192</v>
      </c>
      <c r="BK711" s="301">
        <f t="shared" si="1002"/>
        <v>-114.48387096774192</v>
      </c>
      <c r="BL711" s="302">
        <f t="shared" si="917"/>
        <v>0</v>
      </c>
      <c r="BM711" s="302">
        <f t="shared" si="918"/>
        <v>0</v>
      </c>
      <c r="BN711" s="302">
        <f>SUM('Heures Pointage'!$GD$26:$GE$26)</f>
        <v>0</v>
      </c>
      <c r="BO711" s="302">
        <f>SUM('Heures et Indemnites'!$GD$26:$GE$26)</f>
        <v>0</v>
      </c>
      <c r="BP711" s="303">
        <f t="shared" si="919"/>
        <v>0</v>
      </c>
      <c r="BQ711" s="303">
        <f>'Heures Pointage'!$HB$26</f>
        <v>0</v>
      </c>
      <c r="BR711" s="304">
        <f t="shared" ref="BR711" si="1011">$BH$1061</f>
        <v>0</v>
      </c>
      <c r="BS711" s="149">
        <f>Prenoms!$C$9</f>
        <v>169</v>
      </c>
      <c r="BT711" s="180"/>
      <c r="BU711" s="324">
        <f>SUM('Heures et Indemnites'!$GD$26:$GE$26)</f>
        <v>0</v>
      </c>
      <c r="BV711" s="235">
        <f>SUM('Heures et Indemnites'!$GD$6:$GE$26)</f>
        <v>0</v>
      </c>
      <c r="BW711" s="324"/>
      <c r="BX711" s="235"/>
      <c r="BY711" s="319"/>
      <c r="BZ711" s="319"/>
      <c r="CA711" s="319"/>
      <c r="CB711" s="319"/>
      <c r="CC711" s="319"/>
      <c r="CD711" s="319"/>
      <c r="CE711" s="319"/>
      <c r="CF711" s="319"/>
      <c r="CG711" s="319"/>
      <c r="CH711" s="319"/>
      <c r="CI711" s="319"/>
      <c r="CJ711" s="319"/>
      <c r="CK711" s="319"/>
      <c r="CL711" s="319"/>
      <c r="CM711" s="319"/>
      <c r="CN711" s="319"/>
      <c r="CO711" s="319"/>
      <c r="CP711" s="319"/>
      <c r="CQ711" s="319"/>
      <c r="CR711" s="319"/>
      <c r="CS711" s="319"/>
      <c r="CT711" s="319"/>
      <c r="CU711" s="319"/>
      <c r="CV711" s="319"/>
      <c r="CW711" s="319"/>
      <c r="CX711" s="319"/>
      <c r="CY711" s="319"/>
      <c r="CZ711" s="319"/>
      <c r="DA711" s="319"/>
      <c r="DB711" s="319"/>
      <c r="DC711" s="319"/>
      <c r="DD711" s="319"/>
      <c r="DE711" s="319"/>
      <c r="DF711" s="319"/>
      <c r="DG711" s="319"/>
      <c r="DH711" s="319"/>
      <c r="DI711" s="319"/>
      <c r="DJ711" s="319"/>
      <c r="DK711" s="319"/>
      <c r="DL711" s="319"/>
      <c r="DM711" s="319"/>
      <c r="DN711" s="319"/>
      <c r="DO711" s="319"/>
      <c r="DP711" s="319"/>
      <c r="DQ711" s="319"/>
      <c r="DR711" s="319"/>
      <c r="DS711" s="319"/>
      <c r="DT711" s="319"/>
      <c r="DU711" s="319"/>
      <c r="DV711" s="319"/>
      <c r="DW711" s="319"/>
      <c r="DX711" s="319"/>
      <c r="DY711" s="319"/>
      <c r="DZ711" s="319"/>
      <c r="EA711" s="319"/>
      <c r="EB711" s="319"/>
      <c r="EC711" s="319"/>
      <c r="ED711" s="319"/>
      <c r="EE711" s="319"/>
      <c r="EF711" s="319"/>
      <c r="EG711" s="319"/>
      <c r="EH711" s="319"/>
      <c r="EI711" s="319"/>
      <c r="EJ711" s="319"/>
      <c r="EK711" s="319"/>
      <c r="EL711" s="319"/>
      <c r="EM711" s="319"/>
      <c r="EN711" s="319"/>
      <c r="EO711" s="319"/>
      <c r="EP711" s="319"/>
      <c r="EQ711" s="319"/>
      <c r="ER711" s="319"/>
      <c r="ES711" s="319"/>
      <c r="ET711" s="319"/>
      <c r="EU711" s="319"/>
      <c r="EV711" s="319"/>
      <c r="EW711" s="319"/>
      <c r="EX711" s="319"/>
      <c r="EY711" s="319"/>
      <c r="EZ711" s="319"/>
      <c r="FA711" s="319"/>
      <c r="FB711" s="319"/>
      <c r="FC711" s="319"/>
      <c r="FD711" s="319"/>
      <c r="FE711" s="319"/>
      <c r="FF711" s="319"/>
      <c r="FG711" s="319"/>
      <c r="FH711" s="319"/>
      <c r="FI711" s="319"/>
      <c r="FJ711" s="319"/>
      <c r="FK711" s="319"/>
      <c r="FL711" s="319"/>
      <c r="FM711" s="319"/>
      <c r="FN711" s="319"/>
      <c r="FO711" s="319"/>
      <c r="FP711" s="319"/>
      <c r="FQ711" s="319"/>
      <c r="FR711" s="319"/>
      <c r="FS711" s="319"/>
      <c r="FT711" s="319"/>
      <c r="FU711" s="319"/>
      <c r="FV711" s="319"/>
      <c r="FW711" s="319"/>
      <c r="FX711" s="319"/>
      <c r="FY711" s="319"/>
      <c r="FZ711" s="319"/>
      <c r="GA711" s="319"/>
      <c r="GB711" s="319"/>
      <c r="GC711" s="319"/>
      <c r="GD711" s="319"/>
      <c r="GE711" s="319"/>
      <c r="GF711" s="319"/>
      <c r="GG711" s="319"/>
      <c r="GH711" s="319"/>
      <c r="GI711" s="319"/>
      <c r="GJ711" s="319"/>
      <c r="GK711" s="319"/>
      <c r="GL711" s="319"/>
      <c r="GM711" s="319"/>
      <c r="GN711" s="319"/>
      <c r="GO711" s="319"/>
      <c r="GP711" s="319"/>
      <c r="GQ711" s="319"/>
      <c r="GR711" s="319"/>
      <c r="GS711" s="319"/>
      <c r="GT711" s="319"/>
      <c r="GU711" s="319"/>
      <c r="GV711" s="319"/>
      <c r="GW711" s="319"/>
      <c r="GX711" s="319"/>
      <c r="GY711" s="319"/>
      <c r="GZ711" s="319"/>
      <c r="HA711" s="319"/>
      <c r="HB711" s="319"/>
      <c r="HC711" s="319"/>
      <c r="HD711" s="319"/>
      <c r="HE711" s="319"/>
      <c r="HF711" s="319"/>
      <c r="HG711" s="319"/>
      <c r="HH711" s="319"/>
      <c r="HI711" s="319"/>
      <c r="HJ711" s="319"/>
      <c r="HK711" s="319"/>
      <c r="HL711" s="319"/>
      <c r="HM711" s="319"/>
      <c r="HN711" s="319"/>
      <c r="HO711" s="319"/>
      <c r="HP711" s="319"/>
      <c r="HQ711" s="319"/>
      <c r="HR711" s="319"/>
      <c r="HS711" s="319"/>
      <c r="HT711" s="319"/>
      <c r="HU711" s="319"/>
      <c r="HV711" s="319"/>
      <c r="HW711" s="319"/>
      <c r="HX711" s="319"/>
      <c r="HY711" s="319"/>
      <c r="HZ711" s="319"/>
      <c r="IA711" s="319"/>
      <c r="IB711" s="319"/>
      <c r="IC711" s="319"/>
      <c r="ID711" s="319"/>
      <c r="IE711" s="319"/>
      <c r="IF711" s="319"/>
      <c r="IG711" s="319"/>
      <c r="IH711" s="319"/>
      <c r="II711" s="319"/>
      <c r="IJ711" s="319"/>
      <c r="IK711" s="319"/>
      <c r="IL711" s="319"/>
      <c r="IM711" s="319"/>
      <c r="IN711" s="319"/>
      <c r="IO711" s="319"/>
      <c r="IP711" s="319"/>
      <c r="IQ711" s="319"/>
      <c r="IR711" s="319"/>
      <c r="IS711" s="319"/>
      <c r="IT711" s="319"/>
      <c r="IU711" s="319"/>
      <c r="IV711" s="319"/>
      <c r="IW711" s="319"/>
      <c r="IX711" s="319"/>
      <c r="IY711" s="319"/>
      <c r="IZ711" s="319"/>
      <c r="JA711" s="319"/>
      <c r="JB711" s="319"/>
      <c r="JC711" s="319"/>
      <c r="JD711" s="319"/>
      <c r="JE711" s="319"/>
      <c r="JF711" s="319"/>
      <c r="JG711" s="319"/>
      <c r="JH711" s="319"/>
      <c r="JI711" s="319"/>
      <c r="JJ711" s="319"/>
      <c r="JK711" s="319"/>
      <c r="JL711" s="319"/>
      <c r="JM711" s="319"/>
      <c r="JN711" s="319"/>
      <c r="JO711" s="319"/>
      <c r="JP711" s="319"/>
      <c r="JQ711" s="319"/>
      <c r="JR711" s="319"/>
      <c r="JS711" s="319"/>
      <c r="JT711" s="319"/>
      <c r="JU711" s="319"/>
      <c r="JV711" s="319"/>
      <c r="JW711" s="319"/>
      <c r="JX711" s="319"/>
      <c r="JY711" s="319"/>
      <c r="JZ711" s="319"/>
      <c r="KA711" s="319"/>
      <c r="KB711" s="319"/>
      <c r="KC711" s="319"/>
      <c r="KD711" s="319"/>
      <c r="KE711" s="319"/>
      <c r="KF711" s="319"/>
      <c r="KG711" s="319"/>
      <c r="KH711" s="319"/>
      <c r="KI711" s="319"/>
      <c r="KJ711" s="319"/>
      <c r="KK711" s="319"/>
      <c r="KL711" s="319"/>
      <c r="KM711" s="319"/>
      <c r="KN711" s="319"/>
      <c r="KO711" s="319"/>
      <c r="KP711" s="319"/>
      <c r="KQ711" s="319"/>
      <c r="KR711" s="319"/>
      <c r="KS711" s="319"/>
      <c r="KT711" s="319"/>
      <c r="KU711" s="319"/>
      <c r="KV711" s="319"/>
      <c r="KW711" s="319"/>
      <c r="KX711" s="319"/>
      <c r="KY711" s="319"/>
      <c r="KZ711" s="319"/>
      <c r="LA711" s="319"/>
      <c r="LB711" s="319"/>
      <c r="LC711" s="319"/>
      <c r="LD711" s="319"/>
      <c r="LE711" s="319"/>
      <c r="LF711" s="319"/>
      <c r="LG711" s="319"/>
      <c r="LH711" s="319"/>
      <c r="LI711" s="319"/>
      <c r="LJ711" s="319"/>
      <c r="LK711" s="319"/>
      <c r="LL711" s="319"/>
      <c r="LM711" s="319"/>
      <c r="LN711" s="319"/>
      <c r="LO711" s="319"/>
      <c r="LP711" s="319"/>
      <c r="LQ711" s="319"/>
      <c r="LR711" s="319"/>
      <c r="LS711" s="319"/>
      <c r="LT711" s="319"/>
      <c r="LU711" s="319"/>
      <c r="LV711" s="319"/>
      <c r="LW711" s="319"/>
      <c r="LX711" s="319"/>
      <c r="LY711" s="319"/>
      <c r="LZ711" s="319"/>
      <c r="MA711" s="319"/>
      <c r="MB711" s="319"/>
      <c r="MC711" s="319"/>
      <c r="MD711" s="319"/>
      <c r="ME711" s="319"/>
      <c r="MF711" s="319"/>
      <c r="MG711" s="319"/>
      <c r="MH711" s="319"/>
      <c r="MI711" s="319"/>
      <c r="MJ711" s="319"/>
      <c r="MK711" s="319"/>
      <c r="ML711" s="319"/>
      <c r="MM711" s="319"/>
      <c r="MN711" s="319"/>
      <c r="MO711" s="319"/>
      <c r="MP711" s="319"/>
      <c r="MQ711" s="319"/>
      <c r="MS711" s="241"/>
      <c r="MT711" s="373">
        <f t="shared" si="1004"/>
        <v>0</v>
      </c>
      <c r="MU711" s="365">
        <f t="shared" si="990"/>
        <v>0</v>
      </c>
      <c r="MV711" s="365">
        <f t="shared" si="991"/>
        <v>0</v>
      </c>
      <c r="MW711" s="365"/>
      <c r="MX711" s="365">
        <f t="shared" si="992"/>
        <v>0</v>
      </c>
      <c r="MY711" s="365"/>
      <c r="MZ711" s="365">
        <f t="shared" si="993"/>
        <v>0</v>
      </c>
      <c r="NA711" s="365"/>
      <c r="NB711" s="365">
        <f t="shared" si="994"/>
        <v>0</v>
      </c>
      <c r="NC711" s="365"/>
      <c r="ND711" s="365">
        <f t="shared" si="995"/>
        <v>0</v>
      </c>
      <c r="NE711" s="365"/>
      <c r="NF711" s="365">
        <f t="shared" si="996"/>
        <v>0</v>
      </c>
      <c r="NG711" s="365"/>
      <c r="NH711" s="365">
        <f t="shared" si="997"/>
        <v>0</v>
      </c>
      <c r="NI711" s="365"/>
      <c r="NJ711" s="365">
        <f t="shared" si="998"/>
        <v>0</v>
      </c>
      <c r="NK711" s="365"/>
      <c r="NL711" s="365">
        <f t="shared" si="1005"/>
        <v>0</v>
      </c>
      <c r="NM711" s="366"/>
      <c r="NN711" s="370"/>
      <c r="NR711" s="318">
        <f t="shared" si="999"/>
        <v>0</v>
      </c>
      <c r="NS711" s="318">
        <f t="shared" si="1000"/>
        <v>0</v>
      </c>
      <c r="NT711" s="318">
        <f t="shared" si="1001"/>
        <v>0</v>
      </c>
    </row>
    <row r="712" spans="1:384" s="318" customFormat="1" ht="10.199999999999999" customHeight="1" x14ac:dyDescent="0.3">
      <c r="A712" s="25"/>
      <c r="B712" s="389"/>
      <c r="C712" s="424"/>
      <c r="D712" s="15"/>
      <c r="E712" s="407" t="str">
        <f>$E$12</f>
        <v>Renfort</v>
      </c>
      <c r="F712" s="407"/>
      <c r="G712" s="134" t="str">
        <f>IF(MZ735=0,"",MZ735)</f>
        <v/>
      </c>
      <c r="H712" s="399"/>
      <c r="I712" s="381" t="str">
        <f>Prenoms!$B$10</f>
        <v>erwan</v>
      </c>
      <c r="J712" s="382"/>
      <c r="K712" s="382"/>
      <c r="L712" s="382"/>
      <c r="M712" s="382"/>
      <c r="N712" s="68" t="str">
        <f>IF(NL712&lt;&gt;0,"",IF(Conges!Z44=0,"",Conges!Z44))</f>
        <v/>
      </c>
      <c r="O712" s="69"/>
      <c r="P712" s="70"/>
      <c r="Q712" s="70"/>
      <c r="R712" s="70"/>
      <c r="S712" s="70"/>
      <c r="T712" s="70"/>
      <c r="U712" s="70"/>
      <c r="V712" s="71"/>
      <c r="W712" s="70"/>
      <c r="X712" s="70"/>
      <c r="Y712" s="70"/>
      <c r="Z712" s="70"/>
      <c r="AA712" s="70"/>
      <c r="AB712" s="70"/>
      <c r="AC712" s="70"/>
      <c r="AD712" s="70"/>
      <c r="AE712" s="69"/>
      <c r="AF712" s="70"/>
      <c r="AG712" s="70"/>
      <c r="AH712" s="70"/>
      <c r="AI712" s="70"/>
      <c r="AJ712" s="71"/>
      <c r="AK712" s="70"/>
      <c r="AL712" s="70"/>
      <c r="AM712" s="70"/>
      <c r="AN712" s="70"/>
      <c r="AO712" s="70"/>
      <c r="AP712" s="70"/>
      <c r="AQ712" s="70"/>
      <c r="AR712" s="70"/>
      <c r="AS712" s="70"/>
      <c r="AT712" s="70"/>
      <c r="AU712" s="69"/>
      <c r="AV712" s="70"/>
      <c r="AW712" s="70"/>
      <c r="AX712" s="70"/>
      <c r="AY712" s="70"/>
      <c r="AZ712" s="70"/>
      <c r="BA712" s="70"/>
      <c r="BB712" s="71"/>
      <c r="BC712" s="72">
        <f>IF(NL712&lt;&gt;0,(IF(Conges!Z$44=0,0,3)),0)</f>
        <v>0</v>
      </c>
      <c r="BD712" s="417"/>
      <c r="BE712" s="392">
        <f>IF(OR(Conges!Z$44="A",Conges!Z$44="V"),Prenoms!L$10,NL712)</f>
        <v>0</v>
      </c>
      <c r="BF712" s="393"/>
      <c r="BG712" s="289"/>
      <c r="BH712" s="290">
        <f t="shared" si="984"/>
        <v>0</v>
      </c>
      <c r="BI712" s="291" t="str">
        <f t="shared" si="985"/>
        <v/>
      </c>
      <c r="BJ712" s="305">
        <v>114.48387096774192</v>
      </c>
      <c r="BK712" s="306">
        <f t="shared" si="1002"/>
        <v>-114.48387096774192</v>
      </c>
      <c r="BL712" s="307">
        <f t="shared" si="917"/>
        <v>0</v>
      </c>
      <c r="BM712" s="307">
        <f t="shared" si="918"/>
        <v>0</v>
      </c>
      <c r="BN712" s="307">
        <f>SUM('Heures Pointage'!$HD$26:$HE$26)</f>
        <v>0</v>
      </c>
      <c r="BO712" s="307">
        <f>SUM('Heures et Indemnites'!$HD$26:$HE$26)</f>
        <v>0</v>
      </c>
      <c r="BP712" s="308">
        <f t="shared" si="919"/>
        <v>0</v>
      </c>
      <c r="BQ712" s="308">
        <f>'Heures Pointage'!$IB$26</f>
        <v>0</v>
      </c>
      <c r="BR712" s="309">
        <f t="shared" ref="BR712" si="1012">$BH$1062</f>
        <v>0</v>
      </c>
      <c r="BS712" s="150">
        <f>Prenoms!$C$10</f>
        <v>169</v>
      </c>
      <c r="BT712" s="153"/>
      <c r="BU712" s="323">
        <f>SUM('Heures et Indemnites'!$HD$26:$HE$26)</f>
        <v>0</v>
      </c>
      <c r="BV712" s="236">
        <f>SUM('Heures et Indemnites'!$HD$6:$HE$26)</f>
        <v>0</v>
      </c>
      <c r="BW712" s="323"/>
      <c r="BX712" s="236"/>
      <c r="BY712" s="319"/>
      <c r="BZ712" s="319"/>
      <c r="CA712" s="319"/>
      <c r="CB712" s="319"/>
      <c r="CC712" s="319"/>
      <c r="CD712" s="319"/>
      <c r="CE712" s="319"/>
      <c r="CF712" s="319"/>
      <c r="CG712" s="319"/>
      <c r="CH712" s="319"/>
      <c r="CI712" s="319"/>
      <c r="CJ712" s="319"/>
      <c r="CK712" s="319"/>
      <c r="CL712" s="319"/>
      <c r="CM712" s="319"/>
      <c r="CN712" s="319"/>
      <c r="CO712" s="319"/>
      <c r="CP712" s="319"/>
      <c r="CQ712" s="319"/>
      <c r="CR712" s="319"/>
      <c r="CS712" s="319"/>
      <c r="CT712" s="319"/>
      <c r="CU712" s="319"/>
      <c r="CV712" s="319"/>
      <c r="CW712" s="319"/>
      <c r="CX712" s="319"/>
      <c r="CY712" s="319"/>
      <c r="CZ712" s="319"/>
      <c r="DA712" s="319"/>
      <c r="DB712" s="319"/>
      <c r="DC712" s="319"/>
      <c r="DD712" s="319"/>
      <c r="DE712" s="319"/>
      <c r="DF712" s="319"/>
      <c r="DG712" s="319"/>
      <c r="DH712" s="319"/>
      <c r="DI712" s="319"/>
      <c r="DJ712" s="319"/>
      <c r="DK712" s="319"/>
      <c r="DL712" s="319"/>
      <c r="DM712" s="319"/>
      <c r="DN712" s="319"/>
      <c r="DO712" s="319"/>
      <c r="DP712" s="319"/>
      <c r="DQ712" s="319"/>
      <c r="DR712" s="319"/>
      <c r="DS712" s="319"/>
      <c r="DT712" s="319"/>
      <c r="DU712" s="319"/>
      <c r="DV712" s="319"/>
      <c r="DW712" s="319"/>
      <c r="DX712" s="319"/>
      <c r="DY712" s="319"/>
      <c r="DZ712" s="319"/>
      <c r="EA712" s="319"/>
      <c r="EB712" s="319"/>
      <c r="EC712" s="319"/>
      <c r="ED712" s="319"/>
      <c r="EE712" s="319"/>
      <c r="EF712" s="319"/>
      <c r="EG712" s="319"/>
      <c r="EH712" s="319"/>
      <c r="EI712" s="319"/>
      <c r="EJ712" s="319"/>
      <c r="EK712" s="319"/>
      <c r="EL712" s="319"/>
      <c r="EM712" s="319"/>
      <c r="EN712" s="319"/>
      <c r="EO712" s="319"/>
      <c r="EP712" s="319"/>
      <c r="EQ712" s="319"/>
      <c r="ER712" s="319"/>
      <c r="ES712" s="319"/>
      <c r="ET712" s="319"/>
      <c r="EU712" s="319"/>
      <c r="EV712" s="319"/>
      <c r="EW712" s="319"/>
      <c r="EX712" s="319"/>
      <c r="EY712" s="319"/>
      <c r="EZ712" s="319"/>
      <c r="FA712" s="319"/>
      <c r="FB712" s="319"/>
      <c r="FC712" s="319"/>
      <c r="FD712" s="319"/>
      <c r="FE712" s="319"/>
      <c r="FF712" s="319"/>
      <c r="FG712" s="319"/>
      <c r="FH712" s="319"/>
      <c r="FI712" s="319"/>
      <c r="FJ712" s="319"/>
      <c r="FK712" s="319"/>
      <c r="FL712" s="319"/>
      <c r="FM712" s="319"/>
      <c r="FN712" s="319"/>
      <c r="FO712" s="319"/>
      <c r="FP712" s="319"/>
      <c r="FQ712" s="319"/>
      <c r="FR712" s="319"/>
      <c r="FS712" s="319"/>
      <c r="FT712" s="319"/>
      <c r="FU712" s="319"/>
      <c r="FV712" s="319"/>
      <c r="FW712" s="319"/>
      <c r="FX712" s="319"/>
      <c r="FY712" s="319"/>
      <c r="FZ712" s="319"/>
      <c r="GA712" s="319"/>
      <c r="GB712" s="319"/>
      <c r="GC712" s="319"/>
      <c r="GD712" s="319"/>
      <c r="GE712" s="319"/>
      <c r="GF712" s="319"/>
      <c r="GG712" s="319"/>
      <c r="GH712" s="319"/>
      <c r="GI712" s="319"/>
      <c r="GJ712" s="319"/>
      <c r="GK712" s="319"/>
      <c r="GL712" s="319"/>
      <c r="GM712" s="319"/>
      <c r="GN712" s="319"/>
      <c r="GO712" s="319"/>
      <c r="GP712" s="319"/>
      <c r="GQ712" s="319"/>
      <c r="GR712" s="319"/>
      <c r="GS712" s="319"/>
      <c r="GT712" s="319"/>
      <c r="GU712" s="319"/>
      <c r="GV712" s="319"/>
      <c r="GW712" s="319"/>
      <c r="GX712" s="319"/>
      <c r="GY712" s="319"/>
      <c r="GZ712" s="319"/>
      <c r="HA712" s="319"/>
      <c r="HB712" s="319"/>
      <c r="HC712" s="319"/>
      <c r="HD712" s="319"/>
      <c r="HE712" s="319"/>
      <c r="HF712" s="319"/>
      <c r="HG712" s="319"/>
      <c r="HH712" s="319"/>
      <c r="HI712" s="319"/>
      <c r="HJ712" s="319"/>
      <c r="HK712" s="319"/>
      <c r="HL712" s="319"/>
      <c r="HM712" s="319"/>
      <c r="HN712" s="319"/>
      <c r="HO712" s="319"/>
      <c r="HP712" s="319"/>
      <c r="HQ712" s="319"/>
      <c r="HR712" s="319"/>
      <c r="HS712" s="319"/>
      <c r="HT712" s="319"/>
      <c r="HU712" s="319"/>
      <c r="HV712" s="319"/>
      <c r="HW712" s="319"/>
      <c r="HX712" s="319"/>
      <c r="HY712" s="319"/>
      <c r="HZ712" s="319"/>
      <c r="IA712" s="319"/>
      <c r="IB712" s="319"/>
      <c r="IC712" s="319"/>
      <c r="ID712" s="319"/>
      <c r="IE712" s="319"/>
      <c r="IF712" s="319"/>
      <c r="IG712" s="319"/>
      <c r="IH712" s="319"/>
      <c r="II712" s="319"/>
      <c r="IJ712" s="319"/>
      <c r="IK712" s="319"/>
      <c r="IL712" s="319"/>
      <c r="IM712" s="319"/>
      <c r="IN712" s="319"/>
      <c r="IO712" s="319"/>
      <c r="IP712" s="319"/>
      <c r="IQ712" s="319"/>
      <c r="IR712" s="319"/>
      <c r="IS712" s="319"/>
      <c r="IT712" s="319"/>
      <c r="IU712" s="319"/>
      <c r="IV712" s="319"/>
      <c r="IW712" s="319"/>
      <c r="IX712" s="319"/>
      <c r="IY712" s="319"/>
      <c r="IZ712" s="319"/>
      <c r="JA712" s="319"/>
      <c r="JB712" s="319"/>
      <c r="JC712" s="319"/>
      <c r="JD712" s="319"/>
      <c r="JE712" s="319"/>
      <c r="JF712" s="319"/>
      <c r="JG712" s="319"/>
      <c r="JH712" s="319"/>
      <c r="JI712" s="319"/>
      <c r="JJ712" s="319"/>
      <c r="JK712" s="319"/>
      <c r="JL712" s="319"/>
      <c r="JM712" s="319"/>
      <c r="JN712" s="319"/>
      <c r="JO712" s="319"/>
      <c r="JP712" s="319"/>
      <c r="JQ712" s="319"/>
      <c r="JR712" s="319"/>
      <c r="JS712" s="319"/>
      <c r="JT712" s="319"/>
      <c r="JU712" s="319"/>
      <c r="JV712" s="319"/>
      <c r="JW712" s="319"/>
      <c r="JX712" s="319"/>
      <c r="JY712" s="319"/>
      <c r="JZ712" s="319"/>
      <c r="KA712" s="319"/>
      <c r="KB712" s="319"/>
      <c r="KC712" s="319"/>
      <c r="KD712" s="319"/>
      <c r="KE712" s="319"/>
      <c r="KF712" s="319"/>
      <c r="KG712" s="319"/>
      <c r="KH712" s="319"/>
      <c r="KI712" s="319"/>
      <c r="KJ712" s="319"/>
      <c r="KK712" s="319"/>
      <c r="KL712" s="319"/>
      <c r="KM712" s="319"/>
      <c r="KN712" s="319"/>
      <c r="KO712" s="319"/>
      <c r="KP712" s="319"/>
      <c r="KQ712" s="319"/>
      <c r="KR712" s="319"/>
      <c r="KS712" s="319"/>
      <c r="KT712" s="319"/>
      <c r="KU712" s="319"/>
      <c r="KV712" s="319"/>
      <c r="KW712" s="319"/>
      <c r="KX712" s="319"/>
      <c r="KY712" s="319"/>
      <c r="KZ712" s="319"/>
      <c r="LA712" s="319"/>
      <c r="LB712" s="319"/>
      <c r="LC712" s="319"/>
      <c r="LD712" s="319"/>
      <c r="LE712" s="319"/>
      <c r="LF712" s="319"/>
      <c r="LG712" s="319"/>
      <c r="LH712" s="319"/>
      <c r="LI712" s="319"/>
      <c r="LJ712" s="319"/>
      <c r="LK712" s="319"/>
      <c r="LL712" s="319"/>
      <c r="LM712" s="319"/>
      <c r="LN712" s="319"/>
      <c r="LO712" s="319"/>
      <c r="LP712" s="319"/>
      <c r="LQ712" s="319"/>
      <c r="LR712" s="319"/>
      <c r="LS712" s="319"/>
      <c r="LT712" s="319"/>
      <c r="LU712" s="319"/>
      <c r="LV712" s="319"/>
      <c r="LW712" s="319"/>
      <c r="LX712" s="319"/>
      <c r="LY712" s="319"/>
      <c r="LZ712" s="319"/>
      <c r="MA712" s="319"/>
      <c r="MB712" s="319"/>
      <c r="MC712" s="319"/>
      <c r="MD712" s="319"/>
      <c r="ME712" s="319"/>
      <c r="MF712" s="319"/>
      <c r="MG712" s="319"/>
      <c r="MH712" s="319"/>
      <c r="MI712" s="319"/>
      <c r="MJ712" s="319"/>
      <c r="MK712" s="319"/>
      <c r="ML712" s="319"/>
      <c r="MM712" s="319"/>
      <c r="MN712" s="319"/>
      <c r="MO712" s="319"/>
      <c r="MP712" s="319"/>
      <c r="MQ712" s="319"/>
      <c r="MS712" s="241"/>
      <c r="MT712" s="362">
        <f t="shared" si="1004"/>
        <v>0</v>
      </c>
      <c r="MU712" s="363">
        <f t="shared" si="990"/>
        <v>0</v>
      </c>
      <c r="MV712" s="363">
        <f t="shared" si="991"/>
        <v>0</v>
      </c>
      <c r="MW712" s="363"/>
      <c r="MX712" s="363">
        <f t="shared" si="992"/>
        <v>0</v>
      </c>
      <c r="MY712" s="363"/>
      <c r="MZ712" s="363">
        <f t="shared" si="993"/>
        <v>0</v>
      </c>
      <c r="NA712" s="363"/>
      <c r="NB712" s="363">
        <f t="shared" si="994"/>
        <v>0</v>
      </c>
      <c r="NC712" s="363"/>
      <c r="ND712" s="363">
        <f t="shared" si="995"/>
        <v>0</v>
      </c>
      <c r="NE712" s="363"/>
      <c r="NF712" s="363">
        <f t="shared" si="996"/>
        <v>0</v>
      </c>
      <c r="NG712" s="363"/>
      <c r="NH712" s="363">
        <f t="shared" si="997"/>
        <v>0</v>
      </c>
      <c r="NI712" s="363"/>
      <c r="NJ712" s="363">
        <f t="shared" si="998"/>
        <v>0</v>
      </c>
      <c r="NK712" s="363"/>
      <c r="NL712" s="363">
        <f t="shared" si="1005"/>
        <v>0</v>
      </c>
      <c r="NM712" s="364"/>
      <c r="NN712" s="370"/>
      <c r="NR712" s="318">
        <f t="shared" si="999"/>
        <v>0</v>
      </c>
      <c r="NS712" s="318">
        <f t="shared" si="1000"/>
        <v>0</v>
      </c>
      <c r="NT712" s="318">
        <f t="shared" si="1001"/>
        <v>0</v>
      </c>
    </row>
    <row r="713" spans="1:384" s="318" customFormat="1" ht="10.199999999999999" customHeight="1" x14ac:dyDescent="0.3">
      <c r="A713" s="25"/>
      <c r="B713" s="389"/>
      <c r="C713" s="424"/>
      <c r="D713" s="15"/>
      <c r="E713" s="414" t="str">
        <f>$E$13</f>
        <v>CHEF</v>
      </c>
      <c r="F713" s="414"/>
      <c r="G713" s="135" t="str">
        <f>IF(NB735=0,"",NB735)</f>
        <v/>
      </c>
      <c r="H713" s="399"/>
      <c r="I713" s="394" t="str">
        <f>Prenoms!$B$11</f>
        <v>adrien</v>
      </c>
      <c r="J713" s="395"/>
      <c r="K713" s="395"/>
      <c r="L713" s="395"/>
      <c r="M713" s="395"/>
      <c r="N713" s="81" t="str">
        <f>IF(NL713&lt;&gt;0,"",IF(Conges!Z45=0,"",Conges!Z45))</f>
        <v/>
      </c>
      <c r="O713" s="82"/>
      <c r="P713" s="83"/>
      <c r="Q713" s="83"/>
      <c r="R713" s="83"/>
      <c r="S713" s="83"/>
      <c r="T713" s="83"/>
      <c r="U713" s="83"/>
      <c r="V713" s="84"/>
      <c r="W713" s="83"/>
      <c r="X713" s="83"/>
      <c r="Y713" s="83"/>
      <c r="Z713" s="83"/>
      <c r="AA713" s="83"/>
      <c r="AB713" s="83"/>
      <c r="AC713" s="83"/>
      <c r="AD713" s="83"/>
      <c r="AE713" s="82"/>
      <c r="AF713" s="83"/>
      <c r="AG713" s="83"/>
      <c r="AH713" s="83"/>
      <c r="AI713" s="83"/>
      <c r="AJ713" s="84"/>
      <c r="AK713" s="83"/>
      <c r="AL713" s="83"/>
      <c r="AM713" s="83"/>
      <c r="AN713" s="83"/>
      <c r="AO713" s="83"/>
      <c r="AP713" s="83"/>
      <c r="AQ713" s="83"/>
      <c r="AR713" s="83"/>
      <c r="AS713" s="83"/>
      <c r="AT713" s="83"/>
      <c r="AU713" s="82"/>
      <c r="AV713" s="83"/>
      <c r="AW713" s="83"/>
      <c r="AX713" s="83"/>
      <c r="AY713" s="83"/>
      <c r="AZ713" s="83"/>
      <c r="BA713" s="83"/>
      <c r="BB713" s="84"/>
      <c r="BC713" s="85">
        <f>IF(NL713&lt;&gt;0,(IF(Conges!Z$45=0,0,3)),0)</f>
        <v>0</v>
      </c>
      <c r="BD713" s="417"/>
      <c r="BE713" s="390">
        <f>IF(OR(Conges!Z$45="A",Conges!Z$45="V"),Prenoms!L$11,NL713)</f>
        <v>0</v>
      </c>
      <c r="BF713" s="391"/>
      <c r="BG713" s="286"/>
      <c r="BH713" s="287">
        <f t="shared" si="984"/>
        <v>0</v>
      </c>
      <c r="BI713" s="288" t="str">
        <f t="shared" si="985"/>
        <v/>
      </c>
      <c r="BJ713" s="300">
        <v>114.48387096774192</v>
      </c>
      <c r="BK713" s="301">
        <f t="shared" si="1002"/>
        <v>-114.48387096774192</v>
      </c>
      <c r="BL713" s="302">
        <f t="shared" si="917"/>
        <v>0</v>
      </c>
      <c r="BM713" s="302">
        <f t="shared" si="918"/>
        <v>0</v>
      </c>
      <c r="BN713" s="302">
        <f>SUM('Heures Pointage'!$ID$26:$IE$26)</f>
        <v>0</v>
      </c>
      <c r="BO713" s="302">
        <f>SUM('Heures et Indemnites'!$ID$26:$IE$26)</f>
        <v>0</v>
      </c>
      <c r="BP713" s="303">
        <f t="shared" si="919"/>
        <v>0</v>
      </c>
      <c r="BQ713" s="303">
        <f>'Heures Pointage'!$JB$26</f>
        <v>0</v>
      </c>
      <c r="BR713" s="304">
        <f t="shared" ref="BR713" si="1013">$BH$1063</f>
        <v>0</v>
      </c>
      <c r="BS713" s="149">
        <f>Prenoms!$C$11</f>
        <v>169</v>
      </c>
      <c r="BT713" s="180"/>
      <c r="BU713" s="324">
        <f>SUM('Heures et Indemnites'!$ID$26:$IE$26)</f>
        <v>0</v>
      </c>
      <c r="BV713" s="235">
        <f>SUM('Heures et Indemnites'!$ID$6:$IE$26)</f>
        <v>0</v>
      </c>
      <c r="BW713" s="324"/>
      <c r="BX713" s="235"/>
      <c r="BY713" s="319"/>
      <c r="BZ713" s="319"/>
      <c r="CA713" s="319"/>
      <c r="CB713" s="319"/>
      <c r="CC713" s="319"/>
      <c r="CD713" s="319"/>
      <c r="CE713" s="319"/>
      <c r="CF713" s="319"/>
      <c r="CG713" s="319"/>
      <c r="CH713" s="319"/>
      <c r="CI713" s="319"/>
      <c r="CJ713" s="319"/>
      <c r="CK713" s="319"/>
      <c r="CL713" s="319"/>
      <c r="CM713" s="319"/>
      <c r="CN713" s="319"/>
      <c r="CO713" s="319"/>
      <c r="CP713" s="319"/>
      <c r="CQ713" s="319"/>
      <c r="CR713" s="319"/>
      <c r="CS713" s="319"/>
      <c r="CT713" s="319"/>
      <c r="CU713" s="319"/>
      <c r="CV713" s="319"/>
      <c r="CW713" s="319"/>
      <c r="CX713" s="319"/>
      <c r="CY713" s="319"/>
      <c r="CZ713" s="319"/>
      <c r="DA713" s="319"/>
      <c r="DB713" s="319"/>
      <c r="DC713" s="319"/>
      <c r="DD713" s="319"/>
      <c r="DE713" s="319"/>
      <c r="DF713" s="319"/>
      <c r="DG713" s="319"/>
      <c r="DH713" s="319"/>
      <c r="DI713" s="319"/>
      <c r="DJ713" s="319"/>
      <c r="DK713" s="319"/>
      <c r="DL713" s="319"/>
      <c r="DM713" s="319"/>
      <c r="DN713" s="319"/>
      <c r="DO713" s="319"/>
      <c r="DP713" s="319"/>
      <c r="DQ713" s="319"/>
      <c r="DR713" s="319"/>
      <c r="DS713" s="319"/>
      <c r="DT713" s="319"/>
      <c r="DU713" s="319"/>
      <c r="DV713" s="319"/>
      <c r="DW713" s="319"/>
      <c r="DX713" s="319"/>
      <c r="DY713" s="319"/>
      <c r="DZ713" s="319"/>
      <c r="EA713" s="319"/>
      <c r="EB713" s="319"/>
      <c r="EC713" s="319"/>
      <c r="ED713" s="319"/>
      <c r="EE713" s="319"/>
      <c r="EF713" s="319"/>
      <c r="EG713" s="319"/>
      <c r="EH713" s="319"/>
      <c r="EI713" s="319"/>
      <c r="EJ713" s="319"/>
      <c r="EK713" s="319"/>
      <c r="EL713" s="319"/>
      <c r="EM713" s="319"/>
      <c r="EN713" s="319"/>
      <c r="EO713" s="319"/>
      <c r="EP713" s="319"/>
      <c r="EQ713" s="319"/>
      <c r="ER713" s="319"/>
      <c r="ES713" s="319"/>
      <c r="ET713" s="319"/>
      <c r="EU713" s="319"/>
      <c r="EV713" s="319"/>
      <c r="EW713" s="319"/>
      <c r="EX713" s="319"/>
      <c r="EY713" s="319"/>
      <c r="EZ713" s="319"/>
      <c r="FA713" s="319"/>
      <c r="FB713" s="319"/>
      <c r="FC713" s="319"/>
      <c r="FD713" s="319"/>
      <c r="FE713" s="319"/>
      <c r="FF713" s="319"/>
      <c r="FG713" s="319"/>
      <c r="FH713" s="319"/>
      <c r="FI713" s="319"/>
      <c r="FJ713" s="319"/>
      <c r="FK713" s="319"/>
      <c r="FL713" s="319"/>
      <c r="FM713" s="319"/>
      <c r="FN713" s="319"/>
      <c r="FO713" s="319"/>
      <c r="FP713" s="319"/>
      <c r="FQ713" s="319"/>
      <c r="FR713" s="319"/>
      <c r="FS713" s="319"/>
      <c r="FT713" s="319"/>
      <c r="FU713" s="319"/>
      <c r="FV713" s="319"/>
      <c r="FW713" s="319"/>
      <c r="FX713" s="319"/>
      <c r="FY713" s="319"/>
      <c r="FZ713" s="319"/>
      <c r="GA713" s="319"/>
      <c r="GB713" s="319"/>
      <c r="GC713" s="319"/>
      <c r="GD713" s="319"/>
      <c r="GE713" s="319"/>
      <c r="GF713" s="319"/>
      <c r="GG713" s="319"/>
      <c r="GH713" s="319"/>
      <c r="GI713" s="319"/>
      <c r="GJ713" s="319"/>
      <c r="GK713" s="319"/>
      <c r="GL713" s="319"/>
      <c r="GM713" s="319"/>
      <c r="GN713" s="319"/>
      <c r="GO713" s="319"/>
      <c r="GP713" s="319"/>
      <c r="GQ713" s="319"/>
      <c r="GR713" s="319"/>
      <c r="GS713" s="319"/>
      <c r="GT713" s="319"/>
      <c r="GU713" s="319"/>
      <c r="GV713" s="319"/>
      <c r="GW713" s="319"/>
      <c r="GX713" s="319"/>
      <c r="GY713" s="319"/>
      <c r="GZ713" s="319"/>
      <c r="HA713" s="319"/>
      <c r="HB713" s="319"/>
      <c r="HC713" s="319"/>
      <c r="HD713" s="319"/>
      <c r="HE713" s="319"/>
      <c r="HF713" s="319"/>
      <c r="HG713" s="319"/>
      <c r="HH713" s="319"/>
      <c r="HI713" s="319"/>
      <c r="HJ713" s="319"/>
      <c r="HK713" s="319"/>
      <c r="HL713" s="319"/>
      <c r="HM713" s="319"/>
      <c r="HN713" s="319"/>
      <c r="HO713" s="319"/>
      <c r="HP713" s="319"/>
      <c r="HQ713" s="319"/>
      <c r="HR713" s="319"/>
      <c r="HS713" s="319"/>
      <c r="HT713" s="319"/>
      <c r="HU713" s="319"/>
      <c r="HV713" s="319"/>
      <c r="HW713" s="319"/>
      <c r="HX713" s="319"/>
      <c r="HY713" s="319"/>
      <c r="HZ713" s="319"/>
      <c r="IA713" s="319"/>
      <c r="IB713" s="319"/>
      <c r="IC713" s="319"/>
      <c r="ID713" s="319"/>
      <c r="IE713" s="319"/>
      <c r="IF713" s="319"/>
      <c r="IG713" s="319"/>
      <c r="IH713" s="319"/>
      <c r="II713" s="319"/>
      <c r="IJ713" s="319"/>
      <c r="IK713" s="319"/>
      <c r="IL713" s="319"/>
      <c r="IM713" s="319"/>
      <c r="IN713" s="319"/>
      <c r="IO713" s="319"/>
      <c r="IP713" s="319"/>
      <c r="IQ713" s="319"/>
      <c r="IR713" s="319"/>
      <c r="IS713" s="319"/>
      <c r="IT713" s="319"/>
      <c r="IU713" s="319"/>
      <c r="IV713" s="319"/>
      <c r="IW713" s="319"/>
      <c r="IX713" s="319"/>
      <c r="IY713" s="319"/>
      <c r="IZ713" s="319"/>
      <c r="JA713" s="319"/>
      <c r="JB713" s="319"/>
      <c r="JC713" s="319"/>
      <c r="JD713" s="319"/>
      <c r="JE713" s="319"/>
      <c r="JF713" s="319"/>
      <c r="JG713" s="319"/>
      <c r="JH713" s="319"/>
      <c r="JI713" s="319"/>
      <c r="JJ713" s="319"/>
      <c r="JK713" s="319"/>
      <c r="JL713" s="319"/>
      <c r="JM713" s="319"/>
      <c r="JN713" s="319"/>
      <c r="JO713" s="319"/>
      <c r="JP713" s="319"/>
      <c r="JQ713" s="319"/>
      <c r="JR713" s="319"/>
      <c r="JS713" s="319"/>
      <c r="JT713" s="319"/>
      <c r="JU713" s="319"/>
      <c r="JV713" s="319"/>
      <c r="JW713" s="319"/>
      <c r="JX713" s="319"/>
      <c r="JY713" s="319"/>
      <c r="JZ713" s="319"/>
      <c r="KA713" s="319"/>
      <c r="KB713" s="319"/>
      <c r="KC713" s="319"/>
      <c r="KD713" s="319"/>
      <c r="KE713" s="319"/>
      <c r="KF713" s="319"/>
      <c r="KG713" s="319"/>
      <c r="KH713" s="319"/>
      <c r="KI713" s="319"/>
      <c r="KJ713" s="319"/>
      <c r="KK713" s="319"/>
      <c r="KL713" s="319"/>
      <c r="KM713" s="319"/>
      <c r="KN713" s="319"/>
      <c r="KO713" s="319"/>
      <c r="KP713" s="319"/>
      <c r="KQ713" s="319"/>
      <c r="KR713" s="319"/>
      <c r="KS713" s="319"/>
      <c r="KT713" s="319"/>
      <c r="KU713" s="319"/>
      <c r="KV713" s="319"/>
      <c r="KW713" s="319"/>
      <c r="KX713" s="319"/>
      <c r="KY713" s="319"/>
      <c r="KZ713" s="319"/>
      <c r="LA713" s="319"/>
      <c r="LB713" s="319"/>
      <c r="LC713" s="319"/>
      <c r="LD713" s="319"/>
      <c r="LE713" s="319"/>
      <c r="LF713" s="319"/>
      <c r="LG713" s="319"/>
      <c r="LH713" s="319"/>
      <c r="LI713" s="319"/>
      <c r="LJ713" s="319"/>
      <c r="LK713" s="319"/>
      <c r="LL713" s="319"/>
      <c r="LM713" s="319"/>
      <c r="LN713" s="319"/>
      <c r="LO713" s="319"/>
      <c r="LP713" s="319"/>
      <c r="LQ713" s="319"/>
      <c r="LR713" s="319"/>
      <c r="LS713" s="319"/>
      <c r="LT713" s="319"/>
      <c r="LU713" s="319"/>
      <c r="LV713" s="319"/>
      <c r="LW713" s="319"/>
      <c r="LX713" s="319"/>
      <c r="LY713" s="319"/>
      <c r="LZ713" s="319"/>
      <c r="MA713" s="319"/>
      <c r="MB713" s="319"/>
      <c r="MC713" s="319"/>
      <c r="MD713" s="319"/>
      <c r="ME713" s="319"/>
      <c r="MF713" s="319"/>
      <c r="MG713" s="319"/>
      <c r="MH713" s="319"/>
      <c r="MI713" s="319"/>
      <c r="MJ713" s="319"/>
      <c r="MK713" s="319"/>
      <c r="ML713" s="319"/>
      <c r="MM713" s="319"/>
      <c r="MN713" s="319"/>
      <c r="MO713" s="319"/>
      <c r="MP713" s="319"/>
      <c r="MQ713" s="319"/>
      <c r="MS713" s="241"/>
      <c r="MT713" s="373">
        <f t="shared" si="1004"/>
        <v>0</v>
      </c>
      <c r="MU713" s="365">
        <f t="shared" si="990"/>
        <v>0</v>
      </c>
      <c r="MV713" s="365">
        <f t="shared" si="991"/>
        <v>0</v>
      </c>
      <c r="MW713" s="365"/>
      <c r="MX713" s="365">
        <f t="shared" si="992"/>
        <v>0</v>
      </c>
      <c r="MY713" s="365"/>
      <c r="MZ713" s="365">
        <f t="shared" si="993"/>
        <v>0</v>
      </c>
      <c r="NA713" s="365"/>
      <c r="NB713" s="365">
        <f t="shared" si="994"/>
        <v>0</v>
      </c>
      <c r="NC713" s="365"/>
      <c r="ND713" s="365">
        <f t="shared" si="995"/>
        <v>0</v>
      </c>
      <c r="NE713" s="365"/>
      <c r="NF713" s="365">
        <f t="shared" si="996"/>
        <v>0</v>
      </c>
      <c r="NG713" s="365"/>
      <c r="NH713" s="365">
        <f t="shared" si="997"/>
        <v>0</v>
      </c>
      <c r="NI713" s="365"/>
      <c r="NJ713" s="365">
        <f t="shared" si="998"/>
        <v>0</v>
      </c>
      <c r="NK713" s="365"/>
      <c r="NL713" s="365">
        <f t="shared" si="1005"/>
        <v>0</v>
      </c>
      <c r="NM713" s="366"/>
      <c r="NN713" s="370"/>
      <c r="NR713" s="318">
        <f t="shared" si="999"/>
        <v>0</v>
      </c>
      <c r="NS713" s="318">
        <f t="shared" si="1000"/>
        <v>0</v>
      </c>
      <c r="NT713" s="318">
        <f t="shared" si="1001"/>
        <v>0</v>
      </c>
    </row>
    <row r="714" spans="1:384" s="318" customFormat="1" ht="10.199999999999999" customHeight="1" x14ac:dyDescent="0.3">
      <c r="A714" s="25"/>
      <c r="B714" s="389"/>
      <c r="C714" s="424"/>
      <c r="D714" s="15"/>
      <c r="E714" s="413" t="str">
        <f>$E$14</f>
        <v>MENAGE</v>
      </c>
      <c r="F714" s="413"/>
      <c r="G714" s="136" t="str">
        <f>IF(ND735=0,"",ND735)</f>
        <v/>
      </c>
      <c r="H714" s="399"/>
      <c r="I714" s="381" t="str">
        <f>Prenoms!$B$12</f>
        <v>soren</v>
      </c>
      <c r="J714" s="382"/>
      <c r="K714" s="382"/>
      <c r="L714" s="382"/>
      <c r="M714" s="382"/>
      <c r="N714" s="68" t="str">
        <f>IF(NL714&lt;&gt;0,"",IF(Conges!Z46=0,"",Conges!Z46))</f>
        <v/>
      </c>
      <c r="O714" s="69"/>
      <c r="P714" s="70"/>
      <c r="Q714" s="70"/>
      <c r="R714" s="70"/>
      <c r="S714" s="70"/>
      <c r="T714" s="70"/>
      <c r="U714" s="70"/>
      <c r="V714" s="71"/>
      <c r="W714" s="70"/>
      <c r="X714" s="70"/>
      <c r="Y714" s="70"/>
      <c r="Z714" s="70"/>
      <c r="AA714" s="70"/>
      <c r="AB714" s="70"/>
      <c r="AC714" s="70"/>
      <c r="AD714" s="70"/>
      <c r="AE714" s="69"/>
      <c r="AF714" s="70"/>
      <c r="AG714" s="70"/>
      <c r="AH714" s="70"/>
      <c r="AI714" s="70"/>
      <c r="AJ714" s="71"/>
      <c r="AK714" s="70"/>
      <c r="AL714" s="70"/>
      <c r="AM714" s="70"/>
      <c r="AN714" s="70"/>
      <c r="AO714" s="70"/>
      <c r="AP714" s="70"/>
      <c r="AQ714" s="70"/>
      <c r="AR714" s="70"/>
      <c r="AS714" s="70"/>
      <c r="AT714" s="70"/>
      <c r="AU714" s="69"/>
      <c r="AV714" s="70"/>
      <c r="AW714" s="70"/>
      <c r="AX714" s="70"/>
      <c r="AY714" s="70"/>
      <c r="AZ714" s="70"/>
      <c r="BA714" s="70"/>
      <c r="BB714" s="71"/>
      <c r="BC714" s="72">
        <f>IF(NL714&lt;&gt;0,(IF(Conges!Z$46=0,0,3)),0)</f>
        <v>0</v>
      </c>
      <c r="BD714" s="417"/>
      <c r="BE714" s="392">
        <f>IF(OR(Conges!Z$46="A",Conges!Z$46="V"),Prenoms!L$12,NL714)</f>
        <v>0</v>
      </c>
      <c r="BF714" s="393"/>
      <c r="BG714" s="289"/>
      <c r="BH714" s="290">
        <f t="shared" si="984"/>
        <v>0</v>
      </c>
      <c r="BI714" s="291" t="str">
        <f t="shared" si="985"/>
        <v/>
      </c>
      <c r="BJ714" s="305">
        <v>114.48387096774192</v>
      </c>
      <c r="BK714" s="306">
        <f t="shared" si="1002"/>
        <v>-114.48387096774192</v>
      </c>
      <c r="BL714" s="307">
        <f t="shared" si="917"/>
        <v>0</v>
      </c>
      <c r="BM714" s="307">
        <f t="shared" si="918"/>
        <v>0</v>
      </c>
      <c r="BN714" s="307">
        <f>SUM('Heures Pointage'!$JD$26:$JE$26)</f>
        <v>0</v>
      </c>
      <c r="BO714" s="307">
        <f>SUM('Heures et Indemnites'!$JD$26:$JE$26)</f>
        <v>0</v>
      </c>
      <c r="BP714" s="308">
        <f t="shared" si="919"/>
        <v>0</v>
      </c>
      <c r="BQ714" s="308">
        <f>'Heures Pointage'!$KB$26</f>
        <v>0</v>
      </c>
      <c r="BR714" s="309">
        <f t="shared" ref="BR714" si="1014">$BH$1064</f>
        <v>0</v>
      </c>
      <c r="BS714" s="150">
        <f>Prenoms!$C$12</f>
        <v>169</v>
      </c>
      <c r="BT714" s="153"/>
      <c r="BU714" s="323">
        <f>SUM('Heures et Indemnites'!$JD$26:$JE$26)</f>
        <v>0</v>
      </c>
      <c r="BV714" s="236">
        <f>SUM('Heures et Indemnites'!$JD$6:$JE$26)</f>
        <v>0</v>
      </c>
      <c r="BW714" s="323"/>
      <c r="BX714" s="236"/>
      <c r="BY714" s="319"/>
      <c r="BZ714" s="319"/>
      <c r="CA714" s="319"/>
      <c r="CB714" s="319"/>
      <c r="CC714" s="319"/>
      <c r="CD714" s="319"/>
      <c r="CE714" s="319"/>
      <c r="CF714" s="319"/>
      <c r="CG714" s="319"/>
      <c r="CH714" s="319"/>
      <c r="CI714" s="319"/>
      <c r="CJ714" s="319"/>
      <c r="CK714" s="319"/>
      <c r="CL714" s="319"/>
      <c r="CM714" s="319"/>
      <c r="CN714" s="319"/>
      <c r="CO714" s="319"/>
      <c r="CP714" s="319"/>
      <c r="CQ714" s="319"/>
      <c r="CR714" s="319"/>
      <c r="CS714" s="319"/>
      <c r="CT714" s="319"/>
      <c r="CU714" s="319"/>
      <c r="CV714" s="319"/>
      <c r="CW714" s="319"/>
      <c r="CX714" s="319"/>
      <c r="CY714" s="319"/>
      <c r="CZ714" s="319"/>
      <c r="DA714" s="319"/>
      <c r="DB714" s="319"/>
      <c r="DC714" s="319"/>
      <c r="DD714" s="319"/>
      <c r="DE714" s="319"/>
      <c r="DF714" s="319"/>
      <c r="DG714" s="319"/>
      <c r="DH714" s="319"/>
      <c r="DI714" s="319"/>
      <c r="DJ714" s="319"/>
      <c r="DK714" s="319"/>
      <c r="DL714" s="319"/>
      <c r="DM714" s="319"/>
      <c r="DN714" s="319"/>
      <c r="DO714" s="319"/>
      <c r="DP714" s="319"/>
      <c r="DQ714" s="319"/>
      <c r="DR714" s="319"/>
      <c r="DS714" s="319"/>
      <c r="DT714" s="319"/>
      <c r="DU714" s="319"/>
      <c r="DV714" s="319"/>
      <c r="DW714" s="319"/>
      <c r="DX714" s="319"/>
      <c r="DY714" s="319"/>
      <c r="DZ714" s="319"/>
      <c r="EA714" s="319"/>
      <c r="EB714" s="319"/>
      <c r="EC714" s="319"/>
      <c r="ED714" s="319"/>
      <c r="EE714" s="319"/>
      <c r="EF714" s="319"/>
      <c r="EG714" s="319"/>
      <c r="EH714" s="319"/>
      <c r="EI714" s="319"/>
      <c r="EJ714" s="319"/>
      <c r="EK714" s="319"/>
      <c r="EL714" s="319"/>
      <c r="EM714" s="319"/>
      <c r="EN714" s="319"/>
      <c r="EO714" s="319"/>
      <c r="EP714" s="319"/>
      <c r="EQ714" s="319"/>
      <c r="ER714" s="319"/>
      <c r="ES714" s="319"/>
      <c r="ET714" s="319"/>
      <c r="EU714" s="319"/>
      <c r="EV714" s="319"/>
      <c r="EW714" s="319"/>
      <c r="EX714" s="319"/>
      <c r="EY714" s="319"/>
      <c r="EZ714" s="319"/>
      <c r="FA714" s="319"/>
      <c r="FB714" s="319"/>
      <c r="FC714" s="319"/>
      <c r="FD714" s="319"/>
      <c r="FE714" s="319"/>
      <c r="FF714" s="319"/>
      <c r="FG714" s="319"/>
      <c r="FH714" s="319"/>
      <c r="FI714" s="319"/>
      <c r="FJ714" s="319"/>
      <c r="FK714" s="319"/>
      <c r="FL714" s="319"/>
      <c r="FM714" s="319"/>
      <c r="FN714" s="319"/>
      <c r="FO714" s="319"/>
      <c r="FP714" s="319"/>
      <c r="FQ714" s="319"/>
      <c r="FR714" s="319"/>
      <c r="FS714" s="319"/>
      <c r="FT714" s="319"/>
      <c r="FU714" s="319"/>
      <c r="FV714" s="319"/>
      <c r="FW714" s="319"/>
      <c r="FX714" s="319"/>
      <c r="FY714" s="319"/>
      <c r="FZ714" s="319"/>
      <c r="GA714" s="319"/>
      <c r="GB714" s="319"/>
      <c r="GC714" s="319"/>
      <c r="GD714" s="319"/>
      <c r="GE714" s="319"/>
      <c r="GF714" s="319"/>
      <c r="GG714" s="319"/>
      <c r="GH714" s="319"/>
      <c r="GI714" s="319"/>
      <c r="GJ714" s="319"/>
      <c r="GK714" s="319"/>
      <c r="GL714" s="319"/>
      <c r="GM714" s="319"/>
      <c r="GN714" s="319"/>
      <c r="GO714" s="319"/>
      <c r="GP714" s="319"/>
      <c r="GQ714" s="319"/>
      <c r="GR714" s="319"/>
      <c r="GS714" s="319"/>
      <c r="GT714" s="319"/>
      <c r="GU714" s="319"/>
      <c r="GV714" s="319"/>
      <c r="GW714" s="319"/>
      <c r="GX714" s="319"/>
      <c r="GY714" s="319"/>
      <c r="GZ714" s="319"/>
      <c r="HA714" s="319"/>
      <c r="HB714" s="319"/>
      <c r="HC714" s="319"/>
      <c r="HD714" s="319"/>
      <c r="HE714" s="319"/>
      <c r="HF714" s="319"/>
      <c r="HG714" s="319"/>
      <c r="HH714" s="319"/>
      <c r="HI714" s="319"/>
      <c r="HJ714" s="319"/>
      <c r="HK714" s="319"/>
      <c r="HL714" s="319"/>
      <c r="HM714" s="319"/>
      <c r="HN714" s="319"/>
      <c r="HO714" s="319"/>
      <c r="HP714" s="319"/>
      <c r="HQ714" s="319"/>
      <c r="HR714" s="319"/>
      <c r="HS714" s="319"/>
      <c r="HT714" s="319"/>
      <c r="HU714" s="319"/>
      <c r="HV714" s="319"/>
      <c r="HW714" s="319"/>
      <c r="HX714" s="319"/>
      <c r="HY714" s="319"/>
      <c r="HZ714" s="319"/>
      <c r="IA714" s="319"/>
      <c r="IB714" s="319"/>
      <c r="IC714" s="319"/>
      <c r="ID714" s="319"/>
      <c r="IE714" s="319"/>
      <c r="IF714" s="319"/>
      <c r="IG714" s="319"/>
      <c r="IH714" s="319"/>
      <c r="II714" s="319"/>
      <c r="IJ714" s="319"/>
      <c r="IK714" s="319"/>
      <c r="IL714" s="319"/>
      <c r="IM714" s="319"/>
      <c r="IN714" s="319"/>
      <c r="IO714" s="319"/>
      <c r="IP714" s="319"/>
      <c r="IQ714" s="319"/>
      <c r="IR714" s="319"/>
      <c r="IS714" s="319"/>
      <c r="IT714" s="319"/>
      <c r="IU714" s="319"/>
      <c r="IV714" s="319"/>
      <c r="IW714" s="319"/>
      <c r="IX714" s="319"/>
      <c r="IY714" s="319"/>
      <c r="IZ714" s="319"/>
      <c r="JA714" s="319"/>
      <c r="JB714" s="319"/>
      <c r="JC714" s="319"/>
      <c r="JD714" s="319"/>
      <c r="JE714" s="319"/>
      <c r="JF714" s="319"/>
      <c r="JG714" s="319"/>
      <c r="JH714" s="319"/>
      <c r="JI714" s="319"/>
      <c r="JJ714" s="319"/>
      <c r="JK714" s="319"/>
      <c r="JL714" s="319"/>
      <c r="JM714" s="319"/>
      <c r="JN714" s="319"/>
      <c r="JO714" s="319"/>
      <c r="JP714" s="319"/>
      <c r="JQ714" s="319"/>
      <c r="JR714" s="319"/>
      <c r="JS714" s="319"/>
      <c r="JT714" s="319"/>
      <c r="JU714" s="319"/>
      <c r="JV714" s="319"/>
      <c r="JW714" s="319"/>
      <c r="JX714" s="319"/>
      <c r="JY714" s="319"/>
      <c r="JZ714" s="319"/>
      <c r="KA714" s="319"/>
      <c r="KB714" s="319"/>
      <c r="KC714" s="319"/>
      <c r="KD714" s="319"/>
      <c r="KE714" s="319"/>
      <c r="KF714" s="319"/>
      <c r="KG714" s="319"/>
      <c r="KH714" s="319"/>
      <c r="KI714" s="319"/>
      <c r="KJ714" s="319"/>
      <c r="KK714" s="319"/>
      <c r="KL714" s="319"/>
      <c r="KM714" s="319"/>
      <c r="KN714" s="319"/>
      <c r="KO714" s="319"/>
      <c r="KP714" s="319"/>
      <c r="KQ714" s="319"/>
      <c r="KR714" s="319"/>
      <c r="KS714" s="319"/>
      <c r="KT714" s="319"/>
      <c r="KU714" s="319"/>
      <c r="KV714" s="319"/>
      <c r="KW714" s="319"/>
      <c r="KX714" s="319"/>
      <c r="KY714" s="319"/>
      <c r="KZ714" s="319"/>
      <c r="LA714" s="319"/>
      <c r="LB714" s="319"/>
      <c r="LC714" s="319"/>
      <c r="LD714" s="319"/>
      <c r="LE714" s="319"/>
      <c r="LF714" s="319"/>
      <c r="LG714" s="319"/>
      <c r="LH714" s="319"/>
      <c r="LI714" s="319"/>
      <c r="LJ714" s="319"/>
      <c r="LK714" s="319"/>
      <c r="LL714" s="319"/>
      <c r="LM714" s="319"/>
      <c r="LN714" s="319"/>
      <c r="LO714" s="319"/>
      <c r="LP714" s="319"/>
      <c r="LQ714" s="319"/>
      <c r="LR714" s="319"/>
      <c r="LS714" s="319"/>
      <c r="LT714" s="319"/>
      <c r="LU714" s="319"/>
      <c r="LV714" s="319"/>
      <c r="LW714" s="319"/>
      <c r="LX714" s="319"/>
      <c r="LY714" s="319"/>
      <c r="LZ714" s="319"/>
      <c r="MA714" s="319"/>
      <c r="MB714" s="319"/>
      <c r="MC714" s="319"/>
      <c r="MD714" s="319"/>
      <c r="ME714" s="319"/>
      <c r="MF714" s="319"/>
      <c r="MG714" s="319"/>
      <c r="MH714" s="319"/>
      <c r="MI714" s="319"/>
      <c r="MJ714" s="319"/>
      <c r="MK714" s="319"/>
      <c r="ML714" s="319"/>
      <c r="MM714" s="319"/>
      <c r="MN714" s="319"/>
      <c r="MO714" s="319"/>
      <c r="MP714" s="319"/>
      <c r="MQ714" s="319"/>
      <c r="MS714" s="241"/>
      <c r="MT714" s="362">
        <f t="shared" si="1004"/>
        <v>0</v>
      </c>
      <c r="MU714" s="363">
        <f t="shared" si="990"/>
        <v>0</v>
      </c>
      <c r="MV714" s="363">
        <f t="shared" si="991"/>
        <v>0</v>
      </c>
      <c r="MW714" s="363"/>
      <c r="MX714" s="363">
        <f t="shared" si="992"/>
        <v>0</v>
      </c>
      <c r="MY714" s="363"/>
      <c r="MZ714" s="363">
        <f t="shared" si="993"/>
        <v>0</v>
      </c>
      <c r="NA714" s="363"/>
      <c r="NB714" s="363">
        <f t="shared" si="994"/>
        <v>0</v>
      </c>
      <c r="NC714" s="363"/>
      <c r="ND714" s="363">
        <f t="shared" si="995"/>
        <v>0</v>
      </c>
      <c r="NE714" s="363"/>
      <c r="NF714" s="363">
        <f t="shared" si="996"/>
        <v>0</v>
      </c>
      <c r="NG714" s="363"/>
      <c r="NH714" s="363">
        <f t="shared" si="997"/>
        <v>0</v>
      </c>
      <c r="NI714" s="363"/>
      <c r="NJ714" s="363">
        <f t="shared" si="998"/>
        <v>0</v>
      </c>
      <c r="NK714" s="363"/>
      <c r="NL714" s="363">
        <f t="shared" si="1005"/>
        <v>0</v>
      </c>
      <c r="NM714" s="364"/>
      <c r="NN714" s="370"/>
      <c r="NR714" s="318">
        <f t="shared" si="999"/>
        <v>0</v>
      </c>
      <c r="NS714" s="318">
        <f t="shared" si="1000"/>
        <v>0</v>
      </c>
      <c r="NT714" s="318">
        <f t="shared" si="1001"/>
        <v>0</v>
      </c>
    </row>
    <row r="715" spans="1:384" s="318" customFormat="1" ht="10.199999999999999" customHeight="1" x14ac:dyDescent="0.3">
      <c r="A715" s="25"/>
      <c r="B715" s="389"/>
      <c r="C715" s="424"/>
      <c r="D715" s="15"/>
      <c r="E715" s="396">
        <f>$E$15</f>
        <v>0</v>
      </c>
      <c r="F715" s="396"/>
      <c r="G715" s="137" t="str">
        <f>IF(NF735=0,"",NF735)</f>
        <v/>
      </c>
      <c r="H715" s="399"/>
      <c r="I715" s="394" t="str">
        <f>Prenoms!$B$13</f>
        <v>stage 1</v>
      </c>
      <c r="J715" s="395"/>
      <c r="K715" s="395"/>
      <c r="L715" s="395"/>
      <c r="M715" s="395"/>
      <c r="N715" s="81" t="str">
        <f>IF(NL715&lt;&gt;0,"",IF(Conges!Z47=0,"",Conges!Z47))</f>
        <v/>
      </c>
      <c r="O715" s="82"/>
      <c r="P715" s="83"/>
      <c r="Q715" s="83"/>
      <c r="R715" s="83"/>
      <c r="S715" s="83"/>
      <c r="T715" s="83"/>
      <c r="U715" s="83"/>
      <c r="V715" s="84"/>
      <c r="W715" s="83"/>
      <c r="X715" s="83"/>
      <c r="Y715" s="83"/>
      <c r="Z715" s="83"/>
      <c r="AA715" s="83"/>
      <c r="AB715" s="83"/>
      <c r="AC715" s="83"/>
      <c r="AD715" s="83"/>
      <c r="AE715" s="82"/>
      <c r="AF715" s="83"/>
      <c r="AG715" s="83"/>
      <c r="AH715" s="83"/>
      <c r="AI715" s="83"/>
      <c r="AJ715" s="84"/>
      <c r="AK715" s="83"/>
      <c r="AL715" s="83"/>
      <c r="AM715" s="83"/>
      <c r="AN715" s="83"/>
      <c r="AO715" s="83"/>
      <c r="AP715" s="83"/>
      <c r="AQ715" s="83"/>
      <c r="AR715" s="83"/>
      <c r="AS715" s="83"/>
      <c r="AT715" s="83"/>
      <c r="AU715" s="82"/>
      <c r="AV715" s="83"/>
      <c r="AW715" s="83"/>
      <c r="AX715" s="83"/>
      <c r="AY715" s="83"/>
      <c r="AZ715" s="83"/>
      <c r="BA715" s="83"/>
      <c r="BB715" s="84"/>
      <c r="BC715" s="85">
        <f>IF(NL715&lt;&gt;0,(IF(Conges!Z$47=0,0,3)),0)</f>
        <v>0</v>
      </c>
      <c r="BD715" s="417"/>
      <c r="BE715" s="390">
        <f>IF(OR(Conges!Z$47="A",Conges!Z$47="V"),Prenoms!L$13,NL715)</f>
        <v>0</v>
      </c>
      <c r="BF715" s="391"/>
      <c r="BG715" s="286"/>
      <c r="BH715" s="287">
        <f t="shared" si="984"/>
        <v>0</v>
      </c>
      <c r="BI715" s="288" t="str">
        <f t="shared" si="985"/>
        <v/>
      </c>
      <c r="BJ715" s="300">
        <v>47.41935483870968</v>
      </c>
      <c r="BK715" s="301">
        <f t="shared" si="1002"/>
        <v>-47.41935483870968</v>
      </c>
      <c r="BL715" s="302">
        <f t="shared" ref="BL715:BL778" si="1015">$NL715</f>
        <v>0</v>
      </c>
      <c r="BM715" s="302">
        <f t="shared" ref="BM715:BM778" si="1016">$BE715</f>
        <v>0</v>
      </c>
      <c r="BN715" s="302">
        <f>SUM('Heures Pointage'!$KD$26:$KE$26)</f>
        <v>0</v>
      </c>
      <c r="BO715" s="302">
        <f>SUM('Heures et Indemnites'!$KD$26:$KE$26)</f>
        <v>0</v>
      </c>
      <c r="BP715" s="303">
        <f t="shared" ref="BP715:BP778" si="1017">$NT715</f>
        <v>0</v>
      </c>
      <c r="BQ715" s="303">
        <f>'Heures Pointage'!$LB$26</f>
        <v>0</v>
      </c>
      <c r="BR715" s="304">
        <f t="shared" ref="BR715" si="1018">$BH$1065</f>
        <v>0</v>
      </c>
      <c r="BS715" s="149">
        <f>Prenoms!$C$13</f>
        <v>70</v>
      </c>
      <c r="BT715" s="180"/>
      <c r="BU715" s="324">
        <f>SUM('Heures et Indemnites'!$KD$26:$KE$26)</f>
        <v>0</v>
      </c>
      <c r="BV715" s="235">
        <f>SUM('Heures et Indemnites'!$KD$6:$KE$26)</f>
        <v>0</v>
      </c>
      <c r="BW715" s="324"/>
      <c r="BX715" s="235"/>
      <c r="BY715" s="319"/>
      <c r="BZ715" s="319"/>
      <c r="CA715" s="319"/>
      <c r="CB715" s="319"/>
      <c r="CC715" s="319"/>
      <c r="CD715" s="319"/>
      <c r="CE715" s="319"/>
      <c r="CF715" s="319"/>
      <c r="CG715" s="319"/>
      <c r="CH715" s="319"/>
      <c r="CI715" s="319"/>
      <c r="CJ715" s="319"/>
      <c r="CK715" s="319"/>
      <c r="CL715" s="319"/>
      <c r="CM715" s="319"/>
      <c r="CN715" s="319"/>
      <c r="CO715" s="319"/>
      <c r="CP715" s="319"/>
      <c r="CQ715" s="319"/>
      <c r="CR715" s="319"/>
      <c r="CS715" s="319"/>
      <c r="CT715" s="319"/>
      <c r="CU715" s="319"/>
      <c r="CV715" s="319"/>
      <c r="CW715" s="319"/>
      <c r="CX715" s="319"/>
      <c r="CY715" s="319"/>
      <c r="CZ715" s="319"/>
      <c r="DA715" s="319"/>
      <c r="DB715" s="319"/>
      <c r="DC715" s="319"/>
      <c r="DD715" s="319"/>
      <c r="DE715" s="319"/>
      <c r="DF715" s="319"/>
      <c r="DG715" s="319"/>
      <c r="DH715" s="319"/>
      <c r="DI715" s="319"/>
      <c r="DJ715" s="319"/>
      <c r="DK715" s="319"/>
      <c r="DL715" s="319"/>
      <c r="DM715" s="319"/>
      <c r="DN715" s="319"/>
      <c r="DO715" s="319"/>
      <c r="DP715" s="319"/>
      <c r="DQ715" s="319"/>
      <c r="DR715" s="319"/>
      <c r="DS715" s="319"/>
      <c r="DT715" s="319"/>
      <c r="DU715" s="319"/>
      <c r="DV715" s="319"/>
      <c r="DW715" s="319"/>
      <c r="DX715" s="319"/>
      <c r="DY715" s="319"/>
      <c r="DZ715" s="319"/>
      <c r="EA715" s="319"/>
      <c r="EB715" s="319"/>
      <c r="EC715" s="319"/>
      <c r="ED715" s="319"/>
      <c r="EE715" s="319"/>
      <c r="EF715" s="319"/>
      <c r="EG715" s="319"/>
      <c r="EH715" s="319"/>
      <c r="EI715" s="319"/>
      <c r="EJ715" s="319"/>
      <c r="EK715" s="319"/>
      <c r="EL715" s="319"/>
      <c r="EM715" s="319"/>
      <c r="EN715" s="319"/>
      <c r="EO715" s="319"/>
      <c r="EP715" s="319"/>
      <c r="EQ715" s="319"/>
      <c r="ER715" s="319"/>
      <c r="ES715" s="319"/>
      <c r="ET715" s="319"/>
      <c r="EU715" s="319"/>
      <c r="EV715" s="319"/>
      <c r="EW715" s="319"/>
      <c r="EX715" s="319"/>
      <c r="EY715" s="319"/>
      <c r="EZ715" s="319"/>
      <c r="FA715" s="319"/>
      <c r="FB715" s="319"/>
      <c r="FC715" s="319"/>
      <c r="FD715" s="319"/>
      <c r="FE715" s="319"/>
      <c r="FF715" s="319"/>
      <c r="FG715" s="319"/>
      <c r="FH715" s="319"/>
      <c r="FI715" s="319"/>
      <c r="FJ715" s="319"/>
      <c r="FK715" s="319"/>
      <c r="FL715" s="319"/>
      <c r="FM715" s="319"/>
      <c r="FN715" s="319"/>
      <c r="FO715" s="319"/>
      <c r="FP715" s="319"/>
      <c r="FQ715" s="319"/>
      <c r="FR715" s="319"/>
      <c r="FS715" s="319"/>
      <c r="FT715" s="319"/>
      <c r="FU715" s="319"/>
      <c r="FV715" s="319"/>
      <c r="FW715" s="319"/>
      <c r="FX715" s="319"/>
      <c r="FY715" s="319"/>
      <c r="FZ715" s="319"/>
      <c r="GA715" s="319"/>
      <c r="GB715" s="319"/>
      <c r="GC715" s="319"/>
      <c r="GD715" s="319"/>
      <c r="GE715" s="319"/>
      <c r="GF715" s="319"/>
      <c r="GG715" s="319"/>
      <c r="GH715" s="319"/>
      <c r="GI715" s="319"/>
      <c r="GJ715" s="319"/>
      <c r="GK715" s="319"/>
      <c r="GL715" s="319"/>
      <c r="GM715" s="319"/>
      <c r="GN715" s="319"/>
      <c r="GO715" s="319"/>
      <c r="GP715" s="319"/>
      <c r="GQ715" s="319"/>
      <c r="GR715" s="319"/>
      <c r="GS715" s="319"/>
      <c r="GT715" s="319"/>
      <c r="GU715" s="319"/>
      <c r="GV715" s="319"/>
      <c r="GW715" s="319"/>
      <c r="GX715" s="319"/>
      <c r="GY715" s="319"/>
      <c r="GZ715" s="319"/>
      <c r="HA715" s="319"/>
      <c r="HB715" s="319"/>
      <c r="HC715" s="319"/>
      <c r="HD715" s="319"/>
      <c r="HE715" s="319"/>
      <c r="HF715" s="319"/>
      <c r="HG715" s="319"/>
      <c r="HH715" s="319"/>
      <c r="HI715" s="319"/>
      <c r="HJ715" s="319"/>
      <c r="HK715" s="319"/>
      <c r="HL715" s="319"/>
      <c r="HM715" s="319"/>
      <c r="HN715" s="319"/>
      <c r="HO715" s="319"/>
      <c r="HP715" s="319"/>
      <c r="HQ715" s="319"/>
      <c r="HR715" s="319"/>
      <c r="HS715" s="319"/>
      <c r="HT715" s="319"/>
      <c r="HU715" s="319"/>
      <c r="HV715" s="319"/>
      <c r="HW715" s="319"/>
      <c r="HX715" s="319"/>
      <c r="HY715" s="319"/>
      <c r="HZ715" s="319"/>
      <c r="IA715" s="319"/>
      <c r="IB715" s="319"/>
      <c r="IC715" s="319"/>
      <c r="ID715" s="319"/>
      <c r="IE715" s="319"/>
      <c r="IF715" s="319"/>
      <c r="IG715" s="319"/>
      <c r="IH715" s="319"/>
      <c r="II715" s="319"/>
      <c r="IJ715" s="319"/>
      <c r="IK715" s="319"/>
      <c r="IL715" s="319"/>
      <c r="IM715" s="319"/>
      <c r="IN715" s="319"/>
      <c r="IO715" s="319"/>
      <c r="IP715" s="319"/>
      <c r="IQ715" s="319"/>
      <c r="IR715" s="319"/>
      <c r="IS715" s="319"/>
      <c r="IT715" s="319"/>
      <c r="IU715" s="319"/>
      <c r="IV715" s="319"/>
      <c r="IW715" s="319"/>
      <c r="IX715" s="319"/>
      <c r="IY715" s="319"/>
      <c r="IZ715" s="319"/>
      <c r="JA715" s="319"/>
      <c r="JB715" s="319"/>
      <c r="JC715" s="319"/>
      <c r="JD715" s="319"/>
      <c r="JE715" s="319"/>
      <c r="JF715" s="319"/>
      <c r="JG715" s="319"/>
      <c r="JH715" s="319"/>
      <c r="JI715" s="319"/>
      <c r="JJ715" s="319"/>
      <c r="JK715" s="319"/>
      <c r="JL715" s="319"/>
      <c r="JM715" s="319"/>
      <c r="JN715" s="319"/>
      <c r="JO715" s="319"/>
      <c r="JP715" s="319"/>
      <c r="JQ715" s="319"/>
      <c r="JR715" s="319"/>
      <c r="JS715" s="319"/>
      <c r="JT715" s="319"/>
      <c r="JU715" s="319"/>
      <c r="JV715" s="319"/>
      <c r="JW715" s="319"/>
      <c r="JX715" s="319"/>
      <c r="JY715" s="319"/>
      <c r="JZ715" s="319"/>
      <c r="KA715" s="319"/>
      <c r="KB715" s="319"/>
      <c r="KC715" s="319"/>
      <c r="KD715" s="319"/>
      <c r="KE715" s="319"/>
      <c r="KF715" s="319"/>
      <c r="KG715" s="319"/>
      <c r="KH715" s="319"/>
      <c r="KI715" s="319"/>
      <c r="KJ715" s="319"/>
      <c r="KK715" s="319"/>
      <c r="KL715" s="319"/>
      <c r="KM715" s="319"/>
      <c r="KN715" s="319"/>
      <c r="KO715" s="319"/>
      <c r="KP715" s="319"/>
      <c r="KQ715" s="319"/>
      <c r="KR715" s="319"/>
      <c r="KS715" s="319"/>
      <c r="KT715" s="319"/>
      <c r="KU715" s="319"/>
      <c r="KV715" s="319"/>
      <c r="KW715" s="319"/>
      <c r="KX715" s="319"/>
      <c r="KY715" s="319"/>
      <c r="KZ715" s="319"/>
      <c r="LA715" s="319"/>
      <c r="LB715" s="319"/>
      <c r="LC715" s="319"/>
      <c r="LD715" s="319"/>
      <c r="LE715" s="319"/>
      <c r="LF715" s="319"/>
      <c r="LG715" s="319"/>
      <c r="LH715" s="319"/>
      <c r="LI715" s="319"/>
      <c r="LJ715" s="319"/>
      <c r="LK715" s="319"/>
      <c r="LL715" s="319"/>
      <c r="LM715" s="319"/>
      <c r="LN715" s="319"/>
      <c r="LO715" s="319"/>
      <c r="LP715" s="319"/>
      <c r="LQ715" s="319"/>
      <c r="LR715" s="319"/>
      <c r="LS715" s="319"/>
      <c r="LT715" s="319"/>
      <c r="LU715" s="319"/>
      <c r="LV715" s="319"/>
      <c r="LW715" s="319"/>
      <c r="LX715" s="319"/>
      <c r="LY715" s="319"/>
      <c r="LZ715" s="319"/>
      <c r="MA715" s="319"/>
      <c r="MB715" s="319"/>
      <c r="MC715" s="319"/>
      <c r="MD715" s="319"/>
      <c r="ME715" s="319"/>
      <c r="MF715" s="319"/>
      <c r="MG715" s="319"/>
      <c r="MH715" s="319"/>
      <c r="MI715" s="319"/>
      <c r="MJ715" s="319"/>
      <c r="MK715" s="319"/>
      <c r="ML715" s="319"/>
      <c r="MM715" s="319"/>
      <c r="MN715" s="319"/>
      <c r="MO715" s="319"/>
      <c r="MP715" s="319"/>
      <c r="MQ715" s="319"/>
      <c r="MS715" s="241"/>
      <c r="MT715" s="373">
        <f t="shared" si="1004"/>
        <v>0</v>
      </c>
      <c r="MU715" s="365">
        <f t="shared" si="990"/>
        <v>0</v>
      </c>
      <c r="MV715" s="365">
        <f t="shared" si="991"/>
        <v>0</v>
      </c>
      <c r="MW715" s="365"/>
      <c r="MX715" s="365">
        <f t="shared" si="992"/>
        <v>0</v>
      </c>
      <c r="MY715" s="365"/>
      <c r="MZ715" s="365">
        <f t="shared" si="993"/>
        <v>0</v>
      </c>
      <c r="NA715" s="365"/>
      <c r="NB715" s="365">
        <f t="shared" si="994"/>
        <v>0</v>
      </c>
      <c r="NC715" s="365"/>
      <c r="ND715" s="365">
        <f t="shared" si="995"/>
        <v>0</v>
      </c>
      <c r="NE715" s="365"/>
      <c r="NF715" s="365">
        <f t="shared" si="996"/>
        <v>0</v>
      </c>
      <c r="NG715" s="365"/>
      <c r="NH715" s="365">
        <f t="shared" si="997"/>
        <v>0</v>
      </c>
      <c r="NI715" s="365"/>
      <c r="NJ715" s="365">
        <f t="shared" si="998"/>
        <v>0</v>
      </c>
      <c r="NK715" s="365"/>
      <c r="NL715" s="365">
        <f t="shared" si="1005"/>
        <v>0</v>
      </c>
      <c r="NM715" s="366"/>
      <c r="NN715" s="370"/>
      <c r="NR715" s="318">
        <f t="shared" si="999"/>
        <v>0</v>
      </c>
      <c r="NS715" s="318">
        <f t="shared" si="1000"/>
        <v>0</v>
      </c>
      <c r="NT715" s="318">
        <f t="shared" si="1001"/>
        <v>0</v>
      </c>
    </row>
    <row r="716" spans="1:384" s="318" customFormat="1" ht="10.199999999999999" customHeight="1" x14ac:dyDescent="0.3">
      <c r="A716" s="25"/>
      <c r="B716" s="389"/>
      <c r="C716" s="424"/>
      <c r="D716" s="15"/>
      <c r="E716" s="361" t="str">
        <f>$E$16</f>
        <v>Cave</v>
      </c>
      <c r="F716" s="361"/>
      <c r="G716" s="139" t="str">
        <f>IF(NH735=0,"",NH735)</f>
        <v/>
      </c>
      <c r="H716" s="399"/>
      <c r="I716" s="381">
        <f>Prenoms!$B$14</f>
        <v>0</v>
      </c>
      <c r="J716" s="382"/>
      <c r="K716" s="382"/>
      <c r="L716" s="382"/>
      <c r="M716" s="382"/>
      <c r="N716" s="68" t="str">
        <f>IF(NL716&lt;&gt;0,"",IF(Conges!Z48=0,"",Conges!Z48))</f>
        <v/>
      </c>
      <c r="O716" s="69"/>
      <c r="P716" s="70"/>
      <c r="Q716" s="70"/>
      <c r="R716" s="70"/>
      <c r="S716" s="70"/>
      <c r="T716" s="70"/>
      <c r="U716" s="70"/>
      <c r="V716" s="71"/>
      <c r="W716" s="69"/>
      <c r="X716" s="70"/>
      <c r="Y716" s="70"/>
      <c r="Z716" s="70"/>
      <c r="AA716" s="70"/>
      <c r="AB716" s="70"/>
      <c r="AC716" s="70"/>
      <c r="AD716" s="71"/>
      <c r="AE716" s="69"/>
      <c r="AF716" s="70"/>
      <c r="AG716" s="70"/>
      <c r="AH716" s="70"/>
      <c r="AI716" s="70"/>
      <c r="AJ716" s="71"/>
      <c r="AK716" s="69"/>
      <c r="AL716" s="70"/>
      <c r="AM716" s="70"/>
      <c r="AN716" s="70"/>
      <c r="AO716" s="70"/>
      <c r="AP716" s="70"/>
      <c r="AQ716" s="70"/>
      <c r="AR716" s="70"/>
      <c r="AS716" s="70"/>
      <c r="AT716" s="71"/>
      <c r="AU716" s="69"/>
      <c r="AV716" s="70"/>
      <c r="AW716" s="70"/>
      <c r="AX716" s="70"/>
      <c r="AY716" s="70"/>
      <c r="AZ716" s="70"/>
      <c r="BA716" s="70"/>
      <c r="BB716" s="71"/>
      <c r="BC716" s="72">
        <f>IF(NL716&lt;&gt;0,(IF(Conges!Z$48=0,0,3)),0)</f>
        <v>0</v>
      </c>
      <c r="BD716" s="417"/>
      <c r="BE716" s="392">
        <f>IF(OR(Conges!Z$48="A",Conges!Z$48="V"),Prenoms!L$14,NL716)</f>
        <v>0</v>
      </c>
      <c r="BF716" s="393"/>
      <c r="BG716" s="289"/>
      <c r="BH716" s="290">
        <f t="shared" si="984"/>
        <v>0</v>
      </c>
      <c r="BI716" s="291" t="str">
        <f t="shared" si="985"/>
        <v/>
      </c>
      <c r="BJ716" s="305">
        <v>0</v>
      </c>
      <c r="BK716" s="306">
        <f t="shared" si="1002"/>
        <v>0</v>
      </c>
      <c r="BL716" s="307">
        <f t="shared" si="1015"/>
        <v>0</v>
      </c>
      <c r="BM716" s="307">
        <f t="shared" si="1016"/>
        <v>0</v>
      </c>
      <c r="BN716" s="307">
        <f>SUM('Heures Pointage'!$LD$26:$LE$26)</f>
        <v>0</v>
      </c>
      <c r="BO716" s="307">
        <f>SUM('Heures et Indemnites'!$LD$26:$LE$26)</f>
        <v>0</v>
      </c>
      <c r="BP716" s="308">
        <f t="shared" si="1017"/>
        <v>0</v>
      </c>
      <c r="BQ716" s="308">
        <f>'Heures Pointage'!$MB$26</f>
        <v>0</v>
      </c>
      <c r="BR716" s="309">
        <f t="shared" ref="BR716" si="1019">$BH$1066</f>
        <v>0</v>
      </c>
      <c r="BS716" s="150">
        <f>Prenoms!$C$14</f>
        <v>0</v>
      </c>
      <c r="BT716" s="153"/>
      <c r="BU716" s="323">
        <f>SUM('Heures et Indemnites'!$LD$26:$LE$26)</f>
        <v>0</v>
      </c>
      <c r="BV716" s="236">
        <f>SUM('Heures et Indemnites'!$LD$6:$LE$26)</f>
        <v>0</v>
      </c>
      <c r="BW716" s="323"/>
      <c r="BX716" s="236"/>
      <c r="BY716" s="319"/>
      <c r="BZ716" s="319"/>
      <c r="CA716" s="319"/>
      <c r="CB716" s="319"/>
      <c r="CC716" s="319"/>
      <c r="CD716" s="319"/>
      <c r="CE716" s="319"/>
      <c r="CF716" s="319"/>
      <c r="CG716" s="319"/>
      <c r="CH716" s="319"/>
      <c r="CI716" s="319"/>
      <c r="CJ716" s="319"/>
      <c r="CK716" s="319"/>
      <c r="CL716" s="319"/>
      <c r="CM716" s="319"/>
      <c r="CN716" s="319"/>
      <c r="CO716" s="319"/>
      <c r="CP716" s="319"/>
      <c r="CQ716" s="319"/>
      <c r="CR716" s="319"/>
      <c r="CS716" s="319"/>
      <c r="CT716" s="319"/>
      <c r="CU716" s="319"/>
      <c r="CV716" s="319"/>
      <c r="CW716" s="319"/>
      <c r="CX716" s="319"/>
      <c r="CY716" s="319"/>
      <c r="CZ716" s="319"/>
      <c r="DA716" s="319"/>
      <c r="DB716" s="319"/>
      <c r="DC716" s="319"/>
      <c r="DD716" s="319"/>
      <c r="DE716" s="319"/>
      <c r="DF716" s="319"/>
      <c r="DG716" s="319"/>
      <c r="DH716" s="319"/>
      <c r="DI716" s="319"/>
      <c r="DJ716" s="319"/>
      <c r="DK716" s="319"/>
      <c r="DL716" s="319"/>
      <c r="DM716" s="319"/>
      <c r="DN716" s="319"/>
      <c r="DO716" s="319"/>
      <c r="DP716" s="319"/>
      <c r="DQ716" s="319"/>
      <c r="DR716" s="319"/>
      <c r="DS716" s="319"/>
      <c r="DT716" s="319"/>
      <c r="DU716" s="319"/>
      <c r="DV716" s="319"/>
      <c r="DW716" s="319"/>
      <c r="DX716" s="319"/>
      <c r="DY716" s="319"/>
      <c r="DZ716" s="319"/>
      <c r="EA716" s="319"/>
      <c r="EB716" s="319"/>
      <c r="EC716" s="319"/>
      <c r="ED716" s="319"/>
      <c r="EE716" s="319"/>
      <c r="EF716" s="319"/>
      <c r="EG716" s="319"/>
      <c r="EH716" s="319"/>
      <c r="EI716" s="319"/>
      <c r="EJ716" s="319"/>
      <c r="EK716" s="319"/>
      <c r="EL716" s="319"/>
      <c r="EM716" s="319"/>
      <c r="EN716" s="319"/>
      <c r="EO716" s="319"/>
      <c r="EP716" s="319"/>
      <c r="EQ716" s="319"/>
      <c r="ER716" s="319"/>
      <c r="ES716" s="319"/>
      <c r="ET716" s="319"/>
      <c r="EU716" s="319"/>
      <c r="EV716" s="319"/>
      <c r="EW716" s="319"/>
      <c r="EX716" s="319"/>
      <c r="EY716" s="319"/>
      <c r="EZ716" s="319"/>
      <c r="FA716" s="319"/>
      <c r="FB716" s="319"/>
      <c r="FC716" s="319"/>
      <c r="FD716" s="319"/>
      <c r="FE716" s="319"/>
      <c r="FF716" s="319"/>
      <c r="FG716" s="319"/>
      <c r="FH716" s="319"/>
      <c r="FI716" s="319"/>
      <c r="FJ716" s="319"/>
      <c r="FK716" s="319"/>
      <c r="FL716" s="319"/>
      <c r="FM716" s="319"/>
      <c r="FN716" s="319"/>
      <c r="FO716" s="319"/>
      <c r="FP716" s="319"/>
      <c r="FQ716" s="319"/>
      <c r="FR716" s="319"/>
      <c r="FS716" s="319"/>
      <c r="FT716" s="319"/>
      <c r="FU716" s="319"/>
      <c r="FV716" s="319"/>
      <c r="FW716" s="319"/>
      <c r="FX716" s="319"/>
      <c r="FY716" s="319"/>
      <c r="FZ716" s="319"/>
      <c r="GA716" s="319"/>
      <c r="GB716" s="319"/>
      <c r="GC716" s="319"/>
      <c r="GD716" s="319"/>
      <c r="GE716" s="319"/>
      <c r="GF716" s="319"/>
      <c r="GG716" s="319"/>
      <c r="GH716" s="319"/>
      <c r="GI716" s="319"/>
      <c r="GJ716" s="319"/>
      <c r="GK716" s="319"/>
      <c r="GL716" s="319"/>
      <c r="GM716" s="319"/>
      <c r="GN716" s="319"/>
      <c r="GO716" s="319"/>
      <c r="GP716" s="319"/>
      <c r="GQ716" s="319"/>
      <c r="GR716" s="319"/>
      <c r="GS716" s="319"/>
      <c r="GT716" s="319"/>
      <c r="GU716" s="319"/>
      <c r="GV716" s="319"/>
      <c r="GW716" s="319"/>
      <c r="GX716" s="319"/>
      <c r="GY716" s="319"/>
      <c r="GZ716" s="319"/>
      <c r="HA716" s="319"/>
      <c r="HB716" s="319"/>
      <c r="HC716" s="319"/>
      <c r="HD716" s="319"/>
      <c r="HE716" s="319"/>
      <c r="HF716" s="319"/>
      <c r="HG716" s="319"/>
      <c r="HH716" s="319"/>
      <c r="HI716" s="319"/>
      <c r="HJ716" s="319"/>
      <c r="HK716" s="319"/>
      <c r="HL716" s="319"/>
      <c r="HM716" s="319"/>
      <c r="HN716" s="319"/>
      <c r="HO716" s="319"/>
      <c r="HP716" s="319"/>
      <c r="HQ716" s="319"/>
      <c r="HR716" s="319"/>
      <c r="HS716" s="319"/>
      <c r="HT716" s="319"/>
      <c r="HU716" s="319"/>
      <c r="HV716" s="319"/>
      <c r="HW716" s="319"/>
      <c r="HX716" s="319"/>
      <c r="HY716" s="319"/>
      <c r="HZ716" s="319"/>
      <c r="IA716" s="319"/>
      <c r="IB716" s="319"/>
      <c r="IC716" s="319"/>
      <c r="ID716" s="319"/>
      <c r="IE716" s="319"/>
      <c r="IF716" s="319"/>
      <c r="IG716" s="319"/>
      <c r="IH716" s="319"/>
      <c r="II716" s="319"/>
      <c r="IJ716" s="319"/>
      <c r="IK716" s="319"/>
      <c r="IL716" s="319"/>
      <c r="IM716" s="319"/>
      <c r="IN716" s="319"/>
      <c r="IO716" s="319"/>
      <c r="IP716" s="319"/>
      <c r="IQ716" s="319"/>
      <c r="IR716" s="319"/>
      <c r="IS716" s="319"/>
      <c r="IT716" s="319"/>
      <c r="IU716" s="319"/>
      <c r="IV716" s="319"/>
      <c r="IW716" s="319"/>
      <c r="IX716" s="319"/>
      <c r="IY716" s="319"/>
      <c r="IZ716" s="319"/>
      <c r="JA716" s="319"/>
      <c r="JB716" s="319"/>
      <c r="JC716" s="319"/>
      <c r="JD716" s="319"/>
      <c r="JE716" s="319"/>
      <c r="JF716" s="319"/>
      <c r="JG716" s="319"/>
      <c r="JH716" s="319"/>
      <c r="JI716" s="319"/>
      <c r="JJ716" s="319"/>
      <c r="JK716" s="319"/>
      <c r="JL716" s="319"/>
      <c r="JM716" s="319"/>
      <c r="JN716" s="319"/>
      <c r="JO716" s="319"/>
      <c r="JP716" s="319"/>
      <c r="JQ716" s="319"/>
      <c r="JR716" s="319"/>
      <c r="JS716" s="319"/>
      <c r="JT716" s="319"/>
      <c r="JU716" s="319"/>
      <c r="JV716" s="319"/>
      <c r="JW716" s="319"/>
      <c r="JX716" s="319"/>
      <c r="JY716" s="319"/>
      <c r="JZ716" s="319"/>
      <c r="KA716" s="319"/>
      <c r="KB716" s="319"/>
      <c r="KC716" s="319"/>
      <c r="KD716" s="319"/>
      <c r="KE716" s="319"/>
      <c r="KF716" s="319"/>
      <c r="KG716" s="319"/>
      <c r="KH716" s="319"/>
      <c r="KI716" s="319"/>
      <c r="KJ716" s="319"/>
      <c r="KK716" s="319"/>
      <c r="KL716" s="319"/>
      <c r="KM716" s="319"/>
      <c r="KN716" s="319"/>
      <c r="KO716" s="319"/>
      <c r="KP716" s="319"/>
      <c r="KQ716" s="319"/>
      <c r="KR716" s="319"/>
      <c r="KS716" s="319"/>
      <c r="KT716" s="319"/>
      <c r="KU716" s="319"/>
      <c r="KV716" s="319"/>
      <c r="KW716" s="319"/>
      <c r="KX716" s="319"/>
      <c r="KY716" s="319"/>
      <c r="KZ716" s="319"/>
      <c r="LA716" s="319"/>
      <c r="LB716" s="319"/>
      <c r="LC716" s="319"/>
      <c r="LD716" s="319"/>
      <c r="LE716" s="319"/>
      <c r="LF716" s="319"/>
      <c r="LG716" s="319"/>
      <c r="LH716" s="319"/>
      <c r="LI716" s="319"/>
      <c r="LJ716" s="319"/>
      <c r="LK716" s="319"/>
      <c r="LL716" s="319"/>
      <c r="LM716" s="319"/>
      <c r="LN716" s="319"/>
      <c r="LO716" s="319"/>
      <c r="LP716" s="319"/>
      <c r="LQ716" s="319"/>
      <c r="LR716" s="319"/>
      <c r="LS716" s="319"/>
      <c r="LT716" s="319"/>
      <c r="LU716" s="319"/>
      <c r="LV716" s="319"/>
      <c r="LW716" s="319"/>
      <c r="LX716" s="319"/>
      <c r="LY716" s="319"/>
      <c r="LZ716" s="319"/>
      <c r="MA716" s="319"/>
      <c r="MB716" s="319"/>
      <c r="MC716" s="319"/>
      <c r="MD716" s="319"/>
      <c r="ME716" s="319"/>
      <c r="MF716" s="319"/>
      <c r="MG716" s="319"/>
      <c r="MH716" s="319"/>
      <c r="MI716" s="319"/>
      <c r="MJ716" s="319"/>
      <c r="MK716" s="319"/>
      <c r="ML716" s="319"/>
      <c r="MM716" s="319"/>
      <c r="MN716" s="319"/>
      <c r="MO716" s="319"/>
      <c r="MP716" s="319"/>
      <c r="MQ716" s="319"/>
      <c r="MS716" s="241"/>
      <c r="MT716" s="362">
        <f t="shared" si="1004"/>
        <v>0</v>
      </c>
      <c r="MU716" s="363">
        <f t="shared" si="990"/>
        <v>0</v>
      </c>
      <c r="MV716" s="363">
        <f t="shared" si="991"/>
        <v>0</v>
      </c>
      <c r="MW716" s="363"/>
      <c r="MX716" s="363">
        <f t="shared" si="992"/>
        <v>0</v>
      </c>
      <c r="MY716" s="363"/>
      <c r="MZ716" s="363">
        <f t="shared" si="993"/>
        <v>0</v>
      </c>
      <c r="NA716" s="363"/>
      <c r="NB716" s="363">
        <f t="shared" si="994"/>
        <v>0</v>
      </c>
      <c r="NC716" s="363"/>
      <c r="ND716" s="363">
        <f t="shared" si="995"/>
        <v>0</v>
      </c>
      <c r="NE716" s="363"/>
      <c r="NF716" s="363">
        <f t="shared" si="996"/>
        <v>0</v>
      </c>
      <c r="NG716" s="363"/>
      <c r="NH716" s="363">
        <f t="shared" si="997"/>
        <v>0</v>
      </c>
      <c r="NI716" s="363"/>
      <c r="NJ716" s="363">
        <f t="shared" si="998"/>
        <v>0</v>
      </c>
      <c r="NK716" s="363"/>
      <c r="NL716" s="363">
        <f t="shared" si="1005"/>
        <v>0</v>
      </c>
      <c r="NM716" s="364"/>
      <c r="NN716" s="370"/>
      <c r="NR716" s="318">
        <f t="shared" si="999"/>
        <v>0</v>
      </c>
      <c r="NS716" s="318">
        <f t="shared" si="1000"/>
        <v>0</v>
      </c>
      <c r="NT716" s="318">
        <f t="shared" si="1001"/>
        <v>0</v>
      </c>
    </row>
    <row r="717" spans="1:384" s="318" customFormat="1" ht="10.199999999999999" customHeight="1" x14ac:dyDescent="0.3">
      <c r="A717" s="25"/>
      <c r="B717" s="389"/>
      <c r="C717" s="424"/>
      <c r="D717" s="15"/>
      <c r="E717" s="426" t="str">
        <f>$E$17</f>
        <v>STAGE</v>
      </c>
      <c r="F717" s="426"/>
      <c r="G717" s="140" t="str">
        <f>IF(NJ735=0,"",NJ735)</f>
        <v/>
      </c>
      <c r="H717" s="399"/>
      <c r="I717" s="394">
        <f>Prenoms!$B$15</f>
        <v>0</v>
      </c>
      <c r="J717" s="395"/>
      <c r="K717" s="395"/>
      <c r="L717" s="395"/>
      <c r="M717" s="395"/>
      <c r="N717" s="81" t="str">
        <f>IF(NL717&lt;&gt;0,"",IF(Conges!Z49=0,"",Conges!Z49))</f>
        <v/>
      </c>
      <c r="O717" s="82"/>
      <c r="P717" s="83"/>
      <c r="Q717" s="83"/>
      <c r="R717" s="83"/>
      <c r="S717" s="83"/>
      <c r="T717" s="83"/>
      <c r="U717" s="83"/>
      <c r="V717" s="84"/>
      <c r="W717" s="82"/>
      <c r="X717" s="83"/>
      <c r="Y717" s="83"/>
      <c r="Z717" s="83"/>
      <c r="AA717" s="83"/>
      <c r="AB717" s="83"/>
      <c r="AC717" s="83"/>
      <c r="AD717" s="84"/>
      <c r="AE717" s="82"/>
      <c r="AF717" s="83"/>
      <c r="AG717" s="83"/>
      <c r="AH717" s="83"/>
      <c r="AI717" s="83"/>
      <c r="AJ717" s="84"/>
      <c r="AK717" s="82"/>
      <c r="AL717" s="83"/>
      <c r="AM717" s="83"/>
      <c r="AN717" s="83"/>
      <c r="AO717" s="83"/>
      <c r="AP717" s="83"/>
      <c r="AQ717" s="83"/>
      <c r="AR717" s="83"/>
      <c r="AS717" s="83"/>
      <c r="AT717" s="84"/>
      <c r="AU717" s="82"/>
      <c r="AV717" s="83"/>
      <c r="AW717" s="83"/>
      <c r="AX717" s="83"/>
      <c r="AY717" s="83"/>
      <c r="AZ717" s="83"/>
      <c r="BA717" s="83"/>
      <c r="BB717" s="84"/>
      <c r="BC717" s="85">
        <f>IF(NL717&lt;&gt;0,(IF(Conges!Z$49=0,0,3)),0)</f>
        <v>0</v>
      </c>
      <c r="BD717" s="417"/>
      <c r="BE717" s="390">
        <f>IF(OR(Conges!Z$49="A",Conges!Z$49="V"),Prenoms!L$15,NL717)</f>
        <v>0</v>
      </c>
      <c r="BF717" s="391"/>
      <c r="BG717" s="286"/>
      <c r="BH717" s="287">
        <f t="shared" si="984"/>
        <v>0</v>
      </c>
      <c r="BI717" s="288" t="str">
        <f t="shared" si="985"/>
        <v/>
      </c>
      <c r="BJ717" s="300">
        <v>0</v>
      </c>
      <c r="BK717" s="301">
        <f t="shared" si="1002"/>
        <v>0</v>
      </c>
      <c r="BL717" s="302">
        <f t="shared" si="1015"/>
        <v>0</v>
      </c>
      <c r="BM717" s="302">
        <f t="shared" si="1016"/>
        <v>0</v>
      </c>
      <c r="BN717" s="302">
        <f>SUM('Heures Pointage'!$MD$26:$ME$26)</f>
        <v>0</v>
      </c>
      <c r="BO717" s="302">
        <f>SUM('Heures et Indemnites'!$MD$26:$ME$26)</f>
        <v>0</v>
      </c>
      <c r="BP717" s="303">
        <f t="shared" si="1017"/>
        <v>0</v>
      </c>
      <c r="BQ717" s="303">
        <f>'Heures Pointage'!$NB$26</f>
        <v>0</v>
      </c>
      <c r="BR717" s="304">
        <f t="shared" ref="BR717" si="1020">$BH$1067</f>
        <v>0</v>
      </c>
      <c r="BS717" s="149">
        <f>Prenoms!$C$15</f>
        <v>0</v>
      </c>
      <c r="BT717" s="180"/>
      <c r="BU717" s="324">
        <f>SUM('Heures et Indemnites'!$MD$26:$ME$26)</f>
        <v>0</v>
      </c>
      <c r="BV717" s="235">
        <f>SUM('Heures et Indemnites'!$MD$6:$ME$26)</f>
        <v>0</v>
      </c>
      <c r="BW717" s="324"/>
      <c r="BX717" s="235"/>
      <c r="BY717" s="319"/>
      <c r="BZ717" s="319"/>
      <c r="CA717" s="319"/>
      <c r="CB717" s="319"/>
      <c r="CC717" s="319"/>
      <c r="CD717" s="319"/>
      <c r="CE717" s="319"/>
      <c r="CF717" s="319"/>
      <c r="CG717" s="319"/>
      <c r="CH717" s="319"/>
      <c r="CI717" s="319"/>
      <c r="CJ717" s="319"/>
      <c r="CK717" s="319"/>
      <c r="CL717" s="319"/>
      <c r="CM717" s="319"/>
      <c r="CN717" s="319"/>
      <c r="CO717" s="319"/>
      <c r="CP717" s="319"/>
      <c r="CQ717" s="319"/>
      <c r="CR717" s="319"/>
      <c r="CS717" s="319"/>
      <c r="CT717" s="319"/>
      <c r="CU717" s="319"/>
      <c r="CV717" s="319"/>
      <c r="CW717" s="319"/>
      <c r="CX717" s="319"/>
      <c r="CY717" s="319"/>
      <c r="CZ717" s="319"/>
      <c r="DA717" s="319"/>
      <c r="DB717" s="319"/>
      <c r="DC717" s="319"/>
      <c r="DD717" s="319"/>
      <c r="DE717" s="319"/>
      <c r="DF717" s="319"/>
      <c r="DG717" s="319"/>
      <c r="DH717" s="319"/>
      <c r="DI717" s="319"/>
      <c r="DJ717" s="319"/>
      <c r="DK717" s="319"/>
      <c r="DL717" s="319"/>
      <c r="DM717" s="319"/>
      <c r="DN717" s="319"/>
      <c r="DO717" s="319"/>
      <c r="DP717" s="319"/>
      <c r="DQ717" s="319"/>
      <c r="DR717" s="319"/>
      <c r="DS717" s="319"/>
      <c r="DT717" s="319"/>
      <c r="DU717" s="319"/>
      <c r="DV717" s="319"/>
      <c r="DW717" s="319"/>
      <c r="DX717" s="319"/>
      <c r="DY717" s="319"/>
      <c r="DZ717" s="319"/>
      <c r="EA717" s="319"/>
      <c r="EB717" s="319"/>
      <c r="EC717" s="319"/>
      <c r="ED717" s="319"/>
      <c r="EE717" s="319"/>
      <c r="EF717" s="319"/>
      <c r="EG717" s="319"/>
      <c r="EH717" s="319"/>
      <c r="EI717" s="319"/>
      <c r="EJ717" s="319"/>
      <c r="EK717" s="319"/>
      <c r="EL717" s="319"/>
      <c r="EM717" s="319"/>
      <c r="EN717" s="319"/>
      <c r="EO717" s="319"/>
      <c r="EP717" s="319"/>
      <c r="EQ717" s="319"/>
      <c r="ER717" s="319"/>
      <c r="ES717" s="319"/>
      <c r="ET717" s="319"/>
      <c r="EU717" s="319"/>
      <c r="EV717" s="319"/>
      <c r="EW717" s="319"/>
      <c r="EX717" s="319"/>
      <c r="EY717" s="319"/>
      <c r="EZ717" s="319"/>
      <c r="FA717" s="319"/>
      <c r="FB717" s="319"/>
      <c r="FC717" s="319"/>
      <c r="FD717" s="319"/>
      <c r="FE717" s="319"/>
      <c r="FF717" s="319"/>
      <c r="FG717" s="319"/>
      <c r="FH717" s="319"/>
      <c r="FI717" s="319"/>
      <c r="FJ717" s="319"/>
      <c r="FK717" s="319"/>
      <c r="FL717" s="319"/>
      <c r="FM717" s="319"/>
      <c r="FN717" s="319"/>
      <c r="FO717" s="319"/>
      <c r="FP717" s="319"/>
      <c r="FQ717" s="319"/>
      <c r="FR717" s="319"/>
      <c r="FS717" s="319"/>
      <c r="FT717" s="319"/>
      <c r="FU717" s="319"/>
      <c r="FV717" s="319"/>
      <c r="FW717" s="319"/>
      <c r="FX717" s="319"/>
      <c r="FY717" s="319"/>
      <c r="FZ717" s="319"/>
      <c r="GA717" s="319"/>
      <c r="GB717" s="319"/>
      <c r="GC717" s="319"/>
      <c r="GD717" s="319"/>
      <c r="GE717" s="319"/>
      <c r="GF717" s="319"/>
      <c r="GG717" s="319"/>
      <c r="GH717" s="319"/>
      <c r="GI717" s="319"/>
      <c r="GJ717" s="319"/>
      <c r="GK717" s="319"/>
      <c r="GL717" s="319"/>
      <c r="GM717" s="319"/>
      <c r="GN717" s="319"/>
      <c r="GO717" s="319"/>
      <c r="GP717" s="319"/>
      <c r="GQ717" s="319"/>
      <c r="GR717" s="319"/>
      <c r="GS717" s="319"/>
      <c r="GT717" s="319"/>
      <c r="GU717" s="319"/>
      <c r="GV717" s="319"/>
      <c r="GW717" s="319"/>
      <c r="GX717" s="319"/>
      <c r="GY717" s="319"/>
      <c r="GZ717" s="319"/>
      <c r="HA717" s="319"/>
      <c r="HB717" s="319"/>
      <c r="HC717" s="319"/>
      <c r="HD717" s="319"/>
      <c r="HE717" s="319"/>
      <c r="HF717" s="319"/>
      <c r="HG717" s="319"/>
      <c r="HH717" s="319"/>
      <c r="HI717" s="319"/>
      <c r="HJ717" s="319"/>
      <c r="HK717" s="319"/>
      <c r="HL717" s="319"/>
      <c r="HM717" s="319"/>
      <c r="HN717" s="319"/>
      <c r="HO717" s="319"/>
      <c r="HP717" s="319"/>
      <c r="HQ717" s="319"/>
      <c r="HR717" s="319"/>
      <c r="HS717" s="319"/>
      <c r="HT717" s="319"/>
      <c r="HU717" s="319"/>
      <c r="HV717" s="319"/>
      <c r="HW717" s="319"/>
      <c r="HX717" s="319"/>
      <c r="HY717" s="319"/>
      <c r="HZ717" s="319"/>
      <c r="IA717" s="319"/>
      <c r="IB717" s="319"/>
      <c r="IC717" s="319"/>
      <c r="ID717" s="319"/>
      <c r="IE717" s="319"/>
      <c r="IF717" s="319"/>
      <c r="IG717" s="319"/>
      <c r="IH717" s="319"/>
      <c r="II717" s="319"/>
      <c r="IJ717" s="319"/>
      <c r="IK717" s="319"/>
      <c r="IL717" s="319"/>
      <c r="IM717" s="319"/>
      <c r="IN717" s="319"/>
      <c r="IO717" s="319"/>
      <c r="IP717" s="319"/>
      <c r="IQ717" s="319"/>
      <c r="IR717" s="319"/>
      <c r="IS717" s="319"/>
      <c r="IT717" s="319"/>
      <c r="IU717" s="319"/>
      <c r="IV717" s="319"/>
      <c r="IW717" s="319"/>
      <c r="IX717" s="319"/>
      <c r="IY717" s="319"/>
      <c r="IZ717" s="319"/>
      <c r="JA717" s="319"/>
      <c r="JB717" s="319"/>
      <c r="JC717" s="319"/>
      <c r="JD717" s="319"/>
      <c r="JE717" s="319"/>
      <c r="JF717" s="319"/>
      <c r="JG717" s="319"/>
      <c r="JH717" s="319"/>
      <c r="JI717" s="319"/>
      <c r="JJ717" s="319"/>
      <c r="JK717" s="319"/>
      <c r="JL717" s="319"/>
      <c r="JM717" s="319"/>
      <c r="JN717" s="319"/>
      <c r="JO717" s="319"/>
      <c r="JP717" s="319"/>
      <c r="JQ717" s="319"/>
      <c r="JR717" s="319"/>
      <c r="JS717" s="319"/>
      <c r="JT717" s="319"/>
      <c r="JU717" s="319"/>
      <c r="JV717" s="319"/>
      <c r="JW717" s="319"/>
      <c r="JX717" s="319"/>
      <c r="JY717" s="319"/>
      <c r="JZ717" s="319"/>
      <c r="KA717" s="319"/>
      <c r="KB717" s="319"/>
      <c r="KC717" s="319"/>
      <c r="KD717" s="319"/>
      <c r="KE717" s="319"/>
      <c r="KF717" s="319"/>
      <c r="KG717" s="319"/>
      <c r="KH717" s="319"/>
      <c r="KI717" s="319"/>
      <c r="KJ717" s="319"/>
      <c r="KK717" s="319"/>
      <c r="KL717" s="319"/>
      <c r="KM717" s="319"/>
      <c r="KN717" s="319"/>
      <c r="KO717" s="319"/>
      <c r="KP717" s="319"/>
      <c r="KQ717" s="319"/>
      <c r="KR717" s="319"/>
      <c r="KS717" s="319"/>
      <c r="KT717" s="319"/>
      <c r="KU717" s="319"/>
      <c r="KV717" s="319"/>
      <c r="KW717" s="319"/>
      <c r="KX717" s="319"/>
      <c r="KY717" s="319"/>
      <c r="KZ717" s="319"/>
      <c r="LA717" s="319"/>
      <c r="LB717" s="319"/>
      <c r="LC717" s="319"/>
      <c r="LD717" s="319"/>
      <c r="LE717" s="319"/>
      <c r="LF717" s="319"/>
      <c r="LG717" s="319"/>
      <c r="LH717" s="319"/>
      <c r="LI717" s="319"/>
      <c r="LJ717" s="319"/>
      <c r="LK717" s="319"/>
      <c r="LL717" s="319"/>
      <c r="LM717" s="319"/>
      <c r="LN717" s="319"/>
      <c r="LO717" s="319"/>
      <c r="LP717" s="319"/>
      <c r="LQ717" s="319"/>
      <c r="LR717" s="319"/>
      <c r="LS717" s="319"/>
      <c r="LT717" s="319"/>
      <c r="LU717" s="319"/>
      <c r="LV717" s="319"/>
      <c r="LW717" s="319"/>
      <c r="LX717" s="319"/>
      <c r="LY717" s="319"/>
      <c r="LZ717" s="319"/>
      <c r="MA717" s="319"/>
      <c r="MB717" s="319"/>
      <c r="MC717" s="319"/>
      <c r="MD717" s="319"/>
      <c r="ME717" s="319"/>
      <c r="MF717" s="319"/>
      <c r="MG717" s="319"/>
      <c r="MH717" s="319"/>
      <c r="MI717" s="319"/>
      <c r="MJ717" s="319"/>
      <c r="MK717" s="319"/>
      <c r="ML717" s="319"/>
      <c r="MM717" s="319"/>
      <c r="MN717" s="319"/>
      <c r="MO717" s="319"/>
      <c r="MP717" s="319"/>
      <c r="MQ717" s="319"/>
      <c r="MS717" s="241"/>
      <c r="MT717" s="373">
        <f t="shared" si="1004"/>
        <v>0</v>
      </c>
      <c r="MU717" s="365">
        <f t="shared" si="990"/>
        <v>0</v>
      </c>
      <c r="MV717" s="365">
        <f t="shared" si="991"/>
        <v>0</v>
      </c>
      <c r="MW717" s="365"/>
      <c r="MX717" s="365">
        <f t="shared" si="992"/>
        <v>0</v>
      </c>
      <c r="MY717" s="365"/>
      <c r="MZ717" s="365">
        <f t="shared" si="993"/>
        <v>0</v>
      </c>
      <c r="NA717" s="365"/>
      <c r="NB717" s="365">
        <f t="shared" si="994"/>
        <v>0</v>
      </c>
      <c r="NC717" s="365"/>
      <c r="ND717" s="365">
        <f t="shared" si="995"/>
        <v>0</v>
      </c>
      <c r="NE717" s="365"/>
      <c r="NF717" s="365">
        <f t="shared" si="996"/>
        <v>0</v>
      </c>
      <c r="NG717" s="365"/>
      <c r="NH717" s="365">
        <f t="shared" si="997"/>
        <v>0</v>
      </c>
      <c r="NI717" s="365"/>
      <c r="NJ717" s="365">
        <f t="shared" si="998"/>
        <v>0</v>
      </c>
      <c r="NK717" s="365"/>
      <c r="NL717" s="365">
        <f t="shared" si="1005"/>
        <v>0</v>
      </c>
      <c r="NM717" s="366"/>
      <c r="NN717" s="370"/>
      <c r="NR717" s="318">
        <f t="shared" si="999"/>
        <v>0</v>
      </c>
      <c r="NS717" s="318">
        <f t="shared" si="1000"/>
        <v>0</v>
      </c>
      <c r="NT717" s="318">
        <f t="shared" si="1001"/>
        <v>0</v>
      </c>
    </row>
    <row r="718" spans="1:384" s="318" customFormat="1" ht="10.199999999999999" customHeight="1" x14ac:dyDescent="0.3">
      <c r="A718" s="25"/>
      <c r="B718" s="389"/>
      <c r="C718" s="424"/>
      <c r="D718" s="15"/>
      <c r="E718" s="379" t="str">
        <f>$E$18</f>
        <v>H sans Renfort</v>
      </c>
      <c r="F718" s="379"/>
      <c r="G718" s="138" t="str">
        <f>IF(NL735-MZ735=0,"",NL735-MZ735)</f>
        <v/>
      </c>
      <c r="H718" s="399"/>
      <c r="I718" s="381">
        <f>Prenoms!$B$16</f>
        <v>0</v>
      </c>
      <c r="J718" s="382"/>
      <c r="K718" s="382"/>
      <c r="L718" s="382"/>
      <c r="M718" s="382"/>
      <c r="N718" s="68" t="str">
        <f>IF(NL718&lt;&gt;0,"",IF(Conges!Z50=0,"",Conges!Z50))</f>
        <v/>
      </c>
      <c r="O718" s="69"/>
      <c r="P718" s="70"/>
      <c r="Q718" s="70"/>
      <c r="R718" s="70"/>
      <c r="S718" s="70"/>
      <c r="T718" s="70"/>
      <c r="U718" s="70"/>
      <c r="V718" s="71"/>
      <c r="W718" s="69"/>
      <c r="X718" s="70"/>
      <c r="Y718" s="70"/>
      <c r="Z718" s="70"/>
      <c r="AA718" s="70"/>
      <c r="AB718" s="70"/>
      <c r="AC718" s="70"/>
      <c r="AD718" s="71"/>
      <c r="AE718" s="69"/>
      <c r="AF718" s="70"/>
      <c r="AG718" s="70"/>
      <c r="AH718" s="70"/>
      <c r="AI718" s="70"/>
      <c r="AJ718" s="71"/>
      <c r="AK718" s="69"/>
      <c r="AL718" s="70"/>
      <c r="AM718" s="70"/>
      <c r="AN718" s="70"/>
      <c r="AO718" s="70"/>
      <c r="AP718" s="70"/>
      <c r="AQ718" s="70"/>
      <c r="AR718" s="70"/>
      <c r="AS718" s="70"/>
      <c r="AT718" s="71"/>
      <c r="AU718" s="69"/>
      <c r="AV718" s="70"/>
      <c r="AW718" s="70"/>
      <c r="AX718" s="70"/>
      <c r="AY718" s="70"/>
      <c r="AZ718" s="70"/>
      <c r="BA718" s="70"/>
      <c r="BB718" s="71"/>
      <c r="BC718" s="72">
        <f>IF(NL718&lt;&gt;0,(IF(Conges!Z$50=0,0,3)),0)</f>
        <v>0</v>
      </c>
      <c r="BD718" s="417"/>
      <c r="BE718" s="392">
        <f>IF(OR(Conges!Z$50="A",Conges!Z$50="V"),Prenoms!L$16,NL718)</f>
        <v>0</v>
      </c>
      <c r="BF718" s="393"/>
      <c r="BG718" s="289"/>
      <c r="BH718" s="290">
        <f t="shared" si="984"/>
        <v>0</v>
      </c>
      <c r="BI718" s="291" t="str">
        <f t="shared" si="985"/>
        <v/>
      </c>
      <c r="BJ718" s="305">
        <v>0</v>
      </c>
      <c r="BK718" s="306">
        <f t="shared" si="1002"/>
        <v>0</v>
      </c>
      <c r="BL718" s="307">
        <f t="shared" si="1015"/>
        <v>0</v>
      </c>
      <c r="BM718" s="307">
        <f t="shared" si="1016"/>
        <v>0</v>
      </c>
      <c r="BN718" s="307">
        <f>SUM('Heures Pointage'!$ND$26:$NE$26)</f>
        <v>0</v>
      </c>
      <c r="BO718" s="307">
        <f>SUM('Heures et Indemnites'!$ND$26:$NE$26)</f>
        <v>0</v>
      </c>
      <c r="BP718" s="308">
        <f t="shared" si="1017"/>
        <v>0</v>
      </c>
      <c r="BQ718" s="308">
        <f>'Heures Pointage'!$OB$26</f>
        <v>0</v>
      </c>
      <c r="BR718" s="309">
        <f t="shared" ref="BR718" si="1021">$BH$1068</f>
        <v>0</v>
      </c>
      <c r="BS718" s="150">
        <f>Prenoms!$C$16</f>
        <v>0</v>
      </c>
      <c r="BT718" s="153"/>
      <c r="BU718" s="323">
        <f>SUM('Heures et Indemnites'!$ND$26:$NE$26)</f>
        <v>0</v>
      </c>
      <c r="BV718" s="236">
        <f>SUM('Heures et Indemnites'!$ND$6:$NE$26)</f>
        <v>0</v>
      </c>
      <c r="BW718" s="323"/>
      <c r="BX718" s="236"/>
      <c r="BY718" s="319"/>
      <c r="BZ718" s="319"/>
      <c r="CA718" s="319"/>
      <c r="CB718" s="319"/>
      <c r="CC718" s="319"/>
      <c r="CD718" s="319"/>
      <c r="CE718" s="319"/>
      <c r="CF718" s="319"/>
      <c r="CG718" s="319"/>
      <c r="CH718" s="319"/>
      <c r="CI718" s="319"/>
      <c r="CJ718" s="319"/>
      <c r="CK718" s="319"/>
      <c r="CL718" s="319"/>
      <c r="CM718" s="319"/>
      <c r="CN718" s="319"/>
      <c r="CO718" s="319"/>
      <c r="CP718" s="319"/>
      <c r="CQ718" s="319"/>
      <c r="CR718" s="319"/>
      <c r="CS718" s="319"/>
      <c r="CT718" s="319"/>
      <c r="CU718" s="319"/>
      <c r="CV718" s="319"/>
      <c r="CW718" s="319"/>
      <c r="CX718" s="319"/>
      <c r="CY718" s="319"/>
      <c r="CZ718" s="319"/>
      <c r="DA718" s="319"/>
      <c r="DB718" s="319"/>
      <c r="DC718" s="319"/>
      <c r="DD718" s="319"/>
      <c r="DE718" s="319"/>
      <c r="DF718" s="319"/>
      <c r="DG718" s="319"/>
      <c r="DH718" s="319"/>
      <c r="DI718" s="319"/>
      <c r="DJ718" s="319"/>
      <c r="DK718" s="319"/>
      <c r="DL718" s="319"/>
      <c r="DM718" s="319"/>
      <c r="DN718" s="319"/>
      <c r="DO718" s="319"/>
      <c r="DP718" s="319"/>
      <c r="DQ718" s="319"/>
      <c r="DR718" s="319"/>
      <c r="DS718" s="319"/>
      <c r="DT718" s="319"/>
      <c r="DU718" s="319"/>
      <c r="DV718" s="319"/>
      <c r="DW718" s="319"/>
      <c r="DX718" s="319"/>
      <c r="DY718" s="319"/>
      <c r="DZ718" s="319"/>
      <c r="EA718" s="319"/>
      <c r="EB718" s="319"/>
      <c r="EC718" s="319"/>
      <c r="ED718" s="319"/>
      <c r="EE718" s="319"/>
      <c r="EF718" s="319"/>
      <c r="EG718" s="319"/>
      <c r="EH718" s="319"/>
      <c r="EI718" s="319"/>
      <c r="EJ718" s="319"/>
      <c r="EK718" s="319"/>
      <c r="EL718" s="319"/>
      <c r="EM718" s="319"/>
      <c r="EN718" s="319"/>
      <c r="EO718" s="319"/>
      <c r="EP718" s="319"/>
      <c r="EQ718" s="319"/>
      <c r="ER718" s="319"/>
      <c r="ES718" s="319"/>
      <c r="ET718" s="319"/>
      <c r="EU718" s="319"/>
      <c r="EV718" s="319"/>
      <c r="EW718" s="319"/>
      <c r="EX718" s="319"/>
      <c r="EY718" s="319"/>
      <c r="EZ718" s="319"/>
      <c r="FA718" s="319"/>
      <c r="FB718" s="319"/>
      <c r="FC718" s="319"/>
      <c r="FD718" s="319"/>
      <c r="FE718" s="319"/>
      <c r="FF718" s="319"/>
      <c r="FG718" s="319"/>
      <c r="FH718" s="319"/>
      <c r="FI718" s="319"/>
      <c r="FJ718" s="319"/>
      <c r="FK718" s="319"/>
      <c r="FL718" s="319"/>
      <c r="FM718" s="319"/>
      <c r="FN718" s="319"/>
      <c r="FO718" s="319"/>
      <c r="FP718" s="319"/>
      <c r="FQ718" s="319"/>
      <c r="FR718" s="319"/>
      <c r="FS718" s="319"/>
      <c r="FT718" s="319"/>
      <c r="FU718" s="319"/>
      <c r="FV718" s="319"/>
      <c r="FW718" s="319"/>
      <c r="FX718" s="319"/>
      <c r="FY718" s="319"/>
      <c r="FZ718" s="319"/>
      <c r="GA718" s="319"/>
      <c r="GB718" s="319"/>
      <c r="GC718" s="319"/>
      <c r="GD718" s="319"/>
      <c r="GE718" s="319"/>
      <c r="GF718" s="319"/>
      <c r="GG718" s="319"/>
      <c r="GH718" s="319"/>
      <c r="GI718" s="319"/>
      <c r="GJ718" s="319"/>
      <c r="GK718" s="319"/>
      <c r="GL718" s="319"/>
      <c r="GM718" s="319"/>
      <c r="GN718" s="319"/>
      <c r="GO718" s="319"/>
      <c r="GP718" s="319"/>
      <c r="GQ718" s="319"/>
      <c r="GR718" s="319"/>
      <c r="GS718" s="319"/>
      <c r="GT718" s="319"/>
      <c r="GU718" s="319"/>
      <c r="GV718" s="319"/>
      <c r="GW718" s="319"/>
      <c r="GX718" s="319"/>
      <c r="GY718" s="319"/>
      <c r="GZ718" s="319"/>
      <c r="HA718" s="319"/>
      <c r="HB718" s="319"/>
      <c r="HC718" s="319"/>
      <c r="HD718" s="319"/>
      <c r="HE718" s="319"/>
      <c r="HF718" s="319"/>
      <c r="HG718" s="319"/>
      <c r="HH718" s="319"/>
      <c r="HI718" s="319"/>
      <c r="HJ718" s="319"/>
      <c r="HK718" s="319"/>
      <c r="HL718" s="319"/>
      <c r="HM718" s="319"/>
      <c r="HN718" s="319"/>
      <c r="HO718" s="319"/>
      <c r="HP718" s="319"/>
      <c r="HQ718" s="319"/>
      <c r="HR718" s="319"/>
      <c r="HS718" s="319"/>
      <c r="HT718" s="319"/>
      <c r="HU718" s="319"/>
      <c r="HV718" s="319"/>
      <c r="HW718" s="319"/>
      <c r="HX718" s="319"/>
      <c r="HY718" s="319"/>
      <c r="HZ718" s="319"/>
      <c r="IA718" s="319"/>
      <c r="IB718" s="319"/>
      <c r="IC718" s="319"/>
      <c r="ID718" s="319"/>
      <c r="IE718" s="319"/>
      <c r="IF718" s="319"/>
      <c r="IG718" s="319"/>
      <c r="IH718" s="319"/>
      <c r="II718" s="319"/>
      <c r="IJ718" s="319"/>
      <c r="IK718" s="319"/>
      <c r="IL718" s="319"/>
      <c r="IM718" s="319"/>
      <c r="IN718" s="319"/>
      <c r="IO718" s="319"/>
      <c r="IP718" s="319"/>
      <c r="IQ718" s="319"/>
      <c r="IR718" s="319"/>
      <c r="IS718" s="319"/>
      <c r="IT718" s="319"/>
      <c r="IU718" s="319"/>
      <c r="IV718" s="319"/>
      <c r="IW718" s="319"/>
      <c r="IX718" s="319"/>
      <c r="IY718" s="319"/>
      <c r="IZ718" s="319"/>
      <c r="JA718" s="319"/>
      <c r="JB718" s="319"/>
      <c r="JC718" s="319"/>
      <c r="JD718" s="319"/>
      <c r="JE718" s="319"/>
      <c r="JF718" s="319"/>
      <c r="JG718" s="319"/>
      <c r="JH718" s="319"/>
      <c r="JI718" s="319"/>
      <c r="JJ718" s="319"/>
      <c r="JK718" s="319"/>
      <c r="JL718" s="319"/>
      <c r="JM718" s="319"/>
      <c r="JN718" s="319"/>
      <c r="JO718" s="319"/>
      <c r="JP718" s="319"/>
      <c r="JQ718" s="319"/>
      <c r="JR718" s="319"/>
      <c r="JS718" s="319"/>
      <c r="JT718" s="319"/>
      <c r="JU718" s="319"/>
      <c r="JV718" s="319"/>
      <c r="JW718" s="319"/>
      <c r="JX718" s="319"/>
      <c r="JY718" s="319"/>
      <c r="JZ718" s="319"/>
      <c r="KA718" s="319"/>
      <c r="KB718" s="319"/>
      <c r="KC718" s="319"/>
      <c r="KD718" s="319"/>
      <c r="KE718" s="319"/>
      <c r="KF718" s="319"/>
      <c r="KG718" s="319"/>
      <c r="KH718" s="319"/>
      <c r="KI718" s="319"/>
      <c r="KJ718" s="319"/>
      <c r="KK718" s="319"/>
      <c r="KL718" s="319"/>
      <c r="KM718" s="319"/>
      <c r="KN718" s="319"/>
      <c r="KO718" s="319"/>
      <c r="KP718" s="319"/>
      <c r="KQ718" s="319"/>
      <c r="KR718" s="319"/>
      <c r="KS718" s="319"/>
      <c r="KT718" s="319"/>
      <c r="KU718" s="319"/>
      <c r="KV718" s="319"/>
      <c r="KW718" s="319"/>
      <c r="KX718" s="319"/>
      <c r="KY718" s="319"/>
      <c r="KZ718" s="319"/>
      <c r="LA718" s="319"/>
      <c r="LB718" s="319"/>
      <c r="LC718" s="319"/>
      <c r="LD718" s="319"/>
      <c r="LE718" s="319"/>
      <c r="LF718" s="319"/>
      <c r="LG718" s="319"/>
      <c r="LH718" s="319"/>
      <c r="LI718" s="319"/>
      <c r="LJ718" s="319"/>
      <c r="LK718" s="319"/>
      <c r="LL718" s="319"/>
      <c r="LM718" s="319"/>
      <c r="LN718" s="319"/>
      <c r="LO718" s="319"/>
      <c r="LP718" s="319"/>
      <c r="LQ718" s="319"/>
      <c r="LR718" s="319"/>
      <c r="LS718" s="319"/>
      <c r="LT718" s="319"/>
      <c r="LU718" s="319"/>
      <c r="LV718" s="319"/>
      <c r="LW718" s="319"/>
      <c r="LX718" s="319"/>
      <c r="LY718" s="319"/>
      <c r="LZ718" s="319"/>
      <c r="MA718" s="319"/>
      <c r="MB718" s="319"/>
      <c r="MC718" s="319"/>
      <c r="MD718" s="319"/>
      <c r="ME718" s="319"/>
      <c r="MF718" s="319"/>
      <c r="MG718" s="319"/>
      <c r="MH718" s="319"/>
      <c r="MI718" s="319"/>
      <c r="MJ718" s="319"/>
      <c r="MK718" s="319"/>
      <c r="ML718" s="319"/>
      <c r="MM718" s="319"/>
      <c r="MN718" s="319"/>
      <c r="MO718" s="319"/>
      <c r="MP718" s="319"/>
      <c r="MQ718" s="319"/>
      <c r="MS718" s="241"/>
      <c r="MT718" s="362">
        <f t="shared" si="1004"/>
        <v>0</v>
      </c>
      <c r="MU718" s="363">
        <f t="shared" si="990"/>
        <v>0</v>
      </c>
      <c r="MV718" s="363">
        <f t="shared" si="991"/>
        <v>0</v>
      </c>
      <c r="MW718" s="363"/>
      <c r="MX718" s="363">
        <f t="shared" si="992"/>
        <v>0</v>
      </c>
      <c r="MY718" s="363"/>
      <c r="MZ718" s="363">
        <f t="shared" si="993"/>
        <v>0</v>
      </c>
      <c r="NA718" s="363"/>
      <c r="NB718" s="363">
        <f t="shared" si="994"/>
        <v>0</v>
      </c>
      <c r="NC718" s="363"/>
      <c r="ND718" s="363">
        <f t="shared" si="995"/>
        <v>0</v>
      </c>
      <c r="NE718" s="363"/>
      <c r="NF718" s="363">
        <f t="shared" si="996"/>
        <v>0</v>
      </c>
      <c r="NG718" s="363"/>
      <c r="NH718" s="363">
        <f t="shared" si="997"/>
        <v>0</v>
      </c>
      <c r="NI718" s="363"/>
      <c r="NJ718" s="363">
        <f t="shared" si="998"/>
        <v>0</v>
      </c>
      <c r="NK718" s="363"/>
      <c r="NL718" s="363">
        <f t="shared" si="1005"/>
        <v>0</v>
      </c>
      <c r="NM718" s="364"/>
      <c r="NN718" s="370"/>
      <c r="NR718" s="318">
        <f t="shared" si="999"/>
        <v>0</v>
      </c>
      <c r="NS718" s="318">
        <f t="shared" si="1000"/>
        <v>0</v>
      </c>
      <c r="NT718" s="318">
        <f t="shared" si="1001"/>
        <v>0</v>
      </c>
    </row>
    <row r="719" spans="1:384" s="318" customFormat="1" ht="10.199999999999999" customHeight="1" x14ac:dyDescent="0.3">
      <c r="A719" s="25"/>
      <c r="B719" s="389"/>
      <c r="C719" s="424"/>
      <c r="D719" s="15"/>
      <c r="E719" s="379" t="str">
        <f>$E$19</f>
        <v>H avec Renfort</v>
      </c>
      <c r="F719" s="379"/>
      <c r="G719" s="138" t="str">
        <f>IF(NL735=0,"",NL735)</f>
        <v/>
      </c>
      <c r="H719" s="399"/>
      <c r="I719" s="394">
        <f>Prenoms!$B$17</f>
        <v>0</v>
      </c>
      <c r="J719" s="395"/>
      <c r="K719" s="395"/>
      <c r="L719" s="395"/>
      <c r="M719" s="395"/>
      <c r="N719" s="81" t="str">
        <f>IF(NL719&lt;&gt;0,"",IF(Conges!Z51=0,"",Conges!Z51))</f>
        <v/>
      </c>
      <c r="O719" s="82"/>
      <c r="P719" s="83"/>
      <c r="Q719" s="83"/>
      <c r="R719" s="83"/>
      <c r="S719" s="83"/>
      <c r="T719" s="83"/>
      <c r="U719" s="83"/>
      <c r="V719" s="84"/>
      <c r="W719" s="82"/>
      <c r="X719" s="83"/>
      <c r="Y719" s="83"/>
      <c r="Z719" s="83"/>
      <c r="AA719" s="83"/>
      <c r="AB719" s="83"/>
      <c r="AC719" s="83"/>
      <c r="AD719" s="84"/>
      <c r="AE719" s="82"/>
      <c r="AF719" s="83"/>
      <c r="AG719" s="83"/>
      <c r="AH719" s="83"/>
      <c r="AI719" s="83"/>
      <c r="AJ719" s="84"/>
      <c r="AK719" s="82"/>
      <c r="AL719" s="83"/>
      <c r="AM719" s="83"/>
      <c r="AN719" s="83"/>
      <c r="AO719" s="83"/>
      <c r="AP719" s="83"/>
      <c r="AQ719" s="83"/>
      <c r="AR719" s="83"/>
      <c r="AS719" s="83"/>
      <c r="AT719" s="84"/>
      <c r="AU719" s="82"/>
      <c r="AV719" s="83"/>
      <c r="AW719" s="83"/>
      <c r="AX719" s="83"/>
      <c r="AY719" s="83"/>
      <c r="AZ719" s="83"/>
      <c r="BA719" s="83"/>
      <c r="BB719" s="84"/>
      <c r="BC719" s="85">
        <f>IF(NL719&lt;&gt;0,(IF(Conges!Z$51=0,0,3)),0)</f>
        <v>0</v>
      </c>
      <c r="BD719" s="417"/>
      <c r="BE719" s="390">
        <f>IF(OR(Conges!Z$51="A",Conges!Z$51="V"),Prenoms!L$17,NL719)</f>
        <v>0</v>
      </c>
      <c r="BF719" s="391"/>
      <c r="BG719" s="286"/>
      <c r="BH719" s="287">
        <f t="shared" si="984"/>
        <v>0</v>
      </c>
      <c r="BI719" s="288" t="str">
        <f t="shared" si="985"/>
        <v/>
      </c>
      <c r="BJ719" s="300">
        <v>0</v>
      </c>
      <c r="BK719" s="301">
        <f t="shared" si="1002"/>
        <v>0</v>
      </c>
      <c r="BL719" s="302">
        <f t="shared" si="1015"/>
        <v>0</v>
      </c>
      <c r="BM719" s="302">
        <f t="shared" si="1016"/>
        <v>0</v>
      </c>
      <c r="BN719" s="302">
        <f>SUM('Heures Pointage'!$OD$26:$OE$26)</f>
        <v>0</v>
      </c>
      <c r="BO719" s="302">
        <f>SUM('Heures et Indemnites'!$OD$26:$OE$26)</f>
        <v>0</v>
      </c>
      <c r="BP719" s="303">
        <f t="shared" si="1017"/>
        <v>0</v>
      </c>
      <c r="BQ719" s="303">
        <f>'Heures Pointage'!$PB$26</f>
        <v>0</v>
      </c>
      <c r="BR719" s="304">
        <f t="shared" ref="BR719" si="1022">$BH$1069</f>
        <v>0</v>
      </c>
      <c r="BS719" s="149">
        <f>Prenoms!$C$17</f>
        <v>0</v>
      </c>
      <c r="BT719" s="180"/>
      <c r="BU719" s="324">
        <f>SUM('Heures et Indemnites'!$OD$26:$OE$26)</f>
        <v>0</v>
      </c>
      <c r="BV719" s="235">
        <f>SUM('Heures et Indemnites'!$OD$6:$OE$26)</f>
        <v>0</v>
      </c>
      <c r="BW719" s="324"/>
      <c r="BX719" s="235"/>
      <c r="BY719" s="319"/>
      <c r="BZ719" s="319"/>
      <c r="CA719" s="319"/>
      <c r="CB719" s="319"/>
      <c r="CC719" s="319"/>
      <c r="CD719" s="319"/>
      <c r="CE719" s="319"/>
      <c r="CF719" s="319"/>
      <c r="CG719" s="319"/>
      <c r="CH719" s="319"/>
      <c r="CI719" s="319"/>
      <c r="CJ719" s="319"/>
      <c r="CK719" s="319"/>
      <c r="CL719" s="319"/>
      <c r="CM719" s="319"/>
      <c r="CN719" s="319"/>
      <c r="CO719" s="319"/>
      <c r="CP719" s="319"/>
      <c r="CQ719" s="319"/>
      <c r="CR719" s="319"/>
      <c r="CS719" s="319"/>
      <c r="CT719" s="319"/>
      <c r="CU719" s="319"/>
      <c r="CV719" s="319"/>
      <c r="CW719" s="319"/>
      <c r="CX719" s="319"/>
      <c r="CY719" s="319"/>
      <c r="CZ719" s="319"/>
      <c r="DA719" s="319"/>
      <c r="DB719" s="319"/>
      <c r="DC719" s="319"/>
      <c r="DD719" s="319"/>
      <c r="DE719" s="319"/>
      <c r="DF719" s="319"/>
      <c r="DG719" s="319"/>
      <c r="DH719" s="319"/>
      <c r="DI719" s="319"/>
      <c r="DJ719" s="319"/>
      <c r="DK719" s="319"/>
      <c r="DL719" s="319"/>
      <c r="DM719" s="319"/>
      <c r="DN719" s="319"/>
      <c r="DO719" s="319"/>
      <c r="DP719" s="319"/>
      <c r="DQ719" s="319"/>
      <c r="DR719" s="319"/>
      <c r="DS719" s="319"/>
      <c r="DT719" s="319"/>
      <c r="DU719" s="319"/>
      <c r="DV719" s="319"/>
      <c r="DW719" s="319"/>
      <c r="DX719" s="319"/>
      <c r="DY719" s="319"/>
      <c r="DZ719" s="319"/>
      <c r="EA719" s="319"/>
      <c r="EB719" s="319"/>
      <c r="EC719" s="319"/>
      <c r="ED719" s="319"/>
      <c r="EE719" s="319"/>
      <c r="EF719" s="319"/>
      <c r="EG719" s="319"/>
      <c r="EH719" s="319"/>
      <c r="EI719" s="319"/>
      <c r="EJ719" s="319"/>
      <c r="EK719" s="319"/>
      <c r="EL719" s="319"/>
      <c r="EM719" s="319"/>
      <c r="EN719" s="319"/>
      <c r="EO719" s="319"/>
      <c r="EP719" s="319"/>
      <c r="EQ719" s="319"/>
      <c r="ER719" s="319"/>
      <c r="ES719" s="319"/>
      <c r="ET719" s="319"/>
      <c r="EU719" s="319"/>
      <c r="EV719" s="319"/>
      <c r="EW719" s="319"/>
      <c r="EX719" s="319"/>
      <c r="EY719" s="319"/>
      <c r="EZ719" s="319"/>
      <c r="FA719" s="319"/>
      <c r="FB719" s="319"/>
      <c r="FC719" s="319"/>
      <c r="FD719" s="319"/>
      <c r="FE719" s="319"/>
      <c r="FF719" s="319"/>
      <c r="FG719" s="319"/>
      <c r="FH719" s="319"/>
      <c r="FI719" s="319"/>
      <c r="FJ719" s="319"/>
      <c r="FK719" s="319"/>
      <c r="FL719" s="319"/>
      <c r="FM719" s="319"/>
      <c r="FN719" s="319"/>
      <c r="FO719" s="319"/>
      <c r="FP719" s="319"/>
      <c r="FQ719" s="319"/>
      <c r="FR719" s="319"/>
      <c r="FS719" s="319"/>
      <c r="FT719" s="319"/>
      <c r="FU719" s="319"/>
      <c r="FV719" s="319"/>
      <c r="FW719" s="319"/>
      <c r="FX719" s="319"/>
      <c r="FY719" s="319"/>
      <c r="FZ719" s="319"/>
      <c r="GA719" s="319"/>
      <c r="GB719" s="319"/>
      <c r="GC719" s="319"/>
      <c r="GD719" s="319"/>
      <c r="GE719" s="319"/>
      <c r="GF719" s="319"/>
      <c r="GG719" s="319"/>
      <c r="GH719" s="319"/>
      <c r="GI719" s="319"/>
      <c r="GJ719" s="319"/>
      <c r="GK719" s="319"/>
      <c r="GL719" s="319"/>
      <c r="GM719" s="319"/>
      <c r="GN719" s="319"/>
      <c r="GO719" s="319"/>
      <c r="GP719" s="319"/>
      <c r="GQ719" s="319"/>
      <c r="GR719" s="319"/>
      <c r="GS719" s="319"/>
      <c r="GT719" s="319"/>
      <c r="GU719" s="319"/>
      <c r="GV719" s="319"/>
      <c r="GW719" s="319"/>
      <c r="GX719" s="319"/>
      <c r="GY719" s="319"/>
      <c r="GZ719" s="319"/>
      <c r="HA719" s="319"/>
      <c r="HB719" s="319"/>
      <c r="HC719" s="319"/>
      <c r="HD719" s="319"/>
      <c r="HE719" s="319"/>
      <c r="HF719" s="319"/>
      <c r="HG719" s="319"/>
      <c r="HH719" s="319"/>
      <c r="HI719" s="319"/>
      <c r="HJ719" s="319"/>
      <c r="HK719" s="319"/>
      <c r="HL719" s="319"/>
      <c r="HM719" s="319"/>
      <c r="HN719" s="319"/>
      <c r="HO719" s="319"/>
      <c r="HP719" s="319"/>
      <c r="HQ719" s="319"/>
      <c r="HR719" s="319"/>
      <c r="HS719" s="319"/>
      <c r="HT719" s="319"/>
      <c r="HU719" s="319"/>
      <c r="HV719" s="319"/>
      <c r="HW719" s="319"/>
      <c r="HX719" s="319"/>
      <c r="HY719" s="319"/>
      <c r="HZ719" s="319"/>
      <c r="IA719" s="319"/>
      <c r="IB719" s="319"/>
      <c r="IC719" s="319"/>
      <c r="ID719" s="319"/>
      <c r="IE719" s="319"/>
      <c r="IF719" s="319"/>
      <c r="IG719" s="319"/>
      <c r="IH719" s="319"/>
      <c r="II719" s="319"/>
      <c r="IJ719" s="319"/>
      <c r="IK719" s="319"/>
      <c r="IL719" s="319"/>
      <c r="IM719" s="319"/>
      <c r="IN719" s="319"/>
      <c r="IO719" s="319"/>
      <c r="IP719" s="319"/>
      <c r="IQ719" s="319"/>
      <c r="IR719" s="319"/>
      <c r="IS719" s="319"/>
      <c r="IT719" s="319"/>
      <c r="IU719" s="319"/>
      <c r="IV719" s="319"/>
      <c r="IW719" s="319"/>
      <c r="IX719" s="319"/>
      <c r="IY719" s="319"/>
      <c r="IZ719" s="319"/>
      <c r="JA719" s="319"/>
      <c r="JB719" s="319"/>
      <c r="JC719" s="319"/>
      <c r="JD719" s="319"/>
      <c r="JE719" s="319"/>
      <c r="JF719" s="319"/>
      <c r="JG719" s="319"/>
      <c r="JH719" s="319"/>
      <c r="JI719" s="319"/>
      <c r="JJ719" s="319"/>
      <c r="JK719" s="319"/>
      <c r="JL719" s="319"/>
      <c r="JM719" s="319"/>
      <c r="JN719" s="319"/>
      <c r="JO719" s="319"/>
      <c r="JP719" s="319"/>
      <c r="JQ719" s="319"/>
      <c r="JR719" s="319"/>
      <c r="JS719" s="319"/>
      <c r="JT719" s="319"/>
      <c r="JU719" s="319"/>
      <c r="JV719" s="319"/>
      <c r="JW719" s="319"/>
      <c r="JX719" s="319"/>
      <c r="JY719" s="319"/>
      <c r="JZ719" s="319"/>
      <c r="KA719" s="319"/>
      <c r="KB719" s="319"/>
      <c r="KC719" s="319"/>
      <c r="KD719" s="319"/>
      <c r="KE719" s="319"/>
      <c r="KF719" s="319"/>
      <c r="KG719" s="319"/>
      <c r="KH719" s="319"/>
      <c r="KI719" s="319"/>
      <c r="KJ719" s="319"/>
      <c r="KK719" s="319"/>
      <c r="KL719" s="319"/>
      <c r="KM719" s="319"/>
      <c r="KN719" s="319"/>
      <c r="KO719" s="319"/>
      <c r="KP719" s="319"/>
      <c r="KQ719" s="319"/>
      <c r="KR719" s="319"/>
      <c r="KS719" s="319"/>
      <c r="KT719" s="319"/>
      <c r="KU719" s="319"/>
      <c r="KV719" s="319"/>
      <c r="KW719" s="319"/>
      <c r="KX719" s="319"/>
      <c r="KY719" s="319"/>
      <c r="KZ719" s="319"/>
      <c r="LA719" s="319"/>
      <c r="LB719" s="319"/>
      <c r="LC719" s="319"/>
      <c r="LD719" s="319"/>
      <c r="LE719" s="319"/>
      <c r="LF719" s="319"/>
      <c r="LG719" s="319"/>
      <c r="LH719" s="319"/>
      <c r="LI719" s="319"/>
      <c r="LJ719" s="319"/>
      <c r="LK719" s="319"/>
      <c r="LL719" s="319"/>
      <c r="LM719" s="319"/>
      <c r="LN719" s="319"/>
      <c r="LO719" s="319"/>
      <c r="LP719" s="319"/>
      <c r="LQ719" s="319"/>
      <c r="LR719" s="319"/>
      <c r="LS719" s="319"/>
      <c r="LT719" s="319"/>
      <c r="LU719" s="319"/>
      <c r="LV719" s="319"/>
      <c r="LW719" s="319"/>
      <c r="LX719" s="319"/>
      <c r="LY719" s="319"/>
      <c r="LZ719" s="319"/>
      <c r="MA719" s="319"/>
      <c r="MB719" s="319"/>
      <c r="MC719" s="319"/>
      <c r="MD719" s="319"/>
      <c r="ME719" s="319"/>
      <c r="MF719" s="319"/>
      <c r="MG719" s="319"/>
      <c r="MH719" s="319"/>
      <c r="MI719" s="319"/>
      <c r="MJ719" s="319"/>
      <c r="MK719" s="319"/>
      <c r="ML719" s="319"/>
      <c r="MM719" s="319"/>
      <c r="MN719" s="319"/>
      <c r="MO719" s="319"/>
      <c r="MP719" s="319"/>
      <c r="MQ719" s="319"/>
      <c r="MS719" s="241"/>
      <c r="MT719" s="373">
        <f t="shared" si="1004"/>
        <v>0</v>
      </c>
      <c r="MU719" s="365">
        <f t="shared" si="990"/>
        <v>0</v>
      </c>
      <c r="MV719" s="365">
        <f t="shared" si="991"/>
        <v>0</v>
      </c>
      <c r="MW719" s="365"/>
      <c r="MX719" s="365">
        <f t="shared" si="992"/>
        <v>0</v>
      </c>
      <c r="MY719" s="365"/>
      <c r="MZ719" s="365">
        <f t="shared" si="993"/>
        <v>0</v>
      </c>
      <c r="NA719" s="365"/>
      <c r="NB719" s="365">
        <f t="shared" si="994"/>
        <v>0</v>
      </c>
      <c r="NC719" s="365"/>
      <c r="ND719" s="365">
        <f t="shared" si="995"/>
        <v>0</v>
      </c>
      <c r="NE719" s="365"/>
      <c r="NF719" s="365">
        <f t="shared" si="996"/>
        <v>0</v>
      </c>
      <c r="NG719" s="365"/>
      <c r="NH719" s="365">
        <f t="shared" si="997"/>
        <v>0</v>
      </c>
      <c r="NI719" s="365"/>
      <c r="NJ719" s="365">
        <f t="shared" si="998"/>
        <v>0</v>
      </c>
      <c r="NK719" s="365"/>
      <c r="NL719" s="365">
        <f t="shared" si="1005"/>
        <v>0</v>
      </c>
      <c r="NM719" s="366"/>
      <c r="NN719" s="370"/>
      <c r="NR719" s="318">
        <f t="shared" si="999"/>
        <v>0</v>
      </c>
      <c r="NS719" s="318">
        <f t="shared" si="1000"/>
        <v>0</v>
      </c>
      <c r="NT719" s="318">
        <f t="shared" si="1001"/>
        <v>0</v>
      </c>
    </row>
    <row r="720" spans="1:384" s="318" customFormat="1" ht="10.199999999999999" customHeight="1" x14ac:dyDescent="0.3">
      <c r="A720" s="25"/>
      <c r="B720" s="389"/>
      <c r="C720" s="424"/>
      <c r="D720" s="15"/>
      <c r="E720" s="106"/>
      <c r="F720" s="106"/>
      <c r="G720" s="106"/>
      <c r="H720" s="399"/>
      <c r="I720" s="381">
        <f>Prenoms!$B$18</f>
        <v>0</v>
      </c>
      <c r="J720" s="382"/>
      <c r="K720" s="382"/>
      <c r="L720" s="382"/>
      <c r="M720" s="382"/>
      <c r="N720" s="68" t="str">
        <f>IF(NL720&lt;&gt;0,"",IF(Conges!Z52=0,"",Conges!Z52))</f>
        <v/>
      </c>
      <c r="O720" s="69"/>
      <c r="P720" s="70"/>
      <c r="Q720" s="70"/>
      <c r="R720" s="70"/>
      <c r="S720" s="70"/>
      <c r="T720" s="70"/>
      <c r="U720" s="70"/>
      <c r="V720" s="71"/>
      <c r="W720" s="69"/>
      <c r="X720" s="70"/>
      <c r="Y720" s="70"/>
      <c r="Z720" s="70"/>
      <c r="AA720" s="70"/>
      <c r="AB720" s="70"/>
      <c r="AC720" s="70"/>
      <c r="AD720" s="71"/>
      <c r="AE720" s="69"/>
      <c r="AF720" s="70"/>
      <c r="AG720" s="70"/>
      <c r="AH720" s="70"/>
      <c r="AI720" s="70"/>
      <c r="AJ720" s="71"/>
      <c r="AK720" s="69"/>
      <c r="AL720" s="70"/>
      <c r="AM720" s="70"/>
      <c r="AN720" s="70"/>
      <c r="AO720" s="70"/>
      <c r="AP720" s="70"/>
      <c r="AQ720" s="70"/>
      <c r="AR720" s="70"/>
      <c r="AS720" s="70"/>
      <c r="AT720" s="71"/>
      <c r="AU720" s="69"/>
      <c r="AV720" s="70"/>
      <c r="AW720" s="70"/>
      <c r="AX720" s="70"/>
      <c r="AY720" s="70"/>
      <c r="AZ720" s="70"/>
      <c r="BA720" s="70"/>
      <c r="BB720" s="71"/>
      <c r="BC720" s="72">
        <f>IF(NL720&lt;&gt;0,(IF(Conges!Z$52=0,0,3)),0)</f>
        <v>0</v>
      </c>
      <c r="BD720" s="417"/>
      <c r="BE720" s="392">
        <f>IF(OR(Conges!Z$52="A",Conges!Z$52="V"),Prenoms!L$18,NL720)</f>
        <v>0</v>
      </c>
      <c r="BF720" s="393"/>
      <c r="BG720" s="289"/>
      <c r="BH720" s="290">
        <f t="shared" si="984"/>
        <v>0</v>
      </c>
      <c r="BI720" s="291" t="str">
        <f t="shared" si="985"/>
        <v/>
      </c>
      <c r="BJ720" s="305">
        <v>0</v>
      </c>
      <c r="BK720" s="306">
        <f t="shared" si="1002"/>
        <v>0</v>
      </c>
      <c r="BL720" s="307">
        <f t="shared" si="1015"/>
        <v>0</v>
      </c>
      <c r="BM720" s="307">
        <f t="shared" si="1016"/>
        <v>0</v>
      </c>
      <c r="BN720" s="307">
        <f>SUM('Heures Pointage'!$PD$26:$PE$26)</f>
        <v>0</v>
      </c>
      <c r="BO720" s="307">
        <f>SUM('Heures et Indemnites'!$PD$26:$PE$26)</f>
        <v>0</v>
      </c>
      <c r="BP720" s="308">
        <f t="shared" si="1017"/>
        <v>0</v>
      </c>
      <c r="BQ720" s="308">
        <f>'Heures Pointage'!$QB$26</f>
        <v>0</v>
      </c>
      <c r="BR720" s="309">
        <f t="shared" ref="BR720" si="1023">$BH$1070</f>
        <v>0</v>
      </c>
      <c r="BS720" s="150">
        <f>Prenoms!$C$18</f>
        <v>0</v>
      </c>
      <c r="BT720" s="153"/>
      <c r="BU720" s="323">
        <f>SUM('Heures et Indemnites'!$PD$26:$PE$26)</f>
        <v>0</v>
      </c>
      <c r="BV720" s="236">
        <f>SUM('Heures et Indemnites'!$PD$6:$PE$26)</f>
        <v>0</v>
      </c>
      <c r="BW720" s="323"/>
      <c r="BX720" s="236"/>
      <c r="BY720" s="319"/>
      <c r="BZ720" s="319"/>
      <c r="CA720" s="319"/>
      <c r="CB720" s="319"/>
      <c r="CC720" s="319"/>
      <c r="CD720" s="319"/>
      <c r="CE720" s="319"/>
      <c r="CF720" s="319"/>
      <c r="CG720" s="319"/>
      <c r="CH720" s="319"/>
      <c r="CI720" s="319"/>
      <c r="CJ720" s="319"/>
      <c r="CK720" s="319"/>
      <c r="CL720" s="319"/>
      <c r="CM720" s="319"/>
      <c r="CN720" s="319"/>
      <c r="CO720" s="319"/>
      <c r="CP720" s="319"/>
      <c r="CQ720" s="319"/>
      <c r="CR720" s="319"/>
      <c r="CS720" s="319"/>
      <c r="CT720" s="319"/>
      <c r="CU720" s="319"/>
      <c r="CV720" s="319"/>
      <c r="CW720" s="319"/>
      <c r="CX720" s="319"/>
      <c r="CY720" s="319"/>
      <c r="CZ720" s="319"/>
      <c r="DA720" s="319"/>
      <c r="DB720" s="319"/>
      <c r="DC720" s="319"/>
      <c r="DD720" s="319"/>
      <c r="DE720" s="319"/>
      <c r="DF720" s="319"/>
      <c r="DG720" s="319"/>
      <c r="DH720" s="319"/>
      <c r="DI720" s="319"/>
      <c r="DJ720" s="319"/>
      <c r="DK720" s="319"/>
      <c r="DL720" s="319"/>
      <c r="DM720" s="319"/>
      <c r="DN720" s="319"/>
      <c r="DO720" s="319"/>
      <c r="DP720" s="319"/>
      <c r="DQ720" s="319"/>
      <c r="DR720" s="319"/>
      <c r="DS720" s="319"/>
      <c r="DT720" s="319"/>
      <c r="DU720" s="319"/>
      <c r="DV720" s="319"/>
      <c r="DW720" s="319"/>
      <c r="DX720" s="319"/>
      <c r="DY720" s="319"/>
      <c r="DZ720" s="319"/>
      <c r="EA720" s="319"/>
      <c r="EB720" s="319"/>
      <c r="EC720" s="319"/>
      <c r="ED720" s="319"/>
      <c r="EE720" s="319"/>
      <c r="EF720" s="319"/>
      <c r="EG720" s="319"/>
      <c r="EH720" s="319"/>
      <c r="EI720" s="319"/>
      <c r="EJ720" s="319"/>
      <c r="EK720" s="319"/>
      <c r="EL720" s="319"/>
      <c r="EM720" s="319"/>
      <c r="EN720" s="319"/>
      <c r="EO720" s="319"/>
      <c r="EP720" s="319"/>
      <c r="EQ720" s="319"/>
      <c r="ER720" s="319"/>
      <c r="ES720" s="319"/>
      <c r="ET720" s="319"/>
      <c r="EU720" s="319"/>
      <c r="EV720" s="319"/>
      <c r="EW720" s="319"/>
      <c r="EX720" s="319"/>
      <c r="EY720" s="319"/>
      <c r="EZ720" s="319"/>
      <c r="FA720" s="319"/>
      <c r="FB720" s="319"/>
      <c r="FC720" s="319"/>
      <c r="FD720" s="319"/>
      <c r="FE720" s="319"/>
      <c r="FF720" s="319"/>
      <c r="FG720" s="319"/>
      <c r="FH720" s="319"/>
      <c r="FI720" s="319"/>
      <c r="FJ720" s="319"/>
      <c r="FK720" s="319"/>
      <c r="FL720" s="319"/>
      <c r="FM720" s="319"/>
      <c r="FN720" s="319"/>
      <c r="FO720" s="319"/>
      <c r="FP720" s="319"/>
      <c r="FQ720" s="319"/>
      <c r="FR720" s="319"/>
      <c r="FS720" s="319"/>
      <c r="FT720" s="319"/>
      <c r="FU720" s="319"/>
      <c r="FV720" s="319"/>
      <c r="FW720" s="319"/>
      <c r="FX720" s="319"/>
      <c r="FY720" s="319"/>
      <c r="FZ720" s="319"/>
      <c r="GA720" s="319"/>
      <c r="GB720" s="319"/>
      <c r="GC720" s="319"/>
      <c r="GD720" s="319"/>
      <c r="GE720" s="319"/>
      <c r="GF720" s="319"/>
      <c r="GG720" s="319"/>
      <c r="GH720" s="319"/>
      <c r="GI720" s="319"/>
      <c r="GJ720" s="319"/>
      <c r="GK720" s="319"/>
      <c r="GL720" s="319"/>
      <c r="GM720" s="319"/>
      <c r="GN720" s="319"/>
      <c r="GO720" s="319"/>
      <c r="GP720" s="319"/>
      <c r="GQ720" s="319"/>
      <c r="GR720" s="319"/>
      <c r="GS720" s="319"/>
      <c r="GT720" s="319"/>
      <c r="GU720" s="319"/>
      <c r="GV720" s="319"/>
      <c r="GW720" s="319"/>
      <c r="GX720" s="319"/>
      <c r="GY720" s="319"/>
      <c r="GZ720" s="319"/>
      <c r="HA720" s="319"/>
      <c r="HB720" s="319"/>
      <c r="HC720" s="319"/>
      <c r="HD720" s="319"/>
      <c r="HE720" s="319"/>
      <c r="HF720" s="319"/>
      <c r="HG720" s="319"/>
      <c r="HH720" s="319"/>
      <c r="HI720" s="319"/>
      <c r="HJ720" s="319"/>
      <c r="HK720" s="319"/>
      <c r="HL720" s="319"/>
      <c r="HM720" s="319"/>
      <c r="HN720" s="319"/>
      <c r="HO720" s="319"/>
      <c r="HP720" s="319"/>
      <c r="HQ720" s="319"/>
      <c r="HR720" s="319"/>
      <c r="HS720" s="319"/>
      <c r="HT720" s="319"/>
      <c r="HU720" s="319"/>
      <c r="HV720" s="319"/>
      <c r="HW720" s="319"/>
      <c r="HX720" s="319"/>
      <c r="HY720" s="319"/>
      <c r="HZ720" s="319"/>
      <c r="IA720" s="319"/>
      <c r="IB720" s="319"/>
      <c r="IC720" s="319"/>
      <c r="ID720" s="319"/>
      <c r="IE720" s="319"/>
      <c r="IF720" s="319"/>
      <c r="IG720" s="319"/>
      <c r="IH720" s="319"/>
      <c r="II720" s="319"/>
      <c r="IJ720" s="319"/>
      <c r="IK720" s="319"/>
      <c r="IL720" s="319"/>
      <c r="IM720" s="319"/>
      <c r="IN720" s="319"/>
      <c r="IO720" s="319"/>
      <c r="IP720" s="319"/>
      <c r="IQ720" s="319"/>
      <c r="IR720" s="319"/>
      <c r="IS720" s="319"/>
      <c r="IT720" s="319"/>
      <c r="IU720" s="319"/>
      <c r="IV720" s="319"/>
      <c r="IW720" s="319"/>
      <c r="IX720" s="319"/>
      <c r="IY720" s="319"/>
      <c r="IZ720" s="319"/>
      <c r="JA720" s="319"/>
      <c r="JB720" s="319"/>
      <c r="JC720" s="319"/>
      <c r="JD720" s="319"/>
      <c r="JE720" s="319"/>
      <c r="JF720" s="319"/>
      <c r="JG720" s="319"/>
      <c r="JH720" s="319"/>
      <c r="JI720" s="319"/>
      <c r="JJ720" s="319"/>
      <c r="JK720" s="319"/>
      <c r="JL720" s="319"/>
      <c r="JM720" s="319"/>
      <c r="JN720" s="319"/>
      <c r="JO720" s="319"/>
      <c r="JP720" s="319"/>
      <c r="JQ720" s="319"/>
      <c r="JR720" s="319"/>
      <c r="JS720" s="319"/>
      <c r="JT720" s="319"/>
      <c r="JU720" s="319"/>
      <c r="JV720" s="319"/>
      <c r="JW720" s="319"/>
      <c r="JX720" s="319"/>
      <c r="JY720" s="319"/>
      <c r="JZ720" s="319"/>
      <c r="KA720" s="319"/>
      <c r="KB720" s="319"/>
      <c r="KC720" s="319"/>
      <c r="KD720" s="319"/>
      <c r="KE720" s="319"/>
      <c r="KF720" s="319"/>
      <c r="KG720" s="319"/>
      <c r="KH720" s="319"/>
      <c r="KI720" s="319"/>
      <c r="KJ720" s="319"/>
      <c r="KK720" s="319"/>
      <c r="KL720" s="319"/>
      <c r="KM720" s="319"/>
      <c r="KN720" s="319"/>
      <c r="KO720" s="319"/>
      <c r="KP720" s="319"/>
      <c r="KQ720" s="319"/>
      <c r="KR720" s="319"/>
      <c r="KS720" s="319"/>
      <c r="KT720" s="319"/>
      <c r="KU720" s="319"/>
      <c r="KV720" s="319"/>
      <c r="KW720" s="319"/>
      <c r="KX720" s="319"/>
      <c r="KY720" s="319"/>
      <c r="KZ720" s="319"/>
      <c r="LA720" s="319"/>
      <c r="LB720" s="319"/>
      <c r="LC720" s="319"/>
      <c r="LD720" s="319"/>
      <c r="LE720" s="319"/>
      <c r="LF720" s="319"/>
      <c r="LG720" s="319"/>
      <c r="LH720" s="319"/>
      <c r="LI720" s="319"/>
      <c r="LJ720" s="319"/>
      <c r="LK720" s="319"/>
      <c r="LL720" s="319"/>
      <c r="LM720" s="319"/>
      <c r="LN720" s="319"/>
      <c r="LO720" s="319"/>
      <c r="LP720" s="319"/>
      <c r="LQ720" s="319"/>
      <c r="LR720" s="319"/>
      <c r="LS720" s="319"/>
      <c r="LT720" s="319"/>
      <c r="LU720" s="319"/>
      <c r="LV720" s="319"/>
      <c r="LW720" s="319"/>
      <c r="LX720" s="319"/>
      <c r="LY720" s="319"/>
      <c r="LZ720" s="319"/>
      <c r="MA720" s="319"/>
      <c r="MB720" s="319"/>
      <c r="MC720" s="319"/>
      <c r="MD720" s="319"/>
      <c r="ME720" s="319"/>
      <c r="MF720" s="319"/>
      <c r="MG720" s="319"/>
      <c r="MH720" s="319"/>
      <c r="MI720" s="319"/>
      <c r="MJ720" s="319"/>
      <c r="MK720" s="319"/>
      <c r="ML720" s="319"/>
      <c r="MM720" s="319"/>
      <c r="MN720" s="319"/>
      <c r="MO720" s="319"/>
      <c r="MP720" s="319"/>
      <c r="MQ720" s="319"/>
      <c r="MS720" s="241"/>
      <c r="MT720" s="362">
        <f t="shared" si="1004"/>
        <v>0</v>
      </c>
      <c r="MU720" s="363">
        <f t="shared" ref="MU720:MU733" si="1024">(COUNTA($O720:$BB720))/2</f>
        <v>0</v>
      </c>
      <c r="MV720" s="363">
        <f t="shared" si="991"/>
        <v>0</v>
      </c>
      <c r="MW720" s="363"/>
      <c r="MX720" s="363">
        <f t="shared" si="992"/>
        <v>0</v>
      </c>
      <c r="MY720" s="363"/>
      <c r="MZ720" s="363">
        <f t="shared" si="993"/>
        <v>0</v>
      </c>
      <c r="NA720" s="363"/>
      <c r="NB720" s="363">
        <f t="shared" si="994"/>
        <v>0</v>
      </c>
      <c r="NC720" s="363"/>
      <c r="ND720" s="363">
        <f t="shared" si="995"/>
        <v>0</v>
      </c>
      <c r="NE720" s="363"/>
      <c r="NF720" s="363">
        <f t="shared" si="996"/>
        <v>0</v>
      </c>
      <c r="NG720" s="363"/>
      <c r="NH720" s="363">
        <f t="shared" si="997"/>
        <v>0</v>
      </c>
      <c r="NI720" s="363"/>
      <c r="NJ720" s="363">
        <f t="shared" si="998"/>
        <v>0</v>
      </c>
      <c r="NK720" s="363"/>
      <c r="NL720" s="363">
        <f t="shared" si="1005"/>
        <v>0</v>
      </c>
      <c r="NM720" s="364"/>
      <c r="NN720" s="370"/>
      <c r="NR720" s="318">
        <f t="shared" si="999"/>
        <v>0</v>
      </c>
      <c r="NS720" s="318">
        <f t="shared" si="1000"/>
        <v>0</v>
      </c>
      <c r="NT720" s="318">
        <f t="shared" si="1001"/>
        <v>0</v>
      </c>
    </row>
    <row r="721" spans="1:384" s="318" customFormat="1" ht="10.199999999999999" customHeight="1" x14ac:dyDescent="0.3">
      <c r="A721" s="25"/>
      <c r="B721" s="389"/>
      <c r="C721" s="424"/>
      <c r="D721" s="15"/>
      <c r="E721" s="106"/>
      <c r="F721" s="106"/>
      <c r="G721" s="106"/>
      <c r="H721" s="399"/>
      <c r="I721" s="394">
        <f>Prenoms!$B$19</f>
        <v>0</v>
      </c>
      <c r="J721" s="395"/>
      <c r="K721" s="395"/>
      <c r="L721" s="395"/>
      <c r="M721" s="395"/>
      <c r="N721" s="81" t="str">
        <f>IF(NL721&lt;&gt;0,"",IF(Conges!Z53=0,"",Conges!Z53))</f>
        <v/>
      </c>
      <c r="O721" s="82"/>
      <c r="P721" s="83"/>
      <c r="Q721" s="83"/>
      <c r="R721" s="83"/>
      <c r="S721" s="83"/>
      <c r="T721" s="83"/>
      <c r="U721" s="83"/>
      <c r="V721" s="84"/>
      <c r="W721" s="82"/>
      <c r="X721" s="83"/>
      <c r="Y721" s="83"/>
      <c r="Z721" s="83"/>
      <c r="AA721" s="83"/>
      <c r="AB721" s="83"/>
      <c r="AC721" s="83"/>
      <c r="AD721" s="84"/>
      <c r="AE721" s="82"/>
      <c r="AF721" s="83"/>
      <c r="AG721" s="83"/>
      <c r="AH721" s="83"/>
      <c r="AI721" s="83"/>
      <c r="AJ721" s="84"/>
      <c r="AK721" s="82"/>
      <c r="AL721" s="83"/>
      <c r="AM721" s="83"/>
      <c r="AN721" s="83"/>
      <c r="AO721" s="83"/>
      <c r="AP721" s="83"/>
      <c r="AQ721" s="83"/>
      <c r="AR721" s="83"/>
      <c r="AS721" s="83"/>
      <c r="AT721" s="84"/>
      <c r="AU721" s="82"/>
      <c r="AV721" s="83"/>
      <c r="AW721" s="83"/>
      <c r="AX721" s="83"/>
      <c r="AY721" s="83"/>
      <c r="AZ721" s="83"/>
      <c r="BA721" s="83"/>
      <c r="BB721" s="84"/>
      <c r="BC721" s="85">
        <f>IF(NL721&lt;&gt;0,(IF(Conges!Z$53=0,0,3)),0)</f>
        <v>0</v>
      </c>
      <c r="BD721" s="417"/>
      <c r="BE721" s="390">
        <f>IF(OR(Conges!Z$53="A",Conges!Z$53="V"),Prenoms!L$19,NL721)</f>
        <v>0</v>
      </c>
      <c r="BF721" s="391"/>
      <c r="BG721" s="286"/>
      <c r="BH721" s="287">
        <f t="shared" si="984"/>
        <v>0</v>
      </c>
      <c r="BI721" s="288" t="str">
        <f t="shared" si="985"/>
        <v/>
      </c>
      <c r="BJ721" s="300">
        <v>0</v>
      </c>
      <c r="BK721" s="301">
        <f t="shared" si="1002"/>
        <v>0</v>
      </c>
      <c r="BL721" s="302">
        <f t="shared" si="1015"/>
        <v>0</v>
      </c>
      <c r="BM721" s="302">
        <f t="shared" si="1016"/>
        <v>0</v>
      </c>
      <c r="BN721" s="302">
        <f>SUM('Heures Pointage'!$QD$26:$QE$26)</f>
        <v>0</v>
      </c>
      <c r="BO721" s="302">
        <f>SUM('Heures et Indemnites'!$QD$26:$QE$26)</f>
        <v>0</v>
      </c>
      <c r="BP721" s="303">
        <f t="shared" si="1017"/>
        <v>0</v>
      </c>
      <c r="BQ721" s="303">
        <f>'Heures Pointage'!$RB$26</f>
        <v>0</v>
      </c>
      <c r="BR721" s="304">
        <f t="shared" ref="BR721" si="1025">$BH$1071</f>
        <v>0</v>
      </c>
      <c r="BS721" s="149">
        <f>Prenoms!$C$19</f>
        <v>0</v>
      </c>
      <c r="BT721" s="180"/>
      <c r="BU721" s="324">
        <f>SUM('Heures et Indemnites'!$QD$26:$QE$26)</f>
        <v>0</v>
      </c>
      <c r="BV721" s="235">
        <f>SUM('Heures et Indemnites'!$QD$6:$QE$26)</f>
        <v>0</v>
      </c>
      <c r="BW721" s="324"/>
      <c r="BX721" s="235"/>
      <c r="BY721" s="319"/>
      <c r="BZ721" s="319"/>
      <c r="CA721" s="319"/>
      <c r="CB721" s="319"/>
      <c r="CC721" s="319"/>
      <c r="CD721" s="319"/>
      <c r="CE721" s="319"/>
      <c r="CF721" s="319"/>
      <c r="CG721" s="319"/>
      <c r="CH721" s="319"/>
      <c r="CI721" s="319"/>
      <c r="CJ721" s="319"/>
      <c r="CK721" s="319"/>
      <c r="CL721" s="319"/>
      <c r="CM721" s="319"/>
      <c r="CN721" s="319"/>
      <c r="CO721" s="319"/>
      <c r="CP721" s="319"/>
      <c r="CQ721" s="319"/>
      <c r="CR721" s="319"/>
      <c r="CS721" s="319"/>
      <c r="CT721" s="319"/>
      <c r="CU721" s="319"/>
      <c r="CV721" s="319"/>
      <c r="CW721" s="319"/>
      <c r="CX721" s="319"/>
      <c r="CY721" s="319"/>
      <c r="CZ721" s="319"/>
      <c r="DA721" s="319"/>
      <c r="DB721" s="319"/>
      <c r="DC721" s="319"/>
      <c r="DD721" s="319"/>
      <c r="DE721" s="319"/>
      <c r="DF721" s="319"/>
      <c r="DG721" s="319"/>
      <c r="DH721" s="319"/>
      <c r="DI721" s="319"/>
      <c r="DJ721" s="319"/>
      <c r="DK721" s="319"/>
      <c r="DL721" s="319"/>
      <c r="DM721" s="319"/>
      <c r="DN721" s="319"/>
      <c r="DO721" s="319"/>
      <c r="DP721" s="319"/>
      <c r="DQ721" s="319"/>
      <c r="DR721" s="319"/>
      <c r="DS721" s="319"/>
      <c r="DT721" s="319"/>
      <c r="DU721" s="319"/>
      <c r="DV721" s="319"/>
      <c r="DW721" s="319"/>
      <c r="DX721" s="319"/>
      <c r="DY721" s="319"/>
      <c r="DZ721" s="319"/>
      <c r="EA721" s="319"/>
      <c r="EB721" s="319"/>
      <c r="EC721" s="319"/>
      <c r="ED721" s="319"/>
      <c r="EE721" s="319"/>
      <c r="EF721" s="319"/>
      <c r="EG721" s="319"/>
      <c r="EH721" s="319"/>
      <c r="EI721" s="319"/>
      <c r="EJ721" s="319"/>
      <c r="EK721" s="319"/>
      <c r="EL721" s="319"/>
      <c r="EM721" s="319"/>
      <c r="EN721" s="319"/>
      <c r="EO721" s="319"/>
      <c r="EP721" s="319"/>
      <c r="EQ721" s="319"/>
      <c r="ER721" s="319"/>
      <c r="ES721" s="319"/>
      <c r="ET721" s="319"/>
      <c r="EU721" s="319"/>
      <c r="EV721" s="319"/>
      <c r="EW721" s="319"/>
      <c r="EX721" s="319"/>
      <c r="EY721" s="319"/>
      <c r="EZ721" s="319"/>
      <c r="FA721" s="319"/>
      <c r="FB721" s="319"/>
      <c r="FC721" s="319"/>
      <c r="FD721" s="319"/>
      <c r="FE721" s="319"/>
      <c r="FF721" s="319"/>
      <c r="FG721" s="319"/>
      <c r="FH721" s="319"/>
      <c r="FI721" s="319"/>
      <c r="FJ721" s="319"/>
      <c r="FK721" s="319"/>
      <c r="FL721" s="319"/>
      <c r="FM721" s="319"/>
      <c r="FN721" s="319"/>
      <c r="FO721" s="319"/>
      <c r="FP721" s="319"/>
      <c r="FQ721" s="319"/>
      <c r="FR721" s="319"/>
      <c r="FS721" s="319"/>
      <c r="FT721" s="319"/>
      <c r="FU721" s="319"/>
      <c r="FV721" s="319"/>
      <c r="FW721" s="319"/>
      <c r="FX721" s="319"/>
      <c r="FY721" s="319"/>
      <c r="FZ721" s="319"/>
      <c r="GA721" s="319"/>
      <c r="GB721" s="319"/>
      <c r="GC721" s="319"/>
      <c r="GD721" s="319"/>
      <c r="GE721" s="319"/>
      <c r="GF721" s="319"/>
      <c r="GG721" s="319"/>
      <c r="GH721" s="319"/>
      <c r="GI721" s="319"/>
      <c r="GJ721" s="319"/>
      <c r="GK721" s="319"/>
      <c r="GL721" s="319"/>
      <c r="GM721" s="319"/>
      <c r="GN721" s="319"/>
      <c r="GO721" s="319"/>
      <c r="GP721" s="319"/>
      <c r="GQ721" s="319"/>
      <c r="GR721" s="319"/>
      <c r="GS721" s="319"/>
      <c r="GT721" s="319"/>
      <c r="GU721" s="319"/>
      <c r="GV721" s="319"/>
      <c r="GW721" s="319"/>
      <c r="GX721" s="319"/>
      <c r="GY721" s="319"/>
      <c r="GZ721" s="319"/>
      <c r="HA721" s="319"/>
      <c r="HB721" s="319"/>
      <c r="HC721" s="319"/>
      <c r="HD721" s="319"/>
      <c r="HE721" s="319"/>
      <c r="HF721" s="319"/>
      <c r="HG721" s="319"/>
      <c r="HH721" s="319"/>
      <c r="HI721" s="319"/>
      <c r="HJ721" s="319"/>
      <c r="HK721" s="319"/>
      <c r="HL721" s="319"/>
      <c r="HM721" s="319"/>
      <c r="HN721" s="319"/>
      <c r="HO721" s="319"/>
      <c r="HP721" s="319"/>
      <c r="HQ721" s="319"/>
      <c r="HR721" s="319"/>
      <c r="HS721" s="319"/>
      <c r="HT721" s="319"/>
      <c r="HU721" s="319"/>
      <c r="HV721" s="319"/>
      <c r="HW721" s="319"/>
      <c r="HX721" s="319"/>
      <c r="HY721" s="319"/>
      <c r="HZ721" s="319"/>
      <c r="IA721" s="319"/>
      <c r="IB721" s="319"/>
      <c r="IC721" s="319"/>
      <c r="ID721" s="319"/>
      <c r="IE721" s="319"/>
      <c r="IF721" s="319"/>
      <c r="IG721" s="319"/>
      <c r="IH721" s="319"/>
      <c r="II721" s="319"/>
      <c r="IJ721" s="319"/>
      <c r="IK721" s="319"/>
      <c r="IL721" s="319"/>
      <c r="IM721" s="319"/>
      <c r="IN721" s="319"/>
      <c r="IO721" s="319"/>
      <c r="IP721" s="319"/>
      <c r="IQ721" s="319"/>
      <c r="IR721" s="319"/>
      <c r="IS721" s="319"/>
      <c r="IT721" s="319"/>
      <c r="IU721" s="319"/>
      <c r="IV721" s="319"/>
      <c r="IW721" s="319"/>
      <c r="IX721" s="319"/>
      <c r="IY721" s="319"/>
      <c r="IZ721" s="319"/>
      <c r="JA721" s="319"/>
      <c r="JB721" s="319"/>
      <c r="JC721" s="319"/>
      <c r="JD721" s="319"/>
      <c r="JE721" s="319"/>
      <c r="JF721" s="319"/>
      <c r="JG721" s="319"/>
      <c r="JH721" s="319"/>
      <c r="JI721" s="319"/>
      <c r="JJ721" s="319"/>
      <c r="JK721" s="319"/>
      <c r="JL721" s="319"/>
      <c r="JM721" s="319"/>
      <c r="JN721" s="319"/>
      <c r="JO721" s="319"/>
      <c r="JP721" s="319"/>
      <c r="JQ721" s="319"/>
      <c r="JR721" s="319"/>
      <c r="JS721" s="319"/>
      <c r="JT721" s="319"/>
      <c r="JU721" s="319"/>
      <c r="JV721" s="319"/>
      <c r="JW721" s="319"/>
      <c r="JX721" s="319"/>
      <c r="JY721" s="319"/>
      <c r="JZ721" s="319"/>
      <c r="KA721" s="319"/>
      <c r="KB721" s="319"/>
      <c r="KC721" s="319"/>
      <c r="KD721" s="319"/>
      <c r="KE721" s="319"/>
      <c r="KF721" s="319"/>
      <c r="KG721" s="319"/>
      <c r="KH721" s="319"/>
      <c r="KI721" s="319"/>
      <c r="KJ721" s="319"/>
      <c r="KK721" s="319"/>
      <c r="KL721" s="319"/>
      <c r="KM721" s="319"/>
      <c r="KN721" s="319"/>
      <c r="KO721" s="319"/>
      <c r="KP721" s="319"/>
      <c r="KQ721" s="319"/>
      <c r="KR721" s="319"/>
      <c r="KS721" s="319"/>
      <c r="KT721" s="319"/>
      <c r="KU721" s="319"/>
      <c r="KV721" s="319"/>
      <c r="KW721" s="319"/>
      <c r="KX721" s="319"/>
      <c r="KY721" s="319"/>
      <c r="KZ721" s="319"/>
      <c r="LA721" s="319"/>
      <c r="LB721" s="319"/>
      <c r="LC721" s="319"/>
      <c r="LD721" s="319"/>
      <c r="LE721" s="319"/>
      <c r="LF721" s="319"/>
      <c r="LG721" s="319"/>
      <c r="LH721" s="319"/>
      <c r="LI721" s="319"/>
      <c r="LJ721" s="319"/>
      <c r="LK721" s="319"/>
      <c r="LL721" s="319"/>
      <c r="LM721" s="319"/>
      <c r="LN721" s="319"/>
      <c r="LO721" s="319"/>
      <c r="LP721" s="319"/>
      <c r="LQ721" s="319"/>
      <c r="LR721" s="319"/>
      <c r="LS721" s="319"/>
      <c r="LT721" s="319"/>
      <c r="LU721" s="319"/>
      <c r="LV721" s="319"/>
      <c r="LW721" s="319"/>
      <c r="LX721" s="319"/>
      <c r="LY721" s="319"/>
      <c r="LZ721" s="319"/>
      <c r="MA721" s="319"/>
      <c r="MB721" s="319"/>
      <c r="MC721" s="319"/>
      <c r="MD721" s="319"/>
      <c r="ME721" s="319"/>
      <c r="MF721" s="319"/>
      <c r="MG721" s="319"/>
      <c r="MH721" s="319"/>
      <c r="MI721" s="319"/>
      <c r="MJ721" s="319"/>
      <c r="MK721" s="319"/>
      <c r="ML721" s="319"/>
      <c r="MM721" s="319"/>
      <c r="MN721" s="319"/>
      <c r="MO721" s="319"/>
      <c r="MP721" s="319"/>
      <c r="MQ721" s="319"/>
      <c r="MS721" s="241"/>
      <c r="MT721" s="373">
        <f t="shared" si="1004"/>
        <v>0</v>
      </c>
      <c r="MU721" s="365">
        <f t="shared" si="1024"/>
        <v>0</v>
      </c>
      <c r="MV721" s="365">
        <f t="shared" si="991"/>
        <v>0</v>
      </c>
      <c r="MW721" s="365"/>
      <c r="MX721" s="365">
        <f t="shared" si="992"/>
        <v>0</v>
      </c>
      <c r="MY721" s="365"/>
      <c r="MZ721" s="365">
        <f t="shared" si="993"/>
        <v>0</v>
      </c>
      <c r="NA721" s="365"/>
      <c r="NB721" s="365">
        <f t="shared" si="994"/>
        <v>0</v>
      </c>
      <c r="NC721" s="365"/>
      <c r="ND721" s="365">
        <f t="shared" si="995"/>
        <v>0</v>
      </c>
      <c r="NE721" s="365"/>
      <c r="NF721" s="365">
        <f t="shared" si="996"/>
        <v>0</v>
      </c>
      <c r="NG721" s="365"/>
      <c r="NH721" s="365">
        <f t="shared" si="997"/>
        <v>0</v>
      </c>
      <c r="NI721" s="365"/>
      <c r="NJ721" s="365">
        <f t="shared" si="998"/>
        <v>0</v>
      </c>
      <c r="NK721" s="365"/>
      <c r="NL721" s="365">
        <f t="shared" si="1005"/>
        <v>0</v>
      </c>
      <c r="NM721" s="366"/>
      <c r="NN721" s="370"/>
      <c r="NR721" s="318">
        <f t="shared" si="999"/>
        <v>0</v>
      </c>
      <c r="NS721" s="318">
        <f t="shared" si="1000"/>
        <v>0</v>
      </c>
      <c r="NT721" s="318">
        <f t="shared" si="1001"/>
        <v>0</v>
      </c>
    </row>
    <row r="722" spans="1:384" s="318" customFormat="1" ht="10.199999999999999" customHeight="1" x14ac:dyDescent="0.3">
      <c r="A722" s="25"/>
      <c r="B722" s="389"/>
      <c r="C722" s="424"/>
      <c r="D722" s="15"/>
      <c r="E722" s="106"/>
      <c r="F722" s="106"/>
      <c r="G722" s="106"/>
      <c r="H722" s="399"/>
      <c r="I722" s="381">
        <f>Prenoms!$B$20</f>
        <v>0</v>
      </c>
      <c r="J722" s="382"/>
      <c r="K722" s="382"/>
      <c r="L722" s="382"/>
      <c r="M722" s="382"/>
      <c r="N722" s="68" t="str">
        <f>IF(NL722&lt;&gt;0,"",IF(Conges!Z54=0,"",Conges!Z54))</f>
        <v/>
      </c>
      <c r="O722" s="69"/>
      <c r="P722" s="70"/>
      <c r="Q722" s="70"/>
      <c r="R722" s="70"/>
      <c r="S722" s="70"/>
      <c r="T722" s="70"/>
      <c r="U722" s="70"/>
      <c r="V722" s="71"/>
      <c r="W722" s="69"/>
      <c r="X722" s="70"/>
      <c r="Y722" s="70"/>
      <c r="Z722" s="70"/>
      <c r="AA722" s="70"/>
      <c r="AB722" s="70"/>
      <c r="AC722" s="70"/>
      <c r="AD722" s="71"/>
      <c r="AE722" s="69"/>
      <c r="AF722" s="70"/>
      <c r="AG722" s="70"/>
      <c r="AH722" s="70"/>
      <c r="AI722" s="70"/>
      <c r="AJ722" s="71"/>
      <c r="AK722" s="69"/>
      <c r="AL722" s="70"/>
      <c r="AM722" s="70"/>
      <c r="AN722" s="70"/>
      <c r="AO722" s="70"/>
      <c r="AP722" s="70"/>
      <c r="AQ722" s="70"/>
      <c r="AR722" s="70"/>
      <c r="AS722" s="70"/>
      <c r="AT722" s="71"/>
      <c r="AU722" s="69"/>
      <c r="AV722" s="70"/>
      <c r="AW722" s="70"/>
      <c r="AX722" s="70"/>
      <c r="AY722" s="70"/>
      <c r="AZ722" s="70"/>
      <c r="BA722" s="70"/>
      <c r="BB722" s="71"/>
      <c r="BC722" s="72">
        <f>IF(NL722&lt;&gt;0,(IF(Conges!Z$54=0,0,3)),0)</f>
        <v>0</v>
      </c>
      <c r="BD722" s="417"/>
      <c r="BE722" s="392">
        <f>IF(OR(Conges!Z$54="A",Conges!Z$54="V"),Prenoms!L$20,NL722)</f>
        <v>0</v>
      </c>
      <c r="BF722" s="393"/>
      <c r="BG722" s="289"/>
      <c r="BH722" s="290">
        <f t="shared" si="984"/>
        <v>0</v>
      </c>
      <c r="BI722" s="291" t="str">
        <f t="shared" si="985"/>
        <v/>
      </c>
      <c r="BJ722" s="305">
        <v>0</v>
      </c>
      <c r="BK722" s="306">
        <f t="shared" si="1002"/>
        <v>0</v>
      </c>
      <c r="BL722" s="307">
        <f t="shared" si="1015"/>
        <v>0</v>
      </c>
      <c r="BM722" s="307">
        <f t="shared" si="1016"/>
        <v>0</v>
      </c>
      <c r="BN722" s="307">
        <f>SUM('Heures Pointage'!$RD$26:$RE$26)</f>
        <v>0</v>
      </c>
      <c r="BO722" s="307">
        <f>SUM('Heures et Indemnites'!$RD$26:$RE$26)</f>
        <v>0</v>
      </c>
      <c r="BP722" s="308">
        <f t="shared" si="1017"/>
        <v>0</v>
      </c>
      <c r="BQ722" s="308">
        <f>'Heures Pointage'!$SB$26</f>
        <v>0</v>
      </c>
      <c r="BR722" s="309">
        <f t="shared" ref="BR722" si="1026">$BH$1072</f>
        <v>0</v>
      </c>
      <c r="BS722" s="150">
        <f>Prenoms!$C$20</f>
        <v>0</v>
      </c>
      <c r="BT722" s="153"/>
      <c r="BU722" s="323">
        <f>SUM('Heures et Indemnites'!$RD$26:$RE$26)</f>
        <v>0</v>
      </c>
      <c r="BV722" s="236">
        <f>SUM('Heures et Indemnites'!$RD$6:$RE$26)</f>
        <v>0</v>
      </c>
      <c r="BW722" s="323"/>
      <c r="BX722" s="236"/>
      <c r="BY722" s="319"/>
      <c r="BZ722" s="319"/>
      <c r="CA722" s="319"/>
      <c r="CB722" s="319"/>
      <c r="CC722" s="319"/>
      <c r="CD722" s="319"/>
      <c r="CE722" s="319"/>
      <c r="CF722" s="319"/>
      <c r="CG722" s="319"/>
      <c r="CH722" s="319"/>
      <c r="CI722" s="319"/>
      <c r="CJ722" s="319"/>
      <c r="CK722" s="319"/>
      <c r="CL722" s="319"/>
      <c r="CM722" s="319"/>
      <c r="CN722" s="319"/>
      <c r="CO722" s="319"/>
      <c r="CP722" s="319"/>
      <c r="CQ722" s="319"/>
      <c r="CR722" s="319"/>
      <c r="CS722" s="319"/>
      <c r="CT722" s="319"/>
      <c r="CU722" s="319"/>
      <c r="CV722" s="319"/>
      <c r="CW722" s="319"/>
      <c r="CX722" s="319"/>
      <c r="CY722" s="319"/>
      <c r="CZ722" s="319"/>
      <c r="DA722" s="319"/>
      <c r="DB722" s="319"/>
      <c r="DC722" s="319"/>
      <c r="DD722" s="319"/>
      <c r="DE722" s="319"/>
      <c r="DF722" s="319"/>
      <c r="DG722" s="319"/>
      <c r="DH722" s="319"/>
      <c r="DI722" s="319"/>
      <c r="DJ722" s="319"/>
      <c r="DK722" s="319"/>
      <c r="DL722" s="319"/>
      <c r="DM722" s="319"/>
      <c r="DN722" s="319"/>
      <c r="DO722" s="319"/>
      <c r="DP722" s="319"/>
      <c r="DQ722" s="319"/>
      <c r="DR722" s="319"/>
      <c r="DS722" s="319"/>
      <c r="DT722" s="319"/>
      <c r="DU722" s="319"/>
      <c r="DV722" s="319"/>
      <c r="DW722" s="319"/>
      <c r="DX722" s="319"/>
      <c r="DY722" s="319"/>
      <c r="DZ722" s="319"/>
      <c r="EA722" s="319"/>
      <c r="EB722" s="319"/>
      <c r="EC722" s="319"/>
      <c r="ED722" s="319"/>
      <c r="EE722" s="319"/>
      <c r="EF722" s="319"/>
      <c r="EG722" s="319"/>
      <c r="EH722" s="319"/>
      <c r="EI722" s="319"/>
      <c r="EJ722" s="319"/>
      <c r="EK722" s="319"/>
      <c r="EL722" s="319"/>
      <c r="EM722" s="319"/>
      <c r="EN722" s="319"/>
      <c r="EO722" s="319"/>
      <c r="EP722" s="319"/>
      <c r="EQ722" s="319"/>
      <c r="ER722" s="319"/>
      <c r="ES722" s="319"/>
      <c r="ET722" s="319"/>
      <c r="EU722" s="319"/>
      <c r="EV722" s="319"/>
      <c r="EW722" s="319"/>
      <c r="EX722" s="319"/>
      <c r="EY722" s="319"/>
      <c r="EZ722" s="319"/>
      <c r="FA722" s="319"/>
      <c r="FB722" s="319"/>
      <c r="FC722" s="319"/>
      <c r="FD722" s="319"/>
      <c r="FE722" s="319"/>
      <c r="FF722" s="319"/>
      <c r="FG722" s="319"/>
      <c r="FH722" s="319"/>
      <c r="FI722" s="319"/>
      <c r="FJ722" s="319"/>
      <c r="FK722" s="319"/>
      <c r="FL722" s="319"/>
      <c r="FM722" s="319"/>
      <c r="FN722" s="319"/>
      <c r="FO722" s="319"/>
      <c r="FP722" s="319"/>
      <c r="FQ722" s="319"/>
      <c r="FR722" s="319"/>
      <c r="FS722" s="319"/>
      <c r="FT722" s="319"/>
      <c r="FU722" s="319"/>
      <c r="FV722" s="319"/>
      <c r="FW722" s="319"/>
      <c r="FX722" s="319"/>
      <c r="FY722" s="319"/>
      <c r="FZ722" s="319"/>
      <c r="GA722" s="319"/>
      <c r="GB722" s="319"/>
      <c r="GC722" s="319"/>
      <c r="GD722" s="319"/>
      <c r="GE722" s="319"/>
      <c r="GF722" s="319"/>
      <c r="GG722" s="319"/>
      <c r="GH722" s="319"/>
      <c r="GI722" s="319"/>
      <c r="GJ722" s="319"/>
      <c r="GK722" s="319"/>
      <c r="GL722" s="319"/>
      <c r="GM722" s="319"/>
      <c r="GN722" s="319"/>
      <c r="GO722" s="319"/>
      <c r="GP722" s="319"/>
      <c r="GQ722" s="319"/>
      <c r="GR722" s="319"/>
      <c r="GS722" s="319"/>
      <c r="GT722" s="319"/>
      <c r="GU722" s="319"/>
      <c r="GV722" s="319"/>
      <c r="GW722" s="319"/>
      <c r="GX722" s="319"/>
      <c r="GY722" s="319"/>
      <c r="GZ722" s="319"/>
      <c r="HA722" s="319"/>
      <c r="HB722" s="319"/>
      <c r="HC722" s="319"/>
      <c r="HD722" s="319"/>
      <c r="HE722" s="319"/>
      <c r="HF722" s="319"/>
      <c r="HG722" s="319"/>
      <c r="HH722" s="319"/>
      <c r="HI722" s="319"/>
      <c r="HJ722" s="319"/>
      <c r="HK722" s="319"/>
      <c r="HL722" s="319"/>
      <c r="HM722" s="319"/>
      <c r="HN722" s="319"/>
      <c r="HO722" s="319"/>
      <c r="HP722" s="319"/>
      <c r="HQ722" s="319"/>
      <c r="HR722" s="319"/>
      <c r="HS722" s="319"/>
      <c r="HT722" s="319"/>
      <c r="HU722" s="319"/>
      <c r="HV722" s="319"/>
      <c r="HW722" s="319"/>
      <c r="HX722" s="319"/>
      <c r="HY722" s="319"/>
      <c r="HZ722" s="319"/>
      <c r="IA722" s="319"/>
      <c r="IB722" s="319"/>
      <c r="IC722" s="319"/>
      <c r="ID722" s="319"/>
      <c r="IE722" s="319"/>
      <c r="IF722" s="319"/>
      <c r="IG722" s="319"/>
      <c r="IH722" s="319"/>
      <c r="II722" s="319"/>
      <c r="IJ722" s="319"/>
      <c r="IK722" s="319"/>
      <c r="IL722" s="319"/>
      <c r="IM722" s="319"/>
      <c r="IN722" s="319"/>
      <c r="IO722" s="319"/>
      <c r="IP722" s="319"/>
      <c r="IQ722" s="319"/>
      <c r="IR722" s="319"/>
      <c r="IS722" s="319"/>
      <c r="IT722" s="319"/>
      <c r="IU722" s="319"/>
      <c r="IV722" s="319"/>
      <c r="IW722" s="319"/>
      <c r="IX722" s="319"/>
      <c r="IY722" s="319"/>
      <c r="IZ722" s="319"/>
      <c r="JA722" s="319"/>
      <c r="JB722" s="319"/>
      <c r="JC722" s="319"/>
      <c r="JD722" s="319"/>
      <c r="JE722" s="319"/>
      <c r="JF722" s="319"/>
      <c r="JG722" s="319"/>
      <c r="JH722" s="319"/>
      <c r="JI722" s="319"/>
      <c r="JJ722" s="319"/>
      <c r="JK722" s="319"/>
      <c r="JL722" s="319"/>
      <c r="JM722" s="319"/>
      <c r="JN722" s="319"/>
      <c r="JO722" s="319"/>
      <c r="JP722" s="319"/>
      <c r="JQ722" s="319"/>
      <c r="JR722" s="319"/>
      <c r="JS722" s="319"/>
      <c r="JT722" s="319"/>
      <c r="JU722" s="319"/>
      <c r="JV722" s="319"/>
      <c r="JW722" s="319"/>
      <c r="JX722" s="319"/>
      <c r="JY722" s="319"/>
      <c r="JZ722" s="319"/>
      <c r="KA722" s="319"/>
      <c r="KB722" s="319"/>
      <c r="KC722" s="319"/>
      <c r="KD722" s="319"/>
      <c r="KE722" s="319"/>
      <c r="KF722" s="319"/>
      <c r="KG722" s="319"/>
      <c r="KH722" s="319"/>
      <c r="KI722" s="319"/>
      <c r="KJ722" s="319"/>
      <c r="KK722" s="319"/>
      <c r="KL722" s="319"/>
      <c r="KM722" s="319"/>
      <c r="KN722" s="319"/>
      <c r="KO722" s="319"/>
      <c r="KP722" s="319"/>
      <c r="KQ722" s="319"/>
      <c r="KR722" s="319"/>
      <c r="KS722" s="319"/>
      <c r="KT722" s="319"/>
      <c r="KU722" s="319"/>
      <c r="KV722" s="319"/>
      <c r="KW722" s="319"/>
      <c r="KX722" s="319"/>
      <c r="KY722" s="319"/>
      <c r="KZ722" s="319"/>
      <c r="LA722" s="319"/>
      <c r="LB722" s="319"/>
      <c r="LC722" s="319"/>
      <c r="LD722" s="319"/>
      <c r="LE722" s="319"/>
      <c r="LF722" s="319"/>
      <c r="LG722" s="319"/>
      <c r="LH722" s="319"/>
      <c r="LI722" s="319"/>
      <c r="LJ722" s="319"/>
      <c r="LK722" s="319"/>
      <c r="LL722" s="319"/>
      <c r="LM722" s="319"/>
      <c r="LN722" s="319"/>
      <c r="LO722" s="319"/>
      <c r="LP722" s="319"/>
      <c r="LQ722" s="319"/>
      <c r="LR722" s="319"/>
      <c r="LS722" s="319"/>
      <c r="LT722" s="319"/>
      <c r="LU722" s="319"/>
      <c r="LV722" s="319"/>
      <c r="LW722" s="319"/>
      <c r="LX722" s="319"/>
      <c r="LY722" s="319"/>
      <c r="LZ722" s="319"/>
      <c r="MA722" s="319"/>
      <c r="MB722" s="319"/>
      <c r="MC722" s="319"/>
      <c r="MD722" s="319"/>
      <c r="ME722" s="319"/>
      <c r="MF722" s="319"/>
      <c r="MG722" s="319"/>
      <c r="MH722" s="319"/>
      <c r="MI722" s="319"/>
      <c r="MJ722" s="319"/>
      <c r="MK722" s="319"/>
      <c r="ML722" s="319"/>
      <c r="MM722" s="319"/>
      <c r="MN722" s="319"/>
      <c r="MO722" s="319"/>
      <c r="MP722" s="319"/>
      <c r="MQ722" s="319"/>
      <c r="MS722" s="241"/>
      <c r="MT722" s="362">
        <f t="shared" si="1004"/>
        <v>0</v>
      </c>
      <c r="MU722" s="363">
        <f t="shared" si="1024"/>
        <v>0</v>
      </c>
      <c r="MV722" s="363">
        <f t="shared" si="991"/>
        <v>0</v>
      </c>
      <c r="MW722" s="363"/>
      <c r="MX722" s="363">
        <f t="shared" si="992"/>
        <v>0</v>
      </c>
      <c r="MY722" s="363"/>
      <c r="MZ722" s="363">
        <f t="shared" si="993"/>
        <v>0</v>
      </c>
      <c r="NA722" s="363"/>
      <c r="NB722" s="363">
        <f t="shared" si="994"/>
        <v>0</v>
      </c>
      <c r="NC722" s="363"/>
      <c r="ND722" s="363">
        <f t="shared" si="995"/>
        <v>0</v>
      </c>
      <c r="NE722" s="363"/>
      <c r="NF722" s="363">
        <f t="shared" si="996"/>
        <v>0</v>
      </c>
      <c r="NG722" s="363"/>
      <c r="NH722" s="363">
        <f t="shared" si="997"/>
        <v>0</v>
      </c>
      <c r="NI722" s="363"/>
      <c r="NJ722" s="363">
        <f t="shared" si="998"/>
        <v>0</v>
      </c>
      <c r="NK722" s="363"/>
      <c r="NL722" s="363">
        <f t="shared" si="1005"/>
        <v>0</v>
      </c>
      <c r="NM722" s="364"/>
      <c r="NN722" s="370"/>
      <c r="NR722" s="318">
        <f t="shared" si="999"/>
        <v>0</v>
      </c>
      <c r="NS722" s="318">
        <f t="shared" si="1000"/>
        <v>0</v>
      </c>
      <c r="NT722" s="318">
        <f t="shared" si="1001"/>
        <v>0</v>
      </c>
    </row>
    <row r="723" spans="1:384" s="318" customFormat="1" ht="10.199999999999999" customHeight="1" x14ac:dyDescent="0.3">
      <c r="A723" s="25"/>
      <c r="B723" s="389"/>
      <c r="C723" s="424"/>
      <c r="D723" s="15"/>
      <c r="E723" s="106"/>
      <c r="F723" s="106"/>
      <c r="G723" s="106"/>
      <c r="H723" s="399"/>
      <c r="I723" s="394">
        <f>Prenoms!$B$21</f>
        <v>0</v>
      </c>
      <c r="J723" s="395"/>
      <c r="K723" s="395"/>
      <c r="L723" s="395"/>
      <c r="M723" s="395"/>
      <c r="N723" s="81" t="str">
        <f>IF(NL723&lt;&gt;0,"",IF(Conges!Z55=0,"",Conges!Z55))</f>
        <v/>
      </c>
      <c r="O723" s="82"/>
      <c r="P723" s="83"/>
      <c r="Q723" s="83"/>
      <c r="R723" s="83"/>
      <c r="S723" s="83"/>
      <c r="T723" s="83"/>
      <c r="U723" s="83"/>
      <c r="V723" s="84"/>
      <c r="W723" s="82"/>
      <c r="X723" s="83"/>
      <c r="Y723" s="83"/>
      <c r="Z723" s="83"/>
      <c r="AA723" s="83"/>
      <c r="AB723" s="83"/>
      <c r="AC723" s="83"/>
      <c r="AD723" s="84"/>
      <c r="AE723" s="82"/>
      <c r="AF723" s="83"/>
      <c r="AG723" s="83"/>
      <c r="AH723" s="83"/>
      <c r="AI723" s="83"/>
      <c r="AJ723" s="84"/>
      <c r="AK723" s="82"/>
      <c r="AL723" s="83"/>
      <c r="AM723" s="83"/>
      <c r="AN723" s="83"/>
      <c r="AO723" s="83"/>
      <c r="AP723" s="83"/>
      <c r="AQ723" s="83"/>
      <c r="AR723" s="83"/>
      <c r="AS723" s="83"/>
      <c r="AT723" s="84"/>
      <c r="AU723" s="82"/>
      <c r="AV723" s="83"/>
      <c r="AW723" s="83"/>
      <c r="AX723" s="83"/>
      <c r="AY723" s="83"/>
      <c r="AZ723" s="83"/>
      <c r="BA723" s="83"/>
      <c r="BB723" s="84"/>
      <c r="BC723" s="85">
        <f>IF(NL723&lt;&gt;0,(IF(Conges!Z$55=0,0,3)),0)</f>
        <v>0</v>
      </c>
      <c r="BD723" s="417"/>
      <c r="BE723" s="390">
        <f>IF(OR(Conges!Z$55="A",Conges!Z$55="V"),Prenoms!L$21,NL723)</f>
        <v>0</v>
      </c>
      <c r="BF723" s="391"/>
      <c r="BG723" s="286"/>
      <c r="BH723" s="287">
        <f t="shared" si="984"/>
        <v>0</v>
      </c>
      <c r="BI723" s="288" t="str">
        <f t="shared" si="985"/>
        <v/>
      </c>
      <c r="BJ723" s="300">
        <v>0</v>
      </c>
      <c r="BK723" s="301">
        <f t="shared" si="1002"/>
        <v>0</v>
      </c>
      <c r="BL723" s="302">
        <f t="shared" si="1015"/>
        <v>0</v>
      </c>
      <c r="BM723" s="302">
        <f t="shared" si="1016"/>
        <v>0</v>
      </c>
      <c r="BN723" s="302">
        <f>SUM('Heures Pointage'!$SD$26:$SE$26)</f>
        <v>0</v>
      </c>
      <c r="BO723" s="302">
        <f>SUM('Heures et Indemnites'!$SD$26:$SE$26)</f>
        <v>0</v>
      </c>
      <c r="BP723" s="303">
        <f t="shared" si="1017"/>
        <v>0</v>
      </c>
      <c r="BQ723" s="303">
        <f>'Heures Pointage'!$TB$26</f>
        <v>0</v>
      </c>
      <c r="BR723" s="304">
        <f t="shared" ref="BR723" si="1027">$BH$1073</f>
        <v>0</v>
      </c>
      <c r="BS723" s="149">
        <f>Prenoms!$C$21</f>
        <v>0</v>
      </c>
      <c r="BT723" s="180"/>
      <c r="BU723" s="324">
        <f>SUM('Heures et Indemnites'!$SD$26:$SE$26)</f>
        <v>0</v>
      </c>
      <c r="BV723" s="235">
        <f>SUM('Heures et Indemnites'!$SD$6:$SE$26)</f>
        <v>0</v>
      </c>
      <c r="BW723" s="324"/>
      <c r="BX723" s="235"/>
      <c r="BY723" s="319"/>
      <c r="BZ723" s="319"/>
      <c r="CA723" s="319"/>
      <c r="CB723" s="319"/>
      <c r="CC723" s="319"/>
      <c r="CD723" s="319"/>
      <c r="CE723" s="319"/>
      <c r="CF723" s="319"/>
      <c r="CG723" s="319"/>
      <c r="CH723" s="319"/>
      <c r="CI723" s="319"/>
      <c r="CJ723" s="319"/>
      <c r="CK723" s="319"/>
      <c r="CL723" s="319"/>
      <c r="CM723" s="319"/>
      <c r="CN723" s="319"/>
      <c r="CO723" s="319"/>
      <c r="CP723" s="319"/>
      <c r="CQ723" s="319"/>
      <c r="CR723" s="319"/>
      <c r="CS723" s="319"/>
      <c r="CT723" s="319"/>
      <c r="CU723" s="319"/>
      <c r="CV723" s="319"/>
      <c r="CW723" s="319"/>
      <c r="CX723" s="319"/>
      <c r="CY723" s="319"/>
      <c r="CZ723" s="319"/>
      <c r="DA723" s="319"/>
      <c r="DB723" s="319"/>
      <c r="DC723" s="319"/>
      <c r="DD723" s="319"/>
      <c r="DE723" s="319"/>
      <c r="DF723" s="319"/>
      <c r="DG723" s="319"/>
      <c r="DH723" s="319"/>
      <c r="DI723" s="319"/>
      <c r="DJ723" s="319"/>
      <c r="DK723" s="319"/>
      <c r="DL723" s="319"/>
      <c r="DM723" s="319"/>
      <c r="DN723" s="319"/>
      <c r="DO723" s="319"/>
      <c r="DP723" s="319"/>
      <c r="DQ723" s="319"/>
      <c r="DR723" s="319"/>
      <c r="DS723" s="319"/>
      <c r="DT723" s="319"/>
      <c r="DU723" s="319"/>
      <c r="DV723" s="319"/>
      <c r="DW723" s="319"/>
      <c r="DX723" s="319"/>
      <c r="DY723" s="319"/>
      <c r="DZ723" s="319"/>
      <c r="EA723" s="319"/>
      <c r="EB723" s="319"/>
      <c r="EC723" s="319"/>
      <c r="ED723" s="319"/>
      <c r="EE723" s="319"/>
      <c r="EF723" s="319"/>
      <c r="EG723" s="319"/>
      <c r="EH723" s="319"/>
      <c r="EI723" s="319"/>
      <c r="EJ723" s="319"/>
      <c r="EK723" s="319"/>
      <c r="EL723" s="319"/>
      <c r="EM723" s="319"/>
      <c r="EN723" s="319"/>
      <c r="EO723" s="319"/>
      <c r="EP723" s="319"/>
      <c r="EQ723" s="319"/>
      <c r="ER723" s="319"/>
      <c r="ES723" s="319"/>
      <c r="ET723" s="319"/>
      <c r="EU723" s="319"/>
      <c r="EV723" s="319"/>
      <c r="EW723" s="319"/>
      <c r="EX723" s="319"/>
      <c r="EY723" s="319"/>
      <c r="EZ723" s="319"/>
      <c r="FA723" s="319"/>
      <c r="FB723" s="319"/>
      <c r="FC723" s="319"/>
      <c r="FD723" s="319"/>
      <c r="FE723" s="319"/>
      <c r="FF723" s="319"/>
      <c r="FG723" s="319"/>
      <c r="FH723" s="319"/>
      <c r="FI723" s="319"/>
      <c r="FJ723" s="319"/>
      <c r="FK723" s="319"/>
      <c r="FL723" s="319"/>
      <c r="FM723" s="319"/>
      <c r="FN723" s="319"/>
      <c r="FO723" s="319"/>
      <c r="FP723" s="319"/>
      <c r="FQ723" s="319"/>
      <c r="FR723" s="319"/>
      <c r="FS723" s="319"/>
      <c r="FT723" s="319"/>
      <c r="FU723" s="319"/>
      <c r="FV723" s="319"/>
      <c r="FW723" s="319"/>
      <c r="FX723" s="319"/>
      <c r="FY723" s="319"/>
      <c r="FZ723" s="319"/>
      <c r="GA723" s="319"/>
      <c r="GB723" s="319"/>
      <c r="GC723" s="319"/>
      <c r="GD723" s="319"/>
      <c r="GE723" s="319"/>
      <c r="GF723" s="319"/>
      <c r="GG723" s="319"/>
      <c r="GH723" s="319"/>
      <c r="GI723" s="319"/>
      <c r="GJ723" s="319"/>
      <c r="GK723" s="319"/>
      <c r="GL723" s="319"/>
      <c r="GM723" s="319"/>
      <c r="GN723" s="319"/>
      <c r="GO723" s="319"/>
      <c r="GP723" s="319"/>
      <c r="GQ723" s="319"/>
      <c r="GR723" s="319"/>
      <c r="GS723" s="319"/>
      <c r="GT723" s="319"/>
      <c r="GU723" s="319"/>
      <c r="GV723" s="319"/>
      <c r="GW723" s="319"/>
      <c r="GX723" s="319"/>
      <c r="GY723" s="319"/>
      <c r="GZ723" s="319"/>
      <c r="HA723" s="319"/>
      <c r="HB723" s="319"/>
      <c r="HC723" s="319"/>
      <c r="HD723" s="319"/>
      <c r="HE723" s="319"/>
      <c r="HF723" s="319"/>
      <c r="HG723" s="319"/>
      <c r="HH723" s="319"/>
      <c r="HI723" s="319"/>
      <c r="HJ723" s="319"/>
      <c r="HK723" s="319"/>
      <c r="HL723" s="319"/>
      <c r="HM723" s="319"/>
      <c r="HN723" s="319"/>
      <c r="HO723" s="319"/>
      <c r="HP723" s="319"/>
      <c r="HQ723" s="319"/>
      <c r="HR723" s="319"/>
      <c r="HS723" s="319"/>
      <c r="HT723" s="319"/>
      <c r="HU723" s="319"/>
      <c r="HV723" s="319"/>
      <c r="HW723" s="319"/>
      <c r="HX723" s="319"/>
      <c r="HY723" s="319"/>
      <c r="HZ723" s="319"/>
      <c r="IA723" s="319"/>
      <c r="IB723" s="319"/>
      <c r="IC723" s="319"/>
      <c r="ID723" s="319"/>
      <c r="IE723" s="319"/>
      <c r="IF723" s="319"/>
      <c r="IG723" s="319"/>
      <c r="IH723" s="319"/>
      <c r="II723" s="319"/>
      <c r="IJ723" s="319"/>
      <c r="IK723" s="319"/>
      <c r="IL723" s="319"/>
      <c r="IM723" s="319"/>
      <c r="IN723" s="319"/>
      <c r="IO723" s="319"/>
      <c r="IP723" s="319"/>
      <c r="IQ723" s="319"/>
      <c r="IR723" s="319"/>
      <c r="IS723" s="319"/>
      <c r="IT723" s="319"/>
      <c r="IU723" s="319"/>
      <c r="IV723" s="319"/>
      <c r="IW723" s="319"/>
      <c r="IX723" s="319"/>
      <c r="IY723" s="319"/>
      <c r="IZ723" s="319"/>
      <c r="JA723" s="319"/>
      <c r="JB723" s="319"/>
      <c r="JC723" s="319"/>
      <c r="JD723" s="319"/>
      <c r="JE723" s="319"/>
      <c r="JF723" s="319"/>
      <c r="JG723" s="319"/>
      <c r="JH723" s="319"/>
      <c r="JI723" s="319"/>
      <c r="JJ723" s="319"/>
      <c r="JK723" s="319"/>
      <c r="JL723" s="319"/>
      <c r="JM723" s="319"/>
      <c r="JN723" s="319"/>
      <c r="JO723" s="319"/>
      <c r="JP723" s="319"/>
      <c r="JQ723" s="319"/>
      <c r="JR723" s="319"/>
      <c r="JS723" s="319"/>
      <c r="JT723" s="319"/>
      <c r="JU723" s="319"/>
      <c r="JV723" s="319"/>
      <c r="JW723" s="319"/>
      <c r="JX723" s="319"/>
      <c r="JY723" s="319"/>
      <c r="JZ723" s="319"/>
      <c r="KA723" s="319"/>
      <c r="KB723" s="319"/>
      <c r="KC723" s="319"/>
      <c r="KD723" s="319"/>
      <c r="KE723" s="319"/>
      <c r="KF723" s="319"/>
      <c r="KG723" s="319"/>
      <c r="KH723" s="319"/>
      <c r="KI723" s="319"/>
      <c r="KJ723" s="319"/>
      <c r="KK723" s="319"/>
      <c r="KL723" s="319"/>
      <c r="KM723" s="319"/>
      <c r="KN723" s="319"/>
      <c r="KO723" s="319"/>
      <c r="KP723" s="319"/>
      <c r="KQ723" s="319"/>
      <c r="KR723" s="319"/>
      <c r="KS723" s="319"/>
      <c r="KT723" s="319"/>
      <c r="KU723" s="319"/>
      <c r="KV723" s="319"/>
      <c r="KW723" s="319"/>
      <c r="KX723" s="319"/>
      <c r="KY723" s="319"/>
      <c r="KZ723" s="319"/>
      <c r="LA723" s="319"/>
      <c r="LB723" s="319"/>
      <c r="LC723" s="319"/>
      <c r="LD723" s="319"/>
      <c r="LE723" s="319"/>
      <c r="LF723" s="319"/>
      <c r="LG723" s="319"/>
      <c r="LH723" s="319"/>
      <c r="LI723" s="319"/>
      <c r="LJ723" s="319"/>
      <c r="LK723" s="319"/>
      <c r="LL723" s="319"/>
      <c r="LM723" s="319"/>
      <c r="LN723" s="319"/>
      <c r="LO723" s="319"/>
      <c r="LP723" s="319"/>
      <c r="LQ723" s="319"/>
      <c r="LR723" s="319"/>
      <c r="LS723" s="319"/>
      <c r="LT723" s="319"/>
      <c r="LU723" s="319"/>
      <c r="LV723" s="319"/>
      <c r="LW723" s="319"/>
      <c r="LX723" s="319"/>
      <c r="LY723" s="319"/>
      <c r="LZ723" s="319"/>
      <c r="MA723" s="319"/>
      <c r="MB723" s="319"/>
      <c r="MC723" s="319"/>
      <c r="MD723" s="319"/>
      <c r="ME723" s="319"/>
      <c r="MF723" s="319"/>
      <c r="MG723" s="319"/>
      <c r="MH723" s="319"/>
      <c r="MI723" s="319"/>
      <c r="MJ723" s="319"/>
      <c r="MK723" s="319"/>
      <c r="ML723" s="319"/>
      <c r="MM723" s="319"/>
      <c r="MN723" s="319"/>
      <c r="MO723" s="319"/>
      <c r="MP723" s="319"/>
      <c r="MQ723" s="319"/>
      <c r="MS723" s="241"/>
      <c r="MT723" s="373">
        <f t="shared" si="1004"/>
        <v>0</v>
      </c>
      <c r="MU723" s="365">
        <f t="shared" si="1024"/>
        <v>0</v>
      </c>
      <c r="MV723" s="365">
        <f t="shared" si="991"/>
        <v>0</v>
      </c>
      <c r="MW723" s="365"/>
      <c r="MX723" s="365">
        <f t="shared" si="992"/>
        <v>0</v>
      </c>
      <c r="MY723" s="365"/>
      <c r="MZ723" s="365">
        <f t="shared" si="993"/>
        <v>0</v>
      </c>
      <c r="NA723" s="365"/>
      <c r="NB723" s="365">
        <f t="shared" si="994"/>
        <v>0</v>
      </c>
      <c r="NC723" s="365"/>
      <c r="ND723" s="365">
        <f t="shared" si="995"/>
        <v>0</v>
      </c>
      <c r="NE723" s="365"/>
      <c r="NF723" s="365">
        <f t="shared" si="996"/>
        <v>0</v>
      </c>
      <c r="NG723" s="365"/>
      <c r="NH723" s="365">
        <f t="shared" si="997"/>
        <v>0</v>
      </c>
      <c r="NI723" s="365"/>
      <c r="NJ723" s="365">
        <f t="shared" si="998"/>
        <v>0</v>
      </c>
      <c r="NK723" s="365"/>
      <c r="NL723" s="365">
        <f t="shared" si="1005"/>
        <v>0</v>
      </c>
      <c r="NM723" s="366"/>
      <c r="NN723" s="370"/>
      <c r="NR723" s="318">
        <f t="shared" si="999"/>
        <v>0</v>
      </c>
      <c r="NS723" s="318">
        <f t="shared" si="1000"/>
        <v>0</v>
      </c>
      <c r="NT723" s="318">
        <f t="shared" si="1001"/>
        <v>0</v>
      </c>
    </row>
    <row r="724" spans="1:384" s="318" customFormat="1" ht="10.199999999999999" customHeight="1" x14ac:dyDescent="0.3">
      <c r="A724" s="25"/>
      <c r="B724" s="389"/>
      <c r="C724" s="424"/>
      <c r="D724" s="15"/>
      <c r="E724" s="106"/>
      <c r="F724" s="106"/>
      <c r="G724" s="106"/>
      <c r="H724" s="399"/>
      <c r="I724" s="381">
        <f>Prenoms!$B$22</f>
        <v>0</v>
      </c>
      <c r="J724" s="382"/>
      <c r="K724" s="382"/>
      <c r="L724" s="382"/>
      <c r="M724" s="382"/>
      <c r="N724" s="68" t="str">
        <f>IF(NL724&lt;&gt;0,"",IF(Conges!Z56=0,"",Conges!Z56))</f>
        <v/>
      </c>
      <c r="O724" s="69"/>
      <c r="P724" s="70"/>
      <c r="Q724" s="70"/>
      <c r="R724" s="70"/>
      <c r="S724" s="70"/>
      <c r="T724" s="70"/>
      <c r="U724" s="70"/>
      <c r="V724" s="71"/>
      <c r="W724" s="69"/>
      <c r="X724" s="70"/>
      <c r="Y724" s="70"/>
      <c r="Z724" s="70"/>
      <c r="AA724" s="70"/>
      <c r="AB724" s="70"/>
      <c r="AC724" s="70"/>
      <c r="AD724" s="71"/>
      <c r="AE724" s="69"/>
      <c r="AF724" s="70"/>
      <c r="AG724" s="70"/>
      <c r="AH724" s="70"/>
      <c r="AI724" s="70"/>
      <c r="AJ724" s="71"/>
      <c r="AK724" s="69"/>
      <c r="AL724" s="70"/>
      <c r="AM724" s="70"/>
      <c r="AN724" s="70"/>
      <c r="AO724" s="70"/>
      <c r="AP724" s="70"/>
      <c r="AQ724" s="70"/>
      <c r="AR724" s="70"/>
      <c r="AS724" s="70"/>
      <c r="AT724" s="71"/>
      <c r="AU724" s="69"/>
      <c r="AV724" s="70"/>
      <c r="AW724" s="70"/>
      <c r="AX724" s="70"/>
      <c r="AY724" s="70"/>
      <c r="AZ724" s="70"/>
      <c r="BA724" s="70"/>
      <c r="BB724" s="71"/>
      <c r="BC724" s="72">
        <f>IF(NL724&lt;&gt;0,(IF(Conges!Z$56=0,0,3)),0)</f>
        <v>0</v>
      </c>
      <c r="BD724" s="417"/>
      <c r="BE724" s="392">
        <f>IF(OR(Conges!Z$56="A",Conges!Z$56="V"),Prenoms!L$22,NL724)</f>
        <v>0</v>
      </c>
      <c r="BF724" s="393"/>
      <c r="BG724" s="289"/>
      <c r="BH724" s="290">
        <f t="shared" si="984"/>
        <v>0</v>
      </c>
      <c r="BI724" s="291" t="str">
        <f t="shared" si="985"/>
        <v/>
      </c>
      <c r="BJ724" s="305">
        <v>0</v>
      </c>
      <c r="BK724" s="306">
        <f t="shared" si="1002"/>
        <v>0</v>
      </c>
      <c r="BL724" s="307">
        <f t="shared" si="1015"/>
        <v>0</v>
      </c>
      <c r="BM724" s="307">
        <f t="shared" si="1016"/>
        <v>0</v>
      </c>
      <c r="BN724" s="307">
        <f>SUM('Heures Pointage'!$TD$26:$TE$26)</f>
        <v>0</v>
      </c>
      <c r="BO724" s="307">
        <f>SUM('Heures et Indemnites'!$TD$26:$TE$26)</f>
        <v>0</v>
      </c>
      <c r="BP724" s="308">
        <f t="shared" si="1017"/>
        <v>0</v>
      </c>
      <c r="BQ724" s="308">
        <f>'Heures Pointage'!$UB$26</f>
        <v>0</v>
      </c>
      <c r="BR724" s="309">
        <f t="shared" ref="BR724" si="1028">$BH$1074</f>
        <v>0</v>
      </c>
      <c r="BS724" s="150">
        <f>Prenoms!$C$22</f>
        <v>0</v>
      </c>
      <c r="BT724" s="153"/>
      <c r="BU724" s="323">
        <f>SUM('Heures et Indemnites'!$TD$26:$TE$26)</f>
        <v>0</v>
      </c>
      <c r="BV724" s="236">
        <f>SUM('Heures et Indemnites'!$TD$6:$TE$26)</f>
        <v>0</v>
      </c>
      <c r="BW724" s="323"/>
      <c r="BX724" s="236"/>
      <c r="BY724" s="319"/>
      <c r="BZ724" s="319"/>
      <c r="CA724" s="319"/>
      <c r="CB724" s="319"/>
      <c r="CC724" s="319"/>
      <c r="CD724" s="319"/>
      <c r="CE724" s="319"/>
      <c r="CF724" s="319"/>
      <c r="CG724" s="319"/>
      <c r="CH724" s="319"/>
      <c r="CI724" s="319"/>
      <c r="CJ724" s="319"/>
      <c r="CK724" s="319"/>
      <c r="CL724" s="319"/>
      <c r="CM724" s="319"/>
      <c r="CN724" s="319"/>
      <c r="CO724" s="319"/>
      <c r="CP724" s="319"/>
      <c r="CQ724" s="319"/>
      <c r="CR724" s="319"/>
      <c r="CS724" s="319"/>
      <c r="CT724" s="319"/>
      <c r="CU724" s="319"/>
      <c r="CV724" s="319"/>
      <c r="CW724" s="319"/>
      <c r="CX724" s="319"/>
      <c r="CY724" s="319"/>
      <c r="CZ724" s="319"/>
      <c r="DA724" s="319"/>
      <c r="DB724" s="319"/>
      <c r="DC724" s="319"/>
      <c r="DD724" s="319"/>
      <c r="DE724" s="319"/>
      <c r="DF724" s="319"/>
      <c r="DG724" s="319"/>
      <c r="DH724" s="319"/>
      <c r="DI724" s="319"/>
      <c r="DJ724" s="319"/>
      <c r="DK724" s="319"/>
      <c r="DL724" s="319"/>
      <c r="DM724" s="319"/>
      <c r="DN724" s="319"/>
      <c r="DO724" s="319"/>
      <c r="DP724" s="319"/>
      <c r="DQ724" s="319"/>
      <c r="DR724" s="319"/>
      <c r="DS724" s="319"/>
      <c r="DT724" s="319"/>
      <c r="DU724" s="319"/>
      <c r="DV724" s="319"/>
      <c r="DW724" s="319"/>
      <c r="DX724" s="319"/>
      <c r="DY724" s="319"/>
      <c r="DZ724" s="319"/>
      <c r="EA724" s="319"/>
      <c r="EB724" s="319"/>
      <c r="EC724" s="319"/>
      <c r="ED724" s="319"/>
      <c r="EE724" s="319"/>
      <c r="EF724" s="319"/>
      <c r="EG724" s="319"/>
      <c r="EH724" s="319"/>
      <c r="EI724" s="319"/>
      <c r="EJ724" s="319"/>
      <c r="EK724" s="319"/>
      <c r="EL724" s="319"/>
      <c r="EM724" s="319"/>
      <c r="EN724" s="319"/>
      <c r="EO724" s="319"/>
      <c r="EP724" s="319"/>
      <c r="EQ724" s="319"/>
      <c r="ER724" s="319"/>
      <c r="ES724" s="319"/>
      <c r="ET724" s="319"/>
      <c r="EU724" s="319"/>
      <c r="EV724" s="319"/>
      <c r="EW724" s="319"/>
      <c r="EX724" s="319"/>
      <c r="EY724" s="319"/>
      <c r="EZ724" s="319"/>
      <c r="FA724" s="319"/>
      <c r="FB724" s="319"/>
      <c r="FC724" s="319"/>
      <c r="FD724" s="319"/>
      <c r="FE724" s="319"/>
      <c r="FF724" s="319"/>
      <c r="FG724" s="319"/>
      <c r="FH724" s="319"/>
      <c r="FI724" s="319"/>
      <c r="FJ724" s="319"/>
      <c r="FK724" s="319"/>
      <c r="FL724" s="319"/>
      <c r="FM724" s="319"/>
      <c r="FN724" s="319"/>
      <c r="FO724" s="319"/>
      <c r="FP724" s="319"/>
      <c r="FQ724" s="319"/>
      <c r="FR724" s="319"/>
      <c r="FS724" s="319"/>
      <c r="FT724" s="319"/>
      <c r="FU724" s="319"/>
      <c r="FV724" s="319"/>
      <c r="FW724" s="319"/>
      <c r="FX724" s="319"/>
      <c r="FY724" s="319"/>
      <c r="FZ724" s="319"/>
      <c r="GA724" s="319"/>
      <c r="GB724" s="319"/>
      <c r="GC724" s="319"/>
      <c r="GD724" s="319"/>
      <c r="GE724" s="319"/>
      <c r="GF724" s="319"/>
      <c r="GG724" s="319"/>
      <c r="GH724" s="319"/>
      <c r="GI724" s="319"/>
      <c r="GJ724" s="319"/>
      <c r="GK724" s="319"/>
      <c r="GL724" s="319"/>
      <c r="GM724" s="319"/>
      <c r="GN724" s="319"/>
      <c r="GO724" s="319"/>
      <c r="GP724" s="319"/>
      <c r="GQ724" s="319"/>
      <c r="GR724" s="319"/>
      <c r="GS724" s="319"/>
      <c r="GT724" s="319"/>
      <c r="GU724" s="319"/>
      <c r="GV724" s="319"/>
      <c r="GW724" s="319"/>
      <c r="GX724" s="319"/>
      <c r="GY724" s="319"/>
      <c r="GZ724" s="319"/>
      <c r="HA724" s="319"/>
      <c r="HB724" s="319"/>
      <c r="HC724" s="319"/>
      <c r="HD724" s="319"/>
      <c r="HE724" s="319"/>
      <c r="HF724" s="319"/>
      <c r="HG724" s="319"/>
      <c r="HH724" s="319"/>
      <c r="HI724" s="319"/>
      <c r="HJ724" s="319"/>
      <c r="HK724" s="319"/>
      <c r="HL724" s="319"/>
      <c r="HM724" s="319"/>
      <c r="HN724" s="319"/>
      <c r="HO724" s="319"/>
      <c r="HP724" s="319"/>
      <c r="HQ724" s="319"/>
      <c r="HR724" s="319"/>
      <c r="HS724" s="319"/>
      <c r="HT724" s="319"/>
      <c r="HU724" s="319"/>
      <c r="HV724" s="319"/>
      <c r="HW724" s="319"/>
      <c r="HX724" s="319"/>
      <c r="HY724" s="319"/>
      <c r="HZ724" s="319"/>
      <c r="IA724" s="319"/>
      <c r="IB724" s="319"/>
      <c r="IC724" s="319"/>
      <c r="ID724" s="319"/>
      <c r="IE724" s="319"/>
      <c r="IF724" s="319"/>
      <c r="IG724" s="319"/>
      <c r="IH724" s="319"/>
      <c r="II724" s="319"/>
      <c r="IJ724" s="319"/>
      <c r="IK724" s="319"/>
      <c r="IL724" s="319"/>
      <c r="IM724" s="319"/>
      <c r="IN724" s="319"/>
      <c r="IO724" s="319"/>
      <c r="IP724" s="319"/>
      <c r="IQ724" s="319"/>
      <c r="IR724" s="319"/>
      <c r="IS724" s="319"/>
      <c r="IT724" s="319"/>
      <c r="IU724" s="319"/>
      <c r="IV724" s="319"/>
      <c r="IW724" s="319"/>
      <c r="IX724" s="319"/>
      <c r="IY724" s="319"/>
      <c r="IZ724" s="319"/>
      <c r="JA724" s="319"/>
      <c r="JB724" s="319"/>
      <c r="JC724" s="319"/>
      <c r="JD724" s="319"/>
      <c r="JE724" s="319"/>
      <c r="JF724" s="319"/>
      <c r="JG724" s="319"/>
      <c r="JH724" s="319"/>
      <c r="JI724" s="319"/>
      <c r="JJ724" s="319"/>
      <c r="JK724" s="319"/>
      <c r="JL724" s="319"/>
      <c r="JM724" s="319"/>
      <c r="JN724" s="319"/>
      <c r="JO724" s="319"/>
      <c r="JP724" s="319"/>
      <c r="JQ724" s="319"/>
      <c r="JR724" s="319"/>
      <c r="JS724" s="319"/>
      <c r="JT724" s="319"/>
      <c r="JU724" s="319"/>
      <c r="JV724" s="319"/>
      <c r="JW724" s="319"/>
      <c r="JX724" s="319"/>
      <c r="JY724" s="319"/>
      <c r="JZ724" s="319"/>
      <c r="KA724" s="319"/>
      <c r="KB724" s="319"/>
      <c r="KC724" s="319"/>
      <c r="KD724" s="319"/>
      <c r="KE724" s="319"/>
      <c r="KF724" s="319"/>
      <c r="KG724" s="319"/>
      <c r="KH724" s="319"/>
      <c r="KI724" s="319"/>
      <c r="KJ724" s="319"/>
      <c r="KK724" s="319"/>
      <c r="KL724" s="319"/>
      <c r="KM724" s="319"/>
      <c r="KN724" s="319"/>
      <c r="KO724" s="319"/>
      <c r="KP724" s="319"/>
      <c r="KQ724" s="319"/>
      <c r="KR724" s="319"/>
      <c r="KS724" s="319"/>
      <c r="KT724" s="319"/>
      <c r="KU724" s="319"/>
      <c r="KV724" s="319"/>
      <c r="KW724" s="319"/>
      <c r="KX724" s="319"/>
      <c r="KY724" s="319"/>
      <c r="KZ724" s="319"/>
      <c r="LA724" s="319"/>
      <c r="LB724" s="319"/>
      <c r="LC724" s="319"/>
      <c r="LD724" s="319"/>
      <c r="LE724" s="319"/>
      <c r="LF724" s="319"/>
      <c r="LG724" s="319"/>
      <c r="LH724" s="319"/>
      <c r="LI724" s="319"/>
      <c r="LJ724" s="319"/>
      <c r="LK724" s="319"/>
      <c r="LL724" s="319"/>
      <c r="LM724" s="319"/>
      <c r="LN724" s="319"/>
      <c r="LO724" s="319"/>
      <c r="LP724" s="319"/>
      <c r="LQ724" s="319"/>
      <c r="LR724" s="319"/>
      <c r="LS724" s="319"/>
      <c r="LT724" s="319"/>
      <c r="LU724" s="319"/>
      <c r="LV724" s="319"/>
      <c r="LW724" s="319"/>
      <c r="LX724" s="319"/>
      <c r="LY724" s="319"/>
      <c r="LZ724" s="319"/>
      <c r="MA724" s="319"/>
      <c r="MB724" s="319"/>
      <c r="MC724" s="319"/>
      <c r="MD724" s="319"/>
      <c r="ME724" s="319"/>
      <c r="MF724" s="319"/>
      <c r="MG724" s="319"/>
      <c r="MH724" s="319"/>
      <c r="MI724" s="319"/>
      <c r="MJ724" s="319"/>
      <c r="MK724" s="319"/>
      <c r="ML724" s="319"/>
      <c r="MM724" s="319"/>
      <c r="MN724" s="319"/>
      <c r="MO724" s="319"/>
      <c r="MP724" s="319"/>
      <c r="MQ724" s="319"/>
      <c r="MS724" s="241"/>
      <c r="MT724" s="362">
        <f t="shared" si="1004"/>
        <v>0</v>
      </c>
      <c r="MU724" s="363">
        <f t="shared" si="1024"/>
        <v>0</v>
      </c>
      <c r="MV724" s="363">
        <f t="shared" si="991"/>
        <v>0</v>
      </c>
      <c r="MW724" s="363"/>
      <c r="MX724" s="363">
        <f t="shared" si="992"/>
        <v>0</v>
      </c>
      <c r="MY724" s="363"/>
      <c r="MZ724" s="363">
        <f t="shared" si="993"/>
        <v>0</v>
      </c>
      <c r="NA724" s="363"/>
      <c r="NB724" s="363">
        <f t="shared" si="994"/>
        <v>0</v>
      </c>
      <c r="NC724" s="363"/>
      <c r="ND724" s="363">
        <f t="shared" si="995"/>
        <v>0</v>
      </c>
      <c r="NE724" s="363"/>
      <c r="NF724" s="363">
        <f t="shared" si="996"/>
        <v>0</v>
      </c>
      <c r="NG724" s="363"/>
      <c r="NH724" s="363">
        <f t="shared" si="997"/>
        <v>0</v>
      </c>
      <c r="NI724" s="363"/>
      <c r="NJ724" s="363">
        <f t="shared" si="998"/>
        <v>0</v>
      </c>
      <c r="NK724" s="363"/>
      <c r="NL724" s="363">
        <f t="shared" si="1005"/>
        <v>0</v>
      </c>
      <c r="NM724" s="364"/>
      <c r="NN724" s="370"/>
      <c r="NR724" s="318">
        <f t="shared" si="999"/>
        <v>0</v>
      </c>
      <c r="NS724" s="318">
        <f t="shared" si="1000"/>
        <v>0</v>
      </c>
      <c r="NT724" s="318">
        <f t="shared" si="1001"/>
        <v>0</v>
      </c>
    </row>
    <row r="725" spans="1:384" s="318" customFormat="1" ht="10.199999999999999" customHeight="1" x14ac:dyDescent="0.3">
      <c r="A725" s="25"/>
      <c r="B725" s="389"/>
      <c r="C725" s="424"/>
      <c r="D725" s="15"/>
      <c r="E725" s="106"/>
      <c r="F725" s="106"/>
      <c r="G725" s="106"/>
      <c r="H725" s="399"/>
      <c r="I725" s="394">
        <f>Prenoms!$B$23</f>
        <v>0</v>
      </c>
      <c r="J725" s="395"/>
      <c r="K725" s="395"/>
      <c r="L725" s="395"/>
      <c r="M725" s="395"/>
      <c r="N725" s="81" t="str">
        <f>IF(NL725&lt;&gt;0,"",IF(Conges!Z57=0,"",Conges!Z57))</f>
        <v/>
      </c>
      <c r="O725" s="82"/>
      <c r="P725" s="83"/>
      <c r="Q725" s="83"/>
      <c r="R725" s="83"/>
      <c r="S725" s="83"/>
      <c r="T725" s="83"/>
      <c r="U725" s="83"/>
      <c r="V725" s="84"/>
      <c r="W725" s="82"/>
      <c r="X725" s="83"/>
      <c r="Y725" s="83"/>
      <c r="Z725" s="83"/>
      <c r="AA725" s="83"/>
      <c r="AB725" s="83"/>
      <c r="AC725" s="83"/>
      <c r="AD725" s="84"/>
      <c r="AE725" s="82"/>
      <c r="AF725" s="83"/>
      <c r="AG725" s="83"/>
      <c r="AH725" s="83"/>
      <c r="AI725" s="83"/>
      <c r="AJ725" s="84"/>
      <c r="AK725" s="82"/>
      <c r="AL725" s="83"/>
      <c r="AM725" s="83"/>
      <c r="AN725" s="83"/>
      <c r="AO725" s="83"/>
      <c r="AP725" s="83"/>
      <c r="AQ725" s="83"/>
      <c r="AR725" s="83"/>
      <c r="AS725" s="83"/>
      <c r="AT725" s="84"/>
      <c r="AU725" s="82"/>
      <c r="AV725" s="83"/>
      <c r="AW725" s="83"/>
      <c r="AX725" s="83"/>
      <c r="AY725" s="83"/>
      <c r="AZ725" s="83"/>
      <c r="BA725" s="83"/>
      <c r="BB725" s="84"/>
      <c r="BC725" s="85">
        <f>IF(NL725&lt;&gt;0,(IF(Conges!Z$57=0,0,3)),0)</f>
        <v>0</v>
      </c>
      <c r="BD725" s="417"/>
      <c r="BE725" s="390">
        <f>IF(OR(Conges!Z$57="A",Conges!Z$57="V"),Prenoms!L$23,NL725)</f>
        <v>0</v>
      </c>
      <c r="BF725" s="391"/>
      <c r="BG725" s="286"/>
      <c r="BH725" s="287">
        <f t="shared" si="984"/>
        <v>0</v>
      </c>
      <c r="BI725" s="288" t="str">
        <f t="shared" si="985"/>
        <v/>
      </c>
      <c r="BJ725" s="300">
        <v>0</v>
      </c>
      <c r="BK725" s="301">
        <f t="shared" si="1002"/>
        <v>0</v>
      </c>
      <c r="BL725" s="302">
        <f t="shared" si="1015"/>
        <v>0</v>
      </c>
      <c r="BM725" s="302">
        <f t="shared" si="1016"/>
        <v>0</v>
      </c>
      <c r="BN725" s="302">
        <f>SUM('Heures Pointage'!$UD$26:$UE$26)</f>
        <v>0</v>
      </c>
      <c r="BO725" s="302">
        <f>SUM('Heures et Indemnites'!$UD$26:$UE$26)</f>
        <v>0</v>
      </c>
      <c r="BP725" s="303">
        <f t="shared" si="1017"/>
        <v>0</v>
      </c>
      <c r="BQ725" s="303">
        <f>'Heures Pointage'!$VB$26</f>
        <v>0</v>
      </c>
      <c r="BR725" s="304">
        <f t="shared" ref="BR725" si="1029">$BH$1075</f>
        <v>0</v>
      </c>
      <c r="BS725" s="149">
        <f>Prenoms!$C$23</f>
        <v>0</v>
      </c>
      <c r="BT725" s="180"/>
      <c r="BU725" s="324">
        <f>SUM('Heures et Indemnites'!$UD$26:$UE$26)</f>
        <v>0</v>
      </c>
      <c r="BV725" s="235">
        <f>SUM('Heures et Indemnites'!$UD$6:$UE$26)</f>
        <v>0</v>
      </c>
      <c r="BW725" s="324"/>
      <c r="BX725" s="235"/>
      <c r="BY725" s="319"/>
      <c r="BZ725" s="319"/>
      <c r="CA725" s="319"/>
      <c r="CB725" s="319"/>
      <c r="CC725" s="319"/>
      <c r="CD725" s="319"/>
      <c r="CE725" s="319"/>
      <c r="CF725" s="319"/>
      <c r="CG725" s="319"/>
      <c r="CH725" s="319"/>
      <c r="CI725" s="319"/>
      <c r="CJ725" s="319"/>
      <c r="CK725" s="319"/>
      <c r="CL725" s="319"/>
      <c r="CM725" s="319"/>
      <c r="CN725" s="319"/>
      <c r="CO725" s="319"/>
      <c r="CP725" s="319"/>
      <c r="CQ725" s="319"/>
      <c r="CR725" s="319"/>
      <c r="CS725" s="319"/>
      <c r="CT725" s="319"/>
      <c r="CU725" s="319"/>
      <c r="CV725" s="319"/>
      <c r="CW725" s="319"/>
      <c r="CX725" s="319"/>
      <c r="CY725" s="319"/>
      <c r="CZ725" s="319"/>
      <c r="DA725" s="319"/>
      <c r="DB725" s="319"/>
      <c r="DC725" s="319"/>
      <c r="DD725" s="319"/>
      <c r="DE725" s="319"/>
      <c r="DF725" s="319"/>
      <c r="DG725" s="319"/>
      <c r="DH725" s="319"/>
      <c r="DI725" s="319"/>
      <c r="DJ725" s="319"/>
      <c r="DK725" s="319"/>
      <c r="DL725" s="319"/>
      <c r="DM725" s="319"/>
      <c r="DN725" s="319"/>
      <c r="DO725" s="319"/>
      <c r="DP725" s="319"/>
      <c r="DQ725" s="319"/>
      <c r="DR725" s="319"/>
      <c r="DS725" s="319"/>
      <c r="DT725" s="319"/>
      <c r="DU725" s="319"/>
      <c r="DV725" s="319"/>
      <c r="DW725" s="319"/>
      <c r="DX725" s="319"/>
      <c r="DY725" s="319"/>
      <c r="DZ725" s="319"/>
      <c r="EA725" s="319"/>
      <c r="EB725" s="319"/>
      <c r="EC725" s="319"/>
      <c r="ED725" s="319"/>
      <c r="EE725" s="319"/>
      <c r="EF725" s="319"/>
      <c r="EG725" s="319"/>
      <c r="EH725" s="319"/>
      <c r="EI725" s="319"/>
      <c r="EJ725" s="319"/>
      <c r="EK725" s="319"/>
      <c r="EL725" s="319"/>
      <c r="EM725" s="319"/>
      <c r="EN725" s="319"/>
      <c r="EO725" s="319"/>
      <c r="EP725" s="319"/>
      <c r="EQ725" s="319"/>
      <c r="ER725" s="319"/>
      <c r="ES725" s="319"/>
      <c r="ET725" s="319"/>
      <c r="EU725" s="319"/>
      <c r="EV725" s="319"/>
      <c r="EW725" s="319"/>
      <c r="EX725" s="319"/>
      <c r="EY725" s="319"/>
      <c r="EZ725" s="319"/>
      <c r="FA725" s="319"/>
      <c r="FB725" s="319"/>
      <c r="FC725" s="319"/>
      <c r="FD725" s="319"/>
      <c r="FE725" s="319"/>
      <c r="FF725" s="319"/>
      <c r="FG725" s="319"/>
      <c r="FH725" s="319"/>
      <c r="FI725" s="319"/>
      <c r="FJ725" s="319"/>
      <c r="FK725" s="319"/>
      <c r="FL725" s="319"/>
      <c r="FM725" s="319"/>
      <c r="FN725" s="319"/>
      <c r="FO725" s="319"/>
      <c r="FP725" s="319"/>
      <c r="FQ725" s="319"/>
      <c r="FR725" s="319"/>
      <c r="FS725" s="319"/>
      <c r="FT725" s="319"/>
      <c r="FU725" s="319"/>
      <c r="FV725" s="319"/>
      <c r="FW725" s="319"/>
      <c r="FX725" s="319"/>
      <c r="FY725" s="319"/>
      <c r="FZ725" s="319"/>
      <c r="GA725" s="319"/>
      <c r="GB725" s="319"/>
      <c r="GC725" s="319"/>
      <c r="GD725" s="319"/>
      <c r="GE725" s="319"/>
      <c r="GF725" s="319"/>
      <c r="GG725" s="319"/>
      <c r="GH725" s="319"/>
      <c r="GI725" s="319"/>
      <c r="GJ725" s="319"/>
      <c r="GK725" s="319"/>
      <c r="GL725" s="319"/>
      <c r="GM725" s="319"/>
      <c r="GN725" s="319"/>
      <c r="GO725" s="319"/>
      <c r="GP725" s="319"/>
      <c r="GQ725" s="319"/>
      <c r="GR725" s="319"/>
      <c r="GS725" s="319"/>
      <c r="GT725" s="319"/>
      <c r="GU725" s="319"/>
      <c r="GV725" s="319"/>
      <c r="GW725" s="319"/>
      <c r="GX725" s="319"/>
      <c r="GY725" s="319"/>
      <c r="GZ725" s="319"/>
      <c r="HA725" s="319"/>
      <c r="HB725" s="319"/>
      <c r="HC725" s="319"/>
      <c r="HD725" s="319"/>
      <c r="HE725" s="319"/>
      <c r="HF725" s="319"/>
      <c r="HG725" s="319"/>
      <c r="HH725" s="319"/>
      <c r="HI725" s="319"/>
      <c r="HJ725" s="319"/>
      <c r="HK725" s="319"/>
      <c r="HL725" s="319"/>
      <c r="HM725" s="319"/>
      <c r="HN725" s="319"/>
      <c r="HO725" s="319"/>
      <c r="HP725" s="319"/>
      <c r="HQ725" s="319"/>
      <c r="HR725" s="319"/>
      <c r="HS725" s="319"/>
      <c r="HT725" s="319"/>
      <c r="HU725" s="319"/>
      <c r="HV725" s="319"/>
      <c r="HW725" s="319"/>
      <c r="HX725" s="319"/>
      <c r="HY725" s="319"/>
      <c r="HZ725" s="319"/>
      <c r="IA725" s="319"/>
      <c r="IB725" s="319"/>
      <c r="IC725" s="319"/>
      <c r="ID725" s="319"/>
      <c r="IE725" s="319"/>
      <c r="IF725" s="319"/>
      <c r="IG725" s="319"/>
      <c r="IH725" s="319"/>
      <c r="II725" s="319"/>
      <c r="IJ725" s="319"/>
      <c r="IK725" s="319"/>
      <c r="IL725" s="319"/>
      <c r="IM725" s="319"/>
      <c r="IN725" s="319"/>
      <c r="IO725" s="319"/>
      <c r="IP725" s="319"/>
      <c r="IQ725" s="319"/>
      <c r="IR725" s="319"/>
      <c r="IS725" s="319"/>
      <c r="IT725" s="319"/>
      <c r="IU725" s="319"/>
      <c r="IV725" s="319"/>
      <c r="IW725" s="319"/>
      <c r="IX725" s="319"/>
      <c r="IY725" s="319"/>
      <c r="IZ725" s="319"/>
      <c r="JA725" s="319"/>
      <c r="JB725" s="319"/>
      <c r="JC725" s="319"/>
      <c r="JD725" s="319"/>
      <c r="JE725" s="319"/>
      <c r="JF725" s="319"/>
      <c r="JG725" s="319"/>
      <c r="JH725" s="319"/>
      <c r="JI725" s="319"/>
      <c r="JJ725" s="319"/>
      <c r="JK725" s="319"/>
      <c r="JL725" s="319"/>
      <c r="JM725" s="319"/>
      <c r="JN725" s="319"/>
      <c r="JO725" s="319"/>
      <c r="JP725" s="319"/>
      <c r="JQ725" s="319"/>
      <c r="JR725" s="319"/>
      <c r="JS725" s="319"/>
      <c r="JT725" s="319"/>
      <c r="JU725" s="319"/>
      <c r="JV725" s="319"/>
      <c r="JW725" s="319"/>
      <c r="JX725" s="319"/>
      <c r="JY725" s="319"/>
      <c r="JZ725" s="319"/>
      <c r="KA725" s="319"/>
      <c r="KB725" s="319"/>
      <c r="KC725" s="319"/>
      <c r="KD725" s="319"/>
      <c r="KE725" s="319"/>
      <c r="KF725" s="319"/>
      <c r="KG725" s="319"/>
      <c r="KH725" s="319"/>
      <c r="KI725" s="319"/>
      <c r="KJ725" s="319"/>
      <c r="KK725" s="319"/>
      <c r="KL725" s="319"/>
      <c r="KM725" s="319"/>
      <c r="KN725" s="319"/>
      <c r="KO725" s="319"/>
      <c r="KP725" s="319"/>
      <c r="KQ725" s="319"/>
      <c r="KR725" s="319"/>
      <c r="KS725" s="319"/>
      <c r="KT725" s="319"/>
      <c r="KU725" s="319"/>
      <c r="KV725" s="319"/>
      <c r="KW725" s="319"/>
      <c r="KX725" s="319"/>
      <c r="KY725" s="319"/>
      <c r="KZ725" s="319"/>
      <c r="LA725" s="319"/>
      <c r="LB725" s="319"/>
      <c r="LC725" s="319"/>
      <c r="LD725" s="319"/>
      <c r="LE725" s="319"/>
      <c r="LF725" s="319"/>
      <c r="LG725" s="319"/>
      <c r="LH725" s="319"/>
      <c r="LI725" s="319"/>
      <c r="LJ725" s="319"/>
      <c r="LK725" s="319"/>
      <c r="LL725" s="319"/>
      <c r="LM725" s="319"/>
      <c r="LN725" s="319"/>
      <c r="LO725" s="319"/>
      <c r="LP725" s="319"/>
      <c r="LQ725" s="319"/>
      <c r="LR725" s="319"/>
      <c r="LS725" s="319"/>
      <c r="LT725" s="319"/>
      <c r="LU725" s="319"/>
      <c r="LV725" s="319"/>
      <c r="LW725" s="319"/>
      <c r="LX725" s="319"/>
      <c r="LY725" s="319"/>
      <c r="LZ725" s="319"/>
      <c r="MA725" s="319"/>
      <c r="MB725" s="319"/>
      <c r="MC725" s="319"/>
      <c r="MD725" s="319"/>
      <c r="ME725" s="319"/>
      <c r="MF725" s="319"/>
      <c r="MG725" s="319"/>
      <c r="MH725" s="319"/>
      <c r="MI725" s="319"/>
      <c r="MJ725" s="319"/>
      <c r="MK725" s="319"/>
      <c r="ML725" s="319"/>
      <c r="MM725" s="319"/>
      <c r="MN725" s="319"/>
      <c r="MO725" s="319"/>
      <c r="MP725" s="319"/>
      <c r="MQ725" s="319"/>
      <c r="MS725" s="241"/>
      <c r="MT725" s="373">
        <f t="shared" si="1004"/>
        <v>0</v>
      </c>
      <c r="MU725" s="365">
        <f t="shared" si="1024"/>
        <v>0</v>
      </c>
      <c r="MV725" s="365">
        <f t="shared" si="991"/>
        <v>0</v>
      </c>
      <c r="MW725" s="365"/>
      <c r="MX725" s="365">
        <f t="shared" si="992"/>
        <v>0</v>
      </c>
      <c r="MY725" s="365"/>
      <c r="MZ725" s="365">
        <f t="shared" si="993"/>
        <v>0</v>
      </c>
      <c r="NA725" s="365"/>
      <c r="NB725" s="365">
        <f t="shared" si="994"/>
        <v>0</v>
      </c>
      <c r="NC725" s="365"/>
      <c r="ND725" s="365">
        <f t="shared" si="995"/>
        <v>0</v>
      </c>
      <c r="NE725" s="365"/>
      <c r="NF725" s="365">
        <f t="shared" si="996"/>
        <v>0</v>
      </c>
      <c r="NG725" s="365"/>
      <c r="NH725" s="365">
        <f t="shared" si="997"/>
        <v>0</v>
      </c>
      <c r="NI725" s="365"/>
      <c r="NJ725" s="365">
        <f t="shared" si="998"/>
        <v>0</v>
      </c>
      <c r="NK725" s="365"/>
      <c r="NL725" s="365">
        <f t="shared" si="1005"/>
        <v>0</v>
      </c>
      <c r="NM725" s="366"/>
      <c r="NN725" s="370"/>
      <c r="NR725" s="318">
        <f t="shared" si="999"/>
        <v>0</v>
      </c>
      <c r="NS725" s="318">
        <f t="shared" si="1000"/>
        <v>0</v>
      </c>
      <c r="NT725" s="318">
        <f t="shared" si="1001"/>
        <v>0</v>
      </c>
    </row>
    <row r="726" spans="1:384" s="318" customFormat="1" ht="10.199999999999999" customHeight="1" x14ac:dyDescent="0.3">
      <c r="A726" s="25"/>
      <c r="B726" s="389"/>
      <c r="C726" s="424"/>
      <c r="D726" s="15"/>
      <c r="E726" s="106"/>
      <c r="F726" s="106"/>
      <c r="G726" s="106"/>
      <c r="H726" s="399"/>
      <c r="I726" s="381">
        <f>Prenoms!$B$24</f>
        <v>0</v>
      </c>
      <c r="J726" s="382"/>
      <c r="K726" s="382"/>
      <c r="L726" s="382"/>
      <c r="M726" s="382"/>
      <c r="N726" s="68" t="str">
        <f>IF(NL726&lt;&gt;0,"",IF(Conges!Z58=0,"",Conges!Z58))</f>
        <v/>
      </c>
      <c r="O726" s="69"/>
      <c r="P726" s="70"/>
      <c r="Q726" s="70"/>
      <c r="R726" s="70"/>
      <c r="S726" s="70"/>
      <c r="T726" s="70"/>
      <c r="U726" s="70"/>
      <c r="V726" s="71"/>
      <c r="W726" s="69"/>
      <c r="X726" s="70"/>
      <c r="Y726" s="70"/>
      <c r="Z726" s="70"/>
      <c r="AA726" s="70"/>
      <c r="AB726" s="70"/>
      <c r="AC726" s="70"/>
      <c r="AD726" s="71"/>
      <c r="AE726" s="69"/>
      <c r="AF726" s="70"/>
      <c r="AG726" s="70"/>
      <c r="AH726" s="70"/>
      <c r="AI726" s="70"/>
      <c r="AJ726" s="71"/>
      <c r="AK726" s="69"/>
      <c r="AL726" s="70"/>
      <c r="AM726" s="70"/>
      <c r="AN726" s="70"/>
      <c r="AO726" s="70"/>
      <c r="AP726" s="70"/>
      <c r="AQ726" s="70"/>
      <c r="AR726" s="70"/>
      <c r="AS726" s="70"/>
      <c r="AT726" s="71"/>
      <c r="AU726" s="69"/>
      <c r="AV726" s="70"/>
      <c r="AW726" s="70"/>
      <c r="AX726" s="70"/>
      <c r="AY726" s="70"/>
      <c r="AZ726" s="70"/>
      <c r="BA726" s="70"/>
      <c r="BB726" s="71"/>
      <c r="BC726" s="72">
        <f>IF(NL726&lt;&gt;0,(IF(Conges!Z$58=0,0,3)),0)</f>
        <v>0</v>
      </c>
      <c r="BD726" s="417"/>
      <c r="BE726" s="392">
        <f>IF(OR(Conges!Z$58="A",Conges!Z$58="V"),Prenoms!L$24,NL726)</f>
        <v>0</v>
      </c>
      <c r="BF726" s="393"/>
      <c r="BG726" s="289"/>
      <c r="BH726" s="290">
        <f t="shared" si="984"/>
        <v>0</v>
      </c>
      <c r="BI726" s="291" t="str">
        <f t="shared" si="985"/>
        <v/>
      </c>
      <c r="BJ726" s="305">
        <v>0</v>
      </c>
      <c r="BK726" s="306">
        <f t="shared" si="1002"/>
        <v>0</v>
      </c>
      <c r="BL726" s="307">
        <f t="shared" si="1015"/>
        <v>0</v>
      </c>
      <c r="BM726" s="307">
        <f t="shared" si="1016"/>
        <v>0</v>
      </c>
      <c r="BN726" s="307">
        <f>SUM('Heures Pointage'!$VD$26:$VE$26)</f>
        <v>0</v>
      </c>
      <c r="BO726" s="307">
        <f>SUM('Heures et Indemnites'!$VD$26:$VE$26)</f>
        <v>0</v>
      </c>
      <c r="BP726" s="308">
        <f t="shared" si="1017"/>
        <v>0</v>
      </c>
      <c r="BQ726" s="308">
        <f>'Heures Pointage'!$WB$26</f>
        <v>0</v>
      </c>
      <c r="BR726" s="309">
        <f t="shared" ref="BR726" si="1030">$BH$1076</f>
        <v>0</v>
      </c>
      <c r="BS726" s="150">
        <f>Prenoms!$C$24</f>
        <v>0</v>
      </c>
      <c r="BT726" s="153"/>
      <c r="BU726" s="323">
        <f>SUM('Heures et Indemnites'!$VD$26:$VE$26)</f>
        <v>0</v>
      </c>
      <c r="BV726" s="236">
        <f>SUM('Heures et Indemnites'!$VD$6:$VE$26)</f>
        <v>0</v>
      </c>
      <c r="BW726" s="323"/>
      <c r="BX726" s="236"/>
      <c r="BY726" s="319"/>
      <c r="BZ726" s="319"/>
      <c r="CA726" s="319"/>
      <c r="CB726" s="319"/>
      <c r="CC726" s="319"/>
      <c r="CD726" s="319"/>
      <c r="CE726" s="319"/>
      <c r="CF726" s="319"/>
      <c r="CG726" s="319"/>
      <c r="CH726" s="319"/>
      <c r="CI726" s="319"/>
      <c r="CJ726" s="319"/>
      <c r="CK726" s="319"/>
      <c r="CL726" s="319"/>
      <c r="CM726" s="319"/>
      <c r="CN726" s="319"/>
      <c r="CO726" s="319"/>
      <c r="CP726" s="319"/>
      <c r="CQ726" s="319"/>
      <c r="CR726" s="319"/>
      <c r="CS726" s="319"/>
      <c r="CT726" s="319"/>
      <c r="CU726" s="319"/>
      <c r="CV726" s="319"/>
      <c r="CW726" s="319"/>
      <c r="CX726" s="319"/>
      <c r="CY726" s="319"/>
      <c r="CZ726" s="319"/>
      <c r="DA726" s="319"/>
      <c r="DB726" s="319"/>
      <c r="DC726" s="319"/>
      <c r="DD726" s="319"/>
      <c r="DE726" s="319"/>
      <c r="DF726" s="319"/>
      <c r="DG726" s="319"/>
      <c r="DH726" s="319"/>
      <c r="DI726" s="319"/>
      <c r="DJ726" s="319"/>
      <c r="DK726" s="319"/>
      <c r="DL726" s="319"/>
      <c r="DM726" s="319"/>
      <c r="DN726" s="319"/>
      <c r="DO726" s="319"/>
      <c r="DP726" s="319"/>
      <c r="DQ726" s="319"/>
      <c r="DR726" s="319"/>
      <c r="DS726" s="319"/>
      <c r="DT726" s="319"/>
      <c r="DU726" s="319"/>
      <c r="DV726" s="319"/>
      <c r="DW726" s="319"/>
      <c r="DX726" s="319"/>
      <c r="DY726" s="319"/>
      <c r="DZ726" s="319"/>
      <c r="EA726" s="319"/>
      <c r="EB726" s="319"/>
      <c r="EC726" s="319"/>
      <c r="ED726" s="319"/>
      <c r="EE726" s="319"/>
      <c r="EF726" s="319"/>
      <c r="EG726" s="319"/>
      <c r="EH726" s="319"/>
      <c r="EI726" s="319"/>
      <c r="EJ726" s="319"/>
      <c r="EK726" s="319"/>
      <c r="EL726" s="319"/>
      <c r="EM726" s="319"/>
      <c r="EN726" s="319"/>
      <c r="EO726" s="319"/>
      <c r="EP726" s="319"/>
      <c r="EQ726" s="319"/>
      <c r="ER726" s="319"/>
      <c r="ES726" s="319"/>
      <c r="ET726" s="319"/>
      <c r="EU726" s="319"/>
      <c r="EV726" s="319"/>
      <c r="EW726" s="319"/>
      <c r="EX726" s="319"/>
      <c r="EY726" s="319"/>
      <c r="EZ726" s="319"/>
      <c r="FA726" s="319"/>
      <c r="FB726" s="319"/>
      <c r="FC726" s="319"/>
      <c r="FD726" s="319"/>
      <c r="FE726" s="319"/>
      <c r="FF726" s="319"/>
      <c r="FG726" s="319"/>
      <c r="FH726" s="319"/>
      <c r="FI726" s="319"/>
      <c r="FJ726" s="319"/>
      <c r="FK726" s="319"/>
      <c r="FL726" s="319"/>
      <c r="FM726" s="319"/>
      <c r="FN726" s="319"/>
      <c r="FO726" s="319"/>
      <c r="FP726" s="319"/>
      <c r="FQ726" s="319"/>
      <c r="FR726" s="319"/>
      <c r="FS726" s="319"/>
      <c r="FT726" s="319"/>
      <c r="FU726" s="319"/>
      <c r="FV726" s="319"/>
      <c r="FW726" s="319"/>
      <c r="FX726" s="319"/>
      <c r="FY726" s="319"/>
      <c r="FZ726" s="319"/>
      <c r="GA726" s="319"/>
      <c r="GB726" s="319"/>
      <c r="GC726" s="319"/>
      <c r="GD726" s="319"/>
      <c r="GE726" s="319"/>
      <c r="GF726" s="319"/>
      <c r="GG726" s="319"/>
      <c r="GH726" s="319"/>
      <c r="GI726" s="319"/>
      <c r="GJ726" s="319"/>
      <c r="GK726" s="319"/>
      <c r="GL726" s="319"/>
      <c r="GM726" s="319"/>
      <c r="GN726" s="319"/>
      <c r="GO726" s="319"/>
      <c r="GP726" s="319"/>
      <c r="GQ726" s="319"/>
      <c r="GR726" s="319"/>
      <c r="GS726" s="319"/>
      <c r="GT726" s="319"/>
      <c r="GU726" s="319"/>
      <c r="GV726" s="319"/>
      <c r="GW726" s="319"/>
      <c r="GX726" s="319"/>
      <c r="GY726" s="319"/>
      <c r="GZ726" s="319"/>
      <c r="HA726" s="319"/>
      <c r="HB726" s="319"/>
      <c r="HC726" s="319"/>
      <c r="HD726" s="319"/>
      <c r="HE726" s="319"/>
      <c r="HF726" s="319"/>
      <c r="HG726" s="319"/>
      <c r="HH726" s="319"/>
      <c r="HI726" s="319"/>
      <c r="HJ726" s="319"/>
      <c r="HK726" s="319"/>
      <c r="HL726" s="319"/>
      <c r="HM726" s="319"/>
      <c r="HN726" s="319"/>
      <c r="HO726" s="319"/>
      <c r="HP726" s="319"/>
      <c r="HQ726" s="319"/>
      <c r="HR726" s="319"/>
      <c r="HS726" s="319"/>
      <c r="HT726" s="319"/>
      <c r="HU726" s="319"/>
      <c r="HV726" s="319"/>
      <c r="HW726" s="319"/>
      <c r="HX726" s="319"/>
      <c r="HY726" s="319"/>
      <c r="HZ726" s="319"/>
      <c r="IA726" s="319"/>
      <c r="IB726" s="319"/>
      <c r="IC726" s="319"/>
      <c r="ID726" s="319"/>
      <c r="IE726" s="319"/>
      <c r="IF726" s="319"/>
      <c r="IG726" s="319"/>
      <c r="IH726" s="319"/>
      <c r="II726" s="319"/>
      <c r="IJ726" s="319"/>
      <c r="IK726" s="319"/>
      <c r="IL726" s="319"/>
      <c r="IM726" s="319"/>
      <c r="IN726" s="319"/>
      <c r="IO726" s="319"/>
      <c r="IP726" s="319"/>
      <c r="IQ726" s="319"/>
      <c r="IR726" s="319"/>
      <c r="IS726" s="319"/>
      <c r="IT726" s="319"/>
      <c r="IU726" s="319"/>
      <c r="IV726" s="319"/>
      <c r="IW726" s="319"/>
      <c r="IX726" s="319"/>
      <c r="IY726" s="319"/>
      <c r="IZ726" s="319"/>
      <c r="JA726" s="319"/>
      <c r="JB726" s="319"/>
      <c r="JC726" s="319"/>
      <c r="JD726" s="319"/>
      <c r="JE726" s="319"/>
      <c r="JF726" s="319"/>
      <c r="JG726" s="319"/>
      <c r="JH726" s="319"/>
      <c r="JI726" s="319"/>
      <c r="JJ726" s="319"/>
      <c r="JK726" s="319"/>
      <c r="JL726" s="319"/>
      <c r="JM726" s="319"/>
      <c r="JN726" s="319"/>
      <c r="JO726" s="319"/>
      <c r="JP726" s="319"/>
      <c r="JQ726" s="319"/>
      <c r="JR726" s="319"/>
      <c r="JS726" s="319"/>
      <c r="JT726" s="319"/>
      <c r="JU726" s="319"/>
      <c r="JV726" s="319"/>
      <c r="JW726" s="319"/>
      <c r="JX726" s="319"/>
      <c r="JY726" s="319"/>
      <c r="JZ726" s="319"/>
      <c r="KA726" s="319"/>
      <c r="KB726" s="319"/>
      <c r="KC726" s="319"/>
      <c r="KD726" s="319"/>
      <c r="KE726" s="319"/>
      <c r="KF726" s="319"/>
      <c r="KG726" s="319"/>
      <c r="KH726" s="319"/>
      <c r="KI726" s="319"/>
      <c r="KJ726" s="319"/>
      <c r="KK726" s="319"/>
      <c r="KL726" s="319"/>
      <c r="KM726" s="319"/>
      <c r="KN726" s="319"/>
      <c r="KO726" s="319"/>
      <c r="KP726" s="319"/>
      <c r="KQ726" s="319"/>
      <c r="KR726" s="319"/>
      <c r="KS726" s="319"/>
      <c r="KT726" s="319"/>
      <c r="KU726" s="319"/>
      <c r="KV726" s="319"/>
      <c r="KW726" s="319"/>
      <c r="KX726" s="319"/>
      <c r="KY726" s="319"/>
      <c r="KZ726" s="319"/>
      <c r="LA726" s="319"/>
      <c r="LB726" s="319"/>
      <c r="LC726" s="319"/>
      <c r="LD726" s="319"/>
      <c r="LE726" s="319"/>
      <c r="LF726" s="319"/>
      <c r="LG726" s="319"/>
      <c r="LH726" s="319"/>
      <c r="LI726" s="319"/>
      <c r="LJ726" s="319"/>
      <c r="LK726" s="319"/>
      <c r="LL726" s="319"/>
      <c r="LM726" s="319"/>
      <c r="LN726" s="319"/>
      <c r="LO726" s="319"/>
      <c r="LP726" s="319"/>
      <c r="LQ726" s="319"/>
      <c r="LR726" s="319"/>
      <c r="LS726" s="319"/>
      <c r="LT726" s="319"/>
      <c r="LU726" s="319"/>
      <c r="LV726" s="319"/>
      <c r="LW726" s="319"/>
      <c r="LX726" s="319"/>
      <c r="LY726" s="319"/>
      <c r="LZ726" s="319"/>
      <c r="MA726" s="319"/>
      <c r="MB726" s="319"/>
      <c r="MC726" s="319"/>
      <c r="MD726" s="319"/>
      <c r="ME726" s="319"/>
      <c r="MF726" s="319"/>
      <c r="MG726" s="319"/>
      <c r="MH726" s="319"/>
      <c r="MI726" s="319"/>
      <c r="MJ726" s="319"/>
      <c r="MK726" s="319"/>
      <c r="ML726" s="319"/>
      <c r="MM726" s="319"/>
      <c r="MN726" s="319"/>
      <c r="MO726" s="319"/>
      <c r="MP726" s="319"/>
      <c r="MQ726" s="319"/>
      <c r="MS726" s="241"/>
      <c r="MT726" s="362">
        <f t="shared" si="1004"/>
        <v>0</v>
      </c>
      <c r="MU726" s="363">
        <f t="shared" si="1024"/>
        <v>0</v>
      </c>
      <c r="MV726" s="363">
        <f t="shared" si="991"/>
        <v>0</v>
      </c>
      <c r="MW726" s="363"/>
      <c r="MX726" s="363">
        <f t="shared" si="992"/>
        <v>0</v>
      </c>
      <c r="MY726" s="363"/>
      <c r="MZ726" s="363">
        <f t="shared" si="993"/>
        <v>0</v>
      </c>
      <c r="NA726" s="363"/>
      <c r="NB726" s="363">
        <f t="shared" si="994"/>
        <v>0</v>
      </c>
      <c r="NC726" s="363"/>
      <c r="ND726" s="363">
        <f t="shared" si="995"/>
        <v>0</v>
      </c>
      <c r="NE726" s="363"/>
      <c r="NF726" s="363">
        <f t="shared" si="996"/>
        <v>0</v>
      </c>
      <c r="NG726" s="363"/>
      <c r="NH726" s="363">
        <f t="shared" si="997"/>
        <v>0</v>
      </c>
      <c r="NI726" s="363"/>
      <c r="NJ726" s="363">
        <f t="shared" si="998"/>
        <v>0</v>
      </c>
      <c r="NK726" s="363"/>
      <c r="NL726" s="363">
        <f t="shared" si="1005"/>
        <v>0</v>
      </c>
      <c r="NM726" s="364"/>
      <c r="NN726" s="370"/>
      <c r="NR726" s="318">
        <f t="shared" si="999"/>
        <v>0</v>
      </c>
      <c r="NS726" s="318">
        <f t="shared" si="1000"/>
        <v>0</v>
      </c>
      <c r="NT726" s="318">
        <f t="shared" si="1001"/>
        <v>0</v>
      </c>
    </row>
    <row r="727" spans="1:384" s="318" customFormat="1" ht="10.199999999999999" customHeight="1" x14ac:dyDescent="0.3">
      <c r="A727" s="25"/>
      <c r="B727" s="389"/>
      <c r="C727" s="424"/>
      <c r="D727" s="15"/>
      <c r="E727" s="106"/>
      <c r="F727" s="106"/>
      <c r="G727" s="106"/>
      <c r="H727" s="399"/>
      <c r="I727" s="394">
        <f>Prenoms!$B$25</f>
        <v>0</v>
      </c>
      <c r="J727" s="395"/>
      <c r="K727" s="395"/>
      <c r="L727" s="395"/>
      <c r="M727" s="395"/>
      <c r="N727" s="81" t="str">
        <f>IF(NL727&lt;&gt;0,"",IF(Conges!Z59=0,"",Conges!Z59))</f>
        <v/>
      </c>
      <c r="O727" s="82"/>
      <c r="P727" s="83"/>
      <c r="Q727" s="83"/>
      <c r="R727" s="83"/>
      <c r="S727" s="83"/>
      <c r="T727" s="83"/>
      <c r="U727" s="83"/>
      <c r="V727" s="84"/>
      <c r="W727" s="82"/>
      <c r="X727" s="83"/>
      <c r="Y727" s="83"/>
      <c r="Z727" s="83"/>
      <c r="AA727" s="83"/>
      <c r="AB727" s="83"/>
      <c r="AC727" s="83"/>
      <c r="AD727" s="84"/>
      <c r="AE727" s="82"/>
      <c r="AF727" s="83"/>
      <c r="AG727" s="83"/>
      <c r="AH727" s="83"/>
      <c r="AI727" s="83"/>
      <c r="AJ727" s="84"/>
      <c r="AK727" s="82"/>
      <c r="AL727" s="83"/>
      <c r="AM727" s="83"/>
      <c r="AN727" s="83"/>
      <c r="AO727" s="83"/>
      <c r="AP727" s="83"/>
      <c r="AQ727" s="83"/>
      <c r="AR727" s="83"/>
      <c r="AS727" s="83"/>
      <c r="AT727" s="84"/>
      <c r="AU727" s="82"/>
      <c r="AV727" s="83"/>
      <c r="AW727" s="83"/>
      <c r="AX727" s="83"/>
      <c r="AY727" s="83"/>
      <c r="AZ727" s="83"/>
      <c r="BA727" s="83"/>
      <c r="BB727" s="84"/>
      <c r="BC727" s="85">
        <f>IF(NL727&lt;&gt;0,(IF(Conges!Z$59=0,0,3)),0)</f>
        <v>0</v>
      </c>
      <c r="BD727" s="417"/>
      <c r="BE727" s="390">
        <f>IF(OR(Conges!Z$59="A",Conges!Z$59="V"),Prenoms!L$25,NL727)</f>
        <v>0</v>
      </c>
      <c r="BF727" s="391"/>
      <c r="BG727" s="286"/>
      <c r="BH727" s="287">
        <f t="shared" si="984"/>
        <v>0</v>
      </c>
      <c r="BI727" s="288" t="str">
        <f t="shared" si="985"/>
        <v/>
      </c>
      <c r="BJ727" s="300">
        <v>0</v>
      </c>
      <c r="BK727" s="301">
        <f t="shared" si="1002"/>
        <v>0</v>
      </c>
      <c r="BL727" s="302">
        <f t="shared" si="1015"/>
        <v>0</v>
      </c>
      <c r="BM727" s="302">
        <f t="shared" si="1016"/>
        <v>0</v>
      </c>
      <c r="BN727" s="302">
        <f>SUM('Heures Pointage'!$WD$26:$WE$26)</f>
        <v>0</v>
      </c>
      <c r="BO727" s="302">
        <f>SUM('Heures et Indemnites'!$WD$26:$WE$26)</f>
        <v>0</v>
      </c>
      <c r="BP727" s="303">
        <f t="shared" si="1017"/>
        <v>0</v>
      </c>
      <c r="BQ727" s="303">
        <f>'Heures Pointage'!$XB$26</f>
        <v>0</v>
      </c>
      <c r="BR727" s="304">
        <f t="shared" ref="BR727" si="1031">$BH$1077</f>
        <v>0</v>
      </c>
      <c r="BS727" s="149">
        <f>Prenoms!$C$25</f>
        <v>0</v>
      </c>
      <c r="BT727" s="180"/>
      <c r="BU727" s="324">
        <f>SUM('Heures et Indemnites'!$WD$26:$WE$26)</f>
        <v>0</v>
      </c>
      <c r="BV727" s="235">
        <f>SUM('Heures et Indemnites'!$WD$6:$WE$26)</f>
        <v>0</v>
      </c>
      <c r="BW727" s="324"/>
      <c r="BX727" s="235"/>
      <c r="BY727" s="319"/>
      <c r="BZ727" s="319"/>
      <c r="CA727" s="319"/>
      <c r="CB727" s="319"/>
      <c r="CC727" s="319"/>
      <c r="CD727" s="319"/>
      <c r="CE727" s="319"/>
      <c r="CF727" s="319"/>
      <c r="CG727" s="319"/>
      <c r="CH727" s="319"/>
      <c r="CI727" s="319"/>
      <c r="CJ727" s="319"/>
      <c r="CK727" s="319"/>
      <c r="CL727" s="319"/>
      <c r="CM727" s="319"/>
      <c r="CN727" s="319"/>
      <c r="CO727" s="319"/>
      <c r="CP727" s="319"/>
      <c r="CQ727" s="319"/>
      <c r="CR727" s="319"/>
      <c r="CS727" s="319"/>
      <c r="CT727" s="319"/>
      <c r="CU727" s="319"/>
      <c r="CV727" s="319"/>
      <c r="CW727" s="319"/>
      <c r="CX727" s="319"/>
      <c r="CY727" s="319"/>
      <c r="CZ727" s="319"/>
      <c r="DA727" s="319"/>
      <c r="DB727" s="319"/>
      <c r="DC727" s="319"/>
      <c r="DD727" s="319"/>
      <c r="DE727" s="319"/>
      <c r="DF727" s="319"/>
      <c r="DG727" s="319"/>
      <c r="DH727" s="319"/>
      <c r="DI727" s="319"/>
      <c r="DJ727" s="319"/>
      <c r="DK727" s="319"/>
      <c r="DL727" s="319"/>
      <c r="DM727" s="319"/>
      <c r="DN727" s="319"/>
      <c r="DO727" s="319"/>
      <c r="DP727" s="319"/>
      <c r="DQ727" s="319"/>
      <c r="DR727" s="319"/>
      <c r="DS727" s="319"/>
      <c r="DT727" s="319"/>
      <c r="DU727" s="319"/>
      <c r="DV727" s="319"/>
      <c r="DW727" s="319"/>
      <c r="DX727" s="319"/>
      <c r="DY727" s="319"/>
      <c r="DZ727" s="319"/>
      <c r="EA727" s="319"/>
      <c r="EB727" s="319"/>
      <c r="EC727" s="319"/>
      <c r="ED727" s="319"/>
      <c r="EE727" s="319"/>
      <c r="EF727" s="319"/>
      <c r="EG727" s="319"/>
      <c r="EH727" s="319"/>
      <c r="EI727" s="319"/>
      <c r="EJ727" s="319"/>
      <c r="EK727" s="319"/>
      <c r="EL727" s="319"/>
      <c r="EM727" s="319"/>
      <c r="EN727" s="319"/>
      <c r="EO727" s="319"/>
      <c r="EP727" s="319"/>
      <c r="EQ727" s="319"/>
      <c r="ER727" s="319"/>
      <c r="ES727" s="319"/>
      <c r="ET727" s="319"/>
      <c r="EU727" s="319"/>
      <c r="EV727" s="319"/>
      <c r="EW727" s="319"/>
      <c r="EX727" s="319"/>
      <c r="EY727" s="319"/>
      <c r="EZ727" s="319"/>
      <c r="FA727" s="319"/>
      <c r="FB727" s="319"/>
      <c r="FC727" s="319"/>
      <c r="FD727" s="319"/>
      <c r="FE727" s="319"/>
      <c r="FF727" s="319"/>
      <c r="FG727" s="319"/>
      <c r="FH727" s="319"/>
      <c r="FI727" s="319"/>
      <c r="FJ727" s="319"/>
      <c r="FK727" s="319"/>
      <c r="FL727" s="319"/>
      <c r="FM727" s="319"/>
      <c r="FN727" s="319"/>
      <c r="FO727" s="319"/>
      <c r="FP727" s="319"/>
      <c r="FQ727" s="319"/>
      <c r="FR727" s="319"/>
      <c r="FS727" s="319"/>
      <c r="FT727" s="319"/>
      <c r="FU727" s="319"/>
      <c r="FV727" s="319"/>
      <c r="FW727" s="319"/>
      <c r="FX727" s="319"/>
      <c r="FY727" s="319"/>
      <c r="FZ727" s="319"/>
      <c r="GA727" s="319"/>
      <c r="GB727" s="319"/>
      <c r="GC727" s="319"/>
      <c r="GD727" s="319"/>
      <c r="GE727" s="319"/>
      <c r="GF727" s="319"/>
      <c r="GG727" s="319"/>
      <c r="GH727" s="319"/>
      <c r="GI727" s="319"/>
      <c r="GJ727" s="319"/>
      <c r="GK727" s="319"/>
      <c r="GL727" s="319"/>
      <c r="GM727" s="319"/>
      <c r="GN727" s="319"/>
      <c r="GO727" s="319"/>
      <c r="GP727" s="319"/>
      <c r="GQ727" s="319"/>
      <c r="GR727" s="319"/>
      <c r="GS727" s="319"/>
      <c r="GT727" s="319"/>
      <c r="GU727" s="319"/>
      <c r="GV727" s="319"/>
      <c r="GW727" s="319"/>
      <c r="GX727" s="319"/>
      <c r="GY727" s="319"/>
      <c r="GZ727" s="319"/>
      <c r="HA727" s="319"/>
      <c r="HB727" s="319"/>
      <c r="HC727" s="319"/>
      <c r="HD727" s="319"/>
      <c r="HE727" s="319"/>
      <c r="HF727" s="319"/>
      <c r="HG727" s="319"/>
      <c r="HH727" s="319"/>
      <c r="HI727" s="319"/>
      <c r="HJ727" s="319"/>
      <c r="HK727" s="319"/>
      <c r="HL727" s="319"/>
      <c r="HM727" s="319"/>
      <c r="HN727" s="319"/>
      <c r="HO727" s="319"/>
      <c r="HP727" s="319"/>
      <c r="HQ727" s="319"/>
      <c r="HR727" s="319"/>
      <c r="HS727" s="319"/>
      <c r="HT727" s="319"/>
      <c r="HU727" s="319"/>
      <c r="HV727" s="319"/>
      <c r="HW727" s="319"/>
      <c r="HX727" s="319"/>
      <c r="HY727" s="319"/>
      <c r="HZ727" s="319"/>
      <c r="IA727" s="319"/>
      <c r="IB727" s="319"/>
      <c r="IC727" s="319"/>
      <c r="ID727" s="319"/>
      <c r="IE727" s="319"/>
      <c r="IF727" s="319"/>
      <c r="IG727" s="319"/>
      <c r="IH727" s="319"/>
      <c r="II727" s="319"/>
      <c r="IJ727" s="319"/>
      <c r="IK727" s="319"/>
      <c r="IL727" s="319"/>
      <c r="IM727" s="319"/>
      <c r="IN727" s="319"/>
      <c r="IO727" s="319"/>
      <c r="IP727" s="319"/>
      <c r="IQ727" s="319"/>
      <c r="IR727" s="319"/>
      <c r="IS727" s="319"/>
      <c r="IT727" s="319"/>
      <c r="IU727" s="319"/>
      <c r="IV727" s="319"/>
      <c r="IW727" s="319"/>
      <c r="IX727" s="319"/>
      <c r="IY727" s="319"/>
      <c r="IZ727" s="319"/>
      <c r="JA727" s="319"/>
      <c r="JB727" s="319"/>
      <c r="JC727" s="319"/>
      <c r="JD727" s="319"/>
      <c r="JE727" s="319"/>
      <c r="JF727" s="319"/>
      <c r="JG727" s="319"/>
      <c r="JH727" s="319"/>
      <c r="JI727" s="319"/>
      <c r="JJ727" s="319"/>
      <c r="JK727" s="319"/>
      <c r="JL727" s="319"/>
      <c r="JM727" s="319"/>
      <c r="JN727" s="319"/>
      <c r="JO727" s="319"/>
      <c r="JP727" s="319"/>
      <c r="JQ727" s="319"/>
      <c r="JR727" s="319"/>
      <c r="JS727" s="319"/>
      <c r="JT727" s="319"/>
      <c r="JU727" s="319"/>
      <c r="JV727" s="319"/>
      <c r="JW727" s="319"/>
      <c r="JX727" s="319"/>
      <c r="JY727" s="319"/>
      <c r="JZ727" s="319"/>
      <c r="KA727" s="319"/>
      <c r="KB727" s="319"/>
      <c r="KC727" s="319"/>
      <c r="KD727" s="319"/>
      <c r="KE727" s="319"/>
      <c r="KF727" s="319"/>
      <c r="KG727" s="319"/>
      <c r="KH727" s="319"/>
      <c r="KI727" s="319"/>
      <c r="KJ727" s="319"/>
      <c r="KK727" s="319"/>
      <c r="KL727" s="319"/>
      <c r="KM727" s="319"/>
      <c r="KN727" s="319"/>
      <c r="KO727" s="319"/>
      <c r="KP727" s="319"/>
      <c r="KQ727" s="319"/>
      <c r="KR727" s="319"/>
      <c r="KS727" s="319"/>
      <c r="KT727" s="319"/>
      <c r="KU727" s="319"/>
      <c r="KV727" s="319"/>
      <c r="KW727" s="319"/>
      <c r="KX727" s="319"/>
      <c r="KY727" s="319"/>
      <c r="KZ727" s="319"/>
      <c r="LA727" s="319"/>
      <c r="LB727" s="319"/>
      <c r="LC727" s="319"/>
      <c r="LD727" s="319"/>
      <c r="LE727" s="319"/>
      <c r="LF727" s="319"/>
      <c r="LG727" s="319"/>
      <c r="LH727" s="319"/>
      <c r="LI727" s="319"/>
      <c r="LJ727" s="319"/>
      <c r="LK727" s="319"/>
      <c r="LL727" s="319"/>
      <c r="LM727" s="319"/>
      <c r="LN727" s="319"/>
      <c r="LO727" s="319"/>
      <c r="LP727" s="319"/>
      <c r="LQ727" s="319"/>
      <c r="LR727" s="319"/>
      <c r="LS727" s="319"/>
      <c r="LT727" s="319"/>
      <c r="LU727" s="319"/>
      <c r="LV727" s="319"/>
      <c r="LW727" s="319"/>
      <c r="LX727" s="319"/>
      <c r="LY727" s="319"/>
      <c r="LZ727" s="319"/>
      <c r="MA727" s="319"/>
      <c r="MB727" s="319"/>
      <c r="MC727" s="319"/>
      <c r="MD727" s="319"/>
      <c r="ME727" s="319"/>
      <c r="MF727" s="319"/>
      <c r="MG727" s="319"/>
      <c r="MH727" s="319"/>
      <c r="MI727" s="319"/>
      <c r="MJ727" s="319"/>
      <c r="MK727" s="319"/>
      <c r="ML727" s="319"/>
      <c r="MM727" s="319"/>
      <c r="MN727" s="319"/>
      <c r="MO727" s="319"/>
      <c r="MP727" s="319"/>
      <c r="MQ727" s="319"/>
      <c r="MS727" s="241"/>
      <c r="MT727" s="373">
        <f t="shared" si="1004"/>
        <v>0</v>
      </c>
      <c r="MU727" s="365">
        <f t="shared" si="1024"/>
        <v>0</v>
      </c>
      <c r="MV727" s="365">
        <f t="shared" si="991"/>
        <v>0</v>
      </c>
      <c r="MW727" s="365"/>
      <c r="MX727" s="365">
        <f t="shared" si="992"/>
        <v>0</v>
      </c>
      <c r="MY727" s="365"/>
      <c r="MZ727" s="365">
        <f t="shared" si="993"/>
        <v>0</v>
      </c>
      <c r="NA727" s="365"/>
      <c r="NB727" s="365">
        <f t="shared" si="994"/>
        <v>0</v>
      </c>
      <c r="NC727" s="365"/>
      <c r="ND727" s="365">
        <f t="shared" si="995"/>
        <v>0</v>
      </c>
      <c r="NE727" s="365"/>
      <c r="NF727" s="365">
        <f t="shared" si="996"/>
        <v>0</v>
      </c>
      <c r="NG727" s="365"/>
      <c r="NH727" s="365">
        <f t="shared" si="997"/>
        <v>0</v>
      </c>
      <c r="NI727" s="365"/>
      <c r="NJ727" s="365">
        <f t="shared" si="998"/>
        <v>0</v>
      </c>
      <c r="NK727" s="365"/>
      <c r="NL727" s="365">
        <f t="shared" si="1005"/>
        <v>0</v>
      </c>
      <c r="NM727" s="366"/>
      <c r="NN727" s="370"/>
      <c r="NR727" s="318">
        <f t="shared" si="999"/>
        <v>0</v>
      </c>
      <c r="NS727" s="318">
        <f t="shared" si="1000"/>
        <v>0</v>
      </c>
      <c r="NT727" s="318">
        <f t="shared" si="1001"/>
        <v>0</v>
      </c>
    </row>
    <row r="728" spans="1:384" s="318" customFormat="1" ht="10.199999999999999" customHeight="1" x14ac:dyDescent="0.3">
      <c r="A728" s="25"/>
      <c r="B728" s="389"/>
      <c r="C728" s="424"/>
      <c r="D728" s="15"/>
      <c r="E728" s="106"/>
      <c r="F728" s="106"/>
      <c r="G728" s="106"/>
      <c r="H728" s="399"/>
      <c r="I728" s="381">
        <f>Prenoms!$B$26</f>
        <v>0</v>
      </c>
      <c r="J728" s="382"/>
      <c r="K728" s="382"/>
      <c r="L728" s="382"/>
      <c r="M728" s="382"/>
      <c r="N728" s="68" t="str">
        <f>IF(NL728&lt;&gt;0,"",IF(Conges!Z60=0,"",Conges!Z60))</f>
        <v/>
      </c>
      <c r="O728" s="69"/>
      <c r="P728" s="70"/>
      <c r="Q728" s="70"/>
      <c r="R728" s="70"/>
      <c r="S728" s="70"/>
      <c r="T728" s="70"/>
      <c r="U728" s="70"/>
      <c r="V728" s="71"/>
      <c r="W728" s="69"/>
      <c r="X728" s="70"/>
      <c r="Y728" s="70"/>
      <c r="Z728" s="70"/>
      <c r="AA728" s="70"/>
      <c r="AB728" s="70"/>
      <c r="AC728" s="70"/>
      <c r="AD728" s="71"/>
      <c r="AE728" s="69"/>
      <c r="AF728" s="70"/>
      <c r="AG728" s="70"/>
      <c r="AH728" s="70"/>
      <c r="AI728" s="70"/>
      <c r="AJ728" s="71"/>
      <c r="AK728" s="69"/>
      <c r="AL728" s="70"/>
      <c r="AM728" s="70"/>
      <c r="AN728" s="70"/>
      <c r="AO728" s="70"/>
      <c r="AP728" s="70"/>
      <c r="AQ728" s="70"/>
      <c r="AR728" s="70"/>
      <c r="AS728" s="70"/>
      <c r="AT728" s="71"/>
      <c r="AU728" s="69"/>
      <c r="AV728" s="70"/>
      <c r="AW728" s="70"/>
      <c r="AX728" s="70"/>
      <c r="AY728" s="70"/>
      <c r="AZ728" s="70"/>
      <c r="BA728" s="70"/>
      <c r="BB728" s="71"/>
      <c r="BC728" s="72">
        <f>IF(NL728&lt;&gt;0,(IF(Conges!Z$60=0,0,3)),0)</f>
        <v>0</v>
      </c>
      <c r="BD728" s="417"/>
      <c r="BE728" s="392">
        <f>IF(OR(Conges!Z$60="A",Conges!Z$60="V"),Prenoms!L$26,NL728)</f>
        <v>0</v>
      </c>
      <c r="BF728" s="393"/>
      <c r="BG728" s="289"/>
      <c r="BH728" s="290">
        <f t="shared" si="984"/>
        <v>0</v>
      </c>
      <c r="BI728" s="291" t="str">
        <f t="shared" si="985"/>
        <v/>
      </c>
      <c r="BJ728" s="305">
        <v>0</v>
      </c>
      <c r="BK728" s="306">
        <f t="shared" si="1002"/>
        <v>0</v>
      </c>
      <c r="BL728" s="307">
        <f t="shared" si="1015"/>
        <v>0</v>
      </c>
      <c r="BM728" s="307">
        <f t="shared" si="1016"/>
        <v>0</v>
      </c>
      <c r="BN728" s="307">
        <f>SUM('Heures Pointage'!$XD$26:$XE$26)</f>
        <v>0</v>
      </c>
      <c r="BO728" s="307">
        <f>SUM('Heures et Indemnites'!$XD$26:$XE$26)</f>
        <v>0</v>
      </c>
      <c r="BP728" s="308">
        <f t="shared" si="1017"/>
        <v>0</v>
      </c>
      <c r="BQ728" s="308">
        <f>'Heures Pointage'!$YB$26</f>
        <v>0</v>
      </c>
      <c r="BR728" s="309">
        <f t="shared" ref="BR728" si="1032">$BH$1078</f>
        <v>0</v>
      </c>
      <c r="BS728" s="150">
        <f>Prenoms!$C$26</f>
        <v>0</v>
      </c>
      <c r="BT728" s="153"/>
      <c r="BU728" s="323">
        <f>SUM('Heures et Indemnites'!$XD$26:$XE$26)</f>
        <v>0</v>
      </c>
      <c r="BV728" s="236">
        <f>SUM('Heures et Indemnites'!$XD$6:$XE$26)</f>
        <v>0</v>
      </c>
      <c r="BW728" s="323"/>
      <c r="BX728" s="236"/>
      <c r="BY728" s="319"/>
      <c r="BZ728" s="319"/>
      <c r="CA728" s="319"/>
      <c r="CB728" s="319"/>
      <c r="CC728" s="319"/>
      <c r="CD728" s="319"/>
      <c r="CE728" s="319"/>
      <c r="CF728" s="319"/>
      <c r="CG728" s="319"/>
      <c r="CH728" s="319"/>
      <c r="CI728" s="319"/>
      <c r="CJ728" s="319"/>
      <c r="CK728" s="319"/>
      <c r="CL728" s="319"/>
      <c r="CM728" s="319"/>
      <c r="CN728" s="319"/>
      <c r="CO728" s="319"/>
      <c r="CP728" s="319"/>
      <c r="CQ728" s="319"/>
      <c r="CR728" s="319"/>
      <c r="CS728" s="319"/>
      <c r="CT728" s="319"/>
      <c r="CU728" s="319"/>
      <c r="CV728" s="319"/>
      <c r="CW728" s="319"/>
      <c r="CX728" s="319"/>
      <c r="CY728" s="319"/>
      <c r="CZ728" s="319"/>
      <c r="DA728" s="319"/>
      <c r="DB728" s="319"/>
      <c r="DC728" s="319"/>
      <c r="DD728" s="319"/>
      <c r="DE728" s="319"/>
      <c r="DF728" s="319"/>
      <c r="DG728" s="319"/>
      <c r="DH728" s="319"/>
      <c r="DI728" s="319"/>
      <c r="DJ728" s="319"/>
      <c r="DK728" s="319"/>
      <c r="DL728" s="319"/>
      <c r="DM728" s="319"/>
      <c r="DN728" s="319"/>
      <c r="DO728" s="319"/>
      <c r="DP728" s="319"/>
      <c r="DQ728" s="319"/>
      <c r="DR728" s="319"/>
      <c r="DS728" s="319"/>
      <c r="DT728" s="319"/>
      <c r="DU728" s="319"/>
      <c r="DV728" s="319"/>
      <c r="DW728" s="319"/>
      <c r="DX728" s="319"/>
      <c r="DY728" s="319"/>
      <c r="DZ728" s="319"/>
      <c r="EA728" s="319"/>
      <c r="EB728" s="319"/>
      <c r="EC728" s="319"/>
      <c r="ED728" s="319"/>
      <c r="EE728" s="319"/>
      <c r="EF728" s="319"/>
      <c r="EG728" s="319"/>
      <c r="EH728" s="319"/>
      <c r="EI728" s="319"/>
      <c r="EJ728" s="319"/>
      <c r="EK728" s="319"/>
      <c r="EL728" s="319"/>
      <c r="EM728" s="319"/>
      <c r="EN728" s="319"/>
      <c r="EO728" s="319"/>
      <c r="EP728" s="319"/>
      <c r="EQ728" s="319"/>
      <c r="ER728" s="319"/>
      <c r="ES728" s="319"/>
      <c r="ET728" s="319"/>
      <c r="EU728" s="319"/>
      <c r="EV728" s="319"/>
      <c r="EW728" s="319"/>
      <c r="EX728" s="319"/>
      <c r="EY728" s="319"/>
      <c r="EZ728" s="319"/>
      <c r="FA728" s="319"/>
      <c r="FB728" s="319"/>
      <c r="FC728" s="319"/>
      <c r="FD728" s="319"/>
      <c r="FE728" s="319"/>
      <c r="FF728" s="319"/>
      <c r="FG728" s="319"/>
      <c r="FH728" s="319"/>
      <c r="FI728" s="319"/>
      <c r="FJ728" s="319"/>
      <c r="FK728" s="319"/>
      <c r="FL728" s="319"/>
      <c r="FM728" s="319"/>
      <c r="FN728" s="319"/>
      <c r="FO728" s="319"/>
      <c r="FP728" s="319"/>
      <c r="FQ728" s="319"/>
      <c r="FR728" s="319"/>
      <c r="FS728" s="319"/>
      <c r="FT728" s="319"/>
      <c r="FU728" s="319"/>
      <c r="FV728" s="319"/>
      <c r="FW728" s="319"/>
      <c r="FX728" s="319"/>
      <c r="FY728" s="319"/>
      <c r="FZ728" s="319"/>
      <c r="GA728" s="319"/>
      <c r="GB728" s="319"/>
      <c r="GC728" s="319"/>
      <c r="GD728" s="319"/>
      <c r="GE728" s="319"/>
      <c r="GF728" s="319"/>
      <c r="GG728" s="319"/>
      <c r="GH728" s="319"/>
      <c r="GI728" s="319"/>
      <c r="GJ728" s="319"/>
      <c r="GK728" s="319"/>
      <c r="GL728" s="319"/>
      <c r="GM728" s="319"/>
      <c r="GN728" s="319"/>
      <c r="GO728" s="319"/>
      <c r="GP728" s="319"/>
      <c r="GQ728" s="319"/>
      <c r="GR728" s="319"/>
      <c r="GS728" s="319"/>
      <c r="GT728" s="319"/>
      <c r="GU728" s="319"/>
      <c r="GV728" s="319"/>
      <c r="GW728" s="319"/>
      <c r="GX728" s="319"/>
      <c r="GY728" s="319"/>
      <c r="GZ728" s="319"/>
      <c r="HA728" s="319"/>
      <c r="HB728" s="319"/>
      <c r="HC728" s="319"/>
      <c r="HD728" s="319"/>
      <c r="HE728" s="319"/>
      <c r="HF728" s="319"/>
      <c r="HG728" s="319"/>
      <c r="HH728" s="319"/>
      <c r="HI728" s="319"/>
      <c r="HJ728" s="319"/>
      <c r="HK728" s="319"/>
      <c r="HL728" s="319"/>
      <c r="HM728" s="319"/>
      <c r="HN728" s="319"/>
      <c r="HO728" s="319"/>
      <c r="HP728" s="319"/>
      <c r="HQ728" s="319"/>
      <c r="HR728" s="319"/>
      <c r="HS728" s="319"/>
      <c r="HT728" s="319"/>
      <c r="HU728" s="319"/>
      <c r="HV728" s="319"/>
      <c r="HW728" s="319"/>
      <c r="HX728" s="319"/>
      <c r="HY728" s="319"/>
      <c r="HZ728" s="319"/>
      <c r="IA728" s="319"/>
      <c r="IB728" s="319"/>
      <c r="IC728" s="319"/>
      <c r="ID728" s="319"/>
      <c r="IE728" s="319"/>
      <c r="IF728" s="319"/>
      <c r="IG728" s="319"/>
      <c r="IH728" s="319"/>
      <c r="II728" s="319"/>
      <c r="IJ728" s="319"/>
      <c r="IK728" s="319"/>
      <c r="IL728" s="319"/>
      <c r="IM728" s="319"/>
      <c r="IN728" s="319"/>
      <c r="IO728" s="319"/>
      <c r="IP728" s="319"/>
      <c r="IQ728" s="319"/>
      <c r="IR728" s="319"/>
      <c r="IS728" s="319"/>
      <c r="IT728" s="319"/>
      <c r="IU728" s="319"/>
      <c r="IV728" s="319"/>
      <c r="IW728" s="319"/>
      <c r="IX728" s="319"/>
      <c r="IY728" s="319"/>
      <c r="IZ728" s="319"/>
      <c r="JA728" s="319"/>
      <c r="JB728" s="319"/>
      <c r="JC728" s="319"/>
      <c r="JD728" s="319"/>
      <c r="JE728" s="319"/>
      <c r="JF728" s="319"/>
      <c r="JG728" s="319"/>
      <c r="JH728" s="319"/>
      <c r="JI728" s="319"/>
      <c r="JJ728" s="319"/>
      <c r="JK728" s="319"/>
      <c r="JL728" s="319"/>
      <c r="JM728" s="319"/>
      <c r="JN728" s="319"/>
      <c r="JO728" s="319"/>
      <c r="JP728" s="319"/>
      <c r="JQ728" s="319"/>
      <c r="JR728" s="319"/>
      <c r="JS728" s="319"/>
      <c r="JT728" s="319"/>
      <c r="JU728" s="319"/>
      <c r="JV728" s="319"/>
      <c r="JW728" s="319"/>
      <c r="JX728" s="319"/>
      <c r="JY728" s="319"/>
      <c r="JZ728" s="319"/>
      <c r="KA728" s="319"/>
      <c r="KB728" s="319"/>
      <c r="KC728" s="319"/>
      <c r="KD728" s="319"/>
      <c r="KE728" s="319"/>
      <c r="KF728" s="319"/>
      <c r="KG728" s="319"/>
      <c r="KH728" s="319"/>
      <c r="KI728" s="319"/>
      <c r="KJ728" s="319"/>
      <c r="KK728" s="319"/>
      <c r="KL728" s="319"/>
      <c r="KM728" s="319"/>
      <c r="KN728" s="319"/>
      <c r="KO728" s="319"/>
      <c r="KP728" s="319"/>
      <c r="KQ728" s="319"/>
      <c r="KR728" s="319"/>
      <c r="KS728" s="319"/>
      <c r="KT728" s="319"/>
      <c r="KU728" s="319"/>
      <c r="KV728" s="319"/>
      <c r="KW728" s="319"/>
      <c r="KX728" s="319"/>
      <c r="KY728" s="319"/>
      <c r="KZ728" s="319"/>
      <c r="LA728" s="319"/>
      <c r="LB728" s="319"/>
      <c r="LC728" s="319"/>
      <c r="LD728" s="319"/>
      <c r="LE728" s="319"/>
      <c r="LF728" s="319"/>
      <c r="LG728" s="319"/>
      <c r="LH728" s="319"/>
      <c r="LI728" s="319"/>
      <c r="LJ728" s="319"/>
      <c r="LK728" s="319"/>
      <c r="LL728" s="319"/>
      <c r="LM728" s="319"/>
      <c r="LN728" s="319"/>
      <c r="LO728" s="319"/>
      <c r="LP728" s="319"/>
      <c r="LQ728" s="319"/>
      <c r="LR728" s="319"/>
      <c r="LS728" s="319"/>
      <c r="LT728" s="319"/>
      <c r="LU728" s="319"/>
      <c r="LV728" s="319"/>
      <c r="LW728" s="319"/>
      <c r="LX728" s="319"/>
      <c r="LY728" s="319"/>
      <c r="LZ728" s="319"/>
      <c r="MA728" s="319"/>
      <c r="MB728" s="319"/>
      <c r="MC728" s="319"/>
      <c r="MD728" s="319"/>
      <c r="ME728" s="319"/>
      <c r="MF728" s="319"/>
      <c r="MG728" s="319"/>
      <c r="MH728" s="319"/>
      <c r="MI728" s="319"/>
      <c r="MJ728" s="319"/>
      <c r="MK728" s="319"/>
      <c r="ML728" s="319"/>
      <c r="MM728" s="319"/>
      <c r="MN728" s="319"/>
      <c r="MO728" s="319"/>
      <c r="MP728" s="319"/>
      <c r="MQ728" s="319"/>
      <c r="MS728" s="241"/>
      <c r="MT728" s="362">
        <f t="shared" si="1004"/>
        <v>0</v>
      </c>
      <c r="MU728" s="363">
        <f t="shared" si="1024"/>
        <v>0</v>
      </c>
      <c r="MV728" s="363">
        <f t="shared" si="991"/>
        <v>0</v>
      </c>
      <c r="MW728" s="363"/>
      <c r="MX728" s="363">
        <f t="shared" si="992"/>
        <v>0</v>
      </c>
      <c r="MY728" s="363"/>
      <c r="MZ728" s="363">
        <f t="shared" si="993"/>
        <v>0</v>
      </c>
      <c r="NA728" s="363"/>
      <c r="NB728" s="363">
        <f t="shared" si="994"/>
        <v>0</v>
      </c>
      <c r="NC728" s="363"/>
      <c r="ND728" s="363">
        <f t="shared" si="995"/>
        <v>0</v>
      </c>
      <c r="NE728" s="363"/>
      <c r="NF728" s="363">
        <f t="shared" si="996"/>
        <v>0</v>
      </c>
      <c r="NG728" s="363"/>
      <c r="NH728" s="363">
        <f t="shared" si="997"/>
        <v>0</v>
      </c>
      <c r="NI728" s="363"/>
      <c r="NJ728" s="363">
        <f t="shared" si="998"/>
        <v>0</v>
      </c>
      <c r="NK728" s="363"/>
      <c r="NL728" s="363">
        <f t="shared" si="1005"/>
        <v>0</v>
      </c>
      <c r="NM728" s="364"/>
      <c r="NN728" s="370"/>
      <c r="NR728" s="318">
        <f t="shared" si="999"/>
        <v>0</v>
      </c>
      <c r="NS728" s="318">
        <f t="shared" si="1000"/>
        <v>0</v>
      </c>
      <c r="NT728" s="318">
        <f t="shared" si="1001"/>
        <v>0</v>
      </c>
    </row>
    <row r="729" spans="1:384" s="318" customFormat="1" ht="10.199999999999999" customHeight="1" x14ac:dyDescent="0.3">
      <c r="A729" s="25"/>
      <c r="B729" s="389"/>
      <c r="C729" s="424"/>
      <c r="D729" s="15"/>
      <c r="E729" s="106"/>
      <c r="F729" s="106"/>
      <c r="G729" s="106"/>
      <c r="H729" s="399"/>
      <c r="I729" s="394">
        <f>Prenoms!$B$27</f>
        <v>0</v>
      </c>
      <c r="J729" s="395"/>
      <c r="K729" s="395"/>
      <c r="L729" s="395"/>
      <c r="M729" s="395"/>
      <c r="N729" s="81" t="str">
        <f>IF(NL729&lt;&gt;0,"",IF(Conges!Z61=0,"",Conges!Z61))</f>
        <v/>
      </c>
      <c r="O729" s="82"/>
      <c r="P729" s="83"/>
      <c r="Q729" s="83"/>
      <c r="R729" s="83"/>
      <c r="S729" s="83"/>
      <c r="T729" s="83"/>
      <c r="U729" s="83"/>
      <c r="V729" s="84"/>
      <c r="W729" s="82"/>
      <c r="X729" s="83"/>
      <c r="Y729" s="83"/>
      <c r="Z729" s="83"/>
      <c r="AA729" s="83"/>
      <c r="AB729" s="83"/>
      <c r="AC729" s="83"/>
      <c r="AD729" s="84"/>
      <c r="AE729" s="82"/>
      <c r="AF729" s="83"/>
      <c r="AG729" s="83"/>
      <c r="AH729" s="83"/>
      <c r="AI729" s="83"/>
      <c r="AJ729" s="84"/>
      <c r="AK729" s="82"/>
      <c r="AL729" s="83"/>
      <c r="AM729" s="83"/>
      <c r="AN729" s="83"/>
      <c r="AO729" s="83"/>
      <c r="AP729" s="83"/>
      <c r="AQ729" s="83"/>
      <c r="AR729" s="83"/>
      <c r="AS729" s="83"/>
      <c r="AT729" s="84"/>
      <c r="AU729" s="82"/>
      <c r="AV729" s="83"/>
      <c r="AW729" s="83"/>
      <c r="AX729" s="83"/>
      <c r="AY729" s="83"/>
      <c r="AZ729" s="83"/>
      <c r="BA729" s="83"/>
      <c r="BB729" s="84"/>
      <c r="BC729" s="85">
        <f>IF(NL729&lt;&gt;0,(IF(Conges!Z$61=0,0,3)),0)</f>
        <v>0</v>
      </c>
      <c r="BD729" s="417"/>
      <c r="BE729" s="390">
        <f>IF(OR(Conges!Z$61="A",Conges!Z$61="V"),Prenoms!L$27,NL729)</f>
        <v>0</v>
      </c>
      <c r="BF729" s="391"/>
      <c r="BG729" s="286"/>
      <c r="BH729" s="287">
        <f t="shared" si="984"/>
        <v>0</v>
      </c>
      <c r="BI729" s="288" t="str">
        <f t="shared" si="985"/>
        <v/>
      </c>
      <c r="BJ729" s="300">
        <v>0</v>
      </c>
      <c r="BK729" s="301">
        <f t="shared" si="1002"/>
        <v>0</v>
      </c>
      <c r="BL729" s="302">
        <f t="shared" si="1015"/>
        <v>0</v>
      </c>
      <c r="BM729" s="302">
        <f t="shared" si="1016"/>
        <v>0</v>
      </c>
      <c r="BN729" s="302">
        <f>SUM('Heures Pointage'!$YD$26:$YE$26)</f>
        <v>0</v>
      </c>
      <c r="BO729" s="302">
        <f>SUM('Heures et Indemnites'!$YD$26:$YE$26)</f>
        <v>0</v>
      </c>
      <c r="BP729" s="303">
        <f t="shared" si="1017"/>
        <v>0</v>
      </c>
      <c r="BQ729" s="303">
        <f>'Heures Pointage'!$ZB$26</f>
        <v>0</v>
      </c>
      <c r="BR729" s="304">
        <f t="shared" ref="BR729" si="1033">$BH$1079</f>
        <v>0</v>
      </c>
      <c r="BS729" s="149">
        <f>Prenoms!$C$27</f>
        <v>0</v>
      </c>
      <c r="BT729" s="180"/>
      <c r="BU729" s="324">
        <f>SUM('Heures et Indemnites'!$YD$26:$YE$26)</f>
        <v>0</v>
      </c>
      <c r="BV729" s="235">
        <f>SUM('Heures et Indemnites'!$YD$6:$YE$26)</f>
        <v>0</v>
      </c>
      <c r="BW729" s="324"/>
      <c r="BX729" s="235"/>
      <c r="BY729" s="319"/>
      <c r="BZ729" s="319"/>
      <c r="CA729" s="319"/>
      <c r="CB729" s="319"/>
      <c r="CC729" s="319"/>
      <c r="CD729" s="319"/>
      <c r="CE729" s="319"/>
      <c r="CF729" s="319"/>
      <c r="CG729" s="319"/>
      <c r="CH729" s="319"/>
      <c r="CI729" s="319"/>
      <c r="CJ729" s="319"/>
      <c r="CK729" s="319"/>
      <c r="CL729" s="319"/>
      <c r="CM729" s="319"/>
      <c r="CN729" s="319"/>
      <c r="CO729" s="319"/>
      <c r="CP729" s="319"/>
      <c r="CQ729" s="319"/>
      <c r="CR729" s="319"/>
      <c r="CS729" s="319"/>
      <c r="CT729" s="319"/>
      <c r="CU729" s="319"/>
      <c r="CV729" s="319"/>
      <c r="CW729" s="319"/>
      <c r="CX729" s="319"/>
      <c r="CY729" s="319"/>
      <c r="CZ729" s="319"/>
      <c r="DA729" s="319"/>
      <c r="DB729" s="319"/>
      <c r="DC729" s="319"/>
      <c r="DD729" s="319"/>
      <c r="DE729" s="319"/>
      <c r="DF729" s="319"/>
      <c r="DG729" s="319"/>
      <c r="DH729" s="319"/>
      <c r="DI729" s="319"/>
      <c r="DJ729" s="319"/>
      <c r="DK729" s="319"/>
      <c r="DL729" s="319"/>
      <c r="DM729" s="319"/>
      <c r="DN729" s="319"/>
      <c r="DO729" s="319"/>
      <c r="DP729" s="319"/>
      <c r="DQ729" s="319"/>
      <c r="DR729" s="319"/>
      <c r="DS729" s="319"/>
      <c r="DT729" s="319"/>
      <c r="DU729" s="319"/>
      <c r="DV729" s="319"/>
      <c r="DW729" s="319"/>
      <c r="DX729" s="319"/>
      <c r="DY729" s="319"/>
      <c r="DZ729" s="319"/>
      <c r="EA729" s="319"/>
      <c r="EB729" s="319"/>
      <c r="EC729" s="319"/>
      <c r="ED729" s="319"/>
      <c r="EE729" s="319"/>
      <c r="EF729" s="319"/>
      <c r="EG729" s="319"/>
      <c r="EH729" s="319"/>
      <c r="EI729" s="319"/>
      <c r="EJ729" s="319"/>
      <c r="EK729" s="319"/>
      <c r="EL729" s="319"/>
      <c r="EM729" s="319"/>
      <c r="EN729" s="319"/>
      <c r="EO729" s="319"/>
      <c r="EP729" s="319"/>
      <c r="EQ729" s="319"/>
      <c r="ER729" s="319"/>
      <c r="ES729" s="319"/>
      <c r="ET729" s="319"/>
      <c r="EU729" s="319"/>
      <c r="EV729" s="319"/>
      <c r="EW729" s="319"/>
      <c r="EX729" s="319"/>
      <c r="EY729" s="319"/>
      <c r="EZ729" s="319"/>
      <c r="FA729" s="319"/>
      <c r="FB729" s="319"/>
      <c r="FC729" s="319"/>
      <c r="FD729" s="319"/>
      <c r="FE729" s="319"/>
      <c r="FF729" s="319"/>
      <c r="FG729" s="319"/>
      <c r="FH729" s="319"/>
      <c r="FI729" s="319"/>
      <c r="FJ729" s="319"/>
      <c r="FK729" s="319"/>
      <c r="FL729" s="319"/>
      <c r="FM729" s="319"/>
      <c r="FN729" s="319"/>
      <c r="FO729" s="319"/>
      <c r="FP729" s="319"/>
      <c r="FQ729" s="319"/>
      <c r="FR729" s="319"/>
      <c r="FS729" s="319"/>
      <c r="FT729" s="319"/>
      <c r="FU729" s="319"/>
      <c r="FV729" s="319"/>
      <c r="FW729" s="319"/>
      <c r="FX729" s="319"/>
      <c r="FY729" s="319"/>
      <c r="FZ729" s="319"/>
      <c r="GA729" s="319"/>
      <c r="GB729" s="319"/>
      <c r="GC729" s="319"/>
      <c r="GD729" s="319"/>
      <c r="GE729" s="319"/>
      <c r="GF729" s="319"/>
      <c r="GG729" s="319"/>
      <c r="GH729" s="319"/>
      <c r="GI729" s="319"/>
      <c r="GJ729" s="319"/>
      <c r="GK729" s="319"/>
      <c r="GL729" s="319"/>
      <c r="GM729" s="319"/>
      <c r="GN729" s="319"/>
      <c r="GO729" s="319"/>
      <c r="GP729" s="319"/>
      <c r="GQ729" s="319"/>
      <c r="GR729" s="319"/>
      <c r="GS729" s="319"/>
      <c r="GT729" s="319"/>
      <c r="GU729" s="319"/>
      <c r="GV729" s="319"/>
      <c r="GW729" s="319"/>
      <c r="GX729" s="319"/>
      <c r="GY729" s="319"/>
      <c r="GZ729" s="319"/>
      <c r="HA729" s="319"/>
      <c r="HB729" s="319"/>
      <c r="HC729" s="319"/>
      <c r="HD729" s="319"/>
      <c r="HE729" s="319"/>
      <c r="HF729" s="319"/>
      <c r="HG729" s="319"/>
      <c r="HH729" s="319"/>
      <c r="HI729" s="319"/>
      <c r="HJ729" s="319"/>
      <c r="HK729" s="319"/>
      <c r="HL729" s="319"/>
      <c r="HM729" s="319"/>
      <c r="HN729" s="319"/>
      <c r="HO729" s="319"/>
      <c r="HP729" s="319"/>
      <c r="HQ729" s="319"/>
      <c r="HR729" s="319"/>
      <c r="HS729" s="319"/>
      <c r="HT729" s="319"/>
      <c r="HU729" s="319"/>
      <c r="HV729" s="319"/>
      <c r="HW729" s="319"/>
      <c r="HX729" s="319"/>
      <c r="HY729" s="319"/>
      <c r="HZ729" s="319"/>
      <c r="IA729" s="319"/>
      <c r="IB729" s="319"/>
      <c r="IC729" s="319"/>
      <c r="ID729" s="319"/>
      <c r="IE729" s="319"/>
      <c r="IF729" s="319"/>
      <c r="IG729" s="319"/>
      <c r="IH729" s="319"/>
      <c r="II729" s="319"/>
      <c r="IJ729" s="319"/>
      <c r="IK729" s="319"/>
      <c r="IL729" s="319"/>
      <c r="IM729" s="319"/>
      <c r="IN729" s="319"/>
      <c r="IO729" s="319"/>
      <c r="IP729" s="319"/>
      <c r="IQ729" s="319"/>
      <c r="IR729" s="319"/>
      <c r="IS729" s="319"/>
      <c r="IT729" s="319"/>
      <c r="IU729" s="319"/>
      <c r="IV729" s="319"/>
      <c r="IW729" s="319"/>
      <c r="IX729" s="319"/>
      <c r="IY729" s="319"/>
      <c r="IZ729" s="319"/>
      <c r="JA729" s="319"/>
      <c r="JB729" s="319"/>
      <c r="JC729" s="319"/>
      <c r="JD729" s="319"/>
      <c r="JE729" s="319"/>
      <c r="JF729" s="319"/>
      <c r="JG729" s="319"/>
      <c r="JH729" s="319"/>
      <c r="JI729" s="319"/>
      <c r="JJ729" s="319"/>
      <c r="JK729" s="319"/>
      <c r="JL729" s="319"/>
      <c r="JM729" s="319"/>
      <c r="JN729" s="319"/>
      <c r="JO729" s="319"/>
      <c r="JP729" s="319"/>
      <c r="JQ729" s="319"/>
      <c r="JR729" s="319"/>
      <c r="JS729" s="319"/>
      <c r="JT729" s="319"/>
      <c r="JU729" s="319"/>
      <c r="JV729" s="319"/>
      <c r="JW729" s="319"/>
      <c r="JX729" s="319"/>
      <c r="JY729" s="319"/>
      <c r="JZ729" s="319"/>
      <c r="KA729" s="319"/>
      <c r="KB729" s="319"/>
      <c r="KC729" s="319"/>
      <c r="KD729" s="319"/>
      <c r="KE729" s="319"/>
      <c r="KF729" s="319"/>
      <c r="KG729" s="319"/>
      <c r="KH729" s="319"/>
      <c r="KI729" s="319"/>
      <c r="KJ729" s="319"/>
      <c r="KK729" s="319"/>
      <c r="KL729" s="319"/>
      <c r="KM729" s="319"/>
      <c r="KN729" s="319"/>
      <c r="KO729" s="319"/>
      <c r="KP729" s="319"/>
      <c r="KQ729" s="319"/>
      <c r="KR729" s="319"/>
      <c r="KS729" s="319"/>
      <c r="KT729" s="319"/>
      <c r="KU729" s="319"/>
      <c r="KV729" s="319"/>
      <c r="KW729" s="319"/>
      <c r="KX729" s="319"/>
      <c r="KY729" s="319"/>
      <c r="KZ729" s="319"/>
      <c r="LA729" s="319"/>
      <c r="LB729" s="319"/>
      <c r="LC729" s="319"/>
      <c r="LD729" s="319"/>
      <c r="LE729" s="319"/>
      <c r="LF729" s="319"/>
      <c r="LG729" s="319"/>
      <c r="LH729" s="319"/>
      <c r="LI729" s="319"/>
      <c r="LJ729" s="319"/>
      <c r="LK729" s="319"/>
      <c r="LL729" s="319"/>
      <c r="LM729" s="319"/>
      <c r="LN729" s="319"/>
      <c r="LO729" s="319"/>
      <c r="LP729" s="319"/>
      <c r="LQ729" s="319"/>
      <c r="LR729" s="319"/>
      <c r="LS729" s="319"/>
      <c r="LT729" s="319"/>
      <c r="LU729" s="319"/>
      <c r="LV729" s="319"/>
      <c r="LW729" s="319"/>
      <c r="LX729" s="319"/>
      <c r="LY729" s="319"/>
      <c r="LZ729" s="319"/>
      <c r="MA729" s="319"/>
      <c r="MB729" s="319"/>
      <c r="MC729" s="319"/>
      <c r="MD729" s="319"/>
      <c r="ME729" s="319"/>
      <c r="MF729" s="319"/>
      <c r="MG729" s="319"/>
      <c r="MH729" s="319"/>
      <c r="MI729" s="319"/>
      <c r="MJ729" s="319"/>
      <c r="MK729" s="319"/>
      <c r="ML729" s="319"/>
      <c r="MM729" s="319"/>
      <c r="MN729" s="319"/>
      <c r="MO729" s="319"/>
      <c r="MP729" s="319"/>
      <c r="MQ729" s="319"/>
      <c r="MS729" s="241"/>
      <c r="MT729" s="373">
        <f t="shared" si="1004"/>
        <v>0</v>
      </c>
      <c r="MU729" s="365">
        <f t="shared" si="1024"/>
        <v>0</v>
      </c>
      <c r="MV729" s="365">
        <f t="shared" si="991"/>
        <v>0</v>
      </c>
      <c r="MW729" s="365"/>
      <c r="MX729" s="365">
        <f t="shared" si="992"/>
        <v>0</v>
      </c>
      <c r="MY729" s="365"/>
      <c r="MZ729" s="365">
        <f t="shared" si="993"/>
        <v>0</v>
      </c>
      <c r="NA729" s="365"/>
      <c r="NB729" s="365">
        <f t="shared" si="994"/>
        <v>0</v>
      </c>
      <c r="NC729" s="365"/>
      <c r="ND729" s="365">
        <f t="shared" si="995"/>
        <v>0</v>
      </c>
      <c r="NE729" s="365"/>
      <c r="NF729" s="365">
        <f t="shared" si="996"/>
        <v>0</v>
      </c>
      <c r="NG729" s="365"/>
      <c r="NH729" s="365">
        <f t="shared" si="997"/>
        <v>0</v>
      </c>
      <c r="NI729" s="365"/>
      <c r="NJ729" s="365">
        <f t="shared" si="998"/>
        <v>0</v>
      </c>
      <c r="NK729" s="365"/>
      <c r="NL729" s="365">
        <f t="shared" si="1005"/>
        <v>0</v>
      </c>
      <c r="NM729" s="366"/>
      <c r="NN729" s="370"/>
      <c r="NR729" s="318">
        <f t="shared" si="999"/>
        <v>0</v>
      </c>
      <c r="NS729" s="318">
        <f t="shared" si="1000"/>
        <v>0</v>
      </c>
      <c r="NT729" s="318">
        <f t="shared" si="1001"/>
        <v>0</v>
      </c>
    </row>
    <row r="730" spans="1:384" s="318" customFormat="1" ht="10.199999999999999" customHeight="1" x14ac:dyDescent="0.3">
      <c r="A730" s="25"/>
      <c r="B730" s="389"/>
      <c r="C730" s="424"/>
      <c r="D730" s="15"/>
      <c r="E730" s="106"/>
      <c r="F730" s="106"/>
      <c r="G730" s="106"/>
      <c r="H730" s="399"/>
      <c r="I730" s="381">
        <f>Prenoms!$B$28</f>
        <v>0</v>
      </c>
      <c r="J730" s="382"/>
      <c r="K730" s="382"/>
      <c r="L730" s="382"/>
      <c r="M730" s="382"/>
      <c r="N730" s="68" t="str">
        <f>IF(NL730&lt;&gt;0,"",IF(Conges!Z62=0,"",Conges!Z62))</f>
        <v/>
      </c>
      <c r="O730" s="69"/>
      <c r="P730" s="70"/>
      <c r="Q730" s="70"/>
      <c r="R730" s="70"/>
      <c r="S730" s="70"/>
      <c r="T730" s="70"/>
      <c r="U730" s="70"/>
      <c r="V730" s="71"/>
      <c r="W730" s="69"/>
      <c r="X730" s="70"/>
      <c r="Y730" s="70"/>
      <c r="Z730" s="70"/>
      <c r="AA730" s="70"/>
      <c r="AB730" s="70"/>
      <c r="AC730" s="70"/>
      <c r="AD730" s="71"/>
      <c r="AE730" s="69"/>
      <c r="AF730" s="70"/>
      <c r="AG730" s="70"/>
      <c r="AH730" s="70"/>
      <c r="AI730" s="70"/>
      <c r="AJ730" s="71"/>
      <c r="AK730" s="69"/>
      <c r="AL730" s="70"/>
      <c r="AM730" s="70"/>
      <c r="AN730" s="70"/>
      <c r="AO730" s="70"/>
      <c r="AP730" s="70"/>
      <c r="AQ730" s="70"/>
      <c r="AR730" s="70"/>
      <c r="AS730" s="70"/>
      <c r="AT730" s="71"/>
      <c r="AU730" s="69"/>
      <c r="AV730" s="70"/>
      <c r="AW730" s="70"/>
      <c r="AX730" s="70"/>
      <c r="AY730" s="70"/>
      <c r="AZ730" s="70"/>
      <c r="BA730" s="70"/>
      <c r="BB730" s="71"/>
      <c r="BC730" s="72">
        <f>IF(NL730&lt;&gt;0,(IF(Conges!Z$62=0,0,3)),0)</f>
        <v>0</v>
      </c>
      <c r="BD730" s="417"/>
      <c r="BE730" s="392">
        <f>IF(OR(Conges!Z$62="A",Conges!Z$62="V"),Prenoms!L$28,NL730)</f>
        <v>0</v>
      </c>
      <c r="BF730" s="393"/>
      <c r="BG730" s="289"/>
      <c r="BH730" s="290">
        <f t="shared" si="984"/>
        <v>0</v>
      </c>
      <c r="BI730" s="291" t="str">
        <f t="shared" si="985"/>
        <v/>
      </c>
      <c r="BJ730" s="305">
        <v>0</v>
      </c>
      <c r="BK730" s="306">
        <f t="shared" si="1002"/>
        <v>0</v>
      </c>
      <c r="BL730" s="307">
        <f t="shared" si="1015"/>
        <v>0</v>
      </c>
      <c r="BM730" s="307">
        <f t="shared" si="1016"/>
        <v>0</v>
      </c>
      <c r="BN730" s="307">
        <f>SUM('Heures Pointage'!$ZD$26:$ZE$26)</f>
        <v>0</v>
      </c>
      <c r="BO730" s="307">
        <f>SUM('Heures et Indemnites'!$ZD$26:$ZE$26)</f>
        <v>0</v>
      </c>
      <c r="BP730" s="308">
        <f t="shared" si="1017"/>
        <v>0</v>
      </c>
      <c r="BQ730" s="308">
        <f>'Heures Pointage'!$AAB$26</f>
        <v>0</v>
      </c>
      <c r="BR730" s="309">
        <f t="shared" ref="BR730" si="1034">$BH$1080</f>
        <v>0</v>
      </c>
      <c r="BS730" s="150">
        <f>Prenoms!$C$28</f>
        <v>0</v>
      </c>
      <c r="BT730" s="153"/>
      <c r="BU730" s="323">
        <f>SUM('Heures et Indemnites'!$ZD$26:$ZE$26)</f>
        <v>0</v>
      </c>
      <c r="BV730" s="236">
        <f>SUM('Heures et Indemnites'!$ZD$6:$ZE$26)</f>
        <v>0</v>
      </c>
      <c r="BW730" s="323"/>
      <c r="BX730" s="236"/>
      <c r="BY730" s="319"/>
      <c r="BZ730" s="319"/>
      <c r="CA730" s="319"/>
      <c r="CB730" s="319"/>
      <c r="CC730" s="319"/>
      <c r="CD730" s="319"/>
      <c r="CE730" s="319"/>
      <c r="CF730" s="319"/>
      <c r="CG730" s="319"/>
      <c r="CH730" s="319"/>
      <c r="CI730" s="319"/>
      <c r="CJ730" s="319"/>
      <c r="CK730" s="319"/>
      <c r="CL730" s="319"/>
      <c r="CM730" s="319"/>
      <c r="CN730" s="319"/>
      <c r="CO730" s="319"/>
      <c r="CP730" s="319"/>
      <c r="CQ730" s="319"/>
      <c r="CR730" s="319"/>
      <c r="CS730" s="319"/>
      <c r="CT730" s="319"/>
      <c r="CU730" s="319"/>
      <c r="CV730" s="319"/>
      <c r="CW730" s="319"/>
      <c r="CX730" s="319"/>
      <c r="CY730" s="319"/>
      <c r="CZ730" s="319"/>
      <c r="DA730" s="319"/>
      <c r="DB730" s="319"/>
      <c r="DC730" s="319"/>
      <c r="DD730" s="319"/>
      <c r="DE730" s="319"/>
      <c r="DF730" s="319"/>
      <c r="DG730" s="319"/>
      <c r="DH730" s="319"/>
      <c r="DI730" s="319"/>
      <c r="DJ730" s="319"/>
      <c r="DK730" s="319"/>
      <c r="DL730" s="319"/>
      <c r="DM730" s="319"/>
      <c r="DN730" s="319"/>
      <c r="DO730" s="319"/>
      <c r="DP730" s="319"/>
      <c r="DQ730" s="319"/>
      <c r="DR730" s="319"/>
      <c r="DS730" s="319"/>
      <c r="DT730" s="319"/>
      <c r="DU730" s="319"/>
      <c r="DV730" s="319"/>
      <c r="DW730" s="319"/>
      <c r="DX730" s="319"/>
      <c r="DY730" s="319"/>
      <c r="DZ730" s="319"/>
      <c r="EA730" s="319"/>
      <c r="EB730" s="319"/>
      <c r="EC730" s="319"/>
      <c r="ED730" s="319"/>
      <c r="EE730" s="319"/>
      <c r="EF730" s="319"/>
      <c r="EG730" s="319"/>
      <c r="EH730" s="319"/>
      <c r="EI730" s="319"/>
      <c r="EJ730" s="319"/>
      <c r="EK730" s="319"/>
      <c r="EL730" s="319"/>
      <c r="EM730" s="319"/>
      <c r="EN730" s="319"/>
      <c r="EO730" s="319"/>
      <c r="EP730" s="319"/>
      <c r="EQ730" s="319"/>
      <c r="ER730" s="319"/>
      <c r="ES730" s="319"/>
      <c r="ET730" s="319"/>
      <c r="EU730" s="319"/>
      <c r="EV730" s="319"/>
      <c r="EW730" s="319"/>
      <c r="EX730" s="319"/>
      <c r="EY730" s="319"/>
      <c r="EZ730" s="319"/>
      <c r="FA730" s="319"/>
      <c r="FB730" s="319"/>
      <c r="FC730" s="319"/>
      <c r="FD730" s="319"/>
      <c r="FE730" s="319"/>
      <c r="FF730" s="319"/>
      <c r="FG730" s="319"/>
      <c r="FH730" s="319"/>
      <c r="FI730" s="319"/>
      <c r="FJ730" s="319"/>
      <c r="FK730" s="319"/>
      <c r="FL730" s="319"/>
      <c r="FM730" s="319"/>
      <c r="FN730" s="319"/>
      <c r="FO730" s="319"/>
      <c r="FP730" s="319"/>
      <c r="FQ730" s="319"/>
      <c r="FR730" s="319"/>
      <c r="FS730" s="319"/>
      <c r="FT730" s="319"/>
      <c r="FU730" s="319"/>
      <c r="FV730" s="319"/>
      <c r="FW730" s="319"/>
      <c r="FX730" s="319"/>
      <c r="FY730" s="319"/>
      <c r="FZ730" s="319"/>
      <c r="GA730" s="319"/>
      <c r="GB730" s="319"/>
      <c r="GC730" s="319"/>
      <c r="GD730" s="319"/>
      <c r="GE730" s="319"/>
      <c r="GF730" s="319"/>
      <c r="GG730" s="319"/>
      <c r="GH730" s="319"/>
      <c r="GI730" s="319"/>
      <c r="GJ730" s="319"/>
      <c r="GK730" s="319"/>
      <c r="GL730" s="319"/>
      <c r="GM730" s="319"/>
      <c r="GN730" s="319"/>
      <c r="GO730" s="319"/>
      <c r="GP730" s="319"/>
      <c r="GQ730" s="319"/>
      <c r="GR730" s="319"/>
      <c r="GS730" s="319"/>
      <c r="GT730" s="319"/>
      <c r="GU730" s="319"/>
      <c r="GV730" s="319"/>
      <c r="GW730" s="319"/>
      <c r="GX730" s="319"/>
      <c r="GY730" s="319"/>
      <c r="GZ730" s="319"/>
      <c r="HA730" s="319"/>
      <c r="HB730" s="319"/>
      <c r="HC730" s="319"/>
      <c r="HD730" s="319"/>
      <c r="HE730" s="319"/>
      <c r="HF730" s="319"/>
      <c r="HG730" s="319"/>
      <c r="HH730" s="319"/>
      <c r="HI730" s="319"/>
      <c r="HJ730" s="319"/>
      <c r="HK730" s="319"/>
      <c r="HL730" s="319"/>
      <c r="HM730" s="319"/>
      <c r="HN730" s="319"/>
      <c r="HO730" s="319"/>
      <c r="HP730" s="319"/>
      <c r="HQ730" s="319"/>
      <c r="HR730" s="319"/>
      <c r="HS730" s="319"/>
      <c r="HT730" s="319"/>
      <c r="HU730" s="319"/>
      <c r="HV730" s="319"/>
      <c r="HW730" s="319"/>
      <c r="HX730" s="319"/>
      <c r="HY730" s="319"/>
      <c r="HZ730" s="319"/>
      <c r="IA730" s="319"/>
      <c r="IB730" s="319"/>
      <c r="IC730" s="319"/>
      <c r="ID730" s="319"/>
      <c r="IE730" s="319"/>
      <c r="IF730" s="319"/>
      <c r="IG730" s="319"/>
      <c r="IH730" s="319"/>
      <c r="II730" s="319"/>
      <c r="IJ730" s="319"/>
      <c r="IK730" s="319"/>
      <c r="IL730" s="319"/>
      <c r="IM730" s="319"/>
      <c r="IN730" s="319"/>
      <c r="IO730" s="319"/>
      <c r="IP730" s="319"/>
      <c r="IQ730" s="319"/>
      <c r="IR730" s="319"/>
      <c r="IS730" s="319"/>
      <c r="IT730" s="319"/>
      <c r="IU730" s="319"/>
      <c r="IV730" s="319"/>
      <c r="IW730" s="319"/>
      <c r="IX730" s="319"/>
      <c r="IY730" s="319"/>
      <c r="IZ730" s="319"/>
      <c r="JA730" s="319"/>
      <c r="JB730" s="319"/>
      <c r="JC730" s="319"/>
      <c r="JD730" s="319"/>
      <c r="JE730" s="319"/>
      <c r="JF730" s="319"/>
      <c r="JG730" s="319"/>
      <c r="JH730" s="319"/>
      <c r="JI730" s="319"/>
      <c r="JJ730" s="319"/>
      <c r="JK730" s="319"/>
      <c r="JL730" s="319"/>
      <c r="JM730" s="319"/>
      <c r="JN730" s="319"/>
      <c r="JO730" s="319"/>
      <c r="JP730" s="319"/>
      <c r="JQ730" s="319"/>
      <c r="JR730" s="319"/>
      <c r="JS730" s="319"/>
      <c r="JT730" s="319"/>
      <c r="JU730" s="319"/>
      <c r="JV730" s="319"/>
      <c r="JW730" s="319"/>
      <c r="JX730" s="319"/>
      <c r="JY730" s="319"/>
      <c r="JZ730" s="319"/>
      <c r="KA730" s="319"/>
      <c r="KB730" s="319"/>
      <c r="KC730" s="319"/>
      <c r="KD730" s="319"/>
      <c r="KE730" s="319"/>
      <c r="KF730" s="319"/>
      <c r="KG730" s="319"/>
      <c r="KH730" s="319"/>
      <c r="KI730" s="319"/>
      <c r="KJ730" s="319"/>
      <c r="KK730" s="319"/>
      <c r="KL730" s="319"/>
      <c r="KM730" s="319"/>
      <c r="KN730" s="319"/>
      <c r="KO730" s="319"/>
      <c r="KP730" s="319"/>
      <c r="KQ730" s="319"/>
      <c r="KR730" s="319"/>
      <c r="KS730" s="319"/>
      <c r="KT730" s="319"/>
      <c r="KU730" s="319"/>
      <c r="KV730" s="319"/>
      <c r="KW730" s="319"/>
      <c r="KX730" s="319"/>
      <c r="KY730" s="319"/>
      <c r="KZ730" s="319"/>
      <c r="LA730" s="319"/>
      <c r="LB730" s="319"/>
      <c r="LC730" s="319"/>
      <c r="LD730" s="319"/>
      <c r="LE730" s="319"/>
      <c r="LF730" s="319"/>
      <c r="LG730" s="319"/>
      <c r="LH730" s="319"/>
      <c r="LI730" s="319"/>
      <c r="LJ730" s="319"/>
      <c r="LK730" s="319"/>
      <c r="LL730" s="319"/>
      <c r="LM730" s="319"/>
      <c r="LN730" s="319"/>
      <c r="LO730" s="319"/>
      <c r="LP730" s="319"/>
      <c r="LQ730" s="319"/>
      <c r="LR730" s="319"/>
      <c r="LS730" s="319"/>
      <c r="LT730" s="319"/>
      <c r="LU730" s="319"/>
      <c r="LV730" s="319"/>
      <c r="LW730" s="319"/>
      <c r="LX730" s="319"/>
      <c r="LY730" s="319"/>
      <c r="LZ730" s="319"/>
      <c r="MA730" s="319"/>
      <c r="MB730" s="319"/>
      <c r="MC730" s="319"/>
      <c r="MD730" s="319"/>
      <c r="ME730" s="319"/>
      <c r="MF730" s="319"/>
      <c r="MG730" s="319"/>
      <c r="MH730" s="319"/>
      <c r="MI730" s="319"/>
      <c r="MJ730" s="319"/>
      <c r="MK730" s="319"/>
      <c r="ML730" s="319"/>
      <c r="MM730" s="319"/>
      <c r="MN730" s="319"/>
      <c r="MO730" s="319"/>
      <c r="MP730" s="319"/>
      <c r="MQ730" s="319"/>
      <c r="MS730" s="241"/>
      <c r="MT730" s="362">
        <f t="shared" si="1004"/>
        <v>0</v>
      </c>
      <c r="MU730" s="363">
        <f t="shared" si="1024"/>
        <v>0</v>
      </c>
      <c r="MV730" s="363">
        <f t="shared" si="991"/>
        <v>0</v>
      </c>
      <c r="MW730" s="363"/>
      <c r="MX730" s="363">
        <f t="shared" si="992"/>
        <v>0</v>
      </c>
      <c r="MY730" s="363"/>
      <c r="MZ730" s="363">
        <f t="shared" si="993"/>
        <v>0</v>
      </c>
      <c r="NA730" s="363"/>
      <c r="NB730" s="363">
        <f t="shared" si="994"/>
        <v>0</v>
      </c>
      <c r="NC730" s="363"/>
      <c r="ND730" s="363">
        <f t="shared" si="995"/>
        <v>0</v>
      </c>
      <c r="NE730" s="363"/>
      <c r="NF730" s="363">
        <f t="shared" si="996"/>
        <v>0</v>
      </c>
      <c r="NG730" s="363"/>
      <c r="NH730" s="363">
        <f t="shared" si="997"/>
        <v>0</v>
      </c>
      <c r="NI730" s="363"/>
      <c r="NJ730" s="363">
        <f t="shared" si="998"/>
        <v>0</v>
      </c>
      <c r="NK730" s="363"/>
      <c r="NL730" s="363">
        <f t="shared" si="1005"/>
        <v>0</v>
      </c>
      <c r="NM730" s="364"/>
      <c r="NN730" s="370"/>
      <c r="NR730" s="318">
        <f t="shared" si="999"/>
        <v>0</v>
      </c>
      <c r="NS730" s="318">
        <f t="shared" si="1000"/>
        <v>0</v>
      </c>
      <c r="NT730" s="318">
        <f t="shared" si="1001"/>
        <v>0</v>
      </c>
    </row>
    <row r="731" spans="1:384" s="318" customFormat="1" ht="10.199999999999999" customHeight="1" x14ac:dyDescent="0.3">
      <c r="A731" s="25"/>
      <c r="B731" s="389"/>
      <c r="C731" s="424"/>
      <c r="D731" s="15"/>
      <c r="E731" s="106"/>
      <c r="F731" s="106"/>
      <c r="G731" s="106"/>
      <c r="H731" s="399"/>
      <c r="I731" s="394">
        <f>Prenoms!$B$29</f>
        <v>0</v>
      </c>
      <c r="J731" s="395"/>
      <c r="K731" s="395"/>
      <c r="L731" s="395"/>
      <c r="M731" s="395"/>
      <c r="N731" s="81" t="str">
        <f>IF(NL731&lt;&gt;0,"",IF(Conges!Z63=0,"",Conges!Z63))</f>
        <v/>
      </c>
      <c r="O731" s="82"/>
      <c r="P731" s="83"/>
      <c r="Q731" s="83"/>
      <c r="R731" s="83"/>
      <c r="S731" s="83"/>
      <c r="T731" s="83"/>
      <c r="U731" s="83"/>
      <c r="V731" s="84"/>
      <c r="W731" s="82"/>
      <c r="X731" s="83"/>
      <c r="Y731" s="83"/>
      <c r="Z731" s="83"/>
      <c r="AA731" s="83"/>
      <c r="AB731" s="83"/>
      <c r="AC731" s="83"/>
      <c r="AD731" s="84"/>
      <c r="AE731" s="82"/>
      <c r="AF731" s="83"/>
      <c r="AG731" s="83"/>
      <c r="AH731" s="83"/>
      <c r="AI731" s="83"/>
      <c r="AJ731" s="84"/>
      <c r="AK731" s="82"/>
      <c r="AL731" s="83"/>
      <c r="AM731" s="83"/>
      <c r="AN731" s="83"/>
      <c r="AO731" s="83"/>
      <c r="AP731" s="83"/>
      <c r="AQ731" s="83"/>
      <c r="AR731" s="83"/>
      <c r="AS731" s="83"/>
      <c r="AT731" s="84"/>
      <c r="AU731" s="82"/>
      <c r="AV731" s="83"/>
      <c r="AW731" s="83"/>
      <c r="AX731" s="83"/>
      <c r="AY731" s="83"/>
      <c r="AZ731" s="83"/>
      <c r="BA731" s="83"/>
      <c r="BB731" s="84"/>
      <c r="BC731" s="85">
        <f>IF(NL731&lt;&gt;0,(IF(Conges!Z$63=0,0,3)),0)</f>
        <v>0</v>
      </c>
      <c r="BD731" s="417"/>
      <c r="BE731" s="390">
        <f>IF(OR(Conges!Z$63="A",Conges!Z$63="V"),Prenoms!L$29,NL731)</f>
        <v>0</v>
      </c>
      <c r="BF731" s="391"/>
      <c r="BG731" s="286"/>
      <c r="BH731" s="287">
        <f t="shared" si="984"/>
        <v>0</v>
      </c>
      <c r="BI731" s="288" t="str">
        <f t="shared" si="985"/>
        <v/>
      </c>
      <c r="BJ731" s="300">
        <v>0</v>
      </c>
      <c r="BK731" s="301">
        <f t="shared" si="1002"/>
        <v>0</v>
      </c>
      <c r="BL731" s="302">
        <f t="shared" si="1015"/>
        <v>0</v>
      </c>
      <c r="BM731" s="302">
        <f t="shared" si="1016"/>
        <v>0</v>
      </c>
      <c r="BN731" s="302">
        <f>SUM('Heures Pointage'!$AAD$26:$AAE$26)</f>
        <v>0</v>
      </c>
      <c r="BO731" s="302">
        <f>SUM('Heures et Indemnites'!$AAD$26:$AAE$26)</f>
        <v>0</v>
      </c>
      <c r="BP731" s="303">
        <f t="shared" si="1017"/>
        <v>0</v>
      </c>
      <c r="BQ731" s="303">
        <f>'Heures Pointage'!$ABB$26</f>
        <v>0</v>
      </c>
      <c r="BR731" s="304">
        <f t="shared" ref="BR731" si="1035">$BH$1081</f>
        <v>0</v>
      </c>
      <c r="BS731" s="149">
        <f>Prenoms!$C$29</f>
        <v>0</v>
      </c>
      <c r="BT731" s="180"/>
      <c r="BU731" s="324">
        <f>SUM('Heures et Indemnites'!$AAD$26:$AAE$26)</f>
        <v>0</v>
      </c>
      <c r="BV731" s="235">
        <f>SUM('Heures et Indemnites'!$AAD$6:$AAE$26)</f>
        <v>0</v>
      </c>
      <c r="BW731" s="324"/>
      <c r="BX731" s="235"/>
      <c r="BY731" s="319"/>
      <c r="BZ731" s="319"/>
      <c r="CA731" s="319"/>
      <c r="CB731" s="319"/>
      <c r="CC731" s="319"/>
      <c r="CD731" s="319"/>
      <c r="CE731" s="319"/>
      <c r="CF731" s="319"/>
      <c r="CG731" s="319"/>
      <c r="CH731" s="319"/>
      <c r="CI731" s="319"/>
      <c r="CJ731" s="319"/>
      <c r="CK731" s="319"/>
      <c r="CL731" s="319"/>
      <c r="CM731" s="319"/>
      <c r="CN731" s="319"/>
      <c r="CO731" s="319"/>
      <c r="CP731" s="319"/>
      <c r="CQ731" s="319"/>
      <c r="CR731" s="319"/>
      <c r="CS731" s="319"/>
      <c r="CT731" s="319"/>
      <c r="CU731" s="319"/>
      <c r="CV731" s="319"/>
      <c r="CW731" s="319"/>
      <c r="CX731" s="319"/>
      <c r="CY731" s="319"/>
      <c r="CZ731" s="319"/>
      <c r="DA731" s="319"/>
      <c r="DB731" s="319"/>
      <c r="DC731" s="319"/>
      <c r="DD731" s="319"/>
      <c r="DE731" s="319"/>
      <c r="DF731" s="319"/>
      <c r="DG731" s="319"/>
      <c r="DH731" s="319"/>
      <c r="DI731" s="319"/>
      <c r="DJ731" s="319"/>
      <c r="DK731" s="319"/>
      <c r="DL731" s="319"/>
      <c r="DM731" s="319"/>
      <c r="DN731" s="319"/>
      <c r="DO731" s="319"/>
      <c r="DP731" s="319"/>
      <c r="DQ731" s="319"/>
      <c r="DR731" s="319"/>
      <c r="DS731" s="319"/>
      <c r="DT731" s="319"/>
      <c r="DU731" s="319"/>
      <c r="DV731" s="319"/>
      <c r="DW731" s="319"/>
      <c r="DX731" s="319"/>
      <c r="DY731" s="319"/>
      <c r="DZ731" s="319"/>
      <c r="EA731" s="319"/>
      <c r="EB731" s="319"/>
      <c r="EC731" s="319"/>
      <c r="ED731" s="319"/>
      <c r="EE731" s="319"/>
      <c r="EF731" s="319"/>
      <c r="EG731" s="319"/>
      <c r="EH731" s="319"/>
      <c r="EI731" s="319"/>
      <c r="EJ731" s="319"/>
      <c r="EK731" s="319"/>
      <c r="EL731" s="319"/>
      <c r="EM731" s="319"/>
      <c r="EN731" s="319"/>
      <c r="EO731" s="319"/>
      <c r="EP731" s="319"/>
      <c r="EQ731" s="319"/>
      <c r="ER731" s="319"/>
      <c r="ES731" s="319"/>
      <c r="ET731" s="319"/>
      <c r="EU731" s="319"/>
      <c r="EV731" s="319"/>
      <c r="EW731" s="319"/>
      <c r="EX731" s="319"/>
      <c r="EY731" s="319"/>
      <c r="EZ731" s="319"/>
      <c r="FA731" s="319"/>
      <c r="FB731" s="319"/>
      <c r="FC731" s="319"/>
      <c r="FD731" s="319"/>
      <c r="FE731" s="319"/>
      <c r="FF731" s="319"/>
      <c r="FG731" s="319"/>
      <c r="FH731" s="319"/>
      <c r="FI731" s="319"/>
      <c r="FJ731" s="319"/>
      <c r="FK731" s="319"/>
      <c r="FL731" s="319"/>
      <c r="FM731" s="319"/>
      <c r="FN731" s="319"/>
      <c r="FO731" s="319"/>
      <c r="FP731" s="319"/>
      <c r="FQ731" s="319"/>
      <c r="FR731" s="319"/>
      <c r="FS731" s="319"/>
      <c r="FT731" s="319"/>
      <c r="FU731" s="319"/>
      <c r="FV731" s="319"/>
      <c r="FW731" s="319"/>
      <c r="FX731" s="319"/>
      <c r="FY731" s="319"/>
      <c r="FZ731" s="319"/>
      <c r="GA731" s="319"/>
      <c r="GB731" s="319"/>
      <c r="GC731" s="319"/>
      <c r="GD731" s="319"/>
      <c r="GE731" s="319"/>
      <c r="GF731" s="319"/>
      <c r="GG731" s="319"/>
      <c r="GH731" s="319"/>
      <c r="GI731" s="319"/>
      <c r="GJ731" s="319"/>
      <c r="GK731" s="319"/>
      <c r="GL731" s="319"/>
      <c r="GM731" s="319"/>
      <c r="GN731" s="319"/>
      <c r="GO731" s="319"/>
      <c r="GP731" s="319"/>
      <c r="GQ731" s="319"/>
      <c r="GR731" s="319"/>
      <c r="GS731" s="319"/>
      <c r="GT731" s="319"/>
      <c r="GU731" s="319"/>
      <c r="GV731" s="319"/>
      <c r="GW731" s="319"/>
      <c r="GX731" s="319"/>
      <c r="GY731" s="319"/>
      <c r="GZ731" s="319"/>
      <c r="HA731" s="319"/>
      <c r="HB731" s="319"/>
      <c r="HC731" s="319"/>
      <c r="HD731" s="319"/>
      <c r="HE731" s="319"/>
      <c r="HF731" s="319"/>
      <c r="HG731" s="319"/>
      <c r="HH731" s="319"/>
      <c r="HI731" s="319"/>
      <c r="HJ731" s="319"/>
      <c r="HK731" s="319"/>
      <c r="HL731" s="319"/>
      <c r="HM731" s="319"/>
      <c r="HN731" s="319"/>
      <c r="HO731" s="319"/>
      <c r="HP731" s="319"/>
      <c r="HQ731" s="319"/>
      <c r="HR731" s="319"/>
      <c r="HS731" s="319"/>
      <c r="HT731" s="319"/>
      <c r="HU731" s="319"/>
      <c r="HV731" s="319"/>
      <c r="HW731" s="319"/>
      <c r="HX731" s="319"/>
      <c r="HY731" s="319"/>
      <c r="HZ731" s="319"/>
      <c r="IA731" s="319"/>
      <c r="IB731" s="319"/>
      <c r="IC731" s="319"/>
      <c r="ID731" s="319"/>
      <c r="IE731" s="319"/>
      <c r="IF731" s="319"/>
      <c r="IG731" s="319"/>
      <c r="IH731" s="319"/>
      <c r="II731" s="319"/>
      <c r="IJ731" s="319"/>
      <c r="IK731" s="319"/>
      <c r="IL731" s="319"/>
      <c r="IM731" s="319"/>
      <c r="IN731" s="319"/>
      <c r="IO731" s="319"/>
      <c r="IP731" s="319"/>
      <c r="IQ731" s="319"/>
      <c r="IR731" s="319"/>
      <c r="IS731" s="319"/>
      <c r="IT731" s="319"/>
      <c r="IU731" s="319"/>
      <c r="IV731" s="319"/>
      <c r="IW731" s="319"/>
      <c r="IX731" s="319"/>
      <c r="IY731" s="319"/>
      <c r="IZ731" s="319"/>
      <c r="JA731" s="319"/>
      <c r="JB731" s="319"/>
      <c r="JC731" s="319"/>
      <c r="JD731" s="319"/>
      <c r="JE731" s="319"/>
      <c r="JF731" s="319"/>
      <c r="JG731" s="319"/>
      <c r="JH731" s="319"/>
      <c r="JI731" s="319"/>
      <c r="JJ731" s="319"/>
      <c r="JK731" s="319"/>
      <c r="JL731" s="319"/>
      <c r="JM731" s="319"/>
      <c r="JN731" s="319"/>
      <c r="JO731" s="319"/>
      <c r="JP731" s="319"/>
      <c r="JQ731" s="319"/>
      <c r="JR731" s="319"/>
      <c r="JS731" s="319"/>
      <c r="JT731" s="319"/>
      <c r="JU731" s="319"/>
      <c r="JV731" s="319"/>
      <c r="JW731" s="319"/>
      <c r="JX731" s="319"/>
      <c r="JY731" s="319"/>
      <c r="JZ731" s="319"/>
      <c r="KA731" s="319"/>
      <c r="KB731" s="319"/>
      <c r="KC731" s="319"/>
      <c r="KD731" s="319"/>
      <c r="KE731" s="319"/>
      <c r="KF731" s="319"/>
      <c r="KG731" s="319"/>
      <c r="KH731" s="319"/>
      <c r="KI731" s="319"/>
      <c r="KJ731" s="319"/>
      <c r="KK731" s="319"/>
      <c r="KL731" s="319"/>
      <c r="KM731" s="319"/>
      <c r="KN731" s="319"/>
      <c r="KO731" s="319"/>
      <c r="KP731" s="319"/>
      <c r="KQ731" s="319"/>
      <c r="KR731" s="319"/>
      <c r="KS731" s="319"/>
      <c r="KT731" s="319"/>
      <c r="KU731" s="319"/>
      <c r="KV731" s="319"/>
      <c r="KW731" s="319"/>
      <c r="KX731" s="319"/>
      <c r="KY731" s="319"/>
      <c r="KZ731" s="319"/>
      <c r="LA731" s="319"/>
      <c r="LB731" s="319"/>
      <c r="LC731" s="319"/>
      <c r="LD731" s="319"/>
      <c r="LE731" s="319"/>
      <c r="LF731" s="319"/>
      <c r="LG731" s="319"/>
      <c r="LH731" s="319"/>
      <c r="LI731" s="319"/>
      <c r="LJ731" s="319"/>
      <c r="LK731" s="319"/>
      <c r="LL731" s="319"/>
      <c r="LM731" s="319"/>
      <c r="LN731" s="319"/>
      <c r="LO731" s="319"/>
      <c r="LP731" s="319"/>
      <c r="LQ731" s="319"/>
      <c r="LR731" s="319"/>
      <c r="LS731" s="319"/>
      <c r="LT731" s="319"/>
      <c r="LU731" s="319"/>
      <c r="LV731" s="319"/>
      <c r="LW731" s="319"/>
      <c r="LX731" s="319"/>
      <c r="LY731" s="319"/>
      <c r="LZ731" s="319"/>
      <c r="MA731" s="319"/>
      <c r="MB731" s="319"/>
      <c r="MC731" s="319"/>
      <c r="MD731" s="319"/>
      <c r="ME731" s="319"/>
      <c r="MF731" s="319"/>
      <c r="MG731" s="319"/>
      <c r="MH731" s="319"/>
      <c r="MI731" s="319"/>
      <c r="MJ731" s="319"/>
      <c r="MK731" s="319"/>
      <c r="ML731" s="319"/>
      <c r="MM731" s="319"/>
      <c r="MN731" s="319"/>
      <c r="MO731" s="319"/>
      <c r="MP731" s="319"/>
      <c r="MQ731" s="319"/>
      <c r="MS731" s="241"/>
      <c r="MT731" s="373">
        <f t="shared" si="1004"/>
        <v>0</v>
      </c>
      <c r="MU731" s="365">
        <f t="shared" si="1024"/>
        <v>0</v>
      </c>
      <c r="MV731" s="365">
        <f t="shared" si="991"/>
        <v>0</v>
      </c>
      <c r="MW731" s="365"/>
      <c r="MX731" s="365">
        <f t="shared" si="992"/>
        <v>0</v>
      </c>
      <c r="MY731" s="365"/>
      <c r="MZ731" s="365">
        <f t="shared" si="993"/>
        <v>0</v>
      </c>
      <c r="NA731" s="365"/>
      <c r="NB731" s="365">
        <f t="shared" si="994"/>
        <v>0</v>
      </c>
      <c r="NC731" s="365"/>
      <c r="ND731" s="365">
        <f t="shared" si="995"/>
        <v>0</v>
      </c>
      <c r="NE731" s="365"/>
      <c r="NF731" s="365">
        <f t="shared" si="996"/>
        <v>0</v>
      </c>
      <c r="NG731" s="365"/>
      <c r="NH731" s="365">
        <f t="shared" si="997"/>
        <v>0</v>
      </c>
      <c r="NI731" s="365"/>
      <c r="NJ731" s="365">
        <f t="shared" si="998"/>
        <v>0</v>
      </c>
      <c r="NK731" s="365"/>
      <c r="NL731" s="365">
        <f t="shared" si="1005"/>
        <v>0</v>
      </c>
      <c r="NM731" s="366"/>
      <c r="NN731" s="370"/>
      <c r="NR731" s="318">
        <f t="shared" si="999"/>
        <v>0</v>
      </c>
      <c r="NS731" s="318">
        <f t="shared" si="1000"/>
        <v>0</v>
      </c>
      <c r="NT731" s="318">
        <f t="shared" si="1001"/>
        <v>0</v>
      </c>
    </row>
    <row r="732" spans="1:384" s="318" customFormat="1" ht="10.199999999999999" customHeight="1" x14ac:dyDescent="0.3">
      <c r="A732" s="25"/>
      <c r="B732" s="389"/>
      <c r="C732" s="424"/>
      <c r="D732" s="15"/>
      <c r="E732" s="106"/>
      <c r="F732" s="106"/>
      <c r="G732" s="106"/>
      <c r="H732" s="399"/>
      <c r="I732" s="381">
        <f>Prenoms!$B$30</f>
        <v>0</v>
      </c>
      <c r="J732" s="382"/>
      <c r="K732" s="382"/>
      <c r="L732" s="382"/>
      <c r="M732" s="382"/>
      <c r="N732" s="68" t="str">
        <f>IF(NL732&lt;&gt;0,"",IF(Conges!Z64=0,"",Conges!Z64))</f>
        <v/>
      </c>
      <c r="O732" s="69"/>
      <c r="P732" s="70"/>
      <c r="Q732" s="70"/>
      <c r="R732" s="70"/>
      <c r="S732" s="70"/>
      <c r="T732" s="70"/>
      <c r="U732" s="70"/>
      <c r="V732" s="71"/>
      <c r="W732" s="69"/>
      <c r="X732" s="70"/>
      <c r="Y732" s="70"/>
      <c r="Z732" s="70"/>
      <c r="AA732" s="70"/>
      <c r="AB732" s="70"/>
      <c r="AC732" s="70"/>
      <c r="AD732" s="71"/>
      <c r="AE732" s="69"/>
      <c r="AF732" s="70"/>
      <c r="AG732" s="70"/>
      <c r="AH732" s="70"/>
      <c r="AI732" s="70"/>
      <c r="AJ732" s="71"/>
      <c r="AK732" s="69"/>
      <c r="AL732" s="70"/>
      <c r="AM732" s="70"/>
      <c r="AN732" s="70"/>
      <c r="AO732" s="70"/>
      <c r="AP732" s="70"/>
      <c r="AQ732" s="70"/>
      <c r="AR732" s="70"/>
      <c r="AS732" s="70"/>
      <c r="AT732" s="71"/>
      <c r="AU732" s="69"/>
      <c r="AV732" s="70"/>
      <c r="AW732" s="70"/>
      <c r="AX732" s="70"/>
      <c r="AY732" s="70"/>
      <c r="AZ732" s="70"/>
      <c r="BA732" s="70"/>
      <c r="BB732" s="71"/>
      <c r="BC732" s="72">
        <f>IF(NL732&lt;&gt;0,(IF(Conges!Z$64=0,0,3)),0)</f>
        <v>0</v>
      </c>
      <c r="BD732" s="417"/>
      <c r="BE732" s="392">
        <f>IF(OR(Conges!Z$64="A",Conges!Z$64="V"),Prenoms!L$30,NL732)</f>
        <v>0</v>
      </c>
      <c r="BF732" s="393"/>
      <c r="BG732" s="289"/>
      <c r="BH732" s="290">
        <f t="shared" si="984"/>
        <v>0</v>
      </c>
      <c r="BI732" s="291" t="str">
        <f t="shared" si="985"/>
        <v/>
      </c>
      <c r="BJ732" s="305">
        <v>0</v>
      </c>
      <c r="BK732" s="306">
        <f t="shared" si="1002"/>
        <v>0</v>
      </c>
      <c r="BL732" s="307">
        <f t="shared" si="1015"/>
        <v>0</v>
      </c>
      <c r="BM732" s="307">
        <f t="shared" si="1016"/>
        <v>0</v>
      </c>
      <c r="BN732" s="307">
        <f>SUM('Heures Pointage'!$ABD$26:$ABE$26)</f>
        <v>0</v>
      </c>
      <c r="BO732" s="307">
        <f>SUM('Heures et Indemnites'!$ABD$26:$ABE$26)</f>
        <v>0</v>
      </c>
      <c r="BP732" s="308">
        <f t="shared" si="1017"/>
        <v>0</v>
      </c>
      <c r="BQ732" s="308">
        <f>'Heures Pointage'!$ACB$26</f>
        <v>0</v>
      </c>
      <c r="BR732" s="309">
        <f t="shared" ref="BR732" si="1036">$BH$1082</f>
        <v>0</v>
      </c>
      <c r="BS732" s="150">
        <f>Prenoms!$C$30</f>
        <v>0</v>
      </c>
      <c r="BT732" s="153"/>
      <c r="BU732" s="323">
        <f>SUM('Heures et Indemnites'!$ABD$26:$ABE$26)</f>
        <v>0</v>
      </c>
      <c r="BV732" s="236">
        <f>SUM('Heures et Indemnites'!$ABD$6:$ABE$26)</f>
        <v>0</v>
      </c>
      <c r="BW732" s="323"/>
      <c r="BX732" s="236"/>
      <c r="BY732" s="319"/>
      <c r="BZ732" s="319"/>
      <c r="CA732" s="319"/>
      <c r="CB732" s="319"/>
      <c r="CC732" s="319"/>
      <c r="CD732" s="319"/>
      <c r="CE732" s="319"/>
      <c r="CF732" s="319"/>
      <c r="CG732" s="319"/>
      <c r="CH732" s="319"/>
      <c r="CI732" s="319"/>
      <c r="CJ732" s="319"/>
      <c r="CK732" s="319"/>
      <c r="CL732" s="319"/>
      <c r="CM732" s="319"/>
      <c r="CN732" s="319"/>
      <c r="CO732" s="319"/>
      <c r="CP732" s="319"/>
      <c r="CQ732" s="319"/>
      <c r="CR732" s="319"/>
      <c r="CS732" s="319"/>
      <c r="CT732" s="319"/>
      <c r="CU732" s="319"/>
      <c r="CV732" s="319"/>
      <c r="CW732" s="319"/>
      <c r="CX732" s="319"/>
      <c r="CY732" s="319"/>
      <c r="CZ732" s="319"/>
      <c r="DA732" s="319"/>
      <c r="DB732" s="319"/>
      <c r="DC732" s="319"/>
      <c r="DD732" s="319"/>
      <c r="DE732" s="319"/>
      <c r="DF732" s="319"/>
      <c r="DG732" s="319"/>
      <c r="DH732" s="319"/>
      <c r="DI732" s="319"/>
      <c r="DJ732" s="319"/>
      <c r="DK732" s="319"/>
      <c r="DL732" s="319"/>
      <c r="DM732" s="319"/>
      <c r="DN732" s="319"/>
      <c r="DO732" s="319"/>
      <c r="DP732" s="319"/>
      <c r="DQ732" s="319"/>
      <c r="DR732" s="319"/>
      <c r="DS732" s="319"/>
      <c r="DT732" s="319"/>
      <c r="DU732" s="319"/>
      <c r="DV732" s="319"/>
      <c r="DW732" s="319"/>
      <c r="DX732" s="319"/>
      <c r="DY732" s="319"/>
      <c r="DZ732" s="319"/>
      <c r="EA732" s="319"/>
      <c r="EB732" s="319"/>
      <c r="EC732" s="319"/>
      <c r="ED732" s="319"/>
      <c r="EE732" s="319"/>
      <c r="EF732" s="319"/>
      <c r="EG732" s="319"/>
      <c r="EH732" s="319"/>
      <c r="EI732" s="319"/>
      <c r="EJ732" s="319"/>
      <c r="EK732" s="319"/>
      <c r="EL732" s="319"/>
      <c r="EM732" s="319"/>
      <c r="EN732" s="319"/>
      <c r="EO732" s="319"/>
      <c r="EP732" s="319"/>
      <c r="EQ732" s="319"/>
      <c r="ER732" s="319"/>
      <c r="ES732" s="319"/>
      <c r="ET732" s="319"/>
      <c r="EU732" s="319"/>
      <c r="EV732" s="319"/>
      <c r="EW732" s="319"/>
      <c r="EX732" s="319"/>
      <c r="EY732" s="319"/>
      <c r="EZ732" s="319"/>
      <c r="FA732" s="319"/>
      <c r="FB732" s="319"/>
      <c r="FC732" s="319"/>
      <c r="FD732" s="319"/>
      <c r="FE732" s="319"/>
      <c r="FF732" s="319"/>
      <c r="FG732" s="319"/>
      <c r="FH732" s="319"/>
      <c r="FI732" s="319"/>
      <c r="FJ732" s="319"/>
      <c r="FK732" s="319"/>
      <c r="FL732" s="319"/>
      <c r="FM732" s="319"/>
      <c r="FN732" s="319"/>
      <c r="FO732" s="319"/>
      <c r="FP732" s="319"/>
      <c r="FQ732" s="319"/>
      <c r="FR732" s="319"/>
      <c r="FS732" s="319"/>
      <c r="FT732" s="319"/>
      <c r="FU732" s="319"/>
      <c r="FV732" s="319"/>
      <c r="FW732" s="319"/>
      <c r="FX732" s="319"/>
      <c r="FY732" s="319"/>
      <c r="FZ732" s="319"/>
      <c r="GA732" s="319"/>
      <c r="GB732" s="319"/>
      <c r="GC732" s="319"/>
      <c r="GD732" s="319"/>
      <c r="GE732" s="319"/>
      <c r="GF732" s="319"/>
      <c r="GG732" s="319"/>
      <c r="GH732" s="319"/>
      <c r="GI732" s="319"/>
      <c r="GJ732" s="319"/>
      <c r="GK732" s="319"/>
      <c r="GL732" s="319"/>
      <c r="GM732" s="319"/>
      <c r="GN732" s="319"/>
      <c r="GO732" s="319"/>
      <c r="GP732" s="319"/>
      <c r="GQ732" s="319"/>
      <c r="GR732" s="319"/>
      <c r="GS732" s="319"/>
      <c r="GT732" s="319"/>
      <c r="GU732" s="319"/>
      <c r="GV732" s="319"/>
      <c r="GW732" s="319"/>
      <c r="GX732" s="319"/>
      <c r="GY732" s="319"/>
      <c r="GZ732" s="319"/>
      <c r="HA732" s="319"/>
      <c r="HB732" s="319"/>
      <c r="HC732" s="319"/>
      <c r="HD732" s="319"/>
      <c r="HE732" s="319"/>
      <c r="HF732" s="319"/>
      <c r="HG732" s="319"/>
      <c r="HH732" s="319"/>
      <c r="HI732" s="319"/>
      <c r="HJ732" s="319"/>
      <c r="HK732" s="319"/>
      <c r="HL732" s="319"/>
      <c r="HM732" s="319"/>
      <c r="HN732" s="319"/>
      <c r="HO732" s="319"/>
      <c r="HP732" s="319"/>
      <c r="HQ732" s="319"/>
      <c r="HR732" s="319"/>
      <c r="HS732" s="319"/>
      <c r="HT732" s="319"/>
      <c r="HU732" s="319"/>
      <c r="HV732" s="319"/>
      <c r="HW732" s="319"/>
      <c r="HX732" s="319"/>
      <c r="HY732" s="319"/>
      <c r="HZ732" s="319"/>
      <c r="IA732" s="319"/>
      <c r="IB732" s="319"/>
      <c r="IC732" s="319"/>
      <c r="ID732" s="319"/>
      <c r="IE732" s="319"/>
      <c r="IF732" s="319"/>
      <c r="IG732" s="319"/>
      <c r="IH732" s="319"/>
      <c r="II732" s="319"/>
      <c r="IJ732" s="319"/>
      <c r="IK732" s="319"/>
      <c r="IL732" s="319"/>
      <c r="IM732" s="319"/>
      <c r="IN732" s="319"/>
      <c r="IO732" s="319"/>
      <c r="IP732" s="319"/>
      <c r="IQ732" s="319"/>
      <c r="IR732" s="319"/>
      <c r="IS732" s="319"/>
      <c r="IT732" s="319"/>
      <c r="IU732" s="319"/>
      <c r="IV732" s="319"/>
      <c r="IW732" s="319"/>
      <c r="IX732" s="319"/>
      <c r="IY732" s="319"/>
      <c r="IZ732" s="319"/>
      <c r="JA732" s="319"/>
      <c r="JB732" s="319"/>
      <c r="JC732" s="319"/>
      <c r="JD732" s="319"/>
      <c r="JE732" s="319"/>
      <c r="JF732" s="319"/>
      <c r="JG732" s="319"/>
      <c r="JH732" s="319"/>
      <c r="JI732" s="319"/>
      <c r="JJ732" s="319"/>
      <c r="JK732" s="319"/>
      <c r="JL732" s="319"/>
      <c r="JM732" s="319"/>
      <c r="JN732" s="319"/>
      <c r="JO732" s="319"/>
      <c r="JP732" s="319"/>
      <c r="JQ732" s="319"/>
      <c r="JR732" s="319"/>
      <c r="JS732" s="319"/>
      <c r="JT732" s="319"/>
      <c r="JU732" s="319"/>
      <c r="JV732" s="319"/>
      <c r="JW732" s="319"/>
      <c r="JX732" s="319"/>
      <c r="JY732" s="319"/>
      <c r="JZ732" s="319"/>
      <c r="KA732" s="319"/>
      <c r="KB732" s="319"/>
      <c r="KC732" s="319"/>
      <c r="KD732" s="319"/>
      <c r="KE732" s="319"/>
      <c r="KF732" s="319"/>
      <c r="KG732" s="319"/>
      <c r="KH732" s="319"/>
      <c r="KI732" s="319"/>
      <c r="KJ732" s="319"/>
      <c r="KK732" s="319"/>
      <c r="KL732" s="319"/>
      <c r="KM732" s="319"/>
      <c r="KN732" s="319"/>
      <c r="KO732" s="319"/>
      <c r="KP732" s="319"/>
      <c r="KQ732" s="319"/>
      <c r="KR732" s="319"/>
      <c r="KS732" s="319"/>
      <c r="KT732" s="319"/>
      <c r="KU732" s="319"/>
      <c r="KV732" s="319"/>
      <c r="KW732" s="319"/>
      <c r="KX732" s="319"/>
      <c r="KY732" s="319"/>
      <c r="KZ732" s="319"/>
      <c r="LA732" s="319"/>
      <c r="LB732" s="319"/>
      <c r="LC732" s="319"/>
      <c r="LD732" s="319"/>
      <c r="LE732" s="319"/>
      <c r="LF732" s="319"/>
      <c r="LG732" s="319"/>
      <c r="LH732" s="319"/>
      <c r="LI732" s="319"/>
      <c r="LJ732" s="319"/>
      <c r="LK732" s="319"/>
      <c r="LL732" s="319"/>
      <c r="LM732" s="319"/>
      <c r="LN732" s="319"/>
      <c r="LO732" s="319"/>
      <c r="LP732" s="319"/>
      <c r="LQ732" s="319"/>
      <c r="LR732" s="319"/>
      <c r="LS732" s="319"/>
      <c r="LT732" s="319"/>
      <c r="LU732" s="319"/>
      <c r="LV732" s="319"/>
      <c r="LW732" s="319"/>
      <c r="LX732" s="319"/>
      <c r="LY732" s="319"/>
      <c r="LZ732" s="319"/>
      <c r="MA732" s="319"/>
      <c r="MB732" s="319"/>
      <c r="MC732" s="319"/>
      <c r="MD732" s="319"/>
      <c r="ME732" s="319"/>
      <c r="MF732" s="319"/>
      <c r="MG732" s="319"/>
      <c r="MH732" s="319"/>
      <c r="MI732" s="319"/>
      <c r="MJ732" s="319"/>
      <c r="MK732" s="319"/>
      <c r="ML732" s="319"/>
      <c r="MM732" s="319"/>
      <c r="MN732" s="319"/>
      <c r="MO732" s="319"/>
      <c r="MP732" s="319"/>
      <c r="MQ732" s="319"/>
      <c r="MS732" s="241"/>
      <c r="MT732" s="362">
        <f t="shared" si="1004"/>
        <v>0</v>
      </c>
      <c r="MU732" s="363">
        <f t="shared" si="1024"/>
        <v>0</v>
      </c>
      <c r="MV732" s="363">
        <f t="shared" si="991"/>
        <v>0</v>
      </c>
      <c r="MW732" s="363"/>
      <c r="MX732" s="363">
        <f t="shared" si="992"/>
        <v>0</v>
      </c>
      <c r="MY732" s="363"/>
      <c r="MZ732" s="363">
        <f t="shared" si="993"/>
        <v>0</v>
      </c>
      <c r="NA732" s="363"/>
      <c r="NB732" s="363">
        <f t="shared" si="994"/>
        <v>0</v>
      </c>
      <c r="NC732" s="363"/>
      <c r="ND732" s="363">
        <f t="shared" si="995"/>
        <v>0</v>
      </c>
      <c r="NE732" s="363"/>
      <c r="NF732" s="363">
        <f t="shared" si="996"/>
        <v>0</v>
      </c>
      <c r="NG732" s="363"/>
      <c r="NH732" s="363">
        <f t="shared" si="997"/>
        <v>0</v>
      </c>
      <c r="NI732" s="363"/>
      <c r="NJ732" s="363">
        <f t="shared" si="998"/>
        <v>0</v>
      </c>
      <c r="NK732" s="363"/>
      <c r="NL732" s="363">
        <f t="shared" si="1005"/>
        <v>0</v>
      </c>
      <c r="NM732" s="364"/>
      <c r="NN732" s="370"/>
      <c r="NR732" s="318">
        <f t="shared" si="999"/>
        <v>0</v>
      </c>
      <c r="NS732" s="318">
        <f t="shared" si="1000"/>
        <v>0</v>
      </c>
      <c r="NT732" s="318">
        <f t="shared" si="1001"/>
        <v>0</v>
      </c>
    </row>
    <row r="733" spans="1:384" s="318" customFormat="1" ht="10.199999999999999" customHeight="1" x14ac:dyDescent="0.3">
      <c r="A733" s="25"/>
      <c r="B733" s="389"/>
      <c r="C733" s="424"/>
      <c r="D733" s="15"/>
      <c r="E733" s="106"/>
      <c r="F733" s="106"/>
      <c r="G733" s="106"/>
      <c r="H733" s="399"/>
      <c r="I733" s="384">
        <f>Prenoms!$B$31</f>
        <v>0</v>
      </c>
      <c r="J733" s="385"/>
      <c r="K733" s="385"/>
      <c r="L733" s="385"/>
      <c r="M733" s="385"/>
      <c r="N733" s="86" t="str">
        <f>IF(NL733&lt;&gt;0,"",IF(Conges!Z65=0,"",Conges!Z65))</f>
        <v/>
      </c>
      <c r="O733" s="87"/>
      <c r="P733" s="88"/>
      <c r="Q733" s="88"/>
      <c r="R733" s="88"/>
      <c r="S733" s="88"/>
      <c r="T733" s="88"/>
      <c r="U733" s="88"/>
      <c r="V733" s="89"/>
      <c r="W733" s="87"/>
      <c r="X733" s="88"/>
      <c r="Y733" s="88"/>
      <c r="Z733" s="88"/>
      <c r="AA733" s="88"/>
      <c r="AB733" s="88"/>
      <c r="AC733" s="88"/>
      <c r="AD733" s="89"/>
      <c r="AE733" s="87"/>
      <c r="AF733" s="88"/>
      <c r="AG733" s="88"/>
      <c r="AH733" s="88"/>
      <c r="AI733" s="88"/>
      <c r="AJ733" s="89"/>
      <c r="AK733" s="87"/>
      <c r="AL733" s="88"/>
      <c r="AM733" s="88"/>
      <c r="AN733" s="88"/>
      <c r="AO733" s="88"/>
      <c r="AP733" s="88"/>
      <c r="AQ733" s="88"/>
      <c r="AR733" s="88"/>
      <c r="AS733" s="88"/>
      <c r="AT733" s="89"/>
      <c r="AU733" s="87"/>
      <c r="AV733" s="88"/>
      <c r="AW733" s="88"/>
      <c r="AX733" s="88"/>
      <c r="AY733" s="88"/>
      <c r="AZ733" s="88"/>
      <c r="BA733" s="88"/>
      <c r="BB733" s="89"/>
      <c r="BC733" s="90">
        <f>IF(NL733&lt;&gt;0,(IF(Conges!Z$65=0,0,3)),0)</f>
        <v>0</v>
      </c>
      <c r="BD733" s="417"/>
      <c r="BE733" s="386">
        <f>IF(OR(Conges!Z$65="A",Conges!Z$65="V"),Prenoms!L$31,NL733)</f>
        <v>0</v>
      </c>
      <c r="BF733" s="387"/>
      <c r="BG733" s="292"/>
      <c r="BH733" s="293">
        <f t="shared" si="984"/>
        <v>0</v>
      </c>
      <c r="BI733" s="294" t="str">
        <f t="shared" si="985"/>
        <v/>
      </c>
      <c r="BJ733" s="310">
        <v>0</v>
      </c>
      <c r="BK733" s="311">
        <f t="shared" si="1002"/>
        <v>0</v>
      </c>
      <c r="BL733" s="312">
        <f t="shared" si="1015"/>
        <v>0</v>
      </c>
      <c r="BM733" s="312">
        <f t="shared" si="1016"/>
        <v>0</v>
      </c>
      <c r="BN733" s="312">
        <f>SUM('Heures Pointage'!$ACD$26:$ACE$26)</f>
        <v>0</v>
      </c>
      <c r="BO733" s="312">
        <f>SUM('Heures et Indemnites'!$ACD$26:$ACE$26)</f>
        <v>0</v>
      </c>
      <c r="BP733" s="313">
        <f t="shared" si="1017"/>
        <v>0</v>
      </c>
      <c r="BQ733" s="313">
        <f>'Heures Pointage'!$ADB$26</f>
        <v>0</v>
      </c>
      <c r="BR733" s="314">
        <f t="shared" ref="BR733" si="1037">$BH$1083</f>
        <v>0</v>
      </c>
      <c r="BS733" s="151">
        <f>Prenoms!$C$31</f>
        <v>0</v>
      </c>
      <c r="BT733" s="180"/>
      <c r="BU733" s="280">
        <f>SUM('Heures et Indemnites'!$ACD$26:$ACE$26)</f>
        <v>0</v>
      </c>
      <c r="BV733" s="237">
        <f>SUM('Heures et Indemnites'!$ACD$6:$ACE$26)</f>
        <v>0</v>
      </c>
      <c r="BW733" s="280"/>
      <c r="BX733" s="237"/>
      <c r="BY733" s="319"/>
      <c r="BZ733" s="319"/>
      <c r="CA733" s="319"/>
      <c r="CB733" s="319"/>
      <c r="CC733" s="319"/>
      <c r="CD733" s="319"/>
      <c r="CE733" s="319"/>
      <c r="CF733" s="319"/>
      <c r="CG733" s="319"/>
      <c r="CH733" s="319"/>
      <c r="CI733" s="319"/>
      <c r="CJ733" s="319"/>
      <c r="CK733" s="319"/>
      <c r="CL733" s="319"/>
      <c r="CM733" s="319"/>
      <c r="CN733" s="319"/>
      <c r="CO733" s="319"/>
      <c r="CP733" s="319"/>
      <c r="CQ733" s="319"/>
      <c r="CR733" s="319"/>
      <c r="CS733" s="319"/>
      <c r="CT733" s="319"/>
      <c r="CU733" s="319"/>
      <c r="CV733" s="319"/>
      <c r="CW733" s="319"/>
      <c r="CX733" s="319"/>
      <c r="CY733" s="319"/>
      <c r="CZ733" s="319"/>
      <c r="DA733" s="319"/>
      <c r="DB733" s="319"/>
      <c r="DC733" s="319"/>
      <c r="DD733" s="319"/>
      <c r="DE733" s="319"/>
      <c r="DF733" s="319"/>
      <c r="DG733" s="319"/>
      <c r="DH733" s="319"/>
      <c r="DI733" s="319"/>
      <c r="DJ733" s="319"/>
      <c r="DK733" s="319"/>
      <c r="DL733" s="319"/>
      <c r="DM733" s="319"/>
      <c r="DN733" s="319"/>
      <c r="DO733" s="319"/>
      <c r="DP733" s="319"/>
      <c r="DQ733" s="319"/>
      <c r="DR733" s="319"/>
      <c r="DS733" s="319"/>
      <c r="DT733" s="319"/>
      <c r="DU733" s="319"/>
      <c r="DV733" s="319"/>
      <c r="DW733" s="319"/>
      <c r="DX733" s="319"/>
      <c r="DY733" s="319"/>
      <c r="DZ733" s="319"/>
      <c r="EA733" s="319"/>
      <c r="EB733" s="319"/>
      <c r="EC733" s="319"/>
      <c r="ED733" s="319"/>
      <c r="EE733" s="319"/>
      <c r="EF733" s="319"/>
      <c r="EG733" s="319"/>
      <c r="EH733" s="319"/>
      <c r="EI733" s="319"/>
      <c r="EJ733" s="319"/>
      <c r="EK733" s="319"/>
      <c r="EL733" s="319"/>
      <c r="EM733" s="319"/>
      <c r="EN733" s="319"/>
      <c r="EO733" s="319"/>
      <c r="EP733" s="319"/>
      <c r="EQ733" s="319"/>
      <c r="ER733" s="319"/>
      <c r="ES733" s="319"/>
      <c r="ET733" s="319"/>
      <c r="EU733" s="319"/>
      <c r="EV733" s="319"/>
      <c r="EW733" s="319"/>
      <c r="EX733" s="319"/>
      <c r="EY733" s="319"/>
      <c r="EZ733" s="319"/>
      <c r="FA733" s="319"/>
      <c r="FB733" s="319"/>
      <c r="FC733" s="319"/>
      <c r="FD733" s="319"/>
      <c r="FE733" s="319"/>
      <c r="FF733" s="319"/>
      <c r="FG733" s="319"/>
      <c r="FH733" s="319"/>
      <c r="FI733" s="319"/>
      <c r="FJ733" s="319"/>
      <c r="FK733" s="319"/>
      <c r="FL733" s="319"/>
      <c r="FM733" s="319"/>
      <c r="FN733" s="319"/>
      <c r="FO733" s="319"/>
      <c r="FP733" s="319"/>
      <c r="FQ733" s="319"/>
      <c r="FR733" s="319"/>
      <c r="FS733" s="319"/>
      <c r="FT733" s="319"/>
      <c r="FU733" s="319"/>
      <c r="FV733" s="319"/>
      <c r="FW733" s="319"/>
      <c r="FX733" s="319"/>
      <c r="FY733" s="319"/>
      <c r="FZ733" s="319"/>
      <c r="GA733" s="319"/>
      <c r="GB733" s="319"/>
      <c r="GC733" s="319"/>
      <c r="GD733" s="319"/>
      <c r="GE733" s="319"/>
      <c r="GF733" s="319"/>
      <c r="GG733" s="319"/>
      <c r="GH733" s="319"/>
      <c r="GI733" s="319"/>
      <c r="GJ733" s="319"/>
      <c r="GK733" s="319"/>
      <c r="GL733" s="319"/>
      <c r="GM733" s="319"/>
      <c r="GN733" s="319"/>
      <c r="GO733" s="319"/>
      <c r="GP733" s="319"/>
      <c r="GQ733" s="319"/>
      <c r="GR733" s="319"/>
      <c r="GS733" s="319"/>
      <c r="GT733" s="319"/>
      <c r="GU733" s="319"/>
      <c r="GV733" s="319"/>
      <c r="GW733" s="319"/>
      <c r="GX733" s="319"/>
      <c r="GY733" s="319"/>
      <c r="GZ733" s="319"/>
      <c r="HA733" s="319"/>
      <c r="HB733" s="319"/>
      <c r="HC733" s="319"/>
      <c r="HD733" s="319"/>
      <c r="HE733" s="319"/>
      <c r="HF733" s="319"/>
      <c r="HG733" s="319"/>
      <c r="HH733" s="319"/>
      <c r="HI733" s="319"/>
      <c r="HJ733" s="319"/>
      <c r="HK733" s="319"/>
      <c r="HL733" s="319"/>
      <c r="HM733" s="319"/>
      <c r="HN733" s="319"/>
      <c r="HO733" s="319"/>
      <c r="HP733" s="319"/>
      <c r="HQ733" s="319"/>
      <c r="HR733" s="319"/>
      <c r="HS733" s="319"/>
      <c r="HT733" s="319"/>
      <c r="HU733" s="319"/>
      <c r="HV733" s="319"/>
      <c r="HW733" s="319"/>
      <c r="HX733" s="319"/>
      <c r="HY733" s="319"/>
      <c r="HZ733" s="319"/>
      <c r="IA733" s="319"/>
      <c r="IB733" s="319"/>
      <c r="IC733" s="319"/>
      <c r="ID733" s="319"/>
      <c r="IE733" s="319"/>
      <c r="IF733" s="319"/>
      <c r="IG733" s="319"/>
      <c r="IH733" s="319"/>
      <c r="II733" s="319"/>
      <c r="IJ733" s="319"/>
      <c r="IK733" s="319"/>
      <c r="IL733" s="319"/>
      <c r="IM733" s="319"/>
      <c r="IN733" s="319"/>
      <c r="IO733" s="319"/>
      <c r="IP733" s="319"/>
      <c r="IQ733" s="319"/>
      <c r="IR733" s="319"/>
      <c r="IS733" s="319"/>
      <c r="IT733" s="319"/>
      <c r="IU733" s="319"/>
      <c r="IV733" s="319"/>
      <c r="IW733" s="319"/>
      <c r="IX733" s="319"/>
      <c r="IY733" s="319"/>
      <c r="IZ733" s="319"/>
      <c r="JA733" s="319"/>
      <c r="JB733" s="319"/>
      <c r="JC733" s="319"/>
      <c r="JD733" s="319"/>
      <c r="JE733" s="319"/>
      <c r="JF733" s="319"/>
      <c r="JG733" s="319"/>
      <c r="JH733" s="319"/>
      <c r="JI733" s="319"/>
      <c r="JJ733" s="319"/>
      <c r="JK733" s="319"/>
      <c r="JL733" s="319"/>
      <c r="JM733" s="319"/>
      <c r="JN733" s="319"/>
      <c r="JO733" s="319"/>
      <c r="JP733" s="319"/>
      <c r="JQ733" s="319"/>
      <c r="JR733" s="319"/>
      <c r="JS733" s="319"/>
      <c r="JT733" s="319"/>
      <c r="JU733" s="319"/>
      <c r="JV733" s="319"/>
      <c r="JW733" s="319"/>
      <c r="JX733" s="319"/>
      <c r="JY733" s="319"/>
      <c r="JZ733" s="319"/>
      <c r="KA733" s="319"/>
      <c r="KB733" s="319"/>
      <c r="KC733" s="319"/>
      <c r="KD733" s="319"/>
      <c r="KE733" s="319"/>
      <c r="KF733" s="319"/>
      <c r="KG733" s="319"/>
      <c r="KH733" s="319"/>
      <c r="KI733" s="319"/>
      <c r="KJ733" s="319"/>
      <c r="KK733" s="319"/>
      <c r="KL733" s="319"/>
      <c r="KM733" s="319"/>
      <c r="KN733" s="319"/>
      <c r="KO733" s="319"/>
      <c r="KP733" s="319"/>
      <c r="KQ733" s="319"/>
      <c r="KR733" s="319"/>
      <c r="KS733" s="319"/>
      <c r="KT733" s="319"/>
      <c r="KU733" s="319"/>
      <c r="KV733" s="319"/>
      <c r="KW733" s="319"/>
      <c r="KX733" s="319"/>
      <c r="KY733" s="319"/>
      <c r="KZ733" s="319"/>
      <c r="LA733" s="319"/>
      <c r="LB733" s="319"/>
      <c r="LC733" s="319"/>
      <c r="LD733" s="319"/>
      <c r="LE733" s="319"/>
      <c r="LF733" s="319"/>
      <c r="LG733" s="319"/>
      <c r="LH733" s="319"/>
      <c r="LI733" s="319"/>
      <c r="LJ733" s="319"/>
      <c r="LK733" s="319"/>
      <c r="LL733" s="319"/>
      <c r="LM733" s="319"/>
      <c r="LN733" s="319"/>
      <c r="LO733" s="319"/>
      <c r="LP733" s="319"/>
      <c r="LQ733" s="319"/>
      <c r="LR733" s="319"/>
      <c r="LS733" s="319"/>
      <c r="LT733" s="319"/>
      <c r="LU733" s="319"/>
      <c r="LV733" s="319"/>
      <c r="LW733" s="319"/>
      <c r="LX733" s="319"/>
      <c r="LY733" s="319"/>
      <c r="LZ733" s="319"/>
      <c r="MA733" s="319"/>
      <c r="MB733" s="319"/>
      <c r="MC733" s="319"/>
      <c r="MD733" s="319"/>
      <c r="ME733" s="319"/>
      <c r="MF733" s="319"/>
      <c r="MG733" s="319"/>
      <c r="MH733" s="319"/>
      <c r="MI733" s="319"/>
      <c r="MJ733" s="319"/>
      <c r="MK733" s="319"/>
      <c r="ML733" s="319"/>
      <c r="MM733" s="319"/>
      <c r="MN733" s="319"/>
      <c r="MO733" s="319"/>
      <c r="MP733" s="319"/>
      <c r="MQ733" s="319"/>
      <c r="MS733" s="241"/>
      <c r="MT733" s="388">
        <f t="shared" si="1004"/>
        <v>0</v>
      </c>
      <c r="MU733" s="371">
        <f t="shared" si="1024"/>
        <v>0</v>
      </c>
      <c r="MV733" s="371">
        <f t="shared" si="991"/>
        <v>0</v>
      </c>
      <c r="MW733" s="371"/>
      <c r="MX733" s="371">
        <f t="shared" si="992"/>
        <v>0</v>
      </c>
      <c r="MY733" s="371"/>
      <c r="MZ733" s="371">
        <f t="shared" si="993"/>
        <v>0</v>
      </c>
      <c r="NA733" s="371"/>
      <c r="NB733" s="371">
        <f t="shared" si="994"/>
        <v>0</v>
      </c>
      <c r="NC733" s="371"/>
      <c r="ND733" s="371">
        <f t="shared" si="995"/>
        <v>0</v>
      </c>
      <c r="NE733" s="371"/>
      <c r="NF733" s="371">
        <f t="shared" si="996"/>
        <v>0</v>
      </c>
      <c r="NG733" s="371"/>
      <c r="NH733" s="371">
        <f t="shared" si="997"/>
        <v>0</v>
      </c>
      <c r="NI733" s="371"/>
      <c r="NJ733" s="371">
        <f t="shared" si="998"/>
        <v>0</v>
      </c>
      <c r="NK733" s="371"/>
      <c r="NL733" s="371">
        <f t="shared" si="1005"/>
        <v>0</v>
      </c>
      <c r="NM733" s="372"/>
      <c r="NN733" s="370"/>
      <c r="NR733" s="318">
        <f t="shared" si="999"/>
        <v>0</v>
      </c>
      <c r="NS733" s="318">
        <f t="shared" si="1000"/>
        <v>0</v>
      </c>
      <c r="NT733" s="318">
        <f t="shared" si="1001"/>
        <v>0</v>
      </c>
    </row>
    <row r="734" spans="1:384" s="121" customFormat="1" ht="10.199999999999999" customHeight="1" x14ac:dyDescent="0.2">
      <c r="A734" s="116"/>
      <c r="B734" s="389"/>
      <c r="C734" s="424"/>
      <c r="D734" s="117"/>
      <c r="E734" s="14"/>
      <c r="F734" s="14"/>
      <c r="G734" s="14"/>
      <c r="H734" s="118"/>
      <c r="I734" s="427" t="str">
        <f>I699</f>
        <v>CREPIERE</v>
      </c>
      <c r="J734" s="427"/>
      <c r="K734" s="427"/>
      <c r="L734" s="427"/>
      <c r="M734" s="427"/>
      <c r="N734" s="428"/>
      <c r="O734" s="143" t="str">
        <f>IF('Chiffres et fonctions'!$J$3=1,IF(COUNTIF(O704:O733,1)=0,IF(COUNTIF(O704:O733,4)=0,"","+"&amp;COUNTIF(O704:O733,4)),COUNTIF(O704:O733,1)&amp;IF(COUNTIF(O704:O733,4)=0,"","+"&amp;COUNTIF(O704:O733,4))),IF('Chiffres et fonctions'!$J$3=2,IF(30-(COUNTIF(O704:O733,""))-(COUNTIF(O704:O733,4))=0,"",30-(COUNTIF(O704:O733,""))-(COUNTIF(O704:O733,4))),""))</f>
        <v/>
      </c>
      <c r="P734" s="144" t="str">
        <f>IF('Chiffres et fonctions'!$J$3=1,IF(COUNTIF(P704:P733,1)=0,IF(COUNTIF(P704:P733,4)=0,"","+"&amp;COUNTIF(P704:P733,4)),COUNTIF(P704:P733,1)&amp;IF(COUNTIF(P704:P733,4)=0,"","+"&amp;COUNTIF(P704:P733,4))),IF('Chiffres et fonctions'!$J$3=2,IF(30-(COUNTIF(P704:P733,""))-(COUNTIF(P704:P733,4))=0,"",30-(COUNTIF(P704:P733,""))-(COUNTIF(P704:P733,4))),""))</f>
        <v/>
      </c>
      <c r="Q734" s="143" t="str">
        <f>IF('Chiffres et fonctions'!$J$3=1,IF(COUNTIF(Q704:Q733,1)=0,IF(COUNTIF(Q704:Q733,4)=0,"","+"&amp;COUNTIF(Q704:Q733,4)),COUNTIF(Q704:Q733,1)&amp;IF(COUNTIF(Q704:Q733,4)=0,"","+"&amp;COUNTIF(Q704:Q733,4))),IF('Chiffres et fonctions'!$J$3=2,IF(30-(COUNTIF(Q704:Q733,""))-(COUNTIF(Q704:Q733,4))=0,"",30-(COUNTIF(Q704:Q733,""))-(COUNTIF(Q704:Q733,4))),""))</f>
        <v/>
      </c>
      <c r="R734" s="144" t="str">
        <f>IF('Chiffres et fonctions'!$J$3=1,IF(COUNTIF(R704:R733,1)=0,IF(COUNTIF(R704:R733,4)=0,"","+"&amp;COUNTIF(R704:R733,4)),COUNTIF(R704:R733,1)&amp;IF(COUNTIF(R704:R733,4)=0,"","+"&amp;COUNTIF(R704:R733,4))),IF('Chiffres et fonctions'!$J$3=2,IF(30-(COUNTIF(R704:R733,""))-(COUNTIF(R704:R733,4))=0,"",30-(COUNTIF(R704:R733,""))-(COUNTIF(R704:R733,4))),""))</f>
        <v/>
      </c>
      <c r="S734" s="143" t="str">
        <f>IF('Chiffres et fonctions'!$J$3=1,IF(COUNTIF(S704:S733,1)=0,IF(COUNTIF(S704:S733,4)=0,"","+"&amp;COUNTIF(S704:S733,4)),COUNTIF(S704:S733,1)&amp;IF(COUNTIF(S704:S733,4)=0,"","+"&amp;COUNTIF(S704:S733,4))),IF('Chiffres et fonctions'!$J$3=2,IF(30-(COUNTIF(S704:S733,""))-(COUNTIF(S704:S733,4))=0,"",30-(COUNTIF(S704:S733,""))-(COUNTIF(S704:S733,4))),""))</f>
        <v/>
      </c>
      <c r="T734" s="144" t="str">
        <f>IF('Chiffres et fonctions'!$J$3=1,IF(COUNTIF(T704:T733,1)=0,IF(COUNTIF(T704:T733,4)=0,"","+"&amp;COUNTIF(T704:T733,4)),COUNTIF(T704:T733,1)&amp;IF(COUNTIF(T704:T733,4)=0,"","+"&amp;COUNTIF(T704:T733,4))),IF('Chiffres et fonctions'!$J$3=2,IF(30-(COUNTIF(T704:T733,""))-(COUNTIF(T704:T733,4))=0,"",30-(COUNTIF(T704:T733,""))-(COUNTIF(T704:T733,4))),""))</f>
        <v/>
      </c>
      <c r="U734" s="143" t="str">
        <f>IF('Chiffres et fonctions'!$J$3=1,IF(COUNTIF(U704:U733,1)=0,IF(COUNTIF(U704:U733,4)=0,"","+"&amp;COUNTIF(U704:U733,4)),COUNTIF(U704:U733,1)&amp;IF(COUNTIF(U704:U733,4)=0,"","+"&amp;COUNTIF(U704:U733,4))),IF('Chiffres et fonctions'!$J$3=2,IF(30-(COUNTIF(U704:U733,""))-(COUNTIF(U704:U733,4))=0,"",30-(COUNTIF(U704:U733,""))-(COUNTIF(U704:U733,4))),""))</f>
        <v/>
      </c>
      <c r="V734" s="144" t="str">
        <f>IF('Chiffres et fonctions'!$J$3=1,IF(COUNTIF(V704:V733,1)=0,IF(COUNTIF(V704:V733,4)=0,"","+"&amp;COUNTIF(V704:V733,4)),COUNTIF(V704:V733,1)&amp;IF(COUNTIF(V704:V733,4)=0,"","+"&amp;COUNTIF(V704:V733,4))),IF('Chiffres et fonctions'!$J$3=2,IF(30-(COUNTIF(V704:V733,""))-(COUNTIF(V704:V733,4))=0,"",30-(COUNTIF(V704:V733,""))-(COUNTIF(V704:V733,4))),""))</f>
        <v/>
      </c>
      <c r="W734" s="143" t="str">
        <f>IF('Chiffres et fonctions'!$J$3=1,IF(COUNTIF(W704:W733,1)=0,IF(COUNTIF(W704:W733,4)=0,"","+"&amp;COUNTIF(W704:W733,4)),COUNTIF(W704:W733,1)&amp;IF(COUNTIF(W704:W733,4)=0,"","+"&amp;COUNTIF(W704:W733,4))),IF('Chiffres et fonctions'!$J$3=2,IF(30-(COUNTIF(W704:W733,""))-(COUNTIF(W704:W733,4))=0,"",30-(COUNTIF(W704:W733,""))-(COUNTIF(W704:W733,4))),""))</f>
        <v/>
      </c>
      <c r="X734" s="144" t="str">
        <f>IF('Chiffres et fonctions'!$J$3=1,IF(COUNTIF(X704:X733,1)=0,IF(COUNTIF(X704:X733,4)=0,"","+"&amp;COUNTIF(X704:X733,4)),COUNTIF(X704:X733,1)&amp;IF(COUNTIF(X704:X733,4)=0,"","+"&amp;COUNTIF(X704:X733,4))),IF('Chiffres et fonctions'!$J$3=2,IF(30-(COUNTIF(X704:X733,""))-(COUNTIF(X704:X733,4))=0,"",30-(COUNTIF(X704:X733,""))-(COUNTIF(X704:X733,4))),""))</f>
        <v/>
      </c>
      <c r="Y734" s="143" t="str">
        <f>IF('Chiffres et fonctions'!$J$3=1,IF(COUNTIF(Y704:Y733,1)=0,IF(COUNTIF(Y704:Y733,4)=0,"","+"&amp;COUNTIF(Y704:Y733,4)),COUNTIF(Y704:Y733,1)&amp;IF(COUNTIF(Y704:Y733,4)=0,"","+"&amp;COUNTIF(Y704:Y733,4))),IF('Chiffres et fonctions'!$J$3=2,IF(30-(COUNTIF(Y704:Y733,""))-(COUNTIF(Y704:Y733,4))=0,"",30-(COUNTIF(Y704:Y733,""))-(COUNTIF(Y704:Y733,4))),""))</f>
        <v/>
      </c>
      <c r="Z734" s="144" t="str">
        <f>IF('Chiffres et fonctions'!$J$3=1,IF(COUNTIF(Z704:Z733,1)=0,IF(COUNTIF(Z704:Z733,4)=0,"","+"&amp;COUNTIF(Z704:Z733,4)),COUNTIF(Z704:Z733,1)&amp;IF(COUNTIF(Z704:Z733,4)=0,"","+"&amp;COUNTIF(Z704:Z733,4))),IF('Chiffres et fonctions'!$J$3=2,IF(30-(COUNTIF(Z704:Z733,""))-(COUNTIF(Z704:Z733,4))=0,"",30-(COUNTIF(Z704:Z733,""))-(COUNTIF(Z704:Z733,4))),""))</f>
        <v/>
      </c>
      <c r="AA734" s="143" t="str">
        <f>IF('Chiffres et fonctions'!$J$3=1,IF(COUNTIF(AA704:AA733,1)=0,IF(COUNTIF(AA704:AA733,4)=0,"","+"&amp;COUNTIF(AA704:AA733,4)),COUNTIF(AA704:AA733,1)&amp;IF(COUNTIF(AA704:AA733,4)=0,"","+"&amp;COUNTIF(AA704:AA733,4))),IF('Chiffres et fonctions'!$J$3=2,IF(30-(COUNTIF(AA704:AA733,""))-(COUNTIF(AA704:AA733,4))=0,"",30-(COUNTIF(AA704:AA733,""))-(COUNTIF(AA704:AA733,4))),""))</f>
        <v/>
      </c>
      <c r="AB734" s="144" t="str">
        <f>IF('Chiffres et fonctions'!$J$3=1,IF(COUNTIF(AB704:AB733,1)=0,IF(COUNTIF(AB704:AB733,4)=0,"","+"&amp;COUNTIF(AB704:AB733,4)),COUNTIF(AB704:AB733,1)&amp;IF(COUNTIF(AB704:AB733,4)=0,"","+"&amp;COUNTIF(AB704:AB733,4))),IF('Chiffres et fonctions'!$J$3=2,IF(30-(COUNTIF(AB704:AB733,""))-(COUNTIF(AB704:AB733,4))=0,"",30-(COUNTIF(AB704:AB733,""))-(COUNTIF(AB704:AB733,4))),""))</f>
        <v/>
      </c>
      <c r="AC734" s="143" t="str">
        <f>IF('Chiffres et fonctions'!$J$3=1,IF(COUNTIF(AC704:AC733,1)=0,IF(COUNTIF(AC704:AC733,4)=0,"","+"&amp;COUNTIF(AC704:AC733,4)),COUNTIF(AC704:AC733,1)&amp;IF(COUNTIF(AC704:AC733,4)=0,"","+"&amp;COUNTIF(AC704:AC733,4))),IF('Chiffres et fonctions'!$J$3=2,IF(30-(COUNTIF(AC704:AC733,""))-(COUNTIF(AC704:AC733,4))=0,"",30-(COUNTIF(AC704:AC733,""))-(COUNTIF(AC704:AC733,4))),""))</f>
        <v/>
      </c>
      <c r="AD734" s="144" t="str">
        <f>IF('Chiffres et fonctions'!$J$3=1,IF(COUNTIF(AD704:AD733,1)=0,IF(COUNTIF(AD704:AD733,4)=0,"","+"&amp;COUNTIF(AD704:AD733,4)),COUNTIF(AD704:AD733,1)&amp;IF(COUNTIF(AD704:AD733,4)=0,"","+"&amp;COUNTIF(AD704:AD733,4))),IF('Chiffres et fonctions'!$J$3=2,IF(30-(COUNTIF(AD704:AD733,""))-(COUNTIF(AD704:AD733,4))=0,"",30-(COUNTIF(AD704:AD733,""))-(COUNTIF(AD704:AD733,4))),""))</f>
        <v/>
      </c>
      <c r="AE734" s="143" t="str">
        <f>IF('Chiffres et fonctions'!$J$3=1,IF(COUNTIF(AE704:AE733,1)=0,IF(COUNTIF(AE704:AE733,4)=0,"","+"&amp;COUNTIF(AE704:AE733,4)),COUNTIF(AE704:AE733,1)&amp;IF(COUNTIF(AE704:AE733,4)=0,"","+"&amp;COUNTIF(AE704:AE733,4))),IF('Chiffres et fonctions'!$J$3=2,IF(30-(COUNTIF(AE704:AE733,""))-(COUNTIF(AE704:AE733,4))=0,"",30-(COUNTIF(AE704:AE733,""))-(COUNTIF(AE704:AE733,4))),""))</f>
        <v/>
      </c>
      <c r="AF734" s="144" t="str">
        <f>IF('Chiffres et fonctions'!$J$3=1,IF(COUNTIF(AF704:AF733,1)=0,IF(COUNTIF(AF704:AF733,4)=0,"","+"&amp;COUNTIF(AF704:AF733,4)),COUNTIF(AF704:AF733,1)&amp;IF(COUNTIF(AF704:AF733,4)=0,"","+"&amp;COUNTIF(AF704:AF733,4))),IF('Chiffres et fonctions'!$J$3=2,IF(30-(COUNTIF(AF704:AF733,""))-(COUNTIF(AF704:AF733,4))=0,"",30-(COUNTIF(AF704:AF733,""))-(COUNTIF(AF704:AF733,4))),""))</f>
        <v/>
      </c>
      <c r="AG734" s="143" t="str">
        <f>IF('Chiffres et fonctions'!$J$3=1,IF(COUNTIF(AG704:AG733,1)=0,IF(COUNTIF(AG704:AG733,4)=0,"","+"&amp;COUNTIF(AG704:AG733,4)),COUNTIF(AG704:AG733,1)&amp;IF(COUNTIF(AG704:AG733,4)=0,"","+"&amp;COUNTIF(AG704:AG733,4))),IF('Chiffres et fonctions'!$J$3=2,IF(30-(COUNTIF(AG704:AG733,""))-(COUNTIF(AG704:AG733,4))=0,"",30-(COUNTIF(AG704:AG733,""))-(COUNTIF(AG704:AG733,4))),""))</f>
        <v/>
      </c>
      <c r="AH734" s="144" t="str">
        <f>IF('Chiffres et fonctions'!$J$3=1,IF(COUNTIF(AH704:AH733,1)=0,IF(COUNTIF(AH704:AH733,4)=0,"","+"&amp;COUNTIF(AH704:AH733,4)),COUNTIF(AH704:AH733,1)&amp;IF(COUNTIF(AH704:AH733,4)=0,"","+"&amp;COUNTIF(AH704:AH733,4))),IF('Chiffres et fonctions'!$J$3=2,IF(30-(COUNTIF(AH704:AH733,""))-(COUNTIF(AH704:AH733,4))=0,"",30-(COUNTIF(AH704:AH733,""))-(COUNTIF(AH704:AH733,4))),""))</f>
        <v/>
      </c>
      <c r="AI734" s="143" t="str">
        <f>IF('Chiffres et fonctions'!$J$3=1,IF(COUNTIF(AI704:AI733,1)=0,IF(COUNTIF(AI704:AI733,4)=0,"","+"&amp;COUNTIF(AI704:AI733,4)),COUNTIF(AI704:AI733,1)&amp;IF(COUNTIF(AI704:AI733,4)=0,"","+"&amp;COUNTIF(AI704:AI733,4))),IF('Chiffres et fonctions'!$J$3=2,IF(30-(COUNTIF(AI704:AI733,""))-(COUNTIF(AI704:AI733,4))=0,"",30-(COUNTIF(AI704:AI733,""))-(COUNTIF(AI704:AI733,4))),""))</f>
        <v/>
      </c>
      <c r="AJ734" s="144" t="str">
        <f>IF('Chiffres et fonctions'!$J$3=1,IF(COUNTIF(AJ704:AJ733,1)=0,IF(COUNTIF(AJ704:AJ733,4)=0,"","+"&amp;COUNTIF(AJ704:AJ733,4)),COUNTIF(AJ704:AJ733,1)&amp;IF(COUNTIF(AJ704:AJ733,4)=0,"","+"&amp;COUNTIF(AJ704:AJ733,4))),IF('Chiffres et fonctions'!$J$3=2,IF(30-(COUNTIF(AJ704:AJ733,""))-(COUNTIF(AJ704:AJ733,4))=0,"",30-(COUNTIF(AJ704:AJ733,""))-(COUNTIF(AJ704:AJ733,4))),""))</f>
        <v/>
      </c>
      <c r="AK734" s="143" t="str">
        <f>IF('Chiffres et fonctions'!$J$3=1,IF(COUNTIF(AK704:AK733,1)=0,IF(COUNTIF(AK704:AK733,4)=0,"","+"&amp;COUNTIF(AK704:AK733,4)),COUNTIF(AK704:AK733,1)&amp;IF(COUNTIF(AK704:AK733,4)=0,"","+"&amp;COUNTIF(AK704:AK733,4))),IF('Chiffres et fonctions'!$J$3=2,IF(30-(COUNTIF(AK704:AK733,""))-(COUNTIF(AK704:AK733,4))=0,"",30-(COUNTIF(AK704:AK733,""))-(COUNTIF(AK704:AK733,4))),""))</f>
        <v/>
      </c>
      <c r="AL734" s="144" t="str">
        <f>IF('Chiffres et fonctions'!$J$3=1,IF(COUNTIF(AL704:AL733,1)=0,IF(COUNTIF(AL704:AL733,4)=0,"","+"&amp;COUNTIF(AL704:AL733,4)),COUNTIF(AL704:AL733,1)&amp;IF(COUNTIF(AL704:AL733,4)=0,"","+"&amp;COUNTIF(AL704:AL733,4))),IF('Chiffres et fonctions'!$J$3=2,IF(30-(COUNTIF(AL704:AL733,""))-(COUNTIF(AL704:AL733,4))=0,"",30-(COUNTIF(AL704:AL733,""))-(COUNTIF(AL704:AL733,4))),""))</f>
        <v/>
      </c>
      <c r="AM734" s="143" t="str">
        <f>IF('Chiffres et fonctions'!$J$3=1,IF(COUNTIF(AM704:AM733,1)=0,IF(COUNTIF(AM704:AM733,4)=0,"","+"&amp;COUNTIF(AM704:AM733,4)),COUNTIF(AM704:AM733,1)&amp;IF(COUNTIF(AM704:AM733,4)=0,"","+"&amp;COUNTIF(AM704:AM733,4))),IF('Chiffres et fonctions'!$J$3=2,IF(30-(COUNTIF(AM704:AM733,""))-(COUNTIF(AM704:AM733,4))=0,"",30-(COUNTIF(AM704:AM733,""))-(COUNTIF(AM704:AM733,4))),""))</f>
        <v/>
      </c>
      <c r="AN734" s="144" t="str">
        <f>IF('Chiffres et fonctions'!$J$3=1,IF(COUNTIF(AN704:AN733,1)=0,IF(COUNTIF(AN704:AN733,4)=0,"","+"&amp;COUNTIF(AN704:AN733,4)),COUNTIF(AN704:AN733,1)&amp;IF(COUNTIF(AN704:AN733,4)=0,"","+"&amp;COUNTIF(AN704:AN733,4))),IF('Chiffres et fonctions'!$J$3=2,IF(30-(COUNTIF(AN704:AN733,""))-(COUNTIF(AN704:AN733,4))=0,"",30-(COUNTIF(AN704:AN733,""))-(COUNTIF(AN704:AN733,4))),""))</f>
        <v/>
      </c>
      <c r="AO734" s="143" t="str">
        <f>IF('Chiffres et fonctions'!$J$3=1,IF(COUNTIF(AO704:AO733,1)=0,IF(COUNTIF(AO704:AO733,4)=0,"","+"&amp;COUNTIF(AO704:AO733,4)),COUNTIF(AO704:AO733,1)&amp;IF(COUNTIF(AO704:AO733,4)=0,"","+"&amp;COUNTIF(AO704:AO733,4))),IF('Chiffres et fonctions'!$J$3=2,IF(30-(COUNTIF(AO704:AO733,""))-(COUNTIF(AO704:AO733,4))=0,"",30-(COUNTIF(AO704:AO733,""))-(COUNTIF(AO704:AO733,4))),""))</f>
        <v/>
      </c>
      <c r="AP734" s="144" t="str">
        <f>IF('Chiffres et fonctions'!$J$3=1,IF(COUNTIF(AP704:AP733,1)=0,IF(COUNTIF(AP704:AP733,4)=0,"","+"&amp;COUNTIF(AP704:AP733,4)),COUNTIF(AP704:AP733,1)&amp;IF(COUNTIF(AP704:AP733,4)=0,"","+"&amp;COUNTIF(AP704:AP733,4))),IF('Chiffres et fonctions'!$J$3=2,IF(30-(COUNTIF(AP704:AP733,""))-(COUNTIF(AP704:AP733,4))=0,"",30-(COUNTIF(AP704:AP733,""))-(COUNTIF(AP704:AP733,4))),""))</f>
        <v/>
      </c>
      <c r="AQ734" s="143" t="str">
        <f>IF('Chiffres et fonctions'!$J$3=1,IF(COUNTIF(AQ704:AQ733,1)=0,IF(COUNTIF(AQ704:AQ733,4)=0,"","+"&amp;COUNTIF(AQ704:AQ733,4)),COUNTIF(AQ704:AQ733,1)&amp;IF(COUNTIF(AQ704:AQ733,4)=0,"","+"&amp;COUNTIF(AQ704:AQ733,4))),IF('Chiffres et fonctions'!$J$3=2,IF(30-(COUNTIF(AQ704:AQ733,""))-(COUNTIF(AQ704:AQ733,4))=0,"",30-(COUNTIF(AQ704:AQ733,""))-(COUNTIF(AQ704:AQ733,4))),""))</f>
        <v/>
      </c>
      <c r="AR734" s="144" t="str">
        <f>IF('Chiffres et fonctions'!$J$3=1,IF(COUNTIF(AR704:AR733,1)=0,IF(COUNTIF(AR704:AR733,4)=0,"","+"&amp;COUNTIF(AR704:AR733,4)),COUNTIF(AR704:AR733,1)&amp;IF(COUNTIF(AR704:AR733,4)=0,"","+"&amp;COUNTIF(AR704:AR733,4))),IF('Chiffres et fonctions'!$J$3=2,IF(30-(COUNTIF(AR704:AR733,""))-(COUNTIF(AR704:AR733,4))=0,"",30-(COUNTIF(AR704:AR733,""))-(COUNTIF(AR704:AR733,4))),""))</f>
        <v/>
      </c>
      <c r="AS734" s="143" t="str">
        <f>IF('Chiffres et fonctions'!$J$3=1,IF(COUNTIF(AS704:AS733,1)=0,IF(COUNTIF(AS704:AS733,4)=0,"","+"&amp;COUNTIF(AS704:AS733,4)),COUNTIF(AS704:AS733,1)&amp;IF(COUNTIF(AS704:AS733,4)=0,"","+"&amp;COUNTIF(AS704:AS733,4))),IF('Chiffres et fonctions'!$J$3=2,IF(30-(COUNTIF(AS704:AS733,""))-(COUNTIF(AS704:AS733,4))=0,"",30-(COUNTIF(AS704:AS733,""))-(COUNTIF(AS704:AS733,4))),""))</f>
        <v/>
      </c>
      <c r="AT734" s="144" t="str">
        <f>IF('Chiffres et fonctions'!$J$3=1,IF(COUNTIF(AT704:AT733,1)=0,IF(COUNTIF(AT704:AT733,4)=0,"","+"&amp;COUNTIF(AT704:AT733,4)),COUNTIF(AT704:AT733,1)&amp;IF(COUNTIF(AT704:AT733,4)=0,"","+"&amp;COUNTIF(AT704:AT733,4))),IF('Chiffres et fonctions'!$J$3=2,IF(30-(COUNTIF(AT704:AT733,""))-(COUNTIF(AT704:AT733,4))=0,"",30-(COUNTIF(AT704:AT733,""))-(COUNTIF(AT704:AT733,4))),""))</f>
        <v/>
      </c>
      <c r="AU734" s="143" t="str">
        <f>IF('Chiffres et fonctions'!$J$3=1,IF(COUNTIF(AU704:AU733,1)=0,IF(COUNTIF(AU704:AU733,4)=0,"","+"&amp;COUNTIF(AU704:AU733,4)),COUNTIF(AU704:AU733,1)&amp;IF(COUNTIF(AU704:AU733,4)=0,"","+"&amp;COUNTIF(AU704:AU733,4))),IF('Chiffres et fonctions'!$J$3=2,IF(30-(COUNTIF(AU704:AU733,""))-(COUNTIF(AU704:AU733,4))=0,"",30-(COUNTIF(AU704:AU733,""))-(COUNTIF(AU704:AU733,4))),""))</f>
        <v/>
      </c>
      <c r="AV734" s="144" t="str">
        <f>IF('Chiffres et fonctions'!$J$3=1,IF(COUNTIF(AV704:AV733,1)=0,IF(COUNTIF(AV704:AV733,4)=0,"","+"&amp;COUNTIF(AV704:AV733,4)),COUNTIF(AV704:AV733,1)&amp;IF(COUNTIF(AV704:AV733,4)=0,"","+"&amp;COUNTIF(AV704:AV733,4))),IF('Chiffres et fonctions'!$J$3=2,IF(30-(COUNTIF(AV704:AV733,""))-(COUNTIF(AV704:AV733,4))=0,"",30-(COUNTIF(AV704:AV733,""))-(COUNTIF(AV704:AV733,4))),""))</f>
        <v/>
      </c>
      <c r="AW734" s="143" t="str">
        <f>IF('Chiffres et fonctions'!$J$3=1,IF(COUNTIF(AW704:AW733,1)=0,IF(COUNTIF(AW704:AW733,4)=0,"","+"&amp;COUNTIF(AW704:AW733,4)),COUNTIF(AW704:AW733,1)&amp;IF(COUNTIF(AW704:AW733,4)=0,"","+"&amp;COUNTIF(AW704:AW733,4))),IF('Chiffres et fonctions'!$J$3=2,IF(30-(COUNTIF(AW704:AW733,""))-(COUNTIF(AW704:AW733,4))=0,"",30-(COUNTIF(AW704:AW733,""))-(COUNTIF(AW704:AW733,4))),""))</f>
        <v/>
      </c>
      <c r="AX734" s="144" t="str">
        <f>IF('Chiffres et fonctions'!$J$3=1,IF(COUNTIF(AX704:AX733,1)=0,IF(COUNTIF(AX704:AX733,4)=0,"","+"&amp;COUNTIF(AX704:AX733,4)),COUNTIF(AX704:AX733,1)&amp;IF(COUNTIF(AX704:AX733,4)=0,"","+"&amp;COUNTIF(AX704:AX733,4))),IF('Chiffres et fonctions'!$J$3=2,IF(30-(COUNTIF(AX704:AX733,""))-(COUNTIF(AX704:AX733,4))=0,"",30-(COUNTIF(AX704:AX733,""))-(COUNTIF(AX704:AX733,4))),""))</f>
        <v/>
      </c>
      <c r="AY734" s="143" t="str">
        <f>IF('Chiffres et fonctions'!$J$3=1,IF(COUNTIF(AY704:AY733,1)=0,IF(COUNTIF(AY704:AY733,4)=0,"","+"&amp;COUNTIF(AY704:AY733,4)),COUNTIF(AY704:AY733,1)&amp;IF(COUNTIF(AY704:AY733,4)=0,"","+"&amp;COUNTIF(AY704:AY733,4))),IF('Chiffres et fonctions'!$J$3=2,IF(30-(COUNTIF(AY704:AY733,""))-(COUNTIF(AY704:AY733,4))=0,"",30-(COUNTIF(AY704:AY733,""))-(COUNTIF(AY704:AY733,4))),""))</f>
        <v/>
      </c>
      <c r="AZ734" s="144" t="str">
        <f>IF('Chiffres et fonctions'!$J$3=1,IF(COUNTIF(AZ704:AZ733,1)=0,IF(COUNTIF(AZ704:AZ733,4)=0,"","+"&amp;COUNTIF(AZ704:AZ733,4)),COUNTIF(AZ704:AZ733,1)&amp;IF(COUNTIF(AZ704:AZ733,4)=0,"","+"&amp;COUNTIF(AZ704:AZ733,4))),IF('Chiffres et fonctions'!$J$3=2,IF(30-(COUNTIF(AZ704:AZ733,""))-(COUNTIF(AZ704:AZ733,4))=0,"",30-(COUNTIF(AZ704:AZ733,""))-(COUNTIF(AZ704:AZ733,4))),""))</f>
        <v/>
      </c>
      <c r="BA734" s="143" t="str">
        <f>IF('Chiffres et fonctions'!$J$3=1,IF(COUNTIF(BA704:BA733,1)=0,IF(COUNTIF(BA704:BA733,4)=0,"","+"&amp;COUNTIF(BA704:BA733,4)),COUNTIF(BA704:BA733,1)&amp;IF(COUNTIF(BA704:BA733,4)=0,"","+"&amp;COUNTIF(BA704:BA733,4))),IF('Chiffres et fonctions'!$J$3=2,IF(30-(COUNTIF(BA704:BA733,""))-(COUNTIF(BA704:BA733,4))=0,"",30-(COUNTIF(BA704:BA733,""))-(COUNTIF(BA704:BA733,4))),""))</f>
        <v/>
      </c>
      <c r="BB734" s="144" t="str">
        <f>IF('Chiffres et fonctions'!$J$3=1,IF(COUNTIF(BB704:BB733,1)=0,IF(COUNTIF(BB704:BB733,4)=0,"","+"&amp;COUNTIF(BB704:BB733,4)),COUNTIF(BB704:BB733,1)&amp;IF(COUNTIF(BB704:BB733,4)=0,"","+"&amp;COUNTIF(BB704:BB733,4))),IF('Chiffres et fonctions'!$J$3=2,IF(30-(COUNTIF(BB704:BB733,""))-(COUNTIF(BB704:BB733,4))=0,"",30-(COUNTIF(BB704:BB733,""))-(COUNTIF(BB704:BB733,4))),""))</f>
        <v/>
      </c>
      <c r="BC734" s="119">
        <f>SUM(BC704:BC733)</f>
        <v>0</v>
      </c>
      <c r="BD734" s="417"/>
      <c r="BE734" s="152"/>
      <c r="BF734" s="153"/>
      <c r="BG734" s="154"/>
      <c r="BH734" s="153">
        <v>0.91849999999999998</v>
      </c>
      <c r="BI734" s="153"/>
      <c r="BJ734" s="153"/>
      <c r="BK734" s="281"/>
      <c r="BL734" s="181"/>
      <c r="BM734" s="181"/>
      <c r="BN734" s="181"/>
      <c r="BO734" s="181"/>
      <c r="BP734" s="181"/>
      <c r="BQ734" s="181"/>
      <c r="BR734" s="120"/>
      <c r="BS734" s="120"/>
      <c r="BT734" s="181"/>
      <c r="BU734" s="242"/>
      <c r="BV734" s="238"/>
      <c r="BW734" s="242"/>
      <c r="BX734" s="238"/>
      <c r="BY734" s="122"/>
      <c r="BZ734" s="122"/>
      <c r="CA734" s="122"/>
      <c r="CB734" s="122"/>
      <c r="CC734" s="122"/>
      <c r="CD734" s="122"/>
      <c r="CE734" s="122"/>
      <c r="CF734" s="122"/>
      <c r="CG734" s="122"/>
      <c r="CH734" s="122"/>
      <c r="CI734" s="122"/>
      <c r="CJ734" s="122"/>
      <c r="CK734" s="122"/>
      <c r="CL734" s="122"/>
      <c r="CM734" s="122"/>
      <c r="CN734" s="122"/>
      <c r="CO734" s="122"/>
      <c r="CP734" s="122"/>
      <c r="CQ734" s="122"/>
      <c r="CR734" s="122"/>
      <c r="CS734" s="122"/>
      <c r="CT734" s="122"/>
      <c r="CU734" s="122"/>
      <c r="CV734" s="122"/>
      <c r="CW734" s="122"/>
      <c r="CX734" s="122"/>
      <c r="CY734" s="122"/>
      <c r="CZ734" s="122"/>
      <c r="DA734" s="122"/>
      <c r="DB734" s="122"/>
      <c r="DC734" s="122"/>
      <c r="DD734" s="122"/>
      <c r="DE734" s="122"/>
      <c r="DF734" s="122"/>
      <c r="DG734" s="122"/>
      <c r="DH734" s="122"/>
      <c r="DI734" s="122"/>
      <c r="DJ734" s="122"/>
      <c r="DK734" s="122"/>
      <c r="DL734" s="122"/>
      <c r="DM734" s="122"/>
      <c r="DN734" s="122"/>
      <c r="DO734" s="122"/>
      <c r="DP734" s="122"/>
      <c r="DQ734" s="122"/>
      <c r="DR734" s="122"/>
      <c r="DS734" s="122"/>
      <c r="DT734" s="122"/>
      <c r="DU734" s="122"/>
      <c r="DV734" s="122"/>
      <c r="DW734" s="122"/>
      <c r="DX734" s="122"/>
      <c r="DY734" s="122"/>
      <c r="DZ734" s="122"/>
      <c r="EA734" s="122"/>
      <c r="EB734" s="122"/>
      <c r="EC734" s="122"/>
      <c r="ED734" s="122"/>
      <c r="EE734" s="122"/>
      <c r="EF734" s="122"/>
      <c r="EG734" s="122"/>
      <c r="EH734" s="122"/>
      <c r="EI734" s="122"/>
      <c r="EJ734" s="122"/>
      <c r="EK734" s="122"/>
      <c r="EL734" s="122"/>
      <c r="EM734" s="122"/>
      <c r="EN734" s="122"/>
      <c r="EO734" s="122"/>
      <c r="EP734" s="122"/>
      <c r="EQ734" s="122"/>
      <c r="ER734" s="122"/>
      <c r="ES734" s="122"/>
      <c r="ET734" s="122"/>
      <c r="EU734" s="122"/>
      <c r="EV734" s="122"/>
      <c r="EW734" s="122"/>
      <c r="EX734" s="122"/>
      <c r="EY734" s="122"/>
      <c r="EZ734" s="122"/>
      <c r="FA734" s="122"/>
      <c r="FB734" s="122"/>
      <c r="FC734" s="122"/>
      <c r="FD734" s="122"/>
      <c r="FE734" s="122"/>
      <c r="FF734" s="122"/>
      <c r="FG734" s="122"/>
      <c r="FH734" s="122"/>
      <c r="FI734" s="122"/>
      <c r="FJ734" s="122"/>
      <c r="FK734" s="122"/>
      <c r="FL734" s="122"/>
      <c r="FM734" s="122"/>
      <c r="FN734" s="122"/>
      <c r="FO734" s="122"/>
      <c r="FP734" s="122"/>
      <c r="FQ734" s="122"/>
      <c r="FR734" s="122"/>
      <c r="FS734" s="122"/>
      <c r="FT734" s="122"/>
      <c r="FU734" s="122"/>
      <c r="FV734" s="122"/>
      <c r="FW734" s="122"/>
      <c r="FX734" s="122"/>
      <c r="FY734" s="122"/>
      <c r="FZ734" s="122"/>
      <c r="GA734" s="122"/>
      <c r="GB734" s="122"/>
      <c r="GC734" s="122"/>
      <c r="GD734" s="122"/>
      <c r="GE734" s="122"/>
      <c r="GF734" s="122"/>
      <c r="GG734" s="122"/>
      <c r="GH734" s="122"/>
      <c r="GI734" s="122"/>
      <c r="GJ734" s="122"/>
      <c r="GK734" s="122"/>
      <c r="GL734" s="122"/>
      <c r="GM734" s="122"/>
      <c r="GN734" s="122"/>
      <c r="GO734" s="122"/>
      <c r="GP734" s="122"/>
      <c r="GQ734" s="122"/>
      <c r="GR734" s="122"/>
      <c r="GS734" s="122"/>
      <c r="GT734" s="122"/>
      <c r="GU734" s="122"/>
      <c r="GV734" s="122"/>
      <c r="GW734" s="122"/>
      <c r="GX734" s="122"/>
      <c r="GY734" s="122"/>
      <c r="GZ734" s="122"/>
      <c r="HA734" s="122"/>
      <c r="HB734" s="122"/>
      <c r="HC734" s="122"/>
      <c r="HD734" s="122"/>
      <c r="HE734" s="122"/>
      <c r="HF734" s="122"/>
      <c r="HG734" s="122"/>
      <c r="HH734" s="122"/>
      <c r="HI734" s="122"/>
      <c r="HJ734" s="122"/>
      <c r="HK734" s="122"/>
      <c r="HL734" s="122"/>
      <c r="HM734" s="122"/>
      <c r="HN734" s="122"/>
      <c r="HO734" s="122"/>
      <c r="HP734" s="122"/>
      <c r="HQ734" s="122"/>
      <c r="HR734" s="122"/>
      <c r="HS734" s="122"/>
      <c r="HT734" s="122"/>
      <c r="HU734" s="122"/>
      <c r="HV734" s="122"/>
      <c r="HW734" s="122"/>
      <c r="HX734" s="122"/>
      <c r="HY734" s="122"/>
      <c r="HZ734" s="122"/>
      <c r="IA734" s="122"/>
      <c r="IB734" s="122"/>
      <c r="IC734" s="122"/>
      <c r="ID734" s="122"/>
      <c r="IE734" s="122"/>
      <c r="IF734" s="122"/>
      <c r="IG734" s="122"/>
      <c r="IH734" s="122"/>
      <c r="II734" s="122"/>
      <c r="IJ734" s="122"/>
      <c r="IK734" s="122"/>
      <c r="IL734" s="122"/>
      <c r="IM734" s="122"/>
      <c r="IN734" s="122"/>
      <c r="IO734" s="122"/>
      <c r="IP734" s="122"/>
      <c r="IQ734" s="122"/>
      <c r="IR734" s="122"/>
      <c r="IS734" s="122"/>
      <c r="IT734" s="122"/>
      <c r="IU734" s="122"/>
      <c r="IV734" s="122"/>
      <c r="IW734" s="122"/>
      <c r="IX734" s="122"/>
      <c r="IY734" s="122"/>
      <c r="IZ734" s="122"/>
      <c r="JA734" s="122"/>
      <c r="JB734" s="122"/>
      <c r="JC734" s="122"/>
      <c r="JD734" s="122"/>
      <c r="JE734" s="122"/>
      <c r="JF734" s="122"/>
      <c r="JG734" s="122"/>
      <c r="JH734" s="122"/>
      <c r="JI734" s="122"/>
      <c r="JJ734" s="122"/>
      <c r="JK734" s="122"/>
      <c r="JL734" s="122"/>
      <c r="JM734" s="122"/>
      <c r="JN734" s="122"/>
      <c r="JO734" s="122"/>
      <c r="JP734" s="122"/>
      <c r="JQ734" s="122"/>
      <c r="JR734" s="122"/>
      <c r="JS734" s="122"/>
      <c r="JT734" s="122"/>
      <c r="JU734" s="122"/>
      <c r="JV734" s="122"/>
      <c r="JW734" s="122"/>
      <c r="JX734" s="122"/>
      <c r="JY734" s="122"/>
      <c r="JZ734" s="122"/>
      <c r="KA734" s="122"/>
      <c r="KB734" s="122"/>
      <c r="KC734" s="122"/>
      <c r="KD734" s="122"/>
      <c r="KE734" s="122"/>
      <c r="KF734" s="122"/>
      <c r="KG734" s="122"/>
      <c r="KH734" s="122"/>
      <c r="KI734" s="122"/>
      <c r="KJ734" s="122"/>
      <c r="KK734" s="122"/>
      <c r="KL734" s="122"/>
      <c r="KM734" s="122"/>
      <c r="KN734" s="122"/>
      <c r="KO734" s="122"/>
      <c r="KP734" s="122"/>
      <c r="KQ734" s="122"/>
      <c r="KR734" s="122"/>
      <c r="KS734" s="122"/>
      <c r="KT734" s="122"/>
      <c r="KU734" s="122"/>
      <c r="KV734" s="122"/>
      <c r="KW734" s="122"/>
      <c r="KX734" s="122"/>
      <c r="KY734" s="122"/>
      <c r="KZ734" s="122"/>
      <c r="LA734" s="122"/>
      <c r="LB734" s="122"/>
      <c r="LC734" s="122"/>
      <c r="LD734" s="122"/>
      <c r="LE734" s="122"/>
      <c r="LF734" s="122"/>
      <c r="LG734" s="122"/>
      <c r="LH734" s="122"/>
      <c r="LI734" s="122"/>
      <c r="LJ734" s="122"/>
      <c r="LK734" s="122"/>
      <c r="LL734" s="122"/>
      <c r="LM734" s="122"/>
      <c r="LN734" s="122"/>
      <c r="LO734" s="122"/>
      <c r="LP734" s="122"/>
      <c r="LQ734" s="122"/>
      <c r="LR734" s="122"/>
      <c r="LS734" s="122"/>
      <c r="LT734" s="122"/>
      <c r="LU734" s="122"/>
      <c r="LV734" s="122"/>
      <c r="LW734" s="122"/>
      <c r="LX734" s="122"/>
      <c r="LY734" s="122"/>
      <c r="LZ734" s="122"/>
      <c r="MA734" s="122"/>
      <c r="MB734" s="122"/>
      <c r="MC734" s="122"/>
      <c r="MD734" s="122"/>
      <c r="ME734" s="122"/>
      <c r="MF734" s="122"/>
      <c r="MG734" s="122"/>
      <c r="MH734" s="122"/>
      <c r="MI734" s="122"/>
      <c r="MJ734" s="122"/>
      <c r="MK734" s="122"/>
      <c r="ML734" s="122"/>
      <c r="MM734" s="122"/>
      <c r="MN734" s="122"/>
      <c r="MO734" s="122"/>
      <c r="MP734" s="122"/>
      <c r="MQ734" s="122"/>
      <c r="MS734" s="241"/>
      <c r="MT734" s="123"/>
      <c r="MU734" s="124"/>
      <c r="MV734" s="124"/>
      <c r="MW734" s="124"/>
      <c r="MX734" s="124"/>
      <c r="MY734" s="124"/>
      <c r="MZ734" s="124"/>
      <c r="NA734" s="124"/>
      <c r="NB734" s="124"/>
      <c r="NC734" s="124"/>
      <c r="ND734" s="124"/>
      <c r="NE734" s="124"/>
      <c r="NF734" s="124"/>
      <c r="NG734" s="124"/>
      <c r="NH734" s="124"/>
      <c r="NI734" s="124"/>
      <c r="NJ734" s="124"/>
      <c r="NK734" s="124"/>
      <c r="NL734" s="124"/>
      <c r="NM734" s="125"/>
      <c r="NN734" s="370"/>
    </row>
    <row r="735" spans="1:384" s="121" customFormat="1" ht="10.199999999999999" customHeight="1" thickBot="1" x14ac:dyDescent="0.35">
      <c r="A735" s="116"/>
      <c r="B735" s="389"/>
      <c r="C735" s="425"/>
      <c r="D735" s="126"/>
      <c r="E735" s="321"/>
      <c r="F735" s="321"/>
      <c r="G735" s="321"/>
      <c r="H735" s="127"/>
      <c r="I735" s="429" t="str">
        <f>I700</f>
        <v>BRASSERIE</v>
      </c>
      <c r="J735" s="429"/>
      <c r="K735" s="429"/>
      <c r="L735" s="429"/>
      <c r="M735" s="429"/>
      <c r="N735" s="430"/>
      <c r="O735" s="145" t="str">
        <f>IF('Chiffres et fonctions'!$J$3=1,IF(COUNTIF(O704:O733,2)=0,"",COUNTIF(O704:O733,2)),IF('Chiffres et fonctions'!$J$3=2,IF(COUNTIF(O704:O733,4)=0,"","+ "&amp;(COUNTIF(O704:O733,4))),""))</f>
        <v/>
      </c>
      <c r="P735" s="146" t="str">
        <f>IF('Chiffres et fonctions'!$J$3=1,IF(COUNTIF(P704:P733,2)=0,"",COUNTIF(P704:P733,2)),IF('Chiffres et fonctions'!$J$3=2,IF(COUNTIF(P704:P733,4)=0,"","+ "&amp;(COUNTIF(P704:P733,4))),""))</f>
        <v/>
      </c>
      <c r="Q735" s="145" t="str">
        <f>IF('Chiffres et fonctions'!$J$3=1,IF(COUNTIF(Q704:Q733,2)=0,"",COUNTIF(Q704:Q733,2)),IF('Chiffres et fonctions'!$J$3=2,IF(COUNTIF(Q704:Q733,4)=0,"","+ "&amp;(COUNTIF(Q704:Q733,4))),""))</f>
        <v/>
      </c>
      <c r="R735" s="146" t="str">
        <f>IF('Chiffres et fonctions'!$J$3=1,IF(COUNTIF(R704:R733,2)=0,"",COUNTIF(R704:R733,2)),IF('Chiffres et fonctions'!$J$3=2,IF(COUNTIF(R704:R733,4)=0,"","+ "&amp;(COUNTIF(R704:R733,4))),""))</f>
        <v/>
      </c>
      <c r="S735" s="145" t="str">
        <f>IF('Chiffres et fonctions'!$J$3=1,IF(COUNTIF(S704:S733,2)=0,"",COUNTIF(S704:S733,2)),IF('Chiffres et fonctions'!$J$3=2,IF(COUNTIF(S704:S733,4)=0,"","+ "&amp;(COUNTIF(S704:S733,4))),""))</f>
        <v/>
      </c>
      <c r="T735" s="146" t="str">
        <f>IF('Chiffres et fonctions'!$J$3=1,IF(COUNTIF(T704:T733,2)=0,"",COUNTIF(T704:T733,2)),IF('Chiffres et fonctions'!$J$3=2,IF(COUNTIF(T704:T733,4)=0,"","+ "&amp;(COUNTIF(T704:T733,4))),""))</f>
        <v/>
      </c>
      <c r="U735" s="145" t="str">
        <f>IF('Chiffres et fonctions'!$J$3=1,IF(COUNTIF(U704:U733,2)=0,"",COUNTIF(U704:U733,2)),IF('Chiffres et fonctions'!$J$3=2,IF(COUNTIF(U704:U733,4)=0,"","+ "&amp;(COUNTIF(U704:U733,4))),""))</f>
        <v/>
      </c>
      <c r="V735" s="146" t="str">
        <f>IF('Chiffres et fonctions'!$J$3=1,IF(COUNTIF(V704:V733,2)=0,"",COUNTIF(V704:V733,2)),IF('Chiffres et fonctions'!$J$3=2,IF(COUNTIF(V704:V733,4)=0,"","+ "&amp;(COUNTIF(V704:V733,4))),""))</f>
        <v/>
      </c>
      <c r="W735" s="145" t="str">
        <f>IF('Chiffres et fonctions'!$J$3=1,IF(COUNTIF(W704:W733,2)=0,"",COUNTIF(W704:W733,2)),IF('Chiffres et fonctions'!$J$3=2,IF(COUNTIF(W704:W733,4)=0,"","+ "&amp;(COUNTIF(W704:W733,4))),""))</f>
        <v/>
      </c>
      <c r="X735" s="146" t="str">
        <f>IF('Chiffres et fonctions'!$J$3=1,IF(COUNTIF(X704:X733,2)=0,"",COUNTIF(X704:X733,2)),IF('Chiffres et fonctions'!$J$3=2,IF(COUNTIF(X704:X733,4)=0,"","+ "&amp;(COUNTIF(X704:X733,4))),""))</f>
        <v/>
      </c>
      <c r="Y735" s="145" t="str">
        <f>IF('Chiffres et fonctions'!$J$3=1,IF(COUNTIF(Y704:Y733,2)=0,"",COUNTIF(Y704:Y733,2)),IF('Chiffres et fonctions'!$J$3=2,IF(COUNTIF(Y704:Y733,4)=0,"","+ "&amp;(COUNTIF(Y704:Y733,4))),""))</f>
        <v/>
      </c>
      <c r="Z735" s="146" t="str">
        <f>IF('Chiffres et fonctions'!$J$3=1,IF(COUNTIF(Z704:Z733,2)=0,"",COUNTIF(Z704:Z733,2)),IF('Chiffres et fonctions'!$J$3=2,IF(COUNTIF(Z704:Z733,4)=0,"","+ "&amp;(COUNTIF(Z704:Z733,4))),""))</f>
        <v/>
      </c>
      <c r="AA735" s="145" t="str">
        <f>IF('Chiffres et fonctions'!$J$3=1,IF(COUNTIF(AA704:AA733,2)=0,"",COUNTIF(AA704:AA733,2)),IF('Chiffres et fonctions'!$J$3=2,IF(COUNTIF(AA704:AA733,4)=0,"","+ "&amp;(COUNTIF(AA704:AA733,4))),""))</f>
        <v/>
      </c>
      <c r="AB735" s="146" t="str">
        <f>IF('Chiffres et fonctions'!$J$3=1,IF(COUNTIF(AB704:AB733,2)=0,"",COUNTIF(AB704:AB733,2)),IF('Chiffres et fonctions'!$J$3=2,IF(COUNTIF(AB704:AB733,4)=0,"","+ "&amp;(COUNTIF(AB704:AB733,4))),""))</f>
        <v/>
      </c>
      <c r="AC735" s="145" t="str">
        <f>IF('Chiffres et fonctions'!$J$3=1,IF(COUNTIF(AC704:AC733,2)=0,"",COUNTIF(AC704:AC733,2)),IF('Chiffres et fonctions'!$J$3=2,IF(COUNTIF(AC704:AC733,4)=0,"","+ "&amp;(COUNTIF(AC704:AC733,4))),""))</f>
        <v/>
      </c>
      <c r="AD735" s="146" t="str">
        <f>IF('Chiffres et fonctions'!$J$3=1,IF(COUNTIF(AD704:AD733,2)=0,"",COUNTIF(AD704:AD733,2)),IF('Chiffres et fonctions'!$J$3=2,IF(COUNTIF(AD704:AD733,4)=0,"","+ "&amp;(COUNTIF(AD704:AD733,4))),""))</f>
        <v/>
      </c>
      <c r="AE735" s="145" t="str">
        <f>IF('Chiffres et fonctions'!$J$3=1,IF(COUNTIF(AE704:AE733,2)=0,"",COUNTIF(AE704:AE733,2)),IF('Chiffres et fonctions'!$J$3=2,IF(COUNTIF(AE704:AE733,4)=0,"","+ "&amp;(COUNTIF(AE704:AE733,4))),""))</f>
        <v/>
      </c>
      <c r="AF735" s="146" t="str">
        <f>IF('Chiffres et fonctions'!$J$3=1,IF(COUNTIF(AF704:AF733,2)=0,"",COUNTIF(AF704:AF733,2)),IF('Chiffres et fonctions'!$J$3=2,IF(COUNTIF(AF704:AF733,4)=0,"","+ "&amp;(COUNTIF(AF704:AF733,4))),""))</f>
        <v/>
      </c>
      <c r="AG735" s="145" t="str">
        <f>IF('Chiffres et fonctions'!$J$3=1,IF(COUNTIF(AG704:AG733,2)=0,"",COUNTIF(AG704:AG733,2)),IF('Chiffres et fonctions'!$J$3=2,IF(COUNTIF(AG704:AG733,4)=0,"","+ "&amp;(COUNTIF(AG704:AG733,4))),""))</f>
        <v/>
      </c>
      <c r="AH735" s="146" t="str">
        <f>IF('Chiffres et fonctions'!$J$3=1,IF(COUNTIF(AH704:AH733,2)=0,"",COUNTIF(AH704:AH733,2)),IF('Chiffres et fonctions'!$J$3=2,IF(COUNTIF(AH704:AH733,4)=0,"","+ "&amp;(COUNTIF(AH704:AH733,4))),""))</f>
        <v/>
      </c>
      <c r="AI735" s="145" t="str">
        <f>IF('Chiffres et fonctions'!$J$3=1,IF(COUNTIF(AI704:AI733,2)=0,"",COUNTIF(AI704:AI733,2)),IF('Chiffres et fonctions'!$J$3=2,IF(COUNTIF(AI704:AI733,4)=0,"","+ "&amp;(COUNTIF(AI704:AI733,4))),""))</f>
        <v/>
      </c>
      <c r="AJ735" s="146" t="str">
        <f>IF('Chiffres et fonctions'!$J$3=1,IF(COUNTIF(AJ704:AJ733,2)=0,"",COUNTIF(AJ704:AJ733,2)),IF('Chiffres et fonctions'!$J$3=2,IF(COUNTIF(AJ704:AJ733,4)=0,"","+ "&amp;(COUNTIF(AJ704:AJ733,4))),""))</f>
        <v/>
      </c>
      <c r="AK735" s="145" t="str">
        <f>IF('Chiffres et fonctions'!$J$3=1,IF(COUNTIF(AK704:AK733,2)=0,"",COUNTIF(AK704:AK733,2)),IF('Chiffres et fonctions'!$J$3=2,IF(COUNTIF(AK704:AK733,4)=0,"","+ "&amp;(COUNTIF(AK704:AK733,4))),""))</f>
        <v/>
      </c>
      <c r="AL735" s="146" t="str">
        <f>IF('Chiffres et fonctions'!$J$3=1,IF(COUNTIF(AL704:AL733,2)=0,"",COUNTIF(AL704:AL733,2)),IF('Chiffres et fonctions'!$J$3=2,IF(COUNTIF(AL704:AL733,4)=0,"","+ "&amp;(COUNTIF(AL704:AL733,4))),""))</f>
        <v/>
      </c>
      <c r="AM735" s="145" t="str">
        <f>IF('Chiffres et fonctions'!$J$3=1,IF(COUNTIF(AM704:AM733,2)=0,"",COUNTIF(AM704:AM733,2)),IF('Chiffres et fonctions'!$J$3=2,IF(COUNTIF(AM704:AM733,4)=0,"","+ "&amp;(COUNTIF(AM704:AM733,4))),""))</f>
        <v/>
      </c>
      <c r="AN735" s="146" t="str">
        <f>IF('Chiffres et fonctions'!$J$3=1,IF(COUNTIF(AN704:AN733,2)=0,"",COUNTIF(AN704:AN733,2)),IF('Chiffres et fonctions'!$J$3=2,IF(COUNTIF(AN704:AN733,4)=0,"","+ "&amp;(COUNTIF(AN704:AN733,4))),""))</f>
        <v/>
      </c>
      <c r="AO735" s="145" t="str">
        <f>IF('Chiffres et fonctions'!$J$3=1,IF(COUNTIF(AO704:AO733,2)=0,"",COUNTIF(AO704:AO733,2)),IF('Chiffres et fonctions'!$J$3=2,IF(COUNTIF(AO704:AO733,4)=0,"","+ "&amp;(COUNTIF(AO704:AO733,4))),""))</f>
        <v/>
      </c>
      <c r="AP735" s="146" t="str">
        <f>IF('Chiffres et fonctions'!$J$3=1,IF(COUNTIF(AP704:AP733,2)=0,"",COUNTIF(AP704:AP733,2)),IF('Chiffres et fonctions'!$J$3=2,IF(COUNTIF(AP704:AP733,4)=0,"","+ "&amp;(COUNTIF(AP704:AP733,4))),""))</f>
        <v/>
      </c>
      <c r="AQ735" s="145" t="str">
        <f>IF('Chiffres et fonctions'!$J$3=1,IF(COUNTIF(AQ704:AQ733,2)=0,"",COUNTIF(AQ704:AQ733,2)),IF('Chiffres et fonctions'!$J$3=2,IF(COUNTIF(AQ704:AQ733,4)=0,"","+ "&amp;(COUNTIF(AQ704:AQ733,4))),""))</f>
        <v/>
      </c>
      <c r="AR735" s="146" t="str">
        <f>IF('Chiffres et fonctions'!$J$3=1,IF(COUNTIF(AR704:AR733,2)=0,"",COUNTIF(AR704:AR733,2)),IF('Chiffres et fonctions'!$J$3=2,IF(COUNTIF(AR704:AR733,4)=0,"","+ "&amp;(COUNTIF(AR704:AR733,4))),""))</f>
        <v/>
      </c>
      <c r="AS735" s="145" t="str">
        <f>IF('Chiffres et fonctions'!$J$3=1,IF(COUNTIF(AS704:AS733,2)=0,"",COUNTIF(AS704:AS733,2)),IF('Chiffres et fonctions'!$J$3=2,IF(COUNTIF(AS704:AS733,4)=0,"","+ "&amp;(COUNTIF(AS704:AS733,4))),""))</f>
        <v/>
      </c>
      <c r="AT735" s="146" t="str">
        <f>IF('Chiffres et fonctions'!$J$3=1,IF(COUNTIF(AT704:AT733,2)=0,"",COUNTIF(AT704:AT733,2)),IF('Chiffres et fonctions'!$J$3=2,IF(COUNTIF(AT704:AT733,4)=0,"","+ "&amp;(COUNTIF(AT704:AT733,4))),""))</f>
        <v/>
      </c>
      <c r="AU735" s="145" t="str">
        <f>IF('Chiffres et fonctions'!$J$3=1,IF(COUNTIF(AU704:AU733,2)=0,"",COUNTIF(AU704:AU733,2)),IF('Chiffres et fonctions'!$J$3=2,IF(COUNTIF(AU704:AU733,4)=0,"","+ "&amp;(COUNTIF(AU704:AU733,4))),""))</f>
        <v/>
      </c>
      <c r="AV735" s="146" t="str">
        <f>IF('Chiffres et fonctions'!$J$3=1,IF(COUNTIF(AV704:AV733,2)=0,"",COUNTIF(AV704:AV733,2)),IF('Chiffres et fonctions'!$J$3=2,IF(COUNTIF(AV704:AV733,4)=0,"","+ "&amp;(COUNTIF(AV704:AV733,4))),""))</f>
        <v/>
      </c>
      <c r="AW735" s="145" t="str">
        <f>IF('Chiffres et fonctions'!$J$3=1,IF(COUNTIF(AW704:AW733,2)=0,"",COUNTIF(AW704:AW733,2)),IF('Chiffres et fonctions'!$J$3=2,IF(COUNTIF(AW704:AW733,4)=0,"","+ "&amp;(COUNTIF(AW704:AW733,4))),""))</f>
        <v/>
      </c>
      <c r="AX735" s="146" t="str">
        <f>IF('Chiffres et fonctions'!$J$3=1,IF(COUNTIF(AX704:AX733,2)=0,"",COUNTIF(AX704:AX733,2)),IF('Chiffres et fonctions'!$J$3=2,IF(COUNTIF(AX704:AX733,4)=0,"","+ "&amp;(COUNTIF(AX704:AX733,4))),""))</f>
        <v/>
      </c>
      <c r="AY735" s="145" t="str">
        <f>IF('Chiffres et fonctions'!$J$3=1,IF(COUNTIF(AY704:AY733,2)=0,"",COUNTIF(AY704:AY733,2)),IF('Chiffres et fonctions'!$J$3=2,IF(COUNTIF(AY704:AY733,4)=0,"","+ "&amp;(COUNTIF(AY704:AY733,4))),""))</f>
        <v/>
      </c>
      <c r="AZ735" s="146" t="str">
        <f>IF('Chiffres et fonctions'!$J$3=1,IF(COUNTIF(AZ704:AZ733,2)=0,"",COUNTIF(AZ704:AZ733,2)),IF('Chiffres et fonctions'!$J$3=2,IF(COUNTIF(AZ704:AZ733,4)=0,"","+ "&amp;(COUNTIF(AZ704:AZ733,4))),""))</f>
        <v/>
      </c>
      <c r="BA735" s="145" t="str">
        <f>IF('Chiffres et fonctions'!$J$3=1,IF(COUNTIF(BA704:BA733,2)=0,"",COUNTIF(BA704:BA733,2)),IF('Chiffres et fonctions'!$J$3=2,IF(COUNTIF(BA704:BA733,4)=0,"","+ "&amp;(COUNTIF(BA704:BA733,4))),""))</f>
        <v/>
      </c>
      <c r="BB735" s="146" t="str">
        <f>IF('Chiffres et fonctions'!$J$3=1,IF(COUNTIF(BB704:BB733,2)=0,"",COUNTIF(BB704:BB733,2)),IF('Chiffres et fonctions'!$J$3=2,IF(COUNTIF(BB704:BB733,4)=0,"","+ "&amp;(COUNTIF(BB704:BB733,4))),""))</f>
        <v/>
      </c>
      <c r="BC735" s="128"/>
      <c r="BD735" s="417"/>
      <c r="BE735" s="155"/>
      <c r="BF735" s="156"/>
      <c r="BG735" s="157"/>
      <c r="BH735" s="156"/>
      <c r="BI735" s="156"/>
      <c r="BJ735" s="156"/>
      <c r="BK735" s="282"/>
      <c r="BL735" s="249"/>
      <c r="BM735" s="249"/>
      <c r="BN735" s="249"/>
      <c r="BO735" s="249"/>
      <c r="BP735" s="249"/>
      <c r="BQ735" s="249"/>
      <c r="BR735" s="129"/>
      <c r="BS735" s="129"/>
      <c r="BT735" s="182"/>
      <c r="BU735" s="243"/>
      <c r="BV735" s="239"/>
      <c r="BW735" s="243"/>
      <c r="BX735" s="239"/>
      <c r="BY735" s="130"/>
      <c r="BZ735" s="130"/>
      <c r="CA735" s="130"/>
      <c r="CB735" s="130"/>
      <c r="CC735" s="130"/>
      <c r="CD735" s="130"/>
      <c r="CE735" s="130"/>
      <c r="CF735" s="130"/>
      <c r="CG735" s="130"/>
      <c r="CH735" s="130"/>
      <c r="CI735" s="130"/>
      <c r="CJ735" s="130"/>
      <c r="CK735" s="130"/>
      <c r="CL735" s="130"/>
      <c r="CM735" s="130"/>
      <c r="CN735" s="130"/>
      <c r="CO735" s="130"/>
      <c r="CP735" s="130"/>
      <c r="CQ735" s="130"/>
      <c r="CR735" s="130"/>
      <c r="CS735" s="130"/>
      <c r="CT735" s="130"/>
      <c r="CU735" s="130"/>
      <c r="CV735" s="130"/>
      <c r="CW735" s="130"/>
      <c r="CX735" s="130"/>
      <c r="CY735" s="130"/>
      <c r="CZ735" s="130"/>
      <c r="DA735" s="130"/>
      <c r="DB735" s="130"/>
      <c r="DC735" s="130"/>
      <c r="DD735" s="130"/>
      <c r="DE735" s="130"/>
      <c r="DF735" s="130"/>
      <c r="DG735" s="130"/>
      <c r="DH735" s="130"/>
      <c r="DI735" s="130"/>
      <c r="DJ735" s="130"/>
      <c r="DK735" s="130"/>
      <c r="DL735" s="130"/>
      <c r="DM735" s="130"/>
      <c r="DN735" s="130"/>
      <c r="DO735" s="130"/>
      <c r="DP735" s="130"/>
      <c r="DQ735" s="130"/>
      <c r="DR735" s="130"/>
      <c r="DS735" s="130"/>
      <c r="DT735" s="130"/>
      <c r="DU735" s="130"/>
      <c r="DV735" s="130"/>
      <c r="DW735" s="130"/>
      <c r="DX735" s="130"/>
      <c r="DY735" s="130"/>
      <c r="DZ735" s="130"/>
      <c r="EA735" s="130"/>
      <c r="EB735" s="130"/>
      <c r="EC735" s="130"/>
      <c r="ED735" s="130"/>
      <c r="EE735" s="130"/>
      <c r="EF735" s="130"/>
      <c r="EG735" s="130"/>
      <c r="EH735" s="130"/>
      <c r="EI735" s="130"/>
      <c r="EJ735" s="130"/>
      <c r="EK735" s="130"/>
      <c r="EL735" s="130"/>
      <c r="EM735" s="130"/>
      <c r="EN735" s="130"/>
      <c r="EO735" s="130"/>
      <c r="EP735" s="130"/>
      <c r="EQ735" s="130"/>
      <c r="ER735" s="130"/>
      <c r="ES735" s="130"/>
      <c r="ET735" s="130"/>
      <c r="EU735" s="130"/>
      <c r="EV735" s="130"/>
      <c r="EW735" s="130"/>
      <c r="EX735" s="130"/>
      <c r="EY735" s="130"/>
      <c r="EZ735" s="130"/>
      <c r="FA735" s="130"/>
      <c r="FB735" s="130"/>
      <c r="FC735" s="130"/>
      <c r="FD735" s="130"/>
      <c r="FE735" s="130"/>
      <c r="FF735" s="130"/>
      <c r="FG735" s="130"/>
      <c r="FH735" s="130"/>
      <c r="FI735" s="130"/>
      <c r="FJ735" s="130"/>
      <c r="FK735" s="130"/>
      <c r="FL735" s="130"/>
      <c r="FM735" s="130"/>
      <c r="FN735" s="130"/>
      <c r="FO735" s="130"/>
      <c r="FP735" s="130"/>
      <c r="FQ735" s="130"/>
      <c r="FR735" s="130"/>
      <c r="FS735" s="130"/>
      <c r="FT735" s="130"/>
      <c r="FU735" s="130"/>
      <c r="FV735" s="130"/>
      <c r="FW735" s="130"/>
      <c r="FX735" s="130"/>
      <c r="FY735" s="130"/>
      <c r="FZ735" s="130"/>
      <c r="GA735" s="130"/>
      <c r="GB735" s="130"/>
      <c r="GC735" s="130"/>
      <c r="GD735" s="130"/>
      <c r="GE735" s="130"/>
      <c r="GF735" s="130"/>
      <c r="GG735" s="130"/>
      <c r="GH735" s="130"/>
      <c r="GI735" s="130"/>
      <c r="GJ735" s="130"/>
      <c r="GK735" s="130"/>
      <c r="GL735" s="130"/>
      <c r="GM735" s="130"/>
      <c r="GN735" s="130"/>
      <c r="GO735" s="130"/>
      <c r="GP735" s="130"/>
      <c r="GQ735" s="130"/>
      <c r="GR735" s="130"/>
      <c r="GS735" s="130"/>
      <c r="GT735" s="130"/>
      <c r="GU735" s="130"/>
      <c r="GV735" s="130"/>
      <c r="GW735" s="130"/>
      <c r="GX735" s="130"/>
      <c r="GY735" s="130"/>
      <c r="GZ735" s="130"/>
      <c r="HA735" s="130"/>
      <c r="HB735" s="130"/>
      <c r="HC735" s="130"/>
      <c r="HD735" s="130"/>
      <c r="HE735" s="130"/>
      <c r="HF735" s="130"/>
      <c r="HG735" s="130"/>
      <c r="HH735" s="130"/>
      <c r="HI735" s="130"/>
      <c r="HJ735" s="130"/>
      <c r="HK735" s="130"/>
      <c r="HL735" s="130"/>
      <c r="HM735" s="130"/>
      <c r="HN735" s="130"/>
      <c r="HO735" s="130"/>
      <c r="HP735" s="130"/>
      <c r="HQ735" s="130"/>
      <c r="HR735" s="130"/>
      <c r="HS735" s="130"/>
      <c r="HT735" s="130"/>
      <c r="HU735" s="130"/>
      <c r="HV735" s="130"/>
      <c r="HW735" s="130"/>
      <c r="HX735" s="130"/>
      <c r="HY735" s="130"/>
      <c r="HZ735" s="130"/>
      <c r="IA735" s="130"/>
      <c r="IB735" s="130"/>
      <c r="IC735" s="130"/>
      <c r="ID735" s="130"/>
      <c r="IE735" s="130"/>
      <c r="IF735" s="130"/>
      <c r="IG735" s="130"/>
      <c r="IH735" s="130"/>
      <c r="II735" s="130"/>
      <c r="IJ735" s="130"/>
      <c r="IK735" s="130"/>
      <c r="IL735" s="130"/>
      <c r="IM735" s="130"/>
      <c r="IN735" s="130"/>
      <c r="IO735" s="130"/>
      <c r="IP735" s="130"/>
      <c r="IQ735" s="130"/>
      <c r="IR735" s="130"/>
      <c r="IS735" s="130"/>
      <c r="IT735" s="130"/>
      <c r="IU735" s="130"/>
      <c r="IV735" s="130"/>
      <c r="IW735" s="130"/>
      <c r="IX735" s="130"/>
      <c r="IY735" s="130"/>
      <c r="IZ735" s="130"/>
      <c r="JA735" s="130"/>
      <c r="JB735" s="130"/>
      <c r="JC735" s="130"/>
      <c r="JD735" s="130"/>
      <c r="JE735" s="130"/>
      <c r="JF735" s="130"/>
      <c r="JG735" s="130"/>
      <c r="JH735" s="130"/>
      <c r="JI735" s="130"/>
      <c r="JJ735" s="130"/>
      <c r="JK735" s="130"/>
      <c r="JL735" s="130"/>
      <c r="JM735" s="130"/>
      <c r="JN735" s="130"/>
      <c r="JO735" s="130"/>
      <c r="JP735" s="130"/>
      <c r="JQ735" s="130"/>
      <c r="JR735" s="130"/>
      <c r="JS735" s="130"/>
      <c r="JT735" s="130"/>
      <c r="JU735" s="130"/>
      <c r="JV735" s="130"/>
      <c r="JW735" s="130"/>
      <c r="JX735" s="130"/>
      <c r="JY735" s="130"/>
      <c r="JZ735" s="130"/>
      <c r="KA735" s="130"/>
      <c r="KB735" s="130"/>
      <c r="KC735" s="130"/>
      <c r="KD735" s="130"/>
      <c r="KE735" s="130"/>
      <c r="KF735" s="130"/>
      <c r="KG735" s="130"/>
      <c r="KH735" s="130"/>
      <c r="KI735" s="130"/>
      <c r="KJ735" s="130"/>
      <c r="KK735" s="130"/>
      <c r="KL735" s="130"/>
      <c r="KM735" s="130"/>
      <c r="KN735" s="130"/>
      <c r="KO735" s="130"/>
      <c r="KP735" s="130"/>
      <c r="KQ735" s="130"/>
      <c r="KR735" s="130"/>
      <c r="KS735" s="130"/>
      <c r="KT735" s="130"/>
      <c r="KU735" s="130"/>
      <c r="KV735" s="130"/>
      <c r="KW735" s="130"/>
      <c r="KX735" s="130"/>
      <c r="KY735" s="130"/>
      <c r="KZ735" s="130"/>
      <c r="LA735" s="130"/>
      <c r="LB735" s="130"/>
      <c r="LC735" s="130"/>
      <c r="LD735" s="130"/>
      <c r="LE735" s="130"/>
      <c r="LF735" s="130"/>
      <c r="LG735" s="130"/>
      <c r="LH735" s="130"/>
      <c r="LI735" s="130"/>
      <c r="LJ735" s="130"/>
      <c r="LK735" s="130"/>
      <c r="LL735" s="130"/>
      <c r="LM735" s="130"/>
      <c r="LN735" s="130"/>
      <c r="LO735" s="130"/>
      <c r="LP735" s="130"/>
      <c r="LQ735" s="130"/>
      <c r="LR735" s="130"/>
      <c r="LS735" s="130"/>
      <c r="LT735" s="130"/>
      <c r="LU735" s="130"/>
      <c r="LV735" s="130"/>
      <c r="LW735" s="130"/>
      <c r="LX735" s="130"/>
      <c r="LY735" s="130"/>
      <c r="LZ735" s="130"/>
      <c r="MA735" s="130"/>
      <c r="MB735" s="130"/>
      <c r="MC735" s="130"/>
      <c r="MD735" s="130"/>
      <c r="ME735" s="130"/>
      <c r="MF735" s="130"/>
      <c r="MG735" s="130"/>
      <c r="MH735" s="130"/>
      <c r="MI735" s="130"/>
      <c r="MJ735" s="130"/>
      <c r="MK735" s="130"/>
      <c r="ML735" s="130"/>
      <c r="MM735" s="130"/>
      <c r="MN735" s="130"/>
      <c r="MO735" s="130"/>
      <c r="MP735" s="130"/>
      <c r="MQ735" s="130"/>
      <c r="MS735" s="241"/>
      <c r="MT735" s="374">
        <f>(COUNTA($O704:$BB733)/2)-SUM(MV735:NK735)</f>
        <v>0</v>
      </c>
      <c r="MU735" s="375"/>
      <c r="MV735" s="376">
        <f>SUM(MV704:MW733)</f>
        <v>0</v>
      </c>
      <c r="MW735" s="376"/>
      <c r="MX735" s="376">
        <f>SUM(MX704:MY733)</f>
        <v>0</v>
      </c>
      <c r="MY735" s="376"/>
      <c r="MZ735" s="376">
        <f>SUM(MZ704:NA733)</f>
        <v>0</v>
      </c>
      <c r="NA735" s="376"/>
      <c r="NB735" s="376">
        <f>SUM(NB704:NC733)</f>
        <v>0</v>
      </c>
      <c r="NC735" s="376"/>
      <c r="ND735" s="376">
        <f>SUM(ND704:NE733)</f>
        <v>0</v>
      </c>
      <c r="NE735" s="376"/>
      <c r="NF735" s="376">
        <f>SUM(NF704:NG733)</f>
        <v>0</v>
      </c>
      <c r="NG735" s="376"/>
      <c r="NH735" s="376">
        <f>SUM(NH704:NI733)</f>
        <v>0</v>
      </c>
      <c r="NI735" s="376"/>
      <c r="NJ735" s="376">
        <f>SUM(NJ704:NK733)</f>
        <v>0</v>
      </c>
      <c r="NK735" s="376"/>
      <c r="NL735" s="377">
        <f>SUM(NL704:NM733)</f>
        <v>0</v>
      </c>
      <c r="NM735" s="378"/>
      <c r="NN735" s="370"/>
    </row>
    <row r="736" spans="1:384" s="318" customFormat="1" ht="10.199999999999999" customHeight="1" thickBot="1" x14ac:dyDescent="0.35">
      <c r="A736" s="320"/>
      <c r="B736" s="389"/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  <c r="AA736" s="44"/>
      <c r="AB736" s="44"/>
      <c r="AC736" s="44"/>
      <c r="AD736" s="44"/>
      <c r="AE736" s="44"/>
      <c r="AF736" s="44"/>
      <c r="AG736" s="44"/>
      <c r="AH736" s="44"/>
      <c r="AI736" s="44"/>
      <c r="AJ736" s="44"/>
      <c r="AK736" s="44"/>
      <c r="AL736" s="44"/>
      <c r="AM736" s="44"/>
      <c r="AN736" s="44"/>
      <c r="AO736" s="44"/>
      <c r="AP736" s="44"/>
      <c r="AQ736" s="44"/>
      <c r="AR736" s="44"/>
      <c r="AS736" s="44"/>
      <c r="AT736" s="44"/>
      <c r="AU736" s="44"/>
      <c r="AV736" s="44"/>
      <c r="AW736" s="44"/>
      <c r="AX736" s="44"/>
      <c r="AY736" s="44"/>
      <c r="AZ736" s="44"/>
      <c r="BA736" s="44"/>
      <c r="BB736" s="44"/>
      <c r="BC736" s="44"/>
      <c r="BD736" s="45"/>
      <c r="BE736" s="45"/>
      <c r="BF736" s="45"/>
      <c r="BG736" s="45"/>
      <c r="BH736" s="45"/>
      <c r="BI736" s="45"/>
      <c r="BJ736" s="45"/>
      <c r="BK736" s="241"/>
      <c r="BL736" s="45"/>
      <c r="BM736" s="45"/>
      <c r="BN736" s="45"/>
      <c r="BO736" s="45"/>
      <c r="BP736" s="45"/>
      <c r="BR736" s="45"/>
      <c r="BS736" s="44"/>
      <c r="BT736" s="45"/>
      <c r="BU736" s="240"/>
      <c r="BV736" s="240"/>
      <c r="BW736" s="240"/>
      <c r="BX736" s="240"/>
      <c r="BY736" s="178"/>
      <c r="BZ736" s="178"/>
      <c r="CA736" s="178"/>
      <c r="CB736" s="178"/>
      <c r="CC736" s="178"/>
      <c r="CD736" s="178"/>
      <c r="CE736" s="178"/>
      <c r="CF736" s="178"/>
      <c r="CG736" s="178"/>
      <c r="CH736" s="178"/>
      <c r="CI736" s="178"/>
      <c r="CJ736" s="178"/>
      <c r="CK736" s="178"/>
      <c r="CL736" s="178"/>
      <c r="CM736" s="178"/>
      <c r="CN736" s="178"/>
      <c r="CO736" s="178"/>
      <c r="CP736" s="178"/>
      <c r="CQ736" s="178"/>
      <c r="CR736" s="178"/>
      <c r="CS736" s="178"/>
      <c r="CT736" s="178"/>
      <c r="CU736" s="178"/>
      <c r="CV736" s="178"/>
      <c r="CW736" s="178"/>
      <c r="CX736" s="178"/>
      <c r="CY736" s="178"/>
      <c r="CZ736" s="178"/>
      <c r="DA736" s="178"/>
      <c r="DB736" s="178"/>
      <c r="DC736" s="178"/>
      <c r="DD736" s="178"/>
      <c r="DE736" s="178"/>
      <c r="DF736" s="319"/>
      <c r="DG736" s="319"/>
      <c r="DH736" s="319"/>
      <c r="DI736" s="319"/>
      <c r="DJ736" s="319"/>
      <c r="DK736" s="319"/>
      <c r="DL736" s="319"/>
      <c r="DM736" s="319"/>
      <c r="DN736" s="319"/>
      <c r="DO736" s="319"/>
      <c r="DP736" s="319"/>
      <c r="DQ736" s="319"/>
      <c r="DR736" s="319"/>
      <c r="DS736" s="319"/>
      <c r="DT736" s="319"/>
      <c r="DU736" s="319"/>
      <c r="DV736" s="319"/>
      <c r="DW736" s="319"/>
      <c r="DX736" s="319"/>
      <c r="DY736" s="319"/>
      <c r="DZ736" s="319"/>
      <c r="EA736" s="319"/>
      <c r="EB736" s="319"/>
      <c r="EC736" s="319"/>
      <c r="ED736" s="319"/>
      <c r="EE736" s="319"/>
      <c r="EF736" s="319"/>
      <c r="EG736" s="319"/>
      <c r="EH736" s="319"/>
      <c r="EI736" s="319"/>
      <c r="EJ736" s="319"/>
      <c r="EK736" s="319"/>
      <c r="EL736" s="319"/>
      <c r="EM736" s="319"/>
      <c r="EN736" s="319"/>
      <c r="EO736" s="319"/>
      <c r="EP736" s="319"/>
      <c r="EQ736" s="319"/>
      <c r="ER736" s="319"/>
      <c r="ES736" s="319"/>
      <c r="ET736" s="319"/>
      <c r="EU736" s="319"/>
      <c r="EV736" s="380"/>
      <c r="EW736" s="380"/>
      <c r="EX736" s="380"/>
      <c r="EY736" s="380"/>
      <c r="EZ736" s="380"/>
      <c r="FA736" s="380"/>
      <c r="FB736" s="380"/>
      <c r="FC736" s="380"/>
      <c r="FD736" s="380"/>
      <c r="FE736" s="380"/>
      <c r="FF736" s="380"/>
      <c r="FG736" s="380"/>
      <c r="FH736" s="380"/>
      <c r="FI736" s="380"/>
      <c r="FJ736" s="380"/>
      <c r="FK736" s="380"/>
      <c r="FL736" s="380"/>
      <c r="FM736" s="380"/>
      <c r="FN736" s="380"/>
      <c r="FO736" s="380"/>
      <c r="FP736" s="380"/>
      <c r="FQ736" s="380"/>
      <c r="FR736" s="380"/>
      <c r="FS736" s="380"/>
      <c r="FT736" s="380"/>
      <c r="FU736" s="380"/>
      <c r="FV736" s="380"/>
      <c r="FW736" s="380"/>
      <c r="FX736" s="380"/>
      <c r="FY736" s="380"/>
      <c r="FZ736" s="380"/>
      <c r="GA736" s="380"/>
      <c r="GB736" s="380"/>
      <c r="GC736" s="380"/>
      <c r="GD736" s="380"/>
      <c r="GE736" s="380"/>
      <c r="GF736" s="380"/>
      <c r="GG736" s="380"/>
      <c r="GH736" s="380"/>
      <c r="GI736" s="380"/>
      <c r="GJ736" s="319"/>
      <c r="GK736" s="380"/>
      <c r="GL736" s="380"/>
      <c r="GM736" s="380"/>
      <c r="GN736" s="380"/>
      <c r="GO736" s="380"/>
      <c r="GP736" s="380"/>
      <c r="GQ736" s="380"/>
      <c r="GR736" s="380"/>
      <c r="GS736" s="380"/>
      <c r="GT736" s="380"/>
      <c r="GU736" s="380"/>
      <c r="GV736" s="380"/>
      <c r="GW736" s="380"/>
      <c r="GX736" s="380"/>
      <c r="GY736" s="380"/>
      <c r="GZ736" s="380"/>
      <c r="HA736" s="380"/>
      <c r="HB736" s="380"/>
      <c r="HC736" s="380"/>
      <c r="HD736" s="380"/>
      <c r="HE736" s="380"/>
      <c r="HF736" s="380"/>
      <c r="HG736" s="380"/>
      <c r="HH736" s="380"/>
      <c r="HI736" s="380"/>
      <c r="HJ736" s="380"/>
      <c r="HK736" s="380"/>
      <c r="HL736" s="380"/>
      <c r="HM736" s="380"/>
      <c r="HN736" s="380"/>
      <c r="HO736" s="380"/>
      <c r="HP736" s="380"/>
      <c r="HQ736" s="380"/>
      <c r="HR736" s="380"/>
      <c r="HS736" s="380"/>
      <c r="HT736" s="380"/>
      <c r="HU736" s="380"/>
      <c r="HV736" s="380"/>
      <c r="HW736" s="380"/>
      <c r="HX736" s="380"/>
      <c r="HY736" s="319"/>
      <c r="HZ736" s="380"/>
      <c r="IA736" s="380"/>
      <c r="IB736" s="380"/>
      <c r="IC736" s="380"/>
      <c r="ID736" s="380"/>
      <c r="IE736" s="380"/>
      <c r="IF736" s="380"/>
      <c r="IG736" s="380"/>
      <c r="IH736" s="380"/>
      <c r="II736" s="380"/>
      <c r="IJ736" s="380"/>
      <c r="IK736" s="380"/>
      <c r="IL736" s="380"/>
      <c r="IM736" s="380"/>
      <c r="IN736" s="380"/>
      <c r="IO736" s="380"/>
      <c r="IP736" s="380"/>
      <c r="IQ736" s="380"/>
      <c r="IR736" s="380"/>
      <c r="IS736" s="380"/>
      <c r="IT736" s="380"/>
      <c r="IU736" s="380"/>
      <c r="IV736" s="380"/>
      <c r="IW736" s="380"/>
      <c r="IX736" s="380"/>
      <c r="IY736" s="380"/>
      <c r="IZ736" s="380"/>
      <c r="JA736" s="380"/>
      <c r="JB736" s="380"/>
      <c r="JC736" s="380"/>
      <c r="JD736" s="380"/>
      <c r="JE736" s="380"/>
      <c r="JF736" s="380"/>
      <c r="JG736" s="380"/>
      <c r="JH736" s="380"/>
      <c r="JI736" s="380"/>
      <c r="JJ736" s="380"/>
      <c r="JK736" s="380"/>
      <c r="JL736" s="380"/>
      <c r="JM736" s="380"/>
      <c r="JN736" s="319"/>
      <c r="JO736" s="380"/>
      <c r="JP736" s="380"/>
      <c r="JQ736" s="380"/>
      <c r="JR736" s="380"/>
      <c r="JS736" s="380"/>
      <c r="JT736" s="380"/>
      <c r="JU736" s="380"/>
      <c r="JV736" s="380"/>
      <c r="JW736" s="380"/>
      <c r="JX736" s="380"/>
      <c r="JY736" s="380"/>
      <c r="JZ736" s="380"/>
      <c r="KA736" s="380"/>
      <c r="KB736" s="380"/>
      <c r="KC736" s="380"/>
      <c r="KD736" s="380"/>
      <c r="KE736" s="380"/>
      <c r="KF736" s="380"/>
      <c r="KG736" s="380"/>
      <c r="KH736" s="380"/>
      <c r="KI736" s="380"/>
      <c r="KJ736" s="380"/>
      <c r="KK736" s="380"/>
      <c r="KL736" s="380"/>
      <c r="KM736" s="380"/>
      <c r="KN736" s="380"/>
      <c r="KO736" s="380"/>
      <c r="KP736" s="380"/>
      <c r="KQ736" s="380"/>
      <c r="KR736" s="380"/>
      <c r="KS736" s="380"/>
      <c r="KT736" s="380"/>
      <c r="KU736" s="380"/>
      <c r="KV736" s="380"/>
      <c r="KW736" s="380"/>
      <c r="KX736" s="380"/>
      <c r="KY736" s="380"/>
      <c r="KZ736" s="380"/>
      <c r="LA736" s="380"/>
      <c r="LB736" s="380"/>
      <c r="LC736" s="319"/>
      <c r="LD736" s="380"/>
      <c r="LE736" s="380"/>
      <c r="LF736" s="380"/>
      <c r="LG736" s="380"/>
      <c r="LH736" s="380"/>
      <c r="LI736" s="380"/>
      <c r="LJ736" s="380"/>
      <c r="LK736" s="380"/>
      <c r="LL736" s="380"/>
      <c r="LM736" s="380"/>
      <c r="LN736" s="380"/>
      <c r="LO736" s="380"/>
      <c r="LP736" s="380"/>
      <c r="LQ736" s="380"/>
      <c r="LR736" s="380"/>
      <c r="LS736" s="380"/>
      <c r="LT736" s="380"/>
      <c r="LU736" s="380"/>
      <c r="LV736" s="380"/>
      <c r="LW736" s="380"/>
      <c r="LX736" s="380"/>
      <c r="LY736" s="380"/>
      <c r="LZ736" s="380"/>
      <c r="MA736" s="380"/>
      <c r="MB736" s="380"/>
      <c r="MC736" s="380"/>
      <c r="MD736" s="380"/>
      <c r="ME736" s="380"/>
      <c r="MF736" s="380"/>
      <c r="MG736" s="380"/>
      <c r="MH736" s="380"/>
      <c r="MI736" s="380"/>
      <c r="MJ736" s="380"/>
      <c r="MK736" s="380"/>
      <c r="ML736" s="380"/>
      <c r="MM736" s="380"/>
      <c r="MN736" s="380"/>
      <c r="MO736" s="380"/>
      <c r="MP736" s="380"/>
      <c r="MQ736" s="380"/>
      <c r="MS736" s="241"/>
      <c r="MT736" s="367"/>
      <c r="MU736" s="367"/>
      <c r="MV736" s="367"/>
      <c r="MW736" s="367"/>
      <c r="MX736" s="367"/>
      <c r="MY736" s="367"/>
      <c r="MZ736" s="367"/>
      <c r="NA736" s="367"/>
      <c r="NB736" s="367"/>
      <c r="NC736" s="367"/>
      <c r="ND736" s="367"/>
      <c r="NE736" s="367"/>
      <c r="NF736" s="367"/>
      <c r="NG736" s="367"/>
      <c r="NH736" s="367"/>
      <c r="NI736" s="367"/>
      <c r="NJ736" s="367"/>
      <c r="NK736" s="367"/>
      <c r="NL736" s="367"/>
      <c r="NM736" s="367"/>
      <c r="NN736" s="370"/>
    </row>
    <row r="737" spans="1:384" s="318" customFormat="1" ht="18" customHeight="1" thickBot="1" x14ac:dyDescent="0.35">
      <c r="A737" s="26">
        <v>22</v>
      </c>
      <c r="B737" s="389"/>
      <c r="C737" s="415">
        <f>Conges!$B$24</f>
        <v>44917</v>
      </c>
      <c r="D737" s="416"/>
      <c r="E737" s="416"/>
      <c r="F737" s="416"/>
      <c r="G737" s="416"/>
      <c r="H737" s="416"/>
      <c r="I737" s="416"/>
      <c r="J737" s="416"/>
      <c r="K737" s="416"/>
      <c r="L737" s="416"/>
      <c r="M737" s="416"/>
      <c r="N737" s="416"/>
      <c r="O737" s="416"/>
      <c r="P737" s="416"/>
      <c r="Q737" s="416"/>
      <c r="R737" s="416"/>
      <c r="S737" s="416"/>
      <c r="T737" s="416"/>
      <c r="U737" s="416"/>
      <c r="V737" s="416"/>
      <c r="W737" s="416"/>
      <c r="X737" s="416"/>
      <c r="Y737" s="416"/>
      <c r="Z737" s="416"/>
      <c r="AA737" s="416"/>
      <c r="AB737" s="416"/>
      <c r="AC737" s="416"/>
      <c r="AD737" s="416"/>
      <c r="AE737" s="416"/>
      <c r="AF737" s="416"/>
      <c r="AG737" s="416"/>
      <c r="AH737" s="416"/>
      <c r="AI737" s="416"/>
      <c r="AJ737" s="416"/>
      <c r="AK737" s="416"/>
      <c r="AL737" s="416"/>
      <c r="AM737" s="416"/>
      <c r="AN737" s="416"/>
      <c r="AO737" s="416"/>
      <c r="AP737" s="416"/>
      <c r="AQ737" s="416"/>
      <c r="AR737" s="416"/>
      <c r="AS737" s="416"/>
      <c r="AT737" s="416"/>
      <c r="AU737" s="416"/>
      <c r="AV737" s="416"/>
      <c r="AW737" s="416"/>
      <c r="AX737" s="416"/>
      <c r="AY737" s="416"/>
      <c r="AZ737" s="416"/>
      <c r="BA737" s="416"/>
      <c r="BB737" s="416"/>
      <c r="BC737" s="416"/>
      <c r="BD737" s="417"/>
      <c r="BE737" s="418" t="str">
        <f>$BE$2</f>
        <v>H / jour</v>
      </c>
      <c r="BF737" s="419"/>
      <c r="BG737" s="421"/>
      <c r="BH737" s="350" t="s">
        <v>54</v>
      </c>
      <c r="BI737" s="350"/>
      <c r="BJ737" s="350" t="str">
        <f>$BJ$2</f>
        <v>Cumul moyen iddéal</v>
      </c>
      <c r="BK737" s="348"/>
      <c r="BL737" s="350" t="s">
        <v>69</v>
      </c>
      <c r="BM737" s="350" t="s">
        <v>70</v>
      </c>
      <c r="BN737" s="350" t="s">
        <v>73</v>
      </c>
      <c r="BO737" s="350" t="s">
        <v>74</v>
      </c>
      <c r="BP737" s="350" t="s">
        <v>71</v>
      </c>
      <c r="BQ737" s="350" t="s">
        <v>72</v>
      </c>
      <c r="BR737" s="356" t="s">
        <v>62</v>
      </c>
      <c r="BS737" s="359" t="s">
        <v>68</v>
      </c>
      <c r="BT737" s="358"/>
      <c r="BU737" s="354" t="str">
        <f>BU$2</f>
        <v>Heures Pointés Reel +ind</v>
      </c>
      <c r="BV737" s="352" t="str">
        <f>BV$2</f>
        <v>Heures Cumules Reel + ind</v>
      </c>
      <c r="BW737" s="354"/>
      <c r="BX737" s="352"/>
      <c r="BY737" s="178"/>
      <c r="BZ737" s="178"/>
      <c r="CA737" s="178"/>
      <c r="CB737" s="178"/>
      <c r="CC737" s="178"/>
      <c r="CD737" s="178"/>
      <c r="CE737" s="178"/>
      <c r="CF737" s="178"/>
      <c r="CG737" s="178"/>
      <c r="CH737" s="178"/>
      <c r="CI737" s="178"/>
      <c r="CJ737" s="178"/>
      <c r="CK737" s="178"/>
      <c r="CL737" s="178"/>
      <c r="CM737" s="178"/>
      <c r="CN737" s="178"/>
      <c r="CO737" s="178"/>
      <c r="CP737" s="178"/>
      <c r="CQ737" s="178"/>
      <c r="CR737" s="178"/>
      <c r="CS737" s="178"/>
      <c r="CT737" s="178"/>
      <c r="CU737" s="178"/>
      <c r="CV737" s="178"/>
      <c r="CW737" s="178"/>
      <c r="CX737" s="178"/>
      <c r="CY737" s="178"/>
      <c r="CZ737" s="178"/>
      <c r="DA737" s="178"/>
      <c r="DB737" s="178"/>
      <c r="DC737" s="178"/>
      <c r="DD737" s="178"/>
      <c r="DE737" s="178"/>
      <c r="DF737" s="319"/>
      <c r="DG737" s="319"/>
      <c r="DH737" s="319"/>
      <c r="DI737" s="319"/>
      <c r="DJ737" s="319"/>
      <c r="DK737" s="319"/>
      <c r="DL737" s="319"/>
      <c r="DM737" s="319"/>
      <c r="DN737" s="319"/>
      <c r="DO737" s="319"/>
      <c r="DP737" s="319"/>
      <c r="DQ737" s="319"/>
      <c r="DR737" s="319"/>
      <c r="DS737" s="319"/>
      <c r="DT737" s="319"/>
      <c r="DU737" s="319"/>
      <c r="DV737" s="319"/>
      <c r="DW737" s="319"/>
      <c r="DX737" s="319"/>
      <c r="DY737" s="319"/>
      <c r="DZ737" s="319"/>
      <c r="EA737" s="319"/>
      <c r="EB737" s="319"/>
      <c r="EC737" s="319"/>
      <c r="ED737" s="319"/>
      <c r="EE737" s="319"/>
      <c r="EF737" s="319"/>
      <c r="EG737" s="319"/>
      <c r="EH737" s="319"/>
      <c r="EI737" s="319"/>
      <c r="EJ737" s="319"/>
      <c r="EK737" s="319"/>
      <c r="EL737" s="319"/>
      <c r="EM737" s="319"/>
      <c r="EN737" s="319"/>
      <c r="EO737" s="319"/>
      <c r="EP737" s="319"/>
      <c r="EQ737" s="319"/>
      <c r="ER737" s="319"/>
      <c r="ES737" s="319"/>
      <c r="ET737" s="319"/>
      <c r="EU737" s="319"/>
      <c r="EV737" s="380"/>
      <c r="EW737" s="380"/>
      <c r="EX737" s="380"/>
      <c r="EY737" s="380"/>
      <c r="EZ737" s="380"/>
      <c r="FA737" s="380"/>
      <c r="FB737" s="380"/>
      <c r="FC737" s="380"/>
      <c r="FD737" s="380"/>
      <c r="FE737" s="380"/>
      <c r="FF737" s="380"/>
      <c r="FG737" s="380"/>
      <c r="FH737" s="380"/>
      <c r="FI737" s="380"/>
      <c r="FJ737" s="380"/>
      <c r="FK737" s="380"/>
      <c r="FL737" s="380"/>
      <c r="FM737" s="380"/>
      <c r="FN737" s="380"/>
      <c r="FO737" s="380"/>
      <c r="FP737" s="380"/>
      <c r="FQ737" s="380"/>
      <c r="FR737" s="380"/>
      <c r="FS737" s="380"/>
      <c r="FT737" s="380"/>
      <c r="FU737" s="380"/>
      <c r="FV737" s="380"/>
      <c r="FW737" s="380"/>
      <c r="FX737" s="380"/>
      <c r="FY737" s="380"/>
      <c r="FZ737" s="380"/>
      <c r="GA737" s="380"/>
      <c r="GB737" s="380"/>
      <c r="GC737" s="380"/>
      <c r="GD737" s="380"/>
      <c r="GE737" s="380"/>
      <c r="GF737" s="380"/>
      <c r="GG737" s="380"/>
      <c r="GH737" s="380"/>
      <c r="GI737" s="380"/>
      <c r="GJ737" s="319"/>
      <c r="GK737" s="380"/>
      <c r="GL737" s="380"/>
      <c r="GM737" s="380"/>
      <c r="GN737" s="380"/>
      <c r="GO737" s="380"/>
      <c r="GP737" s="380"/>
      <c r="GQ737" s="380"/>
      <c r="GR737" s="380"/>
      <c r="GS737" s="380"/>
      <c r="GT737" s="380"/>
      <c r="GU737" s="380"/>
      <c r="GV737" s="380"/>
      <c r="GW737" s="380"/>
      <c r="GX737" s="380"/>
      <c r="GY737" s="380"/>
      <c r="GZ737" s="380"/>
      <c r="HA737" s="380"/>
      <c r="HB737" s="380"/>
      <c r="HC737" s="380"/>
      <c r="HD737" s="380"/>
      <c r="HE737" s="380"/>
      <c r="HF737" s="380"/>
      <c r="HG737" s="380"/>
      <c r="HH737" s="380"/>
      <c r="HI737" s="380"/>
      <c r="HJ737" s="380"/>
      <c r="HK737" s="380"/>
      <c r="HL737" s="380"/>
      <c r="HM737" s="380"/>
      <c r="HN737" s="380"/>
      <c r="HO737" s="380"/>
      <c r="HP737" s="380"/>
      <c r="HQ737" s="380"/>
      <c r="HR737" s="380"/>
      <c r="HS737" s="380"/>
      <c r="HT737" s="380"/>
      <c r="HU737" s="380"/>
      <c r="HV737" s="380"/>
      <c r="HW737" s="380"/>
      <c r="HX737" s="380"/>
      <c r="HY737" s="319"/>
      <c r="HZ737" s="380"/>
      <c r="IA737" s="380"/>
      <c r="IB737" s="380"/>
      <c r="IC737" s="380"/>
      <c r="ID737" s="380"/>
      <c r="IE737" s="380"/>
      <c r="IF737" s="380"/>
      <c r="IG737" s="380"/>
      <c r="IH737" s="380"/>
      <c r="II737" s="380"/>
      <c r="IJ737" s="380"/>
      <c r="IK737" s="380"/>
      <c r="IL737" s="380"/>
      <c r="IM737" s="380"/>
      <c r="IN737" s="380"/>
      <c r="IO737" s="380"/>
      <c r="IP737" s="380"/>
      <c r="IQ737" s="380"/>
      <c r="IR737" s="380"/>
      <c r="IS737" s="380"/>
      <c r="IT737" s="380"/>
      <c r="IU737" s="380"/>
      <c r="IV737" s="380"/>
      <c r="IW737" s="380"/>
      <c r="IX737" s="380"/>
      <c r="IY737" s="380"/>
      <c r="IZ737" s="380"/>
      <c r="JA737" s="380"/>
      <c r="JB737" s="380"/>
      <c r="JC737" s="380"/>
      <c r="JD737" s="380"/>
      <c r="JE737" s="380"/>
      <c r="JF737" s="380"/>
      <c r="JG737" s="380"/>
      <c r="JH737" s="380"/>
      <c r="JI737" s="380"/>
      <c r="JJ737" s="380"/>
      <c r="JK737" s="380"/>
      <c r="JL737" s="380"/>
      <c r="JM737" s="380"/>
      <c r="JN737" s="319"/>
      <c r="JO737" s="380"/>
      <c r="JP737" s="380"/>
      <c r="JQ737" s="380"/>
      <c r="JR737" s="380"/>
      <c r="JS737" s="380"/>
      <c r="JT737" s="380"/>
      <c r="JU737" s="380"/>
      <c r="JV737" s="380"/>
      <c r="JW737" s="380"/>
      <c r="JX737" s="380"/>
      <c r="JY737" s="380"/>
      <c r="JZ737" s="380"/>
      <c r="KA737" s="380"/>
      <c r="KB737" s="380"/>
      <c r="KC737" s="380"/>
      <c r="KD737" s="380"/>
      <c r="KE737" s="380"/>
      <c r="KF737" s="380"/>
      <c r="KG737" s="380"/>
      <c r="KH737" s="380"/>
      <c r="KI737" s="380"/>
      <c r="KJ737" s="380"/>
      <c r="KK737" s="380"/>
      <c r="KL737" s="380"/>
      <c r="KM737" s="380"/>
      <c r="KN737" s="380"/>
      <c r="KO737" s="380"/>
      <c r="KP737" s="380"/>
      <c r="KQ737" s="380"/>
      <c r="KR737" s="380"/>
      <c r="KS737" s="380"/>
      <c r="KT737" s="380"/>
      <c r="KU737" s="380"/>
      <c r="KV737" s="380"/>
      <c r="KW737" s="380"/>
      <c r="KX737" s="380"/>
      <c r="KY737" s="380"/>
      <c r="KZ737" s="380"/>
      <c r="LA737" s="380"/>
      <c r="LB737" s="380"/>
      <c r="LC737" s="319"/>
      <c r="LD737" s="380"/>
      <c r="LE737" s="380"/>
      <c r="LF737" s="380"/>
      <c r="LG737" s="380"/>
      <c r="LH737" s="380"/>
      <c r="LI737" s="380"/>
      <c r="LJ737" s="380"/>
      <c r="LK737" s="380"/>
      <c r="LL737" s="380"/>
      <c r="LM737" s="380"/>
      <c r="LN737" s="380"/>
      <c r="LO737" s="380"/>
      <c r="LP737" s="380"/>
      <c r="LQ737" s="380"/>
      <c r="LR737" s="380"/>
      <c r="LS737" s="380"/>
      <c r="LT737" s="380"/>
      <c r="LU737" s="380"/>
      <c r="LV737" s="380"/>
      <c r="LW737" s="380"/>
      <c r="LX737" s="380"/>
      <c r="LY737" s="380"/>
      <c r="LZ737" s="380"/>
      <c r="MA737" s="380"/>
      <c r="MB737" s="380"/>
      <c r="MC737" s="380"/>
      <c r="MD737" s="380"/>
      <c r="ME737" s="380"/>
      <c r="MF737" s="380"/>
      <c r="MG737" s="380"/>
      <c r="MH737" s="380"/>
      <c r="MI737" s="380"/>
      <c r="MJ737" s="380"/>
      <c r="MK737" s="380"/>
      <c r="ML737" s="380"/>
      <c r="MM737" s="380"/>
      <c r="MN737" s="380"/>
      <c r="MO737" s="380"/>
      <c r="MP737" s="380"/>
      <c r="MQ737" s="380"/>
      <c r="MS737" s="241"/>
      <c r="MT737" s="423" t="s">
        <v>12</v>
      </c>
      <c r="MU737" s="423"/>
      <c r="MV737" s="423"/>
      <c r="MW737" s="423"/>
      <c r="MX737" s="423"/>
      <c r="MY737" s="423"/>
      <c r="MZ737" s="423"/>
      <c r="NA737" s="423"/>
      <c r="NB737" s="423"/>
      <c r="NC737" s="423"/>
      <c r="ND737" s="423"/>
      <c r="NE737" s="423"/>
      <c r="NF737" s="423"/>
      <c r="NG737" s="423"/>
      <c r="NH737" s="423"/>
      <c r="NI737" s="423"/>
      <c r="NJ737" s="423"/>
      <c r="NK737" s="423"/>
      <c r="NL737" s="423"/>
      <c r="NM737" s="423"/>
      <c r="NN737" s="370"/>
      <c r="NR737" s="361" t="s">
        <v>56</v>
      </c>
      <c r="NS737" s="361"/>
      <c r="NT737" s="361"/>
    </row>
    <row r="738" spans="1:384" s="318" customFormat="1" ht="10.199999999999999" customHeight="1" x14ac:dyDescent="0.25">
      <c r="A738" s="25"/>
      <c r="B738" s="389"/>
      <c r="C738" s="424">
        <f>C737</f>
        <v>44917</v>
      </c>
      <c r="D738" s="16"/>
      <c r="E738" s="409" t="str">
        <f>$E$3</f>
        <v>Sans Renfort</v>
      </c>
      <c r="F738" s="409"/>
      <c r="G738" s="409"/>
      <c r="H738" s="10"/>
      <c r="I738" s="10"/>
      <c r="J738" s="10"/>
      <c r="K738" s="10"/>
      <c r="L738" s="10"/>
      <c r="M738" s="10"/>
      <c r="N738" s="367">
        <v>7</v>
      </c>
      <c r="O738" s="367"/>
      <c r="P738" s="367">
        <v>8</v>
      </c>
      <c r="Q738" s="367"/>
      <c r="R738" s="367">
        <v>9</v>
      </c>
      <c r="S738" s="367"/>
      <c r="T738" s="367">
        <v>10</v>
      </c>
      <c r="U738" s="367"/>
      <c r="V738" s="367">
        <v>11</v>
      </c>
      <c r="W738" s="367"/>
      <c r="X738" s="367">
        <v>12</v>
      </c>
      <c r="Y738" s="367"/>
      <c r="Z738" s="367">
        <v>13</v>
      </c>
      <c r="AA738" s="367"/>
      <c r="AB738" s="367">
        <v>14</v>
      </c>
      <c r="AC738" s="367"/>
      <c r="AD738" s="367">
        <v>15</v>
      </c>
      <c r="AE738" s="367"/>
      <c r="AF738" s="367">
        <v>16</v>
      </c>
      <c r="AG738" s="367"/>
      <c r="AH738" s="367">
        <v>17</v>
      </c>
      <c r="AI738" s="367"/>
      <c r="AJ738" s="367">
        <v>18</v>
      </c>
      <c r="AK738" s="367"/>
      <c r="AL738" s="367">
        <v>19</v>
      </c>
      <c r="AM738" s="367"/>
      <c r="AN738" s="367">
        <v>20</v>
      </c>
      <c r="AO738" s="367"/>
      <c r="AP738" s="367">
        <v>21</v>
      </c>
      <c r="AQ738" s="367"/>
      <c r="AR738" s="367">
        <v>22</v>
      </c>
      <c r="AS738" s="367"/>
      <c r="AT738" s="367">
        <v>23</v>
      </c>
      <c r="AU738" s="367"/>
      <c r="AV738" s="367">
        <v>24</v>
      </c>
      <c r="AW738" s="367"/>
      <c r="AX738" s="367">
        <v>1</v>
      </c>
      <c r="AY738" s="367"/>
      <c r="AZ738" s="367">
        <v>2</v>
      </c>
      <c r="BA738" s="367"/>
      <c r="BB738" s="367">
        <v>3</v>
      </c>
      <c r="BC738" s="410"/>
      <c r="BD738" s="417"/>
      <c r="BE738" s="420"/>
      <c r="BF738" s="358"/>
      <c r="BG738" s="422"/>
      <c r="BH738" s="351"/>
      <c r="BI738" s="351"/>
      <c r="BJ738" s="351"/>
      <c r="BK738" s="349"/>
      <c r="BL738" s="351"/>
      <c r="BM738" s="351"/>
      <c r="BN738" s="351"/>
      <c r="BO738" s="351"/>
      <c r="BP738" s="351"/>
      <c r="BQ738" s="351"/>
      <c r="BR738" s="357"/>
      <c r="BS738" s="360"/>
      <c r="BT738" s="358"/>
      <c r="BU738" s="355"/>
      <c r="BV738" s="353"/>
      <c r="BW738" s="355"/>
      <c r="BX738" s="353"/>
      <c r="BY738" s="319"/>
      <c r="BZ738" s="319"/>
      <c r="CA738" s="319"/>
      <c r="CB738" s="319"/>
      <c r="CC738" s="319"/>
      <c r="CD738" s="319"/>
      <c r="CE738" s="319"/>
      <c r="CF738" s="319"/>
      <c r="CG738" s="319"/>
      <c r="CH738" s="319"/>
      <c r="CI738" s="319"/>
      <c r="CJ738" s="319"/>
      <c r="CK738" s="319"/>
      <c r="CL738" s="319"/>
      <c r="CM738" s="319"/>
      <c r="CN738" s="319"/>
      <c r="CO738" s="319"/>
      <c r="CP738" s="319"/>
      <c r="CQ738" s="319"/>
      <c r="CR738" s="319"/>
      <c r="CS738" s="319"/>
      <c r="CT738" s="319"/>
      <c r="CU738" s="319"/>
      <c r="CV738" s="319"/>
      <c r="CW738" s="319"/>
      <c r="CX738" s="319"/>
      <c r="CY738" s="319"/>
      <c r="CZ738" s="319"/>
      <c r="DA738" s="319"/>
      <c r="DB738" s="319"/>
      <c r="DC738" s="319"/>
      <c r="DD738" s="319"/>
      <c r="DE738" s="319"/>
      <c r="DF738" s="319"/>
      <c r="DG738" s="319"/>
      <c r="DH738" s="319"/>
      <c r="DI738" s="319"/>
      <c r="DJ738" s="319"/>
      <c r="DK738" s="319"/>
      <c r="DL738" s="319"/>
      <c r="DM738" s="319"/>
      <c r="DN738" s="319"/>
      <c r="DO738" s="319"/>
      <c r="DP738" s="319"/>
      <c r="DQ738" s="319"/>
      <c r="DR738" s="319"/>
      <c r="DS738" s="319"/>
      <c r="DT738" s="319"/>
      <c r="DU738" s="319"/>
      <c r="DV738" s="319"/>
      <c r="DW738" s="319"/>
      <c r="DX738" s="319"/>
      <c r="DY738" s="319"/>
      <c r="DZ738" s="319"/>
      <c r="EA738" s="319"/>
      <c r="EB738" s="319"/>
      <c r="EC738" s="319"/>
      <c r="ED738" s="319"/>
      <c r="EE738" s="319"/>
      <c r="EF738" s="319"/>
      <c r="EG738" s="319"/>
      <c r="EH738" s="319"/>
      <c r="EI738" s="319"/>
      <c r="EJ738" s="319"/>
      <c r="EK738" s="319"/>
      <c r="EL738" s="319"/>
      <c r="EM738" s="319"/>
      <c r="EN738" s="319"/>
      <c r="EO738" s="319"/>
      <c r="EP738" s="319"/>
      <c r="EQ738" s="319"/>
      <c r="ER738" s="319"/>
      <c r="ES738" s="319"/>
      <c r="ET738" s="319"/>
      <c r="EU738" s="319"/>
      <c r="EV738" s="319"/>
      <c r="EW738" s="319"/>
      <c r="EX738" s="319"/>
      <c r="EY738" s="319"/>
      <c r="EZ738" s="319"/>
      <c r="FA738" s="319"/>
      <c r="FB738" s="319"/>
      <c r="FC738" s="319"/>
      <c r="FD738" s="319"/>
      <c r="FE738" s="319"/>
      <c r="FF738" s="319"/>
      <c r="FG738" s="319"/>
      <c r="FH738" s="319"/>
      <c r="FI738" s="319"/>
      <c r="FJ738" s="319"/>
      <c r="FK738" s="319"/>
      <c r="FL738" s="319"/>
      <c r="FM738" s="319"/>
      <c r="FN738" s="319"/>
      <c r="FO738" s="319"/>
      <c r="FP738" s="319"/>
      <c r="FQ738" s="319"/>
      <c r="FR738" s="319"/>
      <c r="FS738" s="319"/>
      <c r="FT738" s="319"/>
      <c r="FU738" s="319"/>
      <c r="FV738" s="319"/>
      <c r="FW738" s="319"/>
      <c r="FX738" s="319"/>
      <c r="FY738" s="319"/>
      <c r="FZ738" s="319"/>
      <c r="GA738" s="319"/>
      <c r="GB738" s="319"/>
      <c r="GC738" s="319"/>
      <c r="GD738" s="319"/>
      <c r="GE738" s="319"/>
      <c r="GF738" s="319"/>
      <c r="GG738" s="319"/>
      <c r="GH738" s="319"/>
      <c r="GI738" s="319"/>
      <c r="GJ738" s="319"/>
      <c r="GK738" s="319"/>
      <c r="GL738" s="319"/>
      <c r="GM738" s="319"/>
      <c r="GN738" s="319"/>
      <c r="GO738" s="319"/>
      <c r="GP738" s="319"/>
      <c r="GQ738" s="319"/>
      <c r="GR738" s="319"/>
      <c r="GS738" s="319"/>
      <c r="GT738" s="319"/>
      <c r="GU738" s="319"/>
      <c r="GV738" s="319"/>
      <c r="GW738" s="319"/>
      <c r="GX738" s="319"/>
      <c r="GY738" s="319"/>
      <c r="GZ738" s="319"/>
      <c r="HA738" s="319"/>
      <c r="HB738" s="319"/>
      <c r="HC738" s="319"/>
      <c r="HD738" s="319"/>
      <c r="HE738" s="319"/>
      <c r="HF738" s="319"/>
      <c r="HG738" s="319"/>
      <c r="HH738" s="319"/>
      <c r="HI738" s="319"/>
      <c r="HJ738" s="319"/>
      <c r="HK738" s="319"/>
      <c r="HL738" s="319"/>
      <c r="HM738" s="319"/>
      <c r="HN738" s="319"/>
      <c r="HO738" s="319"/>
      <c r="HP738" s="319"/>
      <c r="HQ738" s="319"/>
      <c r="HR738" s="319"/>
      <c r="HS738" s="319"/>
      <c r="HT738" s="319"/>
      <c r="HU738" s="319"/>
      <c r="HV738" s="319"/>
      <c r="HW738" s="319"/>
      <c r="HX738" s="319"/>
      <c r="HY738" s="319"/>
      <c r="HZ738" s="319"/>
      <c r="IA738" s="319"/>
      <c r="IB738" s="319"/>
      <c r="IC738" s="319"/>
      <c r="ID738" s="319"/>
      <c r="IE738" s="319"/>
      <c r="IF738" s="319"/>
      <c r="IG738" s="319"/>
      <c r="IH738" s="319"/>
      <c r="II738" s="319"/>
      <c r="IJ738" s="319"/>
      <c r="IK738" s="319"/>
      <c r="IL738" s="319"/>
      <c r="IM738" s="319"/>
      <c r="IN738" s="319"/>
      <c r="IO738" s="319"/>
      <c r="IP738" s="319"/>
      <c r="IQ738" s="319"/>
      <c r="IR738" s="319"/>
      <c r="IS738" s="319"/>
      <c r="IT738" s="319"/>
      <c r="IU738" s="319"/>
      <c r="IV738" s="319"/>
      <c r="IW738" s="319"/>
      <c r="IX738" s="319"/>
      <c r="IY738" s="319"/>
      <c r="IZ738" s="319"/>
      <c r="JA738" s="319"/>
      <c r="JB738" s="319"/>
      <c r="JC738" s="319"/>
      <c r="JD738" s="319"/>
      <c r="JE738" s="319"/>
      <c r="JF738" s="319"/>
      <c r="JG738" s="319"/>
      <c r="JH738" s="319"/>
      <c r="JI738" s="319"/>
      <c r="JJ738" s="319"/>
      <c r="JK738" s="319"/>
      <c r="JL738" s="319"/>
      <c r="JM738" s="319"/>
      <c r="JN738" s="319"/>
      <c r="JO738" s="319"/>
      <c r="JP738" s="319"/>
      <c r="JQ738" s="319"/>
      <c r="JR738" s="319"/>
      <c r="JS738" s="319"/>
      <c r="JT738" s="319"/>
      <c r="JU738" s="319"/>
      <c r="JV738" s="319"/>
      <c r="JW738" s="319"/>
      <c r="JX738" s="319"/>
      <c r="JY738" s="319"/>
      <c r="JZ738" s="319"/>
      <c r="KA738" s="319"/>
      <c r="KB738" s="319"/>
      <c r="KC738" s="319"/>
      <c r="KD738" s="319"/>
      <c r="KE738" s="319"/>
      <c r="KF738" s="319"/>
      <c r="KG738" s="319"/>
      <c r="KH738" s="319"/>
      <c r="KI738" s="319"/>
      <c r="KJ738" s="319"/>
      <c r="KK738" s="319"/>
      <c r="KL738" s="319"/>
      <c r="KM738" s="319"/>
      <c r="KN738" s="319"/>
      <c r="KO738" s="319"/>
      <c r="KP738" s="319"/>
      <c r="KQ738" s="319"/>
      <c r="KR738" s="319"/>
      <c r="KS738" s="319"/>
      <c r="KT738" s="319"/>
      <c r="KU738" s="319"/>
      <c r="KV738" s="319"/>
      <c r="KW738" s="319"/>
      <c r="KX738" s="319"/>
      <c r="KY738" s="319"/>
      <c r="KZ738" s="319"/>
      <c r="LA738" s="319"/>
      <c r="LB738" s="319"/>
      <c r="LC738" s="319"/>
      <c r="LD738" s="319"/>
      <c r="LE738" s="319"/>
      <c r="LF738" s="319"/>
      <c r="LG738" s="319"/>
      <c r="LH738" s="319"/>
      <c r="LI738" s="319"/>
      <c r="LJ738" s="319"/>
      <c r="LK738" s="319"/>
      <c r="LL738" s="319"/>
      <c r="LM738" s="319"/>
      <c r="LN738" s="319"/>
      <c r="LO738" s="319"/>
      <c r="LP738" s="319"/>
      <c r="LQ738" s="319"/>
      <c r="LR738" s="319"/>
      <c r="LS738" s="319"/>
      <c r="LT738" s="319"/>
      <c r="LU738" s="319"/>
      <c r="LV738" s="319"/>
      <c r="LW738" s="319"/>
      <c r="LX738" s="319"/>
      <c r="LY738" s="319"/>
      <c r="LZ738" s="319"/>
      <c r="MA738" s="319"/>
      <c r="MB738" s="319"/>
      <c r="MC738" s="319"/>
      <c r="MD738" s="319"/>
      <c r="ME738" s="319"/>
      <c r="MF738" s="319"/>
      <c r="MG738" s="319"/>
      <c r="MH738" s="319"/>
      <c r="MI738" s="319"/>
      <c r="MJ738" s="319"/>
      <c r="MK738" s="319"/>
      <c r="ML738" s="319"/>
      <c r="MM738" s="319"/>
      <c r="MN738" s="319"/>
      <c r="MO738" s="319"/>
      <c r="MP738" s="319"/>
      <c r="MQ738" s="319"/>
      <c r="MS738" s="241"/>
      <c r="MT738" s="383">
        <v>1</v>
      </c>
      <c r="MU738" s="367"/>
      <c r="MV738" s="367">
        <v>2</v>
      </c>
      <c r="MW738" s="367"/>
      <c r="MX738" s="367">
        <v>3</v>
      </c>
      <c r="MY738" s="367"/>
      <c r="MZ738" s="367">
        <v>4</v>
      </c>
      <c r="NA738" s="367"/>
      <c r="NB738" s="367">
        <v>5</v>
      </c>
      <c r="NC738" s="367"/>
      <c r="ND738" s="367">
        <v>6</v>
      </c>
      <c r="NE738" s="367"/>
      <c r="NF738" s="367">
        <v>7</v>
      </c>
      <c r="NG738" s="367"/>
      <c r="NH738" s="367">
        <v>8</v>
      </c>
      <c r="NI738" s="367"/>
      <c r="NJ738" s="367">
        <v>9</v>
      </c>
      <c r="NK738" s="367"/>
      <c r="NL738" s="368" t="s">
        <v>12</v>
      </c>
      <c r="NM738" s="369"/>
      <c r="NN738" s="370"/>
      <c r="NR738" s="318" t="s">
        <v>57</v>
      </c>
      <c r="NS738" s="318" t="s">
        <v>58</v>
      </c>
      <c r="NT738" s="318" t="s">
        <v>59</v>
      </c>
    </row>
    <row r="739" spans="1:384" s="318" customFormat="1" ht="10.199999999999999" customHeight="1" x14ac:dyDescent="0.3">
      <c r="A739" s="25"/>
      <c r="B739" s="389"/>
      <c r="C739" s="424"/>
      <c r="D739" s="15"/>
      <c r="E739" s="398" t="str">
        <f>IFERROR(G753*'Chiffres et fonctions'!$J$6,"CA à Produire")</f>
        <v>CA à Produire</v>
      </c>
      <c r="F739" s="398"/>
      <c r="G739" s="398"/>
      <c r="H739" s="399">
        <f>IF(BC769&lt;&gt;0,3,0)</f>
        <v>0</v>
      </c>
      <c r="I739" s="400">
        <f>Prenoms!$B$2</f>
        <v>0</v>
      </c>
      <c r="J739" s="401"/>
      <c r="K739" s="401"/>
      <c r="L739" s="401"/>
      <c r="M739" s="401"/>
      <c r="N739" s="63" t="str">
        <f>IF(NL739&lt;&gt;0,"",IF(Conges!AA36=0,"",Conges!AA36))</f>
        <v/>
      </c>
      <c r="O739" s="64"/>
      <c r="P739" s="65"/>
      <c r="Q739" s="65"/>
      <c r="R739" s="65"/>
      <c r="S739" s="65"/>
      <c r="T739" s="65"/>
      <c r="U739" s="65"/>
      <c r="V739" s="66"/>
      <c r="W739" s="65"/>
      <c r="X739" s="65"/>
      <c r="Y739" s="65"/>
      <c r="Z739" s="65"/>
      <c r="AA739" s="65"/>
      <c r="AB739" s="65"/>
      <c r="AC739" s="65"/>
      <c r="AD739" s="65"/>
      <c r="AE739" s="64"/>
      <c r="AF739" s="65"/>
      <c r="AG739" s="65"/>
      <c r="AH739" s="65"/>
      <c r="AI739" s="65"/>
      <c r="AJ739" s="66"/>
      <c r="AK739" s="65"/>
      <c r="AL739" s="65"/>
      <c r="AM739" s="65"/>
      <c r="AN739" s="65"/>
      <c r="AO739" s="65"/>
      <c r="AP739" s="65"/>
      <c r="AQ739" s="65"/>
      <c r="AR739" s="65"/>
      <c r="AS739" s="65"/>
      <c r="AT739" s="65"/>
      <c r="AU739" s="64"/>
      <c r="AV739" s="65"/>
      <c r="AW739" s="65"/>
      <c r="AX739" s="65"/>
      <c r="AY739" s="65"/>
      <c r="AZ739" s="65"/>
      <c r="BA739" s="65"/>
      <c r="BB739" s="66"/>
      <c r="BC739" s="67">
        <f>IF(NL739&lt;&gt;0,(IF(Conges!AA$36=0,0,3)),0)</f>
        <v>0</v>
      </c>
      <c r="BD739" s="417"/>
      <c r="BE739" s="402">
        <f>IF(OR(Conges!AA$36="A",Conges!AA$36="V"),Prenoms!L$2,NL739)</f>
        <v>0</v>
      </c>
      <c r="BF739" s="403"/>
      <c r="BG739" s="283"/>
      <c r="BH739" s="284">
        <f t="shared" ref="BH739:BH768" si="1038">IF(BO739=0,BM739+BH704,BO739+BH704)</f>
        <v>0</v>
      </c>
      <c r="BI739" s="285" t="str">
        <f t="shared" ref="BI739:BI768" si="1039">IF(BO739=0,"",$BI$1)</f>
        <v/>
      </c>
      <c r="BJ739" s="295">
        <v>0</v>
      </c>
      <c r="BK739" s="296">
        <f>BH739-BJ739</f>
        <v>0</v>
      </c>
      <c r="BL739" s="297">
        <f t="shared" ref="BL739" si="1040">$NL739</f>
        <v>0</v>
      </c>
      <c r="BM739" s="297">
        <f t="shared" ref="BM739" si="1041">$BE739</f>
        <v>0</v>
      </c>
      <c r="BN739" s="297">
        <f>SUM('Heures Pointage'!$D$27:$E$27)</f>
        <v>0</v>
      </c>
      <c r="BO739" s="297">
        <f>SUM('Heures et Indemnites'!$D$27:$E$27)</f>
        <v>0</v>
      </c>
      <c r="BP739" s="298">
        <f t="shared" ref="BP739" si="1042">$NT739</f>
        <v>0</v>
      </c>
      <c r="BQ739" s="298">
        <f>'Heures Pointage'!$AB$27</f>
        <v>0</v>
      </c>
      <c r="BR739" s="299">
        <f t="shared" ref="BR739" si="1043">$BH$1054</f>
        <v>0</v>
      </c>
      <c r="BS739" s="148">
        <f>Prenoms!$C$2</f>
        <v>0</v>
      </c>
      <c r="BT739" s="153"/>
      <c r="BU739" s="322">
        <f>SUM('Heures et Indemnites'!$D$27:$E$27)</f>
        <v>0</v>
      </c>
      <c r="BV739" s="234">
        <f>SUM('Heures et Indemnites'!$D$6:$E$27)</f>
        <v>0</v>
      </c>
      <c r="BW739" s="322"/>
      <c r="BX739" s="234"/>
      <c r="BY739" s="319"/>
      <c r="BZ739" s="319"/>
      <c r="CA739" s="319"/>
      <c r="CB739" s="319"/>
      <c r="CC739" s="319"/>
      <c r="CD739" s="319"/>
      <c r="CE739" s="319"/>
      <c r="CF739" s="319"/>
      <c r="CG739" s="319"/>
      <c r="CH739" s="319"/>
      <c r="CI739" s="319"/>
      <c r="CJ739" s="319"/>
      <c r="CK739" s="319"/>
      <c r="CL739" s="319"/>
      <c r="CM739" s="319"/>
      <c r="CN739" s="319"/>
      <c r="CO739" s="319"/>
      <c r="CP739" s="319"/>
      <c r="CQ739" s="319"/>
      <c r="CR739" s="319"/>
      <c r="CS739" s="319"/>
      <c r="CT739" s="319"/>
      <c r="CU739" s="319"/>
      <c r="CV739" s="319"/>
      <c r="CW739" s="319"/>
      <c r="CX739" s="319"/>
      <c r="CY739" s="319"/>
      <c r="CZ739" s="319"/>
      <c r="DA739" s="319"/>
      <c r="DB739" s="319"/>
      <c r="DC739" s="319"/>
      <c r="DD739" s="319"/>
      <c r="DE739" s="319"/>
      <c r="DF739" s="319"/>
      <c r="DG739" s="319"/>
      <c r="DH739" s="319"/>
      <c r="DI739" s="319"/>
      <c r="DJ739" s="319"/>
      <c r="DK739" s="319"/>
      <c r="DL739" s="319"/>
      <c r="DM739" s="319"/>
      <c r="DN739" s="319"/>
      <c r="DO739" s="319"/>
      <c r="DP739" s="319"/>
      <c r="DQ739" s="319"/>
      <c r="DR739" s="319"/>
      <c r="DS739" s="319"/>
      <c r="DT739" s="319"/>
      <c r="DU739" s="319"/>
      <c r="DV739" s="319"/>
      <c r="DW739" s="319"/>
      <c r="DX739" s="319"/>
      <c r="DY739" s="319"/>
      <c r="DZ739" s="319"/>
      <c r="EA739" s="319"/>
      <c r="EB739" s="319"/>
      <c r="EC739" s="319"/>
      <c r="ED739" s="319"/>
      <c r="EE739" s="319"/>
      <c r="EF739" s="319"/>
      <c r="EG739" s="319"/>
      <c r="EH739" s="319"/>
      <c r="EI739" s="319"/>
      <c r="EJ739" s="319"/>
      <c r="EK739" s="319"/>
      <c r="EL739" s="319"/>
      <c r="EM739" s="319"/>
      <c r="EN739" s="319"/>
      <c r="EO739" s="319"/>
      <c r="EP739" s="319"/>
      <c r="EQ739" s="319"/>
      <c r="ER739" s="319"/>
      <c r="ES739" s="319"/>
      <c r="ET739" s="319"/>
      <c r="EU739" s="319"/>
      <c r="EV739" s="319"/>
      <c r="EW739" s="319"/>
      <c r="EX739" s="319"/>
      <c r="EY739" s="319"/>
      <c r="EZ739" s="319"/>
      <c r="FA739" s="319"/>
      <c r="FB739" s="319"/>
      <c r="FC739" s="319"/>
      <c r="FD739" s="319"/>
      <c r="FE739" s="319"/>
      <c r="FF739" s="319"/>
      <c r="FG739" s="319"/>
      <c r="FH739" s="319"/>
      <c r="FI739" s="319"/>
      <c r="FJ739" s="319"/>
      <c r="FK739" s="319"/>
      <c r="FL739" s="319"/>
      <c r="FM739" s="319"/>
      <c r="FN739" s="319"/>
      <c r="FO739" s="319"/>
      <c r="FP739" s="319"/>
      <c r="FQ739" s="319"/>
      <c r="FR739" s="319"/>
      <c r="FS739" s="319"/>
      <c r="FT739" s="319"/>
      <c r="FU739" s="319"/>
      <c r="FV739" s="319"/>
      <c r="FW739" s="319"/>
      <c r="FX739" s="319"/>
      <c r="FY739" s="319"/>
      <c r="FZ739" s="319"/>
      <c r="GA739" s="319"/>
      <c r="GB739" s="319"/>
      <c r="GC739" s="319"/>
      <c r="GD739" s="319"/>
      <c r="GE739" s="319"/>
      <c r="GF739" s="319"/>
      <c r="GG739" s="319"/>
      <c r="GH739" s="319"/>
      <c r="GI739" s="319"/>
      <c r="GJ739" s="319"/>
      <c r="GK739" s="319"/>
      <c r="GL739" s="319"/>
      <c r="GM739" s="319"/>
      <c r="GN739" s="319"/>
      <c r="GO739" s="319"/>
      <c r="GP739" s="319"/>
      <c r="GQ739" s="319"/>
      <c r="GR739" s="319"/>
      <c r="GS739" s="319"/>
      <c r="GT739" s="319"/>
      <c r="GU739" s="319"/>
      <c r="GV739" s="319"/>
      <c r="GW739" s="319"/>
      <c r="GX739" s="319"/>
      <c r="GY739" s="319"/>
      <c r="GZ739" s="319"/>
      <c r="HA739" s="319"/>
      <c r="HB739" s="319"/>
      <c r="HC739" s="319"/>
      <c r="HD739" s="319"/>
      <c r="HE739" s="319"/>
      <c r="HF739" s="319"/>
      <c r="HG739" s="319"/>
      <c r="HH739" s="319"/>
      <c r="HI739" s="319"/>
      <c r="HJ739" s="319"/>
      <c r="HK739" s="319"/>
      <c r="HL739" s="319"/>
      <c r="HM739" s="319"/>
      <c r="HN739" s="319"/>
      <c r="HO739" s="319"/>
      <c r="HP739" s="319"/>
      <c r="HQ739" s="319"/>
      <c r="HR739" s="319"/>
      <c r="HS739" s="319"/>
      <c r="HT739" s="319"/>
      <c r="HU739" s="319"/>
      <c r="HV739" s="319"/>
      <c r="HW739" s="319"/>
      <c r="HX739" s="319"/>
      <c r="HY739" s="319"/>
      <c r="HZ739" s="319"/>
      <c r="IA739" s="319"/>
      <c r="IB739" s="319"/>
      <c r="IC739" s="319"/>
      <c r="ID739" s="319"/>
      <c r="IE739" s="319"/>
      <c r="IF739" s="319"/>
      <c r="IG739" s="319"/>
      <c r="IH739" s="319"/>
      <c r="II739" s="319"/>
      <c r="IJ739" s="319"/>
      <c r="IK739" s="319"/>
      <c r="IL739" s="319"/>
      <c r="IM739" s="319"/>
      <c r="IN739" s="319"/>
      <c r="IO739" s="319"/>
      <c r="IP739" s="319"/>
      <c r="IQ739" s="319"/>
      <c r="IR739" s="319"/>
      <c r="IS739" s="319"/>
      <c r="IT739" s="319"/>
      <c r="IU739" s="319"/>
      <c r="IV739" s="319"/>
      <c r="IW739" s="319"/>
      <c r="IX739" s="319"/>
      <c r="IY739" s="319"/>
      <c r="IZ739" s="319"/>
      <c r="JA739" s="319"/>
      <c r="JB739" s="319"/>
      <c r="JC739" s="319"/>
      <c r="JD739" s="319"/>
      <c r="JE739" s="319"/>
      <c r="JF739" s="319"/>
      <c r="JG739" s="319"/>
      <c r="JH739" s="319"/>
      <c r="JI739" s="319"/>
      <c r="JJ739" s="319"/>
      <c r="JK739" s="319"/>
      <c r="JL739" s="319"/>
      <c r="JM739" s="319"/>
      <c r="JN739" s="319"/>
      <c r="JO739" s="319"/>
      <c r="JP739" s="319"/>
      <c r="JQ739" s="319"/>
      <c r="JR739" s="319"/>
      <c r="JS739" s="319"/>
      <c r="JT739" s="319"/>
      <c r="JU739" s="319"/>
      <c r="JV739" s="319"/>
      <c r="JW739" s="319"/>
      <c r="JX739" s="319"/>
      <c r="JY739" s="319"/>
      <c r="JZ739" s="319"/>
      <c r="KA739" s="319"/>
      <c r="KB739" s="319"/>
      <c r="KC739" s="319"/>
      <c r="KD739" s="319"/>
      <c r="KE739" s="319"/>
      <c r="KF739" s="319"/>
      <c r="KG739" s="319"/>
      <c r="KH739" s="319"/>
      <c r="KI739" s="319"/>
      <c r="KJ739" s="319"/>
      <c r="KK739" s="319"/>
      <c r="KL739" s="319"/>
      <c r="KM739" s="319"/>
      <c r="KN739" s="319"/>
      <c r="KO739" s="319"/>
      <c r="KP739" s="319"/>
      <c r="KQ739" s="319"/>
      <c r="KR739" s="319"/>
      <c r="KS739" s="319"/>
      <c r="KT739" s="319"/>
      <c r="KU739" s="319"/>
      <c r="KV739" s="319"/>
      <c r="KW739" s="319"/>
      <c r="KX739" s="319"/>
      <c r="KY739" s="319"/>
      <c r="KZ739" s="319"/>
      <c r="LA739" s="319"/>
      <c r="LB739" s="319"/>
      <c r="LC739" s="319"/>
      <c r="LD739" s="319"/>
      <c r="LE739" s="319"/>
      <c r="LF739" s="319"/>
      <c r="LG739" s="319"/>
      <c r="LH739" s="319"/>
      <c r="LI739" s="319"/>
      <c r="LJ739" s="319"/>
      <c r="LK739" s="319"/>
      <c r="LL739" s="319"/>
      <c r="LM739" s="319"/>
      <c r="LN739" s="319"/>
      <c r="LO739" s="319"/>
      <c r="LP739" s="319"/>
      <c r="LQ739" s="319"/>
      <c r="LR739" s="319"/>
      <c r="LS739" s="319"/>
      <c r="LT739" s="319"/>
      <c r="LU739" s="319"/>
      <c r="LV739" s="319"/>
      <c r="LW739" s="319"/>
      <c r="LX739" s="319"/>
      <c r="LY739" s="319"/>
      <c r="LZ739" s="319"/>
      <c r="MA739" s="319"/>
      <c r="MB739" s="319"/>
      <c r="MC739" s="319"/>
      <c r="MD739" s="319"/>
      <c r="ME739" s="319"/>
      <c r="MF739" s="319"/>
      <c r="MG739" s="319"/>
      <c r="MH739" s="319"/>
      <c r="MI739" s="319"/>
      <c r="MJ739" s="319"/>
      <c r="MK739" s="319"/>
      <c r="ML739" s="319"/>
      <c r="MM739" s="319"/>
      <c r="MN739" s="319"/>
      <c r="MO739" s="319"/>
      <c r="MP739" s="319"/>
      <c r="MQ739" s="319"/>
      <c r="MS739" s="241"/>
      <c r="MT739" s="404">
        <f>(COUNTA($O739:$BB739)/2)-SUM(MV739:NK739)</f>
        <v>0</v>
      </c>
      <c r="MU739" s="405">
        <f t="shared" ref="MU739:MU754" si="1044">(COUNTA($O739:$BB739))/2</f>
        <v>0</v>
      </c>
      <c r="MV739" s="405">
        <f t="shared" ref="MV739:MV768" si="1045">(COUNTIF($O739:$BB739,MV$3))/2</f>
        <v>0</v>
      </c>
      <c r="MW739" s="405"/>
      <c r="MX739" s="405">
        <f t="shared" ref="MX739:MX768" si="1046">(COUNTIF($O739:$BB739,MX$3))/2</f>
        <v>0</v>
      </c>
      <c r="MY739" s="405"/>
      <c r="MZ739" s="405">
        <f t="shared" ref="MZ739:MZ768" si="1047">(COUNTIF($O739:$BB739,MZ$3))/2</f>
        <v>0</v>
      </c>
      <c r="NA739" s="405"/>
      <c r="NB739" s="405">
        <f t="shared" ref="NB739:NB768" si="1048">(COUNTIF($O739:$BB739,NB$3))/2</f>
        <v>0</v>
      </c>
      <c r="NC739" s="405"/>
      <c r="ND739" s="405">
        <f t="shared" ref="ND739:ND768" si="1049">(COUNTIF($O739:$BB739,ND$3))/2</f>
        <v>0</v>
      </c>
      <c r="NE739" s="405"/>
      <c r="NF739" s="405">
        <f t="shared" ref="NF739:NF768" si="1050">(COUNTIF($O739:$BB739,NF$3))/2</f>
        <v>0</v>
      </c>
      <c r="NG739" s="405"/>
      <c r="NH739" s="405">
        <f t="shared" ref="NH739:NH768" si="1051">(COUNTIF($O739:$BB739,NH$3))/2</f>
        <v>0</v>
      </c>
      <c r="NI739" s="405"/>
      <c r="NJ739" s="405">
        <f t="shared" ref="NJ739:NJ768" si="1052">(COUNTIF($O739:$BB739,NJ$3))/2</f>
        <v>0</v>
      </c>
      <c r="NK739" s="405"/>
      <c r="NL739" s="405">
        <f>(COUNTA($O739:$BB739))/2</f>
        <v>0</v>
      </c>
      <c r="NM739" s="406"/>
      <c r="NN739" s="370"/>
      <c r="NR739" s="318">
        <f t="shared" ref="NR739:NR768" si="1053">IF(SUM(W739:AD739)&gt;0,1,0)</f>
        <v>0</v>
      </c>
      <c r="NS739" s="318">
        <f t="shared" ref="NS739:NS768" si="1054">IF(SUM(AM739:BB739)&gt;0,1,0)</f>
        <v>0</v>
      </c>
      <c r="NT739" s="318">
        <f t="shared" ref="NT739:NT768" si="1055">IF(SUM(NR739:NS739)=0,0,SUM(NR739:NS739))</f>
        <v>0</v>
      </c>
    </row>
    <row r="740" spans="1:384" s="318" customFormat="1" ht="10.199999999999999" customHeight="1" x14ac:dyDescent="0.3">
      <c r="A740" s="25"/>
      <c r="B740" s="389"/>
      <c r="C740" s="424"/>
      <c r="D740" s="15"/>
      <c r="E740" s="398"/>
      <c r="F740" s="398"/>
      <c r="G740" s="398"/>
      <c r="H740" s="399"/>
      <c r="I740" s="394">
        <f>Prenoms!$B$3</f>
        <v>0</v>
      </c>
      <c r="J740" s="395"/>
      <c r="K740" s="395"/>
      <c r="L740" s="395"/>
      <c r="M740" s="395"/>
      <c r="N740" s="81" t="str">
        <f>IF(NL740&lt;&gt;0,"",IF(Conges!AA37=0,"",Conges!AA37))</f>
        <v/>
      </c>
      <c r="O740" s="82"/>
      <c r="P740" s="83"/>
      <c r="Q740" s="83"/>
      <c r="R740" s="83"/>
      <c r="S740" s="83"/>
      <c r="T740" s="83"/>
      <c r="U740" s="83"/>
      <c r="V740" s="84"/>
      <c r="W740" s="83"/>
      <c r="X740" s="83"/>
      <c r="Y740" s="83"/>
      <c r="Z740" s="83"/>
      <c r="AA740" s="83"/>
      <c r="AB740" s="83"/>
      <c r="AC740" s="83"/>
      <c r="AD740" s="83"/>
      <c r="AE740" s="82"/>
      <c r="AF740" s="83"/>
      <c r="AG740" s="83"/>
      <c r="AH740" s="83"/>
      <c r="AI740" s="83"/>
      <c r="AJ740" s="84"/>
      <c r="AK740" s="83"/>
      <c r="AL740" s="83"/>
      <c r="AM740" s="83"/>
      <c r="AN740" s="83"/>
      <c r="AO740" s="83"/>
      <c r="AP740" s="83"/>
      <c r="AQ740" s="83"/>
      <c r="AR740" s="83"/>
      <c r="AS740" s="83"/>
      <c r="AT740" s="83"/>
      <c r="AU740" s="82"/>
      <c r="AV740" s="83"/>
      <c r="AW740" s="83"/>
      <c r="AX740" s="83"/>
      <c r="AY740" s="83"/>
      <c r="AZ740" s="83"/>
      <c r="BA740" s="83"/>
      <c r="BB740" s="84"/>
      <c r="BC740" s="85">
        <f>IF(NL740&lt;&gt;0,(IF(Conges!AA$37=0,0,3)),0)</f>
        <v>0</v>
      </c>
      <c r="BD740" s="417"/>
      <c r="BE740" s="390">
        <f>IF(OR(Conges!AA$37="A",Conges!AA$37="V"),Prenoms!L$3,NL740)</f>
        <v>0</v>
      </c>
      <c r="BF740" s="391"/>
      <c r="BG740" s="286"/>
      <c r="BH740" s="287">
        <f t="shared" si="1038"/>
        <v>0</v>
      </c>
      <c r="BI740" s="288" t="str">
        <f t="shared" si="1039"/>
        <v/>
      </c>
      <c r="BJ740" s="300">
        <v>0</v>
      </c>
      <c r="BK740" s="301">
        <f t="shared" ref="BK740:BK768" si="1056">BH740-BJ740</f>
        <v>0</v>
      </c>
      <c r="BL740" s="302">
        <f t="shared" si="1015"/>
        <v>0</v>
      </c>
      <c r="BM740" s="302">
        <f t="shared" si="1016"/>
        <v>0</v>
      </c>
      <c r="BN740" s="302">
        <f>SUM('Heures Pointage'!$AD$27:$AE$27)</f>
        <v>0</v>
      </c>
      <c r="BO740" s="302">
        <f>SUM('Heures et Indemnites'!$AD$27:$AE$27)</f>
        <v>0</v>
      </c>
      <c r="BP740" s="303">
        <f t="shared" si="1017"/>
        <v>0</v>
      </c>
      <c r="BQ740" s="303">
        <f>'Heures Pointage'!$BB$27</f>
        <v>0</v>
      </c>
      <c r="BR740" s="304">
        <f t="shared" ref="BR740" si="1057">$BH$1055</f>
        <v>0</v>
      </c>
      <c r="BS740" s="149">
        <f>Prenoms!$C$3</f>
        <v>0</v>
      </c>
      <c r="BT740" s="180"/>
      <c r="BU740" s="324">
        <f>SUM('Heures et Indemnites'!$AD$27:$AE$27)</f>
        <v>0</v>
      </c>
      <c r="BV740" s="235">
        <f>SUM('Heures et Indemnites'!$AD$6:$AE$27)</f>
        <v>0</v>
      </c>
      <c r="BW740" s="324"/>
      <c r="BX740" s="235"/>
      <c r="BY740" s="319"/>
      <c r="BZ740" s="319"/>
      <c r="CA740" s="319"/>
      <c r="CB740" s="319"/>
      <c r="CC740" s="319"/>
      <c r="CD740" s="319"/>
      <c r="CE740" s="319"/>
      <c r="CF740" s="319"/>
      <c r="CG740" s="319"/>
      <c r="CH740" s="319"/>
      <c r="CI740" s="319"/>
      <c r="CJ740" s="319"/>
      <c r="CK740" s="319"/>
      <c r="CL740" s="319"/>
      <c r="CM740" s="319"/>
      <c r="CN740" s="319"/>
      <c r="CO740" s="319"/>
      <c r="CP740" s="319"/>
      <c r="CQ740" s="319"/>
      <c r="CR740" s="319"/>
      <c r="CS740" s="319"/>
      <c r="CT740" s="319"/>
      <c r="CU740" s="319"/>
      <c r="CV740" s="319"/>
      <c r="CW740" s="319"/>
      <c r="CX740" s="319"/>
      <c r="CY740" s="319"/>
      <c r="CZ740" s="319"/>
      <c r="DA740" s="319"/>
      <c r="DB740" s="319"/>
      <c r="DC740" s="319"/>
      <c r="DD740" s="319"/>
      <c r="DE740" s="319"/>
      <c r="DF740" s="319"/>
      <c r="DG740" s="319"/>
      <c r="DH740" s="319"/>
      <c r="DI740" s="319"/>
      <c r="DJ740" s="319"/>
      <c r="DK740" s="319"/>
      <c r="DL740" s="319"/>
      <c r="DM740" s="319"/>
      <c r="DN740" s="319"/>
      <c r="DO740" s="319"/>
      <c r="DP740" s="319"/>
      <c r="DQ740" s="319"/>
      <c r="DR740" s="319"/>
      <c r="DS740" s="319"/>
      <c r="DT740" s="319"/>
      <c r="DU740" s="319"/>
      <c r="DV740" s="319"/>
      <c r="DW740" s="319"/>
      <c r="DX740" s="319"/>
      <c r="DY740" s="319"/>
      <c r="DZ740" s="319"/>
      <c r="EA740" s="319"/>
      <c r="EB740" s="319"/>
      <c r="EC740" s="319"/>
      <c r="ED740" s="319"/>
      <c r="EE740" s="319"/>
      <c r="EF740" s="319"/>
      <c r="EG740" s="319"/>
      <c r="EH740" s="319"/>
      <c r="EI740" s="319"/>
      <c r="EJ740" s="319"/>
      <c r="EK740" s="319"/>
      <c r="EL740" s="319"/>
      <c r="EM740" s="319"/>
      <c r="EN740" s="319"/>
      <c r="EO740" s="319"/>
      <c r="EP740" s="319"/>
      <c r="EQ740" s="319"/>
      <c r="ER740" s="319"/>
      <c r="ES740" s="319"/>
      <c r="ET740" s="319"/>
      <c r="EU740" s="319"/>
      <c r="EV740" s="319"/>
      <c r="EW740" s="319"/>
      <c r="EX740" s="319"/>
      <c r="EY740" s="319"/>
      <c r="EZ740" s="319"/>
      <c r="FA740" s="319"/>
      <c r="FB740" s="319"/>
      <c r="FC740" s="319"/>
      <c r="FD740" s="319"/>
      <c r="FE740" s="319"/>
      <c r="FF740" s="319"/>
      <c r="FG740" s="319"/>
      <c r="FH740" s="319"/>
      <c r="FI740" s="319"/>
      <c r="FJ740" s="319"/>
      <c r="FK740" s="319"/>
      <c r="FL740" s="319"/>
      <c r="FM740" s="319"/>
      <c r="FN740" s="319"/>
      <c r="FO740" s="319"/>
      <c r="FP740" s="319"/>
      <c r="FQ740" s="319"/>
      <c r="FR740" s="319"/>
      <c r="FS740" s="319"/>
      <c r="FT740" s="319"/>
      <c r="FU740" s="319"/>
      <c r="FV740" s="319"/>
      <c r="FW740" s="319"/>
      <c r="FX740" s="319"/>
      <c r="FY740" s="319"/>
      <c r="FZ740" s="319"/>
      <c r="GA740" s="319"/>
      <c r="GB740" s="319"/>
      <c r="GC740" s="319"/>
      <c r="GD740" s="319"/>
      <c r="GE740" s="319"/>
      <c r="GF740" s="319"/>
      <c r="GG740" s="319"/>
      <c r="GH740" s="319"/>
      <c r="GI740" s="319"/>
      <c r="GJ740" s="319"/>
      <c r="GK740" s="319"/>
      <c r="GL740" s="319"/>
      <c r="GM740" s="319"/>
      <c r="GN740" s="319"/>
      <c r="GO740" s="319"/>
      <c r="GP740" s="319"/>
      <c r="GQ740" s="319"/>
      <c r="GR740" s="319"/>
      <c r="GS740" s="319"/>
      <c r="GT740" s="319"/>
      <c r="GU740" s="319"/>
      <c r="GV740" s="319"/>
      <c r="GW740" s="319"/>
      <c r="GX740" s="319"/>
      <c r="GY740" s="319"/>
      <c r="GZ740" s="319"/>
      <c r="HA740" s="319"/>
      <c r="HB740" s="319"/>
      <c r="HC740" s="319"/>
      <c r="HD740" s="319"/>
      <c r="HE740" s="319"/>
      <c r="HF740" s="319"/>
      <c r="HG740" s="319"/>
      <c r="HH740" s="319"/>
      <c r="HI740" s="319"/>
      <c r="HJ740" s="319"/>
      <c r="HK740" s="319"/>
      <c r="HL740" s="319"/>
      <c r="HM740" s="319"/>
      <c r="HN740" s="319"/>
      <c r="HO740" s="319"/>
      <c r="HP740" s="319"/>
      <c r="HQ740" s="319"/>
      <c r="HR740" s="319"/>
      <c r="HS740" s="319"/>
      <c r="HT740" s="319"/>
      <c r="HU740" s="319"/>
      <c r="HV740" s="319"/>
      <c r="HW740" s="319"/>
      <c r="HX740" s="319"/>
      <c r="HY740" s="319"/>
      <c r="HZ740" s="319"/>
      <c r="IA740" s="319"/>
      <c r="IB740" s="319"/>
      <c r="IC740" s="319"/>
      <c r="ID740" s="319"/>
      <c r="IE740" s="319"/>
      <c r="IF740" s="319"/>
      <c r="IG740" s="319"/>
      <c r="IH740" s="319"/>
      <c r="II740" s="319"/>
      <c r="IJ740" s="319"/>
      <c r="IK740" s="319"/>
      <c r="IL740" s="319"/>
      <c r="IM740" s="319"/>
      <c r="IN740" s="319"/>
      <c r="IO740" s="319"/>
      <c r="IP740" s="319"/>
      <c r="IQ740" s="319"/>
      <c r="IR740" s="319"/>
      <c r="IS740" s="319"/>
      <c r="IT740" s="319"/>
      <c r="IU740" s="319"/>
      <c r="IV740" s="319"/>
      <c r="IW740" s="319"/>
      <c r="IX740" s="319"/>
      <c r="IY740" s="319"/>
      <c r="IZ740" s="319"/>
      <c r="JA740" s="319"/>
      <c r="JB740" s="319"/>
      <c r="JC740" s="319"/>
      <c r="JD740" s="319"/>
      <c r="JE740" s="319"/>
      <c r="JF740" s="319"/>
      <c r="JG740" s="319"/>
      <c r="JH740" s="319"/>
      <c r="JI740" s="319"/>
      <c r="JJ740" s="319"/>
      <c r="JK740" s="319"/>
      <c r="JL740" s="319"/>
      <c r="JM740" s="319"/>
      <c r="JN740" s="319"/>
      <c r="JO740" s="319"/>
      <c r="JP740" s="319"/>
      <c r="JQ740" s="319"/>
      <c r="JR740" s="319"/>
      <c r="JS740" s="319"/>
      <c r="JT740" s="319"/>
      <c r="JU740" s="319"/>
      <c r="JV740" s="319"/>
      <c r="JW740" s="319"/>
      <c r="JX740" s="319"/>
      <c r="JY740" s="319"/>
      <c r="JZ740" s="319"/>
      <c r="KA740" s="319"/>
      <c r="KB740" s="319"/>
      <c r="KC740" s="319"/>
      <c r="KD740" s="319"/>
      <c r="KE740" s="319"/>
      <c r="KF740" s="319"/>
      <c r="KG740" s="319"/>
      <c r="KH740" s="319"/>
      <c r="KI740" s="319"/>
      <c r="KJ740" s="319"/>
      <c r="KK740" s="319"/>
      <c r="KL740" s="319"/>
      <c r="KM740" s="319"/>
      <c r="KN740" s="319"/>
      <c r="KO740" s="319"/>
      <c r="KP740" s="319"/>
      <c r="KQ740" s="319"/>
      <c r="KR740" s="319"/>
      <c r="KS740" s="319"/>
      <c r="KT740" s="319"/>
      <c r="KU740" s="319"/>
      <c r="KV740" s="319"/>
      <c r="KW740" s="319"/>
      <c r="KX740" s="319"/>
      <c r="KY740" s="319"/>
      <c r="KZ740" s="319"/>
      <c r="LA740" s="319"/>
      <c r="LB740" s="319"/>
      <c r="LC740" s="319"/>
      <c r="LD740" s="319"/>
      <c r="LE740" s="319"/>
      <c r="LF740" s="319"/>
      <c r="LG740" s="319"/>
      <c r="LH740" s="319"/>
      <c r="LI740" s="319"/>
      <c r="LJ740" s="319"/>
      <c r="LK740" s="319"/>
      <c r="LL740" s="319"/>
      <c r="LM740" s="319"/>
      <c r="LN740" s="319"/>
      <c r="LO740" s="319"/>
      <c r="LP740" s="319"/>
      <c r="LQ740" s="319"/>
      <c r="LR740" s="319"/>
      <c r="LS740" s="319"/>
      <c r="LT740" s="319"/>
      <c r="LU740" s="319"/>
      <c r="LV740" s="319"/>
      <c r="LW740" s="319"/>
      <c r="LX740" s="319"/>
      <c r="LY740" s="319"/>
      <c r="LZ740" s="319"/>
      <c r="MA740" s="319"/>
      <c r="MB740" s="319"/>
      <c r="MC740" s="319"/>
      <c r="MD740" s="319"/>
      <c r="ME740" s="319"/>
      <c r="MF740" s="319"/>
      <c r="MG740" s="319"/>
      <c r="MH740" s="319"/>
      <c r="MI740" s="319"/>
      <c r="MJ740" s="319"/>
      <c r="MK740" s="319"/>
      <c r="ML740" s="319"/>
      <c r="MM740" s="319"/>
      <c r="MN740" s="319"/>
      <c r="MO740" s="319"/>
      <c r="MP740" s="319"/>
      <c r="MQ740" s="319"/>
      <c r="MS740" s="241"/>
      <c r="MT740" s="373">
        <f t="shared" ref="MT740:MT768" si="1058">(COUNTA($O740:$BB740)/2)-SUM(MV740:NK740)</f>
        <v>0</v>
      </c>
      <c r="MU740" s="365">
        <f t="shared" si="1044"/>
        <v>0</v>
      </c>
      <c r="MV740" s="365">
        <f t="shared" si="1045"/>
        <v>0</v>
      </c>
      <c r="MW740" s="365"/>
      <c r="MX740" s="365">
        <f t="shared" si="1046"/>
        <v>0</v>
      </c>
      <c r="MY740" s="365"/>
      <c r="MZ740" s="365">
        <f t="shared" si="1047"/>
        <v>0</v>
      </c>
      <c r="NA740" s="365"/>
      <c r="NB740" s="365">
        <f t="shared" si="1048"/>
        <v>0</v>
      </c>
      <c r="NC740" s="365"/>
      <c r="ND740" s="365">
        <f t="shared" si="1049"/>
        <v>0</v>
      </c>
      <c r="NE740" s="365"/>
      <c r="NF740" s="365">
        <f t="shared" si="1050"/>
        <v>0</v>
      </c>
      <c r="NG740" s="365"/>
      <c r="NH740" s="365">
        <f t="shared" si="1051"/>
        <v>0</v>
      </c>
      <c r="NI740" s="365"/>
      <c r="NJ740" s="365">
        <f t="shared" si="1052"/>
        <v>0</v>
      </c>
      <c r="NK740" s="365"/>
      <c r="NL740" s="365">
        <f t="shared" ref="NL740:NL768" si="1059">(COUNTA($O740:$BB740))/2</f>
        <v>0</v>
      </c>
      <c r="NM740" s="366"/>
      <c r="NN740" s="370"/>
      <c r="NR740" s="318">
        <f t="shared" si="1053"/>
        <v>0</v>
      </c>
      <c r="NS740" s="318">
        <f t="shared" si="1054"/>
        <v>0</v>
      </c>
      <c r="NT740" s="318">
        <f t="shared" si="1055"/>
        <v>0</v>
      </c>
    </row>
    <row r="741" spans="1:384" s="318" customFormat="1" ht="10.199999999999999" customHeight="1" x14ac:dyDescent="0.25">
      <c r="A741" s="25"/>
      <c r="B741" s="389"/>
      <c r="C741" s="424"/>
      <c r="D741" s="15"/>
      <c r="E741" s="397" t="str">
        <f>$E$6</f>
        <v>Avec Renfort</v>
      </c>
      <c r="F741" s="397"/>
      <c r="G741" s="397"/>
      <c r="H741" s="399"/>
      <c r="I741" s="381" t="str">
        <f>Prenoms!$B$4</f>
        <v>j.do</v>
      </c>
      <c r="J741" s="382"/>
      <c r="K741" s="382"/>
      <c r="L741" s="382"/>
      <c r="M741" s="382"/>
      <c r="N741" s="68" t="str">
        <f>IF(NL741&lt;&gt;0,"",IF(Conges!AA38=0,"",Conges!AA38))</f>
        <v/>
      </c>
      <c r="O741" s="69"/>
      <c r="P741" s="70"/>
      <c r="Q741" s="70"/>
      <c r="R741" s="70"/>
      <c r="S741" s="70"/>
      <c r="T741" s="70"/>
      <c r="U741" s="70"/>
      <c r="V741" s="71"/>
      <c r="W741" s="70"/>
      <c r="X741" s="70"/>
      <c r="Y741" s="70"/>
      <c r="Z741" s="70"/>
      <c r="AA741" s="70"/>
      <c r="AB741" s="70"/>
      <c r="AC741" s="70"/>
      <c r="AD741" s="70"/>
      <c r="AE741" s="69"/>
      <c r="AF741" s="70"/>
      <c r="AG741" s="70"/>
      <c r="AH741" s="70"/>
      <c r="AI741" s="70"/>
      <c r="AJ741" s="71"/>
      <c r="AK741" s="70"/>
      <c r="AL741" s="70"/>
      <c r="AM741" s="70"/>
      <c r="AN741" s="70"/>
      <c r="AO741" s="70"/>
      <c r="AP741" s="70"/>
      <c r="AQ741" s="70"/>
      <c r="AR741" s="70"/>
      <c r="AS741" s="70"/>
      <c r="AT741" s="70"/>
      <c r="AU741" s="69"/>
      <c r="AV741" s="70"/>
      <c r="AW741" s="70"/>
      <c r="AX741" s="70"/>
      <c r="AY741" s="70"/>
      <c r="AZ741" s="70"/>
      <c r="BA741" s="70"/>
      <c r="BB741" s="71"/>
      <c r="BC741" s="72">
        <f>IF(NL741&lt;&gt;0,(IF(Conges!AA$38=0,0,3)),0)</f>
        <v>0</v>
      </c>
      <c r="BD741" s="417"/>
      <c r="BE741" s="392">
        <f>IF(OR(Conges!AA$38="A",Conges!AA$38="V"),Prenoms!L$4,NL741)</f>
        <v>0</v>
      </c>
      <c r="BF741" s="393"/>
      <c r="BG741" s="289"/>
      <c r="BH741" s="290">
        <f t="shared" si="1038"/>
        <v>0</v>
      </c>
      <c r="BI741" s="291" t="str">
        <f t="shared" si="1039"/>
        <v/>
      </c>
      <c r="BJ741" s="305">
        <v>119.93548387096773</v>
      </c>
      <c r="BK741" s="306">
        <f t="shared" si="1056"/>
        <v>-119.93548387096773</v>
      </c>
      <c r="BL741" s="307">
        <f t="shared" si="1015"/>
        <v>0</v>
      </c>
      <c r="BM741" s="307">
        <f t="shared" si="1016"/>
        <v>0</v>
      </c>
      <c r="BN741" s="307">
        <f>SUM('Heures Pointage'!$BD$27:$BE$27)</f>
        <v>0</v>
      </c>
      <c r="BO741" s="307">
        <f>SUM('Heures et Indemnites'!$BD$27:$BE$27)</f>
        <v>0</v>
      </c>
      <c r="BP741" s="308">
        <f t="shared" si="1017"/>
        <v>0</v>
      </c>
      <c r="BQ741" s="308">
        <f>'Heures Pointage'!$CB$27</f>
        <v>0</v>
      </c>
      <c r="BR741" s="309">
        <f t="shared" ref="BR741" si="1060">$BH$1056</f>
        <v>0</v>
      </c>
      <c r="BS741" s="150">
        <f>Prenoms!$C$4</f>
        <v>169</v>
      </c>
      <c r="BT741" s="153"/>
      <c r="BU741" s="323">
        <f>SUM('Heures et Indemnites'!$BD$27:$BE$27)</f>
        <v>0</v>
      </c>
      <c r="BV741" s="236">
        <f>SUM('Heures et Indemnites'!$BD$6:$BE$27)</f>
        <v>0</v>
      </c>
      <c r="BW741" s="323"/>
      <c r="BX741" s="236"/>
      <c r="BY741" s="319"/>
      <c r="BZ741" s="319"/>
      <c r="CA741" s="319"/>
      <c r="CB741" s="319"/>
      <c r="CC741" s="319"/>
      <c r="CD741" s="319"/>
      <c r="CE741" s="319"/>
      <c r="CF741" s="319"/>
      <c r="CG741" s="319"/>
      <c r="CH741" s="319"/>
      <c r="CI741" s="319"/>
      <c r="CJ741" s="319"/>
      <c r="CK741" s="319"/>
      <c r="CL741" s="319"/>
      <c r="CM741" s="319"/>
      <c r="CN741" s="319"/>
      <c r="CO741" s="319"/>
      <c r="CP741" s="319"/>
      <c r="CQ741" s="319"/>
      <c r="CR741" s="319"/>
      <c r="CS741" s="319"/>
      <c r="CT741" s="319"/>
      <c r="CU741" s="319"/>
      <c r="CV741" s="319"/>
      <c r="CW741" s="319"/>
      <c r="CX741" s="319"/>
      <c r="CY741" s="319"/>
      <c r="CZ741" s="319"/>
      <c r="DA741" s="319"/>
      <c r="DB741" s="319"/>
      <c r="DC741" s="319"/>
      <c r="DD741" s="319"/>
      <c r="DE741" s="319"/>
      <c r="DF741" s="319"/>
      <c r="DG741" s="319"/>
      <c r="DH741" s="319"/>
      <c r="DI741" s="319"/>
      <c r="DJ741" s="319"/>
      <c r="DK741" s="319"/>
      <c r="DL741" s="319"/>
      <c r="DM741" s="319"/>
      <c r="DN741" s="319"/>
      <c r="DO741" s="319"/>
      <c r="DP741" s="319"/>
      <c r="DQ741" s="319"/>
      <c r="DR741" s="319"/>
      <c r="DS741" s="319"/>
      <c r="DT741" s="319"/>
      <c r="DU741" s="319"/>
      <c r="DV741" s="319"/>
      <c r="DW741" s="319"/>
      <c r="DX741" s="319"/>
      <c r="DY741" s="319"/>
      <c r="DZ741" s="319"/>
      <c r="EA741" s="319"/>
      <c r="EB741" s="319"/>
      <c r="EC741" s="319"/>
      <c r="ED741" s="319"/>
      <c r="EE741" s="319"/>
      <c r="EF741" s="319"/>
      <c r="EG741" s="319"/>
      <c r="EH741" s="319"/>
      <c r="EI741" s="319"/>
      <c r="EJ741" s="319"/>
      <c r="EK741" s="319"/>
      <c r="EL741" s="319"/>
      <c r="EM741" s="319"/>
      <c r="EN741" s="319"/>
      <c r="EO741" s="319"/>
      <c r="EP741" s="319"/>
      <c r="EQ741" s="319"/>
      <c r="ER741" s="319"/>
      <c r="ES741" s="319"/>
      <c r="ET741" s="319"/>
      <c r="EU741" s="319"/>
      <c r="EV741" s="319"/>
      <c r="EW741" s="319"/>
      <c r="EX741" s="319"/>
      <c r="EY741" s="319"/>
      <c r="EZ741" s="319"/>
      <c r="FA741" s="319"/>
      <c r="FB741" s="319"/>
      <c r="FC741" s="319"/>
      <c r="FD741" s="319"/>
      <c r="FE741" s="319"/>
      <c r="FF741" s="319"/>
      <c r="FG741" s="319"/>
      <c r="FH741" s="319"/>
      <c r="FI741" s="319"/>
      <c r="FJ741" s="319"/>
      <c r="FK741" s="319"/>
      <c r="FL741" s="319"/>
      <c r="FM741" s="319"/>
      <c r="FN741" s="319"/>
      <c r="FO741" s="319"/>
      <c r="FP741" s="319"/>
      <c r="FQ741" s="319"/>
      <c r="FR741" s="319"/>
      <c r="FS741" s="319"/>
      <c r="FT741" s="319"/>
      <c r="FU741" s="319"/>
      <c r="FV741" s="319"/>
      <c r="FW741" s="319"/>
      <c r="FX741" s="319"/>
      <c r="FY741" s="319"/>
      <c r="FZ741" s="319"/>
      <c r="GA741" s="319"/>
      <c r="GB741" s="319"/>
      <c r="GC741" s="319"/>
      <c r="GD741" s="319"/>
      <c r="GE741" s="319"/>
      <c r="GF741" s="319"/>
      <c r="GG741" s="319"/>
      <c r="GH741" s="319"/>
      <c r="GI741" s="319"/>
      <c r="GJ741" s="319"/>
      <c r="GK741" s="319"/>
      <c r="GL741" s="319"/>
      <c r="GM741" s="319"/>
      <c r="GN741" s="319"/>
      <c r="GO741" s="319"/>
      <c r="GP741" s="319"/>
      <c r="GQ741" s="319"/>
      <c r="GR741" s="319"/>
      <c r="GS741" s="319"/>
      <c r="GT741" s="319"/>
      <c r="GU741" s="319"/>
      <c r="GV741" s="319"/>
      <c r="GW741" s="319"/>
      <c r="GX741" s="319"/>
      <c r="GY741" s="319"/>
      <c r="GZ741" s="319"/>
      <c r="HA741" s="319"/>
      <c r="HB741" s="319"/>
      <c r="HC741" s="319"/>
      <c r="HD741" s="319"/>
      <c r="HE741" s="319"/>
      <c r="HF741" s="319"/>
      <c r="HG741" s="319"/>
      <c r="HH741" s="319"/>
      <c r="HI741" s="319"/>
      <c r="HJ741" s="319"/>
      <c r="HK741" s="319"/>
      <c r="HL741" s="319"/>
      <c r="HM741" s="319"/>
      <c r="HN741" s="319"/>
      <c r="HO741" s="319"/>
      <c r="HP741" s="319"/>
      <c r="HQ741" s="319"/>
      <c r="HR741" s="319"/>
      <c r="HS741" s="319"/>
      <c r="HT741" s="319"/>
      <c r="HU741" s="319"/>
      <c r="HV741" s="319"/>
      <c r="HW741" s="319"/>
      <c r="HX741" s="319"/>
      <c r="HY741" s="319"/>
      <c r="HZ741" s="319"/>
      <c r="IA741" s="319"/>
      <c r="IB741" s="319"/>
      <c r="IC741" s="319"/>
      <c r="ID741" s="319"/>
      <c r="IE741" s="319"/>
      <c r="IF741" s="319"/>
      <c r="IG741" s="319"/>
      <c r="IH741" s="319"/>
      <c r="II741" s="319"/>
      <c r="IJ741" s="319"/>
      <c r="IK741" s="319"/>
      <c r="IL741" s="319"/>
      <c r="IM741" s="319"/>
      <c r="IN741" s="319"/>
      <c r="IO741" s="319"/>
      <c r="IP741" s="319"/>
      <c r="IQ741" s="319"/>
      <c r="IR741" s="319"/>
      <c r="IS741" s="319"/>
      <c r="IT741" s="319"/>
      <c r="IU741" s="319"/>
      <c r="IV741" s="319"/>
      <c r="IW741" s="319"/>
      <c r="IX741" s="319"/>
      <c r="IY741" s="319"/>
      <c r="IZ741" s="319"/>
      <c r="JA741" s="319"/>
      <c r="JB741" s="319"/>
      <c r="JC741" s="319"/>
      <c r="JD741" s="319"/>
      <c r="JE741" s="319"/>
      <c r="JF741" s="319"/>
      <c r="JG741" s="319"/>
      <c r="JH741" s="319"/>
      <c r="JI741" s="319"/>
      <c r="JJ741" s="319"/>
      <c r="JK741" s="319"/>
      <c r="JL741" s="319"/>
      <c r="JM741" s="319"/>
      <c r="JN741" s="319"/>
      <c r="JO741" s="319"/>
      <c r="JP741" s="319"/>
      <c r="JQ741" s="319"/>
      <c r="JR741" s="319"/>
      <c r="JS741" s="319"/>
      <c r="JT741" s="319"/>
      <c r="JU741" s="319"/>
      <c r="JV741" s="319"/>
      <c r="JW741" s="319"/>
      <c r="JX741" s="319"/>
      <c r="JY741" s="319"/>
      <c r="JZ741" s="319"/>
      <c r="KA741" s="319"/>
      <c r="KB741" s="319"/>
      <c r="KC741" s="319"/>
      <c r="KD741" s="319"/>
      <c r="KE741" s="319"/>
      <c r="KF741" s="319"/>
      <c r="KG741" s="319"/>
      <c r="KH741" s="319"/>
      <c r="KI741" s="319"/>
      <c r="KJ741" s="319"/>
      <c r="KK741" s="319"/>
      <c r="KL741" s="319"/>
      <c r="KM741" s="319"/>
      <c r="KN741" s="319"/>
      <c r="KO741" s="319"/>
      <c r="KP741" s="319"/>
      <c r="KQ741" s="319"/>
      <c r="KR741" s="319"/>
      <c r="KS741" s="319"/>
      <c r="KT741" s="319"/>
      <c r="KU741" s="319"/>
      <c r="KV741" s="319"/>
      <c r="KW741" s="319"/>
      <c r="KX741" s="319"/>
      <c r="KY741" s="319"/>
      <c r="KZ741" s="319"/>
      <c r="LA741" s="319"/>
      <c r="LB741" s="319"/>
      <c r="LC741" s="319"/>
      <c r="LD741" s="319"/>
      <c r="LE741" s="319"/>
      <c r="LF741" s="319"/>
      <c r="LG741" s="319"/>
      <c r="LH741" s="319"/>
      <c r="LI741" s="319"/>
      <c r="LJ741" s="319"/>
      <c r="LK741" s="319"/>
      <c r="LL741" s="319"/>
      <c r="LM741" s="319"/>
      <c r="LN741" s="319"/>
      <c r="LO741" s="319"/>
      <c r="LP741" s="319"/>
      <c r="LQ741" s="319"/>
      <c r="LR741" s="319"/>
      <c r="LS741" s="319"/>
      <c r="LT741" s="319"/>
      <c r="LU741" s="319"/>
      <c r="LV741" s="319"/>
      <c r="LW741" s="319"/>
      <c r="LX741" s="319"/>
      <c r="LY741" s="319"/>
      <c r="LZ741" s="319"/>
      <c r="MA741" s="319"/>
      <c r="MB741" s="319"/>
      <c r="MC741" s="319"/>
      <c r="MD741" s="319"/>
      <c r="ME741" s="319"/>
      <c r="MF741" s="319"/>
      <c r="MG741" s="319"/>
      <c r="MH741" s="319"/>
      <c r="MI741" s="319"/>
      <c r="MJ741" s="319"/>
      <c r="MK741" s="319"/>
      <c r="ML741" s="319"/>
      <c r="MM741" s="319"/>
      <c r="MN741" s="319"/>
      <c r="MO741" s="319"/>
      <c r="MP741" s="319"/>
      <c r="MQ741" s="319"/>
      <c r="MS741" s="241"/>
      <c r="MT741" s="362">
        <f t="shared" si="1058"/>
        <v>0</v>
      </c>
      <c r="MU741" s="363">
        <f t="shared" si="1044"/>
        <v>0</v>
      </c>
      <c r="MV741" s="363">
        <f t="shared" si="1045"/>
        <v>0</v>
      </c>
      <c r="MW741" s="363"/>
      <c r="MX741" s="363">
        <f t="shared" si="1046"/>
        <v>0</v>
      </c>
      <c r="MY741" s="363"/>
      <c r="MZ741" s="363">
        <f t="shared" si="1047"/>
        <v>0</v>
      </c>
      <c r="NA741" s="363"/>
      <c r="NB741" s="363">
        <f t="shared" si="1048"/>
        <v>0</v>
      </c>
      <c r="NC741" s="363"/>
      <c r="ND741" s="363">
        <f t="shared" si="1049"/>
        <v>0</v>
      </c>
      <c r="NE741" s="363"/>
      <c r="NF741" s="363">
        <f t="shared" si="1050"/>
        <v>0</v>
      </c>
      <c r="NG741" s="363"/>
      <c r="NH741" s="363">
        <f t="shared" si="1051"/>
        <v>0</v>
      </c>
      <c r="NI741" s="363"/>
      <c r="NJ741" s="363">
        <f t="shared" si="1052"/>
        <v>0</v>
      </c>
      <c r="NK741" s="363"/>
      <c r="NL741" s="363">
        <f t="shared" si="1059"/>
        <v>0</v>
      </c>
      <c r="NM741" s="364"/>
      <c r="NN741" s="370"/>
      <c r="NR741" s="318">
        <f t="shared" si="1053"/>
        <v>0</v>
      </c>
      <c r="NS741" s="318">
        <f t="shared" si="1054"/>
        <v>0</v>
      </c>
      <c r="NT741" s="318">
        <f t="shared" si="1055"/>
        <v>0</v>
      </c>
    </row>
    <row r="742" spans="1:384" s="318" customFormat="1" ht="10.199999999999999" customHeight="1" x14ac:dyDescent="0.3">
      <c r="A742" s="25"/>
      <c r="B742" s="389"/>
      <c r="C742" s="424"/>
      <c r="D742" s="15"/>
      <c r="E742" s="398" t="str">
        <f>IFERROR(G754*'Chiffres et fonctions'!$J$6,"CA à Produire")</f>
        <v>CA à Produire</v>
      </c>
      <c r="F742" s="398"/>
      <c r="G742" s="398"/>
      <c r="H742" s="399"/>
      <c r="I742" s="394" t="str">
        <f>Prenoms!$B$5</f>
        <v>pompeo</v>
      </c>
      <c r="J742" s="395"/>
      <c r="K742" s="395"/>
      <c r="L742" s="395"/>
      <c r="M742" s="395"/>
      <c r="N742" s="81" t="str">
        <f>IF(NL742&lt;&gt;0,"",IF(Conges!AA39=0,"",Conges!AA39))</f>
        <v/>
      </c>
      <c r="O742" s="82"/>
      <c r="P742" s="83"/>
      <c r="Q742" s="83"/>
      <c r="R742" s="83"/>
      <c r="S742" s="83"/>
      <c r="T742" s="83"/>
      <c r="U742" s="83"/>
      <c r="V742" s="84"/>
      <c r="W742" s="83"/>
      <c r="X742" s="83"/>
      <c r="Y742" s="83"/>
      <c r="Z742" s="83"/>
      <c r="AA742" s="83"/>
      <c r="AB742" s="83"/>
      <c r="AC742" s="83"/>
      <c r="AD742" s="83"/>
      <c r="AE742" s="82"/>
      <c r="AF742" s="83"/>
      <c r="AG742" s="83"/>
      <c r="AH742" s="83"/>
      <c r="AI742" s="83"/>
      <c r="AJ742" s="84"/>
      <c r="AK742" s="83"/>
      <c r="AL742" s="83"/>
      <c r="AM742" s="83"/>
      <c r="AN742" s="83"/>
      <c r="AO742" s="83"/>
      <c r="AP742" s="83"/>
      <c r="AQ742" s="83"/>
      <c r="AR742" s="83"/>
      <c r="AS742" s="83"/>
      <c r="AT742" s="83"/>
      <c r="AU742" s="82"/>
      <c r="AV742" s="83"/>
      <c r="AW742" s="83"/>
      <c r="AX742" s="83"/>
      <c r="AY742" s="83"/>
      <c r="AZ742" s="83"/>
      <c r="BA742" s="83"/>
      <c r="BB742" s="84"/>
      <c r="BC742" s="85">
        <f>IF(NL742&lt;&gt;0,(IF(Conges!AA$39=0,0,3)),0)</f>
        <v>0</v>
      </c>
      <c r="BD742" s="417"/>
      <c r="BE742" s="390">
        <f>IF(OR(Conges!AA$39="A",Conges!AA$39="V"),Prenoms!L$5,NL742)</f>
        <v>0</v>
      </c>
      <c r="BF742" s="391"/>
      <c r="BG742" s="286"/>
      <c r="BH742" s="287">
        <f t="shared" si="1038"/>
        <v>0</v>
      </c>
      <c r="BI742" s="288" t="str">
        <f t="shared" si="1039"/>
        <v/>
      </c>
      <c r="BJ742" s="300">
        <v>119.93548387096773</v>
      </c>
      <c r="BK742" s="301">
        <f t="shared" si="1056"/>
        <v>-119.93548387096773</v>
      </c>
      <c r="BL742" s="302">
        <f t="shared" si="1015"/>
        <v>0</v>
      </c>
      <c r="BM742" s="302">
        <f t="shared" si="1016"/>
        <v>0</v>
      </c>
      <c r="BN742" s="302">
        <f>SUM('Heures Pointage'!$CD$27:$CE$27)</f>
        <v>0</v>
      </c>
      <c r="BO742" s="302">
        <f>SUM('Heures et Indemnites'!$CD$27:$CE$27)</f>
        <v>0</v>
      </c>
      <c r="BP742" s="303">
        <f t="shared" si="1017"/>
        <v>0</v>
      </c>
      <c r="BQ742" s="303">
        <f>'Heures Pointage'!$DB$27</f>
        <v>0</v>
      </c>
      <c r="BR742" s="304">
        <f t="shared" ref="BR742" si="1061">$BH$1057</f>
        <v>0</v>
      </c>
      <c r="BS742" s="149">
        <f>Prenoms!$C$5</f>
        <v>169</v>
      </c>
      <c r="BT742" s="180"/>
      <c r="BU742" s="324">
        <f>SUM('Heures et Indemnites'!$CD$27:$CE$27)</f>
        <v>0</v>
      </c>
      <c r="BV742" s="235">
        <f>SUM('Heures et Indemnites'!$CD$6:$CE$27)</f>
        <v>0</v>
      </c>
      <c r="BW742" s="324"/>
      <c r="BX742" s="235"/>
      <c r="BY742" s="319"/>
      <c r="BZ742" s="319"/>
      <c r="CA742" s="319"/>
      <c r="CB742" s="319"/>
      <c r="CC742" s="319"/>
      <c r="CD742" s="319"/>
      <c r="CE742" s="319"/>
      <c r="CF742" s="319"/>
      <c r="CG742" s="319"/>
      <c r="CH742" s="319"/>
      <c r="CI742" s="319"/>
      <c r="CJ742" s="319"/>
      <c r="CK742" s="319"/>
      <c r="CL742" s="319"/>
      <c r="CM742" s="319"/>
      <c r="CN742" s="319"/>
      <c r="CO742" s="319"/>
      <c r="CP742" s="319"/>
      <c r="CQ742" s="319"/>
      <c r="CR742" s="319"/>
      <c r="CS742" s="319"/>
      <c r="CT742" s="319"/>
      <c r="CU742" s="319"/>
      <c r="CV742" s="319"/>
      <c r="CW742" s="319"/>
      <c r="CX742" s="319"/>
      <c r="CY742" s="319"/>
      <c r="CZ742" s="319"/>
      <c r="DA742" s="319"/>
      <c r="DB742" s="319"/>
      <c r="DC742" s="319"/>
      <c r="DD742" s="319"/>
      <c r="DE742" s="319"/>
      <c r="DF742" s="319"/>
      <c r="DG742" s="319"/>
      <c r="DH742" s="319"/>
      <c r="DI742" s="319"/>
      <c r="DJ742" s="319"/>
      <c r="DK742" s="319"/>
      <c r="DL742" s="319"/>
      <c r="DM742" s="319"/>
      <c r="DN742" s="319"/>
      <c r="DO742" s="319"/>
      <c r="DP742" s="319"/>
      <c r="DQ742" s="319"/>
      <c r="DR742" s="319"/>
      <c r="DS742" s="319"/>
      <c r="DT742" s="319"/>
      <c r="DU742" s="319"/>
      <c r="DV742" s="319"/>
      <c r="DW742" s="319"/>
      <c r="DX742" s="319"/>
      <c r="DY742" s="319"/>
      <c r="DZ742" s="319"/>
      <c r="EA742" s="319"/>
      <c r="EB742" s="319"/>
      <c r="EC742" s="319"/>
      <c r="ED742" s="319"/>
      <c r="EE742" s="319"/>
      <c r="EF742" s="319"/>
      <c r="EG742" s="319"/>
      <c r="EH742" s="319"/>
      <c r="EI742" s="319"/>
      <c r="EJ742" s="319"/>
      <c r="EK742" s="319"/>
      <c r="EL742" s="319"/>
      <c r="EM742" s="319"/>
      <c r="EN742" s="319"/>
      <c r="EO742" s="319"/>
      <c r="EP742" s="319"/>
      <c r="EQ742" s="319"/>
      <c r="ER742" s="319"/>
      <c r="ES742" s="319"/>
      <c r="ET742" s="319"/>
      <c r="EU742" s="319"/>
      <c r="EV742" s="319"/>
      <c r="EW742" s="319"/>
      <c r="EX742" s="319"/>
      <c r="EY742" s="319"/>
      <c r="EZ742" s="319"/>
      <c r="FA742" s="319"/>
      <c r="FB742" s="319"/>
      <c r="FC742" s="319"/>
      <c r="FD742" s="319"/>
      <c r="FE742" s="319"/>
      <c r="FF742" s="319"/>
      <c r="FG742" s="319"/>
      <c r="FH742" s="319"/>
      <c r="FI742" s="319"/>
      <c r="FJ742" s="319"/>
      <c r="FK742" s="319"/>
      <c r="FL742" s="319"/>
      <c r="FM742" s="319"/>
      <c r="FN742" s="319"/>
      <c r="FO742" s="319"/>
      <c r="FP742" s="319"/>
      <c r="FQ742" s="319"/>
      <c r="FR742" s="319"/>
      <c r="FS742" s="319"/>
      <c r="FT742" s="319"/>
      <c r="FU742" s="319"/>
      <c r="FV742" s="319"/>
      <c r="FW742" s="319"/>
      <c r="FX742" s="319"/>
      <c r="FY742" s="319"/>
      <c r="FZ742" s="319"/>
      <c r="GA742" s="319"/>
      <c r="GB742" s="319"/>
      <c r="GC742" s="319"/>
      <c r="GD742" s="319"/>
      <c r="GE742" s="319"/>
      <c r="GF742" s="319"/>
      <c r="GG742" s="319"/>
      <c r="GH742" s="319"/>
      <c r="GI742" s="319"/>
      <c r="GJ742" s="319"/>
      <c r="GK742" s="319"/>
      <c r="GL742" s="319"/>
      <c r="GM742" s="319"/>
      <c r="GN742" s="319"/>
      <c r="GO742" s="319"/>
      <c r="GP742" s="319"/>
      <c r="GQ742" s="319"/>
      <c r="GR742" s="319"/>
      <c r="GS742" s="319"/>
      <c r="GT742" s="319"/>
      <c r="GU742" s="319"/>
      <c r="GV742" s="319"/>
      <c r="GW742" s="319"/>
      <c r="GX742" s="319"/>
      <c r="GY742" s="319"/>
      <c r="GZ742" s="319"/>
      <c r="HA742" s="319"/>
      <c r="HB742" s="319"/>
      <c r="HC742" s="319"/>
      <c r="HD742" s="319"/>
      <c r="HE742" s="319"/>
      <c r="HF742" s="319"/>
      <c r="HG742" s="319"/>
      <c r="HH742" s="319"/>
      <c r="HI742" s="319"/>
      <c r="HJ742" s="319"/>
      <c r="HK742" s="319"/>
      <c r="HL742" s="319"/>
      <c r="HM742" s="319"/>
      <c r="HN742" s="319"/>
      <c r="HO742" s="319"/>
      <c r="HP742" s="319"/>
      <c r="HQ742" s="319"/>
      <c r="HR742" s="319"/>
      <c r="HS742" s="319"/>
      <c r="HT742" s="319"/>
      <c r="HU742" s="319"/>
      <c r="HV742" s="319"/>
      <c r="HW742" s="319"/>
      <c r="HX742" s="319"/>
      <c r="HY742" s="319"/>
      <c r="HZ742" s="319"/>
      <c r="IA742" s="319"/>
      <c r="IB742" s="319"/>
      <c r="IC742" s="319"/>
      <c r="ID742" s="319"/>
      <c r="IE742" s="319"/>
      <c r="IF742" s="319"/>
      <c r="IG742" s="319"/>
      <c r="IH742" s="319"/>
      <c r="II742" s="319"/>
      <c r="IJ742" s="319"/>
      <c r="IK742" s="319"/>
      <c r="IL742" s="319"/>
      <c r="IM742" s="319"/>
      <c r="IN742" s="319"/>
      <c r="IO742" s="319"/>
      <c r="IP742" s="319"/>
      <c r="IQ742" s="319"/>
      <c r="IR742" s="319"/>
      <c r="IS742" s="319"/>
      <c r="IT742" s="319"/>
      <c r="IU742" s="319"/>
      <c r="IV742" s="319"/>
      <c r="IW742" s="319"/>
      <c r="IX742" s="319"/>
      <c r="IY742" s="319"/>
      <c r="IZ742" s="319"/>
      <c r="JA742" s="319"/>
      <c r="JB742" s="319"/>
      <c r="JC742" s="319"/>
      <c r="JD742" s="319"/>
      <c r="JE742" s="319"/>
      <c r="JF742" s="319"/>
      <c r="JG742" s="319"/>
      <c r="JH742" s="319"/>
      <c r="JI742" s="319"/>
      <c r="JJ742" s="319"/>
      <c r="JK742" s="319"/>
      <c r="JL742" s="319"/>
      <c r="JM742" s="319"/>
      <c r="JN742" s="319"/>
      <c r="JO742" s="319"/>
      <c r="JP742" s="319"/>
      <c r="JQ742" s="319"/>
      <c r="JR742" s="319"/>
      <c r="JS742" s="319"/>
      <c r="JT742" s="319"/>
      <c r="JU742" s="319"/>
      <c r="JV742" s="319"/>
      <c r="JW742" s="319"/>
      <c r="JX742" s="319"/>
      <c r="JY742" s="319"/>
      <c r="JZ742" s="319"/>
      <c r="KA742" s="319"/>
      <c r="KB742" s="319"/>
      <c r="KC742" s="319"/>
      <c r="KD742" s="319"/>
      <c r="KE742" s="319"/>
      <c r="KF742" s="319"/>
      <c r="KG742" s="319"/>
      <c r="KH742" s="319"/>
      <c r="KI742" s="319"/>
      <c r="KJ742" s="319"/>
      <c r="KK742" s="319"/>
      <c r="KL742" s="319"/>
      <c r="KM742" s="319"/>
      <c r="KN742" s="319"/>
      <c r="KO742" s="319"/>
      <c r="KP742" s="319"/>
      <c r="KQ742" s="319"/>
      <c r="KR742" s="319"/>
      <c r="KS742" s="319"/>
      <c r="KT742" s="319"/>
      <c r="KU742" s="319"/>
      <c r="KV742" s="319"/>
      <c r="KW742" s="319"/>
      <c r="KX742" s="319"/>
      <c r="KY742" s="319"/>
      <c r="KZ742" s="319"/>
      <c r="LA742" s="319"/>
      <c r="LB742" s="319"/>
      <c r="LC742" s="319"/>
      <c r="LD742" s="319"/>
      <c r="LE742" s="319"/>
      <c r="LF742" s="319"/>
      <c r="LG742" s="319"/>
      <c r="LH742" s="319"/>
      <c r="LI742" s="319"/>
      <c r="LJ742" s="319"/>
      <c r="LK742" s="319"/>
      <c r="LL742" s="319"/>
      <c r="LM742" s="319"/>
      <c r="LN742" s="319"/>
      <c r="LO742" s="319"/>
      <c r="LP742" s="319"/>
      <c r="LQ742" s="319"/>
      <c r="LR742" s="319"/>
      <c r="LS742" s="319"/>
      <c r="LT742" s="319"/>
      <c r="LU742" s="319"/>
      <c r="LV742" s="319"/>
      <c r="LW742" s="319"/>
      <c r="LX742" s="319"/>
      <c r="LY742" s="319"/>
      <c r="LZ742" s="319"/>
      <c r="MA742" s="319"/>
      <c r="MB742" s="319"/>
      <c r="MC742" s="319"/>
      <c r="MD742" s="319"/>
      <c r="ME742" s="319"/>
      <c r="MF742" s="319"/>
      <c r="MG742" s="319"/>
      <c r="MH742" s="319"/>
      <c r="MI742" s="319"/>
      <c r="MJ742" s="319"/>
      <c r="MK742" s="319"/>
      <c r="ML742" s="319"/>
      <c r="MM742" s="319"/>
      <c r="MN742" s="319"/>
      <c r="MO742" s="319"/>
      <c r="MP742" s="319"/>
      <c r="MQ742" s="319"/>
      <c r="MS742" s="241"/>
      <c r="MT742" s="373">
        <f t="shared" si="1058"/>
        <v>0</v>
      </c>
      <c r="MU742" s="365">
        <f t="shared" si="1044"/>
        <v>0</v>
      </c>
      <c r="MV742" s="365">
        <f t="shared" si="1045"/>
        <v>0</v>
      </c>
      <c r="MW742" s="365"/>
      <c r="MX742" s="365">
        <f t="shared" si="1046"/>
        <v>0</v>
      </c>
      <c r="MY742" s="365"/>
      <c r="MZ742" s="365">
        <f t="shared" si="1047"/>
        <v>0</v>
      </c>
      <c r="NA742" s="365"/>
      <c r="NB742" s="365">
        <f t="shared" si="1048"/>
        <v>0</v>
      </c>
      <c r="NC742" s="365"/>
      <c r="ND742" s="365">
        <f t="shared" si="1049"/>
        <v>0</v>
      </c>
      <c r="NE742" s="365"/>
      <c r="NF742" s="365">
        <f t="shared" si="1050"/>
        <v>0</v>
      </c>
      <c r="NG742" s="365"/>
      <c r="NH742" s="365">
        <f t="shared" si="1051"/>
        <v>0</v>
      </c>
      <c r="NI742" s="365"/>
      <c r="NJ742" s="365">
        <f t="shared" si="1052"/>
        <v>0</v>
      </c>
      <c r="NK742" s="365"/>
      <c r="NL742" s="365">
        <f t="shared" si="1059"/>
        <v>0</v>
      </c>
      <c r="NM742" s="366"/>
      <c r="NN742" s="370"/>
      <c r="NR742" s="318">
        <f t="shared" si="1053"/>
        <v>0</v>
      </c>
      <c r="NS742" s="318">
        <f t="shared" si="1054"/>
        <v>0</v>
      </c>
      <c r="NT742" s="318">
        <f t="shared" si="1055"/>
        <v>0</v>
      </c>
    </row>
    <row r="743" spans="1:384" s="318" customFormat="1" ht="10.199999999999999" customHeight="1" x14ac:dyDescent="0.3">
      <c r="A743" s="25"/>
      <c r="B743" s="389"/>
      <c r="C743" s="424"/>
      <c r="D743" s="15"/>
      <c r="E743" s="398"/>
      <c r="F743" s="398"/>
      <c r="G743" s="398"/>
      <c r="H743" s="399"/>
      <c r="I743" s="381" t="str">
        <f>Prenoms!$B$6</f>
        <v>vaness</v>
      </c>
      <c r="J743" s="382"/>
      <c r="K743" s="382"/>
      <c r="L743" s="382"/>
      <c r="M743" s="382"/>
      <c r="N743" s="68" t="str">
        <f>IF(NL743&lt;&gt;0,"",IF(Conges!AA40=0,"",Conges!AA40))</f>
        <v/>
      </c>
      <c r="O743" s="69"/>
      <c r="P743" s="70"/>
      <c r="Q743" s="70"/>
      <c r="R743" s="70"/>
      <c r="S743" s="70"/>
      <c r="T743" s="70"/>
      <c r="U743" s="70"/>
      <c r="V743" s="71"/>
      <c r="W743" s="70"/>
      <c r="X743" s="70"/>
      <c r="Y743" s="70"/>
      <c r="Z743" s="70"/>
      <c r="AA743" s="70"/>
      <c r="AB743" s="70"/>
      <c r="AC743" s="70"/>
      <c r="AD743" s="70"/>
      <c r="AE743" s="69"/>
      <c r="AF743" s="70"/>
      <c r="AG743" s="70"/>
      <c r="AH743" s="70"/>
      <c r="AI743" s="70"/>
      <c r="AJ743" s="71"/>
      <c r="AK743" s="70"/>
      <c r="AL743" s="70"/>
      <c r="AM743" s="70"/>
      <c r="AN743" s="70"/>
      <c r="AO743" s="70"/>
      <c r="AP743" s="70"/>
      <c r="AQ743" s="70"/>
      <c r="AR743" s="70"/>
      <c r="AS743" s="70"/>
      <c r="AT743" s="70"/>
      <c r="AU743" s="69"/>
      <c r="AV743" s="70"/>
      <c r="AW743" s="70"/>
      <c r="AX743" s="70"/>
      <c r="AY743" s="70"/>
      <c r="AZ743" s="70"/>
      <c r="BA743" s="70"/>
      <c r="BB743" s="71"/>
      <c r="BC743" s="72">
        <f>IF(NL743&lt;&gt;0,(IF(Conges!AA$40=0,0,3)),0)</f>
        <v>0</v>
      </c>
      <c r="BD743" s="417"/>
      <c r="BE743" s="392">
        <f>IF(OR(Conges!AA$40="A",Conges!AA$40="V"),Prenoms!L$6,NL743)</f>
        <v>0</v>
      </c>
      <c r="BF743" s="393"/>
      <c r="BG743" s="289"/>
      <c r="BH743" s="290">
        <f t="shared" si="1038"/>
        <v>0</v>
      </c>
      <c r="BI743" s="291" t="str">
        <f t="shared" si="1039"/>
        <v/>
      </c>
      <c r="BJ743" s="305">
        <v>119.93548387096773</v>
      </c>
      <c r="BK743" s="306">
        <f t="shared" si="1056"/>
        <v>-119.93548387096773</v>
      </c>
      <c r="BL743" s="307">
        <f t="shared" si="1015"/>
        <v>0</v>
      </c>
      <c r="BM743" s="307">
        <f t="shared" si="1016"/>
        <v>0</v>
      </c>
      <c r="BN743" s="307">
        <f>SUM('Heures Pointage'!$DD$27:$DE$27)</f>
        <v>0</v>
      </c>
      <c r="BO743" s="307">
        <f>SUM('Heures et Indemnites'!$DD$27:$DE$27)</f>
        <v>0</v>
      </c>
      <c r="BP743" s="308">
        <f t="shared" si="1017"/>
        <v>0</v>
      </c>
      <c r="BQ743" s="308">
        <f>'Heures Pointage'!$EB$27</f>
        <v>0</v>
      </c>
      <c r="BR743" s="309">
        <f t="shared" ref="BR743" si="1062">$BH$1058</f>
        <v>0</v>
      </c>
      <c r="BS743" s="150">
        <f>Prenoms!$C$6</f>
        <v>169</v>
      </c>
      <c r="BT743" s="153"/>
      <c r="BU743" s="323">
        <f>SUM('Heures et Indemnites'!$DD$27:$DE$27)</f>
        <v>0</v>
      </c>
      <c r="BV743" s="236">
        <f>SUM('Heures et Indemnites'!$DD$6:$DE$27)</f>
        <v>0</v>
      </c>
      <c r="BW743" s="323"/>
      <c r="BX743" s="236"/>
      <c r="BY743" s="319"/>
      <c r="BZ743" s="319"/>
      <c r="CA743" s="319"/>
      <c r="CB743" s="319"/>
      <c r="CC743" s="319"/>
      <c r="CD743" s="319"/>
      <c r="CE743" s="319"/>
      <c r="CF743" s="319"/>
      <c r="CG743" s="319"/>
      <c r="CH743" s="319"/>
      <c r="CI743" s="319"/>
      <c r="CJ743" s="319"/>
      <c r="CK743" s="319"/>
      <c r="CL743" s="319"/>
      <c r="CM743" s="319"/>
      <c r="CN743" s="319"/>
      <c r="CO743" s="319"/>
      <c r="CP743" s="319"/>
      <c r="CQ743" s="319"/>
      <c r="CR743" s="319"/>
      <c r="CS743" s="319"/>
      <c r="CT743" s="319"/>
      <c r="CU743" s="319"/>
      <c r="CV743" s="319"/>
      <c r="CW743" s="319"/>
      <c r="CX743" s="319"/>
      <c r="CY743" s="319"/>
      <c r="CZ743" s="319"/>
      <c r="DA743" s="319"/>
      <c r="DB743" s="319"/>
      <c r="DC743" s="319"/>
      <c r="DD743" s="319"/>
      <c r="DE743" s="319"/>
      <c r="DF743" s="319"/>
      <c r="DG743" s="319"/>
      <c r="DH743" s="319"/>
      <c r="DI743" s="319"/>
      <c r="DJ743" s="319"/>
      <c r="DK743" s="319"/>
      <c r="DL743" s="319"/>
      <c r="DM743" s="319"/>
      <c r="DN743" s="319"/>
      <c r="DO743" s="319"/>
      <c r="DP743" s="319"/>
      <c r="DQ743" s="319"/>
      <c r="DR743" s="319"/>
      <c r="DS743" s="319"/>
      <c r="DT743" s="319"/>
      <c r="DU743" s="319"/>
      <c r="DV743" s="319"/>
      <c r="DW743" s="319"/>
      <c r="DX743" s="319"/>
      <c r="DY743" s="319"/>
      <c r="DZ743" s="319"/>
      <c r="EA743" s="319"/>
      <c r="EB743" s="319"/>
      <c r="EC743" s="319"/>
      <c r="ED743" s="319"/>
      <c r="EE743" s="319"/>
      <c r="EF743" s="319"/>
      <c r="EG743" s="319"/>
      <c r="EH743" s="319"/>
      <c r="EI743" s="319"/>
      <c r="EJ743" s="319"/>
      <c r="EK743" s="319"/>
      <c r="EL743" s="319"/>
      <c r="EM743" s="319"/>
      <c r="EN743" s="319"/>
      <c r="EO743" s="319"/>
      <c r="EP743" s="319"/>
      <c r="EQ743" s="319"/>
      <c r="ER743" s="319"/>
      <c r="ES743" s="319"/>
      <c r="ET743" s="319"/>
      <c r="EU743" s="319"/>
      <c r="EV743" s="319"/>
      <c r="EW743" s="319"/>
      <c r="EX743" s="319"/>
      <c r="EY743" s="319"/>
      <c r="EZ743" s="319"/>
      <c r="FA743" s="319"/>
      <c r="FB743" s="319"/>
      <c r="FC743" s="319"/>
      <c r="FD743" s="319"/>
      <c r="FE743" s="319"/>
      <c r="FF743" s="319"/>
      <c r="FG743" s="319"/>
      <c r="FH743" s="319"/>
      <c r="FI743" s="319"/>
      <c r="FJ743" s="319"/>
      <c r="FK743" s="319"/>
      <c r="FL743" s="319"/>
      <c r="FM743" s="319"/>
      <c r="FN743" s="319"/>
      <c r="FO743" s="319"/>
      <c r="FP743" s="319"/>
      <c r="FQ743" s="319"/>
      <c r="FR743" s="319"/>
      <c r="FS743" s="319"/>
      <c r="FT743" s="319"/>
      <c r="FU743" s="319"/>
      <c r="FV743" s="319"/>
      <c r="FW743" s="319"/>
      <c r="FX743" s="319"/>
      <c r="FY743" s="319"/>
      <c r="FZ743" s="319"/>
      <c r="GA743" s="319"/>
      <c r="GB743" s="319"/>
      <c r="GC743" s="319"/>
      <c r="GD743" s="319"/>
      <c r="GE743" s="319"/>
      <c r="GF743" s="319"/>
      <c r="GG743" s="319"/>
      <c r="GH743" s="319"/>
      <c r="GI743" s="319"/>
      <c r="GJ743" s="319"/>
      <c r="GK743" s="319"/>
      <c r="GL743" s="319"/>
      <c r="GM743" s="319"/>
      <c r="GN743" s="319"/>
      <c r="GO743" s="319"/>
      <c r="GP743" s="319"/>
      <c r="GQ743" s="319"/>
      <c r="GR743" s="319"/>
      <c r="GS743" s="319"/>
      <c r="GT743" s="319"/>
      <c r="GU743" s="319"/>
      <c r="GV743" s="319"/>
      <c r="GW743" s="319"/>
      <c r="GX743" s="319"/>
      <c r="GY743" s="319"/>
      <c r="GZ743" s="319"/>
      <c r="HA743" s="319"/>
      <c r="HB743" s="319"/>
      <c r="HC743" s="319"/>
      <c r="HD743" s="319"/>
      <c r="HE743" s="319"/>
      <c r="HF743" s="319"/>
      <c r="HG743" s="319"/>
      <c r="HH743" s="319"/>
      <c r="HI743" s="319"/>
      <c r="HJ743" s="319"/>
      <c r="HK743" s="319"/>
      <c r="HL743" s="319"/>
      <c r="HM743" s="319"/>
      <c r="HN743" s="319"/>
      <c r="HO743" s="319"/>
      <c r="HP743" s="319"/>
      <c r="HQ743" s="319"/>
      <c r="HR743" s="319"/>
      <c r="HS743" s="319"/>
      <c r="HT743" s="319"/>
      <c r="HU743" s="319"/>
      <c r="HV743" s="319"/>
      <c r="HW743" s="319"/>
      <c r="HX743" s="319"/>
      <c r="HY743" s="319"/>
      <c r="HZ743" s="319"/>
      <c r="IA743" s="319"/>
      <c r="IB743" s="319"/>
      <c r="IC743" s="319"/>
      <c r="ID743" s="319"/>
      <c r="IE743" s="319"/>
      <c r="IF743" s="319"/>
      <c r="IG743" s="319"/>
      <c r="IH743" s="319"/>
      <c r="II743" s="319"/>
      <c r="IJ743" s="319"/>
      <c r="IK743" s="319"/>
      <c r="IL743" s="319"/>
      <c r="IM743" s="319"/>
      <c r="IN743" s="319"/>
      <c r="IO743" s="319"/>
      <c r="IP743" s="319"/>
      <c r="IQ743" s="319"/>
      <c r="IR743" s="319"/>
      <c r="IS743" s="319"/>
      <c r="IT743" s="319"/>
      <c r="IU743" s="319"/>
      <c r="IV743" s="319"/>
      <c r="IW743" s="319"/>
      <c r="IX743" s="319"/>
      <c r="IY743" s="319"/>
      <c r="IZ743" s="319"/>
      <c r="JA743" s="319"/>
      <c r="JB743" s="319"/>
      <c r="JC743" s="319"/>
      <c r="JD743" s="319"/>
      <c r="JE743" s="319"/>
      <c r="JF743" s="319"/>
      <c r="JG743" s="319"/>
      <c r="JH743" s="319"/>
      <c r="JI743" s="319"/>
      <c r="JJ743" s="319"/>
      <c r="JK743" s="319"/>
      <c r="JL743" s="319"/>
      <c r="JM743" s="319"/>
      <c r="JN743" s="319"/>
      <c r="JO743" s="319"/>
      <c r="JP743" s="319"/>
      <c r="JQ743" s="319"/>
      <c r="JR743" s="319"/>
      <c r="JS743" s="319"/>
      <c r="JT743" s="319"/>
      <c r="JU743" s="319"/>
      <c r="JV743" s="319"/>
      <c r="JW743" s="319"/>
      <c r="JX743" s="319"/>
      <c r="JY743" s="319"/>
      <c r="JZ743" s="319"/>
      <c r="KA743" s="319"/>
      <c r="KB743" s="319"/>
      <c r="KC743" s="319"/>
      <c r="KD743" s="319"/>
      <c r="KE743" s="319"/>
      <c r="KF743" s="319"/>
      <c r="KG743" s="319"/>
      <c r="KH743" s="319"/>
      <c r="KI743" s="319"/>
      <c r="KJ743" s="319"/>
      <c r="KK743" s="319"/>
      <c r="KL743" s="319"/>
      <c r="KM743" s="319"/>
      <c r="KN743" s="319"/>
      <c r="KO743" s="319"/>
      <c r="KP743" s="319"/>
      <c r="KQ743" s="319"/>
      <c r="KR743" s="319"/>
      <c r="KS743" s="319"/>
      <c r="KT743" s="319"/>
      <c r="KU743" s="319"/>
      <c r="KV743" s="319"/>
      <c r="KW743" s="319"/>
      <c r="KX743" s="319"/>
      <c r="KY743" s="319"/>
      <c r="KZ743" s="319"/>
      <c r="LA743" s="319"/>
      <c r="LB743" s="319"/>
      <c r="LC743" s="319"/>
      <c r="LD743" s="319"/>
      <c r="LE743" s="319"/>
      <c r="LF743" s="319"/>
      <c r="LG743" s="319"/>
      <c r="LH743" s="319"/>
      <c r="LI743" s="319"/>
      <c r="LJ743" s="319"/>
      <c r="LK743" s="319"/>
      <c r="LL743" s="319"/>
      <c r="LM743" s="319"/>
      <c r="LN743" s="319"/>
      <c r="LO743" s="319"/>
      <c r="LP743" s="319"/>
      <c r="LQ743" s="319"/>
      <c r="LR743" s="319"/>
      <c r="LS743" s="319"/>
      <c r="LT743" s="319"/>
      <c r="LU743" s="319"/>
      <c r="LV743" s="319"/>
      <c r="LW743" s="319"/>
      <c r="LX743" s="319"/>
      <c r="LY743" s="319"/>
      <c r="LZ743" s="319"/>
      <c r="MA743" s="319"/>
      <c r="MB743" s="319"/>
      <c r="MC743" s="319"/>
      <c r="MD743" s="319"/>
      <c r="ME743" s="319"/>
      <c r="MF743" s="319"/>
      <c r="MG743" s="319"/>
      <c r="MH743" s="319"/>
      <c r="MI743" s="319"/>
      <c r="MJ743" s="319"/>
      <c r="MK743" s="319"/>
      <c r="ML743" s="319"/>
      <c r="MM743" s="319"/>
      <c r="MN743" s="319"/>
      <c r="MO743" s="319"/>
      <c r="MP743" s="319"/>
      <c r="MQ743" s="319"/>
      <c r="MS743" s="241"/>
      <c r="MT743" s="362">
        <f t="shared" si="1058"/>
        <v>0</v>
      </c>
      <c r="MU743" s="363">
        <f t="shared" si="1044"/>
        <v>0</v>
      </c>
      <c r="MV743" s="363">
        <f t="shared" si="1045"/>
        <v>0</v>
      </c>
      <c r="MW743" s="363"/>
      <c r="MX743" s="363">
        <f t="shared" si="1046"/>
        <v>0</v>
      </c>
      <c r="MY743" s="363"/>
      <c r="MZ743" s="363">
        <f t="shared" si="1047"/>
        <v>0</v>
      </c>
      <c r="NA743" s="363"/>
      <c r="NB743" s="363">
        <f t="shared" si="1048"/>
        <v>0</v>
      </c>
      <c r="NC743" s="363"/>
      <c r="ND743" s="363">
        <f t="shared" si="1049"/>
        <v>0</v>
      </c>
      <c r="NE743" s="363"/>
      <c r="NF743" s="363">
        <f t="shared" si="1050"/>
        <v>0</v>
      </c>
      <c r="NG743" s="363"/>
      <c r="NH743" s="363">
        <f t="shared" si="1051"/>
        <v>0</v>
      </c>
      <c r="NI743" s="363"/>
      <c r="NJ743" s="363">
        <f t="shared" si="1052"/>
        <v>0</v>
      </c>
      <c r="NK743" s="363"/>
      <c r="NL743" s="363">
        <f t="shared" si="1059"/>
        <v>0</v>
      </c>
      <c r="NM743" s="364"/>
      <c r="NN743" s="370"/>
      <c r="NR743" s="318">
        <f t="shared" si="1053"/>
        <v>0</v>
      </c>
      <c r="NS743" s="318">
        <f t="shared" si="1054"/>
        <v>0</v>
      </c>
      <c r="NT743" s="318">
        <f t="shared" si="1055"/>
        <v>0</v>
      </c>
    </row>
    <row r="744" spans="1:384" s="318" customFormat="1" ht="10.199999999999999" customHeight="1" x14ac:dyDescent="0.3">
      <c r="A744" s="25"/>
      <c r="B744" s="389"/>
      <c r="C744" s="424"/>
      <c r="D744" s="15"/>
      <c r="E744" s="408" t="str">
        <f>$E$9</f>
        <v>CREPIERE</v>
      </c>
      <c r="F744" s="408"/>
      <c r="G744" s="131" t="str">
        <f>IF(MT770=0,"",MT770)</f>
        <v/>
      </c>
      <c r="H744" s="399"/>
      <c r="I744" s="394" t="str">
        <f>Prenoms!$B$7</f>
        <v>seb</v>
      </c>
      <c r="J744" s="395"/>
      <c r="K744" s="395"/>
      <c r="L744" s="395"/>
      <c r="M744" s="395"/>
      <c r="N744" s="81" t="str">
        <f>IF(NL744&lt;&gt;0,"",IF(Conges!AA41=0,"",Conges!AA41))</f>
        <v/>
      </c>
      <c r="O744" s="82"/>
      <c r="P744" s="83"/>
      <c r="Q744" s="83"/>
      <c r="R744" s="83"/>
      <c r="S744" s="83"/>
      <c r="T744" s="83"/>
      <c r="U744" s="83"/>
      <c r="V744" s="84"/>
      <c r="W744" s="83"/>
      <c r="X744" s="83"/>
      <c r="Y744" s="83"/>
      <c r="Z744" s="83"/>
      <c r="AA744" s="83"/>
      <c r="AB744" s="83"/>
      <c r="AC744" s="83"/>
      <c r="AD744" s="83"/>
      <c r="AE744" s="82"/>
      <c r="AF744" s="83"/>
      <c r="AG744" s="83"/>
      <c r="AH744" s="83"/>
      <c r="AI744" s="83"/>
      <c r="AJ744" s="84"/>
      <c r="AK744" s="83"/>
      <c r="AL744" s="83"/>
      <c r="AM744" s="83"/>
      <c r="AN744" s="83"/>
      <c r="AO744" s="83"/>
      <c r="AP744" s="83"/>
      <c r="AQ744" s="83"/>
      <c r="AR744" s="83"/>
      <c r="AS744" s="83"/>
      <c r="AT744" s="83"/>
      <c r="AU744" s="82"/>
      <c r="AV744" s="83"/>
      <c r="AW744" s="83"/>
      <c r="AX744" s="83"/>
      <c r="AY744" s="83"/>
      <c r="AZ744" s="83"/>
      <c r="BA744" s="83"/>
      <c r="BB744" s="84"/>
      <c r="BC744" s="85">
        <f>IF(NL744&lt;&gt;0,(IF(Conges!AA$41=0,0,3)),0)</f>
        <v>0</v>
      </c>
      <c r="BD744" s="417"/>
      <c r="BE744" s="390">
        <f>IF(OR(Conges!AA$41="A",Conges!AA$41="V"),Prenoms!L$7,NL744)</f>
        <v>0</v>
      </c>
      <c r="BF744" s="391"/>
      <c r="BG744" s="286"/>
      <c r="BH744" s="287">
        <f t="shared" si="1038"/>
        <v>0</v>
      </c>
      <c r="BI744" s="288" t="str">
        <f t="shared" si="1039"/>
        <v/>
      </c>
      <c r="BJ744" s="300">
        <v>119.93548387096773</v>
      </c>
      <c r="BK744" s="301">
        <f t="shared" si="1056"/>
        <v>-119.93548387096773</v>
      </c>
      <c r="BL744" s="302">
        <f t="shared" si="1015"/>
        <v>0</v>
      </c>
      <c r="BM744" s="302">
        <f t="shared" si="1016"/>
        <v>0</v>
      </c>
      <c r="BN744" s="302">
        <f>SUM('Heures Pointage'!$ED$27:$EE$27)</f>
        <v>0</v>
      </c>
      <c r="BO744" s="302">
        <f>SUM('Heures et Indemnites'!$ED$27:$EE$27)</f>
        <v>0</v>
      </c>
      <c r="BP744" s="303">
        <f t="shared" si="1017"/>
        <v>0</v>
      </c>
      <c r="BQ744" s="303">
        <f>'Heures Pointage'!$FB$27</f>
        <v>0</v>
      </c>
      <c r="BR744" s="304">
        <f t="shared" ref="BR744" si="1063">$BH$1059</f>
        <v>0</v>
      </c>
      <c r="BS744" s="149">
        <f>Prenoms!$C$7</f>
        <v>169</v>
      </c>
      <c r="BT744" s="180"/>
      <c r="BU744" s="324">
        <f>SUM('Heures et Indemnites'!$ED$27:$EE$27)</f>
        <v>0</v>
      </c>
      <c r="BV744" s="235">
        <f>SUM('Heures et Indemnites'!$ED$6:$EE$27)</f>
        <v>0</v>
      </c>
      <c r="BW744" s="324"/>
      <c r="BX744" s="235"/>
      <c r="BY744" s="319"/>
      <c r="BZ744" s="319"/>
      <c r="CA744" s="319"/>
      <c r="CB744" s="319"/>
      <c r="CC744" s="319"/>
      <c r="CD744" s="319"/>
      <c r="CE744" s="319"/>
      <c r="CF744" s="319"/>
      <c r="CG744" s="319"/>
      <c r="CH744" s="319"/>
      <c r="CI744" s="319"/>
      <c r="CJ744" s="319"/>
      <c r="CK744" s="319"/>
      <c r="CL744" s="319"/>
      <c r="CM744" s="319"/>
      <c r="CN744" s="319"/>
      <c r="CO744" s="319"/>
      <c r="CP744" s="319"/>
      <c r="CQ744" s="319"/>
      <c r="CR744" s="319"/>
      <c r="CS744" s="319"/>
      <c r="CT744" s="319"/>
      <c r="CU744" s="319"/>
      <c r="CV744" s="319"/>
      <c r="CW744" s="319"/>
      <c r="CX744" s="319"/>
      <c r="CY744" s="319"/>
      <c r="CZ744" s="319"/>
      <c r="DA744" s="319"/>
      <c r="DB744" s="319"/>
      <c r="DC744" s="319"/>
      <c r="DD744" s="319"/>
      <c r="DE744" s="319"/>
      <c r="DF744" s="319"/>
      <c r="DG744" s="319"/>
      <c r="DH744" s="319"/>
      <c r="DI744" s="319"/>
      <c r="DJ744" s="319"/>
      <c r="DK744" s="319"/>
      <c r="DL744" s="319"/>
      <c r="DM744" s="319"/>
      <c r="DN744" s="319"/>
      <c r="DO744" s="319"/>
      <c r="DP744" s="319"/>
      <c r="DQ744" s="319"/>
      <c r="DR744" s="319"/>
      <c r="DS744" s="319"/>
      <c r="DT744" s="319"/>
      <c r="DU744" s="319"/>
      <c r="DV744" s="319"/>
      <c r="DW744" s="319"/>
      <c r="DX744" s="319"/>
      <c r="DY744" s="319"/>
      <c r="DZ744" s="319"/>
      <c r="EA744" s="319"/>
      <c r="EB744" s="319"/>
      <c r="EC744" s="319"/>
      <c r="ED744" s="319"/>
      <c r="EE744" s="319"/>
      <c r="EF744" s="319"/>
      <c r="EG744" s="319"/>
      <c r="EH744" s="319"/>
      <c r="EI744" s="319"/>
      <c r="EJ744" s="319"/>
      <c r="EK744" s="319"/>
      <c r="EL744" s="319"/>
      <c r="EM744" s="319"/>
      <c r="EN744" s="319"/>
      <c r="EO744" s="319"/>
      <c r="EP744" s="319"/>
      <c r="EQ744" s="319"/>
      <c r="ER744" s="319"/>
      <c r="ES744" s="319"/>
      <c r="ET744" s="319"/>
      <c r="EU744" s="319"/>
      <c r="EV744" s="319"/>
      <c r="EW744" s="319"/>
      <c r="EX744" s="319"/>
      <c r="EY744" s="319"/>
      <c r="EZ744" s="319"/>
      <c r="FA744" s="319"/>
      <c r="FB744" s="319"/>
      <c r="FC744" s="319"/>
      <c r="FD744" s="319"/>
      <c r="FE744" s="319"/>
      <c r="FF744" s="319"/>
      <c r="FG744" s="319"/>
      <c r="FH744" s="319"/>
      <c r="FI744" s="319"/>
      <c r="FJ744" s="319"/>
      <c r="FK744" s="319"/>
      <c r="FL744" s="319"/>
      <c r="FM744" s="319"/>
      <c r="FN744" s="319"/>
      <c r="FO744" s="319"/>
      <c r="FP744" s="319"/>
      <c r="FQ744" s="319"/>
      <c r="FR744" s="319"/>
      <c r="FS744" s="319"/>
      <c r="FT744" s="319"/>
      <c r="FU744" s="319"/>
      <c r="FV744" s="319"/>
      <c r="FW744" s="319"/>
      <c r="FX744" s="319"/>
      <c r="FY744" s="319"/>
      <c r="FZ744" s="319"/>
      <c r="GA744" s="319"/>
      <c r="GB744" s="319"/>
      <c r="GC744" s="319"/>
      <c r="GD744" s="319"/>
      <c r="GE744" s="319"/>
      <c r="GF744" s="319"/>
      <c r="GG744" s="319"/>
      <c r="GH744" s="319"/>
      <c r="GI744" s="319"/>
      <c r="GJ744" s="319"/>
      <c r="GK744" s="319"/>
      <c r="GL744" s="319"/>
      <c r="GM744" s="319"/>
      <c r="GN744" s="319"/>
      <c r="GO744" s="319"/>
      <c r="GP744" s="319"/>
      <c r="GQ744" s="319"/>
      <c r="GR744" s="319"/>
      <c r="GS744" s="319"/>
      <c r="GT744" s="319"/>
      <c r="GU744" s="319"/>
      <c r="GV744" s="319"/>
      <c r="GW744" s="319"/>
      <c r="GX744" s="319"/>
      <c r="GY744" s="319"/>
      <c r="GZ744" s="319"/>
      <c r="HA744" s="319"/>
      <c r="HB744" s="319"/>
      <c r="HC744" s="319"/>
      <c r="HD744" s="319"/>
      <c r="HE744" s="319"/>
      <c r="HF744" s="319"/>
      <c r="HG744" s="319"/>
      <c r="HH744" s="319"/>
      <c r="HI744" s="319"/>
      <c r="HJ744" s="319"/>
      <c r="HK744" s="319"/>
      <c r="HL744" s="319"/>
      <c r="HM744" s="319"/>
      <c r="HN744" s="319"/>
      <c r="HO744" s="319"/>
      <c r="HP744" s="319"/>
      <c r="HQ744" s="319"/>
      <c r="HR744" s="319"/>
      <c r="HS744" s="319"/>
      <c r="HT744" s="319"/>
      <c r="HU744" s="319"/>
      <c r="HV744" s="319"/>
      <c r="HW744" s="319"/>
      <c r="HX744" s="319"/>
      <c r="HY744" s="319"/>
      <c r="HZ744" s="319"/>
      <c r="IA744" s="319"/>
      <c r="IB744" s="319"/>
      <c r="IC744" s="319"/>
      <c r="ID744" s="319"/>
      <c r="IE744" s="319"/>
      <c r="IF744" s="319"/>
      <c r="IG744" s="319"/>
      <c r="IH744" s="319"/>
      <c r="II744" s="319"/>
      <c r="IJ744" s="319"/>
      <c r="IK744" s="319"/>
      <c r="IL744" s="319"/>
      <c r="IM744" s="319"/>
      <c r="IN744" s="319"/>
      <c r="IO744" s="319"/>
      <c r="IP744" s="319"/>
      <c r="IQ744" s="319"/>
      <c r="IR744" s="319"/>
      <c r="IS744" s="319"/>
      <c r="IT744" s="319"/>
      <c r="IU744" s="319"/>
      <c r="IV744" s="319"/>
      <c r="IW744" s="319"/>
      <c r="IX744" s="319"/>
      <c r="IY744" s="319"/>
      <c r="IZ744" s="319"/>
      <c r="JA744" s="319"/>
      <c r="JB744" s="319"/>
      <c r="JC744" s="319"/>
      <c r="JD744" s="319"/>
      <c r="JE744" s="319"/>
      <c r="JF744" s="319"/>
      <c r="JG744" s="319"/>
      <c r="JH744" s="319"/>
      <c r="JI744" s="319"/>
      <c r="JJ744" s="319"/>
      <c r="JK744" s="319"/>
      <c r="JL744" s="319"/>
      <c r="JM744" s="319"/>
      <c r="JN744" s="319"/>
      <c r="JO744" s="319"/>
      <c r="JP744" s="319"/>
      <c r="JQ744" s="319"/>
      <c r="JR744" s="319"/>
      <c r="JS744" s="319"/>
      <c r="JT744" s="319"/>
      <c r="JU744" s="319"/>
      <c r="JV744" s="319"/>
      <c r="JW744" s="319"/>
      <c r="JX744" s="319"/>
      <c r="JY744" s="319"/>
      <c r="JZ744" s="319"/>
      <c r="KA744" s="319"/>
      <c r="KB744" s="319"/>
      <c r="KC744" s="319"/>
      <c r="KD744" s="319"/>
      <c r="KE744" s="319"/>
      <c r="KF744" s="319"/>
      <c r="KG744" s="319"/>
      <c r="KH744" s="319"/>
      <c r="KI744" s="319"/>
      <c r="KJ744" s="319"/>
      <c r="KK744" s="319"/>
      <c r="KL744" s="319"/>
      <c r="KM744" s="319"/>
      <c r="KN744" s="319"/>
      <c r="KO744" s="319"/>
      <c r="KP744" s="319"/>
      <c r="KQ744" s="319"/>
      <c r="KR744" s="319"/>
      <c r="KS744" s="319"/>
      <c r="KT744" s="319"/>
      <c r="KU744" s="319"/>
      <c r="KV744" s="319"/>
      <c r="KW744" s="319"/>
      <c r="KX744" s="319"/>
      <c r="KY744" s="319"/>
      <c r="KZ744" s="319"/>
      <c r="LA744" s="319"/>
      <c r="LB744" s="319"/>
      <c r="LC744" s="319"/>
      <c r="LD744" s="319"/>
      <c r="LE744" s="319"/>
      <c r="LF744" s="319"/>
      <c r="LG744" s="319"/>
      <c r="LH744" s="319"/>
      <c r="LI744" s="319"/>
      <c r="LJ744" s="319"/>
      <c r="LK744" s="319"/>
      <c r="LL744" s="319"/>
      <c r="LM744" s="319"/>
      <c r="LN744" s="319"/>
      <c r="LO744" s="319"/>
      <c r="LP744" s="319"/>
      <c r="LQ744" s="319"/>
      <c r="LR744" s="319"/>
      <c r="LS744" s="319"/>
      <c r="LT744" s="319"/>
      <c r="LU744" s="319"/>
      <c r="LV744" s="319"/>
      <c r="LW744" s="319"/>
      <c r="LX744" s="319"/>
      <c r="LY744" s="319"/>
      <c r="LZ744" s="319"/>
      <c r="MA744" s="319"/>
      <c r="MB744" s="319"/>
      <c r="MC744" s="319"/>
      <c r="MD744" s="319"/>
      <c r="ME744" s="319"/>
      <c r="MF744" s="319"/>
      <c r="MG744" s="319"/>
      <c r="MH744" s="319"/>
      <c r="MI744" s="319"/>
      <c r="MJ744" s="319"/>
      <c r="MK744" s="319"/>
      <c r="ML744" s="319"/>
      <c r="MM744" s="319"/>
      <c r="MN744" s="319"/>
      <c r="MO744" s="319"/>
      <c r="MP744" s="319"/>
      <c r="MQ744" s="319"/>
      <c r="MS744" s="241"/>
      <c r="MT744" s="373">
        <f t="shared" si="1058"/>
        <v>0</v>
      </c>
      <c r="MU744" s="365">
        <f t="shared" si="1044"/>
        <v>0</v>
      </c>
      <c r="MV744" s="365">
        <f t="shared" si="1045"/>
        <v>0</v>
      </c>
      <c r="MW744" s="365"/>
      <c r="MX744" s="365">
        <f t="shared" si="1046"/>
        <v>0</v>
      </c>
      <c r="MY744" s="365"/>
      <c r="MZ744" s="365">
        <f t="shared" si="1047"/>
        <v>0</v>
      </c>
      <c r="NA744" s="365"/>
      <c r="NB744" s="365">
        <f t="shared" si="1048"/>
        <v>0</v>
      </c>
      <c r="NC744" s="365"/>
      <c r="ND744" s="365">
        <f t="shared" si="1049"/>
        <v>0</v>
      </c>
      <c r="NE744" s="365"/>
      <c r="NF744" s="365">
        <f t="shared" si="1050"/>
        <v>0</v>
      </c>
      <c r="NG744" s="365"/>
      <c r="NH744" s="365">
        <f t="shared" si="1051"/>
        <v>0</v>
      </c>
      <c r="NI744" s="365"/>
      <c r="NJ744" s="365">
        <f t="shared" si="1052"/>
        <v>0</v>
      </c>
      <c r="NK744" s="365"/>
      <c r="NL744" s="365">
        <f t="shared" si="1059"/>
        <v>0</v>
      </c>
      <c r="NM744" s="366"/>
      <c r="NN744" s="370"/>
      <c r="NR744" s="318">
        <f t="shared" si="1053"/>
        <v>0</v>
      </c>
      <c r="NS744" s="318">
        <f t="shared" si="1054"/>
        <v>0</v>
      </c>
      <c r="NT744" s="318">
        <f t="shared" si="1055"/>
        <v>0</v>
      </c>
    </row>
    <row r="745" spans="1:384" s="318" customFormat="1" ht="10.199999999999999" customHeight="1" x14ac:dyDescent="0.3">
      <c r="A745" s="25"/>
      <c r="B745" s="389"/>
      <c r="C745" s="424"/>
      <c r="D745" s="15"/>
      <c r="E745" s="411" t="str">
        <f>$E$10</f>
        <v>BRASSERIE</v>
      </c>
      <c r="F745" s="411"/>
      <c r="G745" s="132" t="str">
        <f>IF(MV770=0,"",MV770)</f>
        <v/>
      </c>
      <c r="H745" s="399"/>
      <c r="I745" s="381" t="str">
        <f>Prenoms!$B$8</f>
        <v>dylan</v>
      </c>
      <c r="J745" s="382"/>
      <c r="K745" s="382"/>
      <c r="L745" s="382"/>
      <c r="M745" s="382"/>
      <c r="N745" s="68" t="str">
        <f>IF(NL745&lt;&gt;0,"",IF(Conges!AA42=0,"",Conges!AA42))</f>
        <v/>
      </c>
      <c r="O745" s="69"/>
      <c r="P745" s="70"/>
      <c r="Q745" s="70"/>
      <c r="R745" s="70"/>
      <c r="S745" s="70"/>
      <c r="T745" s="70"/>
      <c r="U745" s="70"/>
      <c r="V745" s="71"/>
      <c r="W745" s="70"/>
      <c r="X745" s="70"/>
      <c r="Y745" s="70"/>
      <c r="Z745" s="70"/>
      <c r="AA745" s="70"/>
      <c r="AB745" s="70"/>
      <c r="AC745" s="70"/>
      <c r="AD745" s="70"/>
      <c r="AE745" s="69"/>
      <c r="AF745" s="70"/>
      <c r="AG745" s="70"/>
      <c r="AH745" s="70"/>
      <c r="AI745" s="70"/>
      <c r="AJ745" s="71"/>
      <c r="AK745" s="70"/>
      <c r="AL745" s="70"/>
      <c r="AM745" s="70"/>
      <c r="AN745" s="70"/>
      <c r="AO745" s="70"/>
      <c r="AP745" s="70"/>
      <c r="AQ745" s="70"/>
      <c r="AR745" s="70"/>
      <c r="AS745" s="70"/>
      <c r="AT745" s="70"/>
      <c r="AU745" s="69"/>
      <c r="AV745" s="70"/>
      <c r="AW745" s="70"/>
      <c r="AX745" s="70"/>
      <c r="AY745" s="70"/>
      <c r="AZ745" s="70"/>
      <c r="BA745" s="70"/>
      <c r="BB745" s="71"/>
      <c r="BC745" s="72">
        <f>IF(NL745&lt;&gt;0,(IF(Conges!AA$42=0,0,3)),0)</f>
        <v>0</v>
      </c>
      <c r="BD745" s="417"/>
      <c r="BE745" s="392">
        <f>IF(OR(Conges!AA$42="A",Conges!AA$42="V"),Prenoms!L$8,NL745)</f>
        <v>0</v>
      </c>
      <c r="BF745" s="393"/>
      <c r="BG745" s="289"/>
      <c r="BH745" s="290">
        <f t="shared" si="1038"/>
        <v>0</v>
      </c>
      <c r="BI745" s="291" t="str">
        <f t="shared" si="1039"/>
        <v/>
      </c>
      <c r="BJ745" s="305">
        <v>119.93548387096773</v>
      </c>
      <c r="BK745" s="306">
        <f t="shared" si="1056"/>
        <v>-119.93548387096773</v>
      </c>
      <c r="BL745" s="307">
        <f t="shared" si="1015"/>
        <v>0</v>
      </c>
      <c r="BM745" s="307">
        <f t="shared" si="1016"/>
        <v>0</v>
      </c>
      <c r="BN745" s="307">
        <f>SUM('Heures Pointage'!$FD$27:$FE$27)</f>
        <v>0</v>
      </c>
      <c r="BO745" s="307">
        <f>SUM('Heures et Indemnites'!$FD$27:$FE$27)</f>
        <v>0</v>
      </c>
      <c r="BP745" s="308">
        <f t="shared" si="1017"/>
        <v>0</v>
      </c>
      <c r="BQ745" s="308">
        <f>'Heures Pointage'!$GB$27</f>
        <v>0</v>
      </c>
      <c r="BR745" s="309">
        <f t="shared" ref="BR745" si="1064">$BH$1060</f>
        <v>0</v>
      </c>
      <c r="BS745" s="150">
        <f>Prenoms!$C$8</f>
        <v>169</v>
      </c>
      <c r="BT745" s="153"/>
      <c r="BU745" s="323">
        <f>SUM('Heures et Indemnites'!$FD$27:$FE$27)</f>
        <v>0</v>
      </c>
      <c r="BV745" s="236">
        <f>SUM('Heures et Indemnites'!$FD$6:$FE$27)</f>
        <v>0</v>
      </c>
      <c r="BW745" s="323"/>
      <c r="BX745" s="236"/>
      <c r="BY745" s="319"/>
      <c r="BZ745" s="319"/>
      <c r="CA745" s="319"/>
      <c r="CB745" s="319"/>
      <c r="CC745" s="319"/>
      <c r="CD745" s="319"/>
      <c r="CE745" s="319"/>
      <c r="CF745" s="319"/>
      <c r="CG745" s="319"/>
      <c r="CH745" s="319"/>
      <c r="CI745" s="319"/>
      <c r="CJ745" s="319"/>
      <c r="CK745" s="319"/>
      <c r="CL745" s="319"/>
      <c r="CM745" s="319"/>
      <c r="CN745" s="319"/>
      <c r="CO745" s="319"/>
      <c r="CP745" s="319"/>
      <c r="CQ745" s="319"/>
      <c r="CR745" s="319"/>
      <c r="CS745" s="319"/>
      <c r="CT745" s="319"/>
      <c r="CU745" s="319"/>
      <c r="CV745" s="319"/>
      <c r="CW745" s="319"/>
      <c r="CX745" s="319"/>
      <c r="CY745" s="319"/>
      <c r="CZ745" s="319"/>
      <c r="DA745" s="319"/>
      <c r="DB745" s="319"/>
      <c r="DC745" s="319"/>
      <c r="DD745" s="319"/>
      <c r="DE745" s="319"/>
      <c r="DF745" s="319"/>
      <c r="DG745" s="319"/>
      <c r="DH745" s="319"/>
      <c r="DI745" s="319"/>
      <c r="DJ745" s="319"/>
      <c r="DK745" s="319"/>
      <c r="DL745" s="319"/>
      <c r="DM745" s="319"/>
      <c r="DN745" s="319"/>
      <c r="DO745" s="319"/>
      <c r="DP745" s="319"/>
      <c r="DQ745" s="319"/>
      <c r="DR745" s="319"/>
      <c r="DS745" s="319"/>
      <c r="DT745" s="319"/>
      <c r="DU745" s="319"/>
      <c r="DV745" s="319"/>
      <c r="DW745" s="319"/>
      <c r="DX745" s="319"/>
      <c r="DY745" s="319"/>
      <c r="DZ745" s="319"/>
      <c r="EA745" s="319"/>
      <c r="EB745" s="319"/>
      <c r="EC745" s="319"/>
      <c r="ED745" s="319"/>
      <c r="EE745" s="319"/>
      <c r="EF745" s="319"/>
      <c r="EG745" s="319"/>
      <c r="EH745" s="319"/>
      <c r="EI745" s="319"/>
      <c r="EJ745" s="319"/>
      <c r="EK745" s="319"/>
      <c r="EL745" s="319"/>
      <c r="EM745" s="319"/>
      <c r="EN745" s="319"/>
      <c r="EO745" s="319"/>
      <c r="EP745" s="319"/>
      <c r="EQ745" s="319"/>
      <c r="ER745" s="319"/>
      <c r="ES745" s="319"/>
      <c r="ET745" s="319"/>
      <c r="EU745" s="319"/>
      <c r="EV745" s="319"/>
      <c r="EW745" s="319"/>
      <c r="EX745" s="319"/>
      <c r="EY745" s="319"/>
      <c r="EZ745" s="319"/>
      <c r="FA745" s="319"/>
      <c r="FB745" s="319"/>
      <c r="FC745" s="319"/>
      <c r="FD745" s="319"/>
      <c r="FE745" s="319"/>
      <c r="FF745" s="319"/>
      <c r="FG745" s="319"/>
      <c r="FH745" s="319"/>
      <c r="FI745" s="319"/>
      <c r="FJ745" s="319"/>
      <c r="FK745" s="319"/>
      <c r="FL745" s="319"/>
      <c r="FM745" s="319"/>
      <c r="FN745" s="319"/>
      <c r="FO745" s="319"/>
      <c r="FP745" s="319"/>
      <c r="FQ745" s="319"/>
      <c r="FR745" s="319"/>
      <c r="FS745" s="319"/>
      <c r="FT745" s="319"/>
      <c r="FU745" s="319"/>
      <c r="FV745" s="319"/>
      <c r="FW745" s="319"/>
      <c r="FX745" s="319"/>
      <c r="FY745" s="319"/>
      <c r="FZ745" s="319"/>
      <c r="GA745" s="319"/>
      <c r="GB745" s="319"/>
      <c r="GC745" s="319"/>
      <c r="GD745" s="319"/>
      <c r="GE745" s="319"/>
      <c r="GF745" s="319"/>
      <c r="GG745" s="319"/>
      <c r="GH745" s="319"/>
      <c r="GI745" s="319"/>
      <c r="GJ745" s="319"/>
      <c r="GK745" s="319"/>
      <c r="GL745" s="319"/>
      <c r="GM745" s="319"/>
      <c r="GN745" s="319"/>
      <c r="GO745" s="319"/>
      <c r="GP745" s="319"/>
      <c r="GQ745" s="319"/>
      <c r="GR745" s="319"/>
      <c r="GS745" s="319"/>
      <c r="GT745" s="319"/>
      <c r="GU745" s="319"/>
      <c r="GV745" s="319"/>
      <c r="GW745" s="319"/>
      <c r="GX745" s="319"/>
      <c r="GY745" s="319"/>
      <c r="GZ745" s="319"/>
      <c r="HA745" s="319"/>
      <c r="HB745" s="319"/>
      <c r="HC745" s="319"/>
      <c r="HD745" s="319"/>
      <c r="HE745" s="319"/>
      <c r="HF745" s="319"/>
      <c r="HG745" s="319"/>
      <c r="HH745" s="319"/>
      <c r="HI745" s="319"/>
      <c r="HJ745" s="319"/>
      <c r="HK745" s="319"/>
      <c r="HL745" s="319"/>
      <c r="HM745" s="319"/>
      <c r="HN745" s="319"/>
      <c r="HO745" s="319"/>
      <c r="HP745" s="319"/>
      <c r="HQ745" s="319"/>
      <c r="HR745" s="319"/>
      <c r="HS745" s="319"/>
      <c r="HT745" s="319"/>
      <c r="HU745" s="319"/>
      <c r="HV745" s="319"/>
      <c r="HW745" s="319"/>
      <c r="HX745" s="319"/>
      <c r="HY745" s="319"/>
      <c r="HZ745" s="319"/>
      <c r="IA745" s="319"/>
      <c r="IB745" s="319"/>
      <c r="IC745" s="319"/>
      <c r="ID745" s="319"/>
      <c r="IE745" s="319"/>
      <c r="IF745" s="319"/>
      <c r="IG745" s="319"/>
      <c r="IH745" s="319"/>
      <c r="II745" s="319"/>
      <c r="IJ745" s="319"/>
      <c r="IK745" s="319"/>
      <c r="IL745" s="319"/>
      <c r="IM745" s="319"/>
      <c r="IN745" s="319"/>
      <c r="IO745" s="319"/>
      <c r="IP745" s="319"/>
      <c r="IQ745" s="319"/>
      <c r="IR745" s="319"/>
      <c r="IS745" s="319"/>
      <c r="IT745" s="319"/>
      <c r="IU745" s="319"/>
      <c r="IV745" s="319"/>
      <c r="IW745" s="319"/>
      <c r="IX745" s="319"/>
      <c r="IY745" s="319"/>
      <c r="IZ745" s="319"/>
      <c r="JA745" s="319"/>
      <c r="JB745" s="319"/>
      <c r="JC745" s="319"/>
      <c r="JD745" s="319"/>
      <c r="JE745" s="319"/>
      <c r="JF745" s="319"/>
      <c r="JG745" s="319"/>
      <c r="JH745" s="319"/>
      <c r="JI745" s="319"/>
      <c r="JJ745" s="319"/>
      <c r="JK745" s="319"/>
      <c r="JL745" s="319"/>
      <c r="JM745" s="319"/>
      <c r="JN745" s="319"/>
      <c r="JO745" s="319"/>
      <c r="JP745" s="319"/>
      <c r="JQ745" s="319"/>
      <c r="JR745" s="319"/>
      <c r="JS745" s="319"/>
      <c r="JT745" s="319"/>
      <c r="JU745" s="319"/>
      <c r="JV745" s="319"/>
      <c r="JW745" s="319"/>
      <c r="JX745" s="319"/>
      <c r="JY745" s="319"/>
      <c r="JZ745" s="319"/>
      <c r="KA745" s="319"/>
      <c r="KB745" s="319"/>
      <c r="KC745" s="319"/>
      <c r="KD745" s="319"/>
      <c r="KE745" s="319"/>
      <c r="KF745" s="319"/>
      <c r="KG745" s="319"/>
      <c r="KH745" s="319"/>
      <c r="KI745" s="319"/>
      <c r="KJ745" s="319"/>
      <c r="KK745" s="319"/>
      <c r="KL745" s="319"/>
      <c r="KM745" s="319"/>
      <c r="KN745" s="319"/>
      <c r="KO745" s="319"/>
      <c r="KP745" s="319"/>
      <c r="KQ745" s="319"/>
      <c r="KR745" s="319"/>
      <c r="KS745" s="319"/>
      <c r="KT745" s="319"/>
      <c r="KU745" s="319"/>
      <c r="KV745" s="319"/>
      <c r="KW745" s="319"/>
      <c r="KX745" s="319"/>
      <c r="KY745" s="319"/>
      <c r="KZ745" s="319"/>
      <c r="LA745" s="319"/>
      <c r="LB745" s="319"/>
      <c r="LC745" s="319"/>
      <c r="LD745" s="319"/>
      <c r="LE745" s="319"/>
      <c r="LF745" s="319"/>
      <c r="LG745" s="319"/>
      <c r="LH745" s="319"/>
      <c r="LI745" s="319"/>
      <c r="LJ745" s="319"/>
      <c r="LK745" s="319"/>
      <c r="LL745" s="319"/>
      <c r="LM745" s="319"/>
      <c r="LN745" s="319"/>
      <c r="LO745" s="319"/>
      <c r="LP745" s="319"/>
      <c r="LQ745" s="319"/>
      <c r="LR745" s="319"/>
      <c r="LS745" s="319"/>
      <c r="LT745" s="319"/>
      <c r="LU745" s="319"/>
      <c r="LV745" s="319"/>
      <c r="LW745" s="319"/>
      <c r="LX745" s="319"/>
      <c r="LY745" s="319"/>
      <c r="LZ745" s="319"/>
      <c r="MA745" s="319"/>
      <c r="MB745" s="319"/>
      <c r="MC745" s="319"/>
      <c r="MD745" s="319"/>
      <c r="ME745" s="319"/>
      <c r="MF745" s="319"/>
      <c r="MG745" s="319"/>
      <c r="MH745" s="319"/>
      <c r="MI745" s="319"/>
      <c r="MJ745" s="319"/>
      <c r="MK745" s="319"/>
      <c r="ML745" s="319"/>
      <c r="MM745" s="319"/>
      <c r="MN745" s="319"/>
      <c r="MO745" s="319"/>
      <c r="MP745" s="319"/>
      <c r="MQ745" s="319"/>
      <c r="MS745" s="241"/>
      <c r="MT745" s="362">
        <f t="shared" si="1058"/>
        <v>0</v>
      </c>
      <c r="MU745" s="363">
        <f t="shared" si="1044"/>
        <v>0</v>
      </c>
      <c r="MV745" s="363">
        <f t="shared" si="1045"/>
        <v>0</v>
      </c>
      <c r="MW745" s="363"/>
      <c r="MX745" s="363">
        <f t="shared" si="1046"/>
        <v>0</v>
      </c>
      <c r="MY745" s="363"/>
      <c r="MZ745" s="363">
        <f t="shared" si="1047"/>
        <v>0</v>
      </c>
      <c r="NA745" s="363"/>
      <c r="NB745" s="363">
        <f t="shared" si="1048"/>
        <v>0</v>
      </c>
      <c r="NC745" s="363"/>
      <c r="ND745" s="363">
        <f t="shared" si="1049"/>
        <v>0</v>
      </c>
      <c r="NE745" s="363"/>
      <c r="NF745" s="363">
        <f t="shared" si="1050"/>
        <v>0</v>
      </c>
      <c r="NG745" s="363"/>
      <c r="NH745" s="363">
        <f t="shared" si="1051"/>
        <v>0</v>
      </c>
      <c r="NI745" s="363"/>
      <c r="NJ745" s="363">
        <f t="shared" si="1052"/>
        <v>0</v>
      </c>
      <c r="NK745" s="363"/>
      <c r="NL745" s="363">
        <f t="shared" si="1059"/>
        <v>0</v>
      </c>
      <c r="NM745" s="364"/>
      <c r="NN745" s="370"/>
      <c r="NR745" s="318">
        <f t="shared" si="1053"/>
        <v>0</v>
      </c>
      <c r="NS745" s="318">
        <f t="shared" si="1054"/>
        <v>0</v>
      </c>
      <c r="NT745" s="318">
        <f t="shared" si="1055"/>
        <v>0</v>
      </c>
    </row>
    <row r="746" spans="1:384" s="318" customFormat="1" ht="10.199999999999999" customHeight="1" x14ac:dyDescent="0.3">
      <c r="A746" s="25"/>
      <c r="B746" s="389"/>
      <c r="C746" s="424"/>
      <c r="D746" s="15"/>
      <c r="E746" s="412" t="str">
        <f>$E$11</f>
        <v>MEP</v>
      </c>
      <c r="F746" s="412"/>
      <c r="G746" s="133" t="str">
        <f>IF(MX770=0,"",MX770)</f>
        <v/>
      </c>
      <c r="H746" s="399"/>
      <c r="I746" s="394" t="str">
        <f>Prenoms!$B$9</f>
        <v>mamad</v>
      </c>
      <c r="J746" s="395"/>
      <c r="K746" s="395"/>
      <c r="L746" s="395"/>
      <c r="M746" s="395"/>
      <c r="N746" s="81" t="str">
        <f>IF(NL746&lt;&gt;0,"",IF(Conges!AA43=0,"",Conges!AA43))</f>
        <v/>
      </c>
      <c r="O746" s="82"/>
      <c r="P746" s="83"/>
      <c r="Q746" s="83"/>
      <c r="R746" s="83"/>
      <c r="S746" s="83"/>
      <c r="T746" s="83"/>
      <c r="U746" s="83"/>
      <c r="V746" s="84"/>
      <c r="W746" s="83"/>
      <c r="X746" s="83"/>
      <c r="Y746" s="83"/>
      <c r="Z746" s="83"/>
      <c r="AA746" s="83"/>
      <c r="AB746" s="83"/>
      <c r="AC746" s="83"/>
      <c r="AD746" s="83"/>
      <c r="AE746" s="82"/>
      <c r="AF746" s="83"/>
      <c r="AG746" s="83"/>
      <c r="AH746" s="83"/>
      <c r="AI746" s="83"/>
      <c r="AJ746" s="84"/>
      <c r="AK746" s="83"/>
      <c r="AL746" s="83"/>
      <c r="AM746" s="83"/>
      <c r="AN746" s="83"/>
      <c r="AO746" s="83"/>
      <c r="AP746" s="83"/>
      <c r="AQ746" s="83"/>
      <c r="AR746" s="83"/>
      <c r="AS746" s="83"/>
      <c r="AT746" s="83"/>
      <c r="AU746" s="82"/>
      <c r="AV746" s="83"/>
      <c r="AW746" s="83"/>
      <c r="AX746" s="83"/>
      <c r="AY746" s="83"/>
      <c r="AZ746" s="83"/>
      <c r="BA746" s="83"/>
      <c r="BB746" s="84"/>
      <c r="BC746" s="85">
        <f>IF(NL746&lt;&gt;0,(IF(Conges!AA$43=0,0,3)),0)</f>
        <v>0</v>
      </c>
      <c r="BD746" s="417"/>
      <c r="BE746" s="390">
        <f>IF(OR(Conges!AA$43="A",Conges!AA$43="V"),Prenoms!L$9,NL746)</f>
        <v>0</v>
      </c>
      <c r="BF746" s="391"/>
      <c r="BG746" s="286"/>
      <c r="BH746" s="287">
        <f t="shared" si="1038"/>
        <v>0</v>
      </c>
      <c r="BI746" s="288" t="str">
        <f t="shared" si="1039"/>
        <v/>
      </c>
      <c r="BJ746" s="300">
        <v>119.93548387096773</v>
      </c>
      <c r="BK746" s="301">
        <f t="shared" si="1056"/>
        <v>-119.93548387096773</v>
      </c>
      <c r="BL746" s="302">
        <f t="shared" si="1015"/>
        <v>0</v>
      </c>
      <c r="BM746" s="302">
        <f t="shared" si="1016"/>
        <v>0</v>
      </c>
      <c r="BN746" s="302">
        <f>SUM('Heures Pointage'!$GD$27:$GE$27)</f>
        <v>0</v>
      </c>
      <c r="BO746" s="302">
        <f>SUM('Heures et Indemnites'!$GD$27:$GE$27)</f>
        <v>0</v>
      </c>
      <c r="BP746" s="303">
        <f t="shared" si="1017"/>
        <v>0</v>
      </c>
      <c r="BQ746" s="303">
        <f>'Heures Pointage'!$HB$27</f>
        <v>0</v>
      </c>
      <c r="BR746" s="304">
        <f t="shared" ref="BR746" si="1065">$BH$1061</f>
        <v>0</v>
      </c>
      <c r="BS746" s="149">
        <f>Prenoms!$C$9</f>
        <v>169</v>
      </c>
      <c r="BT746" s="180"/>
      <c r="BU746" s="324">
        <f>SUM('Heures et Indemnites'!$GD$27:$GE$27)</f>
        <v>0</v>
      </c>
      <c r="BV746" s="235">
        <f>SUM('Heures et Indemnites'!$GD$6:$GE$27)</f>
        <v>0</v>
      </c>
      <c r="BW746" s="324"/>
      <c r="BX746" s="235"/>
      <c r="BY746" s="319"/>
      <c r="BZ746" s="319"/>
      <c r="CA746" s="319"/>
      <c r="CB746" s="319"/>
      <c r="CC746" s="319"/>
      <c r="CD746" s="319"/>
      <c r="CE746" s="319"/>
      <c r="CF746" s="319"/>
      <c r="CG746" s="319"/>
      <c r="CH746" s="319"/>
      <c r="CI746" s="319"/>
      <c r="CJ746" s="319"/>
      <c r="CK746" s="319"/>
      <c r="CL746" s="319"/>
      <c r="CM746" s="319"/>
      <c r="CN746" s="319"/>
      <c r="CO746" s="319"/>
      <c r="CP746" s="319"/>
      <c r="CQ746" s="319"/>
      <c r="CR746" s="319"/>
      <c r="CS746" s="319"/>
      <c r="CT746" s="319"/>
      <c r="CU746" s="319"/>
      <c r="CV746" s="319"/>
      <c r="CW746" s="319"/>
      <c r="CX746" s="319"/>
      <c r="CY746" s="319"/>
      <c r="CZ746" s="319"/>
      <c r="DA746" s="319"/>
      <c r="DB746" s="319"/>
      <c r="DC746" s="319"/>
      <c r="DD746" s="319"/>
      <c r="DE746" s="319"/>
      <c r="DF746" s="319"/>
      <c r="DG746" s="319"/>
      <c r="DH746" s="319"/>
      <c r="DI746" s="319"/>
      <c r="DJ746" s="319"/>
      <c r="DK746" s="319"/>
      <c r="DL746" s="319"/>
      <c r="DM746" s="319"/>
      <c r="DN746" s="319"/>
      <c r="DO746" s="319"/>
      <c r="DP746" s="319"/>
      <c r="DQ746" s="319"/>
      <c r="DR746" s="319"/>
      <c r="DS746" s="319"/>
      <c r="DT746" s="319"/>
      <c r="DU746" s="319"/>
      <c r="DV746" s="319"/>
      <c r="DW746" s="319"/>
      <c r="DX746" s="319"/>
      <c r="DY746" s="319"/>
      <c r="DZ746" s="319"/>
      <c r="EA746" s="319"/>
      <c r="EB746" s="319"/>
      <c r="EC746" s="319"/>
      <c r="ED746" s="319"/>
      <c r="EE746" s="319"/>
      <c r="EF746" s="319"/>
      <c r="EG746" s="319"/>
      <c r="EH746" s="319"/>
      <c r="EI746" s="319"/>
      <c r="EJ746" s="319"/>
      <c r="EK746" s="319"/>
      <c r="EL746" s="319"/>
      <c r="EM746" s="319"/>
      <c r="EN746" s="319"/>
      <c r="EO746" s="319"/>
      <c r="EP746" s="319"/>
      <c r="EQ746" s="319"/>
      <c r="ER746" s="319"/>
      <c r="ES746" s="319"/>
      <c r="ET746" s="319"/>
      <c r="EU746" s="319"/>
      <c r="EV746" s="319"/>
      <c r="EW746" s="319"/>
      <c r="EX746" s="319"/>
      <c r="EY746" s="319"/>
      <c r="EZ746" s="319"/>
      <c r="FA746" s="319"/>
      <c r="FB746" s="319"/>
      <c r="FC746" s="319"/>
      <c r="FD746" s="319"/>
      <c r="FE746" s="319"/>
      <c r="FF746" s="319"/>
      <c r="FG746" s="319"/>
      <c r="FH746" s="319"/>
      <c r="FI746" s="319"/>
      <c r="FJ746" s="319"/>
      <c r="FK746" s="319"/>
      <c r="FL746" s="319"/>
      <c r="FM746" s="319"/>
      <c r="FN746" s="319"/>
      <c r="FO746" s="319"/>
      <c r="FP746" s="319"/>
      <c r="FQ746" s="319"/>
      <c r="FR746" s="319"/>
      <c r="FS746" s="319"/>
      <c r="FT746" s="319"/>
      <c r="FU746" s="319"/>
      <c r="FV746" s="319"/>
      <c r="FW746" s="319"/>
      <c r="FX746" s="319"/>
      <c r="FY746" s="319"/>
      <c r="FZ746" s="319"/>
      <c r="GA746" s="319"/>
      <c r="GB746" s="319"/>
      <c r="GC746" s="319"/>
      <c r="GD746" s="319"/>
      <c r="GE746" s="319"/>
      <c r="GF746" s="319"/>
      <c r="GG746" s="319"/>
      <c r="GH746" s="319"/>
      <c r="GI746" s="319"/>
      <c r="GJ746" s="319"/>
      <c r="GK746" s="319"/>
      <c r="GL746" s="319"/>
      <c r="GM746" s="319"/>
      <c r="GN746" s="319"/>
      <c r="GO746" s="319"/>
      <c r="GP746" s="319"/>
      <c r="GQ746" s="319"/>
      <c r="GR746" s="319"/>
      <c r="GS746" s="319"/>
      <c r="GT746" s="319"/>
      <c r="GU746" s="319"/>
      <c r="GV746" s="319"/>
      <c r="GW746" s="319"/>
      <c r="GX746" s="319"/>
      <c r="GY746" s="319"/>
      <c r="GZ746" s="319"/>
      <c r="HA746" s="319"/>
      <c r="HB746" s="319"/>
      <c r="HC746" s="319"/>
      <c r="HD746" s="319"/>
      <c r="HE746" s="319"/>
      <c r="HF746" s="319"/>
      <c r="HG746" s="319"/>
      <c r="HH746" s="319"/>
      <c r="HI746" s="319"/>
      <c r="HJ746" s="319"/>
      <c r="HK746" s="319"/>
      <c r="HL746" s="319"/>
      <c r="HM746" s="319"/>
      <c r="HN746" s="319"/>
      <c r="HO746" s="319"/>
      <c r="HP746" s="319"/>
      <c r="HQ746" s="319"/>
      <c r="HR746" s="319"/>
      <c r="HS746" s="319"/>
      <c r="HT746" s="319"/>
      <c r="HU746" s="319"/>
      <c r="HV746" s="319"/>
      <c r="HW746" s="319"/>
      <c r="HX746" s="319"/>
      <c r="HY746" s="319"/>
      <c r="HZ746" s="319"/>
      <c r="IA746" s="319"/>
      <c r="IB746" s="319"/>
      <c r="IC746" s="319"/>
      <c r="ID746" s="319"/>
      <c r="IE746" s="319"/>
      <c r="IF746" s="319"/>
      <c r="IG746" s="319"/>
      <c r="IH746" s="319"/>
      <c r="II746" s="319"/>
      <c r="IJ746" s="319"/>
      <c r="IK746" s="319"/>
      <c r="IL746" s="319"/>
      <c r="IM746" s="319"/>
      <c r="IN746" s="319"/>
      <c r="IO746" s="319"/>
      <c r="IP746" s="319"/>
      <c r="IQ746" s="319"/>
      <c r="IR746" s="319"/>
      <c r="IS746" s="319"/>
      <c r="IT746" s="319"/>
      <c r="IU746" s="319"/>
      <c r="IV746" s="319"/>
      <c r="IW746" s="319"/>
      <c r="IX746" s="319"/>
      <c r="IY746" s="319"/>
      <c r="IZ746" s="319"/>
      <c r="JA746" s="319"/>
      <c r="JB746" s="319"/>
      <c r="JC746" s="319"/>
      <c r="JD746" s="319"/>
      <c r="JE746" s="319"/>
      <c r="JF746" s="319"/>
      <c r="JG746" s="319"/>
      <c r="JH746" s="319"/>
      <c r="JI746" s="319"/>
      <c r="JJ746" s="319"/>
      <c r="JK746" s="319"/>
      <c r="JL746" s="319"/>
      <c r="JM746" s="319"/>
      <c r="JN746" s="319"/>
      <c r="JO746" s="319"/>
      <c r="JP746" s="319"/>
      <c r="JQ746" s="319"/>
      <c r="JR746" s="319"/>
      <c r="JS746" s="319"/>
      <c r="JT746" s="319"/>
      <c r="JU746" s="319"/>
      <c r="JV746" s="319"/>
      <c r="JW746" s="319"/>
      <c r="JX746" s="319"/>
      <c r="JY746" s="319"/>
      <c r="JZ746" s="319"/>
      <c r="KA746" s="319"/>
      <c r="KB746" s="319"/>
      <c r="KC746" s="319"/>
      <c r="KD746" s="319"/>
      <c r="KE746" s="319"/>
      <c r="KF746" s="319"/>
      <c r="KG746" s="319"/>
      <c r="KH746" s="319"/>
      <c r="KI746" s="319"/>
      <c r="KJ746" s="319"/>
      <c r="KK746" s="319"/>
      <c r="KL746" s="319"/>
      <c r="KM746" s="319"/>
      <c r="KN746" s="319"/>
      <c r="KO746" s="319"/>
      <c r="KP746" s="319"/>
      <c r="KQ746" s="319"/>
      <c r="KR746" s="319"/>
      <c r="KS746" s="319"/>
      <c r="KT746" s="319"/>
      <c r="KU746" s="319"/>
      <c r="KV746" s="319"/>
      <c r="KW746" s="319"/>
      <c r="KX746" s="319"/>
      <c r="KY746" s="319"/>
      <c r="KZ746" s="319"/>
      <c r="LA746" s="319"/>
      <c r="LB746" s="319"/>
      <c r="LC746" s="319"/>
      <c r="LD746" s="319"/>
      <c r="LE746" s="319"/>
      <c r="LF746" s="319"/>
      <c r="LG746" s="319"/>
      <c r="LH746" s="319"/>
      <c r="LI746" s="319"/>
      <c r="LJ746" s="319"/>
      <c r="LK746" s="319"/>
      <c r="LL746" s="319"/>
      <c r="LM746" s="319"/>
      <c r="LN746" s="319"/>
      <c r="LO746" s="319"/>
      <c r="LP746" s="319"/>
      <c r="LQ746" s="319"/>
      <c r="LR746" s="319"/>
      <c r="LS746" s="319"/>
      <c r="LT746" s="319"/>
      <c r="LU746" s="319"/>
      <c r="LV746" s="319"/>
      <c r="LW746" s="319"/>
      <c r="LX746" s="319"/>
      <c r="LY746" s="319"/>
      <c r="LZ746" s="319"/>
      <c r="MA746" s="319"/>
      <c r="MB746" s="319"/>
      <c r="MC746" s="319"/>
      <c r="MD746" s="319"/>
      <c r="ME746" s="319"/>
      <c r="MF746" s="319"/>
      <c r="MG746" s="319"/>
      <c r="MH746" s="319"/>
      <c r="MI746" s="319"/>
      <c r="MJ746" s="319"/>
      <c r="MK746" s="319"/>
      <c r="ML746" s="319"/>
      <c r="MM746" s="319"/>
      <c r="MN746" s="319"/>
      <c r="MO746" s="319"/>
      <c r="MP746" s="319"/>
      <c r="MQ746" s="319"/>
      <c r="MS746" s="241"/>
      <c r="MT746" s="373">
        <f t="shared" si="1058"/>
        <v>0</v>
      </c>
      <c r="MU746" s="365">
        <f t="shared" si="1044"/>
        <v>0</v>
      </c>
      <c r="MV746" s="365">
        <f t="shared" si="1045"/>
        <v>0</v>
      </c>
      <c r="MW746" s="365"/>
      <c r="MX746" s="365">
        <f t="shared" si="1046"/>
        <v>0</v>
      </c>
      <c r="MY746" s="365"/>
      <c r="MZ746" s="365">
        <f t="shared" si="1047"/>
        <v>0</v>
      </c>
      <c r="NA746" s="365"/>
      <c r="NB746" s="365">
        <f t="shared" si="1048"/>
        <v>0</v>
      </c>
      <c r="NC746" s="365"/>
      <c r="ND746" s="365">
        <f t="shared" si="1049"/>
        <v>0</v>
      </c>
      <c r="NE746" s="365"/>
      <c r="NF746" s="365">
        <f t="shared" si="1050"/>
        <v>0</v>
      </c>
      <c r="NG746" s="365"/>
      <c r="NH746" s="365">
        <f t="shared" si="1051"/>
        <v>0</v>
      </c>
      <c r="NI746" s="365"/>
      <c r="NJ746" s="365">
        <f t="shared" si="1052"/>
        <v>0</v>
      </c>
      <c r="NK746" s="365"/>
      <c r="NL746" s="365">
        <f t="shared" si="1059"/>
        <v>0</v>
      </c>
      <c r="NM746" s="366"/>
      <c r="NN746" s="370"/>
      <c r="NR746" s="318">
        <f t="shared" si="1053"/>
        <v>0</v>
      </c>
      <c r="NS746" s="318">
        <f t="shared" si="1054"/>
        <v>0</v>
      </c>
      <c r="NT746" s="318">
        <f t="shared" si="1055"/>
        <v>0</v>
      </c>
    </row>
    <row r="747" spans="1:384" s="318" customFormat="1" ht="10.199999999999999" customHeight="1" x14ac:dyDescent="0.3">
      <c r="A747" s="25"/>
      <c r="B747" s="389"/>
      <c r="C747" s="424"/>
      <c r="D747" s="15"/>
      <c r="E747" s="407" t="str">
        <f>$E$12</f>
        <v>Renfort</v>
      </c>
      <c r="F747" s="407"/>
      <c r="G747" s="134" t="str">
        <f>IF(MZ770=0,"",MZ770)</f>
        <v/>
      </c>
      <c r="H747" s="399"/>
      <c r="I747" s="381" t="str">
        <f>Prenoms!$B$10</f>
        <v>erwan</v>
      </c>
      <c r="J747" s="382"/>
      <c r="K747" s="382"/>
      <c r="L747" s="382"/>
      <c r="M747" s="382"/>
      <c r="N747" s="68" t="str">
        <f>IF(NL747&lt;&gt;0,"",IF(Conges!AA44=0,"",Conges!AA44))</f>
        <v/>
      </c>
      <c r="O747" s="69"/>
      <c r="P747" s="70"/>
      <c r="Q747" s="70"/>
      <c r="R747" s="70"/>
      <c r="S747" s="70"/>
      <c r="T747" s="70"/>
      <c r="U747" s="70"/>
      <c r="V747" s="71"/>
      <c r="W747" s="70"/>
      <c r="X747" s="70"/>
      <c r="Y747" s="70"/>
      <c r="Z747" s="70"/>
      <c r="AA747" s="70"/>
      <c r="AB747" s="70"/>
      <c r="AC747" s="70"/>
      <c r="AD747" s="70"/>
      <c r="AE747" s="69"/>
      <c r="AF747" s="70"/>
      <c r="AG747" s="70"/>
      <c r="AH747" s="70"/>
      <c r="AI747" s="70"/>
      <c r="AJ747" s="71"/>
      <c r="AK747" s="70"/>
      <c r="AL747" s="70"/>
      <c r="AM747" s="70"/>
      <c r="AN747" s="70"/>
      <c r="AO747" s="70"/>
      <c r="AP747" s="70"/>
      <c r="AQ747" s="70"/>
      <c r="AR747" s="70"/>
      <c r="AS747" s="70"/>
      <c r="AT747" s="70"/>
      <c r="AU747" s="69"/>
      <c r="AV747" s="70"/>
      <c r="AW747" s="70"/>
      <c r="AX747" s="70"/>
      <c r="AY747" s="70"/>
      <c r="AZ747" s="70"/>
      <c r="BA747" s="70"/>
      <c r="BB747" s="71"/>
      <c r="BC747" s="72">
        <f>IF(NL747&lt;&gt;0,(IF(Conges!AA$44=0,0,3)),0)</f>
        <v>0</v>
      </c>
      <c r="BD747" s="417"/>
      <c r="BE747" s="392">
        <f>IF(OR(Conges!AA$44="A",Conges!AA$44="V"),Prenoms!L$10,NL747)</f>
        <v>0</v>
      </c>
      <c r="BF747" s="393"/>
      <c r="BG747" s="289"/>
      <c r="BH747" s="290">
        <f t="shared" si="1038"/>
        <v>0</v>
      </c>
      <c r="BI747" s="291" t="str">
        <f t="shared" si="1039"/>
        <v/>
      </c>
      <c r="BJ747" s="305">
        <v>119.93548387096773</v>
      </c>
      <c r="BK747" s="306">
        <f t="shared" si="1056"/>
        <v>-119.93548387096773</v>
      </c>
      <c r="BL747" s="307">
        <f t="shared" si="1015"/>
        <v>0</v>
      </c>
      <c r="BM747" s="307">
        <f t="shared" si="1016"/>
        <v>0</v>
      </c>
      <c r="BN747" s="307">
        <f>SUM('Heures Pointage'!$HD$27:$HE$27)</f>
        <v>0</v>
      </c>
      <c r="BO747" s="307">
        <f>SUM('Heures et Indemnites'!$HD$27:$HE$27)</f>
        <v>0</v>
      </c>
      <c r="BP747" s="308">
        <f t="shared" si="1017"/>
        <v>0</v>
      </c>
      <c r="BQ747" s="308">
        <f>'Heures Pointage'!$IB$27</f>
        <v>0</v>
      </c>
      <c r="BR747" s="309">
        <f t="shared" ref="BR747" si="1066">$BH$1062</f>
        <v>0</v>
      </c>
      <c r="BS747" s="150">
        <f>Prenoms!$C$10</f>
        <v>169</v>
      </c>
      <c r="BT747" s="153"/>
      <c r="BU747" s="323">
        <f>SUM('Heures et Indemnites'!$HD$27:$HE$27)</f>
        <v>0</v>
      </c>
      <c r="BV747" s="236">
        <f>SUM('Heures et Indemnites'!$HD$6:$HE$27)</f>
        <v>0</v>
      </c>
      <c r="BW747" s="323"/>
      <c r="BX747" s="236"/>
      <c r="BY747" s="319"/>
      <c r="BZ747" s="319"/>
      <c r="CA747" s="319"/>
      <c r="CB747" s="319"/>
      <c r="CC747" s="319"/>
      <c r="CD747" s="319"/>
      <c r="CE747" s="319"/>
      <c r="CF747" s="319"/>
      <c r="CG747" s="319"/>
      <c r="CH747" s="319"/>
      <c r="CI747" s="319"/>
      <c r="CJ747" s="319"/>
      <c r="CK747" s="319"/>
      <c r="CL747" s="319"/>
      <c r="CM747" s="319"/>
      <c r="CN747" s="319"/>
      <c r="CO747" s="319"/>
      <c r="CP747" s="319"/>
      <c r="CQ747" s="319"/>
      <c r="CR747" s="319"/>
      <c r="CS747" s="319"/>
      <c r="CT747" s="319"/>
      <c r="CU747" s="319"/>
      <c r="CV747" s="319"/>
      <c r="CW747" s="319"/>
      <c r="CX747" s="319"/>
      <c r="CY747" s="319"/>
      <c r="CZ747" s="319"/>
      <c r="DA747" s="319"/>
      <c r="DB747" s="319"/>
      <c r="DC747" s="319"/>
      <c r="DD747" s="319"/>
      <c r="DE747" s="319"/>
      <c r="DF747" s="319"/>
      <c r="DG747" s="319"/>
      <c r="DH747" s="319"/>
      <c r="DI747" s="319"/>
      <c r="DJ747" s="319"/>
      <c r="DK747" s="319"/>
      <c r="DL747" s="319"/>
      <c r="DM747" s="319"/>
      <c r="DN747" s="319"/>
      <c r="DO747" s="319"/>
      <c r="DP747" s="319"/>
      <c r="DQ747" s="319"/>
      <c r="DR747" s="319"/>
      <c r="DS747" s="319"/>
      <c r="DT747" s="319"/>
      <c r="DU747" s="319"/>
      <c r="DV747" s="319"/>
      <c r="DW747" s="319"/>
      <c r="DX747" s="319"/>
      <c r="DY747" s="319"/>
      <c r="DZ747" s="319"/>
      <c r="EA747" s="319"/>
      <c r="EB747" s="319"/>
      <c r="EC747" s="319"/>
      <c r="ED747" s="319"/>
      <c r="EE747" s="319"/>
      <c r="EF747" s="319"/>
      <c r="EG747" s="319"/>
      <c r="EH747" s="319"/>
      <c r="EI747" s="319"/>
      <c r="EJ747" s="319"/>
      <c r="EK747" s="319"/>
      <c r="EL747" s="319"/>
      <c r="EM747" s="319"/>
      <c r="EN747" s="319"/>
      <c r="EO747" s="319"/>
      <c r="EP747" s="319"/>
      <c r="EQ747" s="319"/>
      <c r="ER747" s="319"/>
      <c r="ES747" s="319"/>
      <c r="ET747" s="319"/>
      <c r="EU747" s="319"/>
      <c r="EV747" s="319"/>
      <c r="EW747" s="319"/>
      <c r="EX747" s="319"/>
      <c r="EY747" s="319"/>
      <c r="EZ747" s="319"/>
      <c r="FA747" s="319"/>
      <c r="FB747" s="319"/>
      <c r="FC747" s="319"/>
      <c r="FD747" s="319"/>
      <c r="FE747" s="319"/>
      <c r="FF747" s="319"/>
      <c r="FG747" s="319"/>
      <c r="FH747" s="319"/>
      <c r="FI747" s="319"/>
      <c r="FJ747" s="319"/>
      <c r="FK747" s="319"/>
      <c r="FL747" s="319"/>
      <c r="FM747" s="319"/>
      <c r="FN747" s="319"/>
      <c r="FO747" s="319"/>
      <c r="FP747" s="319"/>
      <c r="FQ747" s="319"/>
      <c r="FR747" s="319"/>
      <c r="FS747" s="319"/>
      <c r="FT747" s="319"/>
      <c r="FU747" s="319"/>
      <c r="FV747" s="319"/>
      <c r="FW747" s="319"/>
      <c r="FX747" s="319"/>
      <c r="FY747" s="319"/>
      <c r="FZ747" s="319"/>
      <c r="GA747" s="319"/>
      <c r="GB747" s="319"/>
      <c r="GC747" s="319"/>
      <c r="GD747" s="319"/>
      <c r="GE747" s="319"/>
      <c r="GF747" s="319"/>
      <c r="GG747" s="319"/>
      <c r="GH747" s="319"/>
      <c r="GI747" s="319"/>
      <c r="GJ747" s="319"/>
      <c r="GK747" s="319"/>
      <c r="GL747" s="319"/>
      <c r="GM747" s="319"/>
      <c r="GN747" s="319"/>
      <c r="GO747" s="319"/>
      <c r="GP747" s="319"/>
      <c r="GQ747" s="319"/>
      <c r="GR747" s="319"/>
      <c r="GS747" s="319"/>
      <c r="GT747" s="319"/>
      <c r="GU747" s="319"/>
      <c r="GV747" s="319"/>
      <c r="GW747" s="319"/>
      <c r="GX747" s="319"/>
      <c r="GY747" s="319"/>
      <c r="GZ747" s="319"/>
      <c r="HA747" s="319"/>
      <c r="HB747" s="319"/>
      <c r="HC747" s="319"/>
      <c r="HD747" s="319"/>
      <c r="HE747" s="319"/>
      <c r="HF747" s="319"/>
      <c r="HG747" s="319"/>
      <c r="HH747" s="319"/>
      <c r="HI747" s="319"/>
      <c r="HJ747" s="319"/>
      <c r="HK747" s="319"/>
      <c r="HL747" s="319"/>
      <c r="HM747" s="319"/>
      <c r="HN747" s="319"/>
      <c r="HO747" s="319"/>
      <c r="HP747" s="319"/>
      <c r="HQ747" s="319"/>
      <c r="HR747" s="319"/>
      <c r="HS747" s="319"/>
      <c r="HT747" s="319"/>
      <c r="HU747" s="319"/>
      <c r="HV747" s="319"/>
      <c r="HW747" s="319"/>
      <c r="HX747" s="319"/>
      <c r="HY747" s="319"/>
      <c r="HZ747" s="319"/>
      <c r="IA747" s="319"/>
      <c r="IB747" s="319"/>
      <c r="IC747" s="319"/>
      <c r="ID747" s="319"/>
      <c r="IE747" s="319"/>
      <c r="IF747" s="319"/>
      <c r="IG747" s="319"/>
      <c r="IH747" s="319"/>
      <c r="II747" s="319"/>
      <c r="IJ747" s="319"/>
      <c r="IK747" s="319"/>
      <c r="IL747" s="319"/>
      <c r="IM747" s="319"/>
      <c r="IN747" s="319"/>
      <c r="IO747" s="319"/>
      <c r="IP747" s="319"/>
      <c r="IQ747" s="319"/>
      <c r="IR747" s="319"/>
      <c r="IS747" s="319"/>
      <c r="IT747" s="319"/>
      <c r="IU747" s="319"/>
      <c r="IV747" s="319"/>
      <c r="IW747" s="319"/>
      <c r="IX747" s="319"/>
      <c r="IY747" s="319"/>
      <c r="IZ747" s="319"/>
      <c r="JA747" s="319"/>
      <c r="JB747" s="319"/>
      <c r="JC747" s="319"/>
      <c r="JD747" s="319"/>
      <c r="JE747" s="319"/>
      <c r="JF747" s="319"/>
      <c r="JG747" s="319"/>
      <c r="JH747" s="319"/>
      <c r="JI747" s="319"/>
      <c r="JJ747" s="319"/>
      <c r="JK747" s="319"/>
      <c r="JL747" s="319"/>
      <c r="JM747" s="319"/>
      <c r="JN747" s="319"/>
      <c r="JO747" s="319"/>
      <c r="JP747" s="319"/>
      <c r="JQ747" s="319"/>
      <c r="JR747" s="319"/>
      <c r="JS747" s="319"/>
      <c r="JT747" s="319"/>
      <c r="JU747" s="319"/>
      <c r="JV747" s="319"/>
      <c r="JW747" s="319"/>
      <c r="JX747" s="319"/>
      <c r="JY747" s="319"/>
      <c r="JZ747" s="319"/>
      <c r="KA747" s="319"/>
      <c r="KB747" s="319"/>
      <c r="KC747" s="319"/>
      <c r="KD747" s="319"/>
      <c r="KE747" s="319"/>
      <c r="KF747" s="319"/>
      <c r="KG747" s="319"/>
      <c r="KH747" s="319"/>
      <c r="KI747" s="319"/>
      <c r="KJ747" s="319"/>
      <c r="KK747" s="319"/>
      <c r="KL747" s="319"/>
      <c r="KM747" s="319"/>
      <c r="KN747" s="319"/>
      <c r="KO747" s="319"/>
      <c r="KP747" s="319"/>
      <c r="KQ747" s="319"/>
      <c r="KR747" s="319"/>
      <c r="KS747" s="319"/>
      <c r="KT747" s="319"/>
      <c r="KU747" s="319"/>
      <c r="KV747" s="319"/>
      <c r="KW747" s="319"/>
      <c r="KX747" s="319"/>
      <c r="KY747" s="319"/>
      <c r="KZ747" s="319"/>
      <c r="LA747" s="319"/>
      <c r="LB747" s="319"/>
      <c r="LC747" s="319"/>
      <c r="LD747" s="319"/>
      <c r="LE747" s="319"/>
      <c r="LF747" s="319"/>
      <c r="LG747" s="319"/>
      <c r="LH747" s="319"/>
      <c r="LI747" s="319"/>
      <c r="LJ747" s="319"/>
      <c r="LK747" s="319"/>
      <c r="LL747" s="319"/>
      <c r="LM747" s="319"/>
      <c r="LN747" s="319"/>
      <c r="LO747" s="319"/>
      <c r="LP747" s="319"/>
      <c r="LQ747" s="319"/>
      <c r="LR747" s="319"/>
      <c r="LS747" s="319"/>
      <c r="LT747" s="319"/>
      <c r="LU747" s="319"/>
      <c r="LV747" s="319"/>
      <c r="LW747" s="319"/>
      <c r="LX747" s="319"/>
      <c r="LY747" s="319"/>
      <c r="LZ747" s="319"/>
      <c r="MA747" s="319"/>
      <c r="MB747" s="319"/>
      <c r="MC747" s="319"/>
      <c r="MD747" s="319"/>
      <c r="ME747" s="319"/>
      <c r="MF747" s="319"/>
      <c r="MG747" s="319"/>
      <c r="MH747" s="319"/>
      <c r="MI747" s="319"/>
      <c r="MJ747" s="319"/>
      <c r="MK747" s="319"/>
      <c r="ML747" s="319"/>
      <c r="MM747" s="319"/>
      <c r="MN747" s="319"/>
      <c r="MO747" s="319"/>
      <c r="MP747" s="319"/>
      <c r="MQ747" s="319"/>
      <c r="MS747" s="241"/>
      <c r="MT747" s="362">
        <f t="shared" si="1058"/>
        <v>0</v>
      </c>
      <c r="MU747" s="363">
        <f t="shared" si="1044"/>
        <v>0</v>
      </c>
      <c r="MV747" s="363">
        <f t="shared" si="1045"/>
        <v>0</v>
      </c>
      <c r="MW747" s="363"/>
      <c r="MX747" s="363">
        <f t="shared" si="1046"/>
        <v>0</v>
      </c>
      <c r="MY747" s="363"/>
      <c r="MZ747" s="363">
        <f t="shared" si="1047"/>
        <v>0</v>
      </c>
      <c r="NA747" s="363"/>
      <c r="NB747" s="363">
        <f t="shared" si="1048"/>
        <v>0</v>
      </c>
      <c r="NC747" s="363"/>
      <c r="ND747" s="363">
        <f t="shared" si="1049"/>
        <v>0</v>
      </c>
      <c r="NE747" s="363"/>
      <c r="NF747" s="363">
        <f t="shared" si="1050"/>
        <v>0</v>
      </c>
      <c r="NG747" s="363"/>
      <c r="NH747" s="363">
        <f t="shared" si="1051"/>
        <v>0</v>
      </c>
      <c r="NI747" s="363"/>
      <c r="NJ747" s="363">
        <f t="shared" si="1052"/>
        <v>0</v>
      </c>
      <c r="NK747" s="363"/>
      <c r="NL747" s="363">
        <f t="shared" si="1059"/>
        <v>0</v>
      </c>
      <c r="NM747" s="364"/>
      <c r="NN747" s="370"/>
      <c r="NR747" s="318">
        <f t="shared" si="1053"/>
        <v>0</v>
      </c>
      <c r="NS747" s="318">
        <f t="shared" si="1054"/>
        <v>0</v>
      </c>
      <c r="NT747" s="318">
        <f t="shared" si="1055"/>
        <v>0</v>
      </c>
    </row>
    <row r="748" spans="1:384" s="318" customFormat="1" ht="10.199999999999999" customHeight="1" x14ac:dyDescent="0.3">
      <c r="A748" s="25"/>
      <c r="B748" s="389"/>
      <c r="C748" s="424"/>
      <c r="D748" s="15"/>
      <c r="E748" s="414" t="str">
        <f>$E$13</f>
        <v>CHEF</v>
      </c>
      <c r="F748" s="414"/>
      <c r="G748" s="135" t="str">
        <f>IF(NB770=0,"",NB770)</f>
        <v/>
      </c>
      <c r="H748" s="399"/>
      <c r="I748" s="394" t="str">
        <f>Prenoms!$B$11</f>
        <v>adrien</v>
      </c>
      <c r="J748" s="395"/>
      <c r="K748" s="395"/>
      <c r="L748" s="395"/>
      <c r="M748" s="395"/>
      <c r="N748" s="81" t="str">
        <f>IF(NL748&lt;&gt;0,"",IF(Conges!AA45=0,"",Conges!AA45))</f>
        <v/>
      </c>
      <c r="O748" s="82"/>
      <c r="P748" s="83"/>
      <c r="Q748" s="83"/>
      <c r="R748" s="83"/>
      <c r="S748" s="83"/>
      <c r="T748" s="83"/>
      <c r="U748" s="83"/>
      <c r="V748" s="84"/>
      <c r="W748" s="83"/>
      <c r="X748" s="83"/>
      <c r="Y748" s="83"/>
      <c r="Z748" s="83"/>
      <c r="AA748" s="83"/>
      <c r="AB748" s="83"/>
      <c r="AC748" s="83"/>
      <c r="AD748" s="83"/>
      <c r="AE748" s="82"/>
      <c r="AF748" s="83"/>
      <c r="AG748" s="83"/>
      <c r="AH748" s="83"/>
      <c r="AI748" s="83"/>
      <c r="AJ748" s="84"/>
      <c r="AK748" s="83"/>
      <c r="AL748" s="83"/>
      <c r="AM748" s="83"/>
      <c r="AN748" s="83"/>
      <c r="AO748" s="83"/>
      <c r="AP748" s="83"/>
      <c r="AQ748" s="83"/>
      <c r="AR748" s="83"/>
      <c r="AS748" s="83"/>
      <c r="AT748" s="83"/>
      <c r="AU748" s="82"/>
      <c r="AV748" s="83"/>
      <c r="AW748" s="83"/>
      <c r="AX748" s="83"/>
      <c r="AY748" s="83"/>
      <c r="AZ748" s="83"/>
      <c r="BA748" s="83"/>
      <c r="BB748" s="84"/>
      <c r="BC748" s="85">
        <f>IF(NL748&lt;&gt;0,(IF(Conges!AA$45=0,0,3)),0)</f>
        <v>0</v>
      </c>
      <c r="BD748" s="417"/>
      <c r="BE748" s="390">
        <f>IF(OR(Conges!AA$45="A",Conges!AA$45="V"),Prenoms!L$11,NL748)</f>
        <v>0</v>
      </c>
      <c r="BF748" s="391"/>
      <c r="BG748" s="286"/>
      <c r="BH748" s="287">
        <f t="shared" si="1038"/>
        <v>0</v>
      </c>
      <c r="BI748" s="288" t="str">
        <f t="shared" si="1039"/>
        <v/>
      </c>
      <c r="BJ748" s="300">
        <v>119.93548387096773</v>
      </c>
      <c r="BK748" s="301">
        <f t="shared" si="1056"/>
        <v>-119.93548387096773</v>
      </c>
      <c r="BL748" s="302">
        <f t="shared" si="1015"/>
        <v>0</v>
      </c>
      <c r="BM748" s="302">
        <f t="shared" si="1016"/>
        <v>0</v>
      </c>
      <c r="BN748" s="302">
        <f>SUM('Heures Pointage'!$ID$27:$IE$27)</f>
        <v>0</v>
      </c>
      <c r="BO748" s="302">
        <f>SUM('Heures et Indemnites'!$ID$27:$IE$27)</f>
        <v>0</v>
      </c>
      <c r="BP748" s="303">
        <f t="shared" si="1017"/>
        <v>0</v>
      </c>
      <c r="BQ748" s="303">
        <f>'Heures Pointage'!$JB$27</f>
        <v>0</v>
      </c>
      <c r="BR748" s="304">
        <f t="shared" ref="BR748" si="1067">$BH$1063</f>
        <v>0</v>
      </c>
      <c r="BS748" s="149">
        <f>Prenoms!$C$11</f>
        <v>169</v>
      </c>
      <c r="BT748" s="180"/>
      <c r="BU748" s="324">
        <f>SUM('Heures et Indemnites'!$ID$27:$IE$27)</f>
        <v>0</v>
      </c>
      <c r="BV748" s="235">
        <f>SUM('Heures et Indemnites'!$ID$6:$IE$27)</f>
        <v>0</v>
      </c>
      <c r="BW748" s="324"/>
      <c r="BX748" s="235"/>
      <c r="BY748" s="319"/>
      <c r="BZ748" s="319"/>
      <c r="CA748" s="319"/>
      <c r="CB748" s="319"/>
      <c r="CC748" s="319"/>
      <c r="CD748" s="319"/>
      <c r="CE748" s="319"/>
      <c r="CF748" s="319"/>
      <c r="CG748" s="319"/>
      <c r="CH748" s="319"/>
      <c r="CI748" s="319"/>
      <c r="CJ748" s="319"/>
      <c r="CK748" s="319"/>
      <c r="CL748" s="319"/>
      <c r="CM748" s="319"/>
      <c r="CN748" s="319"/>
      <c r="CO748" s="319"/>
      <c r="CP748" s="319"/>
      <c r="CQ748" s="319"/>
      <c r="CR748" s="319"/>
      <c r="CS748" s="319"/>
      <c r="CT748" s="319"/>
      <c r="CU748" s="319"/>
      <c r="CV748" s="319"/>
      <c r="CW748" s="319"/>
      <c r="CX748" s="319"/>
      <c r="CY748" s="319"/>
      <c r="CZ748" s="319"/>
      <c r="DA748" s="319"/>
      <c r="DB748" s="319"/>
      <c r="DC748" s="319"/>
      <c r="DD748" s="319"/>
      <c r="DE748" s="319"/>
      <c r="DF748" s="319"/>
      <c r="DG748" s="319"/>
      <c r="DH748" s="319"/>
      <c r="DI748" s="319"/>
      <c r="DJ748" s="319"/>
      <c r="DK748" s="319"/>
      <c r="DL748" s="319"/>
      <c r="DM748" s="319"/>
      <c r="DN748" s="319"/>
      <c r="DO748" s="319"/>
      <c r="DP748" s="319"/>
      <c r="DQ748" s="319"/>
      <c r="DR748" s="319"/>
      <c r="DS748" s="319"/>
      <c r="DT748" s="319"/>
      <c r="DU748" s="319"/>
      <c r="DV748" s="319"/>
      <c r="DW748" s="319"/>
      <c r="DX748" s="319"/>
      <c r="DY748" s="319"/>
      <c r="DZ748" s="319"/>
      <c r="EA748" s="319"/>
      <c r="EB748" s="319"/>
      <c r="EC748" s="319"/>
      <c r="ED748" s="319"/>
      <c r="EE748" s="319"/>
      <c r="EF748" s="319"/>
      <c r="EG748" s="319"/>
      <c r="EH748" s="319"/>
      <c r="EI748" s="319"/>
      <c r="EJ748" s="319"/>
      <c r="EK748" s="319"/>
      <c r="EL748" s="319"/>
      <c r="EM748" s="319"/>
      <c r="EN748" s="319"/>
      <c r="EO748" s="319"/>
      <c r="EP748" s="319"/>
      <c r="EQ748" s="319"/>
      <c r="ER748" s="319"/>
      <c r="ES748" s="319"/>
      <c r="ET748" s="319"/>
      <c r="EU748" s="319"/>
      <c r="EV748" s="319"/>
      <c r="EW748" s="319"/>
      <c r="EX748" s="319"/>
      <c r="EY748" s="319"/>
      <c r="EZ748" s="319"/>
      <c r="FA748" s="319"/>
      <c r="FB748" s="319"/>
      <c r="FC748" s="319"/>
      <c r="FD748" s="319"/>
      <c r="FE748" s="319"/>
      <c r="FF748" s="319"/>
      <c r="FG748" s="319"/>
      <c r="FH748" s="319"/>
      <c r="FI748" s="319"/>
      <c r="FJ748" s="319"/>
      <c r="FK748" s="319"/>
      <c r="FL748" s="319"/>
      <c r="FM748" s="319"/>
      <c r="FN748" s="319"/>
      <c r="FO748" s="319"/>
      <c r="FP748" s="319"/>
      <c r="FQ748" s="319"/>
      <c r="FR748" s="319"/>
      <c r="FS748" s="319"/>
      <c r="FT748" s="319"/>
      <c r="FU748" s="319"/>
      <c r="FV748" s="319"/>
      <c r="FW748" s="319"/>
      <c r="FX748" s="319"/>
      <c r="FY748" s="319"/>
      <c r="FZ748" s="319"/>
      <c r="GA748" s="319"/>
      <c r="GB748" s="319"/>
      <c r="GC748" s="319"/>
      <c r="GD748" s="319"/>
      <c r="GE748" s="319"/>
      <c r="GF748" s="319"/>
      <c r="GG748" s="319"/>
      <c r="GH748" s="319"/>
      <c r="GI748" s="319"/>
      <c r="GJ748" s="319"/>
      <c r="GK748" s="319"/>
      <c r="GL748" s="319"/>
      <c r="GM748" s="319"/>
      <c r="GN748" s="319"/>
      <c r="GO748" s="319"/>
      <c r="GP748" s="319"/>
      <c r="GQ748" s="319"/>
      <c r="GR748" s="319"/>
      <c r="GS748" s="319"/>
      <c r="GT748" s="319"/>
      <c r="GU748" s="319"/>
      <c r="GV748" s="319"/>
      <c r="GW748" s="319"/>
      <c r="GX748" s="319"/>
      <c r="GY748" s="319"/>
      <c r="GZ748" s="319"/>
      <c r="HA748" s="319"/>
      <c r="HB748" s="319"/>
      <c r="HC748" s="319"/>
      <c r="HD748" s="319"/>
      <c r="HE748" s="319"/>
      <c r="HF748" s="319"/>
      <c r="HG748" s="319"/>
      <c r="HH748" s="319"/>
      <c r="HI748" s="319"/>
      <c r="HJ748" s="319"/>
      <c r="HK748" s="319"/>
      <c r="HL748" s="319"/>
      <c r="HM748" s="319"/>
      <c r="HN748" s="319"/>
      <c r="HO748" s="319"/>
      <c r="HP748" s="319"/>
      <c r="HQ748" s="319"/>
      <c r="HR748" s="319"/>
      <c r="HS748" s="319"/>
      <c r="HT748" s="319"/>
      <c r="HU748" s="319"/>
      <c r="HV748" s="319"/>
      <c r="HW748" s="319"/>
      <c r="HX748" s="319"/>
      <c r="HY748" s="319"/>
      <c r="HZ748" s="319"/>
      <c r="IA748" s="319"/>
      <c r="IB748" s="319"/>
      <c r="IC748" s="319"/>
      <c r="ID748" s="319"/>
      <c r="IE748" s="319"/>
      <c r="IF748" s="319"/>
      <c r="IG748" s="319"/>
      <c r="IH748" s="319"/>
      <c r="II748" s="319"/>
      <c r="IJ748" s="319"/>
      <c r="IK748" s="319"/>
      <c r="IL748" s="319"/>
      <c r="IM748" s="319"/>
      <c r="IN748" s="319"/>
      <c r="IO748" s="319"/>
      <c r="IP748" s="319"/>
      <c r="IQ748" s="319"/>
      <c r="IR748" s="319"/>
      <c r="IS748" s="319"/>
      <c r="IT748" s="319"/>
      <c r="IU748" s="319"/>
      <c r="IV748" s="319"/>
      <c r="IW748" s="319"/>
      <c r="IX748" s="319"/>
      <c r="IY748" s="319"/>
      <c r="IZ748" s="319"/>
      <c r="JA748" s="319"/>
      <c r="JB748" s="319"/>
      <c r="JC748" s="319"/>
      <c r="JD748" s="319"/>
      <c r="JE748" s="319"/>
      <c r="JF748" s="319"/>
      <c r="JG748" s="319"/>
      <c r="JH748" s="319"/>
      <c r="JI748" s="319"/>
      <c r="JJ748" s="319"/>
      <c r="JK748" s="319"/>
      <c r="JL748" s="319"/>
      <c r="JM748" s="319"/>
      <c r="JN748" s="319"/>
      <c r="JO748" s="319"/>
      <c r="JP748" s="319"/>
      <c r="JQ748" s="319"/>
      <c r="JR748" s="319"/>
      <c r="JS748" s="319"/>
      <c r="JT748" s="319"/>
      <c r="JU748" s="319"/>
      <c r="JV748" s="319"/>
      <c r="JW748" s="319"/>
      <c r="JX748" s="319"/>
      <c r="JY748" s="319"/>
      <c r="JZ748" s="319"/>
      <c r="KA748" s="319"/>
      <c r="KB748" s="319"/>
      <c r="KC748" s="319"/>
      <c r="KD748" s="319"/>
      <c r="KE748" s="319"/>
      <c r="KF748" s="319"/>
      <c r="KG748" s="319"/>
      <c r="KH748" s="319"/>
      <c r="KI748" s="319"/>
      <c r="KJ748" s="319"/>
      <c r="KK748" s="319"/>
      <c r="KL748" s="319"/>
      <c r="KM748" s="319"/>
      <c r="KN748" s="319"/>
      <c r="KO748" s="319"/>
      <c r="KP748" s="319"/>
      <c r="KQ748" s="319"/>
      <c r="KR748" s="319"/>
      <c r="KS748" s="319"/>
      <c r="KT748" s="319"/>
      <c r="KU748" s="319"/>
      <c r="KV748" s="319"/>
      <c r="KW748" s="319"/>
      <c r="KX748" s="319"/>
      <c r="KY748" s="319"/>
      <c r="KZ748" s="319"/>
      <c r="LA748" s="319"/>
      <c r="LB748" s="319"/>
      <c r="LC748" s="319"/>
      <c r="LD748" s="319"/>
      <c r="LE748" s="319"/>
      <c r="LF748" s="319"/>
      <c r="LG748" s="319"/>
      <c r="LH748" s="319"/>
      <c r="LI748" s="319"/>
      <c r="LJ748" s="319"/>
      <c r="LK748" s="319"/>
      <c r="LL748" s="319"/>
      <c r="LM748" s="319"/>
      <c r="LN748" s="319"/>
      <c r="LO748" s="319"/>
      <c r="LP748" s="319"/>
      <c r="LQ748" s="319"/>
      <c r="LR748" s="319"/>
      <c r="LS748" s="319"/>
      <c r="LT748" s="319"/>
      <c r="LU748" s="319"/>
      <c r="LV748" s="319"/>
      <c r="LW748" s="319"/>
      <c r="LX748" s="319"/>
      <c r="LY748" s="319"/>
      <c r="LZ748" s="319"/>
      <c r="MA748" s="319"/>
      <c r="MB748" s="319"/>
      <c r="MC748" s="319"/>
      <c r="MD748" s="319"/>
      <c r="ME748" s="319"/>
      <c r="MF748" s="319"/>
      <c r="MG748" s="319"/>
      <c r="MH748" s="319"/>
      <c r="MI748" s="319"/>
      <c r="MJ748" s="319"/>
      <c r="MK748" s="319"/>
      <c r="ML748" s="319"/>
      <c r="MM748" s="319"/>
      <c r="MN748" s="319"/>
      <c r="MO748" s="319"/>
      <c r="MP748" s="319"/>
      <c r="MQ748" s="319"/>
      <c r="MS748" s="241"/>
      <c r="MT748" s="373">
        <f t="shared" si="1058"/>
        <v>0</v>
      </c>
      <c r="MU748" s="365">
        <f t="shared" si="1044"/>
        <v>0</v>
      </c>
      <c r="MV748" s="365">
        <f t="shared" si="1045"/>
        <v>0</v>
      </c>
      <c r="MW748" s="365"/>
      <c r="MX748" s="365">
        <f t="shared" si="1046"/>
        <v>0</v>
      </c>
      <c r="MY748" s="365"/>
      <c r="MZ748" s="365">
        <f t="shared" si="1047"/>
        <v>0</v>
      </c>
      <c r="NA748" s="365"/>
      <c r="NB748" s="365">
        <f t="shared" si="1048"/>
        <v>0</v>
      </c>
      <c r="NC748" s="365"/>
      <c r="ND748" s="365">
        <f t="shared" si="1049"/>
        <v>0</v>
      </c>
      <c r="NE748" s="365"/>
      <c r="NF748" s="365">
        <f t="shared" si="1050"/>
        <v>0</v>
      </c>
      <c r="NG748" s="365"/>
      <c r="NH748" s="365">
        <f t="shared" si="1051"/>
        <v>0</v>
      </c>
      <c r="NI748" s="365"/>
      <c r="NJ748" s="365">
        <f t="shared" si="1052"/>
        <v>0</v>
      </c>
      <c r="NK748" s="365"/>
      <c r="NL748" s="365">
        <f t="shared" si="1059"/>
        <v>0</v>
      </c>
      <c r="NM748" s="366"/>
      <c r="NN748" s="370"/>
      <c r="NR748" s="318">
        <f t="shared" si="1053"/>
        <v>0</v>
      </c>
      <c r="NS748" s="318">
        <f t="shared" si="1054"/>
        <v>0</v>
      </c>
      <c r="NT748" s="318">
        <f t="shared" si="1055"/>
        <v>0</v>
      </c>
    </row>
    <row r="749" spans="1:384" s="318" customFormat="1" ht="10.199999999999999" customHeight="1" x14ac:dyDescent="0.3">
      <c r="A749" s="25"/>
      <c r="B749" s="389"/>
      <c r="C749" s="424"/>
      <c r="D749" s="15"/>
      <c r="E749" s="413" t="str">
        <f>$E$14</f>
        <v>MENAGE</v>
      </c>
      <c r="F749" s="413"/>
      <c r="G749" s="136" t="str">
        <f>IF(ND770=0,"",ND770)</f>
        <v/>
      </c>
      <c r="H749" s="399"/>
      <c r="I749" s="381" t="str">
        <f>Prenoms!$B$12</f>
        <v>soren</v>
      </c>
      <c r="J749" s="382"/>
      <c r="K749" s="382"/>
      <c r="L749" s="382"/>
      <c r="M749" s="382"/>
      <c r="N749" s="68" t="str">
        <f>IF(NL749&lt;&gt;0,"",IF(Conges!AA46=0,"",Conges!AA46))</f>
        <v/>
      </c>
      <c r="O749" s="69"/>
      <c r="P749" s="70"/>
      <c r="Q749" s="70"/>
      <c r="R749" s="70"/>
      <c r="S749" s="70"/>
      <c r="T749" s="70"/>
      <c r="U749" s="70"/>
      <c r="V749" s="71"/>
      <c r="W749" s="70"/>
      <c r="X749" s="70"/>
      <c r="Y749" s="70"/>
      <c r="Z749" s="70"/>
      <c r="AA749" s="70"/>
      <c r="AB749" s="70"/>
      <c r="AC749" s="70"/>
      <c r="AD749" s="70"/>
      <c r="AE749" s="69"/>
      <c r="AF749" s="70"/>
      <c r="AG749" s="70"/>
      <c r="AH749" s="70"/>
      <c r="AI749" s="70"/>
      <c r="AJ749" s="71"/>
      <c r="AK749" s="70"/>
      <c r="AL749" s="70"/>
      <c r="AM749" s="70"/>
      <c r="AN749" s="70"/>
      <c r="AO749" s="70"/>
      <c r="AP749" s="70"/>
      <c r="AQ749" s="70"/>
      <c r="AR749" s="70"/>
      <c r="AS749" s="70"/>
      <c r="AT749" s="70"/>
      <c r="AU749" s="69"/>
      <c r="AV749" s="70"/>
      <c r="AW749" s="70"/>
      <c r="AX749" s="70"/>
      <c r="AY749" s="70"/>
      <c r="AZ749" s="70"/>
      <c r="BA749" s="70"/>
      <c r="BB749" s="71"/>
      <c r="BC749" s="72">
        <f>IF(NL749&lt;&gt;0,(IF(Conges!AA$46=0,0,3)),0)</f>
        <v>0</v>
      </c>
      <c r="BD749" s="417"/>
      <c r="BE749" s="392">
        <f>IF(OR(Conges!AA$46="A",Conges!AA$46="V"),Prenoms!L$12,NL749)</f>
        <v>0</v>
      </c>
      <c r="BF749" s="393"/>
      <c r="BG749" s="289"/>
      <c r="BH749" s="290">
        <f t="shared" si="1038"/>
        <v>0</v>
      </c>
      <c r="BI749" s="291" t="str">
        <f t="shared" si="1039"/>
        <v/>
      </c>
      <c r="BJ749" s="305">
        <v>119.93548387096773</v>
      </c>
      <c r="BK749" s="306">
        <f t="shared" si="1056"/>
        <v>-119.93548387096773</v>
      </c>
      <c r="BL749" s="307">
        <f t="shared" si="1015"/>
        <v>0</v>
      </c>
      <c r="BM749" s="307">
        <f t="shared" si="1016"/>
        <v>0</v>
      </c>
      <c r="BN749" s="307">
        <f>SUM('Heures Pointage'!$JD$27:$JE$27)</f>
        <v>0</v>
      </c>
      <c r="BO749" s="307">
        <f>SUM('Heures et Indemnites'!$JD$27:$JE$27)</f>
        <v>0</v>
      </c>
      <c r="BP749" s="308">
        <f t="shared" si="1017"/>
        <v>0</v>
      </c>
      <c r="BQ749" s="308">
        <f>'Heures Pointage'!$KB$27</f>
        <v>0</v>
      </c>
      <c r="BR749" s="309">
        <f t="shared" ref="BR749" si="1068">$BH$1064</f>
        <v>0</v>
      </c>
      <c r="BS749" s="150">
        <f>Prenoms!$C$12</f>
        <v>169</v>
      </c>
      <c r="BT749" s="153"/>
      <c r="BU749" s="323">
        <f>SUM('Heures et Indemnites'!$JD$27:$JE$27)</f>
        <v>0</v>
      </c>
      <c r="BV749" s="236">
        <f>SUM('Heures et Indemnites'!$JD$6:$JE$27)</f>
        <v>0</v>
      </c>
      <c r="BW749" s="323"/>
      <c r="BX749" s="236"/>
      <c r="BY749" s="319"/>
      <c r="BZ749" s="319"/>
      <c r="CA749" s="319"/>
      <c r="CB749" s="319"/>
      <c r="CC749" s="319"/>
      <c r="CD749" s="319"/>
      <c r="CE749" s="319"/>
      <c r="CF749" s="319"/>
      <c r="CG749" s="319"/>
      <c r="CH749" s="319"/>
      <c r="CI749" s="319"/>
      <c r="CJ749" s="319"/>
      <c r="CK749" s="319"/>
      <c r="CL749" s="319"/>
      <c r="CM749" s="319"/>
      <c r="CN749" s="319"/>
      <c r="CO749" s="319"/>
      <c r="CP749" s="319"/>
      <c r="CQ749" s="319"/>
      <c r="CR749" s="319"/>
      <c r="CS749" s="319"/>
      <c r="CT749" s="319"/>
      <c r="CU749" s="319"/>
      <c r="CV749" s="319"/>
      <c r="CW749" s="319"/>
      <c r="CX749" s="319"/>
      <c r="CY749" s="319"/>
      <c r="CZ749" s="319"/>
      <c r="DA749" s="319"/>
      <c r="DB749" s="319"/>
      <c r="DC749" s="319"/>
      <c r="DD749" s="319"/>
      <c r="DE749" s="319"/>
      <c r="DF749" s="319"/>
      <c r="DG749" s="319"/>
      <c r="DH749" s="319"/>
      <c r="DI749" s="319"/>
      <c r="DJ749" s="319"/>
      <c r="DK749" s="319"/>
      <c r="DL749" s="319"/>
      <c r="DM749" s="319"/>
      <c r="DN749" s="319"/>
      <c r="DO749" s="319"/>
      <c r="DP749" s="319"/>
      <c r="DQ749" s="319"/>
      <c r="DR749" s="319"/>
      <c r="DS749" s="319"/>
      <c r="DT749" s="319"/>
      <c r="DU749" s="319"/>
      <c r="DV749" s="319"/>
      <c r="DW749" s="319"/>
      <c r="DX749" s="319"/>
      <c r="DY749" s="319"/>
      <c r="DZ749" s="319"/>
      <c r="EA749" s="319"/>
      <c r="EB749" s="319"/>
      <c r="EC749" s="319"/>
      <c r="ED749" s="319"/>
      <c r="EE749" s="319"/>
      <c r="EF749" s="319"/>
      <c r="EG749" s="319"/>
      <c r="EH749" s="319"/>
      <c r="EI749" s="319"/>
      <c r="EJ749" s="319"/>
      <c r="EK749" s="319"/>
      <c r="EL749" s="319"/>
      <c r="EM749" s="319"/>
      <c r="EN749" s="319"/>
      <c r="EO749" s="319"/>
      <c r="EP749" s="319"/>
      <c r="EQ749" s="319"/>
      <c r="ER749" s="319"/>
      <c r="ES749" s="319"/>
      <c r="ET749" s="319"/>
      <c r="EU749" s="319"/>
      <c r="EV749" s="319"/>
      <c r="EW749" s="319"/>
      <c r="EX749" s="319"/>
      <c r="EY749" s="319"/>
      <c r="EZ749" s="319"/>
      <c r="FA749" s="319"/>
      <c r="FB749" s="319"/>
      <c r="FC749" s="319"/>
      <c r="FD749" s="319"/>
      <c r="FE749" s="319"/>
      <c r="FF749" s="319"/>
      <c r="FG749" s="319"/>
      <c r="FH749" s="319"/>
      <c r="FI749" s="319"/>
      <c r="FJ749" s="319"/>
      <c r="FK749" s="319"/>
      <c r="FL749" s="319"/>
      <c r="FM749" s="319"/>
      <c r="FN749" s="319"/>
      <c r="FO749" s="319"/>
      <c r="FP749" s="319"/>
      <c r="FQ749" s="319"/>
      <c r="FR749" s="319"/>
      <c r="FS749" s="319"/>
      <c r="FT749" s="319"/>
      <c r="FU749" s="319"/>
      <c r="FV749" s="319"/>
      <c r="FW749" s="319"/>
      <c r="FX749" s="319"/>
      <c r="FY749" s="319"/>
      <c r="FZ749" s="319"/>
      <c r="GA749" s="319"/>
      <c r="GB749" s="319"/>
      <c r="GC749" s="319"/>
      <c r="GD749" s="319"/>
      <c r="GE749" s="319"/>
      <c r="GF749" s="319"/>
      <c r="GG749" s="319"/>
      <c r="GH749" s="319"/>
      <c r="GI749" s="319"/>
      <c r="GJ749" s="319"/>
      <c r="GK749" s="319"/>
      <c r="GL749" s="319"/>
      <c r="GM749" s="319"/>
      <c r="GN749" s="319"/>
      <c r="GO749" s="319"/>
      <c r="GP749" s="319"/>
      <c r="GQ749" s="319"/>
      <c r="GR749" s="319"/>
      <c r="GS749" s="319"/>
      <c r="GT749" s="319"/>
      <c r="GU749" s="319"/>
      <c r="GV749" s="319"/>
      <c r="GW749" s="319"/>
      <c r="GX749" s="319"/>
      <c r="GY749" s="319"/>
      <c r="GZ749" s="319"/>
      <c r="HA749" s="319"/>
      <c r="HB749" s="319"/>
      <c r="HC749" s="319"/>
      <c r="HD749" s="319"/>
      <c r="HE749" s="319"/>
      <c r="HF749" s="319"/>
      <c r="HG749" s="319"/>
      <c r="HH749" s="319"/>
      <c r="HI749" s="319"/>
      <c r="HJ749" s="319"/>
      <c r="HK749" s="319"/>
      <c r="HL749" s="319"/>
      <c r="HM749" s="319"/>
      <c r="HN749" s="319"/>
      <c r="HO749" s="319"/>
      <c r="HP749" s="319"/>
      <c r="HQ749" s="319"/>
      <c r="HR749" s="319"/>
      <c r="HS749" s="319"/>
      <c r="HT749" s="319"/>
      <c r="HU749" s="319"/>
      <c r="HV749" s="319"/>
      <c r="HW749" s="319"/>
      <c r="HX749" s="319"/>
      <c r="HY749" s="319"/>
      <c r="HZ749" s="319"/>
      <c r="IA749" s="319"/>
      <c r="IB749" s="319"/>
      <c r="IC749" s="319"/>
      <c r="ID749" s="319"/>
      <c r="IE749" s="319"/>
      <c r="IF749" s="319"/>
      <c r="IG749" s="319"/>
      <c r="IH749" s="319"/>
      <c r="II749" s="319"/>
      <c r="IJ749" s="319"/>
      <c r="IK749" s="319"/>
      <c r="IL749" s="319"/>
      <c r="IM749" s="319"/>
      <c r="IN749" s="319"/>
      <c r="IO749" s="319"/>
      <c r="IP749" s="319"/>
      <c r="IQ749" s="319"/>
      <c r="IR749" s="319"/>
      <c r="IS749" s="319"/>
      <c r="IT749" s="319"/>
      <c r="IU749" s="319"/>
      <c r="IV749" s="319"/>
      <c r="IW749" s="319"/>
      <c r="IX749" s="319"/>
      <c r="IY749" s="319"/>
      <c r="IZ749" s="319"/>
      <c r="JA749" s="319"/>
      <c r="JB749" s="319"/>
      <c r="JC749" s="319"/>
      <c r="JD749" s="319"/>
      <c r="JE749" s="319"/>
      <c r="JF749" s="319"/>
      <c r="JG749" s="319"/>
      <c r="JH749" s="319"/>
      <c r="JI749" s="319"/>
      <c r="JJ749" s="319"/>
      <c r="JK749" s="319"/>
      <c r="JL749" s="319"/>
      <c r="JM749" s="319"/>
      <c r="JN749" s="319"/>
      <c r="JO749" s="319"/>
      <c r="JP749" s="319"/>
      <c r="JQ749" s="319"/>
      <c r="JR749" s="319"/>
      <c r="JS749" s="319"/>
      <c r="JT749" s="319"/>
      <c r="JU749" s="319"/>
      <c r="JV749" s="319"/>
      <c r="JW749" s="319"/>
      <c r="JX749" s="319"/>
      <c r="JY749" s="319"/>
      <c r="JZ749" s="319"/>
      <c r="KA749" s="319"/>
      <c r="KB749" s="319"/>
      <c r="KC749" s="319"/>
      <c r="KD749" s="319"/>
      <c r="KE749" s="319"/>
      <c r="KF749" s="319"/>
      <c r="KG749" s="319"/>
      <c r="KH749" s="319"/>
      <c r="KI749" s="319"/>
      <c r="KJ749" s="319"/>
      <c r="KK749" s="319"/>
      <c r="KL749" s="319"/>
      <c r="KM749" s="319"/>
      <c r="KN749" s="319"/>
      <c r="KO749" s="319"/>
      <c r="KP749" s="319"/>
      <c r="KQ749" s="319"/>
      <c r="KR749" s="319"/>
      <c r="KS749" s="319"/>
      <c r="KT749" s="319"/>
      <c r="KU749" s="319"/>
      <c r="KV749" s="319"/>
      <c r="KW749" s="319"/>
      <c r="KX749" s="319"/>
      <c r="KY749" s="319"/>
      <c r="KZ749" s="319"/>
      <c r="LA749" s="319"/>
      <c r="LB749" s="319"/>
      <c r="LC749" s="319"/>
      <c r="LD749" s="319"/>
      <c r="LE749" s="319"/>
      <c r="LF749" s="319"/>
      <c r="LG749" s="319"/>
      <c r="LH749" s="319"/>
      <c r="LI749" s="319"/>
      <c r="LJ749" s="319"/>
      <c r="LK749" s="319"/>
      <c r="LL749" s="319"/>
      <c r="LM749" s="319"/>
      <c r="LN749" s="319"/>
      <c r="LO749" s="319"/>
      <c r="LP749" s="319"/>
      <c r="LQ749" s="319"/>
      <c r="LR749" s="319"/>
      <c r="LS749" s="319"/>
      <c r="LT749" s="319"/>
      <c r="LU749" s="319"/>
      <c r="LV749" s="319"/>
      <c r="LW749" s="319"/>
      <c r="LX749" s="319"/>
      <c r="LY749" s="319"/>
      <c r="LZ749" s="319"/>
      <c r="MA749" s="319"/>
      <c r="MB749" s="319"/>
      <c r="MC749" s="319"/>
      <c r="MD749" s="319"/>
      <c r="ME749" s="319"/>
      <c r="MF749" s="319"/>
      <c r="MG749" s="319"/>
      <c r="MH749" s="319"/>
      <c r="MI749" s="319"/>
      <c r="MJ749" s="319"/>
      <c r="MK749" s="319"/>
      <c r="ML749" s="319"/>
      <c r="MM749" s="319"/>
      <c r="MN749" s="319"/>
      <c r="MO749" s="319"/>
      <c r="MP749" s="319"/>
      <c r="MQ749" s="319"/>
      <c r="MS749" s="241"/>
      <c r="MT749" s="362">
        <f t="shared" si="1058"/>
        <v>0</v>
      </c>
      <c r="MU749" s="363">
        <f t="shared" si="1044"/>
        <v>0</v>
      </c>
      <c r="MV749" s="363">
        <f t="shared" si="1045"/>
        <v>0</v>
      </c>
      <c r="MW749" s="363"/>
      <c r="MX749" s="363">
        <f t="shared" si="1046"/>
        <v>0</v>
      </c>
      <c r="MY749" s="363"/>
      <c r="MZ749" s="363">
        <f t="shared" si="1047"/>
        <v>0</v>
      </c>
      <c r="NA749" s="363"/>
      <c r="NB749" s="363">
        <f t="shared" si="1048"/>
        <v>0</v>
      </c>
      <c r="NC749" s="363"/>
      <c r="ND749" s="363">
        <f t="shared" si="1049"/>
        <v>0</v>
      </c>
      <c r="NE749" s="363"/>
      <c r="NF749" s="363">
        <f t="shared" si="1050"/>
        <v>0</v>
      </c>
      <c r="NG749" s="363"/>
      <c r="NH749" s="363">
        <f t="shared" si="1051"/>
        <v>0</v>
      </c>
      <c r="NI749" s="363"/>
      <c r="NJ749" s="363">
        <f t="shared" si="1052"/>
        <v>0</v>
      </c>
      <c r="NK749" s="363"/>
      <c r="NL749" s="363">
        <f t="shared" si="1059"/>
        <v>0</v>
      </c>
      <c r="NM749" s="364"/>
      <c r="NN749" s="370"/>
      <c r="NR749" s="318">
        <f t="shared" si="1053"/>
        <v>0</v>
      </c>
      <c r="NS749" s="318">
        <f t="shared" si="1054"/>
        <v>0</v>
      </c>
      <c r="NT749" s="318">
        <f t="shared" si="1055"/>
        <v>0</v>
      </c>
    </row>
    <row r="750" spans="1:384" s="318" customFormat="1" ht="10.199999999999999" customHeight="1" x14ac:dyDescent="0.3">
      <c r="A750" s="25"/>
      <c r="B750" s="389"/>
      <c r="C750" s="424"/>
      <c r="D750" s="15"/>
      <c r="E750" s="396">
        <f>$E$15</f>
        <v>0</v>
      </c>
      <c r="F750" s="396"/>
      <c r="G750" s="137" t="str">
        <f>IF(NF770=0,"",NF770)</f>
        <v/>
      </c>
      <c r="H750" s="399"/>
      <c r="I750" s="394" t="str">
        <f>Prenoms!$B$13</f>
        <v>stage 1</v>
      </c>
      <c r="J750" s="395"/>
      <c r="K750" s="395"/>
      <c r="L750" s="395"/>
      <c r="M750" s="395"/>
      <c r="N750" s="81" t="str">
        <f>IF(NL750&lt;&gt;0,"",IF(Conges!AA47=0,"",Conges!AA47))</f>
        <v/>
      </c>
      <c r="O750" s="82"/>
      <c r="P750" s="83"/>
      <c r="Q750" s="83"/>
      <c r="R750" s="83"/>
      <c r="S750" s="83"/>
      <c r="T750" s="83"/>
      <c r="U750" s="83"/>
      <c r="V750" s="84"/>
      <c r="W750" s="83"/>
      <c r="X750" s="83"/>
      <c r="Y750" s="83"/>
      <c r="Z750" s="83"/>
      <c r="AA750" s="83"/>
      <c r="AB750" s="83"/>
      <c r="AC750" s="83"/>
      <c r="AD750" s="83"/>
      <c r="AE750" s="82"/>
      <c r="AF750" s="83"/>
      <c r="AG750" s="83"/>
      <c r="AH750" s="83"/>
      <c r="AI750" s="83"/>
      <c r="AJ750" s="84"/>
      <c r="AK750" s="83"/>
      <c r="AL750" s="83"/>
      <c r="AM750" s="83"/>
      <c r="AN750" s="83"/>
      <c r="AO750" s="83"/>
      <c r="AP750" s="83"/>
      <c r="AQ750" s="83"/>
      <c r="AR750" s="83"/>
      <c r="AS750" s="83"/>
      <c r="AT750" s="83"/>
      <c r="AU750" s="82"/>
      <c r="AV750" s="83"/>
      <c r="AW750" s="83"/>
      <c r="AX750" s="83"/>
      <c r="AY750" s="83"/>
      <c r="AZ750" s="83"/>
      <c r="BA750" s="83"/>
      <c r="BB750" s="84"/>
      <c r="BC750" s="85">
        <f>IF(NL750&lt;&gt;0,(IF(Conges!AA$47=0,0,3)),0)</f>
        <v>0</v>
      </c>
      <c r="BD750" s="417"/>
      <c r="BE750" s="390">
        <f>IF(OR(Conges!AA$47="A",Conges!AA$47="V"),Prenoms!L$13,NL750)</f>
        <v>0</v>
      </c>
      <c r="BF750" s="391"/>
      <c r="BG750" s="286"/>
      <c r="BH750" s="287">
        <f t="shared" si="1038"/>
        <v>0</v>
      </c>
      <c r="BI750" s="288" t="str">
        <f t="shared" si="1039"/>
        <v/>
      </c>
      <c r="BJ750" s="300">
        <v>49.677419354838712</v>
      </c>
      <c r="BK750" s="301">
        <f t="shared" si="1056"/>
        <v>-49.677419354838712</v>
      </c>
      <c r="BL750" s="302">
        <f t="shared" si="1015"/>
        <v>0</v>
      </c>
      <c r="BM750" s="302">
        <f t="shared" si="1016"/>
        <v>0</v>
      </c>
      <c r="BN750" s="302">
        <f>SUM('Heures Pointage'!$KD$27:$KE$27)</f>
        <v>0</v>
      </c>
      <c r="BO750" s="302">
        <f>SUM('Heures et Indemnites'!$KD$27:$KE$27)</f>
        <v>0</v>
      </c>
      <c r="BP750" s="303">
        <f t="shared" si="1017"/>
        <v>0</v>
      </c>
      <c r="BQ750" s="303">
        <f>'Heures Pointage'!$LB$27</f>
        <v>0</v>
      </c>
      <c r="BR750" s="304">
        <f t="shared" ref="BR750" si="1069">$BH$1065</f>
        <v>0</v>
      </c>
      <c r="BS750" s="149">
        <f>Prenoms!$C$13</f>
        <v>70</v>
      </c>
      <c r="BT750" s="180"/>
      <c r="BU750" s="324">
        <f>SUM('Heures et Indemnites'!$KD$27:$KE$27)</f>
        <v>0</v>
      </c>
      <c r="BV750" s="235">
        <f>SUM('Heures et Indemnites'!$KD$6:$KE$27)</f>
        <v>0</v>
      </c>
      <c r="BW750" s="324"/>
      <c r="BX750" s="235"/>
      <c r="BY750" s="319"/>
      <c r="BZ750" s="319"/>
      <c r="CA750" s="319"/>
      <c r="CB750" s="319"/>
      <c r="CC750" s="319"/>
      <c r="CD750" s="319"/>
      <c r="CE750" s="319"/>
      <c r="CF750" s="319"/>
      <c r="CG750" s="319"/>
      <c r="CH750" s="319"/>
      <c r="CI750" s="319"/>
      <c r="CJ750" s="319"/>
      <c r="CK750" s="319"/>
      <c r="CL750" s="319"/>
      <c r="CM750" s="319"/>
      <c r="CN750" s="319"/>
      <c r="CO750" s="319"/>
      <c r="CP750" s="319"/>
      <c r="CQ750" s="319"/>
      <c r="CR750" s="319"/>
      <c r="CS750" s="319"/>
      <c r="CT750" s="319"/>
      <c r="CU750" s="319"/>
      <c r="CV750" s="319"/>
      <c r="CW750" s="319"/>
      <c r="CX750" s="319"/>
      <c r="CY750" s="319"/>
      <c r="CZ750" s="319"/>
      <c r="DA750" s="319"/>
      <c r="DB750" s="319"/>
      <c r="DC750" s="319"/>
      <c r="DD750" s="319"/>
      <c r="DE750" s="319"/>
      <c r="DF750" s="319"/>
      <c r="DG750" s="319"/>
      <c r="DH750" s="319"/>
      <c r="DI750" s="319"/>
      <c r="DJ750" s="319"/>
      <c r="DK750" s="319"/>
      <c r="DL750" s="319"/>
      <c r="DM750" s="319"/>
      <c r="DN750" s="319"/>
      <c r="DO750" s="319"/>
      <c r="DP750" s="319"/>
      <c r="DQ750" s="319"/>
      <c r="DR750" s="319"/>
      <c r="DS750" s="319"/>
      <c r="DT750" s="319"/>
      <c r="DU750" s="319"/>
      <c r="DV750" s="319"/>
      <c r="DW750" s="319"/>
      <c r="DX750" s="319"/>
      <c r="DY750" s="319"/>
      <c r="DZ750" s="319"/>
      <c r="EA750" s="319"/>
      <c r="EB750" s="319"/>
      <c r="EC750" s="319"/>
      <c r="ED750" s="319"/>
      <c r="EE750" s="319"/>
      <c r="EF750" s="319"/>
      <c r="EG750" s="319"/>
      <c r="EH750" s="319"/>
      <c r="EI750" s="319"/>
      <c r="EJ750" s="319"/>
      <c r="EK750" s="319"/>
      <c r="EL750" s="319"/>
      <c r="EM750" s="319"/>
      <c r="EN750" s="319"/>
      <c r="EO750" s="319"/>
      <c r="EP750" s="319"/>
      <c r="EQ750" s="319"/>
      <c r="ER750" s="319"/>
      <c r="ES750" s="319"/>
      <c r="ET750" s="319"/>
      <c r="EU750" s="319"/>
      <c r="EV750" s="319"/>
      <c r="EW750" s="319"/>
      <c r="EX750" s="319"/>
      <c r="EY750" s="319"/>
      <c r="EZ750" s="319"/>
      <c r="FA750" s="319"/>
      <c r="FB750" s="319"/>
      <c r="FC750" s="319"/>
      <c r="FD750" s="319"/>
      <c r="FE750" s="319"/>
      <c r="FF750" s="319"/>
      <c r="FG750" s="319"/>
      <c r="FH750" s="319"/>
      <c r="FI750" s="319"/>
      <c r="FJ750" s="319"/>
      <c r="FK750" s="319"/>
      <c r="FL750" s="319"/>
      <c r="FM750" s="319"/>
      <c r="FN750" s="319"/>
      <c r="FO750" s="319"/>
      <c r="FP750" s="319"/>
      <c r="FQ750" s="319"/>
      <c r="FR750" s="319"/>
      <c r="FS750" s="319"/>
      <c r="FT750" s="319"/>
      <c r="FU750" s="319"/>
      <c r="FV750" s="319"/>
      <c r="FW750" s="319"/>
      <c r="FX750" s="319"/>
      <c r="FY750" s="319"/>
      <c r="FZ750" s="319"/>
      <c r="GA750" s="319"/>
      <c r="GB750" s="319"/>
      <c r="GC750" s="319"/>
      <c r="GD750" s="319"/>
      <c r="GE750" s="319"/>
      <c r="GF750" s="319"/>
      <c r="GG750" s="319"/>
      <c r="GH750" s="319"/>
      <c r="GI750" s="319"/>
      <c r="GJ750" s="319"/>
      <c r="GK750" s="319"/>
      <c r="GL750" s="319"/>
      <c r="GM750" s="319"/>
      <c r="GN750" s="319"/>
      <c r="GO750" s="319"/>
      <c r="GP750" s="319"/>
      <c r="GQ750" s="319"/>
      <c r="GR750" s="319"/>
      <c r="GS750" s="319"/>
      <c r="GT750" s="319"/>
      <c r="GU750" s="319"/>
      <c r="GV750" s="319"/>
      <c r="GW750" s="319"/>
      <c r="GX750" s="319"/>
      <c r="GY750" s="319"/>
      <c r="GZ750" s="319"/>
      <c r="HA750" s="319"/>
      <c r="HB750" s="319"/>
      <c r="HC750" s="319"/>
      <c r="HD750" s="319"/>
      <c r="HE750" s="319"/>
      <c r="HF750" s="319"/>
      <c r="HG750" s="319"/>
      <c r="HH750" s="319"/>
      <c r="HI750" s="319"/>
      <c r="HJ750" s="319"/>
      <c r="HK750" s="319"/>
      <c r="HL750" s="319"/>
      <c r="HM750" s="319"/>
      <c r="HN750" s="319"/>
      <c r="HO750" s="319"/>
      <c r="HP750" s="319"/>
      <c r="HQ750" s="319"/>
      <c r="HR750" s="319"/>
      <c r="HS750" s="319"/>
      <c r="HT750" s="319"/>
      <c r="HU750" s="319"/>
      <c r="HV750" s="319"/>
      <c r="HW750" s="319"/>
      <c r="HX750" s="319"/>
      <c r="HY750" s="319"/>
      <c r="HZ750" s="319"/>
      <c r="IA750" s="319"/>
      <c r="IB750" s="319"/>
      <c r="IC750" s="319"/>
      <c r="ID750" s="319"/>
      <c r="IE750" s="319"/>
      <c r="IF750" s="319"/>
      <c r="IG750" s="319"/>
      <c r="IH750" s="319"/>
      <c r="II750" s="319"/>
      <c r="IJ750" s="319"/>
      <c r="IK750" s="319"/>
      <c r="IL750" s="319"/>
      <c r="IM750" s="319"/>
      <c r="IN750" s="319"/>
      <c r="IO750" s="319"/>
      <c r="IP750" s="319"/>
      <c r="IQ750" s="319"/>
      <c r="IR750" s="319"/>
      <c r="IS750" s="319"/>
      <c r="IT750" s="319"/>
      <c r="IU750" s="319"/>
      <c r="IV750" s="319"/>
      <c r="IW750" s="319"/>
      <c r="IX750" s="319"/>
      <c r="IY750" s="319"/>
      <c r="IZ750" s="319"/>
      <c r="JA750" s="319"/>
      <c r="JB750" s="319"/>
      <c r="JC750" s="319"/>
      <c r="JD750" s="319"/>
      <c r="JE750" s="319"/>
      <c r="JF750" s="319"/>
      <c r="JG750" s="319"/>
      <c r="JH750" s="319"/>
      <c r="JI750" s="319"/>
      <c r="JJ750" s="319"/>
      <c r="JK750" s="319"/>
      <c r="JL750" s="319"/>
      <c r="JM750" s="319"/>
      <c r="JN750" s="319"/>
      <c r="JO750" s="319"/>
      <c r="JP750" s="319"/>
      <c r="JQ750" s="319"/>
      <c r="JR750" s="319"/>
      <c r="JS750" s="319"/>
      <c r="JT750" s="319"/>
      <c r="JU750" s="319"/>
      <c r="JV750" s="319"/>
      <c r="JW750" s="319"/>
      <c r="JX750" s="319"/>
      <c r="JY750" s="319"/>
      <c r="JZ750" s="319"/>
      <c r="KA750" s="319"/>
      <c r="KB750" s="319"/>
      <c r="KC750" s="319"/>
      <c r="KD750" s="319"/>
      <c r="KE750" s="319"/>
      <c r="KF750" s="319"/>
      <c r="KG750" s="319"/>
      <c r="KH750" s="319"/>
      <c r="KI750" s="319"/>
      <c r="KJ750" s="319"/>
      <c r="KK750" s="319"/>
      <c r="KL750" s="319"/>
      <c r="KM750" s="319"/>
      <c r="KN750" s="319"/>
      <c r="KO750" s="319"/>
      <c r="KP750" s="319"/>
      <c r="KQ750" s="319"/>
      <c r="KR750" s="319"/>
      <c r="KS750" s="319"/>
      <c r="KT750" s="319"/>
      <c r="KU750" s="319"/>
      <c r="KV750" s="319"/>
      <c r="KW750" s="319"/>
      <c r="KX750" s="319"/>
      <c r="KY750" s="319"/>
      <c r="KZ750" s="319"/>
      <c r="LA750" s="319"/>
      <c r="LB750" s="319"/>
      <c r="LC750" s="319"/>
      <c r="LD750" s="319"/>
      <c r="LE750" s="319"/>
      <c r="LF750" s="319"/>
      <c r="LG750" s="319"/>
      <c r="LH750" s="319"/>
      <c r="LI750" s="319"/>
      <c r="LJ750" s="319"/>
      <c r="LK750" s="319"/>
      <c r="LL750" s="319"/>
      <c r="LM750" s="319"/>
      <c r="LN750" s="319"/>
      <c r="LO750" s="319"/>
      <c r="LP750" s="319"/>
      <c r="LQ750" s="319"/>
      <c r="LR750" s="319"/>
      <c r="LS750" s="319"/>
      <c r="LT750" s="319"/>
      <c r="LU750" s="319"/>
      <c r="LV750" s="319"/>
      <c r="LW750" s="319"/>
      <c r="LX750" s="319"/>
      <c r="LY750" s="319"/>
      <c r="LZ750" s="319"/>
      <c r="MA750" s="319"/>
      <c r="MB750" s="319"/>
      <c r="MC750" s="319"/>
      <c r="MD750" s="319"/>
      <c r="ME750" s="319"/>
      <c r="MF750" s="319"/>
      <c r="MG750" s="319"/>
      <c r="MH750" s="319"/>
      <c r="MI750" s="319"/>
      <c r="MJ750" s="319"/>
      <c r="MK750" s="319"/>
      <c r="ML750" s="319"/>
      <c r="MM750" s="319"/>
      <c r="MN750" s="319"/>
      <c r="MO750" s="319"/>
      <c r="MP750" s="319"/>
      <c r="MQ750" s="319"/>
      <c r="MS750" s="241"/>
      <c r="MT750" s="373">
        <f t="shared" si="1058"/>
        <v>0</v>
      </c>
      <c r="MU750" s="365">
        <f t="shared" si="1044"/>
        <v>0</v>
      </c>
      <c r="MV750" s="365">
        <f t="shared" si="1045"/>
        <v>0</v>
      </c>
      <c r="MW750" s="365"/>
      <c r="MX750" s="365">
        <f t="shared" si="1046"/>
        <v>0</v>
      </c>
      <c r="MY750" s="365"/>
      <c r="MZ750" s="365">
        <f t="shared" si="1047"/>
        <v>0</v>
      </c>
      <c r="NA750" s="365"/>
      <c r="NB750" s="365">
        <f t="shared" si="1048"/>
        <v>0</v>
      </c>
      <c r="NC750" s="365"/>
      <c r="ND750" s="365">
        <f t="shared" si="1049"/>
        <v>0</v>
      </c>
      <c r="NE750" s="365"/>
      <c r="NF750" s="365">
        <f t="shared" si="1050"/>
        <v>0</v>
      </c>
      <c r="NG750" s="365"/>
      <c r="NH750" s="365">
        <f t="shared" si="1051"/>
        <v>0</v>
      </c>
      <c r="NI750" s="365"/>
      <c r="NJ750" s="365">
        <f t="shared" si="1052"/>
        <v>0</v>
      </c>
      <c r="NK750" s="365"/>
      <c r="NL750" s="365">
        <f t="shared" si="1059"/>
        <v>0</v>
      </c>
      <c r="NM750" s="366"/>
      <c r="NN750" s="370"/>
      <c r="NR750" s="318">
        <f t="shared" si="1053"/>
        <v>0</v>
      </c>
      <c r="NS750" s="318">
        <f t="shared" si="1054"/>
        <v>0</v>
      </c>
      <c r="NT750" s="318">
        <f t="shared" si="1055"/>
        <v>0</v>
      </c>
    </row>
    <row r="751" spans="1:384" s="318" customFormat="1" ht="10.199999999999999" customHeight="1" x14ac:dyDescent="0.3">
      <c r="A751" s="25"/>
      <c r="B751" s="389"/>
      <c r="C751" s="424"/>
      <c r="D751" s="15"/>
      <c r="E751" s="361" t="str">
        <f>$E$16</f>
        <v>Cave</v>
      </c>
      <c r="F751" s="361"/>
      <c r="G751" s="139" t="str">
        <f>IF(NH770=0,"",NH770)</f>
        <v/>
      </c>
      <c r="H751" s="399"/>
      <c r="I751" s="381">
        <f>Prenoms!$B$14</f>
        <v>0</v>
      </c>
      <c r="J751" s="382"/>
      <c r="K751" s="382"/>
      <c r="L751" s="382"/>
      <c r="M751" s="382"/>
      <c r="N751" s="68" t="str">
        <f>IF(NL751&lt;&gt;0,"",IF(Conges!AA48=0,"",Conges!AA48))</f>
        <v/>
      </c>
      <c r="O751" s="69"/>
      <c r="P751" s="70"/>
      <c r="Q751" s="70"/>
      <c r="R751" s="70"/>
      <c r="S751" s="70"/>
      <c r="T751" s="70"/>
      <c r="U751" s="70"/>
      <c r="V751" s="71"/>
      <c r="W751" s="69"/>
      <c r="X751" s="70"/>
      <c r="Y751" s="70"/>
      <c r="Z751" s="70"/>
      <c r="AA751" s="70"/>
      <c r="AB751" s="70"/>
      <c r="AC751" s="70"/>
      <c r="AD751" s="71"/>
      <c r="AE751" s="69"/>
      <c r="AF751" s="70"/>
      <c r="AG751" s="70"/>
      <c r="AH751" s="70"/>
      <c r="AI751" s="70"/>
      <c r="AJ751" s="71"/>
      <c r="AK751" s="69"/>
      <c r="AL751" s="70"/>
      <c r="AM751" s="70"/>
      <c r="AN751" s="70"/>
      <c r="AO751" s="70"/>
      <c r="AP751" s="70"/>
      <c r="AQ751" s="70"/>
      <c r="AR751" s="70"/>
      <c r="AS751" s="70"/>
      <c r="AT751" s="71"/>
      <c r="AU751" s="69"/>
      <c r="AV751" s="70"/>
      <c r="AW751" s="70"/>
      <c r="AX751" s="70"/>
      <c r="AY751" s="70"/>
      <c r="AZ751" s="70"/>
      <c r="BA751" s="70"/>
      <c r="BB751" s="71"/>
      <c r="BC751" s="72">
        <f>IF(NL751&lt;&gt;0,(IF(Conges!AA$48=0,0,3)),0)</f>
        <v>0</v>
      </c>
      <c r="BD751" s="417"/>
      <c r="BE751" s="392">
        <f>IF(OR(Conges!AA$48="A",Conges!AA$48="V"),Prenoms!L$14,NL751)</f>
        <v>0</v>
      </c>
      <c r="BF751" s="393"/>
      <c r="BG751" s="289"/>
      <c r="BH751" s="290">
        <f t="shared" si="1038"/>
        <v>0</v>
      </c>
      <c r="BI751" s="291" t="str">
        <f t="shared" si="1039"/>
        <v/>
      </c>
      <c r="BJ751" s="305">
        <v>0</v>
      </c>
      <c r="BK751" s="306">
        <f t="shared" si="1056"/>
        <v>0</v>
      </c>
      <c r="BL751" s="307">
        <f t="shared" si="1015"/>
        <v>0</v>
      </c>
      <c r="BM751" s="307">
        <f t="shared" si="1016"/>
        <v>0</v>
      </c>
      <c r="BN751" s="307">
        <f>SUM('Heures Pointage'!$LD$27:$LE$27)</f>
        <v>0</v>
      </c>
      <c r="BO751" s="307">
        <f>SUM('Heures et Indemnites'!$LD$27:$LE$27)</f>
        <v>0</v>
      </c>
      <c r="BP751" s="308">
        <f t="shared" si="1017"/>
        <v>0</v>
      </c>
      <c r="BQ751" s="308">
        <f>'Heures Pointage'!$MB$27</f>
        <v>0</v>
      </c>
      <c r="BR751" s="309">
        <f t="shared" ref="BR751" si="1070">$BH$1066</f>
        <v>0</v>
      </c>
      <c r="BS751" s="150">
        <f>Prenoms!$C$14</f>
        <v>0</v>
      </c>
      <c r="BT751" s="153"/>
      <c r="BU751" s="323">
        <f>SUM('Heures et Indemnites'!$LD$27:$LE$27)</f>
        <v>0</v>
      </c>
      <c r="BV751" s="236">
        <f>SUM('Heures et Indemnites'!$LD$6:$LE$27)</f>
        <v>0</v>
      </c>
      <c r="BW751" s="323"/>
      <c r="BX751" s="236"/>
      <c r="BY751" s="319"/>
      <c r="BZ751" s="319"/>
      <c r="CA751" s="319"/>
      <c r="CB751" s="319"/>
      <c r="CC751" s="319"/>
      <c r="CD751" s="319"/>
      <c r="CE751" s="319"/>
      <c r="CF751" s="319"/>
      <c r="CG751" s="319"/>
      <c r="CH751" s="319"/>
      <c r="CI751" s="319"/>
      <c r="CJ751" s="319"/>
      <c r="CK751" s="319"/>
      <c r="CL751" s="319"/>
      <c r="CM751" s="319"/>
      <c r="CN751" s="319"/>
      <c r="CO751" s="319"/>
      <c r="CP751" s="319"/>
      <c r="CQ751" s="319"/>
      <c r="CR751" s="319"/>
      <c r="CS751" s="319"/>
      <c r="CT751" s="319"/>
      <c r="CU751" s="319"/>
      <c r="CV751" s="319"/>
      <c r="CW751" s="319"/>
      <c r="CX751" s="319"/>
      <c r="CY751" s="319"/>
      <c r="CZ751" s="319"/>
      <c r="DA751" s="319"/>
      <c r="DB751" s="319"/>
      <c r="DC751" s="319"/>
      <c r="DD751" s="319"/>
      <c r="DE751" s="319"/>
      <c r="DF751" s="319"/>
      <c r="DG751" s="319"/>
      <c r="DH751" s="319"/>
      <c r="DI751" s="319"/>
      <c r="DJ751" s="319"/>
      <c r="DK751" s="319"/>
      <c r="DL751" s="319"/>
      <c r="DM751" s="319"/>
      <c r="DN751" s="319"/>
      <c r="DO751" s="319"/>
      <c r="DP751" s="319"/>
      <c r="DQ751" s="319"/>
      <c r="DR751" s="319"/>
      <c r="DS751" s="319"/>
      <c r="DT751" s="319"/>
      <c r="DU751" s="319"/>
      <c r="DV751" s="319"/>
      <c r="DW751" s="319"/>
      <c r="DX751" s="319"/>
      <c r="DY751" s="319"/>
      <c r="DZ751" s="319"/>
      <c r="EA751" s="319"/>
      <c r="EB751" s="319"/>
      <c r="EC751" s="319"/>
      <c r="ED751" s="319"/>
      <c r="EE751" s="319"/>
      <c r="EF751" s="319"/>
      <c r="EG751" s="319"/>
      <c r="EH751" s="319"/>
      <c r="EI751" s="319"/>
      <c r="EJ751" s="319"/>
      <c r="EK751" s="319"/>
      <c r="EL751" s="319"/>
      <c r="EM751" s="319"/>
      <c r="EN751" s="319"/>
      <c r="EO751" s="319"/>
      <c r="EP751" s="319"/>
      <c r="EQ751" s="319"/>
      <c r="ER751" s="319"/>
      <c r="ES751" s="319"/>
      <c r="ET751" s="319"/>
      <c r="EU751" s="319"/>
      <c r="EV751" s="319"/>
      <c r="EW751" s="319"/>
      <c r="EX751" s="319"/>
      <c r="EY751" s="319"/>
      <c r="EZ751" s="319"/>
      <c r="FA751" s="319"/>
      <c r="FB751" s="319"/>
      <c r="FC751" s="319"/>
      <c r="FD751" s="319"/>
      <c r="FE751" s="319"/>
      <c r="FF751" s="319"/>
      <c r="FG751" s="319"/>
      <c r="FH751" s="319"/>
      <c r="FI751" s="319"/>
      <c r="FJ751" s="319"/>
      <c r="FK751" s="319"/>
      <c r="FL751" s="319"/>
      <c r="FM751" s="319"/>
      <c r="FN751" s="319"/>
      <c r="FO751" s="319"/>
      <c r="FP751" s="319"/>
      <c r="FQ751" s="319"/>
      <c r="FR751" s="319"/>
      <c r="FS751" s="319"/>
      <c r="FT751" s="319"/>
      <c r="FU751" s="319"/>
      <c r="FV751" s="319"/>
      <c r="FW751" s="319"/>
      <c r="FX751" s="319"/>
      <c r="FY751" s="319"/>
      <c r="FZ751" s="319"/>
      <c r="GA751" s="319"/>
      <c r="GB751" s="319"/>
      <c r="GC751" s="319"/>
      <c r="GD751" s="319"/>
      <c r="GE751" s="319"/>
      <c r="GF751" s="319"/>
      <c r="GG751" s="319"/>
      <c r="GH751" s="319"/>
      <c r="GI751" s="319"/>
      <c r="GJ751" s="319"/>
      <c r="GK751" s="319"/>
      <c r="GL751" s="319"/>
      <c r="GM751" s="319"/>
      <c r="GN751" s="319"/>
      <c r="GO751" s="319"/>
      <c r="GP751" s="319"/>
      <c r="GQ751" s="319"/>
      <c r="GR751" s="319"/>
      <c r="GS751" s="319"/>
      <c r="GT751" s="319"/>
      <c r="GU751" s="319"/>
      <c r="GV751" s="319"/>
      <c r="GW751" s="319"/>
      <c r="GX751" s="319"/>
      <c r="GY751" s="319"/>
      <c r="GZ751" s="319"/>
      <c r="HA751" s="319"/>
      <c r="HB751" s="319"/>
      <c r="HC751" s="319"/>
      <c r="HD751" s="319"/>
      <c r="HE751" s="319"/>
      <c r="HF751" s="319"/>
      <c r="HG751" s="319"/>
      <c r="HH751" s="319"/>
      <c r="HI751" s="319"/>
      <c r="HJ751" s="319"/>
      <c r="HK751" s="319"/>
      <c r="HL751" s="319"/>
      <c r="HM751" s="319"/>
      <c r="HN751" s="319"/>
      <c r="HO751" s="319"/>
      <c r="HP751" s="319"/>
      <c r="HQ751" s="319"/>
      <c r="HR751" s="319"/>
      <c r="HS751" s="319"/>
      <c r="HT751" s="319"/>
      <c r="HU751" s="319"/>
      <c r="HV751" s="319"/>
      <c r="HW751" s="319"/>
      <c r="HX751" s="319"/>
      <c r="HY751" s="319"/>
      <c r="HZ751" s="319"/>
      <c r="IA751" s="319"/>
      <c r="IB751" s="319"/>
      <c r="IC751" s="319"/>
      <c r="ID751" s="319"/>
      <c r="IE751" s="319"/>
      <c r="IF751" s="319"/>
      <c r="IG751" s="319"/>
      <c r="IH751" s="319"/>
      <c r="II751" s="319"/>
      <c r="IJ751" s="319"/>
      <c r="IK751" s="319"/>
      <c r="IL751" s="319"/>
      <c r="IM751" s="319"/>
      <c r="IN751" s="319"/>
      <c r="IO751" s="319"/>
      <c r="IP751" s="319"/>
      <c r="IQ751" s="319"/>
      <c r="IR751" s="319"/>
      <c r="IS751" s="319"/>
      <c r="IT751" s="319"/>
      <c r="IU751" s="319"/>
      <c r="IV751" s="319"/>
      <c r="IW751" s="319"/>
      <c r="IX751" s="319"/>
      <c r="IY751" s="319"/>
      <c r="IZ751" s="319"/>
      <c r="JA751" s="319"/>
      <c r="JB751" s="319"/>
      <c r="JC751" s="319"/>
      <c r="JD751" s="319"/>
      <c r="JE751" s="319"/>
      <c r="JF751" s="319"/>
      <c r="JG751" s="319"/>
      <c r="JH751" s="319"/>
      <c r="JI751" s="319"/>
      <c r="JJ751" s="319"/>
      <c r="JK751" s="319"/>
      <c r="JL751" s="319"/>
      <c r="JM751" s="319"/>
      <c r="JN751" s="319"/>
      <c r="JO751" s="319"/>
      <c r="JP751" s="319"/>
      <c r="JQ751" s="319"/>
      <c r="JR751" s="319"/>
      <c r="JS751" s="319"/>
      <c r="JT751" s="319"/>
      <c r="JU751" s="319"/>
      <c r="JV751" s="319"/>
      <c r="JW751" s="319"/>
      <c r="JX751" s="319"/>
      <c r="JY751" s="319"/>
      <c r="JZ751" s="319"/>
      <c r="KA751" s="319"/>
      <c r="KB751" s="319"/>
      <c r="KC751" s="319"/>
      <c r="KD751" s="319"/>
      <c r="KE751" s="319"/>
      <c r="KF751" s="319"/>
      <c r="KG751" s="319"/>
      <c r="KH751" s="319"/>
      <c r="KI751" s="319"/>
      <c r="KJ751" s="319"/>
      <c r="KK751" s="319"/>
      <c r="KL751" s="319"/>
      <c r="KM751" s="319"/>
      <c r="KN751" s="319"/>
      <c r="KO751" s="319"/>
      <c r="KP751" s="319"/>
      <c r="KQ751" s="319"/>
      <c r="KR751" s="319"/>
      <c r="KS751" s="319"/>
      <c r="KT751" s="319"/>
      <c r="KU751" s="319"/>
      <c r="KV751" s="319"/>
      <c r="KW751" s="319"/>
      <c r="KX751" s="319"/>
      <c r="KY751" s="319"/>
      <c r="KZ751" s="319"/>
      <c r="LA751" s="319"/>
      <c r="LB751" s="319"/>
      <c r="LC751" s="319"/>
      <c r="LD751" s="319"/>
      <c r="LE751" s="319"/>
      <c r="LF751" s="319"/>
      <c r="LG751" s="319"/>
      <c r="LH751" s="319"/>
      <c r="LI751" s="319"/>
      <c r="LJ751" s="319"/>
      <c r="LK751" s="319"/>
      <c r="LL751" s="319"/>
      <c r="LM751" s="319"/>
      <c r="LN751" s="319"/>
      <c r="LO751" s="319"/>
      <c r="LP751" s="319"/>
      <c r="LQ751" s="319"/>
      <c r="LR751" s="319"/>
      <c r="LS751" s="319"/>
      <c r="LT751" s="319"/>
      <c r="LU751" s="319"/>
      <c r="LV751" s="319"/>
      <c r="LW751" s="319"/>
      <c r="LX751" s="319"/>
      <c r="LY751" s="319"/>
      <c r="LZ751" s="319"/>
      <c r="MA751" s="319"/>
      <c r="MB751" s="319"/>
      <c r="MC751" s="319"/>
      <c r="MD751" s="319"/>
      <c r="ME751" s="319"/>
      <c r="MF751" s="319"/>
      <c r="MG751" s="319"/>
      <c r="MH751" s="319"/>
      <c r="MI751" s="319"/>
      <c r="MJ751" s="319"/>
      <c r="MK751" s="319"/>
      <c r="ML751" s="319"/>
      <c r="MM751" s="319"/>
      <c r="MN751" s="319"/>
      <c r="MO751" s="319"/>
      <c r="MP751" s="319"/>
      <c r="MQ751" s="319"/>
      <c r="MS751" s="241"/>
      <c r="MT751" s="362">
        <f t="shared" si="1058"/>
        <v>0</v>
      </c>
      <c r="MU751" s="363">
        <f t="shared" si="1044"/>
        <v>0</v>
      </c>
      <c r="MV751" s="363">
        <f t="shared" si="1045"/>
        <v>0</v>
      </c>
      <c r="MW751" s="363"/>
      <c r="MX751" s="363">
        <f t="shared" si="1046"/>
        <v>0</v>
      </c>
      <c r="MY751" s="363"/>
      <c r="MZ751" s="363">
        <f t="shared" si="1047"/>
        <v>0</v>
      </c>
      <c r="NA751" s="363"/>
      <c r="NB751" s="363">
        <f t="shared" si="1048"/>
        <v>0</v>
      </c>
      <c r="NC751" s="363"/>
      <c r="ND751" s="363">
        <f t="shared" si="1049"/>
        <v>0</v>
      </c>
      <c r="NE751" s="363"/>
      <c r="NF751" s="363">
        <f t="shared" si="1050"/>
        <v>0</v>
      </c>
      <c r="NG751" s="363"/>
      <c r="NH751" s="363">
        <f t="shared" si="1051"/>
        <v>0</v>
      </c>
      <c r="NI751" s="363"/>
      <c r="NJ751" s="363">
        <f t="shared" si="1052"/>
        <v>0</v>
      </c>
      <c r="NK751" s="363"/>
      <c r="NL751" s="363">
        <f t="shared" si="1059"/>
        <v>0</v>
      </c>
      <c r="NM751" s="364"/>
      <c r="NN751" s="370"/>
      <c r="NR751" s="318">
        <f t="shared" si="1053"/>
        <v>0</v>
      </c>
      <c r="NS751" s="318">
        <f t="shared" si="1054"/>
        <v>0</v>
      </c>
      <c r="NT751" s="318">
        <f t="shared" si="1055"/>
        <v>0</v>
      </c>
    </row>
    <row r="752" spans="1:384" s="318" customFormat="1" ht="10.199999999999999" customHeight="1" x14ac:dyDescent="0.3">
      <c r="A752" s="25"/>
      <c r="B752" s="389"/>
      <c r="C752" s="424"/>
      <c r="D752" s="15"/>
      <c r="E752" s="426" t="str">
        <f>$E$17</f>
        <v>STAGE</v>
      </c>
      <c r="F752" s="426"/>
      <c r="G752" s="140" t="str">
        <f>IF(NJ770=0,"",NJ770)</f>
        <v/>
      </c>
      <c r="H752" s="399"/>
      <c r="I752" s="394">
        <f>Prenoms!$B$15</f>
        <v>0</v>
      </c>
      <c r="J752" s="395"/>
      <c r="K752" s="395"/>
      <c r="L752" s="395"/>
      <c r="M752" s="395"/>
      <c r="N752" s="81" t="str">
        <f>IF(NL752&lt;&gt;0,"",IF(Conges!AA49=0,"",Conges!AA49))</f>
        <v/>
      </c>
      <c r="O752" s="82"/>
      <c r="P752" s="83"/>
      <c r="Q752" s="83"/>
      <c r="R752" s="83"/>
      <c r="S752" s="83"/>
      <c r="T752" s="83"/>
      <c r="U752" s="83"/>
      <c r="V752" s="84"/>
      <c r="W752" s="82"/>
      <c r="X752" s="83"/>
      <c r="Y752" s="83"/>
      <c r="Z752" s="83"/>
      <c r="AA752" s="83"/>
      <c r="AB752" s="83"/>
      <c r="AC752" s="83"/>
      <c r="AD752" s="84"/>
      <c r="AE752" s="82"/>
      <c r="AF752" s="83"/>
      <c r="AG752" s="83"/>
      <c r="AH752" s="83"/>
      <c r="AI752" s="83"/>
      <c r="AJ752" s="84"/>
      <c r="AK752" s="82"/>
      <c r="AL752" s="83"/>
      <c r="AM752" s="83"/>
      <c r="AN752" s="83"/>
      <c r="AO752" s="83"/>
      <c r="AP752" s="83"/>
      <c r="AQ752" s="83"/>
      <c r="AR752" s="83"/>
      <c r="AS752" s="83"/>
      <c r="AT752" s="84"/>
      <c r="AU752" s="82"/>
      <c r="AV752" s="83"/>
      <c r="AW752" s="83"/>
      <c r="AX752" s="83"/>
      <c r="AY752" s="83"/>
      <c r="AZ752" s="83"/>
      <c r="BA752" s="83"/>
      <c r="BB752" s="84"/>
      <c r="BC752" s="85">
        <f>IF(NL752&lt;&gt;0,(IF(Conges!AA$49=0,0,3)),0)</f>
        <v>0</v>
      </c>
      <c r="BD752" s="417"/>
      <c r="BE752" s="390">
        <f>IF(OR(Conges!AA$49="A",Conges!AA$49="V"),Prenoms!L$15,NL752)</f>
        <v>0</v>
      </c>
      <c r="BF752" s="391"/>
      <c r="BG752" s="286"/>
      <c r="BH752" s="287">
        <f t="shared" si="1038"/>
        <v>0</v>
      </c>
      <c r="BI752" s="288" t="str">
        <f t="shared" si="1039"/>
        <v/>
      </c>
      <c r="BJ752" s="300">
        <v>0</v>
      </c>
      <c r="BK752" s="301">
        <f t="shared" si="1056"/>
        <v>0</v>
      </c>
      <c r="BL752" s="302">
        <f t="shared" si="1015"/>
        <v>0</v>
      </c>
      <c r="BM752" s="302">
        <f t="shared" si="1016"/>
        <v>0</v>
      </c>
      <c r="BN752" s="302">
        <f>SUM('Heures Pointage'!$MD$27:$ME$27)</f>
        <v>0</v>
      </c>
      <c r="BO752" s="302">
        <f>SUM('Heures et Indemnites'!$MD$27:$ME$27)</f>
        <v>0</v>
      </c>
      <c r="BP752" s="303">
        <f t="shared" si="1017"/>
        <v>0</v>
      </c>
      <c r="BQ752" s="303">
        <f>'Heures Pointage'!$NB$27</f>
        <v>0</v>
      </c>
      <c r="BR752" s="304">
        <f t="shared" ref="BR752" si="1071">$BH$1067</f>
        <v>0</v>
      </c>
      <c r="BS752" s="149">
        <f>Prenoms!$C$15</f>
        <v>0</v>
      </c>
      <c r="BT752" s="180"/>
      <c r="BU752" s="324">
        <f>SUM('Heures et Indemnites'!$MD$27:$ME$27)</f>
        <v>0</v>
      </c>
      <c r="BV752" s="235">
        <f>SUM('Heures et Indemnites'!$MD$6:$ME$27)</f>
        <v>0</v>
      </c>
      <c r="BW752" s="324"/>
      <c r="BX752" s="235"/>
      <c r="BY752" s="319"/>
      <c r="BZ752" s="319"/>
      <c r="CA752" s="319"/>
      <c r="CB752" s="319"/>
      <c r="CC752" s="319"/>
      <c r="CD752" s="319"/>
      <c r="CE752" s="319"/>
      <c r="CF752" s="319"/>
      <c r="CG752" s="319"/>
      <c r="CH752" s="319"/>
      <c r="CI752" s="319"/>
      <c r="CJ752" s="319"/>
      <c r="CK752" s="319"/>
      <c r="CL752" s="319"/>
      <c r="CM752" s="319"/>
      <c r="CN752" s="319"/>
      <c r="CO752" s="319"/>
      <c r="CP752" s="319"/>
      <c r="CQ752" s="319"/>
      <c r="CR752" s="319"/>
      <c r="CS752" s="319"/>
      <c r="CT752" s="319"/>
      <c r="CU752" s="319"/>
      <c r="CV752" s="319"/>
      <c r="CW752" s="319"/>
      <c r="CX752" s="319"/>
      <c r="CY752" s="319"/>
      <c r="CZ752" s="319"/>
      <c r="DA752" s="319"/>
      <c r="DB752" s="319"/>
      <c r="DC752" s="319"/>
      <c r="DD752" s="319"/>
      <c r="DE752" s="319"/>
      <c r="DF752" s="319"/>
      <c r="DG752" s="319"/>
      <c r="DH752" s="319"/>
      <c r="DI752" s="319"/>
      <c r="DJ752" s="319"/>
      <c r="DK752" s="319"/>
      <c r="DL752" s="319"/>
      <c r="DM752" s="319"/>
      <c r="DN752" s="319"/>
      <c r="DO752" s="319"/>
      <c r="DP752" s="319"/>
      <c r="DQ752" s="319"/>
      <c r="DR752" s="319"/>
      <c r="DS752" s="319"/>
      <c r="DT752" s="319"/>
      <c r="DU752" s="319"/>
      <c r="DV752" s="319"/>
      <c r="DW752" s="319"/>
      <c r="DX752" s="319"/>
      <c r="DY752" s="319"/>
      <c r="DZ752" s="319"/>
      <c r="EA752" s="319"/>
      <c r="EB752" s="319"/>
      <c r="EC752" s="319"/>
      <c r="ED752" s="319"/>
      <c r="EE752" s="319"/>
      <c r="EF752" s="319"/>
      <c r="EG752" s="319"/>
      <c r="EH752" s="319"/>
      <c r="EI752" s="319"/>
      <c r="EJ752" s="319"/>
      <c r="EK752" s="319"/>
      <c r="EL752" s="319"/>
      <c r="EM752" s="319"/>
      <c r="EN752" s="319"/>
      <c r="EO752" s="319"/>
      <c r="EP752" s="319"/>
      <c r="EQ752" s="319"/>
      <c r="ER752" s="319"/>
      <c r="ES752" s="319"/>
      <c r="ET752" s="319"/>
      <c r="EU752" s="319"/>
      <c r="EV752" s="319"/>
      <c r="EW752" s="319"/>
      <c r="EX752" s="319"/>
      <c r="EY752" s="319"/>
      <c r="EZ752" s="319"/>
      <c r="FA752" s="319"/>
      <c r="FB752" s="319"/>
      <c r="FC752" s="319"/>
      <c r="FD752" s="319"/>
      <c r="FE752" s="319"/>
      <c r="FF752" s="319"/>
      <c r="FG752" s="319"/>
      <c r="FH752" s="319"/>
      <c r="FI752" s="319"/>
      <c r="FJ752" s="319"/>
      <c r="FK752" s="319"/>
      <c r="FL752" s="319"/>
      <c r="FM752" s="319"/>
      <c r="FN752" s="319"/>
      <c r="FO752" s="319"/>
      <c r="FP752" s="319"/>
      <c r="FQ752" s="319"/>
      <c r="FR752" s="319"/>
      <c r="FS752" s="319"/>
      <c r="FT752" s="319"/>
      <c r="FU752" s="319"/>
      <c r="FV752" s="319"/>
      <c r="FW752" s="319"/>
      <c r="FX752" s="319"/>
      <c r="FY752" s="319"/>
      <c r="FZ752" s="319"/>
      <c r="GA752" s="319"/>
      <c r="GB752" s="319"/>
      <c r="GC752" s="319"/>
      <c r="GD752" s="319"/>
      <c r="GE752" s="319"/>
      <c r="GF752" s="319"/>
      <c r="GG752" s="319"/>
      <c r="GH752" s="319"/>
      <c r="GI752" s="319"/>
      <c r="GJ752" s="319"/>
      <c r="GK752" s="319"/>
      <c r="GL752" s="319"/>
      <c r="GM752" s="319"/>
      <c r="GN752" s="319"/>
      <c r="GO752" s="319"/>
      <c r="GP752" s="319"/>
      <c r="GQ752" s="319"/>
      <c r="GR752" s="319"/>
      <c r="GS752" s="319"/>
      <c r="GT752" s="319"/>
      <c r="GU752" s="319"/>
      <c r="GV752" s="319"/>
      <c r="GW752" s="319"/>
      <c r="GX752" s="319"/>
      <c r="GY752" s="319"/>
      <c r="GZ752" s="319"/>
      <c r="HA752" s="319"/>
      <c r="HB752" s="319"/>
      <c r="HC752" s="319"/>
      <c r="HD752" s="319"/>
      <c r="HE752" s="319"/>
      <c r="HF752" s="319"/>
      <c r="HG752" s="319"/>
      <c r="HH752" s="319"/>
      <c r="HI752" s="319"/>
      <c r="HJ752" s="319"/>
      <c r="HK752" s="319"/>
      <c r="HL752" s="319"/>
      <c r="HM752" s="319"/>
      <c r="HN752" s="319"/>
      <c r="HO752" s="319"/>
      <c r="HP752" s="319"/>
      <c r="HQ752" s="319"/>
      <c r="HR752" s="319"/>
      <c r="HS752" s="319"/>
      <c r="HT752" s="319"/>
      <c r="HU752" s="319"/>
      <c r="HV752" s="319"/>
      <c r="HW752" s="319"/>
      <c r="HX752" s="319"/>
      <c r="HY752" s="319"/>
      <c r="HZ752" s="319"/>
      <c r="IA752" s="319"/>
      <c r="IB752" s="319"/>
      <c r="IC752" s="319"/>
      <c r="ID752" s="319"/>
      <c r="IE752" s="319"/>
      <c r="IF752" s="319"/>
      <c r="IG752" s="319"/>
      <c r="IH752" s="319"/>
      <c r="II752" s="319"/>
      <c r="IJ752" s="319"/>
      <c r="IK752" s="319"/>
      <c r="IL752" s="319"/>
      <c r="IM752" s="319"/>
      <c r="IN752" s="319"/>
      <c r="IO752" s="319"/>
      <c r="IP752" s="319"/>
      <c r="IQ752" s="319"/>
      <c r="IR752" s="319"/>
      <c r="IS752" s="319"/>
      <c r="IT752" s="319"/>
      <c r="IU752" s="319"/>
      <c r="IV752" s="319"/>
      <c r="IW752" s="319"/>
      <c r="IX752" s="319"/>
      <c r="IY752" s="319"/>
      <c r="IZ752" s="319"/>
      <c r="JA752" s="319"/>
      <c r="JB752" s="319"/>
      <c r="JC752" s="319"/>
      <c r="JD752" s="319"/>
      <c r="JE752" s="319"/>
      <c r="JF752" s="319"/>
      <c r="JG752" s="319"/>
      <c r="JH752" s="319"/>
      <c r="JI752" s="319"/>
      <c r="JJ752" s="319"/>
      <c r="JK752" s="319"/>
      <c r="JL752" s="319"/>
      <c r="JM752" s="319"/>
      <c r="JN752" s="319"/>
      <c r="JO752" s="319"/>
      <c r="JP752" s="319"/>
      <c r="JQ752" s="319"/>
      <c r="JR752" s="319"/>
      <c r="JS752" s="319"/>
      <c r="JT752" s="319"/>
      <c r="JU752" s="319"/>
      <c r="JV752" s="319"/>
      <c r="JW752" s="319"/>
      <c r="JX752" s="319"/>
      <c r="JY752" s="319"/>
      <c r="JZ752" s="319"/>
      <c r="KA752" s="319"/>
      <c r="KB752" s="319"/>
      <c r="KC752" s="319"/>
      <c r="KD752" s="319"/>
      <c r="KE752" s="319"/>
      <c r="KF752" s="319"/>
      <c r="KG752" s="319"/>
      <c r="KH752" s="319"/>
      <c r="KI752" s="319"/>
      <c r="KJ752" s="319"/>
      <c r="KK752" s="319"/>
      <c r="KL752" s="319"/>
      <c r="KM752" s="319"/>
      <c r="KN752" s="319"/>
      <c r="KO752" s="319"/>
      <c r="KP752" s="319"/>
      <c r="KQ752" s="319"/>
      <c r="KR752" s="319"/>
      <c r="KS752" s="319"/>
      <c r="KT752" s="319"/>
      <c r="KU752" s="319"/>
      <c r="KV752" s="319"/>
      <c r="KW752" s="319"/>
      <c r="KX752" s="319"/>
      <c r="KY752" s="319"/>
      <c r="KZ752" s="319"/>
      <c r="LA752" s="319"/>
      <c r="LB752" s="319"/>
      <c r="LC752" s="319"/>
      <c r="LD752" s="319"/>
      <c r="LE752" s="319"/>
      <c r="LF752" s="319"/>
      <c r="LG752" s="319"/>
      <c r="LH752" s="319"/>
      <c r="LI752" s="319"/>
      <c r="LJ752" s="319"/>
      <c r="LK752" s="319"/>
      <c r="LL752" s="319"/>
      <c r="LM752" s="319"/>
      <c r="LN752" s="319"/>
      <c r="LO752" s="319"/>
      <c r="LP752" s="319"/>
      <c r="LQ752" s="319"/>
      <c r="LR752" s="319"/>
      <c r="LS752" s="319"/>
      <c r="LT752" s="319"/>
      <c r="LU752" s="319"/>
      <c r="LV752" s="319"/>
      <c r="LW752" s="319"/>
      <c r="LX752" s="319"/>
      <c r="LY752" s="319"/>
      <c r="LZ752" s="319"/>
      <c r="MA752" s="319"/>
      <c r="MB752" s="319"/>
      <c r="MC752" s="319"/>
      <c r="MD752" s="319"/>
      <c r="ME752" s="319"/>
      <c r="MF752" s="319"/>
      <c r="MG752" s="319"/>
      <c r="MH752" s="319"/>
      <c r="MI752" s="319"/>
      <c r="MJ752" s="319"/>
      <c r="MK752" s="319"/>
      <c r="ML752" s="319"/>
      <c r="MM752" s="319"/>
      <c r="MN752" s="319"/>
      <c r="MO752" s="319"/>
      <c r="MP752" s="319"/>
      <c r="MQ752" s="319"/>
      <c r="MS752" s="241"/>
      <c r="MT752" s="373">
        <f t="shared" si="1058"/>
        <v>0</v>
      </c>
      <c r="MU752" s="365">
        <f t="shared" si="1044"/>
        <v>0</v>
      </c>
      <c r="MV752" s="365">
        <f t="shared" si="1045"/>
        <v>0</v>
      </c>
      <c r="MW752" s="365"/>
      <c r="MX752" s="365">
        <f t="shared" si="1046"/>
        <v>0</v>
      </c>
      <c r="MY752" s="365"/>
      <c r="MZ752" s="365">
        <f t="shared" si="1047"/>
        <v>0</v>
      </c>
      <c r="NA752" s="365"/>
      <c r="NB752" s="365">
        <f t="shared" si="1048"/>
        <v>0</v>
      </c>
      <c r="NC752" s="365"/>
      <c r="ND752" s="365">
        <f t="shared" si="1049"/>
        <v>0</v>
      </c>
      <c r="NE752" s="365"/>
      <c r="NF752" s="365">
        <f t="shared" si="1050"/>
        <v>0</v>
      </c>
      <c r="NG752" s="365"/>
      <c r="NH752" s="365">
        <f t="shared" si="1051"/>
        <v>0</v>
      </c>
      <c r="NI752" s="365"/>
      <c r="NJ752" s="365">
        <f t="shared" si="1052"/>
        <v>0</v>
      </c>
      <c r="NK752" s="365"/>
      <c r="NL752" s="365">
        <f t="shared" si="1059"/>
        <v>0</v>
      </c>
      <c r="NM752" s="366"/>
      <c r="NN752" s="370"/>
      <c r="NR752" s="318">
        <f t="shared" si="1053"/>
        <v>0</v>
      </c>
      <c r="NS752" s="318">
        <f t="shared" si="1054"/>
        <v>0</v>
      </c>
      <c r="NT752" s="318">
        <f t="shared" si="1055"/>
        <v>0</v>
      </c>
    </row>
    <row r="753" spans="1:384" s="318" customFormat="1" ht="10.199999999999999" customHeight="1" x14ac:dyDescent="0.3">
      <c r="A753" s="25"/>
      <c r="B753" s="389"/>
      <c r="C753" s="424"/>
      <c r="D753" s="15"/>
      <c r="E753" s="379" t="str">
        <f>$E$18</f>
        <v>H sans Renfort</v>
      </c>
      <c r="F753" s="379"/>
      <c r="G753" s="138" t="str">
        <f>IF(NL770-MZ770=0,"",NL770-MZ770)</f>
        <v/>
      </c>
      <c r="H753" s="399"/>
      <c r="I753" s="381">
        <f>Prenoms!$B$16</f>
        <v>0</v>
      </c>
      <c r="J753" s="382"/>
      <c r="K753" s="382"/>
      <c r="L753" s="382"/>
      <c r="M753" s="382"/>
      <c r="N753" s="68" t="str">
        <f>IF(NL753&lt;&gt;0,"",IF(Conges!AA50=0,"",Conges!AA50))</f>
        <v/>
      </c>
      <c r="O753" s="69"/>
      <c r="P753" s="70"/>
      <c r="Q753" s="70"/>
      <c r="R753" s="70"/>
      <c r="S753" s="70"/>
      <c r="T753" s="70"/>
      <c r="U753" s="70"/>
      <c r="V753" s="71"/>
      <c r="W753" s="69"/>
      <c r="X753" s="70"/>
      <c r="Y753" s="70"/>
      <c r="Z753" s="70"/>
      <c r="AA753" s="70"/>
      <c r="AB753" s="70"/>
      <c r="AC753" s="70"/>
      <c r="AD753" s="71"/>
      <c r="AE753" s="69"/>
      <c r="AF753" s="70"/>
      <c r="AG753" s="70"/>
      <c r="AH753" s="70"/>
      <c r="AI753" s="70"/>
      <c r="AJ753" s="71"/>
      <c r="AK753" s="69"/>
      <c r="AL753" s="70"/>
      <c r="AM753" s="70"/>
      <c r="AN753" s="70"/>
      <c r="AO753" s="70"/>
      <c r="AP753" s="70"/>
      <c r="AQ753" s="70"/>
      <c r="AR753" s="70"/>
      <c r="AS753" s="70"/>
      <c r="AT753" s="71"/>
      <c r="AU753" s="69"/>
      <c r="AV753" s="70"/>
      <c r="AW753" s="70"/>
      <c r="AX753" s="70"/>
      <c r="AY753" s="70"/>
      <c r="AZ753" s="70"/>
      <c r="BA753" s="70"/>
      <c r="BB753" s="71"/>
      <c r="BC753" s="72">
        <f>IF(NL753&lt;&gt;0,(IF(Conges!AA$50=0,0,3)),0)</f>
        <v>0</v>
      </c>
      <c r="BD753" s="417"/>
      <c r="BE753" s="392">
        <f>IF(OR(Conges!AA$50="A",Conges!AA$50="V"),Prenoms!L$16,NL753)</f>
        <v>0</v>
      </c>
      <c r="BF753" s="393"/>
      <c r="BG753" s="289"/>
      <c r="BH753" s="290">
        <f t="shared" si="1038"/>
        <v>0</v>
      </c>
      <c r="BI753" s="291" t="str">
        <f t="shared" si="1039"/>
        <v/>
      </c>
      <c r="BJ753" s="305">
        <v>0</v>
      </c>
      <c r="BK753" s="306">
        <f t="shared" si="1056"/>
        <v>0</v>
      </c>
      <c r="BL753" s="307">
        <f t="shared" si="1015"/>
        <v>0</v>
      </c>
      <c r="BM753" s="307">
        <f t="shared" si="1016"/>
        <v>0</v>
      </c>
      <c r="BN753" s="307">
        <f>SUM('Heures Pointage'!$ND$27:$NE$27)</f>
        <v>0</v>
      </c>
      <c r="BO753" s="307">
        <f>SUM('Heures et Indemnites'!$ND$27:$NE$27)</f>
        <v>0</v>
      </c>
      <c r="BP753" s="308">
        <f t="shared" si="1017"/>
        <v>0</v>
      </c>
      <c r="BQ753" s="308">
        <f>'Heures Pointage'!$OB$27</f>
        <v>0</v>
      </c>
      <c r="BR753" s="309">
        <f t="shared" ref="BR753" si="1072">$BH$1068</f>
        <v>0</v>
      </c>
      <c r="BS753" s="150">
        <f>Prenoms!$C$16</f>
        <v>0</v>
      </c>
      <c r="BT753" s="153"/>
      <c r="BU753" s="323">
        <f>SUM('Heures et Indemnites'!$ND$27:$NE$27)</f>
        <v>0</v>
      </c>
      <c r="BV753" s="236">
        <f>SUM('Heures et Indemnites'!$ND$6:$NE$27)</f>
        <v>0</v>
      </c>
      <c r="BW753" s="323"/>
      <c r="BX753" s="236"/>
      <c r="BY753" s="319"/>
      <c r="BZ753" s="319"/>
      <c r="CA753" s="319"/>
      <c r="CB753" s="319"/>
      <c r="CC753" s="319"/>
      <c r="CD753" s="319"/>
      <c r="CE753" s="319"/>
      <c r="CF753" s="319"/>
      <c r="CG753" s="319"/>
      <c r="CH753" s="319"/>
      <c r="CI753" s="319"/>
      <c r="CJ753" s="319"/>
      <c r="CK753" s="319"/>
      <c r="CL753" s="319"/>
      <c r="CM753" s="319"/>
      <c r="CN753" s="319"/>
      <c r="CO753" s="319"/>
      <c r="CP753" s="319"/>
      <c r="CQ753" s="319"/>
      <c r="CR753" s="319"/>
      <c r="CS753" s="319"/>
      <c r="CT753" s="319"/>
      <c r="CU753" s="319"/>
      <c r="CV753" s="319"/>
      <c r="CW753" s="319"/>
      <c r="CX753" s="319"/>
      <c r="CY753" s="319"/>
      <c r="CZ753" s="319"/>
      <c r="DA753" s="319"/>
      <c r="DB753" s="319"/>
      <c r="DC753" s="319"/>
      <c r="DD753" s="319"/>
      <c r="DE753" s="319"/>
      <c r="DF753" s="319"/>
      <c r="DG753" s="319"/>
      <c r="DH753" s="319"/>
      <c r="DI753" s="319"/>
      <c r="DJ753" s="319"/>
      <c r="DK753" s="319"/>
      <c r="DL753" s="319"/>
      <c r="DM753" s="319"/>
      <c r="DN753" s="319"/>
      <c r="DO753" s="319"/>
      <c r="DP753" s="319"/>
      <c r="DQ753" s="319"/>
      <c r="DR753" s="319"/>
      <c r="DS753" s="319"/>
      <c r="DT753" s="319"/>
      <c r="DU753" s="319"/>
      <c r="DV753" s="319"/>
      <c r="DW753" s="319"/>
      <c r="DX753" s="319"/>
      <c r="DY753" s="319"/>
      <c r="DZ753" s="319"/>
      <c r="EA753" s="319"/>
      <c r="EB753" s="319"/>
      <c r="EC753" s="319"/>
      <c r="ED753" s="319"/>
      <c r="EE753" s="319"/>
      <c r="EF753" s="319"/>
      <c r="EG753" s="319"/>
      <c r="EH753" s="319"/>
      <c r="EI753" s="319"/>
      <c r="EJ753" s="319"/>
      <c r="EK753" s="319"/>
      <c r="EL753" s="319"/>
      <c r="EM753" s="319"/>
      <c r="EN753" s="319"/>
      <c r="EO753" s="319"/>
      <c r="EP753" s="319"/>
      <c r="EQ753" s="319"/>
      <c r="ER753" s="319"/>
      <c r="ES753" s="319"/>
      <c r="ET753" s="319"/>
      <c r="EU753" s="319"/>
      <c r="EV753" s="319"/>
      <c r="EW753" s="319"/>
      <c r="EX753" s="319"/>
      <c r="EY753" s="319"/>
      <c r="EZ753" s="319"/>
      <c r="FA753" s="319"/>
      <c r="FB753" s="319"/>
      <c r="FC753" s="319"/>
      <c r="FD753" s="319"/>
      <c r="FE753" s="319"/>
      <c r="FF753" s="319"/>
      <c r="FG753" s="319"/>
      <c r="FH753" s="319"/>
      <c r="FI753" s="319"/>
      <c r="FJ753" s="319"/>
      <c r="FK753" s="319"/>
      <c r="FL753" s="319"/>
      <c r="FM753" s="319"/>
      <c r="FN753" s="319"/>
      <c r="FO753" s="319"/>
      <c r="FP753" s="319"/>
      <c r="FQ753" s="319"/>
      <c r="FR753" s="319"/>
      <c r="FS753" s="319"/>
      <c r="FT753" s="319"/>
      <c r="FU753" s="319"/>
      <c r="FV753" s="319"/>
      <c r="FW753" s="319"/>
      <c r="FX753" s="319"/>
      <c r="FY753" s="319"/>
      <c r="FZ753" s="319"/>
      <c r="GA753" s="319"/>
      <c r="GB753" s="319"/>
      <c r="GC753" s="319"/>
      <c r="GD753" s="319"/>
      <c r="GE753" s="319"/>
      <c r="GF753" s="319"/>
      <c r="GG753" s="319"/>
      <c r="GH753" s="319"/>
      <c r="GI753" s="319"/>
      <c r="GJ753" s="319"/>
      <c r="GK753" s="319"/>
      <c r="GL753" s="319"/>
      <c r="GM753" s="319"/>
      <c r="GN753" s="319"/>
      <c r="GO753" s="319"/>
      <c r="GP753" s="319"/>
      <c r="GQ753" s="319"/>
      <c r="GR753" s="319"/>
      <c r="GS753" s="319"/>
      <c r="GT753" s="319"/>
      <c r="GU753" s="319"/>
      <c r="GV753" s="319"/>
      <c r="GW753" s="319"/>
      <c r="GX753" s="319"/>
      <c r="GY753" s="319"/>
      <c r="GZ753" s="319"/>
      <c r="HA753" s="319"/>
      <c r="HB753" s="319"/>
      <c r="HC753" s="319"/>
      <c r="HD753" s="319"/>
      <c r="HE753" s="319"/>
      <c r="HF753" s="319"/>
      <c r="HG753" s="319"/>
      <c r="HH753" s="319"/>
      <c r="HI753" s="319"/>
      <c r="HJ753" s="319"/>
      <c r="HK753" s="319"/>
      <c r="HL753" s="319"/>
      <c r="HM753" s="319"/>
      <c r="HN753" s="319"/>
      <c r="HO753" s="319"/>
      <c r="HP753" s="319"/>
      <c r="HQ753" s="319"/>
      <c r="HR753" s="319"/>
      <c r="HS753" s="319"/>
      <c r="HT753" s="319"/>
      <c r="HU753" s="319"/>
      <c r="HV753" s="319"/>
      <c r="HW753" s="319"/>
      <c r="HX753" s="319"/>
      <c r="HY753" s="319"/>
      <c r="HZ753" s="319"/>
      <c r="IA753" s="319"/>
      <c r="IB753" s="319"/>
      <c r="IC753" s="319"/>
      <c r="ID753" s="319"/>
      <c r="IE753" s="319"/>
      <c r="IF753" s="319"/>
      <c r="IG753" s="319"/>
      <c r="IH753" s="319"/>
      <c r="II753" s="319"/>
      <c r="IJ753" s="319"/>
      <c r="IK753" s="319"/>
      <c r="IL753" s="319"/>
      <c r="IM753" s="319"/>
      <c r="IN753" s="319"/>
      <c r="IO753" s="319"/>
      <c r="IP753" s="319"/>
      <c r="IQ753" s="319"/>
      <c r="IR753" s="319"/>
      <c r="IS753" s="319"/>
      <c r="IT753" s="319"/>
      <c r="IU753" s="319"/>
      <c r="IV753" s="319"/>
      <c r="IW753" s="319"/>
      <c r="IX753" s="319"/>
      <c r="IY753" s="319"/>
      <c r="IZ753" s="319"/>
      <c r="JA753" s="319"/>
      <c r="JB753" s="319"/>
      <c r="JC753" s="319"/>
      <c r="JD753" s="319"/>
      <c r="JE753" s="319"/>
      <c r="JF753" s="319"/>
      <c r="JG753" s="319"/>
      <c r="JH753" s="319"/>
      <c r="JI753" s="319"/>
      <c r="JJ753" s="319"/>
      <c r="JK753" s="319"/>
      <c r="JL753" s="319"/>
      <c r="JM753" s="319"/>
      <c r="JN753" s="319"/>
      <c r="JO753" s="319"/>
      <c r="JP753" s="319"/>
      <c r="JQ753" s="319"/>
      <c r="JR753" s="319"/>
      <c r="JS753" s="319"/>
      <c r="JT753" s="319"/>
      <c r="JU753" s="319"/>
      <c r="JV753" s="319"/>
      <c r="JW753" s="319"/>
      <c r="JX753" s="319"/>
      <c r="JY753" s="319"/>
      <c r="JZ753" s="319"/>
      <c r="KA753" s="319"/>
      <c r="KB753" s="319"/>
      <c r="KC753" s="319"/>
      <c r="KD753" s="319"/>
      <c r="KE753" s="319"/>
      <c r="KF753" s="319"/>
      <c r="KG753" s="319"/>
      <c r="KH753" s="319"/>
      <c r="KI753" s="319"/>
      <c r="KJ753" s="319"/>
      <c r="KK753" s="319"/>
      <c r="KL753" s="319"/>
      <c r="KM753" s="319"/>
      <c r="KN753" s="319"/>
      <c r="KO753" s="319"/>
      <c r="KP753" s="319"/>
      <c r="KQ753" s="319"/>
      <c r="KR753" s="319"/>
      <c r="KS753" s="319"/>
      <c r="KT753" s="319"/>
      <c r="KU753" s="319"/>
      <c r="KV753" s="319"/>
      <c r="KW753" s="319"/>
      <c r="KX753" s="319"/>
      <c r="KY753" s="319"/>
      <c r="KZ753" s="319"/>
      <c r="LA753" s="319"/>
      <c r="LB753" s="319"/>
      <c r="LC753" s="319"/>
      <c r="LD753" s="319"/>
      <c r="LE753" s="319"/>
      <c r="LF753" s="319"/>
      <c r="LG753" s="319"/>
      <c r="LH753" s="319"/>
      <c r="LI753" s="319"/>
      <c r="LJ753" s="319"/>
      <c r="LK753" s="319"/>
      <c r="LL753" s="319"/>
      <c r="LM753" s="319"/>
      <c r="LN753" s="319"/>
      <c r="LO753" s="319"/>
      <c r="LP753" s="319"/>
      <c r="LQ753" s="319"/>
      <c r="LR753" s="319"/>
      <c r="LS753" s="319"/>
      <c r="LT753" s="319"/>
      <c r="LU753" s="319"/>
      <c r="LV753" s="319"/>
      <c r="LW753" s="319"/>
      <c r="LX753" s="319"/>
      <c r="LY753" s="319"/>
      <c r="LZ753" s="319"/>
      <c r="MA753" s="319"/>
      <c r="MB753" s="319"/>
      <c r="MC753" s="319"/>
      <c r="MD753" s="319"/>
      <c r="ME753" s="319"/>
      <c r="MF753" s="319"/>
      <c r="MG753" s="319"/>
      <c r="MH753" s="319"/>
      <c r="MI753" s="319"/>
      <c r="MJ753" s="319"/>
      <c r="MK753" s="319"/>
      <c r="ML753" s="319"/>
      <c r="MM753" s="319"/>
      <c r="MN753" s="319"/>
      <c r="MO753" s="319"/>
      <c r="MP753" s="319"/>
      <c r="MQ753" s="319"/>
      <c r="MS753" s="241"/>
      <c r="MT753" s="362">
        <f t="shared" si="1058"/>
        <v>0</v>
      </c>
      <c r="MU753" s="363">
        <f t="shared" si="1044"/>
        <v>0</v>
      </c>
      <c r="MV753" s="363">
        <f t="shared" si="1045"/>
        <v>0</v>
      </c>
      <c r="MW753" s="363"/>
      <c r="MX753" s="363">
        <f t="shared" si="1046"/>
        <v>0</v>
      </c>
      <c r="MY753" s="363"/>
      <c r="MZ753" s="363">
        <f t="shared" si="1047"/>
        <v>0</v>
      </c>
      <c r="NA753" s="363"/>
      <c r="NB753" s="363">
        <f t="shared" si="1048"/>
        <v>0</v>
      </c>
      <c r="NC753" s="363"/>
      <c r="ND753" s="363">
        <f t="shared" si="1049"/>
        <v>0</v>
      </c>
      <c r="NE753" s="363"/>
      <c r="NF753" s="363">
        <f t="shared" si="1050"/>
        <v>0</v>
      </c>
      <c r="NG753" s="363"/>
      <c r="NH753" s="363">
        <f t="shared" si="1051"/>
        <v>0</v>
      </c>
      <c r="NI753" s="363"/>
      <c r="NJ753" s="363">
        <f t="shared" si="1052"/>
        <v>0</v>
      </c>
      <c r="NK753" s="363"/>
      <c r="NL753" s="363">
        <f t="shared" si="1059"/>
        <v>0</v>
      </c>
      <c r="NM753" s="364"/>
      <c r="NN753" s="370"/>
      <c r="NR753" s="318">
        <f t="shared" si="1053"/>
        <v>0</v>
      </c>
      <c r="NS753" s="318">
        <f t="shared" si="1054"/>
        <v>0</v>
      </c>
      <c r="NT753" s="318">
        <f t="shared" si="1055"/>
        <v>0</v>
      </c>
    </row>
    <row r="754" spans="1:384" s="318" customFormat="1" ht="10.199999999999999" customHeight="1" x14ac:dyDescent="0.3">
      <c r="A754" s="25"/>
      <c r="B754" s="389"/>
      <c r="C754" s="424"/>
      <c r="D754" s="15"/>
      <c r="E754" s="379" t="str">
        <f>$E$19</f>
        <v>H avec Renfort</v>
      </c>
      <c r="F754" s="379"/>
      <c r="G754" s="138" t="str">
        <f>IF(NL770=0,"",NL770)</f>
        <v/>
      </c>
      <c r="H754" s="399"/>
      <c r="I754" s="394">
        <f>Prenoms!$B$17</f>
        <v>0</v>
      </c>
      <c r="J754" s="395"/>
      <c r="K754" s="395"/>
      <c r="L754" s="395"/>
      <c r="M754" s="395"/>
      <c r="N754" s="81" t="str">
        <f>IF(NL754&lt;&gt;0,"",IF(Conges!AA51=0,"",Conges!AA51))</f>
        <v/>
      </c>
      <c r="O754" s="82"/>
      <c r="P754" s="83"/>
      <c r="Q754" s="83"/>
      <c r="R754" s="83"/>
      <c r="S754" s="83"/>
      <c r="T754" s="83"/>
      <c r="U754" s="83"/>
      <c r="V754" s="84"/>
      <c r="W754" s="82"/>
      <c r="X754" s="83"/>
      <c r="Y754" s="83"/>
      <c r="Z754" s="83"/>
      <c r="AA754" s="83"/>
      <c r="AB754" s="83"/>
      <c r="AC754" s="83"/>
      <c r="AD754" s="84"/>
      <c r="AE754" s="82"/>
      <c r="AF754" s="83"/>
      <c r="AG754" s="83"/>
      <c r="AH754" s="83"/>
      <c r="AI754" s="83"/>
      <c r="AJ754" s="84"/>
      <c r="AK754" s="82"/>
      <c r="AL754" s="83"/>
      <c r="AM754" s="83"/>
      <c r="AN754" s="83"/>
      <c r="AO754" s="83"/>
      <c r="AP754" s="83"/>
      <c r="AQ754" s="83"/>
      <c r="AR754" s="83"/>
      <c r="AS754" s="83"/>
      <c r="AT754" s="84"/>
      <c r="AU754" s="82"/>
      <c r="AV754" s="83"/>
      <c r="AW754" s="83"/>
      <c r="AX754" s="83"/>
      <c r="AY754" s="83"/>
      <c r="AZ754" s="83"/>
      <c r="BA754" s="83"/>
      <c r="BB754" s="84"/>
      <c r="BC754" s="85">
        <f>IF(NL754&lt;&gt;0,(IF(Conges!AA$51=0,0,3)),0)</f>
        <v>0</v>
      </c>
      <c r="BD754" s="417"/>
      <c r="BE754" s="390">
        <f>IF(OR(Conges!AA$51="A",Conges!AA$51="V"),Prenoms!L$17,NL754)</f>
        <v>0</v>
      </c>
      <c r="BF754" s="391"/>
      <c r="BG754" s="286"/>
      <c r="BH754" s="287">
        <f t="shared" si="1038"/>
        <v>0</v>
      </c>
      <c r="BI754" s="288" t="str">
        <f t="shared" si="1039"/>
        <v/>
      </c>
      <c r="BJ754" s="300">
        <v>0</v>
      </c>
      <c r="BK754" s="301">
        <f t="shared" si="1056"/>
        <v>0</v>
      </c>
      <c r="BL754" s="302">
        <f t="shared" si="1015"/>
        <v>0</v>
      </c>
      <c r="BM754" s="302">
        <f t="shared" si="1016"/>
        <v>0</v>
      </c>
      <c r="BN754" s="302">
        <f>SUM('Heures Pointage'!$OD$27:$OE$27)</f>
        <v>0</v>
      </c>
      <c r="BO754" s="302">
        <f>SUM('Heures et Indemnites'!$OD$27:$OE$27)</f>
        <v>0</v>
      </c>
      <c r="BP754" s="303">
        <f t="shared" si="1017"/>
        <v>0</v>
      </c>
      <c r="BQ754" s="303">
        <f>'Heures Pointage'!$PB$27</f>
        <v>0</v>
      </c>
      <c r="BR754" s="304">
        <f t="shared" ref="BR754" si="1073">$BH$1069</f>
        <v>0</v>
      </c>
      <c r="BS754" s="149">
        <f>Prenoms!$C$17</f>
        <v>0</v>
      </c>
      <c r="BT754" s="180"/>
      <c r="BU754" s="324">
        <f>SUM('Heures et Indemnites'!$OD$27:$OE$27)</f>
        <v>0</v>
      </c>
      <c r="BV754" s="235">
        <f>SUM('Heures et Indemnites'!$OD$6:$OE$27)</f>
        <v>0</v>
      </c>
      <c r="BW754" s="324"/>
      <c r="BX754" s="235"/>
      <c r="BY754" s="319"/>
      <c r="BZ754" s="319"/>
      <c r="CA754" s="319"/>
      <c r="CB754" s="319"/>
      <c r="CC754" s="319"/>
      <c r="CD754" s="319"/>
      <c r="CE754" s="319"/>
      <c r="CF754" s="319"/>
      <c r="CG754" s="319"/>
      <c r="CH754" s="319"/>
      <c r="CI754" s="319"/>
      <c r="CJ754" s="319"/>
      <c r="CK754" s="319"/>
      <c r="CL754" s="319"/>
      <c r="CM754" s="319"/>
      <c r="CN754" s="319"/>
      <c r="CO754" s="319"/>
      <c r="CP754" s="319"/>
      <c r="CQ754" s="319"/>
      <c r="CR754" s="319"/>
      <c r="CS754" s="319"/>
      <c r="CT754" s="319"/>
      <c r="CU754" s="319"/>
      <c r="CV754" s="319"/>
      <c r="CW754" s="319"/>
      <c r="CX754" s="319"/>
      <c r="CY754" s="319"/>
      <c r="CZ754" s="319"/>
      <c r="DA754" s="319"/>
      <c r="DB754" s="319"/>
      <c r="DC754" s="319"/>
      <c r="DD754" s="319"/>
      <c r="DE754" s="319"/>
      <c r="DF754" s="319"/>
      <c r="DG754" s="319"/>
      <c r="DH754" s="319"/>
      <c r="DI754" s="319"/>
      <c r="DJ754" s="319"/>
      <c r="DK754" s="319"/>
      <c r="DL754" s="319"/>
      <c r="DM754" s="319"/>
      <c r="DN754" s="319"/>
      <c r="DO754" s="319"/>
      <c r="DP754" s="319"/>
      <c r="DQ754" s="319"/>
      <c r="DR754" s="319"/>
      <c r="DS754" s="319"/>
      <c r="DT754" s="319"/>
      <c r="DU754" s="319"/>
      <c r="DV754" s="319"/>
      <c r="DW754" s="319"/>
      <c r="DX754" s="319"/>
      <c r="DY754" s="319"/>
      <c r="DZ754" s="319"/>
      <c r="EA754" s="319"/>
      <c r="EB754" s="319"/>
      <c r="EC754" s="319"/>
      <c r="ED754" s="319"/>
      <c r="EE754" s="319"/>
      <c r="EF754" s="319"/>
      <c r="EG754" s="319"/>
      <c r="EH754" s="319"/>
      <c r="EI754" s="319"/>
      <c r="EJ754" s="319"/>
      <c r="EK754" s="319"/>
      <c r="EL754" s="319"/>
      <c r="EM754" s="319"/>
      <c r="EN754" s="319"/>
      <c r="EO754" s="319"/>
      <c r="EP754" s="319"/>
      <c r="EQ754" s="319"/>
      <c r="ER754" s="319"/>
      <c r="ES754" s="319"/>
      <c r="ET754" s="319"/>
      <c r="EU754" s="319"/>
      <c r="EV754" s="319"/>
      <c r="EW754" s="319"/>
      <c r="EX754" s="319"/>
      <c r="EY754" s="319"/>
      <c r="EZ754" s="319"/>
      <c r="FA754" s="319"/>
      <c r="FB754" s="319"/>
      <c r="FC754" s="319"/>
      <c r="FD754" s="319"/>
      <c r="FE754" s="319"/>
      <c r="FF754" s="319"/>
      <c r="FG754" s="319"/>
      <c r="FH754" s="319"/>
      <c r="FI754" s="319"/>
      <c r="FJ754" s="319"/>
      <c r="FK754" s="319"/>
      <c r="FL754" s="319"/>
      <c r="FM754" s="319"/>
      <c r="FN754" s="319"/>
      <c r="FO754" s="319"/>
      <c r="FP754" s="319"/>
      <c r="FQ754" s="319"/>
      <c r="FR754" s="319"/>
      <c r="FS754" s="319"/>
      <c r="FT754" s="319"/>
      <c r="FU754" s="319"/>
      <c r="FV754" s="319"/>
      <c r="FW754" s="319"/>
      <c r="FX754" s="319"/>
      <c r="FY754" s="319"/>
      <c r="FZ754" s="319"/>
      <c r="GA754" s="319"/>
      <c r="GB754" s="319"/>
      <c r="GC754" s="319"/>
      <c r="GD754" s="319"/>
      <c r="GE754" s="319"/>
      <c r="GF754" s="319"/>
      <c r="GG754" s="319"/>
      <c r="GH754" s="319"/>
      <c r="GI754" s="319"/>
      <c r="GJ754" s="319"/>
      <c r="GK754" s="319"/>
      <c r="GL754" s="319"/>
      <c r="GM754" s="319"/>
      <c r="GN754" s="319"/>
      <c r="GO754" s="319"/>
      <c r="GP754" s="319"/>
      <c r="GQ754" s="319"/>
      <c r="GR754" s="319"/>
      <c r="GS754" s="319"/>
      <c r="GT754" s="319"/>
      <c r="GU754" s="319"/>
      <c r="GV754" s="319"/>
      <c r="GW754" s="319"/>
      <c r="GX754" s="319"/>
      <c r="GY754" s="319"/>
      <c r="GZ754" s="319"/>
      <c r="HA754" s="319"/>
      <c r="HB754" s="319"/>
      <c r="HC754" s="319"/>
      <c r="HD754" s="319"/>
      <c r="HE754" s="319"/>
      <c r="HF754" s="319"/>
      <c r="HG754" s="319"/>
      <c r="HH754" s="319"/>
      <c r="HI754" s="319"/>
      <c r="HJ754" s="319"/>
      <c r="HK754" s="319"/>
      <c r="HL754" s="319"/>
      <c r="HM754" s="319"/>
      <c r="HN754" s="319"/>
      <c r="HO754" s="319"/>
      <c r="HP754" s="319"/>
      <c r="HQ754" s="319"/>
      <c r="HR754" s="319"/>
      <c r="HS754" s="319"/>
      <c r="HT754" s="319"/>
      <c r="HU754" s="319"/>
      <c r="HV754" s="319"/>
      <c r="HW754" s="319"/>
      <c r="HX754" s="319"/>
      <c r="HY754" s="319"/>
      <c r="HZ754" s="319"/>
      <c r="IA754" s="319"/>
      <c r="IB754" s="319"/>
      <c r="IC754" s="319"/>
      <c r="ID754" s="319"/>
      <c r="IE754" s="319"/>
      <c r="IF754" s="319"/>
      <c r="IG754" s="319"/>
      <c r="IH754" s="319"/>
      <c r="II754" s="319"/>
      <c r="IJ754" s="319"/>
      <c r="IK754" s="319"/>
      <c r="IL754" s="319"/>
      <c r="IM754" s="319"/>
      <c r="IN754" s="319"/>
      <c r="IO754" s="319"/>
      <c r="IP754" s="319"/>
      <c r="IQ754" s="319"/>
      <c r="IR754" s="319"/>
      <c r="IS754" s="319"/>
      <c r="IT754" s="319"/>
      <c r="IU754" s="319"/>
      <c r="IV754" s="319"/>
      <c r="IW754" s="319"/>
      <c r="IX754" s="319"/>
      <c r="IY754" s="319"/>
      <c r="IZ754" s="319"/>
      <c r="JA754" s="319"/>
      <c r="JB754" s="319"/>
      <c r="JC754" s="319"/>
      <c r="JD754" s="319"/>
      <c r="JE754" s="319"/>
      <c r="JF754" s="319"/>
      <c r="JG754" s="319"/>
      <c r="JH754" s="319"/>
      <c r="JI754" s="319"/>
      <c r="JJ754" s="319"/>
      <c r="JK754" s="319"/>
      <c r="JL754" s="319"/>
      <c r="JM754" s="319"/>
      <c r="JN754" s="319"/>
      <c r="JO754" s="319"/>
      <c r="JP754" s="319"/>
      <c r="JQ754" s="319"/>
      <c r="JR754" s="319"/>
      <c r="JS754" s="319"/>
      <c r="JT754" s="319"/>
      <c r="JU754" s="319"/>
      <c r="JV754" s="319"/>
      <c r="JW754" s="319"/>
      <c r="JX754" s="319"/>
      <c r="JY754" s="319"/>
      <c r="JZ754" s="319"/>
      <c r="KA754" s="319"/>
      <c r="KB754" s="319"/>
      <c r="KC754" s="319"/>
      <c r="KD754" s="319"/>
      <c r="KE754" s="319"/>
      <c r="KF754" s="319"/>
      <c r="KG754" s="319"/>
      <c r="KH754" s="319"/>
      <c r="KI754" s="319"/>
      <c r="KJ754" s="319"/>
      <c r="KK754" s="319"/>
      <c r="KL754" s="319"/>
      <c r="KM754" s="319"/>
      <c r="KN754" s="319"/>
      <c r="KO754" s="319"/>
      <c r="KP754" s="319"/>
      <c r="KQ754" s="319"/>
      <c r="KR754" s="319"/>
      <c r="KS754" s="319"/>
      <c r="KT754" s="319"/>
      <c r="KU754" s="319"/>
      <c r="KV754" s="319"/>
      <c r="KW754" s="319"/>
      <c r="KX754" s="319"/>
      <c r="KY754" s="319"/>
      <c r="KZ754" s="319"/>
      <c r="LA754" s="319"/>
      <c r="LB754" s="319"/>
      <c r="LC754" s="319"/>
      <c r="LD754" s="319"/>
      <c r="LE754" s="319"/>
      <c r="LF754" s="319"/>
      <c r="LG754" s="319"/>
      <c r="LH754" s="319"/>
      <c r="LI754" s="319"/>
      <c r="LJ754" s="319"/>
      <c r="LK754" s="319"/>
      <c r="LL754" s="319"/>
      <c r="LM754" s="319"/>
      <c r="LN754" s="319"/>
      <c r="LO754" s="319"/>
      <c r="LP754" s="319"/>
      <c r="LQ754" s="319"/>
      <c r="LR754" s="319"/>
      <c r="LS754" s="319"/>
      <c r="LT754" s="319"/>
      <c r="LU754" s="319"/>
      <c r="LV754" s="319"/>
      <c r="LW754" s="319"/>
      <c r="LX754" s="319"/>
      <c r="LY754" s="319"/>
      <c r="LZ754" s="319"/>
      <c r="MA754" s="319"/>
      <c r="MB754" s="319"/>
      <c r="MC754" s="319"/>
      <c r="MD754" s="319"/>
      <c r="ME754" s="319"/>
      <c r="MF754" s="319"/>
      <c r="MG754" s="319"/>
      <c r="MH754" s="319"/>
      <c r="MI754" s="319"/>
      <c r="MJ754" s="319"/>
      <c r="MK754" s="319"/>
      <c r="ML754" s="319"/>
      <c r="MM754" s="319"/>
      <c r="MN754" s="319"/>
      <c r="MO754" s="319"/>
      <c r="MP754" s="319"/>
      <c r="MQ754" s="319"/>
      <c r="MS754" s="241"/>
      <c r="MT754" s="373">
        <f t="shared" si="1058"/>
        <v>0</v>
      </c>
      <c r="MU754" s="365">
        <f t="shared" si="1044"/>
        <v>0</v>
      </c>
      <c r="MV754" s="365">
        <f t="shared" si="1045"/>
        <v>0</v>
      </c>
      <c r="MW754" s="365"/>
      <c r="MX754" s="365">
        <f t="shared" si="1046"/>
        <v>0</v>
      </c>
      <c r="MY754" s="365"/>
      <c r="MZ754" s="365">
        <f t="shared" si="1047"/>
        <v>0</v>
      </c>
      <c r="NA754" s="365"/>
      <c r="NB754" s="365">
        <f t="shared" si="1048"/>
        <v>0</v>
      </c>
      <c r="NC754" s="365"/>
      <c r="ND754" s="365">
        <f t="shared" si="1049"/>
        <v>0</v>
      </c>
      <c r="NE754" s="365"/>
      <c r="NF754" s="365">
        <f t="shared" si="1050"/>
        <v>0</v>
      </c>
      <c r="NG754" s="365"/>
      <c r="NH754" s="365">
        <f t="shared" si="1051"/>
        <v>0</v>
      </c>
      <c r="NI754" s="365"/>
      <c r="NJ754" s="365">
        <f t="shared" si="1052"/>
        <v>0</v>
      </c>
      <c r="NK754" s="365"/>
      <c r="NL754" s="365">
        <f t="shared" si="1059"/>
        <v>0</v>
      </c>
      <c r="NM754" s="366"/>
      <c r="NN754" s="370"/>
      <c r="NR754" s="318">
        <f t="shared" si="1053"/>
        <v>0</v>
      </c>
      <c r="NS754" s="318">
        <f t="shared" si="1054"/>
        <v>0</v>
      </c>
      <c r="NT754" s="318">
        <f t="shared" si="1055"/>
        <v>0</v>
      </c>
    </row>
    <row r="755" spans="1:384" s="318" customFormat="1" ht="10.199999999999999" customHeight="1" x14ac:dyDescent="0.3">
      <c r="A755" s="25"/>
      <c r="B755" s="389"/>
      <c r="C755" s="424"/>
      <c r="D755" s="15"/>
      <c r="E755" s="106"/>
      <c r="F755" s="106"/>
      <c r="G755" s="106"/>
      <c r="H755" s="399"/>
      <c r="I755" s="381">
        <f>Prenoms!$B$18</f>
        <v>0</v>
      </c>
      <c r="J755" s="382"/>
      <c r="K755" s="382"/>
      <c r="L755" s="382"/>
      <c r="M755" s="382"/>
      <c r="N755" s="68" t="str">
        <f>IF(NL755&lt;&gt;0,"",IF(Conges!AA52=0,"",Conges!AA52))</f>
        <v/>
      </c>
      <c r="O755" s="69"/>
      <c r="P755" s="70"/>
      <c r="Q755" s="70"/>
      <c r="R755" s="70"/>
      <c r="S755" s="70"/>
      <c r="T755" s="70"/>
      <c r="U755" s="70"/>
      <c r="V755" s="71"/>
      <c r="W755" s="69"/>
      <c r="X755" s="70"/>
      <c r="Y755" s="70"/>
      <c r="Z755" s="70"/>
      <c r="AA755" s="70"/>
      <c r="AB755" s="70"/>
      <c r="AC755" s="70"/>
      <c r="AD755" s="71"/>
      <c r="AE755" s="69"/>
      <c r="AF755" s="70"/>
      <c r="AG755" s="70"/>
      <c r="AH755" s="70"/>
      <c r="AI755" s="70"/>
      <c r="AJ755" s="71"/>
      <c r="AK755" s="69"/>
      <c r="AL755" s="70"/>
      <c r="AM755" s="70"/>
      <c r="AN755" s="70"/>
      <c r="AO755" s="70"/>
      <c r="AP755" s="70"/>
      <c r="AQ755" s="70"/>
      <c r="AR755" s="70"/>
      <c r="AS755" s="70"/>
      <c r="AT755" s="71"/>
      <c r="AU755" s="69"/>
      <c r="AV755" s="70"/>
      <c r="AW755" s="70"/>
      <c r="AX755" s="70"/>
      <c r="AY755" s="70"/>
      <c r="AZ755" s="70"/>
      <c r="BA755" s="70"/>
      <c r="BB755" s="71"/>
      <c r="BC755" s="72">
        <f>IF(NL755&lt;&gt;0,(IF(Conges!AA$52=0,0,3)),0)</f>
        <v>0</v>
      </c>
      <c r="BD755" s="417"/>
      <c r="BE755" s="392">
        <f>IF(OR(Conges!AA$52="A",Conges!AA$52="V"),Prenoms!L$18,NL755)</f>
        <v>0</v>
      </c>
      <c r="BF755" s="393"/>
      <c r="BG755" s="289"/>
      <c r="BH755" s="290">
        <f t="shared" si="1038"/>
        <v>0</v>
      </c>
      <c r="BI755" s="291" t="str">
        <f t="shared" si="1039"/>
        <v/>
      </c>
      <c r="BJ755" s="305">
        <v>0</v>
      </c>
      <c r="BK755" s="306">
        <f t="shared" si="1056"/>
        <v>0</v>
      </c>
      <c r="BL755" s="307">
        <f t="shared" si="1015"/>
        <v>0</v>
      </c>
      <c r="BM755" s="307">
        <f t="shared" si="1016"/>
        <v>0</v>
      </c>
      <c r="BN755" s="307">
        <f>SUM('Heures Pointage'!$PD$27:$PE$27)</f>
        <v>0</v>
      </c>
      <c r="BO755" s="307">
        <f>SUM('Heures et Indemnites'!$PD$27:$PE$27)</f>
        <v>0</v>
      </c>
      <c r="BP755" s="308">
        <f t="shared" si="1017"/>
        <v>0</v>
      </c>
      <c r="BQ755" s="308">
        <f>'Heures Pointage'!$QB$27</f>
        <v>0</v>
      </c>
      <c r="BR755" s="309">
        <f t="shared" ref="BR755" si="1074">$BH$1070</f>
        <v>0</v>
      </c>
      <c r="BS755" s="150">
        <f>Prenoms!$C$18</f>
        <v>0</v>
      </c>
      <c r="BT755" s="153"/>
      <c r="BU755" s="323">
        <f>SUM('Heures et Indemnites'!$PD$27:$PE$27)</f>
        <v>0</v>
      </c>
      <c r="BV755" s="236">
        <f>SUM('Heures et Indemnites'!$PD$6:$PE$27)</f>
        <v>0</v>
      </c>
      <c r="BW755" s="323"/>
      <c r="BX755" s="236"/>
      <c r="BY755" s="319"/>
      <c r="BZ755" s="319"/>
      <c r="CA755" s="319"/>
      <c r="CB755" s="319"/>
      <c r="CC755" s="319"/>
      <c r="CD755" s="319"/>
      <c r="CE755" s="319"/>
      <c r="CF755" s="319"/>
      <c r="CG755" s="319"/>
      <c r="CH755" s="319"/>
      <c r="CI755" s="319"/>
      <c r="CJ755" s="319"/>
      <c r="CK755" s="319"/>
      <c r="CL755" s="319"/>
      <c r="CM755" s="319"/>
      <c r="CN755" s="319"/>
      <c r="CO755" s="319"/>
      <c r="CP755" s="319"/>
      <c r="CQ755" s="319"/>
      <c r="CR755" s="319"/>
      <c r="CS755" s="319"/>
      <c r="CT755" s="319"/>
      <c r="CU755" s="319"/>
      <c r="CV755" s="319"/>
      <c r="CW755" s="319"/>
      <c r="CX755" s="319"/>
      <c r="CY755" s="319"/>
      <c r="CZ755" s="319"/>
      <c r="DA755" s="319"/>
      <c r="DB755" s="319"/>
      <c r="DC755" s="319"/>
      <c r="DD755" s="319"/>
      <c r="DE755" s="319"/>
      <c r="DF755" s="319"/>
      <c r="DG755" s="319"/>
      <c r="DH755" s="319"/>
      <c r="DI755" s="319"/>
      <c r="DJ755" s="319"/>
      <c r="DK755" s="319"/>
      <c r="DL755" s="319"/>
      <c r="DM755" s="319"/>
      <c r="DN755" s="319"/>
      <c r="DO755" s="319"/>
      <c r="DP755" s="319"/>
      <c r="DQ755" s="319"/>
      <c r="DR755" s="319"/>
      <c r="DS755" s="319"/>
      <c r="DT755" s="319"/>
      <c r="DU755" s="319"/>
      <c r="DV755" s="319"/>
      <c r="DW755" s="319"/>
      <c r="DX755" s="319"/>
      <c r="DY755" s="319"/>
      <c r="DZ755" s="319"/>
      <c r="EA755" s="319"/>
      <c r="EB755" s="319"/>
      <c r="EC755" s="319"/>
      <c r="ED755" s="319"/>
      <c r="EE755" s="319"/>
      <c r="EF755" s="319"/>
      <c r="EG755" s="319"/>
      <c r="EH755" s="319"/>
      <c r="EI755" s="319"/>
      <c r="EJ755" s="319"/>
      <c r="EK755" s="319"/>
      <c r="EL755" s="319"/>
      <c r="EM755" s="319"/>
      <c r="EN755" s="319"/>
      <c r="EO755" s="319"/>
      <c r="EP755" s="319"/>
      <c r="EQ755" s="319"/>
      <c r="ER755" s="319"/>
      <c r="ES755" s="319"/>
      <c r="ET755" s="319"/>
      <c r="EU755" s="319"/>
      <c r="EV755" s="319"/>
      <c r="EW755" s="319"/>
      <c r="EX755" s="319"/>
      <c r="EY755" s="319"/>
      <c r="EZ755" s="319"/>
      <c r="FA755" s="319"/>
      <c r="FB755" s="319"/>
      <c r="FC755" s="319"/>
      <c r="FD755" s="319"/>
      <c r="FE755" s="319"/>
      <c r="FF755" s="319"/>
      <c r="FG755" s="319"/>
      <c r="FH755" s="319"/>
      <c r="FI755" s="319"/>
      <c r="FJ755" s="319"/>
      <c r="FK755" s="319"/>
      <c r="FL755" s="319"/>
      <c r="FM755" s="319"/>
      <c r="FN755" s="319"/>
      <c r="FO755" s="319"/>
      <c r="FP755" s="319"/>
      <c r="FQ755" s="319"/>
      <c r="FR755" s="319"/>
      <c r="FS755" s="319"/>
      <c r="FT755" s="319"/>
      <c r="FU755" s="319"/>
      <c r="FV755" s="319"/>
      <c r="FW755" s="319"/>
      <c r="FX755" s="319"/>
      <c r="FY755" s="319"/>
      <c r="FZ755" s="319"/>
      <c r="GA755" s="319"/>
      <c r="GB755" s="319"/>
      <c r="GC755" s="319"/>
      <c r="GD755" s="319"/>
      <c r="GE755" s="319"/>
      <c r="GF755" s="319"/>
      <c r="GG755" s="319"/>
      <c r="GH755" s="319"/>
      <c r="GI755" s="319"/>
      <c r="GJ755" s="319"/>
      <c r="GK755" s="319"/>
      <c r="GL755" s="319"/>
      <c r="GM755" s="319"/>
      <c r="GN755" s="319"/>
      <c r="GO755" s="319"/>
      <c r="GP755" s="319"/>
      <c r="GQ755" s="319"/>
      <c r="GR755" s="319"/>
      <c r="GS755" s="319"/>
      <c r="GT755" s="319"/>
      <c r="GU755" s="319"/>
      <c r="GV755" s="319"/>
      <c r="GW755" s="319"/>
      <c r="GX755" s="319"/>
      <c r="GY755" s="319"/>
      <c r="GZ755" s="319"/>
      <c r="HA755" s="319"/>
      <c r="HB755" s="319"/>
      <c r="HC755" s="319"/>
      <c r="HD755" s="319"/>
      <c r="HE755" s="319"/>
      <c r="HF755" s="319"/>
      <c r="HG755" s="319"/>
      <c r="HH755" s="319"/>
      <c r="HI755" s="319"/>
      <c r="HJ755" s="319"/>
      <c r="HK755" s="319"/>
      <c r="HL755" s="319"/>
      <c r="HM755" s="319"/>
      <c r="HN755" s="319"/>
      <c r="HO755" s="319"/>
      <c r="HP755" s="319"/>
      <c r="HQ755" s="319"/>
      <c r="HR755" s="319"/>
      <c r="HS755" s="319"/>
      <c r="HT755" s="319"/>
      <c r="HU755" s="319"/>
      <c r="HV755" s="319"/>
      <c r="HW755" s="319"/>
      <c r="HX755" s="319"/>
      <c r="HY755" s="319"/>
      <c r="HZ755" s="319"/>
      <c r="IA755" s="319"/>
      <c r="IB755" s="319"/>
      <c r="IC755" s="319"/>
      <c r="ID755" s="319"/>
      <c r="IE755" s="319"/>
      <c r="IF755" s="319"/>
      <c r="IG755" s="319"/>
      <c r="IH755" s="319"/>
      <c r="II755" s="319"/>
      <c r="IJ755" s="319"/>
      <c r="IK755" s="319"/>
      <c r="IL755" s="319"/>
      <c r="IM755" s="319"/>
      <c r="IN755" s="319"/>
      <c r="IO755" s="319"/>
      <c r="IP755" s="319"/>
      <c r="IQ755" s="319"/>
      <c r="IR755" s="319"/>
      <c r="IS755" s="319"/>
      <c r="IT755" s="319"/>
      <c r="IU755" s="319"/>
      <c r="IV755" s="319"/>
      <c r="IW755" s="319"/>
      <c r="IX755" s="319"/>
      <c r="IY755" s="319"/>
      <c r="IZ755" s="319"/>
      <c r="JA755" s="319"/>
      <c r="JB755" s="319"/>
      <c r="JC755" s="319"/>
      <c r="JD755" s="319"/>
      <c r="JE755" s="319"/>
      <c r="JF755" s="319"/>
      <c r="JG755" s="319"/>
      <c r="JH755" s="319"/>
      <c r="JI755" s="319"/>
      <c r="JJ755" s="319"/>
      <c r="JK755" s="319"/>
      <c r="JL755" s="319"/>
      <c r="JM755" s="319"/>
      <c r="JN755" s="319"/>
      <c r="JO755" s="319"/>
      <c r="JP755" s="319"/>
      <c r="JQ755" s="319"/>
      <c r="JR755" s="319"/>
      <c r="JS755" s="319"/>
      <c r="JT755" s="319"/>
      <c r="JU755" s="319"/>
      <c r="JV755" s="319"/>
      <c r="JW755" s="319"/>
      <c r="JX755" s="319"/>
      <c r="JY755" s="319"/>
      <c r="JZ755" s="319"/>
      <c r="KA755" s="319"/>
      <c r="KB755" s="319"/>
      <c r="KC755" s="319"/>
      <c r="KD755" s="319"/>
      <c r="KE755" s="319"/>
      <c r="KF755" s="319"/>
      <c r="KG755" s="319"/>
      <c r="KH755" s="319"/>
      <c r="KI755" s="319"/>
      <c r="KJ755" s="319"/>
      <c r="KK755" s="319"/>
      <c r="KL755" s="319"/>
      <c r="KM755" s="319"/>
      <c r="KN755" s="319"/>
      <c r="KO755" s="319"/>
      <c r="KP755" s="319"/>
      <c r="KQ755" s="319"/>
      <c r="KR755" s="319"/>
      <c r="KS755" s="319"/>
      <c r="KT755" s="319"/>
      <c r="KU755" s="319"/>
      <c r="KV755" s="319"/>
      <c r="KW755" s="319"/>
      <c r="KX755" s="319"/>
      <c r="KY755" s="319"/>
      <c r="KZ755" s="319"/>
      <c r="LA755" s="319"/>
      <c r="LB755" s="319"/>
      <c r="LC755" s="319"/>
      <c r="LD755" s="319"/>
      <c r="LE755" s="319"/>
      <c r="LF755" s="319"/>
      <c r="LG755" s="319"/>
      <c r="LH755" s="319"/>
      <c r="LI755" s="319"/>
      <c r="LJ755" s="319"/>
      <c r="LK755" s="319"/>
      <c r="LL755" s="319"/>
      <c r="LM755" s="319"/>
      <c r="LN755" s="319"/>
      <c r="LO755" s="319"/>
      <c r="LP755" s="319"/>
      <c r="LQ755" s="319"/>
      <c r="LR755" s="319"/>
      <c r="LS755" s="319"/>
      <c r="LT755" s="319"/>
      <c r="LU755" s="319"/>
      <c r="LV755" s="319"/>
      <c r="LW755" s="319"/>
      <c r="LX755" s="319"/>
      <c r="LY755" s="319"/>
      <c r="LZ755" s="319"/>
      <c r="MA755" s="319"/>
      <c r="MB755" s="319"/>
      <c r="MC755" s="319"/>
      <c r="MD755" s="319"/>
      <c r="ME755" s="319"/>
      <c r="MF755" s="319"/>
      <c r="MG755" s="319"/>
      <c r="MH755" s="319"/>
      <c r="MI755" s="319"/>
      <c r="MJ755" s="319"/>
      <c r="MK755" s="319"/>
      <c r="ML755" s="319"/>
      <c r="MM755" s="319"/>
      <c r="MN755" s="319"/>
      <c r="MO755" s="319"/>
      <c r="MP755" s="319"/>
      <c r="MQ755" s="319"/>
      <c r="MS755" s="241"/>
      <c r="MT755" s="362">
        <f t="shared" si="1058"/>
        <v>0</v>
      </c>
      <c r="MU755" s="363">
        <f t="shared" ref="MU755:MU768" si="1075">(COUNTA($O755:$BB755))/2</f>
        <v>0</v>
      </c>
      <c r="MV755" s="363">
        <f t="shared" si="1045"/>
        <v>0</v>
      </c>
      <c r="MW755" s="363"/>
      <c r="MX755" s="363">
        <f t="shared" si="1046"/>
        <v>0</v>
      </c>
      <c r="MY755" s="363"/>
      <c r="MZ755" s="363">
        <f t="shared" si="1047"/>
        <v>0</v>
      </c>
      <c r="NA755" s="363"/>
      <c r="NB755" s="363">
        <f t="shared" si="1048"/>
        <v>0</v>
      </c>
      <c r="NC755" s="363"/>
      <c r="ND755" s="363">
        <f t="shared" si="1049"/>
        <v>0</v>
      </c>
      <c r="NE755" s="363"/>
      <c r="NF755" s="363">
        <f t="shared" si="1050"/>
        <v>0</v>
      </c>
      <c r="NG755" s="363"/>
      <c r="NH755" s="363">
        <f t="shared" si="1051"/>
        <v>0</v>
      </c>
      <c r="NI755" s="363"/>
      <c r="NJ755" s="363">
        <f t="shared" si="1052"/>
        <v>0</v>
      </c>
      <c r="NK755" s="363"/>
      <c r="NL755" s="363">
        <f t="shared" si="1059"/>
        <v>0</v>
      </c>
      <c r="NM755" s="364"/>
      <c r="NN755" s="370"/>
      <c r="NR755" s="318">
        <f t="shared" si="1053"/>
        <v>0</v>
      </c>
      <c r="NS755" s="318">
        <f t="shared" si="1054"/>
        <v>0</v>
      </c>
      <c r="NT755" s="318">
        <f t="shared" si="1055"/>
        <v>0</v>
      </c>
    </row>
    <row r="756" spans="1:384" s="318" customFormat="1" ht="10.199999999999999" customHeight="1" x14ac:dyDescent="0.3">
      <c r="A756" s="25"/>
      <c r="B756" s="389"/>
      <c r="C756" s="424"/>
      <c r="D756" s="15"/>
      <c r="E756" s="106"/>
      <c r="F756" s="106"/>
      <c r="G756" s="106"/>
      <c r="H756" s="399"/>
      <c r="I756" s="394">
        <f>Prenoms!$B$19</f>
        <v>0</v>
      </c>
      <c r="J756" s="395"/>
      <c r="K756" s="395"/>
      <c r="L756" s="395"/>
      <c r="M756" s="395"/>
      <c r="N756" s="81" t="str">
        <f>IF(NL756&lt;&gt;0,"",IF(Conges!AA53=0,"",Conges!AA53))</f>
        <v/>
      </c>
      <c r="O756" s="82"/>
      <c r="P756" s="83"/>
      <c r="Q756" s="83"/>
      <c r="R756" s="83"/>
      <c r="S756" s="83"/>
      <c r="T756" s="83"/>
      <c r="U756" s="83"/>
      <c r="V756" s="84"/>
      <c r="W756" s="82"/>
      <c r="X756" s="83"/>
      <c r="Y756" s="83"/>
      <c r="Z756" s="83"/>
      <c r="AA756" s="83"/>
      <c r="AB756" s="83"/>
      <c r="AC756" s="83"/>
      <c r="AD756" s="84"/>
      <c r="AE756" s="82"/>
      <c r="AF756" s="83"/>
      <c r="AG756" s="83"/>
      <c r="AH756" s="83"/>
      <c r="AI756" s="83"/>
      <c r="AJ756" s="84"/>
      <c r="AK756" s="82"/>
      <c r="AL756" s="83"/>
      <c r="AM756" s="83"/>
      <c r="AN756" s="83"/>
      <c r="AO756" s="83"/>
      <c r="AP756" s="83"/>
      <c r="AQ756" s="83"/>
      <c r="AR756" s="83"/>
      <c r="AS756" s="83"/>
      <c r="AT756" s="84"/>
      <c r="AU756" s="82"/>
      <c r="AV756" s="83"/>
      <c r="AW756" s="83"/>
      <c r="AX756" s="83"/>
      <c r="AY756" s="83"/>
      <c r="AZ756" s="83"/>
      <c r="BA756" s="83"/>
      <c r="BB756" s="84"/>
      <c r="BC756" s="85">
        <f>IF(NL756&lt;&gt;0,(IF(Conges!AA$53=0,0,3)),0)</f>
        <v>0</v>
      </c>
      <c r="BD756" s="417"/>
      <c r="BE756" s="390">
        <f>IF(OR(Conges!AA$53="A",Conges!AA$53="V"),Prenoms!L$19,NL756)</f>
        <v>0</v>
      </c>
      <c r="BF756" s="391"/>
      <c r="BG756" s="286"/>
      <c r="BH756" s="287">
        <f t="shared" si="1038"/>
        <v>0</v>
      </c>
      <c r="BI756" s="288" t="str">
        <f t="shared" si="1039"/>
        <v/>
      </c>
      <c r="BJ756" s="300">
        <v>0</v>
      </c>
      <c r="BK756" s="301">
        <f t="shared" si="1056"/>
        <v>0</v>
      </c>
      <c r="BL756" s="302">
        <f t="shared" si="1015"/>
        <v>0</v>
      </c>
      <c r="BM756" s="302">
        <f t="shared" si="1016"/>
        <v>0</v>
      </c>
      <c r="BN756" s="302">
        <f>SUM('Heures Pointage'!$QD$27:$QE$27)</f>
        <v>0</v>
      </c>
      <c r="BO756" s="302">
        <f>SUM('Heures et Indemnites'!$QD$27:$QE$27)</f>
        <v>0</v>
      </c>
      <c r="BP756" s="303">
        <f t="shared" si="1017"/>
        <v>0</v>
      </c>
      <c r="BQ756" s="303">
        <f>'Heures Pointage'!$RB$27</f>
        <v>0</v>
      </c>
      <c r="BR756" s="304">
        <f t="shared" ref="BR756" si="1076">$BH$1071</f>
        <v>0</v>
      </c>
      <c r="BS756" s="149">
        <f>Prenoms!$C$19</f>
        <v>0</v>
      </c>
      <c r="BT756" s="180"/>
      <c r="BU756" s="324">
        <f>SUM('Heures et Indemnites'!$QD$27:$QE$27)</f>
        <v>0</v>
      </c>
      <c r="BV756" s="235">
        <f>SUM('Heures et Indemnites'!$QD$6:$QE$27)</f>
        <v>0</v>
      </c>
      <c r="BW756" s="324"/>
      <c r="BX756" s="235"/>
      <c r="BY756" s="319"/>
      <c r="BZ756" s="319"/>
      <c r="CA756" s="319"/>
      <c r="CB756" s="319"/>
      <c r="CC756" s="319"/>
      <c r="CD756" s="319"/>
      <c r="CE756" s="319"/>
      <c r="CF756" s="319"/>
      <c r="CG756" s="319"/>
      <c r="CH756" s="319"/>
      <c r="CI756" s="319"/>
      <c r="CJ756" s="319"/>
      <c r="CK756" s="319"/>
      <c r="CL756" s="319"/>
      <c r="CM756" s="319"/>
      <c r="CN756" s="319"/>
      <c r="CO756" s="319"/>
      <c r="CP756" s="319"/>
      <c r="CQ756" s="319"/>
      <c r="CR756" s="319"/>
      <c r="CS756" s="319"/>
      <c r="CT756" s="319"/>
      <c r="CU756" s="319"/>
      <c r="CV756" s="319"/>
      <c r="CW756" s="319"/>
      <c r="CX756" s="319"/>
      <c r="CY756" s="319"/>
      <c r="CZ756" s="319"/>
      <c r="DA756" s="319"/>
      <c r="DB756" s="319"/>
      <c r="DC756" s="319"/>
      <c r="DD756" s="319"/>
      <c r="DE756" s="319"/>
      <c r="DF756" s="319"/>
      <c r="DG756" s="319"/>
      <c r="DH756" s="319"/>
      <c r="DI756" s="319"/>
      <c r="DJ756" s="319"/>
      <c r="DK756" s="319"/>
      <c r="DL756" s="319"/>
      <c r="DM756" s="319"/>
      <c r="DN756" s="319"/>
      <c r="DO756" s="319"/>
      <c r="DP756" s="319"/>
      <c r="DQ756" s="319"/>
      <c r="DR756" s="319"/>
      <c r="DS756" s="319"/>
      <c r="DT756" s="319"/>
      <c r="DU756" s="319"/>
      <c r="DV756" s="319"/>
      <c r="DW756" s="319"/>
      <c r="DX756" s="319"/>
      <c r="DY756" s="319"/>
      <c r="DZ756" s="319"/>
      <c r="EA756" s="319"/>
      <c r="EB756" s="319"/>
      <c r="EC756" s="319"/>
      <c r="ED756" s="319"/>
      <c r="EE756" s="319"/>
      <c r="EF756" s="319"/>
      <c r="EG756" s="319"/>
      <c r="EH756" s="319"/>
      <c r="EI756" s="319"/>
      <c r="EJ756" s="319"/>
      <c r="EK756" s="319"/>
      <c r="EL756" s="319"/>
      <c r="EM756" s="319"/>
      <c r="EN756" s="319"/>
      <c r="EO756" s="319"/>
      <c r="EP756" s="319"/>
      <c r="EQ756" s="319"/>
      <c r="ER756" s="319"/>
      <c r="ES756" s="319"/>
      <c r="ET756" s="319"/>
      <c r="EU756" s="319"/>
      <c r="EV756" s="319"/>
      <c r="EW756" s="319"/>
      <c r="EX756" s="319"/>
      <c r="EY756" s="319"/>
      <c r="EZ756" s="319"/>
      <c r="FA756" s="319"/>
      <c r="FB756" s="319"/>
      <c r="FC756" s="319"/>
      <c r="FD756" s="319"/>
      <c r="FE756" s="319"/>
      <c r="FF756" s="319"/>
      <c r="FG756" s="319"/>
      <c r="FH756" s="319"/>
      <c r="FI756" s="319"/>
      <c r="FJ756" s="319"/>
      <c r="FK756" s="319"/>
      <c r="FL756" s="319"/>
      <c r="FM756" s="319"/>
      <c r="FN756" s="319"/>
      <c r="FO756" s="319"/>
      <c r="FP756" s="319"/>
      <c r="FQ756" s="319"/>
      <c r="FR756" s="319"/>
      <c r="FS756" s="319"/>
      <c r="FT756" s="319"/>
      <c r="FU756" s="319"/>
      <c r="FV756" s="319"/>
      <c r="FW756" s="319"/>
      <c r="FX756" s="319"/>
      <c r="FY756" s="319"/>
      <c r="FZ756" s="319"/>
      <c r="GA756" s="319"/>
      <c r="GB756" s="319"/>
      <c r="GC756" s="319"/>
      <c r="GD756" s="319"/>
      <c r="GE756" s="319"/>
      <c r="GF756" s="319"/>
      <c r="GG756" s="319"/>
      <c r="GH756" s="319"/>
      <c r="GI756" s="319"/>
      <c r="GJ756" s="319"/>
      <c r="GK756" s="319"/>
      <c r="GL756" s="319"/>
      <c r="GM756" s="319"/>
      <c r="GN756" s="319"/>
      <c r="GO756" s="319"/>
      <c r="GP756" s="319"/>
      <c r="GQ756" s="319"/>
      <c r="GR756" s="319"/>
      <c r="GS756" s="319"/>
      <c r="GT756" s="319"/>
      <c r="GU756" s="319"/>
      <c r="GV756" s="319"/>
      <c r="GW756" s="319"/>
      <c r="GX756" s="319"/>
      <c r="GY756" s="319"/>
      <c r="GZ756" s="319"/>
      <c r="HA756" s="319"/>
      <c r="HB756" s="319"/>
      <c r="HC756" s="319"/>
      <c r="HD756" s="319"/>
      <c r="HE756" s="319"/>
      <c r="HF756" s="319"/>
      <c r="HG756" s="319"/>
      <c r="HH756" s="319"/>
      <c r="HI756" s="319"/>
      <c r="HJ756" s="319"/>
      <c r="HK756" s="319"/>
      <c r="HL756" s="319"/>
      <c r="HM756" s="319"/>
      <c r="HN756" s="319"/>
      <c r="HO756" s="319"/>
      <c r="HP756" s="319"/>
      <c r="HQ756" s="319"/>
      <c r="HR756" s="319"/>
      <c r="HS756" s="319"/>
      <c r="HT756" s="319"/>
      <c r="HU756" s="319"/>
      <c r="HV756" s="319"/>
      <c r="HW756" s="319"/>
      <c r="HX756" s="319"/>
      <c r="HY756" s="319"/>
      <c r="HZ756" s="319"/>
      <c r="IA756" s="319"/>
      <c r="IB756" s="319"/>
      <c r="IC756" s="319"/>
      <c r="ID756" s="319"/>
      <c r="IE756" s="319"/>
      <c r="IF756" s="319"/>
      <c r="IG756" s="319"/>
      <c r="IH756" s="319"/>
      <c r="II756" s="319"/>
      <c r="IJ756" s="319"/>
      <c r="IK756" s="319"/>
      <c r="IL756" s="319"/>
      <c r="IM756" s="319"/>
      <c r="IN756" s="319"/>
      <c r="IO756" s="319"/>
      <c r="IP756" s="319"/>
      <c r="IQ756" s="319"/>
      <c r="IR756" s="319"/>
      <c r="IS756" s="319"/>
      <c r="IT756" s="319"/>
      <c r="IU756" s="319"/>
      <c r="IV756" s="319"/>
      <c r="IW756" s="319"/>
      <c r="IX756" s="319"/>
      <c r="IY756" s="319"/>
      <c r="IZ756" s="319"/>
      <c r="JA756" s="319"/>
      <c r="JB756" s="319"/>
      <c r="JC756" s="319"/>
      <c r="JD756" s="319"/>
      <c r="JE756" s="319"/>
      <c r="JF756" s="319"/>
      <c r="JG756" s="319"/>
      <c r="JH756" s="319"/>
      <c r="JI756" s="319"/>
      <c r="JJ756" s="319"/>
      <c r="JK756" s="319"/>
      <c r="JL756" s="319"/>
      <c r="JM756" s="319"/>
      <c r="JN756" s="319"/>
      <c r="JO756" s="319"/>
      <c r="JP756" s="319"/>
      <c r="JQ756" s="319"/>
      <c r="JR756" s="319"/>
      <c r="JS756" s="319"/>
      <c r="JT756" s="319"/>
      <c r="JU756" s="319"/>
      <c r="JV756" s="319"/>
      <c r="JW756" s="319"/>
      <c r="JX756" s="319"/>
      <c r="JY756" s="319"/>
      <c r="JZ756" s="319"/>
      <c r="KA756" s="319"/>
      <c r="KB756" s="319"/>
      <c r="KC756" s="319"/>
      <c r="KD756" s="319"/>
      <c r="KE756" s="319"/>
      <c r="KF756" s="319"/>
      <c r="KG756" s="319"/>
      <c r="KH756" s="319"/>
      <c r="KI756" s="319"/>
      <c r="KJ756" s="319"/>
      <c r="KK756" s="319"/>
      <c r="KL756" s="319"/>
      <c r="KM756" s="319"/>
      <c r="KN756" s="319"/>
      <c r="KO756" s="319"/>
      <c r="KP756" s="319"/>
      <c r="KQ756" s="319"/>
      <c r="KR756" s="319"/>
      <c r="KS756" s="319"/>
      <c r="KT756" s="319"/>
      <c r="KU756" s="319"/>
      <c r="KV756" s="319"/>
      <c r="KW756" s="319"/>
      <c r="KX756" s="319"/>
      <c r="KY756" s="319"/>
      <c r="KZ756" s="319"/>
      <c r="LA756" s="319"/>
      <c r="LB756" s="319"/>
      <c r="LC756" s="319"/>
      <c r="LD756" s="319"/>
      <c r="LE756" s="319"/>
      <c r="LF756" s="319"/>
      <c r="LG756" s="319"/>
      <c r="LH756" s="319"/>
      <c r="LI756" s="319"/>
      <c r="LJ756" s="319"/>
      <c r="LK756" s="319"/>
      <c r="LL756" s="319"/>
      <c r="LM756" s="319"/>
      <c r="LN756" s="319"/>
      <c r="LO756" s="319"/>
      <c r="LP756" s="319"/>
      <c r="LQ756" s="319"/>
      <c r="LR756" s="319"/>
      <c r="LS756" s="319"/>
      <c r="LT756" s="319"/>
      <c r="LU756" s="319"/>
      <c r="LV756" s="319"/>
      <c r="LW756" s="319"/>
      <c r="LX756" s="319"/>
      <c r="LY756" s="319"/>
      <c r="LZ756" s="319"/>
      <c r="MA756" s="319"/>
      <c r="MB756" s="319"/>
      <c r="MC756" s="319"/>
      <c r="MD756" s="319"/>
      <c r="ME756" s="319"/>
      <c r="MF756" s="319"/>
      <c r="MG756" s="319"/>
      <c r="MH756" s="319"/>
      <c r="MI756" s="319"/>
      <c r="MJ756" s="319"/>
      <c r="MK756" s="319"/>
      <c r="ML756" s="319"/>
      <c r="MM756" s="319"/>
      <c r="MN756" s="319"/>
      <c r="MO756" s="319"/>
      <c r="MP756" s="319"/>
      <c r="MQ756" s="319"/>
      <c r="MS756" s="241"/>
      <c r="MT756" s="373">
        <f t="shared" si="1058"/>
        <v>0</v>
      </c>
      <c r="MU756" s="365">
        <f t="shared" si="1075"/>
        <v>0</v>
      </c>
      <c r="MV756" s="365">
        <f t="shared" si="1045"/>
        <v>0</v>
      </c>
      <c r="MW756" s="365"/>
      <c r="MX756" s="365">
        <f t="shared" si="1046"/>
        <v>0</v>
      </c>
      <c r="MY756" s="365"/>
      <c r="MZ756" s="365">
        <f t="shared" si="1047"/>
        <v>0</v>
      </c>
      <c r="NA756" s="365"/>
      <c r="NB756" s="365">
        <f t="shared" si="1048"/>
        <v>0</v>
      </c>
      <c r="NC756" s="365"/>
      <c r="ND756" s="365">
        <f t="shared" si="1049"/>
        <v>0</v>
      </c>
      <c r="NE756" s="365"/>
      <c r="NF756" s="365">
        <f t="shared" si="1050"/>
        <v>0</v>
      </c>
      <c r="NG756" s="365"/>
      <c r="NH756" s="365">
        <f t="shared" si="1051"/>
        <v>0</v>
      </c>
      <c r="NI756" s="365"/>
      <c r="NJ756" s="365">
        <f t="shared" si="1052"/>
        <v>0</v>
      </c>
      <c r="NK756" s="365"/>
      <c r="NL756" s="365">
        <f t="shared" si="1059"/>
        <v>0</v>
      </c>
      <c r="NM756" s="366"/>
      <c r="NN756" s="370"/>
      <c r="NR756" s="318">
        <f t="shared" si="1053"/>
        <v>0</v>
      </c>
      <c r="NS756" s="318">
        <f t="shared" si="1054"/>
        <v>0</v>
      </c>
      <c r="NT756" s="318">
        <f t="shared" si="1055"/>
        <v>0</v>
      </c>
    </row>
    <row r="757" spans="1:384" s="318" customFormat="1" ht="10.199999999999999" customHeight="1" x14ac:dyDescent="0.3">
      <c r="A757" s="25"/>
      <c r="B757" s="389"/>
      <c r="C757" s="424"/>
      <c r="D757" s="15"/>
      <c r="E757" s="106"/>
      <c r="F757" s="106"/>
      <c r="G757" s="106"/>
      <c r="H757" s="399"/>
      <c r="I757" s="381">
        <f>Prenoms!$B$20</f>
        <v>0</v>
      </c>
      <c r="J757" s="382"/>
      <c r="K757" s="382"/>
      <c r="L757" s="382"/>
      <c r="M757" s="382"/>
      <c r="N757" s="68" t="str">
        <f>IF(NL757&lt;&gt;0,"",IF(Conges!AA54=0,"",Conges!AA54))</f>
        <v/>
      </c>
      <c r="O757" s="69"/>
      <c r="P757" s="70"/>
      <c r="Q757" s="70"/>
      <c r="R757" s="70"/>
      <c r="S757" s="70"/>
      <c r="T757" s="70"/>
      <c r="U757" s="70"/>
      <c r="V757" s="71"/>
      <c r="W757" s="69"/>
      <c r="X757" s="70"/>
      <c r="Y757" s="70"/>
      <c r="Z757" s="70"/>
      <c r="AA757" s="70"/>
      <c r="AB757" s="70"/>
      <c r="AC757" s="70"/>
      <c r="AD757" s="71"/>
      <c r="AE757" s="69"/>
      <c r="AF757" s="70"/>
      <c r="AG757" s="70"/>
      <c r="AH757" s="70"/>
      <c r="AI757" s="70"/>
      <c r="AJ757" s="71"/>
      <c r="AK757" s="69"/>
      <c r="AL757" s="70"/>
      <c r="AM757" s="70"/>
      <c r="AN757" s="70"/>
      <c r="AO757" s="70"/>
      <c r="AP757" s="70"/>
      <c r="AQ757" s="70"/>
      <c r="AR757" s="70"/>
      <c r="AS757" s="70"/>
      <c r="AT757" s="71"/>
      <c r="AU757" s="69"/>
      <c r="AV757" s="70"/>
      <c r="AW757" s="70"/>
      <c r="AX757" s="70"/>
      <c r="AY757" s="70"/>
      <c r="AZ757" s="70"/>
      <c r="BA757" s="70"/>
      <c r="BB757" s="71"/>
      <c r="BC757" s="72">
        <f>IF(NL757&lt;&gt;0,(IF(Conges!AA$54=0,0,3)),0)</f>
        <v>0</v>
      </c>
      <c r="BD757" s="417"/>
      <c r="BE757" s="392">
        <f>IF(OR(Conges!AA$54="A",Conges!AA$54="V"),Prenoms!L$20,NL757)</f>
        <v>0</v>
      </c>
      <c r="BF757" s="393"/>
      <c r="BG757" s="289"/>
      <c r="BH757" s="290">
        <f t="shared" si="1038"/>
        <v>0</v>
      </c>
      <c r="BI757" s="291" t="str">
        <f t="shared" si="1039"/>
        <v/>
      </c>
      <c r="BJ757" s="305">
        <v>0</v>
      </c>
      <c r="BK757" s="306">
        <f t="shared" si="1056"/>
        <v>0</v>
      </c>
      <c r="BL757" s="307">
        <f t="shared" si="1015"/>
        <v>0</v>
      </c>
      <c r="BM757" s="307">
        <f t="shared" si="1016"/>
        <v>0</v>
      </c>
      <c r="BN757" s="307">
        <f>SUM('Heures Pointage'!$RD$27:$RE$27)</f>
        <v>0</v>
      </c>
      <c r="BO757" s="307">
        <f>SUM('Heures et Indemnites'!$RD$27:$RE$27)</f>
        <v>0</v>
      </c>
      <c r="BP757" s="308">
        <f t="shared" si="1017"/>
        <v>0</v>
      </c>
      <c r="BQ757" s="308">
        <f>'Heures Pointage'!$SB$27</f>
        <v>0</v>
      </c>
      <c r="BR757" s="309">
        <f t="shared" ref="BR757" si="1077">$BH$1072</f>
        <v>0</v>
      </c>
      <c r="BS757" s="150">
        <f>Prenoms!$C$20</f>
        <v>0</v>
      </c>
      <c r="BT757" s="153"/>
      <c r="BU757" s="323">
        <f>SUM('Heures et Indemnites'!$RD$27:$RE$27)</f>
        <v>0</v>
      </c>
      <c r="BV757" s="236">
        <f>SUM('Heures et Indemnites'!$RD$6:$RE$27)</f>
        <v>0</v>
      </c>
      <c r="BW757" s="323"/>
      <c r="BX757" s="236"/>
      <c r="BY757" s="319"/>
      <c r="BZ757" s="319"/>
      <c r="CA757" s="319"/>
      <c r="CB757" s="319"/>
      <c r="CC757" s="319"/>
      <c r="CD757" s="319"/>
      <c r="CE757" s="319"/>
      <c r="CF757" s="319"/>
      <c r="CG757" s="319"/>
      <c r="CH757" s="319"/>
      <c r="CI757" s="319"/>
      <c r="CJ757" s="319"/>
      <c r="CK757" s="319"/>
      <c r="CL757" s="319"/>
      <c r="CM757" s="319"/>
      <c r="CN757" s="319"/>
      <c r="CO757" s="319"/>
      <c r="CP757" s="319"/>
      <c r="CQ757" s="319"/>
      <c r="CR757" s="319"/>
      <c r="CS757" s="319"/>
      <c r="CT757" s="319"/>
      <c r="CU757" s="319"/>
      <c r="CV757" s="319"/>
      <c r="CW757" s="319"/>
      <c r="CX757" s="319"/>
      <c r="CY757" s="319"/>
      <c r="CZ757" s="319"/>
      <c r="DA757" s="319"/>
      <c r="DB757" s="319"/>
      <c r="DC757" s="319"/>
      <c r="DD757" s="319"/>
      <c r="DE757" s="319"/>
      <c r="DF757" s="319"/>
      <c r="DG757" s="319"/>
      <c r="DH757" s="319"/>
      <c r="DI757" s="319"/>
      <c r="DJ757" s="319"/>
      <c r="DK757" s="319"/>
      <c r="DL757" s="319"/>
      <c r="DM757" s="319"/>
      <c r="DN757" s="319"/>
      <c r="DO757" s="319"/>
      <c r="DP757" s="319"/>
      <c r="DQ757" s="319"/>
      <c r="DR757" s="319"/>
      <c r="DS757" s="319"/>
      <c r="DT757" s="319"/>
      <c r="DU757" s="319"/>
      <c r="DV757" s="319"/>
      <c r="DW757" s="319"/>
      <c r="DX757" s="319"/>
      <c r="DY757" s="319"/>
      <c r="DZ757" s="319"/>
      <c r="EA757" s="319"/>
      <c r="EB757" s="319"/>
      <c r="EC757" s="319"/>
      <c r="ED757" s="319"/>
      <c r="EE757" s="319"/>
      <c r="EF757" s="319"/>
      <c r="EG757" s="319"/>
      <c r="EH757" s="319"/>
      <c r="EI757" s="319"/>
      <c r="EJ757" s="319"/>
      <c r="EK757" s="319"/>
      <c r="EL757" s="319"/>
      <c r="EM757" s="319"/>
      <c r="EN757" s="319"/>
      <c r="EO757" s="319"/>
      <c r="EP757" s="319"/>
      <c r="EQ757" s="319"/>
      <c r="ER757" s="319"/>
      <c r="ES757" s="319"/>
      <c r="ET757" s="319"/>
      <c r="EU757" s="319"/>
      <c r="EV757" s="319"/>
      <c r="EW757" s="319"/>
      <c r="EX757" s="319"/>
      <c r="EY757" s="319"/>
      <c r="EZ757" s="319"/>
      <c r="FA757" s="319"/>
      <c r="FB757" s="319"/>
      <c r="FC757" s="319"/>
      <c r="FD757" s="319"/>
      <c r="FE757" s="319"/>
      <c r="FF757" s="319"/>
      <c r="FG757" s="319"/>
      <c r="FH757" s="319"/>
      <c r="FI757" s="319"/>
      <c r="FJ757" s="319"/>
      <c r="FK757" s="319"/>
      <c r="FL757" s="319"/>
      <c r="FM757" s="319"/>
      <c r="FN757" s="319"/>
      <c r="FO757" s="319"/>
      <c r="FP757" s="319"/>
      <c r="FQ757" s="319"/>
      <c r="FR757" s="319"/>
      <c r="FS757" s="319"/>
      <c r="FT757" s="319"/>
      <c r="FU757" s="319"/>
      <c r="FV757" s="319"/>
      <c r="FW757" s="319"/>
      <c r="FX757" s="319"/>
      <c r="FY757" s="319"/>
      <c r="FZ757" s="319"/>
      <c r="GA757" s="319"/>
      <c r="GB757" s="319"/>
      <c r="GC757" s="319"/>
      <c r="GD757" s="319"/>
      <c r="GE757" s="319"/>
      <c r="GF757" s="319"/>
      <c r="GG757" s="319"/>
      <c r="GH757" s="319"/>
      <c r="GI757" s="319"/>
      <c r="GJ757" s="319"/>
      <c r="GK757" s="319"/>
      <c r="GL757" s="319"/>
      <c r="GM757" s="319"/>
      <c r="GN757" s="319"/>
      <c r="GO757" s="319"/>
      <c r="GP757" s="319"/>
      <c r="GQ757" s="319"/>
      <c r="GR757" s="319"/>
      <c r="GS757" s="319"/>
      <c r="GT757" s="319"/>
      <c r="GU757" s="319"/>
      <c r="GV757" s="319"/>
      <c r="GW757" s="319"/>
      <c r="GX757" s="319"/>
      <c r="GY757" s="319"/>
      <c r="GZ757" s="319"/>
      <c r="HA757" s="319"/>
      <c r="HB757" s="319"/>
      <c r="HC757" s="319"/>
      <c r="HD757" s="319"/>
      <c r="HE757" s="319"/>
      <c r="HF757" s="319"/>
      <c r="HG757" s="319"/>
      <c r="HH757" s="319"/>
      <c r="HI757" s="319"/>
      <c r="HJ757" s="319"/>
      <c r="HK757" s="319"/>
      <c r="HL757" s="319"/>
      <c r="HM757" s="319"/>
      <c r="HN757" s="319"/>
      <c r="HO757" s="319"/>
      <c r="HP757" s="319"/>
      <c r="HQ757" s="319"/>
      <c r="HR757" s="319"/>
      <c r="HS757" s="319"/>
      <c r="HT757" s="319"/>
      <c r="HU757" s="319"/>
      <c r="HV757" s="319"/>
      <c r="HW757" s="319"/>
      <c r="HX757" s="319"/>
      <c r="HY757" s="319"/>
      <c r="HZ757" s="319"/>
      <c r="IA757" s="319"/>
      <c r="IB757" s="319"/>
      <c r="IC757" s="319"/>
      <c r="ID757" s="319"/>
      <c r="IE757" s="319"/>
      <c r="IF757" s="319"/>
      <c r="IG757" s="319"/>
      <c r="IH757" s="319"/>
      <c r="II757" s="319"/>
      <c r="IJ757" s="319"/>
      <c r="IK757" s="319"/>
      <c r="IL757" s="319"/>
      <c r="IM757" s="319"/>
      <c r="IN757" s="319"/>
      <c r="IO757" s="319"/>
      <c r="IP757" s="319"/>
      <c r="IQ757" s="319"/>
      <c r="IR757" s="319"/>
      <c r="IS757" s="319"/>
      <c r="IT757" s="319"/>
      <c r="IU757" s="319"/>
      <c r="IV757" s="319"/>
      <c r="IW757" s="319"/>
      <c r="IX757" s="319"/>
      <c r="IY757" s="319"/>
      <c r="IZ757" s="319"/>
      <c r="JA757" s="319"/>
      <c r="JB757" s="319"/>
      <c r="JC757" s="319"/>
      <c r="JD757" s="319"/>
      <c r="JE757" s="319"/>
      <c r="JF757" s="319"/>
      <c r="JG757" s="319"/>
      <c r="JH757" s="319"/>
      <c r="JI757" s="319"/>
      <c r="JJ757" s="319"/>
      <c r="JK757" s="319"/>
      <c r="JL757" s="319"/>
      <c r="JM757" s="319"/>
      <c r="JN757" s="319"/>
      <c r="JO757" s="319"/>
      <c r="JP757" s="319"/>
      <c r="JQ757" s="319"/>
      <c r="JR757" s="319"/>
      <c r="JS757" s="319"/>
      <c r="JT757" s="319"/>
      <c r="JU757" s="319"/>
      <c r="JV757" s="319"/>
      <c r="JW757" s="319"/>
      <c r="JX757" s="319"/>
      <c r="JY757" s="319"/>
      <c r="JZ757" s="319"/>
      <c r="KA757" s="319"/>
      <c r="KB757" s="319"/>
      <c r="KC757" s="319"/>
      <c r="KD757" s="319"/>
      <c r="KE757" s="319"/>
      <c r="KF757" s="319"/>
      <c r="KG757" s="319"/>
      <c r="KH757" s="319"/>
      <c r="KI757" s="319"/>
      <c r="KJ757" s="319"/>
      <c r="KK757" s="319"/>
      <c r="KL757" s="319"/>
      <c r="KM757" s="319"/>
      <c r="KN757" s="319"/>
      <c r="KO757" s="319"/>
      <c r="KP757" s="319"/>
      <c r="KQ757" s="319"/>
      <c r="KR757" s="319"/>
      <c r="KS757" s="319"/>
      <c r="KT757" s="319"/>
      <c r="KU757" s="319"/>
      <c r="KV757" s="319"/>
      <c r="KW757" s="319"/>
      <c r="KX757" s="319"/>
      <c r="KY757" s="319"/>
      <c r="KZ757" s="319"/>
      <c r="LA757" s="319"/>
      <c r="LB757" s="319"/>
      <c r="LC757" s="319"/>
      <c r="LD757" s="319"/>
      <c r="LE757" s="319"/>
      <c r="LF757" s="319"/>
      <c r="LG757" s="319"/>
      <c r="LH757" s="319"/>
      <c r="LI757" s="319"/>
      <c r="LJ757" s="319"/>
      <c r="LK757" s="319"/>
      <c r="LL757" s="319"/>
      <c r="LM757" s="319"/>
      <c r="LN757" s="319"/>
      <c r="LO757" s="319"/>
      <c r="LP757" s="319"/>
      <c r="LQ757" s="319"/>
      <c r="LR757" s="319"/>
      <c r="LS757" s="319"/>
      <c r="LT757" s="319"/>
      <c r="LU757" s="319"/>
      <c r="LV757" s="319"/>
      <c r="LW757" s="319"/>
      <c r="LX757" s="319"/>
      <c r="LY757" s="319"/>
      <c r="LZ757" s="319"/>
      <c r="MA757" s="319"/>
      <c r="MB757" s="319"/>
      <c r="MC757" s="319"/>
      <c r="MD757" s="319"/>
      <c r="ME757" s="319"/>
      <c r="MF757" s="319"/>
      <c r="MG757" s="319"/>
      <c r="MH757" s="319"/>
      <c r="MI757" s="319"/>
      <c r="MJ757" s="319"/>
      <c r="MK757" s="319"/>
      <c r="ML757" s="319"/>
      <c r="MM757" s="319"/>
      <c r="MN757" s="319"/>
      <c r="MO757" s="319"/>
      <c r="MP757" s="319"/>
      <c r="MQ757" s="319"/>
      <c r="MS757" s="241"/>
      <c r="MT757" s="362">
        <f t="shared" si="1058"/>
        <v>0</v>
      </c>
      <c r="MU757" s="363">
        <f t="shared" si="1075"/>
        <v>0</v>
      </c>
      <c r="MV757" s="363">
        <f t="shared" si="1045"/>
        <v>0</v>
      </c>
      <c r="MW757" s="363"/>
      <c r="MX757" s="363">
        <f t="shared" si="1046"/>
        <v>0</v>
      </c>
      <c r="MY757" s="363"/>
      <c r="MZ757" s="363">
        <f t="shared" si="1047"/>
        <v>0</v>
      </c>
      <c r="NA757" s="363"/>
      <c r="NB757" s="363">
        <f t="shared" si="1048"/>
        <v>0</v>
      </c>
      <c r="NC757" s="363"/>
      <c r="ND757" s="363">
        <f t="shared" si="1049"/>
        <v>0</v>
      </c>
      <c r="NE757" s="363"/>
      <c r="NF757" s="363">
        <f t="shared" si="1050"/>
        <v>0</v>
      </c>
      <c r="NG757" s="363"/>
      <c r="NH757" s="363">
        <f t="shared" si="1051"/>
        <v>0</v>
      </c>
      <c r="NI757" s="363"/>
      <c r="NJ757" s="363">
        <f t="shared" si="1052"/>
        <v>0</v>
      </c>
      <c r="NK757" s="363"/>
      <c r="NL757" s="363">
        <f t="shared" si="1059"/>
        <v>0</v>
      </c>
      <c r="NM757" s="364"/>
      <c r="NN757" s="370"/>
      <c r="NR757" s="318">
        <f t="shared" si="1053"/>
        <v>0</v>
      </c>
      <c r="NS757" s="318">
        <f t="shared" si="1054"/>
        <v>0</v>
      </c>
      <c r="NT757" s="318">
        <f t="shared" si="1055"/>
        <v>0</v>
      </c>
    </row>
    <row r="758" spans="1:384" s="318" customFormat="1" ht="10.199999999999999" customHeight="1" x14ac:dyDescent="0.3">
      <c r="A758" s="25"/>
      <c r="B758" s="389"/>
      <c r="C758" s="424"/>
      <c r="D758" s="15"/>
      <c r="E758" s="106"/>
      <c r="F758" s="106"/>
      <c r="G758" s="106"/>
      <c r="H758" s="399"/>
      <c r="I758" s="394">
        <f>Prenoms!$B$21</f>
        <v>0</v>
      </c>
      <c r="J758" s="395"/>
      <c r="K758" s="395"/>
      <c r="L758" s="395"/>
      <c r="M758" s="395"/>
      <c r="N758" s="81" t="str">
        <f>IF(NL758&lt;&gt;0,"",IF(Conges!AA55=0,"",Conges!AA55))</f>
        <v/>
      </c>
      <c r="O758" s="82"/>
      <c r="P758" s="83"/>
      <c r="Q758" s="83"/>
      <c r="R758" s="83"/>
      <c r="S758" s="83"/>
      <c r="T758" s="83"/>
      <c r="U758" s="83"/>
      <c r="V758" s="84"/>
      <c r="W758" s="82"/>
      <c r="X758" s="83"/>
      <c r="Y758" s="83"/>
      <c r="Z758" s="83"/>
      <c r="AA758" s="83"/>
      <c r="AB758" s="83"/>
      <c r="AC758" s="83"/>
      <c r="AD758" s="84"/>
      <c r="AE758" s="82"/>
      <c r="AF758" s="83"/>
      <c r="AG758" s="83"/>
      <c r="AH758" s="83"/>
      <c r="AI758" s="83"/>
      <c r="AJ758" s="84"/>
      <c r="AK758" s="82"/>
      <c r="AL758" s="83"/>
      <c r="AM758" s="83"/>
      <c r="AN758" s="83"/>
      <c r="AO758" s="83"/>
      <c r="AP758" s="83"/>
      <c r="AQ758" s="83"/>
      <c r="AR758" s="83"/>
      <c r="AS758" s="83"/>
      <c r="AT758" s="84"/>
      <c r="AU758" s="82"/>
      <c r="AV758" s="83"/>
      <c r="AW758" s="83"/>
      <c r="AX758" s="83"/>
      <c r="AY758" s="83"/>
      <c r="AZ758" s="83"/>
      <c r="BA758" s="83"/>
      <c r="BB758" s="84"/>
      <c r="BC758" s="85">
        <f>IF(NL758&lt;&gt;0,(IF(Conges!AA$55=0,0,3)),0)</f>
        <v>0</v>
      </c>
      <c r="BD758" s="417"/>
      <c r="BE758" s="390">
        <f>IF(OR(Conges!AA$55="A",Conges!AA$55="V"),Prenoms!L$21,NL758)</f>
        <v>0</v>
      </c>
      <c r="BF758" s="391"/>
      <c r="BG758" s="286"/>
      <c r="BH758" s="287">
        <f t="shared" si="1038"/>
        <v>0</v>
      </c>
      <c r="BI758" s="288" t="str">
        <f t="shared" si="1039"/>
        <v/>
      </c>
      <c r="BJ758" s="300">
        <v>0</v>
      </c>
      <c r="BK758" s="301">
        <f t="shared" si="1056"/>
        <v>0</v>
      </c>
      <c r="BL758" s="302">
        <f t="shared" si="1015"/>
        <v>0</v>
      </c>
      <c r="BM758" s="302">
        <f t="shared" si="1016"/>
        <v>0</v>
      </c>
      <c r="BN758" s="302">
        <f>SUM('Heures Pointage'!$SD$27:$SE$27)</f>
        <v>0</v>
      </c>
      <c r="BO758" s="302">
        <f>SUM('Heures et Indemnites'!$SD$27:$SE$27)</f>
        <v>0</v>
      </c>
      <c r="BP758" s="303">
        <f t="shared" si="1017"/>
        <v>0</v>
      </c>
      <c r="BQ758" s="303">
        <f>'Heures Pointage'!$TB$27</f>
        <v>0</v>
      </c>
      <c r="BR758" s="304">
        <f t="shared" ref="BR758" si="1078">$BH$1073</f>
        <v>0</v>
      </c>
      <c r="BS758" s="149">
        <f>Prenoms!$C$21</f>
        <v>0</v>
      </c>
      <c r="BT758" s="180"/>
      <c r="BU758" s="324">
        <f>SUM('Heures et Indemnites'!$SD$27:$SE$27)</f>
        <v>0</v>
      </c>
      <c r="BV758" s="235">
        <f>SUM('Heures et Indemnites'!$SD$6:$SE$27)</f>
        <v>0</v>
      </c>
      <c r="BW758" s="324"/>
      <c r="BX758" s="235"/>
      <c r="BY758" s="319"/>
      <c r="BZ758" s="319"/>
      <c r="CA758" s="319"/>
      <c r="CB758" s="319"/>
      <c r="CC758" s="319"/>
      <c r="CD758" s="319"/>
      <c r="CE758" s="319"/>
      <c r="CF758" s="319"/>
      <c r="CG758" s="319"/>
      <c r="CH758" s="319"/>
      <c r="CI758" s="319"/>
      <c r="CJ758" s="319"/>
      <c r="CK758" s="319"/>
      <c r="CL758" s="319"/>
      <c r="CM758" s="319"/>
      <c r="CN758" s="319"/>
      <c r="CO758" s="319"/>
      <c r="CP758" s="319"/>
      <c r="CQ758" s="319"/>
      <c r="CR758" s="319"/>
      <c r="CS758" s="319"/>
      <c r="CT758" s="319"/>
      <c r="CU758" s="319"/>
      <c r="CV758" s="319"/>
      <c r="CW758" s="319"/>
      <c r="CX758" s="319"/>
      <c r="CY758" s="319"/>
      <c r="CZ758" s="319"/>
      <c r="DA758" s="319"/>
      <c r="DB758" s="319"/>
      <c r="DC758" s="319"/>
      <c r="DD758" s="319"/>
      <c r="DE758" s="319"/>
      <c r="DF758" s="319"/>
      <c r="DG758" s="319"/>
      <c r="DH758" s="319"/>
      <c r="DI758" s="319"/>
      <c r="DJ758" s="319"/>
      <c r="DK758" s="319"/>
      <c r="DL758" s="319"/>
      <c r="DM758" s="319"/>
      <c r="DN758" s="319"/>
      <c r="DO758" s="319"/>
      <c r="DP758" s="319"/>
      <c r="DQ758" s="319"/>
      <c r="DR758" s="319"/>
      <c r="DS758" s="319"/>
      <c r="DT758" s="319"/>
      <c r="DU758" s="319"/>
      <c r="DV758" s="319"/>
      <c r="DW758" s="319"/>
      <c r="DX758" s="319"/>
      <c r="DY758" s="319"/>
      <c r="DZ758" s="319"/>
      <c r="EA758" s="319"/>
      <c r="EB758" s="319"/>
      <c r="EC758" s="319"/>
      <c r="ED758" s="319"/>
      <c r="EE758" s="319"/>
      <c r="EF758" s="319"/>
      <c r="EG758" s="319"/>
      <c r="EH758" s="319"/>
      <c r="EI758" s="319"/>
      <c r="EJ758" s="319"/>
      <c r="EK758" s="319"/>
      <c r="EL758" s="319"/>
      <c r="EM758" s="319"/>
      <c r="EN758" s="319"/>
      <c r="EO758" s="319"/>
      <c r="EP758" s="319"/>
      <c r="EQ758" s="319"/>
      <c r="ER758" s="319"/>
      <c r="ES758" s="319"/>
      <c r="ET758" s="319"/>
      <c r="EU758" s="319"/>
      <c r="EV758" s="319"/>
      <c r="EW758" s="319"/>
      <c r="EX758" s="319"/>
      <c r="EY758" s="319"/>
      <c r="EZ758" s="319"/>
      <c r="FA758" s="319"/>
      <c r="FB758" s="319"/>
      <c r="FC758" s="319"/>
      <c r="FD758" s="319"/>
      <c r="FE758" s="319"/>
      <c r="FF758" s="319"/>
      <c r="FG758" s="319"/>
      <c r="FH758" s="319"/>
      <c r="FI758" s="319"/>
      <c r="FJ758" s="319"/>
      <c r="FK758" s="319"/>
      <c r="FL758" s="319"/>
      <c r="FM758" s="319"/>
      <c r="FN758" s="319"/>
      <c r="FO758" s="319"/>
      <c r="FP758" s="319"/>
      <c r="FQ758" s="319"/>
      <c r="FR758" s="319"/>
      <c r="FS758" s="319"/>
      <c r="FT758" s="319"/>
      <c r="FU758" s="319"/>
      <c r="FV758" s="319"/>
      <c r="FW758" s="319"/>
      <c r="FX758" s="319"/>
      <c r="FY758" s="319"/>
      <c r="FZ758" s="319"/>
      <c r="GA758" s="319"/>
      <c r="GB758" s="319"/>
      <c r="GC758" s="319"/>
      <c r="GD758" s="319"/>
      <c r="GE758" s="319"/>
      <c r="GF758" s="319"/>
      <c r="GG758" s="319"/>
      <c r="GH758" s="319"/>
      <c r="GI758" s="319"/>
      <c r="GJ758" s="319"/>
      <c r="GK758" s="319"/>
      <c r="GL758" s="319"/>
      <c r="GM758" s="319"/>
      <c r="GN758" s="319"/>
      <c r="GO758" s="319"/>
      <c r="GP758" s="319"/>
      <c r="GQ758" s="319"/>
      <c r="GR758" s="319"/>
      <c r="GS758" s="319"/>
      <c r="GT758" s="319"/>
      <c r="GU758" s="319"/>
      <c r="GV758" s="319"/>
      <c r="GW758" s="319"/>
      <c r="GX758" s="319"/>
      <c r="GY758" s="319"/>
      <c r="GZ758" s="319"/>
      <c r="HA758" s="319"/>
      <c r="HB758" s="319"/>
      <c r="HC758" s="319"/>
      <c r="HD758" s="319"/>
      <c r="HE758" s="319"/>
      <c r="HF758" s="319"/>
      <c r="HG758" s="319"/>
      <c r="HH758" s="319"/>
      <c r="HI758" s="319"/>
      <c r="HJ758" s="319"/>
      <c r="HK758" s="319"/>
      <c r="HL758" s="319"/>
      <c r="HM758" s="319"/>
      <c r="HN758" s="319"/>
      <c r="HO758" s="319"/>
      <c r="HP758" s="319"/>
      <c r="HQ758" s="319"/>
      <c r="HR758" s="319"/>
      <c r="HS758" s="319"/>
      <c r="HT758" s="319"/>
      <c r="HU758" s="319"/>
      <c r="HV758" s="319"/>
      <c r="HW758" s="319"/>
      <c r="HX758" s="319"/>
      <c r="HY758" s="319"/>
      <c r="HZ758" s="319"/>
      <c r="IA758" s="319"/>
      <c r="IB758" s="319"/>
      <c r="IC758" s="319"/>
      <c r="ID758" s="319"/>
      <c r="IE758" s="319"/>
      <c r="IF758" s="319"/>
      <c r="IG758" s="319"/>
      <c r="IH758" s="319"/>
      <c r="II758" s="319"/>
      <c r="IJ758" s="319"/>
      <c r="IK758" s="319"/>
      <c r="IL758" s="319"/>
      <c r="IM758" s="319"/>
      <c r="IN758" s="319"/>
      <c r="IO758" s="319"/>
      <c r="IP758" s="319"/>
      <c r="IQ758" s="319"/>
      <c r="IR758" s="319"/>
      <c r="IS758" s="319"/>
      <c r="IT758" s="319"/>
      <c r="IU758" s="319"/>
      <c r="IV758" s="319"/>
      <c r="IW758" s="319"/>
      <c r="IX758" s="319"/>
      <c r="IY758" s="319"/>
      <c r="IZ758" s="319"/>
      <c r="JA758" s="319"/>
      <c r="JB758" s="319"/>
      <c r="JC758" s="319"/>
      <c r="JD758" s="319"/>
      <c r="JE758" s="319"/>
      <c r="JF758" s="319"/>
      <c r="JG758" s="319"/>
      <c r="JH758" s="319"/>
      <c r="JI758" s="319"/>
      <c r="JJ758" s="319"/>
      <c r="JK758" s="319"/>
      <c r="JL758" s="319"/>
      <c r="JM758" s="319"/>
      <c r="JN758" s="319"/>
      <c r="JO758" s="319"/>
      <c r="JP758" s="319"/>
      <c r="JQ758" s="319"/>
      <c r="JR758" s="319"/>
      <c r="JS758" s="319"/>
      <c r="JT758" s="319"/>
      <c r="JU758" s="319"/>
      <c r="JV758" s="319"/>
      <c r="JW758" s="319"/>
      <c r="JX758" s="319"/>
      <c r="JY758" s="319"/>
      <c r="JZ758" s="319"/>
      <c r="KA758" s="319"/>
      <c r="KB758" s="319"/>
      <c r="KC758" s="319"/>
      <c r="KD758" s="319"/>
      <c r="KE758" s="319"/>
      <c r="KF758" s="319"/>
      <c r="KG758" s="319"/>
      <c r="KH758" s="319"/>
      <c r="KI758" s="319"/>
      <c r="KJ758" s="319"/>
      <c r="KK758" s="319"/>
      <c r="KL758" s="319"/>
      <c r="KM758" s="319"/>
      <c r="KN758" s="319"/>
      <c r="KO758" s="319"/>
      <c r="KP758" s="319"/>
      <c r="KQ758" s="319"/>
      <c r="KR758" s="319"/>
      <c r="KS758" s="319"/>
      <c r="KT758" s="319"/>
      <c r="KU758" s="319"/>
      <c r="KV758" s="319"/>
      <c r="KW758" s="319"/>
      <c r="KX758" s="319"/>
      <c r="KY758" s="319"/>
      <c r="KZ758" s="319"/>
      <c r="LA758" s="319"/>
      <c r="LB758" s="319"/>
      <c r="LC758" s="319"/>
      <c r="LD758" s="319"/>
      <c r="LE758" s="319"/>
      <c r="LF758" s="319"/>
      <c r="LG758" s="319"/>
      <c r="LH758" s="319"/>
      <c r="LI758" s="319"/>
      <c r="LJ758" s="319"/>
      <c r="LK758" s="319"/>
      <c r="LL758" s="319"/>
      <c r="LM758" s="319"/>
      <c r="LN758" s="319"/>
      <c r="LO758" s="319"/>
      <c r="LP758" s="319"/>
      <c r="LQ758" s="319"/>
      <c r="LR758" s="319"/>
      <c r="LS758" s="319"/>
      <c r="LT758" s="319"/>
      <c r="LU758" s="319"/>
      <c r="LV758" s="319"/>
      <c r="LW758" s="319"/>
      <c r="LX758" s="319"/>
      <c r="LY758" s="319"/>
      <c r="LZ758" s="319"/>
      <c r="MA758" s="319"/>
      <c r="MB758" s="319"/>
      <c r="MC758" s="319"/>
      <c r="MD758" s="319"/>
      <c r="ME758" s="319"/>
      <c r="MF758" s="319"/>
      <c r="MG758" s="319"/>
      <c r="MH758" s="319"/>
      <c r="MI758" s="319"/>
      <c r="MJ758" s="319"/>
      <c r="MK758" s="319"/>
      <c r="ML758" s="319"/>
      <c r="MM758" s="319"/>
      <c r="MN758" s="319"/>
      <c r="MO758" s="319"/>
      <c r="MP758" s="319"/>
      <c r="MQ758" s="319"/>
      <c r="MS758" s="241"/>
      <c r="MT758" s="373">
        <f t="shared" si="1058"/>
        <v>0</v>
      </c>
      <c r="MU758" s="365">
        <f t="shared" si="1075"/>
        <v>0</v>
      </c>
      <c r="MV758" s="365">
        <f t="shared" si="1045"/>
        <v>0</v>
      </c>
      <c r="MW758" s="365"/>
      <c r="MX758" s="365">
        <f t="shared" si="1046"/>
        <v>0</v>
      </c>
      <c r="MY758" s="365"/>
      <c r="MZ758" s="365">
        <f t="shared" si="1047"/>
        <v>0</v>
      </c>
      <c r="NA758" s="365"/>
      <c r="NB758" s="365">
        <f t="shared" si="1048"/>
        <v>0</v>
      </c>
      <c r="NC758" s="365"/>
      <c r="ND758" s="365">
        <f t="shared" si="1049"/>
        <v>0</v>
      </c>
      <c r="NE758" s="365"/>
      <c r="NF758" s="365">
        <f t="shared" si="1050"/>
        <v>0</v>
      </c>
      <c r="NG758" s="365"/>
      <c r="NH758" s="365">
        <f t="shared" si="1051"/>
        <v>0</v>
      </c>
      <c r="NI758" s="365"/>
      <c r="NJ758" s="365">
        <f t="shared" si="1052"/>
        <v>0</v>
      </c>
      <c r="NK758" s="365"/>
      <c r="NL758" s="365">
        <f t="shared" si="1059"/>
        <v>0</v>
      </c>
      <c r="NM758" s="366"/>
      <c r="NN758" s="370"/>
      <c r="NR758" s="318">
        <f t="shared" si="1053"/>
        <v>0</v>
      </c>
      <c r="NS758" s="318">
        <f t="shared" si="1054"/>
        <v>0</v>
      </c>
      <c r="NT758" s="318">
        <f t="shared" si="1055"/>
        <v>0</v>
      </c>
    </row>
    <row r="759" spans="1:384" s="318" customFormat="1" ht="10.199999999999999" customHeight="1" x14ac:dyDescent="0.3">
      <c r="A759" s="25"/>
      <c r="B759" s="389"/>
      <c r="C759" s="424"/>
      <c r="D759" s="15"/>
      <c r="E759" s="106"/>
      <c r="F759" s="106"/>
      <c r="G759" s="106"/>
      <c r="H759" s="399"/>
      <c r="I759" s="381">
        <f>Prenoms!$B$22</f>
        <v>0</v>
      </c>
      <c r="J759" s="382"/>
      <c r="K759" s="382"/>
      <c r="L759" s="382"/>
      <c r="M759" s="382"/>
      <c r="N759" s="68" t="str">
        <f>IF(NL759&lt;&gt;0,"",IF(Conges!AA56=0,"",Conges!AA56))</f>
        <v/>
      </c>
      <c r="O759" s="69"/>
      <c r="P759" s="70"/>
      <c r="Q759" s="70"/>
      <c r="R759" s="70"/>
      <c r="S759" s="70"/>
      <c r="T759" s="70"/>
      <c r="U759" s="70"/>
      <c r="V759" s="71"/>
      <c r="W759" s="69"/>
      <c r="X759" s="70"/>
      <c r="Y759" s="70"/>
      <c r="Z759" s="70"/>
      <c r="AA759" s="70"/>
      <c r="AB759" s="70"/>
      <c r="AC759" s="70"/>
      <c r="AD759" s="71"/>
      <c r="AE759" s="69"/>
      <c r="AF759" s="70"/>
      <c r="AG759" s="70"/>
      <c r="AH759" s="70"/>
      <c r="AI759" s="70"/>
      <c r="AJ759" s="71"/>
      <c r="AK759" s="69"/>
      <c r="AL759" s="70"/>
      <c r="AM759" s="70"/>
      <c r="AN759" s="70"/>
      <c r="AO759" s="70"/>
      <c r="AP759" s="70"/>
      <c r="AQ759" s="70"/>
      <c r="AR759" s="70"/>
      <c r="AS759" s="70"/>
      <c r="AT759" s="71"/>
      <c r="AU759" s="69"/>
      <c r="AV759" s="70"/>
      <c r="AW759" s="70"/>
      <c r="AX759" s="70"/>
      <c r="AY759" s="70"/>
      <c r="AZ759" s="70"/>
      <c r="BA759" s="70"/>
      <c r="BB759" s="71"/>
      <c r="BC759" s="72">
        <f>IF(NL759&lt;&gt;0,(IF(Conges!AA$56=0,0,3)),0)</f>
        <v>0</v>
      </c>
      <c r="BD759" s="417"/>
      <c r="BE759" s="392">
        <f>IF(OR(Conges!AA$56="A",Conges!AA$56="V"),Prenoms!L$22,NL759)</f>
        <v>0</v>
      </c>
      <c r="BF759" s="393"/>
      <c r="BG759" s="289"/>
      <c r="BH759" s="290">
        <f t="shared" si="1038"/>
        <v>0</v>
      </c>
      <c r="BI759" s="291" t="str">
        <f t="shared" si="1039"/>
        <v/>
      </c>
      <c r="BJ759" s="305">
        <v>0</v>
      </c>
      <c r="BK759" s="306">
        <f t="shared" si="1056"/>
        <v>0</v>
      </c>
      <c r="BL759" s="307">
        <f t="shared" si="1015"/>
        <v>0</v>
      </c>
      <c r="BM759" s="307">
        <f t="shared" si="1016"/>
        <v>0</v>
      </c>
      <c r="BN759" s="307">
        <f>SUM('Heures Pointage'!$TD$27:$TE$27)</f>
        <v>0</v>
      </c>
      <c r="BO759" s="307">
        <f>SUM('Heures et Indemnites'!$TD$27:$TE$27)</f>
        <v>0</v>
      </c>
      <c r="BP759" s="308">
        <f t="shared" si="1017"/>
        <v>0</v>
      </c>
      <c r="BQ759" s="308">
        <f>'Heures Pointage'!$UB$27</f>
        <v>0</v>
      </c>
      <c r="BR759" s="309">
        <f t="shared" ref="BR759" si="1079">$BH$1074</f>
        <v>0</v>
      </c>
      <c r="BS759" s="150">
        <f>Prenoms!$C$22</f>
        <v>0</v>
      </c>
      <c r="BT759" s="153"/>
      <c r="BU759" s="323">
        <f>SUM('Heures et Indemnites'!$TD$27:$TE$27)</f>
        <v>0</v>
      </c>
      <c r="BV759" s="236">
        <f>SUM('Heures et Indemnites'!$TD$6:$TE$27)</f>
        <v>0</v>
      </c>
      <c r="BW759" s="323"/>
      <c r="BX759" s="236"/>
      <c r="BY759" s="319"/>
      <c r="BZ759" s="319"/>
      <c r="CA759" s="319"/>
      <c r="CB759" s="319"/>
      <c r="CC759" s="319"/>
      <c r="CD759" s="319"/>
      <c r="CE759" s="319"/>
      <c r="CF759" s="319"/>
      <c r="CG759" s="319"/>
      <c r="CH759" s="319"/>
      <c r="CI759" s="319"/>
      <c r="CJ759" s="319"/>
      <c r="CK759" s="319"/>
      <c r="CL759" s="319"/>
      <c r="CM759" s="319"/>
      <c r="CN759" s="319"/>
      <c r="CO759" s="319"/>
      <c r="CP759" s="319"/>
      <c r="CQ759" s="319"/>
      <c r="CR759" s="319"/>
      <c r="CS759" s="319"/>
      <c r="CT759" s="319"/>
      <c r="CU759" s="319"/>
      <c r="CV759" s="319"/>
      <c r="CW759" s="319"/>
      <c r="CX759" s="319"/>
      <c r="CY759" s="319"/>
      <c r="CZ759" s="319"/>
      <c r="DA759" s="319"/>
      <c r="DB759" s="319"/>
      <c r="DC759" s="319"/>
      <c r="DD759" s="319"/>
      <c r="DE759" s="319"/>
      <c r="DF759" s="319"/>
      <c r="DG759" s="319"/>
      <c r="DH759" s="319"/>
      <c r="DI759" s="319"/>
      <c r="DJ759" s="319"/>
      <c r="DK759" s="319"/>
      <c r="DL759" s="319"/>
      <c r="DM759" s="319"/>
      <c r="DN759" s="319"/>
      <c r="DO759" s="319"/>
      <c r="DP759" s="319"/>
      <c r="DQ759" s="319"/>
      <c r="DR759" s="319"/>
      <c r="DS759" s="319"/>
      <c r="DT759" s="319"/>
      <c r="DU759" s="319"/>
      <c r="DV759" s="319"/>
      <c r="DW759" s="319"/>
      <c r="DX759" s="319"/>
      <c r="DY759" s="319"/>
      <c r="DZ759" s="319"/>
      <c r="EA759" s="319"/>
      <c r="EB759" s="319"/>
      <c r="EC759" s="319"/>
      <c r="ED759" s="319"/>
      <c r="EE759" s="319"/>
      <c r="EF759" s="319"/>
      <c r="EG759" s="319"/>
      <c r="EH759" s="319"/>
      <c r="EI759" s="319"/>
      <c r="EJ759" s="319"/>
      <c r="EK759" s="319"/>
      <c r="EL759" s="319"/>
      <c r="EM759" s="319"/>
      <c r="EN759" s="319"/>
      <c r="EO759" s="319"/>
      <c r="EP759" s="319"/>
      <c r="EQ759" s="319"/>
      <c r="ER759" s="319"/>
      <c r="ES759" s="319"/>
      <c r="ET759" s="319"/>
      <c r="EU759" s="319"/>
      <c r="EV759" s="319"/>
      <c r="EW759" s="319"/>
      <c r="EX759" s="319"/>
      <c r="EY759" s="319"/>
      <c r="EZ759" s="319"/>
      <c r="FA759" s="319"/>
      <c r="FB759" s="319"/>
      <c r="FC759" s="319"/>
      <c r="FD759" s="319"/>
      <c r="FE759" s="319"/>
      <c r="FF759" s="319"/>
      <c r="FG759" s="319"/>
      <c r="FH759" s="319"/>
      <c r="FI759" s="319"/>
      <c r="FJ759" s="319"/>
      <c r="FK759" s="319"/>
      <c r="FL759" s="319"/>
      <c r="FM759" s="319"/>
      <c r="FN759" s="319"/>
      <c r="FO759" s="319"/>
      <c r="FP759" s="319"/>
      <c r="FQ759" s="319"/>
      <c r="FR759" s="319"/>
      <c r="FS759" s="319"/>
      <c r="FT759" s="319"/>
      <c r="FU759" s="319"/>
      <c r="FV759" s="319"/>
      <c r="FW759" s="319"/>
      <c r="FX759" s="319"/>
      <c r="FY759" s="319"/>
      <c r="FZ759" s="319"/>
      <c r="GA759" s="319"/>
      <c r="GB759" s="319"/>
      <c r="GC759" s="319"/>
      <c r="GD759" s="319"/>
      <c r="GE759" s="319"/>
      <c r="GF759" s="319"/>
      <c r="GG759" s="319"/>
      <c r="GH759" s="319"/>
      <c r="GI759" s="319"/>
      <c r="GJ759" s="319"/>
      <c r="GK759" s="319"/>
      <c r="GL759" s="319"/>
      <c r="GM759" s="319"/>
      <c r="GN759" s="319"/>
      <c r="GO759" s="319"/>
      <c r="GP759" s="319"/>
      <c r="GQ759" s="319"/>
      <c r="GR759" s="319"/>
      <c r="GS759" s="319"/>
      <c r="GT759" s="319"/>
      <c r="GU759" s="319"/>
      <c r="GV759" s="319"/>
      <c r="GW759" s="319"/>
      <c r="GX759" s="319"/>
      <c r="GY759" s="319"/>
      <c r="GZ759" s="319"/>
      <c r="HA759" s="319"/>
      <c r="HB759" s="319"/>
      <c r="HC759" s="319"/>
      <c r="HD759" s="319"/>
      <c r="HE759" s="319"/>
      <c r="HF759" s="319"/>
      <c r="HG759" s="319"/>
      <c r="HH759" s="319"/>
      <c r="HI759" s="319"/>
      <c r="HJ759" s="319"/>
      <c r="HK759" s="319"/>
      <c r="HL759" s="319"/>
      <c r="HM759" s="319"/>
      <c r="HN759" s="319"/>
      <c r="HO759" s="319"/>
      <c r="HP759" s="319"/>
      <c r="HQ759" s="319"/>
      <c r="HR759" s="319"/>
      <c r="HS759" s="319"/>
      <c r="HT759" s="319"/>
      <c r="HU759" s="319"/>
      <c r="HV759" s="319"/>
      <c r="HW759" s="319"/>
      <c r="HX759" s="319"/>
      <c r="HY759" s="319"/>
      <c r="HZ759" s="319"/>
      <c r="IA759" s="319"/>
      <c r="IB759" s="319"/>
      <c r="IC759" s="319"/>
      <c r="ID759" s="319"/>
      <c r="IE759" s="319"/>
      <c r="IF759" s="319"/>
      <c r="IG759" s="319"/>
      <c r="IH759" s="319"/>
      <c r="II759" s="319"/>
      <c r="IJ759" s="319"/>
      <c r="IK759" s="319"/>
      <c r="IL759" s="319"/>
      <c r="IM759" s="319"/>
      <c r="IN759" s="319"/>
      <c r="IO759" s="319"/>
      <c r="IP759" s="319"/>
      <c r="IQ759" s="319"/>
      <c r="IR759" s="319"/>
      <c r="IS759" s="319"/>
      <c r="IT759" s="319"/>
      <c r="IU759" s="319"/>
      <c r="IV759" s="319"/>
      <c r="IW759" s="319"/>
      <c r="IX759" s="319"/>
      <c r="IY759" s="319"/>
      <c r="IZ759" s="319"/>
      <c r="JA759" s="319"/>
      <c r="JB759" s="319"/>
      <c r="JC759" s="319"/>
      <c r="JD759" s="319"/>
      <c r="JE759" s="319"/>
      <c r="JF759" s="319"/>
      <c r="JG759" s="319"/>
      <c r="JH759" s="319"/>
      <c r="JI759" s="319"/>
      <c r="JJ759" s="319"/>
      <c r="JK759" s="319"/>
      <c r="JL759" s="319"/>
      <c r="JM759" s="319"/>
      <c r="JN759" s="319"/>
      <c r="JO759" s="319"/>
      <c r="JP759" s="319"/>
      <c r="JQ759" s="319"/>
      <c r="JR759" s="319"/>
      <c r="JS759" s="319"/>
      <c r="JT759" s="319"/>
      <c r="JU759" s="319"/>
      <c r="JV759" s="319"/>
      <c r="JW759" s="319"/>
      <c r="JX759" s="319"/>
      <c r="JY759" s="319"/>
      <c r="JZ759" s="319"/>
      <c r="KA759" s="319"/>
      <c r="KB759" s="319"/>
      <c r="KC759" s="319"/>
      <c r="KD759" s="319"/>
      <c r="KE759" s="319"/>
      <c r="KF759" s="319"/>
      <c r="KG759" s="319"/>
      <c r="KH759" s="319"/>
      <c r="KI759" s="319"/>
      <c r="KJ759" s="319"/>
      <c r="KK759" s="319"/>
      <c r="KL759" s="319"/>
      <c r="KM759" s="319"/>
      <c r="KN759" s="319"/>
      <c r="KO759" s="319"/>
      <c r="KP759" s="319"/>
      <c r="KQ759" s="319"/>
      <c r="KR759" s="319"/>
      <c r="KS759" s="319"/>
      <c r="KT759" s="319"/>
      <c r="KU759" s="319"/>
      <c r="KV759" s="319"/>
      <c r="KW759" s="319"/>
      <c r="KX759" s="319"/>
      <c r="KY759" s="319"/>
      <c r="KZ759" s="319"/>
      <c r="LA759" s="319"/>
      <c r="LB759" s="319"/>
      <c r="LC759" s="319"/>
      <c r="LD759" s="319"/>
      <c r="LE759" s="319"/>
      <c r="LF759" s="319"/>
      <c r="LG759" s="319"/>
      <c r="LH759" s="319"/>
      <c r="LI759" s="319"/>
      <c r="LJ759" s="319"/>
      <c r="LK759" s="319"/>
      <c r="LL759" s="319"/>
      <c r="LM759" s="319"/>
      <c r="LN759" s="319"/>
      <c r="LO759" s="319"/>
      <c r="LP759" s="319"/>
      <c r="LQ759" s="319"/>
      <c r="LR759" s="319"/>
      <c r="LS759" s="319"/>
      <c r="LT759" s="319"/>
      <c r="LU759" s="319"/>
      <c r="LV759" s="319"/>
      <c r="LW759" s="319"/>
      <c r="LX759" s="319"/>
      <c r="LY759" s="319"/>
      <c r="LZ759" s="319"/>
      <c r="MA759" s="319"/>
      <c r="MB759" s="319"/>
      <c r="MC759" s="319"/>
      <c r="MD759" s="319"/>
      <c r="ME759" s="319"/>
      <c r="MF759" s="319"/>
      <c r="MG759" s="319"/>
      <c r="MH759" s="319"/>
      <c r="MI759" s="319"/>
      <c r="MJ759" s="319"/>
      <c r="MK759" s="319"/>
      <c r="ML759" s="319"/>
      <c r="MM759" s="319"/>
      <c r="MN759" s="319"/>
      <c r="MO759" s="319"/>
      <c r="MP759" s="319"/>
      <c r="MQ759" s="319"/>
      <c r="MS759" s="241"/>
      <c r="MT759" s="362">
        <f t="shared" si="1058"/>
        <v>0</v>
      </c>
      <c r="MU759" s="363">
        <f t="shared" si="1075"/>
        <v>0</v>
      </c>
      <c r="MV759" s="363">
        <f t="shared" si="1045"/>
        <v>0</v>
      </c>
      <c r="MW759" s="363"/>
      <c r="MX759" s="363">
        <f t="shared" si="1046"/>
        <v>0</v>
      </c>
      <c r="MY759" s="363"/>
      <c r="MZ759" s="363">
        <f t="shared" si="1047"/>
        <v>0</v>
      </c>
      <c r="NA759" s="363"/>
      <c r="NB759" s="363">
        <f t="shared" si="1048"/>
        <v>0</v>
      </c>
      <c r="NC759" s="363"/>
      <c r="ND759" s="363">
        <f t="shared" si="1049"/>
        <v>0</v>
      </c>
      <c r="NE759" s="363"/>
      <c r="NF759" s="363">
        <f t="shared" si="1050"/>
        <v>0</v>
      </c>
      <c r="NG759" s="363"/>
      <c r="NH759" s="363">
        <f t="shared" si="1051"/>
        <v>0</v>
      </c>
      <c r="NI759" s="363"/>
      <c r="NJ759" s="363">
        <f t="shared" si="1052"/>
        <v>0</v>
      </c>
      <c r="NK759" s="363"/>
      <c r="NL759" s="363">
        <f t="shared" si="1059"/>
        <v>0</v>
      </c>
      <c r="NM759" s="364"/>
      <c r="NN759" s="370"/>
      <c r="NR759" s="318">
        <f t="shared" si="1053"/>
        <v>0</v>
      </c>
      <c r="NS759" s="318">
        <f t="shared" si="1054"/>
        <v>0</v>
      </c>
      <c r="NT759" s="318">
        <f t="shared" si="1055"/>
        <v>0</v>
      </c>
    </row>
    <row r="760" spans="1:384" s="318" customFormat="1" ht="10.199999999999999" customHeight="1" x14ac:dyDescent="0.3">
      <c r="A760" s="25"/>
      <c r="B760" s="389"/>
      <c r="C760" s="424"/>
      <c r="D760" s="15"/>
      <c r="E760" s="106"/>
      <c r="F760" s="106"/>
      <c r="G760" s="106"/>
      <c r="H760" s="399"/>
      <c r="I760" s="394">
        <f>Prenoms!$B$23</f>
        <v>0</v>
      </c>
      <c r="J760" s="395"/>
      <c r="K760" s="395"/>
      <c r="L760" s="395"/>
      <c r="M760" s="395"/>
      <c r="N760" s="81" t="str">
        <f>IF(NL760&lt;&gt;0,"",IF(Conges!AA57=0,"",Conges!AA57))</f>
        <v/>
      </c>
      <c r="O760" s="82"/>
      <c r="P760" s="83"/>
      <c r="Q760" s="83"/>
      <c r="R760" s="83"/>
      <c r="S760" s="83"/>
      <c r="T760" s="83"/>
      <c r="U760" s="83"/>
      <c r="V760" s="84"/>
      <c r="W760" s="82"/>
      <c r="X760" s="83"/>
      <c r="Y760" s="83"/>
      <c r="Z760" s="83"/>
      <c r="AA760" s="83"/>
      <c r="AB760" s="83"/>
      <c r="AC760" s="83"/>
      <c r="AD760" s="84"/>
      <c r="AE760" s="82"/>
      <c r="AF760" s="83"/>
      <c r="AG760" s="83"/>
      <c r="AH760" s="83"/>
      <c r="AI760" s="83"/>
      <c r="AJ760" s="84"/>
      <c r="AK760" s="82"/>
      <c r="AL760" s="83"/>
      <c r="AM760" s="83"/>
      <c r="AN760" s="83"/>
      <c r="AO760" s="83"/>
      <c r="AP760" s="83"/>
      <c r="AQ760" s="83"/>
      <c r="AR760" s="83"/>
      <c r="AS760" s="83"/>
      <c r="AT760" s="84"/>
      <c r="AU760" s="82"/>
      <c r="AV760" s="83"/>
      <c r="AW760" s="83"/>
      <c r="AX760" s="83"/>
      <c r="AY760" s="83"/>
      <c r="AZ760" s="83"/>
      <c r="BA760" s="83"/>
      <c r="BB760" s="84"/>
      <c r="BC760" s="85">
        <f>IF(NL760&lt;&gt;0,(IF(Conges!AA$57=0,0,3)),0)</f>
        <v>0</v>
      </c>
      <c r="BD760" s="417"/>
      <c r="BE760" s="390">
        <f>IF(OR(Conges!AA$57="A",Conges!AA$57="V"),Prenoms!L$23,NL760)</f>
        <v>0</v>
      </c>
      <c r="BF760" s="391"/>
      <c r="BG760" s="286"/>
      <c r="BH760" s="287">
        <f t="shared" si="1038"/>
        <v>0</v>
      </c>
      <c r="BI760" s="288" t="str">
        <f t="shared" si="1039"/>
        <v/>
      </c>
      <c r="BJ760" s="300">
        <v>0</v>
      </c>
      <c r="BK760" s="301">
        <f t="shared" si="1056"/>
        <v>0</v>
      </c>
      <c r="BL760" s="302">
        <f t="shared" si="1015"/>
        <v>0</v>
      </c>
      <c r="BM760" s="302">
        <f t="shared" si="1016"/>
        <v>0</v>
      </c>
      <c r="BN760" s="302">
        <f>SUM('Heures Pointage'!$UD$27:$UE$27)</f>
        <v>0</v>
      </c>
      <c r="BO760" s="302">
        <f>SUM('Heures et Indemnites'!$UD$27:$UE$27)</f>
        <v>0</v>
      </c>
      <c r="BP760" s="303">
        <f t="shared" si="1017"/>
        <v>0</v>
      </c>
      <c r="BQ760" s="303">
        <f>'Heures Pointage'!$VB$27</f>
        <v>0</v>
      </c>
      <c r="BR760" s="304">
        <f t="shared" ref="BR760" si="1080">$BH$1075</f>
        <v>0</v>
      </c>
      <c r="BS760" s="149">
        <f>Prenoms!$C$23</f>
        <v>0</v>
      </c>
      <c r="BT760" s="180"/>
      <c r="BU760" s="324">
        <f>SUM('Heures et Indemnites'!$UD$27:$UE$27)</f>
        <v>0</v>
      </c>
      <c r="BV760" s="235">
        <f>SUM('Heures et Indemnites'!$UD$6:$UE$27)</f>
        <v>0</v>
      </c>
      <c r="BW760" s="324"/>
      <c r="BX760" s="235"/>
      <c r="BY760" s="319"/>
      <c r="BZ760" s="319"/>
      <c r="CA760" s="319"/>
      <c r="CB760" s="319"/>
      <c r="CC760" s="319"/>
      <c r="CD760" s="319"/>
      <c r="CE760" s="319"/>
      <c r="CF760" s="319"/>
      <c r="CG760" s="319"/>
      <c r="CH760" s="319"/>
      <c r="CI760" s="319"/>
      <c r="CJ760" s="319"/>
      <c r="CK760" s="319"/>
      <c r="CL760" s="319"/>
      <c r="CM760" s="319"/>
      <c r="CN760" s="319"/>
      <c r="CO760" s="319"/>
      <c r="CP760" s="319"/>
      <c r="CQ760" s="319"/>
      <c r="CR760" s="319"/>
      <c r="CS760" s="319"/>
      <c r="CT760" s="319"/>
      <c r="CU760" s="319"/>
      <c r="CV760" s="319"/>
      <c r="CW760" s="319"/>
      <c r="CX760" s="319"/>
      <c r="CY760" s="319"/>
      <c r="CZ760" s="319"/>
      <c r="DA760" s="319"/>
      <c r="DB760" s="319"/>
      <c r="DC760" s="319"/>
      <c r="DD760" s="319"/>
      <c r="DE760" s="319"/>
      <c r="DF760" s="319"/>
      <c r="DG760" s="319"/>
      <c r="DH760" s="319"/>
      <c r="DI760" s="319"/>
      <c r="DJ760" s="319"/>
      <c r="DK760" s="319"/>
      <c r="DL760" s="319"/>
      <c r="DM760" s="319"/>
      <c r="DN760" s="319"/>
      <c r="DO760" s="319"/>
      <c r="DP760" s="319"/>
      <c r="DQ760" s="319"/>
      <c r="DR760" s="319"/>
      <c r="DS760" s="319"/>
      <c r="DT760" s="319"/>
      <c r="DU760" s="319"/>
      <c r="DV760" s="319"/>
      <c r="DW760" s="319"/>
      <c r="DX760" s="319"/>
      <c r="DY760" s="319"/>
      <c r="DZ760" s="319"/>
      <c r="EA760" s="319"/>
      <c r="EB760" s="319"/>
      <c r="EC760" s="319"/>
      <c r="ED760" s="319"/>
      <c r="EE760" s="319"/>
      <c r="EF760" s="319"/>
      <c r="EG760" s="319"/>
      <c r="EH760" s="319"/>
      <c r="EI760" s="319"/>
      <c r="EJ760" s="319"/>
      <c r="EK760" s="319"/>
      <c r="EL760" s="319"/>
      <c r="EM760" s="319"/>
      <c r="EN760" s="319"/>
      <c r="EO760" s="319"/>
      <c r="EP760" s="319"/>
      <c r="EQ760" s="319"/>
      <c r="ER760" s="319"/>
      <c r="ES760" s="319"/>
      <c r="ET760" s="319"/>
      <c r="EU760" s="319"/>
      <c r="EV760" s="319"/>
      <c r="EW760" s="319"/>
      <c r="EX760" s="319"/>
      <c r="EY760" s="319"/>
      <c r="EZ760" s="319"/>
      <c r="FA760" s="319"/>
      <c r="FB760" s="319"/>
      <c r="FC760" s="319"/>
      <c r="FD760" s="319"/>
      <c r="FE760" s="319"/>
      <c r="FF760" s="319"/>
      <c r="FG760" s="319"/>
      <c r="FH760" s="319"/>
      <c r="FI760" s="319"/>
      <c r="FJ760" s="319"/>
      <c r="FK760" s="319"/>
      <c r="FL760" s="319"/>
      <c r="FM760" s="319"/>
      <c r="FN760" s="319"/>
      <c r="FO760" s="319"/>
      <c r="FP760" s="319"/>
      <c r="FQ760" s="319"/>
      <c r="FR760" s="319"/>
      <c r="FS760" s="319"/>
      <c r="FT760" s="319"/>
      <c r="FU760" s="319"/>
      <c r="FV760" s="319"/>
      <c r="FW760" s="319"/>
      <c r="FX760" s="319"/>
      <c r="FY760" s="319"/>
      <c r="FZ760" s="319"/>
      <c r="GA760" s="319"/>
      <c r="GB760" s="319"/>
      <c r="GC760" s="319"/>
      <c r="GD760" s="319"/>
      <c r="GE760" s="319"/>
      <c r="GF760" s="319"/>
      <c r="GG760" s="319"/>
      <c r="GH760" s="319"/>
      <c r="GI760" s="319"/>
      <c r="GJ760" s="319"/>
      <c r="GK760" s="319"/>
      <c r="GL760" s="319"/>
      <c r="GM760" s="319"/>
      <c r="GN760" s="319"/>
      <c r="GO760" s="319"/>
      <c r="GP760" s="319"/>
      <c r="GQ760" s="319"/>
      <c r="GR760" s="319"/>
      <c r="GS760" s="319"/>
      <c r="GT760" s="319"/>
      <c r="GU760" s="319"/>
      <c r="GV760" s="319"/>
      <c r="GW760" s="319"/>
      <c r="GX760" s="319"/>
      <c r="GY760" s="319"/>
      <c r="GZ760" s="319"/>
      <c r="HA760" s="319"/>
      <c r="HB760" s="319"/>
      <c r="HC760" s="319"/>
      <c r="HD760" s="319"/>
      <c r="HE760" s="319"/>
      <c r="HF760" s="319"/>
      <c r="HG760" s="319"/>
      <c r="HH760" s="319"/>
      <c r="HI760" s="319"/>
      <c r="HJ760" s="319"/>
      <c r="HK760" s="319"/>
      <c r="HL760" s="319"/>
      <c r="HM760" s="319"/>
      <c r="HN760" s="319"/>
      <c r="HO760" s="319"/>
      <c r="HP760" s="319"/>
      <c r="HQ760" s="319"/>
      <c r="HR760" s="319"/>
      <c r="HS760" s="319"/>
      <c r="HT760" s="319"/>
      <c r="HU760" s="319"/>
      <c r="HV760" s="319"/>
      <c r="HW760" s="319"/>
      <c r="HX760" s="319"/>
      <c r="HY760" s="319"/>
      <c r="HZ760" s="319"/>
      <c r="IA760" s="319"/>
      <c r="IB760" s="319"/>
      <c r="IC760" s="319"/>
      <c r="ID760" s="319"/>
      <c r="IE760" s="319"/>
      <c r="IF760" s="319"/>
      <c r="IG760" s="319"/>
      <c r="IH760" s="319"/>
      <c r="II760" s="319"/>
      <c r="IJ760" s="319"/>
      <c r="IK760" s="319"/>
      <c r="IL760" s="319"/>
      <c r="IM760" s="319"/>
      <c r="IN760" s="319"/>
      <c r="IO760" s="319"/>
      <c r="IP760" s="319"/>
      <c r="IQ760" s="319"/>
      <c r="IR760" s="319"/>
      <c r="IS760" s="319"/>
      <c r="IT760" s="319"/>
      <c r="IU760" s="319"/>
      <c r="IV760" s="319"/>
      <c r="IW760" s="319"/>
      <c r="IX760" s="319"/>
      <c r="IY760" s="319"/>
      <c r="IZ760" s="319"/>
      <c r="JA760" s="319"/>
      <c r="JB760" s="319"/>
      <c r="JC760" s="319"/>
      <c r="JD760" s="319"/>
      <c r="JE760" s="319"/>
      <c r="JF760" s="319"/>
      <c r="JG760" s="319"/>
      <c r="JH760" s="319"/>
      <c r="JI760" s="319"/>
      <c r="JJ760" s="319"/>
      <c r="JK760" s="319"/>
      <c r="JL760" s="319"/>
      <c r="JM760" s="319"/>
      <c r="JN760" s="319"/>
      <c r="JO760" s="319"/>
      <c r="JP760" s="319"/>
      <c r="JQ760" s="319"/>
      <c r="JR760" s="319"/>
      <c r="JS760" s="319"/>
      <c r="JT760" s="319"/>
      <c r="JU760" s="319"/>
      <c r="JV760" s="319"/>
      <c r="JW760" s="319"/>
      <c r="JX760" s="319"/>
      <c r="JY760" s="319"/>
      <c r="JZ760" s="319"/>
      <c r="KA760" s="319"/>
      <c r="KB760" s="319"/>
      <c r="KC760" s="319"/>
      <c r="KD760" s="319"/>
      <c r="KE760" s="319"/>
      <c r="KF760" s="319"/>
      <c r="KG760" s="319"/>
      <c r="KH760" s="319"/>
      <c r="KI760" s="319"/>
      <c r="KJ760" s="319"/>
      <c r="KK760" s="319"/>
      <c r="KL760" s="319"/>
      <c r="KM760" s="319"/>
      <c r="KN760" s="319"/>
      <c r="KO760" s="319"/>
      <c r="KP760" s="319"/>
      <c r="KQ760" s="319"/>
      <c r="KR760" s="319"/>
      <c r="KS760" s="319"/>
      <c r="KT760" s="319"/>
      <c r="KU760" s="319"/>
      <c r="KV760" s="319"/>
      <c r="KW760" s="319"/>
      <c r="KX760" s="319"/>
      <c r="KY760" s="319"/>
      <c r="KZ760" s="319"/>
      <c r="LA760" s="319"/>
      <c r="LB760" s="319"/>
      <c r="LC760" s="319"/>
      <c r="LD760" s="319"/>
      <c r="LE760" s="319"/>
      <c r="LF760" s="319"/>
      <c r="LG760" s="319"/>
      <c r="LH760" s="319"/>
      <c r="LI760" s="319"/>
      <c r="LJ760" s="319"/>
      <c r="LK760" s="319"/>
      <c r="LL760" s="319"/>
      <c r="LM760" s="319"/>
      <c r="LN760" s="319"/>
      <c r="LO760" s="319"/>
      <c r="LP760" s="319"/>
      <c r="LQ760" s="319"/>
      <c r="LR760" s="319"/>
      <c r="LS760" s="319"/>
      <c r="LT760" s="319"/>
      <c r="LU760" s="319"/>
      <c r="LV760" s="319"/>
      <c r="LW760" s="319"/>
      <c r="LX760" s="319"/>
      <c r="LY760" s="319"/>
      <c r="LZ760" s="319"/>
      <c r="MA760" s="319"/>
      <c r="MB760" s="319"/>
      <c r="MC760" s="319"/>
      <c r="MD760" s="319"/>
      <c r="ME760" s="319"/>
      <c r="MF760" s="319"/>
      <c r="MG760" s="319"/>
      <c r="MH760" s="319"/>
      <c r="MI760" s="319"/>
      <c r="MJ760" s="319"/>
      <c r="MK760" s="319"/>
      <c r="ML760" s="319"/>
      <c r="MM760" s="319"/>
      <c r="MN760" s="319"/>
      <c r="MO760" s="319"/>
      <c r="MP760" s="319"/>
      <c r="MQ760" s="319"/>
      <c r="MS760" s="241"/>
      <c r="MT760" s="373">
        <f t="shared" si="1058"/>
        <v>0</v>
      </c>
      <c r="MU760" s="365">
        <f t="shared" si="1075"/>
        <v>0</v>
      </c>
      <c r="MV760" s="365">
        <f t="shared" si="1045"/>
        <v>0</v>
      </c>
      <c r="MW760" s="365"/>
      <c r="MX760" s="365">
        <f t="shared" si="1046"/>
        <v>0</v>
      </c>
      <c r="MY760" s="365"/>
      <c r="MZ760" s="365">
        <f t="shared" si="1047"/>
        <v>0</v>
      </c>
      <c r="NA760" s="365"/>
      <c r="NB760" s="365">
        <f t="shared" si="1048"/>
        <v>0</v>
      </c>
      <c r="NC760" s="365"/>
      <c r="ND760" s="365">
        <f t="shared" si="1049"/>
        <v>0</v>
      </c>
      <c r="NE760" s="365"/>
      <c r="NF760" s="365">
        <f t="shared" si="1050"/>
        <v>0</v>
      </c>
      <c r="NG760" s="365"/>
      <c r="NH760" s="365">
        <f t="shared" si="1051"/>
        <v>0</v>
      </c>
      <c r="NI760" s="365"/>
      <c r="NJ760" s="365">
        <f t="shared" si="1052"/>
        <v>0</v>
      </c>
      <c r="NK760" s="365"/>
      <c r="NL760" s="365">
        <f t="shared" si="1059"/>
        <v>0</v>
      </c>
      <c r="NM760" s="366"/>
      <c r="NN760" s="370"/>
      <c r="NR760" s="318">
        <f t="shared" si="1053"/>
        <v>0</v>
      </c>
      <c r="NS760" s="318">
        <f t="shared" si="1054"/>
        <v>0</v>
      </c>
      <c r="NT760" s="318">
        <f t="shared" si="1055"/>
        <v>0</v>
      </c>
    </row>
    <row r="761" spans="1:384" s="318" customFormat="1" ht="10.199999999999999" customHeight="1" x14ac:dyDescent="0.3">
      <c r="A761" s="25"/>
      <c r="B761" s="389"/>
      <c r="C761" s="424"/>
      <c r="D761" s="15"/>
      <c r="E761" s="106"/>
      <c r="F761" s="106"/>
      <c r="G761" s="106"/>
      <c r="H761" s="399"/>
      <c r="I761" s="381">
        <f>Prenoms!$B$24</f>
        <v>0</v>
      </c>
      <c r="J761" s="382"/>
      <c r="K761" s="382"/>
      <c r="L761" s="382"/>
      <c r="M761" s="382"/>
      <c r="N761" s="68" t="str">
        <f>IF(NL761&lt;&gt;0,"",IF(Conges!AA58=0,"",Conges!AA58))</f>
        <v/>
      </c>
      <c r="O761" s="69"/>
      <c r="P761" s="70"/>
      <c r="Q761" s="70"/>
      <c r="R761" s="70"/>
      <c r="S761" s="70"/>
      <c r="T761" s="70"/>
      <c r="U761" s="70"/>
      <c r="V761" s="71"/>
      <c r="W761" s="69"/>
      <c r="X761" s="70"/>
      <c r="Y761" s="70"/>
      <c r="Z761" s="70"/>
      <c r="AA761" s="70"/>
      <c r="AB761" s="70"/>
      <c r="AC761" s="70"/>
      <c r="AD761" s="71"/>
      <c r="AE761" s="69"/>
      <c r="AF761" s="70"/>
      <c r="AG761" s="70"/>
      <c r="AH761" s="70"/>
      <c r="AI761" s="70"/>
      <c r="AJ761" s="71"/>
      <c r="AK761" s="69"/>
      <c r="AL761" s="70"/>
      <c r="AM761" s="70"/>
      <c r="AN761" s="70"/>
      <c r="AO761" s="70"/>
      <c r="AP761" s="70"/>
      <c r="AQ761" s="70"/>
      <c r="AR761" s="70"/>
      <c r="AS761" s="70"/>
      <c r="AT761" s="71"/>
      <c r="AU761" s="69"/>
      <c r="AV761" s="70"/>
      <c r="AW761" s="70"/>
      <c r="AX761" s="70"/>
      <c r="AY761" s="70"/>
      <c r="AZ761" s="70"/>
      <c r="BA761" s="70"/>
      <c r="BB761" s="71"/>
      <c r="BC761" s="72">
        <f>IF(NL761&lt;&gt;0,(IF(Conges!AA$58=0,0,3)),0)</f>
        <v>0</v>
      </c>
      <c r="BD761" s="417"/>
      <c r="BE761" s="392">
        <f>IF(OR(Conges!AA$58="A",Conges!AA$58="V"),Prenoms!L$24,NL761)</f>
        <v>0</v>
      </c>
      <c r="BF761" s="393"/>
      <c r="BG761" s="289"/>
      <c r="BH761" s="290">
        <f t="shared" si="1038"/>
        <v>0</v>
      </c>
      <c r="BI761" s="291" t="str">
        <f t="shared" si="1039"/>
        <v/>
      </c>
      <c r="BJ761" s="305">
        <v>0</v>
      </c>
      <c r="BK761" s="306">
        <f t="shared" si="1056"/>
        <v>0</v>
      </c>
      <c r="BL761" s="307">
        <f t="shared" si="1015"/>
        <v>0</v>
      </c>
      <c r="BM761" s="307">
        <f t="shared" si="1016"/>
        <v>0</v>
      </c>
      <c r="BN761" s="307">
        <f>SUM('Heures Pointage'!$VD$27:$VE$27)</f>
        <v>0</v>
      </c>
      <c r="BO761" s="307">
        <f>SUM('Heures et Indemnites'!$VD$27:$VE$27)</f>
        <v>0</v>
      </c>
      <c r="BP761" s="308">
        <f t="shared" si="1017"/>
        <v>0</v>
      </c>
      <c r="BQ761" s="308">
        <f>'Heures Pointage'!$WB$27</f>
        <v>0</v>
      </c>
      <c r="BR761" s="309">
        <f t="shared" ref="BR761" si="1081">$BH$1076</f>
        <v>0</v>
      </c>
      <c r="BS761" s="150">
        <f>Prenoms!$C$24</f>
        <v>0</v>
      </c>
      <c r="BT761" s="153"/>
      <c r="BU761" s="323">
        <f>SUM('Heures et Indemnites'!$VD$27:$VE$27)</f>
        <v>0</v>
      </c>
      <c r="BV761" s="236">
        <f>SUM('Heures et Indemnites'!$VD$6:$VE$27)</f>
        <v>0</v>
      </c>
      <c r="BW761" s="323"/>
      <c r="BX761" s="236"/>
      <c r="BY761" s="319"/>
      <c r="BZ761" s="319"/>
      <c r="CA761" s="319"/>
      <c r="CB761" s="319"/>
      <c r="CC761" s="319"/>
      <c r="CD761" s="319"/>
      <c r="CE761" s="319"/>
      <c r="CF761" s="319"/>
      <c r="CG761" s="319"/>
      <c r="CH761" s="319"/>
      <c r="CI761" s="319"/>
      <c r="CJ761" s="319"/>
      <c r="CK761" s="319"/>
      <c r="CL761" s="319"/>
      <c r="CM761" s="319"/>
      <c r="CN761" s="319"/>
      <c r="CO761" s="319"/>
      <c r="CP761" s="319"/>
      <c r="CQ761" s="319"/>
      <c r="CR761" s="319"/>
      <c r="CS761" s="319"/>
      <c r="CT761" s="319"/>
      <c r="CU761" s="319"/>
      <c r="CV761" s="319"/>
      <c r="CW761" s="319"/>
      <c r="CX761" s="319"/>
      <c r="CY761" s="319"/>
      <c r="CZ761" s="319"/>
      <c r="DA761" s="319"/>
      <c r="DB761" s="319"/>
      <c r="DC761" s="319"/>
      <c r="DD761" s="319"/>
      <c r="DE761" s="319"/>
      <c r="DF761" s="319"/>
      <c r="DG761" s="319"/>
      <c r="DH761" s="319"/>
      <c r="DI761" s="319"/>
      <c r="DJ761" s="319"/>
      <c r="DK761" s="319"/>
      <c r="DL761" s="319"/>
      <c r="DM761" s="319"/>
      <c r="DN761" s="319"/>
      <c r="DO761" s="319"/>
      <c r="DP761" s="319"/>
      <c r="DQ761" s="319"/>
      <c r="DR761" s="319"/>
      <c r="DS761" s="319"/>
      <c r="DT761" s="319"/>
      <c r="DU761" s="319"/>
      <c r="DV761" s="319"/>
      <c r="DW761" s="319"/>
      <c r="DX761" s="319"/>
      <c r="DY761" s="319"/>
      <c r="DZ761" s="319"/>
      <c r="EA761" s="319"/>
      <c r="EB761" s="319"/>
      <c r="EC761" s="319"/>
      <c r="ED761" s="319"/>
      <c r="EE761" s="319"/>
      <c r="EF761" s="319"/>
      <c r="EG761" s="319"/>
      <c r="EH761" s="319"/>
      <c r="EI761" s="319"/>
      <c r="EJ761" s="319"/>
      <c r="EK761" s="319"/>
      <c r="EL761" s="319"/>
      <c r="EM761" s="319"/>
      <c r="EN761" s="319"/>
      <c r="EO761" s="319"/>
      <c r="EP761" s="319"/>
      <c r="EQ761" s="319"/>
      <c r="ER761" s="319"/>
      <c r="ES761" s="319"/>
      <c r="ET761" s="319"/>
      <c r="EU761" s="319"/>
      <c r="EV761" s="319"/>
      <c r="EW761" s="319"/>
      <c r="EX761" s="319"/>
      <c r="EY761" s="319"/>
      <c r="EZ761" s="319"/>
      <c r="FA761" s="319"/>
      <c r="FB761" s="319"/>
      <c r="FC761" s="319"/>
      <c r="FD761" s="319"/>
      <c r="FE761" s="319"/>
      <c r="FF761" s="319"/>
      <c r="FG761" s="319"/>
      <c r="FH761" s="319"/>
      <c r="FI761" s="319"/>
      <c r="FJ761" s="319"/>
      <c r="FK761" s="319"/>
      <c r="FL761" s="319"/>
      <c r="FM761" s="319"/>
      <c r="FN761" s="319"/>
      <c r="FO761" s="319"/>
      <c r="FP761" s="319"/>
      <c r="FQ761" s="319"/>
      <c r="FR761" s="319"/>
      <c r="FS761" s="319"/>
      <c r="FT761" s="319"/>
      <c r="FU761" s="319"/>
      <c r="FV761" s="319"/>
      <c r="FW761" s="319"/>
      <c r="FX761" s="319"/>
      <c r="FY761" s="319"/>
      <c r="FZ761" s="319"/>
      <c r="GA761" s="319"/>
      <c r="GB761" s="319"/>
      <c r="GC761" s="319"/>
      <c r="GD761" s="319"/>
      <c r="GE761" s="319"/>
      <c r="GF761" s="319"/>
      <c r="GG761" s="319"/>
      <c r="GH761" s="319"/>
      <c r="GI761" s="319"/>
      <c r="GJ761" s="319"/>
      <c r="GK761" s="319"/>
      <c r="GL761" s="319"/>
      <c r="GM761" s="319"/>
      <c r="GN761" s="319"/>
      <c r="GO761" s="319"/>
      <c r="GP761" s="319"/>
      <c r="GQ761" s="319"/>
      <c r="GR761" s="319"/>
      <c r="GS761" s="319"/>
      <c r="GT761" s="319"/>
      <c r="GU761" s="319"/>
      <c r="GV761" s="319"/>
      <c r="GW761" s="319"/>
      <c r="GX761" s="319"/>
      <c r="GY761" s="319"/>
      <c r="GZ761" s="319"/>
      <c r="HA761" s="319"/>
      <c r="HB761" s="319"/>
      <c r="HC761" s="319"/>
      <c r="HD761" s="319"/>
      <c r="HE761" s="319"/>
      <c r="HF761" s="319"/>
      <c r="HG761" s="319"/>
      <c r="HH761" s="319"/>
      <c r="HI761" s="319"/>
      <c r="HJ761" s="319"/>
      <c r="HK761" s="319"/>
      <c r="HL761" s="319"/>
      <c r="HM761" s="319"/>
      <c r="HN761" s="319"/>
      <c r="HO761" s="319"/>
      <c r="HP761" s="319"/>
      <c r="HQ761" s="319"/>
      <c r="HR761" s="319"/>
      <c r="HS761" s="319"/>
      <c r="HT761" s="319"/>
      <c r="HU761" s="319"/>
      <c r="HV761" s="319"/>
      <c r="HW761" s="319"/>
      <c r="HX761" s="319"/>
      <c r="HY761" s="319"/>
      <c r="HZ761" s="319"/>
      <c r="IA761" s="319"/>
      <c r="IB761" s="319"/>
      <c r="IC761" s="319"/>
      <c r="ID761" s="319"/>
      <c r="IE761" s="319"/>
      <c r="IF761" s="319"/>
      <c r="IG761" s="319"/>
      <c r="IH761" s="319"/>
      <c r="II761" s="319"/>
      <c r="IJ761" s="319"/>
      <c r="IK761" s="319"/>
      <c r="IL761" s="319"/>
      <c r="IM761" s="319"/>
      <c r="IN761" s="319"/>
      <c r="IO761" s="319"/>
      <c r="IP761" s="319"/>
      <c r="IQ761" s="319"/>
      <c r="IR761" s="319"/>
      <c r="IS761" s="319"/>
      <c r="IT761" s="319"/>
      <c r="IU761" s="319"/>
      <c r="IV761" s="319"/>
      <c r="IW761" s="319"/>
      <c r="IX761" s="319"/>
      <c r="IY761" s="319"/>
      <c r="IZ761" s="319"/>
      <c r="JA761" s="319"/>
      <c r="JB761" s="319"/>
      <c r="JC761" s="319"/>
      <c r="JD761" s="319"/>
      <c r="JE761" s="319"/>
      <c r="JF761" s="319"/>
      <c r="JG761" s="319"/>
      <c r="JH761" s="319"/>
      <c r="JI761" s="319"/>
      <c r="JJ761" s="319"/>
      <c r="JK761" s="319"/>
      <c r="JL761" s="319"/>
      <c r="JM761" s="319"/>
      <c r="JN761" s="319"/>
      <c r="JO761" s="319"/>
      <c r="JP761" s="319"/>
      <c r="JQ761" s="319"/>
      <c r="JR761" s="319"/>
      <c r="JS761" s="319"/>
      <c r="JT761" s="319"/>
      <c r="JU761" s="319"/>
      <c r="JV761" s="319"/>
      <c r="JW761" s="319"/>
      <c r="JX761" s="319"/>
      <c r="JY761" s="319"/>
      <c r="JZ761" s="319"/>
      <c r="KA761" s="319"/>
      <c r="KB761" s="319"/>
      <c r="KC761" s="319"/>
      <c r="KD761" s="319"/>
      <c r="KE761" s="319"/>
      <c r="KF761" s="319"/>
      <c r="KG761" s="319"/>
      <c r="KH761" s="319"/>
      <c r="KI761" s="319"/>
      <c r="KJ761" s="319"/>
      <c r="KK761" s="319"/>
      <c r="KL761" s="319"/>
      <c r="KM761" s="319"/>
      <c r="KN761" s="319"/>
      <c r="KO761" s="319"/>
      <c r="KP761" s="319"/>
      <c r="KQ761" s="319"/>
      <c r="KR761" s="319"/>
      <c r="KS761" s="319"/>
      <c r="KT761" s="319"/>
      <c r="KU761" s="319"/>
      <c r="KV761" s="319"/>
      <c r="KW761" s="319"/>
      <c r="KX761" s="319"/>
      <c r="KY761" s="319"/>
      <c r="KZ761" s="319"/>
      <c r="LA761" s="319"/>
      <c r="LB761" s="319"/>
      <c r="LC761" s="319"/>
      <c r="LD761" s="319"/>
      <c r="LE761" s="319"/>
      <c r="LF761" s="319"/>
      <c r="LG761" s="319"/>
      <c r="LH761" s="319"/>
      <c r="LI761" s="319"/>
      <c r="LJ761" s="319"/>
      <c r="LK761" s="319"/>
      <c r="LL761" s="319"/>
      <c r="LM761" s="319"/>
      <c r="LN761" s="319"/>
      <c r="LO761" s="319"/>
      <c r="LP761" s="319"/>
      <c r="LQ761" s="319"/>
      <c r="LR761" s="319"/>
      <c r="LS761" s="319"/>
      <c r="LT761" s="319"/>
      <c r="LU761" s="319"/>
      <c r="LV761" s="319"/>
      <c r="LW761" s="319"/>
      <c r="LX761" s="319"/>
      <c r="LY761" s="319"/>
      <c r="LZ761" s="319"/>
      <c r="MA761" s="319"/>
      <c r="MB761" s="319"/>
      <c r="MC761" s="319"/>
      <c r="MD761" s="319"/>
      <c r="ME761" s="319"/>
      <c r="MF761" s="319"/>
      <c r="MG761" s="319"/>
      <c r="MH761" s="319"/>
      <c r="MI761" s="319"/>
      <c r="MJ761" s="319"/>
      <c r="MK761" s="319"/>
      <c r="ML761" s="319"/>
      <c r="MM761" s="319"/>
      <c r="MN761" s="319"/>
      <c r="MO761" s="319"/>
      <c r="MP761" s="319"/>
      <c r="MQ761" s="319"/>
      <c r="MS761" s="241"/>
      <c r="MT761" s="362">
        <f t="shared" si="1058"/>
        <v>0</v>
      </c>
      <c r="MU761" s="363">
        <f t="shared" si="1075"/>
        <v>0</v>
      </c>
      <c r="MV761" s="363">
        <f t="shared" si="1045"/>
        <v>0</v>
      </c>
      <c r="MW761" s="363"/>
      <c r="MX761" s="363">
        <f t="shared" si="1046"/>
        <v>0</v>
      </c>
      <c r="MY761" s="363"/>
      <c r="MZ761" s="363">
        <f t="shared" si="1047"/>
        <v>0</v>
      </c>
      <c r="NA761" s="363"/>
      <c r="NB761" s="363">
        <f t="shared" si="1048"/>
        <v>0</v>
      </c>
      <c r="NC761" s="363"/>
      <c r="ND761" s="363">
        <f t="shared" si="1049"/>
        <v>0</v>
      </c>
      <c r="NE761" s="363"/>
      <c r="NF761" s="363">
        <f t="shared" si="1050"/>
        <v>0</v>
      </c>
      <c r="NG761" s="363"/>
      <c r="NH761" s="363">
        <f t="shared" si="1051"/>
        <v>0</v>
      </c>
      <c r="NI761" s="363"/>
      <c r="NJ761" s="363">
        <f t="shared" si="1052"/>
        <v>0</v>
      </c>
      <c r="NK761" s="363"/>
      <c r="NL761" s="363">
        <f t="shared" si="1059"/>
        <v>0</v>
      </c>
      <c r="NM761" s="364"/>
      <c r="NN761" s="370"/>
      <c r="NR761" s="318">
        <f t="shared" si="1053"/>
        <v>0</v>
      </c>
      <c r="NS761" s="318">
        <f t="shared" si="1054"/>
        <v>0</v>
      </c>
      <c r="NT761" s="318">
        <f t="shared" si="1055"/>
        <v>0</v>
      </c>
    </row>
    <row r="762" spans="1:384" s="318" customFormat="1" ht="10.199999999999999" customHeight="1" x14ac:dyDescent="0.3">
      <c r="A762" s="25"/>
      <c r="B762" s="389"/>
      <c r="C762" s="424"/>
      <c r="D762" s="15"/>
      <c r="E762" s="106"/>
      <c r="F762" s="106"/>
      <c r="G762" s="106"/>
      <c r="H762" s="399"/>
      <c r="I762" s="394">
        <f>Prenoms!$B$25</f>
        <v>0</v>
      </c>
      <c r="J762" s="395"/>
      <c r="K762" s="395"/>
      <c r="L762" s="395"/>
      <c r="M762" s="395"/>
      <c r="N762" s="81" t="str">
        <f>IF(NL762&lt;&gt;0,"",IF(Conges!AA59=0,"",Conges!AA59))</f>
        <v/>
      </c>
      <c r="O762" s="82"/>
      <c r="P762" s="83"/>
      <c r="Q762" s="83"/>
      <c r="R762" s="83"/>
      <c r="S762" s="83"/>
      <c r="T762" s="83"/>
      <c r="U762" s="83"/>
      <c r="V762" s="84"/>
      <c r="W762" s="82"/>
      <c r="X762" s="83"/>
      <c r="Y762" s="83"/>
      <c r="Z762" s="83"/>
      <c r="AA762" s="83"/>
      <c r="AB762" s="83"/>
      <c r="AC762" s="83"/>
      <c r="AD762" s="84"/>
      <c r="AE762" s="82"/>
      <c r="AF762" s="83"/>
      <c r="AG762" s="83"/>
      <c r="AH762" s="83"/>
      <c r="AI762" s="83"/>
      <c r="AJ762" s="84"/>
      <c r="AK762" s="82"/>
      <c r="AL762" s="83"/>
      <c r="AM762" s="83"/>
      <c r="AN762" s="83"/>
      <c r="AO762" s="83"/>
      <c r="AP762" s="83"/>
      <c r="AQ762" s="83"/>
      <c r="AR762" s="83"/>
      <c r="AS762" s="83"/>
      <c r="AT762" s="84"/>
      <c r="AU762" s="82"/>
      <c r="AV762" s="83"/>
      <c r="AW762" s="83"/>
      <c r="AX762" s="83"/>
      <c r="AY762" s="83"/>
      <c r="AZ762" s="83"/>
      <c r="BA762" s="83"/>
      <c r="BB762" s="84"/>
      <c r="BC762" s="85">
        <f>IF(NL762&lt;&gt;0,(IF(Conges!AA$59=0,0,3)),0)</f>
        <v>0</v>
      </c>
      <c r="BD762" s="417"/>
      <c r="BE762" s="390">
        <f>IF(OR(Conges!AA$59="A",Conges!AA$59="V"),Prenoms!L$25,NL762)</f>
        <v>0</v>
      </c>
      <c r="BF762" s="391"/>
      <c r="BG762" s="286"/>
      <c r="BH762" s="287">
        <f t="shared" si="1038"/>
        <v>0</v>
      </c>
      <c r="BI762" s="288" t="str">
        <f t="shared" si="1039"/>
        <v/>
      </c>
      <c r="BJ762" s="300">
        <v>0</v>
      </c>
      <c r="BK762" s="301">
        <f t="shared" si="1056"/>
        <v>0</v>
      </c>
      <c r="BL762" s="302">
        <f t="shared" si="1015"/>
        <v>0</v>
      </c>
      <c r="BM762" s="302">
        <f t="shared" si="1016"/>
        <v>0</v>
      </c>
      <c r="BN762" s="302">
        <f>SUM('Heures Pointage'!$WD$27:$WE$27)</f>
        <v>0</v>
      </c>
      <c r="BO762" s="302">
        <f>SUM('Heures et Indemnites'!$WD$27:$WE$27)</f>
        <v>0</v>
      </c>
      <c r="BP762" s="303">
        <f t="shared" si="1017"/>
        <v>0</v>
      </c>
      <c r="BQ762" s="303">
        <f>'Heures Pointage'!$XB$27</f>
        <v>0</v>
      </c>
      <c r="BR762" s="304">
        <f t="shared" ref="BR762" si="1082">$BH$1077</f>
        <v>0</v>
      </c>
      <c r="BS762" s="149">
        <f>Prenoms!$C$25</f>
        <v>0</v>
      </c>
      <c r="BT762" s="180"/>
      <c r="BU762" s="324">
        <f>SUM('Heures et Indemnites'!$WD$27:$WE$27)</f>
        <v>0</v>
      </c>
      <c r="BV762" s="235">
        <f>SUM('Heures et Indemnites'!$WD$6:$WE$27)</f>
        <v>0</v>
      </c>
      <c r="BW762" s="324"/>
      <c r="BX762" s="235"/>
      <c r="BY762" s="319"/>
      <c r="BZ762" s="319"/>
      <c r="CA762" s="319"/>
      <c r="CB762" s="319"/>
      <c r="CC762" s="319"/>
      <c r="CD762" s="319"/>
      <c r="CE762" s="319"/>
      <c r="CF762" s="319"/>
      <c r="CG762" s="319"/>
      <c r="CH762" s="319"/>
      <c r="CI762" s="319"/>
      <c r="CJ762" s="319"/>
      <c r="CK762" s="319"/>
      <c r="CL762" s="319"/>
      <c r="CM762" s="319"/>
      <c r="CN762" s="319"/>
      <c r="CO762" s="319"/>
      <c r="CP762" s="319"/>
      <c r="CQ762" s="319"/>
      <c r="CR762" s="319"/>
      <c r="CS762" s="319"/>
      <c r="CT762" s="319"/>
      <c r="CU762" s="319"/>
      <c r="CV762" s="319"/>
      <c r="CW762" s="319"/>
      <c r="CX762" s="319"/>
      <c r="CY762" s="319"/>
      <c r="CZ762" s="319"/>
      <c r="DA762" s="319"/>
      <c r="DB762" s="319"/>
      <c r="DC762" s="319"/>
      <c r="DD762" s="319"/>
      <c r="DE762" s="319"/>
      <c r="DF762" s="319"/>
      <c r="DG762" s="319"/>
      <c r="DH762" s="319"/>
      <c r="DI762" s="319"/>
      <c r="DJ762" s="319"/>
      <c r="DK762" s="319"/>
      <c r="DL762" s="319"/>
      <c r="DM762" s="319"/>
      <c r="DN762" s="319"/>
      <c r="DO762" s="319"/>
      <c r="DP762" s="319"/>
      <c r="DQ762" s="319"/>
      <c r="DR762" s="319"/>
      <c r="DS762" s="319"/>
      <c r="DT762" s="319"/>
      <c r="DU762" s="319"/>
      <c r="DV762" s="319"/>
      <c r="DW762" s="319"/>
      <c r="DX762" s="319"/>
      <c r="DY762" s="319"/>
      <c r="DZ762" s="319"/>
      <c r="EA762" s="319"/>
      <c r="EB762" s="319"/>
      <c r="EC762" s="319"/>
      <c r="ED762" s="319"/>
      <c r="EE762" s="319"/>
      <c r="EF762" s="319"/>
      <c r="EG762" s="319"/>
      <c r="EH762" s="319"/>
      <c r="EI762" s="319"/>
      <c r="EJ762" s="319"/>
      <c r="EK762" s="319"/>
      <c r="EL762" s="319"/>
      <c r="EM762" s="319"/>
      <c r="EN762" s="319"/>
      <c r="EO762" s="319"/>
      <c r="EP762" s="319"/>
      <c r="EQ762" s="319"/>
      <c r="ER762" s="319"/>
      <c r="ES762" s="319"/>
      <c r="ET762" s="319"/>
      <c r="EU762" s="319"/>
      <c r="EV762" s="319"/>
      <c r="EW762" s="319"/>
      <c r="EX762" s="319"/>
      <c r="EY762" s="319"/>
      <c r="EZ762" s="319"/>
      <c r="FA762" s="319"/>
      <c r="FB762" s="319"/>
      <c r="FC762" s="319"/>
      <c r="FD762" s="319"/>
      <c r="FE762" s="319"/>
      <c r="FF762" s="319"/>
      <c r="FG762" s="319"/>
      <c r="FH762" s="319"/>
      <c r="FI762" s="319"/>
      <c r="FJ762" s="319"/>
      <c r="FK762" s="319"/>
      <c r="FL762" s="319"/>
      <c r="FM762" s="319"/>
      <c r="FN762" s="319"/>
      <c r="FO762" s="319"/>
      <c r="FP762" s="319"/>
      <c r="FQ762" s="319"/>
      <c r="FR762" s="319"/>
      <c r="FS762" s="319"/>
      <c r="FT762" s="319"/>
      <c r="FU762" s="319"/>
      <c r="FV762" s="319"/>
      <c r="FW762" s="319"/>
      <c r="FX762" s="319"/>
      <c r="FY762" s="319"/>
      <c r="FZ762" s="319"/>
      <c r="GA762" s="319"/>
      <c r="GB762" s="319"/>
      <c r="GC762" s="319"/>
      <c r="GD762" s="319"/>
      <c r="GE762" s="319"/>
      <c r="GF762" s="319"/>
      <c r="GG762" s="319"/>
      <c r="GH762" s="319"/>
      <c r="GI762" s="319"/>
      <c r="GJ762" s="319"/>
      <c r="GK762" s="319"/>
      <c r="GL762" s="319"/>
      <c r="GM762" s="319"/>
      <c r="GN762" s="319"/>
      <c r="GO762" s="319"/>
      <c r="GP762" s="319"/>
      <c r="GQ762" s="319"/>
      <c r="GR762" s="319"/>
      <c r="GS762" s="319"/>
      <c r="GT762" s="319"/>
      <c r="GU762" s="319"/>
      <c r="GV762" s="319"/>
      <c r="GW762" s="319"/>
      <c r="GX762" s="319"/>
      <c r="GY762" s="319"/>
      <c r="GZ762" s="319"/>
      <c r="HA762" s="319"/>
      <c r="HB762" s="319"/>
      <c r="HC762" s="319"/>
      <c r="HD762" s="319"/>
      <c r="HE762" s="319"/>
      <c r="HF762" s="319"/>
      <c r="HG762" s="319"/>
      <c r="HH762" s="319"/>
      <c r="HI762" s="319"/>
      <c r="HJ762" s="319"/>
      <c r="HK762" s="319"/>
      <c r="HL762" s="319"/>
      <c r="HM762" s="319"/>
      <c r="HN762" s="319"/>
      <c r="HO762" s="319"/>
      <c r="HP762" s="319"/>
      <c r="HQ762" s="319"/>
      <c r="HR762" s="319"/>
      <c r="HS762" s="319"/>
      <c r="HT762" s="319"/>
      <c r="HU762" s="319"/>
      <c r="HV762" s="319"/>
      <c r="HW762" s="319"/>
      <c r="HX762" s="319"/>
      <c r="HY762" s="319"/>
      <c r="HZ762" s="319"/>
      <c r="IA762" s="319"/>
      <c r="IB762" s="319"/>
      <c r="IC762" s="319"/>
      <c r="ID762" s="319"/>
      <c r="IE762" s="319"/>
      <c r="IF762" s="319"/>
      <c r="IG762" s="319"/>
      <c r="IH762" s="319"/>
      <c r="II762" s="319"/>
      <c r="IJ762" s="319"/>
      <c r="IK762" s="319"/>
      <c r="IL762" s="319"/>
      <c r="IM762" s="319"/>
      <c r="IN762" s="319"/>
      <c r="IO762" s="319"/>
      <c r="IP762" s="319"/>
      <c r="IQ762" s="319"/>
      <c r="IR762" s="319"/>
      <c r="IS762" s="319"/>
      <c r="IT762" s="319"/>
      <c r="IU762" s="319"/>
      <c r="IV762" s="319"/>
      <c r="IW762" s="319"/>
      <c r="IX762" s="319"/>
      <c r="IY762" s="319"/>
      <c r="IZ762" s="319"/>
      <c r="JA762" s="319"/>
      <c r="JB762" s="319"/>
      <c r="JC762" s="319"/>
      <c r="JD762" s="319"/>
      <c r="JE762" s="319"/>
      <c r="JF762" s="319"/>
      <c r="JG762" s="319"/>
      <c r="JH762" s="319"/>
      <c r="JI762" s="319"/>
      <c r="JJ762" s="319"/>
      <c r="JK762" s="319"/>
      <c r="JL762" s="319"/>
      <c r="JM762" s="319"/>
      <c r="JN762" s="319"/>
      <c r="JO762" s="319"/>
      <c r="JP762" s="319"/>
      <c r="JQ762" s="319"/>
      <c r="JR762" s="319"/>
      <c r="JS762" s="319"/>
      <c r="JT762" s="319"/>
      <c r="JU762" s="319"/>
      <c r="JV762" s="319"/>
      <c r="JW762" s="319"/>
      <c r="JX762" s="319"/>
      <c r="JY762" s="319"/>
      <c r="JZ762" s="319"/>
      <c r="KA762" s="319"/>
      <c r="KB762" s="319"/>
      <c r="KC762" s="319"/>
      <c r="KD762" s="319"/>
      <c r="KE762" s="319"/>
      <c r="KF762" s="319"/>
      <c r="KG762" s="319"/>
      <c r="KH762" s="319"/>
      <c r="KI762" s="319"/>
      <c r="KJ762" s="319"/>
      <c r="KK762" s="319"/>
      <c r="KL762" s="319"/>
      <c r="KM762" s="319"/>
      <c r="KN762" s="319"/>
      <c r="KO762" s="319"/>
      <c r="KP762" s="319"/>
      <c r="KQ762" s="319"/>
      <c r="KR762" s="319"/>
      <c r="KS762" s="319"/>
      <c r="KT762" s="319"/>
      <c r="KU762" s="319"/>
      <c r="KV762" s="319"/>
      <c r="KW762" s="319"/>
      <c r="KX762" s="319"/>
      <c r="KY762" s="319"/>
      <c r="KZ762" s="319"/>
      <c r="LA762" s="319"/>
      <c r="LB762" s="319"/>
      <c r="LC762" s="319"/>
      <c r="LD762" s="319"/>
      <c r="LE762" s="319"/>
      <c r="LF762" s="319"/>
      <c r="LG762" s="319"/>
      <c r="LH762" s="319"/>
      <c r="LI762" s="319"/>
      <c r="LJ762" s="319"/>
      <c r="LK762" s="319"/>
      <c r="LL762" s="319"/>
      <c r="LM762" s="319"/>
      <c r="LN762" s="319"/>
      <c r="LO762" s="319"/>
      <c r="LP762" s="319"/>
      <c r="LQ762" s="319"/>
      <c r="LR762" s="319"/>
      <c r="LS762" s="319"/>
      <c r="LT762" s="319"/>
      <c r="LU762" s="319"/>
      <c r="LV762" s="319"/>
      <c r="LW762" s="319"/>
      <c r="LX762" s="319"/>
      <c r="LY762" s="319"/>
      <c r="LZ762" s="319"/>
      <c r="MA762" s="319"/>
      <c r="MB762" s="319"/>
      <c r="MC762" s="319"/>
      <c r="MD762" s="319"/>
      <c r="ME762" s="319"/>
      <c r="MF762" s="319"/>
      <c r="MG762" s="319"/>
      <c r="MH762" s="319"/>
      <c r="MI762" s="319"/>
      <c r="MJ762" s="319"/>
      <c r="MK762" s="319"/>
      <c r="ML762" s="319"/>
      <c r="MM762" s="319"/>
      <c r="MN762" s="319"/>
      <c r="MO762" s="319"/>
      <c r="MP762" s="319"/>
      <c r="MQ762" s="319"/>
      <c r="MS762" s="241"/>
      <c r="MT762" s="373">
        <f t="shared" si="1058"/>
        <v>0</v>
      </c>
      <c r="MU762" s="365">
        <f t="shared" si="1075"/>
        <v>0</v>
      </c>
      <c r="MV762" s="365">
        <f t="shared" si="1045"/>
        <v>0</v>
      </c>
      <c r="MW762" s="365"/>
      <c r="MX762" s="365">
        <f t="shared" si="1046"/>
        <v>0</v>
      </c>
      <c r="MY762" s="365"/>
      <c r="MZ762" s="365">
        <f t="shared" si="1047"/>
        <v>0</v>
      </c>
      <c r="NA762" s="365"/>
      <c r="NB762" s="365">
        <f t="shared" si="1048"/>
        <v>0</v>
      </c>
      <c r="NC762" s="365"/>
      <c r="ND762" s="365">
        <f t="shared" si="1049"/>
        <v>0</v>
      </c>
      <c r="NE762" s="365"/>
      <c r="NF762" s="365">
        <f t="shared" si="1050"/>
        <v>0</v>
      </c>
      <c r="NG762" s="365"/>
      <c r="NH762" s="365">
        <f t="shared" si="1051"/>
        <v>0</v>
      </c>
      <c r="NI762" s="365"/>
      <c r="NJ762" s="365">
        <f t="shared" si="1052"/>
        <v>0</v>
      </c>
      <c r="NK762" s="365"/>
      <c r="NL762" s="365">
        <f t="shared" si="1059"/>
        <v>0</v>
      </c>
      <c r="NM762" s="366"/>
      <c r="NN762" s="370"/>
      <c r="NR762" s="318">
        <f t="shared" si="1053"/>
        <v>0</v>
      </c>
      <c r="NS762" s="318">
        <f t="shared" si="1054"/>
        <v>0</v>
      </c>
      <c r="NT762" s="318">
        <f t="shared" si="1055"/>
        <v>0</v>
      </c>
    </row>
    <row r="763" spans="1:384" s="318" customFormat="1" ht="10.199999999999999" customHeight="1" x14ac:dyDescent="0.3">
      <c r="A763" s="25"/>
      <c r="B763" s="389"/>
      <c r="C763" s="424"/>
      <c r="D763" s="15"/>
      <c r="E763" s="106"/>
      <c r="F763" s="106"/>
      <c r="G763" s="106"/>
      <c r="H763" s="399"/>
      <c r="I763" s="381">
        <f>Prenoms!$B$26</f>
        <v>0</v>
      </c>
      <c r="J763" s="382"/>
      <c r="K763" s="382"/>
      <c r="L763" s="382"/>
      <c r="M763" s="382"/>
      <c r="N763" s="68" t="str">
        <f>IF(NL763&lt;&gt;0,"",IF(Conges!AA60=0,"",Conges!AA60))</f>
        <v/>
      </c>
      <c r="O763" s="69"/>
      <c r="P763" s="70"/>
      <c r="Q763" s="70"/>
      <c r="R763" s="70"/>
      <c r="S763" s="70"/>
      <c r="T763" s="70"/>
      <c r="U763" s="70"/>
      <c r="V763" s="71"/>
      <c r="W763" s="69"/>
      <c r="X763" s="70"/>
      <c r="Y763" s="70"/>
      <c r="Z763" s="70"/>
      <c r="AA763" s="70"/>
      <c r="AB763" s="70"/>
      <c r="AC763" s="70"/>
      <c r="AD763" s="71"/>
      <c r="AE763" s="69"/>
      <c r="AF763" s="70"/>
      <c r="AG763" s="70"/>
      <c r="AH763" s="70"/>
      <c r="AI763" s="70"/>
      <c r="AJ763" s="71"/>
      <c r="AK763" s="69"/>
      <c r="AL763" s="70"/>
      <c r="AM763" s="70"/>
      <c r="AN763" s="70"/>
      <c r="AO763" s="70"/>
      <c r="AP763" s="70"/>
      <c r="AQ763" s="70"/>
      <c r="AR763" s="70"/>
      <c r="AS763" s="70"/>
      <c r="AT763" s="71"/>
      <c r="AU763" s="69"/>
      <c r="AV763" s="70"/>
      <c r="AW763" s="70"/>
      <c r="AX763" s="70"/>
      <c r="AY763" s="70"/>
      <c r="AZ763" s="70"/>
      <c r="BA763" s="70"/>
      <c r="BB763" s="71"/>
      <c r="BC763" s="72">
        <f>IF(NL763&lt;&gt;0,(IF(Conges!AA$60=0,0,3)),0)</f>
        <v>0</v>
      </c>
      <c r="BD763" s="417"/>
      <c r="BE763" s="392">
        <f>IF(OR(Conges!AA$60="A",Conges!AA$60="V"),Prenoms!L$26,NL763)</f>
        <v>0</v>
      </c>
      <c r="BF763" s="393"/>
      <c r="BG763" s="289"/>
      <c r="BH763" s="290">
        <f t="shared" si="1038"/>
        <v>0</v>
      </c>
      <c r="BI763" s="291" t="str">
        <f t="shared" si="1039"/>
        <v/>
      </c>
      <c r="BJ763" s="305">
        <v>0</v>
      </c>
      <c r="BK763" s="306">
        <f t="shared" si="1056"/>
        <v>0</v>
      </c>
      <c r="BL763" s="307">
        <f t="shared" si="1015"/>
        <v>0</v>
      </c>
      <c r="BM763" s="307">
        <f t="shared" si="1016"/>
        <v>0</v>
      </c>
      <c r="BN763" s="307">
        <f>SUM('Heures Pointage'!$XD$27:$XE$27)</f>
        <v>0</v>
      </c>
      <c r="BO763" s="307">
        <f>SUM('Heures et Indemnites'!$XD$27:$XE$27)</f>
        <v>0</v>
      </c>
      <c r="BP763" s="308">
        <f t="shared" si="1017"/>
        <v>0</v>
      </c>
      <c r="BQ763" s="308">
        <f>'Heures Pointage'!$YB$27</f>
        <v>0</v>
      </c>
      <c r="BR763" s="309">
        <f t="shared" ref="BR763" si="1083">$BH$1078</f>
        <v>0</v>
      </c>
      <c r="BS763" s="150">
        <f>Prenoms!$C$26</f>
        <v>0</v>
      </c>
      <c r="BT763" s="153"/>
      <c r="BU763" s="323">
        <f>SUM('Heures et Indemnites'!$XD$27:$XE$27)</f>
        <v>0</v>
      </c>
      <c r="BV763" s="236">
        <f>SUM('Heures et Indemnites'!$XD$6:$XE$27)</f>
        <v>0</v>
      </c>
      <c r="BW763" s="323"/>
      <c r="BX763" s="236"/>
      <c r="BY763" s="319"/>
      <c r="BZ763" s="319"/>
      <c r="CA763" s="319"/>
      <c r="CB763" s="319"/>
      <c r="CC763" s="319"/>
      <c r="CD763" s="319"/>
      <c r="CE763" s="319"/>
      <c r="CF763" s="319"/>
      <c r="CG763" s="319"/>
      <c r="CH763" s="319"/>
      <c r="CI763" s="319"/>
      <c r="CJ763" s="319"/>
      <c r="CK763" s="319"/>
      <c r="CL763" s="319"/>
      <c r="CM763" s="319"/>
      <c r="CN763" s="319"/>
      <c r="CO763" s="319"/>
      <c r="CP763" s="319"/>
      <c r="CQ763" s="319"/>
      <c r="CR763" s="319"/>
      <c r="CS763" s="319"/>
      <c r="CT763" s="319"/>
      <c r="CU763" s="319"/>
      <c r="CV763" s="319"/>
      <c r="CW763" s="319"/>
      <c r="CX763" s="319"/>
      <c r="CY763" s="319"/>
      <c r="CZ763" s="319"/>
      <c r="DA763" s="319"/>
      <c r="DB763" s="319"/>
      <c r="DC763" s="319"/>
      <c r="DD763" s="319"/>
      <c r="DE763" s="319"/>
      <c r="DF763" s="319"/>
      <c r="DG763" s="319"/>
      <c r="DH763" s="319"/>
      <c r="DI763" s="319"/>
      <c r="DJ763" s="319"/>
      <c r="DK763" s="319"/>
      <c r="DL763" s="319"/>
      <c r="DM763" s="319"/>
      <c r="DN763" s="319"/>
      <c r="DO763" s="319"/>
      <c r="DP763" s="319"/>
      <c r="DQ763" s="319"/>
      <c r="DR763" s="319"/>
      <c r="DS763" s="319"/>
      <c r="DT763" s="319"/>
      <c r="DU763" s="319"/>
      <c r="DV763" s="319"/>
      <c r="DW763" s="319"/>
      <c r="DX763" s="319"/>
      <c r="DY763" s="319"/>
      <c r="DZ763" s="319"/>
      <c r="EA763" s="319"/>
      <c r="EB763" s="319"/>
      <c r="EC763" s="319"/>
      <c r="ED763" s="319"/>
      <c r="EE763" s="319"/>
      <c r="EF763" s="319"/>
      <c r="EG763" s="319"/>
      <c r="EH763" s="319"/>
      <c r="EI763" s="319"/>
      <c r="EJ763" s="319"/>
      <c r="EK763" s="319"/>
      <c r="EL763" s="319"/>
      <c r="EM763" s="319"/>
      <c r="EN763" s="319"/>
      <c r="EO763" s="319"/>
      <c r="EP763" s="319"/>
      <c r="EQ763" s="319"/>
      <c r="ER763" s="319"/>
      <c r="ES763" s="319"/>
      <c r="ET763" s="319"/>
      <c r="EU763" s="319"/>
      <c r="EV763" s="319"/>
      <c r="EW763" s="319"/>
      <c r="EX763" s="319"/>
      <c r="EY763" s="319"/>
      <c r="EZ763" s="319"/>
      <c r="FA763" s="319"/>
      <c r="FB763" s="319"/>
      <c r="FC763" s="319"/>
      <c r="FD763" s="319"/>
      <c r="FE763" s="319"/>
      <c r="FF763" s="319"/>
      <c r="FG763" s="319"/>
      <c r="FH763" s="319"/>
      <c r="FI763" s="319"/>
      <c r="FJ763" s="319"/>
      <c r="FK763" s="319"/>
      <c r="FL763" s="319"/>
      <c r="FM763" s="319"/>
      <c r="FN763" s="319"/>
      <c r="FO763" s="319"/>
      <c r="FP763" s="319"/>
      <c r="FQ763" s="319"/>
      <c r="FR763" s="319"/>
      <c r="FS763" s="319"/>
      <c r="FT763" s="319"/>
      <c r="FU763" s="319"/>
      <c r="FV763" s="319"/>
      <c r="FW763" s="319"/>
      <c r="FX763" s="319"/>
      <c r="FY763" s="319"/>
      <c r="FZ763" s="319"/>
      <c r="GA763" s="319"/>
      <c r="GB763" s="319"/>
      <c r="GC763" s="319"/>
      <c r="GD763" s="319"/>
      <c r="GE763" s="319"/>
      <c r="GF763" s="319"/>
      <c r="GG763" s="319"/>
      <c r="GH763" s="319"/>
      <c r="GI763" s="319"/>
      <c r="GJ763" s="319"/>
      <c r="GK763" s="319"/>
      <c r="GL763" s="319"/>
      <c r="GM763" s="319"/>
      <c r="GN763" s="319"/>
      <c r="GO763" s="319"/>
      <c r="GP763" s="319"/>
      <c r="GQ763" s="319"/>
      <c r="GR763" s="319"/>
      <c r="GS763" s="319"/>
      <c r="GT763" s="319"/>
      <c r="GU763" s="319"/>
      <c r="GV763" s="319"/>
      <c r="GW763" s="319"/>
      <c r="GX763" s="319"/>
      <c r="GY763" s="319"/>
      <c r="GZ763" s="319"/>
      <c r="HA763" s="319"/>
      <c r="HB763" s="319"/>
      <c r="HC763" s="319"/>
      <c r="HD763" s="319"/>
      <c r="HE763" s="319"/>
      <c r="HF763" s="319"/>
      <c r="HG763" s="319"/>
      <c r="HH763" s="319"/>
      <c r="HI763" s="319"/>
      <c r="HJ763" s="319"/>
      <c r="HK763" s="319"/>
      <c r="HL763" s="319"/>
      <c r="HM763" s="319"/>
      <c r="HN763" s="319"/>
      <c r="HO763" s="319"/>
      <c r="HP763" s="319"/>
      <c r="HQ763" s="319"/>
      <c r="HR763" s="319"/>
      <c r="HS763" s="319"/>
      <c r="HT763" s="319"/>
      <c r="HU763" s="319"/>
      <c r="HV763" s="319"/>
      <c r="HW763" s="319"/>
      <c r="HX763" s="319"/>
      <c r="HY763" s="319"/>
      <c r="HZ763" s="319"/>
      <c r="IA763" s="319"/>
      <c r="IB763" s="319"/>
      <c r="IC763" s="319"/>
      <c r="ID763" s="319"/>
      <c r="IE763" s="319"/>
      <c r="IF763" s="319"/>
      <c r="IG763" s="319"/>
      <c r="IH763" s="319"/>
      <c r="II763" s="319"/>
      <c r="IJ763" s="319"/>
      <c r="IK763" s="319"/>
      <c r="IL763" s="319"/>
      <c r="IM763" s="319"/>
      <c r="IN763" s="319"/>
      <c r="IO763" s="319"/>
      <c r="IP763" s="319"/>
      <c r="IQ763" s="319"/>
      <c r="IR763" s="319"/>
      <c r="IS763" s="319"/>
      <c r="IT763" s="319"/>
      <c r="IU763" s="319"/>
      <c r="IV763" s="319"/>
      <c r="IW763" s="319"/>
      <c r="IX763" s="319"/>
      <c r="IY763" s="319"/>
      <c r="IZ763" s="319"/>
      <c r="JA763" s="319"/>
      <c r="JB763" s="319"/>
      <c r="JC763" s="319"/>
      <c r="JD763" s="319"/>
      <c r="JE763" s="319"/>
      <c r="JF763" s="319"/>
      <c r="JG763" s="319"/>
      <c r="JH763" s="319"/>
      <c r="JI763" s="319"/>
      <c r="JJ763" s="319"/>
      <c r="JK763" s="319"/>
      <c r="JL763" s="319"/>
      <c r="JM763" s="319"/>
      <c r="JN763" s="319"/>
      <c r="JO763" s="319"/>
      <c r="JP763" s="319"/>
      <c r="JQ763" s="319"/>
      <c r="JR763" s="319"/>
      <c r="JS763" s="319"/>
      <c r="JT763" s="319"/>
      <c r="JU763" s="319"/>
      <c r="JV763" s="319"/>
      <c r="JW763" s="319"/>
      <c r="JX763" s="319"/>
      <c r="JY763" s="319"/>
      <c r="JZ763" s="319"/>
      <c r="KA763" s="319"/>
      <c r="KB763" s="319"/>
      <c r="KC763" s="319"/>
      <c r="KD763" s="319"/>
      <c r="KE763" s="319"/>
      <c r="KF763" s="319"/>
      <c r="KG763" s="319"/>
      <c r="KH763" s="319"/>
      <c r="KI763" s="319"/>
      <c r="KJ763" s="319"/>
      <c r="KK763" s="319"/>
      <c r="KL763" s="319"/>
      <c r="KM763" s="319"/>
      <c r="KN763" s="319"/>
      <c r="KO763" s="319"/>
      <c r="KP763" s="319"/>
      <c r="KQ763" s="319"/>
      <c r="KR763" s="319"/>
      <c r="KS763" s="319"/>
      <c r="KT763" s="319"/>
      <c r="KU763" s="319"/>
      <c r="KV763" s="319"/>
      <c r="KW763" s="319"/>
      <c r="KX763" s="319"/>
      <c r="KY763" s="319"/>
      <c r="KZ763" s="319"/>
      <c r="LA763" s="319"/>
      <c r="LB763" s="319"/>
      <c r="LC763" s="319"/>
      <c r="LD763" s="319"/>
      <c r="LE763" s="319"/>
      <c r="LF763" s="319"/>
      <c r="LG763" s="319"/>
      <c r="LH763" s="319"/>
      <c r="LI763" s="319"/>
      <c r="LJ763" s="319"/>
      <c r="LK763" s="319"/>
      <c r="LL763" s="319"/>
      <c r="LM763" s="319"/>
      <c r="LN763" s="319"/>
      <c r="LO763" s="319"/>
      <c r="LP763" s="319"/>
      <c r="LQ763" s="319"/>
      <c r="LR763" s="319"/>
      <c r="LS763" s="319"/>
      <c r="LT763" s="319"/>
      <c r="LU763" s="319"/>
      <c r="LV763" s="319"/>
      <c r="LW763" s="319"/>
      <c r="LX763" s="319"/>
      <c r="LY763" s="319"/>
      <c r="LZ763" s="319"/>
      <c r="MA763" s="319"/>
      <c r="MB763" s="319"/>
      <c r="MC763" s="319"/>
      <c r="MD763" s="319"/>
      <c r="ME763" s="319"/>
      <c r="MF763" s="319"/>
      <c r="MG763" s="319"/>
      <c r="MH763" s="319"/>
      <c r="MI763" s="319"/>
      <c r="MJ763" s="319"/>
      <c r="MK763" s="319"/>
      <c r="ML763" s="319"/>
      <c r="MM763" s="319"/>
      <c r="MN763" s="319"/>
      <c r="MO763" s="319"/>
      <c r="MP763" s="319"/>
      <c r="MQ763" s="319"/>
      <c r="MS763" s="241"/>
      <c r="MT763" s="362">
        <f t="shared" si="1058"/>
        <v>0</v>
      </c>
      <c r="MU763" s="363">
        <f t="shared" si="1075"/>
        <v>0</v>
      </c>
      <c r="MV763" s="363">
        <f t="shared" si="1045"/>
        <v>0</v>
      </c>
      <c r="MW763" s="363"/>
      <c r="MX763" s="363">
        <f t="shared" si="1046"/>
        <v>0</v>
      </c>
      <c r="MY763" s="363"/>
      <c r="MZ763" s="363">
        <f t="shared" si="1047"/>
        <v>0</v>
      </c>
      <c r="NA763" s="363"/>
      <c r="NB763" s="363">
        <f t="shared" si="1048"/>
        <v>0</v>
      </c>
      <c r="NC763" s="363"/>
      <c r="ND763" s="363">
        <f t="shared" si="1049"/>
        <v>0</v>
      </c>
      <c r="NE763" s="363"/>
      <c r="NF763" s="363">
        <f t="shared" si="1050"/>
        <v>0</v>
      </c>
      <c r="NG763" s="363"/>
      <c r="NH763" s="363">
        <f t="shared" si="1051"/>
        <v>0</v>
      </c>
      <c r="NI763" s="363"/>
      <c r="NJ763" s="363">
        <f t="shared" si="1052"/>
        <v>0</v>
      </c>
      <c r="NK763" s="363"/>
      <c r="NL763" s="363">
        <f t="shared" si="1059"/>
        <v>0</v>
      </c>
      <c r="NM763" s="364"/>
      <c r="NN763" s="370"/>
      <c r="NR763" s="318">
        <f t="shared" si="1053"/>
        <v>0</v>
      </c>
      <c r="NS763" s="318">
        <f t="shared" si="1054"/>
        <v>0</v>
      </c>
      <c r="NT763" s="318">
        <f t="shared" si="1055"/>
        <v>0</v>
      </c>
    </row>
    <row r="764" spans="1:384" s="318" customFormat="1" ht="10.199999999999999" customHeight="1" x14ac:dyDescent="0.3">
      <c r="A764" s="25"/>
      <c r="B764" s="389"/>
      <c r="C764" s="424"/>
      <c r="D764" s="15"/>
      <c r="E764" s="106"/>
      <c r="F764" s="106"/>
      <c r="G764" s="106"/>
      <c r="H764" s="399"/>
      <c r="I764" s="394">
        <f>Prenoms!$B$27</f>
        <v>0</v>
      </c>
      <c r="J764" s="395"/>
      <c r="K764" s="395"/>
      <c r="L764" s="395"/>
      <c r="M764" s="395"/>
      <c r="N764" s="81" t="str">
        <f>IF(NL764&lt;&gt;0,"",IF(Conges!AA61=0,"",Conges!AA61))</f>
        <v/>
      </c>
      <c r="O764" s="82"/>
      <c r="P764" s="83"/>
      <c r="Q764" s="83"/>
      <c r="R764" s="83"/>
      <c r="S764" s="83"/>
      <c r="T764" s="83"/>
      <c r="U764" s="83"/>
      <c r="V764" s="84"/>
      <c r="W764" s="82"/>
      <c r="X764" s="83"/>
      <c r="Y764" s="83"/>
      <c r="Z764" s="83"/>
      <c r="AA764" s="83"/>
      <c r="AB764" s="83"/>
      <c r="AC764" s="83"/>
      <c r="AD764" s="84"/>
      <c r="AE764" s="82"/>
      <c r="AF764" s="83"/>
      <c r="AG764" s="83"/>
      <c r="AH764" s="83"/>
      <c r="AI764" s="83"/>
      <c r="AJ764" s="84"/>
      <c r="AK764" s="82"/>
      <c r="AL764" s="83"/>
      <c r="AM764" s="83"/>
      <c r="AN764" s="83"/>
      <c r="AO764" s="83"/>
      <c r="AP764" s="83"/>
      <c r="AQ764" s="83"/>
      <c r="AR764" s="83"/>
      <c r="AS764" s="83"/>
      <c r="AT764" s="84"/>
      <c r="AU764" s="82"/>
      <c r="AV764" s="83"/>
      <c r="AW764" s="83"/>
      <c r="AX764" s="83"/>
      <c r="AY764" s="83"/>
      <c r="AZ764" s="83"/>
      <c r="BA764" s="83"/>
      <c r="BB764" s="84"/>
      <c r="BC764" s="85">
        <f>IF(NL764&lt;&gt;0,(IF(Conges!AA$61=0,0,3)),0)</f>
        <v>0</v>
      </c>
      <c r="BD764" s="417"/>
      <c r="BE764" s="390">
        <f>IF(OR(Conges!AA$61="A",Conges!AA$61="V"),Prenoms!L$27,NL764)</f>
        <v>0</v>
      </c>
      <c r="BF764" s="391"/>
      <c r="BG764" s="286"/>
      <c r="BH764" s="287">
        <f t="shared" si="1038"/>
        <v>0</v>
      </c>
      <c r="BI764" s="288" t="str">
        <f t="shared" si="1039"/>
        <v/>
      </c>
      <c r="BJ764" s="300">
        <v>0</v>
      </c>
      <c r="BK764" s="301">
        <f t="shared" si="1056"/>
        <v>0</v>
      </c>
      <c r="BL764" s="302">
        <f t="shared" si="1015"/>
        <v>0</v>
      </c>
      <c r="BM764" s="302">
        <f t="shared" si="1016"/>
        <v>0</v>
      </c>
      <c r="BN764" s="302">
        <f>SUM('Heures Pointage'!$YD$27:$YE$27)</f>
        <v>0</v>
      </c>
      <c r="BO764" s="302">
        <f>SUM('Heures et Indemnites'!$YD$27:$YE$27)</f>
        <v>0</v>
      </c>
      <c r="BP764" s="303">
        <f t="shared" si="1017"/>
        <v>0</v>
      </c>
      <c r="BQ764" s="303">
        <f>'Heures Pointage'!$ZB$27</f>
        <v>0</v>
      </c>
      <c r="BR764" s="304">
        <f t="shared" ref="BR764" si="1084">$BH$1079</f>
        <v>0</v>
      </c>
      <c r="BS764" s="149">
        <f>Prenoms!$C$27</f>
        <v>0</v>
      </c>
      <c r="BT764" s="180"/>
      <c r="BU764" s="324">
        <f>SUM('Heures et Indemnites'!$YD$27:$YE$27)</f>
        <v>0</v>
      </c>
      <c r="BV764" s="235">
        <f>SUM('Heures et Indemnites'!$YD$6:$YE$27)</f>
        <v>0</v>
      </c>
      <c r="BW764" s="324"/>
      <c r="BX764" s="235"/>
      <c r="BY764" s="319"/>
      <c r="BZ764" s="319"/>
      <c r="CA764" s="319"/>
      <c r="CB764" s="319"/>
      <c r="CC764" s="319"/>
      <c r="CD764" s="319"/>
      <c r="CE764" s="319"/>
      <c r="CF764" s="319"/>
      <c r="CG764" s="319"/>
      <c r="CH764" s="319"/>
      <c r="CI764" s="319"/>
      <c r="CJ764" s="319"/>
      <c r="CK764" s="319"/>
      <c r="CL764" s="319"/>
      <c r="CM764" s="319"/>
      <c r="CN764" s="319"/>
      <c r="CO764" s="319"/>
      <c r="CP764" s="319"/>
      <c r="CQ764" s="319"/>
      <c r="CR764" s="319"/>
      <c r="CS764" s="319"/>
      <c r="CT764" s="319"/>
      <c r="CU764" s="319"/>
      <c r="CV764" s="319"/>
      <c r="CW764" s="319"/>
      <c r="CX764" s="319"/>
      <c r="CY764" s="319"/>
      <c r="CZ764" s="319"/>
      <c r="DA764" s="319"/>
      <c r="DB764" s="319"/>
      <c r="DC764" s="319"/>
      <c r="DD764" s="319"/>
      <c r="DE764" s="319"/>
      <c r="DF764" s="319"/>
      <c r="DG764" s="319"/>
      <c r="DH764" s="319"/>
      <c r="DI764" s="319"/>
      <c r="DJ764" s="319"/>
      <c r="DK764" s="319"/>
      <c r="DL764" s="319"/>
      <c r="DM764" s="319"/>
      <c r="DN764" s="319"/>
      <c r="DO764" s="319"/>
      <c r="DP764" s="319"/>
      <c r="DQ764" s="319"/>
      <c r="DR764" s="319"/>
      <c r="DS764" s="319"/>
      <c r="DT764" s="319"/>
      <c r="DU764" s="319"/>
      <c r="DV764" s="319"/>
      <c r="DW764" s="319"/>
      <c r="DX764" s="319"/>
      <c r="DY764" s="319"/>
      <c r="DZ764" s="319"/>
      <c r="EA764" s="319"/>
      <c r="EB764" s="319"/>
      <c r="EC764" s="319"/>
      <c r="ED764" s="319"/>
      <c r="EE764" s="319"/>
      <c r="EF764" s="319"/>
      <c r="EG764" s="319"/>
      <c r="EH764" s="319"/>
      <c r="EI764" s="319"/>
      <c r="EJ764" s="319"/>
      <c r="EK764" s="319"/>
      <c r="EL764" s="319"/>
      <c r="EM764" s="319"/>
      <c r="EN764" s="319"/>
      <c r="EO764" s="319"/>
      <c r="EP764" s="319"/>
      <c r="EQ764" s="319"/>
      <c r="ER764" s="319"/>
      <c r="ES764" s="319"/>
      <c r="ET764" s="319"/>
      <c r="EU764" s="319"/>
      <c r="EV764" s="319"/>
      <c r="EW764" s="319"/>
      <c r="EX764" s="319"/>
      <c r="EY764" s="319"/>
      <c r="EZ764" s="319"/>
      <c r="FA764" s="319"/>
      <c r="FB764" s="319"/>
      <c r="FC764" s="319"/>
      <c r="FD764" s="319"/>
      <c r="FE764" s="319"/>
      <c r="FF764" s="319"/>
      <c r="FG764" s="319"/>
      <c r="FH764" s="319"/>
      <c r="FI764" s="319"/>
      <c r="FJ764" s="319"/>
      <c r="FK764" s="319"/>
      <c r="FL764" s="319"/>
      <c r="FM764" s="319"/>
      <c r="FN764" s="319"/>
      <c r="FO764" s="319"/>
      <c r="FP764" s="319"/>
      <c r="FQ764" s="319"/>
      <c r="FR764" s="319"/>
      <c r="FS764" s="319"/>
      <c r="FT764" s="319"/>
      <c r="FU764" s="319"/>
      <c r="FV764" s="319"/>
      <c r="FW764" s="319"/>
      <c r="FX764" s="319"/>
      <c r="FY764" s="319"/>
      <c r="FZ764" s="319"/>
      <c r="GA764" s="319"/>
      <c r="GB764" s="319"/>
      <c r="GC764" s="319"/>
      <c r="GD764" s="319"/>
      <c r="GE764" s="319"/>
      <c r="GF764" s="319"/>
      <c r="GG764" s="319"/>
      <c r="GH764" s="319"/>
      <c r="GI764" s="319"/>
      <c r="GJ764" s="319"/>
      <c r="GK764" s="319"/>
      <c r="GL764" s="319"/>
      <c r="GM764" s="319"/>
      <c r="GN764" s="319"/>
      <c r="GO764" s="319"/>
      <c r="GP764" s="319"/>
      <c r="GQ764" s="319"/>
      <c r="GR764" s="319"/>
      <c r="GS764" s="319"/>
      <c r="GT764" s="319"/>
      <c r="GU764" s="319"/>
      <c r="GV764" s="319"/>
      <c r="GW764" s="319"/>
      <c r="GX764" s="319"/>
      <c r="GY764" s="319"/>
      <c r="GZ764" s="319"/>
      <c r="HA764" s="319"/>
      <c r="HB764" s="319"/>
      <c r="HC764" s="319"/>
      <c r="HD764" s="319"/>
      <c r="HE764" s="319"/>
      <c r="HF764" s="319"/>
      <c r="HG764" s="319"/>
      <c r="HH764" s="319"/>
      <c r="HI764" s="319"/>
      <c r="HJ764" s="319"/>
      <c r="HK764" s="319"/>
      <c r="HL764" s="319"/>
      <c r="HM764" s="319"/>
      <c r="HN764" s="319"/>
      <c r="HO764" s="319"/>
      <c r="HP764" s="319"/>
      <c r="HQ764" s="319"/>
      <c r="HR764" s="319"/>
      <c r="HS764" s="319"/>
      <c r="HT764" s="319"/>
      <c r="HU764" s="319"/>
      <c r="HV764" s="319"/>
      <c r="HW764" s="319"/>
      <c r="HX764" s="319"/>
      <c r="HY764" s="319"/>
      <c r="HZ764" s="319"/>
      <c r="IA764" s="319"/>
      <c r="IB764" s="319"/>
      <c r="IC764" s="319"/>
      <c r="ID764" s="319"/>
      <c r="IE764" s="319"/>
      <c r="IF764" s="319"/>
      <c r="IG764" s="319"/>
      <c r="IH764" s="319"/>
      <c r="II764" s="319"/>
      <c r="IJ764" s="319"/>
      <c r="IK764" s="319"/>
      <c r="IL764" s="319"/>
      <c r="IM764" s="319"/>
      <c r="IN764" s="319"/>
      <c r="IO764" s="319"/>
      <c r="IP764" s="319"/>
      <c r="IQ764" s="319"/>
      <c r="IR764" s="319"/>
      <c r="IS764" s="319"/>
      <c r="IT764" s="319"/>
      <c r="IU764" s="319"/>
      <c r="IV764" s="319"/>
      <c r="IW764" s="319"/>
      <c r="IX764" s="319"/>
      <c r="IY764" s="319"/>
      <c r="IZ764" s="319"/>
      <c r="JA764" s="319"/>
      <c r="JB764" s="319"/>
      <c r="JC764" s="319"/>
      <c r="JD764" s="319"/>
      <c r="JE764" s="319"/>
      <c r="JF764" s="319"/>
      <c r="JG764" s="319"/>
      <c r="JH764" s="319"/>
      <c r="JI764" s="319"/>
      <c r="JJ764" s="319"/>
      <c r="JK764" s="319"/>
      <c r="JL764" s="319"/>
      <c r="JM764" s="319"/>
      <c r="JN764" s="319"/>
      <c r="JO764" s="319"/>
      <c r="JP764" s="319"/>
      <c r="JQ764" s="319"/>
      <c r="JR764" s="319"/>
      <c r="JS764" s="319"/>
      <c r="JT764" s="319"/>
      <c r="JU764" s="319"/>
      <c r="JV764" s="319"/>
      <c r="JW764" s="319"/>
      <c r="JX764" s="319"/>
      <c r="JY764" s="319"/>
      <c r="JZ764" s="319"/>
      <c r="KA764" s="319"/>
      <c r="KB764" s="319"/>
      <c r="KC764" s="319"/>
      <c r="KD764" s="319"/>
      <c r="KE764" s="319"/>
      <c r="KF764" s="319"/>
      <c r="KG764" s="319"/>
      <c r="KH764" s="319"/>
      <c r="KI764" s="319"/>
      <c r="KJ764" s="319"/>
      <c r="KK764" s="319"/>
      <c r="KL764" s="319"/>
      <c r="KM764" s="319"/>
      <c r="KN764" s="319"/>
      <c r="KO764" s="319"/>
      <c r="KP764" s="319"/>
      <c r="KQ764" s="319"/>
      <c r="KR764" s="319"/>
      <c r="KS764" s="319"/>
      <c r="KT764" s="319"/>
      <c r="KU764" s="319"/>
      <c r="KV764" s="319"/>
      <c r="KW764" s="319"/>
      <c r="KX764" s="319"/>
      <c r="KY764" s="319"/>
      <c r="KZ764" s="319"/>
      <c r="LA764" s="319"/>
      <c r="LB764" s="319"/>
      <c r="LC764" s="319"/>
      <c r="LD764" s="319"/>
      <c r="LE764" s="319"/>
      <c r="LF764" s="319"/>
      <c r="LG764" s="319"/>
      <c r="LH764" s="319"/>
      <c r="LI764" s="319"/>
      <c r="LJ764" s="319"/>
      <c r="LK764" s="319"/>
      <c r="LL764" s="319"/>
      <c r="LM764" s="319"/>
      <c r="LN764" s="319"/>
      <c r="LO764" s="319"/>
      <c r="LP764" s="319"/>
      <c r="LQ764" s="319"/>
      <c r="LR764" s="319"/>
      <c r="LS764" s="319"/>
      <c r="LT764" s="319"/>
      <c r="LU764" s="319"/>
      <c r="LV764" s="319"/>
      <c r="LW764" s="319"/>
      <c r="LX764" s="319"/>
      <c r="LY764" s="319"/>
      <c r="LZ764" s="319"/>
      <c r="MA764" s="319"/>
      <c r="MB764" s="319"/>
      <c r="MC764" s="319"/>
      <c r="MD764" s="319"/>
      <c r="ME764" s="319"/>
      <c r="MF764" s="319"/>
      <c r="MG764" s="319"/>
      <c r="MH764" s="319"/>
      <c r="MI764" s="319"/>
      <c r="MJ764" s="319"/>
      <c r="MK764" s="319"/>
      <c r="ML764" s="319"/>
      <c r="MM764" s="319"/>
      <c r="MN764" s="319"/>
      <c r="MO764" s="319"/>
      <c r="MP764" s="319"/>
      <c r="MQ764" s="319"/>
      <c r="MS764" s="241"/>
      <c r="MT764" s="373">
        <f t="shared" si="1058"/>
        <v>0</v>
      </c>
      <c r="MU764" s="365">
        <f t="shared" si="1075"/>
        <v>0</v>
      </c>
      <c r="MV764" s="365">
        <f t="shared" si="1045"/>
        <v>0</v>
      </c>
      <c r="MW764" s="365"/>
      <c r="MX764" s="365">
        <f t="shared" si="1046"/>
        <v>0</v>
      </c>
      <c r="MY764" s="365"/>
      <c r="MZ764" s="365">
        <f t="shared" si="1047"/>
        <v>0</v>
      </c>
      <c r="NA764" s="365"/>
      <c r="NB764" s="365">
        <f t="shared" si="1048"/>
        <v>0</v>
      </c>
      <c r="NC764" s="365"/>
      <c r="ND764" s="365">
        <f t="shared" si="1049"/>
        <v>0</v>
      </c>
      <c r="NE764" s="365"/>
      <c r="NF764" s="365">
        <f t="shared" si="1050"/>
        <v>0</v>
      </c>
      <c r="NG764" s="365"/>
      <c r="NH764" s="365">
        <f t="shared" si="1051"/>
        <v>0</v>
      </c>
      <c r="NI764" s="365"/>
      <c r="NJ764" s="365">
        <f t="shared" si="1052"/>
        <v>0</v>
      </c>
      <c r="NK764" s="365"/>
      <c r="NL764" s="365">
        <f t="shared" si="1059"/>
        <v>0</v>
      </c>
      <c r="NM764" s="366"/>
      <c r="NN764" s="370"/>
      <c r="NR764" s="318">
        <f t="shared" si="1053"/>
        <v>0</v>
      </c>
      <c r="NS764" s="318">
        <f t="shared" si="1054"/>
        <v>0</v>
      </c>
      <c r="NT764" s="318">
        <f t="shared" si="1055"/>
        <v>0</v>
      </c>
    </row>
    <row r="765" spans="1:384" s="318" customFormat="1" ht="10.199999999999999" customHeight="1" x14ac:dyDescent="0.3">
      <c r="A765" s="25"/>
      <c r="B765" s="389"/>
      <c r="C765" s="424"/>
      <c r="D765" s="15"/>
      <c r="E765" s="106"/>
      <c r="F765" s="106"/>
      <c r="G765" s="106"/>
      <c r="H765" s="399"/>
      <c r="I765" s="381">
        <f>Prenoms!$B$28</f>
        <v>0</v>
      </c>
      <c r="J765" s="382"/>
      <c r="K765" s="382"/>
      <c r="L765" s="382"/>
      <c r="M765" s="382"/>
      <c r="N765" s="68" t="str">
        <f>IF(NL765&lt;&gt;0,"",IF(Conges!AA62=0,"",Conges!AA62))</f>
        <v/>
      </c>
      <c r="O765" s="69"/>
      <c r="P765" s="70"/>
      <c r="Q765" s="70"/>
      <c r="R765" s="70"/>
      <c r="S765" s="70"/>
      <c r="T765" s="70"/>
      <c r="U765" s="70"/>
      <c r="V765" s="71"/>
      <c r="W765" s="69"/>
      <c r="X765" s="70"/>
      <c r="Y765" s="70"/>
      <c r="Z765" s="70"/>
      <c r="AA765" s="70"/>
      <c r="AB765" s="70"/>
      <c r="AC765" s="70"/>
      <c r="AD765" s="71"/>
      <c r="AE765" s="69"/>
      <c r="AF765" s="70"/>
      <c r="AG765" s="70"/>
      <c r="AH765" s="70"/>
      <c r="AI765" s="70"/>
      <c r="AJ765" s="71"/>
      <c r="AK765" s="69"/>
      <c r="AL765" s="70"/>
      <c r="AM765" s="70"/>
      <c r="AN765" s="70"/>
      <c r="AO765" s="70"/>
      <c r="AP765" s="70"/>
      <c r="AQ765" s="70"/>
      <c r="AR765" s="70"/>
      <c r="AS765" s="70"/>
      <c r="AT765" s="71"/>
      <c r="AU765" s="69"/>
      <c r="AV765" s="70"/>
      <c r="AW765" s="70"/>
      <c r="AX765" s="70"/>
      <c r="AY765" s="70"/>
      <c r="AZ765" s="70"/>
      <c r="BA765" s="70"/>
      <c r="BB765" s="71"/>
      <c r="BC765" s="72">
        <f>IF(NL765&lt;&gt;0,(IF(Conges!AA$62=0,0,3)),0)</f>
        <v>0</v>
      </c>
      <c r="BD765" s="417"/>
      <c r="BE765" s="392">
        <f>IF(OR(Conges!AA$62="A",Conges!AA$62="V"),Prenoms!L$28,NL765)</f>
        <v>0</v>
      </c>
      <c r="BF765" s="393"/>
      <c r="BG765" s="289"/>
      <c r="BH765" s="290">
        <f t="shared" si="1038"/>
        <v>0</v>
      </c>
      <c r="BI765" s="291" t="str">
        <f t="shared" si="1039"/>
        <v/>
      </c>
      <c r="BJ765" s="305">
        <v>0</v>
      </c>
      <c r="BK765" s="306">
        <f t="shared" si="1056"/>
        <v>0</v>
      </c>
      <c r="BL765" s="307">
        <f t="shared" si="1015"/>
        <v>0</v>
      </c>
      <c r="BM765" s="307">
        <f t="shared" si="1016"/>
        <v>0</v>
      </c>
      <c r="BN765" s="307">
        <f>SUM('Heures Pointage'!$ZD$27:$ZE$27)</f>
        <v>0</v>
      </c>
      <c r="BO765" s="307">
        <f>SUM('Heures et Indemnites'!$ZD$27:$ZE$27)</f>
        <v>0</v>
      </c>
      <c r="BP765" s="308">
        <f t="shared" si="1017"/>
        <v>0</v>
      </c>
      <c r="BQ765" s="308">
        <f>'Heures Pointage'!$AAB$27</f>
        <v>0</v>
      </c>
      <c r="BR765" s="309">
        <f t="shared" ref="BR765" si="1085">$BH$1080</f>
        <v>0</v>
      </c>
      <c r="BS765" s="150">
        <f>Prenoms!$C$28</f>
        <v>0</v>
      </c>
      <c r="BT765" s="153"/>
      <c r="BU765" s="323">
        <f>SUM('Heures et Indemnites'!$ZD$27:$ZE$27)</f>
        <v>0</v>
      </c>
      <c r="BV765" s="236">
        <f>SUM('Heures et Indemnites'!$ZD$6:$ZE$27)</f>
        <v>0</v>
      </c>
      <c r="BW765" s="323"/>
      <c r="BX765" s="236"/>
      <c r="BY765" s="319"/>
      <c r="BZ765" s="319"/>
      <c r="CA765" s="319"/>
      <c r="CB765" s="319"/>
      <c r="CC765" s="319"/>
      <c r="CD765" s="319"/>
      <c r="CE765" s="319"/>
      <c r="CF765" s="319"/>
      <c r="CG765" s="319"/>
      <c r="CH765" s="319"/>
      <c r="CI765" s="319"/>
      <c r="CJ765" s="319"/>
      <c r="CK765" s="319"/>
      <c r="CL765" s="319"/>
      <c r="CM765" s="319"/>
      <c r="CN765" s="319"/>
      <c r="CO765" s="319"/>
      <c r="CP765" s="319"/>
      <c r="CQ765" s="319"/>
      <c r="CR765" s="319"/>
      <c r="CS765" s="319"/>
      <c r="CT765" s="319"/>
      <c r="CU765" s="319"/>
      <c r="CV765" s="319"/>
      <c r="CW765" s="319"/>
      <c r="CX765" s="319"/>
      <c r="CY765" s="319"/>
      <c r="CZ765" s="319"/>
      <c r="DA765" s="319"/>
      <c r="DB765" s="319"/>
      <c r="DC765" s="319"/>
      <c r="DD765" s="319"/>
      <c r="DE765" s="319"/>
      <c r="DF765" s="319"/>
      <c r="DG765" s="319"/>
      <c r="DH765" s="319"/>
      <c r="DI765" s="319"/>
      <c r="DJ765" s="319"/>
      <c r="DK765" s="319"/>
      <c r="DL765" s="319"/>
      <c r="DM765" s="319"/>
      <c r="DN765" s="319"/>
      <c r="DO765" s="319"/>
      <c r="DP765" s="319"/>
      <c r="DQ765" s="319"/>
      <c r="DR765" s="319"/>
      <c r="DS765" s="319"/>
      <c r="DT765" s="319"/>
      <c r="DU765" s="319"/>
      <c r="DV765" s="319"/>
      <c r="DW765" s="319"/>
      <c r="DX765" s="319"/>
      <c r="DY765" s="319"/>
      <c r="DZ765" s="319"/>
      <c r="EA765" s="319"/>
      <c r="EB765" s="319"/>
      <c r="EC765" s="319"/>
      <c r="ED765" s="319"/>
      <c r="EE765" s="319"/>
      <c r="EF765" s="319"/>
      <c r="EG765" s="319"/>
      <c r="EH765" s="319"/>
      <c r="EI765" s="319"/>
      <c r="EJ765" s="319"/>
      <c r="EK765" s="319"/>
      <c r="EL765" s="319"/>
      <c r="EM765" s="319"/>
      <c r="EN765" s="319"/>
      <c r="EO765" s="319"/>
      <c r="EP765" s="319"/>
      <c r="EQ765" s="319"/>
      <c r="ER765" s="319"/>
      <c r="ES765" s="319"/>
      <c r="ET765" s="319"/>
      <c r="EU765" s="319"/>
      <c r="EV765" s="319"/>
      <c r="EW765" s="319"/>
      <c r="EX765" s="319"/>
      <c r="EY765" s="319"/>
      <c r="EZ765" s="319"/>
      <c r="FA765" s="319"/>
      <c r="FB765" s="319"/>
      <c r="FC765" s="319"/>
      <c r="FD765" s="319"/>
      <c r="FE765" s="319"/>
      <c r="FF765" s="319"/>
      <c r="FG765" s="319"/>
      <c r="FH765" s="319"/>
      <c r="FI765" s="319"/>
      <c r="FJ765" s="319"/>
      <c r="FK765" s="319"/>
      <c r="FL765" s="319"/>
      <c r="FM765" s="319"/>
      <c r="FN765" s="319"/>
      <c r="FO765" s="319"/>
      <c r="FP765" s="319"/>
      <c r="FQ765" s="319"/>
      <c r="FR765" s="319"/>
      <c r="FS765" s="319"/>
      <c r="FT765" s="319"/>
      <c r="FU765" s="319"/>
      <c r="FV765" s="319"/>
      <c r="FW765" s="319"/>
      <c r="FX765" s="319"/>
      <c r="FY765" s="319"/>
      <c r="FZ765" s="319"/>
      <c r="GA765" s="319"/>
      <c r="GB765" s="319"/>
      <c r="GC765" s="319"/>
      <c r="GD765" s="319"/>
      <c r="GE765" s="319"/>
      <c r="GF765" s="319"/>
      <c r="GG765" s="319"/>
      <c r="GH765" s="319"/>
      <c r="GI765" s="319"/>
      <c r="GJ765" s="319"/>
      <c r="GK765" s="319"/>
      <c r="GL765" s="319"/>
      <c r="GM765" s="319"/>
      <c r="GN765" s="319"/>
      <c r="GO765" s="319"/>
      <c r="GP765" s="319"/>
      <c r="GQ765" s="319"/>
      <c r="GR765" s="319"/>
      <c r="GS765" s="319"/>
      <c r="GT765" s="319"/>
      <c r="GU765" s="319"/>
      <c r="GV765" s="319"/>
      <c r="GW765" s="319"/>
      <c r="GX765" s="319"/>
      <c r="GY765" s="319"/>
      <c r="GZ765" s="319"/>
      <c r="HA765" s="319"/>
      <c r="HB765" s="319"/>
      <c r="HC765" s="319"/>
      <c r="HD765" s="319"/>
      <c r="HE765" s="319"/>
      <c r="HF765" s="319"/>
      <c r="HG765" s="319"/>
      <c r="HH765" s="319"/>
      <c r="HI765" s="319"/>
      <c r="HJ765" s="319"/>
      <c r="HK765" s="319"/>
      <c r="HL765" s="319"/>
      <c r="HM765" s="319"/>
      <c r="HN765" s="319"/>
      <c r="HO765" s="319"/>
      <c r="HP765" s="319"/>
      <c r="HQ765" s="319"/>
      <c r="HR765" s="319"/>
      <c r="HS765" s="319"/>
      <c r="HT765" s="319"/>
      <c r="HU765" s="319"/>
      <c r="HV765" s="319"/>
      <c r="HW765" s="319"/>
      <c r="HX765" s="319"/>
      <c r="HY765" s="319"/>
      <c r="HZ765" s="319"/>
      <c r="IA765" s="319"/>
      <c r="IB765" s="319"/>
      <c r="IC765" s="319"/>
      <c r="ID765" s="319"/>
      <c r="IE765" s="319"/>
      <c r="IF765" s="319"/>
      <c r="IG765" s="319"/>
      <c r="IH765" s="319"/>
      <c r="II765" s="319"/>
      <c r="IJ765" s="319"/>
      <c r="IK765" s="319"/>
      <c r="IL765" s="319"/>
      <c r="IM765" s="319"/>
      <c r="IN765" s="319"/>
      <c r="IO765" s="319"/>
      <c r="IP765" s="319"/>
      <c r="IQ765" s="319"/>
      <c r="IR765" s="319"/>
      <c r="IS765" s="319"/>
      <c r="IT765" s="319"/>
      <c r="IU765" s="319"/>
      <c r="IV765" s="319"/>
      <c r="IW765" s="319"/>
      <c r="IX765" s="319"/>
      <c r="IY765" s="319"/>
      <c r="IZ765" s="319"/>
      <c r="JA765" s="319"/>
      <c r="JB765" s="319"/>
      <c r="JC765" s="319"/>
      <c r="JD765" s="319"/>
      <c r="JE765" s="319"/>
      <c r="JF765" s="319"/>
      <c r="JG765" s="319"/>
      <c r="JH765" s="319"/>
      <c r="JI765" s="319"/>
      <c r="JJ765" s="319"/>
      <c r="JK765" s="319"/>
      <c r="JL765" s="319"/>
      <c r="JM765" s="319"/>
      <c r="JN765" s="319"/>
      <c r="JO765" s="319"/>
      <c r="JP765" s="319"/>
      <c r="JQ765" s="319"/>
      <c r="JR765" s="319"/>
      <c r="JS765" s="319"/>
      <c r="JT765" s="319"/>
      <c r="JU765" s="319"/>
      <c r="JV765" s="319"/>
      <c r="JW765" s="319"/>
      <c r="JX765" s="319"/>
      <c r="JY765" s="319"/>
      <c r="JZ765" s="319"/>
      <c r="KA765" s="319"/>
      <c r="KB765" s="319"/>
      <c r="KC765" s="319"/>
      <c r="KD765" s="319"/>
      <c r="KE765" s="319"/>
      <c r="KF765" s="319"/>
      <c r="KG765" s="319"/>
      <c r="KH765" s="319"/>
      <c r="KI765" s="319"/>
      <c r="KJ765" s="319"/>
      <c r="KK765" s="319"/>
      <c r="KL765" s="319"/>
      <c r="KM765" s="319"/>
      <c r="KN765" s="319"/>
      <c r="KO765" s="319"/>
      <c r="KP765" s="319"/>
      <c r="KQ765" s="319"/>
      <c r="KR765" s="319"/>
      <c r="KS765" s="319"/>
      <c r="KT765" s="319"/>
      <c r="KU765" s="319"/>
      <c r="KV765" s="319"/>
      <c r="KW765" s="319"/>
      <c r="KX765" s="319"/>
      <c r="KY765" s="319"/>
      <c r="KZ765" s="319"/>
      <c r="LA765" s="319"/>
      <c r="LB765" s="319"/>
      <c r="LC765" s="319"/>
      <c r="LD765" s="319"/>
      <c r="LE765" s="319"/>
      <c r="LF765" s="319"/>
      <c r="LG765" s="319"/>
      <c r="LH765" s="319"/>
      <c r="LI765" s="319"/>
      <c r="LJ765" s="319"/>
      <c r="LK765" s="319"/>
      <c r="LL765" s="319"/>
      <c r="LM765" s="319"/>
      <c r="LN765" s="319"/>
      <c r="LO765" s="319"/>
      <c r="LP765" s="319"/>
      <c r="LQ765" s="319"/>
      <c r="LR765" s="319"/>
      <c r="LS765" s="319"/>
      <c r="LT765" s="319"/>
      <c r="LU765" s="319"/>
      <c r="LV765" s="319"/>
      <c r="LW765" s="319"/>
      <c r="LX765" s="319"/>
      <c r="LY765" s="319"/>
      <c r="LZ765" s="319"/>
      <c r="MA765" s="319"/>
      <c r="MB765" s="319"/>
      <c r="MC765" s="319"/>
      <c r="MD765" s="319"/>
      <c r="ME765" s="319"/>
      <c r="MF765" s="319"/>
      <c r="MG765" s="319"/>
      <c r="MH765" s="319"/>
      <c r="MI765" s="319"/>
      <c r="MJ765" s="319"/>
      <c r="MK765" s="319"/>
      <c r="ML765" s="319"/>
      <c r="MM765" s="319"/>
      <c r="MN765" s="319"/>
      <c r="MO765" s="319"/>
      <c r="MP765" s="319"/>
      <c r="MQ765" s="319"/>
      <c r="MS765" s="241"/>
      <c r="MT765" s="362">
        <f t="shared" si="1058"/>
        <v>0</v>
      </c>
      <c r="MU765" s="363">
        <f t="shared" si="1075"/>
        <v>0</v>
      </c>
      <c r="MV765" s="363">
        <f t="shared" si="1045"/>
        <v>0</v>
      </c>
      <c r="MW765" s="363"/>
      <c r="MX765" s="363">
        <f t="shared" si="1046"/>
        <v>0</v>
      </c>
      <c r="MY765" s="363"/>
      <c r="MZ765" s="363">
        <f t="shared" si="1047"/>
        <v>0</v>
      </c>
      <c r="NA765" s="363"/>
      <c r="NB765" s="363">
        <f t="shared" si="1048"/>
        <v>0</v>
      </c>
      <c r="NC765" s="363"/>
      <c r="ND765" s="363">
        <f t="shared" si="1049"/>
        <v>0</v>
      </c>
      <c r="NE765" s="363"/>
      <c r="NF765" s="363">
        <f t="shared" si="1050"/>
        <v>0</v>
      </c>
      <c r="NG765" s="363"/>
      <c r="NH765" s="363">
        <f t="shared" si="1051"/>
        <v>0</v>
      </c>
      <c r="NI765" s="363"/>
      <c r="NJ765" s="363">
        <f t="shared" si="1052"/>
        <v>0</v>
      </c>
      <c r="NK765" s="363"/>
      <c r="NL765" s="363">
        <f t="shared" si="1059"/>
        <v>0</v>
      </c>
      <c r="NM765" s="364"/>
      <c r="NN765" s="370"/>
      <c r="NR765" s="318">
        <f t="shared" si="1053"/>
        <v>0</v>
      </c>
      <c r="NS765" s="318">
        <f t="shared" si="1054"/>
        <v>0</v>
      </c>
      <c r="NT765" s="318">
        <f t="shared" si="1055"/>
        <v>0</v>
      </c>
    </row>
    <row r="766" spans="1:384" s="318" customFormat="1" ht="10.199999999999999" customHeight="1" x14ac:dyDescent="0.3">
      <c r="A766" s="25"/>
      <c r="B766" s="389"/>
      <c r="C766" s="424"/>
      <c r="D766" s="15"/>
      <c r="E766" s="106"/>
      <c r="F766" s="106"/>
      <c r="G766" s="106"/>
      <c r="H766" s="399"/>
      <c r="I766" s="394">
        <f>Prenoms!$B$29</f>
        <v>0</v>
      </c>
      <c r="J766" s="395"/>
      <c r="K766" s="395"/>
      <c r="L766" s="395"/>
      <c r="M766" s="395"/>
      <c r="N766" s="81" t="str">
        <f>IF(NL766&lt;&gt;0,"",IF(Conges!AA63=0,"",Conges!AA63))</f>
        <v/>
      </c>
      <c r="O766" s="82"/>
      <c r="P766" s="83"/>
      <c r="Q766" s="83"/>
      <c r="R766" s="83"/>
      <c r="S766" s="83"/>
      <c r="T766" s="83"/>
      <c r="U766" s="83"/>
      <c r="V766" s="84"/>
      <c r="W766" s="82"/>
      <c r="X766" s="83"/>
      <c r="Y766" s="83"/>
      <c r="Z766" s="83"/>
      <c r="AA766" s="83"/>
      <c r="AB766" s="83"/>
      <c r="AC766" s="83"/>
      <c r="AD766" s="84"/>
      <c r="AE766" s="82"/>
      <c r="AF766" s="83"/>
      <c r="AG766" s="83"/>
      <c r="AH766" s="83"/>
      <c r="AI766" s="83"/>
      <c r="AJ766" s="84"/>
      <c r="AK766" s="82"/>
      <c r="AL766" s="83"/>
      <c r="AM766" s="83"/>
      <c r="AN766" s="83"/>
      <c r="AO766" s="83"/>
      <c r="AP766" s="83"/>
      <c r="AQ766" s="83"/>
      <c r="AR766" s="83"/>
      <c r="AS766" s="83"/>
      <c r="AT766" s="84"/>
      <c r="AU766" s="82"/>
      <c r="AV766" s="83"/>
      <c r="AW766" s="83"/>
      <c r="AX766" s="83"/>
      <c r="AY766" s="83"/>
      <c r="AZ766" s="83"/>
      <c r="BA766" s="83"/>
      <c r="BB766" s="84"/>
      <c r="BC766" s="85">
        <f>IF(NL766&lt;&gt;0,(IF(Conges!AA$63=0,0,3)),0)</f>
        <v>0</v>
      </c>
      <c r="BD766" s="417"/>
      <c r="BE766" s="390">
        <f>IF(OR(Conges!AA$63="A",Conges!AA$63="V"),Prenoms!L$29,NL766)</f>
        <v>0</v>
      </c>
      <c r="BF766" s="391"/>
      <c r="BG766" s="286"/>
      <c r="BH766" s="287">
        <f t="shared" si="1038"/>
        <v>0</v>
      </c>
      <c r="BI766" s="288" t="str">
        <f t="shared" si="1039"/>
        <v/>
      </c>
      <c r="BJ766" s="300">
        <v>0</v>
      </c>
      <c r="BK766" s="301">
        <f t="shared" si="1056"/>
        <v>0</v>
      </c>
      <c r="BL766" s="302">
        <f t="shared" si="1015"/>
        <v>0</v>
      </c>
      <c r="BM766" s="302">
        <f t="shared" si="1016"/>
        <v>0</v>
      </c>
      <c r="BN766" s="302">
        <f>SUM('Heures Pointage'!$AAD$27:$AAE$27)</f>
        <v>0</v>
      </c>
      <c r="BO766" s="302">
        <f>SUM('Heures et Indemnites'!$AAD$27:$AAE$27)</f>
        <v>0</v>
      </c>
      <c r="BP766" s="303">
        <f t="shared" si="1017"/>
        <v>0</v>
      </c>
      <c r="BQ766" s="303">
        <f>'Heures Pointage'!$ABB$27</f>
        <v>0</v>
      </c>
      <c r="BR766" s="304">
        <f t="shared" ref="BR766" si="1086">$BH$1081</f>
        <v>0</v>
      </c>
      <c r="BS766" s="149">
        <f>Prenoms!$C$29</f>
        <v>0</v>
      </c>
      <c r="BT766" s="180"/>
      <c r="BU766" s="324">
        <f>SUM('Heures et Indemnites'!$AAD$27:$AAE$27)</f>
        <v>0</v>
      </c>
      <c r="BV766" s="235">
        <f>SUM('Heures et Indemnites'!$AAD$6:$AAE$27)</f>
        <v>0</v>
      </c>
      <c r="BW766" s="324"/>
      <c r="BX766" s="235"/>
      <c r="BY766" s="319"/>
      <c r="BZ766" s="319"/>
      <c r="CA766" s="319"/>
      <c r="CB766" s="319"/>
      <c r="CC766" s="319"/>
      <c r="CD766" s="319"/>
      <c r="CE766" s="319"/>
      <c r="CF766" s="319"/>
      <c r="CG766" s="319"/>
      <c r="CH766" s="319"/>
      <c r="CI766" s="319"/>
      <c r="CJ766" s="319"/>
      <c r="CK766" s="319"/>
      <c r="CL766" s="319"/>
      <c r="CM766" s="319"/>
      <c r="CN766" s="319"/>
      <c r="CO766" s="319"/>
      <c r="CP766" s="319"/>
      <c r="CQ766" s="319"/>
      <c r="CR766" s="319"/>
      <c r="CS766" s="319"/>
      <c r="CT766" s="319"/>
      <c r="CU766" s="319"/>
      <c r="CV766" s="319"/>
      <c r="CW766" s="319"/>
      <c r="CX766" s="319"/>
      <c r="CY766" s="319"/>
      <c r="CZ766" s="319"/>
      <c r="DA766" s="319"/>
      <c r="DB766" s="319"/>
      <c r="DC766" s="319"/>
      <c r="DD766" s="319"/>
      <c r="DE766" s="319"/>
      <c r="DF766" s="319"/>
      <c r="DG766" s="319"/>
      <c r="DH766" s="319"/>
      <c r="DI766" s="319"/>
      <c r="DJ766" s="319"/>
      <c r="DK766" s="319"/>
      <c r="DL766" s="319"/>
      <c r="DM766" s="319"/>
      <c r="DN766" s="319"/>
      <c r="DO766" s="319"/>
      <c r="DP766" s="319"/>
      <c r="DQ766" s="319"/>
      <c r="DR766" s="319"/>
      <c r="DS766" s="319"/>
      <c r="DT766" s="319"/>
      <c r="DU766" s="319"/>
      <c r="DV766" s="319"/>
      <c r="DW766" s="319"/>
      <c r="DX766" s="319"/>
      <c r="DY766" s="319"/>
      <c r="DZ766" s="319"/>
      <c r="EA766" s="319"/>
      <c r="EB766" s="319"/>
      <c r="EC766" s="319"/>
      <c r="ED766" s="319"/>
      <c r="EE766" s="319"/>
      <c r="EF766" s="319"/>
      <c r="EG766" s="319"/>
      <c r="EH766" s="319"/>
      <c r="EI766" s="319"/>
      <c r="EJ766" s="319"/>
      <c r="EK766" s="319"/>
      <c r="EL766" s="319"/>
      <c r="EM766" s="319"/>
      <c r="EN766" s="319"/>
      <c r="EO766" s="319"/>
      <c r="EP766" s="319"/>
      <c r="EQ766" s="319"/>
      <c r="ER766" s="319"/>
      <c r="ES766" s="319"/>
      <c r="ET766" s="319"/>
      <c r="EU766" s="319"/>
      <c r="EV766" s="319"/>
      <c r="EW766" s="319"/>
      <c r="EX766" s="319"/>
      <c r="EY766" s="319"/>
      <c r="EZ766" s="319"/>
      <c r="FA766" s="319"/>
      <c r="FB766" s="319"/>
      <c r="FC766" s="319"/>
      <c r="FD766" s="319"/>
      <c r="FE766" s="319"/>
      <c r="FF766" s="319"/>
      <c r="FG766" s="319"/>
      <c r="FH766" s="319"/>
      <c r="FI766" s="319"/>
      <c r="FJ766" s="319"/>
      <c r="FK766" s="319"/>
      <c r="FL766" s="319"/>
      <c r="FM766" s="319"/>
      <c r="FN766" s="319"/>
      <c r="FO766" s="319"/>
      <c r="FP766" s="319"/>
      <c r="FQ766" s="319"/>
      <c r="FR766" s="319"/>
      <c r="FS766" s="319"/>
      <c r="FT766" s="319"/>
      <c r="FU766" s="319"/>
      <c r="FV766" s="319"/>
      <c r="FW766" s="319"/>
      <c r="FX766" s="319"/>
      <c r="FY766" s="319"/>
      <c r="FZ766" s="319"/>
      <c r="GA766" s="319"/>
      <c r="GB766" s="319"/>
      <c r="GC766" s="319"/>
      <c r="GD766" s="319"/>
      <c r="GE766" s="319"/>
      <c r="GF766" s="319"/>
      <c r="GG766" s="319"/>
      <c r="GH766" s="319"/>
      <c r="GI766" s="319"/>
      <c r="GJ766" s="319"/>
      <c r="GK766" s="319"/>
      <c r="GL766" s="319"/>
      <c r="GM766" s="319"/>
      <c r="GN766" s="319"/>
      <c r="GO766" s="319"/>
      <c r="GP766" s="319"/>
      <c r="GQ766" s="319"/>
      <c r="GR766" s="319"/>
      <c r="GS766" s="319"/>
      <c r="GT766" s="319"/>
      <c r="GU766" s="319"/>
      <c r="GV766" s="319"/>
      <c r="GW766" s="319"/>
      <c r="GX766" s="319"/>
      <c r="GY766" s="319"/>
      <c r="GZ766" s="319"/>
      <c r="HA766" s="319"/>
      <c r="HB766" s="319"/>
      <c r="HC766" s="319"/>
      <c r="HD766" s="319"/>
      <c r="HE766" s="319"/>
      <c r="HF766" s="319"/>
      <c r="HG766" s="319"/>
      <c r="HH766" s="319"/>
      <c r="HI766" s="319"/>
      <c r="HJ766" s="319"/>
      <c r="HK766" s="319"/>
      <c r="HL766" s="319"/>
      <c r="HM766" s="319"/>
      <c r="HN766" s="319"/>
      <c r="HO766" s="319"/>
      <c r="HP766" s="319"/>
      <c r="HQ766" s="319"/>
      <c r="HR766" s="319"/>
      <c r="HS766" s="319"/>
      <c r="HT766" s="319"/>
      <c r="HU766" s="319"/>
      <c r="HV766" s="319"/>
      <c r="HW766" s="319"/>
      <c r="HX766" s="319"/>
      <c r="HY766" s="319"/>
      <c r="HZ766" s="319"/>
      <c r="IA766" s="319"/>
      <c r="IB766" s="319"/>
      <c r="IC766" s="319"/>
      <c r="ID766" s="319"/>
      <c r="IE766" s="319"/>
      <c r="IF766" s="319"/>
      <c r="IG766" s="319"/>
      <c r="IH766" s="319"/>
      <c r="II766" s="319"/>
      <c r="IJ766" s="319"/>
      <c r="IK766" s="319"/>
      <c r="IL766" s="319"/>
      <c r="IM766" s="319"/>
      <c r="IN766" s="319"/>
      <c r="IO766" s="319"/>
      <c r="IP766" s="319"/>
      <c r="IQ766" s="319"/>
      <c r="IR766" s="319"/>
      <c r="IS766" s="319"/>
      <c r="IT766" s="319"/>
      <c r="IU766" s="319"/>
      <c r="IV766" s="319"/>
      <c r="IW766" s="319"/>
      <c r="IX766" s="319"/>
      <c r="IY766" s="319"/>
      <c r="IZ766" s="319"/>
      <c r="JA766" s="319"/>
      <c r="JB766" s="319"/>
      <c r="JC766" s="319"/>
      <c r="JD766" s="319"/>
      <c r="JE766" s="319"/>
      <c r="JF766" s="319"/>
      <c r="JG766" s="319"/>
      <c r="JH766" s="319"/>
      <c r="JI766" s="319"/>
      <c r="JJ766" s="319"/>
      <c r="JK766" s="319"/>
      <c r="JL766" s="319"/>
      <c r="JM766" s="319"/>
      <c r="JN766" s="319"/>
      <c r="JO766" s="319"/>
      <c r="JP766" s="319"/>
      <c r="JQ766" s="319"/>
      <c r="JR766" s="319"/>
      <c r="JS766" s="319"/>
      <c r="JT766" s="319"/>
      <c r="JU766" s="319"/>
      <c r="JV766" s="319"/>
      <c r="JW766" s="319"/>
      <c r="JX766" s="319"/>
      <c r="JY766" s="319"/>
      <c r="JZ766" s="319"/>
      <c r="KA766" s="319"/>
      <c r="KB766" s="319"/>
      <c r="KC766" s="319"/>
      <c r="KD766" s="319"/>
      <c r="KE766" s="319"/>
      <c r="KF766" s="319"/>
      <c r="KG766" s="319"/>
      <c r="KH766" s="319"/>
      <c r="KI766" s="319"/>
      <c r="KJ766" s="319"/>
      <c r="KK766" s="319"/>
      <c r="KL766" s="319"/>
      <c r="KM766" s="319"/>
      <c r="KN766" s="319"/>
      <c r="KO766" s="319"/>
      <c r="KP766" s="319"/>
      <c r="KQ766" s="319"/>
      <c r="KR766" s="319"/>
      <c r="KS766" s="319"/>
      <c r="KT766" s="319"/>
      <c r="KU766" s="319"/>
      <c r="KV766" s="319"/>
      <c r="KW766" s="319"/>
      <c r="KX766" s="319"/>
      <c r="KY766" s="319"/>
      <c r="KZ766" s="319"/>
      <c r="LA766" s="319"/>
      <c r="LB766" s="319"/>
      <c r="LC766" s="319"/>
      <c r="LD766" s="319"/>
      <c r="LE766" s="319"/>
      <c r="LF766" s="319"/>
      <c r="LG766" s="319"/>
      <c r="LH766" s="319"/>
      <c r="LI766" s="319"/>
      <c r="LJ766" s="319"/>
      <c r="LK766" s="319"/>
      <c r="LL766" s="319"/>
      <c r="LM766" s="319"/>
      <c r="LN766" s="319"/>
      <c r="LO766" s="319"/>
      <c r="LP766" s="319"/>
      <c r="LQ766" s="319"/>
      <c r="LR766" s="319"/>
      <c r="LS766" s="319"/>
      <c r="LT766" s="319"/>
      <c r="LU766" s="319"/>
      <c r="LV766" s="319"/>
      <c r="LW766" s="319"/>
      <c r="LX766" s="319"/>
      <c r="LY766" s="319"/>
      <c r="LZ766" s="319"/>
      <c r="MA766" s="319"/>
      <c r="MB766" s="319"/>
      <c r="MC766" s="319"/>
      <c r="MD766" s="319"/>
      <c r="ME766" s="319"/>
      <c r="MF766" s="319"/>
      <c r="MG766" s="319"/>
      <c r="MH766" s="319"/>
      <c r="MI766" s="319"/>
      <c r="MJ766" s="319"/>
      <c r="MK766" s="319"/>
      <c r="ML766" s="319"/>
      <c r="MM766" s="319"/>
      <c r="MN766" s="319"/>
      <c r="MO766" s="319"/>
      <c r="MP766" s="319"/>
      <c r="MQ766" s="319"/>
      <c r="MS766" s="241"/>
      <c r="MT766" s="373">
        <f t="shared" si="1058"/>
        <v>0</v>
      </c>
      <c r="MU766" s="365">
        <f t="shared" si="1075"/>
        <v>0</v>
      </c>
      <c r="MV766" s="365">
        <f t="shared" si="1045"/>
        <v>0</v>
      </c>
      <c r="MW766" s="365"/>
      <c r="MX766" s="365">
        <f t="shared" si="1046"/>
        <v>0</v>
      </c>
      <c r="MY766" s="365"/>
      <c r="MZ766" s="365">
        <f t="shared" si="1047"/>
        <v>0</v>
      </c>
      <c r="NA766" s="365"/>
      <c r="NB766" s="365">
        <f t="shared" si="1048"/>
        <v>0</v>
      </c>
      <c r="NC766" s="365"/>
      <c r="ND766" s="365">
        <f t="shared" si="1049"/>
        <v>0</v>
      </c>
      <c r="NE766" s="365"/>
      <c r="NF766" s="365">
        <f t="shared" si="1050"/>
        <v>0</v>
      </c>
      <c r="NG766" s="365"/>
      <c r="NH766" s="365">
        <f t="shared" si="1051"/>
        <v>0</v>
      </c>
      <c r="NI766" s="365"/>
      <c r="NJ766" s="365">
        <f t="shared" si="1052"/>
        <v>0</v>
      </c>
      <c r="NK766" s="365"/>
      <c r="NL766" s="365">
        <f t="shared" si="1059"/>
        <v>0</v>
      </c>
      <c r="NM766" s="366"/>
      <c r="NN766" s="370"/>
      <c r="NR766" s="318">
        <f t="shared" si="1053"/>
        <v>0</v>
      </c>
      <c r="NS766" s="318">
        <f t="shared" si="1054"/>
        <v>0</v>
      </c>
      <c r="NT766" s="318">
        <f t="shared" si="1055"/>
        <v>0</v>
      </c>
    </row>
    <row r="767" spans="1:384" s="318" customFormat="1" ht="10.199999999999999" customHeight="1" x14ac:dyDescent="0.3">
      <c r="A767" s="25"/>
      <c r="B767" s="389"/>
      <c r="C767" s="424"/>
      <c r="D767" s="15"/>
      <c r="E767" s="106"/>
      <c r="F767" s="106"/>
      <c r="G767" s="106"/>
      <c r="H767" s="399"/>
      <c r="I767" s="381">
        <f>Prenoms!$B$30</f>
        <v>0</v>
      </c>
      <c r="J767" s="382"/>
      <c r="K767" s="382"/>
      <c r="L767" s="382"/>
      <c r="M767" s="382"/>
      <c r="N767" s="68" t="str">
        <f>IF(NL767&lt;&gt;0,"",IF(Conges!AA64=0,"",Conges!AA64))</f>
        <v/>
      </c>
      <c r="O767" s="69"/>
      <c r="P767" s="70"/>
      <c r="Q767" s="70"/>
      <c r="R767" s="70"/>
      <c r="S767" s="70"/>
      <c r="T767" s="70"/>
      <c r="U767" s="70"/>
      <c r="V767" s="71"/>
      <c r="W767" s="69"/>
      <c r="X767" s="70"/>
      <c r="Y767" s="70"/>
      <c r="Z767" s="70"/>
      <c r="AA767" s="70"/>
      <c r="AB767" s="70"/>
      <c r="AC767" s="70"/>
      <c r="AD767" s="71"/>
      <c r="AE767" s="69"/>
      <c r="AF767" s="70"/>
      <c r="AG767" s="70"/>
      <c r="AH767" s="70"/>
      <c r="AI767" s="70"/>
      <c r="AJ767" s="71"/>
      <c r="AK767" s="69"/>
      <c r="AL767" s="70"/>
      <c r="AM767" s="70"/>
      <c r="AN767" s="70"/>
      <c r="AO767" s="70"/>
      <c r="AP767" s="70"/>
      <c r="AQ767" s="70"/>
      <c r="AR767" s="70"/>
      <c r="AS767" s="70"/>
      <c r="AT767" s="71"/>
      <c r="AU767" s="69"/>
      <c r="AV767" s="70"/>
      <c r="AW767" s="70"/>
      <c r="AX767" s="70"/>
      <c r="AY767" s="70"/>
      <c r="AZ767" s="70"/>
      <c r="BA767" s="70"/>
      <c r="BB767" s="71"/>
      <c r="BC767" s="72">
        <f>IF(NL767&lt;&gt;0,(IF(Conges!AA$64=0,0,3)),0)</f>
        <v>0</v>
      </c>
      <c r="BD767" s="417"/>
      <c r="BE767" s="392">
        <f>IF(OR(Conges!AA$64="A",Conges!AA$64="V"),Prenoms!L$30,NL767)</f>
        <v>0</v>
      </c>
      <c r="BF767" s="393"/>
      <c r="BG767" s="289"/>
      <c r="BH767" s="290">
        <f t="shared" si="1038"/>
        <v>0</v>
      </c>
      <c r="BI767" s="291" t="str">
        <f t="shared" si="1039"/>
        <v/>
      </c>
      <c r="BJ767" s="305">
        <v>0</v>
      </c>
      <c r="BK767" s="306">
        <f t="shared" si="1056"/>
        <v>0</v>
      </c>
      <c r="BL767" s="307">
        <f t="shared" si="1015"/>
        <v>0</v>
      </c>
      <c r="BM767" s="307">
        <f t="shared" si="1016"/>
        <v>0</v>
      </c>
      <c r="BN767" s="307">
        <f>SUM('Heures Pointage'!$ABD$27:$ABE$27)</f>
        <v>0</v>
      </c>
      <c r="BO767" s="307">
        <f>SUM('Heures et Indemnites'!$ABD$27:$ABE$27)</f>
        <v>0</v>
      </c>
      <c r="BP767" s="308">
        <f t="shared" si="1017"/>
        <v>0</v>
      </c>
      <c r="BQ767" s="308">
        <f>'Heures Pointage'!$ACB$27</f>
        <v>0</v>
      </c>
      <c r="BR767" s="309">
        <f t="shared" ref="BR767" si="1087">$BH$1082</f>
        <v>0</v>
      </c>
      <c r="BS767" s="150">
        <f>Prenoms!$C$30</f>
        <v>0</v>
      </c>
      <c r="BT767" s="153"/>
      <c r="BU767" s="323">
        <f>SUM('Heures et Indemnites'!$ABD$27:$ABE$27)</f>
        <v>0</v>
      </c>
      <c r="BV767" s="236">
        <f>SUM('Heures et Indemnites'!$ABD$6:$ABE$27)</f>
        <v>0</v>
      </c>
      <c r="BW767" s="323"/>
      <c r="BX767" s="236"/>
      <c r="BY767" s="319"/>
      <c r="BZ767" s="319"/>
      <c r="CA767" s="319"/>
      <c r="CB767" s="319"/>
      <c r="CC767" s="319"/>
      <c r="CD767" s="319"/>
      <c r="CE767" s="319"/>
      <c r="CF767" s="319"/>
      <c r="CG767" s="319"/>
      <c r="CH767" s="319"/>
      <c r="CI767" s="319"/>
      <c r="CJ767" s="319"/>
      <c r="CK767" s="319"/>
      <c r="CL767" s="319"/>
      <c r="CM767" s="319"/>
      <c r="CN767" s="319"/>
      <c r="CO767" s="319"/>
      <c r="CP767" s="319"/>
      <c r="CQ767" s="319"/>
      <c r="CR767" s="319"/>
      <c r="CS767" s="319"/>
      <c r="CT767" s="319"/>
      <c r="CU767" s="319"/>
      <c r="CV767" s="319"/>
      <c r="CW767" s="319"/>
      <c r="CX767" s="319"/>
      <c r="CY767" s="319"/>
      <c r="CZ767" s="319"/>
      <c r="DA767" s="319"/>
      <c r="DB767" s="319"/>
      <c r="DC767" s="319"/>
      <c r="DD767" s="319"/>
      <c r="DE767" s="319"/>
      <c r="DF767" s="319"/>
      <c r="DG767" s="319"/>
      <c r="DH767" s="319"/>
      <c r="DI767" s="319"/>
      <c r="DJ767" s="319"/>
      <c r="DK767" s="319"/>
      <c r="DL767" s="319"/>
      <c r="DM767" s="319"/>
      <c r="DN767" s="319"/>
      <c r="DO767" s="319"/>
      <c r="DP767" s="319"/>
      <c r="DQ767" s="319"/>
      <c r="DR767" s="319"/>
      <c r="DS767" s="319"/>
      <c r="DT767" s="319"/>
      <c r="DU767" s="319"/>
      <c r="DV767" s="319"/>
      <c r="DW767" s="319"/>
      <c r="DX767" s="319"/>
      <c r="DY767" s="319"/>
      <c r="DZ767" s="319"/>
      <c r="EA767" s="319"/>
      <c r="EB767" s="319"/>
      <c r="EC767" s="319"/>
      <c r="ED767" s="319"/>
      <c r="EE767" s="319"/>
      <c r="EF767" s="319"/>
      <c r="EG767" s="319"/>
      <c r="EH767" s="319"/>
      <c r="EI767" s="319"/>
      <c r="EJ767" s="319"/>
      <c r="EK767" s="319"/>
      <c r="EL767" s="319"/>
      <c r="EM767" s="319"/>
      <c r="EN767" s="319"/>
      <c r="EO767" s="319"/>
      <c r="EP767" s="319"/>
      <c r="EQ767" s="319"/>
      <c r="ER767" s="319"/>
      <c r="ES767" s="319"/>
      <c r="ET767" s="319"/>
      <c r="EU767" s="319"/>
      <c r="EV767" s="319"/>
      <c r="EW767" s="319"/>
      <c r="EX767" s="319"/>
      <c r="EY767" s="319"/>
      <c r="EZ767" s="319"/>
      <c r="FA767" s="319"/>
      <c r="FB767" s="319"/>
      <c r="FC767" s="319"/>
      <c r="FD767" s="319"/>
      <c r="FE767" s="319"/>
      <c r="FF767" s="319"/>
      <c r="FG767" s="319"/>
      <c r="FH767" s="319"/>
      <c r="FI767" s="319"/>
      <c r="FJ767" s="319"/>
      <c r="FK767" s="319"/>
      <c r="FL767" s="319"/>
      <c r="FM767" s="319"/>
      <c r="FN767" s="319"/>
      <c r="FO767" s="319"/>
      <c r="FP767" s="319"/>
      <c r="FQ767" s="319"/>
      <c r="FR767" s="319"/>
      <c r="FS767" s="319"/>
      <c r="FT767" s="319"/>
      <c r="FU767" s="319"/>
      <c r="FV767" s="319"/>
      <c r="FW767" s="319"/>
      <c r="FX767" s="319"/>
      <c r="FY767" s="319"/>
      <c r="FZ767" s="319"/>
      <c r="GA767" s="319"/>
      <c r="GB767" s="319"/>
      <c r="GC767" s="319"/>
      <c r="GD767" s="319"/>
      <c r="GE767" s="319"/>
      <c r="GF767" s="319"/>
      <c r="GG767" s="319"/>
      <c r="GH767" s="319"/>
      <c r="GI767" s="319"/>
      <c r="GJ767" s="319"/>
      <c r="GK767" s="319"/>
      <c r="GL767" s="319"/>
      <c r="GM767" s="319"/>
      <c r="GN767" s="319"/>
      <c r="GO767" s="319"/>
      <c r="GP767" s="319"/>
      <c r="GQ767" s="319"/>
      <c r="GR767" s="319"/>
      <c r="GS767" s="319"/>
      <c r="GT767" s="319"/>
      <c r="GU767" s="319"/>
      <c r="GV767" s="319"/>
      <c r="GW767" s="319"/>
      <c r="GX767" s="319"/>
      <c r="GY767" s="319"/>
      <c r="GZ767" s="319"/>
      <c r="HA767" s="319"/>
      <c r="HB767" s="319"/>
      <c r="HC767" s="319"/>
      <c r="HD767" s="319"/>
      <c r="HE767" s="319"/>
      <c r="HF767" s="319"/>
      <c r="HG767" s="319"/>
      <c r="HH767" s="319"/>
      <c r="HI767" s="319"/>
      <c r="HJ767" s="319"/>
      <c r="HK767" s="319"/>
      <c r="HL767" s="319"/>
      <c r="HM767" s="319"/>
      <c r="HN767" s="319"/>
      <c r="HO767" s="319"/>
      <c r="HP767" s="319"/>
      <c r="HQ767" s="319"/>
      <c r="HR767" s="319"/>
      <c r="HS767" s="319"/>
      <c r="HT767" s="319"/>
      <c r="HU767" s="319"/>
      <c r="HV767" s="319"/>
      <c r="HW767" s="319"/>
      <c r="HX767" s="319"/>
      <c r="HY767" s="319"/>
      <c r="HZ767" s="319"/>
      <c r="IA767" s="319"/>
      <c r="IB767" s="319"/>
      <c r="IC767" s="319"/>
      <c r="ID767" s="319"/>
      <c r="IE767" s="319"/>
      <c r="IF767" s="319"/>
      <c r="IG767" s="319"/>
      <c r="IH767" s="319"/>
      <c r="II767" s="319"/>
      <c r="IJ767" s="319"/>
      <c r="IK767" s="319"/>
      <c r="IL767" s="319"/>
      <c r="IM767" s="319"/>
      <c r="IN767" s="319"/>
      <c r="IO767" s="319"/>
      <c r="IP767" s="319"/>
      <c r="IQ767" s="319"/>
      <c r="IR767" s="319"/>
      <c r="IS767" s="319"/>
      <c r="IT767" s="319"/>
      <c r="IU767" s="319"/>
      <c r="IV767" s="319"/>
      <c r="IW767" s="319"/>
      <c r="IX767" s="319"/>
      <c r="IY767" s="319"/>
      <c r="IZ767" s="319"/>
      <c r="JA767" s="319"/>
      <c r="JB767" s="319"/>
      <c r="JC767" s="319"/>
      <c r="JD767" s="319"/>
      <c r="JE767" s="319"/>
      <c r="JF767" s="319"/>
      <c r="JG767" s="319"/>
      <c r="JH767" s="319"/>
      <c r="JI767" s="319"/>
      <c r="JJ767" s="319"/>
      <c r="JK767" s="319"/>
      <c r="JL767" s="319"/>
      <c r="JM767" s="319"/>
      <c r="JN767" s="319"/>
      <c r="JO767" s="319"/>
      <c r="JP767" s="319"/>
      <c r="JQ767" s="319"/>
      <c r="JR767" s="319"/>
      <c r="JS767" s="319"/>
      <c r="JT767" s="319"/>
      <c r="JU767" s="319"/>
      <c r="JV767" s="319"/>
      <c r="JW767" s="319"/>
      <c r="JX767" s="319"/>
      <c r="JY767" s="319"/>
      <c r="JZ767" s="319"/>
      <c r="KA767" s="319"/>
      <c r="KB767" s="319"/>
      <c r="KC767" s="319"/>
      <c r="KD767" s="319"/>
      <c r="KE767" s="319"/>
      <c r="KF767" s="319"/>
      <c r="KG767" s="319"/>
      <c r="KH767" s="319"/>
      <c r="KI767" s="319"/>
      <c r="KJ767" s="319"/>
      <c r="KK767" s="319"/>
      <c r="KL767" s="319"/>
      <c r="KM767" s="319"/>
      <c r="KN767" s="319"/>
      <c r="KO767" s="319"/>
      <c r="KP767" s="319"/>
      <c r="KQ767" s="319"/>
      <c r="KR767" s="319"/>
      <c r="KS767" s="319"/>
      <c r="KT767" s="319"/>
      <c r="KU767" s="319"/>
      <c r="KV767" s="319"/>
      <c r="KW767" s="319"/>
      <c r="KX767" s="319"/>
      <c r="KY767" s="319"/>
      <c r="KZ767" s="319"/>
      <c r="LA767" s="319"/>
      <c r="LB767" s="319"/>
      <c r="LC767" s="319"/>
      <c r="LD767" s="319"/>
      <c r="LE767" s="319"/>
      <c r="LF767" s="319"/>
      <c r="LG767" s="319"/>
      <c r="LH767" s="319"/>
      <c r="LI767" s="319"/>
      <c r="LJ767" s="319"/>
      <c r="LK767" s="319"/>
      <c r="LL767" s="319"/>
      <c r="LM767" s="319"/>
      <c r="LN767" s="319"/>
      <c r="LO767" s="319"/>
      <c r="LP767" s="319"/>
      <c r="LQ767" s="319"/>
      <c r="LR767" s="319"/>
      <c r="LS767" s="319"/>
      <c r="LT767" s="319"/>
      <c r="LU767" s="319"/>
      <c r="LV767" s="319"/>
      <c r="LW767" s="319"/>
      <c r="LX767" s="319"/>
      <c r="LY767" s="319"/>
      <c r="LZ767" s="319"/>
      <c r="MA767" s="319"/>
      <c r="MB767" s="319"/>
      <c r="MC767" s="319"/>
      <c r="MD767" s="319"/>
      <c r="ME767" s="319"/>
      <c r="MF767" s="319"/>
      <c r="MG767" s="319"/>
      <c r="MH767" s="319"/>
      <c r="MI767" s="319"/>
      <c r="MJ767" s="319"/>
      <c r="MK767" s="319"/>
      <c r="ML767" s="319"/>
      <c r="MM767" s="319"/>
      <c r="MN767" s="319"/>
      <c r="MO767" s="319"/>
      <c r="MP767" s="319"/>
      <c r="MQ767" s="319"/>
      <c r="MS767" s="241"/>
      <c r="MT767" s="362">
        <f t="shared" si="1058"/>
        <v>0</v>
      </c>
      <c r="MU767" s="363">
        <f t="shared" si="1075"/>
        <v>0</v>
      </c>
      <c r="MV767" s="363">
        <f t="shared" si="1045"/>
        <v>0</v>
      </c>
      <c r="MW767" s="363"/>
      <c r="MX767" s="363">
        <f t="shared" si="1046"/>
        <v>0</v>
      </c>
      <c r="MY767" s="363"/>
      <c r="MZ767" s="363">
        <f t="shared" si="1047"/>
        <v>0</v>
      </c>
      <c r="NA767" s="363"/>
      <c r="NB767" s="363">
        <f t="shared" si="1048"/>
        <v>0</v>
      </c>
      <c r="NC767" s="363"/>
      <c r="ND767" s="363">
        <f t="shared" si="1049"/>
        <v>0</v>
      </c>
      <c r="NE767" s="363"/>
      <c r="NF767" s="363">
        <f t="shared" si="1050"/>
        <v>0</v>
      </c>
      <c r="NG767" s="363"/>
      <c r="NH767" s="363">
        <f t="shared" si="1051"/>
        <v>0</v>
      </c>
      <c r="NI767" s="363"/>
      <c r="NJ767" s="363">
        <f t="shared" si="1052"/>
        <v>0</v>
      </c>
      <c r="NK767" s="363"/>
      <c r="NL767" s="363">
        <f t="shared" si="1059"/>
        <v>0</v>
      </c>
      <c r="NM767" s="364"/>
      <c r="NN767" s="370"/>
      <c r="NR767" s="318">
        <f t="shared" si="1053"/>
        <v>0</v>
      </c>
      <c r="NS767" s="318">
        <f t="shared" si="1054"/>
        <v>0</v>
      </c>
      <c r="NT767" s="318">
        <f t="shared" si="1055"/>
        <v>0</v>
      </c>
    </row>
    <row r="768" spans="1:384" s="318" customFormat="1" ht="10.199999999999999" customHeight="1" x14ac:dyDescent="0.3">
      <c r="A768" s="25"/>
      <c r="B768" s="389"/>
      <c r="C768" s="424"/>
      <c r="D768" s="15"/>
      <c r="E768" s="106"/>
      <c r="F768" s="106"/>
      <c r="G768" s="106"/>
      <c r="H768" s="399"/>
      <c r="I768" s="384">
        <f>Prenoms!$B$31</f>
        <v>0</v>
      </c>
      <c r="J768" s="385"/>
      <c r="K768" s="385"/>
      <c r="L768" s="385"/>
      <c r="M768" s="385"/>
      <c r="N768" s="86" t="str">
        <f>IF(NL768&lt;&gt;0,"",IF(Conges!AA65=0,"",Conges!AA65))</f>
        <v/>
      </c>
      <c r="O768" s="87"/>
      <c r="P768" s="88"/>
      <c r="Q768" s="88"/>
      <c r="R768" s="88"/>
      <c r="S768" s="88"/>
      <c r="T768" s="88"/>
      <c r="U768" s="88"/>
      <c r="V768" s="89"/>
      <c r="W768" s="87"/>
      <c r="X768" s="88"/>
      <c r="Y768" s="88"/>
      <c r="Z768" s="88"/>
      <c r="AA768" s="88"/>
      <c r="AB768" s="88"/>
      <c r="AC768" s="88"/>
      <c r="AD768" s="89"/>
      <c r="AE768" s="87"/>
      <c r="AF768" s="88"/>
      <c r="AG768" s="88"/>
      <c r="AH768" s="88"/>
      <c r="AI768" s="88"/>
      <c r="AJ768" s="89"/>
      <c r="AK768" s="87"/>
      <c r="AL768" s="88"/>
      <c r="AM768" s="88"/>
      <c r="AN768" s="88"/>
      <c r="AO768" s="88"/>
      <c r="AP768" s="88"/>
      <c r="AQ768" s="88"/>
      <c r="AR768" s="88"/>
      <c r="AS768" s="88"/>
      <c r="AT768" s="89"/>
      <c r="AU768" s="87"/>
      <c r="AV768" s="88"/>
      <c r="AW768" s="88"/>
      <c r="AX768" s="88"/>
      <c r="AY768" s="88"/>
      <c r="AZ768" s="88"/>
      <c r="BA768" s="88"/>
      <c r="BB768" s="89"/>
      <c r="BC768" s="90">
        <f>IF(NL768&lt;&gt;0,(IF(Conges!AA$65=0,0,3)),0)</f>
        <v>0</v>
      </c>
      <c r="BD768" s="417"/>
      <c r="BE768" s="386">
        <f>IF(OR(Conges!AA$65="A",Conges!AA$65="V"),Prenoms!L$31,NL768)</f>
        <v>0</v>
      </c>
      <c r="BF768" s="387"/>
      <c r="BG768" s="292"/>
      <c r="BH768" s="293">
        <f t="shared" si="1038"/>
        <v>0</v>
      </c>
      <c r="BI768" s="294" t="str">
        <f t="shared" si="1039"/>
        <v/>
      </c>
      <c r="BJ768" s="310">
        <v>0</v>
      </c>
      <c r="BK768" s="311">
        <f t="shared" si="1056"/>
        <v>0</v>
      </c>
      <c r="BL768" s="312">
        <f t="shared" si="1015"/>
        <v>0</v>
      </c>
      <c r="BM768" s="312">
        <f t="shared" si="1016"/>
        <v>0</v>
      </c>
      <c r="BN768" s="312">
        <f>SUM('Heures Pointage'!$ACD$27:$ACE$27)</f>
        <v>0</v>
      </c>
      <c r="BO768" s="312">
        <f>SUM('Heures et Indemnites'!$ACD$27:$ACE$27)</f>
        <v>0</v>
      </c>
      <c r="BP768" s="313">
        <f t="shared" si="1017"/>
        <v>0</v>
      </c>
      <c r="BQ768" s="313">
        <f>'Heures Pointage'!$ADB$27</f>
        <v>0</v>
      </c>
      <c r="BR768" s="314">
        <f t="shared" ref="BR768" si="1088">$BH$1083</f>
        <v>0</v>
      </c>
      <c r="BS768" s="151">
        <f>Prenoms!$C$31</f>
        <v>0</v>
      </c>
      <c r="BT768" s="180"/>
      <c r="BU768" s="280">
        <f>SUM('Heures et Indemnites'!$ACD$27:$ACE$27)</f>
        <v>0</v>
      </c>
      <c r="BV768" s="237">
        <f>SUM('Heures et Indemnites'!$ACD$6:$ACE$27)</f>
        <v>0</v>
      </c>
      <c r="BW768" s="280"/>
      <c r="BX768" s="237"/>
      <c r="BY768" s="319"/>
      <c r="BZ768" s="319"/>
      <c r="CA768" s="319"/>
      <c r="CB768" s="319"/>
      <c r="CC768" s="319"/>
      <c r="CD768" s="319"/>
      <c r="CE768" s="319"/>
      <c r="CF768" s="319"/>
      <c r="CG768" s="319"/>
      <c r="CH768" s="319"/>
      <c r="CI768" s="319"/>
      <c r="CJ768" s="319"/>
      <c r="CK768" s="319"/>
      <c r="CL768" s="319"/>
      <c r="CM768" s="319"/>
      <c r="CN768" s="319"/>
      <c r="CO768" s="319"/>
      <c r="CP768" s="319"/>
      <c r="CQ768" s="319"/>
      <c r="CR768" s="319"/>
      <c r="CS768" s="319"/>
      <c r="CT768" s="319"/>
      <c r="CU768" s="319"/>
      <c r="CV768" s="319"/>
      <c r="CW768" s="319"/>
      <c r="CX768" s="319"/>
      <c r="CY768" s="319"/>
      <c r="CZ768" s="319"/>
      <c r="DA768" s="319"/>
      <c r="DB768" s="319"/>
      <c r="DC768" s="319"/>
      <c r="DD768" s="319"/>
      <c r="DE768" s="319"/>
      <c r="DF768" s="319"/>
      <c r="DG768" s="319"/>
      <c r="DH768" s="319"/>
      <c r="DI768" s="319"/>
      <c r="DJ768" s="319"/>
      <c r="DK768" s="319"/>
      <c r="DL768" s="319"/>
      <c r="DM768" s="319"/>
      <c r="DN768" s="319"/>
      <c r="DO768" s="319"/>
      <c r="DP768" s="319"/>
      <c r="DQ768" s="319"/>
      <c r="DR768" s="319"/>
      <c r="DS768" s="319"/>
      <c r="DT768" s="319"/>
      <c r="DU768" s="319"/>
      <c r="DV768" s="319"/>
      <c r="DW768" s="319"/>
      <c r="DX768" s="319"/>
      <c r="DY768" s="319"/>
      <c r="DZ768" s="319"/>
      <c r="EA768" s="319"/>
      <c r="EB768" s="319"/>
      <c r="EC768" s="319"/>
      <c r="ED768" s="319"/>
      <c r="EE768" s="319"/>
      <c r="EF768" s="319"/>
      <c r="EG768" s="319"/>
      <c r="EH768" s="319"/>
      <c r="EI768" s="319"/>
      <c r="EJ768" s="319"/>
      <c r="EK768" s="319"/>
      <c r="EL768" s="319"/>
      <c r="EM768" s="319"/>
      <c r="EN768" s="319"/>
      <c r="EO768" s="319"/>
      <c r="EP768" s="319"/>
      <c r="EQ768" s="319"/>
      <c r="ER768" s="319"/>
      <c r="ES768" s="319"/>
      <c r="ET768" s="319"/>
      <c r="EU768" s="319"/>
      <c r="EV768" s="319"/>
      <c r="EW768" s="319"/>
      <c r="EX768" s="319"/>
      <c r="EY768" s="319"/>
      <c r="EZ768" s="319"/>
      <c r="FA768" s="319"/>
      <c r="FB768" s="319"/>
      <c r="FC768" s="319"/>
      <c r="FD768" s="319"/>
      <c r="FE768" s="319"/>
      <c r="FF768" s="319"/>
      <c r="FG768" s="319"/>
      <c r="FH768" s="319"/>
      <c r="FI768" s="319"/>
      <c r="FJ768" s="319"/>
      <c r="FK768" s="319"/>
      <c r="FL768" s="319"/>
      <c r="FM768" s="319"/>
      <c r="FN768" s="319"/>
      <c r="FO768" s="319"/>
      <c r="FP768" s="319"/>
      <c r="FQ768" s="319"/>
      <c r="FR768" s="319"/>
      <c r="FS768" s="319"/>
      <c r="FT768" s="319"/>
      <c r="FU768" s="319"/>
      <c r="FV768" s="319"/>
      <c r="FW768" s="319"/>
      <c r="FX768" s="319"/>
      <c r="FY768" s="319"/>
      <c r="FZ768" s="319"/>
      <c r="GA768" s="319"/>
      <c r="GB768" s="319"/>
      <c r="GC768" s="319"/>
      <c r="GD768" s="319"/>
      <c r="GE768" s="319"/>
      <c r="GF768" s="319"/>
      <c r="GG768" s="319"/>
      <c r="GH768" s="319"/>
      <c r="GI768" s="319"/>
      <c r="GJ768" s="319"/>
      <c r="GK768" s="319"/>
      <c r="GL768" s="319"/>
      <c r="GM768" s="319"/>
      <c r="GN768" s="319"/>
      <c r="GO768" s="319"/>
      <c r="GP768" s="319"/>
      <c r="GQ768" s="319"/>
      <c r="GR768" s="319"/>
      <c r="GS768" s="319"/>
      <c r="GT768" s="319"/>
      <c r="GU768" s="319"/>
      <c r="GV768" s="319"/>
      <c r="GW768" s="319"/>
      <c r="GX768" s="319"/>
      <c r="GY768" s="319"/>
      <c r="GZ768" s="319"/>
      <c r="HA768" s="319"/>
      <c r="HB768" s="319"/>
      <c r="HC768" s="319"/>
      <c r="HD768" s="319"/>
      <c r="HE768" s="319"/>
      <c r="HF768" s="319"/>
      <c r="HG768" s="319"/>
      <c r="HH768" s="319"/>
      <c r="HI768" s="319"/>
      <c r="HJ768" s="319"/>
      <c r="HK768" s="319"/>
      <c r="HL768" s="319"/>
      <c r="HM768" s="319"/>
      <c r="HN768" s="319"/>
      <c r="HO768" s="319"/>
      <c r="HP768" s="319"/>
      <c r="HQ768" s="319"/>
      <c r="HR768" s="319"/>
      <c r="HS768" s="319"/>
      <c r="HT768" s="319"/>
      <c r="HU768" s="319"/>
      <c r="HV768" s="319"/>
      <c r="HW768" s="319"/>
      <c r="HX768" s="319"/>
      <c r="HY768" s="319"/>
      <c r="HZ768" s="319"/>
      <c r="IA768" s="319"/>
      <c r="IB768" s="319"/>
      <c r="IC768" s="319"/>
      <c r="ID768" s="319"/>
      <c r="IE768" s="319"/>
      <c r="IF768" s="319"/>
      <c r="IG768" s="319"/>
      <c r="IH768" s="319"/>
      <c r="II768" s="319"/>
      <c r="IJ768" s="319"/>
      <c r="IK768" s="319"/>
      <c r="IL768" s="319"/>
      <c r="IM768" s="319"/>
      <c r="IN768" s="319"/>
      <c r="IO768" s="319"/>
      <c r="IP768" s="319"/>
      <c r="IQ768" s="319"/>
      <c r="IR768" s="319"/>
      <c r="IS768" s="319"/>
      <c r="IT768" s="319"/>
      <c r="IU768" s="319"/>
      <c r="IV768" s="319"/>
      <c r="IW768" s="319"/>
      <c r="IX768" s="319"/>
      <c r="IY768" s="319"/>
      <c r="IZ768" s="319"/>
      <c r="JA768" s="319"/>
      <c r="JB768" s="319"/>
      <c r="JC768" s="319"/>
      <c r="JD768" s="319"/>
      <c r="JE768" s="319"/>
      <c r="JF768" s="319"/>
      <c r="JG768" s="319"/>
      <c r="JH768" s="319"/>
      <c r="JI768" s="319"/>
      <c r="JJ768" s="319"/>
      <c r="JK768" s="319"/>
      <c r="JL768" s="319"/>
      <c r="JM768" s="319"/>
      <c r="JN768" s="319"/>
      <c r="JO768" s="319"/>
      <c r="JP768" s="319"/>
      <c r="JQ768" s="319"/>
      <c r="JR768" s="319"/>
      <c r="JS768" s="319"/>
      <c r="JT768" s="319"/>
      <c r="JU768" s="319"/>
      <c r="JV768" s="319"/>
      <c r="JW768" s="319"/>
      <c r="JX768" s="319"/>
      <c r="JY768" s="319"/>
      <c r="JZ768" s="319"/>
      <c r="KA768" s="319"/>
      <c r="KB768" s="319"/>
      <c r="KC768" s="319"/>
      <c r="KD768" s="319"/>
      <c r="KE768" s="319"/>
      <c r="KF768" s="319"/>
      <c r="KG768" s="319"/>
      <c r="KH768" s="319"/>
      <c r="KI768" s="319"/>
      <c r="KJ768" s="319"/>
      <c r="KK768" s="319"/>
      <c r="KL768" s="319"/>
      <c r="KM768" s="319"/>
      <c r="KN768" s="319"/>
      <c r="KO768" s="319"/>
      <c r="KP768" s="319"/>
      <c r="KQ768" s="319"/>
      <c r="KR768" s="319"/>
      <c r="KS768" s="319"/>
      <c r="KT768" s="319"/>
      <c r="KU768" s="319"/>
      <c r="KV768" s="319"/>
      <c r="KW768" s="319"/>
      <c r="KX768" s="319"/>
      <c r="KY768" s="319"/>
      <c r="KZ768" s="319"/>
      <c r="LA768" s="319"/>
      <c r="LB768" s="319"/>
      <c r="LC768" s="319"/>
      <c r="LD768" s="319"/>
      <c r="LE768" s="319"/>
      <c r="LF768" s="319"/>
      <c r="LG768" s="319"/>
      <c r="LH768" s="319"/>
      <c r="LI768" s="319"/>
      <c r="LJ768" s="319"/>
      <c r="LK768" s="319"/>
      <c r="LL768" s="319"/>
      <c r="LM768" s="319"/>
      <c r="LN768" s="319"/>
      <c r="LO768" s="319"/>
      <c r="LP768" s="319"/>
      <c r="LQ768" s="319"/>
      <c r="LR768" s="319"/>
      <c r="LS768" s="319"/>
      <c r="LT768" s="319"/>
      <c r="LU768" s="319"/>
      <c r="LV768" s="319"/>
      <c r="LW768" s="319"/>
      <c r="LX768" s="319"/>
      <c r="LY768" s="319"/>
      <c r="LZ768" s="319"/>
      <c r="MA768" s="319"/>
      <c r="MB768" s="319"/>
      <c r="MC768" s="319"/>
      <c r="MD768" s="319"/>
      <c r="ME768" s="319"/>
      <c r="MF768" s="319"/>
      <c r="MG768" s="319"/>
      <c r="MH768" s="319"/>
      <c r="MI768" s="319"/>
      <c r="MJ768" s="319"/>
      <c r="MK768" s="319"/>
      <c r="ML768" s="319"/>
      <c r="MM768" s="319"/>
      <c r="MN768" s="319"/>
      <c r="MO768" s="319"/>
      <c r="MP768" s="319"/>
      <c r="MQ768" s="319"/>
      <c r="MS768" s="241"/>
      <c r="MT768" s="388">
        <f t="shared" si="1058"/>
        <v>0</v>
      </c>
      <c r="MU768" s="371">
        <f t="shared" si="1075"/>
        <v>0</v>
      </c>
      <c r="MV768" s="371">
        <f t="shared" si="1045"/>
        <v>0</v>
      </c>
      <c r="MW768" s="371"/>
      <c r="MX768" s="371">
        <f t="shared" si="1046"/>
        <v>0</v>
      </c>
      <c r="MY768" s="371"/>
      <c r="MZ768" s="371">
        <f t="shared" si="1047"/>
        <v>0</v>
      </c>
      <c r="NA768" s="371"/>
      <c r="NB768" s="371">
        <f t="shared" si="1048"/>
        <v>0</v>
      </c>
      <c r="NC768" s="371"/>
      <c r="ND768" s="371">
        <f t="shared" si="1049"/>
        <v>0</v>
      </c>
      <c r="NE768" s="371"/>
      <c r="NF768" s="371">
        <f t="shared" si="1050"/>
        <v>0</v>
      </c>
      <c r="NG768" s="371"/>
      <c r="NH768" s="371">
        <f t="shared" si="1051"/>
        <v>0</v>
      </c>
      <c r="NI768" s="371"/>
      <c r="NJ768" s="371">
        <f t="shared" si="1052"/>
        <v>0</v>
      </c>
      <c r="NK768" s="371"/>
      <c r="NL768" s="371">
        <f t="shared" si="1059"/>
        <v>0</v>
      </c>
      <c r="NM768" s="372"/>
      <c r="NN768" s="370"/>
      <c r="NR768" s="318">
        <f t="shared" si="1053"/>
        <v>0</v>
      </c>
      <c r="NS768" s="318">
        <f t="shared" si="1054"/>
        <v>0</v>
      </c>
      <c r="NT768" s="318">
        <f t="shared" si="1055"/>
        <v>0</v>
      </c>
    </row>
    <row r="769" spans="1:384" s="121" customFormat="1" ht="10.199999999999999" customHeight="1" x14ac:dyDescent="0.2">
      <c r="A769" s="116"/>
      <c r="B769" s="389"/>
      <c r="C769" s="424"/>
      <c r="D769" s="117"/>
      <c r="E769" s="14"/>
      <c r="F769" s="14"/>
      <c r="G769" s="14"/>
      <c r="H769" s="118"/>
      <c r="I769" s="427" t="str">
        <f>I734</f>
        <v>CREPIERE</v>
      </c>
      <c r="J769" s="427"/>
      <c r="K769" s="427"/>
      <c r="L769" s="427"/>
      <c r="M769" s="427"/>
      <c r="N769" s="428"/>
      <c r="O769" s="143" t="str">
        <f>IF('Chiffres et fonctions'!$J$3=1,IF(COUNTIF(O739:O768,1)=0,IF(COUNTIF(O739:O768,4)=0,"","+"&amp;COUNTIF(O739:O768,4)),COUNTIF(O739:O768,1)&amp;IF(COUNTIF(O739:O768,4)=0,"","+"&amp;COUNTIF(O739:O768,4))),IF('Chiffres et fonctions'!$J$3=2,IF(30-(COUNTIF(O739:O768,""))-(COUNTIF(O739:O768,4))=0,"",30-(COUNTIF(O739:O768,""))-(COUNTIF(O739:O768,4))),""))</f>
        <v/>
      </c>
      <c r="P769" s="144" t="str">
        <f>IF('Chiffres et fonctions'!$J$3=1,IF(COUNTIF(P739:P768,1)=0,IF(COUNTIF(P739:P768,4)=0,"","+"&amp;COUNTIF(P739:P768,4)),COUNTIF(P739:P768,1)&amp;IF(COUNTIF(P739:P768,4)=0,"","+"&amp;COUNTIF(P739:P768,4))),IF('Chiffres et fonctions'!$J$3=2,IF(30-(COUNTIF(P739:P768,""))-(COUNTIF(P739:P768,4))=0,"",30-(COUNTIF(P739:P768,""))-(COUNTIF(P739:P768,4))),""))</f>
        <v/>
      </c>
      <c r="Q769" s="143" t="str">
        <f>IF('Chiffres et fonctions'!$J$3=1,IF(COUNTIF(Q739:Q768,1)=0,IF(COUNTIF(Q739:Q768,4)=0,"","+"&amp;COUNTIF(Q739:Q768,4)),COUNTIF(Q739:Q768,1)&amp;IF(COUNTIF(Q739:Q768,4)=0,"","+"&amp;COUNTIF(Q739:Q768,4))),IF('Chiffres et fonctions'!$J$3=2,IF(30-(COUNTIF(Q739:Q768,""))-(COUNTIF(Q739:Q768,4))=0,"",30-(COUNTIF(Q739:Q768,""))-(COUNTIF(Q739:Q768,4))),""))</f>
        <v/>
      </c>
      <c r="R769" s="144" t="str">
        <f>IF('Chiffres et fonctions'!$J$3=1,IF(COUNTIF(R739:R768,1)=0,IF(COUNTIF(R739:R768,4)=0,"","+"&amp;COUNTIF(R739:R768,4)),COUNTIF(R739:R768,1)&amp;IF(COUNTIF(R739:R768,4)=0,"","+"&amp;COUNTIF(R739:R768,4))),IF('Chiffres et fonctions'!$J$3=2,IF(30-(COUNTIF(R739:R768,""))-(COUNTIF(R739:R768,4))=0,"",30-(COUNTIF(R739:R768,""))-(COUNTIF(R739:R768,4))),""))</f>
        <v/>
      </c>
      <c r="S769" s="143" t="str">
        <f>IF('Chiffres et fonctions'!$J$3=1,IF(COUNTIF(S739:S768,1)=0,IF(COUNTIF(S739:S768,4)=0,"","+"&amp;COUNTIF(S739:S768,4)),COUNTIF(S739:S768,1)&amp;IF(COUNTIF(S739:S768,4)=0,"","+"&amp;COUNTIF(S739:S768,4))),IF('Chiffres et fonctions'!$J$3=2,IF(30-(COUNTIF(S739:S768,""))-(COUNTIF(S739:S768,4))=0,"",30-(COUNTIF(S739:S768,""))-(COUNTIF(S739:S768,4))),""))</f>
        <v/>
      </c>
      <c r="T769" s="144" t="str">
        <f>IF('Chiffres et fonctions'!$J$3=1,IF(COUNTIF(T739:T768,1)=0,IF(COUNTIF(T739:T768,4)=0,"","+"&amp;COUNTIF(T739:T768,4)),COUNTIF(T739:T768,1)&amp;IF(COUNTIF(T739:T768,4)=0,"","+"&amp;COUNTIF(T739:T768,4))),IF('Chiffres et fonctions'!$J$3=2,IF(30-(COUNTIF(T739:T768,""))-(COUNTIF(T739:T768,4))=0,"",30-(COUNTIF(T739:T768,""))-(COUNTIF(T739:T768,4))),""))</f>
        <v/>
      </c>
      <c r="U769" s="143" t="str">
        <f>IF('Chiffres et fonctions'!$J$3=1,IF(COUNTIF(U739:U768,1)=0,IF(COUNTIF(U739:U768,4)=0,"","+"&amp;COUNTIF(U739:U768,4)),COUNTIF(U739:U768,1)&amp;IF(COUNTIF(U739:U768,4)=0,"","+"&amp;COUNTIF(U739:U768,4))),IF('Chiffres et fonctions'!$J$3=2,IF(30-(COUNTIF(U739:U768,""))-(COUNTIF(U739:U768,4))=0,"",30-(COUNTIF(U739:U768,""))-(COUNTIF(U739:U768,4))),""))</f>
        <v/>
      </c>
      <c r="V769" s="144" t="str">
        <f>IF('Chiffres et fonctions'!$J$3=1,IF(COUNTIF(V739:V768,1)=0,IF(COUNTIF(V739:V768,4)=0,"","+"&amp;COUNTIF(V739:V768,4)),COUNTIF(V739:V768,1)&amp;IF(COUNTIF(V739:V768,4)=0,"","+"&amp;COUNTIF(V739:V768,4))),IF('Chiffres et fonctions'!$J$3=2,IF(30-(COUNTIF(V739:V768,""))-(COUNTIF(V739:V768,4))=0,"",30-(COUNTIF(V739:V768,""))-(COUNTIF(V739:V768,4))),""))</f>
        <v/>
      </c>
      <c r="W769" s="143" t="str">
        <f>IF('Chiffres et fonctions'!$J$3=1,IF(COUNTIF(W739:W768,1)=0,IF(COUNTIF(W739:W768,4)=0,"","+"&amp;COUNTIF(W739:W768,4)),COUNTIF(W739:W768,1)&amp;IF(COUNTIF(W739:W768,4)=0,"","+"&amp;COUNTIF(W739:W768,4))),IF('Chiffres et fonctions'!$J$3=2,IF(30-(COUNTIF(W739:W768,""))-(COUNTIF(W739:W768,4))=0,"",30-(COUNTIF(W739:W768,""))-(COUNTIF(W739:W768,4))),""))</f>
        <v/>
      </c>
      <c r="X769" s="144" t="str">
        <f>IF('Chiffres et fonctions'!$J$3=1,IF(COUNTIF(X739:X768,1)=0,IF(COUNTIF(X739:X768,4)=0,"","+"&amp;COUNTIF(X739:X768,4)),COUNTIF(X739:X768,1)&amp;IF(COUNTIF(X739:X768,4)=0,"","+"&amp;COUNTIF(X739:X768,4))),IF('Chiffres et fonctions'!$J$3=2,IF(30-(COUNTIF(X739:X768,""))-(COUNTIF(X739:X768,4))=0,"",30-(COUNTIF(X739:X768,""))-(COUNTIF(X739:X768,4))),""))</f>
        <v/>
      </c>
      <c r="Y769" s="143" t="str">
        <f>IF('Chiffres et fonctions'!$J$3=1,IF(COUNTIF(Y739:Y768,1)=0,IF(COUNTIF(Y739:Y768,4)=0,"","+"&amp;COUNTIF(Y739:Y768,4)),COUNTIF(Y739:Y768,1)&amp;IF(COUNTIF(Y739:Y768,4)=0,"","+"&amp;COUNTIF(Y739:Y768,4))),IF('Chiffres et fonctions'!$J$3=2,IF(30-(COUNTIF(Y739:Y768,""))-(COUNTIF(Y739:Y768,4))=0,"",30-(COUNTIF(Y739:Y768,""))-(COUNTIF(Y739:Y768,4))),""))</f>
        <v/>
      </c>
      <c r="Z769" s="144" t="str">
        <f>IF('Chiffres et fonctions'!$J$3=1,IF(COUNTIF(Z739:Z768,1)=0,IF(COUNTIF(Z739:Z768,4)=0,"","+"&amp;COUNTIF(Z739:Z768,4)),COUNTIF(Z739:Z768,1)&amp;IF(COUNTIF(Z739:Z768,4)=0,"","+"&amp;COUNTIF(Z739:Z768,4))),IF('Chiffres et fonctions'!$J$3=2,IF(30-(COUNTIF(Z739:Z768,""))-(COUNTIF(Z739:Z768,4))=0,"",30-(COUNTIF(Z739:Z768,""))-(COUNTIF(Z739:Z768,4))),""))</f>
        <v/>
      </c>
      <c r="AA769" s="143" t="str">
        <f>IF('Chiffres et fonctions'!$J$3=1,IF(COUNTIF(AA739:AA768,1)=0,IF(COUNTIF(AA739:AA768,4)=0,"","+"&amp;COUNTIF(AA739:AA768,4)),COUNTIF(AA739:AA768,1)&amp;IF(COUNTIF(AA739:AA768,4)=0,"","+"&amp;COUNTIF(AA739:AA768,4))),IF('Chiffres et fonctions'!$J$3=2,IF(30-(COUNTIF(AA739:AA768,""))-(COUNTIF(AA739:AA768,4))=0,"",30-(COUNTIF(AA739:AA768,""))-(COUNTIF(AA739:AA768,4))),""))</f>
        <v/>
      </c>
      <c r="AB769" s="144" t="str">
        <f>IF('Chiffres et fonctions'!$J$3=1,IF(COUNTIF(AB739:AB768,1)=0,IF(COUNTIF(AB739:AB768,4)=0,"","+"&amp;COUNTIF(AB739:AB768,4)),COUNTIF(AB739:AB768,1)&amp;IF(COUNTIF(AB739:AB768,4)=0,"","+"&amp;COUNTIF(AB739:AB768,4))),IF('Chiffres et fonctions'!$J$3=2,IF(30-(COUNTIF(AB739:AB768,""))-(COUNTIF(AB739:AB768,4))=0,"",30-(COUNTIF(AB739:AB768,""))-(COUNTIF(AB739:AB768,4))),""))</f>
        <v/>
      </c>
      <c r="AC769" s="143" t="str">
        <f>IF('Chiffres et fonctions'!$J$3=1,IF(COUNTIF(AC739:AC768,1)=0,IF(COUNTIF(AC739:AC768,4)=0,"","+"&amp;COUNTIF(AC739:AC768,4)),COUNTIF(AC739:AC768,1)&amp;IF(COUNTIF(AC739:AC768,4)=0,"","+"&amp;COUNTIF(AC739:AC768,4))),IF('Chiffres et fonctions'!$J$3=2,IF(30-(COUNTIF(AC739:AC768,""))-(COUNTIF(AC739:AC768,4))=0,"",30-(COUNTIF(AC739:AC768,""))-(COUNTIF(AC739:AC768,4))),""))</f>
        <v/>
      </c>
      <c r="AD769" s="144" t="str">
        <f>IF('Chiffres et fonctions'!$J$3=1,IF(COUNTIF(AD739:AD768,1)=0,IF(COUNTIF(AD739:AD768,4)=0,"","+"&amp;COUNTIF(AD739:AD768,4)),COUNTIF(AD739:AD768,1)&amp;IF(COUNTIF(AD739:AD768,4)=0,"","+"&amp;COUNTIF(AD739:AD768,4))),IF('Chiffres et fonctions'!$J$3=2,IF(30-(COUNTIF(AD739:AD768,""))-(COUNTIF(AD739:AD768,4))=0,"",30-(COUNTIF(AD739:AD768,""))-(COUNTIF(AD739:AD768,4))),""))</f>
        <v/>
      </c>
      <c r="AE769" s="143" t="str">
        <f>IF('Chiffres et fonctions'!$J$3=1,IF(COUNTIF(AE739:AE768,1)=0,IF(COUNTIF(AE739:AE768,4)=0,"","+"&amp;COUNTIF(AE739:AE768,4)),COUNTIF(AE739:AE768,1)&amp;IF(COUNTIF(AE739:AE768,4)=0,"","+"&amp;COUNTIF(AE739:AE768,4))),IF('Chiffres et fonctions'!$J$3=2,IF(30-(COUNTIF(AE739:AE768,""))-(COUNTIF(AE739:AE768,4))=0,"",30-(COUNTIF(AE739:AE768,""))-(COUNTIF(AE739:AE768,4))),""))</f>
        <v/>
      </c>
      <c r="AF769" s="144" t="str">
        <f>IF('Chiffres et fonctions'!$J$3=1,IF(COUNTIF(AF739:AF768,1)=0,IF(COUNTIF(AF739:AF768,4)=0,"","+"&amp;COUNTIF(AF739:AF768,4)),COUNTIF(AF739:AF768,1)&amp;IF(COUNTIF(AF739:AF768,4)=0,"","+"&amp;COUNTIF(AF739:AF768,4))),IF('Chiffres et fonctions'!$J$3=2,IF(30-(COUNTIF(AF739:AF768,""))-(COUNTIF(AF739:AF768,4))=0,"",30-(COUNTIF(AF739:AF768,""))-(COUNTIF(AF739:AF768,4))),""))</f>
        <v/>
      </c>
      <c r="AG769" s="143" t="str">
        <f>IF('Chiffres et fonctions'!$J$3=1,IF(COUNTIF(AG739:AG768,1)=0,IF(COUNTIF(AG739:AG768,4)=0,"","+"&amp;COUNTIF(AG739:AG768,4)),COUNTIF(AG739:AG768,1)&amp;IF(COUNTIF(AG739:AG768,4)=0,"","+"&amp;COUNTIF(AG739:AG768,4))),IF('Chiffres et fonctions'!$J$3=2,IF(30-(COUNTIF(AG739:AG768,""))-(COUNTIF(AG739:AG768,4))=0,"",30-(COUNTIF(AG739:AG768,""))-(COUNTIF(AG739:AG768,4))),""))</f>
        <v/>
      </c>
      <c r="AH769" s="144" t="str">
        <f>IF('Chiffres et fonctions'!$J$3=1,IF(COUNTIF(AH739:AH768,1)=0,IF(COUNTIF(AH739:AH768,4)=0,"","+"&amp;COUNTIF(AH739:AH768,4)),COUNTIF(AH739:AH768,1)&amp;IF(COUNTIF(AH739:AH768,4)=0,"","+"&amp;COUNTIF(AH739:AH768,4))),IF('Chiffres et fonctions'!$J$3=2,IF(30-(COUNTIF(AH739:AH768,""))-(COUNTIF(AH739:AH768,4))=0,"",30-(COUNTIF(AH739:AH768,""))-(COUNTIF(AH739:AH768,4))),""))</f>
        <v/>
      </c>
      <c r="AI769" s="143" t="str">
        <f>IF('Chiffres et fonctions'!$J$3=1,IF(COUNTIF(AI739:AI768,1)=0,IF(COUNTIF(AI739:AI768,4)=0,"","+"&amp;COUNTIF(AI739:AI768,4)),COUNTIF(AI739:AI768,1)&amp;IF(COUNTIF(AI739:AI768,4)=0,"","+"&amp;COUNTIF(AI739:AI768,4))),IF('Chiffres et fonctions'!$J$3=2,IF(30-(COUNTIF(AI739:AI768,""))-(COUNTIF(AI739:AI768,4))=0,"",30-(COUNTIF(AI739:AI768,""))-(COUNTIF(AI739:AI768,4))),""))</f>
        <v/>
      </c>
      <c r="AJ769" s="144" t="str">
        <f>IF('Chiffres et fonctions'!$J$3=1,IF(COUNTIF(AJ739:AJ768,1)=0,IF(COUNTIF(AJ739:AJ768,4)=0,"","+"&amp;COUNTIF(AJ739:AJ768,4)),COUNTIF(AJ739:AJ768,1)&amp;IF(COUNTIF(AJ739:AJ768,4)=0,"","+"&amp;COUNTIF(AJ739:AJ768,4))),IF('Chiffres et fonctions'!$J$3=2,IF(30-(COUNTIF(AJ739:AJ768,""))-(COUNTIF(AJ739:AJ768,4))=0,"",30-(COUNTIF(AJ739:AJ768,""))-(COUNTIF(AJ739:AJ768,4))),""))</f>
        <v/>
      </c>
      <c r="AK769" s="143" t="str">
        <f>IF('Chiffres et fonctions'!$J$3=1,IF(COUNTIF(AK739:AK768,1)=0,IF(COUNTIF(AK739:AK768,4)=0,"","+"&amp;COUNTIF(AK739:AK768,4)),COUNTIF(AK739:AK768,1)&amp;IF(COUNTIF(AK739:AK768,4)=0,"","+"&amp;COUNTIF(AK739:AK768,4))),IF('Chiffres et fonctions'!$J$3=2,IF(30-(COUNTIF(AK739:AK768,""))-(COUNTIF(AK739:AK768,4))=0,"",30-(COUNTIF(AK739:AK768,""))-(COUNTIF(AK739:AK768,4))),""))</f>
        <v/>
      </c>
      <c r="AL769" s="144" t="str">
        <f>IF('Chiffres et fonctions'!$J$3=1,IF(COUNTIF(AL739:AL768,1)=0,IF(COUNTIF(AL739:AL768,4)=0,"","+"&amp;COUNTIF(AL739:AL768,4)),COUNTIF(AL739:AL768,1)&amp;IF(COUNTIF(AL739:AL768,4)=0,"","+"&amp;COUNTIF(AL739:AL768,4))),IF('Chiffres et fonctions'!$J$3=2,IF(30-(COUNTIF(AL739:AL768,""))-(COUNTIF(AL739:AL768,4))=0,"",30-(COUNTIF(AL739:AL768,""))-(COUNTIF(AL739:AL768,4))),""))</f>
        <v/>
      </c>
      <c r="AM769" s="143" t="str">
        <f>IF('Chiffres et fonctions'!$J$3=1,IF(COUNTIF(AM739:AM768,1)=0,IF(COUNTIF(AM739:AM768,4)=0,"","+"&amp;COUNTIF(AM739:AM768,4)),COUNTIF(AM739:AM768,1)&amp;IF(COUNTIF(AM739:AM768,4)=0,"","+"&amp;COUNTIF(AM739:AM768,4))),IF('Chiffres et fonctions'!$J$3=2,IF(30-(COUNTIF(AM739:AM768,""))-(COUNTIF(AM739:AM768,4))=0,"",30-(COUNTIF(AM739:AM768,""))-(COUNTIF(AM739:AM768,4))),""))</f>
        <v/>
      </c>
      <c r="AN769" s="144" t="str">
        <f>IF('Chiffres et fonctions'!$J$3=1,IF(COUNTIF(AN739:AN768,1)=0,IF(COUNTIF(AN739:AN768,4)=0,"","+"&amp;COUNTIF(AN739:AN768,4)),COUNTIF(AN739:AN768,1)&amp;IF(COUNTIF(AN739:AN768,4)=0,"","+"&amp;COUNTIF(AN739:AN768,4))),IF('Chiffres et fonctions'!$J$3=2,IF(30-(COUNTIF(AN739:AN768,""))-(COUNTIF(AN739:AN768,4))=0,"",30-(COUNTIF(AN739:AN768,""))-(COUNTIF(AN739:AN768,4))),""))</f>
        <v/>
      </c>
      <c r="AO769" s="143" t="str">
        <f>IF('Chiffres et fonctions'!$J$3=1,IF(COUNTIF(AO739:AO768,1)=0,IF(COUNTIF(AO739:AO768,4)=0,"","+"&amp;COUNTIF(AO739:AO768,4)),COUNTIF(AO739:AO768,1)&amp;IF(COUNTIF(AO739:AO768,4)=0,"","+"&amp;COUNTIF(AO739:AO768,4))),IF('Chiffres et fonctions'!$J$3=2,IF(30-(COUNTIF(AO739:AO768,""))-(COUNTIF(AO739:AO768,4))=0,"",30-(COUNTIF(AO739:AO768,""))-(COUNTIF(AO739:AO768,4))),""))</f>
        <v/>
      </c>
      <c r="AP769" s="144" t="str">
        <f>IF('Chiffres et fonctions'!$J$3=1,IF(COUNTIF(AP739:AP768,1)=0,IF(COUNTIF(AP739:AP768,4)=0,"","+"&amp;COUNTIF(AP739:AP768,4)),COUNTIF(AP739:AP768,1)&amp;IF(COUNTIF(AP739:AP768,4)=0,"","+"&amp;COUNTIF(AP739:AP768,4))),IF('Chiffres et fonctions'!$J$3=2,IF(30-(COUNTIF(AP739:AP768,""))-(COUNTIF(AP739:AP768,4))=0,"",30-(COUNTIF(AP739:AP768,""))-(COUNTIF(AP739:AP768,4))),""))</f>
        <v/>
      </c>
      <c r="AQ769" s="143" t="str">
        <f>IF('Chiffres et fonctions'!$J$3=1,IF(COUNTIF(AQ739:AQ768,1)=0,IF(COUNTIF(AQ739:AQ768,4)=0,"","+"&amp;COUNTIF(AQ739:AQ768,4)),COUNTIF(AQ739:AQ768,1)&amp;IF(COUNTIF(AQ739:AQ768,4)=0,"","+"&amp;COUNTIF(AQ739:AQ768,4))),IF('Chiffres et fonctions'!$J$3=2,IF(30-(COUNTIF(AQ739:AQ768,""))-(COUNTIF(AQ739:AQ768,4))=0,"",30-(COUNTIF(AQ739:AQ768,""))-(COUNTIF(AQ739:AQ768,4))),""))</f>
        <v/>
      </c>
      <c r="AR769" s="144" t="str">
        <f>IF('Chiffres et fonctions'!$J$3=1,IF(COUNTIF(AR739:AR768,1)=0,IF(COUNTIF(AR739:AR768,4)=0,"","+"&amp;COUNTIF(AR739:AR768,4)),COUNTIF(AR739:AR768,1)&amp;IF(COUNTIF(AR739:AR768,4)=0,"","+"&amp;COUNTIF(AR739:AR768,4))),IF('Chiffres et fonctions'!$J$3=2,IF(30-(COUNTIF(AR739:AR768,""))-(COUNTIF(AR739:AR768,4))=0,"",30-(COUNTIF(AR739:AR768,""))-(COUNTIF(AR739:AR768,4))),""))</f>
        <v/>
      </c>
      <c r="AS769" s="143" t="str">
        <f>IF('Chiffres et fonctions'!$J$3=1,IF(COUNTIF(AS739:AS768,1)=0,IF(COUNTIF(AS739:AS768,4)=0,"","+"&amp;COUNTIF(AS739:AS768,4)),COUNTIF(AS739:AS768,1)&amp;IF(COUNTIF(AS739:AS768,4)=0,"","+"&amp;COUNTIF(AS739:AS768,4))),IF('Chiffres et fonctions'!$J$3=2,IF(30-(COUNTIF(AS739:AS768,""))-(COUNTIF(AS739:AS768,4))=0,"",30-(COUNTIF(AS739:AS768,""))-(COUNTIF(AS739:AS768,4))),""))</f>
        <v/>
      </c>
      <c r="AT769" s="144" t="str">
        <f>IF('Chiffres et fonctions'!$J$3=1,IF(COUNTIF(AT739:AT768,1)=0,IF(COUNTIF(AT739:AT768,4)=0,"","+"&amp;COUNTIF(AT739:AT768,4)),COUNTIF(AT739:AT768,1)&amp;IF(COUNTIF(AT739:AT768,4)=0,"","+"&amp;COUNTIF(AT739:AT768,4))),IF('Chiffres et fonctions'!$J$3=2,IF(30-(COUNTIF(AT739:AT768,""))-(COUNTIF(AT739:AT768,4))=0,"",30-(COUNTIF(AT739:AT768,""))-(COUNTIF(AT739:AT768,4))),""))</f>
        <v/>
      </c>
      <c r="AU769" s="143" t="str">
        <f>IF('Chiffres et fonctions'!$J$3=1,IF(COUNTIF(AU739:AU768,1)=0,IF(COUNTIF(AU739:AU768,4)=0,"","+"&amp;COUNTIF(AU739:AU768,4)),COUNTIF(AU739:AU768,1)&amp;IF(COUNTIF(AU739:AU768,4)=0,"","+"&amp;COUNTIF(AU739:AU768,4))),IF('Chiffres et fonctions'!$J$3=2,IF(30-(COUNTIF(AU739:AU768,""))-(COUNTIF(AU739:AU768,4))=0,"",30-(COUNTIF(AU739:AU768,""))-(COUNTIF(AU739:AU768,4))),""))</f>
        <v/>
      </c>
      <c r="AV769" s="144" t="str">
        <f>IF('Chiffres et fonctions'!$J$3=1,IF(COUNTIF(AV739:AV768,1)=0,IF(COUNTIF(AV739:AV768,4)=0,"","+"&amp;COUNTIF(AV739:AV768,4)),COUNTIF(AV739:AV768,1)&amp;IF(COUNTIF(AV739:AV768,4)=0,"","+"&amp;COUNTIF(AV739:AV768,4))),IF('Chiffres et fonctions'!$J$3=2,IF(30-(COUNTIF(AV739:AV768,""))-(COUNTIF(AV739:AV768,4))=0,"",30-(COUNTIF(AV739:AV768,""))-(COUNTIF(AV739:AV768,4))),""))</f>
        <v/>
      </c>
      <c r="AW769" s="143" t="str">
        <f>IF('Chiffres et fonctions'!$J$3=1,IF(COUNTIF(AW739:AW768,1)=0,IF(COUNTIF(AW739:AW768,4)=0,"","+"&amp;COUNTIF(AW739:AW768,4)),COUNTIF(AW739:AW768,1)&amp;IF(COUNTIF(AW739:AW768,4)=0,"","+"&amp;COUNTIF(AW739:AW768,4))),IF('Chiffres et fonctions'!$J$3=2,IF(30-(COUNTIF(AW739:AW768,""))-(COUNTIF(AW739:AW768,4))=0,"",30-(COUNTIF(AW739:AW768,""))-(COUNTIF(AW739:AW768,4))),""))</f>
        <v/>
      </c>
      <c r="AX769" s="144" t="str">
        <f>IF('Chiffres et fonctions'!$J$3=1,IF(COUNTIF(AX739:AX768,1)=0,IF(COUNTIF(AX739:AX768,4)=0,"","+"&amp;COUNTIF(AX739:AX768,4)),COUNTIF(AX739:AX768,1)&amp;IF(COUNTIF(AX739:AX768,4)=0,"","+"&amp;COUNTIF(AX739:AX768,4))),IF('Chiffres et fonctions'!$J$3=2,IF(30-(COUNTIF(AX739:AX768,""))-(COUNTIF(AX739:AX768,4))=0,"",30-(COUNTIF(AX739:AX768,""))-(COUNTIF(AX739:AX768,4))),""))</f>
        <v/>
      </c>
      <c r="AY769" s="143" t="str">
        <f>IF('Chiffres et fonctions'!$J$3=1,IF(COUNTIF(AY739:AY768,1)=0,IF(COUNTIF(AY739:AY768,4)=0,"","+"&amp;COUNTIF(AY739:AY768,4)),COUNTIF(AY739:AY768,1)&amp;IF(COUNTIF(AY739:AY768,4)=0,"","+"&amp;COUNTIF(AY739:AY768,4))),IF('Chiffres et fonctions'!$J$3=2,IF(30-(COUNTIF(AY739:AY768,""))-(COUNTIF(AY739:AY768,4))=0,"",30-(COUNTIF(AY739:AY768,""))-(COUNTIF(AY739:AY768,4))),""))</f>
        <v/>
      </c>
      <c r="AZ769" s="144" t="str">
        <f>IF('Chiffres et fonctions'!$J$3=1,IF(COUNTIF(AZ739:AZ768,1)=0,IF(COUNTIF(AZ739:AZ768,4)=0,"","+"&amp;COUNTIF(AZ739:AZ768,4)),COUNTIF(AZ739:AZ768,1)&amp;IF(COUNTIF(AZ739:AZ768,4)=0,"","+"&amp;COUNTIF(AZ739:AZ768,4))),IF('Chiffres et fonctions'!$J$3=2,IF(30-(COUNTIF(AZ739:AZ768,""))-(COUNTIF(AZ739:AZ768,4))=0,"",30-(COUNTIF(AZ739:AZ768,""))-(COUNTIF(AZ739:AZ768,4))),""))</f>
        <v/>
      </c>
      <c r="BA769" s="143" t="str">
        <f>IF('Chiffres et fonctions'!$J$3=1,IF(COUNTIF(BA739:BA768,1)=0,IF(COUNTIF(BA739:BA768,4)=0,"","+"&amp;COUNTIF(BA739:BA768,4)),COUNTIF(BA739:BA768,1)&amp;IF(COUNTIF(BA739:BA768,4)=0,"","+"&amp;COUNTIF(BA739:BA768,4))),IF('Chiffres et fonctions'!$J$3=2,IF(30-(COUNTIF(BA739:BA768,""))-(COUNTIF(BA739:BA768,4))=0,"",30-(COUNTIF(BA739:BA768,""))-(COUNTIF(BA739:BA768,4))),""))</f>
        <v/>
      </c>
      <c r="BB769" s="144" t="str">
        <f>IF('Chiffres et fonctions'!$J$3=1,IF(COUNTIF(BB739:BB768,1)=0,IF(COUNTIF(BB739:BB768,4)=0,"","+"&amp;COUNTIF(BB739:BB768,4)),COUNTIF(BB739:BB768,1)&amp;IF(COUNTIF(BB739:BB768,4)=0,"","+"&amp;COUNTIF(BB739:BB768,4))),IF('Chiffres et fonctions'!$J$3=2,IF(30-(COUNTIF(BB739:BB768,""))-(COUNTIF(BB739:BB768,4))=0,"",30-(COUNTIF(BB739:BB768,""))-(COUNTIF(BB739:BB768,4))),""))</f>
        <v/>
      </c>
      <c r="BC769" s="119">
        <f>SUM(BC739:BC768)</f>
        <v>0</v>
      </c>
      <c r="BD769" s="417"/>
      <c r="BE769" s="152"/>
      <c r="BF769" s="153"/>
      <c r="BG769" s="154"/>
      <c r="BH769" s="153">
        <v>0.91849999999999998</v>
      </c>
      <c r="BI769" s="153"/>
      <c r="BJ769" s="153"/>
      <c r="BK769" s="281"/>
      <c r="BL769" s="181"/>
      <c r="BM769" s="181"/>
      <c r="BN769" s="181"/>
      <c r="BO769" s="181"/>
      <c r="BP769" s="181"/>
      <c r="BQ769" s="181"/>
      <c r="BR769" s="120"/>
      <c r="BS769" s="120"/>
      <c r="BT769" s="181"/>
      <c r="BU769" s="242"/>
      <c r="BV769" s="238"/>
      <c r="BW769" s="242"/>
      <c r="BX769" s="238"/>
      <c r="BY769" s="122"/>
      <c r="BZ769" s="122"/>
      <c r="CA769" s="122"/>
      <c r="CB769" s="122"/>
      <c r="CC769" s="122"/>
      <c r="CD769" s="122"/>
      <c r="CE769" s="122"/>
      <c r="CF769" s="122"/>
      <c r="CG769" s="122"/>
      <c r="CH769" s="122"/>
      <c r="CI769" s="122"/>
      <c r="CJ769" s="122"/>
      <c r="CK769" s="122"/>
      <c r="CL769" s="122"/>
      <c r="CM769" s="122"/>
      <c r="CN769" s="122"/>
      <c r="CO769" s="122"/>
      <c r="CP769" s="122"/>
      <c r="CQ769" s="122"/>
      <c r="CR769" s="122"/>
      <c r="CS769" s="122"/>
      <c r="CT769" s="122"/>
      <c r="CU769" s="122"/>
      <c r="CV769" s="122"/>
      <c r="CW769" s="122"/>
      <c r="CX769" s="122"/>
      <c r="CY769" s="122"/>
      <c r="CZ769" s="122"/>
      <c r="DA769" s="122"/>
      <c r="DB769" s="122"/>
      <c r="DC769" s="122"/>
      <c r="DD769" s="122"/>
      <c r="DE769" s="122"/>
      <c r="DF769" s="122"/>
      <c r="DG769" s="122"/>
      <c r="DH769" s="122"/>
      <c r="DI769" s="122"/>
      <c r="DJ769" s="122"/>
      <c r="DK769" s="122"/>
      <c r="DL769" s="122"/>
      <c r="DM769" s="122"/>
      <c r="DN769" s="122"/>
      <c r="DO769" s="122"/>
      <c r="DP769" s="122"/>
      <c r="DQ769" s="122"/>
      <c r="DR769" s="122"/>
      <c r="DS769" s="122"/>
      <c r="DT769" s="122"/>
      <c r="DU769" s="122"/>
      <c r="DV769" s="122"/>
      <c r="DW769" s="122"/>
      <c r="DX769" s="122"/>
      <c r="DY769" s="122"/>
      <c r="DZ769" s="122"/>
      <c r="EA769" s="122"/>
      <c r="EB769" s="122"/>
      <c r="EC769" s="122"/>
      <c r="ED769" s="122"/>
      <c r="EE769" s="122"/>
      <c r="EF769" s="122"/>
      <c r="EG769" s="122"/>
      <c r="EH769" s="122"/>
      <c r="EI769" s="122"/>
      <c r="EJ769" s="122"/>
      <c r="EK769" s="122"/>
      <c r="EL769" s="122"/>
      <c r="EM769" s="122"/>
      <c r="EN769" s="122"/>
      <c r="EO769" s="122"/>
      <c r="EP769" s="122"/>
      <c r="EQ769" s="122"/>
      <c r="ER769" s="122"/>
      <c r="ES769" s="122"/>
      <c r="ET769" s="122"/>
      <c r="EU769" s="122"/>
      <c r="EV769" s="122"/>
      <c r="EW769" s="122"/>
      <c r="EX769" s="122"/>
      <c r="EY769" s="122"/>
      <c r="EZ769" s="122"/>
      <c r="FA769" s="122"/>
      <c r="FB769" s="122"/>
      <c r="FC769" s="122"/>
      <c r="FD769" s="122"/>
      <c r="FE769" s="122"/>
      <c r="FF769" s="122"/>
      <c r="FG769" s="122"/>
      <c r="FH769" s="122"/>
      <c r="FI769" s="122"/>
      <c r="FJ769" s="122"/>
      <c r="FK769" s="122"/>
      <c r="FL769" s="122"/>
      <c r="FM769" s="122"/>
      <c r="FN769" s="122"/>
      <c r="FO769" s="122"/>
      <c r="FP769" s="122"/>
      <c r="FQ769" s="122"/>
      <c r="FR769" s="122"/>
      <c r="FS769" s="122"/>
      <c r="FT769" s="122"/>
      <c r="FU769" s="122"/>
      <c r="FV769" s="122"/>
      <c r="FW769" s="122"/>
      <c r="FX769" s="122"/>
      <c r="FY769" s="122"/>
      <c r="FZ769" s="122"/>
      <c r="GA769" s="122"/>
      <c r="GB769" s="122"/>
      <c r="GC769" s="122"/>
      <c r="GD769" s="122"/>
      <c r="GE769" s="122"/>
      <c r="GF769" s="122"/>
      <c r="GG769" s="122"/>
      <c r="GH769" s="122"/>
      <c r="GI769" s="122"/>
      <c r="GJ769" s="122"/>
      <c r="GK769" s="122"/>
      <c r="GL769" s="122"/>
      <c r="GM769" s="122"/>
      <c r="GN769" s="122"/>
      <c r="GO769" s="122"/>
      <c r="GP769" s="122"/>
      <c r="GQ769" s="122"/>
      <c r="GR769" s="122"/>
      <c r="GS769" s="122"/>
      <c r="GT769" s="122"/>
      <c r="GU769" s="122"/>
      <c r="GV769" s="122"/>
      <c r="GW769" s="122"/>
      <c r="GX769" s="122"/>
      <c r="GY769" s="122"/>
      <c r="GZ769" s="122"/>
      <c r="HA769" s="122"/>
      <c r="HB769" s="122"/>
      <c r="HC769" s="122"/>
      <c r="HD769" s="122"/>
      <c r="HE769" s="122"/>
      <c r="HF769" s="122"/>
      <c r="HG769" s="122"/>
      <c r="HH769" s="122"/>
      <c r="HI769" s="122"/>
      <c r="HJ769" s="122"/>
      <c r="HK769" s="122"/>
      <c r="HL769" s="122"/>
      <c r="HM769" s="122"/>
      <c r="HN769" s="122"/>
      <c r="HO769" s="122"/>
      <c r="HP769" s="122"/>
      <c r="HQ769" s="122"/>
      <c r="HR769" s="122"/>
      <c r="HS769" s="122"/>
      <c r="HT769" s="122"/>
      <c r="HU769" s="122"/>
      <c r="HV769" s="122"/>
      <c r="HW769" s="122"/>
      <c r="HX769" s="122"/>
      <c r="HY769" s="122"/>
      <c r="HZ769" s="122"/>
      <c r="IA769" s="122"/>
      <c r="IB769" s="122"/>
      <c r="IC769" s="122"/>
      <c r="ID769" s="122"/>
      <c r="IE769" s="122"/>
      <c r="IF769" s="122"/>
      <c r="IG769" s="122"/>
      <c r="IH769" s="122"/>
      <c r="II769" s="122"/>
      <c r="IJ769" s="122"/>
      <c r="IK769" s="122"/>
      <c r="IL769" s="122"/>
      <c r="IM769" s="122"/>
      <c r="IN769" s="122"/>
      <c r="IO769" s="122"/>
      <c r="IP769" s="122"/>
      <c r="IQ769" s="122"/>
      <c r="IR769" s="122"/>
      <c r="IS769" s="122"/>
      <c r="IT769" s="122"/>
      <c r="IU769" s="122"/>
      <c r="IV769" s="122"/>
      <c r="IW769" s="122"/>
      <c r="IX769" s="122"/>
      <c r="IY769" s="122"/>
      <c r="IZ769" s="122"/>
      <c r="JA769" s="122"/>
      <c r="JB769" s="122"/>
      <c r="JC769" s="122"/>
      <c r="JD769" s="122"/>
      <c r="JE769" s="122"/>
      <c r="JF769" s="122"/>
      <c r="JG769" s="122"/>
      <c r="JH769" s="122"/>
      <c r="JI769" s="122"/>
      <c r="JJ769" s="122"/>
      <c r="JK769" s="122"/>
      <c r="JL769" s="122"/>
      <c r="JM769" s="122"/>
      <c r="JN769" s="122"/>
      <c r="JO769" s="122"/>
      <c r="JP769" s="122"/>
      <c r="JQ769" s="122"/>
      <c r="JR769" s="122"/>
      <c r="JS769" s="122"/>
      <c r="JT769" s="122"/>
      <c r="JU769" s="122"/>
      <c r="JV769" s="122"/>
      <c r="JW769" s="122"/>
      <c r="JX769" s="122"/>
      <c r="JY769" s="122"/>
      <c r="JZ769" s="122"/>
      <c r="KA769" s="122"/>
      <c r="KB769" s="122"/>
      <c r="KC769" s="122"/>
      <c r="KD769" s="122"/>
      <c r="KE769" s="122"/>
      <c r="KF769" s="122"/>
      <c r="KG769" s="122"/>
      <c r="KH769" s="122"/>
      <c r="KI769" s="122"/>
      <c r="KJ769" s="122"/>
      <c r="KK769" s="122"/>
      <c r="KL769" s="122"/>
      <c r="KM769" s="122"/>
      <c r="KN769" s="122"/>
      <c r="KO769" s="122"/>
      <c r="KP769" s="122"/>
      <c r="KQ769" s="122"/>
      <c r="KR769" s="122"/>
      <c r="KS769" s="122"/>
      <c r="KT769" s="122"/>
      <c r="KU769" s="122"/>
      <c r="KV769" s="122"/>
      <c r="KW769" s="122"/>
      <c r="KX769" s="122"/>
      <c r="KY769" s="122"/>
      <c r="KZ769" s="122"/>
      <c r="LA769" s="122"/>
      <c r="LB769" s="122"/>
      <c r="LC769" s="122"/>
      <c r="LD769" s="122"/>
      <c r="LE769" s="122"/>
      <c r="LF769" s="122"/>
      <c r="LG769" s="122"/>
      <c r="LH769" s="122"/>
      <c r="LI769" s="122"/>
      <c r="LJ769" s="122"/>
      <c r="LK769" s="122"/>
      <c r="LL769" s="122"/>
      <c r="LM769" s="122"/>
      <c r="LN769" s="122"/>
      <c r="LO769" s="122"/>
      <c r="LP769" s="122"/>
      <c r="LQ769" s="122"/>
      <c r="LR769" s="122"/>
      <c r="LS769" s="122"/>
      <c r="LT769" s="122"/>
      <c r="LU769" s="122"/>
      <c r="LV769" s="122"/>
      <c r="LW769" s="122"/>
      <c r="LX769" s="122"/>
      <c r="LY769" s="122"/>
      <c r="LZ769" s="122"/>
      <c r="MA769" s="122"/>
      <c r="MB769" s="122"/>
      <c r="MC769" s="122"/>
      <c r="MD769" s="122"/>
      <c r="ME769" s="122"/>
      <c r="MF769" s="122"/>
      <c r="MG769" s="122"/>
      <c r="MH769" s="122"/>
      <c r="MI769" s="122"/>
      <c r="MJ769" s="122"/>
      <c r="MK769" s="122"/>
      <c r="ML769" s="122"/>
      <c r="MM769" s="122"/>
      <c r="MN769" s="122"/>
      <c r="MO769" s="122"/>
      <c r="MP769" s="122"/>
      <c r="MQ769" s="122"/>
      <c r="MS769" s="241"/>
      <c r="MT769" s="123"/>
      <c r="MU769" s="124"/>
      <c r="MV769" s="124"/>
      <c r="MW769" s="124"/>
      <c r="MX769" s="124"/>
      <c r="MY769" s="124"/>
      <c r="MZ769" s="124"/>
      <c r="NA769" s="124"/>
      <c r="NB769" s="124"/>
      <c r="NC769" s="124"/>
      <c r="ND769" s="124"/>
      <c r="NE769" s="124"/>
      <c r="NF769" s="124"/>
      <c r="NG769" s="124"/>
      <c r="NH769" s="124"/>
      <c r="NI769" s="124"/>
      <c r="NJ769" s="124"/>
      <c r="NK769" s="124"/>
      <c r="NL769" s="124"/>
      <c r="NM769" s="125"/>
      <c r="NN769" s="370"/>
    </row>
    <row r="770" spans="1:384" s="121" customFormat="1" ht="10.199999999999999" customHeight="1" thickBot="1" x14ac:dyDescent="0.35">
      <c r="A770" s="116"/>
      <c r="B770" s="389"/>
      <c r="C770" s="425"/>
      <c r="D770" s="126"/>
      <c r="E770" s="321"/>
      <c r="F770" s="321"/>
      <c r="G770" s="321"/>
      <c r="H770" s="127"/>
      <c r="I770" s="429" t="str">
        <f>I735</f>
        <v>BRASSERIE</v>
      </c>
      <c r="J770" s="429"/>
      <c r="K770" s="429"/>
      <c r="L770" s="429"/>
      <c r="M770" s="429"/>
      <c r="N770" s="430"/>
      <c r="O770" s="145" t="str">
        <f>IF('Chiffres et fonctions'!$J$3=1,IF(COUNTIF(O739:O768,2)=0,"",COUNTIF(O739:O768,2)),IF('Chiffres et fonctions'!$J$3=2,IF(COUNTIF(O739:O768,4)=0,"","+ "&amp;(COUNTIF(O739:O768,4))),""))</f>
        <v/>
      </c>
      <c r="P770" s="146" t="str">
        <f>IF('Chiffres et fonctions'!$J$3=1,IF(COUNTIF(P739:P768,2)=0,"",COUNTIF(P739:P768,2)),IF('Chiffres et fonctions'!$J$3=2,IF(COUNTIF(P739:P768,4)=0,"","+ "&amp;(COUNTIF(P739:P768,4))),""))</f>
        <v/>
      </c>
      <c r="Q770" s="145" t="str">
        <f>IF('Chiffres et fonctions'!$J$3=1,IF(COUNTIF(Q739:Q768,2)=0,"",COUNTIF(Q739:Q768,2)),IF('Chiffres et fonctions'!$J$3=2,IF(COUNTIF(Q739:Q768,4)=0,"","+ "&amp;(COUNTIF(Q739:Q768,4))),""))</f>
        <v/>
      </c>
      <c r="R770" s="146" t="str">
        <f>IF('Chiffres et fonctions'!$J$3=1,IF(COUNTIF(R739:R768,2)=0,"",COUNTIF(R739:R768,2)),IF('Chiffres et fonctions'!$J$3=2,IF(COUNTIF(R739:R768,4)=0,"","+ "&amp;(COUNTIF(R739:R768,4))),""))</f>
        <v/>
      </c>
      <c r="S770" s="145" t="str">
        <f>IF('Chiffres et fonctions'!$J$3=1,IF(COUNTIF(S739:S768,2)=0,"",COUNTIF(S739:S768,2)),IF('Chiffres et fonctions'!$J$3=2,IF(COUNTIF(S739:S768,4)=0,"","+ "&amp;(COUNTIF(S739:S768,4))),""))</f>
        <v/>
      </c>
      <c r="T770" s="146" t="str">
        <f>IF('Chiffres et fonctions'!$J$3=1,IF(COUNTIF(T739:T768,2)=0,"",COUNTIF(T739:T768,2)),IF('Chiffres et fonctions'!$J$3=2,IF(COUNTIF(T739:T768,4)=0,"","+ "&amp;(COUNTIF(T739:T768,4))),""))</f>
        <v/>
      </c>
      <c r="U770" s="145" t="str">
        <f>IF('Chiffres et fonctions'!$J$3=1,IF(COUNTIF(U739:U768,2)=0,"",COUNTIF(U739:U768,2)),IF('Chiffres et fonctions'!$J$3=2,IF(COUNTIF(U739:U768,4)=0,"","+ "&amp;(COUNTIF(U739:U768,4))),""))</f>
        <v/>
      </c>
      <c r="V770" s="146" t="str">
        <f>IF('Chiffres et fonctions'!$J$3=1,IF(COUNTIF(V739:V768,2)=0,"",COUNTIF(V739:V768,2)),IF('Chiffres et fonctions'!$J$3=2,IF(COUNTIF(V739:V768,4)=0,"","+ "&amp;(COUNTIF(V739:V768,4))),""))</f>
        <v/>
      </c>
      <c r="W770" s="145" t="str">
        <f>IF('Chiffres et fonctions'!$J$3=1,IF(COUNTIF(W739:W768,2)=0,"",COUNTIF(W739:W768,2)),IF('Chiffres et fonctions'!$J$3=2,IF(COUNTIF(W739:W768,4)=0,"","+ "&amp;(COUNTIF(W739:W768,4))),""))</f>
        <v/>
      </c>
      <c r="X770" s="146" t="str">
        <f>IF('Chiffres et fonctions'!$J$3=1,IF(COUNTIF(X739:X768,2)=0,"",COUNTIF(X739:X768,2)),IF('Chiffres et fonctions'!$J$3=2,IF(COUNTIF(X739:X768,4)=0,"","+ "&amp;(COUNTIF(X739:X768,4))),""))</f>
        <v/>
      </c>
      <c r="Y770" s="145" t="str">
        <f>IF('Chiffres et fonctions'!$J$3=1,IF(COUNTIF(Y739:Y768,2)=0,"",COUNTIF(Y739:Y768,2)),IF('Chiffres et fonctions'!$J$3=2,IF(COUNTIF(Y739:Y768,4)=0,"","+ "&amp;(COUNTIF(Y739:Y768,4))),""))</f>
        <v/>
      </c>
      <c r="Z770" s="146" t="str">
        <f>IF('Chiffres et fonctions'!$J$3=1,IF(COUNTIF(Z739:Z768,2)=0,"",COUNTIF(Z739:Z768,2)),IF('Chiffres et fonctions'!$J$3=2,IF(COUNTIF(Z739:Z768,4)=0,"","+ "&amp;(COUNTIF(Z739:Z768,4))),""))</f>
        <v/>
      </c>
      <c r="AA770" s="145" t="str">
        <f>IF('Chiffres et fonctions'!$J$3=1,IF(COUNTIF(AA739:AA768,2)=0,"",COUNTIF(AA739:AA768,2)),IF('Chiffres et fonctions'!$J$3=2,IF(COUNTIF(AA739:AA768,4)=0,"","+ "&amp;(COUNTIF(AA739:AA768,4))),""))</f>
        <v/>
      </c>
      <c r="AB770" s="146" t="str">
        <f>IF('Chiffres et fonctions'!$J$3=1,IF(COUNTIF(AB739:AB768,2)=0,"",COUNTIF(AB739:AB768,2)),IF('Chiffres et fonctions'!$J$3=2,IF(COUNTIF(AB739:AB768,4)=0,"","+ "&amp;(COUNTIF(AB739:AB768,4))),""))</f>
        <v/>
      </c>
      <c r="AC770" s="145" t="str">
        <f>IF('Chiffres et fonctions'!$J$3=1,IF(COUNTIF(AC739:AC768,2)=0,"",COUNTIF(AC739:AC768,2)),IF('Chiffres et fonctions'!$J$3=2,IF(COUNTIF(AC739:AC768,4)=0,"","+ "&amp;(COUNTIF(AC739:AC768,4))),""))</f>
        <v/>
      </c>
      <c r="AD770" s="146" t="str">
        <f>IF('Chiffres et fonctions'!$J$3=1,IF(COUNTIF(AD739:AD768,2)=0,"",COUNTIF(AD739:AD768,2)),IF('Chiffres et fonctions'!$J$3=2,IF(COUNTIF(AD739:AD768,4)=0,"","+ "&amp;(COUNTIF(AD739:AD768,4))),""))</f>
        <v/>
      </c>
      <c r="AE770" s="145" t="str">
        <f>IF('Chiffres et fonctions'!$J$3=1,IF(COUNTIF(AE739:AE768,2)=0,"",COUNTIF(AE739:AE768,2)),IF('Chiffres et fonctions'!$J$3=2,IF(COUNTIF(AE739:AE768,4)=0,"","+ "&amp;(COUNTIF(AE739:AE768,4))),""))</f>
        <v/>
      </c>
      <c r="AF770" s="146" t="str">
        <f>IF('Chiffres et fonctions'!$J$3=1,IF(COUNTIF(AF739:AF768,2)=0,"",COUNTIF(AF739:AF768,2)),IF('Chiffres et fonctions'!$J$3=2,IF(COUNTIF(AF739:AF768,4)=0,"","+ "&amp;(COUNTIF(AF739:AF768,4))),""))</f>
        <v/>
      </c>
      <c r="AG770" s="145" t="str">
        <f>IF('Chiffres et fonctions'!$J$3=1,IF(COUNTIF(AG739:AG768,2)=0,"",COUNTIF(AG739:AG768,2)),IF('Chiffres et fonctions'!$J$3=2,IF(COUNTIF(AG739:AG768,4)=0,"","+ "&amp;(COUNTIF(AG739:AG768,4))),""))</f>
        <v/>
      </c>
      <c r="AH770" s="146" t="str">
        <f>IF('Chiffres et fonctions'!$J$3=1,IF(COUNTIF(AH739:AH768,2)=0,"",COUNTIF(AH739:AH768,2)),IF('Chiffres et fonctions'!$J$3=2,IF(COUNTIF(AH739:AH768,4)=0,"","+ "&amp;(COUNTIF(AH739:AH768,4))),""))</f>
        <v/>
      </c>
      <c r="AI770" s="145" t="str">
        <f>IF('Chiffres et fonctions'!$J$3=1,IF(COUNTIF(AI739:AI768,2)=0,"",COUNTIF(AI739:AI768,2)),IF('Chiffres et fonctions'!$J$3=2,IF(COUNTIF(AI739:AI768,4)=0,"","+ "&amp;(COUNTIF(AI739:AI768,4))),""))</f>
        <v/>
      </c>
      <c r="AJ770" s="146" t="str">
        <f>IF('Chiffres et fonctions'!$J$3=1,IF(COUNTIF(AJ739:AJ768,2)=0,"",COUNTIF(AJ739:AJ768,2)),IF('Chiffres et fonctions'!$J$3=2,IF(COUNTIF(AJ739:AJ768,4)=0,"","+ "&amp;(COUNTIF(AJ739:AJ768,4))),""))</f>
        <v/>
      </c>
      <c r="AK770" s="145" t="str">
        <f>IF('Chiffres et fonctions'!$J$3=1,IF(COUNTIF(AK739:AK768,2)=0,"",COUNTIF(AK739:AK768,2)),IF('Chiffres et fonctions'!$J$3=2,IF(COUNTIF(AK739:AK768,4)=0,"","+ "&amp;(COUNTIF(AK739:AK768,4))),""))</f>
        <v/>
      </c>
      <c r="AL770" s="146" t="str">
        <f>IF('Chiffres et fonctions'!$J$3=1,IF(COUNTIF(AL739:AL768,2)=0,"",COUNTIF(AL739:AL768,2)),IF('Chiffres et fonctions'!$J$3=2,IF(COUNTIF(AL739:AL768,4)=0,"","+ "&amp;(COUNTIF(AL739:AL768,4))),""))</f>
        <v/>
      </c>
      <c r="AM770" s="145" t="str">
        <f>IF('Chiffres et fonctions'!$J$3=1,IF(COUNTIF(AM739:AM768,2)=0,"",COUNTIF(AM739:AM768,2)),IF('Chiffres et fonctions'!$J$3=2,IF(COUNTIF(AM739:AM768,4)=0,"","+ "&amp;(COUNTIF(AM739:AM768,4))),""))</f>
        <v/>
      </c>
      <c r="AN770" s="146" t="str">
        <f>IF('Chiffres et fonctions'!$J$3=1,IF(COUNTIF(AN739:AN768,2)=0,"",COUNTIF(AN739:AN768,2)),IF('Chiffres et fonctions'!$J$3=2,IF(COUNTIF(AN739:AN768,4)=0,"","+ "&amp;(COUNTIF(AN739:AN768,4))),""))</f>
        <v/>
      </c>
      <c r="AO770" s="145" t="str">
        <f>IF('Chiffres et fonctions'!$J$3=1,IF(COUNTIF(AO739:AO768,2)=0,"",COUNTIF(AO739:AO768,2)),IF('Chiffres et fonctions'!$J$3=2,IF(COUNTIF(AO739:AO768,4)=0,"","+ "&amp;(COUNTIF(AO739:AO768,4))),""))</f>
        <v/>
      </c>
      <c r="AP770" s="146" t="str">
        <f>IF('Chiffres et fonctions'!$J$3=1,IF(COUNTIF(AP739:AP768,2)=0,"",COUNTIF(AP739:AP768,2)),IF('Chiffres et fonctions'!$J$3=2,IF(COUNTIF(AP739:AP768,4)=0,"","+ "&amp;(COUNTIF(AP739:AP768,4))),""))</f>
        <v/>
      </c>
      <c r="AQ770" s="145" t="str">
        <f>IF('Chiffres et fonctions'!$J$3=1,IF(COUNTIF(AQ739:AQ768,2)=0,"",COUNTIF(AQ739:AQ768,2)),IF('Chiffres et fonctions'!$J$3=2,IF(COUNTIF(AQ739:AQ768,4)=0,"","+ "&amp;(COUNTIF(AQ739:AQ768,4))),""))</f>
        <v/>
      </c>
      <c r="AR770" s="146" t="str">
        <f>IF('Chiffres et fonctions'!$J$3=1,IF(COUNTIF(AR739:AR768,2)=0,"",COUNTIF(AR739:AR768,2)),IF('Chiffres et fonctions'!$J$3=2,IF(COUNTIF(AR739:AR768,4)=0,"","+ "&amp;(COUNTIF(AR739:AR768,4))),""))</f>
        <v/>
      </c>
      <c r="AS770" s="145" t="str">
        <f>IF('Chiffres et fonctions'!$J$3=1,IF(COUNTIF(AS739:AS768,2)=0,"",COUNTIF(AS739:AS768,2)),IF('Chiffres et fonctions'!$J$3=2,IF(COUNTIF(AS739:AS768,4)=0,"","+ "&amp;(COUNTIF(AS739:AS768,4))),""))</f>
        <v/>
      </c>
      <c r="AT770" s="146" t="str">
        <f>IF('Chiffres et fonctions'!$J$3=1,IF(COUNTIF(AT739:AT768,2)=0,"",COUNTIF(AT739:AT768,2)),IF('Chiffres et fonctions'!$J$3=2,IF(COUNTIF(AT739:AT768,4)=0,"","+ "&amp;(COUNTIF(AT739:AT768,4))),""))</f>
        <v/>
      </c>
      <c r="AU770" s="145" t="str">
        <f>IF('Chiffres et fonctions'!$J$3=1,IF(COUNTIF(AU739:AU768,2)=0,"",COUNTIF(AU739:AU768,2)),IF('Chiffres et fonctions'!$J$3=2,IF(COUNTIF(AU739:AU768,4)=0,"","+ "&amp;(COUNTIF(AU739:AU768,4))),""))</f>
        <v/>
      </c>
      <c r="AV770" s="146" t="str">
        <f>IF('Chiffres et fonctions'!$J$3=1,IF(COUNTIF(AV739:AV768,2)=0,"",COUNTIF(AV739:AV768,2)),IF('Chiffres et fonctions'!$J$3=2,IF(COUNTIF(AV739:AV768,4)=0,"","+ "&amp;(COUNTIF(AV739:AV768,4))),""))</f>
        <v/>
      </c>
      <c r="AW770" s="145" t="str">
        <f>IF('Chiffres et fonctions'!$J$3=1,IF(COUNTIF(AW739:AW768,2)=0,"",COUNTIF(AW739:AW768,2)),IF('Chiffres et fonctions'!$J$3=2,IF(COUNTIF(AW739:AW768,4)=0,"","+ "&amp;(COUNTIF(AW739:AW768,4))),""))</f>
        <v/>
      </c>
      <c r="AX770" s="146" t="str">
        <f>IF('Chiffres et fonctions'!$J$3=1,IF(COUNTIF(AX739:AX768,2)=0,"",COUNTIF(AX739:AX768,2)),IF('Chiffres et fonctions'!$J$3=2,IF(COUNTIF(AX739:AX768,4)=0,"","+ "&amp;(COUNTIF(AX739:AX768,4))),""))</f>
        <v/>
      </c>
      <c r="AY770" s="145" t="str">
        <f>IF('Chiffres et fonctions'!$J$3=1,IF(COUNTIF(AY739:AY768,2)=0,"",COUNTIF(AY739:AY768,2)),IF('Chiffres et fonctions'!$J$3=2,IF(COUNTIF(AY739:AY768,4)=0,"","+ "&amp;(COUNTIF(AY739:AY768,4))),""))</f>
        <v/>
      </c>
      <c r="AZ770" s="146" t="str">
        <f>IF('Chiffres et fonctions'!$J$3=1,IF(COUNTIF(AZ739:AZ768,2)=0,"",COUNTIF(AZ739:AZ768,2)),IF('Chiffres et fonctions'!$J$3=2,IF(COUNTIF(AZ739:AZ768,4)=0,"","+ "&amp;(COUNTIF(AZ739:AZ768,4))),""))</f>
        <v/>
      </c>
      <c r="BA770" s="145" t="str">
        <f>IF('Chiffres et fonctions'!$J$3=1,IF(COUNTIF(BA739:BA768,2)=0,"",COUNTIF(BA739:BA768,2)),IF('Chiffres et fonctions'!$J$3=2,IF(COUNTIF(BA739:BA768,4)=0,"","+ "&amp;(COUNTIF(BA739:BA768,4))),""))</f>
        <v/>
      </c>
      <c r="BB770" s="146" t="str">
        <f>IF('Chiffres et fonctions'!$J$3=1,IF(COUNTIF(BB739:BB768,2)=0,"",COUNTIF(BB739:BB768,2)),IF('Chiffres et fonctions'!$J$3=2,IF(COUNTIF(BB739:BB768,4)=0,"","+ "&amp;(COUNTIF(BB739:BB768,4))),""))</f>
        <v/>
      </c>
      <c r="BC770" s="128"/>
      <c r="BD770" s="417"/>
      <c r="BE770" s="155"/>
      <c r="BF770" s="156"/>
      <c r="BG770" s="157"/>
      <c r="BH770" s="156"/>
      <c r="BI770" s="156"/>
      <c r="BJ770" s="156"/>
      <c r="BK770" s="282"/>
      <c r="BL770" s="249"/>
      <c r="BM770" s="249"/>
      <c r="BN770" s="249"/>
      <c r="BO770" s="249"/>
      <c r="BP770" s="249"/>
      <c r="BQ770" s="249"/>
      <c r="BR770" s="129"/>
      <c r="BS770" s="129"/>
      <c r="BT770" s="182"/>
      <c r="BU770" s="243"/>
      <c r="BV770" s="239"/>
      <c r="BW770" s="243"/>
      <c r="BX770" s="239"/>
      <c r="BY770" s="130"/>
      <c r="BZ770" s="130"/>
      <c r="CA770" s="130"/>
      <c r="CB770" s="130"/>
      <c r="CC770" s="130"/>
      <c r="CD770" s="130"/>
      <c r="CE770" s="130"/>
      <c r="CF770" s="130"/>
      <c r="CG770" s="130"/>
      <c r="CH770" s="130"/>
      <c r="CI770" s="130"/>
      <c r="CJ770" s="130"/>
      <c r="CK770" s="130"/>
      <c r="CL770" s="130"/>
      <c r="CM770" s="130"/>
      <c r="CN770" s="130"/>
      <c r="CO770" s="130"/>
      <c r="CP770" s="130"/>
      <c r="CQ770" s="130"/>
      <c r="CR770" s="130"/>
      <c r="CS770" s="130"/>
      <c r="CT770" s="130"/>
      <c r="CU770" s="130"/>
      <c r="CV770" s="130"/>
      <c r="CW770" s="130"/>
      <c r="CX770" s="130"/>
      <c r="CY770" s="130"/>
      <c r="CZ770" s="130"/>
      <c r="DA770" s="130"/>
      <c r="DB770" s="130"/>
      <c r="DC770" s="130"/>
      <c r="DD770" s="130"/>
      <c r="DE770" s="130"/>
      <c r="DF770" s="130"/>
      <c r="DG770" s="130"/>
      <c r="DH770" s="130"/>
      <c r="DI770" s="130"/>
      <c r="DJ770" s="130"/>
      <c r="DK770" s="130"/>
      <c r="DL770" s="130"/>
      <c r="DM770" s="130"/>
      <c r="DN770" s="130"/>
      <c r="DO770" s="130"/>
      <c r="DP770" s="130"/>
      <c r="DQ770" s="130"/>
      <c r="DR770" s="130"/>
      <c r="DS770" s="130"/>
      <c r="DT770" s="130"/>
      <c r="DU770" s="130"/>
      <c r="DV770" s="130"/>
      <c r="DW770" s="130"/>
      <c r="DX770" s="130"/>
      <c r="DY770" s="130"/>
      <c r="DZ770" s="130"/>
      <c r="EA770" s="130"/>
      <c r="EB770" s="130"/>
      <c r="EC770" s="130"/>
      <c r="ED770" s="130"/>
      <c r="EE770" s="130"/>
      <c r="EF770" s="130"/>
      <c r="EG770" s="130"/>
      <c r="EH770" s="130"/>
      <c r="EI770" s="130"/>
      <c r="EJ770" s="130"/>
      <c r="EK770" s="130"/>
      <c r="EL770" s="130"/>
      <c r="EM770" s="130"/>
      <c r="EN770" s="130"/>
      <c r="EO770" s="130"/>
      <c r="EP770" s="130"/>
      <c r="EQ770" s="130"/>
      <c r="ER770" s="130"/>
      <c r="ES770" s="130"/>
      <c r="ET770" s="130"/>
      <c r="EU770" s="130"/>
      <c r="EV770" s="130"/>
      <c r="EW770" s="130"/>
      <c r="EX770" s="130"/>
      <c r="EY770" s="130"/>
      <c r="EZ770" s="130"/>
      <c r="FA770" s="130"/>
      <c r="FB770" s="130"/>
      <c r="FC770" s="130"/>
      <c r="FD770" s="130"/>
      <c r="FE770" s="130"/>
      <c r="FF770" s="130"/>
      <c r="FG770" s="130"/>
      <c r="FH770" s="130"/>
      <c r="FI770" s="130"/>
      <c r="FJ770" s="130"/>
      <c r="FK770" s="130"/>
      <c r="FL770" s="130"/>
      <c r="FM770" s="130"/>
      <c r="FN770" s="130"/>
      <c r="FO770" s="130"/>
      <c r="FP770" s="130"/>
      <c r="FQ770" s="130"/>
      <c r="FR770" s="130"/>
      <c r="FS770" s="130"/>
      <c r="FT770" s="130"/>
      <c r="FU770" s="130"/>
      <c r="FV770" s="130"/>
      <c r="FW770" s="130"/>
      <c r="FX770" s="130"/>
      <c r="FY770" s="130"/>
      <c r="FZ770" s="130"/>
      <c r="GA770" s="130"/>
      <c r="GB770" s="130"/>
      <c r="GC770" s="130"/>
      <c r="GD770" s="130"/>
      <c r="GE770" s="130"/>
      <c r="GF770" s="130"/>
      <c r="GG770" s="130"/>
      <c r="GH770" s="130"/>
      <c r="GI770" s="130"/>
      <c r="GJ770" s="130"/>
      <c r="GK770" s="130"/>
      <c r="GL770" s="130"/>
      <c r="GM770" s="130"/>
      <c r="GN770" s="130"/>
      <c r="GO770" s="130"/>
      <c r="GP770" s="130"/>
      <c r="GQ770" s="130"/>
      <c r="GR770" s="130"/>
      <c r="GS770" s="130"/>
      <c r="GT770" s="130"/>
      <c r="GU770" s="130"/>
      <c r="GV770" s="130"/>
      <c r="GW770" s="130"/>
      <c r="GX770" s="130"/>
      <c r="GY770" s="130"/>
      <c r="GZ770" s="130"/>
      <c r="HA770" s="130"/>
      <c r="HB770" s="130"/>
      <c r="HC770" s="130"/>
      <c r="HD770" s="130"/>
      <c r="HE770" s="130"/>
      <c r="HF770" s="130"/>
      <c r="HG770" s="130"/>
      <c r="HH770" s="130"/>
      <c r="HI770" s="130"/>
      <c r="HJ770" s="130"/>
      <c r="HK770" s="130"/>
      <c r="HL770" s="130"/>
      <c r="HM770" s="130"/>
      <c r="HN770" s="130"/>
      <c r="HO770" s="130"/>
      <c r="HP770" s="130"/>
      <c r="HQ770" s="130"/>
      <c r="HR770" s="130"/>
      <c r="HS770" s="130"/>
      <c r="HT770" s="130"/>
      <c r="HU770" s="130"/>
      <c r="HV770" s="130"/>
      <c r="HW770" s="130"/>
      <c r="HX770" s="130"/>
      <c r="HY770" s="130"/>
      <c r="HZ770" s="130"/>
      <c r="IA770" s="130"/>
      <c r="IB770" s="130"/>
      <c r="IC770" s="130"/>
      <c r="ID770" s="130"/>
      <c r="IE770" s="130"/>
      <c r="IF770" s="130"/>
      <c r="IG770" s="130"/>
      <c r="IH770" s="130"/>
      <c r="II770" s="130"/>
      <c r="IJ770" s="130"/>
      <c r="IK770" s="130"/>
      <c r="IL770" s="130"/>
      <c r="IM770" s="130"/>
      <c r="IN770" s="130"/>
      <c r="IO770" s="130"/>
      <c r="IP770" s="130"/>
      <c r="IQ770" s="130"/>
      <c r="IR770" s="130"/>
      <c r="IS770" s="130"/>
      <c r="IT770" s="130"/>
      <c r="IU770" s="130"/>
      <c r="IV770" s="130"/>
      <c r="IW770" s="130"/>
      <c r="IX770" s="130"/>
      <c r="IY770" s="130"/>
      <c r="IZ770" s="130"/>
      <c r="JA770" s="130"/>
      <c r="JB770" s="130"/>
      <c r="JC770" s="130"/>
      <c r="JD770" s="130"/>
      <c r="JE770" s="130"/>
      <c r="JF770" s="130"/>
      <c r="JG770" s="130"/>
      <c r="JH770" s="130"/>
      <c r="JI770" s="130"/>
      <c r="JJ770" s="130"/>
      <c r="JK770" s="130"/>
      <c r="JL770" s="130"/>
      <c r="JM770" s="130"/>
      <c r="JN770" s="130"/>
      <c r="JO770" s="130"/>
      <c r="JP770" s="130"/>
      <c r="JQ770" s="130"/>
      <c r="JR770" s="130"/>
      <c r="JS770" s="130"/>
      <c r="JT770" s="130"/>
      <c r="JU770" s="130"/>
      <c r="JV770" s="130"/>
      <c r="JW770" s="130"/>
      <c r="JX770" s="130"/>
      <c r="JY770" s="130"/>
      <c r="JZ770" s="130"/>
      <c r="KA770" s="130"/>
      <c r="KB770" s="130"/>
      <c r="KC770" s="130"/>
      <c r="KD770" s="130"/>
      <c r="KE770" s="130"/>
      <c r="KF770" s="130"/>
      <c r="KG770" s="130"/>
      <c r="KH770" s="130"/>
      <c r="KI770" s="130"/>
      <c r="KJ770" s="130"/>
      <c r="KK770" s="130"/>
      <c r="KL770" s="130"/>
      <c r="KM770" s="130"/>
      <c r="KN770" s="130"/>
      <c r="KO770" s="130"/>
      <c r="KP770" s="130"/>
      <c r="KQ770" s="130"/>
      <c r="KR770" s="130"/>
      <c r="KS770" s="130"/>
      <c r="KT770" s="130"/>
      <c r="KU770" s="130"/>
      <c r="KV770" s="130"/>
      <c r="KW770" s="130"/>
      <c r="KX770" s="130"/>
      <c r="KY770" s="130"/>
      <c r="KZ770" s="130"/>
      <c r="LA770" s="130"/>
      <c r="LB770" s="130"/>
      <c r="LC770" s="130"/>
      <c r="LD770" s="130"/>
      <c r="LE770" s="130"/>
      <c r="LF770" s="130"/>
      <c r="LG770" s="130"/>
      <c r="LH770" s="130"/>
      <c r="LI770" s="130"/>
      <c r="LJ770" s="130"/>
      <c r="LK770" s="130"/>
      <c r="LL770" s="130"/>
      <c r="LM770" s="130"/>
      <c r="LN770" s="130"/>
      <c r="LO770" s="130"/>
      <c r="LP770" s="130"/>
      <c r="LQ770" s="130"/>
      <c r="LR770" s="130"/>
      <c r="LS770" s="130"/>
      <c r="LT770" s="130"/>
      <c r="LU770" s="130"/>
      <c r="LV770" s="130"/>
      <c r="LW770" s="130"/>
      <c r="LX770" s="130"/>
      <c r="LY770" s="130"/>
      <c r="LZ770" s="130"/>
      <c r="MA770" s="130"/>
      <c r="MB770" s="130"/>
      <c r="MC770" s="130"/>
      <c r="MD770" s="130"/>
      <c r="ME770" s="130"/>
      <c r="MF770" s="130"/>
      <c r="MG770" s="130"/>
      <c r="MH770" s="130"/>
      <c r="MI770" s="130"/>
      <c r="MJ770" s="130"/>
      <c r="MK770" s="130"/>
      <c r="ML770" s="130"/>
      <c r="MM770" s="130"/>
      <c r="MN770" s="130"/>
      <c r="MO770" s="130"/>
      <c r="MP770" s="130"/>
      <c r="MQ770" s="130"/>
      <c r="MS770" s="241"/>
      <c r="MT770" s="374">
        <f>(COUNTA($O739:$BB768)/2)-SUM(MV770:NK770)</f>
        <v>0</v>
      </c>
      <c r="MU770" s="375"/>
      <c r="MV770" s="376">
        <f>SUM(MV739:MW768)</f>
        <v>0</v>
      </c>
      <c r="MW770" s="376"/>
      <c r="MX770" s="376">
        <f>SUM(MX739:MY768)</f>
        <v>0</v>
      </c>
      <c r="MY770" s="376"/>
      <c r="MZ770" s="376">
        <f>SUM(MZ739:NA768)</f>
        <v>0</v>
      </c>
      <c r="NA770" s="376"/>
      <c r="NB770" s="376">
        <f>SUM(NB739:NC768)</f>
        <v>0</v>
      </c>
      <c r="NC770" s="376"/>
      <c r="ND770" s="376">
        <f>SUM(ND739:NE768)</f>
        <v>0</v>
      </c>
      <c r="NE770" s="376"/>
      <c r="NF770" s="376">
        <f>SUM(NF739:NG768)</f>
        <v>0</v>
      </c>
      <c r="NG770" s="376"/>
      <c r="NH770" s="376">
        <f>SUM(NH739:NI768)</f>
        <v>0</v>
      </c>
      <c r="NI770" s="376"/>
      <c r="NJ770" s="376">
        <f>SUM(NJ739:NK768)</f>
        <v>0</v>
      </c>
      <c r="NK770" s="376"/>
      <c r="NL770" s="377">
        <f>SUM(NL739:NM768)</f>
        <v>0</v>
      </c>
      <c r="NM770" s="378"/>
      <c r="NN770" s="370"/>
    </row>
    <row r="771" spans="1:384" s="318" customFormat="1" ht="10.199999999999999" customHeight="1" thickBot="1" x14ac:dyDescent="0.35">
      <c r="A771" s="320"/>
      <c r="B771" s="389"/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  <c r="AA771" s="44"/>
      <c r="AB771" s="44"/>
      <c r="AC771" s="44"/>
      <c r="AD771" s="44"/>
      <c r="AE771" s="44"/>
      <c r="AF771" s="44"/>
      <c r="AG771" s="44"/>
      <c r="AH771" s="44"/>
      <c r="AI771" s="44"/>
      <c r="AJ771" s="44"/>
      <c r="AK771" s="44"/>
      <c r="AL771" s="44"/>
      <c r="AM771" s="44"/>
      <c r="AN771" s="44"/>
      <c r="AO771" s="44"/>
      <c r="AP771" s="44"/>
      <c r="AQ771" s="44"/>
      <c r="AR771" s="44"/>
      <c r="AS771" s="44"/>
      <c r="AT771" s="44"/>
      <c r="AU771" s="44"/>
      <c r="AV771" s="44"/>
      <c r="AW771" s="44"/>
      <c r="AX771" s="44"/>
      <c r="AY771" s="44"/>
      <c r="AZ771" s="44"/>
      <c r="BA771" s="44"/>
      <c r="BB771" s="44"/>
      <c r="BC771" s="44"/>
      <c r="BD771" s="45"/>
      <c r="BE771" s="45"/>
      <c r="BF771" s="45"/>
      <c r="BG771" s="45"/>
      <c r="BH771" s="45"/>
      <c r="BI771" s="45"/>
      <c r="BJ771" s="45"/>
      <c r="BK771" s="241"/>
      <c r="BL771" s="45"/>
      <c r="BM771" s="45"/>
      <c r="BN771" s="45"/>
      <c r="BO771" s="45"/>
      <c r="BP771" s="45"/>
      <c r="BR771" s="45"/>
      <c r="BS771" s="44"/>
      <c r="BT771" s="45"/>
      <c r="BU771" s="240"/>
      <c r="BV771" s="240"/>
      <c r="BW771" s="240"/>
      <c r="BX771" s="240"/>
      <c r="BY771" s="178"/>
      <c r="BZ771" s="178"/>
      <c r="CA771" s="178"/>
      <c r="CB771" s="178"/>
      <c r="CC771" s="178"/>
      <c r="CD771" s="178"/>
      <c r="CE771" s="178"/>
      <c r="CF771" s="178"/>
      <c r="CG771" s="178"/>
      <c r="CH771" s="178"/>
      <c r="CI771" s="178"/>
      <c r="CJ771" s="178"/>
      <c r="CK771" s="178"/>
      <c r="CL771" s="178"/>
      <c r="CM771" s="178"/>
      <c r="CN771" s="178"/>
      <c r="CO771" s="178"/>
      <c r="CP771" s="178"/>
      <c r="CQ771" s="178"/>
      <c r="CR771" s="178"/>
      <c r="CS771" s="178"/>
      <c r="CT771" s="178"/>
      <c r="CU771" s="178"/>
      <c r="CV771" s="178"/>
      <c r="CW771" s="178"/>
      <c r="CX771" s="178"/>
      <c r="CY771" s="178"/>
      <c r="CZ771" s="178"/>
      <c r="DA771" s="178"/>
      <c r="DB771" s="178"/>
      <c r="DC771" s="178"/>
      <c r="DD771" s="178"/>
      <c r="DE771" s="178"/>
      <c r="DF771" s="319"/>
      <c r="DG771" s="319"/>
      <c r="DH771" s="319"/>
      <c r="DI771" s="319"/>
      <c r="DJ771" s="319"/>
      <c r="DK771" s="319"/>
      <c r="DL771" s="319"/>
      <c r="DM771" s="319"/>
      <c r="DN771" s="319"/>
      <c r="DO771" s="319"/>
      <c r="DP771" s="319"/>
      <c r="DQ771" s="319"/>
      <c r="DR771" s="319"/>
      <c r="DS771" s="319"/>
      <c r="DT771" s="319"/>
      <c r="DU771" s="319"/>
      <c r="DV771" s="319"/>
      <c r="DW771" s="319"/>
      <c r="DX771" s="319"/>
      <c r="DY771" s="319"/>
      <c r="DZ771" s="319"/>
      <c r="EA771" s="319"/>
      <c r="EB771" s="319"/>
      <c r="EC771" s="319"/>
      <c r="ED771" s="319"/>
      <c r="EE771" s="319"/>
      <c r="EF771" s="319"/>
      <c r="EG771" s="319"/>
      <c r="EH771" s="319"/>
      <c r="EI771" s="319"/>
      <c r="EJ771" s="319"/>
      <c r="EK771" s="319"/>
      <c r="EL771" s="319"/>
      <c r="EM771" s="319"/>
      <c r="EN771" s="319"/>
      <c r="EO771" s="319"/>
      <c r="EP771" s="319"/>
      <c r="EQ771" s="319"/>
      <c r="ER771" s="319"/>
      <c r="ES771" s="319"/>
      <c r="ET771" s="319"/>
      <c r="EU771" s="319"/>
      <c r="EV771" s="380"/>
      <c r="EW771" s="380"/>
      <c r="EX771" s="380"/>
      <c r="EY771" s="380"/>
      <c r="EZ771" s="380"/>
      <c r="FA771" s="380"/>
      <c r="FB771" s="380"/>
      <c r="FC771" s="380"/>
      <c r="FD771" s="380"/>
      <c r="FE771" s="380"/>
      <c r="FF771" s="380"/>
      <c r="FG771" s="380"/>
      <c r="FH771" s="380"/>
      <c r="FI771" s="380"/>
      <c r="FJ771" s="380"/>
      <c r="FK771" s="380"/>
      <c r="FL771" s="380"/>
      <c r="FM771" s="380"/>
      <c r="FN771" s="380"/>
      <c r="FO771" s="380"/>
      <c r="FP771" s="380"/>
      <c r="FQ771" s="380"/>
      <c r="FR771" s="380"/>
      <c r="FS771" s="380"/>
      <c r="FT771" s="380"/>
      <c r="FU771" s="380"/>
      <c r="FV771" s="380"/>
      <c r="FW771" s="380"/>
      <c r="FX771" s="380"/>
      <c r="FY771" s="380"/>
      <c r="FZ771" s="380"/>
      <c r="GA771" s="380"/>
      <c r="GB771" s="380"/>
      <c r="GC771" s="380"/>
      <c r="GD771" s="380"/>
      <c r="GE771" s="380"/>
      <c r="GF771" s="380"/>
      <c r="GG771" s="380"/>
      <c r="GH771" s="380"/>
      <c r="GI771" s="380"/>
      <c r="GJ771" s="319"/>
      <c r="GK771" s="380"/>
      <c r="GL771" s="380"/>
      <c r="GM771" s="380"/>
      <c r="GN771" s="380"/>
      <c r="GO771" s="380"/>
      <c r="GP771" s="380"/>
      <c r="GQ771" s="380"/>
      <c r="GR771" s="380"/>
      <c r="GS771" s="380"/>
      <c r="GT771" s="380"/>
      <c r="GU771" s="380"/>
      <c r="GV771" s="380"/>
      <c r="GW771" s="380"/>
      <c r="GX771" s="380"/>
      <c r="GY771" s="380"/>
      <c r="GZ771" s="380"/>
      <c r="HA771" s="380"/>
      <c r="HB771" s="380"/>
      <c r="HC771" s="380"/>
      <c r="HD771" s="380"/>
      <c r="HE771" s="380"/>
      <c r="HF771" s="380"/>
      <c r="HG771" s="380"/>
      <c r="HH771" s="380"/>
      <c r="HI771" s="380"/>
      <c r="HJ771" s="380"/>
      <c r="HK771" s="380"/>
      <c r="HL771" s="380"/>
      <c r="HM771" s="380"/>
      <c r="HN771" s="380"/>
      <c r="HO771" s="380"/>
      <c r="HP771" s="380"/>
      <c r="HQ771" s="380"/>
      <c r="HR771" s="380"/>
      <c r="HS771" s="380"/>
      <c r="HT771" s="380"/>
      <c r="HU771" s="380"/>
      <c r="HV771" s="380"/>
      <c r="HW771" s="380"/>
      <c r="HX771" s="380"/>
      <c r="HY771" s="319"/>
      <c r="HZ771" s="380"/>
      <c r="IA771" s="380"/>
      <c r="IB771" s="380"/>
      <c r="IC771" s="380"/>
      <c r="ID771" s="380"/>
      <c r="IE771" s="380"/>
      <c r="IF771" s="380"/>
      <c r="IG771" s="380"/>
      <c r="IH771" s="380"/>
      <c r="II771" s="380"/>
      <c r="IJ771" s="380"/>
      <c r="IK771" s="380"/>
      <c r="IL771" s="380"/>
      <c r="IM771" s="380"/>
      <c r="IN771" s="380"/>
      <c r="IO771" s="380"/>
      <c r="IP771" s="380"/>
      <c r="IQ771" s="380"/>
      <c r="IR771" s="380"/>
      <c r="IS771" s="380"/>
      <c r="IT771" s="380"/>
      <c r="IU771" s="380"/>
      <c r="IV771" s="380"/>
      <c r="IW771" s="380"/>
      <c r="IX771" s="380"/>
      <c r="IY771" s="380"/>
      <c r="IZ771" s="380"/>
      <c r="JA771" s="380"/>
      <c r="JB771" s="380"/>
      <c r="JC771" s="380"/>
      <c r="JD771" s="380"/>
      <c r="JE771" s="380"/>
      <c r="JF771" s="380"/>
      <c r="JG771" s="380"/>
      <c r="JH771" s="380"/>
      <c r="JI771" s="380"/>
      <c r="JJ771" s="380"/>
      <c r="JK771" s="380"/>
      <c r="JL771" s="380"/>
      <c r="JM771" s="380"/>
      <c r="JN771" s="319"/>
      <c r="JO771" s="380"/>
      <c r="JP771" s="380"/>
      <c r="JQ771" s="380"/>
      <c r="JR771" s="380"/>
      <c r="JS771" s="380"/>
      <c r="JT771" s="380"/>
      <c r="JU771" s="380"/>
      <c r="JV771" s="380"/>
      <c r="JW771" s="380"/>
      <c r="JX771" s="380"/>
      <c r="JY771" s="380"/>
      <c r="JZ771" s="380"/>
      <c r="KA771" s="380"/>
      <c r="KB771" s="380"/>
      <c r="KC771" s="380"/>
      <c r="KD771" s="380"/>
      <c r="KE771" s="380"/>
      <c r="KF771" s="380"/>
      <c r="KG771" s="380"/>
      <c r="KH771" s="380"/>
      <c r="KI771" s="380"/>
      <c r="KJ771" s="380"/>
      <c r="KK771" s="380"/>
      <c r="KL771" s="380"/>
      <c r="KM771" s="380"/>
      <c r="KN771" s="380"/>
      <c r="KO771" s="380"/>
      <c r="KP771" s="380"/>
      <c r="KQ771" s="380"/>
      <c r="KR771" s="380"/>
      <c r="KS771" s="380"/>
      <c r="KT771" s="380"/>
      <c r="KU771" s="380"/>
      <c r="KV771" s="380"/>
      <c r="KW771" s="380"/>
      <c r="KX771" s="380"/>
      <c r="KY771" s="380"/>
      <c r="KZ771" s="380"/>
      <c r="LA771" s="380"/>
      <c r="LB771" s="380"/>
      <c r="LC771" s="319"/>
      <c r="LD771" s="380"/>
      <c r="LE771" s="380"/>
      <c r="LF771" s="380"/>
      <c r="LG771" s="380"/>
      <c r="LH771" s="380"/>
      <c r="LI771" s="380"/>
      <c r="LJ771" s="380"/>
      <c r="LK771" s="380"/>
      <c r="LL771" s="380"/>
      <c r="LM771" s="380"/>
      <c r="LN771" s="380"/>
      <c r="LO771" s="380"/>
      <c r="LP771" s="380"/>
      <c r="LQ771" s="380"/>
      <c r="LR771" s="380"/>
      <c r="LS771" s="380"/>
      <c r="LT771" s="380"/>
      <c r="LU771" s="380"/>
      <c r="LV771" s="380"/>
      <c r="LW771" s="380"/>
      <c r="LX771" s="380"/>
      <c r="LY771" s="380"/>
      <c r="LZ771" s="380"/>
      <c r="MA771" s="380"/>
      <c r="MB771" s="380"/>
      <c r="MC771" s="380"/>
      <c r="MD771" s="380"/>
      <c r="ME771" s="380"/>
      <c r="MF771" s="380"/>
      <c r="MG771" s="380"/>
      <c r="MH771" s="380"/>
      <c r="MI771" s="380"/>
      <c r="MJ771" s="380"/>
      <c r="MK771" s="380"/>
      <c r="ML771" s="380"/>
      <c r="MM771" s="380"/>
      <c r="MN771" s="380"/>
      <c r="MO771" s="380"/>
      <c r="MP771" s="380"/>
      <c r="MQ771" s="380"/>
      <c r="MS771" s="241"/>
      <c r="MT771" s="367"/>
      <c r="MU771" s="367"/>
      <c r="MV771" s="367"/>
      <c r="MW771" s="367"/>
      <c r="MX771" s="367"/>
      <c r="MY771" s="367"/>
      <c r="MZ771" s="367"/>
      <c r="NA771" s="367"/>
      <c r="NB771" s="367"/>
      <c r="NC771" s="367"/>
      <c r="ND771" s="367"/>
      <c r="NE771" s="367"/>
      <c r="NF771" s="367"/>
      <c r="NG771" s="367"/>
      <c r="NH771" s="367"/>
      <c r="NI771" s="367"/>
      <c r="NJ771" s="367"/>
      <c r="NK771" s="367"/>
      <c r="NL771" s="367"/>
      <c r="NM771" s="367"/>
      <c r="NN771" s="370"/>
    </row>
    <row r="772" spans="1:384" s="318" customFormat="1" ht="18" customHeight="1" thickBot="1" x14ac:dyDescent="0.35">
      <c r="A772" s="26">
        <v>23</v>
      </c>
      <c r="B772" s="389"/>
      <c r="C772" s="415">
        <f>Conges!$B$25</f>
        <v>44918</v>
      </c>
      <c r="D772" s="416"/>
      <c r="E772" s="416"/>
      <c r="F772" s="416"/>
      <c r="G772" s="416"/>
      <c r="H772" s="416"/>
      <c r="I772" s="416"/>
      <c r="J772" s="416"/>
      <c r="K772" s="416"/>
      <c r="L772" s="416"/>
      <c r="M772" s="416"/>
      <c r="N772" s="416"/>
      <c r="O772" s="416"/>
      <c r="P772" s="416"/>
      <c r="Q772" s="416"/>
      <c r="R772" s="416"/>
      <c r="S772" s="416"/>
      <c r="T772" s="416"/>
      <c r="U772" s="416"/>
      <c r="V772" s="416"/>
      <c r="W772" s="416"/>
      <c r="X772" s="416"/>
      <c r="Y772" s="416"/>
      <c r="Z772" s="416"/>
      <c r="AA772" s="416"/>
      <c r="AB772" s="416"/>
      <c r="AC772" s="416"/>
      <c r="AD772" s="416"/>
      <c r="AE772" s="416"/>
      <c r="AF772" s="416"/>
      <c r="AG772" s="416"/>
      <c r="AH772" s="416"/>
      <c r="AI772" s="416"/>
      <c r="AJ772" s="416"/>
      <c r="AK772" s="416"/>
      <c r="AL772" s="416"/>
      <c r="AM772" s="416"/>
      <c r="AN772" s="416"/>
      <c r="AO772" s="416"/>
      <c r="AP772" s="416"/>
      <c r="AQ772" s="416"/>
      <c r="AR772" s="416"/>
      <c r="AS772" s="416"/>
      <c r="AT772" s="416"/>
      <c r="AU772" s="416"/>
      <c r="AV772" s="416"/>
      <c r="AW772" s="416"/>
      <c r="AX772" s="416"/>
      <c r="AY772" s="416"/>
      <c r="AZ772" s="416"/>
      <c r="BA772" s="416"/>
      <c r="BB772" s="416"/>
      <c r="BC772" s="416"/>
      <c r="BD772" s="417"/>
      <c r="BE772" s="418" t="s">
        <v>13</v>
      </c>
      <c r="BF772" s="419"/>
      <c r="BG772" s="421"/>
      <c r="BH772" s="350" t="s">
        <v>54</v>
      </c>
      <c r="BI772" s="350"/>
      <c r="BJ772" s="350" t="s">
        <v>46</v>
      </c>
      <c r="BK772" s="348"/>
      <c r="BL772" s="350" t="s">
        <v>69</v>
      </c>
      <c r="BM772" s="350" t="s">
        <v>70</v>
      </c>
      <c r="BN772" s="350" t="s">
        <v>73</v>
      </c>
      <c r="BO772" s="350" t="s">
        <v>74</v>
      </c>
      <c r="BP772" s="350" t="s">
        <v>71</v>
      </c>
      <c r="BQ772" s="350" t="s">
        <v>72</v>
      </c>
      <c r="BR772" s="356" t="s">
        <v>62</v>
      </c>
      <c r="BS772" s="359" t="s">
        <v>68</v>
      </c>
      <c r="BT772" s="358"/>
      <c r="BU772" s="354" t="str">
        <f>BU$2</f>
        <v>Heures Pointés Reel +ind</v>
      </c>
      <c r="BV772" s="352" t="str">
        <f>BV$2</f>
        <v>Heures Cumules Reel + ind</v>
      </c>
      <c r="BW772" s="354"/>
      <c r="BX772" s="352"/>
      <c r="BY772" s="178"/>
      <c r="BZ772" s="178"/>
      <c r="CA772" s="178"/>
      <c r="CB772" s="178"/>
      <c r="CC772" s="178"/>
      <c r="CD772" s="178"/>
      <c r="CE772" s="178"/>
      <c r="CF772" s="178"/>
      <c r="CG772" s="178"/>
      <c r="CH772" s="178"/>
      <c r="CI772" s="178"/>
      <c r="CJ772" s="178"/>
      <c r="CK772" s="178"/>
      <c r="CL772" s="178"/>
      <c r="CM772" s="178"/>
      <c r="CN772" s="178"/>
      <c r="CO772" s="178"/>
      <c r="CP772" s="178"/>
      <c r="CQ772" s="178"/>
      <c r="CR772" s="178"/>
      <c r="CS772" s="178"/>
      <c r="CT772" s="178"/>
      <c r="CU772" s="178"/>
      <c r="CV772" s="178"/>
      <c r="CW772" s="178"/>
      <c r="CX772" s="178"/>
      <c r="CY772" s="178"/>
      <c r="CZ772" s="178"/>
      <c r="DA772" s="178"/>
      <c r="DB772" s="178"/>
      <c r="DC772" s="178"/>
      <c r="DD772" s="178"/>
      <c r="DE772" s="178"/>
      <c r="DF772" s="319"/>
      <c r="DG772" s="319"/>
      <c r="DH772" s="319"/>
      <c r="DI772" s="319"/>
      <c r="DJ772" s="319"/>
      <c r="DK772" s="319"/>
      <c r="DL772" s="319"/>
      <c r="DM772" s="319"/>
      <c r="DN772" s="319"/>
      <c r="DO772" s="319"/>
      <c r="DP772" s="319"/>
      <c r="DQ772" s="319"/>
      <c r="DR772" s="319"/>
      <c r="DS772" s="319"/>
      <c r="DT772" s="319"/>
      <c r="DU772" s="319"/>
      <c r="DV772" s="319"/>
      <c r="DW772" s="319"/>
      <c r="DX772" s="319"/>
      <c r="DY772" s="319"/>
      <c r="DZ772" s="319"/>
      <c r="EA772" s="319"/>
      <c r="EB772" s="319"/>
      <c r="EC772" s="319"/>
      <c r="ED772" s="319"/>
      <c r="EE772" s="319"/>
      <c r="EF772" s="319"/>
      <c r="EG772" s="319"/>
      <c r="EH772" s="319"/>
      <c r="EI772" s="319"/>
      <c r="EJ772" s="319"/>
      <c r="EK772" s="319"/>
      <c r="EL772" s="319"/>
      <c r="EM772" s="319"/>
      <c r="EN772" s="319"/>
      <c r="EO772" s="319"/>
      <c r="EP772" s="319"/>
      <c r="EQ772" s="319"/>
      <c r="ER772" s="319"/>
      <c r="ES772" s="319"/>
      <c r="ET772" s="319"/>
      <c r="EU772" s="319"/>
      <c r="EV772" s="380"/>
      <c r="EW772" s="380"/>
      <c r="EX772" s="380"/>
      <c r="EY772" s="380"/>
      <c r="EZ772" s="380"/>
      <c r="FA772" s="380"/>
      <c r="FB772" s="380"/>
      <c r="FC772" s="380"/>
      <c r="FD772" s="380"/>
      <c r="FE772" s="380"/>
      <c r="FF772" s="380"/>
      <c r="FG772" s="380"/>
      <c r="FH772" s="380"/>
      <c r="FI772" s="380"/>
      <c r="FJ772" s="380"/>
      <c r="FK772" s="380"/>
      <c r="FL772" s="380"/>
      <c r="FM772" s="380"/>
      <c r="FN772" s="380"/>
      <c r="FO772" s="380"/>
      <c r="FP772" s="380"/>
      <c r="FQ772" s="380"/>
      <c r="FR772" s="380"/>
      <c r="FS772" s="380"/>
      <c r="FT772" s="380"/>
      <c r="FU772" s="380"/>
      <c r="FV772" s="380"/>
      <c r="FW772" s="380"/>
      <c r="FX772" s="380"/>
      <c r="FY772" s="380"/>
      <c r="FZ772" s="380"/>
      <c r="GA772" s="380"/>
      <c r="GB772" s="380"/>
      <c r="GC772" s="380"/>
      <c r="GD772" s="380"/>
      <c r="GE772" s="380"/>
      <c r="GF772" s="380"/>
      <c r="GG772" s="380"/>
      <c r="GH772" s="380"/>
      <c r="GI772" s="380"/>
      <c r="GJ772" s="319"/>
      <c r="GK772" s="380"/>
      <c r="GL772" s="380"/>
      <c r="GM772" s="380"/>
      <c r="GN772" s="380"/>
      <c r="GO772" s="380"/>
      <c r="GP772" s="380"/>
      <c r="GQ772" s="380"/>
      <c r="GR772" s="380"/>
      <c r="GS772" s="380"/>
      <c r="GT772" s="380"/>
      <c r="GU772" s="380"/>
      <c r="GV772" s="380"/>
      <c r="GW772" s="380"/>
      <c r="GX772" s="380"/>
      <c r="GY772" s="380"/>
      <c r="GZ772" s="380"/>
      <c r="HA772" s="380"/>
      <c r="HB772" s="380"/>
      <c r="HC772" s="380"/>
      <c r="HD772" s="380"/>
      <c r="HE772" s="380"/>
      <c r="HF772" s="380"/>
      <c r="HG772" s="380"/>
      <c r="HH772" s="380"/>
      <c r="HI772" s="380"/>
      <c r="HJ772" s="380"/>
      <c r="HK772" s="380"/>
      <c r="HL772" s="380"/>
      <c r="HM772" s="380"/>
      <c r="HN772" s="380"/>
      <c r="HO772" s="380"/>
      <c r="HP772" s="380"/>
      <c r="HQ772" s="380"/>
      <c r="HR772" s="380"/>
      <c r="HS772" s="380"/>
      <c r="HT772" s="380"/>
      <c r="HU772" s="380"/>
      <c r="HV772" s="380"/>
      <c r="HW772" s="380"/>
      <c r="HX772" s="380"/>
      <c r="HY772" s="319"/>
      <c r="HZ772" s="380"/>
      <c r="IA772" s="380"/>
      <c r="IB772" s="380"/>
      <c r="IC772" s="380"/>
      <c r="ID772" s="380"/>
      <c r="IE772" s="380"/>
      <c r="IF772" s="380"/>
      <c r="IG772" s="380"/>
      <c r="IH772" s="380"/>
      <c r="II772" s="380"/>
      <c r="IJ772" s="380"/>
      <c r="IK772" s="380"/>
      <c r="IL772" s="380"/>
      <c r="IM772" s="380"/>
      <c r="IN772" s="380"/>
      <c r="IO772" s="380"/>
      <c r="IP772" s="380"/>
      <c r="IQ772" s="380"/>
      <c r="IR772" s="380"/>
      <c r="IS772" s="380"/>
      <c r="IT772" s="380"/>
      <c r="IU772" s="380"/>
      <c r="IV772" s="380"/>
      <c r="IW772" s="380"/>
      <c r="IX772" s="380"/>
      <c r="IY772" s="380"/>
      <c r="IZ772" s="380"/>
      <c r="JA772" s="380"/>
      <c r="JB772" s="380"/>
      <c r="JC772" s="380"/>
      <c r="JD772" s="380"/>
      <c r="JE772" s="380"/>
      <c r="JF772" s="380"/>
      <c r="JG772" s="380"/>
      <c r="JH772" s="380"/>
      <c r="JI772" s="380"/>
      <c r="JJ772" s="380"/>
      <c r="JK772" s="380"/>
      <c r="JL772" s="380"/>
      <c r="JM772" s="380"/>
      <c r="JN772" s="319"/>
      <c r="JO772" s="380"/>
      <c r="JP772" s="380"/>
      <c r="JQ772" s="380"/>
      <c r="JR772" s="380"/>
      <c r="JS772" s="380"/>
      <c r="JT772" s="380"/>
      <c r="JU772" s="380"/>
      <c r="JV772" s="380"/>
      <c r="JW772" s="380"/>
      <c r="JX772" s="380"/>
      <c r="JY772" s="380"/>
      <c r="JZ772" s="380"/>
      <c r="KA772" s="380"/>
      <c r="KB772" s="380"/>
      <c r="KC772" s="380"/>
      <c r="KD772" s="380"/>
      <c r="KE772" s="380"/>
      <c r="KF772" s="380"/>
      <c r="KG772" s="380"/>
      <c r="KH772" s="380"/>
      <c r="KI772" s="380"/>
      <c r="KJ772" s="380"/>
      <c r="KK772" s="380"/>
      <c r="KL772" s="380"/>
      <c r="KM772" s="380"/>
      <c r="KN772" s="380"/>
      <c r="KO772" s="380"/>
      <c r="KP772" s="380"/>
      <c r="KQ772" s="380"/>
      <c r="KR772" s="380"/>
      <c r="KS772" s="380"/>
      <c r="KT772" s="380"/>
      <c r="KU772" s="380"/>
      <c r="KV772" s="380"/>
      <c r="KW772" s="380"/>
      <c r="KX772" s="380"/>
      <c r="KY772" s="380"/>
      <c r="KZ772" s="380"/>
      <c r="LA772" s="380"/>
      <c r="LB772" s="380"/>
      <c r="LC772" s="319"/>
      <c r="LD772" s="380"/>
      <c r="LE772" s="380"/>
      <c r="LF772" s="380"/>
      <c r="LG772" s="380"/>
      <c r="LH772" s="380"/>
      <c r="LI772" s="380"/>
      <c r="LJ772" s="380"/>
      <c r="LK772" s="380"/>
      <c r="LL772" s="380"/>
      <c r="LM772" s="380"/>
      <c r="LN772" s="380"/>
      <c r="LO772" s="380"/>
      <c r="LP772" s="380"/>
      <c r="LQ772" s="380"/>
      <c r="LR772" s="380"/>
      <c r="LS772" s="380"/>
      <c r="LT772" s="380"/>
      <c r="LU772" s="380"/>
      <c r="LV772" s="380"/>
      <c r="LW772" s="380"/>
      <c r="LX772" s="380"/>
      <c r="LY772" s="380"/>
      <c r="LZ772" s="380"/>
      <c r="MA772" s="380"/>
      <c r="MB772" s="380"/>
      <c r="MC772" s="380"/>
      <c r="MD772" s="380"/>
      <c r="ME772" s="380"/>
      <c r="MF772" s="380"/>
      <c r="MG772" s="380"/>
      <c r="MH772" s="380"/>
      <c r="MI772" s="380"/>
      <c r="MJ772" s="380"/>
      <c r="MK772" s="380"/>
      <c r="ML772" s="380"/>
      <c r="MM772" s="380"/>
      <c r="MN772" s="380"/>
      <c r="MO772" s="380"/>
      <c r="MP772" s="380"/>
      <c r="MQ772" s="380"/>
      <c r="MS772" s="241"/>
      <c r="MT772" s="423" t="s">
        <v>12</v>
      </c>
      <c r="MU772" s="423"/>
      <c r="MV772" s="423"/>
      <c r="MW772" s="423"/>
      <c r="MX772" s="423"/>
      <c r="MY772" s="423"/>
      <c r="MZ772" s="423"/>
      <c r="NA772" s="423"/>
      <c r="NB772" s="423"/>
      <c r="NC772" s="423"/>
      <c r="ND772" s="423"/>
      <c r="NE772" s="423"/>
      <c r="NF772" s="423"/>
      <c r="NG772" s="423"/>
      <c r="NH772" s="423"/>
      <c r="NI772" s="423"/>
      <c r="NJ772" s="423"/>
      <c r="NK772" s="423"/>
      <c r="NL772" s="423"/>
      <c r="NM772" s="423"/>
      <c r="NN772" s="370"/>
      <c r="NR772" s="361" t="s">
        <v>56</v>
      </c>
      <c r="NS772" s="361"/>
      <c r="NT772" s="361"/>
    </row>
    <row r="773" spans="1:384" s="318" customFormat="1" ht="10.199999999999999" customHeight="1" x14ac:dyDescent="0.25">
      <c r="A773" s="25"/>
      <c r="B773" s="389"/>
      <c r="C773" s="424">
        <f>C772</f>
        <v>44918</v>
      </c>
      <c r="D773" s="16"/>
      <c r="E773" s="409" t="str">
        <f>$E$3</f>
        <v>Sans Renfort</v>
      </c>
      <c r="F773" s="409"/>
      <c r="G773" s="409"/>
      <c r="H773" s="10"/>
      <c r="I773" s="10"/>
      <c r="J773" s="10"/>
      <c r="K773" s="10"/>
      <c r="L773" s="10"/>
      <c r="M773" s="10"/>
      <c r="N773" s="367">
        <v>7</v>
      </c>
      <c r="O773" s="367"/>
      <c r="P773" s="367">
        <v>8</v>
      </c>
      <c r="Q773" s="367"/>
      <c r="R773" s="367">
        <v>9</v>
      </c>
      <c r="S773" s="367"/>
      <c r="T773" s="367">
        <v>10</v>
      </c>
      <c r="U773" s="367"/>
      <c r="V773" s="367">
        <v>11</v>
      </c>
      <c r="W773" s="367"/>
      <c r="X773" s="367">
        <v>12</v>
      </c>
      <c r="Y773" s="367"/>
      <c r="Z773" s="367">
        <v>13</v>
      </c>
      <c r="AA773" s="367"/>
      <c r="AB773" s="367">
        <v>14</v>
      </c>
      <c r="AC773" s="367"/>
      <c r="AD773" s="367">
        <v>15</v>
      </c>
      <c r="AE773" s="367"/>
      <c r="AF773" s="367">
        <v>16</v>
      </c>
      <c r="AG773" s="367"/>
      <c r="AH773" s="367">
        <v>17</v>
      </c>
      <c r="AI773" s="367"/>
      <c r="AJ773" s="367">
        <v>18</v>
      </c>
      <c r="AK773" s="367"/>
      <c r="AL773" s="367">
        <v>19</v>
      </c>
      <c r="AM773" s="367"/>
      <c r="AN773" s="367">
        <v>20</v>
      </c>
      <c r="AO773" s="367"/>
      <c r="AP773" s="367">
        <v>21</v>
      </c>
      <c r="AQ773" s="367"/>
      <c r="AR773" s="367">
        <v>22</v>
      </c>
      <c r="AS773" s="367"/>
      <c r="AT773" s="367">
        <v>23</v>
      </c>
      <c r="AU773" s="367"/>
      <c r="AV773" s="367">
        <v>24</v>
      </c>
      <c r="AW773" s="367"/>
      <c r="AX773" s="367">
        <v>1</v>
      </c>
      <c r="AY773" s="367"/>
      <c r="AZ773" s="367">
        <v>2</v>
      </c>
      <c r="BA773" s="367"/>
      <c r="BB773" s="367">
        <v>3</v>
      </c>
      <c r="BC773" s="410"/>
      <c r="BD773" s="417"/>
      <c r="BE773" s="420"/>
      <c r="BF773" s="358"/>
      <c r="BG773" s="422"/>
      <c r="BH773" s="351"/>
      <c r="BI773" s="351"/>
      <c r="BJ773" s="351"/>
      <c r="BK773" s="349"/>
      <c r="BL773" s="351"/>
      <c r="BM773" s="351"/>
      <c r="BN773" s="351"/>
      <c r="BO773" s="351"/>
      <c r="BP773" s="351"/>
      <c r="BQ773" s="351"/>
      <c r="BR773" s="357"/>
      <c r="BS773" s="360"/>
      <c r="BT773" s="358"/>
      <c r="BU773" s="355"/>
      <c r="BV773" s="353"/>
      <c r="BW773" s="355"/>
      <c r="BX773" s="353"/>
      <c r="BY773" s="319"/>
      <c r="BZ773" s="319"/>
      <c r="CA773" s="319"/>
      <c r="CB773" s="319"/>
      <c r="CC773" s="319"/>
      <c r="CD773" s="319"/>
      <c r="CE773" s="319"/>
      <c r="CF773" s="319"/>
      <c r="CG773" s="319"/>
      <c r="CH773" s="319"/>
      <c r="CI773" s="319"/>
      <c r="CJ773" s="319"/>
      <c r="CK773" s="319"/>
      <c r="CL773" s="319"/>
      <c r="CM773" s="319"/>
      <c r="CN773" s="319"/>
      <c r="CO773" s="319"/>
      <c r="CP773" s="319"/>
      <c r="CQ773" s="319"/>
      <c r="CR773" s="319"/>
      <c r="CS773" s="319"/>
      <c r="CT773" s="319"/>
      <c r="CU773" s="319"/>
      <c r="CV773" s="319"/>
      <c r="CW773" s="319"/>
      <c r="CX773" s="319"/>
      <c r="CY773" s="319"/>
      <c r="CZ773" s="319"/>
      <c r="DA773" s="319"/>
      <c r="DB773" s="319"/>
      <c r="DC773" s="319"/>
      <c r="DD773" s="319"/>
      <c r="DE773" s="319"/>
      <c r="DF773" s="319"/>
      <c r="DG773" s="319"/>
      <c r="DH773" s="319"/>
      <c r="DI773" s="319"/>
      <c r="DJ773" s="319"/>
      <c r="DK773" s="319"/>
      <c r="DL773" s="319"/>
      <c r="DM773" s="319"/>
      <c r="DN773" s="319"/>
      <c r="DO773" s="319"/>
      <c r="DP773" s="319"/>
      <c r="DQ773" s="319"/>
      <c r="DR773" s="319"/>
      <c r="DS773" s="319"/>
      <c r="DT773" s="319"/>
      <c r="DU773" s="319"/>
      <c r="DV773" s="319"/>
      <c r="DW773" s="319"/>
      <c r="DX773" s="319"/>
      <c r="DY773" s="319"/>
      <c r="DZ773" s="319"/>
      <c r="EA773" s="319"/>
      <c r="EB773" s="319"/>
      <c r="EC773" s="319"/>
      <c r="ED773" s="319"/>
      <c r="EE773" s="319"/>
      <c r="EF773" s="319"/>
      <c r="EG773" s="319"/>
      <c r="EH773" s="319"/>
      <c r="EI773" s="319"/>
      <c r="EJ773" s="319"/>
      <c r="EK773" s="319"/>
      <c r="EL773" s="319"/>
      <c r="EM773" s="319"/>
      <c r="EN773" s="319"/>
      <c r="EO773" s="319"/>
      <c r="EP773" s="319"/>
      <c r="EQ773" s="319"/>
      <c r="ER773" s="319"/>
      <c r="ES773" s="319"/>
      <c r="ET773" s="319"/>
      <c r="EU773" s="319"/>
      <c r="EV773" s="319"/>
      <c r="EW773" s="319"/>
      <c r="EX773" s="319"/>
      <c r="EY773" s="319"/>
      <c r="EZ773" s="319"/>
      <c r="FA773" s="319"/>
      <c r="FB773" s="319"/>
      <c r="FC773" s="319"/>
      <c r="FD773" s="319"/>
      <c r="FE773" s="319"/>
      <c r="FF773" s="319"/>
      <c r="FG773" s="319"/>
      <c r="FH773" s="319"/>
      <c r="FI773" s="319"/>
      <c r="FJ773" s="319"/>
      <c r="FK773" s="319"/>
      <c r="FL773" s="319"/>
      <c r="FM773" s="319"/>
      <c r="FN773" s="319"/>
      <c r="FO773" s="319"/>
      <c r="FP773" s="319"/>
      <c r="FQ773" s="319"/>
      <c r="FR773" s="319"/>
      <c r="FS773" s="319"/>
      <c r="FT773" s="319"/>
      <c r="FU773" s="319"/>
      <c r="FV773" s="319"/>
      <c r="FW773" s="319"/>
      <c r="FX773" s="319"/>
      <c r="FY773" s="319"/>
      <c r="FZ773" s="319"/>
      <c r="GA773" s="319"/>
      <c r="GB773" s="319"/>
      <c r="GC773" s="319"/>
      <c r="GD773" s="319"/>
      <c r="GE773" s="319"/>
      <c r="GF773" s="319"/>
      <c r="GG773" s="319"/>
      <c r="GH773" s="319"/>
      <c r="GI773" s="319"/>
      <c r="GJ773" s="319"/>
      <c r="GK773" s="319"/>
      <c r="GL773" s="319"/>
      <c r="GM773" s="319"/>
      <c r="GN773" s="319"/>
      <c r="GO773" s="319"/>
      <c r="GP773" s="319"/>
      <c r="GQ773" s="319"/>
      <c r="GR773" s="319"/>
      <c r="GS773" s="319"/>
      <c r="GT773" s="319"/>
      <c r="GU773" s="319"/>
      <c r="GV773" s="319"/>
      <c r="GW773" s="319"/>
      <c r="GX773" s="319"/>
      <c r="GY773" s="319"/>
      <c r="GZ773" s="319"/>
      <c r="HA773" s="319"/>
      <c r="HB773" s="319"/>
      <c r="HC773" s="319"/>
      <c r="HD773" s="319"/>
      <c r="HE773" s="319"/>
      <c r="HF773" s="319"/>
      <c r="HG773" s="319"/>
      <c r="HH773" s="319"/>
      <c r="HI773" s="319"/>
      <c r="HJ773" s="319"/>
      <c r="HK773" s="319"/>
      <c r="HL773" s="319"/>
      <c r="HM773" s="319"/>
      <c r="HN773" s="319"/>
      <c r="HO773" s="319"/>
      <c r="HP773" s="319"/>
      <c r="HQ773" s="319"/>
      <c r="HR773" s="319"/>
      <c r="HS773" s="319"/>
      <c r="HT773" s="319"/>
      <c r="HU773" s="319"/>
      <c r="HV773" s="319"/>
      <c r="HW773" s="319"/>
      <c r="HX773" s="319"/>
      <c r="HY773" s="319"/>
      <c r="HZ773" s="319"/>
      <c r="IA773" s="319"/>
      <c r="IB773" s="319"/>
      <c r="IC773" s="319"/>
      <c r="ID773" s="319"/>
      <c r="IE773" s="319"/>
      <c r="IF773" s="319"/>
      <c r="IG773" s="319"/>
      <c r="IH773" s="319"/>
      <c r="II773" s="319"/>
      <c r="IJ773" s="319"/>
      <c r="IK773" s="319"/>
      <c r="IL773" s="319"/>
      <c r="IM773" s="319"/>
      <c r="IN773" s="319"/>
      <c r="IO773" s="319"/>
      <c r="IP773" s="319"/>
      <c r="IQ773" s="319"/>
      <c r="IR773" s="319"/>
      <c r="IS773" s="319"/>
      <c r="IT773" s="319"/>
      <c r="IU773" s="319"/>
      <c r="IV773" s="319"/>
      <c r="IW773" s="319"/>
      <c r="IX773" s="319"/>
      <c r="IY773" s="319"/>
      <c r="IZ773" s="319"/>
      <c r="JA773" s="319"/>
      <c r="JB773" s="319"/>
      <c r="JC773" s="319"/>
      <c r="JD773" s="319"/>
      <c r="JE773" s="319"/>
      <c r="JF773" s="319"/>
      <c r="JG773" s="319"/>
      <c r="JH773" s="319"/>
      <c r="JI773" s="319"/>
      <c r="JJ773" s="319"/>
      <c r="JK773" s="319"/>
      <c r="JL773" s="319"/>
      <c r="JM773" s="319"/>
      <c r="JN773" s="319"/>
      <c r="JO773" s="319"/>
      <c r="JP773" s="319"/>
      <c r="JQ773" s="319"/>
      <c r="JR773" s="319"/>
      <c r="JS773" s="319"/>
      <c r="JT773" s="319"/>
      <c r="JU773" s="319"/>
      <c r="JV773" s="319"/>
      <c r="JW773" s="319"/>
      <c r="JX773" s="319"/>
      <c r="JY773" s="319"/>
      <c r="JZ773" s="319"/>
      <c r="KA773" s="319"/>
      <c r="KB773" s="319"/>
      <c r="KC773" s="319"/>
      <c r="KD773" s="319"/>
      <c r="KE773" s="319"/>
      <c r="KF773" s="319"/>
      <c r="KG773" s="319"/>
      <c r="KH773" s="319"/>
      <c r="KI773" s="319"/>
      <c r="KJ773" s="319"/>
      <c r="KK773" s="319"/>
      <c r="KL773" s="319"/>
      <c r="KM773" s="319"/>
      <c r="KN773" s="319"/>
      <c r="KO773" s="319"/>
      <c r="KP773" s="319"/>
      <c r="KQ773" s="319"/>
      <c r="KR773" s="319"/>
      <c r="KS773" s="319"/>
      <c r="KT773" s="319"/>
      <c r="KU773" s="319"/>
      <c r="KV773" s="319"/>
      <c r="KW773" s="319"/>
      <c r="KX773" s="319"/>
      <c r="KY773" s="319"/>
      <c r="KZ773" s="319"/>
      <c r="LA773" s="319"/>
      <c r="LB773" s="319"/>
      <c r="LC773" s="319"/>
      <c r="LD773" s="319"/>
      <c r="LE773" s="319"/>
      <c r="LF773" s="319"/>
      <c r="LG773" s="319"/>
      <c r="LH773" s="319"/>
      <c r="LI773" s="319"/>
      <c r="LJ773" s="319"/>
      <c r="LK773" s="319"/>
      <c r="LL773" s="319"/>
      <c r="LM773" s="319"/>
      <c r="LN773" s="319"/>
      <c r="LO773" s="319"/>
      <c r="LP773" s="319"/>
      <c r="LQ773" s="319"/>
      <c r="LR773" s="319"/>
      <c r="LS773" s="319"/>
      <c r="LT773" s="319"/>
      <c r="LU773" s="319"/>
      <c r="LV773" s="319"/>
      <c r="LW773" s="319"/>
      <c r="LX773" s="319"/>
      <c r="LY773" s="319"/>
      <c r="LZ773" s="319"/>
      <c r="MA773" s="319"/>
      <c r="MB773" s="319"/>
      <c r="MC773" s="319"/>
      <c r="MD773" s="319"/>
      <c r="ME773" s="319"/>
      <c r="MF773" s="319"/>
      <c r="MG773" s="319"/>
      <c r="MH773" s="319"/>
      <c r="MI773" s="319"/>
      <c r="MJ773" s="319"/>
      <c r="MK773" s="319"/>
      <c r="ML773" s="319"/>
      <c r="MM773" s="319"/>
      <c r="MN773" s="319"/>
      <c r="MO773" s="319"/>
      <c r="MP773" s="319"/>
      <c r="MQ773" s="319"/>
      <c r="MS773" s="241"/>
      <c r="MT773" s="383">
        <v>1</v>
      </c>
      <c r="MU773" s="367"/>
      <c r="MV773" s="367">
        <v>2</v>
      </c>
      <c r="MW773" s="367"/>
      <c r="MX773" s="367">
        <v>3</v>
      </c>
      <c r="MY773" s="367"/>
      <c r="MZ773" s="367">
        <v>4</v>
      </c>
      <c r="NA773" s="367"/>
      <c r="NB773" s="367">
        <v>5</v>
      </c>
      <c r="NC773" s="367"/>
      <c r="ND773" s="367">
        <v>6</v>
      </c>
      <c r="NE773" s="367"/>
      <c r="NF773" s="367">
        <v>7</v>
      </c>
      <c r="NG773" s="367"/>
      <c r="NH773" s="367">
        <v>8</v>
      </c>
      <c r="NI773" s="367"/>
      <c r="NJ773" s="367">
        <v>9</v>
      </c>
      <c r="NK773" s="367"/>
      <c r="NL773" s="368" t="s">
        <v>12</v>
      </c>
      <c r="NM773" s="369"/>
      <c r="NN773" s="370"/>
      <c r="NR773" s="318" t="s">
        <v>57</v>
      </c>
      <c r="NS773" s="318" t="s">
        <v>58</v>
      </c>
      <c r="NT773" s="318" t="s">
        <v>59</v>
      </c>
    </row>
    <row r="774" spans="1:384" s="318" customFormat="1" ht="10.199999999999999" customHeight="1" x14ac:dyDescent="0.3">
      <c r="A774" s="25"/>
      <c r="B774" s="389"/>
      <c r="C774" s="424"/>
      <c r="D774" s="15"/>
      <c r="E774" s="398" t="str">
        <f>IFERROR(G788*'Chiffres et fonctions'!$J$6,"CA à Produire")</f>
        <v>CA à Produire</v>
      </c>
      <c r="F774" s="398"/>
      <c r="G774" s="398"/>
      <c r="H774" s="399">
        <f>IF(BC804&lt;&gt;0,3,0)</f>
        <v>0</v>
      </c>
      <c r="I774" s="400">
        <f>Prenoms!$B$2</f>
        <v>0</v>
      </c>
      <c r="J774" s="401"/>
      <c r="K774" s="401"/>
      <c r="L774" s="401"/>
      <c r="M774" s="401"/>
      <c r="N774" s="63" t="str">
        <f>IF(NL774&lt;&gt;0,"",IF(Conges!AB36=0,"",Conges!AB36))</f>
        <v/>
      </c>
      <c r="O774" s="64"/>
      <c r="P774" s="65"/>
      <c r="Q774" s="65"/>
      <c r="R774" s="65"/>
      <c r="S774" s="65"/>
      <c r="T774" s="65"/>
      <c r="U774" s="65"/>
      <c r="V774" s="66"/>
      <c r="W774" s="65"/>
      <c r="X774" s="65"/>
      <c r="Y774" s="65"/>
      <c r="Z774" s="65"/>
      <c r="AA774" s="65"/>
      <c r="AB774" s="65"/>
      <c r="AC774" s="65"/>
      <c r="AD774" s="65"/>
      <c r="AE774" s="64"/>
      <c r="AF774" s="65"/>
      <c r="AG774" s="65"/>
      <c r="AH774" s="65"/>
      <c r="AI774" s="65"/>
      <c r="AJ774" s="66"/>
      <c r="AK774" s="65"/>
      <c r="AL774" s="65"/>
      <c r="AM774" s="65"/>
      <c r="AN774" s="65"/>
      <c r="AO774" s="65"/>
      <c r="AP774" s="65"/>
      <c r="AQ774" s="65"/>
      <c r="AR774" s="65"/>
      <c r="AS774" s="65"/>
      <c r="AT774" s="65"/>
      <c r="AU774" s="64"/>
      <c r="AV774" s="65"/>
      <c r="AW774" s="65"/>
      <c r="AX774" s="65"/>
      <c r="AY774" s="65"/>
      <c r="AZ774" s="65"/>
      <c r="BA774" s="65"/>
      <c r="BB774" s="66"/>
      <c r="BC774" s="67">
        <f>IF(NL774&lt;&gt;0,(IF(Conges!AB$36=0,0,3)),0)</f>
        <v>0</v>
      </c>
      <c r="BD774" s="417"/>
      <c r="BE774" s="402">
        <f>IF(OR(Conges!AB$36="A",Conges!AB$36="V"),Prenoms!L$2,NL774)</f>
        <v>0</v>
      </c>
      <c r="BF774" s="403"/>
      <c r="BG774" s="283"/>
      <c r="BH774" s="284">
        <f t="shared" ref="BH774:BH803" si="1089">IF(BO774=0,BM774+BH739,BO774+BH739)</f>
        <v>0</v>
      </c>
      <c r="BI774" s="285" t="str">
        <f t="shared" ref="BI774:BI803" si="1090">IF(BO774=0,"",$BI$1)</f>
        <v/>
      </c>
      <c r="BJ774" s="295">
        <v>0</v>
      </c>
      <c r="BK774" s="296">
        <f>BH774-BJ774</f>
        <v>0</v>
      </c>
      <c r="BL774" s="297">
        <f t="shared" ref="BL774" si="1091">$NL774</f>
        <v>0</v>
      </c>
      <c r="BM774" s="297">
        <f t="shared" ref="BM774" si="1092">$BE774</f>
        <v>0</v>
      </c>
      <c r="BN774" s="297">
        <f>SUM('Heures Pointage'!$D$28:$E$28)</f>
        <v>0</v>
      </c>
      <c r="BO774" s="297">
        <f>SUM('Heures et Indemnites'!$D$28:$E$28)</f>
        <v>0</v>
      </c>
      <c r="BP774" s="298">
        <f t="shared" ref="BP774" si="1093">$NT774</f>
        <v>0</v>
      </c>
      <c r="BQ774" s="298">
        <f>'Heures Pointage'!$AB$28</f>
        <v>0</v>
      </c>
      <c r="BR774" s="299">
        <f t="shared" ref="BR774" si="1094">$BH$1054</f>
        <v>0</v>
      </c>
      <c r="BS774" s="148">
        <f>Prenoms!$C$2</f>
        <v>0</v>
      </c>
      <c r="BT774" s="153"/>
      <c r="BU774" s="322">
        <f>SUM('Heures et Indemnites'!$D$28:$E$28)</f>
        <v>0</v>
      </c>
      <c r="BV774" s="234">
        <f>SUM('Heures et Indemnites'!$D$6:$E$28)</f>
        <v>0</v>
      </c>
      <c r="BW774" s="322"/>
      <c r="BX774" s="234"/>
      <c r="BY774" s="319"/>
      <c r="BZ774" s="319"/>
      <c r="CA774" s="319"/>
      <c r="CB774" s="319"/>
      <c r="CC774" s="319"/>
      <c r="CD774" s="319"/>
      <c r="CE774" s="319"/>
      <c r="CF774" s="319"/>
      <c r="CG774" s="319"/>
      <c r="CH774" s="319"/>
      <c r="CI774" s="319"/>
      <c r="CJ774" s="319"/>
      <c r="CK774" s="319"/>
      <c r="CL774" s="319"/>
      <c r="CM774" s="319"/>
      <c r="CN774" s="319"/>
      <c r="CO774" s="319"/>
      <c r="CP774" s="319"/>
      <c r="CQ774" s="319"/>
      <c r="CR774" s="319"/>
      <c r="CS774" s="319"/>
      <c r="CT774" s="319"/>
      <c r="CU774" s="319"/>
      <c r="CV774" s="319"/>
      <c r="CW774" s="319"/>
      <c r="CX774" s="319"/>
      <c r="CY774" s="319"/>
      <c r="CZ774" s="319"/>
      <c r="DA774" s="319"/>
      <c r="DB774" s="319"/>
      <c r="DC774" s="319"/>
      <c r="DD774" s="319"/>
      <c r="DE774" s="319"/>
      <c r="DF774" s="319"/>
      <c r="DG774" s="319"/>
      <c r="DH774" s="319"/>
      <c r="DI774" s="319"/>
      <c r="DJ774" s="319"/>
      <c r="DK774" s="319"/>
      <c r="DL774" s="319"/>
      <c r="DM774" s="319"/>
      <c r="DN774" s="319"/>
      <c r="DO774" s="319"/>
      <c r="DP774" s="319"/>
      <c r="DQ774" s="319"/>
      <c r="DR774" s="319"/>
      <c r="DS774" s="319"/>
      <c r="DT774" s="319"/>
      <c r="DU774" s="319"/>
      <c r="DV774" s="319"/>
      <c r="DW774" s="319"/>
      <c r="DX774" s="319"/>
      <c r="DY774" s="319"/>
      <c r="DZ774" s="319"/>
      <c r="EA774" s="319"/>
      <c r="EB774" s="319"/>
      <c r="EC774" s="319"/>
      <c r="ED774" s="319"/>
      <c r="EE774" s="319"/>
      <c r="EF774" s="319"/>
      <c r="EG774" s="319"/>
      <c r="EH774" s="319"/>
      <c r="EI774" s="319"/>
      <c r="EJ774" s="319"/>
      <c r="EK774" s="319"/>
      <c r="EL774" s="319"/>
      <c r="EM774" s="319"/>
      <c r="EN774" s="319"/>
      <c r="EO774" s="319"/>
      <c r="EP774" s="319"/>
      <c r="EQ774" s="319"/>
      <c r="ER774" s="319"/>
      <c r="ES774" s="319"/>
      <c r="ET774" s="319"/>
      <c r="EU774" s="319"/>
      <c r="EV774" s="319"/>
      <c r="EW774" s="319"/>
      <c r="EX774" s="319"/>
      <c r="EY774" s="319"/>
      <c r="EZ774" s="319"/>
      <c r="FA774" s="319"/>
      <c r="FB774" s="319"/>
      <c r="FC774" s="319"/>
      <c r="FD774" s="319"/>
      <c r="FE774" s="319"/>
      <c r="FF774" s="319"/>
      <c r="FG774" s="319"/>
      <c r="FH774" s="319"/>
      <c r="FI774" s="319"/>
      <c r="FJ774" s="319"/>
      <c r="FK774" s="319"/>
      <c r="FL774" s="319"/>
      <c r="FM774" s="319"/>
      <c r="FN774" s="319"/>
      <c r="FO774" s="319"/>
      <c r="FP774" s="319"/>
      <c r="FQ774" s="319"/>
      <c r="FR774" s="319"/>
      <c r="FS774" s="319"/>
      <c r="FT774" s="319"/>
      <c r="FU774" s="319"/>
      <c r="FV774" s="319"/>
      <c r="FW774" s="319"/>
      <c r="FX774" s="319"/>
      <c r="FY774" s="319"/>
      <c r="FZ774" s="319"/>
      <c r="GA774" s="319"/>
      <c r="GB774" s="319"/>
      <c r="GC774" s="319"/>
      <c r="GD774" s="319"/>
      <c r="GE774" s="319"/>
      <c r="GF774" s="319"/>
      <c r="GG774" s="319"/>
      <c r="GH774" s="319"/>
      <c r="GI774" s="319"/>
      <c r="GJ774" s="319"/>
      <c r="GK774" s="319"/>
      <c r="GL774" s="319"/>
      <c r="GM774" s="319"/>
      <c r="GN774" s="319"/>
      <c r="GO774" s="319"/>
      <c r="GP774" s="319"/>
      <c r="GQ774" s="319"/>
      <c r="GR774" s="319"/>
      <c r="GS774" s="319"/>
      <c r="GT774" s="319"/>
      <c r="GU774" s="319"/>
      <c r="GV774" s="319"/>
      <c r="GW774" s="319"/>
      <c r="GX774" s="319"/>
      <c r="GY774" s="319"/>
      <c r="GZ774" s="319"/>
      <c r="HA774" s="319"/>
      <c r="HB774" s="319"/>
      <c r="HC774" s="319"/>
      <c r="HD774" s="319"/>
      <c r="HE774" s="319"/>
      <c r="HF774" s="319"/>
      <c r="HG774" s="319"/>
      <c r="HH774" s="319"/>
      <c r="HI774" s="319"/>
      <c r="HJ774" s="319"/>
      <c r="HK774" s="319"/>
      <c r="HL774" s="319"/>
      <c r="HM774" s="319"/>
      <c r="HN774" s="319"/>
      <c r="HO774" s="319"/>
      <c r="HP774" s="319"/>
      <c r="HQ774" s="319"/>
      <c r="HR774" s="319"/>
      <c r="HS774" s="319"/>
      <c r="HT774" s="319"/>
      <c r="HU774" s="319"/>
      <c r="HV774" s="319"/>
      <c r="HW774" s="319"/>
      <c r="HX774" s="319"/>
      <c r="HY774" s="319"/>
      <c r="HZ774" s="319"/>
      <c r="IA774" s="319"/>
      <c r="IB774" s="319"/>
      <c r="IC774" s="319"/>
      <c r="ID774" s="319"/>
      <c r="IE774" s="319"/>
      <c r="IF774" s="319"/>
      <c r="IG774" s="319"/>
      <c r="IH774" s="319"/>
      <c r="II774" s="319"/>
      <c r="IJ774" s="319"/>
      <c r="IK774" s="319"/>
      <c r="IL774" s="319"/>
      <c r="IM774" s="319"/>
      <c r="IN774" s="319"/>
      <c r="IO774" s="319"/>
      <c r="IP774" s="319"/>
      <c r="IQ774" s="319"/>
      <c r="IR774" s="319"/>
      <c r="IS774" s="319"/>
      <c r="IT774" s="319"/>
      <c r="IU774" s="319"/>
      <c r="IV774" s="319"/>
      <c r="IW774" s="319"/>
      <c r="IX774" s="319"/>
      <c r="IY774" s="319"/>
      <c r="IZ774" s="319"/>
      <c r="JA774" s="319"/>
      <c r="JB774" s="319"/>
      <c r="JC774" s="319"/>
      <c r="JD774" s="319"/>
      <c r="JE774" s="319"/>
      <c r="JF774" s="319"/>
      <c r="JG774" s="319"/>
      <c r="JH774" s="319"/>
      <c r="JI774" s="319"/>
      <c r="JJ774" s="319"/>
      <c r="JK774" s="319"/>
      <c r="JL774" s="319"/>
      <c r="JM774" s="319"/>
      <c r="JN774" s="319"/>
      <c r="JO774" s="319"/>
      <c r="JP774" s="319"/>
      <c r="JQ774" s="319"/>
      <c r="JR774" s="319"/>
      <c r="JS774" s="319"/>
      <c r="JT774" s="319"/>
      <c r="JU774" s="319"/>
      <c r="JV774" s="319"/>
      <c r="JW774" s="319"/>
      <c r="JX774" s="319"/>
      <c r="JY774" s="319"/>
      <c r="JZ774" s="319"/>
      <c r="KA774" s="319"/>
      <c r="KB774" s="319"/>
      <c r="KC774" s="319"/>
      <c r="KD774" s="319"/>
      <c r="KE774" s="319"/>
      <c r="KF774" s="319"/>
      <c r="KG774" s="319"/>
      <c r="KH774" s="319"/>
      <c r="KI774" s="319"/>
      <c r="KJ774" s="319"/>
      <c r="KK774" s="319"/>
      <c r="KL774" s="319"/>
      <c r="KM774" s="319"/>
      <c r="KN774" s="319"/>
      <c r="KO774" s="319"/>
      <c r="KP774" s="319"/>
      <c r="KQ774" s="319"/>
      <c r="KR774" s="319"/>
      <c r="KS774" s="319"/>
      <c r="KT774" s="319"/>
      <c r="KU774" s="319"/>
      <c r="KV774" s="319"/>
      <c r="KW774" s="319"/>
      <c r="KX774" s="319"/>
      <c r="KY774" s="319"/>
      <c r="KZ774" s="319"/>
      <c r="LA774" s="319"/>
      <c r="LB774" s="319"/>
      <c r="LC774" s="319"/>
      <c r="LD774" s="319"/>
      <c r="LE774" s="319"/>
      <c r="LF774" s="319"/>
      <c r="LG774" s="319"/>
      <c r="LH774" s="319"/>
      <c r="LI774" s="319"/>
      <c r="LJ774" s="319"/>
      <c r="LK774" s="319"/>
      <c r="LL774" s="319"/>
      <c r="LM774" s="319"/>
      <c r="LN774" s="319"/>
      <c r="LO774" s="319"/>
      <c r="LP774" s="319"/>
      <c r="LQ774" s="319"/>
      <c r="LR774" s="319"/>
      <c r="LS774" s="319"/>
      <c r="LT774" s="319"/>
      <c r="LU774" s="319"/>
      <c r="LV774" s="319"/>
      <c r="LW774" s="319"/>
      <c r="LX774" s="319"/>
      <c r="LY774" s="319"/>
      <c r="LZ774" s="319"/>
      <c r="MA774" s="319"/>
      <c r="MB774" s="319"/>
      <c r="MC774" s="319"/>
      <c r="MD774" s="319"/>
      <c r="ME774" s="319"/>
      <c r="MF774" s="319"/>
      <c r="MG774" s="319"/>
      <c r="MH774" s="319"/>
      <c r="MI774" s="319"/>
      <c r="MJ774" s="319"/>
      <c r="MK774" s="319"/>
      <c r="ML774" s="319"/>
      <c r="MM774" s="319"/>
      <c r="MN774" s="319"/>
      <c r="MO774" s="319"/>
      <c r="MP774" s="319"/>
      <c r="MQ774" s="319"/>
      <c r="MS774" s="241"/>
      <c r="MT774" s="404">
        <f>(COUNTA($O774:$BB774)/2)-SUM(MV774:NK774)</f>
        <v>0</v>
      </c>
      <c r="MU774" s="405">
        <f t="shared" ref="MU774:MU789" si="1095">(COUNTA($O774:$BB774))/2</f>
        <v>0</v>
      </c>
      <c r="MV774" s="405">
        <f t="shared" ref="MV774:MV803" si="1096">(COUNTIF($O774:$BB774,MV$3))/2</f>
        <v>0</v>
      </c>
      <c r="MW774" s="405"/>
      <c r="MX774" s="405">
        <f t="shared" ref="MX774:MX803" si="1097">(COUNTIF($O774:$BB774,MX$3))/2</f>
        <v>0</v>
      </c>
      <c r="MY774" s="405"/>
      <c r="MZ774" s="405">
        <f t="shared" ref="MZ774:MZ803" si="1098">(COUNTIF($O774:$BB774,MZ$3))/2</f>
        <v>0</v>
      </c>
      <c r="NA774" s="405"/>
      <c r="NB774" s="405">
        <f t="shared" ref="NB774:NB803" si="1099">(COUNTIF($O774:$BB774,NB$3))/2</f>
        <v>0</v>
      </c>
      <c r="NC774" s="405"/>
      <c r="ND774" s="405">
        <f t="shared" ref="ND774:ND803" si="1100">(COUNTIF($O774:$BB774,ND$3))/2</f>
        <v>0</v>
      </c>
      <c r="NE774" s="405"/>
      <c r="NF774" s="405">
        <f t="shared" ref="NF774:NF803" si="1101">(COUNTIF($O774:$BB774,NF$3))/2</f>
        <v>0</v>
      </c>
      <c r="NG774" s="405"/>
      <c r="NH774" s="405">
        <f t="shared" ref="NH774:NH803" si="1102">(COUNTIF($O774:$BB774,NH$3))/2</f>
        <v>0</v>
      </c>
      <c r="NI774" s="405"/>
      <c r="NJ774" s="405">
        <f t="shared" ref="NJ774:NJ803" si="1103">(COUNTIF($O774:$BB774,NJ$3))/2</f>
        <v>0</v>
      </c>
      <c r="NK774" s="405"/>
      <c r="NL774" s="405">
        <f>(COUNTA($O774:$BB774))/2</f>
        <v>0</v>
      </c>
      <c r="NM774" s="406"/>
      <c r="NN774" s="370"/>
      <c r="NR774" s="318">
        <f t="shared" ref="NR774:NR803" si="1104">IF(SUM(W774:AD774)&gt;0,1,0)</f>
        <v>0</v>
      </c>
      <c r="NS774" s="318">
        <f t="shared" ref="NS774:NS803" si="1105">IF(SUM(AM774:BB774)&gt;0,1,0)</f>
        <v>0</v>
      </c>
      <c r="NT774" s="318">
        <f t="shared" ref="NT774:NT803" si="1106">IF(SUM(NR774:NS774)=0,0,SUM(NR774:NS774))</f>
        <v>0</v>
      </c>
    </row>
    <row r="775" spans="1:384" s="318" customFormat="1" ht="10.199999999999999" customHeight="1" x14ac:dyDescent="0.3">
      <c r="A775" s="25"/>
      <c r="B775" s="389"/>
      <c r="C775" s="424"/>
      <c r="D775" s="15"/>
      <c r="E775" s="398"/>
      <c r="F775" s="398"/>
      <c r="G775" s="398"/>
      <c r="H775" s="399"/>
      <c r="I775" s="394">
        <f>Prenoms!$B$3</f>
        <v>0</v>
      </c>
      <c r="J775" s="395"/>
      <c r="K775" s="395"/>
      <c r="L775" s="395"/>
      <c r="M775" s="395"/>
      <c r="N775" s="81" t="str">
        <f>IF(NL775&lt;&gt;0,"",IF(Conges!AB37=0,"",Conges!AB37))</f>
        <v/>
      </c>
      <c r="O775" s="82"/>
      <c r="P775" s="83"/>
      <c r="Q775" s="83"/>
      <c r="R775" s="83"/>
      <c r="S775" s="83"/>
      <c r="T775" s="83"/>
      <c r="U775" s="83"/>
      <c r="V775" s="84"/>
      <c r="W775" s="83"/>
      <c r="X775" s="83"/>
      <c r="Y775" s="83"/>
      <c r="Z775" s="83"/>
      <c r="AA775" s="83"/>
      <c r="AB775" s="83"/>
      <c r="AC775" s="83"/>
      <c r="AD775" s="83"/>
      <c r="AE775" s="82"/>
      <c r="AF775" s="83"/>
      <c r="AG775" s="83"/>
      <c r="AH775" s="83"/>
      <c r="AI775" s="83"/>
      <c r="AJ775" s="84"/>
      <c r="AK775" s="83"/>
      <c r="AL775" s="83"/>
      <c r="AM775" s="83"/>
      <c r="AN775" s="83"/>
      <c r="AO775" s="83"/>
      <c r="AP775" s="83"/>
      <c r="AQ775" s="83"/>
      <c r="AR775" s="83"/>
      <c r="AS775" s="83"/>
      <c r="AT775" s="83"/>
      <c r="AU775" s="82"/>
      <c r="AV775" s="83"/>
      <c r="AW775" s="83"/>
      <c r="AX775" s="83"/>
      <c r="AY775" s="83"/>
      <c r="AZ775" s="83"/>
      <c r="BA775" s="83"/>
      <c r="BB775" s="84"/>
      <c r="BC775" s="85">
        <f>IF(NL775&lt;&gt;0,(IF(Conges!AB$37=0,0,3)),0)</f>
        <v>0</v>
      </c>
      <c r="BD775" s="417"/>
      <c r="BE775" s="390">
        <f>IF(OR(Conges!AB$37="A",Conges!AB$37="V"),Prenoms!L$3,NL775)</f>
        <v>0</v>
      </c>
      <c r="BF775" s="391"/>
      <c r="BG775" s="286"/>
      <c r="BH775" s="287">
        <f t="shared" si="1089"/>
        <v>0</v>
      </c>
      <c r="BI775" s="288" t="str">
        <f t="shared" si="1090"/>
        <v/>
      </c>
      <c r="BJ775" s="300">
        <v>0</v>
      </c>
      <c r="BK775" s="301">
        <f t="shared" ref="BK775:BK803" si="1107">BH775-BJ775</f>
        <v>0</v>
      </c>
      <c r="BL775" s="302">
        <f t="shared" si="1015"/>
        <v>0</v>
      </c>
      <c r="BM775" s="302">
        <f t="shared" si="1016"/>
        <v>0</v>
      </c>
      <c r="BN775" s="302">
        <f>SUM('Heures Pointage'!$AD$28:$AE$28)</f>
        <v>0</v>
      </c>
      <c r="BO775" s="302">
        <f>SUM('Heures et Indemnites'!$AD$28:$AE$28)</f>
        <v>0</v>
      </c>
      <c r="BP775" s="303">
        <f t="shared" si="1017"/>
        <v>0</v>
      </c>
      <c r="BQ775" s="303">
        <f>'Heures Pointage'!$BB$28</f>
        <v>0</v>
      </c>
      <c r="BR775" s="304">
        <f t="shared" ref="BR775" si="1108">$BH$1055</f>
        <v>0</v>
      </c>
      <c r="BS775" s="149">
        <f>Prenoms!$C$3</f>
        <v>0</v>
      </c>
      <c r="BT775" s="180"/>
      <c r="BU775" s="324">
        <f>SUM('Heures et Indemnites'!$AD$28:$AE$28)</f>
        <v>0</v>
      </c>
      <c r="BV775" s="235">
        <f>SUM('Heures et Indemnites'!$AD$6:$AE$28)</f>
        <v>0</v>
      </c>
      <c r="BW775" s="324"/>
      <c r="BX775" s="235"/>
      <c r="BY775" s="319"/>
      <c r="BZ775" s="319"/>
      <c r="CA775" s="319"/>
      <c r="CB775" s="319"/>
      <c r="CC775" s="319"/>
      <c r="CD775" s="319"/>
      <c r="CE775" s="319"/>
      <c r="CF775" s="319"/>
      <c r="CG775" s="319"/>
      <c r="CH775" s="319"/>
      <c r="CI775" s="319"/>
      <c r="CJ775" s="319"/>
      <c r="CK775" s="319"/>
      <c r="CL775" s="319"/>
      <c r="CM775" s="319"/>
      <c r="CN775" s="319"/>
      <c r="CO775" s="319"/>
      <c r="CP775" s="319"/>
      <c r="CQ775" s="319"/>
      <c r="CR775" s="319"/>
      <c r="CS775" s="319"/>
      <c r="CT775" s="319"/>
      <c r="CU775" s="319"/>
      <c r="CV775" s="319"/>
      <c r="CW775" s="319"/>
      <c r="CX775" s="319"/>
      <c r="CY775" s="319"/>
      <c r="CZ775" s="319"/>
      <c r="DA775" s="319"/>
      <c r="DB775" s="319"/>
      <c r="DC775" s="319"/>
      <c r="DD775" s="319"/>
      <c r="DE775" s="319"/>
      <c r="DF775" s="319"/>
      <c r="DG775" s="319"/>
      <c r="DH775" s="319"/>
      <c r="DI775" s="319"/>
      <c r="DJ775" s="319"/>
      <c r="DK775" s="319"/>
      <c r="DL775" s="319"/>
      <c r="DM775" s="319"/>
      <c r="DN775" s="319"/>
      <c r="DO775" s="319"/>
      <c r="DP775" s="319"/>
      <c r="DQ775" s="319"/>
      <c r="DR775" s="319"/>
      <c r="DS775" s="319"/>
      <c r="DT775" s="319"/>
      <c r="DU775" s="319"/>
      <c r="DV775" s="319"/>
      <c r="DW775" s="319"/>
      <c r="DX775" s="319"/>
      <c r="DY775" s="319"/>
      <c r="DZ775" s="319"/>
      <c r="EA775" s="319"/>
      <c r="EB775" s="319"/>
      <c r="EC775" s="319"/>
      <c r="ED775" s="319"/>
      <c r="EE775" s="319"/>
      <c r="EF775" s="319"/>
      <c r="EG775" s="319"/>
      <c r="EH775" s="319"/>
      <c r="EI775" s="319"/>
      <c r="EJ775" s="319"/>
      <c r="EK775" s="319"/>
      <c r="EL775" s="319"/>
      <c r="EM775" s="319"/>
      <c r="EN775" s="319"/>
      <c r="EO775" s="319"/>
      <c r="EP775" s="319"/>
      <c r="EQ775" s="319"/>
      <c r="ER775" s="319"/>
      <c r="ES775" s="319"/>
      <c r="ET775" s="319"/>
      <c r="EU775" s="319"/>
      <c r="EV775" s="319"/>
      <c r="EW775" s="319"/>
      <c r="EX775" s="319"/>
      <c r="EY775" s="319"/>
      <c r="EZ775" s="319"/>
      <c r="FA775" s="319"/>
      <c r="FB775" s="319"/>
      <c r="FC775" s="319"/>
      <c r="FD775" s="319"/>
      <c r="FE775" s="319"/>
      <c r="FF775" s="319"/>
      <c r="FG775" s="319"/>
      <c r="FH775" s="319"/>
      <c r="FI775" s="319"/>
      <c r="FJ775" s="319"/>
      <c r="FK775" s="319"/>
      <c r="FL775" s="319"/>
      <c r="FM775" s="319"/>
      <c r="FN775" s="319"/>
      <c r="FO775" s="319"/>
      <c r="FP775" s="319"/>
      <c r="FQ775" s="319"/>
      <c r="FR775" s="319"/>
      <c r="FS775" s="319"/>
      <c r="FT775" s="319"/>
      <c r="FU775" s="319"/>
      <c r="FV775" s="319"/>
      <c r="FW775" s="319"/>
      <c r="FX775" s="319"/>
      <c r="FY775" s="319"/>
      <c r="FZ775" s="319"/>
      <c r="GA775" s="319"/>
      <c r="GB775" s="319"/>
      <c r="GC775" s="319"/>
      <c r="GD775" s="319"/>
      <c r="GE775" s="319"/>
      <c r="GF775" s="319"/>
      <c r="GG775" s="319"/>
      <c r="GH775" s="319"/>
      <c r="GI775" s="319"/>
      <c r="GJ775" s="319"/>
      <c r="GK775" s="319"/>
      <c r="GL775" s="319"/>
      <c r="GM775" s="319"/>
      <c r="GN775" s="319"/>
      <c r="GO775" s="319"/>
      <c r="GP775" s="319"/>
      <c r="GQ775" s="319"/>
      <c r="GR775" s="319"/>
      <c r="GS775" s="319"/>
      <c r="GT775" s="319"/>
      <c r="GU775" s="319"/>
      <c r="GV775" s="319"/>
      <c r="GW775" s="319"/>
      <c r="GX775" s="319"/>
      <c r="GY775" s="319"/>
      <c r="GZ775" s="319"/>
      <c r="HA775" s="319"/>
      <c r="HB775" s="319"/>
      <c r="HC775" s="319"/>
      <c r="HD775" s="319"/>
      <c r="HE775" s="319"/>
      <c r="HF775" s="319"/>
      <c r="HG775" s="319"/>
      <c r="HH775" s="319"/>
      <c r="HI775" s="319"/>
      <c r="HJ775" s="319"/>
      <c r="HK775" s="319"/>
      <c r="HL775" s="319"/>
      <c r="HM775" s="319"/>
      <c r="HN775" s="319"/>
      <c r="HO775" s="319"/>
      <c r="HP775" s="319"/>
      <c r="HQ775" s="319"/>
      <c r="HR775" s="319"/>
      <c r="HS775" s="319"/>
      <c r="HT775" s="319"/>
      <c r="HU775" s="319"/>
      <c r="HV775" s="319"/>
      <c r="HW775" s="319"/>
      <c r="HX775" s="319"/>
      <c r="HY775" s="319"/>
      <c r="HZ775" s="319"/>
      <c r="IA775" s="319"/>
      <c r="IB775" s="319"/>
      <c r="IC775" s="319"/>
      <c r="ID775" s="319"/>
      <c r="IE775" s="319"/>
      <c r="IF775" s="319"/>
      <c r="IG775" s="319"/>
      <c r="IH775" s="319"/>
      <c r="II775" s="319"/>
      <c r="IJ775" s="319"/>
      <c r="IK775" s="319"/>
      <c r="IL775" s="319"/>
      <c r="IM775" s="319"/>
      <c r="IN775" s="319"/>
      <c r="IO775" s="319"/>
      <c r="IP775" s="319"/>
      <c r="IQ775" s="319"/>
      <c r="IR775" s="319"/>
      <c r="IS775" s="319"/>
      <c r="IT775" s="319"/>
      <c r="IU775" s="319"/>
      <c r="IV775" s="319"/>
      <c r="IW775" s="319"/>
      <c r="IX775" s="319"/>
      <c r="IY775" s="319"/>
      <c r="IZ775" s="319"/>
      <c r="JA775" s="319"/>
      <c r="JB775" s="319"/>
      <c r="JC775" s="319"/>
      <c r="JD775" s="319"/>
      <c r="JE775" s="319"/>
      <c r="JF775" s="319"/>
      <c r="JG775" s="319"/>
      <c r="JH775" s="319"/>
      <c r="JI775" s="319"/>
      <c r="JJ775" s="319"/>
      <c r="JK775" s="319"/>
      <c r="JL775" s="319"/>
      <c r="JM775" s="319"/>
      <c r="JN775" s="319"/>
      <c r="JO775" s="319"/>
      <c r="JP775" s="319"/>
      <c r="JQ775" s="319"/>
      <c r="JR775" s="319"/>
      <c r="JS775" s="319"/>
      <c r="JT775" s="319"/>
      <c r="JU775" s="319"/>
      <c r="JV775" s="319"/>
      <c r="JW775" s="319"/>
      <c r="JX775" s="319"/>
      <c r="JY775" s="319"/>
      <c r="JZ775" s="319"/>
      <c r="KA775" s="319"/>
      <c r="KB775" s="319"/>
      <c r="KC775" s="319"/>
      <c r="KD775" s="319"/>
      <c r="KE775" s="319"/>
      <c r="KF775" s="319"/>
      <c r="KG775" s="319"/>
      <c r="KH775" s="319"/>
      <c r="KI775" s="319"/>
      <c r="KJ775" s="319"/>
      <c r="KK775" s="319"/>
      <c r="KL775" s="319"/>
      <c r="KM775" s="319"/>
      <c r="KN775" s="319"/>
      <c r="KO775" s="319"/>
      <c r="KP775" s="319"/>
      <c r="KQ775" s="319"/>
      <c r="KR775" s="319"/>
      <c r="KS775" s="319"/>
      <c r="KT775" s="319"/>
      <c r="KU775" s="319"/>
      <c r="KV775" s="319"/>
      <c r="KW775" s="319"/>
      <c r="KX775" s="319"/>
      <c r="KY775" s="319"/>
      <c r="KZ775" s="319"/>
      <c r="LA775" s="319"/>
      <c r="LB775" s="319"/>
      <c r="LC775" s="319"/>
      <c r="LD775" s="319"/>
      <c r="LE775" s="319"/>
      <c r="LF775" s="319"/>
      <c r="LG775" s="319"/>
      <c r="LH775" s="319"/>
      <c r="LI775" s="319"/>
      <c r="LJ775" s="319"/>
      <c r="LK775" s="319"/>
      <c r="LL775" s="319"/>
      <c r="LM775" s="319"/>
      <c r="LN775" s="319"/>
      <c r="LO775" s="319"/>
      <c r="LP775" s="319"/>
      <c r="LQ775" s="319"/>
      <c r="LR775" s="319"/>
      <c r="LS775" s="319"/>
      <c r="LT775" s="319"/>
      <c r="LU775" s="319"/>
      <c r="LV775" s="319"/>
      <c r="LW775" s="319"/>
      <c r="LX775" s="319"/>
      <c r="LY775" s="319"/>
      <c r="LZ775" s="319"/>
      <c r="MA775" s="319"/>
      <c r="MB775" s="319"/>
      <c r="MC775" s="319"/>
      <c r="MD775" s="319"/>
      <c r="ME775" s="319"/>
      <c r="MF775" s="319"/>
      <c r="MG775" s="319"/>
      <c r="MH775" s="319"/>
      <c r="MI775" s="319"/>
      <c r="MJ775" s="319"/>
      <c r="MK775" s="319"/>
      <c r="ML775" s="319"/>
      <c r="MM775" s="319"/>
      <c r="MN775" s="319"/>
      <c r="MO775" s="319"/>
      <c r="MP775" s="319"/>
      <c r="MQ775" s="319"/>
      <c r="MS775" s="241"/>
      <c r="MT775" s="373">
        <f t="shared" ref="MT775:MT803" si="1109">(COUNTA($O775:$BB775)/2)-SUM(MV775:NK775)</f>
        <v>0</v>
      </c>
      <c r="MU775" s="365">
        <f t="shared" si="1095"/>
        <v>0</v>
      </c>
      <c r="MV775" s="365">
        <f t="shared" si="1096"/>
        <v>0</v>
      </c>
      <c r="MW775" s="365"/>
      <c r="MX775" s="365">
        <f t="shared" si="1097"/>
        <v>0</v>
      </c>
      <c r="MY775" s="365"/>
      <c r="MZ775" s="365">
        <f t="shared" si="1098"/>
        <v>0</v>
      </c>
      <c r="NA775" s="365"/>
      <c r="NB775" s="365">
        <f t="shared" si="1099"/>
        <v>0</v>
      </c>
      <c r="NC775" s="365"/>
      <c r="ND775" s="365">
        <f t="shared" si="1100"/>
        <v>0</v>
      </c>
      <c r="NE775" s="365"/>
      <c r="NF775" s="365">
        <f t="shared" si="1101"/>
        <v>0</v>
      </c>
      <c r="NG775" s="365"/>
      <c r="NH775" s="365">
        <f t="shared" si="1102"/>
        <v>0</v>
      </c>
      <c r="NI775" s="365"/>
      <c r="NJ775" s="365">
        <f t="shared" si="1103"/>
        <v>0</v>
      </c>
      <c r="NK775" s="365"/>
      <c r="NL775" s="365">
        <f t="shared" ref="NL775:NL803" si="1110">(COUNTA($O775:$BB775))/2</f>
        <v>0</v>
      </c>
      <c r="NM775" s="366"/>
      <c r="NN775" s="370"/>
      <c r="NR775" s="318">
        <f t="shared" si="1104"/>
        <v>0</v>
      </c>
      <c r="NS775" s="318">
        <f t="shared" si="1105"/>
        <v>0</v>
      </c>
      <c r="NT775" s="318">
        <f t="shared" si="1106"/>
        <v>0</v>
      </c>
    </row>
    <row r="776" spans="1:384" s="318" customFormat="1" ht="10.199999999999999" customHeight="1" x14ac:dyDescent="0.25">
      <c r="A776" s="25"/>
      <c r="B776" s="389"/>
      <c r="C776" s="424"/>
      <c r="D776" s="15"/>
      <c r="E776" s="397" t="str">
        <f>$E$6</f>
        <v>Avec Renfort</v>
      </c>
      <c r="F776" s="397"/>
      <c r="G776" s="397"/>
      <c r="H776" s="399"/>
      <c r="I776" s="381" t="str">
        <f>Prenoms!$B$4</f>
        <v>j.do</v>
      </c>
      <c r="J776" s="382"/>
      <c r="K776" s="382"/>
      <c r="L776" s="382"/>
      <c r="M776" s="382"/>
      <c r="N776" s="68" t="str">
        <f>IF(NL776&lt;&gt;0,"",IF(Conges!AB38=0,"",Conges!AB38))</f>
        <v/>
      </c>
      <c r="O776" s="69"/>
      <c r="P776" s="70"/>
      <c r="Q776" s="70"/>
      <c r="R776" s="70"/>
      <c r="S776" s="70"/>
      <c r="T776" s="70"/>
      <c r="U776" s="70"/>
      <c r="V776" s="71"/>
      <c r="W776" s="70"/>
      <c r="X776" s="70"/>
      <c r="Y776" s="70"/>
      <c r="Z776" s="70"/>
      <c r="AA776" s="70"/>
      <c r="AB776" s="70"/>
      <c r="AC776" s="70"/>
      <c r="AD776" s="70"/>
      <c r="AE776" s="69"/>
      <c r="AF776" s="70"/>
      <c r="AG776" s="70"/>
      <c r="AH776" s="70"/>
      <c r="AI776" s="70"/>
      <c r="AJ776" s="71"/>
      <c r="AK776" s="70"/>
      <c r="AL776" s="70"/>
      <c r="AM776" s="70"/>
      <c r="AN776" s="70"/>
      <c r="AO776" s="70"/>
      <c r="AP776" s="70"/>
      <c r="AQ776" s="70"/>
      <c r="AR776" s="70"/>
      <c r="AS776" s="70"/>
      <c r="AT776" s="70"/>
      <c r="AU776" s="69"/>
      <c r="AV776" s="70"/>
      <c r="AW776" s="70"/>
      <c r="AX776" s="70"/>
      <c r="AY776" s="70"/>
      <c r="AZ776" s="70"/>
      <c r="BA776" s="70"/>
      <c r="BB776" s="71"/>
      <c r="BC776" s="72">
        <f>IF(NL776&lt;&gt;0,(IF(Conges!AB$38=0,0,3)),0)</f>
        <v>0</v>
      </c>
      <c r="BD776" s="417"/>
      <c r="BE776" s="392">
        <f>IF(OR(Conges!AB$38="A",Conges!AB$38="V"),Prenoms!L$4,NL776)</f>
        <v>0</v>
      </c>
      <c r="BF776" s="393"/>
      <c r="BG776" s="289"/>
      <c r="BH776" s="290">
        <f t="shared" si="1089"/>
        <v>0</v>
      </c>
      <c r="BI776" s="291" t="str">
        <f t="shared" si="1090"/>
        <v/>
      </c>
      <c r="BJ776" s="305">
        <v>125.38709677419354</v>
      </c>
      <c r="BK776" s="306">
        <f t="shared" si="1107"/>
        <v>-125.38709677419354</v>
      </c>
      <c r="BL776" s="307">
        <f t="shared" si="1015"/>
        <v>0</v>
      </c>
      <c r="BM776" s="307">
        <f t="shared" si="1016"/>
        <v>0</v>
      </c>
      <c r="BN776" s="307">
        <f>SUM('Heures Pointage'!$BD$28:$BE$28)</f>
        <v>0</v>
      </c>
      <c r="BO776" s="307">
        <f>SUM('Heures et Indemnites'!$BD$28:$BE$28)</f>
        <v>0</v>
      </c>
      <c r="BP776" s="308">
        <f t="shared" si="1017"/>
        <v>0</v>
      </c>
      <c r="BQ776" s="308">
        <f>'Heures Pointage'!$CB$28</f>
        <v>0</v>
      </c>
      <c r="BR776" s="309">
        <f t="shared" ref="BR776" si="1111">$BH$1056</f>
        <v>0</v>
      </c>
      <c r="BS776" s="150">
        <f>Prenoms!$C$4</f>
        <v>169</v>
      </c>
      <c r="BT776" s="153"/>
      <c r="BU776" s="323">
        <f>SUM('Heures et Indemnites'!$BD$28:$BE$28)</f>
        <v>0</v>
      </c>
      <c r="BV776" s="236">
        <f>SUM('Heures et Indemnites'!$BD$6:$BE$28)</f>
        <v>0</v>
      </c>
      <c r="BW776" s="323"/>
      <c r="BX776" s="236"/>
      <c r="BY776" s="319"/>
      <c r="BZ776" s="319"/>
      <c r="CA776" s="319"/>
      <c r="CB776" s="319"/>
      <c r="CC776" s="319"/>
      <c r="CD776" s="319"/>
      <c r="CE776" s="319"/>
      <c r="CF776" s="319"/>
      <c r="CG776" s="319"/>
      <c r="CH776" s="319"/>
      <c r="CI776" s="319"/>
      <c r="CJ776" s="319"/>
      <c r="CK776" s="319"/>
      <c r="CL776" s="319"/>
      <c r="CM776" s="319"/>
      <c r="CN776" s="319"/>
      <c r="CO776" s="319"/>
      <c r="CP776" s="319"/>
      <c r="CQ776" s="319"/>
      <c r="CR776" s="319"/>
      <c r="CS776" s="319"/>
      <c r="CT776" s="319"/>
      <c r="CU776" s="319"/>
      <c r="CV776" s="319"/>
      <c r="CW776" s="319"/>
      <c r="CX776" s="319"/>
      <c r="CY776" s="319"/>
      <c r="CZ776" s="319"/>
      <c r="DA776" s="319"/>
      <c r="DB776" s="319"/>
      <c r="DC776" s="319"/>
      <c r="DD776" s="319"/>
      <c r="DE776" s="319"/>
      <c r="DF776" s="319"/>
      <c r="DG776" s="319"/>
      <c r="DH776" s="319"/>
      <c r="DI776" s="319"/>
      <c r="DJ776" s="319"/>
      <c r="DK776" s="319"/>
      <c r="DL776" s="319"/>
      <c r="DM776" s="319"/>
      <c r="DN776" s="319"/>
      <c r="DO776" s="319"/>
      <c r="DP776" s="319"/>
      <c r="DQ776" s="319"/>
      <c r="DR776" s="319"/>
      <c r="DS776" s="319"/>
      <c r="DT776" s="319"/>
      <c r="DU776" s="319"/>
      <c r="DV776" s="319"/>
      <c r="DW776" s="319"/>
      <c r="DX776" s="319"/>
      <c r="DY776" s="319"/>
      <c r="DZ776" s="319"/>
      <c r="EA776" s="319"/>
      <c r="EB776" s="319"/>
      <c r="EC776" s="319"/>
      <c r="ED776" s="319"/>
      <c r="EE776" s="319"/>
      <c r="EF776" s="319"/>
      <c r="EG776" s="319"/>
      <c r="EH776" s="319"/>
      <c r="EI776" s="319"/>
      <c r="EJ776" s="319"/>
      <c r="EK776" s="319"/>
      <c r="EL776" s="319"/>
      <c r="EM776" s="319"/>
      <c r="EN776" s="319"/>
      <c r="EO776" s="319"/>
      <c r="EP776" s="319"/>
      <c r="EQ776" s="319"/>
      <c r="ER776" s="319"/>
      <c r="ES776" s="319"/>
      <c r="ET776" s="319"/>
      <c r="EU776" s="319"/>
      <c r="EV776" s="319"/>
      <c r="EW776" s="319"/>
      <c r="EX776" s="319"/>
      <c r="EY776" s="319"/>
      <c r="EZ776" s="319"/>
      <c r="FA776" s="319"/>
      <c r="FB776" s="319"/>
      <c r="FC776" s="319"/>
      <c r="FD776" s="319"/>
      <c r="FE776" s="319"/>
      <c r="FF776" s="319"/>
      <c r="FG776" s="319"/>
      <c r="FH776" s="319"/>
      <c r="FI776" s="319"/>
      <c r="FJ776" s="319"/>
      <c r="FK776" s="319"/>
      <c r="FL776" s="319"/>
      <c r="FM776" s="319"/>
      <c r="FN776" s="319"/>
      <c r="FO776" s="319"/>
      <c r="FP776" s="319"/>
      <c r="FQ776" s="319"/>
      <c r="FR776" s="319"/>
      <c r="FS776" s="319"/>
      <c r="FT776" s="319"/>
      <c r="FU776" s="319"/>
      <c r="FV776" s="319"/>
      <c r="FW776" s="319"/>
      <c r="FX776" s="319"/>
      <c r="FY776" s="319"/>
      <c r="FZ776" s="319"/>
      <c r="GA776" s="319"/>
      <c r="GB776" s="319"/>
      <c r="GC776" s="319"/>
      <c r="GD776" s="319"/>
      <c r="GE776" s="319"/>
      <c r="GF776" s="319"/>
      <c r="GG776" s="319"/>
      <c r="GH776" s="319"/>
      <c r="GI776" s="319"/>
      <c r="GJ776" s="319"/>
      <c r="GK776" s="319"/>
      <c r="GL776" s="319"/>
      <c r="GM776" s="319"/>
      <c r="GN776" s="319"/>
      <c r="GO776" s="319"/>
      <c r="GP776" s="319"/>
      <c r="GQ776" s="319"/>
      <c r="GR776" s="319"/>
      <c r="GS776" s="319"/>
      <c r="GT776" s="319"/>
      <c r="GU776" s="319"/>
      <c r="GV776" s="319"/>
      <c r="GW776" s="319"/>
      <c r="GX776" s="319"/>
      <c r="GY776" s="319"/>
      <c r="GZ776" s="319"/>
      <c r="HA776" s="319"/>
      <c r="HB776" s="319"/>
      <c r="HC776" s="319"/>
      <c r="HD776" s="319"/>
      <c r="HE776" s="319"/>
      <c r="HF776" s="319"/>
      <c r="HG776" s="319"/>
      <c r="HH776" s="319"/>
      <c r="HI776" s="319"/>
      <c r="HJ776" s="319"/>
      <c r="HK776" s="319"/>
      <c r="HL776" s="319"/>
      <c r="HM776" s="319"/>
      <c r="HN776" s="319"/>
      <c r="HO776" s="319"/>
      <c r="HP776" s="319"/>
      <c r="HQ776" s="319"/>
      <c r="HR776" s="319"/>
      <c r="HS776" s="319"/>
      <c r="HT776" s="319"/>
      <c r="HU776" s="319"/>
      <c r="HV776" s="319"/>
      <c r="HW776" s="319"/>
      <c r="HX776" s="319"/>
      <c r="HY776" s="319"/>
      <c r="HZ776" s="319"/>
      <c r="IA776" s="319"/>
      <c r="IB776" s="319"/>
      <c r="IC776" s="319"/>
      <c r="ID776" s="319"/>
      <c r="IE776" s="319"/>
      <c r="IF776" s="319"/>
      <c r="IG776" s="319"/>
      <c r="IH776" s="319"/>
      <c r="II776" s="319"/>
      <c r="IJ776" s="319"/>
      <c r="IK776" s="319"/>
      <c r="IL776" s="319"/>
      <c r="IM776" s="319"/>
      <c r="IN776" s="319"/>
      <c r="IO776" s="319"/>
      <c r="IP776" s="319"/>
      <c r="IQ776" s="319"/>
      <c r="IR776" s="319"/>
      <c r="IS776" s="319"/>
      <c r="IT776" s="319"/>
      <c r="IU776" s="319"/>
      <c r="IV776" s="319"/>
      <c r="IW776" s="319"/>
      <c r="IX776" s="319"/>
      <c r="IY776" s="319"/>
      <c r="IZ776" s="319"/>
      <c r="JA776" s="319"/>
      <c r="JB776" s="319"/>
      <c r="JC776" s="319"/>
      <c r="JD776" s="319"/>
      <c r="JE776" s="319"/>
      <c r="JF776" s="319"/>
      <c r="JG776" s="319"/>
      <c r="JH776" s="319"/>
      <c r="JI776" s="319"/>
      <c r="JJ776" s="319"/>
      <c r="JK776" s="319"/>
      <c r="JL776" s="319"/>
      <c r="JM776" s="319"/>
      <c r="JN776" s="319"/>
      <c r="JO776" s="319"/>
      <c r="JP776" s="319"/>
      <c r="JQ776" s="319"/>
      <c r="JR776" s="319"/>
      <c r="JS776" s="319"/>
      <c r="JT776" s="319"/>
      <c r="JU776" s="319"/>
      <c r="JV776" s="319"/>
      <c r="JW776" s="319"/>
      <c r="JX776" s="319"/>
      <c r="JY776" s="319"/>
      <c r="JZ776" s="319"/>
      <c r="KA776" s="319"/>
      <c r="KB776" s="319"/>
      <c r="KC776" s="319"/>
      <c r="KD776" s="319"/>
      <c r="KE776" s="319"/>
      <c r="KF776" s="319"/>
      <c r="KG776" s="319"/>
      <c r="KH776" s="319"/>
      <c r="KI776" s="319"/>
      <c r="KJ776" s="319"/>
      <c r="KK776" s="319"/>
      <c r="KL776" s="319"/>
      <c r="KM776" s="319"/>
      <c r="KN776" s="319"/>
      <c r="KO776" s="319"/>
      <c r="KP776" s="319"/>
      <c r="KQ776" s="319"/>
      <c r="KR776" s="319"/>
      <c r="KS776" s="319"/>
      <c r="KT776" s="319"/>
      <c r="KU776" s="319"/>
      <c r="KV776" s="319"/>
      <c r="KW776" s="319"/>
      <c r="KX776" s="319"/>
      <c r="KY776" s="319"/>
      <c r="KZ776" s="319"/>
      <c r="LA776" s="319"/>
      <c r="LB776" s="319"/>
      <c r="LC776" s="319"/>
      <c r="LD776" s="319"/>
      <c r="LE776" s="319"/>
      <c r="LF776" s="319"/>
      <c r="LG776" s="319"/>
      <c r="LH776" s="319"/>
      <c r="LI776" s="319"/>
      <c r="LJ776" s="319"/>
      <c r="LK776" s="319"/>
      <c r="LL776" s="319"/>
      <c r="LM776" s="319"/>
      <c r="LN776" s="319"/>
      <c r="LO776" s="319"/>
      <c r="LP776" s="319"/>
      <c r="LQ776" s="319"/>
      <c r="LR776" s="319"/>
      <c r="LS776" s="319"/>
      <c r="LT776" s="319"/>
      <c r="LU776" s="319"/>
      <c r="LV776" s="319"/>
      <c r="LW776" s="319"/>
      <c r="LX776" s="319"/>
      <c r="LY776" s="319"/>
      <c r="LZ776" s="319"/>
      <c r="MA776" s="319"/>
      <c r="MB776" s="319"/>
      <c r="MC776" s="319"/>
      <c r="MD776" s="319"/>
      <c r="ME776" s="319"/>
      <c r="MF776" s="319"/>
      <c r="MG776" s="319"/>
      <c r="MH776" s="319"/>
      <c r="MI776" s="319"/>
      <c r="MJ776" s="319"/>
      <c r="MK776" s="319"/>
      <c r="ML776" s="319"/>
      <c r="MM776" s="319"/>
      <c r="MN776" s="319"/>
      <c r="MO776" s="319"/>
      <c r="MP776" s="319"/>
      <c r="MQ776" s="319"/>
      <c r="MS776" s="241"/>
      <c r="MT776" s="362">
        <f t="shared" si="1109"/>
        <v>0</v>
      </c>
      <c r="MU776" s="363">
        <f t="shared" si="1095"/>
        <v>0</v>
      </c>
      <c r="MV776" s="363">
        <f t="shared" si="1096"/>
        <v>0</v>
      </c>
      <c r="MW776" s="363"/>
      <c r="MX776" s="363">
        <f t="shared" si="1097"/>
        <v>0</v>
      </c>
      <c r="MY776" s="363"/>
      <c r="MZ776" s="363">
        <f t="shared" si="1098"/>
        <v>0</v>
      </c>
      <c r="NA776" s="363"/>
      <c r="NB776" s="363">
        <f t="shared" si="1099"/>
        <v>0</v>
      </c>
      <c r="NC776" s="363"/>
      <c r="ND776" s="363">
        <f t="shared" si="1100"/>
        <v>0</v>
      </c>
      <c r="NE776" s="363"/>
      <c r="NF776" s="363">
        <f t="shared" si="1101"/>
        <v>0</v>
      </c>
      <c r="NG776" s="363"/>
      <c r="NH776" s="363">
        <f t="shared" si="1102"/>
        <v>0</v>
      </c>
      <c r="NI776" s="363"/>
      <c r="NJ776" s="363">
        <f t="shared" si="1103"/>
        <v>0</v>
      </c>
      <c r="NK776" s="363"/>
      <c r="NL776" s="363">
        <f t="shared" si="1110"/>
        <v>0</v>
      </c>
      <c r="NM776" s="364"/>
      <c r="NN776" s="370"/>
      <c r="NR776" s="318">
        <f t="shared" si="1104"/>
        <v>0</v>
      </c>
      <c r="NS776" s="318">
        <f t="shared" si="1105"/>
        <v>0</v>
      </c>
      <c r="NT776" s="318">
        <f t="shared" si="1106"/>
        <v>0</v>
      </c>
    </row>
    <row r="777" spans="1:384" s="318" customFormat="1" ht="10.199999999999999" customHeight="1" x14ac:dyDescent="0.3">
      <c r="A777" s="25"/>
      <c r="B777" s="389"/>
      <c r="C777" s="424"/>
      <c r="D777" s="15"/>
      <c r="E777" s="398" t="str">
        <f>IFERROR(G789*'Chiffres et fonctions'!$J$6,"CA à Produire")</f>
        <v>CA à Produire</v>
      </c>
      <c r="F777" s="398"/>
      <c r="G777" s="398"/>
      <c r="H777" s="399"/>
      <c r="I777" s="394" t="str">
        <f>Prenoms!$B$5</f>
        <v>pompeo</v>
      </c>
      <c r="J777" s="395"/>
      <c r="K777" s="395"/>
      <c r="L777" s="395"/>
      <c r="M777" s="395"/>
      <c r="N777" s="81" t="str">
        <f>IF(NL777&lt;&gt;0,"",IF(Conges!AB39=0,"",Conges!AB39))</f>
        <v/>
      </c>
      <c r="O777" s="82"/>
      <c r="P777" s="83"/>
      <c r="Q777" s="83"/>
      <c r="R777" s="83"/>
      <c r="S777" s="83"/>
      <c r="T777" s="83"/>
      <c r="U777" s="83"/>
      <c r="V777" s="84"/>
      <c r="W777" s="83"/>
      <c r="X777" s="83"/>
      <c r="Y777" s="83"/>
      <c r="Z777" s="83"/>
      <c r="AA777" s="83"/>
      <c r="AB777" s="83"/>
      <c r="AC777" s="83"/>
      <c r="AD777" s="83"/>
      <c r="AE777" s="82"/>
      <c r="AF777" s="83"/>
      <c r="AG777" s="83"/>
      <c r="AH777" s="83"/>
      <c r="AI777" s="83"/>
      <c r="AJ777" s="84"/>
      <c r="AK777" s="83"/>
      <c r="AL777" s="83"/>
      <c r="AM777" s="83"/>
      <c r="AN777" s="83"/>
      <c r="AO777" s="83"/>
      <c r="AP777" s="83"/>
      <c r="AQ777" s="83"/>
      <c r="AR777" s="83"/>
      <c r="AS777" s="83"/>
      <c r="AT777" s="83"/>
      <c r="AU777" s="82"/>
      <c r="AV777" s="83"/>
      <c r="AW777" s="83"/>
      <c r="AX777" s="83"/>
      <c r="AY777" s="83"/>
      <c r="AZ777" s="83"/>
      <c r="BA777" s="83"/>
      <c r="BB777" s="84"/>
      <c r="BC777" s="85">
        <f>IF(NL777&lt;&gt;0,(IF(Conges!AB$39=0,0,3)),0)</f>
        <v>0</v>
      </c>
      <c r="BD777" s="417"/>
      <c r="BE777" s="390">
        <f>IF(OR(Conges!AB$39="A",Conges!AB$39="V"),Prenoms!L$5,NL777)</f>
        <v>0</v>
      </c>
      <c r="BF777" s="391"/>
      <c r="BG777" s="286"/>
      <c r="BH777" s="287">
        <f t="shared" si="1089"/>
        <v>0</v>
      </c>
      <c r="BI777" s="288" t="str">
        <f t="shared" si="1090"/>
        <v/>
      </c>
      <c r="BJ777" s="300">
        <v>125.38709677419354</v>
      </c>
      <c r="BK777" s="301">
        <f t="shared" si="1107"/>
        <v>-125.38709677419354</v>
      </c>
      <c r="BL777" s="302">
        <f t="shared" si="1015"/>
        <v>0</v>
      </c>
      <c r="BM777" s="302">
        <f t="shared" si="1016"/>
        <v>0</v>
      </c>
      <c r="BN777" s="302">
        <f>SUM('Heures Pointage'!$CD$28:$CE$28)</f>
        <v>0</v>
      </c>
      <c r="BO777" s="302">
        <f>SUM('Heures et Indemnites'!$CD$28:$CE$28)</f>
        <v>0</v>
      </c>
      <c r="BP777" s="303">
        <f t="shared" si="1017"/>
        <v>0</v>
      </c>
      <c r="BQ777" s="303">
        <f>'Heures Pointage'!$DB$28</f>
        <v>0</v>
      </c>
      <c r="BR777" s="304">
        <f t="shared" ref="BR777" si="1112">$BH$1057</f>
        <v>0</v>
      </c>
      <c r="BS777" s="149">
        <f>Prenoms!$C$5</f>
        <v>169</v>
      </c>
      <c r="BT777" s="180"/>
      <c r="BU777" s="324">
        <f>SUM('Heures et Indemnites'!$CD$28:$CE$28)</f>
        <v>0</v>
      </c>
      <c r="BV777" s="235">
        <f>SUM('Heures et Indemnites'!$CD$6:$CE$28)</f>
        <v>0</v>
      </c>
      <c r="BW777" s="324"/>
      <c r="BX777" s="235"/>
      <c r="BY777" s="319"/>
      <c r="BZ777" s="319"/>
      <c r="CA777" s="319"/>
      <c r="CB777" s="319"/>
      <c r="CC777" s="319"/>
      <c r="CD777" s="319"/>
      <c r="CE777" s="319"/>
      <c r="CF777" s="319"/>
      <c r="CG777" s="319"/>
      <c r="CH777" s="319"/>
      <c r="CI777" s="319"/>
      <c r="CJ777" s="319"/>
      <c r="CK777" s="319"/>
      <c r="CL777" s="319"/>
      <c r="CM777" s="319"/>
      <c r="CN777" s="319"/>
      <c r="CO777" s="319"/>
      <c r="CP777" s="319"/>
      <c r="CQ777" s="319"/>
      <c r="CR777" s="319"/>
      <c r="CS777" s="319"/>
      <c r="CT777" s="319"/>
      <c r="CU777" s="319"/>
      <c r="CV777" s="319"/>
      <c r="CW777" s="319"/>
      <c r="CX777" s="319"/>
      <c r="CY777" s="319"/>
      <c r="CZ777" s="319"/>
      <c r="DA777" s="319"/>
      <c r="DB777" s="319"/>
      <c r="DC777" s="319"/>
      <c r="DD777" s="319"/>
      <c r="DE777" s="319"/>
      <c r="DF777" s="319"/>
      <c r="DG777" s="319"/>
      <c r="DH777" s="319"/>
      <c r="DI777" s="319"/>
      <c r="DJ777" s="319"/>
      <c r="DK777" s="319"/>
      <c r="DL777" s="319"/>
      <c r="DM777" s="319"/>
      <c r="DN777" s="319"/>
      <c r="DO777" s="319"/>
      <c r="DP777" s="319"/>
      <c r="DQ777" s="319"/>
      <c r="DR777" s="319"/>
      <c r="DS777" s="319"/>
      <c r="DT777" s="319"/>
      <c r="DU777" s="319"/>
      <c r="DV777" s="319"/>
      <c r="DW777" s="319"/>
      <c r="DX777" s="319"/>
      <c r="DY777" s="319"/>
      <c r="DZ777" s="319"/>
      <c r="EA777" s="319"/>
      <c r="EB777" s="319"/>
      <c r="EC777" s="319"/>
      <c r="ED777" s="319"/>
      <c r="EE777" s="319"/>
      <c r="EF777" s="319"/>
      <c r="EG777" s="319"/>
      <c r="EH777" s="319"/>
      <c r="EI777" s="319"/>
      <c r="EJ777" s="319"/>
      <c r="EK777" s="319"/>
      <c r="EL777" s="319"/>
      <c r="EM777" s="319"/>
      <c r="EN777" s="319"/>
      <c r="EO777" s="319"/>
      <c r="EP777" s="319"/>
      <c r="EQ777" s="319"/>
      <c r="ER777" s="319"/>
      <c r="ES777" s="319"/>
      <c r="ET777" s="319"/>
      <c r="EU777" s="319"/>
      <c r="EV777" s="319"/>
      <c r="EW777" s="319"/>
      <c r="EX777" s="319"/>
      <c r="EY777" s="319"/>
      <c r="EZ777" s="319"/>
      <c r="FA777" s="319"/>
      <c r="FB777" s="319"/>
      <c r="FC777" s="319"/>
      <c r="FD777" s="319"/>
      <c r="FE777" s="319"/>
      <c r="FF777" s="319"/>
      <c r="FG777" s="319"/>
      <c r="FH777" s="319"/>
      <c r="FI777" s="319"/>
      <c r="FJ777" s="319"/>
      <c r="FK777" s="319"/>
      <c r="FL777" s="319"/>
      <c r="FM777" s="319"/>
      <c r="FN777" s="319"/>
      <c r="FO777" s="319"/>
      <c r="FP777" s="319"/>
      <c r="FQ777" s="319"/>
      <c r="FR777" s="319"/>
      <c r="FS777" s="319"/>
      <c r="FT777" s="319"/>
      <c r="FU777" s="319"/>
      <c r="FV777" s="319"/>
      <c r="FW777" s="319"/>
      <c r="FX777" s="319"/>
      <c r="FY777" s="319"/>
      <c r="FZ777" s="319"/>
      <c r="GA777" s="319"/>
      <c r="GB777" s="319"/>
      <c r="GC777" s="319"/>
      <c r="GD777" s="319"/>
      <c r="GE777" s="319"/>
      <c r="GF777" s="319"/>
      <c r="GG777" s="319"/>
      <c r="GH777" s="319"/>
      <c r="GI777" s="319"/>
      <c r="GJ777" s="319"/>
      <c r="GK777" s="319"/>
      <c r="GL777" s="319"/>
      <c r="GM777" s="319"/>
      <c r="GN777" s="319"/>
      <c r="GO777" s="319"/>
      <c r="GP777" s="319"/>
      <c r="GQ777" s="319"/>
      <c r="GR777" s="319"/>
      <c r="GS777" s="319"/>
      <c r="GT777" s="319"/>
      <c r="GU777" s="319"/>
      <c r="GV777" s="319"/>
      <c r="GW777" s="319"/>
      <c r="GX777" s="319"/>
      <c r="GY777" s="319"/>
      <c r="GZ777" s="319"/>
      <c r="HA777" s="319"/>
      <c r="HB777" s="319"/>
      <c r="HC777" s="319"/>
      <c r="HD777" s="319"/>
      <c r="HE777" s="319"/>
      <c r="HF777" s="319"/>
      <c r="HG777" s="319"/>
      <c r="HH777" s="319"/>
      <c r="HI777" s="319"/>
      <c r="HJ777" s="319"/>
      <c r="HK777" s="319"/>
      <c r="HL777" s="319"/>
      <c r="HM777" s="319"/>
      <c r="HN777" s="319"/>
      <c r="HO777" s="319"/>
      <c r="HP777" s="319"/>
      <c r="HQ777" s="319"/>
      <c r="HR777" s="319"/>
      <c r="HS777" s="319"/>
      <c r="HT777" s="319"/>
      <c r="HU777" s="319"/>
      <c r="HV777" s="319"/>
      <c r="HW777" s="319"/>
      <c r="HX777" s="319"/>
      <c r="HY777" s="319"/>
      <c r="HZ777" s="319"/>
      <c r="IA777" s="319"/>
      <c r="IB777" s="319"/>
      <c r="IC777" s="319"/>
      <c r="ID777" s="319"/>
      <c r="IE777" s="319"/>
      <c r="IF777" s="319"/>
      <c r="IG777" s="319"/>
      <c r="IH777" s="319"/>
      <c r="II777" s="319"/>
      <c r="IJ777" s="319"/>
      <c r="IK777" s="319"/>
      <c r="IL777" s="319"/>
      <c r="IM777" s="319"/>
      <c r="IN777" s="319"/>
      <c r="IO777" s="319"/>
      <c r="IP777" s="319"/>
      <c r="IQ777" s="319"/>
      <c r="IR777" s="319"/>
      <c r="IS777" s="319"/>
      <c r="IT777" s="319"/>
      <c r="IU777" s="319"/>
      <c r="IV777" s="319"/>
      <c r="IW777" s="319"/>
      <c r="IX777" s="319"/>
      <c r="IY777" s="319"/>
      <c r="IZ777" s="319"/>
      <c r="JA777" s="319"/>
      <c r="JB777" s="319"/>
      <c r="JC777" s="319"/>
      <c r="JD777" s="319"/>
      <c r="JE777" s="319"/>
      <c r="JF777" s="319"/>
      <c r="JG777" s="319"/>
      <c r="JH777" s="319"/>
      <c r="JI777" s="319"/>
      <c r="JJ777" s="319"/>
      <c r="JK777" s="319"/>
      <c r="JL777" s="319"/>
      <c r="JM777" s="319"/>
      <c r="JN777" s="319"/>
      <c r="JO777" s="319"/>
      <c r="JP777" s="319"/>
      <c r="JQ777" s="319"/>
      <c r="JR777" s="319"/>
      <c r="JS777" s="319"/>
      <c r="JT777" s="319"/>
      <c r="JU777" s="319"/>
      <c r="JV777" s="319"/>
      <c r="JW777" s="319"/>
      <c r="JX777" s="319"/>
      <c r="JY777" s="319"/>
      <c r="JZ777" s="319"/>
      <c r="KA777" s="319"/>
      <c r="KB777" s="319"/>
      <c r="KC777" s="319"/>
      <c r="KD777" s="319"/>
      <c r="KE777" s="319"/>
      <c r="KF777" s="319"/>
      <c r="KG777" s="319"/>
      <c r="KH777" s="319"/>
      <c r="KI777" s="319"/>
      <c r="KJ777" s="319"/>
      <c r="KK777" s="319"/>
      <c r="KL777" s="319"/>
      <c r="KM777" s="319"/>
      <c r="KN777" s="319"/>
      <c r="KO777" s="319"/>
      <c r="KP777" s="319"/>
      <c r="KQ777" s="319"/>
      <c r="KR777" s="319"/>
      <c r="KS777" s="319"/>
      <c r="KT777" s="319"/>
      <c r="KU777" s="319"/>
      <c r="KV777" s="319"/>
      <c r="KW777" s="319"/>
      <c r="KX777" s="319"/>
      <c r="KY777" s="319"/>
      <c r="KZ777" s="319"/>
      <c r="LA777" s="319"/>
      <c r="LB777" s="319"/>
      <c r="LC777" s="319"/>
      <c r="LD777" s="319"/>
      <c r="LE777" s="319"/>
      <c r="LF777" s="319"/>
      <c r="LG777" s="319"/>
      <c r="LH777" s="319"/>
      <c r="LI777" s="319"/>
      <c r="LJ777" s="319"/>
      <c r="LK777" s="319"/>
      <c r="LL777" s="319"/>
      <c r="LM777" s="319"/>
      <c r="LN777" s="319"/>
      <c r="LO777" s="319"/>
      <c r="LP777" s="319"/>
      <c r="LQ777" s="319"/>
      <c r="LR777" s="319"/>
      <c r="LS777" s="319"/>
      <c r="LT777" s="319"/>
      <c r="LU777" s="319"/>
      <c r="LV777" s="319"/>
      <c r="LW777" s="319"/>
      <c r="LX777" s="319"/>
      <c r="LY777" s="319"/>
      <c r="LZ777" s="319"/>
      <c r="MA777" s="319"/>
      <c r="MB777" s="319"/>
      <c r="MC777" s="319"/>
      <c r="MD777" s="319"/>
      <c r="ME777" s="319"/>
      <c r="MF777" s="319"/>
      <c r="MG777" s="319"/>
      <c r="MH777" s="319"/>
      <c r="MI777" s="319"/>
      <c r="MJ777" s="319"/>
      <c r="MK777" s="319"/>
      <c r="ML777" s="319"/>
      <c r="MM777" s="319"/>
      <c r="MN777" s="319"/>
      <c r="MO777" s="319"/>
      <c r="MP777" s="319"/>
      <c r="MQ777" s="319"/>
      <c r="MS777" s="241"/>
      <c r="MT777" s="373">
        <f t="shared" si="1109"/>
        <v>0</v>
      </c>
      <c r="MU777" s="365">
        <f t="shared" si="1095"/>
        <v>0</v>
      </c>
      <c r="MV777" s="365">
        <f t="shared" si="1096"/>
        <v>0</v>
      </c>
      <c r="MW777" s="365"/>
      <c r="MX777" s="365">
        <f t="shared" si="1097"/>
        <v>0</v>
      </c>
      <c r="MY777" s="365"/>
      <c r="MZ777" s="365">
        <f t="shared" si="1098"/>
        <v>0</v>
      </c>
      <c r="NA777" s="365"/>
      <c r="NB777" s="365">
        <f t="shared" si="1099"/>
        <v>0</v>
      </c>
      <c r="NC777" s="365"/>
      <c r="ND777" s="365">
        <f t="shared" si="1100"/>
        <v>0</v>
      </c>
      <c r="NE777" s="365"/>
      <c r="NF777" s="365">
        <f t="shared" si="1101"/>
        <v>0</v>
      </c>
      <c r="NG777" s="365"/>
      <c r="NH777" s="365">
        <f t="shared" si="1102"/>
        <v>0</v>
      </c>
      <c r="NI777" s="365"/>
      <c r="NJ777" s="365">
        <f t="shared" si="1103"/>
        <v>0</v>
      </c>
      <c r="NK777" s="365"/>
      <c r="NL777" s="365">
        <f t="shared" si="1110"/>
        <v>0</v>
      </c>
      <c r="NM777" s="366"/>
      <c r="NN777" s="370"/>
      <c r="NR777" s="318">
        <f t="shared" si="1104"/>
        <v>0</v>
      </c>
      <c r="NS777" s="318">
        <f t="shared" si="1105"/>
        <v>0</v>
      </c>
      <c r="NT777" s="318">
        <f t="shared" si="1106"/>
        <v>0</v>
      </c>
    </row>
    <row r="778" spans="1:384" s="318" customFormat="1" ht="10.199999999999999" customHeight="1" x14ac:dyDescent="0.3">
      <c r="A778" s="25"/>
      <c r="B778" s="389"/>
      <c r="C778" s="424"/>
      <c r="D778" s="15"/>
      <c r="E778" s="398"/>
      <c r="F778" s="398"/>
      <c r="G778" s="398"/>
      <c r="H778" s="399"/>
      <c r="I778" s="381" t="str">
        <f>Prenoms!$B$6</f>
        <v>vaness</v>
      </c>
      <c r="J778" s="382"/>
      <c r="K778" s="382"/>
      <c r="L778" s="382"/>
      <c r="M778" s="382"/>
      <c r="N778" s="68" t="str">
        <f>IF(NL778&lt;&gt;0,"",IF(Conges!AB40=0,"",Conges!AB40))</f>
        <v/>
      </c>
      <c r="O778" s="69"/>
      <c r="P778" s="70"/>
      <c r="Q778" s="70"/>
      <c r="R778" s="70"/>
      <c r="S778" s="70"/>
      <c r="T778" s="70"/>
      <c r="U778" s="70"/>
      <c r="V778" s="71"/>
      <c r="W778" s="70"/>
      <c r="X778" s="70"/>
      <c r="Y778" s="70"/>
      <c r="Z778" s="70"/>
      <c r="AA778" s="70"/>
      <c r="AB778" s="70"/>
      <c r="AC778" s="70"/>
      <c r="AD778" s="70"/>
      <c r="AE778" s="69"/>
      <c r="AF778" s="70"/>
      <c r="AG778" s="70"/>
      <c r="AH778" s="70"/>
      <c r="AI778" s="70"/>
      <c r="AJ778" s="71"/>
      <c r="AK778" s="70"/>
      <c r="AL778" s="70"/>
      <c r="AM778" s="70"/>
      <c r="AN778" s="70"/>
      <c r="AO778" s="70"/>
      <c r="AP778" s="70"/>
      <c r="AQ778" s="70"/>
      <c r="AR778" s="70"/>
      <c r="AS778" s="70"/>
      <c r="AT778" s="70"/>
      <c r="AU778" s="69"/>
      <c r="AV778" s="70"/>
      <c r="AW778" s="70"/>
      <c r="AX778" s="70"/>
      <c r="AY778" s="70"/>
      <c r="AZ778" s="70"/>
      <c r="BA778" s="70"/>
      <c r="BB778" s="71"/>
      <c r="BC778" s="72">
        <f>IF(NL778&lt;&gt;0,(IF(Conges!AB$40=0,0,3)),0)</f>
        <v>0</v>
      </c>
      <c r="BD778" s="417"/>
      <c r="BE778" s="392">
        <f>IF(OR(Conges!AB$40="A",Conges!AB$40="V"),Prenoms!L$6,NL778)</f>
        <v>0</v>
      </c>
      <c r="BF778" s="393"/>
      <c r="BG778" s="289"/>
      <c r="BH778" s="290">
        <f t="shared" si="1089"/>
        <v>0</v>
      </c>
      <c r="BI778" s="291" t="str">
        <f t="shared" si="1090"/>
        <v/>
      </c>
      <c r="BJ778" s="305">
        <v>125.38709677419354</v>
      </c>
      <c r="BK778" s="306">
        <f t="shared" si="1107"/>
        <v>-125.38709677419354</v>
      </c>
      <c r="BL778" s="307">
        <f t="shared" si="1015"/>
        <v>0</v>
      </c>
      <c r="BM778" s="307">
        <f t="shared" si="1016"/>
        <v>0</v>
      </c>
      <c r="BN778" s="307">
        <f>SUM('Heures Pointage'!$DD$28:$DE$28)</f>
        <v>0</v>
      </c>
      <c r="BO778" s="307">
        <f>SUM('Heures et Indemnites'!$DD$28:$DE$28)</f>
        <v>0</v>
      </c>
      <c r="BP778" s="308">
        <f t="shared" si="1017"/>
        <v>0</v>
      </c>
      <c r="BQ778" s="308">
        <f>'Heures Pointage'!$EB$28</f>
        <v>0</v>
      </c>
      <c r="BR778" s="309">
        <f t="shared" ref="BR778" si="1113">$BH$1058</f>
        <v>0</v>
      </c>
      <c r="BS778" s="150">
        <f>Prenoms!$C$6</f>
        <v>169</v>
      </c>
      <c r="BT778" s="153"/>
      <c r="BU778" s="323">
        <f>SUM('Heures et Indemnites'!$DD$28:$DE$28)</f>
        <v>0</v>
      </c>
      <c r="BV778" s="236">
        <f>SUM('Heures et Indemnites'!$DD$6:$DE$28)</f>
        <v>0</v>
      </c>
      <c r="BW778" s="323"/>
      <c r="BX778" s="236"/>
      <c r="BY778" s="319"/>
      <c r="BZ778" s="319"/>
      <c r="CA778" s="319"/>
      <c r="CB778" s="319"/>
      <c r="CC778" s="319"/>
      <c r="CD778" s="319"/>
      <c r="CE778" s="319"/>
      <c r="CF778" s="319"/>
      <c r="CG778" s="319"/>
      <c r="CH778" s="319"/>
      <c r="CI778" s="319"/>
      <c r="CJ778" s="319"/>
      <c r="CK778" s="319"/>
      <c r="CL778" s="319"/>
      <c r="CM778" s="319"/>
      <c r="CN778" s="319"/>
      <c r="CO778" s="319"/>
      <c r="CP778" s="319"/>
      <c r="CQ778" s="319"/>
      <c r="CR778" s="319"/>
      <c r="CS778" s="319"/>
      <c r="CT778" s="319"/>
      <c r="CU778" s="319"/>
      <c r="CV778" s="319"/>
      <c r="CW778" s="319"/>
      <c r="CX778" s="319"/>
      <c r="CY778" s="319"/>
      <c r="CZ778" s="319"/>
      <c r="DA778" s="319"/>
      <c r="DB778" s="319"/>
      <c r="DC778" s="319"/>
      <c r="DD778" s="319"/>
      <c r="DE778" s="319"/>
      <c r="DF778" s="319"/>
      <c r="DG778" s="319"/>
      <c r="DH778" s="319"/>
      <c r="DI778" s="319"/>
      <c r="DJ778" s="319"/>
      <c r="DK778" s="319"/>
      <c r="DL778" s="319"/>
      <c r="DM778" s="319"/>
      <c r="DN778" s="319"/>
      <c r="DO778" s="319"/>
      <c r="DP778" s="319"/>
      <c r="DQ778" s="319"/>
      <c r="DR778" s="319"/>
      <c r="DS778" s="319"/>
      <c r="DT778" s="319"/>
      <c r="DU778" s="319"/>
      <c r="DV778" s="319"/>
      <c r="DW778" s="319"/>
      <c r="DX778" s="319"/>
      <c r="DY778" s="319"/>
      <c r="DZ778" s="319"/>
      <c r="EA778" s="319"/>
      <c r="EB778" s="319"/>
      <c r="EC778" s="319"/>
      <c r="ED778" s="319"/>
      <c r="EE778" s="319"/>
      <c r="EF778" s="319"/>
      <c r="EG778" s="319"/>
      <c r="EH778" s="319"/>
      <c r="EI778" s="319"/>
      <c r="EJ778" s="319"/>
      <c r="EK778" s="319"/>
      <c r="EL778" s="319"/>
      <c r="EM778" s="319"/>
      <c r="EN778" s="319"/>
      <c r="EO778" s="319"/>
      <c r="EP778" s="319"/>
      <c r="EQ778" s="319"/>
      <c r="ER778" s="319"/>
      <c r="ES778" s="319"/>
      <c r="ET778" s="319"/>
      <c r="EU778" s="319"/>
      <c r="EV778" s="319"/>
      <c r="EW778" s="319"/>
      <c r="EX778" s="319"/>
      <c r="EY778" s="319"/>
      <c r="EZ778" s="319"/>
      <c r="FA778" s="319"/>
      <c r="FB778" s="319"/>
      <c r="FC778" s="319"/>
      <c r="FD778" s="319"/>
      <c r="FE778" s="319"/>
      <c r="FF778" s="319"/>
      <c r="FG778" s="319"/>
      <c r="FH778" s="319"/>
      <c r="FI778" s="319"/>
      <c r="FJ778" s="319"/>
      <c r="FK778" s="319"/>
      <c r="FL778" s="319"/>
      <c r="FM778" s="319"/>
      <c r="FN778" s="319"/>
      <c r="FO778" s="319"/>
      <c r="FP778" s="319"/>
      <c r="FQ778" s="319"/>
      <c r="FR778" s="319"/>
      <c r="FS778" s="319"/>
      <c r="FT778" s="319"/>
      <c r="FU778" s="319"/>
      <c r="FV778" s="319"/>
      <c r="FW778" s="319"/>
      <c r="FX778" s="319"/>
      <c r="FY778" s="319"/>
      <c r="FZ778" s="319"/>
      <c r="GA778" s="319"/>
      <c r="GB778" s="319"/>
      <c r="GC778" s="319"/>
      <c r="GD778" s="319"/>
      <c r="GE778" s="319"/>
      <c r="GF778" s="319"/>
      <c r="GG778" s="319"/>
      <c r="GH778" s="319"/>
      <c r="GI778" s="319"/>
      <c r="GJ778" s="319"/>
      <c r="GK778" s="319"/>
      <c r="GL778" s="319"/>
      <c r="GM778" s="319"/>
      <c r="GN778" s="319"/>
      <c r="GO778" s="319"/>
      <c r="GP778" s="319"/>
      <c r="GQ778" s="319"/>
      <c r="GR778" s="319"/>
      <c r="GS778" s="319"/>
      <c r="GT778" s="319"/>
      <c r="GU778" s="319"/>
      <c r="GV778" s="319"/>
      <c r="GW778" s="319"/>
      <c r="GX778" s="319"/>
      <c r="GY778" s="319"/>
      <c r="GZ778" s="319"/>
      <c r="HA778" s="319"/>
      <c r="HB778" s="319"/>
      <c r="HC778" s="319"/>
      <c r="HD778" s="319"/>
      <c r="HE778" s="319"/>
      <c r="HF778" s="319"/>
      <c r="HG778" s="319"/>
      <c r="HH778" s="319"/>
      <c r="HI778" s="319"/>
      <c r="HJ778" s="319"/>
      <c r="HK778" s="319"/>
      <c r="HL778" s="319"/>
      <c r="HM778" s="319"/>
      <c r="HN778" s="319"/>
      <c r="HO778" s="319"/>
      <c r="HP778" s="319"/>
      <c r="HQ778" s="319"/>
      <c r="HR778" s="319"/>
      <c r="HS778" s="319"/>
      <c r="HT778" s="319"/>
      <c r="HU778" s="319"/>
      <c r="HV778" s="319"/>
      <c r="HW778" s="319"/>
      <c r="HX778" s="319"/>
      <c r="HY778" s="319"/>
      <c r="HZ778" s="319"/>
      <c r="IA778" s="319"/>
      <c r="IB778" s="319"/>
      <c r="IC778" s="319"/>
      <c r="ID778" s="319"/>
      <c r="IE778" s="319"/>
      <c r="IF778" s="319"/>
      <c r="IG778" s="319"/>
      <c r="IH778" s="319"/>
      <c r="II778" s="319"/>
      <c r="IJ778" s="319"/>
      <c r="IK778" s="319"/>
      <c r="IL778" s="319"/>
      <c r="IM778" s="319"/>
      <c r="IN778" s="319"/>
      <c r="IO778" s="319"/>
      <c r="IP778" s="319"/>
      <c r="IQ778" s="319"/>
      <c r="IR778" s="319"/>
      <c r="IS778" s="319"/>
      <c r="IT778" s="319"/>
      <c r="IU778" s="319"/>
      <c r="IV778" s="319"/>
      <c r="IW778" s="319"/>
      <c r="IX778" s="319"/>
      <c r="IY778" s="319"/>
      <c r="IZ778" s="319"/>
      <c r="JA778" s="319"/>
      <c r="JB778" s="319"/>
      <c r="JC778" s="319"/>
      <c r="JD778" s="319"/>
      <c r="JE778" s="319"/>
      <c r="JF778" s="319"/>
      <c r="JG778" s="319"/>
      <c r="JH778" s="319"/>
      <c r="JI778" s="319"/>
      <c r="JJ778" s="319"/>
      <c r="JK778" s="319"/>
      <c r="JL778" s="319"/>
      <c r="JM778" s="319"/>
      <c r="JN778" s="319"/>
      <c r="JO778" s="319"/>
      <c r="JP778" s="319"/>
      <c r="JQ778" s="319"/>
      <c r="JR778" s="319"/>
      <c r="JS778" s="319"/>
      <c r="JT778" s="319"/>
      <c r="JU778" s="319"/>
      <c r="JV778" s="319"/>
      <c r="JW778" s="319"/>
      <c r="JX778" s="319"/>
      <c r="JY778" s="319"/>
      <c r="JZ778" s="319"/>
      <c r="KA778" s="319"/>
      <c r="KB778" s="319"/>
      <c r="KC778" s="319"/>
      <c r="KD778" s="319"/>
      <c r="KE778" s="319"/>
      <c r="KF778" s="319"/>
      <c r="KG778" s="319"/>
      <c r="KH778" s="319"/>
      <c r="KI778" s="319"/>
      <c r="KJ778" s="319"/>
      <c r="KK778" s="319"/>
      <c r="KL778" s="319"/>
      <c r="KM778" s="319"/>
      <c r="KN778" s="319"/>
      <c r="KO778" s="319"/>
      <c r="KP778" s="319"/>
      <c r="KQ778" s="319"/>
      <c r="KR778" s="319"/>
      <c r="KS778" s="319"/>
      <c r="KT778" s="319"/>
      <c r="KU778" s="319"/>
      <c r="KV778" s="319"/>
      <c r="KW778" s="319"/>
      <c r="KX778" s="319"/>
      <c r="KY778" s="319"/>
      <c r="KZ778" s="319"/>
      <c r="LA778" s="319"/>
      <c r="LB778" s="319"/>
      <c r="LC778" s="319"/>
      <c r="LD778" s="319"/>
      <c r="LE778" s="319"/>
      <c r="LF778" s="319"/>
      <c r="LG778" s="319"/>
      <c r="LH778" s="319"/>
      <c r="LI778" s="319"/>
      <c r="LJ778" s="319"/>
      <c r="LK778" s="319"/>
      <c r="LL778" s="319"/>
      <c r="LM778" s="319"/>
      <c r="LN778" s="319"/>
      <c r="LO778" s="319"/>
      <c r="LP778" s="319"/>
      <c r="LQ778" s="319"/>
      <c r="LR778" s="319"/>
      <c r="LS778" s="319"/>
      <c r="LT778" s="319"/>
      <c r="LU778" s="319"/>
      <c r="LV778" s="319"/>
      <c r="LW778" s="319"/>
      <c r="LX778" s="319"/>
      <c r="LY778" s="319"/>
      <c r="LZ778" s="319"/>
      <c r="MA778" s="319"/>
      <c r="MB778" s="319"/>
      <c r="MC778" s="319"/>
      <c r="MD778" s="319"/>
      <c r="ME778" s="319"/>
      <c r="MF778" s="319"/>
      <c r="MG778" s="319"/>
      <c r="MH778" s="319"/>
      <c r="MI778" s="319"/>
      <c r="MJ778" s="319"/>
      <c r="MK778" s="319"/>
      <c r="ML778" s="319"/>
      <c r="MM778" s="319"/>
      <c r="MN778" s="319"/>
      <c r="MO778" s="319"/>
      <c r="MP778" s="319"/>
      <c r="MQ778" s="319"/>
      <c r="MS778" s="241"/>
      <c r="MT778" s="362">
        <f t="shared" si="1109"/>
        <v>0</v>
      </c>
      <c r="MU778" s="363">
        <f t="shared" si="1095"/>
        <v>0</v>
      </c>
      <c r="MV778" s="363">
        <f t="shared" si="1096"/>
        <v>0</v>
      </c>
      <c r="MW778" s="363"/>
      <c r="MX778" s="363">
        <f t="shared" si="1097"/>
        <v>0</v>
      </c>
      <c r="MY778" s="363"/>
      <c r="MZ778" s="363">
        <f t="shared" si="1098"/>
        <v>0</v>
      </c>
      <c r="NA778" s="363"/>
      <c r="NB778" s="363">
        <f t="shared" si="1099"/>
        <v>0</v>
      </c>
      <c r="NC778" s="363"/>
      <c r="ND778" s="363">
        <f t="shared" si="1100"/>
        <v>0</v>
      </c>
      <c r="NE778" s="363"/>
      <c r="NF778" s="363">
        <f t="shared" si="1101"/>
        <v>0</v>
      </c>
      <c r="NG778" s="363"/>
      <c r="NH778" s="363">
        <f t="shared" si="1102"/>
        <v>0</v>
      </c>
      <c r="NI778" s="363"/>
      <c r="NJ778" s="363">
        <f t="shared" si="1103"/>
        <v>0</v>
      </c>
      <c r="NK778" s="363"/>
      <c r="NL778" s="363">
        <f t="shared" si="1110"/>
        <v>0</v>
      </c>
      <c r="NM778" s="364"/>
      <c r="NN778" s="370"/>
      <c r="NR778" s="318">
        <f t="shared" si="1104"/>
        <v>0</v>
      </c>
      <c r="NS778" s="318">
        <f t="shared" si="1105"/>
        <v>0</v>
      </c>
      <c r="NT778" s="318">
        <f t="shared" si="1106"/>
        <v>0</v>
      </c>
    </row>
    <row r="779" spans="1:384" s="318" customFormat="1" ht="10.199999999999999" customHeight="1" x14ac:dyDescent="0.3">
      <c r="A779" s="25"/>
      <c r="B779" s="389"/>
      <c r="C779" s="424"/>
      <c r="D779" s="15"/>
      <c r="E779" s="408" t="str">
        <f>$E$9</f>
        <v>CREPIERE</v>
      </c>
      <c r="F779" s="408"/>
      <c r="G779" s="131" t="str">
        <f>IF(MT805=0,"",MT805)</f>
        <v/>
      </c>
      <c r="H779" s="399"/>
      <c r="I779" s="394" t="str">
        <f>Prenoms!$B$7</f>
        <v>seb</v>
      </c>
      <c r="J779" s="395"/>
      <c r="K779" s="395"/>
      <c r="L779" s="395"/>
      <c r="M779" s="395"/>
      <c r="N779" s="81" t="str">
        <f>IF(NL779&lt;&gt;0,"",IF(Conges!AB41=0,"",Conges!AB41))</f>
        <v/>
      </c>
      <c r="O779" s="82"/>
      <c r="P779" s="83"/>
      <c r="Q779" s="83"/>
      <c r="R779" s="83"/>
      <c r="S779" s="83"/>
      <c r="T779" s="83"/>
      <c r="U779" s="83"/>
      <c r="V779" s="84"/>
      <c r="W779" s="83"/>
      <c r="X779" s="83"/>
      <c r="Y779" s="83"/>
      <c r="Z779" s="83"/>
      <c r="AA779" s="83"/>
      <c r="AB779" s="83"/>
      <c r="AC779" s="83"/>
      <c r="AD779" s="83"/>
      <c r="AE779" s="82"/>
      <c r="AF779" s="83"/>
      <c r="AG779" s="83"/>
      <c r="AH779" s="83"/>
      <c r="AI779" s="83"/>
      <c r="AJ779" s="84"/>
      <c r="AK779" s="83"/>
      <c r="AL779" s="83"/>
      <c r="AM779" s="83"/>
      <c r="AN779" s="83"/>
      <c r="AO779" s="83"/>
      <c r="AP779" s="83"/>
      <c r="AQ779" s="83"/>
      <c r="AR779" s="83"/>
      <c r="AS779" s="83"/>
      <c r="AT779" s="83"/>
      <c r="AU779" s="82"/>
      <c r="AV779" s="83"/>
      <c r="AW779" s="83"/>
      <c r="AX779" s="83"/>
      <c r="AY779" s="83"/>
      <c r="AZ779" s="83"/>
      <c r="BA779" s="83"/>
      <c r="BB779" s="84"/>
      <c r="BC779" s="85">
        <f>IF(NL779&lt;&gt;0,(IF(Conges!AB$41=0,0,3)),0)</f>
        <v>0</v>
      </c>
      <c r="BD779" s="417"/>
      <c r="BE779" s="390">
        <f>IF(OR(Conges!AB$41="A",Conges!AB$41="V"),Prenoms!L$7,NL779)</f>
        <v>0</v>
      </c>
      <c r="BF779" s="391"/>
      <c r="BG779" s="286"/>
      <c r="BH779" s="287">
        <f t="shared" si="1089"/>
        <v>0</v>
      </c>
      <c r="BI779" s="288" t="str">
        <f t="shared" si="1090"/>
        <v/>
      </c>
      <c r="BJ779" s="300">
        <v>125.38709677419354</v>
      </c>
      <c r="BK779" s="301">
        <f t="shared" si="1107"/>
        <v>-125.38709677419354</v>
      </c>
      <c r="BL779" s="302">
        <f t="shared" ref="BL779:BL838" si="1114">$NL779</f>
        <v>0</v>
      </c>
      <c r="BM779" s="302">
        <f t="shared" ref="BM779:BM838" si="1115">$BE779</f>
        <v>0</v>
      </c>
      <c r="BN779" s="302">
        <f>SUM('Heures Pointage'!$ED$28:$EE$28)</f>
        <v>0</v>
      </c>
      <c r="BO779" s="302">
        <f>SUM('Heures et Indemnites'!$ED$28:$EE$28)</f>
        <v>0</v>
      </c>
      <c r="BP779" s="303">
        <f t="shared" ref="BP779:BP838" si="1116">$NT779</f>
        <v>0</v>
      </c>
      <c r="BQ779" s="303">
        <f>'Heures Pointage'!$FB$28</f>
        <v>0</v>
      </c>
      <c r="BR779" s="304">
        <f t="shared" ref="BR779" si="1117">$BH$1059</f>
        <v>0</v>
      </c>
      <c r="BS779" s="149">
        <f>Prenoms!$C$7</f>
        <v>169</v>
      </c>
      <c r="BT779" s="180"/>
      <c r="BU779" s="324">
        <f>SUM('Heures et Indemnites'!$ED$28:$EE$28)</f>
        <v>0</v>
      </c>
      <c r="BV779" s="235">
        <f>SUM('Heures et Indemnites'!$ED$6:$EE$28)</f>
        <v>0</v>
      </c>
      <c r="BW779" s="324"/>
      <c r="BX779" s="235"/>
      <c r="BY779" s="319"/>
      <c r="BZ779" s="319"/>
      <c r="CA779" s="319"/>
      <c r="CB779" s="319"/>
      <c r="CC779" s="319"/>
      <c r="CD779" s="319"/>
      <c r="CE779" s="319"/>
      <c r="CF779" s="319"/>
      <c r="CG779" s="319"/>
      <c r="CH779" s="319"/>
      <c r="CI779" s="319"/>
      <c r="CJ779" s="319"/>
      <c r="CK779" s="319"/>
      <c r="CL779" s="319"/>
      <c r="CM779" s="319"/>
      <c r="CN779" s="319"/>
      <c r="CO779" s="319"/>
      <c r="CP779" s="319"/>
      <c r="CQ779" s="319"/>
      <c r="CR779" s="319"/>
      <c r="CS779" s="319"/>
      <c r="CT779" s="319"/>
      <c r="CU779" s="319"/>
      <c r="CV779" s="319"/>
      <c r="CW779" s="319"/>
      <c r="CX779" s="319"/>
      <c r="CY779" s="319"/>
      <c r="CZ779" s="319"/>
      <c r="DA779" s="319"/>
      <c r="DB779" s="319"/>
      <c r="DC779" s="319"/>
      <c r="DD779" s="319"/>
      <c r="DE779" s="319"/>
      <c r="DF779" s="319"/>
      <c r="DG779" s="319"/>
      <c r="DH779" s="319"/>
      <c r="DI779" s="319"/>
      <c r="DJ779" s="319"/>
      <c r="DK779" s="319"/>
      <c r="DL779" s="319"/>
      <c r="DM779" s="319"/>
      <c r="DN779" s="319"/>
      <c r="DO779" s="319"/>
      <c r="DP779" s="319"/>
      <c r="DQ779" s="319"/>
      <c r="DR779" s="319"/>
      <c r="DS779" s="319"/>
      <c r="DT779" s="319"/>
      <c r="DU779" s="319"/>
      <c r="DV779" s="319"/>
      <c r="DW779" s="319"/>
      <c r="DX779" s="319"/>
      <c r="DY779" s="319"/>
      <c r="DZ779" s="319"/>
      <c r="EA779" s="319"/>
      <c r="EB779" s="319"/>
      <c r="EC779" s="319"/>
      <c r="ED779" s="319"/>
      <c r="EE779" s="319"/>
      <c r="EF779" s="319"/>
      <c r="EG779" s="319"/>
      <c r="EH779" s="319"/>
      <c r="EI779" s="319"/>
      <c r="EJ779" s="319"/>
      <c r="EK779" s="319"/>
      <c r="EL779" s="319"/>
      <c r="EM779" s="319"/>
      <c r="EN779" s="319"/>
      <c r="EO779" s="319"/>
      <c r="EP779" s="319"/>
      <c r="EQ779" s="319"/>
      <c r="ER779" s="319"/>
      <c r="ES779" s="319"/>
      <c r="ET779" s="319"/>
      <c r="EU779" s="319"/>
      <c r="EV779" s="319"/>
      <c r="EW779" s="319"/>
      <c r="EX779" s="319"/>
      <c r="EY779" s="319"/>
      <c r="EZ779" s="319"/>
      <c r="FA779" s="319"/>
      <c r="FB779" s="319"/>
      <c r="FC779" s="319"/>
      <c r="FD779" s="319"/>
      <c r="FE779" s="319"/>
      <c r="FF779" s="319"/>
      <c r="FG779" s="319"/>
      <c r="FH779" s="319"/>
      <c r="FI779" s="319"/>
      <c r="FJ779" s="319"/>
      <c r="FK779" s="319"/>
      <c r="FL779" s="319"/>
      <c r="FM779" s="319"/>
      <c r="FN779" s="319"/>
      <c r="FO779" s="319"/>
      <c r="FP779" s="319"/>
      <c r="FQ779" s="319"/>
      <c r="FR779" s="319"/>
      <c r="FS779" s="319"/>
      <c r="FT779" s="319"/>
      <c r="FU779" s="319"/>
      <c r="FV779" s="319"/>
      <c r="FW779" s="319"/>
      <c r="FX779" s="319"/>
      <c r="FY779" s="319"/>
      <c r="FZ779" s="319"/>
      <c r="GA779" s="319"/>
      <c r="GB779" s="319"/>
      <c r="GC779" s="319"/>
      <c r="GD779" s="319"/>
      <c r="GE779" s="319"/>
      <c r="GF779" s="319"/>
      <c r="GG779" s="319"/>
      <c r="GH779" s="319"/>
      <c r="GI779" s="319"/>
      <c r="GJ779" s="319"/>
      <c r="GK779" s="319"/>
      <c r="GL779" s="319"/>
      <c r="GM779" s="319"/>
      <c r="GN779" s="319"/>
      <c r="GO779" s="319"/>
      <c r="GP779" s="319"/>
      <c r="GQ779" s="319"/>
      <c r="GR779" s="319"/>
      <c r="GS779" s="319"/>
      <c r="GT779" s="319"/>
      <c r="GU779" s="319"/>
      <c r="GV779" s="319"/>
      <c r="GW779" s="319"/>
      <c r="GX779" s="319"/>
      <c r="GY779" s="319"/>
      <c r="GZ779" s="319"/>
      <c r="HA779" s="319"/>
      <c r="HB779" s="319"/>
      <c r="HC779" s="319"/>
      <c r="HD779" s="319"/>
      <c r="HE779" s="319"/>
      <c r="HF779" s="319"/>
      <c r="HG779" s="319"/>
      <c r="HH779" s="319"/>
      <c r="HI779" s="319"/>
      <c r="HJ779" s="319"/>
      <c r="HK779" s="319"/>
      <c r="HL779" s="319"/>
      <c r="HM779" s="319"/>
      <c r="HN779" s="319"/>
      <c r="HO779" s="319"/>
      <c r="HP779" s="319"/>
      <c r="HQ779" s="319"/>
      <c r="HR779" s="319"/>
      <c r="HS779" s="319"/>
      <c r="HT779" s="319"/>
      <c r="HU779" s="319"/>
      <c r="HV779" s="319"/>
      <c r="HW779" s="319"/>
      <c r="HX779" s="319"/>
      <c r="HY779" s="319"/>
      <c r="HZ779" s="319"/>
      <c r="IA779" s="319"/>
      <c r="IB779" s="319"/>
      <c r="IC779" s="319"/>
      <c r="ID779" s="319"/>
      <c r="IE779" s="319"/>
      <c r="IF779" s="319"/>
      <c r="IG779" s="319"/>
      <c r="IH779" s="319"/>
      <c r="II779" s="319"/>
      <c r="IJ779" s="319"/>
      <c r="IK779" s="319"/>
      <c r="IL779" s="319"/>
      <c r="IM779" s="319"/>
      <c r="IN779" s="319"/>
      <c r="IO779" s="319"/>
      <c r="IP779" s="319"/>
      <c r="IQ779" s="319"/>
      <c r="IR779" s="319"/>
      <c r="IS779" s="319"/>
      <c r="IT779" s="319"/>
      <c r="IU779" s="319"/>
      <c r="IV779" s="319"/>
      <c r="IW779" s="319"/>
      <c r="IX779" s="319"/>
      <c r="IY779" s="319"/>
      <c r="IZ779" s="319"/>
      <c r="JA779" s="319"/>
      <c r="JB779" s="319"/>
      <c r="JC779" s="319"/>
      <c r="JD779" s="319"/>
      <c r="JE779" s="319"/>
      <c r="JF779" s="319"/>
      <c r="JG779" s="319"/>
      <c r="JH779" s="319"/>
      <c r="JI779" s="319"/>
      <c r="JJ779" s="319"/>
      <c r="JK779" s="319"/>
      <c r="JL779" s="319"/>
      <c r="JM779" s="319"/>
      <c r="JN779" s="319"/>
      <c r="JO779" s="319"/>
      <c r="JP779" s="319"/>
      <c r="JQ779" s="319"/>
      <c r="JR779" s="319"/>
      <c r="JS779" s="319"/>
      <c r="JT779" s="319"/>
      <c r="JU779" s="319"/>
      <c r="JV779" s="319"/>
      <c r="JW779" s="319"/>
      <c r="JX779" s="319"/>
      <c r="JY779" s="319"/>
      <c r="JZ779" s="319"/>
      <c r="KA779" s="319"/>
      <c r="KB779" s="319"/>
      <c r="KC779" s="319"/>
      <c r="KD779" s="319"/>
      <c r="KE779" s="319"/>
      <c r="KF779" s="319"/>
      <c r="KG779" s="319"/>
      <c r="KH779" s="319"/>
      <c r="KI779" s="319"/>
      <c r="KJ779" s="319"/>
      <c r="KK779" s="319"/>
      <c r="KL779" s="319"/>
      <c r="KM779" s="319"/>
      <c r="KN779" s="319"/>
      <c r="KO779" s="319"/>
      <c r="KP779" s="319"/>
      <c r="KQ779" s="319"/>
      <c r="KR779" s="319"/>
      <c r="KS779" s="319"/>
      <c r="KT779" s="319"/>
      <c r="KU779" s="319"/>
      <c r="KV779" s="319"/>
      <c r="KW779" s="319"/>
      <c r="KX779" s="319"/>
      <c r="KY779" s="319"/>
      <c r="KZ779" s="319"/>
      <c r="LA779" s="319"/>
      <c r="LB779" s="319"/>
      <c r="LC779" s="319"/>
      <c r="LD779" s="319"/>
      <c r="LE779" s="319"/>
      <c r="LF779" s="319"/>
      <c r="LG779" s="319"/>
      <c r="LH779" s="319"/>
      <c r="LI779" s="319"/>
      <c r="LJ779" s="319"/>
      <c r="LK779" s="319"/>
      <c r="LL779" s="319"/>
      <c r="LM779" s="319"/>
      <c r="LN779" s="319"/>
      <c r="LO779" s="319"/>
      <c r="LP779" s="319"/>
      <c r="LQ779" s="319"/>
      <c r="LR779" s="319"/>
      <c r="LS779" s="319"/>
      <c r="LT779" s="319"/>
      <c r="LU779" s="319"/>
      <c r="LV779" s="319"/>
      <c r="LW779" s="319"/>
      <c r="LX779" s="319"/>
      <c r="LY779" s="319"/>
      <c r="LZ779" s="319"/>
      <c r="MA779" s="319"/>
      <c r="MB779" s="319"/>
      <c r="MC779" s="319"/>
      <c r="MD779" s="319"/>
      <c r="ME779" s="319"/>
      <c r="MF779" s="319"/>
      <c r="MG779" s="319"/>
      <c r="MH779" s="319"/>
      <c r="MI779" s="319"/>
      <c r="MJ779" s="319"/>
      <c r="MK779" s="319"/>
      <c r="ML779" s="319"/>
      <c r="MM779" s="319"/>
      <c r="MN779" s="319"/>
      <c r="MO779" s="319"/>
      <c r="MP779" s="319"/>
      <c r="MQ779" s="319"/>
      <c r="MS779" s="241"/>
      <c r="MT779" s="373">
        <f t="shared" si="1109"/>
        <v>0</v>
      </c>
      <c r="MU779" s="365">
        <f t="shared" si="1095"/>
        <v>0</v>
      </c>
      <c r="MV779" s="365">
        <f t="shared" si="1096"/>
        <v>0</v>
      </c>
      <c r="MW779" s="365"/>
      <c r="MX779" s="365">
        <f t="shared" si="1097"/>
        <v>0</v>
      </c>
      <c r="MY779" s="365"/>
      <c r="MZ779" s="365">
        <f t="shared" si="1098"/>
        <v>0</v>
      </c>
      <c r="NA779" s="365"/>
      <c r="NB779" s="365">
        <f t="shared" si="1099"/>
        <v>0</v>
      </c>
      <c r="NC779" s="365"/>
      <c r="ND779" s="365">
        <f t="shared" si="1100"/>
        <v>0</v>
      </c>
      <c r="NE779" s="365"/>
      <c r="NF779" s="365">
        <f t="shared" si="1101"/>
        <v>0</v>
      </c>
      <c r="NG779" s="365"/>
      <c r="NH779" s="365">
        <f t="shared" si="1102"/>
        <v>0</v>
      </c>
      <c r="NI779" s="365"/>
      <c r="NJ779" s="365">
        <f t="shared" si="1103"/>
        <v>0</v>
      </c>
      <c r="NK779" s="365"/>
      <c r="NL779" s="365">
        <f t="shared" si="1110"/>
        <v>0</v>
      </c>
      <c r="NM779" s="366"/>
      <c r="NN779" s="370"/>
      <c r="NR779" s="318">
        <f t="shared" si="1104"/>
        <v>0</v>
      </c>
      <c r="NS779" s="318">
        <f t="shared" si="1105"/>
        <v>0</v>
      </c>
      <c r="NT779" s="318">
        <f t="shared" si="1106"/>
        <v>0</v>
      </c>
    </row>
    <row r="780" spans="1:384" s="318" customFormat="1" ht="10.199999999999999" customHeight="1" x14ac:dyDescent="0.3">
      <c r="A780" s="25"/>
      <c r="B780" s="389"/>
      <c r="C780" s="424"/>
      <c r="D780" s="15"/>
      <c r="E780" s="411" t="str">
        <f>$E$10</f>
        <v>BRASSERIE</v>
      </c>
      <c r="F780" s="411"/>
      <c r="G780" s="132" t="str">
        <f>IF(MV805=0,"",MV805)</f>
        <v/>
      </c>
      <c r="H780" s="399"/>
      <c r="I780" s="381" t="str">
        <f>Prenoms!$B$8</f>
        <v>dylan</v>
      </c>
      <c r="J780" s="382"/>
      <c r="K780" s="382"/>
      <c r="L780" s="382"/>
      <c r="M780" s="382"/>
      <c r="N780" s="68" t="str">
        <f>IF(NL780&lt;&gt;0,"",IF(Conges!AB42=0,"",Conges!AB42))</f>
        <v/>
      </c>
      <c r="O780" s="69"/>
      <c r="P780" s="70"/>
      <c r="Q780" s="70"/>
      <c r="R780" s="70"/>
      <c r="S780" s="70"/>
      <c r="T780" s="70"/>
      <c r="U780" s="70"/>
      <c r="V780" s="71"/>
      <c r="W780" s="70"/>
      <c r="X780" s="70"/>
      <c r="Y780" s="70"/>
      <c r="Z780" s="70"/>
      <c r="AA780" s="70"/>
      <c r="AB780" s="70"/>
      <c r="AC780" s="70"/>
      <c r="AD780" s="70"/>
      <c r="AE780" s="69"/>
      <c r="AF780" s="70"/>
      <c r="AG780" s="70"/>
      <c r="AH780" s="70"/>
      <c r="AI780" s="70"/>
      <c r="AJ780" s="71"/>
      <c r="AK780" s="70"/>
      <c r="AL780" s="70"/>
      <c r="AM780" s="70"/>
      <c r="AN780" s="70"/>
      <c r="AO780" s="70"/>
      <c r="AP780" s="70"/>
      <c r="AQ780" s="70"/>
      <c r="AR780" s="70"/>
      <c r="AS780" s="70"/>
      <c r="AT780" s="70"/>
      <c r="AU780" s="69"/>
      <c r="AV780" s="70"/>
      <c r="AW780" s="70"/>
      <c r="AX780" s="70"/>
      <c r="AY780" s="70"/>
      <c r="AZ780" s="70"/>
      <c r="BA780" s="70"/>
      <c r="BB780" s="71"/>
      <c r="BC780" s="72">
        <f>IF(NL780&lt;&gt;0,(IF(Conges!AB$42=0,0,3)),0)</f>
        <v>0</v>
      </c>
      <c r="BD780" s="417"/>
      <c r="BE780" s="392">
        <f>IF(OR(Conges!AB$42="A",Conges!AB$42="V"),Prenoms!L$8,NL780)</f>
        <v>0</v>
      </c>
      <c r="BF780" s="393"/>
      <c r="BG780" s="289"/>
      <c r="BH780" s="290">
        <f t="shared" si="1089"/>
        <v>0</v>
      </c>
      <c r="BI780" s="291" t="str">
        <f t="shared" si="1090"/>
        <v/>
      </c>
      <c r="BJ780" s="305">
        <v>125.38709677419354</v>
      </c>
      <c r="BK780" s="306">
        <f t="shared" si="1107"/>
        <v>-125.38709677419354</v>
      </c>
      <c r="BL780" s="307">
        <f t="shared" si="1114"/>
        <v>0</v>
      </c>
      <c r="BM780" s="307">
        <f t="shared" si="1115"/>
        <v>0</v>
      </c>
      <c r="BN780" s="307">
        <f>SUM('Heures Pointage'!$FD$28:$FE$28)</f>
        <v>0</v>
      </c>
      <c r="BO780" s="307">
        <f>SUM('Heures et Indemnites'!$FD$28:$FE$28)</f>
        <v>0</v>
      </c>
      <c r="BP780" s="308">
        <f t="shared" si="1116"/>
        <v>0</v>
      </c>
      <c r="BQ780" s="308">
        <f>'Heures Pointage'!$GB$28</f>
        <v>0</v>
      </c>
      <c r="BR780" s="309">
        <f t="shared" ref="BR780" si="1118">$BH$1060</f>
        <v>0</v>
      </c>
      <c r="BS780" s="150">
        <f>Prenoms!$C$8</f>
        <v>169</v>
      </c>
      <c r="BT780" s="153"/>
      <c r="BU780" s="323">
        <f>SUM('Heures et Indemnites'!$FD$28:$FE$28)</f>
        <v>0</v>
      </c>
      <c r="BV780" s="236">
        <f>SUM('Heures et Indemnites'!$FD$6:$FE$28)</f>
        <v>0</v>
      </c>
      <c r="BW780" s="323"/>
      <c r="BX780" s="236"/>
      <c r="BY780" s="319"/>
      <c r="BZ780" s="319"/>
      <c r="CA780" s="319"/>
      <c r="CB780" s="319"/>
      <c r="CC780" s="319"/>
      <c r="CD780" s="319"/>
      <c r="CE780" s="319"/>
      <c r="CF780" s="319"/>
      <c r="CG780" s="319"/>
      <c r="CH780" s="319"/>
      <c r="CI780" s="319"/>
      <c r="CJ780" s="319"/>
      <c r="CK780" s="319"/>
      <c r="CL780" s="319"/>
      <c r="CM780" s="319"/>
      <c r="CN780" s="319"/>
      <c r="CO780" s="319"/>
      <c r="CP780" s="319"/>
      <c r="CQ780" s="319"/>
      <c r="CR780" s="319"/>
      <c r="CS780" s="319"/>
      <c r="CT780" s="319"/>
      <c r="CU780" s="319"/>
      <c r="CV780" s="319"/>
      <c r="CW780" s="319"/>
      <c r="CX780" s="319"/>
      <c r="CY780" s="319"/>
      <c r="CZ780" s="319"/>
      <c r="DA780" s="319"/>
      <c r="DB780" s="319"/>
      <c r="DC780" s="319"/>
      <c r="DD780" s="319"/>
      <c r="DE780" s="319"/>
      <c r="DF780" s="319"/>
      <c r="DG780" s="319"/>
      <c r="DH780" s="319"/>
      <c r="DI780" s="319"/>
      <c r="DJ780" s="319"/>
      <c r="DK780" s="319"/>
      <c r="DL780" s="319"/>
      <c r="DM780" s="319"/>
      <c r="DN780" s="319"/>
      <c r="DO780" s="319"/>
      <c r="DP780" s="319"/>
      <c r="DQ780" s="319"/>
      <c r="DR780" s="319"/>
      <c r="DS780" s="319"/>
      <c r="DT780" s="319"/>
      <c r="DU780" s="319"/>
      <c r="DV780" s="319"/>
      <c r="DW780" s="319"/>
      <c r="DX780" s="319"/>
      <c r="DY780" s="319"/>
      <c r="DZ780" s="319"/>
      <c r="EA780" s="319"/>
      <c r="EB780" s="319"/>
      <c r="EC780" s="319"/>
      <c r="ED780" s="319"/>
      <c r="EE780" s="319"/>
      <c r="EF780" s="319"/>
      <c r="EG780" s="319"/>
      <c r="EH780" s="319"/>
      <c r="EI780" s="319"/>
      <c r="EJ780" s="319"/>
      <c r="EK780" s="319"/>
      <c r="EL780" s="319"/>
      <c r="EM780" s="319"/>
      <c r="EN780" s="319"/>
      <c r="EO780" s="319"/>
      <c r="EP780" s="319"/>
      <c r="EQ780" s="319"/>
      <c r="ER780" s="319"/>
      <c r="ES780" s="319"/>
      <c r="ET780" s="319"/>
      <c r="EU780" s="319"/>
      <c r="EV780" s="319"/>
      <c r="EW780" s="319"/>
      <c r="EX780" s="319"/>
      <c r="EY780" s="319"/>
      <c r="EZ780" s="319"/>
      <c r="FA780" s="319"/>
      <c r="FB780" s="319"/>
      <c r="FC780" s="319"/>
      <c r="FD780" s="319"/>
      <c r="FE780" s="319"/>
      <c r="FF780" s="319"/>
      <c r="FG780" s="319"/>
      <c r="FH780" s="319"/>
      <c r="FI780" s="319"/>
      <c r="FJ780" s="319"/>
      <c r="FK780" s="319"/>
      <c r="FL780" s="319"/>
      <c r="FM780" s="319"/>
      <c r="FN780" s="319"/>
      <c r="FO780" s="319"/>
      <c r="FP780" s="319"/>
      <c r="FQ780" s="319"/>
      <c r="FR780" s="319"/>
      <c r="FS780" s="319"/>
      <c r="FT780" s="319"/>
      <c r="FU780" s="319"/>
      <c r="FV780" s="319"/>
      <c r="FW780" s="319"/>
      <c r="FX780" s="319"/>
      <c r="FY780" s="319"/>
      <c r="FZ780" s="319"/>
      <c r="GA780" s="319"/>
      <c r="GB780" s="319"/>
      <c r="GC780" s="319"/>
      <c r="GD780" s="319"/>
      <c r="GE780" s="319"/>
      <c r="GF780" s="319"/>
      <c r="GG780" s="319"/>
      <c r="GH780" s="319"/>
      <c r="GI780" s="319"/>
      <c r="GJ780" s="319"/>
      <c r="GK780" s="319"/>
      <c r="GL780" s="319"/>
      <c r="GM780" s="319"/>
      <c r="GN780" s="319"/>
      <c r="GO780" s="319"/>
      <c r="GP780" s="319"/>
      <c r="GQ780" s="319"/>
      <c r="GR780" s="319"/>
      <c r="GS780" s="319"/>
      <c r="GT780" s="319"/>
      <c r="GU780" s="319"/>
      <c r="GV780" s="319"/>
      <c r="GW780" s="319"/>
      <c r="GX780" s="319"/>
      <c r="GY780" s="319"/>
      <c r="GZ780" s="319"/>
      <c r="HA780" s="319"/>
      <c r="HB780" s="319"/>
      <c r="HC780" s="319"/>
      <c r="HD780" s="319"/>
      <c r="HE780" s="319"/>
      <c r="HF780" s="319"/>
      <c r="HG780" s="319"/>
      <c r="HH780" s="319"/>
      <c r="HI780" s="319"/>
      <c r="HJ780" s="319"/>
      <c r="HK780" s="319"/>
      <c r="HL780" s="319"/>
      <c r="HM780" s="319"/>
      <c r="HN780" s="319"/>
      <c r="HO780" s="319"/>
      <c r="HP780" s="319"/>
      <c r="HQ780" s="319"/>
      <c r="HR780" s="319"/>
      <c r="HS780" s="319"/>
      <c r="HT780" s="319"/>
      <c r="HU780" s="319"/>
      <c r="HV780" s="319"/>
      <c r="HW780" s="319"/>
      <c r="HX780" s="319"/>
      <c r="HY780" s="319"/>
      <c r="HZ780" s="319"/>
      <c r="IA780" s="319"/>
      <c r="IB780" s="319"/>
      <c r="IC780" s="319"/>
      <c r="ID780" s="319"/>
      <c r="IE780" s="319"/>
      <c r="IF780" s="319"/>
      <c r="IG780" s="319"/>
      <c r="IH780" s="319"/>
      <c r="II780" s="319"/>
      <c r="IJ780" s="319"/>
      <c r="IK780" s="319"/>
      <c r="IL780" s="319"/>
      <c r="IM780" s="319"/>
      <c r="IN780" s="319"/>
      <c r="IO780" s="319"/>
      <c r="IP780" s="319"/>
      <c r="IQ780" s="319"/>
      <c r="IR780" s="319"/>
      <c r="IS780" s="319"/>
      <c r="IT780" s="319"/>
      <c r="IU780" s="319"/>
      <c r="IV780" s="319"/>
      <c r="IW780" s="319"/>
      <c r="IX780" s="319"/>
      <c r="IY780" s="319"/>
      <c r="IZ780" s="319"/>
      <c r="JA780" s="319"/>
      <c r="JB780" s="319"/>
      <c r="JC780" s="319"/>
      <c r="JD780" s="319"/>
      <c r="JE780" s="319"/>
      <c r="JF780" s="319"/>
      <c r="JG780" s="319"/>
      <c r="JH780" s="319"/>
      <c r="JI780" s="319"/>
      <c r="JJ780" s="319"/>
      <c r="JK780" s="319"/>
      <c r="JL780" s="319"/>
      <c r="JM780" s="319"/>
      <c r="JN780" s="319"/>
      <c r="JO780" s="319"/>
      <c r="JP780" s="319"/>
      <c r="JQ780" s="319"/>
      <c r="JR780" s="319"/>
      <c r="JS780" s="319"/>
      <c r="JT780" s="319"/>
      <c r="JU780" s="319"/>
      <c r="JV780" s="319"/>
      <c r="JW780" s="319"/>
      <c r="JX780" s="319"/>
      <c r="JY780" s="319"/>
      <c r="JZ780" s="319"/>
      <c r="KA780" s="319"/>
      <c r="KB780" s="319"/>
      <c r="KC780" s="319"/>
      <c r="KD780" s="319"/>
      <c r="KE780" s="319"/>
      <c r="KF780" s="319"/>
      <c r="KG780" s="319"/>
      <c r="KH780" s="319"/>
      <c r="KI780" s="319"/>
      <c r="KJ780" s="319"/>
      <c r="KK780" s="319"/>
      <c r="KL780" s="319"/>
      <c r="KM780" s="319"/>
      <c r="KN780" s="319"/>
      <c r="KO780" s="319"/>
      <c r="KP780" s="319"/>
      <c r="KQ780" s="319"/>
      <c r="KR780" s="319"/>
      <c r="KS780" s="319"/>
      <c r="KT780" s="319"/>
      <c r="KU780" s="319"/>
      <c r="KV780" s="319"/>
      <c r="KW780" s="319"/>
      <c r="KX780" s="319"/>
      <c r="KY780" s="319"/>
      <c r="KZ780" s="319"/>
      <c r="LA780" s="319"/>
      <c r="LB780" s="319"/>
      <c r="LC780" s="319"/>
      <c r="LD780" s="319"/>
      <c r="LE780" s="319"/>
      <c r="LF780" s="319"/>
      <c r="LG780" s="319"/>
      <c r="LH780" s="319"/>
      <c r="LI780" s="319"/>
      <c r="LJ780" s="319"/>
      <c r="LK780" s="319"/>
      <c r="LL780" s="319"/>
      <c r="LM780" s="319"/>
      <c r="LN780" s="319"/>
      <c r="LO780" s="319"/>
      <c r="LP780" s="319"/>
      <c r="LQ780" s="319"/>
      <c r="LR780" s="319"/>
      <c r="LS780" s="319"/>
      <c r="LT780" s="319"/>
      <c r="LU780" s="319"/>
      <c r="LV780" s="319"/>
      <c r="LW780" s="319"/>
      <c r="LX780" s="319"/>
      <c r="LY780" s="319"/>
      <c r="LZ780" s="319"/>
      <c r="MA780" s="319"/>
      <c r="MB780" s="319"/>
      <c r="MC780" s="319"/>
      <c r="MD780" s="319"/>
      <c r="ME780" s="319"/>
      <c r="MF780" s="319"/>
      <c r="MG780" s="319"/>
      <c r="MH780" s="319"/>
      <c r="MI780" s="319"/>
      <c r="MJ780" s="319"/>
      <c r="MK780" s="319"/>
      <c r="ML780" s="319"/>
      <c r="MM780" s="319"/>
      <c r="MN780" s="319"/>
      <c r="MO780" s="319"/>
      <c r="MP780" s="319"/>
      <c r="MQ780" s="319"/>
      <c r="MS780" s="241"/>
      <c r="MT780" s="362">
        <f t="shared" si="1109"/>
        <v>0</v>
      </c>
      <c r="MU780" s="363">
        <f t="shared" si="1095"/>
        <v>0</v>
      </c>
      <c r="MV780" s="363">
        <f t="shared" si="1096"/>
        <v>0</v>
      </c>
      <c r="MW780" s="363"/>
      <c r="MX780" s="363">
        <f t="shared" si="1097"/>
        <v>0</v>
      </c>
      <c r="MY780" s="363"/>
      <c r="MZ780" s="363">
        <f t="shared" si="1098"/>
        <v>0</v>
      </c>
      <c r="NA780" s="363"/>
      <c r="NB780" s="363">
        <f t="shared" si="1099"/>
        <v>0</v>
      </c>
      <c r="NC780" s="363"/>
      <c r="ND780" s="363">
        <f t="shared" si="1100"/>
        <v>0</v>
      </c>
      <c r="NE780" s="363"/>
      <c r="NF780" s="363">
        <f t="shared" si="1101"/>
        <v>0</v>
      </c>
      <c r="NG780" s="363"/>
      <c r="NH780" s="363">
        <f t="shared" si="1102"/>
        <v>0</v>
      </c>
      <c r="NI780" s="363"/>
      <c r="NJ780" s="363">
        <f t="shared" si="1103"/>
        <v>0</v>
      </c>
      <c r="NK780" s="363"/>
      <c r="NL780" s="363">
        <f t="shared" si="1110"/>
        <v>0</v>
      </c>
      <c r="NM780" s="364"/>
      <c r="NN780" s="370"/>
      <c r="NR780" s="318">
        <f t="shared" si="1104"/>
        <v>0</v>
      </c>
      <c r="NS780" s="318">
        <f t="shared" si="1105"/>
        <v>0</v>
      </c>
      <c r="NT780" s="318">
        <f t="shared" si="1106"/>
        <v>0</v>
      </c>
    </row>
    <row r="781" spans="1:384" s="318" customFormat="1" ht="10.199999999999999" customHeight="1" x14ac:dyDescent="0.3">
      <c r="A781" s="25"/>
      <c r="B781" s="389"/>
      <c r="C781" s="424"/>
      <c r="D781" s="15"/>
      <c r="E781" s="412" t="str">
        <f>$E$11</f>
        <v>MEP</v>
      </c>
      <c r="F781" s="412"/>
      <c r="G781" s="133" t="str">
        <f>IF(MX805=0,"",MX805)</f>
        <v/>
      </c>
      <c r="H781" s="399"/>
      <c r="I781" s="394" t="str">
        <f>Prenoms!$B$9</f>
        <v>mamad</v>
      </c>
      <c r="J781" s="395"/>
      <c r="K781" s="395"/>
      <c r="L781" s="395"/>
      <c r="M781" s="395"/>
      <c r="N781" s="81" t="str">
        <f>IF(NL781&lt;&gt;0,"",IF(Conges!AB43=0,"",Conges!AB43))</f>
        <v/>
      </c>
      <c r="O781" s="82"/>
      <c r="P781" s="83"/>
      <c r="Q781" s="83"/>
      <c r="R781" s="83"/>
      <c r="S781" s="83"/>
      <c r="T781" s="83"/>
      <c r="U781" s="83"/>
      <c r="V781" s="84"/>
      <c r="W781" s="83"/>
      <c r="X781" s="83"/>
      <c r="Y781" s="83"/>
      <c r="Z781" s="83"/>
      <c r="AA781" s="83"/>
      <c r="AB781" s="83"/>
      <c r="AC781" s="83"/>
      <c r="AD781" s="83"/>
      <c r="AE781" s="82"/>
      <c r="AF781" s="83"/>
      <c r="AG781" s="83"/>
      <c r="AH781" s="83"/>
      <c r="AI781" s="83"/>
      <c r="AJ781" s="84"/>
      <c r="AK781" s="83"/>
      <c r="AL781" s="83"/>
      <c r="AM781" s="83"/>
      <c r="AN781" s="83"/>
      <c r="AO781" s="83"/>
      <c r="AP781" s="83"/>
      <c r="AQ781" s="83"/>
      <c r="AR781" s="83"/>
      <c r="AS781" s="83"/>
      <c r="AT781" s="83"/>
      <c r="AU781" s="82"/>
      <c r="AV781" s="83"/>
      <c r="AW781" s="83"/>
      <c r="AX781" s="83"/>
      <c r="AY781" s="83"/>
      <c r="AZ781" s="83"/>
      <c r="BA781" s="83"/>
      <c r="BB781" s="84"/>
      <c r="BC781" s="85">
        <f>IF(NL781&lt;&gt;0,(IF(Conges!AB$43=0,0,3)),0)</f>
        <v>0</v>
      </c>
      <c r="BD781" s="417"/>
      <c r="BE781" s="390">
        <f>IF(OR(Conges!AB$43="A",Conges!AB$43="V"),Prenoms!L$9,NL781)</f>
        <v>0</v>
      </c>
      <c r="BF781" s="391"/>
      <c r="BG781" s="286"/>
      <c r="BH781" s="287">
        <f t="shared" si="1089"/>
        <v>0</v>
      </c>
      <c r="BI781" s="288" t="str">
        <f t="shared" si="1090"/>
        <v/>
      </c>
      <c r="BJ781" s="300">
        <v>125.38709677419354</v>
      </c>
      <c r="BK781" s="301">
        <f t="shared" si="1107"/>
        <v>-125.38709677419354</v>
      </c>
      <c r="BL781" s="302">
        <f t="shared" si="1114"/>
        <v>0</v>
      </c>
      <c r="BM781" s="302">
        <f t="shared" si="1115"/>
        <v>0</v>
      </c>
      <c r="BN781" s="302">
        <f>SUM('Heures Pointage'!$GD$28:$GE$28)</f>
        <v>0</v>
      </c>
      <c r="BO781" s="302">
        <f>SUM('Heures et Indemnites'!$GD$28:$GE$28)</f>
        <v>0</v>
      </c>
      <c r="BP781" s="303">
        <f t="shared" si="1116"/>
        <v>0</v>
      </c>
      <c r="BQ781" s="303">
        <f>'Heures Pointage'!$HB$28</f>
        <v>0</v>
      </c>
      <c r="BR781" s="304">
        <f t="shared" ref="BR781" si="1119">$BH$1061</f>
        <v>0</v>
      </c>
      <c r="BS781" s="149">
        <f>Prenoms!$C$9</f>
        <v>169</v>
      </c>
      <c r="BT781" s="180"/>
      <c r="BU781" s="324">
        <f>SUM('Heures et Indemnites'!$GD$28:$GE$28)</f>
        <v>0</v>
      </c>
      <c r="BV781" s="235">
        <f>SUM('Heures et Indemnites'!$GD$6:$GE$28)</f>
        <v>0</v>
      </c>
      <c r="BW781" s="324"/>
      <c r="BX781" s="235"/>
      <c r="BY781" s="319"/>
      <c r="BZ781" s="319"/>
      <c r="CA781" s="319"/>
      <c r="CB781" s="319"/>
      <c r="CC781" s="319"/>
      <c r="CD781" s="319"/>
      <c r="CE781" s="319"/>
      <c r="CF781" s="319"/>
      <c r="CG781" s="319"/>
      <c r="CH781" s="319"/>
      <c r="CI781" s="319"/>
      <c r="CJ781" s="319"/>
      <c r="CK781" s="319"/>
      <c r="CL781" s="319"/>
      <c r="CM781" s="319"/>
      <c r="CN781" s="319"/>
      <c r="CO781" s="319"/>
      <c r="CP781" s="319"/>
      <c r="CQ781" s="319"/>
      <c r="CR781" s="319"/>
      <c r="CS781" s="319"/>
      <c r="CT781" s="319"/>
      <c r="CU781" s="319"/>
      <c r="CV781" s="319"/>
      <c r="CW781" s="319"/>
      <c r="CX781" s="319"/>
      <c r="CY781" s="319"/>
      <c r="CZ781" s="319"/>
      <c r="DA781" s="319"/>
      <c r="DB781" s="319"/>
      <c r="DC781" s="319"/>
      <c r="DD781" s="319"/>
      <c r="DE781" s="319"/>
      <c r="DF781" s="319"/>
      <c r="DG781" s="319"/>
      <c r="DH781" s="319"/>
      <c r="DI781" s="319"/>
      <c r="DJ781" s="319"/>
      <c r="DK781" s="319"/>
      <c r="DL781" s="319"/>
      <c r="DM781" s="319"/>
      <c r="DN781" s="319"/>
      <c r="DO781" s="319"/>
      <c r="DP781" s="319"/>
      <c r="DQ781" s="319"/>
      <c r="DR781" s="319"/>
      <c r="DS781" s="319"/>
      <c r="DT781" s="319"/>
      <c r="DU781" s="319"/>
      <c r="DV781" s="319"/>
      <c r="DW781" s="319"/>
      <c r="DX781" s="319"/>
      <c r="DY781" s="319"/>
      <c r="DZ781" s="319"/>
      <c r="EA781" s="319"/>
      <c r="EB781" s="319"/>
      <c r="EC781" s="319"/>
      <c r="ED781" s="319"/>
      <c r="EE781" s="319"/>
      <c r="EF781" s="319"/>
      <c r="EG781" s="319"/>
      <c r="EH781" s="319"/>
      <c r="EI781" s="319"/>
      <c r="EJ781" s="319"/>
      <c r="EK781" s="319"/>
      <c r="EL781" s="319"/>
      <c r="EM781" s="319"/>
      <c r="EN781" s="319"/>
      <c r="EO781" s="319"/>
      <c r="EP781" s="319"/>
      <c r="EQ781" s="319"/>
      <c r="ER781" s="319"/>
      <c r="ES781" s="319"/>
      <c r="ET781" s="319"/>
      <c r="EU781" s="319"/>
      <c r="EV781" s="319"/>
      <c r="EW781" s="319"/>
      <c r="EX781" s="319"/>
      <c r="EY781" s="319"/>
      <c r="EZ781" s="319"/>
      <c r="FA781" s="319"/>
      <c r="FB781" s="319"/>
      <c r="FC781" s="319"/>
      <c r="FD781" s="319"/>
      <c r="FE781" s="319"/>
      <c r="FF781" s="319"/>
      <c r="FG781" s="319"/>
      <c r="FH781" s="319"/>
      <c r="FI781" s="319"/>
      <c r="FJ781" s="319"/>
      <c r="FK781" s="319"/>
      <c r="FL781" s="319"/>
      <c r="FM781" s="319"/>
      <c r="FN781" s="319"/>
      <c r="FO781" s="319"/>
      <c r="FP781" s="319"/>
      <c r="FQ781" s="319"/>
      <c r="FR781" s="319"/>
      <c r="FS781" s="319"/>
      <c r="FT781" s="319"/>
      <c r="FU781" s="319"/>
      <c r="FV781" s="319"/>
      <c r="FW781" s="319"/>
      <c r="FX781" s="319"/>
      <c r="FY781" s="319"/>
      <c r="FZ781" s="319"/>
      <c r="GA781" s="319"/>
      <c r="GB781" s="319"/>
      <c r="GC781" s="319"/>
      <c r="GD781" s="319"/>
      <c r="GE781" s="319"/>
      <c r="GF781" s="319"/>
      <c r="GG781" s="319"/>
      <c r="GH781" s="319"/>
      <c r="GI781" s="319"/>
      <c r="GJ781" s="319"/>
      <c r="GK781" s="319"/>
      <c r="GL781" s="319"/>
      <c r="GM781" s="319"/>
      <c r="GN781" s="319"/>
      <c r="GO781" s="319"/>
      <c r="GP781" s="319"/>
      <c r="GQ781" s="319"/>
      <c r="GR781" s="319"/>
      <c r="GS781" s="319"/>
      <c r="GT781" s="319"/>
      <c r="GU781" s="319"/>
      <c r="GV781" s="319"/>
      <c r="GW781" s="319"/>
      <c r="GX781" s="319"/>
      <c r="GY781" s="319"/>
      <c r="GZ781" s="319"/>
      <c r="HA781" s="319"/>
      <c r="HB781" s="319"/>
      <c r="HC781" s="319"/>
      <c r="HD781" s="319"/>
      <c r="HE781" s="319"/>
      <c r="HF781" s="319"/>
      <c r="HG781" s="319"/>
      <c r="HH781" s="319"/>
      <c r="HI781" s="319"/>
      <c r="HJ781" s="319"/>
      <c r="HK781" s="319"/>
      <c r="HL781" s="319"/>
      <c r="HM781" s="319"/>
      <c r="HN781" s="319"/>
      <c r="HO781" s="319"/>
      <c r="HP781" s="319"/>
      <c r="HQ781" s="319"/>
      <c r="HR781" s="319"/>
      <c r="HS781" s="319"/>
      <c r="HT781" s="319"/>
      <c r="HU781" s="319"/>
      <c r="HV781" s="319"/>
      <c r="HW781" s="319"/>
      <c r="HX781" s="319"/>
      <c r="HY781" s="319"/>
      <c r="HZ781" s="319"/>
      <c r="IA781" s="319"/>
      <c r="IB781" s="319"/>
      <c r="IC781" s="319"/>
      <c r="ID781" s="319"/>
      <c r="IE781" s="319"/>
      <c r="IF781" s="319"/>
      <c r="IG781" s="319"/>
      <c r="IH781" s="319"/>
      <c r="II781" s="319"/>
      <c r="IJ781" s="319"/>
      <c r="IK781" s="319"/>
      <c r="IL781" s="319"/>
      <c r="IM781" s="319"/>
      <c r="IN781" s="319"/>
      <c r="IO781" s="319"/>
      <c r="IP781" s="319"/>
      <c r="IQ781" s="319"/>
      <c r="IR781" s="319"/>
      <c r="IS781" s="319"/>
      <c r="IT781" s="319"/>
      <c r="IU781" s="319"/>
      <c r="IV781" s="319"/>
      <c r="IW781" s="319"/>
      <c r="IX781" s="319"/>
      <c r="IY781" s="319"/>
      <c r="IZ781" s="319"/>
      <c r="JA781" s="319"/>
      <c r="JB781" s="319"/>
      <c r="JC781" s="319"/>
      <c r="JD781" s="319"/>
      <c r="JE781" s="319"/>
      <c r="JF781" s="319"/>
      <c r="JG781" s="319"/>
      <c r="JH781" s="319"/>
      <c r="JI781" s="319"/>
      <c r="JJ781" s="319"/>
      <c r="JK781" s="319"/>
      <c r="JL781" s="319"/>
      <c r="JM781" s="319"/>
      <c r="JN781" s="319"/>
      <c r="JO781" s="319"/>
      <c r="JP781" s="319"/>
      <c r="JQ781" s="319"/>
      <c r="JR781" s="319"/>
      <c r="JS781" s="319"/>
      <c r="JT781" s="319"/>
      <c r="JU781" s="319"/>
      <c r="JV781" s="319"/>
      <c r="JW781" s="319"/>
      <c r="JX781" s="319"/>
      <c r="JY781" s="319"/>
      <c r="JZ781" s="319"/>
      <c r="KA781" s="319"/>
      <c r="KB781" s="319"/>
      <c r="KC781" s="319"/>
      <c r="KD781" s="319"/>
      <c r="KE781" s="319"/>
      <c r="KF781" s="319"/>
      <c r="KG781" s="319"/>
      <c r="KH781" s="319"/>
      <c r="KI781" s="319"/>
      <c r="KJ781" s="319"/>
      <c r="KK781" s="319"/>
      <c r="KL781" s="319"/>
      <c r="KM781" s="319"/>
      <c r="KN781" s="319"/>
      <c r="KO781" s="319"/>
      <c r="KP781" s="319"/>
      <c r="KQ781" s="319"/>
      <c r="KR781" s="319"/>
      <c r="KS781" s="319"/>
      <c r="KT781" s="319"/>
      <c r="KU781" s="319"/>
      <c r="KV781" s="319"/>
      <c r="KW781" s="319"/>
      <c r="KX781" s="319"/>
      <c r="KY781" s="319"/>
      <c r="KZ781" s="319"/>
      <c r="LA781" s="319"/>
      <c r="LB781" s="319"/>
      <c r="LC781" s="319"/>
      <c r="LD781" s="319"/>
      <c r="LE781" s="319"/>
      <c r="LF781" s="319"/>
      <c r="LG781" s="319"/>
      <c r="LH781" s="319"/>
      <c r="LI781" s="319"/>
      <c r="LJ781" s="319"/>
      <c r="LK781" s="319"/>
      <c r="LL781" s="319"/>
      <c r="LM781" s="319"/>
      <c r="LN781" s="319"/>
      <c r="LO781" s="319"/>
      <c r="LP781" s="319"/>
      <c r="LQ781" s="319"/>
      <c r="LR781" s="319"/>
      <c r="LS781" s="319"/>
      <c r="LT781" s="319"/>
      <c r="LU781" s="319"/>
      <c r="LV781" s="319"/>
      <c r="LW781" s="319"/>
      <c r="LX781" s="319"/>
      <c r="LY781" s="319"/>
      <c r="LZ781" s="319"/>
      <c r="MA781" s="319"/>
      <c r="MB781" s="319"/>
      <c r="MC781" s="319"/>
      <c r="MD781" s="319"/>
      <c r="ME781" s="319"/>
      <c r="MF781" s="319"/>
      <c r="MG781" s="319"/>
      <c r="MH781" s="319"/>
      <c r="MI781" s="319"/>
      <c r="MJ781" s="319"/>
      <c r="MK781" s="319"/>
      <c r="ML781" s="319"/>
      <c r="MM781" s="319"/>
      <c r="MN781" s="319"/>
      <c r="MO781" s="319"/>
      <c r="MP781" s="319"/>
      <c r="MQ781" s="319"/>
      <c r="MS781" s="241"/>
      <c r="MT781" s="373">
        <f t="shared" si="1109"/>
        <v>0</v>
      </c>
      <c r="MU781" s="365">
        <f t="shared" si="1095"/>
        <v>0</v>
      </c>
      <c r="MV781" s="365">
        <f t="shared" si="1096"/>
        <v>0</v>
      </c>
      <c r="MW781" s="365"/>
      <c r="MX781" s="365">
        <f t="shared" si="1097"/>
        <v>0</v>
      </c>
      <c r="MY781" s="365"/>
      <c r="MZ781" s="365">
        <f t="shared" si="1098"/>
        <v>0</v>
      </c>
      <c r="NA781" s="365"/>
      <c r="NB781" s="365">
        <f t="shared" si="1099"/>
        <v>0</v>
      </c>
      <c r="NC781" s="365"/>
      <c r="ND781" s="365">
        <f t="shared" si="1100"/>
        <v>0</v>
      </c>
      <c r="NE781" s="365"/>
      <c r="NF781" s="365">
        <f t="shared" si="1101"/>
        <v>0</v>
      </c>
      <c r="NG781" s="365"/>
      <c r="NH781" s="365">
        <f t="shared" si="1102"/>
        <v>0</v>
      </c>
      <c r="NI781" s="365"/>
      <c r="NJ781" s="365">
        <f t="shared" si="1103"/>
        <v>0</v>
      </c>
      <c r="NK781" s="365"/>
      <c r="NL781" s="365">
        <f t="shared" si="1110"/>
        <v>0</v>
      </c>
      <c r="NM781" s="366"/>
      <c r="NN781" s="370"/>
      <c r="NR781" s="318">
        <f t="shared" si="1104"/>
        <v>0</v>
      </c>
      <c r="NS781" s="318">
        <f t="shared" si="1105"/>
        <v>0</v>
      </c>
      <c r="NT781" s="318">
        <f t="shared" si="1106"/>
        <v>0</v>
      </c>
    </row>
    <row r="782" spans="1:384" s="318" customFormat="1" ht="10.199999999999999" customHeight="1" x14ac:dyDescent="0.3">
      <c r="A782" s="25"/>
      <c r="B782" s="389"/>
      <c r="C782" s="424"/>
      <c r="D782" s="15"/>
      <c r="E782" s="407" t="str">
        <f>$E$12</f>
        <v>Renfort</v>
      </c>
      <c r="F782" s="407"/>
      <c r="G782" s="134" t="str">
        <f>IF(MZ805=0,"",MZ805)</f>
        <v/>
      </c>
      <c r="H782" s="399"/>
      <c r="I782" s="381" t="str">
        <f>Prenoms!$B$10</f>
        <v>erwan</v>
      </c>
      <c r="J782" s="382"/>
      <c r="K782" s="382"/>
      <c r="L782" s="382"/>
      <c r="M782" s="382"/>
      <c r="N782" s="68" t="str">
        <f>IF(NL782&lt;&gt;0,"",IF(Conges!AB44=0,"",Conges!AB44))</f>
        <v/>
      </c>
      <c r="O782" s="69"/>
      <c r="P782" s="70"/>
      <c r="Q782" s="70"/>
      <c r="R782" s="70"/>
      <c r="S782" s="70"/>
      <c r="T782" s="70"/>
      <c r="U782" s="70"/>
      <c r="V782" s="71"/>
      <c r="W782" s="70"/>
      <c r="X782" s="70"/>
      <c r="Y782" s="70"/>
      <c r="Z782" s="70"/>
      <c r="AA782" s="70"/>
      <c r="AB782" s="70"/>
      <c r="AC782" s="70"/>
      <c r="AD782" s="70"/>
      <c r="AE782" s="69"/>
      <c r="AF782" s="70"/>
      <c r="AG782" s="70"/>
      <c r="AH782" s="70"/>
      <c r="AI782" s="70"/>
      <c r="AJ782" s="71"/>
      <c r="AK782" s="70"/>
      <c r="AL782" s="70"/>
      <c r="AM782" s="70"/>
      <c r="AN782" s="70"/>
      <c r="AO782" s="70"/>
      <c r="AP782" s="70"/>
      <c r="AQ782" s="70"/>
      <c r="AR782" s="70"/>
      <c r="AS782" s="70"/>
      <c r="AT782" s="70"/>
      <c r="AU782" s="69"/>
      <c r="AV782" s="70"/>
      <c r="AW782" s="70"/>
      <c r="AX782" s="70"/>
      <c r="AY782" s="70"/>
      <c r="AZ782" s="70"/>
      <c r="BA782" s="70"/>
      <c r="BB782" s="71"/>
      <c r="BC782" s="72">
        <f>IF(NL782&lt;&gt;0,(IF(Conges!AB$44=0,0,3)),0)</f>
        <v>0</v>
      </c>
      <c r="BD782" s="417"/>
      <c r="BE782" s="392">
        <f>IF(OR(Conges!AB$44="A",Conges!AB$44="V"),Prenoms!L$10,NL782)</f>
        <v>0</v>
      </c>
      <c r="BF782" s="393"/>
      <c r="BG782" s="289"/>
      <c r="BH782" s="290">
        <f t="shared" si="1089"/>
        <v>0</v>
      </c>
      <c r="BI782" s="291" t="str">
        <f t="shared" si="1090"/>
        <v/>
      </c>
      <c r="BJ782" s="305">
        <v>125.38709677419354</v>
      </c>
      <c r="BK782" s="306">
        <f t="shared" si="1107"/>
        <v>-125.38709677419354</v>
      </c>
      <c r="BL782" s="307">
        <f t="shared" si="1114"/>
        <v>0</v>
      </c>
      <c r="BM782" s="307">
        <f t="shared" si="1115"/>
        <v>0</v>
      </c>
      <c r="BN782" s="307">
        <f>SUM('Heures Pointage'!$HD$28:$HE$28)</f>
        <v>0</v>
      </c>
      <c r="BO782" s="307">
        <f>SUM('Heures et Indemnites'!$HD$28:$HE$28)</f>
        <v>0</v>
      </c>
      <c r="BP782" s="308">
        <f t="shared" si="1116"/>
        <v>0</v>
      </c>
      <c r="BQ782" s="308">
        <f>'Heures Pointage'!$IB$28</f>
        <v>0</v>
      </c>
      <c r="BR782" s="309">
        <f t="shared" ref="BR782" si="1120">$BH$1062</f>
        <v>0</v>
      </c>
      <c r="BS782" s="150">
        <f>Prenoms!$C$10</f>
        <v>169</v>
      </c>
      <c r="BT782" s="153"/>
      <c r="BU782" s="323">
        <f>SUM('Heures et Indemnites'!$HD$28:$HE$28)</f>
        <v>0</v>
      </c>
      <c r="BV782" s="236">
        <f>SUM('Heures et Indemnites'!$HD$6:$HE$28)</f>
        <v>0</v>
      </c>
      <c r="BW782" s="323"/>
      <c r="BX782" s="236"/>
      <c r="BY782" s="319"/>
      <c r="BZ782" s="319"/>
      <c r="CA782" s="319"/>
      <c r="CB782" s="319"/>
      <c r="CC782" s="319"/>
      <c r="CD782" s="319"/>
      <c r="CE782" s="319"/>
      <c r="CF782" s="319"/>
      <c r="CG782" s="319"/>
      <c r="CH782" s="319"/>
      <c r="CI782" s="319"/>
      <c r="CJ782" s="319"/>
      <c r="CK782" s="319"/>
      <c r="CL782" s="319"/>
      <c r="CM782" s="319"/>
      <c r="CN782" s="319"/>
      <c r="CO782" s="319"/>
      <c r="CP782" s="319"/>
      <c r="CQ782" s="319"/>
      <c r="CR782" s="319"/>
      <c r="CS782" s="319"/>
      <c r="CT782" s="319"/>
      <c r="CU782" s="319"/>
      <c r="CV782" s="319"/>
      <c r="CW782" s="319"/>
      <c r="CX782" s="319"/>
      <c r="CY782" s="319"/>
      <c r="CZ782" s="319"/>
      <c r="DA782" s="319"/>
      <c r="DB782" s="319"/>
      <c r="DC782" s="319"/>
      <c r="DD782" s="319"/>
      <c r="DE782" s="319"/>
      <c r="DF782" s="319"/>
      <c r="DG782" s="319"/>
      <c r="DH782" s="319"/>
      <c r="DI782" s="319"/>
      <c r="DJ782" s="319"/>
      <c r="DK782" s="319"/>
      <c r="DL782" s="319"/>
      <c r="DM782" s="319"/>
      <c r="DN782" s="319"/>
      <c r="DO782" s="319"/>
      <c r="DP782" s="319"/>
      <c r="DQ782" s="319"/>
      <c r="DR782" s="319"/>
      <c r="DS782" s="319"/>
      <c r="DT782" s="319"/>
      <c r="DU782" s="319"/>
      <c r="DV782" s="319"/>
      <c r="DW782" s="319"/>
      <c r="DX782" s="319"/>
      <c r="DY782" s="319"/>
      <c r="DZ782" s="319"/>
      <c r="EA782" s="319"/>
      <c r="EB782" s="319"/>
      <c r="EC782" s="319"/>
      <c r="ED782" s="319"/>
      <c r="EE782" s="319"/>
      <c r="EF782" s="319"/>
      <c r="EG782" s="319"/>
      <c r="EH782" s="319"/>
      <c r="EI782" s="319"/>
      <c r="EJ782" s="319"/>
      <c r="EK782" s="319"/>
      <c r="EL782" s="319"/>
      <c r="EM782" s="319"/>
      <c r="EN782" s="319"/>
      <c r="EO782" s="319"/>
      <c r="EP782" s="319"/>
      <c r="EQ782" s="319"/>
      <c r="ER782" s="319"/>
      <c r="ES782" s="319"/>
      <c r="ET782" s="319"/>
      <c r="EU782" s="319"/>
      <c r="EV782" s="319"/>
      <c r="EW782" s="319"/>
      <c r="EX782" s="319"/>
      <c r="EY782" s="319"/>
      <c r="EZ782" s="319"/>
      <c r="FA782" s="319"/>
      <c r="FB782" s="319"/>
      <c r="FC782" s="319"/>
      <c r="FD782" s="319"/>
      <c r="FE782" s="319"/>
      <c r="FF782" s="319"/>
      <c r="FG782" s="319"/>
      <c r="FH782" s="319"/>
      <c r="FI782" s="319"/>
      <c r="FJ782" s="319"/>
      <c r="FK782" s="319"/>
      <c r="FL782" s="319"/>
      <c r="FM782" s="319"/>
      <c r="FN782" s="319"/>
      <c r="FO782" s="319"/>
      <c r="FP782" s="319"/>
      <c r="FQ782" s="319"/>
      <c r="FR782" s="319"/>
      <c r="FS782" s="319"/>
      <c r="FT782" s="319"/>
      <c r="FU782" s="319"/>
      <c r="FV782" s="319"/>
      <c r="FW782" s="319"/>
      <c r="FX782" s="319"/>
      <c r="FY782" s="319"/>
      <c r="FZ782" s="319"/>
      <c r="GA782" s="319"/>
      <c r="GB782" s="319"/>
      <c r="GC782" s="319"/>
      <c r="GD782" s="319"/>
      <c r="GE782" s="319"/>
      <c r="GF782" s="319"/>
      <c r="GG782" s="319"/>
      <c r="GH782" s="319"/>
      <c r="GI782" s="319"/>
      <c r="GJ782" s="319"/>
      <c r="GK782" s="319"/>
      <c r="GL782" s="319"/>
      <c r="GM782" s="319"/>
      <c r="GN782" s="319"/>
      <c r="GO782" s="319"/>
      <c r="GP782" s="319"/>
      <c r="GQ782" s="319"/>
      <c r="GR782" s="319"/>
      <c r="GS782" s="319"/>
      <c r="GT782" s="319"/>
      <c r="GU782" s="319"/>
      <c r="GV782" s="319"/>
      <c r="GW782" s="319"/>
      <c r="GX782" s="319"/>
      <c r="GY782" s="319"/>
      <c r="GZ782" s="319"/>
      <c r="HA782" s="319"/>
      <c r="HB782" s="319"/>
      <c r="HC782" s="319"/>
      <c r="HD782" s="319"/>
      <c r="HE782" s="319"/>
      <c r="HF782" s="319"/>
      <c r="HG782" s="319"/>
      <c r="HH782" s="319"/>
      <c r="HI782" s="319"/>
      <c r="HJ782" s="319"/>
      <c r="HK782" s="319"/>
      <c r="HL782" s="319"/>
      <c r="HM782" s="319"/>
      <c r="HN782" s="319"/>
      <c r="HO782" s="319"/>
      <c r="HP782" s="319"/>
      <c r="HQ782" s="319"/>
      <c r="HR782" s="319"/>
      <c r="HS782" s="319"/>
      <c r="HT782" s="319"/>
      <c r="HU782" s="319"/>
      <c r="HV782" s="319"/>
      <c r="HW782" s="319"/>
      <c r="HX782" s="319"/>
      <c r="HY782" s="319"/>
      <c r="HZ782" s="319"/>
      <c r="IA782" s="319"/>
      <c r="IB782" s="319"/>
      <c r="IC782" s="319"/>
      <c r="ID782" s="319"/>
      <c r="IE782" s="319"/>
      <c r="IF782" s="319"/>
      <c r="IG782" s="319"/>
      <c r="IH782" s="319"/>
      <c r="II782" s="319"/>
      <c r="IJ782" s="319"/>
      <c r="IK782" s="319"/>
      <c r="IL782" s="319"/>
      <c r="IM782" s="319"/>
      <c r="IN782" s="319"/>
      <c r="IO782" s="319"/>
      <c r="IP782" s="319"/>
      <c r="IQ782" s="319"/>
      <c r="IR782" s="319"/>
      <c r="IS782" s="319"/>
      <c r="IT782" s="319"/>
      <c r="IU782" s="319"/>
      <c r="IV782" s="319"/>
      <c r="IW782" s="319"/>
      <c r="IX782" s="319"/>
      <c r="IY782" s="319"/>
      <c r="IZ782" s="319"/>
      <c r="JA782" s="319"/>
      <c r="JB782" s="319"/>
      <c r="JC782" s="319"/>
      <c r="JD782" s="319"/>
      <c r="JE782" s="319"/>
      <c r="JF782" s="319"/>
      <c r="JG782" s="319"/>
      <c r="JH782" s="319"/>
      <c r="JI782" s="319"/>
      <c r="JJ782" s="319"/>
      <c r="JK782" s="319"/>
      <c r="JL782" s="319"/>
      <c r="JM782" s="319"/>
      <c r="JN782" s="319"/>
      <c r="JO782" s="319"/>
      <c r="JP782" s="319"/>
      <c r="JQ782" s="319"/>
      <c r="JR782" s="319"/>
      <c r="JS782" s="319"/>
      <c r="JT782" s="319"/>
      <c r="JU782" s="319"/>
      <c r="JV782" s="319"/>
      <c r="JW782" s="319"/>
      <c r="JX782" s="319"/>
      <c r="JY782" s="319"/>
      <c r="JZ782" s="319"/>
      <c r="KA782" s="319"/>
      <c r="KB782" s="319"/>
      <c r="KC782" s="319"/>
      <c r="KD782" s="319"/>
      <c r="KE782" s="319"/>
      <c r="KF782" s="319"/>
      <c r="KG782" s="319"/>
      <c r="KH782" s="319"/>
      <c r="KI782" s="319"/>
      <c r="KJ782" s="319"/>
      <c r="KK782" s="319"/>
      <c r="KL782" s="319"/>
      <c r="KM782" s="319"/>
      <c r="KN782" s="319"/>
      <c r="KO782" s="319"/>
      <c r="KP782" s="319"/>
      <c r="KQ782" s="319"/>
      <c r="KR782" s="319"/>
      <c r="KS782" s="319"/>
      <c r="KT782" s="319"/>
      <c r="KU782" s="319"/>
      <c r="KV782" s="319"/>
      <c r="KW782" s="319"/>
      <c r="KX782" s="319"/>
      <c r="KY782" s="319"/>
      <c r="KZ782" s="319"/>
      <c r="LA782" s="319"/>
      <c r="LB782" s="319"/>
      <c r="LC782" s="319"/>
      <c r="LD782" s="319"/>
      <c r="LE782" s="319"/>
      <c r="LF782" s="319"/>
      <c r="LG782" s="319"/>
      <c r="LH782" s="319"/>
      <c r="LI782" s="319"/>
      <c r="LJ782" s="319"/>
      <c r="LK782" s="319"/>
      <c r="LL782" s="319"/>
      <c r="LM782" s="319"/>
      <c r="LN782" s="319"/>
      <c r="LO782" s="319"/>
      <c r="LP782" s="319"/>
      <c r="LQ782" s="319"/>
      <c r="LR782" s="319"/>
      <c r="LS782" s="319"/>
      <c r="LT782" s="319"/>
      <c r="LU782" s="319"/>
      <c r="LV782" s="319"/>
      <c r="LW782" s="319"/>
      <c r="LX782" s="319"/>
      <c r="LY782" s="319"/>
      <c r="LZ782" s="319"/>
      <c r="MA782" s="319"/>
      <c r="MB782" s="319"/>
      <c r="MC782" s="319"/>
      <c r="MD782" s="319"/>
      <c r="ME782" s="319"/>
      <c r="MF782" s="319"/>
      <c r="MG782" s="319"/>
      <c r="MH782" s="319"/>
      <c r="MI782" s="319"/>
      <c r="MJ782" s="319"/>
      <c r="MK782" s="319"/>
      <c r="ML782" s="319"/>
      <c r="MM782" s="319"/>
      <c r="MN782" s="319"/>
      <c r="MO782" s="319"/>
      <c r="MP782" s="319"/>
      <c r="MQ782" s="319"/>
      <c r="MS782" s="241"/>
      <c r="MT782" s="362">
        <f t="shared" si="1109"/>
        <v>0</v>
      </c>
      <c r="MU782" s="363">
        <f t="shared" si="1095"/>
        <v>0</v>
      </c>
      <c r="MV782" s="363">
        <f t="shared" si="1096"/>
        <v>0</v>
      </c>
      <c r="MW782" s="363"/>
      <c r="MX782" s="363">
        <f t="shared" si="1097"/>
        <v>0</v>
      </c>
      <c r="MY782" s="363"/>
      <c r="MZ782" s="363">
        <f t="shared" si="1098"/>
        <v>0</v>
      </c>
      <c r="NA782" s="363"/>
      <c r="NB782" s="363">
        <f t="shared" si="1099"/>
        <v>0</v>
      </c>
      <c r="NC782" s="363"/>
      <c r="ND782" s="363">
        <f t="shared" si="1100"/>
        <v>0</v>
      </c>
      <c r="NE782" s="363"/>
      <c r="NF782" s="363">
        <f t="shared" si="1101"/>
        <v>0</v>
      </c>
      <c r="NG782" s="363"/>
      <c r="NH782" s="363">
        <f t="shared" si="1102"/>
        <v>0</v>
      </c>
      <c r="NI782" s="363"/>
      <c r="NJ782" s="363">
        <f t="shared" si="1103"/>
        <v>0</v>
      </c>
      <c r="NK782" s="363"/>
      <c r="NL782" s="363">
        <f t="shared" si="1110"/>
        <v>0</v>
      </c>
      <c r="NM782" s="364"/>
      <c r="NN782" s="370"/>
      <c r="NR782" s="318">
        <f t="shared" si="1104"/>
        <v>0</v>
      </c>
      <c r="NS782" s="318">
        <f t="shared" si="1105"/>
        <v>0</v>
      </c>
      <c r="NT782" s="318">
        <f t="shared" si="1106"/>
        <v>0</v>
      </c>
    </row>
    <row r="783" spans="1:384" s="318" customFormat="1" ht="10.199999999999999" customHeight="1" x14ac:dyDescent="0.3">
      <c r="A783" s="25"/>
      <c r="B783" s="389"/>
      <c r="C783" s="424"/>
      <c r="D783" s="15"/>
      <c r="E783" s="414" t="str">
        <f>$E$13</f>
        <v>CHEF</v>
      </c>
      <c r="F783" s="414"/>
      <c r="G783" s="135" t="str">
        <f>IF(NB805=0,"",NB805)</f>
        <v/>
      </c>
      <c r="H783" s="399"/>
      <c r="I783" s="394" t="str">
        <f>Prenoms!$B$11</f>
        <v>adrien</v>
      </c>
      <c r="J783" s="395"/>
      <c r="K783" s="395"/>
      <c r="L783" s="395"/>
      <c r="M783" s="395"/>
      <c r="N783" s="81" t="str">
        <f>IF(NL783&lt;&gt;0,"",IF(Conges!AB45=0,"",Conges!AB45))</f>
        <v/>
      </c>
      <c r="O783" s="82"/>
      <c r="P783" s="83"/>
      <c r="Q783" s="83"/>
      <c r="R783" s="83"/>
      <c r="S783" s="83"/>
      <c r="T783" s="83"/>
      <c r="U783" s="83"/>
      <c r="V783" s="84"/>
      <c r="W783" s="83"/>
      <c r="X783" s="83"/>
      <c r="Y783" s="83"/>
      <c r="Z783" s="83"/>
      <c r="AA783" s="83"/>
      <c r="AB783" s="83"/>
      <c r="AC783" s="83"/>
      <c r="AD783" s="83"/>
      <c r="AE783" s="82"/>
      <c r="AF783" s="83"/>
      <c r="AG783" s="83"/>
      <c r="AH783" s="83"/>
      <c r="AI783" s="83"/>
      <c r="AJ783" s="84"/>
      <c r="AK783" s="83"/>
      <c r="AL783" s="83"/>
      <c r="AM783" s="83"/>
      <c r="AN783" s="83"/>
      <c r="AO783" s="83"/>
      <c r="AP783" s="83"/>
      <c r="AQ783" s="83"/>
      <c r="AR783" s="83"/>
      <c r="AS783" s="83"/>
      <c r="AT783" s="83"/>
      <c r="AU783" s="82"/>
      <c r="AV783" s="83"/>
      <c r="AW783" s="83"/>
      <c r="AX783" s="83"/>
      <c r="AY783" s="83"/>
      <c r="AZ783" s="83"/>
      <c r="BA783" s="83"/>
      <c r="BB783" s="84"/>
      <c r="BC783" s="85">
        <f>IF(NL783&lt;&gt;0,(IF(Conges!AB$45=0,0,3)),0)</f>
        <v>0</v>
      </c>
      <c r="BD783" s="417"/>
      <c r="BE783" s="390">
        <f>IF(OR(Conges!AB$45="A",Conges!AB$45="V"),Prenoms!L$11,NL783)</f>
        <v>0</v>
      </c>
      <c r="BF783" s="391"/>
      <c r="BG783" s="286"/>
      <c r="BH783" s="287">
        <f t="shared" si="1089"/>
        <v>0</v>
      </c>
      <c r="BI783" s="288" t="str">
        <f t="shared" si="1090"/>
        <v/>
      </c>
      <c r="BJ783" s="300">
        <v>125.38709677419354</v>
      </c>
      <c r="BK783" s="301">
        <f t="shared" si="1107"/>
        <v>-125.38709677419354</v>
      </c>
      <c r="BL783" s="302">
        <f t="shared" si="1114"/>
        <v>0</v>
      </c>
      <c r="BM783" s="302">
        <f t="shared" si="1115"/>
        <v>0</v>
      </c>
      <c r="BN783" s="302">
        <f>SUM('Heures Pointage'!$ID$28:$IE$28)</f>
        <v>0</v>
      </c>
      <c r="BO783" s="302">
        <f>SUM('Heures et Indemnites'!$ID$28:$IE$28)</f>
        <v>0</v>
      </c>
      <c r="BP783" s="303">
        <f t="shared" si="1116"/>
        <v>0</v>
      </c>
      <c r="BQ783" s="303">
        <f>'Heures Pointage'!$JB$28</f>
        <v>0</v>
      </c>
      <c r="BR783" s="304">
        <f t="shared" ref="BR783" si="1121">$BH$1063</f>
        <v>0</v>
      </c>
      <c r="BS783" s="149">
        <f>Prenoms!$C$11</f>
        <v>169</v>
      </c>
      <c r="BT783" s="180"/>
      <c r="BU783" s="324">
        <f>SUM('Heures et Indemnites'!$ID$28:$IE$28)</f>
        <v>0</v>
      </c>
      <c r="BV783" s="235">
        <f>SUM('Heures et Indemnites'!$ID$6:$IE$28)</f>
        <v>0</v>
      </c>
      <c r="BW783" s="324"/>
      <c r="BX783" s="235"/>
      <c r="BY783" s="319"/>
      <c r="BZ783" s="319"/>
      <c r="CA783" s="319"/>
      <c r="CB783" s="319"/>
      <c r="CC783" s="319"/>
      <c r="CD783" s="319"/>
      <c r="CE783" s="319"/>
      <c r="CF783" s="319"/>
      <c r="CG783" s="319"/>
      <c r="CH783" s="319"/>
      <c r="CI783" s="319"/>
      <c r="CJ783" s="319"/>
      <c r="CK783" s="319"/>
      <c r="CL783" s="319"/>
      <c r="CM783" s="319"/>
      <c r="CN783" s="319"/>
      <c r="CO783" s="319"/>
      <c r="CP783" s="319"/>
      <c r="CQ783" s="319"/>
      <c r="CR783" s="319"/>
      <c r="CS783" s="319"/>
      <c r="CT783" s="319"/>
      <c r="CU783" s="319"/>
      <c r="CV783" s="319"/>
      <c r="CW783" s="319"/>
      <c r="CX783" s="319"/>
      <c r="CY783" s="319"/>
      <c r="CZ783" s="319"/>
      <c r="DA783" s="319"/>
      <c r="DB783" s="319"/>
      <c r="DC783" s="319"/>
      <c r="DD783" s="319"/>
      <c r="DE783" s="319"/>
      <c r="DF783" s="319"/>
      <c r="DG783" s="319"/>
      <c r="DH783" s="319"/>
      <c r="DI783" s="319"/>
      <c r="DJ783" s="319"/>
      <c r="DK783" s="319"/>
      <c r="DL783" s="319"/>
      <c r="DM783" s="319"/>
      <c r="DN783" s="319"/>
      <c r="DO783" s="319"/>
      <c r="DP783" s="319"/>
      <c r="DQ783" s="319"/>
      <c r="DR783" s="319"/>
      <c r="DS783" s="319"/>
      <c r="DT783" s="319"/>
      <c r="DU783" s="319"/>
      <c r="DV783" s="319"/>
      <c r="DW783" s="319"/>
      <c r="DX783" s="319"/>
      <c r="DY783" s="319"/>
      <c r="DZ783" s="319"/>
      <c r="EA783" s="319"/>
      <c r="EB783" s="319"/>
      <c r="EC783" s="319"/>
      <c r="ED783" s="319"/>
      <c r="EE783" s="319"/>
      <c r="EF783" s="319"/>
      <c r="EG783" s="319"/>
      <c r="EH783" s="319"/>
      <c r="EI783" s="319"/>
      <c r="EJ783" s="319"/>
      <c r="EK783" s="319"/>
      <c r="EL783" s="319"/>
      <c r="EM783" s="319"/>
      <c r="EN783" s="319"/>
      <c r="EO783" s="319"/>
      <c r="EP783" s="319"/>
      <c r="EQ783" s="319"/>
      <c r="ER783" s="319"/>
      <c r="ES783" s="319"/>
      <c r="ET783" s="319"/>
      <c r="EU783" s="319"/>
      <c r="EV783" s="319"/>
      <c r="EW783" s="319"/>
      <c r="EX783" s="319"/>
      <c r="EY783" s="319"/>
      <c r="EZ783" s="319"/>
      <c r="FA783" s="319"/>
      <c r="FB783" s="319"/>
      <c r="FC783" s="319"/>
      <c r="FD783" s="319"/>
      <c r="FE783" s="319"/>
      <c r="FF783" s="319"/>
      <c r="FG783" s="319"/>
      <c r="FH783" s="319"/>
      <c r="FI783" s="319"/>
      <c r="FJ783" s="319"/>
      <c r="FK783" s="319"/>
      <c r="FL783" s="319"/>
      <c r="FM783" s="319"/>
      <c r="FN783" s="319"/>
      <c r="FO783" s="319"/>
      <c r="FP783" s="319"/>
      <c r="FQ783" s="319"/>
      <c r="FR783" s="319"/>
      <c r="FS783" s="319"/>
      <c r="FT783" s="319"/>
      <c r="FU783" s="319"/>
      <c r="FV783" s="319"/>
      <c r="FW783" s="319"/>
      <c r="FX783" s="319"/>
      <c r="FY783" s="319"/>
      <c r="FZ783" s="319"/>
      <c r="GA783" s="319"/>
      <c r="GB783" s="319"/>
      <c r="GC783" s="319"/>
      <c r="GD783" s="319"/>
      <c r="GE783" s="319"/>
      <c r="GF783" s="319"/>
      <c r="GG783" s="319"/>
      <c r="GH783" s="319"/>
      <c r="GI783" s="319"/>
      <c r="GJ783" s="319"/>
      <c r="GK783" s="319"/>
      <c r="GL783" s="319"/>
      <c r="GM783" s="319"/>
      <c r="GN783" s="319"/>
      <c r="GO783" s="319"/>
      <c r="GP783" s="319"/>
      <c r="GQ783" s="319"/>
      <c r="GR783" s="319"/>
      <c r="GS783" s="319"/>
      <c r="GT783" s="319"/>
      <c r="GU783" s="319"/>
      <c r="GV783" s="319"/>
      <c r="GW783" s="319"/>
      <c r="GX783" s="319"/>
      <c r="GY783" s="319"/>
      <c r="GZ783" s="319"/>
      <c r="HA783" s="319"/>
      <c r="HB783" s="319"/>
      <c r="HC783" s="319"/>
      <c r="HD783" s="319"/>
      <c r="HE783" s="319"/>
      <c r="HF783" s="319"/>
      <c r="HG783" s="319"/>
      <c r="HH783" s="319"/>
      <c r="HI783" s="319"/>
      <c r="HJ783" s="319"/>
      <c r="HK783" s="319"/>
      <c r="HL783" s="319"/>
      <c r="HM783" s="319"/>
      <c r="HN783" s="319"/>
      <c r="HO783" s="319"/>
      <c r="HP783" s="319"/>
      <c r="HQ783" s="319"/>
      <c r="HR783" s="319"/>
      <c r="HS783" s="319"/>
      <c r="HT783" s="319"/>
      <c r="HU783" s="319"/>
      <c r="HV783" s="319"/>
      <c r="HW783" s="319"/>
      <c r="HX783" s="319"/>
      <c r="HY783" s="319"/>
      <c r="HZ783" s="319"/>
      <c r="IA783" s="319"/>
      <c r="IB783" s="319"/>
      <c r="IC783" s="319"/>
      <c r="ID783" s="319"/>
      <c r="IE783" s="319"/>
      <c r="IF783" s="319"/>
      <c r="IG783" s="319"/>
      <c r="IH783" s="319"/>
      <c r="II783" s="319"/>
      <c r="IJ783" s="319"/>
      <c r="IK783" s="319"/>
      <c r="IL783" s="319"/>
      <c r="IM783" s="319"/>
      <c r="IN783" s="319"/>
      <c r="IO783" s="319"/>
      <c r="IP783" s="319"/>
      <c r="IQ783" s="319"/>
      <c r="IR783" s="319"/>
      <c r="IS783" s="319"/>
      <c r="IT783" s="319"/>
      <c r="IU783" s="319"/>
      <c r="IV783" s="319"/>
      <c r="IW783" s="319"/>
      <c r="IX783" s="319"/>
      <c r="IY783" s="319"/>
      <c r="IZ783" s="319"/>
      <c r="JA783" s="319"/>
      <c r="JB783" s="319"/>
      <c r="JC783" s="319"/>
      <c r="JD783" s="319"/>
      <c r="JE783" s="319"/>
      <c r="JF783" s="319"/>
      <c r="JG783" s="319"/>
      <c r="JH783" s="319"/>
      <c r="JI783" s="319"/>
      <c r="JJ783" s="319"/>
      <c r="JK783" s="319"/>
      <c r="JL783" s="319"/>
      <c r="JM783" s="319"/>
      <c r="JN783" s="319"/>
      <c r="JO783" s="319"/>
      <c r="JP783" s="319"/>
      <c r="JQ783" s="319"/>
      <c r="JR783" s="319"/>
      <c r="JS783" s="319"/>
      <c r="JT783" s="319"/>
      <c r="JU783" s="319"/>
      <c r="JV783" s="319"/>
      <c r="JW783" s="319"/>
      <c r="JX783" s="319"/>
      <c r="JY783" s="319"/>
      <c r="JZ783" s="319"/>
      <c r="KA783" s="319"/>
      <c r="KB783" s="319"/>
      <c r="KC783" s="319"/>
      <c r="KD783" s="319"/>
      <c r="KE783" s="319"/>
      <c r="KF783" s="319"/>
      <c r="KG783" s="319"/>
      <c r="KH783" s="319"/>
      <c r="KI783" s="319"/>
      <c r="KJ783" s="319"/>
      <c r="KK783" s="319"/>
      <c r="KL783" s="319"/>
      <c r="KM783" s="319"/>
      <c r="KN783" s="319"/>
      <c r="KO783" s="319"/>
      <c r="KP783" s="319"/>
      <c r="KQ783" s="319"/>
      <c r="KR783" s="319"/>
      <c r="KS783" s="319"/>
      <c r="KT783" s="319"/>
      <c r="KU783" s="319"/>
      <c r="KV783" s="319"/>
      <c r="KW783" s="319"/>
      <c r="KX783" s="319"/>
      <c r="KY783" s="319"/>
      <c r="KZ783" s="319"/>
      <c r="LA783" s="319"/>
      <c r="LB783" s="319"/>
      <c r="LC783" s="319"/>
      <c r="LD783" s="319"/>
      <c r="LE783" s="319"/>
      <c r="LF783" s="319"/>
      <c r="LG783" s="319"/>
      <c r="LH783" s="319"/>
      <c r="LI783" s="319"/>
      <c r="LJ783" s="319"/>
      <c r="LK783" s="319"/>
      <c r="LL783" s="319"/>
      <c r="LM783" s="319"/>
      <c r="LN783" s="319"/>
      <c r="LO783" s="319"/>
      <c r="LP783" s="319"/>
      <c r="LQ783" s="319"/>
      <c r="LR783" s="319"/>
      <c r="LS783" s="319"/>
      <c r="LT783" s="319"/>
      <c r="LU783" s="319"/>
      <c r="LV783" s="319"/>
      <c r="LW783" s="319"/>
      <c r="LX783" s="319"/>
      <c r="LY783" s="319"/>
      <c r="LZ783" s="319"/>
      <c r="MA783" s="319"/>
      <c r="MB783" s="319"/>
      <c r="MC783" s="319"/>
      <c r="MD783" s="319"/>
      <c r="ME783" s="319"/>
      <c r="MF783" s="319"/>
      <c r="MG783" s="319"/>
      <c r="MH783" s="319"/>
      <c r="MI783" s="319"/>
      <c r="MJ783" s="319"/>
      <c r="MK783" s="319"/>
      <c r="ML783" s="319"/>
      <c r="MM783" s="319"/>
      <c r="MN783" s="319"/>
      <c r="MO783" s="319"/>
      <c r="MP783" s="319"/>
      <c r="MQ783" s="319"/>
      <c r="MS783" s="241"/>
      <c r="MT783" s="373">
        <f t="shared" si="1109"/>
        <v>0</v>
      </c>
      <c r="MU783" s="365">
        <f t="shared" si="1095"/>
        <v>0</v>
      </c>
      <c r="MV783" s="365">
        <f t="shared" si="1096"/>
        <v>0</v>
      </c>
      <c r="MW783" s="365"/>
      <c r="MX783" s="365">
        <f t="shared" si="1097"/>
        <v>0</v>
      </c>
      <c r="MY783" s="365"/>
      <c r="MZ783" s="365">
        <f t="shared" si="1098"/>
        <v>0</v>
      </c>
      <c r="NA783" s="365"/>
      <c r="NB783" s="365">
        <f t="shared" si="1099"/>
        <v>0</v>
      </c>
      <c r="NC783" s="365"/>
      <c r="ND783" s="365">
        <f t="shared" si="1100"/>
        <v>0</v>
      </c>
      <c r="NE783" s="365"/>
      <c r="NF783" s="365">
        <f t="shared" si="1101"/>
        <v>0</v>
      </c>
      <c r="NG783" s="365"/>
      <c r="NH783" s="365">
        <f t="shared" si="1102"/>
        <v>0</v>
      </c>
      <c r="NI783" s="365"/>
      <c r="NJ783" s="365">
        <f t="shared" si="1103"/>
        <v>0</v>
      </c>
      <c r="NK783" s="365"/>
      <c r="NL783" s="365">
        <f t="shared" si="1110"/>
        <v>0</v>
      </c>
      <c r="NM783" s="366"/>
      <c r="NN783" s="370"/>
      <c r="NR783" s="318">
        <f t="shared" si="1104"/>
        <v>0</v>
      </c>
      <c r="NS783" s="318">
        <f t="shared" si="1105"/>
        <v>0</v>
      </c>
      <c r="NT783" s="318">
        <f t="shared" si="1106"/>
        <v>0</v>
      </c>
    </row>
    <row r="784" spans="1:384" s="318" customFormat="1" ht="10.199999999999999" customHeight="1" x14ac:dyDescent="0.3">
      <c r="A784" s="25"/>
      <c r="B784" s="389"/>
      <c r="C784" s="424"/>
      <c r="D784" s="15"/>
      <c r="E784" s="413" t="str">
        <f>$E$14</f>
        <v>MENAGE</v>
      </c>
      <c r="F784" s="413"/>
      <c r="G784" s="136" t="str">
        <f>IF(ND805=0,"",ND805)</f>
        <v/>
      </c>
      <c r="H784" s="399"/>
      <c r="I784" s="381" t="str">
        <f>Prenoms!$B$12</f>
        <v>soren</v>
      </c>
      <c r="J784" s="382"/>
      <c r="K784" s="382"/>
      <c r="L784" s="382"/>
      <c r="M784" s="382"/>
      <c r="N784" s="68" t="str">
        <f>IF(NL784&lt;&gt;0,"",IF(Conges!AB46=0,"",Conges!AB46))</f>
        <v/>
      </c>
      <c r="O784" s="69"/>
      <c r="P784" s="70"/>
      <c r="Q784" s="70"/>
      <c r="R784" s="70"/>
      <c r="S784" s="70"/>
      <c r="T784" s="70"/>
      <c r="U784" s="70"/>
      <c r="V784" s="71"/>
      <c r="W784" s="70"/>
      <c r="X784" s="70"/>
      <c r="Y784" s="70"/>
      <c r="Z784" s="70"/>
      <c r="AA784" s="70"/>
      <c r="AB784" s="70"/>
      <c r="AC784" s="70"/>
      <c r="AD784" s="70"/>
      <c r="AE784" s="69"/>
      <c r="AF784" s="70"/>
      <c r="AG784" s="70"/>
      <c r="AH784" s="70"/>
      <c r="AI784" s="70"/>
      <c r="AJ784" s="71"/>
      <c r="AK784" s="70"/>
      <c r="AL784" s="70"/>
      <c r="AM784" s="70"/>
      <c r="AN784" s="70"/>
      <c r="AO784" s="70"/>
      <c r="AP784" s="70"/>
      <c r="AQ784" s="70"/>
      <c r="AR784" s="70"/>
      <c r="AS784" s="70"/>
      <c r="AT784" s="70"/>
      <c r="AU784" s="69"/>
      <c r="AV784" s="70"/>
      <c r="AW784" s="70"/>
      <c r="AX784" s="70"/>
      <c r="AY784" s="70"/>
      <c r="AZ784" s="70"/>
      <c r="BA784" s="70"/>
      <c r="BB784" s="71"/>
      <c r="BC784" s="72">
        <f>IF(NL784&lt;&gt;0,(IF(Conges!AB$46=0,0,3)),0)</f>
        <v>0</v>
      </c>
      <c r="BD784" s="417"/>
      <c r="BE784" s="392">
        <f>IF(OR(Conges!AB$46="A",Conges!AB$46="V"),Prenoms!L$12,NL784)</f>
        <v>0</v>
      </c>
      <c r="BF784" s="393"/>
      <c r="BG784" s="289"/>
      <c r="BH784" s="290">
        <f t="shared" si="1089"/>
        <v>0</v>
      </c>
      <c r="BI784" s="291" t="str">
        <f t="shared" si="1090"/>
        <v/>
      </c>
      <c r="BJ784" s="305">
        <v>125.38709677419354</v>
      </c>
      <c r="BK784" s="306">
        <f t="shared" si="1107"/>
        <v>-125.38709677419354</v>
      </c>
      <c r="BL784" s="307">
        <f t="shared" si="1114"/>
        <v>0</v>
      </c>
      <c r="BM784" s="307">
        <f t="shared" si="1115"/>
        <v>0</v>
      </c>
      <c r="BN784" s="307">
        <f>SUM('Heures Pointage'!$JD$28:$JE$28)</f>
        <v>0</v>
      </c>
      <c r="BO784" s="307">
        <f>SUM('Heures et Indemnites'!$JD$28:$JE$28)</f>
        <v>0</v>
      </c>
      <c r="BP784" s="308">
        <f t="shared" si="1116"/>
        <v>0</v>
      </c>
      <c r="BQ784" s="308">
        <f>'Heures Pointage'!$KB$28</f>
        <v>0</v>
      </c>
      <c r="BR784" s="309">
        <f t="shared" ref="BR784" si="1122">$BH$1064</f>
        <v>0</v>
      </c>
      <c r="BS784" s="150">
        <f>Prenoms!$C$12</f>
        <v>169</v>
      </c>
      <c r="BT784" s="153"/>
      <c r="BU784" s="323">
        <f>SUM('Heures et Indemnites'!$JD$28:$JE$28)</f>
        <v>0</v>
      </c>
      <c r="BV784" s="236">
        <f>SUM('Heures et Indemnites'!$JD$6:$JE$28)</f>
        <v>0</v>
      </c>
      <c r="BW784" s="323"/>
      <c r="BX784" s="236"/>
      <c r="BY784" s="319"/>
      <c r="BZ784" s="319"/>
      <c r="CA784" s="319"/>
      <c r="CB784" s="319"/>
      <c r="CC784" s="319"/>
      <c r="CD784" s="319"/>
      <c r="CE784" s="319"/>
      <c r="CF784" s="319"/>
      <c r="CG784" s="319"/>
      <c r="CH784" s="319"/>
      <c r="CI784" s="319"/>
      <c r="CJ784" s="319"/>
      <c r="CK784" s="319"/>
      <c r="CL784" s="319"/>
      <c r="CM784" s="319"/>
      <c r="CN784" s="319"/>
      <c r="CO784" s="319"/>
      <c r="CP784" s="319"/>
      <c r="CQ784" s="319"/>
      <c r="CR784" s="319"/>
      <c r="CS784" s="319"/>
      <c r="CT784" s="319"/>
      <c r="CU784" s="319"/>
      <c r="CV784" s="319"/>
      <c r="CW784" s="319"/>
      <c r="CX784" s="319"/>
      <c r="CY784" s="319"/>
      <c r="CZ784" s="319"/>
      <c r="DA784" s="319"/>
      <c r="DB784" s="319"/>
      <c r="DC784" s="319"/>
      <c r="DD784" s="319"/>
      <c r="DE784" s="319"/>
      <c r="DF784" s="319"/>
      <c r="DG784" s="319"/>
      <c r="DH784" s="319"/>
      <c r="DI784" s="319"/>
      <c r="DJ784" s="319"/>
      <c r="DK784" s="319"/>
      <c r="DL784" s="319"/>
      <c r="DM784" s="319"/>
      <c r="DN784" s="319"/>
      <c r="DO784" s="319"/>
      <c r="DP784" s="319"/>
      <c r="DQ784" s="319"/>
      <c r="DR784" s="319"/>
      <c r="DS784" s="319"/>
      <c r="DT784" s="319"/>
      <c r="DU784" s="319"/>
      <c r="DV784" s="319"/>
      <c r="DW784" s="319"/>
      <c r="DX784" s="319"/>
      <c r="DY784" s="319"/>
      <c r="DZ784" s="319"/>
      <c r="EA784" s="319"/>
      <c r="EB784" s="319"/>
      <c r="EC784" s="319"/>
      <c r="ED784" s="319"/>
      <c r="EE784" s="319"/>
      <c r="EF784" s="319"/>
      <c r="EG784" s="319"/>
      <c r="EH784" s="319"/>
      <c r="EI784" s="319"/>
      <c r="EJ784" s="319"/>
      <c r="EK784" s="319"/>
      <c r="EL784" s="319"/>
      <c r="EM784" s="319"/>
      <c r="EN784" s="319"/>
      <c r="EO784" s="319"/>
      <c r="EP784" s="319"/>
      <c r="EQ784" s="319"/>
      <c r="ER784" s="319"/>
      <c r="ES784" s="319"/>
      <c r="ET784" s="319"/>
      <c r="EU784" s="319"/>
      <c r="EV784" s="319"/>
      <c r="EW784" s="319"/>
      <c r="EX784" s="319"/>
      <c r="EY784" s="319"/>
      <c r="EZ784" s="319"/>
      <c r="FA784" s="319"/>
      <c r="FB784" s="319"/>
      <c r="FC784" s="319"/>
      <c r="FD784" s="319"/>
      <c r="FE784" s="319"/>
      <c r="FF784" s="319"/>
      <c r="FG784" s="319"/>
      <c r="FH784" s="319"/>
      <c r="FI784" s="319"/>
      <c r="FJ784" s="319"/>
      <c r="FK784" s="319"/>
      <c r="FL784" s="319"/>
      <c r="FM784" s="319"/>
      <c r="FN784" s="319"/>
      <c r="FO784" s="319"/>
      <c r="FP784" s="319"/>
      <c r="FQ784" s="319"/>
      <c r="FR784" s="319"/>
      <c r="FS784" s="319"/>
      <c r="FT784" s="319"/>
      <c r="FU784" s="319"/>
      <c r="FV784" s="319"/>
      <c r="FW784" s="319"/>
      <c r="FX784" s="319"/>
      <c r="FY784" s="319"/>
      <c r="FZ784" s="319"/>
      <c r="GA784" s="319"/>
      <c r="GB784" s="319"/>
      <c r="GC784" s="319"/>
      <c r="GD784" s="319"/>
      <c r="GE784" s="319"/>
      <c r="GF784" s="319"/>
      <c r="GG784" s="319"/>
      <c r="GH784" s="319"/>
      <c r="GI784" s="319"/>
      <c r="GJ784" s="319"/>
      <c r="GK784" s="319"/>
      <c r="GL784" s="319"/>
      <c r="GM784" s="319"/>
      <c r="GN784" s="319"/>
      <c r="GO784" s="319"/>
      <c r="GP784" s="319"/>
      <c r="GQ784" s="319"/>
      <c r="GR784" s="319"/>
      <c r="GS784" s="319"/>
      <c r="GT784" s="319"/>
      <c r="GU784" s="319"/>
      <c r="GV784" s="319"/>
      <c r="GW784" s="319"/>
      <c r="GX784" s="319"/>
      <c r="GY784" s="319"/>
      <c r="GZ784" s="319"/>
      <c r="HA784" s="319"/>
      <c r="HB784" s="319"/>
      <c r="HC784" s="319"/>
      <c r="HD784" s="319"/>
      <c r="HE784" s="319"/>
      <c r="HF784" s="319"/>
      <c r="HG784" s="319"/>
      <c r="HH784" s="319"/>
      <c r="HI784" s="319"/>
      <c r="HJ784" s="319"/>
      <c r="HK784" s="319"/>
      <c r="HL784" s="319"/>
      <c r="HM784" s="319"/>
      <c r="HN784" s="319"/>
      <c r="HO784" s="319"/>
      <c r="HP784" s="319"/>
      <c r="HQ784" s="319"/>
      <c r="HR784" s="319"/>
      <c r="HS784" s="319"/>
      <c r="HT784" s="319"/>
      <c r="HU784" s="319"/>
      <c r="HV784" s="319"/>
      <c r="HW784" s="319"/>
      <c r="HX784" s="319"/>
      <c r="HY784" s="319"/>
      <c r="HZ784" s="319"/>
      <c r="IA784" s="319"/>
      <c r="IB784" s="319"/>
      <c r="IC784" s="319"/>
      <c r="ID784" s="319"/>
      <c r="IE784" s="319"/>
      <c r="IF784" s="319"/>
      <c r="IG784" s="319"/>
      <c r="IH784" s="319"/>
      <c r="II784" s="319"/>
      <c r="IJ784" s="319"/>
      <c r="IK784" s="319"/>
      <c r="IL784" s="319"/>
      <c r="IM784" s="319"/>
      <c r="IN784" s="319"/>
      <c r="IO784" s="319"/>
      <c r="IP784" s="319"/>
      <c r="IQ784" s="319"/>
      <c r="IR784" s="319"/>
      <c r="IS784" s="319"/>
      <c r="IT784" s="319"/>
      <c r="IU784" s="319"/>
      <c r="IV784" s="319"/>
      <c r="IW784" s="319"/>
      <c r="IX784" s="319"/>
      <c r="IY784" s="319"/>
      <c r="IZ784" s="319"/>
      <c r="JA784" s="319"/>
      <c r="JB784" s="319"/>
      <c r="JC784" s="319"/>
      <c r="JD784" s="319"/>
      <c r="JE784" s="319"/>
      <c r="JF784" s="319"/>
      <c r="JG784" s="319"/>
      <c r="JH784" s="319"/>
      <c r="JI784" s="319"/>
      <c r="JJ784" s="319"/>
      <c r="JK784" s="319"/>
      <c r="JL784" s="319"/>
      <c r="JM784" s="319"/>
      <c r="JN784" s="319"/>
      <c r="JO784" s="319"/>
      <c r="JP784" s="319"/>
      <c r="JQ784" s="319"/>
      <c r="JR784" s="319"/>
      <c r="JS784" s="319"/>
      <c r="JT784" s="319"/>
      <c r="JU784" s="319"/>
      <c r="JV784" s="319"/>
      <c r="JW784" s="319"/>
      <c r="JX784" s="319"/>
      <c r="JY784" s="319"/>
      <c r="JZ784" s="319"/>
      <c r="KA784" s="319"/>
      <c r="KB784" s="319"/>
      <c r="KC784" s="319"/>
      <c r="KD784" s="319"/>
      <c r="KE784" s="319"/>
      <c r="KF784" s="319"/>
      <c r="KG784" s="319"/>
      <c r="KH784" s="319"/>
      <c r="KI784" s="319"/>
      <c r="KJ784" s="319"/>
      <c r="KK784" s="319"/>
      <c r="KL784" s="319"/>
      <c r="KM784" s="319"/>
      <c r="KN784" s="319"/>
      <c r="KO784" s="319"/>
      <c r="KP784" s="319"/>
      <c r="KQ784" s="319"/>
      <c r="KR784" s="319"/>
      <c r="KS784" s="319"/>
      <c r="KT784" s="319"/>
      <c r="KU784" s="319"/>
      <c r="KV784" s="319"/>
      <c r="KW784" s="319"/>
      <c r="KX784" s="319"/>
      <c r="KY784" s="319"/>
      <c r="KZ784" s="319"/>
      <c r="LA784" s="319"/>
      <c r="LB784" s="319"/>
      <c r="LC784" s="319"/>
      <c r="LD784" s="319"/>
      <c r="LE784" s="319"/>
      <c r="LF784" s="319"/>
      <c r="LG784" s="319"/>
      <c r="LH784" s="319"/>
      <c r="LI784" s="319"/>
      <c r="LJ784" s="319"/>
      <c r="LK784" s="319"/>
      <c r="LL784" s="319"/>
      <c r="LM784" s="319"/>
      <c r="LN784" s="319"/>
      <c r="LO784" s="319"/>
      <c r="LP784" s="319"/>
      <c r="LQ784" s="319"/>
      <c r="LR784" s="319"/>
      <c r="LS784" s="319"/>
      <c r="LT784" s="319"/>
      <c r="LU784" s="319"/>
      <c r="LV784" s="319"/>
      <c r="LW784" s="319"/>
      <c r="LX784" s="319"/>
      <c r="LY784" s="319"/>
      <c r="LZ784" s="319"/>
      <c r="MA784" s="319"/>
      <c r="MB784" s="319"/>
      <c r="MC784" s="319"/>
      <c r="MD784" s="319"/>
      <c r="ME784" s="319"/>
      <c r="MF784" s="319"/>
      <c r="MG784" s="319"/>
      <c r="MH784" s="319"/>
      <c r="MI784" s="319"/>
      <c r="MJ784" s="319"/>
      <c r="MK784" s="319"/>
      <c r="ML784" s="319"/>
      <c r="MM784" s="319"/>
      <c r="MN784" s="319"/>
      <c r="MO784" s="319"/>
      <c r="MP784" s="319"/>
      <c r="MQ784" s="319"/>
      <c r="MS784" s="241"/>
      <c r="MT784" s="362">
        <f t="shared" si="1109"/>
        <v>0</v>
      </c>
      <c r="MU784" s="363">
        <f t="shared" si="1095"/>
        <v>0</v>
      </c>
      <c r="MV784" s="363">
        <f t="shared" si="1096"/>
        <v>0</v>
      </c>
      <c r="MW784" s="363"/>
      <c r="MX784" s="363">
        <f t="shared" si="1097"/>
        <v>0</v>
      </c>
      <c r="MY784" s="363"/>
      <c r="MZ784" s="363">
        <f t="shared" si="1098"/>
        <v>0</v>
      </c>
      <c r="NA784" s="363"/>
      <c r="NB784" s="363">
        <f t="shared" si="1099"/>
        <v>0</v>
      </c>
      <c r="NC784" s="363"/>
      <c r="ND784" s="363">
        <f t="shared" si="1100"/>
        <v>0</v>
      </c>
      <c r="NE784" s="363"/>
      <c r="NF784" s="363">
        <f t="shared" si="1101"/>
        <v>0</v>
      </c>
      <c r="NG784" s="363"/>
      <c r="NH784" s="363">
        <f t="shared" si="1102"/>
        <v>0</v>
      </c>
      <c r="NI784" s="363"/>
      <c r="NJ784" s="363">
        <f t="shared" si="1103"/>
        <v>0</v>
      </c>
      <c r="NK784" s="363"/>
      <c r="NL784" s="363">
        <f t="shared" si="1110"/>
        <v>0</v>
      </c>
      <c r="NM784" s="364"/>
      <c r="NN784" s="370"/>
      <c r="NR784" s="318">
        <f t="shared" si="1104"/>
        <v>0</v>
      </c>
      <c r="NS784" s="318">
        <f t="shared" si="1105"/>
        <v>0</v>
      </c>
      <c r="NT784" s="318">
        <f t="shared" si="1106"/>
        <v>0</v>
      </c>
    </row>
    <row r="785" spans="1:384" s="318" customFormat="1" ht="10.199999999999999" customHeight="1" x14ac:dyDescent="0.3">
      <c r="A785" s="25"/>
      <c r="B785" s="389"/>
      <c r="C785" s="424"/>
      <c r="D785" s="15"/>
      <c r="E785" s="396">
        <f>$E$15</f>
        <v>0</v>
      </c>
      <c r="F785" s="396"/>
      <c r="G785" s="137" t="str">
        <f>IF(NF805=0,"",NF805)</f>
        <v/>
      </c>
      <c r="H785" s="399"/>
      <c r="I785" s="394" t="str">
        <f>Prenoms!$B$13</f>
        <v>stage 1</v>
      </c>
      <c r="J785" s="395"/>
      <c r="K785" s="395"/>
      <c r="L785" s="395"/>
      <c r="M785" s="395"/>
      <c r="N785" s="81" t="str">
        <f>IF(NL785&lt;&gt;0,"",IF(Conges!AB47=0,"",Conges!AB47))</f>
        <v/>
      </c>
      <c r="O785" s="82"/>
      <c r="P785" s="83"/>
      <c r="Q785" s="83"/>
      <c r="R785" s="83"/>
      <c r="S785" s="83"/>
      <c r="T785" s="83"/>
      <c r="U785" s="83"/>
      <c r="V785" s="84"/>
      <c r="W785" s="83"/>
      <c r="X785" s="83"/>
      <c r="Y785" s="83"/>
      <c r="Z785" s="83"/>
      <c r="AA785" s="83"/>
      <c r="AB785" s="83"/>
      <c r="AC785" s="83"/>
      <c r="AD785" s="83"/>
      <c r="AE785" s="82"/>
      <c r="AF785" s="83"/>
      <c r="AG785" s="83"/>
      <c r="AH785" s="83"/>
      <c r="AI785" s="83"/>
      <c r="AJ785" s="84"/>
      <c r="AK785" s="83"/>
      <c r="AL785" s="83"/>
      <c r="AM785" s="83"/>
      <c r="AN785" s="83"/>
      <c r="AO785" s="83"/>
      <c r="AP785" s="83"/>
      <c r="AQ785" s="83"/>
      <c r="AR785" s="83"/>
      <c r="AS785" s="83"/>
      <c r="AT785" s="83"/>
      <c r="AU785" s="82"/>
      <c r="AV785" s="83"/>
      <c r="AW785" s="83"/>
      <c r="AX785" s="83"/>
      <c r="AY785" s="83"/>
      <c r="AZ785" s="83"/>
      <c r="BA785" s="83"/>
      <c r="BB785" s="84"/>
      <c r="BC785" s="85">
        <f>IF(NL785&lt;&gt;0,(IF(Conges!AB$47=0,0,3)),0)</f>
        <v>0</v>
      </c>
      <c r="BD785" s="417"/>
      <c r="BE785" s="390">
        <f>IF(OR(Conges!AB$47="A",Conges!AB$47="V"),Prenoms!L$13,NL785)</f>
        <v>0</v>
      </c>
      <c r="BF785" s="391"/>
      <c r="BG785" s="286"/>
      <c r="BH785" s="287">
        <f t="shared" si="1089"/>
        <v>0</v>
      </c>
      <c r="BI785" s="288" t="str">
        <f t="shared" si="1090"/>
        <v/>
      </c>
      <c r="BJ785" s="300">
        <v>51.935483870967744</v>
      </c>
      <c r="BK785" s="301">
        <f t="shared" si="1107"/>
        <v>-51.935483870967744</v>
      </c>
      <c r="BL785" s="302">
        <f t="shared" si="1114"/>
        <v>0</v>
      </c>
      <c r="BM785" s="302">
        <f t="shared" si="1115"/>
        <v>0</v>
      </c>
      <c r="BN785" s="302">
        <f>SUM('Heures Pointage'!$KD$28:$KE$28)</f>
        <v>0</v>
      </c>
      <c r="BO785" s="302">
        <f>SUM('Heures et Indemnites'!$KD$28:$KE$28)</f>
        <v>0</v>
      </c>
      <c r="BP785" s="303">
        <f t="shared" si="1116"/>
        <v>0</v>
      </c>
      <c r="BQ785" s="303">
        <f>'Heures Pointage'!$LB$28</f>
        <v>0</v>
      </c>
      <c r="BR785" s="304">
        <f t="shared" ref="BR785" si="1123">$BH$1065</f>
        <v>0</v>
      </c>
      <c r="BS785" s="149">
        <f>Prenoms!$C$13</f>
        <v>70</v>
      </c>
      <c r="BT785" s="180"/>
      <c r="BU785" s="324">
        <f>SUM('Heures et Indemnites'!$KD$28:$KE$28)</f>
        <v>0</v>
      </c>
      <c r="BV785" s="235">
        <f>SUM('Heures et Indemnites'!$KD$6:$KE$28)</f>
        <v>0</v>
      </c>
      <c r="BW785" s="324"/>
      <c r="BX785" s="235"/>
      <c r="BY785" s="319"/>
      <c r="BZ785" s="319"/>
      <c r="CA785" s="319"/>
      <c r="CB785" s="319"/>
      <c r="CC785" s="319"/>
      <c r="CD785" s="319"/>
      <c r="CE785" s="319"/>
      <c r="CF785" s="319"/>
      <c r="CG785" s="319"/>
      <c r="CH785" s="319"/>
      <c r="CI785" s="319"/>
      <c r="CJ785" s="319"/>
      <c r="CK785" s="319"/>
      <c r="CL785" s="319"/>
      <c r="CM785" s="319"/>
      <c r="CN785" s="319"/>
      <c r="CO785" s="319"/>
      <c r="CP785" s="319"/>
      <c r="CQ785" s="319"/>
      <c r="CR785" s="319"/>
      <c r="CS785" s="319"/>
      <c r="CT785" s="319"/>
      <c r="CU785" s="319"/>
      <c r="CV785" s="319"/>
      <c r="CW785" s="319"/>
      <c r="CX785" s="319"/>
      <c r="CY785" s="319"/>
      <c r="CZ785" s="319"/>
      <c r="DA785" s="319"/>
      <c r="DB785" s="319"/>
      <c r="DC785" s="319"/>
      <c r="DD785" s="319"/>
      <c r="DE785" s="319"/>
      <c r="DF785" s="319"/>
      <c r="DG785" s="319"/>
      <c r="DH785" s="319"/>
      <c r="DI785" s="319"/>
      <c r="DJ785" s="319"/>
      <c r="DK785" s="319"/>
      <c r="DL785" s="319"/>
      <c r="DM785" s="319"/>
      <c r="DN785" s="319"/>
      <c r="DO785" s="319"/>
      <c r="DP785" s="319"/>
      <c r="DQ785" s="319"/>
      <c r="DR785" s="319"/>
      <c r="DS785" s="319"/>
      <c r="DT785" s="319"/>
      <c r="DU785" s="319"/>
      <c r="DV785" s="319"/>
      <c r="DW785" s="319"/>
      <c r="DX785" s="319"/>
      <c r="DY785" s="319"/>
      <c r="DZ785" s="319"/>
      <c r="EA785" s="319"/>
      <c r="EB785" s="319"/>
      <c r="EC785" s="319"/>
      <c r="ED785" s="319"/>
      <c r="EE785" s="319"/>
      <c r="EF785" s="319"/>
      <c r="EG785" s="319"/>
      <c r="EH785" s="319"/>
      <c r="EI785" s="319"/>
      <c r="EJ785" s="319"/>
      <c r="EK785" s="319"/>
      <c r="EL785" s="319"/>
      <c r="EM785" s="319"/>
      <c r="EN785" s="319"/>
      <c r="EO785" s="319"/>
      <c r="EP785" s="319"/>
      <c r="EQ785" s="319"/>
      <c r="ER785" s="319"/>
      <c r="ES785" s="319"/>
      <c r="ET785" s="319"/>
      <c r="EU785" s="319"/>
      <c r="EV785" s="319"/>
      <c r="EW785" s="319"/>
      <c r="EX785" s="319"/>
      <c r="EY785" s="319"/>
      <c r="EZ785" s="319"/>
      <c r="FA785" s="319"/>
      <c r="FB785" s="319"/>
      <c r="FC785" s="319"/>
      <c r="FD785" s="319"/>
      <c r="FE785" s="319"/>
      <c r="FF785" s="319"/>
      <c r="FG785" s="319"/>
      <c r="FH785" s="319"/>
      <c r="FI785" s="319"/>
      <c r="FJ785" s="319"/>
      <c r="FK785" s="319"/>
      <c r="FL785" s="319"/>
      <c r="FM785" s="319"/>
      <c r="FN785" s="319"/>
      <c r="FO785" s="319"/>
      <c r="FP785" s="319"/>
      <c r="FQ785" s="319"/>
      <c r="FR785" s="319"/>
      <c r="FS785" s="319"/>
      <c r="FT785" s="319"/>
      <c r="FU785" s="319"/>
      <c r="FV785" s="319"/>
      <c r="FW785" s="319"/>
      <c r="FX785" s="319"/>
      <c r="FY785" s="319"/>
      <c r="FZ785" s="319"/>
      <c r="GA785" s="319"/>
      <c r="GB785" s="319"/>
      <c r="GC785" s="319"/>
      <c r="GD785" s="319"/>
      <c r="GE785" s="319"/>
      <c r="GF785" s="319"/>
      <c r="GG785" s="319"/>
      <c r="GH785" s="319"/>
      <c r="GI785" s="319"/>
      <c r="GJ785" s="319"/>
      <c r="GK785" s="319"/>
      <c r="GL785" s="319"/>
      <c r="GM785" s="319"/>
      <c r="GN785" s="319"/>
      <c r="GO785" s="319"/>
      <c r="GP785" s="319"/>
      <c r="GQ785" s="319"/>
      <c r="GR785" s="319"/>
      <c r="GS785" s="319"/>
      <c r="GT785" s="319"/>
      <c r="GU785" s="319"/>
      <c r="GV785" s="319"/>
      <c r="GW785" s="319"/>
      <c r="GX785" s="319"/>
      <c r="GY785" s="319"/>
      <c r="GZ785" s="319"/>
      <c r="HA785" s="319"/>
      <c r="HB785" s="319"/>
      <c r="HC785" s="319"/>
      <c r="HD785" s="319"/>
      <c r="HE785" s="319"/>
      <c r="HF785" s="319"/>
      <c r="HG785" s="319"/>
      <c r="HH785" s="319"/>
      <c r="HI785" s="319"/>
      <c r="HJ785" s="319"/>
      <c r="HK785" s="319"/>
      <c r="HL785" s="319"/>
      <c r="HM785" s="319"/>
      <c r="HN785" s="319"/>
      <c r="HO785" s="319"/>
      <c r="HP785" s="319"/>
      <c r="HQ785" s="319"/>
      <c r="HR785" s="319"/>
      <c r="HS785" s="319"/>
      <c r="HT785" s="319"/>
      <c r="HU785" s="319"/>
      <c r="HV785" s="319"/>
      <c r="HW785" s="319"/>
      <c r="HX785" s="319"/>
      <c r="HY785" s="319"/>
      <c r="HZ785" s="319"/>
      <c r="IA785" s="319"/>
      <c r="IB785" s="319"/>
      <c r="IC785" s="319"/>
      <c r="ID785" s="319"/>
      <c r="IE785" s="319"/>
      <c r="IF785" s="319"/>
      <c r="IG785" s="319"/>
      <c r="IH785" s="319"/>
      <c r="II785" s="319"/>
      <c r="IJ785" s="319"/>
      <c r="IK785" s="319"/>
      <c r="IL785" s="319"/>
      <c r="IM785" s="319"/>
      <c r="IN785" s="319"/>
      <c r="IO785" s="319"/>
      <c r="IP785" s="319"/>
      <c r="IQ785" s="319"/>
      <c r="IR785" s="319"/>
      <c r="IS785" s="319"/>
      <c r="IT785" s="319"/>
      <c r="IU785" s="319"/>
      <c r="IV785" s="319"/>
      <c r="IW785" s="319"/>
      <c r="IX785" s="319"/>
      <c r="IY785" s="319"/>
      <c r="IZ785" s="319"/>
      <c r="JA785" s="319"/>
      <c r="JB785" s="319"/>
      <c r="JC785" s="319"/>
      <c r="JD785" s="319"/>
      <c r="JE785" s="319"/>
      <c r="JF785" s="319"/>
      <c r="JG785" s="319"/>
      <c r="JH785" s="319"/>
      <c r="JI785" s="319"/>
      <c r="JJ785" s="319"/>
      <c r="JK785" s="319"/>
      <c r="JL785" s="319"/>
      <c r="JM785" s="319"/>
      <c r="JN785" s="319"/>
      <c r="JO785" s="319"/>
      <c r="JP785" s="319"/>
      <c r="JQ785" s="319"/>
      <c r="JR785" s="319"/>
      <c r="JS785" s="319"/>
      <c r="JT785" s="319"/>
      <c r="JU785" s="319"/>
      <c r="JV785" s="319"/>
      <c r="JW785" s="319"/>
      <c r="JX785" s="319"/>
      <c r="JY785" s="319"/>
      <c r="JZ785" s="319"/>
      <c r="KA785" s="319"/>
      <c r="KB785" s="319"/>
      <c r="KC785" s="319"/>
      <c r="KD785" s="319"/>
      <c r="KE785" s="319"/>
      <c r="KF785" s="319"/>
      <c r="KG785" s="319"/>
      <c r="KH785" s="319"/>
      <c r="KI785" s="319"/>
      <c r="KJ785" s="319"/>
      <c r="KK785" s="319"/>
      <c r="KL785" s="319"/>
      <c r="KM785" s="319"/>
      <c r="KN785" s="319"/>
      <c r="KO785" s="319"/>
      <c r="KP785" s="319"/>
      <c r="KQ785" s="319"/>
      <c r="KR785" s="319"/>
      <c r="KS785" s="319"/>
      <c r="KT785" s="319"/>
      <c r="KU785" s="319"/>
      <c r="KV785" s="319"/>
      <c r="KW785" s="319"/>
      <c r="KX785" s="319"/>
      <c r="KY785" s="319"/>
      <c r="KZ785" s="319"/>
      <c r="LA785" s="319"/>
      <c r="LB785" s="319"/>
      <c r="LC785" s="319"/>
      <c r="LD785" s="319"/>
      <c r="LE785" s="319"/>
      <c r="LF785" s="319"/>
      <c r="LG785" s="319"/>
      <c r="LH785" s="319"/>
      <c r="LI785" s="319"/>
      <c r="LJ785" s="319"/>
      <c r="LK785" s="319"/>
      <c r="LL785" s="319"/>
      <c r="LM785" s="319"/>
      <c r="LN785" s="319"/>
      <c r="LO785" s="319"/>
      <c r="LP785" s="319"/>
      <c r="LQ785" s="319"/>
      <c r="LR785" s="319"/>
      <c r="LS785" s="319"/>
      <c r="LT785" s="319"/>
      <c r="LU785" s="319"/>
      <c r="LV785" s="319"/>
      <c r="LW785" s="319"/>
      <c r="LX785" s="319"/>
      <c r="LY785" s="319"/>
      <c r="LZ785" s="319"/>
      <c r="MA785" s="319"/>
      <c r="MB785" s="319"/>
      <c r="MC785" s="319"/>
      <c r="MD785" s="319"/>
      <c r="ME785" s="319"/>
      <c r="MF785" s="319"/>
      <c r="MG785" s="319"/>
      <c r="MH785" s="319"/>
      <c r="MI785" s="319"/>
      <c r="MJ785" s="319"/>
      <c r="MK785" s="319"/>
      <c r="ML785" s="319"/>
      <c r="MM785" s="319"/>
      <c r="MN785" s="319"/>
      <c r="MO785" s="319"/>
      <c r="MP785" s="319"/>
      <c r="MQ785" s="319"/>
      <c r="MS785" s="241"/>
      <c r="MT785" s="373">
        <f t="shared" si="1109"/>
        <v>0</v>
      </c>
      <c r="MU785" s="365">
        <f t="shared" si="1095"/>
        <v>0</v>
      </c>
      <c r="MV785" s="365">
        <f t="shared" si="1096"/>
        <v>0</v>
      </c>
      <c r="MW785" s="365"/>
      <c r="MX785" s="365">
        <f t="shared" si="1097"/>
        <v>0</v>
      </c>
      <c r="MY785" s="365"/>
      <c r="MZ785" s="365">
        <f t="shared" si="1098"/>
        <v>0</v>
      </c>
      <c r="NA785" s="365"/>
      <c r="NB785" s="365">
        <f t="shared" si="1099"/>
        <v>0</v>
      </c>
      <c r="NC785" s="365"/>
      <c r="ND785" s="365">
        <f t="shared" si="1100"/>
        <v>0</v>
      </c>
      <c r="NE785" s="365"/>
      <c r="NF785" s="365">
        <f t="shared" si="1101"/>
        <v>0</v>
      </c>
      <c r="NG785" s="365"/>
      <c r="NH785" s="365">
        <f t="shared" si="1102"/>
        <v>0</v>
      </c>
      <c r="NI785" s="365"/>
      <c r="NJ785" s="365">
        <f t="shared" si="1103"/>
        <v>0</v>
      </c>
      <c r="NK785" s="365"/>
      <c r="NL785" s="365">
        <f t="shared" si="1110"/>
        <v>0</v>
      </c>
      <c r="NM785" s="366"/>
      <c r="NN785" s="370"/>
      <c r="NR785" s="318">
        <f t="shared" si="1104"/>
        <v>0</v>
      </c>
      <c r="NS785" s="318">
        <f t="shared" si="1105"/>
        <v>0</v>
      </c>
      <c r="NT785" s="318">
        <f t="shared" si="1106"/>
        <v>0</v>
      </c>
    </row>
    <row r="786" spans="1:384" s="318" customFormat="1" ht="10.199999999999999" customHeight="1" x14ac:dyDescent="0.3">
      <c r="A786" s="25"/>
      <c r="B786" s="389"/>
      <c r="C786" s="424"/>
      <c r="D786" s="15"/>
      <c r="E786" s="361" t="str">
        <f>$E$16</f>
        <v>Cave</v>
      </c>
      <c r="F786" s="361"/>
      <c r="G786" s="139" t="str">
        <f>IF(NH805=0,"",NH805)</f>
        <v/>
      </c>
      <c r="H786" s="399"/>
      <c r="I786" s="381">
        <f>Prenoms!$B$14</f>
        <v>0</v>
      </c>
      <c r="J786" s="382"/>
      <c r="K786" s="382"/>
      <c r="L786" s="382"/>
      <c r="M786" s="382"/>
      <c r="N786" s="68" t="str">
        <f>IF(NL786&lt;&gt;0,"",IF(Conges!AB48=0,"",Conges!AB48))</f>
        <v/>
      </c>
      <c r="O786" s="69"/>
      <c r="P786" s="70"/>
      <c r="Q786" s="70"/>
      <c r="R786" s="70"/>
      <c r="S786" s="70"/>
      <c r="T786" s="70"/>
      <c r="U786" s="70"/>
      <c r="V786" s="71"/>
      <c r="W786" s="69"/>
      <c r="X786" s="70"/>
      <c r="Y786" s="70"/>
      <c r="Z786" s="70"/>
      <c r="AA786" s="70"/>
      <c r="AB786" s="70"/>
      <c r="AC786" s="70"/>
      <c r="AD786" s="71"/>
      <c r="AE786" s="69"/>
      <c r="AF786" s="70"/>
      <c r="AG786" s="70"/>
      <c r="AH786" s="70"/>
      <c r="AI786" s="70"/>
      <c r="AJ786" s="71"/>
      <c r="AK786" s="69"/>
      <c r="AL786" s="70"/>
      <c r="AM786" s="70"/>
      <c r="AN786" s="70"/>
      <c r="AO786" s="70"/>
      <c r="AP786" s="70"/>
      <c r="AQ786" s="70"/>
      <c r="AR786" s="70"/>
      <c r="AS786" s="70"/>
      <c r="AT786" s="71"/>
      <c r="AU786" s="69"/>
      <c r="AV786" s="70"/>
      <c r="AW786" s="70"/>
      <c r="AX786" s="70"/>
      <c r="AY786" s="70"/>
      <c r="AZ786" s="70"/>
      <c r="BA786" s="70"/>
      <c r="BB786" s="71"/>
      <c r="BC786" s="72">
        <f>IF(NL786&lt;&gt;0,(IF(Conges!AB$48=0,0,3)),0)</f>
        <v>0</v>
      </c>
      <c r="BD786" s="417"/>
      <c r="BE786" s="392">
        <f>IF(OR(Conges!AB$48="A",Conges!AB$48="V"),Prenoms!L$14,NL786)</f>
        <v>0</v>
      </c>
      <c r="BF786" s="393"/>
      <c r="BG786" s="289"/>
      <c r="BH786" s="290">
        <f t="shared" si="1089"/>
        <v>0</v>
      </c>
      <c r="BI786" s="291" t="str">
        <f t="shared" si="1090"/>
        <v/>
      </c>
      <c r="BJ786" s="305">
        <v>0</v>
      </c>
      <c r="BK786" s="306">
        <f t="shared" si="1107"/>
        <v>0</v>
      </c>
      <c r="BL786" s="307">
        <f t="shared" si="1114"/>
        <v>0</v>
      </c>
      <c r="BM786" s="307">
        <f t="shared" si="1115"/>
        <v>0</v>
      </c>
      <c r="BN786" s="307">
        <f>SUM('Heures Pointage'!$LD$28:$LE$28)</f>
        <v>0</v>
      </c>
      <c r="BO786" s="307">
        <f>SUM('Heures et Indemnites'!$LD$28:$LE$28)</f>
        <v>0</v>
      </c>
      <c r="BP786" s="308">
        <f t="shared" si="1116"/>
        <v>0</v>
      </c>
      <c r="BQ786" s="308">
        <f>'Heures Pointage'!$MB$28</f>
        <v>0</v>
      </c>
      <c r="BR786" s="309">
        <f t="shared" ref="BR786" si="1124">$BH$1066</f>
        <v>0</v>
      </c>
      <c r="BS786" s="150">
        <f>Prenoms!$C$14</f>
        <v>0</v>
      </c>
      <c r="BT786" s="153"/>
      <c r="BU786" s="323">
        <f>SUM('Heures et Indemnites'!$LD$28:$LE$28)</f>
        <v>0</v>
      </c>
      <c r="BV786" s="236">
        <f>SUM('Heures et Indemnites'!$LD$6:$LE$28)</f>
        <v>0</v>
      </c>
      <c r="BW786" s="323"/>
      <c r="BX786" s="236"/>
      <c r="BY786" s="319"/>
      <c r="BZ786" s="319"/>
      <c r="CA786" s="319"/>
      <c r="CB786" s="319"/>
      <c r="CC786" s="319"/>
      <c r="CD786" s="319"/>
      <c r="CE786" s="319"/>
      <c r="CF786" s="319"/>
      <c r="CG786" s="319"/>
      <c r="CH786" s="319"/>
      <c r="CI786" s="319"/>
      <c r="CJ786" s="319"/>
      <c r="CK786" s="319"/>
      <c r="CL786" s="319"/>
      <c r="CM786" s="319"/>
      <c r="CN786" s="319"/>
      <c r="CO786" s="319"/>
      <c r="CP786" s="319"/>
      <c r="CQ786" s="319"/>
      <c r="CR786" s="319"/>
      <c r="CS786" s="319"/>
      <c r="CT786" s="319"/>
      <c r="CU786" s="319"/>
      <c r="CV786" s="319"/>
      <c r="CW786" s="319"/>
      <c r="CX786" s="319"/>
      <c r="CY786" s="319"/>
      <c r="CZ786" s="319"/>
      <c r="DA786" s="319"/>
      <c r="DB786" s="319"/>
      <c r="DC786" s="319"/>
      <c r="DD786" s="319"/>
      <c r="DE786" s="319"/>
      <c r="DF786" s="319"/>
      <c r="DG786" s="319"/>
      <c r="DH786" s="319"/>
      <c r="DI786" s="319"/>
      <c r="DJ786" s="319"/>
      <c r="DK786" s="319"/>
      <c r="DL786" s="319"/>
      <c r="DM786" s="319"/>
      <c r="DN786" s="319"/>
      <c r="DO786" s="319"/>
      <c r="DP786" s="319"/>
      <c r="DQ786" s="319"/>
      <c r="DR786" s="319"/>
      <c r="DS786" s="319"/>
      <c r="DT786" s="319"/>
      <c r="DU786" s="319"/>
      <c r="DV786" s="319"/>
      <c r="DW786" s="319"/>
      <c r="DX786" s="319"/>
      <c r="DY786" s="319"/>
      <c r="DZ786" s="319"/>
      <c r="EA786" s="319"/>
      <c r="EB786" s="319"/>
      <c r="EC786" s="319"/>
      <c r="ED786" s="319"/>
      <c r="EE786" s="319"/>
      <c r="EF786" s="319"/>
      <c r="EG786" s="319"/>
      <c r="EH786" s="319"/>
      <c r="EI786" s="319"/>
      <c r="EJ786" s="319"/>
      <c r="EK786" s="319"/>
      <c r="EL786" s="319"/>
      <c r="EM786" s="319"/>
      <c r="EN786" s="319"/>
      <c r="EO786" s="319"/>
      <c r="EP786" s="319"/>
      <c r="EQ786" s="319"/>
      <c r="ER786" s="319"/>
      <c r="ES786" s="319"/>
      <c r="ET786" s="319"/>
      <c r="EU786" s="319"/>
      <c r="EV786" s="319"/>
      <c r="EW786" s="319"/>
      <c r="EX786" s="319"/>
      <c r="EY786" s="319"/>
      <c r="EZ786" s="319"/>
      <c r="FA786" s="319"/>
      <c r="FB786" s="319"/>
      <c r="FC786" s="319"/>
      <c r="FD786" s="319"/>
      <c r="FE786" s="319"/>
      <c r="FF786" s="319"/>
      <c r="FG786" s="319"/>
      <c r="FH786" s="319"/>
      <c r="FI786" s="319"/>
      <c r="FJ786" s="319"/>
      <c r="FK786" s="319"/>
      <c r="FL786" s="319"/>
      <c r="FM786" s="319"/>
      <c r="FN786" s="319"/>
      <c r="FO786" s="319"/>
      <c r="FP786" s="319"/>
      <c r="FQ786" s="319"/>
      <c r="FR786" s="319"/>
      <c r="FS786" s="319"/>
      <c r="FT786" s="319"/>
      <c r="FU786" s="319"/>
      <c r="FV786" s="319"/>
      <c r="FW786" s="319"/>
      <c r="FX786" s="319"/>
      <c r="FY786" s="319"/>
      <c r="FZ786" s="319"/>
      <c r="GA786" s="319"/>
      <c r="GB786" s="319"/>
      <c r="GC786" s="319"/>
      <c r="GD786" s="319"/>
      <c r="GE786" s="319"/>
      <c r="GF786" s="319"/>
      <c r="GG786" s="319"/>
      <c r="GH786" s="319"/>
      <c r="GI786" s="319"/>
      <c r="GJ786" s="319"/>
      <c r="GK786" s="319"/>
      <c r="GL786" s="319"/>
      <c r="GM786" s="319"/>
      <c r="GN786" s="319"/>
      <c r="GO786" s="319"/>
      <c r="GP786" s="319"/>
      <c r="GQ786" s="319"/>
      <c r="GR786" s="319"/>
      <c r="GS786" s="319"/>
      <c r="GT786" s="319"/>
      <c r="GU786" s="319"/>
      <c r="GV786" s="319"/>
      <c r="GW786" s="319"/>
      <c r="GX786" s="319"/>
      <c r="GY786" s="319"/>
      <c r="GZ786" s="319"/>
      <c r="HA786" s="319"/>
      <c r="HB786" s="319"/>
      <c r="HC786" s="319"/>
      <c r="HD786" s="319"/>
      <c r="HE786" s="319"/>
      <c r="HF786" s="319"/>
      <c r="HG786" s="319"/>
      <c r="HH786" s="319"/>
      <c r="HI786" s="319"/>
      <c r="HJ786" s="319"/>
      <c r="HK786" s="319"/>
      <c r="HL786" s="319"/>
      <c r="HM786" s="319"/>
      <c r="HN786" s="319"/>
      <c r="HO786" s="319"/>
      <c r="HP786" s="319"/>
      <c r="HQ786" s="319"/>
      <c r="HR786" s="319"/>
      <c r="HS786" s="319"/>
      <c r="HT786" s="319"/>
      <c r="HU786" s="319"/>
      <c r="HV786" s="319"/>
      <c r="HW786" s="319"/>
      <c r="HX786" s="319"/>
      <c r="HY786" s="319"/>
      <c r="HZ786" s="319"/>
      <c r="IA786" s="319"/>
      <c r="IB786" s="319"/>
      <c r="IC786" s="319"/>
      <c r="ID786" s="319"/>
      <c r="IE786" s="319"/>
      <c r="IF786" s="319"/>
      <c r="IG786" s="319"/>
      <c r="IH786" s="319"/>
      <c r="II786" s="319"/>
      <c r="IJ786" s="319"/>
      <c r="IK786" s="319"/>
      <c r="IL786" s="319"/>
      <c r="IM786" s="319"/>
      <c r="IN786" s="319"/>
      <c r="IO786" s="319"/>
      <c r="IP786" s="319"/>
      <c r="IQ786" s="319"/>
      <c r="IR786" s="319"/>
      <c r="IS786" s="319"/>
      <c r="IT786" s="319"/>
      <c r="IU786" s="319"/>
      <c r="IV786" s="319"/>
      <c r="IW786" s="319"/>
      <c r="IX786" s="319"/>
      <c r="IY786" s="319"/>
      <c r="IZ786" s="319"/>
      <c r="JA786" s="319"/>
      <c r="JB786" s="319"/>
      <c r="JC786" s="319"/>
      <c r="JD786" s="319"/>
      <c r="JE786" s="319"/>
      <c r="JF786" s="319"/>
      <c r="JG786" s="319"/>
      <c r="JH786" s="319"/>
      <c r="JI786" s="319"/>
      <c r="JJ786" s="319"/>
      <c r="JK786" s="319"/>
      <c r="JL786" s="319"/>
      <c r="JM786" s="319"/>
      <c r="JN786" s="319"/>
      <c r="JO786" s="319"/>
      <c r="JP786" s="319"/>
      <c r="JQ786" s="319"/>
      <c r="JR786" s="319"/>
      <c r="JS786" s="319"/>
      <c r="JT786" s="319"/>
      <c r="JU786" s="319"/>
      <c r="JV786" s="319"/>
      <c r="JW786" s="319"/>
      <c r="JX786" s="319"/>
      <c r="JY786" s="319"/>
      <c r="JZ786" s="319"/>
      <c r="KA786" s="319"/>
      <c r="KB786" s="319"/>
      <c r="KC786" s="319"/>
      <c r="KD786" s="319"/>
      <c r="KE786" s="319"/>
      <c r="KF786" s="319"/>
      <c r="KG786" s="319"/>
      <c r="KH786" s="319"/>
      <c r="KI786" s="319"/>
      <c r="KJ786" s="319"/>
      <c r="KK786" s="319"/>
      <c r="KL786" s="319"/>
      <c r="KM786" s="319"/>
      <c r="KN786" s="319"/>
      <c r="KO786" s="319"/>
      <c r="KP786" s="319"/>
      <c r="KQ786" s="319"/>
      <c r="KR786" s="319"/>
      <c r="KS786" s="319"/>
      <c r="KT786" s="319"/>
      <c r="KU786" s="319"/>
      <c r="KV786" s="319"/>
      <c r="KW786" s="319"/>
      <c r="KX786" s="319"/>
      <c r="KY786" s="319"/>
      <c r="KZ786" s="319"/>
      <c r="LA786" s="319"/>
      <c r="LB786" s="319"/>
      <c r="LC786" s="319"/>
      <c r="LD786" s="319"/>
      <c r="LE786" s="319"/>
      <c r="LF786" s="319"/>
      <c r="LG786" s="319"/>
      <c r="LH786" s="319"/>
      <c r="LI786" s="319"/>
      <c r="LJ786" s="319"/>
      <c r="LK786" s="319"/>
      <c r="LL786" s="319"/>
      <c r="LM786" s="319"/>
      <c r="LN786" s="319"/>
      <c r="LO786" s="319"/>
      <c r="LP786" s="319"/>
      <c r="LQ786" s="319"/>
      <c r="LR786" s="319"/>
      <c r="LS786" s="319"/>
      <c r="LT786" s="319"/>
      <c r="LU786" s="319"/>
      <c r="LV786" s="319"/>
      <c r="LW786" s="319"/>
      <c r="LX786" s="319"/>
      <c r="LY786" s="319"/>
      <c r="LZ786" s="319"/>
      <c r="MA786" s="319"/>
      <c r="MB786" s="319"/>
      <c r="MC786" s="319"/>
      <c r="MD786" s="319"/>
      <c r="ME786" s="319"/>
      <c r="MF786" s="319"/>
      <c r="MG786" s="319"/>
      <c r="MH786" s="319"/>
      <c r="MI786" s="319"/>
      <c r="MJ786" s="319"/>
      <c r="MK786" s="319"/>
      <c r="ML786" s="319"/>
      <c r="MM786" s="319"/>
      <c r="MN786" s="319"/>
      <c r="MO786" s="319"/>
      <c r="MP786" s="319"/>
      <c r="MQ786" s="319"/>
      <c r="MS786" s="241"/>
      <c r="MT786" s="362">
        <f t="shared" si="1109"/>
        <v>0</v>
      </c>
      <c r="MU786" s="363">
        <f t="shared" si="1095"/>
        <v>0</v>
      </c>
      <c r="MV786" s="363">
        <f t="shared" si="1096"/>
        <v>0</v>
      </c>
      <c r="MW786" s="363"/>
      <c r="MX786" s="363">
        <f t="shared" si="1097"/>
        <v>0</v>
      </c>
      <c r="MY786" s="363"/>
      <c r="MZ786" s="363">
        <f t="shared" si="1098"/>
        <v>0</v>
      </c>
      <c r="NA786" s="363"/>
      <c r="NB786" s="363">
        <f t="shared" si="1099"/>
        <v>0</v>
      </c>
      <c r="NC786" s="363"/>
      <c r="ND786" s="363">
        <f t="shared" si="1100"/>
        <v>0</v>
      </c>
      <c r="NE786" s="363"/>
      <c r="NF786" s="363">
        <f t="shared" si="1101"/>
        <v>0</v>
      </c>
      <c r="NG786" s="363"/>
      <c r="NH786" s="363">
        <f t="shared" si="1102"/>
        <v>0</v>
      </c>
      <c r="NI786" s="363"/>
      <c r="NJ786" s="363">
        <f t="shared" si="1103"/>
        <v>0</v>
      </c>
      <c r="NK786" s="363"/>
      <c r="NL786" s="363">
        <f t="shared" si="1110"/>
        <v>0</v>
      </c>
      <c r="NM786" s="364"/>
      <c r="NN786" s="370"/>
      <c r="NR786" s="318">
        <f t="shared" si="1104"/>
        <v>0</v>
      </c>
      <c r="NS786" s="318">
        <f t="shared" si="1105"/>
        <v>0</v>
      </c>
      <c r="NT786" s="318">
        <f t="shared" si="1106"/>
        <v>0</v>
      </c>
    </row>
    <row r="787" spans="1:384" s="318" customFormat="1" ht="10.199999999999999" customHeight="1" x14ac:dyDescent="0.3">
      <c r="A787" s="25"/>
      <c r="B787" s="389"/>
      <c r="C787" s="424"/>
      <c r="D787" s="15"/>
      <c r="E787" s="426" t="str">
        <f>$E$17</f>
        <v>STAGE</v>
      </c>
      <c r="F787" s="426"/>
      <c r="G787" s="140" t="str">
        <f>IF(NJ805=0,"",NJ805)</f>
        <v/>
      </c>
      <c r="H787" s="399"/>
      <c r="I787" s="394">
        <f>Prenoms!$B$15</f>
        <v>0</v>
      </c>
      <c r="J787" s="395"/>
      <c r="K787" s="395"/>
      <c r="L787" s="395"/>
      <c r="M787" s="395"/>
      <c r="N787" s="81" t="str">
        <f>IF(NL787&lt;&gt;0,"",IF(Conges!AB49=0,"",Conges!AB49))</f>
        <v/>
      </c>
      <c r="O787" s="82"/>
      <c r="P787" s="83"/>
      <c r="Q787" s="83"/>
      <c r="R787" s="83"/>
      <c r="S787" s="83"/>
      <c r="T787" s="83"/>
      <c r="U787" s="83"/>
      <c r="V787" s="84"/>
      <c r="W787" s="82"/>
      <c r="X787" s="83"/>
      <c r="Y787" s="83"/>
      <c r="Z787" s="83"/>
      <c r="AA787" s="83"/>
      <c r="AB787" s="83"/>
      <c r="AC787" s="83"/>
      <c r="AD787" s="84"/>
      <c r="AE787" s="82"/>
      <c r="AF787" s="83"/>
      <c r="AG787" s="83"/>
      <c r="AH787" s="83"/>
      <c r="AI787" s="83"/>
      <c r="AJ787" s="84"/>
      <c r="AK787" s="82"/>
      <c r="AL787" s="83"/>
      <c r="AM787" s="83"/>
      <c r="AN787" s="83"/>
      <c r="AO787" s="83"/>
      <c r="AP787" s="83"/>
      <c r="AQ787" s="83"/>
      <c r="AR787" s="83"/>
      <c r="AS787" s="83"/>
      <c r="AT787" s="84"/>
      <c r="AU787" s="82"/>
      <c r="AV787" s="83"/>
      <c r="AW787" s="83"/>
      <c r="AX787" s="83"/>
      <c r="AY787" s="83"/>
      <c r="AZ787" s="83"/>
      <c r="BA787" s="83"/>
      <c r="BB787" s="84"/>
      <c r="BC787" s="85">
        <f>IF(NL787&lt;&gt;0,(IF(Conges!AB$49=0,0,3)),0)</f>
        <v>0</v>
      </c>
      <c r="BD787" s="417"/>
      <c r="BE787" s="390">
        <f>IF(OR(Conges!AB$49="A",Conges!AB$49="V"),Prenoms!L$15,NL787)</f>
        <v>0</v>
      </c>
      <c r="BF787" s="391"/>
      <c r="BG787" s="286"/>
      <c r="BH787" s="287">
        <f t="shared" si="1089"/>
        <v>0</v>
      </c>
      <c r="BI787" s="288" t="str">
        <f t="shared" si="1090"/>
        <v/>
      </c>
      <c r="BJ787" s="300">
        <v>0</v>
      </c>
      <c r="BK787" s="301">
        <f t="shared" si="1107"/>
        <v>0</v>
      </c>
      <c r="BL787" s="302">
        <f t="shared" si="1114"/>
        <v>0</v>
      </c>
      <c r="BM787" s="302">
        <f t="shared" si="1115"/>
        <v>0</v>
      </c>
      <c r="BN787" s="302">
        <f>SUM('Heures Pointage'!$MD$28:$ME$28)</f>
        <v>0</v>
      </c>
      <c r="BO787" s="302">
        <f>SUM('Heures et Indemnites'!$MD$28:$ME$28)</f>
        <v>0</v>
      </c>
      <c r="BP787" s="303">
        <f t="shared" si="1116"/>
        <v>0</v>
      </c>
      <c r="BQ787" s="303">
        <f>'Heures Pointage'!$NB$28</f>
        <v>0</v>
      </c>
      <c r="BR787" s="304">
        <f t="shared" ref="BR787" si="1125">$BH$1067</f>
        <v>0</v>
      </c>
      <c r="BS787" s="149">
        <f>Prenoms!$C$15</f>
        <v>0</v>
      </c>
      <c r="BT787" s="180"/>
      <c r="BU787" s="324">
        <f>SUM('Heures et Indemnites'!$MD$28:$ME$28)</f>
        <v>0</v>
      </c>
      <c r="BV787" s="235">
        <f>SUM('Heures et Indemnites'!$MD$6:$ME$28)</f>
        <v>0</v>
      </c>
      <c r="BW787" s="324"/>
      <c r="BX787" s="235"/>
      <c r="BY787" s="319"/>
      <c r="BZ787" s="319"/>
      <c r="CA787" s="319"/>
      <c r="CB787" s="319"/>
      <c r="CC787" s="319"/>
      <c r="CD787" s="319"/>
      <c r="CE787" s="319"/>
      <c r="CF787" s="319"/>
      <c r="CG787" s="319"/>
      <c r="CH787" s="319"/>
      <c r="CI787" s="319"/>
      <c r="CJ787" s="319"/>
      <c r="CK787" s="319"/>
      <c r="CL787" s="319"/>
      <c r="CM787" s="319"/>
      <c r="CN787" s="319"/>
      <c r="CO787" s="319"/>
      <c r="CP787" s="319"/>
      <c r="CQ787" s="319"/>
      <c r="CR787" s="319"/>
      <c r="CS787" s="319"/>
      <c r="CT787" s="319"/>
      <c r="CU787" s="319"/>
      <c r="CV787" s="319"/>
      <c r="CW787" s="319"/>
      <c r="CX787" s="319"/>
      <c r="CY787" s="319"/>
      <c r="CZ787" s="319"/>
      <c r="DA787" s="319"/>
      <c r="DB787" s="319"/>
      <c r="DC787" s="319"/>
      <c r="DD787" s="319"/>
      <c r="DE787" s="319"/>
      <c r="DF787" s="319"/>
      <c r="DG787" s="319"/>
      <c r="DH787" s="319"/>
      <c r="DI787" s="319"/>
      <c r="DJ787" s="319"/>
      <c r="DK787" s="319"/>
      <c r="DL787" s="319"/>
      <c r="DM787" s="319"/>
      <c r="DN787" s="319"/>
      <c r="DO787" s="319"/>
      <c r="DP787" s="319"/>
      <c r="DQ787" s="319"/>
      <c r="DR787" s="319"/>
      <c r="DS787" s="319"/>
      <c r="DT787" s="319"/>
      <c r="DU787" s="319"/>
      <c r="DV787" s="319"/>
      <c r="DW787" s="319"/>
      <c r="DX787" s="319"/>
      <c r="DY787" s="319"/>
      <c r="DZ787" s="319"/>
      <c r="EA787" s="319"/>
      <c r="EB787" s="319"/>
      <c r="EC787" s="319"/>
      <c r="ED787" s="319"/>
      <c r="EE787" s="319"/>
      <c r="EF787" s="319"/>
      <c r="EG787" s="319"/>
      <c r="EH787" s="319"/>
      <c r="EI787" s="319"/>
      <c r="EJ787" s="319"/>
      <c r="EK787" s="319"/>
      <c r="EL787" s="319"/>
      <c r="EM787" s="319"/>
      <c r="EN787" s="319"/>
      <c r="EO787" s="319"/>
      <c r="EP787" s="319"/>
      <c r="EQ787" s="319"/>
      <c r="ER787" s="319"/>
      <c r="ES787" s="319"/>
      <c r="ET787" s="319"/>
      <c r="EU787" s="319"/>
      <c r="EV787" s="319"/>
      <c r="EW787" s="319"/>
      <c r="EX787" s="319"/>
      <c r="EY787" s="319"/>
      <c r="EZ787" s="319"/>
      <c r="FA787" s="319"/>
      <c r="FB787" s="319"/>
      <c r="FC787" s="319"/>
      <c r="FD787" s="319"/>
      <c r="FE787" s="319"/>
      <c r="FF787" s="319"/>
      <c r="FG787" s="319"/>
      <c r="FH787" s="319"/>
      <c r="FI787" s="319"/>
      <c r="FJ787" s="319"/>
      <c r="FK787" s="319"/>
      <c r="FL787" s="319"/>
      <c r="FM787" s="319"/>
      <c r="FN787" s="319"/>
      <c r="FO787" s="319"/>
      <c r="FP787" s="319"/>
      <c r="FQ787" s="319"/>
      <c r="FR787" s="319"/>
      <c r="FS787" s="319"/>
      <c r="FT787" s="319"/>
      <c r="FU787" s="319"/>
      <c r="FV787" s="319"/>
      <c r="FW787" s="319"/>
      <c r="FX787" s="319"/>
      <c r="FY787" s="319"/>
      <c r="FZ787" s="319"/>
      <c r="GA787" s="319"/>
      <c r="GB787" s="319"/>
      <c r="GC787" s="319"/>
      <c r="GD787" s="319"/>
      <c r="GE787" s="319"/>
      <c r="GF787" s="319"/>
      <c r="GG787" s="319"/>
      <c r="GH787" s="319"/>
      <c r="GI787" s="319"/>
      <c r="GJ787" s="319"/>
      <c r="GK787" s="319"/>
      <c r="GL787" s="319"/>
      <c r="GM787" s="319"/>
      <c r="GN787" s="319"/>
      <c r="GO787" s="319"/>
      <c r="GP787" s="319"/>
      <c r="GQ787" s="319"/>
      <c r="GR787" s="319"/>
      <c r="GS787" s="319"/>
      <c r="GT787" s="319"/>
      <c r="GU787" s="319"/>
      <c r="GV787" s="319"/>
      <c r="GW787" s="319"/>
      <c r="GX787" s="319"/>
      <c r="GY787" s="319"/>
      <c r="GZ787" s="319"/>
      <c r="HA787" s="319"/>
      <c r="HB787" s="319"/>
      <c r="HC787" s="319"/>
      <c r="HD787" s="319"/>
      <c r="HE787" s="319"/>
      <c r="HF787" s="319"/>
      <c r="HG787" s="319"/>
      <c r="HH787" s="319"/>
      <c r="HI787" s="319"/>
      <c r="HJ787" s="319"/>
      <c r="HK787" s="319"/>
      <c r="HL787" s="319"/>
      <c r="HM787" s="319"/>
      <c r="HN787" s="319"/>
      <c r="HO787" s="319"/>
      <c r="HP787" s="319"/>
      <c r="HQ787" s="319"/>
      <c r="HR787" s="319"/>
      <c r="HS787" s="319"/>
      <c r="HT787" s="319"/>
      <c r="HU787" s="319"/>
      <c r="HV787" s="319"/>
      <c r="HW787" s="319"/>
      <c r="HX787" s="319"/>
      <c r="HY787" s="319"/>
      <c r="HZ787" s="319"/>
      <c r="IA787" s="319"/>
      <c r="IB787" s="319"/>
      <c r="IC787" s="319"/>
      <c r="ID787" s="319"/>
      <c r="IE787" s="319"/>
      <c r="IF787" s="319"/>
      <c r="IG787" s="319"/>
      <c r="IH787" s="319"/>
      <c r="II787" s="319"/>
      <c r="IJ787" s="319"/>
      <c r="IK787" s="319"/>
      <c r="IL787" s="319"/>
      <c r="IM787" s="319"/>
      <c r="IN787" s="319"/>
      <c r="IO787" s="319"/>
      <c r="IP787" s="319"/>
      <c r="IQ787" s="319"/>
      <c r="IR787" s="319"/>
      <c r="IS787" s="319"/>
      <c r="IT787" s="319"/>
      <c r="IU787" s="319"/>
      <c r="IV787" s="319"/>
      <c r="IW787" s="319"/>
      <c r="IX787" s="319"/>
      <c r="IY787" s="319"/>
      <c r="IZ787" s="319"/>
      <c r="JA787" s="319"/>
      <c r="JB787" s="319"/>
      <c r="JC787" s="319"/>
      <c r="JD787" s="319"/>
      <c r="JE787" s="319"/>
      <c r="JF787" s="319"/>
      <c r="JG787" s="319"/>
      <c r="JH787" s="319"/>
      <c r="JI787" s="319"/>
      <c r="JJ787" s="319"/>
      <c r="JK787" s="319"/>
      <c r="JL787" s="319"/>
      <c r="JM787" s="319"/>
      <c r="JN787" s="319"/>
      <c r="JO787" s="319"/>
      <c r="JP787" s="319"/>
      <c r="JQ787" s="319"/>
      <c r="JR787" s="319"/>
      <c r="JS787" s="319"/>
      <c r="JT787" s="319"/>
      <c r="JU787" s="319"/>
      <c r="JV787" s="319"/>
      <c r="JW787" s="319"/>
      <c r="JX787" s="319"/>
      <c r="JY787" s="319"/>
      <c r="JZ787" s="319"/>
      <c r="KA787" s="319"/>
      <c r="KB787" s="319"/>
      <c r="KC787" s="319"/>
      <c r="KD787" s="319"/>
      <c r="KE787" s="319"/>
      <c r="KF787" s="319"/>
      <c r="KG787" s="319"/>
      <c r="KH787" s="319"/>
      <c r="KI787" s="319"/>
      <c r="KJ787" s="319"/>
      <c r="KK787" s="319"/>
      <c r="KL787" s="319"/>
      <c r="KM787" s="319"/>
      <c r="KN787" s="319"/>
      <c r="KO787" s="319"/>
      <c r="KP787" s="319"/>
      <c r="KQ787" s="319"/>
      <c r="KR787" s="319"/>
      <c r="KS787" s="319"/>
      <c r="KT787" s="319"/>
      <c r="KU787" s="319"/>
      <c r="KV787" s="319"/>
      <c r="KW787" s="319"/>
      <c r="KX787" s="319"/>
      <c r="KY787" s="319"/>
      <c r="KZ787" s="319"/>
      <c r="LA787" s="319"/>
      <c r="LB787" s="319"/>
      <c r="LC787" s="319"/>
      <c r="LD787" s="319"/>
      <c r="LE787" s="319"/>
      <c r="LF787" s="319"/>
      <c r="LG787" s="319"/>
      <c r="LH787" s="319"/>
      <c r="LI787" s="319"/>
      <c r="LJ787" s="319"/>
      <c r="LK787" s="319"/>
      <c r="LL787" s="319"/>
      <c r="LM787" s="319"/>
      <c r="LN787" s="319"/>
      <c r="LO787" s="319"/>
      <c r="LP787" s="319"/>
      <c r="LQ787" s="319"/>
      <c r="LR787" s="319"/>
      <c r="LS787" s="319"/>
      <c r="LT787" s="319"/>
      <c r="LU787" s="319"/>
      <c r="LV787" s="319"/>
      <c r="LW787" s="319"/>
      <c r="LX787" s="319"/>
      <c r="LY787" s="319"/>
      <c r="LZ787" s="319"/>
      <c r="MA787" s="319"/>
      <c r="MB787" s="319"/>
      <c r="MC787" s="319"/>
      <c r="MD787" s="319"/>
      <c r="ME787" s="319"/>
      <c r="MF787" s="319"/>
      <c r="MG787" s="319"/>
      <c r="MH787" s="319"/>
      <c r="MI787" s="319"/>
      <c r="MJ787" s="319"/>
      <c r="MK787" s="319"/>
      <c r="ML787" s="319"/>
      <c r="MM787" s="319"/>
      <c r="MN787" s="319"/>
      <c r="MO787" s="319"/>
      <c r="MP787" s="319"/>
      <c r="MQ787" s="319"/>
      <c r="MS787" s="241"/>
      <c r="MT787" s="373">
        <f t="shared" si="1109"/>
        <v>0</v>
      </c>
      <c r="MU787" s="365">
        <f t="shared" si="1095"/>
        <v>0</v>
      </c>
      <c r="MV787" s="365">
        <f t="shared" si="1096"/>
        <v>0</v>
      </c>
      <c r="MW787" s="365"/>
      <c r="MX787" s="365">
        <f t="shared" si="1097"/>
        <v>0</v>
      </c>
      <c r="MY787" s="365"/>
      <c r="MZ787" s="365">
        <f t="shared" si="1098"/>
        <v>0</v>
      </c>
      <c r="NA787" s="365"/>
      <c r="NB787" s="365">
        <f t="shared" si="1099"/>
        <v>0</v>
      </c>
      <c r="NC787" s="365"/>
      <c r="ND787" s="365">
        <f t="shared" si="1100"/>
        <v>0</v>
      </c>
      <c r="NE787" s="365"/>
      <c r="NF787" s="365">
        <f t="shared" si="1101"/>
        <v>0</v>
      </c>
      <c r="NG787" s="365"/>
      <c r="NH787" s="365">
        <f t="shared" si="1102"/>
        <v>0</v>
      </c>
      <c r="NI787" s="365"/>
      <c r="NJ787" s="365">
        <f t="shared" si="1103"/>
        <v>0</v>
      </c>
      <c r="NK787" s="365"/>
      <c r="NL787" s="365">
        <f t="shared" si="1110"/>
        <v>0</v>
      </c>
      <c r="NM787" s="366"/>
      <c r="NN787" s="370"/>
      <c r="NR787" s="318">
        <f t="shared" si="1104"/>
        <v>0</v>
      </c>
      <c r="NS787" s="318">
        <f t="shared" si="1105"/>
        <v>0</v>
      </c>
      <c r="NT787" s="318">
        <f t="shared" si="1106"/>
        <v>0</v>
      </c>
    </row>
    <row r="788" spans="1:384" s="318" customFormat="1" ht="10.199999999999999" customHeight="1" x14ac:dyDescent="0.3">
      <c r="A788" s="25"/>
      <c r="B788" s="389"/>
      <c r="C788" s="424"/>
      <c r="D788" s="15"/>
      <c r="E788" s="379" t="str">
        <f>$E$18</f>
        <v>H sans Renfort</v>
      </c>
      <c r="F788" s="379"/>
      <c r="G788" s="138" t="str">
        <f>IF(NL805-MZ805=0,"",NL805-MZ805)</f>
        <v/>
      </c>
      <c r="H788" s="399"/>
      <c r="I788" s="381">
        <f>Prenoms!$B$16</f>
        <v>0</v>
      </c>
      <c r="J788" s="382"/>
      <c r="K788" s="382"/>
      <c r="L788" s="382"/>
      <c r="M788" s="382"/>
      <c r="N788" s="68" t="str">
        <f>IF(NL788&lt;&gt;0,"",IF(Conges!AB50=0,"",Conges!AB50))</f>
        <v/>
      </c>
      <c r="O788" s="69"/>
      <c r="P788" s="70"/>
      <c r="Q788" s="70"/>
      <c r="R788" s="70"/>
      <c r="S788" s="70"/>
      <c r="T788" s="70"/>
      <c r="U788" s="70"/>
      <c r="V788" s="71"/>
      <c r="W788" s="69"/>
      <c r="X788" s="70"/>
      <c r="Y788" s="70"/>
      <c r="Z788" s="70"/>
      <c r="AA788" s="70"/>
      <c r="AB788" s="70"/>
      <c r="AC788" s="70"/>
      <c r="AD788" s="71"/>
      <c r="AE788" s="69"/>
      <c r="AF788" s="70"/>
      <c r="AG788" s="70"/>
      <c r="AH788" s="70"/>
      <c r="AI788" s="70"/>
      <c r="AJ788" s="71"/>
      <c r="AK788" s="69"/>
      <c r="AL788" s="70"/>
      <c r="AM788" s="70"/>
      <c r="AN788" s="70"/>
      <c r="AO788" s="70"/>
      <c r="AP788" s="70"/>
      <c r="AQ788" s="70"/>
      <c r="AR788" s="70"/>
      <c r="AS788" s="70"/>
      <c r="AT788" s="71"/>
      <c r="AU788" s="69"/>
      <c r="AV788" s="70"/>
      <c r="AW788" s="70"/>
      <c r="AX788" s="70"/>
      <c r="AY788" s="70"/>
      <c r="AZ788" s="70"/>
      <c r="BA788" s="70"/>
      <c r="BB788" s="71"/>
      <c r="BC788" s="72">
        <f>IF(NL788&lt;&gt;0,(IF(Conges!AB$50=0,0,3)),0)</f>
        <v>0</v>
      </c>
      <c r="BD788" s="417"/>
      <c r="BE788" s="392">
        <f>IF(OR(Conges!AB$50="A",Conges!AB$50="V"),Prenoms!L$16,NL788)</f>
        <v>0</v>
      </c>
      <c r="BF788" s="393"/>
      <c r="BG788" s="289"/>
      <c r="BH788" s="290">
        <f t="shared" si="1089"/>
        <v>0</v>
      </c>
      <c r="BI788" s="291" t="str">
        <f t="shared" si="1090"/>
        <v/>
      </c>
      <c r="BJ788" s="305">
        <v>0</v>
      </c>
      <c r="BK788" s="306">
        <f t="shared" si="1107"/>
        <v>0</v>
      </c>
      <c r="BL788" s="307">
        <f t="shared" si="1114"/>
        <v>0</v>
      </c>
      <c r="BM788" s="307">
        <f t="shared" si="1115"/>
        <v>0</v>
      </c>
      <c r="BN788" s="307">
        <f>SUM('Heures Pointage'!$ND$28:$NE$28)</f>
        <v>0</v>
      </c>
      <c r="BO788" s="307">
        <f>SUM('Heures et Indemnites'!$ND$28:$NE$28)</f>
        <v>0</v>
      </c>
      <c r="BP788" s="308">
        <f t="shared" si="1116"/>
        <v>0</v>
      </c>
      <c r="BQ788" s="308">
        <f>'Heures Pointage'!$OB$28</f>
        <v>0</v>
      </c>
      <c r="BR788" s="309">
        <f t="shared" ref="BR788" si="1126">$BH$1068</f>
        <v>0</v>
      </c>
      <c r="BS788" s="150">
        <f>Prenoms!$C$16</f>
        <v>0</v>
      </c>
      <c r="BT788" s="153"/>
      <c r="BU788" s="323">
        <f>SUM('Heures et Indemnites'!$ND$28:$NE$28)</f>
        <v>0</v>
      </c>
      <c r="BV788" s="236">
        <f>SUM('Heures et Indemnites'!$ND$6:$NE$28)</f>
        <v>0</v>
      </c>
      <c r="BW788" s="323"/>
      <c r="BX788" s="236"/>
      <c r="BY788" s="319"/>
      <c r="BZ788" s="319"/>
      <c r="CA788" s="319"/>
      <c r="CB788" s="319"/>
      <c r="CC788" s="319"/>
      <c r="CD788" s="319"/>
      <c r="CE788" s="319"/>
      <c r="CF788" s="319"/>
      <c r="CG788" s="319"/>
      <c r="CH788" s="319"/>
      <c r="CI788" s="319"/>
      <c r="CJ788" s="319"/>
      <c r="CK788" s="319"/>
      <c r="CL788" s="319"/>
      <c r="CM788" s="319"/>
      <c r="CN788" s="319"/>
      <c r="CO788" s="319"/>
      <c r="CP788" s="319"/>
      <c r="CQ788" s="319"/>
      <c r="CR788" s="319"/>
      <c r="CS788" s="319"/>
      <c r="CT788" s="319"/>
      <c r="CU788" s="319"/>
      <c r="CV788" s="319"/>
      <c r="CW788" s="319"/>
      <c r="CX788" s="319"/>
      <c r="CY788" s="319"/>
      <c r="CZ788" s="319"/>
      <c r="DA788" s="319"/>
      <c r="DB788" s="319"/>
      <c r="DC788" s="319"/>
      <c r="DD788" s="319"/>
      <c r="DE788" s="319"/>
      <c r="DF788" s="319"/>
      <c r="DG788" s="319"/>
      <c r="DH788" s="319"/>
      <c r="DI788" s="319"/>
      <c r="DJ788" s="319"/>
      <c r="DK788" s="319"/>
      <c r="DL788" s="319"/>
      <c r="DM788" s="319"/>
      <c r="DN788" s="319"/>
      <c r="DO788" s="319"/>
      <c r="DP788" s="319"/>
      <c r="DQ788" s="319"/>
      <c r="DR788" s="319"/>
      <c r="DS788" s="319"/>
      <c r="DT788" s="319"/>
      <c r="DU788" s="319"/>
      <c r="DV788" s="319"/>
      <c r="DW788" s="319"/>
      <c r="DX788" s="319"/>
      <c r="DY788" s="319"/>
      <c r="DZ788" s="319"/>
      <c r="EA788" s="319"/>
      <c r="EB788" s="319"/>
      <c r="EC788" s="319"/>
      <c r="ED788" s="319"/>
      <c r="EE788" s="319"/>
      <c r="EF788" s="319"/>
      <c r="EG788" s="319"/>
      <c r="EH788" s="319"/>
      <c r="EI788" s="319"/>
      <c r="EJ788" s="319"/>
      <c r="EK788" s="319"/>
      <c r="EL788" s="319"/>
      <c r="EM788" s="319"/>
      <c r="EN788" s="319"/>
      <c r="EO788" s="319"/>
      <c r="EP788" s="319"/>
      <c r="EQ788" s="319"/>
      <c r="ER788" s="319"/>
      <c r="ES788" s="319"/>
      <c r="ET788" s="319"/>
      <c r="EU788" s="319"/>
      <c r="EV788" s="319"/>
      <c r="EW788" s="319"/>
      <c r="EX788" s="319"/>
      <c r="EY788" s="319"/>
      <c r="EZ788" s="319"/>
      <c r="FA788" s="319"/>
      <c r="FB788" s="319"/>
      <c r="FC788" s="319"/>
      <c r="FD788" s="319"/>
      <c r="FE788" s="319"/>
      <c r="FF788" s="319"/>
      <c r="FG788" s="319"/>
      <c r="FH788" s="319"/>
      <c r="FI788" s="319"/>
      <c r="FJ788" s="319"/>
      <c r="FK788" s="319"/>
      <c r="FL788" s="319"/>
      <c r="FM788" s="319"/>
      <c r="FN788" s="319"/>
      <c r="FO788" s="319"/>
      <c r="FP788" s="319"/>
      <c r="FQ788" s="319"/>
      <c r="FR788" s="319"/>
      <c r="FS788" s="319"/>
      <c r="FT788" s="319"/>
      <c r="FU788" s="319"/>
      <c r="FV788" s="319"/>
      <c r="FW788" s="319"/>
      <c r="FX788" s="319"/>
      <c r="FY788" s="319"/>
      <c r="FZ788" s="319"/>
      <c r="GA788" s="319"/>
      <c r="GB788" s="319"/>
      <c r="GC788" s="319"/>
      <c r="GD788" s="319"/>
      <c r="GE788" s="319"/>
      <c r="GF788" s="319"/>
      <c r="GG788" s="319"/>
      <c r="GH788" s="319"/>
      <c r="GI788" s="319"/>
      <c r="GJ788" s="319"/>
      <c r="GK788" s="319"/>
      <c r="GL788" s="319"/>
      <c r="GM788" s="319"/>
      <c r="GN788" s="319"/>
      <c r="GO788" s="319"/>
      <c r="GP788" s="319"/>
      <c r="GQ788" s="319"/>
      <c r="GR788" s="319"/>
      <c r="GS788" s="319"/>
      <c r="GT788" s="319"/>
      <c r="GU788" s="319"/>
      <c r="GV788" s="319"/>
      <c r="GW788" s="319"/>
      <c r="GX788" s="319"/>
      <c r="GY788" s="319"/>
      <c r="GZ788" s="319"/>
      <c r="HA788" s="319"/>
      <c r="HB788" s="319"/>
      <c r="HC788" s="319"/>
      <c r="HD788" s="319"/>
      <c r="HE788" s="319"/>
      <c r="HF788" s="319"/>
      <c r="HG788" s="319"/>
      <c r="HH788" s="319"/>
      <c r="HI788" s="319"/>
      <c r="HJ788" s="319"/>
      <c r="HK788" s="319"/>
      <c r="HL788" s="319"/>
      <c r="HM788" s="319"/>
      <c r="HN788" s="319"/>
      <c r="HO788" s="319"/>
      <c r="HP788" s="319"/>
      <c r="HQ788" s="319"/>
      <c r="HR788" s="319"/>
      <c r="HS788" s="319"/>
      <c r="HT788" s="319"/>
      <c r="HU788" s="319"/>
      <c r="HV788" s="319"/>
      <c r="HW788" s="319"/>
      <c r="HX788" s="319"/>
      <c r="HY788" s="319"/>
      <c r="HZ788" s="319"/>
      <c r="IA788" s="319"/>
      <c r="IB788" s="319"/>
      <c r="IC788" s="319"/>
      <c r="ID788" s="319"/>
      <c r="IE788" s="319"/>
      <c r="IF788" s="319"/>
      <c r="IG788" s="319"/>
      <c r="IH788" s="319"/>
      <c r="II788" s="319"/>
      <c r="IJ788" s="319"/>
      <c r="IK788" s="319"/>
      <c r="IL788" s="319"/>
      <c r="IM788" s="319"/>
      <c r="IN788" s="319"/>
      <c r="IO788" s="319"/>
      <c r="IP788" s="319"/>
      <c r="IQ788" s="319"/>
      <c r="IR788" s="319"/>
      <c r="IS788" s="319"/>
      <c r="IT788" s="319"/>
      <c r="IU788" s="319"/>
      <c r="IV788" s="319"/>
      <c r="IW788" s="319"/>
      <c r="IX788" s="319"/>
      <c r="IY788" s="319"/>
      <c r="IZ788" s="319"/>
      <c r="JA788" s="319"/>
      <c r="JB788" s="319"/>
      <c r="JC788" s="319"/>
      <c r="JD788" s="319"/>
      <c r="JE788" s="319"/>
      <c r="JF788" s="319"/>
      <c r="JG788" s="319"/>
      <c r="JH788" s="319"/>
      <c r="JI788" s="319"/>
      <c r="JJ788" s="319"/>
      <c r="JK788" s="319"/>
      <c r="JL788" s="319"/>
      <c r="JM788" s="319"/>
      <c r="JN788" s="319"/>
      <c r="JO788" s="319"/>
      <c r="JP788" s="319"/>
      <c r="JQ788" s="319"/>
      <c r="JR788" s="319"/>
      <c r="JS788" s="319"/>
      <c r="JT788" s="319"/>
      <c r="JU788" s="319"/>
      <c r="JV788" s="319"/>
      <c r="JW788" s="319"/>
      <c r="JX788" s="319"/>
      <c r="JY788" s="319"/>
      <c r="JZ788" s="319"/>
      <c r="KA788" s="319"/>
      <c r="KB788" s="319"/>
      <c r="KC788" s="319"/>
      <c r="KD788" s="319"/>
      <c r="KE788" s="319"/>
      <c r="KF788" s="319"/>
      <c r="KG788" s="319"/>
      <c r="KH788" s="319"/>
      <c r="KI788" s="319"/>
      <c r="KJ788" s="319"/>
      <c r="KK788" s="319"/>
      <c r="KL788" s="319"/>
      <c r="KM788" s="319"/>
      <c r="KN788" s="319"/>
      <c r="KO788" s="319"/>
      <c r="KP788" s="319"/>
      <c r="KQ788" s="319"/>
      <c r="KR788" s="319"/>
      <c r="KS788" s="319"/>
      <c r="KT788" s="319"/>
      <c r="KU788" s="319"/>
      <c r="KV788" s="319"/>
      <c r="KW788" s="319"/>
      <c r="KX788" s="319"/>
      <c r="KY788" s="319"/>
      <c r="KZ788" s="319"/>
      <c r="LA788" s="319"/>
      <c r="LB788" s="319"/>
      <c r="LC788" s="319"/>
      <c r="LD788" s="319"/>
      <c r="LE788" s="319"/>
      <c r="LF788" s="319"/>
      <c r="LG788" s="319"/>
      <c r="LH788" s="319"/>
      <c r="LI788" s="319"/>
      <c r="LJ788" s="319"/>
      <c r="LK788" s="319"/>
      <c r="LL788" s="319"/>
      <c r="LM788" s="319"/>
      <c r="LN788" s="319"/>
      <c r="LO788" s="319"/>
      <c r="LP788" s="319"/>
      <c r="LQ788" s="319"/>
      <c r="LR788" s="319"/>
      <c r="LS788" s="319"/>
      <c r="LT788" s="319"/>
      <c r="LU788" s="319"/>
      <c r="LV788" s="319"/>
      <c r="LW788" s="319"/>
      <c r="LX788" s="319"/>
      <c r="LY788" s="319"/>
      <c r="LZ788" s="319"/>
      <c r="MA788" s="319"/>
      <c r="MB788" s="319"/>
      <c r="MC788" s="319"/>
      <c r="MD788" s="319"/>
      <c r="ME788" s="319"/>
      <c r="MF788" s="319"/>
      <c r="MG788" s="319"/>
      <c r="MH788" s="319"/>
      <c r="MI788" s="319"/>
      <c r="MJ788" s="319"/>
      <c r="MK788" s="319"/>
      <c r="ML788" s="319"/>
      <c r="MM788" s="319"/>
      <c r="MN788" s="319"/>
      <c r="MO788" s="319"/>
      <c r="MP788" s="319"/>
      <c r="MQ788" s="319"/>
      <c r="MS788" s="241"/>
      <c r="MT788" s="362">
        <f t="shared" si="1109"/>
        <v>0</v>
      </c>
      <c r="MU788" s="363">
        <f t="shared" si="1095"/>
        <v>0</v>
      </c>
      <c r="MV788" s="363">
        <f t="shared" si="1096"/>
        <v>0</v>
      </c>
      <c r="MW788" s="363"/>
      <c r="MX788" s="363">
        <f t="shared" si="1097"/>
        <v>0</v>
      </c>
      <c r="MY788" s="363"/>
      <c r="MZ788" s="363">
        <f t="shared" si="1098"/>
        <v>0</v>
      </c>
      <c r="NA788" s="363"/>
      <c r="NB788" s="363">
        <f t="shared" si="1099"/>
        <v>0</v>
      </c>
      <c r="NC788" s="363"/>
      <c r="ND788" s="363">
        <f t="shared" si="1100"/>
        <v>0</v>
      </c>
      <c r="NE788" s="363"/>
      <c r="NF788" s="363">
        <f t="shared" si="1101"/>
        <v>0</v>
      </c>
      <c r="NG788" s="363"/>
      <c r="NH788" s="363">
        <f t="shared" si="1102"/>
        <v>0</v>
      </c>
      <c r="NI788" s="363"/>
      <c r="NJ788" s="363">
        <f t="shared" si="1103"/>
        <v>0</v>
      </c>
      <c r="NK788" s="363"/>
      <c r="NL788" s="363">
        <f t="shared" si="1110"/>
        <v>0</v>
      </c>
      <c r="NM788" s="364"/>
      <c r="NN788" s="370"/>
      <c r="NR788" s="318">
        <f t="shared" si="1104"/>
        <v>0</v>
      </c>
      <c r="NS788" s="318">
        <f t="shared" si="1105"/>
        <v>0</v>
      </c>
      <c r="NT788" s="318">
        <f t="shared" si="1106"/>
        <v>0</v>
      </c>
    </row>
    <row r="789" spans="1:384" s="318" customFormat="1" ht="10.199999999999999" customHeight="1" x14ac:dyDescent="0.3">
      <c r="A789" s="25"/>
      <c r="B789" s="389"/>
      <c r="C789" s="424"/>
      <c r="D789" s="15"/>
      <c r="E789" s="379" t="str">
        <f>$E$19</f>
        <v>H avec Renfort</v>
      </c>
      <c r="F789" s="379"/>
      <c r="G789" s="138" t="str">
        <f>IF(NL805=0,"",NL805)</f>
        <v/>
      </c>
      <c r="H789" s="399"/>
      <c r="I789" s="394">
        <f>Prenoms!$B$17</f>
        <v>0</v>
      </c>
      <c r="J789" s="395"/>
      <c r="K789" s="395"/>
      <c r="L789" s="395"/>
      <c r="M789" s="395"/>
      <c r="N789" s="81" t="str">
        <f>IF(NL789&lt;&gt;0,"",IF(Conges!AB51=0,"",Conges!AB51))</f>
        <v/>
      </c>
      <c r="O789" s="82"/>
      <c r="P789" s="83"/>
      <c r="Q789" s="83"/>
      <c r="R789" s="83"/>
      <c r="S789" s="83"/>
      <c r="T789" s="83"/>
      <c r="U789" s="83"/>
      <c r="V789" s="84"/>
      <c r="W789" s="82"/>
      <c r="X789" s="83"/>
      <c r="Y789" s="83"/>
      <c r="Z789" s="83"/>
      <c r="AA789" s="83"/>
      <c r="AB789" s="83"/>
      <c r="AC789" s="83"/>
      <c r="AD789" s="84"/>
      <c r="AE789" s="82"/>
      <c r="AF789" s="83"/>
      <c r="AG789" s="83"/>
      <c r="AH789" s="83"/>
      <c r="AI789" s="83"/>
      <c r="AJ789" s="84"/>
      <c r="AK789" s="82"/>
      <c r="AL789" s="83"/>
      <c r="AM789" s="83"/>
      <c r="AN789" s="83"/>
      <c r="AO789" s="83"/>
      <c r="AP789" s="83"/>
      <c r="AQ789" s="83"/>
      <c r="AR789" s="83"/>
      <c r="AS789" s="83"/>
      <c r="AT789" s="84"/>
      <c r="AU789" s="82"/>
      <c r="AV789" s="83"/>
      <c r="AW789" s="83"/>
      <c r="AX789" s="83"/>
      <c r="AY789" s="83"/>
      <c r="AZ789" s="83"/>
      <c r="BA789" s="83"/>
      <c r="BB789" s="84"/>
      <c r="BC789" s="85">
        <f>IF(NL789&lt;&gt;0,(IF(Conges!AB$51=0,0,3)),0)</f>
        <v>0</v>
      </c>
      <c r="BD789" s="417"/>
      <c r="BE789" s="390">
        <f>IF(OR(Conges!AB$51="A",Conges!AB$51="V"),Prenoms!L$17,NL789)</f>
        <v>0</v>
      </c>
      <c r="BF789" s="391"/>
      <c r="BG789" s="286"/>
      <c r="BH789" s="287">
        <f t="shared" si="1089"/>
        <v>0</v>
      </c>
      <c r="BI789" s="288" t="str">
        <f t="shared" si="1090"/>
        <v/>
      </c>
      <c r="BJ789" s="300">
        <v>0</v>
      </c>
      <c r="BK789" s="301">
        <f t="shared" si="1107"/>
        <v>0</v>
      </c>
      <c r="BL789" s="302">
        <f t="shared" si="1114"/>
        <v>0</v>
      </c>
      <c r="BM789" s="302">
        <f t="shared" si="1115"/>
        <v>0</v>
      </c>
      <c r="BN789" s="302">
        <f>SUM('Heures Pointage'!$OD$28:$OE$28)</f>
        <v>0</v>
      </c>
      <c r="BO789" s="302">
        <f>SUM('Heures et Indemnites'!$OD$28:$OE$28)</f>
        <v>0</v>
      </c>
      <c r="BP789" s="303">
        <f t="shared" si="1116"/>
        <v>0</v>
      </c>
      <c r="BQ789" s="303">
        <f>'Heures Pointage'!$PB$28</f>
        <v>0</v>
      </c>
      <c r="BR789" s="304">
        <f t="shared" ref="BR789" si="1127">$BH$1069</f>
        <v>0</v>
      </c>
      <c r="BS789" s="149">
        <f>Prenoms!$C$17</f>
        <v>0</v>
      </c>
      <c r="BT789" s="180"/>
      <c r="BU789" s="324">
        <f>SUM('Heures et Indemnites'!$OD$28:$OE$28)</f>
        <v>0</v>
      </c>
      <c r="BV789" s="235">
        <f>SUM('Heures et Indemnites'!$OD$6:$OE$28)</f>
        <v>0</v>
      </c>
      <c r="BW789" s="324"/>
      <c r="BX789" s="235"/>
      <c r="BY789" s="319"/>
      <c r="BZ789" s="319"/>
      <c r="CA789" s="319"/>
      <c r="CB789" s="319"/>
      <c r="CC789" s="319"/>
      <c r="CD789" s="319"/>
      <c r="CE789" s="319"/>
      <c r="CF789" s="319"/>
      <c r="CG789" s="319"/>
      <c r="CH789" s="319"/>
      <c r="CI789" s="319"/>
      <c r="CJ789" s="319"/>
      <c r="CK789" s="319"/>
      <c r="CL789" s="319"/>
      <c r="CM789" s="319"/>
      <c r="CN789" s="319"/>
      <c r="CO789" s="319"/>
      <c r="CP789" s="319"/>
      <c r="CQ789" s="319"/>
      <c r="CR789" s="319"/>
      <c r="CS789" s="319"/>
      <c r="CT789" s="319"/>
      <c r="CU789" s="319"/>
      <c r="CV789" s="319"/>
      <c r="CW789" s="319"/>
      <c r="CX789" s="319"/>
      <c r="CY789" s="319"/>
      <c r="CZ789" s="319"/>
      <c r="DA789" s="319"/>
      <c r="DB789" s="319"/>
      <c r="DC789" s="319"/>
      <c r="DD789" s="319"/>
      <c r="DE789" s="319"/>
      <c r="DF789" s="319"/>
      <c r="DG789" s="319"/>
      <c r="DH789" s="319"/>
      <c r="DI789" s="319"/>
      <c r="DJ789" s="319"/>
      <c r="DK789" s="319"/>
      <c r="DL789" s="319"/>
      <c r="DM789" s="319"/>
      <c r="DN789" s="319"/>
      <c r="DO789" s="319"/>
      <c r="DP789" s="319"/>
      <c r="DQ789" s="319"/>
      <c r="DR789" s="319"/>
      <c r="DS789" s="319"/>
      <c r="DT789" s="319"/>
      <c r="DU789" s="319"/>
      <c r="DV789" s="319"/>
      <c r="DW789" s="319"/>
      <c r="DX789" s="319"/>
      <c r="DY789" s="319"/>
      <c r="DZ789" s="319"/>
      <c r="EA789" s="319"/>
      <c r="EB789" s="319"/>
      <c r="EC789" s="319"/>
      <c r="ED789" s="319"/>
      <c r="EE789" s="319"/>
      <c r="EF789" s="319"/>
      <c r="EG789" s="319"/>
      <c r="EH789" s="319"/>
      <c r="EI789" s="319"/>
      <c r="EJ789" s="319"/>
      <c r="EK789" s="319"/>
      <c r="EL789" s="319"/>
      <c r="EM789" s="319"/>
      <c r="EN789" s="319"/>
      <c r="EO789" s="319"/>
      <c r="EP789" s="319"/>
      <c r="EQ789" s="319"/>
      <c r="ER789" s="319"/>
      <c r="ES789" s="319"/>
      <c r="ET789" s="319"/>
      <c r="EU789" s="319"/>
      <c r="EV789" s="319"/>
      <c r="EW789" s="319"/>
      <c r="EX789" s="319"/>
      <c r="EY789" s="319"/>
      <c r="EZ789" s="319"/>
      <c r="FA789" s="319"/>
      <c r="FB789" s="319"/>
      <c r="FC789" s="319"/>
      <c r="FD789" s="319"/>
      <c r="FE789" s="319"/>
      <c r="FF789" s="319"/>
      <c r="FG789" s="319"/>
      <c r="FH789" s="319"/>
      <c r="FI789" s="319"/>
      <c r="FJ789" s="319"/>
      <c r="FK789" s="319"/>
      <c r="FL789" s="319"/>
      <c r="FM789" s="319"/>
      <c r="FN789" s="319"/>
      <c r="FO789" s="319"/>
      <c r="FP789" s="319"/>
      <c r="FQ789" s="319"/>
      <c r="FR789" s="319"/>
      <c r="FS789" s="319"/>
      <c r="FT789" s="319"/>
      <c r="FU789" s="319"/>
      <c r="FV789" s="319"/>
      <c r="FW789" s="319"/>
      <c r="FX789" s="319"/>
      <c r="FY789" s="319"/>
      <c r="FZ789" s="319"/>
      <c r="GA789" s="319"/>
      <c r="GB789" s="319"/>
      <c r="GC789" s="319"/>
      <c r="GD789" s="319"/>
      <c r="GE789" s="319"/>
      <c r="GF789" s="319"/>
      <c r="GG789" s="319"/>
      <c r="GH789" s="319"/>
      <c r="GI789" s="319"/>
      <c r="GJ789" s="319"/>
      <c r="GK789" s="319"/>
      <c r="GL789" s="319"/>
      <c r="GM789" s="319"/>
      <c r="GN789" s="319"/>
      <c r="GO789" s="319"/>
      <c r="GP789" s="319"/>
      <c r="GQ789" s="319"/>
      <c r="GR789" s="319"/>
      <c r="GS789" s="319"/>
      <c r="GT789" s="319"/>
      <c r="GU789" s="319"/>
      <c r="GV789" s="319"/>
      <c r="GW789" s="319"/>
      <c r="GX789" s="319"/>
      <c r="GY789" s="319"/>
      <c r="GZ789" s="319"/>
      <c r="HA789" s="319"/>
      <c r="HB789" s="319"/>
      <c r="HC789" s="319"/>
      <c r="HD789" s="319"/>
      <c r="HE789" s="319"/>
      <c r="HF789" s="319"/>
      <c r="HG789" s="319"/>
      <c r="HH789" s="319"/>
      <c r="HI789" s="319"/>
      <c r="HJ789" s="319"/>
      <c r="HK789" s="319"/>
      <c r="HL789" s="319"/>
      <c r="HM789" s="319"/>
      <c r="HN789" s="319"/>
      <c r="HO789" s="319"/>
      <c r="HP789" s="319"/>
      <c r="HQ789" s="319"/>
      <c r="HR789" s="319"/>
      <c r="HS789" s="319"/>
      <c r="HT789" s="319"/>
      <c r="HU789" s="319"/>
      <c r="HV789" s="319"/>
      <c r="HW789" s="319"/>
      <c r="HX789" s="319"/>
      <c r="HY789" s="319"/>
      <c r="HZ789" s="319"/>
      <c r="IA789" s="319"/>
      <c r="IB789" s="319"/>
      <c r="IC789" s="319"/>
      <c r="ID789" s="319"/>
      <c r="IE789" s="319"/>
      <c r="IF789" s="319"/>
      <c r="IG789" s="319"/>
      <c r="IH789" s="319"/>
      <c r="II789" s="319"/>
      <c r="IJ789" s="319"/>
      <c r="IK789" s="319"/>
      <c r="IL789" s="319"/>
      <c r="IM789" s="319"/>
      <c r="IN789" s="319"/>
      <c r="IO789" s="319"/>
      <c r="IP789" s="319"/>
      <c r="IQ789" s="319"/>
      <c r="IR789" s="319"/>
      <c r="IS789" s="319"/>
      <c r="IT789" s="319"/>
      <c r="IU789" s="319"/>
      <c r="IV789" s="319"/>
      <c r="IW789" s="319"/>
      <c r="IX789" s="319"/>
      <c r="IY789" s="319"/>
      <c r="IZ789" s="319"/>
      <c r="JA789" s="319"/>
      <c r="JB789" s="319"/>
      <c r="JC789" s="319"/>
      <c r="JD789" s="319"/>
      <c r="JE789" s="319"/>
      <c r="JF789" s="319"/>
      <c r="JG789" s="319"/>
      <c r="JH789" s="319"/>
      <c r="JI789" s="319"/>
      <c r="JJ789" s="319"/>
      <c r="JK789" s="319"/>
      <c r="JL789" s="319"/>
      <c r="JM789" s="319"/>
      <c r="JN789" s="319"/>
      <c r="JO789" s="319"/>
      <c r="JP789" s="319"/>
      <c r="JQ789" s="319"/>
      <c r="JR789" s="319"/>
      <c r="JS789" s="319"/>
      <c r="JT789" s="319"/>
      <c r="JU789" s="319"/>
      <c r="JV789" s="319"/>
      <c r="JW789" s="319"/>
      <c r="JX789" s="319"/>
      <c r="JY789" s="319"/>
      <c r="JZ789" s="319"/>
      <c r="KA789" s="319"/>
      <c r="KB789" s="319"/>
      <c r="KC789" s="319"/>
      <c r="KD789" s="319"/>
      <c r="KE789" s="319"/>
      <c r="KF789" s="319"/>
      <c r="KG789" s="319"/>
      <c r="KH789" s="319"/>
      <c r="KI789" s="319"/>
      <c r="KJ789" s="319"/>
      <c r="KK789" s="319"/>
      <c r="KL789" s="319"/>
      <c r="KM789" s="319"/>
      <c r="KN789" s="319"/>
      <c r="KO789" s="319"/>
      <c r="KP789" s="319"/>
      <c r="KQ789" s="319"/>
      <c r="KR789" s="319"/>
      <c r="KS789" s="319"/>
      <c r="KT789" s="319"/>
      <c r="KU789" s="319"/>
      <c r="KV789" s="319"/>
      <c r="KW789" s="319"/>
      <c r="KX789" s="319"/>
      <c r="KY789" s="319"/>
      <c r="KZ789" s="319"/>
      <c r="LA789" s="319"/>
      <c r="LB789" s="319"/>
      <c r="LC789" s="319"/>
      <c r="LD789" s="319"/>
      <c r="LE789" s="319"/>
      <c r="LF789" s="319"/>
      <c r="LG789" s="319"/>
      <c r="LH789" s="319"/>
      <c r="LI789" s="319"/>
      <c r="LJ789" s="319"/>
      <c r="LK789" s="319"/>
      <c r="LL789" s="319"/>
      <c r="LM789" s="319"/>
      <c r="LN789" s="319"/>
      <c r="LO789" s="319"/>
      <c r="LP789" s="319"/>
      <c r="LQ789" s="319"/>
      <c r="LR789" s="319"/>
      <c r="LS789" s="319"/>
      <c r="LT789" s="319"/>
      <c r="LU789" s="319"/>
      <c r="LV789" s="319"/>
      <c r="LW789" s="319"/>
      <c r="LX789" s="319"/>
      <c r="LY789" s="319"/>
      <c r="LZ789" s="319"/>
      <c r="MA789" s="319"/>
      <c r="MB789" s="319"/>
      <c r="MC789" s="319"/>
      <c r="MD789" s="319"/>
      <c r="ME789" s="319"/>
      <c r="MF789" s="319"/>
      <c r="MG789" s="319"/>
      <c r="MH789" s="319"/>
      <c r="MI789" s="319"/>
      <c r="MJ789" s="319"/>
      <c r="MK789" s="319"/>
      <c r="ML789" s="319"/>
      <c r="MM789" s="319"/>
      <c r="MN789" s="319"/>
      <c r="MO789" s="319"/>
      <c r="MP789" s="319"/>
      <c r="MQ789" s="319"/>
      <c r="MS789" s="241"/>
      <c r="MT789" s="373">
        <f t="shared" si="1109"/>
        <v>0</v>
      </c>
      <c r="MU789" s="365">
        <f t="shared" si="1095"/>
        <v>0</v>
      </c>
      <c r="MV789" s="365">
        <f t="shared" si="1096"/>
        <v>0</v>
      </c>
      <c r="MW789" s="365"/>
      <c r="MX789" s="365">
        <f t="shared" si="1097"/>
        <v>0</v>
      </c>
      <c r="MY789" s="365"/>
      <c r="MZ789" s="365">
        <f t="shared" si="1098"/>
        <v>0</v>
      </c>
      <c r="NA789" s="365"/>
      <c r="NB789" s="365">
        <f t="shared" si="1099"/>
        <v>0</v>
      </c>
      <c r="NC789" s="365"/>
      <c r="ND789" s="365">
        <f t="shared" si="1100"/>
        <v>0</v>
      </c>
      <c r="NE789" s="365"/>
      <c r="NF789" s="365">
        <f t="shared" si="1101"/>
        <v>0</v>
      </c>
      <c r="NG789" s="365"/>
      <c r="NH789" s="365">
        <f t="shared" si="1102"/>
        <v>0</v>
      </c>
      <c r="NI789" s="365"/>
      <c r="NJ789" s="365">
        <f t="shared" si="1103"/>
        <v>0</v>
      </c>
      <c r="NK789" s="365"/>
      <c r="NL789" s="365">
        <f t="shared" si="1110"/>
        <v>0</v>
      </c>
      <c r="NM789" s="366"/>
      <c r="NN789" s="370"/>
      <c r="NR789" s="318">
        <f t="shared" si="1104"/>
        <v>0</v>
      </c>
      <c r="NS789" s="318">
        <f t="shared" si="1105"/>
        <v>0</v>
      </c>
      <c r="NT789" s="318">
        <f t="shared" si="1106"/>
        <v>0</v>
      </c>
    </row>
    <row r="790" spans="1:384" s="318" customFormat="1" ht="10.199999999999999" customHeight="1" x14ac:dyDescent="0.3">
      <c r="A790" s="25"/>
      <c r="B790" s="389"/>
      <c r="C790" s="424"/>
      <c r="D790" s="15"/>
      <c r="E790" s="106"/>
      <c r="F790" s="106"/>
      <c r="G790" s="106"/>
      <c r="H790" s="399"/>
      <c r="I790" s="381">
        <f>Prenoms!$B$18</f>
        <v>0</v>
      </c>
      <c r="J790" s="382"/>
      <c r="K790" s="382"/>
      <c r="L790" s="382"/>
      <c r="M790" s="382"/>
      <c r="N790" s="68" t="str">
        <f>IF(NL790&lt;&gt;0,"",IF(Conges!AB52=0,"",Conges!AB52))</f>
        <v/>
      </c>
      <c r="O790" s="69"/>
      <c r="P790" s="70"/>
      <c r="Q790" s="70"/>
      <c r="R790" s="70"/>
      <c r="S790" s="70"/>
      <c r="T790" s="70"/>
      <c r="U790" s="70"/>
      <c r="V790" s="71"/>
      <c r="W790" s="69"/>
      <c r="X790" s="70"/>
      <c r="Y790" s="70"/>
      <c r="Z790" s="70"/>
      <c r="AA790" s="70"/>
      <c r="AB790" s="70"/>
      <c r="AC790" s="70"/>
      <c r="AD790" s="71"/>
      <c r="AE790" s="69"/>
      <c r="AF790" s="70"/>
      <c r="AG790" s="70"/>
      <c r="AH790" s="70"/>
      <c r="AI790" s="70"/>
      <c r="AJ790" s="71"/>
      <c r="AK790" s="69"/>
      <c r="AL790" s="70"/>
      <c r="AM790" s="70"/>
      <c r="AN790" s="70"/>
      <c r="AO790" s="70"/>
      <c r="AP790" s="70"/>
      <c r="AQ790" s="70"/>
      <c r="AR790" s="70"/>
      <c r="AS790" s="70"/>
      <c r="AT790" s="71"/>
      <c r="AU790" s="69"/>
      <c r="AV790" s="70"/>
      <c r="AW790" s="70"/>
      <c r="AX790" s="70"/>
      <c r="AY790" s="70"/>
      <c r="AZ790" s="70"/>
      <c r="BA790" s="70"/>
      <c r="BB790" s="71"/>
      <c r="BC790" s="72">
        <f>IF(NL790&lt;&gt;0,(IF(Conges!AB$52=0,0,3)),0)</f>
        <v>0</v>
      </c>
      <c r="BD790" s="417"/>
      <c r="BE790" s="392">
        <f>IF(OR(Conges!AB$52="A",Conges!AB$52="V"),Prenoms!L$18,NL790)</f>
        <v>0</v>
      </c>
      <c r="BF790" s="393"/>
      <c r="BG790" s="289"/>
      <c r="BH790" s="290">
        <f t="shared" si="1089"/>
        <v>0</v>
      </c>
      <c r="BI790" s="291" t="str">
        <f t="shared" si="1090"/>
        <v/>
      </c>
      <c r="BJ790" s="305">
        <v>0</v>
      </c>
      <c r="BK790" s="306">
        <f t="shared" si="1107"/>
        <v>0</v>
      </c>
      <c r="BL790" s="307">
        <f t="shared" si="1114"/>
        <v>0</v>
      </c>
      <c r="BM790" s="307">
        <f t="shared" si="1115"/>
        <v>0</v>
      </c>
      <c r="BN790" s="307">
        <f>SUM('Heures Pointage'!$PD$28:$PE$28)</f>
        <v>0</v>
      </c>
      <c r="BO790" s="307">
        <f>SUM('Heures et Indemnites'!$PD$28:$PE$28)</f>
        <v>0</v>
      </c>
      <c r="BP790" s="308">
        <f t="shared" si="1116"/>
        <v>0</v>
      </c>
      <c r="BQ790" s="308">
        <f>'Heures Pointage'!$QB$28</f>
        <v>0</v>
      </c>
      <c r="BR790" s="309">
        <f t="shared" ref="BR790" si="1128">$BH$1070</f>
        <v>0</v>
      </c>
      <c r="BS790" s="150">
        <f>Prenoms!$C$18</f>
        <v>0</v>
      </c>
      <c r="BT790" s="153"/>
      <c r="BU790" s="323">
        <f>SUM('Heures et Indemnites'!$PD$28:$PE$28)</f>
        <v>0</v>
      </c>
      <c r="BV790" s="236">
        <f>SUM('Heures et Indemnites'!$PD$6:$PE$28)</f>
        <v>0</v>
      </c>
      <c r="BW790" s="323"/>
      <c r="BX790" s="236"/>
      <c r="BY790" s="319"/>
      <c r="BZ790" s="319"/>
      <c r="CA790" s="319"/>
      <c r="CB790" s="319"/>
      <c r="CC790" s="319"/>
      <c r="CD790" s="319"/>
      <c r="CE790" s="319"/>
      <c r="CF790" s="319"/>
      <c r="CG790" s="319"/>
      <c r="CH790" s="319"/>
      <c r="CI790" s="319"/>
      <c r="CJ790" s="319"/>
      <c r="CK790" s="319"/>
      <c r="CL790" s="319"/>
      <c r="CM790" s="319"/>
      <c r="CN790" s="319"/>
      <c r="CO790" s="319"/>
      <c r="CP790" s="319"/>
      <c r="CQ790" s="319"/>
      <c r="CR790" s="319"/>
      <c r="CS790" s="319"/>
      <c r="CT790" s="319"/>
      <c r="CU790" s="319"/>
      <c r="CV790" s="319"/>
      <c r="CW790" s="319"/>
      <c r="CX790" s="319"/>
      <c r="CY790" s="319"/>
      <c r="CZ790" s="319"/>
      <c r="DA790" s="319"/>
      <c r="DB790" s="319"/>
      <c r="DC790" s="319"/>
      <c r="DD790" s="319"/>
      <c r="DE790" s="319"/>
      <c r="DF790" s="319"/>
      <c r="DG790" s="319"/>
      <c r="DH790" s="319"/>
      <c r="DI790" s="319"/>
      <c r="DJ790" s="319"/>
      <c r="DK790" s="319"/>
      <c r="DL790" s="319"/>
      <c r="DM790" s="319"/>
      <c r="DN790" s="319"/>
      <c r="DO790" s="319"/>
      <c r="DP790" s="319"/>
      <c r="DQ790" s="319"/>
      <c r="DR790" s="319"/>
      <c r="DS790" s="319"/>
      <c r="DT790" s="319"/>
      <c r="DU790" s="319"/>
      <c r="DV790" s="319"/>
      <c r="DW790" s="319"/>
      <c r="DX790" s="319"/>
      <c r="DY790" s="319"/>
      <c r="DZ790" s="319"/>
      <c r="EA790" s="319"/>
      <c r="EB790" s="319"/>
      <c r="EC790" s="319"/>
      <c r="ED790" s="319"/>
      <c r="EE790" s="319"/>
      <c r="EF790" s="319"/>
      <c r="EG790" s="319"/>
      <c r="EH790" s="319"/>
      <c r="EI790" s="319"/>
      <c r="EJ790" s="319"/>
      <c r="EK790" s="319"/>
      <c r="EL790" s="319"/>
      <c r="EM790" s="319"/>
      <c r="EN790" s="319"/>
      <c r="EO790" s="319"/>
      <c r="EP790" s="319"/>
      <c r="EQ790" s="319"/>
      <c r="ER790" s="319"/>
      <c r="ES790" s="319"/>
      <c r="ET790" s="319"/>
      <c r="EU790" s="319"/>
      <c r="EV790" s="319"/>
      <c r="EW790" s="319"/>
      <c r="EX790" s="319"/>
      <c r="EY790" s="319"/>
      <c r="EZ790" s="319"/>
      <c r="FA790" s="319"/>
      <c r="FB790" s="319"/>
      <c r="FC790" s="319"/>
      <c r="FD790" s="319"/>
      <c r="FE790" s="319"/>
      <c r="FF790" s="319"/>
      <c r="FG790" s="319"/>
      <c r="FH790" s="319"/>
      <c r="FI790" s="319"/>
      <c r="FJ790" s="319"/>
      <c r="FK790" s="319"/>
      <c r="FL790" s="319"/>
      <c r="FM790" s="319"/>
      <c r="FN790" s="319"/>
      <c r="FO790" s="319"/>
      <c r="FP790" s="319"/>
      <c r="FQ790" s="319"/>
      <c r="FR790" s="319"/>
      <c r="FS790" s="319"/>
      <c r="FT790" s="319"/>
      <c r="FU790" s="319"/>
      <c r="FV790" s="319"/>
      <c r="FW790" s="319"/>
      <c r="FX790" s="319"/>
      <c r="FY790" s="319"/>
      <c r="FZ790" s="319"/>
      <c r="GA790" s="319"/>
      <c r="GB790" s="319"/>
      <c r="GC790" s="319"/>
      <c r="GD790" s="319"/>
      <c r="GE790" s="319"/>
      <c r="GF790" s="319"/>
      <c r="GG790" s="319"/>
      <c r="GH790" s="319"/>
      <c r="GI790" s="319"/>
      <c r="GJ790" s="319"/>
      <c r="GK790" s="319"/>
      <c r="GL790" s="319"/>
      <c r="GM790" s="319"/>
      <c r="GN790" s="319"/>
      <c r="GO790" s="319"/>
      <c r="GP790" s="319"/>
      <c r="GQ790" s="319"/>
      <c r="GR790" s="319"/>
      <c r="GS790" s="319"/>
      <c r="GT790" s="319"/>
      <c r="GU790" s="319"/>
      <c r="GV790" s="319"/>
      <c r="GW790" s="319"/>
      <c r="GX790" s="319"/>
      <c r="GY790" s="319"/>
      <c r="GZ790" s="319"/>
      <c r="HA790" s="319"/>
      <c r="HB790" s="319"/>
      <c r="HC790" s="319"/>
      <c r="HD790" s="319"/>
      <c r="HE790" s="319"/>
      <c r="HF790" s="319"/>
      <c r="HG790" s="319"/>
      <c r="HH790" s="319"/>
      <c r="HI790" s="319"/>
      <c r="HJ790" s="319"/>
      <c r="HK790" s="319"/>
      <c r="HL790" s="319"/>
      <c r="HM790" s="319"/>
      <c r="HN790" s="319"/>
      <c r="HO790" s="319"/>
      <c r="HP790" s="319"/>
      <c r="HQ790" s="319"/>
      <c r="HR790" s="319"/>
      <c r="HS790" s="319"/>
      <c r="HT790" s="319"/>
      <c r="HU790" s="319"/>
      <c r="HV790" s="319"/>
      <c r="HW790" s="319"/>
      <c r="HX790" s="319"/>
      <c r="HY790" s="319"/>
      <c r="HZ790" s="319"/>
      <c r="IA790" s="319"/>
      <c r="IB790" s="319"/>
      <c r="IC790" s="319"/>
      <c r="ID790" s="319"/>
      <c r="IE790" s="319"/>
      <c r="IF790" s="319"/>
      <c r="IG790" s="319"/>
      <c r="IH790" s="319"/>
      <c r="II790" s="319"/>
      <c r="IJ790" s="319"/>
      <c r="IK790" s="319"/>
      <c r="IL790" s="319"/>
      <c r="IM790" s="319"/>
      <c r="IN790" s="319"/>
      <c r="IO790" s="319"/>
      <c r="IP790" s="319"/>
      <c r="IQ790" s="319"/>
      <c r="IR790" s="319"/>
      <c r="IS790" s="319"/>
      <c r="IT790" s="319"/>
      <c r="IU790" s="319"/>
      <c r="IV790" s="319"/>
      <c r="IW790" s="319"/>
      <c r="IX790" s="319"/>
      <c r="IY790" s="319"/>
      <c r="IZ790" s="319"/>
      <c r="JA790" s="319"/>
      <c r="JB790" s="319"/>
      <c r="JC790" s="319"/>
      <c r="JD790" s="319"/>
      <c r="JE790" s="319"/>
      <c r="JF790" s="319"/>
      <c r="JG790" s="319"/>
      <c r="JH790" s="319"/>
      <c r="JI790" s="319"/>
      <c r="JJ790" s="319"/>
      <c r="JK790" s="319"/>
      <c r="JL790" s="319"/>
      <c r="JM790" s="319"/>
      <c r="JN790" s="319"/>
      <c r="JO790" s="319"/>
      <c r="JP790" s="319"/>
      <c r="JQ790" s="319"/>
      <c r="JR790" s="319"/>
      <c r="JS790" s="319"/>
      <c r="JT790" s="319"/>
      <c r="JU790" s="319"/>
      <c r="JV790" s="319"/>
      <c r="JW790" s="319"/>
      <c r="JX790" s="319"/>
      <c r="JY790" s="319"/>
      <c r="JZ790" s="319"/>
      <c r="KA790" s="319"/>
      <c r="KB790" s="319"/>
      <c r="KC790" s="319"/>
      <c r="KD790" s="319"/>
      <c r="KE790" s="319"/>
      <c r="KF790" s="319"/>
      <c r="KG790" s="319"/>
      <c r="KH790" s="319"/>
      <c r="KI790" s="319"/>
      <c r="KJ790" s="319"/>
      <c r="KK790" s="319"/>
      <c r="KL790" s="319"/>
      <c r="KM790" s="319"/>
      <c r="KN790" s="319"/>
      <c r="KO790" s="319"/>
      <c r="KP790" s="319"/>
      <c r="KQ790" s="319"/>
      <c r="KR790" s="319"/>
      <c r="KS790" s="319"/>
      <c r="KT790" s="319"/>
      <c r="KU790" s="319"/>
      <c r="KV790" s="319"/>
      <c r="KW790" s="319"/>
      <c r="KX790" s="319"/>
      <c r="KY790" s="319"/>
      <c r="KZ790" s="319"/>
      <c r="LA790" s="319"/>
      <c r="LB790" s="319"/>
      <c r="LC790" s="319"/>
      <c r="LD790" s="319"/>
      <c r="LE790" s="319"/>
      <c r="LF790" s="319"/>
      <c r="LG790" s="319"/>
      <c r="LH790" s="319"/>
      <c r="LI790" s="319"/>
      <c r="LJ790" s="319"/>
      <c r="LK790" s="319"/>
      <c r="LL790" s="319"/>
      <c r="LM790" s="319"/>
      <c r="LN790" s="319"/>
      <c r="LO790" s="319"/>
      <c r="LP790" s="319"/>
      <c r="LQ790" s="319"/>
      <c r="LR790" s="319"/>
      <c r="LS790" s="319"/>
      <c r="LT790" s="319"/>
      <c r="LU790" s="319"/>
      <c r="LV790" s="319"/>
      <c r="LW790" s="319"/>
      <c r="LX790" s="319"/>
      <c r="LY790" s="319"/>
      <c r="LZ790" s="319"/>
      <c r="MA790" s="319"/>
      <c r="MB790" s="319"/>
      <c r="MC790" s="319"/>
      <c r="MD790" s="319"/>
      <c r="ME790" s="319"/>
      <c r="MF790" s="319"/>
      <c r="MG790" s="319"/>
      <c r="MH790" s="319"/>
      <c r="MI790" s="319"/>
      <c r="MJ790" s="319"/>
      <c r="MK790" s="319"/>
      <c r="ML790" s="319"/>
      <c r="MM790" s="319"/>
      <c r="MN790" s="319"/>
      <c r="MO790" s="319"/>
      <c r="MP790" s="319"/>
      <c r="MQ790" s="319"/>
      <c r="MS790" s="241"/>
      <c r="MT790" s="362">
        <f t="shared" si="1109"/>
        <v>0</v>
      </c>
      <c r="MU790" s="363">
        <f t="shared" ref="MU790:MU803" si="1129">(COUNTA($O790:$BB790))/2</f>
        <v>0</v>
      </c>
      <c r="MV790" s="363">
        <f t="shared" si="1096"/>
        <v>0</v>
      </c>
      <c r="MW790" s="363"/>
      <c r="MX790" s="363">
        <f t="shared" si="1097"/>
        <v>0</v>
      </c>
      <c r="MY790" s="363"/>
      <c r="MZ790" s="363">
        <f t="shared" si="1098"/>
        <v>0</v>
      </c>
      <c r="NA790" s="363"/>
      <c r="NB790" s="363">
        <f t="shared" si="1099"/>
        <v>0</v>
      </c>
      <c r="NC790" s="363"/>
      <c r="ND790" s="363">
        <f t="shared" si="1100"/>
        <v>0</v>
      </c>
      <c r="NE790" s="363"/>
      <c r="NF790" s="363">
        <f t="shared" si="1101"/>
        <v>0</v>
      </c>
      <c r="NG790" s="363"/>
      <c r="NH790" s="363">
        <f t="shared" si="1102"/>
        <v>0</v>
      </c>
      <c r="NI790" s="363"/>
      <c r="NJ790" s="363">
        <f t="shared" si="1103"/>
        <v>0</v>
      </c>
      <c r="NK790" s="363"/>
      <c r="NL790" s="363">
        <f t="shared" si="1110"/>
        <v>0</v>
      </c>
      <c r="NM790" s="364"/>
      <c r="NN790" s="370"/>
      <c r="NR790" s="318">
        <f t="shared" si="1104"/>
        <v>0</v>
      </c>
      <c r="NS790" s="318">
        <f t="shared" si="1105"/>
        <v>0</v>
      </c>
      <c r="NT790" s="318">
        <f t="shared" si="1106"/>
        <v>0</v>
      </c>
    </row>
    <row r="791" spans="1:384" s="318" customFormat="1" ht="10.199999999999999" customHeight="1" x14ac:dyDescent="0.3">
      <c r="A791" s="25"/>
      <c r="B791" s="389"/>
      <c r="C791" s="424"/>
      <c r="D791" s="15"/>
      <c r="E791" s="106"/>
      <c r="F791" s="106"/>
      <c r="G791" s="106"/>
      <c r="H791" s="399"/>
      <c r="I791" s="394">
        <f>Prenoms!$B$19</f>
        <v>0</v>
      </c>
      <c r="J791" s="395"/>
      <c r="K791" s="395"/>
      <c r="L791" s="395"/>
      <c r="M791" s="395"/>
      <c r="N791" s="81" t="str">
        <f>IF(NL791&lt;&gt;0,"",IF(Conges!AB53=0,"",Conges!AB53))</f>
        <v/>
      </c>
      <c r="O791" s="82"/>
      <c r="P791" s="83"/>
      <c r="Q791" s="83"/>
      <c r="R791" s="83"/>
      <c r="S791" s="83"/>
      <c r="T791" s="83"/>
      <c r="U791" s="83"/>
      <c r="V791" s="84"/>
      <c r="W791" s="82"/>
      <c r="X791" s="83"/>
      <c r="Y791" s="83"/>
      <c r="Z791" s="83"/>
      <c r="AA791" s="83"/>
      <c r="AB791" s="83"/>
      <c r="AC791" s="83"/>
      <c r="AD791" s="84"/>
      <c r="AE791" s="82"/>
      <c r="AF791" s="83"/>
      <c r="AG791" s="83"/>
      <c r="AH791" s="83"/>
      <c r="AI791" s="83"/>
      <c r="AJ791" s="84"/>
      <c r="AK791" s="82"/>
      <c r="AL791" s="83"/>
      <c r="AM791" s="83"/>
      <c r="AN791" s="83"/>
      <c r="AO791" s="83"/>
      <c r="AP791" s="83"/>
      <c r="AQ791" s="83"/>
      <c r="AR791" s="83"/>
      <c r="AS791" s="83"/>
      <c r="AT791" s="84"/>
      <c r="AU791" s="82"/>
      <c r="AV791" s="83"/>
      <c r="AW791" s="83"/>
      <c r="AX791" s="83"/>
      <c r="AY791" s="83"/>
      <c r="AZ791" s="83"/>
      <c r="BA791" s="83"/>
      <c r="BB791" s="84"/>
      <c r="BC791" s="85">
        <f>IF(NL791&lt;&gt;0,(IF(Conges!AB$53=0,0,3)),0)</f>
        <v>0</v>
      </c>
      <c r="BD791" s="417"/>
      <c r="BE791" s="390">
        <f>IF(OR(Conges!AB$53="A",Conges!AB$53="V"),Prenoms!L$19,NL791)</f>
        <v>0</v>
      </c>
      <c r="BF791" s="391"/>
      <c r="BG791" s="286"/>
      <c r="BH791" s="287">
        <f t="shared" si="1089"/>
        <v>0</v>
      </c>
      <c r="BI791" s="288" t="str">
        <f t="shared" si="1090"/>
        <v/>
      </c>
      <c r="BJ791" s="300">
        <v>0</v>
      </c>
      <c r="BK791" s="301">
        <f t="shared" si="1107"/>
        <v>0</v>
      </c>
      <c r="BL791" s="302">
        <f t="shared" si="1114"/>
        <v>0</v>
      </c>
      <c r="BM791" s="302">
        <f t="shared" si="1115"/>
        <v>0</v>
      </c>
      <c r="BN791" s="302">
        <f>SUM('Heures Pointage'!$QD$28:$QE$28)</f>
        <v>0</v>
      </c>
      <c r="BO791" s="302">
        <f>SUM('Heures et Indemnites'!$QD$28:$QE$28)</f>
        <v>0</v>
      </c>
      <c r="BP791" s="303">
        <f t="shared" si="1116"/>
        <v>0</v>
      </c>
      <c r="BQ791" s="303">
        <f>'Heures Pointage'!$RB$28</f>
        <v>0</v>
      </c>
      <c r="BR791" s="304">
        <f t="shared" ref="BR791" si="1130">$BH$1071</f>
        <v>0</v>
      </c>
      <c r="BS791" s="149">
        <f>Prenoms!$C$19</f>
        <v>0</v>
      </c>
      <c r="BT791" s="180"/>
      <c r="BU791" s="324">
        <f>SUM('Heures et Indemnites'!$QD$28:$QE$28)</f>
        <v>0</v>
      </c>
      <c r="BV791" s="235">
        <f>SUM('Heures et Indemnites'!$QD$6:$QE$28)</f>
        <v>0</v>
      </c>
      <c r="BW791" s="324"/>
      <c r="BX791" s="235"/>
      <c r="BY791" s="319"/>
      <c r="BZ791" s="319"/>
      <c r="CA791" s="319"/>
      <c r="CB791" s="319"/>
      <c r="CC791" s="319"/>
      <c r="CD791" s="319"/>
      <c r="CE791" s="319"/>
      <c r="CF791" s="319"/>
      <c r="CG791" s="319"/>
      <c r="CH791" s="319"/>
      <c r="CI791" s="319"/>
      <c r="CJ791" s="319"/>
      <c r="CK791" s="319"/>
      <c r="CL791" s="319"/>
      <c r="CM791" s="319"/>
      <c r="CN791" s="319"/>
      <c r="CO791" s="319"/>
      <c r="CP791" s="319"/>
      <c r="CQ791" s="319"/>
      <c r="CR791" s="319"/>
      <c r="CS791" s="319"/>
      <c r="CT791" s="319"/>
      <c r="CU791" s="319"/>
      <c r="CV791" s="319"/>
      <c r="CW791" s="319"/>
      <c r="CX791" s="319"/>
      <c r="CY791" s="319"/>
      <c r="CZ791" s="319"/>
      <c r="DA791" s="319"/>
      <c r="DB791" s="319"/>
      <c r="DC791" s="319"/>
      <c r="DD791" s="319"/>
      <c r="DE791" s="319"/>
      <c r="DF791" s="319"/>
      <c r="DG791" s="319"/>
      <c r="DH791" s="319"/>
      <c r="DI791" s="319"/>
      <c r="DJ791" s="319"/>
      <c r="DK791" s="319"/>
      <c r="DL791" s="319"/>
      <c r="DM791" s="319"/>
      <c r="DN791" s="319"/>
      <c r="DO791" s="319"/>
      <c r="DP791" s="319"/>
      <c r="DQ791" s="319"/>
      <c r="DR791" s="319"/>
      <c r="DS791" s="319"/>
      <c r="DT791" s="319"/>
      <c r="DU791" s="319"/>
      <c r="DV791" s="319"/>
      <c r="DW791" s="319"/>
      <c r="DX791" s="319"/>
      <c r="DY791" s="319"/>
      <c r="DZ791" s="319"/>
      <c r="EA791" s="319"/>
      <c r="EB791" s="319"/>
      <c r="EC791" s="319"/>
      <c r="ED791" s="319"/>
      <c r="EE791" s="319"/>
      <c r="EF791" s="319"/>
      <c r="EG791" s="319"/>
      <c r="EH791" s="319"/>
      <c r="EI791" s="319"/>
      <c r="EJ791" s="319"/>
      <c r="EK791" s="319"/>
      <c r="EL791" s="319"/>
      <c r="EM791" s="319"/>
      <c r="EN791" s="319"/>
      <c r="EO791" s="319"/>
      <c r="EP791" s="319"/>
      <c r="EQ791" s="319"/>
      <c r="ER791" s="319"/>
      <c r="ES791" s="319"/>
      <c r="ET791" s="319"/>
      <c r="EU791" s="319"/>
      <c r="EV791" s="319"/>
      <c r="EW791" s="319"/>
      <c r="EX791" s="319"/>
      <c r="EY791" s="319"/>
      <c r="EZ791" s="319"/>
      <c r="FA791" s="319"/>
      <c r="FB791" s="319"/>
      <c r="FC791" s="319"/>
      <c r="FD791" s="319"/>
      <c r="FE791" s="319"/>
      <c r="FF791" s="319"/>
      <c r="FG791" s="319"/>
      <c r="FH791" s="319"/>
      <c r="FI791" s="319"/>
      <c r="FJ791" s="319"/>
      <c r="FK791" s="319"/>
      <c r="FL791" s="319"/>
      <c r="FM791" s="319"/>
      <c r="FN791" s="319"/>
      <c r="FO791" s="319"/>
      <c r="FP791" s="319"/>
      <c r="FQ791" s="319"/>
      <c r="FR791" s="319"/>
      <c r="FS791" s="319"/>
      <c r="FT791" s="319"/>
      <c r="FU791" s="319"/>
      <c r="FV791" s="319"/>
      <c r="FW791" s="319"/>
      <c r="FX791" s="319"/>
      <c r="FY791" s="319"/>
      <c r="FZ791" s="319"/>
      <c r="GA791" s="319"/>
      <c r="GB791" s="319"/>
      <c r="GC791" s="319"/>
      <c r="GD791" s="319"/>
      <c r="GE791" s="319"/>
      <c r="GF791" s="319"/>
      <c r="GG791" s="319"/>
      <c r="GH791" s="319"/>
      <c r="GI791" s="319"/>
      <c r="GJ791" s="319"/>
      <c r="GK791" s="319"/>
      <c r="GL791" s="319"/>
      <c r="GM791" s="319"/>
      <c r="GN791" s="319"/>
      <c r="GO791" s="319"/>
      <c r="GP791" s="319"/>
      <c r="GQ791" s="319"/>
      <c r="GR791" s="319"/>
      <c r="GS791" s="319"/>
      <c r="GT791" s="319"/>
      <c r="GU791" s="319"/>
      <c r="GV791" s="319"/>
      <c r="GW791" s="319"/>
      <c r="GX791" s="319"/>
      <c r="GY791" s="319"/>
      <c r="GZ791" s="319"/>
      <c r="HA791" s="319"/>
      <c r="HB791" s="319"/>
      <c r="HC791" s="319"/>
      <c r="HD791" s="319"/>
      <c r="HE791" s="319"/>
      <c r="HF791" s="319"/>
      <c r="HG791" s="319"/>
      <c r="HH791" s="319"/>
      <c r="HI791" s="319"/>
      <c r="HJ791" s="319"/>
      <c r="HK791" s="319"/>
      <c r="HL791" s="319"/>
      <c r="HM791" s="319"/>
      <c r="HN791" s="319"/>
      <c r="HO791" s="319"/>
      <c r="HP791" s="319"/>
      <c r="HQ791" s="319"/>
      <c r="HR791" s="319"/>
      <c r="HS791" s="319"/>
      <c r="HT791" s="319"/>
      <c r="HU791" s="319"/>
      <c r="HV791" s="319"/>
      <c r="HW791" s="319"/>
      <c r="HX791" s="319"/>
      <c r="HY791" s="319"/>
      <c r="HZ791" s="319"/>
      <c r="IA791" s="319"/>
      <c r="IB791" s="319"/>
      <c r="IC791" s="319"/>
      <c r="ID791" s="319"/>
      <c r="IE791" s="319"/>
      <c r="IF791" s="319"/>
      <c r="IG791" s="319"/>
      <c r="IH791" s="319"/>
      <c r="II791" s="319"/>
      <c r="IJ791" s="319"/>
      <c r="IK791" s="319"/>
      <c r="IL791" s="319"/>
      <c r="IM791" s="319"/>
      <c r="IN791" s="319"/>
      <c r="IO791" s="319"/>
      <c r="IP791" s="319"/>
      <c r="IQ791" s="319"/>
      <c r="IR791" s="319"/>
      <c r="IS791" s="319"/>
      <c r="IT791" s="319"/>
      <c r="IU791" s="319"/>
      <c r="IV791" s="319"/>
      <c r="IW791" s="319"/>
      <c r="IX791" s="319"/>
      <c r="IY791" s="319"/>
      <c r="IZ791" s="319"/>
      <c r="JA791" s="319"/>
      <c r="JB791" s="319"/>
      <c r="JC791" s="319"/>
      <c r="JD791" s="319"/>
      <c r="JE791" s="319"/>
      <c r="JF791" s="319"/>
      <c r="JG791" s="319"/>
      <c r="JH791" s="319"/>
      <c r="JI791" s="319"/>
      <c r="JJ791" s="319"/>
      <c r="JK791" s="319"/>
      <c r="JL791" s="319"/>
      <c r="JM791" s="319"/>
      <c r="JN791" s="319"/>
      <c r="JO791" s="319"/>
      <c r="JP791" s="319"/>
      <c r="JQ791" s="319"/>
      <c r="JR791" s="319"/>
      <c r="JS791" s="319"/>
      <c r="JT791" s="319"/>
      <c r="JU791" s="319"/>
      <c r="JV791" s="319"/>
      <c r="JW791" s="319"/>
      <c r="JX791" s="319"/>
      <c r="JY791" s="319"/>
      <c r="JZ791" s="319"/>
      <c r="KA791" s="319"/>
      <c r="KB791" s="319"/>
      <c r="KC791" s="319"/>
      <c r="KD791" s="319"/>
      <c r="KE791" s="319"/>
      <c r="KF791" s="319"/>
      <c r="KG791" s="319"/>
      <c r="KH791" s="319"/>
      <c r="KI791" s="319"/>
      <c r="KJ791" s="319"/>
      <c r="KK791" s="319"/>
      <c r="KL791" s="319"/>
      <c r="KM791" s="319"/>
      <c r="KN791" s="319"/>
      <c r="KO791" s="319"/>
      <c r="KP791" s="319"/>
      <c r="KQ791" s="319"/>
      <c r="KR791" s="319"/>
      <c r="KS791" s="319"/>
      <c r="KT791" s="319"/>
      <c r="KU791" s="319"/>
      <c r="KV791" s="319"/>
      <c r="KW791" s="319"/>
      <c r="KX791" s="319"/>
      <c r="KY791" s="319"/>
      <c r="KZ791" s="319"/>
      <c r="LA791" s="319"/>
      <c r="LB791" s="319"/>
      <c r="LC791" s="319"/>
      <c r="LD791" s="319"/>
      <c r="LE791" s="319"/>
      <c r="LF791" s="319"/>
      <c r="LG791" s="319"/>
      <c r="LH791" s="319"/>
      <c r="LI791" s="319"/>
      <c r="LJ791" s="319"/>
      <c r="LK791" s="319"/>
      <c r="LL791" s="319"/>
      <c r="LM791" s="319"/>
      <c r="LN791" s="319"/>
      <c r="LO791" s="319"/>
      <c r="LP791" s="319"/>
      <c r="LQ791" s="319"/>
      <c r="LR791" s="319"/>
      <c r="LS791" s="319"/>
      <c r="LT791" s="319"/>
      <c r="LU791" s="319"/>
      <c r="LV791" s="319"/>
      <c r="LW791" s="319"/>
      <c r="LX791" s="319"/>
      <c r="LY791" s="319"/>
      <c r="LZ791" s="319"/>
      <c r="MA791" s="319"/>
      <c r="MB791" s="319"/>
      <c r="MC791" s="319"/>
      <c r="MD791" s="319"/>
      <c r="ME791" s="319"/>
      <c r="MF791" s="319"/>
      <c r="MG791" s="319"/>
      <c r="MH791" s="319"/>
      <c r="MI791" s="319"/>
      <c r="MJ791" s="319"/>
      <c r="MK791" s="319"/>
      <c r="ML791" s="319"/>
      <c r="MM791" s="319"/>
      <c r="MN791" s="319"/>
      <c r="MO791" s="319"/>
      <c r="MP791" s="319"/>
      <c r="MQ791" s="319"/>
      <c r="MS791" s="241"/>
      <c r="MT791" s="373">
        <f t="shared" si="1109"/>
        <v>0</v>
      </c>
      <c r="MU791" s="365">
        <f t="shared" si="1129"/>
        <v>0</v>
      </c>
      <c r="MV791" s="365">
        <f t="shared" si="1096"/>
        <v>0</v>
      </c>
      <c r="MW791" s="365"/>
      <c r="MX791" s="365">
        <f t="shared" si="1097"/>
        <v>0</v>
      </c>
      <c r="MY791" s="365"/>
      <c r="MZ791" s="365">
        <f t="shared" si="1098"/>
        <v>0</v>
      </c>
      <c r="NA791" s="365"/>
      <c r="NB791" s="365">
        <f t="shared" si="1099"/>
        <v>0</v>
      </c>
      <c r="NC791" s="365"/>
      <c r="ND791" s="365">
        <f t="shared" si="1100"/>
        <v>0</v>
      </c>
      <c r="NE791" s="365"/>
      <c r="NF791" s="365">
        <f t="shared" si="1101"/>
        <v>0</v>
      </c>
      <c r="NG791" s="365"/>
      <c r="NH791" s="365">
        <f t="shared" si="1102"/>
        <v>0</v>
      </c>
      <c r="NI791" s="365"/>
      <c r="NJ791" s="365">
        <f t="shared" si="1103"/>
        <v>0</v>
      </c>
      <c r="NK791" s="365"/>
      <c r="NL791" s="365">
        <f t="shared" si="1110"/>
        <v>0</v>
      </c>
      <c r="NM791" s="366"/>
      <c r="NN791" s="370"/>
      <c r="NR791" s="318">
        <f t="shared" si="1104"/>
        <v>0</v>
      </c>
      <c r="NS791" s="318">
        <f t="shared" si="1105"/>
        <v>0</v>
      </c>
      <c r="NT791" s="318">
        <f t="shared" si="1106"/>
        <v>0</v>
      </c>
    </row>
    <row r="792" spans="1:384" s="318" customFormat="1" ht="10.199999999999999" customHeight="1" x14ac:dyDescent="0.3">
      <c r="A792" s="25"/>
      <c r="B792" s="389"/>
      <c r="C792" s="424"/>
      <c r="D792" s="15"/>
      <c r="E792" s="106"/>
      <c r="F792" s="106"/>
      <c r="G792" s="106"/>
      <c r="H792" s="399"/>
      <c r="I792" s="381">
        <f>Prenoms!$B$20</f>
        <v>0</v>
      </c>
      <c r="J792" s="382"/>
      <c r="K792" s="382"/>
      <c r="L792" s="382"/>
      <c r="M792" s="382"/>
      <c r="N792" s="68" t="str">
        <f>IF(NL792&lt;&gt;0,"",IF(Conges!AB54=0,"",Conges!AB54))</f>
        <v/>
      </c>
      <c r="O792" s="69"/>
      <c r="P792" s="70"/>
      <c r="Q792" s="70"/>
      <c r="R792" s="70"/>
      <c r="S792" s="70"/>
      <c r="T792" s="70"/>
      <c r="U792" s="70"/>
      <c r="V792" s="71"/>
      <c r="W792" s="69"/>
      <c r="X792" s="70"/>
      <c r="Y792" s="70"/>
      <c r="Z792" s="70"/>
      <c r="AA792" s="70"/>
      <c r="AB792" s="70"/>
      <c r="AC792" s="70"/>
      <c r="AD792" s="71"/>
      <c r="AE792" s="69"/>
      <c r="AF792" s="70"/>
      <c r="AG792" s="70"/>
      <c r="AH792" s="70"/>
      <c r="AI792" s="70"/>
      <c r="AJ792" s="71"/>
      <c r="AK792" s="69"/>
      <c r="AL792" s="70"/>
      <c r="AM792" s="70"/>
      <c r="AN792" s="70"/>
      <c r="AO792" s="70"/>
      <c r="AP792" s="70"/>
      <c r="AQ792" s="70"/>
      <c r="AR792" s="70"/>
      <c r="AS792" s="70"/>
      <c r="AT792" s="71"/>
      <c r="AU792" s="69"/>
      <c r="AV792" s="70"/>
      <c r="AW792" s="70"/>
      <c r="AX792" s="70"/>
      <c r="AY792" s="70"/>
      <c r="AZ792" s="70"/>
      <c r="BA792" s="70"/>
      <c r="BB792" s="71"/>
      <c r="BC792" s="72">
        <f>IF(NL792&lt;&gt;0,(IF(Conges!AB$54=0,0,3)),0)</f>
        <v>0</v>
      </c>
      <c r="BD792" s="417"/>
      <c r="BE792" s="392">
        <f>IF(OR(Conges!AB$54="A",Conges!AB$54="V"),Prenoms!L$20,NL792)</f>
        <v>0</v>
      </c>
      <c r="BF792" s="393"/>
      <c r="BG792" s="289"/>
      <c r="BH792" s="290">
        <f t="shared" si="1089"/>
        <v>0</v>
      </c>
      <c r="BI792" s="291" t="str">
        <f t="shared" si="1090"/>
        <v/>
      </c>
      <c r="BJ792" s="305">
        <v>0</v>
      </c>
      <c r="BK792" s="306">
        <f t="shared" si="1107"/>
        <v>0</v>
      </c>
      <c r="BL792" s="307">
        <f t="shared" si="1114"/>
        <v>0</v>
      </c>
      <c r="BM792" s="307">
        <f t="shared" si="1115"/>
        <v>0</v>
      </c>
      <c r="BN792" s="307">
        <f>SUM('Heures Pointage'!$RD$28:$RE$28)</f>
        <v>0</v>
      </c>
      <c r="BO792" s="307">
        <f>SUM('Heures et Indemnites'!$RD$28:$RE$28)</f>
        <v>0</v>
      </c>
      <c r="BP792" s="308">
        <f t="shared" si="1116"/>
        <v>0</v>
      </c>
      <c r="BQ792" s="308">
        <f>'Heures Pointage'!$SB$28</f>
        <v>0</v>
      </c>
      <c r="BR792" s="309">
        <f t="shared" ref="BR792" si="1131">$BH$1072</f>
        <v>0</v>
      </c>
      <c r="BS792" s="150">
        <f>Prenoms!$C$20</f>
        <v>0</v>
      </c>
      <c r="BT792" s="153"/>
      <c r="BU792" s="323">
        <f>SUM('Heures et Indemnites'!$RD$28:$RE$28)</f>
        <v>0</v>
      </c>
      <c r="BV792" s="236">
        <f>SUM('Heures et Indemnites'!$RD$6:$RE$28)</f>
        <v>0</v>
      </c>
      <c r="BW792" s="323"/>
      <c r="BX792" s="236"/>
      <c r="BY792" s="319"/>
      <c r="BZ792" s="319"/>
      <c r="CA792" s="319"/>
      <c r="CB792" s="319"/>
      <c r="CC792" s="319"/>
      <c r="CD792" s="319"/>
      <c r="CE792" s="319"/>
      <c r="CF792" s="319"/>
      <c r="CG792" s="319"/>
      <c r="CH792" s="319"/>
      <c r="CI792" s="319"/>
      <c r="CJ792" s="319"/>
      <c r="CK792" s="319"/>
      <c r="CL792" s="319"/>
      <c r="CM792" s="319"/>
      <c r="CN792" s="319"/>
      <c r="CO792" s="319"/>
      <c r="CP792" s="319"/>
      <c r="CQ792" s="319"/>
      <c r="CR792" s="319"/>
      <c r="CS792" s="319"/>
      <c r="CT792" s="319"/>
      <c r="CU792" s="319"/>
      <c r="CV792" s="319"/>
      <c r="CW792" s="319"/>
      <c r="CX792" s="319"/>
      <c r="CY792" s="319"/>
      <c r="CZ792" s="319"/>
      <c r="DA792" s="319"/>
      <c r="DB792" s="319"/>
      <c r="DC792" s="319"/>
      <c r="DD792" s="319"/>
      <c r="DE792" s="319"/>
      <c r="DF792" s="319"/>
      <c r="DG792" s="319"/>
      <c r="DH792" s="319"/>
      <c r="DI792" s="319"/>
      <c r="DJ792" s="319"/>
      <c r="DK792" s="319"/>
      <c r="DL792" s="319"/>
      <c r="DM792" s="319"/>
      <c r="DN792" s="319"/>
      <c r="DO792" s="319"/>
      <c r="DP792" s="319"/>
      <c r="DQ792" s="319"/>
      <c r="DR792" s="319"/>
      <c r="DS792" s="319"/>
      <c r="DT792" s="319"/>
      <c r="DU792" s="319"/>
      <c r="DV792" s="319"/>
      <c r="DW792" s="319"/>
      <c r="DX792" s="319"/>
      <c r="DY792" s="319"/>
      <c r="DZ792" s="319"/>
      <c r="EA792" s="319"/>
      <c r="EB792" s="319"/>
      <c r="EC792" s="319"/>
      <c r="ED792" s="319"/>
      <c r="EE792" s="319"/>
      <c r="EF792" s="319"/>
      <c r="EG792" s="319"/>
      <c r="EH792" s="319"/>
      <c r="EI792" s="319"/>
      <c r="EJ792" s="319"/>
      <c r="EK792" s="319"/>
      <c r="EL792" s="319"/>
      <c r="EM792" s="319"/>
      <c r="EN792" s="319"/>
      <c r="EO792" s="319"/>
      <c r="EP792" s="319"/>
      <c r="EQ792" s="319"/>
      <c r="ER792" s="319"/>
      <c r="ES792" s="319"/>
      <c r="ET792" s="319"/>
      <c r="EU792" s="319"/>
      <c r="EV792" s="319"/>
      <c r="EW792" s="319"/>
      <c r="EX792" s="319"/>
      <c r="EY792" s="319"/>
      <c r="EZ792" s="319"/>
      <c r="FA792" s="319"/>
      <c r="FB792" s="319"/>
      <c r="FC792" s="319"/>
      <c r="FD792" s="319"/>
      <c r="FE792" s="319"/>
      <c r="FF792" s="319"/>
      <c r="FG792" s="319"/>
      <c r="FH792" s="319"/>
      <c r="FI792" s="319"/>
      <c r="FJ792" s="319"/>
      <c r="FK792" s="319"/>
      <c r="FL792" s="319"/>
      <c r="FM792" s="319"/>
      <c r="FN792" s="319"/>
      <c r="FO792" s="319"/>
      <c r="FP792" s="319"/>
      <c r="FQ792" s="319"/>
      <c r="FR792" s="319"/>
      <c r="FS792" s="319"/>
      <c r="FT792" s="319"/>
      <c r="FU792" s="319"/>
      <c r="FV792" s="319"/>
      <c r="FW792" s="319"/>
      <c r="FX792" s="319"/>
      <c r="FY792" s="319"/>
      <c r="FZ792" s="319"/>
      <c r="GA792" s="319"/>
      <c r="GB792" s="319"/>
      <c r="GC792" s="319"/>
      <c r="GD792" s="319"/>
      <c r="GE792" s="319"/>
      <c r="GF792" s="319"/>
      <c r="GG792" s="319"/>
      <c r="GH792" s="319"/>
      <c r="GI792" s="319"/>
      <c r="GJ792" s="319"/>
      <c r="GK792" s="319"/>
      <c r="GL792" s="319"/>
      <c r="GM792" s="319"/>
      <c r="GN792" s="319"/>
      <c r="GO792" s="319"/>
      <c r="GP792" s="319"/>
      <c r="GQ792" s="319"/>
      <c r="GR792" s="319"/>
      <c r="GS792" s="319"/>
      <c r="GT792" s="319"/>
      <c r="GU792" s="319"/>
      <c r="GV792" s="319"/>
      <c r="GW792" s="319"/>
      <c r="GX792" s="319"/>
      <c r="GY792" s="319"/>
      <c r="GZ792" s="319"/>
      <c r="HA792" s="319"/>
      <c r="HB792" s="319"/>
      <c r="HC792" s="319"/>
      <c r="HD792" s="319"/>
      <c r="HE792" s="319"/>
      <c r="HF792" s="319"/>
      <c r="HG792" s="319"/>
      <c r="HH792" s="319"/>
      <c r="HI792" s="319"/>
      <c r="HJ792" s="319"/>
      <c r="HK792" s="319"/>
      <c r="HL792" s="319"/>
      <c r="HM792" s="319"/>
      <c r="HN792" s="319"/>
      <c r="HO792" s="319"/>
      <c r="HP792" s="319"/>
      <c r="HQ792" s="319"/>
      <c r="HR792" s="319"/>
      <c r="HS792" s="319"/>
      <c r="HT792" s="319"/>
      <c r="HU792" s="319"/>
      <c r="HV792" s="319"/>
      <c r="HW792" s="319"/>
      <c r="HX792" s="319"/>
      <c r="HY792" s="319"/>
      <c r="HZ792" s="319"/>
      <c r="IA792" s="319"/>
      <c r="IB792" s="319"/>
      <c r="IC792" s="319"/>
      <c r="ID792" s="319"/>
      <c r="IE792" s="319"/>
      <c r="IF792" s="319"/>
      <c r="IG792" s="319"/>
      <c r="IH792" s="319"/>
      <c r="II792" s="319"/>
      <c r="IJ792" s="319"/>
      <c r="IK792" s="319"/>
      <c r="IL792" s="319"/>
      <c r="IM792" s="319"/>
      <c r="IN792" s="319"/>
      <c r="IO792" s="319"/>
      <c r="IP792" s="319"/>
      <c r="IQ792" s="319"/>
      <c r="IR792" s="319"/>
      <c r="IS792" s="319"/>
      <c r="IT792" s="319"/>
      <c r="IU792" s="319"/>
      <c r="IV792" s="319"/>
      <c r="IW792" s="319"/>
      <c r="IX792" s="319"/>
      <c r="IY792" s="319"/>
      <c r="IZ792" s="319"/>
      <c r="JA792" s="319"/>
      <c r="JB792" s="319"/>
      <c r="JC792" s="319"/>
      <c r="JD792" s="319"/>
      <c r="JE792" s="319"/>
      <c r="JF792" s="319"/>
      <c r="JG792" s="319"/>
      <c r="JH792" s="319"/>
      <c r="JI792" s="319"/>
      <c r="JJ792" s="319"/>
      <c r="JK792" s="319"/>
      <c r="JL792" s="319"/>
      <c r="JM792" s="319"/>
      <c r="JN792" s="319"/>
      <c r="JO792" s="319"/>
      <c r="JP792" s="319"/>
      <c r="JQ792" s="319"/>
      <c r="JR792" s="319"/>
      <c r="JS792" s="319"/>
      <c r="JT792" s="319"/>
      <c r="JU792" s="319"/>
      <c r="JV792" s="319"/>
      <c r="JW792" s="319"/>
      <c r="JX792" s="319"/>
      <c r="JY792" s="319"/>
      <c r="JZ792" s="319"/>
      <c r="KA792" s="319"/>
      <c r="KB792" s="319"/>
      <c r="KC792" s="319"/>
      <c r="KD792" s="319"/>
      <c r="KE792" s="319"/>
      <c r="KF792" s="319"/>
      <c r="KG792" s="319"/>
      <c r="KH792" s="319"/>
      <c r="KI792" s="319"/>
      <c r="KJ792" s="319"/>
      <c r="KK792" s="319"/>
      <c r="KL792" s="319"/>
      <c r="KM792" s="319"/>
      <c r="KN792" s="319"/>
      <c r="KO792" s="319"/>
      <c r="KP792" s="319"/>
      <c r="KQ792" s="319"/>
      <c r="KR792" s="319"/>
      <c r="KS792" s="319"/>
      <c r="KT792" s="319"/>
      <c r="KU792" s="319"/>
      <c r="KV792" s="319"/>
      <c r="KW792" s="319"/>
      <c r="KX792" s="319"/>
      <c r="KY792" s="319"/>
      <c r="KZ792" s="319"/>
      <c r="LA792" s="319"/>
      <c r="LB792" s="319"/>
      <c r="LC792" s="319"/>
      <c r="LD792" s="319"/>
      <c r="LE792" s="319"/>
      <c r="LF792" s="319"/>
      <c r="LG792" s="319"/>
      <c r="LH792" s="319"/>
      <c r="LI792" s="319"/>
      <c r="LJ792" s="319"/>
      <c r="LK792" s="319"/>
      <c r="LL792" s="319"/>
      <c r="LM792" s="319"/>
      <c r="LN792" s="319"/>
      <c r="LO792" s="319"/>
      <c r="LP792" s="319"/>
      <c r="LQ792" s="319"/>
      <c r="LR792" s="319"/>
      <c r="LS792" s="319"/>
      <c r="LT792" s="319"/>
      <c r="LU792" s="319"/>
      <c r="LV792" s="319"/>
      <c r="LW792" s="319"/>
      <c r="LX792" s="319"/>
      <c r="LY792" s="319"/>
      <c r="LZ792" s="319"/>
      <c r="MA792" s="319"/>
      <c r="MB792" s="319"/>
      <c r="MC792" s="319"/>
      <c r="MD792" s="319"/>
      <c r="ME792" s="319"/>
      <c r="MF792" s="319"/>
      <c r="MG792" s="319"/>
      <c r="MH792" s="319"/>
      <c r="MI792" s="319"/>
      <c r="MJ792" s="319"/>
      <c r="MK792" s="319"/>
      <c r="ML792" s="319"/>
      <c r="MM792" s="319"/>
      <c r="MN792" s="319"/>
      <c r="MO792" s="319"/>
      <c r="MP792" s="319"/>
      <c r="MQ792" s="319"/>
      <c r="MS792" s="241"/>
      <c r="MT792" s="362">
        <f t="shared" si="1109"/>
        <v>0</v>
      </c>
      <c r="MU792" s="363">
        <f t="shared" si="1129"/>
        <v>0</v>
      </c>
      <c r="MV792" s="363">
        <f t="shared" si="1096"/>
        <v>0</v>
      </c>
      <c r="MW792" s="363"/>
      <c r="MX792" s="363">
        <f t="shared" si="1097"/>
        <v>0</v>
      </c>
      <c r="MY792" s="363"/>
      <c r="MZ792" s="363">
        <f t="shared" si="1098"/>
        <v>0</v>
      </c>
      <c r="NA792" s="363"/>
      <c r="NB792" s="363">
        <f t="shared" si="1099"/>
        <v>0</v>
      </c>
      <c r="NC792" s="363"/>
      <c r="ND792" s="363">
        <f t="shared" si="1100"/>
        <v>0</v>
      </c>
      <c r="NE792" s="363"/>
      <c r="NF792" s="363">
        <f t="shared" si="1101"/>
        <v>0</v>
      </c>
      <c r="NG792" s="363"/>
      <c r="NH792" s="363">
        <f t="shared" si="1102"/>
        <v>0</v>
      </c>
      <c r="NI792" s="363"/>
      <c r="NJ792" s="363">
        <f t="shared" si="1103"/>
        <v>0</v>
      </c>
      <c r="NK792" s="363"/>
      <c r="NL792" s="363">
        <f t="shared" si="1110"/>
        <v>0</v>
      </c>
      <c r="NM792" s="364"/>
      <c r="NN792" s="370"/>
      <c r="NR792" s="318">
        <f t="shared" si="1104"/>
        <v>0</v>
      </c>
      <c r="NS792" s="318">
        <f t="shared" si="1105"/>
        <v>0</v>
      </c>
      <c r="NT792" s="318">
        <f t="shared" si="1106"/>
        <v>0</v>
      </c>
    </row>
    <row r="793" spans="1:384" s="318" customFormat="1" ht="10.199999999999999" customHeight="1" x14ac:dyDescent="0.3">
      <c r="A793" s="25"/>
      <c r="B793" s="389"/>
      <c r="C793" s="424"/>
      <c r="D793" s="15"/>
      <c r="E793" s="106"/>
      <c r="F793" s="106"/>
      <c r="G793" s="106"/>
      <c r="H793" s="399"/>
      <c r="I793" s="394">
        <f>Prenoms!$B$21</f>
        <v>0</v>
      </c>
      <c r="J793" s="395"/>
      <c r="K793" s="395"/>
      <c r="L793" s="395"/>
      <c r="M793" s="395"/>
      <c r="N793" s="81" t="str">
        <f>IF(NL793&lt;&gt;0,"",IF(Conges!AB55=0,"",Conges!AB55))</f>
        <v/>
      </c>
      <c r="O793" s="82"/>
      <c r="P793" s="83"/>
      <c r="Q793" s="83"/>
      <c r="R793" s="83"/>
      <c r="S793" s="83"/>
      <c r="T793" s="83"/>
      <c r="U793" s="83"/>
      <c r="V793" s="84"/>
      <c r="W793" s="82"/>
      <c r="X793" s="83"/>
      <c r="Y793" s="83"/>
      <c r="Z793" s="83"/>
      <c r="AA793" s="83"/>
      <c r="AB793" s="83"/>
      <c r="AC793" s="83"/>
      <c r="AD793" s="84"/>
      <c r="AE793" s="82"/>
      <c r="AF793" s="83"/>
      <c r="AG793" s="83"/>
      <c r="AH793" s="83"/>
      <c r="AI793" s="83"/>
      <c r="AJ793" s="84"/>
      <c r="AK793" s="82"/>
      <c r="AL793" s="83"/>
      <c r="AM793" s="83"/>
      <c r="AN793" s="83"/>
      <c r="AO793" s="83"/>
      <c r="AP793" s="83"/>
      <c r="AQ793" s="83"/>
      <c r="AR793" s="83"/>
      <c r="AS793" s="83"/>
      <c r="AT793" s="84"/>
      <c r="AU793" s="82"/>
      <c r="AV793" s="83"/>
      <c r="AW793" s="83"/>
      <c r="AX793" s="83"/>
      <c r="AY793" s="83"/>
      <c r="AZ793" s="83"/>
      <c r="BA793" s="83"/>
      <c r="BB793" s="84"/>
      <c r="BC793" s="85">
        <f>IF(NL793&lt;&gt;0,(IF(Conges!AB$55=0,0,3)),0)</f>
        <v>0</v>
      </c>
      <c r="BD793" s="417"/>
      <c r="BE793" s="390">
        <f>IF(OR(Conges!AB$55="A",Conges!AB$55="V"),Prenoms!L$21,NL793)</f>
        <v>0</v>
      </c>
      <c r="BF793" s="391"/>
      <c r="BG793" s="286"/>
      <c r="BH793" s="287">
        <f t="shared" si="1089"/>
        <v>0</v>
      </c>
      <c r="BI793" s="288" t="str">
        <f t="shared" si="1090"/>
        <v/>
      </c>
      <c r="BJ793" s="300">
        <v>0</v>
      </c>
      <c r="BK793" s="301">
        <f t="shared" si="1107"/>
        <v>0</v>
      </c>
      <c r="BL793" s="302">
        <f t="shared" si="1114"/>
        <v>0</v>
      </c>
      <c r="BM793" s="302">
        <f t="shared" si="1115"/>
        <v>0</v>
      </c>
      <c r="BN793" s="302">
        <f>SUM('Heures Pointage'!$SD$28:$SE$28)</f>
        <v>0</v>
      </c>
      <c r="BO793" s="302">
        <f>SUM('Heures et Indemnites'!$SD$28:$SE$28)</f>
        <v>0</v>
      </c>
      <c r="BP793" s="303">
        <f t="shared" si="1116"/>
        <v>0</v>
      </c>
      <c r="BQ793" s="303">
        <f>'Heures Pointage'!$TB$28</f>
        <v>0</v>
      </c>
      <c r="BR793" s="304">
        <f t="shared" ref="BR793" si="1132">$BH$1073</f>
        <v>0</v>
      </c>
      <c r="BS793" s="149">
        <f>Prenoms!$C$21</f>
        <v>0</v>
      </c>
      <c r="BT793" s="180"/>
      <c r="BU793" s="324">
        <f>SUM('Heures et Indemnites'!$SD$28:$SE$28)</f>
        <v>0</v>
      </c>
      <c r="BV793" s="235">
        <f>SUM('Heures et Indemnites'!$SD$6:$SE$28)</f>
        <v>0</v>
      </c>
      <c r="BW793" s="324"/>
      <c r="BX793" s="235"/>
      <c r="BY793" s="319"/>
      <c r="BZ793" s="319"/>
      <c r="CA793" s="319"/>
      <c r="CB793" s="319"/>
      <c r="CC793" s="319"/>
      <c r="CD793" s="319"/>
      <c r="CE793" s="319"/>
      <c r="CF793" s="319"/>
      <c r="CG793" s="319"/>
      <c r="CH793" s="319"/>
      <c r="CI793" s="319"/>
      <c r="CJ793" s="319"/>
      <c r="CK793" s="319"/>
      <c r="CL793" s="319"/>
      <c r="CM793" s="319"/>
      <c r="CN793" s="319"/>
      <c r="CO793" s="319"/>
      <c r="CP793" s="319"/>
      <c r="CQ793" s="319"/>
      <c r="CR793" s="319"/>
      <c r="CS793" s="319"/>
      <c r="CT793" s="319"/>
      <c r="CU793" s="319"/>
      <c r="CV793" s="319"/>
      <c r="CW793" s="319"/>
      <c r="CX793" s="319"/>
      <c r="CY793" s="319"/>
      <c r="CZ793" s="319"/>
      <c r="DA793" s="319"/>
      <c r="DB793" s="319"/>
      <c r="DC793" s="319"/>
      <c r="DD793" s="319"/>
      <c r="DE793" s="319"/>
      <c r="DF793" s="319"/>
      <c r="DG793" s="319"/>
      <c r="DH793" s="319"/>
      <c r="DI793" s="319"/>
      <c r="DJ793" s="319"/>
      <c r="DK793" s="319"/>
      <c r="DL793" s="319"/>
      <c r="DM793" s="319"/>
      <c r="DN793" s="319"/>
      <c r="DO793" s="319"/>
      <c r="DP793" s="319"/>
      <c r="DQ793" s="319"/>
      <c r="DR793" s="319"/>
      <c r="DS793" s="319"/>
      <c r="DT793" s="319"/>
      <c r="DU793" s="319"/>
      <c r="DV793" s="319"/>
      <c r="DW793" s="319"/>
      <c r="DX793" s="319"/>
      <c r="DY793" s="319"/>
      <c r="DZ793" s="319"/>
      <c r="EA793" s="319"/>
      <c r="EB793" s="319"/>
      <c r="EC793" s="319"/>
      <c r="ED793" s="319"/>
      <c r="EE793" s="319"/>
      <c r="EF793" s="319"/>
      <c r="EG793" s="319"/>
      <c r="EH793" s="319"/>
      <c r="EI793" s="319"/>
      <c r="EJ793" s="319"/>
      <c r="EK793" s="319"/>
      <c r="EL793" s="319"/>
      <c r="EM793" s="319"/>
      <c r="EN793" s="319"/>
      <c r="EO793" s="319"/>
      <c r="EP793" s="319"/>
      <c r="EQ793" s="319"/>
      <c r="ER793" s="319"/>
      <c r="ES793" s="319"/>
      <c r="ET793" s="319"/>
      <c r="EU793" s="319"/>
      <c r="EV793" s="319"/>
      <c r="EW793" s="319"/>
      <c r="EX793" s="319"/>
      <c r="EY793" s="319"/>
      <c r="EZ793" s="319"/>
      <c r="FA793" s="319"/>
      <c r="FB793" s="319"/>
      <c r="FC793" s="319"/>
      <c r="FD793" s="319"/>
      <c r="FE793" s="319"/>
      <c r="FF793" s="319"/>
      <c r="FG793" s="319"/>
      <c r="FH793" s="319"/>
      <c r="FI793" s="319"/>
      <c r="FJ793" s="319"/>
      <c r="FK793" s="319"/>
      <c r="FL793" s="319"/>
      <c r="FM793" s="319"/>
      <c r="FN793" s="319"/>
      <c r="FO793" s="319"/>
      <c r="FP793" s="319"/>
      <c r="FQ793" s="319"/>
      <c r="FR793" s="319"/>
      <c r="FS793" s="319"/>
      <c r="FT793" s="319"/>
      <c r="FU793" s="319"/>
      <c r="FV793" s="319"/>
      <c r="FW793" s="319"/>
      <c r="FX793" s="319"/>
      <c r="FY793" s="319"/>
      <c r="FZ793" s="319"/>
      <c r="GA793" s="319"/>
      <c r="GB793" s="319"/>
      <c r="GC793" s="319"/>
      <c r="GD793" s="319"/>
      <c r="GE793" s="319"/>
      <c r="GF793" s="319"/>
      <c r="GG793" s="319"/>
      <c r="GH793" s="319"/>
      <c r="GI793" s="319"/>
      <c r="GJ793" s="319"/>
      <c r="GK793" s="319"/>
      <c r="GL793" s="319"/>
      <c r="GM793" s="319"/>
      <c r="GN793" s="319"/>
      <c r="GO793" s="319"/>
      <c r="GP793" s="319"/>
      <c r="GQ793" s="319"/>
      <c r="GR793" s="319"/>
      <c r="GS793" s="319"/>
      <c r="GT793" s="319"/>
      <c r="GU793" s="319"/>
      <c r="GV793" s="319"/>
      <c r="GW793" s="319"/>
      <c r="GX793" s="319"/>
      <c r="GY793" s="319"/>
      <c r="GZ793" s="319"/>
      <c r="HA793" s="319"/>
      <c r="HB793" s="319"/>
      <c r="HC793" s="319"/>
      <c r="HD793" s="319"/>
      <c r="HE793" s="319"/>
      <c r="HF793" s="319"/>
      <c r="HG793" s="319"/>
      <c r="HH793" s="319"/>
      <c r="HI793" s="319"/>
      <c r="HJ793" s="319"/>
      <c r="HK793" s="319"/>
      <c r="HL793" s="319"/>
      <c r="HM793" s="319"/>
      <c r="HN793" s="319"/>
      <c r="HO793" s="319"/>
      <c r="HP793" s="319"/>
      <c r="HQ793" s="319"/>
      <c r="HR793" s="319"/>
      <c r="HS793" s="319"/>
      <c r="HT793" s="319"/>
      <c r="HU793" s="319"/>
      <c r="HV793" s="319"/>
      <c r="HW793" s="319"/>
      <c r="HX793" s="319"/>
      <c r="HY793" s="319"/>
      <c r="HZ793" s="319"/>
      <c r="IA793" s="319"/>
      <c r="IB793" s="319"/>
      <c r="IC793" s="319"/>
      <c r="ID793" s="319"/>
      <c r="IE793" s="319"/>
      <c r="IF793" s="319"/>
      <c r="IG793" s="319"/>
      <c r="IH793" s="319"/>
      <c r="II793" s="319"/>
      <c r="IJ793" s="319"/>
      <c r="IK793" s="319"/>
      <c r="IL793" s="319"/>
      <c r="IM793" s="319"/>
      <c r="IN793" s="319"/>
      <c r="IO793" s="319"/>
      <c r="IP793" s="319"/>
      <c r="IQ793" s="319"/>
      <c r="IR793" s="319"/>
      <c r="IS793" s="319"/>
      <c r="IT793" s="319"/>
      <c r="IU793" s="319"/>
      <c r="IV793" s="319"/>
      <c r="IW793" s="319"/>
      <c r="IX793" s="319"/>
      <c r="IY793" s="319"/>
      <c r="IZ793" s="319"/>
      <c r="JA793" s="319"/>
      <c r="JB793" s="319"/>
      <c r="JC793" s="319"/>
      <c r="JD793" s="319"/>
      <c r="JE793" s="319"/>
      <c r="JF793" s="319"/>
      <c r="JG793" s="319"/>
      <c r="JH793" s="319"/>
      <c r="JI793" s="319"/>
      <c r="JJ793" s="319"/>
      <c r="JK793" s="319"/>
      <c r="JL793" s="319"/>
      <c r="JM793" s="319"/>
      <c r="JN793" s="319"/>
      <c r="JO793" s="319"/>
      <c r="JP793" s="319"/>
      <c r="JQ793" s="319"/>
      <c r="JR793" s="319"/>
      <c r="JS793" s="319"/>
      <c r="JT793" s="319"/>
      <c r="JU793" s="319"/>
      <c r="JV793" s="319"/>
      <c r="JW793" s="319"/>
      <c r="JX793" s="319"/>
      <c r="JY793" s="319"/>
      <c r="JZ793" s="319"/>
      <c r="KA793" s="319"/>
      <c r="KB793" s="319"/>
      <c r="KC793" s="319"/>
      <c r="KD793" s="319"/>
      <c r="KE793" s="319"/>
      <c r="KF793" s="319"/>
      <c r="KG793" s="319"/>
      <c r="KH793" s="319"/>
      <c r="KI793" s="319"/>
      <c r="KJ793" s="319"/>
      <c r="KK793" s="319"/>
      <c r="KL793" s="319"/>
      <c r="KM793" s="319"/>
      <c r="KN793" s="319"/>
      <c r="KO793" s="319"/>
      <c r="KP793" s="319"/>
      <c r="KQ793" s="319"/>
      <c r="KR793" s="319"/>
      <c r="KS793" s="319"/>
      <c r="KT793" s="319"/>
      <c r="KU793" s="319"/>
      <c r="KV793" s="319"/>
      <c r="KW793" s="319"/>
      <c r="KX793" s="319"/>
      <c r="KY793" s="319"/>
      <c r="KZ793" s="319"/>
      <c r="LA793" s="319"/>
      <c r="LB793" s="319"/>
      <c r="LC793" s="319"/>
      <c r="LD793" s="319"/>
      <c r="LE793" s="319"/>
      <c r="LF793" s="319"/>
      <c r="LG793" s="319"/>
      <c r="LH793" s="319"/>
      <c r="LI793" s="319"/>
      <c r="LJ793" s="319"/>
      <c r="LK793" s="319"/>
      <c r="LL793" s="319"/>
      <c r="LM793" s="319"/>
      <c r="LN793" s="319"/>
      <c r="LO793" s="319"/>
      <c r="LP793" s="319"/>
      <c r="LQ793" s="319"/>
      <c r="LR793" s="319"/>
      <c r="LS793" s="319"/>
      <c r="LT793" s="319"/>
      <c r="LU793" s="319"/>
      <c r="LV793" s="319"/>
      <c r="LW793" s="319"/>
      <c r="LX793" s="319"/>
      <c r="LY793" s="319"/>
      <c r="LZ793" s="319"/>
      <c r="MA793" s="319"/>
      <c r="MB793" s="319"/>
      <c r="MC793" s="319"/>
      <c r="MD793" s="319"/>
      <c r="ME793" s="319"/>
      <c r="MF793" s="319"/>
      <c r="MG793" s="319"/>
      <c r="MH793" s="319"/>
      <c r="MI793" s="319"/>
      <c r="MJ793" s="319"/>
      <c r="MK793" s="319"/>
      <c r="ML793" s="319"/>
      <c r="MM793" s="319"/>
      <c r="MN793" s="319"/>
      <c r="MO793" s="319"/>
      <c r="MP793" s="319"/>
      <c r="MQ793" s="319"/>
      <c r="MS793" s="241"/>
      <c r="MT793" s="373">
        <f t="shared" si="1109"/>
        <v>0</v>
      </c>
      <c r="MU793" s="365">
        <f t="shared" si="1129"/>
        <v>0</v>
      </c>
      <c r="MV793" s="365">
        <f t="shared" si="1096"/>
        <v>0</v>
      </c>
      <c r="MW793" s="365"/>
      <c r="MX793" s="365">
        <f t="shared" si="1097"/>
        <v>0</v>
      </c>
      <c r="MY793" s="365"/>
      <c r="MZ793" s="365">
        <f t="shared" si="1098"/>
        <v>0</v>
      </c>
      <c r="NA793" s="365"/>
      <c r="NB793" s="365">
        <f t="shared" si="1099"/>
        <v>0</v>
      </c>
      <c r="NC793" s="365"/>
      <c r="ND793" s="365">
        <f t="shared" si="1100"/>
        <v>0</v>
      </c>
      <c r="NE793" s="365"/>
      <c r="NF793" s="365">
        <f t="shared" si="1101"/>
        <v>0</v>
      </c>
      <c r="NG793" s="365"/>
      <c r="NH793" s="365">
        <f t="shared" si="1102"/>
        <v>0</v>
      </c>
      <c r="NI793" s="365"/>
      <c r="NJ793" s="365">
        <f t="shared" si="1103"/>
        <v>0</v>
      </c>
      <c r="NK793" s="365"/>
      <c r="NL793" s="365">
        <f t="shared" si="1110"/>
        <v>0</v>
      </c>
      <c r="NM793" s="366"/>
      <c r="NN793" s="370"/>
      <c r="NR793" s="318">
        <f t="shared" si="1104"/>
        <v>0</v>
      </c>
      <c r="NS793" s="318">
        <f t="shared" si="1105"/>
        <v>0</v>
      </c>
      <c r="NT793" s="318">
        <f t="shared" si="1106"/>
        <v>0</v>
      </c>
    </row>
    <row r="794" spans="1:384" s="318" customFormat="1" ht="10.199999999999999" customHeight="1" x14ac:dyDescent="0.3">
      <c r="A794" s="25"/>
      <c r="B794" s="389"/>
      <c r="C794" s="424"/>
      <c r="D794" s="15"/>
      <c r="E794" s="106"/>
      <c r="F794" s="106"/>
      <c r="G794" s="106"/>
      <c r="H794" s="399"/>
      <c r="I794" s="381">
        <f>Prenoms!$B$22</f>
        <v>0</v>
      </c>
      <c r="J794" s="382"/>
      <c r="K794" s="382"/>
      <c r="L794" s="382"/>
      <c r="M794" s="382"/>
      <c r="N794" s="68" t="str">
        <f>IF(NL794&lt;&gt;0,"",IF(Conges!AB56=0,"",Conges!AB56))</f>
        <v/>
      </c>
      <c r="O794" s="69"/>
      <c r="P794" s="70"/>
      <c r="Q794" s="70"/>
      <c r="R794" s="70"/>
      <c r="S794" s="70"/>
      <c r="T794" s="70"/>
      <c r="U794" s="70"/>
      <c r="V794" s="71"/>
      <c r="W794" s="69"/>
      <c r="X794" s="70"/>
      <c r="Y794" s="70"/>
      <c r="Z794" s="70"/>
      <c r="AA794" s="70"/>
      <c r="AB794" s="70"/>
      <c r="AC794" s="70"/>
      <c r="AD794" s="71"/>
      <c r="AE794" s="69"/>
      <c r="AF794" s="70"/>
      <c r="AG794" s="70"/>
      <c r="AH794" s="70"/>
      <c r="AI794" s="70"/>
      <c r="AJ794" s="71"/>
      <c r="AK794" s="69"/>
      <c r="AL794" s="70"/>
      <c r="AM794" s="70"/>
      <c r="AN794" s="70"/>
      <c r="AO794" s="70"/>
      <c r="AP794" s="70"/>
      <c r="AQ794" s="70"/>
      <c r="AR794" s="70"/>
      <c r="AS794" s="70"/>
      <c r="AT794" s="71"/>
      <c r="AU794" s="69"/>
      <c r="AV794" s="70"/>
      <c r="AW794" s="70"/>
      <c r="AX794" s="70"/>
      <c r="AY794" s="70"/>
      <c r="AZ794" s="70"/>
      <c r="BA794" s="70"/>
      <c r="BB794" s="71"/>
      <c r="BC794" s="72">
        <f>IF(NL794&lt;&gt;0,(IF(Conges!AB$56=0,0,3)),0)</f>
        <v>0</v>
      </c>
      <c r="BD794" s="417"/>
      <c r="BE794" s="392">
        <f>IF(OR(Conges!AB$56="A",Conges!AB$56="V"),Prenoms!L$22,NL794)</f>
        <v>0</v>
      </c>
      <c r="BF794" s="393"/>
      <c r="BG794" s="289"/>
      <c r="BH794" s="290">
        <f t="shared" si="1089"/>
        <v>0</v>
      </c>
      <c r="BI794" s="291" t="str">
        <f t="shared" si="1090"/>
        <v/>
      </c>
      <c r="BJ794" s="305">
        <v>0</v>
      </c>
      <c r="BK794" s="306">
        <f t="shared" si="1107"/>
        <v>0</v>
      </c>
      <c r="BL794" s="307">
        <f t="shared" si="1114"/>
        <v>0</v>
      </c>
      <c r="BM794" s="307">
        <f t="shared" si="1115"/>
        <v>0</v>
      </c>
      <c r="BN794" s="307">
        <f>SUM('Heures Pointage'!$TD$28:$TE$28)</f>
        <v>0</v>
      </c>
      <c r="BO794" s="307">
        <f>SUM('Heures et Indemnites'!$TD$28:$TE$28)</f>
        <v>0</v>
      </c>
      <c r="BP794" s="308">
        <f t="shared" si="1116"/>
        <v>0</v>
      </c>
      <c r="BQ794" s="308">
        <f>'Heures Pointage'!$UB$28</f>
        <v>0</v>
      </c>
      <c r="BR794" s="309">
        <f t="shared" ref="BR794" si="1133">$BH$1074</f>
        <v>0</v>
      </c>
      <c r="BS794" s="150">
        <f>Prenoms!$C$22</f>
        <v>0</v>
      </c>
      <c r="BT794" s="153"/>
      <c r="BU794" s="323">
        <f>SUM('Heures et Indemnites'!$TD$28:$TE$28)</f>
        <v>0</v>
      </c>
      <c r="BV794" s="236">
        <f>SUM('Heures et Indemnites'!$TD$6:$TE$28)</f>
        <v>0</v>
      </c>
      <c r="BW794" s="323"/>
      <c r="BX794" s="236"/>
      <c r="BY794" s="319"/>
      <c r="BZ794" s="319"/>
      <c r="CA794" s="319"/>
      <c r="CB794" s="319"/>
      <c r="CC794" s="319"/>
      <c r="CD794" s="319"/>
      <c r="CE794" s="319"/>
      <c r="CF794" s="319"/>
      <c r="CG794" s="319"/>
      <c r="CH794" s="319"/>
      <c r="CI794" s="319"/>
      <c r="CJ794" s="319"/>
      <c r="CK794" s="319"/>
      <c r="CL794" s="319"/>
      <c r="CM794" s="319"/>
      <c r="CN794" s="319"/>
      <c r="CO794" s="319"/>
      <c r="CP794" s="319"/>
      <c r="CQ794" s="319"/>
      <c r="CR794" s="319"/>
      <c r="CS794" s="319"/>
      <c r="CT794" s="319"/>
      <c r="CU794" s="319"/>
      <c r="CV794" s="319"/>
      <c r="CW794" s="319"/>
      <c r="CX794" s="319"/>
      <c r="CY794" s="319"/>
      <c r="CZ794" s="319"/>
      <c r="DA794" s="319"/>
      <c r="DB794" s="319"/>
      <c r="DC794" s="319"/>
      <c r="DD794" s="319"/>
      <c r="DE794" s="319"/>
      <c r="DF794" s="319"/>
      <c r="DG794" s="319"/>
      <c r="DH794" s="319"/>
      <c r="DI794" s="319"/>
      <c r="DJ794" s="319"/>
      <c r="DK794" s="319"/>
      <c r="DL794" s="319"/>
      <c r="DM794" s="319"/>
      <c r="DN794" s="319"/>
      <c r="DO794" s="319"/>
      <c r="DP794" s="319"/>
      <c r="DQ794" s="319"/>
      <c r="DR794" s="319"/>
      <c r="DS794" s="319"/>
      <c r="DT794" s="319"/>
      <c r="DU794" s="319"/>
      <c r="DV794" s="319"/>
      <c r="DW794" s="319"/>
      <c r="DX794" s="319"/>
      <c r="DY794" s="319"/>
      <c r="DZ794" s="319"/>
      <c r="EA794" s="319"/>
      <c r="EB794" s="319"/>
      <c r="EC794" s="319"/>
      <c r="ED794" s="319"/>
      <c r="EE794" s="319"/>
      <c r="EF794" s="319"/>
      <c r="EG794" s="319"/>
      <c r="EH794" s="319"/>
      <c r="EI794" s="319"/>
      <c r="EJ794" s="319"/>
      <c r="EK794" s="319"/>
      <c r="EL794" s="319"/>
      <c r="EM794" s="319"/>
      <c r="EN794" s="319"/>
      <c r="EO794" s="319"/>
      <c r="EP794" s="319"/>
      <c r="EQ794" s="319"/>
      <c r="ER794" s="319"/>
      <c r="ES794" s="319"/>
      <c r="ET794" s="319"/>
      <c r="EU794" s="319"/>
      <c r="EV794" s="319"/>
      <c r="EW794" s="319"/>
      <c r="EX794" s="319"/>
      <c r="EY794" s="319"/>
      <c r="EZ794" s="319"/>
      <c r="FA794" s="319"/>
      <c r="FB794" s="319"/>
      <c r="FC794" s="319"/>
      <c r="FD794" s="319"/>
      <c r="FE794" s="319"/>
      <c r="FF794" s="319"/>
      <c r="FG794" s="319"/>
      <c r="FH794" s="319"/>
      <c r="FI794" s="319"/>
      <c r="FJ794" s="319"/>
      <c r="FK794" s="319"/>
      <c r="FL794" s="319"/>
      <c r="FM794" s="319"/>
      <c r="FN794" s="319"/>
      <c r="FO794" s="319"/>
      <c r="FP794" s="319"/>
      <c r="FQ794" s="319"/>
      <c r="FR794" s="319"/>
      <c r="FS794" s="319"/>
      <c r="FT794" s="319"/>
      <c r="FU794" s="319"/>
      <c r="FV794" s="319"/>
      <c r="FW794" s="319"/>
      <c r="FX794" s="319"/>
      <c r="FY794" s="319"/>
      <c r="FZ794" s="319"/>
      <c r="GA794" s="319"/>
      <c r="GB794" s="319"/>
      <c r="GC794" s="319"/>
      <c r="GD794" s="319"/>
      <c r="GE794" s="319"/>
      <c r="GF794" s="319"/>
      <c r="GG794" s="319"/>
      <c r="GH794" s="319"/>
      <c r="GI794" s="319"/>
      <c r="GJ794" s="319"/>
      <c r="GK794" s="319"/>
      <c r="GL794" s="319"/>
      <c r="GM794" s="319"/>
      <c r="GN794" s="319"/>
      <c r="GO794" s="319"/>
      <c r="GP794" s="319"/>
      <c r="GQ794" s="319"/>
      <c r="GR794" s="319"/>
      <c r="GS794" s="319"/>
      <c r="GT794" s="319"/>
      <c r="GU794" s="319"/>
      <c r="GV794" s="319"/>
      <c r="GW794" s="319"/>
      <c r="GX794" s="319"/>
      <c r="GY794" s="319"/>
      <c r="GZ794" s="319"/>
      <c r="HA794" s="319"/>
      <c r="HB794" s="319"/>
      <c r="HC794" s="319"/>
      <c r="HD794" s="319"/>
      <c r="HE794" s="319"/>
      <c r="HF794" s="319"/>
      <c r="HG794" s="319"/>
      <c r="HH794" s="319"/>
      <c r="HI794" s="319"/>
      <c r="HJ794" s="319"/>
      <c r="HK794" s="319"/>
      <c r="HL794" s="319"/>
      <c r="HM794" s="319"/>
      <c r="HN794" s="319"/>
      <c r="HO794" s="319"/>
      <c r="HP794" s="319"/>
      <c r="HQ794" s="319"/>
      <c r="HR794" s="319"/>
      <c r="HS794" s="319"/>
      <c r="HT794" s="319"/>
      <c r="HU794" s="319"/>
      <c r="HV794" s="319"/>
      <c r="HW794" s="319"/>
      <c r="HX794" s="319"/>
      <c r="HY794" s="319"/>
      <c r="HZ794" s="319"/>
      <c r="IA794" s="319"/>
      <c r="IB794" s="319"/>
      <c r="IC794" s="319"/>
      <c r="ID794" s="319"/>
      <c r="IE794" s="319"/>
      <c r="IF794" s="319"/>
      <c r="IG794" s="319"/>
      <c r="IH794" s="319"/>
      <c r="II794" s="319"/>
      <c r="IJ794" s="319"/>
      <c r="IK794" s="319"/>
      <c r="IL794" s="319"/>
      <c r="IM794" s="319"/>
      <c r="IN794" s="319"/>
      <c r="IO794" s="319"/>
      <c r="IP794" s="319"/>
      <c r="IQ794" s="319"/>
      <c r="IR794" s="319"/>
      <c r="IS794" s="319"/>
      <c r="IT794" s="319"/>
      <c r="IU794" s="319"/>
      <c r="IV794" s="319"/>
      <c r="IW794" s="319"/>
      <c r="IX794" s="319"/>
      <c r="IY794" s="319"/>
      <c r="IZ794" s="319"/>
      <c r="JA794" s="319"/>
      <c r="JB794" s="319"/>
      <c r="JC794" s="319"/>
      <c r="JD794" s="319"/>
      <c r="JE794" s="319"/>
      <c r="JF794" s="319"/>
      <c r="JG794" s="319"/>
      <c r="JH794" s="319"/>
      <c r="JI794" s="319"/>
      <c r="JJ794" s="319"/>
      <c r="JK794" s="319"/>
      <c r="JL794" s="319"/>
      <c r="JM794" s="319"/>
      <c r="JN794" s="319"/>
      <c r="JO794" s="319"/>
      <c r="JP794" s="319"/>
      <c r="JQ794" s="319"/>
      <c r="JR794" s="319"/>
      <c r="JS794" s="319"/>
      <c r="JT794" s="319"/>
      <c r="JU794" s="319"/>
      <c r="JV794" s="319"/>
      <c r="JW794" s="319"/>
      <c r="JX794" s="319"/>
      <c r="JY794" s="319"/>
      <c r="JZ794" s="319"/>
      <c r="KA794" s="319"/>
      <c r="KB794" s="319"/>
      <c r="KC794" s="319"/>
      <c r="KD794" s="319"/>
      <c r="KE794" s="319"/>
      <c r="KF794" s="319"/>
      <c r="KG794" s="319"/>
      <c r="KH794" s="319"/>
      <c r="KI794" s="319"/>
      <c r="KJ794" s="319"/>
      <c r="KK794" s="319"/>
      <c r="KL794" s="319"/>
      <c r="KM794" s="319"/>
      <c r="KN794" s="319"/>
      <c r="KO794" s="319"/>
      <c r="KP794" s="319"/>
      <c r="KQ794" s="319"/>
      <c r="KR794" s="319"/>
      <c r="KS794" s="319"/>
      <c r="KT794" s="319"/>
      <c r="KU794" s="319"/>
      <c r="KV794" s="319"/>
      <c r="KW794" s="319"/>
      <c r="KX794" s="319"/>
      <c r="KY794" s="319"/>
      <c r="KZ794" s="319"/>
      <c r="LA794" s="319"/>
      <c r="LB794" s="319"/>
      <c r="LC794" s="319"/>
      <c r="LD794" s="319"/>
      <c r="LE794" s="319"/>
      <c r="LF794" s="319"/>
      <c r="LG794" s="319"/>
      <c r="LH794" s="319"/>
      <c r="LI794" s="319"/>
      <c r="LJ794" s="319"/>
      <c r="LK794" s="319"/>
      <c r="LL794" s="319"/>
      <c r="LM794" s="319"/>
      <c r="LN794" s="319"/>
      <c r="LO794" s="319"/>
      <c r="LP794" s="319"/>
      <c r="LQ794" s="319"/>
      <c r="LR794" s="319"/>
      <c r="LS794" s="319"/>
      <c r="LT794" s="319"/>
      <c r="LU794" s="319"/>
      <c r="LV794" s="319"/>
      <c r="LW794" s="319"/>
      <c r="LX794" s="319"/>
      <c r="LY794" s="319"/>
      <c r="LZ794" s="319"/>
      <c r="MA794" s="319"/>
      <c r="MB794" s="319"/>
      <c r="MC794" s="319"/>
      <c r="MD794" s="319"/>
      <c r="ME794" s="319"/>
      <c r="MF794" s="319"/>
      <c r="MG794" s="319"/>
      <c r="MH794" s="319"/>
      <c r="MI794" s="319"/>
      <c r="MJ794" s="319"/>
      <c r="MK794" s="319"/>
      <c r="ML794" s="319"/>
      <c r="MM794" s="319"/>
      <c r="MN794" s="319"/>
      <c r="MO794" s="319"/>
      <c r="MP794" s="319"/>
      <c r="MQ794" s="319"/>
      <c r="MS794" s="241"/>
      <c r="MT794" s="362">
        <f t="shared" si="1109"/>
        <v>0</v>
      </c>
      <c r="MU794" s="363">
        <f t="shared" si="1129"/>
        <v>0</v>
      </c>
      <c r="MV794" s="363">
        <f t="shared" si="1096"/>
        <v>0</v>
      </c>
      <c r="MW794" s="363"/>
      <c r="MX794" s="363">
        <f t="shared" si="1097"/>
        <v>0</v>
      </c>
      <c r="MY794" s="363"/>
      <c r="MZ794" s="363">
        <f t="shared" si="1098"/>
        <v>0</v>
      </c>
      <c r="NA794" s="363"/>
      <c r="NB794" s="363">
        <f t="shared" si="1099"/>
        <v>0</v>
      </c>
      <c r="NC794" s="363"/>
      <c r="ND794" s="363">
        <f t="shared" si="1100"/>
        <v>0</v>
      </c>
      <c r="NE794" s="363"/>
      <c r="NF794" s="363">
        <f t="shared" si="1101"/>
        <v>0</v>
      </c>
      <c r="NG794" s="363"/>
      <c r="NH794" s="363">
        <f t="shared" si="1102"/>
        <v>0</v>
      </c>
      <c r="NI794" s="363"/>
      <c r="NJ794" s="363">
        <f t="shared" si="1103"/>
        <v>0</v>
      </c>
      <c r="NK794" s="363"/>
      <c r="NL794" s="363">
        <f t="shared" si="1110"/>
        <v>0</v>
      </c>
      <c r="NM794" s="364"/>
      <c r="NN794" s="370"/>
      <c r="NR794" s="318">
        <f t="shared" si="1104"/>
        <v>0</v>
      </c>
      <c r="NS794" s="318">
        <f t="shared" si="1105"/>
        <v>0</v>
      </c>
      <c r="NT794" s="318">
        <f t="shared" si="1106"/>
        <v>0</v>
      </c>
    </row>
    <row r="795" spans="1:384" s="318" customFormat="1" ht="10.199999999999999" customHeight="1" x14ac:dyDescent="0.3">
      <c r="A795" s="25"/>
      <c r="B795" s="389"/>
      <c r="C795" s="424"/>
      <c r="D795" s="15"/>
      <c r="E795" s="106"/>
      <c r="F795" s="106"/>
      <c r="G795" s="106"/>
      <c r="H795" s="399"/>
      <c r="I795" s="394">
        <f>Prenoms!$B$23</f>
        <v>0</v>
      </c>
      <c r="J795" s="395"/>
      <c r="K795" s="395"/>
      <c r="L795" s="395"/>
      <c r="M795" s="395"/>
      <c r="N795" s="81" t="str">
        <f>IF(NL795&lt;&gt;0,"",IF(Conges!AB57=0,"",Conges!AB57))</f>
        <v/>
      </c>
      <c r="O795" s="82"/>
      <c r="P795" s="83"/>
      <c r="Q795" s="83"/>
      <c r="R795" s="83"/>
      <c r="S795" s="83"/>
      <c r="T795" s="83"/>
      <c r="U795" s="83"/>
      <c r="V795" s="84"/>
      <c r="W795" s="82"/>
      <c r="X795" s="83"/>
      <c r="Y795" s="83"/>
      <c r="Z795" s="83"/>
      <c r="AA795" s="83"/>
      <c r="AB795" s="83"/>
      <c r="AC795" s="83"/>
      <c r="AD795" s="84"/>
      <c r="AE795" s="82"/>
      <c r="AF795" s="83"/>
      <c r="AG795" s="83"/>
      <c r="AH795" s="83"/>
      <c r="AI795" s="83"/>
      <c r="AJ795" s="84"/>
      <c r="AK795" s="82"/>
      <c r="AL795" s="83"/>
      <c r="AM795" s="83"/>
      <c r="AN795" s="83"/>
      <c r="AO795" s="83"/>
      <c r="AP795" s="83"/>
      <c r="AQ795" s="83"/>
      <c r="AR795" s="83"/>
      <c r="AS795" s="83"/>
      <c r="AT795" s="84"/>
      <c r="AU795" s="82"/>
      <c r="AV795" s="83"/>
      <c r="AW795" s="83"/>
      <c r="AX795" s="83"/>
      <c r="AY795" s="83"/>
      <c r="AZ795" s="83"/>
      <c r="BA795" s="83"/>
      <c r="BB795" s="84"/>
      <c r="BC795" s="85">
        <f>IF(NL795&lt;&gt;0,(IF(Conges!AB$57=0,0,3)),0)</f>
        <v>0</v>
      </c>
      <c r="BD795" s="417"/>
      <c r="BE795" s="390">
        <f>IF(OR(Conges!AB$57="A",Conges!AB$57="V"),Prenoms!L$23,NL795)</f>
        <v>0</v>
      </c>
      <c r="BF795" s="391"/>
      <c r="BG795" s="286"/>
      <c r="BH795" s="287">
        <f t="shared" si="1089"/>
        <v>0</v>
      </c>
      <c r="BI795" s="288" t="str">
        <f t="shared" si="1090"/>
        <v/>
      </c>
      <c r="BJ795" s="300">
        <v>0</v>
      </c>
      <c r="BK795" s="301">
        <f t="shared" si="1107"/>
        <v>0</v>
      </c>
      <c r="BL795" s="302">
        <f t="shared" si="1114"/>
        <v>0</v>
      </c>
      <c r="BM795" s="302">
        <f t="shared" si="1115"/>
        <v>0</v>
      </c>
      <c r="BN795" s="302">
        <f>SUM('Heures Pointage'!$UD$28:$UE$28)</f>
        <v>0</v>
      </c>
      <c r="BO795" s="302">
        <f>SUM('Heures et Indemnites'!$UD$28:$UE$28)</f>
        <v>0</v>
      </c>
      <c r="BP795" s="303">
        <f t="shared" si="1116"/>
        <v>0</v>
      </c>
      <c r="BQ795" s="303">
        <f>'Heures Pointage'!$VB$28</f>
        <v>0</v>
      </c>
      <c r="BR795" s="304">
        <f t="shared" ref="BR795" si="1134">$BH$1075</f>
        <v>0</v>
      </c>
      <c r="BS795" s="149">
        <f>Prenoms!$C$23</f>
        <v>0</v>
      </c>
      <c r="BT795" s="180"/>
      <c r="BU795" s="324">
        <f>SUM('Heures et Indemnites'!$UD$28:$UE$28)</f>
        <v>0</v>
      </c>
      <c r="BV795" s="235">
        <f>SUM('Heures et Indemnites'!$UD$6:$UE$28)</f>
        <v>0</v>
      </c>
      <c r="BW795" s="324"/>
      <c r="BX795" s="235"/>
      <c r="BY795" s="319"/>
      <c r="BZ795" s="319"/>
      <c r="CA795" s="319"/>
      <c r="CB795" s="319"/>
      <c r="CC795" s="319"/>
      <c r="CD795" s="319"/>
      <c r="CE795" s="319"/>
      <c r="CF795" s="319"/>
      <c r="CG795" s="319"/>
      <c r="CH795" s="319"/>
      <c r="CI795" s="319"/>
      <c r="CJ795" s="319"/>
      <c r="CK795" s="319"/>
      <c r="CL795" s="319"/>
      <c r="CM795" s="319"/>
      <c r="CN795" s="319"/>
      <c r="CO795" s="319"/>
      <c r="CP795" s="319"/>
      <c r="CQ795" s="319"/>
      <c r="CR795" s="319"/>
      <c r="CS795" s="319"/>
      <c r="CT795" s="319"/>
      <c r="CU795" s="319"/>
      <c r="CV795" s="319"/>
      <c r="CW795" s="319"/>
      <c r="CX795" s="319"/>
      <c r="CY795" s="319"/>
      <c r="CZ795" s="319"/>
      <c r="DA795" s="319"/>
      <c r="DB795" s="319"/>
      <c r="DC795" s="319"/>
      <c r="DD795" s="319"/>
      <c r="DE795" s="319"/>
      <c r="DF795" s="319"/>
      <c r="DG795" s="319"/>
      <c r="DH795" s="319"/>
      <c r="DI795" s="319"/>
      <c r="DJ795" s="319"/>
      <c r="DK795" s="319"/>
      <c r="DL795" s="319"/>
      <c r="DM795" s="319"/>
      <c r="DN795" s="319"/>
      <c r="DO795" s="319"/>
      <c r="DP795" s="319"/>
      <c r="DQ795" s="319"/>
      <c r="DR795" s="319"/>
      <c r="DS795" s="319"/>
      <c r="DT795" s="319"/>
      <c r="DU795" s="319"/>
      <c r="DV795" s="319"/>
      <c r="DW795" s="319"/>
      <c r="DX795" s="319"/>
      <c r="DY795" s="319"/>
      <c r="DZ795" s="319"/>
      <c r="EA795" s="319"/>
      <c r="EB795" s="319"/>
      <c r="EC795" s="319"/>
      <c r="ED795" s="319"/>
      <c r="EE795" s="319"/>
      <c r="EF795" s="319"/>
      <c r="EG795" s="319"/>
      <c r="EH795" s="319"/>
      <c r="EI795" s="319"/>
      <c r="EJ795" s="319"/>
      <c r="EK795" s="319"/>
      <c r="EL795" s="319"/>
      <c r="EM795" s="319"/>
      <c r="EN795" s="319"/>
      <c r="EO795" s="319"/>
      <c r="EP795" s="319"/>
      <c r="EQ795" s="319"/>
      <c r="ER795" s="319"/>
      <c r="ES795" s="319"/>
      <c r="ET795" s="319"/>
      <c r="EU795" s="319"/>
      <c r="EV795" s="319"/>
      <c r="EW795" s="319"/>
      <c r="EX795" s="319"/>
      <c r="EY795" s="319"/>
      <c r="EZ795" s="319"/>
      <c r="FA795" s="319"/>
      <c r="FB795" s="319"/>
      <c r="FC795" s="319"/>
      <c r="FD795" s="319"/>
      <c r="FE795" s="319"/>
      <c r="FF795" s="319"/>
      <c r="FG795" s="319"/>
      <c r="FH795" s="319"/>
      <c r="FI795" s="319"/>
      <c r="FJ795" s="319"/>
      <c r="FK795" s="319"/>
      <c r="FL795" s="319"/>
      <c r="FM795" s="319"/>
      <c r="FN795" s="319"/>
      <c r="FO795" s="319"/>
      <c r="FP795" s="319"/>
      <c r="FQ795" s="319"/>
      <c r="FR795" s="319"/>
      <c r="FS795" s="319"/>
      <c r="FT795" s="319"/>
      <c r="FU795" s="319"/>
      <c r="FV795" s="319"/>
      <c r="FW795" s="319"/>
      <c r="FX795" s="319"/>
      <c r="FY795" s="319"/>
      <c r="FZ795" s="319"/>
      <c r="GA795" s="319"/>
      <c r="GB795" s="319"/>
      <c r="GC795" s="319"/>
      <c r="GD795" s="319"/>
      <c r="GE795" s="319"/>
      <c r="GF795" s="319"/>
      <c r="GG795" s="319"/>
      <c r="GH795" s="319"/>
      <c r="GI795" s="319"/>
      <c r="GJ795" s="319"/>
      <c r="GK795" s="319"/>
      <c r="GL795" s="319"/>
      <c r="GM795" s="319"/>
      <c r="GN795" s="319"/>
      <c r="GO795" s="319"/>
      <c r="GP795" s="319"/>
      <c r="GQ795" s="319"/>
      <c r="GR795" s="319"/>
      <c r="GS795" s="319"/>
      <c r="GT795" s="319"/>
      <c r="GU795" s="319"/>
      <c r="GV795" s="319"/>
      <c r="GW795" s="319"/>
      <c r="GX795" s="319"/>
      <c r="GY795" s="319"/>
      <c r="GZ795" s="319"/>
      <c r="HA795" s="319"/>
      <c r="HB795" s="319"/>
      <c r="HC795" s="319"/>
      <c r="HD795" s="319"/>
      <c r="HE795" s="319"/>
      <c r="HF795" s="319"/>
      <c r="HG795" s="319"/>
      <c r="HH795" s="319"/>
      <c r="HI795" s="319"/>
      <c r="HJ795" s="319"/>
      <c r="HK795" s="319"/>
      <c r="HL795" s="319"/>
      <c r="HM795" s="319"/>
      <c r="HN795" s="319"/>
      <c r="HO795" s="319"/>
      <c r="HP795" s="319"/>
      <c r="HQ795" s="319"/>
      <c r="HR795" s="319"/>
      <c r="HS795" s="319"/>
      <c r="HT795" s="319"/>
      <c r="HU795" s="319"/>
      <c r="HV795" s="319"/>
      <c r="HW795" s="319"/>
      <c r="HX795" s="319"/>
      <c r="HY795" s="319"/>
      <c r="HZ795" s="319"/>
      <c r="IA795" s="319"/>
      <c r="IB795" s="319"/>
      <c r="IC795" s="319"/>
      <c r="ID795" s="319"/>
      <c r="IE795" s="319"/>
      <c r="IF795" s="319"/>
      <c r="IG795" s="319"/>
      <c r="IH795" s="319"/>
      <c r="II795" s="319"/>
      <c r="IJ795" s="319"/>
      <c r="IK795" s="319"/>
      <c r="IL795" s="319"/>
      <c r="IM795" s="319"/>
      <c r="IN795" s="319"/>
      <c r="IO795" s="319"/>
      <c r="IP795" s="319"/>
      <c r="IQ795" s="319"/>
      <c r="IR795" s="319"/>
      <c r="IS795" s="319"/>
      <c r="IT795" s="319"/>
      <c r="IU795" s="319"/>
      <c r="IV795" s="319"/>
      <c r="IW795" s="319"/>
      <c r="IX795" s="319"/>
      <c r="IY795" s="319"/>
      <c r="IZ795" s="319"/>
      <c r="JA795" s="319"/>
      <c r="JB795" s="319"/>
      <c r="JC795" s="319"/>
      <c r="JD795" s="319"/>
      <c r="JE795" s="319"/>
      <c r="JF795" s="319"/>
      <c r="JG795" s="319"/>
      <c r="JH795" s="319"/>
      <c r="JI795" s="319"/>
      <c r="JJ795" s="319"/>
      <c r="JK795" s="319"/>
      <c r="JL795" s="319"/>
      <c r="JM795" s="319"/>
      <c r="JN795" s="319"/>
      <c r="JO795" s="319"/>
      <c r="JP795" s="319"/>
      <c r="JQ795" s="319"/>
      <c r="JR795" s="319"/>
      <c r="JS795" s="319"/>
      <c r="JT795" s="319"/>
      <c r="JU795" s="319"/>
      <c r="JV795" s="319"/>
      <c r="JW795" s="319"/>
      <c r="JX795" s="319"/>
      <c r="JY795" s="319"/>
      <c r="JZ795" s="319"/>
      <c r="KA795" s="319"/>
      <c r="KB795" s="319"/>
      <c r="KC795" s="319"/>
      <c r="KD795" s="319"/>
      <c r="KE795" s="319"/>
      <c r="KF795" s="319"/>
      <c r="KG795" s="319"/>
      <c r="KH795" s="319"/>
      <c r="KI795" s="319"/>
      <c r="KJ795" s="319"/>
      <c r="KK795" s="319"/>
      <c r="KL795" s="319"/>
      <c r="KM795" s="319"/>
      <c r="KN795" s="319"/>
      <c r="KO795" s="319"/>
      <c r="KP795" s="319"/>
      <c r="KQ795" s="319"/>
      <c r="KR795" s="319"/>
      <c r="KS795" s="319"/>
      <c r="KT795" s="319"/>
      <c r="KU795" s="319"/>
      <c r="KV795" s="319"/>
      <c r="KW795" s="319"/>
      <c r="KX795" s="319"/>
      <c r="KY795" s="319"/>
      <c r="KZ795" s="319"/>
      <c r="LA795" s="319"/>
      <c r="LB795" s="319"/>
      <c r="LC795" s="319"/>
      <c r="LD795" s="319"/>
      <c r="LE795" s="319"/>
      <c r="LF795" s="319"/>
      <c r="LG795" s="319"/>
      <c r="LH795" s="319"/>
      <c r="LI795" s="319"/>
      <c r="LJ795" s="319"/>
      <c r="LK795" s="319"/>
      <c r="LL795" s="319"/>
      <c r="LM795" s="319"/>
      <c r="LN795" s="319"/>
      <c r="LO795" s="319"/>
      <c r="LP795" s="319"/>
      <c r="LQ795" s="319"/>
      <c r="LR795" s="319"/>
      <c r="LS795" s="319"/>
      <c r="LT795" s="319"/>
      <c r="LU795" s="319"/>
      <c r="LV795" s="319"/>
      <c r="LW795" s="319"/>
      <c r="LX795" s="319"/>
      <c r="LY795" s="319"/>
      <c r="LZ795" s="319"/>
      <c r="MA795" s="319"/>
      <c r="MB795" s="319"/>
      <c r="MC795" s="319"/>
      <c r="MD795" s="319"/>
      <c r="ME795" s="319"/>
      <c r="MF795" s="319"/>
      <c r="MG795" s="319"/>
      <c r="MH795" s="319"/>
      <c r="MI795" s="319"/>
      <c r="MJ795" s="319"/>
      <c r="MK795" s="319"/>
      <c r="ML795" s="319"/>
      <c r="MM795" s="319"/>
      <c r="MN795" s="319"/>
      <c r="MO795" s="319"/>
      <c r="MP795" s="319"/>
      <c r="MQ795" s="319"/>
      <c r="MS795" s="241"/>
      <c r="MT795" s="373">
        <f t="shared" si="1109"/>
        <v>0</v>
      </c>
      <c r="MU795" s="365">
        <f t="shared" si="1129"/>
        <v>0</v>
      </c>
      <c r="MV795" s="365">
        <f t="shared" si="1096"/>
        <v>0</v>
      </c>
      <c r="MW795" s="365"/>
      <c r="MX795" s="365">
        <f t="shared" si="1097"/>
        <v>0</v>
      </c>
      <c r="MY795" s="365"/>
      <c r="MZ795" s="365">
        <f t="shared" si="1098"/>
        <v>0</v>
      </c>
      <c r="NA795" s="365"/>
      <c r="NB795" s="365">
        <f t="shared" si="1099"/>
        <v>0</v>
      </c>
      <c r="NC795" s="365"/>
      <c r="ND795" s="365">
        <f t="shared" si="1100"/>
        <v>0</v>
      </c>
      <c r="NE795" s="365"/>
      <c r="NF795" s="365">
        <f t="shared" si="1101"/>
        <v>0</v>
      </c>
      <c r="NG795" s="365"/>
      <c r="NH795" s="365">
        <f t="shared" si="1102"/>
        <v>0</v>
      </c>
      <c r="NI795" s="365"/>
      <c r="NJ795" s="365">
        <f t="shared" si="1103"/>
        <v>0</v>
      </c>
      <c r="NK795" s="365"/>
      <c r="NL795" s="365">
        <f t="shared" si="1110"/>
        <v>0</v>
      </c>
      <c r="NM795" s="366"/>
      <c r="NN795" s="370"/>
      <c r="NR795" s="318">
        <f t="shared" si="1104"/>
        <v>0</v>
      </c>
      <c r="NS795" s="318">
        <f t="shared" si="1105"/>
        <v>0</v>
      </c>
      <c r="NT795" s="318">
        <f t="shared" si="1106"/>
        <v>0</v>
      </c>
    </row>
    <row r="796" spans="1:384" s="318" customFormat="1" ht="10.199999999999999" customHeight="1" x14ac:dyDescent="0.3">
      <c r="A796" s="25"/>
      <c r="B796" s="389"/>
      <c r="C796" s="424"/>
      <c r="D796" s="15"/>
      <c r="E796" s="106"/>
      <c r="F796" s="106"/>
      <c r="G796" s="106"/>
      <c r="H796" s="399"/>
      <c r="I796" s="381">
        <f>Prenoms!$B$24</f>
        <v>0</v>
      </c>
      <c r="J796" s="382"/>
      <c r="K796" s="382"/>
      <c r="L796" s="382"/>
      <c r="M796" s="382"/>
      <c r="N796" s="68" t="str">
        <f>IF(NL796&lt;&gt;0,"",IF(Conges!AB58=0,"",Conges!AB58))</f>
        <v/>
      </c>
      <c r="O796" s="69"/>
      <c r="P796" s="70"/>
      <c r="Q796" s="70"/>
      <c r="R796" s="70"/>
      <c r="S796" s="70"/>
      <c r="T796" s="70"/>
      <c r="U796" s="70"/>
      <c r="V796" s="71"/>
      <c r="W796" s="69"/>
      <c r="X796" s="70"/>
      <c r="Y796" s="70"/>
      <c r="Z796" s="70"/>
      <c r="AA796" s="70"/>
      <c r="AB796" s="70"/>
      <c r="AC796" s="70"/>
      <c r="AD796" s="71"/>
      <c r="AE796" s="69"/>
      <c r="AF796" s="70"/>
      <c r="AG796" s="70"/>
      <c r="AH796" s="70"/>
      <c r="AI796" s="70"/>
      <c r="AJ796" s="71"/>
      <c r="AK796" s="69"/>
      <c r="AL796" s="70"/>
      <c r="AM796" s="70"/>
      <c r="AN796" s="70"/>
      <c r="AO796" s="70"/>
      <c r="AP796" s="70"/>
      <c r="AQ796" s="70"/>
      <c r="AR796" s="70"/>
      <c r="AS796" s="70"/>
      <c r="AT796" s="71"/>
      <c r="AU796" s="69"/>
      <c r="AV796" s="70"/>
      <c r="AW796" s="70"/>
      <c r="AX796" s="70"/>
      <c r="AY796" s="70"/>
      <c r="AZ796" s="70"/>
      <c r="BA796" s="70"/>
      <c r="BB796" s="71"/>
      <c r="BC796" s="72">
        <f>IF(NL796&lt;&gt;0,(IF(Conges!AB$58=0,0,3)),0)</f>
        <v>0</v>
      </c>
      <c r="BD796" s="417"/>
      <c r="BE796" s="392">
        <f>IF(OR(Conges!AB$58="A",Conges!AB$58="V"),Prenoms!L$24,NL796)</f>
        <v>0</v>
      </c>
      <c r="BF796" s="393"/>
      <c r="BG796" s="289"/>
      <c r="BH796" s="290">
        <f t="shared" si="1089"/>
        <v>0</v>
      </c>
      <c r="BI796" s="291" t="str">
        <f t="shared" si="1090"/>
        <v/>
      </c>
      <c r="BJ796" s="305">
        <v>0</v>
      </c>
      <c r="BK796" s="306">
        <f t="shared" si="1107"/>
        <v>0</v>
      </c>
      <c r="BL796" s="307">
        <f t="shared" si="1114"/>
        <v>0</v>
      </c>
      <c r="BM796" s="307">
        <f t="shared" si="1115"/>
        <v>0</v>
      </c>
      <c r="BN796" s="307">
        <f>SUM('Heures Pointage'!$VD$28:$VE$28)</f>
        <v>0</v>
      </c>
      <c r="BO796" s="307">
        <f>SUM('Heures et Indemnites'!$VD$28:$VE$28)</f>
        <v>0</v>
      </c>
      <c r="BP796" s="308">
        <f t="shared" si="1116"/>
        <v>0</v>
      </c>
      <c r="BQ796" s="308">
        <f>'Heures Pointage'!$WB$28</f>
        <v>0</v>
      </c>
      <c r="BR796" s="309">
        <f t="shared" ref="BR796" si="1135">$BH$1076</f>
        <v>0</v>
      </c>
      <c r="BS796" s="150">
        <f>Prenoms!$C$24</f>
        <v>0</v>
      </c>
      <c r="BT796" s="153"/>
      <c r="BU796" s="323">
        <f>SUM('Heures et Indemnites'!$VD$28:$VE$28)</f>
        <v>0</v>
      </c>
      <c r="BV796" s="236">
        <f>SUM('Heures et Indemnites'!$VD$6:$VE$28)</f>
        <v>0</v>
      </c>
      <c r="BW796" s="323"/>
      <c r="BX796" s="236"/>
      <c r="BY796" s="319"/>
      <c r="BZ796" s="319"/>
      <c r="CA796" s="319"/>
      <c r="CB796" s="319"/>
      <c r="CC796" s="319"/>
      <c r="CD796" s="319"/>
      <c r="CE796" s="319"/>
      <c r="CF796" s="319"/>
      <c r="CG796" s="319"/>
      <c r="CH796" s="319"/>
      <c r="CI796" s="319"/>
      <c r="CJ796" s="319"/>
      <c r="CK796" s="319"/>
      <c r="CL796" s="319"/>
      <c r="CM796" s="319"/>
      <c r="CN796" s="319"/>
      <c r="CO796" s="319"/>
      <c r="CP796" s="319"/>
      <c r="CQ796" s="319"/>
      <c r="CR796" s="319"/>
      <c r="CS796" s="319"/>
      <c r="CT796" s="319"/>
      <c r="CU796" s="319"/>
      <c r="CV796" s="319"/>
      <c r="CW796" s="319"/>
      <c r="CX796" s="319"/>
      <c r="CY796" s="319"/>
      <c r="CZ796" s="319"/>
      <c r="DA796" s="319"/>
      <c r="DB796" s="319"/>
      <c r="DC796" s="319"/>
      <c r="DD796" s="319"/>
      <c r="DE796" s="319"/>
      <c r="DF796" s="319"/>
      <c r="DG796" s="319"/>
      <c r="DH796" s="319"/>
      <c r="DI796" s="319"/>
      <c r="DJ796" s="319"/>
      <c r="DK796" s="319"/>
      <c r="DL796" s="319"/>
      <c r="DM796" s="319"/>
      <c r="DN796" s="319"/>
      <c r="DO796" s="319"/>
      <c r="DP796" s="319"/>
      <c r="DQ796" s="319"/>
      <c r="DR796" s="319"/>
      <c r="DS796" s="319"/>
      <c r="DT796" s="319"/>
      <c r="DU796" s="319"/>
      <c r="DV796" s="319"/>
      <c r="DW796" s="319"/>
      <c r="DX796" s="319"/>
      <c r="DY796" s="319"/>
      <c r="DZ796" s="319"/>
      <c r="EA796" s="319"/>
      <c r="EB796" s="319"/>
      <c r="EC796" s="319"/>
      <c r="ED796" s="319"/>
      <c r="EE796" s="319"/>
      <c r="EF796" s="319"/>
      <c r="EG796" s="319"/>
      <c r="EH796" s="319"/>
      <c r="EI796" s="319"/>
      <c r="EJ796" s="319"/>
      <c r="EK796" s="319"/>
      <c r="EL796" s="319"/>
      <c r="EM796" s="319"/>
      <c r="EN796" s="319"/>
      <c r="EO796" s="319"/>
      <c r="EP796" s="319"/>
      <c r="EQ796" s="319"/>
      <c r="ER796" s="319"/>
      <c r="ES796" s="319"/>
      <c r="ET796" s="319"/>
      <c r="EU796" s="319"/>
      <c r="EV796" s="319"/>
      <c r="EW796" s="319"/>
      <c r="EX796" s="319"/>
      <c r="EY796" s="319"/>
      <c r="EZ796" s="319"/>
      <c r="FA796" s="319"/>
      <c r="FB796" s="319"/>
      <c r="FC796" s="319"/>
      <c r="FD796" s="319"/>
      <c r="FE796" s="319"/>
      <c r="FF796" s="319"/>
      <c r="FG796" s="319"/>
      <c r="FH796" s="319"/>
      <c r="FI796" s="319"/>
      <c r="FJ796" s="319"/>
      <c r="FK796" s="319"/>
      <c r="FL796" s="319"/>
      <c r="FM796" s="319"/>
      <c r="FN796" s="319"/>
      <c r="FO796" s="319"/>
      <c r="FP796" s="319"/>
      <c r="FQ796" s="319"/>
      <c r="FR796" s="319"/>
      <c r="FS796" s="319"/>
      <c r="FT796" s="319"/>
      <c r="FU796" s="319"/>
      <c r="FV796" s="319"/>
      <c r="FW796" s="319"/>
      <c r="FX796" s="319"/>
      <c r="FY796" s="319"/>
      <c r="FZ796" s="319"/>
      <c r="GA796" s="319"/>
      <c r="GB796" s="319"/>
      <c r="GC796" s="319"/>
      <c r="GD796" s="319"/>
      <c r="GE796" s="319"/>
      <c r="GF796" s="319"/>
      <c r="GG796" s="319"/>
      <c r="GH796" s="319"/>
      <c r="GI796" s="319"/>
      <c r="GJ796" s="319"/>
      <c r="GK796" s="319"/>
      <c r="GL796" s="319"/>
      <c r="GM796" s="319"/>
      <c r="GN796" s="319"/>
      <c r="GO796" s="319"/>
      <c r="GP796" s="319"/>
      <c r="GQ796" s="319"/>
      <c r="GR796" s="319"/>
      <c r="GS796" s="319"/>
      <c r="GT796" s="319"/>
      <c r="GU796" s="319"/>
      <c r="GV796" s="319"/>
      <c r="GW796" s="319"/>
      <c r="GX796" s="319"/>
      <c r="GY796" s="319"/>
      <c r="GZ796" s="319"/>
      <c r="HA796" s="319"/>
      <c r="HB796" s="319"/>
      <c r="HC796" s="319"/>
      <c r="HD796" s="319"/>
      <c r="HE796" s="319"/>
      <c r="HF796" s="319"/>
      <c r="HG796" s="319"/>
      <c r="HH796" s="319"/>
      <c r="HI796" s="319"/>
      <c r="HJ796" s="319"/>
      <c r="HK796" s="319"/>
      <c r="HL796" s="319"/>
      <c r="HM796" s="319"/>
      <c r="HN796" s="319"/>
      <c r="HO796" s="319"/>
      <c r="HP796" s="319"/>
      <c r="HQ796" s="319"/>
      <c r="HR796" s="319"/>
      <c r="HS796" s="319"/>
      <c r="HT796" s="319"/>
      <c r="HU796" s="319"/>
      <c r="HV796" s="319"/>
      <c r="HW796" s="319"/>
      <c r="HX796" s="319"/>
      <c r="HY796" s="319"/>
      <c r="HZ796" s="319"/>
      <c r="IA796" s="319"/>
      <c r="IB796" s="319"/>
      <c r="IC796" s="319"/>
      <c r="ID796" s="319"/>
      <c r="IE796" s="319"/>
      <c r="IF796" s="319"/>
      <c r="IG796" s="319"/>
      <c r="IH796" s="319"/>
      <c r="II796" s="319"/>
      <c r="IJ796" s="319"/>
      <c r="IK796" s="319"/>
      <c r="IL796" s="319"/>
      <c r="IM796" s="319"/>
      <c r="IN796" s="319"/>
      <c r="IO796" s="319"/>
      <c r="IP796" s="319"/>
      <c r="IQ796" s="319"/>
      <c r="IR796" s="319"/>
      <c r="IS796" s="319"/>
      <c r="IT796" s="319"/>
      <c r="IU796" s="319"/>
      <c r="IV796" s="319"/>
      <c r="IW796" s="319"/>
      <c r="IX796" s="319"/>
      <c r="IY796" s="319"/>
      <c r="IZ796" s="319"/>
      <c r="JA796" s="319"/>
      <c r="JB796" s="319"/>
      <c r="JC796" s="319"/>
      <c r="JD796" s="319"/>
      <c r="JE796" s="319"/>
      <c r="JF796" s="319"/>
      <c r="JG796" s="319"/>
      <c r="JH796" s="319"/>
      <c r="JI796" s="319"/>
      <c r="JJ796" s="319"/>
      <c r="JK796" s="319"/>
      <c r="JL796" s="319"/>
      <c r="JM796" s="319"/>
      <c r="JN796" s="319"/>
      <c r="JO796" s="319"/>
      <c r="JP796" s="319"/>
      <c r="JQ796" s="319"/>
      <c r="JR796" s="319"/>
      <c r="JS796" s="319"/>
      <c r="JT796" s="319"/>
      <c r="JU796" s="319"/>
      <c r="JV796" s="319"/>
      <c r="JW796" s="319"/>
      <c r="JX796" s="319"/>
      <c r="JY796" s="319"/>
      <c r="JZ796" s="319"/>
      <c r="KA796" s="319"/>
      <c r="KB796" s="319"/>
      <c r="KC796" s="319"/>
      <c r="KD796" s="319"/>
      <c r="KE796" s="319"/>
      <c r="KF796" s="319"/>
      <c r="KG796" s="319"/>
      <c r="KH796" s="319"/>
      <c r="KI796" s="319"/>
      <c r="KJ796" s="319"/>
      <c r="KK796" s="319"/>
      <c r="KL796" s="319"/>
      <c r="KM796" s="319"/>
      <c r="KN796" s="319"/>
      <c r="KO796" s="319"/>
      <c r="KP796" s="319"/>
      <c r="KQ796" s="319"/>
      <c r="KR796" s="319"/>
      <c r="KS796" s="319"/>
      <c r="KT796" s="319"/>
      <c r="KU796" s="319"/>
      <c r="KV796" s="319"/>
      <c r="KW796" s="319"/>
      <c r="KX796" s="319"/>
      <c r="KY796" s="319"/>
      <c r="KZ796" s="319"/>
      <c r="LA796" s="319"/>
      <c r="LB796" s="319"/>
      <c r="LC796" s="319"/>
      <c r="LD796" s="319"/>
      <c r="LE796" s="319"/>
      <c r="LF796" s="319"/>
      <c r="LG796" s="319"/>
      <c r="LH796" s="319"/>
      <c r="LI796" s="319"/>
      <c r="LJ796" s="319"/>
      <c r="LK796" s="319"/>
      <c r="LL796" s="319"/>
      <c r="LM796" s="319"/>
      <c r="LN796" s="319"/>
      <c r="LO796" s="319"/>
      <c r="LP796" s="319"/>
      <c r="LQ796" s="319"/>
      <c r="LR796" s="319"/>
      <c r="LS796" s="319"/>
      <c r="LT796" s="319"/>
      <c r="LU796" s="319"/>
      <c r="LV796" s="319"/>
      <c r="LW796" s="319"/>
      <c r="LX796" s="319"/>
      <c r="LY796" s="319"/>
      <c r="LZ796" s="319"/>
      <c r="MA796" s="319"/>
      <c r="MB796" s="319"/>
      <c r="MC796" s="319"/>
      <c r="MD796" s="319"/>
      <c r="ME796" s="319"/>
      <c r="MF796" s="319"/>
      <c r="MG796" s="319"/>
      <c r="MH796" s="319"/>
      <c r="MI796" s="319"/>
      <c r="MJ796" s="319"/>
      <c r="MK796" s="319"/>
      <c r="ML796" s="319"/>
      <c r="MM796" s="319"/>
      <c r="MN796" s="319"/>
      <c r="MO796" s="319"/>
      <c r="MP796" s="319"/>
      <c r="MQ796" s="319"/>
      <c r="MS796" s="241"/>
      <c r="MT796" s="362">
        <f t="shared" si="1109"/>
        <v>0</v>
      </c>
      <c r="MU796" s="363">
        <f t="shared" si="1129"/>
        <v>0</v>
      </c>
      <c r="MV796" s="363">
        <f t="shared" si="1096"/>
        <v>0</v>
      </c>
      <c r="MW796" s="363"/>
      <c r="MX796" s="363">
        <f t="shared" si="1097"/>
        <v>0</v>
      </c>
      <c r="MY796" s="363"/>
      <c r="MZ796" s="363">
        <f t="shared" si="1098"/>
        <v>0</v>
      </c>
      <c r="NA796" s="363"/>
      <c r="NB796" s="363">
        <f t="shared" si="1099"/>
        <v>0</v>
      </c>
      <c r="NC796" s="363"/>
      <c r="ND796" s="363">
        <f t="shared" si="1100"/>
        <v>0</v>
      </c>
      <c r="NE796" s="363"/>
      <c r="NF796" s="363">
        <f t="shared" si="1101"/>
        <v>0</v>
      </c>
      <c r="NG796" s="363"/>
      <c r="NH796" s="363">
        <f t="shared" si="1102"/>
        <v>0</v>
      </c>
      <c r="NI796" s="363"/>
      <c r="NJ796" s="363">
        <f t="shared" si="1103"/>
        <v>0</v>
      </c>
      <c r="NK796" s="363"/>
      <c r="NL796" s="363">
        <f t="shared" si="1110"/>
        <v>0</v>
      </c>
      <c r="NM796" s="364"/>
      <c r="NN796" s="370"/>
      <c r="NR796" s="318">
        <f t="shared" si="1104"/>
        <v>0</v>
      </c>
      <c r="NS796" s="318">
        <f t="shared" si="1105"/>
        <v>0</v>
      </c>
      <c r="NT796" s="318">
        <f t="shared" si="1106"/>
        <v>0</v>
      </c>
    </row>
    <row r="797" spans="1:384" s="318" customFormat="1" ht="10.199999999999999" customHeight="1" x14ac:dyDescent="0.3">
      <c r="A797" s="25"/>
      <c r="B797" s="389"/>
      <c r="C797" s="424"/>
      <c r="D797" s="15"/>
      <c r="E797" s="106"/>
      <c r="F797" s="106"/>
      <c r="G797" s="106"/>
      <c r="H797" s="399"/>
      <c r="I797" s="394">
        <f>Prenoms!$B$25</f>
        <v>0</v>
      </c>
      <c r="J797" s="395"/>
      <c r="K797" s="395"/>
      <c r="L797" s="395"/>
      <c r="M797" s="395"/>
      <c r="N797" s="81" t="str">
        <f>IF(NL797&lt;&gt;0,"",IF(Conges!AB59=0,"",Conges!AB59))</f>
        <v/>
      </c>
      <c r="O797" s="82"/>
      <c r="P797" s="83"/>
      <c r="Q797" s="83"/>
      <c r="R797" s="83"/>
      <c r="S797" s="83"/>
      <c r="T797" s="83"/>
      <c r="U797" s="83"/>
      <c r="V797" s="84"/>
      <c r="W797" s="82"/>
      <c r="X797" s="83"/>
      <c r="Y797" s="83"/>
      <c r="Z797" s="83"/>
      <c r="AA797" s="83"/>
      <c r="AB797" s="83"/>
      <c r="AC797" s="83"/>
      <c r="AD797" s="84"/>
      <c r="AE797" s="82"/>
      <c r="AF797" s="83"/>
      <c r="AG797" s="83"/>
      <c r="AH797" s="83"/>
      <c r="AI797" s="83"/>
      <c r="AJ797" s="84"/>
      <c r="AK797" s="82"/>
      <c r="AL797" s="83"/>
      <c r="AM797" s="83"/>
      <c r="AN797" s="83"/>
      <c r="AO797" s="83"/>
      <c r="AP797" s="83"/>
      <c r="AQ797" s="83"/>
      <c r="AR797" s="83"/>
      <c r="AS797" s="83"/>
      <c r="AT797" s="84"/>
      <c r="AU797" s="82"/>
      <c r="AV797" s="83"/>
      <c r="AW797" s="83"/>
      <c r="AX797" s="83"/>
      <c r="AY797" s="83"/>
      <c r="AZ797" s="83"/>
      <c r="BA797" s="83"/>
      <c r="BB797" s="84"/>
      <c r="BC797" s="85">
        <f>IF(NL797&lt;&gt;0,(IF(Conges!AB$59=0,0,3)),0)</f>
        <v>0</v>
      </c>
      <c r="BD797" s="417"/>
      <c r="BE797" s="390">
        <f>IF(OR(Conges!AB$59="A",Conges!AB$59="V"),Prenoms!L$25,NL797)</f>
        <v>0</v>
      </c>
      <c r="BF797" s="391"/>
      <c r="BG797" s="286"/>
      <c r="BH797" s="287">
        <f t="shared" si="1089"/>
        <v>0</v>
      </c>
      <c r="BI797" s="288" t="str">
        <f t="shared" si="1090"/>
        <v/>
      </c>
      <c r="BJ797" s="300">
        <v>0</v>
      </c>
      <c r="BK797" s="301">
        <f t="shared" si="1107"/>
        <v>0</v>
      </c>
      <c r="BL797" s="302">
        <f t="shared" si="1114"/>
        <v>0</v>
      </c>
      <c r="BM797" s="302">
        <f t="shared" si="1115"/>
        <v>0</v>
      </c>
      <c r="BN797" s="302">
        <f>SUM('Heures Pointage'!$WD$28:$WE$28)</f>
        <v>0</v>
      </c>
      <c r="BO797" s="302">
        <f>SUM('Heures et Indemnites'!$WD$28:$WE$28)</f>
        <v>0</v>
      </c>
      <c r="BP797" s="303">
        <f t="shared" si="1116"/>
        <v>0</v>
      </c>
      <c r="BQ797" s="303">
        <f>'Heures Pointage'!$XB$28</f>
        <v>0</v>
      </c>
      <c r="BR797" s="304">
        <f t="shared" ref="BR797" si="1136">$BH$1077</f>
        <v>0</v>
      </c>
      <c r="BS797" s="149">
        <f>Prenoms!$C$25</f>
        <v>0</v>
      </c>
      <c r="BT797" s="180"/>
      <c r="BU797" s="324">
        <f>SUM('Heures et Indemnites'!$WD$28:$WE$28)</f>
        <v>0</v>
      </c>
      <c r="BV797" s="235">
        <f>SUM('Heures et Indemnites'!$WD$6:$WE$28)</f>
        <v>0</v>
      </c>
      <c r="BW797" s="324"/>
      <c r="BX797" s="235"/>
      <c r="BY797" s="319"/>
      <c r="BZ797" s="319"/>
      <c r="CA797" s="319"/>
      <c r="CB797" s="319"/>
      <c r="CC797" s="319"/>
      <c r="CD797" s="319"/>
      <c r="CE797" s="319"/>
      <c r="CF797" s="319"/>
      <c r="CG797" s="319"/>
      <c r="CH797" s="319"/>
      <c r="CI797" s="319"/>
      <c r="CJ797" s="319"/>
      <c r="CK797" s="319"/>
      <c r="CL797" s="319"/>
      <c r="CM797" s="319"/>
      <c r="CN797" s="319"/>
      <c r="CO797" s="319"/>
      <c r="CP797" s="319"/>
      <c r="CQ797" s="319"/>
      <c r="CR797" s="319"/>
      <c r="CS797" s="319"/>
      <c r="CT797" s="319"/>
      <c r="CU797" s="319"/>
      <c r="CV797" s="319"/>
      <c r="CW797" s="319"/>
      <c r="CX797" s="319"/>
      <c r="CY797" s="319"/>
      <c r="CZ797" s="319"/>
      <c r="DA797" s="319"/>
      <c r="DB797" s="319"/>
      <c r="DC797" s="319"/>
      <c r="DD797" s="319"/>
      <c r="DE797" s="319"/>
      <c r="DF797" s="319"/>
      <c r="DG797" s="319"/>
      <c r="DH797" s="319"/>
      <c r="DI797" s="319"/>
      <c r="DJ797" s="319"/>
      <c r="DK797" s="319"/>
      <c r="DL797" s="319"/>
      <c r="DM797" s="319"/>
      <c r="DN797" s="319"/>
      <c r="DO797" s="319"/>
      <c r="DP797" s="319"/>
      <c r="DQ797" s="319"/>
      <c r="DR797" s="319"/>
      <c r="DS797" s="319"/>
      <c r="DT797" s="319"/>
      <c r="DU797" s="319"/>
      <c r="DV797" s="319"/>
      <c r="DW797" s="319"/>
      <c r="DX797" s="319"/>
      <c r="DY797" s="319"/>
      <c r="DZ797" s="319"/>
      <c r="EA797" s="319"/>
      <c r="EB797" s="319"/>
      <c r="EC797" s="319"/>
      <c r="ED797" s="319"/>
      <c r="EE797" s="319"/>
      <c r="EF797" s="319"/>
      <c r="EG797" s="319"/>
      <c r="EH797" s="319"/>
      <c r="EI797" s="319"/>
      <c r="EJ797" s="319"/>
      <c r="EK797" s="319"/>
      <c r="EL797" s="319"/>
      <c r="EM797" s="319"/>
      <c r="EN797" s="319"/>
      <c r="EO797" s="319"/>
      <c r="EP797" s="319"/>
      <c r="EQ797" s="319"/>
      <c r="ER797" s="319"/>
      <c r="ES797" s="319"/>
      <c r="ET797" s="319"/>
      <c r="EU797" s="319"/>
      <c r="EV797" s="319"/>
      <c r="EW797" s="319"/>
      <c r="EX797" s="319"/>
      <c r="EY797" s="319"/>
      <c r="EZ797" s="319"/>
      <c r="FA797" s="319"/>
      <c r="FB797" s="319"/>
      <c r="FC797" s="319"/>
      <c r="FD797" s="319"/>
      <c r="FE797" s="319"/>
      <c r="FF797" s="319"/>
      <c r="FG797" s="319"/>
      <c r="FH797" s="319"/>
      <c r="FI797" s="319"/>
      <c r="FJ797" s="319"/>
      <c r="FK797" s="319"/>
      <c r="FL797" s="319"/>
      <c r="FM797" s="319"/>
      <c r="FN797" s="319"/>
      <c r="FO797" s="319"/>
      <c r="FP797" s="319"/>
      <c r="FQ797" s="319"/>
      <c r="FR797" s="319"/>
      <c r="FS797" s="319"/>
      <c r="FT797" s="319"/>
      <c r="FU797" s="319"/>
      <c r="FV797" s="319"/>
      <c r="FW797" s="319"/>
      <c r="FX797" s="319"/>
      <c r="FY797" s="319"/>
      <c r="FZ797" s="319"/>
      <c r="GA797" s="319"/>
      <c r="GB797" s="319"/>
      <c r="GC797" s="319"/>
      <c r="GD797" s="319"/>
      <c r="GE797" s="319"/>
      <c r="GF797" s="319"/>
      <c r="GG797" s="319"/>
      <c r="GH797" s="319"/>
      <c r="GI797" s="319"/>
      <c r="GJ797" s="319"/>
      <c r="GK797" s="319"/>
      <c r="GL797" s="319"/>
      <c r="GM797" s="319"/>
      <c r="GN797" s="319"/>
      <c r="GO797" s="319"/>
      <c r="GP797" s="319"/>
      <c r="GQ797" s="319"/>
      <c r="GR797" s="319"/>
      <c r="GS797" s="319"/>
      <c r="GT797" s="319"/>
      <c r="GU797" s="319"/>
      <c r="GV797" s="319"/>
      <c r="GW797" s="319"/>
      <c r="GX797" s="319"/>
      <c r="GY797" s="319"/>
      <c r="GZ797" s="319"/>
      <c r="HA797" s="319"/>
      <c r="HB797" s="319"/>
      <c r="HC797" s="319"/>
      <c r="HD797" s="319"/>
      <c r="HE797" s="319"/>
      <c r="HF797" s="319"/>
      <c r="HG797" s="319"/>
      <c r="HH797" s="319"/>
      <c r="HI797" s="319"/>
      <c r="HJ797" s="319"/>
      <c r="HK797" s="319"/>
      <c r="HL797" s="319"/>
      <c r="HM797" s="319"/>
      <c r="HN797" s="319"/>
      <c r="HO797" s="319"/>
      <c r="HP797" s="319"/>
      <c r="HQ797" s="319"/>
      <c r="HR797" s="319"/>
      <c r="HS797" s="319"/>
      <c r="HT797" s="319"/>
      <c r="HU797" s="319"/>
      <c r="HV797" s="319"/>
      <c r="HW797" s="319"/>
      <c r="HX797" s="319"/>
      <c r="HY797" s="319"/>
      <c r="HZ797" s="319"/>
      <c r="IA797" s="319"/>
      <c r="IB797" s="319"/>
      <c r="IC797" s="319"/>
      <c r="ID797" s="319"/>
      <c r="IE797" s="319"/>
      <c r="IF797" s="319"/>
      <c r="IG797" s="319"/>
      <c r="IH797" s="319"/>
      <c r="II797" s="319"/>
      <c r="IJ797" s="319"/>
      <c r="IK797" s="319"/>
      <c r="IL797" s="319"/>
      <c r="IM797" s="319"/>
      <c r="IN797" s="319"/>
      <c r="IO797" s="319"/>
      <c r="IP797" s="319"/>
      <c r="IQ797" s="319"/>
      <c r="IR797" s="319"/>
      <c r="IS797" s="319"/>
      <c r="IT797" s="319"/>
      <c r="IU797" s="319"/>
      <c r="IV797" s="319"/>
      <c r="IW797" s="319"/>
      <c r="IX797" s="319"/>
      <c r="IY797" s="319"/>
      <c r="IZ797" s="319"/>
      <c r="JA797" s="319"/>
      <c r="JB797" s="319"/>
      <c r="JC797" s="319"/>
      <c r="JD797" s="319"/>
      <c r="JE797" s="319"/>
      <c r="JF797" s="319"/>
      <c r="JG797" s="319"/>
      <c r="JH797" s="319"/>
      <c r="JI797" s="319"/>
      <c r="JJ797" s="319"/>
      <c r="JK797" s="319"/>
      <c r="JL797" s="319"/>
      <c r="JM797" s="319"/>
      <c r="JN797" s="319"/>
      <c r="JO797" s="319"/>
      <c r="JP797" s="319"/>
      <c r="JQ797" s="319"/>
      <c r="JR797" s="319"/>
      <c r="JS797" s="319"/>
      <c r="JT797" s="319"/>
      <c r="JU797" s="319"/>
      <c r="JV797" s="319"/>
      <c r="JW797" s="319"/>
      <c r="JX797" s="319"/>
      <c r="JY797" s="319"/>
      <c r="JZ797" s="319"/>
      <c r="KA797" s="319"/>
      <c r="KB797" s="319"/>
      <c r="KC797" s="319"/>
      <c r="KD797" s="319"/>
      <c r="KE797" s="319"/>
      <c r="KF797" s="319"/>
      <c r="KG797" s="319"/>
      <c r="KH797" s="319"/>
      <c r="KI797" s="319"/>
      <c r="KJ797" s="319"/>
      <c r="KK797" s="319"/>
      <c r="KL797" s="319"/>
      <c r="KM797" s="319"/>
      <c r="KN797" s="319"/>
      <c r="KO797" s="319"/>
      <c r="KP797" s="319"/>
      <c r="KQ797" s="319"/>
      <c r="KR797" s="319"/>
      <c r="KS797" s="319"/>
      <c r="KT797" s="319"/>
      <c r="KU797" s="319"/>
      <c r="KV797" s="319"/>
      <c r="KW797" s="319"/>
      <c r="KX797" s="319"/>
      <c r="KY797" s="319"/>
      <c r="KZ797" s="319"/>
      <c r="LA797" s="319"/>
      <c r="LB797" s="319"/>
      <c r="LC797" s="319"/>
      <c r="LD797" s="319"/>
      <c r="LE797" s="319"/>
      <c r="LF797" s="319"/>
      <c r="LG797" s="319"/>
      <c r="LH797" s="319"/>
      <c r="LI797" s="319"/>
      <c r="LJ797" s="319"/>
      <c r="LK797" s="319"/>
      <c r="LL797" s="319"/>
      <c r="LM797" s="319"/>
      <c r="LN797" s="319"/>
      <c r="LO797" s="319"/>
      <c r="LP797" s="319"/>
      <c r="LQ797" s="319"/>
      <c r="LR797" s="319"/>
      <c r="LS797" s="319"/>
      <c r="LT797" s="319"/>
      <c r="LU797" s="319"/>
      <c r="LV797" s="319"/>
      <c r="LW797" s="319"/>
      <c r="LX797" s="319"/>
      <c r="LY797" s="319"/>
      <c r="LZ797" s="319"/>
      <c r="MA797" s="319"/>
      <c r="MB797" s="319"/>
      <c r="MC797" s="319"/>
      <c r="MD797" s="319"/>
      <c r="ME797" s="319"/>
      <c r="MF797" s="319"/>
      <c r="MG797" s="319"/>
      <c r="MH797" s="319"/>
      <c r="MI797" s="319"/>
      <c r="MJ797" s="319"/>
      <c r="MK797" s="319"/>
      <c r="ML797" s="319"/>
      <c r="MM797" s="319"/>
      <c r="MN797" s="319"/>
      <c r="MO797" s="319"/>
      <c r="MP797" s="319"/>
      <c r="MQ797" s="319"/>
      <c r="MS797" s="241"/>
      <c r="MT797" s="373">
        <f t="shared" si="1109"/>
        <v>0</v>
      </c>
      <c r="MU797" s="365">
        <f t="shared" si="1129"/>
        <v>0</v>
      </c>
      <c r="MV797" s="365">
        <f t="shared" si="1096"/>
        <v>0</v>
      </c>
      <c r="MW797" s="365"/>
      <c r="MX797" s="365">
        <f t="shared" si="1097"/>
        <v>0</v>
      </c>
      <c r="MY797" s="365"/>
      <c r="MZ797" s="365">
        <f t="shared" si="1098"/>
        <v>0</v>
      </c>
      <c r="NA797" s="365"/>
      <c r="NB797" s="365">
        <f t="shared" si="1099"/>
        <v>0</v>
      </c>
      <c r="NC797" s="365"/>
      <c r="ND797" s="365">
        <f t="shared" si="1100"/>
        <v>0</v>
      </c>
      <c r="NE797" s="365"/>
      <c r="NF797" s="365">
        <f t="shared" si="1101"/>
        <v>0</v>
      </c>
      <c r="NG797" s="365"/>
      <c r="NH797" s="365">
        <f t="shared" si="1102"/>
        <v>0</v>
      </c>
      <c r="NI797" s="365"/>
      <c r="NJ797" s="365">
        <f t="shared" si="1103"/>
        <v>0</v>
      </c>
      <c r="NK797" s="365"/>
      <c r="NL797" s="365">
        <f t="shared" si="1110"/>
        <v>0</v>
      </c>
      <c r="NM797" s="366"/>
      <c r="NN797" s="370"/>
      <c r="NR797" s="318">
        <f t="shared" si="1104"/>
        <v>0</v>
      </c>
      <c r="NS797" s="318">
        <f t="shared" si="1105"/>
        <v>0</v>
      </c>
      <c r="NT797" s="318">
        <f t="shared" si="1106"/>
        <v>0</v>
      </c>
    </row>
    <row r="798" spans="1:384" s="318" customFormat="1" ht="10.199999999999999" customHeight="1" x14ac:dyDescent="0.3">
      <c r="A798" s="25"/>
      <c r="B798" s="389"/>
      <c r="C798" s="424"/>
      <c r="D798" s="15"/>
      <c r="E798" s="106"/>
      <c r="F798" s="106"/>
      <c r="G798" s="106"/>
      <c r="H798" s="399"/>
      <c r="I798" s="381">
        <f>Prenoms!$B$26</f>
        <v>0</v>
      </c>
      <c r="J798" s="382"/>
      <c r="K798" s="382"/>
      <c r="L798" s="382"/>
      <c r="M798" s="382"/>
      <c r="N798" s="68" t="str">
        <f>IF(NL798&lt;&gt;0,"",IF(Conges!AB60=0,"",Conges!AB60))</f>
        <v/>
      </c>
      <c r="O798" s="69"/>
      <c r="P798" s="70"/>
      <c r="Q798" s="70"/>
      <c r="R798" s="70"/>
      <c r="S798" s="70"/>
      <c r="T798" s="70"/>
      <c r="U798" s="70"/>
      <c r="V798" s="71"/>
      <c r="W798" s="69"/>
      <c r="X798" s="70"/>
      <c r="Y798" s="70"/>
      <c r="Z798" s="70"/>
      <c r="AA798" s="70"/>
      <c r="AB798" s="70"/>
      <c r="AC798" s="70"/>
      <c r="AD798" s="71"/>
      <c r="AE798" s="69"/>
      <c r="AF798" s="70"/>
      <c r="AG798" s="70"/>
      <c r="AH798" s="70"/>
      <c r="AI798" s="70"/>
      <c r="AJ798" s="71"/>
      <c r="AK798" s="69"/>
      <c r="AL798" s="70"/>
      <c r="AM798" s="70"/>
      <c r="AN798" s="70"/>
      <c r="AO798" s="70"/>
      <c r="AP798" s="70"/>
      <c r="AQ798" s="70"/>
      <c r="AR798" s="70"/>
      <c r="AS798" s="70"/>
      <c r="AT798" s="71"/>
      <c r="AU798" s="69"/>
      <c r="AV798" s="70"/>
      <c r="AW798" s="70"/>
      <c r="AX798" s="70"/>
      <c r="AY798" s="70"/>
      <c r="AZ798" s="70"/>
      <c r="BA798" s="70"/>
      <c r="BB798" s="71"/>
      <c r="BC798" s="72">
        <f>IF(NL798&lt;&gt;0,(IF(Conges!AB$60=0,0,3)),0)</f>
        <v>0</v>
      </c>
      <c r="BD798" s="417"/>
      <c r="BE798" s="392">
        <f>IF(OR(Conges!AB$60="A",Conges!AB$60="V"),Prenoms!L$26,NL798)</f>
        <v>0</v>
      </c>
      <c r="BF798" s="393"/>
      <c r="BG798" s="289"/>
      <c r="BH798" s="290">
        <f t="shared" si="1089"/>
        <v>0</v>
      </c>
      <c r="BI798" s="291" t="str">
        <f t="shared" si="1090"/>
        <v/>
      </c>
      <c r="BJ798" s="305">
        <v>0</v>
      </c>
      <c r="BK798" s="306">
        <f t="shared" si="1107"/>
        <v>0</v>
      </c>
      <c r="BL798" s="307">
        <f t="shared" si="1114"/>
        <v>0</v>
      </c>
      <c r="BM798" s="307">
        <f t="shared" si="1115"/>
        <v>0</v>
      </c>
      <c r="BN798" s="307">
        <f>SUM('Heures Pointage'!$XD$28:$XE$28)</f>
        <v>0</v>
      </c>
      <c r="BO798" s="307">
        <f>SUM('Heures et Indemnites'!$XD$28:$XE$28)</f>
        <v>0</v>
      </c>
      <c r="BP798" s="308">
        <f t="shared" si="1116"/>
        <v>0</v>
      </c>
      <c r="BQ798" s="308">
        <f>'Heures Pointage'!$YB$28</f>
        <v>0</v>
      </c>
      <c r="BR798" s="309">
        <f t="shared" ref="BR798" si="1137">$BH$1078</f>
        <v>0</v>
      </c>
      <c r="BS798" s="150">
        <f>Prenoms!$C$26</f>
        <v>0</v>
      </c>
      <c r="BT798" s="153"/>
      <c r="BU798" s="323">
        <f>SUM('Heures et Indemnites'!$XD$28:$XE$28)</f>
        <v>0</v>
      </c>
      <c r="BV798" s="236">
        <f>SUM('Heures et Indemnites'!$XD$6:$XE$28)</f>
        <v>0</v>
      </c>
      <c r="BW798" s="323"/>
      <c r="BX798" s="236"/>
      <c r="BY798" s="319"/>
      <c r="BZ798" s="319"/>
      <c r="CA798" s="319"/>
      <c r="CB798" s="319"/>
      <c r="CC798" s="319"/>
      <c r="CD798" s="319"/>
      <c r="CE798" s="319"/>
      <c r="CF798" s="319"/>
      <c r="CG798" s="319"/>
      <c r="CH798" s="319"/>
      <c r="CI798" s="319"/>
      <c r="CJ798" s="319"/>
      <c r="CK798" s="319"/>
      <c r="CL798" s="319"/>
      <c r="CM798" s="319"/>
      <c r="CN798" s="319"/>
      <c r="CO798" s="319"/>
      <c r="CP798" s="319"/>
      <c r="CQ798" s="319"/>
      <c r="CR798" s="319"/>
      <c r="CS798" s="319"/>
      <c r="CT798" s="319"/>
      <c r="CU798" s="319"/>
      <c r="CV798" s="319"/>
      <c r="CW798" s="319"/>
      <c r="CX798" s="319"/>
      <c r="CY798" s="319"/>
      <c r="CZ798" s="319"/>
      <c r="DA798" s="319"/>
      <c r="DB798" s="319"/>
      <c r="DC798" s="319"/>
      <c r="DD798" s="319"/>
      <c r="DE798" s="319"/>
      <c r="DF798" s="319"/>
      <c r="DG798" s="319"/>
      <c r="DH798" s="319"/>
      <c r="DI798" s="319"/>
      <c r="DJ798" s="319"/>
      <c r="DK798" s="319"/>
      <c r="DL798" s="319"/>
      <c r="DM798" s="319"/>
      <c r="DN798" s="319"/>
      <c r="DO798" s="319"/>
      <c r="DP798" s="319"/>
      <c r="DQ798" s="319"/>
      <c r="DR798" s="319"/>
      <c r="DS798" s="319"/>
      <c r="DT798" s="319"/>
      <c r="DU798" s="319"/>
      <c r="DV798" s="319"/>
      <c r="DW798" s="319"/>
      <c r="DX798" s="319"/>
      <c r="DY798" s="319"/>
      <c r="DZ798" s="319"/>
      <c r="EA798" s="319"/>
      <c r="EB798" s="319"/>
      <c r="EC798" s="319"/>
      <c r="ED798" s="319"/>
      <c r="EE798" s="319"/>
      <c r="EF798" s="319"/>
      <c r="EG798" s="319"/>
      <c r="EH798" s="319"/>
      <c r="EI798" s="319"/>
      <c r="EJ798" s="319"/>
      <c r="EK798" s="319"/>
      <c r="EL798" s="319"/>
      <c r="EM798" s="319"/>
      <c r="EN798" s="319"/>
      <c r="EO798" s="319"/>
      <c r="EP798" s="319"/>
      <c r="EQ798" s="319"/>
      <c r="ER798" s="319"/>
      <c r="ES798" s="319"/>
      <c r="ET798" s="319"/>
      <c r="EU798" s="319"/>
      <c r="EV798" s="319"/>
      <c r="EW798" s="319"/>
      <c r="EX798" s="319"/>
      <c r="EY798" s="319"/>
      <c r="EZ798" s="319"/>
      <c r="FA798" s="319"/>
      <c r="FB798" s="319"/>
      <c r="FC798" s="319"/>
      <c r="FD798" s="319"/>
      <c r="FE798" s="319"/>
      <c r="FF798" s="319"/>
      <c r="FG798" s="319"/>
      <c r="FH798" s="319"/>
      <c r="FI798" s="319"/>
      <c r="FJ798" s="319"/>
      <c r="FK798" s="319"/>
      <c r="FL798" s="319"/>
      <c r="FM798" s="319"/>
      <c r="FN798" s="319"/>
      <c r="FO798" s="319"/>
      <c r="FP798" s="319"/>
      <c r="FQ798" s="319"/>
      <c r="FR798" s="319"/>
      <c r="FS798" s="319"/>
      <c r="FT798" s="319"/>
      <c r="FU798" s="319"/>
      <c r="FV798" s="319"/>
      <c r="FW798" s="319"/>
      <c r="FX798" s="319"/>
      <c r="FY798" s="319"/>
      <c r="FZ798" s="319"/>
      <c r="GA798" s="319"/>
      <c r="GB798" s="319"/>
      <c r="GC798" s="319"/>
      <c r="GD798" s="319"/>
      <c r="GE798" s="319"/>
      <c r="GF798" s="319"/>
      <c r="GG798" s="319"/>
      <c r="GH798" s="319"/>
      <c r="GI798" s="319"/>
      <c r="GJ798" s="319"/>
      <c r="GK798" s="319"/>
      <c r="GL798" s="319"/>
      <c r="GM798" s="319"/>
      <c r="GN798" s="319"/>
      <c r="GO798" s="319"/>
      <c r="GP798" s="319"/>
      <c r="GQ798" s="319"/>
      <c r="GR798" s="319"/>
      <c r="GS798" s="319"/>
      <c r="GT798" s="319"/>
      <c r="GU798" s="319"/>
      <c r="GV798" s="319"/>
      <c r="GW798" s="319"/>
      <c r="GX798" s="319"/>
      <c r="GY798" s="319"/>
      <c r="GZ798" s="319"/>
      <c r="HA798" s="319"/>
      <c r="HB798" s="319"/>
      <c r="HC798" s="319"/>
      <c r="HD798" s="319"/>
      <c r="HE798" s="319"/>
      <c r="HF798" s="319"/>
      <c r="HG798" s="319"/>
      <c r="HH798" s="319"/>
      <c r="HI798" s="319"/>
      <c r="HJ798" s="319"/>
      <c r="HK798" s="319"/>
      <c r="HL798" s="319"/>
      <c r="HM798" s="319"/>
      <c r="HN798" s="319"/>
      <c r="HO798" s="319"/>
      <c r="HP798" s="319"/>
      <c r="HQ798" s="319"/>
      <c r="HR798" s="319"/>
      <c r="HS798" s="319"/>
      <c r="HT798" s="319"/>
      <c r="HU798" s="319"/>
      <c r="HV798" s="319"/>
      <c r="HW798" s="319"/>
      <c r="HX798" s="319"/>
      <c r="HY798" s="319"/>
      <c r="HZ798" s="319"/>
      <c r="IA798" s="319"/>
      <c r="IB798" s="319"/>
      <c r="IC798" s="319"/>
      <c r="ID798" s="319"/>
      <c r="IE798" s="319"/>
      <c r="IF798" s="319"/>
      <c r="IG798" s="319"/>
      <c r="IH798" s="319"/>
      <c r="II798" s="319"/>
      <c r="IJ798" s="319"/>
      <c r="IK798" s="319"/>
      <c r="IL798" s="319"/>
      <c r="IM798" s="319"/>
      <c r="IN798" s="319"/>
      <c r="IO798" s="319"/>
      <c r="IP798" s="319"/>
      <c r="IQ798" s="319"/>
      <c r="IR798" s="319"/>
      <c r="IS798" s="319"/>
      <c r="IT798" s="319"/>
      <c r="IU798" s="319"/>
      <c r="IV798" s="319"/>
      <c r="IW798" s="319"/>
      <c r="IX798" s="319"/>
      <c r="IY798" s="319"/>
      <c r="IZ798" s="319"/>
      <c r="JA798" s="319"/>
      <c r="JB798" s="319"/>
      <c r="JC798" s="319"/>
      <c r="JD798" s="319"/>
      <c r="JE798" s="319"/>
      <c r="JF798" s="319"/>
      <c r="JG798" s="319"/>
      <c r="JH798" s="319"/>
      <c r="JI798" s="319"/>
      <c r="JJ798" s="319"/>
      <c r="JK798" s="319"/>
      <c r="JL798" s="319"/>
      <c r="JM798" s="319"/>
      <c r="JN798" s="319"/>
      <c r="JO798" s="319"/>
      <c r="JP798" s="319"/>
      <c r="JQ798" s="319"/>
      <c r="JR798" s="319"/>
      <c r="JS798" s="319"/>
      <c r="JT798" s="319"/>
      <c r="JU798" s="319"/>
      <c r="JV798" s="319"/>
      <c r="JW798" s="319"/>
      <c r="JX798" s="319"/>
      <c r="JY798" s="319"/>
      <c r="JZ798" s="319"/>
      <c r="KA798" s="319"/>
      <c r="KB798" s="319"/>
      <c r="KC798" s="319"/>
      <c r="KD798" s="319"/>
      <c r="KE798" s="319"/>
      <c r="KF798" s="319"/>
      <c r="KG798" s="319"/>
      <c r="KH798" s="319"/>
      <c r="KI798" s="319"/>
      <c r="KJ798" s="319"/>
      <c r="KK798" s="319"/>
      <c r="KL798" s="319"/>
      <c r="KM798" s="319"/>
      <c r="KN798" s="319"/>
      <c r="KO798" s="319"/>
      <c r="KP798" s="319"/>
      <c r="KQ798" s="319"/>
      <c r="KR798" s="319"/>
      <c r="KS798" s="319"/>
      <c r="KT798" s="319"/>
      <c r="KU798" s="319"/>
      <c r="KV798" s="319"/>
      <c r="KW798" s="319"/>
      <c r="KX798" s="319"/>
      <c r="KY798" s="319"/>
      <c r="KZ798" s="319"/>
      <c r="LA798" s="319"/>
      <c r="LB798" s="319"/>
      <c r="LC798" s="319"/>
      <c r="LD798" s="319"/>
      <c r="LE798" s="319"/>
      <c r="LF798" s="319"/>
      <c r="LG798" s="319"/>
      <c r="LH798" s="319"/>
      <c r="LI798" s="319"/>
      <c r="LJ798" s="319"/>
      <c r="LK798" s="319"/>
      <c r="LL798" s="319"/>
      <c r="LM798" s="319"/>
      <c r="LN798" s="319"/>
      <c r="LO798" s="319"/>
      <c r="LP798" s="319"/>
      <c r="LQ798" s="319"/>
      <c r="LR798" s="319"/>
      <c r="LS798" s="319"/>
      <c r="LT798" s="319"/>
      <c r="LU798" s="319"/>
      <c r="LV798" s="319"/>
      <c r="LW798" s="319"/>
      <c r="LX798" s="319"/>
      <c r="LY798" s="319"/>
      <c r="LZ798" s="319"/>
      <c r="MA798" s="319"/>
      <c r="MB798" s="319"/>
      <c r="MC798" s="319"/>
      <c r="MD798" s="319"/>
      <c r="ME798" s="319"/>
      <c r="MF798" s="319"/>
      <c r="MG798" s="319"/>
      <c r="MH798" s="319"/>
      <c r="MI798" s="319"/>
      <c r="MJ798" s="319"/>
      <c r="MK798" s="319"/>
      <c r="ML798" s="319"/>
      <c r="MM798" s="319"/>
      <c r="MN798" s="319"/>
      <c r="MO798" s="319"/>
      <c r="MP798" s="319"/>
      <c r="MQ798" s="319"/>
      <c r="MS798" s="241"/>
      <c r="MT798" s="362">
        <f t="shared" si="1109"/>
        <v>0</v>
      </c>
      <c r="MU798" s="363">
        <f t="shared" si="1129"/>
        <v>0</v>
      </c>
      <c r="MV798" s="363">
        <f t="shared" si="1096"/>
        <v>0</v>
      </c>
      <c r="MW798" s="363"/>
      <c r="MX798" s="363">
        <f t="shared" si="1097"/>
        <v>0</v>
      </c>
      <c r="MY798" s="363"/>
      <c r="MZ798" s="363">
        <f t="shared" si="1098"/>
        <v>0</v>
      </c>
      <c r="NA798" s="363"/>
      <c r="NB798" s="363">
        <f t="shared" si="1099"/>
        <v>0</v>
      </c>
      <c r="NC798" s="363"/>
      <c r="ND798" s="363">
        <f t="shared" si="1100"/>
        <v>0</v>
      </c>
      <c r="NE798" s="363"/>
      <c r="NF798" s="363">
        <f t="shared" si="1101"/>
        <v>0</v>
      </c>
      <c r="NG798" s="363"/>
      <c r="NH798" s="363">
        <f t="shared" si="1102"/>
        <v>0</v>
      </c>
      <c r="NI798" s="363"/>
      <c r="NJ798" s="363">
        <f t="shared" si="1103"/>
        <v>0</v>
      </c>
      <c r="NK798" s="363"/>
      <c r="NL798" s="363">
        <f t="shared" si="1110"/>
        <v>0</v>
      </c>
      <c r="NM798" s="364"/>
      <c r="NN798" s="370"/>
      <c r="NR798" s="318">
        <f t="shared" si="1104"/>
        <v>0</v>
      </c>
      <c r="NS798" s="318">
        <f t="shared" si="1105"/>
        <v>0</v>
      </c>
      <c r="NT798" s="318">
        <f t="shared" si="1106"/>
        <v>0</v>
      </c>
    </row>
    <row r="799" spans="1:384" s="318" customFormat="1" ht="10.199999999999999" customHeight="1" x14ac:dyDescent="0.3">
      <c r="A799" s="25"/>
      <c r="B799" s="389"/>
      <c r="C799" s="424"/>
      <c r="D799" s="15"/>
      <c r="E799" s="106"/>
      <c r="F799" s="106"/>
      <c r="G799" s="106"/>
      <c r="H799" s="399"/>
      <c r="I799" s="394">
        <f>Prenoms!$B$27</f>
        <v>0</v>
      </c>
      <c r="J799" s="395"/>
      <c r="K799" s="395"/>
      <c r="L799" s="395"/>
      <c r="M799" s="395"/>
      <c r="N799" s="81" t="str">
        <f>IF(NL799&lt;&gt;0,"",IF(Conges!AB61=0,"",Conges!AB61))</f>
        <v/>
      </c>
      <c r="O799" s="82"/>
      <c r="P799" s="83"/>
      <c r="Q799" s="83"/>
      <c r="R799" s="83"/>
      <c r="S799" s="83"/>
      <c r="T799" s="83"/>
      <c r="U799" s="83"/>
      <c r="V799" s="84"/>
      <c r="W799" s="82"/>
      <c r="X799" s="83"/>
      <c r="Y799" s="83"/>
      <c r="Z799" s="83"/>
      <c r="AA799" s="83"/>
      <c r="AB799" s="83"/>
      <c r="AC799" s="83"/>
      <c r="AD799" s="84"/>
      <c r="AE799" s="82"/>
      <c r="AF799" s="83"/>
      <c r="AG799" s="83"/>
      <c r="AH799" s="83"/>
      <c r="AI799" s="83"/>
      <c r="AJ799" s="84"/>
      <c r="AK799" s="82"/>
      <c r="AL799" s="83"/>
      <c r="AM799" s="83"/>
      <c r="AN799" s="83"/>
      <c r="AO799" s="83"/>
      <c r="AP799" s="83"/>
      <c r="AQ799" s="83"/>
      <c r="AR799" s="83"/>
      <c r="AS799" s="83"/>
      <c r="AT799" s="84"/>
      <c r="AU799" s="82"/>
      <c r="AV799" s="83"/>
      <c r="AW799" s="83"/>
      <c r="AX799" s="83"/>
      <c r="AY799" s="83"/>
      <c r="AZ799" s="83"/>
      <c r="BA799" s="83"/>
      <c r="BB799" s="84"/>
      <c r="BC799" s="85">
        <f>IF(NL799&lt;&gt;0,(IF(Conges!AB$61=0,0,3)),0)</f>
        <v>0</v>
      </c>
      <c r="BD799" s="417"/>
      <c r="BE799" s="390">
        <f>IF(OR(Conges!AB$61="A",Conges!AB$61="V"),Prenoms!L$27,NL799)</f>
        <v>0</v>
      </c>
      <c r="BF799" s="391"/>
      <c r="BG799" s="286"/>
      <c r="BH799" s="287">
        <f t="shared" si="1089"/>
        <v>0</v>
      </c>
      <c r="BI799" s="288" t="str">
        <f t="shared" si="1090"/>
        <v/>
      </c>
      <c r="BJ799" s="300">
        <v>0</v>
      </c>
      <c r="BK799" s="301">
        <f t="shared" si="1107"/>
        <v>0</v>
      </c>
      <c r="BL799" s="302">
        <f t="shared" si="1114"/>
        <v>0</v>
      </c>
      <c r="BM799" s="302">
        <f t="shared" si="1115"/>
        <v>0</v>
      </c>
      <c r="BN799" s="302">
        <f>SUM('Heures Pointage'!$YD$28:$YE$28)</f>
        <v>0</v>
      </c>
      <c r="BO799" s="302">
        <f>SUM('Heures et Indemnites'!$YD$28:$YE$28)</f>
        <v>0</v>
      </c>
      <c r="BP799" s="303">
        <f t="shared" si="1116"/>
        <v>0</v>
      </c>
      <c r="BQ799" s="303">
        <f>'Heures Pointage'!$ZB$28</f>
        <v>0</v>
      </c>
      <c r="BR799" s="304">
        <f t="shared" ref="BR799" si="1138">$BH$1079</f>
        <v>0</v>
      </c>
      <c r="BS799" s="149">
        <f>Prenoms!$C$27</f>
        <v>0</v>
      </c>
      <c r="BT799" s="180"/>
      <c r="BU799" s="324">
        <f>SUM('Heures et Indemnites'!$YD$28:$YE$28)</f>
        <v>0</v>
      </c>
      <c r="BV799" s="235">
        <f>SUM('Heures et Indemnites'!$YD$6:$YE$28)</f>
        <v>0</v>
      </c>
      <c r="BW799" s="324"/>
      <c r="BX799" s="235"/>
      <c r="BY799" s="319"/>
      <c r="BZ799" s="319"/>
      <c r="CA799" s="319"/>
      <c r="CB799" s="319"/>
      <c r="CC799" s="319"/>
      <c r="CD799" s="319"/>
      <c r="CE799" s="319"/>
      <c r="CF799" s="319"/>
      <c r="CG799" s="319"/>
      <c r="CH799" s="319"/>
      <c r="CI799" s="319"/>
      <c r="CJ799" s="319"/>
      <c r="CK799" s="319"/>
      <c r="CL799" s="319"/>
      <c r="CM799" s="319"/>
      <c r="CN799" s="319"/>
      <c r="CO799" s="319"/>
      <c r="CP799" s="319"/>
      <c r="CQ799" s="319"/>
      <c r="CR799" s="319"/>
      <c r="CS799" s="319"/>
      <c r="CT799" s="319"/>
      <c r="CU799" s="319"/>
      <c r="CV799" s="319"/>
      <c r="CW799" s="319"/>
      <c r="CX799" s="319"/>
      <c r="CY799" s="319"/>
      <c r="CZ799" s="319"/>
      <c r="DA799" s="319"/>
      <c r="DB799" s="319"/>
      <c r="DC799" s="319"/>
      <c r="DD799" s="319"/>
      <c r="DE799" s="319"/>
      <c r="DF799" s="319"/>
      <c r="DG799" s="319"/>
      <c r="DH799" s="319"/>
      <c r="DI799" s="319"/>
      <c r="DJ799" s="319"/>
      <c r="DK799" s="319"/>
      <c r="DL799" s="319"/>
      <c r="DM799" s="319"/>
      <c r="DN799" s="319"/>
      <c r="DO799" s="319"/>
      <c r="DP799" s="319"/>
      <c r="DQ799" s="319"/>
      <c r="DR799" s="319"/>
      <c r="DS799" s="319"/>
      <c r="DT799" s="319"/>
      <c r="DU799" s="319"/>
      <c r="DV799" s="319"/>
      <c r="DW799" s="319"/>
      <c r="DX799" s="319"/>
      <c r="DY799" s="319"/>
      <c r="DZ799" s="319"/>
      <c r="EA799" s="319"/>
      <c r="EB799" s="319"/>
      <c r="EC799" s="319"/>
      <c r="ED799" s="319"/>
      <c r="EE799" s="319"/>
      <c r="EF799" s="319"/>
      <c r="EG799" s="319"/>
      <c r="EH799" s="319"/>
      <c r="EI799" s="319"/>
      <c r="EJ799" s="319"/>
      <c r="EK799" s="319"/>
      <c r="EL799" s="319"/>
      <c r="EM799" s="319"/>
      <c r="EN799" s="319"/>
      <c r="EO799" s="319"/>
      <c r="EP799" s="319"/>
      <c r="EQ799" s="319"/>
      <c r="ER799" s="319"/>
      <c r="ES799" s="319"/>
      <c r="ET799" s="319"/>
      <c r="EU799" s="319"/>
      <c r="EV799" s="319"/>
      <c r="EW799" s="319"/>
      <c r="EX799" s="319"/>
      <c r="EY799" s="319"/>
      <c r="EZ799" s="319"/>
      <c r="FA799" s="319"/>
      <c r="FB799" s="319"/>
      <c r="FC799" s="319"/>
      <c r="FD799" s="319"/>
      <c r="FE799" s="319"/>
      <c r="FF799" s="319"/>
      <c r="FG799" s="319"/>
      <c r="FH799" s="319"/>
      <c r="FI799" s="319"/>
      <c r="FJ799" s="319"/>
      <c r="FK799" s="319"/>
      <c r="FL799" s="319"/>
      <c r="FM799" s="319"/>
      <c r="FN799" s="319"/>
      <c r="FO799" s="319"/>
      <c r="FP799" s="319"/>
      <c r="FQ799" s="319"/>
      <c r="FR799" s="319"/>
      <c r="FS799" s="319"/>
      <c r="FT799" s="319"/>
      <c r="FU799" s="319"/>
      <c r="FV799" s="319"/>
      <c r="FW799" s="319"/>
      <c r="FX799" s="319"/>
      <c r="FY799" s="319"/>
      <c r="FZ799" s="319"/>
      <c r="GA799" s="319"/>
      <c r="GB799" s="319"/>
      <c r="GC799" s="319"/>
      <c r="GD799" s="319"/>
      <c r="GE799" s="319"/>
      <c r="GF799" s="319"/>
      <c r="GG799" s="319"/>
      <c r="GH799" s="319"/>
      <c r="GI799" s="319"/>
      <c r="GJ799" s="319"/>
      <c r="GK799" s="319"/>
      <c r="GL799" s="319"/>
      <c r="GM799" s="319"/>
      <c r="GN799" s="319"/>
      <c r="GO799" s="319"/>
      <c r="GP799" s="319"/>
      <c r="GQ799" s="319"/>
      <c r="GR799" s="319"/>
      <c r="GS799" s="319"/>
      <c r="GT799" s="319"/>
      <c r="GU799" s="319"/>
      <c r="GV799" s="319"/>
      <c r="GW799" s="319"/>
      <c r="GX799" s="319"/>
      <c r="GY799" s="319"/>
      <c r="GZ799" s="319"/>
      <c r="HA799" s="319"/>
      <c r="HB799" s="319"/>
      <c r="HC799" s="319"/>
      <c r="HD799" s="319"/>
      <c r="HE799" s="319"/>
      <c r="HF799" s="319"/>
      <c r="HG799" s="319"/>
      <c r="HH799" s="319"/>
      <c r="HI799" s="319"/>
      <c r="HJ799" s="319"/>
      <c r="HK799" s="319"/>
      <c r="HL799" s="319"/>
      <c r="HM799" s="319"/>
      <c r="HN799" s="319"/>
      <c r="HO799" s="319"/>
      <c r="HP799" s="319"/>
      <c r="HQ799" s="319"/>
      <c r="HR799" s="319"/>
      <c r="HS799" s="319"/>
      <c r="HT799" s="319"/>
      <c r="HU799" s="319"/>
      <c r="HV799" s="319"/>
      <c r="HW799" s="319"/>
      <c r="HX799" s="319"/>
      <c r="HY799" s="319"/>
      <c r="HZ799" s="319"/>
      <c r="IA799" s="319"/>
      <c r="IB799" s="319"/>
      <c r="IC799" s="319"/>
      <c r="ID799" s="319"/>
      <c r="IE799" s="319"/>
      <c r="IF799" s="319"/>
      <c r="IG799" s="319"/>
      <c r="IH799" s="319"/>
      <c r="II799" s="319"/>
      <c r="IJ799" s="319"/>
      <c r="IK799" s="319"/>
      <c r="IL799" s="319"/>
      <c r="IM799" s="319"/>
      <c r="IN799" s="319"/>
      <c r="IO799" s="319"/>
      <c r="IP799" s="319"/>
      <c r="IQ799" s="319"/>
      <c r="IR799" s="319"/>
      <c r="IS799" s="319"/>
      <c r="IT799" s="319"/>
      <c r="IU799" s="319"/>
      <c r="IV799" s="319"/>
      <c r="IW799" s="319"/>
      <c r="IX799" s="319"/>
      <c r="IY799" s="319"/>
      <c r="IZ799" s="319"/>
      <c r="JA799" s="319"/>
      <c r="JB799" s="319"/>
      <c r="JC799" s="319"/>
      <c r="JD799" s="319"/>
      <c r="JE799" s="319"/>
      <c r="JF799" s="319"/>
      <c r="JG799" s="319"/>
      <c r="JH799" s="319"/>
      <c r="JI799" s="319"/>
      <c r="JJ799" s="319"/>
      <c r="JK799" s="319"/>
      <c r="JL799" s="319"/>
      <c r="JM799" s="319"/>
      <c r="JN799" s="319"/>
      <c r="JO799" s="319"/>
      <c r="JP799" s="319"/>
      <c r="JQ799" s="319"/>
      <c r="JR799" s="319"/>
      <c r="JS799" s="319"/>
      <c r="JT799" s="319"/>
      <c r="JU799" s="319"/>
      <c r="JV799" s="319"/>
      <c r="JW799" s="319"/>
      <c r="JX799" s="319"/>
      <c r="JY799" s="319"/>
      <c r="JZ799" s="319"/>
      <c r="KA799" s="319"/>
      <c r="KB799" s="319"/>
      <c r="KC799" s="319"/>
      <c r="KD799" s="319"/>
      <c r="KE799" s="319"/>
      <c r="KF799" s="319"/>
      <c r="KG799" s="319"/>
      <c r="KH799" s="319"/>
      <c r="KI799" s="319"/>
      <c r="KJ799" s="319"/>
      <c r="KK799" s="319"/>
      <c r="KL799" s="319"/>
      <c r="KM799" s="319"/>
      <c r="KN799" s="319"/>
      <c r="KO799" s="319"/>
      <c r="KP799" s="319"/>
      <c r="KQ799" s="319"/>
      <c r="KR799" s="319"/>
      <c r="KS799" s="319"/>
      <c r="KT799" s="319"/>
      <c r="KU799" s="319"/>
      <c r="KV799" s="319"/>
      <c r="KW799" s="319"/>
      <c r="KX799" s="319"/>
      <c r="KY799" s="319"/>
      <c r="KZ799" s="319"/>
      <c r="LA799" s="319"/>
      <c r="LB799" s="319"/>
      <c r="LC799" s="319"/>
      <c r="LD799" s="319"/>
      <c r="LE799" s="319"/>
      <c r="LF799" s="319"/>
      <c r="LG799" s="319"/>
      <c r="LH799" s="319"/>
      <c r="LI799" s="319"/>
      <c r="LJ799" s="319"/>
      <c r="LK799" s="319"/>
      <c r="LL799" s="319"/>
      <c r="LM799" s="319"/>
      <c r="LN799" s="319"/>
      <c r="LO799" s="319"/>
      <c r="LP799" s="319"/>
      <c r="LQ799" s="319"/>
      <c r="LR799" s="319"/>
      <c r="LS799" s="319"/>
      <c r="LT799" s="319"/>
      <c r="LU799" s="319"/>
      <c r="LV799" s="319"/>
      <c r="LW799" s="319"/>
      <c r="LX799" s="319"/>
      <c r="LY799" s="319"/>
      <c r="LZ799" s="319"/>
      <c r="MA799" s="319"/>
      <c r="MB799" s="319"/>
      <c r="MC799" s="319"/>
      <c r="MD799" s="319"/>
      <c r="ME799" s="319"/>
      <c r="MF799" s="319"/>
      <c r="MG799" s="319"/>
      <c r="MH799" s="319"/>
      <c r="MI799" s="319"/>
      <c r="MJ799" s="319"/>
      <c r="MK799" s="319"/>
      <c r="ML799" s="319"/>
      <c r="MM799" s="319"/>
      <c r="MN799" s="319"/>
      <c r="MO799" s="319"/>
      <c r="MP799" s="319"/>
      <c r="MQ799" s="319"/>
      <c r="MS799" s="241"/>
      <c r="MT799" s="373">
        <f t="shared" si="1109"/>
        <v>0</v>
      </c>
      <c r="MU799" s="365">
        <f t="shared" si="1129"/>
        <v>0</v>
      </c>
      <c r="MV799" s="365">
        <f t="shared" si="1096"/>
        <v>0</v>
      </c>
      <c r="MW799" s="365"/>
      <c r="MX799" s="365">
        <f t="shared" si="1097"/>
        <v>0</v>
      </c>
      <c r="MY799" s="365"/>
      <c r="MZ799" s="365">
        <f t="shared" si="1098"/>
        <v>0</v>
      </c>
      <c r="NA799" s="365"/>
      <c r="NB799" s="365">
        <f t="shared" si="1099"/>
        <v>0</v>
      </c>
      <c r="NC799" s="365"/>
      <c r="ND799" s="365">
        <f t="shared" si="1100"/>
        <v>0</v>
      </c>
      <c r="NE799" s="365"/>
      <c r="NF799" s="365">
        <f t="shared" si="1101"/>
        <v>0</v>
      </c>
      <c r="NG799" s="365"/>
      <c r="NH799" s="365">
        <f t="shared" si="1102"/>
        <v>0</v>
      </c>
      <c r="NI799" s="365"/>
      <c r="NJ799" s="365">
        <f t="shared" si="1103"/>
        <v>0</v>
      </c>
      <c r="NK799" s="365"/>
      <c r="NL799" s="365">
        <f t="shared" si="1110"/>
        <v>0</v>
      </c>
      <c r="NM799" s="366"/>
      <c r="NN799" s="370"/>
      <c r="NR799" s="318">
        <f t="shared" si="1104"/>
        <v>0</v>
      </c>
      <c r="NS799" s="318">
        <f t="shared" si="1105"/>
        <v>0</v>
      </c>
      <c r="NT799" s="318">
        <f t="shared" si="1106"/>
        <v>0</v>
      </c>
    </row>
    <row r="800" spans="1:384" s="318" customFormat="1" ht="10.199999999999999" customHeight="1" x14ac:dyDescent="0.3">
      <c r="A800" s="25"/>
      <c r="B800" s="389"/>
      <c r="C800" s="424"/>
      <c r="D800" s="15"/>
      <c r="E800" s="106"/>
      <c r="F800" s="106"/>
      <c r="G800" s="106"/>
      <c r="H800" s="399"/>
      <c r="I800" s="381">
        <f>Prenoms!$B$28</f>
        <v>0</v>
      </c>
      <c r="J800" s="382"/>
      <c r="K800" s="382"/>
      <c r="L800" s="382"/>
      <c r="M800" s="382"/>
      <c r="N800" s="68" t="str">
        <f>IF(NL800&lt;&gt;0,"",IF(Conges!AB62=0,"",Conges!AB62))</f>
        <v/>
      </c>
      <c r="O800" s="69"/>
      <c r="P800" s="70"/>
      <c r="Q800" s="70"/>
      <c r="R800" s="70"/>
      <c r="S800" s="70"/>
      <c r="T800" s="70"/>
      <c r="U800" s="70"/>
      <c r="V800" s="71"/>
      <c r="W800" s="69"/>
      <c r="X800" s="70"/>
      <c r="Y800" s="70"/>
      <c r="Z800" s="70"/>
      <c r="AA800" s="70"/>
      <c r="AB800" s="70"/>
      <c r="AC800" s="70"/>
      <c r="AD800" s="71"/>
      <c r="AE800" s="69"/>
      <c r="AF800" s="70"/>
      <c r="AG800" s="70"/>
      <c r="AH800" s="70"/>
      <c r="AI800" s="70"/>
      <c r="AJ800" s="71"/>
      <c r="AK800" s="69"/>
      <c r="AL800" s="70"/>
      <c r="AM800" s="70"/>
      <c r="AN800" s="70"/>
      <c r="AO800" s="70"/>
      <c r="AP800" s="70"/>
      <c r="AQ800" s="70"/>
      <c r="AR800" s="70"/>
      <c r="AS800" s="70"/>
      <c r="AT800" s="71"/>
      <c r="AU800" s="69"/>
      <c r="AV800" s="70"/>
      <c r="AW800" s="70"/>
      <c r="AX800" s="70"/>
      <c r="AY800" s="70"/>
      <c r="AZ800" s="70"/>
      <c r="BA800" s="70"/>
      <c r="BB800" s="71"/>
      <c r="BC800" s="72">
        <f>IF(NL800&lt;&gt;0,(IF(Conges!AB$62=0,0,3)),0)</f>
        <v>0</v>
      </c>
      <c r="BD800" s="417"/>
      <c r="BE800" s="392">
        <f>IF(OR(Conges!AB$62="A",Conges!AB$62="V"),Prenoms!L$28,NL800)</f>
        <v>0</v>
      </c>
      <c r="BF800" s="393"/>
      <c r="BG800" s="289"/>
      <c r="BH800" s="290">
        <f t="shared" si="1089"/>
        <v>0</v>
      </c>
      <c r="BI800" s="291" t="str">
        <f t="shared" si="1090"/>
        <v/>
      </c>
      <c r="BJ800" s="305">
        <v>0</v>
      </c>
      <c r="BK800" s="306">
        <f t="shared" si="1107"/>
        <v>0</v>
      </c>
      <c r="BL800" s="307">
        <f t="shared" si="1114"/>
        <v>0</v>
      </c>
      <c r="BM800" s="307">
        <f t="shared" si="1115"/>
        <v>0</v>
      </c>
      <c r="BN800" s="307">
        <f>SUM('Heures Pointage'!$ZD$28:$ZE$28)</f>
        <v>0</v>
      </c>
      <c r="BO800" s="307">
        <f>SUM('Heures et Indemnites'!$ZD$28:$ZE$28)</f>
        <v>0</v>
      </c>
      <c r="BP800" s="308">
        <f t="shared" si="1116"/>
        <v>0</v>
      </c>
      <c r="BQ800" s="308">
        <f>'Heures Pointage'!$AAB$28</f>
        <v>0</v>
      </c>
      <c r="BR800" s="309">
        <f t="shared" ref="BR800" si="1139">$BH$1080</f>
        <v>0</v>
      </c>
      <c r="BS800" s="150">
        <f>Prenoms!$C$28</f>
        <v>0</v>
      </c>
      <c r="BT800" s="153"/>
      <c r="BU800" s="323">
        <f>SUM('Heures et Indemnites'!$ZD$28:$ZE$28)</f>
        <v>0</v>
      </c>
      <c r="BV800" s="236">
        <f>SUM('Heures et Indemnites'!$ZD$6:$ZE$28)</f>
        <v>0</v>
      </c>
      <c r="BW800" s="323"/>
      <c r="BX800" s="236"/>
      <c r="BY800" s="319"/>
      <c r="BZ800" s="319"/>
      <c r="CA800" s="319"/>
      <c r="CB800" s="319"/>
      <c r="CC800" s="319"/>
      <c r="CD800" s="319"/>
      <c r="CE800" s="319"/>
      <c r="CF800" s="319"/>
      <c r="CG800" s="319"/>
      <c r="CH800" s="319"/>
      <c r="CI800" s="319"/>
      <c r="CJ800" s="319"/>
      <c r="CK800" s="319"/>
      <c r="CL800" s="319"/>
      <c r="CM800" s="319"/>
      <c r="CN800" s="319"/>
      <c r="CO800" s="319"/>
      <c r="CP800" s="319"/>
      <c r="CQ800" s="319"/>
      <c r="CR800" s="319"/>
      <c r="CS800" s="319"/>
      <c r="CT800" s="319"/>
      <c r="CU800" s="319"/>
      <c r="CV800" s="319"/>
      <c r="CW800" s="319"/>
      <c r="CX800" s="319"/>
      <c r="CY800" s="319"/>
      <c r="CZ800" s="319"/>
      <c r="DA800" s="319"/>
      <c r="DB800" s="319"/>
      <c r="DC800" s="319"/>
      <c r="DD800" s="319"/>
      <c r="DE800" s="319"/>
      <c r="DF800" s="319"/>
      <c r="DG800" s="319"/>
      <c r="DH800" s="319"/>
      <c r="DI800" s="319"/>
      <c r="DJ800" s="319"/>
      <c r="DK800" s="319"/>
      <c r="DL800" s="319"/>
      <c r="DM800" s="319"/>
      <c r="DN800" s="319"/>
      <c r="DO800" s="319"/>
      <c r="DP800" s="319"/>
      <c r="DQ800" s="319"/>
      <c r="DR800" s="319"/>
      <c r="DS800" s="319"/>
      <c r="DT800" s="319"/>
      <c r="DU800" s="319"/>
      <c r="DV800" s="319"/>
      <c r="DW800" s="319"/>
      <c r="DX800" s="319"/>
      <c r="DY800" s="319"/>
      <c r="DZ800" s="319"/>
      <c r="EA800" s="319"/>
      <c r="EB800" s="319"/>
      <c r="EC800" s="319"/>
      <c r="ED800" s="319"/>
      <c r="EE800" s="319"/>
      <c r="EF800" s="319"/>
      <c r="EG800" s="319"/>
      <c r="EH800" s="319"/>
      <c r="EI800" s="319"/>
      <c r="EJ800" s="319"/>
      <c r="EK800" s="319"/>
      <c r="EL800" s="319"/>
      <c r="EM800" s="319"/>
      <c r="EN800" s="319"/>
      <c r="EO800" s="319"/>
      <c r="EP800" s="319"/>
      <c r="EQ800" s="319"/>
      <c r="ER800" s="319"/>
      <c r="ES800" s="319"/>
      <c r="ET800" s="319"/>
      <c r="EU800" s="319"/>
      <c r="EV800" s="319"/>
      <c r="EW800" s="319"/>
      <c r="EX800" s="319"/>
      <c r="EY800" s="319"/>
      <c r="EZ800" s="319"/>
      <c r="FA800" s="319"/>
      <c r="FB800" s="319"/>
      <c r="FC800" s="319"/>
      <c r="FD800" s="319"/>
      <c r="FE800" s="319"/>
      <c r="FF800" s="319"/>
      <c r="FG800" s="319"/>
      <c r="FH800" s="319"/>
      <c r="FI800" s="319"/>
      <c r="FJ800" s="319"/>
      <c r="FK800" s="319"/>
      <c r="FL800" s="319"/>
      <c r="FM800" s="319"/>
      <c r="FN800" s="319"/>
      <c r="FO800" s="319"/>
      <c r="FP800" s="319"/>
      <c r="FQ800" s="319"/>
      <c r="FR800" s="319"/>
      <c r="FS800" s="319"/>
      <c r="FT800" s="319"/>
      <c r="FU800" s="319"/>
      <c r="FV800" s="319"/>
      <c r="FW800" s="319"/>
      <c r="FX800" s="319"/>
      <c r="FY800" s="319"/>
      <c r="FZ800" s="319"/>
      <c r="GA800" s="319"/>
      <c r="GB800" s="319"/>
      <c r="GC800" s="319"/>
      <c r="GD800" s="319"/>
      <c r="GE800" s="319"/>
      <c r="GF800" s="319"/>
      <c r="GG800" s="319"/>
      <c r="GH800" s="319"/>
      <c r="GI800" s="319"/>
      <c r="GJ800" s="319"/>
      <c r="GK800" s="319"/>
      <c r="GL800" s="319"/>
      <c r="GM800" s="319"/>
      <c r="GN800" s="319"/>
      <c r="GO800" s="319"/>
      <c r="GP800" s="319"/>
      <c r="GQ800" s="319"/>
      <c r="GR800" s="319"/>
      <c r="GS800" s="319"/>
      <c r="GT800" s="319"/>
      <c r="GU800" s="319"/>
      <c r="GV800" s="319"/>
      <c r="GW800" s="319"/>
      <c r="GX800" s="319"/>
      <c r="GY800" s="319"/>
      <c r="GZ800" s="319"/>
      <c r="HA800" s="319"/>
      <c r="HB800" s="319"/>
      <c r="HC800" s="319"/>
      <c r="HD800" s="319"/>
      <c r="HE800" s="319"/>
      <c r="HF800" s="319"/>
      <c r="HG800" s="319"/>
      <c r="HH800" s="319"/>
      <c r="HI800" s="319"/>
      <c r="HJ800" s="319"/>
      <c r="HK800" s="319"/>
      <c r="HL800" s="319"/>
      <c r="HM800" s="319"/>
      <c r="HN800" s="319"/>
      <c r="HO800" s="319"/>
      <c r="HP800" s="319"/>
      <c r="HQ800" s="319"/>
      <c r="HR800" s="319"/>
      <c r="HS800" s="319"/>
      <c r="HT800" s="319"/>
      <c r="HU800" s="319"/>
      <c r="HV800" s="319"/>
      <c r="HW800" s="319"/>
      <c r="HX800" s="319"/>
      <c r="HY800" s="319"/>
      <c r="HZ800" s="319"/>
      <c r="IA800" s="319"/>
      <c r="IB800" s="319"/>
      <c r="IC800" s="319"/>
      <c r="ID800" s="319"/>
      <c r="IE800" s="319"/>
      <c r="IF800" s="319"/>
      <c r="IG800" s="319"/>
      <c r="IH800" s="319"/>
      <c r="II800" s="319"/>
      <c r="IJ800" s="319"/>
      <c r="IK800" s="319"/>
      <c r="IL800" s="319"/>
      <c r="IM800" s="319"/>
      <c r="IN800" s="319"/>
      <c r="IO800" s="319"/>
      <c r="IP800" s="319"/>
      <c r="IQ800" s="319"/>
      <c r="IR800" s="319"/>
      <c r="IS800" s="319"/>
      <c r="IT800" s="319"/>
      <c r="IU800" s="319"/>
      <c r="IV800" s="319"/>
      <c r="IW800" s="319"/>
      <c r="IX800" s="319"/>
      <c r="IY800" s="319"/>
      <c r="IZ800" s="319"/>
      <c r="JA800" s="319"/>
      <c r="JB800" s="319"/>
      <c r="JC800" s="319"/>
      <c r="JD800" s="319"/>
      <c r="JE800" s="319"/>
      <c r="JF800" s="319"/>
      <c r="JG800" s="319"/>
      <c r="JH800" s="319"/>
      <c r="JI800" s="319"/>
      <c r="JJ800" s="319"/>
      <c r="JK800" s="319"/>
      <c r="JL800" s="319"/>
      <c r="JM800" s="319"/>
      <c r="JN800" s="319"/>
      <c r="JO800" s="319"/>
      <c r="JP800" s="319"/>
      <c r="JQ800" s="319"/>
      <c r="JR800" s="319"/>
      <c r="JS800" s="319"/>
      <c r="JT800" s="319"/>
      <c r="JU800" s="319"/>
      <c r="JV800" s="319"/>
      <c r="JW800" s="319"/>
      <c r="JX800" s="319"/>
      <c r="JY800" s="319"/>
      <c r="JZ800" s="319"/>
      <c r="KA800" s="319"/>
      <c r="KB800" s="319"/>
      <c r="KC800" s="319"/>
      <c r="KD800" s="319"/>
      <c r="KE800" s="319"/>
      <c r="KF800" s="319"/>
      <c r="KG800" s="319"/>
      <c r="KH800" s="319"/>
      <c r="KI800" s="319"/>
      <c r="KJ800" s="319"/>
      <c r="KK800" s="319"/>
      <c r="KL800" s="319"/>
      <c r="KM800" s="319"/>
      <c r="KN800" s="319"/>
      <c r="KO800" s="319"/>
      <c r="KP800" s="319"/>
      <c r="KQ800" s="319"/>
      <c r="KR800" s="319"/>
      <c r="KS800" s="319"/>
      <c r="KT800" s="319"/>
      <c r="KU800" s="319"/>
      <c r="KV800" s="319"/>
      <c r="KW800" s="319"/>
      <c r="KX800" s="319"/>
      <c r="KY800" s="319"/>
      <c r="KZ800" s="319"/>
      <c r="LA800" s="319"/>
      <c r="LB800" s="319"/>
      <c r="LC800" s="319"/>
      <c r="LD800" s="319"/>
      <c r="LE800" s="319"/>
      <c r="LF800" s="319"/>
      <c r="LG800" s="319"/>
      <c r="LH800" s="319"/>
      <c r="LI800" s="319"/>
      <c r="LJ800" s="319"/>
      <c r="LK800" s="319"/>
      <c r="LL800" s="319"/>
      <c r="LM800" s="319"/>
      <c r="LN800" s="319"/>
      <c r="LO800" s="319"/>
      <c r="LP800" s="319"/>
      <c r="LQ800" s="319"/>
      <c r="LR800" s="319"/>
      <c r="LS800" s="319"/>
      <c r="LT800" s="319"/>
      <c r="LU800" s="319"/>
      <c r="LV800" s="319"/>
      <c r="LW800" s="319"/>
      <c r="LX800" s="319"/>
      <c r="LY800" s="319"/>
      <c r="LZ800" s="319"/>
      <c r="MA800" s="319"/>
      <c r="MB800" s="319"/>
      <c r="MC800" s="319"/>
      <c r="MD800" s="319"/>
      <c r="ME800" s="319"/>
      <c r="MF800" s="319"/>
      <c r="MG800" s="319"/>
      <c r="MH800" s="319"/>
      <c r="MI800" s="319"/>
      <c r="MJ800" s="319"/>
      <c r="MK800" s="319"/>
      <c r="ML800" s="319"/>
      <c r="MM800" s="319"/>
      <c r="MN800" s="319"/>
      <c r="MO800" s="319"/>
      <c r="MP800" s="319"/>
      <c r="MQ800" s="319"/>
      <c r="MS800" s="241"/>
      <c r="MT800" s="362">
        <f t="shared" si="1109"/>
        <v>0</v>
      </c>
      <c r="MU800" s="363">
        <f t="shared" si="1129"/>
        <v>0</v>
      </c>
      <c r="MV800" s="363">
        <f t="shared" si="1096"/>
        <v>0</v>
      </c>
      <c r="MW800" s="363"/>
      <c r="MX800" s="363">
        <f t="shared" si="1097"/>
        <v>0</v>
      </c>
      <c r="MY800" s="363"/>
      <c r="MZ800" s="363">
        <f t="shared" si="1098"/>
        <v>0</v>
      </c>
      <c r="NA800" s="363"/>
      <c r="NB800" s="363">
        <f t="shared" si="1099"/>
        <v>0</v>
      </c>
      <c r="NC800" s="363"/>
      <c r="ND800" s="363">
        <f t="shared" si="1100"/>
        <v>0</v>
      </c>
      <c r="NE800" s="363"/>
      <c r="NF800" s="363">
        <f t="shared" si="1101"/>
        <v>0</v>
      </c>
      <c r="NG800" s="363"/>
      <c r="NH800" s="363">
        <f t="shared" si="1102"/>
        <v>0</v>
      </c>
      <c r="NI800" s="363"/>
      <c r="NJ800" s="363">
        <f t="shared" si="1103"/>
        <v>0</v>
      </c>
      <c r="NK800" s="363"/>
      <c r="NL800" s="363">
        <f t="shared" si="1110"/>
        <v>0</v>
      </c>
      <c r="NM800" s="364"/>
      <c r="NN800" s="370"/>
      <c r="NR800" s="318">
        <f t="shared" si="1104"/>
        <v>0</v>
      </c>
      <c r="NS800" s="318">
        <f t="shared" si="1105"/>
        <v>0</v>
      </c>
      <c r="NT800" s="318">
        <f t="shared" si="1106"/>
        <v>0</v>
      </c>
    </row>
    <row r="801" spans="1:384" s="318" customFormat="1" ht="10.199999999999999" customHeight="1" x14ac:dyDescent="0.3">
      <c r="A801" s="25"/>
      <c r="B801" s="389"/>
      <c r="C801" s="424"/>
      <c r="D801" s="15"/>
      <c r="E801" s="106"/>
      <c r="F801" s="106"/>
      <c r="G801" s="106"/>
      <c r="H801" s="399"/>
      <c r="I801" s="394">
        <f>Prenoms!$B$29</f>
        <v>0</v>
      </c>
      <c r="J801" s="395"/>
      <c r="K801" s="395"/>
      <c r="L801" s="395"/>
      <c r="M801" s="395"/>
      <c r="N801" s="81" t="str">
        <f>IF(NL801&lt;&gt;0,"",IF(Conges!AB63=0,"",Conges!AB63))</f>
        <v/>
      </c>
      <c r="O801" s="82"/>
      <c r="P801" s="83"/>
      <c r="Q801" s="83"/>
      <c r="R801" s="83"/>
      <c r="S801" s="83"/>
      <c r="T801" s="83"/>
      <c r="U801" s="83"/>
      <c r="V801" s="84"/>
      <c r="W801" s="82"/>
      <c r="X801" s="83"/>
      <c r="Y801" s="83"/>
      <c r="Z801" s="83"/>
      <c r="AA801" s="83"/>
      <c r="AB801" s="83"/>
      <c r="AC801" s="83"/>
      <c r="AD801" s="84"/>
      <c r="AE801" s="82"/>
      <c r="AF801" s="83"/>
      <c r="AG801" s="83"/>
      <c r="AH801" s="83"/>
      <c r="AI801" s="83"/>
      <c r="AJ801" s="84"/>
      <c r="AK801" s="82"/>
      <c r="AL801" s="83"/>
      <c r="AM801" s="83"/>
      <c r="AN801" s="83"/>
      <c r="AO801" s="83"/>
      <c r="AP801" s="83"/>
      <c r="AQ801" s="83"/>
      <c r="AR801" s="83"/>
      <c r="AS801" s="83"/>
      <c r="AT801" s="84"/>
      <c r="AU801" s="82"/>
      <c r="AV801" s="83"/>
      <c r="AW801" s="83"/>
      <c r="AX801" s="83"/>
      <c r="AY801" s="83"/>
      <c r="AZ801" s="83"/>
      <c r="BA801" s="83"/>
      <c r="BB801" s="84"/>
      <c r="BC801" s="85">
        <f>IF(NL801&lt;&gt;0,(IF(Conges!AB$63=0,0,3)),0)</f>
        <v>0</v>
      </c>
      <c r="BD801" s="417"/>
      <c r="BE801" s="390">
        <f>IF(OR(Conges!AB$63="A",Conges!AB$63="V"),Prenoms!L$29,NL801)</f>
        <v>0</v>
      </c>
      <c r="BF801" s="391"/>
      <c r="BG801" s="286"/>
      <c r="BH801" s="287">
        <f t="shared" si="1089"/>
        <v>0</v>
      </c>
      <c r="BI801" s="288" t="str">
        <f t="shared" si="1090"/>
        <v/>
      </c>
      <c r="BJ801" s="300">
        <v>0</v>
      </c>
      <c r="BK801" s="301">
        <f t="shared" si="1107"/>
        <v>0</v>
      </c>
      <c r="BL801" s="302">
        <f t="shared" si="1114"/>
        <v>0</v>
      </c>
      <c r="BM801" s="302">
        <f t="shared" si="1115"/>
        <v>0</v>
      </c>
      <c r="BN801" s="302">
        <f>SUM('Heures Pointage'!$AAD$28:$AAE$28)</f>
        <v>0</v>
      </c>
      <c r="BO801" s="302">
        <f>SUM('Heures et Indemnites'!$AAD$28:$AAE$28)</f>
        <v>0</v>
      </c>
      <c r="BP801" s="303">
        <f t="shared" si="1116"/>
        <v>0</v>
      </c>
      <c r="BQ801" s="303">
        <f>'Heures Pointage'!$ABB$28</f>
        <v>0</v>
      </c>
      <c r="BR801" s="304">
        <f t="shared" ref="BR801" si="1140">$BH$1081</f>
        <v>0</v>
      </c>
      <c r="BS801" s="149">
        <f>Prenoms!$C$29</f>
        <v>0</v>
      </c>
      <c r="BT801" s="180"/>
      <c r="BU801" s="324">
        <f>SUM('Heures et Indemnites'!$AAD$28:$AAE$28)</f>
        <v>0</v>
      </c>
      <c r="BV801" s="235">
        <f>SUM('Heures et Indemnites'!$AAD$6:$AAE$28)</f>
        <v>0</v>
      </c>
      <c r="BW801" s="324"/>
      <c r="BX801" s="235"/>
      <c r="BY801" s="319"/>
      <c r="BZ801" s="319"/>
      <c r="CA801" s="319"/>
      <c r="CB801" s="319"/>
      <c r="CC801" s="319"/>
      <c r="CD801" s="319"/>
      <c r="CE801" s="319"/>
      <c r="CF801" s="319"/>
      <c r="CG801" s="319"/>
      <c r="CH801" s="319"/>
      <c r="CI801" s="319"/>
      <c r="CJ801" s="319"/>
      <c r="CK801" s="319"/>
      <c r="CL801" s="319"/>
      <c r="CM801" s="319"/>
      <c r="CN801" s="319"/>
      <c r="CO801" s="319"/>
      <c r="CP801" s="319"/>
      <c r="CQ801" s="319"/>
      <c r="CR801" s="319"/>
      <c r="CS801" s="319"/>
      <c r="CT801" s="319"/>
      <c r="CU801" s="319"/>
      <c r="CV801" s="319"/>
      <c r="CW801" s="319"/>
      <c r="CX801" s="319"/>
      <c r="CY801" s="319"/>
      <c r="CZ801" s="319"/>
      <c r="DA801" s="319"/>
      <c r="DB801" s="319"/>
      <c r="DC801" s="319"/>
      <c r="DD801" s="319"/>
      <c r="DE801" s="319"/>
      <c r="DF801" s="319"/>
      <c r="DG801" s="319"/>
      <c r="DH801" s="319"/>
      <c r="DI801" s="319"/>
      <c r="DJ801" s="319"/>
      <c r="DK801" s="319"/>
      <c r="DL801" s="319"/>
      <c r="DM801" s="319"/>
      <c r="DN801" s="319"/>
      <c r="DO801" s="319"/>
      <c r="DP801" s="319"/>
      <c r="DQ801" s="319"/>
      <c r="DR801" s="319"/>
      <c r="DS801" s="319"/>
      <c r="DT801" s="319"/>
      <c r="DU801" s="319"/>
      <c r="DV801" s="319"/>
      <c r="DW801" s="319"/>
      <c r="DX801" s="319"/>
      <c r="DY801" s="319"/>
      <c r="DZ801" s="319"/>
      <c r="EA801" s="319"/>
      <c r="EB801" s="319"/>
      <c r="EC801" s="319"/>
      <c r="ED801" s="319"/>
      <c r="EE801" s="319"/>
      <c r="EF801" s="319"/>
      <c r="EG801" s="319"/>
      <c r="EH801" s="319"/>
      <c r="EI801" s="319"/>
      <c r="EJ801" s="319"/>
      <c r="EK801" s="319"/>
      <c r="EL801" s="319"/>
      <c r="EM801" s="319"/>
      <c r="EN801" s="319"/>
      <c r="EO801" s="319"/>
      <c r="EP801" s="319"/>
      <c r="EQ801" s="319"/>
      <c r="ER801" s="319"/>
      <c r="ES801" s="319"/>
      <c r="ET801" s="319"/>
      <c r="EU801" s="319"/>
      <c r="EV801" s="319"/>
      <c r="EW801" s="319"/>
      <c r="EX801" s="319"/>
      <c r="EY801" s="319"/>
      <c r="EZ801" s="319"/>
      <c r="FA801" s="319"/>
      <c r="FB801" s="319"/>
      <c r="FC801" s="319"/>
      <c r="FD801" s="319"/>
      <c r="FE801" s="319"/>
      <c r="FF801" s="319"/>
      <c r="FG801" s="319"/>
      <c r="FH801" s="319"/>
      <c r="FI801" s="319"/>
      <c r="FJ801" s="319"/>
      <c r="FK801" s="319"/>
      <c r="FL801" s="319"/>
      <c r="FM801" s="319"/>
      <c r="FN801" s="319"/>
      <c r="FO801" s="319"/>
      <c r="FP801" s="319"/>
      <c r="FQ801" s="319"/>
      <c r="FR801" s="319"/>
      <c r="FS801" s="319"/>
      <c r="FT801" s="319"/>
      <c r="FU801" s="319"/>
      <c r="FV801" s="319"/>
      <c r="FW801" s="319"/>
      <c r="FX801" s="319"/>
      <c r="FY801" s="319"/>
      <c r="FZ801" s="319"/>
      <c r="GA801" s="319"/>
      <c r="GB801" s="319"/>
      <c r="GC801" s="319"/>
      <c r="GD801" s="319"/>
      <c r="GE801" s="319"/>
      <c r="GF801" s="319"/>
      <c r="GG801" s="319"/>
      <c r="GH801" s="319"/>
      <c r="GI801" s="319"/>
      <c r="GJ801" s="319"/>
      <c r="GK801" s="319"/>
      <c r="GL801" s="319"/>
      <c r="GM801" s="319"/>
      <c r="GN801" s="319"/>
      <c r="GO801" s="319"/>
      <c r="GP801" s="319"/>
      <c r="GQ801" s="319"/>
      <c r="GR801" s="319"/>
      <c r="GS801" s="319"/>
      <c r="GT801" s="319"/>
      <c r="GU801" s="319"/>
      <c r="GV801" s="319"/>
      <c r="GW801" s="319"/>
      <c r="GX801" s="319"/>
      <c r="GY801" s="319"/>
      <c r="GZ801" s="319"/>
      <c r="HA801" s="319"/>
      <c r="HB801" s="319"/>
      <c r="HC801" s="319"/>
      <c r="HD801" s="319"/>
      <c r="HE801" s="319"/>
      <c r="HF801" s="319"/>
      <c r="HG801" s="319"/>
      <c r="HH801" s="319"/>
      <c r="HI801" s="319"/>
      <c r="HJ801" s="319"/>
      <c r="HK801" s="319"/>
      <c r="HL801" s="319"/>
      <c r="HM801" s="319"/>
      <c r="HN801" s="319"/>
      <c r="HO801" s="319"/>
      <c r="HP801" s="319"/>
      <c r="HQ801" s="319"/>
      <c r="HR801" s="319"/>
      <c r="HS801" s="319"/>
      <c r="HT801" s="319"/>
      <c r="HU801" s="319"/>
      <c r="HV801" s="319"/>
      <c r="HW801" s="319"/>
      <c r="HX801" s="319"/>
      <c r="HY801" s="319"/>
      <c r="HZ801" s="319"/>
      <c r="IA801" s="319"/>
      <c r="IB801" s="319"/>
      <c r="IC801" s="319"/>
      <c r="ID801" s="319"/>
      <c r="IE801" s="319"/>
      <c r="IF801" s="319"/>
      <c r="IG801" s="319"/>
      <c r="IH801" s="319"/>
      <c r="II801" s="319"/>
      <c r="IJ801" s="319"/>
      <c r="IK801" s="319"/>
      <c r="IL801" s="319"/>
      <c r="IM801" s="319"/>
      <c r="IN801" s="319"/>
      <c r="IO801" s="319"/>
      <c r="IP801" s="319"/>
      <c r="IQ801" s="319"/>
      <c r="IR801" s="319"/>
      <c r="IS801" s="319"/>
      <c r="IT801" s="319"/>
      <c r="IU801" s="319"/>
      <c r="IV801" s="319"/>
      <c r="IW801" s="319"/>
      <c r="IX801" s="319"/>
      <c r="IY801" s="319"/>
      <c r="IZ801" s="319"/>
      <c r="JA801" s="319"/>
      <c r="JB801" s="319"/>
      <c r="JC801" s="319"/>
      <c r="JD801" s="319"/>
      <c r="JE801" s="319"/>
      <c r="JF801" s="319"/>
      <c r="JG801" s="319"/>
      <c r="JH801" s="319"/>
      <c r="JI801" s="319"/>
      <c r="JJ801" s="319"/>
      <c r="JK801" s="319"/>
      <c r="JL801" s="319"/>
      <c r="JM801" s="319"/>
      <c r="JN801" s="319"/>
      <c r="JO801" s="319"/>
      <c r="JP801" s="319"/>
      <c r="JQ801" s="319"/>
      <c r="JR801" s="319"/>
      <c r="JS801" s="319"/>
      <c r="JT801" s="319"/>
      <c r="JU801" s="319"/>
      <c r="JV801" s="319"/>
      <c r="JW801" s="319"/>
      <c r="JX801" s="319"/>
      <c r="JY801" s="319"/>
      <c r="JZ801" s="319"/>
      <c r="KA801" s="319"/>
      <c r="KB801" s="319"/>
      <c r="KC801" s="319"/>
      <c r="KD801" s="319"/>
      <c r="KE801" s="319"/>
      <c r="KF801" s="319"/>
      <c r="KG801" s="319"/>
      <c r="KH801" s="319"/>
      <c r="KI801" s="319"/>
      <c r="KJ801" s="319"/>
      <c r="KK801" s="319"/>
      <c r="KL801" s="319"/>
      <c r="KM801" s="319"/>
      <c r="KN801" s="319"/>
      <c r="KO801" s="319"/>
      <c r="KP801" s="319"/>
      <c r="KQ801" s="319"/>
      <c r="KR801" s="319"/>
      <c r="KS801" s="319"/>
      <c r="KT801" s="319"/>
      <c r="KU801" s="319"/>
      <c r="KV801" s="319"/>
      <c r="KW801" s="319"/>
      <c r="KX801" s="319"/>
      <c r="KY801" s="319"/>
      <c r="KZ801" s="319"/>
      <c r="LA801" s="319"/>
      <c r="LB801" s="319"/>
      <c r="LC801" s="319"/>
      <c r="LD801" s="319"/>
      <c r="LE801" s="319"/>
      <c r="LF801" s="319"/>
      <c r="LG801" s="319"/>
      <c r="LH801" s="319"/>
      <c r="LI801" s="319"/>
      <c r="LJ801" s="319"/>
      <c r="LK801" s="319"/>
      <c r="LL801" s="319"/>
      <c r="LM801" s="319"/>
      <c r="LN801" s="319"/>
      <c r="LO801" s="319"/>
      <c r="LP801" s="319"/>
      <c r="LQ801" s="319"/>
      <c r="LR801" s="319"/>
      <c r="LS801" s="319"/>
      <c r="LT801" s="319"/>
      <c r="LU801" s="319"/>
      <c r="LV801" s="319"/>
      <c r="LW801" s="319"/>
      <c r="LX801" s="319"/>
      <c r="LY801" s="319"/>
      <c r="LZ801" s="319"/>
      <c r="MA801" s="319"/>
      <c r="MB801" s="319"/>
      <c r="MC801" s="319"/>
      <c r="MD801" s="319"/>
      <c r="ME801" s="319"/>
      <c r="MF801" s="319"/>
      <c r="MG801" s="319"/>
      <c r="MH801" s="319"/>
      <c r="MI801" s="319"/>
      <c r="MJ801" s="319"/>
      <c r="MK801" s="319"/>
      <c r="ML801" s="319"/>
      <c r="MM801" s="319"/>
      <c r="MN801" s="319"/>
      <c r="MO801" s="319"/>
      <c r="MP801" s="319"/>
      <c r="MQ801" s="319"/>
      <c r="MS801" s="241"/>
      <c r="MT801" s="373">
        <f t="shared" si="1109"/>
        <v>0</v>
      </c>
      <c r="MU801" s="365">
        <f t="shared" si="1129"/>
        <v>0</v>
      </c>
      <c r="MV801" s="365">
        <f t="shared" si="1096"/>
        <v>0</v>
      </c>
      <c r="MW801" s="365"/>
      <c r="MX801" s="365">
        <f t="shared" si="1097"/>
        <v>0</v>
      </c>
      <c r="MY801" s="365"/>
      <c r="MZ801" s="365">
        <f t="shared" si="1098"/>
        <v>0</v>
      </c>
      <c r="NA801" s="365"/>
      <c r="NB801" s="365">
        <f t="shared" si="1099"/>
        <v>0</v>
      </c>
      <c r="NC801" s="365"/>
      <c r="ND801" s="365">
        <f t="shared" si="1100"/>
        <v>0</v>
      </c>
      <c r="NE801" s="365"/>
      <c r="NF801" s="365">
        <f t="shared" si="1101"/>
        <v>0</v>
      </c>
      <c r="NG801" s="365"/>
      <c r="NH801" s="365">
        <f t="shared" si="1102"/>
        <v>0</v>
      </c>
      <c r="NI801" s="365"/>
      <c r="NJ801" s="365">
        <f t="shared" si="1103"/>
        <v>0</v>
      </c>
      <c r="NK801" s="365"/>
      <c r="NL801" s="365">
        <f t="shared" si="1110"/>
        <v>0</v>
      </c>
      <c r="NM801" s="366"/>
      <c r="NN801" s="370"/>
      <c r="NR801" s="318">
        <f t="shared" si="1104"/>
        <v>0</v>
      </c>
      <c r="NS801" s="318">
        <f t="shared" si="1105"/>
        <v>0</v>
      </c>
      <c r="NT801" s="318">
        <f t="shared" si="1106"/>
        <v>0</v>
      </c>
    </row>
    <row r="802" spans="1:384" s="318" customFormat="1" ht="10.199999999999999" customHeight="1" x14ac:dyDescent="0.3">
      <c r="A802" s="25"/>
      <c r="B802" s="389"/>
      <c r="C802" s="424"/>
      <c r="D802" s="15"/>
      <c r="E802" s="106"/>
      <c r="F802" s="106"/>
      <c r="G802" s="106"/>
      <c r="H802" s="399"/>
      <c r="I802" s="381">
        <f>Prenoms!$B$30</f>
        <v>0</v>
      </c>
      <c r="J802" s="382"/>
      <c r="K802" s="382"/>
      <c r="L802" s="382"/>
      <c r="M802" s="382"/>
      <c r="N802" s="68" t="str">
        <f>IF(NL802&lt;&gt;0,"",IF(Conges!AB64=0,"",Conges!AB64))</f>
        <v/>
      </c>
      <c r="O802" s="69"/>
      <c r="P802" s="70"/>
      <c r="Q802" s="70"/>
      <c r="R802" s="70"/>
      <c r="S802" s="70"/>
      <c r="T802" s="70"/>
      <c r="U802" s="70"/>
      <c r="V802" s="71"/>
      <c r="W802" s="69"/>
      <c r="X802" s="70"/>
      <c r="Y802" s="70"/>
      <c r="Z802" s="70"/>
      <c r="AA802" s="70"/>
      <c r="AB802" s="70"/>
      <c r="AC802" s="70"/>
      <c r="AD802" s="71"/>
      <c r="AE802" s="69"/>
      <c r="AF802" s="70"/>
      <c r="AG802" s="70"/>
      <c r="AH802" s="70"/>
      <c r="AI802" s="70"/>
      <c r="AJ802" s="71"/>
      <c r="AK802" s="69"/>
      <c r="AL802" s="70"/>
      <c r="AM802" s="70"/>
      <c r="AN802" s="70"/>
      <c r="AO802" s="70"/>
      <c r="AP802" s="70"/>
      <c r="AQ802" s="70"/>
      <c r="AR802" s="70"/>
      <c r="AS802" s="70"/>
      <c r="AT802" s="71"/>
      <c r="AU802" s="69"/>
      <c r="AV802" s="70"/>
      <c r="AW802" s="70"/>
      <c r="AX802" s="70"/>
      <c r="AY802" s="70"/>
      <c r="AZ802" s="70"/>
      <c r="BA802" s="70"/>
      <c r="BB802" s="71"/>
      <c r="BC802" s="72">
        <f>IF(NL802&lt;&gt;0,(IF(Conges!AB$64=0,0,3)),0)</f>
        <v>0</v>
      </c>
      <c r="BD802" s="417"/>
      <c r="BE802" s="392">
        <f>IF(OR(Conges!AB$64="A",Conges!AB$64="V"),Prenoms!L$30,NL802)</f>
        <v>0</v>
      </c>
      <c r="BF802" s="393"/>
      <c r="BG802" s="289"/>
      <c r="BH802" s="290">
        <f t="shared" si="1089"/>
        <v>0</v>
      </c>
      <c r="BI802" s="291" t="str">
        <f t="shared" si="1090"/>
        <v/>
      </c>
      <c r="BJ802" s="305">
        <v>0</v>
      </c>
      <c r="BK802" s="306">
        <f t="shared" si="1107"/>
        <v>0</v>
      </c>
      <c r="BL802" s="307">
        <f t="shared" si="1114"/>
        <v>0</v>
      </c>
      <c r="BM802" s="307">
        <f t="shared" si="1115"/>
        <v>0</v>
      </c>
      <c r="BN802" s="307">
        <f>SUM('Heures Pointage'!$ABD$28:$ABE$28)</f>
        <v>0</v>
      </c>
      <c r="BO802" s="307">
        <f>SUM('Heures et Indemnites'!$ABD$28:$ABE$28)</f>
        <v>0</v>
      </c>
      <c r="BP802" s="308">
        <f t="shared" si="1116"/>
        <v>0</v>
      </c>
      <c r="BQ802" s="308">
        <f>'Heures Pointage'!$ACB$28</f>
        <v>0</v>
      </c>
      <c r="BR802" s="309">
        <f t="shared" ref="BR802" si="1141">$BH$1082</f>
        <v>0</v>
      </c>
      <c r="BS802" s="150">
        <f>Prenoms!$C$30</f>
        <v>0</v>
      </c>
      <c r="BT802" s="153"/>
      <c r="BU802" s="323">
        <f>SUM('Heures et Indemnites'!$ABD$28:$ABE$28)</f>
        <v>0</v>
      </c>
      <c r="BV802" s="236">
        <f>SUM('Heures et Indemnites'!$ABD$6:$ABE$28)</f>
        <v>0</v>
      </c>
      <c r="BW802" s="323"/>
      <c r="BX802" s="236"/>
      <c r="BY802" s="319"/>
      <c r="BZ802" s="319"/>
      <c r="CA802" s="319"/>
      <c r="CB802" s="319"/>
      <c r="CC802" s="319"/>
      <c r="CD802" s="319"/>
      <c r="CE802" s="319"/>
      <c r="CF802" s="319"/>
      <c r="CG802" s="319"/>
      <c r="CH802" s="319"/>
      <c r="CI802" s="319"/>
      <c r="CJ802" s="319"/>
      <c r="CK802" s="319"/>
      <c r="CL802" s="319"/>
      <c r="CM802" s="319"/>
      <c r="CN802" s="319"/>
      <c r="CO802" s="319"/>
      <c r="CP802" s="319"/>
      <c r="CQ802" s="319"/>
      <c r="CR802" s="319"/>
      <c r="CS802" s="319"/>
      <c r="CT802" s="319"/>
      <c r="CU802" s="319"/>
      <c r="CV802" s="319"/>
      <c r="CW802" s="319"/>
      <c r="CX802" s="319"/>
      <c r="CY802" s="319"/>
      <c r="CZ802" s="319"/>
      <c r="DA802" s="319"/>
      <c r="DB802" s="319"/>
      <c r="DC802" s="319"/>
      <c r="DD802" s="319"/>
      <c r="DE802" s="319"/>
      <c r="DF802" s="319"/>
      <c r="DG802" s="319"/>
      <c r="DH802" s="319"/>
      <c r="DI802" s="319"/>
      <c r="DJ802" s="319"/>
      <c r="DK802" s="319"/>
      <c r="DL802" s="319"/>
      <c r="DM802" s="319"/>
      <c r="DN802" s="319"/>
      <c r="DO802" s="319"/>
      <c r="DP802" s="319"/>
      <c r="DQ802" s="319"/>
      <c r="DR802" s="319"/>
      <c r="DS802" s="319"/>
      <c r="DT802" s="319"/>
      <c r="DU802" s="319"/>
      <c r="DV802" s="319"/>
      <c r="DW802" s="319"/>
      <c r="DX802" s="319"/>
      <c r="DY802" s="319"/>
      <c r="DZ802" s="319"/>
      <c r="EA802" s="319"/>
      <c r="EB802" s="319"/>
      <c r="EC802" s="319"/>
      <c r="ED802" s="319"/>
      <c r="EE802" s="319"/>
      <c r="EF802" s="319"/>
      <c r="EG802" s="319"/>
      <c r="EH802" s="319"/>
      <c r="EI802" s="319"/>
      <c r="EJ802" s="319"/>
      <c r="EK802" s="319"/>
      <c r="EL802" s="319"/>
      <c r="EM802" s="319"/>
      <c r="EN802" s="319"/>
      <c r="EO802" s="319"/>
      <c r="EP802" s="319"/>
      <c r="EQ802" s="319"/>
      <c r="ER802" s="319"/>
      <c r="ES802" s="319"/>
      <c r="ET802" s="319"/>
      <c r="EU802" s="319"/>
      <c r="EV802" s="319"/>
      <c r="EW802" s="319"/>
      <c r="EX802" s="319"/>
      <c r="EY802" s="319"/>
      <c r="EZ802" s="319"/>
      <c r="FA802" s="319"/>
      <c r="FB802" s="319"/>
      <c r="FC802" s="319"/>
      <c r="FD802" s="319"/>
      <c r="FE802" s="319"/>
      <c r="FF802" s="319"/>
      <c r="FG802" s="319"/>
      <c r="FH802" s="319"/>
      <c r="FI802" s="319"/>
      <c r="FJ802" s="319"/>
      <c r="FK802" s="319"/>
      <c r="FL802" s="319"/>
      <c r="FM802" s="319"/>
      <c r="FN802" s="319"/>
      <c r="FO802" s="319"/>
      <c r="FP802" s="319"/>
      <c r="FQ802" s="319"/>
      <c r="FR802" s="319"/>
      <c r="FS802" s="319"/>
      <c r="FT802" s="319"/>
      <c r="FU802" s="319"/>
      <c r="FV802" s="319"/>
      <c r="FW802" s="319"/>
      <c r="FX802" s="319"/>
      <c r="FY802" s="319"/>
      <c r="FZ802" s="319"/>
      <c r="GA802" s="319"/>
      <c r="GB802" s="319"/>
      <c r="GC802" s="319"/>
      <c r="GD802" s="319"/>
      <c r="GE802" s="319"/>
      <c r="GF802" s="319"/>
      <c r="GG802" s="319"/>
      <c r="GH802" s="319"/>
      <c r="GI802" s="319"/>
      <c r="GJ802" s="319"/>
      <c r="GK802" s="319"/>
      <c r="GL802" s="319"/>
      <c r="GM802" s="319"/>
      <c r="GN802" s="319"/>
      <c r="GO802" s="319"/>
      <c r="GP802" s="319"/>
      <c r="GQ802" s="319"/>
      <c r="GR802" s="319"/>
      <c r="GS802" s="319"/>
      <c r="GT802" s="319"/>
      <c r="GU802" s="319"/>
      <c r="GV802" s="319"/>
      <c r="GW802" s="319"/>
      <c r="GX802" s="319"/>
      <c r="GY802" s="319"/>
      <c r="GZ802" s="319"/>
      <c r="HA802" s="319"/>
      <c r="HB802" s="319"/>
      <c r="HC802" s="319"/>
      <c r="HD802" s="319"/>
      <c r="HE802" s="319"/>
      <c r="HF802" s="319"/>
      <c r="HG802" s="319"/>
      <c r="HH802" s="319"/>
      <c r="HI802" s="319"/>
      <c r="HJ802" s="319"/>
      <c r="HK802" s="319"/>
      <c r="HL802" s="319"/>
      <c r="HM802" s="319"/>
      <c r="HN802" s="319"/>
      <c r="HO802" s="319"/>
      <c r="HP802" s="319"/>
      <c r="HQ802" s="319"/>
      <c r="HR802" s="319"/>
      <c r="HS802" s="319"/>
      <c r="HT802" s="319"/>
      <c r="HU802" s="319"/>
      <c r="HV802" s="319"/>
      <c r="HW802" s="319"/>
      <c r="HX802" s="319"/>
      <c r="HY802" s="319"/>
      <c r="HZ802" s="319"/>
      <c r="IA802" s="319"/>
      <c r="IB802" s="319"/>
      <c r="IC802" s="319"/>
      <c r="ID802" s="319"/>
      <c r="IE802" s="319"/>
      <c r="IF802" s="319"/>
      <c r="IG802" s="319"/>
      <c r="IH802" s="319"/>
      <c r="II802" s="319"/>
      <c r="IJ802" s="319"/>
      <c r="IK802" s="319"/>
      <c r="IL802" s="319"/>
      <c r="IM802" s="319"/>
      <c r="IN802" s="319"/>
      <c r="IO802" s="319"/>
      <c r="IP802" s="319"/>
      <c r="IQ802" s="319"/>
      <c r="IR802" s="319"/>
      <c r="IS802" s="319"/>
      <c r="IT802" s="319"/>
      <c r="IU802" s="319"/>
      <c r="IV802" s="319"/>
      <c r="IW802" s="319"/>
      <c r="IX802" s="319"/>
      <c r="IY802" s="319"/>
      <c r="IZ802" s="319"/>
      <c r="JA802" s="319"/>
      <c r="JB802" s="319"/>
      <c r="JC802" s="319"/>
      <c r="JD802" s="319"/>
      <c r="JE802" s="319"/>
      <c r="JF802" s="319"/>
      <c r="JG802" s="319"/>
      <c r="JH802" s="319"/>
      <c r="JI802" s="319"/>
      <c r="JJ802" s="319"/>
      <c r="JK802" s="319"/>
      <c r="JL802" s="319"/>
      <c r="JM802" s="319"/>
      <c r="JN802" s="319"/>
      <c r="JO802" s="319"/>
      <c r="JP802" s="319"/>
      <c r="JQ802" s="319"/>
      <c r="JR802" s="319"/>
      <c r="JS802" s="319"/>
      <c r="JT802" s="319"/>
      <c r="JU802" s="319"/>
      <c r="JV802" s="319"/>
      <c r="JW802" s="319"/>
      <c r="JX802" s="319"/>
      <c r="JY802" s="319"/>
      <c r="JZ802" s="319"/>
      <c r="KA802" s="319"/>
      <c r="KB802" s="319"/>
      <c r="KC802" s="319"/>
      <c r="KD802" s="319"/>
      <c r="KE802" s="319"/>
      <c r="KF802" s="319"/>
      <c r="KG802" s="319"/>
      <c r="KH802" s="319"/>
      <c r="KI802" s="319"/>
      <c r="KJ802" s="319"/>
      <c r="KK802" s="319"/>
      <c r="KL802" s="319"/>
      <c r="KM802" s="319"/>
      <c r="KN802" s="319"/>
      <c r="KO802" s="319"/>
      <c r="KP802" s="319"/>
      <c r="KQ802" s="319"/>
      <c r="KR802" s="319"/>
      <c r="KS802" s="319"/>
      <c r="KT802" s="319"/>
      <c r="KU802" s="319"/>
      <c r="KV802" s="319"/>
      <c r="KW802" s="319"/>
      <c r="KX802" s="319"/>
      <c r="KY802" s="319"/>
      <c r="KZ802" s="319"/>
      <c r="LA802" s="319"/>
      <c r="LB802" s="319"/>
      <c r="LC802" s="319"/>
      <c r="LD802" s="319"/>
      <c r="LE802" s="319"/>
      <c r="LF802" s="319"/>
      <c r="LG802" s="319"/>
      <c r="LH802" s="319"/>
      <c r="LI802" s="319"/>
      <c r="LJ802" s="319"/>
      <c r="LK802" s="319"/>
      <c r="LL802" s="319"/>
      <c r="LM802" s="319"/>
      <c r="LN802" s="319"/>
      <c r="LO802" s="319"/>
      <c r="LP802" s="319"/>
      <c r="LQ802" s="319"/>
      <c r="LR802" s="319"/>
      <c r="LS802" s="319"/>
      <c r="LT802" s="319"/>
      <c r="LU802" s="319"/>
      <c r="LV802" s="319"/>
      <c r="LW802" s="319"/>
      <c r="LX802" s="319"/>
      <c r="LY802" s="319"/>
      <c r="LZ802" s="319"/>
      <c r="MA802" s="319"/>
      <c r="MB802" s="319"/>
      <c r="MC802" s="319"/>
      <c r="MD802" s="319"/>
      <c r="ME802" s="319"/>
      <c r="MF802" s="319"/>
      <c r="MG802" s="319"/>
      <c r="MH802" s="319"/>
      <c r="MI802" s="319"/>
      <c r="MJ802" s="319"/>
      <c r="MK802" s="319"/>
      <c r="ML802" s="319"/>
      <c r="MM802" s="319"/>
      <c r="MN802" s="319"/>
      <c r="MO802" s="319"/>
      <c r="MP802" s="319"/>
      <c r="MQ802" s="319"/>
      <c r="MS802" s="241"/>
      <c r="MT802" s="362">
        <f t="shared" si="1109"/>
        <v>0</v>
      </c>
      <c r="MU802" s="363">
        <f t="shared" si="1129"/>
        <v>0</v>
      </c>
      <c r="MV802" s="363">
        <f t="shared" si="1096"/>
        <v>0</v>
      </c>
      <c r="MW802" s="363"/>
      <c r="MX802" s="363">
        <f t="shared" si="1097"/>
        <v>0</v>
      </c>
      <c r="MY802" s="363"/>
      <c r="MZ802" s="363">
        <f t="shared" si="1098"/>
        <v>0</v>
      </c>
      <c r="NA802" s="363"/>
      <c r="NB802" s="363">
        <f t="shared" si="1099"/>
        <v>0</v>
      </c>
      <c r="NC802" s="363"/>
      <c r="ND802" s="363">
        <f t="shared" si="1100"/>
        <v>0</v>
      </c>
      <c r="NE802" s="363"/>
      <c r="NF802" s="363">
        <f t="shared" si="1101"/>
        <v>0</v>
      </c>
      <c r="NG802" s="363"/>
      <c r="NH802" s="363">
        <f t="shared" si="1102"/>
        <v>0</v>
      </c>
      <c r="NI802" s="363"/>
      <c r="NJ802" s="363">
        <f t="shared" si="1103"/>
        <v>0</v>
      </c>
      <c r="NK802" s="363"/>
      <c r="NL802" s="363">
        <f t="shared" si="1110"/>
        <v>0</v>
      </c>
      <c r="NM802" s="364"/>
      <c r="NN802" s="370"/>
      <c r="NR802" s="318">
        <f t="shared" si="1104"/>
        <v>0</v>
      </c>
      <c r="NS802" s="318">
        <f t="shared" si="1105"/>
        <v>0</v>
      </c>
      <c r="NT802" s="318">
        <f t="shared" si="1106"/>
        <v>0</v>
      </c>
    </row>
    <row r="803" spans="1:384" s="318" customFormat="1" ht="10.199999999999999" customHeight="1" x14ac:dyDescent="0.3">
      <c r="A803" s="25"/>
      <c r="B803" s="389"/>
      <c r="C803" s="424"/>
      <c r="D803" s="15"/>
      <c r="E803" s="106"/>
      <c r="F803" s="106"/>
      <c r="G803" s="106"/>
      <c r="H803" s="399"/>
      <c r="I803" s="384">
        <f>Prenoms!$B$31</f>
        <v>0</v>
      </c>
      <c r="J803" s="385"/>
      <c r="K803" s="385"/>
      <c r="L803" s="385"/>
      <c r="M803" s="385"/>
      <c r="N803" s="86" t="str">
        <f>IF(NL803&lt;&gt;0,"",IF(Conges!AB65=0,"",Conges!AB65))</f>
        <v/>
      </c>
      <c r="O803" s="87"/>
      <c r="P803" s="88"/>
      <c r="Q803" s="88"/>
      <c r="R803" s="88"/>
      <c r="S803" s="88"/>
      <c r="T803" s="88"/>
      <c r="U803" s="88"/>
      <c r="V803" s="89"/>
      <c r="W803" s="87"/>
      <c r="X803" s="88"/>
      <c r="Y803" s="88"/>
      <c r="Z803" s="88"/>
      <c r="AA803" s="88"/>
      <c r="AB803" s="88"/>
      <c r="AC803" s="88"/>
      <c r="AD803" s="89"/>
      <c r="AE803" s="87"/>
      <c r="AF803" s="88"/>
      <c r="AG803" s="88"/>
      <c r="AH803" s="88"/>
      <c r="AI803" s="88"/>
      <c r="AJ803" s="89"/>
      <c r="AK803" s="87"/>
      <c r="AL803" s="88"/>
      <c r="AM803" s="88"/>
      <c r="AN803" s="88"/>
      <c r="AO803" s="88"/>
      <c r="AP803" s="88"/>
      <c r="AQ803" s="88"/>
      <c r="AR803" s="88"/>
      <c r="AS803" s="88"/>
      <c r="AT803" s="89"/>
      <c r="AU803" s="87"/>
      <c r="AV803" s="88"/>
      <c r="AW803" s="88"/>
      <c r="AX803" s="88"/>
      <c r="AY803" s="88"/>
      <c r="AZ803" s="88"/>
      <c r="BA803" s="88"/>
      <c r="BB803" s="89"/>
      <c r="BC803" s="90">
        <f>IF(NL803&lt;&gt;0,(IF(Conges!AB$65=0,0,3)),0)</f>
        <v>0</v>
      </c>
      <c r="BD803" s="417"/>
      <c r="BE803" s="386">
        <f>IF(OR(Conges!AB$65="A",Conges!AB$65="V"),Prenoms!L$31,NL803)</f>
        <v>0</v>
      </c>
      <c r="BF803" s="387"/>
      <c r="BG803" s="292"/>
      <c r="BH803" s="293">
        <f t="shared" si="1089"/>
        <v>0</v>
      </c>
      <c r="BI803" s="294" t="str">
        <f t="shared" si="1090"/>
        <v/>
      </c>
      <c r="BJ803" s="310">
        <v>0</v>
      </c>
      <c r="BK803" s="311">
        <f t="shared" si="1107"/>
        <v>0</v>
      </c>
      <c r="BL803" s="312">
        <f t="shared" si="1114"/>
        <v>0</v>
      </c>
      <c r="BM803" s="312">
        <f t="shared" si="1115"/>
        <v>0</v>
      </c>
      <c r="BN803" s="312">
        <f>SUM('Heures Pointage'!$ACD$28:$ACE$28)</f>
        <v>0</v>
      </c>
      <c r="BO803" s="312">
        <f>SUM('Heures et Indemnites'!$ACD$28:$ACE$28)</f>
        <v>0</v>
      </c>
      <c r="BP803" s="313">
        <f t="shared" si="1116"/>
        <v>0</v>
      </c>
      <c r="BQ803" s="313">
        <f>'Heures Pointage'!$ADB$28</f>
        <v>0</v>
      </c>
      <c r="BR803" s="314">
        <f t="shared" ref="BR803" si="1142">$BH$1083</f>
        <v>0</v>
      </c>
      <c r="BS803" s="151">
        <f>Prenoms!$C$31</f>
        <v>0</v>
      </c>
      <c r="BT803" s="180"/>
      <c r="BU803" s="280">
        <f>SUM('Heures et Indemnites'!$ACD$28:$ACE$28)</f>
        <v>0</v>
      </c>
      <c r="BV803" s="237">
        <f>SUM('Heures et Indemnites'!$ACD$6:$ACE$28)</f>
        <v>0</v>
      </c>
      <c r="BW803" s="280"/>
      <c r="BX803" s="237"/>
      <c r="BY803" s="319"/>
      <c r="BZ803" s="319"/>
      <c r="CA803" s="319"/>
      <c r="CB803" s="319"/>
      <c r="CC803" s="319"/>
      <c r="CD803" s="319"/>
      <c r="CE803" s="319"/>
      <c r="CF803" s="319"/>
      <c r="CG803" s="319"/>
      <c r="CH803" s="319"/>
      <c r="CI803" s="319"/>
      <c r="CJ803" s="319"/>
      <c r="CK803" s="319"/>
      <c r="CL803" s="319"/>
      <c r="CM803" s="319"/>
      <c r="CN803" s="319"/>
      <c r="CO803" s="319"/>
      <c r="CP803" s="319"/>
      <c r="CQ803" s="319"/>
      <c r="CR803" s="319"/>
      <c r="CS803" s="319"/>
      <c r="CT803" s="319"/>
      <c r="CU803" s="319"/>
      <c r="CV803" s="319"/>
      <c r="CW803" s="319"/>
      <c r="CX803" s="319"/>
      <c r="CY803" s="319"/>
      <c r="CZ803" s="319"/>
      <c r="DA803" s="319"/>
      <c r="DB803" s="319"/>
      <c r="DC803" s="319"/>
      <c r="DD803" s="319"/>
      <c r="DE803" s="319"/>
      <c r="DF803" s="319"/>
      <c r="DG803" s="319"/>
      <c r="DH803" s="319"/>
      <c r="DI803" s="319"/>
      <c r="DJ803" s="319"/>
      <c r="DK803" s="319"/>
      <c r="DL803" s="319"/>
      <c r="DM803" s="319"/>
      <c r="DN803" s="319"/>
      <c r="DO803" s="319"/>
      <c r="DP803" s="319"/>
      <c r="DQ803" s="319"/>
      <c r="DR803" s="319"/>
      <c r="DS803" s="319"/>
      <c r="DT803" s="319"/>
      <c r="DU803" s="319"/>
      <c r="DV803" s="319"/>
      <c r="DW803" s="319"/>
      <c r="DX803" s="319"/>
      <c r="DY803" s="319"/>
      <c r="DZ803" s="319"/>
      <c r="EA803" s="319"/>
      <c r="EB803" s="319"/>
      <c r="EC803" s="319"/>
      <c r="ED803" s="319"/>
      <c r="EE803" s="319"/>
      <c r="EF803" s="319"/>
      <c r="EG803" s="319"/>
      <c r="EH803" s="319"/>
      <c r="EI803" s="319"/>
      <c r="EJ803" s="319"/>
      <c r="EK803" s="319"/>
      <c r="EL803" s="319"/>
      <c r="EM803" s="319"/>
      <c r="EN803" s="319"/>
      <c r="EO803" s="319"/>
      <c r="EP803" s="319"/>
      <c r="EQ803" s="319"/>
      <c r="ER803" s="319"/>
      <c r="ES803" s="319"/>
      <c r="ET803" s="319"/>
      <c r="EU803" s="319"/>
      <c r="EV803" s="319"/>
      <c r="EW803" s="319"/>
      <c r="EX803" s="319"/>
      <c r="EY803" s="319"/>
      <c r="EZ803" s="319"/>
      <c r="FA803" s="319"/>
      <c r="FB803" s="319"/>
      <c r="FC803" s="319"/>
      <c r="FD803" s="319"/>
      <c r="FE803" s="319"/>
      <c r="FF803" s="319"/>
      <c r="FG803" s="319"/>
      <c r="FH803" s="319"/>
      <c r="FI803" s="319"/>
      <c r="FJ803" s="319"/>
      <c r="FK803" s="319"/>
      <c r="FL803" s="319"/>
      <c r="FM803" s="319"/>
      <c r="FN803" s="319"/>
      <c r="FO803" s="319"/>
      <c r="FP803" s="319"/>
      <c r="FQ803" s="319"/>
      <c r="FR803" s="319"/>
      <c r="FS803" s="319"/>
      <c r="FT803" s="319"/>
      <c r="FU803" s="319"/>
      <c r="FV803" s="319"/>
      <c r="FW803" s="319"/>
      <c r="FX803" s="319"/>
      <c r="FY803" s="319"/>
      <c r="FZ803" s="319"/>
      <c r="GA803" s="319"/>
      <c r="GB803" s="319"/>
      <c r="GC803" s="319"/>
      <c r="GD803" s="319"/>
      <c r="GE803" s="319"/>
      <c r="GF803" s="319"/>
      <c r="GG803" s="319"/>
      <c r="GH803" s="319"/>
      <c r="GI803" s="319"/>
      <c r="GJ803" s="319"/>
      <c r="GK803" s="319"/>
      <c r="GL803" s="319"/>
      <c r="GM803" s="319"/>
      <c r="GN803" s="319"/>
      <c r="GO803" s="319"/>
      <c r="GP803" s="319"/>
      <c r="GQ803" s="319"/>
      <c r="GR803" s="319"/>
      <c r="GS803" s="319"/>
      <c r="GT803" s="319"/>
      <c r="GU803" s="319"/>
      <c r="GV803" s="319"/>
      <c r="GW803" s="319"/>
      <c r="GX803" s="319"/>
      <c r="GY803" s="319"/>
      <c r="GZ803" s="319"/>
      <c r="HA803" s="319"/>
      <c r="HB803" s="319"/>
      <c r="HC803" s="319"/>
      <c r="HD803" s="319"/>
      <c r="HE803" s="319"/>
      <c r="HF803" s="319"/>
      <c r="HG803" s="319"/>
      <c r="HH803" s="319"/>
      <c r="HI803" s="319"/>
      <c r="HJ803" s="319"/>
      <c r="HK803" s="319"/>
      <c r="HL803" s="319"/>
      <c r="HM803" s="319"/>
      <c r="HN803" s="319"/>
      <c r="HO803" s="319"/>
      <c r="HP803" s="319"/>
      <c r="HQ803" s="319"/>
      <c r="HR803" s="319"/>
      <c r="HS803" s="319"/>
      <c r="HT803" s="319"/>
      <c r="HU803" s="319"/>
      <c r="HV803" s="319"/>
      <c r="HW803" s="319"/>
      <c r="HX803" s="319"/>
      <c r="HY803" s="319"/>
      <c r="HZ803" s="319"/>
      <c r="IA803" s="319"/>
      <c r="IB803" s="319"/>
      <c r="IC803" s="319"/>
      <c r="ID803" s="319"/>
      <c r="IE803" s="319"/>
      <c r="IF803" s="319"/>
      <c r="IG803" s="319"/>
      <c r="IH803" s="319"/>
      <c r="II803" s="319"/>
      <c r="IJ803" s="319"/>
      <c r="IK803" s="319"/>
      <c r="IL803" s="319"/>
      <c r="IM803" s="319"/>
      <c r="IN803" s="319"/>
      <c r="IO803" s="319"/>
      <c r="IP803" s="319"/>
      <c r="IQ803" s="319"/>
      <c r="IR803" s="319"/>
      <c r="IS803" s="319"/>
      <c r="IT803" s="319"/>
      <c r="IU803" s="319"/>
      <c r="IV803" s="319"/>
      <c r="IW803" s="319"/>
      <c r="IX803" s="319"/>
      <c r="IY803" s="319"/>
      <c r="IZ803" s="319"/>
      <c r="JA803" s="319"/>
      <c r="JB803" s="319"/>
      <c r="JC803" s="319"/>
      <c r="JD803" s="319"/>
      <c r="JE803" s="319"/>
      <c r="JF803" s="319"/>
      <c r="JG803" s="319"/>
      <c r="JH803" s="319"/>
      <c r="JI803" s="319"/>
      <c r="JJ803" s="319"/>
      <c r="JK803" s="319"/>
      <c r="JL803" s="319"/>
      <c r="JM803" s="319"/>
      <c r="JN803" s="319"/>
      <c r="JO803" s="319"/>
      <c r="JP803" s="319"/>
      <c r="JQ803" s="319"/>
      <c r="JR803" s="319"/>
      <c r="JS803" s="319"/>
      <c r="JT803" s="319"/>
      <c r="JU803" s="319"/>
      <c r="JV803" s="319"/>
      <c r="JW803" s="319"/>
      <c r="JX803" s="319"/>
      <c r="JY803" s="319"/>
      <c r="JZ803" s="319"/>
      <c r="KA803" s="319"/>
      <c r="KB803" s="319"/>
      <c r="KC803" s="319"/>
      <c r="KD803" s="319"/>
      <c r="KE803" s="319"/>
      <c r="KF803" s="319"/>
      <c r="KG803" s="319"/>
      <c r="KH803" s="319"/>
      <c r="KI803" s="319"/>
      <c r="KJ803" s="319"/>
      <c r="KK803" s="319"/>
      <c r="KL803" s="319"/>
      <c r="KM803" s="319"/>
      <c r="KN803" s="319"/>
      <c r="KO803" s="319"/>
      <c r="KP803" s="319"/>
      <c r="KQ803" s="319"/>
      <c r="KR803" s="319"/>
      <c r="KS803" s="319"/>
      <c r="KT803" s="319"/>
      <c r="KU803" s="319"/>
      <c r="KV803" s="319"/>
      <c r="KW803" s="319"/>
      <c r="KX803" s="319"/>
      <c r="KY803" s="319"/>
      <c r="KZ803" s="319"/>
      <c r="LA803" s="319"/>
      <c r="LB803" s="319"/>
      <c r="LC803" s="319"/>
      <c r="LD803" s="319"/>
      <c r="LE803" s="319"/>
      <c r="LF803" s="319"/>
      <c r="LG803" s="319"/>
      <c r="LH803" s="319"/>
      <c r="LI803" s="319"/>
      <c r="LJ803" s="319"/>
      <c r="LK803" s="319"/>
      <c r="LL803" s="319"/>
      <c r="LM803" s="319"/>
      <c r="LN803" s="319"/>
      <c r="LO803" s="319"/>
      <c r="LP803" s="319"/>
      <c r="LQ803" s="319"/>
      <c r="LR803" s="319"/>
      <c r="LS803" s="319"/>
      <c r="LT803" s="319"/>
      <c r="LU803" s="319"/>
      <c r="LV803" s="319"/>
      <c r="LW803" s="319"/>
      <c r="LX803" s="319"/>
      <c r="LY803" s="319"/>
      <c r="LZ803" s="319"/>
      <c r="MA803" s="319"/>
      <c r="MB803" s="319"/>
      <c r="MC803" s="319"/>
      <c r="MD803" s="319"/>
      <c r="ME803" s="319"/>
      <c r="MF803" s="319"/>
      <c r="MG803" s="319"/>
      <c r="MH803" s="319"/>
      <c r="MI803" s="319"/>
      <c r="MJ803" s="319"/>
      <c r="MK803" s="319"/>
      <c r="ML803" s="319"/>
      <c r="MM803" s="319"/>
      <c r="MN803" s="319"/>
      <c r="MO803" s="319"/>
      <c r="MP803" s="319"/>
      <c r="MQ803" s="319"/>
      <c r="MS803" s="241"/>
      <c r="MT803" s="388">
        <f t="shared" si="1109"/>
        <v>0</v>
      </c>
      <c r="MU803" s="371">
        <f t="shared" si="1129"/>
        <v>0</v>
      </c>
      <c r="MV803" s="371">
        <f t="shared" si="1096"/>
        <v>0</v>
      </c>
      <c r="MW803" s="371"/>
      <c r="MX803" s="371">
        <f t="shared" si="1097"/>
        <v>0</v>
      </c>
      <c r="MY803" s="371"/>
      <c r="MZ803" s="371">
        <f t="shared" si="1098"/>
        <v>0</v>
      </c>
      <c r="NA803" s="371"/>
      <c r="NB803" s="371">
        <f t="shared" si="1099"/>
        <v>0</v>
      </c>
      <c r="NC803" s="371"/>
      <c r="ND803" s="371">
        <f t="shared" si="1100"/>
        <v>0</v>
      </c>
      <c r="NE803" s="371"/>
      <c r="NF803" s="371">
        <f t="shared" si="1101"/>
        <v>0</v>
      </c>
      <c r="NG803" s="371"/>
      <c r="NH803" s="371">
        <f t="shared" si="1102"/>
        <v>0</v>
      </c>
      <c r="NI803" s="371"/>
      <c r="NJ803" s="371">
        <f t="shared" si="1103"/>
        <v>0</v>
      </c>
      <c r="NK803" s="371"/>
      <c r="NL803" s="371">
        <f t="shared" si="1110"/>
        <v>0</v>
      </c>
      <c r="NM803" s="372"/>
      <c r="NN803" s="370"/>
      <c r="NR803" s="318">
        <f t="shared" si="1104"/>
        <v>0</v>
      </c>
      <c r="NS803" s="318">
        <f t="shared" si="1105"/>
        <v>0</v>
      </c>
      <c r="NT803" s="318">
        <f t="shared" si="1106"/>
        <v>0</v>
      </c>
    </row>
    <row r="804" spans="1:384" s="121" customFormat="1" ht="10.199999999999999" customHeight="1" x14ac:dyDescent="0.2">
      <c r="A804" s="116"/>
      <c r="B804" s="389"/>
      <c r="C804" s="424"/>
      <c r="D804" s="117"/>
      <c r="E804" s="14"/>
      <c r="F804" s="14"/>
      <c r="G804" s="14"/>
      <c r="H804" s="118"/>
      <c r="I804" s="427" t="str">
        <f>I769</f>
        <v>CREPIERE</v>
      </c>
      <c r="J804" s="427"/>
      <c r="K804" s="427"/>
      <c r="L804" s="427"/>
      <c r="M804" s="427"/>
      <c r="N804" s="428"/>
      <c r="O804" s="143" t="str">
        <f>IF('Chiffres et fonctions'!$J$3=1,IF(COUNTIF(O774:O803,1)=0,IF(COUNTIF(O774:O803,4)=0,"","+"&amp;COUNTIF(O774:O803,4)),COUNTIF(O774:O803,1)&amp;IF(COUNTIF(O774:O803,4)=0,"","+"&amp;COUNTIF(O774:O803,4))),IF('Chiffres et fonctions'!$J$3=2,IF(30-(COUNTIF(O774:O803,""))-(COUNTIF(O774:O803,4))=0,"",30-(COUNTIF(O774:O803,""))-(COUNTIF(O774:O803,4))),""))</f>
        <v/>
      </c>
      <c r="P804" s="144" t="str">
        <f>IF('Chiffres et fonctions'!$J$3=1,IF(COUNTIF(P774:P803,1)=0,IF(COUNTIF(P774:P803,4)=0,"","+"&amp;COUNTIF(P774:P803,4)),COUNTIF(P774:P803,1)&amp;IF(COUNTIF(P774:P803,4)=0,"","+"&amp;COUNTIF(P774:P803,4))),IF('Chiffres et fonctions'!$J$3=2,IF(30-(COUNTIF(P774:P803,""))-(COUNTIF(P774:P803,4))=0,"",30-(COUNTIF(P774:P803,""))-(COUNTIF(P774:P803,4))),""))</f>
        <v/>
      </c>
      <c r="Q804" s="143" t="str">
        <f>IF('Chiffres et fonctions'!$J$3=1,IF(COUNTIF(Q774:Q803,1)=0,IF(COUNTIF(Q774:Q803,4)=0,"","+"&amp;COUNTIF(Q774:Q803,4)),COUNTIF(Q774:Q803,1)&amp;IF(COUNTIF(Q774:Q803,4)=0,"","+"&amp;COUNTIF(Q774:Q803,4))),IF('Chiffres et fonctions'!$J$3=2,IF(30-(COUNTIF(Q774:Q803,""))-(COUNTIF(Q774:Q803,4))=0,"",30-(COUNTIF(Q774:Q803,""))-(COUNTIF(Q774:Q803,4))),""))</f>
        <v/>
      </c>
      <c r="R804" s="144" t="str">
        <f>IF('Chiffres et fonctions'!$J$3=1,IF(COUNTIF(R774:R803,1)=0,IF(COUNTIF(R774:R803,4)=0,"","+"&amp;COUNTIF(R774:R803,4)),COUNTIF(R774:R803,1)&amp;IF(COUNTIF(R774:R803,4)=0,"","+"&amp;COUNTIF(R774:R803,4))),IF('Chiffres et fonctions'!$J$3=2,IF(30-(COUNTIF(R774:R803,""))-(COUNTIF(R774:R803,4))=0,"",30-(COUNTIF(R774:R803,""))-(COUNTIF(R774:R803,4))),""))</f>
        <v/>
      </c>
      <c r="S804" s="143" t="str">
        <f>IF('Chiffres et fonctions'!$J$3=1,IF(COUNTIF(S774:S803,1)=0,IF(COUNTIF(S774:S803,4)=0,"","+"&amp;COUNTIF(S774:S803,4)),COUNTIF(S774:S803,1)&amp;IF(COUNTIF(S774:S803,4)=0,"","+"&amp;COUNTIF(S774:S803,4))),IF('Chiffres et fonctions'!$J$3=2,IF(30-(COUNTIF(S774:S803,""))-(COUNTIF(S774:S803,4))=0,"",30-(COUNTIF(S774:S803,""))-(COUNTIF(S774:S803,4))),""))</f>
        <v/>
      </c>
      <c r="T804" s="144" t="str">
        <f>IF('Chiffres et fonctions'!$J$3=1,IF(COUNTIF(T774:T803,1)=0,IF(COUNTIF(T774:T803,4)=0,"","+"&amp;COUNTIF(T774:T803,4)),COUNTIF(T774:T803,1)&amp;IF(COUNTIF(T774:T803,4)=0,"","+"&amp;COUNTIF(T774:T803,4))),IF('Chiffres et fonctions'!$J$3=2,IF(30-(COUNTIF(T774:T803,""))-(COUNTIF(T774:T803,4))=0,"",30-(COUNTIF(T774:T803,""))-(COUNTIF(T774:T803,4))),""))</f>
        <v/>
      </c>
      <c r="U804" s="143" t="str">
        <f>IF('Chiffres et fonctions'!$J$3=1,IF(COUNTIF(U774:U803,1)=0,IF(COUNTIF(U774:U803,4)=0,"","+"&amp;COUNTIF(U774:U803,4)),COUNTIF(U774:U803,1)&amp;IF(COUNTIF(U774:U803,4)=0,"","+"&amp;COUNTIF(U774:U803,4))),IF('Chiffres et fonctions'!$J$3=2,IF(30-(COUNTIF(U774:U803,""))-(COUNTIF(U774:U803,4))=0,"",30-(COUNTIF(U774:U803,""))-(COUNTIF(U774:U803,4))),""))</f>
        <v/>
      </c>
      <c r="V804" s="144" t="str">
        <f>IF('Chiffres et fonctions'!$J$3=1,IF(COUNTIF(V774:V803,1)=0,IF(COUNTIF(V774:V803,4)=0,"","+"&amp;COUNTIF(V774:V803,4)),COUNTIF(V774:V803,1)&amp;IF(COUNTIF(V774:V803,4)=0,"","+"&amp;COUNTIF(V774:V803,4))),IF('Chiffres et fonctions'!$J$3=2,IF(30-(COUNTIF(V774:V803,""))-(COUNTIF(V774:V803,4))=0,"",30-(COUNTIF(V774:V803,""))-(COUNTIF(V774:V803,4))),""))</f>
        <v/>
      </c>
      <c r="W804" s="143" t="str">
        <f>IF('Chiffres et fonctions'!$J$3=1,IF(COUNTIF(W774:W803,1)=0,IF(COUNTIF(W774:W803,4)=0,"","+"&amp;COUNTIF(W774:W803,4)),COUNTIF(W774:W803,1)&amp;IF(COUNTIF(W774:W803,4)=0,"","+"&amp;COUNTIF(W774:W803,4))),IF('Chiffres et fonctions'!$J$3=2,IF(30-(COUNTIF(W774:W803,""))-(COUNTIF(W774:W803,4))=0,"",30-(COUNTIF(W774:W803,""))-(COUNTIF(W774:W803,4))),""))</f>
        <v/>
      </c>
      <c r="X804" s="144" t="str">
        <f>IF('Chiffres et fonctions'!$J$3=1,IF(COUNTIF(X774:X803,1)=0,IF(COUNTIF(X774:X803,4)=0,"","+"&amp;COUNTIF(X774:X803,4)),COUNTIF(X774:X803,1)&amp;IF(COUNTIF(X774:X803,4)=0,"","+"&amp;COUNTIF(X774:X803,4))),IF('Chiffres et fonctions'!$J$3=2,IF(30-(COUNTIF(X774:X803,""))-(COUNTIF(X774:X803,4))=0,"",30-(COUNTIF(X774:X803,""))-(COUNTIF(X774:X803,4))),""))</f>
        <v/>
      </c>
      <c r="Y804" s="143" t="str">
        <f>IF('Chiffres et fonctions'!$J$3=1,IF(COUNTIF(Y774:Y803,1)=0,IF(COUNTIF(Y774:Y803,4)=0,"","+"&amp;COUNTIF(Y774:Y803,4)),COUNTIF(Y774:Y803,1)&amp;IF(COUNTIF(Y774:Y803,4)=0,"","+"&amp;COUNTIF(Y774:Y803,4))),IF('Chiffres et fonctions'!$J$3=2,IF(30-(COUNTIF(Y774:Y803,""))-(COUNTIF(Y774:Y803,4))=0,"",30-(COUNTIF(Y774:Y803,""))-(COUNTIF(Y774:Y803,4))),""))</f>
        <v/>
      </c>
      <c r="Z804" s="144" t="str">
        <f>IF('Chiffres et fonctions'!$J$3=1,IF(COUNTIF(Z774:Z803,1)=0,IF(COUNTIF(Z774:Z803,4)=0,"","+"&amp;COUNTIF(Z774:Z803,4)),COUNTIF(Z774:Z803,1)&amp;IF(COUNTIF(Z774:Z803,4)=0,"","+"&amp;COUNTIF(Z774:Z803,4))),IF('Chiffres et fonctions'!$J$3=2,IF(30-(COUNTIF(Z774:Z803,""))-(COUNTIF(Z774:Z803,4))=0,"",30-(COUNTIF(Z774:Z803,""))-(COUNTIF(Z774:Z803,4))),""))</f>
        <v/>
      </c>
      <c r="AA804" s="143" t="str">
        <f>IF('Chiffres et fonctions'!$J$3=1,IF(COUNTIF(AA774:AA803,1)=0,IF(COUNTIF(AA774:AA803,4)=0,"","+"&amp;COUNTIF(AA774:AA803,4)),COUNTIF(AA774:AA803,1)&amp;IF(COUNTIF(AA774:AA803,4)=0,"","+"&amp;COUNTIF(AA774:AA803,4))),IF('Chiffres et fonctions'!$J$3=2,IF(30-(COUNTIF(AA774:AA803,""))-(COUNTIF(AA774:AA803,4))=0,"",30-(COUNTIF(AA774:AA803,""))-(COUNTIF(AA774:AA803,4))),""))</f>
        <v/>
      </c>
      <c r="AB804" s="144" t="str">
        <f>IF('Chiffres et fonctions'!$J$3=1,IF(COUNTIF(AB774:AB803,1)=0,IF(COUNTIF(AB774:AB803,4)=0,"","+"&amp;COUNTIF(AB774:AB803,4)),COUNTIF(AB774:AB803,1)&amp;IF(COUNTIF(AB774:AB803,4)=0,"","+"&amp;COUNTIF(AB774:AB803,4))),IF('Chiffres et fonctions'!$J$3=2,IF(30-(COUNTIF(AB774:AB803,""))-(COUNTIF(AB774:AB803,4))=0,"",30-(COUNTIF(AB774:AB803,""))-(COUNTIF(AB774:AB803,4))),""))</f>
        <v/>
      </c>
      <c r="AC804" s="143" t="str">
        <f>IF('Chiffres et fonctions'!$J$3=1,IF(COUNTIF(AC774:AC803,1)=0,IF(COUNTIF(AC774:AC803,4)=0,"","+"&amp;COUNTIF(AC774:AC803,4)),COUNTIF(AC774:AC803,1)&amp;IF(COUNTIF(AC774:AC803,4)=0,"","+"&amp;COUNTIF(AC774:AC803,4))),IF('Chiffres et fonctions'!$J$3=2,IF(30-(COUNTIF(AC774:AC803,""))-(COUNTIF(AC774:AC803,4))=0,"",30-(COUNTIF(AC774:AC803,""))-(COUNTIF(AC774:AC803,4))),""))</f>
        <v/>
      </c>
      <c r="AD804" s="144" t="str">
        <f>IF('Chiffres et fonctions'!$J$3=1,IF(COUNTIF(AD774:AD803,1)=0,IF(COUNTIF(AD774:AD803,4)=0,"","+"&amp;COUNTIF(AD774:AD803,4)),COUNTIF(AD774:AD803,1)&amp;IF(COUNTIF(AD774:AD803,4)=0,"","+"&amp;COUNTIF(AD774:AD803,4))),IF('Chiffres et fonctions'!$J$3=2,IF(30-(COUNTIF(AD774:AD803,""))-(COUNTIF(AD774:AD803,4))=0,"",30-(COUNTIF(AD774:AD803,""))-(COUNTIF(AD774:AD803,4))),""))</f>
        <v/>
      </c>
      <c r="AE804" s="143" t="str">
        <f>IF('Chiffres et fonctions'!$J$3=1,IF(COUNTIF(AE774:AE803,1)=0,IF(COUNTIF(AE774:AE803,4)=0,"","+"&amp;COUNTIF(AE774:AE803,4)),COUNTIF(AE774:AE803,1)&amp;IF(COUNTIF(AE774:AE803,4)=0,"","+"&amp;COUNTIF(AE774:AE803,4))),IF('Chiffres et fonctions'!$J$3=2,IF(30-(COUNTIF(AE774:AE803,""))-(COUNTIF(AE774:AE803,4))=0,"",30-(COUNTIF(AE774:AE803,""))-(COUNTIF(AE774:AE803,4))),""))</f>
        <v/>
      </c>
      <c r="AF804" s="144" t="str">
        <f>IF('Chiffres et fonctions'!$J$3=1,IF(COUNTIF(AF774:AF803,1)=0,IF(COUNTIF(AF774:AF803,4)=0,"","+"&amp;COUNTIF(AF774:AF803,4)),COUNTIF(AF774:AF803,1)&amp;IF(COUNTIF(AF774:AF803,4)=0,"","+"&amp;COUNTIF(AF774:AF803,4))),IF('Chiffres et fonctions'!$J$3=2,IF(30-(COUNTIF(AF774:AF803,""))-(COUNTIF(AF774:AF803,4))=0,"",30-(COUNTIF(AF774:AF803,""))-(COUNTIF(AF774:AF803,4))),""))</f>
        <v/>
      </c>
      <c r="AG804" s="143" t="str">
        <f>IF('Chiffres et fonctions'!$J$3=1,IF(COUNTIF(AG774:AG803,1)=0,IF(COUNTIF(AG774:AG803,4)=0,"","+"&amp;COUNTIF(AG774:AG803,4)),COUNTIF(AG774:AG803,1)&amp;IF(COUNTIF(AG774:AG803,4)=0,"","+"&amp;COUNTIF(AG774:AG803,4))),IF('Chiffres et fonctions'!$J$3=2,IF(30-(COUNTIF(AG774:AG803,""))-(COUNTIF(AG774:AG803,4))=0,"",30-(COUNTIF(AG774:AG803,""))-(COUNTIF(AG774:AG803,4))),""))</f>
        <v/>
      </c>
      <c r="AH804" s="144" t="str">
        <f>IF('Chiffres et fonctions'!$J$3=1,IF(COUNTIF(AH774:AH803,1)=0,IF(COUNTIF(AH774:AH803,4)=0,"","+"&amp;COUNTIF(AH774:AH803,4)),COUNTIF(AH774:AH803,1)&amp;IF(COUNTIF(AH774:AH803,4)=0,"","+"&amp;COUNTIF(AH774:AH803,4))),IF('Chiffres et fonctions'!$J$3=2,IF(30-(COUNTIF(AH774:AH803,""))-(COUNTIF(AH774:AH803,4))=0,"",30-(COUNTIF(AH774:AH803,""))-(COUNTIF(AH774:AH803,4))),""))</f>
        <v/>
      </c>
      <c r="AI804" s="143" t="str">
        <f>IF('Chiffres et fonctions'!$J$3=1,IF(COUNTIF(AI774:AI803,1)=0,IF(COUNTIF(AI774:AI803,4)=0,"","+"&amp;COUNTIF(AI774:AI803,4)),COUNTIF(AI774:AI803,1)&amp;IF(COUNTIF(AI774:AI803,4)=0,"","+"&amp;COUNTIF(AI774:AI803,4))),IF('Chiffres et fonctions'!$J$3=2,IF(30-(COUNTIF(AI774:AI803,""))-(COUNTIF(AI774:AI803,4))=0,"",30-(COUNTIF(AI774:AI803,""))-(COUNTIF(AI774:AI803,4))),""))</f>
        <v/>
      </c>
      <c r="AJ804" s="144" t="str">
        <f>IF('Chiffres et fonctions'!$J$3=1,IF(COUNTIF(AJ774:AJ803,1)=0,IF(COUNTIF(AJ774:AJ803,4)=0,"","+"&amp;COUNTIF(AJ774:AJ803,4)),COUNTIF(AJ774:AJ803,1)&amp;IF(COUNTIF(AJ774:AJ803,4)=0,"","+"&amp;COUNTIF(AJ774:AJ803,4))),IF('Chiffres et fonctions'!$J$3=2,IF(30-(COUNTIF(AJ774:AJ803,""))-(COUNTIF(AJ774:AJ803,4))=0,"",30-(COUNTIF(AJ774:AJ803,""))-(COUNTIF(AJ774:AJ803,4))),""))</f>
        <v/>
      </c>
      <c r="AK804" s="143" t="str">
        <f>IF('Chiffres et fonctions'!$J$3=1,IF(COUNTIF(AK774:AK803,1)=0,IF(COUNTIF(AK774:AK803,4)=0,"","+"&amp;COUNTIF(AK774:AK803,4)),COUNTIF(AK774:AK803,1)&amp;IF(COUNTIF(AK774:AK803,4)=0,"","+"&amp;COUNTIF(AK774:AK803,4))),IF('Chiffres et fonctions'!$J$3=2,IF(30-(COUNTIF(AK774:AK803,""))-(COUNTIF(AK774:AK803,4))=0,"",30-(COUNTIF(AK774:AK803,""))-(COUNTIF(AK774:AK803,4))),""))</f>
        <v/>
      </c>
      <c r="AL804" s="144" t="str">
        <f>IF('Chiffres et fonctions'!$J$3=1,IF(COUNTIF(AL774:AL803,1)=0,IF(COUNTIF(AL774:AL803,4)=0,"","+"&amp;COUNTIF(AL774:AL803,4)),COUNTIF(AL774:AL803,1)&amp;IF(COUNTIF(AL774:AL803,4)=0,"","+"&amp;COUNTIF(AL774:AL803,4))),IF('Chiffres et fonctions'!$J$3=2,IF(30-(COUNTIF(AL774:AL803,""))-(COUNTIF(AL774:AL803,4))=0,"",30-(COUNTIF(AL774:AL803,""))-(COUNTIF(AL774:AL803,4))),""))</f>
        <v/>
      </c>
      <c r="AM804" s="143" t="str">
        <f>IF('Chiffres et fonctions'!$J$3=1,IF(COUNTIF(AM774:AM803,1)=0,IF(COUNTIF(AM774:AM803,4)=0,"","+"&amp;COUNTIF(AM774:AM803,4)),COUNTIF(AM774:AM803,1)&amp;IF(COUNTIF(AM774:AM803,4)=0,"","+"&amp;COUNTIF(AM774:AM803,4))),IF('Chiffres et fonctions'!$J$3=2,IF(30-(COUNTIF(AM774:AM803,""))-(COUNTIF(AM774:AM803,4))=0,"",30-(COUNTIF(AM774:AM803,""))-(COUNTIF(AM774:AM803,4))),""))</f>
        <v/>
      </c>
      <c r="AN804" s="144" t="str">
        <f>IF('Chiffres et fonctions'!$J$3=1,IF(COUNTIF(AN774:AN803,1)=0,IF(COUNTIF(AN774:AN803,4)=0,"","+"&amp;COUNTIF(AN774:AN803,4)),COUNTIF(AN774:AN803,1)&amp;IF(COUNTIF(AN774:AN803,4)=0,"","+"&amp;COUNTIF(AN774:AN803,4))),IF('Chiffres et fonctions'!$J$3=2,IF(30-(COUNTIF(AN774:AN803,""))-(COUNTIF(AN774:AN803,4))=0,"",30-(COUNTIF(AN774:AN803,""))-(COUNTIF(AN774:AN803,4))),""))</f>
        <v/>
      </c>
      <c r="AO804" s="143" t="str">
        <f>IF('Chiffres et fonctions'!$J$3=1,IF(COUNTIF(AO774:AO803,1)=0,IF(COUNTIF(AO774:AO803,4)=0,"","+"&amp;COUNTIF(AO774:AO803,4)),COUNTIF(AO774:AO803,1)&amp;IF(COUNTIF(AO774:AO803,4)=0,"","+"&amp;COUNTIF(AO774:AO803,4))),IF('Chiffres et fonctions'!$J$3=2,IF(30-(COUNTIF(AO774:AO803,""))-(COUNTIF(AO774:AO803,4))=0,"",30-(COUNTIF(AO774:AO803,""))-(COUNTIF(AO774:AO803,4))),""))</f>
        <v/>
      </c>
      <c r="AP804" s="144" t="str">
        <f>IF('Chiffres et fonctions'!$J$3=1,IF(COUNTIF(AP774:AP803,1)=0,IF(COUNTIF(AP774:AP803,4)=0,"","+"&amp;COUNTIF(AP774:AP803,4)),COUNTIF(AP774:AP803,1)&amp;IF(COUNTIF(AP774:AP803,4)=0,"","+"&amp;COUNTIF(AP774:AP803,4))),IF('Chiffres et fonctions'!$J$3=2,IF(30-(COUNTIF(AP774:AP803,""))-(COUNTIF(AP774:AP803,4))=0,"",30-(COUNTIF(AP774:AP803,""))-(COUNTIF(AP774:AP803,4))),""))</f>
        <v/>
      </c>
      <c r="AQ804" s="143" t="str">
        <f>IF('Chiffres et fonctions'!$J$3=1,IF(COUNTIF(AQ774:AQ803,1)=0,IF(COUNTIF(AQ774:AQ803,4)=0,"","+"&amp;COUNTIF(AQ774:AQ803,4)),COUNTIF(AQ774:AQ803,1)&amp;IF(COUNTIF(AQ774:AQ803,4)=0,"","+"&amp;COUNTIF(AQ774:AQ803,4))),IF('Chiffres et fonctions'!$J$3=2,IF(30-(COUNTIF(AQ774:AQ803,""))-(COUNTIF(AQ774:AQ803,4))=0,"",30-(COUNTIF(AQ774:AQ803,""))-(COUNTIF(AQ774:AQ803,4))),""))</f>
        <v/>
      </c>
      <c r="AR804" s="144" t="str">
        <f>IF('Chiffres et fonctions'!$J$3=1,IF(COUNTIF(AR774:AR803,1)=0,IF(COUNTIF(AR774:AR803,4)=0,"","+"&amp;COUNTIF(AR774:AR803,4)),COUNTIF(AR774:AR803,1)&amp;IF(COUNTIF(AR774:AR803,4)=0,"","+"&amp;COUNTIF(AR774:AR803,4))),IF('Chiffres et fonctions'!$J$3=2,IF(30-(COUNTIF(AR774:AR803,""))-(COUNTIF(AR774:AR803,4))=0,"",30-(COUNTIF(AR774:AR803,""))-(COUNTIF(AR774:AR803,4))),""))</f>
        <v/>
      </c>
      <c r="AS804" s="143" t="str">
        <f>IF('Chiffres et fonctions'!$J$3=1,IF(COUNTIF(AS774:AS803,1)=0,IF(COUNTIF(AS774:AS803,4)=0,"","+"&amp;COUNTIF(AS774:AS803,4)),COUNTIF(AS774:AS803,1)&amp;IF(COUNTIF(AS774:AS803,4)=0,"","+"&amp;COUNTIF(AS774:AS803,4))),IF('Chiffres et fonctions'!$J$3=2,IF(30-(COUNTIF(AS774:AS803,""))-(COUNTIF(AS774:AS803,4))=0,"",30-(COUNTIF(AS774:AS803,""))-(COUNTIF(AS774:AS803,4))),""))</f>
        <v/>
      </c>
      <c r="AT804" s="144" t="str">
        <f>IF('Chiffres et fonctions'!$J$3=1,IF(COUNTIF(AT774:AT803,1)=0,IF(COUNTIF(AT774:AT803,4)=0,"","+"&amp;COUNTIF(AT774:AT803,4)),COUNTIF(AT774:AT803,1)&amp;IF(COUNTIF(AT774:AT803,4)=0,"","+"&amp;COUNTIF(AT774:AT803,4))),IF('Chiffres et fonctions'!$J$3=2,IF(30-(COUNTIF(AT774:AT803,""))-(COUNTIF(AT774:AT803,4))=0,"",30-(COUNTIF(AT774:AT803,""))-(COUNTIF(AT774:AT803,4))),""))</f>
        <v/>
      </c>
      <c r="AU804" s="143" t="str">
        <f>IF('Chiffres et fonctions'!$J$3=1,IF(COUNTIF(AU774:AU803,1)=0,IF(COUNTIF(AU774:AU803,4)=0,"","+"&amp;COUNTIF(AU774:AU803,4)),COUNTIF(AU774:AU803,1)&amp;IF(COUNTIF(AU774:AU803,4)=0,"","+"&amp;COUNTIF(AU774:AU803,4))),IF('Chiffres et fonctions'!$J$3=2,IF(30-(COUNTIF(AU774:AU803,""))-(COUNTIF(AU774:AU803,4))=0,"",30-(COUNTIF(AU774:AU803,""))-(COUNTIF(AU774:AU803,4))),""))</f>
        <v/>
      </c>
      <c r="AV804" s="144" t="str">
        <f>IF('Chiffres et fonctions'!$J$3=1,IF(COUNTIF(AV774:AV803,1)=0,IF(COUNTIF(AV774:AV803,4)=0,"","+"&amp;COUNTIF(AV774:AV803,4)),COUNTIF(AV774:AV803,1)&amp;IF(COUNTIF(AV774:AV803,4)=0,"","+"&amp;COUNTIF(AV774:AV803,4))),IF('Chiffres et fonctions'!$J$3=2,IF(30-(COUNTIF(AV774:AV803,""))-(COUNTIF(AV774:AV803,4))=0,"",30-(COUNTIF(AV774:AV803,""))-(COUNTIF(AV774:AV803,4))),""))</f>
        <v/>
      </c>
      <c r="AW804" s="143" t="str">
        <f>IF('Chiffres et fonctions'!$J$3=1,IF(COUNTIF(AW774:AW803,1)=0,IF(COUNTIF(AW774:AW803,4)=0,"","+"&amp;COUNTIF(AW774:AW803,4)),COUNTIF(AW774:AW803,1)&amp;IF(COUNTIF(AW774:AW803,4)=0,"","+"&amp;COUNTIF(AW774:AW803,4))),IF('Chiffres et fonctions'!$J$3=2,IF(30-(COUNTIF(AW774:AW803,""))-(COUNTIF(AW774:AW803,4))=0,"",30-(COUNTIF(AW774:AW803,""))-(COUNTIF(AW774:AW803,4))),""))</f>
        <v/>
      </c>
      <c r="AX804" s="144" t="str">
        <f>IF('Chiffres et fonctions'!$J$3=1,IF(COUNTIF(AX774:AX803,1)=0,IF(COUNTIF(AX774:AX803,4)=0,"","+"&amp;COUNTIF(AX774:AX803,4)),COUNTIF(AX774:AX803,1)&amp;IF(COUNTIF(AX774:AX803,4)=0,"","+"&amp;COUNTIF(AX774:AX803,4))),IF('Chiffres et fonctions'!$J$3=2,IF(30-(COUNTIF(AX774:AX803,""))-(COUNTIF(AX774:AX803,4))=0,"",30-(COUNTIF(AX774:AX803,""))-(COUNTIF(AX774:AX803,4))),""))</f>
        <v/>
      </c>
      <c r="AY804" s="143" t="str">
        <f>IF('Chiffres et fonctions'!$J$3=1,IF(COUNTIF(AY774:AY803,1)=0,IF(COUNTIF(AY774:AY803,4)=0,"","+"&amp;COUNTIF(AY774:AY803,4)),COUNTIF(AY774:AY803,1)&amp;IF(COUNTIF(AY774:AY803,4)=0,"","+"&amp;COUNTIF(AY774:AY803,4))),IF('Chiffres et fonctions'!$J$3=2,IF(30-(COUNTIF(AY774:AY803,""))-(COUNTIF(AY774:AY803,4))=0,"",30-(COUNTIF(AY774:AY803,""))-(COUNTIF(AY774:AY803,4))),""))</f>
        <v/>
      </c>
      <c r="AZ804" s="144" t="str">
        <f>IF('Chiffres et fonctions'!$J$3=1,IF(COUNTIF(AZ774:AZ803,1)=0,IF(COUNTIF(AZ774:AZ803,4)=0,"","+"&amp;COUNTIF(AZ774:AZ803,4)),COUNTIF(AZ774:AZ803,1)&amp;IF(COUNTIF(AZ774:AZ803,4)=0,"","+"&amp;COUNTIF(AZ774:AZ803,4))),IF('Chiffres et fonctions'!$J$3=2,IF(30-(COUNTIF(AZ774:AZ803,""))-(COUNTIF(AZ774:AZ803,4))=0,"",30-(COUNTIF(AZ774:AZ803,""))-(COUNTIF(AZ774:AZ803,4))),""))</f>
        <v/>
      </c>
      <c r="BA804" s="143" t="str">
        <f>IF('Chiffres et fonctions'!$J$3=1,IF(COUNTIF(BA774:BA803,1)=0,IF(COUNTIF(BA774:BA803,4)=0,"","+"&amp;COUNTIF(BA774:BA803,4)),COUNTIF(BA774:BA803,1)&amp;IF(COUNTIF(BA774:BA803,4)=0,"","+"&amp;COUNTIF(BA774:BA803,4))),IF('Chiffres et fonctions'!$J$3=2,IF(30-(COUNTIF(BA774:BA803,""))-(COUNTIF(BA774:BA803,4))=0,"",30-(COUNTIF(BA774:BA803,""))-(COUNTIF(BA774:BA803,4))),""))</f>
        <v/>
      </c>
      <c r="BB804" s="144" t="str">
        <f>IF('Chiffres et fonctions'!$J$3=1,IF(COUNTIF(BB774:BB803,1)=0,IF(COUNTIF(BB774:BB803,4)=0,"","+"&amp;COUNTIF(BB774:BB803,4)),COUNTIF(BB774:BB803,1)&amp;IF(COUNTIF(BB774:BB803,4)=0,"","+"&amp;COUNTIF(BB774:BB803,4))),IF('Chiffres et fonctions'!$J$3=2,IF(30-(COUNTIF(BB774:BB803,""))-(COUNTIF(BB774:BB803,4))=0,"",30-(COUNTIF(BB774:BB803,""))-(COUNTIF(BB774:BB803,4))),""))</f>
        <v/>
      </c>
      <c r="BC804" s="119">
        <f>SUM(BC774:BC803)</f>
        <v>0</v>
      </c>
      <c r="BD804" s="417"/>
      <c r="BE804" s="152"/>
      <c r="BF804" s="153"/>
      <c r="BG804" s="154"/>
      <c r="BH804" s="153">
        <v>0.91849999999999998</v>
      </c>
      <c r="BI804" s="153"/>
      <c r="BJ804" s="153"/>
      <c r="BK804" s="281"/>
      <c r="BL804" s="181"/>
      <c r="BM804" s="181"/>
      <c r="BN804" s="181"/>
      <c r="BO804" s="181"/>
      <c r="BP804" s="181"/>
      <c r="BQ804" s="181"/>
      <c r="BR804" s="120"/>
      <c r="BS804" s="120"/>
      <c r="BT804" s="181"/>
      <c r="BU804" s="242"/>
      <c r="BV804" s="238"/>
      <c r="BW804" s="242"/>
      <c r="BX804" s="238"/>
      <c r="BY804" s="122"/>
      <c r="BZ804" s="122"/>
      <c r="CA804" s="122"/>
      <c r="CB804" s="122"/>
      <c r="CC804" s="122"/>
      <c r="CD804" s="122"/>
      <c r="CE804" s="122"/>
      <c r="CF804" s="122"/>
      <c r="CG804" s="122"/>
      <c r="CH804" s="122"/>
      <c r="CI804" s="122"/>
      <c r="CJ804" s="122"/>
      <c r="CK804" s="122"/>
      <c r="CL804" s="122"/>
      <c r="CM804" s="122"/>
      <c r="CN804" s="122"/>
      <c r="CO804" s="122"/>
      <c r="CP804" s="122"/>
      <c r="CQ804" s="122"/>
      <c r="CR804" s="122"/>
      <c r="CS804" s="122"/>
      <c r="CT804" s="122"/>
      <c r="CU804" s="122"/>
      <c r="CV804" s="122"/>
      <c r="CW804" s="122"/>
      <c r="CX804" s="122"/>
      <c r="CY804" s="122"/>
      <c r="CZ804" s="122"/>
      <c r="DA804" s="122"/>
      <c r="DB804" s="122"/>
      <c r="DC804" s="122"/>
      <c r="DD804" s="122"/>
      <c r="DE804" s="122"/>
      <c r="DF804" s="122"/>
      <c r="DG804" s="122"/>
      <c r="DH804" s="122"/>
      <c r="DI804" s="122"/>
      <c r="DJ804" s="122"/>
      <c r="DK804" s="122"/>
      <c r="DL804" s="122"/>
      <c r="DM804" s="122"/>
      <c r="DN804" s="122"/>
      <c r="DO804" s="122"/>
      <c r="DP804" s="122"/>
      <c r="DQ804" s="122"/>
      <c r="DR804" s="122"/>
      <c r="DS804" s="122"/>
      <c r="DT804" s="122"/>
      <c r="DU804" s="122"/>
      <c r="DV804" s="122"/>
      <c r="DW804" s="122"/>
      <c r="DX804" s="122"/>
      <c r="DY804" s="122"/>
      <c r="DZ804" s="122"/>
      <c r="EA804" s="122"/>
      <c r="EB804" s="122"/>
      <c r="EC804" s="122"/>
      <c r="ED804" s="122"/>
      <c r="EE804" s="122"/>
      <c r="EF804" s="122"/>
      <c r="EG804" s="122"/>
      <c r="EH804" s="122"/>
      <c r="EI804" s="122"/>
      <c r="EJ804" s="122"/>
      <c r="EK804" s="122"/>
      <c r="EL804" s="122"/>
      <c r="EM804" s="122"/>
      <c r="EN804" s="122"/>
      <c r="EO804" s="122"/>
      <c r="EP804" s="122"/>
      <c r="EQ804" s="122"/>
      <c r="ER804" s="122"/>
      <c r="ES804" s="122"/>
      <c r="ET804" s="122"/>
      <c r="EU804" s="122"/>
      <c r="EV804" s="122"/>
      <c r="EW804" s="122"/>
      <c r="EX804" s="122"/>
      <c r="EY804" s="122"/>
      <c r="EZ804" s="122"/>
      <c r="FA804" s="122"/>
      <c r="FB804" s="122"/>
      <c r="FC804" s="122"/>
      <c r="FD804" s="122"/>
      <c r="FE804" s="122"/>
      <c r="FF804" s="122"/>
      <c r="FG804" s="122"/>
      <c r="FH804" s="122"/>
      <c r="FI804" s="122"/>
      <c r="FJ804" s="122"/>
      <c r="FK804" s="122"/>
      <c r="FL804" s="122"/>
      <c r="FM804" s="122"/>
      <c r="FN804" s="122"/>
      <c r="FO804" s="122"/>
      <c r="FP804" s="122"/>
      <c r="FQ804" s="122"/>
      <c r="FR804" s="122"/>
      <c r="FS804" s="122"/>
      <c r="FT804" s="122"/>
      <c r="FU804" s="122"/>
      <c r="FV804" s="122"/>
      <c r="FW804" s="122"/>
      <c r="FX804" s="122"/>
      <c r="FY804" s="122"/>
      <c r="FZ804" s="122"/>
      <c r="GA804" s="122"/>
      <c r="GB804" s="122"/>
      <c r="GC804" s="122"/>
      <c r="GD804" s="122"/>
      <c r="GE804" s="122"/>
      <c r="GF804" s="122"/>
      <c r="GG804" s="122"/>
      <c r="GH804" s="122"/>
      <c r="GI804" s="122"/>
      <c r="GJ804" s="122"/>
      <c r="GK804" s="122"/>
      <c r="GL804" s="122"/>
      <c r="GM804" s="122"/>
      <c r="GN804" s="122"/>
      <c r="GO804" s="122"/>
      <c r="GP804" s="122"/>
      <c r="GQ804" s="122"/>
      <c r="GR804" s="122"/>
      <c r="GS804" s="122"/>
      <c r="GT804" s="122"/>
      <c r="GU804" s="122"/>
      <c r="GV804" s="122"/>
      <c r="GW804" s="122"/>
      <c r="GX804" s="122"/>
      <c r="GY804" s="122"/>
      <c r="GZ804" s="122"/>
      <c r="HA804" s="122"/>
      <c r="HB804" s="122"/>
      <c r="HC804" s="122"/>
      <c r="HD804" s="122"/>
      <c r="HE804" s="122"/>
      <c r="HF804" s="122"/>
      <c r="HG804" s="122"/>
      <c r="HH804" s="122"/>
      <c r="HI804" s="122"/>
      <c r="HJ804" s="122"/>
      <c r="HK804" s="122"/>
      <c r="HL804" s="122"/>
      <c r="HM804" s="122"/>
      <c r="HN804" s="122"/>
      <c r="HO804" s="122"/>
      <c r="HP804" s="122"/>
      <c r="HQ804" s="122"/>
      <c r="HR804" s="122"/>
      <c r="HS804" s="122"/>
      <c r="HT804" s="122"/>
      <c r="HU804" s="122"/>
      <c r="HV804" s="122"/>
      <c r="HW804" s="122"/>
      <c r="HX804" s="122"/>
      <c r="HY804" s="122"/>
      <c r="HZ804" s="122"/>
      <c r="IA804" s="122"/>
      <c r="IB804" s="122"/>
      <c r="IC804" s="122"/>
      <c r="ID804" s="122"/>
      <c r="IE804" s="122"/>
      <c r="IF804" s="122"/>
      <c r="IG804" s="122"/>
      <c r="IH804" s="122"/>
      <c r="II804" s="122"/>
      <c r="IJ804" s="122"/>
      <c r="IK804" s="122"/>
      <c r="IL804" s="122"/>
      <c r="IM804" s="122"/>
      <c r="IN804" s="122"/>
      <c r="IO804" s="122"/>
      <c r="IP804" s="122"/>
      <c r="IQ804" s="122"/>
      <c r="IR804" s="122"/>
      <c r="IS804" s="122"/>
      <c r="IT804" s="122"/>
      <c r="IU804" s="122"/>
      <c r="IV804" s="122"/>
      <c r="IW804" s="122"/>
      <c r="IX804" s="122"/>
      <c r="IY804" s="122"/>
      <c r="IZ804" s="122"/>
      <c r="JA804" s="122"/>
      <c r="JB804" s="122"/>
      <c r="JC804" s="122"/>
      <c r="JD804" s="122"/>
      <c r="JE804" s="122"/>
      <c r="JF804" s="122"/>
      <c r="JG804" s="122"/>
      <c r="JH804" s="122"/>
      <c r="JI804" s="122"/>
      <c r="JJ804" s="122"/>
      <c r="JK804" s="122"/>
      <c r="JL804" s="122"/>
      <c r="JM804" s="122"/>
      <c r="JN804" s="122"/>
      <c r="JO804" s="122"/>
      <c r="JP804" s="122"/>
      <c r="JQ804" s="122"/>
      <c r="JR804" s="122"/>
      <c r="JS804" s="122"/>
      <c r="JT804" s="122"/>
      <c r="JU804" s="122"/>
      <c r="JV804" s="122"/>
      <c r="JW804" s="122"/>
      <c r="JX804" s="122"/>
      <c r="JY804" s="122"/>
      <c r="JZ804" s="122"/>
      <c r="KA804" s="122"/>
      <c r="KB804" s="122"/>
      <c r="KC804" s="122"/>
      <c r="KD804" s="122"/>
      <c r="KE804" s="122"/>
      <c r="KF804" s="122"/>
      <c r="KG804" s="122"/>
      <c r="KH804" s="122"/>
      <c r="KI804" s="122"/>
      <c r="KJ804" s="122"/>
      <c r="KK804" s="122"/>
      <c r="KL804" s="122"/>
      <c r="KM804" s="122"/>
      <c r="KN804" s="122"/>
      <c r="KO804" s="122"/>
      <c r="KP804" s="122"/>
      <c r="KQ804" s="122"/>
      <c r="KR804" s="122"/>
      <c r="KS804" s="122"/>
      <c r="KT804" s="122"/>
      <c r="KU804" s="122"/>
      <c r="KV804" s="122"/>
      <c r="KW804" s="122"/>
      <c r="KX804" s="122"/>
      <c r="KY804" s="122"/>
      <c r="KZ804" s="122"/>
      <c r="LA804" s="122"/>
      <c r="LB804" s="122"/>
      <c r="LC804" s="122"/>
      <c r="LD804" s="122"/>
      <c r="LE804" s="122"/>
      <c r="LF804" s="122"/>
      <c r="LG804" s="122"/>
      <c r="LH804" s="122"/>
      <c r="LI804" s="122"/>
      <c r="LJ804" s="122"/>
      <c r="LK804" s="122"/>
      <c r="LL804" s="122"/>
      <c r="LM804" s="122"/>
      <c r="LN804" s="122"/>
      <c r="LO804" s="122"/>
      <c r="LP804" s="122"/>
      <c r="LQ804" s="122"/>
      <c r="LR804" s="122"/>
      <c r="LS804" s="122"/>
      <c r="LT804" s="122"/>
      <c r="LU804" s="122"/>
      <c r="LV804" s="122"/>
      <c r="LW804" s="122"/>
      <c r="LX804" s="122"/>
      <c r="LY804" s="122"/>
      <c r="LZ804" s="122"/>
      <c r="MA804" s="122"/>
      <c r="MB804" s="122"/>
      <c r="MC804" s="122"/>
      <c r="MD804" s="122"/>
      <c r="ME804" s="122"/>
      <c r="MF804" s="122"/>
      <c r="MG804" s="122"/>
      <c r="MH804" s="122"/>
      <c r="MI804" s="122"/>
      <c r="MJ804" s="122"/>
      <c r="MK804" s="122"/>
      <c r="ML804" s="122"/>
      <c r="MM804" s="122"/>
      <c r="MN804" s="122"/>
      <c r="MO804" s="122"/>
      <c r="MP804" s="122"/>
      <c r="MQ804" s="122"/>
      <c r="MS804" s="241"/>
      <c r="MT804" s="123"/>
      <c r="MU804" s="124"/>
      <c r="MV804" s="124"/>
      <c r="MW804" s="124"/>
      <c r="MX804" s="124"/>
      <c r="MY804" s="124"/>
      <c r="MZ804" s="124"/>
      <c r="NA804" s="124"/>
      <c r="NB804" s="124"/>
      <c r="NC804" s="124"/>
      <c r="ND804" s="124"/>
      <c r="NE804" s="124"/>
      <c r="NF804" s="124"/>
      <c r="NG804" s="124"/>
      <c r="NH804" s="124"/>
      <c r="NI804" s="124"/>
      <c r="NJ804" s="124"/>
      <c r="NK804" s="124"/>
      <c r="NL804" s="124"/>
      <c r="NM804" s="125"/>
      <c r="NN804" s="370"/>
    </row>
    <row r="805" spans="1:384" s="121" customFormat="1" ht="10.199999999999999" customHeight="1" thickBot="1" x14ac:dyDescent="0.35">
      <c r="A805" s="116"/>
      <c r="B805" s="389"/>
      <c r="C805" s="425"/>
      <c r="D805" s="126"/>
      <c r="E805" s="321"/>
      <c r="F805" s="321"/>
      <c r="G805" s="321"/>
      <c r="H805" s="127"/>
      <c r="I805" s="429" t="str">
        <f>I770</f>
        <v>BRASSERIE</v>
      </c>
      <c r="J805" s="429"/>
      <c r="K805" s="429"/>
      <c r="L805" s="429"/>
      <c r="M805" s="429"/>
      <c r="N805" s="430"/>
      <c r="O805" s="145" t="str">
        <f>IF('Chiffres et fonctions'!$J$3=1,IF(COUNTIF(O774:O803,2)=0,"",COUNTIF(O774:O803,2)),IF('Chiffres et fonctions'!$J$3=2,IF(COUNTIF(O774:O803,4)=0,"","+ "&amp;(COUNTIF(O774:O803,4))),""))</f>
        <v/>
      </c>
      <c r="P805" s="146" t="str">
        <f>IF('Chiffres et fonctions'!$J$3=1,IF(COUNTIF(P774:P803,2)=0,"",COUNTIF(P774:P803,2)),IF('Chiffres et fonctions'!$J$3=2,IF(COUNTIF(P774:P803,4)=0,"","+ "&amp;(COUNTIF(P774:P803,4))),""))</f>
        <v/>
      </c>
      <c r="Q805" s="145" t="str">
        <f>IF('Chiffres et fonctions'!$J$3=1,IF(COUNTIF(Q774:Q803,2)=0,"",COUNTIF(Q774:Q803,2)),IF('Chiffres et fonctions'!$J$3=2,IF(COUNTIF(Q774:Q803,4)=0,"","+ "&amp;(COUNTIF(Q774:Q803,4))),""))</f>
        <v/>
      </c>
      <c r="R805" s="146" t="str">
        <f>IF('Chiffres et fonctions'!$J$3=1,IF(COUNTIF(R774:R803,2)=0,"",COUNTIF(R774:R803,2)),IF('Chiffres et fonctions'!$J$3=2,IF(COUNTIF(R774:R803,4)=0,"","+ "&amp;(COUNTIF(R774:R803,4))),""))</f>
        <v/>
      </c>
      <c r="S805" s="145" t="str">
        <f>IF('Chiffres et fonctions'!$J$3=1,IF(COUNTIF(S774:S803,2)=0,"",COUNTIF(S774:S803,2)),IF('Chiffres et fonctions'!$J$3=2,IF(COUNTIF(S774:S803,4)=0,"","+ "&amp;(COUNTIF(S774:S803,4))),""))</f>
        <v/>
      </c>
      <c r="T805" s="146" t="str">
        <f>IF('Chiffres et fonctions'!$J$3=1,IF(COUNTIF(T774:T803,2)=0,"",COUNTIF(T774:T803,2)),IF('Chiffres et fonctions'!$J$3=2,IF(COUNTIF(T774:T803,4)=0,"","+ "&amp;(COUNTIF(T774:T803,4))),""))</f>
        <v/>
      </c>
      <c r="U805" s="145" t="str">
        <f>IF('Chiffres et fonctions'!$J$3=1,IF(COUNTIF(U774:U803,2)=0,"",COUNTIF(U774:U803,2)),IF('Chiffres et fonctions'!$J$3=2,IF(COUNTIF(U774:U803,4)=0,"","+ "&amp;(COUNTIF(U774:U803,4))),""))</f>
        <v/>
      </c>
      <c r="V805" s="146" t="str">
        <f>IF('Chiffres et fonctions'!$J$3=1,IF(COUNTIF(V774:V803,2)=0,"",COUNTIF(V774:V803,2)),IF('Chiffres et fonctions'!$J$3=2,IF(COUNTIF(V774:V803,4)=0,"","+ "&amp;(COUNTIF(V774:V803,4))),""))</f>
        <v/>
      </c>
      <c r="W805" s="145" t="str">
        <f>IF('Chiffres et fonctions'!$J$3=1,IF(COUNTIF(W774:W803,2)=0,"",COUNTIF(W774:W803,2)),IF('Chiffres et fonctions'!$J$3=2,IF(COUNTIF(W774:W803,4)=0,"","+ "&amp;(COUNTIF(W774:W803,4))),""))</f>
        <v/>
      </c>
      <c r="X805" s="146" t="str">
        <f>IF('Chiffres et fonctions'!$J$3=1,IF(COUNTIF(X774:X803,2)=0,"",COUNTIF(X774:X803,2)),IF('Chiffres et fonctions'!$J$3=2,IF(COUNTIF(X774:X803,4)=0,"","+ "&amp;(COUNTIF(X774:X803,4))),""))</f>
        <v/>
      </c>
      <c r="Y805" s="145" t="str">
        <f>IF('Chiffres et fonctions'!$J$3=1,IF(COUNTIF(Y774:Y803,2)=0,"",COUNTIF(Y774:Y803,2)),IF('Chiffres et fonctions'!$J$3=2,IF(COUNTIF(Y774:Y803,4)=0,"","+ "&amp;(COUNTIF(Y774:Y803,4))),""))</f>
        <v/>
      </c>
      <c r="Z805" s="146" t="str">
        <f>IF('Chiffres et fonctions'!$J$3=1,IF(COUNTIF(Z774:Z803,2)=0,"",COUNTIF(Z774:Z803,2)),IF('Chiffres et fonctions'!$J$3=2,IF(COUNTIF(Z774:Z803,4)=0,"","+ "&amp;(COUNTIF(Z774:Z803,4))),""))</f>
        <v/>
      </c>
      <c r="AA805" s="145" t="str">
        <f>IF('Chiffres et fonctions'!$J$3=1,IF(COUNTIF(AA774:AA803,2)=0,"",COUNTIF(AA774:AA803,2)),IF('Chiffres et fonctions'!$J$3=2,IF(COUNTIF(AA774:AA803,4)=0,"","+ "&amp;(COUNTIF(AA774:AA803,4))),""))</f>
        <v/>
      </c>
      <c r="AB805" s="146" t="str">
        <f>IF('Chiffres et fonctions'!$J$3=1,IF(COUNTIF(AB774:AB803,2)=0,"",COUNTIF(AB774:AB803,2)),IF('Chiffres et fonctions'!$J$3=2,IF(COUNTIF(AB774:AB803,4)=0,"","+ "&amp;(COUNTIF(AB774:AB803,4))),""))</f>
        <v/>
      </c>
      <c r="AC805" s="145" t="str">
        <f>IF('Chiffres et fonctions'!$J$3=1,IF(COUNTIF(AC774:AC803,2)=0,"",COUNTIF(AC774:AC803,2)),IF('Chiffres et fonctions'!$J$3=2,IF(COUNTIF(AC774:AC803,4)=0,"","+ "&amp;(COUNTIF(AC774:AC803,4))),""))</f>
        <v/>
      </c>
      <c r="AD805" s="146" t="str">
        <f>IF('Chiffres et fonctions'!$J$3=1,IF(COUNTIF(AD774:AD803,2)=0,"",COUNTIF(AD774:AD803,2)),IF('Chiffres et fonctions'!$J$3=2,IF(COUNTIF(AD774:AD803,4)=0,"","+ "&amp;(COUNTIF(AD774:AD803,4))),""))</f>
        <v/>
      </c>
      <c r="AE805" s="145" t="str">
        <f>IF('Chiffres et fonctions'!$J$3=1,IF(COUNTIF(AE774:AE803,2)=0,"",COUNTIF(AE774:AE803,2)),IF('Chiffres et fonctions'!$J$3=2,IF(COUNTIF(AE774:AE803,4)=0,"","+ "&amp;(COUNTIF(AE774:AE803,4))),""))</f>
        <v/>
      </c>
      <c r="AF805" s="146" t="str">
        <f>IF('Chiffres et fonctions'!$J$3=1,IF(COUNTIF(AF774:AF803,2)=0,"",COUNTIF(AF774:AF803,2)),IF('Chiffres et fonctions'!$J$3=2,IF(COUNTIF(AF774:AF803,4)=0,"","+ "&amp;(COUNTIF(AF774:AF803,4))),""))</f>
        <v/>
      </c>
      <c r="AG805" s="145" t="str">
        <f>IF('Chiffres et fonctions'!$J$3=1,IF(COUNTIF(AG774:AG803,2)=0,"",COUNTIF(AG774:AG803,2)),IF('Chiffres et fonctions'!$J$3=2,IF(COUNTIF(AG774:AG803,4)=0,"","+ "&amp;(COUNTIF(AG774:AG803,4))),""))</f>
        <v/>
      </c>
      <c r="AH805" s="146" t="str">
        <f>IF('Chiffres et fonctions'!$J$3=1,IF(COUNTIF(AH774:AH803,2)=0,"",COUNTIF(AH774:AH803,2)),IF('Chiffres et fonctions'!$J$3=2,IF(COUNTIF(AH774:AH803,4)=0,"","+ "&amp;(COUNTIF(AH774:AH803,4))),""))</f>
        <v/>
      </c>
      <c r="AI805" s="145" t="str">
        <f>IF('Chiffres et fonctions'!$J$3=1,IF(COUNTIF(AI774:AI803,2)=0,"",COUNTIF(AI774:AI803,2)),IF('Chiffres et fonctions'!$J$3=2,IF(COUNTIF(AI774:AI803,4)=0,"","+ "&amp;(COUNTIF(AI774:AI803,4))),""))</f>
        <v/>
      </c>
      <c r="AJ805" s="146" t="str">
        <f>IF('Chiffres et fonctions'!$J$3=1,IF(COUNTIF(AJ774:AJ803,2)=0,"",COUNTIF(AJ774:AJ803,2)),IF('Chiffres et fonctions'!$J$3=2,IF(COUNTIF(AJ774:AJ803,4)=0,"","+ "&amp;(COUNTIF(AJ774:AJ803,4))),""))</f>
        <v/>
      </c>
      <c r="AK805" s="145" t="str">
        <f>IF('Chiffres et fonctions'!$J$3=1,IF(COUNTIF(AK774:AK803,2)=0,"",COUNTIF(AK774:AK803,2)),IF('Chiffres et fonctions'!$J$3=2,IF(COUNTIF(AK774:AK803,4)=0,"","+ "&amp;(COUNTIF(AK774:AK803,4))),""))</f>
        <v/>
      </c>
      <c r="AL805" s="146" t="str">
        <f>IF('Chiffres et fonctions'!$J$3=1,IF(COUNTIF(AL774:AL803,2)=0,"",COUNTIF(AL774:AL803,2)),IF('Chiffres et fonctions'!$J$3=2,IF(COUNTIF(AL774:AL803,4)=0,"","+ "&amp;(COUNTIF(AL774:AL803,4))),""))</f>
        <v/>
      </c>
      <c r="AM805" s="145" t="str">
        <f>IF('Chiffres et fonctions'!$J$3=1,IF(COUNTIF(AM774:AM803,2)=0,"",COUNTIF(AM774:AM803,2)),IF('Chiffres et fonctions'!$J$3=2,IF(COUNTIF(AM774:AM803,4)=0,"","+ "&amp;(COUNTIF(AM774:AM803,4))),""))</f>
        <v/>
      </c>
      <c r="AN805" s="146" t="str">
        <f>IF('Chiffres et fonctions'!$J$3=1,IF(COUNTIF(AN774:AN803,2)=0,"",COUNTIF(AN774:AN803,2)),IF('Chiffres et fonctions'!$J$3=2,IF(COUNTIF(AN774:AN803,4)=0,"","+ "&amp;(COUNTIF(AN774:AN803,4))),""))</f>
        <v/>
      </c>
      <c r="AO805" s="145" t="str">
        <f>IF('Chiffres et fonctions'!$J$3=1,IF(COUNTIF(AO774:AO803,2)=0,"",COUNTIF(AO774:AO803,2)),IF('Chiffres et fonctions'!$J$3=2,IF(COUNTIF(AO774:AO803,4)=0,"","+ "&amp;(COUNTIF(AO774:AO803,4))),""))</f>
        <v/>
      </c>
      <c r="AP805" s="146" t="str">
        <f>IF('Chiffres et fonctions'!$J$3=1,IF(COUNTIF(AP774:AP803,2)=0,"",COUNTIF(AP774:AP803,2)),IF('Chiffres et fonctions'!$J$3=2,IF(COUNTIF(AP774:AP803,4)=0,"","+ "&amp;(COUNTIF(AP774:AP803,4))),""))</f>
        <v/>
      </c>
      <c r="AQ805" s="145" t="str">
        <f>IF('Chiffres et fonctions'!$J$3=1,IF(COUNTIF(AQ774:AQ803,2)=0,"",COUNTIF(AQ774:AQ803,2)),IF('Chiffres et fonctions'!$J$3=2,IF(COUNTIF(AQ774:AQ803,4)=0,"","+ "&amp;(COUNTIF(AQ774:AQ803,4))),""))</f>
        <v/>
      </c>
      <c r="AR805" s="146" t="str">
        <f>IF('Chiffres et fonctions'!$J$3=1,IF(COUNTIF(AR774:AR803,2)=0,"",COUNTIF(AR774:AR803,2)),IF('Chiffres et fonctions'!$J$3=2,IF(COUNTIF(AR774:AR803,4)=0,"","+ "&amp;(COUNTIF(AR774:AR803,4))),""))</f>
        <v/>
      </c>
      <c r="AS805" s="145" t="str">
        <f>IF('Chiffres et fonctions'!$J$3=1,IF(COUNTIF(AS774:AS803,2)=0,"",COUNTIF(AS774:AS803,2)),IF('Chiffres et fonctions'!$J$3=2,IF(COUNTIF(AS774:AS803,4)=0,"","+ "&amp;(COUNTIF(AS774:AS803,4))),""))</f>
        <v/>
      </c>
      <c r="AT805" s="146" t="str">
        <f>IF('Chiffres et fonctions'!$J$3=1,IF(COUNTIF(AT774:AT803,2)=0,"",COUNTIF(AT774:AT803,2)),IF('Chiffres et fonctions'!$J$3=2,IF(COUNTIF(AT774:AT803,4)=0,"","+ "&amp;(COUNTIF(AT774:AT803,4))),""))</f>
        <v/>
      </c>
      <c r="AU805" s="145" t="str">
        <f>IF('Chiffres et fonctions'!$J$3=1,IF(COUNTIF(AU774:AU803,2)=0,"",COUNTIF(AU774:AU803,2)),IF('Chiffres et fonctions'!$J$3=2,IF(COUNTIF(AU774:AU803,4)=0,"","+ "&amp;(COUNTIF(AU774:AU803,4))),""))</f>
        <v/>
      </c>
      <c r="AV805" s="146" t="str">
        <f>IF('Chiffres et fonctions'!$J$3=1,IF(COUNTIF(AV774:AV803,2)=0,"",COUNTIF(AV774:AV803,2)),IF('Chiffres et fonctions'!$J$3=2,IF(COUNTIF(AV774:AV803,4)=0,"","+ "&amp;(COUNTIF(AV774:AV803,4))),""))</f>
        <v/>
      </c>
      <c r="AW805" s="145" t="str">
        <f>IF('Chiffres et fonctions'!$J$3=1,IF(COUNTIF(AW774:AW803,2)=0,"",COUNTIF(AW774:AW803,2)),IF('Chiffres et fonctions'!$J$3=2,IF(COUNTIF(AW774:AW803,4)=0,"","+ "&amp;(COUNTIF(AW774:AW803,4))),""))</f>
        <v/>
      </c>
      <c r="AX805" s="146" t="str">
        <f>IF('Chiffres et fonctions'!$J$3=1,IF(COUNTIF(AX774:AX803,2)=0,"",COUNTIF(AX774:AX803,2)),IF('Chiffres et fonctions'!$J$3=2,IF(COUNTIF(AX774:AX803,4)=0,"","+ "&amp;(COUNTIF(AX774:AX803,4))),""))</f>
        <v/>
      </c>
      <c r="AY805" s="145" t="str">
        <f>IF('Chiffres et fonctions'!$J$3=1,IF(COUNTIF(AY774:AY803,2)=0,"",COUNTIF(AY774:AY803,2)),IF('Chiffres et fonctions'!$J$3=2,IF(COUNTIF(AY774:AY803,4)=0,"","+ "&amp;(COUNTIF(AY774:AY803,4))),""))</f>
        <v/>
      </c>
      <c r="AZ805" s="146" t="str">
        <f>IF('Chiffres et fonctions'!$J$3=1,IF(COUNTIF(AZ774:AZ803,2)=0,"",COUNTIF(AZ774:AZ803,2)),IF('Chiffres et fonctions'!$J$3=2,IF(COUNTIF(AZ774:AZ803,4)=0,"","+ "&amp;(COUNTIF(AZ774:AZ803,4))),""))</f>
        <v/>
      </c>
      <c r="BA805" s="145" t="str">
        <f>IF('Chiffres et fonctions'!$J$3=1,IF(COUNTIF(BA774:BA803,2)=0,"",COUNTIF(BA774:BA803,2)),IF('Chiffres et fonctions'!$J$3=2,IF(COUNTIF(BA774:BA803,4)=0,"","+ "&amp;(COUNTIF(BA774:BA803,4))),""))</f>
        <v/>
      </c>
      <c r="BB805" s="146" t="str">
        <f>IF('Chiffres et fonctions'!$J$3=1,IF(COUNTIF(BB774:BB803,2)=0,"",COUNTIF(BB774:BB803,2)),IF('Chiffres et fonctions'!$J$3=2,IF(COUNTIF(BB774:BB803,4)=0,"","+ "&amp;(COUNTIF(BB774:BB803,4))),""))</f>
        <v/>
      </c>
      <c r="BC805" s="128"/>
      <c r="BD805" s="417"/>
      <c r="BE805" s="155"/>
      <c r="BF805" s="156"/>
      <c r="BG805" s="157"/>
      <c r="BH805" s="156"/>
      <c r="BI805" s="156"/>
      <c r="BJ805" s="156"/>
      <c r="BK805" s="282"/>
      <c r="BL805" s="249"/>
      <c r="BM805" s="249"/>
      <c r="BN805" s="249"/>
      <c r="BO805" s="249"/>
      <c r="BP805" s="249"/>
      <c r="BQ805" s="249"/>
      <c r="BR805" s="129"/>
      <c r="BS805" s="129"/>
      <c r="BT805" s="182"/>
      <c r="BU805" s="243"/>
      <c r="BV805" s="239"/>
      <c r="BW805" s="243"/>
      <c r="BX805" s="239"/>
      <c r="BY805" s="130"/>
      <c r="BZ805" s="130"/>
      <c r="CA805" s="130"/>
      <c r="CB805" s="130"/>
      <c r="CC805" s="130"/>
      <c r="CD805" s="130"/>
      <c r="CE805" s="130"/>
      <c r="CF805" s="130"/>
      <c r="CG805" s="130"/>
      <c r="CH805" s="130"/>
      <c r="CI805" s="130"/>
      <c r="CJ805" s="130"/>
      <c r="CK805" s="130"/>
      <c r="CL805" s="130"/>
      <c r="CM805" s="130"/>
      <c r="CN805" s="130"/>
      <c r="CO805" s="130"/>
      <c r="CP805" s="130"/>
      <c r="CQ805" s="130"/>
      <c r="CR805" s="130"/>
      <c r="CS805" s="130"/>
      <c r="CT805" s="130"/>
      <c r="CU805" s="130"/>
      <c r="CV805" s="130"/>
      <c r="CW805" s="130"/>
      <c r="CX805" s="130"/>
      <c r="CY805" s="130"/>
      <c r="CZ805" s="130"/>
      <c r="DA805" s="130"/>
      <c r="DB805" s="130"/>
      <c r="DC805" s="130"/>
      <c r="DD805" s="130"/>
      <c r="DE805" s="130"/>
      <c r="DF805" s="130"/>
      <c r="DG805" s="130"/>
      <c r="DH805" s="130"/>
      <c r="DI805" s="130"/>
      <c r="DJ805" s="130"/>
      <c r="DK805" s="130"/>
      <c r="DL805" s="130"/>
      <c r="DM805" s="130"/>
      <c r="DN805" s="130"/>
      <c r="DO805" s="130"/>
      <c r="DP805" s="130"/>
      <c r="DQ805" s="130"/>
      <c r="DR805" s="130"/>
      <c r="DS805" s="130"/>
      <c r="DT805" s="130"/>
      <c r="DU805" s="130"/>
      <c r="DV805" s="130"/>
      <c r="DW805" s="130"/>
      <c r="DX805" s="130"/>
      <c r="DY805" s="130"/>
      <c r="DZ805" s="130"/>
      <c r="EA805" s="130"/>
      <c r="EB805" s="130"/>
      <c r="EC805" s="130"/>
      <c r="ED805" s="130"/>
      <c r="EE805" s="130"/>
      <c r="EF805" s="130"/>
      <c r="EG805" s="130"/>
      <c r="EH805" s="130"/>
      <c r="EI805" s="130"/>
      <c r="EJ805" s="130"/>
      <c r="EK805" s="130"/>
      <c r="EL805" s="130"/>
      <c r="EM805" s="130"/>
      <c r="EN805" s="130"/>
      <c r="EO805" s="130"/>
      <c r="EP805" s="130"/>
      <c r="EQ805" s="130"/>
      <c r="ER805" s="130"/>
      <c r="ES805" s="130"/>
      <c r="ET805" s="130"/>
      <c r="EU805" s="130"/>
      <c r="EV805" s="130"/>
      <c r="EW805" s="130"/>
      <c r="EX805" s="130"/>
      <c r="EY805" s="130"/>
      <c r="EZ805" s="130"/>
      <c r="FA805" s="130"/>
      <c r="FB805" s="130"/>
      <c r="FC805" s="130"/>
      <c r="FD805" s="130"/>
      <c r="FE805" s="130"/>
      <c r="FF805" s="130"/>
      <c r="FG805" s="130"/>
      <c r="FH805" s="130"/>
      <c r="FI805" s="130"/>
      <c r="FJ805" s="130"/>
      <c r="FK805" s="130"/>
      <c r="FL805" s="130"/>
      <c r="FM805" s="130"/>
      <c r="FN805" s="130"/>
      <c r="FO805" s="130"/>
      <c r="FP805" s="130"/>
      <c r="FQ805" s="130"/>
      <c r="FR805" s="130"/>
      <c r="FS805" s="130"/>
      <c r="FT805" s="130"/>
      <c r="FU805" s="130"/>
      <c r="FV805" s="130"/>
      <c r="FW805" s="130"/>
      <c r="FX805" s="130"/>
      <c r="FY805" s="130"/>
      <c r="FZ805" s="130"/>
      <c r="GA805" s="130"/>
      <c r="GB805" s="130"/>
      <c r="GC805" s="130"/>
      <c r="GD805" s="130"/>
      <c r="GE805" s="130"/>
      <c r="GF805" s="130"/>
      <c r="GG805" s="130"/>
      <c r="GH805" s="130"/>
      <c r="GI805" s="130"/>
      <c r="GJ805" s="130"/>
      <c r="GK805" s="130"/>
      <c r="GL805" s="130"/>
      <c r="GM805" s="130"/>
      <c r="GN805" s="130"/>
      <c r="GO805" s="130"/>
      <c r="GP805" s="130"/>
      <c r="GQ805" s="130"/>
      <c r="GR805" s="130"/>
      <c r="GS805" s="130"/>
      <c r="GT805" s="130"/>
      <c r="GU805" s="130"/>
      <c r="GV805" s="130"/>
      <c r="GW805" s="130"/>
      <c r="GX805" s="130"/>
      <c r="GY805" s="130"/>
      <c r="GZ805" s="130"/>
      <c r="HA805" s="130"/>
      <c r="HB805" s="130"/>
      <c r="HC805" s="130"/>
      <c r="HD805" s="130"/>
      <c r="HE805" s="130"/>
      <c r="HF805" s="130"/>
      <c r="HG805" s="130"/>
      <c r="HH805" s="130"/>
      <c r="HI805" s="130"/>
      <c r="HJ805" s="130"/>
      <c r="HK805" s="130"/>
      <c r="HL805" s="130"/>
      <c r="HM805" s="130"/>
      <c r="HN805" s="130"/>
      <c r="HO805" s="130"/>
      <c r="HP805" s="130"/>
      <c r="HQ805" s="130"/>
      <c r="HR805" s="130"/>
      <c r="HS805" s="130"/>
      <c r="HT805" s="130"/>
      <c r="HU805" s="130"/>
      <c r="HV805" s="130"/>
      <c r="HW805" s="130"/>
      <c r="HX805" s="130"/>
      <c r="HY805" s="130"/>
      <c r="HZ805" s="130"/>
      <c r="IA805" s="130"/>
      <c r="IB805" s="130"/>
      <c r="IC805" s="130"/>
      <c r="ID805" s="130"/>
      <c r="IE805" s="130"/>
      <c r="IF805" s="130"/>
      <c r="IG805" s="130"/>
      <c r="IH805" s="130"/>
      <c r="II805" s="130"/>
      <c r="IJ805" s="130"/>
      <c r="IK805" s="130"/>
      <c r="IL805" s="130"/>
      <c r="IM805" s="130"/>
      <c r="IN805" s="130"/>
      <c r="IO805" s="130"/>
      <c r="IP805" s="130"/>
      <c r="IQ805" s="130"/>
      <c r="IR805" s="130"/>
      <c r="IS805" s="130"/>
      <c r="IT805" s="130"/>
      <c r="IU805" s="130"/>
      <c r="IV805" s="130"/>
      <c r="IW805" s="130"/>
      <c r="IX805" s="130"/>
      <c r="IY805" s="130"/>
      <c r="IZ805" s="130"/>
      <c r="JA805" s="130"/>
      <c r="JB805" s="130"/>
      <c r="JC805" s="130"/>
      <c r="JD805" s="130"/>
      <c r="JE805" s="130"/>
      <c r="JF805" s="130"/>
      <c r="JG805" s="130"/>
      <c r="JH805" s="130"/>
      <c r="JI805" s="130"/>
      <c r="JJ805" s="130"/>
      <c r="JK805" s="130"/>
      <c r="JL805" s="130"/>
      <c r="JM805" s="130"/>
      <c r="JN805" s="130"/>
      <c r="JO805" s="130"/>
      <c r="JP805" s="130"/>
      <c r="JQ805" s="130"/>
      <c r="JR805" s="130"/>
      <c r="JS805" s="130"/>
      <c r="JT805" s="130"/>
      <c r="JU805" s="130"/>
      <c r="JV805" s="130"/>
      <c r="JW805" s="130"/>
      <c r="JX805" s="130"/>
      <c r="JY805" s="130"/>
      <c r="JZ805" s="130"/>
      <c r="KA805" s="130"/>
      <c r="KB805" s="130"/>
      <c r="KC805" s="130"/>
      <c r="KD805" s="130"/>
      <c r="KE805" s="130"/>
      <c r="KF805" s="130"/>
      <c r="KG805" s="130"/>
      <c r="KH805" s="130"/>
      <c r="KI805" s="130"/>
      <c r="KJ805" s="130"/>
      <c r="KK805" s="130"/>
      <c r="KL805" s="130"/>
      <c r="KM805" s="130"/>
      <c r="KN805" s="130"/>
      <c r="KO805" s="130"/>
      <c r="KP805" s="130"/>
      <c r="KQ805" s="130"/>
      <c r="KR805" s="130"/>
      <c r="KS805" s="130"/>
      <c r="KT805" s="130"/>
      <c r="KU805" s="130"/>
      <c r="KV805" s="130"/>
      <c r="KW805" s="130"/>
      <c r="KX805" s="130"/>
      <c r="KY805" s="130"/>
      <c r="KZ805" s="130"/>
      <c r="LA805" s="130"/>
      <c r="LB805" s="130"/>
      <c r="LC805" s="130"/>
      <c r="LD805" s="130"/>
      <c r="LE805" s="130"/>
      <c r="LF805" s="130"/>
      <c r="LG805" s="130"/>
      <c r="LH805" s="130"/>
      <c r="LI805" s="130"/>
      <c r="LJ805" s="130"/>
      <c r="LK805" s="130"/>
      <c r="LL805" s="130"/>
      <c r="LM805" s="130"/>
      <c r="LN805" s="130"/>
      <c r="LO805" s="130"/>
      <c r="LP805" s="130"/>
      <c r="LQ805" s="130"/>
      <c r="LR805" s="130"/>
      <c r="LS805" s="130"/>
      <c r="LT805" s="130"/>
      <c r="LU805" s="130"/>
      <c r="LV805" s="130"/>
      <c r="LW805" s="130"/>
      <c r="LX805" s="130"/>
      <c r="LY805" s="130"/>
      <c r="LZ805" s="130"/>
      <c r="MA805" s="130"/>
      <c r="MB805" s="130"/>
      <c r="MC805" s="130"/>
      <c r="MD805" s="130"/>
      <c r="ME805" s="130"/>
      <c r="MF805" s="130"/>
      <c r="MG805" s="130"/>
      <c r="MH805" s="130"/>
      <c r="MI805" s="130"/>
      <c r="MJ805" s="130"/>
      <c r="MK805" s="130"/>
      <c r="ML805" s="130"/>
      <c r="MM805" s="130"/>
      <c r="MN805" s="130"/>
      <c r="MO805" s="130"/>
      <c r="MP805" s="130"/>
      <c r="MQ805" s="130"/>
      <c r="MS805" s="241"/>
      <c r="MT805" s="374">
        <f>(COUNTA($O774:$BB803)/2)-SUM(MV805:NK805)</f>
        <v>0</v>
      </c>
      <c r="MU805" s="375"/>
      <c r="MV805" s="376">
        <f>SUM(MV774:MW803)</f>
        <v>0</v>
      </c>
      <c r="MW805" s="376"/>
      <c r="MX805" s="376">
        <f>SUM(MX774:MY803)</f>
        <v>0</v>
      </c>
      <c r="MY805" s="376"/>
      <c r="MZ805" s="376">
        <f>SUM(MZ774:NA803)</f>
        <v>0</v>
      </c>
      <c r="NA805" s="376"/>
      <c r="NB805" s="376">
        <f>SUM(NB774:NC803)</f>
        <v>0</v>
      </c>
      <c r="NC805" s="376"/>
      <c r="ND805" s="376">
        <f>SUM(ND774:NE803)</f>
        <v>0</v>
      </c>
      <c r="NE805" s="376"/>
      <c r="NF805" s="376">
        <f>SUM(NF774:NG803)</f>
        <v>0</v>
      </c>
      <c r="NG805" s="376"/>
      <c r="NH805" s="376">
        <f>SUM(NH774:NI803)</f>
        <v>0</v>
      </c>
      <c r="NI805" s="376"/>
      <c r="NJ805" s="376">
        <f>SUM(NJ774:NK803)</f>
        <v>0</v>
      </c>
      <c r="NK805" s="376"/>
      <c r="NL805" s="377">
        <f>SUM(NL774:NM803)</f>
        <v>0</v>
      </c>
      <c r="NM805" s="378"/>
      <c r="NN805" s="370"/>
    </row>
    <row r="806" spans="1:384" s="318" customFormat="1" ht="10.199999999999999" customHeight="1" thickBot="1" x14ac:dyDescent="0.35">
      <c r="A806" s="320"/>
      <c r="B806" s="389"/>
      <c r="C806" s="44"/>
      <c r="D806" s="44"/>
      <c r="E806" s="44"/>
      <c r="F806" s="44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  <c r="AA806" s="44"/>
      <c r="AB806" s="44"/>
      <c r="AC806" s="44"/>
      <c r="AD806" s="44"/>
      <c r="AE806" s="44"/>
      <c r="AF806" s="44"/>
      <c r="AG806" s="44"/>
      <c r="AH806" s="44"/>
      <c r="AI806" s="44"/>
      <c r="AJ806" s="44"/>
      <c r="AK806" s="44"/>
      <c r="AL806" s="44"/>
      <c r="AM806" s="44"/>
      <c r="AN806" s="44"/>
      <c r="AO806" s="44"/>
      <c r="AP806" s="44"/>
      <c r="AQ806" s="44"/>
      <c r="AR806" s="44"/>
      <c r="AS806" s="44"/>
      <c r="AT806" s="44"/>
      <c r="AU806" s="44"/>
      <c r="AV806" s="44"/>
      <c r="AW806" s="44"/>
      <c r="AX806" s="44"/>
      <c r="AY806" s="44"/>
      <c r="AZ806" s="44"/>
      <c r="BA806" s="44"/>
      <c r="BB806" s="44"/>
      <c r="BC806" s="44"/>
      <c r="BD806" s="45"/>
      <c r="BE806" s="45"/>
      <c r="BF806" s="45"/>
      <c r="BG806" s="45"/>
      <c r="BH806" s="45"/>
      <c r="BI806" s="45"/>
      <c r="BJ806" s="45"/>
      <c r="BK806" s="241"/>
      <c r="BL806" s="45"/>
      <c r="BM806" s="45"/>
      <c r="BN806" s="45"/>
      <c r="BO806" s="45"/>
      <c r="BP806" s="45"/>
      <c r="BR806" s="45"/>
      <c r="BS806" s="44"/>
      <c r="BT806" s="45"/>
      <c r="BU806" s="240"/>
      <c r="BV806" s="240"/>
      <c r="BW806" s="240"/>
      <c r="BX806" s="240"/>
      <c r="BY806" s="178"/>
      <c r="BZ806" s="178"/>
      <c r="CA806" s="178"/>
      <c r="CB806" s="178"/>
      <c r="CC806" s="178"/>
      <c r="CD806" s="178"/>
      <c r="CE806" s="178"/>
      <c r="CF806" s="178"/>
      <c r="CG806" s="178"/>
      <c r="CH806" s="178"/>
      <c r="CI806" s="178"/>
      <c r="CJ806" s="178"/>
      <c r="CK806" s="178"/>
      <c r="CL806" s="178"/>
      <c r="CM806" s="178"/>
      <c r="CN806" s="178"/>
      <c r="CO806" s="178"/>
      <c r="CP806" s="178"/>
      <c r="CQ806" s="178"/>
      <c r="CR806" s="178"/>
      <c r="CS806" s="178"/>
      <c r="CT806" s="178"/>
      <c r="CU806" s="178"/>
      <c r="CV806" s="178"/>
      <c r="CW806" s="178"/>
      <c r="CX806" s="178"/>
      <c r="CY806" s="178"/>
      <c r="CZ806" s="178"/>
      <c r="DA806" s="178"/>
      <c r="DB806" s="178"/>
      <c r="DC806" s="178"/>
      <c r="DD806" s="178"/>
      <c r="DE806" s="178"/>
      <c r="DF806" s="319"/>
      <c r="DG806" s="319"/>
      <c r="DH806" s="319"/>
      <c r="DI806" s="319"/>
      <c r="DJ806" s="319"/>
      <c r="DK806" s="319"/>
      <c r="DL806" s="319"/>
      <c r="DM806" s="319"/>
      <c r="DN806" s="319"/>
      <c r="DO806" s="319"/>
      <c r="DP806" s="319"/>
      <c r="DQ806" s="319"/>
      <c r="DR806" s="319"/>
      <c r="DS806" s="319"/>
      <c r="DT806" s="319"/>
      <c r="DU806" s="319"/>
      <c r="DV806" s="319"/>
      <c r="DW806" s="319"/>
      <c r="DX806" s="319"/>
      <c r="DY806" s="319"/>
      <c r="DZ806" s="319"/>
      <c r="EA806" s="319"/>
      <c r="EB806" s="319"/>
      <c r="EC806" s="319"/>
      <c r="ED806" s="319"/>
      <c r="EE806" s="319"/>
      <c r="EF806" s="319"/>
      <c r="EG806" s="319"/>
      <c r="EH806" s="319"/>
      <c r="EI806" s="319"/>
      <c r="EJ806" s="319"/>
      <c r="EK806" s="319"/>
      <c r="EL806" s="319"/>
      <c r="EM806" s="319"/>
      <c r="EN806" s="319"/>
      <c r="EO806" s="319"/>
      <c r="EP806" s="319"/>
      <c r="EQ806" s="319"/>
      <c r="ER806" s="319"/>
      <c r="ES806" s="319"/>
      <c r="ET806" s="319"/>
      <c r="EU806" s="319"/>
      <c r="EV806" s="380"/>
      <c r="EW806" s="380"/>
      <c r="EX806" s="380"/>
      <c r="EY806" s="380"/>
      <c r="EZ806" s="380"/>
      <c r="FA806" s="380"/>
      <c r="FB806" s="380"/>
      <c r="FC806" s="380"/>
      <c r="FD806" s="380"/>
      <c r="FE806" s="380"/>
      <c r="FF806" s="380"/>
      <c r="FG806" s="380"/>
      <c r="FH806" s="380"/>
      <c r="FI806" s="380"/>
      <c r="FJ806" s="380"/>
      <c r="FK806" s="380"/>
      <c r="FL806" s="380"/>
      <c r="FM806" s="380"/>
      <c r="FN806" s="380"/>
      <c r="FO806" s="380"/>
      <c r="FP806" s="380"/>
      <c r="FQ806" s="380"/>
      <c r="FR806" s="380"/>
      <c r="FS806" s="380"/>
      <c r="FT806" s="380"/>
      <c r="FU806" s="380"/>
      <c r="FV806" s="380"/>
      <c r="FW806" s="380"/>
      <c r="FX806" s="380"/>
      <c r="FY806" s="380"/>
      <c r="FZ806" s="380"/>
      <c r="GA806" s="380"/>
      <c r="GB806" s="380"/>
      <c r="GC806" s="380"/>
      <c r="GD806" s="380"/>
      <c r="GE806" s="380"/>
      <c r="GF806" s="380"/>
      <c r="GG806" s="380"/>
      <c r="GH806" s="380"/>
      <c r="GI806" s="380"/>
      <c r="GJ806" s="319"/>
      <c r="GK806" s="380"/>
      <c r="GL806" s="380"/>
      <c r="GM806" s="380"/>
      <c r="GN806" s="380"/>
      <c r="GO806" s="380"/>
      <c r="GP806" s="380"/>
      <c r="GQ806" s="380"/>
      <c r="GR806" s="380"/>
      <c r="GS806" s="380"/>
      <c r="GT806" s="380"/>
      <c r="GU806" s="380"/>
      <c r="GV806" s="380"/>
      <c r="GW806" s="380"/>
      <c r="GX806" s="380"/>
      <c r="GY806" s="380"/>
      <c r="GZ806" s="380"/>
      <c r="HA806" s="380"/>
      <c r="HB806" s="380"/>
      <c r="HC806" s="380"/>
      <c r="HD806" s="380"/>
      <c r="HE806" s="380"/>
      <c r="HF806" s="380"/>
      <c r="HG806" s="380"/>
      <c r="HH806" s="380"/>
      <c r="HI806" s="380"/>
      <c r="HJ806" s="380"/>
      <c r="HK806" s="380"/>
      <c r="HL806" s="380"/>
      <c r="HM806" s="380"/>
      <c r="HN806" s="380"/>
      <c r="HO806" s="380"/>
      <c r="HP806" s="380"/>
      <c r="HQ806" s="380"/>
      <c r="HR806" s="380"/>
      <c r="HS806" s="380"/>
      <c r="HT806" s="380"/>
      <c r="HU806" s="380"/>
      <c r="HV806" s="380"/>
      <c r="HW806" s="380"/>
      <c r="HX806" s="380"/>
      <c r="HY806" s="319"/>
      <c r="HZ806" s="380"/>
      <c r="IA806" s="380"/>
      <c r="IB806" s="380"/>
      <c r="IC806" s="380"/>
      <c r="ID806" s="380"/>
      <c r="IE806" s="380"/>
      <c r="IF806" s="380"/>
      <c r="IG806" s="380"/>
      <c r="IH806" s="380"/>
      <c r="II806" s="380"/>
      <c r="IJ806" s="380"/>
      <c r="IK806" s="380"/>
      <c r="IL806" s="380"/>
      <c r="IM806" s="380"/>
      <c r="IN806" s="380"/>
      <c r="IO806" s="380"/>
      <c r="IP806" s="380"/>
      <c r="IQ806" s="380"/>
      <c r="IR806" s="380"/>
      <c r="IS806" s="380"/>
      <c r="IT806" s="380"/>
      <c r="IU806" s="380"/>
      <c r="IV806" s="380"/>
      <c r="IW806" s="380"/>
      <c r="IX806" s="380"/>
      <c r="IY806" s="380"/>
      <c r="IZ806" s="380"/>
      <c r="JA806" s="380"/>
      <c r="JB806" s="380"/>
      <c r="JC806" s="380"/>
      <c r="JD806" s="380"/>
      <c r="JE806" s="380"/>
      <c r="JF806" s="380"/>
      <c r="JG806" s="380"/>
      <c r="JH806" s="380"/>
      <c r="JI806" s="380"/>
      <c r="JJ806" s="380"/>
      <c r="JK806" s="380"/>
      <c r="JL806" s="380"/>
      <c r="JM806" s="380"/>
      <c r="JN806" s="319"/>
      <c r="JO806" s="380"/>
      <c r="JP806" s="380"/>
      <c r="JQ806" s="380"/>
      <c r="JR806" s="380"/>
      <c r="JS806" s="380"/>
      <c r="JT806" s="380"/>
      <c r="JU806" s="380"/>
      <c r="JV806" s="380"/>
      <c r="JW806" s="380"/>
      <c r="JX806" s="380"/>
      <c r="JY806" s="380"/>
      <c r="JZ806" s="380"/>
      <c r="KA806" s="380"/>
      <c r="KB806" s="380"/>
      <c r="KC806" s="380"/>
      <c r="KD806" s="380"/>
      <c r="KE806" s="380"/>
      <c r="KF806" s="380"/>
      <c r="KG806" s="380"/>
      <c r="KH806" s="380"/>
      <c r="KI806" s="380"/>
      <c r="KJ806" s="380"/>
      <c r="KK806" s="380"/>
      <c r="KL806" s="380"/>
      <c r="KM806" s="380"/>
      <c r="KN806" s="380"/>
      <c r="KO806" s="380"/>
      <c r="KP806" s="380"/>
      <c r="KQ806" s="380"/>
      <c r="KR806" s="380"/>
      <c r="KS806" s="380"/>
      <c r="KT806" s="380"/>
      <c r="KU806" s="380"/>
      <c r="KV806" s="380"/>
      <c r="KW806" s="380"/>
      <c r="KX806" s="380"/>
      <c r="KY806" s="380"/>
      <c r="KZ806" s="380"/>
      <c r="LA806" s="380"/>
      <c r="LB806" s="380"/>
      <c r="LC806" s="319"/>
      <c r="LD806" s="380"/>
      <c r="LE806" s="380"/>
      <c r="LF806" s="380"/>
      <c r="LG806" s="380"/>
      <c r="LH806" s="380"/>
      <c r="LI806" s="380"/>
      <c r="LJ806" s="380"/>
      <c r="LK806" s="380"/>
      <c r="LL806" s="380"/>
      <c r="LM806" s="380"/>
      <c r="LN806" s="380"/>
      <c r="LO806" s="380"/>
      <c r="LP806" s="380"/>
      <c r="LQ806" s="380"/>
      <c r="LR806" s="380"/>
      <c r="LS806" s="380"/>
      <c r="LT806" s="380"/>
      <c r="LU806" s="380"/>
      <c r="LV806" s="380"/>
      <c r="LW806" s="380"/>
      <c r="LX806" s="380"/>
      <c r="LY806" s="380"/>
      <c r="LZ806" s="380"/>
      <c r="MA806" s="380"/>
      <c r="MB806" s="380"/>
      <c r="MC806" s="380"/>
      <c r="MD806" s="380"/>
      <c r="ME806" s="380"/>
      <c r="MF806" s="380"/>
      <c r="MG806" s="380"/>
      <c r="MH806" s="380"/>
      <c r="MI806" s="380"/>
      <c r="MJ806" s="380"/>
      <c r="MK806" s="380"/>
      <c r="ML806" s="380"/>
      <c r="MM806" s="380"/>
      <c r="MN806" s="380"/>
      <c r="MO806" s="380"/>
      <c r="MP806" s="380"/>
      <c r="MQ806" s="380"/>
      <c r="MS806" s="241"/>
      <c r="MT806" s="367"/>
      <c r="MU806" s="367"/>
      <c r="MV806" s="367"/>
      <c r="MW806" s="367"/>
      <c r="MX806" s="367"/>
      <c r="MY806" s="367"/>
      <c r="MZ806" s="367"/>
      <c r="NA806" s="367"/>
      <c r="NB806" s="367"/>
      <c r="NC806" s="367"/>
      <c r="ND806" s="367"/>
      <c r="NE806" s="367"/>
      <c r="NF806" s="367"/>
      <c r="NG806" s="367"/>
      <c r="NH806" s="367"/>
      <c r="NI806" s="367"/>
      <c r="NJ806" s="367"/>
      <c r="NK806" s="367"/>
      <c r="NL806" s="367"/>
      <c r="NM806" s="367"/>
      <c r="NN806" s="370"/>
    </row>
    <row r="807" spans="1:384" s="318" customFormat="1" ht="18" customHeight="1" thickBot="1" x14ac:dyDescent="0.35">
      <c r="A807" s="26">
        <v>24</v>
      </c>
      <c r="B807" s="389"/>
      <c r="C807" s="415">
        <f>Conges!$B$26</f>
        <v>44919</v>
      </c>
      <c r="D807" s="416"/>
      <c r="E807" s="416"/>
      <c r="F807" s="416"/>
      <c r="G807" s="416"/>
      <c r="H807" s="416"/>
      <c r="I807" s="416"/>
      <c r="J807" s="416"/>
      <c r="K807" s="416"/>
      <c r="L807" s="416"/>
      <c r="M807" s="416"/>
      <c r="N807" s="416"/>
      <c r="O807" s="416"/>
      <c r="P807" s="416"/>
      <c r="Q807" s="416"/>
      <c r="R807" s="416"/>
      <c r="S807" s="416"/>
      <c r="T807" s="416"/>
      <c r="U807" s="416"/>
      <c r="V807" s="416"/>
      <c r="W807" s="416"/>
      <c r="X807" s="416"/>
      <c r="Y807" s="416"/>
      <c r="Z807" s="416"/>
      <c r="AA807" s="416"/>
      <c r="AB807" s="416"/>
      <c r="AC807" s="416"/>
      <c r="AD807" s="416"/>
      <c r="AE807" s="416"/>
      <c r="AF807" s="416"/>
      <c r="AG807" s="416"/>
      <c r="AH807" s="416"/>
      <c r="AI807" s="416"/>
      <c r="AJ807" s="416"/>
      <c r="AK807" s="416"/>
      <c r="AL807" s="416"/>
      <c r="AM807" s="416"/>
      <c r="AN807" s="416"/>
      <c r="AO807" s="416"/>
      <c r="AP807" s="416"/>
      <c r="AQ807" s="416"/>
      <c r="AR807" s="416"/>
      <c r="AS807" s="416"/>
      <c r="AT807" s="416"/>
      <c r="AU807" s="416"/>
      <c r="AV807" s="416"/>
      <c r="AW807" s="416"/>
      <c r="AX807" s="416"/>
      <c r="AY807" s="416"/>
      <c r="AZ807" s="416"/>
      <c r="BA807" s="416"/>
      <c r="BB807" s="416"/>
      <c r="BC807" s="416"/>
      <c r="BD807" s="417"/>
      <c r="BE807" s="418" t="str">
        <f>$BE$2</f>
        <v>H / jour</v>
      </c>
      <c r="BF807" s="419"/>
      <c r="BG807" s="421"/>
      <c r="BH807" s="350" t="s">
        <v>54</v>
      </c>
      <c r="BI807" s="350"/>
      <c r="BJ807" s="350" t="str">
        <f>$BJ$2</f>
        <v>Cumul moyen iddéal</v>
      </c>
      <c r="BK807" s="348"/>
      <c r="BL807" s="350" t="s">
        <v>69</v>
      </c>
      <c r="BM807" s="350" t="s">
        <v>70</v>
      </c>
      <c r="BN807" s="350" t="s">
        <v>73</v>
      </c>
      <c r="BO807" s="350" t="s">
        <v>74</v>
      </c>
      <c r="BP807" s="350" t="s">
        <v>71</v>
      </c>
      <c r="BQ807" s="350" t="s">
        <v>72</v>
      </c>
      <c r="BR807" s="356" t="s">
        <v>62</v>
      </c>
      <c r="BS807" s="359" t="s">
        <v>68</v>
      </c>
      <c r="BT807" s="358"/>
      <c r="BU807" s="354" t="str">
        <f>BU$2</f>
        <v>Heures Pointés Reel +ind</v>
      </c>
      <c r="BV807" s="352" t="str">
        <f>BV$2</f>
        <v>Heures Cumules Reel + ind</v>
      </c>
      <c r="BW807" s="354"/>
      <c r="BX807" s="352"/>
      <c r="BY807" s="178"/>
      <c r="BZ807" s="178"/>
      <c r="CA807" s="178"/>
      <c r="CB807" s="178"/>
      <c r="CC807" s="178"/>
      <c r="CD807" s="178"/>
      <c r="CE807" s="178"/>
      <c r="CF807" s="178"/>
      <c r="CG807" s="178"/>
      <c r="CH807" s="178"/>
      <c r="CI807" s="178"/>
      <c r="CJ807" s="178"/>
      <c r="CK807" s="178"/>
      <c r="CL807" s="178"/>
      <c r="CM807" s="178"/>
      <c r="CN807" s="178"/>
      <c r="CO807" s="178"/>
      <c r="CP807" s="178"/>
      <c r="CQ807" s="178"/>
      <c r="CR807" s="178"/>
      <c r="CS807" s="178"/>
      <c r="CT807" s="178"/>
      <c r="CU807" s="178"/>
      <c r="CV807" s="178"/>
      <c r="CW807" s="178"/>
      <c r="CX807" s="178"/>
      <c r="CY807" s="178"/>
      <c r="CZ807" s="178"/>
      <c r="DA807" s="178"/>
      <c r="DB807" s="178"/>
      <c r="DC807" s="178"/>
      <c r="DD807" s="178"/>
      <c r="DE807" s="178"/>
      <c r="DF807" s="319"/>
      <c r="DG807" s="319"/>
      <c r="DH807" s="319"/>
      <c r="DI807" s="319"/>
      <c r="DJ807" s="319"/>
      <c r="DK807" s="319"/>
      <c r="DL807" s="319"/>
      <c r="DM807" s="319"/>
      <c r="DN807" s="319"/>
      <c r="DO807" s="319"/>
      <c r="DP807" s="319"/>
      <c r="DQ807" s="319"/>
      <c r="DR807" s="319"/>
      <c r="DS807" s="319"/>
      <c r="DT807" s="319"/>
      <c r="DU807" s="319"/>
      <c r="DV807" s="319"/>
      <c r="DW807" s="319"/>
      <c r="DX807" s="319"/>
      <c r="DY807" s="319"/>
      <c r="DZ807" s="319"/>
      <c r="EA807" s="319"/>
      <c r="EB807" s="319"/>
      <c r="EC807" s="319"/>
      <c r="ED807" s="319"/>
      <c r="EE807" s="319"/>
      <c r="EF807" s="319"/>
      <c r="EG807" s="319"/>
      <c r="EH807" s="319"/>
      <c r="EI807" s="319"/>
      <c r="EJ807" s="319"/>
      <c r="EK807" s="319"/>
      <c r="EL807" s="319"/>
      <c r="EM807" s="319"/>
      <c r="EN807" s="319"/>
      <c r="EO807" s="319"/>
      <c r="EP807" s="319"/>
      <c r="EQ807" s="319"/>
      <c r="ER807" s="319"/>
      <c r="ES807" s="319"/>
      <c r="ET807" s="319"/>
      <c r="EU807" s="319"/>
      <c r="EV807" s="380"/>
      <c r="EW807" s="380"/>
      <c r="EX807" s="380"/>
      <c r="EY807" s="380"/>
      <c r="EZ807" s="380"/>
      <c r="FA807" s="380"/>
      <c r="FB807" s="380"/>
      <c r="FC807" s="380"/>
      <c r="FD807" s="380"/>
      <c r="FE807" s="380"/>
      <c r="FF807" s="380"/>
      <c r="FG807" s="380"/>
      <c r="FH807" s="380"/>
      <c r="FI807" s="380"/>
      <c r="FJ807" s="380"/>
      <c r="FK807" s="380"/>
      <c r="FL807" s="380"/>
      <c r="FM807" s="380"/>
      <c r="FN807" s="380"/>
      <c r="FO807" s="380"/>
      <c r="FP807" s="380"/>
      <c r="FQ807" s="380"/>
      <c r="FR807" s="380"/>
      <c r="FS807" s="380"/>
      <c r="FT807" s="380"/>
      <c r="FU807" s="380"/>
      <c r="FV807" s="380"/>
      <c r="FW807" s="380"/>
      <c r="FX807" s="380"/>
      <c r="FY807" s="380"/>
      <c r="FZ807" s="380"/>
      <c r="GA807" s="380"/>
      <c r="GB807" s="380"/>
      <c r="GC807" s="380"/>
      <c r="GD807" s="380"/>
      <c r="GE807" s="380"/>
      <c r="GF807" s="380"/>
      <c r="GG807" s="380"/>
      <c r="GH807" s="380"/>
      <c r="GI807" s="380"/>
      <c r="GJ807" s="319"/>
      <c r="GK807" s="380"/>
      <c r="GL807" s="380"/>
      <c r="GM807" s="380"/>
      <c r="GN807" s="380"/>
      <c r="GO807" s="380"/>
      <c r="GP807" s="380"/>
      <c r="GQ807" s="380"/>
      <c r="GR807" s="380"/>
      <c r="GS807" s="380"/>
      <c r="GT807" s="380"/>
      <c r="GU807" s="380"/>
      <c r="GV807" s="380"/>
      <c r="GW807" s="380"/>
      <c r="GX807" s="380"/>
      <c r="GY807" s="380"/>
      <c r="GZ807" s="380"/>
      <c r="HA807" s="380"/>
      <c r="HB807" s="380"/>
      <c r="HC807" s="380"/>
      <c r="HD807" s="380"/>
      <c r="HE807" s="380"/>
      <c r="HF807" s="380"/>
      <c r="HG807" s="380"/>
      <c r="HH807" s="380"/>
      <c r="HI807" s="380"/>
      <c r="HJ807" s="380"/>
      <c r="HK807" s="380"/>
      <c r="HL807" s="380"/>
      <c r="HM807" s="380"/>
      <c r="HN807" s="380"/>
      <c r="HO807" s="380"/>
      <c r="HP807" s="380"/>
      <c r="HQ807" s="380"/>
      <c r="HR807" s="380"/>
      <c r="HS807" s="380"/>
      <c r="HT807" s="380"/>
      <c r="HU807" s="380"/>
      <c r="HV807" s="380"/>
      <c r="HW807" s="380"/>
      <c r="HX807" s="380"/>
      <c r="HY807" s="319"/>
      <c r="HZ807" s="380"/>
      <c r="IA807" s="380"/>
      <c r="IB807" s="380"/>
      <c r="IC807" s="380"/>
      <c r="ID807" s="380"/>
      <c r="IE807" s="380"/>
      <c r="IF807" s="380"/>
      <c r="IG807" s="380"/>
      <c r="IH807" s="380"/>
      <c r="II807" s="380"/>
      <c r="IJ807" s="380"/>
      <c r="IK807" s="380"/>
      <c r="IL807" s="380"/>
      <c r="IM807" s="380"/>
      <c r="IN807" s="380"/>
      <c r="IO807" s="380"/>
      <c r="IP807" s="380"/>
      <c r="IQ807" s="380"/>
      <c r="IR807" s="380"/>
      <c r="IS807" s="380"/>
      <c r="IT807" s="380"/>
      <c r="IU807" s="380"/>
      <c r="IV807" s="380"/>
      <c r="IW807" s="380"/>
      <c r="IX807" s="380"/>
      <c r="IY807" s="380"/>
      <c r="IZ807" s="380"/>
      <c r="JA807" s="380"/>
      <c r="JB807" s="380"/>
      <c r="JC807" s="380"/>
      <c r="JD807" s="380"/>
      <c r="JE807" s="380"/>
      <c r="JF807" s="380"/>
      <c r="JG807" s="380"/>
      <c r="JH807" s="380"/>
      <c r="JI807" s="380"/>
      <c r="JJ807" s="380"/>
      <c r="JK807" s="380"/>
      <c r="JL807" s="380"/>
      <c r="JM807" s="380"/>
      <c r="JN807" s="319"/>
      <c r="JO807" s="380"/>
      <c r="JP807" s="380"/>
      <c r="JQ807" s="380"/>
      <c r="JR807" s="380"/>
      <c r="JS807" s="380"/>
      <c r="JT807" s="380"/>
      <c r="JU807" s="380"/>
      <c r="JV807" s="380"/>
      <c r="JW807" s="380"/>
      <c r="JX807" s="380"/>
      <c r="JY807" s="380"/>
      <c r="JZ807" s="380"/>
      <c r="KA807" s="380"/>
      <c r="KB807" s="380"/>
      <c r="KC807" s="380"/>
      <c r="KD807" s="380"/>
      <c r="KE807" s="380"/>
      <c r="KF807" s="380"/>
      <c r="KG807" s="380"/>
      <c r="KH807" s="380"/>
      <c r="KI807" s="380"/>
      <c r="KJ807" s="380"/>
      <c r="KK807" s="380"/>
      <c r="KL807" s="380"/>
      <c r="KM807" s="380"/>
      <c r="KN807" s="380"/>
      <c r="KO807" s="380"/>
      <c r="KP807" s="380"/>
      <c r="KQ807" s="380"/>
      <c r="KR807" s="380"/>
      <c r="KS807" s="380"/>
      <c r="KT807" s="380"/>
      <c r="KU807" s="380"/>
      <c r="KV807" s="380"/>
      <c r="KW807" s="380"/>
      <c r="KX807" s="380"/>
      <c r="KY807" s="380"/>
      <c r="KZ807" s="380"/>
      <c r="LA807" s="380"/>
      <c r="LB807" s="380"/>
      <c r="LC807" s="319"/>
      <c r="LD807" s="380"/>
      <c r="LE807" s="380"/>
      <c r="LF807" s="380"/>
      <c r="LG807" s="380"/>
      <c r="LH807" s="380"/>
      <c r="LI807" s="380"/>
      <c r="LJ807" s="380"/>
      <c r="LK807" s="380"/>
      <c r="LL807" s="380"/>
      <c r="LM807" s="380"/>
      <c r="LN807" s="380"/>
      <c r="LO807" s="380"/>
      <c r="LP807" s="380"/>
      <c r="LQ807" s="380"/>
      <c r="LR807" s="380"/>
      <c r="LS807" s="380"/>
      <c r="LT807" s="380"/>
      <c r="LU807" s="380"/>
      <c r="LV807" s="380"/>
      <c r="LW807" s="380"/>
      <c r="LX807" s="380"/>
      <c r="LY807" s="380"/>
      <c r="LZ807" s="380"/>
      <c r="MA807" s="380"/>
      <c r="MB807" s="380"/>
      <c r="MC807" s="380"/>
      <c r="MD807" s="380"/>
      <c r="ME807" s="380"/>
      <c r="MF807" s="380"/>
      <c r="MG807" s="380"/>
      <c r="MH807" s="380"/>
      <c r="MI807" s="380"/>
      <c r="MJ807" s="380"/>
      <c r="MK807" s="380"/>
      <c r="ML807" s="380"/>
      <c r="MM807" s="380"/>
      <c r="MN807" s="380"/>
      <c r="MO807" s="380"/>
      <c r="MP807" s="380"/>
      <c r="MQ807" s="380"/>
      <c r="MS807" s="241"/>
      <c r="MT807" s="423" t="s">
        <v>12</v>
      </c>
      <c r="MU807" s="423"/>
      <c r="MV807" s="423"/>
      <c r="MW807" s="423"/>
      <c r="MX807" s="423"/>
      <c r="MY807" s="423"/>
      <c r="MZ807" s="423"/>
      <c r="NA807" s="423"/>
      <c r="NB807" s="423"/>
      <c r="NC807" s="423"/>
      <c r="ND807" s="423"/>
      <c r="NE807" s="423"/>
      <c r="NF807" s="423"/>
      <c r="NG807" s="423"/>
      <c r="NH807" s="423"/>
      <c r="NI807" s="423"/>
      <c r="NJ807" s="423"/>
      <c r="NK807" s="423"/>
      <c r="NL807" s="423"/>
      <c r="NM807" s="423"/>
      <c r="NN807" s="370"/>
      <c r="NR807" s="361" t="s">
        <v>56</v>
      </c>
      <c r="NS807" s="361"/>
      <c r="NT807" s="361"/>
    </row>
    <row r="808" spans="1:384" s="318" customFormat="1" ht="10.199999999999999" customHeight="1" x14ac:dyDescent="0.25">
      <c r="A808" s="25"/>
      <c r="B808" s="389"/>
      <c r="C808" s="424">
        <f>C807</f>
        <v>44919</v>
      </c>
      <c r="D808" s="16"/>
      <c r="E808" s="409" t="str">
        <f>$E$3</f>
        <v>Sans Renfort</v>
      </c>
      <c r="F808" s="409"/>
      <c r="G808" s="409"/>
      <c r="H808" s="10"/>
      <c r="I808" s="10"/>
      <c r="J808" s="10"/>
      <c r="K808" s="10"/>
      <c r="L808" s="10"/>
      <c r="M808" s="10"/>
      <c r="N808" s="367">
        <v>7</v>
      </c>
      <c r="O808" s="367"/>
      <c r="P808" s="367">
        <v>8</v>
      </c>
      <c r="Q808" s="367"/>
      <c r="R808" s="367">
        <v>9</v>
      </c>
      <c r="S808" s="367"/>
      <c r="T808" s="367">
        <v>10</v>
      </c>
      <c r="U808" s="367"/>
      <c r="V808" s="367">
        <v>11</v>
      </c>
      <c r="W808" s="367"/>
      <c r="X808" s="367">
        <v>12</v>
      </c>
      <c r="Y808" s="367"/>
      <c r="Z808" s="367">
        <v>13</v>
      </c>
      <c r="AA808" s="367"/>
      <c r="AB808" s="367">
        <v>14</v>
      </c>
      <c r="AC808" s="367"/>
      <c r="AD808" s="367">
        <v>15</v>
      </c>
      <c r="AE808" s="367"/>
      <c r="AF808" s="367">
        <v>16</v>
      </c>
      <c r="AG808" s="367"/>
      <c r="AH808" s="367">
        <v>17</v>
      </c>
      <c r="AI808" s="367"/>
      <c r="AJ808" s="367">
        <v>18</v>
      </c>
      <c r="AK808" s="367"/>
      <c r="AL808" s="367">
        <v>19</v>
      </c>
      <c r="AM808" s="367"/>
      <c r="AN808" s="367">
        <v>20</v>
      </c>
      <c r="AO808" s="367"/>
      <c r="AP808" s="367">
        <v>21</v>
      </c>
      <c r="AQ808" s="367"/>
      <c r="AR808" s="367">
        <v>22</v>
      </c>
      <c r="AS808" s="367"/>
      <c r="AT808" s="367">
        <v>23</v>
      </c>
      <c r="AU808" s="367"/>
      <c r="AV808" s="367">
        <v>24</v>
      </c>
      <c r="AW808" s="367"/>
      <c r="AX808" s="367">
        <v>1</v>
      </c>
      <c r="AY808" s="367"/>
      <c r="AZ808" s="367">
        <v>2</v>
      </c>
      <c r="BA808" s="367"/>
      <c r="BB808" s="367">
        <v>3</v>
      </c>
      <c r="BC808" s="410"/>
      <c r="BD808" s="417"/>
      <c r="BE808" s="420"/>
      <c r="BF808" s="358"/>
      <c r="BG808" s="422"/>
      <c r="BH808" s="351"/>
      <c r="BI808" s="351"/>
      <c r="BJ808" s="351"/>
      <c r="BK808" s="349"/>
      <c r="BL808" s="351"/>
      <c r="BM808" s="351"/>
      <c r="BN808" s="351"/>
      <c r="BO808" s="351"/>
      <c r="BP808" s="351"/>
      <c r="BQ808" s="351"/>
      <c r="BR808" s="357"/>
      <c r="BS808" s="360"/>
      <c r="BT808" s="358"/>
      <c r="BU808" s="355"/>
      <c r="BV808" s="353"/>
      <c r="BW808" s="355"/>
      <c r="BX808" s="353"/>
      <c r="BY808" s="319"/>
      <c r="BZ808" s="319"/>
      <c r="CA808" s="319"/>
      <c r="CB808" s="319"/>
      <c r="CC808" s="319"/>
      <c r="CD808" s="319"/>
      <c r="CE808" s="319"/>
      <c r="CF808" s="319"/>
      <c r="CG808" s="319"/>
      <c r="CH808" s="319"/>
      <c r="CI808" s="319"/>
      <c r="CJ808" s="319"/>
      <c r="CK808" s="319"/>
      <c r="CL808" s="319"/>
      <c r="CM808" s="319"/>
      <c r="CN808" s="319"/>
      <c r="CO808" s="319"/>
      <c r="CP808" s="319"/>
      <c r="CQ808" s="319"/>
      <c r="CR808" s="319"/>
      <c r="CS808" s="319"/>
      <c r="CT808" s="319"/>
      <c r="CU808" s="319"/>
      <c r="CV808" s="319"/>
      <c r="CW808" s="319"/>
      <c r="CX808" s="319"/>
      <c r="CY808" s="319"/>
      <c r="CZ808" s="319"/>
      <c r="DA808" s="319"/>
      <c r="DB808" s="319"/>
      <c r="DC808" s="319"/>
      <c r="DD808" s="319"/>
      <c r="DE808" s="319"/>
      <c r="DF808" s="319"/>
      <c r="DG808" s="319"/>
      <c r="DH808" s="319"/>
      <c r="DI808" s="319"/>
      <c r="DJ808" s="319"/>
      <c r="DK808" s="319"/>
      <c r="DL808" s="319"/>
      <c r="DM808" s="319"/>
      <c r="DN808" s="319"/>
      <c r="DO808" s="319"/>
      <c r="DP808" s="319"/>
      <c r="DQ808" s="319"/>
      <c r="DR808" s="319"/>
      <c r="DS808" s="319"/>
      <c r="DT808" s="319"/>
      <c r="DU808" s="319"/>
      <c r="DV808" s="319"/>
      <c r="DW808" s="319"/>
      <c r="DX808" s="319"/>
      <c r="DY808" s="319"/>
      <c r="DZ808" s="319"/>
      <c r="EA808" s="319"/>
      <c r="EB808" s="319"/>
      <c r="EC808" s="319"/>
      <c r="ED808" s="319"/>
      <c r="EE808" s="319"/>
      <c r="EF808" s="319"/>
      <c r="EG808" s="319"/>
      <c r="EH808" s="319"/>
      <c r="EI808" s="319"/>
      <c r="EJ808" s="319"/>
      <c r="EK808" s="319"/>
      <c r="EL808" s="319"/>
      <c r="EM808" s="319"/>
      <c r="EN808" s="319"/>
      <c r="EO808" s="319"/>
      <c r="EP808" s="319"/>
      <c r="EQ808" s="319"/>
      <c r="ER808" s="319"/>
      <c r="ES808" s="319"/>
      <c r="ET808" s="319"/>
      <c r="EU808" s="319"/>
      <c r="EV808" s="319"/>
      <c r="EW808" s="319"/>
      <c r="EX808" s="319"/>
      <c r="EY808" s="319"/>
      <c r="EZ808" s="319"/>
      <c r="FA808" s="319"/>
      <c r="FB808" s="319"/>
      <c r="FC808" s="319"/>
      <c r="FD808" s="319"/>
      <c r="FE808" s="319"/>
      <c r="FF808" s="319"/>
      <c r="FG808" s="319"/>
      <c r="FH808" s="319"/>
      <c r="FI808" s="319"/>
      <c r="FJ808" s="319"/>
      <c r="FK808" s="319"/>
      <c r="FL808" s="319"/>
      <c r="FM808" s="319"/>
      <c r="FN808" s="319"/>
      <c r="FO808" s="319"/>
      <c r="FP808" s="319"/>
      <c r="FQ808" s="319"/>
      <c r="FR808" s="319"/>
      <c r="FS808" s="319"/>
      <c r="FT808" s="319"/>
      <c r="FU808" s="319"/>
      <c r="FV808" s="319"/>
      <c r="FW808" s="319"/>
      <c r="FX808" s="319"/>
      <c r="FY808" s="319"/>
      <c r="FZ808" s="319"/>
      <c r="GA808" s="319"/>
      <c r="GB808" s="319"/>
      <c r="GC808" s="319"/>
      <c r="GD808" s="319"/>
      <c r="GE808" s="319"/>
      <c r="GF808" s="319"/>
      <c r="GG808" s="319"/>
      <c r="GH808" s="319"/>
      <c r="GI808" s="319"/>
      <c r="GJ808" s="319"/>
      <c r="GK808" s="319"/>
      <c r="GL808" s="319"/>
      <c r="GM808" s="319"/>
      <c r="GN808" s="319"/>
      <c r="GO808" s="319"/>
      <c r="GP808" s="319"/>
      <c r="GQ808" s="319"/>
      <c r="GR808" s="319"/>
      <c r="GS808" s="319"/>
      <c r="GT808" s="319"/>
      <c r="GU808" s="319"/>
      <c r="GV808" s="319"/>
      <c r="GW808" s="319"/>
      <c r="GX808" s="319"/>
      <c r="GY808" s="319"/>
      <c r="GZ808" s="319"/>
      <c r="HA808" s="319"/>
      <c r="HB808" s="319"/>
      <c r="HC808" s="319"/>
      <c r="HD808" s="319"/>
      <c r="HE808" s="319"/>
      <c r="HF808" s="319"/>
      <c r="HG808" s="319"/>
      <c r="HH808" s="319"/>
      <c r="HI808" s="319"/>
      <c r="HJ808" s="319"/>
      <c r="HK808" s="319"/>
      <c r="HL808" s="319"/>
      <c r="HM808" s="319"/>
      <c r="HN808" s="319"/>
      <c r="HO808" s="319"/>
      <c r="HP808" s="319"/>
      <c r="HQ808" s="319"/>
      <c r="HR808" s="319"/>
      <c r="HS808" s="319"/>
      <c r="HT808" s="319"/>
      <c r="HU808" s="319"/>
      <c r="HV808" s="319"/>
      <c r="HW808" s="319"/>
      <c r="HX808" s="319"/>
      <c r="HY808" s="319"/>
      <c r="HZ808" s="319"/>
      <c r="IA808" s="319"/>
      <c r="IB808" s="319"/>
      <c r="IC808" s="319"/>
      <c r="ID808" s="319"/>
      <c r="IE808" s="319"/>
      <c r="IF808" s="319"/>
      <c r="IG808" s="319"/>
      <c r="IH808" s="319"/>
      <c r="II808" s="319"/>
      <c r="IJ808" s="319"/>
      <c r="IK808" s="319"/>
      <c r="IL808" s="319"/>
      <c r="IM808" s="319"/>
      <c r="IN808" s="319"/>
      <c r="IO808" s="319"/>
      <c r="IP808" s="319"/>
      <c r="IQ808" s="319"/>
      <c r="IR808" s="319"/>
      <c r="IS808" s="319"/>
      <c r="IT808" s="319"/>
      <c r="IU808" s="319"/>
      <c r="IV808" s="319"/>
      <c r="IW808" s="319"/>
      <c r="IX808" s="319"/>
      <c r="IY808" s="319"/>
      <c r="IZ808" s="319"/>
      <c r="JA808" s="319"/>
      <c r="JB808" s="319"/>
      <c r="JC808" s="319"/>
      <c r="JD808" s="319"/>
      <c r="JE808" s="319"/>
      <c r="JF808" s="319"/>
      <c r="JG808" s="319"/>
      <c r="JH808" s="319"/>
      <c r="JI808" s="319"/>
      <c r="JJ808" s="319"/>
      <c r="JK808" s="319"/>
      <c r="JL808" s="319"/>
      <c r="JM808" s="319"/>
      <c r="JN808" s="319"/>
      <c r="JO808" s="319"/>
      <c r="JP808" s="319"/>
      <c r="JQ808" s="319"/>
      <c r="JR808" s="319"/>
      <c r="JS808" s="319"/>
      <c r="JT808" s="319"/>
      <c r="JU808" s="319"/>
      <c r="JV808" s="319"/>
      <c r="JW808" s="319"/>
      <c r="JX808" s="319"/>
      <c r="JY808" s="319"/>
      <c r="JZ808" s="319"/>
      <c r="KA808" s="319"/>
      <c r="KB808" s="319"/>
      <c r="KC808" s="319"/>
      <c r="KD808" s="319"/>
      <c r="KE808" s="319"/>
      <c r="KF808" s="319"/>
      <c r="KG808" s="319"/>
      <c r="KH808" s="319"/>
      <c r="KI808" s="319"/>
      <c r="KJ808" s="319"/>
      <c r="KK808" s="319"/>
      <c r="KL808" s="319"/>
      <c r="KM808" s="319"/>
      <c r="KN808" s="319"/>
      <c r="KO808" s="319"/>
      <c r="KP808" s="319"/>
      <c r="KQ808" s="319"/>
      <c r="KR808" s="319"/>
      <c r="KS808" s="319"/>
      <c r="KT808" s="319"/>
      <c r="KU808" s="319"/>
      <c r="KV808" s="319"/>
      <c r="KW808" s="319"/>
      <c r="KX808" s="319"/>
      <c r="KY808" s="319"/>
      <c r="KZ808" s="319"/>
      <c r="LA808" s="319"/>
      <c r="LB808" s="319"/>
      <c r="LC808" s="319"/>
      <c r="LD808" s="319"/>
      <c r="LE808" s="319"/>
      <c r="LF808" s="319"/>
      <c r="LG808" s="319"/>
      <c r="LH808" s="319"/>
      <c r="LI808" s="319"/>
      <c r="LJ808" s="319"/>
      <c r="LK808" s="319"/>
      <c r="LL808" s="319"/>
      <c r="LM808" s="319"/>
      <c r="LN808" s="319"/>
      <c r="LO808" s="319"/>
      <c r="LP808" s="319"/>
      <c r="LQ808" s="319"/>
      <c r="LR808" s="319"/>
      <c r="LS808" s="319"/>
      <c r="LT808" s="319"/>
      <c r="LU808" s="319"/>
      <c r="LV808" s="319"/>
      <c r="LW808" s="319"/>
      <c r="LX808" s="319"/>
      <c r="LY808" s="319"/>
      <c r="LZ808" s="319"/>
      <c r="MA808" s="319"/>
      <c r="MB808" s="319"/>
      <c r="MC808" s="319"/>
      <c r="MD808" s="319"/>
      <c r="ME808" s="319"/>
      <c r="MF808" s="319"/>
      <c r="MG808" s="319"/>
      <c r="MH808" s="319"/>
      <c r="MI808" s="319"/>
      <c r="MJ808" s="319"/>
      <c r="MK808" s="319"/>
      <c r="ML808" s="319"/>
      <c r="MM808" s="319"/>
      <c r="MN808" s="319"/>
      <c r="MO808" s="319"/>
      <c r="MP808" s="319"/>
      <c r="MQ808" s="319"/>
      <c r="MS808" s="241"/>
      <c r="MT808" s="383">
        <v>1</v>
      </c>
      <c r="MU808" s="367"/>
      <c r="MV808" s="367">
        <v>2</v>
      </c>
      <c r="MW808" s="367"/>
      <c r="MX808" s="367">
        <v>3</v>
      </c>
      <c r="MY808" s="367"/>
      <c r="MZ808" s="367">
        <v>4</v>
      </c>
      <c r="NA808" s="367"/>
      <c r="NB808" s="367">
        <v>5</v>
      </c>
      <c r="NC808" s="367"/>
      <c r="ND808" s="367">
        <v>6</v>
      </c>
      <c r="NE808" s="367"/>
      <c r="NF808" s="367">
        <v>7</v>
      </c>
      <c r="NG808" s="367"/>
      <c r="NH808" s="367">
        <v>8</v>
      </c>
      <c r="NI808" s="367"/>
      <c r="NJ808" s="367">
        <v>9</v>
      </c>
      <c r="NK808" s="367"/>
      <c r="NL808" s="368" t="s">
        <v>12</v>
      </c>
      <c r="NM808" s="369"/>
      <c r="NN808" s="370"/>
      <c r="NR808" s="318" t="s">
        <v>57</v>
      </c>
      <c r="NS808" s="318" t="s">
        <v>58</v>
      </c>
      <c r="NT808" s="318" t="s">
        <v>59</v>
      </c>
    </row>
    <row r="809" spans="1:384" s="318" customFormat="1" ht="10.199999999999999" customHeight="1" x14ac:dyDescent="0.3">
      <c r="A809" s="25"/>
      <c r="B809" s="389"/>
      <c r="C809" s="424"/>
      <c r="D809" s="15"/>
      <c r="E809" s="398" t="str">
        <f>IFERROR(G823*'Chiffres et fonctions'!$J$6,"CA à Produire")</f>
        <v>CA à Produire</v>
      </c>
      <c r="F809" s="398"/>
      <c r="G809" s="398"/>
      <c r="H809" s="399">
        <f>IF(BC839&lt;&gt;0,3,0)</f>
        <v>0</v>
      </c>
      <c r="I809" s="400">
        <f>Prenoms!$B$2</f>
        <v>0</v>
      </c>
      <c r="J809" s="401"/>
      <c r="K809" s="401"/>
      <c r="L809" s="401"/>
      <c r="M809" s="401"/>
      <c r="N809" s="63" t="str">
        <f>IF(NL809&lt;&gt;0,"",IF(Conges!AC36=0,"",Conges!AC36))</f>
        <v/>
      </c>
      <c r="O809" s="64"/>
      <c r="P809" s="65"/>
      <c r="Q809" s="65"/>
      <c r="R809" s="65"/>
      <c r="S809" s="65"/>
      <c r="T809" s="65"/>
      <c r="U809" s="65"/>
      <c r="V809" s="66"/>
      <c r="W809" s="65"/>
      <c r="X809" s="65"/>
      <c r="Y809" s="65"/>
      <c r="Z809" s="65"/>
      <c r="AA809" s="65"/>
      <c r="AB809" s="65"/>
      <c r="AC809" s="65"/>
      <c r="AD809" s="65"/>
      <c r="AE809" s="64"/>
      <c r="AF809" s="65"/>
      <c r="AG809" s="65"/>
      <c r="AH809" s="65"/>
      <c r="AI809" s="65"/>
      <c r="AJ809" s="66"/>
      <c r="AK809" s="65"/>
      <c r="AL809" s="65"/>
      <c r="AM809" s="65"/>
      <c r="AN809" s="65"/>
      <c r="AO809" s="65"/>
      <c r="AP809" s="65"/>
      <c r="AQ809" s="65"/>
      <c r="AR809" s="65"/>
      <c r="AS809" s="65"/>
      <c r="AT809" s="65"/>
      <c r="AU809" s="64"/>
      <c r="AV809" s="65"/>
      <c r="AW809" s="65"/>
      <c r="AX809" s="65"/>
      <c r="AY809" s="65"/>
      <c r="AZ809" s="65"/>
      <c r="BA809" s="65"/>
      <c r="BB809" s="66"/>
      <c r="BC809" s="67">
        <f>IF(NL809&lt;&gt;0,(IF(Conges!AC$36=0,0,3)),0)</f>
        <v>0</v>
      </c>
      <c r="BD809" s="417"/>
      <c r="BE809" s="402">
        <f>IF(OR(Conges!AC$36="A",Conges!AC$36="V"),Prenoms!L$2,NL809)</f>
        <v>0</v>
      </c>
      <c r="BF809" s="403"/>
      <c r="BG809" s="283"/>
      <c r="BH809" s="284">
        <f t="shared" ref="BH809:BH838" si="1143">IF(BO809=0,BM809+BH774,BO809+BH774)</f>
        <v>0</v>
      </c>
      <c r="BI809" s="285" t="str">
        <f t="shared" ref="BI809:BI838" si="1144">IF(BO809=0,"",$BI$1)</f>
        <v/>
      </c>
      <c r="BJ809" s="295">
        <v>0</v>
      </c>
      <c r="BK809" s="296">
        <f>BH809-BJ809</f>
        <v>0</v>
      </c>
      <c r="BL809" s="297">
        <f t="shared" ref="BL809" si="1145">$NL809</f>
        <v>0</v>
      </c>
      <c r="BM809" s="297">
        <f t="shared" ref="BM809" si="1146">$BE809</f>
        <v>0</v>
      </c>
      <c r="BN809" s="297">
        <f>SUM('Heures Pointage'!$D$29:$E$29)</f>
        <v>0</v>
      </c>
      <c r="BO809" s="297">
        <f>SUM('Heures et Indemnites'!$D$29:$E$29)</f>
        <v>0</v>
      </c>
      <c r="BP809" s="298">
        <f t="shared" ref="BP809" si="1147">$NT809</f>
        <v>0</v>
      </c>
      <c r="BQ809" s="298">
        <f>'Heures Pointage'!$AB$29</f>
        <v>0</v>
      </c>
      <c r="BR809" s="299">
        <f t="shared" ref="BR809" si="1148">$BH$1054</f>
        <v>0</v>
      </c>
      <c r="BS809" s="148">
        <f>Prenoms!$C$2</f>
        <v>0</v>
      </c>
      <c r="BT809" s="153"/>
      <c r="BU809" s="322">
        <f>SUM('Heures et Indemnites'!$D$29:$E$29)</f>
        <v>0</v>
      </c>
      <c r="BV809" s="234">
        <f>SUM('Heures et Indemnites'!$D$6:$E$29)</f>
        <v>0</v>
      </c>
      <c r="BW809" s="322"/>
      <c r="BX809" s="234"/>
      <c r="BY809" s="319"/>
      <c r="BZ809" s="319"/>
      <c r="CA809" s="319"/>
      <c r="CB809" s="319"/>
      <c r="CC809" s="319"/>
      <c r="CD809" s="319"/>
      <c r="CE809" s="319"/>
      <c r="CF809" s="319"/>
      <c r="CG809" s="319"/>
      <c r="CH809" s="319"/>
      <c r="CI809" s="319"/>
      <c r="CJ809" s="319"/>
      <c r="CK809" s="319"/>
      <c r="CL809" s="319"/>
      <c r="CM809" s="319"/>
      <c r="CN809" s="319"/>
      <c r="CO809" s="319"/>
      <c r="CP809" s="319"/>
      <c r="CQ809" s="319"/>
      <c r="CR809" s="319"/>
      <c r="CS809" s="319"/>
      <c r="CT809" s="319"/>
      <c r="CU809" s="319"/>
      <c r="CV809" s="319"/>
      <c r="CW809" s="319"/>
      <c r="CX809" s="319"/>
      <c r="CY809" s="319"/>
      <c r="CZ809" s="319"/>
      <c r="DA809" s="319"/>
      <c r="DB809" s="319"/>
      <c r="DC809" s="319"/>
      <c r="DD809" s="319"/>
      <c r="DE809" s="319"/>
      <c r="DF809" s="319"/>
      <c r="DG809" s="319"/>
      <c r="DH809" s="319"/>
      <c r="DI809" s="319"/>
      <c r="DJ809" s="319"/>
      <c r="DK809" s="319"/>
      <c r="DL809" s="319"/>
      <c r="DM809" s="319"/>
      <c r="DN809" s="319"/>
      <c r="DO809" s="319"/>
      <c r="DP809" s="319"/>
      <c r="DQ809" s="319"/>
      <c r="DR809" s="319"/>
      <c r="DS809" s="319"/>
      <c r="DT809" s="319"/>
      <c r="DU809" s="319"/>
      <c r="DV809" s="319"/>
      <c r="DW809" s="319"/>
      <c r="DX809" s="319"/>
      <c r="DY809" s="319"/>
      <c r="DZ809" s="319"/>
      <c r="EA809" s="319"/>
      <c r="EB809" s="319"/>
      <c r="EC809" s="319"/>
      <c r="ED809" s="319"/>
      <c r="EE809" s="319"/>
      <c r="EF809" s="319"/>
      <c r="EG809" s="319"/>
      <c r="EH809" s="319"/>
      <c r="EI809" s="319"/>
      <c r="EJ809" s="319"/>
      <c r="EK809" s="319"/>
      <c r="EL809" s="319"/>
      <c r="EM809" s="319"/>
      <c r="EN809" s="319"/>
      <c r="EO809" s="319"/>
      <c r="EP809" s="319"/>
      <c r="EQ809" s="319"/>
      <c r="ER809" s="319"/>
      <c r="ES809" s="319"/>
      <c r="ET809" s="319"/>
      <c r="EU809" s="319"/>
      <c r="EV809" s="319"/>
      <c r="EW809" s="319"/>
      <c r="EX809" s="319"/>
      <c r="EY809" s="319"/>
      <c r="EZ809" s="319"/>
      <c r="FA809" s="319"/>
      <c r="FB809" s="319"/>
      <c r="FC809" s="319"/>
      <c r="FD809" s="319"/>
      <c r="FE809" s="319"/>
      <c r="FF809" s="319"/>
      <c r="FG809" s="319"/>
      <c r="FH809" s="319"/>
      <c r="FI809" s="319"/>
      <c r="FJ809" s="319"/>
      <c r="FK809" s="319"/>
      <c r="FL809" s="319"/>
      <c r="FM809" s="319"/>
      <c r="FN809" s="319"/>
      <c r="FO809" s="319"/>
      <c r="FP809" s="319"/>
      <c r="FQ809" s="319"/>
      <c r="FR809" s="319"/>
      <c r="FS809" s="319"/>
      <c r="FT809" s="319"/>
      <c r="FU809" s="319"/>
      <c r="FV809" s="319"/>
      <c r="FW809" s="319"/>
      <c r="FX809" s="319"/>
      <c r="FY809" s="319"/>
      <c r="FZ809" s="319"/>
      <c r="GA809" s="319"/>
      <c r="GB809" s="319"/>
      <c r="GC809" s="319"/>
      <c r="GD809" s="319"/>
      <c r="GE809" s="319"/>
      <c r="GF809" s="319"/>
      <c r="GG809" s="319"/>
      <c r="GH809" s="319"/>
      <c r="GI809" s="319"/>
      <c r="GJ809" s="319"/>
      <c r="GK809" s="319"/>
      <c r="GL809" s="319"/>
      <c r="GM809" s="319"/>
      <c r="GN809" s="319"/>
      <c r="GO809" s="319"/>
      <c r="GP809" s="319"/>
      <c r="GQ809" s="319"/>
      <c r="GR809" s="319"/>
      <c r="GS809" s="319"/>
      <c r="GT809" s="319"/>
      <c r="GU809" s="319"/>
      <c r="GV809" s="319"/>
      <c r="GW809" s="319"/>
      <c r="GX809" s="319"/>
      <c r="GY809" s="319"/>
      <c r="GZ809" s="319"/>
      <c r="HA809" s="319"/>
      <c r="HB809" s="319"/>
      <c r="HC809" s="319"/>
      <c r="HD809" s="319"/>
      <c r="HE809" s="319"/>
      <c r="HF809" s="319"/>
      <c r="HG809" s="319"/>
      <c r="HH809" s="319"/>
      <c r="HI809" s="319"/>
      <c r="HJ809" s="319"/>
      <c r="HK809" s="319"/>
      <c r="HL809" s="319"/>
      <c r="HM809" s="319"/>
      <c r="HN809" s="319"/>
      <c r="HO809" s="319"/>
      <c r="HP809" s="319"/>
      <c r="HQ809" s="319"/>
      <c r="HR809" s="319"/>
      <c r="HS809" s="319"/>
      <c r="HT809" s="319"/>
      <c r="HU809" s="319"/>
      <c r="HV809" s="319"/>
      <c r="HW809" s="319"/>
      <c r="HX809" s="319"/>
      <c r="HY809" s="319"/>
      <c r="HZ809" s="319"/>
      <c r="IA809" s="319"/>
      <c r="IB809" s="319"/>
      <c r="IC809" s="319"/>
      <c r="ID809" s="319"/>
      <c r="IE809" s="319"/>
      <c r="IF809" s="319"/>
      <c r="IG809" s="319"/>
      <c r="IH809" s="319"/>
      <c r="II809" s="319"/>
      <c r="IJ809" s="319"/>
      <c r="IK809" s="319"/>
      <c r="IL809" s="319"/>
      <c r="IM809" s="319"/>
      <c r="IN809" s="319"/>
      <c r="IO809" s="319"/>
      <c r="IP809" s="319"/>
      <c r="IQ809" s="319"/>
      <c r="IR809" s="319"/>
      <c r="IS809" s="319"/>
      <c r="IT809" s="319"/>
      <c r="IU809" s="319"/>
      <c r="IV809" s="319"/>
      <c r="IW809" s="319"/>
      <c r="IX809" s="319"/>
      <c r="IY809" s="319"/>
      <c r="IZ809" s="319"/>
      <c r="JA809" s="319"/>
      <c r="JB809" s="319"/>
      <c r="JC809" s="319"/>
      <c r="JD809" s="319"/>
      <c r="JE809" s="319"/>
      <c r="JF809" s="319"/>
      <c r="JG809" s="319"/>
      <c r="JH809" s="319"/>
      <c r="JI809" s="319"/>
      <c r="JJ809" s="319"/>
      <c r="JK809" s="319"/>
      <c r="JL809" s="319"/>
      <c r="JM809" s="319"/>
      <c r="JN809" s="319"/>
      <c r="JO809" s="319"/>
      <c r="JP809" s="319"/>
      <c r="JQ809" s="319"/>
      <c r="JR809" s="319"/>
      <c r="JS809" s="319"/>
      <c r="JT809" s="319"/>
      <c r="JU809" s="319"/>
      <c r="JV809" s="319"/>
      <c r="JW809" s="319"/>
      <c r="JX809" s="319"/>
      <c r="JY809" s="319"/>
      <c r="JZ809" s="319"/>
      <c r="KA809" s="319"/>
      <c r="KB809" s="319"/>
      <c r="KC809" s="319"/>
      <c r="KD809" s="319"/>
      <c r="KE809" s="319"/>
      <c r="KF809" s="319"/>
      <c r="KG809" s="319"/>
      <c r="KH809" s="319"/>
      <c r="KI809" s="319"/>
      <c r="KJ809" s="319"/>
      <c r="KK809" s="319"/>
      <c r="KL809" s="319"/>
      <c r="KM809" s="319"/>
      <c r="KN809" s="319"/>
      <c r="KO809" s="319"/>
      <c r="KP809" s="319"/>
      <c r="KQ809" s="319"/>
      <c r="KR809" s="319"/>
      <c r="KS809" s="319"/>
      <c r="KT809" s="319"/>
      <c r="KU809" s="319"/>
      <c r="KV809" s="319"/>
      <c r="KW809" s="319"/>
      <c r="KX809" s="319"/>
      <c r="KY809" s="319"/>
      <c r="KZ809" s="319"/>
      <c r="LA809" s="319"/>
      <c r="LB809" s="319"/>
      <c r="LC809" s="319"/>
      <c r="LD809" s="319"/>
      <c r="LE809" s="319"/>
      <c r="LF809" s="319"/>
      <c r="LG809" s="319"/>
      <c r="LH809" s="319"/>
      <c r="LI809" s="319"/>
      <c r="LJ809" s="319"/>
      <c r="LK809" s="319"/>
      <c r="LL809" s="319"/>
      <c r="LM809" s="319"/>
      <c r="LN809" s="319"/>
      <c r="LO809" s="319"/>
      <c r="LP809" s="319"/>
      <c r="LQ809" s="319"/>
      <c r="LR809" s="319"/>
      <c r="LS809" s="319"/>
      <c r="LT809" s="319"/>
      <c r="LU809" s="319"/>
      <c r="LV809" s="319"/>
      <c r="LW809" s="319"/>
      <c r="LX809" s="319"/>
      <c r="LY809" s="319"/>
      <c r="LZ809" s="319"/>
      <c r="MA809" s="319"/>
      <c r="MB809" s="319"/>
      <c r="MC809" s="319"/>
      <c r="MD809" s="319"/>
      <c r="ME809" s="319"/>
      <c r="MF809" s="319"/>
      <c r="MG809" s="319"/>
      <c r="MH809" s="319"/>
      <c r="MI809" s="319"/>
      <c r="MJ809" s="319"/>
      <c r="MK809" s="319"/>
      <c r="ML809" s="319"/>
      <c r="MM809" s="319"/>
      <c r="MN809" s="319"/>
      <c r="MO809" s="319"/>
      <c r="MP809" s="319"/>
      <c r="MQ809" s="319"/>
      <c r="MS809" s="241"/>
      <c r="MT809" s="404">
        <f>(COUNTA($O809:$BB809)/2)-SUM(MV809:NK809)</f>
        <v>0</v>
      </c>
      <c r="MU809" s="405">
        <f t="shared" ref="MU809:MU824" si="1149">(COUNTA($O809:$BB809))/2</f>
        <v>0</v>
      </c>
      <c r="MV809" s="405">
        <f t="shared" ref="MV809:MV838" si="1150">(COUNTIF($O809:$BB809,MV$3))/2</f>
        <v>0</v>
      </c>
      <c r="MW809" s="405"/>
      <c r="MX809" s="405">
        <f t="shared" ref="MX809:MX838" si="1151">(COUNTIF($O809:$BB809,MX$3))/2</f>
        <v>0</v>
      </c>
      <c r="MY809" s="405"/>
      <c r="MZ809" s="405">
        <f t="shared" ref="MZ809:MZ838" si="1152">(COUNTIF($O809:$BB809,MZ$3))/2</f>
        <v>0</v>
      </c>
      <c r="NA809" s="405"/>
      <c r="NB809" s="405">
        <f t="shared" ref="NB809:NB838" si="1153">(COUNTIF($O809:$BB809,NB$3))/2</f>
        <v>0</v>
      </c>
      <c r="NC809" s="405"/>
      <c r="ND809" s="405">
        <f t="shared" ref="ND809:ND838" si="1154">(COUNTIF($O809:$BB809,ND$3))/2</f>
        <v>0</v>
      </c>
      <c r="NE809" s="405"/>
      <c r="NF809" s="405">
        <f t="shared" ref="NF809:NF838" si="1155">(COUNTIF($O809:$BB809,NF$3))/2</f>
        <v>0</v>
      </c>
      <c r="NG809" s="405"/>
      <c r="NH809" s="405">
        <f t="shared" ref="NH809:NH838" si="1156">(COUNTIF($O809:$BB809,NH$3))/2</f>
        <v>0</v>
      </c>
      <c r="NI809" s="405"/>
      <c r="NJ809" s="405">
        <f t="shared" ref="NJ809:NJ838" si="1157">(COUNTIF($O809:$BB809,NJ$3))/2</f>
        <v>0</v>
      </c>
      <c r="NK809" s="405"/>
      <c r="NL809" s="405">
        <f>(COUNTA($O809:$BB809))/2</f>
        <v>0</v>
      </c>
      <c r="NM809" s="406"/>
      <c r="NN809" s="370"/>
      <c r="NR809" s="318">
        <f t="shared" ref="NR809:NR838" si="1158">IF(SUM(W809:AD809)&gt;0,1,0)</f>
        <v>0</v>
      </c>
      <c r="NS809" s="318">
        <f t="shared" ref="NS809:NS838" si="1159">IF(SUM(AM809:BB809)&gt;0,1,0)</f>
        <v>0</v>
      </c>
      <c r="NT809" s="318">
        <f t="shared" ref="NT809:NT838" si="1160">IF(SUM(NR809:NS809)=0,0,SUM(NR809:NS809))</f>
        <v>0</v>
      </c>
    </row>
    <row r="810" spans="1:384" s="318" customFormat="1" ht="10.199999999999999" customHeight="1" x14ac:dyDescent="0.3">
      <c r="A810" s="25"/>
      <c r="B810" s="389"/>
      <c r="C810" s="424"/>
      <c r="D810" s="15"/>
      <c r="E810" s="398"/>
      <c r="F810" s="398"/>
      <c r="G810" s="398"/>
      <c r="H810" s="399"/>
      <c r="I810" s="394">
        <f>Prenoms!$B$3</f>
        <v>0</v>
      </c>
      <c r="J810" s="395"/>
      <c r="K810" s="395"/>
      <c r="L810" s="395"/>
      <c r="M810" s="395"/>
      <c r="N810" s="81" t="str">
        <f>IF(NL810&lt;&gt;0,"",IF(Conges!AC37=0,"",Conges!AC37))</f>
        <v/>
      </c>
      <c r="O810" s="82"/>
      <c r="P810" s="83"/>
      <c r="Q810" s="83"/>
      <c r="R810" s="83"/>
      <c r="S810" s="83"/>
      <c r="T810" s="83"/>
      <c r="U810" s="83"/>
      <c r="V810" s="84"/>
      <c r="W810" s="83"/>
      <c r="X810" s="83"/>
      <c r="Y810" s="83"/>
      <c r="Z810" s="83"/>
      <c r="AA810" s="83"/>
      <c r="AB810" s="83"/>
      <c r="AC810" s="83"/>
      <c r="AD810" s="83"/>
      <c r="AE810" s="82"/>
      <c r="AF810" s="83"/>
      <c r="AG810" s="83"/>
      <c r="AH810" s="83"/>
      <c r="AI810" s="83"/>
      <c r="AJ810" s="84"/>
      <c r="AK810" s="83"/>
      <c r="AL810" s="83"/>
      <c r="AM810" s="83"/>
      <c r="AN810" s="83"/>
      <c r="AO810" s="83"/>
      <c r="AP810" s="83"/>
      <c r="AQ810" s="83"/>
      <c r="AR810" s="83"/>
      <c r="AS810" s="83"/>
      <c r="AT810" s="83"/>
      <c r="AU810" s="82"/>
      <c r="AV810" s="83"/>
      <c r="AW810" s="83"/>
      <c r="AX810" s="83"/>
      <c r="AY810" s="83"/>
      <c r="AZ810" s="83"/>
      <c r="BA810" s="83"/>
      <c r="BB810" s="84"/>
      <c r="BC810" s="85">
        <f>IF(NL810&lt;&gt;0,(IF(Conges!AC$37=0,0,3)),0)</f>
        <v>0</v>
      </c>
      <c r="BD810" s="417"/>
      <c r="BE810" s="390">
        <f>IF(OR(Conges!AC$37="A",Conges!AC$37="V"),Prenoms!L$3,NL810)</f>
        <v>0</v>
      </c>
      <c r="BF810" s="391"/>
      <c r="BG810" s="286"/>
      <c r="BH810" s="287">
        <f t="shared" si="1143"/>
        <v>0</v>
      </c>
      <c r="BI810" s="288" t="str">
        <f t="shared" si="1144"/>
        <v/>
      </c>
      <c r="BJ810" s="300">
        <v>0</v>
      </c>
      <c r="BK810" s="301">
        <f t="shared" ref="BK810:BK838" si="1161">BH810-BJ810</f>
        <v>0</v>
      </c>
      <c r="BL810" s="302">
        <f t="shared" si="1114"/>
        <v>0</v>
      </c>
      <c r="BM810" s="302">
        <f t="shared" si="1115"/>
        <v>0</v>
      </c>
      <c r="BN810" s="302">
        <f>SUM('Heures Pointage'!$AD$29:$AE$29)</f>
        <v>0</v>
      </c>
      <c r="BO810" s="302">
        <f>SUM('Heures et Indemnites'!$AD$29:$AE$29)</f>
        <v>0</v>
      </c>
      <c r="BP810" s="303">
        <f t="shared" si="1116"/>
        <v>0</v>
      </c>
      <c r="BQ810" s="303">
        <f>'Heures Pointage'!$BB$29</f>
        <v>0</v>
      </c>
      <c r="BR810" s="304">
        <f t="shared" ref="BR810" si="1162">$BH$1055</f>
        <v>0</v>
      </c>
      <c r="BS810" s="149">
        <f>Prenoms!$C$3</f>
        <v>0</v>
      </c>
      <c r="BT810" s="180"/>
      <c r="BU810" s="324">
        <f>SUM('Heures et Indemnites'!$AD$29:$AE$29)</f>
        <v>0</v>
      </c>
      <c r="BV810" s="235">
        <f>SUM('Heures et Indemnites'!$AD$6:$AE$29)</f>
        <v>0</v>
      </c>
      <c r="BW810" s="324"/>
      <c r="BX810" s="235"/>
      <c r="BY810" s="319"/>
      <c r="BZ810" s="319"/>
      <c r="CA810" s="319"/>
      <c r="CB810" s="319"/>
      <c r="CC810" s="319"/>
      <c r="CD810" s="319"/>
      <c r="CE810" s="319"/>
      <c r="CF810" s="319"/>
      <c r="CG810" s="319"/>
      <c r="CH810" s="319"/>
      <c r="CI810" s="319"/>
      <c r="CJ810" s="319"/>
      <c r="CK810" s="319"/>
      <c r="CL810" s="319"/>
      <c r="CM810" s="319"/>
      <c r="CN810" s="319"/>
      <c r="CO810" s="319"/>
      <c r="CP810" s="319"/>
      <c r="CQ810" s="319"/>
      <c r="CR810" s="319"/>
      <c r="CS810" s="319"/>
      <c r="CT810" s="319"/>
      <c r="CU810" s="319"/>
      <c r="CV810" s="319"/>
      <c r="CW810" s="319"/>
      <c r="CX810" s="319"/>
      <c r="CY810" s="319"/>
      <c r="CZ810" s="319"/>
      <c r="DA810" s="319"/>
      <c r="DB810" s="319"/>
      <c r="DC810" s="319"/>
      <c r="DD810" s="319"/>
      <c r="DE810" s="319"/>
      <c r="DF810" s="319"/>
      <c r="DG810" s="319"/>
      <c r="DH810" s="319"/>
      <c r="DI810" s="319"/>
      <c r="DJ810" s="319"/>
      <c r="DK810" s="319"/>
      <c r="DL810" s="319"/>
      <c r="DM810" s="319"/>
      <c r="DN810" s="319"/>
      <c r="DO810" s="319"/>
      <c r="DP810" s="319"/>
      <c r="DQ810" s="319"/>
      <c r="DR810" s="319"/>
      <c r="DS810" s="319"/>
      <c r="DT810" s="319"/>
      <c r="DU810" s="319"/>
      <c r="DV810" s="319"/>
      <c r="DW810" s="319"/>
      <c r="DX810" s="319"/>
      <c r="DY810" s="319"/>
      <c r="DZ810" s="319"/>
      <c r="EA810" s="319"/>
      <c r="EB810" s="319"/>
      <c r="EC810" s="319"/>
      <c r="ED810" s="319"/>
      <c r="EE810" s="319"/>
      <c r="EF810" s="319"/>
      <c r="EG810" s="319"/>
      <c r="EH810" s="319"/>
      <c r="EI810" s="319"/>
      <c r="EJ810" s="319"/>
      <c r="EK810" s="319"/>
      <c r="EL810" s="319"/>
      <c r="EM810" s="319"/>
      <c r="EN810" s="319"/>
      <c r="EO810" s="319"/>
      <c r="EP810" s="319"/>
      <c r="EQ810" s="319"/>
      <c r="ER810" s="319"/>
      <c r="ES810" s="319"/>
      <c r="ET810" s="319"/>
      <c r="EU810" s="319"/>
      <c r="EV810" s="319"/>
      <c r="EW810" s="319"/>
      <c r="EX810" s="319"/>
      <c r="EY810" s="319"/>
      <c r="EZ810" s="319"/>
      <c r="FA810" s="319"/>
      <c r="FB810" s="319"/>
      <c r="FC810" s="319"/>
      <c r="FD810" s="319"/>
      <c r="FE810" s="319"/>
      <c r="FF810" s="319"/>
      <c r="FG810" s="319"/>
      <c r="FH810" s="319"/>
      <c r="FI810" s="319"/>
      <c r="FJ810" s="319"/>
      <c r="FK810" s="319"/>
      <c r="FL810" s="319"/>
      <c r="FM810" s="319"/>
      <c r="FN810" s="319"/>
      <c r="FO810" s="319"/>
      <c r="FP810" s="319"/>
      <c r="FQ810" s="319"/>
      <c r="FR810" s="319"/>
      <c r="FS810" s="319"/>
      <c r="FT810" s="319"/>
      <c r="FU810" s="319"/>
      <c r="FV810" s="319"/>
      <c r="FW810" s="319"/>
      <c r="FX810" s="319"/>
      <c r="FY810" s="319"/>
      <c r="FZ810" s="319"/>
      <c r="GA810" s="319"/>
      <c r="GB810" s="319"/>
      <c r="GC810" s="319"/>
      <c r="GD810" s="319"/>
      <c r="GE810" s="319"/>
      <c r="GF810" s="319"/>
      <c r="GG810" s="319"/>
      <c r="GH810" s="319"/>
      <c r="GI810" s="319"/>
      <c r="GJ810" s="319"/>
      <c r="GK810" s="319"/>
      <c r="GL810" s="319"/>
      <c r="GM810" s="319"/>
      <c r="GN810" s="319"/>
      <c r="GO810" s="319"/>
      <c r="GP810" s="319"/>
      <c r="GQ810" s="319"/>
      <c r="GR810" s="319"/>
      <c r="GS810" s="319"/>
      <c r="GT810" s="319"/>
      <c r="GU810" s="319"/>
      <c r="GV810" s="319"/>
      <c r="GW810" s="319"/>
      <c r="GX810" s="319"/>
      <c r="GY810" s="319"/>
      <c r="GZ810" s="319"/>
      <c r="HA810" s="319"/>
      <c r="HB810" s="319"/>
      <c r="HC810" s="319"/>
      <c r="HD810" s="319"/>
      <c r="HE810" s="319"/>
      <c r="HF810" s="319"/>
      <c r="HG810" s="319"/>
      <c r="HH810" s="319"/>
      <c r="HI810" s="319"/>
      <c r="HJ810" s="319"/>
      <c r="HK810" s="319"/>
      <c r="HL810" s="319"/>
      <c r="HM810" s="319"/>
      <c r="HN810" s="319"/>
      <c r="HO810" s="319"/>
      <c r="HP810" s="319"/>
      <c r="HQ810" s="319"/>
      <c r="HR810" s="319"/>
      <c r="HS810" s="319"/>
      <c r="HT810" s="319"/>
      <c r="HU810" s="319"/>
      <c r="HV810" s="319"/>
      <c r="HW810" s="319"/>
      <c r="HX810" s="319"/>
      <c r="HY810" s="319"/>
      <c r="HZ810" s="319"/>
      <c r="IA810" s="319"/>
      <c r="IB810" s="319"/>
      <c r="IC810" s="319"/>
      <c r="ID810" s="319"/>
      <c r="IE810" s="319"/>
      <c r="IF810" s="319"/>
      <c r="IG810" s="319"/>
      <c r="IH810" s="319"/>
      <c r="II810" s="319"/>
      <c r="IJ810" s="319"/>
      <c r="IK810" s="319"/>
      <c r="IL810" s="319"/>
      <c r="IM810" s="319"/>
      <c r="IN810" s="319"/>
      <c r="IO810" s="319"/>
      <c r="IP810" s="319"/>
      <c r="IQ810" s="319"/>
      <c r="IR810" s="319"/>
      <c r="IS810" s="319"/>
      <c r="IT810" s="319"/>
      <c r="IU810" s="319"/>
      <c r="IV810" s="319"/>
      <c r="IW810" s="319"/>
      <c r="IX810" s="319"/>
      <c r="IY810" s="319"/>
      <c r="IZ810" s="319"/>
      <c r="JA810" s="319"/>
      <c r="JB810" s="319"/>
      <c r="JC810" s="319"/>
      <c r="JD810" s="319"/>
      <c r="JE810" s="319"/>
      <c r="JF810" s="319"/>
      <c r="JG810" s="319"/>
      <c r="JH810" s="319"/>
      <c r="JI810" s="319"/>
      <c r="JJ810" s="319"/>
      <c r="JK810" s="319"/>
      <c r="JL810" s="319"/>
      <c r="JM810" s="319"/>
      <c r="JN810" s="319"/>
      <c r="JO810" s="319"/>
      <c r="JP810" s="319"/>
      <c r="JQ810" s="319"/>
      <c r="JR810" s="319"/>
      <c r="JS810" s="319"/>
      <c r="JT810" s="319"/>
      <c r="JU810" s="319"/>
      <c r="JV810" s="319"/>
      <c r="JW810" s="319"/>
      <c r="JX810" s="319"/>
      <c r="JY810" s="319"/>
      <c r="JZ810" s="319"/>
      <c r="KA810" s="319"/>
      <c r="KB810" s="319"/>
      <c r="KC810" s="319"/>
      <c r="KD810" s="319"/>
      <c r="KE810" s="319"/>
      <c r="KF810" s="319"/>
      <c r="KG810" s="319"/>
      <c r="KH810" s="319"/>
      <c r="KI810" s="319"/>
      <c r="KJ810" s="319"/>
      <c r="KK810" s="319"/>
      <c r="KL810" s="319"/>
      <c r="KM810" s="319"/>
      <c r="KN810" s="319"/>
      <c r="KO810" s="319"/>
      <c r="KP810" s="319"/>
      <c r="KQ810" s="319"/>
      <c r="KR810" s="319"/>
      <c r="KS810" s="319"/>
      <c r="KT810" s="319"/>
      <c r="KU810" s="319"/>
      <c r="KV810" s="319"/>
      <c r="KW810" s="319"/>
      <c r="KX810" s="319"/>
      <c r="KY810" s="319"/>
      <c r="KZ810" s="319"/>
      <c r="LA810" s="319"/>
      <c r="LB810" s="319"/>
      <c r="LC810" s="319"/>
      <c r="LD810" s="319"/>
      <c r="LE810" s="319"/>
      <c r="LF810" s="319"/>
      <c r="LG810" s="319"/>
      <c r="LH810" s="319"/>
      <c r="LI810" s="319"/>
      <c r="LJ810" s="319"/>
      <c r="LK810" s="319"/>
      <c r="LL810" s="319"/>
      <c r="LM810" s="319"/>
      <c r="LN810" s="319"/>
      <c r="LO810" s="319"/>
      <c r="LP810" s="319"/>
      <c r="LQ810" s="319"/>
      <c r="LR810" s="319"/>
      <c r="LS810" s="319"/>
      <c r="LT810" s="319"/>
      <c r="LU810" s="319"/>
      <c r="LV810" s="319"/>
      <c r="LW810" s="319"/>
      <c r="LX810" s="319"/>
      <c r="LY810" s="319"/>
      <c r="LZ810" s="319"/>
      <c r="MA810" s="319"/>
      <c r="MB810" s="319"/>
      <c r="MC810" s="319"/>
      <c r="MD810" s="319"/>
      <c r="ME810" s="319"/>
      <c r="MF810" s="319"/>
      <c r="MG810" s="319"/>
      <c r="MH810" s="319"/>
      <c r="MI810" s="319"/>
      <c r="MJ810" s="319"/>
      <c r="MK810" s="319"/>
      <c r="ML810" s="319"/>
      <c r="MM810" s="319"/>
      <c r="MN810" s="319"/>
      <c r="MO810" s="319"/>
      <c r="MP810" s="319"/>
      <c r="MQ810" s="319"/>
      <c r="MS810" s="241"/>
      <c r="MT810" s="373">
        <f t="shared" ref="MT810:MT838" si="1163">(COUNTA($O810:$BB810)/2)-SUM(MV810:NK810)</f>
        <v>0</v>
      </c>
      <c r="MU810" s="365">
        <f t="shared" si="1149"/>
        <v>0</v>
      </c>
      <c r="MV810" s="365">
        <f t="shared" si="1150"/>
        <v>0</v>
      </c>
      <c r="MW810" s="365"/>
      <c r="MX810" s="365">
        <f t="shared" si="1151"/>
        <v>0</v>
      </c>
      <c r="MY810" s="365"/>
      <c r="MZ810" s="365">
        <f t="shared" si="1152"/>
        <v>0</v>
      </c>
      <c r="NA810" s="365"/>
      <c r="NB810" s="365">
        <f t="shared" si="1153"/>
        <v>0</v>
      </c>
      <c r="NC810" s="365"/>
      <c r="ND810" s="365">
        <f t="shared" si="1154"/>
        <v>0</v>
      </c>
      <c r="NE810" s="365"/>
      <c r="NF810" s="365">
        <f t="shared" si="1155"/>
        <v>0</v>
      </c>
      <c r="NG810" s="365"/>
      <c r="NH810" s="365">
        <f t="shared" si="1156"/>
        <v>0</v>
      </c>
      <c r="NI810" s="365"/>
      <c r="NJ810" s="365">
        <f t="shared" si="1157"/>
        <v>0</v>
      </c>
      <c r="NK810" s="365"/>
      <c r="NL810" s="365">
        <f t="shared" ref="NL810:NL838" si="1164">(COUNTA($O810:$BB810))/2</f>
        <v>0</v>
      </c>
      <c r="NM810" s="366"/>
      <c r="NN810" s="370"/>
      <c r="NR810" s="318">
        <f t="shared" si="1158"/>
        <v>0</v>
      </c>
      <c r="NS810" s="318">
        <f t="shared" si="1159"/>
        <v>0</v>
      </c>
      <c r="NT810" s="318">
        <f t="shared" si="1160"/>
        <v>0</v>
      </c>
    </row>
    <row r="811" spans="1:384" s="318" customFormat="1" ht="10.199999999999999" customHeight="1" x14ac:dyDescent="0.25">
      <c r="A811" s="25"/>
      <c r="B811" s="389"/>
      <c r="C811" s="424"/>
      <c r="D811" s="15"/>
      <c r="E811" s="397" t="str">
        <f>$E$6</f>
        <v>Avec Renfort</v>
      </c>
      <c r="F811" s="397"/>
      <c r="G811" s="397"/>
      <c r="H811" s="399"/>
      <c r="I811" s="381" t="str">
        <f>Prenoms!$B$4</f>
        <v>j.do</v>
      </c>
      <c r="J811" s="382"/>
      <c r="K811" s="382"/>
      <c r="L811" s="382"/>
      <c r="M811" s="382"/>
      <c r="N811" s="68" t="str">
        <f>IF(NL811&lt;&gt;0,"",IF(Conges!AC38=0,"",Conges!AC38))</f>
        <v/>
      </c>
      <c r="O811" s="69"/>
      <c r="P811" s="70"/>
      <c r="Q811" s="70"/>
      <c r="R811" s="70"/>
      <c r="S811" s="70"/>
      <c r="T811" s="70"/>
      <c r="U811" s="70"/>
      <c r="V811" s="71"/>
      <c r="W811" s="70"/>
      <c r="X811" s="70"/>
      <c r="Y811" s="70"/>
      <c r="Z811" s="70"/>
      <c r="AA811" s="70"/>
      <c r="AB811" s="70"/>
      <c r="AC811" s="70"/>
      <c r="AD811" s="70"/>
      <c r="AE811" s="69"/>
      <c r="AF811" s="70"/>
      <c r="AG811" s="70"/>
      <c r="AH811" s="70"/>
      <c r="AI811" s="70"/>
      <c r="AJ811" s="71"/>
      <c r="AK811" s="70"/>
      <c r="AL811" s="70"/>
      <c r="AM811" s="70"/>
      <c r="AN811" s="70"/>
      <c r="AO811" s="70"/>
      <c r="AP811" s="70"/>
      <c r="AQ811" s="70"/>
      <c r="AR811" s="70"/>
      <c r="AS811" s="70"/>
      <c r="AT811" s="70"/>
      <c r="AU811" s="69"/>
      <c r="AV811" s="70"/>
      <c r="AW811" s="70"/>
      <c r="AX811" s="70"/>
      <c r="AY811" s="70"/>
      <c r="AZ811" s="70"/>
      <c r="BA811" s="70"/>
      <c r="BB811" s="71"/>
      <c r="BC811" s="72">
        <f>IF(NL811&lt;&gt;0,(IF(Conges!AC$38=0,0,3)),0)</f>
        <v>0</v>
      </c>
      <c r="BD811" s="417"/>
      <c r="BE811" s="392">
        <f>IF(OR(Conges!AC$38="A",Conges!AC$38="V"),Prenoms!L$4,NL811)</f>
        <v>0</v>
      </c>
      <c r="BF811" s="393"/>
      <c r="BG811" s="289"/>
      <c r="BH811" s="290">
        <f t="shared" si="1143"/>
        <v>0</v>
      </c>
      <c r="BI811" s="291" t="str">
        <f t="shared" si="1144"/>
        <v/>
      </c>
      <c r="BJ811" s="305">
        <v>130.83870967741933</v>
      </c>
      <c r="BK811" s="306">
        <f t="shared" si="1161"/>
        <v>-130.83870967741933</v>
      </c>
      <c r="BL811" s="307">
        <f t="shared" si="1114"/>
        <v>0</v>
      </c>
      <c r="BM811" s="307">
        <f t="shared" si="1115"/>
        <v>0</v>
      </c>
      <c r="BN811" s="307">
        <f>SUM('Heures Pointage'!$BD$29:$BE$29)</f>
        <v>0</v>
      </c>
      <c r="BO811" s="307">
        <f>SUM('Heures et Indemnites'!$BD$29:$BE$29)</f>
        <v>0</v>
      </c>
      <c r="BP811" s="308">
        <f t="shared" si="1116"/>
        <v>0</v>
      </c>
      <c r="BQ811" s="308">
        <f>'Heures Pointage'!$CB$29</f>
        <v>0</v>
      </c>
      <c r="BR811" s="309">
        <f t="shared" ref="BR811" si="1165">$BH$1056</f>
        <v>0</v>
      </c>
      <c r="BS811" s="150">
        <f>Prenoms!$C$4</f>
        <v>169</v>
      </c>
      <c r="BT811" s="153"/>
      <c r="BU811" s="323">
        <f>SUM('Heures et Indemnites'!$BD$29:$BE$29)</f>
        <v>0</v>
      </c>
      <c r="BV811" s="236">
        <f>SUM('Heures et Indemnites'!$BD$6:$BE$29)</f>
        <v>0</v>
      </c>
      <c r="BW811" s="323"/>
      <c r="BX811" s="236"/>
      <c r="BY811" s="319"/>
      <c r="BZ811" s="319"/>
      <c r="CA811" s="319"/>
      <c r="CB811" s="319"/>
      <c r="CC811" s="319"/>
      <c r="CD811" s="319"/>
      <c r="CE811" s="319"/>
      <c r="CF811" s="319"/>
      <c r="CG811" s="319"/>
      <c r="CH811" s="319"/>
      <c r="CI811" s="319"/>
      <c r="CJ811" s="319"/>
      <c r="CK811" s="319"/>
      <c r="CL811" s="319"/>
      <c r="CM811" s="319"/>
      <c r="CN811" s="319"/>
      <c r="CO811" s="319"/>
      <c r="CP811" s="319"/>
      <c r="CQ811" s="319"/>
      <c r="CR811" s="319"/>
      <c r="CS811" s="319"/>
      <c r="CT811" s="319"/>
      <c r="CU811" s="319"/>
      <c r="CV811" s="319"/>
      <c r="CW811" s="319"/>
      <c r="CX811" s="319"/>
      <c r="CY811" s="319"/>
      <c r="CZ811" s="319"/>
      <c r="DA811" s="319"/>
      <c r="DB811" s="319"/>
      <c r="DC811" s="319"/>
      <c r="DD811" s="319"/>
      <c r="DE811" s="319"/>
      <c r="DF811" s="319"/>
      <c r="DG811" s="319"/>
      <c r="DH811" s="319"/>
      <c r="DI811" s="319"/>
      <c r="DJ811" s="319"/>
      <c r="DK811" s="319"/>
      <c r="DL811" s="319"/>
      <c r="DM811" s="319"/>
      <c r="DN811" s="319"/>
      <c r="DO811" s="319"/>
      <c r="DP811" s="319"/>
      <c r="DQ811" s="319"/>
      <c r="DR811" s="319"/>
      <c r="DS811" s="319"/>
      <c r="DT811" s="319"/>
      <c r="DU811" s="319"/>
      <c r="DV811" s="319"/>
      <c r="DW811" s="319"/>
      <c r="DX811" s="319"/>
      <c r="DY811" s="319"/>
      <c r="DZ811" s="319"/>
      <c r="EA811" s="319"/>
      <c r="EB811" s="319"/>
      <c r="EC811" s="319"/>
      <c r="ED811" s="319"/>
      <c r="EE811" s="319"/>
      <c r="EF811" s="319"/>
      <c r="EG811" s="319"/>
      <c r="EH811" s="319"/>
      <c r="EI811" s="319"/>
      <c r="EJ811" s="319"/>
      <c r="EK811" s="319"/>
      <c r="EL811" s="319"/>
      <c r="EM811" s="319"/>
      <c r="EN811" s="319"/>
      <c r="EO811" s="319"/>
      <c r="EP811" s="319"/>
      <c r="EQ811" s="319"/>
      <c r="ER811" s="319"/>
      <c r="ES811" s="319"/>
      <c r="ET811" s="319"/>
      <c r="EU811" s="319"/>
      <c r="EV811" s="319"/>
      <c r="EW811" s="319"/>
      <c r="EX811" s="319"/>
      <c r="EY811" s="319"/>
      <c r="EZ811" s="319"/>
      <c r="FA811" s="319"/>
      <c r="FB811" s="319"/>
      <c r="FC811" s="319"/>
      <c r="FD811" s="319"/>
      <c r="FE811" s="319"/>
      <c r="FF811" s="319"/>
      <c r="FG811" s="319"/>
      <c r="FH811" s="319"/>
      <c r="FI811" s="319"/>
      <c r="FJ811" s="319"/>
      <c r="FK811" s="319"/>
      <c r="FL811" s="319"/>
      <c r="FM811" s="319"/>
      <c r="FN811" s="319"/>
      <c r="FO811" s="319"/>
      <c r="FP811" s="319"/>
      <c r="FQ811" s="319"/>
      <c r="FR811" s="319"/>
      <c r="FS811" s="319"/>
      <c r="FT811" s="319"/>
      <c r="FU811" s="319"/>
      <c r="FV811" s="319"/>
      <c r="FW811" s="319"/>
      <c r="FX811" s="319"/>
      <c r="FY811" s="319"/>
      <c r="FZ811" s="319"/>
      <c r="GA811" s="319"/>
      <c r="GB811" s="319"/>
      <c r="GC811" s="319"/>
      <c r="GD811" s="319"/>
      <c r="GE811" s="319"/>
      <c r="GF811" s="319"/>
      <c r="GG811" s="319"/>
      <c r="GH811" s="319"/>
      <c r="GI811" s="319"/>
      <c r="GJ811" s="319"/>
      <c r="GK811" s="319"/>
      <c r="GL811" s="319"/>
      <c r="GM811" s="319"/>
      <c r="GN811" s="319"/>
      <c r="GO811" s="319"/>
      <c r="GP811" s="319"/>
      <c r="GQ811" s="319"/>
      <c r="GR811" s="319"/>
      <c r="GS811" s="319"/>
      <c r="GT811" s="319"/>
      <c r="GU811" s="319"/>
      <c r="GV811" s="319"/>
      <c r="GW811" s="319"/>
      <c r="GX811" s="319"/>
      <c r="GY811" s="319"/>
      <c r="GZ811" s="319"/>
      <c r="HA811" s="319"/>
      <c r="HB811" s="319"/>
      <c r="HC811" s="319"/>
      <c r="HD811" s="319"/>
      <c r="HE811" s="319"/>
      <c r="HF811" s="319"/>
      <c r="HG811" s="319"/>
      <c r="HH811" s="319"/>
      <c r="HI811" s="319"/>
      <c r="HJ811" s="319"/>
      <c r="HK811" s="319"/>
      <c r="HL811" s="319"/>
      <c r="HM811" s="319"/>
      <c r="HN811" s="319"/>
      <c r="HO811" s="319"/>
      <c r="HP811" s="319"/>
      <c r="HQ811" s="319"/>
      <c r="HR811" s="319"/>
      <c r="HS811" s="319"/>
      <c r="HT811" s="319"/>
      <c r="HU811" s="319"/>
      <c r="HV811" s="319"/>
      <c r="HW811" s="319"/>
      <c r="HX811" s="319"/>
      <c r="HY811" s="319"/>
      <c r="HZ811" s="319"/>
      <c r="IA811" s="319"/>
      <c r="IB811" s="319"/>
      <c r="IC811" s="319"/>
      <c r="ID811" s="319"/>
      <c r="IE811" s="319"/>
      <c r="IF811" s="319"/>
      <c r="IG811" s="319"/>
      <c r="IH811" s="319"/>
      <c r="II811" s="319"/>
      <c r="IJ811" s="319"/>
      <c r="IK811" s="319"/>
      <c r="IL811" s="319"/>
      <c r="IM811" s="319"/>
      <c r="IN811" s="319"/>
      <c r="IO811" s="319"/>
      <c r="IP811" s="319"/>
      <c r="IQ811" s="319"/>
      <c r="IR811" s="319"/>
      <c r="IS811" s="319"/>
      <c r="IT811" s="319"/>
      <c r="IU811" s="319"/>
      <c r="IV811" s="319"/>
      <c r="IW811" s="319"/>
      <c r="IX811" s="319"/>
      <c r="IY811" s="319"/>
      <c r="IZ811" s="319"/>
      <c r="JA811" s="319"/>
      <c r="JB811" s="319"/>
      <c r="JC811" s="319"/>
      <c r="JD811" s="319"/>
      <c r="JE811" s="319"/>
      <c r="JF811" s="319"/>
      <c r="JG811" s="319"/>
      <c r="JH811" s="319"/>
      <c r="JI811" s="319"/>
      <c r="JJ811" s="319"/>
      <c r="JK811" s="319"/>
      <c r="JL811" s="319"/>
      <c r="JM811" s="319"/>
      <c r="JN811" s="319"/>
      <c r="JO811" s="319"/>
      <c r="JP811" s="319"/>
      <c r="JQ811" s="319"/>
      <c r="JR811" s="319"/>
      <c r="JS811" s="319"/>
      <c r="JT811" s="319"/>
      <c r="JU811" s="319"/>
      <c r="JV811" s="319"/>
      <c r="JW811" s="319"/>
      <c r="JX811" s="319"/>
      <c r="JY811" s="319"/>
      <c r="JZ811" s="319"/>
      <c r="KA811" s="319"/>
      <c r="KB811" s="319"/>
      <c r="KC811" s="319"/>
      <c r="KD811" s="319"/>
      <c r="KE811" s="319"/>
      <c r="KF811" s="319"/>
      <c r="KG811" s="319"/>
      <c r="KH811" s="319"/>
      <c r="KI811" s="319"/>
      <c r="KJ811" s="319"/>
      <c r="KK811" s="319"/>
      <c r="KL811" s="319"/>
      <c r="KM811" s="319"/>
      <c r="KN811" s="319"/>
      <c r="KO811" s="319"/>
      <c r="KP811" s="319"/>
      <c r="KQ811" s="319"/>
      <c r="KR811" s="319"/>
      <c r="KS811" s="319"/>
      <c r="KT811" s="319"/>
      <c r="KU811" s="319"/>
      <c r="KV811" s="319"/>
      <c r="KW811" s="319"/>
      <c r="KX811" s="319"/>
      <c r="KY811" s="319"/>
      <c r="KZ811" s="319"/>
      <c r="LA811" s="319"/>
      <c r="LB811" s="319"/>
      <c r="LC811" s="319"/>
      <c r="LD811" s="319"/>
      <c r="LE811" s="319"/>
      <c r="LF811" s="319"/>
      <c r="LG811" s="319"/>
      <c r="LH811" s="319"/>
      <c r="LI811" s="319"/>
      <c r="LJ811" s="319"/>
      <c r="LK811" s="319"/>
      <c r="LL811" s="319"/>
      <c r="LM811" s="319"/>
      <c r="LN811" s="319"/>
      <c r="LO811" s="319"/>
      <c r="LP811" s="319"/>
      <c r="LQ811" s="319"/>
      <c r="LR811" s="319"/>
      <c r="LS811" s="319"/>
      <c r="LT811" s="319"/>
      <c r="LU811" s="319"/>
      <c r="LV811" s="319"/>
      <c r="LW811" s="319"/>
      <c r="LX811" s="319"/>
      <c r="LY811" s="319"/>
      <c r="LZ811" s="319"/>
      <c r="MA811" s="319"/>
      <c r="MB811" s="319"/>
      <c r="MC811" s="319"/>
      <c r="MD811" s="319"/>
      <c r="ME811" s="319"/>
      <c r="MF811" s="319"/>
      <c r="MG811" s="319"/>
      <c r="MH811" s="319"/>
      <c r="MI811" s="319"/>
      <c r="MJ811" s="319"/>
      <c r="MK811" s="319"/>
      <c r="ML811" s="319"/>
      <c r="MM811" s="319"/>
      <c r="MN811" s="319"/>
      <c r="MO811" s="319"/>
      <c r="MP811" s="319"/>
      <c r="MQ811" s="319"/>
      <c r="MS811" s="241"/>
      <c r="MT811" s="362">
        <f t="shared" si="1163"/>
        <v>0</v>
      </c>
      <c r="MU811" s="363">
        <f t="shared" si="1149"/>
        <v>0</v>
      </c>
      <c r="MV811" s="363">
        <f t="shared" si="1150"/>
        <v>0</v>
      </c>
      <c r="MW811" s="363"/>
      <c r="MX811" s="363">
        <f t="shared" si="1151"/>
        <v>0</v>
      </c>
      <c r="MY811" s="363"/>
      <c r="MZ811" s="363">
        <f t="shared" si="1152"/>
        <v>0</v>
      </c>
      <c r="NA811" s="363"/>
      <c r="NB811" s="363">
        <f t="shared" si="1153"/>
        <v>0</v>
      </c>
      <c r="NC811" s="363"/>
      <c r="ND811" s="363">
        <f t="shared" si="1154"/>
        <v>0</v>
      </c>
      <c r="NE811" s="363"/>
      <c r="NF811" s="363">
        <f t="shared" si="1155"/>
        <v>0</v>
      </c>
      <c r="NG811" s="363"/>
      <c r="NH811" s="363">
        <f t="shared" si="1156"/>
        <v>0</v>
      </c>
      <c r="NI811" s="363"/>
      <c r="NJ811" s="363">
        <f t="shared" si="1157"/>
        <v>0</v>
      </c>
      <c r="NK811" s="363"/>
      <c r="NL811" s="363">
        <f t="shared" si="1164"/>
        <v>0</v>
      </c>
      <c r="NM811" s="364"/>
      <c r="NN811" s="370"/>
      <c r="NR811" s="318">
        <f>IF(SUM(W811:AD811)&gt;0,1,0)</f>
        <v>0</v>
      </c>
      <c r="NS811" s="318">
        <f t="shared" si="1159"/>
        <v>0</v>
      </c>
      <c r="NT811" s="318">
        <f t="shared" si="1160"/>
        <v>0</v>
      </c>
    </row>
    <row r="812" spans="1:384" s="318" customFormat="1" ht="10.199999999999999" customHeight="1" x14ac:dyDescent="0.3">
      <c r="A812" s="25"/>
      <c r="B812" s="389"/>
      <c r="C812" s="424"/>
      <c r="D812" s="15"/>
      <c r="E812" s="398" t="str">
        <f>IFERROR(G824*'Chiffres et fonctions'!$J$6,"CA à Produire")</f>
        <v>CA à Produire</v>
      </c>
      <c r="F812" s="398"/>
      <c r="G812" s="398"/>
      <c r="H812" s="399"/>
      <c r="I812" s="394" t="str">
        <f>Prenoms!$B$5</f>
        <v>pompeo</v>
      </c>
      <c r="J812" s="395"/>
      <c r="K812" s="395"/>
      <c r="L812" s="395"/>
      <c r="M812" s="395"/>
      <c r="N812" s="81" t="str">
        <f>IF(NL812&lt;&gt;0,"",IF(Conges!AC39=0,"",Conges!AC39))</f>
        <v/>
      </c>
      <c r="O812" s="82"/>
      <c r="P812" s="83"/>
      <c r="Q812" s="83"/>
      <c r="R812" s="83"/>
      <c r="S812" s="83"/>
      <c r="T812" s="83"/>
      <c r="U812" s="83"/>
      <c r="V812" s="84"/>
      <c r="W812" s="83"/>
      <c r="X812" s="83"/>
      <c r="Y812" s="83"/>
      <c r="Z812" s="83"/>
      <c r="AA812" s="83"/>
      <c r="AB812" s="83"/>
      <c r="AC812" s="83"/>
      <c r="AD812" s="83"/>
      <c r="AE812" s="82"/>
      <c r="AF812" s="83"/>
      <c r="AG812" s="83"/>
      <c r="AH812" s="83"/>
      <c r="AI812" s="83"/>
      <c r="AJ812" s="84"/>
      <c r="AK812" s="83"/>
      <c r="AL812" s="83"/>
      <c r="AM812" s="83"/>
      <c r="AN812" s="83"/>
      <c r="AO812" s="83"/>
      <c r="AP812" s="83"/>
      <c r="AQ812" s="83"/>
      <c r="AR812" s="83"/>
      <c r="AS812" s="83"/>
      <c r="AT812" s="83"/>
      <c r="AU812" s="82"/>
      <c r="AV812" s="83"/>
      <c r="AW812" s="83"/>
      <c r="AX812" s="83"/>
      <c r="AY812" s="83"/>
      <c r="AZ812" s="83"/>
      <c r="BA812" s="83"/>
      <c r="BB812" s="84"/>
      <c r="BC812" s="85">
        <f>IF(NL812&lt;&gt;0,(IF(Conges!AC$39=0,0,3)),0)</f>
        <v>0</v>
      </c>
      <c r="BD812" s="417"/>
      <c r="BE812" s="390">
        <f>IF(OR(Conges!AC$39="A",Conges!AC$39="V"),Prenoms!L$5,NL812)</f>
        <v>0</v>
      </c>
      <c r="BF812" s="391"/>
      <c r="BG812" s="286"/>
      <c r="BH812" s="287">
        <f t="shared" si="1143"/>
        <v>0</v>
      </c>
      <c r="BI812" s="288" t="str">
        <f t="shared" si="1144"/>
        <v/>
      </c>
      <c r="BJ812" s="300">
        <v>130.83870967741933</v>
      </c>
      <c r="BK812" s="301">
        <f t="shared" si="1161"/>
        <v>-130.83870967741933</v>
      </c>
      <c r="BL812" s="302">
        <f t="shared" si="1114"/>
        <v>0</v>
      </c>
      <c r="BM812" s="302">
        <f t="shared" si="1115"/>
        <v>0</v>
      </c>
      <c r="BN812" s="302">
        <f>SUM('Heures Pointage'!$CD$29:$CE$29)</f>
        <v>0</v>
      </c>
      <c r="BO812" s="302">
        <f>SUM('Heures et Indemnites'!$CD$29:$CE$29)</f>
        <v>0</v>
      </c>
      <c r="BP812" s="303">
        <f t="shared" si="1116"/>
        <v>0</v>
      </c>
      <c r="BQ812" s="303">
        <f>'Heures Pointage'!$DB$29</f>
        <v>0</v>
      </c>
      <c r="BR812" s="304">
        <f t="shared" ref="BR812" si="1166">$BH$1057</f>
        <v>0</v>
      </c>
      <c r="BS812" s="149">
        <f>Prenoms!$C$5</f>
        <v>169</v>
      </c>
      <c r="BT812" s="180"/>
      <c r="BU812" s="324">
        <f>SUM('Heures et Indemnites'!$CD$29:$CE$29)</f>
        <v>0</v>
      </c>
      <c r="BV812" s="235">
        <f>SUM('Heures et Indemnites'!$CD$6:$CE$29)</f>
        <v>0</v>
      </c>
      <c r="BW812" s="324"/>
      <c r="BX812" s="235"/>
      <c r="BY812" s="319"/>
      <c r="BZ812" s="319"/>
      <c r="CA812" s="319"/>
      <c r="CB812" s="319"/>
      <c r="CC812" s="319"/>
      <c r="CD812" s="319"/>
      <c r="CE812" s="319"/>
      <c r="CF812" s="319"/>
      <c r="CG812" s="319"/>
      <c r="CH812" s="319"/>
      <c r="CI812" s="319"/>
      <c r="CJ812" s="319"/>
      <c r="CK812" s="319"/>
      <c r="CL812" s="319"/>
      <c r="CM812" s="319"/>
      <c r="CN812" s="319"/>
      <c r="CO812" s="319"/>
      <c r="CP812" s="319"/>
      <c r="CQ812" s="319"/>
      <c r="CR812" s="319"/>
      <c r="CS812" s="319"/>
      <c r="CT812" s="319"/>
      <c r="CU812" s="319"/>
      <c r="CV812" s="319"/>
      <c r="CW812" s="319"/>
      <c r="CX812" s="319"/>
      <c r="CY812" s="319"/>
      <c r="CZ812" s="319"/>
      <c r="DA812" s="319"/>
      <c r="DB812" s="319"/>
      <c r="DC812" s="319"/>
      <c r="DD812" s="319"/>
      <c r="DE812" s="319"/>
      <c r="DF812" s="319"/>
      <c r="DG812" s="319"/>
      <c r="DH812" s="319"/>
      <c r="DI812" s="319"/>
      <c r="DJ812" s="319"/>
      <c r="DK812" s="319"/>
      <c r="DL812" s="319"/>
      <c r="DM812" s="319"/>
      <c r="DN812" s="319"/>
      <c r="DO812" s="319"/>
      <c r="DP812" s="319"/>
      <c r="DQ812" s="319"/>
      <c r="DR812" s="319"/>
      <c r="DS812" s="319"/>
      <c r="DT812" s="319"/>
      <c r="DU812" s="319"/>
      <c r="DV812" s="319"/>
      <c r="DW812" s="319"/>
      <c r="DX812" s="319"/>
      <c r="DY812" s="319"/>
      <c r="DZ812" s="319"/>
      <c r="EA812" s="319"/>
      <c r="EB812" s="319"/>
      <c r="EC812" s="319"/>
      <c r="ED812" s="319"/>
      <c r="EE812" s="319"/>
      <c r="EF812" s="319"/>
      <c r="EG812" s="319"/>
      <c r="EH812" s="319"/>
      <c r="EI812" s="319"/>
      <c r="EJ812" s="319"/>
      <c r="EK812" s="319"/>
      <c r="EL812" s="319"/>
      <c r="EM812" s="319"/>
      <c r="EN812" s="319"/>
      <c r="EO812" s="319"/>
      <c r="EP812" s="319"/>
      <c r="EQ812" s="319"/>
      <c r="ER812" s="319"/>
      <c r="ES812" s="319"/>
      <c r="ET812" s="319"/>
      <c r="EU812" s="319"/>
      <c r="EV812" s="319"/>
      <c r="EW812" s="319"/>
      <c r="EX812" s="319"/>
      <c r="EY812" s="319"/>
      <c r="EZ812" s="319"/>
      <c r="FA812" s="319"/>
      <c r="FB812" s="319"/>
      <c r="FC812" s="319"/>
      <c r="FD812" s="319"/>
      <c r="FE812" s="319"/>
      <c r="FF812" s="319"/>
      <c r="FG812" s="319"/>
      <c r="FH812" s="319"/>
      <c r="FI812" s="319"/>
      <c r="FJ812" s="319"/>
      <c r="FK812" s="319"/>
      <c r="FL812" s="319"/>
      <c r="FM812" s="319"/>
      <c r="FN812" s="319"/>
      <c r="FO812" s="319"/>
      <c r="FP812" s="319"/>
      <c r="FQ812" s="319"/>
      <c r="FR812" s="319"/>
      <c r="FS812" s="319"/>
      <c r="FT812" s="319"/>
      <c r="FU812" s="319"/>
      <c r="FV812" s="319"/>
      <c r="FW812" s="319"/>
      <c r="FX812" s="319"/>
      <c r="FY812" s="319"/>
      <c r="FZ812" s="319"/>
      <c r="GA812" s="319"/>
      <c r="GB812" s="319"/>
      <c r="GC812" s="319"/>
      <c r="GD812" s="319"/>
      <c r="GE812" s="319"/>
      <c r="GF812" s="319"/>
      <c r="GG812" s="319"/>
      <c r="GH812" s="319"/>
      <c r="GI812" s="319"/>
      <c r="GJ812" s="319"/>
      <c r="GK812" s="319"/>
      <c r="GL812" s="319"/>
      <c r="GM812" s="319"/>
      <c r="GN812" s="319"/>
      <c r="GO812" s="319"/>
      <c r="GP812" s="319"/>
      <c r="GQ812" s="319"/>
      <c r="GR812" s="319"/>
      <c r="GS812" s="319"/>
      <c r="GT812" s="319"/>
      <c r="GU812" s="319"/>
      <c r="GV812" s="319"/>
      <c r="GW812" s="319"/>
      <c r="GX812" s="319"/>
      <c r="GY812" s="319"/>
      <c r="GZ812" s="319"/>
      <c r="HA812" s="319"/>
      <c r="HB812" s="319"/>
      <c r="HC812" s="319"/>
      <c r="HD812" s="319"/>
      <c r="HE812" s="319"/>
      <c r="HF812" s="319"/>
      <c r="HG812" s="319"/>
      <c r="HH812" s="319"/>
      <c r="HI812" s="319"/>
      <c r="HJ812" s="319"/>
      <c r="HK812" s="319"/>
      <c r="HL812" s="319"/>
      <c r="HM812" s="319"/>
      <c r="HN812" s="319"/>
      <c r="HO812" s="319"/>
      <c r="HP812" s="319"/>
      <c r="HQ812" s="319"/>
      <c r="HR812" s="319"/>
      <c r="HS812" s="319"/>
      <c r="HT812" s="319"/>
      <c r="HU812" s="319"/>
      <c r="HV812" s="319"/>
      <c r="HW812" s="319"/>
      <c r="HX812" s="319"/>
      <c r="HY812" s="319"/>
      <c r="HZ812" s="319"/>
      <c r="IA812" s="319"/>
      <c r="IB812" s="319"/>
      <c r="IC812" s="319"/>
      <c r="ID812" s="319"/>
      <c r="IE812" s="319"/>
      <c r="IF812" s="319"/>
      <c r="IG812" s="319"/>
      <c r="IH812" s="319"/>
      <c r="II812" s="319"/>
      <c r="IJ812" s="319"/>
      <c r="IK812" s="319"/>
      <c r="IL812" s="319"/>
      <c r="IM812" s="319"/>
      <c r="IN812" s="319"/>
      <c r="IO812" s="319"/>
      <c r="IP812" s="319"/>
      <c r="IQ812" s="319"/>
      <c r="IR812" s="319"/>
      <c r="IS812" s="319"/>
      <c r="IT812" s="319"/>
      <c r="IU812" s="319"/>
      <c r="IV812" s="319"/>
      <c r="IW812" s="319"/>
      <c r="IX812" s="319"/>
      <c r="IY812" s="319"/>
      <c r="IZ812" s="319"/>
      <c r="JA812" s="319"/>
      <c r="JB812" s="319"/>
      <c r="JC812" s="319"/>
      <c r="JD812" s="319"/>
      <c r="JE812" s="319"/>
      <c r="JF812" s="319"/>
      <c r="JG812" s="319"/>
      <c r="JH812" s="319"/>
      <c r="JI812" s="319"/>
      <c r="JJ812" s="319"/>
      <c r="JK812" s="319"/>
      <c r="JL812" s="319"/>
      <c r="JM812" s="319"/>
      <c r="JN812" s="319"/>
      <c r="JO812" s="319"/>
      <c r="JP812" s="319"/>
      <c r="JQ812" s="319"/>
      <c r="JR812" s="319"/>
      <c r="JS812" s="319"/>
      <c r="JT812" s="319"/>
      <c r="JU812" s="319"/>
      <c r="JV812" s="319"/>
      <c r="JW812" s="319"/>
      <c r="JX812" s="319"/>
      <c r="JY812" s="319"/>
      <c r="JZ812" s="319"/>
      <c r="KA812" s="319"/>
      <c r="KB812" s="319"/>
      <c r="KC812" s="319"/>
      <c r="KD812" s="319"/>
      <c r="KE812" s="319"/>
      <c r="KF812" s="319"/>
      <c r="KG812" s="319"/>
      <c r="KH812" s="319"/>
      <c r="KI812" s="319"/>
      <c r="KJ812" s="319"/>
      <c r="KK812" s="319"/>
      <c r="KL812" s="319"/>
      <c r="KM812" s="319"/>
      <c r="KN812" s="319"/>
      <c r="KO812" s="319"/>
      <c r="KP812" s="319"/>
      <c r="KQ812" s="319"/>
      <c r="KR812" s="319"/>
      <c r="KS812" s="319"/>
      <c r="KT812" s="319"/>
      <c r="KU812" s="319"/>
      <c r="KV812" s="319"/>
      <c r="KW812" s="319"/>
      <c r="KX812" s="319"/>
      <c r="KY812" s="319"/>
      <c r="KZ812" s="319"/>
      <c r="LA812" s="319"/>
      <c r="LB812" s="319"/>
      <c r="LC812" s="319"/>
      <c r="LD812" s="319"/>
      <c r="LE812" s="319"/>
      <c r="LF812" s="319"/>
      <c r="LG812" s="319"/>
      <c r="LH812" s="319"/>
      <c r="LI812" s="319"/>
      <c r="LJ812" s="319"/>
      <c r="LK812" s="319"/>
      <c r="LL812" s="319"/>
      <c r="LM812" s="319"/>
      <c r="LN812" s="319"/>
      <c r="LO812" s="319"/>
      <c r="LP812" s="319"/>
      <c r="LQ812" s="319"/>
      <c r="LR812" s="319"/>
      <c r="LS812" s="319"/>
      <c r="LT812" s="319"/>
      <c r="LU812" s="319"/>
      <c r="LV812" s="319"/>
      <c r="LW812" s="319"/>
      <c r="LX812" s="319"/>
      <c r="LY812" s="319"/>
      <c r="LZ812" s="319"/>
      <c r="MA812" s="319"/>
      <c r="MB812" s="319"/>
      <c r="MC812" s="319"/>
      <c r="MD812" s="319"/>
      <c r="ME812" s="319"/>
      <c r="MF812" s="319"/>
      <c r="MG812" s="319"/>
      <c r="MH812" s="319"/>
      <c r="MI812" s="319"/>
      <c r="MJ812" s="319"/>
      <c r="MK812" s="319"/>
      <c r="ML812" s="319"/>
      <c r="MM812" s="319"/>
      <c r="MN812" s="319"/>
      <c r="MO812" s="319"/>
      <c r="MP812" s="319"/>
      <c r="MQ812" s="319"/>
      <c r="MS812" s="241"/>
      <c r="MT812" s="373">
        <f t="shared" si="1163"/>
        <v>0</v>
      </c>
      <c r="MU812" s="365">
        <f t="shared" si="1149"/>
        <v>0</v>
      </c>
      <c r="MV812" s="365">
        <f t="shared" si="1150"/>
        <v>0</v>
      </c>
      <c r="MW812" s="365"/>
      <c r="MX812" s="365">
        <f t="shared" si="1151"/>
        <v>0</v>
      </c>
      <c r="MY812" s="365"/>
      <c r="MZ812" s="365">
        <f t="shared" si="1152"/>
        <v>0</v>
      </c>
      <c r="NA812" s="365"/>
      <c r="NB812" s="365">
        <f t="shared" si="1153"/>
        <v>0</v>
      </c>
      <c r="NC812" s="365"/>
      <c r="ND812" s="365">
        <f t="shared" si="1154"/>
        <v>0</v>
      </c>
      <c r="NE812" s="365"/>
      <c r="NF812" s="365">
        <f t="shared" si="1155"/>
        <v>0</v>
      </c>
      <c r="NG812" s="365"/>
      <c r="NH812" s="365">
        <f t="shared" si="1156"/>
        <v>0</v>
      </c>
      <c r="NI812" s="365"/>
      <c r="NJ812" s="365">
        <f t="shared" si="1157"/>
        <v>0</v>
      </c>
      <c r="NK812" s="365"/>
      <c r="NL812" s="365">
        <f t="shared" si="1164"/>
        <v>0</v>
      </c>
      <c r="NM812" s="366"/>
      <c r="NN812" s="370"/>
      <c r="NR812" s="318">
        <f t="shared" si="1158"/>
        <v>0</v>
      </c>
      <c r="NS812" s="318">
        <f t="shared" si="1159"/>
        <v>0</v>
      </c>
      <c r="NT812" s="318">
        <f t="shared" si="1160"/>
        <v>0</v>
      </c>
    </row>
    <row r="813" spans="1:384" s="318" customFormat="1" ht="10.199999999999999" customHeight="1" x14ac:dyDescent="0.3">
      <c r="A813" s="25"/>
      <c r="B813" s="389"/>
      <c r="C813" s="424"/>
      <c r="D813" s="15"/>
      <c r="E813" s="398"/>
      <c r="F813" s="398"/>
      <c r="G813" s="398"/>
      <c r="H813" s="399"/>
      <c r="I813" s="381" t="str">
        <f>Prenoms!$B$6</f>
        <v>vaness</v>
      </c>
      <c r="J813" s="382"/>
      <c r="K813" s="382"/>
      <c r="L813" s="382"/>
      <c r="M813" s="382"/>
      <c r="N813" s="68" t="str">
        <f>IF(NL813&lt;&gt;0,"",IF(Conges!AC40=0,"",Conges!AC40))</f>
        <v/>
      </c>
      <c r="O813" s="69"/>
      <c r="P813" s="70"/>
      <c r="Q813" s="70"/>
      <c r="R813" s="70"/>
      <c r="S813" s="70"/>
      <c r="T813" s="70"/>
      <c r="U813" s="70"/>
      <c r="V813" s="71"/>
      <c r="W813" s="70"/>
      <c r="X813" s="70"/>
      <c r="Y813" s="70"/>
      <c r="Z813" s="70"/>
      <c r="AA813" s="70"/>
      <c r="AB813" s="70"/>
      <c r="AC813" s="70"/>
      <c r="AD813" s="70"/>
      <c r="AE813" s="69"/>
      <c r="AF813" s="70"/>
      <c r="AG813" s="70"/>
      <c r="AH813" s="70"/>
      <c r="AI813" s="70"/>
      <c r="AJ813" s="71"/>
      <c r="AK813" s="70"/>
      <c r="AL813" s="70"/>
      <c r="AM813" s="70"/>
      <c r="AN813" s="70"/>
      <c r="AO813" s="70"/>
      <c r="AP813" s="70"/>
      <c r="AQ813" s="70"/>
      <c r="AR813" s="70"/>
      <c r="AS813" s="70"/>
      <c r="AT813" s="70"/>
      <c r="AU813" s="69"/>
      <c r="AV813" s="70"/>
      <c r="AW813" s="70"/>
      <c r="AX813" s="70"/>
      <c r="AY813" s="70"/>
      <c r="AZ813" s="70"/>
      <c r="BA813" s="70"/>
      <c r="BB813" s="71"/>
      <c r="BC813" s="72">
        <f>IF(NL813&lt;&gt;0,(IF(Conges!AC$40=0,0,3)),0)</f>
        <v>0</v>
      </c>
      <c r="BD813" s="417"/>
      <c r="BE813" s="392">
        <f>IF(OR(Conges!AC$40="A",Conges!AC$40="V"),Prenoms!L$6,NL813)</f>
        <v>0</v>
      </c>
      <c r="BF813" s="393"/>
      <c r="BG813" s="289"/>
      <c r="BH813" s="290">
        <f t="shared" si="1143"/>
        <v>0</v>
      </c>
      <c r="BI813" s="291" t="str">
        <f t="shared" si="1144"/>
        <v/>
      </c>
      <c r="BJ813" s="305">
        <v>130.83870967741933</v>
      </c>
      <c r="BK813" s="306">
        <f t="shared" si="1161"/>
        <v>-130.83870967741933</v>
      </c>
      <c r="BL813" s="307">
        <f t="shared" si="1114"/>
        <v>0</v>
      </c>
      <c r="BM813" s="307">
        <f t="shared" si="1115"/>
        <v>0</v>
      </c>
      <c r="BN813" s="307">
        <f>SUM('Heures Pointage'!$DD$29:$DE$29)</f>
        <v>0</v>
      </c>
      <c r="BO813" s="307">
        <f>SUM('Heures et Indemnites'!$DD$29:$DE$29)</f>
        <v>0</v>
      </c>
      <c r="BP813" s="308">
        <f t="shared" si="1116"/>
        <v>0</v>
      </c>
      <c r="BQ813" s="308">
        <f>'Heures Pointage'!$EB$29</f>
        <v>0</v>
      </c>
      <c r="BR813" s="309">
        <f t="shared" ref="BR813" si="1167">$BH$1058</f>
        <v>0</v>
      </c>
      <c r="BS813" s="150">
        <f>Prenoms!$C$6</f>
        <v>169</v>
      </c>
      <c r="BT813" s="153"/>
      <c r="BU813" s="323">
        <f>SUM('Heures et Indemnites'!$DD$29:$DE$29)</f>
        <v>0</v>
      </c>
      <c r="BV813" s="236">
        <f>SUM('Heures et Indemnites'!$DD$6:$DE$29)</f>
        <v>0</v>
      </c>
      <c r="BW813" s="323"/>
      <c r="BX813" s="236"/>
      <c r="BY813" s="319"/>
      <c r="BZ813" s="319"/>
      <c r="CA813" s="319"/>
      <c r="CB813" s="319"/>
      <c r="CC813" s="319"/>
      <c r="CD813" s="319"/>
      <c r="CE813" s="319"/>
      <c r="CF813" s="319"/>
      <c r="CG813" s="319"/>
      <c r="CH813" s="319"/>
      <c r="CI813" s="319"/>
      <c r="CJ813" s="319"/>
      <c r="CK813" s="319"/>
      <c r="CL813" s="319"/>
      <c r="CM813" s="319"/>
      <c r="CN813" s="319"/>
      <c r="CO813" s="319"/>
      <c r="CP813" s="319"/>
      <c r="CQ813" s="319"/>
      <c r="CR813" s="319"/>
      <c r="CS813" s="319"/>
      <c r="CT813" s="319"/>
      <c r="CU813" s="319"/>
      <c r="CV813" s="319"/>
      <c r="CW813" s="319"/>
      <c r="CX813" s="319"/>
      <c r="CY813" s="319"/>
      <c r="CZ813" s="319"/>
      <c r="DA813" s="319"/>
      <c r="DB813" s="319"/>
      <c r="DC813" s="319"/>
      <c r="DD813" s="319"/>
      <c r="DE813" s="319"/>
      <c r="DF813" s="319"/>
      <c r="DG813" s="319"/>
      <c r="DH813" s="319"/>
      <c r="DI813" s="319"/>
      <c r="DJ813" s="319"/>
      <c r="DK813" s="319"/>
      <c r="DL813" s="319"/>
      <c r="DM813" s="319"/>
      <c r="DN813" s="319"/>
      <c r="DO813" s="319"/>
      <c r="DP813" s="319"/>
      <c r="DQ813" s="319"/>
      <c r="DR813" s="319"/>
      <c r="DS813" s="319"/>
      <c r="DT813" s="319"/>
      <c r="DU813" s="319"/>
      <c r="DV813" s="319"/>
      <c r="DW813" s="319"/>
      <c r="DX813" s="319"/>
      <c r="DY813" s="319"/>
      <c r="DZ813" s="319"/>
      <c r="EA813" s="319"/>
      <c r="EB813" s="319"/>
      <c r="EC813" s="319"/>
      <c r="ED813" s="319"/>
      <c r="EE813" s="319"/>
      <c r="EF813" s="319"/>
      <c r="EG813" s="319"/>
      <c r="EH813" s="319"/>
      <c r="EI813" s="319"/>
      <c r="EJ813" s="319"/>
      <c r="EK813" s="319"/>
      <c r="EL813" s="319"/>
      <c r="EM813" s="319"/>
      <c r="EN813" s="319"/>
      <c r="EO813" s="319"/>
      <c r="EP813" s="319"/>
      <c r="EQ813" s="319"/>
      <c r="ER813" s="319"/>
      <c r="ES813" s="319"/>
      <c r="ET813" s="319"/>
      <c r="EU813" s="319"/>
      <c r="EV813" s="319"/>
      <c r="EW813" s="319"/>
      <c r="EX813" s="319"/>
      <c r="EY813" s="319"/>
      <c r="EZ813" s="319"/>
      <c r="FA813" s="319"/>
      <c r="FB813" s="319"/>
      <c r="FC813" s="319"/>
      <c r="FD813" s="319"/>
      <c r="FE813" s="319"/>
      <c r="FF813" s="319"/>
      <c r="FG813" s="319"/>
      <c r="FH813" s="319"/>
      <c r="FI813" s="319"/>
      <c r="FJ813" s="319"/>
      <c r="FK813" s="319"/>
      <c r="FL813" s="319"/>
      <c r="FM813" s="319"/>
      <c r="FN813" s="319"/>
      <c r="FO813" s="319"/>
      <c r="FP813" s="319"/>
      <c r="FQ813" s="319"/>
      <c r="FR813" s="319"/>
      <c r="FS813" s="319"/>
      <c r="FT813" s="319"/>
      <c r="FU813" s="319"/>
      <c r="FV813" s="319"/>
      <c r="FW813" s="319"/>
      <c r="FX813" s="319"/>
      <c r="FY813" s="319"/>
      <c r="FZ813" s="319"/>
      <c r="GA813" s="319"/>
      <c r="GB813" s="319"/>
      <c r="GC813" s="319"/>
      <c r="GD813" s="319"/>
      <c r="GE813" s="319"/>
      <c r="GF813" s="319"/>
      <c r="GG813" s="319"/>
      <c r="GH813" s="319"/>
      <c r="GI813" s="319"/>
      <c r="GJ813" s="319"/>
      <c r="GK813" s="319"/>
      <c r="GL813" s="319"/>
      <c r="GM813" s="319"/>
      <c r="GN813" s="319"/>
      <c r="GO813" s="319"/>
      <c r="GP813" s="319"/>
      <c r="GQ813" s="319"/>
      <c r="GR813" s="319"/>
      <c r="GS813" s="319"/>
      <c r="GT813" s="319"/>
      <c r="GU813" s="319"/>
      <c r="GV813" s="319"/>
      <c r="GW813" s="319"/>
      <c r="GX813" s="319"/>
      <c r="GY813" s="319"/>
      <c r="GZ813" s="319"/>
      <c r="HA813" s="319"/>
      <c r="HB813" s="319"/>
      <c r="HC813" s="319"/>
      <c r="HD813" s="319"/>
      <c r="HE813" s="319"/>
      <c r="HF813" s="319"/>
      <c r="HG813" s="319"/>
      <c r="HH813" s="319"/>
      <c r="HI813" s="319"/>
      <c r="HJ813" s="319"/>
      <c r="HK813" s="319"/>
      <c r="HL813" s="319"/>
      <c r="HM813" s="319"/>
      <c r="HN813" s="319"/>
      <c r="HO813" s="319"/>
      <c r="HP813" s="319"/>
      <c r="HQ813" s="319"/>
      <c r="HR813" s="319"/>
      <c r="HS813" s="319"/>
      <c r="HT813" s="319"/>
      <c r="HU813" s="319"/>
      <c r="HV813" s="319"/>
      <c r="HW813" s="319"/>
      <c r="HX813" s="319"/>
      <c r="HY813" s="319"/>
      <c r="HZ813" s="319"/>
      <c r="IA813" s="319"/>
      <c r="IB813" s="319"/>
      <c r="IC813" s="319"/>
      <c r="ID813" s="319"/>
      <c r="IE813" s="319"/>
      <c r="IF813" s="319"/>
      <c r="IG813" s="319"/>
      <c r="IH813" s="319"/>
      <c r="II813" s="319"/>
      <c r="IJ813" s="319"/>
      <c r="IK813" s="319"/>
      <c r="IL813" s="319"/>
      <c r="IM813" s="319"/>
      <c r="IN813" s="319"/>
      <c r="IO813" s="319"/>
      <c r="IP813" s="319"/>
      <c r="IQ813" s="319"/>
      <c r="IR813" s="319"/>
      <c r="IS813" s="319"/>
      <c r="IT813" s="319"/>
      <c r="IU813" s="319"/>
      <c r="IV813" s="319"/>
      <c r="IW813" s="319"/>
      <c r="IX813" s="319"/>
      <c r="IY813" s="319"/>
      <c r="IZ813" s="319"/>
      <c r="JA813" s="319"/>
      <c r="JB813" s="319"/>
      <c r="JC813" s="319"/>
      <c r="JD813" s="319"/>
      <c r="JE813" s="319"/>
      <c r="JF813" s="319"/>
      <c r="JG813" s="319"/>
      <c r="JH813" s="319"/>
      <c r="JI813" s="319"/>
      <c r="JJ813" s="319"/>
      <c r="JK813" s="319"/>
      <c r="JL813" s="319"/>
      <c r="JM813" s="319"/>
      <c r="JN813" s="319"/>
      <c r="JO813" s="319"/>
      <c r="JP813" s="319"/>
      <c r="JQ813" s="319"/>
      <c r="JR813" s="319"/>
      <c r="JS813" s="319"/>
      <c r="JT813" s="319"/>
      <c r="JU813" s="319"/>
      <c r="JV813" s="319"/>
      <c r="JW813" s="319"/>
      <c r="JX813" s="319"/>
      <c r="JY813" s="319"/>
      <c r="JZ813" s="319"/>
      <c r="KA813" s="319"/>
      <c r="KB813" s="319"/>
      <c r="KC813" s="319"/>
      <c r="KD813" s="319"/>
      <c r="KE813" s="319"/>
      <c r="KF813" s="319"/>
      <c r="KG813" s="319"/>
      <c r="KH813" s="319"/>
      <c r="KI813" s="319"/>
      <c r="KJ813" s="319"/>
      <c r="KK813" s="319"/>
      <c r="KL813" s="319"/>
      <c r="KM813" s="319"/>
      <c r="KN813" s="319"/>
      <c r="KO813" s="319"/>
      <c r="KP813" s="319"/>
      <c r="KQ813" s="319"/>
      <c r="KR813" s="319"/>
      <c r="KS813" s="319"/>
      <c r="KT813" s="319"/>
      <c r="KU813" s="319"/>
      <c r="KV813" s="319"/>
      <c r="KW813" s="319"/>
      <c r="KX813" s="319"/>
      <c r="KY813" s="319"/>
      <c r="KZ813" s="319"/>
      <c r="LA813" s="319"/>
      <c r="LB813" s="319"/>
      <c r="LC813" s="319"/>
      <c r="LD813" s="319"/>
      <c r="LE813" s="319"/>
      <c r="LF813" s="319"/>
      <c r="LG813" s="319"/>
      <c r="LH813" s="319"/>
      <c r="LI813" s="319"/>
      <c r="LJ813" s="319"/>
      <c r="LK813" s="319"/>
      <c r="LL813" s="319"/>
      <c r="LM813" s="319"/>
      <c r="LN813" s="319"/>
      <c r="LO813" s="319"/>
      <c r="LP813" s="319"/>
      <c r="LQ813" s="319"/>
      <c r="LR813" s="319"/>
      <c r="LS813" s="319"/>
      <c r="LT813" s="319"/>
      <c r="LU813" s="319"/>
      <c r="LV813" s="319"/>
      <c r="LW813" s="319"/>
      <c r="LX813" s="319"/>
      <c r="LY813" s="319"/>
      <c r="LZ813" s="319"/>
      <c r="MA813" s="319"/>
      <c r="MB813" s="319"/>
      <c r="MC813" s="319"/>
      <c r="MD813" s="319"/>
      <c r="ME813" s="319"/>
      <c r="MF813" s="319"/>
      <c r="MG813" s="319"/>
      <c r="MH813" s="319"/>
      <c r="MI813" s="319"/>
      <c r="MJ813" s="319"/>
      <c r="MK813" s="319"/>
      <c r="ML813" s="319"/>
      <c r="MM813" s="319"/>
      <c r="MN813" s="319"/>
      <c r="MO813" s="319"/>
      <c r="MP813" s="319"/>
      <c r="MQ813" s="319"/>
      <c r="MS813" s="241"/>
      <c r="MT813" s="362">
        <f t="shared" si="1163"/>
        <v>0</v>
      </c>
      <c r="MU813" s="363">
        <f t="shared" si="1149"/>
        <v>0</v>
      </c>
      <c r="MV813" s="363">
        <f t="shared" si="1150"/>
        <v>0</v>
      </c>
      <c r="MW813" s="363"/>
      <c r="MX813" s="363">
        <f t="shared" si="1151"/>
        <v>0</v>
      </c>
      <c r="MY813" s="363"/>
      <c r="MZ813" s="363">
        <f t="shared" si="1152"/>
        <v>0</v>
      </c>
      <c r="NA813" s="363"/>
      <c r="NB813" s="363">
        <f t="shared" si="1153"/>
        <v>0</v>
      </c>
      <c r="NC813" s="363"/>
      <c r="ND813" s="363">
        <f t="shared" si="1154"/>
        <v>0</v>
      </c>
      <c r="NE813" s="363"/>
      <c r="NF813" s="363">
        <f t="shared" si="1155"/>
        <v>0</v>
      </c>
      <c r="NG813" s="363"/>
      <c r="NH813" s="363">
        <f t="shared" si="1156"/>
        <v>0</v>
      </c>
      <c r="NI813" s="363"/>
      <c r="NJ813" s="363">
        <f t="shared" si="1157"/>
        <v>0</v>
      </c>
      <c r="NK813" s="363"/>
      <c r="NL813" s="363">
        <f t="shared" si="1164"/>
        <v>0</v>
      </c>
      <c r="NM813" s="364"/>
      <c r="NN813" s="370"/>
      <c r="NR813" s="318">
        <f t="shared" si="1158"/>
        <v>0</v>
      </c>
      <c r="NS813" s="318">
        <f t="shared" si="1159"/>
        <v>0</v>
      </c>
      <c r="NT813" s="318">
        <f t="shared" si="1160"/>
        <v>0</v>
      </c>
    </row>
    <row r="814" spans="1:384" s="318" customFormat="1" ht="10.199999999999999" customHeight="1" x14ac:dyDescent="0.3">
      <c r="A814" s="25"/>
      <c r="B814" s="389"/>
      <c r="C814" s="424"/>
      <c r="D814" s="15"/>
      <c r="E814" s="408" t="str">
        <f>$E$9</f>
        <v>CREPIERE</v>
      </c>
      <c r="F814" s="408"/>
      <c r="G814" s="131" t="str">
        <f>IF(MT840=0,"",MT840)</f>
        <v/>
      </c>
      <c r="H814" s="399"/>
      <c r="I814" s="394" t="str">
        <f>Prenoms!$B$7</f>
        <v>seb</v>
      </c>
      <c r="J814" s="395"/>
      <c r="K814" s="395"/>
      <c r="L814" s="395"/>
      <c r="M814" s="395"/>
      <c r="N814" s="81" t="str">
        <f>IF(NL814&lt;&gt;0,"",IF(Conges!AC41=0,"",Conges!AC41))</f>
        <v/>
      </c>
      <c r="O814" s="82"/>
      <c r="P814" s="83"/>
      <c r="Q814" s="83"/>
      <c r="R814" s="83"/>
      <c r="S814" s="83"/>
      <c r="T814" s="83"/>
      <c r="U814" s="83"/>
      <c r="V814" s="84"/>
      <c r="W814" s="83"/>
      <c r="X814" s="83"/>
      <c r="Y814" s="83"/>
      <c r="Z814" s="83"/>
      <c r="AA814" s="83"/>
      <c r="AB814" s="83"/>
      <c r="AC814" s="83"/>
      <c r="AD814" s="83"/>
      <c r="AE814" s="82"/>
      <c r="AF814" s="83"/>
      <c r="AG814" s="83"/>
      <c r="AH814" s="83"/>
      <c r="AI814" s="83"/>
      <c r="AJ814" s="84"/>
      <c r="AK814" s="83"/>
      <c r="AL814" s="83"/>
      <c r="AM814" s="83"/>
      <c r="AN814" s="83"/>
      <c r="AO814" s="83"/>
      <c r="AP814" s="83"/>
      <c r="AQ814" s="83"/>
      <c r="AR814" s="83"/>
      <c r="AS814" s="83"/>
      <c r="AT814" s="83"/>
      <c r="AU814" s="82"/>
      <c r="AV814" s="83"/>
      <c r="AW814" s="83"/>
      <c r="AX814" s="83"/>
      <c r="AY814" s="83"/>
      <c r="AZ814" s="83"/>
      <c r="BA814" s="83"/>
      <c r="BB814" s="84"/>
      <c r="BC814" s="85">
        <f>IF(NL814&lt;&gt;0,(IF(Conges!AC$41=0,0,3)),0)</f>
        <v>0</v>
      </c>
      <c r="BD814" s="417"/>
      <c r="BE814" s="390">
        <f>IF(OR(Conges!AC$41="A",Conges!AC$41="V"),Prenoms!L$7,NL814)</f>
        <v>0</v>
      </c>
      <c r="BF814" s="391"/>
      <c r="BG814" s="286"/>
      <c r="BH814" s="287">
        <f t="shared" si="1143"/>
        <v>0</v>
      </c>
      <c r="BI814" s="288" t="str">
        <f t="shared" si="1144"/>
        <v/>
      </c>
      <c r="BJ814" s="300">
        <v>130.83870967741933</v>
      </c>
      <c r="BK814" s="301">
        <f t="shared" si="1161"/>
        <v>-130.83870967741933</v>
      </c>
      <c r="BL814" s="302">
        <f t="shared" si="1114"/>
        <v>0</v>
      </c>
      <c r="BM814" s="302">
        <f t="shared" si="1115"/>
        <v>0</v>
      </c>
      <c r="BN814" s="302">
        <f>SUM('Heures Pointage'!$ED$29:$EE$29)</f>
        <v>0</v>
      </c>
      <c r="BO814" s="302">
        <f>SUM('Heures et Indemnites'!$ED$29:$EE$29)</f>
        <v>0</v>
      </c>
      <c r="BP814" s="303">
        <f t="shared" si="1116"/>
        <v>0</v>
      </c>
      <c r="BQ814" s="303">
        <f>'Heures Pointage'!$FB$29</f>
        <v>0</v>
      </c>
      <c r="BR814" s="304">
        <f t="shared" ref="BR814" si="1168">$BH$1059</f>
        <v>0</v>
      </c>
      <c r="BS814" s="149">
        <f>Prenoms!$C$7</f>
        <v>169</v>
      </c>
      <c r="BT814" s="180"/>
      <c r="BU814" s="324">
        <f>SUM('Heures et Indemnites'!$ED$29:$EE$29)</f>
        <v>0</v>
      </c>
      <c r="BV814" s="235">
        <f>SUM('Heures et Indemnites'!$ED$6:$EE$29)</f>
        <v>0</v>
      </c>
      <c r="BW814" s="324"/>
      <c r="BX814" s="235"/>
      <c r="BY814" s="319"/>
      <c r="BZ814" s="319"/>
      <c r="CA814" s="319"/>
      <c r="CB814" s="319"/>
      <c r="CC814" s="319"/>
      <c r="CD814" s="319"/>
      <c r="CE814" s="319"/>
      <c r="CF814" s="319"/>
      <c r="CG814" s="319"/>
      <c r="CH814" s="319"/>
      <c r="CI814" s="319"/>
      <c r="CJ814" s="319"/>
      <c r="CK814" s="319"/>
      <c r="CL814" s="319"/>
      <c r="CM814" s="319"/>
      <c r="CN814" s="319"/>
      <c r="CO814" s="319"/>
      <c r="CP814" s="319"/>
      <c r="CQ814" s="319"/>
      <c r="CR814" s="319"/>
      <c r="CS814" s="319"/>
      <c r="CT814" s="319"/>
      <c r="CU814" s="319"/>
      <c r="CV814" s="319"/>
      <c r="CW814" s="319"/>
      <c r="CX814" s="319"/>
      <c r="CY814" s="319"/>
      <c r="CZ814" s="319"/>
      <c r="DA814" s="319"/>
      <c r="DB814" s="319"/>
      <c r="DC814" s="319"/>
      <c r="DD814" s="319"/>
      <c r="DE814" s="319"/>
      <c r="DF814" s="319"/>
      <c r="DG814" s="319"/>
      <c r="DH814" s="319"/>
      <c r="DI814" s="319"/>
      <c r="DJ814" s="319"/>
      <c r="DK814" s="319"/>
      <c r="DL814" s="319"/>
      <c r="DM814" s="319"/>
      <c r="DN814" s="319"/>
      <c r="DO814" s="319"/>
      <c r="DP814" s="319"/>
      <c r="DQ814" s="319"/>
      <c r="DR814" s="319"/>
      <c r="DS814" s="319"/>
      <c r="DT814" s="319"/>
      <c r="DU814" s="319"/>
      <c r="DV814" s="319"/>
      <c r="DW814" s="319"/>
      <c r="DX814" s="319"/>
      <c r="DY814" s="319"/>
      <c r="DZ814" s="319"/>
      <c r="EA814" s="319"/>
      <c r="EB814" s="319"/>
      <c r="EC814" s="319"/>
      <c r="ED814" s="319"/>
      <c r="EE814" s="319"/>
      <c r="EF814" s="319"/>
      <c r="EG814" s="319"/>
      <c r="EH814" s="319"/>
      <c r="EI814" s="319"/>
      <c r="EJ814" s="319"/>
      <c r="EK814" s="319"/>
      <c r="EL814" s="319"/>
      <c r="EM814" s="319"/>
      <c r="EN814" s="319"/>
      <c r="EO814" s="319"/>
      <c r="EP814" s="319"/>
      <c r="EQ814" s="319"/>
      <c r="ER814" s="319"/>
      <c r="ES814" s="319"/>
      <c r="ET814" s="319"/>
      <c r="EU814" s="319"/>
      <c r="EV814" s="319"/>
      <c r="EW814" s="319"/>
      <c r="EX814" s="319"/>
      <c r="EY814" s="319"/>
      <c r="EZ814" s="319"/>
      <c r="FA814" s="319"/>
      <c r="FB814" s="319"/>
      <c r="FC814" s="319"/>
      <c r="FD814" s="319"/>
      <c r="FE814" s="319"/>
      <c r="FF814" s="319"/>
      <c r="FG814" s="319"/>
      <c r="FH814" s="319"/>
      <c r="FI814" s="319"/>
      <c r="FJ814" s="319"/>
      <c r="FK814" s="319"/>
      <c r="FL814" s="319"/>
      <c r="FM814" s="319"/>
      <c r="FN814" s="319"/>
      <c r="FO814" s="319"/>
      <c r="FP814" s="319"/>
      <c r="FQ814" s="319"/>
      <c r="FR814" s="319"/>
      <c r="FS814" s="319"/>
      <c r="FT814" s="319"/>
      <c r="FU814" s="319"/>
      <c r="FV814" s="319"/>
      <c r="FW814" s="319"/>
      <c r="FX814" s="319"/>
      <c r="FY814" s="319"/>
      <c r="FZ814" s="319"/>
      <c r="GA814" s="319"/>
      <c r="GB814" s="319"/>
      <c r="GC814" s="319"/>
      <c r="GD814" s="319"/>
      <c r="GE814" s="319"/>
      <c r="GF814" s="319"/>
      <c r="GG814" s="319"/>
      <c r="GH814" s="319"/>
      <c r="GI814" s="319"/>
      <c r="GJ814" s="319"/>
      <c r="GK814" s="319"/>
      <c r="GL814" s="319"/>
      <c r="GM814" s="319"/>
      <c r="GN814" s="319"/>
      <c r="GO814" s="319"/>
      <c r="GP814" s="319"/>
      <c r="GQ814" s="319"/>
      <c r="GR814" s="319"/>
      <c r="GS814" s="319"/>
      <c r="GT814" s="319"/>
      <c r="GU814" s="319"/>
      <c r="GV814" s="319"/>
      <c r="GW814" s="319"/>
      <c r="GX814" s="319"/>
      <c r="GY814" s="319"/>
      <c r="GZ814" s="319"/>
      <c r="HA814" s="319"/>
      <c r="HB814" s="319"/>
      <c r="HC814" s="319"/>
      <c r="HD814" s="319"/>
      <c r="HE814" s="319"/>
      <c r="HF814" s="319"/>
      <c r="HG814" s="319"/>
      <c r="HH814" s="319"/>
      <c r="HI814" s="319"/>
      <c r="HJ814" s="319"/>
      <c r="HK814" s="319"/>
      <c r="HL814" s="319"/>
      <c r="HM814" s="319"/>
      <c r="HN814" s="319"/>
      <c r="HO814" s="319"/>
      <c r="HP814" s="319"/>
      <c r="HQ814" s="319"/>
      <c r="HR814" s="319"/>
      <c r="HS814" s="319"/>
      <c r="HT814" s="319"/>
      <c r="HU814" s="319"/>
      <c r="HV814" s="319"/>
      <c r="HW814" s="319"/>
      <c r="HX814" s="319"/>
      <c r="HY814" s="319"/>
      <c r="HZ814" s="319"/>
      <c r="IA814" s="319"/>
      <c r="IB814" s="319"/>
      <c r="IC814" s="319"/>
      <c r="ID814" s="319"/>
      <c r="IE814" s="319"/>
      <c r="IF814" s="319"/>
      <c r="IG814" s="319"/>
      <c r="IH814" s="319"/>
      <c r="II814" s="319"/>
      <c r="IJ814" s="319"/>
      <c r="IK814" s="319"/>
      <c r="IL814" s="319"/>
      <c r="IM814" s="319"/>
      <c r="IN814" s="319"/>
      <c r="IO814" s="319"/>
      <c r="IP814" s="319"/>
      <c r="IQ814" s="319"/>
      <c r="IR814" s="319"/>
      <c r="IS814" s="319"/>
      <c r="IT814" s="319"/>
      <c r="IU814" s="319"/>
      <c r="IV814" s="319"/>
      <c r="IW814" s="319"/>
      <c r="IX814" s="319"/>
      <c r="IY814" s="319"/>
      <c r="IZ814" s="319"/>
      <c r="JA814" s="319"/>
      <c r="JB814" s="319"/>
      <c r="JC814" s="319"/>
      <c r="JD814" s="319"/>
      <c r="JE814" s="319"/>
      <c r="JF814" s="319"/>
      <c r="JG814" s="319"/>
      <c r="JH814" s="319"/>
      <c r="JI814" s="319"/>
      <c r="JJ814" s="319"/>
      <c r="JK814" s="319"/>
      <c r="JL814" s="319"/>
      <c r="JM814" s="319"/>
      <c r="JN814" s="319"/>
      <c r="JO814" s="319"/>
      <c r="JP814" s="319"/>
      <c r="JQ814" s="319"/>
      <c r="JR814" s="319"/>
      <c r="JS814" s="319"/>
      <c r="JT814" s="319"/>
      <c r="JU814" s="319"/>
      <c r="JV814" s="319"/>
      <c r="JW814" s="319"/>
      <c r="JX814" s="319"/>
      <c r="JY814" s="319"/>
      <c r="JZ814" s="319"/>
      <c r="KA814" s="319"/>
      <c r="KB814" s="319"/>
      <c r="KC814" s="319"/>
      <c r="KD814" s="319"/>
      <c r="KE814" s="319"/>
      <c r="KF814" s="319"/>
      <c r="KG814" s="319"/>
      <c r="KH814" s="319"/>
      <c r="KI814" s="319"/>
      <c r="KJ814" s="319"/>
      <c r="KK814" s="319"/>
      <c r="KL814" s="319"/>
      <c r="KM814" s="319"/>
      <c r="KN814" s="319"/>
      <c r="KO814" s="319"/>
      <c r="KP814" s="319"/>
      <c r="KQ814" s="319"/>
      <c r="KR814" s="319"/>
      <c r="KS814" s="319"/>
      <c r="KT814" s="319"/>
      <c r="KU814" s="319"/>
      <c r="KV814" s="319"/>
      <c r="KW814" s="319"/>
      <c r="KX814" s="319"/>
      <c r="KY814" s="319"/>
      <c r="KZ814" s="319"/>
      <c r="LA814" s="319"/>
      <c r="LB814" s="319"/>
      <c r="LC814" s="319"/>
      <c r="LD814" s="319"/>
      <c r="LE814" s="319"/>
      <c r="LF814" s="319"/>
      <c r="LG814" s="319"/>
      <c r="LH814" s="319"/>
      <c r="LI814" s="319"/>
      <c r="LJ814" s="319"/>
      <c r="LK814" s="319"/>
      <c r="LL814" s="319"/>
      <c r="LM814" s="319"/>
      <c r="LN814" s="319"/>
      <c r="LO814" s="319"/>
      <c r="LP814" s="319"/>
      <c r="LQ814" s="319"/>
      <c r="LR814" s="319"/>
      <c r="LS814" s="319"/>
      <c r="LT814" s="319"/>
      <c r="LU814" s="319"/>
      <c r="LV814" s="319"/>
      <c r="LW814" s="319"/>
      <c r="LX814" s="319"/>
      <c r="LY814" s="319"/>
      <c r="LZ814" s="319"/>
      <c r="MA814" s="319"/>
      <c r="MB814" s="319"/>
      <c r="MC814" s="319"/>
      <c r="MD814" s="319"/>
      <c r="ME814" s="319"/>
      <c r="MF814" s="319"/>
      <c r="MG814" s="319"/>
      <c r="MH814" s="319"/>
      <c r="MI814" s="319"/>
      <c r="MJ814" s="319"/>
      <c r="MK814" s="319"/>
      <c r="ML814" s="319"/>
      <c r="MM814" s="319"/>
      <c r="MN814" s="319"/>
      <c r="MO814" s="319"/>
      <c r="MP814" s="319"/>
      <c r="MQ814" s="319"/>
      <c r="MS814" s="241"/>
      <c r="MT814" s="373">
        <f t="shared" si="1163"/>
        <v>0</v>
      </c>
      <c r="MU814" s="365">
        <f t="shared" si="1149"/>
        <v>0</v>
      </c>
      <c r="MV814" s="365">
        <f t="shared" si="1150"/>
        <v>0</v>
      </c>
      <c r="MW814" s="365"/>
      <c r="MX814" s="365">
        <f t="shared" si="1151"/>
        <v>0</v>
      </c>
      <c r="MY814" s="365"/>
      <c r="MZ814" s="365">
        <f t="shared" si="1152"/>
        <v>0</v>
      </c>
      <c r="NA814" s="365"/>
      <c r="NB814" s="365">
        <f t="shared" si="1153"/>
        <v>0</v>
      </c>
      <c r="NC814" s="365"/>
      <c r="ND814" s="365">
        <f t="shared" si="1154"/>
        <v>0</v>
      </c>
      <c r="NE814" s="365"/>
      <c r="NF814" s="365">
        <f t="shared" si="1155"/>
        <v>0</v>
      </c>
      <c r="NG814" s="365"/>
      <c r="NH814" s="365">
        <f t="shared" si="1156"/>
        <v>0</v>
      </c>
      <c r="NI814" s="365"/>
      <c r="NJ814" s="365">
        <f t="shared" si="1157"/>
        <v>0</v>
      </c>
      <c r="NK814" s="365"/>
      <c r="NL814" s="365">
        <f t="shared" si="1164"/>
        <v>0</v>
      </c>
      <c r="NM814" s="366"/>
      <c r="NN814" s="370"/>
      <c r="NR814" s="318">
        <f t="shared" si="1158"/>
        <v>0</v>
      </c>
      <c r="NS814" s="318">
        <f t="shared" si="1159"/>
        <v>0</v>
      </c>
      <c r="NT814" s="318">
        <f t="shared" si="1160"/>
        <v>0</v>
      </c>
    </row>
    <row r="815" spans="1:384" s="318" customFormat="1" ht="10.199999999999999" customHeight="1" x14ac:dyDescent="0.3">
      <c r="A815" s="25"/>
      <c r="B815" s="389"/>
      <c r="C815" s="424"/>
      <c r="D815" s="15"/>
      <c r="E815" s="411" t="str">
        <f>$E$10</f>
        <v>BRASSERIE</v>
      </c>
      <c r="F815" s="411"/>
      <c r="G815" s="132" t="str">
        <f>IF(MV840=0,"",MV840)</f>
        <v/>
      </c>
      <c r="H815" s="399"/>
      <c r="I815" s="381" t="str">
        <f>Prenoms!$B$8</f>
        <v>dylan</v>
      </c>
      <c r="J815" s="382"/>
      <c r="K815" s="382"/>
      <c r="L815" s="382"/>
      <c r="M815" s="382"/>
      <c r="N815" s="68" t="str">
        <f>IF(NL815&lt;&gt;0,"",IF(Conges!AC42=0,"",Conges!AC42))</f>
        <v/>
      </c>
      <c r="O815" s="69"/>
      <c r="P815" s="70"/>
      <c r="Q815" s="70"/>
      <c r="R815" s="70"/>
      <c r="S815" s="70"/>
      <c r="T815" s="70"/>
      <c r="U815" s="70"/>
      <c r="V815" s="71"/>
      <c r="W815" s="70"/>
      <c r="X815" s="70"/>
      <c r="Y815" s="70"/>
      <c r="Z815" s="70"/>
      <c r="AA815" s="70"/>
      <c r="AB815" s="70"/>
      <c r="AC815" s="70"/>
      <c r="AD815" s="70"/>
      <c r="AE815" s="69"/>
      <c r="AF815" s="70"/>
      <c r="AG815" s="70"/>
      <c r="AH815" s="70"/>
      <c r="AI815" s="70"/>
      <c r="AJ815" s="71"/>
      <c r="AK815" s="70"/>
      <c r="AL815" s="70"/>
      <c r="AM815" s="70"/>
      <c r="AN815" s="70"/>
      <c r="AO815" s="70"/>
      <c r="AP815" s="70"/>
      <c r="AQ815" s="70"/>
      <c r="AR815" s="70"/>
      <c r="AS815" s="70"/>
      <c r="AT815" s="70"/>
      <c r="AU815" s="69"/>
      <c r="AV815" s="70"/>
      <c r="AW815" s="70"/>
      <c r="AX815" s="70"/>
      <c r="AY815" s="70"/>
      <c r="AZ815" s="70"/>
      <c r="BA815" s="70"/>
      <c r="BB815" s="71"/>
      <c r="BC815" s="72">
        <f>IF(NL815&lt;&gt;0,(IF(Conges!AC$42=0,0,3)),0)</f>
        <v>0</v>
      </c>
      <c r="BD815" s="417"/>
      <c r="BE815" s="392">
        <f>IF(OR(Conges!AC$42="A",Conges!AC$42="V"),Prenoms!L$8,NL815)</f>
        <v>0</v>
      </c>
      <c r="BF815" s="393"/>
      <c r="BG815" s="289"/>
      <c r="BH815" s="290">
        <f t="shared" si="1143"/>
        <v>0</v>
      </c>
      <c r="BI815" s="291" t="str">
        <f t="shared" si="1144"/>
        <v/>
      </c>
      <c r="BJ815" s="305">
        <v>130.83870967741933</v>
      </c>
      <c r="BK815" s="306">
        <f t="shared" si="1161"/>
        <v>-130.83870967741933</v>
      </c>
      <c r="BL815" s="307">
        <f t="shared" si="1114"/>
        <v>0</v>
      </c>
      <c r="BM815" s="307">
        <f t="shared" si="1115"/>
        <v>0</v>
      </c>
      <c r="BN815" s="307">
        <f>SUM('Heures Pointage'!$FD$29:$FE$29)</f>
        <v>0</v>
      </c>
      <c r="BO815" s="307">
        <f>SUM('Heures et Indemnites'!$FD$29:$FE$29)</f>
        <v>0</v>
      </c>
      <c r="BP815" s="308">
        <f t="shared" si="1116"/>
        <v>0</v>
      </c>
      <c r="BQ815" s="308">
        <f>'Heures Pointage'!$GB$29</f>
        <v>0</v>
      </c>
      <c r="BR815" s="309">
        <f t="shared" ref="BR815" si="1169">$BH$1060</f>
        <v>0</v>
      </c>
      <c r="BS815" s="150">
        <f>Prenoms!$C$8</f>
        <v>169</v>
      </c>
      <c r="BT815" s="153"/>
      <c r="BU815" s="323">
        <f>SUM('Heures et Indemnites'!$FD$29:$FE$29)</f>
        <v>0</v>
      </c>
      <c r="BV815" s="236">
        <f>SUM('Heures et Indemnites'!$FD$6:$FE$29)</f>
        <v>0</v>
      </c>
      <c r="BW815" s="323"/>
      <c r="BX815" s="236"/>
      <c r="BY815" s="319"/>
      <c r="BZ815" s="319"/>
      <c r="CA815" s="319"/>
      <c r="CB815" s="319"/>
      <c r="CC815" s="319"/>
      <c r="CD815" s="319"/>
      <c r="CE815" s="319"/>
      <c r="CF815" s="319"/>
      <c r="CG815" s="319"/>
      <c r="CH815" s="319"/>
      <c r="CI815" s="319"/>
      <c r="CJ815" s="319"/>
      <c r="CK815" s="319"/>
      <c r="CL815" s="319"/>
      <c r="CM815" s="319"/>
      <c r="CN815" s="319"/>
      <c r="CO815" s="319"/>
      <c r="CP815" s="319"/>
      <c r="CQ815" s="319"/>
      <c r="CR815" s="319"/>
      <c r="CS815" s="319"/>
      <c r="CT815" s="319"/>
      <c r="CU815" s="319"/>
      <c r="CV815" s="319"/>
      <c r="CW815" s="319"/>
      <c r="CX815" s="319"/>
      <c r="CY815" s="319"/>
      <c r="CZ815" s="319"/>
      <c r="DA815" s="319"/>
      <c r="DB815" s="319"/>
      <c r="DC815" s="319"/>
      <c r="DD815" s="319"/>
      <c r="DE815" s="319"/>
      <c r="DF815" s="319"/>
      <c r="DG815" s="319"/>
      <c r="DH815" s="319"/>
      <c r="DI815" s="319"/>
      <c r="DJ815" s="319"/>
      <c r="DK815" s="319"/>
      <c r="DL815" s="319"/>
      <c r="DM815" s="319"/>
      <c r="DN815" s="319"/>
      <c r="DO815" s="319"/>
      <c r="DP815" s="319"/>
      <c r="DQ815" s="319"/>
      <c r="DR815" s="319"/>
      <c r="DS815" s="319"/>
      <c r="DT815" s="319"/>
      <c r="DU815" s="319"/>
      <c r="DV815" s="319"/>
      <c r="DW815" s="319"/>
      <c r="DX815" s="319"/>
      <c r="DY815" s="319"/>
      <c r="DZ815" s="319"/>
      <c r="EA815" s="319"/>
      <c r="EB815" s="319"/>
      <c r="EC815" s="319"/>
      <c r="ED815" s="319"/>
      <c r="EE815" s="319"/>
      <c r="EF815" s="319"/>
      <c r="EG815" s="319"/>
      <c r="EH815" s="319"/>
      <c r="EI815" s="319"/>
      <c r="EJ815" s="319"/>
      <c r="EK815" s="319"/>
      <c r="EL815" s="319"/>
      <c r="EM815" s="319"/>
      <c r="EN815" s="319"/>
      <c r="EO815" s="319"/>
      <c r="EP815" s="319"/>
      <c r="EQ815" s="319"/>
      <c r="ER815" s="319"/>
      <c r="ES815" s="319"/>
      <c r="ET815" s="319"/>
      <c r="EU815" s="319"/>
      <c r="EV815" s="319"/>
      <c r="EW815" s="319"/>
      <c r="EX815" s="319"/>
      <c r="EY815" s="319"/>
      <c r="EZ815" s="319"/>
      <c r="FA815" s="319"/>
      <c r="FB815" s="319"/>
      <c r="FC815" s="319"/>
      <c r="FD815" s="319"/>
      <c r="FE815" s="319"/>
      <c r="FF815" s="319"/>
      <c r="FG815" s="319"/>
      <c r="FH815" s="319"/>
      <c r="FI815" s="319"/>
      <c r="FJ815" s="319"/>
      <c r="FK815" s="319"/>
      <c r="FL815" s="319"/>
      <c r="FM815" s="319"/>
      <c r="FN815" s="319"/>
      <c r="FO815" s="319"/>
      <c r="FP815" s="319"/>
      <c r="FQ815" s="319"/>
      <c r="FR815" s="319"/>
      <c r="FS815" s="319"/>
      <c r="FT815" s="319"/>
      <c r="FU815" s="319"/>
      <c r="FV815" s="319"/>
      <c r="FW815" s="319"/>
      <c r="FX815" s="319"/>
      <c r="FY815" s="319"/>
      <c r="FZ815" s="319"/>
      <c r="GA815" s="319"/>
      <c r="GB815" s="319"/>
      <c r="GC815" s="319"/>
      <c r="GD815" s="319"/>
      <c r="GE815" s="319"/>
      <c r="GF815" s="319"/>
      <c r="GG815" s="319"/>
      <c r="GH815" s="319"/>
      <c r="GI815" s="319"/>
      <c r="GJ815" s="319"/>
      <c r="GK815" s="319"/>
      <c r="GL815" s="319"/>
      <c r="GM815" s="319"/>
      <c r="GN815" s="319"/>
      <c r="GO815" s="319"/>
      <c r="GP815" s="319"/>
      <c r="GQ815" s="319"/>
      <c r="GR815" s="319"/>
      <c r="GS815" s="319"/>
      <c r="GT815" s="319"/>
      <c r="GU815" s="319"/>
      <c r="GV815" s="319"/>
      <c r="GW815" s="319"/>
      <c r="GX815" s="319"/>
      <c r="GY815" s="319"/>
      <c r="GZ815" s="319"/>
      <c r="HA815" s="319"/>
      <c r="HB815" s="319"/>
      <c r="HC815" s="319"/>
      <c r="HD815" s="319"/>
      <c r="HE815" s="319"/>
      <c r="HF815" s="319"/>
      <c r="HG815" s="319"/>
      <c r="HH815" s="319"/>
      <c r="HI815" s="319"/>
      <c r="HJ815" s="319"/>
      <c r="HK815" s="319"/>
      <c r="HL815" s="319"/>
      <c r="HM815" s="319"/>
      <c r="HN815" s="319"/>
      <c r="HO815" s="319"/>
      <c r="HP815" s="319"/>
      <c r="HQ815" s="319"/>
      <c r="HR815" s="319"/>
      <c r="HS815" s="319"/>
      <c r="HT815" s="319"/>
      <c r="HU815" s="319"/>
      <c r="HV815" s="319"/>
      <c r="HW815" s="319"/>
      <c r="HX815" s="319"/>
      <c r="HY815" s="319"/>
      <c r="HZ815" s="319"/>
      <c r="IA815" s="319"/>
      <c r="IB815" s="319"/>
      <c r="IC815" s="319"/>
      <c r="ID815" s="319"/>
      <c r="IE815" s="319"/>
      <c r="IF815" s="319"/>
      <c r="IG815" s="319"/>
      <c r="IH815" s="319"/>
      <c r="II815" s="319"/>
      <c r="IJ815" s="319"/>
      <c r="IK815" s="319"/>
      <c r="IL815" s="319"/>
      <c r="IM815" s="319"/>
      <c r="IN815" s="319"/>
      <c r="IO815" s="319"/>
      <c r="IP815" s="319"/>
      <c r="IQ815" s="319"/>
      <c r="IR815" s="319"/>
      <c r="IS815" s="319"/>
      <c r="IT815" s="319"/>
      <c r="IU815" s="319"/>
      <c r="IV815" s="319"/>
      <c r="IW815" s="319"/>
      <c r="IX815" s="319"/>
      <c r="IY815" s="319"/>
      <c r="IZ815" s="319"/>
      <c r="JA815" s="319"/>
      <c r="JB815" s="319"/>
      <c r="JC815" s="319"/>
      <c r="JD815" s="319"/>
      <c r="JE815" s="319"/>
      <c r="JF815" s="319"/>
      <c r="JG815" s="319"/>
      <c r="JH815" s="319"/>
      <c r="JI815" s="319"/>
      <c r="JJ815" s="319"/>
      <c r="JK815" s="319"/>
      <c r="JL815" s="319"/>
      <c r="JM815" s="319"/>
      <c r="JN815" s="319"/>
      <c r="JO815" s="319"/>
      <c r="JP815" s="319"/>
      <c r="JQ815" s="319"/>
      <c r="JR815" s="319"/>
      <c r="JS815" s="319"/>
      <c r="JT815" s="319"/>
      <c r="JU815" s="319"/>
      <c r="JV815" s="319"/>
      <c r="JW815" s="319"/>
      <c r="JX815" s="319"/>
      <c r="JY815" s="319"/>
      <c r="JZ815" s="319"/>
      <c r="KA815" s="319"/>
      <c r="KB815" s="319"/>
      <c r="KC815" s="319"/>
      <c r="KD815" s="319"/>
      <c r="KE815" s="319"/>
      <c r="KF815" s="319"/>
      <c r="KG815" s="319"/>
      <c r="KH815" s="319"/>
      <c r="KI815" s="319"/>
      <c r="KJ815" s="319"/>
      <c r="KK815" s="319"/>
      <c r="KL815" s="319"/>
      <c r="KM815" s="319"/>
      <c r="KN815" s="319"/>
      <c r="KO815" s="319"/>
      <c r="KP815" s="319"/>
      <c r="KQ815" s="319"/>
      <c r="KR815" s="319"/>
      <c r="KS815" s="319"/>
      <c r="KT815" s="319"/>
      <c r="KU815" s="319"/>
      <c r="KV815" s="319"/>
      <c r="KW815" s="319"/>
      <c r="KX815" s="319"/>
      <c r="KY815" s="319"/>
      <c r="KZ815" s="319"/>
      <c r="LA815" s="319"/>
      <c r="LB815" s="319"/>
      <c r="LC815" s="319"/>
      <c r="LD815" s="319"/>
      <c r="LE815" s="319"/>
      <c r="LF815" s="319"/>
      <c r="LG815" s="319"/>
      <c r="LH815" s="319"/>
      <c r="LI815" s="319"/>
      <c r="LJ815" s="319"/>
      <c r="LK815" s="319"/>
      <c r="LL815" s="319"/>
      <c r="LM815" s="319"/>
      <c r="LN815" s="319"/>
      <c r="LO815" s="319"/>
      <c r="LP815" s="319"/>
      <c r="LQ815" s="319"/>
      <c r="LR815" s="319"/>
      <c r="LS815" s="319"/>
      <c r="LT815" s="319"/>
      <c r="LU815" s="319"/>
      <c r="LV815" s="319"/>
      <c r="LW815" s="319"/>
      <c r="LX815" s="319"/>
      <c r="LY815" s="319"/>
      <c r="LZ815" s="319"/>
      <c r="MA815" s="319"/>
      <c r="MB815" s="319"/>
      <c r="MC815" s="319"/>
      <c r="MD815" s="319"/>
      <c r="ME815" s="319"/>
      <c r="MF815" s="319"/>
      <c r="MG815" s="319"/>
      <c r="MH815" s="319"/>
      <c r="MI815" s="319"/>
      <c r="MJ815" s="319"/>
      <c r="MK815" s="319"/>
      <c r="ML815" s="319"/>
      <c r="MM815" s="319"/>
      <c r="MN815" s="319"/>
      <c r="MO815" s="319"/>
      <c r="MP815" s="319"/>
      <c r="MQ815" s="319"/>
      <c r="MS815" s="241"/>
      <c r="MT815" s="362">
        <f t="shared" si="1163"/>
        <v>0</v>
      </c>
      <c r="MU815" s="363">
        <f t="shared" si="1149"/>
        <v>0</v>
      </c>
      <c r="MV815" s="363">
        <f t="shared" si="1150"/>
        <v>0</v>
      </c>
      <c r="MW815" s="363"/>
      <c r="MX815" s="363">
        <f t="shared" si="1151"/>
        <v>0</v>
      </c>
      <c r="MY815" s="363"/>
      <c r="MZ815" s="363">
        <f t="shared" si="1152"/>
        <v>0</v>
      </c>
      <c r="NA815" s="363"/>
      <c r="NB815" s="363">
        <f t="shared" si="1153"/>
        <v>0</v>
      </c>
      <c r="NC815" s="363"/>
      <c r="ND815" s="363">
        <f t="shared" si="1154"/>
        <v>0</v>
      </c>
      <c r="NE815" s="363"/>
      <c r="NF815" s="363">
        <f t="shared" si="1155"/>
        <v>0</v>
      </c>
      <c r="NG815" s="363"/>
      <c r="NH815" s="363">
        <f t="shared" si="1156"/>
        <v>0</v>
      </c>
      <c r="NI815" s="363"/>
      <c r="NJ815" s="363">
        <f t="shared" si="1157"/>
        <v>0</v>
      </c>
      <c r="NK815" s="363"/>
      <c r="NL815" s="363">
        <f t="shared" si="1164"/>
        <v>0</v>
      </c>
      <c r="NM815" s="364"/>
      <c r="NN815" s="370"/>
      <c r="NR815" s="318">
        <f t="shared" si="1158"/>
        <v>0</v>
      </c>
      <c r="NS815" s="318">
        <f t="shared" si="1159"/>
        <v>0</v>
      </c>
      <c r="NT815" s="318">
        <f t="shared" si="1160"/>
        <v>0</v>
      </c>
    </row>
    <row r="816" spans="1:384" s="318" customFormat="1" ht="10.199999999999999" customHeight="1" x14ac:dyDescent="0.3">
      <c r="A816" s="25"/>
      <c r="B816" s="389"/>
      <c r="C816" s="424"/>
      <c r="D816" s="15"/>
      <c r="E816" s="412" t="str">
        <f>$E$11</f>
        <v>MEP</v>
      </c>
      <c r="F816" s="412"/>
      <c r="G816" s="133" t="str">
        <f>IF(MX840=0,"",MX840)</f>
        <v/>
      </c>
      <c r="H816" s="399"/>
      <c r="I816" s="394" t="str">
        <f>Prenoms!$B$9</f>
        <v>mamad</v>
      </c>
      <c r="J816" s="395"/>
      <c r="K816" s="395"/>
      <c r="L816" s="395"/>
      <c r="M816" s="395"/>
      <c r="N816" s="81" t="str">
        <f>IF(NL816&lt;&gt;0,"",IF(Conges!AC43=0,"",Conges!AC43))</f>
        <v/>
      </c>
      <c r="O816" s="82"/>
      <c r="P816" s="83"/>
      <c r="Q816" s="83"/>
      <c r="R816" s="83"/>
      <c r="S816" s="83"/>
      <c r="T816" s="83"/>
      <c r="U816" s="83"/>
      <c r="V816" s="84"/>
      <c r="W816" s="83"/>
      <c r="X816" s="83"/>
      <c r="Y816" s="83"/>
      <c r="Z816" s="83"/>
      <c r="AA816" s="83"/>
      <c r="AB816" s="83"/>
      <c r="AC816" s="83"/>
      <c r="AD816" s="83"/>
      <c r="AE816" s="82"/>
      <c r="AF816" s="83"/>
      <c r="AG816" s="83"/>
      <c r="AH816" s="83"/>
      <c r="AI816" s="83"/>
      <c r="AJ816" s="84"/>
      <c r="AK816" s="83"/>
      <c r="AL816" s="83"/>
      <c r="AM816" s="83"/>
      <c r="AN816" s="83"/>
      <c r="AO816" s="83"/>
      <c r="AP816" s="83"/>
      <c r="AQ816" s="83"/>
      <c r="AR816" s="83"/>
      <c r="AS816" s="83"/>
      <c r="AT816" s="83"/>
      <c r="AU816" s="82"/>
      <c r="AV816" s="83"/>
      <c r="AW816" s="83"/>
      <c r="AX816" s="83"/>
      <c r="AY816" s="83"/>
      <c r="AZ816" s="83"/>
      <c r="BA816" s="83"/>
      <c r="BB816" s="84"/>
      <c r="BC816" s="85">
        <f>IF(NL816&lt;&gt;0,(IF(Conges!AC$43=0,0,3)),0)</f>
        <v>0</v>
      </c>
      <c r="BD816" s="417"/>
      <c r="BE816" s="390">
        <f>IF(OR(Conges!AC$43="A",Conges!AC$43="V"),Prenoms!L$9,NL816)</f>
        <v>0</v>
      </c>
      <c r="BF816" s="391"/>
      <c r="BG816" s="286"/>
      <c r="BH816" s="287">
        <f t="shared" si="1143"/>
        <v>0</v>
      </c>
      <c r="BI816" s="288" t="str">
        <f t="shared" si="1144"/>
        <v/>
      </c>
      <c r="BJ816" s="300">
        <v>130.83870967741933</v>
      </c>
      <c r="BK816" s="301">
        <f t="shared" si="1161"/>
        <v>-130.83870967741933</v>
      </c>
      <c r="BL816" s="302">
        <f t="shared" si="1114"/>
        <v>0</v>
      </c>
      <c r="BM816" s="302">
        <f t="shared" si="1115"/>
        <v>0</v>
      </c>
      <c r="BN816" s="302">
        <f>SUM('Heures Pointage'!$GD$29:$GE$29)</f>
        <v>0</v>
      </c>
      <c r="BO816" s="302">
        <f>SUM('Heures et Indemnites'!$GD$29:$GE$29)</f>
        <v>0</v>
      </c>
      <c r="BP816" s="303">
        <f t="shared" si="1116"/>
        <v>0</v>
      </c>
      <c r="BQ816" s="303">
        <f>'Heures Pointage'!$HB$29</f>
        <v>0</v>
      </c>
      <c r="BR816" s="304">
        <f t="shared" ref="BR816" si="1170">$BH$1061</f>
        <v>0</v>
      </c>
      <c r="BS816" s="149">
        <f>Prenoms!$C$9</f>
        <v>169</v>
      </c>
      <c r="BT816" s="180"/>
      <c r="BU816" s="324">
        <f>SUM('Heures et Indemnites'!$GD$29:$GE$29)</f>
        <v>0</v>
      </c>
      <c r="BV816" s="235">
        <f>SUM('Heures et Indemnites'!$GD$6:$GE$29)</f>
        <v>0</v>
      </c>
      <c r="BW816" s="324"/>
      <c r="BX816" s="235"/>
      <c r="BY816" s="319"/>
      <c r="BZ816" s="319"/>
      <c r="CA816" s="319"/>
      <c r="CB816" s="319"/>
      <c r="CC816" s="319"/>
      <c r="CD816" s="319"/>
      <c r="CE816" s="319"/>
      <c r="CF816" s="319"/>
      <c r="CG816" s="319"/>
      <c r="CH816" s="319"/>
      <c r="CI816" s="319"/>
      <c r="CJ816" s="319"/>
      <c r="CK816" s="319"/>
      <c r="CL816" s="319"/>
      <c r="CM816" s="319"/>
      <c r="CN816" s="319"/>
      <c r="CO816" s="319"/>
      <c r="CP816" s="319"/>
      <c r="CQ816" s="319"/>
      <c r="CR816" s="319"/>
      <c r="CS816" s="319"/>
      <c r="CT816" s="319"/>
      <c r="CU816" s="319"/>
      <c r="CV816" s="319"/>
      <c r="CW816" s="319"/>
      <c r="CX816" s="319"/>
      <c r="CY816" s="319"/>
      <c r="CZ816" s="319"/>
      <c r="DA816" s="319"/>
      <c r="DB816" s="319"/>
      <c r="DC816" s="319"/>
      <c r="DD816" s="319"/>
      <c r="DE816" s="319"/>
      <c r="DF816" s="319"/>
      <c r="DG816" s="319"/>
      <c r="DH816" s="319"/>
      <c r="DI816" s="319"/>
      <c r="DJ816" s="319"/>
      <c r="DK816" s="319"/>
      <c r="DL816" s="319"/>
      <c r="DM816" s="319"/>
      <c r="DN816" s="319"/>
      <c r="DO816" s="319"/>
      <c r="DP816" s="319"/>
      <c r="DQ816" s="319"/>
      <c r="DR816" s="319"/>
      <c r="DS816" s="319"/>
      <c r="DT816" s="319"/>
      <c r="DU816" s="319"/>
      <c r="DV816" s="319"/>
      <c r="DW816" s="319"/>
      <c r="DX816" s="319"/>
      <c r="DY816" s="319"/>
      <c r="DZ816" s="319"/>
      <c r="EA816" s="319"/>
      <c r="EB816" s="319"/>
      <c r="EC816" s="319"/>
      <c r="ED816" s="319"/>
      <c r="EE816" s="319"/>
      <c r="EF816" s="319"/>
      <c r="EG816" s="319"/>
      <c r="EH816" s="319"/>
      <c r="EI816" s="319"/>
      <c r="EJ816" s="319"/>
      <c r="EK816" s="319"/>
      <c r="EL816" s="319"/>
      <c r="EM816" s="319"/>
      <c r="EN816" s="319"/>
      <c r="EO816" s="319"/>
      <c r="EP816" s="319"/>
      <c r="EQ816" s="319"/>
      <c r="ER816" s="319"/>
      <c r="ES816" s="319"/>
      <c r="ET816" s="319"/>
      <c r="EU816" s="319"/>
      <c r="EV816" s="319"/>
      <c r="EW816" s="319"/>
      <c r="EX816" s="319"/>
      <c r="EY816" s="319"/>
      <c r="EZ816" s="319"/>
      <c r="FA816" s="319"/>
      <c r="FB816" s="319"/>
      <c r="FC816" s="319"/>
      <c r="FD816" s="319"/>
      <c r="FE816" s="319"/>
      <c r="FF816" s="319"/>
      <c r="FG816" s="319"/>
      <c r="FH816" s="319"/>
      <c r="FI816" s="319"/>
      <c r="FJ816" s="319"/>
      <c r="FK816" s="319"/>
      <c r="FL816" s="319"/>
      <c r="FM816" s="319"/>
      <c r="FN816" s="319"/>
      <c r="FO816" s="319"/>
      <c r="FP816" s="319"/>
      <c r="FQ816" s="319"/>
      <c r="FR816" s="319"/>
      <c r="FS816" s="319"/>
      <c r="FT816" s="319"/>
      <c r="FU816" s="319"/>
      <c r="FV816" s="319"/>
      <c r="FW816" s="319"/>
      <c r="FX816" s="319"/>
      <c r="FY816" s="319"/>
      <c r="FZ816" s="319"/>
      <c r="GA816" s="319"/>
      <c r="GB816" s="319"/>
      <c r="GC816" s="319"/>
      <c r="GD816" s="319"/>
      <c r="GE816" s="319"/>
      <c r="GF816" s="319"/>
      <c r="GG816" s="319"/>
      <c r="GH816" s="319"/>
      <c r="GI816" s="319"/>
      <c r="GJ816" s="319"/>
      <c r="GK816" s="319"/>
      <c r="GL816" s="319"/>
      <c r="GM816" s="319"/>
      <c r="GN816" s="319"/>
      <c r="GO816" s="319"/>
      <c r="GP816" s="319"/>
      <c r="GQ816" s="319"/>
      <c r="GR816" s="319"/>
      <c r="GS816" s="319"/>
      <c r="GT816" s="319"/>
      <c r="GU816" s="319"/>
      <c r="GV816" s="319"/>
      <c r="GW816" s="319"/>
      <c r="GX816" s="319"/>
      <c r="GY816" s="319"/>
      <c r="GZ816" s="319"/>
      <c r="HA816" s="319"/>
      <c r="HB816" s="319"/>
      <c r="HC816" s="319"/>
      <c r="HD816" s="319"/>
      <c r="HE816" s="319"/>
      <c r="HF816" s="319"/>
      <c r="HG816" s="319"/>
      <c r="HH816" s="319"/>
      <c r="HI816" s="319"/>
      <c r="HJ816" s="319"/>
      <c r="HK816" s="319"/>
      <c r="HL816" s="319"/>
      <c r="HM816" s="319"/>
      <c r="HN816" s="319"/>
      <c r="HO816" s="319"/>
      <c r="HP816" s="319"/>
      <c r="HQ816" s="319"/>
      <c r="HR816" s="319"/>
      <c r="HS816" s="319"/>
      <c r="HT816" s="319"/>
      <c r="HU816" s="319"/>
      <c r="HV816" s="319"/>
      <c r="HW816" s="319"/>
      <c r="HX816" s="319"/>
      <c r="HY816" s="319"/>
      <c r="HZ816" s="319"/>
      <c r="IA816" s="319"/>
      <c r="IB816" s="319"/>
      <c r="IC816" s="319"/>
      <c r="ID816" s="319"/>
      <c r="IE816" s="319"/>
      <c r="IF816" s="319"/>
      <c r="IG816" s="319"/>
      <c r="IH816" s="319"/>
      <c r="II816" s="319"/>
      <c r="IJ816" s="319"/>
      <c r="IK816" s="319"/>
      <c r="IL816" s="319"/>
      <c r="IM816" s="319"/>
      <c r="IN816" s="319"/>
      <c r="IO816" s="319"/>
      <c r="IP816" s="319"/>
      <c r="IQ816" s="319"/>
      <c r="IR816" s="319"/>
      <c r="IS816" s="319"/>
      <c r="IT816" s="319"/>
      <c r="IU816" s="319"/>
      <c r="IV816" s="319"/>
      <c r="IW816" s="319"/>
      <c r="IX816" s="319"/>
      <c r="IY816" s="319"/>
      <c r="IZ816" s="319"/>
      <c r="JA816" s="319"/>
      <c r="JB816" s="319"/>
      <c r="JC816" s="319"/>
      <c r="JD816" s="319"/>
      <c r="JE816" s="319"/>
      <c r="JF816" s="319"/>
      <c r="JG816" s="319"/>
      <c r="JH816" s="319"/>
      <c r="JI816" s="319"/>
      <c r="JJ816" s="319"/>
      <c r="JK816" s="319"/>
      <c r="JL816" s="319"/>
      <c r="JM816" s="319"/>
      <c r="JN816" s="319"/>
      <c r="JO816" s="319"/>
      <c r="JP816" s="319"/>
      <c r="JQ816" s="319"/>
      <c r="JR816" s="319"/>
      <c r="JS816" s="319"/>
      <c r="JT816" s="319"/>
      <c r="JU816" s="319"/>
      <c r="JV816" s="319"/>
      <c r="JW816" s="319"/>
      <c r="JX816" s="319"/>
      <c r="JY816" s="319"/>
      <c r="JZ816" s="319"/>
      <c r="KA816" s="319"/>
      <c r="KB816" s="319"/>
      <c r="KC816" s="319"/>
      <c r="KD816" s="319"/>
      <c r="KE816" s="319"/>
      <c r="KF816" s="319"/>
      <c r="KG816" s="319"/>
      <c r="KH816" s="319"/>
      <c r="KI816" s="319"/>
      <c r="KJ816" s="319"/>
      <c r="KK816" s="319"/>
      <c r="KL816" s="319"/>
      <c r="KM816" s="319"/>
      <c r="KN816" s="319"/>
      <c r="KO816" s="319"/>
      <c r="KP816" s="319"/>
      <c r="KQ816" s="319"/>
      <c r="KR816" s="319"/>
      <c r="KS816" s="319"/>
      <c r="KT816" s="319"/>
      <c r="KU816" s="319"/>
      <c r="KV816" s="319"/>
      <c r="KW816" s="319"/>
      <c r="KX816" s="319"/>
      <c r="KY816" s="319"/>
      <c r="KZ816" s="319"/>
      <c r="LA816" s="319"/>
      <c r="LB816" s="319"/>
      <c r="LC816" s="319"/>
      <c r="LD816" s="319"/>
      <c r="LE816" s="319"/>
      <c r="LF816" s="319"/>
      <c r="LG816" s="319"/>
      <c r="LH816" s="319"/>
      <c r="LI816" s="319"/>
      <c r="LJ816" s="319"/>
      <c r="LK816" s="319"/>
      <c r="LL816" s="319"/>
      <c r="LM816" s="319"/>
      <c r="LN816" s="319"/>
      <c r="LO816" s="319"/>
      <c r="LP816" s="319"/>
      <c r="LQ816" s="319"/>
      <c r="LR816" s="319"/>
      <c r="LS816" s="319"/>
      <c r="LT816" s="319"/>
      <c r="LU816" s="319"/>
      <c r="LV816" s="319"/>
      <c r="LW816" s="319"/>
      <c r="LX816" s="319"/>
      <c r="LY816" s="319"/>
      <c r="LZ816" s="319"/>
      <c r="MA816" s="319"/>
      <c r="MB816" s="319"/>
      <c r="MC816" s="319"/>
      <c r="MD816" s="319"/>
      <c r="ME816" s="319"/>
      <c r="MF816" s="319"/>
      <c r="MG816" s="319"/>
      <c r="MH816" s="319"/>
      <c r="MI816" s="319"/>
      <c r="MJ816" s="319"/>
      <c r="MK816" s="319"/>
      <c r="ML816" s="319"/>
      <c r="MM816" s="319"/>
      <c r="MN816" s="319"/>
      <c r="MO816" s="319"/>
      <c r="MP816" s="319"/>
      <c r="MQ816" s="319"/>
      <c r="MS816" s="241"/>
      <c r="MT816" s="373">
        <f t="shared" si="1163"/>
        <v>0</v>
      </c>
      <c r="MU816" s="365">
        <f t="shared" si="1149"/>
        <v>0</v>
      </c>
      <c r="MV816" s="365">
        <f t="shared" si="1150"/>
        <v>0</v>
      </c>
      <c r="MW816" s="365"/>
      <c r="MX816" s="365">
        <f t="shared" si="1151"/>
        <v>0</v>
      </c>
      <c r="MY816" s="365"/>
      <c r="MZ816" s="365">
        <f t="shared" si="1152"/>
        <v>0</v>
      </c>
      <c r="NA816" s="365"/>
      <c r="NB816" s="365">
        <f t="shared" si="1153"/>
        <v>0</v>
      </c>
      <c r="NC816" s="365"/>
      <c r="ND816" s="365">
        <f t="shared" si="1154"/>
        <v>0</v>
      </c>
      <c r="NE816" s="365"/>
      <c r="NF816" s="365">
        <f t="shared" si="1155"/>
        <v>0</v>
      </c>
      <c r="NG816" s="365"/>
      <c r="NH816" s="365">
        <f t="shared" si="1156"/>
        <v>0</v>
      </c>
      <c r="NI816" s="365"/>
      <c r="NJ816" s="365">
        <f t="shared" si="1157"/>
        <v>0</v>
      </c>
      <c r="NK816" s="365"/>
      <c r="NL816" s="365">
        <f t="shared" si="1164"/>
        <v>0</v>
      </c>
      <c r="NM816" s="366"/>
      <c r="NN816" s="370"/>
      <c r="NR816" s="318">
        <f t="shared" si="1158"/>
        <v>0</v>
      </c>
      <c r="NS816" s="318">
        <f t="shared" si="1159"/>
        <v>0</v>
      </c>
      <c r="NT816" s="318">
        <f t="shared" si="1160"/>
        <v>0</v>
      </c>
    </row>
    <row r="817" spans="1:384" s="318" customFormat="1" ht="10.199999999999999" customHeight="1" x14ac:dyDescent="0.3">
      <c r="A817" s="25"/>
      <c r="B817" s="389"/>
      <c r="C817" s="424"/>
      <c r="D817" s="15"/>
      <c r="E817" s="407" t="str">
        <f>$E$12</f>
        <v>Renfort</v>
      </c>
      <c r="F817" s="407"/>
      <c r="G817" s="134" t="str">
        <f>IF(MZ840=0,"",MZ840)</f>
        <v/>
      </c>
      <c r="H817" s="399"/>
      <c r="I817" s="381" t="str">
        <f>Prenoms!$B$10</f>
        <v>erwan</v>
      </c>
      <c r="J817" s="382"/>
      <c r="K817" s="382"/>
      <c r="L817" s="382"/>
      <c r="M817" s="382"/>
      <c r="N817" s="68" t="str">
        <f>IF(NL817&lt;&gt;0,"",IF(Conges!AC44=0,"",Conges!AC44))</f>
        <v/>
      </c>
      <c r="O817" s="69"/>
      <c r="P817" s="70"/>
      <c r="Q817" s="70"/>
      <c r="R817" s="70"/>
      <c r="S817" s="70"/>
      <c r="T817" s="70"/>
      <c r="U817" s="70"/>
      <c r="V817" s="71"/>
      <c r="W817" s="70"/>
      <c r="X817" s="70"/>
      <c r="Y817" s="70"/>
      <c r="Z817" s="70"/>
      <c r="AA817" s="70"/>
      <c r="AB817" s="70"/>
      <c r="AC817" s="70"/>
      <c r="AD817" s="70"/>
      <c r="AE817" s="69"/>
      <c r="AF817" s="70"/>
      <c r="AG817" s="70"/>
      <c r="AH817" s="70"/>
      <c r="AI817" s="70"/>
      <c r="AJ817" s="71"/>
      <c r="AK817" s="70"/>
      <c r="AL817" s="70"/>
      <c r="AM817" s="70"/>
      <c r="AN817" s="70"/>
      <c r="AO817" s="70"/>
      <c r="AP817" s="70"/>
      <c r="AQ817" s="70"/>
      <c r="AR817" s="70"/>
      <c r="AS817" s="70"/>
      <c r="AT817" s="70"/>
      <c r="AU817" s="69"/>
      <c r="AV817" s="70"/>
      <c r="AW817" s="70"/>
      <c r="AX817" s="70"/>
      <c r="AY817" s="70"/>
      <c r="AZ817" s="70"/>
      <c r="BA817" s="70"/>
      <c r="BB817" s="71"/>
      <c r="BC817" s="72">
        <f>IF(NL817&lt;&gt;0,(IF(Conges!AC$44=0,0,3)),0)</f>
        <v>0</v>
      </c>
      <c r="BD817" s="417"/>
      <c r="BE817" s="392">
        <f>IF(OR(Conges!AC$44="A",Conges!AC$44="V"),Prenoms!L$10,NL817)</f>
        <v>0</v>
      </c>
      <c r="BF817" s="393"/>
      <c r="BG817" s="289"/>
      <c r="BH817" s="290">
        <f t="shared" si="1143"/>
        <v>0</v>
      </c>
      <c r="BI817" s="291" t="str">
        <f t="shared" si="1144"/>
        <v/>
      </c>
      <c r="BJ817" s="305">
        <v>130.83870967741933</v>
      </c>
      <c r="BK817" s="306">
        <f t="shared" si="1161"/>
        <v>-130.83870967741933</v>
      </c>
      <c r="BL817" s="307">
        <f t="shared" si="1114"/>
        <v>0</v>
      </c>
      <c r="BM817" s="307">
        <f t="shared" si="1115"/>
        <v>0</v>
      </c>
      <c r="BN817" s="307">
        <f>SUM('Heures Pointage'!$HD$29:$HE$29)</f>
        <v>0</v>
      </c>
      <c r="BO817" s="307">
        <f>SUM('Heures et Indemnites'!$HD$29:$HE$29)</f>
        <v>0</v>
      </c>
      <c r="BP817" s="308">
        <f t="shared" si="1116"/>
        <v>0</v>
      </c>
      <c r="BQ817" s="308">
        <f>'Heures Pointage'!$IB$29</f>
        <v>0</v>
      </c>
      <c r="BR817" s="309">
        <f t="shared" ref="BR817" si="1171">$BH$1062</f>
        <v>0</v>
      </c>
      <c r="BS817" s="150">
        <f>Prenoms!$C$10</f>
        <v>169</v>
      </c>
      <c r="BT817" s="153"/>
      <c r="BU817" s="323">
        <f>SUM('Heures et Indemnites'!$HD$29:$HE$29)</f>
        <v>0</v>
      </c>
      <c r="BV817" s="236">
        <f>SUM('Heures et Indemnites'!$HD$6:$HE$29)</f>
        <v>0</v>
      </c>
      <c r="BW817" s="323"/>
      <c r="BX817" s="236"/>
      <c r="BY817" s="319"/>
      <c r="BZ817" s="319"/>
      <c r="CA817" s="319"/>
      <c r="CB817" s="319"/>
      <c r="CC817" s="319"/>
      <c r="CD817" s="319"/>
      <c r="CE817" s="319"/>
      <c r="CF817" s="319"/>
      <c r="CG817" s="319"/>
      <c r="CH817" s="319"/>
      <c r="CI817" s="319"/>
      <c r="CJ817" s="319"/>
      <c r="CK817" s="319"/>
      <c r="CL817" s="319"/>
      <c r="CM817" s="319"/>
      <c r="CN817" s="319"/>
      <c r="CO817" s="319"/>
      <c r="CP817" s="319"/>
      <c r="CQ817" s="319"/>
      <c r="CR817" s="319"/>
      <c r="CS817" s="319"/>
      <c r="CT817" s="319"/>
      <c r="CU817" s="319"/>
      <c r="CV817" s="319"/>
      <c r="CW817" s="319"/>
      <c r="CX817" s="319"/>
      <c r="CY817" s="319"/>
      <c r="CZ817" s="319"/>
      <c r="DA817" s="319"/>
      <c r="DB817" s="319"/>
      <c r="DC817" s="319"/>
      <c r="DD817" s="319"/>
      <c r="DE817" s="319"/>
      <c r="DF817" s="319"/>
      <c r="DG817" s="319"/>
      <c r="DH817" s="319"/>
      <c r="DI817" s="319"/>
      <c r="DJ817" s="319"/>
      <c r="DK817" s="319"/>
      <c r="DL817" s="319"/>
      <c r="DM817" s="319"/>
      <c r="DN817" s="319"/>
      <c r="DO817" s="319"/>
      <c r="DP817" s="319"/>
      <c r="DQ817" s="319"/>
      <c r="DR817" s="319"/>
      <c r="DS817" s="319"/>
      <c r="DT817" s="319"/>
      <c r="DU817" s="319"/>
      <c r="DV817" s="319"/>
      <c r="DW817" s="319"/>
      <c r="DX817" s="319"/>
      <c r="DY817" s="319"/>
      <c r="DZ817" s="319"/>
      <c r="EA817" s="319"/>
      <c r="EB817" s="319"/>
      <c r="EC817" s="319"/>
      <c r="ED817" s="319"/>
      <c r="EE817" s="319"/>
      <c r="EF817" s="319"/>
      <c r="EG817" s="319"/>
      <c r="EH817" s="319"/>
      <c r="EI817" s="319"/>
      <c r="EJ817" s="319"/>
      <c r="EK817" s="319"/>
      <c r="EL817" s="319"/>
      <c r="EM817" s="319"/>
      <c r="EN817" s="319"/>
      <c r="EO817" s="319"/>
      <c r="EP817" s="319"/>
      <c r="EQ817" s="319"/>
      <c r="ER817" s="319"/>
      <c r="ES817" s="319"/>
      <c r="ET817" s="319"/>
      <c r="EU817" s="319"/>
      <c r="EV817" s="319"/>
      <c r="EW817" s="319"/>
      <c r="EX817" s="319"/>
      <c r="EY817" s="319"/>
      <c r="EZ817" s="319"/>
      <c r="FA817" s="319"/>
      <c r="FB817" s="319"/>
      <c r="FC817" s="319"/>
      <c r="FD817" s="319"/>
      <c r="FE817" s="319"/>
      <c r="FF817" s="319"/>
      <c r="FG817" s="319"/>
      <c r="FH817" s="319"/>
      <c r="FI817" s="319"/>
      <c r="FJ817" s="319"/>
      <c r="FK817" s="319"/>
      <c r="FL817" s="319"/>
      <c r="FM817" s="319"/>
      <c r="FN817" s="319"/>
      <c r="FO817" s="319"/>
      <c r="FP817" s="319"/>
      <c r="FQ817" s="319"/>
      <c r="FR817" s="319"/>
      <c r="FS817" s="319"/>
      <c r="FT817" s="319"/>
      <c r="FU817" s="319"/>
      <c r="FV817" s="319"/>
      <c r="FW817" s="319"/>
      <c r="FX817" s="319"/>
      <c r="FY817" s="319"/>
      <c r="FZ817" s="319"/>
      <c r="GA817" s="319"/>
      <c r="GB817" s="319"/>
      <c r="GC817" s="319"/>
      <c r="GD817" s="319"/>
      <c r="GE817" s="319"/>
      <c r="GF817" s="319"/>
      <c r="GG817" s="319"/>
      <c r="GH817" s="319"/>
      <c r="GI817" s="319"/>
      <c r="GJ817" s="319"/>
      <c r="GK817" s="319"/>
      <c r="GL817" s="319"/>
      <c r="GM817" s="319"/>
      <c r="GN817" s="319"/>
      <c r="GO817" s="319"/>
      <c r="GP817" s="319"/>
      <c r="GQ817" s="319"/>
      <c r="GR817" s="319"/>
      <c r="GS817" s="319"/>
      <c r="GT817" s="319"/>
      <c r="GU817" s="319"/>
      <c r="GV817" s="319"/>
      <c r="GW817" s="319"/>
      <c r="GX817" s="319"/>
      <c r="GY817" s="319"/>
      <c r="GZ817" s="319"/>
      <c r="HA817" s="319"/>
      <c r="HB817" s="319"/>
      <c r="HC817" s="319"/>
      <c r="HD817" s="319"/>
      <c r="HE817" s="319"/>
      <c r="HF817" s="319"/>
      <c r="HG817" s="319"/>
      <c r="HH817" s="319"/>
      <c r="HI817" s="319"/>
      <c r="HJ817" s="319"/>
      <c r="HK817" s="319"/>
      <c r="HL817" s="319"/>
      <c r="HM817" s="319"/>
      <c r="HN817" s="319"/>
      <c r="HO817" s="319"/>
      <c r="HP817" s="319"/>
      <c r="HQ817" s="319"/>
      <c r="HR817" s="319"/>
      <c r="HS817" s="319"/>
      <c r="HT817" s="319"/>
      <c r="HU817" s="319"/>
      <c r="HV817" s="319"/>
      <c r="HW817" s="319"/>
      <c r="HX817" s="319"/>
      <c r="HY817" s="319"/>
      <c r="HZ817" s="319"/>
      <c r="IA817" s="319"/>
      <c r="IB817" s="319"/>
      <c r="IC817" s="319"/>
      <c r="ID817" s="319"/>
      <c r="IE817" s="319"/>
      <c r="IF817" s="319"/>
      <c r="IG817" s="319"/>
      <c r="IH817" s="319"/>
      <c r="II817" s="319"/>
      <c r="IJ817" s="319"/>
      <c r="IK817" s="319"/>
      <c r="IL817" s="319"/>
      <c r="IM817" s="319"/>
      <c r="IN817" s="319"/>
      <c r="IO817" s="319"/>
      <c r="IP817" s="319"/>
      <c r="IQ817" s="319"/>
      <c r="IR817" s="319"/>
      <c r="IS817" s="319"/>
      <c r="IT817" s="319"/>
      <c r="IU817" s="319"/>
      <c r="IV817" s="319"/>
      <c r="IW817" s="319"/>
      <c r="IX817" s="319"/>
      <c r="IY817" s="319"/>
      <c r="IZ817" s="319"/>
      <c r="JA817" s="319"/>
      <c r="JB817" s="319"/>
      <c r="JC817" s="319"/>
      <c r="JD817" s="319"/>
      <c r="JE817" s="319"/>
      <c r="JF817" s="319"/>
      <c r="JG817" s="319"/>
      <c r="JH817" s="319"/>
      <c r="JI817" s="319"/>
      <c r="JJ817" s="319"/>
      <c r="JK817" s="319"/>
      <c r="JL817" s="319"/>
      <c r="JM817" s="319"/>
      <c r="JN817" s="319"/>
      <c r="JO817" s="319"/>
      <c r="JP817" s="319"/>
      <c r="JQ817" s="319"/>
      <c r="JR817" s="319"/>
      <c r="JS817" s="319"/>
      <c r="JT817" s="319"/>
      <c r="JU817" s="319"/>
      <c r="JV817" s="319"/>
      <c r="JW817" s="319"/>
      <c r="JX817" s="319"/>
      <c r="JY817" s="319"/>
      <c r="JZ817" s="319"/>
      <c r="KA817" s="319"/>
      <c r="KB817" s="319"/>
      <c r="KC817" s="319"/>
      <c r="KD817" s="319"/>
      <c r="KE817" s="319"/>
      <c r="KF817" s="319"/>
      <c r="KG817" s="319"/>
      <c r="KH817" s="319"/>
      <c r="KI817" s="319"/>
      <c r="KJ817" s="319"/>
      <c r="KK817" s="319"/>
      <c r="KL817" s="319"/>
      <c r="KM817" s="319"/>
      <c r="KN817" s="319"/>
      <c r="KO817" s="319"/>
      <c r="KP817" s="319"/>
      <c r="KQ817" s="319"/>
      <c r="KR817" s="319"/>
      <c r="KS817" s="319"/>
      <c r="KT817" s="319"/>
      <c r="KU817" s="319"/>
      <c r="KV817" s="319"/>
      <c r="KW817" s="319"/>
      <c r="KX817" s="319"/>
      <c r="KY817" s="319"/>
      <c r="KZ817" s="319"/>
      <c r="LA817" s="319"/>
      <c r="LB817" s="319"/>
      <c r="LC817" s="319"/>
      <c r="LD817" s="319"/>
      <c r="LE817" s="319"/>
      <c r="LF817" s="319"/>
      <c r="LG817" s="319"/>
      <c r="LH817" s="319"/>
      <c r="LI817" s="319"/>
      <c r="LJ817" s="319"/>
      <c r="LK817" s="319"/>
      <c r="LL817" s="319"/>
      <c r="LM817" s="319"/>
      <c r="LN817" s="319"/>
      <c r="LO817" s="319"/>
      <c r="LP817" s="319"/>
      <c r="LQ817" s="319"/>
      <c r="LR817" s="319"/>
      <c r="LS817" s="319"/>
      <c r="LT817" s="319"/>
      <c r="LU817" s="319"/>
      <c r="LV817" s="319"/>
      <c r="LW817" s="319"/>
      <c r="LX817" s="319"/>
      <c r="LY817" s="319"/>
      <c r="LZ817" s="319"/>
      <c r="MA817" s="319"/>
      <c r="MB817" s="319"/>
      <c r="MC817" s="319"/>
      <c r="MD817" s="319"/>
      <c r="ME817" s="319"/>
      <c r="MF817" s="319"/>
      <c r="MG817" s="319"/>
      <c r="MH817" s="319"/>
      <c r="MI817" s="319"/>
      <c r="MJ817" s="319"/>
      <c r="MK817" s="319"/>
      <c r="ML817" s="319"/>
      <c r="MM817" s="319"/>
      <c r="MN817" s="319"/>
      <c r="MO817" s="319"/>
      <c r="MP817" s="319"/>
      <c r="MQ817" s="319"/>
      <c r="MS817" s="241"/>
      <c r="MT817" s="362">
        <f t="shared" si="1163"/>
        <v>0</v>
      </c>
      <c r="MU817" s="363">
        <f t="shared" si="1149"/>
        <v>0</v>
      </c>
      <c r="MV817" s="363">
        <f t="shared" si="1150"/>
        <v>0</v>
      </c>
      <c r="MW817" s="363"/>
      <c r="MX817" s="363">
        <f t="shared" si="1151"/>
        <v>0</v>
      </c>
      <c r="MY817" s="363"/>
      <c r="MZ817" s="363">
        <f t="shared" si="1152"/>
        <v>0</v>
      </c>
      <c r="NA817" s="363"/>
      <c r="NB817" s="363">
        <f t="shared" si="1153"/>
        <v>0</v>
      </c>
      <c r="NC817" s="363"/>
      <c r="ND817" s="363">
        <f t="shared" si="1154"/>
        <v>0</v>
      </c>
      <c r="NE817" s="363"/>
      <c r="NF817" s="363">
        <f t="shared" si="1155"/>
        <v>0</v>
      </c>
      <c r="NG817" s="363"/>
      <c r="NH817" s="363">
        <f t="shared" si="1156"/>
        <v>0</v>
      </c>
      <c r="NI817" s="363"/>
      <c r="NJ817" s="363">
        <f t="shared" si="1157"/>
        <v>0</v>
      </c>
      <c r="NK817" s="363"/>
      <c r="NL817" s="363">
        <f t="shared" si="1164"/>
        <v>0</v>
      </c>
      <c r="NM817" s="364"/>
      <c r="NN817" s="370"/>
      <c r="NR817" s="318">
        <f t="shared" si="1158"/>
        <v>0</v>
      </c>
      <c r="NS817" s="318">
        <f t="shared" si="1159"/>
        <v>0</v>
      </c>
      <c r="NT817" s="318">
        <f t="shared" si="1160"/>
        <v>0</v>
      </c>
    </row>
    <row r="818" spans="1:384" s="318" customFormat="1" ht="10.199999999999999" customHeight="1" x14ac:dyDescent="0.3">
      <c r="A818" s="25"/>
      <c r="B818" s="389"/>
      <c r="C818" s="424"/>
      <c r="D818" s="15"/>
      <c r="E818" s="414" t="str">
        <f>$E$13</f>
        <v>CHEF</v>
      </c>
      <c r="F818" s="414"/>
      <c r="G818" s="135" t="str">
        <f>IF(NB840=0,"",NB840)</f>
        <v/>
      </c>
      <c r="H818" s="399"/>
      <c r="I818" s="394" t="str">
        <f>Prenoms!$B$11</f>
        <v>adrien</v>
      </c>
      <c r="J818" s="395"/>
      <c r="K818" s="395"/>
      <c r="L818" s="395"/>
      <c r="M818" s="395"/>
      <c r="N818" s="81" t="str">
        <f>IF(NL818&lt;&gt;0,"",IF(Conges!AC45=0,"",Conges!AC45))</f>
        <v/>
      </c>
      <c r="O818" s="82"/>
      <c r="P818" s="83"/>
      <c r="Q818" s="83"/>
      <c r="R818" s="83"/>
      <c r="S818" s="83"/>
      <c r="T818" s="83"/>
      <c r="U818" s="83"/>
      <c r="V818" s="84"/>
      <c r="W818" s="83"/>
      <c r="X818" s="83"/>
      <c r="Y818" s="83"/>
      <c r="Z818" s="83"/>
      <c r="AA818" s="83"/>
      <c r="AB818" s="83"/>
      <c r="AC818" s="83"/>
      <c r="AD818" s="83"/>
      <c r="AE818" s="82"/>
      <c r="AF818" s="83"/>
      <c r="AG818" s="83"/>
      <c r="AH818" s="83"/>
      <c r="AI818" s="83"/>
      <c r="AJ818" s="84"/>
      <c r="AK818" s="83"/>
      <c r="AL818" s="83"/>
      <c r="AM818" s="83"/>
      <c r="AN818" s="83"/>
      <c r="AO818" s="83"/>
      <c r="AP818" s="83"/>
      <c r="AQ818" s="83"/>
      <c r="AR818" s="83"/>
      <c r="AS818" s="83"/>
      <c r="AT818" s="83"/>
      <c r="AU818" s="82"/>
      <c r="AV818" s="83"/>
      <c r="AW818" s="83"/>
      <c r="AX818" s="83"/>
      <c r="AY818" s="83"/>
      <c r="AZ818" s="83"/>
      <c r="BA818" s="83"/>
      <c r="BB818" s="84"/>
      <c r="BC818" s="85">
        <f>IF(NL818&lt;&gt;0,(IF(Conges!AC$45=0,0,3)),0)</f>
        <v>0</v>
      </c>
      <c r="BD818" s="417"/>
      <c r="BE818" s="390">
        <f>IF(OR(Conges!AC$45="A",Conges!AC$45="V"),Prenoms!L$11,NL818)</f>
        <v>0</v>
      </c>
      <c r="BF818" s="391"/>
      <c r="BG818" s="286"/>
      <c r="BH818" s="287">
        <f t="shared" si="1143"/>
        <v>0</v>
      </c>
      <c r="BI818" s="288" t="str">
        <f t="shared" si="1144"/>
        <v/>
      </c>
      <c r="BJ818" s="300">
        <v>130.83870967741933</v>
      </c>
      <c r="BK818" s="301">
        <f t="shared" si="1161"/>
        <v>-130.83870967741933</v>
      </c>
      <c r="BL818" s="302">
        <f t="shared" si="1114"/>
        <v>0</v>
      </c>
      <c r="BM818" s="302">
        <f t="shared" si="1115"/>
        <v>0</v>
      </c>
      <c r="BN818" s="302">
        <f>SUM('Heures Pointage'!$ID$29:$IE$29)</f>
        <v>0</v>
      </c>
      <c r="BO818" s="302">
        <f>SUM('Heures et Indemnites'!$ID$29:$IE$29)</f>
        <v>0</v>
      </c>
      <c r="BP818" s="303">
        <f t="shared" si="1116"/>
        <v>0</v>
      </c>
      <c r="BQ818" s="303">
        <f>'Heures Pointage'!$JB$29</f>
        <v>0</v>
      </c>
      <c r="BR818" s="304">
        <f t="shared" ref="BR818" si="1172">$BH$1063</f>
        <v>0</v>
      </c>
      <c r="BS818" s="149">
        <f>Prenoms!$C$11</f>
        <v>169</v>
      </c>
      <c r="BT818" s="180"/>
      <c r="BU818" s="324">
        <f>SUM('Heures et Indemnites'!$ID$29:$IE$29)</f>
        <v>0</v>
      </c>
      <c r="BV818" s="235">
        <f>SUM('Heures et Indemnites'!$ID$6:$IE$29)</f>
        <v>0</v>
      </c>
      <c r="BW818" s="324"/>
      <c r="BX818" s="235"/>
      <c r="BY818" s="319"/>
      <c r="BZ818" s="319"/>
      <c r="CA818" s="319"/>
      <c r="CB818" s="319"/>
      <c r="CC818" s="319"/>
      <c r="CD818" s="319"/>
      <c r="CE818" s="319"/>
      <c r="CF818" s="319"/>
      <c r="CG818" s="319"/>
      <c r="CH818" s="319"/>
      <c r="CI818" s="319"/>
      <c r="CJ818" s="319"/>
      <c r="CK818" s="319"/>
      <c r="CL818" s="319"/>
      <c r="CM818" s="319"/>
      <c r="CN818" s="319"/>
      <c r="CO818" s="319"/>
      <c r="CP818" s="319"/>
      <c r="CQ818" s="319"/>
      <c r="CR818" s="319"/>
      <c r="CS818" s="319"/>
      <c r="CT818" s="319"/>
      <c r="CU818" s="319"/>
      <c r="CV818" s="319"/>
      <c r="CW818" s="319"/>
      <c r="CX818" s="319"/>
      <c r="CY818" s="319"/>
      <c r="CZ818" s="319"/>
      <c r="DA818" s="319"/>
      <c r="DB818" s="319"/>
      <c r="DC818" s="319"/>
      <c r="DD818" s="319"/>
      <c r="DE818" s="319"/>
      <c r="DF818" s="319"/>
      <c r="DG818" s="319"/>
      <c r="DH818" s="319"/>
      <c r="DI818" s="319"/>
      <c r="DJ818" s="319"/>
      <c r="DK818" s="319"/>
      <c r="DL818" s="319"/>
      <c r="DM818" s="319"/>
      <c r="DN818" s="319"/>
      <c r="DO818" s="319"/>
      <c r="DP818" s="319"/>
      <c r="DQ818" s="319"/>
      <c r="DR818" s="319"/>
      <c r="DS818" s="319"/>
      <c r="DT818" s="319"/>
      <c r="DU818" s="319"/>
      <c r="DV818" s="319"/>
      <c r="DW818" s="319"/>
      <c r="DX818" s="319"/>
      <c r="DY818" s="319"/>
      <c r="DZ818" s="319"/>
      <c r="EA818" s="319"/>
      <c r="EB818" s="319"/>
      <c r="EC818" s="319"/>
      <c r="ED818" s="319"/>
      <c r="EE818" s="319"/>
      <c r="EF818" s="319"/>
      <c r="EG818" s="319"/>
      <c r="EH818" s="319"/>
      <c r="EI818" s="319"/>
      <c r="EJ818" s="319"/>
      <c r="EK818" s="319"/>
      <c r="EL818" s="319"/>
      <c r="EM818" s="319"/>
      <c r="EN818" s="319"/>
      <c r="EO818" s="319"/>
      <c r="EP818" s="319"/>
      <c r="EQ818" s="319"/>
      <c r="ER818" s="319"/>
      <c r="ES818" s="319"/>
      <c r="ET818" s="319"/>
      <c r="EU818" s="319"/>
      <c r="EV818" s="319"/>
      <c r="EW818" s="319"/>
      <c r="EX818" s="319"/>
      <c r="EY818" s="319"/>
      <c r="EZ818" s="319"/>
      <c r="FA818" s="319"/>
      <c r="FB818" s="319"/>
      <c r="FC818" s="319"/>
      <c r="FD818" s="319"/>
      <c r="FE818" s="319"/>
      <c r="FF818" s="319"/>
      <c r="FG818" s="319"/>
      <c r="FH818" s="319"/>
      <c r="FI818" s="319"/>
      <c r="FJ818" s="319"/>
      <c r="FK818" s="319"/>
      <c r="FL818" s="319"/>
      <c r="FM818" s="319"/>
      <c r="FN818" s="319"/>
      <c r="FO818" s="319"/>
      <c r="FP818" s="319"/>
      <c r="FQ818" s="319"/>
      <c r="FR818" s="319"/>
      <c r="FS818" s="319"/>
      <c r="FT818" s="319"/>
      <c r="FU818" s="319"/>
      <c r="FV818" s="319"/>
      <c r="FW818" s="319"/>
      <c r="FX818" s="319"/>
      <c r="FY818" s="319"/>
      <c r="FZ818" s="319"/>
      <c r="GA818" s="319"/>
      <c r="GB818" s="319"/>
      <c r="GC818" s="319"/>
      <c r="GD818" s="319"/>
      <c r="GE818" s="319"/>
      <c r="GF818" s="319"/>
      <c r="GG818" s="319"/>
      <c r="GH818" s="319"/>
      <c r="GI818" s="319"/>
      <c r="GJ818" s="319"/>
      <c r="GK818" s="319"/>
      <c r="GL818" s="319"/>
      <c r="GM818" s="319"/>
      <c r="GN818" s="319"/>
      <c r="GO818" s="319"/>
      <c r="GP818" s="319"/>
      <c r="GQ818" s="319"/>
      <c r="GR818" s="319"/>
      <c r="GS818" s="319"/>
      <c r="GT818" s="319"/>
      <c r="GU818" s="319"/>
      <c r="GV818" s="319"/>
      <c r="GW818" s="319"/>
      <c r="GX818" s="319"/>
      <c r="GY818" s="319"/>
      <c r="GZ818" s="319"/>
      <c r="HA818" s="319"/>
      <c r="HB818" s="319"/>
      <c r="HC818" s="319"/>
      <c r="HD818" s="319"/>
      <c r="HE818" s="319"/>
      <c r="HF818" s="319"/>
      <c r="HG818" s="319"/>
      <c r="HH818" s="319"/>
      <c r="HI818" s="319"/>
      <c r="HJ818" s="319"/>
      <c r="HK818" s="319"/>
      <c r="HL818" s="319"/>
      <c r="HM818" s="319"/>
      <c r="HN818" s="319"/>
      <c r="HO818" s="319"/>
      <c r="HP818" s="319"/>
      <c r="HQ818" s="319"/>
      <c r="HR818" s="319"/>
      <c r="HS818" s="319"/>
      <c r="HT818" s="319"/>
      <c r="HU818" s="319"/>
      <c r="HV818" s="319"/>
      <c r="HW818" s="319"/>
      <c r="HX818" s="319"/>
      <c r="HY818" s="319"/>
      <c r="HZ818" s="319"/>
      <c r="IA818" s="319"/>
      <c r="IB818" s="319"/>
      <c r="IC818" s="319"/>
      <c r="ID818" s="319"/>
      <c r="IE818" s="319"/>
      <c r="IF818" s="319"/>
      <c r="IG818" s="319"/>
      <c r="IH818" s="319"/>
      <c r="II818" s="319"/>
      <c r="IJ818" s="319"/>
      <c r="IK818" s="319"/>
      <c r="IL818" s="319"/>
      <c r="IM818" s="319"/>
      <c r="IN818" s="319"/>
      <c r="IO818" s="319"/>
      <c r="IP818" s="319"/>
      <c r="IQ818" s="319"/>
      <c r="IR818" s="319"/>
      <c r="IS818" s="319"/>
      <c r="IT818" s="319"/>
      <c r="IU818" s="319"/>
      <c r="IV818" s="319"/>
      <c r="IW818" s="319"/>
      <c r="IX818" s="319"/>
      <c r="IY818" s="319"/>
      <c r="IZ818" s="319"/>
      <c r="JA818" s="319"/>
      <c r="JB818" s="319"/>
      <c r="JC818" s="319"/>
      <c r="JD818" s="319"/>
      <c r="JE818" s="319"/>
      <c r="JF818" s="319"/>
      <c r="JG818" s="319"/>
      <c r="JH818" s="319"/>
      <c r="JI818" s="319"/>
      <c r="JJ818" s="319"/>
      <c r="JK818" s="319"/>
      <c r="JL818" s="319"/>
      <c r="JM818" s="319"/>
      <c r="JN818" s="319"/>
      <c r="JO818" s="319"/>
      <c r="JP818" s="319"/>
      <c r="JQ818" s="319"/>
      <c r="JR818" s="319"/>
      <c r="JS818" s="319"/>
      <c r="JT818" s="319"/>
      <c r="JU818" s="319"/>
      <c r="JV818" s="319"/>
      <c r="JW818" s="319"/>
      <c r="JX818" s="319"/>
      <c r="JY818" s="319"/>
      <c r="JZ818" s="319"/>
      <c r="KA818" s="319"/>
      <c r="KB818" s="319"/>
      <c r="KC818" s="319"/>
      <c r="KD818" s="319"/>
      <c r="KE818" s="319"/>
      <c r="KF818" s="319"/>
      <c r="KG818" s="319"/>
      <c r="KH818" s="319"/>
      <c r="KI818" s="319"/>
      <c r="KJ818" s="319"/>
      <c r="KK818" s="319"/>
      <c r="KL818" s="319"/>
      <c r="KM818" s="319"/>
      <c r="KN818" s="319"/>
      <c r="KO818" s="319"/>
      <c r="KP818" s="319"/>
      <c r="KQ818" s="319"/>
      <c r="KR818" s="319"/>
      <c r="KS818" s="319"/>
      <c r="KT818" s="319"/>
      <c r="KU818" s="319"/>
      <c r="KV818" s="319"/>
      <c r="KW818" s="319"/>
      <c r="KX818" s="319"/>
      <c r="KY818" s="319"/>
      <c r="KZ818" s="319"/>
      <c r="LA818" s="319"/>
      <c r="LB818" s="319"/>
      <c r="LC818" s="319"/>
      <c r="LD818" s="319"/>
      <c r="LE818" s="319"/>
      <c r="LF818" s="319"/>
      <c r="LG818" s="319"/>
      <c r="LH818" s="319"/>
      <c r="LI818" s="319"/>
      <c r="LJ818" s="319"/>
      <c r="LK818" s="319"/>
      <c r="LL818" s="319"/>
      <c r="LM818" s="319"/>
      <c r="LN818" s="319"/>
      <c r="LO818" s="319"/>
      <c r="LP818" s="319"/>
      <c r="LQ818" s="319"/>
      <c r="LR818" s="319"/>
      <c r="LS818" s="319"/>
      <c r="LT818" s="319"/>
      <c r="LU818" s="319"/>
      <c r="LV818" s="319"/>
      <c r="LW818" s="319"/>
      <c r="LX818" s="319"/>
      <c r="LY818" s="319"/>
      <c r="LZ818" s="319"/>
      <c r="MA818" s="319"/>
      <c r="MB818" s="319"/>
      <c r="MC818" s="319"/>
      <c r="MD818" s="319"/>
      <c r="ME818" s="319"/>
      <c r="MF818" s="319"/>
      <c r="MG818" s="319"/>
      <c r="MH818" s="319"/>
      <c r="MI818" s="319"/>
      <c r="MJ818" s="319"/>
      <c r="MK818" s="319"/>
      <c r="ML818" s="319"/>
      <c r="MM818" s="319"/>
      <c r="MN818" s="319"/>
      <c r="MO818" s="319"/>
      <c r="MP818" s="319"/>
      <c r="MQ818" s="319"/>
      <c r="MS818" s="241"/>
      <c r="MT818" s="373">
        <f t="shared" si="1163"/>
        <v>0</v>
      </c>
      <c r="MU818" s="365">
        <f t="shared" si="1149"/>
        <v>0</v>
      </c>
      <c r="MV818" s="365">
        <f t="shared" si="1150"/>
        <v>0</v>
      </c>
      <c r="MW818" s="365"/>
      <c r="MX818" s="365">
        <f t="shared" si="1151"/>
        <v>0</v>
      </c>
      <c r="MY818" s="365"/>
      <c r="MZ818" s="365">
        <f t="shared" si="1152"/>
        <v>0</v>
      </c>
      <c r="NA818" s="365"/>
      <c r="NB818" s="365">
        <f t="shared" si="1153"/>
        <v>0</v>
      </c>
      <c r="NC818" s="365"/>
      <c r="ND818" s="365">
        <f t="shared" si="1154"/>
        <v>0</v>
      </c>
      <c r="NE818" s="365"/>
      <c r="NF818" s="365">
        <f t="shared" si="1155"/>
        <v>0</v>
      </c>
      <c r="NG818" s="365"/>
      <c r="NH818" s="365">
        <f t="shared" si="1156"/>
        <v>0</v>
      </c>
      <c r="NI818" s="365"/>
      <c r="NJ818" s="365">
        <f t="shared" si="1157"/>
        <v>0</v>
      </c>
      <c r="NK818" s="365"/>
      <c r="NL818" s="365">
        <f t="shared" si="1164"/>
        <v>0</v>
      </c>
      <c r="NM818" s="366"/>
      <c r="NN818" s="370"/>
      <c r="NR818" s="318">
        <f t="shared" si="1158"/>
        <v>0</v>
      </c>
      <c r="NS818" s="318">
        <f t="shared" si="1159"/>
        <v>0</v>
      </c>
      <c r="NT818" s="318">
        <f t="shared" si="1160"/>
        <v>0</v>
      </c>
    </row>
    <row r="819" spans="1:384" s="318" customFormat="1" ht="10.199999999999999" customHeight="1" x14ac:dyDescent="0.3">
      <c r="A819" s="25"/>
      <c r="B819" s="389"/>
      <c r="C819" s="424"/>
      <c r="D819" s="15"/>
      <c r="E819" s="413" t="str">
        <f>$E$14</f>
        <v>MENAGE</v>
      </c>
      <c r="F819" s="413"/>
      <c r="G819" s="136" t="str">
        <f>IF(ND840=0,"",ND840)</f>
        <v/>
      </c>
      <c r="H819" s="399"/>
      <c r="I819" s="381" t="str">
        <f>Prenoms!$B$12</f>
        <v>soren</v>
      </c>
      <c r="J819" s="382"/>
      <c r="K819" s="382"/>
      <c r="L819" s="382"/>
      <c r="M819" s="382"/>
      <c r="N819" s="68" t="str">
        <f>IF(NL819&lt;&gt;0,"",IF(Conges!AC46=0,"",Conges!AC46))</f>
        <v/>
      </c>
      <c r="O819" s="69"/>
      <c r="P819" s="70"/>
      <c r="Q819" s="70"/>
      <c r="R819" s="70"/>
      <c r="S819" s="70"/>
      <c r="T819" s="70"/>
      <c r="U819" s="70"/>
      <c r="V819" s="71"/>
      <c r="W819" s="70"/>
      <c r="X819" s="70"/>
      <c r="Y819" s="70"/>
      <c r="Z819" s="70"/>
      <c r="AA819" s="70"/>
      <c r="AB819" s="70"/>
      <c r="AC819" s="70"/>
      <c r="AD819" s="70"/>
      <c r="AE819" s="69"/>
      <c r="AF819" s="70"/>
      <c r="AG819" s="70"/>
      <c r="AH819" s="70"/>
      <c r="AI819" s="70"/>
      <c r="AJ819" s="71"/>
      <c r="AK819" s="70"/>
      <c r="AL819" s="70"/>
      <c r="AM819" s="70"/>
      <c r="AN819" s="70"/>
      <c r="AO819" s="70"/>
      <c r="AP819" s="70"/>
      <c r="AQ819" s="70"/>
      <c r="AR819" s="70"/>
      <c r="AS819" s="70"/>
      <c r="AT819" s="70"/>
      <c r="AU819" s="69"/>
      <c r="AV819" s="70"/>
      <c r="AW819" s="70"/>
      <c r="AX819" s="70"/>
      <c r="AY819" s="70"/>
      <c r="AZ819" s="70"/>
      <c r="BA819" s="70"/>
      <c r="BB819" s="71"/>
      <c r="BC819" s="72">
        <f>IF(NL819&lt;&gt;0,(IF(Conges!AC$46=0,0,3)),0)</f>
        <v>0</v>
      </c>
      <c r="BD819" s="417"/>
      <c r="BE819" s="392">
        <f>IF(OR(Conges!AC$46="A",Conges!AC$46="V"),Prenoms!L$12,NL819)</f>
        <v>0</v>
      </c>
      <c r="BF819" s="393"/>
      <c r="BG819" s="289"/>
      <c r="BH819" s="290">
        <f t="shared" si="1143"/>
        <v>0</v>
      </c>
      <c r="BI819" s="291" t="str">
        <f t="shared" si="1144"/>
        <v/>
      </c>
      <c r="BJ819" s="305">
        <v>130.83870967741933</v>
      </c>
      <c r="BK819" s="306">
        <f t="shared" si="1161"/>
        <v>-130.83870967741933</v>
      </c>
      <c r="BL819" s="307">
        <f t="shared" si="1114"/>
        <v>0</v>
      </c>
      <c r="BM819" s="307">
        <f t="shared" si="1115"/>
        <v>0</v>
      </c>
      <c r="BN819" s="307">
        <f>SUM('Heures Pointage'!$JD$29:$JE$29)</f>
        <v>0</v>
      </c>
      <c r="BO819" s="307">
        <f>SUM('Heures et Indemnites'!$JD$29:$JE$29)</f>
        <v>0</v>
      </c>
      <c r="BP819" s="308">
        <f t="shared" si="1116"/>
        <v>0</v>
      </c>
      <c r="BQ819" s="308">
        <f>'Heures Pointage'!$KB$29</f>
        <v>0</v>
      </c>
      <c r="BR819" s="309">
        <f t="shared" ref="BR819" si="1173">$BH$1064</f>
        <v>0</v>
      </c>
      <c r="BS819" s="150">
        <f>Prenoms!$C$12</f>
        <v>169</v>
      </c>
      <c r="BT819" s="153"/>
      <c r="BU819" s="323">
        <f>SUM('Heures et Indemnites'!$JD$29:$JE$29)</f>
        <v>0</v>
      </c>
      <c r="BV819" s="236">
        <f>SUM('Heures et Indemnites'!$JD$6:$JE$29)</f>
        <v>0</v>
      </c>
      <c r="BW819" s="323"/>
      <c r="BX819" s="236"/>
      <c r="BY819" s="319"/>
      <c r="BZ819" s="319"/>
      <c r="CA819" s="319"/>
      <c r="CB819" s="319"/>
      <c r="CC819" s="319"/>
      <c r="CD819" s="319"/>
      <c r="CE819" s="319"/>
      <c r="CF819" s="319"/>
      <c r="CG819" s="319"/>
      <c r="CH819" s="319"/>
      <c r="CI819" s="319"/>
      <c r="CJ819" s="319"/>
      <c r="CK819" s="319"/>
      <c r="CL819" s="319"/>
      <c r="CM819" s="319"/>
      <c r="CN819" s="319"/>
      <c r="CO819" s="319"/>
      <c r="CP819" s="319"/>
      <c r="CQ819" s="319"/>
      <c r="CR819" s="319"/>
      <c r="CS819" s="319"/>
      <c r="CT819" s="319"/>
      <c r="CU819" s="319"/>
      <c r="CV819" s="319"/>
      <c r="CW819" s="319"/>
      <c r="CX819" s="319"/>
      <c r="CY819" s="319"/>
      <c r="CZ819" s="319"/>
      <c r="DA819" s="319"/>
      <c r="DB819" s="319"/>
      <c r="DC819" s="319"/>
      <c r="DD819" s="319"/>
      <c r="DE819" s="319"/>
      <c r="DF819" s="319"/>
      <c r="DG819" s="319"/>
      <c r="DH819" s="319"/>
      <c r="DI819" s="319"/>
      <c r="DJ819" s="319"/>
      <c r="DK819" s="319"/>
      <c r="DL819" s="319"/>
      <c r="DM819" s="319"/>
      <c r="DN819" s="319"/>
      <c r="DO819" s="319"/>
      <c r="DP819" s="319"/>
      <c r="DQ819" s="319"/>
      <c r="DR819" s="319"/>
      <c r="DS819" s="319"/>
      <c r="DT819" s="319"/>
      <c r="DU819" s="319"/>
      <c r="DV819" s="319"/>
      <c r="DW819" s="319"/>
      <c r="DX819" s="319"/>
      <c r="DY819" s="319"/>
      <c r="DZ819" s="319"/>
      <c r="EA819" s="319"/>
      <c r="EB819" s="319"/>
      <c r="EC819" s="319"/>
      <c r="ED819" s="319"/>
      <c r="EE819" s="319"/>
      <c r="EF819" s="319"/>
      <c r="EG819" s="319"/>
      <c r="EH819" s="319"/>
      <c r="EI819" s="319"/>
      <c r="EJ819" s="319"/>
      <c r="EK819" s="319"/>
      <c r="EL819" s="319"/>
      <c r="EM819" s="319"/>
      <c r="EN819" s="319"/>
      <c r="EO819" s="319"/>
      <c r="EP819" s="319"/>
      <c r="EQ819" s="319"/>
      <c r="ER819" s="319"/>
      <c r="ES819" s="319"/>
      <c r="ET819" s="319"/>
      <c r="EU819" s="319"/>
      <c r="EV819" s="319"/>
      <c r="EW819" s="319"/>
      <c r="EX819" s="319"/>
      <c r="EY819" s="319"/>
      <c r="EZ819" s="319"/>
      <c r="FA819" s="319"/>
      <c r="FB819" s="319"/>
      <c r="FC819" s="319"/>
      <c r="FD819" s="319"/>
      <c r="FE819" s="319"/>
      <c r="FF819" s="319"/>
      <c r="FG819" s="319"/>
      <c r="FH819" s="319"/>
      <c r="FI819" s="319"/>
      <c r="FJ819" s="319"/>
      <c r="FK819" s="319"/>
      <c r="FL819" s="319"/>
      <c r="FM819" s="319"/>
      <c r="FN819" s="319"/>
      <c r="FO819" s="319"/>
      <c r="FP819" s="319"/>
      <c r="FQ819" s="319"/>
      <c r="FR819" s="319"/>
      <c r="FS819" s="319"/>
      <c r="FT819" s="319"/>
      <c r="FU819" s="319"/>
      <c r="FV819" s="319"/>
      <c r="FW819" s="319"/>
      <c r="FX819" s="319"/>
      <c r="FY819" s="319"/>
      <c r="FZ819" s="319"/>
      <c r="GA819" s="319"/>
      <c r="GB819" s="319"/>
      <c r="GC819" s="319"/>
      <c r="GD819" s="319"/>
      <c r="GE819" s="319"/>
      <c r="GF819" s="319"/>
      <c r="GG819" s="319"/>
      <c r="GH819" s="319"/>
      <c r="GI819" s="319"/>
      <c r="GJ819" s="319"/>
      <c r="GK819" s="319"/>
      <c r="GL819" s="319"/>
      <c r="GM819" s="319"/>
      <c r="GN819" s="319"/>
      <c r="GO819" s="319"/>
      <c r="GP819" s="319"/>
      <c r="GQ819" s="319"/>
      <c r="GR819" s="319"/>
      <c r="GS819" s="319"/>
      <c r="GT819" s="319"/>
      <c r="GU819" s="319"/>
      <c r="GV819" s="319"/>
      <c r="GW819" s="319"/>
      <c r="GX819" s="319"/>
      <c r="GY819" s="319"/>
      <c r="GZ819" s="319"/>
      <c r="HA819" s="319"/>
      <c r="HB819" s="319"/>
      <c r="HC819" s="319"/>
      <c r="HD819" s="319"/>
      <c r="HE819" s="319"/>
      <c r="HF819" s="319"/>
      <c r="HG819" s="319"/>
      <c r="HH819" s="319"/>
      <c r="HI819" s="319"/>
      <c r="HJ819" s="319"/>
      <c r="HK819" s="319"/>
      <c r="HL819" s="319"/>
      <c r="HM819" s="319"/>
      <c r="HN819" s="319"/>
      <c r="HO819" s="319"/>
      <c r="HP819" s="319"/>
      <c r="HQ819" s="319"/>
      <c r="HR819" s="319"/>
      <c r="HS819" s="319"/>
      <c r="HT819" s="319"/>
      <c r="HU819" s="319"/>
      <c r="HV819" s="319"/>
      <c r="HW819" s="319"/>
      <c r="HX819" s="319"/>
      <c r="HY819" s="319"/>
      <c r="HZ819" s="319"/>
      <c r="IA819" s="319"/>
      <c r="IB819" s="319"/>
      <c r="IC819" s="319"/>
      <c r="ID819" s="319"/>
      <c r="IE819" s="319"/>
      <c r="IF819" s="319"/>
      <c r="IG819" s="319"/>
      <c r="IH819" s="319"/>
      <c r="II819" s="319"/>
      <c r="IJ819" s="319"/>
      <c r="IK819" s="319"/>
      <c r="IL819" s="319"/>
      <c r="IM819" s="319"/>
      <c r="IN819" s="319"/>
      <c r="IO819" s="319"/>
      <c r="IP819" s="319"/>
      <c r="IQ819" s="319"/>
      <c r="IR819" s="319"/>
      <c r="IS819" s="319"/>
      <c r="IT819" s="319"/>
      <c r="IU819" s="319"/>
      <c r="IV819" s="319"/>
      <c r="IW819" s="319"/>
      <c r="IX819" s="319"/>
      <c r="IY819" s="319"/>
      <c r="IZ819" s="319"/>
      <c r="JA819" s="319"/>
      <c r="JB819" s="319"/>
      <c r="JC819" s="319"/>
      <c r="JD819" s="319"/>
      <c r="JE819" s="319"/>
      <c r="JF819" s="319"/>
      <c r="JG819" s="319"/>
      <c r="JH819" s="319"/>
      <c r="JI819" s="319"/>
      <c r="JJ819" s="319"/>
      <c r="JK819" s="319"/>
      <c r="JL819" s="319"/>
      <c r="JM819" s="319"/>
      <c r="JN819" s="319"/>
      <c r="JO819" s="319"/>
      <c r="JP819" s="319"/>
      <c r="JQ819" s="319"/>
      <c r="JR819" s="319"/>
      <c r="JS819" s="319"/>
      <c r="JT819" s="319"/>
      <c r="JU819" s="319"/>
      <c r="JV819" s="319"/>
      <c r="JW819" s="319"/>
      <c r="JX819" s="319"/>
      <c r="JY819" s="319"/>
      <c r="JZ819" s="319"/>
      <c r="KA819" s="319"/>
      <c r="KB819" s="319"/>
      <c r="KC819" s="319"/>
      <c r="KD819" s="319"/>
      <c r="KE819" s="319"/>
      <c r="KF819" s="319"/>
      <c r="KG819" s="319"/>
      <c r="KH819" s="319"/>
      <c r="KI819" s="319"/>
      <c r="KJ819" s="319"/>
      <c r="KK819" s="319"/>
      <c r="KL819" s="319"/>
      <c r="KM819" s="319"/>
      <c r="KN819" s="319"/>
      <c r="KO819" s="319"/>
      <c r="KP819" s="319"/>
      <c r="KQ819" s="319"/>
      <c r="KR819" s="319"/>
      <c r="KS819" s="319"/>
      <c r="KT819" s="319"/>
      <c r="KU819" s="319"/>
      <c r="KV819" s="319"/>
      <c r="KW819" s="319"/>
      <c r="KX819" s="319"/>
      <c r="KY819" s="319"/>
      <c r="KZ819" s="319"/>
      <c r="LA819" s="319"/>
      <c r="LB819" s="319"/>
      <c r="LC819" s="319"/>
      <c r="LD819" s="319"/>
      <c r="LE819" s="319"/>
      <c r="LF819" s="319"/>
      <c r="LG819" s="319"/>
      <c r="LH819" s="319"/>
      <c r="LI819" s="319"/>
      <c r="LJ819" s="319"/>
      <c r="LK819" s="319"/>
      <c r="LL819" s="319"/>
      <c r="LM819" s="319"/>
      <c r="LN819" s="319"/>
      <c r="LO819" s="319"/>
      <c r="LP819" s="319"/>
      <c r="LQ819" s="319"/>
      <c r="LR819" s="319"/>
      <c r="LS819" s="319"/>
      <c r="LT819" s="319"/>
      <c r="LU819" s="319"/>
      <c r="LV819" s="319"/>
      <c r="LW819" s="319"/>
      <c r="LX819" s="319"/>
      <c r="LY819" s="319"/>
      <c r="LZ819" s="319"/>
      <c r="MA819" s="319"/>
      <c r="MB819" s="319"/>
      <c r="MC819" s="319"/>
      <c r="MD819" s="319"/>
      <c r="ME819" s="319"/>
      <c r="MF819" s="319"/>
      <c r="MG819" s="319"/>
      <c r="MH819" s="319"/>
      <c r="MI819" s="319"/>
      <c r="MJ819" s="319"/>
      <c r="MK819" s="319"/>
      <c r="ML819" s="319"/>
      <c r="MM819" s="319"/>
      <c r="MN819" s="319"/>
      <c r="MO819" s="319"/>
      <c r="MP819" s="319"/>
      <c r="MQ819" s="319"/>
      <c r="MS819" s="241"/>
      <c r="MT819" s="362">
        <f t="shared" si="1163"/>
        <v>0</v>
      </c>
      <c r="MU819" s="363">
        <f t="shared" si="1149"/>
        <v>0</v>
      </c>
      <c r="MV819" s="363">
        <f t="shared" si="1150"/>
        <v>0</v>
      </c>
      <c r="MW819" s="363"/>
      <c r="MX819" s="363">
        <f t="shared" si="1151"/>
        <v>0</v>
      </c>
      <c r="MY819" s="363"/>
      <c r="MZ819" s="363">
        <f t="shared" si="1152"/>
        <v>0</v>
      </c>
      <c r="NA819" s="363"/>
      <c r="NB819" s="363">
        <f t="shared" si="1153"/>
        <v>0</v>
      </c>
      <c r="NC819" s="363"/>
      <c r="ND819" s="363">
        <f t="shared" si="1154"/>
        <v>0</v>
      </c>
      <c r="NE819" s="363"/>
      <c r="NF819" s="363">
        <f t="shared" si="1155"/>
        <v>0</v>
      </c>
      <c r="NG819" s="363"/>
      <c r="NH819" s="363">
        <f t="shared" si="1156"/>
        <v>0</v>
      </c>
      <c r="NI819" s="363"/>
      <c r="NJ819" s="363">
        <f t="shared" si="1157"/>
        <v>0</v>
      </c>
      <c r="NK819" s="363"/>
      <c r="NL819" s="363">
        <f t="shared" si="1164"/>
        <v>0</v>
      </c>
      <c r="NM819" s="364"/>
      <c r="NN819" s="370"/>
      <c r="NR819" s="318">
        <f t="shared" si="1158"/>
        <v>0</v>
      </c>
      <c r="NS819" s="318">
        <f t="shared" si="1159"/>
        <v>0</v>
      </c>
      <c r="NT819" s="318">
        <f t="shared" si="1160"/>
        <v>0</v>
      </c>
    </row>
    <row r="820" spans="1:384" s="318" customFormat="1" ht="10.199999999999999" customHeight="1" x14ac:dyDescent="0.3">
      <c r="A820" s="25"/>
      <c r="B820" s="389"/>
      <c r="C820" s="424"/>
      <c r="D820" s="15"/>
      <c r="E820" s="396">
        <f>$E$15</f>
        <v>0</v>
      </c>
      <c r="F820" s="396"/>
      <c r="G820" s="137" t="str">
        <f>IF(NF840=0,"",NF840)</f>
        <v/>
      </c>
      <c r="H820" s="399"/>
      <c r="I820" s="394" t="str">
        <f>Prenoms!$B$13</f>
        <v>stage 1</v>
      </c>
      <c r="J820" s="395"/>
      <c r="K820" s="395"/>
      <c r="L820" s="395"/>
      <c r="M820" s="395"/>
      <c r="N820" s="81" t="str">
        <f>IF(NL820&lt;&gt;0,"",IF(Conges!AC47=0,"",Conges!AC47))</f>
        <v/>
      </c>
      <c r="O820" s="82"/>
      <c r="P820" s="83"/>
      <c r="Q820" s="83"/>
      <c r="R820" s="83"/>
      <c r="S820" s="83"/>
      <c r="T820" s="83"/>
      <c r="U820" s="83"/>
      <c r="V820" s="84"/>
      <c r="W820" s="83"/>
      <c r="X820" s="83"/>
      <c r="Y820" s="83"/>
      <c r="Z820" s="83"/>
      <c r="AA820" s="83"/>
      <c r="AB820" s="83"/>
      <c r="AC820" s="83"/>
      <c r="AD820" s="83"/>
      <c r="AE820" s="82"/>
      <c r="AF820" s="83"/>
      <c r="AG820" s="83"/>
      <c r="AH820" s="83"/>
      <c r="AI820" s="83"/>
      <c r="AJ820" s="84"/>
      <c r="AK820" s="83"/>
      <c r="AL820" s="83"/>
      <c r="AM820" s="83"/>
      <c r="AN820" s="83"/>
      <c r="AO820" s="83"/>
      <c r="AP820" s="83"/>
      <c r="AQ820" s="83"/>
      <c r="AR820" s="83"/>
      <c r="AS820" s="83"/>
      <c r="AT820" s="83"/>
      <c r="AU820" s="82"/>
      <c r="AV820" s="83"/>
      <c r="AW820" s="83"/>
      <c r="AX820" s="83"/>
      <c r="AY820" s="83"/>
      <c r="AZ820" s="83"/>
      <c r="BA820" s="83"/>
      <c r="BB820" s="84"/>
      <c r="BC820" s="85">
        <f>IF(NL820&lt;&gt;0,(IF(Conges!AC$47=0,0,3)),0)</f>
        <v>0</v>
      </c>
      <c r="BD820" s="417"/>
      <c r="BE820" s="390">
        <f>IF(OR(Conges!AC$47="A",Conges!AC$47="V"),Prenoms!L$13,NL820)</f>
        <v>0</v>
      </c>
      <c r="BF820" s="391"/>
      <c r="BG820" s="286"/>
      <c r="BH820" s="287">
        <f t="shared" si="1143"/>
        <v>0</v>
      </c>
      <c r="BI820" s="288" t="str">
        <f t="shared" si="1144"/>
        <v/>
      </c>
      <c r="BJ820" s="300">
        <v>54.193548387096783</v>
      </c>
      <c r="BK820" s="301">
        <f t="shared" si="1161"/>
        <v>-54.193548387096783</v>
      </c>
      <c r="BL820" s="302">
        <f t="shared" si="1114"/>
        <v>0</v>
      </c>
      <c r="BM820" s="302">
        <f t="shared" si="1115"/>
        <v>0</v>
      </c>
      <c r="BN820" s="302">
        <f>SUM('Heures Pointage'!$KD$29:$KE$29)</f>
        <v>0</v>
      </c>
      <c r="BO820" s="302">
        <f>SUM('Heures et Indemnites'!$KD$29:$KE$29)</f>
        <v>0</v>
      </c>
      <c r="BP820" s="303">
        <f t="shared" si="1116"/>
        <v>0</v>
      </c>
      <c r="BQ820" s="303">
        <f>'Heures Pointage'!$LB$29</f>
        <v>0</v>
      </c>
      <c r="BR820" s="304">
        <f t="shared" ref="BR820" si="1174">$BH$1065</f>
        <v>0</v>
      </c>
      <c r="BS820" s="149">
        <f>Prenoms!$C$13</f>
        <v>70</v>
      </c>
      <c r="BT820" s="180"/>
      <c r="BU820" s="324">
        <f>SUM('Heures et Indemnites'!$KD$29:$KE$29)</f>
        <v>0</v>
      </c>
      <c r="BV820" s="235">
        <f>SUM('Heures et Indemnites'!$KD$6:$KE$29)</f>
        <v>0</v>
      </c>
      <c r="BW820" s="324"/>
      <c r="BX820" s="235"/>
      <c r="BY820" s="319"/>
      <c r="BZ820" s="319"/>
      <c r="CA820" s="319"/>
      <c r="CB820" s="319"/>
      <c r="CC820" s="319"/>
      <c r="CD820" s="319"/>
      <c r="CE820" s="319"/>
      <c r="CF820" s="319"/>
      <c r="CG820" s="319"/>
      <c r="CH820" s="319"/>
      <c r="CI820" s="319"/>
      <c r="CJ820" s="319"/>
      <c r="CK820" s="319"/>
      <c r="CL820" s="319"/>
      <c r="CM820" s="319"/>
      <c r="CN820" s="319"/>
      <c r="CO820" s="319"/>
      <c r="CP820" s="319"/>
      <c r="CQ820" s="319"/>
      <c r="CR820" s="319"/>
      <c r="CS820" s="319"/>
      <c r="CT820" s="319"/>
      <c r="CU820" s="319"/>
      <c r="CV820" s="319"/>
      <c r="CW820" s="319"/>
      <c r="CX820" s="319"/>
      <c r="CY820" s="319"/>
      <c r="CZ820" s="319"/>
      <c r="DA820" s="319"/>
      <c r="DB820" s="319"/>
      <c r="DC820" s="319"/>
      <c r="DD820" s="319"/>
      <c r="DE820" s="319"/>
      <c r="DF820" s="319"/>
      <c r="DG820" s="319"/>
      <c r="DH820" s="319"/>
      <c r="DI820" s="319"/>
      <c r="DJ820" s="319"/>
      <c r="DK820" s="319"/>
      <c r="DL820" s="319"/>
      <c r="DM820" s="319"/>
      <c r="DN820" s="319"/>
      <c r="DO820" s="319"/>
      <c r="DP820" s="319"/>
      <c r="DQ820" s="319"/>
      <c r="DR820" s="319"/>
      <c r="DS820" s="319"/>
      <c r="DT820" s="319"/>
      <c r="DU820" s="319"/>
      <c r="DV820" s="319"/>
      <c r="DW820" s="319"/>
      <c r="DX820" s="319"/>
      <c r="DY820" s="319"/>
      <c r="DZ820" s="319"/>
      <c r="EA820" s="319"/>
      <c r="EB820" s="319"/>
      <c r="EC820" s="319"/>
      <c r="ED820" s="319"/>
      <c r="EE820" s="319"/>
      <c r="EF820" s="319"/>
      <c r="EG820" s="319"/>
      <c r="EH820" s="319"/>
      <c r="EI820" s="319"/>
      <c r="EJ820" s="319"/>
      <c r="EK820" s="319"/>
      <c r="EL820" s="319"/>
      <c r="EM820" s="319"/>
      <c r="EN820" s="319"/>
      <c r="EO820" s="319"/>
      <c r="EP820" s="319"/>
      <c r="EQ820" s="319"/>
      <c r="ER820" s="319"/>
      <c r="ES820" s="319"/>
      <c r="ET820" s="319"/>
      <c r="EU820" s="319"/>
      <c r="EV820" s="319"/>
      <c r="EW820" s="319"/>
      <c r="EX820" s="319"/>
      <c r="EY820" s="319"/>
      <c r="EZ820" s="319"/>
      <c r="FA820" s="319"/>
      <c r="FB820" s="319"/>
      <c r="FC820" s="319"/>
      <c r="FD820" s="319"/>
      <c r="FE820" s="319"/>
      <c r="FF820" s="319"/>
      <c r="FG820" s="319"/>
      <c r="FH820" s="319"/>
      <c r="FI820" s="319"/>
      <c r="FJ820" s="319"/>
      <c r="FK820" s="319"/>
      <c r="FL820" s="319"/>
      <c r="FM820" s="319"/>
      <c r="FN820" s="319"/>
      <c r="FO820" s="319"/>
      <c r="FP820" s="319"/>
      <c r="FQ820" s="319"/>
      <c r="FR820" s="319"/>
      <c r="FS820" s="319"/>
      <c r="FT820" s="319"/>
      <c r="FU820" s="319"/>
      <c r="FV820" s="319"/>
      <c r="FW820" s="319"/>
      <c r="FX820" s="319"/>
      <c r="FY820" s="319"/>
      <c r="FZ820" s="319"/>
      <c r="GA820" s="319"/>
      <c r="GB820" s="319"/>
      <c r="GC820" s="319"/>
      <c r="GD820" s="319"/>
      <c r="GE820" s="319"/>
      <c r="GF820" s="319"/>
      <c r="GG820" s="319"/>
      <c r="GH820" s="319"/>
      <c r="GI820" s="319"/>
      <c r="GJ820" s="319"/>
      <c r="GK820" s="319"/>
      <c r="GL820" s="319"/>
      <c r="GM820" s="319"/>
      <c r="GN820" s="319"/>
      <c r="GO820" s="319"/>
      <c r="GP820" s="319"/>
      <c r="GQ820" s="319"/>
      <c r="GR820" s="319"/>
      <c r="GS820" s="319"/>
      <c r="GT820" s="319"/>
      <c r="GU820" s="319"/>
      <c r="GV820" s="319"/>
      <c r="GW820" s="319"/>
      <c r="GX820" s="319"/>
      <c r="GY820" s="319"/>
      <c r="GZ820" s="319"/>
      <c r="HA820" s="319"/>
      <c r="HB820" s="319"/>
      <c r="HC820" s="319"/>
      <c r="HD820" s="319"/>
      <c r="HE820" s="319"/>
      <c r="HF820" s="319"/>
      <c r="HG820" s="319"/>
      <c r="HH820" s="319"/>
      <c r="HI820" s="319"/>
      <c r="HJ820" s="319"/>
      <c r="HK820" s="319"/>
      <c r="HL820" s="319"/>
      <c r="HM820" s="319"/>
      <c r="HN820" s="319"/>
      <c r="HO820" s="319"/>
      <c r="HP820" s="319"/>
      <c r="HQ820" s="319"/>
      <c r="HR820" s="319"/>
      <c r="HS820" s="319"/>
      <c r="HT820" s="319"/>
      <c r="HU820" s="319"/>
      <c r="HV820" s="319"/>
      <c r="HW820" s="319"/>
      <c r="HX820" s="319"/>
      <c r="HY820" s="319"/>
      <c r="HZ820" s="319"/>
      <c r="IA820" s="319"/>
      <c r="IB820" s="319"/>
      <c r="IC820" s="319"/>
      <c r="ID820" s="319"/>
      <c r="IE820" s="319"/>
      <c r="IF820" s="319"/>
      <c r="IG820" s="319"/>
      <c r="IH820" s="319"/>
      <c r="II820" s="319"/>
      <c r="IJ820" s="319"/>
      <c r="IK820" s="319"/>
      <c r="IL820" s="319"/>
      <c r="IM820" s="319"/>
      <c r="IN820" s="319"/>
      <c r="IO820" s="319"/>
      <c r="IP820" s="319"/>
      <c r="IQ820" s="319"/>
      <c r="IR820" s="319"/>
      <c r="IS820" s="319"/>
      <c r="IT820" s="319"/>
      <c r="IU820" s="319"/>
      <c r="IV820" s="319"/>
      <c r="IW820" s="319"/>
      <c r="IX820" s="319"/>
      <c r="IY820" s="319"/>
      <c r="IZ820" s="319"/>
      <c r="JA820" s="319"/>
      <c r="JB820" s="319"/>
      <c r="JC820" s="319"/>
      <c r="JD820" s="319"/>
      <c r="JE820" s="319"/>
      <c r="JF820" s="319"/>
      <c r="JG820" s="319"/>
      <c r="JH820" s="319"/>
      <c r="JI820" s="319"/>
      <c r="JJ820" s="319"/>
      <c r="JK820" s="319"/>
      <c r="JL820" s="319"/>
      <c r="JM820" s="319"/>
      <c r="JN820" s="319"/>
      <c r="JO820" s="319"/>
      <c r="JP820" s="319"/>
      <c r="JQ820" s="319"/>
      <c r="JR820" s="319"/>
      <c r="JS820" s="319"/>
      <c r="JT820" s="319"/>
      <c r="JU820" s="319"/>
      <c r="JV820" s="319"/>
      <c r="JW820" s="319"/>
      <c r="JX820" s="319"/>
      <c r="JY820" s="319"/>
      <c r="JZ820" s="319"/>
      <c r="KA820" s="319"/>
      <c r="KB820" s="319"/>
      <c r="KC820" s="319"/>
      <c r="KD820" s="319"/>
      <c r="KE820" s="319"/>
      <c r="KF820" s="319"/>
      <c r="KG820" s="319"/>
      <c r="KH820" s="319"/>
      <c r="KI820" s="319"/>
      <c r="KJ820" s="319"/>
      <c r="KK820" s="319"/>
      <c r="KL820" s="319"/>
      <c r="KM820" s="319"/>
      <c r="KN820" s="319"/>
      <c r="KO820" s="319"/>
      <c r="KP820" s="319"/>
      <c r="KQ820" s="319"/>
      <c r="KR820" s="319"/>
      <c r="KS820" s="319"/>
      <c r="KT820" s="319"/>
      <c r="KU820" s="319"/>
      <c r="KV820" s="319"/>
      <c r="KW820" s="319"/>
      <c r="KX820" s="319"/>
      <c r="KY820" s="319"/>
      <c r="KZ820" s="319"/>
      <c r="LA820" s="319"/>
      <c r="LB820" s="319"/>
      <c r="LC820" s="319"/>
      <c r="LD820" s="319"/>
      <c r="LE820" s="319"/>
      <c r="LF820" s="319"/>
      <c r="LG820" s="319"/>
      <c r="LH820" s="319"/>
      <c r="LI820" s="319"/>
      <c r="LJ820" s="319"/>
      <c r="LK820" s="319"/>
      <c r="LL820" s="319"/>
      <c r="LM820" s="319"/>
      <c r="LN820" s="319"/>
      <c r="LO820" s="319"/>
      <c r="LP820" s="319"/>
      <c r="LQ820" s="319"/>
      <c r="LR820" s="319"/>
      <c r="LS820" s="319"/>
      <c r="LT820" s="319"/>
      <c r="LU820" s="319"/>
      <c r="LV820" s="319"/>
      <c r="LW820" s="319"/>
      <c r="LX820" s="319"/>
      <c r="LY820" s="319"/>
      <c r="LZ820" s="319"/>
      <c r="MA820" s="319"/>
      <c r="MB820" s="319"/>
      <c r="MC820" s="319"/>
      <c r="MD820" s="319"/>
      <c r="ME820" s="319"/>
      <c r="MF820" s="319"/>
      <c r="MG820" s="319"/>
      <c r="MH820" s="319"/>
      <c r="MI820" s="319"/>
      <c r="MJ820" s="319"/>
      <c r="MK820" s="319"/>
      <c r="ML820" s="319"/>
      <c r="MM820" s="319"/>
      <c r="MN820" s="319"/>
      <c r="MO820" s="319"/>
      <c r="MP820" s="319"/>
      <c r="MQ820" s="319"/>
      <c r="MS820" s="241"/>
      <c r="MT820" s="373">
        <f t="shared" si="1163"/>
        <v>0</v>
      </c>
      <c r="MU820" s="365">
        <f t="shared" si="1149"/>
        <v>0</v>
      </c>
      <c r="MV820" s="365">
        <f t="shared" si="1150"/>
        <v>0</v>
      </c>
      <c r="MW820" s="365"/>
      <c r="MX820" s="365">
        <f t="shared" si="1151"/>
        <v>0</v>
      </c>
      <c r="MY820" s="365"/>
      <c r="MZ820" s="365">
        <f t="shared" si="1152"/>
        <v>0</v>
      </c>
      <c r="NA820" s="365"/>
      <c r="NB820" s="365">
        <f t="shared" si="1153"/>
        <v>0</v>
      </c>
      <c r="NC820" s="365"/>
      <c r="ND820" s="365">
        <f t="shared" si="1154"/>
        <v>0</v>
      </c>
      <c r="NE820" s="365"/>
      <c r="NF820" s="365">
        <f t="shared" si="1155"/>
        <v>0</v>
      </c>
      <c r="NG820" s="365"/>
      <c r="NH820" s="365">
        <f t="shared" si="1156"/>
        <v>0</v>
      </c>
      <c r="NI820" s="365"/>
      <c r="NJ820" s="365">
        <f t="shared" si="1157"/>
        <v>0</v>
      </c>
      <c r="NK820" s="365"/>
      <c r="NL820" s="365">
        <f t="shared" si="1164"/>
        <v>0</v>
      </c>
      <c r="NM820" s="366"/>
      <c r="NN820" s="370"/>
      <c r="NR820" s="318">
        <f t="shared" si="1158"/>
        <v>0</v>
      </c>
      <c r="NS820" s="318">
        <f t="shared" si="1159"/>
        <v>0</v>
      </c>
      <c r="NT820" s="318">
        <f t="shared" si="1160"/>
        <v>0</v>
      </c>
    </row>
    <row r="821" spans="1:384" s="318" customFormat="1" ht="10.199999999999999" customHeight="1" x14ac:dyDescent="0.3">
      <c r="A821" s="25"/>
      <c r="B821" s="389"/>
      <c r="C821" s="424"/>
      <c r="D821" s="15"/>
      <c r="E821" s="361" t="str">
        <f>$E$16</f>
        <v>Cave</v>
      </c>
      <c r="F821" s="361"/>
      <c r="G821" s="139" t="str">
        <f>IF(NH840=0,"",NH840)</f>
        <v/>
      </c>
      <c r="H821" s="399"/>
      <c r="I821" s="381">
        <f>Prenoms!$B$14</f>
        <v>0</v>
      </c>
      <c r="J821" s="382"/>
      <c r="K821" s="382"/>
      <c r="L821" s="382"/>
      <c r="M821" s="382"/>
      <c r="N821" s="68" t="str">
        <f>IF(NL821&lt;&gt;0,"",IF(Conges!AC48=0,"",Conges!AC48))</f>
        <v/>
      </c>
      <c r="O821" s="69"/>
      <c r="P821" s="70"/>
      <c r="Q821" s="70"/>
      <c r="R821" s="70"/>
      <c r="S821" s="70"/>
      <c r="T821" s="70"/>
      <c r="U821" s="70"/>
      <c r="V821" s="71"/>
      <c r="W821" s="69"/>
      <c r="X821" s="70"/>
      <c r="Y821" s="70"/>
      <c r="Z821" s="70"/>
      <c r="AA821" s="70"/>
      <c r="AB821" s="70"/>
      <c r="AC821" s="70"/>
      <c r="AD821" s="71"/>
      <c r="AE821" s="69"/>
      <c r="AF821" s="70"/>
      <c r="AG821" s="70"/>
      <c r="AH821" s="70"/>
      <c r="AI821" s="70"/>
      <c r="AJ821" s="71"/>
      <c r="AK821" s="69"/>
      <c r="AL821" s="70"/>
      <c r="AM821" s="70"/>
      <c r="AN821" s="70"/>
      <c r="AO821" s="70"/>
      <c r="AP821" s="70"/>
      <c r="AQ821" s="70"/>
      <c r="AR821" s="70"/>
      <c r="AS821" s="70"/>
      <c r="AT821" s="71"/>
      <c r="AU821" s="69"/>
      <c r="AV821" s="70"/>
      <c r="AW821" s="70"/>
      <c r="AX821" s="70"/>
      <c r="AY821" s="70"/>
      <c r="AZ821" s="70"/>
      <c r="BA821" s="70"/>
      <c r="BB821" s="71"/>
      <c r="BC821" s="72">
        <f>IF(NL821&lt;&gt;0,(IF(Conges!AC$48=0,0,3)),0)</f>
        <v>0</v>
      </c>
      <c r="BD821" s="417"/>
      <c r="BE821" s="392">
        <f>IF(OR(Conges!AC$48="A",Conges!AC$48="V"),Prenoms!L$14,NL821)</f>
        <v>0</v>
      </c>
      <c r="BF821" s="393"/>
      <c r="BG821" s="289"/>
      <c r="BH821" s="290">
        <f t="shared" si="1143"/>
        <v>0</v>
      </c>
      <c r="BI821" s="291" t="str">
        <f t="shared" si="1144"/>
        <v/>
      </c>
      <c r="BJ821" s="305">
        <v>0</v>
      </c>
      <c r="BK821" s="306">
        <f t="shared" si="1161"/>
        <v>0</v>
      </c>
      <c r="BL821" s="307">
        <f t="shared" si="1114"/>
        <v>0</v>
      </c>
      <c r="BM821" s="307">
        <f t="shared" si="1115"/>
        <v>0</v>
      </c>
      <c r="BN821" s="307">
        <f>SUM('Heures Pointage'!$LD$29:$LE$29)</f>
        <v>0</v>
      </c>
      <c r="BO821" s="307">
        <f>SUM('Heures et Indemnites'!$LD$29:$LE$29)</f>
        <v>0</v>
      </c>
      <c r="BP821" s="308">
        <f t="shared" si="1116"/>
        <v>0</v>
      </c>
      <c r="BQ821" s="308">
        <f>'Heures Pointage'!$MB$29</f>
        <v>0</v>
      </c>
      <c r="BR821" s="309">
        <f t="shared" ref="BR821" si="1175">$BH$1066</f>
        <v>0</v>
      </c>
      <c r="BS821" s="150">
        <f>Prenoms!$C$14</f>
        <v>0</v>
      </c>
      <c r="BT821" s="153"/>
      <c r="BU821" s="323">
        <f>SUM('Heures et Indemnites'!$LD$29:$LE$29)</f>
        <v>0</v>
      </c>
      <c r="BV821" s="236">
        <f>SUM('Heures et Indemnites'!$LD$6:$LE$29)</f>
        <v>0</v>
      </c>
      <c r="BW821" s="323"/>
      <c r="BX821" s="236"/>
      <c r="BY821" s="319"/>
      <c r="BZ821" s="319"/>
      <c r="CA821" s="319"/>
      <c r="CB821" s="319"/>
      <c r="CC821" s="319"/>
      <c r="CD821" s="319"/>
      <c r="CE821" s="319"/>
      <c r="CF821" s="319"/>
      <c r="CG821" s="319"/>
      <c r="CH821" s="319"/>
      <c r="CI821" s="319"/>
      <c r="CJ821" s="319"/>
      <c r="CK821" s="319"/>
      <c r="CL821" s="319"/>
      <c r="CM821" s="319"/>
      <c r="CN821" s="319"/>
      <c r="CO821" s="319"/>
      <c r="CP821" s="319"/>
      <c r="CQ821" s="319"/>
      <c r="CR821" s="319"/>
      <c r="CS821" s="319"/>
      <c r="CT821" s="319"/>
      <c r="CU821" s="319"/>
      <c r="CV821" s="319"/>
      <c r="CW821" s="319"/>
      <c r="CX821" s="319"/>
      <c r="CY821" s="319"/>
      <c r="CZ821" s="319"/>
      <c r="DA821" s="319"/>
      <c r="DB821" s="319"/>
      <c r="DC821" s="319"/>
      <c r="DD821" s="319"/>
      <c r="DE821" s="319"/>
      <c r="DF821" s="319"/>
      <c r="DG821" s="319"/>
      <c r="DH821" s="319"/>
      <c r="DI821" s="319"/>
      <c r="DJ821" s="319"/>
      <c r="DK821" s="319"/>
      <c r="DL821" s="319"/>
      <c r="DM821" s="319"/>
      <c r="DN821" s="319"/>
      <c r="DO821" s="319"/>
      <c r="DP821" s="319"/>
      <c r="DQ821" s="319"/>
      <c r="DR821" s="319"/>
      <c r="DS821" s="319"/>
      <c r="DT821" s="319"/>
      <c r="DU821" s="319"/>
      <c r="DV821" s="319"/>
      <c r="DW821" s="319"/>
      <c r="DX821" s="319"/>
      <c r="DY821" s="319"/>
      <c r="DZ821" s="319"/>
      <c r="EA821" s="319"/>
      <c r="EB821" s="319"/>
      <c r="EC821" s="319"/>
      <c r="ED821" s="319"/>
      <c r="EE821" s="319"/>
      <c r="EF821" s="319"/>
      <c r="EG821" s="319"/>
      <c r="EH821" s="319"/>
      <c r="EI821" s="319"/>
      <c r="EJ821" s="319"/>
      <c r="EK821" s="319"/>
      <c r="EL821" s="319"/>
      <c r="EM821" s="319"/>
      <c r="EN821" s="319"/>
      <c r="EO821" s="319"/>
      <c r="EP821" s="319"/>
      <c r="EQ821" s="319"/>
      <c r="ER821" s="319"/>
      <c r="ES821" s="319"/>
      <c r="ET821" s="319"/>
      <c r="EU821" s="319"/>
      <c r="EV821" s="319"/>
      <c r="EW821" s="319"/>
      <c r="EX821" s="319"/>
      <c r="EY821" s="319"/>
      <c r="EZ821" s="319"/>
      <c r="FA821" s="319"/>
      <c r="FB821" s="319"/>
      <c r="FC821" s="319"/>
      <c r="FD821" s="319"/>
      <c r="FE821" s="319"/>
      <c r="FF821" s="319"/>
      <c r="FG821" s="319"/>
      <c r="FH821" s="319"/>
      <c r="FI821" s="319"/>
      <c r="FJ821" s="319"/>
      <c r="FK821" s="319"/>
      <c r="FL821" s="319"/>
      <c r="FM821" s="319"/>
      <c r="FN821" s="319"/>
      <c r="FO821" s="319"/>
      <c r="FP821" s="319"/>
      <c r="FQ821" s="319"/>
      <c r="FR821" s="319"/>
      <c r="FS821" s="319"/>
      <c r="FT821" s="319"/>
      <c r="FU821" s="319"/>
      <c r="FV821" s="319"/>
      <c r="FW821" s="319"/>
      <c r="FX821" s="319"/>
      <c r="FY821" s="319"/>
      <c r="FZ821" s="319"/>
      <c r="GA821" s="319"/>
      <c r="GB821" s="319"/>
      <c r="GC821" s="319"/>
      <c r="GD821" s="319"/>
      <c r="GE821" s="319"/>
      <c r="GF821" s="319"/>
      <c r="GG821" s="319"/>
      <c r="GH821" s="319"/>
      <c r="GI821" s="319"/>
      <c r="GJ821" s="319"/>
      <c r="GK821" s="319"/>
      <c r="GL821" s="319"/>
      <c r="GM821" s="319"/>
      <c r="GN821" s="319"/>
      <c r="GO821" s="319"/>
      <c r="GP821" s="319"/>
      <c r="GQ821" s="319"/>
      <c r="GR821" s="319"/>
      <c r="GS821" s="319"/>
      <c r="GT821" s="319"/>
      <c r="GU821" s="319"/>
      <c r="GV821" s="319"/>
      <c r="GW821" s="319"/>
      <c r="GX821" s="319"/>
      <c r="GY821" s="319"/>
      <c r="GZ821" s="319"/>
      <c r="HA821" s="319"/>
      <c r="HB821" s="319"/>
      <c r="HC821" s="319"/>
      <c r="HD821" s="319"/>
      <c r="HE821" s="319"/>
      <c r="HF821" s="319"/>
      <c r="HG821" s="319"/>
      <c r="HH821" s="319"/>
      <c r="HI821" s="319"/>
      <c r="HJ821" s="319"/>
      <c r="HK821" s="319"/>
      <c r="HL821" s="319"/>
      <c r="HM821" s="319"/>
      <c r="HN821" s="319"/>
      <c r="HO821" s="319"/>
      <c r="HP821" s="319"/>
      <c r="HQ821" s="319"/>
      <c r="HR821" s="319"/>
      <c r="HS821" s="319"/>
      <c r="HT821" s="319"/>
      <c r="HU821" s="319"/>
      <c r="HV821" s="319"/>
      <c r="HW821" s="319"/>
      <c r="HX821" s="319"/>
      <c r="HY821" s="319"/>
      <c r="HZ821" s="319"/>
      <c r="IA821" s="319"/>
      <c r="IB821" s="319"/>
      <c r="IC821" s="319"/>
      <c r="ID821" s="319"/>
      <c r="IE821" s="319"/>
      <c r="IF821" s="319"/>
      <c r="IG821" s="319"/>
      <c r="IH821" s="319"/>
      <c r="II821" s="319"/>
      <c r="IJ821" s="319"/>
      <c r="IK821" s="319"/>
      <c r="IL821" s="319"/>
      <c r="IM821" s="319"/>
      <c r="IN821" s="319"/>
      <c r="IO821" s="319"/>
      <c r="IP821" s="319"/>
      <c r="IQ821" s="319"/>
      <c r="IR821" s="319"/>
      <c r="IS821" s="319"/>
      <c r="IT821" s="319"/>
      <c r="IU821" s="319"/>
      <c r="IV821" s="319"/>
      <c r="IW821" s="319"/>
      <c r="IX821" s="319"/>
      <c r="IY821" s="319"/>
      <c r="IZ821" s="319"/>
      <c r="JA821" s="319"/>
      <c r="JB821" s="319"/>
      <c r="JC821" s="319"/>
      <c r="JD821" s="319"/>
      <c r="JE821" s="319"/>
      <c r="JF821" s="319"/>
      <c r="JG821" s="319"/>
      <c r="JH821" s="319"/>
      <c r="JI821" s="319"/>
      <c r="JJ821" s="319"/>
      <c r="JK821" s="319"/>
      <c r="JL821" s="319"/>
      <c r="JM821" s="319"/>
      <c r="JN821" s="319"/>
      <c r="JO821" s="319"/>
      <c r="JP821" s="319"/>
      <c r="JQ821" s="319"/>
      <c r="JR821" s="319"/>
      <c r="JS821" s="319"/>
      <c r="JT821" s="319"/>
      <c r="JU821" s="319"/>
      <c r="JV821" s="319"/>
      <c r="JW821" s="319"/>
      <c r="JX821" s="319"/>
      <c r="JY821" s="319"/>
      <c r="JZ821" s="319"/>
      <c r="KA821" s="319"/>
      <c r="KB821" s="319"/>
      <c r="KC821" s="319"/>
      <c r="KD821" s="319"/>
      <c r="KE821" s="319"/>
      <c r="KF821" s="319"/>
      <c r="KG821" s="319"/>
      <c r="KH821" s="319"/>
      <c r="KI821" s="319"/>
      <c r="KJ821" s="319"/>
      <c r="KK821" s="319"/>
      <c r="KL821" s="319"/>
      <c r="KM821" s="319"/>
      <c r="KN821" s="319"/>
      <c r="KO821" s="319"/>
      <c r="KP821" s="319"/>
      <c r="KQ821" s="319"/>
      <c r="KR821" s="319"/>
      <c r="KS821" s="319"/>
      <c r="KT821" s="319"/>
      <c r="KU821" s="319"/>
      <c r="KV821" s="319"/>
      <c r="KW821" s="319"/>
      <c r="KX821" s="319"/>
      <c r="KY821" s="319"/>
      <c r="KZ821" s="319"/>
      <c r="LA821" s="319"/>
      <c r="LB821" s="319"/>
      <c r="LC821" s="319"/>
      <c r="LD821" s="319"/>
      <c r="LE821" s="319"/>
      <c r="LF821" s="319"/>
      <c r="LG821" s="319"/>
      <c r="LH821" s="319"/>
      <c r="LI821" s="319"/>
      <c r="LJ821" s="319"/>
      <c r="LK821" s="319"/>
      <c r="LL821" s="319"/>
      <c r="LM821" s="319"/>
      <c r="LN821" s="319"/>
      <c r="LO821" s="319"/>
      <c r="LP821" s="319"/>
      <c r="LQ821" s="319"/>
      <c r="LR821" s="319"/>
      <c r="LS821" s="319"/>
      <c r="LT821" s="319"/>
      <c r="LU821" s="319"/>
      <c r="LV821" s="319"/>
      <c r="LW821" s="319"/>
      <c r="LX821" s="319"/>
      <c r="LY821" s="319"/>
      <c r="LZ821" s="319"/>
      <c r="MA821" s="319"/>
      <c r="MB821" s="319"/>
      <c r="MC821" s="319"/>
      <c r="MD821" s="319"/>
      <c r="ME821" s="319"/>
      <c r="MF821" s="319"/>
      <c r="MG821" s="319"/>
      <c r="MH821" s="319"/>
      <c r="MI821" s="319"/>
      <c r="MJ821" s="319"/>
      <c r="MK821" s="319"/>
      <c r="ML821" s="319"/>
      <c r="MM821" s="319"/>
      <c r="MN821" s="319"/>
      <c r="MO821" s="319"/>
      <c r="MP821" s="319"/>
      <c r="MQ821" s="319"/>
      <c r="MS821" s="241"/>
      <c r="MT821" s="362">
        <f t="shared" si="1163"/>
        <v>0</v>
      </c>
      <c r="MU821" s="363">
        <f t="shared" si="1149"/>
        <v>0</v>
      </c>
      <c r="MV821" s="363">
        <f t="shared" si="1150"/>
        <v>0</v>
      </c>
      <c r="MW821" s="363"/>
      <c r="MX821" s="363">
        <f t="shared" si="1151"/>
        <v>0</v>
      </c>
      <c r="MY821" s="363"/>
      <c r="MZ821" s="363">
        <f t="shared" si="1152"/>
        <v>0</v>
      </c>
      <c r="NA821" s="363"/>
      <c r="NB821" s="363">
        <f t="shared" si="1153"/>
        <v>0</v>
      </c>
      <c r="NC821" s="363"/>
      <c r="ND821" s="363">
        <f t="shared" si="1154"/>
        <v>0</v>
      </c>
      <c r="NE821" s="363"/>
      <c r="NF821" s="363">
        <f t="shared" si="1155"/>
        <v>0</v>
      </c>
      <c r="NG821" s="363"/>
      <c r="NH821" s="363">
        <f t="shared" si="1156"/>
        <v>0</v>
      </c>
      <c r="NI821" s="363"/>
      <c r="NJ821" s="363">
        <f t="shared" si="1157"/>
        <v>0</v>
      </c>
      <c r="NK821" s="363"/>
      <c r="NL821" s="363">
        <f t="shared" si="1164"/>
        <v>0</v>
      </c>
      <c r="NM821" s="364"/>
      <c r="NN821" s="370"/>
      <c r="NR821" s="318">
        <f t="shared" si="1158"/>
        <v>0</v>
      </c>
      <c r="NS821" s="318">
        <f t="shared" si="1159"/>
        <v>0</v>
      </c>
      <c r="NT821" s="318">
        <f t="shared" si="1160"/>
        <v>0</v>
      </c>
    </row>
    <row r="822" spans="1:384" s="318" customFormat="1" ht="10.199999999999999" customHeight="1" x14ac:dyDescent="0.3">
      <c r="A822" s="25"/>
      <c r="B822" s="389"/>
      <c r="C822" s="424"/>
      <c r="D822" s="15"/>
      <c r="E822" s="426" t="str">
        <f>$E$17</f>
        <v>STAGE</v>
      </c>
      <c r="F822" s="426"/>
      <c r="G822" s="140" t="str">
        <f>IF(NJ840=0,"",NJ840)</f>
        <v/>
      </c>
      <c r="H822" s="399"/>
      <c r="I822" s="394">
        <f>Prenoms!$B$15</f>
        <v>0</v>
      </c>
      <c r="J822" s="395"/>
      <c r="K822" s="395"/>
      <c r="L822" s="395"/>
      <c r="M822" s="395"/>
      <c r="N822" s="81" t="str">
        <f>IF(NL822&lt;&gt;0,"",IF(Conges!AC49=0,"",Conges!AC49))</f>
        <v/>
      </c>
      <c r="O822" s="82"/>
      <c r="P822" s="83"/>
      <c r="Q822" s="83"/>
      <c r="R822" s="83"/>
      <c r="S822" s="83"/>
      <c r="T822" s="83"/>
      <c r="U822" s="83"/>
      <c r="V822" s="84"/>
      <c r="W822" s="82"/>
      <c r="X822" s="83"/>
      <c r="Y822" s="83"/>
      <c r="Z822" s="83"/>
      <c r="AA822" s="83"/>
      <c r="AB822" s="83"/>
      <c r="AC822" s="83"/>
      <c r="AD822" s="84"/>
      <c r="AE822" s="82"/>
      <c r="AF822" s="83"/>
      <c r="AG822" s="83"/>
      <c r="AH822" s="83"/>
      <c r="AI822" s="83"/>
      <c r="AJ822" s="84"/>
      <c r="AK822" s="82"/>
      <c r="AL822" s="83"/>
      <c r="AM822" s="83"/>
      <c r="AN822" s="83"/>
      <c r="AO822" s="83"/>
      <c r="AP822" s="83"/>
      <c r="AQ822" s="83"/>
      <c r="AR822" s="83"/>
      <c r="AS822" s="83"/>
      <c r="AT822" s="84"/>
      <c r="AU822" s="82"/>
      <c r="AV822" s="83"/>
      <c r="AW822" s="83"/>
      <c r="AX822" s="83"/>
      <c r="AY822" s="83"/>
      <c r="AZ822" s="83"/>
      <c r="BA822" s="83"/>
      <c r="BB822" s="84"/>
      <c r="BC822" s="85">
        <f>IF(NL822&lt;&gt;0,(IF(Conges!AC$49=0,0,3)),0)</f>
        <v>0</v>
      </c>
      <c r="BD822" s="417"/>
      <c r="BE822" s="390">
        <f>IF(OR(Conges!AC$49="A",Conges!AC$49="V"),Prenoms!L$15,NL822)</f>
        <v>0</v>
      </c>
      <c r="BF822" s="391"/>
      <c r="BG822" s="286"/>
      <c r="BH822" s="287">
        <f t="shared" si="1143"/>
        <v>0</v>
      </c>
      <c r="BI822" s="288" t="str">
        <f t="shared" si="1144"/>
        <v/>
      </c>
      <c r="BJ822" s="300">
        <v>0</v>
      </c>
      <c r="BK822" s="301">
        <f t="shared" si="1161"/>
        <v>0</v>
      </c>
      <c r="BL822" s="302">
        <f t="shared" si="1114"/>
        <v>0</v>
      </c>
      <c r="BM822" s="302">
        <f t="shared" si="1115"/>
        <v>0</v>
      </c>
      <c r="BN822" s="302">
        <f>SUM('Heures Pointage'!$MD$29:$ME$29)</f>
        <v>0</v>
      </c>
      <c r="BO822" s="302">
        <f>SUM('Heures et Indemnites'!$MD$29:$ME$29)</f>
        <v>0</v>
      </c>
      <c r="BP822" s="303">
        <f t="shared" si="1116"/>
        <v>0</v>
      </c>
      <c r="BQ822" s="303">
        <f>'Heures Pointage'!$NB$29</f>
        <v>0</v>
      </c>
      <c r="BR822" s="304">
        <f t="shared" ref="BR822" si="1176">$BH$1067</f>
        <v>0</v>
      </c>
      <c r="BS822" s="149">
        <f>Prenoms!$C$15</f>
        <v>0</v>
      </c>
      <c r="BT822" s="180"/>
      <c r="BU822" s="324">
        <f>SUM('Heures et Indemnites'!$MD$29:$ME$29)</f>
        <v>0</v>
      </c>
      <c r="BV822" s="235">
        <f>SUM('Heures et Indemnites'!$MD$6:$ME$29)</f>
        <v>0</v>
      </c>
      <c r="BW822" s="324"/>
      <c r="BX822" s="235"/>
      <c r="BY822" s="319"/>
      <c r="BZ822" s="319"/>
      <c r="CA822" s="319"/>
      <c r="CB822" s="319"/>
      <c r="CC822" s="319"/>
      <c r="CD822" s="319"/>
      <c r="CE822" s="319"/>
      <c r="CF822" s="319"/>
      <c r="CG822" s="319"/>
      <c r="CH822" s="319"/>
      <c r="CI822" s="319"/>
      <c r="CJ822" s="319"/>
      <c r="CK822" s="319"/>
      <c r="CL822" s="319"/>
      <c r="CM822" s="319"/>
      <c r="CN822" s="319"/>
      <c r="CO822" s="319"/>
      <c r="CP822" s="319"/>
      <c r="CQ822" s="319"/>
      <c r="CR822" s="319"/>
      <c r="CS822" s="319"/>
      <c r="CT822" s="319"/>
      <c r="CU822" s="319"/>
      <c r="CV822" s="319"/>
      <c r="CW822" s="319"/>
      <c r="CX822" s="319"/>
      <c r="CY822" s="319"/>
      <c r="CZ822" s="319"/>
      <c r="DA822" s="319"/>
      <c r="DB822" s="319"/>
      <c r="DC822" s="319"/>
      <c r="DD822" s="319"/>
      <c r="DE822" s="319"/>
      <c r="DF822" s="319"/>
      <c r="DG822" s="319"/>
      <c r="DH822" s="319"/>
      <c r="DI822" s="319"/>
      <c r="DJ822" s="319"/>
      <c r="DK822" s="319"/>
      <c r="DL822" s="319"/>
      <c r="DM822" s="319"/>
      <c r="DN822" s="319"/>
      <c r="DO822" s="319"/>
      <c r="DP822" s="319"/>
      <c r="DQ822" s="319"/>
      <c r="DR822" s="319"/>
      <c r="DS822" s="319"/>
      <c r="DT822" s="319"/>
      <c r="DU822" s="319"/>
      <c r="DV822" s="319"/>
      <c r="DW822" s="319"/>
      <c r="DX822" s="319"/>
      <c r="DY822" s="319"/>
      <c r="DZ822" s="319"/>
      <c r="EA822" s="319"/>
      <c r="EB822" s="319"/>
      <c r="EC822" s="319"/>
      <c r="ED822" s="319"/>
      <c r="EE822" s="319"/>
      <c r="EF822" s="319"/>
      <c r="EG822" s="319"/>
      <c r="EH822" s="319"/>
      <c r="EI822" s="319"/>
      <c r="EJ822" s="319"/>
      <c r="EK822" s="319"/>
      <c r="EL822" s="319"/>
      <c r="EM822" s="319"/>
      <c r="EN822" s="319"/>
      <c r="EO822" s="319"/>
      <c r="EP822" s="319"/>
      <c r="EQ822" s="319"/>
      <c r="ER822" s="319"/>
      <c r="ES822" s="319"/>
      <c r="ET822" s="319"/>
      <c r="EU822" s="319"/>
      <c r="EV822" s="319"/>
      <c r="EW822" s="319"/>
      <c r="EX822" s="319"/>
      <c r="EY822" s="319"/>
      <c r="EZ822" s="319"/>
      <c r="FA822" s="319"/>
      <c r="FB822" s="319"/>
      <c r="FC822" s="319"/>
      <c r="FD822" s="319"/>
      <c r="FE822" s="319"/>
      <c r="FF822" s="319"/>
      <c r="FG822" s="319"/>
      <c r="FH822" s="319"/>
      <c r="FI822" s="319"/>
      <c r="FJ822" s="319"/>
      <c r="FK822" s="319"/>
      <c r="FL822" s="319"/>
      <c r="FM822" s="319"/>
      <c r="FN822" s="319"/>
      <c r="FO822" s="319"/>
      <c r="FP822" s="319"/>
      <c r="FQ822" s="319"/>
      <c r="FR822" s="319"/>
      <c r="FS822" s="319"/>
      <c r="FT822" s="319"/>
      <c r="FU822" s="319"/>
      <c r="FV822" s="319"/>
      <c r="FW822" s="319"/>
      <c r="FX822" s="319"/>
      <c r="FY822" s="319"/>
      <c r="FZ822" s="319"/>
      <c r="GA822" s="319"/>
      <c r="GB822" s="319"/>
      <c r="GC822" s="319"/>
      <c r="GD822" s="319"/>
      <c r="GE822" s="319"/>
      <c r="GF822" s="319"/>
      <c r="GG822" s="319"/>
      <c r="GH822" s="319"/>
      <c r="GI822" s="319"/>
      <c r="GJ822" s="319"/>
      <c r="GK822" s="319"/>
      <c r="GL822" s="319"/>
      <c r="GM822" s="319"/>
      <c r="GN822" s="319"/>
      <c r="GO822" s="319"/>
      <c r="GP822" s="319"/>
      <c r="GQ822" s="319"/>
      <c r="GR822" s="319"/>
      <c r="GS822" s="319"/>
      <c r="GT822" s="319"/>
      <c r="GU822" s="319"/>
      <c r="GV822" s="319"/>
      <c r="GW822" s="319"/>
      <c r="GX822" s="319"/>
      <c r="GY822" s="319"/>
      <c r="GZ822" s="319"/>
      <c r="HA822" s="319"/>
      <c r="HB822" s="319"/>
      <c r="HC822" s="319"/>
      <c r="HD822" s="319"/>
      <c r="HE822" s="319"/>
      <c r="HF822" s="319"/>
      <c r="HG822" s="319"/>
      <c r="HH822" s="319"/>
      <c r="HI822" s="319"/>
      <c r="HJ822" s="319"/>
      <c r="HK822" s="319"/>
      <c r="HL822" s="319"/>
      <c r="HM822" s="319"/>
      <c r="HN822" s="319"/>
      <c r="HO822" s="319"/>
      <c r="HP822" s="319"/>
      <c r="HQ822" s="319"/>
      <c r="HR822" s="319"/>
      <c r="HS822" s="319"/>
      <c r="HT822" s="319"/>
      <c r="HU822" s="319"/>
      <c r="HV822" s="319"/>
      <c r="HW822" s="319"/>
      <c r="HX822" s="319"/>
      <c r="HY822" s="319"/>
      <c r="HZ822" s="319"/>
      <c r="IA822" s="319"/>
      <c r="IB822" s="319"/>
      <c r="IC822" s="319"/>
      <c r="ID822" s="319"/>
      <c r="IE822" s="319"/>
      <c r="IF822" s="319"/>
      <c r="IG822" s="319"/>
      <c r="IH822" s="319"/>
      <c r="II822" s="319"/>
      <c r="IJ822" s="319"/>
      <c r="IK822" s="319"/>
      <c r="IL822" s="319"/>
      <c r="IM822" s="319"/>
      <c r="IN822" s="319"/>
      <c r="IO822" s="319"/>
      <c r="IP822" s="319"/>
      <c r="IQ822" s="319"/>
      <c r="IR822" s="319"/>
      <c r="IS822" s="319"/>
      <c r="IT822" s="319"/>
      <c r="IU822" s="319"/>
      <c r="IV822" s="319"/>
      <c r="IW822" s="319"/>
      <c r="IX822" s="319"/>
      <c r="IY822" s="319"/>
      <c r="IZ822" s="319"/>
      <c r="JA822" s="319"/>
      <c r="JB822" s="319"/>
      <c r="JC822" s="319"/>
      <c r="JD822" s="319"/>
      <c r="JE822" s="319"/>
      <c r="JF822" s="319"/>
      <c r="JG822" s="319"/>
      <c r="JH822" s="319"/>
      <c r="JI822" s="319"/>
      <c r="JJ822" s="319"/>
      <c r="JK822" s="319"/>
      <c r="JL822" s="319"/>
      <c r="JM822" s="319"/>
      <c r="JN822" s="319"/>
      <c r="JO822" s="319"/>
      <c r="JP822" s="319"/>
      <c r="JQ822" s="319"/>
      <c r="JR822" s="319"/>
      <c r="JS822" s="319"/>
      <c r="JT822" s="319"/>
      <c r="JU822" s="319"/>
      <c r="JV822" s="319"/>
      <c r="JW822" s="319"/>
      <c r="JX822" s="319"/>
      <c r="JY822" s="319"/>
      <c r="JZ822" s="319"/>
      <c r="KA822" s="319"/>
      <c r="KB822" s="319"/>
      <c r="KC822" s="319"/>
      <c r="KD822" s="319"/>
      <c r="KE822" s="319"/>
      <c r="KF822" s="319"/>
      <c r="KG822" s="319"/>
      <c r="KH822" s="319"/>
      <c r="KI822" s="319"/>
      <c r="KJ822" s="319"/>
      <c r="KK822" s="319"/>
      <c r="KL822" s="319"/>
      <c r="KM822" s="319"/>
      <c r="KN822" s="319"/>
      <c r="KO822" s="319"/>
      <c r="KP822" s="319"/>
      <c r="KQ822" s="319"/>
      <c r="KR822" s="319"/>
      <c r="KS822" s="319"/>
      <c r="KT822" s="319"/>
      <c r="KU822" s="319"/>
      <c r="KV822" s="319"/>
      <c r="KW822" s="319"/>
      <c r="KX822" s="319"/>
      <c r="KY822" s="319"/>
      <c r="KZ822" s="319"/>
      <c r="LA822" s="319"/>
      <c r="LB822" s="319"/>
      <c r="LC822" s="319"/>
      <c r="LD822" s="319"/>
      <c r="LE822" s="319"/>
      <c r="LF822" s="319"/>
      <c r="LG822" s="319"/>
      <c r="LH822" s="319"/>
      <c r="LI822" s="319"/>
      <c r="LJ822" s="319"/>
      <c r="LK822" s="319"/>
      <c r="LL822" s="319"/>
      <c r="LM822" s="319"/>
      <c r="LN822" s="319"/>
      <c r="LO822" s="319"/>
      <c r="LP822" s="319"/>
      <c r="LQ822" s="319"/>
      <c r="LR822" s="319"/>
      <c r="LS822" s="319"/>
      <c r="LT822" s="319"/>
      <c r="LU822" s="319"/>
      <c r="LV822" s="319"/>
      <c r="LW822" s="319"/>
      <c r="LX822" s="319"/>
      <c r="LY822" s="319"/>
      <c r="LZ822" s="319"/>
      <c r="MA822" s="319"/>
      <c r="MB822" s="319"/>
      <c r="MC822" s="319"/>
      <c r="MD822" s="319"/>
      <c r="ME822" s="319"/>
      <c r="MF822" s="319"/>
      <c r="MG822" s="319"/>
      <c r="MH822" s="319"/>
      <c r="MI822" s="319"/>
      <c r="MJ822" s="319"/>
      <c r="MK822" s="319"/>
      <c r="ML822" s="319"/>
      <c r="MM822" s="319"/>
      <c r="MN822" s="319"/>
      <c r="MO822" s="319"/>
      <c r="MP822" s="319"/>
      <c r="MQ822" s="319"/>
      <c r="MS822" s="241"/>
      <c r="MT822" s="373">
        <f t="shared" si="1163"/>
        <v>0</v>
      </c>
      <c r="MU822" s="365">
        <f t="shared" si="1149"/>
        <v>0</v>
      </c>
      <c r="MV822" s="365">
        <f t="shared" si="1150"/>
        <v>0</v>
      </c>
      <c r="MW822" s="365"/>
      <c r="MX822" s="365">
        <f t="shared" si="1151"/>
        <v>0</v>
      </c>
      <c r="MY822" s="365"/>
      <c r="MZ822" s="365">
        <f t="shared" si="1152"/>
        <v>0</v>
      </c>
      <c r="NA822" s="365"/>
      <c r="NB822" s="365">
        <f t="shared" si="1153"/>
        <v>0</v>
      </c>
      <c r="NC822" s="365"/>
      <c r="ND822" s="365">
        <f t="shared" si="1154"/>
        <v>0</v>
      </c>
      <c r="NE822" s="365"/>
      <c r="NF822" s="365">
        <f t="shared" si="1155"/>
        <v>0</v>
      </c>
      <c r="NG822" s="365"/>
      <c r="NH822" s="365">
        <f t="shared" si="1156"/>
        <v>0</v>
      </c>
      <c r="NI822" s="365"/>
      <c r="NJ822" s="365">
        <f t="shared" si="1157"/>
        <v>0</v>
      </c>
      <c r="NK822" s="365"/>
      <c r="NL822" s="365">
        <f t="shared" si="1164"/>
        <v>0</v>
      </c>
      <c r="NM822" s="366"/>
      <c r="NN822" s="370"/>
      <c r="NR822" s="318">
        <f t="shared" si="1158"/>
        <v>0</v>
      </c>
      <c r="NS822" s="318">
        <f t="shared" si="1159"/>
        <v>0</v>
      </c>
      <c r="NT822" s="318">
        <f t="shared" si="1160"/>
        <v>0</v>
      </c>
    </row>
    <row r="823" spans="1:384" s="318" customFormat="1" ht="10.199999999999999" customHeight="1" x14ac:dyDescent="0.3">
      <c r="A823" s="25"/>
      <c r="B823" s="389"/>
      <c r="C823" s="424"/>
      <c r="D823" s="15"/>
      <c r="E823" s="379" t="str">
        <f>$E$18</f>
        <v>H sans Renfort</v>
      </c>
      <c r="F823" s="379"/>
      <c r="G823" s="138" t="str">
        <f>IF(NL840-MZ840=0,"",NL840-MZ840)</f>
        <v/>
      </c>
      <c r="H823" s="399"/>
      <c r="I823" s="381">
        <f>Prenoms!$B$16</f>
        <v>0</v>
      </c>
      <c r="J823" s="382"/>
      <c r="K823" s="382"/>
      <c r="L823" s="382"/>
      <c r="M823" s="382"/>
      <c r="N823" s="68" t="str">
        <f>IF(NL823&lt;&gt;0,"",IF(Conges!AC50=0,"",Conges!AC50))</f>
        <v/>
      </c>
      <c r="O823" s="69"/>
      <c r="P823" s="70"/>
      <c r="Q823" s="70"/>
      <c r="R823" s="70"/>
      <c r="S823" s="70"/>
      <c r="T823" s="70"/>
      <c r="U823" s="70"/>
      <c r="V823" s="71"/>
      <c r="W823" s="69"/>
      <c r="X823" s="70"/>
      <c r="Y823" s="70"/>
      <c r="Z823" s="70"/>
      <c r="AA823" s="70"/>
      <c r="AB823" s="70"/>
      <c r="AC823" s="70"/>
      <c r="AD823" s="71"/>
      <c r="AE823" s="69"/>
      <c r="AF823" s="70"/>
      <c r="AG823" s="70"/>
      <c r="AH823" s="70"/>
      <c r="AI823" s="70"/>
      <c r="AJ823" s="71"/>
      <c r="AK823" s="69"/>
      <c r="AL823" s="70"/>
      <c r="AM823" s="70"/>
      <c r="AN823" s="70"/>
      <c r="AO823" s="70"/>
      <c r="AP823" s="70"/>
      <c r="AQ823" s="70"/>
      <c r="AR823" s="70"/>
      <c r="AS823" s="70"/>
      <c r="AT823" s="71"/>
      <c r="AU823" s="69"/>
      <c r="AV823" s="70"/>
      <c r="AW823" s="70"/>
      <c r="AX823" s="70"/>
      <c r="AY823" s="70"/>
      <c r="AZ823" s="70"/>
      <c r="BA823" s="70"/>
      <c r="BB823" s="71"/>
      <c r="BC823" s="72">
        <f>IF(NL823&lt;&gt;0,(IF(Conges!AC$50=0,0,3)),0)</f>
        <v>0</v>
      </c>
      <c r="BD823" s="417"/>
      <c r="BE823" s="392">
        <f>IF(OR(Conges!AC$50="A",Conges!AC$50="V"),Prenoms!L$16,NL823)</f>
        <v>0</v>
      </c>
      <c r="BF823" s="393"/>
      <c r="BG823" s="289"/>
      <c r="BH823" s="290">
        <f t="shared" si="1143"/>
        <v>0</v>
      </c>
      <c r="BI823" s="291" t="str">
        <f t="shared" si="1144"/>
        <v/>
      </c>
      <c r="BJ823" s="305">
        <v>0</v>
      </c>
      <c r="BK823" s="306">
        <f t="shared" si="1161"/>
        <v>0</v>
      </c>
      <c r="BL823" s="307">
        <f t="shared" si="1114"/>
        <v>0</v>
      </c>
      <c r="BM823" s="307">
        <f t="shared" si="1115"/>
        <v>0</v>
      </c>
      <c r="BN823" s="307">
        <f>SUM('Heures Pointage'!$ND$29:$NE$29)</f>
        <v>0</v>
      </c>
      <c r="BO823" s="307">
        <f>SUM('Heures et Indemnites'!$ND$29:$NE$29)</f>
        <v>0</v>
      </c>
      <c r="BP823" s="308">
        <f t="shared" si="1116"/>
        <v>0</v>
      </c>
      <c r="BQ823" s="308">
        <f>'Heures Pointage'!$OB$29</f>
        <v>0</v>
      </c>
      <c r="BR823" s="309">
        <f t="shared" ref="BR823" si="1177">$BH$1068</f>
        <v>0</v>
      </c>
      <c r="BS823" s="150">
        <f>Prenoms!$C$16</f>
        <v>0</v>
      </c>
      <c r="BT823" s="153"/>
      <c r="BU823" s="323">
        <f>SUM('Heures et Indemnites'!$ND$29:$NE$29)</f>
        <v>0</v>
      </c>
      <c r="BV823" s="236">
        <f>SUM('Heures et Indemnites'!$ND$6:$NE$29)</f>
        <v>0</v>
      </c>
      <c r="BW823" s="323"/>
      <c r="BX823" s="236"/>
      <c r="BY823" s="319"/>
      <c r="BZ823" s="319"/>
      <c r="CA823" s="319"/>
      <c r="CB823" s="319"/>
      <c r="CC823" s="319"/>
      <c r="CD823" s="319"/>
      <c r="CE823" s="319"/>
      <c r="CF823" s="319"/>
      <c r="CG823" s="319"/>
      <c r="CH823" s="319"/>
      <c r="CI823" s="319"/>
      <c r="CJ823" s="319"/>
      <c r="CK823" s="319"/>
      <c r="CL823" s="319"/>
      <c r="CM823" s="319"/>
      <c r="CN823" s="319"/>
      <c r="CO823" s="319"/>
      <c r="CP823" s="319"/>
      <c r="CQ823" s="319"/>
      <c r="CR823" s="319"/>
      <c r="CS823" s="319"/>
      <c r="CT823" s="319"/>
      <c r="CU823" s="319"/>
      <c r="CV823" s="319"/>
      <c r="CW823" s="319"/>
      <c r="CX823" s="319"/>
      <c r="CY823" s="319"/>
      <c r="CZ823" s="319"/>
      <c r="DA823" s="319"/>
      <c r="DB823" s="319"/>
      <c r="DC823" s="319"/>
      <c r="DD823" s="319"/>
      <c r="DE823" s="319"/>
      <c r="DF823" s="319"/>
      <c r="DG823" s="319"/>
      <c r="DH823" s="319"/>
      <c r="DI823" s="319"/>
      <c r="DJ823" s="319"/>
      <c r="DK823" s="319"/>
      <c r="DL823" s="319"/>
      <c r="DM823" s="319"/>
      <c r="DN823" s="319"/>
      <c r="DO823" s="319"/>
      <c r="DP823" s="319"/>
      <c r="DQ823" s="319"/>
      <c r="DR823" s="319"/>
      <c r="DS823" s="319"/>
      <c r="DT823" s="319"/>
      <c r="DU823" s="319"/>
      <c r="DV823" s="319"/>
      <c r="DW823" s="319"/>
      <c r="DX823" s="319"/>
      <c r="DY823" s="319"/>
      <c r="DZ823" s="319"/>
      <c r="EA823" s="319"/>
      <c r="EB823" s="319"/>
      <c r="EC823" s="319"/>
      <c r="ED823" s="319"/>
      <c r="EE823" s="319"/>
      <c r="EF823" s="319"/>
      <c r="EG823" s="319"/>
      <c r="EH823" s="319"/>
      <c r="EI823" s="319"/>
      <c r="EJ823" s="319"/>
      <c r="EK823" s="319"/>
      <c r="EL823" s="319"/>
      <c r="EM823" s="319"/>
      <c r="EN823" s="319"/>
      <c r="EO823" s="319"/>
      <c r="EP823" s="319"/>
      <c r="EQ823" s="319"/>
      <c r="ER823" s="319"/>
      <c r="ES823" s="319"/>
      <c r="ET823" s="319"/>
      <c r="EU823" s="319"/>
      <c r="EV823" s="319"/>
      <c r="EW823" s="319"/>
      <c r="EX823" s="319"/>
      <c r="EY823" s="319"/>
      <c r="EZ823" s="319"/>
      <c r="FA823" s="319"/>
      <c r="FB823" s="319"/>
      <c r="FC823" s="319"/>
      <c r="FD823" s="319"/>
      <c r="FE823" s="319"/>
      <c r="FF823" s="319"/>
      <c r="FG823" s="319"/>
      <c r="FH823" s="319"/>
      <c r="FI823" s="319"/>
      <c r="FJ823" s="319"/>
      <c r="FK823" s="319"/>
      <c r="FL823" s="319"/>
      <c r="FM823" s="319"/>
      <c r="FN823" s="319"/>
      <c r="FO823" s="319"/>
      <c r="FP823" s="319"/>
      <c r="FQ823" s="319"/>
      <c r="FR823" s="319"/>
      <c r="FS823" s="319"/>
      <c r="FT823" s="319"/>
      <c r="FU823" s="319"/>
      <c r="FV823" s="319"/>
      <c r="FW823" s="319"/>
      <c r="FX823" s="319"/>
      <c r="FY823" s="319"/>
      <c r="FZ823" s="319"/>
      <c r="GA823" s="319"/>
      <c r="GB823" s="319"/>
      <c r="GC823" s="319"/>
      <c r="GD823" s="319"/>
      <c r="GE823" s="319"/>
      <c r="GF823" s="319"/>
      <c r="GG823" s="319"/>
      <c r="GH823" s="319"/>
      <c r="GI823" s="319"/>
      <c r="GJ823" s="319"/>
      <c r="GK823" s="319"/>
      <c r="GL823" s="319"/>
      <c r="GM823" s="319"/>
      <c r="GN823" s="319"/>
      <c r="GO823" s="319"/>
      <c r="GP823" s="319"/>
      <c r="GQ823" s="319"/>
      <c r="GR823" s="319"/>
      <c r="GS823" s="319"/>
      <c r="GT823" s="319"/>
      <c r="GU823" s="319"/>
      <c r="GV823" s="319"/>
      <c r="GW823" s="319"/>
      <c r="GX823" s="319"/>
      <c r="GY823" s="319"/>
      <c r="GZ823" s="319"/>
      <c r="HA823" s="319"/>
      <c r="HB823" s="319"/>
      <c r="HC823" s="319"/>
      <c r="HD823" s="319"/>
      <c r="HE823" s="319"/>
      <c r="HF823" s="319"/>
      <c r="HG823" s="319"/>
      <c r="HH823" s="319"/>
      <c r="HI823" s="319"/>
      <c r="HJ823" s="319"/>
      <c r="HK823" s="319"/>
      <c r="HL823" s="319"/>
      <c r="HM823" s="319"/>
      <c r="HN823" s="319"/>
      <c r="HO823" s="319"/>
      <c r="HP823" s="319"/>
      <c r="HQ823" s="319"/>
      <c r="HR823" s="319"/>
      <c r="HS823" s="319"/>
      <c r="HT823" s="319"/>
      <c r="HU823" s="319"/>
      <c r="HV823" s="319"/>
      <c r="HW823" s="319"/>
      <c r="HX823" s="319"/>
      <c r="HY823" s="319"/>
      <c r="HZ823" s="319"/>
      <c r="IA823" s="319"/>
      <c r="IB823" s="319"/>
      <c r="IC823" s="319"/>
      <c r="ID823" s="319"/>
      <c r="IE823" s="319"/>
      <c r="IF823" s="319"/>
      <c r="IG823" s="319"/>
      <c r="IH823" s="319"/>
      <c r="II823" s="319"/>
      <c r="IJ823" s="319"/>
      <c r="IK823" s="319"/>
      <c r="IL823" s="319"/>
      <c r="IM823" s="319"/>
      <c r="IN823" s="319"/>
      <c r="IO823" s="319"/>
      <c r="IP823" s="319"/>
      <c r="IQ823" s="319"/>
      <c r="IR823" s="319"/>
      <c r="IS823" s="319"/>
      <c r="IT823" s="319"/>
      <c r="IU823" s="319"/>
      <c r="IV823" s="319"/>
      <c r="IW823" s="319"/>
      <c r="IX823" s="319"/>
      <c r="IY823" s="319"/>
      <c r="IZ823" s="319"/>
      <c r="JA823" s="319"/>
      <c r="JB823" s="319"/>
      <c r="JC823" s="319"/>
      <c r="JD823" s="319"/>
      <c r="JE823" s="319"/>
      <c r="JF823" s="319"/>
      <c r="JG823" s="319"/>
      <c r="JH823" s="319"/>
      <c r="JI823" s="319"/>
      <c r="JJ823" s="319"/>
      <c r="JK823" s="319"/>
      <c r="JL823" s="319"/>
      <c r="JM823" s="319"/>
      <c r="JN823" s="319"/>
      <c r="JO823" s="319"/>
      <c r="JP823" s="319"/>
      <c r="JQ823" s="319"/>
      <c r="JR823" s="319"/>
      <c r="JS823" s="319"/>
      <c r="JT823" s="319"/>
      <c r="JU823" s="319"/>
      <c r="JV823" s="319"/>
      <c r="JW823" s="319"/>
      <c r="JX823" s="319"/>
      <c r="JY823" s="319"/>
      <c r="JZ823" s="319"/>
      <c r="KA823" s="319"/>
      <c r="KB823" s="319"/>
      <c r="KC823" s="319"/>
      <c r="KD823" s="319"/>
      <c r="KE823" s="319"/>
      <c r="KF823" s="319"/>
      <c r="KG823" s="319"/>
      <c r="KH823" s="319"/>
      <c r="KI823" s="319"/>
      <c r="KJ823" s="319"/>
      <c r="KK823" s="319"/>
      <c r="KL823" s="319"/>
      <c r="KM823" s="319"/>
      <c r="KN823" s="319"/>
      <c r="KO823" s="319"/>
      <c r="KP823" s="319"/>
      <c r="KQ823" s="319"/>
      <c r="KR823" s="319"/>
      <c r="KS823" s="319"/>
      <c r="KT823" s="319"/>
      <c r="KU823" s="319"/>
      <c r="KV823" s="319"/>
      <c r="KW823" s="319"/>
      <c r="KX823" s="319"/>
      <c r="KY823" s="319"/>
      <c r="KZ823" s="319"/>
      <c r="LA823" s="319"/>
      <c r="LB823" s="319"/>
      <c r="LC823" s="319"/>
      <c r="LD823" s="319"/>
      <c r="LE823" s="319"/>
      <c r="LF823" s="319"/>
      <c r="LG823" s="319"/>
      <c r="LH823" s="319"/>
      <c r="LI823" s="319"/>
      <c r="LJ823" s="319"/>
      <c r="LK823" s="319"/>
      <c r="LL823" s="319"/>
      <c r="LM823" s="319"/>
      <c r="LN823" s="319"/>
      <c r="LO823" s="319"/>
      <c r="LP823" s="319"/>
      <c r="LQ823" s="319"/>
      <c r="LR823" s="319"/>
      <c r="LS823" s="319"/>
      <c r="LT823" s="319"/>
      <c r="LU823" s="319"/>
      <c r="LV823" s="319"/>
      <c r="LW823" s="319"/>
      <c r="LX823" s="319"/>
      <c r="LY823" s="319"/>
      <c r="LZ823" s="319"/>
      <c r="MA823" s="319"/>
      <c r="MB823" s="319"/>
      <c r="MC823" s="319"/>
      <c r="MD823" s="319"/>
      <c r="ME823" s="319"/>
      <c r="MF823" s="319"/>
      <c r="MG823" s="319"/>
      <c r="MH823" s="319"/>
      <c r="MI823" s="319"/>
      <c r="MJ823" s="319"/>
      <c r="MK823" s="319"/>
      <c r="ML823" s="319"/>
      <c r="MM823" s="319"/>
      <c r="MN823" s="319"/>
      <c r="MO823" s="319"/>
      <c r="MP823" s="319"/>
      <c r="MQ823" s="319"/>
      <c r="MS823" s="241"/>
      <c r="MT823" s="362">
        <f t="shared" si="1163"/>
        <v>0</v>
      </c>
      <c r="MU823" s="363">
        <f t="shared" si="1149"/>
        <v>0</v>
      </c>
      <c r="MV823" s="363">
        <f t="shared" si="1150"/>
        <v>0</v>
      </c>
      <c r="MW823" s="363"/>
      <c r="MX823" s="363">
        <f t="shared" si="1151"/>
        <v>0</v>
      </c>
      <c r="MY823" s="363"/>
      <c r="MZ823" s="363">
        <f t="shared" si="1152"/>
        <v>0</v>
      </c>
      <c r="NA823" s="363"/>
      <c r="NB823" s="363">
        <f t="shared" si="1153"/>
        <v>0</v>
      </c>
      <c r="NC823" s="363"/>
      <c r="ND823" s="363">
        <f t="shared" si="1154"/>
        <v>0</v>
      </c>
      <c r="NE823" s="363"/>
      <c r="NF823" s="363">
        <f t="shared" si="1155"/>
        <v>0</v>
      </c>
      <c r="NG823" s="363"/>
      <c r="NH823" s="363">
        <f t="shared" si="1156"/>
        <v>0</v>
      </c>
      <c r="NI823" s="363"/>
      <c r="NJ823" s="363">
        <f t="shared" si="1157"/>
        <v>0</v>
      </c>
      <c r="NK823" s="363"/>
      <c r="NL823" s="363">
        <f t="shared" si="1164"/>
        <v>0</v>
      </c>
      <c r="NM823" s="364"/>
      <c r="NN823" s="370"/>
      <c r="NR823" s="318">
        <f t="shared" si="1158"/>
        <v>0</v>
      </c>
      <c r="NS823" s="318">
        <f t="shared" si="1159"/>
        <v>0</v>
      </c>
      <c r="NT823" s="318">
        <f t="shared" si="1160"/>
        <v>0</v>
      </c>
    </row>
    <row r="824" spans="1:384" s="318" customFormat="1" ht="10.199999999999999" customHeight="1" x14ac:dyDescent="0.3">
      <c r="A824" s="25"/>
      <c r="B824" s="389"/>
      <c r="C824" s="424"/>
      <c r="D824" s="15"/>
      <c r="E824" s="379" t="str">
        <f>$E$19</f>
        <v>H avec Renfort</v>
      </c>
      <c r="F824" s="379"/>
      <c r="G824" s="138" t="str">
        <f>IF(NL840=0,"",NL840)</f>
        <v/>
      </c>
      <c r="H824" s="399"/>
      <c r="I824" s="394">
        <f>Prenoms!$B$17</f>
        <v>0</v>
      </c>
      <c r="J824" s="395"/>
      <c r="K824" s="395"/>
      <c r="L824" s="395"/>
      <c r="M824" s="395"/>
      <c r="N824" s="81" t="str">
        <f>IF(NL824&lt;&gt;0,"",IF(Conges!AC51=0,"",Conges!AC51))</f>
        <v/>
      </c>
      <c r="O824" s="82"/>
      <c r="P824" s="83"/>
      <c r="Q824" s="83"/>
      <c r="R824" s="83"/>
      <c r="S824" s="83"/>
      <c r="T824" s="83"/>
      <c r="U824" s="83"/>
      <c r="V824" s="84"/>
      <c r="W824" s="82"/>
      <c r="X824" s="83"/>
      <c r="Y824" s="83"/>
      <c r="Z824" s="83"/>
      <c r="AA824" s="83"/>
      <c r="AB824" s="83"/>
      <c r="AC824" s="83"/>
      <c r="AD824" s="84"/>
      <c r="AE824" s="82"/>
      <c r="AF824" s="83"/>
      <c r="AG824" s="83"/>
      <c r="AH824" s="83"/>
      <c r="AI824" s="83"/>
      <c r="AJ824" s="84"/>
      <c r="AK824" s="82"/>
      <c r="AL824" s="83"/>
      <c r="AM824" s="83"/>
      <c r="AN824" s="83"/>
      <c r="AO824" s="83"/>
      <c r="AP824" s="83"/>
      <c r="AQ824" s="83"/>
      <c r="AR824" s="83"/>
      <c r="AS824" s="83"/>
      <c r="AT824" s="84"/>
      <c r="AU824" s="82"/>
      <c r="AV824" s="83"/>
      <c r="AW824" s="83"/>
      <c r="AX824" s="83"/>
      <c r="AY824" s="83"/>
      <c r="AZ824" s="83"/>
      <c r="BA824" s="83"/>
      <c r="BB824" s="84"/>
      <c r="BC824" s="85">
        <f>IF(NL824&lt;&gt;0,(IF(Conges!AC$51=0,0,3)),0)</f>
        <v>0</v>
      </c>
      <c r="BD824" s="417"/>
      <c r="BE824" s="390">
        <f>IF(OR(Conges!AC$51="A",Conges!AC$51="V"),Prenoms!L$17,NL824)</f>
        <v>0</v>
      </c>
      <c r="BF824" s="391"/>
      <c r="BG824" s="286"/>
      <c r="BH824" s="287">
        <f t="shared" si="1143"/>
        <v>0</v>
      </c>
      <c r="BI824" s="288" t="str">
        <f t="shared" si="1144"/>
        <v/>
      </c>
      <c r="BJ824" s="300">
        <v>0</v>
      </c>
      <c r="BK824" s="301">
        <f t="shared" si="1161"/>
        <v>0</v>
      </c>
      <c r="BL824" s="302">
        <f t="shared" si="1114"/>
        <v>0</v>
      </c>
      <c r="BM824" s="302">
        <f t="shared" si="1115"/>
        <v>0</v>
      </c>
      <c r="BN824" s="302">
        <f>SUM('Heures Pointage'!$OD$29:$OE$29)</f>
        <v>0</v>
      </c>
      <c r="BO824" s="302">
        <f>SUM('Heures et Indemnites'!$OD$29:$OE$29)</f>
        <v>0</v>
      </c>
      <c r="BP824" s="303">
        <f t="shared" si="1116"/>
        <v>0</v>
      </c>
      <c r="BQ824" s="303">
        <f>'Heures Pointage'!$PB$29</f>
        <v>0</v>
      </c>
      <c r="BR824" s="304">
        <f t="shared" ref="BR824" si="1178">$BH$1069</f>
        <v>0</v>
      </c>
      <c r="BS824" s="149">
        <f>Prenoms!$C$17</f>
        <v>0</v>
      </c>
      <c r="BT824" s="180"/>
      <c r="BU824" s="324">
        <f>SUM('Heures et Indemnites'!$OD$29:$OE$29)</f>
        <v>0</v>
      </c>
      <c r="BV824" s="235">
        <f>SUM('Heures et Indemnites'!$OD$6:$OE$29)</f>
        <v>0</v>
      </c>
      <c r="BW824" s="324"/>
      <c r="BX824" s="235"/>
      <c r="BY824" s="319"/>
      <c r="BZ824" s="319"/>
      <c r="CA824" s="319"/>
      <c r="CB824" s="319"/>
      <c r="CC824" s="319"/>
      <c r="CD824" s="319"/>
      <c r="CE824" s="319"/>
      <c r="CF824" s="319"/>
      <c r="CG824" s="319"/>
      <c r="CH824" s="319"/>
      <c r="CI824" s="319"/>
      <c r="CJ824" s="319"/>
      <c r="CK824" s="319"/>
      <c r="CL824" s="319"/>
      <c r="CM824" s="319"/>
      <c r="CN824" s="319"/>
      <c r="CO824" s="319"/>
      <c r="CP824" s="319"/>
      <c r="CQ824" s="319"/>
      <c r="CR824" s="319"/>
      <c r="CS824" s="319"/>
      <c r="CT824" s="319"/>
      <c r="CU824" s="319"/>
      <c r="CV824" s="319"/>
      <c r="CW824" s="319"/>
      <c r="CX824" s="319"/>
      <c r="CY824" s="319"/>
      <c r="CZ824" s="319"/>
      <c r="DA824" s="319"/>
      <c r="DB824" s="319"/>
      <c r="DC824" s="319"/>
      <c r="DD824" s="319"/>
      <c r="DE824" s="319"/>
      <c r="DF824" s="319"/>
      <c r="DG824" s="319"/>
      <c r="DH824" s="319"/>
      <c r="DI824" s="319"/>
      <c r="DJ824" s="319"/>
      <c r="DK824" s="319"/>
      <c r="DL824" s="319"/>
      <c r="DM824" s="319"/>
      <c r="DN824" s="319"/>
      <c r="DO824" s="319"/>
      <c r="DP824" s="319"/>
      <c r="DQ824" s="319"/>
      <c r="DR824" s="319"/>
      <c r="DS824" s="319"/>
      <c r="DT824" s="319"/>
      <c r="DU824" s="319"/>
      <c r="DV824" s="319"/>
      <c r="DW824" s="319"/>
      <c r="DX824" s="319"/>
      <c r="DY824" s="319"/>
      <c r="DZ824" s="319"/>
      <c r="EA824" s="319"/>
      <c r="EB824" s="319"/>
      <c r="EC824" s="319"/>
      <c r="ED824" s="319"/>
      <c r="EE824" s="319"/>
      <c r="EF824" s="319"/>
      <c r="EG824" s="319"/>
      <c r="EH824" s="319"/>
      <c r="EI824" s="319"/>
      <c r="EJ824" s="319"/>
      <c r="EK824" s="319"/>
      <c r="EL824" s="319"/>
      <c r="EM824" s="319"/>
      <c r="EN824" s="319"/>
      <c r="EO824" s="319"/>
      <c r="EP824" s="319"/>
      <c r="EQ824" s="319"/>
      <c r="ER824" s="319"/>
      <c r="ES824" s="319"/>
      <c r="ET824" s="319"/>
      <c r="EU824" s="319"/>
      <c r="EV824" s="319"/>
      <c r="EW824" s="319"/>
      <c r="EX824" s="319"/>
      <c r="EY824" s="319"/>
      <c r="EZ824" s="319"/>
      <c r="FA824" s="319"/>
      <c r="FB824" s="319"/>
      <c r="FC824" s="319"/>
      <c r="FD824" s="319"/>
      <c r="FE824" s="319"/>
      <c r="FF824" s="319"/>
      <c r="FG824" s="319"/>
      <c r="FH824" s="319"/>
      <c r="FI824" s="319"/>
      <c r="FJ824" s="319"/>
      <c r="FK824" s="319"/>
      <c r="FL824" s="319"/>
      <c r="FM824" s="319"/>
      <c r="FN824" s="319"/>
      <c r="FO824" s="319"/>
      <c r="FP824" s="319"/>
      <c r="FQ824" s="319"/>
      <c r="FR824" s="319"/>
      <c r="FS824" s="319"/>
      <c r="FT824" s="319"/>
      <c r="FU824" s="319"/>
      <c r="FV824" s="319"/>
      <c r="FW824" s="319"/>
      <c r="FX824" s="319"/>
      <c r="FY824" s="319"/>
      <c r="FZ824" s="319"/>
      <c r="GA824" s="319"/>
      <c r="GB824" s="319"/>
      <c r="GC824" s="319"/>
      <c r="GD824" s="319"/>
      <c r="GE824" s="319"/>
      <c r="GF824" s="319"/>
      <c r="GG824" s="319"/>
      <c r="GH824" s="319"/>
      <c r="GI824" s="319"/>
      <c r="GJ824" s="319"/>
      <c r="GK824" s="319"/>
      <c r="GL824" s="319"/>
      <c r="GM824" s="319"/>
      <c r="GN824" s="319"/>
      <c r="GO824" s="319"/>
      <c r="GP824" s="319"/>
      <c r="GQ824" s="319"/>
      <c r="GR824" s="319"/>
      <c r="GS824" s="319"/>
      <c r="GT824" s="319"/>
      <c r="GU824" s="319"/>
      <c r="GV824" s="319"/>
      <c r="GW824" s="319"/>
      <c r="GX824" s="319"/>
      <c r="GY824" s="319"/>
      <c r="GZ824" s="319"/>
      <c r="HA824" s="319"/>
      <c r="HB824" s="319"/>
      <c r="HC824" s="319"/>
      <c r="HD824" s="319"/>
      <c r="HE824" s="319"/>
      <c r="HF824" s="319"/>
      <c r="HG824" s="319"/>
      <c r="HH824" s="319"/>
      <c r="HI824" s="319"/>
      <c r="HJ824" s="319"/>
      <c r="HK824" s="319"/>
      <c r="HL824" s="319"/>
      <c r="HM824" s="319"/>
      <c r="HN824" s="319"/>
      <c r="HO824" s="319"/>
      <c r="HP824" s="319"/>
      <c r="HQ824" s="319"/>
      <c r="HR824" s="319"/>
      <c r="HS824" s="319"/>
      <c r="HT824" s="319"/>
      <c r="HU824" s="319"/>
      <c r="HV824" s="319"/>
      <c r="HW824" s="319"/>
      <c r="HX824" s="319"/>
      <c r="HY824" s="319"/>
      <c r="HZ824" s="319"/>
      <c r="IA824" s="319"/>
      <c r="IB824" s="319"/>
      <c r="IC824" s="319"/>
      <c r="ID824" s="319"/>
      <c r="IE824" s="319"/>
      <c r="IF824" s="319"/>
      <c r="IG824" s="319"/>
      <c r="IH824" s="319"/>
      <c r="II824" s="319"/>
      <c r="IJ824" s="319"/>
      <c r="IK824" s="319"/>
      <c r="IL824" s="319"/>
      <c r="IM824" s="319"/>
      <c r="IN824" s="319"/>
      <c r="IO824" s="319"/>
      <c r="IP824" s="319"/>
      <c r="IQ824" s="319"/>
      <c r="IR824" s="319"/>
      <c r="IS824" s="319"/>
      <c r="IT824" s="319"/>
      <c r="IU824" s="319"/>
      <c r="IV824" s="319"/>
      <c r="IW824" s="319"/>
      <c r="IX824" s="319"/>
      <c r="IY824" s="319"/>
      <c r="IZ824" s="319"/>
      <c r="JA824" s="319"/>
      <c r="JB824" s="319"/>
      <c r="JC824" s="319"/>
      <c r="JD824" s="319"/>
      <c r="JE824" s="319"/>
      <c r="JF824" s="319"/>
      <c r="JG824" s="319"/>
      <c r="JH824" s="319"/>
      <c r="JI824" s="319"/>
      <c r="JJ824" s="319"/>
      <c r="JK824" s="319"/>
      <c r="JL824" s="319"/>
      <c r="JM824" s="319"/>
      <c r="JN824" s="319"/>
      <c r="JO824" s="319"/>
      <c r="JP824" s="319"/>
      <c r="JQ824" s="319"/>
      <c r="JR824" s="319"/>
      <c r="JS824" s="319"/>
      <c r="JT824" s="319"/>
      <c r="JU824" s="319"/>
      <c r="JV824" s="319"/>
      <c r="JW824" s="319"/>
      <c r="JX824" s="319"/>
      <c r="JY824" s="319"/>
      <c r="JZ824" s="319"/>
      <c r="KA824" s="319"/>
      <c r="KB824" s="319"/>
      <c r="KC824" s="319"/>
      <c r="KD824" s="319"/>
      <c r="KE824" s="319"/>
      <c r="KF824" s="319"/>
      <c r="KG824" s="319"/>
      <c r="KH824" s="319"/>
      <c r="KI824" s="319"/>
      <c r="KJ824" s="319"/>
      <c r="KK824" s="319"/>
      <c r="KL824" s="319"/>
      <c r="KM824" s="319"/>
      <c r="KN824" s="319"/>
      <c r="KO824" s="319"/>
      <c r="KP824" s="319"/>
      <c r="KQ824" s="319"/>
      <c r="KR824" s="319"/>
      <c r="KS824" s="319"/>
      <c r="KT824" s="319"/>
      <c r="KU824" s="319"/>
      <c r="KV824" s="319"/>
      <c r="KW824" s="319"/>
      <c r="KX824" s="319"/>
      <c r="KY824" s="319"/>
      <c r="KZ824" s="319"/>
      <c r="LA824" s="319"/>
      <c r="LB824" s="319"/>
      <c r="LC824" s="319"/>
      <c r="LD824" s="319"/>
      <c r="LE824" s="319"/>
      <c r="LF824" s="319"/>
      <c r="LG824" s="319"/>
      <c r="LH824" s="319"/>
      <c r="LI824" s="319"/>
      <c r="LJ824" s="319"/>
      <c r="LK824" s="319"/>
      <c r="LL824" s="319"/>
      <c r="LM824" s="319"/>
      <c r="LN824" s="319"/>
      <c r="LO824" s="319"/>
      <c r="LP824" s="319"/>
      <c r="LQ824" s="319"/>
      <c r="LR824" s="319"/>
      <c r="LS824" s="319"/>
      <c r="LT824" s="319"/>
      <c r="LU824" s="319"/>
      <c r="LV824" s="319"/>
      <c r="LW824" s="319"/>
      <c r="LX824" s="319"/>
      <c r="LY824" s="319"/>
      <c r="LZ824" s="319"/>
      <c r="MA824" s="319"/>
      <c r="MB824" s="319"/>
      <c r="MC824" s="319"/>
      <c r="MD824" s="319"/>
      <c r="ME824" s="319"/>
      <c r="MF824" s="319"/>
      <c r="MG824" s="319"/>
      <c r="MH824" s="319"/>
      <c r="MI824" s="319"/>
      <c r="MJ824" s="319"/>
      <c r="MK824" s="319"/>
      <c r="ML824" s="319"/>
      <c r="MM824" s="319"/>
      <c r="MN824" s="319"/>
      <c r="MO824" s="319"/>
      <c r="MP824" s="319"/>
      <c r="MQ824" s="319"/>
      <c r="MS824" s="241"/>
      <c r="MT824" s="373">
        <f t="shared" si="1163"/>
        <v>0</v>
      </c>
      <c r="MU824" s="365">
        <f t="shared" si="1149"/>
        <v>0</v>
      </c>
      <c r="MV824" s="365">
        <f t="shared" si="1150"/>
        <v>0</v>
      </c>
      <c r="MW824" s="365"/>
      <c r="MX824" s="365">
        <f t="shared" si="1151"/>
        <v>0</v>
      </c>
      <c r="MY824" s="365"/>
      <c r="MZ824" s="365">
        <f t="shared" si="1152"/>
        <v>0</v>
      </c>
      <c r="NA824" s="365"/>
      <c r="NB824" s="365">
        <f t="shared" si="1153"/>
        <v>0</v>
      </c>
      <c r="NC824" s="365"/>
      <c r="ND824" s="365">
        <f t="shared" si="1154"/>
        <v>0</v>
      </c>
      <c r="NE824" s="365"/>
      <c r="NF824" s="365">
        <f t="shared" si="1155"/>
        <v>0</v>
      </c>
      <c r="NG824" s="365"/>
      <c r="NH824" s="365">
        <f t="shared" si="1156"/>
        <v>0</v>
      </c>
      <c r="NI824" s="365"/>
      <c r="NJ824" s="365">
        <f t="shared" si="1157"/>
        <v>0</v>
      </c>
      <c r="NK824" s="365"/>
      <c r="NL824" s="365">
        <f t="shared" si="1164"/>
        <v>0</v>
      </c>
      <c r="NM824" s="366"/>
      <c r="NN824" s="370"/>
      <c r="NR824" s="318">
        <f t="shared" si="1158"/>
        <v>0</v>
      </c>
      <c r="NS824" s="318">
        <f t="shared" si="1159"/>
        <v>0</v>
      </c>
      <c r="NT824" s="318">
        <f t="shared" si="1160"/>
        <v>0</v>
      </c>
    </row>
    <row r="825" spans="1:384" s="318" customFormat="1" ht="10.199999999999999" customHeight="1" x14ac:dyDescent="0.3">
      <c r="A825" s="25"/>
      <c r="B825" s="389"/>
      <c r="C825" s="424"/>
      <c r="D825" s="15"/>
      <c r="E825" s="106"/>
      <c r="F825" s="106"/>
      <c r="G825" s="106"/>
      <c r="H825" s="399"/>
      <c r="I825" s="381">
        <f>Prenoms!$B$18</f>
        <v>0</v>
      </c>
      <c r="J825" s="382"/>
      <c r="K825" s="382"/>
      <c r="L825" s="382"/>
      <c r="M825" s="382"/>
      <c r="N825" s="68" t="str">
        <f>IF(NL825&lt;&gt;0,"",IF(Conges!AC52=0,"",Conges!AC52))</f>
        <v/>
      </c>
      <c r="O825" s="69"/>
      <c r="P825" s="70"/>
      <c r="Q825" s="70"/>
      <c r="R825" s="70"/>
      <c r="S825" s="70"/>
      <c r="T825" s="70"/>
      <c r="U825" s="70"/>
      <c r="V825" s="71"/>
      <c r="W825" s="69"/>
      <c r="X825" s="70"/>
      <c r="Y825" s="70"/>
      <c r="Z825" s="70"/>
      <c r="AA825" s="70"/>
      <c r="AB825" s="70"/>
      <c r="AC825" s="70"/>
      <c r="AD825" s="71"/>
      <c r="AE825" s="69"/>
      <c r="AF825" s="70"/>
      <c r="AG825" s="70"/>
      <c r="AH825" s="70"/>
      <c r="AI825" s="70"/>
      <c r="AJ825" s="71"/>
      <c r="AK825" s="69"/>
      <c r="AL825" s="70"/>
      <c r="AM825" s="70"/>
      <c r="AN825" s="70"/>
      <c r="AO825" s="70"/>
      <c r="AP825" s="70"/>
      <c r="AQ825" s="70"/>
      <c r="AR825" s="70"/>
      <c r="AS825" s="70"/>
      <c r="AT825" s="71"/>
      <c r="AU825" s="69"/>
      <c r="AV825" s="70"/>
      <c r="AW825" s="70"/>
      <c r="AX825" s="70"/>
      <c r="AY825" s="70"/>
      <c r="AZ825" s="70"/>
      <c r="BA825" s="70"/>
      <c r="BB825" s="71"/>
      <c r="BC825" s="72">
        <f>IF(NL825&lt;&gt;0,(IF(Conges!AC$52=0,0,3)),0)</f>
        <v>0</v>
      </c>
      <c r="BD825" s="417"/>
      <c r="BE825" s="392">
        <f>IF(OR(Conges!AC$52="A",Conges!AC$52="V"),Prenoms!L$18,NL825)</f>
        <v>0</v>
      </c>
      <c r="BF825" s="393"/>
      <c r="BG825" s="289"/>
      <c r="BH825" s="290">
        <f t="shared" si="1143"/>
        <v>0</v>
      </c>
      <c r="BI825" s="291" t="str">
        <f t="shared" si="1144"/>
        <v/>
      </c>
      <c r="BJ825" s="305">
        <v>0</v>
      </c>
      <c r="BK825" s="306">
        <f t="shared" si="1161"/>
        <v>0</v>
      </c>
      <c r="BL825" s="307">
        <f t="shared" si="1114"/>
        <v>0</v>
      </c>
      <c r="BM825" s="307">
        <f t="shared" si="1115"/>
        <v>0</v>
      </c>
      <c r="BN825" s="307">
        <f>SUM('Heures Pointage'!$PD$29:$PE$29)</f>
        <v>0</v>
      </c>
      <c r="BO825" s="307">
        <f>SUM('Heures et Indemnites'!$PD$29:$PE$29)</f>
        <v>0</v>
      </c>
      <c r="BP825" s="308">
        <f t="shared" si="1116"/>
        <v>0</v>
      </c>
      <c r="BQ825" s="308">
        <f>'Heures Pointage'!$QB$29</f>
        <v>0</v>
      </c>
      <c r="BR825" s="309">
        <f t="shared" ref="BR825" si="1179">$BH$1070</f>
        <v>0</v>
      </c>
      <c r="BS825" s="150">
        <f>Prenoms!$C$18</f>
        <v>0</v>
      </c>
      <c r="BT825" s="153"/>
      <c r="BU825" s="323">
        <f>SUM('Heures et Indemnites'!$PD$29:$PE$29)</f>
        <v>0</v>
      </c>
      <c r="BV825" s="236">
        <f>SUM('Heures et Indemnites'!$PD$6:$PE$29)</f>
        <v>0</v>
      </c>
      <c r="BW825" s="323"/>
      <c r="BX825" s="236"/>
      <c r="BY825" s="319"/>
      <c r="BZ825" s="319"/>
      <c r="CA825" s="319"/>
      <c r="CB825" s="319"/>
      <c r="CC825" s="319"/>
      <c r="CD825" s="319"/>
      <c r="CE825" s="319"/>
      <c r="CF825" s="319"/>
      <c r="CG825" s="319"/>
      <c r="CH825" s="319"/>
      <c r="CI825" s="319"/>
      <c r="CJ825" s="319"/>
      <c r="CK825" s="319"/>
      <c r="CL825" s="319"/>
      <c r="CM825" s="319"/>
      <c r="CN825" s="319"/>
      <c r="CO825" s="319"/>
      <c r="CP825" s="319"/>
      <c r="CQ825" s="319"/>
      <c r="CR825" s="319"/>
      <c r="CS825" s="319"/>
      <c r="CT825" s="319"/>
      <c r="CU825" s="319"/>
      <c r="CV825" s="319"/>
      <c r="CW825" s="319"/>
      <c r="CX825" s="319"/>
      <c r="CY825" s="319"/>
      <c r="CZ825" s="319"/>
      <c r="DA825" s="319"/>
      <c r="DB825" s="319"/>
      <c r="DC825" s="319"/>
      <c r="DD825" s="319"/>
      <c r="DE825" s="319"/>
      <c r="DF825" s="319"/>
      <c r="DG825" s="319"/>
      <c r="DH825" s="319"/>
      <c r="DI825" s="319"/>
      <c r="DJ825" s="319"/>
      <c r="DK825" s="319"/>
      <c r="DL825" s="319"/>
      <c r="DM825" s="319"/>
      <c r="DN825" s="319"/>
      <c r="DO825" s="319"/>
      <c r="DP825" s="319"/>
      <c r="DQ825" s="319"/>
      <c r="DR825" s="319"/>
      <c r="DS825" s="319"/>
      <c r="DT825" s="319"/>
      <c r="DU825" s="319"/>
      <c r="DV825" s="319"/>
      <c r="DW825" s="319"/>
      <c r="DX825" s="319"/>
      <c r="DY825" s="319"/>
      <c r="DZ825" s="319"/>
      <c r="EA825" s="319"/>
      <c r="EB825" s="319"/>
      <c r="EC825" s="319"/>
      <c r="ED825" s="319"/>
      <c r="EE825" s="319"/>
      <c r="EF825" s="319"/>
      <c r="EG825" s="319"/>
      <c r="EH825" s="319"/>
      <c r="EI825" s="319"/>
      <c r="EJ825" s="319"/>
      <c r="EK825" s="319"/>
      <c r="EL825" s="319"/>
      <c r="EM825" s="319"/>
      <c r="EN825" s="319"/>
      <c r="EO825" s="319"/>
      <c r="EP825" s="319"/>
      <c r="EQ825" s="319"/>
      <c r="ER825" s="319"/>
      <c r="ES825" s="319"/>
      <c r="ET825" s="319"/>
      <c r="EU825" s="319"/>
      <c r="EV825" s="319"/>
      <c r="EW825" s="319"/>
      <c r="EX825" s="319"/>
      <c r="EY825" s="319"/>
      <c r="EZ825" s="319"/>
      <c r="FA825" s="319"/>
      <c r="FB825" s="319"/>
      <c r="FC825" s="319"/>
      <c r="FD825" s="319"/>
      <c r="FE825" s="319"/>
      <c r="FF825" s="319"/>
      <c r="FG825" s="319"/>
      <c r="FH825" s="319"/>
      <c r="FI825" s="319"/>
      <c r="FJ825" s="319"/>
      <c r="FK825" s="319"/>
      <c r="FL825" s="319"/>
      <c r="FM825" s="319"/>
      <c r="FN825" s="319"/>
      <c r="FO825" s="319"/>
      <c r="FP825" s="319"/>
      <c r="FQ825" s="319"/>
      <c r="FR825" s="319"/>
      <c r="FS825" s="319"/>
      <c r="FT825" s="319"/>
      <c r="FU825" s="319"/>
      <c r="FV825" s="319"/>
      <c r="FW825" s="319"/>
      <c r="FX825" s="319"/>
      <c r="FY825" s="319"/>
      <c r="FZ825" s="319"/>
      <c r="GA825" s="319"/>
      <c r="GB825" s="319"/>
      <c r="GC825" s="319"/>
      <c r="GD825" s="319"/>
      <c r="GE825" s="319"/>
      <c r="GF825" s="319"/>
      <c r="GG825" s="319"/>
      <c r="GH825" s="319"/>
      <c r="GI825" s="319"/>
      <c r="GJ825" s="319"/>
      <c r="GK825" s="319"/>
      <c r="GL825" s="319"/>
      <c r="GM825" s="319"/>
      <c r="GN825" s="319"/>
      <c r="GO825" s="319"/>
      <c r="GP825" s="319"/>
      <c r="GQ825" s="319"/>
      <c r="GR825" s="319"/>
      <c r="GS825" s="319"/>
      <c r="GT825" s="319"/>
      <c r="GU825" s="319"/>
      <c r="GV825" s="319"/>
      <c r="GW825" s="319"/>
      <c r="GX825" s="319"/>
      <c r="GY825" s="319"/>
      <c r="GZ825" s="319"/>
      <c r="HA825" s="319"/>
      <c r="HB825" s="319"/>
      <c r="HC825" s="319"/>
      <c r="HD825" s="319"/>
      <c r="HE825" s="319"/>
      <c r="HF825" s="319"/>
      <c r="HG825" s="319"/>
      <c r="HH825" s="319"/>
      <c r="HI825" s="319"/>
      <c r="HJ825" s="319"/>
      <c r="HK825" s="319"/>
      <c r="HL825" s="319"/>
      <c r="HM825" s="319"/>
      <c r="HN825" s="319"/>
      <c r="HO825" s="319"/>
      <c r="HP825" s="319"/>
      <c r="HQ825" s="319"/>
      <c r="HR825" s="319"/>
      <c r="HS825" s="319"/>
      <c r="HT825" s="319"/>
      <c r="HU825" s="319"/>
      <c r="HV825" s="319"/>
      <c r="HW825" s="319"/>
      <c r="HX825" s="319"/>
      <c r="HY825" s="319"/>
      <c r="HZ825" s="319"/>
      <c r="IA825" s="319"/>
      <c r="IB825" s="319"/>
      <c r="IC825" s="319"/>
      <c r="ID825" s="319"/>
      <c r="IE825" s="319"/>
      <c r="IF825" s="319"/>
      <c r="IG825" s="319"/>
      <c r="IH825" s="319"/>
      <c r="II825" s="319"/>
      <c r="IJ825" s="319"/>
      <c r="IK825" s="319"/>
      <c r="IL825" s="319"/>
      <c r="IM825" s="319"/>
      <c r="IN825" s="319"/>
      <c r="IO825" s="319"/>
      <c r="IP825" s="319"/>
      <c r="IQ825" s="319"/>
      <c r="IR825" s="319"/>
      <c r="IS825" s="319"/>
      <c r="IT825" s="319"/>
      <c r="IU825" s="319"/>
      <c r="IV825" s="319"/>
      <c r="IW825" s="319"/>
      <c r="IX825" s="319"/>
      <c r="IY825" s="319"/>
      <c r="IZ825" s="319"/>
      <c r="JA825" s="319"/>
      <c r="JB825" s="319"/>
      <c r="JC825" s="319"/>
      <c r="JD825" s="319"/>
      <c r="JE825" s="319"/>
      <c r="JF825" s="319"/>
      <c r="JG825" s="319"/>
      <c r="JH825" s="319"/>
      <c r="JI825" s="319"/>
      <c r="JJ825" s="319"/>
      <c r="JK825" s="319"/>
      <c r="JL825" s="319"/>
      <c r="JM825" s="319"/>
      <c r="JN825" s="319"/>
      <c r="JO825" s="319"/>
      <c r="JP825" s="319"/>
      <c r="JQ825" s="319"/>
      <c r="JR825" s="319"/>
      <c r="JS825" s="319"/>
      <c r="JT825" s="319"/>
      <c r="JU825" s="319"/>
      <c r="JV825" s="319"/>
      <c r="JW825" s="319"/>
      <c r="JX825" s="319"/>
      <c r="JY825" s="319"/>
      <c r="JZ825" s="319"/>
      <c r="KA825" s="319"/>
      <c r="KB825" s="319"/>
      <c r="KC825" s="319"/>
      <c r="KD825" s="319"/>
      <c r="KE825" s="319"/>
      <c r="KF825" s="319"/>
      <c r="KG825" s="319"/>
      <c r="KH825" s="319"/>
      <c r="KI825" s="319"/>
      <c r="KJ825" s="319"/>
      <c r="KK825" s="319"/>
      <c r="KL825" s="319"/>
      <c r="KM825" s="319"/>
      <c r="KN825" s="319"/>
      <c r="KO825" s="319"/>
      <c r="KP825" s="319"/>
      <c r="KQ825" s="319"/>
      <c r="KR825" s="319"/>
      <c r="KS825" s="319"/>
      <c r="KT825" s="319"/>
      <c r="KU825" s="319"/>
      <c r="KV825" s="319"/>
      <c r="KW825" s="319"/>
      <c r="KX825" s="319"/>
      <c r="KY825" s="319"/>
      <c r="KZ825" s="319"/>
      <c r="LA825" s="319"/>
      <c r="LB825" s="319"/>
      <c r="LC825" s="319"/>
      <c r="LD825" s="319"/>
      <c r="LE825" s="319"/>
      <c r="LF825" s="319"/>
      <c r="LG825" s="319"/>
      <c r="LH825" s="319"/>
      <c r="LI825" s="319"/>
      <c r="LJ825" s="319"/>
      <c r="LK825" s="319"/>
      <c r="LL825" s="319"/>
      <c r="LM825" s="319"/>
      <c r="LN825" s="319"/>
      <c r="LO825" s="319"/>
      <c r="LP825" s="319"/>
      <c r="LQ825" s="319"/>
      <c r="LR825" s="319"/>
      <c r="LS825" s="319"/>
      <c r="LT825" s="319"/>
      <c r="LU825" s="319"/>
      <c r="LV825" s="319"/>
      <c r="LW825" s="319"/>
      <c r="LX825" s="319"/>
      <c r="LY825" s="319"/>
      <c r="LZ825" s="319"/>
      <c r="MA825" s="319"/>
      <c r="MB825" s="319"/>
      <c r="MC825" s="319"/>
      <c r="MD825" s="319"/>
      <c r="ME825" s="319"/>
      <c r="MF825" s="319"/>
      <c r="MG825" s="319"/>
      <c r="MH825" s="319"/>
      <c r="MI825" s="319"/>
      <c r="MJ825" s="319"/>
      <c r="MK825" s="319"/>
      <c r="ML825" s="319"/>
      <c r="MM825" s="319"/>
      <c r="MN825" s="319"/>
      <c r="MO825" s="319"/>
      <c r="MP825" s="319"/>
      <c r="MQ825" s="319"/>
      <c r="MS825" s="241"/>
      <c r="MT825" s="362">
        <f t="shared" si="1163"/>
        <v>0</v>
      </c>
      <c r="MU825" s="363">
        <f t="shared" ref="MU825:MU838" si="1180">(COUNTA($O825:$BB825))/2</f>
        <v>0</v>
      </c>
      <c r="MV825" s="363">
        <f t="shared" si="1150"/>
        <v>0</v>
      </c>
      <c r="MW825" s="363"/>
      <c r="MX825" s="363">
        <f t="shared" si="1151"/>
        <v>0</v>
      </c>
      <c r="MY825" s="363"/>
      <c r="MZ825" s="363">
        <f t="shared" si="1152"/>
        <v>0</v>
      </c>
      <c r="NA825" s="363"/>
      <c r="NB825" s="363">
        <f t="shared" si="1153"/>
        <v>0</v>
      </c>
      <c r="NC825" s="363"/>
      <c r="ND825" s="363">
        <f t="shared" si="1154"/>
        <v>0</v>
      </c>
      <c r="NE825" s="363"/>
      <c r="NF825" s="363">
        <f t="shared" si="1155"/>
        <v>0</v>
      </c>
      <c r="NG825" s="363"/>
      <c r="NH825" s="363">
        <f t="shared" si="1156"/>
        <v>0</v>
      </c>
      <c r="NI825" s="363"/>
      <c r="NJ825" s="363">
        <f t="shared" si="1157"/>
        <v>0</v>
      </c>
      <c r="NK825" s="363"/>
      <c r="NL825" s="363">
        <f t="shared" si="1164"/>
        <v>0</v>
      </c>
      <c r="NM825" s="364"/>
      <c r="NN825" s="370"/>
      <c r="NR825" s="318">
        <f t="shared" si="1158"/>
        <v>0</v>
      </c>
      <c r="NS825" s="318">
        <f t="shared" si="1159"/>
        <v>0</v>
      </c>
      <c r="NT825" s="318">
        <f t="shared" si="1160"/>
        <v>0</v>
      </c>
    </row>
    <row r="826" spans="1:384" s="318" customFormat="1" ht="10.199999999999999" customHeight="1" x14ac:dyDescent="0.3">
      <c r="A826" s="25"/>
      <c r="B826" s="389"/>
      <c r="C826" s="424"/>
      <c r="D826" s="15"/>
      <c r="E826" s="106"/>
      <c r="F826" s="106"/>
      <c r="G826" s="106"/>
      <c r="H826" s="399"/>
      <c r="I826" s="394">
        <f>Prenoms!$B$19</f>
        <v>0</v>
      </c>
      <c r="J826" s="395"/>
      <c r="K826" s="395"/>
      <c r="L826" s="395"/>
      <c r="M826" s="395"/>
      <c r="N826" s="81" t="str">
        <f>IF(NL826&lt;&gt;0,"",IF(Conges!AC53=0,"",Conges!AC53))</f>
        <v/>
      </c>
      <c r="O826" s="82"/>
      <c r="P826" s="83"/>
      <c r="Q826" s="83"/>
      <c r="R826" s="83"/>
      <c r="S826" s="83"/>
      <c r="T826" s="83"/>
      <c r="U826" s="83"/>
      <c r="V826" s="84"/>
      <c r="W826" s="82"/>
      <c r="X826" s="83"/>
      <c r="Y826" s="83"/>
      <c r="Z826" s="83"/>
      <c r="AA826" s="83"/>
      <c r="AB826" s="83"/>
      <c r="AC826" s="83"/>
      <c r="AD826" s="84"/>
      <c r="AE826" s="82"/>
      <c r="AF826" s="83"/>
      <c r="AG826" s="83"/>
      <c r="AH826" s="83"/>
      <c r="AI826" s="83"/>
      <c r="AJ826" s="84"/>
      <c r="AK826" s="82"/>
      <c r="AL826" s="83"/>
      <c r="AM826" s="83"/>
      <c r="AN826" s="83"/>
      <c r="AO826" s="83"/>
      <c r="AP826" s="83"/>
      <c r="AQ826" s="83"/>
      <c r="AR826" s="83"/>
      <c r="AS826" s="83"/>
      <c r="AT826" s="84"/>
      <c r="AU826" s="82"/>
      <c r="AV826" s="83"/>
      <c r="AW826" s="83"/>
      <c r="AX826" s="83"/>
      <c r="AY826" s="83"/>
      <c r="AZ826" s="83"/>
      <c r="BA826" s="83"/>
      <c r="BB826" s="84"/>
      <c r="BC826" s="85">
        <f>IF(NL826&lt;&gt;0,(IF(Conges!AC$53=0,0,3)),0)</f>
        <v>0</v>
      </c>
      <c r="BD826" s="417"/>
      <c r="BE826" s="390">
        <f>IF(OR(Conges!AC$53="A",Conges!AC$53="V"),Prenoms!L$19,NL826)</f>
        <v>0</v>
      </c>
      <c r="BF826" s="391"/>
      <c r="BG826" s="286"/>
      <c r="BH826" s="287">
        <f t="shared" si="1143"/>
        <v>0</v>
      </c>
      <c r="BI826" s="288" t="str">
        <f t="shared" si="1144"/>
        <v/>
      </c>
      <c r="BJ826" s="300">
        <v>0</v>
      </c>
      <c r="BK826" s="301">
        <f t="shared" si="1161"/>
        <v>0</v>
      </c>
      <c r="BL826" s="302">
        <f t="shared" si="1114"/>
        <v>0</v>
      </c>
      <c r="BM826" s="302">
        <f t="shared" si="1115"/>
        <v>0</v>
      </c>
      <c r="BN826" s="302">
        <f>SUM('Heures Pointage'!$QD$29:$QE$29)</f>
        <v>0</v>
      </c>
      <c r="BO826" s="302">
        <f>SUM('Heures et Indemnites'!$QD$29:$QE$29)</f>
        <v>0</v>
      </c>
      <c r="BP826" s="303">
        <f t="shared" si="1116"/>
        <v>0</v>
      </c>
      <c r="BQ826" s="303">
        <f>'Heures Pointage'!$RB$29</f>
        <v>0</v>
      </c>
      <c r="BR826" s="304">
        <f t="shared" ref="BR826" si="1181">$BH$1071</f>
        <v>0</v>
      </c>
      <c r="BS826" s="149">
        <f>Prenoms!$C$19</f>
        <v>0</v>
      </c>
      <c r="BT826" s="180"/>
      <c r="BU826" s="324">
        <f>SUM('Heures et Indemnites'!$QD$29:$QE$29)</f>
        <v>0</v>
      </c>
      <c r="BV826" s="235">
        <f>SUM('Heures et Indemnites'!$QD$6:$QE$29)</f>
        <v>0</v>
      </c>
      <c r="BW826" s="324"/>
      <c r="BX826" s="235"/>
      <c r="BY826" s="319"/>
      <c r="BZ826" s="319"/>
      <c r="CA826" s="319"/>
      <c r="CB826" s="319"/>
      <c r="CC826" s="319"/>
      <c r="CD826" s="319"/>
      <c r="CE826" s="319"/>
      <c r="CF826" s="319"/>
      <c r="CG826" s="319"/>
      <c r="CH826" s="319"/>
      <c r="CI826" s="319"/>
      <c r="CJ826" s="319"/>
      <c r="CK826" s="319"/>
      <c r="CL826" s="319"/>
      <c r="CM826" s="319"/>
      <c r="CN826" s="319"/>
      <c r="CO826" s="319"/>
      <c r="CP826" s="319"/>
      <c r="CQ826" s="319"/>
      <c r="CR826" s="319"/>
      <c r="CS826" s="319"/>
      <c r="CT826" s="319"/>
      <c r="CU826" s="319"/>
      <c r="CV826" s="319"/>
      <c r="CW826" s="319"/>
      <c r="CX826" s="319"/>
      <c r="CY826" s="319"/>
      <c r="CZ826" s="319"/>
      <c r="DA826" s="319"/>
      <c r="DB826" s="319"/>
      <c r="DC826" s="319"/>
      <c r="DD826" s="319"/>
      <c r="DE826" s="319"/>
      <c r="DF826" s="319"/>
      <c r="DG826" s="319"/>
      <c r="DH826" s="319"/>
      <c r="DI826" s="319"/>
      <c r="DJ826" s="319"/>
      <c r="DK826" s="319"/>
      <c r="DL826" s="319"/>
      <c r="DM826" s="319"/>
      <c r="DN826" s="319"/>
      <c r="DO826" s="319"/>
      <c r="DP826" s="319"/>
      <c r="DQ826" s="319"/>
      <c r="DR826" s="319"/>
      <c r="DS826" s="319"/>
      <c r="DT826" s="319"/>
      <c r="DU826" s="319"/>
      <c r="DV826" s="319"/>
      <c r="DW826" s="319"/>
      <c r="DX826" s="319"/>
      <c r="DY826" s="319"/>
      <c r="DZ826" s="319"/>
      <c r="EA826" s="319"/>
      <c r="EB826" s="319"/>
      <c r="EC826" s="319"/>
      <c r="ED826" s="319"/>
      <c r="EE826" s="319"/>
      <c r="EF826" s="319"/>
      <c r="EG826" s="319"/>
      <c r="EH826" s="319"/>
      <c r="EI826" s="319"/>
      <c r="EJ826" s="319"/>
      <c r="EK826" s="319"/>
      <c r="EL826" s="319"/>
      <c r="EM826" s="319"/>
      <c r="EN826" s="319"/>
      <c r="EO826" s="319"/>
      <c r="EP826" s="319"/>
      <c r="EQ826" s="319"/>
      <c r="ER826" s="319"/>
      <c r="ES826" s="319"/>
      <c r="ET826" s="319"/>
      <c r="EU826" s="319"/>
      <c r="EV826" s="319"/>
      <c r="EW826" s="319"/>
      <c r="EX826" s="319"/>
      <c r="EY826" s="319"/>
      <c r="EZ826" s="319"/>
      <c r="FA826" s="319"/>
      <c r="FB826" s="319"/>
      <c r="FC826" s="319"/>
      <c r="FD826" s="319"/>
      <c r="FE826" s="319"/>
      <c r="FF826" s="319"/>
      <c r="FG826" s="319"/>
      <c r="FH826" s="319"/>
      <c r="FI826" s="319"/>
      <c r="FJ826" s="319"/>
      <c r="FK826" s="319"/>
      <c r="FL826" s="319"/>
      <c r="FM826" s="319"/>
      <c r="FN826" s="319"/>
      <c r="FO826" s="319"/>
      <c r="FP826" s="319"/>
      <c r="FQ826" s="319"/>
      <c r="FR826" s="319"/>
      <c r="FS826" s="319"/>
      <c r="FT826" s="319"/>
      <c r="FU826" s="319"/>
      <c r="FV826" s="319"/>
      <c r="FW826" s="319"/>
      <c r="FX826" s="319"/>
      <c r="FY826" s="319"/>
      <c r="FZ826" s="319"/>
      <c r="GA826" s="319"/>
      <c r="GB826" s="319"/>
      <c r="GC826" s="319"/>
      <c r="GD826" s="319"/>
      <c r="GE826" s="319"/>
      <c r="GF826" s="319"/>
      <c r="GG826" s="319"/>
      <c r="GH826" s="319"/>
      <c r="GI826" s="319"/>
      <c r="GJ826" s="319"/>
      <c r="GK826" s="319"/>
      <c r="GL826" s="319"/>
      <c r="GM826" s="319"/>
      <c r="GN826" s="319"/>
      <c r="GO826" s="319"/>
      <c r="GP826" s="319"/>
      <c r="GQ826" s="319"/>
      <c r="GR826" s="319"/>
      <c r="GS826" s="319"/>
      <c r="GT826" s="319"/>
      <c r="GU826" s="319"/>
      <c r="GV826" s="319"/>
      <c r="GW826" s="319"/>
      <c r="GX826" s="319"/>
      <c r="GY826" s="319"/>
      <c r="GZ826" s="319"/>
      <c r="HA826" s="319"/>
      <c r="HB826" s="319"/>
      <c r="HC826" s="319"/>
      <c r="HD826" s="319"/>
      <c r="HE826" s="319"/>
      <c r="HF826" s="319"/>
      <c r="HG826" s="319"/>
      <c r="HH826" s="319"/>
      <c r="HI826" s="319"/>
      <c r="HJ826" s="319"/>
      <c r="HK826" s="319"/>
      <c r="HL826" s="319"/>
      <c r="HM826" s="319"/>
      <c r="HN826" s="319"/>
      <c r="HO826" s="319"/>
      <c r="HP826" s="319"/>
      <c r="HQ826" s="319"/>
      <c r="HR826" s="319"/>
      <c r="HS826" s="319"/>
      <c r="HT826" s="319"/>
      <c r="HU826" s="319"/>
      <c r="HV826" s="319"/>
      <c r="HW826" s="319"/>
      <c r="HX826" s="319"/>
      <c r="HY826" s="319"/>
      <c r="HZ826" s="319"/>
      <c r="IA826" s="319"/>
      <c r="IB826" s="319"/>
      <c r="IC826" s="319"/>
      <c r="ID826" s="319"/>
      <c r="IE826" s="319"/>
      <c r="IF826" s="319"/>
      <c r="IG826" s="319"/>
      <c r="IH826" s="319"/>
      <c r="II826" s="319"/>
      <c r="IJ826" s="319"/>
      <c r="IK826" s="319"/>
      <c r="IL826" s="319"/>
      <c r="IM826" s="319"/>
      <c r="IN826" s="319"/>
      <c r="IO826" s="319"/>
      <c r="IP826" s="319"/>
      <c r="IQ826" s="319"/>
      <c r="IR826" s="319"/>
      <c r="IS826" s="319"/>
      <c r="IT826" s="319"/>
      <c r="IU826" s="319"/>
      <c r="IV826" s="319"/>
      <c r="IW826" s="319"/>
      <c r="IX826" s="319"/>
      <c r="IY826" s="319"/>
      <c r="IZ826" s="319"/>
      <c r="JA826" s="319"/>
      <c r="JB826" s="319"/>
      <c r="JC826" s="319"/>
      <c r="JD826" s="319"/>
      <c r="JE826" s="319"/>
      <c r="JF826" s="319"/>
      <c r="JG826" s="319"/>
      <c r="JH826" s="319"/>
      <c r="JI826" s="319"/>
      <c r="JJ826" s="319"/>
      <c r="JK826" s="319"/>
      <c r="JL826" s="319"/>
      <c r="JM826" s="319"/>
      <c r="JN826" s="319"/>
      <c r="JO826" s="319"/>
      <c r="JP826" s="319"/>
      <c r="JQ826" s="319"/>
      <c r="JR826" s="319"/>
      <c r="JS826" s="319"/>
      <c r="JT826" s="319"/>
      <c r="JU826" s="319"/>
      <c r="JV826" s="319"/>
      <c r="JW826" s="319"/>
      <c r="JX826" s="319"/>
      <c r="JY826" s="319"/>
      <c r="JZ826" s="319"/>
      <c r="KA826" s="319"/>
      <c r="KB826" s="319"/>
      <c r="KC826" s="319"/>
      <c r="KD826" s="319"/>
      <c r="KE826" s="319"/>
      <c r="KF826" s="319"/>
      <c r="KG826" s="319"/>
      <c r="KH826" s="319"/>
      <c r="KI826" s="319"/>
      <c r="KJ826" s="319"/>
      <c r="KK826" s="319"/>
      <c r="KL826" s="319"/>
      <c r="KM826" s="319"/>
      <c r="KN826" s="319"/>
      <c r="KO826" s="319"/>
      <c r="KP826" s="319"/>
      <c r="KQ826" s="319"/>
      <c r="KR826" s="319"/>
      <c r="KS826" s="319"/>
      <c r="KT826" s="319"/>
      <c r="KU826" s="319"/>
      <c r="KV826" s="319"/>
      <c r="KW826" s="319"/>
      <c r="KX826" s="319"/>
      <c r="KY826" s="319"/>
      <c r="KZ826" s="319"/>
      <c r="LA826" s="319"/>
      <c r="LB826" s="319"/>
      <c r="LC826" s="319"/>
      <c r="LD826" s="319"/>
      <c r="LE826" s="319"/>
      <c r="LF826" s="319"/>
      <c r="LG826" s="319"/>
      <c r="LH826" s="319"/>
      <c r="LI826" s="319"/>
      <c r="LJ826" s="319"/>
      <c r="LK826" s="319"/>
      <c r="LL826" s="319"/>
      <c r="LM826" s="319"/>
      <c r="LN826" s="319"/>
      <c r="LO826" s="319"/>
      <c r="LP826" s="319"/>
      <c r="LQ826" s="319"/>
      <c r="LR826" s="319"/>
      <c r="LS826" s="319"/>
      <c r="LT826" s="319"/>
      <c r="LU826" s="319"/>
      <c r="LV826" s="319"/>
      <c r="LW826" s="319"/>
      <c r="LX826" s="319"/>
      <c r="LY826" s="319"/>
      <c r="LZ826" s="319"/>
      <c r="MA826" s="319"/>
      <c r="MB826" s="319"/>
      <c r="MC826" s="319"/>
      <c r="MD826" s="319"/>
      <c r="ME826" s="319"/>
      <c r="MF826" s="319"/>
      <c r="MG826" s="319"/>
      <c r="MH826" s="319"/>
      <c r="MI826" s="319"/>
      <c r="MJ826" s="319"/>
      <c r="MK826" s="319"/>
      <c r="ML826" s="319"/>
      <c r="MM826" s="319"/>
      <c r="MN826" s="319"/>
      <c r="MO826" s="319"/>
      <c r="MP826" s="319"/>
      <c r="MQ826" s="319"/>
      <c r="MS826" s="241"/>
      <c r="MT826" s="373">
        <f t="shared" si="1163"/>
        <v>0</v>
      </c>
      <c r="MU826" s="365">
        <f t="shared" si="1180"/>
        <v>0</v>
      </c>
      <c r="MV826" s="365">
        <f t="shared" si="1150"/>
        <v>0</v>
      </c>
      <c r="MW826" s="365"/>
      <c r="MX826" s="365">
        <f t="shared" si="1151"/>
        <v>0</v>
      </c>
      <c r="MY826" s="365"/>
      <c r="MZ826" s="365">
        <f t="shared" si="1152"/>
        <v>0</v>
      </c>
      <c r="NA826" s="365"/>
      <c r="NB826" s="365">
        <f t="shared" si="1153"/>
        <v>0</v>
      </c>
      <c r="NC826" s="365"/>
      <c r="ND826" s="365">
        <f t="shared" si="1154"/>
        <v>0</v>
      </c>
      <c r="NE826" s="365"/>
      <c r="NF826" s="365">
        <f t="shared" si="1155"/>
        <v>0</v>
      </c>
      <c r="NG826" s="365"/>
      <c r="NH826" s="365">
        <f t="shared" si="1156"/>
        <v>0</v>
      </c>
      <c r="NI826" s="365"/>
      <c r="NJ826" s="365">
        <f t="shared" si="1157"/>
        <v>0</v>
      </c>
      <c r="NK826" s="365"/>
      <c r="NL826" s="365">
        <f t="shared" si="1164"/>
        <v>0</v>
      </c>
      <c r="NM826" s="366"/>
      <c r="NN826" s="370"/>
      <c r="NR826" s="318">
        <f t="shared" si="1158"/>
        <v>0</v>
      </c>
      <c r="NS826" s="318">
        <f t="shared" si="1159"/>
        <v>0</v>
      </c>
      <c r="NT826" s="318">
        <f t="shared" si="1160"/>
        <v>0</v>
      </c>
    </row>
    <row r="827" spans="1:384" s="318" customFormat="1" ht="10.199999999999999" customHeight="1" x14ac:dyDescent="0.3">
      <c r="A827" s="25"/>
      <c r="B827" s="389"/>
      <c r="C827" s="424"/>
      <c r="D827" s="15"/>
      <c r="E827" s="106"/>
      <c r="F827" s="106"/>
      <c r="G827" s="106"/>
      <c r="H827" s="399"/>
      <c r="I827" s="381">
        <f>Prenoms!$B$20</f>
        <v>0</v>
      </c>
      <c r="J827" s="382"/>
      <c r="K827" s="382"/>
      <c r="L827" s="382"/>
      <c r="M827" s="382"/>
      <c r="N827" s="68" t="str">
        <f>IF(NL827&lt;&gt;0,"",IF(Conges!AC54=0,"",Conges!AC54))</f>
        <v/>
      </c>
      <c r="O827" s="69"/>
      <c r="P827" s="70"/>
      <c r="Q827" s="70"/>
      <c r="R827" s="70"/>
      <c r="S827" s="70"/>
      <c r="T827" s="70"/>
      <c r="U827" s="70"/>
      <c r="V827" s="71"/>
      <c r="W827" s="69"/>
      <c r="X827" s="70"/>
      <c r="Y827" s="70"/>
      <c r="Z827" s="70"/>
      <c r="AA827" s="70"/>
      <c r="AB827" s="70"/>
      <c r="AC827" s="70"/>
      <c r="AD827" s="71"/>
      <c r="AE827" s="69"/>
      <c r="AF827" s="70"/>
      <c r="AG827" s="70"/>
      <c r="AH827" s="70"/>
      <c r="AI827" s="70"/>
      <c r="AJ827" s="71"/>
      <c r="AK827" s="69"/>
      <c r="AL827" s="70"/>
      <c r="AM827" s="70"/>
      <c r="AN827" s="70"/>
      <c r="AO827" s="70"/>
      <c r="AP827" s="70"/>
      <c r="AQ827" s="70"/>
      <c r="AR827" s="70"/>
      <c r="AS827" s="70"/>
      <c r="AT827" s="71"/>
      <c r="AU827" s="69"/>
      <c r="AV827" s="70"/>
      <c r="AW827" s="70"/>
      <c r="AX827" s="70"/>
      <c r="AY827" s="70"/>
      <c r="AZ827" s="70"/>
      <c r="BA827" s="70"/>
      <c r="BB827" s="71"/>
      <c r="BC827" s="72">
        <f>IF(NL827&lt;&gt;0,(IF(Conges!AC$54=0,0,3)),0)</f>
        <v>0</v>
      </c>
      <c r="BD827" s="417"/>
      <c r="BE827" s="392">
        <f>IF(OR(Conges!AC$54="A",Conges!AC$54="V"),Prenoms!L$20,NL827)</f>
        <v>0</v>
      </c>
      <c r="BF827" s="393"/>
      <c r="BG827" s="289"/>
      <c r="BH827" s="290">
        <f t="shared" si="1143"/>
        <v>0</v>
      </c>
      <c r="BI827" s="291" t="str">
        <f t="shared" si="1144"/>
        <v/>
      </c>
      <c r="BJ827" s="305">
        <v>0</v>
      </c>
      <c r="BK827" s="306">
        <f t="shared" si="1161"/>
        <v>0</v>
      </c>
      <c r="BL827" s="307">
        <f t="shared" si="1114"/>
        <v>0</v>
      </c>
      <c r="BM827" s="307">
        <f t="shared" si="1115"/>
        <v>0</v>
      </c>
      <c r="BN827" s="307">
        <f>SUM('Heures Pointage'!$RD$29:$RE$29)</f>
        <v>0</v>
      </c>
      <c r="BO827" s="307">
        <f>SUM('Heures et Indemnites'!$RD$29:$RE$29)</f>
        <v>0</v>
      </c>
      <c r="BP827" s="308">
        <f t="shared" si="1116"/>
        <v>0</v>
      </c>
      <c r="BQ827" s="308">
        <f>'Heures Pointage'!$SB$29</f>
        <v>0</v>
      </c>
      <c r="BR827" s="309">
        <f t="shared" ref="BR827" si="1182">$BH$1072</f>
        <v>0</v>
      </c>
      <c r="BS827" s="150">
        <f>Prenoms!$C$20</f>
        <v>0</v>
      </c>
      <c r="BT827" s="153"/>
      <c r="BU827" s="323">
        <f>SUM('Heures et Indemnites'!$RD$29:$RE$29)</f>
        <v>0</v>
      </c>
      <c r="BV827" s="236">
        <f>SUM('Heures et Indemnites'!$RD$6:$RE$29)</f>
        <v>0</v>
      </c>
      <c r="BW827" s="323"/>
      <c r="BX827" s="236"/>
      <c r="BY827" s="319"/>
      <c r="BZ827" s="319"/>
      <c r="CA827" s="319"/>
      <c r="CB827" s="319"/>
      <c r="CC827" s="319"/>
      <c r="CD827" s="319"/>
      <c r="CE827" s="319"/>
      <c r="CF827" s="319"/>
      <c r="CG827" s="319"/>
      <c r="CH827" s="319"/>
      <c r="CI827" s="319"/>
      <c r="CJ827" s="319"/>
      <c r="CK827" s="319"/>
      <c r="CL827" s="319"/>
      <c r="CM827" s="319"/>
      <c r="CN827" s="319"/>
      <c r="CO827" s="319"/>
      <c r="CP827" s="319"/>
      <c r="CQ827" s="319"/>
      <c r="CR827" s="319"/>
      <c r="CS827" s="319"/>
      <c r="CT827" s="319"/>
      <c r="CU827" s="319"/>
      <c r="CV827" s="319"/>
      <c r="CW827" s="319"/>
      <c r="CX827" s="319"/>
      <c r="CY827" s="319"/>
      <c r="CZ827" s="319"/>
      <c r="DA827" s="319"/>
      <c r="DB827" s="319"/>
      <c r="DC827" s="319"/>
      <c r="DD827" s="319"/>
      <c r="DE827" s="319"/>
      <c r="DF827" s="319"/>
      <c r="DG827" s="319"/>
      <c r="DH827" s="319"/>
      <c r="DI827" s="319"/>
      <c r="DJ827" s="319"/>
      <c r="DK827" s="319"/>
      <c r="DL827" s="319"/>
      <c r="DM827" s="319"/>
      <c r="DN827" s="319"/>
      <c r="DO827" s="319"/>
      <c r="DP827" s="319"/>
      <c r="DQ827" s="319"/>
      <c r="DR827" s="319"/>
      <c r="DS827" s="319"/>
      <c r="DT827" s="319"/>
      <c r="DU827" s="319"/>
      <c r="DV827" s="319"/>
      <c r="DW827" s="319"/>
      <c r="DX827" s="319"/>
      <c r="DY827" s="319"/>
      <c r="DZ827" s="319"/>
      <c r="EA827" s="319"/>
      <c r="EB827" s="319"/>
      <c r="EC827" s="319"/>
      <c r="ED827" s="319"/>
      <c r="EE827" s="319"/>
      <c r="EF827" s="319"/>
      <c r="EG827" s="319"/>
      <c r="EH827" s="319"/>
      <c r="EI827" s="319"/>
      <c r="EJ827" s="319"/>
      <c r="EK827" s="319"/>
      <c r="EL827" s="319"/>
      <c r="EM827" s="319"/>
      <c r="EN827" s="319"/>
      <c r="EO827" s="319"/>
      <c r="EP827" s="319"/>
      <c r="EQ827" s="319"/>
      <c r="ER827" s="319"/>
      <c r="ES827" s="319"/>
      <c r="ET827" s="319"/>
      <c r="EU827" s="319"/>
      <c r="EV827" s="319"/>
      <c r="EW827" s="319"/>
      <c r="EX827" s="319"/>
      <c r="EY827" s="319"/>
      <c r="EZ827" s="319"/>
      <c r="FA827" s="319"/>
      <c r="FB827" s="319"/>
      <c r="FC827" s="319"/>
      <c r="FD827" s="319"/>
      <c r="FE827" s="319"/>
      <c r="FF827" s="319"/>
      <c r="FG827" s="319"/>
      <c r="FH827" s="319"/>
      <c r="FI827" s="319"/>
      <c r="FJ827" s="319"/>
      <c r="FK827" s="319"/>
      <c r="FL827" s="319"/>
      <c r="FM827" s="319"/>
      <c r="FN827" s="319"/>
      <c r="FO827" s="319"/>
      <c r="FP827" s="319"/>
      <c r="FQ827" s="319"/>
      <c r="FR827" s="319"/>
      <c r="FS827" s="319"/>
      <c r="FT827" s="319"/>
      <c r="FU827" s="319"/>
      <c r="FV827" s="319"/>
      <c r="FW827" s="319"/>
      <c r="FX827" s="319"/>
      <c r="FY827" s="319"/>
      <c r="FZ827" s="319"/>
      <c r="GA827" s="319"/>
      <c r="GB827" s="319"/>
      <c r="GC827" s="319"/>
      <c r="GD827" s="319"/>
      <c r="GE827" s="319"/>
      <c r="GF827" s="319"/>
      <c r="GG827" s="319"/>
      <c r="GH827" s="319"/>
      <c r="GI827" s="319"/>
      <c r="GJ827" s="319"/>
      <c r="GK827" s="319"/>
      <c r="GL827" s="319"/>
      <c r="GM827" s="319"/>
      <c r="GN827" s="319"/>
      <c r="GO827" s="319"/>
      <c r="GP827" s="319"/>
      <c r="GQ827" s="319"/>
      <c r="GR827" s="319"/>
      <c r="GS827" s="319"/>
      <c r="GT827" s="319"/>
      <c r="GU827" s="319"/>
      <c r="GV827" s="319"/>
      <c r="GW827" s="319"/>
      <c r="GX827" s="319"/>
      <c r="GY827" s="319"/>
      <c r="GZ827" s="319"/>
      <c r="HA827" s="319"/>
      <c r="HB827" s="319"/>
      <c r="HC827" s="319"/>
      <c r="HD827" s="319"/>
      <c r="HE827" s="319"/>
      <c r="HF827" s="319"/>
      <c r="HG827" s="319"/>
      <c r="HH827" s="319"/>
      <c r="HI827" s="319"/>
      <c r="HJ827" s="319"/>
      <c r="HK827" s="319"/>
      <c r="HL827" s="319"/>
      <c r="HM827" s="319"/>
      <c r="HN827" s="319"/>
      <c r="HO827" s="319"/>
      <c r="HP827" s="319"/>
      <c r="HQ827" s="319"/>
      <c r="HR827" s="319"/>
      <c r="HS827" s="319"/>
      <c r="HT827" s="319"/>
      <c r="HU827" s="319"/>
      <c r="HV827" s="319"/>
      <c r="HW827" s="319"/>
      <c r="HX827" s="319"/>
      <c r="HY827" s="319"/>
      <c r="HZ827" s="319"/>
      <c r="IA827" s="319"/>
      <c r="IB827" s="319"/>
      <c r="IC827" s="319"/>
      <c r="ID827" s="319"/>
      <c r="IE827" s="319"/>
      <c r="IF827" s="319"/>
      <c r="IG827" s="319"/>
      <c r="IH827" s="319"/>
      <c r="II827" s="319"/>
      <c r="IJ827" s="319"/>
      <c r="IK827" s="319"/>
      <c r="IL827" s="319"/>
      <c r="IM827" s="319"/>
      <c r="IN827" s="319"/>
      <c r="IO827" s="319"/>
      <c r="IP827" s="319"/>
      <c r="IQ827" s="319"/>
      <c r="IR827" s="319"/>
      <c r="IS827" s="319"/>
      <c r="IT827" s="319"/>
      <c r="IU827" s="319"/>
      <c r="IV827" s="319"/>
      <c r="IW827" s="319"/>
      <c r="IX827" s="319"/>
      <c r="IY827" s="319"/>
      <c r="IZ827" s="319"/>
      <c r="JA827" s="319"/>
      <c r="JB827" s="319"/>
      <c r="JC827" s="319"/>
      <c r="JD827" s="319"/>
      <c r="JE827" s="319"/>
      <c r="JF827" s="319"/>
      <c r="JG827" s="319"/>
      <c r="JH827" s="319"/>
      <c r="JI827" s="319"/>
      <c r="JJ827" s="319"/>
      <c r="JK827" s="319"/>
      <c r="JL827" s="319"/>
      <c r="JM827" s="319"/>
      <c r="JN827" s="319"/>
      <c r="JO827" s="319"/>
      <c r="JP827" s="319"/>
      <c r="JQ827" s="319"/>
      <c r="JR827" s="319"/>
      <c r="JS827" s="319"/>
      <c r="JT827" s="319"/>
      <c r="JU827" s="319"/>
      <c r="JV827" s="319"/>
      <c r="JW827" s="319"/>
      <c r="JX827" s="319"/>
      <c r="JY827" s="319"/>
      <c r="JZ827" s="319"/>
      <c r="KA827" s="319"/>
      <c r="KB827" s="319"/>
      <c r="KC827" s="319"/>
      <c r="KD827" s="319"/>
      <c r="KE827" s="319"/>
      <c r="KF827" s="319"/>
      <c r="KG827" s="319"/>
      <c r="KH827" s="319"/>
      <c r="KI827" s="319"/>
      <c r="KJ827" s="319"/>
      <c r="KK827" s="319"/>
      <c r="KL827" s="319"/>
      <c r="KM827" s="319"/>
      <c r="KN827" s="319"/>
      <c r="KO827" s="319"/>
      <c r="KP827" s="319"/>
      <c r="KQ827" s="319"/>
      <c r="KR827" s="319"/>
      <c r="KS827" s="319"/>
      <c r="KT827" s="319"/>
      <c r="KU827" s="319"/>
      <c r="KV827" s="319"/>
      <c r="KW827" s="319"/>
      <c r="KX827" s="319"/>
      <c r="KY827" s="319"/>
      <c r="KZ827" s="319"/>
      <c r="LA827" s="319"/>
      <c r="LB827" s="319"/>
      <c r="LC827" s="319"/>
      <c r="LD827" s="319"/>
      <c r="LE827" s="319"/>
      <c r="LF827" s="319"/>
      <c r="LG827" s="319"/>
      <c r="LH827" s="319"/>
      <c r="LI827" s="319"/>
      <c r="LJ827" s="319"/>
      <c r="LK827" s="319"/>
      <c r="LL827" s="319"/>
      <c r="LM827" s="319"/>
      <c r="LN827" s="319"/>
      <c r="LO827" s="319"/>
      <c r="LP827" s="319"/>
      <c r="LQ827" s="319"/>
      <c r="LR827" s="319"/>
      <c r="LS827" s="319"/>
      <c r="LT827" s="319"/>
      <c r="LU827" s="319"/>
      <c r="LV827" s="319"/>
      <c r="LW827" s="319"/>
      <c r="LX827" s="319"/>
      <c r="LY827" s="319"/>
      <c r="LZ827" s="319"/>
      <c r="MA827" s="319"/>
      <c r="MB827" s="319"/>
      <c r="MC827" s="319"/>
      <c r="MD827" s="319"/>
      <c r="ME827" s="319"/>
      <c r="MF827" s="319"/>
      <c r="MG827" s="319"/>
      <c r="MH827" s="319"/>
      <c r="MI827" s="319"/>
      <c r="MJ827" s="319"/>
      <c r="MK827" s="319"/>
      <c r="ML827" s="319"/>
      <c r="MM827" s="319"/>
      <c r="MN827" s="319"/>
      <c r="MO827" s="319"/>
      <c r="MP827" s="319"/>
      <c r="MQ827" s="319"/>
      <c r="MS827" s="241"/>
      <c r="MT827" s="362">
        <f t="shared" si="1163"/>
        <v>0</v>
      </c>
      <c r="MU827" s="363">
        <f t="shared" si="1180"/>
        <v>0</v>
      </c>
      <c r="MV827" s="363">
        <f t="shared" si="1150"/>
        <v>0</v>
      </c>
      <c r="MW827" s="363"/>
      <c r="MX827" s="363">
        <f t="shared" si="1151"/>
        <v>0</v>
      </c>
      <c r="MY827" s="363"/>
      <c r="MZ827" s="363">
        <f t="shared" si="1152"/>
        <v>0</v>
      </c>
      <c r="NA827" s="363"/>
      <c r="NB827" s="363">
        <f t="shared" si="1153"/>
        <v>0</v>
      </c>
      <c r="NC827" s="363"/>
      <c r="ND827" s="363">
        <f t="shared" si="1154"/>
        <v>0</v>
      </c>
      <c r="NE827" s="363"/>
      <c r="NF827" s="363">
        <f t="shared" si="1155"/>
        <v>0</v>
      </c>
      <c r="NG827" s="363"/>
      <c r="NH827" s="363">
        <f t="shared" si="1156"/>
        <v>0</v>
      </c>
      <c r="NI827" s="363"/>
      <c r="NJ827" s="363">
        <f t="shared" si="1157"/>
        <v>0</v>
      </c>
      <c r="NK827" s="363"/>
      <c r="NL827" s="363">
        <f t="shared" si="1164"/>
        <v>0</v>
      </c>
      <c r="NM827" s="364"/>
      <c r="NN827" s="370"/>
      <c r="NR827" s="318">
        <f t="shared" si="1158"/>
        <v>0</v>
      </c>
      <c r="NS827" s="318">
        <f t="shared" si="1159"/>
        <v>0</v>
      </c>
      <c r="NT827" s="318">
        <f t="shared" si="1160"/>
        <v>0</v>
      </c>
    </row>
    <row r="828" spans="1:384" s="318" customFormat="1" ht="10.199999999999999" customHeight="1" x14ac:dyDescent="0.3">
      <c r="A828" s="25"/>
      <c r="B828" s="389"/>
      <c r="C828" s="424"/>
      <c r="D828" s="15"/>
      <c r="E828" s="106"/>
      <c r="F828" s="106"/>
      <c r="G828" s="106"/>
      <c r="H828" s="399"/>
      <c r="I828" s="394">
        <f>Prenoms!$B$21</f>
        <v>0</v>
      </c>
      <c r="J828" s="395"/>
      <c r="K828" s="395"/>
      <c r="L828" s="395"/>
      <c r="M828" s="395"/>
      <c r="N828" s="81" t="str">
        <f>IF(NL828&lt;&gt;0,"",IF(Conges!AC55=0,"",Conges!AC55))</f>
        <v/>
      </c>
      <c r="O828" s="82"/>
      <c r="P828" s="83"/>
      <c r="Q828" s="83"/>
      <c r="R828" s="83"/>
      <c r="S828" s="83"/>
      <c r="T828" s="83"/>
      <c r="U828" s="83"/>
      <c r="V828" s="84"/>
      <c r="W828" s="82"/>
      <c r="X828" s="83"/>
      <c r="Y828" s="83"/>
      <c r="Z828" s="83"/>
      <c r="AA828" s="83"/>
      <c r="AB828" s="83"/>
      <c r="AC828" s="83"/>
      <c r="AD828" s="84"/>
      <c r="AE828" s="82"/>
      <c r="AF828" s="83"/>
      <c r="AG828" s="83"/>
      <c r="AH828" s="83"/>
      <c r="AI828" s="83"/>
      <c r="AJ828" s="84"/>
      <c r="AK828" s="82"/>
      <c r="AL828" s="83"/>
      <c r="AM828" s="83"/>
      <c r="AN828" s="83"/>
      <c r="AO828" s="83"/>
      <c r="AP828" s="83"/>
      <c r="AQ828" s="83"/>
      <c r="AR828" s="83"/>
      <c r="AS828" s="83"/>
      <c r="AT828" s="84"/>
      <c r="AU828" s="82"/>
      <c r="AV828" s="83"/>
      <c r="AW828" s="83"/>
      <c r="AX828" s="83"/>
      <c r="AY828" s="83"/>
      <c r="AZ828" s="83"/>
      <c r="BA828" s="83"/>
      <c r="BB828" s="84"/>
      <c r="BC828" s="85">
        <f>IF(NL828&lt;&gt;0,(IF(Conges!AC$55=0,0,3)),0)</f>
        <v>0</v>
      </c>
      <c r="BD828" s="417"/>
      <c r="BE828" s="390">
        <f>IF(OR(Conges!AC$55="A",Conges!AC$55="V"),Prenoms!L$21,NL828)</f>
        <v>0</v>
      </c>
      <c r="BF828" s="391"/>
      <c r="BG828" s="286"/>
      <c r="BH828" s="287">
        <f t="shared" si="1143"/>
        <v>0</v>
      </c>
      <c r="BI828" s="288" t="str">
        <f t="shared" si="1144"/>
        <v/>
      </c>
      <c r="BJ828" s="300">
        <v>0</v>
      </c>
      <c r="BK828" s="301">
        <f t="shared" si="1161"/>
        <v>0</v>
      </c>
      <c r="BL828" s="302">
        <f t="shared" si="1114"/>
        <v>0</v>
      </c>
      <c r="BM828" s="302">
        <f t="shared" si="1115"/>
        <v>0</v>
      </c>
      <c r="BN828" s="302">
        <f>SUM('Heures Pointage'!$SD$29:$SE$29)</f>
        <v>0</v>
      </c>
      <c r="BO828" s="302">
        <f>SUM('Heures et Indemnites'!$SD$29:$SE$29)</f>
        <v>0</v>
      </c>
      <c r="BP828" s="303">
        <f t="shared" si="1116"/>
        <v>0</v>
      </c>
      <c r="BQ828" s="303">
        <f>'Heures Pointage'!$TB$29</f>
        <v>0</v>
      </c>
      <c r="BR828" s="304">
        <f t="shared" ref="BR828" si="1183">$BH$1073</f>
        <v>0</v>
      </c>
      <c r="BS828" s="149">
        <f>Prenoms!$C$21</f>
        <v>0</v>
      </c>
      <c r="BT828" s="180"/>
      <c r="BU828" s="324">
        <f>SUM('Heures et Indemnites'!$SD$29:$SE$29)</f>
        <v>0</v>
      </c>
      <c r="BV828" s="235">
        <f>SUM('Heures et Indemnites'!$SD$6:$SE$29)</f>
        <v>0</v>
      </c>
      <c r="BW828" s="324"/>
      <c r="BX828" s="235"/>
      <c r="BY828" s="319"/>
      <c r="BZ828" s="319"/>
      <c r="CA828" s="319"/>
      <c r="CB828" s="319"/>
      <c r="CC828" s="319"/>
      <c r="CD828" s="319"/>
      <c r="CE828" s="319"/>
      <c r="CF828" s="319"/>
      <c r="CG828" s="319"/>
      <c r="CH828" s="319"/>
      <c r="CI828" s="319"/>
      <c r="CJ828" s="319"/>
      <c r="CK828" s="319"/>
      <c r="CL828" s="319"/>
      <c r="CM828" s="319"/>
      <c r="CN828" s="319"/>
      <c r="CO828" s="319"/>
      <c r="CP828" s="319"/>
      <c r="CQ828" s="319"/>
      <c r="CR828" s="319"/>
      <c r="CS828" s="319"/>
      <c r="CT828" s="319"/>
      <c r="CU828" s="319"/>
      <c r="CV828" s="319"/>
      <c r="CW828" s="319"/>
      <c r="CX828" s="319"/>
      <c r="CY828" s="319"/>
      <c r="CZ828" s="319"/>
      <c r="DA828" s="319"/>
      <c r="DB828" s="319"/>
      <c r="DC828" s="319"/>
      <c r="DD828" s="319"/>
      <c r="DE828" s="319"/>
      <c r="DF828" s="319"/>
      <c r="DG828" s="319"/>
      <c r="DH828" s="319"/>
      <c r="DI828" s="319"/>
      <c r="DJ828" s="319"/>
      <c r="DK828" s="319"/>
      <c r="DL828" s="319"/>
      <c r="DM828" s="319"/>
      <c r="DN828" s="319"/>
      <c r="DO828" s="319"/>
      <c r="DP828" s="319"/>
      <c r="DQ828" s="319"/>
      <c r="DR828" s="319"/>
      <c r="DS828" s="319"/>
      <c r="DT828" s="319"/>
      <c r="DU828" s="319"/>
      <c r="DV828" s="319"/>
      <c r="DW828" s="319"/>
      <c r="DX828" s="319"/>
      <c r="DY828" s="319"/>
      <c r="DZ828" s="319"/>
      <c r="EA828" s="319"/>
      <c r="EB828" s="319"/>
      <c r="EC828" s="319"/>
      <c r="ED828" s="319"/>
      <c r="EE828" s="319"/>
      <c r="EF828" s="319"/>
      <c r="EG828" s="319"/>
      <c r="EH828" s="319"/>
      <c r="EI828" s="319"/>
      <c r="EJ828" s="319"/>
      <c r="EK828" s="319"/>
      <c r="EL828" s="319"/>
      <c r="EM828" s="319"/>
      <c r="EN828" s="319"/>
      <c r="EO828" s="319"/>
      <c r="EP828" s="319"/>
      <c r="EQ828" s="319"/>
      <c r="ER828" s="319"/>
      <c r="ES828" s="319"/>
      <c r="ET828" s="319"/>
      <c r="EU828" s="319"/>
      <c r="EV828" s="319"/>
      <c r="EW828" s="319"/>
      <c r="EX828" s="319"/>
      <c r="EY828" s="319"/>
      <c r="EZ828" s="319"/>
      <c r="FA828" s="319"/>
      <c r="FB828" s="319"/>
      <c r="FC828" s="319"/>
      <c r="FD828" s="319"/>
      <c r="FE828" s="319"/>
      <c r="FF828" s="319"/>
      <c r="FG828" s="319"/>
      <c r="FH828" s="319"/>
      <c r="FI828" s="319"/>
      <c r="FJ828" s="319"/>
      <c r="FK828" s="319"/>
      <c r="FL828" s="319"/>
      <c r="FM828" s="319"/>
      <c r="FN828" s="319"/>
      <c r="FO828" s="319"/>
      <c r="FP828" s="319"/>
      <c r="FQ828" s="319"/>
      <c r="FR828" s="319"/>
      <c r="FS828" s="319"/>
      <c r="FT828" s="319"/>
      <c r="FU828" s="319"/>
      <c r="FV828" s="319"/>
      <c r="FW828" s="319"/>
      <c r="FX828" s="319"/>
      <c r="FY828" s="319"/>
      <c r="FZ828" s="319"/>
      <c r="GA828" s="319"/>
      <c r="GB828" s="319"/>
      <c r="GC828" s="319"/>
      <c r="GD828" s="319"/>
      <c r="GE828" s="319"/>
      <c r="GF828" s="319"/>
      <c r="GG828" s="319"/>
      <c r="GH828" s="319"/>
      <c r="GI828" s="319"/>
      <c r="GJ828" s="319"/>
      <c r="GK828" s="319"/>
      <c r="GL828" s="319"/>
      <c r="GM828" s="319"/>
      <c r="GN828" s="319"/>
      <c r="GO828" s="319"/>
      <c r="GP828" s="319"/>
      <c r="GQ828" s="319"/>
      <c r="GR828" s="319"/>
      <c r="GS828" s="319"/>
      <c r="GT828" s="319"/>
      <c r="GU828" s="319"/>
      <c r="GV828" s="319"/>
      <c r="GW828" s="319"/>
      <c r="GX828" s="319"/>
      <c r="GY828" s="319"/>
      <c r="GZ828" s="319"/>
      <c r="HA828" s="319"/>
      <c r="HB828" s="319"/>
      <c r="HC828" s="319"/>
      <c r="HD828" s="319"/>
      <c r="HE828" s="319"/>
      <c r="HF828" s="319"/>
      <c r="HG828" s="319"/>
      <c r="HH828" s="319"/>
      <c r="HI828" s="319"/>
      <c r="HJ828" s="319"/>
      <c r="HK828" s="319"/>
      <c r="HL828" s="319"/>
      <c r="HM828" s="319"/>
      <c r="HN828" s="319"/>
      <c r="HO828" s="319"/>
      <c r="HP828" s="319"/>
      <c r="HQ828" s="319"/>
      <c r="HR828" s="319"/>
      <c r="HS828" s="319"/>
      <c r="HT828" s="319"/>
      <c r="HU828" s="319"/>
      <c r="HV828" s="319"/>
      <c r="HW828" s="319"/>
      <c r="HX828" s="319"/>
      <c r="HY828" s="319"/>
      <c r="HZ828" s="319"/>
      <c r="IA828" s="319"/>
      <c r="IB828" s="319"/>
      <c r="IC828" s="319"/>
      <c r="ID828" s="319"/>
      <c r="IE828" s="319"/>
      <c r="IF828" s="319"/>
      <c r="IG828" s="319"/>
      <c r="IH828" s="319"/>
      <c r="II828" s="319"/>
      <c r="IJ828" s="319"/>
      <c r="IK828" s="319"/>
      <c r="IL828" s="319"/>
      <c r="IM828" s="319"/>
      <c r="IN828" s="319"/>
      <c r="IO828" s="319"/>
      <c r="IP828" s="319"/>
      <c r="IQ828" s="319"/>
      <c r="IR828" s="319"/>
      <c r="IS828" s="319"/>
      <c r="IT828" s="319"/>
      <c r="IU828" s="319"/>
      <c r="IV828" s="319"/>
      <c r="IW828" s="319"/>
      <c r="IX828" s="319"/>
      <c r="IY828" s="319"/>
      <c r="IZ828" s="319"/>
      <c r="JA828" s="319"/>
      <c r="JB828" s="319"/>
      <c r="JC828" s="319"/>
      <c r="JD828" s="319"/>
      <c r="JE828" s="319"/>
      <c r="JF828" s="319"/>
      <c r="JG828" s="319"/>
      <c r="JH828" s="319"/>
      <c r="JI828" s="319"/>
      <c r="JJ828" s="319"/>
      <c r="JK828" s="319"/>
      <c r="JL828" s="319"/>
      <c r="JM828" s="319"/>
      <c r="JN828" s="319"/>
      <c r="JO828" s="319"/>
      <c r="JP828" s="319"/>
      <c r="JQ828" s="319"/>
      <c r="JR828" s="319"/>
      <c r="JS828" s="319"/>
      <c r="JT828" s="319"/>
      <c r="JU828" s="319"/>
      <c r="JV828" s="319"/>
      <c r="JW828" s="319"/>
      <c r="JX828" s="319"/>
      <c r="JY828" s="319"/>
      <c r="JZ828" s="319"/>
      <c r="KA828" s="319"/>
      <c r="KB828" s="319"/>
      <c r="KC828" s="319"/>
      <c r="KD828" s="319"/>
      <c r="KE828" s="319"/>
      <c r="KF828" s="319"/>
      <c r="KG828" s="319"/>
      <c r="KH828" s="319"/>
      <c r="KI828" s="319"/>
      <c r="KJ828" s="319"/>
      <c r="KK828" s="319"/>
      <c r="KL828" s="319"/>
      <c r="KM828" s="319"/>
      <c r="KN828" s="319"/>
      <c r="KO828" s="319"/>
      <c r="KP828" s="319"/>
      <c r="KQ828" s="319"/>
      <c r="KR828" s="319"/>
      <c r="KS828" s="319"/>
      <c r="KT828" s="319"/>
      <c r="KU828" s="319"/>
      <c r="KV828" s="319"/>
      <c r="KW828" s="319"/>
      <c r="KX828" s="319"/>
      <c r="KY828" s="319"/>
      <c r="KZ828" s="319"/>
      <c r="LA828" s="319"/>
      <c r="LB828" s="319"/>
      <c r="LC828" s="319"/>
      <c r="LD828" s="319"/>
      <c r="LE828" s="319"/>
      <c r="LF828" s="319"/>
      <c r="LG828" s="319"/>
      <c r="LH828" s="319"/>
      <c r="LI828" s="319"/>
      <c r="LJ828" s="319"/>
      <c r="LK828" s="319"/>
      <c r="LL828" s="319"/>
      <c r="LM828" s="319"/>
      <c r="LN828" s="319"/>
      <c r="LO828" s="319"/>
      <c r="LP828" s="319"/>
      <c r="LQ828" s="319"/>
      <c r="LR828" s="319"/>
      <c r="LS828" s="319"/>
      <c r="LT828" s="319"/>
      <c r="LU828" s="319"/>
      <c r="LV828" s="319"/>
      <c r="LW828" s="319"/>
      <c r="LX828" s="319"/>
      <c r="LY828" s="319"/>
      <c r="LZ828" s="319"/>
      <c r="MA828" s="319"/>
      <c r="MB828" s="319"/>
      <c r="MC828" s="319"/>
      <c r="MD828" s="319"/>
      <c r="ME828" s="319"/>
      <c r="MF828" s="319"/>
      <c r="MG828" s="319"/>
      <c r="MH828" s="319"/>
      <c r="MI828" s="319"/>
      <c r="MJ828" s="319"/>
      <c r="MK828" s="319"/>
      <c r="ML828" s="319"/>
      <c r="MM828" s="319"/>
      <c r="MN828" s="319"/>
      <c r="MO828" s="319"/>
      <c r="MP828" s="319"/>
      <c r="MQ828" s="319"/>
      <c r="MS828" s="241"/>
      <c r="MT828" s="373">
        <f t="shared" si="1163"/>
        <v>0</v>
      </c>
      <c r="MU828" s="365">
        <f t="shared" si="1180"/>
        <v>0</v>
      </c>
      <c r="MV828" s="365">
        <f t="shared" si="1150"/>
        <v>0</v>
      </c>
      <c r="MW828" s="365"/>
      <c r="MX828" s="365">
        <f t="shared" si="1151"/>
        <v>0</v>
      </c>
      <c r="MY828" s="365"/>
      <c r="MZ828" s="365">
        <f t="shared" si="1152"/>
        <v>0</v>
      </c>
      <c r="NA828" s="365"/>
      <c r="NB828" s="365">
        <f t="shared" si="1153"/>
        <v>0</v>
      </c>
      <c r="NC828" s="365"/>
      <c r="ND828" s="365">
        <f t="shared" si="1154"/>
        <v>0</v>
      </c>
      <c r="NE828" s="365"/>
      <c r="NF828" s="365">
        <f t="shared" si="1155"/>
        <v>0</v>
      </c>
      <c r="NG828" s="365"/>
      <c r="NH828" s="365">
        <f t="shared" si="1156"/>
        <v>0</v>
      </c>
      <c r="NI828" s="365"/>
      <c r="NJ828" s="365">
        <f t="shared" si="1157"/>
        <v>0</v>
      </c>
      <c r="NK828" s="365"/>
      <c r="NL828" s="365">
        <f t="shared" si="1164"/>
        <v>0</v>
      </c>
      <c r="NM828" s="366"/>
      <c r="NN828" s="370"/>
      <c r="NR828" s="318">
        <f t="shared" si="1158"/>
        <v>0</v>
      </c>
      <c r="NS828" s="318">
        <f t="shared" si="1159"/>
        <v>0</v>
      </c>
      <c r="NT828" s="318">
        <f t="shared" si="1160"/>
        <v>0</v>
      </c>
    </row>
    <row r="829" spans="1:384" s="318" customFormat="1" ht="10.199999999999999" customHeight="1" x14ac:dyDescent="0.3">
      <c r="A829" s="25"/>
      <c r="B829" s="389"/>
      <c r="C829" s="424"/>
      <c r="D829" s="15"/>
      <c r="E829" s="106"/>
      <c r="F829" s="106"/>
      <c r="G829" s="106"/>
      <c r="H829" s="399"/>
      <c r="I829" s="381">
        <f>Prenoms!$B$22</f>
        <v>0</v>
      </c>
      <c r="J829" s="382"/>
      <c r="K829" s="382"/>
      <c r="L829" s="382"/>
      <c r="M829" s="382"/>
      <c r="N829" s="68" t="str">
        <f>IF(NL829&lt;&gt;0,"",IF(Conges!AC56=0,"",Conges!AC56))</f>
        <v/>
      </c>
      <c r="O829" s="69"/>
      <c r="P829" s="70"/>
      <c r="Q829" s="70"/>
      <c r="R829" s="70"/>
      <c r="S829" s="70"/>
      <c r="T829" s="70"/>
      <c r="U829" s="70"/>
      <c r="V829" s="71"/>
      <c r="W829" s="69"/>
      <c r="X829" s="70"/>
      <c r="Y829" s="70"/>
      <c r="Z829" s="70"/>
      <c r="AA829" s="70"/>
      <c r="AB829" s="70"/>
      <c r="AC829" s="70"/>
      <c r="AD829" s="71"/>
      <c r="AE829" s="69"/>
      <c r="AF829" s="70"/>
      <c r="AG829" s="70"/>
      <c r="AH829" s="70"/>
      <c r="AI829" s="70"/>
      <c r="AJ829" s="71"/>
      <c r="AK829" s="69"/>
      <c r="AL829" s="70"/>
      <c r="AM829" s="70"/>
      <c r="AN829" s="70"/>
      <c r="AO829" s="70"/>
      <c r="AP829" s="70"/>
      <c r="AQ829" s="70"/>
      <c r="AR829" s="70"/>
      <c r="AS829" s="70"/>
      <c r="AT829" s="71"/>
      <c r="AU829" s="69"/>
      <c r="AV829" s="70"/>
      <c r="AW829" s="70"/>
      <c r="AX829" s="70"/>
      <c r="AY829" s="70"/>
      <c r="AZ829" s="70"/>
      <c r="BA829" s="70"/>
      <c r="BB829" s="71"/>
      <c r="BC829" s="72">
        <f>IF(NL829&lt;&gt;0,(IF(Conges!AC$56=0,0,3)),0)</f>
        <v>0</v>
      </c>
      <c r="BD829" s="417"/>
      <c r="BE829" s="392">
        <f>IF(OR(Conges!AC$56="A",Conges!AC$56="V"),Prenoms!L$22,NL829)</f>
        <v>0</v>
      </c>
      <c r="BF829" s="393"/>
      <c r="BG829" s="289"/>
      <c r="BH829" s="290">
        <f t="shared" si="1143"/>
        <v>0</v>
      </c>
      <c r="BI829" s="291" t="str">
        <f t="shared" si="1144"/>
        <v/>
      </c>
      <c r="BJ829" s="305">
        <v>0</v>
      </c>
      <c r="BK829" s="306">
        <f t="shared" si="1161"/>
        <v>0</v>
      </c>
      <c r="BL829" s="307">
        <f t="shared" si="1114"/>
        <v>0</v>
      </c>
      <c r="BM829" s="307">
        <f t="shared" si="1115"/>
        <v>0</v>
      </c>
      <c r="BN829" s="307">
        <f>SUM('Heures Pointage'!$TD$29:$TE$29)</f>
        <v>0</v>
      </c>
      <c r="BO829" s="307">
        <f>SUM('Heures et Indemnites'!$TD$29:$TE$29)</f>
        <v>0</v>
      </c>
      <c r="BP829" s="308">
        <f t="shared" si="1116"/>
        <v>0</v>
      </c>
      <c r="BQ829" s="308">
        <f>'Heures Pointage'!$UB$29</f>
        <v>0</v>
      </c>
      <c r="BR829" s="309">
        <f t="shared" ref="BR829" si="1184">$BH$1074</f>
        <v>0</v>
      </c>
      <c r="BS829" s="150">
        <f>Prenoms!$C$22</f>
        <v>0</v>
      </c>
      <c r="BT829" s="153"/>
      <c r="BU829" s="323">
        <f>SUM('Heures et Indemnites'!$TD$29:$TE$29)</f>
        <v>0</v>
      </c>
      <c r="BV829" s="236">
        <f>SUM('Heures et Indemnites'!$TD$6:$TE$29)</f>
        <v>0</v>
      </c>
      <c r="BW829" s="323"/>
      <c r="BX829" s="236"/>
      <c r="BY829" s="319"/>
      <c r="BZ829" s="319"/>
      <c r="CA829" s="319"/>
      <c r="CB829" s="319"/>
      <c r="CC829" s="319"/>
      <c r="CD829" s="319"/>
      <c r="CE829" s="319"/>
      <c r="CF829" s="319"/>
      <c r="CG829" s="319"/>
      <c r="CH829" s="319"/>
      <c r="CI829" s="319"/>
      <c r="CJ829" s="319"/>
      <c r="CK829" s="319"/>
      <c r="CL829" s="319"/>
      <c r="CM829" s="319"/>
      <c r="CN829" s="319"/>
      <c r="CO829" s="319"/>
      <c r="CP829" s="319"/>
      <c r="CQ829" s="319"/>
      <c r="CR829" s="319"/>
      <c r="CS829" s="319"/>
      <c r="CT829" s="319"/>
      <c r="CU829" s="319"/>
      <c r="CV829" s="319"/>
      <c r="CW829" s="319"/>
      <c r="CX829" s="319"/>
      <c r="CY829" s="319"/>
      <c r="CZ829" s="319"/>
      <c r="DA829" s="319"/>
      <c r="DB829" s="319"/>
      <c r="DC829" s="319"/>
      <c r="DD829" s="319"/>
      <c r="DE829" s="319"/>
      <c r="DF829" s="319"/>
      <c r="DG829" s="319"/>
      <c r="DH829" s="319"/>
      <c r="DI829" s="319"/>
      <c r="DJ829" s="319"/>
      <c r="DK829" s="319"/>
      <c r="DL829" s="319"/>
      <c r="DM829" s="319"/>
      <c r="DN829" s="319"/>
      <c r="DO829" s="319"/>
      <c r="DP829" s="319"/>
      <c r="DQ829" s="319"/>
      <c r="DR829" s="319"/>
      <c r="DS829" s="319"/>
      <c r="DT829" s="319"/>
      <c r="DU829" s="319"/>
      <c r="DV829" s="319"/>
      <c r="DW829" s="319"/>
      <c r="DX829" s="319"/>
      <c r="DY829" s="319"/>
      <c r="DZ829" s="319"/>
      <c r="EA829" s="319"/>
      <c r="EB829" s="319"/>
      <c r="EC829" s="319"/>
      <c r="ED829" s="319"/>
      <c r="EE829" s="319"/>
      <c r="EF829" s="319"/>
      <c r="EG829" s="319"/>
      <c r="EH829" s="319"/>
      <c r="EI829" s="319"/>
      <c r="EJ829" s="319"/>
      <c r="EK829" s="319"/>
      <c r="EL829" s="319"/>
      <c r="EM829" s="319"/>
      <c r="EN829" s="319"/>
      <c r="EO829" s="319"/>
      <c r="EP829" s="319"/>
      <c r="EQ829" s="319"/>
      <c r="ER829" s="319"/>
      <c r="ES829" s="319"/>
      <c r="ET829" s="319"/>
      <c r="EU829" s="319"/>
      <c r="EV829" s="319"/>
      <c r="EW829" s="319"/>
      <c r="EX829" s="319"/>
      <c r="EY829" s="319"/>
      <c r="EZ829" s="319"/>
      <c r="FA829" s="319"/>
      <c r="FB829" s="319"/>
      <c r="FC829" s="319"/>
      <c r="FD829" s="319"/>
      <c r="FE829" s="319"/>
      <c r="FF829" s="319"/>
      <c r="FG829" s="319"/>
      <c r="FH829" s="319"/>
      <c r="FI829" s="319"/>
      <c r="FJ829" s="319"/>
      <c r="FK829" s="319"/>
      <c r="FL829" s="319"/>
      <c r="FM829" s="319"/>
      <c r="FN829" s="319"/>
      <c r="FO829" s="319"/>
      <c r="FP829" s="319"/>
      <c r="FQ829" s="319"/>
      <c r="FR829" s="319"/>
      <c r="FS829" s="319"/>
      <c r="FT829" s="319"/>
      <c r="FU829" s="319"/>
      <c r="FV829" s="319"/>
      <c r="FW829" s="319"/>
      <c r="FX829" s="319"/>
      <c r="FY829" s="319"/>
      <c r="FZ829" s="319"/>
      <c r="GA829" s="319"/>
      <c r="GB829" s="319"/>
      <c r="GC829" s="319"/>
      <c r="GD829" s="319"/>
      <c r="GE829" s="319"/>
      <c r="GF829" s="319"/>
      <c r="GG829" s="319"/>
      <c r="GH829" s="319"/>
      <c r="GI829" s="319"/>
      <c r="GJ829" s="319"/>
      <c r="GK829" s="319"/>
      <c r="GL829" s="319"/>
      <c r="GM829" s="319"/>
      <c r="GN829" s="319"/>
      <c r="GO829" s="319"/>
      <c r="GP829" s="319"/>
      <c r="GQ829" s="319"/>
      <c r="GR829" s="319"/>
      <c r="GS829" s="319"/>
      <c r="GT829" s="319"/>
      <c r="GU829" s="319"/>
      <c r="GV829" s="319"/>
      <c r="GW829" s="319"/>
      <c r="GX829" s="319"/>
      <c r="GY829" s="319"/>
      <c r="GZ829" s="319"/>
      <c r="HA829" s="319"/>
      <c r="HB829" s="319"/>
      <c r="HC829" s="319"/>
      <c r="HD829" s="319"/>
      <c r="HE829" s="319"/>
      <c r="HF829" s="319"/>
      <c r="HG829" s="319"/>
      <c r="HH829" s="319"/>
      <c r="HI829" s="319"/>
      <c r="HJ829" s="319"/>
      <c r="HK829" s="319"/>
      <c r="HL829" s="319"/>
      <c r="HM829" s="319"/>
      <c r="HN829" s="319"/>
      <c r="HO829" s="319"/>
      <c r="HP829" s="319"/>
      <c r="HQ829" s="319"/>
      <c r="HR829" s="319"/>
      <c r="HS829" s="319"/>
      <c r="HT829" s="319"/>
      <c r="HU829" s="319"/>
      <c r="HV829" s="319"/>
      <c r="HW829" s="319"/>
      <c r="HX829" s="319"/>
      <c r="HY829" s="319"/>
      <c r="HZ829" s="319"/>
      <c r="IA829" s="319"/>
      <c r="IB829" s="319"/>
      <c r="IC829" s="319"/>
      <c r="ID829" s="319"/>
      <c r="IE829" s="319"/>
      <c r="IF829" s="319"/>
      <c r="IG829" s="319"/>
      <c r="IH829" s="319"/>
      <c r="II829" s="319"/>
      <c r="IJ829" s="319"/>
      <c r="IK829" s="319"/>
      <c r="IL829" s="319"/>
      <c r="IM829" s="319"/>
      <c r="IN829" s="319"/>
      <c r="IO829" s="319"/>
      <c r="IP829" s="319"/>
      <c r="IQ829" s="319"/>
      <c r="IR829" s="319"/>
      <c r="IS829" s="319"/>
      <c r="IT829" s="319"/>
      <c r="IU829" s="319"/>
      <c r="IV829" s="319"/>
      <c r="IW829" s="319"/>
      <c r="IX829" s="319"/>
      <c r="IY829" s="319"/>
      <c r="IZ829" s="319"/>
      <c r="JA829" s="319"/>
      <c r="JB829" s="319"/>
      <c r="JC829" s="319"/>
      <c r="JD829" s="319"/>
      <c r="JE829" s="319"/>
      <c r="JF829" s="319"/>
      <c r="JG829" s="319"/>
      <c r="JH829" s="319"/>
      <c r="JI829" s="319"/>
      <c r="JJ829" s="319"/>
      <c r="JK829" s="319"/>
      <c r="JL829" s="319"/>
      <c r="JM829" s="319"/>
      <c r="JN829" s="319"/>
      <c r="JO829" s="319"/>
      <c r="JP829" s="319"/>
      <c r="JQ829" s="319"/>
      <c r="JR829" s="319"/>
      <c r="JS829" s="319"/>
      <c r="JT829" s="319"/>
      <c r="JU829" s="319"/>
      <c r="JV829" s="319"/>
      <c r="JW829" s="319"/>
      <c r="JX829" s="319"/>
      <c r="JY829" s="319"/>
      <c r="JZ829" s="319"/>
      <c r="KA829" s="319"/>
      <c r="KB829" s="319"/>
      <c r="KC829" s="319"/>
      <c r="KD829" s="319"/>
      <c r="KE829" s="319"/>
      <c r="KF829" s="319"/>
      <c r="KG829" s="319"/>
      <c r="KH829" s="319"/>
      <c r="KI829" s="319"/>
      <c r="KJ829" s="319"/>
      <c r="KK829" s="319"/>
      <c r="KL829" s="319"/>
      <c r="KM829" s="319"/>
      <c r="KN829" s="319"/>
      <c r="KO829" s="319"/>
      <c r="KP829" s="319"/>
      <c r="KQ829" s="319"/>
      <c r="KR829" s="319"/>
      <c r="KS829" s="319"/>
      <c r="KT829" s="319"/>
      <c r="KU829" s="319"/>
      <c r="KV829" s="319"/>
      <c r="KW829" s="319"/>
      <c r="KX829" s="319"/>
      <c r="KY829" s="319"/>
      <c r="KZ829" s="319"/>
      <c r="LA829" s="319"/>
      <c r="LB829" s="319"/>
      <c r="LC829" s="319"/>
      <c r="LD829" s="319"/>
      <c r="LE829" s="319"/>
      <c r="LF829" s="319"/>
      <c r="LG829" s="319"/>
      <c r="LH829" s="319"/>
      <c r="LI829" s="319"/>
      <c r="LJ829" s="319"/>
      <c r="LK829" s="319"/>
      <c r="LL829" s="319"/>
      <c r="LM829" s="319"/>
      <c r="LN829" s="319"/>
      <c r="LO829" s="319"/>
      <c r="LP829" s="319"/>
      <c r="LQ829" s="319"/>
      <c r="LR829" s="319"/>
      <c r="LS829" s="319"/>
      <c r="LT829" s="319"/>
      <c r="LU829" s="319"/>
      <c r="LV829" s="319"/>
      <c r="LW829" s="319"/>
      <c r="LX829" s="319"/>
      <c r="LY829" s="319"/>
      <c r="LZ829" s="319"/>
      <c r="MA829" s="319"/>
      <c r="MB829" s="319"/>
      <c r="MC829" s="319"/>
      <c r="MD829" s="319"/>
      <c r="ME829" s="319"/>
      <c r="MF829" s="319"/>
      <c r="MG829" s="319"/>
      <c r="MH829" s="319"/>
      <c r="MI829" s="319"/>
      <c r="MJ829" s="319"/>
      <c r="MK829" s="319"/>
      <c r="ML829" s="319"/>
      <c r="MM829" s="319"/>
      <c r="MN829" s="319"/>
      <c r="MO829" s="319"/>
      <c r="MP829" s="319"/>
      <c r="MQ829" s="319"/>
      <c r="MS829" s="241"/>
      <c r="MT829" s="362">
        <f t="shared" si="1163"/>
        <v>0</v>
      </c>
      <c r="MU829" s="363">
        <f t="shared" si="1180"/>
        <v>0</v>
      </c>
      <c r="MV829" s="363">
        <f t="shared" si="1150"/>
        <v>0</v>
      </c>
      <c r="MW829" s="363"/>
      <c r="MX829" s="363">
        <f t="shared" si="1151"/>
        <v>0</v>
      </c>
      <c r="MY829" s="363"/>
      <c r="MZ829" s="363">
        <f t="shared" si="1152"/>
        <v>0</v>
      </c>
      <c r="NA829" s="363"/>
      <c r="NB829" s="363">
        <f t="shared" si="1153"/>
        <v>0</v>
      </c>
      <c r="NC829" s="363"/>
      <c r="ND829" s="363">
        <f t="shared" si="1154"/>
        <v>0</v>
      </c>
      <c r="NE829" s="363"/>
      <c r="NF829" s="363">
        <f t="shared" si="1155"/>
        <v>0</v>
      </c>
      <c r="NG829" s="363"/>
      <c r="NH829" s="363">
        <f t="shared" si="1156"/>
        <v>0</v>
      </c>
      <c r="NI829" s="363"/>
      <c r="NJ829" s="363">
        <f t="shared" si="1157"/>
        <v>0</v>
      </c>
      <c r="NK829" s="363"/>
      <c r="NL829" s="363">
        <f t="shared" si="1164"/>
        <v>0</v>
      </c>
      <c r="NM829" s="364"/>
      <c r="NN829" s="370"/>
      <c r="NR829" s="318">
        <f t="shared" si="1158"/>
        <v>0</v>
      </c>
      <c r="NS829" s="318">
        <f t="shared" si="1159"/>
        <v>0</v>
      </c>
      <c r="NT829" s="318">
        <f t="shared" si="1160"/>
        <v>0</v>
      </c>
    </row>
    <row r="830" spans="1:384" s="318" customFormat="1" ht="10.199999999999999" customHeight="1" x14ac:dyDescent="0.3">
      <c r="A830" s="25"/>
      <c r="B830" s="389"/>
      <c r="C830" s="424"/>
      <c r="D830" s="15"/>
      <c r="E830" s="106"/>
      <c r="F830" s="106"/>
      <c r="G830" s="106"/>
      <c r="H830" s="399"/>
      <c r="I830" s="394">
        <f>Prenoms!$B$23</f>
        <v>0</v>
      </c>
      <c r="J830" s="395"/>
      <c r="K830" s="395"/>
      <c r="L830" s="395"/>
      <c r="M830" s="395"/>
      <c r="N830" s="81" t="str">
        <f>IF(NL830&lt;&gt;0,"",IF(Conges!AC57=0,"",Conges!AC57))</f>
        <v/>
      </c>
      <c r="O830" s="82"/>
      <c r="P830" s="83"/>
      <c r="Q830" s="83"/>
      <c r="R830" s="83"/>
      <c r="S830" s="83"/>
      <c r="T830" s="83"/>
      <c r="U830" s="83"/>
      <c r="V830" s="84"/>
      <c r="W830" s="82"/>
      <c r="X830" s="83"/>
      <c r="Y830" s="83"/>
      <c r="Z830" s="83"/>
      <c r="AA830" s="83"/>
      <c r="AB830" s="83"/>
      <c r="AC830" s="83"/>
      <c r="AD830" s="84"/>
      <c r="AE830" s="82"/>
      <c r="AF830" s="83"/>
      <c r="AG830" s="83"/>
      <c r="AH830" s="83"/>
      <c r="AI830" s="83"/>
      <c r="AJ830" s="84"/>
      <c r="AK830" s="82"/>
      <c r="AL830" s="83"/>
      <c r="AM830" s="83"/>
      <c r="AN830" s="83"/>
      <c r="AO830" s="83"/>
      <c r="AP830" s="83"/>
      <c r="AQ830" s="83"/>
      <c r="AR830" s="83"/>
      <c r="AS830" s="83"/>
      <c r="AT830" s="84"/>
      <c r="AU830" s="82"/>
      <c r="AV830" s="83"/>
      <c r="AW830" s="83"/>
      <c r="AX830" s="83"/>
      <c r="AY830" s="83"/>
      <c r="AZ830" s="83"/>
      <c r="BA830" s="83"/>
      <c r="BB830" s="84"/>
      <c r="BC830" s="85">
        <f>IF(NL830&lt;&gt;0,(IF(Conges!AC$57=0,0,3)),0)</f>
        <v>0</v>
      </c>
      <c r="BD830" s="417"/>
      <c r="BE830" s="390">
        <f>IF(OR(Conges!AC$57="A",Conges!AC$57="V"),Prenoms!L$23,NL830)</f>
        <v>0</v>
      </c>
      <c r="BF830" s="391"/>
      <c r="BG830" s="286"/>
      <c r="BH830" s="287">
        <f t="shared" si="1143"/>
        <v>0</v>
      </c>
      <c r="BI830" s="288" t="str">
        <f t="shared" si="1144"/>
        <v/>
      </c>
      <c r="BJ830" s="300">
        <v>0</v>
      </c>
      <c r="BK830" s="301">
        <f t="shared" si="1161"/>
        <v>0</v>
      </c>
      <c r="BL830" s="302">
        <f t="shared" si="1114"/>
        <v>0</v>
      </c>
      <c r="BM830" s="302">
        <f t="shared" si="1115"/>
        <v>0</v>
      </c>
      <c r="BN830" s="302">
        <f>SUM('Heures Pointage'!$UD$29:$UE$29)</f>
        <v>0</v>
      </c>
      <c r="BO830" s="302">
        <f>SUM('Heures et Indemnites'!$UD$29:$UE$29)</f>
        <v>0</v>
      </c>
      <c r="BP830" s="303">
        <f t="shared" si="1116"/>
        <v>0</v>
      </c>
      <c r="BQ830" s="303">
        <f>'Heures Pointage'!$VB$29</f>
        <v>0</v>
      </c>
      <c r="BR830" s="304">
        <f t="shared" ref="BR830" si="1185">$BH$1075</f>
        <v>0</v>
      </c>
      <c r="BS830" s="149">
        <f>Prenoms!$C$23</f>
        <v>0</v>
      </c>
      <c r="BT830" s="180"/>
      <c r="BU830" s="324">
        <f>SUM('Heures et Indemnites'!$UD$29:$UE$29)</f>
        <v>0</v>
      </c>
      <c r="BV830" s="235">
        <f>SUM('Heures et Indemnites'!$UD$6:$UE$29)</f>
        <v>0</v>
      </c>
      <c r="BW830" s="324"/>
      <c r="BX830" s="235"/>
      <c r="BY830" s="319"/>
      <c r="BZ830" s="319"/>
      <c r="CA830" s="319"/>
      <c r="CB830" s="319"/>
      <c r="CC830" s="319"/>
      <c r="CD830" s="319"/>
      <c r="CE830" s="319"/>
      <c r="CF830" s="319"/>
      <c r="CG830" s="319"/>
      <c r="CH830" s="319"/>
      <c r="CI830" s="319"/>
      <c r="CJ830" s="319"/>
      <c r="CK830" s="319"/>
      <c r="CL830" s="319"/>
      <c r="CM830" s="319"/>
      <c r="CN830" s="319"/>
      <c r="CO830" s="319"/>
      <c r="CP830" s="319"/>
      <c r="CQ830" s="319"/>
      <c r="CR830" s="319"/>
      <c r="CS830" s="319"/>
      <c r="CT830" s="319"/>
      <c r="CU830" s="319"/>
      <c r="CV830" s="319"/>
      <c r="CW830" s="319"/>
      <c r="CX830" s="319"/>
      <c r="CY830" s="319"/>
      <c r="CZ830" s="319"/>
      <c r="DA830" s="319"/>
      <c r="DB830" s="319"/>
      <c r="DC830" s="319"/>
      <c r="DD830" s="319"/>
      <c r="DE830" s="319"/>
      <c r="DF830" s="319"/>
      <c r="DG830" s="319"/>
      <c r="DH830" s="319"/>
      <c r="DI830" s="319"/>
      <c r="DJ830" s="319"/>
      <c r="DK830" s="319"/>
      <c r="DL830" s="319"/>
      <c r="DM830" s="319"/>
      <c r="DN830" s="319"/>
      <c r="DO830" s="319"/>
      <c r="DP830" s="319"/>
      <c r="DQ830" s="319"/>
      <c r="DR830" s="319"/>
      <c r="DS830" s="319"/>
      <c r="DT830" s="319"/>
      <c r="DU830" s="319"/>
      <c r="DV830" s="319"/>
      <c r="DW830" s="319"/>
      <c r="DX830" s="319"/>
      <c r="DY830" s="319"/>
      <c r="DZ830" s="319"/>
      <c r="EA830" s="319"/>
      <c r="EB830" s="319"/>
      <c r="EC830" s="319"/>
      <c r="ED830" s="319"/>
      <c r="EE830" s="319"/>
      <c r="EF830" s="319"/>
      <c r="EG830" s="319"/>
      <c r="EH830" s="319"/>
      <c r="EI830" s="319"/>
      <c r="EJ830" s="319"/>
      <c r="EK830" s="319"/>
      <c r="EL830" s="319"/>
      <c r="EM830" s="319"/>
      <c r="EN830" s="319"/>
      <c r="EO830" s="319"/>
      <c r="EP830" s="319"/>
      <c r="EQ830" s="319"/>
      <c r="ER830" s="319"/>
      <c r="ES830" s="319"/>
      <c r="ET830" s="319"/>
      <c r="EU830" s="319"/>
      <c r="EV830" s="319"/>
      <c r="EW830" s="319"/>
      <c r="EX830" s="319"/>
      <c r="EY830" s="319"/>
      <c r="EZ830" s="319"/>
      <c r="FA830" s="319"/>
      <c r="FB830" s="319"/>
      <c r="FC830" s="319"/>
      <c r="FD830" s="319"/>
      <c r="FE830" s="319"/>
      <c r="FF830" s="319"/>
      <c r="FG830" s="319"/>
      <c r="FH830" s="319"/>
      <c r="FI830" s="319"/>
      <c r="FJ830" s="319"/>
      <c r="FK830" s="319"/>
      <c r="FL830" s="319"/>
      <c r="FM830" s="319"/>
      <c r="FN830" s="319"/>
      <c r="FO830" s="319"/>
      <c r="FP830" s="319"/>
      <c r="FQ830" s="319"/>
      <c r="FR830" s="319"/>
      <c r="FS830" s="319"/>
      <c r="FT830" s="319"/>
      <c r="FU830" s="319"/>
      <c r="FV830" s="319"/>
      <c r="FW830" s="319"/>
      <c r="FX830" s="319"/>
      <c r="FY830" s="319"/>
      <c r="FZ830" s="319"/>
      <c r="GA830" s="319"/>
      <c r="GB830" s="319"/>
      <c r="GC830" s="319"/>
      <c r="GD830" s="319"/>
      <c r="GE830" s="319"/>
      <c r="GF830" s="319"/>
      <c r="GG830" s="319"/>
      <c r="GH830" s="319"/>
      <c r="GI830" s="319"/>
      <c r="GJ830" s="319"/>
      <c r="GK830" s="319"/>
      <c r="GL830" s="319"/>
      <c r="GM830" s="319"/>
      <c r="GN830" s="319"/>
      <c r="GO830" s="319"/>
      <c r="GP830" s="319"/>
      <c r="GQ830" s="319"/>
      <c r="GR830" s="319"/>
      <c r="GS830" s="319"/>
      <c r="GT830" s="319"/>
      <c r="GU830" s="319"/>
      <c r="GV830" s="319"/>
      <c r="GW830" s="319"/>
      <c r="GX830" s="319"/>
      <c r="GY830" s="319"/>
      <c r="GZ830" s="319"/>
      <c r="HA830" s="319"/>
      <c r="HB830" s="319"/>
      <c r="HC830" s="319"/>
      <c r="HD830" s="319"/>
      <c r="HE830" s="319"/>
      <c r="HF830" s="319"/>
      <c r="HG830" s="319"/>
      <c r="HH830" s="319"/>
      <c r="HI830" s="319"/>
      <c r="HJ830" s="319"/>
      <c r="HK830" s="319"/>
      <c r="HL830" s="319"/>
      <c r="HM830" s="319"/>
      <c r="HN830" s="319"/>
      <c r="HO830" s="319"/>
      <c r="HP830" s="319"/>
      <c r="HQ830" s="319"/>
      <c r="HR830" s="319"/>
      <c r="HS830" s="319"/>
      <c r="HT830" s="319"/>
      <c r="HU830" s="319"/>
      <c r="HV830" s="319"/>
      <c r="HW830" s="319"/>
      <c r="HX830" s="319"/>
      <c r="HY830" s="319"/>
      <c r="HZ830" s="319"/>
      <c r="IA830" s="319"/>
      <c r="IB830" s="319"/>
      <c r="IC830" s="319"/>
      <c r="ID830" s="319"/>
      <c r="IE830" s="319"/>
      <c r="IF830" s="319"/>
      <c r="IG830" s="319"/>
      <c r="IH830" s="319"/>
      <c r="II830" s="319"/>
      <c r="IJ830" s="319"/>
      <c r="IK830" s="319"/>
      <c r="IL830" s="319"/>
      <c r="IM830" s="319"/>
      <c r="IN830" s="319"/>
      <c r="IO830" s="319"/>
      <c r="IP830" s="319"/>
      <c r="IQ830" s="319"/>
      <c r="IR830" s="319"/>
      <c r="IS830" s="319"/>
      <c r="IT830" s="319"/>
      <c r="IU830" s="319"/>
      <c r="IV830" s="319"/>
      <c r="IW830" s="319"/>
      <c r="IX830" s="319"/>
      <c r="IY830" s="319"/>
      <c r="IZ830" s="319"/>
      <c r="JA830" s="319"/>
      <c r="JB830" s="319"/>
      <c r="JC830" s="319"/>
      <c r="JD830" s="319"/>
      <c r="JE830" s="319"/>
      <c r="JF830" s="319"/>
      <c r="JG830" s="319"/>
      <c r="JH830" s="319"/>
      <c r="JI830" s="319"/>
      <c r="JJ830" s="319"/>
      <c r="JK830" s="319"/>
      <c r="JL830" s="319"/>
      <c r="JM830" s="319"/>
      <c r="JN830" s="319"/>
      <c r="JO830" s="319"/>
      <c r="JP830" s="319"/>
      <c r="JQ830" s="319"/>
      <c r="JR830" s="319"/>
      <c r="JS830" s="319"/>
      <c r="JT830" s="319"/>
      <c r="JU830" s="319"/>
      <c r="JV830" s="319"/>
      <c r="JW830" s="319"/>
      <c r="JX830" s="319"/>
      <c r="JY830" s="319"/>
      <c r="JZ830" s="319"/>
      <c r="KA830" s="319"/>
      <c r="KB830" s="319"/>
      <c r="KC830" s="319"/>
      <c r="KD830" s="319"/>
      <c r="KE830" s="319"/>
      <c r="KF830" s="319"/>
      <c r="KG830" s="319"/>
      <c r="KH830" s="319"/>
      <c r="KI830" s="319"/>
      <c r="KJ830" s="319"/>
      <c r="KK830" s="319"/>
      <c r="KL830" s="319"/>
      <c r="KM830" s="319"/>
      <c r="KN830" s="319"/>
      <c r="KO830" s="319"/>
      <c r="KP830" s="319"/>
      <c r="KQ830" s="319"/>
      <c r="KR830" s="319"/>
      <c r="KS830" s="319"/>
      <c r="KT830" s="319"/>
      <c r="KU830" s="319"/>
      <c r="KV830" s="319"/>
      <c r="KW830" s="319"/>
      <c r="KX830" s="319"/>
      <c r="KY830" s="319"/>
      <c r="KZ830" s="319"/>
      <c r="LA830" s="319"/>
      <c r="LB830" s="319"/>
      <c r="LC830" s="319"/>
      <c r="LD830" s="319"/>
      <c r="LE830" s="319"/>
      <c r="LF830" s="319"/>
      <c r="LG830" s="319"/>
      <c r="LH830" s="319"/>
      <c r="LI830" s="319"/>
      <c r="LJ830" s="319"/>
      <c r="LK830" s="319"/>
      <c r="LL830" s="319"/>
      <c r="LM830" s="319"/>
      <c r="LN830" s="319"/>
      <c r="LO830" s="319"/>
      <c r="LP830" s="319"/>
      <c r="LQ830" s="319"/>
      <c r="LR830" s="319"/>
      <c r="LS830" s="319"/>
      <c r="LT830" s="319"/>
      <c r="LU830" s="319"/>
      <c r="LV830" s="319"/>
      <c r="LW830" s="319"/>
      <c r="LX830" s="319"/>
      <c r="LY830" s="319"/>
      <c r="LZ830" s="319"/>
      <c r="MA830" s="319"/>
      <c r="MB830" s="319"/>
      <c r="MC830" s="319"/>
      <c r="MD830" s="319"/>
      <c r="ME830" s="319"/>
      <c r="MF830" s="319"/>
      <c r="MG830" s="319"/>
      <c r="MH830" s="319"/>
      <c r="MI830" s="319"/>
      <c r="MJ830" s="319"/>
      <c r="MK830" s="319"/>
      <c r="ML830" s="319"/>
      <c r="MM830" s="319"/>
      <c r="MN830" s="319"/>
      <c r="MO830" s="319"/>
      <c r="MP830" s="319"/>
      <c r="MQ830" s="319"/>
      <c r="MS830" s="241"/>
      <c r="MT830" s="373">
        <f t="shared" si="1163"/>
        <v>0</v>
      </c>
      <c r="MU830" s="365">
        <f t="shared" si="1180"/>
        <v>0</v>
      </c>
      <c r="MV830" s="365">
        <f t="shared" si="1150"/>
        <v>0</v>
      </c>
      <c r="MW830" s="365"/>
      <c r="MX830" s="365">
        <f t="shared" si="1151"/>
        <v>0</v>
      </c>
      <c r="MY830" s="365"/>
      <c r="MZ830" s="365">
        <f t="shared" si="1152"/>
        <v>0</v>
      </c>
      <c r="NA830" s="365"/>
      <c r="NB830" s="365">
        <f t="shared" si="1153"/>
        <v>0</v>
      </c>
      <c r="NC830" s="365"/>
      <c r="ND830" s="365">
        <f t="shared" si="1154"/>
        <v>0</v>
      </c>
      <c r="NE830" s="365"/>
      <c r="NF830" s="365">
        <f t="shared" si="1155"/>
        <v>0</v>
      </c>
      <c r="NG830" s="365"/>
      <c r="NH830" s="365">
        <f t="shared" si="1156"/>
        <v>0</v>
      </c>
      <c r="NI830" s="365"/>
      <c r="NJ830" s="365">
        <f t="shared" si="1157"/>
        <v>0</v>
      </c>
      <c r="NK830" s="365"/>
      <c r="NL830" s="365">
        <f t="shared" si="1164"/>
        <v>0</v>
      </c>
      <c r="NM830" s="366"/>
      <c r="NN830" s="370"/>
      <c r="NR830" s="318">
        <f t="shared" si="1158"/>
        <v>0</v>
      </c>
      <c r="NS830" s="318">
        <f t="shared" si="1159"/>
        <v>0</v>
      </c>
      <c r="NT830" s="318">
        <f t="shared" si="1160"/>
        <v>0</v>
      </c>
    </row>
    <row r="831" spans="1:384" s="318" customFormat="1" ht="10.199999999999999" customHeight="1" x14ac:dyDescent="0.3">
      <c r="A831" s="25"/>
      <c r="B831" s="389"/>
      <c r="C831" s="424"/>
      <c r="D831" s="15"/>
      <c r="E831" s="106"/>
      <c r="F831" s="106"/>
      <c r="G831" s="106"/>
      <c r="H831" s="399"/>
      <c r="I831" s="381">
        <f>Prenoms!$B$24</f>
        <v>0</v>
      </c>
      <c r="J831" s="382"/>
      <c r="K831" s="382"/>
      <c r="L831" s="382"/>
      <c r="M831" s="382"/>
      <c r="N831" s="68" t="str">
        <f>IF(NL831&lt;&gt;0,"",IF(Conges!AC58=0,"",Conges!AC58))</f>
        <v/>
      </c>
      <c r="O831" s="69"/>
      <c r="P831" s="70"/>
      <c r="Q831" s="70"/>
      <c r="R831" s="70"/>
      <c r="S831" s="70"/>
      <c r="T831" s="70"/>
      <c r="U831" s="70"/>
      <c r="V831" s="71"/>
      <c r="W831" s="69"/>
      <c r="X831" s="70"/>
      <c r="Y831" s="70"/>
      <c r="Z831" s="70"/>
      <c r="AA831" s="70"/>
      <c r="AB831" s="70"/>
      <c r="AC831" s="70"/>
      <c r="AD831" s="71"/>
      <c r="AE831" s="69"/>
      <c r="AF831" s="70"/>
      <c r="AG831" s="70"/>
      <c r="AH831" s="70"/>
      <c r="AI831" s="70"/>
      <c r="AJ831" s="71"/>
      <c r="AK831" s="69"/>
      <c r="AL831" s="70"/>
      <c r="AM831" s="70"/>
      <c r="AN831" s="70"/>
      <c r="AO831" s="70"/>
      <c r="AP831" s="70"/>
      <c r="AQ831" s="70"/>
      <c r="AR831" s="70"/>
      <c r="AS831" s="70"/>
      <c r="AT831" s="71"/>
      <c r="AU831" s="69"/>
      <c r="AV831" s="70"/>
      <c r="AW831" s="70"/>
      <c r="AX831" s="70"/>
      <c r="AY831" s="70"/>
      <c r="AZ831" s="70"/>
      <c r="BA831" s="70"/>
      <c r="BB831" s="71"/>
      <c r="BC831" s="72">
        <f>IF(NL831&lt;&gt;0,(IF(Conges!AC$58=0,0,3)),0)</f>
        <v>0</v>
      </c>
      <c r="BD831" s="417"/>
      <c r="BE831" s="392">
        <f>IF(OR(Conges!AC$58="A",Conges!AC$58="V"),Prenoms!L$24,NL831)</f>
        <v>0</v>
      </c>
      <c r="BF831" s="393"/>
      <c r="BG831" s="289"/>
      <c r="BH831" s="290">
        <f t="shared" si="1143"/>
        <v>0</v>
      </c>
      <c r="BI831" s="291" t="str">
        <f t="shared" si="1144"/>
        <v/>
      </c>
      <c r="BJ831" s="305">
        <v>0</v>
      </c>
      <c r="BK831" s="306">
        <f t="shared" si="1161"/>
        <v>0</v>
      </c>
      <c r="BL831" s="307">
        <f t="shared" si="1114"/>
        <v>0</v>
      </c>
      <c r="BM831" s="307">
        <f t="shared" si="1115"/>
        <v>0</v>
      </c>
      <c r="BN831" s="307">
        <f>SUM('Heures Pointage'!$VD$29:$VE$29)</f>
        <v>0</v>
      </c>
      <c r="BO831" s="307">
        <f>SUM('Heures et Indemnites'!$VD$29:$VE$29)</f>
        <v>0</v>
      </c>
      <c r="BP831" s="308">
        <f t="shared" si="1116"/>
        <v>0</v>
      </c>
      <c r="BQ831" s="308">
        <f>'Heures Pointage'!$WB$29</f>
        <v>0</v>
      </c>
      <c r="BR831" s="309">
        <f t="shared" ref="BR831" si="1186">$BH$1076</f>
        <v>0</v>
      </c>
      <c r="BS831" s="150">
        <f>Prenoms!$C$24</f>
        <v>0</v>
      </c>
      <c r="BT831" s="153"/>
      <c r="BU831" s="323">
        <f>SUM('Heures et Indemnites'!$VD$29:$VE$29)</f>
        <v>0</v>
      </c>
      <c r="BV831" s="236">
        <f>SUM('Heures et Indemnites'!$VD$6:$VE$29)</f>
        <v>0</v>
      </c>
      <c r="BW831" s="323"/>
      <c r="BX831" s="236"/>
      <c r="BY831" s="319"/>
      <c r="BZ831" s="319"/>
      <c r="CA831" s="319"/>
      <c r="CB831" s="319"/>
      <c r="CC831" s="319"/>
      <c r="CD831" s="319"/>
      <c r="CE831" s="319"/>
      <c r="CF831" s="319"/>
      <c r="CG831" s="319"/>
      <c r="CH831" s="319"/>
      <c r="CI831" s="319"/>
      <c r="CJ831" s="319"/>
      <c r="CK831" s="319"/>
      <c r="CL831" s="319"/>
      <c r="CM831" s="319"/>
      <c r="CN831" s="319"/>
      <c r="CO831" s="319"/>
      <c r="CP831" s="319"/>
      <c r="CQ831" s="319"/>
      <c r="CR831" s="319"/>
      <c r="CS831" s="319"/>
      <c r="CT831" s="319"/>
      <c r="CU831" s="319"/>
      <c r="CV831" s="319"/>
      <c r="CW831" s="319"/>
      <c r="CX831" s="319"/>
      <c r="CY831" s="319"/>
      <c r="CZ831" s="319"/>
      <c r="DA831" s="319"/>
      <c r="DB831" s="319"/>
      <c r="DC831" s="319"/>
      <c r="DD831" s="319"/>
      <c r="DE831" s="319"/>
      <c r="DF831" s="319"/>
      <c r="DG831" s="319"/>
      <c r="DH831" s="319"/>
      <c r="DI831" s="319"/>
      <c r="DJ831" s="319"/>
      <c r="DK831" s="319"/>
      <c r="DL831" s="319"/>
      <c r="DM831" s="319"/>
      <c r="DN831" s="319"/>
      <c r="DO831" s="319"/>
      <c r="DP831" s="319"/>
      <c r="DQ831" s="319"/>
      <c r="DR831" s="319"/>
      <c r="DS831" s="319"/>
      <c r="DT831" s="319"/>
      <c r="DU831" s="319"/>
      <c r="DV831" s="319"/>
      <c r="DW831" s="319"/>
      <c r="DX831" s="319"/>
      <c r="DY831" s="319"/>
      <c r="DZ831" s="319"/>
      <c r="EA831" s="319"/>
      <c r="EB831" s="319"/>
      <c r="EC831" s="319"/>
      <c r="ED831" s="319"/>
      <c r="EE831" s="319"/>
      <c r="EF831" s="319"/>
      <c r="EG831" s="319"/>
      <c r="EH831" s="319"/>
      <c r="EI831" s="319"/>
      <c r="EJ831" s="319"/>
      <c r="EK831" s="319"/>
      <c r="EL831" s="319"/>
      <c r="EM831" s="319"/>
      <c r="EN831" s="319"/>
      <c r="EO831" s="319"/>
      <c r="EP831" s="319"/>
      <c r="EQ831" s="319"/>
      <c r="ER831" s="319"/>
      <c r="ES831" s="319"/>
      <c r="ET831" s="319"/>
      <c r="EU831" s="319"/>
      <c r="EV831" s="319"/>
      <c r="EW831" s="319"/>
      <c r="EX831" s="319"/>
      <c r="EY831" s="319"/>
      <c r="EZ831" s="319"/>
      <c r="FA831" s="319"/>
      <c r="FB831" s="319"/>
      <c r="FC831" s="319"/>
      <c r="FD831" s="319"/>
      <c r="FE831" s="319"/>
      <c r="FF831" s="319"/>
      <c r="FG831" s="319"/>
      <c r="FH831" s="319"/>
      <c r="FI831" s="319"/>
      <c r="FJ831" s="319"/>
      <c r="FK831" s="319"/>
      <c r="FL831" s="319"/>
      <c r="FM831" s="319"/>
      <c r="FN831" s="319"/>
      <c r="FO831" s="319"/>
      <c r="FP831" s="319"/>
      <c r="FQ831" s="319"/>
      <c r="FR831" s="319"/>
      <c r="FS831" s="319"/>
      <c r="FT831" s="319"/>
      <c r="FU831" s="319"/>
      <c r="FV831" s="319"/>
      <c r="FW831" s="319"/>
      <c r="FX831" s="319"/>
      <c r="FY831" s="319"/>
      <c r="FZ831" s="319"/>
      <c r="GA831" s="319"/>
      <c r="GB831" s="319"/>
      <c r="GC831" s="319"/>
      <c r="GD831" s="319"/>
      <c r="GE831" s="319"/>
      <c r="GF831" s="319"/>
      <c r="GG831" s="319"/>
      <c r="GH831" s="319"/>
      <c r="GI831" s="319"/>
      <c r="GJ831" s="319"/>
      <c r="GK831" s="319"/>
      <c r="GL831" s="319"/>
      <c r="GM831" s="319"/>
      <c r="GN831" s="319"/>
      <c r="GO831" s="319"/>
      <c r="GP831" s="319"/>
      <c r="GQ831" s="319"/>
      <c r="GR831" s="319"/>
      <c r="GS831" s="319"/>
      <c r="GT831" s="319"/>
      <c r="GU831" s="319"/>
      <c r="GV831" s="319"/>
      <c r="GW831" s="319"/>
      <c r="GX831" s="319"/>
      <c r="GY831" s="319"/>
      <c r="GZ831" s="319"/>
      <c r="HA831" s="319"/>
      <c r="HB831" s="319"/>
      <c r="HC831" s="319"/>
      <c r="HD831" s="319"/>
      <c r="HE831" s="319"/>
      <c r="HF831" s="319"/>
      <c r="HG831" s="319"/>
      <c r="HH831" s="319"/>
      <c r="HI831" s="319"/>
      <c r="HJ831" s="319"/>
      <c r="HK831" s="319"/>
      <c r="HL831" s="319"/>
      <c r="HM831" s="319"/>
      <c r="HN831" s="319"/>
      <c r="HO831" s="319"/>
      <c r="HP831" s="319"/>
      <c r="HQ831" s="319"/>
      <c r="HR831" s="319"/>
      <c r="HS831" s="319"/>
      <c r="HT831" s="319"/>
      <c r="HU831" s="319"/>
      <c r="HV831" s="319"/>
      <c r="HW831" s="319"/>
      <c r="HX831" s="319"/>
      <c r="HY831" s="319"/>
      <c r="HZ831" s="319"/>
      <c r="IA831" s="319"/>
      <c r="IB831" s="319"/>
      <c r="IC831" s="319"/>
      <c r="ID831" s="319"/>
      <c r="IE831" s="319"/>
      <c r="IF831" s="319"/>
      <c r="IG831" s="319"/>
      <c r="IH831" s="319"/>
      <c r="II831" s="319"/>
      <c r="IJ831" s="319"/>
      <c r="IK831" s="319"/>
      <c r="IL831" s="319"/>
      <c r="IM831" s="319"/>
      <c r="IN831" s="319"/>
      <c r="IO831" s="319"/>
      <c r="IP831" s="319"/>
      <c r="IQ831" s="319"/>
      <c r="IR831" s="319"/>
      <c r="IS831" s="319"/>
      <c r="IT831" s="319"/>
      <c r="IU831" s="319"/>
      <c r="IV831" s="319"/>
      <c r="IW831" s="319"/>
      <c r="IX831" s="319"/>
      <c r="IY831" s="319"/>
      <c r="IZ831" s="319"/>
      <c r="JA831" s="319"/>
      <c r="JB831" s="319"/>
      <c r="JC831" s="319"/>
      <c r="JD831" s="319"/>
      <c r="JE831" s="319"/>
      <c r="JF831" s="319"/>
      <c r="JG831" s="319"/>
      <c r="JH831" s="319"/>
      <c r="JI831" s="319"/>
      <c r="JJ831" s="319"/>
      <c r="JK831" s="319"/>
      <c r="JL831" s="319"/>
      <c r="JM831" s="319"/>
      <c r="JN831" s="319"/>
      <c r="JO831" s="319"/>
      <c r="JP831" s="319"/>
      <c r="JQ831" s="319"/>
      <c r="JR831" s="319"/>
      <c r="JS831" s="319"/>
      <c r="JT831" s="319"/>
      <c r="JU831" s="319"/>
      <c r="JV831" s="319"/>
      <c r="JW831" s="319"/>
      <c r="JX831" s="319"/>
      <c r="JY831" s="319"/>
      <c r="JZ831" s="319"/>
      <c r="KA831" s="319"/>
      <c r="KB831" s="319"/>
      <c r="KC831" s="319"/>
      <c r="KD831" s="319"/>
      <c r="KE831" s="319"/>
      <c r="KF831" s="319"/>
      <c r="KG831" s="319"/>
      <c r="KH831" s="319"/>
      <c r="KI831" s="319"/>
      <c r="KJ831" s="319"/>
      <c r="KK831" s="319"/>
      <c r="KL831" s="319"/>
      <c r="KM831" s="319"/>
      <c r="KN831" s="319"/>
      <c r="KO831" s="319"/>
      <c r="KP831" s="319"/>
      <c r="KQ831" s="319"/>
      <c r="KR831" s="319"/>
      <c r="KS831" s="319"/>
      <c r="KT831" s="319"/>
      <c r="KU831" s="319"/>
      <c r="KV831" s="319"/>
      <c r="KW831" s="319"/>
      <c r="KX831" s="319"/>
      <c r="KY831" s="319"/>
      <c r="KZ831" s="319"/>
      <c r="LA831" s="319"/>
      <c r="LB831" s="319"/>
      <c r="LC831" s="319"/>
      <c r="LD831" s="319"/>
      <c r="LE831" s="319"/>
      <c r="LF831" s="319"/>
      <c r="LG831" s="319"/>
      <c r="LH831" s="319"/>
      <c r="LI831" s="319"/>
      <c r="LJ831" s="319"/>
      <c r="LK831" s="319"/>
      <c r="LL831" s="319"/>
      <c r="LM831" s="319"/>
      <c r="LN831" s="319"/>
      <c r="LO831" s="319"/>
      <c r="LP831" s="319"/>
      <c r="LQ831" s="319"/>
      <c r="LR831" s="319"/>
      <c r="LS831" s="319"/>
      <c r="LT831" s="319"/>
      <c r="LU831" s="319"/>
      <c r="LV831" s="319"/>
      <c r="LW831" s="319"/>
      <c r="LX831" s="319"/>
      <c r="LY831" s="319"/>
      <c r="LZ831" s="319"/>
      <c r="MA831" s="319"/>
      <c r="MB831" s="319"/>
      <c r="MC831" s="319"/>
      <c r="MD831" s="319"/>
      <c r="ME831" s="319"/>
      <c r="MF831" s="319"/>
      <c r="MG831" s="319"/>
      <c r="MH831" s="319"/>
      <c r="MI831" s="319"/>
      <c r="MJ831" s="319"/>
      <c r="MK831" s="319"/>
      <c r="ML831" s="319"/>
      <c r="MM831" s="319"/>
      <c r="MN831" s="319"/>
      <c r="MO831" s="319"/>
      <c r="MP831" s="319"/>
      <c r="MQ831" s="319"/>
      <c r="MS831" s="241"/>
      <c r="MT831" s="362">
        <f t="shared" si="1163"/>
        <v>0</v>
      </c>
      <c r="MU831" s="363">
        <f t="shared" si="1180"/>
        <v>0</v>
      </c>
      <c r="MV831" s="363">
        <f t="shared" si="1150"/>
        <v>0</v>
      </c>
      <c r="MW831" s="363"/>
      <c r="MX831" s="363">
        <f t="shared" si="1151"/>
        <v>0</v>
      </c>
      <c r="MY831" s="363"/>
      <c r="MZ831" s="363">
        <f t="shared" si="1152"/>
        <v>0</v>
      </c>
      <c r="NA831" s="363"/>
      <c r="NB831" s="363">
        <f t="shared" si="1153"/>
        <v>0</v>
      </c>
      <c r="NC831" s="363"/>
      <c r="ND831" s="363">
        <f t="shared" si="1154"/>
        <v>0</v>
      </c>
      <c r="NE831" s="363"/>
      <c r="NF831" s="363">
        <f t="shared" si="1155"/>
        <v>0</v>
      </c>
      <c r="NG831" s="363"/>
      <c r="NH831" s="363">
        <f t="shared" si="1156"/>
        <v>0</v>
      </c>
      <c r="NI831" s="363"/>
      <c r="NJ831" s="363">
        <f t="shared" si="1157"/>
        <v>0</v>
      </c>
      <c r="NK831" s="363"/>
      <c r="NL831" s="363">
        <f t="shared" si="1164"/>
        <v>0</v>
      </c>
      <c r="NM831" s="364"/>
      <c r="NN831" s="370"/>
      <c r="NR831" s="318">
        <f t="shared" si="1158"/>
        <v>0</v>
      </c>
      <c r="NS831" s="318">
        <f t="shared" si="1159"/>
        <v>0</v>
      </c>
      <c r="NT831" s="318">
        <f t="shared" si="1160"/>
        <v>0</v>
      </c>
    </row>
    <row r="832" spans="1:384" s="318" customFormat="1" ht="10.199999999999999" customHeight="1" x14ac:dyDescent="0.3">
      <c r="A832" s="25"/>
      <c r="B832" s="389"/>
      <c r="C832" s="424"/>
      <c r="D832" s="15"/>
      <c r="E832" s="106"/>
      <c r="F832" s="106"/>
      <c r="G832" s="106"/>
      <c r="H832" s="399"/>
      <c r="I832" s="394">
        <f>Prenoms!$B$25</f>
        <v>0</v>
      </c>
      <c r="J832" s="395"/>
      <c r="K832" s="395"/>
      <c r="L832" s="395"/>
      <c r="M832" s="395"/>
      <c r="N832" s="81" t="str">
        <f>IF(NL832&lt;&gt;0,"",IF(Conges!AC59=0,"",Conges!AC59))</f>
        <v/>
      </c>
      <c r="O832" s="82"/>
      <c r="P832" s="83"/>
      <c r="Q832" s="83"/>
      <c r="R832" s="83"/>
      <c r="S832" s="83"/>
      <c r="T832" s="83"/>
      <c r="U832" s="83"/>
      <c r="V832" s="84"/>
      <c r="W832" s="82"/>
      <c r="X832" s="83"/>
      <c r="Y832" s="83"/>
      <c r="Z832" s="83"/>
      <c r="AA832" s="83"/>
      <c r="AB832" s="83"/>
      <c r="AC832" s="83"/>
      <c r="AD832" s="84"/>
      <c r="AE832" s="82"/>
      <c r="AF832" s="83"/>
      <c r="AG832" s="83"/>
      <c r="AH832" s="83"/>
      <c r="AI832" s="83"/>
      <c r="AJ832" s="84"/>
      <c r="AK832" s="82"/>
      <c r="AL832" s="83"/>
      <c r="AM832" s="83"/>
      <c r="AN832" s="83"/>
      <c r="AO832" s="83"/>
      <c r="AP832" s="83"/>
      <c r="AQ832" s="83"/>
      <c r="AR832" s="83"/>
      <c r="AS832" s="83"/>
      <c r="AT832" s="84"/>
      <c r="AU832" s="82"/>
      <c r="AV832" s="83"/>
      <c r="AW832" s="83"/>
      <c r="AX832" s="83"/>
      <c r="AY832" s="83"/>
      <c r="AZ832" s="83"/>
      <c r="BA832" s="83"/>
      <c r="BB832" s="84"/>
      <c r="BC832" s="85">
        <f>IF(NL832&lt;&gt;0,(IF(Conges!AC$59=0,0,3)),0)</f>
        <v>0</v>
      </c>
      <c r="BD832" s="417"/>
      <c r="BE832" s="390">
        <f>IF(OR(Conges!AC$59="A",Conges!AC$59="V"),Prenoms!L$25,NL832)</f>
        <v>0</v>
      </c>
      <c r="BF832" s="391"/>
      <c r="BG832" s="286"/>
      <c r="BH832" s="287">
        <f t="shared" si="1143"/>
        <v>0</v>
      </c>
      <c r="BI832" s="288" t="str">
        <f t="shared" si="1144"/>
        <v/>
      </c>
      <c r="BJ832" s="300">
        <v>0</v>
      </c>
      <c r="BK832" s="301">
        <f t="shared" si="1161"/>
        <v>0</v>
      </c>
      <c r="BL832" s="302">
        <f t="shared" si="1114"/>
        <v>0</v>
      </c>
      <c r="BM832" s="302">
        <f t="shared" si="1115"/>
        <v>0</v>
      </c>
      <c r="BN832" s="302">
        <f>SUM('Heures Pointage'!$WD$29:$WE$29)</f>
        <v>0</v>
      </c>
      <c r="BO832" s="302">
        <f>SUM('Heures et Indemnites'!$WD$29:$WE$29)</f>
        <v>0</v>
      </c>
      <c r="BP832" s="303">
        <f t="shared" si="1116"/>
        <v>0</v>
      </c>
      <c r="BQ832" s="303">
        <f>'Heures Pointage'!$XB$29</f>
        <v>0</v>
      </c>
      <c r="BR832" s="304">
        <f t="shared" ref="BR832" si="1187">$BH$1077</f>
        <v>0</v>
      </c>
      <c r="BS832" s="149">
        <f>Prenoms!$C$25</f>
        <v>0</v>
      </c>
      <c r="BT832" s="180"/>
      <c r="BU832" s="324">
        <f>SUM('Heures et Indemnites'!$WD$29:$WE$29)</f>
        <v>0</v>
      </c>
      <c r="BV832" s="235">
        <f>SUM('Heures et Indemnites'!$WD$6:$WE$29)</f>
        <v>0</v>
      </c>
      <c r="BW832" s="324"/>
      <c r="BX832" s="235"/>
      <c r="BY832" s="319"/>
      <c r="BZ832" s="319"/>
      <c r="CA832" s="319"/>
      <c r="CB832" s="319"/>
      <c r="CC832" s="319"/>
      <c r="CD832" s="319"/>
      <c r="CE832" s="319"/>
      <c r="CF832" s="319"/>
      <c r="CG832" s="319"/>
      <c r="CH832" s="319"/>
      <c r="CI832" s="319"/>
      <c r="CJ832" s="319"/>
      <c r="CK832" s="319"/>
      <c r="CL832" s="319"/>
      <c r="CM832" s="319"/>
      <c r="CN832" s="319"/>
      <c r="CO832" s="319"/>
      <c r="CP832" s="319"/>
      <c r="CQ832" s="319"/>
      <c r="CR832" s="319"/>
      <c r="CS832" s="319"/>
      <c r="CT832" s="319"/>
      <c r="CU832" s="319"/>
      <c r="CV832" s="319"/>
      <c r="CW832" s="319"/>
      <c r="CX832" s="319"/>
      <c r="CY832" s="319"/>
      <c r="CZ832" s="319"/>
      <c r="DA832" s="319"/>
      <c r="DB832" s="319"/>
      <c r="DC832" s="319"/>
      <c r="DD832" s="319"/>
      <c r="DE832" s="319"/>
      <c r="DF832" s="319"/>
      <c r="DG832" s="319"/>
      <c r="DH832" s="319"/>
      <c r="DI832" s="319"/>
      <c r="DJ832" s="319"/>
      <c r="DK832" s="319"/>
      <c r="DL832" s="319"/>
      <c r="DM832" s="319"/>
      <c r="DN832" s="319"/>
      <c r="DO832" s="319"/>
      <c r="DP832" s="319"/>
      <c r="DQ832" s="319"/>
      <c r="DR832" s="319"/>
      <c r="DS832" s="319"/>
      <c r="DT832" s="319"/>
      <c r="DU832" s="319"/>
      <c r="DV832" s="319"/>
      <c r="DW832" s="319"/>
      <c r="DX832" s="319"/>
      <c r="DY832" s="319"/>
      <c r="DZ832" s="319"/>
      <c r="EA832" s="319"/>
      <c r="EB832" s="319"/>
      <c r="EC832" s="319"/>
      <c r="ED832" s="319"/>
      <c r="EE832" s="319"/>
      <c r="EF832" s="319"/>
      <c r="EG832" s="319"/>
      <c r="EH832" s="319"/>
      <c r="EI832" s="319"/>
      <c r="EJ832" s="319"/>
      <c r="EK832" s="319"/>
      <c r="EL832" s="319"/>
      <c r="EM832" s="319"/>
      <c r="EN832" s="319"/>
      <c r="EO832" s="319"/>
      <c r="EP832" s="319"/>
      <c r="EQ832" s="319"/>
      <c r="ER832" s="319"/>
      <c r="ES832" s="319"/>
      <c r="ET832" s="319"/>
      <c r="EU832" s="319"/>
      <c r="EV832" s="319"/>
      <c r="EW832" s="319"/>
      <c r="EX832" s="319"/>
      <c r="EY832" s="319"/>
      <c r="EZ832" s="319"/>
      <c r="FA832" s="319"/>
      <c r="FB832" s="319"/>
      <c r="FC832" s="319"/>
      <c r="FD832" s="319"/>
      <c r="FE832" s="319"/>
      <c r="FF832" s="319"/>
      <c r="FG832" s="319"/>
      <c r="FH832" s="319"/>
      <c r="FI832" s="319"/>
      <c r="FJ832" s="319"/>
      <c r="FK832" s="319"/>
      <c r="FL832" s="319"/>
      <c r="FM832" s="319"/>
      <c r="FN832" s="319"/>
      <c r="FO832" s="319"/>
      <c r="FP832" s="319"/>
      <c r="FQ832" s="319"/>
      <c r="FR832" s="319"/>
      <c r="FS832" s="319"/>
      <c r="FT832" s="319"/>
      <c r="FU832" s="319"/>
      <c r="FV832" s="319"/>
      <c r="FW832" s="319"/>
      <c r="FX832" s="319"/>
      <c r="FY832" s="319"/>
      <c r="FZ832" s="319"/>
      <c r="GA832" s="319"/>
      <c r="GB832" s="319"/>
      <c r="GC832" s="319"/>
      <c r="GD832" s="319"/>
      <c r="GE832" s="319"/>
      <c r="GF832" s="319"/>
      <c r="GG832" s="319"/>
      <c r="GH832" s="319"/>
      <c r="GI832" s="319"/>
      <c r="GJ832" s="319"/>
      <c r="GK832" s="319"/>
      <c r="GL832" s="319"/>
      <c r="GM832" s="319"/>
      <c r="GN832" s="319"/>
      <c r="GO832" s="319"/>
      <c r="GP832" s="319"/>
      <c r="GQ832" s="319"/>
      <c r="GR832" s="319"/>
      <c r="GS832" s="319"/>
      <c r="GT832" s="319"/>
      <c r="GU832" s="319"/>
      <c r="GV832" s="319"/>
      <c r="GW832" s="319"/>
      <c r="GX832" s="319"/>
      <c r="GY832" s="319"/>
      <c r="GZ832" s="319"/>
      <c r="HA832" s="319"/>
      <c r="HB832" s="319"/>
      <c r="HC832" s="319"/>
      <c r="HD832" s="319"/>
      <c r="HE832" s="319"/>
      <c r="HF832" s="319"/>
      <c r="HG832" s="319"/>
      <c r="HH832" s="319"/>
      <c r="HI832" s="319"/>
      <c r="HJ832" s="319"/>
      <c r="HK832" s="319"/>
      <c r="HL832" s="319"/>
      <c r="HM832" s="319"/>
      <c r="HN832" s="319"/>
      <c r="HO832" s="319"/>
      <c r="HP832" s="319"/>
      <c r="HQ832" s="319"/>
      <c r="HR832" s="319"/>
      <c r="HS832" s="319"/>
      <c r="HT832" s="319"/>
      <c r="HU832" s="319"/>
      <c r="HV832" s="319"/>
      <c r="HW832" s="319"/>
      <c r="HX832" s="319"/>
      <c r="HY832" s="319"/>
      <c r="HZ832" s="319"/>
      <c r="IA832" s="319"/>
      <c r="IB832" s="319"/>
      <c r="IC832" s="319"/>
      <c r="ID832" s="319"/>
      <c r="IE832" s="319"/>
      <c r="IF832" s="319"/>
      <c r="IG832" s="319"/>
      <c r="IH832" s="319"/>
      <c r="II832" s="319"/>
      <c r="IJ832" s="319"/>
      <c r="IK832" s="319"/>
      <c r="IL832" s="319"/>
      <c r="IM832" s="319"/>
      <c r="IN832" s="319"/>
      <c r="IO832" s="319"/>
      <c r="IP832" s="319"/>
      <c r="IQ832" s="319"/>
      <c r="IR832" s="319"/>
      <c r="IS832" s="319"/>
      <c r="IT832" s="319"/>
      <c r="IU832" s="319"/>
      <c r="IV832" s="319"/>
      <c r="IW832" s="319"/>
      <c r="IX832" s="319"/>
      <c r="IY832" s="319"/>
      <c r="IZ832" s="319"/>
      <c r="JA832" s="319"/>
      <c r="JB832" s="319"/>
      <c r="JC832" s="319"/>
      <c r="JD832" s="319"/>
      <c r="JE832" s="319"/>
      <c r="JF832" s="319"/>
      <c r="JG832" s="319"/>
      <c r="JH832" s="319"/>
      <c r="JI832" s="319"/>
      <c r="JJ832" s="319"/>
      <c r="JK832" s="319"/>
      <c r="JL832" s="319"/>
      <c r="JM832" s="319"/>
      <c r="JN832" s="319"/>
      <c r="JO832" s="319"/>
      <c r="JP832" s="319"/>
      <c r="JQ832" s="319"/>
      <c r="JR832" s="319"/>
      <c r="JS832" s="319"/>
      <c r="JT832" s="319"/>
      <c r="JU832" s="319"/>
      <c r="JV832" s="319"/>
      <c r="JW832" s="319"/>
      <c r="JX832" s="319"/>
      <c r="JY832" s="319"/>
      <c r="JZ832" s="319"/>
      <c r="KA832" s="319"/>
      <c r="KB832" s="319"/>
      <c r="KC832" s="319"/>
      <c r="KD832" s="319"/>
      <c r="KE832" s="319"/>
      <c r="KF832" s="319"/>
      <c r="KG832" s="319"/>
      <c r="KH832" s="319"/>
      <c r="KI832" s="319"/>
      <c r="KJ832" s="319"/>
      <c r="KK832" s="319"/>
      <c r="KL832" s="319"/>
      <c r="KM832" s="319"/>
      <c r="KN832" s="319"/>
      <c r="KO832" s="319"/>
      <c r="KP832" s="319"/>
      <c r="KQ832" s="319"/>
      <c r="KR832" s="319"/>
      <c r="KS832" s="319"/>
      <c r="KT832" s="319"/>
      <c r="KU832" s="319"/>
      <c r="KV832" s="319"/>
      <c r="KW832" s="319"/>
      <c r="KX832" s="319"/>
      <c r="KY832" s="319"/>
      <c r="KZ832" s="319"/>
      <c r="LA832" s="319"/>
      <c r="LB832" s="319"/>
      <c r="LC832" s="319"/>
      <c r="LD832" s="319"/>
      <c r="LE832" s="319"/>
      <c r="LF832" s="319"/>
      <c r="LG832" s="319"/>
      <c r="LH832" s="319"/>
      <c r="LI832" s="319"/>
      <c r="LJ832" s="319"/>
      <c r="LK832" s="319"/>
      <c r="LL832" s="319"/>
      <c r="LM832" s="319"/>
      <c r="LN832" s="319"/>
      <c r="LO832" s="319"/>
      <c r="LP832" s="319"/>
      <c r="LQ832" s="319"/>
      <c r="LR832" s="319"/>
      <c r="LS832" s="319"/>
      <c r="LT832" s="319"/>
      <c r="LU832" s="319"/>
      <c r="LV832" s="319"/>
      <c r="LW832" s="319"/>
      <c r="LX832" s="319"/>
      <c r="LY832" s="319"/>
      <c r="LZ832" s="319"/>
      <c r="MA832" s="319"/>
      <c r="MB832" s="319"/>
      <c r="MC832" s="319"/>
      <c r="MD832" s="319"/>
      <c r="ME832" s="319"/>
      <c r="MF832" s="319"/>
      <c r="MG832" s="319"/>
      <c r="MH832" s="319"/>
      <c r="MI832" s="319"/>
      <c r="MJ832" s="319"/>
      <c r="MK832" s="319"/>
      <c r="ML832" s="319"/>
      <c r="MM832" s="319"/>
      <c r="MN832" s="319"/>
      <c r="MO832" s="319"/>
      <c r="MP832" s="319"/>
      <c r="MQ832" s="319"/>
      <c r="MS832" s="241"/>
      <c r="MT832" s="373">
        <f t="shared" si="1163"/>
        <v>0</v>
      </c>
      <c r="MU832" s="365">
        <f t="shared" si="1180"/>
        <v>0</v>
      </c>
      <c r="MV832" s="365">
        <f t="shared" si="1150"/>
        <v>0</v>
      </c>
      <c r="MW832" s="365"/>
      <c r="MX832" s="365">
        <f t="shared" si="1151"/>
        <v>0</v>
      </c>
      <c r="MY832" s="365"/>
      <c r="MZ832" s="365">
        <f t="shared" si="1152"/>
        <v>0</v>
      </c>
      <c r="NA832" s="365"/>
      <c r="NB832" s="365">
        <f t="shared" si="1153"/>
        <v>0</v>
      </c>
      <c r="NC832" s="365"/>
      <c r="ND832" s="365">
        <f t="shared" si="1154"/>
        <v>0</v>
      </c>
      <c r="NE832" s="365"/>
      <c r="NF832" s="365">
        <f t="shared" si="1155"/>
        <v>0</v>
      </c>
      <c r="NG832" s="365"/>
      <c r="NH832" s="365">
        <f t="shared" si="1156"/>
        <v>0</v>
      </c>
      <c r="NI832" s="365"/>
      <c r="NJ832" s="365">
        <f t="shared" si="1157"/>
        <v>0</v>
      </c>
      <c r="NK832" s="365"/>
      <c r="NL832" s="365">
        <f t="shared" si="1164"/>
        <v>0</v>
      </c>
      <c r="NM832" s="366"/>
      <c r="NN832" s="370"/>
      <c r="NR832" s="318">
        <f t="shared" si="1158"/>
        <v>0</v>
      </c>
      <c r="NS832" s="318">
        <f t="shared" si="1159"/>
        <v>0</v>
      </c>
      <c r="NT832" s="318">
        <f t="shared" si="1160"/>
        <v>0</v>
      </c>
    </row>
    <row r="833" spans="1:384" s="318" customFormat="1" ht="10.199999999999999" customHeight="1" x14ac:dyDescent="0.3">
      <c r="A833" s="25"/>
      <c r="B833" s="389"/>
      <c r="C833" s="424"/>
      <c r="D833" s="15"/>
      <c r="E833" s="106"/>
      <c r="F833" s="106"/>
      <c r="G833" s="106"/>
      <c r="H833" s="399"/>
      <c r="I833" s="381">
        <f>Prenoms!$B$26</f>
        <v>0</v>
      </c>
      <c r="J833" s="382"/>
      <c r="K833" s="382"/>
      <c r="L833" s="382"/>
      <c r="M833" s="382"/>
      <c r="N833" s="68" t="str">
        <f>IF(NL833&lt;&gt;0,"",IF(Conges!AC60=0,"",Conges!AC60))</f>
        <v/>
      </c>
      <c r="O833" s="69"/>
      <c r="P833" s="70"/>
      <c r="Q833" s="70"/>
      <c r="R833" s="70"/>
      <c r="S833" s="70"/>
      <c r="T833" s="70"/>
      <c r="U833" s="70"/>
      <c r="V833" s="71"/>
      <c r="W833" s="69"/>
      <c r="X833" s="70"/>
      <c r="Y833" s="70"/>
      <c r="Z833" s="70"/>
      <c r="AA833" s="70"/>
      <c r="AB833" s="70"/>
      <c r="AC833" s="70"/>
      <c r="AD833" s="71"/>
      <c r="AE833" s="69"/>
      <c r="AF833" s="70"/>
      <c r="AG833" s="70"/>
      <c r="AH833" s="70"/>
      <c r="AI833" s="70"/>
      <c r="AJ833" s="71"/>
      <c r="AK833" s="69"/>
      <c r="AL833" s="70"/>
      <c r="AM833" s="70"/>
      <c r="AN833" s="70"/>
      <c r="AO833" s="70"/>
      <c r="AP833" s="70"/>
      <c r="AQ833" s="70"/>
      <c r="AR833" s="70"/>
      <c r="AS833" s="70"/>
      <c r="AT833" s="71"/>
      <c r="AU833" s="69"/>
      <c r="AV833" s="70"/>
      <c r="AW833" s="70"/>
      <c r="AX833" s="70"/>
      <c r="AY833" s="70"/>
      <c r="AZ833" s="70"/>
      <c r="BA833" s="70"/>
      <c r="BB833" s="71"/>
      <c r="BC833" s="72">
        <f>IF(NL833&lt;&gt;0,(IF(Conges!AC$60=0,0,3)),0)</f>
        <v>0</v>
      </c>
      <c r="BD833" s="417"/>
      <c r="BE833" s="392">
        <f>IF(OR(Conges!AC$60="A",Conges!AC$60="V"),Prenoms!L$26,NL833)</f>
        <v>0</v>
      </c>
      <c r="BF833" s="393"/>
      <c r="BG833" s="289"/>
      <c r="BH833" s="290">
        <f t="shared" si="1143"/>
        <v>0</v>
      </c>
      <c r="BI833" s="291" t="str">
        <f t="shared" si="1144"/>
        <v/>
      </c>
      <c r="BJ833" s="305">
        <v>0</v>
      </c>
      <c r="BK833" s="306">
        <f t="shared" si="1161"/>
        <v>0</v>
      </c>
      <c r="BL833" s="307">
        <f t="shared" si="1114"/>
        <v>0</v>
      </c>
      <c r="BM833" s="307">
        <f t="shared" si="1115"/>
        <v>0</v>
      </c>
      <c r="BN833" s="307">
        <f>SUM('Heures Pointage'!$XD$29:$XE$29)</f>
        <v>0</v>
      </c>
      <c r="BO833" s="307">
        <f>SUM('Heures et Indemnites'!$XD$29:$XE$29)</f>
        <v>0</v>
      </c>
      <c r="BP833" s="308">
        <f t="shared" si="1116"/>
        <v>0</v>
      </c>
      <c r="BQ833" s="308">
        <f>'Heures Pointage'!$YB$29</f>
        <v>0</v>
      </c>
      <c r="BR833" s="309">
        <f t="shared" ref="BR833" si="1188">$BH$1078</f>
        <v>0</v>
      </c>
      <c r="BS833" s="150">
        <f>Prenoms!$C$26</f>
        <v>0</v>
      </c>
      <c r="BT833" s="153"/>
      <c r="BU833" s="323">
        <f>SUM('Heures et Indemnites'!$XD$29:$XE$29)</f>
        <v>0</v>
      </c>
      <c r="BV833" s="236">
        <f>SUM('Heures et Indemnites'!$XD$6:$XE$29)</f>
        <v>0</v>
      </c>
      <c r="BW833" s="323"/>
      <c r="BX833" s="236"/>
      <c r="BY833" s="319"/>
      <c r="BZ833" s="319"/>
      <c r="CA833" s="319"/>
      <c r="CB833" s="319"/>
      <c r="CC833" s="319"/>
      <c r="CD833" s="319"/>
      <c r="CE833" s="319"/>
      <c r="CF833" s="319"/>
      <c r="CG833" s="319"/>
      <c r="CH833" s="319"/>
      <c r="CI833" s="319"/>
      <c r="CJ833" s="319"/>
      <c r="CK833" s="319"/>
      <c r="CL833" s="319"/>
      <c r="CM833" s="319"/>
      <c r="CN833" s="319"/>
      <c r="CO833" s="319"/>
      <c r="CP833" s="319"/>
      <c r="CQ833" s="319"/>
      <c r="CR833" s="319"/>
      <c r="CS833" s="319"/>
      <c r="CT833" s="319"/>
      <c r="CU833" s="319"/>
      <c r="CV833" s="319"/>
      <c r="CW833" s="319"/>
      <c r="CX833" s="319"/>
      <c r="CY833" s="319"/>
      <c r="CZ833" s="319"/>
      <c r="DA833" s="319"/>
      <c r="DB833" s="319"/>
      <c r="DC833" s="319"/>
      <c r="DD833" s="319"/>
      <c r="DE833" s="319"/>
      <c r="DF833" s="319"/>
      <c r="DG833" s="319"/>
      <c r="DH833" s="319"/>
      <c r="DI833" s="319"/>
      <c r="DJ833" s="319"/>
      <c r="DK833" s="319"/>
      <c r="DL833" s="319"/>
      <c r="DM833" s="319"/>
      <c r="DN833" s="319"/>
      <c r="DO833" s="319"/>
      <c r="DP833" s="319"/>
      <c r="DQ833" s="319"/>
      <c r="DR833" s="319"/>
      <c r="DS833" s="319"/>
      <c r="DT833" s="319"/>
      <c r="DU833" s="319"/>
      <c r="DV833" s="319"/>
      <c r="DW833" s="319"/>
      <c r="DX833" s="319"/>
      <c r="DY833" s="319"/>
      <c r="DZ833" s="319"/>
      <c r="EA833" s="319"/>
      <c r="EB833" s="319"/>
      <c r="EC833" s="319"/>
      <c r="ED833" s="319"/>
      <c r="EE833" s="319"/>
      <c r="EF833" s="319"/>
      <c r="EG833" s="319"/>
      <c r="EH833" s="319"/>
      <c r="EI833" s="319"/>
      <c r="EJ833" s="319"/>
      <c r="EK833" s="319"/>
      <c r="EL833" s="319"/>
      <c r="EM833" s="319"/>
      <c r="EN833" s="319"/>
      <c r="EO833" s="319"/>
      <c r="EP833" s="319"/>
      <c r="EQ833" s="319"/>
      <c r="ER833" s="319"/>
      <c r="ES833" s="319"/>
      <c r="ET833" s="319"/>
      <c r="EU833" s="319"/>
      <c r="EV833" s="319"/>
      <c r="EW833" s="319"/>
      <c r="EX833" s="319"/>
      <c r="EY833" s="319"/>
      <c r="EZ833" s="319"/>
      <c r="FA833" s="319"/>
      <c r="FB833" s="319"/>
      <c r="FC833" s="319"/>
      <c r="FD833" s="319"/>
      <c r="FE833" s="319"/>
      <c r="FF833" s="319"/>
      <c r="FG833" s="319"/>
      <c r="FH833" s="319"/>
      <c r="FI833" s="319"/>
      <c r="FJ833" s="319"/>
      <c r="FK833" s="319"/>
      <c r="FL833" s="319"/>
      <c r="FM833" s="319"/>
      <c r="FN833" s="319"/>
      <c r="FO833" s="319"/>
      <c r="FP833" s="319"/>
      <c r="FQ833" s="319"/>
      <c r="FR833" s="319"/>
      <c r="FS833" s="319"/>
      <c r="FT833" s="319"/>
      <c r="FU833" s="319"/>
      <c r="FV833" s="319"/>
      <c r="FW833" s="319"/>
      <c r="FX833" s="319"/>
      <c r="FY833" s="319"/>
      <c r="FZ833" s="319"/>
      <c r="GA833" s="319"/>
      <c r="GB833" s="319"/>
      <c r="GC833" s="319"/>
      <c r="GD833" s="319"/>
      <c r="GE833" s="319"/>
      <c r="GF833" s="319"/>
      <c r="GG833" s="319"/>
      <c r="GH833" s="319"/>
      <c r="GI833" s="319"/>
      <c r="GJ833" s="319"/>
      <c r="GK833" s="319"/>
      <c r="GL833" s="319"/>
      <c r="GM833" s="319"/>
      <c r="GN833" s="319"/>
      <c r="GO833" s="319"/>
      <c r="GP833" s="319"/>
      <c r="GQ833" s="319"/>
      <c r="GR833" s="319"/>
      <c r="GS833" s="319"/>
      <c r="GT833" s="319"/>
      <c r="GU833" s="319"/>
      <c r="GV833" s="319"/>
      <c r="GW833" s="319"/>
      <c r="GX833" s="319"/>
      <c r="GY833" s="319"/>
      <c r="GZ833" s="319"/>
      <c r="HA833" s="319"/>
      <c r="HB833" s="319"/>
      <c r="HC833" s="319"/>
      <c r="HD833" s="319"/>
      <c r="HE833" s="319"/>
      <c r="HF833" s="319"/>
      <c r="HG833" s="319"/>
      <c r="HH833" s="319"/>
      <c r="HI833" s="319"/>
      <c r="HJ833" s="319"/>
      <c r="HK833" s="319"/>
      <c r="HL833" s="319"/>
      <c r="HM833" s="319"/>
      <c r="HN833" s="319"/>
      <c r="HO833" s="319"/>
      <c r="HP833" s="319"/>
      <c r="HQ833" s="319"/>
      <c r="HR833" s="319"/>
      <c r="HS833" s="319"/>
      <c r="HT833" s="319"/>
      <c r="HU833" s="319"/>
      <c r="HV833" s="319"/>
      <c r="HW833" s="319"/>
      <c r="HX833" s="319"/>
      <c r="HY833" s="319"/>
      <c r="HZ833" s="319"/>
      <c r="IA833" s="319"/>
      <c r="IB833" s="319"/>
      <c r="IC833" s="319"/>
      <c r="ID833" s="319"/>
      <c r="IE833" s="319"/>
      <c r="IF833" s="319"/>
      <c r="IG833" s="319"/>
      <c r="IH833" s="319"/>
      <c r="II833" s="319"/>
      <c r="IJ833" s="319"/>
      <c r="IK833" s="319"/>
      <c r="IL833" s="319"/>
      <c r="IM833" s="319"/>
      <c r="IN833" s="319"/>
      <c r="IO833" s="319"/>
      <c r="IP833" s="319"/>
      <c r="IQ833" s="319"/>
      <c r="IR833" s="319"/>
      <c r="IS833" s="319"/>
      <c r="IT833" s="319"/>
      <c r="IU833" s="319"/>
      <c r="IV833" s="319"/>
      <c r="IW833" s="319"/>
      <c r="IX833" s="319"/>
      <c r="IY833" s="319"/>
      <c r="IZ833" s="319"/>
      <c r="JA833" s="319"/>
      <c r="JB833" s="319"/>
      <c r="JC833" s="319"/>
      <c r="JD833" s="319"/>
      <c r="JE833" s="319"/>
      <c r="JF833" s="319"/>
      <c r="JG833" s="319"/>
      <c r="JH833" s="319"/>
      <c r="JI833" s="319"/>
      <c r="JJ833" s="319"/>
      <c r="JK833" s="319"/>
      <c r="JL833" s="319"/>
      <c r="JM833" s="319"/>
      <c r="JN833" s="319"/>
      <c r="JO833" s="319"/>
      <c r="JP833" s="319"/>
      <c r="JQ833" s="319"/>
      <c r="JR833" s="319"/>
      <c r="JS833" s="319"/>
      <c r="JT833" s="319"/>
      <c r="JU833" s="319"/>
      <c r="JV833" s="319"/>
      <c r="JW833" s="319"/>
      <c r="JX833" s="319"/>
      <c r="JY833" s="319"/>
      <c r="JZ833" s="319"/>
      <c r="KA833" s="319"/>
      <c r="KB833" s="319"/>
      <c r="KC833" s="319"/>
      <c r="KD833" s="319"/>
      <c r="KE833" s="319"/>
      <c r="KF833" s="319"/>
      <c r="KG833" s="319"/>
      <c r="KH833" s="319"/>
      <c r="KI833" s="319"/>
      <c r="KJ833" s="319"/>
      <c r="KK833" s="319"/>
      <c r="KL833" s="319"/>
      <c r="KM833" s="319"/>
      <c r="KN833" s="319"/>
      <c r="KO833" s="319"/>
      <c r="KP833" s="319"/>
      <c r="KQ833" s="319"/>
      <c r="KR833" s="319"/>
      <c r="KS833" s="319"/>
      <c r="KT833" s="319"/>
      <c r="KU833" s="319"/>
      <c r="KV833" s="319"/>
      <c r="KW833" s="319"/>
      <c r="KX833" s="319"/>
      <c r="KY833" s="319"/>
      <c r="KZ833" s="319"/>
      <c r="LA833" s="319"/>
      <c r="LB833" s="319"/>
      <c r="LC833" s="319"/>
      <c r="LD833" s="319"/>
      <c r="LE833" s="319"/>
      <c r="LF833" s="319"/>
      <c r="LG833" s="319"/>
      <c r="LH833" s="319"/>
      <c r="LI833" s="319"/>
      <c r="LJ833" s="319"/>
      <c r="LK833" s="319"/>
      <c r="LL833" s="319"/>
      <c r="LM833" s="319"/>
      <c r="LN833" s="319"/>
      <c r="LO833" s="319"/>
      <c r="LP833" s="319"/>
      <c r="LQ833" s="319"/>
      <c r="LR833" s="319"/>
      <c r="LS833" s="319"/>
      <c r="LT833" s="319"/>
      <c r="LU833" s="319"/>
      <c r="LV833" s="319"/>
      <c r="LW833" s="319"/>
      <c r="LX833" s="319"/>
      <c r="LY833" s="319"/>
      <c r="LZ833" s="319"/>
      <c r="MA833" s="319"/>
      <c r="MB833" s="319"/>
      <c r="MC833" s="319"/>
      <c r="MD833" s="319"/>
      <c r="ME833" s="319"/>
      <c r="MF833" s="319"/>
      <c r="MG833" s="319"/>
      <c r="MH833" s="319"/>
      <c r="MI833" s="319"/>
      <c r="MJ833" s="319"/>
      <c r="MK833" s="319"/>
      <c r="ML833" s="319"/>
      <c r="MM833" s="319"/>
      <c r="MN833" s="319"/>
      <c r="MO833" s="319"/>
      <c r="MP833" s="319"/>
      <c r="MQ833" s="319"/>
      <c r="MS833" s="241"/>
      <c r="MT833" s="362">
        <f t="shared" si="1163"/>
        <v>0</v>
      </c>
      <c r="MU833" s="363">
        <f t="shared" si="1180"/>
        <v>0</v>
      </c>
      <c r="MV833" s="363">
        <f t="shared" si="1150"/>
        <v>0</v>
      </c>
      <c r="MW833" s="363"/>
      <c r="MX833" s="363">
        <f t="shared" si="1151"/>
        <v>0</v>
      </c>
      <c r="MY833" s="363"/>
      <c r="MZ833" s="363">
        <f t="shared" si="1152"/>
        <v>0</v>
      </c>
      <c r="NA833" s="363"/>
      <c r="NB833" s="363">
        <f t="shared" si="1153"/>
        <v>0</v>
      </c>
      <c r="NC833" s="363"/>
      <c r="ND833" s="363">
        <f t="shared" si="1154"/>
        <v>0</v>
      </c>
      <c r="NE833" s="363"/>
      <c r="NF833" s="363">
        <f t="shared" si="1155"/>
        <v>0</v>
      </c>
      <c r="NG833" s="363"/>
      <c r="NH833" s="363">
        <f t="shared" si="1156"/>
        <v>0</v>
      </c>
      <c r="NI833" s="363"/>
      <c r="NJ833" s="363">
        <f t="shared" si="1157"/>
        <v>0</v>
      </c>
      <c r="NK833" s="363"/>
      <c r="NL833" s="363">
        <f t="shared" si="1164"/>
        <v>0</v>
      </c>
      <c r="NM833" s="364"/>
      <c r="NN833" s="370"/>
      <c r="NR833" s="318">
        <f t="shared" si="1158"/>
        <v>0</v>
      </c>
      <c r="NS833" s="318">
        <f t="shared" si="1159"/>
        <v>0</v>
      </c>
      <c r="NT833" s="318">
        <f t="shared" si="1160"/>
        <v>0</v>
      </c>
    </row>
    <row r="834" spans="1:384" s="318" customFormat="1" ht="10.199999999999999" customHeight="1" x14ac:dyDescent="0.3">
      <c r="A834" s="25"/>
      <c r="B834" s="389"/>
      <c r="C834" s="424"/>
      <c r="D834" s="15"/>
      <c r="E834" s="106"/>
      <c r="F834" s="106"/>
      <c r="G834" s="106"/>
      <c r="H834" s="399"/>
      <c r="I834" s="394">
        <f>Prenoms!$B$27</f>
        <v>0</v>
      </c>
      <c r="J834" s="395"/>
      <c r="K834" s="395"/>
      <c r="L834" s="395"/>
      <c r="M834" s="395"/>
      <c r="N834" s="81" t="str">
        <f>IF(NL834&lt;&gt;0,"",IF(Conges!AC61=0,"",Conges!AC61))</f>
        <v/>
      </c>
      <c r="O834" s="82"/>
      <c r="P834" s="83"/>
      <c r="Q834" s="83"/>
      <c r="R834" s="83"/>
      <c r="S834" s="83"/>
      <c r="T834" s="83"/>
      <c r="U834" s="83"/>
      <c r="V834" s="84"/>
      <c r="W834" s="82"/>
      <c r="X834" s="83"/>
      <c r="Y834" s="83"/>
      <c r="Z834" s="83"/>
      <c r="AA834" s="83"/>
      <c r="AB834" s="83"/>
      <c r="AC834" s="83"/>
      <c r="AD834" s="84"/>
      <c r="AE834" s="82"/>
      <c r="AF834" s="83"/>
      <c r="AG834" s="83"/>
      <c r="AH834" s="83"/>
      <c r="AI834" s="83"/>
      <c r="AJ834" s="84"/>
      <c r="AK834" s="82"/>
      <c r="AL834" s="83"/>
      <c r="AM834" s="83"/>
      <c r="AN834" s="83"/>
      <c r="AO834" s="83"/>
      <c r="AP834" s="83"/>
      <c r="AQ834" s="83"/>
      <c r="AR834" s="83"/>
      <c r="AS834" s="83"/>
      <c r="AT834" s="84"/>
      <c r="AU834" s="82"/>
      <c r="AV834" s="83"/>
      <c r="AW834" s="83"/>
      <c r="AX834" s="83"/>
      <c r="AY834" s="83"/>
      <c r="AZ834" s="83"/>
      <c r="BA834" s="83"/>
      <c r="BB834" s="84"/>
      <c r="BC834" s="85">
        <f>IF(NL834&lt;&gt;0,(IF(Conges!AC$61=0,0,3)),0)</f>
        <v>0</v>
      </c>
      <c r="BD834" s="417"/>
      <c r="BE834" s="390">
        <f>IF(OR(Conges!AC$61="A",Conges!AC$61="V"),Prenoms!L$27,NL834)</f>
        <v>0</v>
      </c>
      <c r="BF834" s="391"/>
      <c r="BG834" s="286"/>
      <c r="BH834" s="287">
        <f t="shared" si="1143"/>
        <v>0</v>
      </c>
      <c r="BI834" s="288" t="str">
        <f t="shared" si="1144"/>
        <v/>
      </c>
      <c r="BJ834" s="300">
        <v>0</v>
      </c>
      <c r="BK834" s="301">
        <f t="shared" si="1161"/>
        <v>0</v>
      </c>
      <c r="BL834" s="302">
        <f t="shared" si="1114"/>
        <v>0</v>
      </c>
      <c r="BM834" s="302">
        <f t="shared" si="1115"/>
        <v>0</v>
      </c>
      <c r="BN834" s="302">
        <f>SUM('Heures Pointage'!$YD$29:$YE$29)</f>
        <v>0</v>
      </c>
      <c r="BO834" s="302">
        <f>SUM('Heures et Indemnites'!$YD$29:$YE$29)</f>
        <v>0</v>
      </c>
      <c r="BP834" s="303">
        <f t="shared" si="1116"/>
        <v>0</v>
      </c>
      <c r="BQ834" s="303">
        <f>'Heures Pointage'!$ZB$29</f>
        <v>0</v>
      </c>
      <c r="BR834" s="304">
        <f t="shared" ref="BR834" si="1189">$BH$1079</f>
        <v>0</v>
      </c>
      <c r="BS834" s="149">
        <f>Prenoms!$C$27</f>
        <v>0</v>
      </c>
      <c r="BT834" s="180"/>
      <c r="BU834" s="324">
        <f>SUM('Heures et Indemnites'!$YD$29:$YE$29)</f>
        <v>0</v>
      </c>
      <c r="BV834" s="235">
        <f>SUM('Heures et Indemnites'!$YD$6:$YE$29)</f>
        <v>0</v>
      </c>
      <c r="BW834" s="324"/>
      <c r="BX834" s="235"/>
      <c r="BY834" s="319"/>
      <c r="BZ834" s="319"/>
      <c r="CA834" s="319"/>
      <c r="CB834" s="319"/>
      <c r="CC834" s="319"/>
      <c r="CD834" s="319"/>
      <c r="CE834" s="319"/>
      <c r="CF834" s="319"/>
      <c r="CG834" s="319"/>
      <c r="CH834" s="319"/>
      <c r="CI834" s="319"/>
      <c r="CJ834" s="319"/>
      <c r="CK834" s="319"/>
      <c r="CL834" s="319"/>
      <c r="CM834" s="319"/>
      <c r="CN834" s="319"/>
      <c r="CO834" s="319"/>
      <c r="CP834" s="319"/>
      <c r="CQ834" s="319"/>
      <c r="CR834" s="319"/>
      <c r="CS834" s="319"/>
      <c r="CT834" s="319"/>
      <c r="CU834" s="319"/>
      <c r="CV834" s="319"/>
      <c r="CW834" s="319"/>
      <c r="CX834" s="319"/>
      <c r="CY834" s="319"/>
      <c r="CZ834" s="319"/>
      <c r="DA834" s="319"/>
      <c r="DB834" s="319"/>
      <c r="DC834" s="319"/>
      <c r="DD834" s="319"/>
      <c r="DE834" s="319"/>
      <c r="DF834" s="319"/>
      <c r="DG834" s="319"/>
      <c r="DH834" s="319"/>
      <c r="DI834" s="319"/>
      <c r="DJ834" s="319"/>
      <c r="DK834" s="319"/>
      <c r="DL834" s="319"/>
      <c r="DM834" s="319"/>
      <c r="DN834" s="319"/>
      <c r="DO834" s="319"/>
      <c r="DP834" s="319"/>
      <c r="DQ834" s="319"/>
      <c r="DR834" s="319"/>
      <c r="DS834" s="319"/>
      <c r="DT834" s="319"/>
      <c r="DU834" s="319"/>
      <c r="DV834" s="319"/>
      <c r="DW834" s="319"/>
      <c r="DX834" s="319"/>
      <c r="DY834" s="319"/>
      <c r="DZ834" s="319"/>
      <c r="EA834" s="319"/>
      <c r="EB834" s="319"/>
      <c r="EC834" s="319"/>
      <c r="ED834" s="319"/>
      <c r="EE834" s="319"/>
      <c r="EF834" s="319"/>
      <c r="EG834" s="319"/>
      <c r="EH834" s="319"/>
      <c r="EI834" s="319"/>
      <c r="EJ834" s="319"/>
      <c r="EK834" s="319"/>
      <c r="EL834" s="319"/>
      <c r="EM834" s="319"/>
      <c r="EN834" s="319"/>
      <c r="EO834" s="319"/>
      <c r="EP834" s="319"/>
      <c r="EQ834" s="319"/>
      <c r="ER834" s="319"/>
      <c r="ES834" s="319"/>
      <c r="ET834" s="319"/>
      <c r="EU834" s="319"/>
      <c r="EV834" s="319"/>
      <c r="EW834" s="319"/>
      <c r="EX834" s="319"/>
      <c r="EY834" s="319"/>
      <c r="EZ834" s="319"/>
      <c r="FA834" s="319"/>
      <c r="FB834" s="319"/>
      <c r="FC834" s="319"/>
      <c r="FD834" s="319"/>
      <c r="FE834" s="319"/>
      <c r="FF834" s="319"/>
      <c r="FG834" s="319"/>
      <c r="FH834" s="319"/>
      <c r="FI834" s="319"/>
      <c r="FJ834" s="319"/>
      <c r="FK834" s="319"/>
      <c r="FL834" s="319"/>
      <c r="FM834" s="319"/>
      <c r="FN834" s="319"/>
      <c r="FO834" s="319"/>
      <c r="FP834" s="319"/>
      <c r="FQ834" s="319"/>
      <c r="FR834" s="319"/>
      <c r="FS834" s="319"/>
      <c r="FT834" s="319"/>
      <c r="FU834" s="319"/>
      <c r="FV834" s="319"/>
      <c r="FW834" s="319"/>
      <c r="FX834" s="319"/>
      <c r="FY834" s="319"/>
      <c r="FZ834" s="319"/>
      <c r="GA834" s="319"/>
      <c r="GB834" s="319"/>
      <c r="GC834" s="319"/>
      <c r="GD834" s="319"/>
      <c r="GE834" s="319"/>
      <c r="GF834" s="319"/>
      <c r="GG834" s="319"/>
      <c r="GH834" s="319"/>
      <c r="GI834" s="319"/>
      <c r="GJ834" s="319"/>
      <c r="GK834" s="319"/>
      <c r="GL834" s="319"/>
      <c r="GM834" s="319"/>
      <c r="GN834" s="319"/>
      <c r="GO834" s="319"/>
      <c r="GP834" s="319"/>
      <c r="GQ834" s="319"/>
      <c r="GR834" s="319"/>
      <c r="GS834" s="319"/>
      <c r="GT834" s="319"/>
      <c r="GU834" s="319"/>
      <c r="GV834" s="319"/>
      <c r="GW834" s="319"/>
      <c r="GX834" s="319"/>
      <c r="GY834" s="319"/>
      <c r="GZ834" s="319"/>
      <c r="HA834" s="319"/>
      <c r="HB834" s="319"/>
      <c r="HC834" s="319"/>
      <c r="HD834" s="319"/>
      <c r="HE834" s="319"/>
      <c r="HF834" s="319"/>
      <c r="HG834" s="319"/>
      <c r="HH834" s="319"/>
      <c r="HI834" s="319"/>
      <c r="HJ834" s="319"/>
      <c r="HK834" s="319"/>
      <c r="HL834" s="319"/>
      <c r="HM834" s="319"/>
      <c r="HN834" s="319"/>
      <c r="HO834" s="319"/>
      <c r="HP834" s="319"/>
      <c r="HQ834" s="319"/>
      <c r="HR834" s="319"/>
      <c r="HS834" s="319"/>
      <c r="HT834" s="319"/>
      <c r="HU834" s="319"/>
      <c r="HV834" s="319"/>
      <c r="HW834" s="319"/>
      <c r="HX834" s="319"/>
      <c r="HY834" s="319"/>
      <c r="HZ834" s="319"/>
      <c r="IA834" s="319"/>
      <c r="IB834" s="319"/>
      <c r="IC834" s="319"/>
      <c r="ID834" s="319"/>
      <c r="IE834" s="319"/>
      <c r="IF834" s="319"/>
      <c r="IG834" s="319"/>
      <c r="IH834" s="319"/>
      <c r="II834" s="319"/>
      <c r="IJ834" s="319"/>
      <c r="IK834" s="319"/>
      <c r="IL834" s="319"/>
      <c r="IM834" s="319"/>
      <c r="IN834" s="319"/>
      <c r="IO834" s="319"/>
      <c r="IP834" s="319"/>
      <c r="IQ834" s="319"/>
      <c r="IR834" s="319"/>
      <c r="IS834" s="319"/>
      <c r="IT834" s="319"/>
      <c r="IU834" s="319"/>
      <c r="IV834" s="319"/>
      <c r="IW834" s="319"/>
      <c r="IX834" s="319"/>
      <c r="IY834" s="319"/>
      <c r="IZ834" s="319"/>
      <c r="JA834" s="319"/>
      <c r="JB834" s="319"/>
      <c r="JC834" s="319"/>
      <c r="JD834" s="319"/>
      <c r="JE834" s="319"/>
      <c r="JF834" s="319"/>
      <c r="JG834" s="319"/>
      <c r="JH834" s="319"/>
      <c r="JI834" s="319"/>
      <c r="JJ834" s="319"/>
      <c r="JK834" s="319"/>
      <c r="JL834" s="319"/>
      <c r="JM834" s="319"/>
      <c r="JN834" s="319"/>
      <c r="JO834" s="319"/>
      <c r="JP834" s="319"/>
      <c r="JQ834" s="319"/>
      <c r="JR834" s="319"/>
      <c r="JS834" s="319"/>
      <c r="JT834" s="319"/>
      <c r="JU834" s="319"/>
      <c r="JV834" s="319"/>
      <c r="JW834" s="319"/>
      <c r="JX834" s="319"/>
      <c r="JY834" s="319"/>
      <c r="JZ834" s="319"/>
      <c r="KA834" s="319"/>
      <c r="KB834" s="319"/>
      <c r="KC834" s="319"/>
      <c r="KD834" s="319"/>
      <c r="KE834" s="319"/>
      <c r="KF834" s="319"/>
      <c r="KG834" s="319"/>
      <c r="KH834" s="319"/>
      <c r="KI834" s="319"/>
      <c r="KJ834" s="319"/>
      <c r="KK834" s="319"/>
      <c r="KL834" s="319"/>
      <c r="KM834" s="319"/>
      <c r="KN834" s="319"/>
      <c r="KO834" s="319"/>
      <c r="KP834" s="319"/>
      <c r="KQ834" s="319"/>
      <c r="KR834" s="319"/>
      <c r="KS834" s="319"/>
      <c r="KT834" s="319"/>
      <c r="KU834" s="319"/>
      <c r="KV834" s="319"/>
      <c r="KW834" s="319"/>
      <c r="KX834" s="319"/>
      <c r="KY834" s="319"/>
      <c r="KZ834" s="319"/>
      <c r="LA834" s="319"/>
      <c r="LB834" s="319"/>
      <c r="LC834" s="319"/>
      <c r="LD834" s="319"/>
      <c r="LE834" s="319"/>
      <c r="LF834" s="319"/>
      <c r="LG834" s="319"/>
      <c r="LH834" s="319"/>
      <c r="LI834" s="319"/>
      <c r="LJ834" s="319"/>
      <c r="LK834" s="319"/>
      <c r="LL834" s="319"/>
      <c r="LM834" s="319"/>
      <c r="LN834" s="319"/>
      <c r="LO834" s="319"/>
      <c r="LP834" s="319"/>
      <c r="LQ834" s="319"/>
      <c r="LR834" s="319"/>
      <c r="LS834" s="319"/>
      <c r="LT834" s="319"/>
      <c r="LU834" s="319"/>
      <c r="LV834" s="319"/>
      <c r="LW834" s="319"/>
      <c r="LX834" s="319"/>
      <c r="LY834" s="319"/>
      <c r="LZ834" s="319"/>
      <c r="MA834" s="319"/>
      <c r="MB834" s="319"/>
      <c r="MC834" s="319"/>
      <c r="MD834" s="319"/>
      <c r="ME834" s="319"/>
      <c r="MF834" s="319"/>
      <c r="MG834" s="319"/>
      <c r="MH834" s="319"/>
      <c r="MI834" s="319"/>
      <c r="MJ834" s="319"/>
      <c r="MK834" s="319"/>
      <c r="ML834" s="319"/>
      <c r="MM834" s="319"/>
      <c r="MN834" s="319"/>
      <c r="MO834" s="319"/>
      <c r="MP834" s="319"/>
      <c r="MQ834" s="319"/>
      <c r="MS834" s="241"/>
      <c r="MT834" s="373">
        <f t="shared" si="1163"/>
        <v>0</v>
      </c>
      <c r="MU834" s="365">
        <f t="shared" si="1180"/>
        <v>0</v>
      </c>
      <c r="MV834" s="365">
        <f t="shared" si="1150"/>
        <v>0</v>
      </c>
      <c r="MW834" s="365"/>
      <c r="MX834" s="365">
        <f t="shared" si="1151"/>
        <v>0</v>
      </c>
      <c r="MY834" s="365"/>
      <c r="MZ834" s="365">
        <f t="shared" si="1152"/>
        <v>0</v>
      </c>
      <c r="NA834" s="365"/>
      <c r="NB834" s="365">
        <f t="shared" si="1153"/>
        <v>0</v>
      </c>
      <c r="NC834" s="365"/>
      <c r="ND834" s="365">
        <f t="shared" si="1154"/>
        <v>0</v>
      </c>
      <c r="NE834" s="365"/>
      <c r="NF834" s="365">
        <f t="shared" si="1155"/>
        <v>0</v>
      </c>
      <c r="NG834" s="365"/>
      <c r="NH834" s="365">
        <f t="shared" si="1156"/>
        <v>0</v>
      </c>
      <c r="NI834" s="365"/>
      <c r="NJ834" s="365">
        <f t="shared" si="1157"/>
        <v>0</v>
      </c>
      <c r="NK834" s="365"/>
      <c r="NL834" s="365">
        <f t="shared" si="1164"/>
        <v>0</v>
      </c>
      <c r="NM834" s="366"/>
      <c r="NN834" s="370"/>
      <c r="NR834" s="318">
        <f t="shared" si="1158"/>
        <v>0</v>
      </c>
      <c r="NS834" s="318">
        <f t="shared" si="1159"/>
        <v>0</v>
      </c>
      <c r="NT834" s="318">
        <f t="shared" si="1160"/>
        <v>0</v>
      </c>
    </row>
    <row r="835" spans="1:384" s="318" customFormat="1" ht="10.199999999999999" customHeight="1" x14ac:dyDescent="0.3">
      <c r="A835" s="25"/>
      <c r="B835" s="389"/>
      <c r="C835" s="424"/>
      <c r="D835" s="15"/>
      <c r="E835" s="106"/>
      <c r="F835" s="106"/>
      <c r="G835" s="106"/>
      <c r="H835" s="399"/>
      <c r="I835" s="381">
        <f>Prenoms!$B$28</f>
        <v>0</v>
      </c>
      <c r="J835" s="382"/>
      <c r="K835" s="382"/>
      <c r="L835" s="382"/>
      <c r="M835" s="382"/>
      <c r="N835" s="68" t="str">
        <f>IF(NL835&lt;&gt;0,"",IF(Conges!AC62=0,"",Conges!AC62))</f>
        <v/>
      </c>
      <c r="O835" s="69"/>
      <c r="P835" s="70"/>
      <c r="Q835" s="70"/>
      <c r="R835" s="70"/>
      <c r="S835" s="70"/>
      <c r="T835" s="70"/>
      <c r="U835" s="70"/>
      <c r="V835" s="71"/>
      <c r="W835" s="69"/>
      <c r="X835" s="70"/>
      <c r="Y835" s="70"/>
      <c r="Z835" s="70"/>
      <c r="AA835" s="70"/>
      <c r="AB835" s="70"/>
      <c r="AC835" s="70"/>
      <c r="AD835" s="71"/>
      <c r="AE835" s="69"/>
      <c r="AF835" s="70"/>
      <c r="AG835" s="70"/>
      <c r="AH835" s="70"/>
      <c r="AI835" s="70"/>
      <c r="AJ835" s="71"/>
      <c r="AK835" s="69"/>
      <c r="AL835" s="70"/>
      <c r="AM835" s="70"/>
      <c r="AN835" s="70"/>
      <c r="AO835" s="70"/>
      <c r="AP835" s="70"/>
      <c r="AQ835" s="70"/>
      <c r="AR835" s="70"/>
      <c r="AS835" s="70"/>
      <c r="AT835" s="71"/>
      <c r="AU835" s="69"/>
      <c r="AV835" s="70"/>
      <c r="AW835" s="70"/>
      <c r="AX835" s="70"/>
      <c r="AY835" s="70"/>
      <c r="AZ835" s="70"/>
      <c r="BA835" s="70"/>
      <c r="BB835" s="71"/>
      <c r="BC835" s="72">
        <f>IF(NL835&lt;&gt;0,(IF(Conges!AC$62=0,0,3)),0)</f>
        <v>0</v>
      </c>
      <c r="BD835" s="417"/>
      <c r="BE835" s="392">
        <f>IF(OR(Conges!AC$62="A",Conges!AC$62="V"),Prenoms!L$28,NL835)</f>
        <v>0</v>
      </c>
      <c r="BF835" s="393"/>
      <c r="BG835" s="289"/>
      <c r="BH835" s="290">
        <f t="shared" si="1143"/>
        <v>0</v>
      </c>
      <c r="BI835" s="291" t="str">
        <f t="shared" si="1144"/>
        <v/>
      </c>
      <c r="BJ835" s="305">
        <v>0</v>
      </c>
      <c r="BK835" s="306">
        <f t="shared" si="1161"/>
        <v>0</v>
      </c>
      <c r="BL835" s="307">
        <f t="shared" si="1114"/>
        <v>0</v>
      </c>
      <c r="BM835" s="307">
        <f t="shared" si="1115"/>
        <v>0</v>
      </c>
      <c r="BN835" s="307">
        <f>SUM('Heures Pointage'!$ZD$29:$ZE$29)</f>
        <v>0</v>
      </c>
      <c r="BO835" s="307">
        <f>SUM('Heures et Indemnites'!$ZD$29:$ZE$29)</f>
        <v>0</v>
      </c>
      <c r="BP835" s="308">
        <f t="shared" si="1116"/>
        <v>0</v>
      </c>
      <c r="BQ835" s="308">
        <f>'Heures Pointage'!$AAB$29</f>
        <v>0</v>
      </c>
      <c r="BR835" s="309">
        <f t="shared" ref="BR835" si="1190">$BH$1080</f>
        <v>0</v>
      </c>
      <c r="BS835" s="150">
        <f>Prenoms!$C$28</f>
        <v>0</v>
      </c>
      <c r="BT835" s="153"/>
      <c r="BU835" s="323">
        <f>SUM('Heures et Indemnites'!$ZD$29:$ZE$29)</f>
        <v>0</v>
      </c>
      <c r="BV835" s="236">
        <f>SUM('Heures et Indemnites'!$ZD$6:$ZE$29)</f>
        <v>0</v>
      </c>
      <c r="BW835" s="323"/>
      <c r="BX835" s="236"/>
      <c r="BY835" s="319"/>
      <c r="BZ835" s="319"/>
      <c r="CA835" s="319"/>
      <c r="CB835" s="319"/>
      <c r="CC835" s="319"/>
      <c r="CD835" s="319"/>
      <c r="CE835" s="319"/>
      <c r="CF835" s="319"/>
      <c r="CG835" s="319"/>
      <c r="CH835" s="319"/>
      <c r="CI835" s="319"/>
      <c r="CJ835" s="319"/>
      <c r="CK835" s="319"/>
      <c r="CL835" s="319"/>
      <c r="CM835" s="319"/>
      <c r="CN835" s="319"/>
      <c r="CO835" s="319"/>
      <c r="CP835" s="319"/>
      <c r="CQ835" s="319"/>
      <c r="CR835" s="319"/>
      <c r="CS835" s="319"/>
      <c r="CT835" s="319"/>
      <c r="CU835" s="319"/>
      <c r="CV835" s="319"/>
      <c r="CW835" s="319"/>
      <c r="CX835" s="319"/>
      <c r="CY835" s="319"/>
      <c r="CZ835" s="319"/>
      <c r="DA835" s="319"/>
      <c r="DB835" s="319"/>
      <c r="DC835" s="319"/>
      <c r="DD835" s="319"/>
      <c r="DE835" s="319"/>
      <c r="DF835" s="319"/>
      <c r="DG835" s="319"/>
      <c r="DH835" s="319"/>
      <c r="DI835" s="319"/>
      <c r="DJ835" s="319"/>
      <c r="DK835" s="319"/>
      <c r="DL835" s="319"/>
      <c r="DM835" s="319"/>
      <c r="DN835" s="319"/>
      <c r="DO835" s="319"/>
      <c r="DP835" s="319"/>
      <c r="DQ835" s="319"/>
      <c r="DR835" s="319"/>
      <c r="DS835" s="319"/>
      <c r="DT835" s="319"/>
      <c r="DU835" s="319"/>
      <c r="DV835" s="319"/>
      <c r="DW835" s="319"/>
      <c r="DX835" s="319"/>
      <c r="DY835" s="319"/>
      <c r="DZ835" s="319"/>
      <c r="EA835" s="319"/>
      <c r="EB835" s="319"/>
      <c r="EC835" s="319"/>
      <c r="ED835" s="319"/>
      <c r="EE835" s="319"/>
      <c r="EF835" s="319"/>
      <c r="EG835" s="319"/>
      <c r="EH835" s="319"/>
      <c r="EI835" s="319"/>
      <c r="EJ835" s="319"/>
      <c r="EK835" s="319"/>
      <c r="EL835" s="319"/>
      <c r="EM835" s="319"/>
      <c r="EN835" s="319"/>
      <c r="EO835" s="319"/>
      <c r="EP835" s="319"/>
      <c r="EQ835" s="319"/>
      <c r="ER835" s="319"/>
      <c r="ES835" s="319"/>
      <c r="ET835" s="319"/>
      <c r="EU835" s="319"/>
      <c r="EV835" s="319"/>
      <c r="EW835" s="319"/>
      <c r="EX835" s="319"/>
      <c r="EY835" s="319"/>
      <c r="EZ835" s="319"/>
      <c r="FA835" s="319"/>
      <c r="FB835" s="319"/>
      <c r="FC835" s="319"/>
      <c r="FD835" s="319"/>
      <c r="FE835" s="319"/>
      <c r="FF835" s="319"/>
      <c r="FG835" s="319"/>
      <c r="FH835" s="319"/>
      <c r="FI835" s="319"/>
      <c r="FJ835" s="319"/>
      <c r="FK835" s="319"/>
      <c r="FL835" s="319"/>
      <c r="FM835" s="319"/>
      <c r="FN835" s="319"/>
      <c r="FO835" s="319"/>
      <c r="FP835" s="319"/>
      <c r="FQ835" s="319"/>
      <c r="FR835" s="319"/>
      <c r="FS835" s="319"/>
      <c r="FT835" s="319"/>
      <c r="FU835" s="319"/>
      <c r="FV835" s="319"/>
      <c r="FW835" s="319"/>
      <c r="FX835" s="319"/>
      <c r="FY835" s="319"/>
      <c r="FZ835" s="319"/>
      <c r="GA835" s="319"/>
      <c r="GB835" s="319"/>
      <c r="GC835" s="319"/>
      <c r="GD835" s="319"/>
      <c r="GE835" s="319"/>
      <c r="GF835" s="319"/>
      <c r="GG835" s="319"/>
      <c r="GH835" s="319"/>
      <c r="GI835" s="319"/>
      <c r="GJ835" s="319"/>
      <c r="GK835" s="319"/>
      <c r="GL835" s="319"/>
      <c r="GM835" s="319"/>
      <c r="GN835" s="319"/>
      <c r="GO835" s="319"/>
      <c r="GP835" s="319"/>
      <c r="GQ835" s="319"/>
      <c r="GR835" s="319"/>
      <c r="GS835" s="319"/>
      <c r="GT835" s="319"/>
      <c r="GU835" s="319"/>
      <c r="GV835" s="319"/>
      <c r="GW835" s="319"/>
      <c r="GX835" s="319"/>
      <c r="GY835" s="319"/>
      <c r="GZ835" s="319"/>
      <c r="HA835" s="319"/>
      <c r="HB835" s="319"/>
      <c r="HC835" s="319"/>
      <c r="HD835" s="319"/>
      <c r="HE835" s="319"/>
      <c r="HF835" s="319"/>
      <c r="HG835" s="319"/>
      <c r="HH835" s="319"/>
      <c r="HI835" s="319"/>
      <c r="HJ835" s="319"/>
      <c r="HK835" s="319"/>
      <c r="HL835" s="319"/>
      <c r="HM835" s="319"/>
      <c r="HN835" s="319"/>
      <c r="HO835" s="319"/>
      <c r="HP835" s="319"/>
      <c r="HQ835" s="319"/>
      <c r="HR835" s="319"/>
      <c r="HS835" s="319"/>
      <c r="HT835" s="319"/>
      <c r="HU835" s="319"/>
      <c r="HV835" s="319"/>
      <c r="HW835" s="319"/>
      <c r="HX835" s="319"/>
      <c r="HY835" s="319"/>
      <c r="HZ835" s="319"/>
      <c r="IA835" s="319"/>
      <c r="IB835" s="319"/>
      <c r="IC835" s="319"/>
      <c r="ID835" s="319"/>
      <c r="IE835" s="319"/>
      <c r="IF835" s="319"/>
      <c r="IG835" s="319"/>
      <c r="IH835" s="319"/>
      <c r="II835" s="319"/>
      <c r="IJ835" s="319"/>
      <c r="IK835" s="319"/>
      <c r="IL835" s="319"/>
      <c r="IM835" s="319"/>
      <c r="IN835" s="319"/>
      <c r="IO835" s="319"/>
      <c r="IP835" s="319"/>
      <c r="IQ835" s="319"/>
      <c r="IR835" s="319"/>
      <c r="IS835" s="319"/>
      <c r="IT835" s="319"/>
      <c r="IU835" s="319"/>
      <c r="IV835" s="319"/>
      <c r="IW835" s="319"/>
      <c r="IX835" s="319"/>
      <c r="IY835" s="319"/>
      <c r="IZ835" s="319"/>
      <c r="JA835" s="319"/>
      <c r="JB835" s="319"/>
      <c r="JC835" s="319"/>
      <c r="JD835" s="319"/>
      <c r="JE835" s="319"/>
      <c r="JF835" s="319"/>
      <c r="JG835" s="319"/>
      <c r="JH835" s="319"/>
      <c r="JI835" s="319"/>
      <c r="JJ835" s="319"/>
      <c r="JK835" s="319"/>
      <c r="JL835" s="319"/>
      <c r="JM835" s="319"/>
      <c r="JN835" s="319"/>
      <c r="JO835" s="319"/>
      <c r="JP835" s="319"/>
      <c r="JQ835" s="319"/>
      <c r="JR835" s="319"/>
      <c r="JS835" s="319"/>
      <c r="JT835" s="319"/>
      <c r="JU835" s="319"/>
      <c r="JV835" s="319"/>
      <c r="JW835" s="319"/>
      <c r="JX835" s="319"/>
      <c r="JY835" s="319"/>
      <c r="JZ835" s="319"/>
      <c r="KA835" s="319"/>
      <c r="KB835" s="319"/>
      <c r="KC835" s="319"/>
      <c r="KD835" s="319"/>
      <c r="KE835" s="319"/>
      <c r="KF835" s="319"/>
      <c r="KG835" s="319"/>
      <c r="KH835" s="319"/>
      <c r="KI835" s="319"/>
      <c r="KJ835" s="319"/>
      <c r="KK835" s="319"/>
      <c r="KL835" s="319"/>
      <c r="KM835" s="319"/>
      <c r="KN835" s="319"/>
      <c r="KO835" s="319"/>
      <c r="KP835" s="319"/>
      <c r="KQ835" s="319"/>
      <c r="KR835" s="319"/>
      <c r="KS835" s="319"/>
      <c r="KT835" s="319"/>
      <c r="KU835" s="319"/>
      <c r="KV835" s="319"/>
      <c r="KW835" s="319"/>
      <c r="KX835" s="319"/>
      <c r="KY835" s="319"/>
      <c r="KZ835" s="319"/>
      <c r="LA835" s="319"/>
      <c r="LB835" s="319"/>
      <c r="LC835" s="319"/>
      <c r="LD835" s="319"/>
      <c r="LE835" s="319"/>
      <c r="LF835" s="319"/>
      <c r="LG835" s="319"/>
      <c r="LH835" s="319"/>
      <c r="LI835" s="319"/>
      <c r="LJ835" s="319"/>
      <c r="LK835" s="319"/>
      <c r="LL835" s="319"/>
      <c r="LM835" s="319"/>
      <c r="LN835" s="319"/>
      <c r="LO835" s="319"/>
      <c r="LP835" s="319"/>
      <c r="LQ835" s="319"/>
      <c r="LR835" s="319"/>
      <c r="LS835" s="319"/>
      <c r="LT835" s="319"/>
      <c r="LU835" s="319"/>
      <c r="LV835" s="319"/>
      <c r="LW835" s="319"/>
      <c r="LX835" s="319"/>
      <c r="LY835" s="319"/>
      <c r="LZ835" s="319"/>
      <c r="MA835" s="319"/>
      <c r="MB835" s="319"/>
      <c r="MC835" s="319"/>
      <c r="MD835" s="319"/>
      <c r="ME835" s="319"/>
      <c r="MF835" s="319"/>
      <c r="MG835" s="319"/>
      <c r="MH835" s="319"/>
      <c r="MI835" s="319"/>
      <c r="MJ835" s="319"/>
      <c r="MK835" s="319"/>
      <c r="ML835" s="319"/>
      <c r="MM835" s="319"/>
      <c r="MN835" s="319"/>
      <c r="MO835" s="319"/>
      <c r="MP835" s="319"/>
      <c r="MQ835" s="319"/>
      <c r="MS835" s="241"/>
      <c r="MT835" s="362">
        <f t="shared" si="1163"/>
        <v>0</v>
      </c>
      <c r="MU835" s="363">
        <f t="shared" si="1180"/>
        <v>0</v>
      </c>
      <c r="MV835" s="363">
        <f t="shared" si="1150"/>
        <v>0</v>
      </c>
      <c r="MW835" s="363"/>
      <c r="MX835" s="363">
        <f t="shared" si="1151"/>
        <v>0</v>
      </c>
      <c r="MY835" s="363"/>
      <c r="MZ835" s="363">
        <f t="shared" si="1152"/>
        <v>0</v>
      </c>
      <c r="NA835" s="363"/>
      <c r="NB835" s="363">
        <f t="shared" si="1153"/>
        <v>0</v>
      </c>
      <c r="NC835" s="363"/>
      <c r="ND835" s="363">
        <f t="shared" si="1154"/>
        <v>0</v>
      </c>
      <c r="NE835" s="363"/>
      <c r="NF835" s="363">
        <f t="shared" si="1155"/>
        <v>0</v>
      </c>
      <c r="NG835" s="363"/>
      <c r="NH835" s="363">
        <f t="shared" si="1156"/>
        <v>0</v>
      </c>
      <c r="NI835" s="363"/>
      <c r="NJ835" s="363">
        <f t="shared" si="1157"/>
        <v>0</v>
      </c>
      <c r="NK835" s="363"/>
      <c r="NL835" s="363">
        <f t="shared" si="1164"/>
        <v>0</v>
      </c>
      <c r="NM835" s="364"/>
      <c r="NN835" s="370"/>
      <c r="NR835" s="318">
        <f t="shared" si="1158"/>
        <v>0</v>
      </c>
      <c r="NS835" s="318">
        <f t="shared" si="1159"/>
        <v>0</v>
      </c>
      <c r="NT835" s="318">
        <f t="shared" si="1160"/>
        <v>0</v>
      </c>
    </row>
    <row r="836" spans="1:384" s="318" customFormat="1" ht="10.199999999999999" customHeight="1" x14ac:dyDescent="0.3">
      <c r="A836" s="25"/>
      <c r="B836" s="389"/>
      <c r="C836" s="424"/>
      <c r="D836" s="15"/>
      <c r="E836" s="106"/>
      <c r="F836" s="106"/>
      <c r="G836" s="106"/>
      <c r="H836" s="399"/>
      <c r="I836" s="394">
        <f>Prenoms!$B$29</f>
        <v>0</v>
      </c>
      <c r="J836" s="395"/>
      <c r="K836" s="395"/>
      <c r="L836" s="395"/>
      <c r="M836" s="395"/>
      <c r="N836" s="81" t="str">
        <f>IF(NL836&lt;&gt;0,"",IF(Conges!AC63=0,"",Conges!AC63))</f>
        <v/>
      </c>
      <c r="O836" s="82"/>
      <c r="P836" s="83"/>
      <c r="Q836" s="83"/>
      <c r="R836" s="83"/>
      <c r="S836" s="83"/>
      <c r="T836" s="83"/>
      <c r="U836" s="83"/>
      <c r="V836" s="84"/>
      <c r="W836" s="82"/>
      <c r="X836" s="83"/>
      <c r="Y836" s="83"/>
      <c r="Z836" s="83"/>
      <c r="AA836" s="83"/>
      <c r="AB836" s="83"/>
      <c r="AC836" s="83"/>
      <c r="AD836" s="84"/>
      <c r="AE836" s="82"/>
      <c r="AF836" s="83"/>
      <c r="AG836" s="83"/>
      <c r="AH836" s="83"/>
      <c r="AI836" s="83"/>
      <c r="AJ836" s="84"/>
      <c r="AK836" s="82"/>
      <c r="AL836" s="83"/>
      <c r="AM836" s="83"/>
      <c r="AN836" s="83"/>
      <c r="AO836" s="83"/>
      <c r="AP836" s="83"/>
      <c r="AQ836" s="83"/>
      <c r="AR836" s="83"/>
      <c r="AS836" s="83"/>
      <c r="AT836" s="84"/>
      <c r="AU836" s="82"/>
      <c r="AV836" s="83"/>
      <c r="AW836" s="83"/>
      <c r="AX836" s="83"/>
      <c r="AY836" s="83"/>
      <c r="AZ836" s="83"/>
      <c r="BA836" s="83"/>
      <c r="BB836" s="84"/>
      <c r="BC836" s="85">
        <f>IF(NL836&lt;&gt;0,(IF(Conges!AC$63=0,0,3)),0)</f>
        <v>0</v>
      </c>
      <c r="BD836" s="417"/>
      <c r="BE836" s="390">
        <f>IF(OR(Conges!AC$63="A",Conges!AC$63="V"),Prenoms!L$29,NL836)</f>
        <v>0</v>
      </c>
      <c r="BF836" s="391"/>
      <c r="BG836" s="286"/>
      <c r="BH836" s="287">
        <f t="shared" si="1143"/>
        <v>0</v>
      </c>
      <c r="BI836" s="288" t="str">
        <f t="shared" si="1144"/>
        <v/>
      </c>
      <c r="BJ836" s="300">
        <v>0</v>
      </c>
      <c r="BK836" s="301">
        <f t="shared" si="1161"/>
        <v>0</v>
      </c>
      <c r="BL836" s="302">
        <f t="shared" si="1114"/>
        <v>0</v>
      </c>
      <c r="BM836" s="302">
        <f t="shared" si="1115"/>
        <v>0</v>
      </c>
      <c r="BN836" s="302">
        <f>SUM('Heures Pointage'!$AAD$29:$AAE$29)</f>
        <v>0</v>
      </c>
      <c r="BO836" s="302">
        <f>SUM('Heures et Indemnites'!$AAD$29:$AAE$29)</f>
        <v>0</v>
      </c>
      <c r="BP836" s="303">
        <f t="shared" si="1116"/>
        <v>0</v>
      </c>
      <c r="BQ836" s="303">
        <f>'Heures Pointage'!$ABB$29</f>
        <v>0</v>
      </c>
      <c r="BR836" s="304">
        <f t="shared" ref="BR836" si="1191">$BH$1081</f>
        <v>0</v>
      </c>
      <c r="BS836" s="149">
        <f>Prenoms!$C$29</f>
        <v>0</v>
      </c>
      <c r="BT836" s="180"/>
      <c r="BU836" s="324">
        <f>SUM('Heures et Indemnites'!$AAD$29:$AAE$29)</f>
        <v>0</v>
      </c>
      <c r="BV836" s="235">
        <f>SUM('Heures et Indemnites'!$AAD$6:$AAE$29)</f>
        <v>0</v>
      </c>
      <c r="BW836" s="324"/>
      <c r="BX836" s="235"/>
      <c r="BY836" s="319"/>
      <c r="BZ836" s="319"/>
      <c r="CA836" s="319"/>
      <c r="CB836" s="319"/>
      <c r="CC836" s="319"/>
      <c r="CD836" s="319"/>
      <c r="CE836" s="319"/>
      <c r="CF836" s="319"/>
      <c r="CG836" s="319"/>
      <c r="CH836" s="319"/>
      <c r="CI836" s="319"/>
      <c r="CJ836" s="319"/>
      <c r="CK836" s="319"/>
      <c r="CL836" s="319"/>
      <c r="CM836" s="319"/>
      <c r="CN836" s="319"/>
      <c r="CO836" s="319"/>
      <c r="CP836" s="319"/>
      <c r="CQ836" s="319"/>
      <c r="CR836" s="319"/>
      <c r="CS836" s="319"/>
      <c r="CT836" s="319"/>
      <c r="CU836" s="319"/>
      <c r="CV836" s="319"/>
      <c r="CW836" s="319"/>
      <c r="CX836" s="319"/>
      <c r="CY836" s="319"/>
      <c r="CZ836" s="319"/>
      <c r="DA836" s="319"/>
      <c r="DB836" s="319"/>
      <c r="DC836" s="319"/>
      <c r="DD836" s="319"/>
      <c r="DE836" s="319"/>
      <c r="DF836" s="319"/>
      <c r="DG836" s="319"/>
      <c r="DH836" s="319"/>
      <c r="DI836" s="319"/>
      <c r="DJ836" s="319"/>
      <c r="DK836" s="319"/>
      <c r="DL836" s="319"/>
      <c r="DM836" s="319"/>
      <c r="DN836" s="319"/>
      <c r="DO836" s="319"/>
      <c r="DP836" s="319"/>
      <c r="DQ836" s="319"/>
      <c r="DR836" s="319"/>
      <c r="DS836" s="319"/>
      <c r="DT836" s="319"/>
      <c r="DU836" s="319"/>
      <c r="DV836" s="319"/>
      <c r="DW836" s="319"/>
      <c r="DX836" s="319"/>
      <c r="DY836" s="319"/>
      <c r="DZ836" s="319"/>
      <c r="EA836" s="319"/>
      <c r="EB836" s="319"/>
      <c r="EC836" s="319"/>
      <c r="ED836" s="319"/>
      <c r="EE836" s="319"/>
      <c r="EF836" s="319"/>
      <c r="EG836" s="319"/>
      <c r="EH836" s="319"/>
      <c r="EI836" s="319"/>
      <c r="EJ836" s="319"/>
      <c r="EK836" s="319"/>
      <c r="EL836" s="319"/>
      <c r="EM836" s="319"/>
      <c r="EN836" s="319"/>
      <c r="EO836" s="319"/>
      <c r="EP836" s="319"/>
      <c r="EQ836" s="319"/>
      <c r="ER836" s="319"/>
      <c r="ES836" s="319"/>
      <c r="ET836" s="319"/>
      <c r="EU836" s="319"/>
      <c r="EV836" s="319"/>
      <c r="EW836" s="319"/>
      <c r="EX836" s="319"/>
      <c r="EY836" s="319"/>
      <c r="EZ836" s="319"/>
      <c r="FA836" s="319"/>
      <c r="FB836" s="319"/>
      <c r="FC836" s="319"/>
      <c r="FD836" s="319"/>
      <c r="FE836" s="319"/>
      <c r="FF836" s="319"/>
      <c r="FG836" s="319"/>
      <c r="FH836" s="319"/>
      <c r="FI836" s="319"/>
      <c r="FJ836" s="319"/>
      <c r="FK836" s="319"/>
      <c r="FL836" s="319"/>
      <c r="FM836" s="319"/>
      <c r="FN836" s="319"/>
      <c r="FO836" s="319"/>
      <c r="FP836" s="319"/>
      <c r="FQ836" s="319"/>
      <c r="FR836" s="319"/>
      <c r="FS836" s="319"/>
      <c r="FT836" s="319"/>
      <c r="FU836" s="319"/>
      <c r="FV836" s="319"/>
      <c r="FW836" s="319"/>
      <c r="FX836" s="319"/>
      <c r="FY836" s="319"/>
      <c r="FZ836" s="319"/>
      <c r="GA836" s="319"/>
      <c r="GB836" s="319"/>
      <c r="GC836" s="319"/>
      <c r="GD836" s="319"/>
      <c r="GE836" s="319"/>
      <c r="GF836" s="319"/>
      <c r="GG836" s="319"/>
      <c r="GH836" s="319"/>
      <c r="GI836" s="319"/>
      <c r="GJ836" s="319"/>
      <c r="GK836" s="319"/>
      <c r="GL836" s="319"/>
      <c r="GM836" s="319"/>
      <c r="GN836" s="319"/>
      <c r="GO836" s="319"/>
      <c r="GP836" s="319"/>
      <c r="GQ836" s="319"/>
      <c r="GR836" s="319"/>
      <c r="GS836" s="319"/>
      <c r="GT836" s="319"/>
      <c r="GU836" s="319"/>
      <c r="GV836" s="319"/>
      <c r="GW836" s="319"/>
      <c r="GX836" s="319"/>
      <c r="GY836" s="319"/>
      <c r="GZ836" s="319"/>
      <c r="HA836" s="319"/>
      <c r="HB836" s="319"/>
      <c r="HC836" s="319"/>
      <c r="HD836" s="319"/>
      <c r="HE836" s="319"/>
      <c r="HF836" s="319"/>
      <c r="HG836" s="319"/>
      <c r="HH836" s="319"/>
      <c r="HI836" s="319"/>
      <c r="HJ836" s="319"/>
      <c r="HK836" s="319"/>
      <c r="HL836" s="319"/>
      <c r="HM836" s="319"/>
      <c r="HN836" s="319"/>
      <c r="HO836" s="319"/>
      <c r="HP836" s="319"/>
      <c r="HQ836" s="319"/>
      <c r="HR836" s="319"/>
      <c r="HS836" s="319"/>
      <c r="HT836" s="319"/>
      <c r="HU836" s="319"/>
      <c r="HV836" s="319"/>
      <c r="HW836" s="319"/>
      <c r="HX836" s="319"/>
      <c r="HY836" s="319"/>
      <c r="HZ836" s="319"/>
      <c r="IA836" s="319"/>
      <c r="IB836" s="319"/>
      <c r="IC836" s="319"/>
      <c r="ID836" s="319"/>
      <c r="IE836" s="319"/>
      <c r="IF836" s="319"/>
      <c r="IG836" s="319"/>
      <c r="IH836" s="319"/>
      <c r="II836" s="319"/>
      <c r="IJ836" s="319"/>
      <c r="IK836" s="319"/>
      <c r="IL836" s="319"/>
      <c r="IM836" s="319"/>
      <c r="IN836" s="319"/>
      <c r="IO836" s="319"/>
      <c r="IP836" s="319"/>
      <c r="IQ836" s="319"/>
      <c r="IR836" s="319"/>
      <c r="IS836" s="319"/>
      <c r="IT836" s="319"/>
      <c r="IU836" s="319"/>
      <c r="IV836" s="319"/>
      <c r="IW836" s="319"/>
      <c r="IX836" s="319"/>
      <c r="IY836" s="319"/>
      <c r="IZ836" s="319"/>
      <c r="JA836" s="319"/>
      <c r="JB836" s="319"/>
      <c r="JC836" s="319"/>
      <c r="JD836" s="319"/>
      <c r="JE836" s="319"/>
      <c r="JF836" s="319"/>
      <c r="JG836" s="319"/>
      <c r="JH836" s="319"/>
      <c r="JI836" s="319"/>
      <c r="JJ836" s="319"/>
      <c r="JK836" s="319"/>
      <c r="JL836" s="319"/>
      <c r="JM836" s="319"/>
      <c r="JN836" s="319"/>
      <c r="JO836" s="319"/>
      <c r="JP836" s="319"/>
      <c r="JQ836" s="319"/>
      <c r="JR836" s="319"/>
      <c r="JS836" s="319"/>
      <c r="JT836" s="319"/>
      <c r="JU836" s="319"/>
      <c r="JV836" s="319"/>
      <c r="JW836" s="319"/>
      <c r="JX836" s="319"/>
      <c r="JY836" s="319"/>
      <c r="JZ836" s="319"/>
      <c r="KA836" s="319"/>
      <c r="KB836" s="319"/>
      <c r="KC836" s="319"/>
      <c r="KD836" s="319"/>
      <c r="KE836" s="319"/>
      <c r="KF836" s="319"/>
      <c r="KG836" s="319"/>
      <c r="KH836" s="319"/>
      <c r="KI836" s="319"/>
      <c r="KJ836" s="319"/>
      <c r="KK836" s="319"/>
      <c r="KL836" s="319"/>
      <c r="KM836" s="319"/>
      <c r="KN836" s="319"/>
      <c r="KO836" s="319"/>
      <c r="KP836" s="319"/>
      <c r="KQ836" s="319"/>
      <c r="KR836" s="319"/>
      <c r="KS836" s="319"/>
      <c r="KT836" s="319"/>
      <c r="KU836" s="319"/>
      <c r="KV836" s="319"/>
      <c r="KW836" s="319"/>
      <c r="KX836" s="319"/>
      <c r="KY836" s="319"/>
      <c r="KZ836" s="319"/>
      <c r="LA836" s="319"/>
      <c r="LB836" s="319"/>
      <c r="LC836" s="319"/>
      <c r="LD836" s="319"/>
      <c r="LE836" s="319"/>
      <c r="LF836" s="319"/>
      <c r="LG836" s="319"/>
      <c r="LH836" s="319"/>
      <c r="LI836" s="319"/>
      <c r="LJ836" s="319"/>
      <c r="LK836" s="319"/>
      <c r="LL836" s="319"/>
      <c r="LM836" s="319"/>
      <c r="LN836" s="319"/>
      <c r="LO836" s="319"/>
      <c r="LP836" s="319"/>
      <c r="LQ836" s="319"/>
      <c r="LR836" s="319"/>
      <c r="LS836" s="319"/>
      <c r="LT836" s="319"/>
      <c r="LU836" s="319"/>
      <c r="LV836" s="319"/>
      <c r="LW836" s="319"/>
      <c r="LX836" s="319"/>
      <c r="LY836" s="319"/>
      <c r="LZ836" s="319"/>
      <c r="MA836" s="319"/>
      <c r="MB836" s="319"/>
      <c r="MC836" s="319"/>
      <c r="MD836" s="319"/>
      <c r="ME836" s="319"/>
      <c r="MF836" s="319"/>
      <c r="MG836" s="319"/>
      <c r="MH836" s="319"/>
      <c r="MI836" s="319"/>
      <c r="MJ836" s="319"/>
      <c r="MK836" s="319"/>
      <c r="ML836" s="319"/>
      <c r="MM836" s="319"/>
      <c r="MN836" s="319"/>
      <c r="MO836" s="319"/>
      <c r="MP836" s="319"/>
      <c r="MQ836" s="319"/>
      <c r="MS836" s="241"/>
      <c r="MT836" s="373">
        <f t="shared" si="1163"/>
        <v>0</v>
      </c>
      <c r="MU836" s="365">
        <f t="shared" si="1180"/>
        <v>0</v>
      </c>
      <c r="MV836" s="365">
        <f t="shared" si="1150"/>
        <v>0</v>
      </c>
      <c r="MW836" s="365"/>
      <c r="MX836" s="365">
        <f t="shared" si="1151"/>
        <v>0</v>
      </c>
      <c r="MY836" s="365"/>
      <c r="MZ836" s="365">
        <f t="shared" si="1152"/>
        <v>0</v>
      </c>
      <c r="NA836" s="365"/>
      <c r="NB836" s="365">
        <f t="shared" si="1153"/>
        <v>0</v>
      </c>
      <c r="NC836" s="365"/>
      <c r="ND836" s="365">
        <f t="shared" si="1154"/>
        <v>0</v>
      </c>
      <c r="NE836" s="365"/>
      <c r="NF836" s="365">
        <f t="shared" si="1155"/>
        <v>0</v>
      </c>
      <c r="NG836" s="365"/>
      <c r="NH836" s="365">
        <f t="shared" si="1156"/>
        <v>0</v>
      </c>
      <c r="NI836" s="365"/>
      <c r="NJ836" s="365">
        <f t="shared" si="1157"/>
        <v>0</v>
      </c>
      <c r="NK836" s="365"/>
      <c r="NL836" s="365">
        <f t="shared" si="1164"/>
        <v>0</v>
      </c>
      <c r="NM836" s="366"/>
      <c r="NN836" s="370"/>
      <c r="NR836" s="318">
        <f t="shared" si="1158"/>
        <v>0</v>
      </c>
      <c r="NS836" s="318">
        <f t="shared" si="1159"/>
        <v>0</v>
      </c>
      <c r="NT836" s="318">
        <f t="shared" si="1160"/>
        <v>0</v>
      </c>
    </row>
    <row r="837" spans="1:384" s="318" customFormat="1" ht="10.199999999999999" customHeight="1" x14ac:dyDescent="0.3">
      <c r="A837" s="25"/>
      <c r="B837" s="389"/>
      <c r="C837" s="424"/>
      <c r="D837" s="15"/>
      <c r="E837" s="106"/>
      <c r="F837" s="106"/>
      <c r="G837" s="106"/>
      <c r="H837" s="399"/>
      <c r="I837" s="381">
        <f>Prenoms!$B$30</f>
        <v>0</v>
      </c>
      <c r="J837" s="382"/>
      <c r="K837" s="382"/>
      <c r="L837" s="382"/>
      <c r="M837" s="382"/>
      <c r="N837" s="68" t="str">
        <f>IF(NL837&lt;&gt;0,"",IF(Conges!AC64=0,"",Conges!AC64))</f>
        <v/>
      </c>
      <c r="O837" s="69"/>
      <c r="P837" s="70"/>
      <c r="Q837" s="70"/>
      <c r="R837" s="70"/>
      <c r="S837" s="70"/>
      <c r="T837" s="70"/>
      <c r="U837" s="70"/>
      <c r="V837" s="71"/>
      <c r="W837" s="69"/>
      <c r="X837" s="70"/>
      <c r="Y837" s="70"/>
      <c r="Z837" s="70"/>
      <c r="AA837" s="70"/>
      <c r="AB837" s="70"/>
      <c r="AC837" s="70"/>
      <c r="AD837" s="71"/>
      <c r="AE837" s="69"/>
      <c r="AF837" s="70"/>
      <c r="AG837" s="70"/>
      <c r="AH837" s="70"/>
      <c r="AI837" s="70"/>
      <c r="AJ837" s="71"/>
      <c r="AK837" s="69"/>
      <c r="AL837" s="70"/>
      <c r="AM837" s="70"/>
      <c r="AN837" s="70"/>
      <c r="AO837" s="70"/>
      <c r="AP837" s="70"/>
      <c r="AQ837" s="70"/>
      <c r="AR837" s="70"/>
      <c r="AS837" s="70"/>
      <c r="AT837" s="71"/>
      <c r="AU837" s="69"/>
      <c r="AV837" s="70"/>
      <c r="AW837" s="70"/>
      <c r="AX837" s="70"/>
      <c r="AY837" s="70"/>
      <c r="AZ837" s="70"/>
      <c r="BA837" s="70"/>
      <c r="BB837" s="71"/>
      <c r="BC837" s="72">
        <f>IF(NL837&lt;&gt;0,(IF(Conges!AC$64=0,0,3)),0)</f>
        <v>0</v>
      </c>
      <c r="BD837" s="417"/>
      <c r="BE837" s="392">
        <f>IF(OR(Conges!AC$64="A",Conges!AC$64="V"),Prenoms!L$30,NL837)</f>
        <v>0</v>
      </c>
      <c r="BF837" s="393"/>
      <c r="BG837" s="289"/>
      <c r="BH837" s="290">
        <f t="shared" si="1143"/>
        <v>0</v>
      </c>
      <c r="BI837" s="291" t="str">
        <f t="shared" si="1144"/>
        <v/>
      </c>
      <c r="BJ837" s="305">
        <v>0</v>
      </c>
      <c r="BK837" s="306">
        <f t="shared" si="1161"/>
        <v>0</v>
      </c>
      <c r="BL837" s="307">
        <f t="shared" si="1114"/>
        <v>0</v>
      </c>
      <c r="BM837" s="307">
        <f t="shared" si="1115"/>
        <v>0</v>
      </c>
      <c r="BN837" s="307">
        <f>SUM('Heures Pointage'!$ABD$29:$ABE$29)</f>
        <v>0</v>
      </c>
      <c r="BO837" s="307">
        <f>SUM('Heures et Indemnites'!$ABD$29:$ABE$29)</f>
        <v>0</v>
      </c>
      <c r="BP837" s="308">
        <f t="shared" si="1116"/>
        <v>0</v>
      </c>
      <c r="BQ837" s="308">
        <f>'Heures Pointage'!$ACB$29</f>
        <v>0</v>
      </c>
      <c r="BR837" s="309">
        <f t="shared" ref="BR837" si="1192">$BH$1082</f>
        <v>0</v>
      </c>
      <c r="BS837" s="150">
        <f>Prenoms!$C$30</f>
        <v>0</v>
      </c>
      <c r="BT837" s="153"/>
      <c r="BU837" s="323">
        <f>SUM('Heures et Indemnites'!$ABD$29:$ABE$29)</f>
        <v>0</v>
      </c>
      <c r="BV837" s="236">
        <f>SUM('Heures et Indemnites'!$ABD$6:$ABE$29)</f>
        <v>0</v>
      </c>
      <c r="BW837" s="323"/>
      <c r="BX837" s="236"/>
      <c r="BY837" s="319"/>
      <c r="BZ837" s="319"/>
      <c r="CA837" s="319"/>
      <c r="CB837" s="319"/>
      <c r="CC837" s="319"/>
      <c r="CD837" s="319"/>
      <c r="CE837" s="319"/>
      <c r="CF837" s="319"/>
      <c r="CG837" s="319"/>
      <c r="CH837" s="319"/>
      <c r="CI837" s="319"/>
      <c r="CJ837" s="319"/>
      <c r="CK837" s="319"/>
      <c r="CL837" s="319"/>
      <c r="CM837" s="319"/>
      <c r="CN837" s="319"/>
      <c r="CO837" s="319"/>
      <c r="CP837" s="319"/>
      <c r="CQ837" s="319"/>
      <c r="CR837" s="319"/>
      <c r="CS837" s="319"/>
      <c r="CT837" s="319"/>
      <c r="CU837" s="319"/>
      <c r="CV837" s="319"/>
      <c r="CW837" s="319"/>
      <c r="CX837" s="319"/>
      <c r="CY837" s="319"/>
      <c r="CZ837" s="319"/>
      <c r="DA837" s="319"/>
      <c r="DB837" s="319"/>
      <c r="DC837" s="319"/>
      <c r="DD837" s="319"/>
      <c r="DE837" s="319"/>
      <c r="DF837" s="319"/>
      <c r="DG837" s="319"/>
      <c r="DH837" s="319"/>
      <c r="DI837" s="319"/>
      <c r="DJ837" s="319"/>
      <c r="DK837" s="319"/>
      <c r="DL837" s="319"/>
      <c r="DM837" s="319"/>
      <c r="DN837" s="319"/>
      <c r="DO837" s="319"/>
      <c r="DP837" s="319"/>
      <c r="DQ837" s="319"/>
      <c r="DR837" s="319"/>
      <c r="DS837" s="319"/>
      <c r="DT837" s="319"/>
      <c r="DU837" s="319"/>
      <c r="DV837" s="319"/>
      <c r="DW837" s="319"/>
      <c r="DX837" s="319"/>
      <c r="DY837" s="319"/>
      <c r="DZ837" s="319"/>
      <c r="EA837" s="319"/>
      <c r="EB837" s="319"/>
      <c r="EC837" s="319"/>
      <c r="ED837" s="319"/>
      <c r="EE837" s="319"/>
      <c r="EF837" s="319"/>
      <c r="EG837" s="319"/>
      <c r="EH837" s="319"/>
      <c r="EI837" s="319"/>
      <c r="EJ837" s="319"/>
      <c r="EK837" s="319"/>
      <c r="EL837" s="319"/>
      <c r="EM837" s="319"/>
      <c r="EN837" s="319"/>
      <c r="EO837" s="319"/>
      <c r="EP837" s="319"/>
      <c r="EQ837" s="319"/>
      <c r="ER837" s="319"/>
      <c r="ES837" s="319"/>
      <c r="ET837" s="319"/>
      <c r="EU837" s="319"/>
      <c r="EV837" s="319"/>
      <c r="EW837" s="319"/>
      <c r="EX837" s="319"/>
      <c r="EY837" s="319"/>
      <c r="EZ837" s="319"/>
      <c r="FA837" s="319"/>
      <c r="FB837" s="319"/>
      <c r="FC837" s="319"/>
      <c r="FD837" s="319"/>
      <c r="FE837" s="319"/>
      <c r="FF837" s="319"/>
      <c r="FG837" s="319"/>
      <c r="FH837" s="319"/>
      <c r="FI837" s="319"/>
      <c r="FJ837" s="319"/>
      <c r="FK837" s="319"/>
      <c r="FL837" s="319"/>
      <c r="FM837" s="319"/>
      <c r="FN837" s="319"/>
      <c r="FO837" s="319"/>
      <c r="FP837" s="319"/>
      <c r="FQ837" s="319"/>
      <c r="FR837" s="319"/>
      <c r="FS837" s="319"/>
      <c r="FT837" s="319"/>
      <c r="FU837" s="319"/>
      <c r="FV837" s="319"/>
      <c r="FW837" s="319"/>
      <c r="FX837" s="319"/>
      <c r="FY837" s="319"/>
      <c r="FZ837" s="319"/>
      <c r="GA837" s="319"/>
      <c r="GB837" s="319"/>
      <c r="GC837" s="319"/>
      <c r="GD837" s="319"/>
      <c r="GE837" s="319"/>
      <c r="GF837" s="319"/>
      <c r="GG837" s="319"/>
      <c r="GH837" s="319"/>
      <c r="GI837" s="319"/>
      <c r="GJ837" s="319"/>
      <c r="GK837" s="319"/>
      <c r="GL837" s="319"/>
      <c r="GM837" s="319"/>
      <c r="GN837" s="319"/>
      <c r="GO837" s="319"/>
      <c r="GP837" s="319"/>
      <c r="GQ837" s="319"/>
      <c r="GR837" s="319"/>
      <c r="GS837" s="319"/>
      <c r="GT837" s="319"/>
      <c r="GU837" s="319"/>
      <c r="GV837" s="319"/>
      <c r="GW837" s="319"/>
      <c r="GX837" s="319"/>
      <c r="GY837" s="319"/>
      <c r="GZ837" s="319"/>
      <c r="HA837" s="319"/>
      <c r="HB837" s="319"/>
      <c r="HC837" s="319"/>
      <c r="HD837" s="319"/>
      <c r="HE837" s="319"/>
      <c r="HF837" s="319"/>
      <c r="HG837" s="319"/>
      <c r="HH837" s="319"/>
      <c r="HI837" s="319"/>
      <c r="HJ837" s="319"/>
      <c r="HK837" s="319"/>
      <c r="HL837" s="319"/>
      <c r="HM837" s="319"/>
      <c r="HN837" s="319"/>
      <c r="HO837" s="319"/>
      <c r="HP837" s="319"/>
      <c r="HQ837" s="319"/>
      <c r="HR837" s="319"/>
      <c r="HS837" s="319"/>
      <c r="HT837" s="319"/>
      <c r="HU837" s="319"/>
      <c r="HV837" s="319"/>
      <c r="HW837" s="319"/>
      <c r="HX837" s="319"/>
      <c r="HY837" s="319"/>
      <c r="HZ837" s="319"/>
      <c r="IA837" s="319"/>
      <c r="IB837" s="319"/>
      <c r="IC837" s="319"/>
      <c r="ID837" s="319"/>
      <c r="IE837" s="319"/>
      <c r="IF837" s="319"/>
      <c r="IG837" s="319"/>
      <c r="IH837" s="319"/>
      <c r="II837" s="319"/>
      <c r="IJ837" s="319"/>
      <c r="IK837" s="319"/>
      <c r="IL837" s="319"/>
      <c r="IM837" s="319"/>
      <c r="IN837" s="319"/>
      <c r="IO837" s="319"/>
      <c r="IP837" s="319"/>
      <c r="IQ837" s="319"/>
      <c r="IR837" s="319"/>
      <c r="IS837" s="319"/>
      <c r="IT837" s="319"/>
      <c r="IU837" s="319"/>
      <c r="IV837" s="319"/>
      <c r="IW837" s="319"/>
      <c r="IX837" s="319"/>
      <c r="IY837" s="319"/>
      <c r="IZ837" s="319"/>
      <c r="JA837" s="319"/>
      <c r="JB837" s="319"/>
      <c r="JC837" s="319"/>
      <c r="JD837" s="319"/>
      <c r="JE837" s="319"/>
      <c r="JF837" s="319"/>
      <c r="JG837" s="319"/>
      <c r="JH837" s="319"/>
      <c r="JI837" s="319"/>
      <c r="JJ837" s="319"/>
      <c r="JK837" s="319"/>
      <c r="JL837" s="319"/>
      <c r="JM837" s="319"/>
      <c r="JN837" s="319"/>
      <c r="JO837" s="319"/>
      <c r="JP837" s="319"/>
      <c r="JQ837" s="319"/>
      <c r="JR837" s="319"/>
      <c r="JS837" s="319"/>
      <c r="JT837" s="319"/>
      <c r="JU837" s="319"/>
      <c r="JV837" s="319"/>
      <c r="JW837" s="319"/>
      <c r="JX837" s="319"/>
      <c r="JY837" s="319"/>
      <c r="JZ837" s="319"/>
      <c r="KA837" s="319"/>
      <c r="KB837" s="319"/>
      <c r="KC837" s="319"/>
      <c r="KD837" s="319"/>
      <c r="KE837" s="319"/>
      <c r="KF837" s="319"/>
      <c r="KG837" s="319"/>
      <c r="KH837" s="319"/>
      <c r="KI837" s="319"/>
      <c r="KJ837" s="319"/>
      <c r="KK837" s="319"/>
      <c r="KL837" s="319"/>
      <c r="KM837" s="319"/>
      <c r="KN837" s="319"/>
      <c r="KO837" s="319"/>
      <c r="KP837" s="319"/>
      <c r="KQ837" s="319"/>
      <c r="KR837" s="319"/>
      <c r="KS837" s="319"/>
      <c r="KT837" s="319"/>
      <c r="KU837" s="319"/>
      <c r="KV837" s="319"/>
      <c r="KW837" s="319"/>
      <c r="KX837" s="319"/>
      <c r="KY837" s="319"/>
      <c r="KZ837" s="319"/>
      <c r="LA837" s="319"/>
      <c r="LB837" s="319"/>
      <c r="LC837" s="319"/>
      <c r="LD837" s="319"/>
      <c r="LE837" s="319"/>
      <c r="LF837" s="319"/>
      <c r="LG837" s="319"/>
      <c r="LH837" s="319"/>
      <c r="LI837" s="319"/>
      <c r="LJ837" s="319"/>
      <c r="LK837" s="319"/>
      <c r="LL837" s="319"/>
      <c r="LM837" s="319"/>
      <c r="LN837" s="319"/>
      <c r="LO837" s="319"/>
      <c r="LP837" s="319"/>
      <c r="LQ837" s="319"/>
      <c r="LR837" s="319"/>
      <c r="LS837" s="319"/>
      <c r="LT837" s="319"/>
      <c r="LU837" s="319"/>
      <c r="LV837" s="319"/>
      <c r="LW837" s="319"/>
      <c r="LX837" s="319"/>
      <c r="LY837" s="319"/>
      <c r="LZ837" s="319"/>
      <c r="MA837" s="319"/>
      <c r="MB837" s="319"/>
      <c r="MC837" s="319"/>
      <c r="MD837" s="319"/>
      <c r="ME837" s="319"/>
      <c r="MF837" s="319"/>
      <c r="MG837" s="319"/>
      <c r="MH837" s="319"/>
      <c r="MI837" s="319"/>
      <c r="MJ837" s="319"/>
      <c r="MK837" s="319"/>
      <c r="ML837" s="319"/>
      <c r="MM837" s="319"/>
      <c r="MN837" s="319"/>
      <c r="MO837" s="319"/>
      <c r="MP837" s="319"/>
      <c r="MQ837" s="319"/>
      <c r="MS837" s="241"/>
      <c r="MT837" s="362">
        <f t="shared" si="1163"/>
        <v>0</v>
      </c>
      <c r="MU837" s="363">
        <f t="shared" si="1180"/>
        <v>0</v>
      </c>
      <c r="MV837" s="363">
        <f t="shared" si="1150"/>
        <v>0</v>
      </c>
      <c r="MW837" s="363"/>
      <c r="MX837" s="363">
        <f t="shared" si="1151"/>
        <v>0</v>
      </c>
      <c r="MY837" s="363"/>
      <c r="MZ837" s="363">
        <f t="shared" si="1152"/>
        <v>0</v>
      </c>
      <c r="NA837" s="363"/>
      <c r="NB837" s="363">
        <f t="shared" si="1153"/>
        <v>0</v>
      </c>
      <c r="NC837" s="363"/>
      <c r="ND837" s="363">
        <f t="shared" si="1154"/>
        <v>0</v>
      </c>
      <c r="NE837" s="363"/>
      <c r="NF837" s="363">
        <f t="shared" si="1155"/>
        <v>0</v>
      </c>
      <c r="NG837" s="363"/>
      <c r="NH837" s="363">
        <f t="shared" si="1156"/>
        <v>0</v>
      </c>
      <c r="NI837" s="363"/>
      <c r="NJ837" s="363">
        <f t="shared" si="1157"/>
        <v>0</v>
      </c>
      <c r="NK837" s="363"/>
      <c r="NL837" s="363">
        <f t="shared" si="1164"/>
        <v>0</v>
      </c>
      <c r="NM837" s="364"/>
      <c r="NN837" s="370"/>
      <c r="NR837" s="318">
        <f t="shared" si="1158"/>
        <v>0</v>
      </c>
      <c r="NS837" s="318">
        <f t="shared" si="1159"/>
        <v>0</v>
      </c>
      <c r="NT837" s="318">
        <f t="shared" si="1160"/>
        <v>0</v>
      </c>
    </row>
    <row r="838" spans="1:384" s="318" customFormat="1" ht="10.199999999999999" customHeight="1" x14ac:dyDescent="0.3">
      <c r="A838" s="25"/>
      <c r="B838" s="389"/>
      <c r="C838" s="424"/>
      <c r="D838" s="15"/>
      <c r="E838" s="106"/>
      <c r="F838" s="106"/>
      <c r="G838" s="106"/>
      <c r="H838" s="399"/>
      <c r="I838" s="384">
        <f>Prenoms!$B$31</f>
        <v>0</v>
      </c>
      <c r="J838" s="385"/>
      <c r="K838" s="385"/>
      <c r="L838" s="385"/>
      <c r="M838" s="385"/>
      <c r="N838" s="86" t="str">
        <f>IF(NL838&lt;&gt;0,"",IF(Conges!AC65=0,"",Conges!AC65))</f>
        <v/>
      </c>
      <c r="O838" s="87"/>
      <c r="P838" s="88"/>
      <c r="Q838" s="88"/>
      <c r="R838" s="88"/>
      <c r="S838" s="88"/>
      <c r="T838" s="88"/>
      <c r="U838" s="88"/>
      <c r="V838" s="89"/>
      <c r="W838" s="87"/>
      <c r="X838" s="88"/>
      <c r="Y838" s="88"/>
      <c r="Z838" s="88"/>
      <c r="AA838" s="88"/>
      <c r="AB838" s="88"/>
      <c r="AC838" s="88"/>
      <c r="AD838" s="89"/>
      <c r="AE838" s="87"/>
      <c r="AF838" s="88"/>
      <c r="AG838" s="88"/>
      <c r="AH838" s="88"/>
      <c r="AI838" s="88"/>
      <c r="AJ838" s="89"/>
      <c r="AK838" s="87"/>
      <c r="AL838" s="88"/>
      <c r="AM838" s="88"/>
      <c r="AN838" s="88"/>
      <c r="AO838" s="88"/>
      <c r="AP838" s="88"/>
      <c r="AQ838" s="88"/>
      <c r="AR838" s="88"/>
      <c r="AS838" s="88"/>
      <c r="AT838" s="89"/>
      <c r="AU838" s="87"/>
      <c r="AV838" s="88"/>
      <c r="AW838" s="88"/>
      <c r="AX838" s="88"/>
      <c r="AY838" s="88"/>
      <c r="AZ838" s="88"/>
      <c r="BA838" s="88"/>
      <c r="BB838" s="89"/>
      <c r="BC838" s="90">
        <f>IF(NL838&lt;&gt;0,(IF(Conges!AC$65=0,0,3)),0)</f>
        <v>0</v>
      </c>
      <c r="BD838" s="417"/>
      <c r="BE838" s="386">
        <f>IF(OR(Conges!AC$65="A",Conges!AC$65="V"),Prenoms!L$31,NL838)</f>
        <v>0</v>
      </c>
      <c r="BF838" s="387"/>
      <c r="BG838" s="292"/>
      <c r="BH838" s="293">
        <f t="shared" si="1143"/>
        <v>0</v>
      </c>
      <c r="BI838" s="294" t="str">
        <f t="shared" si="1144"/>
        <v/>
      </c>
      <c r="BJ838" s="310">
        <v>0</v>
      </c>
      <c r="BK838" s="311">
        <f t="shared" si="1161"/>
        <v>0</v>
      </c>
      <c r="BL838" s="312">
        <f t="shared" si="1114"/>
        <v>0</v>
      </c>
      <c r="BM838" s="312">
        <f t="shared" si="1115"/>
        <v>0</v>
      </c>
      <c r="BN838" s="312">
        <f>SUM('Heures Pointage'!$ACD$29:$ACE$29)</f>
        <v>0</v>
      </c>
      <c r="BO838" s="312">
        <f>SUM('Heures et Indemnites'!$ACD$29:$ACE$29)</f>
        <v>0</v>
      </c>
      <c r="BP838" s="313">
        <f t="shared" si="1116"/>
        <v>0</v>
      </c>
      <c r="BQ838" s="313">
        <f>'Heures Pointage'!$ADB$29</f>
        <v>0</v>
      </c>
      <c r="BR838" s="314">
        <f t="shared" ref="BR838" si="1193">$BH$1083</f>
        <v>0</v>
      </c>
      <c r="BS838" s="151">
        <f>Prenoms!$C$31</f>
        <v>0</v>
      </c>
      <c r="BT838" s="180"/>
      <c r="BU838" s="280">
        <f>SUM('Heures et Indemnites'!$ACD$29:$ACE$29)</f>
        <v>0</v>
      </c>
      <c r="BV838" s="237">
        <f>SUM('Heures et Indemnites'!$ACD$6:$ACE$29)</f>
        <v>0</v>
      </c>
      <c r="BW838" s="280"/>
      <c r="BX838" s="237"/>
      <c r="BY838" s="319"/>
      <c r="BZ838" s="319"/>
      <c r="CA838" s="319"/>
      <c r="CB838" s="319"/>
      <c r="CC838" s="319"/>
      <c r="CD838" s="319"/>
      <c r="CE838" s="319"/>
      <c r="CF838" s="319"/>
      <c r="CG838" s="319"/>
      <c r="CH838" s="319"/>
      <c r="CI838" s="319"/>
      <c r="CJ838" s="319"/>
      <c r="CK838" s="319"/>
      <c r="CL838" s="319"/>
      <c r="CM838" s="319"/>
      <c r="CN838" s="319"/>
      <c r="CO838" s="319"/>
      <c r="CP838" s="319"/>
      <c r="CQ838" s="319"/>
      <c r="CR838" s="319"/>
      <c r="CS838" s="319"/>
      <c r="CT838" s="319"/>
      <c r="CU838" s="319"/>
      <c r="CV838" s="319"/>
      <c r="CW838" s="319"/>
      <c r="CX838" s="319"/>
      <c r="CY838" s="319"/>
      <c r="CZ838" s="319"/>
      <c r="DA838" s="319"/>
      <c r="DB838" s="319"/>
      <c r="DC838" s="319"/>
      <c r="DD838" s="319"/>
      <c r="DE838" s="319"/>
      <c r="DF838" s="319"/>
      <c r="DG838" s="319"/>
      <c r="DH838" s="319"/>
      <c r="DI838" s="319"/>
      <c r="DJ838" s="319"/>
      <c r="DK838" s="319"/>
      <c r="DL838" s="319"/>
      <c r="DM838" s="319"/>
      <c r="DN838" s="319"/>
      <c r="DO838" s="319"/>
      <c r="DP838" s="319"/>
      <c r="DQ838" s="319"/>
      <c r="DR838" s="319"/>
      <c r="DS838" s="319"/>
      <c r="DT838" s="319"/>
      <c r="DU838" s="319"/>
      <c r="DV838" s="319"/>
      <c r="DW838" s="319"/>
      <c r="DX838" s="319"/>
      <c r="DY838" s="319"/>
      <c r="DZ838" s="319"/>
      <c r="EA838" s="319"/>
      <c r="EB838" s="319"/>
      <c r="EC838" s="319"/>
      <c r="ED838" s="319"/>
      <c r="EE838" s="319"/>
      <c r="EF838" s="319"/>
      <c r="EG838" s="319"/>
      <c r="EH838" s="319"/>
      <c r="EI838" s="319"/>
      <c r="EJ838" s="319"/>
      <c r="EK838" s="319"/>
      <c r="EL838" s="319"/>
      <c r="EM838" s="319"/>
      <c r="EN838" s="319"/>
      <c r="EO838" s="319"/>
      <c r="EP838" s="319"/>
      <c r="EQ838" s="319"/>
      <c r="ER838" s="319"/>
      <c r="ES838" s="319"/>
      <c r="ET838" s="319"/>
      <c r="EU838" s="319"/>
      <c r="EV838" s="319"/>
      <c r="EW838" s="319"/>
      <c r="EX838" s="319"/>
      <c r="EY838" s="319"/>
      <c r="EZ838" s="319"/>
      <c r="FA838" s="319"/>
      <c r="FB838" s="319"/>
      <c r="FC838" s="319"/>
      <c r="FD838" s="319"/>
      <c r="FE838" s="319"/>
      <c r="FF838" s="319"/>
      <c r="FG838" s="319"/>
      <c r="FH838" s="319"/>
      <c r="FI838" s="319"/>
      <c r="FJ838" s="319"/>
      <c r="FK838" s="319"/>
      <c r="FL838" s="319"/>
      <c r="FM838" s="319"/>
      <c r="FN838" s="319"/>
      <c r="FO838" s="319"/>
      <c r="FP838" s="319"/>
      <c r="FQ838" s="319"/>
      <c r="FR838" s="319"/>
      <c r="FS838" s="319"/>
      <c r="FT838" s="319"/>
      <c r="FU838" s="319"/>
      <c r="FV838" s="319"/>
      <c r="FW838" s="319"/>
      <c r="FX838" s="319"/>
      <c r="FY838" s="319"/>
      <c r="FZ838" s="319"/>
      <c r="GA838" s="319"/>
      <c r="GB838" s="319"/>
      <c r="GC838" s="319"/>
      <c r="GD838" s="319"/>
      <c r="GE838" s="319"/>
      <c r="GF838" s="319"/>
      <c r="GG838" s="319"/>
      <c r="GH838" s="319"/>
      <c r="GI838" s="319"/>
      <c r="GJ838" s="319"/>
      <c r="GK838" s="319"/>
      <c r="GL838" s="319"/>
      <c r="GM838" s="319"/>
      <c r="GN838" s="319"/>
      <c r="GO838" s="319"/>
      <c r="GP838" s="319"/>
      <c r="GQ838" s="319"/>
      <c r="GR838" s="319"/>
      <c r="GS838" s="319"/>
      <c r="GT838" s="319"/>
      <c r="GU838" s="319"/>
      <c r="GV838" s="319"/>
      <c r="GW838" s="319"/>
      <c r="GX838" s="319"/>
      <c r="GY838" s="319"/>
      <c r="GZ838" s="319"/>
      <c r="HA838" s="319"/>
      <c r="HB838" s="319"/>
      <c r="HC838" s="319"/>
      <c r="HD838" s="319"/>
      <c r="HE838" s="319"/>
      <c r="HF838" s="319"/>
      <c r="HG838" s="319"/>
      <c r="HH838" s="319"/>
      <c r="HI838" s="319"/>
      <c r="HJ838" s="319"/>
      <c r="HK838" s="319"/>
      <c r="HL838" s="319"/>
      <c r="HM838" s="319"/>
      <c r="HN838" s="319"/>
      <c r="HO838" s="319"/>
      <c r="HP838" s="319"/>
      <c r="HQ838" s="319"/>
      <c r="HR838" s="319"/>
      <c r="HS838" s="319"/>
      <c r="HT838" s="319"/>
      <c r="HU838" s="319"/>
      <c r="HV838" s="319"/>
      <c r="HW838" s="319"/>
      <c r="HX838" s="319"/>
      <c r="HY838" s="319"/>
      <c r="HZ838" s="319"/>
      <c r="IA838" s="319"/>
      <c r="IB838" s="319"/>
      <c r="IC838" s="319"/>
      <c r="ID838" s="319"/>
      <c r="IE838" s="319"/>
      <c r="IF838" s="319"/>
      <c r="IG838" s="319"/>
      <c r="IH838" s="319"/>
      <c r="II838" s="319"/>
      <c r="IJ838" s="319"/>
      <c r="IK838" s="319"/>
      <c r="IL838" s="319"/>
      <c r="IM838" s="319"/>
      <c r="IN838" s="319"/>
      <c r="IO838" s="319"/>
      <c r="IP838" s="319"/>
      <c r="IQ838" s="319"/>
      <c r="IR838" s="319"/>
      <c r="IS838" s="319"/>
      <c r="IT838" s="319"/>
      <c r="IU838" s="319"/>
      <c r="IV838" s="319"/>
      <c r="IW838" s="319"/>
      <c r="IX838" s="319"/>
      <c r="IY838" s="319"/>
      <c r="IZ838" s="319"/>
      <c r="JA838" s="319"/>
      <c r="JB838" s="319"/>
      <c r="JC838" s="319"/>
      <c r="JD838" s="319"/>
      <c r="JE838" s="319"/>
      <c r="JF838" s="319"/>
      <c r="JG838" s="319"/>
      <c r="JH838" s="319"/>
      <c r="JI838" s="319"/>
      <c r="JJ838" s="319"/>
      <c r="JK838" s="319"/>
      <c r="JL838" s="319"/>
      <c r="JM838" s="319"/>
      <c r="JN838" s="319"/>
      <c r="JO838" s="319"/>
      <c r="JP838" s="319"/>
      <c r="JQ838" s="319"/>
      <c r="JR838" s="319"/>
      <c r="JS838" s="319"/>
      <c r="JT838" s="319"/>
      <c r="JU838" s="319"/>
      <c r="JV838" s="319"/>
      <c r="JW838" s="319"/>
      <c r="JX838" s="319"/>
      <c r="JY838" s="319"/>
      <c r="JZ838" s="319"/>
      <c r="KA838" s="319"/>
      <c r="KB838" s="319"/>
      <c r="KC838" s="319"/>
      <c r="KD838" s="319"/>
      <c r="KE838" s="319"/>
      <c r="KF838" s="319"/>
      <c r="KG838" s="319"/>
      <c r="KH838" s="319"/>
      <c r="KI838" s="319"/>
      <c r="KJ838" s="319"/>
      <c r="KK838" s="319"/>
      <c r="KL838" s="319"/>
      <c r="KM838" s="319"/>
      <c r="KN838" s="319"/>
      <c r="KO838" s="319"/>
      <c r="KP838" s="319"/>
      <c r="KQ838" s="319"/>
      <c r="KR838" s="319"/>
      <c r="KS838" s="319"/>
      <c r="KT838" s="319"/>
      <c r="KU838" s="319"/>
      <c r="KV838" s="319"/>
      <c r="KW838" s="319"/>
      <c r="KX838" s="319"/>
      <c r="KY838" s="319"/>
      <c r="KZ838" s="319"/>
      <c r="LA838" s="319"/>
      <c r="LB838" s="319"/>
      <c r="LC838" s="319"/>
      <c r="LD838" s="319"/>
      <c r="LE838" s="319"/>
      <c r="LF838" s="319"/>
      <c r="LG838" s="319"/>
      <c r="LH838" s="319"/>
      <c r="LI838" s="319"/>
      <c r="LJ838" s="319"/>
      <c r="LK838" s="319"/>
      <c r="LL838" s="319"/>
      <c r="LM838" s="319"/>
      <c r="LN838" s="319"/>
      <c r="LO838" s="319"/>
      <c r="LP838" s="319"/>
      <c r="LQ838" s="319"/>
      <c r="LR838" s="319"/>
      <c r="LS838" s="319"/>
      <c r="LT838" s="319"/>
      <c r="LU838" s="319"/>
      <c r="LV838" s="319"/>
      <c r="LW838" s="319"/>
      <c r="LX838" s="319"/>
      <c r="LY838" s="319"/>
      <c r="LZ838" s="319"/>
      <c r="MA838" s="319"/>
      <c r="MB838" s="319"/>
      <c r="MC838" s="319"/>
      <c r="MD838" s="319"/>
      <c r="ME838" s="319"/>
      <c r="MF838" s="319"/>
      <c r="MG838" s="319"/>
      <c r="MH838" s="319"/>
      <c r="MI838" s="319"/>
      <c r="MJ838" s="319"/>
      <c r="MK838" s="319"/>
      <c r="ML838" s="319"/>
      <c r="MM838" s="319"/>
      <c r="MN838" s="319"/>
      <c r="MO838" s="319"/>
      <c r="MP838" s="319"/>
      <c r="MQ838" s="319"/>
      <c r="MS838" s="241"/>
      <c r="MT838" s="388">
        <f t="shared" si="1163"/>
        <v>0</v>
      </c>
      <c r="MU838" s="371">
        <f t="shared" si="1180"/>
        <v>0</v>
      </c>
      <c r="MV838" s="371">
        <f t="shared" si="1150"/>
        <v>0</v>
      </c>
      <c r="MW838" s="371"/>
      <c r="MX838" s="371">
        <f t="shared" si="1151"/>
        <v>0</v>
      </c>
      <c r="MY838" s="371"/>
      <c r="MZ838" s="371">
        <f t="shared" si="1152"/>
        <v>0</v>
      </c>
      <c r="NA838" s="371"/>
      <c r="NB838" s="371">
        <f t="shared" si="1153"/>
        <v>0</v>
      </c>
      <c r="NC838" s="371"/>
      <c r="ND838" s="371">
        <f t="shared" si="1154"/>
        <v>0</v>
      </c>
      <c r="NE838" s="371"/>
      <c r="NF838" s="371">
        <f t="shared" si="1155"/>
        <v>0</v>
      </c>
      <c r="NG838" s="371"/>
      <c r="NH838" s="371">
        <f t="shared" si="1156"/>
        <v>0</v>
      </c>
      <c r="NI838" s="371"/>
      <c r="NJ838" s="371">
        <f t="shared" si="1157"/>
        <v>0</v>
      </c>
      <c r="NK838" s="371"/>
      <c r="NL838" s="371">
        <f t="shared" si="1164"/>
        <v>0</v>
      </c>
      <c r="NM838" s="372"/>
      <c r="NN838" s="370"/>
      <c r="NR838" s="318">
        <f t="shared" si="1158"/>
        <v>0</v>
      </c>
      <c r="NS838" s="318">
        <f t="shared" si="1159"/>
        <v>0</v>
      </c>
      <c r="NT838" s="318">
        <f t="shared" si="1160"/>
        <v>0</v>
      </c>
    </row>
    <row r="839" spans="1:384" s="121" customFormat="1" ht="10.199999999999999" customHeight="1" x14ac:dyDescent="0.2">
      <c r="A839" s="116"/>
      <c r="B839" s="389"/>
      <c r="C839" s="424"/>
      <c r="D839" s="117"/>
      <c r="E839" s="14"/>
      <c r="F839" s="14"/>
      <c r="G839" s="14"/>
      <c r="H839" s="118"/>
      <c r="I839" s="427" t="str">
        <f>I804</f>
        <v>CREPIERE</v>
      </c>
      <c r="J839" s="427"/>
      <c r="K839" s="427"/>
      <c r="L839" s="427"/>
      <c r="M839" s="427"/>
      <c r="N839" s="428"/>
      <c r="O839" s="143" t="str">
        <f>IF('Chiffres et fonctions'!$J$3=1,IF(COUNTIF(O809:O838,1)=0,IF(COUNTIF(O809:O838,4)=0,"","+"&amp;COUNTIF(O809:O838,4)),COUNTIF(O809:O838,1)&amp;IF(COUNTIF(O809:O838,4)=0,"","+"&amp;COUNTIF(O809:O838,4))),IF('Chiffres et fonctions'!$J$3=2,IF(30-(COUNTIF(O809:O838,""))-(COUNTIF(O809:O838,4))=0,"",30-(COUNTIF(O809:O838,""))-(COUNTIF(O809:O838,4))),""))</f>
        <v/>
      </c>
      <c r="P839" s="144" t="str">
        <f>IF('Chiffres et fonctions'!$J$3=1,IF(COUNTIF(P809:P838,1)=0,IF(COUNTIF(P809:P838,4)=0,"","+"&amp;COUNTIF(P809:P838,4)),COUNTIF(P809:P838,1)&amp;IF(COUNTIF(P809:P838,4)=0,"","+"&amp;COUNTIF(P809:P838,4))),IF('Chiffres et fonctions'!$J$3=2,IF(30-(COUNTIF(P809:P838,""))-(COUNTIF(P809:P838,4))=0,"",30-(COUNTIF(P809:P838,""))-(COUNTIF(P809:P838,4))),""))</f>
        <v/>
      </c>
      <c r="Q839" s="143" t="str">
        <f>IF('Chiffres et fonctions'!$J$3=1,IF(COUNTIF(Q809:Q838,1)=0,IF(COUNTIF(Q809:Q838,4)=0,"","+"&amp;COUNTIF(Q809:Q838,4)),COUNTIF(Q809:Q838,1)&amp;IF(COUNTIF(Q809:Q838,4)=0,"","+"&amp;COUNTIF(Q809:Q838,4))),IF('Chiffres et fonctions'!$J$3=2,IF(30-(COUNTIF(Q809:Q838,""))-(COUNTIF(Q809:Q838,4))=0,"",30-(COUNTIF(Q809:Q838,""))-(COUNTIF(Q809:Q838,4))),""))</f>
        <v/>
      </c>
      <c r="R839" s="144" t="str">
        <f>IF('Chiffres et fonctions'!$J$3=1,IF(COUNTIF(R809:R838,1)=0,IF(COUNTIF(R809:R838,4)=0,"","+"&amp;COUNTIF(R809:R838,4)),COUNTIF(R809:R838,1)&amp;IF(COUNTIF(R809:R838,4)=0,"","+"&amp;COUNTIF(R809:R838,4))),IF('Chiffres et fonctions'!$J$3=2,IF(30-(COUNTIF(R809:R838,""))-(COUNTIF(R809:R838,4))=0,"",30-(COUNTIF(R809:R838,""))-(COUNTIF(R809:R838,4))),""))</f>
        <v/>
      </c>
      <c r="S839" s="143" t="str">
        <f>IF('Chiffres et fonctions'!$J$3=1,IF(COUNTIF(S809:S838,1)=0,IF(COUNTIF(S809:S838,4)=0,"","+"&amp;COUNTIF(S809:S838,4)),COUNTIF(S809:S838,1)&amp;IF(COUNTIF(S809:S838,4)=0,"","+"&amp;COUNTIF(S809:S838,4))),IF('Chiffres et fonctions'!$J$3=2,IF(30-(COUNTIF(S809:S838,""))-(COUNTIF(S809:S838,4))=0,"",30-(COUNTIF(S809:S838,""))-(COUNTIF(S809:S838,4))),""))</f>
        <v/>
      </c>
      <c r="T839" s="144" t="str">
        <f>IF('Chiffres et fonctions'!$J$3=1,IF(COUNTIF(T809:T838,1)=0,IF(COUNTIF(T809:T838,4)=0,"","+"&amp;COUNTIF(T809:T838,4)),COUNTIF(T809:T838,1)&amp;IF(COUNTIF(T809:T838,4)=0,"","+"&amp;COUNTIF(T809:T838,4))),IF('Chiffres et fonctions'!$J$3=2,IF(30-(COUNTIF(T809:T838,""))-(COUNTIF(T809:T838,4))=0,"",30-(COUNTIF(T809:T838,""))-(COUNTIF(T809:T838,4))),""))</f>
        <v/>
      </c>
      <c r="U839" s="143" t="str">
        <f>IF('Chiffres et fonctions'!$J$3=1,IF(COUNTIF(U809:U838,1)=0,IF(COUNTIF(U809:U838,4)=0,"","+"&amp;COUNTIF(U809:U838,4)),COUNTIF(U809:U838,1)&amp;IF(COUNTIF(U809:U838,4)=0,"","+"&amp;COUNTIF(U809:U838,4))),IF('Chiffres et fonctions'!$J$3=2,IF(30-(COUNTIF(U809:U838,""))-(COUNTIF(U809:U838,4))=0,"",30-(COUNTIF(U809:U838,""))-(COUNTIF(U809:U838,4))),""))</f>
        <v/>
      </c>
      <c r="V839" s="144" t="str">
        <f>IF('Chiffres et fonctions'!$J$3=1,IF(COUNTIF(V809:V838,1)=0,IF(COUNTIF(V809:V838,4)=0,"","+"&amp;COUNTIF(V809:V838,4)),COUNTIF(V809:V838,1)&amp;IF(COUNTIF(V809:V838,4)=0,"","+"&amp;COUNTIF(V809:V838,4))),IF('Chiffres et fonctions'!$J$3=2,IF(30-(COUNTIF(V809:V838,""))-(COUNTIF(V809:V838,4))=0,"",30-(COUNTIF(V809:V838,""))-(COUNTIF(V809:V838,4))),""))</f>
        <v/>
      </c>
      <c r="W839" s="143" t="str">
        <f>IF('Chiffres et fonctions'!$J$3=1,IF(COUNTIF(W809:W838,1)=0,IF(COUNTIF(W809:W838,4)=0,"","+"&amp;COUNTIF(W809:W838,4)),COUNTIF(W809:W838,1)&amp;IF(COUNTIF(W809:W838,4)=0,"","+"&amp;COUNTIF(W809:W838,4))),IF('Chiffres et fonctions'!$J$3=2,IF(30-(COUNTIF(W809:W838,""))-(COUNTIF(W809:W838,4))=0,"",30-(COUNTIF(W809:W838,""))-(COUNTIF(W809:W838,4))),""))</f>
        <v/>
      </c>
      <c r="X839" s="144" t="str">
        <f>IF('Chiffres et fonctions'!$J$3=1,IF(COUNTIF(X809:X838,1)=0,IF(COUNTIF(X809:X838,4)=0,"","+"&amp;COUNTIF(X809:X838,4)),COUNTIF(X809:X838,1)&amp;IF(COUNTIF(X809:X838,4)=0,"","+"&amp;COUNTIF(X809:X838,4))),IF('Chiffres et fonctions'!$J$3=2,IF(30-(COUNTIF(X809:X838,""))-(COUNTIF(X809:X838,4))=0,"",30-(COUNTIF(X809:X838,""))-(COUNTIF(X809:X838,4))),""))</f>
        <v/>
      </c>
      <c r="Y839" s="143" t="str">
        <f>IF('Chiffres et fonctions'!$J$3=1,IF(COUNTIF(Y809:Y838,1)=0,IF(COUNTIF(Y809:Y838,4)=0,"","+"&amp;COUNTIF(Y809:Y838,4)),COUNTIF(Y809:Y838,1)&amp;IF(COUNTIF(Y809:Y838,4)=0,"","+"&amp;COUNTIF(Y809:Y838,4))),IF('Chiffres et fonctions'!$J$3=2,IF(30-(COUNTIF(Y809:Y838,""))-(COUNTIF(Y809:Y838,4))=0,"",30-(COUNTIF(Y809:Y838,""))-(COUNTIF(Y809:Y838,4))),""))</f>
        <v/>
      </c>
      <c r="Z839" s="144" t="str">
        <f>IF('Chiffres et fonctions'!$J$3=1,IF(COUNTIF(Z809:Z838,1)=0,IF(COUNTIF(Z809:Z838,4)=0,"","+"&amp;COUNTIF(Z809:Z838,4)),COUNTIF(Z809:Z838,1)&amp;IF(COUNTIF(Z809:Z838,4)=0,"","+"&amp;COUNTIF(Z809:Z838,4))),IF('Chiffres et fonctions'!$J$3=2,IF(30-(COUNTIF(Z809:Z838,""))-(COUNTIF(Z809:Z838,4))=0,"",30-(COUNTIF(Z809:Z838,""))-(COUNTIF(Z809:Z838,4))),""))</f>
        <v/>
      </c>
      <c r="AA839" s="143" t="str">
        <f>IF('Chiffres et fonctions'!$J$3=1,IF(COUNTIF(AA809:AA838,1)=0,IF(COUNTIF(AA809:AA838,4)=0,"","+"&amp;COUNTIF(AA809:AA838,4)),COUNTIF(AA809:AA838,1)&amp;IF(COUNTIF(AA809:AA838,4)=0,"","+"&amp;COUNTIF(AA809:AA838,4))),IF('Chiffres et fonctions'!$J$3=2,IF(30-(COUNTIF(AA809:AA838,""))-(COUNTIF(AA809:AA838,4))=0,"",30-(COUNTIF(AA809:AA838,""))-(COUNTIF(AA809:AA838,4))),""))</f>
        <v/>
      </c>
      <c r="AB839" s="144" t="str">
        <f>IF('Chiffres et fonctions'!$J$3=1,IF(COUNTIF(AB809:AB838,1)=0,IF(COUNTIF(AB809:AB838,4)=0,"","+"&amp;COUNTIF(AB809:AB838,4)),COUNTIF(AB809:AB838,1)&amp;IF(COUNTIF(AB809:AB838,4)=0,"","+"&amp;COUNTIF(AB809:AB838,4))),IF('Chiffres et fonctions'!$J$3=2,IF(30-(COUNTIF(AB809:AB838,""))-(COUNTIF(AB809:AB838,4))=0,"",30-(COUNTIF(AB809:AB838,""))-(COUNTIF(AB809:AB838,4))),""))</f>
        <v/>
      </c>
      <c r="AC839" s="143" t="str">
        <f>IF('Chiffres et fonctions'!$J$3=1,IF(COUNTIF(AC809:AC838,1)=0,IF(COUNTIF(AC809:AC838,4)=0,"","+"&amp;COUNTIF(AC809:AC838,4)),COUNTIF(AC809:AC838,1)&amp;IF(COUNTIF(AC809:AC838,4)=0,"","+"&amp;COUNTIF(AC809:AC838,4))),IF('Chiffres et fonctions'!$J$3=2,IF(30-(COUNTIF(AC809:AC838,""))-(COUNTIF(AC809:AC838,4))=0,"",30-(COUNTIF(AC809:AC838,""))-(COUNTIF(AC809:AC838,4))),""))</f>
        <v/>
      </c>
      <c r="AD839" s="144" t="str">
        <f>IF('Chiffres et fonctions'!$J$3=1,IF(COUNTIF(AD809:AD838,1)=0,IF(COUNTIF(AD809:AD838,4)=0,"","+"&amp;COUNTIF(AD809:AD838,4)),COUNTIF(AD809:AD838,1)&amp;IF(COUNTIF(AD809:AD838,4)=0,"","+"&amp;COUNTIF(AD809:AD838,4))),IF('Chiffres et fonctions'!$J$3=2,IF(30-(COUNTIF(AD809:AD838,""))-(COUNTIF(AD809:AD838,4))=0,"",30-(COUNTIF(AD809:AD838,""))-(COUNTIF(AD809:AD838,4))),""))</f>
        <v/>
      </c>
      <c r="AE839" s="143" t="str">
        <f>IF('Chiffres et fonctions'!$J$3=1,IF(COUNTIF(AE809:AE838,1)=0,IF(COUNTIF(AE809:AE838,4)=0,"","+"&amp;COUNTIF(AE809:AE838,4)),COUNTIF(AE809:AE838,1)&amp;IF(COUNTIF(AE809:AE838,4)=0,"","+"&amp;COUNTIF(AE809:AE838,4))),IF('Chiffres et fonctions'!$J$3=2,IF(30-(COUNTIF(AE809:AE838,""))-(COUNTIF(AE809:AE838,4))=0,"",30-(COUNTIF(AE809:AE838,""))-(COUNTIF(AE809:AE838,4))),""))</f>
        <v/>
      </c>
      <c r="AF839" s="144" t="str">
        <f>IF('Chiffres et fonctions'!$J$3=1,IF(COUNTIF(AF809:AF838,1)=0,IF(COUNTIF(AF809:AF838,4)=0,"","+"&amp;COUNTIF(AF809:AF838,4)),COUNTIF(AF809:AF838,1)&amp;IF(COUNTIF(AF809:AF838,4)=0,"","+"&amp;COUNTIF(AF809:AF838,4))),IF('Chiffres et fonctions'!$J$3=2,IF(30-(COUNTIF(AF809:AF838,""))-(COUNTIF(AF809:AF838,4))=0,"",30-(COUNTIF(AF809:AF838,""))-(COUNTIF(AF809:AF838,4))),""))</f>
        <v/>
      </c>
      <c r="AG839" s="143" t="str">
        <f>IF('Chiffres et fonctions'!$J$3=1,IF(COUNTIF(AG809:AG838,1)=0,IF(COUNTIF(AG809:AG838,4)=0,"","+"&amp;COUNTIF(AG809:AG838,4)),COUNTIF(AG809:AG838,1)&amp;IF(COUNTIF(AG809:AG838,4)=0,"","+"&amp;COUNTIF(AG809:AG838,4))),IF('Chiffres et fonctions'!$J$3=2,IF(30-(COUNTIF(AG809:AG838,""))-(COUNTIF(AG809:AG838,4))=0,"",30-(COUNTIF(AG809:AG838,""))-(COUNTIF(AG809:AG838,4))),""))</f>
        <v/>
      </c>
      <c r="AH839" s="144" t="str">
        <f>IF('Chiffres et fonctions'!$J$3=1,IF(COUNTIF(AH809:AH838,1)=0,IF(COUNTIF(AH809:AH838,4)=0,"","+"&amp;COUNTIF(AH809:AH838,4)),COUNTIF(AH809:AH838,1)&amp;IF(COUNTIF(AH809:AH838,4)=0,"","+"&amp;COUNTIF(AH809:AH838,4))),IF('Chiffres et fonctions'!$J$3=2,IF(30-(COUNTIF(AH809:AH838,""))-(COUNTIF(AH809:AH838,4))=0,"",30-(COUNTIF(AH809:AH838,""))-(COUNTIF(AH809:AH838,4))),""))</f>
        <v/>
      </c>
      <c r="AI839" s="143" t="str">
        <f>IF('Chiffres et fonctions'!$J$3=1,IF(COUNTIF(AI809:AI838,1)=0,IF(COUNTIF(AI809:AI838,4)=0,"","+"&amp;COUNTIF(AI809:AI838,4)),COUNTIF(AI809:AI838,1)&amp;IF(COUNTIF(AI809:AI838,4)=0,"","+"&amp;COUNTIF(AI809:AI838,4))),IF('Chiffres et fonctions'!$J$3=2,IF(30-(COUNTIF(AI809:AI838,""))-(COUNTIF(AI809:AI838,4))=0,"",30-(COUNTIF(AI809:AI838,""))-(COUNTIF(AI809:AI838,4))),""))</f>
        <v/>
      </c>
      <c r="AJ839" s="144" t="str">
        <f>IF('Chiffres et fonctions'!$J$3=1,IF(COUNTIF(AJ809:AJ838,1)=0,IF(COUNTIF(AJ809:AJ838,4)=0,"","+"&amp;COUNTIF(AJ809:AJ838,4)),COUNTIF(AJ809:AJ838,1)&amp;IF(COUNTIF(AJ809:AJ838,4)=0,"","+"&amp;COUNTIF(AJ809:AJ838,4))),IF('Chiffres et fonctions'!$J$3=2,IF(30-(COUNTIF(AJ809:AJ838,""))-(COUNTIF(AJ809:AJ838,4))=0,"",30-(COUNTIF(AJ809:AJ838,""))-(COUNTIF(AJ809:AJ838,4))),""))</f>
        <v/>
      </c>
      <c r="AK839" s="143" t="str">
        <f>IF('Chiffres et fonctions'!$J$3=1,IF(COUNTIF(AK809:AK838,1)=0,IF(COUNTIF(AK809:AK838,4)=0,"","+"&amp;COUNTIF(AK809:AK838,4)),COUNTIF(AK809:AK838,1)&amp;IF(COUNTIF(AK809:AK838,4)=0,"","+"&amp;COUNTIF(AK809:AK838,4))),IF('Chiffres et fonctions'!$J$3=2,IF(30-(COUNTIF(AK809:AK838,""))-(COUNTIF(AK809:AK838,4))=0,"",30-(COUNTIF(AK809:AK838,""))-(COUNTIF(AK809:AK838,4))),""))</f>
        <v/>
      </c>
      <c r="AL839" s="144" t="str">
        <f>IF('Chiffres et fonctions'!$J$3=1,IF(COUNTIF(AL809:AL838,1)=0,IF(COUNTIF(AL809:AL838,4)=0,"","+"&amp;COUNTIF(AL809:AL838,4)),COUNTIF(AL809:AL838,1)&amp;IF(COUNTIF(AL809:AL838,4)=0,"","+"&amp;COUNTIF(AL809:AL838,4))),IF('Chiffres et fonctions'!$J$3=2,IF(30-(COUNTIF(AL809:AL838,""))-(COUNTIF(AL809:AL838,4))=0,"",30-(COUNTIF(AL809:AL838,""))-(COUNTIF(AL809:AL838,4))),""))</f>
        <v/>
      </c>
      <c r="AM839" s="143" t="str">
        <f>IF('Chiffres et fonctions'!$J$3=1,IF(COUNTIF(AM809:AM838,1)=0,IF(COUNTIF(AM809:AM838,4)=0,"","+"&amp;COUNTIF(AM809:AM838,4)),COUNTIF(AM809:AM838,1)&amp;IF(COUNTIF(AM809:AM838,4)=0,"","+"&amp;COUNTIF(AM809:AM838,4))),IF('Chiffres et fonctions'!$J$3=2,IF(30-(COUNTIF(AM809:AM838,""))-(COUNTIF(AM809:AM838,4))=0,"",30-(COUNTIF(AM809:AM838,""))-(COUNTIF(AM809:AM838,4))),""))</f>
        <v/>
      </c>
      <c r="AN839" s="144" t="str">
        <f>IF('Chiffres et fonctions'!$J$3=1,IF(COUNTIF(AN809:AN838,1)=0,IF(COUNTIF(AN809:AN838,4)=0,"","+"&amp;COUNTIF(AN809:AN838,4)),COUNTIF(AN809:AN838,1)&amp;IF(COUNTIF(AN809:AN838,4)=0,"","+"&amp;COUNTIF(AN809:AN838,4))),IF('Chiffres et fonctions'!$J$3=2,IF(30-(COUNTIF(AN809:AN838,""))-(COUNTIF(AN809:AN838,4))=0,"",30-(COUNTIF(AN809:AN838,""))-(COUNTIF(AN809:AN838,4))),""))</f>
        <v/>
      </c>
      <c r="AO839" s="143" t="str">
        <f>IF('Chiffres et fonctions'!$J$3=1,IF(COUNTIF(AO809:AO838,1)=0,IF(COUNTIF(AO809:AO838,4)=0,"","+"&amp;COUNTIF(AO809:AO838,4)),COUNTIF(AO809:AO838,1)&amp;IF(COUNTIF(AO809:AO838,4)=0,"","+"&amp;COUNTIF(AO809:AO838,4))),IF('Chiffres et fonctions'!$J$3=2,IF(30-(COUNTIF(AO809:AO838,""))-(COUNTIF(AO809:AO838,4))=0,"",30-(COUNTIF(AO809:AO838,""))-(COUNTIF(AO809:AO838,4))),""))</f>
        <v/>
      </c>
      <c r="AP839" s="144" t="str">
        <f>IF('Chiffres et fonctions'!$J$3=1,IF(COUNTIF(AP809:AP838,1)=0,IF(COUNTIF(AP809:AP838,4)=0,"","+"&amp;COUNTIF(AP809:AP838,4)),COUNTIF(AP809:AP838,1)&amp;IF(COUNTIF(AP809:AP838,4)=0,"","+"&amp;COUNTIF(AP809:AP838,4))),IF('Chiffres et fonctions'!$J$3=2,IF(30-(COUNTIF(AP809:AP838,""))-(COUNTIF(AP809:AP838,4))=0,"",30-(COUNTIF(AP809:AP838,""))-(COUNTIF(AP809:AP838,4))),""))</f>
        <v/>
      </c>
      <c r="AQ839" s="143" t="str">
        <f>IF('Chiffres et fonctions'!$J$3=1,IF(COUNTIF(AQ809:AQ838,1)=0,IF(COUNTIF(AQ809:AQ838,4)=0,"","+"&amp;COUNTIF(AQ809:AQ838,4)),COUNTIF(AQ809:AQ838,1)&amp;IF(COUNTIF(AQ809:AQ838,4)=0,"","+"&amp;COUNTIF(AQ809:AQ838,4))),IF('Chiffres et fonctions'!$J$3=2,IF(30-(COUNTIF(AQ809:AQ838,""))-(COUNTIF(AQ809:AQ838,4))=0,"",30-(COUNTIF(AQ809:AQ838,""))-(COUNTIF(AQ809:AQ838,4))),""))</f>
        <v/>
      </c>
      <c r="AR839" s="144" t="str">
        <f>IF('Chiffres et fonctions'!$J$3=1,IF(COUNTIF(AR809:AR838,1)=0,IF(COUNTIF(AR809:AR838,4)=0,"","+"&amp;COUNTIF(AR809:AR838,4)),COUNTIF(AR809:AR838,1)&amp;IF(COUNTIF(AR809:AR838,4)=0,"","+"&amp;COUNTIF(AR809:AR838,4))),IF('Chiffres et fonctions'!$J$3=2,IF(30-(COUNTIF(AR809:AR838,""))-(COUNTIF(AR809:AR838,4))=0,"",30-(COUNTIF(AR809:AR838,""))-(COUNTIF(AR809:AR838,4))),""))</f>
        <v/>
      </c>
      <c r="AS839" s="143" t="str">
        <f>IF('Chiffres et fonctions'!$J$3=1,IF(COUNTIF(AS809:AS838,1)=0,IF(COUNTIF(AS809:AS838,4)=0,"","+"&amp;COUNTIF(AS809:AS838,4)),COUNTIF(AS809:AS838,1)&amp;IF(COUNTIF(AS809:AS838,4)=0,"","+"&amp;COUNTIF(AS809:AS838,4))),IF('Chiffres et fonctions'!$J$3=2,IF(30-(COUNTIF(AS809:AS838,""))-(COUNTIF(AS809:AS838,4))=0,"",30-(COUNTIF(AS809:AS838,""))-(COUNTIF(AS809:AS838,4))),""))</f>
        <v/>
      </c>
      <c r="AT839" s="144" t="str">
        <f>IF('Chiffres et fonctions'!$J$3=1,IF(COUNTIF(AT809:AT838,1)=0,IF(COUNTIF(AT809:AT838,4)=0,"","+"&amp;COUNTIF(AT809:AT838,4)),COUNTIF(AT809:AT838,1)&amp;IF(COUNTIF(AT809:AT838,4)=0,"","+"&amp;COUNTIF(AT809:AT838,4))),IF('Chiffres et fonctions'!$J$3=2,IF(30-(COUNTIF(AT809:AT838,""))-(COUNTIF(AT809:AT838,4))=0,"",30-(COUNTIF(AT809:AT838,""))-(COUNTIF(AT809:AT838,4))),""))</f>
        <v/>
      </c>
      <c r="AU839" s="143" t="str">
        <f>IF('Chiffres et fonctions'!$J$3=1,IF(COUNTIF(AU809:AU838,1)=0,IF(COUNTIF(AU809:AU838,4)=0,"","+"&amp;COUNTIF(AU809:AU838,4)),COUNTIF(AU809:AU838,1)&amp;IF(COUNTIF(AU809:AU838,4)=0,"","+"&amp;COUNTIF(AU809:AU838,4))),IF('Chiffres et fonctions'!$J$3=2,IF(30-(COUNTIF(AU809:AU838,""))-(COUNTIF(AU809:AU838,4))=0,"",30-(COUNTIF(AU809:AU838,""))-(COUNTIF(AU809:AU838,4))),""))</f>
        <v/>
      </c>
      <c r="AV839" s="144" t="str">
        <f>IF('Chiffres et fonctions'!$J$3=1,IF(COUNTIF(AV809:AV838,1)=0,IF(COUNTIF(AV809:AV838,4)=0,"","+"&amp;COUNTIF(AV809:AV838,4)),COUNTIF(AV809:AV838,1)&amp;IF(COUNTIF(AV809:AV838,4)=0,"","+"&amp;COUNTIF(AV809:AV838,4))),IF('Chiffres et fonctions'!$J$3=2,IF(30-(COUNTIF(AV809:AV838,""))-(COUNTIF(AV809:AV838,4))=0,"",30-(COUNTIF(AV809:AV838,""))-(COUNTIF(AV809:AV838,4))),""))</f>
        <v/>
      </c>
      <c r="AW839" s="143" t="str">
        <f>IF('Chiffres et fonctions'!$J$3=1,IF(COUNTIF(AW809:AW838,1)=0,IF(COUNTIF(AW809:AW838,4)=0,"","+"&amp;COUNTIF(AW809:AW838,4)),COUNTIF(AW809:AW838,1)&amp;IF(COUNTIF(AW809:AW838,4)=0,"","+"&amp;COUNTIF(AW809:AW838,4))),IF('Chiffres et fonctions'!$J$3=2,IF(30-(COUNTIF(AW809:AW838,""))-(COUNTIF(AW809:AW838,4))=0,"",30-(COUNTIF(AW809:AW838,""))-(COUNTIF(AW809:AW838,4))),""))</f>
        <v/>
      </c>
      <c r="AX839" s="144" t="str">
        <f>IF('Chiffres et fonctions'!$J$3=1,IF(COUNTIF(AX809:AX838,1)=0,IF(COUNTIF(AX809:AX838,4)=0,"","+"&amp;COUNTIF(AX809:AX838,4)),COUNTIF(AX809:AX838,1)&amp;IF(COUNTIF(AX809:AX838,4)=0,"","+"&amp;COUNTIF(AX809:AX838,4))),IF('Chiffres et fonctions'!$J$3=2,IF(30-(COUNTIF(AX809:AX838,""))-(COUNTIF(AX809:AX838,4))=0,"",30-(COUNTIF(AX809:AX838,""))-(COUNTIF(AX809:AX838,4))),""))</f>
        <v/>
      </c>
      <c r="AY839" s="143" t="str">
        <f>IF('Chiffres et fonctions'!$J$3=1,IF(COUNTIF(AY809:AY838,1)=0,IF(COUNTIF(AY809:AY838,4)=0,"","+"&amp;COUNTIF(AY809:AY838,4)),COUNTIF(AY809:AY838,1)&amp;IF(COUNTIF(AY809:AY838,4)=0,"","+"&amp;COUNTIF(AY809:AY838,4))),IF('Chiffres et fonctions'!$J$3=2,IF(30-(COUNTIF(AY809:AY838,""))-(COUNTIF(AY809:AY838,4))=0,"",30-(COUNTIF(AY809:AY838,""))-(COUNTIF(AY809:AY838,4))),""))</f>
        <v/>
      </c>
      <c r="AZ839" s="144" t="str">
        <f>IF('Chiffres et fonctions'!$J$3=1,IF(COUNTIF(AZ809:AZ838,1)=0,IF(COUNTIF(AZ809:AZ838,4)=0,"","+"&amp;COUNTIF(AZ809:AZ838,4)),COUNTIF(AZ809:AZ838,1)&amp;IF(COUNTIF(AZ809:AZ838,4)=0,"","+"&amp;COUNTIF(AZ809:AZ838,4))),IF('Chiffres et fonctions'!$J$3=2,IF(30-(COUNTIF(AZ809:AZ838,""))-(COUNTIF(AZ809:AZ838,4))=0,"",30-(COUNTIF(AZ809:AZ838,""))-(COUNTIF(AZ809:AZ838,4))),""))</f>
        <v/>
      </c>
      <c r="BA839" s="143" t="str">
        <f>IF('Chiffres et fonctions'!$J$3=1,IF(COUNTIF(BA809:BA838,1)=0,IF(COUNTIF(BA809:BA838,4)=0,"","+"&amp;COUNTIF(BA809:BA838,4)),COUNTIF(BA809:BA838,1)&amp;IF(COUNTIF(BA809:BA838,4)=0,"","+"&amp;COUNTIF(BA809:BA838,4))),IF('Chiffres et fonctions'!$J$3=2,IF(30-(COUNTIF(BA809:BA838,""))-(COUNTIF(BA809:BA838,4))=0,"",30-(COUNTIF(BA809:BA838,""))-(COUNTIF(BA809:BA838,4))),""))</f>
        <v/>
      </c>
      <c r="BB839" s="144" t="str">
        <f>IF('Chiffres et fonctions'!$J$3=1,IF(COUNTIF(BB809:BB838,1)=0,IF(COUNTIF(BB809:BB838,4)=0,"","+"&amp;COUNTIF(BB809:BB838,4)),COUNTIF(BB809:BB838,1)&amp;IF(COUNTIF(BB809:BB838,4)=0,"","+"&amp;COUNTIF(BB809:BB838,4))),IF('Chiffres et fonctions'!$J$3=2,IF(30-(COUNTIF(BB809:BB838,""))-(COUNTIF(BB809:BB838,4))=0,"",30-(COUNTIF(BB809:BB838,""))-(COUNTIF(BB809:BB838,4))),""))</f>
        <v/>
      </c>
      <c r="BC839" s="119">
        <f>SUM(BC809:BC838)</f>
        <v>0</v>
      </c>
      <c r="BD839" s="417"/>
      <c r="BE839" s="152"/>
      <c r="BF839" s="153"/>
      <c r="BG839" s="154"/>
      <c r="BH839" s="153">
        <v>0.91849999999999998</v>
      </c>
      <c r="BI839" s="153"/>
      <c r="BJ839" s="153"/>
      <c r="BK839" s="281"/>
      <c r="BL839" s="181"/>
      <c r="BM839" s="181"/>
      <c r="BN839" s="181"/>
      <c r="BO839" s="181"/>
      <c r="BP839" s="181"/>
      <c r="BQ839" s="181"/>
      <c r="BR839" s="120"/>
      <c r="BS839" s="120"/>
      <c r="BT839" s="181"/>
      <c r="BU839" s="242"/>
      <c r="BV839" s="238"/>
      <c r="BW839" s="242"/>
      <c r="BX839" s="238"/>
      <c r="BY839" s="122"/>
      <c r="BZ839" s="122"/>
      <c r="CA839" s="122"/>
      <c r="CB839" s="122"/>
      <c r="CC839" s="122"/>
      <c r="CD839" s="122"/>
      <c r="CE839" s="122"/>
      <c r="CF839" s="122"/>
      <c r="CG839" s="122"/>
      <c r="CH839" s="122"/>
      <c r="CI839" s="122"/>
      <c r="CJ839" s="122"/>
      <c r="CK839" s="122"/>
      <c r="CL839" s="122"/>
      <c r="CM839" s="122"/>
      <c r="CN839" s="122"/>
      <c r="CO839" s="122"/>
      <c r="CP839" s="122"/>
      <c r="CQ839" s="122"/>
      <c r="CR839" s="122"/>
      <c r="CS839" s="122"/>
      <c r="CT839" s="122"/>
      <c r="CU839" s="122"/>
      <c r="CV839" s="122"/>
      <c r="CW839" s="122"/>
      <c r="CX839" s="122"/>
      <c r="CY839" s="122"/>
      <c r="CZ839" s="122"/>
      <c r="DA839" s="122"/>
      <c r="DB839" s="122"/>
      <c r="DC839" s="122"/>
      <c r="DD839" s="122"/>
      <c r="DE839" s="122"/>
      <c r="DF839" s="122"/>
      <c r="DG839" s="122"/>
      <c r="DH839" s="122"/>
      <c r="DI839" s="122"/>
      <c r="DJ839" s="122"/>
      <c r="DK839" s="122"/>
      <c r="DL839" s="122"/>
      <c r="DM839" s="122"/>
      <c r="DN839" s="122"/>
      <c r="DO839" s="122"/>
      <c r="DP839" s="122"/>
      <c r="DQ839" s="122"/>
      <c r="DR839" s="122"/>
      <c r="DS839" s="122"/>
      <c r="DT839" s="122"/>
      <c r="DU839" s="122"/>
      <c r="DV839" s="122"/>
      <c r="DW839" s="122"/>
      <c r="DX839" s="122"/>
      <c r="DY839" s="122"/>
      <c r="DZ839" s="122"/>
      <c r="EA839" s="122"/>
      <c r="EB839" s="122"/>
      <c r="EC839" s="122"/>
      <c r="ED839" s="122"/>
      <c r="EE839" s="122"/>
      <c r="EF839" s="122"/>
      <c r="EG839" s="122"/>
      <c r="EH839" s="122"/>
      <c r="EI839" s="122"/>
      <c r="EJ839" s="122"/>
      <c r="EK839" s="122"/>
      <c r="EL839" s="122"/>
      <c r="EM839" s="122"/>
      <c r="EN839" s="122"/>
      <c r="EO839" s="122"/>
      <c r="EP839" s="122"/>
      <c r="EQ839" s="122"/>
      <c r="ER839" s="122"/>
      <c r="ES839" s="122"/>
      <c r="ET839" s="122"/>
      <c r="EU839" s="122"/>
      <c r="EV839" s="122"/>
      <c r="EW839" s="122"/>
      <c r="EX839" s="122"/>
      <c r="EY839" s="122"/>
      <c r="EZ839" s="122"/>
      <c r="FA839" s="122"/>
      <c r="FB839" s="122"/>
      <c r="FC839" s="122"/>
      <c r="FD839" s="122"/>
      <c r="FE839" s="122"/>
      <c r="FF839" s="122"/>
      <c r="FG839" s="122"/>
      <c r="FH839" s="122"/>
      <c r="FI839" s="122"/>
      <c r="FJ839" s="122"/>
      <c r="FK839" s="122"/>
      <c r="FL839" s="122"/>
      <c r="FM839" s="122"/>
      <c r="FN839" s="122"/>
      <c r="FO839" s="122"/>
      <c r="FP839" s="122"/>
      <c r="FQ839" s="122"/>
      <c r="FR839" s="122"/>
      <c r="FS839" s="122"/>
      <c r="FT839" s="122"/>
      <c r="FU839" s="122"/>
      <c r="FV839" s="122"/>
      <c r="FW839" s="122"/>
      <c r="FX839" s="122"/>
      <c r="FY839" s="122"/>
      <c r="FZ839" s="122"/>
      <c r="GA839" s="122"/>
      <c r="GB839" s="122"/>
      <c r="GC839" s="122"/>
      <c r="GD839" s="122"/>
      <c r="GE839" s="122"/>
      <c r="GF839" s="122"/>
      <c r="GG839" s="122"/>
      <c r="GH839" s="122"/>
      <c r="GI839" s="122"/>
      <c r="GJ839" s="122"/>
      <c r="GK839" s="122"/>
      <c r="GL839" s="122"/>
      <c r="GM839" s="122"/>
      <c r="GN839" s="122"/>
      <c r="GO839" s="122"/>
      <c r="GP839" s="122"/>
      <c r="GQ839" s="122"/>
      <c r="GR839" s="122"/>
      <c r="GS839" s="122"/>
      <c r="GT839" s="122"/>
      <c r="GU839" s="122"/>
      <c r="GV839" s="122"/>
      <c r="GW839" s="122"/>
      <c r="GX839" s="122"/>
      <c r="GY839" s="122"/>
      <c r="GZ839" s="122"/>
      <c r="HA839" s="122"/>
      <c r="HB839" s="122"/>
      <c r="HC839" s="122"/>
      <c r="HD839" s="122"/>
      <c r="HE839" s="122"/>
      <c r="HF839" s="122"/>
      <c r="HG839" s="122"/>
      <c r="HH839" s="122"/>
      <c r="HI839" s="122"/>
      <c r="HJ839" s="122"/>
      <c r="HK839" s="122"/>
      <c r="HL839" s="122"/>
      <c r="HM839" s="122"/>
      <c r="HN839" s="122"/>
      <c r="HO839" s="122"/>
      <c r="HP839" s="122"/>
      <c r="HQ839" s="122"/>
      <c r="HR839" s="122"/>
      <c r="HS839" s="122"/>
      <c r="HT839" s="122"/>
      <c r="HU839" s="122"/>
      <c r="HV839" s="122"/>
      <c r="HW839" s="122"/>
      <c r="HX839" s="122"/>
      <c r="HY839" s="122"/>
      <c r="HZ839" s="122"/>
      <c r="IA839" s="122"/>
      <c r="IB839" s="122"/>
      <c r="IC839" s="122"/>
      <c r="ID839" s="122"/>
      <c r="IE839" s="122"/>
      <c r="IF839" s="122"/>
      <c r="IG839" s="122"/>
      <c r="IH839" s="122"/>
      <c r="II839" s="122"/>
      <c r="IJ839" s="122"/>
      <c r="IK839" s="122"/>
      <c r="IL839" s="122"/>
      <c r="IM839" s="122"/>
      <c r="IN839" s="122"/>
      <c r="IO839" s="122"/>
      <c r="IP839" s="122"/>
      <c r="IQ839" s="122"/>
      <c r="IR839" s="122"/>
      <c r="IS839" s="122"/>
      <c r="IT839" s="122"/>
      <c r="IU839" s="122"/>
      <c r="IV839" s="122"/>
      <c r="IW839" s="122"/>
      <c r="IX839" s="122"/>
      <c r="IY839" s="122"/>
      <c r="IZ839" s="122"/>
      <c r="JA839" s="122"/>
      <c r="JB839" s="122"/>
      <c r="JC839" s="122"/>
      <c r="JD839" s="122"/>
      <c r="JE839" s="122"/>
      <c r="JF839" s="122"/>
      <c r="JG839" s="122"/>
      <c r="JH839" s="122"/>
      <c r="JI839" s="122"/>
      <c r="JJ839" s="122"/>
      <c r="JK839" s="122"/>
      <c r="JL839" s="122"/>
      <c r="JM839" s="122"/>
      <c r="JN839" s="122"/>
      <c r="JO839" s="122"/>
      <c r="JP839" s="122"/>
      <c r="JQ839" s="122"/>
      <c r="JR839" s="122"/>
      <c r="JS839" s="122"/>
      <c r="JT839" s="122"/>
      <c r="JU839" s="122"/>
      <c r="JV839" s="122"/>
      <c r="JW839" s="122"/>
      <c r="JX839" s="122"/>
      <c r="JY839" s="122"/>
      <c r="JZ839" s="122"/>
      <c r="KA839" s="122"/>
      <c r="KB839" s="122"/>
      <c r="KC839" s="122"/>
      <c r="KD839" s="122"/>
      <c r="KE839" s="122"/>
      <c r="KF839" s="122"/>
      <c r="KG839" s="122"/>
      <c r="KH839" s="122"/>
      <c r="KI839" s="122"/>
      <c r="KJ839" s="122"/>
      <c r="KK839" s="122"/>
      <c r="KL839" s="122"/>
      <c r="KM839" s="122"/>
      <c r="KN839" s="122"/>
      <c r="KO839" s="122"/>
      <c r="KP839" s="122"/>
      <c r="KQ839" s="122"/>
      <c r="KR839" s="122"/>
      <c r="KS839" s="122"/>
      <c r="KT839" s="122"/>
      <c r="KU839" s="122"/>
      <c r="KV839" s="122"/>
      <c r="KW839" s="122"/>
      <c r="KX839" s="122"/>
      <c r="KY839" s="122"/>
      <c r="KZ839" s="122"/>
      <c r="LA839" s="122"/>
      <c r="LB839" s="122"/>
      <c r="LC839" s="122"/>
      <c r="LD839" s="122"/>
      <c r="LE839" s="122"/>
      <c r="LF839" s="122"/>
      <c r="LG839" s="122"/>
      <c r="LH839" s="122"/>
      <c r="LI839" s="122"/>
      <c r="LJ839" s="122"/>
      <c r="LK839" s="122"/>
      <c r="LL839" s="122"/>
      <c r="LM839" s="122"/>
      <c r="LN839" s="122"/>
      <c r="LO839" s="122"/>
      <c r="LP839" s="122"/>
      <c r="LQ839" s="122"/>
      <c r="LR839" s="122"/>
      <c r="LS839" s="122"/>
      <c r="LT839" s="122"/>
      <c r="LU839" s="122"/>
      <c r="LV839" s="122"/>
      <c r="LW839" s="122"/>
      <c r="LX839" s="122"/>
      <c r="LY839" s="122"/>
      <c r="LZ839" s="122"/>
      <c r="MA839" s="122"/>
      <c r="MB839" s="122"/>
      <c r="MC839" s="122"/>
      <c r="MD839" s="122"/>
      <c r="ME839" s="122"/>
      <c r="MF839" s="122"/>
      <c r="MG839" s="122"/>
      <c r="MH839" s="122"/>
      <c r="MI839" s="122"/>
      <c r="MJ839" s="122"/>
      <c r="MK839" s="122"/>
      <c r="ML839" s="122"/>
      <c r="MM839" s="122"/>
      <c r="MN839" s="122"/>
      <c r="MO839" s="122"/>
      <c r="MP839" s="122"/>
      <c r="MQ839" s="122"/>
      <c r="MS839" s="241"/>
      <c r="MT839" s="123"/>
      <c r="MU839" s="124"/>
      <c r="MV839" s="124"/>
      <c r="MW839" s="124"/>
      <c r="MX839" s="124"/>
      <c r="MY839" s="124"/>
      <c r="MZ839" s="124"/>
      <c r="NA839" s="124"/>
      <c r="NB839" s="124"/>
      <c r="NC839" s="124"/>
      <c r="ND839" s="124"/>
      <c r="NE839" s="124"/>
      <c r="NF839" s="124"/>
      <c r="NG839" s="124"/>
      <c r="NH839" s="124"/>
      <c r="NI839" s="124"/>
      <c r="NJ839" s="124"/>
      <c r="NK839" s="124"/>
      <c r="NL839" s="124"/>
      <c r="NM839" s="125"/>
      <c r="NN839" s="370"/>
    </row>
    <row r="840" spans="1:384" s="121" customFormat="1" ht="10.199999999999999" customHeight="1" thickBot="1" x14ac:dyDescent="0.35">
      <c r="A840" s="116"/>
      <c r="B840" s="389"/>
      <c r="C840" s="425"/>
      <c r="D840" s="126"/>
      <c r="E840" s="321"/>
      <c r="F840" s="321"/>
      <c r="G840" s="321"/>
      <c r="H840" s="127"/>
      <c r="I840" s="429" t="str">
        <f>I805</f>
        <v>BRASSERIE</v>
      </c>
      <c r="J840" s="429"/>
      <c r="K840" s="429"/>
      <c r="L840" s="429"/>
      <c r="M840" s="429"/>
      <c r="N840" s="430"/>
      <c r="O840" s="145" t="str">
        <f>IF('Chiffres et fonctions'!$J$3=1,IF(COUNTIF(O809:O838,2)=0,"",COUNTIF(O809:O838,2)),IF('Chiffres et fonctions'!$J$3=2,IF(COUNTIF(O809:O838,4)=0,"","+ "&amp;(COUNTIF(O809:O838,4))),""))</f>
        <v/>
      </c>
      <c r="P840" s="146" t="str">
        <f>IF('Chiffres et fonctions'!$J$3=1,IF(COUNTIF(P809:P838,2)=0,"",COUNTIF(P809:P838,2)),IF('Chiffres et fonctions'!$J$3=2,IF(COUNTIF(P809:P838,4)=0,"","+ "&amp;(COUNTIF(P809:P838,4))),""))</f>
        <v/>
      </c>
      <c r="Q840" s="145" t="str">
        <f>IF('Chiffres et fonctions'!$J$3=1,IF(COUNTIF(Q809:Q838,2)=0,"",COUNTIF(Q809:Q838,2)),IF('Chiffres et fonctions'!$J$3=2,IF(COUNTIF(Q809:Q838,4)=0,"","+ "&amp;(COUNTIF(Q809:Q838,4))),""))</f>
        <v/>
      </c>
      <c r="R840" s="146" t="str">
        <f>IF('Chiffres et fonctions'!$J$3=1,IF(COUNTIF(R809:R838,2)=0,"",COUNTIF(R809:R838,2)),IF('Chiffres et fonctions'!$J$3=2,IF(COUNTIF(R809:R838,4)=0,"","+ "&amp;(COUNTIF(R809:R838,4))),""))</f>
        <v/>
      </c>
      <c r="S840" s="145" t="str">
        <f>IF('Chiffres et fonctions'!$J$3=1,IF(COUNTIF(S809:S838,2)=0,"",COUNTIF(S809:S838,2)),IF('Chiffres et fonctions'!$J$3=2,IF(COUNTIF(S809:S838,4)=0,"","+ "&amp;(COUNTIF(S809:S838,4))),""))</f>
        <v/>
      </c>
      <c r="T840" s="146" t="str">
        <f>IF('Chiffres et fonctions'!$J$3=1,IF(COUNTIF(T809:T838,2)=0,"",COUNTIF(T809:T838,2)),IF('Chiffres et fonctions'!$J$3=2,IF(COUNTIF(T809:T838,4)=0,"","+ "&amp;(COUNTIF(T809:T838,4))),""))</f>
        <v/>
      </c>
      <c r="U840" s="145" t="str">
        <f>IF('Chiffres et fonctions'!$J$3=1,IF(COUNTIF(U809:U838,2)=0,"",COUNTIF(U809:U838,2)),IF('Chiffres et fonctions'!$J$3=2,IF(COUNTIF(U809:U838,4)=0,"","+ "&amp;(COUNTIF(U809:U838,4))),""))</f>
        <v/>
      </c>
      <c r="V840" s="146" t="str">
        <f>IF('Chiffres et fonctions'!$J$3=1,IF(COUNTIF(V809:V838,2)=0,"",COUNTIF(V809:V838,2)),IF('Chiffres et fonctions'!$J$3=2,IF(COUNTIF(V809:V838,4)=0,"","+ "&amp;(COUNTIF(V809:V838,4))),""))</f>
        <v/>
      </c>
      <c r="W840" s="145" t="str">
        <f>IF('Chiffres et fonctions'!$J$3=1,IF(COUNTIF(W809:W838,2)=0,"",COUNTIF(W809:W838,2)),IF('Chiffres et fonctions'!$J$3=2,IF(COUNTIF(W809:W838,4)=0,"","+ "&amp;(COUNTIF(W809:W838,4))),""))</f>
        <v/>
      </c>
      <c r="X840" s="146" t="str">
        <f>IF('Chiffres et fonctions'!$J$3=1,IF(COUNTIF(X809:X838,2)=0,"",COUNTIF(X809:X838,2)),IF('Chiffres et fonctions'!$J$3=2,IF(COUNTIF(X809:X838,4)=0,"","+ "&amp;(COUNTIF(X809:X838,4))),""))</f>
        <v/>
      </c>
      <c r="Y840" s="145" t="str">
        <f>IF('Chiffres et fonctions'!$J$3=1,IF(COUNTIF(Y809:Y838,2)=0,"",COUNTIF(Y809:Y838,2)),IF('Chiffres et fonctions'!$J$3=2,IF(COUNTIF(Y809:Y838,4)=0,"","+ "&amp;(COUNTIF(Y809:Y838,4))),""))</f>
        <v/>
      </c>
      <c r="Z840" s="146" t="str">
        <f>IF('Chiffres et fonctions'!$J$3=1,IF(COUNTIF(Z809:Z838,2)=0,"",COUNTIF(Z809:Z838,2)),IF('Chiffres et fonctions'!$J$3=2,IF(COUNTIF(Z809:Z838,4)=0,"","+ "&amp;(COUNTIF(Z809:Z838,4))),""))</f>
        <v/>
      </c>
      <c r="AA840" s="145" t="str">
        <f>IF('Chiffres et fonctions'!$J$3=1,IF(COUNTIF(AA809:AA838,2)=0,"",COUNTIF(AA809:AA838,2)),IF('Chiffres et fonctions'!$J$3=2,IF(COUNTIF(AA809:AA838,4)=0,"","+ "&amp;(COUNTIF(AA809:AA838,4))),""))</f>
        <v/>
      </c>
      <c r="AB840" s="146" t="str">
        <f>IF('Chiffres et fonctions'!$J$3=1,IF(COUNTIF(AB809:AB838,2)=0,"",COUNTIF(AB809:AB838,2)),IF('Chiffres et fonctions'!$J$3=2,IF(COUNTIF(AB809:AB838,4)=0,"","+ "&amp;(COUNTIF(AB809:AB838,4))),""))</f>
        <v/>
      </c>
      <c r="AC840" s="145" t="str">
        <f>IF('Chiffres et fonctions'!$J$3=1,IF(COUNTIF(AC809:AC838,2)=0,"",COUNTIF(AC809:AC838,2)),IF('Chiffres et fonctions'!$J$3=2,IF(COUNTIF(AC809:AC838,4)=0,"","+ "&amp;(COUNTIF(AC809:AC838,4))),""))</f>
        <v/>
      </c>
      <c r="AD840" s="146" t="str">
        <f>IF('Chiffres et fonctions'!$J$3=1,IF(COUNTIF(AD809:AD838,2)=0,"",COUNTIF(AD809:AD838,2)),IF('Chiffres et fonctions'!$J$3=2,IF(COUNTIF(AD809:AD838,4)=0,"","+ "&amp;(COUNTIF(AD809:AD838,4))),""))</f>
        <v/>
      </c>
      <c r="AE840" s="145" t="str">
        <f>IF('Chiffres et fonctions'!$J$3=1,IF(COUNTIF(AE809:AE838,2)=0,"",COUNTIF(AE809:AE838,2)),IF('Chiffres et fonctions'!$J$3=2,IF(COUNTIF(AE809:AE838,4)=0,"","+ "&amp;(COUNTIF(AE809:AE838,4))),""))</f>
        <v/>
      </c>
      <c r="AF840" s="146" t="str">
        <f>IF('Chiffres et fonctions'!$J$3=1,IF(COUNTIF(AF809:AF838,2)=0,"",COUNTIF(AF809:AF838,2)),IF('Chiffres et fonctions'!$J$3=2,IF(COUNTIF(AF809:AF838,4)=0,"","+ "&amp;(COUNTIF(AF809:AF838,4))),""))</f>
        <v/>
      </c>
      <c r="AG840" s="145" t="str">
        <f>IF('Chiffres et fonctions'!$J$3=1,IF(COUNTIF(AG809:AG838,2)=0,"",COUNTIF(AG809:AG838,2)),IF('Chiffres et fonctions'!$J$3=2,IF(COUNTIF(AG809:AG838,4)=0,"","+ "&amp;(COUNTIF(AG809:AG838,4))),""))</f>
        <v/>
      </c>
      <c r="AH840" s="146" t="str">
        <f>IF('Chiffres et fonctions'!$J$3=1,IF(COUNTIF(AH809:AH838,2)=0,"",COUNTIF(AH809:AH838,2)),IF('Chiffres et fonctions'!$J$3=2,IF(COUNTIF(AH809:AH838,4)=0,"","+ "&amp;(COUNTIF(AH809:AH838,4))),""))</f>
        <v/>
      </c>
      <c r="AI840" s="145" t="str">
        <f>IF('Chiffres et fonctions'!$J$3=1,IF(COUNTIF(AI809:AI838,2)=0,"",COUNTIF(AI809:AI838,2)),IF('Chiffres et fonctions'!$J$3=2,IF(COUNTIF(AI809:AI838,4)=0,"","+ "&amp;(COUNTIF(AI809:AI838,4))),""))</f>
        <v/>
      </c>
      <c r="AJ840" s="146" t="str">
        <f>IF('Chiffres et fonctions'!$J$3=1,IF(COUNTIF(AJ809:AJ838,2)=0,"",COUNTIF(AJ809:AJ838,2)),IF('Chiffres et fonctions'!$J$3=2,IF(COUNTIF(AJ809:AJ838,4)=0,"","+ "&amp;(COUNTIF(AJ809:AJ838,4))),""))</f>
        <v/>
      </c>
      <c r="AK840" s="145" t="str">
        <f>IF('Chiffres et fonctions'!$J$3=1,IF(COUNTIF(AK809:AK838,2)=0,"",COUNTIF(AK809:AK838,2)),IF('Chiffres et fonctions'!$J$3=2,IF(COUNTIF(AK809:AK838,4)=0,"","+ "&amp;(COUNTIF(AK809:AK838,4))),""))</f>
        <v/>
      </c>
      <c r="AL840" s="146" t="str">
        <f>IF('Chiffres et fonctions'!$J$3=1,IF(COUNTIF(AL809:AL838,2)=0,"",COUNTIF(AL809:AL838,2)),IF('Chiffres et fonctions'!$J$3=2,IF(COUNTIF(AL809:AL838,4)=0,"","+ "&amp;(COUNTIF(AL809:AL838,4))),""))</f>
        <v/>
      </c>
      <c r="AM840" s="145" t="str">
        <f>IF('Chiffres et fonctions'!$J$3=1,IF(COUNTIF(AM809:AM838,2)=0,"",COUNTIF(AM809:AM838,2)),IF('Chiffres et fonctions'!$J$3=2,IF(COUNTIF(AM809:AM838,4)=0,"","+ "&amp;(COUNTIF(AM809:AM838,4))),""))</f>
        <v/>
      </c>
      <c r="AN840" s="146" t="str">
        <f>IF('Chiffres et fonctions'!$J$3=1,IF(COUNTIF(AN809:AN838,2)=0,"",COUNTIF(AN809:AN838,2)),IF('Chiffres et fonctions'!$J$3=2,IF(COUNTIF(AN809:AN838,4)=0,"","+ "&amp;(COUNTIF(AN809:AN838,4))),""))</f>
        <v/>
      </c>
      <c r="AO840" s="145" t="str">
        <f>IF('Chiffres et fonctions'!$J$3=1,IF(COUNTIF(AO809:AO838,2)=0,"",COUNTIF(AO809:AO838,2)),IF('Chiffres et fonctions'!$J$3=2,IF(COUNTIF(AO809:AO838,4)=0,"","+ "&amp;(COUNTIF(AO809:AO838,4))),""))</f>
        <v/>
      </c>
      <c r="AP840" s="146" t="str">
        <f>IF('Chiffres et fonctions'!$J$3=1,IF(COUNTIF(AP809:AP838,2)=0,"",COUNTIF(AP809:AP838,2)),IF('Chiffres et fonctions'!$J$3=2,IF(COUNTIF(AP809:AP838,4)=0,"","+ "&amp;(COUNTIF(AP809:AP838,4))),""))</f>
        <v/>
      </c>
      <c r="AQ840" s="145" t="str">
        <f>IF('Chiffres et fonctions'!$J$3=1,IF(COUNTIF(AQ809:AQ838,2)=0,"",COUNTIF(AQ809:AQ838,2)),IF('Chiffres et fonctions'!$J$3=2,IF(COUNTIF(AQ809:AQ838,4)=0,"","+ "&amp;(COUNTIF(AQ809:AQ838,4))),""))</f>
        <v/>
      </c>
      <c r="AR840" s="146" t="str">
        <f>IF('Chiffres et fonctions'!$J$3=1,IF(COUNTIF(AR809:AR838,2)=0,"",COUNTIF(AR809:AR838,2)),IF('Chiffres et fonctions'!$J$3=2,IF(COUNTIF(AR809:AR838,4)=0,"","+ "&amp;(COUNTIF(AR809:AR838,4))),""))</f>
        <v/>
      </c>
      <c r="AS840" s="145" t="str">
        <f>IF('Chiffres et fonctions'!$J$3=1,IF(COUNTIF(AS809:AS838,2)=0,"",COUNTIF(AS809:AS838,2)),IF('Chiffres et fonctions'!$J$3=2,IF(COUNTIF(AS809:AS838,4)=0,"","+ "&amp;(COUNTIF(AS809:AS838,4))),""))</f>
        <v/>
      </c>
      <c r="AT840" s="146" t="str">
        <f>IF('Chiffres et fonctions'!$J$3=1,IF(COUNTIF(AT809:AT838,2)=0,"",COUNTIF(AT809:AT838,2)),IF('Chiffres et fonctions'!$J$3=2,IF(COUNTIF(AT809:AT838,4)=0,"","+ "&amp;(COUNTIF(AT809:AT838,4))),""))</f>
        <v/>
      </c>
      <c r="AU840" s="145" t="str">
        <f>IF('Chiffres et fonctions'!$J$3=1,IF(COUNTIF(AU809:AU838,2)=0,"",COUNTIF(AU809:AU838,2)),IF('Chiffres et fonctions'!$J$3=2,IF(COUNTIF(AU809:AU838,4)=0,"","+ "&amp;(COUNTIF(AU809:AU838,4))),""))</f>
        <v/>
      </c>
      <c r="AV840" s="146" t="str">
        <f>IF('Chiffres et fonctions'!$J$3=1,IF(COUNTIF(AV809:AV838,2)=0,"",COUNTIF(AV809:AV838,2)),IF('Chiffres et fonctions'!$J$3=2,IF(COUNTIF(AV809:AV838,4)=0,"","+ "&amp;(COUNTIF(AV809:AV838,4))),""))</f>
        <v/>
      </c>
      <c r="AW840" s="145" t="str">
        <f>IF('Chiffres et fonctions'!$J$3=1,IF(COUNTIF(AW809:AW838,2)=0,"",COUNTIF(AW809:AW838,2)),IF('Chiffres et fonctions'!$J$3=2,IF(COUNTIF(AW809:AW838,4)=0,"","+ "&amp;(COUNTIF(AW809:AW838,4))),""))</f>
        <v/>
      </c>
      <c r="AX840" s="146" t="str">
        <f>IF('Chiffres et fonctions'!$J$3=1,IF(COUNTIF(AX809:AX838,2)=0,"",COUNTIF(AX809:AX838,2)),IF('Chiffres et fonctions'!$J$3=2,IF(COUNTIF(AX809:AX838,4)=0,"","+ "&amp;(COUNTIF(AX809:AX838,4))),""))</f>
        <v/>
      </c>
      <c r="AY840" s="145" t="str">
        <f>IF('Chiffres et fonctions'!$J$3=1,IF(COUNTIF(AY809:AY838,2)=0,"",COUNTIF(AY809:AY838,2)),IF('Chiffres et fonctions'!$J$3=2,IF(COUNTIF(AY809:AY838,4)=0,"","+ "&amp;(COUNTIF(AY809:AY838,4))),""))</f>
        <v/>
      </c>
      <c r="AZ840" s="146" t="str">
        <f>IF('Chiffres et fonctions'!$J$3=1,IF(COUNTIF(AZ809:AZ838,2)=0,"",COUNTIF(AZ809:AZ838,2)),IF('Chiffres et fonctions'!$J$3=2,IF(COUNTIF(AZ809:AZ838,4)=0,"","+ "&amp;(COUNTIF(AZ809:AZ838,4))),""))</f>
        <v/>
      </c>
      <c r="BA840" s="145" t="str">
        <f>IF('Chiffres et fonctions'!$J$3=1,IF(COUNTIF(BA809:BA838,2)=0,"",COUNTIF(BA809:BA838,2)),IF('Chiffres et fonctions'!$J$3=2,IF(COUNTIF(BA809:BA838,4)=0,"","+ "&amp;(COUNTIF(BA809:BA838,4))),""))</f>
        <v/>
      </c>
      <c r="BB840" s="146" t="str">
        <f>IF('Chiffres et fonctions'!$J$3=1,IF(COUNTIF(BB809:BB838,2)=0,"",COUNTIF(BB809:BB838,2)),IF('Chiffres et fonctions'!$J$3=2,IF(COUNTIF(BB809:BB838,4)=0,"","+ "&amp;(COUNTIF(BB809:BB838,4))),""))</f>
        <v/>
      </c>
      <c r="BC840" s="128"/>
      <c r="BD840" s="417"/>
      <c r="BE840" s="155"/>
      <c r="BF840" s="156"/>
      <c r="BG840" s="157"/>
      <c r="BH840" s="156"/>
      <c r="BI840" s="156"/>
      <c r="BJ840" s="156"/>
      <c r="BK840" s="282"/>
      <c r="BL840" s="249"/>
      <c r="BM840" s="249"/>
      <c r="BN840" s="249"/>
      <c r="BO840" s="249"/>
      <c r="BP840" s="249"/>
      <c r="BQ840" s="249"/>
      <c r="BR840" s="129"/>
      <c r="BS840" s="129"/>
      <c r="BT840" s="182"/>
      <c r="BU840" s="243"/>
      <c r="BV840" s="239"/>
      <c r="BW840" s="243"/>
      <c r="BX840" s="239"/>
      <c r="BY840" s="130"/>
      <c r="BZ840" s="130"/>
      <c r="CA840" s="130"/>
      <c r="CB840" s="130"/>
      <c r="CC840" s="130"/>
      <c r="CD840" s="130"/>
      <c r="CE840" s="130"/>
      <c r="CF840" s="130"/>
      <c r="CG840" s="130"/>
      <c r="CH840" s="130"/>
      <c r="CI840" s="130"/>
      <c r="CJ840" s="130"/>
      <c r="CK840" s="130"/>
      <c r="CL840" s="130"/>
      <c r="CM840" s="130"/>
      <c r="CN840" s="130"/>
      <c r="CO840" s="130"/>
      <c r="CP840" s="130"/>
      <c r="CQ840" s="130"/>
      <c r="CR840" s="130"/>
      <c r="CS840" s="130"/>
      <c r="CT840" s="130"/>
      <c r="CU840" s="130"/>
      <c r="CV840" s="130"/>
      <c r="CW840" s="130"/>
      <c r="CX840" s="130"/>
      <c r="CY840" s="130"/>
      <c r="CZ840" s="130"/>
      <c r="DA840" s="130"/>
      <c r="DB840" s="130"/>
      <c r="DC840" s="130"/>
      <c r="DD840" s="130"/>
      <c r="DE840" s="130"/>
      <c r="DF840" s="130"/>
      <c r="DG840" s="130"/>
      <c r="DH840" s="130"/>
      <c r="DI840" s="130"/>
      <c r="DJ840" s="130"/>
      <c r="DK840" s="130"/>
      <c r="DL840" s="130"/>
      <c r="DM840" s="130"/>
      <c r="DN840" s="130"/>
      <c r="DO840" s="130"/>
      <c r="DP840" s="130"/>
      <c r="DQ840" s="130"/>
      <c r="DR840" s="130"/>
      <c r="DS840" s="130"/>
      <c r="DT840" s="130"/>
      <c r="DU840" s="130"/>
      <c r="DV840" s="130"/>
      <c r="DW840" s="130"/>
      <c r="DX840" s="130"/>
      <c r="DY840" s="130"/>
      <c r="DZ840" s="130"/>
      <c r="EA840" s="130"/>
      <c r="EB840" s="130"/>
      <c r="EC840" s="130"/>
      <c r="ED840" s="130"/>
      <c r="EE840" s="130"/>
      <c r="EF840" s="130"/>
      <c r="EG840" s="130"/>
      <c r="EH840" s="130"/>
      <c r="EI840" s="130"/>
      <c r="EJ840" s="130"/>
      <c r="EK840" s="130"/>
      <c r="EL840" s="130"/>
      <c r="EM840" s="130"/>
      <c r="EN840" s="130"/>
      <c r="EO840" s="130"/>
      <c r="EP840" s="130"/>
      <c r="EQ840" s="130"/>
      <c r="ER840" s="130"/>
      <c r="ES840" s="130"/>
      <c r="ET840" s="130"/>
      <c r="EU840" s="130"/>
      <c r="EV840" s="130"/>
      <c r="EW840" s="130"/>
      <c r="EX840" s="130"/>
      <c r="EY840" s="130"/>
      <c r="EZ840" s="130"/>
      <c r="FA840" s="130"/>
      <c r="FB840" s="130"/>
      <c r="FC840" s="130"/>
      <c r="FD840" s="130"/>
      <c r="FE840" s="130"/>
      <c r="FF840" s="130"/>
      <c r="FG840" s="130"/>
      <c r="FH840" s="130"/>
      <c r="FI840" s="130"/>
      <c r="FJ840" s="130"/>
      <c r="FK840" s="130"/>
      <c r="FL840" s="130"/>
      <c r="FM840" s="130"/>
      <c r="FN840" s="130"/>
      <c r="FO840" s="130"/>
      <c r="FP840" s="130"/>
      <c r="FQ840" s="130"/>
      <c r="FR840" s="130"/>
      <c r="FS840" s="130"/>
      <c r="FT840" s="130"/>
      <c r="FU840" s="130"/>
      <c r="FV840" s="130"/>
      <c r="FW840" s="130"/>
      <c r="FX840" s="130"/>
      <c r="FY840" s="130"/>
      <c r="FZ840" s="130"/>
      <c r="GA840" s="130"/>
      <c r="GB840" s="130"/>
      <c r="GC840" s="130"/>
      <c r="GD840" s="130"/>
      <c r="GE840" s="130"/>
      <c r="GF840" s="130"/>
      <c r="GG840" s="130"/>
      <c r="GH840" s="130"/>
      <c r="GI840" s="130"/>
      <c r="GJ840" s="130"/>
      <c r="GK840" s="130"/>
      <c r="GL840" s="130"/>
      <c r="GM840" s="130"/>
      <c r="GN840" s="130"/>
      <c r="GO840" s="130"/>
      <c r="GP840" s="130"/>
      <c r="GQ840" s="130"/>
      <c r="GR840" s="130"/>
      <c r="GS840" s="130"/>
      <c r="GT840" s="130"/>
      <c r="GU840" s="130"/>
      <c r="GV840" s="130"/>
      <c r="GW840" s="130"/>
      <c r="GX840" s="130"/>
      <c r="GY840" s="130"/>
      <c r="GZ840" s="130"/>
      <c r="HA840" s="130"/>
      <c r="HB840" s="130"/>
      <c r="HC840" s="130"/>
      <c r="HD840" s="130"/>
      <c r="HE840" s="130"/>
      <c r="HF840" s="130"/>
      <c r="HG840" s="130"/>
      <c r="HH840" s="130"/>
      <c r="HI840" s="130"/>
      <c r="HJ840" s="130"/>
      <c r="HK840" s="130"/>
      <c r="HL840" s="130"/>
      <c r="HM840" s="130"/>
      <c r="HN840" s="130"/>
      <c r="HO840" s="130"/>
      <c r="HP840" s="130"/>
      <c r="HQ840" s="130"/>
      <c r="HR840" s="130"/>
      <c r="HS840" s="130"/>
      <c r="HT840" s="130"/>
      <c r="HU840" s="130"/>
      <c r="HV840" s="130"/>
      <c r="HW840" s="130"/>
      <c r="HX840" s="130"/>
      <c r="HY840" s="130"/>
      <c r="HZ840" s="130"/>
      <c r="IA840" s="130"/>
      <c r="IB840" s="130"/>
      <c r="IC840" s="130"/>
      <c r="ID840" s="130"/>
      <c r="IE840" s="130"/>
      <c r="IF840" s="130"/>
      <c r="IG840" s="130"/>
      <c r="IH840" s="130"/>
      <c r="II840" s="130"/>
      <c r="IJ840" s="130"/>
      <c r="IK840" s="130"/>
      <c r="IL840" s="130"/>
      <c r="IM840" s="130"/>
      <c r="IN840" s="130"/>
      <c r="IO840" s="130"/>
      <c r="IP840" s="130"/>
      <c r="IQ840" s="130"/>
      <c r="IR840" s="130"/>
      <c r="IS840" s="130"/>
      <c r="IT840" s="130"/>
      <c r="IU840" s="130"/>
      <c r="IV840" s="130"/>
      <c r="IW840" s="130"/>
      <c r="IX840" s="130"/>
      <c r="IY840" s="130"/>
      <c r="IZ840" s="130"/>
      <c r="JA840" s="130"/>
      <c r="JB840" s="130"/>
      <c r="JC840" s="130"/>
      <c r="JD840" s="130"/>
      <c r="JE840" s="130"/>
      <c r="JF840" s="130"/>
      <c r="JG840" s="130"/>
      <c r="JH840" s="130"/>
      <c r="JI840" s="130"/>
      <c r="JJ840" s="130"/>
      <c r="JK840" s="130"/>
      <c r="JL840" s="130"/>
      <c r="JM840" s="130"/>
      <c r="JN840" s="130"/>
      <c r="JO840" s="130"/>
      <c r="JP840" s="130"/>
      <c r="JQ840" s="130"/>
      <c r="JR840" s="130"/>
      <c r="JS840" s="130"/>
      <c r="JT840" s="130"/>
      <c r="JU840" s="130"/>
      <c r="JV840" s="130"/>
      <c r="JW840" s="130"/>
      <c r="JX840" s="130"/>
      <c r="JY840" s="130"/>
      <c r="JZ840" s="130"/>
      <c r="KA840" s="130"/>
      <c r="KB840" s="130"/>
      <c r="KC840" s="130"/>
      <c r="KD840" s="130"/>
      <c r="KE840" s="130"/>
      <c r="KF840" s="130"/>
      <c r="KG840" s="130"/>
      <c r="KH840" s="130"/>
      <c r="KI840" s="130"/>
      <c r="KJ840" s="130"/>
      <c r="KK840" s="130"/>
      <c r="KL840" s="130"/>
      <c r="KM840" s="130"/>
      <c r="KN840" s="130"/>
      <c r="KO840" s="130"/>
      <c r="KP840" s="130"/>
      <c r="KQ840" s="130"/>
      <c r="KR840" s="130"/>
      <c r="KS840" s="130"/>
      <c r="KT840" s="130"/>
      <c r="KU840" s="130"/>
      <c r="KV840" s="130"/>
      <c r="KW840" s="130"/>
      <c r="KX840" s="130"/>
      <c r="KY840" s="130"/>
      <c r="KZ840" s="130"/>
      <c r="LA840" s="130"/>
      <c r="LB840" s="130"/>
      <c r="LC840" s="130"/>
      <c r="LD840" s="130"/>
      <c r="LE840" s="130"/>
      <c r="LF840" s="130"/>
      <c r="LG840" s="130"/>
      <c r="LH840" s="130"/>
      <c r="LI840" s="130"/>
      <c r="LJ840" s="130"/>
      <c r="LK840" s="130"/>
      <c r="LL840" s="130"/>
      <c r="LM840" s="130"/>
      <c r="LN840" s="130"/>
      <c r="LO840" s="130"/>
      <c r="LP840" s="130"/>
      <c r="LQ840" s="130"/>
      <c r="LR840" s="130"/>
      <c r="LS840" s="130"/>
      <c r="LT840" s="130"/>
      <c r="LU840" s="130"/>
      <c r="LV840" s="130"/>
      <c r="LW840" s="130"/>
      <c r="LX840" s="130"/>
      <c r="LY840" s="130"/>
      <c r="LZ840" s="130"/>
      <c r="MA840" s="130"/>
      <c r="MB840" s="130"/>
      <c r="MC840" s="130"/>
      <c r="MD840" s="130"/>
      <c r="ME840" s="130"/>
      <c r="MF840" s="130"/>
      <c r="MG840" s="130"/>
      <c r="MH840" s="130"/>
      <c r="MI840" s="130"/>
      <c r="MJ840" s="130"/>
      <c r="MK840" s="130"/>
      <c r="ML840" s="130"/>
      <c r="MM840" s="130"/>
      <c r="MN840" s="130"/>
      <c r="MO840" s="130"/>
      <c r="MP840" s="130"/>
      <c r="MQ840" s="130"/>
      <c r="MS840" s="241"/>
      <c r="MT840" s="374">
        <f>(COUNTA($O809:$BB838)/2)-SUM(MV840:NK840)</f>
        <v>0</v>
      </c>
      <c r="MU840" s="375"/>
      <c r="MV840" s="376">
        <f>SUM(MV809:MW838)</f>
        <v>0</v>
      </c>
      <c r="MW840" s="376"/>
      <c r="MX840" s="376">
        <f>SUM(MX809:MY838)</f>
        <v>0</v>
      </c>
      <c r="MY840" s="376"/>
      <c r="MZ840" s="376">
        <f>SUM(MZ809:NA838)</f>
        <v>0</v>
      </c>
      <c r="NA840" s="376"/>
      <c r="NB840" s="376">
        <f>SUM(NB809:NC838)</f>
        <v>0</v>
      </c>
      <c r="NC840" s="376"/>
      <c r="ND840" s="376">
        <f>SUM(ND809:NE838)</f>
        <v>0</v>
      </c>
      <c r="NE840" s="376"/>
      <c r="NF840" s="376">
        <f>SUM(NF809:NG838)</f>
        <v>0</v>
      </c>
      <c r="NG840" s="376"/>
      <c r="NH840" s="376">
        <f>SUM(NH809:NI838)</f>
        <v>0</v>
      </c>
      <c r="NI840" s="376"/>
      <c r="NJ840" s="376">
        <f>SUM(NJ809:NK838)</f>
        <v>0</v>
      </c>
      <c r="NK840" s="376"/>
      <c r="NL840" s="377">
        <f>SUM(NL809:NM838)</f>
        <v>0</v>
      </c>
      <c r="NM840" s="378"/>
      <c r="NN840" s="370"/>
    </row>
    <row r="841" spans="1:384" s="318" customFormat="1" ht="10.199999999999999" customHeight="1" thickBot="1" x14ac:dyDescent="0.35">
      <c r="A841" s="320"/>
      <c r="B841" s="389"/>
      <c r="C841" s="44"/>
      <c r="D841" s="44"/>
      <c r="E841" s="44"/>
      <c r="F841" s="44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  <c r="AA841" s="44"/>
      <c r="AB841" s="44"/>
      <c r="AC841" s="44"/>
      <c r="AD841" s="44"/>
      <c r="AE841" s="44"/>
      <c r="AF841" s="44"/>
      <c r="AG841" s="44"/>
      <c r="AH841" s="44"/>
      <c r="AI841" s="44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5"/>
      <c r="BE841" s="45"/>
      <c r="BF841" s="45"/>
      <c r="BG841" s="45"/>
      <c r="BH841" s="45"/>
      <c r="BI841" s="45"/>
      <c r="BJ841" s="45"/>
      <c r="BK841" s="241"/>
      <c r="BL841" s="45"/>
      <c r="BM841" s="45"/>
      <c r="BN841" s="45"/>
      <c r="BO841" s="45"/>
      <c r="BP841" s="45"/>
      <c r="BR841" s="45"/>
      <c r="BS841" s="44"/>
      <c r="BT841" s="45"/>
      <c r="BU841" s="240"/>
      <c r="BV841" s="240"/>
      <c r="BW841" s="240"/>
      <c r="BX841" s="240"/>
      <c r="BY841" s="178"/>
      <c r="BZ841" s="178"/>
      <c r="CA841" s="178"/>
      <c r="CB841" s="178"/>
      <c r="CC841" s="178"/>
      <c r="CD841" s="178"/>
      <c r="CE841" s="178"/>
      <c r="CF841" s="178"/>
      <c r="CG841" s="178"/>
      <c r="CH841" s="178"/>
      <c r="CI841" s="178"/>
      <c r="CJ841" s="178"/>
      <c r="CK841" s="178"/>
      <c r="CL841" s="178"/>
      <c r="CM841" s="178"/>
      <c r="CN841" s="178"/>
      <c r="CO841" s="178"/>
      <c r="CP841" s="178"/>
      <c r="CQ841" s="178"/>
      <c r="CR841" s="178"/>
      <c r="CS841" s="178"/>
      <c r="CT841" s="178"/>
      <c r="CU841" s="178"/>
      <c r="CV841" s="178"/>
      <c r="CW841" s="178"/>
      <c r="CX841" s="178"/>
      <c r="CY841" s="178"/>
      <c r="CZ841" s="178"/>
      <c r="DA841" s="178"/>
      <c r="DB841" s="178"/>
      <c r="DC841" s="178"/>
      <c r="DD841" s="178"/>
      <c r="DE841" s="178"/>
      <c r="DF841" s="319"/>
      <c r="DG841" s="319"/>
      <c r="DH841" s="319"/>
      <c r="DI841" s="319"/>
      <c r="DJ841" s="319"/>
      <c r="DK841" s="319"/>
      <c r="DL841" s="319"/>
      <c r="DM841" s="319"/>
      <c r="DN841" s="319"/>
      <c r="DO841" s="319"/>
      <c r="DP841" s="319"/>
      <c r="DQ841" s="319"/>
      <c r="DR841" s="319"/>
      <c r="DS841" s="319"/>
      <c r="DT841" s="319"/>
      <c r="DU841" s="319"/>
      <c r="DV841" s="319"/>
      <c r="DW841" s="319"/>
      <c r="DX841" s="319"/>
      <c r="DY841" s="319"/>
      <c r="DZ841" s="319"/>
      <c r="EA841" s="319"/>
      <c r="EB841" s="319"/>
      <c r="EC841" s="319"/>
      <c r="ED841" s="319"/>
      <c r="EE841" s="319"/>
      <c r="EF841" s="319"/>
      <c r="EG841" s="319"/>
      <c r="EH841" s="319"/>
      <c r="EI841" s="319"/>
      <c r="EJ841" s="319"/>
      <c r="EK841" s="319"/>
      <c r="EL841" s="319"/>
      <c r="EM841" s="319"/>
      <c r="EN841" s="319"/>
      <c r="EO841" s="319"/>
      <c r="EP841" s="319"/>
      <c r="EQ841" s="319"/>
      <c r="ER841" s="319"/>
      <c r="ES841" s="319"/>
      <c r="ET841" s="319"/>
      <c r="EU841" s="319"/>
      <c r="EV841" s="380"/>
      <c r="EW841" s="380"/>
      <c r="EX841" s="380"/>
      <c r="EY841" s="380"/>
      <c r="EZ841" s="380"/>
      <c r="FA841" s="380"/>
      <c r="FB841" s="380"/>
      <c r="FC841" s="380"/>
      <c r="FD841" s="380"/>
      <c r="FE841" s="380"/>
      <c r="FF841" s="380"/>
      <c r="FG841" s="380"/>
      <c r="FH841" s="380"/>
      <c r="FI841" s="380"/>
      <c r="FJ841" s="380"/>
      <c r="FK841" s="380"/>
      <c r="FL841" s="380"/>
      <c r="FM841" s="380"/>
      <c r="FN841" s="380"/>
      <c r="FO841" s="380"/>
      <c r="FP841" s="380"/>
      <c r="FQ841" s="380"/>
      <c r="FR841" s="380"/>
      <c r="FS841" s="380"/>
      <c r="FT841" s="380"/>
      <c r="FU841" s="380"/>
      <c r="FV841" s="380"/>
      <c r="FW841" s="380"/>
      <c r="FX841" s="380"/>
      <c r="FY841" s="380"/>
      <c r="FZ841" s="380"/>
      <c r="GA841" s="380"/>
      <c r="GB841" s="380"/>
      <c r="GC841" s="380"/>
      <c r="GD841" s="380"/>
      <c r="GE841" s="380"/>
      <c r="GF841" s="380"/>
      <c r="GG841" s="380"/>
      <c r="GH841" s="380"/>
      <c r="GI841" s="380"/>
      <c r="GJ841" s="319"/>
      <c r="GK841" s="380"/>
      <c r="GL841" s="380"/>
      <c r="GM841" s="380"/>
      <c r="GN841" s="380"/>
      <c r="GO841" s="380"/>
      <c r="GP841" s="380"/>
      <c r="GQ841" s="380"/>
      <c r="GR841" s="380"/>
      <c r="GS841" s="380"/>
      <c r="GT841" s="380"/>
      <c r="GU841" s="380"/>
      <c r="GV841" s="380"/>
      <c r="GW841" s="380"/>
      <c r="GX841" s="380"/>
      <c r="GY841" s="380"/>
      <c r="GZ841" s="380"/>
      <c r="HA841" s="380"/>
      <c r="HB841" s="380"/>
      <c r="HC841" s="380"/>
      <c r="HD841" s="380"/>
      <c r="HE841" s="380"/>
      <c r="HF841" s="380"/>
      <c r="HG841" s="380"/>
      <c r="HH841" s="380"/>
      <c r="HI841" s="380"/>
      <c r="HJ841" s="380"/>
      <c r="HK841" s="380"/>
      <c r="HL841" s="380"/>
      <c r="HM841" s="380"/>
      <c r="HN841" s="380"/>
      <c r="HO841" s="380"/>
      <c r="HP841" s="380"/>
      <c r="HQ841" s="380"/>
      <c r="HR841" s="380"/>
      <c r="HS841" s="380"/>
      <c r="HT841" s="380"/>
      <c r="HU841" s="380"/>
      <c r="HV841" s="380"/>
      <c r="HW841" s="380"/>
      <c r="HX841" s="380"/>
      <c r="HY841" s="319"/>
      <c r="HZ841" s="380"/>
      <c r="IA841" s="380"/>
      <c r="IB841" s="380"/>
      <c r="IC841" s="380"/>
      <c r="ID841" s="380"/>
      <c r="IE841" s="380"/>
      <c r="IF841" s="380"/>
      <c r="IG841" s="380"/>
      <c r="IH841" s="380"/>
      <c r="II841" s="380"/>
      <c r="IJ841" s="380"/>
      <c r="IK841" s="380"/>
      <c r="IL841" s="380"/>
      <c r="IM841" s="380"/>
      <c r="IN841" s="380"/>
      <c r="IO841" s="380"/>
      <c r="IP841" s="380"/>
      <c r="IQ841" s="380"/>
      <c r="IR841" s="380"/>
      <c r="IS841" s="380"/>
      <c r="IT841" s="380"/>
      <c r="IU841" s="380"/>
      <c r="IV841" s="380"/>
      <c r="IW841" s="380"/>
      <c r="IX841" s="380"/>
      <c r="IY841" s="380"/>
      <c r="IZ841" s="380"/>
      <c r="JA841" s="380"/>
      <c r="JB841" s="380"/>
      <c r="JC841" s="380"/>
      <c r="JD841" s="380"/>
      <c r="JE841" s="380"/>
      <c r="JF841" s="380"/>
      <c r="JG841" s="380"/>
      <c r="JH841" s="380"/>
      <c r="JI841" s="380"/>
      <c r="JJ841" s="380"/>
      <c r="JK841" s="380"/>
      <c r="JL841" s="380"/>
      <c r="JM841" s="380"/>
      <c r="JN841" s="319"/>
      <c r="JO841" s="380"/>
      <c r="JP841" s="380"/>
      <c r="JQ841" s="380"/>
      <c r="JR841" s="380"/>
      <c r="JS841" s="380"/>
      <c r="JT841" s="380"/>
      <c r="JU841" s="380"/>
      <c r="JV841" s="380"/>
      <c r="JW841" s="380"/>
      <c r="JX841" s="380"/>
      <c r="JY841" s="380"/>
      <c r="JZ841" s="380"/>
      <c r="KA841" s="380"/>
      <c r="KB841" s="380"/>
      <c r="KC841" s="380"/>
      <c r="KD841" s="380"/>
      <c r="KE841" s="380"/>
      <c r="KF841" s="380"/>
      <c r="KG841" s="380"/>
      <c r="KH841" s="380"/>
      <c r="KI841" s="380"/>
      <c r="KJ841" s="380"/>
      <c r="KK841" s="380"/>
      <c r="KL841" s="380"/>
      <c r="KM841" s="380"/>
      <c r="KN841" s="380"/>
      <c r="KO841" s="380"/>
      <c r="KP841" s="380"/>
      <c r="KQ841" s="380"/>
      <c r="KR841" s="380"/>
      <c r="KS841" s="380"/>
      <c r="KT841" s="380"/>
      <c r="KU841" s="380"/>
      <c r="KV841" s="380"/>
      <c r="KW841" s="380"/>
      <c r="KX841" s="380"/>
      <c r="KY841" s="380"/>
      <c r="KZ841" s="380"/>
      <c r="LA841" s="380"/>
      <c r="LB841" s="380"/>
      <c r="LC841" s="319"/>
      <c r="LD841" s="380"/>
      <c r="LE841" s="380"/>
      <c r="LF841" s="380"/>
      <c r="LG841" s="380"/>
      <c r="LH841" s="380"/>
      <c r="LI841" s="380"/>
      <c r="LJ841" s="380"/>
      <c r="LK841" s="380"/>
      <c r="LL841" s="380"/>
      <c r="LM841" s="380"/>
      <c r="LN841" s="380"/>
      <c r="LO841" s="380"/>
      <c r="LP841" s="380"/>
      <c r="LQ841" s="380"/>
      <c r="LR841" s="380"/>
      <c r="LS841" s="380"/>
      <c r="LT841" s="380"/>
      <c r="LU841" s="380"/>
      <c r="LV841" s="380"/>
      <c r="LW841" s="380"/>
      <c r="LX841" s="380"/>
      <c r="LY841" s="380"/>
      <c r="LZ841" s="380"/>
      <c r="MA841" s="380"/>
      <c r="MB841" s="380"/>
      <c r="MC841" s="380"/>
      <c r="MD841" s="380"/>
      <c r="ME841" s="380"/>
      <c r="MF841" s="380"/>
      <c r="MG841" s="380"/>
      <c r="MH841" s="380"/>
      <c r="MI841" s="380"/>
      <c r="MJ841" s="380"/>
      <c r="MK841" s="380"/>
      <c r="ML841" s="380"/>
      <c r="MM841" s="380"/>
      <c r="MN841" s="380"/>
      <c r="MO841" s="380"/>
      <c r="MP841" s="380"/>
      <c r="MQ841" s="380"/>
      <c r="MS841" s="241"/>
      <c r="MT841" s="367"/>
      <c r="MU841" s="367"/>
      <c r="MV841" s="367"/>
      <c r="MW841" s="367"/>
      <c r="MX841" s="367"/>
      <c r="MY841" s="367"/>
      <c r="MZ841" s="367"/>
      <c r="NA841" s="367"/>
      <c r="NB841" s="367"/>
      <c r="NC841" s="367"/>
      <c r="ND841" s="367"/>
      <c r="NE841" s="367"/>
      <c r="NF841" s="367"/>
      <c r="NG841" s="367"/>
      <c r="NH841" s="367"/>
      <c r="NI841" s="367"/>
      <c r="NJ841" s="367"/>
      <c r="NK841" s="367"/>
      <c r="NL841" s="367"/>
      <c r="NM841" s="367"/>
      <c r="NN841" s="370"/>
    </row>
    <row r="842" spans="1:384" s="318" customFormat="1" ht="18" customHeight="1" thickBot="1" x14ac:dyDescent="0.35">
      <c r="A842" s="26">
        <v>25</v>
      </c>
      <c r="B842" s="389"/>
      <c r="C842" s="415">
        <f>Conges!$B$27</f>
        <v>44920</v>
      </c>
      <c r="D842" s="416"/>
      <c r="E842" s="416"/>
      <c r="F842" s="416"/>
      <c r="G842" s="416"/>
      <c r="H842" s="416"/>
      <c r="I842" s="416"/>
      <c r="J842" s="416"/>
      <c r="K842" s="416"/>
      <c r="L842" s="416"/>
      <c r="M842" s="416"/>
      <c r="N842" s="416"/>
      <c r="O842" s="416"/>
      <c r="P842" s="416"/>
      <c r="Q842" s="416"/>
      <c r="R842" s="416"/>
      <c r="S842" s="416"/>
      <c r="T842" s="416"/>
      <c r="U842" s="416"/>
      <c r="V842" s="416"/>
      <c r="W842" s="416"/>
      <c r="X842" s="416"/>
      <c r="Y842" s="416"/>
      <c r="Z842" s="416"/>
      <c r="AA842" s="416"/>
      <c r="AB842" s="416"/>
      <c r="AC842" s="416"/>
      <c r="AD842" s="416"/>
      <c r="AE842" s="416"/>
      <c r="AF842" s="416"/>
      <c r="AG842" s="416"/>
      <c r="AH842" s="416"/>
      <c r="AI842" s="416"/>
      <c r="AJ842" s="416"/>
      <c r="AK842" s="416"/>
      <c r="AL842" s="416"/>
      <c r="AM842" s="416"/>
      <c r="AN842" s="416"/>
      <c r="AO842" s="416"/>
      <c r="AP842" s="416"/>
      <c r="AQ842" s="416"/>
      <c r="AR842" s="416"/>
      <c r="AS842" s="416"/>
      <c r="AT842" s="416"/>
      <c r="AU842" s="416"/>
      <c r="AV842" s="416"/>
      <c r="AW842" s="416"/>
      <c r="AX842" s="416"/>
      <c r="AY842" s="416"/>
      <c r="AZ842" s="416"/>
      <c r="BA842" s="416"/>
      <c r="BB842" s="416"/>
      <c r="BC842" s="416"/>
      <c r="BD842" s="417"/>
      <c r="BE842" s="418" t="s">
        <v>13</v>
      </c>
      <c r="BF842" s="419"/>
      <c r="BG842" s="421"/>
      <c r="BH842" s="350" t="s">
        <v>54</v>
      </c>
      <c r="BI842" s="350"/>
      <c r="BJ842" s="350" t="s">
        <v>46</v>
      </c>
      <c r="BK842" s="348"/>
      <c r="BL842" s="350" t="s">
        <v>69</v>
      </c>
      <c r="BM842" s="350" t="s">
        <v>70</v>
      </c>
      <c r="BN842" s="350" t="s">
        <v>73</v>
      </c>
      <c r="BO842" s="350" t="s">
        <v>74</v>
      </c>
      <c r="BP842" s="350" t="s">
        <v>71</v>
      </c>
      <c r="BQ842" s="350" t="s">
        <v>72</v>
      </c>
      <c r="BR842" s="356" t="s">
        <v>62</v>
      </c>
      <c r="BS842" s="359" t="s">
        <v>68</v>
      </c>
      <c r="BT842" s="358"/>
      <c r="BU842" s="354" t="str">
        <f>BU$2</f>
        <v>Heures Pointés Reel +ind</v>
      </c>
      <c r="BV842" s="352" t="str">
        <f>BV$2</f>
        <v>Heures Cumules Reel + ind</v>
      </c>
      <c r="BW842" s="354"/>
      <c r="BX842" s="352"/>
      <c r="BY842" s="178"/>
      <c r="BZ842" s="178"/>
      <c r="CA842" s="178"/>
      <c r="CB842" s="178"/>
      <c r="CC842" s="178"/>
      <c r="CD842" s="178"/>
      <c r="CE842" s="178"/>
      <c r="CF842" s="178"/>
      <c r="CG842" s="178"/>
      <c r="CH842" s="178"/>
      <c r="CI842" s="178"/>
      <c r="CJ842" s="178"/>
      <c r="CK842" s="178"/>
      <c r="CL842" s="178"/>
      <c r="CM842" s="178"/>
      <c r="CN842" s="178"/>
      <c r="CO842" s="178"/>
      <c r="CP842" s="178"/>
      <c r="CQ842" s="178"/>
      <c r="CR842" s="178"/>
      <c r="CS842" s="178"/>
      <c r="CT842" s="178"/>
      <c r="CU842" s="178"/>
      <c r="CV842" s="178"/>
      <c r="CW842" s="178"/>
      <c r="CX842" s="178"/>
      <c r="CY842" s="178"/>
      <c r="CZ842" s="178"/>
      <c r="DA842" s="178"/>
      <c r="DB842" s="178"/>
      <c r="DC842" s="178"/>
      <c r="DD842" s="178"/>
      <c r="DE842" s="178"/>
      <c r="DF842" s="319"/>
      <c r="DG842" s="319"/>
      <c r="DH842" s="319"/>
      <c r="DI842" s="319"/>
      <c r="DJ842" s="319"/>
      <c r="DK842" s="319"/>
      <c r="DL842" s="319"/>
      <c r="DM842" s="319"/>
      <c r="DN842" s="319"/>
      <c r="DO842" s="319"/>
      <c r="DP842" s="319"/>
      <c r="DQ842" s="319"/>
      <c r="DR842" s="319"/>
      <c r="DS842" s="319"/>
      <c r="DT842" s="319"/>
      <c r="DU842" s="319"/>
      <c r="DV842" s="319"/>
      <c r="DW842" s="319"/>
      <c r="DX842" s="319"/>
      <c r="DY842" s="319"/>
      <c r="DZ842" s="319"/>
      <c r="EA842" s="319"/>
      <c r="EB842" s="319"/>
      <c r="EC842" s="319"/>
      <c r="ED842" s="319"/>
      <c r="EE842" s="319"/>
      <c r="EF842" s="319"/>
      <c r="EG842" s="319"/>
      <c r="EH842" s="319"/>
      <c r="EI842" s="319"/>
      <c r="EJ842" s="319"/>
      <c r="EK842" s="319"/>
      <c r="EL842" s="319"/>
      <c r="EM842" s="319"/>
      <c r="EN842" s="319"/>
      <c r="EO842" s="319"/>
      <c r="EP842" s="319"/>
      <c r="EQ842" s="319"/>
      <c r="ER842" s="319"/>
      <c r="ES842" s="319"/>
      <c r="ET842" s="319"/>
      <c r="EU842" s="319"/>
      <c r="EV842" s="380"/>
      <c r="EW842" s="380"/>
      <c r="EX842" s="380"/>
      <c r="EY842" s="380"/>
      <c r="EZ842" s="380"/>
      <c r="FA842" s="380"/>
      <c r="FB842" s="380"/>
      <c r="FC842" s="380"/>
      <c r="FD842" s="380"/>
      <c r="FE842" s="380"/>
      <c r="FF842" s="380"/>
      <c r="FG842" s="380"/>
      <c r="FH842" s="380"/>
      <c r="FI842" s="380"/>
      <c r="FJ842" s="380"/>
      <c r="FK842" s="380"/>
      <c r="FL842" s="380"/>
      <c r="FM842" s="380"/>
      <c r="FN842" s="380"/>
      <c r="FO842" s="380"/>
      <c r="FP842" s="380"/>
      <c r="FQ842" s="380"/>
      <c r="FR842" s="380"/>
      <c r="FS842" s="380"/>
      <c r="FT842" s="380"/>
      <c r="FU842" s="380"/>
      <c r="FV842" s="380"/>
      <c r="FW842" s="380"/>
      <c r="FX842" s="380"/>
      <c r="FY842" s="380"/>
      <c r="FZ842" s="380"/>
      <c r="GA842" s="380"/>
      <c r="GB842" s="380"/>
      <c r="GC842" s="380"/>
      <c r="GD842" s="380"/>
      <c r="GE842" s="380"/>
      <c r="GF842" s="380"/>
      <c r="GG842" s="380"/>
      <c r="GH842" s="380"/>
      <c r="GI842" s="380"/>
      <c r="GJ842" s="319"/>
      <c r="GK842" s="380"/>
      <c r="GL842" s="380"/>
      <c r="GM842" s="380"/>
      <c r="GN842" s="380"/>
      <c r="GO842" s="380"/>
      <c r="GP842" s="380"/>
      <c r="GQ842" s="380"/>
      <c r="GR842" s="380"/>
      <c r="GS842" s="380"/>
      <c r="GT842" s="380"/>
      <c r="GU842" s="380"/>
      <c r="GV842" s="380"/>
      <c r="GW842" s="380"/>
      <c r="GX842" s="380"/>
      <c r="GY842" s="380"/>
      <c r="GZ842" s="380"/>
      <c r="HA842" s="380"/>
      <c r="HB842" s="380"/>
      <c r="HC842" s="380"/>
      <c r="HD842" s="380"/>
      <c r="HE842" s="380"/>
      <c r="HF842" s="380"/>
      <c r="HG842" s="380"/>
      <c r="HH842" s="380"/>
      <c r="HI842" s="380"/>
      <c r="HJ842" s="380"/>
      <c r="HK842" s="380"/>
      <c r="HL842" s="380"/>
      <c r="HM842" s="380"/>
      <c r="HN842" s="380"/>
      <c r="HO842" s="380"/>
      <c r="HP842" s="380"/>
      <c r="HQ842" s="380"/>
      <c r="HR842" s="380"/>
      <c r="HS842" s="380"/>
      <c r="HT842" s="380"/>
      <c r="HU842" s="380"/>
      <c r="HV842" s="380"/>
      <c r="HW842" s="380"/>
      <c r="HX842" s="380"/>
      <c r="HY842" s="319"/>
      <c r="HZ842" s="380"/>
      <c r="IA842" s="380"/>
      <c r="IB842" s="380"/>
      <c r="IC842" s="380"/>
      <c r="ID842" s="380"/>
      <c r="IE842" s="380"/>
      <c r="IF842" s="380"/>
      <c r="IG842" s="380"/>
      <c r="IH842" s="380"/>
      <c r="II842" s="380"/>
      <c r="IJ842" s="380"/>
      <c r="IK842" s="380"/>
      <c r="IL842" s="380"/>
      <c r="IM842" s="380"/>
      <c r="IN842" s="380"/>
      <c r="IO842" s="380"/>
      <c r="IP842" s="380"/>
      <c r="IQ842" s="380"/>
      <c r="IR842" s="380"/>
      <c r="IS842" s="380"/>
      <c r="IT842" s="380"/>
      <c r="IU842" s="380"/>
      <c r="IV842" s="380"/>
      <c r="IW842" s="380"/>
      <c r="IX842" s="380"/>
      <c r="IY842" s="380"/>
      <c r="IZ842" s="380"/>
      <c r="JA842" s="380"/>
      <c r="JB842" s="380"/>
      <c r="JC842" s="380"/>
      <c r="JD842" s="380"/>
      <c r="JE842" s="380"/>
      <c r="JF842" s="380"/>
      <c r="JG842" s="380"/>
      <c r="JH842" s="380"/>
      <c r="JI842" s="380"/>
      <c r="JJ842" s="380"/>
      <c r="JK842" s="380"/>
      <c r="JL842" s="380"/>
      <c r="JM842" s="380"/>
      <c r="JN842" s="319"/>
      <c r="JO842" s="380"/>
      <c r="JP842" s="380"/>
      <c r="JQ842" s="380"/>
      <c r="JR842" s="380"/>
      <c r="JS842" s="380"/>
      <c r="JT842" s="380"/>
      <c r="JU842" s="380"/>
      <c r="JV842" s="380"/>
      <c r="JW842" s="380"/>
      <c r="JX842" s="380"/>
      <c r="JY842" s="380"/>
      <c r="JZ842" s="380"/>
      <c r="KA842" s="380"/>
      <c r="KB842" s="380"/>
      <c r="KC842" s="380"/>
      <c r="KD842" s="380"/>
      <c r="KE842" s="380"/>
      <c r="KF842" s="380"/>
      <c r="KG842" s="380"/>
      <c r="KH842" s="380"/>
      <c r="KI842" s="380"/>
      <c r="KJ842" s="380"/>
      <c r="KK842" s="380"/>
      <c r="KL842" s="380"/>
      <c r="KM842" s="380"/>
      <c r="KN842" s="380"/>
      <c r="KO842" s="380"/>
      <c r="KP842" s="380"/>
      <c r="KQ842" s="380"/>
      <c r="KR842" s="380"/>
      <c r="KS842" s="380"/>
      <c r="KT842" s="380"/>
      <c r="KU842" s="380"/>
      <c r="KV842" s="380"/>
      <c r="KW842" s="380"/>
      <c r="KX842" s="380"/>
      <c r="KY842" s="380"/>
      <c r="KZ842" s="380"/>
      <c r="LA842" s="380"/>
      <c r="LB842" s="380"/>
      <c r="LC842" s="319"/>
      <c r="LD842" s="380"/>
      <c r="LE842" s="380"/>
      <c r="LF842" s="380"/>
      <c r="LG842" s="380"/>
      <c r="LH842" s="380"/>
      <c r="LI842" s="380"/>
      <c r="LJ842" s="380"/>
      <c r="LK842" s="380"/>
      <c r="LL842" s="380"/>
      <c r="LM842" s="380"/>
      <c r="LN842" s="380"/>
      <c r="LO842" s="380"/>
      <c r="LP842" s="380"/>
      <c r="LQ842" s="380"/>
      <c r="LR842" s="380"/>
      <c r="LS842" s="380"/>
      <c r="LT842" s="380"/>
      <c r="LU842" s="380"/>
      <c r="LV842" s="380"/>
      <c r="LW842" s="380"/>
      <c r="LX842" s="380"/>
      <c r="LY842" s="380"/>
      <c r="LZ842" s="380"/>
      <c r="MA842" s="380"/>
      <c r="MB842" s="380"/>
      <c r="MC842" s="380"/>
      <c r="MD842" s="380"/>
      <c r="ME842" s="380"/>
      <c r="MF842" s="380"/>
      <c r="MG842" s="380"/>
      <c r="MH842" s="380"/>
      <c r="MI842" s="380"/>
      <c r="MJ842" s="380"/>
      <c r="MK842" s="380"/>
      <c r="ML842" s="380"/>
      <c r="MM842" s="380"/>
      <c r="MN842" s="380"/>
      <c r="MO842" s="380"/>
      <c r="MP842" s="380"/>
      <c r="MQ842" s="380"/>
      <c r="MS842" s="241"/>
      <c r="MT842" s="423" t="s">
        <v>12</v>
      </c>
      <c r="MU842" s="423"/>
      <c r="MV842" s="423"/>
      <c r="MW842" s="423"/>
      <c r="MX842" s="423"/>
      <c r="MY842" s="423"/>
      <c r="MZ842" s="423"/>
      <c r="NA842" s="423"/>
      <c r="NB842" s="423"/>
      <c r="NC842" s="423"/>
      <c r="ND842" s="423"/>
      <c r="NE842" s="423"/>
      <c r="NF842" s="423"/>
      <c r="NG842" s="423"/>
      <c r="NH842" s="423"/>
      <c r="NI842" s="423"/>
      <c r="NJ842" s="423"/>
      <c r="NK842" s="423"/>
      <c r="NL842" s="423"/>
      <c r="NM842" s="423"/>
      <c r="NN842" s="370"/>
      <c r="NR842" s="361" t="s">
        <v>56</v>
      </c>
      <c r="NS842" s="361"/>
      <c r="NT842" s="361"/>
    </row>
    <row r="843" spans="1:384" s="318" customFormat="1" ht="10.199999999999999" customHeight="1" x14ac:dyDescent="0.25">
      <c r="A843" s="25"/>
      <c r="B843" s="389"/>
      <c r="C843" s="424">
        <f>C842</f>
        <v>44920</v>
      </c>
      <c r="D843" s="16"/>
      <c r="E843" s="409" t="str">
        <f>$E$3</f>
        <v>Sans Renfort</v>
      </c>
      <c r="F843" s="409"/>
      <c r="G843" s="409"/>
      <c r="H843" s="10"/>
      <c r="I843" s="10"/>
      <c r="J843" s="10"/>
      <c r="K843" s="10"/>
      <c r="L843" s="10"/>
      <c r="M843" s="10"/>
      <c r="N843" s="367">
        <v>7</v>
      </c>
      <c r="O843" s="367"/>
      <c r="P843" s="367">
        <v>8</v>
      </c>
      <c r="Q843" s="367"/>
      <c r="R843" s="367">
        <v>9</v>
      </c>
      <c r="S843" s="367"/>
      <c r="T843" s="367">
        <v>10</v>
      </c>
      <c r="U843" s="367"/>
      <c r="V843" s="367">
        <v>11</v>
      </c>
      <c r="W843" s="367"/>
      <c r="X843" s="367">
        <v>12</v>
      </c>
      <c r="Y843" s="367"/>
      <c r="Z843" s="367">
        <v>13</v>
      </c>
      <c r="AA843" s="367"/>
      <c r="AB843" s="367">
        <v>14</v>
      </c>
      <c r="AC843" s="367"/>
      <c r="AD843" s="367">
        <v>15</v>
      </c>
      <c r="AE843" s="367"/>
      <c r="AF843" s="367">
        <v>16</v>
      </c>
      <c r="AG843" s="367"/>
      <c r="AH843" s="367">
        <v>17</v>
      </c>
      <c r="AI843" s="367"/>
      <c r="AJ843" s="367">
        <v>18</v>
      </c>
      <c r="AK843" s="367"/>
      <c r="AL843" s="367">
        <v>19</v>
      </c>
      <c r="AM843" s="367"/>
      <c r="AN843" s="367">
        <v>20</v>
      </c>
      <c r="AO843" s="367"/>
      <c r="AP843" s="367">
        <v>21</v>
      </c>
      <c r="AQ843" s="367"/>
      <c r="AR843" s="367">
        <v>22</v>
      </c>
      <c r="AS843" s="367"/>
      <c r="AT843" s="367">
        <v>23</v>
      </c>
      <c r="AU843" s="367"/>
      <c r="AV843" s="367">
        <v>24</v>
      </c>
      <c r="AW843" s="367"/>
      <c r="AX843" s="367">
        <v>1</v>
      </c>
      <c r="AY843" s="367"/>
      <c r="AZ843" s="367">
        <v>2</v>
      </c>
      <c r="BA843" s="367"/>
      <c r="BB843" s="367">
        <v>3</v>
      </c>
      <c r="BC843" s="410"/>
      <c r="BD843" s="417"/>
      <c r="BE843" s="420"/>
      <c r="BF843" s="358"/>
      <c r="BG843" s="422"/>
      <c r="BH843" s="351"/>
      <c r="BI843" s="351"/>
      <c r="BJ843" s="351"/>
      <c r="BK843" s="349"/>
      <c r="BL843" s="351"/>
      <c r="BM843" s="351"/>
      <c r="BN843" s="351"/>
      <c r="BO843" s="351"/>
      <c r="BP843" s="351"/>
      <c r="BQ843" s="351"/>
      <c r="BR843" s="357"/>
      <c r="BS843" s="360"/>
      <c r="BT843" s="358"/>
      <c r="BU843" s="355"/>
      <c r="BV843" s="353"/>
      <c r="BW843" s="355"/>
      <c r="BX843" s="353"/>
      <c r="BY843" s="319"/>
      <c r="BZ843" s="319"/>
      <c r="CA843" s="319"/>
      <c r="CB843" s="319"/>
      <c r="CC843" s="319"/>
      <c r="CD843" s="319"/>
      <c r="CE843" s="319"/>
      <c r="CF843" s="319"/>
      <c r="CG843" s="319"/>
      <c r="CH843" s="319"/>
      <c r="CI843" s="319"/>
      <c r="CJ843" s="319"/>
      <c r="CK843" s="319"/>
      <c r="CL843" s="319"/>
      <c r="CM843" s="319"/>
      <c r="CN843" s="319"/>
      <c r="CO843" s="319"/>
      <c r="CP843" s="319"/>
      <c r="CQ843" s="319"/>
      <c r="CR843" s="319"/>
      <c r="CS843" s="319"/>
      <c r="CT843" s="319"/>
      <c r="CU843" s="319"/>
      <c r="CV843" s="319"/>
      <c r="CW843" s="319"/>
      <c r="CX843" s="319"/>
      <c r="CY843" s="319"/>
      <c r="CZ843" s="319"/>
      <c r="DA843" s="319"/>
      <c r="DB843" s="319"/>
      <c r="DC843" s="319"/>
      <c r="DD843" s="319"/>
      <c r="DE843" s="319"/>
      <c r="DF843" s="319"/>
      <c r="DG843" s="319"/>
      <c r="DH843" s="319"/>
      <c r="DI843" s="319"/>
      <c r="DJ843" s="319"/>
      <c r="DK843" s="319"/>
      <c r="DL843" s="319"/>
      <c r="DM843" s="319"/>
      <c r="DN843" s="319"/>
      <c r="DO843" s="319"/>
      <c r="DP843" s="319"/>
      <c r="DQ843" s="319"/>
      <c r="DR843" s="319"/>
      <c r="DS843" s="319"/>
      <c r="DT843" s="319"/>
      <c r="DU843" s="319"/>
      <c r="DV843" s="319"/>
      <c r="DW843" s="319"/>
      <c r="DX843" s="319"/>
      <c r="DY843" s="319"/>
      <c r="DZ843" s="319"/>
      <c r="EA843" s="319"/>
      <c r="EB843" s="319"/>
      <c r="EC843" s="319"/>
      <c r="ED843" s="319"/>
      <c r="EE843" s="319"/>
      <c r="EF843" s="319"/>
      <c r="EG843" s="319"/>
      <c r="EH843" s="319"/>
      <c r="EI843" s="319"/>
      <c r="EJ843" s="319"/>
      <c r="EK843" s="319"/>
      <c r="EL843" s="319"/>
      <c r="EM843" s="319"/>
      <c r="EN843" s="319"/>
      <c r="EO843" s="319"/>
      <c r="EP843" s="319"/>
      <c r="EQ843" s="319"/>
      <c r="ER843" s="319"/>
      <c r="ES843" s="319"/>
      <c r="ET843" s="319"/>
      <c r="EU843" s="319"/>
      <c r="EV843" s="319"/>
      <c r="EW843" s="319"/>
      <c r="EX843" s="319"/>
      <c r="EY843" s="319"/>
      <c r="EZ843" s="319"/>
      <c r="FA843" s="319"/>
      <c r="FB843" s="319"/>
      <c r="FC843" s="319"/>
      <c r="FD843" s="319"/>
      <c r="FE843" s="319"/>
      <c r="FF843" s="319"/>
      <c r="FG843" s="319"/>
      <c r="FH843" s="319"/>
      <c r="FI843" s="319"/>
      <c r="FJ843" s="319"/>
      <c r="FK843" s="319"/>
      <c r="FL843" s="319"/>
      <c r="FM843" s="319"/>
      <c r="FN843" s="319"/>
      <c r="FO843" s="319"/>
      <c r="FP843" s="319"/>
      <c r="FQ843" s="319"/>
      <c r="FR843" s="319"/>
      <c r="FS843" s="319"/>
      <c r="FT843" s="319"/>
      <c r="FU843" s="319"/>
      <c r="FV843" s="319"/>
      <c r="FW843" s="319"/>
      <c r="FX843" s="319"/>
      <c r="FY843" s="319"/>
      <c r="FZ843" s="319"/>
      <c r="GA843" s="319"/>
      <c r="GB843" s="319"/>
      <c r="GC843" s="319"/>
      <c r="GD843" s="319"/>
      <c r="GE843" s="319"/>
      <c r="GF843" s="319"/>
      <c r="GG843" s="319"/>
      <c r="GH843" s="319"/>
      <c r="GI843" s="319"/>
      <c r="GJ843" s="319"/>
      <c r="GK843" s="319"/>
      <c r="GL843" s="319"/>
      <c r="GM843" s="319"/>
      <c r="GN843" s="319"/>
      <c r="GO843" s="319"/>
      <c r="GP843" s="319"/>
      <c r="GQ843" s="319"/>
      <c r="GR843" s="319"/>
      <c r="GS843" s="319"/>
      <c r="GT843" s="319"/>
      <c r="GU843" s="319"/>
      <c r="GV843" s="319"/>
      <c r="GW843" s="319"/>
      <c r="GX843" s="319"/>
      <c r="GY843" s="319"/>
      <c r="GZ843" s="319"/>
      <c r="HA843" s="319"/>
      <c r="HB843" s="319"/>
      <c r="HC843" s="319"/>
      <c r="HD843" s="319"/>
      <c r="HE843" s="319"/>
      <c r="HF843" s="319"/>
      <c r="HG843" s="319"/>
      <c r="HH843" s="319"/>
      <c r="HI843" s="319"/>
      <c r="HJ843" s="319"/>
      <c r="HK843" s="319"/>
      <c r="HL843" s="319"/>
      <c r="HM843" s="319"/>
      <c r="HN843" s="319"/>
      <c r="HO843" s="319"/>
      <c r="HP843" s="319"/>
      <c r="HQ843" s="319"/>
      <c r="HR843" s="319"/>
      <c r="HS843" s="319"/>
      <c r="HT843" s="319"/>
      <c r="HU843" s="319"/>
      <c r="HV843" s="319"/>
      <c r="HW843" s="319"/>
      <c r="HX843" s="319"/>
      <c r="HY843" s="319"/>
      <c r="HZ843" s="319"/>
      <c r="IA843" s="319"/>
      <c r="IB843" s="319"/>
      <c r="IC843" s="319"/>
      <c r="ID843" s="319"/>
      <c r="IE843" s="319"/>
      <c r="IF843" s="319"/>
      <c r="IG843" s="319"/>
      <c r="IH843" s="319"/>
      <c r="II843" s="319"/>
      <c r="IJ843" s="319"/>
      <c r="IK843" s="319"/>
      <c r="IL843" s="319"/>
      <c r="IM843" s="319"/>
      <c r="IN843" s="319"/>
      <c r="IO843" s="319"/>
      <c r="IP843" s="319"/>
      <c r="IQ843" s="319"/>
      <c r="IR843" s="319"/>
      <c r="IS843" s="319"/>
      <c r="IT843" s="319"/>
      <c r="IU843" s="319"/>
      <c r="IV843" s="319"/>
      <c r="IW843" s="319"/>
      <c r="IX843" s="319"/>
      <c r="IY843" s="319"/>
      <c r="IZ843" s="319"/>
      <c r="JA843" s="319"/>
      <c r="JB843" s="319"/>
      <c r="JC843" s="319"/>
      <c r="JD843" s="319"/>
      <c r="JE843" s="319"/>
      <c r="JF843" s="319"/>
      <c r="JG843" s="319"/>
      <c r="JH843" s="319"/>
      <c r="JI843" s="319"/>
      <c r="JJ843" s="319"/>
      <c r="JK843" s="319"/>
      <c r="JL843" s="319"/>
      <c r="JM843" s="319"/>
      <c r="JN843" s="319"/>
      <c r="JO843" s="319"/>
      <c r="JP843" s="319"/>
      <c r="JQ843" s="319"/>
      <c r="JR843" s="319"/>
      <c r="JS843" s="319"/>
      <c r="JT843" s="319"/>
      <c r="JU843" s="319"/>
      <c r="JV843" s="319"/>
      <c r="JW843" s="319"/>
      <c r="JX843" s="319"/>
      <c r="JY843" s="319"/>
      <c r="JZ843" s="319"/>
      <c r="KA843" s="319"/>
      <c r="KB843" s="319"/>
      <c r="KC843" s="319"/>
      <c r="KD843" s="319"/>
      <c r="KE843" s="319"/>
      <c r="KF843" s="319"/>
      <c r="KG843" s="319"/>
      <c r="KH843" s="319"/>
      <c r="KI843" s="319"/>
      <c r="KJ843" s="319"/>
      <c r="KK843" s="319"/>
      <c r="KL843" s="319"/>
      <c r="KM843" s="319"/>
      <c r="KN843" s="319"/>
      <c r="KO843" s="319"/>
      <c r="KP843" s="319"/>
      <c r="KQ843" s="319"/>
      <c r="KR843" s="319"/>
      <c r="KS843" s="319"/>
      <c r="KT843" s="319"/>
      <c r="KU843" s="319"/>
      <c r="KV843" s="319"/>
      <c r="KW843" s="319"/>
      <c r="KX843" s="319"/>
      <c r="KY843" s="319"/>
      <c r="KZ843" s="319"/>
      <c r="LA843" s="319"/>
      <c r="LB843" s="319"/>
      <c r="LC843" s="319"/>
      <c r="LD843" s="319"/>
      <c r="LE843" s="319"/>
      <c r="LF843" s="319"/>
      <c r="LG843" s="319"/>
      <c r="LH843" s="319"/>
      <c r="LI843" s="319"/>
      <c r="LJ843" s="319"/>
      <c r="LK843" s="319"/>
      <c r="LL843" s="319"/>
      <c r="LM843" s="319"/>
      <c r="LN843" s="319"/>
      <c r="LO843" s="319"/>
      <c r="LP843" s="319"/>
      <c r="LQ843" s="319"/>
      <c r="LR843" s="319"/>
      <c r="LS843" s="319"/>
      <c r="LT843" s="319"/>
      <c r="LU843" s="319"/>
      <c r="LV843" s="319"/>
      <c r="LW843" s="319"/>
      <c r="LX843" s="319"/>
      <c r="LY843" s="319"/>
      <c r="LZ843" s="319"/>
      <c r="MA843" s="319"/>
      <c r="MB843" s="319"/>
      <c r="MC843" s="319"/>
      <c r="MD843" s="319"/>
      <c r="ME843" s="319"/>
      <c r="MF843" s="319"/>
      <c r="MG843" s="319"/>
      <c r="MH843" s="319"/>
      <c r="MI843" s="319"/>
      <c r="MJ843" s="319"/>
      <c r="MK843" s="319"/>
      <c r="ML843" s="319"/>
      <c r="MM843" s="319"/>
      <c r="MN843" s="319"/>
      <c r="MO843" s="319"/>
      <c r="MP843" s="319"/>
      <c r="MQ843" s="319"/>
      <c r="MS843" s="241"/>
      <c r="MT843" s="383">
        <v>1</v>
      </c>
      <c r="MU843" s="367"/>
      <c r="MV843" s="367">
        <v>2</v>
      </c>
      <c r="MW843" s="367"/>
      <c r="MX843" s="367">
        <v>3</v>
      </c>
      <c r="MY843" s="367"/>
      <c r="MZ843" s="367">
        <v>4</v>
      </c>
      <c r="NA843" s="367"/>
      <c r="NB843" s="367">
        <v>5</v>
      </c>
      <c r="NC843" s="367"/>
      <c r="ND843" s="367">
        <v>6</v>
      </c>
      <c r="NE843" s="367"/>
      <c r="NF843" s="367">
        <v>7</v>
      </c>
      <c r="NG843" s="367"/>
      <c r="NH843" s="367">
        <v>8</v>
      </c>
      <c r="NI843" s="367"/>
      <c r="NJ843" s="367">
        <v>9</v>
      </c>
      <c r="NK843" s="367"/>
      <c r="NL843" s="368" t="s">
        <v>12</v>
      </c>
      <c r="NM843" s="369"/>
      <c r="NN843" s="370"/>
      <c r="NR843" s="318" t="s">
        <v>57</v>
      </c>
      <c r="NS843" s="318" t="s">
        <v>58</v>
      </c>
      <c r="NT843" s="318" t="s">
        <v>59</v>
      </c>
    </row>
    <row r="844" spans="1:384" s="318" customFormat="1" ht="10.199999999999999" customHeight="1" x14ac:dyDescent="0.3">
      <c r="A844" s="25"/>
      <c r="B844" s="389"/>
      <c r="C844" s="424"/>
      <c r="D844" s="15"/>
      <c r="E844" s="398" t="str">
        <f>IFERROR(G858*'Chiffres et fonctions'!$J$6,"CA à Produire")</f>
        <v>CA à Produire</v>
      </c>
      <c r="F844" s="398"/>
      <c r="G844" s="398"/>
      <c r="H844" s="399">
        <f>IF(BC874&lt;&gt;0,3,0)</f>
        <v>0</v>
      </c>
      <c r="I844" s="400">
        <f>Prenoms!$B$2</f>
        <v>0</v>
      </c>
      <c r="J844" s="401"/>
      <c r="K844" s="401"/>
      <c r="L844" s="401"/>
      <c r="M844" s="401"/>
      <c r="N844" s="63" t="str">
        <f>IF(NL844&lt;&gt;0,"",IF(Conges!AD36=0,"",Conges!AD36))</f>
        <v/>
      </c>
      <c r="O844" s="64"/>
      <c r="P844" s="65"/>
      <c r="Q844" s="65"/>
      <c r="R844" s="65"/>
      <c r="S844" s="65"/>
      <c r="T844" s="65"/>
      <c r="U844" s="65"/>
      <c r="V844" s="66"/>
      <c r="W844" s="65"/>
      <c r="X844" s="65"/>
      <c r="Y844" s="65"/>
      <c r="Z844" s="65"/>
      <c r="AA844" s="65"/>
      <c r="AB844" s="65"/>
      <c r="AC844" s="65"/>
      <c r="AD844" s="65"/>
      <c r="AE844" s="64"/>
      <c r="AF844" s="65"/>
      <c r="AG844" s="65"/>
      <c r="AH844" s="65"/>
      <c r="AI844" s="65"/>
      <c r="AJ844" s="66"/>
      <c r="AK844" s="65"/>
      <c r="AL844" s="65"/>
      <c r="AM844" s="65"/>
      <c r="AN844" s="65"/>
      <c r="AO844" s="65"/>
      <c r="AP844" s="65"/>
      <c r="AQ844" s="65"/>
      <c r="AR844" s="65"/>
      <c r="AS844" s="65"/>
      <c r="AT844" s="65"/>
      <c r="AU844" s="64"/>
      <c r="AV844" s="65"/>
      <c r="AW844" s="65"/>
      <c r="AX844" s="65"/>
      <c r="AY844" s="65"/>
      <c r="AZ844" s="65"/>
      <c r="BA844" s="65"/>
      <c r="BB844" s="66"/>
      <c r="BC844" s="67">
        <f>IF(NL844&lt;&gt;0,(IF(Conges!AD$36=0,0,3)),0)</f>
        <v>0</v>
      </c>
      <c r="BD844" s="417"/>
      <c r="BE844" s="402">
        <f>IF(OR(Conges!AD$36="A",Conges!AD$36="V"),Prenoms!L$2,NL844)</f>
        <v>0</v>
      </c>
      <c r="BF844" s="403"/>
      <c r="BG844" s="283"/>
      <c r="BH844" s="284">
        <f t="shared" ref="BH844:BH873" si="1194">IF(BO844=0,BM844+BH809,BO844+BH809)</f>
        <v>0</v>
      </c>
      <c r="BI844" s="285" t="str">
        <f t="shared" ref="BI844:BI873" si="1195">IF(BO844=0,"",$BI$1)</f>
        <v/>
      </c>
      <c r="BJ844" s="295">
        <v>0</v>
      </c>
      <c r="BK844" s="296">
        <f>BH844-BJ844</f>
        <v>0</v>
      </c>
      <c r="BL844" s="297">
        <f t="shared" ref="BL844:BL907" si="1196">$NL844</f>
        <v>0</v>
      </c>
      <c r="BM844" s="297">
        <f t="shared" ref="BM844:BM907" si="1197">$BE844</f>
        <v>0</v>
      </c>
      <c r="BN844" s="297">
        <f>SUM('Heures Pointage'!$D$30:$E$30)</f>
        <v>0</v>
      </c>
      <c r="BO844" s="297">
        <f>SUM('Heures et Indemnites'!$D$30:$E$30)</f>
        <v>0</v>
      </c>
      <c r="BP844" s="298">
        <f t="shared" ref="BP844:BP907" si="1198">$NT844</f>
        <v>0</v>
      </c>
      <c r="BQ844" s="298">
        <f>'Heures Pointage'!$AB$30</f>
        <v>0</v>
      </c>
      <c r="BR844" s="299">
        <f t="shared" ref="BR844" si="1199">$BH$1054</f>
        <v>0</v>
      </c>
      <c r="BS844" s="148">
        <f>Prenoms!$C$2</f>
        <v>0</v>
      </c>
      <c r="BT844" s="153"/>
      <c r="BU844" s="322">
        <f>SUM('Heures et Indemnites'!$D$30:$E$30)</f>
        <v>0</v>
      </c>
      <c r="BV844" s="234">
        <f>SUM('Heures et Indemnites'!$D$6:$E$30)</f>
        <v>0</v>
      </c>
      <c r="BW844" s="322"/>
      <c r="BX844" s="234"/>
      <c r="BY844" s="319"/>
      <c r="BZ844" s="319"/>
      <c r="CA844" s="319"/>
      <c r="CB844" s="319"/>
      <c r="CC844" s="319"/>
      <c r="CD844" s="319"/>
      <c r="CE844" s="319"/>
      <c r="CF844" s="319"/>
      <c r="CG844" s="319"/>
      <c r="CH844" s="319"/>
      <c r="CI844" s="319"/>
      <c r="CJ844" s="319"/>
      <c r="CK844" s="319"/>
      <c r="CL844" s="319"/>
      <c r="CM844" s="319"/>
      <c r="CN844" s="319"/>
      <c r="CO844" s="319"/>
      <c r="CP844" s="319"/>
      <c r="CQ844" s="319"/>
      <c r="CR844" s="319"/>
      <c r="CS844" s="319"/>
      <c r="CT844" s="319"/>
      <c r="CU844" s="319"/>
      <c r="CV844" s="319"/>
      <c r="CW844" s="319"/>
      <c r="CX844" s="319"/>
      <c r="CY844" s="319"/>
      <c r="CZ844" s="319"/>
      <c r="DA844" s="319"/>
      <c r="DB844" s="319"/>
      <c r="DC844" s="319"/>
      <c r="DD844" s="319"/>
      <c r="DE844" s="319"/>
      <c r="DF844" s="319"/>
      <c r="DG844" s="319"/>
      <c r="DH844" s="319"/>
      <c r="DI844" s="319"/>
      <c r="DJ844" s="319"/>
      <c r="DK844" s="319"/>
      <c r="DL844" s="319"/>
      <c r="DM844" s="319"/>
      <c r="DN844" s="319"/>
      <c r="DO844" s="319"/>
      <c r="DP844" s="319"/>
      <c r="DQ844" s="319"/>
      <c r="DR844" s="319"/>
      <c r="DS844" s="319"/>
      <c r="DT844" s="319"/>
      <c r="DU844" s="319"/>
      <c r="DV844" s="319"/>
      <c r="DW844" s="319"/>
      <c r="DX844" s="319"/>
      <c r="DY844" s="319"/>
      <c r="DZ844" s="319"/>
      <c r="EA844" s="319"/>
      <c r="EB844" s="319"/>
      <c r="EC844" s="319"/>
      <c r="ED844" s="319"/>
      <c r="EE844" s="319"/>
      <c r="EF844" s="319"/>
      <c r="EG844" s="319"/>
      <c r="EH844" s="319"/>
      <c r="EI844" s="319"/>
      <c r="EJ844" s="319"/>
      <c r="EK844" s="319"/>
      <c r="EL844" s="319"/>
      <c r="EM844" s="319"/>
      <c r="EN844" s="319"/>
      <c r="EO844" s="319"/>
      <c r="EP844" s="319"/>
      <c r="EQ844" s="319"/>
      <c r="ER844" s="319"/>
      <c r="ES844" s="319"/>
      <c r="ET844" s="319"/>
      <c r="EU844" s="319"/>
      <c r="EV844" s="319"/>
      <c r="EW844" s="319"/>
      <c r="EX844" s="319"/>
      <c r="EY844" s="319"/>
      <c r="EZ844" s="319"/>
      <c r="FA844" s="319"/>
      <c r="FB844" s="319"/>
      <c r="FC844" s="319"/>
      <c r="FD844" s="319"/>
      <c r="FE844" s="319"/>
      <c r="FF844" s="319"/>
      <c r="FG844" s="319"/>
      <c r="FH844" s="319"/>
      <c r="FI844" s="319"/>
      <c r="FJ844" s="319"/>
      <c r="FK844" s="319"/>
      <c r="FL844" s="319"/>
      <c r="FM844" s="319"/>
      <c r="FN844" s="319"/>
      <c r="FO844" s="319"/>
      <c r="FP844" s="319"/>
      <c r="FQ844" s="319"/>
      <c r="FR844" s="319"/>
      <c r="FS844" s="319"/>
      <c r="FT844" s="319"/>
      <c r="FU844" s="319"/>
      <c r="FV844" s="319"/>
      <c r="FW844" s="319"/>
      <c r="FX844" s="319"/>
      <c r="FY844" s="319"/>
      <c r="FZ844" s="319"/>
      <c r="GA844" s="319"/>
      <c r="GB844" s="319"/>
      <c r="GC844" s="319"/>
      <c r="GD844" s="319"/>
      <c r="GE844" s="319"/>
      <c r="GF844" s="319"/>
      <c r="GG844" s="319"/>
      <c r="GH844" s="319"/>
      <c r="GI844" s="319"/>
      <c r="GJ844" s="319"/>
      <c r="GK844" s="319"/>
      <c r="GL844" s="319"/>
      <c r="GM844" s="319"/>
      <c r="GN844" s="319"/>
      <c r="GO844" s="319"/>
      <c r="GP844" s="319"/>
      <c r="GQ844" s="319"/>
      <c r="GR844" s="319"/>
      <c r="GS844" s="319"/>
      <c r="GT844" s="319"/>
      <c r="GU844" s="319"/>
      <c r="GV844" s="319"/>
      <c r="GW844" s="319"/>
      <c r="GX844" s="319"/>
      <c r="GY844" s="319"/>
      <c r="GZ844" s="319"/>
      <c r="HA844" s="319"/>
      <c r="HB844" s="319"/>
      <c r="HC844" s="319"/>
      <c r="HD844" s="319"/>
      <c r="HE844" s="319"/>
      <c r="HF844" s="319"/>
      <c r="HG844" s="319"/>
      <c r="HH844" s="319"/>
      <c r="HI844" s="319"/>
      <c r="HJ844" s="319"/>
      <c r="HK844" s="319"/>
      <c r="HL844" s="319"/>
      <c r="HM844" s="319"/>
      <c r="HN844" s="319"/>
      <c r="HO844" s="319"/>
      <c r="HP844" s="319"/>
      <c r="HQ844" s="319"/>
      <c r="HR844" s="319"/>
      <c r="HS844" s="319"/>
      <c r="HT844" s="319"/>
      <c r="HU844" s="319"/>
      <c r="HV844" s="319"/>
      <c r="HW844" s="319"/>
      <c r="HX844" s="319"/>
      <c r="HY844" s="319"/>
      <c r="HZ844" s="319"/>
      <c r="IA844" s="319"/>
      <c r="IB844" s="319"/>
      <c r="IC844" s="319"/>
      <c r="ID844" s="319"/>
      <c r="IE844" s="319"/>
      <c r="IF844" s="319"/>
      <c r="IG844" s="319"/>
      <c r="IH844" s="319"/>
      <c r="II844" s="319"/>
      <c r="IJ844" s="319"/>
      <c r="IK844" s="319"/>
      <c r="IL844" s="319"/>
      <c r="IM844" s="319"/>
      <c r="IN844" s="319"/>
      <c r="IO844" s="319"/>
      <c r="IP844" s="319"/>
      <c r="IQ844" s="319"/>
      <c r="IR844" s="319"/>
      <c r="IS844" s="319"/>
      <c r="IT844" s="319"/>
      <c r="IU844" s="319"/>
      <c r="IV844" s="319"/>
      <c r="IW844" s="319"/>
      <c r="IX844" s="319"/>
      <c r="IY844" s="319"/>
      <c r="IZ844" s="319"/>
      <c r="JA844" s="319"/>
      <c r="JB844" s="319"/>
      <c r="JC844" s="319"/>
      <c r="JD844" s="319"/>
      <c r="JE844" s="319"/>
      <c r="JF844" s="319"/>
      <c r="JG844" s="319"/>
      <c r="JH844" s="319"/>
      <c r="JI844" s="319"/>
      <c r="JJ844" s="319"/>
      <c r="JK844" s="319"/>
      <c r="JL844" s="319"/>
      <c r="JM844" s="319"/>
      <c r="JN844" s="319"/>
      <c r="JO844" s="319"/>
      <c r="JP844" s="319"/>
      <c r="JQ844" s="319"/>
      <c r="JR844" s="319"/>
      <c r="JS844" s="319"/>
      <c r="JT844" s="319"/>
      <c r="JU844" s="319"/>
      <c r="JV844" s="319"/>
      <c r="JW844" s="319"/>
      <c r="JX844" s="319"/>
      <c r="JY844" s="319"/>
      <c r="JZ844" s="319"/>
      <c r="KA844" s="319"/>
      <c r="KB844" s="319"/>
      <c r="KC844" s="319"/>
      <c r="KD844" s="319"/>
      <c r="KE844" s="319"/>
      <c r="KF844" s="319"/>
      <c r="KG844" s="319"/>
      <c r="KH844" s="319"/>
      <c r="KI844" s="319"/>
      <c r="KJ844" s="319"/>
      <c r="KK844" s="319"/>
      <c r="KL844" s="319"/>
      <c r="KM844" s="319"/>
      <c r="KN844" s="319"/>
      <c r="KO844" s="319"/>
      <c r="KP844" s="319"/>
      <c r="KQ844" s="319"/>
      <c r="KR844" s="319"/>
      <c r="KS844" s="319"/>
      <c r="KT844" s="319"/>
      <c r="KU844" s="319"/>
      <c r="KV844" s="319"/>
      <c r="KW844" s="319"/>
      <c r="KX844" s="319"/>
      <c r="KY844" s="319"/>
      <c r="KZ844" s="319"/>
      <c r="LA844" s="319"/>
      <c r="LB844" s="319"/>
      <c r="LC844" s="319"/>
      <c r="LD844" s="319"/>
      <c r="LE844" s="319"/>
      <c r="LF844" s="319"/>
      <c r="LG844" s="319"/>
      <c r="LH844" s="319"/>
      <c r="LI844" s="319"/>
      <c r="LJ844" s="319"/>
      <c r="LK844" s="319"/>
      <c r="LL844" s="319"/>
      <c r="LM844" s="319"/>
      <c r="LN844" s="319"/>
      <c r="LO844" s="319"/>
      <c r="LP844" s="319"/>
      <c r="LQ844" s="319"/>
      <c r="LR844" s="319"/>
      <c r="LS844" s="319"/>
      <c r="LT844" s="319"/>
      <c r="LU844" s="319"/>
      <c r="LV844" s="319"/>
      <c r="LW844" s="319"/>
      <c r="LX844" s="319"/>
      <c r="LY844" s="319"/>
      <c r="LZ844" s="319"/>
      <c r="MA844" s="319"/>
      <c r="MB844" s="319"/>
      <c r="MC844" s="319"/>
      <c r="MD844" s="319"/>
      <c r="ME844" s="319"/>
      <c r="MF844" s="319"/>
      <c r="MG844" s="319"/>
      <c r="MH844" s="319"/>
      <c r="MI844" s="319"/>
      <c r="MJ844" s="319"/>
      <c r="MK844" s="319"/>
      <c r="ML844" s="319"/>
      <c r="MM844" s="319"/>
      <c r="MN844" s="319"/>
      <c r="MO844" s="319"/>
      <c r="MP844" s="319"/>
      <c r="MQ844" s="319"/>
      <c r="MS844" s="241"/>
      <c r="MT844" s="404">
        <f>(COUNTA($O844:$BB844)/2)-SUM(MV844:NK844)</f>
        <v>0</v>
      </c>
      <c r="MU844" s="405">
        <f t="shared" ref="MU844:MU859" si="1200">(COUNTA($O844:$BB844))/2</f>
        <v>0</v>
      </c>
      <c r="MV844" s="405">
        <f t="shared" ref="MV844:MV873" si="1201">(COUNTIF($O844:$BB844,MV$3))/2</f>
        <v>0</v>
      </c>
      <c r="MW844" s="405"/>
      <c r="MX844" s="405">
        <f t="shared" ref="MX844:MX873" si="1202">(COUNTIF($O844:$BB844,MX$3))/2</f>
        <v>0</v>
      </c>
      <c r="MY844" s="405"/>
      <c r="MZ844" s="405">
        <f t="shared" ref="MZ844:MZ873" si="1203">(COUNTIF($O844:$BB844,MZ$3))/2</f>
        <v>0</v>
      </c>
      <c r="NA844" s="405"/>
      <c r="NB844" s="405">
        <f t="shared" ref="NB844:NB873" si="1204">(COUNTIF($O844:$BB844,NB$3))/2</f>
        <v>0</v>
      </c>
      <c r="NC844" s="405"/>
      <c r="ND844" s="405">
        <f t="shared" ref="ND844:ND873" si="1205">(COUNTIF($O844:$BB844,ND$3))/2</f>
        <v>0</v>
      </c>
      <c r="NE844" s="405"/>
      <c r="NF844" s="405">
        <f t="shared" ref="NF844:NF873" si="1206">(COUNTIF($O844:$BB844,NF$3))/2</f>
        <v>0</v>
      </c>
      <c r="NG844" s="405"/>
      <c r="NH844" s="405">
        <f t="shared" ref="NH844:NH873" si="1207">(COUNTIF($O844:$BB844,NH$3))/2</f>
        <v>0</v>
      </c>
      <c r="NI844" s="405"/>
      <c r="NJ844" s="405">
        <f t="shared" ref="NJ844:NJ873" si="1208">(COUNTIF($O844:$BB844,NJ$3))/2</f>
        <v>0</v>
      </c>
      <c r="NK844" s="405"/>
      <c r="NL844" s="405">
        <f>(COUNTA($O844:$BB844))/2</f>
        <v>0</v>
      </c>
      <c r="NM844" s="406"/>
      <c r="NN844" s="370"/>
      <c r="NR844" s="318">
        <f t="shared" ref="NR844:NR873" si="1209">IF(SUM(W844:AD844)&gt;0,1,0)</f>
        <v>0</v>
      </c>
      <c r="NS844" s="318">
        <f t="shared" ref="NS844:NS873" si="1210">IF(SUM(AM844:BB844)&gt;0,1,0)</f>
        <v>0</v>
      </c>
      <c r="NT844" s="318">
        <f t="shared" ref="NT844:NT873" si="1211">IF(SUM(NR844:NS844)=0,0,SUM(NR844:NS844))</f>
        <v>0</v>
      </c>
    </row>
    <row r="845" spans="1:384" s="318" customFormat="1" ht="10.199999999999999" customHeight="1" x14ac:dyDescent="0.3">
      <c r="A845" s="25"/>
      <c r="B845" s="389"/>
      <c r="C845" s="424"/>
      <c r="D845" s="15"/>
      <c r="E845" s="398"/>
      <c r="F845" s="398"/>
      <c r="G845" s="398"/>
      <c r="H845" s="399"/>
      <c r="I845" s="394">
        <f>Prenoms!$B$3</f>
        <v>0</v>
      </c>
      <c r="J845" s="395"/>
      <c r="K845" s="395"/>
      <c r="L845" s="395"/>
      <c r="M845" s="395"/>
      <c r="N845" s="81" t="str">
        <f>IF(NL845&lt;&gt;0,"",IF(Conges!AD37=0,"",Conges!AD37))</f>
        <v/>
      </c>
      <c r="O845" s="82"/>
      <c r="P845" s="83"/>
      <c r="Q845" s="83"/>
      <c r="R845" s="83"/>
      <c r="S845" s="83"/>
      <c r="T845" s="83"/>
      <c r="U845" s="83"/>
      <c r="V845" s="84"/>
      <c r="W845" s="83"/>
      <c r="X845" s="83"/>
      <c r="Y845" s="83"/>
      <c r="Z845" s="83"/>
      <c r="AA845" s="83"/>
      <c r="AB845" s="83"/>
      <c r="AC845" s="83"/>
      <c r="AD845" s="83"/>
      <c r="AE845" s="82"/>
      <c r="AF845" s="83"/>
      <c r="AG845" s="83"/>
      <c r="AH845" s="83"/>
      <c r="AI845" s="83"/>
      <c r="AJ845" s="84"/>
      <c r="AK845" s="83"/>
      <c r="AL845" s="83"/>
      <c r="AM845" s="83"/>
      <c r="AN845" s="83"/>
      <c r="AO845" s="83"/>
      <c r="AP845" s="83"/>
      <c r="AQ845" s="83"/>
      <c r="AR845" s="83"/>
      <c r="AS845" s="83"/>
      <c r="AT845" s="83"/>
      <c r="AU845" s="82"/>
      <c r="AV845" s="83"/>
      <c r="AW845" s="83"/>
      <c r="AX845" s="83"/>
      <c r="AY845" s="83"/>
      <c r="AZ845" s="83"/>
      <c r="BA845" s="83"/>
      <c r="BB845" s="84"/>
      <c r="BC845" s="85">
        <f>IF(NL845&lt;&gt;0,(IF(Conges!AD$37=0,0,3)),0)</f>
        <v>0</v>
      </c>
      <c r="BD845" s="417"/>
      <c r="BE845" s="390">
        <f>IF(OR(Conges!AD$37="A",Conges!AD$37="V"),Prenoms!L$3,NL845)</f>
        <v>0</v>
      </c>
      <c r="BF845" s="391"/>
      <c r="BG845" s="286"/>
      <c r="BH845" s="287">
        <f t="shared" si="1194"/>
        <v>0</v>
      </c>
      <c r="BI845" s="288" t="str">
        <f t="shared" si="1195"/>
        <v/>
      </c>
      <c r="BJ845" s="300">
        <v>0</v>
      </c>
      <c r="BK845" s="301">
        <f t="shared" ref="BK845:BK873" si="1212">BH845-BJ845</f>
        <v>0</v>
      </c>
      <c r="BL845" s="302">
        <f t="shared" si="1196"/>
        <v>0</v>
      </c>
      <c r="BM845" s="302">
        <f t="shared" si="1197"/>
        <v>0</v>
      </c>
      <c r="BN845" s="302">
        <f>SUM('Heures Pointage'!$AD$30:$AE$30)</f>
        <v>0</v>
      </c>
      <c r="BO845" s="302">
        <f>SUM('Heures et Indemnites'!$AD$30:$AE$30)</f>
        <v>0</v>
      </c>
      <c r="BP845" s="303">
        <f t="shared" si="1198"/>
        <v>0</v>
      </c>
      <c r="BQ845" s="303">
        <f>'Heures Pointage'!$BB$30</f>
        <v>0</v>
      </c>
      <c r="BR845" s="304">
        <f t="shared" ref="BR845" si="1213">$BH$1055</f>
        <v>0</v>
      </c>
      <c r="BS845" s="149">
        <f>Prenoms!$C$3</f>
        <v>0</v>
      </c>
      <c r="BT845" s="180"/>
      <c r="BU845" s="324">
        <f>SUM('Heures et Indemnites'!$AD$30:$AE$30)</f>
        <v>0</v>
      </c>
      <c r="BV845" s="235">
        <f>SUM('Heures et Indemnites'!$AD$6:$AE$30)</f>
        <v>0</v>
      </c>
      <c r="BW845" s="324"/>
      <c r="BX845" s="235"/>
      <c r="BY845" s="319"/>
      <c r="BZ845" s="319"/>
      <c r="CA845" s="319"/>
      <c r="CB845" s="319"/>
      <c r="CC845" s="319"/>
      <c r="CD845" s="319"/>
      <c r="CE845" s="319"/>
      <c r="CF845" s="319"/>
      <c r="CG845" s="319"/>
      <c r="CH845" s="319"/>
      <c r="CI845" s="319"/>
      <c r="CJ845" s="319"/>
      <c r="CK845" s="319"/>
      <c r="CL845" s="319"/>
      <c r="CM845" s="319"/>
      <c r="CN845" s="319"/>
      <c r="CO845" s="319"/>
      <c r="CP845" s="319"/>
      <c r="CQ845" s="319"/>
      <c r="CR845" s="319"/>
      <c r="CS845" s="319"/>
      <c r="CT845" s="319"/>
      <c r="CU845" s="319"/>
      <c r="CV845" s="319"/>
      <c r="CW845" s="319"/>
      <c r="CX845" s="319"/>
      <c r="CY845" s="319"/>
      <c r="CZ845" s="319"/>
      <c r="DA845" s="319"/>
      <c r="DB845" s="319"/>
      <c r="DC845" s="319"/>
      <c r="DD845" s="319"/>
      <c r="DE845" s="319"/>
      <c r="DF845" s="319"/>
      <c r="DG845" s="319"/>
      <c r="DH845" s="319"/>
      <c r="DI845" s="319"/>
      <c r="DJ845" s="319"/>
      <c r="DK845" s="319"/>
      <c r="DL845" s="319"/>
      <c r="DM845" s="319"/>
      <c r="DN845" s="319"/>
      <c r="DO845" s="319"/>
      <c r="DP845" s="319"/>
      <c r="DQ845" s="319"/>
      <c r="DR845" s="319"/>
      <c r="DS845" s="319"/>
      <c r="DT845" s="319"/>
      <c r="DU845" s="319"/>
      <c r="DV845" s="319"/>
      <c r="DW845" s="319"/>
      <c r="DX845" s="319"/>
      <c r="DY845" s="319"/>
      <c r="DZ845" s="319"/>
      <c r="EA845" s="319"/>
      <c r="EB845" s="319"/>
      <c r="EC845" s="319"/>
      <c r="ED845" s="319"/>
      <c r="EE845" s="319"/>
      <c r="EF845" s="319"/>
      <c r="EG845" s="319"/>
      <c r="EH845" s="319"/>
      <c r="EI845" s="319"/>
      <c r="EJ845" s="319"/>
      <c r="EK845" s="319"/>
      <c r="EL845" s="319"/>
      <c r="EM845" s="319"/>
      <c r="EN845" s="319"/>
      <c r="EO845" s="319"/>
      <c r="EP845" s="319"/>
      <c r="EQ845" s="319"/>
      <c r="ER845" s="319"/>
      <c r="ES845" s="319"/>
      <c r="ET845" s="319"/>
      <c r="EU845" s="319"/>
      <c r="EV845" s="319"/>
      <c r="EW845" s="319"/>
      <c r="EX845" s="319"/>
      <c r="EY845" s="319"/>
      <c r="EZ845" s="319"/>
      <c r="FA845" s="319"/>
      <c r="FB845" s="319"/>
      <c r="FC845" s="319"/>
      <c r="FD845" s="319"/>
      <c r="FE845" s="319"/>
      <c r="FF845" s="319"/>
      <c r="FG845" s="319"/>
      <c r="FH845" s="319"/>
      <c r="FI845" s="319"/>
      <c r="FJ845" s="319"/>
      <c r="FK845" s="319"/>
      <c r="FL845" s="319"/>
      <c r="FM845" s="319"/>
      <c r="FN845" s="319"/>
      <c r="FO845" s="319"/>
      <c r="FP845" s="319"/>
      <c r="FQ845" s="319"/>
      <c r="FR845" s="319"/>
      <c r="FS845" s="319"/>
      <c r="FT845" s="319"/>
      <c r="FU845" s="319"/>
      <c r="FV845" s="319"/>
      <c r="FW845" s="319"/>
      <c r="FX845" s="319"/>
      <c r="FY845" s="319"/>
      <c r="FZ845" s="319"/>
      <c r="GA845" s="319"/>
      <c r="GB845" s="319"/>
      <c r="GC845" s="319"/>
      <c r="GD845" s="319"/>
      <c r="GE845" s="319"/>
      <c r="GF845" s="319"/>
      <c r="GG845" s="319"/>
      <c r="GH845" s="319"/>
      <c r="GI845" s="319"/>
      <c r="GJ845" s="319"/>
      <c r="GK845" s="319"/>
      <c r="GL845" s="319"/>
      <c r="GM845" s="319"/>
      <c r="GN845" s="319"/>
      <c r="GO845" s="319"/>
      <c r="GP845" s="319"/>
      <c r="GQ845" s="319"/>
      <c r="GR845" s="319"/>
      <c r="GS845" s="319"/>
      <c r="GT845" s="319"/>
      <c r="GU845" s="319"/>
      <c r="GV845" s="319"/>
      <c r="GW845" s="319"/>
      <c r="GX845" s="319"/>
      <c r="GY845" s="319"/>
      <c r="GZ845" s="319"/>
      <c r="HA845" s="319"/>
      <c r="HB845" s="319"/>
      <c r="HC845" s="319"/>
      <c r="HD845" s="319"/>
      <c r="HE845" s="319"/>
      <c r="HF845" s="319"/>
      <c r="HG845" s="319"/>
      <c r="HH845" s="319"/>
      <c r="HI845" s="319"/>
      <c r="HJ845" s="319"/>
      <c r="HK845" s="319"/>
      <c r="HL845" s="319"/>
      <c r="HM845" s="319"/>
      <c r="HN845" s="319"/>
      <c r="HO845" s="319"/>
      <c r="HP845" s="319"/>
      <c r="HQ845" s="319"/>
      <c r="HR845" s="319"/>
      <c r="HS845" s="319"/>
      <c r="HT845" s="319"/>
      <c r="HU845" s="319"/>
      <c r="HV845" s="319"/>
      <c r="HW845" s="319"/>
      <c r="HX845" s="319"/>
      <c r="HY845" s="319"/>
      <c r="HZ845" s="319"/>
      <c r="IA845" s="319"/>
      <c r="IB845" s="319"/>
      <c r="IC845" s="319"/>
      <c r="ID845" s="319"/>
      <c r="IE845" s="319"/>
      <c r="IF845" s="319"/>
      <c r="IG845" s="319"/>
      <c r="IH845" s="319"/>
      <c r="II845" s="319"/>
      <c r="IJ845" s="319"/>
      <c r="IK845" s="319"/>
      <c r="IL845" s="319"/>
      <c r="IM845" s="319"/>
      <c r="IN845" s="319"/>
      <c r="IO845" s="319"/>
      <c r="IP845" s="319"/>
      <c r="IQ845" s="319"/>
      <c r="IR845" s="319"/>
      <c r="IS845" s="319"/>
      <c r="IT845" s="319"/>
      <c r="IU845" s="319"/>
      <c r="IV845" s="319"/>
      <c r="IW845" s="319"/>
      <c r="IX845" s="319"/>
      <c r="IY845" s="319"/>
      <c r="IZ845" s="319"/>
      <c r="JA845" s="319"/>
      <c r="JB845" s="319"/>
      <c r="JC845" s="319"/>
      <c r="JD845" s="319"/>
      <c r="JE845" s="319"/>
      <c r="JF845" s="319"/>
      <c r="JG845" s="319"/>
      <c r="JH845" s="319"/>
      <c r="JI845" s="319"/>
      <c r="JJ845" s="319"/>
      <c r="JK845" s="319"/>
      <c r="JL845" s="319"/>
      <c r="JM845" s="319"/>
      <c r="JN845" s="319"/>
      <c r="JO845" s="319"/>
      <c r="JP845" s="319"/>
      <c r="JQ845" s="319"/>
      <c r="JR845" s="319"/>
      <c r="JS845" s="319"/>
      <c r="JT845" s="319"/>
      <c r="JU845" s="319"/>
      <c r="JV845" s="319"/>
      <c r="JW845" s="319"/>
      <c r="JX845" s="319"/>
      <c r="JY845" s="319"/>
      <c r="JZ845" s="319"/>
      <c r="KA845" s="319"/>
      <c r="KB845" s="319"/>
      <c r="KC845" s="319"/>
      <c r="KD845" s="319"/>
      <c r="KE845" s="319"/>
      <c r="KF845" s="319"/>
      <c r="KG845" s="319"/>
      <c r="KH845" s="319"/>
      <c r="KI845" s="319"/>
      <c r="KJ845" s="319"/>
      <c r="KK845" s="319"/>
      <c r="KL845" s="319"/>
      <c r="KM845" s="319"/>
      <c r="KN845" s="319"/>
      <c r="KO845" s="319"/>
      <c r="KP845" s="319"/>
      <c r="KQ845" s="319"/>
      <c r="KR845" s="319"/>
      <c r="KS845" s="319"/>
      <c r="KT845" s="319"/>
      <c r="KU845" s="319"/>
      <c r="KV845" s="319"/>
      <c r="KW845" s="319"/>
      <c r="KX845" s="319"/>
      <c r="KY845" s="319"/>
      <c r="KZ845" s="319"/>
      <c r="LA845" s="319"/>
      <c r="LB845" s="319"/>
      <c r="LC845" s="319"/>
      <c r="LD845" s="319"/>
      <c r="LE845" s="319"/>
      <c r="LF845" s="319"/>
      <c r="LG845" s="319"/>
      <c r="LH845" s="319"/>
      <c r="LI845" s="319"/>
      <c r="LJ845" s="319"/>
      <c r="LK845" s="319"/>
      <c r="LL845" s="319"/>
      <c r="LM845" s="319"/>
      <c r="LN845" s="319"/>
      <c r="LO845" s="319"/>
      <c r="LP845" s="319"/>
      <c r="LQ845" s="319"/>
      <c r="LR845" s="319"/>
      <c r="LS845" s="319"/>
      <c r="LT845" s="319"/>
      <c r="LU845" s="319"/>
      <c r="LV845" s="319"/>
      <c r="LW845" s="319"/>
      <c r="LX845" s="319"/>
      <c r="LY845" s="319"/>
      <c r="LZ845" s="319"/>
      <c r="MA845" s="319"/>
      <c r="MB845" s="319"/>
      <c r="MC845" s="319"/>
      <c r="MD845" s="319"/>
      <c r="ME845" s="319"/>
      <c r="MF845" s="319"/>
      <c r="MG845" s="319"/>
      <c r="MH845" s="319"/>
      <c r="MI845" s="319"/>
      <c r="MJ845" s="319"/>
      <c r="MK845" s="319"/>
      <c r="ML845" s="319"/>
      <c r="MM845" s="319"/>
      <c r="MN845" s="319"/>
      <c r="MO845" s="319"/>
      <c r="MP845" s="319"/>
      <c r="MQ845" s="319"/>
      <c r="MS845" s="241"/>
      <c r="MT845" s="373">
        <f t="shared" ref="MT845:MT873" si="1214">(COUNTA($O845:$BB845)/2)-SUM(MV845:NK845)</f>
        <v>0</v>
      </c>
      <c r="MU845" s="365">
        <f t="shared" si="1200"/>
        <v>0</v>
      </c>
      <c r="MV845" s="365">
        <f t="shared" si="1201"/>
        <v>0</v>
      </c>
      <c r="MW845" s="365"/>
      <c r="MX845" s="365">
        <f t="shared" si="1202"/>
        <v>0</v>
      </c>
      <c r="MY845" s="365"/>
      <c r="MZ845" s="365">
        <f t="shared" si="1203"/>
        <v>0</v>
      </c>
      <c r="NA845" s="365"/>
      <c r="NB845" s="365">
        <f t="shared" si="1204"/>
        <v>0</v>
      </c>
      <c r="NC845" s="365"/>
      <c r="ND845" s="365">
        <f t="shared" si="1205"/>
        <v>0</v>
      </c>
      <c r="NE845" s="365"/>
      <c r="NF845" s="365">
        <f t="shared" si="1206"/>
        <v>0</v>
      </c>
      <c r="NG845" s="365"/>
      <c r="NH845" s="365">
        <f t="shared" si="1207"/>
        <v>0</v>
      </c>
      <c r="NI845" s="365"/>
      <c r="NJ845" s="365">
        <f t="shared" si="1208"/>
        <v>0</v>
      </c>
      <c r="NK845" s="365"/>
      <c r="NL845" s="365">
        <f t="shared" ref="NL845:NL873" si="1215">(COUNTA($O845:$BB845))/2</f>
        <v>0</v>
      </c>
      <c r="NM845" s="366"/>
      <c r="NN845" s="370"/>
      <c r="NR845" s="318">
        <f t="shared" si="1209"/>
        <v>0</v>
      </c>
      <c r="NS845" s="318">
        <f t="shared" si="1210"/>
        <v>0</v>
      </c>
      <c r="NT845" s="318">
        <f t="shared" si="1211"/>
        <v>0</v>
      </c>
    </row>
    <row r="846" spans="1:384" s="318" customFormat="1" ht="10.199999999999999" customHeight="1" x14ac:dyDescent="0.25">
      <c r="A846" s="25"/>
      <c r="B846" s="389"/>
      <c r="C846" s="424"/>
      <c r="D846" s="15"/>
      <c r="E846" s="397" t="str">
        <f>$E$6</f>
        <v>Avec Renfort</v>
      </c>
      <c r="F846" s="397"/>
      <c r="G846" s="397"/>
      <c r="H846" s="399"/>
      <c r="I846" s="381" t="str">
        <f>Prenoms!$B$4</f>
        <v>j.do</v>
      </c>
      <c r="J846" s="382"/>
      <c r="K846" s="382"/>
      <c r="L846" s="382"/>
      <c r="M846" s="382"/>
      <c r="N846" s="68" t="str">
        <f>IF(NL846&lt;&gt;0,"",IF(Conges!AD38=0,"",Conges!AD38))</f>
        <v/>
      </c>
      <c r="O846" s="69"/>
      <c r="P846" s="70"/>
      <c r="Q846" s="70"/>
      <c r="R846" s="70"/>
      <c r="S846" s="70"/>
      <c r="T846" s="70"/>
      <c r="U846" s="70"/>
      <c r="V846" s="71"/>
      <c r="W846" s="70"/>
      <c r="X846" s="70"/>
      <c r="Y846" s="70"/>
      <c r="Z846" s="70"/>
      <c r="AA846" s="70"/>
      <c r="AB846" s="70"/>
      <c r="AC846" s="70"/>
      <c r="AD846" s="70"/>
      <c r="AE846" s="69"/>
      <c r="AF846" s="70"/>
      <c r="AG846" s="70"/>
      <c r="AH846" s="70"/>
      <c r="AI846" s="70"/>
      <c r="AJ846" s="71"/>
      <c r="AK846" s="70"/>
      <c r="AL846" s="70"/>
      <c r="AM846" s="70"/>
      <c r="AN846" s="70"/>
      <c r="AO846" s="70"/>
      <c r="AP846" s="70"/>
      <c r="AQ846" s="70"/>
      <c r="AR846" s="70"/>
      <c r="AS846" s="70"/>
      <c r="AT846" s="70"/>
      <c r="AU846" s="69"/>
      <c r="AV846" s="70"/>
      <c r="AW846" s="70"/>
      <c r="AX846" s="70"/>
      <c r="AY846" s="70"/>
      <c r="AZ846" s="70"/>
      <c r="BA846" s="70"/>
      <c r="BB846" s="71"/>
      <c r="BC846" s="72">
        <f>IF(NL846&lt;&gt;0,(IF(Conges!AD$38=0,0,3)),0)</f>
        <v>0</v>
      </c>
      <c r="BD846" s="417"/>
      <c r="BE846" s="392">
        <f>IF(OR(Conges!AD$38="A",Conges!AD$38="V"),Prenoms!L$4,NL846)</f>
        <v>0</v>
      </c>
      <c r="BF846" s="393"/>
      <c r="BG846" s="289"/>
      <c r="BH846" s="290">
        <f t="shared" si="1194"/>
        <v>0</v>
      </c>
      <c r="BI846" s="291" t="str">
        <f t="shared" si="1195"/>
        <v/>
      </c>
      <c r="BJ846" s="305">
        <v>136.29032258064515</v>
      </c>
      <c r="BK846" s="306">
        <f t="shared" si="1212"/>
        <v>-136.29032258064515</v>
      </c>
      <c r="BL846" s="307">
        <f t="shared" si="1196"/>
        <v>0</v>
      </c>
      <c r="BM846" s="307">
        <f t="shared" si="1197"/>
        <v>0</v>
      </c>
      <c r="BN846" s="307">
        <f>SUM('Heures Pointage'!$BD$30:$BE$30)</f>
        <v>0</v>
      </c>
      <c r="BO846" s="307">
        <f>SUM('Heures et Indemnites'!$BD$30:$BE$30)</f>
        <v>0</v>
      </c>
      <c r="BP846" s="308">
        <f t="shared" si="1198"/>
        <v>0</v>
      </c>
      <c r="BQ846" s="308">
        <f>'Heures Pointage'!$CB$30</f>
        <v>0</v>
      </c>
      <c r="BR846" s="309">
        <f t="shared" ref="BR846" si="1216">$BH$1056</f>
        <v>0</v>
      </c>
      <c r="BS846" s="150">
        <f>Prenoms!$C$4</f>
        <v>169</v>
      </c>
      <c r="BT846" s="153"/>
      <c r="BU846" s="323">
        <f>SUM('Heures et Indemnites'!$BD$30:$BE$30)</f>
        <v>0</v>
      </c>
      <c r="BV846" s="236">
        <f>SUM('Heures et Indemnites'!$BD$6:$BE$30)</f>
        <v>0</v>
      </c>
      <c r="BW846" s="323"/>
      <c r="BX846" s="236"/>
      <c r="BY846" s="319"/>
      <c r="BZ846" s="319"/>
      <c r="CA846" s="319"/>
      <c r="CB846" s="319"/>
      <c r="CC846" s="319"/>
      <c r="CD846" s="319"/>
      <c r="CE846" s="319"/>
      <c r="CF846" s="319"/>
      <c r="CG846" s="319"/>
      <c r="CH846" s="319"/>
      <c r="CI846" s="319"/>
      <c r="CJ846" s="319"/>
      <c r="CK846" s="319"/>
      <c r="CL846" s="319"/>
      <c r="CM846" s="319"/>
      <c r="CN846" s="319"/>
      <c r="CO846" s="319"/>
      <c r="CP846" s="319"/>
      <c r="CQ846" s="319"/>
      <c r="CR846" s="319"/>
      <c r="CS846" s="319"/>
      <c r="CT846" s="319"/>
      <c r="CU846" s="319"/>
      <c r="CV846" s="319"/>
      <c r="CW846" s="319"/>
      <c r="CX846" s="319"/>
      <c r="CY846" s="319"/>
      <c r="CZ846" s="319"/>
      <c r="DA846" s="319"/>
      <c r="DB846" s="319"/>
      <c r="DC846" s="319"/>
      <c r="DD846" s="319"/>
      <c r="DE846" s="319"/>
      <c r="DF846" s="319"/>
      <c r="DG846" s="319"/>
      <c r="DH846" s="319"/>
      <c r="DI846" s="319"/>
      <c r="DJ846" s="319"/>
      <c r="DK846" s="319"/>
      <c r="DL846" s="319"/>
      <c r="DM846" s="319"/>
      <c r="DN846" s="319"/>
      <c r="DO846" s="319"/>
      <c r="DP846" s="319"/>
      <c r="DQ846" s="319"/>
      <c r="DR846" s="319"/>
      <c r="DS846" s="319"/>
      <c r="DT846" s="319"/>
      <c r="DU846" s="319"/>
      <c r="DV846" s="319"/>
      <c r="DW846" s="319"/>
      <c r="DX846" s="319"/>
      <c r="DY846" s="319"/>
      <c r="DZ846" s="319"/>
      <c r="EA846" s="319"/>
      <c r="EB846" s="319"/>
      <c r="EC846" s="319"/>
      <c r="ED846" s="319"/>
      <c r="EE846" s="319"/>
      <c r="EF846" s="319"/>
      <c r="EG846" s="319"/>
      <c r="EH846" s="319"/>
      <c r="EI846" s="319"/>
      <c r="EJ846" s="319"/>
      <c r="EK846" s="319"/>
      <c r="EL846" s="319"/>
      <c r="EM846" s="319"/>
      <c r="EN846" s="319"/>
      <c r="EO846" s="319"/>
      <c r="EP846" s="319"/>
      <c r="EQ846" s="319"/>
      <c r="ER846" s="319"/>
      <c r="ES846" s="319"/>
      <c r="ET846" s="319"/>
      <c r="EU846" s="319"/>
      <c r="EV846" s="319"/>
      <c r="EW846" s="319"/>
      <c r="EX846" s="319"/>
      <c r="EY846" s="319"/>
      <c r="EZ846" s="319"/>
      <c r="FA846" s="319"/>
      <c r="FB846" s="319"/>
      <c r="FC846" s="319"/>
      <c r="FD846" s="319"/>
      <c r="FE846" s="319"/>
      <c r="FF846" s="319"/>
      <c r="FG846" s="319"/>
      <c r="FH846" s="319"/>
      <c r="FI846" s="319"/>
      <c r="FJ846" s="319"/>
      <c r="FK846" s="319"/>
      <c r="FL846" s="319"/>
      <c r="FM846" s="319"/>
      <c r="FN846" s="319"/>
      <c r="FO846" s="319"/>
      <c r="FP846" s="319"/>
      <c r="FQ846" s="319"/>
      <c r="FR846" s="319"/>
      <c r="FS846" s="319"/>
      <c r="FT846" s="319"/>
      <c r="FU846" s="319"/>
      <c r="FV846" s="319"/>
      <c r="FW846" s="319"/>
      <c r="FX846" s="319"/>
      <c r="FY846" s="319"/>
      <c r="FZ846" s="319"/>
      <c r="GA846" s="319"/>
      <c r="GB846" s="319"/>
      <c r="GC846" s="319"/>
      <c r="GD846" s="319"/>
      <c r="GE846" s="319"/>
      <c r="GF846" s="319"/>
      <c r="GG846" s="319"/>
      <c r="GH846" s="319"/>
      <c r="GI846" s="319"/>
      <c r="GJ846" s="319"/>
      <c r="GK846" s="319"/>
      <c r="GL846" s="319"/>
      <c r="GM846" s="319"/>
      <c r="GN846" s="319"/>
      <c r="GO846" s="319"/>
      <c r="GP846" s="319"/>
      <c r="GQ846" s="319"/>
      <c r="GR846" s="319"/>
      <c r="GS846" s="319"/>
      <c r="GT846" s="319"/>
      <c r="GU846" s="319"/>
      <c r="GV846" s="319"/>
      <c r="GW846" s="319"/>
      <c r="GX846" s="319"/>
      <c r="GY846" s="319"/>
      <c r="GZ846" s="319"/>
      <c r="HA846" s="319"/>
      <c r="HB846" s="319"/>
      <c r="HC846" s="319"/>
      <c r="HD846" s="319"/>
      <c r="HE846" s="319"/>
      <c r="HF846" s="319"/>
      <c r="HG846" s="319"/>
      <c r="HH846" s="319"/>
      <c r="HI846" s="319"/>
      <c r="HJ846" s="319"/>
      <c r="HK846" s="319"/>
      <c r="HL846" s="319"/>
      <c r="HM846" s="319"/>
      <c r="HN846" s="319"/>
      <c r="HO846" s="319"/>
      <c r="HP846" s="319"/>
      <c r="HQ846" s="319"/>
      <c r="HR846" s="319"/>
      <c r="HS846" s="319"/>
      <c r="HT846" s="319"/>
      <c r="HU846" s="319"/>
      <c r="HV846" s="319"/>
      <c r="HW846" s="319"/>
      <c r="HX846" s="319"/>
      <c r="HY846" s="319"/>
      <c r="HZ846" s="319"/>
      <c r="IA846" s="319"/>
      <c r="IB846" s="319"/>
      <c r="IC846" s="319"/>
      <c r="ID846" s="319"/>
      <c r="IE846" s="319"/>
      <c r="IF846" s="319"/>
      <c r="IG846" s="319"/>
      <c r="IH846" s="319"/>
      <c r="II846" s="319"/>
      <c r="IJ846" s="319"/>
      <c r="IK846" s="319"/>
      <c r="IL846" s="319"/>
      <c r="IM846" s="319"/>
      <c r="IN846" s="319"/>
      <c r="IO846" s="319"/>
      <c r="IP846" s="319"/>
      <c r="IQ846" s="319"/>
      <c r="IR846" s="319"/>
      <c r="IS846" s="319"/>
      <c r="IT846" s="319"/>
      <c r="IU846" s="319"/>
      <c r="IV846" s="319"/>
      <c r="IW846" s="319"/>
      <c r="IX846" s="319"/>
      <c r="IY846" s="319"/>
      <c r="IZ846" s="319"/>
      <c r="JA846" s="319"/>
      <c r="JB846" s="319"/>
      <c r="JC846" s="319"/>
      <c r="JD846" s="319"/>
      <c r="JE846" s="319"/>
      <c r="JF846" s="319"/>
      <c r="JG846" s="319"/>
      <c r="JH846" s="319"/>
      <c r="JI846" s="319"/>
      <c r="JJ846" s="319"/>
      <c r="JK846" s="319"/>
      <c r="JL846" s="319"/>
      <c r="JM846" s="319"/>
      <c r="JN846" s="319"/>
      <c r="JO846" s="319"/>
      <c r="JP846" s="319"/>
      <c r="JQ846" s="319"/>
      <c r="JR846" s="319"/>
      <c r="JS846" s="319"/>
      <c r="JT846" s="319"/>
      <c r="JU846" s="319"/>
      <c r="JV846" s="319"/>
      <c r="JW846" s="319"/>
      <c r="JX846" s="319"/>
      <c r="JY846" s="319"/>
      <c r="JZ846" s="319"/>
      <c r="KA846" s="319"/>
      <c r="KB846" s="319"/>
      <c r="KC846" s="319"/>
      <c r="KD846" s="319"/>
      <c r="KE846" s="319"/>
      <c r="KF846" s="319"/>
      <c r="KG846" s="319"/>
      <c r="KH846" s="319"/>
      <c r="KI846" s="319"/>
      <c r="KJ846" s="319"/>
      <c r="KK846" s="319"/>
      <c r="KL846" s="319"/>
      <c r="KM846" s="319"/>
      <c r="KN846" s="319"/>
      <c r="KO846" s="319"/>
      <c r="KP846" s="319"/>
      <c r="KQ846" s="319"/>
      <c r="KR846" s="319"/>
      <c r="KS846" s="319"/>
      <c r="KT846" s="319"/>
      <c r="KU846" s="319"/>
      <c r="KV846" s="319"/>
      <c r="KW846" s="319"/>
      <c r="KX846" s="319"/>
      <c r="KY846" s="319"/>
      <c r="KZ846" s="319"/>
      <c r="LA846" s="319"/>
      <c r="LB846" s="319"/>
      <c r="LC846" s="319"/>
      <c r="LD846" s="319"/>
      <c r="LE846" s="319"/>
      <c r="LF846" s="319"/>
      <c r="LG846" s="319"/>
      <c r="LH846" s="319"/>
      <c r="LI846" s="319"/>
      <c r="LJ846" s="319"/>
      <c r="LK846" s="319"/>
      <c r="LL846" s="319"/>
      <c r="LM846" s="319"/>
      <c r="LN846" s="319"/>
      <c r="LO846" s="319"/>
      <c r="LP846" s="319"/>
      <c r="LQ846" s="319"/>
      <c r="LR846" s="319"/>
      <c r="LS846" s="319"/>
      <c r="LT846" s="319"/>
      <c r="LU846" s="319"/>
      <c r="LV846" s="319"/>
      <c r="LW846" s="319"/>
      <c r="LX846" s="319"/>
      <c r="LY846" s="319"/>
      <c r="LZ846" s="319"/>
      <c r="MA846" s="319"/>
      <c r="MB846" s="319"/>
      <c r="MC846" s="319"/>
      <c r="MD846" s="319"/>
      <c r="ME846" s="319"/>
      <c r="MF846" s="319"/>
      <c r="MG846" s="319"/>
      <c r="MH846" s="319"/>
      <c r="MI846" s="319"/>
      <c r="MJ846" s="319"/>
      <c r="MK846" s="319"/>
      <c r="ML846" s="319"/>
      <c r="MM846" s="319"/>
      <c r="MN846" s="319"/>
      <c r="MO846" s="319"/>
      <c r="MP846" s="319"/>
      <c r="MQ846" s="319"/>
      <c r="MS846" s="241"/>
      <c r="MT846" s="362">
        <f t="shared" si="1214"/>
        <v>0</v>
      </c>
      <c r="MU846" s="363">
        <f t="shared" si="1200"/>
        <v>0</v>
      </c>
      <c r="MV846" s="363">
        <f t="shared" si="1201"/>
        <v>0</v>
      </c>
      <c r="MW846" s="363"/>
      <c r="MX846" s="363">
        <f t="shared" si="1202"/>
        <v>0</v>
      </c>
      <c r="MY846" s="363"/>
      <c r="MZ846" s="363">
        <f t="shared" si="1203"/>
        <v>0</v>
      </c>
      <c r="NA846" s="363"/>
      <c r="NB846" s="363">
        <f t="shared" si="1204"/>
        <v>0</v>
      </c>
      <c r="NC846" s="363"/>
      <c r="ND846" s="363">
        <f t="shared" si="1205"/>
        <v>0</v>
      </c>
      <c r="NE846" s="363"/>
      <c r="NF846" s="363">
        <f t="shared" si="1206"/>
        <v>0</v>
      </c>
      <c r="NG846" s="363"/>
      <c r="NH846" s="363">
        <f t="shared" si="1207"/>
        <v>0</v>
      </c>
      <c r="NI846" s="363"/>
      <c r="NJ846" s="363">
        <f t="shared" si="1208"/>
        <v>0</v>
      </c>
      <c r="NK846" s="363"/>
      <c r="NL846" s="363">
        <f t="shared" si="1215"/>
        <v>0</v>
      </c>
      <c r="NM846" s="364"/>
      <c r="NN846" s="370"/>
      <c r="NR846" s="318">
        <f t="shared" si="1209"/>
        <v>0</v>
      </c>
      <c r="NS846" s="318">
        <f t="shared" si="1210"/>
        <v>0</v>
      </c>
      <c r="NT846" s="318">
        <f t="shared" si="1211"/>
        <v>0</v>
      </c>
    </row>
    <row r="847" spans="1:384" s="318" customFormat="1" ht="10.199999999999999" customHeight="1" x14ac:dyDescent="0.3">
      <c r="A847" s="25"/>
      <c r="B847" s="389"/>
      <c r="C847" s="424"/>
      <c r="D847" s="15"/>
      <c r="E847" s="398" t="str">
        <f>IFERROR(G859*'Chiffres et fonctions'!$J$6,"CA à Produire")</f>
        <v>CA à Produire</v>
      </c>
      <c r="F847" s="398"/>
      <c r="G847" s="398"/>
      <c r="H847" s="399"/>
      <c r="I847" s="394" t="str">
        <f>Prenoms!$B$5</f>
        <v>pompeo</v>
      </c>
      <c r="J847" s="395"/>
      <c r="K847" s="395"/>
      <c r="L847" s="395"/>
      <c r="M847" s="395"/>
      <c r="N847" s="81" t="str">
        <f>IF(NL847&lt;&gt;0,"",IF(Conges!AD39=0,"",Conges!AD39))</f>
        <v/>
      </c>
      <c r="O847" s="82"/>
      <c r="P847" s="83"/>
      <c r="Q847" s="83"/>
      <c r="R847" s="83"/>
      <c r="S847" s="83"/>
      <c r="T847" s="83"/>
      <c r="U847" s="83"/>
      <c r="V847" s="84"/>
      <c r="W847" s="83"/>
      <c r="X847" s="83"/>
      <c r="Y847" s="83"/>
      <c r="Z847" s="83"/>
      <c r="AA847" s="83"/>
      <c r="AB847" s="83"/>
      <c r="AC847" s="83"/>
      <c r="AD847" s="83"/>
      <c r="AE847" s="82"/>
      <c r="AF847" s="83"/>
      <c r="AG847" s="83"/>
      <c r="AH847" s="83"/>
      <c r="AI847" s="83"/>
      <c r="AJ847" s="84"/>
      <c r="AK847" s="83"/>
      <c r="AL847" s="83"/>
      <c r="AM847" s="83"/>
      <c r="AN847" s="83"/>
      <c r="AO847" s="83"/>
      <c r="AP847" s="83"/>
      <c r="AQ847" s="83"/>
      <c r="AR847" s="83"/>
      <c r="AS847" s="83"/>
      <c r="AT847" s="83"/>
      <c r="AU847" s="82"/>
      <c r="AV847" s="83"/>
      <c r="AW847" s="83"/>
      <c r="AX847" s="83"/>
      <c r="AY847" s="83"/>
      <c r="AZ847" s="83"/>
      <c r="BA847" s="83"/>
      <c r="BB847" s="84"/>
      <c r="BC847" s="85">
        <f>IF(NL847&lt;&gt;0,(IF(Conges!AD$39=0,0,3)),0)</f>
        <v>0</v>
      </c>
      <c r="BD847" s="417"/>
      <c r="BE847" s="390">
        <f>IF(OR(Conges!AD$39="A",Conges!AD$39="V"),Prenoms!L$5,NL847)</f>
        <v>0</v>
      </c>
      <c r="BF847" s="391"/>
      <c r="BG847" s="286"/>
      <c r="BH847" s="287">
        <f t="shared" si="1194"/>
        <v>0</v>
      </c>
      <c r="BI847" s="288" t="str">
        <f t="shared" si="1195"/>
        <v/>
      </c>
      <c r="BJ847" s="300">
        <v>136.29032258064515</v>
      </c>
      <c r="BK847" s="301">
        <f t="shared" si="1212"/>
        <v>-136.29032258064515</v>
      </c>
      <c r="BL847" s="302">
        <f t="shared" si="1196"/>
        <v>0</v>
      </c>
      <c r="BM847" s="302">
        <f t="shared" si="1197"/>
        <v>0</v>
      </c>
      <c r="BN847" s="302">
        <f>SUM('Heures Pointage'!$CD$30:$CE$30)</f>
        <v>0</v>
      </c>
      <c r="BO847" s="302">
        <f>SUM('Heures et Indemnites'!$CD$30:$CE$30)</f>
        <v>0</v>
      </c>
      <c r="BP847" s="303">
        <f t="shared" si="1198"/>
        <v>0</v>
      </c>
      <c r="BQ847" s="303">
        <f>'Heures Pointage'!$DB$30</f>
        <v>0</v>
      </c>
      <c r="BR847" s="304">
        <f t="shared" ref="BR847" si="1217">$BH$1057</f>
        <v>0</v>
      </c>
      <c r="BS847" s="149">
        <f>Prenoms!$C$5</f>
        <v>169</v>
      </c>
      <c r="BT847" s="180"/>
      <c r="BU847" s="324">
        <f>SUM('Heures et Indemnites'!$CD$30:$CE$30)</f>
        <v>0</v>
      </c>
      <c r="BV847" s="235">
        <f>SUM('Heures et Indemnites'!$CD$6:$CE$30)</f>
        <v>0</v>
      </c>
      <c r="BW847" s="324"/>
      <c r="BX847" s="235"/>
      <c r="BY847" s="319"/>
      <c r="BZ847" s="319"/>
      <c r="CA847" s="319"/>
      <c r="CB847" s="319"/>
      <c r="CC847" s="319"/>
      <c r="CD847" s="319"/>
      <c r="CE847" s="319"/>
      <c r="CF847" s="319"/>
      <c r="CG847" s="319"/>
      <c r="CH847" s="319"/>
      <c r="CI847" s="319"/>
      <c r="CJ847" s="319"/>
      <c r="CK847" s="319"/>
      <c r="CL847" s="319"/>
      <c r="CM847" s="319"/>
      <c r="CN847" s="319"/>
      <c r="CO847" s="319"/>
      <c r="CP847" s="319"/>
      <c r="CQ847" s="319"/>
      <c r="CR847" s="319"/>
      <c r="CS847" s="319"/>
      <c r="CT847" s="319"/>
      <c r="CU847" s="319"/>
      <c r="CV847" s="319"/>
      <c r="CW847" s="319"/>
      <c r="CX847" s="319"/>
      <c r="CY847" s="319"/>
      <c r="CZ847" s="319"/>
      <c r="DA847" s="319"/>
      <c r="DB847" s="319"/>
      <c r="DC847" s="319"/>
      <c r="DD847" s="319"/>
      <c r="DE847" s="319"/>
      <c r="DF847" s="319"/>
      <c r="DG847" s="319"/>
      <c r="DH847" s="319"/>
      <c r="DI847" s="319"/>
      <c r="DJ847" s="319"/>
      <c r="DK847" s="319"/>
      <c r="DL847" s="319"/>
      <c r="DM847" s="319"/>
      <c r="DN847" s="319"/>
      <c r="DO847" s="319"/>
      <c r="DP847" s="319"/>
      <c r="DQ847" s="319"/>
      <c r="DR847" s="319"/>
      <c r="DS847" s="319"/>
      <c r="DT847" s="319"/>
      <c r="DU847" s="319"/>
      <c r="DV847" s="319"/>
      <c r="DW847" s="319"/>
      <c r="DX847" s="319"/>
      <c r="DY847" s="319"/>
      <c r="DZ847" s="319"/>
      <c r="EA847" s="319"/>
      <c r="EB847" s="319"/>
      <c r="EC847" s="319"/>
      <c r="ED847" s="319"/>
      <c r="EE847" s="319"/>
      <c r="EF847" s="319"/>
      <c r="EG847" s="319"/>
      <c r="EH847" s="319"/>
      <c r="EI847" s="319"/>
      <c r="EJ847" s="319"/>
      <c r="EK847" s="319"/>
      <c r="EL847" s="319"/>
      <c r="EM847" s="319"/>
      <c r="EN847" s="319"/>
      <c r="EO847" s="319"/>
      <c r="EP847" s="319"/>
      <c r="EQ847" s="319"/>
      <c r="ER847" s="319"/>
      <c r="ES847" s="319"/>
      <c r="ET847" s="319"/>
      <c r="EU847" s="319"/>
      <c r="EV847" s="319"/>
      <c r="EW847" s="319"/>
      <c r="EX847" s="319"/>
      <c r="EY847" s="319"/>
      <c r="EZ847" s="319"/>
      <c r="FA847" s="319"/>
      <c r="FB847" s="319"/>
      <c r="FC847" s="319"/>
      <c r="FD847" s="319"/>
      <c r="FE847" s="319"/>
      <c r="FF847" s="319"/>
      <c r="FG847" s="319"/>
      <c r="FH847" s="319"/>
      <c r="FI847" s="319"/>
      <c r="FJ847" s="319"/>
      <c r="FK847" s="319"/>
      <c r="FL847" s="319"/>
      <c r="FM847" s="319"/>
      <c r="FN847" s="319"/>
      <c r="FO847" s="319"/>
      <c r="FP847" s="319"/>
      <c r="FQ847" s="319"/>
      <c r="FR847" s="319"/>
      <c r="FS847" s="319"/>
      <c r="FT847" s="319"/>
      <c r="FU847" s="319"/>
      <c r="FV847" s="319"/>
      <c r="FW847" s="319"/>
      <c r="FX847" s="319"/>
      <c r="FY847" s="319"/>
      <c r="FZ847" s="319"/>
      <c r="GA847" s="319"/>
      <c r="GB847" s="319"/>
      <c r="GC847" s="319"/>
      <c r="GD847" s="319"/>
      <c r="GE847" s="319"/>
      <c r="GF847" s="319"/>
      <c r="GG847" s="319"/>
      <c r="GH847" s="319"/>
      <c r="GI847" s="319"/>
      <c r="GJ847" s="319"/>
      <c r="GK847" s="319"/>
      <c r="GL847" s="319"/>
      <c r="GM847" s="319"/>
      <c r="GN847" s="319"/>
      <c r="GO847" s="319"/>
      <c r="GP847" s="319"/>
      <c r="GQ847" s="319"/>
      <c r="GR847" s="319"/>
      <c r="GS847" s="319"/>
      <c r="GT847" s="319"/>
      <c r="GU847" s="319"/>
      <c r="GV847" s="319"/>
      <c r="GW847" s="319"/>
      <c r="GX847" s="319"/>
      <c r="GY847" s="319"/>
      <c r="GZ847" s="319"/>
      <c r="HA847" s="319"/>
      <c r="HB847" s="319"/>
      <c r="HC847" s="319"/>
      <c r="HD847" s="319"/>
      <c r="HE847" s="319"/>
      <c r="HF847" s="319"/>
      <c r="HG847" s="319"/>
      <c r="HH847" s="319"/>
      <c r="HI847" s="319"/>
      <c r="HJ847" s="319"/>
      <c r="HK847" s="319"/>
      <c r="HL847" s="319"/>
      <c r="HM847" s="319"/>
      <c r="HN847" s="319"/>
      <c r="HO847" s="319"/>
      <c r="HP847" s="319"/>
      <c r="HQ847" s="319"/>
      <c r="HR847" s="319"/>
      <c r="HS847" s="319"/>
      <c r="HT847" s="319"/>
      <c r="HU847" s="319"/>
      <c r="HV847" s="319"/>
      <c r="HW847" s="319"/>
      <c r="HX847" s="319"/>
      <c r="HY847" s="319"/>
      <c r="HZ847" s="319"/>
      <c r="IA847" s="319"/>
      <c r="IB847" s="319"/>
      <c r="IC847" s="319"/>
      <c r="ID847" s="319"/>
      <c r="IE847" s="319"/>
      <c r="IF847" s="319"/>
      <c r="IG847" s="319"/>
      <c r="IH847" s="319"/>
      <c r="II847" s="319"/>
      <c r="IJ847" s="319"/>
      <c r="IK847" s="319"/>
      <c r="IL847" s="319"/>
      <c r="IM847" s="319"/>
      <c r="IN847" s="319"/>
      <c r="IO847" s="319"/>
      <c r="IP847" s="319"/>
      <c r="IQ847" s="319"/>
      <c r="IR847" s="319"/>
      <c r="IS847" s="319"/>
      <c r="IT847" s="319"/>
      <c r="IU847" s="319"/>
      <c r="IV847" s="319"/>
      <c r="IW847" s="319"/>
      <c r="IX847" s="319"/>
      <c r="IY847" s="319"/>
      <c r="IZ847" s="319"/>
      <c r="JA847" s="319"/>
      <c r="JB847" s="319"/>
      <c r="JC847" s="319"/>
      <c r="JD847" s="319"/>
      <c r="JE847" s="319"/>
      <c r="JF847" s="319"/>
      <c r="JG847" s="319"/>
      <c r="JH847" s="319"/>
      <c r="JI847" s="319"/>
      <c r="JJ847" s="319"/>
      <c r="JK847" s="319"/>
      <c r="JL847" s="319"/>
      <c r="JM847" s="319"/>
      <c r="JN847" s="319"/>
      <c r="JO847" s="319"/>
      <c r="JP847" s="319"/>
      <c r="JQ847" s="319"/>
      <c r="JR847" s="319"/>
      <c r="JS847" s="319"/>
      <c r="JT847" s="319"/>
      <c r="JU847" s="319"/>
      <c r="JV847" s="319"/>
      <c r="JW847" s="319"/>
      <c r="JX847" s="319"/>
      <c r="JY847" s="319"/>
      <c r="JZ847" s="319"/>
      <c r="KA847" s="319"/>
      <c r="KB847" s="319"/>
      <c r="KC847" s="319"/>
      <c r="KD847" s="319"/>
      <c r="KE847" s="319"/>
      <c r="KF847" s="319"/>
      <c r="KG847" s="319"/>
      <c r="KH847" s="319"/>
      <c r="KI847" s="319"/>
      <c r="KJ847" s="319"/>
      <c r="KK847" s="319"/>
      <c r="KL847" s="319"/>
      <c r="KM847" s="319"/>
      <c r="KN847" s="319"/>
      <c r="KO847" s="319"/>
      <c r="KP847" s="319"/>
      <c r="KQ847" s="319"/>
      <c r="KR847" s="319"/>
      <c r="KS847" s="319"/>
      <c r="KT847" s="319"/>
      <c r="KU847" s="319"/>
      <c r="KV847" s="319"/>
      <c r="KW847" s="319"/>
      <c r="KX847" s="319"/>
      <c r="KY847" s="319"/>
      <c r="KZ847" s="319"/>
      <c r="LA847" s="319"/>
      <c r="LB847" s="319"/>
      <c r="LC847" s="319"/>
      <c r="LD847" s="319"/>
      <c r="LE847" s="319"/>
      <c r="LF847" s="319"/>
      <c r="LG847" s="319"/>
      <c r="LH847" s="319"/>
      <c r="LI847" s="319"/>
      <c r="LJ847" s="319"/>
      <c r="LK847" s="319"/>
      <c r="LL847" s="319"/>
      <c r="LM847" s="319"/>
      <c r="LN847" s="319"/>
      <c r="LO847" s="319"/>
      <c r="LP847" s="319"/>
      <c r="LQ847" s="319"/>
      <c r="LR847" s="319"/>
      <c r="LS847" s="319"/>
      <c r="LT847" s="319"/>
      <c r="LU847" s="319"/>
      <c r="LV847" s="319"/>
      <c r="LW847" s="319"/>
      <c r="LX847" s="319"/>
      <c r="LY847" s="319"/>
      <c r="LZ847" s="319"/>
      <c r="MA847" s="319"/>
      <c r="MB847" s="319"/>
      <c r="MC847" s="319"/>
      <c r="MD847" s="319"/>
      <c r="ME847" s="319"/>
      <c r="MF847" s="319"/>
      <c r="MG847" s="319"/>
      <c r="MH847" s="319"/>
      <c r="MI847" s="319"/>
      <c r="MJ847" s="319"/>
      <c r="MK847" s="319"/>
      <c r="ML847" s="319"/>
      <c r="MM847" s="319"/>
      <c r="MN847" s="319"/>
      <c r="MO847" s="319"/>
      <c r="MP847" s="319"/>
      <c r="MQ847" s="319"/>
      <c r="MS847" s="241"/>
      <c r="MT847" s="373">
        <f t="shared" si="1214"/>
        <v>0</v>
      </c>
      <c r="MU847" s="365">
        <f t="shared" si="1200"/>
        <v>0</v>
      </c>
      <c r="MV847" s="365">
        <f t="shared" si="1201"/>
        <v>0</v>
      </c>
      <c r="MW847" s="365"/>
      <c r="MX847" s="365">
        <f t="shared" si="1202"/>
        <v>0</v>
      </c>
      <c r="MY847" s="365"/>
      <c r="MZ847" s="365">
        <f t="shared" si="1203"/>
        <v>0</v>
      </c>
      <c r="NA847" s="365"/>
      <c r="NB847" s="365">
        <f t="shared" si="1204"/>
        <v>0</v>
      </c>
      <c r="NC847" s="365"/>
      <c r="ND847" s="365">
        <f t="shared" si="1205"/>
        <v>0</v>
      </c>
      <c r="NE847" s="365"/>
      <c r="NF847" s="365">
        <f t="shared" si="1206"/>
        <v>0</v>
      </c>
      <c r="NG847" s="365"/>
      <c r="NH847" s="365">
        <f t="shared" si="1207"/>
        <v>0</v>
      </c>
      <c r="NI847" s="365"/>
      <c r="NJ847" s="365">
        <f t="shared" si="1208"/>
        <v>0</v>
      </c>
      <c r="NK847" s="365"/>
      <c r="NL847" s="365">
        <f t="shared" si="1215"/>
        <v>0</v>
      </c>
      <c r="NM847" s="366"/>
      <c r="NN847" s="370"/>
      <c r="NR847" s="318">
        <f t="shared" si="1209"/>
        <v>0</v>
      </c>
      <c r="NS847" s="318">
        <f t="shared" si="1210"/>
        <v>0</v>
      </c>
      <c r="NT847" s="318">
        <f t="shared" si="1211"/>
        <v>0</v>
      </c>
    </row>
    <row r="848" spans="1:384" s="318" customFormat="1" ht="10.199999999999999" customHeight="1" x14ac:dyDescent="0.3">
      <c r="A848" s="25"/>
      <c r="B848" s="389"/>
      <c r="C848" s="424"/>
      <c r="D848" s="15"/>
      <c r="E848" s="398"/>
      <c r="F848" s="398"/>
      <c r="G848" s="398"/>
      <c r="H848" s="399"/>
      <c r="I848" s="381" t="str">
        <f>Prenoms!$B$6</f>
        <v>vaness</v>
      </c>
      <c r="J848" s="382"/>
      <c r="K848" s="382"/>
      <c r="L848" s="382"/>
      <c r="M848" s="382"/>
      <c r="N848" s="68" t="str">
        <f>IF(NL848&lt;&gt;0,"",IF(Conges!AD40=0,"",Conges!AD40))</f>
        <v/>
      </c>
      <c r="O848" s="69"/>
      <c r="P848" s="70"/>
      <c r="Q848" s="70"/>
      <c r="R848" s="70"/>
      <c r="S848" s="70"/>
      <c r="T848" s="70"/>
      <c r="U848" s="70"/>
      <c r="V848" s="71"/>
      <c r="W848" s="70"/>
      <c r="X848" s="70"/>
      <c r="Y848" s="70"/>
      <c r="Z848" s="70"/>
      <c r="AA848" s="70"/>
      <c r="AB848" s="70"/>
      <c r="AC848" s="70"/>
      <c r="AD848" s="70"/>
      <c r="AE848" s="69"/>
      <c r="AF848" s="70"/>
      <c r="AG848" s="70"/>
      <c r="AH848" s="70"/>
      <c r="AI848" s="70"/>
      <c r="AJ848" s="71"/>
      <c r="AK848" s="70"/>
      <c r="AL848" s="70"/>
      <c r="AM848" s="70"/>
      <c r="AN848" s="70"/>
      <c r="AO848" s="70"/>
      <c r="AP848" s="70"/>
      <c r="AQ848" s="70"/>
      <c r="AR848" s="70"/>
      <c r="AS848" s="70"/>
      <c r="AT848" s="70"/>
      <c r="AU848" s="69"/>
      <c r="AV848" s="70"/>
      <c r="AW848" s="70"/>
      <c r="AX848" s="70"/>
      <c r="AY848" s="70"/>
      <c r="AZ848" s="70"/>
      <c r="BA848" s="70"/>
      <c r="BB848" s="71"/>
      <c r="BC848" s="72">
        <f>IF(NL848&lt;&gt;0,(IF(Conges!AD$40=0,0,3)),0)</f>
        <v>0</v>
      </c>
      <c r="BD848" s="417"/>
      <c r="BE848" s="392">
        <f>IF(OR(Conges!AD$40="A",Conges!AD$40="V"),Prenoms!L$6,NL848)</f>
        <v>0</v>
      </c>
      <c r="BF848" s="393"/>
      <c r="BG848" s="289"/>
      <c r="BH848" s="290">
        <f t="shared" si="1194"/>
        <v>0</v>
      </c>
      <c r="BI848" s="291" t="str">
        <f t="shared" si="1195"/>
        <v/>
      </c>
      <c r="BJ848" s="305">
        <v>136.29032258064515</v>
      </c>
      <c r="BK848" s="306">
        <f t="shared" si="1212"/>
        <v>-136.29032258064515</v>
      </c>
      <c r="BL848" s="307">
        <f t="shared" si="1196"/>
        <v>0</v>
      </c>
      <c r="BM848" s="307">
        <f t="shared" si="1197"/>
        <v>0</v>
      </c>
      <c r="BN848" s="307">
        <f>SUM('Heures Pointage'!$DD$30:$DE$30)</f>
        <v>0</v>
      </c>
      <c r="BO848" s="307">
        <f>SUM('Heures et Indemnites'!$DD$30:$DE$30)</f>
        <v>0</v>
      </c>
      <c r="BP848" s="308">
        <f t="shared" si="1198"/>
        <v>0</v>
      </c>
      <c r="BQ848" s="308">
        <f>'Heures Pointage'!$EB$30</f>
        <v>0</v>
      </c>
      <c r="BR848" s="309">
        <f t="shared" ref="BR848" si="1218">$BH$1058</f>
        <v>0</v>
      </c>
      <c r="BS848" s="150">
        <f>Prenoms!$C$6</f>
        <v>169</v>
      </c>
      <c r="BT848" s="153"/>
      <c r="BU848" s="323">
        <f>SUM('Heures et Indemnites'!$DD$30:$DE$30)</f>
        <v>0</v>
      </c>
      <c r="BV848" s="236">
        <f>SUM('Heures et Indemnites'!$DD$6:$DE$30)</f>
        <v>0</v>
      </c>
      <c r="BW848" s="323"/>
      <c r="BX848" s="236"/>
      <c r="BY848" s="319"/>
      <c r="BZ848" s="319"/>
      <c r="CA848" s="319"/>
      <c r="CB848" s="319"/>
      <c r="CC848" s="319"/>
      <c r="CD848" s="319"/>
      <c r="CE848" s="319"/>
      <c r="CF848" s="319"/>
      <c r="CG848" s="319"/>
      <c r="CH848" s="319"/>
      <c r="CI848" s="319"/>
      <c r="CJ848" s="319"/>
      <c r="CK848" s="319"/>
      <c r="CL848" s="319"/>
      <c r="CM848" s="319"/>
      <c r="CN848" s="319"/>
      <c r="CO848" s="319"/>
      <c r="CP848" s="319"/>
      <c r="CQ848" s="319"/>
      <c r="CR848" s="319"/>
      <c r="CS848" s="319"/>
      <c r="CT848" s="319"/>
      <c r="CU848" s="319"/>
      <c r="CV848" s="319"/>
      <c r="CW848" s="319"/>
      <c r="CX848" s="319"/>
      <c r="CY848" s="319"/>
      <c r="CZ848" s="319"/>
      <c r="DA848" s="319"/>
      <c r="DB848" s="319"/>
      <c r="DC848" s="319"/>
      <c r="DD848" s="319"/>
      <c r="DE848" s="319"/>
      <c r="DF848" s="319"/>
      <c r="DG848" s="319"/>
      <c r="DH848" s="319"/>
      <c r="DI848" s="319"/>
      <c r="DJ848" s="319"/>
      <c r="DK848" s="319"/>
      <c r="DL848" s="319"/>
      <c r="DM848" s="319"/>
      <c r="DN848" s="319"/>
      <c r="DO848" s="319"/>
      <c r="DP848" s="319"/>
      <c r="DQ848" s="319"/>
      <c r="DR848" s="319"/>
      <c r="DS848" s="319"/>
      <c r="DT848" s="319"/>
      <c r="DU848" s="319"/>
      <c r="DV848" s="319"/>
      <c r="DW848" s="319"/>
      <c r="DX848" s="319"/>
      <c r="DY848" s="319"/>
      <c r="DZ848" s="319"/>
      <c r="EA848" s="319"/>
      <c r="EB848" s="319"/>
      <c r="EC848" s="319"/>
      <c r="ED848" s="319"/>
      <c r="EE848" s="319"/>
      <c r="EF848" s="319"/>
      <c r="EG848" s="319"/>
      <c r="EH848" s="319"/>
      <c r="EI848" s="319"/>
      <c r="EJ848" s="319"/>
      <c r="EK848" s="319"/>
      <c r="EL848" s="319"/>
      <c r="EM848" s="319"/>
      <c r="EN848" s="319"/>
      <c r="EO848" s="319"/>
      <c r="EP848" s="319"/>
      <c r="EQ848" s="319"/>
      <c r="ER848" s="319"/>
      <c r="ES848" s="319"/>
      <c r="ET848" s="319"/>
      <c r="EU848" s="319"/>
      <c r="EV848" s="319"/>
      <c r="EW848" s="319"/>
      <c r="EX848" s="319"/>
      <c r="EY848" s="319"/>
      <c r="EZ848" s="319"/>
      <c r="FA848" s="319"/>
      <c r="FB848" s="319"/>
      <c r="FC848" s="319"/>
      <c r="FD848" s="319"/>
      <c r="FE848" s="319"/>
      <c r="FF848" s="319"/>
      <c r="FG848" s="319"/>
      <c r="FH848" s="319"/>
      <c r="FI848" s="319"/>
      <c r="FJ848" s="319"/>
      <c r="FK848" s="319"/>
      <c r="FL848" s="319"/>
      <c r="FM848" s="319"/>
      <c r="FN848" s="319"/>
      <c r="FO848" s="319"/>
      <c r="FP848" s="319"/>
      <c r="FQ848" s="319"/>
      <c r="FR848" s="319"/>
      <c r="FS848" s="319"/>
      <c r="FT848" s="319"/>
      <c r="FU848" s="319"/>
      <c r="FV848" s="319"/>
      <c r="FW848" s="319"/>
      <c r="FX848" s="319"/>
      <c r="FY848" s="319"/>
      <c r="FZ848" s="319"/>
      <c r="GA848" s="319"/>
      <c r="GB848" s="319"/>
      <c r="GC848" s="319"/>
      <c r="GD848" s="319"/>
      <c r="GE848" s="319"/>
      <c r="GF848" s="319"/>
      <c r="GG848" s="319"/>
      <c r="GH848" s="319"/>
      <c r="GI848" s="319"/>
      <c r="GJ848" s="319"/>
      <c r="GK848" s="319"/>
      <c r="GL848" s="319"/>
      <c r="GM848" s="319"/>
      <c r="GN848" s="319"/>
      <c r="GO848" s="319"/>
      <c r="GP848" s="319"/>
      <c r="GQ848" s="319"/>
      <c r="GR848" s="319"/>
      <c r="GS848" s="319"/>
      <c r="GT848" s="319"/>
      <c r="GU848" s="319"/>
      <c r="GV848" s="319"/>
      <c r="GW848" s="319"/>
      <c r="GX848" s="319"/>
      <c r="GY848" s="319"/>
      <c r="GZ848" s="319"/>
      <c r="HA848" s="319"/>
      <c r="HB848" s="319"/>
      <c r="HC848" s="319"/>
      <c r="HD848" s="319"/>
      <c r="HE848" s="319"/>
      <c r="HF848" s="319"/>
      <c r="HG848" s="319"/>
      <c r="HH848" s="319"/>
      <c r="HI848" s="319"/>
      <c r="HJ848" s="319"/>
      <c r="HK848" s="319"/>
      <c r="HL848" s="319"/>
      <c r="HM848" s="319"/>
      <c r="HN848" s="319"/>
      <c r="HO848" s="319"/>
      <c r="HP848" s="319"/>
      <c r="HQ848" s="319"/>
      <c r="HR848" s="319"/>
      <c r="HS848" s="319"/>
      <c r="HT848" s="319"/>
      <c r="HU848" s="319"/>
      <c r="HV848" s="319"/>
      <c r="HW848" s="319"/>
      <c r="HX848" s="319"/>
      <c r="HY848" s="319"/>
      <c r="HZ848" s="319"/>
      <c r="IA848" s="319"/>
      <c r="IB848" s="319"/>
      <c r="IC848" s="319"/>
      <c r="ID848" s="319"/>
      <c r="IE848" s="319"/>
      <c r="IF848" s="319"/>
      <c r="IG848" s="319"/>
      <c r="IH848" s="319"/>
      <c r="II848" s="319"/>
      <c r="IJ848" s="319"/>
      <c r="IK848" s="319"/>
      <c r="IL848" s="319"/>
      <c r="IM848" s="319"/>
      <c r="IN848" s="319"/>
      <c r="IO848" s="319"/>
      <c r="IP848" s="319"/>
      <c r="IQ848" s="319"/>
      <c r="IR848" s="319"/>
      <c r="IS848" s="319"/>
      <c r="IT848" s="319"/>
      <c r="IU848" s="319"/>
      <c r="IV848" s="319"/>
      <c r="IW848" s="319"/>
      <c r="IX848" s="319"/>
      <c r="IY848" s="319"/>
      <c r="IZ848" s="319"/>
      <c r="JA848" s="319"/>
      <c r="JB848" s="319"/>
      <c r="JC848" s="319"/>
      <c r="JD848" s="319"/>
      <c r="JE848" s="319"/>
      <c r="JF848" s="319"/>
      <c r="JG848" s="319"/>
      <c r="JH848" s="319"/>
      <c r="JI848" s="319"/>
      <c r="JJ848" s="319"/>
      <c r="JK848" s="319"/>
      <c r="JL848" s="319"/>
      <c r="JM848" s="319"/>
      <c r="JN848" s="319"/>
      <c r="JO848" s="319"/>
      <c r="JP848" s="319"/>
      <c r="JQ848" s="319"/>
      <c r="JR848" s="319"/>
      <c r="JS848" s="319"/>
      <c r="JT848" s="319"/>
      <c r="JU848" s="319"/>
      <c r="JV848" s="319"/>
      <c r="JW848" s="319"/>
      <c r="JX848" s="319"/>
      <c r="JY848" s="319"/>
      <c r="JZ848" s="319"/>
      <c r="KA848" s="319"/>
      <c r="KB848" s="319"/>
      <c r="KC848" s="319"/>
      <c r="KD848" s="319"/>
      <c r="KE848" s="319"/>
      <c r="KF848" s="319"/>
      <c r="KG848" s="319"/>
      <c r="KH848" s="319"/>
      <c r="KI848" s="319"/>
      <c r="KJ848" s="319"/>
      <c r="KK848" s="319"/>
      <c r="KL848" s="319"/>
      <c r="KM848" s="319"/>
      <c r="KN848" s="319"/>
      <c r="KO848" s="319"/>
      <c r="KP848" s="319"/>
      <c r="KQ848" s="319"/>
      <c r="KR848" s="319"/>
      <c r="KS848" s="319"/>
      <c r="KT848" s="319"/>
      <c r="KU848" s="319"/>
      <c r="KV848" s="319"/>
      <c r="KW848" s="319"/>
      <c r="KX848" s="319"/>
      <c r="KY848" s="319"/>
      <c r="KZ848" s="319"/>
      <c r="LA848" s="319"/>
      <c r="LB848" s="319"/>
      <c r="LC848" s="319"/>
      <c r="LD848" s="319"/>
      <c r="LE848" s="319"/>
      <c r="LF848" s="319"/>
      <c r="LG848" s="319"/>
      <c r="LH848" s="319"/>
      <c r="LI848" s="319"/>
      <c r="LJ848" s="319"/>
      <c r="LK848" s="319"/>
      <c r="LL848" s="319"/>
      <c r="LM848" s="319"/>
      <c r="LN848" s="319"/>
      <c r="LO848" s="319"/>
      <c r="LP848" s="319"/>
      <c r="LQ848" s="319"/>
      <c r="LR848" s="319"/>
      <c r="LS848" s="319"/>
      <c r="LT848" s="319"/>
      <c r="LU848" s="319"/>
      <c r="LV848" s="319"/>
      <c r="LW848" s="319"/>
      <c r="LX848" s="319"/>
      <c r="LY848" s="319"/>
      <c r="LZ848" s="319"/>
      <c r="MA848" s="319"/>
      <c r="MB848" s="319"/>
      <c r="MC848" s="319"/>
      <c r="MD848" s="319"/>
      <c r="ME848" s="319"/>
      <c r="MF848" s="319"/>
      <c r="MG848" s="319"/>
      <c r="MH848" s="319"/>
      <c r="MI848" s="319"/>
      <c r="MJ848" s="319"/>
      <c r="MK848" s="319"/>
      <c r="ML848" s="319"/>
      <c r="MM848" s="319"/>
      <c r="MN848" s="319"/>
      <c r="MO848" s="319"/>
      <c r="MP848" s="319"/>
      <c r="MQ848" s="319"/>
      <c r="MS848" s="241"/>
      <c r="MT848" s="362">
        <f t="shared" si="1214"/>
        <v>0</v>
      </c>
      <c r="MU848" s="363">
        <f t="shared" si="1200"/>
        <v>0</v>
      </c>
      <c r="MV848" s="363">
        <f t="shared" si="1201"/>
        <v>0</v>
      </c>
      <c r="MW848" s="363"/>
      <c r="MX848" s="363">
        <f t="shared" si="1202"/>
        <v>0</v>
      </c>
      <c r="MY848" s="363"/>
      <c r="MZ848" s="363">
        <f t="shared" si="1203"/>
        <v>0</v>
      </c>
      <c r="NA848" s="363"/>
      <c r="NB848" s="363">
        <f t="shared" si="1204"/>
        <v>0</v>
      </c>
      <c r="NC848" s="363"/>
      <c r="ND848" s="363">
        <f t="shared" si="1205"/>
        <v>0</v>
      </c>
      <c r="NE848" s="363"/>
      <c r="NF848" s="363">
        <f t="shared" si="1206"/>
        <v>0</v>
      </c>
      <c r="NG848" s="363"/>
      <c r="NH848" s="363">
        <f t="shared" si="1207"/>
        <v>0</v>
      </c>
      <c r="NI848" s="363"/>
      <c r="NJ848" s="363">
        <f t="shared" si="1208"/>
        <v>0</v>
      </c>
      <c r="NK848" s="363"/>
      <c r="NL848" s="363">
        <f t="shared" si="1215"/>
        <v>0</v>
      </c>
      <c r="NM848" s="364"/>
      <c r="NN848" s="370"/>
      <c r="NR848" s="318">
        <f t="shared" si="1209"/>
        <v>0</v>
      </c>
      <c r="NS848" s="318">
        <f t="shared" si="1210"/>
        <v>0</v>
      </c>
      <c r="NT848" s="318">
        <f t="shared" si="1211"/>
        <v>0</v>
      </c>
    </row>
    <row r="849" spans="1:384" s="318" customFormat="1" ht="10.199999999999999" customHeight="1" x14ac:dyDescent="0.3">
      <c r="A849" s="25"/>
      <c r="B849" s="389"/>
      <c r="C849" s="424"/>
      <c r="D849" s="15"/>
      <c r="E849" s="408" t="str">
        <f>$E$9</f>
        <v>CREPIERE</v>
      </c>
      <c r="F849" s="408"/>
      <c r="G849" s="131" t="str">
        <f>IF(MT875=0,"",MT875)</f>
        <v/>
      </c>
      <c r="H849" s="399"/>
      <c r="I849" s="394" t="str">
        <f>Prenoms!$B$7</f>
        <v>seb</v>
      </c>
      <c r="J849" s="395"/>
      <c r="K849" s="395"/>
      <c r="L849" s="395"/>
      <c r="M849" s="395"/>
      <c r="N849" s="81" t="str">
        <f>IF(NL849&lt;&gt;0,"",IF(Conges!AD41=0,"",Conges!AD41))</f>
        <v/>
      </c>
      <c r="O849" s="82"/>
      <c r="P849" s="83"/>
      <c r="Q849" s="83"/>
      <c r="R849" s="83"/>
      <c r="S849" s="83"/>
      <c r="T849" s="83"/>
      <c r="U849" s="83"/>
      <c r="V849" s="84"/>
      <c r="W849" s="83"/>
      <c r="X849" s="83"/>
      <c r="Y849" s="83"/>
      <c r="Z849" s="83"/>
      <c r="AA849" s="83"/>
      <c r="AB849" s="83"/>
      <c r="AC849" s="83"/>
      <c r="AD849" s="83"/>
      <c r="AE849" s="82"/>
      <c r="AF849" s="83"/>
      <c r="AG849" s="83"/>
      <c r="AH849" s="83"/>
      <c r="AI849" s="83"/>
      <c r="AJ849" s="84"/>
      <c r="AK849" s="83"/>
      <c r="AL849" s="83"/>
      <c r="AM849" s="83"/>
      <c r="AN849" s="83"/>
      <c r="AO849" s="83"/>
      <c r="AP849" s="83"/>
      <c r="AQ849" s="83"/>
      <c r="AR849" s="83"/>
      <c r="AS849" s="83"/>
      <c r="AT849" s="83"/>
      <c r="AU849" s="82"/>
      <c r="AV849" s="83"/>
      <c r="AW849" s="83"/>
      <c r="AX849" s="83"/>
      <c r="AY849" s="83"/>
      <c r="AZ849" s="83"/>
      <c r="BA849" s="83"/>
      <c r="BB849" s="84"/>
      <c r="BC849" s="85">
        <f>IF(NL849&lt;&gt;0,(IF(Conges!AD$41=0,0,3)),0)</f>
        <v>0</v>
      </c>
      <c r="BD849" s="417"/>
      <c r="BE849" s="390">
        <f>IF(OR(Conges!AD$41="A",Conges!AD$41="V"),Prenoms!L$7,NL849)</f>
        <v>0</v>
      </c>
      <c r="BF849" s="391"/>
      <c r="BG849" s="286"/>
      <c r="BH849" s="287">
        <f t="shared" si="1194"/>
        <v>0</v>
      </c>
      <c r="BI849" s="288" t="str">
        <f t="shared" si="1195"/>
        <v/>
      </c>
      <c r="BJ849" s="300">
        <v>136.29032258064515</v>
      </c>
      <c r="BK849" s="301">
        <f t="shared" si="1212"/>
        <v>-136.29032258064515</v>
      </c>
      <c r="BL849" s="302">
        <f t="shared" si="1196"/>
        <v>0</v>
      </c>
      <c r="BM849" s="302">
        <f t="shared" si="1197"/>
        <v>0</v>
      </c>
      <c r="BN849" s="302">
        <f>SUM('Heures Pointage'!$ED$30:$EE$30)</f>
        <v>0</v>
      </c>
      <c r="BO849" s="302">
        <f>SUM('Heures et Indemnites'!$ED$30:$EE$30)</f>
        <v>0</v>
      </c>
      <c r="BP849" s="303">
        <f t="shared" si="1198"/>
        <v>0</v>
      </c>
      <c r="BQ849" s="303">
        <f>'Heures Pointage'!$FB$30</f>
        <v>0</v>
      </c>
      <c r="BR849" s="304">
        <f t="shared" ref="BR849" si="1219">$BH$1059</f>
        <v>0</v>
      </c>
      <c r="BS849" s="149">
        <f>Prenoms!$C$7</f>
        <v>169</v>
      </c>
      <c r="BT849" s="180"/>
      <c r="BU849" s="324">
        <f>SUM('Heures et Indemnites'!$ED$30:$EE$30)</f>
        <v>0</v>
      </c>
      <c r="BV849" s="235">
        <f>SUM('Heures et Indemnites'!$ED$6:$EE$30)</f>
        <v>0</v>
      </c>
      <c r="BW849" s="324"/>
      <c r="BX849" s="235"/>
      <c r="BY849" s="319"/>
      <c r="BZ849" s="319"/>
      <c r="CA849" s="319"/>
      <c r="CB849" s="319"/>
      <c r="CC849" s="319"/>
      <c r="CD849" s="319"/>
      <c r="CE849" s="319"/>
      <c r="CF849" s="319"/>
      <c r="CG849" s="319"/>
      <c r="CH849" s="319"/>
      <c r="CI849" s="319"/>
      <c r="CJ849" s="319"/>
      <c r="CK849" s="319"/>
      <c r="CL849" s="319"/>
      <c r="CM849" s="319"/>
      <c r="CN849" s="319"/>
      <c r="CO849" s="319"/>
      <c r="CP849" s="319"/>
      <c r="CQ849" s="319"/>
      <c r="CR849" s="319"/>
      <c r="CS849" s="319"/>
      <c r="CT849" s="319"/>
      <c r="CU849" s="319"/>
      <c r="CV849" s="319"/>
      <c r="CW849" s="319"/>
      <c r="CX849" s="319"/>
      <c r="CY849" s="319"/>
      <c r="CZ849" s="319"/>
      <c r="DA849" s="319"/>
      <c r="DB849" s="319"/>
      <c r="DC849" s="319"/>
      <c r="DD849" s="319"/>
      <c r="DE849" s="319"/>
      <c r="DF849" s="319"/>
      <c r="DG849" s="319"/>
      <c r="DH849" s="319"/>
      <c r="DI849" s="319"/>
      <c r="DJ849" s="319"/>
      <c r="DK849" s="319"/>
      <c r="DL849" s="319"/>
      <c r="DM849" s="319"/>
      <c r="DN849" s="319"/>
      <c r="DO849" s="319"/>
      <c r="DP849" s="319"/>
      <c r="DQ849" s="319"/>
      <c r="DR849" s="319"/>
      <c r="DS849" s="319"/>
      <c r="DT849" s="319"/>
      <c r="DU849" s="319"/>
      <c r="DV849" s="319"/>
      <c r="DW849" s="319"/>
      <c r="DX849" s="319"/>
      <c r="DY849" s="319"/>
      <c r="DZ849" s="319"/>
      <c r="EA849" s="319"/>
      <c r="EB849" s="319"/>
      <c r="EC849" s="319"/>
      <c r="ED849" s="319"/>
      <c r="EE849" s="319"/>
      <c r="EF849" s="319"/>
      <c r="EG849" s="319"/>
      <c r="EH849" s="319"/>
      <c r="EI849" s="319"/>
      <c r="EJ849" s="319"/>
      <c r="EK849" s="319"/>
      <c r="EL849" s="319"/>
      <c r="EM849" s="319"/>
      <c r="EN849" s="319"/>
      <c r="EO849" s="319"/>
      <c r="EP849" s="319"/>
      <c r="EQ849" s="319"/>
      <c r="ER849" s="319"/>
      <c r="ES849" s="319"/>
      <c r="ET849" s="319"/>
      <c r="EU849" s="319"/>
      <c r="EV849" s="319"/>
      <c r="EW849" s="319"/>
      <c r="EX849" s="319"/>
      <c r="EY849" s="319"/>
      <c r="EZ849" s="319"/>
      <c r="FA849" s="319"/>
      <c r="FB849" s="319"/>
      <c r="FC849" s="319"/>
      <c r="FD849" s="319"/>
      <c r="FE849" s="319"/>
      <c r="FF849" s="319"/>
      <c r="FG849" s="319"/>
      <c r="FH849" s="319"/>
      <c r="FI849" s="319"/>
      <c r="FJ849" s="319"/>
      <c r="FK849" s="319"/>
      <c r="FL849" s="319"/>
      <c r="FM849" s="319"/>
      <c r="FN849" s="319"/>
      <c r="FO849" s="319"/>
      <c r="FP849" s="319"/>
      <c r="FQ849" s="319"/>
      <c r="FR849" s="319"/>
      <c r="FS849" s="319"/>
      <c r="FT849" s="319"/>
      <c r="FU849" s="319"/>
      <c r="FV849" s="319"/>
      <c r="FW849" s="319"/>
      <c r="FX849" s="319"/>
      <c r="FY849" s="319"/>
      <c r="FZ849" s="319"/>
      <c r="GA849" s="319"/>
      <c r="GB849" s="319"/>
      <c r="GC849" s="319"/>
      <c r="GD849" s="319"/>
      <c r="GE849" s="319"/>
      <c r="GF849" s="319"/>
      <c r="GG849" s="319"/>
      <c r="GH849" s="319"/>
      <c r="GI849" s="319"/>
      <c r="GJ849" s="319"/>
      <c r="GK849" s="319"/>
      <c r="GL849" s="319"/>
      <c r="GM849" s="319"/>
      <c r="GN849" s="319"/>
      <c r="GO849" s="319"/>
      <c r="GP849" s="319"/>
      <c r="GQ849" s="319"/>
      <c r="GR849" s="319"/>
      <c r="GS849" s="319"/>
      <c r="GT849" s="319"/>
      <c r="GU849" s="319"/>
      <c r="GV849" s="319"/>
      <c r="GW849" s="319"/>
      <c r="GX849" s="319"/>
      <c r="GY849" s="319"/>
      <c r="GZ849" s="319"/>
      <c r="HA849" s="319"/>
      <c r="HB849" s="319"/>
      <c r="HC849" s="319"/>
      <c r="HD849" s="319"/>
      <c r="HE849" s="319"/>
      <c r="HF849" s="319"/>
      <c r="HG849" s="319"/>
      <c r="HH849" s="319"/>
      <c r="HI849" s="319"/>
      <c r="HJ849" s="319"/>
      <c r="HK849" s="319"/>
      <c r="HL849" s="319"/>
      <c r="HM849" s="319"/>
      <c r="HN849" s="319"/>
      <c r="HO849" s="319"/>
      <c r="HP849" s="319"/>
      <c r="HQ849" s="319"/>
      <c r="HR849" s="319"/>
      <c r="HS849" s="319"/>
      <c r="HT849" s="319"/>
      <c r="HU849" s="319"/>
      <c r="HV849" s="319"/>
      <c r="HW849" s="319"/>
      <c r="HX849" s="319"/>
      <c r="HY849" s="319"/>
      <c r="HZ849" s="319"/>
      <c r="IA849" s="319"/>
      <c r="IB849" s="319"/>
      <c r="IC849" s="319"/>
      <c r="ID849" s="319"/>
      <c r="IE849" s="319"/>
      <c r="IF849" s="319"/>
      <c r="IG849" s="319"/>
      <c r="IH849" s="319"/>
      <c r="II849" s="319"/>
      <c r="IJ849" s="319"/>
      <c r="IK849" s="319"/>
      <c r="IL849" s="319"/>
      <c r="IM849" s="319"/>
      <c r="IN849" s="319"/>
      <c r="IO849" s="319"/>
      <c r="IP849" s="319"/>
      <c r="IQ849" s="319"/>
      <c r="IR849" s="319"/>
      <c r="IS849" s="319"/>
      <c r="IT849" s="319"/>
      <c r="IU849" s="319"/>
      <c r="IV849" s="319"/>
      <c r="IW849" s="319"/>
      <c r="IX849" s="319"/>
      <c r="IY849" s="319"/>
      <c r="IZ849" s="319"/>
      <c r="JA849" s="319"/>
      <c r="JB849" s="319"/>
      <c r="JC849" s="319"/>
      <c r="JD849" s="319"/>
      <c r="JE849" s="319"/>
      <c r="JF849" s="319"/>
      <c r="JG849" s="319"/>
      <c r="JH849" s="319"/>
      <c r="JI849" s="319"/>
      <c r="JJ849" s="319"/>
      <c r="JK849" s="319"/>
      <c r="JL849" s="319"/>
      <c r="JM849" s="319"/>
      <c r="JN849" s="319"/>
      <c r="JO849" s="319"/>
      <c r="JP849" s="319"/>
      <c r="JQ849" s="319"/>
      <c r="JR849" s="319"/>
      <c r="JS849" s="319"/>
      <c r="JT849" s="319"/>
      <c r="JU849" s="319"/>
      <c r="JV849" s="319"/>
      <c r="JW849" s="319"/>
      <c r="JX849" s="319"/>
      <c r="JY849" s="319"/>
      <c r="JZ849" s="319"/>
      <c r="KA849" s="319"/>
      <c r="KB849" s="319"/>
      <c r="KC849" s="319"/>
      <c r="KD849" s="319"/>
      <c r="KE849" s="319"/>
      <c r="KF849" s="319"/>
      <c r="KG849" s="319"/>
      <c r="KH849" s="319"/>
      <c r="KI849" s="319"/>
      <c r="KJ849" s="319"/>
      <c r="KK849" s="319"/>
      <c r="KL849" s="319"/>
      <c r="KM849" s="319"/>
      <c r="KN849" s="319"/>
      <c r="KO849" s="319"/>
      <c r="KP849" s="319"/>
      <c r="KQ849" s="319"/>
      <c r="KR849" s="319"/>
      <c r="KS849" s="319"/>
      <c r="KT849" s="319"/>
      <c r="KU849" s="319"/>
      <c r="KV849" s="319"/>
      <c r="KW849" s="319"/>
      <c r="KX849" s="319"/>
      <c r="KY849" s="319"/>
      <c r="KZ849" s="319"/>
      <c r="LA849" s="319"/>
      <c r="LB849" s="319"/>
      <c r="LC849" s="319"/>
      <c r="LD849" s="319"/>
      <c r="LE849" s="319"/>
      <c r="LF849" s="319"/>
      <c r="LG849" s="319"/>
      <c r="LH849" s="319"/>
      <c r="LI849" s="319"/>
      <c r="LJ849" s="319"/>
      <c r="LK849" s="319"/>
      <c r="LL849" s="319"/>
      <c r="LM849" s="319"/>
      <c r="LN849" s="319"/>
      <c r="LO849" s="319"/>
      <c r="LP849" s="319"/>
      <c r="LQ849" s="319"/>
      <c r="LR849" s="319"/>
      <c r="LS849" s="319"/>
      <c r="LT849" s="319"/>
      <c r="LU849" s="319"/>
      <c r="LV849" s="319"/>
      <c r="LW849" s="319"/>
      <c r="LX849" s="319"/>
      <c r="LY849" s="319"/>
      <c r="LZ849" s="319"/>
      <c r="MA849" s="319"/>
      <c r="MB849" s="319"/>
      <c r="MC849" s="319"/>
      <c r="MD849" s="319"/>
      <c r="ME849" s="319"/>
      <c r="MF849" s="319"/>
      <c r="MG849" s="319"/>
      <c r="MH849" s="319"/>
      <c r="MI849" s="319"/>
      <c r="MJ849" s="319"/>
      <c r="MK849" s="319"/>
      <c r="ML849" s="319"/>
      <c r="MM849" s="319"/>
      <c r="MN849" s="319"/>
      <c r="MO849" s="319"/>
      <c r="MP849" s="319"/>
      <c r="MQ849" s="319"/>
      <c r="MS849" s="241"/>
      <c r="MT849" s="373">
        <f t="shared" si="1214"/>
        <v>0</v>
      </c>
      <c r="MU849" s="365">
        <f t="shared" si="1200"/>
        <v>0</v>
      </c>
      <c r="MV849" s="365">
        <f t="shared" si="1201"/>
        <v>0</v>
      </c>
      <c r="MW849" s="365"/>
      <c r="MX849" s="365">
        <f t="shared" si="1202"/>
        <v>0</v>
      </c>
      <c r="MY849" s="365"/>
      <c r="MZ849" s="365">
        <f t="shared" si="1203"/>
        <v>0</v>
      </c>
      <c r="NA849" s="365"/>
      <c r="NB849" s="365">
        <f t="shared" si="1204"/>
        <v>0</v>
      </c>
      <c r="NC849" s="365"/>
      <c r="ND849" s="365">
        <f t="shared" si="1205"/>
        <v>0</v>
      </c>
      <c r="NE849" s="365"/>
      <c r="NF849" s="365">
        <f t="shared" si="1206"/>
        <v>0</v>
      </c>
      <c r="NG849" s="365"/>
      <c r="NH849" s="365">
        <f t="shared" si="1207"/>
        <v>0</v>
      </c>
      <c r="NI849" s="365"/>
      <c r="NJ849" s="365">
        <f t="shared" si="1208"/>
        <v>0</v>
      </c>
      <c r="NK849" s="365"/>
      <c r="NL849" s="365">
        <f t="shared" si="1215"/>
        <v>0</v>
      </c>
      <c r="NM849" s="366"/>
      <c r="NN849" s="370"/>
      <c r="NR849" s="318">
        <f t="shared" si="1209"/>
        <v>0</v>
      </c>
      <c r="NS849" s="318">
        <f t="shared" si="1210"/>
        <v>0</v>
      </c>
      <c r="NT849" s="318">
        <f t="shared" si="1211"/>
        <v>0</v>
      </c>
    </row>
    <row r="850" spans="1:384" s="318" customFormat="1" ht="10.199999999999999" customHeight="1" x14ac:dyDescent="0.3">
      <c r="A850" s="25"/>
      <c r="B850" s="389"/>
      <c r="C850" s="424"/>
      <c r="D850" s="15"/>
      <c r="E850" s="411" t="str">
        <f>$E$10</f>
        <v>BRASSERIE</v>
      </c>
      <c r="F850" s="411"/>
      <c r="G850" s="132" t="str">
        <f>IF(MV875=0,"",MV875)</f>
        <v/>
      </c>
      <c r="H850" s="399"/>
      <c r="I850" s="381" t="str">
        <f>Prenoms!$B$8</f>
        <v>dylan</v>
      </c>
      <c r="J850" s="382"/>
      <c r="K850" s="382"/>
      <c r="L850" s="382"/>
      <c r="M850" s="382"/>
      <c r="N850" s="68" t="str">
        <f>IF(NL850&lt;&gt;0,"",IF(Conges!AD42=0,"",Conges!AD42))</f>
        <v/>
      </c>
      <c r="O850" s="69"/>
      <c r="P850" s="70"/>
      <c r="Q850" s="70"/>
      <c r="R850" s="70"/>
      <c r="S850" s="70"/>
      <c r="T850" s="70"/>
      <c r="U850" s="70"/>
      <c r="V850" s="71"/>
      <c r="W850" s="70"/>
      <c r="X850" s="70"/>
      <c r="Y850" s="70"/>
      <c r="Z850" s="70"/>
      <c r="AA850" s="70"/>
      <c r="AB850" s="70"/>
      <c r="AC850" s="70"/>
      <c r="AD850" s="70"/>
      <c r="AE850" s="69"/>
      <c r="AF850" s="70"/>
      <c r="AG850" s="70"/>
      <c r="AH850" s="70"/>
      <c r="AI850" s="70"/>
      <c r="AJ850" s="71"/>
      <c r="AK850" s="70"/>
      <c r="AL850" s="70"/>
      <c r="AM850" s="70"/>
      <c r="AN850" s="70"/>
      <c r="AO850" s="70"/>
      <c r="AP850" s="70"/>
      <c r="AQ850" s="70"/>
      <c r="AR850" s="70"/>
      <c r="AS850" s="70"/>
      <c r="AT850" s="70"/>
      <c r="AU850" s="69"/>
      <c r="AV850" s="70"/>
      <c r="AW850" s="70"/>
      <c r="AX850" s="70"/>
      <c r="AY850" s="70"/>
      <c r="AZ850" s="70"/>
      <c r="BA850" s="70"/>
      <c r="BB850" s="71"/>
      <c r="BC850" s="72">
        <f>IF(NL850&lt;&gt;0,(IF(Conges!AD$42=0,0,3)),0)</f>
        <v>0</v>
      </c>
      <c r="BD850" s="417"/>
      <c r="BE850" s="392">
        <f>IF(OR(Conges!AD$42="A",Conges!AD$42="V"),Prenoms!L$8,NL850)</f>
        <v>0</v>
      </c>
      <c r="BF850" s="393"/>
      <c r="BG850" s="289"/>
      <c r="BH850" s="290">
        <f t="shared" si="1194"/>
        <v>0</v>
      </c>
      <c r="BI850" s="291" t="str">
        <f t="shared" si="1195"/>
        <v/>
      </c>
      <c r="BJ850" s="305">
        <v>136.29032258064515</v>
      </c>
      <c r="BK850" s="306">
        <f t="shared" si="1212"/>
        <v>-136.29032258064515</v>
      </c>
      <c r="BL850" s="307">
        <f t="shared" si="1196"/>
        <v>0</v>
      </c>
      <c r="BM850" s="307">
        <f t="shared" si="1197"/>
        <v>0</v>
      </c>
      <c r="BN850" s="307">
        <f>SUM('Heures Pointage'!$FD$30:$FE$30)</f>
        <v>0</v>
      </c>
      <c r="BO850" s="307">
        <f>SUM('Heures et Indemnites'!$FD$30:$FE$30)</f>
        <v>0</v>
      </c>
      <c r="BP850" s="308">
        <f t="shared" si="1198"/>
        <v>0</v>
      </c>
      <c r="BQ850" s="308">
        <f>'Heures Pointage'!$GB$30</f>
        <v>0</v>
      </c>
      <c r="BR850" s="309">
        <f t="shared" ref="BR850" si="1220">$BH$1060</f>
        <v>0</v>
      </c>
      <c r="BS850" s="150">
        <f>Prenoms!$C$8</f>
        <v>169</v>
      </c>
      <c r="BT850" s="153"/>
      <c r="BU850" s="323">
        <f>SUM('Heures et Indemnites'!$FD$30:$FE$30)</f>
        <v>0</v>
      </c>
      <c r="BV850" s="236">
        <f>SUM('Heures et Indemnites'!$FD$6:$FE$30)</f>
        <v>0</v>
      </c>
      <c r="BW850" s="323"/>
      <c r="BX850" s="236"/>
      <c r="BY850" s="319"/>
      <c r="BZ850" s="319"/>
      <c r="CA850" s="319"/>
      <c r="CB850" s="319"/>
      <c r="CC850" s="319"/>
      <c r="CD850" s="319"/>
      <c r="CE850" s="319"/>
      <c r="CF850" s="319"/>
      <c r="CG850" s="319"/>
      <c r="CH850" s="319"/>
      <c r="CI850" s="319"/>
      <c r="CJ850" s="319"/>
      <c r="CK850" s="319"/>
      <c r="CL850" s="319"/>
      <c r="CM850" s="319"/>
      <c r="CN850" s="319"/>
      <c r="CO850" s="319"/>
      <c r="CP850" s="319"/>
      <c r="CQ850" s="319"/>
      <c r="CR850" s="319"/>
      <c r="CS850" s="319"/>
      <c r="CT850" s="319"/>
      <c r="CU850" s="319"/>
      <c r="CV850" s="319"/>
      <c r="CW850" s="319"/>
      <c r="CX850" s="319"/>
      <c r="CY850" s="319"/>
      <c r="CZ850" s="319"/>
      <c r="DA850" s="319"/>
      <c r="DB850" s="319"/>
      <c r="DC850" s="319"/>
      <c r="DD850" s="319"/>
      <c r="DE850" s="319"/>
      <c r="DF850" s="319"/>
      <c r="DG850" s="319"/>
      <c r="DH850" s="319"/>
      <c r="DI850" s="319"/>
      <c r="DJ850" s="319"/>
      <c r="DK850" s="319"/>
      <c r="DL850" s="319"/>
      <c r="DM850" s="319"/>
      <c r="DN850" s="319"/>
      <c r="DO850" s="319"/>
      <c r="DP850" s="319"/>
      <c r="DQ850" s="319"/>
      <c r="DR850" s="319"/>
      <c r="DS850" s="319"/>
      <c r="DT850" s="319"/>
      <c r="DU850" s="319"/>
      <c r="DV850" s="319"/>
      <c r="DW850" s="319"/>
      <c r="DX850" s="319"/>
      <c r="DY850" s="319"/>
      <c r="DZ850" s="319"/>
      <c r="EA850" s="319"/>
      <c r="EB850" s="319"/>
      <c r="EC850" s="319"/>
      <c r="ED850" s="319"/>
      <c r="EE850" s="319"/>
      <c r="EF850" s="319"/>
      <c r="EG850" s="319"/>
      <c r="EH850" s="319"/>
      <c r="EI850" s="319"/>
      <c r="EJ850" s="319"/>
      <c r="EK850" s="319"/>
      <c r="EL850" s="319"/>
      <c r="EM850" s="319"/>
      <c r="EN850" s="319"/>
      <c r="EO850" s="319"/>
      <c r="EP850" s="319"/>
      <c r="EQ850" s="319"/>
      <c r="ER850" s="319"/>
      <c r="ES850" s="319"/>
      <c r="ET850" s="319"/>
      <c r="EU850" s="319"/>
      <c r="EV850" s="319"/>
      <c r="EW850" s="319"/>
      <c r="EX850" s="319"/>
      <c r="EY850" s="319"/>
      <c r="EZ850" s="319"/>
      <c r="FA850" s="319"/>
      <c r="FB850" s="319"/>
      <c r="FC850" s="319"/>
      <c r="FD850" s="319"/>
      <c r="FE850" s="319"/>
      <c r="FF850" s="319"/>
      <c r="FG850" s="319"/>
      <c r="FH850" s="319"/>
      <c r="FI850" s="319"/>
      <c r="FJ850" s="319"/>
      <c r="FK850" s="319"/>
      <c r="FL850" s="319"/>
      <c r="FM850" s="319"/>
      <c r="FN850" s="319"/>
      <c r="FO850" s="319"/>
      <c r="FP850" s="319"/>
      <c r="FQ850" s="319"/>
      <c r="FR850" s="319"/>
      <c r="FS850" s="319"/>
      <c r="FT850" s="319"/>
      <c r="FU850" s="319"/>
      <c r="FV850" s="319"/>
      <c r="FW850" s="319"/>
      <c r="FX850" s="319"/>
      <c r="FY850" s="319"/>
      <c r="FZ850" s="319"/>
      <c r="GA850" s="319"/>
      <c r="GB850" s="319"/>
      <c r="GC850" s="319"/>
      <c r="GD850" s="319"/>
      <c r="GE850" s="319"/>
      <c r="GF850" s="319"/>
      <c r="GG850" s="319"/>
      <c r="GH850" s="319"/>
      <c r="GI850" s="319"/>
      <c r="GJ850" s="319"/>
      <c r="GK850" s="319"/>
      <c r="GL850" s="319"/>
      <c r="GM850" s="319"/>
      <c r="GN850" s="319"/>
      <c r="GO850" s="319"/>
      <c r="GP850" s="319"/>
      <c r="GQ850" s="319"/>
      <c r="GR850" s="319"/>
      <c r="GS850" s="319"/>
      <c r="GT850" s="319"/>
      <c r="GU850" s="319"/>
      <c r="GV850" s="319"/>
      <c r="GW850" s="319"/>
      <c r="GX850" s="319"/>
      <c r="GY850" s="319"/>
      <c r="GZ850" s="319"/>
      <c r="HA850" s="319"/>
      <c r="HB850" s="319"/>
      <c r="HC850" s="319"/>
      <c r="HD850" s="319"/>
      <c r="HE850" s="319"/>
      <c r="HF850" s="319"/>
      <c r="HG850" s="319"/>
      <c r="HH850" s="319"/>
      <c r="HI850" s="319"/>
      <c r="HJ850" s="319"/>
      <c r="HK850" s="319"/>
      <c r="HL850" s="319"/>
      <c r="HM850" s="319"/>
      <c r="HN850" s="319"/>
      <c r="HO850" s="319"/>
      <c r="HP850" s="319"/>
      <c r="HQ850" s="319"/>
      <c r="HR850" s="319"/>
      <c r="HS850" s="319"/>
      <c r="HT850" s="319"/>
      <c r="HU850" s="319"/>
      <c r="HV850" s="319"/>
      <c r="HW850" s="319"/>
      <c r="HX850" s="319"/>
      <c r="HY850" s="319"/>
      <c r="HZ850" s="319"/>
      <c r="IA850" s="319"/>
      <c r="IB850" s="319"/>
      <c r="IC850" s="319"/>
      <c r="ID850" s="319"/>
      <c r="IE850" s="319"/>
      <c r="IF850" s="319"/>
      <c r="IG850" s="319"/>
      <c r="IH850" s="319"/>
      <c r="II850" s="319"/>
      <c r="IJ850" s="319"/>
      <c r="IK850" s="319"/>
      <c r="IL850" s="319"/>
      <c r="IM850" s="319"/>
      <c r="IN850" s="319"/>
      <c r="IO850" s="319"/>
      <c r="IP850" s="319"/>
      <c r="IQ850" s="319"/>
      <c r="IR850" s="319"/>
      <c r="IS850" s="319"/>
      <c r="IT850" s="319"/>
      <c r="IU850" s="319"/>
      <c r="IV850" s="319"/>
      <c r="IW850" s="319"/>
      <c r="IX850" s="319"/>
      <c r="IY850" s="319"/>
      <c r="IZ850" s="319"/>
      <c r="JA850" s="319"/>
      <c r="JB850" s="319"/>
      <c r="JC850" s="319"/>
      <c r="JD850" s="319"/>
      <c r="JE850" s="319"/>
      <c r="JF850" s="319"/>
      <c r="JG850" s="319"/>
      <c r="JH850" s="319"/>
      <c r="JI850" s="319"/>
      <c r="JJ850" s="319"/>
      <c r="JK850" s="319"/>
      <c r="JL850" s="319"/>
      <c r="JM850" s="319"/>
      <c r="JN850" s="319"/>
      <c r="JO850" s="319"/>
      <c r="JP850" s="319"/>
      <c r="JQ850" s="319"/>
      <c r="JR850" s="319"/>
      <c r="JS850" s="319"/>
      <c r="JT850" s="319"/>
      <c r="JU850" s="319"/>
      <c r="JV850" s="319"/>
      <c r="JW850" s="319"/>
      <c r="JX850" s="319"/>
      <c r="JY850" s="319"/>
      <c r="JZ850" s="319"/>
      <c r="KA850" s="319"/>
      <c r="KB850" s="319"/>
      <c r="KC850" s="319"/>
      <c r="KD850" s="319"/>
      <c r="KE850" s="319"/>
      <c r="KF850" s="319"/>
      <c r="KG850" s="319"/>
      <c r="KH850" s="319"/>
      <c r="KI850" s="319"/>
      <c r="KJ850" s="319"/>
      <c r="KK850" s="319"/>
      <c r="KL850" s="319"/>
      <c r="KM850" s="319"/>
      <c r="KN850" s="319"/>
      <c r="KO850" s="319"/>
      <c r="KP850" s="319"/>
      <c r="KQ850" s="319"/>
      <c r="KR850" s="319"/>
      <c r="KS850" s="319"/>
      <c r="KT850" s="319"/>
      <c r="KU850" s="319"/>
      <c r="KV850" s="319"/>
      <c r="KW850" s="319"/>
      <c r="KX850" s="319"/>
      <c r="KY850" s="319"/>
      <c r="KZ850" s="319"/>
      <c r="LA850" s="319"/>
      <c r="LB850" s="319"/>
      <c r="LC850" s="319"/>
      <c r="LD850" s="319"/>
      <c r="LE850" s="319"/>
      <c r="LF850" s="319"/>
      <c r="LG850" s="319"/>
      <c r="LH850" s="319"/>
      <c r="LI850" s="319"/>
      <c r="LJ850" s="319"/>
      <c r="LK850" s="319"/>
      <c r="LL850" s="319"/>
      <c r="LM850" s="319"/>
      <c r="LN850" s="319"/>
      <c r="LO850" s="319"/>
      <c r="LP850" s="319"/>
      <c r="LQ850" s="319"/>
      <c r="LR850" s="319"/>
      <c r="LS850" s="319"/>
      <c r="LT850" s="319"/>
      <c r="LU850" s="319"/>
      <c r="LV850" s="319"/>
      <c r="LW850" s="319"/>
      <c r="LX850" s="319"/>
      <c r="LY850" s="319"/>
      <c r="LZ850" s="319"/>
      <c r="MA850" s="319"/>
      <c r="MB850" s="319"/>
      <c r="MC850" s="319"/>
      <c r="MD850" s="319"/>
      <c r="ME850" s="319"/>
      <c r="MF850" s="319"/>
      <c r="MG850" s="319"/>
      <c r="MH850" s="319"/>
      <c r="MI850" s="319"/>
      <c r="MJ850" s="319"/>
      <c r="MK850" s="319"/>
      <c r="ML850" s="319"/>
      <c r="MM850" s="319"/>
      <c r="MN850" s="319"/>
      <c r="MO850" s="319"/>
      <c r="MP850" s="319"/>
      <c r="MQ850" s="319"/>
      <c r="MS850" s="241"/>
      <c r="MT850" s="362">
        <f t="shared" si="1214"/>
        <v>0</v>
      </c>
      <c r="MU850" s="363">
        <f t="shared" si="1200"/>
        <v>0</v>
      </c>
      <c r="MV850" s="363">
        <f t="shared" si="1201"/>
        <v>0</v>
      </c>
      <c r="MW850" s="363"/>
      <c r="MX850" s="363">
        <f t="shared" si="1202"/>
        <v>0</v>
      </c>
      <c r="MY850" s="363"/>
      <c r="MZ850" s="363">
        <f t="shared" si="1203"/>
        <v>0</v>
      </c>
      <c r="NA850" s="363"/>
      <c r="NB850" s="363">
        <f t="shared" si="1204"/>
        <v>0</v>
      </c>
      <c r="NC850" s="363"/>
      <c r="ND850" s="363">
        <f t="shared" si="1205"/>
        <v>0</v>
      </c>
      <c r="NE850" s="363"/>
      <c r="NF850" s="363">
        <f t="shared" si="1206"/>
        <v>0</v>
      </c>
      <c r="NG850" s="363"/>
      <c r="NH850" s="363">
        <f t="shared" si="1207"/>
        <v>0</v>
      </c>
      <c r="NI850" s="363"/>
      <c r="NJ850" s="363">
        <f t="shared" si="1208"/>
        <v>0</v>
      </c>
      <c r="NK850" s="363"/>
      <c r="NL850" s="363">
        <f t="shared" si="1215"/>
        <v>0</v>
      </c>
      <c r="NM850" s="364"/>
      <c r="NN850" s="370"/>
      <c r="NR850" s="318">
        <f t="shared" si="1209"/>
        <v>0</v>
      </c>
      <c r="NS850" s="318">
        <f t="shared" si="1210"/>
        <v>0</v>
      </c>
      <c r="NT850" s="318">
        <f t="shared" si="1211"/>
        <v>0</v>
      </c>
    </row>
    <row r="851" spans="1:384" s="318" customFormat="1" ht="10.199999999999999" customHeight="1" x14ac:dyDescent="0.3">
      <c r="A851" s="25"/>
      <c r="B851" s="389"/>
      <c r="C851" s="424"/>
      <c r="D851" s="15"/>
      <c r="E851" s="412" t="str">
        <f>$E$11</f>
        <v>MEP</v>
      </c>
      <c r="F851" s="412"/>
      <c r="G851" s="133" t="str">
        <f>IF(MX875=0,"",MX875)</f>
        <v/>
      </c>
      <c r="H851" s="399"/>
      <c r="I851" s="394" t="str">
        <f>Prenoms!$B$9</f>
        <v>mamad</v>
      </c>
      <c r="J851" s="395"/>
      <c r="K851" s="395"/>
      <c r="L851" s="395"/>
      <c r="M851" s="395"/>
      <c r="N851" s="81" t="str">
        <f>IF(NL851&lt;&gt;0,"",IF(Conges!AD43=0,"",Conges!AD43))</f>
        <v/>
      </c>
      <c r="O851" s="82"/>
      <c r="P851" s="83"/>
      <c r="Q851" s="83"/>
      <c r="R851" s="83"/>
      <c r="S851" s="83"/>
      <c r="T851" s="83"/>
      <c r="U851" s="83"/>
      <c r="V851" s="84"/>
      <c r="W851" s="83"/>
      <c r="X851" s="83"/>
      <c r="Y851" s="83"/>
      <c r="Z851" s="83"/>
      <c r="AA851" s="83"/>
      <c r="AB851" s="83"/>
      <c r="AC851" s="83"/>
      <c r="AD851" s="83"/>
      <c r="AE851" s="82"/>
      <c r="AF851" s="83"/>
      <c r="AG851" s="83"/>
      <c r="AH851" s="83"/>
      <c r="AI851" s="83"/>
      <c r="AJ851" s="84"/>
      <c r="AK851" s="83"/>
      <c r="AL851" s="83"/>
      <c r="AM851" s="83"/>
      <c r="AN851" s="83"/>
      <c r="AO851" s="83"/>
      <c r="AP851" s="83"/>
      <c r="AQ851" s="83"/>
      <c r="AR851" s="83"/>
      <c r="AS851" s="83"/>
      <c r="AT851" s="83"/>
      <c r="AU851" s="82"/>
      <c r="AV851" s="83"/>
      <c r="AW851" s="83"/>
      <c r="AX851" s="83"/>
      <c r="AY851" s="83"/>
      <c r="AZ851" s="83"/>
      <c r="BA851" s="83"/>
      <c r="BB851" s="84"/>
      <c r="BC851" s="85">
        <f>IF(NL851&lt;&gt;0,(IF(Conges!AD$43=0,0,3)),0)</f>
        <v>0</v>
      </c>
      <c r="BD851" s="417"/>
      <c r="BE851" s="390">
        <f>IF(OR(Conges!AD$43="A",Conges!AD$43="V"),Prenoms!L$9,NL851)</f>
        <v>0</v>
      </c>
      <c r="BF851" s="391"/>
      <c r="BG851" s="286"/>
      <c r="BH851" s="287">
        <f t="shared" si="1194"/>
        <v>0</v>
      </c>
      <c r="BI851" s="288" t="str">
        <f t="shared" si="1195"/>
        <v/>
      </c>
      <c r="BJ851" s="300">
        <v>136.29032258064515</v>
      </c>
      <c r="BK851" s="301">
        <f t="shared" si="1212"/>
        <v>-136.29032258064515</v>
      </c>
      <c r="BL851" s="302">
        <f t="shared" si="1196"/>
        <v>0</v>
      </c>
      <c r="BM851" s="302">
        <f t="shared" si="1197"/>
        <v>0</v>
      </c>
      <c r="BN851" s="302">
        <f>SUM('Heures Pointage'!$GD$30:$GE$30)</f>
        <v>0</v>
      </c>
      <c r="BO851" s="302">
        <f>SUM('Heures et Indemnites'!$GD$30:$GE$30)</f>
        <v>0</v>
      </c>
      <c r="BP851" s="303">
        <f t="shared" si="1198"/>
        <v>0</v>
      </c>
      <c r="BQ851" s="303">
        <f>'Heures Pointage'!$HB$30</f>
        <v>0</v>
      </c>
      <c r="BR851" s="304">
        <f t="shared" ref="BR851" si="1221">$BH$1061</f>
        <v>0</v>
      </c>
      <c r="BS851" s="149">
        <f>Prenoms!$C$9</f>
        <v>169</v>
      </c>
      <c r="BT851" s="180"/>
      <c r="BU851" s="324">
        <f>SUM('Heures et Indemnites'!$GD$30:$GE$30)</f>
        <v>0</v>
      </c>
      <c r="BV851" s="235">
        <f>SUM('Heures et Indemnites'!$GD$6:$GE$30)</f>
        <v>0</v>
      </c>
      <c r="BW851" s="324"/>
      <c r="BX851" s="235"/>
      <c r="BY851" s="319"/>
      <c r="BZ851" s="319"/>
      <c r="CA851" s="319"/>
      <c r="CB851" s="319"/>
      <c r="CC851" s="319"/>
      <c r="CD851" s="319"/>
      <c r="CE851" s="319"/>
      <c r="CF851" s="319"/>
      <c r="CG851" s="319"/>
      <c r="CH851" s="319"/>
      <c r="CI851" s="319"/>
      <c r="CJ851" s="319"/>
      <c r="CK851" s="319"/>
      <c r="CL851" s="319"/>
      <c r="CM851" s="319"/>
      <c r="CN851" s="319"/>
      <c r="CO851" s="319"/>
      <c r="CP851" s="319"/>
      <c r="CQ851" s="319"/>
      <c r="CR851" s="319"/>
      <c r="CS851" s="319"/>
      <c r="CT851" s="319"/>
      <c r="CU851" s="319"/>
      <c r="CV851" s="319"/>
      <c r="CW851" s="319"/>
      <c r="CX851" s="319"/>
      <c r="CY851" s="319"/>
      <c r="CZ851" s="319"/>
      <c r="DA851" s="319"/>
      <c r="DB851" s="319"/>
      <c r="DC851" s="319"/>
      <c r="DD851" s="319"/>
      <c r="DE851" s="319"/>
      <c r="DF851" s="319"/>
      <c r="DG851" s="319"/>
      <c r="DH851" s="319"/>
      <c r="DI851" s="319"/>
      <c r="DJ851" s="319"/>
      <c r="DK851" s="319"/>
      <c r="DL851" s="319"/>
      <c r="DM851" s="319"/>
      <c r="DN851" s="319"/>
      <c r="DO851" s="319"/>
      <c r="DP851" s="319"/>
      <c r="DQ851" s="319"/>
      <c r="DR851" s="319"/>
      <c r="DS851" s="319"/>
      <c r="DT851" s="319"/>
      <c r="DU851" s="319"/>
      <c r="DV851" s="319"/>
      <c r="DW851" s="319"/>
      <c r="DX851" s="319"/>
      <c r="DY851" s="319"/>
      <c r="DZ851" s="319"/>
      <c r="EA851" s="319"/>
      <c r="EB851" s="319"/>
      <c r="EC851" s="319"/>
      <c r="ED851" s="319"/>
      <c r="EE851" s="319"/>
      <c r="EF851" s="319"/>
      <c r="EG851" s="319"/>
      <c r="EH851" s="319"/>
      <c r="EI851" s="319"/>
      <c r="EJ851" s="319"/>
      <c r="EK851" s="319"/>
      <c r="EL851" s="319"/>
      <c r="EM851" s="319"/>
      <c r="EN851" s="319"/>
      <c r="EO851" s="319"/>
      <c r="EP851" s="319"/>
      <c r="EQ851" s="319"/>
      <c r="ER851" s="319"/>
      <c r="ES851" s="319"/>
      <c r="ET851" s="319"/>
      <c r="EU851" s="319"/>
      <c r="EV851" s="319"/>
      <c r="EW851" s="319"/>
      <c r="EX851" s="319"/>
      <c r="EY851" s="319"/>
      <c r="EZ851" s="319"/>
      <c r="FA851" s="319"/>
      <c r="FB851" s="319"/>
      <c r="FC851" s="319"/>
      <c r="FD851" s="319"/>
      <c r="FE851" s="319"/>
      <c r="FF851" s="319"/>
      <c r="FG851" s="319"/>
      <c r="FH851" s="319"/>
      <c r="FI851" s="319"/>
      <c r="FJ851" s="319"/>
      <c r="FK851" s="319"/>
      <c r="FL851" s="319"/>
      <c r="FM851" s="319"/>
      <c r="FN851" s="319"/>
      <c r="FO851" s="319"/>
      <c r="FP851" s="319"/>
      <c r="FQ851" s="319"/>
      <c r="FR851" s="319"/>
      <c r="FS851" s="319"/>
      <c r="FT851" s="319"/>
      <c r="FU851" s="319"/>
      <c r="FV851" s="319"/>
      <c r="FW851" s="319"/>
      <c r="FX851" s="319"/>
      <c r="FY851" s="319"/>
      <c r="FZ851" s="319"/>
      <c r="GA851" s="319"/>
      <c r="GB851" s="319"/>
      <c r="GC851" s="319"/>
      <c r="GD851" s="319"/>
      <c r="GE851" s="319"/>
      <c r="GF851" s="319"/>
      <c r="GG851" s="319"/>
      <c r="GH851" s="319"/>
      <c r="GI851" s="319"/>
      <c r="GJ851" s="319"/>
      <c r="GK851" s="319"/>
      <c r="GL851" s="319"/>
      <c r="GM851" s="319"/>
      <c r="GN851" s="319"/>
      <c r="GO851" s="319"/>
      <c r="GP851" s="319"/>
      <c r="GQ851" s="319"/>
      <c r="GR851" s="319"/>
      <c r="GS851" s="319"/>
      <c r="GT851" s="319"/>
      <c r="GU851" s="319"/>
      <c r="GV851" s="319"/>
      <c r="GW851" s="319"/>
      <c r="GX851" s="319"/>
      <c r="GY851" s="319"/>
      <c r="GZ851" s="319"/>
      <c r="HA851" s="319"/>
      <c r="HB851" s="319"/>
      <c r="HC851" s="319"/>
      <c r="HD851" s="319"/>
      <c r="HE851" s="319"/>
      <c r="HF851" s="319"/>
      <c r="HG851" s="319"/>
      <c r="HH851" s="319"/>
      <c r="HI851" s="319"/>
      <c r="HJ851" s="319"/>
      <c r="HK851" s="319"/>
      <c r="HL851" s="319"/>
      <c r="HM851" s="319"/>
      <c r="HN851" s="319"/>
      <c r="HO851" s="319"/>
      <c r="HP851" s="319"/>
      <c r="HQ851" s="319"/>
      <c r="HR851" s="319"/>
      <c r="HS851" s="319"/>
      <c r="HT851" s="319"/>
      <c r="HU851" s="319"/>
      <c r="HV851" s="319"/>
      <c r="HW851" s="319"/>
      <c r="HX851" s="319"/>
      <c r="HY851" s="319"/>
      <c r="HZ851" s="319"/>
      <c r="IA851" s="319"/>
      <c r="IB851" s="319"/>
      <c r="IC851" s="319"/>
      <c r="ID851" s="319"/>
      <c r="IE851" s="319"/>
      <c r="IF851" s="319"/>
      <c r="IG851" s="319"/>
      <c r="IH851" s="319"/>
      <c r="II851" s="319"/>
      <c r="IJ851" s="319"/>
      <c r="IK851" s="319"/>
      <c r="IL851" s="319"/>
      <c r="IM851" s="319"/>
      <c r="IN851" s="319"/>
      <c r="IO851" s="319"/>
      <c r="IP851" s="319"/>
      <c r="IQ851" s="319"/>
      <c r="IR851" s="319"/>
      <c r="IS851" s="319"/>
      <c r="IT851" s="319"/>
      <c r="IU851" s="319"/>
      <c r="IV851" s="319"/>
      <c r="IW851" s="319"/>
      <c r="IX851" s="319"/>
      <c r="IY851" s="319"/>
      <c r="IZ851" s="319"/>
      <c r="JA851" s="319"/>
      <c r="JB851" s="319"/>
      <c r="JC851" s="319"/>
      <c r="JD851" s="319"/>
      <c r="JE851" s="319"/>
      <c r="JF851" s="319"/>
      <c r="JG851" s="319"/>
      <c r="JH851" s="319"/>
      <c r="JI851" s="319"/>
      <c r="JJ851" s="319"/>
      <c r="JK851" s="319"/>
      <c r="JL851" s="319"/>
      <c r="JM851" s="319"/>
      <c r="JN851" s="319"/>
      <c r="JO851" s="319"/>
      <c r="JP851" s="319"/>
      <c r="JQ851" s="319"/>
      <c r="JR851" s="319"/>
      <c r="JS851" s="319"/>
      <c r="JT851" s="319"/>
      <c r="JU851" s="319"/>
      <c r="JV851" s="319"/>
      <c r="JW851" s="319"/>
      <c r="JX851" s="319"/>
      <c r="JY851" s="319"/>
      <c r="JZ851" s="319"/>
      <c r="KA851" s="319"/>
      <c r="KB851" s="319"/>
      <c r="KC851" s="319"/>
      <c r="KD851" s="319"/>
      <c r="KE851" s="319"/>
      <c r="KF851" s="319"/>
      <c r="KG851" s="319"/>
      <c r="KH851" s="319"/>
      <c r="KI851" s="319"/>
      <c r="KJ851" s="319"/>
      <c r="KK851" s="319"/>
      <c r="KL851" s="319"/>
      <c r="KM851" s="319"/>
      <c r="KN851" s="319"/>
      <c r="KO851" s="319"/>
      <c r="KP851" s="319"/>
      <c r="KQ851" s="319"/>
      <c r="KR851" s="319"/>
      <c r="KS851" s="319"/>
      <c r="KT851" s="319"/>
      <c r="KU851" s="319"/>
      <c r="KV851" s="319"/>
      <c r="KW851" s="319"/>
      <c r="KX851" s="319"/>
      <c r="KY851" s="319"/>
      <c r="KZ851" s="319"/>
      <c r="LA851" s="319"/>
      <c r="LB851" s="319"/>
      <c r="LC851" s="319"/>
      <c r="LD851" s="319"/>
      <c r="LE851" s="319"/>
      <c r="LF851" s="319"/>
      <c r="LG851" s="319"/>
      <c r="LH851" s="319"/>
      <c r="LI851" s="319"/>
      <c r="LJ851" s="319"/>
      <c r="LK851" s="319"/>
      <c r="LL851" s="319"/>
      <c r="LM851" s="319"/>
      <c r="LN851" s="319"/>
      <c r="LO851" s="319"/>
      <c r="LP851" s="319"/>
      <c r="LQ851" s="319"/>
      <c r="LR851" s="319"/>
      <c r="LS851" s="319"/>
      <c r="LT851" s="319"/>
      <c r="LU851" s="319"/>
      <c r="LV851" s="319"/>
      <c r="LW851" s="319"/>
      <c r="LX851" s="319"/>
      <c r="LY851" s="319"/>
      <c r="LZ851" s="319"/>
      <c r="MA851" s="319"/>
      <c r="MB851" s="319"/>
      <c r="MC851" s="319"/>
      <c r="MD851" s="319"/>
      <c r="ME851" s="319"/>
      <c r="MF851" s="319"/>
      <c r="MG851" s="319"/>
      <c r="MH851" s="319"/>
      <c r="MI851" s="319"/>
      <c r="MJ851" s="319"/>
      <c r="MK851" s="319"/>
      <c r="ML851" s="319"/>
      <c r="MM851" s="319"/>
      <c r="MN851" s="319"/>
      <c r="MO851" s="319"/>
      <c r="MP851" s="319"/>
      <c r="MQ851" s="319"/>
      <c r="MS851" s="241"/>
      <c r="MT851" s="373">
        <f t="shared" si="1214"/>
        <v>0</v>
      </c>
      <c r="MU851" s="365">
        <f t="shared" si="1200"/>
        <v>0</v>
      </c>
      <c r="MV851" s="365">
        <f t="shared" si="1201"/>
        <v>0</v>
      </c>
      <c r="MW851" s="365"/>
      <c r="MX851" s="365">
        <f t="shared" si="1202"/>
        <v>0</v>
      </c>
      <c r="MY851" s="365"/>
      <c r="MZ851" s="365">
        <f t="shared" si="1203"/>
        <v>0</v>
      </c>
      <c r="NA851" s="365"/>
      <c r="NB851" s="365">
        <f t="shared" si="1204"/>
        <v>0</v>
      </c>
      <c r="NC851" s="365"/>
      <c r="ND851" s="365">
        <f t="shared" si="1205"/>
        <v>0</v>
      </c>
      <c r="NE851" s="365"/>
      <c r="NF851" s="365">
        <f t="shared" si="1206"/>
        <v>0</v>
      </c>
      <c r="NG851" s="365"/>
      <c r="NH851" s="365">
        <f t="shared" si="1207"/>
        <v>0</v>
      </c>
      <c r="NI851" s="365"/>
      <c r="NJ851" s="365">
        <f t="shared" si="1208"/>
        <v>0</v>
      </c>
      <c r="NK851" s="365"/>
      <c r="NL851" s="365">
        <f t="shared" si="1215"/>
        <v>0</v>
      </c>
      <c r="NM851" s="366"/>
      <c r="NN851" s="370"/>
      <c r="NR851" s="318">
        <f t="shared" si="1209"/>
        <v>0</v>
      </c>
      <c r="NS851" s="318">
        <f t="shared" si="1210"/>
        <v>0</v>
      </c>
      <c r="NT851" s="318">
        <f t="shared" si="1211"/>
        <v>0</v>
      </c>
    </row>
    <row r="852" spans="1:384" s="318" customFormat="1" ht="10.199999999999999" customHeight="1" x14ac:dyDescent="0.3">
      <c r="A852" s="25"/>
      <c r="B852" s="389"/>
      <c r="C852" s="424"/>
      <c r="D852" s="15"/>
      <c r="E852" s="407" t="str">
        <f>$E$12</f>
        <v>Renfort</v>
      </c>
      <c r="F852" s="407"/>
      <c r="G852" s="134" t="str">
        <f>IF(MZ875=0,"",MZ875)</f>
        <v/>
      </c>
      <c r="H852" s="399"/>
      <c r="I852" s="381" t="str">
        <f>Prenoms!$B$10</f>
        <v>erwan</v>
      </c>
      <c r="J852" s="382"/>
      <c r="K852" s="382"/>
      <c r="L852" s="382"/>
      <c r="M852" s="382"/>
      <c r="N852" s="68" t="str">
        <f>IF(NL852&lt;&gt;0,"",IF(Conges!AD44=0,"",Conges!AD44))</f>
        <v/>
      </c>
      <c r="O852" s="69"/>
      <c r="P852" s="70"/>
      <c r="Q852" s="70"/>
      <c r="R852" s="70"/>
      <c r="S852" s="70"/>
      <c r="T852" s="70"/>
      <c r="U852" s="70"/>
      <c r="V852" s="71"/>
      <c r="W852" s="70"/>
      <c r="X852" s="70"/>
      <c r="Y852" s="70"/>
      <c r="Z852" s="70"/>
      <c r="AA852" s="70"/>
      <c r="AB852" s="70"/>
      <c r="AC852" s="70"/>
      <c r="AD852" s="70"/>
      <c r="AE852" s="69"/>
      <c r="AF852" s="70"/>
      <c r="AG852" s="70"/>
      <c r="AH852" s="70"/>
      <c r="AI852" s="70"/>
      <c r="AJ852" s="71"/>
      <c r="AK852" s="70"/>
      <c r="AL852" s="70"/>
      <c r="AM852" s="70"/>
      <c r="AN852" s="70"/>
      <c r="AO852" s="70"/>
      <c r="AP852" s="70"/>
      <c r="AQ852" s="70"/>
      <c r="AR852" s="70"/>
      <c r="AS852" s="70"/>
      <c r="AT852" s="70"/>
      <c r="AU852" s="69"/>
      <c r="AV852" s="70"/>
      <c r="AW852" s="70"/>
      <c r="AX852" s="70"/>
      <c r="AY852" s="70"/>
      <c r="AZ852" s="70"/>
      <c r="BA852" s="70"/>
      <c r="BB852" s="71"/>
      <c r="BC852" s="72">
        <f>IF(NL852&lt;&gt;0,(IF(Conges!AD$44=0,0,3)),0)</f>
        <v>0</v>
      </c>
      <c r="BD852" s="417"/>
      <c r="BE852" s="392">
        <f>IF(OR(Conges!AD$44="A",Conges!AD$44="V"),Prenoms!L$10,NL852)</f>
        <v>0</v>
      </c>
      <c r="BF852" s="393"/>
      <c r="BG852" s="289"/>
      <c r="BH852" s="290">
        <f t="shared" si="1194"/>
        <v>0</v>
      </c>
      <c r="BI852" s="291" t="str">
        <f t="shared" si="1195"/>
        <v/>
      </c>
      <c r="BJ852" s="305">
        <v>136.29032258064515</v>
      </c>
      <c r="BK852" s="306">
        <f t="shared" si="1212"/>
        <v>-136.29032258064515</v>
      </c>
      <c r="BL852" s="307">
        <f t="shared" si="1196"/>
        <v>0</v>
      </c>
      <c r="BM852" s="307">
        <f t="shared" si="1197"/>
        <v>0</v>
      </c>
      <c r="BN852" s="307">
        <f>SUM('Heures Pointage'!$HD$30:$HE$30)</f>
        <v>0</v>
      </c>
      <c r="BO852" s="307">
        <f>SUM('Heures et Indemnites'!$HD$30:$HE$30)</f>
        <v>0</v>
      </c>
      <c r="BP852" s="308">
        <f t="shared" si="1198"/>
        <v>0</v>
      </c>
      <c r="BQ852" s="308">
        <f>'Heures Pointage'!$IB$30</f>
        <v>0</v>
      </c>
      <c r="BR852" s="309">
        <f t="shared" ref="BR852" si="1222">$BH$1062</f>
        <v>0</v>
      </c>
      <c r="BS852" s="150">
        <f>Prenoms!$C$10</f>
        <v>169</v>
      </c>
      <c r="BT852" s="153"/>
      <c r="BU852" s="323">
        <f>SUM('Heures et Indemnites'!$HD$30:$HE$30)</f>
        <v>0</v>
      </c>
      <c r="BV852" s="236">
        <f>SUM('Heures et Indemnites'!$HD$6:$HE$30)</f>
        <v>0</v>
      </c>
      <c r="BW852" s="323"/>
      <c r="BX852" s="236"/>
      <c r="BY852" s="319"/>
      <c r="BZ852" s="319"/>
      <c r="CA852" s="319"/>
      <c r="CB852" s="319"/>
      <c r="CC852" s="319"/>
      <c r="CD852" s="319"/>
      <c r="CE852" s="319"/>
      <c r="CF852" s="319"/>
      <c r="CG852" s="319"/>
      <c r="CH852" s="319"/>
      <c r="CI852" s="319"/>
      <c r="CJ852" s="319"/>
      <c r="CK852" s="319"/>
      <c r="CL852" s="319"/>
      <c r="CM852" s="319"/>
      <c r="CN852" s="319"/>
      <c r="CO852" s="319"/>
      <c r="CP852" s="319"/>
      <c r="CQ852" s="319"/>
      <c r="CR852" s="319"/>
      <c r="CS852" s="319"/>
      <c r="CT852" s="319"/>
      <c r="CU852" s="319"/>
      <c r="CV852" s="319"/>
      <c r="CW852" s="319"/>
      <c r="CX852" s="319"/>
      <c r="CY852" s="319"/>
      <c r="CZ852" s="319"/>
      <c r="DA852" s="319"/>
      <c r="DB852" s="319"/>
      <c r="DC852" s="319"/>
      <c r="DD852" s="319"/>
      <c r="DE852" s="319"/>
      <c r="DF852" s="319"/>
      <c r="DG852" s="319"/>
      <c r="DH852" s="319"/>
      <c r="DI852" s="319"/>
      <c r="DJ852" s="319"/>
      <c r="DK852" s="319"/>
      <c r="DL852" s="319"/>
      <c r="DM852" s="319"/>
      <c r="DN852" s="319"/>
      <c r="DO852" s="319"/>
      <c r="DP852" s="319"/>
      <c r="DQ852" s="319"/>
      <c r="DR852" s="319"/>
      <c r="DS852" s="319"/>
      <c r="DT852" s="319"/>
      <c r="DU852" s="319"/>
      <c r="DV852" s="319"/>
      <c r="DW852" s="319"/>
      <c r="DX852" s="319"/>
      <c r="DY852" s="319"/>
      <c r="DZ852" s="319"/>
      <c r="EA852" s="319"/>
      <c r="EB852" s="319"/>
      <c r="EC852" s="319"/>
      <c r="ED852" s="319"/>
      <c r="EE852" s="319"/>
      <c r="EF852" s="319"/>
      <c r="EG852" s="319"/>
      <c r="EH852" s="319"/>
      <c r="EI852" s="319"/>
      <c r="EJ852" s="319"/>
      <c r="EK852" s="319"/>
      <c r="EL852" s="319"/>
      <c r="EM852" s="319"/>
      <c r="EN852" s="319"/>
      <c r="EO852" s="319"/>
      <c r="EP852" s="319"/>
      <c r="EQ852" s="319"/>
      <c r="ER852" s="319"/>
      <c r="ES852" s="319"/>
      <c r="ET852" s="319"/>
      <c r="EU852" s="319"/>
      <c r="EV852" s="319"/>
      <c r="EW852" s="319"/>
      <c r="EX852" s="319"/>
      <c r="EY852" s="319"/>
      <c r="EZ852" s="319"/>
      <c r="FA852" s="319"/>
      <c r="FB852" s="319"/>
      <c r="FC852" s="319"/>
      <c r="FD852" s="319"/>
      <c r="FE852" s="319"/>
      <c r="FF852" s="319"/>
      <c r="FG852" s="319"/>
      <c r="FH852" s="319"/>
      <c r="FI852" s="319"/>
      <c r="FJ852" s="319"/>
      <c r="FK852" s="319"/>
      <c r="FL852" s="319"/>
      <c r="FM852" s="319"/>
      <c r="FN852" s="319"/>
      <c r="FO852" s="319"/>
      <c r="FP852" s="319"/>
      <c r="FQ852" s="319"/>
      <c r="FR852" s="319"/>
      <c r="FS852" s="319"/>
      <c r="FT852" s="319"/>
      <c r="FU852" s="319"/>
      <c r="FV852" s="319"/>
      <c r="FW852" s="319"/>
      <c r="FX852" s="319"/>
      <c r="FY852" s="319"/>
      <c r="FZ852" s="319"/>
      <c r="GA852" s="319"/>
      <c r="GB852" s="319"/>
      <c r="GC852" s="319"/>
      <c r="GD852" s="319"/>
      <c r="GE852" s="319"/>
      <c r="GF852" s="319"/>
      <c r="GG852" s="319"/>
      <c r="GH852" s="319"/>
      <c r="GI852" s="319"/>
      <c r="GJ852" s="319"/>
      <c r="GK852" s="319"/>
      <c r="GL852" s="319"/>
      <c r="GM852" s="319"/>
      <c r="GN852" s="319"/>
      <c r="GO852" s="319"/>
      <c r="GP852" s="319"/>
      <c r="GQ852" s="319"/>
      <c r="GR852" s="319"/>
      <c r="GS852" s="319"/>
      <c r="GT852" s="319"/>
      <c r="GU852" s="319"/>
      <c r="GV852" s="319"/>
      <c r="GW852" s="319"/>
      <c r="GX852" s="319"/>
      <c r="GY852" s="319"/>
      <c r="GZ852" s="319"/>
      <c r="HA852" s="319"/>
      <c r="HB852" s="319"/>
      <c r="HC852" s="319"/>
      <c r="HD852" s="319"/>
      <c r="HE852" s="319"/>
      <c r="HF852" s="319"/>
      <c r="HG852" s="319"/>
      <c r="HH852" s="319"/>
      <c r="HI852" s="319"/>
      <c r="HJ852" s="319"/>
      <c r="HK852" s="319"/>
      <c r="HL852" s="319"/>
      <c r="HM852" s="319"/>
      <c r="HN852" s="319"/>
      <c r="HO852" s="319"/>
      <c r="HP852" s="319"/>
      <c r="HQ852" s="319"/>
      <c r="HR852" s="319"/>
      <c r="HS852" s="319"/>
      <c r="HT852" s="319"/>
      <c r="HU852" s="319"/>
      <c r="HV852" s="319"/>
      <c r="HW852" s="319"/>
      <c r="HX852" s="319"/>
      <c r="HY852" s="319"/>
      <c r="HZ852" s="319"/>
      <c r="IA852" s="319"/>
      <c r="IB852" s="319"/>
      <c r="IC852" s="319"/>
      <c r="ID852" s="319"/>
      <c r="IE852" s="319"/>
      <c r="IF852" s="319"/>
      <c r="IG852" s="319"/>
      <c r="IH852" s="319"/>
      <c r="II852" s="319"/>
      <c r="IJ852" s="319"/>
      <c r="IK852" s="319"/>
      <c r="IL852" s="319"/>
      <c r="IM852" s="319"/>
      <c r="IN852" s="319"/>
      <c r="IO852" s="319"/>
      <c r="IP852" s="319"/>
      <c r="IQ852" s="319"/>
      <c r="IR852" s="319"/>
      <c r="IS852" s="319"/>
      <c r="IT852" s="319"/>
      <c r="IU852" s="319"/>
      <c r="IV852" s="319"/>
      <c r="IW852" s="319"/>
      <c r="IX852" s="319"/>
      <c r="IY852" s="319"/>
      <c r="IZ852" s="319"/>
      <c r="JA852" s="319"/>
      <c r="JB852" s="319"/>
      <c r="JC852" s="319"/>
      <c r="JD852" s="319"/>
      <c r="JE852" s="319"/>
      <c r="JF852" s="319"/>
      <c r="JG852" s="319"/>
      <c r="JH852" s="319"/>
      <c r="JI852" s="319"/>
      <c r="JJ852" s="319"/>
      <c r="JK852" s="319"/>
      <c r="JL852" s="319"/>
      <c r="JM852" s="319"/>
      <c r="JN852" s="319"/>
      <c r="JO852" s="319"/>
      <c r="JP852" s="319"/>
      <c r="JQ852" s="319"/>
      <c r="JR852" s="319"/>
      <c r="JS852" s="319"/>
      <c r="JT852" s="319"/>
      <c r="JU852" s="319"/>
      <c r="JV852" s="319"/>
      <c r="JW852" s="319"/>
      <c r="JX852" s="319"/>
      <c r="JY852" s="319"/>
      <c r="JZ852" s="319"/>
      <c r="KA852" s="319"/>
      <c r="KB852" s="319"/>
      <c r="KC852" s="319"/>
      <c r="KD852" s="319"/>
      <c r="KE852" s="319"/>
      <c r="KF852" s="319"/>
      <c r="KG852" s="319"/>
      <c r="KH852" s="319"/>
      <c r="KI852" s="319"/>
      <c r="KJ852" s="319"/>
      <c r="KK852" s="319"/>
      <c r="KL852" s="319"/>
      <c r="KM852" s="319"/>
      <c r="KN852" s="319"/>
      <c r="KO852" s="319"/>
      <c r="KP852" s="319"/>
      <c r="KQ852" s="319"/>
      <c r="KR852" s="319"/>
      <c r="KS852" s="319"/>
      <c r="KT852" s="319"/>
      <c r="KU852" s="319"/>
      <c r="KV852" s="319"/>
      <c r="KW852" s="319"/>
      <c r="KX852" s="319"/>
      <c r="KY852" s="319"/>
      <c r="KZ852" s="319"/>
      <c r="LA852" s="319"/>
      <c r="LB852" s="319"/>
      <c r="LC852" s="319"/>
      <c r="LD852" s="319"/>
      <c r="LE852" s="319"/>
      <c r="LF852" s="319"/>
      <c r="LG852" s="319"/>
      <c r="LH852" s="319"/>
      <c r="LI852" s="319"/>
      <c r="LJ852" s="319"/>
      <c r="LK852" s="319"/>
      <c r="LL852" s="319"/>
      <c r="LM852" s="319"/>
      <c r="LN852" s="319"/>
      <c r="LO852" s="319"/>
      <c r="LP852" s="319"/>
      <c r="LQ852" s="319"/>
      <c r="LR852" s="319"/>
      <c r="LS852" s="319"/>
      <c r="LT852" s="319"/>
      <c r="LU852" s="319"/>
      <c r="LV852" s="319"/>
      <c r="LW852" s="319"/>
      <c r="LX852" s="319"/>
      <c r="LY852" s="319"/>
      <c r="LZ852" s="319"/>
      <c r="MA852" s="319"/>
      <c r="MB852" s="319"/>
      <c r="MC852" s="319"/>
      <c r="MD852" s="319"/>
      <c r="ME852" s="319"/>
      <c r="MF852" s="319"/>
      <c r="MG852" s="319"/>
      <c r="MH852" s="319"/>
      <c r="MI852" s="319"/>
      <c r="MJ852" s="319"/>
      <c r="MK852" s="319"/>
      <c r="ML852" s="319"/>
      <c r="MM852" s="319"/>
      <c r="MN852" s="319"/>
      <c r="MO852" s="319"/>
      <c r="MP852" s="319"/>
      <c r="MQ852" s="319"/>
      <c r="MS852" s="241"/>
      <c r="MT852" s="362">
        <f t="shared" si="1214"/>
        <v>0</v>
      </c>
      <c r="MU852" s="363">
        <f t="shared" si="1200"/>
        <v>0</v>
      </c>
      <c r="MV852" s="363">
        <f t="shared" si="1201"/>
        <v>0</v>
      </c>
      <c r="MW852" s="363"/>
      <c r="MX852" s="363">
        <f t="shared" si="1202"/>
        <v>0</v>
      </c>
      <c r="MY852" s="363"/>
      <c r="MZ852" s="363">
        <f t="shared" si="1203"/>
        <v>0</v>
      </c>
      <c r="NA852" s="363"/>
      <c r="NB852" s="363">
        <f t="shared" si="1204"/>
        <v>0</v>
      </c>
      <c r="NC852" s="363"/>
      <c r="ND852" s="363">
        <f t="shared" si="1205"/>
        <v>0</v>
      </c>
      <c r="NE852" s="363"/>
      <c r="NF852" s="363">
        <f t="shared" si="1206"/>
        <v>0</v>
      </c>
      <c r="NG852" s="363"/>
      <c r="NH852" s="363">
        <f t="shared" si="1207"/>
        <v>0</v>
      </c>
      <c r="NI852" s="363"/>
      <c r="NJ852" s="363">
        <f t="shared" si="1208"/>
        <v>0</v>
      </c>
      <c r="NK852" s="363"/>
      <c r="NL852" s="363">
        <f t="shared" si="1215"/>
        <v>0</v>
      </c>
      <c r="NM852" s="364"/>
      <c r="NN852" s="370"/>
      <c r="NR852" s="318">
        <f t="shared" si="1209"/>
        <v>0</v>
      </c>
      <c r="NS852" s="318">
        <f t="shared" si="1210"/>
        <v>0</v>
      </c>
      <c r="NT852" s="318">
        <f t="shared" si="1211"/>
        <v>0</v>
      </c>
    </row>
    <row r="853" spans="1:384" s="318" customFormat="1" ht="10.199999999999999" customHeight="1" x14ac:dyDescent="0.3">
      <c r="A853" s="25"/>
      <c r="B853" s="389"/>
      <c r="C853" s="424"/>
      <c r="D853" s="15"/>
      <c r="E853" s="414" t="str">
        <f>$E$13</f>
        <v>CHEF</v>
      </c>
      <c r="F853" s="414"/>
      <c r="G853" s="135" t="str">
        <f>IF(NB875=0,"",NB875)</f>
        <v/>
      </c>
      <c r="H853" s="399"/>
      <c r="I853" s="394" t="str">
        <f>Prenoms!$B$11</f>
        <v>adrien</v>
      </c>
      <c r="J853" s="395"/>
      <c r="K853" s="395"/>
      <c r="L853" s="395"/>
      <c r="M853" s="395"/>
      <c r="N853" s="81" t="str">
        <f>IF(NL853&lt;&gt;0,"",IF(Conges!AD45=0,"",Conges!AD45))</f>
        <v/>
      </c>
      <c r="O853" s="82"/>
      <c r="P853" s="83"/>
      <c r="Q853" s="83"/>
      <c r="R853" s="83"/>
      <c r="S853" s="83"/>
      <c r="T853" s="83"/>
      <c r="U853" s="83"/>
      <c r="V853" s="84"/>
      <c r="W853" s="83"/>
      <c r="X853" s="83"/>
      <c r="Y853" s="83"/>
      <c r="Z853" s="83"/>
      <c r="AA853" s="83"/>
      <c r="AB853" s="83"/>
      <c r="AC853" s="83"/>
      <c r="AD853" s="83"/>
      <c r="AE853" s="82"/>
      <c r="AF853" s="83"/>
      <c r="AG853" s="83"/>
      <c r="AH853" s="83"/>
      <c r="AI853" s="83"/>
      <c r="AJ853" s="84"/>
      <c r="AK853" s="83"/>
      <c r="AL853" s="83"/>
      <c r="AM853" s="83"/>
      <c r="AN853" s="83"/>
      <c r="AO853" s="83"/>
      <c r="AP853" s="83"/>
      <c r="AQ853" s="83"/>
      <c r="AR853" s="83"/>
      <c r="AS853" s="83"/>
      <c r="AT853" s="83"/>
      <c r="AU853" s="82"/>
      <c r="AV853" s="83"/>
      <c r="AW853" s="83"/>
      <c r="AX853" s="83"/>
      <c r="AY853" s="83"/>
      <c r="AZ853" s="83"/>
      <c r="BA853" s="83"/>
      <c r="BB853" s="84"/>
      <c r="BC853" s="85">
        <f>IF(NL853&lt;&gt;0,(IF(Conges!AD$45=0,0,3)),0)</f>
        <v>0</v>
      </c>
      <c r="BD853" s="417"/>
      <c r="BE853" s="390">
        <f>IF(OR(Conges!AD$45="A",Conges!AD$45="V"),Prenoms!L$11,NL853)</f>
        <v>0</v>
      </c>
      <c r="BF853" s="391"/>
      <c r="BG853" s="286"/>
      <c r="BH853" s="287">
        <f t="shared" si="1194"/>
        <v>0</v>
      </c>
      <c r="BI853" s="288" t="str">
        <f t="shared" si="1195"/>
        <v/>
      </c>
      <c r="BJ853" s="300">
        <v>136.29032258064515</v>
      </c>
      <c r="BK853" s="301">
        <f t="shared" si="1212"/>
        <v>-136.29032258064515</v>
      </c>
      <c r="BL853" s="302">
        <f t="shared" si="1196"/>
        <v>0</v>
      </c>
      <c r="BM853" s="302">
        <f t="shared" si="1197"/>
        <v>0</v>
      </c>
      <c r="BN853" s="302">
        <f>SUM('Heures Pointage'!$ID$30:$IE$30)</f>
        <v>0</v>
      </c>
      <c r="BO853" s="302">
        <f>SUM('Heures et Indemnites'!$ID$30:$IE$30)</f>
        <v>0</v>
      </c>
      <c r="BP853" s="303">
        <f t="shared" si="1198"/>
        <v>0</v>
      </c>
      <c r="BQ853" s="303">
        <f>'Heures Pointage'!$JB$30</f>
        <v>0</v>
      </c>
      <c r="BR853" s="304">
        <f t="shared" ref="BR853" si="1223">$BH$1063</f>
        <v>0</v>
      </c>
      <c r="BS853" s="149">
        <f>Prenoms!$C$11</f>
        <v>169</v>
      </c>
      <c r="BT853" s="180"/>
      <c r="BU853" s="324">
        <f>SUM('Heures et Indemnites'!$ID$30:$IE$30)</f>
        <v>0</v>
      </c>
      <c r="BV853" s="235">
        <f>SUM('Heures et Indemnites'!$ID$6:$IE$30)</f>
        <v>0</v>
      </c>
      <c r="BW853" s="324"/>
      <c r="BX853" s="235"/>
      <c r="BY853" s="319"/>
      <c r="BZ853" s="319"/>
      <c r="CA853" s="319"/>
      <c r="CB853" s="319"/>
      <c r="CC853" s="319"/>
      <c r="CD853" s="319"/>
      <c r="CE853" s="319"/>
      <c r="CF853" s="319"/>
      <c r="CG853" s="319"/>
      <c r="CH853" s="319"/>
      <c r="CI853" s="319"/>
      <c r="CJ853" s="319"/>
      <c r="CK853" s="319"/>
      <c r="CL853" s="319"/>
      <c r="CM853" s="319"/>
      <c r="CN853" s="319"/>
      <c r="CO853" s="319"/>
      <c r="CP853" s="319"/>
      <c r="CQ853" s="319"/>
      <c r="CR853" s="319"/>
      <c r="CS853" s="319"/>
      <c r="CT853" s="319"/>
      <c r="CU853" s="319"/>
      <c r="CV853" s="319"/>
      <c r="CW853" s="319"/>
      <c r="CX853" s="319"/>
      <c r="CY853" s="319"/>
      <c r="CZ853" s="319"/>
      <c r="DA853" s="319"/>
      <c r="DB853" s="319"/>
      <c r="DC853" s="319"/>
      <c r="DD853" s="319"/>
      <c r="DE853" s="319"/>
      <c r="DF853" s="319"/>
      <c r="DG853" s="319"/>
      <c r="DH853" s="319"/>
      <c r="DI853" s="319"/>
      <c r="DJ853" s="319"/>
      <c r="DK853" s="319"/>
      <c r="DL853" s="319"/>
      <c r="DM853" s="319"/>
      <c r="DN853" s="319"/>
      <c r="DO853" s="319"/>
      <c r="DP853" s="319"/>
      <c r="DQ853" s="319"/>
      <c r="DR853" s="319"/>
      <c r="DS853" s="319"/>
      <c r="DT853" s="319"/>
      <c r="DU853" s="319"/>
      <c r="DV853" s="319"/>
      <c r="DW853" s="319"/>
      <c r="DX853" s="319"/>
      <c r="DY853" s="319"/>
      <c r="DZ853" s="319"/>
      <c r="EA853" s="319"/>
      <c r="EB853" s="319"/>
      <c r="EC853" s="319"/>
      <c r="ED853" s="319"/>
      <c r="EE853" s="319"/>
      <c r="EF853" s="319"/>
      <c r="EG853" s="319"/>
      <c r="EH853" s="319"/>
      <c r="EI853" s="319"/>
      <c r="EJ853" s="319"/>
      <c r="EK853" s="319"/>
      <c r="EL853" s="319"/>
      <c r="EM853" s="319"/>
      <c r="EN853" s="319"/>
      <c r="EO853" s="319"/>
      <c r="EP853" s="319"/>
      <c r="EQ853" s="319"/>
      <c r="ER853" s="319"/>
      <c r="ES853" s="319"/>
      <c r="ET853" s="319"/>
      <c r="EU853" s="319"/>
      <c r="EV853" s="319"/>
      <c r="EW853" s="319"/>
      <c r="EX853" s="319"/>
      <c r="EY853" s="319"/>
      <c r="EZ853" s="319"/>
      <c r="FA853" s="319"/>
      <c r="FB853" s="319"/>
      <c r="FC853" s="319"/>
      <c r="FD853" s="319"/>
      <c r="FE853" s="319"/>
      <c r="FF853" s="319"/>
      <c r="FG853" s="319"/>
      <c r="FH853" s="319"/>
      <c r="FI853" s="319"/>
      <c r="FJ853" s="319"/>
      <c r="FK853" s="319"/>
      <c r="FL853" s="319"/>
      <c r="FM853" s="319"/>
      <c r="FN853" s="319"/>
      <c r="FO853" s="319"/>
      <c r="FP853" s="319"/>
      <c r="FQ853" s="319"/>
      <c r="FR853" s="319"/>
      <c r="FS853" s="319"/>
      <c r="FT853" s="319"/>
      <c r="FU853" s="319"/>
      <c r="FV853" s="319"/>
      <c r="FW853" s="319"/>
      <c r="FX853" s="319"/>
      <c r="FY853" s="319"/>
      <c r="FZ853" s="319"/>
      <c r="GA853" s="319"/>
      <c r="GB853" s="319"/>
      <c r="GC853" s="319"/>
      <c r="GD853" s="319"/>
      <c r="GE853" s="319"/>
      <c r="GF853" s="319"/>
      <c r="GG853" s="319"/>
      <c r="GH853" s="319"/>
      <c r="GI853" s="319"/>
      <c r="GJ853" s="319"/>
      <c r="GK853" s="319"/>
      <c r="GL853" s="319"/>
      <c r="GM853" s="319"/>
      <c r="GN853" s="319"/>
      <c r="GO853" s="319"/>
      <c r="GP853" s="319"/>
      <c r="GQ853" s="319"/>
      <c r="GR853" s="319"/>
      <c r="GS853" s="319"/>
      <c r="GT853" s="319"/>
      <c r="GU853" s="319"/>
      <c r="GV853" s="319"/>
      <c r="GW853" s="319"/>
      <c r="GX853" s="319"/>
      <c r="GY853" s="319"/>
      <c r="GZ853" s="319"/>
      <c r="HA853" s="319"/>
      <c r="HB853" s="319"/>
      <c r="HC853" s="319"/>
      <c r="HD853" s="319"/>
      <c r="HE853" s="319"/>
      <c r="HF853" s="319"/>
      <c r="HG853" s="319"/>
      <c r="HH853" s="319"/>
      <c r="HI853" s="319"/>
      <c r="HJ853" s="319"/>
      <c r="HK853" s="319"/>
      <c r="HL853" s="319"/>
      <c r="HM853" s="319"/>
      <c r="HN853" s="319"/>
      <c r="HO853" s="319"/>
      <c r="HP853" s="319"/>
      <c r="HQ853" s="319"/>
      <c r="HR853" s="319"/>
      <c r="HS853" s="319"/>
      <c r="HT853" s="319"/>
      <c r="HU853" s="319"/>
      <c r="HV853" s="319"/>
      <c r="HW853" s="319"/>
      <c r="HX853" s="319"/>
      <c r="HY853" s="319"/>
      <c r="HZ853" s="319"/>
      <c r="IA853" s="319"/>
      <c r="IB853" s="319"/>
      <c r="IC853" s="319"/>
      <c r="ID853" s="319"/>
      <c r="IE853" s="319"/>
      <c r="IF853" s="319"/>
      <c r="IG853" s="319"/>
      <c r="IH853" s="319"/>
      <c r="II853" s="319"/>
      <c r="IJ853" s="319"/>
      <c r="IK853" s="319"/>
      <c r="IL853" s="319"/>
      <c r="IM853" s="319"/>
      <c r="IN853" s="319"/>
      <c r="IO853" s="319"/>
      <c r="IP853" s="319"/>
      <c r="IQ853" s="319"/>
      <c r="IR853" s="319"/>
      <c r="IS853" s="319"/>
      <c r="IT853" s="319"/>
      <c r="IU853" s="319"/>
      <c r="IV853" s="319"/>
      <c r="IW853" s="319"/>
      <c r="IX853" s="319"/>
      <c r="IY853" s="319"/>
      <c r="IZ853" s="319"/>
      <c r="JA853" s="319"/>
      <c r="JB853" s="319"/>
      <c r="JC853" s="319"/>
      <c r="JD853" s="319"/>
      <c r="JE853" s="319"/>
      <c r="JF853" s="319"/>
      <c r="JG853" s="319"/>
      <c r="JH853" s="319"/>
      <c r="JI853" s="319"/>
      <c r="JJ853" s="319"/>
      <c r="JK853" s="319"/>
      <c r="JL853" s="319"/>
      <c r="JM853" s="319"/>
      <c r="JN853" s="319"/>
      <c r="JO853" s="319"/>
      <c r="JP853" s="319"/>
      <c r="JQ853" s="319"/>
      <c r="JR853" s="319"/>
      <c r="JS853" s="319"/>
      <c r="JT853" s="319"/>
      <c r="JU853" s="319"/>
      <c r="JV853" s="319"/>
      <c r="JW853" s="319"/>
      <c r="JX853" s="319"/>
      <c r="JY853" s="319"/>
      <c r="JZ853" s="319"/>
      <c r="KA853" s="319"/>
      <c r="KB853" s="319"/>
      <c r="KC853" s="319"/>
      <c r="KD853" s="319"/>
      <c r="KE853" s="319"/>
      <c r="KF853" s="319"/>
      <c r="KG853" s="319"/>
      <c r="KH853" s="319"/>
      <c r="KI853" s="319"/>
      <c r="KJ853" s="319"/>
      <c r="KK853" s="319"/>
      <c r="KL853" s="319"/>
      <c r="KM853" s="319"/>
      <c r="KN853" s="319"/>
      <c r="KO853" s="319"/>
      <c r="KP853" s="319"/>
      <c r="KQ853" s="319"/>
      <c r="KR853" s="319"/>
      <c r="KS853" s="319"/>
      <c r="KT853" s="319"/>
      <c r="KU853" s="319"/>
      <c r="KV853" s="319"/>
      <c r="KW853" s="319"/>
      <c r="KX853" s="319"/>
      <c r="KY853" s="319"/>
      <c r="KZ853" s="319"/>
      <c r="LA853" s="319"/>
      <c r="LB853" s="319"/>
      <c r="LC853" s="319"/>
      <c r="LD853" s="319"/>
      <c r="LE853" s="319"/>
      <c r="LF853" s="319"/>
      <c r="LG853" s="319"/>
      <c r="LH853" s="319"/>
      <c r="LI853" s="319"/>
      <c r="LJ853" s="319"/>
      <c r="LK853" s="319"/>
      <c r="LL853" s="319"/>
      <c r="LM853" s="319"/>
      <c r="LN853" s="319"/>
      <c r="LO853" s="319"/>
      <c r="LP853" s="319"/>
      <c r="LQ853" s="319"/>
      <c r="LR853" s="319"/>
      <c r="LS853" s="319"/>
      <c r="LT853" s="319"/>
      <c r="LU853" s="319"/>
      <c r="LV853" s="319"/>
      <c r="LW853" s="319"/>
      <c r="LX853" s="319"/>
      <c r="LY853" s="319"/>
      <c r="LZ853" s="319"/>
      <c r="MA853" s="319"/>
      <c r="MB853" s="319"/>
      <c r="MC853" s="319"/>
      <c r="MD853" s="319"/>
      <c r="ME853" s="319"/>
      <c r="MF853" s="319"/>
      <c r="MG853" s="319"/>
      <c r="MH853" s="319"/>
      <c r="MI853" s="319"/>
      <c r="MJ853" s="319"/>
      <c r="MK853" s="319"/>
      <c r="ML853" s="319"/>
      <c r="MM853" s="319"/>
      <c r="MN853" s="319"/>
      <c r="MO853" s="319"/>
      <c r="MP853" s="319"/>
      <c r="MQ853" s="319"/>
      <c r="MS853" s="241"/>
      <c r="MT853" s="373">
        <f t="shared" si="1214"/>
        <v>0</v>
      </c>
      <c r="MU853" s="365">
        <f t="shared" si="1200"/>
        <v>0</v>
      </c>
      <c r="MV853" s="365">
        <f t="shared" si="1201"/>
        <v>0</v>
      </c>
      <c r="MW853" s="365"/>
      <c r="MX853" s="365">
        <f t="shared" si="1202"/>
        <v>0</v>
      </c>
      <c r="MY853" s="365"/>
      <c r="MZ853" s="365">
        <f t="shared" si="1203"/>
        <v>0</v>
      </c>
      <c r="NA853" s="365"/>
      <c r="NB853" s="365">
        <f t="shared" si="1204"/>
        <v>0</v>
      </c>
      <c r="NC853" s="365"/>
      <c r="ND853" s="365">
        <f t="shared" si="1205"/>
        <v>0</v>
      </c>
      <c r="NE853" s="365"/>
      <c r="NF853" s="365">
        <f t="shared" si="1206"/>
        <v>0</v>
      </c>
      <c r="NG853" s="365"/>
      <c r="NH853" s="365">
        <f t="shared" si="1207"/>
        <v>0</v>
      </c>
      <c r="NI853" s="365"/>
      <c r="NJ853" s="365">
        <f t="shared" si="1208"/>
        <v>0</v>
      </c>
      <c r="NK853" s="365"/>
      <c r="NL853" s="365">
        <f t="shared" si="1215"/>
        <v>0</v>
      </c>
      <c r="NM853" s="366"/>
      <c r="NN853" s="370"/>
      <c r="NR853" s="318">
        <f t="shared" si="1209"/>
        <v>0</v>
      </c>
      <c r="NS853" s="318">
        <f t="shared" si="1210"/>
        <v>0</v>
      </c>
      <c r="NT853" s="318">
        <f t="shared" si="1211"/>
        <v>0</v>
      </c>
    </row>
    <row r="854" spans="1:384" s="318" customFormat="1" ht="10.199999999999999" customHeight="1" x14ac:dyDescent="0.3">
      <c r="A854" s="25"/>
      <c r="B854" s="389"/>
      <c r="C854" s="424"/>
      <c r="D854" s="15"/>
      <c r="E854" s="413" t="str">
        <f>$E$14</f>
        <v>MENAGE</v>
      </c>
      <c r="F854" s="413"/>
      <c r="G854" s="136" t="str">
        <f>IF(ND875=0,"",ND875)</f>
        <v/>
      </c>
      <c r="H854" s="399"/>
      <c r="I854" s="381" t="str">
        <f>Prenoms!$B$12</f>
        <v>soren</v>
      </c>
      <c r="J854" s="382"/>
      <c r="K854" s="382"/>
      <c r="L854" s="382"/>
      <c r="M854" s="382"/>
      <c r="N854" s="68" t="str">
        <f>IF(NL854&lt;&gt;0,"",IF(Conges!AD46=0,"",Conges!AD46))</f>
        <v/>
      </c>
      <c r="O854" s="69"/>
      <c r="P854" s="70"/>
      <c r="Q854" s="70"/>
      <c r="R854" s="70"/>
      <c r="S854" s="70"/>
      <c r="T854" s="70"/>
      <c r="U854" s="70"/>
      <c r="V854" s="71"/>
      <c r="W854" s="70"/>
      <c r="X854" s="70"/>
      <c r="Y854" s="70"/>
      <c r="Z854" s="70"/>
      <c r="AA854" s="70"/>
      <c r="AB854" s="70"/>
      <c r="AC854" s="70"/>
      <c r="AD854" s="70"/>
      <c r="AE854" s="69"/>
      <c r="AF854" s="70"/>
      <c r="AG854" s="70"/>
      <c r="AH854" s="70"/>
      <c r="AI854" s="70"/>
      <c r="AJ854" s="71"/>
      <c r="AK854" s="70"/>
      <c r="AL854" s="70"/>
      <c r="AM854" s="70"/>
      <c r="AN854" s="70"/>
      <c r="AO854" s="70"/>
      <c r="AP854" s="70"/>
      <c r="AQ854" s="70"/>
      <c r="AR854" s="70"/>
      <c r="AS854" s="70"/>
      <c r="AT854" s="70"/>
      <c r="AU854" s="69"/>
      <c r="AV854" s="70"/>
      <c r="AW854" s="70"/>
      <c r="AX854" s="70"/>
      <c r="AY854" s="70"/>
      <c r="AZ854" s="70"/>
      <c r="BA854" s="70"/>
      <c r="BB854" s="71"/>
      <c r="BC854" s="72">
        <f>IF(NL854&lt;&gt;0,(IF(Conges!AD$46=0,0,3)),0)</f>
        <v>0</v>
      </c>
      <c r="BD854" s="417"/>
      <c r="BE854" s="392">
        <f>IF(OR(Conges!AD$46="A",Conges!AD$46="V"),Prenoms!L$12,NL854)</f>
        <v>0</v>
      </c>
      <c r="BF854" s="393"/>
      <c r="BG854" s="289"/>
      <c r="BH854" s="290">
        <f t="shared" si="1194"/>
        <v>0</v>
      </c>
      <c r="BI854" s="291" t="str">
        <f t="shared" si="1195"/>
        <v/>
      </c>
      <c r="BJ854" s="305">
        <v>136.29032258064515</v>
      </c>
      <c r="BK854" s="306">
        <f t="shared" si="1212"/>
        <v>-136.29032258064515</v>
      </c>
      <c r="BL854" s="307">
        <f t="shared" si="1196"/>
        <v>0</v>
      </c>
      <c r="BM854" s="307">
        <f t="shared" si="1197"/>
        <v>0</v>
      </c>
      <c r="BN854" s="307">
        <f>SUM('Heures Pointage'!$JD$30:$JE$30)</f>
        <v>0</v>
      </c>
      <c r="BO854" s="307">
        <f>SUM('Heures et Indemnites'!$JD$30:$JE$30)</f>
        <v>0</v>
      </c>
      <c r="BP854" s="308">
        <f t="shared" si="1198"/>
        <v>0</v>
      </c>
      <c r="BQ854" s="308">
        <f>'Heures Pointage'!$KB$30</f>
        <v>0</v>
      </c>
      <c r="BR854" s="309">
        <f t="shared" ref="BR854" si="1224">$BH$1064</f>
        <v>0</v>
      </c>
      <c r="BS854" s="150">
        <f>Prenoms!$C$12</f>
        <v>169</v>
      </c>
      <c r="BT854" s="153"/>
      <c r="BU854" s="323">
        <f>SUM('Heures et Indemnites'!$JD$30:$JE$30)</f>
        <v>0</v>
      </c>
      <c r="BV854" s="236">
        <f>SUM('Heures et Indemnites'!$JD$6:$JE$30)</f>
        <v>0</v>
      </c>
      <c r="BW854" s="323"/>
      <c r="BX854" s="236"/>
      <c r="BY854" s="319"/>
      <c r="BZ854" s="319"/>
      <c r="CA854" s="319"/>
      <c r="CB854" s="319"/>
      <c r="CC854" s="319"/>
      <c r="CD854" s="319"/>
      <c r="CE854" s="319"/>
      <c r="CF854" s="319"/>
      <c r="CG854" s="319"/>
      <c r="CH854" s="319"/>
      <c r="CI854" s="319"/>
      <c r="CJ854" s="319"/>
      <c r="CK854" s="319"/>
      <c r="CL854" s="319"/>
      <c r="CM854" s="319"/>
      <c r="CN854" s="319"/>
      <c r="CO854" s="319"/>
      <c r="CP854" s="319"/>
      <c r="CQ854" s="319"/>
      <c r="CR854" s="319"/>
      <c r="CS854" s="319"/>
      <c r="CT854" s="319"/>
      <c r="CU854" s="319"/>
      <c r="CV854" s="319"/>
      <c r="CW854" s="319"/>
      <c r="CX854" s="319"/>
      <c r="CY854" s="319"/>
      <c r="CZ854" s="319"/>
      <c r="DA854" s="319"/>
      <c r="DB854" s="319"/>
      <c r="DC854" s="319"/>
      <c r="DD854" s="319"/>
      <c r="DE854" s="319"/>
      <c r="DF854" s="319"/>
      <c r="DG854" s="319"/>
      <c r="DH854" s="319"/>
      <c r="DI854" s="319"/>
      <c r="DJ854" s="319"/>
      <c r="DK854" s="319"/>
      <c r="DL854" s="319"/>
      <c r="DM854" s="319"/>
      <c r="DN854" s="319"/>
      <c r="DO854" s="319"/>
      <c r="DP854" s="319"/>
      <c r="DQ854" s="319"/>
      <c r="DR854" s="319"/>
      <c r="DS854" s="319"/>
      <c r="DT854" s="319"/>
      <c r="DU854" s="319"/>
      <c r="DV854" s="319"/>
      <c r="DW854" s="319"/>
      <c r="DX854" s="319"/>
      <c r="DY854" s="319"/>
      <c r="DZ854" s="319"/>
      <c r="EA854" s="319"/>
      <c r="EB854" s="319"/>
      <c r="EC854" s="319"/>
      <c r="ED854" s="319"/>
      <c r="EE854" s="319"/>
      <c r="EF854" s="319"/>
      <c r="EG854" s="319"/>
      <c r="EH854" s="319"/>
      <c r="EI854" s="319"/>
      <c r="EJ854" s="319"/>
      <c r="EK854" s="319"/>
      <c r="EL854" s="319"/>
      <c r="EM854" s="319"/>
      <c r="EN854" s="319"/>
      <c r="EO854" s="319"/>
      <c r="EP854" s="319"/>
      <c r="EQ854" s="319"/>
      <c r="ER854" s="319"/>
      <c r="ES854" s="319"/>
      <c r="ET854" s="319"/>
      <c r="EU854" s="319"/>
      <c r="EV854" s="319"/>
      <c r="EW854" s="319"/>
      <c r="EX854" s="319"/>
      <c r="EY854" s="319"/>
      <c r="EZ854" s="319"/>
      <c r="FA854" s="319"/>
      <c r="FB854" s="319"/>
      <c r="FC854" s="319"/>
      <c r="FD854" s="319"/>
      <c r="FE854" s="319"/>
      <c r="FF854" s="319"/>
      <c r="FG854" s="319"/>
      <c r="FH854" s="319"/>
      <c r="FI854" s="319"/>
      <c r="FJ854" s="319"/>
      <c r="FK854" s="319"/>
      <c r="FL854" s="319"/>
      <c r="FM854" s="319"/>
      <c r="FN854" s="319"/>
      <c r="FO854" s="319"/>
      <c r="FP854" s="319"/>
      <c r="FQ854" s="319"/>
      <c r="FR854" s="319"/>
      <c r="FS854" s="319"/>
      <c r="FT854" s="319"/>
      <c r="FU854" s="319"/>
      <c r="FV854" s="319"/>
      <c r="FW854" s="319"/>
      <c r="FX854" s="319"/>
      <c r="FY854" s="319"/>
      <c r="FZ854" s="319"/>
      <c r="GA854" s="319"/>
      <c r="GB854" s="319"/>
      <c r="GC854" s="319"/>
      <c r="GD854" s="319"/>
      <c r="GE854" s="319"/>
      <c r="GF854" s="319"/>
      <c r="GG854" s="319"/>
      <c r="GH854" s="319"/>
      <c r="GI854" s="319"/>
      <c r="GJ854" s="319"/>
      <c r="GK854" s="319"/>
      <c r="GL854" s="319"/>
      <c r="GM854" s="319"/>
      <c r="GN854" s="319"/>
      <c r="GO854" s="319"/>
      <c r="GP854" s="319"/>
      <c r="GQ854" s="319"/>
      <c r="GR854" s="319"/>
      <c r="GS854" s="319"/>
      <c r="GT854" s="319"/>
      <c r="GU854" s="319"/>
      <c r="GV854" s="319"/>
      <c r="GW854" s="319"/>
      <c r="GX854" s="319"/>
      <c r="GY854" s="319"/>
      <c r="GZ854" s="319"/>
      <c r="HA854" s="319"/>
      <c r="HB854" s="319"/>
      <c r="HC854" s="319"/>
      <c r="HD854" s="319"/>
      <c r="HE854" s="319"/>
      <c r="HF854" s="319"/>
      <c r="HG854" s="319"/>
      <c r="HH854" s="319"/>
      <c r="HI854" s="319"/>
      <c r="HJ854" s="319"/>
      <c r="HK854" s="319"/>
      <c r="HL854" s="319"/>
      <c r="HM854" s="319"/>
      <c r="HN854" s="319"/>
      <c r="HO854" s="319"/>
      <c r="HP854" s="319"/>
      <c r="HQ854" s="319"/>
      <c r="HR854" s="319"/>
      <c r="HS854" s="319"/>
      <c r="HT854" s="319"/>
      <c r="HU854" s="319"/>
      <c r="HV854" s="319"/>
      <c r="HW854" s="319"/>
      <c r="HX854" s="319"/>
      <c r="HY854" s="319"/>
      <c r="HZ854" s="319"/>
      <c r="IA854" s="319"/>
      <c r="IB854" s="319"/>
      <c r="IC854" s="319"/>
      <c r="ID854" s="319"/>
      <c r="IE854" s="319"/>
      <c r="IF854" s="319"/>
      <c r="IG854" s="319"/>
      <c r="IH854" s="319"/>
      <c r="II854" s="319"/>
      <c r="IJ854" s="319"/>
      <c r="IK854" s="319"/>
      <c r="IL854" s="319"/>
      <c r="IM854" s="319"/>
      <c r="IN854" s="319"/>
      <c r="IO854" s="319"/>
      <c r="IP854" s="319"/>
      <c r="IQ854" s="319"/>
      <c r="IR854" s="319"/>
      <c r="IS854" s="319"/>
      <c r="IT854" s="319"/>
      <c r="IU854" s="319"/>
      <c r="IV854" s="319"/>
      <c r="IW854" s="319"/>
      <c r="IX854" s="319"/>
      <c r="IY854" s="319"/>
      <c r="IZ854" s="319"/>
      <c r="JA854" s="319"/>
      <c r="JB854" s="319"/>
      <c r="JC854" s="319"/>
      <c r="JD854" s="319"/>
      <c r="JE854" s="319"/>
      <c r="JF854" s="319"/>
      <c r="JG854" s="319"/>
      <c r="JH854" s="319"/>
      <c r="JI854" s="319"/>
      <c r="JJ854" s="319"/>
      <c r="JK854" s="319"/>
      <c r="JL854" s="319"/>
      <c r="JM854" s="319"/>
      <c r="JN854" s="319"/>
      <c r="JO854" s="319"/>
      <c r="JP854" s="319"/>
      <c r="JQ854" s="319"/>
      <c r="JR854" s="319"/>
      <c r="JS854" s="319"/>
      <c r="JT854" s="319"/>
      <c r="JU854" s="319"/>
      <c r="JV854" s="319"/>
      <c r="JW854" s="319"/>
      <c r="JX854" s="319"/>
      <c r="JY854" s="319"/>
      <c r="JZ854" s="319"/>
      <c r="KA854" s="319"/>
      <c r="KB854" s="319"/>
      <c r="KC854" s="319"/>
      <c r="KD854" s="319"/>
      <c r="KE854" s="319"/>
      <c r="KF854" s="319"/>
      <c r="KG854" s="319"/>
      <c r="KH854" s="319"/>
      <c r="KI854" s="319"/>
      <c r="KJ854" s="319"/>
      <c r="KK854" s="319"/>
      <c r="KL854" s="319"/>
      <c r="KM854" s="319"/>
      <c r="KN854" s="319"/>
      <c r="KO854" s="319"/>
      <c r="KP854" s="319"/>
      <c r="KQ854" s="319"/>
      <c r="KR854" s="319"/>
      <c r="KS854" s="319"/>
      <c r="KT854" s="319"/>
      <c r="KU854" s="319"/>
      <c r="KV854" s="319"/>
      <c r="KW854" s="319"/>
      <c r="KX854" s="319"/>
      <c r="KY854" s="319"/>
      <c r="KZ854" s="319"/>
      <c r="LA854" s="319"/>
      <c r="LB854" s="319"/>
      <c r="LC854" s="319"/>
      <c r="LD854" s="319"/>
      <c r="LE854" s="319"/>
      <c r="LF854" s="319"/>
      <c r="LG854" s="319"/>
      <c r="LH854" s="319"/>
      <c r="LI854" s="319"/>
      <c r="LJ854" s="319"/>
      <c r="LK854" s="319"/>
      <c r="LL854" s="319"/>
      <c r="LM854" s="319"/>
      <c r="LN854" s="319"/>
      <c r="LO854" s="319"/>
      <c r="LP854" s="319"/>
      <c r="LQ854" s="319"/>
      <c r="LR854" s="319"/>
      <c r="LS854" s="319"/>
      <c r="LT854" s="319"/>
      <c r="LU854" s="319"/>
      <c r="LV854" s="319"/>
      <c r="LW854" s="319"/>
      <c r="LX854" s="319"/>
      <c r="LY854" s="319"/>
      <c r="LZ854" s="319"/>
      <c r="MA854" s="319"/>
      <c r="MB854" s="319"/>
      <c r="MC854" s="319"/>
      <c r="MD854" s="319"/>
      <c r="ME854" s="319"/>
      <c r="MF854" s="319"/>
      <c r="MG854" s="319"/>
      <c r="MH854" s="319"/>
      <c r="MI854" s="319"/>
      <c r="MJ854" s="319"/>
      <c r="MK854" s="319"/>
      <c r="ML854" s="319"/>
      <c r="MM854" s="319"/>
      <c r="MN854" s="319"/>
      <c r="MO854" s="319"/>
      <c r="MP854" s="319"/>
      <c r="MQ854" s="319"/>
      <c r="MS854" s="241"/>
      <c r="MT854" s="362">
        <f t="shared" si="1214"/>
        <v>0</v>
      </c>
      <c r="MU854" s="363">
        <f t="shared" si="1200"/>
        <v>0</v>
      </c>
      <c r="MV854" s="363">
        <f t="shared" si="1201"/>
        <v>0</v>
      </c>
      <c r="MW854" s="363"/>
      <c r="MX854" s="363">
        <f t="shared" si="1202"/>
        <v>0</v>
      </c>
      <c r="MY854" s="363"/>
      <c r="MZ854" s="363">
        <f t="shared" si="1203"/>
        <v>0</v>
      </c>
      <c r="NA854" s="363"/>
      <c r="NB854" s="363">
        <f t="shared" si="1204"/>
        <v>0</v>
      </c>
      <c r="NC854" s="363"/>
      <c r="ND854" s="363">
        <f t="shared" si="1205"/>
        <v>0</v>
      </c>
      <c r="NE854" s="363"/>
      <c r="NF854" s="363">
        <f t="shared" si="1206"/>
        <v>0</v>
      </c>
      <c r="NG854" s="363"/>
      <c r="NH854" s="363">
        <f t="shared" si="1207"/>
        <v>0</v>
      </c>
      <c r="NI854" s="363"/>
      <c r="NJ854" s="363">
        <f t="shared" si="1208"/>
        <v>0</v>
      </c>
      <c r="NK854" s="363"/>
      <c r="NL854" s="363">
        <f t="shared" si="1215"/>
        <v>0</v>
      </c>
      <c r="NM854" s="364"/>
      <c r="NN854" s="370"/>
      <c r="NR854" s="318">
        <f t="shared" si="1209"/>
        <v>0</v>
      </c>
      <c r="NS854" s="318">
        <f t="shared" si="1210"/>
        <v>0</v>
      </c>
      <c r="NT854" s="318">
        <f t="shared" si="1211"/>
        <v>0</v>
      </c>
    </row>
    <row r="855" spans="1:384" s="318" customFormat="1" ht="10.199999999999999" customHeight="1" x14ac:dyDescent="0.3">
      <c r="A855" s="25"/>
      <c r="B855" s="389"/>
      <c r="C855" s="424"/>
      <c r="D855" s="15"/>
      <c r="E855" s="396">
        <f>$E$15</f>
        <v>0</v>
      </c>
      <c r="F855" s="396"/>
      <c r="G855" s="137" t="str">
        <f>IF(NF875=0,"",NF875)</f>
        <v/>
      </c>
      <c r="H855" s="399"/>
      <c r="I855" s="394" t="str">
        <f>Prenoms!$B$13</f>
        <v>stage 1</v>
      </c>
      <c r="J855" s="395"/>
      <c r="K855" s="395"/>
      <c r="L855" s="395"/>
      <c r="M855" s="395"/>
      <c r="N855" s="81" t="str">
        <f>IF(NL855&lt;&gt;0,"",IF(Conges!AD47=0,"",Conges!AD47))</f>
        <v/>
      </c>
      <c r="O855" s="82"/>
      <c r="P855" s="83"/>
      <c r="Q855" s="83"/>
      <c r="R855" s="83"/>
      <c r="S855" s="83"/>
      <c r="T855" s="83"/>
      <c r="U855" s="83"/>
      <c r="V855" s="84"/>
      <c r="W855" s="83"/>
      <c r="X855" s="83"/>
      <c r="Y855" s="83"/>
      <c r="Z855" s="83"/>
      <c r="AA855" s="83"/>
      <c r="AB855" s="83"/>
      <c r="AC855" s="83"/>
      <c r="AD855" s="83"/>
      <c r="AE855" s="82"/>
      <c r="AF855" s="83"/>
      <c r="AG855" s="83"/>
      <c r="AH855" s="83"/>
      <c r="AI855" s="83"/>
      <c r="AJ855" s="84"/>
      <c r="AK855" s="83"/>
      <c r="AL855" s="83"/>
      <c r="AM855" s="83"/>
      <c r="AN855" s="83"/>
      <c r="AO855" s="83"/>
      <c r="AP855" s="83"/>
      <c r="AQ855" s="83"/>
      <c r="AR855" s="83"/>
      <c r="AS855" s="83"/>
      <c r="AT855" s="83"/>
      <c r="AU855" s="82"/>
      <c r="AV855" s="83"/>
      <c r="AW855" s="83"/>
      <c r="AX855" s="83"/>
      <c r="AY855" s="83"/>
      <c r="AZ855" s="83"/>
      <c r="BA855" s="83"/>
      <c r="BB855" s="84"/>
      <c r="BC855" s="85">
        <f>IF(NL855&lt;&gt;0,(IF(Conges!AD$47=0,0,3)),0)</f>
        <v>0</v>
      </c>
      <c r="BD855" s="417"/>
      <c r="BE855" s="390">
        <f>IF(OR(Conges!AD$47="A",Conges!AD$47="V"),Prenoms!L$13,NL855)</f>
        <v>0</v>
      </c>
      <c r="BF855" s="391"/>
      <c r="BG855" s="286"/>
      <c r="BH855" s="287">
        <f t="shared" si="1194"/>
        <v>0</v>
      </c>
      <c r="BI855" s="288" t="str">
        <f t="shared" si="1195"/>
        <v/>
      </c>
      <c r="BJ855" s="300">
        <v>56.451612903225815</v>
      </c>
      <c r="BK855" s="301">
        <f t="shared" si="1212"/>
        <v>-56.451612903225815</v>
      </c>
      <c r="BL855" s="302">
        <f t="shared" si="1196"/>
        <v>0</v>
      </c>
      <c r="BM855" s="302">
        <f t="shared" si="1197"/>
        <v>0</v>
      </c>
      <c r="BN855" s="302">
        <f>SUM('Heures Pointage'!$KD$30:$KE$30)</f>
        <v>0</v>
      </c>
      <c r="BO855" s="302">
        <f>SUM('Heures et Indemnites'!$KD$30:$KE$30)</f>
        <v>0</v>
      </c>
      <c r="BP855" s="303">
        <f t="shared" si="1198"/>
        <v>0</v>
      </c>
      <c r="BQ855" s="303">
        <f>'Heures Pointage'!$LB$30</f>
        <v>0</v>
      </c>
      <c r="BR855" s="304">
        <f t="shared" ref="BR855" si="1225">$BH$1065</f>
        <v>0</v>
      </c>
      <c r="BS855" s="149">
        <f>Prenoms!$C$13</f>
        <v>70</v>
      </c>
      <c r="BT855" s="180"/>
      <c r="BU855" s="324">
        <f>SUM('Heures et Indemnites'!$KD$30:$KE$30)</f>
        <v>0</v>
      </c>
      <c r="BV855" s="235">
        <f>SUM('Heures et Indemnites'!$KD$6:$KE$30)</f>
        <v>0</v>
      </c>
      <c r="BW855" s="324"/>
      <c r="BX855" s="235"/>
      <c r="BY855" s="319"/>
      <c r="BZ855" s="319"/>
      <c r="CA855" s="319"/>
      <c r="CB855" s="319"/>
      <c r="CC855" s="319"/>
      <c r="CD855" s="319"/>
      <c r="CE855" s="319"/>
      <c r="CF855" s="319"/>
      <c r="CG855" s="319"/>
      <c r="CH855" s="319"/>
      <c r="CI855" s="319"/>
      <c r="CJ855" s="319"/>
      <c r="CK855" s="319"/>
      <c r="CL855" s="319"/>
      <c r="CM855" s="319"/>
      <c r="CN855" s="319"/>
      <c r="CO855" s="319"/>
      <c r="CP855" s="319"/>
      <c r="CQ855" s="319"/>
      <c r="CR855" s="319"/>
      <c r="CS855" s="319"/>
      <c r="CT855" s="319"/>
      <c r="CU855" s="319"/>
      <c r="CV855" s="319"/>
      <c r="CW855" s="319"/>
      <c r="CX855" s="319"/>
      <c r="CY855" s="319"/>
      <c r="CZ855" s="319"/>
      <c r="DA855" s="319"/>
      <c r="DB855" s="319"/>
      <c r="DC855" s="319"/>
      <c r="DD855" s="319"/>
      <c r="DE855" s="319"/>
      <c r="DF855" s="319"/>
      <c r="DG855" s="319"/>
      <c r="DH855" s="319"/>
      <c r="DI855" s="319"/>
      <c r="DJ855" s="319"/>
      <c r="DK855" s="319"/>
      <c r="DL855" s="319"/>
      <c r="DM855" s="319"/>
      <c r="DN855" s="319"/>
      <c r="DO855" s="319"/>
      <c r="DP855" s="319"/>
      <c r="DQ855" s="319"/>
      <c r="DR855" s="319"/>
      <c r="DS855" s="319"/>
      <c r="DT855" s="319"/>
      <c r="DU855" s="319"/>
      <c r="DV855" s="319"/>
      <c r="DW855" s="319"/>
      <c r="DX855" s="319"/>
      <c r="DY855" s="319"/>
      <c r="DZ855" s="319"/>
      <c r="EA855" s="319"/>
      <c r="EB855" s="319"/>
      <c r="EC855" s="319"/>
      <c r="ED855" s="319"/>
      <c r="EE855" s="319"/>
      <c r="EF855" s="319"/>
      <c r="EG855" s="319"/>
      <c r="EH855" s="319"/>
      <c r="EI855" s="319"/>
      <c r="EJ855" s="319"/>
      <c r="EK855" s="319"/>
      <c r="EL855" s="319"/>
      <c r="EM855" s="319"/>
      <c r="EN855" s="319"/>
      <c r="EO855" s="319"/>
      <c r="EP855" s="319"/>
      <c r="EQ855" s="319"/>
      <c r="ER855" s="319"/>
      <c r="ES855" s="319"/>
      <c r="ET855" s="319"/>
      <c r="EU855" s="319"/>
      <c r="EV855" s="319"/>
      <c r="EW855" s="319"/>
      <c r="EX855" s="319"/>
      <c r="EY855" s="319"/>
      <c r="EZ855" s="319"/>
      <c r="FA855" s="319"/>
      <c r="FB855" s="319"/>
      <c r="FC855" s="319"/>
      <c r="FD855" s="319"/>
      <c r="FE855" s="319"/>
      <c r="FF855" s="319"/>
      <c r="FG855" s="319"/>
      <c r="FH855" s="319"/>
      <c r="FI855" s="319"/>
      <c r="FJ855" s="319"/>
      <c r="FK855" s="319"/>
      <c r="FL855" s="319"/>
      <c r="FM855" s="319"/>
      <c r="FN855" s="319"/>
      <c r="FO855" s="319"/>
      <c r="FP855" s="319"/>
      <c r="FQ855" s="319"/>
      <c r="FR855" s="319"/>
      <c r="FS855" s="319"/>
      <c r="FT855" s="319"/>
      <c r="FU855" s="319"/>
      <c r="FV855" s="319"/>
      <c r="FW855" s="319"/>
      <c r="FX855" s="319"/>
      <c r="FY855" s="319"/>
      <c r="FZ855" s="319"/>
      <c r="GA855" s="319"/>
      <c r="GB855" s="319"/>
      <c r="GC855" s="319"/>
      <c r="GD855" s="319"/>
      <c r="GE855" s="319"/>
      <c r="GF855" s="319"/>
      <c r="GG855" s="319"/>
      <c r="GH855" s="319"/>
      <c r="GI855" s="319"/>
      <c r="GJ855" s="319"/>
      <c r="GK855" s="319"/>
      <c r="GL855" s="319"/>
      <c r="GM855" s="319"/>
      <c r="GN855" s="319"/>
      <c r="GO855" s="319"/>
      <c r="GP855" s="319"/>
      <c r="GQ855" s="319"/>
      <c r="GR855" s="319"/>
      <c r="GS855" s="319"/>
      <c r="GT855" s="319"/>
      <c r="GU855" s="319"/>
      <c r="GV855" s="319"/>
      <c r="GW855" s="319"/>
      <c r="GX855" s="319"/>
      <c r="GY855" s="319"/>
      <c r="GZ855" s="319"/>
      <c r="HA855" s="319"/>
      <c r="HB855" s="319"/>
      <c r="HC855" s="319"/>
      <c r="HD855" s="319"/>
      <c r="HE855" s="319"/>
      <c r="HF855" s="319"/>
      <c r="HG855" s="319"/>
      <c r="HH855" s="319"/>
      <c r="HI855" s="319"/>
      <c r="HJ855" s="319"/>
      <c r="HK855" s="319"/>
      <c r="HL855" s="319"/>
      <c r="HM855" s="319"/>
      <c r="HN855" s="319"/>
      <c r="HO855" s="319"/>
      <c r="HP855" s="319"/>
      <c r="HQ855" s="319"/>
      <c r="HR855" s="319"/>
      <c r="HS855" s="319"/>
      <c r="HT855" s="319"/>
      <c r="HU855" s="319"/>
      <c r="HV855" s="319"/>
      <c r="HW855" s="319"/>
      <c r="HX855" s="319"/>
      <c r="HY855" s="319"/>
      <c r="HZ855" s="319"/>
      <c r="IA855" s="319"/>
      <c r="IB855" s="319"/>
      <c r="IC855" s="319"/>
      <c r="ID855" s="319"/>
      <c r="IE855" s="319"/>
      <c r="IF855" s="319"/>
      <c r="IG855" s="319"/>
      <c r="IH855" s="319"/>
      <c r="II855" s="319"/>
      <c r="IJ855" s="319"/>
      <c r="IK855" s="319"/>
      <c r="IL855" s="319"/>
      <c r="IM855" s="319"/>
      <c r="IN855" s="319"/>
      <c r="IO855" s="319"/>
      <c r="IP855" s="319"/>
      <c r="IQ855" s="319"/>
      <c r="IR855" s="319"/>
      <c r="IS855" s="319"/>
      <c r="IT855" s="319"/>
      <c r="IU855" s="319"/>
      <c r="IV855" s="319"/>
      <c r="IW855" s="319"/>
      <c r="IX855" s="319"/>
      <c r="IY855" s="319"/>
      <c r="IZ855" s="319"/>
      <c r="JA855" s="319"/>
      <c r="JB855" s="319"/>
      <c r="JC855" s="319"/>
      <c r="JD855" s="319"/>
      <c r="JE855" s="319"/>
      <c r="JF855" s="319"/>
      <c r="JG855" s="319"/>
      <c r="JH855" s="319"/>
      <c r="JI855" s="319"/>
      <c r="JJ855" s="319"/>
      <c r="JK855" s="319"/>
      <c r="JL855" s="319"/>
      <c r="JM855" s="319"/>
      <c r="JN855" s="319"/>
      <c r="JO855" s="319"/>
      <c r="JP855" s="319"/>
      <c r="JQ855" s="319"/>
      <c r="JR855" s="319"/>
      <c r="JS855" s="319"/>
      <c r="JT855" s="319"/>
      <c r="JU855" s="319"/>
      <c r="JV855" s="319"/>
      <c r="JW855" s="319"/>
      <c r="JX855" s="319"/>
      <c r="JY855" s="319"/>
      <c r="JZ855" s="319"/>
      <c r="KA855" s="319"/>
      <c r="KB855" s="319"/>
      <c r="KC855" s="319"/>
      <c r="KD855" s="319"/>
      <c r="KE855" s="319"/>
      <c r="KF855" s="319"/>
      <c r="KG855" s="319"/>
      <c r="KH855" s="319"/>
      <c r="KI855" s="319"/>
      <c r="KJ855" s="319"/>
      <c r="KK855" s="319"/>
      <c r="KL855" s="319"/>
      <c r="KM855" s="319"/>
      <c r="KN855" s="319"/>
      <c r="KO855" s="319"/>
      <c r="KP855" s="319"/>
      <c r="KQ855" s="319"/>
      <c r="KR855" s="319"/>
      <c r="KS855" s="319"/>
      <c r="KT855" s="319"/>
      <c r="KU855" s="319"/>
      <c r="KV855" s="319"/>
      <c r="KW855" s="319"/>
      <c r="KX855" s="319"/>
      <c r="KY855" s="319"/>
      <c r="KZ855" s="319"/>
      <c r="LA855" s="319"/>
      <c r="LB855" s="319"/>
      <c r="LC855" s="319"/>
      <c r="LD855" s="319"/>
      <c r="LE855" s="319"/>
      <c r="LF855" s="319"/>
      <c r="LG855" s="319"/>
      <c r="LH855" s="319"/>
      <c r="LI855" s="319"/>
      <c r="LJ855" s="319"/>
      <c r="LK855" s="319"/>
      <c r="LL855" s="319"/>
      <c r="LM855" s="319"/>
      <c r="LN855" s="319"/>
      <c r="LO855" s="319"/>
      <c r="LP855" s="319"/>
      <c r="LQ855" s="319"/>
      <c r="LR855" s="319"/>
      <c r="LS855" s="319"/>
      <c r="LT855" s="319"/>
      <c r="LU855" s="319"/>
      <c r="LV855" s="319"/>
      <c r="LW855" s="319"/>
      <c r="LX855" s="319"/>
      <c r="LY855" s="319"/>
      <c r="LZ855" s="319"/>
      <c r="MA855" s="319"/>
      <c r="MB855" s="319"/>
      <c r="MC855" s="319"/>
      <c r="MD855" s="319"/>
      <c r="ME855" s="319"/>
      <c r="MF855" s="319"/>
      <c r="MG855" s="319"/>
      <c r="MH855" s="319"/>
      <c r="MI855" s="319"/>
      <c r="MJ855" s="319"/>
      <c r="MK855" s="319"/>
      <c r="ML855" s="319"/>
      <c r="MM855" s="319"/>
      <c r="MN855" s="319"/>
      <c r="MO855" s="319"/>
      <c r="MP855" s="319"/>
      <c r="MQ855" s="319"/>
      <c r="MS855" s="241"/>
      <c r="MT855" s="373">
        <f t="shared" si="1214"/>
        <v>0</v>
      </c>
      <c r="MU855" s="365">
        <f t="shared" si="1200"/>
        <v>0</v>
      </c>
      <c r="MV855" s="365">
        <f t="shared" si="1201"/>
        <v>0</v>
      </c>
      <c r="MW855" s="365"/>
      <c r="MX855" s="365">
        <f t="shared" si="1202"/>
        <v>0</v>
      </c>
      <c r="MY855" s="365"/>
      <c r="MZ855" s="365">
        <f t="shared" si="1203"/>
        <v>0</v>
      </c>
      <c r="NA855" s="365"/>
      <c r="NB855" s="365">
        <f t="shared" si="1204"/>
        <v>0</v>
      </c>
      <c r="NC855" s="365"/>
      <c r="ND855" s="365">
        <f t="shared" si="1205"/>
        <v>0</v>
      </c>
      <c r="NE855" s="365"/>
      <c r="NF855" s="365">
        <f t="shared" si="1206"/>
        <v>0</v>
      </c>
      <c r="NG855" s="365"/>
      <c r="NH855" s="365">
        <f t="shared" si="1207"/>
        <v>0</v>
      </c>
      <c r="NI855" s="365"/>
      <c r="NJ855" s="365">
        <f t="shared" si="1208"/>
        <v>0</v>
      </c>
      <c r="NK855" s="365"/>
      <c r="NL855" s="365">
        <f t="shared" si="1215"/>
        <v>0</v>
      </c>
      <c r="NM855" s="366"/>
      <c r="NN855" s="370"/>
      <c r="NR855" s="318">
        <f t="shared" si="1209"/>
        <v>0</v>
      </c>
      <c r="NS855" s="318">
        <f t="shared" si="1210"/>
        <v>0</v>
      </c>
      <c r="NT855" s="318">
        <f t="shared" si="1211"/>
        <v>0</v>
      </c>
    </row>
    <row r="856" spans="1:384" s="318" customFormat="1" ht="10.199999999999999" customHeight="1" x14ac:dyDescent="0.3">
      <c r="A856" s="25"/>
      <c r="B856" s="389"/>
      <c r="C856" s="424"/>
      <c r="D856" s="15"/>
      <c r="E856" s="361" t="str">
        <f>$E$16</f>
        <v>Cave</v>
      </c>
      <c r="F856" s="361"/>
      <c r="G856" s="139" t="str">
        <f>IF(NH875=0,"",NH875)</f>
        <v/>
      </c>
      <c r="H856" s="399"/>
      <c r="I856" s="381">
        <f>Prenoms!$B$14</f>
        <v>0</v>
      </c>
      <c r="J856" s="382"/>
      <c r="K856" s="382"/>
      <c r="L856" s="382"/>
      <c r="M856" s="382"/>
      <c r="N856" s="68" t="str">
        <f>IF(NL856&lt;&gt;0,"",IF(Conges!AD48=0,"",Conges!AD48))</f>
        <v/>
      </c>
      <c r="O856" s="69"/>
      <c r="P856" s="70"/>
      <c r="Q856" s="70"/>
      <c r="R856" s="70"/>
      <c r="S856" s="70"/>
      <c r="T856" s="70"/>
      <c r="U856" s="70"/>
      <c r="V856" s="71"/>
      <c r="W856" s="69"/>
      <c r="X856" s="70"/>
      <c r="Y856" s="70"/>
      <c r="Z856" s="70"/>
      <c r="AA856" s="70"/>
      <c r="AB856" s="70"/>
      <c r="AC856" s="70"/>
      <c r="AD856" s="71"/>
      <c r="AE856" s="69"/>
      <c r="AF856" s="70"/>
      <c r="AG856" s="70"/>
      <c r="AH856" s="70"/>
      <c r="AI856" s="70"/>
      <c r="AJ856" s="71"/>
      <c r="AK856" s="69"/>
      <c r="AL856" s="70"/>
      <c r="AM856" s="70"/>
      <c r="AN856" s="70"/>
      <c r="AO856" s="70"/>
      <c r="AP856" s="70"/>
      <c r="AQ856" s="70"/>
      <c r="AR856" s="70"/>
      <c r="AS856" s="70"/>
      <c r="AT856" s="71"/>
      <c r="AU856" s="69"/>
      <c r="AV856" s="70"/>
      <c r="AW856" s="70"/>
      <c r="AX856" s="70"/>
      <c r="AY856" s="70"/>
      <c r="AZ856" s="70"/>
      <c r="BA856" s="70"/>
      <c r="BB856" s="71"/>
      <c r="BC856" s="72">
        <f>IF(NL856&lt;&gt;0,(IF(Conges!AD$48=0,0,3)),0)</f>
        <v>0</v>
      </c>
      <c r="BD856" s="417"/>
      <c r="BE856" s="392">
        <f>IF(OR(Conges!AD$48="A",Conges!AD$48="V"),Prenoms!L$14,NL856)</f>
        <v>0</v>
      </c>
      <c r="BF856" s="393"/>
      <c r="BG856" s="289"/>
      <c r="BH856" s="290">
        <f t="shared" si="1194"/>
        <v>0</v>
      </c>
      <c r="BI856" s="291" t="str">
        <f t="shared" si="1195"/>
        <v/>
      </c>
      <c r="BJ856" s="305">
        <v>0</v>
      </c>
      <c r="BK856" s="306">
        <f t="shared" si="1212"/>
        <v>0</v>
      </c>
      <c r="BL856" s="307">
        <f t="shared" si="1196"/>
        <v>0</v>
      </c>
      <c r="BM856" s="307">
        <f t="shared" si="1197"/>
        <v>0</v>
      </c>
      <c r="BN856" s="307">
        <f>SUM('Heures Pointage'!$LD$30:$LE$30)</f>
        <v>0</v>
      </c>
      <c r="BO856" s="307">
        <f>SUM('Heures et Indemnites'!$LD$30:$LE$30)</f>
        <v>0</v>
      </c>
      <c r="BP856" s="308">
        <f t="shared" si="1198"/>
        <v>0</v>
      </c>
      <c r="BQ856" s="308">
        <f>'Heures Pointage'!$MB$30</f>
        <v>0</v>
      </c>
      <c r="BR856" s="309">
        <f t="shared" ref="BR856" si="1226">$BH$1066</f>
        <v>0</v>
      </c>
      <c r="BS856" s="150">
        <f>Prenoms!$C$14</f>
        <v>0</v>
      </c>
      <c r="BT856" s="153"/>
      <c r="BU856" s="323">
        <f>SUM('Heures et Indemnites'!$LD$30:$LE$30)</f>
        <v>0</v>
      </c>
      <c r="BV856" s="236">
        <f>SUM('Heures et Indemnites'!$LD$6:$LE$30)</f>
        <v>0</v>
      </c>
      <c r="BW856" s="323"/>
      <c r="BX856" s="236"/>
      <c r="BY856" s="319"/>
      <c r="BZ856" s="319"/>
      <c r="CA856" s="319"/>
      <c r="CB856" s="319"/>
      <c r="CC856" s="319"/>
      <c r="CD856" s="319"/>
      <c r="CE856" s="319"/>
      <c r="CF856" s="319"/>
      <c r="CG856" s="319"/>
      <c r="CH856" s="319"/>
      <c r="CI856" s="319"/>
      <c r="CJ856" s="319"/>
      <c r="CK856" s="319"/>
      <c r="CL856" s="319"/>
      <c r="CM856" s="319"/>
      <c r="CN856" s="319"/>
      <c r="CO856" s="319"/>
      <c r="CP856" s="319"/>
      <c r="CQ856" s="319"/>
      <c r="CR856" s="319"/>
      <c r="CS856" s="319"/>
      <c r="CT856" s="319"/>
      <c r="CU856" s="319"/>
      <c r="CV856" s="319"/>
      <c r="CW856" s="319"/>
      <c r="CX856" s="319"/>
      <c r="CY856" s="319"/>
      <c r="CZ856" s="319"/>
      <c r="DA856" s="319"/>
      <c r="DB856" s="319"/>
      <c r="DC856" s="319"/>
      <c r="DD856" s="319"/>
      <c r="DE856" s="319"/>
      <c r="DF856" s="319"/>
      <c r="DG856" s="319"/>
      <c r="DH856" s="319"/>
      <c r="DI856" s="319"/>
      <c r="DJ856" s="319"/>
      <c r="DK856" s="319"/>
      <c r="DL856" s="319"/>
      <c r="DM856" s="319"/>
      <c r="DN856" s="319"/>
      <c r="DO856" s="319"/>
      <c r="DP856" s="319"/>
      <c r="DQ856" s="319"/>
      <c r="DR856" s="319"/>
      <c r="DS856" s="319"/>
      <c r="DT856" s="319"/>
      <c r="DU856" s="319"/>
      <c r="DV856" s="319"/>
      <c r="DW856" s="319"/>
      <c r="DX856" s="319"/>
      <c r="DY856" s="319"/>
      <c r="DZ856" s="319"/>
      <c r="EA856" s="319"/>
      <c r="EB856" s="319"/>
      <c r="EC856" s="319"/>
      <c r="ED856" s="319"/>
      <c r="EE856" s="319"/>
      <c r="EF856" s="319"/>
      <c r="EG856" s="319"/>
      <c r="EH856" s="319"/>
      <c r="EI856" s="319"/>
      <c r="EJ856" s="319"/>
      <c r="EK856" s="319"/>
      <c r="EL856" s="319"/>
      <c r="EM856" s="319"/>
      <c r="EN856" s="319"/>
      <c r="EO856" s="319"/>
      <c r="EP856" s="319"/>
      <c r="EQ856" s="319"/>
      <c r="ER856" s="319"/>
      <c r="ES856" s="319"/>
      <c r="ET856" s="319"/>
      <c r="EU856" s="319"/>
      <c r="EV856" s="319"/>
      <c r="EW856" s="319"/>
      <c r="EX856" s="319"/>
      <c r="EY856" s="319"/>
      <c r="EZ856" s="319"/>
      <c r="FA856" s="319"/>
      <c r="FB856" s="319"/>
      <c r="FC856" s="319"/>
      <c r="FD856" s="319"/>
      <c r="FE856" s="319"/>
      <c r="FF856" s="319"/>
      <c r="FG856" s="319"/>
      <c r="FH856" s="319"/>
      <c r="FI856" s="319"/>
      <c r="FJ856" s="319"/>
      <c r="FK856" s="319"/>
      <c r="FL856" s="319"/>
      <c r="FM856" s="319"/>
      <c r="FN856" s="319"/>
      <c r="FO856" s="319"/>
      <c r="FP856" s="319"/>
      <c r="FQ856" s="319"/>
      <c r="FR856" s="319"/>
      <c r="FS856" s="319"/>
      <c r="FT856" s="319"/>
      <c r="FU856" s="319"/>
      <c r="FV856" s="319"/>
      <c r="FW856" s="319"/>
      <c r="FX856" s="319"/>
      <c r="FY856" s="319"/>
      <c r="FZ856" s="319"/>
      <c r="GA856" s="319"/>
      <c r="GB856" s="319"/>
      <c r="GC856" s="319"/>
      <c r="GD856" s="319"/>
      <c r="GE856" s="319"/>
      <c r="GF856" s="319"/>
      <c r="GG856" s="319"/>
      <c r="GH856" s="319"/>
      <c r="GI856" s="319"/>
      <c r="GJ856" s="319"/>
      <c r="GK856" s="319"/>
      <c r="GL856" s="319"/>
      <c r="GM856" s="319"/>
      <c r="GN856" s="319"/>
      <c r="GO856" s="319"/>
      <c r="GP856" s="319"/>
      <c r="GQ856" s="319"/>
      <c r="GR856" s="319"/>
      <c r="GS856" s="319"/>
      <c r="GT856" s="319"/>
      <c r="GU856" s="319"/>
      <c r="GV856" s="319"/>
      <c r="GW856" s="319"/>
      <c r="GX856" s="319"/>
      <c r="GY856" s="319"/>
      <c r="GZ856" s="319"/>
      <c r="HA856" s="319"/>
      <c r="HB856" s="319"/>
      <c r="HC856" s="319"/>
      <c r="HD856" s="319"/>
      <c r="HE856" s="319"/>
      <c r="HF856" s="319"/>
      <c r="HG856" s="319"/>
      <c r="HH856" s="319"/>
      <c r="HI856" s="319"/>
      <c r="HJ856" s="319"/>
      <c r="HK856" s="319"/>
      <c r="HL856" s="319"/>
      <c r="HM856" s="319"/>
      <c r="HN856" s="319"/>
      <c r="HO856" s="319"/>
      <c r="HP856" s="319"/>
      <c r="HQ856" s="319"/>
      <c r="HR856" s="319"/>
      <c r="HS856" s="319"/>
      <c r="HT856" s="319"/>
      <c r="HU856" s="319"/>
      <c r="HV856" s="319"/>
      <c r="HW856" s="319"/>
      <c r="HX856" s="319"/>
      <c r="HY856" s="319"/>
      <c r="HZ856" s="319"/>
      <c r="IA856" s="319"/>
      <c r="IB856" s="319"/>
      <c r="IC856" s="319"/>
      <c r="ID856" s="319"/>
      <c r="IE856" s="319"/>
      <c r="IF856" s="319"/>
      <c r="IG856" s="319"/>
      <c r="IH856" s="319"/>
      <c r="II856" s="319"/>
      <c r="IJ856" s="319"/>
      <c r="IK856" s="319"/>
      <c r="IL856" s="319"/>
      <c r="IM856" s="319"/>
      <c r="IN856" s="319"/>
      <c r="IO856" s="319"/>
      <c r="IP856" s="319"/>
      <c r="IQ856" s="319"/>
      <c r="IR856" s="319"/>
      <c r="IS856" s="319"/>
      <c r="IT856" s="319"/>
      <c r="IU856" s="319"/>
      <c r="IV856" s="319"/>
      <c r="IW856" s="319"/>
      <c r="IX856" s="319"/>
      <c r="IY856" s="319"/>
      <c r="IZ856" s="319"/>
      <c r="JA856" s="319"/>
      <c r="JB856" s="319"/>
      <c r="JC856" s="319"/>
      <c r="JD856" s="319"/>
      <c r="JE856" s="319"/>
      <c r="JF856" s="319"/>
      <c r="JG856" s="319"/>
      <c r="JH856" s="319"/>
      <c r="JI856" s="319"/>
      <c r="JJ856" s="319"/>
      <c r="JK856" s="319"/>
      <c r="JL856" s="319"/>
      <c r="JM856" s="319"/>
      <c r="JN856" s="319"/>
      <c r="JO856" s="319"/>
      <c r="JP856" s="319"/>
      <c r="JQ856" s="319"/>
      <c r="JR856" s="319"/>
      <c r="JS856" s="319"/>
      <c r="JT856" s="319"/>
      <c r="JU856" s="319"/>
      <c r="JV856" s="319"/>
      <c r="JW856" s="319"/>
      <c r="JX856" s="319"/>
      <c r="JY856" s="319"/>
      <c r="JZ856" s="319"/>
      <c r="KA856" s="319"/>
      <c r="KB856" s="319"/>
      <c r="KC856" s="319"/>
      <c r="KD856" s="319"/>
      <c r="KE856" s="319"/>
      <c r="KF856" s="319"/>
      <c r="KG856" s="319"/>
      <c r="KH856" s="319"/>
      <c r="KI856" s="319"/>
      <c r="KJ856" s="319"/>
      <c r="KK856" s="319"/>
      <c r="KL856" s="319"/>
      <c r="KM856" s="319"/>
      <c r="KN856" s="319"/>
      <c r="KO856" s="319"/>
      <c r="KP856" s="319"/>
      <c r="KQ856" s="319"/>
      <c r="KR856" s="319"/>
      <c r="KS856" s="319"/>
      <c r="KT856" s="319"/>
      <c r="KU856" s="319"/>
      <c r="KV856" s="319"/>
      <c r="KW856" s="319"/>
      <c r="KX856" s="319"/>
      <c r="KY856" s="319"/>
      <c r="KZ856" s="319"/>
      <c r="LA856" s="319"/>
      <c r="LB856" s="319"/>
      <c r="LC856" s="319"/>
      <c r="LD856" s="319"/>
      <c r="LE856" s="319"/>
      <c r="LF856" s="319"/>
      <c r="LG856" s="319"/>
      <c r="LH856" s="319"/>
      <c r="LI856" s="319"/>
      <c r="LJ856" s="319"/>
      <c r="LK856" s="319"/>
      <c r="LL856" s="319"/>
      <c r="LM856" s="319"/>
      <c r="LN856" s="319"/>
      <c r="LO856" s="319"/>
      <c r="LP856" s="319"/>
      <c r="LQ856" s="319"/>
      <c r="LR856" s="319"/>
      <c r="LS856" s="319"/>
      <c r="LT856" s="319"/>
      <c r="LU856" s="319"/>
      <c r="LV856" s="319"/>
      <c r="LW856" s="319"/>
      <c r="LX856" s="319"/>
      <c r="LY856" s="319"/>
      <c r="LZ856" s="319"/>
      <c r="MA856" s="319"/>
      <c r="MB856" s="319"/>
      <c r="MC856" s="319"/>
      <c r="MD856" s="319"/>
      <c r="ME856" s="319"/>
      <c r="MF856" s="319"/>
      <c r="MG856" s="319"/>
      <c r="MH856" s="319"/>
      <c r="MI856" s="319"/>
      <c r="MJ856" s="319"/>
      <c r="MK856" s="319"/>
      <c r="ML856" s="319"/>
      <c r="MM856" s="319"/>
      <c r="MN856" s="319"/>
      <c r="MO856" s="319"/>
      <c r="MP856" s="319"/>
      <c r="MQ856" s="319"/>
      <c r="MS856" s="241"/>
      <c r="MT856" s="362">
        <f t="shared" si="1214"/>
        <v>0</v>
      </c>
      <c r="MU856" s="363">
        <f t="shared" si="1200"/>
        <v>0</v>
      </c>
      <c r="MV856" s="363">
        <f t="shared" si="1201"/>
        <v>0</v>
      </c>
      <c r="MW856" s="363"/>
      <c r="MX856" s="363">
        <f t="shared" si="1202"/>
        <v>0</v>
      </c>
      <c r="MY856" s="363"/>
      <c r="MZ856" s="363">
        <f t="shared" si="1203"/>
        <v>0</v>
      </c>
      <c r="NA856" s="363"/>
      <c r="NB856" s="363">
        <f t="shared" si="1204"/>
        <v>0</v>
      </c>
      <c r="NC856" s="363"/>
      <c r="ND856" s="363">
        <f t="shared" si="1205"/>
        <v>0</v>
      </c>
      <c r="NE856" s="363"/>
      <c r="NF856" s="363">
        <f t="shared" si="1206"/>
        <v>0</v>
      </c>
      <c r="NG856" s="363"/>
      <c r="NH856" s="363">
        <f t="shared" si="1207"/>
        <v>0</v>
      </c>
      <c r="NI856" s="363"/>
      <c r="NJ856" s="363">
        <f t="shared" si="1208"/>
        <v>0</v>
      </c>
      <c r="NK856" s="363"/>
      <c r="NL856" s="363">
        <f t="shared" si="1215"/>
        <v>0</v>
      </c>
      <c r="NM856" s="364"/>
      <c r="NN856" s="370"/>
      <c r="NR856" s="318">
        <f t="shared" si="1209"/>
        <v>0</v>
      </c>
      <c r="NS856" s="318">
        <f t="shared" si="1210"/>
        <v>0</v>
      </c>
      <c r="NT856" s="318">
        <f t="shared" si="1211"/>
        <v>0</v>
      </c>
    </row>
    <row r="857" spans="1:384" s="318" customFormat="1" ht="10.199999999999999" customHeight="1" x14ac:dyDescent="0.3">
      <c r="A857" s="25"/>
      <c r="B857" s="389"/>
      <c r="C857" s="424"/>
      <c r="D857" s="15"/>
      <c r="E857" s="426" t="str">
        <f>$E$17</f>
        <v>STAGE</v>
      </c>
      <c r="F857" s="426"/>
      <c r="G857" s="140" t="str">
        <f>IF(NJ875=0,"",NJ875)</f>
        <v/>
      </c>
      <c r="H857" s="399"/>
      <c r="I857" s="394">
        <f>Prenoms!$B$15</f>
        <v>0</v>
      </c>
      <c r="J857" s="395"/>
      <c r="K857" s="395"/>
      <c r="L857" s="395"/>
      <c r="M857" s="395"/>
      <c r="N857" s="81" t="str">
        <f>IF(NL857&lt;&gt;0,"",IF(Conges!AD49=0,"",Conges!AD49))</f>
        <v/>
      </c>
      <c r="O857" s="82"/>
      <c r="P857" s="83"/>
      <c r="Q857" s="83"/>
      <c r="R857" s="83"/>
      <c r="S857" s="83"/>
      <c r="T857" s="83"/>
      <c r="U857" s="83"/>
      <c r="V857" s="84"/>
      <c r="W857" s="82"/>
      <c r="X857" s="83"/>
      <c r="Y857" s="83"/>
      <c r="Z857" s="83"/>
      <c r="AA857" s="83"/>
      <c r="AB857" s="83"/>
      <c r="AC857" s="83"/>
      <c r="AD857" s="84"/>
      <c r="AE857" s="82"/>
      <c r="AF857" s="83"/>
      <c r="AG857" s="83"/>
      <c r="AH857" s="83"/>
      <c r="AI857" s="83"/>
      <c r="AJ857" s="84"/>
      <c r="AK857" s="82"/>
      <c r="AL857" s="83"/>
      <c r="AM857" s="83"/>
      <c r="AN857" s="83"/>
      <c r="AO857" s="83"/>
      <c r="AP857" s="83"/>
      <c r="AQ857" s="83"/>
      <c r="AR857" s="83"/>
      <c r="AS857" s="83"/>
      <c r="AT857" s="84"/>
      <c r="AU857" s="82"/>
      <c r="AV857" s="83"/>
      <c r="AW857" s="83"/>
      <c r="AX857" s="83"/>
      <c r="AY857" s="83"/>
      <c r="AZ857" s="83"/>
      <c r="BA857" s="83"/>
      <c r="BB857" s="84"/>
      <c r="BC857" s="85">
        <f>IF(NL857&lt;&gt;0,(IF(Conges!AD$49=0,0,3)),0)</f>
        <v>0</v>
      </c>
      <c r="BD857" s="417"/>
      <c r="BE857" s="390">
        <f>IF(OR(Conges!AD$49="A",Conges!AD$49="V"),Prenoms!L$15,NL857)</f>
        <v>0</v>
      </c>
      <c r="BF857" s="391"/>
      <c r="BG857" s="286"/>
      <c r="BH857" s="287">
        <f t="shared" si="1194"/>
        <v>0</v>
      </c>
      <c r="BI857" s="288" t="str">
        <f t="shared" si="1195"/>
        <v/>
      </c>
      <c r="BJ857" s="300">
        <v>0</v>
      </c>
      <c r="BK857" s="301">
        <f t="shared" si="1212"/>
        <v>0</v>
      </c>
      <c r="BL857" s="302">
        <f t="shared" si="1196"/>
        <v>0</v>
      </c>
      <c r="BM857" s="302">
        <f t="shared" si="1197"/>
        <v>0</v>
      </c>
      <c r="BN857" s="302">
        <f>SUM('Heures Pointage'!$MD$30:$ME$30)</f>
        <v>0</v>
      </c>
      <c r="BO857" s="302">
        <f>SUM('Heures et Indemnites'!$MD$30:$ME$30)</f>
        <v>0</v>
      </c>
      <c r="BP857" s="303">
        <f t="shared" si="1198"/>
        <v>0</v>
      </c>
      <c r="BQ857" s="303">
        <f>'Heures Pointage'!$NB$30</f>
        <v>0</v>
      </c>
      <c r="BR857" s="304">
        <f t="shared" ref="BR857" si="1227">$BH$1067</f>
        <v>0</v>
      </c>
      <c r="BS857" s="149">
        <f>Prenoms!$C$15</f>
        <v>0</v>
      </c>
      <c r="BT857" s="180"/>
      <c r="BU857" s="324">
        <f>SUM('Heures et Indemnites'!$MD$30:$ME$30)</f>
        <v>0</v>
      </c>
      <c r="BV857" s="235">
        <f>SUM('Heures et Indemnites'!$MD$6:$ME$30)</f>
        <v>0</v>
      </c>
      <c r="BW857" s="324"/>
      <c r="BX857" s="235"/>
      <c r="BY857" s="319"/>
      <c r="BZ857" s="319"/>
      <c r="CA857" s="319"/>
      <c r="CB857" s="319"/>
      <c r="CC857" s="319"/>
      <c r="CD857" s="319"/>
      <c r="CE857" s="319"/>
      <c r="CF857" s="319"/>
      <c r="CG857" s="319"/>
      <c r="CH857" s="319"/>
      <c r="CI857" s="319"/>
      <c r="CJ857" s="319"/>
      <c r="CK857" s="319"/>
      <c r="CL857" s="319"/>
      <c r="CM857" s="319"/>
      <c r="CN857" s="319"/>
      <c r="CO857" s="319"/>
      <c r="CP857" s="319"/>
      <c r="CQ857" s="319"/>
      <c r="CR857" s="319"/>
      <c r="CS857" s="319"/>
      <c r="CT857" s="319"/>
      <c r="CU857" s="319"/>
      <c r="CV857" s="319"/>
      <c r="CW857" s="319"/>
      <c r="CX857" s="319"/>
      <c r="CY857" s="319"/>
      <c r="CZ857" s="319"/>
      <c r="DA857" s="319"/>
      <c r="DB857" s="319"/>
      <c r="DC857" s="319"/>
      <c r="DD857" s="319"/>
      <c r="DE857" s="319"/>
      <c r="DF857" s="319"/>
      <c r="DG857" s="319"/>
      <c r="DH857" s="319"/>
      <c r="DI857" s="319"/>
      <c r="DJ857" s="319"/>
      <c r="DK857" s="319"/>
      <c r="DL857" s="319"/>
      <c r="DM857" s="319"/>
      <c r="DN857" s="319"/>
      <c r="DO857" s="319"/>
      <c r="DP857" s="319"/>
      <c r="DQ857" s="319"/>
      <c r="DR857" s="319"/>
      <c r="DS857" s="319"/>
      <c r="DT857" s="319"/>
      <c r="DU857" s="319"/>
      <c r="DV857" s="319"/>
      <c r="DW857" s="319"/>
      <c r="DX857" s="319"/>
      <c r="DY857" s="319"/>
      <c r="DZ857" s="319"/>
      <c r="EA857" s="319"/>
      <c r="EB857" s="319"/>
      <c r="EC857" s="319"/>
      <c r="ED857" s="319"/>
      <c r="EE857" s="319"/>
      <c r="EF857" s="319"/>
      <c r="EG857" s="319"/>
      <c r="EH857" s="319"/>
      <c r="EI857" s="319"/>
      <c r="EJ857" s="319"/>
      <c r="EK857" s="319"/>
      <c r="EL857" s="319"/>
      <c r="EM857" s="319"/>
      <c r="EN857" s="319"/>
      <c r="EO857" s="319"/>
      <c r="EP857" s="319"/>
      <c r="EQ857" s="319"/>
      <c r="ER857" s="319"/>
      <c r="ES857" s="319"/>
      <c r="ET857" s="319"/>
      <c r="EU857" s="319"/>
      <c r="EV857" s="319"/>
      <c r="EW857" s="319"/>
      <c r="EX857" s="319"/>
      <c r="EY857" s="319"/>
      <c r="EZ857" s="319"/>
      <c r="FA857" s="319"/>
      <c r="FB857" s="319"/>
      <c r="FC857" s="319"/>
      <c r="FD857" s="319"/>
      <c r="FE857" s="319"/>
      <c r="FF857" s="319"/>
      <c r="FG857" s="319"/>
      <c r="FH857" s="319"/>
      <c r="FI857" s="319"/>
      <c r="FJ857" s="319"/>
      <c r="FK857" s="319"/>
      <c r="FL857" s="319"/>
      <c r="FM857" s="319"/>
      <c r="FN857" s="319"/>
      <c r="FO857" s="319"/>
      <c r="FP857" s="319"/>
      <c r="FQ857" s="319"/>
      <c r="FR857" s="319"/>
      <c r="FS857" s="319"/>
      <c r="FT857" s="319"/>
      <c r="FU857" s="319"/>
      <c r="FV857" s="319"/>
      <c r="FW857" s="319"/>
      <c r="FX857" s="319"/>
      <c r="FY857" s="319"/>
      <c r="FZ857" s="319"/>
      <c r="GA857" s="319"/>
      <c r="GB857" s="319"/>
      <c r="GC857" s="319"/>
      <c r="GD857" s="319"/>
      <c r="GE857" s="319"/>
      <c r="GF857" s="319"/>
      <c r="GG857" s="319"/>
      <c r="GH857" s="319"/>
      <c r="GI857" s="319"/>
      <c r="GJ857" s="319"/>
      <c r="GK857" s="319"/>
      <c r="GL857" s="319"/>
      <c r="GM857" s="319"/>
      <c r="GN857" s="319"/>
      <c r="GO857" s="319"/>
      <c r="GP857" s="319"/>
      <c r="GQ857" s="319"/>
      <c r="GR857" s="319"/>
      <c r="GS857" s="319"/>
      <c r="GT857" s="319"/>
      <c r="GU857" s="319"/>
      <c r="GV857" s="319"/>
      <c r="GW857" s="319"/>
      <c r="GX857" s="319"/>
      <c r="GY857" s="319"/>
      <c r="GZ857" s="319"/>
      <c r="HA857" s="319"/>
      <c r="HB857" s="319"/>
      <c r="HC857" s="319"/>
      <c r="HD857" s="319"/>
      <c r="HE857" s="319"/>
      <c r="HF857" s="319"/>
      <c r="HG857" s="319"/>
      <c r="HH857" s="319"/>
      <c r="HI857" s="319"/>
      <c r="HJ857" s="319"/>
      <c r="HK857" s="319"/>
      <c r="HL857" s="319"/>
      <c r="HM857" s="319"/>
      <c r="HN857" s="319"/>
      <c r="HO857" s="319"/>
      <c r="HP857" s="319"/>
      <c r="HQ857" s="319"/>
      <c r="HR857" s="319"/>
      <c r="HS857" s="319"/>
      <c r="HT857" s="319"/>
      <c r="HU857" s="319"/>
      <c r="HV857" s="319"/>
      <c r="HW857" s="319"/>
      <c r="HX857" s="319"/>
      <c r="HY857" s="319"/>
      <c r="HZ857" s="319"/>
      <c r="IA857" s="319"/>
      <c r="IB857" s="319"/>
      <c r="IC857" s="319"/>
      <c r="ID857" s="319"/>
      <c r="IE857" s="319"/>
      <c r="IF857" s="319"/>
      <c r="IG857" s="319"/>
      <c r="IH857" s="319"/>
      <c r="II857" s="319"/>
      <c r="IJ857" s="319"/>
      <c r="IK857" s="319"/>
      <c r="IL857" s="319"/>
      <c r="IM857" s="319"/>
      <c r="IN857" s="319"/>
      <c r="IO857" s="319"/>
      <c r="IP857" s="319"/>
      <c r="IQ857" s="319"/>
      <c r="IR857" s="319"/>
      <c r="IS857" s="319"/>
      <c r="IT857" s="319"/>
      <c r="IU857" s="319"/>
      <c r="IV857" s="319"/>
      <c r="IW857" s="319"/>
      <c r="IX857" s="319"/>
      <c r="IY857" s="319"/>
      <c r="IZ857" s="319"/>
      <c r="JA857" s="319"/>
      <c r="JB857" s="319"/>
      <c r="JC857" s="319"/>
      <c r="JD857" s="319"/>
      <c r="JE857" s="319"/>
      <c r="JF857" s="319"/>
      <c r="JG857" s="319"/>
      <c r="JH857" s="319"/>
      <c r="JI857" s="319"/>
      <c r="JJ857" s="319"/>
      <c r="JK857" s="319"/>
      <c r="JL857" s="319"/>
      <c r="JM857" s="319"/>
      <c r="JN857" s="319"/>
      <c r="JO857" s="319"/>
      <c r="JP857" s="319"/>
      <c r="JQ857" s="319"/>
      <c r="JR857" s="319"/>
      <c r="JS857" s="319"/>
      <c r="JT857" s="319"/>
      <c r="JU857" s="319"/>
      <c r="JV857" s="319"/>
      <c r="JW857" s="319"/>
      <c r="JX857" s="319"/>
      <c r="JY857" s="319"/>
      <c r="JZ857" s="319"/>
      <c r="KA857" s="319"/>
      <c r="KB857" s="319"/>
      <c r="KC857" s="319"/>
      <c r="KD857" s="319"/>
      <c r="KE857" s="319"/>
      <c r="KF857" s="319"/>
      <c r="KG857" s="319"/>
      <c r="KH857" s="319"/>
      <c r="KI857" s="319"/>
      <c r="KJ857" s="319"/>
      <c r="KK857" s="319"/>
      <c r="KL857" s="319"/>
      <c r="KM857" s="319"/>
      <c r="KN857" s="319"/>
      <c r="KO857" s="319"/>
      <c r="KP857" s="319"/>
      <c r="KQ857" s="319"/>
      <c r="KR857" s="319"/>
      <c r="KS857" s="319"/>
      <c r="KT857" s="319"/>
      <c r="KU857" s="319"/>
      <c r="KV857" s="319"/>
      <c r="KW857" s="319"/>
      <c r="KX857" s="319"/>
      <c r="KY857" s="319"/>
      <c r="KZ857" s="319"/>
      <c r="LA857" s="319"/>
      <c r="LB857" s="319"/>
      <c r="LC857" s="319"/>
      <c r="LD857" s="319"/>
      <c r="LE857" s="319"/>
      <c r="LF857" s="319"/>
      <c r="LG857" s="319"/>
      <c r="LH857" s="319"/>
      <c r="LI857" s="319"/>
      <c r="LJ857" s="319"/>
      <c r="LK857" s="319"/>
      <c r="LL857" s="319"/>
      <c r="LM857" s="319"/>
      <c r="LN857" s="319"/>
      <c r="LO857" s="319"/>
      <c r="LP857" s="319"/>
      <c r="LQ857" s="319"/>
      <c r="LR857" s="319"/>
      <c r="LS857" s="319"/>
      <c r="LT857" s="319"/>
      <c r="LU857" s="319"/>
      <c r="LV857" s="319"/>
      <c r="LW857" s="319"/>
      <c r="LX857" s="319"/>
      <c r="LY857" s="319"/>
      <c r="LZ857" s="319"/>
      <c r="MA857" s="319"/>
      <c r="MB857" s="319"/>
      <c r="MC857" s="319"/>
      <c r="MD857" s="319"/>
      <c r="ME857" s="319"/>
      <c r="MF857" s="319"/>
      <c r="MG857" s="319"/>
      <c r="MH857" s="319"/>
      <c r="MI857" s="319"/>
      <c r="MJ857" s="319"/>
      <c r="MK857" s="319"/>
      <c r="ML857" s="319"/>
      <c r="MM857" s="319"/>
      <c r="MN857" s="319"/>
      <c r="MO857" s="319"/>
      <c r="MP857" s="319"/>
      <c r="MQ857" s="319"/>
      <c r="MS857" s="241"/>
      <c r="MT857" s="373">
        <f t="shared" si="1214"/>
        <v>0</v>
      </c>
      <c r="MU857" s="365">
        <f t="shared" si="1200"/>
        <v>0</v>
      </c>
      <c r="MV857" s="365">
        <f t="shared" si="1201"/>
        <v>0</v>
      </c>
      <c r="MW857" s="365"/>
      <c r="MX857" s="365">
        <f t="shared" si="1202"/>
        <v>0</v>
      </c>
      <c r="MY857" s="365"/>
      <c r="MZ857" s="365">
        <f t="shared" si="1203"/>
        <v>0</v>
      </c>
      <c r="NA857" s="365"/>
      <c r="NB857" s="365">
        <f t="shared" si="1204"/>
        <v>0</v>
      </c>
      <c r="NC857" s="365"/>
      <c r="ND857" s="365">
        <f t="shared" si="1205"/>
        <v>0</v>
      </c>
      <c r="NE857" s="365"/>
      <c r="NF857" s="365">
        <f t="shared" si="1206"/>
        <v>0</v>
      </c>
      <c r="NG857" s="365"/>
      <c r="NH857" s="365">
        <f t="shared" si="1207"/>
        <v>0</v>
      </c>
      <c r="NI857" s="365"/>
      <c r="NJ857" s="365">
        <f t="shared" si="1208"/>
        <v>0</v>
      </c>
      <c r="NK857" s="365"/>
      <c r="NL857" s="365">
        <f t="shared" si="1215"/>
        <v>0</v>
      </c>
      <c r="NM857" s="366"/>
      <c r="NN857" s="370"/>
      <c r="NR857" s="318">
        <f t="shared" si="1209"/>
        <v>0</v>
      </c>
      <c r="NS857" s="318">
        <f t="shared" si="1210"/>
        <v>0</v>
      </c>
      <c r="NT857" s="318">
        <f t="shared" si="1211"/>
        <v>0</v>
      </c>
    </row>
    <row r="858" spans="1:384" s="318" customFormat="1" ht="10.199999999999999" customHeight="1" x14ac:dyDescent="0.3">
      <c r="A858" s="25"/>
      <c r="B858" s="389"/>
      <c r="C858" s="424"/>
      <c r="D858" s="15"/>
      <c r="E858" s="379" t="str">
        <f>$E$18</f>
        <v>H sans Renfort</v>
      </c>
      <c r="F858" s="379"/>
      <c r="G858" s="138" t="str">
        <f>IF(NL875-MZ875=0,"",NL875-MZ875)</f>
        <v/>
      </c>
      <c r="H858" s="399"/>
      <c r="I858" s="381">
        <f>Prenoms!$B$16</f>
        <v>0</v>
      </c>
      <c r="J858" s="382"/>
      <c r="K858" s="382"/>
      <c r="L858" s="382"/>
      <c r="M858" s="382"/>
      <c r="N858" s="68" t="str">
        <f>IF(NL858&lt;&gt;0,"",IF(Conges!AD50=0,"",Conges!AD50))</f>
        <v/>
      </c>
      <c r="O858" s="69"/>
      <c r="P858" s="70"/>
      <c r="Q858" s="70"/>
      <c r="R858" s="70"/>
      <c r="S858" s="70"/>
      <c r="T858" s="70"/>
      <c r="U858" s="70"/>
      <c r="V858" s="71"/>
      <c r="W858" s="69"/>
      <c r="X858" s="70"/>
      <c r="Y858" s="70"/>
      <c r="Z858" s="70"/>
      <c r="AA858" s="70"/>
      <c r="AB858" s="70"/>
      <c r="AC858" s="70"/>
      <c r="AD858" s="71"/>
      <c r="AE858" s="69"/>
      <c r="AF858" s="70"/>
      <c r="AG858" s="70"/>
      <c r="AH858" s="70"/>
      <c r="AI858" s="70"/>
      <c r="AJ858" s="71"/>
      <c r="AK858" s="69"/>
      <c r="AL858" s="70"/>
      <c r="AM858" s="70"/>
      <c r="AN858" s="70"/>
      <c r="AO858" s="70"/>
      <c r="AP858" s="70"/>
      <c r="AQ858" s="70"/>
      <c r="AR858" s="70"/>
      <c r="AS858" s="70"/>
      <c r="AT858" s="71"/>
      <c r="AU858" s="69"/>
      <c r="AV858" s="70"/>
      <c r="AW858" s="70"/>
      <c r="AX858" s="70"/>
      <c r="AY858" s="70"/>
      <c r="AZ858" s="70"/>
      <c r="BA858" s="70"/>
      <c r="BB858" s="71"/>
      <c r="BC858" s="72">
        <f>IF(NL858&lt;&gt;0,(IF(Conges!AD$50=0,0,3)),0)</f>
        <v>0</v>
      </c>
      <c r="BD858" s="417"/>
      <c r="BE858" s="392">
        <f>IF(OR(Conges!AD$50="A",Conges!AD$50="V"),Prenoms!L$16,NL858)</f>
        <v>0</v>
      </c>
      <c r="BF858" s="393"/>
      <c r="BG858" s="289"/>
      <c r="BH858" s="290">
        <f t="shared" si="1194"/>
        <v>0</v>
      </c>
      <c r="BI858" s="291" t="str">
        <f t="shared" si="1195"/>
        <v/>
      </c>
      <c r="BJ858" s="305">
        <v>0</v>
      </c>
      <c r="BK858" s="306">
        <f t="shared" si="1212"/>
        <v>0</v>
      </c>
      <c r="BL858" s="307">
        <f t="shared" si="1196"/>
        <v>0</v>
      </c>
      <c r="BM858" s="307">
        <f t="shared" si="1197"/>
        <v>0</v>
      </c>
      <c r="BN858" s="307">
        <f>SUM('Heures Pointage'!$ND$30:$NE$30)</f>
        <v>0</v>
      </c>
      <c r="BO858" s="307">
        <f>SUM('Heures et Indemnites'!$ND$30:$NE$30)</f>
        <v>0</v>
      </c>
      <c r="BP858" s="308">
        <f t="shared" si="1198"/>
        <v>0</v>
      </c>
      <c r="BQ858" s="308">
        <f>'Heures Pointage'!$OB$30</f>
        <v>0</v>
      </c>
      <c r="BR858" s="309">
        <f t="shared" ref="BR858" si="1228">$BH$1068</f>
        <v>0</v>
      </c>
      <c r="BS858" s="150">
        <f>Prenoms!$C$16</f>
        <v>0</v>
      </c>
      <c r="BT858" s="153"/>
      <c r="BU858" s="323">
        <f>SUM('Heures et Indemnites'!$ND$30:$NE$30)</f>
        <v>0</v>
      </c>
      <c r="BV858" s="236">
        <f>SUM('Heures et Indemnites'!$ND$6:$NE$30)</f>
        <v>0</v>
      </c>
      <c r="BW858" s="323"/>
      <c r="BX858" s="236"/>
      <c r="BY858" s="319"/>
      <c r="BZ858" s="319"/>
      <c r="CA858" s="319"/>
      <c r="CB858" s="319"/>
      <c r="CC858" s="319"/>
      <c r="CD858" s="319"/>
      <c r="CE858" s="319"/>
      <c r="CF858" s="319"/>
      <c r="CG858" s="319"/>
      <c r="CH858" s="319"/>
      <c r="CI858" s="319"/>
      <c r="CJ858" s="319"/>
      <c r="CK858" s="319"/>
      <c r="CL858" s="319"/>
      <c r="CM858" s="319"/>
      <c r="CN858" s="319"/>
      <c r="CO858" s="319"/>
      <c r="CP858" s="319"/>
      <c r="CQ858" s="319"/>
      <c r="CR858" s="319"/>
      <c r="CS858" s="319"/>
      <c r="CT858" s="319"/>
      <c r="CU858" s="319"/>
      <c r="CV858" s="319"/>
      <c r="CW858" s="319"/>
      <c r="CX858" s="319"/>
      <c r="CY858" s="319"/>
      <c r="CZ858" s="319"/>
      <c r="DA858" s="319"/>
      <c r="DB858" s="319"/>
      <c r="DC858" s="319"/>
      <c r="DD858" s="319"/>
      <c r="DE858" s="319"/>
      <c r="DF858" s="319"/>
      <c r="DG858" s="319"/>
      <c r="DH858" s="319"/>
      <c r="DI858" s="319"/>
      <c r="DJ858" s="319"/>
      <c r="DK858" s="319"/>
      <c r="DL858" s="319"/>
      <c r="DM858" s="319"/>
      <c r="DN858" s="319"/>
      <c r="DO858" s="319"/>
      <c r="DP858" s="319"/>
      <c r="DQ858" s="319"/>
      <c r="DR858" s="319"/>
      <c r="DS858" s="319"/>
      <c r="DT858" s="319"/>
      <c r="DU858" s="319"/>
      <c r="DV858" s="319"/>
      <c r="DW858" s="319"/>
      <c r="DX858" s="319"/>
      <c r="DY858" s="319"/>
      <c r="DZ858" s="319"/>
      <c r="EA858" s="319"/>
      <c r="EB858" s="319"/>
      <c r="EC858" s="319"/>
      <c r="ED858" s="319"/>
      <c r="EE858" s="319"/>
      <c r="EF858" s="319"/>
      <c r="EG858" s="319"/>
      <c r="EH858" s="319"/>
      <c r="EI858" s="319"/>
      <c r="EJ858" s="319"/>
      <c r="EK858" s="319"/>
      <c r="EL858" s="319"/>
      <c r="EM858" s="319"/>
      <c r="EN858" s="319"/>
      <c r="EO858" s="319"/>
      <c r="EP858" s="319"/>
      <c r="EQ858" s="319"/>
      <c r="ER858" s="319"/>
      <c r="ES858" s="319"/>
      <c r="ET858" s="319"/>
      <c r="EU858" s="319"/>
      <c r="EV858" s="319"/>
      <c r="EW858" s="319"/>
      <c r="EX858" s="319"/>
      <c r="EY858" s="319"/>
      <c r="EZ858" s="319"/>
      <c r="FA858" s="319"/>
      <c r="FB858" s="319"/>
      <c r="FC858" s="319"/>
      <c r="FD858" s="319"/>
      <c r="FE858" s="319"/>
      <c r="FF858" s="319"/>
      <c r="FG858" s="319"/>
      <c r="FH858" s="319"/>
      <c r="FI858" s="319"/>
      <c r="FJ858" s="319"/>
      <c r="FK858" s="319"/>
      <c r="FL858" s="319"/>
      <c r="FM858" s="319"/>
      <c r="FN858" s="319"/>
      <c r="FO858" s="319"/>
      <c r="FP858" s="319"/>
      <c r="FQ858" s="319"/>
      <c r="FR858" s="319"/>
      <c r="FS858" s="319"/>
      <c r="FT858" s="319"/>
      <c r="FU858" s="319"/>
      <c r="FV858" s="319"/>
      <c r="FW858" s="319"/>
      <c r="FX858" s="319"/>
      <c r="FY858" s="319"/>
      <c r="FZ858" s="319"/>
      <c r="GA858" s="319"/>
      <c r="GB858" s="319"/>
      <c r="GC858" s="319"/>
      <c r="GD858" s="319"/>
      <c r="GE858" s="319"/>
      <c r="GF858" s="319"/>
      <c r="GG858" s="319"/>
      <c r="GH858" s="319"/>
      <c r="GI858" s="319"/>
      <c r="GJ858" s="319"/>
      <c r="GK858" s="319"/>
      <c r="GL858" s="319"/>
      <c r="GM858" s="319"/>
      <c r="GN858" s="319"/>
      <c r="GO858" s="319"/>
      <c r="GP858" s="319"/>
      <c r="GQ858" s="319"/>
      <c r="GR858" s="319"/>
      <c r="GS858" s="319"/>
      <c r="GT858" s="319"/>
      <c r="GU858" s="319"/>
      <c r="GV858" s="319"/>
      <c r="GW858" s="319"/>
      <c r="GX858" s="319"/>
      <c r="GY858" s="319"/>
      <c r="GZ858" s="319"/>
      <c r="HA858" s="319"/>
      <c r="HB858" s="319"/>
      <c r="HC858" s="319"/>
      <c r="HD858" s="319"/>
      <c r="HE858" s="319"/>
      <c r="HF858" s="319"/>
      <c r="HG858" s="319"/>
      <c r="HH858" s="319"/>
      <c r="HI858" s="319"/>
      <c r="HJ858" s="319"/>
      <c r="HK858" s="319"/>
      <c r="HL858" s="319"/>
      <c r="HM858" s="319"/>
      <c r="HN858" s="319"/>
      <c r="HO858" s="319"/>
      <c r="HP858" s="319"/>
      <c r="HQ858" s="319"/>
      <c r="HR858" s="319"/>
      <c r="HS858" s="319"/>
      <c r="HT858" s="319"/>
      <c r="HU858" s="319"/>
      <c r="HV858" s="319"/>
      <c r="HW858" s="319"/>
      <c r="HX858" s="319"/>
      <c r="HY858" s="319"/>
      <c r="HZ858" s="319"/>
      <c r="IA858" s="319"/>
      <c r="IB858" s="319"/>
      <c r="IC858" s="319"/>
      <c r="ID858" s="319"/>
      <c r="IE858" s="319"/>
      <c r="IF858" s="319"/>
      <c r="IG858" s="319"/>
      <c r="IH858" s="319"/>
      <c r="II858" s="319"/>
      <c r="IJ858" s="319"/>
      <c r="IK858" s="319"/>
      <c r="IL858" s="319"/>
      <c r="IM858" s="319"/>
      <c r="IN858" s="319"/>
      <c r="IO858" s="319"/>
      <c r="IP858" s="319"/>
      <c r="IQ858" s="319"/>
      <c r="IR858" s="319"/>
      <c r="IS858" s="319"/>
      <c r="IT858" s="319"/>
      <c r="IU858" s="319"/>
      <c r="IV858" s="319"/>
      <c r="IW858" s="319"/>
      <c r="IX858" s="319"/>
      <c r="IY858" s="319"/>
      <c r="IZ858" s="319"/>
      <c r="JA858" s="319"/>
      <c r="JB858" s="319"/>
      <c r="JC858" s="319"/>
      <c r="JD858" s="319"/>
      <c r="JE858" s="319"/>
      <c r="JF858" s="319"/>
      <c r="JG858" s="319"/>
      <c r="JH858" s="319"/>
      <c r="JI858" s="319"/>
      <c r="JJ858" s="319"/>
      <c r="JK858" s="319"/>
      <c r="JL858" s="319"/>
      <c r="JM858" s="319"/>
      <c r="JN858" s="319"/>
      <c r="JO858" s="319"/>
      <c r="JP858" s="319"/>
      <c r="JQ858" s="319"/>
      <c r="JR858" s="319"/>
      <c r="JS858" s="319"/>
      <c r="JT858" s="319"/>
      <c r="JU858" s="319"/>
      <c r="JV858" s="319"/>
      <c r="JW858" s="319"/>
      <c r="JX858" s="319"/>
      <c r="JY858" s="319"/>
      <c r="JZ858" s="319"/>
      <c r="KA858" s="319"/>
      <c r="KB858" s="319"/>
      <c r="KC858" s="319"/>
      <c r="KD858" s="319"/>
      <c r="KE858" s="319"/>
      <c r="KF858" s="319"/>
      <c r="KG858" s="319"/>
      <c r="KH858" s="319"/>
      <c r="KI858" s="319"/>
      <c r="KJ858" s="319"/>
      <c r="KK858" s="319"/>
      <c r="KL858" s="319"/>
      <c r="KM858" s="319"/>
      <c r="KN858" s="319"/>
      <c r="KO858" s="319"/>
      <c r="KP858" s="319"/>
      <c r="KQ858" s="319"/>
      <c r="KR858" s="319"/>
      <c r="KS858" s="319"/>
      <c r="KT858" s="319"/>
      <c r="KU858" s="319"/>
      <c r="KV858" s="319"/>
      <c r="KW858" s="319"/>
      <c r="KX858" s="319"/>
      <c r="KY858" s="319"/>
      <c r="KZ858" s="319"/>
      <c r="LA858" s="319"/>
      <c r="LB858" s="319"/>
      <c r="LC858" s="319"/>
      <c r="LD858" s="319"/>
      <c r="LE858" s="319"/>
      <c r="LF858" s="319"/>
      <c r="LG858" s="319"/>
      <c r="LH858" s="319"/>
      <c r="LI858" s="319"/>
      <c r="LJ858" s="319"/>
      <c r="LK858" s="319"/>
      <c r="LL858" s="319"/>
      <c r="LM858" s="319"/>
      <c r="LN858" s="319"/>
      <c r="LO858" s="319"/>
      <c r="LP858" s="319"/>
      <c r="LQ858" s="319"/>
      <c r="LR858" s="319"/>
      <c r="LS858" s="319"/>
      <c r="LT858" s="319"/>
      <c r="LU858" s="319"/>
      <c r="LV858" s="319"/>
      <c r="LW858" s="319"/>
      <c r="LX858" s="319"/>
      <c r="LY858" s="319"/>
      <c r="LZ858" s="319"/>
      <c r="MA858" s="319"/>
      <c r="MB858" s="319"/>
      <c r="MC858" s="319"/>
      <c r="MD858" s="319"/>
      <c r="ME858" s="319"/>
      <c r="MF858" s="319"/>
      <c r="MG858" s="319"/>
      <c r="MH858" s="319"/>
      <c r="MI858" s="319"/>
      <c r="MJ858" s="319"/>
      <c r="MK858" s="319"/>
      <c r="ML858" s="319"/>
      <c r="MM858" s="319"/>
      <c r="MN858" s="319"/>
      <c r="MO858" s="319"/>
      <c r="MP858" s="319"/>
      <c r="MQ858" s="319"/>
      <c r="MS858" s="241"/>
      <c r="MT858" s="362">
        <f t="shared" si="1214"/>
        <v>0</v>
      </c>
      <c r="MU858" s="363">
        <f t="shared" si="1200"/>
        <v>0</v>
      </c>
      <c r="MV858" s="363">
        <f t="shared" si="1201"/>
        <v>0</v>
      </c>
      <c r="MW858" s="363"/>
      <c r="MX858" s="363">
        <f t="shared" si="1202"/>
        <v>0</v>
      </c>
      <c r="MY858" s="363"/>
      <c r="MZ858" s="363">
        <f t="shared" si="1203"/>
        <v>0</v>
      </c>
      <c r="NA858" s="363"/>
      <c r="NB858" s="363">
        <f t="shared" si="1204"/>
        <v>0</v>
      </c>
      <c r="NC858" s="363"/>
      <c r="ND858" s="363">
        <f t="shared" si="1205"/>
        <v>0</v>
      </c>
      <c r="NE858" s="363"/>
      <c r="NF858" s="363">
        <f t="shared" si="1206"/>
        <v>0</v>
      </c>
      <c r="NG858" s="363"/>
      <c r="NH858" s="363">
        <f t="shared" si="1207"/>
        <v>0</v>
      </c>
      <c r="NI858" s="363"/>
      <c r="NJ858" s="363">
        <f t="shared" si="1208"/>
        <v>0</v>
      </c>
      <c r="NK858" s="363"/>
      <c r="NL858" s="363">
        <f t="shared" si="1215"/>
        <v>0</v>
      </c>
      <c r="NM858" s="364"/>
      <c r="NN858" s="370"/>
      <c r="NR858" s="318">
        <f t="shared" si="1209"/>
        <v>0</v>
      </c>
      <c r="NS858" s="318">
        <f t="shared" si="1210"/>
        <v>0</v>
      </c>
      <c r="NT858" s="318">
        <f t="shared" si="1211"/>
        <v>0</v>
      </c>
    </row>
    <row r="859" spans="1:384" s="318" customFormat="1" ht="10.199999999999999" customHeight="1" x14ac:dyDescent="0.3">
      <c r="A859" s="25"/>
      <c r="B859" s="389"/>
      <c r="C859" s="424"/>
      <c r="D859" s="15"/>
      <c r="E859" s="379" t="str">
        <f>$E$19</f>
        <v>H avec Renfort</v>
      </c>
      <c r="F859" s="379"/>
      <c r="G859" s="138" t="str">
        <f>IF(NL875=0,"",NL875)</f>
        <v/>
      </c>
      <c r="H859" s="399"/>
      <c r="I859" s="394">
        <f>Prenoms!$B$17</f>
        <v>0</v>
      </c>
      <c r="J859" s="395"/>
      <c r="K859" s="395"/>
      <c r="L859" s="395"/>
      <c r="M859" s="395"/>
      <c r="N859" s="81" t="str">
        <f>IF(NL859&lt;&gt;0,"",IF(Conges!AD51=0,"",Conges!AD51))</f>
        <v/>
      </c>
      <c r="O859" s="82"/>
      <c r="P859" s="83"/>
      <c r="Q859" s="83"/>
      <c r="R859" s="83"/>
      <c r="S859" s="83"/>
      <c r="T859" s="83"/>
      <c r="U859" s="83"/>
      <c r="V859" s="84"/>
      <c r="W859" s="82"/>
      <c r="X859" s="83"/>
      <c r="Y859" s="83"/>
      <c r="Z859" s="83"/>
      <c r="AA859" s="83"/>
      <c r="AB859" s="83"/>
      <c r="AC859" s="83"/>
      <c r="AD859" s="84"/>
      <c r="AE859" s="82"/>
      <c r="AF859" s="83"/>
      <c r="AG859" s="83"/>
      <c r="AH859" s="83"/>
      <c r="AI859" s="83"/>
      <c r="AJ859" s="84"/>
      <c r="AK859" s="82"/>
      <c r="AL859" s="83"/>
      <c r="AM859" s="83"/>
      <c r="AN859" s="83"/>
      <c r="AO859" s="83"/>
      <c r="AP859" s="83"/>
      <c r="AQ859" s="83"/>
      <c r="AR859" s="83"/>
      <c r="AS859" s="83"/>
      <c r="AT859" s="84"/>
      <c r="AU859" s="82"/>
      <c r="AV859" s="83"/>
      <c r="AW859" s="83"/>
      <c r="AX859" s="83"/>
      <c r="AY859" s="83"/>
      <c r="AZ859" s="83"/>
      <c r="BA859" s="83"/>
      <c r="BB859" s="84"/>
      <c r="BC859" s="85">
        <f>IF(NL859&lt;&gt;0,(IF(Conges!AD$51=0,0,3)),0)</f>
        <v>0</v>
      </c>
      <c r="BD859" s="417"/>
      <c r="BE859" s="390">
        <f>IF(OR(Conges!AD$51="A",Conges!AD$51="V"),Prenoms!L$17,NL859)</f>
        <v>0</v>
      </c>
      <c r="BF859" s="391"/>
      <c r="BG859" s="286"/>
      <c r="BH859" s="287">
        <f t="shared" si="1194"/>
        <v>0</v>
      </c>
      <c r="BI859" s="288" t="str">
        <f t="shared" si="1195"/>
        <v/>
      </c>
      <c r="BJ859" s="300">
        <v>0</v>
      </c>
      <c r="BK859" s="301">
        <f t="shared" si="1212"/>
        <v>0</v>
      </c>
      <c r="BL859" s="302">
        <f t="shared" si="1196"/>
        <v>0</v>
      </c>
      <c r="BM859" s="302">
        <f t="shared" si="1197"/>
        <v>0</v>
      </c>
      <c r="BN859" s="302">
        <f>SUM('Heures Pointage'!$OD$30:$OE$30)</f>
        <v>0</v>
      </c>
      <c r="BO859" s="302">
        <f>SUM('Heures et Indemnites'!$OD$30:$OE$30)</f>
        <v>0</v>
      </c>
      <c r="BP859" s="303">
        <f t="shared" si="1198"/>
        <v>0</v>
      </c>
      <c r="BQ859" s="303">
        <f>'Heures Pointage'!$PB$30</f>
        <v>0</v>
      </c>
      <c r="BR859" s="304">
        <f t="shared" ref="BR859" si="1229">$BH$1069</f>
        <v>0</v>
      </c>
      <c r="BS859" s="149">
        <f>Prenoms!$C$17</f>
        <v>0</v>
      </c>
      <c r="BT859" s="180"/>
      <c r="BU859" s="324">
        <f>SUM('Heures et Indemnites'!$OD$30:$OE$30)</f>
        <v>0</v>
      </c>
      <c r="BV859" s="235">
        <f>SUM('Heures et Indemnites'!$OD$6:$OE$30)</f>
        <v>0</v>
      </c>
      <c r="BW859" s="324"/>
      <c r="BX859" s="235"/>
      <c r="BY859" s="319"/>
      <c r="BZ859" s="319"/>
      <c r="CA859" s="319"/>
      <c r="CB859" s="319"/>
      <c r="CC859" s="319"/>
      <c r="CD859" s="319"/>
      <c r="CE859" s="319"/>
      <c r="CF859" s="319"/>
      <c r="CG859" s="319"/>
      <c r="CH859" s="319"/>
      <c r="CI859" s="319"/>
      <c r="CJ859" s="319"/>
      <c r="CK859" s="319"/>
      <c r="CL859" s="319"/>
      <c r="CM859" s="319"/>
      <c r="CN859" s="319"/>
      <c r="CO859" s="319"/>
      <c r="CP859" s="319"/>
      <c r="CQ859" s="319"/>
      <c r="CR859" s="319"/>
      <c r="CS859" s="319"/>
      <c r="CT859" s="319"/>
      <c r="CU859" s="319"/>
      <c r="CV859" s="319"/>
      <c r="CW859" s="319"/>
      <c r="CX859" s="319"/>
      <c r="CY859" s="319"/>
      <c r="CZ859" s="319"/>
      <c r="DA859" s="319"/>
      <c r="DB859" s="319"/>
      <c r="DC859" s="319"/>
      <c r="DD859" s="319"/>
      <c r="DE859" s="319"/>
      <c r="DF859" s="319"/>
      <c r="DG859" s="319"/>
      <c r="DH859" s="319"/>
      <c r="DI859" s="319"/>
      <c r="DJ859" s="319"/>
      <c r="DK859" s="319"/>
      <c r="DL859" s="319"/>
      <c r="DM859" s="319"/>
      <c r="DN859" s="319"/>
      <c r="DO859" s="319"/>
      <c r="DP859" s="319"/>
      <c r="DQ859" s="319"/>
      <c r="DR859" s="319"/>
      <c r="DS859" s="319"/>
      <c r="DT859" s="319"/>
      <c r="DU859" s="319"/>
      <c r="DV859" s="319"/>
      <c r="DW859" s="319"/>
      <c r="DX859" s="319"/>
      <c r="DY859" s="319"/>
      <c r="DZ859" s="319"/>
      <c r="EA859" s="319"/>
      <c r="EB859" s="319"/>
      <c r="EC859" s="319"/>
      <c r="ED859" s="319"/>
      <c r="EE859" s="319"/>
      <c r="EF859" s="319"/>
      <c r="EG859" s="319"/>
      <c r="EH859" s="319"/>
      <c r="EI859" s="319"/>
      <c r="EJ859" s="319"/>
      <c r="EK859" s="319"/>
      <c r="EL859" s="319"/>
      <c r="EM859" s="319"/>
      <c r="EN859" s="319"/>
      <c r="EO859" s="319"/>
      <c r="EP859" s="319"/>
      <c r="EQ859" s="319"/>
      <c r="ER859" s="319"/>
      <c r="ES859" s="319"/>
      <c r="ET859" s="319"/>
      <c r="EU859" s="319"/>
      <c r="EV859" s="319"/>
      <c r="EW859" s="319"/>
      <c r="EX859" s="319"/>
      <c r="EY859" s="319"/>
      <c r="EZ859" s="319"/>
      <c r="FA859" s="319"/>
      <c r="FB859" s="319"/>
      <c r="FC859" s="319"/>
      <c r="FD859" s="319"/>
      <c r="FE859" s="319"/>
      <c r="FF859" s="319"/>
      <c r="FG859" s="319"/>
      <c r="FH859" s="319"/>
      <c r="FI859" s="319"/>
      <c r="FJ859" s="319"/>
      <c r="FK859" s="319"/>
      <c r="FL859" s="319"/>
      <c r="FM859" s="319"/>
      <c r="FN859" s="319"/>
      <c r="FO859" s="319"/>
      <c r="FP859" s="319"/>
      <c r="FQ859" s="319"/>
      <c r="FR859" s="319"/>
      <c r="FS859" s="319"/>
      <c r="FT859" s="319"/>
      <c r="FU859" s="319"/>
      <c r="FV859" s="319"/>
      <c r="FW859" s="319"/>
      <c r="FX859" s="319"/>
      <c r="FY859" s="319"/>
      <c r="FZ859" s="319"/>
      <c r="GA859" s="319"/>
      <c r="GB859" s="319"/>
      <c r="GC859" s="319"/>
      <c r="GD859" s="319"/>
      <c r="GE859" s="319"/>
      <c r="GF859" s="319"/>
      <c r="GG859" s="319"/>
      <c r="GH859" s="319"/>
      <c r="GI859" s="319"/>
      <c r="GJ859" s="319"/>
      <c r="GK859" s="319"/>
      <c r="GL859" s="319"/>
      <c r="GM859" s="319"/>
      <c r="GN859" s="319"/>
      <c r="GO859" s="319"/>
      <c r="GP859" s="319"/>
      <c r="GQ859" s="319"/>
      <c r="GR859" s="319"/>
      <c r="GS859" s="319"/>
      <c r="GT859" s="319"/>
      <c r="GU859" s="319"/>
      <c r="GV859" s="319"/>
      <c r="GW859" s="319"/>
      <c r="GX859" s="319"/>
      <c r="GY859" s="319"/>
      <c r="GZ859" s="319"/>
      <c r="HA859" s="319"/>
      <c r="HB859" s="319"/>
      <c r="HC859" s="319"/>
      <c r="HD859" s="319"/>
      <c r="HE859" s="319"/>
      <c r="HF859" s="319"/>
      <c r="HG859" s="319"/>
      <c r="HH859" s="319"/>
      <c r="HI859" s="319"/>
      <c r="HJ859" s="319"/>
      <c r="HK859" s="319"/>
      <c r="HL859" s="319"/>
      <c r="HM859" s="319"/>
      <c r="HN859" s="319"/>
      <c r="HO859" s="319"/>
      <c r="HP859" s="319"/>
      <c r="HQ859" s="319"/>
      <c r="HR859" s="319"/>
      <c r="HS859" s="319"/>
      <c r="HT859" s="319"/>
      <c r="HU859" s="319"/>
      <c r="HV859" s="319"/>
      <c r="HW859" s="319"/>
      <c r="HX859" s="319"/>
      <c r="HY859" s="319"/>
      <c r="HZ859" s="319"/>
      <c r="IA859" s="319"/>
      <c r="IB859" s="319"/>
      <c r="IC859" s="319"/>
      <c r="ID859" s="319"/>
      <c r="IE859" s="319"/>
      <c r="IF859" s="319"/>
      <c r="IG859" s="319"/>
      <c r="IH859" s="319"/>
      <c r="II859" s="319"/>
      <c r="IJ859" s="319"/>
      <c r="IK859" s="319"/>
      <c r="IL859" s="319"/>
      <c r="IM859" s="319"/>
      <c r="IN859" s="319"/>
      <c r="IO859" s="319"/>
      <c r="IP859" s="319"/>
      <c r="IQ859" s="319"/>
      <c r="IR859" s="319"/>
      <c r="IS859" s="319"/>
      <c r="IT859" s="319"/>
      <c r="IU859" s="319"/>
      <c r="IV859" s="319"/>
      <c r="IW859" s="319"/>
      <c r="IX859" s="319"/>
      <c r="IY859" s="319"/>
      <c r="IZ859" s="319"/>
      <c r="JA859" s="319"/>
      <c r="JB859" s="319"/>
      <c r="JC859" s="319"/>
      <c r="JD859" s="319"/>
      <c r="JE859" s="319"/>
      <c r="JF859" s="319"/>
      <c r="JG859" s="319"/>
      <c r="JH859" s="319"/>
      <c r="JI859" s="319"/>
      <c r="JJ859" s="319"/>
      <c r="JK859" s="319"/>
      <c r="JL859" s="319"/>
      <c r="JM859" s="319"/>
      <c r="JN859" s="319"/>
      <c r="JO859" s="319"/>
      <c r="JP859" s="319"/>
      <c r="JQ859" s="319"/>
      <c r="JR859" s="319"/>
      <c r="JS859" s="319"/>
      <c r="JT859" s="319"/>
      <c r="JU859" s="319"/>
      <c r="JV859" s="319"/>
      <c r="JW859" s="319"/>
      <c r="JX859" s="319"/>
      <c r="JY859" s="319"/>
      <c r="JZ859" s="319"/>
      <c r="KA859" s="319"/>
      <c r="KB859" s="319"/>
      <c r="KC859" s="319"/>
      <c r="KD859" s="319"/>
      <c r="KE859" s="319"/>
      <c r="KF859" s="319"/>
      <c r="KG859" s="319"/>
      <c r="KH859" s="319"/>
      <c r="KI859" s="319"/>
      <c r="KJ859" s="319"/>
      <c r="KK859" s="319"/>
      <c r="KL859" s="319"/>
      <c r="KM859" s="319"/>
      <c r="KN859" s="319"/>
      <c r="KO859" s="319"/>
      <c r="KP859" s="319"/>
      <c r="KQ859" s="319"/>
      <c r="KR859" s="319"/>
      <c r="KS859" s="319"/>
      <c r="KT859" s="319"/>
      <c r="KU859" s="319"/>
      <c r="KV859" s="319"/>
      <c r="KW859" s="319"/>
      <c r="KX859" s="319"/>
      <c r="KY859" s="319"/>
      <c r="KZ859" s="319"/>
      <c r="LA859" s="319"/>
      <c r="LB859" s="319"/>
      <c r="LC859" s="319"/>
      <c r="LD859" s="319"/>
      <c r="LE859" s="319"/>
      <c r="LF859" s="319"/>
      <c r="LG859" s="319"/>
      <c r="LH859" s="319"/>
      <c r="LI859" s="319"/>
      <c r="LJ859" s="319"/>
      <c r="LK859" s="319"/>
      <c r="LL859" s="319"/>
      <c r="LM859" s="319"/>
      <c r="LN859" s="319"/>
      <c r="LO859" s="319"/>
      <c r="LP859" s="319"/>
      <c r="LQ859" s="319"/>
      <c r="LR859" s="319"/>
      <c r="LS859" s="319"/>
      <c r="LT859" s="319"/>
      <c r="LU859" s="319"/>
      <c r="LV859" s="319"/>
      <c r="LW859" s="319"/>
      <c r="LX859" s="319"/>
      <c r="LY859" s="319"/>
      <c r="LZ859" s="319"/>
      <c r="MA859" s="319"/>
      <c r="MB859" s="319"/>
      <c r="MC859" s="319"/>
      <c r="MD859" s="319"/>
      <c r="ME859" s="319"/>
      <c r="MF859" s="319"/>
      <c r="MG859" s="319"/>
      <c r="MH859" s="319"/>
      <c r="MI859" s="319"/>
      <c r="MJ859" s="319"/>
      <c r="MK859" s="319"/>
      <c r="ML859" s="319"/>
      <c r="MM859" s="319"/>
      <c r="MN859" s="319"/>
      <c r="MO859" s="319"/>
      <c r="MP859" s="319"/>
      <c r="MQ859" s="319"/>
      <c r="MS859" s="241"/>
      <c r="MT859" s="373">
        <f t="shared" si="1214"/>
        <v>0</v>
      </c>
      <c r="MU859" s="365">
        <f t="shared" si="1200"/>
        <v>0</v>
      </c>
      <c r="MV859" s="365">
        <f t="shared" si="1201"/>
        <v>0</v>
      </c>
      <c r="MW859" s="365"/>
      <c r="MX859" s="365">
        <f t="shared" si="1202"/>
        <v>0</v>
      </c>
      <c r="MY859" s="365"/>
      <c r="MZ859" s="365">
        <f t="shared" si="1203"/>
        <v>0</v>
      </c>
      <c r="NA859" s="365"/>
      <c r="NB859" s="365">
        <f t="shared" si="1204"/>
        <v>0</v>
      </c>
      <c r="NC859" s="365"/>
      <c r="ND859" s="365">
        <f t="shared" si="1205"/>
        <v>0</v>
      </c>
      <c r="NE859" s="365"/>
      <c r="NF859" s="365">
        <f t="shared" si="1206"/>
        <v>0</v>
      </c>
      <c r="NG859" s="365"/>
      <c r="NH859" s="365">
        <f t="shared" si="1207"/>
        <v>0</v>
      </c>
      <c r="NI859" s="365"/>
      <c r="NJ859" s="365">
        <f t="shared" si="1208"/>
        <v>0</v>
      </c>
      <c r="NK859" s="365"/>
      <c r="NL859" s="365">
        <f t="shared" si="1215"/>
        <v>0</v>
      </c>
      <c r="NM859" s="366"/>
      <c r="NN859" s="370"/>
      <c r="NR859" s="318">
        <f t="shared" si="1209"/>
        <v>0</v>
      </c>
      <c r="NS859" s="318">
        <f t="shared" si="1210"/>
        <v>0</v>
      </c>
      <c r="NT859" s="318">
        <f t="shared" si="1211"/>
        <v>0</v>
      </c>
    </row>
    <row r="860" spans="1:384" s="318" customFormat="1" ht="10.199999999999999" customHeight="1" x14ac:dyDescent="0.3">
      <c r="A860" s="25"/>
      <c r="B860" s="389"/>
      <c r="C860" s="424"/>
      <c r="D860" s="15"/>
      <c r="E860" s="106"/>
      <c r="F860" s="106"/>
      <c r="G860" s="106"/>
      <c r="H860" s="399"/>
      <c r="I860" s="381">
        <f>Prenoms!$B$18</f>
        <v>0</v>
      </c>
      <c r="J860" s="382"/>
      <c r="K860" s="382"/>
      <c r="L860" s="382"/>
      <c r="M860" s="382"/>
      <c r="N860" s="68" t="str">
        <f>IF(NL860&lt;&gt;0,"",IF(Conges!AD52=0,"",Conges!AD52))</f>
        <v/>
      </c>
      <c r="O860" s="69"/>
      <c r="P860" s="70"/>
      <c r="Q860" s="70"/>
      <c r="R860" s="70"/>
      <c r="S860" s="70"/>
      <c r="T860" s="70"/>
      <c r="U860" s="70"/>
      <c r="V860" s="71"/>
      <c r="W860" s="69"/>
      <c r="X860" s="70"/>
      <c r="Y860" s="70"/>
      <c r="Z860" s="70"/>
      <c r="AA860" s="70"/>
      <c r="AB860" s="70"/>
      <c r="AC860" s="70"/>
      <c r="AD860" s="71"/>
      <c r="AE860" s="69"/>
      <c r="AF860" s="70"/>
      <c r="AG860" s="70"/>
      <c r="AH860" s="70"/>
      <c r="AI860" s="70"/>
      <c r="AJ860" s="71"/>
      <c r="AK860" s="69"/>
      <c r="AL860" s="70"/>
      <c r="AM860" s="70"/>
      <c r="AN860" s="70"/>
      <c r="AO860" s="70"/>
      <c r="AP860" s="70"/>
      <c r="AQ860" s="70"/>
      <c r="AR860" s="70"/>
      <c r="AS860" s="70"/>
      <c r="AT860" s="71"/>
      <c r="AU860" s="69"/>
      <c r="AV860" s="70"/>
      <c r="AW860" s="70"/>
      <c r="AX860" s="70"/>
      <c r="AY860" s="70"/>
      <c r="AZ860" s="70"/>
      <c r="BA860" s="70"/>
      <c r="BB860" s="71"/>
      <c r="BC860" s="72">
        <f>IF(NL860&lt;&gt;0,(IF(Conges!AD$52=0,0,3)),0)</f>
        <v>0</v>
      </c>
      <c r="BD860" s="417"/>
      <c r="BE860" s="392">
        <f>IF(OR(Conges!AD$52="A",Conges!AD$52="V"),Prenoms!L$18,NL860)</f>
        <v>0</v>
      </c>
      <c r="BF860" s="393"/>
      <c r="BG860" s="289"/>
      <c r="BH860" s="290">
        <f t="shared" si="1194"/>
        <v>0</v>
      </c>
      <c r="BI860" s="291" t="str">
        <f t="shared" si="1195"/>
        <v/>
      </c>
      <c r="BJ860" s="305">
        <v>0</v>
      </c>
      <c r="BK860" s="306">
        <f t="shared" si="1212"/>
        <v>0</v>
      </c>
      <c r="BL860" s="307">
        <f t="shared" si="1196"/>
        <v>0</v>
      </c>
      <c r="BM860" s="307">
        <f t="shared" si="1197"/>
        <v>0</v>
      </c>
      <c r="BN860" s="307">
        <f>SUM('Heures Pointage'!$PD$30:$PE$30)</f>
        <v>0</v>
      </c>
      <c r="BO860" s="307">
        <f>SUM('Heures et Indemnites'!$PD$30:$PE$30)</f>
        <v>0</v>
      </c>
      <c r="BP860" s="308">
        <f t="shared" si="1198"/>
        <v>0</v>
      </c>
      <c r="BQ860" s="308">
        <f>'Heures Pointage'!$QB$30</f>
        <v>0</v>
      </c>
      <c r="BR860" s="309">
        <f t="shared" ref="BR860" si="1230">$BH$1070</f>
        <v>0</v>
      </c>
      <c r="BS860" s="150">
        <f>Prenoms!$C$18</f>
        <v>0</v>
      </c>
      <c r="BT860" s="153"/>
      <c r="BU860" s="323">
        <f>SUM('Heures et Indemnites'!$PD$30:$PE$30)</f>
        <v>0</v>
      </c>
      <c r="BV860" s="236">
        <f>SUM('Heures et Indemnites'!$PD$6:$PE$30)</f>
        <v>0</v>
      </c>
      <c r="BW860" s="323"/>
      <c r="BX860" s="236"/>
      <c r="BY860" s="319"/>
      <c r="BZ860" s="319"/>
      <c r="CA860" s="319"/>
      <c r="CB860" s="319"/>
      <c r="CC860" s="319"/>
      <c r="CD860" s="319"/>
      <c r="CE860" s="319"/>
      <c r="CF860" s="319"/>
      <c r="CG860" s="319"/>
      <c r="CH860" s="319"/>
      <c r="CI860" s="319"/>
      <c r="CJ860" s="319"/>
      <c r="CK860" s="319"/>
      <c r="CL860" s="319"/>
      <c r="CM860" s="319"/>
      <c r="CN860" s="319"/>
      <c r="CO860" s="319"/>
      <c r="CP860" s="319"/>
      <c r="CQ860" s="319"/>
      <c r="CR860" s="319"/>
      <c r="CS860" s="319"/>
      <c r="CT860" s="319"/>
      <c r="CU860" s="319"/>
      <c r="CV860" s="319"/>
      <c r="CW860" s="319"/>
      <c r="CX860" s="319"/>
      <c r="CY860" s="319"/>
      <c r="CZ860" s="319"/>
      <c r="DA860" s="319"/>
      <c r="DB860" s="319"/>
      <c r="DC860" s="319"/>
      <c r="DD860" s="319"/>
      <c r="DE860" s="319"/>
      <c r="DF860" s="319"/>
      <c r="DG860" s="319"/>
      <c r="DH860" s="319"/>
      <c r="DI860" s="319"/>
      <c r="DJ860" s="319"/>
      <c r="DK860" s="319"/>
      <c r="DL860" s="319"/>
      <c r="DM860" s="319"/>
      <c r="DN860" s="319"/>
      <c r="DO860" s="319"/>
      <c r="DP860" s="319"/>
      <c r="DQ860" s="319"/>
      <c r="DR860" s="319"/>
      <c r="DS860" s="319"/>
      <c r="DT860" s="319"/>
      <c r="DU860" s="319"/>
      <c r="DV860" s="319"/>
      <c r="DW860" s="319"/>
      <c r="DX860" s="319"/>
      <c r="DY860" s="319"/>
      <c r="DZ860" s="319"/>
      <c r="EA860" s="319"/>
      <c r="EB860" s="319"/>
      <c r="EC860" s="319"/>
      <c r="ED860" s="319"/>
      <c r="EE860" s="319"/>
      <c r="EF860" s="319"/>
      <c r="EG860" s="319"/>
      <c r="EH860" s="319"/>
      <c r="EI860" s="319"/>
      <c r="EJ860" s="319"/>
      <c r="EK860" s="319"/>
      <c r="EL860" s="319"/>
      <c r="EM860" s="319"/>
      <c r="EN860" s="319"/>
      <c r="EO860" s="319"/>
      <c r="EP860" s="319"/>
      <c r="EQ860" s="319"/>
      <c r="ER860" s="319"/>
      <c r="ES860" s="319"/>
      <c r="ET860" s="319"/>
      <c r="EU860" s="319"/>
      <c r="EV860" s="319"/>
      <c r="EW860" s="319"/>
      <c r="EX860" s="319"/>
      <c r="EY860" s="319"/>
      <c r="EZ860" s="319"/>
      <c r="FA860" s="319"/>
      <c r="FB860" s="319"/>
      <c r="FC860" s="319"/>
      <c r="FD860" s="319"/>
      <c r="FE860" s="319"/>
      <c r="FF860" s="319"/>
      <c r="FG860" s="319"/>
      <c r="FH860" s="319"/>
      <c r="FI860" s="319"/>
      <c r="FJ860" s="319"/>
      <c r="FK860" s="319"/>
      <c r="FL860" s="319"/>
      <c r="FM860" s="319"/>
      <c r="FN860" s="319"/>
      <c r="FO860" s="319"/>
      <c r="FP860" s="319"/>
      <c r="FQ860" s="319"/>
      <c r="FR860" s="319"/>
      <c r="FS860" s="319"/>
      <c r="FT860" s="319"/>
      <c r="FU860" s="319"/>
      <c r="FV860" s="319"/>
      <c r="FW860" s="319"/>
      <c r="FX860" s="319"/>
      <c r="FY860" s="319"/>
      <c r="FZ860" s="319"/>
      <c r="GA860" s="319"/>
      <c r="GB860" s="319"/>
      <c r="GC860" s="319"/>
      <c r="GD860" s="319"/>
      <c r="GE860" s="319"/>
      <c r="GF860" s="319"/>
      <c r="GG860" s="319"/>
      <c r="GH860" s="319"/>
      <c r="GI860" s="319"/>
      <c r="GJ860" s="319"/>
      <c r="GK860" s="319"/>
      <c r="GL860" s="319"/>
      <c r="GM860" s="319"/>
      <c r="GN860" s="319"/>
      <c r="GO860" s="319"/>
      <c r="GP860" s="319"/>
      <c r="GQ860" s="319"/>
      <c r="GR860" s="319"/>
      <c r="GS860" s="319"/>
      <c r="GT860" s="319"/>
      <c r="GU860" s="319"/>
      <c r="GV860" s="319"/>
      <c r="GW860" s="319"/>
      <c r="GX860" s="319"/>
      <c r="GY860" s="319"/>
      <c r="GZ860" s="319"/>
      <c r="HA860" s="319"/>
      <c r="HB860" s="319"/>
      <c r="HC860" s="319"/>
      <c r="HD860" s="319"/>
      <c r="HE860" s="319"/>
      <c r="HF860" s="319"/>
      <c r="HG860" s="319"/>
      <c r="HH860" s="319"/>
      <c r="HI860" s="319"/>
      <c r="HJ860" s="319"/>
      <c r="HK860" s="319"/>
      <c r="HL860" s="319"/>
      <c r="HM860" s="319"/>
      <c r="HN860" s="319"/>
      <c r="HO860" s="319"/>
      <c r="HP860" s="319"/>
      <c r="HQ860" s="319"/>
      <c r="HR860" s="319"/>
      <c r="HS860" s="319"/>
      <c r="HT860" s="319"/>
      <c r="HU860" s="319"/>
      <c r="HV860" s="319"/>
      <c r="HW860" s="319"/>
      <c r="HX860" s="319"/>
      <c r="HY860" s="319"/>
      <c r="HZ860" s="319"/>
      <c r="IA860" s="319"/>
      <c r="IB860" s="319"/>
      <c r="IC860" s="319"/>
      <c r="ID860" s="319"/>
      <c r="IE860" s="319"/>
      <c r="IF860" s="319"/>
      <c r="IG860" s="319"/>
      <c r="IH860" s="319"/>
      <c r="II860" s="319"/>
      <c r="IJ860" s="319"/>
      <c r="IK860" s="319"/>
      <c r="IL860" s="319"/>
      <c r="IM860" s="319"/>
      <c r="IN860" s="319"/>
      <c r="IO860" s="319"/>
      <c r="IP860" s="319"/>
      <c r="IQ860" s="319"/>
      <c r="IR860" s="319"/>
      <c r="IS860" s="319"/>
      <c r="IT860" s="319"/>
      <c r="IU860" s="319"/>
      <c r="IV860" s="319"/>
      <c r="IW860" s="319"/>
      <c r="IX860" s="319"/>
      <c r="IY860" s="319"/>
      <c r="IZ860" s="319"/>
      <c r="JA860" s="319"/>
      <c r="JB860" s="319"/>
      <c r="JC860" s="319"/>
      <c r="JD860" s="319"/>
      <c r="JE860" s="319"/>
      <c r="JF860" s="319"/>
      <c r="JG860" s="319"/>
      <c r="JH860" s="319"/>
      <c r="JI860" s="319"/>
      <c r="JJ860" s="319"/>
      <c r="JK860" s="319"/>
      <c r="JL860" s="319"/>
      <c r="JM860" s="319"/>
      <c r="JN860" s="319"/>
      <c r="JO860" s="319"/>
      <c r="JP860" s="319"/>
      <c r="JQ860" s="319"/>
      <c r="JR860" s="319"/>
      <c r="JS860" s="319"/>
      <c r="JT860" s="319"/>
      <c r="JU860" s="319"/>
      <c r="JV860" s="319"/>
      <c r="JW860" s="319"/>
      <c r="JX860" s="319"/>
      <c r="JY860" s="319"/>
      <c r="JZ860" s="319"/>
      <c r="KA860" s="319"/>
      <c r="KB860" s="319"/>
      <c r="KC860" s="319"/>
      <c r="KD860" s="319"/>
      <c r="KE860" s="319"/>
      <c r="KF860" s="319"/>
      <c r="KG860" s="319"/>
      <c r="KH860" s="319"/>
      <c r="KI860" s="319"/>
      <c r="KJ860" s="319"/>
      <c r="KK860" s="319"/>
      <c r="KL860" s="319"/>
      <c r="KM860" s="319"/>
      <c r="KN860" s="319"/>
      <c r="KO860" s="319"/>
      <c r="KP860" s="319"/>
      <c r="KQ860" s="319"/>
      <c r="KR860" s="319"/>
      <c r="KS860" s="319"/>
      <c r="KT860" s="319"/>
      <c r="KU860" s="319"/>
      <c r="KV860" s="319"/>
      <c r="KW860" s="319"/>
      <c r="KX860" s="319"/>
      <c r="KY860" s="319"/>
      <c r="KZ860" s="319"/>
      <c r="LA860" s="319"/>
      <c r="LB860" s="319"/>
      <c r="LC860" s="319"/>
      <c r="LD860" s="319"/>
      <c r="LE860" s="319"/>
      <c r="LF860" s="319"/>
      <c r="LG860" s="319"/>
      <c r="LH860" s="319"/>
      <c r="LI860" s="319"/>
      <c r="LJ860" s="319"/>
      <c r="LK860" s="319"/>
      <c r="LL860" s="319"/>
      <c r="LM860" s="319"/>
      <c r="LN860" s="319"/>
      <c r="LO860" s="319"/>
      <c r="LP860" s="319"/>
      <c r="LQ860" s="319"/>
      <c r="LR860" s="319"/>
      <c r="LS860" s="319"/>
      <c r="LT860" s="319"/>
      <c r="LU860" s="319"/>
      <c r="LV860" s="319"/>
      <c r="LW860" s="319"/>
      <c r="LX860" s="319"/>
      <c r="LY860" s="319"/>
      <c r="LZ860" s="319"/>
      <c r="MA860" s="319"/>
      <c r="MB860" s="319"/>
      <c r="MC860" s="319"/>
      <c r="MD860" s="319"/>
      <c r="ME860" s="319"/>
      <c r="MF860" s="319"/>
      <c r="MG860" s="319"/>
      <c r="MH860" s="319"/>
      <c r="MI860" s="319"/>
      <c r="MJ860" s="319"/>
      <c r="MK860" s="319"/>
      <c r="ML860" s="319"/>
      <c r="MM860" s="319"/>
      <c r="MN860" s="319"/>
      <c r="MO860" s="319"/>
      <c r="MP860" s="319"/>
      <c r="MQ860" s="319"/>
      <c r="MS860" s="241"/>
      <c r="MT860" s="362">
        <f t="shared" si="1214"/>
        <v>0</v>
      </c>
      <c r="MU860" s="363">
        <f t="shared" ref="MU860:MU873" si="1231">(COUNTA($O860:$BB860))/2</f>
        <v>0</v>
      </c>
      <c r="MV860" s="363">
        <f t="shared" si="1201"/>
        <v>0</v>
      </c>
      <c r="MW860" s="363"/>
      <c r="MX860" s="363">
        <f t="shared" si="1202"/>
        <v>0</v>
      </c>
      <c r="MY860" s="363"/>
      <c r="MZ860" s="363">
        <f t="shared" si="1203"/>
        <v>0</v>
      </c>
      <c r="NA860" s="363"/>
      <c r="NB860" s="363">
        <f t="shared" si="1204"/>
        <v>0</v>
      </c>
      <c r="NC860" s="363"/>
      <c r="ND860" s="363">
        <f t="shared" si="1205"/>
        <v>0</v>
      </c>
      <c r="NE860" s="363"/>
      <c r="NF860" s="363">
        <f t="shared" si="1206"/>
        <v>0</v>
      </c>
      <c r="NG860" s="363"/>
      <c r="NH860" s="363">
        <f t="shared" si="1207"/>
        <v>0</v>
      </c>
      <c r="NI860" s="363"/>
      <c r="NJ860" s="363">
        <f t="shared" si="1208"/>
        <v>0</v>
      </c>
      <c r="NK860" s="363"/>
      <c r="NL860" s="363">
        <f t="shared" si="1215"/>
        <v>0</v>
      </c>
      <c r="NM860" s="364"/>
      <c r="NN860" s="370"/>
      <c r="NR860" s="318">
        <f t="shared" si="1209"/>
        <v>0</v>
      </c>
      <c r="NS860" s="318">
        <f t="shared" si="1210"/>
        <v>0</v>
      </c>
      <c r="NT860" s="318">
        <f t="shared" si="1211"/>
        <v>0</v>
      </c>
    </row>
    <row r="861" spans="1:384" s="318" customFormat="1" ht="10.199999999999999" customHeight="1" x14ac:dyDescent="0.3">
      <c r="A861" s="25"/>
      <c r="B861" s="389"/>
      <c r="C861" s="424"/>
      <c r="D861" s="15"/>
      <c r="E861" s="106"/>
      <c r="F861" s="106"/>
      <c r="G861" s="106"/>
      <c r="H861" s="399"/>
      <c r="I861" s="394">
        <f>Prenoms!$B$19</f>
        <v>0</v>
      </c>
      <c r="J861" s="395"/>
      <c r="K861" s="395"/>
      <c r="L861" s="395"/>
      <c r="M861" s="395"/>
      <c r="N861" s="81" t="str">
        <f>IF(NL861&lt;&gt;0,"",IF(Conges!AD53=0,"",Conges!AD53))</f>
        <v/>
      </c>
      <c r="O861" s="82"/>
      <c r="P861" s="83"/>
      <c r="Q861" s="83"/>
      <c r="R861" s="83"/>
      <c r="S861" s="83"/>
      <c r="T861" s="83"/>
      <c r="U861" s="83"/>
      <c r="V861" s="84"/>
      <c r="W861" s="82"/>
      <c r="X861" s="83"/>
      <c r="Y861" s="83"/>
      <c r="Z861" s="83"/>
      <c r="AA861" s="83"/>
      <c r="AB861" s="83"/>
      <c r="AC861" s="83"/>
      <c r="AD861" s="84"/>
      <c r="AE861" s="82"/>
      <c r="AF861" s="83"/>
      <c r="AG861" s="83"/>
      <c r="AH861" s="83"/>
      <c r="AI861" s="83"/>
      <c r="AJ861" s="84"/>
      <c r="AK861" s="82"/>
      <c r="AL861" s="83"/>
      <c r="AM861" s="83"/>
      <c r="AN861" s="83"/>
      <c r="AO861" s="83"/>
      <c r="AP861" s="83"/>
      <c r="AQ861" s="83"/>
      <c r="AR861" s="83"/>
      <c r="AS861" s="83"/>
      <c r="AT861" s="84"/>
      <c r="AU861" s="82"/>
      <c r="AV861" s="83"/>
      <c r="AW861" s="83"/>
      <c r="AX861" s="83"/>
      <c r="AY861" s="83"/>
      <c r="AZ861" s="83"/>
      <c r="BA861" s="83"/>
      <c r="BB861" s="84"/>
      <c r="BC861" s="85">
        <f>IF(NL861&lt;&gt;0,(IF(Conges!AD$53=0,0,3)),0)</f>
        <v>0</v>
      </c>
      <c r="BD861" s="417"/>
      <c r="BE861" s="390">
        <f>IF(OR(Conges!AD$53="A",Conges!AD$53="V"),Prenoms!L$19,NL861)</f>
        <v>0</v>
      </c>
      <c r="BF861" s="391"/>
      <c r="BG861" s="286"/>
      <c r="BH861" s="287">
        <f t="shared" si="1194"/>
        <v>0</v>
      </c>
      <c r="BI861" s="288" t="str">
        <f t="shared" si="1195"/>
        <v/>
      </c>
      <c r="BJ861" s="300">
        <v>0</v>
      </c>
      <c r="BK861" s="301">
        <f t="shared" si="1212"/>
        <v>0</v>
      </c>
      <c r="BL861" s="302">
        <f t="shared" si="1196"/>
        <v>0</v>
      </c>
      <c r="BM861" s="302">
        <f t="shared" si="1197"/>
        <v>0</v>
      </c>
      <c r="BN861" s="302">
        <f>SUM('Heures Pointage'!$QD$30:$QE$30)</f>
        <v>0</v>
      </c>
      <c r="BO861" s="302">
        <f>SUM('Heures et Indemnites'!$QD$30:$QE$30)</f>
        <v>0</v>
      </c>
      <c r="BP861" s="303">
        <f t="shared" si="1198"/>
        <v>0</v>
      </c>
      <c r="BQ861" s="303">
        <f>'Heures Pointage'!$RB$30</f>
        <v>0</v>
      </c>
      <c r="BR861" s="304">
        <f t="shared" ref="BR861" si="1232">$BH$1071</f>
        <v>0</v>
      </c>
      <c r="BS861" s="149">
        <f>Prenoms!$C$19</f>
        <v>0</v>
      </c>
      <c r="BT861" s="180"/>
      <c r="BU861" s="324">
        <f>SUM('Heures et Indemnites'!$QD$30:$QE$30)</f>
        <v>0</v>
      </c>
      <c r="BV861" s="235">
        <f>SUM('Heures et Indemnites'!$QD$6:$QE$30)</f>
        <v>0</v>
      </c>
      <c r="BW861" s="324"/>
      <c r="BX861" s="235"/>
      <c r="BY861" s="319"/>
      <c r="BZ861" s="319"/>
      <c r="CA861" s="319"/>
      <c r="CB861" s="319"/>
      <c r="CC861" s="319"/>
      <c r="CD861" s="319"/>
      <c r="CE861" s="319"/>
      <c r="CF861" s="319"/>
      <c r="CG861" s="319"/>
      <c r="CH861" s="319"/>
      <c r="CI861" s="319"/>
      <c r="CJ861" s="319"/>
      <c r="CK861" s="319"/>
      <c r="CL861" s="319"/>
      <c r="CM861" s="319"/>
      <c r="CN861" s="319"/>
      <c r="CO861" s="319"/>
      <c r="CP861" s="319"/>
      <c r="CQ861" s="319"/>
      <c r="CR861" s="319"/>
      <c r="CS861" s="319"/>
      <c r="CT861" s="319"/>
      <c r="CU861" s="319"/>
      <c r="CV861" s="319"/>
      <c r="CW861" s="319"/>
      <c r="CX861" s="319"/>
      <c r="CY861" s="319"/>
      <c r="CZ861" s="319"/>
      <c r="DA861" s="319"/>
      <c r="DB861" s="319"/>
      <c r="DC861" s="319"/>
      <c r="DD861" s="319"/>
      <c r="DE861" s="319"/>
      <c r="DF861" s="319"/>
      <c r="DG861" s="319"/>
      <c r="DH861" s="319"/>
      <c r="DI861" s="319"/>
      <c r="DJ861" s="319"/>
      <c r="DK861" s="319"/>
      <c r="DL861" s="319"/>
      <c r="DM861" s="319"/>
      <c r="DN861" s="319"/>
      <c r="DO861" s="319"/>
      <c r="DP861" s="319"/>
      <c r="DQ861" s="319"/>
      <c r="DR861" s="319"/>
      <c r="DS861" s="319"/>
      <c r="DT861" s="319"/>
      <c r="DU861" s="319"/>
      <c r="DV861" s="319"/>
      <c r="DW861" s="319"/>
      <c r="DX861" s="319"/>
      <c r="DY861" s="319"/>
      <c r="DZ861" s="319"/>
      <c r="EA861" s="319"/>
      <c r="EB861" s="319"/>
      <c r="EC861" s="319"/>
      <c r="ED861" s="319"/>
      <c r="EE861" s="319"/>
      <c r="EF861" s="319"/>
      <c r="EG861" s="319"/>
      <c r="EH861" s="319"/>
      <c r="EI861" s="319"/>
      <c r="EJ861" s="319"/>
      <c r="EK861" s="319"/>
      <c r="EL861" s="319"/>
      <c r="EM861" s="319"/>
      <c r="EN861" s="319"/>
      <c r="EO861" s="319"/>
      <c r="EP861" s="319"/>
      <c r="EQ861" s="319"/>
      <c r="ER861" s="319"/>
      <c r="ES861" s="319"/>
      <c r="ET861" s="319"/>
      <c r="EU861" s="319"/>
      <c r="EV861" s="319"/>
      <c r="EW861" s="319"/>
      <c r="EX861" s="319"/>
      <c r="EY861" s="319"/>
      <c r="EZ861" s="319"/>
      <c r="FA861" s="319"/>
      <c r="FB861" s="319"/>
      <c r="FC861" s="319"/>
      <c r="FD861" s="319"/>
      <c r="FE861" s="319"/>
      <c r="FF861" s="319"/>
      <c r="FG861" s="319"/>
      <c r="FH861" s="319"/>
      <c r="FI861" s="319"/>
      <c r="FJ861" s="319"/>
      <c r="FK861" s="319"/>
      <c r="FL861" s="319"/>
      <c r="FM861" s="319"/>
      <c r="FN861" s="319"/>
      <c r="FO861" s="319"/>
      <c r="FP861" s="319"/>
      <c r="FQ861" s="319"/>
      <c r="FR861" s="319"/>
      <c r="FS861" s="319"/>
      <c r="FT861" s="319"/>
      <c r="FU861" s="319"/>
      <c r="FV861" s="319"/>
      <c r="FW861" s="319"/>
      <c r="FX861" s="319"/>
      <c r="FY861" s="319"/>
      <c r="FZ861" s="319"/>
      <c r="GA861" s="319"/>
      <c r="GB861" s="319"/>
      <c r="GC861" s="319"/>
      <c r="GD861" s="319"/>
      <c r="GE861" s="319"/>
      <c r="GF861" s="319"/>
      <c r="GG861" s="319"/>
      <c r="GH861" s="319"/>
      <c r="GI861" s="319"/>
      <c r="GJ861" s="319"/>
      <c r="GK861" s="319"/>
      <c r="GL861" s="319"/>
      <c r="GM861" s="319"/>
      <c r="GN861" s="319"/>
      <c r="GO861" s="319"/>
      <c r="GP861" s="319"/>
      <c r="GQ861" s="319"/>
      <c r="GR861" s="319"/>
      <c r="GS861" s="319"/>
      <c r="GT861" s="319"/>
      <c r="GU861" s="319"/>
      <c r="GV861" s="319"/>
      <c r="GW861" s="319"/>
      <c r="GX861" s="319"/>
      <c r="GY861" s="319"/>
      <c r="GZ861" s="319"/>
      <c r="HA861" s="319"/>
      <c r="HB861" s="319"/>
      <c r="HC861" s="319"/>
      <c r="HD861" s="319"/>
      <c r="HE861" s="319"/>
      <c r="HF861" s="319"/>
      <c r="HG861" s="319"/>
      <c r="HH861" s="319"/>
      <c r="HI861" s="319"/>
      <c r="HJ861" s="319"/>
      <c r="HK861" s="319"/>
      <c r="HL861" s="319"/>
      <c r="HM861" s="319"/>
      <c r="HN861" s="319"/>
      <c r="HO861" s="319"/>
      <c r="HP861" s="319"/>
      <c r="HQ861" s="319"/>
      <c r="HR861" s="319"/>
      <c r="HS861" s="319"/>
      <c r="HT861" s="319"/>
      <c r="HU861" s="319"/>
      <c r="HV861" s="319"/>
      <c r="HW861" s="319"/>
      <c r="HX861" s="319"/>
      <c r="HY861" s="319"/>
      <c r="HZ861" s="319"/>
      <c r="IA861" s="319"/>
      <c r="IB861" s="319"/>
      <c r="IC861" s="319"/>
      <c r="ID861" s="319"/>
      <c r="IE861" s="319"/>
      <c r="IF861" s="319"/>
      <c r="IG861" s="319"/>
      <c r="IH861" s="319"/>
      <c r="II861" s="319"/>
      <c r="IJ861" s="319"/>
      <c r="IK861" s="319"/>
      <c r="IL861" s="319"/>
      <c r="IM861" s="319"/>
      <c r="IN861" s="319"/>
      <c r="IO861" s="319"/>
      <c r="IP861" s="319"/>
      <c r="IQ861" s="319"/>
      <c r="IR861" s="319"/>
      <c r="IS861" s="319"/>
      <c r="IT861" s="319"/>
      <c r="IU861" s="319"/>
      <c r="IV861" s="319"/>
      <c r="IW861" s="319"/>
      <c r="IX861" s="319"/>
      <c r="IY861" s="319"/>
      <c r="IZ861" s="319"/>
      <c r="JA861" s="319"/>
      <c r="JB861" s="319"/>
      <c r="JC861" s="319"/>
      <c r="JD861" s="319"/>
      <c r="JE861" s="319"/>
      <c r="JF861" s="319"/>
      <c r="JG861" s="319"/>
      <c r="JH861" s="319"/>
      <c r="JI861" s="319"/>
      <c r="JJ861" s="319"/>
      <c r="JK861" s="319"/>
      <c r="JL861" s="319"/>
      <c r="JM861" s="319"/>
      <c r="JN861" s="319"/>
      <c r="JO861" s="319"/>
      <c r="JP861" s="319"/>
      <c r="JQ861" s="319"/>
      <c r="JR861" s="319"/>
      <c r="JS861" s="319"/>
      <c r="JT861" s="319"/>
      <c r="JU861" s="319"/>
      <c r="JV861" s="319"/>
      <c r="JW861" s="319"/>
      <c r="JX861" s="319"/>
      <c r="JY861" s="319"/>
      <c r="JZ861" s="319"/>
      <c r="KA861" s="319"/>
      <c r="KB861" s="319"/>
      <c r="KC861" s="319"/>
      <c r="KD861" s="319"/>
      <c r="KE861" s="319"/>
      <c r="KF861" s="319"/>
      <c r="KG861" s="319"/>
      <c r="KH861" s="319"/>
      <c r="KI861" s="319"/>
      <c r="KJ861" s="319"/>
      <c r="KK861" s="319"/>
      <c r="KL861" s="319"/>
      <c r="KM861" s="319"/>
      <c r="KN861" s="319"/>
      <c r="KO861" s="319"/>
      <c r="KP861" s="319"/>
      <c r="KQ861" s="319"/>
      <c r="KR861" s="319"/>
      <c r="KS861" s="319"/>
      <c r="KT861" s="319"/>
      <c r="KU861" s="319"/>
      <c r="KV861" s="319"/>
      <c r="KW861" s="319"/>
      <c r="KX861" s="319"/>
      <c r="KY861" s="319"/>
      <c r="KZ861" s="319"/>
      <c r="LA861" s="319"/>
      <c r="LB861" s="319"/>
      <c r="LC861" s="319"/>
      <c r="LD861" s="319"/>
      <c r="LE861" s="319"/>
      <c r="LF861" s="319"/>
      <c r="LG861" s="319"/>
      <c r="LH861" s="319"/>
      <c r="LI861" s="319"/>
      <c r="LJ861" s="319"/>
      <c r="LK861" s="319"/>
      <c r="LL861" s="319"/>
      <c r="LM861" s="319"/>
      <c r="LN861" s="319"/>
      <c r="LO861" s="319"/>
      <c r="LP861" s="319"/>
      <c r="LQ861" s="319"/>
      <c r="LR861" s="319"/>
      <c r="LS861" s="319"/>
      <c r="LT861" s="319"/>
      <c r="LU861" s="319"/>
      <c r="LV861" s="319"/>
      <c r="LW861" s="319"/>
      <c r="LX861" s="319"/>
      <c r="LY861" s="319"/>
      <c r="LZ861" s="319"/>
      <c r="MA861" s="319"/>
      <c r="MB861" s="319"/>
      <c r="MC861" s="319"/>
      <c r="MD861" s="319"/>
      <c r="ME861" s="319"/>
      <c r="MF861" s="319"/>
      <c r="MG861" s="319"/>
      <c r="MH861" s="319"/>
      <c r="MI861" s="319"/>
      <c r="MJ861" s="319"/>
      <c r="MK861" s="319"/>
      <c r="ML861" s="319"/>
      <c r="MM861" s="319"/>
      <c r="MN861" s="319"/>
      <c r="MO861" s="319"/>
      <c r="MP861" s="319"/>
      <c r="MQ861" s="319"/>
      <c r="MS861" s="241"/>
      <c r="MT861" s="373">
        <f t="shared" si="1214"/>
        <v>0</v>
      </c>
      <c r="MU861" s="365">
        <f t="shared" si="1231"/>
        <v>0</v>
      </c>
      <c r="MV861" s="365">
        <f t="shared" si="1201"/>
        <v>0</v>
      </c>
      <c r="MW861" s="365"/>
      <c r="MX861" s="365">
        <f t="shared" si="1202"/>
        <v>0</v>
      </c>
      <c r="MY861" s="365"/>
      <c r="MZ861" s="365">
        <f t="shared" si="1203"/>
        <v>0</v>
      </c>
      <c r="NA861" s="365"/>
      <c r="NB861" s="365">
        <f t="shared" si="1204"/>
        <v>0</v>
      </c>
      <c r="NC861" s="365"/>
      <c r="ND861" s="365">
        <f t="shared" si="1205"/>
        <v>0</v>
      </c>
      <c r="NE861" s="365"/>
      <c r="NF861" s="365">
        <f t="shared" si="1206"/>
        <v>0</v>
      </c>
      <c r="NG861" s="365"/>
      <c r="NH861" s="365">
        <f t="shared" si="1207"/>
        <v>0</v>
      </c>
      <c r="NI861" s="365"/>
      <c r="NJ861" s="365">
        <f t="shared" si="1208"/>
        <v>0</v>
      </c>
      <c r="NK861" s="365"/>
      <c r="NL861" s="365">
        <f t="shared" si="1215"/>
        <v>0</v>
      </c>
      <c r="NM861" s="366"/>
      <c r="NN861" s="370"/>
      <c r="NR861" s="318">
        <f t="shared" si="1209"/>
        <v>0</v>
      </c>
      <c r="NS861" s="318">
        <f t="shared" si="1210"/>
        <v>0</v>
      </c>
      <c r="NT861" s="318">
        <f t="shared" si="1211"/>
        <v>0</v>
      </c>
    </row>
    <row r="862" spans="1:384" s="318" customFormat="1" ht="10.199999999999999" customHeight="1" x14ac:dyDescent="0.3">
      <c r="A862" s="25"/>
      <c r="B862" s="389"/>
      <c r="C862" s="424"/>
      <c r="D862" s="15"/>
      <c r="E862" s="106"/>
      <c r="F862" s="106"/>
      <c r="G862" s="106"/>
      <c r="H862" s="399"/>
      <c r="I862" s="381">
        <f>Prenoms!$B$20</f>
        <v>0</v>
      </c>
      <c r="J862" s="382"/>
      <c r="K862" s="382"/>
      <c r="L862" s="382"/>
      <c r="M862" s="382"/>
      <c r="N862" s="68" t="str">
        <f>IF(NL862&lt;&gt;0,"",IF(Conges!AD54=0,"",Conges!AD54))</f>
        <v/>
      </c>
      <c r="O862" s="69"/>
      <c r="P862" s="70"/>
      <c r="Q862" s="70"/>
      <c r="R862" s="70"/>
      <c r="S862" s="70"/>
      <c r="T862" s="70"/>
      <c r="U862" s="70"/>
      <c r="V862" s="71"/>
      <c r="W862" s="69"/>
      <c r="X862" s="70"/>
      <c r="Y862" s="70"/>
      <c r="Z862" s="70"/>
      <c r="AA862" s="70"/>
      <c r="AB862" s="70"/>
      <c r="AC862" s="70"/>
      <c r="AD862" s="71"/>
      <c r="AE862" s="69"/>
      <c r="AF862" s="70"/>
      <c r="AG862" s="70"/>
      <c r="AH862" s="70"/>
      <c r="AI862" s="70"/>
      <c r="AJ862" s="71"/>
      <c r="AK862" s="69"/>
      <c r="AL862" s="70"/>
      <c r="AM862" s="70"/>
      <c r="AN862" s="70"/>
      <c r="AO862" s="70"/>
      <c r="AP862" s="70"/>
      <c r="AQ862" s="70"/>
      <c r="AR862" s="70"/>
      <c r="AS862" s="70"/>
      <c r="AT862" s="71"/>
      <c r="AU862" s="69"/>
      <c r="AV862" s="70"/>
      <c r="AW862" s="70"/>
      <c r="AX862" s="70"/>
      <c r="AY862" s="70"/>
      <c r="AZ862" s="70"/>
      <c r="BA862" s="70"/>
      <c r="BB862" s="71"/>
      <c r="BC862" s="72">
        <f>IF(NL862&lt;&gt;0,(IF(Conges!AD$54=0,0,3)),0)</f>
        <v>0</v>
      </c>
      <c r="BD862" s="417"/>
      <c r="BE862" s="392">
        <f>IF(OR(Conges!AD$54="A",Conges!AD$54="V"),Prenoms!L$20,NL862)</f>
        <v>0</v>
      </c>
      <c r="BF862" s="393"/>
      <c r="BG862" s="289"/>
      <c r="BH862" s="290">
        <f t="shared" si="1194"/>
        <v>0</v>
      </c>
      <c r="BI862" s="291" t="str">
        <f t="shared" si="1195"/>
        <v/>
      </c>
      <c r="BJ862" s="305">
        <v>0</v>
      </c>
      <c r="BK862" s="306">
        <f t="shared" si="1212"/>
        <v>0</v>
      </c>
      <c r="BL862" s="307">
        <f t="shared" si="1196"/>
        <v>0</v>
      </c>
      <c r="BM862" s="307">
        <f t="shared" si="1197"/>
        <v>0</v>
      </c>
      <c r="BN862" s="307">
        <f>SUM('Heures Pointage'!$RD$30:$RE$30)</f>
        <v>0</v>
      </c>
      <c r="BO862" s="307">
        <f>SUM('Heures et Indemnites'!$RD$30:$RE$30)</f>
        <v>0</v>
      </c>
      <c r="BP862" s="308">
        <f t="shared" si="1198"/>
        <v>0</v>
      </c>
      <c r="BQ862" s="308">
        <f>'Heures Pointage'!$SB$30</f>
        <v>0</v>
      </c>
      <c r="BR862" s="309">
        <f t="shared" ref="BR862" si="1233">$BH$1072</f>
        <v>0</v>
      </c>
      <c r="BS862" s="150">
        <f>Prenoms!$C$20</f>
        <v>0</v>
      </c>
      <c r="BT862" s="153"/>
      <c r="BU862" s="323">
        <f>SUM('Heures et Indemnites'!$RD$30:$RE$30)</f>
        <v>0</v>
      </c>
      <c r="BV862" s="236">
        <f>SUM('Heures et Indemnites'!$RD$6:$RE$30)</f>
        <v>0</v>
      </c>
      <c r="BW862" s="323"/>
      <c r="BX862" s="236"/>
      <c r="BY862" s="319"/>
      <c r="BZ862" s="319"/>
      <c r="CA862" s="319"/>
      <c r="CB862" s="319"/>
      <c r="CC862" s="319"/>
      <c r="CD862" s="319"/>
      <c r="CE862" s="319"/>
      <c r="CF862" s="319"/>
      <c r="CG862" s="319"/>
      <c r="CH862" s="319"/>
      <c r="CI862" s="319"/>
      <c r="CJ862" s="319"/>
      <c r="CK862" s="319"/>
      <c r="CL862" s="319"/>
      <c r="CM862" s="319"/>
      <c r="CN862" s="319"/>
      <c r="CO862" s="319"/>
      <c r="CP862" s="319"/>
      <c r="CQ862" s="319"/>
      <c r="CR862" s="319"/>
      <c r="CS862" s="319"/>
      <c r="CT862" s="319"/>
      <c r="CU862" s="319"/>
      <c r="CV862" s="319"/>
      <c r="CW862" s="319"/>
      <c r="CX862" s="319"/>
      <c r="CY862" s="319"/>
      <c r="CZ862" s="319"/>
      <c r="DA862" s="319"/>
      <c r="DB862" s="319"/>
      <c r="DC862" s="319"/>
      <c r="DD862" s="319"/>
      <c r="DE862" s="319"/>
      <c r="DF862" s="319"/>
      <c r="DG862" s="319"/>
      <c r="DH862" s="319"/>
      <c r="DI862" s="319"/>
      <c r="DJ862" s="319"/>
      <c r="DK862" s="319"/>
      <c r="DL862" s="319"/>
      <c r="DM862" s="319"/>
      <c r="DN862" s="319"/>
      <c r="DO862" s="319"/>
      <c r="DP862" s="319"/>
      <c r="DQ862" s="319"/>
      <c r="DR862" s="319"/>
      <c r="DS862" s="319"/>
      <c r="DT862" s="319"/>
      <c r="DU862" s="319"/>
      <c r="DV862" s="319"/>
      <c r="DW862" s="319"/>
      <c r="DX862" s="319"/>
      <c r="DY862" s="319"/>
      <c r="DZ862" s="319"/>
      <c r="EA862" s="319"/>
      <c r="EB862" s="319"/>
      <c r="EC862" s="319"/>
      <c r="ED862" s="319"/>
      <c r="EE862" s="319"/>
      <c r="EF862" s="319"/>
      <c r="EG862" s="319"/>
      <c r="EH862" s="319"/>
      <c r="EI862" s="319"/>
      <c r="EJ862" s="319"/>
      <c r="EK862" s="319"/>
      <c r="EL862" s="319"/>
      <c r="EM862" s="319"/>
      <c r="EN862" s="319"/>
      <c r="EO862" s="319"/>
      <c r="EP862" s="319"/>
      <c r="EQ862" s="319"/>
      <c r="ER862" s="319"/>
      <c r="ES862" s="319"/>
      <c r="ET862" s="319"/>
      <c r="EU862" s="319"/>
      <c r="EV862" s="319"/>
      <c r="EW862" s="319"/>
      <c r="EX862" s="319"/>
      <c r="EY862" s="319"/>
      <c r="EZ862" s="319"/>
      <c r="FA862" s="319"/>
      <c r="FB862" s="319"/>
      <c r="FC862" s="319"/>
      <c r="FD862" s="319"/>
      <c r="FE862" s="319"/>
      <c r="FF862" s="319"/>
      <c r="FG862" s="319"/>
      <c r="FH862" s="319"/>
      <c r="FI862" s="319"/>
      <c r="FJ862" s="319"/>
      <c r="FK862" s="319"/>
      <c r="FL862" s="319"/>
      <c r="FM862" s="319"/>
      <c r="FN862" s="319"/>
      <c r="FO862" s="319"/>
      <c r="FP862" s="319"/>
      <c r="FQ862" s="319"/>
      <c r="FR862" s="319"/>
      <c r="FS862" s="319"/>
      <c r="FT862" s="319"/>
      <c r="FU862" s="319"/>
      <c r="FV862" s="319"/>
      <c r="FW862" s="319"/>
      <c r="FX862" s="319"/>
      <c r="FY862" s="319"/>
      <c r="FZ862" s="319"/>
      <c r="GA862" s="319"/>
      <c r="GB862" s="319"/>
      <c r="GC862" s="319"/>
      <c r="GD862" s="319"/>
      <c r="GE862" s="319"/>
      <c r="GF862" s="319"/>
      <c r="GG862" s="319"/>
      <c r="GH862" s="319"/>
      <c r="GI862" s="319"/>
      <c r="GJ862" s="319"/>
      <c r="GK862" s="319"/>
      <c r="GL862" s="319"/>
      <c r="GM862" s="319"/>
      <c r="GN862" s="319"/>
      <c r="GO862" s="319"/>
      <c r="GP862" s="319"/>
      <c r="GQ862" s="319"/>
      <c r="GR862" s="319"/>
      <c r="GS862" s="319"/>
      <c r="GT862" s="319"/>
      <c r="GU862" s="319"/>
      <c r="GV862" s="319"/>
      <c r="GW862" s="319"/>
      <c r="GX862" s="319"/>
      <c r="GY862" s="319"/>
      <c r="GZ862" s="319"/>
      <c r="HA862" s="319"/>
      <c r="HB862" s="319"/>
      <c r="HC862" s="319"/>
      <c r="HD862" s="319"/>
      <c r="HE862" s="319"/>
      <c r="HF862" s="319"/>
      <c r="HG862" s="319"/>
      <c r="HH862" s="319"/>
      <c r="HI862" s="319"/>
      <c r="HJ862" s="319"/>
      <c r="HK862" s="319"/>
      <c r="HL862" s="319"/>
      <c r="HM862" s="319"/>
      <c r="HN862" s="319"/>
      <c r="HO862" s="319"/>
      <c r="HP862" s="319"/>
      <c r="HQ862" s="319"/>
      <c r="HR862" s="319"/>
      <c r="HS862" s="319"/>
      <c r="HT862" s="319"/>
      <c r="HU862" s="319"/>
      <c r="HV862" s="319"/>
      <c r="HW862" s="319"/>
      <c r="HX862" s="319"/>
      <c r="HY862" s="319"/>
      <c r="HZ862" s="319"/>
      <c r="IA862" s="319"/>
      <c r="IB862" s="319"/>
      <c r="IC862" s="319"/>
      <c r="ID862" s="319"/>
      <c r="IE862" s="319"/>
      <c r="IF862" s="319"/>
      <c r="IG862" s="319"/>
      <c r="IH862" s="319"/>
      <c r="II862" s="319"/>
      <c r="IJ862" s="319"/>
      <c r="IK862" s="319"/>
      <c r="IL862" s="319"/>
      <c r="IM862" s="319"/>
      <c r="IN862" s="319"/>
      <c r="IO862" s="319"/>
      <c r="IP862" s="319"/>
      <c r="IQ862" s="319"/>
      <c r="IR862" s="319"/>
      <c r="IS862" s="319"/>
      <c r="IT862" s="319"/>
      <c r="IU862" s="319"/>
      <c r="IV862" s="319"/>
      <c r="IW862" s="319"/>
      <c r="IX862" s="319"/>
      <c r="IY862" s="319"/>
      <c r="IZ862" s="319"/>
      <c r="JA862" s="319"/>
      <c r="JB862" s="319"/>
      <c r="JC862" s="319"/>
      <c r="JD862" s="319"/>
      <c r="JE862" s="319"/>
      <c r="JF862" s="319"/>
      <c r="JG862" s="319"/>
      <c r="JH862" s="319"/>
      <c r="JI862" s="319"/>
      <c r="JJ862" s="319"/>
      <c r="JK862" s="319"/>
      <c r="JL862" s="319"/>
      <c r="JM862" s="319"/>
      <c r="JN862" s="319"/>
      <c r="JO862" s="319"/>
      <c r="JP862" s="319"/>
      <c r="JQ862" s="319"/>
      <c r="JR862" s="319"/>
      <c r="JS862" s="319"/>
      <c r="JT862" s="319"/>
      <c r="JU862" s="319"/>
      <c r="JV862" s="319"/>
      <c r="JW862" s="319"/>
      <c r="JX862" s="319"/>
      <c r="JY862" s="319"/>
      <c r="JZ862" s="319"/>
      <c r="KA862" s="319"/>
      <c r="KB862" s="319"/>
      <c r="KC862" s="319"/>
      <c r="KD862" s="319"/>
      <c r="KE862" s="319"/>
      <c r="KF862" s="319"/>
      <c r="KG862" s="319"/>
      <c r="KH862" s="319"/>
      <c r="KI862" s="319"/>
      <c r="KJ862" s="319"/>
      <c r="KK862" s="319"/>
      <c r="KL862" s="319"/>
      <c r="KM862" s="319"/>
      <c r="KN862" s="319"/>
      <c r="KO862" s="319"/>
      <c r="KP862" s="319"/>
      <c r="KQ862" s="319"/>
      <c r="KR862" s="319"/>
      <c r="KS862" s="319"/>
      <c r="KT862" s="319"/>
      <c r="KU862" s="319"/>
      <c r="KV862" s="319"/>
      <c r="KW862" s="319"/>
      <c r="KX862" s="319"/>
      <c r="KY862" s="319"/>
      <c r="KZ862" s="319"/>
      <c r="LA862" s="319"/>
      <c r="LB862" s="319"/>
      <c r="LC862" s="319"/>
      <c r="LD862" s="319"/>
      <c r="LE862" s="319"/>
      <c r="LF862" s="319"/>
      <c r="LG862" s="319"/>
      <c r="LH862" s="319"/>
      <c r="LI862" s="319"/>
      <c r="LJ862" s="319"/>
      <c r="LK862" s="319"/>
      <c r="LL862" s="319"/>
      <c r="LM862" s="319"/>
      <c r="LN862" s="319"/>
      <c r="LO862" s="319"/>
      <c r="LP862" s="319"/>
      <c r="LQ862" s="319"/>
      <c r="LR862" s="319"/>
      <c r="LS862" s="319"/>
      <c r="LT862" s="319"/>
      <c r="LU862" s="319"/>
      <c r="LV862" s="319"/>
      <c r="LW862" s="319"/>
      <c r="LX862" s="319"/>
      <c r="LY862" s="319"/>
      <c r="LZ862" s="319"/>
      <c r="MA862" s="319"/>
      <c r="MB862" s="319"/>
      <c r="MC862" s="319"/>
      <c r="MD862" s="319"/>
      <c r="ME862" s="319"/>
      <c r="MF862" s="319"/>
      <c r="MG862" s="319"/>
      <c r="MH862" s="319"/>
      <c r="MI862" s="319"/>
      <c r="MJ862" s="319"/>
      <c r="MK862" s="319"/>
      <c r="ML862" s="319"/>
      <c r="MM862" s="319"/>
      <c r="MN862" s="319"/>
      <c r="MO862" s="319"/>
      <c r="MP862" s="319"/>
      <c r="MQ862" s="319"/>
      <c r="MS862" s="241"/>
      <c r="MT862" s="362">
        <f t="shared" si="1214"/>
        <v>0</v>
      </c>
      <c r="MU862" s="363">
        <f t="shared" si="1231"/>
        <v>0</v>
      </c>
      <c r="MV862" s="363">
        <f t="shared" si="1201"/>
        <v>0</v>
      </c>
      <c r="MW862" s="363"/>
      <c r="MX862" s="363">
        <f t="shared" si="1202"/>
        <v>0</v>
      </c>
      <c r="MY862" s="363"/>
      <c r="MZ862" s="363">
        <f t="shared" si="1203"/>
        <v>0</v>
      </c>
      <c r="NA862" s="363"/>
      <c r="NB862" s="363">
        <f t="shared" si="1204"/>
        <v>0</v>
      </c>
      <c r="NC862" s="363"/>
      <c r="ND862" s="363">
        <f t="shared" si="1205"/>
        <v>0</v>
      </c>
      <c r="NE862" s="363"/>
      <c r="NF862" s="363">
        <f t="shared" si="1206"/>
        <v>0</v>
      </c>
      <c r="NG862" s="363"/>
      <c r="NH862" s="363">
        <f t="shared" si="1207"/>
        <v>0</v>
      </c>
      <c r="NI862" s="363"/>
      <c r="NJ862" s="363">
        <f t="shared" si="1208"/>
        <v>0</v>
      </c>
      <c r="NK862" s="363"/>
      <c r="NL862" s="363">
        <f t="shared" si="1215"/>
        <v>0</v>
      </c>
      <c r="NM862" s="364"/>
      <c r="NN862" s="370"/>
      <c r="NR862" s="318">
        <f t="shared" si="1209"/>
        <v>0</v>
      </c>
      <c r="NS862" s="318">
        <f t="shared" si="1210"/>
        <v>0</v>
      </c>
      <c r="NT862" s="318">
        <f t="shared" si="1211"/>
        <v>0</v>
      </c>
    </row>
    <row r="863" spans="1:384" s="318" customFormat="1" ht="10.199999999999999" customHeight="1" x14ac:dyDescent="0.3">
      <c r="A863" s="25"/>
      <c r="B863" s="389"/>
      <c r="C863" s="424"/>
      <c r="D863" s="15"/>
      <c r="E863" s="106"/>
      <c r="F863" s="106"/>
      <c r="G863" s="106"/>
      <c r="H863" s="399"/>
      <c r="I863" s="394">
        <f>Prenoms!$B$21</f>
        <v>0</v>
      </c>
      <c r="J863" s="395"/>
      <c r="K863" s="395"/>
      <c r="L863" s="395"/>
      <c r="M863" s="395"/>
      <c r="N863" s="81" t="str">
        <f>IF(NL863&lt;&gt;0,"",IF(Conges!AD55=0,"",Conges!AD55))</f>
        <v/>
      </c>
      <c r="O863" s="82"/>
      <c r="P863" s="83"/>
      <c r="Q863" s="83"/>
      <c r="R863" s="83"/>
      <c r="S863" s="83"/>
      <c r="T863" s="83"/>
      <c r="U863" s="83"/>
      <c r="V863" s="84"/>
      <c r="W863" s="82"/>
      <c r="X863" s="83"/>
      <c r="Y863" s="83"/>
      <c r="Z863" s="83"/>
      <c r="AA863" s="83"/>
      <c r="AB863" s="83"/>
      <c r="AC863" s="83"/>
      <c r="AD863" s="84"/>
      <c r="AE863" s="82"/>
      <c r="AF863" s="83"/>
      <c r="AG863" s="83"/>
      <c r="AH863" s="83"/>
      <c r="AI863" s="83"/>
      <c r="AJ863" s="84"/>
      <c r="AK863" s="82"/>
      <c r="AL863" s="83"/>
      <c r="AM863" s="83"/>
      <c r="AN863" s="83"/>
      <c r="AO863" s="83"/>
      <c r="AP863" s="83"/>
      <c r="AQ863" s="83"/>
      <c r="AR863" s="83"/>
      <c r="AS863" s="83"/>
      <c r="AT863" s="84"/>
      <c r="AU863" s="82"/>
      <c r="AV863" s="83"/>
      <c r="AW863" s="83"/>
      <c r="AX863" s="83"/>
      <c r="AY863" s="83"/>
      <c r="AZ863" s="83"/>
      <c r="BA863" s="83"/>
      <c r="BB863" s="84"/>
      <c r="BC863" s="85">
        <f>IF(NL863&lt;&gt;0,(IF(Conges!AD$55=0,0,3)),0)</f>
        <v>0</v>
      </c>
      <c r="BD863" s="417"/>
      <c r="BE863" s="390">
        <f>IF(OR(Conges!AD$55="A",Conges!AD$55="V"),Prenoms!L$21,NL863)</f>
        <v>0</v>
      </c>
      <c r="BF863" s="391"/>
      <c r="BG863" s="286"/>
      <c r="BH863" s="287">
        <f t="shared" si="1194"/>
        <v>0</v>
      </c>
      <c r="BI863" s="288" t="str">
        <f t="shared" si="1195"/>
        <v/>
      </c>
      <c r="BJ863" s="300">
        <v>0</v>
      </c>
      <c r="BK863" s="301">
        <f t="shared" si="1212"/>
        <v>0</v>
      </c>
      <c r="BL863" s="302">
        <f t="shared" si="1196"/>
        <v>0</v>
      </c>
      <c r="BM863" s="302">
        <f t="shared" si="1197"/>
        <v>0</v>
      </c>
      <c r="BN863" s="302">
        <f>SUM('Heures Pointage'!$SD$30:$SE$30)</f>
        <v>0</v>
      </c>
      <c r="BO863" s="302">
        <f>SUM('Heures et Indemnites'!$SD$30:$SE$30)</f>
        <v>0</v>
      </c>
      <c r="BP863" s="303">
        <f t="shared" si="1198"/>
        <v>0</v>
      </c>
      <c r="BQ863" s="303">
        <f>'Heures Pointage'!$TB$30</f>
        <v>0</v>
      </c>
      <c r="BR863" s="304">
        <f t="shared" ref="BR863" si="1234">$BH$1073</f>
        <v>0</v>
      </c>
      <c r="BS863" s="149">
        <f>Prenoms!$C$21</f>
        <v>0</v>
      </c>
      <c r="BT863" s="180"/>
      <c r="BU863" s="324">
        <f>SUM('Heures et Indemnites'!$SD$30:$SE$30)</f>
        <v>0</v>
      </c>
      <c r="BV863" s="235">
        <f>SUM('Heures et Indemnites'!$SD$6:$SE$30)</f>
        <v>0</v>
      </c>
      <c r="BW863" s="324"/>
      <c r="BX863" s="235"/>
      <c r="BY863" s="319"/>
      <c r="BZ863" s="319"/>
      <c r="CA863" s="319"/>
      <c r="CB863" s="319"/>
      <c r="CC863" s="319"/>
      <c r="CD863" s="319"/>
      <c r="CE863" s="319"/>
      <c r="CF863" s="319"/>
      <c r="CG863" s="319"/>
      <c r="CH863" s="319"/>
      <c r="CI863" s="319"/>
      <c r="CJ863" s="319"/>
      <c r="CK863" s="319"/>
      <c r="CL863" s="319"/>
      <c r="CM863" s="319"/>
      <c r="CN863" s="319"/>
      <c r="CO863" s="319"/>
      <c r="CP863" s="319"/>
      <c r="CQ863" s="319"/>
      <c r="CR863" s="319"/>
      <c r="CS863" s="319"/>
      <c r="CT863" s="319"/>
      <c r="CU863" s="319"/>
      <c r="CV863" s="319"/>
      <c r="CW863" s="319"/>
      <c r="CX863" s="319"/>
      <c r="CY863" s="319"/>
      <c r="CZ863" s="319"/>
      <c r="DA863" s="319"/>
      <c r="DB863" s="319"/>
      <c r="DC863" s="319"/>
      <c r="DD863" s="319"/>
      <c r="DE863" s="319"/>
      <c r="DF863" s="319"/>
      <c r="DG863" s="319"/>
      <c r="DH863" s="319"/>
      <c r="DI863" s="319"/>
      <c r="DJ863" s="319"/>
      <c r="DK863" s="319"/>
      <c r="DL863" s="319"/>
      <c r="DM863" s="319"/>
      <c r="DN863" s="319"/>
      <c r="DO863" s="319"/>
      <c r="DP863" s="319"/>
      <c r="DQ863" s="319"/>
      <c r="DR863" s="319"/>
      <c r="DS863" s="319"/>
      <c r="DT863" s="319"/>
      <c r="DU863" s="319"/>
      <c r="DV863" s="319"/>
      <c r="DW863" s="319"/>
      <c r="DX863" s="319"/>
      <c r="DY863" s="319"/>
      <c r="DZ863" s="319"/>
      <c r="EA863" s="319"/>
      <c r="EB863" s="319"/>
      <c r="EC863" s="319"/>
      <c r="ED863" s="319"/>
      <c r="EE863" s="319"/>
      <c r="EF863" s="319"/>
      <c r="EG863" s="319"/>
      <c r="EH863" s="319"/>
      <c r="EI863" s="319"/>
      <c r="EJ863" s="319"/>
      <c r="EK863" s="319"/>
      <c r="EL863" s="319"/>
      <c r="EM863" s="319"/>
      <c r="EN863" s="319"/>
      <c r="EO863" s="319"/>
      <c r="EP863" s="319"/>
      <c r="EQ863" s="319"/>
      <c r="ER863" s="319"/>
      <c r="ES863" s="319"/>
      <c r="ET863" s="319"/>
      <c r="EU863" s="319"/>
      <c r="EV863" s="319"/>
      <c r="EW863" s="319"/>
      <c r="EX863" s="319"/>
      <c r="EY863" s="319"/>
      <c r="EZ863" s="319"/>
      <c r="FA863" s="319"/>
      <c r="FB863" s="319"/>
      <c r="FC863" s="319"/>
      <c r="FD863" s="319"/>
      <c r="FE863" s="319"/>
      <c r="FF863" s="319"/>
      <c r="FG863" s="319"/>
      <c r="FH863" s="319"/>
      <c r="FI863" s="319"/>
      <c r="FJ863" s="319"/>
      <c r="FK863" s="319"/>
      <c r="FL863" s="319"/>
      <c r="FM863" s="319"/>
      <c r="FN863" s="319"/>
      <c r="FO863" s="319"/>
      <c r="FP863" s="319"/>
      <c r="FQ863" s="319"/>
      <c r="FR863" s="319"/>
      <c r="FS863" s="319"/>
      <c r="FT863" s="319"/>
      <c r="FU863" s="319"/>
      <c r="FV863" s="319"/>
      <c r="FW863" s="319"/>
      <c r="FX863" s="319"/>
      <c r="FY863" s="319"/>
      <c r="FZ863" s="319"/>
      <c r="GA863" s="319"/>
      <c r="GB863" s="319"/>
      <c r="GC863" s="319"/>
      <c r="GD863" s="319"/>
      <c r="GE863" s="319"/>
      <c r="GF863" s="319"/>
      <c r="GG863" s="319"/>
      <c r="GH863" s="319"/>
      <c r="GI863" s="319"/>
      <c r="GJ863" s="319"/>
      <c r="GK863" s="319"/>
      <c r="GL863" s="319"/>
      <c r="GM863" s="319"/>
      <c r="GN863" s="319"/>
      <c r="GO863" s="319"/>
      <c r="GP863" s="319"/>
      <c r="GQ863" s="319"/>
      <c r="GR863" s="319"/>
      <c r="GS863" s="319"/>
      <c r="GT863" s="319"/>
      <c r="GU863" s="319"/>
      <c r="GV863" s="319"/>
      <c r="GW863" s="319"/>
      <c r="GX863" s="319"/>
      <c r="GY863" s="319"/>
      <c r="GZ863" s="319"/>
      <c r="HA863" s="319"/>
      <c r="HB863" s="319"/>
      <c r="HC863" s="319"/>
      <c r="HD863" s="319"/>
      <c r="HE863" s="319"/>
      <c r="HF863" s="319"/>
      <c r="HG863" s="319"/>
      <c r="HH863" s="319"/>
      <c r="HI863" s="319"/>
      <c r="HJ863" s="319"/>
      <c r="HK863" s="319"/>
      <c r="HL863" s="319"/>
      <c r="HM863" s="319"/>
      <c r="HN863" s="319"/>
      <c r="HO863" s="319"/>
      <c r="HP863" s="319"/>
      <c r="HQ863" s="319"/>
      <c r="HR863" s="319"/>
      <c r="HS863" s="319"/>
      <c r="HT863" s="319"/>
      <c r="HU863" s="319"/>
      <c r="HV863" s="319"/>
      <c r="HW863" s="319"/>
      <c r="HX863" s="319"/>
      <c r="HY863" s="319"/>
      <c r="HZ863" s="319"/>
      <c r="IA863" s="319"/>
      <c r="IB863" s="319"/>
      <c r="IC863" s="319"/>
      <c r="ID863" s="319"/>
      <c r="IE863" s="319"/>
      <c r="IF863" s="319"/>
      <c r="IG863" s="319"/>
      <c r="IH863" s="319"/>
      <c r="II863" s="319"/>
      <c r="IJ863" s="319"/>
      <c r="IK863" s="319"/>
      <c r="IL863" s="319"/>
      <c r="IM863" s="319"/>
      <c r="IN863" s="319"/>
      <c r="IO863" s="319"/>
      <c r="IP863" s="319"/>
      <c r="IQ863" s="319"/>
      <c r="IR863" s="319"/>
      <c r="IS863" s="319"/>
      <c r="IT863" s="319"/>
      <c r="IU863" s="319"/>
      <c r="IV863" s="319"/>
      <c r="IW863" s="319"/>
      <c r="IX863" s="319"/>
      <c r="IY863" s="319"/>
      <c r="IZ863" s="319"/>
      <c r="JA863" s="319"/>
      <c r="JB863" s="319"/>
      <c r="JC863" s="319"/>
      <c r="JD863" s="319"/>
      <c r="JE863" s="319"/>
      <c r="JF863" s="319"/>
      <c r="JG863" s="319"/>
      <c r="JH863" s="319"/>
      <c r="JI863" s="319"/>
      <c r="JJ863" s="319"/>
      <c r="JK863" s="319"/>
      <c r="JL863" s="319"/>
      <c r="JM863" s="319"/>
      <c r="JN863" s="319"/>
      <c r="JO863" s="319"/>
      <c r="JP863" s="319"/>
      <c r="JQ863" s="319"/>
      <c r="JR863" s="319"/>
      <c r="JS863" s="319"/>
      <c r="JT863" s="319"/>
      <c r="JU863" s="319"/>
      <c r="JV863" s="319"/>
      <c r="JW863" s="319"/>
      <c r="JX863" s="319"/>
      <c r="JY863" s="319"/>
      <c r="JZ863" s="319"/>
      <c r="KA863" s="319"/>
      <c r="KB863" s="319"/>
      <c r="KC863" s="319"/>
      <c r="KD863" s="319"/>
      <c r="KE863" s="319"/>
      <c r="KF863" s="319"/>
      <c r="KG863" s="319"/>
      <c r="KH863" s="319"/>
      <c r="KI863" s="319"/>
      <c r="KJ863" s="319"/>
      <c r="KK863" s="319"/>
      <c r="KL863" s="319"/>
      <c r="KM863" s="319"/>
      <c r="KN863" s="319"/>
      <c r="KO863" s="319"/>
      <c r="KP863" s="319"/>
      <c r="KQ863" s="319"/>
      <c r="KR863" s="319"/>
      <c r="KS863" s="319"/>
      <c r="KT863" s="319"/>
      <c r="KU863" s="319"/>
      <c r="KV863" s="319"/>
      <c r="KW863" s="319"/>
      <c r="KX863" s="319"/>
      <c r="KY863" s="319"/>
      <c r="KZ863" s="319"/>
      <c r="LA863" s="319"/>
      <c r="LB863" s="319"/>
      <c r="LC863" s="319"/>
      <c r="LD863" s="319"/>
      <c r="LE863" s="319"/>
      <c r="LF863" s="319"/>
      <c r="LG863" s="319"/>
      <c r="LH863" s="319"/>
      <c r="LI863" s="319"/>
      <c r="LJ863" s="319"/>
      <c r="LK863" s="319"/>
      <c r="LL863" s="319"/>
      <c r="LM863" s="319"/>
      <c r="LN863" s="319"/>
      <c r="LO863" s="319"/>
      <c r="LP863" s="319"/>
      <c r="LQ863" s="319"/>
      <c r="LR863" s="319"/>
      <c r="LS863" s="319"/>
      <c r="LT863" s="319"/>
      <c r="LU863" s="319"/>
      <c r="LV863" s="319"/>
      <c r="LW863" s="319"/>
      <c r="LX863" s="319"/>
      <c r="LY863" s="319"/>
      <c r="LZ863" s="319"/>
      <c r="MA863" s="319"/>
      <c r="MB863" s="319"/>
      <c r="MC863" s="319"/>
      <c r="MD863" s="319"/>
      <c r="ME863" s="319"/>
      <c r="MF863" s="319"/>
      <c r="MG863" s="319"/>
      <c r="MH863" s="319"/>
      <c r="MI863" s="319"/>
      <c r="MJ863" s="319"/>
      <c r="MK863" s="319"/>
      <c r="ML863" s="319"/>
      <c r="MM863" s="319"/>
      <c r="MN863" s="319"/>
      <c r="MO863" s="319"/>
      <c r="MP863" s="319"/>
      <c r="MQ863" s="319"/>
      <c r="MS863" s="241"/>
      <c r="MT863" s="373">
        <f t="shared" si="1214"/>
        <v>0</v>
      </c>
      <c r="MU863" s="365">
        <f t="shared" si="1231"/>
        <v>0</v>
      </c>
      <c r="MV863" s="365">
        <f t="shared" si="1201"/>
        <v>0</v>
      </c>
      <c r="MW863" s="365"/>
      <c r="MX863" s="365">
        <f t="shared" si="1202"/>
        <v>0</v>
      </c>
      <c r="MY863" s="365"/>
      <c r="MZ863" s="365">
        <f t="shared" si="1203"/>
        <v>0</v>
      </c>
      <c r="NA863" s="365"/>
      <c r="NB863" s="365">
        <f t="shared" si="1204"/>
        <v>0</v>
      </c>
      <c r="NC863" s="365"/>
      <c r="ND863" s="365">
        <f t="shared" si="1205"/>
        <v>0</v>
      </c>
      <c r="NE863" s="365"/>
      <c r="NF863" s="365">
        <f t="shared" si="1206"/>
        <v>0</v>
      </c>
      <c r="NG863" s="365"/>
      <c r="NH863" s="365">
        <f t="shared" si="1207"/>
        <v>0</v>
      </c>
      <c r="NI863" s="365"/>
      <c r="NJ863" s="365">
        <f t="shared" si="1208"/>
        <v>0</v>
      </c>
      <c r="NK863" s="365"/>
      <c r="NL863" s="365">
        <f t="shared" si="1215"/>
        <v>0</v>
      </c>
      <c r="NM863" s="366"/>
      <c r="NN863" s="370"/>
      <c r="NR863" s="318">
        <f t="shared" si="1209"/>
        <v>0</v>
      </c>
      <c r="NS863" s="318">
        <f t="shared" si="1210"/>
        <v>0</v>
      </c>
      <c r="NT863" s="318">
        <f t="shared" si="1211"/>
        <v>0</v>
      </c>
    </row>
    <row r="864" spans="1:384" s="318" customFormat="1" ht="10.199999999999999" customHeight="1" x14ac:dyDescent="0.3">
      <c r="A864" s="25"/>
      <c r="B864" s="389"/>
      <c r="C864" s="424"/>
      <c r="D864" s="15"/>
      <c r="E864" s="106"/>
      <c r="F864" s="106"/>
      <c r="G864" s="106"/>
      <c r="H864" s="399"/>
      <c r="I864" s="381">
        <f>Prenoms!$B$22</f>
        <v>0</v>
      </c>
      <c r="J864" s="382"/>
      <c r="K864" s="382"/>
      <c r="L864" s="382"/>
      <c r="M864" s="382"/>
      <c r="N864" s="68" t="str">
        <f>IF(NL864&lt;&gt;0,"",IF(Conges!AD56=0,"",Conges!AD56))</f>
        <v/>
      </c>
      <c r="O864" s="69"/>
      <c r="P864" s="70"/>
      <c r="Q864" s="70"/>
      <c r="R864" s="70"/>
      <c r="S864" s="70"/>
      <c r="T864" s="70"/>
      <c r="U864" s="70"/>
      <c r="V864" s="71"/>
      <c r="W864" s="69"/>
      <c r="X864" s="70"/>
      <c r="Y864" s="70"/>
      <c r="Z864" s="70"/>
      <c r="AA864" s="70"/>
      <c r="AB864" s="70"/>
      <c r="AC864" s="70"/>
      <c r="AD864" s="71"/>
      <c r="AE864" s="69"/>
      <c r="AF864" s="70"/>
      <c r="AG864" s="70"/>
      <c r="AH864" s="70"/>
      <c r="AI864" s="70"/>
      <c r="AJ864" s="71"/>
      <c r="AK864" s="69"/>
      <c r="AL864" s="70"/>
      <c r="AM864" s="70"/>
      <c r="AN864" s="70"/>
      <c r="AO864" s="70"/>
      <c r="AP864" s="70"/>
      <c r="AQ864" s="70"/>
      <c r="AR864" s="70"/>
      <c r="AS864" s="70"/>
      <c r="AT864" s="71"/>
      <c r="AU864" s="69"/>
      <c r="AV864" s="70"/>
      <c r="AW864" s="70"/>
      <c r="AX864" s="70"/>
      <c r="AY864" s="70"/>
      <c r="AZ864" s="70"/>
      <c r="BA864" s="70"/>
      <c r="BB864" s="71"/>
      <c r="BC864" s="72">
        <f>IF(NL864&lt;&gt;0,(IF(Conges!AD$56=0,0,3)),0)</f>
        <v>0</v>
      </c>
      <c r="BD864" s="417"/>
      <c r="BE864" s="392">
        <f>IF(OR(Conges!AD$56="A",Conges!AD$56="V"),Prenoms!L$22,NL864)</f>
        <v>0</v>
      </c>
      <c r="BF864" s="393"/>
      <c r="BG864" s="289"/>
      <c r="BH864" s="290">
        <f t="shared" si="1194"/>
        <v>0</v>
      </c>
      <c r="BI864" s="291" t="str">
        <f t="shared" si="1195"/>
        <v/>
      </c>
      <c r="BJ864" s="305">
        <v>0</v>
      </c>
      <c r="BK864" s="306">
        <f t="shared" si="1212"/>
        <v>0</v>
      </c>
      <c r="BL864" s="307">
        <f t="shared" si="1196"/>
        <v>0</v>
      </c>
      <c r="BM864" s="307">
        <f t="shared" si="1197"/>
        <v>0</v>
      </c>
      <c r="BN864" s="307">
        <f>SUM('Heures Pointage'!$TD$30:$TE$30)</f>
        <v>0</v>
      </c>
      <c r="BO864" s="307">
        <f>SUM('Heures et Indemnites'!$TD$30:$TE$30)</f>
        <v>0</v>
      </c>
      <c r="BP864" s="308">
        <f t="shared" si="1198"/>
        <v>0</v>
      </c>
      <c r="BQ864" s="308">
        <f>'Heures Pointage'!$UB$30</f>
        <v>0</v>
      </c>
      <c r="BR864" s="309">
        <f t="shared" ref="BR864" si="1235">$BH$1074</f>
        <v>0</v>
      </c>
      <c r="BS864" s="150">
        <f>Prenoms!$C$22</f>
        <v>0</v>
      </c>
      <c r="BT864" s="153"/>
      <c r="BU864" s="323">
        <f>SUM('Heures et Indemnites'!$TD$30:$TE$30)</f>
        <v>0</v>
      </c>
      <c r="BV864" s="236">
        <f>SUM('Heures et Indemnites'!$TD$6:$TE$30)</f>
        <v>0</v>
      </c>
      <c r="BW864" s="323"/>
      <c r="BX864" s="236"/>
      <c r="BY864" s="319"/>
      <c r="BZ864" s="319"/>
      <c r="CA864" s="319"/>
      <c r="CB864" s="319"/>
      <c r="CC864" s="319"/>
      <c r="CD864" s="319"/>
      <c r="CE864" s="319"/>
      <c r="CF864" s="319"/>
      <c r="CG864" s="319"/>
      <c r="CH864" s="319"/>
      <c r="CI864" s="319"/>
      <c r="CJ864" s="319"/>
      <c r="CK864" s="319"/>
      <c r="CL864" s="319"/>
      <c r="CM864" s="319"/>
      <c r="CN864" s="319"/>
      <c r="CO864" s="319"/>
      <c r="CP864" s="319"/>
      <c r="CQ864" s="319"/>
      <c r="CR864" s="319"/>
      <c r="CS864" s="319"/>
      <c r="CT864" s="319"/>
      <c r="CU864" s="319"/>
      <c r="CV864" s="319"/>
      <c r="CW864" s="319"/>
      <c r="CX864" s="319"/>
      <c r="CY864" s="319"/>
      <c r="CZ864" s="319"/>
      <c r="DA864" s="319"/>
      <c r="DB864" s="319"/>
      <c r="DC864" s="319"/>
      <c r="DD864" s="319"/>
      <c r="DE864" s="319"/>
      <c r="DF864" s="319"/>
      <c r="DG864" s="319"/>
      <c r="DH864" s="319"/>
      <c r="DI864" s="319"/>
      <c r="DJ864" s="319"/>
      <c r="DK864" s="319"/>
      <c r="DL864" s="319"/>
      <c r="DM864" s="319"/>
      <c r="DN864" s="319"/>
      <c r="DO864" s="319"/>
      <c r="DP864" s="319"/>
      <c r="DQ864" s="319"/>
      <c r="DR864" s="319"/>
      <c r="DS864" s="319"/>
      <c r="DT864" s="319"/>
      <c r="DU864" s="319"/>
      <c r="DV864" s="319"/>
      <c r="DW864" s="319"/>
      <c r="DX864" s="319"/>
      <c r="DY864" s="319"/>
      <c r="DZ864" s="319"/>
      <c r="EA864" s="319"/>
      <c r="EB864" s="319"/>
      <c r="EC864" s="319"/>
      <c r="ED864" s="319"/>
      <c r="EE864" s="319"/>
      <c r="EF864" s="319"/>
      <c r="EG864" s="319"/>
      <c r="EH864" s="319"/>
      <c r="EI864" s="319"/>
      <c r="EJ864" s="319"/>
      <c r="EK864" s="319"/>
      <c r="EL864" s="319"/>
      <c r="EM864" s="319"/>
      <c r="EN864" s="319"/>
      <c r="EO864" s="319"/>
      <c r="EP864" s="319"/>
      <c r="EQ864" s="319"/>
      <c r="ER864" s="319"/>
      <c r="ES864" s="319"/>
      <c r="ET864" s="319"/>
      <c r="EU864" s="319"/>
      <c r="EV864" s="319"/>
      <c r="EW864" s="319"/>
      <c r="EX864" s="319"/>
      <c r="EY864" s="319"/>
      <c r="EZ864" s="319"/>
      <c r="FA864" s="319"/>
      <c r="FB864" s="319"/>
      <c r="FC864" s="319"/>
      <c r="FD864" s="319"/>
      <c r="FE864" s="319"/>
      <c r="FF864" s="319"/>
      <c r="FG864" s="319"/>
      <c r="FH864" s="319"/>
      <c r="FI864" s="319"/>
      <c r="FJ864" s="319"/>
      <c r="FK864" s="319"/>
      <c r="FL864" s="319"/>
      <c r="FM864" s="319"/>
      <c r="FN864" s="319"/>
      <c r="FO864" s="319"/>
      <c r="FP864" s="319"/>
      <c r="FQ864" s="319"/>
      <c r="FR864" s="319"/>
      <c r="FS864" s="319"/>
      <c r="FT864" s="319"/>
      <c r="FU864" s="319"/>
      <c r="FV864" s="319"/>
      <c r="FW864" s="319"/>
      <c r="FX864" s="319"/>
      <c r="FY864" s="319"/>
      <c r="FZ864" s="319"/>
      <c r="GA864" s="319"/>
      <c r="GB864" s="319"/>
      <c r="GC864" s="319"/>
      <c r="GD864" s="319"/>
      <c r="GE864" s="319"/>
      <c r="GF864" s="319"/>
      <c r="GG864" s="319"/>
      <c r="GH864" s="319"/>
      <c r="GI864" s="319"/>
      <c r="GJ864" s="319"/>
      <c r="GK864" s="319"/>
      <c r="GL864" s="319"/>
      <c r="GM864" s="319"/>
      <c r="GN864" s="319"/>
      <c r="GO864" s="319"/>
      <c r="GP864" s="319"/>
      <c r="GQ864" s="319"/>
      <c r="GR864" s="319"/>
      <c r="GS864" s="319"/>
      <c r="GT864" s="319"/>
      <c r="GU864" s="319"/>
      <c r="GV864" s="319"/>
      <c r="GW864" s="319"/>
      <c r="GX864" s="319"/>
      <c r="GY864" s="319"/>
      <c r="GZ864" s="319"/>
      <c r="HA864" s="319"/>
      <c r="HB864" s="319"/>
      <c r="HC864" s="319"/>
      <c r="HD864" s="319"/>
      <c r="HE864" s="319"/>
      <c r="HF864" s="319"/>
      <c r="HG864" s="319"/>
      <c r="HH864" s="319"/>
      <c r="HI864" s="319"/>
      <c r="HJ864" s="319"/>
      <c r="HK864" s="319"/>
      <c r="HL864" s="319"/>
      <c r="HM864" s="319"/>
      <c r="HN864" s="319"/>
      <c r="HO864" s="319"/>
      <c r="HP864" s="319"/>
      <c r="HQ864" s="319"/>
      <c r="HR864" s="319"/>
      <c r="HS864" s="319"/>
      <c r="HT864" s="319"/>
      <c r="HU864" s="319"/>
      <c r="HV864" s="319"/>
      <c r="HW864" s="319"/>
      <c r="HX864" s="319"/>
      <c r="HY864" s="319"/>
      <c r="HZ864" s="319"/>
      <c r="IA864" s="319"/>
      <c r="IB864" s="319"/>
      <c r="IC864" s="319"/>
      <c r="ID864" s="319"/>
      <c r="IE864" s="319"/>
      <c r="IF864" s="319"/>
      <c r="IG864" s="319"/>
      <c r="IH864" s="319"/>
      <c r="II864" s="319"/>
      <c r="IJ864" s="319"/>
      <c r="IK864" s="319"/>
      <c r="IL864" s="319"/>
      <c r="IM864" s="319"/>
      <c r="IN864" s="319"/>
      <c r="IO864" s="319"/>
      <c r="IP864" s="319"/>
      <c r="IQ864" s="319"/>
      <c r="IR864" s="319"/>
      <c r="IS864" s="319"/>
      <c r="IT864" s="319"/>
      <c r="IU864" s="319"/>
      <c r="IV864" s="319"/>
      <c r="IW864" s="319"/>
      <c r="IX864" s="319"/>
      <c r="IY864" s="319"/>
      <c r="IZ864" s="319"/>
      <c r="JA864" s="319"/>
      <c r="JB864" s="319"/>
      <c r="JC864" s="319"/>
      <c r="JD864" s="319"/>
      <c r="JE864" s="319"/>
      <c r="JF864" s="319"/>
      <c r="JG864" s="319"/>
      <c r="JH864" s="319"/>
      <c r="JI864" s="319"/>
      <c r="JJ864" s="319"/>
      <c r="JK864" s="319"/>
      <c r="JL864" s="319"/>
      <c r="JM864" s="319"/>
      <c r="JN864" s="319"/>
      <c r="JO864" s="319"/>
      <c r="JP864" s="319"/>
      <c r="JQ864" s="319"/>
      <c r="JR864" s="319"/>
      <c r="JS864" s="319"/>
      <c r="JT864" s="319"/>
      <c r="JU864" s="319"/>
      <c r="JV864" s="319"/>
      <c r="JW864" s="319"/>
      <c r="JX864" s="319"/>
      <c r="JY864" s="319"/>
      <c r="JZ864" s="319"/>
      <c r="KA864" s="319"/>
      <c r="KB864" s="319"/>
      <c r="KC864" s="319"/>
      <c r="KD864" s="319"/>
      <c r="KE864" s="319"/>
      <c r="KF864" s="319"/>
      <c r="KG864" s="319"/>
      <c r="KH864" s="319"/>
      <c r="KI864" s="319"/>
      <c r="KJ864" s="319"/>
      <c r="KK864" s="319"/>
      <c r="KL864" s="319"/>
      <c r="KM864" s="319"/>
      <c r="KN864" s="319"/>
      <c r="KO864" s="319"/>
      <c r="KP864" s="319"/>
      <c r="KQ864" s="319"/>
      <c r="KR864" s="319"/>
      <c r="KS864" s="319"/>
      <c r="KT864" s="319"/>
      <c r="KU864" s="319"/>
      <c r="KV864" s="319"/>
      <c r="KW864" s="319"/>
      <c r="KX864" s="319"/>
      <c r="KY864" s="319"/>
      <c r="KZ864" s="319"/>
      <c r="LA864" s="319"/>
      <c r="LB864" s="319"/>
      <c r="LC864" s="319"/>
      <c r="LD864" s="319"/>
      <c r="LE864" s="319"/>
      <c r="LF864" s="319"/>
      <c r="LG864" s="319"/>
      <c r="LH864" s="319"/>
      <c r="LI864" s="319"/>
      <c r="LJ864" s="319"/>
      <c r="LK864" s="319"/>
      <c r="LL864" s="319"/>
      <c r="LM864" s="319"/>
      <c r="LN864" s="319"/>
      <c r="LO864" s="319"/>
      <c r="LP864" s="319"/>
      <c r="LQ864" s="319"/>
      <c r="LR864" s="319"/>
      <c r="LS864" s="319"/>
      <c r="LT864" s="319"/>
      <c r="LU864" s="319"/>
      <c r="LV864" s="319"/>
      <c r="LW864" s="319"/>
      <c r="LX864" s="319"/>
      <c r="LY864" s="319"/>
      <c r="LZ864" s="319"/>
      <c r="MA864" s="319"/>
      <c r="MB864" s="319"/>
      <c r="MC864" s="319"/>
      <c r="MD864" s="319"/>
      <c r="ME864" s="319"/>
      <c r="MF864" s="319"/>
      <c r="MG864" s="319"/>
      <c r="MH864" s="319"/>
      <c r="MI864" s="319"/>
      <c r="MJ864" s="319"/>
      <c r="MK864" s="319"/>
      <c r="ML864" s="319"/>
      <c r="MM864" s="319"/>
      <c r="MN864" s="319"/>
      <c r="MO864" s="319"/>
      <c r="MP864" s="319"/>
      <c r="MQ864" s="319"/>
      <c r="MS864" s="241"/>
      <c r="MT864" s="362">
        <f t="shared" si="1214"/>
        <v>0</v>
      </c>
      <c r="MU864" s="363">
        <f t="shared" si="1231"/>
        <v>0</v>
      </c>
      <c r="MV864" s="363">
        <f t="shared" si="1201"/>
        <v>0</v>
      </c>
      <c r="MW864" s="363"/>
      <c r="MX864" s="363">
        <f t="shared" si="1202"/>
        <v>0</v>
      </c>
      <c r="MY864" s="363"/>
      <c r="MZ864" s="363">
        <f t="shared" si="1203"/>
        <v>0</v>
      </c>
      <c r="NA864" s="363"/>
      <c r="NB864" s="363">
        <f t="shared" si="1204"/>
        <v>0</v>
      </c>
      <c r="NC864" s="363"/>
      <c r="ND864" s="363">
        <f t="shared" si="1205"/>
        <v>0</v>
      </c>
      <c r="NE864" s="363"/>
      <c r="NF864" s="363">
        <f t="shared" si="1206"/>
        <v>0</v>
      </c>
      <c r="NG864" s="363"/>
      <c r="NH864" s="363">
        <f t="shared" si="1207"/>
        <v>0</v>
      </c>
      <c r="NI864" s="363"/>
      <c r="NJ864" s="363">
        <f t="shared" si="1208"/>
        <v>0</v>
      </c>
      <c r="NK864" s="363"/>
      <c r="NL864" s="363">
        <f t="shared" si="1215"/>
        <v>0</v>
      </c>
      <c r="NM864" s="364"/>
      <c r="NN864" s="370"/>
      <c r="NR864" s="318">
        <f t="shared" si="1209"/>
        <v>0</v>
      </c>
      <c r="NS864" s="318">
        <f t="shared" si="1210"/>
        <v>0</v>
      </c>
      <c r="NT864" s="318">
        <f t="shared" si="1211"/>
        <v>0</v>
      </c>
    </row>
    <row r="865" spans="1:384" s="318" customFormat="1" ht="10.199999999999999" customHeight="1" x14ac:dyDescent="0.3">
      <c r="A865" s="25"/>
      <c r="B865" s="389"/>
      <c r="C865" s="424"/>
      <c r="D865" s="15"/>
      <c r="E865" s="106"/>
      <c r="F865" s="106"/>
      <c r="G865" s="106"/>
      <c r="H865" s="399"/>
      <c r="I865" s="394">
        <f>Prenoms!$B$23</f>
        <v>0</v>
      </c>
      <c r="J865" s="395"/>
      <c r="K865" s="395"/>
      <c r="L865" s="395"/>
      <c r="M865" s="395"/>
      <c r="N865" s="81" t="str">
        <f>IF(NL865&lt;&gt;0,"",IF(Conges!AD57=0,"",Conges!AD57))</f>
        <v/>
      </c>
      <c r="O865" s="82"/>
      <c r="P865" s="83"/>
      <c r="Q865" s="83"/>
      <c r="R865" s="83"/>
      <c r="S865" s="83"/>
      <c r="T865" s="83"/>
      <c r="U865" s="83"/>
      <c r="V865" s="84"/>
      <c r="W865" s="82"/>
      <c r="X865" s="83"/>
      <c r="Y865" s="83"/>
      <c r="Z865" s="83"/>
      <c r="AA865" s="83"/>
      <c r="AB865" s="83"/>
      <c r="AC865" s="83"/>
      <c r="AD865" s="84"/>
      <c r="AE865" s="82"/>
      <c r="AF865" s="83"/>
      <c r="AG865" s="83"/>
      <c r="AH865" s="83"/>
      <c r="AI865" s="83"/>
      <c r="AJ865" s="84"/>
      <c r="AK865" s="82"/>
      <c r="AL865" s="83"/>
      <c r="AM865" s="83"/>
      <c r="AN865" s="83"/>
      <c r="AO865" s="83"/>
      <c r="AP865" s="83"/>
      <c r="AQ865" s="83"/>
      <c r="AR865" s="83"/>
      <c r="AS865" s="83"/>
      <c r="AT865" s="84"/>
      <c r="AU865" s="82"/>
      <c r="AV865" s="83"/>
      <c r="AW865" s="83"/>
      <c r="AX865" s="83"/>
      <c r="AY865" s="83"/>
      <c r="AZ865" s="83"/>
      <c r="BA865" s="83"/>
      <c r="BB865" s="84"/>
      <c r="BC865" s="85">
        <f>IF(NL865&lt;&gt;0,(IF(Conges!AD$57=0,0,3)),0)</f>
        <v>0</v>
      </c>
      <c r="BD865" s="417"/>
      <c r="BE865" s="390">
        <f>IF(OR(Conges!AD$57="A",Conges!AD$57="V"),Prenoms!L$23,NL865)</f>
        <v>0</v>
      </c>
      <c r="BF865" s="391"/>
      <c r="BG865" s="286"/>
      <c r="BH865" s="287">
        <f t="shared" si="1194"/>
        <v>0</v>
      </c>
      <c r="BI865" s="288" t="str">
        <f t="shared" si="1195"/>
        <v/>
      </c>
      <c r="BJ865" s="300">
        <v>0</v>
      </c>
      <c r="BK865" s="301">
        <f t="shared" si="1212"/>
        <v>0</v>
      </c>
      <c r="BL865" s="302">
        <f t="shared" si="1196"/>
        <v>0</v>
      </c>
      <c r="BM865" s="302">
        <f t="shared" si="1197"/>
        <v>0</v>
      </c>
      <c r="BN865" s="302">
        <f>SUM('Heures Pointage'!$UD$30:$UE$30)</f>
        <v>0</v>
      </c>
      <c r="BO865" s="302">
        <f>SUM('Heures et Indemnites'!$UD$30:$UE$30)</f>
        <v>0</v>
      </c>
      <c r="BP865" s="303">
        <f t="shared" si="1198"/>
        <v>0</v>
      </c>
      <c r="BQ865" s="303">
        <f>'Heures Pointage'!$VB$30</f>
        <v>0</v>
      </c>
      <c r="BR865" s="304">
        <f t="shared" ref="BR865" si="1236">$BH$1075</f>
        <v>0</v>
      </c>
      <c r="BS865" s="149">
        <f>Prenoms!$C$23</f>
        <v>0</v>
      </c>
      <c r="BT865" s="180"/>
      <c r="BU865" s="324">
        <f>SUM('Heures et Indemnites'!$UD$30:$UE$30)</f>
        <v>0</v>
      </c>
      <c r="BV865" s="235">
        <f>SUM('Heures et Indemnites'!$UD$6:$UE$30)</f>
        <v>0</v>
      </c>
      <c r="BW865" s="324"/>
      <c r="BX865" s="235"/>
      <c r="BY865" s="319"/>
      <c r="BZ865" s="319"/>
      <c r="CA865" s="319"/>
      <c r="CB865" s="319"/>
      <c r="CC865" s="319"/>
      <c r="CD865" s="319"/>
      <c r="CE865" s="319"/>
      <c r="CF865" s="319"/>
      <c r="CG865" s="319"/>
      <c r="CH865" s="319"/>
      <c r="CI865" s="319"/>
      <c r="CJ865" s="319"/>
      <c r="CK865" s="319"/>
      <c r="CL865" s="319"/>
      <c r="CM865" s="319"/>
      <c r="CN865" s="319"/>
      <c r="CO865" s="319"/>
      <c r="CP865" s="319"/>
      <c r="CQ865" s="319"/>
      <c r="CR865" s="319"/>
      <c r="CS865" s="319"/>
      <c r="CT865" s="319"/>
      <c r="CU865" s="319"/>
      <c r="CV865" s="319"/>
      <c r="CW865" s="319"/>
      <c r="CX865" s="319"/>
      <c r="CY865" s="319"/>
      <c r="CZ865" s="319"/>
      <c r="DA865" s="319"/>
      <c r="DB865" s="319"/>
      <c r="DC865" s="319"/>
      <c r="DD865" s="319"/>
      <c r="DE865" s="319"/>
      <c r="DF865" s="319"/>
      <c r="DG865" s="319"/>
      <c r="DH865" s="319"/>
      <c r="DI865" s="319"/>
      <c r="DJ865" s="319"/>
      <c r="DK865" s="319"/>
      <c r="DL865" s="319"/>
      <c r="DM865" s="319"/>
      <c r="DN865" s="319"/>
      <c r="DO865" s="319"/>
      <c r="DP865" s="319"/>
      <c r="DQ865" s="319"/>
      <c r="DR865" s="319"/>
      <c r="DS865" s="319"/>
      <c r="DT865" s="319"/>
      <c r="DU865" s="319"/>
      <c r="DV865" s="319"/>
      <c r="DW865" s="319"/>
      <c r="DX865" s="319"/>
      <c r="DY865" s="319"/>
      <c r="DZ865" s="319"/>
      <c r="EA865" s="319"/>
      <c r="EB865" s="319"/>
      <c r="EC865" s="319"/>
      <c r="ED865" s="319"/>
      <c r="EE865" s="319"/>
      <c r="EF865" s="319"/>
      <c r="EG865" s="319"/>
      <c r="EH865" s="319"/>
      <c r="EI865" s="319"/>
      <c r="EJ865" s="319"/>
      <c r="EK865" s="319"/>
      <c r="EL865" s="319"/>
      <c r="EM865" s="319"/>
      <c r="EN865" s="319"/>
      <c r="EO865" s="319"/>
      <c r="EP865" s="319"/>
      <c r="EQ865" s="319"/>
      <c r="ER865" s="319"/>
      <c r="ES865" s="319"/>
      <c r="ET865" s="319"/>
      <c r="EU865" s="319"/>
      <c r="EV865" s="319"/>
      <c r="EW865" s="319"/>
      <c r="EX865" s="319"/>
      <c r="EY865" s="319"/>
      <c r="EZ865" s="319"/>
      <c r="FA865" s="319"/>
      <c r="FB865" s="319"/>
      <c r="FC865" s="319"/>
      <c r="FD865" s="319"/>
      <c r="FE865" s="319"/>
      <c r="FF865" s="319"/>
      <c r="FG865" s="319"/>
      <c r="FH865" s="319"/>
      <c r="FI865" s="319"/>
      <c r="FJ865" s="319"/>
      <c r="FK865" s="319"/>
      <c r="FL865" s="319"/>
      <c r="FM865" s="319"/>
      <c r="FN865" s="319"/>
      <c r="FO865" s="319"/>
      <c r="FP865" s="319"/>
      <c r="FQ865" s="319"/>
      <c r="FR865" s="319"/>
      <c r="FS865" s="319"/>
      <c r="FT865" s="319"/>
      <c r="FU865" s="319"/>
      <c r="FV865" s="319"/>
      <c r="FW865" s="319"/>
      <c r="FX865" s="319"/>
      <c r="FY865" s="319"/>
      <c r="FZ865" s="319"/>
      <c r="GA865" s="319"/>
      <c r="GB865" s="319"/>
      <c r="GC865" s="319"/>
      <c r="GD865" s="319"/>
      <c r="GE865" s="319"/>
      <c r="GF865" s="319"/>
      <c r="GG865" s="319"/>
      <c r="GH865" s="319"/>
      <c r="GI865" s="319"/>
      <c r="GJ865" s="319"/>
      <c r="GK865" s="319"/>
      <c r="GL865" s="319"/>
      <c r="GM865" s="319"/>
      <c r="GN865" s="319"/>
      <c r="GO865" s="319"/>
      <c r="GP865" s="319"/>
      <c r="GQ865" s="319"/>
      <c r="GR865" s="319"/>
      <c r="GS865" s="319"/>
      <c r="GT865" s="319"/>
      <c r="GU865" s="319"/>
      <c r="GV865" s="319"/>
      <c r="GW865" s="319"/>
      <c r="GX865" s="319"/>
      <c r="GY865" s="319"/>
      <c r="GZ865" s="319"/>
      <c r="HA865" s="319"/>
      <c r="HB865" s="319"/>
      <c r="HC865" s="319"/>
      <c r="HD865" s="319"/>
      <c r="HE865" s="319"/>
      <c r="HF865" s="319"/>
      <c r="HG865" s="319"/>
      <c r="HH865" s="319"/>
      <c r="HI865" s="319"/>
      <c r="HJ865" s="319"/>
      <c r="HK865" s="319"/>
      <c r="HL865" s="319"/>
      <c r="HM865" s="319"/>
      <c r="HN865" s="319"/>
      <c r="HO865" s="319"/>
      <c r="HP865" s="319"/>
      <c r="HQ865" s="319"/>
      <c r="HR865" s="319"/>
      <c r="HS865" s="319"/>
      <c r="HT865" s="319"/>
      <c r="HU865" s="319"/>
      <c r="HV865" s="319"/>
      <c r="HW865" s="319"/>
      <c r="HX865" s="319"/>
      <c r="HY865" s="319"/>
      <c r="HZ865" s="319"/>
      <c r="IA865" s="319"/>
      <c r="IB865" s="319"/>
      <c r="IC865" s="319"/>
      <c r="ID865" s="319"/>
      <c r="IE865" s="319"/>
      <c r="IF865" s="319"/>
      <c r="IG865" s="319"/>
      <c r="IH865" s="319"/>
      <c r="II865" s="319"/>
      <c r="IJ865" s="319"/>
      <c r="IK865" s="319"/>
      <c r="IL865" s="319"/>
      <c r="IM865" s="319"/>
      <c r="IN865" s="319"/>
      <c r="IO865" s="319"/>
      <c r="IP865" s="319"/>
      <c r="IQ865" s="319"/>
      <c r="IR865" s="319"/>
      <c r="IS865" s="319"/>
      <c r="IT865" s="319"/>
      <c r="IU865" s="319"/>
      <c r="IV865" s="319"/>
      <c r="IW865" s="319"/>
      <c r="IX865" s="319"/>
      <c r="IY865" s="319"/>
      <c r="IZ865" s="319"/>
      <c r="JA865" s="319"/>
      <c r="JB865" s="319"/>
      <c r="JC865" s="319"/>
      <c r="JD865" s="319"/>
      <c r="JE865" s="319"/>
      <c r="JF865" s="319"/>
      <c r="JG865" s="319"/>
      <c r="JH865" s="319"/>
      <c r="JI865" s="319"/>
      <c r="JJ865" s="319"/>
      <c r="JK865" s="319"/>
      <c r="JL865" s="319"/>
      <c r="JM865" s="319"/>
      <c r="JN865" s="319"/>
      <c r="JO865" s="319"/>
      <c r="JP865" s="319"/>
      <c r="JQ865" s="319"/>
      <c r="JR865" s="319"/>
      <c r="JS865" s="319"/>
      <c r="JT865" s="319"/>
      <c r="JU865" s="319"/>
      <c r="JV865" s="319"/>
      <c r="JW865" s="319"/>
      <c r="JX865" s="319"/>
      <c r="JY865" s="319"/>
      <c r="JZ865" s="319"/>
      <c r="KA865" s="319"/>
      <c r="KB865" s="319"/>
      <c r="KC865" s="319"/>
      <c r="KD865" s="319"/>
      <c r="KE865" s="319"/>
      <c r="KF865" s="319"/>
      <c r="KG865" s="319"/>
      <c r="KH865" s="319"/>
      <c r="KI865" s="319"/>
      <c r="KJ865" s="319"/>
      <c r="KK865" s="319"/>
      <c r="KL865" s="319"/>
      <c r="KM865" s="319"/>
      <c r="KN865" s="319"/>
      <c r="KO865" s="319"/>
      <c r="KP865" s="319"/>
      <c r="KQ865" s="319"/>
      <c r="KR865" s="319"/>
      <c r="KS865" s="319"/>
      <c r="KT865" s="319"/>
      <c r="KU865" s="319"/>
      <c r="KV865" s="319"/>
      <c r="KW865" s="319"/>
      <c r="KX865" s="319"/>
      <c r="KY865" s="319"/>
      <c r="KZ865" s="319"/>
      <c r="LA865" s="319"/>
      <c r="LB865" s="319"/>
      <c r="LC865" s="319"/>
      <c r="LD865" s="319"/>
      <c r="LE865" s="319"/>
      <c r="LF865" s="319"/>
      <c r="LG865" s="319"/>
      <c r="LH865" s="319"/>
      <c r="LI865" s="319"/>
      <c r="LJ865" s="319"/>
      <c r="LK865" s="319"/>
      <c r="LL865" s="319"/>
      <c r="LM865" s="319"/>
      <c r="LN865" s="319"/>
      <c r="LO865" s="319"/>
      <c r="LP865" s="319"/>
      <c r="LQ865" s="319"/>
      <c r="LR865" s="319"/>
      <c r="LS865" s="319"/>
      <c r="LT865" s="319"/>
      <c r="LU865" s="319"/>
      <c r="LV865" s="319"/>
      <c r="LW865" s="319"/>
      <c r="LX865" s="319"/>
      <c r="LY865" s="319"/>
      <c r="LZ865" s="319"/>
      <c r="MA865" s="319"/>
      <c r="MB865" s="319"/>
      <c r="MC865" s="319"/>
      <c r="MD865" s="319"/>
      <c r="ME865" s="319"/>
      <c r="MF865" s="319"/>
      <c r="MG865" s="319"/>
      <c r="MH865" s="319"/>
      <c r="MI865" s="319"/>
      <c r="MJ865" s="319"/>
      <c r="MK865" s="319"/>
      <c r="ML865" s="319"/>
      <c r="MM865" s="319"/>
      <c r="MN865" s="319"/>
      <c r="MO865" s="319"/>
      <c r="MP865" s="319"/>
      <c r="MQ865" s="319"/>
      <c r="MS865" s="241"/>
      <c r="MT865" s="373">
        <f t="shared" si="1214"/>
        <v>0</v>
      </c>
      <c r="MU865" s="365">
        <f t="shared" si="1231"/>
        <v>0</v>
      </c>
      <c r="MV865" s="365">
        <f t="shared" si="1201"/>
        <v>0</v>
      </c>
      <c r="MW865" s="365"/>
      <c r="MX865" s="365">
        <f t="shared" si="1202"/>
        <v>0</v>
      </c>
      <c r="MY865" s="365"/>
      <c r="MZ865" s="365">
        <f t="shared" si="1203"/>
        <v>0</v>
      </c>
      <c r="NA865" s="365"/>
      <c r="NB865" s="365">
        <f t="shared" si="1204"/>
        <v>0</v>
      </c>
      <c r="NC865" s="365"/>
      <c r="ND865" s="365">
        <f t="shared" si="1205"/>
        <v>0</v>
      </c>
      <c r="NE865" s="365"/>
      <c r="NF865" s="365">
        <f t="shared" si="1206"/>
        <v>0</v>
      </c>
      <c r="NG865" s="365"/>
      <c r="NH865" s="365">
        <f t="shared" si="1207"/>
        <v>0</v>
      </c>
      <c r="NI865" s="365"/>
      <c r="NJ865" s="365">
        <f t="shared" si="1208"/>
        <v>0</v>
      </c>
      <c r="NK865" s="365"/>
      <c r="NL865" s="365">
        <f t="shared" si="1215"/>
        <v>0</v>
      </c>
      <c r="NM865" s="366"/>
      <c r="NN865" s="370"/>
      <c r="NR865" s="318">
        <f t="shared" si="1209"/>
        <v>0</v>
      </c>
      <c r="NS865" s="318">
        <f t="shared" si="1210"/>
        <v>0</v>
      </c>
      <c r="NT865" s="318">
        <f t="shared" si="1211"/>
        <v>0</v>
      </c>
    </row>
    <row r="866" spans="1:384" s="318" customFormat="1" ht="10.199999999999999" customHeight="1" x14ac:dyDescent="0.3">
      <c r="A866" s="25"/>
      <c r="B866" s="389"/>
      <c r="C866" s="424"/>
      <c r="D866" s="15"/>
      <c r="E866" s="106"/>
      <c r="F866" s="106"/>
      <c r="G866" s="106"/>
      <c r="H866" s="399"/>
      <c r="I866" s="381">
        <f>Prenoms!$B$24</f>
        <v>0</v>
      </c>
      <c r="J866" s="382"/>
      <c r="K866" s="382"/>
      <c r="L866" s="382"/>
      <c r="M866" s="382"/>
      <c r="N866" s="68" t="str">
        <f>IF(NL866&lt;&gt;0,"",IF(Conges!AD58=0,"",Conges!AD58))</f>
        <v/>
      </c>
      <c r="O866" s="69"/>
      <c r="P866" s="70"/>
      <c r="Q866" s="70"/>
      <c r="R866" s="70"/>
      <c r="S866" s="70"/>
      <c r="T866" s="70"/>
      <c r="U866" s="70"/>
      <c r="V866" s="71"/>
      <c r="W866" s="69"/>
      <c r="X866" s="70"/>
      <c r="Y866" s="70"/>
      <c r="Z866" s="70"/>
      <c r="AA866" s="70"/>
      <c r="AB866" s="70"/>
      <c r="AC866" s="70"/>
      <c r="AD866" s="71"/>
      <c r="AE866" s="69"/>
      <c r="AF866" s="70"/>
      <c r="AG866" s="70"/>
      <c r="AH866" s="70"/>
      <c r="AI866" s="70"/>
      <c r="AJ866" s="71"/>
      <c r="AK866" s="69"/>
      <c r="AL866" s="70"/>
      <c r="AM866" s="70"/>
      <c r="AN866" s="70"/>
      <c r="AO866" s="70"/>
      <c r="AP866" s="70"/>
      <c r="AQ866" s="70"/>
      <c r="AR866" s="70"/>
      <c r="AS866" s="70"/>
      <c r="AT866" s="71"/>
      <c r="AU866" s="69"/>
      <c r="AV866" s="70"/>
      <c r="AW866" s="70"/>
      <c r="AX866" s="70"/>
      <c r="AY866" s="70"/>
      <c r="AZ866" s="70"/>
      <c r="BA866" s="70"/>
      <c r="BB866" s="71"/>
      <c r="BC866" s="72">
        <f>IF(NL866&lt;&gt;0,(IF(Conges!AD$58=0,0,3)),0)</f>
        <v>0</v>
      </c>
      <c r="BD866" s="417"/>
      <c r="BE866" s="392">
        <f>IF(OR(Conges!AD$58="A",Conges!AD$58="V"),Prenoms!L$24,NL866)</f>
        <v>0</v>
      </c>
      <c r="BF866" s="393"/>
      <c r="BG866" s="289"/>
      <c r="BH866" s="290">
        <f t="shared" si="1194"/>
        <v>0</v>
      </c>
      <c r="BI866" s="291" t="str">
        <f t="shared" si="1195"/>
        <v/>
      </c>
      <c r="BJ866" s="305">
        <v>0</v>
      </c>
      <c r="BK866" s="306">
        <f t="shared" si="1212"/>
        <v>0</v>
      </c>
      <c r="BL866" s="307">
        <f t="shared" si="1196"/>
        <v>0</v>
      </c>
      <c r="BM866" s="307">
        <f t="shared" si="1197"/>
        <v>0</v>
      </c>
      <c r="BN866" s="307">
        <f>SUM('Heures Pointage'!$VD$30:$VE$30)</f>
        <v>0</v>
      </c>
      <c r="BO866" s="307">
        <f>SUM('Heures et Indemnites'!$VD$30:$VE$30)</f>
        <v>0</v>
      </c>
      <c r="BP866" s="308">
        <f t="shared" si="1198"/>
        <v>0</v>
      </c>
      <c r="BQ866" s="308">
        <f>'Heures Pointage'!$WB$30</f>
        <v>0</v>
      </c>
      <c r="BR866" s="309">
        <f t="shared" ref="BR866" si="1237">$BH$1076</f>
        <v>0</v>
      </c>
      <c r="BS866" s="150">
        <f>Prenoms!$C$24</f>
        <v>0</v>
      </c>
      <c r="BT866" s="153"/>
      <c r="BU866" s="323">
        <f>SUM('Heures et Indemnites'!$VD$30:$VE$30)</f>
        <v>0</v>
      </c>
      <c r="BV866" s="236">
        <f>SUM('Heures et Indemnites'!$VD$6:$VE$30)</f>
        <v>0</v>
      </c>
      <c r="BW866" s="323"/>
      <c r="BX866" s="236"/>
      <c r="BY866" s="319"/>
      <c r="BZ866" s="319"/>
      <c r="CA866" s="319"/>
      <c r="CB866" s="319"/>
      <c r="CC866" s="319"/>
      <c r="CD866" s="319"/>
      <c r="CE866" s="319"/>
      <c r="CF866" s="319"/>
      <c r="CG866" s="319"/>
      <c r="CH866" s="319"/>
      <c r="CI866" s="319"/>
      <c r="CJ866" s="319"/>
      <c r="CK866" s="319"/>
      <c r="CL866" s="319"/>
      <c r="CM866" s="319"/>
      <c r="CN866" s="319"/>
      <c r="CO866" s="319"/>
      <c r="CP866" s="319"/>
      <c r="CQ866" s="319"/>
      <c r="CR866" s="319"/>
      <c r="CS866" s="319"/>
      <c r="CT866" s="319"/>
      <c r="CU866" s="319"/>
      <c r="CV866" s="319"/>
      <c r="CW866" s="319"/>
      <c r="CX866" s="319"/>
      <c r="CY866" s="319"/>
      <c r="CZ866" s="319"/>
      <c r="DA866" s="319"/>
      <c r="DB866" s="319"/>
      <c r="DC866" s="319"/>
      <c r="DD866" s="319"/>
      <c r="DE866" s="319"/>
      <c r="DF866" s="319"/>
      <c r="DG866" s="319"/>
      <c r="DH866" s="319"/>
      <c r="DI866" s="319"/>
      <c r="DJ866" s="319"/>
      <c r="DK866" s="319"/>
      <c r="DL866" s="319"/>
      <c r="DM866" s="319"/>
      <c r="DN866" s="319"/>
      <c r="DO866" s="319"/>
      <c r="DP866" s="319"/>
      <c r="DQ866" s="319"/>
      <c r="DR866" s="319"/>
      <c r="DS866" s="319"/>
      <c r="DT866" s="319"/>
      <c r="DU866" s="319"/>
      <c r="DV866" s="319"/>
      <c r="DW866" s="319"/>
      <c r="DX866" s="319"/>
      <c r="DY866" s="319"/>
      <c r="DZ866" s="319"/>
      <c r="EA866" s="319"/>
      <c r="EB866" s="319"/>
      <c r="EC866" s="319"/>
      <c r="ED866" s="319"/>
      <c r="EE866" s="319"/>
      <c r="EF866" s="319"/>
      <c r="EG866" s="319"/>
      <c r="EH866" s="319"/>
      <c r="EI866" s="319"/>
      <c r="EJ866" s="319"/>
      <c r="EK866" s="319"/>
      <c r="EL866" s="319"/>
      <c r="EM866" s="319"/>
      <c r="EN866" s="319"/>
      <c r="EO866" s="319"/>
      <c r="EP866" s="319"/>
      <c r="EQ866" s="319"/>
      <c r="ER866" s="319"/>
      <c r="ES866" s="319"/>
      <c r="ET866" s="319"/>
      <c r="EU866" s="319"/>
      <c r="EV866" s="319"/>
      <c r="EW866" s="319"/>
      <c r="EX866" s="319"/>
      <c r="EY866" s="319"/>
      <c r="EZ866" s="319"/>
      <c r="FA866" s="319"/>
      <c r="FB866" s="319"/>
      <c r="FC866" s="319"/>
      <c r="FD866" s="319"/>
      <c r="FE866" s="319"/>
      <c r="FF866" s="319"/>
      <c r="FG866" s="319"/>
      <c r="FH866" s="319"/>
      <c r="FI866" s="319"/>
      <c r="FJ866" s="319"/>
      <c r="FK866" s="319"/>
      <c r="FL866" s="319"/>
      <c r="FM866" s="319"/>
      <c r="FN866" s="319"/>
      <c r="FO866" s="319"/>
      <c r="FP866" s="319"/>
      <c r="FQ866" s="319"/>
      <c r="FR866" s="319"/>
      <c r="FS866" s="319"/>
      <c r="FT866" s="319"/>
      <c r="FU866" s="319"/>
      <c r="FV866" s="319"/>
      <c r="FW866" s="319"/>
      <c r="FX866" s="319"/>
      <c r="FY866" s="319"/>
      <c r="FZ866" s="319"/>
      <c r="GA866" s="319"/>
      <c r="GB866" s="319"/>
      <c r="GC866" s="319"/>
      <c r="GD866" s="319"/>
      <c r="GE866" s="319"/>
      <c r="GF866" s="319"/>
      <c r="GG866" s="319"/>
      <c r="GH866" s="319"/>
      <c r="GI866" s="319"/>
      <c r="GJ866" s="319"/>
      <c r="GK866" s="319"/>
      <c r="GL866" s="319"/>
      <c r="GM866" s="319"/>
      <c r="GN866" s="319"/>
      <c r="GO866" s="319"/>
      <c r="GP866" s="319"/>
      <c r="GQ866" s="319"/>
      <c r="GR866" s="319"/>
      <c r="GS866" s="319"/>
      <c r="GT866" s="319"/>
      <c r="GU866" s="319"/>
      <c r="GV866" s="319"/>
      <c r="GW866" s="319"/>
      <c r="GX866" s="319"/>
      <c r="GY866" s="319"/>
      <c r="GZ866" s="319"/>
      <c r="HA866" s="319"/>
      <c r="HB866" s="319"/>
      <c r="HC866" s="319"/>
      <c r="HD866" s="319"/>
      <c r="HE866" s="319"/>
      <c r="HF866" s="319"/>
      <c r="HG866" s="319"/>
      <c r="HH866" s="319"/>
      <c r="HI866" s="319"/>
      <c r="HJ866" s="319"/>
      <c r="HK866" s="319"/>
      <c r="HL866" s="319"/>
      <c r="HM866" s="319"/>
      <c r="HN866" s="319"/>
      <c r="HO866" s="319"/>
      <c r="HP866" s="319"/>
      <c r="HQ866" s="319"/>
      <c r="HR866" s="319"/>
      <c r="HS866" s="319"/>
      <c r="HT866" s="319"/>
      <c r="HU866" s="319"/>
      <c r="HV866" s="319"/>
      <c r="HW866" s="319"/>
      <c r="HX866" s="319"/>
      <c r="HY866" s="319"/>
      <c r="HZ866" s="319"/>
      <c r="IA866" s="319"/>
      <c r="IB866" s="319"/>
      <c r="IC866" s="319"/>
      <c r="ID866" s="319"/>
      <c r="IE866" s="319"/>
      <c r="IF866" s="319"/>
      <c r="IG866" s="319"/>
      <c r="IH866" s="319"/>
      <c r="II866" s="319"/>
      <c r="IJ866" s="319"/>
      <c r="IK866" s="319"/>
      <c r="IL866" s="319"/>
      <c r="IM866" s="319"/>
      <c r="IN866" s="319"/>
      <c r="IO866" s="319"/>
      <c r="IP866" s="319"/>
      <c r="IQ866" s="319"/>
      <c r="IR866" s="319"/>
      <c r="IS866" s="319"/>
      <c r="IT866" s="319"/>
      <c r="IU866" s="319"/>
      <c r="IV866" s="319"/>
      <c r="IW866" s="319"/>
      <c r="IX866" s="319"/>
      <c r="IY866" s="319"/>
      <c r="IZ866" s="319"/>
      <c r="JA866" s="319"/>
      <c r="JB866" s="319"/>
      <c r="JC866" s="319"/>
      <c r="JD866" s="319"/>
      <c r="JE866" s="319"/>
      <c r="JF866" s="319"/>
      <c r="JG866" s="319"/>
      <c r="JH866" s="319"/>
      <c r="JI866" s="319"/>
      <c r="JJ866" s="319"/>
      <c r="JK866" s="319"/>
      <c r="JL866" s="319"/>
      <c r="JM866" s="319"/>
      <c r="JN866" s="319"/>
      <c r="JO866" s="319"/>
      <c r="JP866" s="319"/>
      <c r="JQ866" s="319"/>
      <c r="JR866" s="319"/>
      <c r="JS866" s="319"/>
      <c r="JT866" s="319"/>
      <c r="JU866" s="319"/>
      <c r="JV866" s="319"/>
      <c r="JW866" s="319"/>
      <c r="JX866" s="319"/>
      <c r="JY866" s="319"/>
      <c r="JZ866" s="319"/>
      <c r="KA866" s="319"/>
      <c r="KB866" s="319"/>
      <c r="KC866" s="319"/>
      <c r="KD866" s="319"/>
      <c r="KE866" s="319"/>
      <c r="KF866" s="319"/>
      <c r="KG866" s="319"/>
      <c r="KH866" s="319"/>
      <c r="KI866" s="319"/>
      <c r="KJ866" s="319"/>
      <c r="KK866" s="319"/>
      <c r="KL866" s="319"/>
      <c r="KM866" s="319"/>
      <c r="KN866" s="319"/>
      <c r="KO866" s="319"/>
      <c r="KP866" s="319"/>
      <c r="KQ866" s="319"/>
      <c r="KR866" s="319"/>
      <c r="KS866" s="319"/>
      <c r="KT866" s="319"/>
      <c r="KU866" s="319"/>
      <c r="KV866" s="319"/>
      <c r="KW866" s="319"/>
      <c r="KX866" s="319"/>
      <c r="KY866" s="319"/>
      <c r="KZ866" s="319"/>
      <c r="LA866" s="319"/>
      <c r="LB866" s="319"/>
      <c r="LC866" s="319"/>
      <c r="LD866" s="319"/>
      <c r="LE866" s="319"/>
      <c r="LF866" s="319"/>
      <c r="LG866" s="319"/>
      <c r="LH866" s="319"/>
      <c r="LI866" s="319"/>
      <c r="LJ866" s="319"/>
      <c r="LK866" s="319"/>
      <c r="LL866" s="319"/>
      <c r="LM866" s="319"/>
      <c r="LN866" s="319"/>
      <c r="LO866" s="319"/>
      <c r="LP866" s="319"/>
      <c r="LQ866" s="319"/>
      <c r="LR866" s="319"/>
      <c r="LS866" s="319"/>
      <c r="LT866" s="319"/>
      <c r="LU866" s="319"/>
      <c r="LV866" s="319"/>
      <c r="LW866" s="319"/>
      <c r="LX866" s="319"/>
      <c r="LY866" s="319"/>
      <c r="LZ866" s="319"/>
      <c r="MA866" s="319"/>
      <c r="MB866" s="319"/>
      <c r="MC866" s="319"/>
      <c r="MD866" s="319"/>
      <c r="ME866" s="319"/>
      <c r="MF866" s="319"/>
      <c r="MG866" s="319"/>
      <c r="MH866" s="319"/>
      <c r="MI866" s="319"/>
      <c r="MJ866" s="319"/>
      <c r="MK866" s="319"/>
      <c r="ML866" s="319"/>
      <c r="MM866" s="319"/>
      <c r="MN866" s="319"/>
      <c r="MO866" s="319"/>
      <c r="MP866" s="319"/>
      <c r="MQ866" s="319"/>
      <c r="MS866" s="241"/>
      <c r="MT866" s="362">
        <f t="shared" si="1214"/>
        <v>0</v>
      </c>
      <c r="MU866" s="363">
        <f t="shared" si="1231"/>
        <v>0</v>
      </c>
      <c r="MV866" s="363">
        <f t="shared" si="1201"/>
        <v>0</v>
      </c>
      <c r="MW866" s="363"/>
      <c r="MX866" s="363">
        <f t="shared" si="1202"/>
        <v>0</v>
      </c>
      <c r="MY866" s="363"/>
      <c r="MZ866" s="363">
        <f t="shared" si="1203"/>
        <v>0</v>
      </c>
      <c r="NA866" s="363"/>
      <c r="NB866" s="363">
        <f t="shared" si="1204"/>
        <v>0</v>
      </c>
      <c r="NC866" s="363"/>
      <c r="ND866" s="363">
        <f t="shared" si="1205"/>
        <v>0</v>
      </c>
      <c r="NE866" s="363"/>
      <c r="NF866" s="363">
        <f t="shared" si="1206"/>
        <v>0</v>
      </c>
      <c r="NG866" s="363"/>
      <c r="NH866" s="363">
        <f t="shared" si="1207"/>
        <v>0</v>
      </c>
      <c r="NI866" s="363"/>
      <c r="NJ866" s="363">
        <f t="shared" si="1208"/>
        <v>0</v>
      </c>
      <c r="NK866" s="363"/>
      <c r="NL866" s="363">
        <f t="shared" si="1215"/>
        <v>0</v>
      </c>
      <c r="NM866" s="364"/>
      <c r="NN866" s="370"/>
      <c r="NR866" s="318">
        <f t="shared" si="1209"/>
        <v>0</v>
      </c>
      <c r="NS866" s="318">
        <f t="shared" si="1210"/>
        <v>0</v>
      </c>
      <c r="NT866" s="318">
        <f t="shared" si="1211"/>
        <v>0</v>
      </c>
    </row>
    <row r="867" spans="1:384" s="318" customFormat="1" ht="10.199999999999999" customHeight="1" x14ac:dyDescent="0.3">
      <c r="A867" s="25"/>
      <c r="B867" s="389"/>
      <c r="C867" s="424"/>
      <c r="D867" s="15"/>
      <c r="E867" s="106"/>
      <c r="F867" s="106"/>
      <c r="G867" s="106"/>
      <c r="H867" s="399"/>
      <c r="I867" s="394">
        <f>Prenoms!$B$25</f>
        <v>0</v>
      </c>
      <c r="J867" s="395"/>
      <c r="K867" s="395"/>
      <c r="L867" s="395"/>
      <c r="M867" s="395"/>
      <c r="N867" s="81" t="str">
        <f>IF(NL867&lt;&gt;0,"",IF(Conges!AD59=0,"",Conges!AD59))</f>
        <v/>
      </c>
      <c r="O867" s="82"/>
      <c r="P867" s="83"/>
      <c r="Q867" s="83"/>
      <c r="R867" s="83"/>
      <c r="S867" s="83"/>
      <c r="T867" s="83"/>
      <c r="U867" s="83"/>
      <c r="V867" s="84"/>
      <c r="W867" s="82"/>
      <c r="X867" s="83"/>
      <c r="Y867" s="83"/>
      <c r="Z867" s="83"/>
      <c r="AA867" s="83"/>
      <c r="AB867" s="83"/>
      <c r="AC867" s="83"/>
      <c r="AD867" s="84"/>
      <c r="AE867" s="82"/>
      <c r="AF867" s="83"/>
      <c r="AG867" s="83"/>
      <c r="AH867" s="83"/>
      <c r="AI867" s="83"/>
      <c r="AJ867" s="84"/>
      <c r="AK867" s="82"/>
      <c r="AL867" s="83"/>
      <c r="AM867" s="83"/>
      <c r="AN867" s="83"/>
      <c r="AO867" s="83"/>
      <c r="AP867" s="83"/>
      <c r="AQ867" s="83"/>
      <c r="AR867" s="83"/>
      <c r="AS867" s="83"/>
      <c r="AT867" s="84"/>
      <c r="AU867" s="82"/>
      <c r="AV867" s="83"/>
      <c r="AW867" s="83"/>
      <c r="AX867" s="83"/>
      <c r="AY867" s="83"/>
      <c r="AZ867" s="83"/>
      <c r="BA867" s="83"/>
      <c r="BB867" s="84"/>
      <c r="BC867" s="85">
        <f>IF(NL867&lt;&gt;0,(IF(Conges!AD$59=0,0,3)),0)</f>
        <v>0</v>
      </c>
      <c r="BD867" s="417"/>
      <c r="BE867" s="390">
        <f>IF(OR(Conges!AD$59="A",Conges!AD$59="V"),Prenoms!L$25,NL867)</f>
        <v>0</v>
      </c>
      <c r="BF867" s="391"/>
      <c r="BG867" s="286"/>
      <c r="BH867" s="287">
        <f t="shared" si="1194"/>
        <v>0</v>
      </c>
      <c r="BI867" s="288" t="str">
        <f t="shared" si="1195"/>
        <v/>
      </c>
      <c r="BJ867" s="300">
        <v>0</v>
      </c>
      <c r="BK867" s="301">
        <f t="shared" si="1212"/>
        <v>0</v>
      </c>
      <c r="BL867" s="302">
        <f t="shared" si="1196"/>
        <v>0</v>
      </c>
      <c r="BM867" s="302">
        <f t="shared" si="1197"/>
        <v>0</v>
      </c>
      <c r="BN867" s="302">
        <f>SUM('Heures Pointage'!$WD$30:$WE$30)</f>
        <v>0</v>
      </c>
      <c r="BO867" s="302">
        <f>SUM('Heures et Indemnites'!$WD$30:$WE$30)</f>
        <v>0</v>
      </c>
      <c r="BP867" s="303">
        <f t="shared" si="1198"/>
        <v>0</v>
      </c>
      <c r="BQ867" s="303">
        <f>'Heures Pointage'!$XB$30</f>
        <v>0</v>
      </c>
      <c r="BR867" s="304">
        <f t="shared" ref="BR867" si="1238">$BH$1077</f>
        <v>0</v>
      </c>
      <c r="BS867" s="149">
        <f>Prenoms!$C$25</f>
        <v>0</v>
      </c>
      <c r="BT867" s="180"/>
      <c r="BU867" s="324">
        <f>SUM('Heures et Indemnites'!$WD$30:$WE$30)</f>
        <v>0</v>
      </c>
      <c r="BV867" s="235">
        <f>SUM('Heures et Indemnites'!$WD$6:$WE$30)</f>
        <v>0</v>
      </c>
      <c r="BW867" s="324"/>
      <c r="BX867" s="235"/>
      <c r="BY867" s="319"/>
      <c r="BZ867" s="319"/>
      <c r="CA867" s="319"/>
      <c r="CB867" s="319"/>
      <c r="CC867" s="319"/>
      <c r="CD867" s="319"/>
      <c r="CE867" s="319"/>
      <c r="CF867" s="319"/>
      <c r="CG867" s="319"/>
      <c r="CH867" s="319"/>
      <c r="CI867" s="319"/>
      <c r="CJ867" s="319"/>
      <c r="CK867" s="319"/>
      <c r="CL867" s="319"/>
      <c r="CM867" s="319"/>
      <c r="CN867" s="319"/>
      <c r="CO867" s="319"/>
      <c r="CP867" s="319"/>
      <c r="CQ867" s="319"/>
      <c r="CR867" s="319"/>
      <c r="CS867" s="319"/>
      <c r="CT867" s="319"/>
      <c r="CU867" s="319"/>
      <c r="CV867" s="319"/>
      <c r="CW867" s="319"/>
      <c r="CX867" s="319"/>
      <c r="CY867" s="319"/>
      <c r="CZ867" s="319"/>
      <c r="DA867" s="319"/>
      <c r="DB867" s="319"/>
      <c r="DC867" s="319"/>
      <c r="DD867" s="319"/>
      <c r="DE867" s="319"/>
      <c r="DF867" s="319"/>
      <c r="DG867" s="319"/>
      <c r="DH867" s="319"/>
      <c r="DI867" s="319"/>
      <c r="DJ867" s="319"/>
      <c r="DK867" s="319"/>
      <c r="DL867" s="319"/>
      <c r="DM867" s="319"/>
      <c r="DN867" s="319"/>
      <c r="DO867" s="319"/>
      <c r="DP867" s="319"/>
      <c r="DQ867" s="319"/>
      <c r="DR867" s="319"/>
      <c r="DS867" s="319"/>
      <c r="DT867" s="319"/>
      <c r="DU867" s="319"/>
      <c r="DV867" s="319"/>
      <c r="DW867" s="319"/>
      <c r="DX867" s="319"/>
      <c r="DY867" s="319"/>
      <c r="DZ867" s="319"/>
      <c r="EA867" s="319"/>
      <c r="EB867" s="319"/>
      <c r="EC867" s="319"/>
      <c r="ED867" s="319"/>
      <c r="EE867" s="319"/>
      <c r="EF867" s="319"/>
      <c r="EG867" s="319"/>
      <c r="EH867" s="319"/>
      <c r="EI867" s="319"/>
      <c r="EJ867" s="319"/>
      <c r="EK867" s="319"/>
      <c r="EL867" s="319"/>
      <c r="EM867" s="319"/>
      <c r="EN867" s="319"/>
      <c r="EO867" s="319"/>
      <c r="EP867" s="319"/>
      <c r="EQ867" s="319"/>
      <c r="ER867" s="319"/>
      <c r="ES867" s="319"/>
      <c r="ET867" s="319"/>
      <c r="EU867" s="319"/>
      <c r="EV867" s="319"/>
      <c r="EW867" s="319"/>
      <c r="EX867" s="319"/>
      <c r="EY867" s="319"/>
      <c r="EZ867" s="319"/>
      <c r="FA867" s="319"/>
      <c r="FB867" s="319"/>
      <c r="FC867" s="319"/>
      <c r="FD867" s="319"/>
      <c r="FE867" s="319"/>
      <c r="FF867" s="319"/>
      <c r="FG867" s="319"/>
      <c r="FH867" s="319"/>
      <c r="FI867" s="319"/>
      <c r="FJ867" s="319"/>
      <c r="FK867" s="319"/>
      <c r="FL867" s="319"/>
      <c r="FM867" s="319"/>
      <c r="FN867" s="319"/>
      <c r="FO867" s="319"/>
      <c r="FP867" s="319"/>
      <c r="FQ867" s="319"/>
      <c r="FR867" s="319"/>
      <c r="FS867" s="319"/>
      <c r="FT867" s="319"/>
      <c r="FU867" s="319"/>
      <c r="FV867" s="319"/>
      <c r="FW867" s="319"/>
      <c r="FX867" s="319"/>
      <c r="FY867" s="319"/>
      <c r="FZ867" s="319"/>
      <c r="GA867" s="319"/>
      <c r="GB867" s="319"/>
      <c r="GC867" s="319"/>
      <c r="GD867" s="319"/>
      <c r="GE867" s="319"/>
      <c r="GF867" s="319"/>
      <c r="GG867" s="319"/>
      <c r="GH867" s="319"/>
      <c r="GI867" s="319"/>
      <c r="GJ867" s="319"/>
      <c r="GK867" s="319"/>
      <c r="GL867" s="319"/>
      <c r="GM867" s="319"/>
      <c r="GN867" s="319"/>
      <c r="GO867" s="319"/>
      <c r="GP867" s="319"/>
      <c r="GQ867" s="319"/>
      <c r="GR867" s="319"/>
      <c r="GS867" s="319"/>
      <c r="GT867" s="319"/>
      <c r="GU867" s="319"/>
      <c r="GV867" s="319"/>
      <c r="GW867" s="319"/>
      <c r="GX867" s="319"/>
      <c r="GY867" s="319"/>
      <c r="GZ867" s="319"/>
      <c r="HA867" s="319"/>
      <c r="HB867" s="319"/>
      <c r="HC867" s="319"/>
      <c r="HD867" s="319"/>
      <c r="HE867" s="319"/>
      <c r="HF867" s="319"/>
      <c r="HG867" s="319"/>
      <c r="HH867" s="319"/>
      <c r="HI867" s="319"/>
      <c r="HJ867" s="319"/>
      <c r="HK867" s="319"/>
      <c r="HL867" s="319"/>
      <c r="HM867" s="319"/>
      <c r="HN867" s="319"/>
      <c r="HO867" s="319"/>
      <c r="HP867" s="319"/>
      <c r="HQ867" s="319"/>
      <c r="HR867" s="319"/>
      <c r="HS867" s="319"/>
      <c r="HT867" s="319"/>
      <c r="HU867" s="319"/>
      <c r="HV867" s="319"/>
      <c r="HW867" s="319"/>
      <c r="HX867" s="319"/>
      <c r="HY867" s="319"/>
      <c r="HZ867" s="319"/>
      <c r="IA867" s="319"/>
      <c r="IB867" s="319"/>
      <c r="IC867" s="319"/>
      <c r="ID867" s="319"/>
      <c r="IE867" s="319"/>
      <c r="IF867" s="319"/>
      <c r="IG867" s="319"/>
      <c r="IH867" s="319"/>
      <c r="II867" s="319"/>
      <c r="IJ867" s="319"/>
      <c r="IK867" s="319"/>
      <c r="IL867" s="319"/>
      <c r="IM867" s="319"/>
      <c r="IN867" s="319"/>
      <c r="IO867" s="319"/>
      <c r="IP867" s="319"/>
      <c r="IQ867" s="319"/>
      <c r="IR867" s="319"/>
      <c r="IS867" s="319"/>
      <c r="IT867" s="319"/>
      <c r="IU867" s="319"/>
      <c r="IV867" s="319"/>
      <c r="IW867" s="319"/>
      <c r="IX867" s="319"/>
      <c r="IY867" s="319"/>
      <c r="IZ867" s="319"/>
      <c r="JA867" s="319"/>
      <c r="JB867" s="319"/>
      <c r="JC867" s="319"/>
      <c r="JD867" s="319"/>
      <c r="JE867" s="319"/>
      <c r="JF867" s="319"/>
      <c r="JG867" s="319"/>
      <c r="JH867" s="319"/>
      <c r="JI867" s="319"/>
      <c r="JJ867" s="319"/>
      <c r="JK867" s="319"/>
      <c r="JL867" s="319"/>
      <c r="JM867" s="319"/>
      <c r="JN867" s="319"/>
      <c r="JO867" s="319"/>
      <c r="JP867" s="319"/>
      <c r="JQ867" s="319"/>
      <c r="JR867" s="319"/>
      <c r="JS867" s="319"/>
      <c r="JT867" s="319"/>
      <c r="JU867" s="319"/>
      <c r="JV867" s="319"/>
      <c r="JW867" s="319"/>
      <c r="JX867" s="319"/>
      <c r="JY867" s="319"/>
      <c r="JZ867" s="319"/>
      <c r="KA867" s="319"/>
      <c r="KB867" s="319"/>
      <c r="KC867" s="319"/>
      <c r="KD867" s="319"/>
      <c r="KE867" s="319"/>
      <c r="KF867" s="319"/>
      <c r="KG867" s="319"/>
      <c r="KH867" s="319"/>
      <c r="KI867" s="319"/>
      <c r="KJ867" s="319"/>
      <c r="KK867" s="319"/>
      <c r="KL867" s="319"/>
      <c r="KM867" s="319"/>
      <c r="KN867" s="319"/>
      <c r="KO867" s="319"/>
      <c r="KP867" s="319"/>
      <c r="KQ867" s="319"/>
      <c r="KR867" s="319"/>
      <c r="KS867" s="319"/>
      <c r="KT867" s="319"/>
      <c r="KU867" s="319"/>
      <c r="KV867" s="319"/>
      <c r="KW867" s="319"/>
      <c r="KX867" s="319"/>
      <c r="KY867" s="319"/>
      <c r="KZ867" s="319"/>
      <c r="LA867" s="319"/>
      <c r="LB867" s="319"/>
      <c r="LC867" s="319"/>
      <c r="LD867" s="319"/>
      <c r="LE867" s="319"/>
      <c r="LF867" s="319"/>
      <c r="LG867" s="319"/>
      <c r="LH867" s="319"/>
      <c r="LI867" s="319"/>
      <c r="LJ867" s="319"/>
      <c r="LK867" s="319"/>
      <c r="LL867" s="319"/>
      <c r="LM867" s="319"/>
      <c r="LN867" s="319"/>
      <c r="LO867" s="319"/>
      <c r="LP867" s="319"/>
      <c r="LQ867" s="319"/>
      <c r="LR867" s="319"/>
      <c r="LS867" s="319"/>
      <c r="LT867" s="319"/>
      <c r="LU867" s="319"/>
      <c r="LV867" s="319"/>
      <c r="LW867" s="319"/>
      <c r="LX867" s="319"/>
      <c r="LY867" s="319"/>
      <c r="LZ867" s="319"/>
      <c r="MA867" s="319"/>
      <c r="MB867" s="319"/>
      <c r="MC867" s="319"/>
      <c r="MD867" s="319"/>
      <c r="ME867" s="319"/>
      <c r="MF867" s="319"/>
      <c r="MG867" s="319"/>
      <c r="MH867" s="319"/>
      <c r="MI867" s="319"/>
      <c r="MJ867" s="319"/>
      <c r="MK867" s="319"/>
      <c r="ML867" s="319"/>
      <c r="MM867" s="319"/>
      <c r="MN867" s="319"/>
      <c r="MO867" s="319"/>
      <c r="MP867" s="319"/>
      <c r="MQ867" s="319"/>
      <c r="MS867" s="241"/>
      <c r="MT867" s="373">
        <f t="shared" si="1214"/>
        <v>0</v>
      </c>
      <c r="MU867" s="365">
        <f t="shared" si="1231"/>
        <v>0</v>
      </c>
      <c r="MV867" s="365">
        <f t="shared" si="1201"/>
        <v>0</v>
      </c>
      <c r="MW867" s="365"/>
      <c r="MX867" s="365">
        <f t="shared" si="1202"/>
        <v>0</v>
      </c>
      <c r="MY867" s="365"/>
      <c r="MZ867" s="365">
        <f t="shared" si="1203"/>
        <v>0</v>
      </c>
      <c r="NA867" s="365"/>
      <c r="NB867" s="365">
        <f t="shared" si="1204"/>
        <v>0</v>
      </c>
      <c r="NC867" s="365"/>
      <c r="ND867" s="365">
        <f t="shared" si="1205"/>
        <v>0</v>
      </c>
      <c r="NE867" s="365"/>
      <c r="NF867" s="365">
        <f t="shared" si="1206"/>
        <v>0</v>
      </c>
      <c r="NG867" s="365"/>
      <c r="NH867" s="365">
        <f t="shared" si="1207"/>
        <v>0</v>
      </c>
      <c r="NI867" s="365"/>
      <c r="NJ867" s="365">
        <f t="shared" si="1208"/>
        <v>0</v>
      </c>
      <c r="NK867" s="365"/>
      <c r="NL867" s="365">
        <f t="shared" si="1215"/>
        <v>0</v>
      </c>
      <c r="NM867" s="366"/>
      <c r="NN867" s="370"/>
      <c r="NR867" s="318">
        <f t="shared" si="1209"/>
        <v>0</v>
      </c>
      <c r="NS867" s="318">
        <f t="shared" si="1210"/>
        <v>0</v>
      </c>
      <c r="NT867" s="318">
        <f t="shared" si="1211"/>
        <v>0</v>
      </c>
    </row>
    <row r="868" spans="1:384" s="318" customFormat="1" ht="10.199999999999999" customHeight="1" x14ac:dyDescent="0.3">
      <c r="A868" s="25"/>
      <c r="B868" s="389"/>
      <c r="C868" s="424"/>
      <c r="D868" s="15"/>
      <c r="E868" s="106"/>
      <c r="F868" s="106"/>
      <c r="G868" s="106"/>
      <c r="H868" s="399"/>
      <c r="I868" s="381">
        <f>Prenoms!$B$26</f>
        <v>0</v>
      </c>
      <c r="J868" s="382"/>
      <c r="K868" s="382"/>
      <c r="L868" s="382"/>
      <c r="M868" s="382"/>
      <c r="N868" s="68" t="str">
        <f>IF(NL868&lt;&gt;0,"",IF(Conges!AD60=0,"",Conges!AD60))</f>
        <v/>
      </c>
      <c r="O868" s="69"/>
      <c r="P868" s="70"/>
      <c r="Q868" s="70"/>
      <c r="R868" s="70"/>
      <c r="S868" s="70"/>
      <c r="T868" s="70"/>
      <c r="U868" s="70"/>
      <c r="V868" s="71"/>
      <c r="W868" s="69"/>
      <c r="X868" s="70"/>
      <c r="Y868" s="70"/>
      <c r="Z868" s="70"/>
      <c r="AA868" s="70"/>
      <c r="AB868" s="70"/>
      <c r="AC868" s="70"/>
      <c r="AD868" s="71"/>
      <c r="AE868" s="69"/>
      <c r="AF868" s="70"/>
      <c r="AG868" s="70"/>
      <c r="AH868" s="70"/>
      <c r="AI868" s="70"/>
      <c r="AJ868" s="71"/>
      <c r="AK868" s="69"/>
      <c r="AL868" s="70"/>
      <c r="AM868" s="70"/>
      <c r="AN868" s="70"/>
      <c r="AO868" s="70"/>
      <c r="AP868" s="70"/>
      <c r="AQ868" s="70"/>
      <c r="AR868" s="70"/>
      <c r="AS868" s="70"/>
      <c r="AT868" s="71"/>
      <c r="AU868" s="69"/>
      <c r="AV868" s="70"/>
      <c r="AW868" s="70"/>
      <c r="AX868" s="70"/>
      <c r="AY868" s="70"/>
      <c r="AZ868" s="70"/>
      <c r="BA868" s="70"/>
      <c r="BB868" s="71"/>
      <c r="BC868" s="72">
        <f>IF(NL868&lt;&gt;0,(IF(Conges!AD$60=0,0,3)),0)</f>
        <v>0</v>
      </c>
      <c r="BD868" s="417"/>
      <c r="BE868" s="392">
        <f>IF(OR(Conges!AD$60="A",Conges!AD$60="V"),Prenoms!L$26,NL868)</f>
        <v>0</v>
      </c>
      <c r="BF868" s="393"/>
      <c r="BG868" s="289"/>
      <c r="BH868" s="290">
        <f t="shared" si="1194"/>
        <v>0</v>
      </c>
      <c r="BI868" s="291" t="str">
        <f t="shared" si="1195"/>
        <v/>
      </c>
      <c r="BJ868" s="305">
        <v>0</v>
      </c>
      <c r="BK868" s="306">
        <f t="shared" si="1212"/>
        <v>0</v>
      </c>
      <c r="BL868" s="307">
        <f t="shared" si="1196"/>
        <v>0</v>
      </c>
      <c r="BM868" s="307">
        <f t="shared" si="1197"/>
        <v>0</v>
      </c>
      <c r="BN868" s="307">
        <f>SUM('Heures Pointage'!$XD$30:$XE$30)</f>
        <v>0</v>
      </c>
      <c r="BO868" s="307">
        <f>SUM('Heures et Indemnites'!$XD$30:$XE$30)</f>
        <v>0</v>
      </c>
      <c r="BP868" s="308">
        <f t="shared" si="1198"/>
        <v>0</v>
      </c>
      <c r="BQ868" s="308">
        <f>'Heures Pointage'!$YB$30</f>
        <v>0</v>
      </c>
      <c r="BR868" s="309">
        <f t="shared" ref="BR868" si="1239">$BH$1078</f>
        <v>0</v>
      </c>
      <c r="BS868" s="150">
        <f>Prenoms!$C$26</f>
        <v>0</v>
      </c>
      <c r="BT868" s="153"/>
      <c r="BU868" s="323">
        <f>SUM('Heures et Indemnites'!$XD$30:$XE$30)</f>
        <v>0</v>
      </c>
      <c r="BV868" s="236">
        <f>SUM('Heures et Indemnites'!$XD$6:$XE$30)</f>
        <v>0</v>
      </c>
      <c r="BW868" s="323"/>
      <c r="BX868" s="236"/>
      <c r="BY868" s="319"/>
      <c r="BZ868" s="319"/>
      <c r="CA868" s="319"/>
      <c r="CB868" s="319"/>
      <c r="CC868" s="319"/>
      <c r="CD868" s="319"/>
      <c r="CE868" s="319"/>
      <c r="CF868" s="319"/>
      <c r="CG868" s="319"/>
      <c r="CH868" s="319"/>
      <c r="CI868" s="319"/>
      <c r="CJ868" s="319"/>
      <c r="CK868" s="319"/>
      <c r="CL868" s="319"/>
      <c r="CM868" s="319"/>
      <c r="CN868" s="319"/>
      <c r="CO868" s="319"/>
      <c r="CP868" s="319"/>
      <c r="CQ868" s="319"/>
      <c r="CR868" s="319"/>
      <c r="CS868" s="319"/>
      <c r="CT868" s="319"/>
      <c r="CU868" s="319"/>
      <c r="CV868" s="319"/>
      <c r="CW868" s="319"/>
      <c r="CX868" s="319"/>
      <c r="CY868" s="319"/>
      <c r="CZ868" s="319"/>
      <c r="DA868" s="319"/>
      <c r="DB868" s="319"/>
      <c r="DC868" s="319"/>
      <c r="DD868" s="319"/>
      <c r="DE868" s="319"/>
      <c r="DF868" s="319"/>
      <c r="DG868" s="319"/>
      <c r="DH868" s="319"/>
      <c r="DI868" s="319"/>
      <c r="DJ868" s="319"/>
      <c r="DK868" s="319"/>
      <c r="DL868" s="319"/>
      <c r="DM868" s="319"/>
      <c r="DN868" s="319"/>
      <c r="DO868" s="319"/>
      <c r="DP868" s="319"/>
      <c r="DQ868" s="319"/>
      <c r="DR868" s="319"/>
      <c r="DS868" s="319"/>
      <c r="DT868" s="319"/>
      <c r="DU868" s="319"/>
      <c r="DV868" s="319"/>
      <c r="DW868" s="319"/>
      <c r="DX868" s="319"/>
      <c r="DY868" s="319"/>
      <c r="DZ868" s="319"/>
      <c r="EA868" s="319"/>
      <c r="EB868" s="319"/>
      <c r="EC868" s="319"/>
      <c r="ED868" s="319"/>
      <c r="EE868" s="319"/>
      <c r="EF868" s="319"/>
      <c r="EG868" s="319"/>
      <c r="EH868" s="319"/>
      <c r="EI868" s="319"/>
      <c r="EJ868" s="319"/>
      <c r="EK868" s="319"/>
      <c r="EL868" s="319"/>
      <c r="EM868" s="319"/>
      <c r="EN868" s="319"/>
      <c r="EO868" s="319"/>
      <c r="EP868" s="319"/>
      <c r="EQ868" s="319"/>
      <c r="ER868" s="319"/>
      <c r="ES868" s="319"/>
      <c r="ET868" s="319"/>
      <c r="EU868" s="319"/>
      <c r="EV868" s="319"/>
      <c r="EW868" s="319"/>
      <c r="EX868" s="319"/>
      <c r="EY868" s="319"/>
      <c r="EZ868" s="319"/>
      <c r="FA868" s="319"/>
      <c r="FB868" s="319"/>
      <c r="FC868" s="319"/>
      <c r="FD868" s="319"/>
      <c r="FE868" s="319"/>
      <c r="FF868" s="319"/>
      <c r="FG868" s="319"/>
      <c r="FH868" s="319"/>
      <c r="FI868" s="319"/>
      <c r="FJ868" s="319"/>
      <c r="FK868" s="319"/>
      <c r="FL868" s="319"/>
      <c r="FM868" s="319"/>
      <c r="FN868" s="319"/>
      <c r="FO868" s="319"/>
      <c r="FP868" s="319"/>
      <c r="FQ868" s="319"/>
      <c r="FR868" s="319"/>
      <c r="FS868" s="319"/>
      <c r="FT868" s="319"/>
      <c r="FU868" s="319"/>
      <c r="FV868" s="319"/>
      <c r="FW868" s="319"/>
      <c r="FX868" s="319"/>
      <c r="FY868" s="319"/>
      <c r="FZ868" s="319"/>
      <c r="GA868" s="319"/>
      <c r="GB868" s="319"/>
      <c r="GC868" s="319"/>
      <c r="GD868" s="319"/>
      <c r="GE868" s="319"/>
      <c r="GF868" s="319"/>
      <c r="GG868" s="319"/>
      <c r="GH868" s="319"/>
      <c r="GI868" s="319"/>
      <c r="GJ868" s="319"/>
      <c r="GK868" s="319"/>
      <c r="GL868" s="319"/>
      <c r="GM868" s="319"/>
      <c r="GN868" s="319"/>
      <c r="GO868" s="319"/>
      <c r="GP868" s="319"/>
      <c r="GQ868" s="319"/>
      <c r="GR868" s="319"/>
      <c r="GS868" s="319"/>
      <c r="GT868" s="319"/>
      <c r="GU868" s="319"/>
      <c r="GV868" s="319"/>
      <c r="GW868" s="319"/>
      <c r="GX868" s="319"/>
      <c r="GY868" s="319"/>
      <c r="GZ868" s="319"/>
      <c r="HA868" s="319"/>
      <c r="HB868" s="319"/>
      <c r="HC868" s="319"/>
      <c r="HD868" s="319"/>
      <c r="HE868" s="319"/>
      <c r="HF868" s="319"/>
      <c r="HG868" s="319"/>
      <c r="HH868" s="319"/>
      <c r="HI868" s="319"/>
      <c r="HJ868" s="319"/>
      <c r="HK868" s="319"/>
      <c r="HL868" s="319"/>
      <c r="HM868" s="319"/>
      <c r="HN868" s="319"/>
      <c r="HO868" s="319"/>
      <c r="HP868" s="319"/>
      <c r="HQ868" s="319"/>
      <c r="HR868" s="319"/>
      <c r="HS868" s="319"/>
      <c r="HT868" s="319"/>
      <c r="HU868" s="319"/>
      <c r="HV868" s="319"/>
      <c r="HW868" s="319"/>
      <c r="HX868" s="319"/>
      <c r="HY868" s="319"/>
      <c r="HZ868" s="319"/>
      <c r="IA868" s="319"/>
      <c r="IB868" s="319"/>
      <c r="IC868" s="319"/>
      <c r="ID868" s="319"/>
      <c r="IE868" s="319"/>
      <c r="IF868" s="319"/>
      <c r="IG868" s="319"/>
      <c r="IH868" s="319"/>
      <c r="II868" s="319"/>
      <c r="IJ868" s="319"/>
      <c r="IK868" s="319"/>
      <c r="IL868" s="319"/>
      <c r="IM868" s="319"/>
      <c r="IN868" s="319"/>
      <c r="IO868" s="319"/>
      <c r="IP868" s="319"/>
      <c r="IQ868" s="319"/>
      <c r="IR868" s="319"/>
      <c r="IS868" s="319"/>
      <c r="IT868" s="319"/>
      <c r="IU868" s="319"/>
      <c r="IV868" s="319"/>
      <c r="IW868" s="319"/>
      <c r="IX868" s="319"/>
      <c r="IY868" s="319"/>
      <c r="IZ868" s="319"/>
      <c r="JA868" s="319"/>
      <c r="JB868" s="319"/>
      <c r="JC868" s="319"/>
      <c r="JD868" s="319"/>
      <c r="JE868" s="319"/>
      <c r="JF868" s="319"/>
      <c r="JG868" s="319"/>
      <c r="JH868" s="319"/>
      <c r="JI868" s="319"/>
      <c r="JJ868" s="319"/>
      <c r="JK868" s="319"/>
      <c r="JL868" s="319"/>
      <c r="JM868" s="319"/>
      <c r="JN868" s="319"/>
      <c r="JO868" s="319"/>
      <c r="JP868" s="319"/>
      <c r="JQ868" s="319"/>
      <c r="JR868" s="319"/>
      <c r="JS868" s="319"/>
      <c r="JT868" s="319"/>
      <c r="JU868" s="319"/>
      <c r="JV868" s="319"/>
      <c r="JW868" s="319"/>
      <c r="JX868" s="319"/>
      <c r="JY868" s="319"/>
      <c r="JZ868" s="319"/>
      <c r="KA868" s="319"/>
      <c r="KB868" s="319"/>
      <c r="KC868" s="319"/>
      <c r="KD868" s="319"/>
      <c r="KE868" s="319"/>
      <c r="KF868" s="319"/>
      <c r="KG868" s="319"/>
      <c r="KH868" s="319"/>
      <c r="KI868" s="319"/>
      <c r="KJ868" s="319"/>
      <c r="KK868" s="319"/>
      <c r="KL868" s="319"/>
      <c r="KM868" s="319"/>
      <c r="KN868" s="319"/>
      <c r="KO868" s="319"/>
      <c r="KP868" s="319"/>
      <c r="KQ868" s="319"/>
      <c r="KR868" s="319"/>
      <c r="KS868" s="319"/>
      <c r="KT868" s="319"/>
      <c r="KU868" s="319"/>
      <c r="KV868" s="319"/>
      <c r="KW868" s="319"/>
      <c r="KX868" s="319"/>
      <c r="KY868" s="319"/>
      <c r="KZ868" s="319"/>
      <c r="LA868" s="319"/>
      <c r="LB868" s="319"/>
      <c r="LC868" s="319"/>
      <c r="LD868" s="319"/>
      <c r="LE868" s="319"/>
      <c r="LF868" s="319"/>
      <c r="LG868" s="319"/>
      <c r="LH868" s="319"/>
      <c r="LI868" s="319"/>
      <c r="LJ868" s="319"/>
      <c r="LK868" s="319"/>
      <c r="LL868" s="319"/>
      <c r="LM868" s="319"/>
      <c r="LN868" s="319"/>
      <c r="LO868" s="319"/>
      <c r="LP868" s="319"/>
      <c r="LQ868" s="319"/>
      <c r="LR868" s="319"/>
      <c r="LS868" s="319"/>
      <c r="LT868" s="319"/>
      <c r="LU868" s="319"/>
      <c r="LV868" s="319"/>
      <c r="LW868" s="319"/>
      <c r="LX868" s="319"/>
      <c r="LY868" s="319"/>
      <c r="LZ868" s="319"/>
      <c r="MA868" s="319"/>
      <c r="MB868" s="319"/>
      <c r="MC868" s="319"/>
      <c r="MD868" s="319"/>
      <c r="ME868" s="319"/>
      <c r="MF868" s="319"/>
      <c r="MG868" s="319"/>
      <c r="MH868" s="319"/>
      <c r="MI868" s="319"/>
      <c r="MJ868" s="319"/>
      <c r="MK868" s="319"/>
      <c r="ML868" s="319"/>
      <c r="MM868" s="319"/>
      <c r="MN868" s="319"/>
      <c r="MO868" s="319"/>
      <c r="MP868" s="319"/>
      <c r="MQ868" s="319"/>
      <c r="MS868" s="241"/>
      <c r="MT868" s="362">
        <f t="shared" si="1214"/>
        <v>0</v>
      </c>
      <c r="MU868" s="363">
        <f t="shared" si="1231"/>
        <v>0</v>
      </c>
      <c r="MV868" s="363">
        <f t="shared" si="1201"/>
        <v>0</v>
      </c>
      <c r="MW868" s="363"/>
      <c r="MX868" s="363">
        <f t="shared" si="1202"/>
        <v>0</v>
      </c>
      <c r="MY868" s="363"/>
      <c r="MZ868" s="363">
        <f t="shared" si="1203"/>
        <v>0</v>
      </c>
      <c r="NA868" s="363"/>
      <c r="NB868" s="363">
        <f t="shared" si="1204"/>
        <v>0</v>
      </c>
      <c r="NC868" s="363"/>
      <c r="ND868" s="363">
        <f t="shared" si="1205"/>
        <v>0</v>
      </c>
      <c r="NE868" s="363"/>
      <c r="NF868" s="363">
        <f t="shared" si="1206"/>
        <v>0</v>
      </c>
      <c r="NG868" s="363"/>
      <c r="NH868" s="363">
        <f t="shared" si="1207"/>
        <v>0</v>
      </c>
      <c r="NI868" s="363"/>
      <c r="NJ868" s="363">
        <f t="shared" si="1208"/>
        <v>0</v>
      </c>
      <c r="NK868" s="363"/>
      <c r="NL868" s="363">
        <f t="shared" si="1215"/>
        <v>0</v>
      </c>
      <c r="NM868" s="364"/>
      <c r="NN868" s="370"/>
      <c r="NR868" s="318">
        <f t="shared" si="1209"/>
        <v>0</v>
      </c>
      <c r="NS868" s="318">
        <f t="shared" si="1210"/>
        <v>0</v>
      </c>
      <c r="NT868" s="318">
        <f t="shared" si="1211"/>
        <v>0</v>
      </c>
    </row>
    <row r="869" spans="1:384" s="318" customFormat="1" ht="10.199999999999999" customHeight="1" x14ac:dyDescent="0.3">
      <c r="A869" s="25"/>
      <c r="B869" s="389"/>
      <c r="C869" s="424"/>
      <c r="D869" s="15"/>
      <c r="E869" s="106"/>
      <c r="F869" s="106"/>
      <c r="G869" s="106"/>
      <c r="H869" s="399"/>
      <c r="I869" s="394">
        <f>Prenoms!$B$27</f>
        <v>0</v>
      </c>
      <c r="J869" s="395"/>
      <c r="K869" s="395"/>
      <c r="L869" s="395"/>
      <c r="M869" s="395"/>
      <c r="N869" s="81" t="str">
        <f>IF(NL869&lt;&gt;0,"",IF(Conges!AD61=0,"",Conges!AD61))</f>
        <v/>
      </c>
      <c r="O869" s="82"/>
      <c r="P869" s="83"/>
      <c r="Q869" s="83"/>
      <c r="R869" s="83"/>
      <c r="S869" s="83"/>
      <c r="T869" s="83"/>
      <c r="U869" s="83"/>
      <c r="V869" s="84"/>
      <c r="W869" s="82"/>
      <c r="X869" s="83"/>
      <c r="Y869" s="83"/>
      <c r="Z869" s="83"/>
      <c r="AA869" s="83"/>
      <c r="AB869" s="83"/>
      <c r="AC869" s="83"/>
      <c r="AD869" s="84"/>
      <c r="AE869" s="82"/>
      <c r="AF869" s="83"/>
      <c r="AG869" s="83"/>
      <c r="AH869" s="83"/>
      <c r="AI869" s="83"/>
      <c r="AJ869" s="84"/>
      <c r="AK869" s="82"/>
      <c r="AL869" s="83"/>
      <c r="AM869" s="83"/>
      <c r="AN869" s="83"/>
      <c r="AO869" s="83"/>
      <c r="AP869" s="83"/>
      <c r="AQ869" s="83"/>
      <c r="AR869" s="83"/>
      <c r="AS869" s="83"/>
      <c r="AT869" s="84"/>
      <c r="AU869" s="82"/>
      <c r="AV869" s="83"/>
      <c r="AW869" s="83"/>
      <c r="AX869" s="83"/>
      <c r="AY869" s="83"/>
      <c r="AZ869" s="83"/>
      <c r="BA869" s="83"/>
      <c r="BB869" s="84"/>
      <c r="BC869" s="85">
        <f>IF(NL869&lt;&gt;0,(IF(Conges!AD$61=0,0,3)),0)</f>
        <v>0</v>
      </c>
      <c r="BD869" s="417"/>
      <c r="BE869" s="390">
        <f>IF(OR(Conges!AD$61="A",Conges!AD$61="V"),Prenoms!L$27,NL869)</f>
        <v>0</v>
      </c>
      <c r="BF869" s="391"/>
      <c r="BG869" s="286"/>
      <c r="BH869" s="287">
        <f t="shared" si="1194"/>
        <v>0</v>
      </c>
      <c r="BI869" s="288" t="str">
        <f t="shared" si="1195"/>
        <v/>
      </c>
      <c r="BJ869" s="300">
        <v>0</v>
      </c>
      <c r="BK869" s="301">
        <f t="shared" si="1212"/>
        <v>0</v>
      </c>
      <c r="BL869" s="302">
        <f t="shared" si="1196"/>
        <v>0</v>
      </c>
      <c r="BM869" s="302">
        <f t="shared" si="1197"/>
        <v>0</v>
      </c>
      <c r="BN869" s="302">
        <f>SUM('Heures Pointage'!$YD$30:$YE$30)</f>
        <v>0</v>
      </c>
      <c r="BO869" s="302">
        <f>SUM('Heures et Indemnites'!$YD$30:$YE$30)</f>
        <v>0</v>
      </c>
      <c r="BP869" s="303">
        <f t="shared" si="1198"/>
        <v>0</v>
      </c>
      <c r="BQ869" s="303">
        <f>'Heures Pointage'!$ZB$30</f>
        <v>0</v>
      </c>
      <c r="BR869" s="304">
        <f t="shared" ref="BR869" si="1240">$BH$1079</f>
        <v>0</v>
      </c>
      <c r="BS869" s="149">
        <f>Prenoms!$C$27</f>
        <v>0</v>
      </c>
      <c r="BT869" s="180"/>
      <c r="BU869" s="324">
        <f>SUM('Heures et Indemnites'!$YD$30:$YE$30)</f>
        <v>0</v>
      </c>
      <c r="BV869" s="235">
        <f>SUM('Heures et Indemnites'!$YD$6:$YE$30)</f>
        <v>0</v>
      </c>
      <c r="BW869" s="324"/>
      <c r="BX869" s="235"/>
      <c r="BY869" s="319"/>
      <c r="BZ869" s="319"/>
      <c r="CA869" s="319"/>
      <c r="CB869" s="319"/>
      <c r="CC869" s="319"/>
      <c r="CD869" s="319"/>
      <c r="CE869" s="319"/>
      <c r="CF869" s="319"/>
      <c r="CG869" s="319"/>
      <c r="CH869" s="319"/>
      <c r="CI869" s="319"/>
      <c r="CJ869" s="319"/>
      <c r="CK869" s="319"/>
      <c r="CL869" s="319"/>
      <c r="CM869" s="319"/>
      <c r="CN869" s="319"/>
      <c r="CO869" s="319"/>
      <c r="CP869" s="319"/>
      <c r="CQ869" s="319"/>
      <c r="CR869" s="319"/>
      <c r="CS869" s="319"/>
      <c r="CT869" s="319"/>
      <c r="CU869" s="319"/>
      <c r="CV869" s="319"/>
      <c r="CW869" s="319"/>
      <c r="CX869" s="319"/>
      <c r="CY869" s="319"/>
      <c r="CZ869" s="319"/>
      <c r="DA869" s="319"/>
      <c r="DB869" s="319"/>
      <c r="DC869" s="319"/>
      <c r="DD869" s="319"/>
      <c r="DE869" s="319"/>
      <c r="DF869" s="319"/>
      <c r="DG869" s="319"/>
      <c r="DH869" s="319"/>
      <c r="DI869" s="319"/>
      <c r="DJ869" s="319"/>
      <c r="DK869" s="319"/>
      <c r="DL869" s="319"/>
      <c r="DM869" s="319"/>
      <c r="DN869" s="319"/>
      <c r="DO869" s="319"/>
      <c r="DP869" s="319"/>
      <c r="DQ869" s="319"/>
      <c r="DR869" s="319"/>
      <c r="DS869" s="319"/>
      <c r="DT869" s="319"/>
      <c r="DU869" s="319"/>
      <c r="DV869" s="319"/>
      <c r="DW869" s="319"/>
      <c r="DX869" s="319"/>
      <c r="DY869" s="319"/>
      <c r="DZ869" s="319"/>
      <c r="EA869" s="319"/>
      <c r="EB869" s="319"/>
      <c r="EC869" s="319"/>
      <c r="ED869" s="319"/>
      <c r="EE869" s="319"/>
      <c r="EF869" s="319"/>
      <c r="EG869" s="319"/>
      <c r="EH869" s="319"/>
      <c r="EI869" s="319"/>
      <c r="EJ869" s="319"/>
      <c r="EK869" s="319"/>
      <c r="EL869" s="319"/>
      <c r="EM869" s="319"/>
      <c r="EN869" s="319"/>
      <c r="EO869" s="319"/>
      <c r="EP869" s="319"/>
      <c r="EQ869" s="319"/>
      <c r="ER869" s="319"/>
      <c r="ES869" s="319"/>
      <c r="ET869" s="319"/>
      <c r="EU869" s="319"/>
      <c r="EV869" s="319"/>
      <c r="EW869" s="319"/>
      <c r="EX869" s="319"/>
      <c r="EY869" s="319"/>
      <c r="EZ869" s="319"/>
      <c r="FA869" s="319"/>
      <c r="FB869" s="319"/>
      <c r="FC869" s="319"/>
      <c r="FD869" s="319"/>
      <c r="FE869" s="319"/>
      <c r="FF869" s="319"/>
      <c r="FG869" s="319"/>
      <c r="FH869" s="319"/>
      <c r="FI869" s="319"/>
      <c r="FJ869" s="319"/>
      <c r="FK869" s="319"/>
      <c r="FL869" s="319"/>
      <c r="FM869" s="319"/>
      <c r="FN869" s="319"/>
      <c r="FO869" s="319"/>
      <c r="FP869" s="319"/>
      <c r="FQ869" s="319"/>
      <c r="FR869" s="319"/>
      <c r="FS869" s="319"/>
      <c r="FT869" s="319"/>
      <c r="FU869" s="319"/>
      <c r="FV869" s="319"/>
      <c r="FW869" s="319"/>
      <c r="FX869" s="319"/>
      <c r="FY869" s="319"/>
      <c r="FZ869" s="319"/>
      <c r="GA869" s="319"/>
      <c r="GB869" s="319"/>
      <c r="GC869" s="319"/>
      <c r="GD869" s="319"/>
      <c r="GE869" s="319"/>
      <c r="GF869" s="319"/>
      <c r="GG869" s="319"/>
      <c r="GH869" s="319"/>
      <c r="GI869" s="319"/>
      <c r="GJ869" s="319"/>
      <c r="GK869" s="319"/>
      <c r="GL869" s="319"/>
      <c r="GM869" s="319"/>
      <c r="GN869" s="319"/>
      <c r="GO869" s="319"/>
      <c r="GP869" s="319"/>
      <c r="GQ869" s="319"/>
      <c r="GR869" s="319"/>
      <c r="GS869" s="319"/>
      <c r="GT869" s="319"/>
      <c r="GU869" s="319"/>
      <c r="GV869" s="319"/>
      <c r="GW869" s="319"/>
      <c r="GX869" s="319"/>
      <c r="GY869" s="319"/>
      <c r="GZ869" s="319"/>
      <c r="HA869" s="319"/>
      <c r="HB869" s="319"/>
      <c r="HC869" s="319"/>
      <c r="HD869" s="319"/>
      <c r="HE869" s="319"/>
      <c r="HF869" s="319"/>
      <c r="HG869" s="319"/>
      <c r="HH869" s="319"/>
      <c r="HI869" s="319"/>
      <c r="HJ869" s="319"/>
      <c r="HK869" s="319"/>
      <c r="HL869" s="319"/>
      <c r="HM869" s="319"/>
      <c r="HN869" s="319"/>
      <c r="HO869" s="319"/>
      <c r="HP869" s="319"/>
      <c r="HQ869" s="319"/>
      <c r="HR869" s="319"/>
      <c r="HS869" s="319"/>
      <c r="HT869" s="319"/>
      <c r="HU869" s="319"/>
      <c r="HV869" s="319"/>
      <c r="HW869" s="319"/>
      <c r="HX869" s="319"/>
      <c r="HY869" s="319"/>
      <c r="HZ869" s="319"/>
      <c r="IA869" s="319"/>
      <c r="IB869" s="319"/>
      <c r="IC869" s="319"/>
      <c r="ID869" s="319"/>
      <c r="IE869" s="319"/>
      <c r="IF869" s="319"/>
      <c r="IG869" s="319"/>
      <c r="IH869" s="319"/>
      <c r="II869" s="319"/>
      <c r="IJ869" s="319"/>
      <c r="IK869" s="319"/>
      <c r="IL869" s="319"/>
      <c r="IM869" s="319"/>
      <c r="IN869" s="319"/>
      <c r="IO869" s="319"/>
      <c r="IP869" s="319"/>
      <c r="IQ869" s="319"/>
      <c r="IR869" s="319"/>
      <c r="IS869" s="319"/>
      <c r="IT869" s="319"/>
      <c r="IU869" s="319"/>
      <c r="IV869" s="319"/>
      <c r="IW869" s="319"/>
      <c r="IX869" s="319"/>
      <c r="IY869" s="319"/>
      <c r="IZ869" s="319"/>
      <c r="JA869" s="319"/>
      <c r="JB869" s="319"/>
      <c r="JC869" s="319"/>
      <c r="JD869" s="319"/>
      <c r="JE869" s="319"/>
      <c r="JF869" s="319"/>
      <c r="JG869" s="319"/>
      <c r="JH869" s="319"/>
      <c r="JI869" s="319"/>
      <c r="JJ869" s="319"/>
      <c r="JK869" s="319"/>
      <c r="JL869" s="319"/>
      <c r="JM869" s="319"/>
      <c r="JN869" s="319"/>
      <c r="JO869" s="319"/>
      <c r="JP869" s="319"/>
      <c r="JQ869" s="319"/>
      <c r="JR869" s="319"/>
      <c r="JS869" s="319"/>
      <c r="JT869" s="319"/>
      <c r="JU869" s="319"/>
      <c r="JV869" s="319"/>
      <c r="JW869" s="319"/>
      <c r="JX869" s="319"/>
      <c r="JY869" s="319"/>
      <c r="JZ869" s="319"/>
      <c r="KA869" s="319"/>
      <c r="KB869" s="319"/>
      <c r="KC869" s="319"/>
      <c r="KD869" s="319"/>
      <c r="KE869" s="319"/>
      <c r="KF869" s="319"/>
      <c r="KG869" s="319"/>
      <c r="KH869" s="319"/>
      <c r="KI869" s="319"/>
      <c r="KJ869" s="319"/>
      <c r="KK869" s="319"/>
      <c r="KL869" s="319"/>
      <c r="KM869" s="319"/>
      <c r="KN869" s="319"/>
      <c r="KO869" s="319"/>
      <c r="KP869" s="319"/>
      <c r="KQ869" s="319"/>
      <c r="KR869" s="319"/>
      <c r="KS869" s="319"/>
      <c r="KT869" s="319"/>
      <c r="KU869" s="319"/>
      <c r="KV869" s="319"/>
      <c r="KW869" s="319"/>
      <c r="KX869" s="319"/>
      <c r="KY869" s="319"/>
      <c r="KZ869" s="319"/>
      <c r="LA869" s="319"/>
      <c r="LB869" s="319"/>
      <c r="LC869" s="319"/>
      <c r="LD869" s="319"/>
      <c r="LE869" s="319"/>
      <c r="LF869" s="319"/>
      <c r="LG869" s="319"/>
      <c r="LH869" s="319"/>
      <c r="LI869" s="319"/>
      <c r="LJ869" s="319"/>
      <c r="LK869" s="319"/>
      <c r="LL869" s="319"/>
      <c r="LM869" s="319"/>
      <c r="LN869" s="319"/>
      <c r="LO869" s="319"/>
      <c r="LP869" s="319"/>
      <c r="LQ869" s="319"/>
      <c r="LR869" s="319"/>
      <c r="LS869" s="319"/>
      <c r="LT869" s="319"/>
      <c r="LU869" s="319"/>
      <c r="LV869" s="319"/>
      <c r="LW869" s="319"/>
      <c r="LX869" s="319"/>
      <c r="LY869" s="319"/>
      <c r="LZ869" s="319"/>
      <c r="MA869" s="319"/>
      <c r="MB869" s="319"/>
      <c r="MC869" s="319"/>
      <c r="MD869" s="319"/>
      <c r="ME869" s="319"/>
      <c r="MF869" s="319"/>
      <c r="MG869" s="319"/>
      <c r="MH869" s="319"/>
      <c r="MI869" s="319"/>
      <c r="MJ869" s="319"/>
      <c r="MK869" s="319"/>
      <c r="ML869" s="319"/>
      <c r="MM869" s="319"/>
      <c r="MN869" s="319"/>
      <c r="MO869" s="319"/>
      <c r="MP869" s="319"/>
      <c r="MQ869" s="319"/>
      <c r="MS869" s="241"/>
      <c r="MT869" s="373">
        <f t="shared" si="1214"/>
        <v>0</v>
      </c>
      <c r="MU869" s="365">
        <f t="shared" si="1231"/>
        <v>0</v>
      </c>
      <c r="MV869" s="365">
        <f t="shared" si="1201"/>
        <v>0</v>
      </c>
      <c r="MW869" s="365"/>
      <c r="MX869" s="365">
        <f t="shared" si="1202"/>
        <v>0</v>
      </c>
      <c r="MY869" s="365"/>
      <c r="MZ869" s="365">
        <f t="shared" si="1203"/>
        <v>0</v>
      </c>
      <c r="NA869" s="365"/>
      <c r="NB869" s="365">
        <f t="shared" si="1204"/>
        <v>0</v>
      </c>
      <c r="NC869" s="365"/>
      <c r="ND869" s="365">
        <f t="shared" si="1205"/>
        <v>0</v>
      </c>
      <c r="NE869" s="365"/>
      <c r="NF869" s="365">
        <f t="shared" si="1206"/>
        <v>0</v>
      </c>
      <c r="NG869" s="365"/>
      <c r="NH869" s="365">
        <f t="shared" si="1207"/>
        <v>0</v>
      </c>
      <c r="NI869" s="365"/>
      <c r="NJ869" s="365">
        <f t="shared" si="1208"/>
        <v>0</v>
      </c>
      <c r="NK869" s="365"/>
      <c r="NL869" s="365">
        <f t="shared" si="1215"/>
        <v>0</v>
      </c>
      <c r="NM869" s="366"/>
      <c r="NN869" s="370"/>
      <c r="NR869" s="318">
        <f t="shared" si="1209"/>
        <v>0</v>
      </c>
      <c r="NS869" s="318">
        <f t="shared" si="1210"/>
        <v>0</v>
      </c>
      <c r="NT869" s="318">
        <f t="shared" si="1211"/>
        <v>0</v>
      </c>
    </row>
    <row r="870" spans="1:384" s="318" customFormat="1" ht="10.199999999999999" customHeight="1" x14ac:dyDescent="0.3">
      <c r="A870" s="25"/>
      <c r="B870" s="389"/>
      <c r="C870" s="424"/>
      <c r="D870" s="15"/>
      <c r="E870" s="106"/>
      <c r="F870" s="106"/>
      <c r="G870" s="106"/>
      <c r="H870" s="399"/>
      <c r="I870" s="381">
        <f>Prenoms!$B$28</f>
        <v>0</v>
      </c>
      <c r="J870" s="382"/>
      <c r="K870" s="382"/>
      <c r="L870" s="382"/>
      <c r="M870" s="382"/>
      <c r="N870" s="68" t="str">
        <f>IF(NL870&lt;&gt;0,"",IF(Conges!AD62=0,"",Conges!AD62))</f>
        <v/>
      </c>
      <c r="O870" s="69"/>
      <c r="P870" s="70"/>
      <c r="Q870" s="70"/>
      <c r="R870" s="70"/>
      <c r="S870" s="70"/>
      <c r="T870" s="70"/>
      <c r="U870" s="70"/>
      <c r="V870" s="71"/>
      <c r="W870" s="69"/>
      <c r="X870" s="70"/>
      <c r="Y870" s="70"/>
      <c r="Z870" s="70"/>
      <c r="AA870" s="70"/>
      <c r="AB870" s="70"/>
      <c r="AC870" s="70"/>
      <c r="AD870" s="71"/>
      <c r="AE870" s="69"/>
      <c r="AF870" s="70"/>
      <c r="AG870" s="70"/>
      <c r="AH870" s="70"/>
      <c r="AI870" s="70"/>
      <c r="AJ870" s="71"/>
      <c r="AK870" s="69"/>
      <c r="AL870" s="70"/>
      <c r="AM870" s="70"/>
      <c r="AN870" s="70"/>
      <c r="AO870" s="70"/>
      <c r="AP870" s="70"/>
      <c r="AQ870" s="70"/>
      <c r="AR870" s="70"/>
      <c r="AS870" s="70"/>
      <c r="AT870" s="71"/>
      <c r="AU870" s="69"/>
      <c r="AV870" s="70"/>
      <c r="AW870" s="70"/>
      <c r="AX870" s="70"/>
      <c r="AY870" s="70"/>
      <c r="AZ870" s="70"/>
      <c r="BA870" s="70"/>
      <c r="BB870" s="71"/>
      <c r="BC870" s="72">
        <f>IF(NL870&lt;&gt;0,(IF(Conges!AD$62=0,0,3)),0)</f>
        <v>0</v>
      </c>
      <c r="BD870" s="417"/>
      <c r="BE870" s="392">
        <f>IF(OR(Conges!AD$62="A",Conges!AD$62="V"),Prenoms!L$28,NL870)</f>
        <v>0</v>
      </c>
      <c r="BF870" s="393"/>
      <c r="BG870" s="289"/>
      <c r="BH870" s="290">
        <f t="shared" si="1194"/>
        <v>0</v>
      </c>
      <c r="BI870" s="291" t="str">
        <f t="shared" si="1195"/>
        <v/>
      </c>
      <c r="BJ870" s="305">
        <v>0</v>
      </c>
      <c r="BK870" s="306">
        <f t="shared" si="1212"/>
        <v>0</v>
      </c>
      <c r="BL870" s="307">
        <f t="shared" si="1196"/>
        <v>0</v>
      </c>
      <c r="BM870" s="307">
        <f t="shared" si="1197"/>
        <v>0</v>
      </c>
      <c r="BN870" s="307">
        <f>SUM('Heures Pointage'!$ZD$30:$ZE$30)</f>
        <v>0</v>
      </c>
      <c r="BO870" s="307">
        <f>SUM('Heures et Indemnites'!$ZD$30:$ZE$30)</f>
        <v>0</v>
      </c>
      <c r="BP870" s="308">
        <f t="shared" si="1198"/>
        <v>0</v>
      </c>
      <c r="BQ870" s="308">
        <f>'Heures Pointage'!$AAB$30</f>
        <v>0</v>
      </c>
      <c r="BR870" s="309">
        <f t="shared" ref="BR870" si="1241">$BH$1080</f>
        <v>0</v>
      </c>
      <c r="BS870" s="150">
        <f>Prenoms!$C$28</f>
        <v>0</v>
      </c>
      <c r="BT870" s="153"/>
      <c r="BU870" s="323">
        <f>SUM('Heures et Indemnites'!$ZD$30:$ZE$30)</f>
        <v>0</v>
      </c>
      <c r="BV870" s="236">
        <f>SUM('Heures et Indemnites'!$ZD$6:$ZE$30)</f>
        <v>0</v>
      </c>
      <c r="BW870" s="323"/>
      <c r="BX870" s="236"/>
      <c r="BY870" s="319"/>
      <c r="BZ870" s="319"/>
      <c r="CA870" s="319"/>
      <c r="CB870" s="319"/>
      <c r="CC870" s="319"/>
      <c r="CD870" s="319"/>
      <c r="CE870" s="319"/>
      <c r="CF870" s="319"/>
      <c r="CG870" s="319"/>
      <c r="CH870" s="319"/>
      <c r="CI870" s="319"/>
      <c r="CJ870" s="319"/>
      <c r="CK870" s="319"/>
      <c r="CL870" s="319"/>
      <c r="CM870" s="319"/>
      <c r="CN870" s="319"/>
      <c r="CO870" s="319"/>
      <c r="CP870" s="319"/>
      <c r="CQ870" s="319"/>
      <c r="CR870" s="319"/>
      <c r="CS870" s="319"/>
      <c r="CT870" s="319"/>
      <c r="CU870" s="319"/>
      <c r="CV870" s="319"/>
      <c r="CW870" s="319"/>
      <c r="CX870" s="319"/>
      <c r="CY870" s="319"/>
      <c r="CZ870" s="319"/>
      <c r="DA870" s="319"/>
      <c r="DB870" s="319"/>
      <c r="DC870" s="319"/>
      <c r="DD870" s="319"/>
      <c r="DE870" s="319"/>
      <c r="DF870" s="319"/>
      <c r="DG870" s="319"/>
      <c r="DH870" s="319"/>
      <c r="DI870" s="319"/>
      <c r="DJ870" s="319"/>
      <c r="DK870" s="319"/>
      <c r="DL870" s="319"/>
      <c r="DM870" s="319"/>
      <c r="DN870" s="319"/>
      <c r="DO870" s="319"/>
      <c r="DP870" s="319"/>
      <c r="DQ870" s="319"/>
      <c r="DR870" s="319"/>
      <c r="DS870" s="319"/>
      <c r="DT870" s="319"/>
      <c r="DU870" s="319"/>
      <c r="DV870" s="319"/>
      <c r="DW870" s="319"/>
      <c r="DX870" s="319"/>
      <c r="DY870" s="319"/>
      <c r="DZ870" s="319"/>
      <c r="EA870" s="319"/>
      <c r="EB870" s="319"/>
      <c r="EC870" s="319"/>
      <c r="ED870" s="319"/>
      <c r="EE870" s="319"/>
      <c r="EF870" s="319"/>
      <c r="EG870" s="319"/>
      <c r="EH870" s="319"/>
      <c r="EI870" s="319"/>
      <c r="EJ870" s="319"/>
      <c r="EK870" s="319"/>
      <c r="EL870" s="319"/>
      <c r="EM870" s="319"/>
      <c r="EN870" s="319"/>
      <c r="EO870" s="319"/>
      <c r="EP870" s="319"/>
      <c r="EQ870" s="319"/>
      <c r="ER870" s="319"/>
      <c r="ES870" s="319"/>
      <c r="ET870" s="319"/>
      <c r="EU870" s="319"/>
      <c r="EV870" s="319"/>
      <c r="EW870" s="319"/>
      <c r="EX870" s="319"/>
      <c r="EY870" s="319"/>
      <c r="EZ870" s="319"/>
      <c r="FA870" s="319"/>
      <c r="FB870" s="319"/>
      <c r="FC870" s="319"/>
      <c r="FD870" s="319"/>
      <c r="FE870" s="319"/>
      <c r="FF870" s="319"/>
      <c r="FG870" s="319"/>
      <c r="FH870" s="319"/>
      <c r="FI870" s="319"/>
      <c r="FJ870" s="319"/>
      <c r="FK870" s="319"/>
      <c r="FL870" s="319"/>
      <c r="FM870" s="319"/>
      <c r="FN870" s="319"/>
      <c r="FO870" s="319"/>
      <c r="FP870" s="319"/>
      <c r="FQ870" s="319"/>
      <c r="FR870" s="319"/>
      <c r="FS870" s="319"/>
      <c r="FT870" s="319"/>
      <c r="FU870" s="319"/>
      <c r="FV870" s="319"/>
      <c r="FW870" s="319"/>
      <c r="FX870" s="319"/>
      <c r="FY870" s="319"/>
      <c r="FZ870" s="319"/>
      <c r="GA870" s="319"/>
      <c r="GB870" s="319"/>
      <c r="GC870" s="319"/>
      <c r="GD870" s="319"/>
      <c r="GE870" s="319"/>
      <c r="GF870" s="319"/>
      <c r="GG870" s="319"/>
      <c r="GH870" s="319"/>
      <c r="GI870" s="319"/>
      <c r="GJ870" s="319"/>
      <c r="GK870" s="319"/>
      <c r="GL870" s="319"/>
      <c r="GM870" s="319"/>
      <c r="GN870" s="319"/>
      <c r="GO870" s="319"/>
      <c r="GP870" s="319"/>
      <c r="GQ870" s="319"/>
      <c r="GR870" s="319"/>
      <c r="GS870" s="319"/>
      <c r="GT870" s="319"/>
      <c r="GU870" s="319"/>
      <c r="GV870" s="319"/>
      <c r="GW870" s="319"/>
      <c r="GX870" s="319"/>
      <c r="GY870" s="319"/>
      <c r="GZ870" s="319"/>
      <c r="HA870" s="319"/>
      <c r="HB870" s="319"/>
      <c r="HC870" s="319"/>
      <c r="HD870" s="319"/>
      <c r="HE870" s="319"/>
      <c r="HF870" s="319"/>
      <c r="HG870" s="319"/>
      <c r="HH870" s="319"/>
      <c r="HI870" s="319"/>
      <c r="HJ870" s="319"/>
      <c r="HK870" s="319"/>
      <c r="HL870" s="319"/>
      <c r="HM870" s="319"/>
      <c r="HN870" s="319"/>
      <c r="HO870" s="319"/>
      <c r="HP870" s="319"/>
      <c r="HQ870" s="319"/>
      <c r="HR870" s="319"/>
      <c r="HS870" s="319"/>
      <c r="HT870" s="319"/>
      <c r="HU870" s="319"/>
      <c r="HV870" s="319"/>
      <c r="HW870" s="319"/>
      <c r="HX870" s="319"/>
      <c r="HY870" s="319"/>
      <c r="HZ870" s="319"/>
      <c r="IA870" s="319"/>
      <c r="IB870" s="319"/>
      <c r="IC870" s="319"/>
      <c r="ID870" s="319"/>
      <c r="IE870" s="319"/>
      <c r="IF870" s="319"/>
      <c r="IG870" s="319"/>
      <c r="IH870" s="319"/>
      <c r="II870" s="319"/>
      <c r="IJ870" s="319"/>
      <c r="IK870" s="319"/>
      <c r="IL870" s="319"/>
      <c r="IM870" s="319"/>
      <c r="IN870" s="319"/>
      <c r="IO870" s="319"/>
      <c r="IP870" s="319"/>
      <c r="IQ870" s="319"/>
      <c r="IR870" s="319"/>
      <c r="IS870" s="319"/>
      <c r="IT870" s="319"/>
      <c r="IU870" s="319"/>
      <c r="IV870" s="319"/>
      <c r="IW870" s="319"/>
      <c r="IX870" s="319"/>
      <c r="IY870" s="319"/>
      <c r="IZ870" s="319"/>
      <c r="JA870" s="319"/>
      <c r="JB870" s="319"/>
      <c r="JC870" s="319"/>
      <c r="JD870" s="319"/>
      <c r="JE870" s="319"/>
      <c r="JF870" s="319"/>
      <c r="JG870" s="319"/>
      <c r="JH870" s="319"/>
      <c r="JI870" s="319"/>
      <c r="JJ870" s="319"/>
      <c r="JK870" s="319"/>
      <c r="JL870" s="319"/>
      <c r="JM870" s="319"/>
      <c r="JN870" s="319"/>
      <c r="JO870" s="319"/>
      <c r="JP870" s="319"/>
      <c r="JQ870" s="319"/>
      <c r="JR870" s="319"/>
      <c r="JS870" s="319"/>
      <c r="JT870" s="319"/>
      <c r="JU870" s="319"/>
      <c r="JV870" s="319"/>
      <c r="JW870" s="319"/>
      <c r="JX870" s="319"/>
      <c r="JY870" s="319"/>
      <c r="JZ870" s="319"/>
      <c r="KA870" s="319"/>
      <c r="KB870" s="319"/>
      <c r="KC870" s="319"/>
      <c r="KD870" s="319"/>
      <c r="KE870" s="319"/>
      <c r="KF870" s="319"/>
      <c r="KG870" s="319"/>
      <c r="KH870" s="319"/>
      <c r="KI870" s="319"/>
      <c r="KJ870" s="319"/>
      <c r="KK870" s="319"/>
      <c r="KL870" s="319"/>
      <c r="KM870" s="319"/>
      <c r="KN870" s="319"/>
      <c r="KO870" s="319"/>
      <c r="KP870" s="319"/>
      <c r="KQ870" s="319"/>
      <c r="KR870" s="319"/>
      <c r="KS870" s="319"/>
      <c r="KT870" s="319"/>
      <c r="KU870" s="319"/>
      <c r="KV870" s="319"/>
      <c r="KW870" s="319"/>
      <c r="KX870" s="319"/>
      <c r="KY870" s="319"/>
      <c r="KZ870" s="319"/>
      <c r="LA870" s="319"/>
      <c r="LB870" s="319"/>
      <c r="LC870" s="319"/>
      <c r="LD870" s="319"/>
      <c r="LE870" s="319"/>
      <c r="LF870" s="319"/>
      <c r="LG870" s="319"/>
      <c r="LH870" s="319"/>
      <c r="LI870" s="319"/>
      <c r="LJ870" s="319"/>
      <c r="LK870" s="319"/>
      <c r="LL870" s="319"/>
      <c r="LM870" s="319"/>
      <c r="LN870" s="319"/>
      <c r="LO870" s="319"/>
      <c r="LP870" s="319"/>
      <c r="LQ870" s="319"/>
      <c r="LR870" s="319"/>
      <c r="LS870" s="319"/>
      <c r="LT870" s="319"/>
      <c r="LU870" s="319"/>
      <c r="LV870" s="319"/>
      <c r="LW870" s="319"/>
      <c r="LX870" s="319"/>
      <c r="LY870" s="319"/>
      <c r="LZ870" s="319"/>
      <c r="MA870" s="319"/>
      <c r="MB870" s="319"/>
      <c r="MC870" s="319"/>
      <c r="MD870" s="319"/>
      <c r="ME870" s="319"/>
      <c r="MF870" s="319"/>
      <c r="MG870" s="319"/>
      <c r="MH870" s="319"/>
      <c r="MI870" s="319"/>
      <c r="MJ870" s="319"/>
      <c r="MK870" s="319"/>
      <c r="ML870" s="319"/>
      <c r="MM870" s="319"/>
      <c r="MN870" s="319"/>
      <c r="MO870" s="319"/>
      <c r="MP870" s="319"/>
      <c r="MQ870" s="319"/>
      <c r="MS870" s="241"/>
      <c r="MT870" s="362">
        <f t="shared" si="1214"/>
        <v>0</v>
      </c>
      <c r="MU870" s="363">
        <f t="shared" si="1231"/>
        <v>0</v>
      </c>
      <c r="MV870" s="363">
        <f t="shared" si="1201"/>
        <v>0</v>
      </c>
      <c r="MW870" s="363"/>
      <c r="MX870" s="363">
        <f t="shared" si="1202"/>
        <v>0</v>
      </c>
      <c r="MY870" s="363"/>
      <c r="MZ870" s="363">
        <f t="shared" si="1203"/>
        <v>0</v>
      </c>
      <c r="NA870" s="363"/>
      <c r="NB870" s="363">
        <f t="shared" si="1204"/>
        <v>0</v>
      </c>
      <c r="NC870" s="363"/>
      <c r="ND870" s="363">
        <f t="shared" si="1205"/>
        <v>0</v>
      </c>
      <c r="NE870" s="363"/>
      <c r="NF870" s="363">
        <f t="shared" si="1206"/>
        <v>0</v>
      </c>
      <c r="NG870" s="363"/>
      <c r="NH870" s="363">
        <f t="shared" si="1207"/>
        <v>0</v>
      </c>
      <c r="NI870" s="363"/>
      <c r="NJ870" s="363">
        <f t="shared" si="1208"/>
        <v>0</v>
      </c>
      <c r="NK870" s="363"/>
      <c r="NL870" s="363">
        <f t="shared" si="1215"/>
        <v>0</v>
      </c>
      <c r="NM870" s="364"/>
      <c r="NN870" s="370"/>
      <c r="NR870" s="318">
        <f t="shared" si="1209"/>
        <v>0</v>
      </c>
      <c r="NS870" s="318">
        <f t="shared" si="1210"/>
        <v>0</v>
      </c>
      <c r="NT870" s="318">
        <f t="shared" si="1211"/>
        <v>0</v>
      </c>
    </row>
    <row r="871" spans="1:384" s="318" customFormat="1" ht="10.199999999999999" customHeight="1" x14ac:dyDescent="0.3">
      <c r="A871" s="25"/>
      <c r="B871" s="389"/>
      <c r="C871" s="424"/>
      <c r="D871" s="15"/>
      <c r="E871" s="106"/>
      <c r="F871" s="106"/>
      <c r="G871" s="106"/>
      <c r="H871" s="399"/>
      <c r="I871" s="394">
        <f>Prenoms!$B$29</f>
        <v>0</v>
      </c>
      <c r="J871" s="395"/>
      <c r="K871" s="395"/>
      <c r="L871" s="395"/>
      <c r="M871" s="395"/>
      <c r="N871" s="81" t="str">
        <f>IF(NL871&lt;&gt;0,"",IF(Conges!AD63=0,"",Conges!AD63))</f>
        <v/>
      </c>
      <c r="O871" s="82"/>
      <c r="P871" s="83"/>
      <c r="Q871" s="83"/>
      <c r="R871" s="83"/>
      <c r="S871" s="83"/>
      <c r="T871" s="83"/>
      <c r="U871" s="83"/>
      <c r="V871" s="84"/>
      <c r="W871" s="82"/>
      <c r="X871" s="83"/>
      <c r="Y871" s="83"/>
      <c r="Z871" s="83"/>
      <c r="AA871" s="83"/>
      <c r="AB871" s="83"/>
      <c r="AC871" s="83"/>
      <c r="AD871" s="84"/>
      <c r="AE871" s="82"/>
      <c r="AF871" s="83"/>
      <c r="AG871" s="83"/>
      <c r="AH871" s="83"/>
      <c r="AI871" s="83"/>
      <c r="AJ871" s="84"/>
      <c r="AK871" s="82"/>
      <c r="AL871" s="83"/>
      <c r="AM871" s="83"/>
      <c r="AN871" s="83"/>
      <c r="AO871" s="83"/>
      <c r="AP871" s="83"/>
      <c r="AQ871" s="83"/>
      <c r="AR871" s="83"/>
      <c r="AS871" s="83"/>
      <c r="AT871" s="84"/>
      <c r="AU871" s="82"/>
      <c r="AV871" s="83"/>
      <c r="AW871" s="83"/>
      <c r="AX871" s="83"/>
      <c r="AY871" s="83"/>
      <c r="AZ871" s="83"/>
      <c r="BA871" s="83"/>
      <c r="BB871" s="84"/>
      <c r="BC871" s="85">
        <f>IF(NL871&lt;&gt;0,(IF(Conges!AD$63=0,0,3)),0)</f>
        <v>0</v>
      </c>
      <c r="BD871" s="417"/>
      <c r="BE871" s="390">
        <f>IF(OR(Conges!AD$63="A",Conges!AD$63="V"),Prenoms!L$29,NL871)</f>
        <v>0</v>
      </c>
      <c r="BF871" s="391"/>
      <c r="BG871" s="286"/>
      <c r="BH871" s="287">
        <f t="shared" si="1194"/>
        <v>0</v>
      </c>
      <c r="BI871" s="288" t="str">
        <f t="shared" si="1195"/>
        <v/>
      </c>
      <c r="BJ871" s="300">
        <v>0</v>
      </c>
      <c r="BK871" s="301">
        <f t="shared" si="1212"/>
        <v>0</v>
      </c>
      <c r="BL871" s="302">
        <f t="shared" si="1196"/>
        <v>0</v>
      </c>
      <c r="BM871" s="302">
        <f t="shared" si="1197"/>
        <v>0</v>
      </c>
      <c r="BN871" s="302">
        <f>SUM('Heures Pointage'!$AAD$30:$AAE$30)</f>
        <v>0</v>
      </c>
      <c r="BO871" s="302">
        <f>SUM('Heures et Indemnites'!$AAD$30:$AAE$30)</f>
        <v>0</v>
      </c>
      <c r="BP871" s="303">
        <f t="shared" si="1198"/>
        <v>0</v>
      </c>
      <c r="BQ871" s="303">
        <f>'Heures Pointage'!$ABB$30</f>
        <v>0</v>
      </c>
      <c r="BR871" s="304">
        <f t="shared" ref="BR871" si="1242">$BH$1081</f>
        <v>0</v>
      </c>
      <c r="BS871" s="149">
        <f>Prenoms!$C$29</f>
        <v>0</v>
      </c>
      <c r="BT871" s="180"/>
      <c r="BU871" s="324">
        <f>SUM('Heures et Indemnites'!$AAD$30:$AAE$30)</f>
        <v>0</v>
      </c>
      <c r="BV871" s="235">
        <f>SUM('Heures et Indemnites'!$AAD$6:$AAE$30)</f>
        <v>0</v>
      </c>
      <c r="BW871" s="324"/>
      <c r="BX871" s="235"/>
      <c r="BY871" s="319"/>
      <c r="BZ871" s="319"/>
      <c r="CA871" s="319"/>
      <c r="CB871" s="319"/>
      <c r="CC871" s="319"/>
      <c r="CD871" s="319"/>
      <c r="CE871" s="319"/>
      <c r="CF871" s="319"/>
      <c r="CG871" s="319"/>
      <c r="CH871" s="319"/>
      <c r="CI871" s="319"/>
      <c r="CJ871" s="319"/>
      <c r="CK871" s="319"/>
      <c r="CL871" s="319"/>
      <c r="CM871" s="319"/>
      <c r="CN871" s="319"/>
      <c r="CO871" s="319"/>
      <c r="CP871" s="319"/>
      <c r="CQ871" s="319"/>
      <c r="CR871" s="319"/>
      <c r="CS871" s="319"/>
      <c r="CT871" s="319"/>
      <c r="CU871" s="319"/>
      <c r="CV871" s="319"/>
      <c r="CW871" s="319"/>
      <c r="CX871" s="319"/>
      <c r="CY871" s="319"/>
      <c r="CZ871" s="319"/>
      <c r="DA871" s="319"/>
      <c r="DB871" s="319"/>
      <c r="DC871" s="319"/>
      <c r="DD871" s="319"/>
      <c r="DE871" s="319"/>
      <c r="DF871" s="319"/>
      <c r="DG871" s="319"/>
      <c r="DH871" s="319"/>
      <c r="DI871" s="319"/>
      <c r="DJ871" s="319"/>
      <c r="DK871" s="319"/>
      <c r="DL871" s="319"/>
      <c r="DM871" s="319"/>
      <c r="DN871" s="319"/>
      <c r="DO871" s="319"/>
      <c r="DP871" s="319"/>
      <c r="DQ871" s="319"/>
      <c r="DR871" s="319"/>
      <c r="DS871" s="319"/>
      <c r="DT871" s="319"/>
      <c r="DU871" s="319"/>
      <c r="DV871" s="319"/>
      <c r="DW871" s="319"/>
      <c r="DX871" s="319"/>
      <c r="DY871" s="319"/>
      <c r="DZ871" s="319"/>
      <c r="EA871" s="319"/>
      <c r="EB871" s="319"/>
      <c r="EC871" s="319"/>
      <c r="ED871" s="319"/>
      <c r="EE871" s="319"/>
      <c r="EF871" s="319"/>
      <c r="EG871" s="319"/>
      <c r="EH871" s="319"/>
      <c r="EI871" s="319"/>
      <c r="EJ871" s="319"/>
      <c r="EK871" s="319"/>
      <c r="EL871" s="319"/>
      <c r="EM871" s="319"/>
      <c r="EN871" s="319"/>
      <c r="EO871" s="319"/>
      <c r="EP871" s="319"/>
      <c r="EQ871" s="319"/>
      <c r="ER871" s="319"/>
      <c r="ES871" s="319"/>
      <c r="ET871" s="319"/>
      <c r="EU871" s="319"/>
      <c r="EV871" s="319"/>
      <c r="EW871" s="319"/>
      <c r="EX871" s="319"/>
      <c r="EY871" s="319"/>
      <c r="EZ871" s="319"/>
      <c r="FA871" s="319"/>
      <c r="FB871" s="319"/>
      <c r="FC871" s="319"/>
      <c r="FD871" s="319"/>
      <c r="FE871" s="319"/>
      <c r="FF871" s="319"/>
      <c r="FG871" s="319"/>
      <c r="FH871" s="319"/>
      <c r="FI871" s="319"/>
      <c r="FJ871" s="319"/>
      <c r="FK871" s="319"/>
      <c r="FL871" s="319"/>
      <c r="FM871" s="319"/>
      <c r="FN871" s="319"/>
      <c r="FO871" s="319"/>
      <c r="FP871" s="319"/>
      <c r="FQ871" s="319"/>
      <c r="FR871" s="319"/>
      <c r="FS871" s="319"/>
      <c r="FT871" s="319"/>
      <c r="FU871" s="319"/>
      <c r="FV871" s="319"/>
      <c r="FW871" s="319"/>
      <c r="FX871" s="319"/>
      <c r="FY871" s="319"/>
      <c r="FZ871" s="319"/>
      <c r="GA871" s="319"/>
      <c r="GB871" s="319"/>
      <c r="GC871" s="319"/>
      <c r="GD871" s="319"/>
      <c r="GE871" s="319"/>
      <c r="GF871" s="319"/>
      <c r="GG871" s="319"/>
      <c r="GH871" s="319"/>
      <c r="GI871" s="319"/>
      <c r="GJ871" s="319"/>
      <c r="GK871" s="319"/>
      <c r="GL871" s="319"/>
      <c r="GM871" s="319"/>
      <c r="GN871" s="319"/>
      <c r="GO871" s="319"/>
      <c r="GP871" s="319"/>
      <c r="GQ871" s="319"/>
      <c r="GR871" s="319"/>
      <c r="GS871" s="319"/>
      <c r="GT871" s="319"/>
      <c r="GU871" s="319"/>
      <c r="GV871" s="319"/>
      <c r="GW871" s="319"/>
      <c r="GX871" s="319"/>
      <c r="GY871" s="319"/>
      <c r="GZ871" s="319"/>
      <c r="HA871" s="319"/>
      <c r="HB871" s="319"/>
      <c r="HC871" s="319"/>
      <c r="HD871" s="319"/>
      <c r="HE871" s="319"/>
      <c r="HF871" s="319"/>
      <c r="HG871" s="319"/>
      <c r="HH871" s="319"/>
      <c r="HI871" s="319"/>
      <c r="HJ871" s="319"/>
      <c r="HK871" s="319"/>
      <c r="HL871" s="319"/>
      <c r="HM871" s="319"/>
      <c r="HN871" s="319"/>
      <c r="HO871" s="319"/>
      <c r="HP871" s="319"/>
      <c r="HQ871" s="319"/>
      <c r="HR871" s="319"/>
      <c r="HS871" s="319"/>
      <c r="HT871" s="319"/>
      <c r="HU871" s="319"/>
      <c r="HV871" s="319"/>
      <c r="HW871" s="319"/>
      <c r="HX871" s="319"/>
      <c r="HY871" s="319"/>
      <c r="HZ871" s="319"/>
      <c r="IA871" s="319"/>
      <c r="IB871" s="319"/>
      <c r="IC871" s="319"/>
      <c r="ID871" s="319"/>
      <c r="IE871" s="319"/>
      <c r="IF871" s="319"/>
      <c r="IG871" s="319"/>
      <c r="IH871" s="319"/>
      <c r="II871" s="319"/>
      <c r="IJ871" s="319"/>
      <c r="IK871" s="319"/>
      <c r="IL871" s="319"/>
      <c r="IM871" s="319"/>
      <c r="IN871" s="319"/>
      <c r="IO871" s="319"/>
      <c r="IP871" s="319"/>
      <c r="IQ871" s="319"/>
      <c r="IR871" s="319"/>
      <c r="IS871" s="319"/>
      <c r="IT871" s="319"/>
      <c r="IU871" s="319"/>
      <c r="IV871" s="319"/>
      <c r="IW871" s="319"/>
      <c r="IX871" s="319"/>
      <c r="IY871" s="319"/>
      <c r="IZ871" s="319"/>
      <c r="JA871" s="319"/>
      <c r="JB871" s="319"/>
      <c r="JC871" s="319"/>
      <c r="JD871" s="319"/>
      <c r="JE871" s="319"/>
      <c r="JF871" s="319"/>
      <c r="JG871" s="319"/>
      <c r="JH871" s="319"/>
      <c r="JI871" s="319"/>
      <c r="JJ871" s="319"/>
      <c r="JK871" s="319"/>
      <c r="JL871" s="319"/>
      <c r="JM871" s="319"/>
      <c r="JN871" s="319"/>
      <c r="JO871" s="319"/>
      <c r="JP871" s="319"/>
      <c r="JQ871" s="319"/>
      <c r="JR871" s="319"/>
      <c r="JS871" s="319"/>
      <c r="JT871" s="319"/>
      <c r="JU871" s="319"/>
      <c r="JV871" s="319"/>
      <c r="JW871" s="319"/>
      <c r="JX871" s="319"/>
      <c r="JY871" s="319"/>
      <c r="JZ871" s="319"/>
      <c r="KA871" s="319"/>
      <c r="KB871" s="319"/>
      <c r="KC871" s="319"/>
      <c r="KD871" s="319"/>
      <c r="KE871" s="319"/>
      <c r="KF871" s="319"/>
      <c r="KG871" s="319"/>
      <c r="KH871" s="319"/>
      <c r="KI871" s="319"/>
      <c r="KJ871" s="319"/>
      <c r="KK871" s="319"/>
      <c r="KL871" s="319"/>
      <c r="KM871" s="319"/>
      <c r="KN871" s="319"/>
      <c r="KO871" s="319"/>
      <c r="KP871" s="319"/>
      <c r="KQ871" s="319"/>
      <c r="KR871" s="319"/>
      <c r="KS871" s="319"/>
      <c r="KT871" s="319"/>
      <c r="KU871" s="319"/>
      <c r="KV871" s="319"/>
      <c r="KW871" s="319"/>
      <c r="KX871" s="319"/>
      <c r="KY871" s="319"/>
      <c r="KZ871" s="319"/>
      <c r="LA871" s="319"/>
      <c r="LB871" s="319"/>
      <c r="LC871" s="319"/>
      <c r="LD871" s="319"/>
      <c r="LE871" s="319"/>
      <c r="LF871" s="319"/>
      <c r="LG871" s="319"/>
      <c r="LH871" s="319"/>
      <c r="LI871" s="319"/>
      <c r="LJ871" s="319"/>
      <c r="LK871" s="319"/>
      <c r="LL871" s="319"/>
      <c r="LM871" s="319"/>
      <c r="LN871" s="319"/>
      <c r="LO871" s="319"/>
      <c r="LP871" s="319"/>
      <c r="LQ871" s="319"/>
      <c r="LR871" s="319"/>
      <c r="LS871" s="319"/>
      <c r="LT871" s="319"/>
      <c r="LU871" s="319"/>
      <c r="LV871" s="319"/>
      <c r="LW871" s="319"/>
      <c r="LX871" s="319"/>
      <c r="LY871" s="319"/>
      <c r="LZ871" s="319"/>
      <c r="MA871" s="319"/>
      <c r="MB871" s="319"/>
      <c r="MC871" s="319"/>
      <c r="MD871" s="319"/>
      <c r="ME871" s="319"/>
      <c r="MF871" s="319"/>
      <c r="MG871" s="319"/>
      <c r="MH871" s="319"/>
      <c r="MI871" s="319"/>
      <c r="MJ871" s="319"/>
      <c r="MK871" s="319"/>
      <c r="ML871" s="319"/>
      <c r="MM871" s="319"/>
      <c r="MN871" s="319"/>
      <c r="MO871" s="319"/>
      <c r="MP871" s="319"/>
      <c r="MQ871" s="319"/>
      <c r="MS871" s="241"/>
      <c r="MT871" s="373">
        <f t="shared" si="1214"/>
        <v>0</v>
      </c>
      <c r="MU871" s="365">
        <f t="shared" si="1231"/>
        <v>0</v>
      </c>
      <c r="MV871" s="365">
        <f t="shared" si="1201"/>
        <v>0</v>
      </c>
      <c r="MW871" s="365"/>
      <c r="MX871" s="365">
        <f t="shared" si="1202"/>
        <v>0</v>
      </c>
      <c r="MY871" s="365"/>
      <c r="MZ871" s="365">
        <f t="shared" si="1203"/>
        <v>0</v>
      </c>
      <c r="NA871" s="365"/>
      <c r="NB871" s="365">
        <f t="shared" si="1204"/>
        <v>0</v>
      </c>
      <c r="NC871" s="365"/>
      <c r="ND871" s="365">
        <f t="shared" si="1205"/>
        <v>0</v>
      </c>
      <c r="NE871" s="365"/>
      <c r="NF871" s="365">
        <f t="shared" si="1206"/>
        <v>0</v>
      </c>
      <c r="NG871" s="365"/>
      <c r="NH871" s="365">
        <f t="shared" si="1207"/>
        <v>0</v>
      </c>
      <c r="NI871" s="365"/>
      <c r="NJ871" s="365">
        <f t="shared" si="1208"/>
        <v>0</v>
      </c>
      <c r="NK871" s="365"/>
      <c r="NL871" s="365">
        <f t="shared" si="1215"/>
        <v>0</v>
      </c>
      <c r="NM871" s="366"/>
      <c r="NN871" s="370"/>
      <c r="NR871" s="318">
        <f t="shared" si="1209"/>
        <v>0</v>
      </c>
      <c r="NS871" s="318">
        <f t="shared" si="1210"/>
        <v>0</v>
      </c>
      <c r="NT871" s="318">
        <f t="shared" si="1211"/>
        <v>0</v>
      </c>
    </row>
    <row r="872" spans="1:384" s="318" customFormat="1" ht="10.199999999999999" customHeight="1" x14ac:dyDescent="0.3">
      <c r="A872" s="25"/>
      <c r="B872" s="389"/>
      <c r="C872" s="424"/>
      <c r="D872" s="15"/>
      <c r="E872" s="106"/>
      <c r="F872" s="106"/>
      <c r="G872" s="106"/>
      <c r="H872" s="399"/>
      <c r="I872" s="381">
        <f>Prenoms!$B$30</f>
        <v>0</v>
      </c>
      <c r="J872" s="382"/>
      <c r="K872" s="382"/>
      <c r="L872" s="382"/>
      <c r="M872" s="382"/>
      <c r="N872" s="68" t="str">
        <f>IF(NL872&lt;&gt;0,"",IF(Conges!AD64=0,"",Conges!AD64))</f>
        <v/>
      </c>
      <c r="O872" s="69"/>
      <c r="P872" s="70"/>
      <c r="Q872" s="70"/>
      <c r="R872" s="70"/>
      <c r="S872" s="70"/>
      <c r="T872" s="70"/>
      <c r="U872" s="70"/>
      <c r="V872" s="71"/>
      <c r="W872" s="69"/>
      <c r="X872" s="70"/>
      <c r="Y872" s="70"/>
      <c r="Z872" s="70"/>
      <c r="AA872" s="70"/>
      <c r="AB872" s="70"/>
      <c r="AC872" s="70"/>
      <c r="AD872" s="71"/>
      <c r="AE872" s="69"/>
      <c r="AF872" s="70"/>
      <c r="AG872" s="70"/>
      <c r="AH872" s="70"/>
      <c r="AI872" s="70"/>
      <c r="AJ872" s="71"/>
      <c r="AK872" s="69"/>
      <c r="AL872" s="70"/>
      <c r="AM872" s="70"/>
      <c r="AN872" s="70"/>
      <c r="AO872" s="70"/>
      <c r="AP872" s="70"/>
      <c r="AQ872" s="70"/>
      <c r="AR872" s="70"/>
      <c r="AS872" s="70"/>
      <c r="AT872" s="71"/>
      <c r="AU872" s="69"/>
      <c r="AV872" s="70"/>
      <c r="AW872" s="70"/>
      <c r="AX872" s="70"/>
      <c r="AY872" s="70"/>
      <c r="AZ872" s="70"/>
      <c r="BA872" s="70"/>
      <c r="BB872" s="71"/>
      <c r="BC872" s="72">
        <f>IF(NL872&lt;&gt;0,(IF(Conges!AD$64=0,0,3)),0)</f>
        <v>0</v>
      </c>
      <c r="BD872" s="417"/>
      <c r="BE872" s="392">
        <f>IF(OR(Conges!AD$64="A",Conges!AD$64="V"),Prenoms!L$30,NL872)</f>
        <v>0</v>
      </c>
      <c r="BF872" s="393"/>
      <c r="BG872" s="289"/>
      <c r="BH872" s="290">
        <f t="shared" si="1194"/>
        <v>0</v>
      </c>
      <c r="BI872" s="291" t="str">
        <f t="shared" si="1195"/>
        <v/>
      </c>
      <c r="BJ872" s="305">
        <v>0</v>
      </c>
      <c r="BK872" s="306">
        <f t="shared" si="1212"/>
        <v>0</v>
      </c>
      <c r="BL872" s="307">
        <f t="shared" si="1196"/>
        <v>0</v>
      </c>
      <c r="BM872" s="307">
        <f t="shared" si="1197"/>
        <v>0</v>
      </c>
      <c r="BN872" s="307">
        <f>SUM('Heures Pointage'!$ABD$30:$ABE$30)</f>
        <v>0</v>
      </c>
      <c r="BO872" s="307">
        <f>SUM('Heures et Indemnites'!$ABD$30:$ABE$30)</f>
        <v>0</v>
      </c>
      <c r="BP872" s="308">
        <f t="shared" si="1198"/>
        <v>0</v>
      </c>
      <c r="BQ872" s="308">
        <f>'Heures Pointage'!$ACB$30</f>
        <v>0</v>
      </c>
      <c r="BR872" s="309">
        <f t="shared" ref="BR872" si="1243">$BH$1082</f>
        <v>0</v>
      </c>
      <c r="BS872" s="150">
        <f>Prenoms!$C$30</f>
        <v>0</v>
      </c>
      <c r="BT872" s="153"/>
      <c r="BU872" s="323">
        <f>SUM('Heures et Indemnites'!$ABD$30:$ABE$30)</f>
        <v>0</v>
      </c>
      <c r="BV872" s="236">
        <f>SUM('Heures et Indemnites'!$ABD$6:$ABE$30)</f>
        <v>0</v>
      </c>
      <c r="BW872" s="323"/>
      <c r="BX872" s="236"/>
      <c r="BY872" s="319"/>
      <c r="BZ872" s="319"/>
      <c r="CA872" s="319"/>
      <c r="CB872" s="319"/>
      <c r="CC872" s="319"/>
      <c r="CD872" s="319"/>
      <c r="CE872" s="319"/>
      <c r="CF872" s="319"/>
      <c r="CG872" s="319"/>
      <c r="CH872" s="319"/>
      <c r="CI872" s="319"/>
      <c r="CJ872" s="319"/>
      <c r="CK872" s="319"/>
      <c r="CL872" s="319"/>
      <c r="CM872" s="319"/>
      <c r="CN872" s="319"/>
      <c r="CO872" s="319"/>
      <c r="CP872" s="319"/>
      <c r="CQ872" s="319"/>
      <c r="CR872" s="319"/>
      <c r="CS872" s="319"/>
      <c r="CT872" s="319"/>
      <c r="CU872" s="319"/>
      <c r="CV872" s="319"/>
      <c r="CW872" s="319"/>
      <c r="CX872" s="319"/>
      <c r="CY872" s="319"/>
      <c r="CZ872" s="319"/>
      <c r="DA872" s="319"/>
      <c r="DB872" s="319"/>
      <c r="DC872" s="319"/>
      <c r="DD872" s="319"/>
      <c r="DE872" s="319"/>
      <c r="DF872" s="319"/>
      <c r="DG872" s="319"/>
      <c r="DH872" s="319"/>
      <c r="DI872" s="319"/>
      <c r="DJ872" s="319"/>
      <c r="DK872" s="319"/>
      <c r="DL872" s="319"/>
      <c r="DM872" s="319"/>
      <c r="DN872" s="319"/>
      <c r="DO872" s="319"/>
      <c r="DP872" s="319"/>
      <c r="DQ872" s="319"/>
      <c r="DR872" s="319"/>
      <c r="DS872" s="319"/>
      <c r="DT872" s="319"/>
      <c r="DU872" s="319"/>
      <c r="DV872" s="319"/>
      <c r="DW872" s="319"/>
      <c r="DX872" s="319"/>
      <c r="DY872" s="319"/>
      <c r="DZ872" s="319"/>
      <c r="EA872" s="319"/>
      <c r="EB872" s="319"/>
      <c r="EC872" s="319"/>
      <c r="ED872" s="319"/>
      <c r="EE872" s="319"/>
      <c r="EF872" s="319"/>
      <c r="EG872" s="319"/>
      <c r="EH872" s="319"/>
      <c r="EI872" s="319"/>
      <c r="EJ872" s="319"/>
      <c r="EK872" s="319"/>
      <c r="EL872" s="319"/>
      <c r="EM872" s="319"/>
      <c r="EN872" s="319"/>
      <c r="EO872" s="319"/>
      <c r="EP872" s="319"/>
      <c r="EQ872" s="319"/>
      <c r="ER872" s="319"/>
      <c r="ES872" s="319"/>
      <c r="ET872" s="319"/>
      <c r="EU872" s="319"/>
      <c r="EV872" s="319"/>
      <c r="EW872" s="319"/>
      <c r="EX872" s="319"/>
      <c r="EY872" s="319"/>
      <c r="EZ872" s="319"/>
      <c r="FA872" s="319"/>
      <c r="FB872" s="319"/>
      <c r="FC872" s="319"/>
      <c r="FD872" s="319"/>
      <c r="FE872" s="319"/>
      <c r="FF872" s="319"/>
      <c r="FG872" s="319"/>
      <c r="FH872" s="319"/>
      <c r="FI872" s="319"/>
      <c r="FJ872" s="319"/>
      <c r="FK872" s="319"/>
      <c r="FL872" s="319"/>
      <c r="FM872" s="319"/>
      <c r="FN872" s="319"/>
      <c r="FO872" s="319"/>
      <c r="FP872" s="319"/>
      <c r="FQ872" s="319"/>
      <c r="FR872" s="319"/>
      <c r="FS872" s="319"/>
      <c r="FT872" s="319"/>
      <c r="FU872" s="319"/>
      <c r="FV872" s="319"/>
      <c r="FW872" s="319"/>
      <c r="FX872" s="319"/>
      <c r="FY872" s="319"/>
      <c r="FZ872" s="319"/>
      <c r="GA872" s="319"/>
      <c r="GB872" s="319"/>
      <c r="GC872" s="319"/>
      <c r="GD872" s="319"/>
      <c r="GE872" s="319"/>
      <c r="GF872" s="319"/>
      <c r="GG872" s="319"/>
      <c r="GH872" s="319"/>
      <c r="GI872" s="319"/>
      <c r="GJ872" s="319"/>
      <c r="GK872" s="319"/>
      <c r="GL872" s="319"/>
      <c r="GM872" s="319"/>
      <c r="GN872" s="319"/>
      <c r="GO872" s="319"/>
      <c r="GP872" s="319"/>
      <c r="GQ872" s="319"/>
      <c r="GR872" s="319"/>
      <c r="GS872" s="319"/>
      <c r="GT872" s="319"/>
      <c r="GU872" s="319"/>
      <c r="GV872" s="319"/>
      <c r="GW872" s="319"/>
      <c r="GX872" s="319"/>
      <c r="GY872" s="319"/>
      <c r="GZ872" s="319"/>
      <c r="HA872" s="319"/>
      <c r="HB872" s="319"/>
      <c r="HC872" s="319"/>
      <c r="HD872" s="319"/>
      <c r="HE872" s="319"/>
      <c r="HF872" s="319"/>
      <c r="HG872" s="319"/>
      <c r="HH872" s="319"/>
      <c r="HI872" s="319"/>
      <c r="HJ872" s="319"/>
      <c r="HK872" s="319"/>
      <c r="HL872" s="319"/>
      <c r="HM872" s="319"/>
      <c r="HN872" s="319"/>
      <c r="HO872" s="319"/>
      <c r="HP872" s="319"/>
      <c r="HQ872" s="319"/>
      <c r="HR872" s="319"/>
      <c r="HS872" s="319"/>
      <c r="HT872" s="319"/>
      <c r="HU872" s="319"/>
      <c r="HV872" s="319"/>
      <c r="HW872" s="319"/>
      <c r="HX872" s="319"/>
      <c r="HY872" s="319"/>
      <c r="HZ872" s="319"/>
      <c r="IA872" s="319"/>
      <c r="IB872" s="319"/>
      <c r="IC872" s="319"/>
      <c r="ID872" s="319"/>
      <c r="IE872" s="319"/>
      <c r="IF872" s="319"/>
      <c r="IG872" s="319"/>
      <c r="IH872" s="319"/>
      <c r="II872" s="319"/>
      <c r="IJ872" s="319"/>
      <c r="IK872" s="319"/>
      <c r="IL872" s="319"/>
      <c r="IM872" s="319"/>
      <c r="IN872" s="319"/>
      <c r="IO872" s="319"/>
      <c r="IP872" s="319"/>
      <c r="IQ872" s="319"/>
      <c r="IR872" s="319"/>
      <c r="IS872" s="319"/>
      <c r="IT872" s="319"/>
      <c r="IU872" s="319"/>
      <c r="IV872" s="319"/>
      <c r="IW872" s="319"/>
      <c r="IX872" s="319"/>
      <c r="IY872" s="319"/>
      <c r="IZ872" s="319"/>
      <c r="JA872" s="319"/>
      <c r="JB872" s="319"/>
      <c r="JC872" s="319"/>
      <c r="JD872" s="319"/>
      <c r="JE872" s="319"/>
      <c r="JF872" s="319"/>
      <c r="JG872" s="319"/>
      <c r="JH872" s="319"/>
      <c r="JI872" s="319"/>
      <c r="JJ872" s="319"/>
      <c r="JK872" s="319"/>
      <c r="JL872" s="319"/>
      <c r="JM872" s="319"/>
      <c r="JN872" s="319"/>
      <c r="JO872" s="319"/>
      <c r="JP872" s="319"/>
      <c r="JQ872" s="319"/>
      <c r="JR872" s="319"/>
      <c r="JS872" s="319"/>
      <c r="JT872" s="319"/>
      <c r="JU872" s="319"/>
      <c r="JV872" s="319"/>
      <c r="JW872" s="319"/>
      <c r="JX872" s="319"/>
      <c r="JY872" s="319"/>
      <c r="JZ872" s="319"/>
      <c r="KA872" s="319"/>
      <c r="KB872" s="319"/>
      <c r="KC872" s="319"/>
      <c r="KD872" s="319"/>
      <c r="KE872" s="319"/>
      <c r="KF872" s="319"/>
      <c r="KG872" s="319"/>
      <c r="KH872" s="319"/>
      <c r="KI872" s="319"/>
      <c r="KJ872" s="319"/>
      <c r="KK872" s="319"/>
      <c r="KL872" s="319"/>
      <c r="KM872" s="319"/>
      <c r="KN872" s="319"/>
      <c r="KO872" s="319"/>
      <c r="KP872" s="319"/>
      <c r="KQ872" s="319"/>
      <c r="KR872" s="319"/>
      <c r="KS872" s="319"/>
      <c r="KT872" s="319"/>
      <c r="KU872" s="319"/>
      <c r="KV872" s="319"/>
      <c r="KW872" s="319"/>
      <c r="KX872" s="319"/>
      <c r="KY872" s="319"/>
      <c r="KZ872" s="319"/>
      <c r="LA872" s="319"/>
      <c r="LB872" s="319"/>
      <c r="LC872" s="319"/>
      <c r="LD872" s="319"/>
      <c r="LE872" s="319"/>
      <c r="LF872" s="319"/>
      <c r="LG872" s="319"/>
      <c r="LH872" s="319"/>
      <c r="LI872" s="319"/>
      <c r="LJ872" s="319"/>
      <c r="LK872" s="319"/>
      <c r="LL872" s="319"/>
      <c r="LM872" s="319"/>
      <c r="LN872" s="319"/>
      <c r="LO872" s="319"/>
      <c r="LP872" s="319"/>
      <c r="LQ872" s="319"/>
      <c r="LR872" s="319"/>
      <c r="LS872" s="319"/>
      <c r="LT872" s="319"/>
      <c r="LU872" s="319"/>
      <c r="LV872" s="319"/>
      <c r="LW872" s="319"/>
      <c r="LX872" s="319"/>
      <c r="LY872" s="319"/>
      <c r="LZ872" s="319"/>
      <c r="MA872" s="319"/>
      <c r="MB872" s="319"/>
      <c r="MC872" s="319"/>
      <c r="MD872" s="319"/>
      <c r="ME872" s="319"/>
      <c r="MF872" s="319"/>
      <c r="MG872" s="319"/>
      <c r="MH872" s="319"/>
      <c r="MI872" s="319"/>
      <c r="MJ872" s="319"/>
      <c r="MK872" s="319"/>
      <c r="ML872" s="319"/>
      <c r="MM872" s="319"/>
      <c r="MN872" s="319"/>
      <c r="MO872" s="319"/>
      <c r="MP872" s="319"/>
      <c r="MQ872" s="319"/>
      <c r="MS872" s="241"/>
      <c r="MT872" s="362">
        <f t="shared" si="1214"/>
        <v>0</v>
      </c>
      <c r="MU872" s="363">
        <f t="shared" si="1231"/>
        <v>0</v>
      </c>
      <c r="MV872" s="363">
        <f t="shared" si="1201"/>
        <v>0</v>
      </c>
      <c r="MW872" s="363"/>
      <c r="MX872" s="363">
        <f t="shared" si="1202"/>
        <v>0</v>
      </c>
      <c r="MY872" s="363"/>
      <c r="MZ872" s="363">
        <f t="shared" si="1203"/>
        <v>0</v>
      </c>
      <c r="NA872" s="363"/>
      <c r="NB872" s="363">
        <f t="shared" si="1204"/>
        <v>0</v>
      </c>
      <c r="NC872" s="363"/>
      <c r="ND872" s="363">
        <f t="shared" si="1205"/>
        <v>0</v>
      </c>
      <c r="NE872" s="363"/>
      <c r="NF872" s="363">
        <f t="shared" si="1206"/>
        <v>0</v>
      </c>
      <c r="NG872" s="363"/>
      <c r="NH872" s="363">
        <f t="shared" si="1207"/>
        <v>0</v>
      </c>
      <c r="NI872" s="363"/>
      <c r="NJ872" s="363">
        <f t="shared" si="1208"/>
        <v>0</v>
      </c>
      <c r="NK872" s="363"/>
      <c r="NL872" s="363">
        <f t="shared" si="1215"/>
        <v>0</v>
      </c>
      <c r="NM872" s="364"/>
      <c r="NN872" s="370"/>
      <c r="NR872" s="318">
        <f t="shared" si="1209"/>
        <v>0</v>
      </c>
      <c r="NS872" s="318">
        <f t="shared" si="1210"/>
        <v>0</v>
      </c>
      <c r="NT872" s="318">
        <f t="shared" si="1211"/>
        <v>0</v>
      </c>
    </row>
    <row r="873" spans="1:384" s="318" customFormat="1" ht="10.199999999999999" customHeight="1" x14ac:dyDescent="0.3">
      <c r="A873" s="25"/>
      <c r="B873" s="389"/>
      <c r="C873" s="424"/>
      <c r="D873" s="15"/>
      <c r="E873" s="106"/>
      <c r="F873" s="106"/>
      <c r="G873" s="106"/>
      <c r="H873" s="399"/>
      <c r="I873" s="384">
        <f>Prenoms!$B$31</f>
        <v>0</v>
      </c>
      <c r="J873" s="385"/>
      <c r="K873" s="385"/>
      <c r="L873" s="385"/>
      <c r="M873" s="385"/>
      <c r="N873" s="86" t="str">
        <f>IF(NL873&lt;&gt;0,"",IF(Conges!AD65=0,"",Conges!AD65))</f>
        <v/>
      </c>
      <c r="O873" s="87"/>
      <c r="P873" s="88"/>
      <c r="Q873" s="88"/>
      <c r="R873" s="88"/>
      <c r="S873" s="88"/>
      <c r="T873" s="88"/>
      <c r="U873" s="88"/>
      <c r="V873" s="89"/>
      <c r="W873" s="87"/>
      <c r="X873" s="88"/>
      <c r="Y873" s="88"/>
      <c r="Z873" s="88"/>
      <c r="AA873" s="88"/>
      <c r="AB873" s="88"/>
      <c r="AC873" s="88"/>
      <c r="AD873" s="89"/>
      <c r="AE873" s="87"/>
      <c r="AF873" s="88"/>
      <c r="AG873" s="88"/>
      <c r="AH873" s="88"/>
      <c r="AI873" s="88"/>
      <c r="AJ873" s="89"/>
      <c r="AK873" s="87"/>
      <c r="AL873" s="88"/>
      <c r="AM873" s="88"/>
      <c r="AN873" s="88"/>
      <c r="AO873" s="88"/>
      <c r="AP873" s="88"/>
      <c r="AQ873" s="88"/>
      <c r="AR873" s="88"/>
      <c r="AS873" s="88"/>
      <c r="AT873" s="89"/>
      <c r="AU873" s="87"/>
      <c r="AV873" s="88"/>
      <c r="AW873" s="88"/>
      <c r="AX873" s="88"/>
      <c r="AY873" s="88"/>
      <c r="AZ873" s="88"/>
      <c r="BA873" s="88"/>
      <c r="BB873" s="89"/>
      <c r="BC873" s="90">
        <f>IF(NL873&lt;&gt;0,(IF(Conges!AD$65=0,0,3)),0)</f>
        <v>0</v>
      </c>
      <c r="BD873" s="417"/>
      <c r="BE873" s="386">
        <f>IF(OR(Conges!AD$65="A",Conges!AD$65="V"),Prenoms!L$31,NL873)</f>
        <v>0</v>
      </c>
      <c r="BF873" s="387"/>
      <c r="BG873" s="292"/>
      <c r="BH873" s="293">
        <f t="shared" si="1194"/>
        <v>0</v>
      </c>
      <c r="BI873" s="294" t="str">
        <f t="shared" si="1195"/>
        <v/>
      </c>
      <c r="BJ873" s="310">
        <v>0</v>
      </c>
      <c r="BK873" s="311">
        <f t="shared" si="1212"/>
        <v>0</v>
      </c>
      <c r="BL873" s="312">
        <f t="shared" si="1196"/>
        <v>0</v>
      </c>
      <c r="BM873" s="312">
        <f t="shared" si="1197"/>
        <v>0</v>
      </c>
      <c r="BN873" s="312">
        <f>SUM('Heures Pointage'!$ACD$30:$ACE$30)</f>
        <v>0</v>
      </c>
      <c r="BO873" s="312">
        <f>SUM('Heures et Indemnites'!$ACD$30:$ACE$30)</f>
        <v>0</v>
      </c>
      <c r="BP873" s="313">
        <f t="shared" si="1198"/>
        <v>0</v>
      </c>
      <c r="BQ873" s="313">
        <f>'Heures Pointage'!$ADB$30</f>
        <v>0</v>
      </c>
      <c r="BR873" s="314">
        <f t="shared" ref="BR873" si="1244">$BH$1083</f>
        <v>0</v>
      </c>
      <c r="BS873" s="151">
        <f>Prenoms!$C$31</f>
        <v>0</v>
      </c>
      <c r="BT873" s="180"/>
      <c r="BU873" s="280">
        <f>SUM('Heures et Indemnites'!$ACD$30:$ACE$30)</f>
        <v>0</v>
      </c>
      <c r="BV873" s="237">
        <f>SUM('Heures et Indemnites'!$ACD$6:$ACE$30)</f>
        <v>0</v>
      </c>
      <c r="BW873" s="280"/>
      <c r="BX873" s="237"/>
      <c r="BY873" s="319"/>
      <c r="BZ873" s="319"/>
      <c r="CA873" s="319"/>
      <c r="CB873" s="319"/>
      <c r="CC873" s="319"/>
      <c r="CD873" s="319"/>
      <c r="CE873" s="319"/>
      <c r="CF873" s="319"/>
      <c r="CG873" s="319"/>
      <c r="CH873" s="319"/>
      <c r="CI873" s="319"/>
      <c r="CJ873" s="319"/>
      <c r="CK873" s="319"/>
      <c r="CL873" s="319"/>
      <c r="CM873" s="319"/>
      <c r="CN873" s="319"/>
      <c r="CO873" s="319"/>
      <c r="CP873" s="319"/>
      <c r="CQ873" s="319"/>
      <c r="CR873" s="319"/>
      <c r="CS873" s="319"/>
      <c r="CT873" s="319"/>
      <c r="CU873" s="319"/>
      <c r="CV873" s="319"/>
      <c r="CW873" s="319"/>
      <c r="CX873" s="319"/>
      <c r="CY873" s="319"/>
      <c r="CZ873" s="319"/>
      <c r="DA873" s="319"/>
      <c r="DB873" s="319"/>
      <c r="DC873" s="319"/>
      <c r="DD873" s="319"/>
      <c r="DE873" s="319"/>
      <c r="DF873" s="319"/>
      <c r="DG873" s="319"/>
      <c r="DH873" s="319"/>
      <c r="DI873" s="319"/>
      <c r="DJ873" s="319"/>
      <c r="DK873" s="319"/>
      <c r="DL873" s="319"/>
      <c r="DM873" s="319"/>
      <c r="DN873" s="319"/>
      <c r="DO873" s="319"/>
      <c r="DP873" s="319"/>
      <c r="DQ873" s="319"/>
      <c r="DR873" s="319"/>
      <c r="DS873" s="319"/>
      <c r="DT873" s="319"/>
      <c r="DU873" s="319"/>
      <c r="DV873" s="319"/>
      <c r="DW873" s="319"/>
      <c r="DX873" s="319"/>
      <c r="DY873" s="319"/>
      <c r="DZ873" s="319"/>
      <c r="EA873" s="319"/>
      <c r="EB873" s="319"/>
      <c r="EC873" s="319"/>
      <c r="ED873" s="319"/>
      <c r="EE873" s="319"/>
      <c r="EF873" s="319"/>
      <c r="EG873" s="319"/>
      <c r="EH873" s="319"/>
      <c r="EI873" s="319"/>
      <c r="EJ873" s="319"/>
      <c r="EK873" s="319"/>
      <c r="EL873" s="319"/>
      <c r="EM873" s="319"/>
      <c r="EN873" s="319"/>
      <c r="EO873" s="319"/>
      <c r="EP873" s="319"/>
      <c r="EQ873" s="319"/>
      <c r="ER873" s="319"/>
      <c r="ES873" s="319"/>
      <c r="ET873" s="319"/>
      <c r="EU873" s="319"/>
      <c r="EV873" s="319"/>
      <c r="EW873" s="319"/>
      <c r="EX873" s="319"/>
      <c r="EY873" s="319"/>
      <c r="EZ873" s="319"/>
      <c r="FA873" s="319"/>
      <c r="FB873" s="319"/>
      <c r="FC873" s="319"/>
      <c r="FD873" s="319"/>
      <c r="FE873" s="319"/>
      <c r="FF873" s="319"/>
      <c r="FG873" s="319"/>
      <c r="FH873" s="319"/>
      <c r="FI873" s="319"/>
      <c r="FJ873" s="319"/>
      <c r="FK873" s="319"/>
      <c r="FL873" s="319"/>
      <c r="FM873" s="319"/>
      <c r="FN873" s="319"/>
      <c r="FO873" s="319"/>
      <c r="FP873" s="319"/>
      <c r="FQ873" s="319"/>
      <c r="FR873" s="319"/>
      <c r="FS873" s="319"/>
      <c r="FT873" s="319"/>
      <c r="FU873" s="319"/>
      <c r="FV873" s="319"/>
      <c r="FW873" s="319"/>
      <c r="FX873" s="319"/>
      <c r="FY873" s="319"/>
      <c r="FZ873" s="319"/>
      <c r="GA873" s="319"/>
      <c r="GB873" s="319"/>
      <c r="GC873" s="319"/>
      <c r="GD873" s="319"/>
      <c r="GE873" s="319"/>
      <c r="GF873" s="319"/>
      <c r="GG873" s="319"/>
      <c r="GH873" s="319"/>
      <c r="GI873" s="319"/>
      <c r="GJ873" s="319"/>
      <c r="GK873" s="319"/>
      <c r="GL873" s="319"/>
      <c r="GM873" s="319"/>
      <c r="GN873" s="319"/>
      <c r="GO873" s="319"/>
      <c r="GP873" s="319"/>
      <c r="GQ873" s="319"/>
      <c r="GR873" s="319"/>
      <c r="GS873" s="319"/>
      <c r="GT873" s="319"/>
      <c r="GU873" s="319"/>
      <c r="GV873" s="319"/>
      <c r="GW873" s="319"/>
      <c r="GX873" s="319"/>
      <c r="GY873" s="319"/>
      <c r="GZ873" s="319"/>
      <c r="HA873" s="319"/>
      <c r="HB873" s="319"/>
      <c r="HC873" s="319"/>
      <c r="HD873" s="319"/>
      <c r="HE873" s="319"/>
      <c r="HF873" s="319"/>
      <c r="HG873" s="319"/>
      <c r="HH873" s="319"/>
      <c r="HI873" s="319"/>
      <c r="HJ873" s="319"/>
      <c r="HK873" s="319"/>
      <c r="HL873" s="319"/>
      <c r="HM873" s="319"/>
      <c r="HN873" s="319"/>
      <c r="HO873" s="319"/>
      <c r="HP873" s="319"/>
      <c r="HQ873" s="319"/>
      <c r="HR873" s="319"/>
      <c r="HS873" s="319"/>
      <c r="HT873" s="319"/>
      <c r="HU873" s="319"/>
      <c r="HV873" s="319"/>
      <c r="HW873" s="319"/>
      <c r="HX873" s="319"/>
      <c r="HY873" s="319"/>
      <c r="HZ873" s="319"/>
      <c r="IA873" s="319"/>
      <c r="IB873" s="319"/>
      <c r="IC873" s="319"/>
      <c r="ID873" s="319"/>
      <c r="IE873" s="319"/>
      <c r="IF873" s="319"/>
      <c r="IG873" s="319"/>
      <c r="IH873" s="319"/>
      <c r="II873" s="319"/>
      <c r="IJ873" s="319"/>
      <c r="IK873" s="319"/>
      <c r="IL873" s="319"/>
      <c r="IM873" s="319"/>
      <c r="IN873" s="319"/>
      <c r="IO873" s="319"/>
      <c r="IP873" s="319"/>
      <c r="IQ873" s="319"/>
      <c r="IR873" s="319"/>
      <c r="IS873" s="319"/>
      <c r="IT873" s="319"/>
      <c r="IU873" s="319"/>
      <c r="IV873" s="319"/>
      <c r="IW873" s="319"/>
      <c r="IX873" s="319"/>
      <c r="IY873" s="319"/>
      <c r="IZ873" s="319"/>
      <c r="JA873" s="319"/>
      <c r="JB873" s="319"/>
      <c r="JC873" s="319"/>
      <c r="JD873" s="319"/>
      <c r="JE873" s="319"/>
      <c r="JF873" s="319"/>
      <c r="JG873" s="319"/>
      <c r="JH873" s="319"/>
      <c r="JI873" s="319"/>
      <c r="JJ873" s="319"/>
      <c r="JK873" s="319"/>
      <c r="JL873" s="319"/>
      <c r="JM873" s="319"/>
      <c r="JN873" s="319"/>
      <c r="JO873" s="319"/>
      <c r="JP873" s="319"/>
      <c r="JQ873" s="319"/>
      <c r="JR873" s="319"/>
      <c r="JS873" s="319"/>
      <c r="JT873" s="319"/>
      <c r="JU873" s="319"/>
      <c r="JV873" s="319"/>
      <c r="JW873" s="319"/>
      <c r="JX873" s="319"/>
      <c r="JY873" s="319"/>
      <c r="JZ873" s="319"/>
      <c r="KA873" s="319"/>
      <c r="KB873" s="319"/>
      <c r="KC873" s="319"/>
      <c r="KD873" s="319"/>
      <c r="KE873" s="319"/>
      <c r="KF873" s="319"/>
      <c r="KG873" s="319"/>
      <c r="KH873" s="319"/>
      <c r="KI873" s="319"/>
      <c r="KJ873" s="319"/>
      <c r="KK873" s="319"/>
      <c r="KL873" s="319"/>
      <c r="KM873" s="319"/>
      <c r="KN873" s="319"/>
      <c r="KO873" s="319"/>
      <c r="KP873" s="319"/>
      <c r="KQ873" s="319"/>
      <c r="KR873" s="319"/>
      <c r="KS873" s="319"/>
      <c r="KT873" s="319"/>
      <c r="KU873" s="319"/>
      <c r="KV873" s="319"/>
      <c r="KW873" s="319"/>
      <c r="KX873" s="319"/>
      <c r="KY873" s="319"/>
      <c r="KZ873" s="319"/>
      <c r="LA873" s="319"/>
      <c r="LB873" s="319"/>
      <c r="LC873" s="319"/>
      <c r="LD873" s="319"/>
      <c r="LE873" s="319"/>
      <c r="LF873" s="319"/>
      <c r="LG873" s="319"/>
      <c r="LH873" s="319"/>
      <c r="LI873" s="319"/>
      <c r="LJ873" s="319"/>
      <c r="LK873" s="319"/>
      <c r="LL873" s="319"/>
      <c r="LM873" s="319"/>
      <c r="LN873" s="319"/>
      <c r="LO873" s="319"/>
      <c r="LP873" s="319"/>
      <c r="LQ873" s="319"/>
      <c r="LR873" s="319"/>
      <c r="LS873" s="319"/>
      <c r="LT873" s="319"/>
      <c r="LU873" s="319"/>
      <c r="LV873" s="319"/>
      <c r="LW873" s="319"/>
      <c r="LX873" s="319"/>
      <c r="LY873" s="319"/>
      <c r="LZ873" s="319"/>
      <c r="MA873" s="319"/>
      <c r="MB873" s="319"/>
      <c r="MC873" s="319"/>
      <c r="MD873" s="319"/>
      <c r="ME873" s="319"/>
      <c r="MF873" s="319"/>
      <c r="MG873" s="319"/>
      <c r="MH873" s="319"/>
      <c r="MI873" s="319"/>
      <c r="MJ873" s="319"/>
      <c r="MK873" s="319"/>
      <c r="ML873" s="319"/>
      <c r="MM873" s="319"/>
      <c r="MN873" s="319"/>
      <c r="MO873" s="319"/>
      <c r="MP873" s="319"/>
      <c r="MQ873" s="319"/>
      <c r="MS873" s="241"/>
      <c r="MT873" s="388">
        <f t="shared" si="1214"/>
        <v>0</v>
      </c>
      <c r="MU873" s="371">
        <f t="shared" si="1231"/>
        <v>0</v>
      </c>
      <c r="MV873" s="371">
        <f t="shared" si="1201"/>
        <v>0</v>
      </c>
      <c r="MW873" s="371"/>
      <c r="MX873" s="371">
        <f t="shared" si="1202"/>
        <v>0</v>
      </c>
      <c r="MY873" s="371"/>
      <c r="MZ873" s="371">
        <f t="shared" si="1203"/>
        <v>0</v>
      </c>
      <c r="NA873" s="371"/>
      <c r="NB873" s="371">
        <f t="shared" si="1204"/>
        <v>0</v>
      </c>
      <c r="NC873" s="371"/>
      <c r="ND873" s="371">
        <f t="shared" si="1205"/>
        <v>0</v>
      </c>
      <c r="NE873" s="371"/>
      <c r="NF873" s="371">
        <f t="shared" si="1206"/>
        <v>0</v>
      </c>
      <c r="NG873" s="371"/>
      <c r="NH873" s="371">
        <f t="shared" si="1207"/>
        <v>0</v>
      </c>
      <c r="NI873" s="371"/>
      <c r="NJ873" s="371">
        <f t="shared" si="1208"/>
        <v>0</v>
      </c>
      <c r="NK873" s="371"/>
      <c r="NL873" s="371">
        <f t="shared" si="1215"/>
        <v>0</v>
      </c>
      <c r="NM873" s="372"/>
      <c r="NN873" s="370"/>
      <c r="NR873" s="318">
        <f t="shared" si="1209"/>
        <v>0</v>
      </c>
      <c r="NS873" s="318">
        <f t="shared" si="1210"/>
        <v>0</v>
      </c>
      <c r="NT873" s="318">
        <f t="shared" si="1211"/>
        <v>0</v>
      </c>
    </row>
    <row r="874" spans="1:384" s="121" customFormat="1" ht="10.199999999999999" customHeight="1" x14ac:dyDescent="0.2">
      <c r="A874" s="116"/>
      <c r="B874" s="389"/>
      <c r="C874" s="424"/>
      <c r="D874" s="117"/>
      <c r="E874" s="14"/>
      <c r="F874" s="14"/>
      <c r="G874" s="14"/>
      <c r="H874" s="118"/>
      <c r="I874" s="427" t="str">
        <f>I839</f>
        <v>CREPIERE</v>
      </c>
      <c r="J874" s="427"/>
      <c r="K874" s="427"/>
      <c r="L874" s="427"/>
      <c r="M874" s="427"/>
      <c r="N874" s="428"/>
      <c r="O874" s="143" t="str">
        <f>IF('Chiffres et fonctions'!$J$3=1,IF(COUNTIF(O844:O873,1)=0,IF(COUNTIF(O844:O873,4)=0,"","+"&amp;COUNTIF(O844:O873,4)),COUNTIF(O844:O873,1)&amp;IF(COUNTIF(O844:O873,4)=0,"","+"&amp;COUNTIF(O844:O873,4))),IF('Chiffres et fonctions'!$J$3=2,IF(30-(COUNTIF(O844:O873,""))-(COUNTIF(O844:O873,4))=0,"",30-(COUNTIF(O844:O873,""))-(COUNTIF(O844:O873,4))),""))</f>
        <v/>
      </c>
      <c r="P874" s="144" t="str">
        <f>IF('Chiffres et fonctions'!$J$3=1,IF(COUNTIF(P844:P873,1)=0,IF(COUNTIF(P844:P873,4)=0,"","+"&amp;COUNTIF(P844:P873,4)),COUNTIF(P844:P873,1)&amp;IF(COUNTIF(P844:P873,4)=0,"","+"&amp;COUNTIF(P844:P873,4))),IF('Chiffres et fonctions'!$J$3=2,IF(30-(COUNTIF(P844:P873,""))-(COUNTIF(P844:P873,4))=0,"",30-(COUNTIF(P844:P873,""))-(COUNTIF(P844:P873,4))),""))</f>
        <v/>
      </c>
      <c r="Q874" s="143" t="str">
        <f>IF('Chiffres et fonctions'!$J$3=1,IF(COUNTIF(Q844:Q873,1)=0,IF(COUNTIF(Q844:Q873,4)=0,"","+"&amp;COUNTIF(Q844:Q873,4)),COUNTIF(Q844:Q873,1)&amp;IF(COUNTIF(Q844:Q873,4)=0,"","+"&amp;COUNTIF(Q844:Q873,4))),IF('Chiffres et fonctions'!$J$3=2,IF(30-(COUNTIF(Q844:Q873,""))-(COUNTIF(Q844:Q873,4))=0,"",30-(COUNTIF(Q844:Q873,""))-(COUNTIF(Q844:Q873,4))),""))</f>
        <v/>
      </c>
      <c r="R874" s="144" t="str">
        <f>IF('Chiffres et fonctions'!$J$3=1,IF(COUNTIF(R844:R873,1)=0,IF(COUNTIF(R844:R873,4)=0,"","+"&amp;COUNTIF(R844:R873,4)),COUNTIF(R844:R873,1)&amp;IF(COUNTIF(R844:R873,4)=0,"","+"&amp;COUNTIF(R844:R873,4))),IF('Chiffres et fonctions'!$J$3=2,IF(30-(COUNTIF(R844:R873,""))-(COUNTIF(R844:R873,4))=0,"",30-(COUNTIF(R844:R873,""))-(COUNTIF(R844:R873,4))),""))</f>
        <v/>
      </c>
      <c r="S874" s="143" t="str">
        <f>IF('Chiffres et fonctions'!$J$3=1,IF(COUNTIF(S844:S873,1)=0,IF(COUNTIF(S844:S873,4)=0,"","+"&amp;COUNTIF(S844:S873,4)),COUNTIF(S844:S873,1)&amp;IF(COUNTIF(S844:S873,4)=0,"","+"&amp;COUNTIF(S844:S873,4))),IF('Chiffres et fonctions'!$J$3=2,IF(30-(COUNTIF(S844:S873,""))-(COUNTIF(S844:S873,4))=0,"",30-(COUNTIF(S844:S873,""))-(COUNTIF(S844:S873,4))),""))</f>
        <v/>
      </c>
      <c r="T874" s="144" t="str">
        <f>IF('Chiffres et fonctions'!$J$3=1,IF(COUNTIF(T844:T873,1)=0,IF(COUNTIF(T844:T873,4)=0,"","+"&amp;COUNTIF(T844:T873,4)),COUNTIF(T844:T873,1)&amp;IF(COUNTIF(T844:T873,4)=0,"","+"&amp;COUNTIF(T844:T873,4))),IF('Chiffres et fonctions'!$J$3=2,IF(30-(COUNTIF(T844:T873,""))-(COUNTIF(T844:T873,4))=0,"",30-(COUNTIF(T844:T873,""))-(COUNTIF(T844:T873,4))),""))</f>
        <v/>
      </c>
      <c r="U874" s="143" t="str">
        <f>IF('Chiffres et fonctions'!$J$3=1,IF(COUNTIF(U844:U873,1)=0,IF(COUNTIF(U844:U873,4)=0,"","+"&amp;COUNTIF(U844:U873,4)),COUNTIF(U844:U873,1)&amp;IF(COUNTIF(U844:U873,4)=0,"","+"&amp;COUNTIF(U844:U873,4))),IF('Chiffres et fonctions'!$J$3=2,IF(30-(COUNTIF(U844:U873,""))-(COUNTIF(U844:U873,4))=0,"",30-(COUNTIF(U844:U873,""))-(COUNTIF(U844:U873,4))),""))</f>
        <v/>
      </c>
      <c r="V874" s="144" t="str">
        <f>IF('Chiffres et fonctions'!$J$3=1,IF(COUNTIF(V844:V873,1)=0,IF(COUNTIF(V844:V873,4)=0,"","+"&amp;COUNTIF(V844:V873,4)),COUNTIF(V844:V873,1)&amp;IF(COUNTIF(V844:V873,4)=0,"","+"&amp;COUNTIF(V844:V873,4))),IF('Chiffres et fonctions'!$J$3=2,IF(30-(COUNTIF(V844:V873,""))-(COUNTIF(V844:V873,4))=0,"",30-(COUNTIF(V844:V873,""))-(COUNTIF(V844:V873,4))),""))</f>
        <v/>
      </c>
      <c r="W874" s="143" t="str">
        <f>IF('Chiffres et fonctions'!$J$3=1,IF(COUNTIF(W844:W873,1)=0,IF(COUNTIF(W844:W873,4)=0,"","+"&amp;COUNTIF(W844:W873,4)),COUNTIF(W844:W873,1)&amp;IF(COUNTIF(W844:W873,4)=0,"","+"&amp;COUNTIF(W844:W873,4))),IF('Chiffres et fonctions'!$J$3=2,IF(30-(COUNTIF(W844:W873,""))-(COUNTIF(W844:W873,4))=0,"",30-(COUNTIF(W844:W873,""))-(COUNTIF(W844:W873,4))),""))</f>
        <v/>
      </c>
      <c r="X874" s="144" t="str">
        <f>IF('Chiffres et fonctions'!$J$3=1,IF(COUNTIF(X844:X873,1)=0,IF(COUNTIF(X844:X873,4)=0,"","+"&amp;COUNTIF(X844:X873,4)),COUNTIF(X844:X873,1)&amp;IF(COUNTIF(X844:X873,4)=0,"","+"&amp;COUNTIF(X844:X873,4))),IF('Chiffres et fonctions'!$J$3=2,IF(30-(COUNTIF(X844:X873,""))-(COUNTIF(X844:X873,4))=0,"",30-(COUNTIF(X844:X873,""))-(COUNTIF(X844:X873,4))),""))</f>
        <v/>
      </c>
      <c r="Y874" s="143" t="str">
        <f>IF('Chiffres et fonctions'!$J$3=1,IF(COUNTIF(Y844:Y873,1)=0,IF(COUNTIF(Y844:Y873,4)=0,"","+"&amp;COUNTIF(Y844:Y873,4)),COUNTIF(Y844:Y873,1)&amp;IF(COUNTIF(Y844:Y873,4)=0,"","+"&amp;COUNTIF(Y844:Y873,4))),IF('Chiffres et fonctions'!$J$3=2,IF(30-(COUNTIF(Y844:Y873,""))-(COUNTIF(Y844:Y873,4))=0,"",30-(COUNTIF(Y844:Y873,""))-(COUNTIF(Y844:Y873,4))),""))</f>
        <v/>
      </c>
      <c r="Z874" s="144" t="str">
        <f>IF('Chiffres et fonctions'!$J$3=1,IF(COUNTIF(Z844:Z873,1)=0,IF(COUNTIF(Z844:Z873,4)=0,"","+"&amp;COUNTIF(Z844:Z873,4)),COUNTIF(Z844:Z873,1)&amp;IF(COUNTIF(Z844:Z873,4)=0,"","+"&amp;COUNTIF(Z844:Z873,4))),IF('Chiffres et fonctions'!$J$3=2,IF(30-(COUNTIF(Z844:Z873,""))-(COUNTIF(Z844:Z873,4))=0,"",30-(COUNTIF(Z844:Z873,""))-(COUNTIF(Z844:Z873,4))),""))</f>
        <v/>
      </c>
      <c r="AA874" s="143" t="str">
        <f>IF('Chiffres et fonctions'!$J$3=1,IF(COUNTIF(AA844:AA873,1)=0,IF(COUNTIF(AA844:AA873,4)=0,"","+"&amp;COUNTIF(AA844:AA873,4)),COUNTIF(AA844:AA873,1)&amp;IF(COUNTIF(AA844:AA873,4)=0,"","+"&amp;COUNTIF(AA844:AA873,4))),IF('Chiffres et fonctions'!$J$3=2,IF(30-(COUNTIF(AA844:AA873,""))-(COUNTIF(AA844:AA873,4))=0,"",30-(COUNTIF(AA844:AA873,""))-(COUNTIF(AA844:AA873,4))),""))</f>
        <v/>
      </c>
      <c r="AB874" s="144" t="str">
        <f>IF('Chiffres et fonctions'!$J$3=1,IF(COUNTIF(AB844:AB873,1)=0,IF(COUNTIF(AB844:AB873,4)=0,"","+"&amp;COUNTIF(AB844:AB873,4)),COUNTIF(AB844:AB873,1)&amp;IF(COUNTIF(AB844:AB873,4)=0,"","+"&amp;COUNTIF(AB844:AB873,4))),IF('Chiffres et fonctions'!$J$3=2,IF(30-(COUNTIF(AB844:AB873,""))-(COUNTIF(AB844:AB873,4))=0,"",30-(COUNTIF(AB844:AB873,""))-(COUNTIF(AB844:AB873,4))),""))</f>
        <v/>
      </c>
      <c r="AC874" s="143" t="str">
        <f>IF('Chiffres et fonctions'!$J$3=1,IF(COUNTIF(AC844:AC873,1)=0,IF(COUNTIF(AC844:AC873,4)=0,"","+"&amp;COUNTIF(AC844:AC873,4)),COUNTIF(AC844:AC873,1)&amp;IF(COUNTIF(AC844:AC873,4)=0,"","+"&amp;COUNTIF(AC844:AC873,4))),IF('Chiffres et fonctions'!$J$3=2,IF(30-(COUNTIF(AC844:AC873,""))-(COUNTIF(AC844:AC873,4))=0,"",30-(COUNTIF(AC844:AC873,""))-(COUNTIF(AC844:AC873,4))),""))</f>
        <v/>
      </c>
      <c r="AD874" s="144" t="str">
        <f>IF('Chiffres et fonctions'!$J$3=1,IF(COUNTIF(AD844:AD873,1)=0,IF(COUNTIF(AD844:AD873,4)=0,"","+"&amp;COUNTIF(AD844:AD873,4)),COUNTIF(AD844:AD873,1)&amp;IF(COUNTIF(AD844:AD873,4)=0,"","+"&amp;COUNTIF(AD844:AD873,4))),IF('Chiffres et fonctions'!$J$3=2,IF(30-(COUNTIF(AD844:AD873,""))-(COUNTIF(AD844:AD873,4))=0,"",30-(COUNTIF(AD844:AD873,""))-(COUNTIF(AD844:AD873,4))),""))</f>
        <v/>
      </c>
      <c r="AE874" s="143" t="str">
        <f>IF('Chiffres et fonctions'!$J$3=1,IF(COUNTIF(AE844:AE873,1)=0,IF(COUNTIF(AE844:AE873,4)=0,"","+"&amp;COUNTIF(AE844:AE873,4)),COUNTIF(AE844:AE873,1)&amp;IF(COUNTIF(AE844:AE873,4)=0,"","+"&amp;COUNTIF(AE844:AE873,4))),IF('Chiffres et fonctions'!$J$3=2,IF(30-(COUNTIF(AE844:AE873,""))-(COUNTIF(AE844:AE873,4))=0,"",30-(COUNTIF(AE844:AE873,""))-(COUNTIF(AE844:AE873,4))),""))</f>
        <v/>
      </c>
      <c r="AF874" s="144" t="str">
        <f>IF('Chiffres et fonctions'!$J$3=1,IF(COUNTIF(AF844:AF873,1)=0,IF(COUNTIF(AF844:AF873,4)=0,"","+"&amp;COUNTIF(AF844:AF873,4)),COUNTIF(AF844:AF873,1)&amp;IF(COUNTIF(AF844:AF873,4)=0,"","+"&amp;COUNTIF(AF844:AF873,4))),IF('Chiffres et fonctions'!$J$3=2,IF(30-(COUNTIF(AF844:AF873,""))-(COUNTIF(AF844:AF873,4))=0,"",30-(COUNTIF(AF844:AF873,""))-(COUNTIF(AF844:AF873,4))),""))</f>
        <v/>
      </c>
      <c r="AG874" s="143" t="str">
        <f>IF('Chiffres et fonctions'!$J$3=1,IF(COUNTIF(AG844:AG873,1)=0,IF(COUNTIF(AG844:AG873,4)=0,"","+"&amp;COUNTIF(AG844:AG873,4)),COUNTIF(AG844:AG873,1)&amp;IF(COUNTIF(AG844:AG873,4)=0,"","+"&amp;COUNTIF(AG844:AG873,4))),IF('Chiffres et fonctions'!$J$3=2,IF(30-(COUNTIF(AG844:AG873,""))-(COUNTIF(AG844:AG873,4))=0,"",30-(COUNTIF(AG844:AG873,""))-(COUNTIF(AG844:AG873,4))),""))</f>
        <v/>
      </c>
      <c r="AH874" s="144" t="str">
        <f>IF('Chiffres et fonctions'!$J$3=1,IF(COUNTIF(AH844:AH873,1)=0,IF(COUNTIF(AH844:AH873,4)=0,"","+"&amp;COUNTIF(AH844:AH873,4)),COUNTIF(AH844:AH873,1)&amp;IF(COUNTIF(AH844:AH873,4)=0,"","+"&amp;COUNTIF(AH844:AH873,4))),IF('Chiffres et fonctions'!$J$3=2,IF(30-(COUNTIF(AH844:AH873,""))-(COUNTIF(AH844:AH873,4))=0,"",30-(COUNTIF(AH844:AH873,""))-(COUNTIF(AH844:AH873,4))),""))</f>
        <v/>
      </c>
      <c r="AI874" s="143" t="str">
        <f>IF('Chiffres et fonctions'!$J$3=1,IF(COUNTIF(AI844:AI873,1)=0,IF(COUNTIF(AI844:AI873,4)=0,"","+"&amp;COUNTIF(AI844:AI873,4)),COUNTIF(AI844:AI873,1)&amp;IF(COUNTIF(AI844:AI873,4)=0,"","+"&amp;COUNTIF(AI844:AI873,4))),IF('Chiffres et fonctions'!$J$3=2,IF(30-(COUNTIF(AI844:AI873,""))-(COUNTIF(AI844:AI873,4))=0,"",30-(COUNTIF(AI844:AI873,""))-(COUNTIF(AI844:AI873,4))),""))</f>
        <v/>
      </c>
      <c r="AJ874" s="144" t="str">
        <f>IF('Chiffres et fonctions'!$J$3=1,IF(COUNTIF(AJ844:AJ873,1)=0,IF(COUNTIF(AJ844:AJ873,4)=0,"","+"&amp;COUNTIF(AJ844:AJ873,4)),COUNTIF(AJ844:AJ873,1)&amp;IF(COUNTIF(AJ844:AJ873,4)=0,"","+"&amp;COUNTIF(AJ844:AJ873,4))),IF('Chiffres et fonctions'!$J$3=2,IF(30-(COUNTIF(AJ844:AJ873,""))-(COUNTIF(AJ844:AJ873,4))=0,"",30-(COUNTIF(AJ844:AJ873,""))-(COUNTIF(AJ844:AJ873,4))),""))</f>
        <v/>
      </c>
      <c r="AK874" s="143" t="str">
        <f>IF('Chiffres et fonctions'!$J$3=1,IF(COUNTIF(AK844:AK873,1)=0,IF(COUNTIF(AK844:AK873,4)=0,"","+"&amp;COUNTIF(AK844:AK873,4)),COUNTIF(AK844:AK873,1)&amp;IF(COUNTIF(AK844:AK873,4)=0,"","+"&amp;COUNTIF(AK844:AK873,4))),IF('Chiffres et fonctions'!$J$3=2,IF(30-(COUNTIF(AK844:AK873,""))-(COUNTIF(AK844:AK873,4))=0,"",30-(COUNTIF(AK844:AK873,""))-(COUNTIF(AK844:AK873,4))),""))</f>
        <v/>
      </c>
      <c r="AL874" s="144" t="str">
        <f>IF('Chiffres et fonctions'!$J$3=1,IF(COUNTIF(AL844:AL873,1)=0,IF(COUNTIF(AL844:AL873,4)=0,"","+"&amp;COUNTIF(AL844:AL873,4)),COUNTIF(AL844:AL873,1)&amp;IF(COUNTIF(AL844:AL873,4)=0,"","+"&amp;COUNTIF(AL844:AL873,4))),IF('Chiffres et fonctions'!$J$3=2,IF(30-(COUNTIF(AL844:AL873,""))-(COUNTIF(AL844:AL873,4))=0,"",30-(COUNTIF(AL844:AL873,""))-(COUNTIF(AL844:AL873,4))),""))</f>
        <v/>
      </c>
      <c r="AM874" s="143" t="str">
        <f>IF('Chiffres et fonctions'!$J$3=1,IF(COUNTIF(AM844:AM873,1)=0,IF(COUNTIF(AM844:AM873,4)=0,"","+"&amp;COUNTIF(AM844:AM873,4)),COUNTIF(AM844:AM873,1)&amp;IF(COUNTIF(AM844:AM873,4)=0,"","+"&amp;COUNTIF(AM844:AM873,4))),IF('Chiffres et fonctions'!$J$3=2,IF(30-(COUNTIF(AM844:AM873,""))-(COUNTIF(AM844:AM873,4))=0,"",30-(COUNTIF(AM844:AM873,""))-(COUNTIF(AM844:AM873,4))),""))</f>
        <v/>
      </c>
      <c r="AN874" s="144" t="str">
        <f>IF('Chiffres et fonctions'!$J$3=1,IF(COUNTIF(AN844:AN873,1)=0,IF(COUNTIF(AN844:AN873,4)=0,"","+"&amp;COUNTIF(AN844:AN873,4)),COUNTIF(AN844:AN873,1)&amp;IF(COUNTIF(AN844:AN873,4)=0,"","+"&amp;COUNTIF(AN844:AN873,4))),IF('Chiffres et fonctions'!$J$3=2,IF(30-(COUNTIF(AN844:AN873,""))-(COUNTIF(AN844:AN873,4))=0,"",30-(COUNTIF(AN844:AN873,""))-(COUNTIF(AN844:AN873,4))),""))</f>
        <v/>
      </c>
      <c r="AO874" s="143" t="str">
        <f>IF('Chiffres et fonctions'!$J$3=1,IF(COUNTIF(AO844:AO873,1)=0,IF(COUNTIF(AO844:AO873,4)=0,"","+"&amp;COUNTIF(AO844:AO873,4)),COUNTIF(AO844:AO873,1)&amp;IF(COUNTIF(AO844:AO873,4)=0,"","+"&amp;COUNTIF(AO844:AO873,4))),IF('Chiffres et fonctions'!$J$3=2,IF(30-(COUNTIF(AO844:AO873,""))-(COUNTIF(AO844:AO873,4))=0,"",30-(COUNTIF(AO844:AO873,""))-(COUNTIF(AO844:AO873,4))),""))</f>
        <v/>
      </c>
      <c r="AP874" s="144" t="str">
        <f>IF('Chiffres et fonctions'!$J$3=1,IF(COUNTIF(AP844:AP873,1)=0,IF(COUNTIF(AP844:AP873,4)=0,"","+"&amp;COUNTIF(AP844:AP873,4)),COUNTIF(AP844:AP873,1)&amp;IF(COUNTIF(AP844:AP873,4)=0,"","+"&amp;COUNTIF(AP844:AP873,4))),IF('Chiffres et fonctions'!$J$3=2,IF(30-(COUNTIF(AP844:AP873,""))-(COUNTIF(AP844:AP873,4))=0,"",30-(COUNTIF(AP844:AP873,""))-(COUNTIF(AP844:AP873,4))),""))</f>
        <v/>
      </c>
      <c r="AQ874" s="143" t="str">
        <f>IF('Chiffres et fonctions'!$J$3=1,IF(COUNTIF(AQ844:AQ873,1)=0,IF(COUNTIF(AQ844:AQ873,4)=0,"","+"&amp;COUNTIF(AQ844:AQ873,4)),COUNTIF(AQ844:AQ873,1)&amp;IF(COUNTIF(AQ844:AQ873,4)=0,"","+"&amp;COUNTIF(AQ844:AQ873,4))),IF('Chiffres et fonctions'!$J$3=2,IF(30-(COUNTIF(AQ844:AQ873,""))-(COUNTIF(AQ844:AQ873,4))=0,"",30-(COUNTIF(AQ844:AQ873,""))-(COUNTIF(AQ844:AQ873,4))),""))</f>
        <v/>
      </c>
      <c r="AR874" s="144" t="str">
        <f>IF('Chiffres et fonctions'!$J$3=1,IF(COUNTIF(AR844:AR873,1)=0,IF(COUNTIF(AR844:AR873,4)=0,"","+"&amp;COUNTIF(AR844:AR873,4)),COUNTIF(AR844:AR873,1)&amp;IF(COUNTIF(AR844:AR873,4)=0,"","+"&amp;COUNTIF(AR844:AR873,4))),IF('Chiffres et fonctions'!$J$3=2,IF(30-(COUNTIF(AR844:AR873,""))-(COUNTIF(AR844:AR873,4))=0,"",30-(COUNTIF(AR844:AR873,""))-(COUNTIF(AR844:AR873,4))),""))</f>
        <v/>
      </c>
      <c r="AS874" s="143" t="str">
        <f>IF('Chiffres et fonctions'!$J$3=1,IF(COUNTIF(AS844:AS873,1)=0,IF(COUNTIF(AS844:AS873,4)=0,"","+"&amp;COUNTIF(AS844:AS873,4)),COUNTIF(AS844:AS873,1)&amp;IF(COUNTIF(AS844:AS873,4)=0,"","+"&amp;COUNTIF(AS844:AS873,4))),IF('Chiffres et fonctions'!$J$3=2,IF(30-(COUNTIF(AS844:AS873,""))-(COUNTIF(AS844:AS873,4))=0,"",30-(COUNTIF(AS844:AS873,""))-(COUNTIF(AS844:AS873,4))),""))</f>
        <v/>
      </c>
      <c r="AT874" s="144" t="str">
        <f>IF('Chiffres et fonctions'!$J$3=1,IF(COUNTIF(AT844:AT873,1)=0,IF(COUNTIF(AT844:AT873,4)=0,"","+"&amp;COUNTIF(AT844:AT873,4)),COUNTIF(AT844:AT873,1)&amp;IF(COUNTIF(AT844:AT873,4)=0,"","+"&amp;COUNTIF(AT844:AT873,4))),IF('Chiffres et fonctions'!$J$3=2,IF(30-(COUNTIF(AT844:AT873,""))-(COUNTIF(AT844:AT873,4))=0,"",30-(COUNTIF(AT844:AT873,""))-(COUNTIF(AT844:AT873,4))),""))</f>
        <v/>
      </c>
      <c r="AU874" s="143" t="str">
        <f>IF('Chiffres et fonctions'!$J$3=1,IF(COUNTIF(AU844:AU873,1)=0,IF(COUNTIF(AU844:AU873,4)=0,"","+"&amp;COUNTIF(AU844:AU873,4)),COUNTIF(AU844:AU873,1)&amp;IF(COUNTIF(AU844:AU873,4)=0,"","+"&amp;COUNTIF(AU844:AU873,4))),IF('Chiffres et fonctions'!$J$3=2,IF(30-(COUNTIF(AU844:AU873,""))-(COUNTIF(AU844:AU873,4))=0,"",30-(COUNTIF(AU844:AU873,""))-(COUNTIF(AU844:AU873,4))),""))</f>
        <v/>
      </c>
      <c r="AV874" s="144" t="str">
        <f>IF('Chiffres et fonctions'!$J$3=1,IF(COUNTIF(AV844:AV873,1)=0,IF(COUNTIF(AV844:AV873,4)=0,"","+"&amp;COUNTIF(AV844:AV873,4)),COUNTIF(AV844:AV873,1)&amp;IF(COUNTIF(AV844:AV873,4)=0,"","+"&amp;COUNTIF(AV844:AV873,4))),IF('Chiffres et fonctions'!$J$3=2,IF(30-(COUNTIF(AV844:AV873,""))-(COUNTIF(AV844:AV873,4))=0,"",30-(COUNTIF(AV844:AV873,""))-(COUNTIF(AV844:AV873,4))),""))</f>
        <v/>
      </c>
      <c r="AW874" s="143" t="str">
        <f>IF('Chiffres et fonctions'!$J$3=1,IF(COUNTIF(AW844:AW873,1)=0,IF(COUNTIF(AW844:AW873,4)=0,"","+"&amp;COUNTIF(AW844:AW873,4)),COUNTIF(AW844:AW873,1)&amp;IF(COUNTIF(AW844:AW873,4)=0,"","+"&amp;COUNTIF(AW844:AW873,4))),IF('Chiffres et fonctions'!$J$3=2,IF(30-(COUNTIF(AW844:AW873,""))-(COUNTIF(AW844:AW873,4))=0,"",30-(COUNTIF(AW844:AW873,""))-(COUNTIF(AW844:AW873,4))),""))</f>
        <v/>
      </c>
      <c r="AX874" s="144" t="str">
        <f>IF('Chiffres et fonctions'!$J$3=1,IF(COUNTIF(AX844:AX873,1)=0,IF(COUNTIF(AX844:AX873,4)=0,"","+"&amp;COUNTIF(AX844:AX873,4)),COUNTIF(AX844:AX873,1)&amp;IF(COUNTIF(AX844:AX873,4)=0,"","+"&amp;COUNTIF(AX844:AX873,4))),IF('Chiffres et fonctions'!$J$3=2,IF(30-(COUNTIF(AX844:AX873,""))-(COUNTIF(AX844:AX873,4))=0,"",30-(COUNTIF(AX844:AX873,""))-(COUNTIF(AX844:AX873,4))),""))</f>
        <v/>
      </c>
      <c r="AY874" s="143" t="str">
        <f>IF('Chiffres et fonctions'!$J$3=1,IF(COUNTIF(AY844:AY873,1)=0,IF(COUNTIF(AY844:AY873,4)=0,"","+"&amp;COUNTIF(AY844:AY873,4)),COUNTIF(AY844:AY873,1)&amp;IF(COUNTIF(AY844:AY873,4)=0,"","+"&amp;COUNTIF(AY844:AY873,4))),IF('Chiffres et fonctions'!$J$3=2,IF(30-(COUNTIF(AY844:AY873,""))-(COUNTIF(AY844:AY873,4))=0,"",30-(COUNTIF(AY844:AY873,""))-(COUNTIF(AY844:AY873,4))),""))</f>
        <v/>
      </c>
      <c r="AZ874" s="144" t="str">
        <f>IF('Chiffres et fonctions'!$J$3=1,IF(COUNTIF(AZ844:AZ873,1)=0,IF(COUNTIF(AZ844:AZ873,4)=0,"","+"&amp;COUNTIF(AZ844:AZ873,4)),COUNTIF(AZ844:AZ873,1)&amp;IF(COUNTIF(AZ844:AZ873,4)=0,"","+"&amp;COUNTIF(AZ844:AZ873,4))),IF('Chiffres et fonctions'!$J$3=2,IF(30-(COUNTIF(AZ844:AZ873,""))-(COUNTIF(AZ844:AZ873,4))=0,"",30-(COUNTIF(AZ844:AZ873,""))-(COUNTIF(AZ844:AZ873,4))),""))</f>
        <v/>
      </c>
      <c r="BA874" s="143" t="str">
        <f>IF('Chiffres et fonctions'!$J$3=1,IF(COUNTIF(BA844:BA873,1)=0,IF(COUNTIF(BA844:BA873,4)=0,"","+"&amp;COUNTIF(BA844:BA873,4)),COUNTIF(BA844:BA873,1)&amp;IF(COUNTIF(BA844:BA873,4)=0,"","+"&amp;COUNTIF(BA844:BA873,4))),IF('Chiffres et fonctions'!$J$3=2,IF(30-(COUNTIF(BA844:BA873,""))-(COUNTIF(BA844:BA873,4))=0,"",30-(COUNTIF(BA844:BA873,""))-(COUNTIF(BA844:BA873,4))),""))</f>
        <v/>
      </c>
      <c r="BB874" s="144" t="str">
        <f>IF('Chiffres et fonctions'!$J$3=1,IF(COUNTIF(BB844:BB873,1)=0,IF(COUNTIF(BB844:BB873,4)=0,"","+"&amp;COUNTIF(BB844:BB873,4)),COUNTIF(BB844:BB873,1)&amp;IF(COUNTIF(BB844:BB873,4)=0,"","+"&amp;COUNTIF(BB844:BB873,4))),IF('Chiffres et fonctions'!$J$3=2,IF(30-(COUNTIF(BB844:BB873,""))-(COUNTIF(BB844:BB873,4))=0,"",30-(COUNTIF(BB844:BB873,""))-(COUNTIF(BB844:BB873,4))),""))</f>
        <v/>
      </c>
      <c r="BC874" s="119">
        <f>SUM(BC844:BC873)</f>
        <v>0</v>
      </c>
      <c r="BD874" s="417"/>
      <c r="BE874" s="152"/>
      <c r="BF874" s="153"/>
      <c r="BG874" s="154"/>
      <c r="BH874" s="153">
        <v>0.91849999999999998</v>
      </c>
      <c r="BI874" s="153"/>
      <c r="BJ874" s="153"/>
      <c r="BK874" s="281"/>
      <c r="BL874" s="181"/>
      <c r="BM874" s="181"/>
      <c r="BN874" s="181"/>
      <c r="BO874" s="181"/>
      <c r="BP874" s="181"/>
      <c r="BQ874" s="181"/>
      <c r="BR874" s="120"/>
      <c r="BS874" s="120"/>
      <c r="BT874" s="181"/>
      <c r="BU874" s="242"/>
      <c r="BV874" s="238"/>
      <c r="BW874" s="242"/>
      <c r="BX874" s="238"/>
      <c r="BY874" s="122"/>
      <c r="BZ874" s="122"/>
      <c r="CA874" s="122"/>
      <c r="CB874" s="122"/>
      <c r="CC874" s="122"/>
      <c r="CD874" s="122"/>
      <c r="CE874" s="122"/>
      <c r="CF874" s="122"/>
      <c r="CG874" s="122"/>
      <c r="CH874" s="122"/>
      <c r="CI874" s="122"/>
      <c r="CJ874" s="122"/>
      <c r="CK874" s="122"/>
      <c r="CL874" s="122"/>
      <c r="CM874" s="122"/>
      <c r="CN874" s="122"/>
      <c r="CO874" s="122"/>
      <c r="CP874" s="122"/>
      <c r="CQ874" s="122"/>
      <c r="CR874" s="122"/>
      <c r="CS874" s="122"/>
      <c r="CT874" s="122"/>
      <c r="CU874" s="122"/>
      <c r="CV874" s="122"/>
      <c r="CW874" s="122"/>
      <c r="CX874" s="122"/>
      <c r="CY874" s="122"/>
      <c r="CZ874" s="122"/>
      <c r="DA874" s="122"/>
      <c r="DB874" s="122"/>
      <c r="DC874" s="122"/>
      <c r="DD874" s="122"/>
      <c r="DE874" s="122"/>
      <c r="DF874" s="122"/>
      <c r="DG874" s="122"/>
      <c r="DH874" s="122"/>
      <c r="DI874" s="122"/>
      <c r="DJ874" s="122"/>
      <c r="DK874" s="122"/>
      <c r="DL874" s="122"/>
      <c r="DM874" s="122"/>
      <c r="DN874" s="122"/>
      <c r="DO874" s="122"/>
      <c r="DP874" s="122"/>
      <c r="DQ874" s="122"/>
      <c r="DR874" s="122"/>
      <c r="DS874" s="122"/>
      <c r="DT874" s="122"/>
      <c r="DU874" s="122"/>
      <c r="DV874" s="122"/>
      <c r="DW874" s="122"/>
      <c r="DX874" s="122"/>
      <c r="DY874" s="122"/>
      <c r="DZ874" s="122"/>
      <c r="EA874" s="122"/>
      <c r="EB874" s="122"/>
      <c r="EC874" s="122"/>
      <c r="ED874" s="122"/>
      <c r="EE874" s="122"/>
      <c r="EF874" s="122"/>
      <c r="EG874" s="122"/>
      <c r="EH874" s="122"/>
      <c r="EI874" s="122"/>
      <c r="EJ874" s="122"/>
      <c r="EK874" s="122"/>
      <c r="EL874" s="122"/>
      <c r="EM874" s="122"/>
      <c r="EN874" s="122"/>
      <c r="EO874" s="122"/>
      <c r="EP874" s="122"/>
      <c r="EQ874" s="122"/>
      <c r="ER874" s="122"/>
      <c r="ES874" s="122"/>
      <c r="ET874" s="122"/>
      <c r="EU874" s="122"/>
      <c r="EV874" s="122"/>
      <c r="EW874" s="122"/>
      <c r="EX874" s="122"/>
      <c r="EY874" s="122"/>
      <c r="EZ874" s="122"/>
      <c r="FA874" s="122"/>
      <c r="FB874" s="122"/>
      <c r="FC874" s="122"/>
      <c r="FD874" s="122"/>
      <c r="FE874" s="122"/>
      <c r="FF874" s="122"/>
      <c r="FG874" s="122"/>
      <c r="FH874" s="122"/>
      <c r="FI874" s="122"/>
      <c r="FJ874" s="122"/>
      <c r="FK874" s="122"/>
      <c r="FL874" s="122"/>
      <c r="FM874" s="122"/>
      <c r="FN874" s="122"/>
      <c r="FO874" s="122"/>
      <c r="FP874" s="122"/>
      <c r="FQ874" s="122"/>
      <c r="FR874" s="122"/>
      <c r="FS874" s="122"/>
      <c r="FT874" s="122"/>
      <c r="FU874" s="122"/>
      <c r="FV874" s="122"/>
      <c r="FW874" s="122"/>
      <c r="FX874" s="122"/>
      <c r="FY874" s="122"/>
      <c r="FZ874" s="122"/>
      <c r="GA874" s="122"/>
      <c r="GB874" s="122"/>
      <c r="GC874" s="122"/>
      <c r="GD874" s="122"/>
      <c r="GE874" s="122"/>
      <c r="GF874" s="122"/>
      <c r="GG874" s="122"/>
      <c r="GH874" s="122"/>
      <c r="GI874" s="122"/>
      <c r="GJ874" s="122"/>
      <c r="GK874" s="122"/>
      <c r="GL874" s="122"/>
      <c r="GM874" s="122"/>
      <c r="GN874" s="122"/>
      <c r="GO874" s="122"/>
      <c r="GP874" s="122"/>
      <c r="GQ874" s="122"/>
      <c r="GR874" s="122"/>
      <c r="GS874" s="122"/>
      <c r="GT874" s="122"/>
      <c r="GU874" s="122"/>
      <c r="GV874" s="122"/>
      <c r="GW874" s="122"/>
      <c r="GX874" s="122"/>
      <c r="GY874" s="122"/>
      <c r="GZ874" s="122"/>
      <c r="HA874" s="122"/>
      <c r="HB874" s="122"/>
      <c r="HC874" s="122"/>
      <c r="HD874" s="122"/>
      <c r="HE874" s="122"/>
      <c r="HF874" s="122"/>
      <c r="HG874" s="122"/>
      <c r="HH874" s="122"/>
      <c r="HI874" s="122"/>
      <c r="HJ874" s="122"/>
      <c r="HK874" s="122"/>
      <c r="HL874" s="122"/>
      <c r="HM874" s="122"/>
      <c r="HN874" s="122"/>
      <c r="HO874" s="122"/>
      <c r="HP874" s="122"/>
      <c r="HQ874" s="122"/>
      <c r="HR874" s="122"/>
      <c r="HS874" s="122"/>
      <c r="HT874" s="122"/>
      <c r="HU874" s="122"/>
      <c r="HV874" s="122"/>
      <c r="HW874" s="122"/>
      <c r="HX874" s="122"/>
      <c r="HY874" s="122"/>
      <c r="HZ874" s="122"/>
      <c r="IA874" s="122"/>
      <c r="IB874" s="122"/>
      <c r="IC874" s="122"/>
      <c r="ID874" s="122"/>
      <c r="IE874" s="122"/>
      <c r="IF874" s="122"/>
      <c r="IG874" s="122"/>
      <c r="IH874" s="122"/>
      <c r="II874" s="122"/>
      <c r="IJ874" s="122"/>
      <c r="IK874" s="122"/>
      <c r="IL874" s="122"/>
      <c r="IM874" s="122"/>
      <c r="IN874" s="122"/>
      <c r="IO874" s="122"/>
      <c r="IP874" s="122"/>
      <c r="IQ874" s="122"/>
      <c r="IR874" s="122"/>
      <c r="IS874" s="122"/>
      <c r="IT874" s="122"/>
      <c r="IU874" s="122"/>
      <c r="IV874" s="122"/>
      <c r="IW874" s="122"/>
      <c r="IX874" s="122"/>
      <c r="IY874" s="122"/>
      <c r="IZ874" s="122"/>
      <c r="JA874" s="122"/>
      <c r="JB874" s="122"/>
      <c r="JC874" s="122"/>
      <c r="JD874" s="122"/>
      <c r="JE874" s="122"/>
      <c r="JF874" s="122"/>
      <c r="JG874" s="122"/>
      <c r="JH874" s="122"/>
      <c r="JI874" s="122"/>
      <c r="JJ874" s="122"/>
      <c r="JK874" s="122"/>
      <c r="JL874" s="122"/>
      <c r="JM874" s="122"/>
      <c r="JN874" s="122"/>
      <c r="JO874" s="122"/>
      <c r="JP874" s="122"/>
      <c r="JQ874" s="122"/>
      <c r="JR874" s="122"/>
      <c r="JS874" s="122"/>
      <c r="JT874" s="122"/>
      <c r="JU874" s="122"/>
      <c r="JV874" s="122"/>
      <c r="JW874" s="122"/>
      <c r="JX874" s="122"/>
      <c r="JY874" s="122"/>
      <c r="JZ874" s="122"/>
      <c r="KA874" s="122"/>
      <c r="KB874" s="122"/>
      <c r="KC874" s="122"/>
      <c r="KD874" s="122"/>
      <c r="KE874" s="122"/>
      <c r="KF874" s="122"/>
      <c r="KG874" s="122"/>
      <c r="KH874" s="122"/>
      <c r="KI874" s="122"/>
      <c r="KJ874" s="122"/>
      <c r="KK874" s="122"/>
      <c r="KL874" s="122"/>
      <c r="KM874" s="122"/>
      <c r="KN874" s="122"/>
      <c r="KO874" s="122"/>
      <c r="KP874" s="122"/>
      <c r="KQ874" s="122"/>
      <c r="KR874" s="122"/>
      <c r="KS874" s="122"/>
      <c r="KT874" s="122"/>
      <c r="KU874" s="122"/>
      <c r="KV874" s="122"/>
      <c r="KW874" s="122"/>
      <c r="KX874" s="122"/>
      <c r="KY874" s="122"/>
      <c r="KZ874" s="122"/>
      <c r="LA874" s="122"/>
      <c r="LB874" s="122"/>
      <c r="LC874" s="122"/>
      <c r="LD874" s="122"/>
      <c r="LE874" s="122"/>
      <c r="LF874" s="122"/>
      <c r="LG874" s="122"/>
      <c r="LH874" s="122"/>
      <c r="LI874" s="122"/>
      <c r="LJ874" s="122"/>
      <c r="LK874" s="122"/>
      <c r="LL874" s="122"/>
      <c r="LM874" s="122"/>
      <c r="LN874" s="122"/>
      <c r="LO874" s="122"/>
      <c r="LP874" s="122"/>
      <c r="LQ874" s="122"/>
      <c r="LR874" s="122"/>
      <c r="LS874" s="122"/>
      <c r="LT874" s="122"/>
      <c r="LU874" s="122"/>
      <c r="LV874" s="122"/>
      <c r="LW874" s="122"/>
      <c r="LX874" s="122"/>
      <c r="LY874" s="122"/>
      <c r="LZ874" s="122"/>
      <c r="MA874" s="122"/>
      <c r="MB874" s="122"/>
      <c r="MC874" s="122"/>
      <c r="MD874" s="122"/>
      <c r="ME874" s="122"/>
      <c r="MF874" s="122"/>
      <c r="MG874" s="122"/>
      <c r="MH874" s="122"/>
      <c r="MI874" s="122"/>
      <c r="MJ874" s="122"/>
      <c r="MK874" s="122"/>
      <c r="ML874" s="122"/>
      <c r="MM874" s="122"/>
      <c r="MN874" s="122"/>
      <c r="MO874" s="122"/>
      <c r="MP874" s="122"/>
      <c r="MQ874" s="122"/>
      <c r="MS874" s="241"/>
      <c r="MT874" s="123"/>
      <c r="MU874" s="124"/>
      <c r="MV874" s="124"/>
      <c r="MW874" s="124"/>
      <c r="MX874" s="124"/>
      <c r="MY874" s="124"/>
      <c r="MZ874" s="124"/>
      <c r="NA874" s="124"/>
      <c r="NB874" s="124"/>
      <c r="NC874" s="124"/>
      <c r="ND874" s="124"/>
      <c r="NE874" s="124"/>
      <c r="NF874" s="124"/>
      <c r="NG874" s="124"/>
      <c r="NH874" s="124"/>
      <c r="NI874" s="124"/>
      <c r="NJ874" s="124"/>
      <c r="NK874" s="124"/>
      <c r="NL874" s="124"/>
      <c r="NM874" s="125"/>
      <c r="NN874" s="370"/>
    </row>
    <row r="875" spans="1:384" s="121" customFormat="1" ht="10.199999999999999" customHeight="1" thickBot="1" x14ac:dyDescent="0.35">
      <c r="A875" s="116"/>
      <c r="B875" s="389"/>
      <c r="C875" s="425"/>
      <c r="D875" s="126"/>
      <c r="E875" s="321"/>
      <c r="F875" s="321"/>
      <c r="G875" s="321"/>
      <c r="H875" s="127"/>
      <c r="I875" s="429" t="str">
        <f>I840</f>
        <v>BRASSERIE</v>
      </c>
      <c r="J875" s="429"/>
      <c r="K875" s="429"/>
      <c r="L875" s="429"/>
      <c r="M875" s="429"/>
      <c r="N875" s="430"/>
      <c r="O875" s="145" t="str">
        <f>IF('Chiffres et fonctions'!$J$3=1,IF(COUNTIF(O844:O873,2)=0,"",COUNTIF(O844:O873,2)),IF('Chiffres et fonctions'!$J$3=2,IF(COUNTIF(O844:O873,4)=0,"","+ "&amp;(COUNTIF(O844:O873,4))),""))</f>
        <v/>
      </c>
      <c r="P875" s="146" t="str">
        <f>IF('Chiffres et fonctions'!$J$3=1,IF(COUNTIF(P844:P873,2)=0,"",COUNTIF(P844:P873,2)),IF('Chiffres et fonctions'!$J$3=2,IF(COUNTIF(P844:P873,4)=0,"","+ "&amp;(COUNTIF(P844:P873,4))),""))</f>
        <v/>
      </c>
      <c r="Q875" s="145" t="str">
        <f>IF('Chiffres et fonctions'!$J$3=1,IF(COUNTIF(Q844:Q873,2)=0,"",COUNTIF(Q844:Q873,2)),IF('Chiffres et fonctions'!$J$3=2,IF(COUNTIF(Q844:Q873,4)=0,"","+ "&amp;(COUNTIF(Q844:Q873,4))),""))</f>
        <v/>
      </c>
      <c r="R875" s="146" t="str">
        <f>IF('Chiffres et fonctions'!$J$3=1,IF(COUNTIF(R844:R873,2)=0,"",COUNTIF(R844:R873,2)),IF('Chiffres et fonctions'!$J$3=2,IF(COUNTIF(R844:R873,4)=0,"","+ "&amp;(COUNTIF(R844:R873,4))),""))</f>
        <v/>
      </c>
      <c r="S875" s="145" t="str">
        <f>IF('Chiffres et fonctions'!$J$3=1,IF(COUNTIF(S844:S873,2)=0,"",COUNTIF(S844:S873,2)),IF('Chiffres et fonctions'!$J$3=2,IF(COUNTIF(S844:S873,4)=0,"","+ "&amp;(COUNTIF(S844:S873,4))),""))</f>
        <v/>
      </c>
      <c r="T875" s="146" t="str">
        <f>IF('Chiffres et fonctions'!$J$3=1,IF(COUNTIF(T844:T873,2)=0,"",COUNTIF(T844:T873,2)),IF('Chiffres et fonctions'!$J$3=2,IF(COUNTIF(T844:T873,4)=0,"","+ "&amp;(COUNTIF(T844:T873,4))),""))</f>
        <v/>
      </c>
      <c r="U875" s="145" t="str">
        <f>IF('Chiffres et fonctions'!$J$3=1,IF(COUNTIF(U844:U873,2)=0,"",COUNTIF(U844:U873,2)),IF('Chiffres et fonctions'!$J$3=2,IF(COUNTIF(U844:U873,4)=0,"","+ "&amp;(COUNTIF(U844:U873,4))),""))</f>
        <v/>
      </c>
      <c r="V875" s="146" t="str">
        <f>IF('Chiffres et fonctions'!$J$3=1,IF(COUNTIF(V844:V873,2)=0,"",COUNTIF(V844:V873,2)),IF('Chiffres et fonctions'!$J$3=2,IF(COUNTIF(V844:V873,4)=0,"","+ "&amp;(COUNTIF(V844:V873,4))),""))</f>
        <v/>
      </c>
      <c r="W875" s="145" t="str">
        <f>IF('Chiffres et fonctions'!$J$3=1,IF(COUNTIF(W844:W873,2)=0,"",COUNTIF(W844:W873,2)),IF('Chiffres et fonctions'!$J$3=2,IF(COUNTIF(W844:W873,4)=0,"","+ "&amp;(COUNTIF(W844:W873,4))),""))</f>
        <v/>
      </c>
      <c r="X875" s="146" t="str">
        <f>IF('Chiffres et fonctions'!$J$3=1,IF(COUNTIF(X844:X873,2)=0,"",COUNTIF(X844:X873,2)),IF('Chiffres et fonctions'!$J$3=2,IF(COUNTIF(X844:X873,4)=0,"","+ "&amp;(COUNTIF(X844:X873,4))),""))</f>
        <v/>
      </c>
      <c r="Y875" s="145" t="str">
        <f>IF('Chiffres et fonctions'!$J$3=1,IF(COUNTIF(Y844:Y873,2)=0,"",COUNTIF(Y844:Y873,2)),IF('Chiffres et fonctions'!$J$3=2,IF(COUNTIF(Y844:Y873,4)=0,"","+ "&amp;(COUNTIF(Y844:Y873,4))),""))</f>
        <v/>
      </c>
      <c r="Z875" s="146" t="str">
        <f>IF('Chiffres et fonctions'!$J$3=1,IF(COUNTIF(Z844:Z873,2)=0,"",COUNTIF(Z844:Z873,2)),IF('Chiffres et fonctions'!$J$3=2,IF(COUNTIF(Z844:Z873,4)=0,"","+ "&amp;(COUNTIF(Z844:Z873,4))),""))</f>
        <v/>
      </c>
      <c r="AA875" s="145" t="str">
        <f>IF('Chiffres et fonctions'!$J$3=1,IF(COUNTIF(AA844:AA873,2)=0,"",COUNTIF(AA844:AA873,2)),IF('Chiffres et fonctions'!$J$3=2,IF(COUNTIF(AA844:AA873,4)=0,"","+ "&amp;(COUNTIF(AA844:AA873,4))),""))</f>
        <v/>
      </c>
      <c r="AB875" s="146" t="str">
        <f>IF('Chiffres et fonctions'!$J$3=1,IF(COUNTIF(AB844:AB873,2)=0,"",COUNTIF(AB844:AB873,2)),IF('Chiffres et fonctions'!$J$3=2,IF(COUNTIF(AB844:AB873,4)=0,"","+ "&amp;(COUNTIF(AB844:AB873,4))),""))</f>
        <v/>
      </c>
      <c r="AC875" s="145" t="str">
        <f>IF('Chiffres et fonctions'!$J$3=1,IF(COUNTIF(AC844:AC873,2)=0,"",COUNTIF(AC844:AC873,2)),IF('Chiffres et fonctions'!$J$3=2,IF(COUNTIF(AC844:AC873,4)=0,"","+ "&amp;(COUNTIF(AC844:AC873,4))),""))</f>
        <v/>
      </c>
      <c r="AD875" s="146" t="str">
        <f>IF('Chiffres et fonctions'!$J$3=1,IF(COUNTIF(AD844:AD873,2)=0,"",COUNTIF(AD844:AD873,2)),IF('Chiffres et fonctions'!$J$3=2,IF(COUNTIF(AD844:AD873,4)=0,"","+ "&amp;(COUNTIF(AD844:AD873,4))),""))</f>
        <v/>
      </c>
      <c r="AE875" s="145" t="str">
        <f>IF('Chiffres et fonctions'!$J$3=1,IF(COUNTIF(AE844:AE873,2)=0,"",COUNTIF(AE844:AE873,2)),IF('Chiffres et fonctions'!$J$3=2,IF(COUNTIF(AE844:AE873,4)=0,"","+ "&amp;(COUNTIF(AE844:AE873,4))),""))</f>
        <v/>
      </c>
      <c r="AF875" s="146" t="str">
        <f>IF('Chiffres et fonctions'!$J$3=1,IF(COUNTIF(AF844:AF873,2)=0,"",COUNTIF(AF844:AF873,2)),IF('Chiffres et fonctions'!$J$3=2,IF(COUNTIF(AF844:AF873,4)=0,"","+ "&amp;(COUNTIF(AF844:AF873,4))),""))</f>
        <v/>
      </c>
      <c r="AG875" s="145" t="str">
        <f>IF('Chiffres et fonctions'!$J$3=1,IF(COUNTIF(AG844:AG873,2)=0,"",COUNTIF(AG844:AG873,2)),IF('Chiffres et fonctions'!$J$3=2,IF(COUNTIF(AG844:AG873,4)=0,"","+ "&amp;(COUNTIF(AG844:AG873,4))),""))</f>
        <v/>
      </c>
      <c r="AH875" s="146" t="str">
        <f>IF('Chiffres et fonctions'!$J$3=1,IF(COUNTIF(AH844:AH873,2)=0,"",COUNTIF(AH844:AH873,2)),IF('Chiffres et fonctions'!$J$3=2,IF(COUNTIF(AH844:AH873,4)=0,"","+ "&amp;(COUNTIF(AH844:AH873,4))),""))</f>
        <v/>
      </c>
      <c r="AI875" s="145" t="str">
        <f>IF('Chiffres et fonctions'!$J$3=1,IF(COUNTIF(AI844:AI873,2)=0,"",COUNTIF(AI844:AI873,2)),IF('Chiffres et fonctions'!$J$3=2,IF(COUNTIF(AI844:AI873,4)=0,"","+ "&amp;(COUNTIF(AI844:AI873,4))),""))</f>
        <v/>
      </c>
      <c r="AJ875" s="146" t="str">
        <f>IF('Chiffres et fonctions'!$J$3=1,IF(COUNTIF(AJ844:AJ873,2)=0,"",COUNTIF(AJ844:AJ873,2)),IF('Chiffres et fonctions'!$J$3=2,IF(COUNTIF(AJ844:AJ873,4)=0,"","+ "&amp;(COUNTIF(AJ844:AJ873,4))),""))</f>
        <v/>
      </c>
      <c r="AK875" s="145" t="str">
        <f>IF('Chiffres et fonctions'!$J$3=1,IF(COUNTIF(AK844:AK873,2)=0,"",COUNTIF(AK844:AK873,2)),IF('Chiffres et fonctions'!$J$3=2,IF(COUNTIF(AK844:AK873,4)=0,"","+ "&amp;(COUNTIF(AK844:AK873,4))),""))</f>
        <v/>
      </c>
      <c r="AL875" s="146" t="str">
        <f>IF('Chiffres et fonctions'!$J$3=1,IF(COUNTIF(AL844:AL873,2)=0,"",COUNTIF(AL844:AL873,2)),IF('Chiffres et fonctions'!$J$3=2,IF(COUNTIF(AL844:AL873,4)=0,"","+ "&amp;(COUNTIF(AL844:AL873,4))),""))</f>
        <v/>
      </c>
      <c r="AM875" s="145" t="str">
        <f>IF('Chiffres et fonctions'!$J$3=1,IF(COUNTIF(AM844:AM873,2)=0,"",COUNTIF(AM844:AM873,2)),IF('Chiffres et fonctions'!$J$3=2,IF(COUNTIF(AM844:AM873,4)=0,"","+ "&amp;(COUNTIF(AM844:AM873,4))),""))</f>
        <v/>
      </c>
      <c r="AN875" s="146" t="str">
        <f>IF('Chiffres et fonctions'!$J$3=1,IF(COUNTIF(AN844:AN873,2)=0,"",COUNTIF(AN844:AN873,2)),IF('Chiffres et fonctions'!$J$3=2,IF(COUNTIF(AN844:AN873,4)=0,"","+ "&amp;(COUNTIF(AN844:AN873,4))),""))</f>
        <v/>
      </c>
      <c r="AO875" s="145" t="str">
        <f>IF('Chiffres et fonctions'!$J$3=1,IF(COUNTIF(AO844:AO873,2)=0,"",COUNTIF(AO844:AO873,2)),IF('Chiffres et fonctions'!$J$3=2,IF(COUNTIF(AO844:AO873,4)=0,"","+ "&amp;(COUNTIF(AO844:AO873,4))),""))</f>
        <v/>
      </c>
      <c r="AP875" s="146" t="str">
        <f>IF('Chiffres et fonctions'!$J$3=1,IF(COUNTIF(AP844:AP873,2)=0,"",COUNTIF(AP844:AP873,2)),IF('Chiffres et fonctions'!$J$3=2,IF(COUNTIF(AP844:AP873,4)=0,"","+ "&amp;(COUNTIF(AP844:AP873,4))),""))</f>
        <v/>
      </c>
      <c r="AQ875" s="145" t="str">
        <f>IF('Chiffres et fonctions'!$J$3=1,IF(COUNTIF(AQ844:AQ873,2)=0,"",COUNTIF(AQ844:AQ873,2)),IF('Chiffres et fonctions'!$J$3=2,IF(COUNTIF(AQ844:AQ873,4)=0,"","+ "&amp;(COUNTIF(AQ844:AQ873,4))),""))</f>
        <v/>
      </c>
      <c r="AR875" s="146" t="str">
        <f>IF('Chiffres et fonctions'!$J$3=1,IF(COUNTIF(AR844:AR873,2)=0,"",COUNTIF(AR844:AR873,2)),IF('Chiffres et fonctions'!$J$3=2,IF(COUNTIF(AR844:AR873,4)=0,"","+ "&amp;(COUNTIF(AR844:AR873,4))),""))</f>
        <v/>
      </c>
      <c r="AS875" s="145" t="str">
        <f>IF('Chiffres et fonctions'!$J$3=1,IF(COUNTIF(AS844:AS873,2)=0,"",COUNTIF(AS844:AS873,2)),IF('Chiffres et fonctions'!$J$3=2,IF(COUNTIF(AS844:AS873,4)=0,"","+ "&amp;(COUNTIF(AS844:AS873,4))),""))</f>
        <v/>
      </c>
      <c r="AT875" s="146" t="str">
        <f>IF('Chiffres et fonctions'!$J$3=1,IF(COUNTIF(AT844:AT873,2)=0,"",COUNTIF(AT844:AT873,2)),IF('Chiffres et fonctions'!$J$3=2,IF(COUNTIF(AT844:AT873,4)=0,"","+ "&amp;(COUNTIF(AT844:AT873,4))),""))</f>
        <v/>
      </c>
      <c r="AU875" s="145" t="str">
        <f>IF('Chiffres et fonctions'!$J$3=1,IF(COUNTIF(AU844:AU873,2)=0,"",COUNTIF(AU844:AU873,2)),IF('Chiffres et fonctions'!$J$3=2,IF(COUNTIF(AU844:AU873,4)=0,"","+ "&amp;(COUNTIF(AU844:AU873,4))),""))</f>
        <v/>
      </c>
      <c r="AV875" s="146" t="str">
        <f>IF('Chiffres et fonctions'!$J$3=1,IF(COUNTIF(AV844:AV873,2)=0,"",COUNTIF(AV844:AV873,2)),IF('Chiffres et fonctions'!$J$3=2,IF(COUNTIF(AV844:AV873,4)=0,"","+ "&amp;(COUNTIF(AV844:AV873,4))),""))</f>
        <v/>
      </c>
      <c r="AW875" s="145" t="str">
        <f>IF('Chiffres et fonctions'!$J$3=1,IF(COUNTIF(AW844:AW873,2)=0,"",COUNTIF(AW844:AW873,2)),IF('Chiffres et fonctions'!$J$3=2,IF(COUNTIF(AW844:AW873,4)=0,"","+ "&amp;(COUNTIF(AW844:AW873,4))),""))</f>
        <v/>
      </c>
      <c r="AX875" s="146" t="str">
        <f>IF('Chiffres et fonctions'!$J$3=1,IF(COUNTIF(AX844:AX873,2)=0,"",COUNTIF(AX844:AX873,2)),IF('Chiffres et fonctions'!$J$3=2,IF(COUNTIF(AX844:AX873,4)=0,"","+ "&amp;(COUNTIF(AX844:AX873,4))),""))</f>
        <v/>
      </c>
      <c r="AY875" s="145" t="str">
        <f>IF('Chiffres et fonctions'!$J$3=1,IF(COUNTIF(AY844:AY873,2)=0,"",COUNTIF(AY844:AY873,2)),IF('Chiffres et fonctions'!$J$3=2,IF(COUNTIF(AY844:AY873,4)=0,"","+ "&amp;(COUNTIF(AY844:AY873,4))),""))</f>
        <v/>
      </c>
      <c r="AZ875" s="146" t="str">
        <f>IF('Chiffres et fonctions'!$J$3=1,IF(COUNTIF(AZ844:AZ873,2)=0,"",COUNTIF(AZ844:AZ873,2)),IF('Chiffres et fonctions'!$J$3=2,IF(COUNTIF(AZ844:AZ873,4)=0,"","+ "&amp;(COUNTIF(AZ844:AZ873,4))),""))</f>
        <v/>
      </c>
      <c r="BA875" s="145" t="str">
        <f>IF('Chiffres et fonctions'!$J$3=1,IF(COUNTIF(BA844:BA873,2)=0,"",COUNTIF(BA844:BA873,2)),IF('Chiffres et fonctions'!$J$3=2,IF(COUNTIF(BA844:BA873,4)=0,"","+ "&amp;(COUNTIF(BA844:BA873,4))),""))</f>
        <v/>
      </c>
      <c r="BB875" s="146" t="str">
        <f>IF('Chiffres et fonctions'!$J$3=1,IF(COUNTIF(BB844:BB873,2)=0,"",COUNTIF(BB844:BB873,2)),IF('Chiffres et fonctions'!$J$3=2,IF(COUNTIF(BB844:BB873,4)=0,"","+ "&amp;(COUNTIF(BB844:BB873,4))),""))</f>
        <v/>
      </c>
      <c r="BC875" s="128"/>
      <c r="BD875" s="417"/>
      <c r="BE875" s="155"/>
      <c r="BF875" s="156"/>
      <c r="BG875" s="157"/>
      <c r="BH875" s="156"/>
      <c r="BI875" s="156"/>
      <c r="BJ875" s="156"/>
      <c r="BK875" s="282"/>
      <c r="BL875" s="249"/>
      <c r="BM875" s="249"/>
      <c r="BN875" s="249"/>
      <c r="BO875" s="249"/>
      <c r="BP875" s="249"/>
      <c r="BQ875" s="249"/>
      <c r="BR875" s="129"/>
      <c r="BS875" s="129"/>
      <c r="BT875" s="182"/>
      <c r="BU875" s="243"/>
      <c r="BV875" s="239"/>
      <c r="BW875" s="243"/>
      <c r="BX875" s="239"/>
      <c r="BY875" s="130"/>
      <c r="BZ875" s="130"/>
      <c r="CA875" s="130"/>
      <c r="CB875" s="130"/>
      <c r="CC875" s="130"/>
      <c r="CD875" s="130"/>
      <c r="CE875" s="130"/>
      <c r="CF875" s="130"/>
      <c r="CG875" s="130"/>
      <c r="CH875" s="130"/>
      <c r="CI875" s="130"/>
      <c r="CJ875" s="130"/>
      <c r="CK875" s="130"/>
      <c r="CL875" s="130"/>
      <c r="CM875" s="130"/>
      <c r="CN875" s="130"/>
      <c r="CO875" s="130"/>
      <c r="CP875" s="130"/>
      <c r="CQ875" s="130"/>
      <c r="CR875" s="130"/>
      <c r="CS875" s="130"/>
      <c r="CT875" s="130"/>
      <c r="CU875" s="130"/>
      <c r="CV875" s="130"/>
      <c r="CW875" s="130"/>
      <c r="CX875" s="130"/>
      <c r="CY875" s="130"/>
      <c r="CZ875" s="130"/>
      <c r="DA875" s="130"/>
      <c r="DB875" s="130"/>
      <c r="DC875" s="130"/>
      <c r="DD875" s="130"/>
      <c r="DE875" s="130"/>
      <c r="DF875" s="130"/>
      <c r="DG875" s="130"/>
      <c r="DH875" s="130"/>
      <c r="DI875" s="130"/>
      <c r="DJ875" s="130"/>
      <c r="DK875" s="130"/>
      <c r="DL875" s="130"/>
      <c r="DM875" s="130"/>
      <c r="DN875" s="130"/>
      <c r="DO875" s="130"/>
      <c r="DP875" s="130"/>
      <c r="DQ875" s="130"/>
      <c r="DR875" s="130"/>
      <c r="DS875" s="130"/>
      <c r="DT875" s="130"/>
      <c r="DU875" s="130"/>
      <c r="DV875" s="130"/>
      <c r="DW875" s="130"/>
      <c r="DX875" s="130"/>
      <c r="DY875" s="130"/>
      <c r="DZ875" s="130"/>
      <c r="EA875" s="130"/>
      <c r="EB875" s="130"/>
      <c r="EC875" s="130"/>
      <c r="ED875" s="130"/>
      <c r="EE875" s="130"/>
      <c r="EF875" s="130"/>
      <c r="EG875" s="130"/>
      <c r="EH875" s="130"/>
      <c r="EI875" s="130"/>
      <c r="EJ875" s="130"/>
      <c r="EK875" s="130"/>
      <c r="EL875" s="130"/>
      <c r="EM875" s="130"/>
      <c r="EN875" s="130"/>
      <c r="EO875" s="130"/>
      <c r="EP875" s="130"/>
      <c r="EQ875" s="130"/>
      <c r="ER875" s="130"/>
      <c r="ES875" s="130"/>
      <c r="ET875" s="130"/>
      <c r="EU875" s="130"/>
      <c r="EV875" s="130"/>
      <c r="EW875" s="130"/>
      <c r="EX875" s="130"/>
      <c r="EY875" s="130"/>
      <c r="EZ875" s="130"/>
      <c r="FA875" s="130"/>
      <c r="FB875" s="130"/>
      <c r="FC875" s="130"/>
      <c r="FD875" s="130"/>
      <c r="FE875" s="130"/>
      <c r="FF875" s="130"/>
      <c r="FG875" s="130"/>
      <c r="FH875" s="130"/>
      <c r="FI875" s="130"/>
      <c r="FJ875" s="130"/>
      <c r="FK875" s="130"/>
      <c r="FL875" s="130"/>
      <c r="FM875" s="130"/>
      <c r="FN875" s="130"/>
      <c r="FO875" s="130"/>
      <c r="FP875" s="130"/>
      <c r="FQ875" s="130"/>
      <c r="FR875" s="130"/>
      <c r="FS875" s="130"/>
      <c r="FT875" s="130"/>
      <c r="FU875" s="130"/>
      <c r="FV875" s="130"/>
      <c r="FW875" s="130"/>
      <c r="FX875" s="130"/>
      <c r="FY875" s="130"/>
      <c r="FZ875" s="130"/>
      <c r="GA875" s="130"/>
      <c r="GB875" s="130"/>
      <c r="GC875" s="130"/>
      <c r="GD875" s="130"/>
      <c r="GE875" s="130"/>
      <c r="GF875" s="130"/>
      <c r="GG875" s="130"/>
      <c r="GH875" s="130"/>
      <c r="GI875" s="130"/>
      <c r="GJ875" s="130"/>
      <c r="GK875" s="130"/>
      <c r="GL875" s="130"/>
      <c r="GM875" s="130"/>
      <c r="GN875" s="130"/>
      <c r="GO875" s="130"/>
      <c r="GP875" s="130"/>
      <c r="GQ875" s="130"/>
      <c r="GR875" s="130"/>
      <c r="GS875" s="130"/>
      <c r="GT875" s="130"/>
      <c r="GU875" s="130"/>
      <c r="GV875" s="130"/>
      <c r="GW875" s="130"/>
      <c r="GX875" s="130"/>
      <c r="GY875" s="130"/>
      <c r="GZ875" s="130"/>
      <c r="HA875" s="130"/>
      <c r="HB875" s="130"/>
      <c r="HC875" s="130"/>
      <c r="HD875" s="130"/>
      <c r="HE875" s="130"/>
      <c r="HF875" s="130"/>
      <c r="HG875" s="130"/>
      <c r="HH875" s="130"/>
      <c r="HI875" s="130"/>
      <c r="HJ875" s="130"/>
      <c r="HK875" s="130"/>
      <c r="HL875" s="130"/>
      <c r="HM875" s="130"/>
      <c r="HN875" s="130"/>
      <c r="HO875" s="130"/>
      <c r="HP875" s="130"/>
      <c r="HQ875" s="130"/>
      <c r="HR875" s="130"/>
      <c r="HS875" s="130"/>
      <c r="HT875" s="130"/>
      <c r="HU875" s="130"/>
      <c r="HV875" s="130"/>
      <c r="HW875" s="130"/>
      <c r="HX875" s="130"/>
      <c r="HY875" s="130"/>
      <c r="HZ875" s="130"/>
      <c r="IA875" s="130"/>
      <c r="IB875" s="130"/>
      <c r="IC875" s="130"/>
      <c r="ID875" s="130"/>
      <c r="IE875" s="130"/>
      <c r="IF875" s="130"/>
      <c r="IG875" s="130"/>
      <c r="IH875" s="130"/>
      <c r="II875" s="130"/>
      <c r="IJ875" s="130"/>
      <c r="IK875" s="130"/>
      <c r="IL875" s="130"/>
      <c r="IM875" s="130"/>
      <c r="IN875" s="130"/>
      <c r="IO875" s="130"/>
      <c r="IP875" s="130"/>
      <c r="IQ875" s="130"/>
      <c r="IR875" s="130"/>
      <c r="IS875" s="130"/>
      <c r="IT875" s="130"/>
      <c r="IU875" s="130"/>
      <c r="IV875" s="130"/>
      <c r="IW875" s="130"/>
      <c r="IX875" s="130"/>
      <c r="IY875" s="130"/>
      <c r="IZ875" s="130"/>
      <c r="JA875" s="130"/>
      <c r="JB875" s="130"/>
      <c r="JC875" s="130"/>
      <c r="JD875" s="130"/>
      <c r="JE875" s="130"/>
      <c r="JF875" s="130"/>
      <c r="JG875" s="130"/>
      <c r="JH875" s="130"/>
      <c r="JI875" s="130"/>
      <c r="JJ875" s="130"/>
      <c r="JK875" s="130"/>
      <c r="JL875" s="130"/>
      <c r="JM875" s="130"/>
      <c r="JN875" s="130"/>
      <c r="JO875" s="130"/>
      <c r="JP875" s="130"/>
      <c r="JQ875" s="130"/>
      <c r="JR875" s="130"/>
      <c r="JS875" s="130"/>
      <c r="JT875" s="130"/>
      <c r="JU875" s="130"/>
      <c r="JV875" s="130"/>
      <c r="JW875" s="130"/>
      <c r="JX875" s="130"/>
      <c r="JY875" s="130"/>
      <c r="JZ875" s="130"/>
      <c r="KA875" s="130"/>
      <c r="KB875" s="130"/>
      <c r="KC875" s="130"/>
      <c r="KD875" s="130"/>
      <c r="KE875" s="130"/>
      <c r="KF875" s="130"/>
      <c r="KG875" s="130"/>
      <c r="KH875" s="130"/>
      <c r="KI875" s="130"/>
      <c r="KJ875" s="130"/>
      <c r="KK875" s="130"/>
      <c r="KL875" s="130"/>
      <c r="KM875" s="130"/>
      <c r="KN875" s="130"/>
      <c r="KO875" s="130"/>
      <c r="KP875" s="130"/>
      <c r="KQ875" s="130"/>
      <c r="KR875" s="130"/>
      <c r="KS875" s="130"/>
      <c r="KT875" s="130"/>
      <c r="KU875" s="130"/>
      <c r="KV875" s="130"/>
      <c r="KW875" s="130"/>
      <c r="KX875" s="130"/>
      <c r="KY875" s="130"/>
      <c r="KZ875" s="130"/>
      <c r="LA875" s="130"/>
      <c r="LB875" s="130"/>
      <c r="LC875" s="130"/>
      <c r="LD875" s="130"/>
      <c r="LE875" s="130"/>
      <c r="LF875" s="130"/>
      <c r="LG875" s="130"/>
      <c r="LH875" s="130"/>
      <c r="LI875" s="130"/>
      <c r="LJ875" s="130"/>
      <c r="LK875" s="130"/>
      <c r="LL875" s="130"/>
      <c r="LM875" s="130"/>
      <c r="LN875" s="130"/>
      <c r="LO875" s="130"/>
      <c r="LP875" s="130"/>
      <c r="LQ875" s="130"/>
      <c r="LR875" s="130"/>
      <c r="LS875" s="130"/>
      <c r="LT875" s="130"/>
      <c r="LU875" s="130"/>
      <c r="LV875" s="130"/>
      <c r="LW875" s="130"/>
      <c r="LX875" s="130"/>
      <c r="LY875" s="130"/>
      <c r="LZ875" s="130"/>
      <c r="MA875" s="130"/>
      <c r="MB875" s="130"/>
      <c r="MC875" s="130"/>
      <c r="MD875" s="130"/>
      <c r="ME875" s="130"/>
      <c r="MF875" s="130"/>
      <c r="MG875" s="130"/>
      <c r="MH875" s="130"/>
      <c r="MI875" s="130"/>
      <c r="MJ875" s="130"/>
      <c r="MK875" s="130"/>
      <c r="ML875" s="130"/>
      <c r="MM875" s="130"/>
      <c r="MN875" s="130"/>
      <c r="MO875" s="130"/>
      <c r="MP875" s="130"/>
      <c r="MQ875" s="130"/>
      <c r="MS875" s="241"/>
      <c r="MT875" s="374">
        <f>(COUNTA($O844:$BB873)/2)-SUM(MV875:NK875)</f>
        <v>0</v>
      </c>
      <c r="MU875" s="375"/>
      <c r="MV875" s="376">
        <f>SUM(MV844:MW873)</f>
        <v>0</v>
      </c>
      <c r="MW875" s="376"/>
      <c r="MX875" s="376">
        <f>SUM(MX844:MY873)</f>
        <v>0</v>
      </c>
      <c r="MY875" s="376"/>
      <c r="MZ875" s="376">
        <f>SUM(MZ844:NA873)</f>
        <v>0</v>
      </c>
      <c r="NA875" s="376"/>
      <c r="NB875" s="376">
        <f>SUM(NB844:NC873)</f>
        <v>0</v>
      </c>
      <c r="NC875" s="376"/>
      <c r="ND875" s="376">
        <f>SUM(ND844:NE873)</f>
        <v>0</v>
      </c>
      <c r="NE875" s="376"/>
      <c r="NF875" s="376">
        <f>SUM(NF844:NG873)</f>
        <v>0</v>
      </c>
      <c r="NG875" s="376"/>
      <c r="NH875" s="376">
        <f>SUM(NH844:NI873)</f>
        <v>0</v>
      </c>
      <c r="NI875" s="376"/>
      <c r="NJ875" s="376">
        <f>SUM(NJ844:NK873)</f>
        <v>0</v>
      </c>
      <c r="NK875" s="376"/>
      <c r="NL875" s="377">
        <f>SUM(NL844:NM873)</f>
        <v>0</v>
      </c>
      <c r="NM875" s="378"/>
      <c r="NN875" s="370"/>
    </row>
    <row r="876" spans="1:384" s="318" customFormat="1" ht="10.199999999999999" customHeight="1" thickBot="1" x14ac:dyDescent="0.35">
      <c r="A876" s="320"/>
      <c r="B876" s="389"/>
      <c r="C876" s="44"/>
      <c r="D876" s="44"/>
      <c r="E876" s="44"/>
      <c r="F876" s="44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  <c r="AA876" s="44"/>
      <c r="AB876" s="44"/>
      <c r="AC876" s="44"/>
      <c r="AD876" s="44"/>
      <c r="AE876" s="44"/>
      <c r="AF876" s="44"/>
      <c r="AG876" s="44"/>
      <c r="AH876" s="44"/>
      <c r="AI876" s="44"/>
      <c r="AJ876" s="44"/>
      <c r="AK876" s="44"/>
      <c r="AL876" s="44"/>
      <c r="AM876" s="44"/>
      <c r="AN876" s="44"/>
      <c r="AO876" s="44"/>
      <c r="AP876" s="44"/>
      <c r="AQ876" s="44"/>
      <c r="AR876" s="44"/>
      <c r="AS876" s="44"/>
      <c r="AT876" s="44"/>
      <c r="AU876" s="44"/>
      <c r="AV876" s="44"/>
      <c r="AW876" s="44"/>
      <c r="AX876" s="44"/>
      <c r="AY876" s="44"/>
      <c r="AZ876" s="44"/>
      <c r="BA876" s="44"/>
      <c r="BB876" s="44"/>
      <c r="BC876" s="44"/>
      <c r="BD876" s="45"/>
      <c r="BE876" s="45"/>
      <c r="BF876" s="45"/>
      <c r="BG876" s="45"/>
      <c r="BH876" s="45"/>
      <c r="BI876" s="45"/>
      <c r="BJ876" s="45"/>
      <c r="BK876" s="241"/>
      <c r="BL876" s="45"/>
      <c r="BM876" s="45"/>
      <c r="BN876" s="45"/>
      <c r="BO876" s="45"/>
      <c r="BP876" s="45"/>
      <c r="BR876" s="45"/>
      <c r="BS876" s="44"/>
      <c r="BT876" s="45"/>
      <c r="BU876" s="240"/>
      <c r="BV876" s="240"/>
      <c r="BW876" s="240"/>
      <c r="BX876" s="240"/>
      <c r="BY876" s="178"/>
      <c r="BZ876" s="178"/>
      <c r="CA876" s="178"/>
      <c r="CB876" s="178"/>
      <c r="CC876" s="178"/>
      <c r="CD876" s="178"/>
      <c r="CE876" s="178"/>
      <c r="CF876" s="178"/>
      <c r="CG876" s="178"/>
      <c r="CH876" s="178"/>
      <c r="CI876" s="178"/>
      <c r="CJ876" s="178"/>
      <c r="CK876" s="178"/>
      <c r="CL876" s="178"/>
      <c r="CM876" s="178"/>
      <c r="CN876" s="178"/>
      <c r="CO876" s="178"/>
      <c r="CP876" s="178"/>
      <c r="CQ876" s="178"/>
      <c r="CR876" s="178"/>
      <c r="CS876" s="178"/>
      <c r="CT876" s="178"/>
      <c r="CU876" s="178"/>
      <c r="CV876" s="178"/>
      <c r="CW876" s="178"/>
      <c r="CX876" s="178"/>
      <c r="CY876" s="178"/>
      <c r="CZ876" s="178"/>
      <c r="DA876" s="178"/>
      <c r="DB876" s="178"/>
      <c r="DC876" s="178"/>
      <c r="DD876" s="178"/>
      <c r="DE876" s="178"/>
      <c r="DF876" s="319"/>
      <c r="DG876" s="319"/>
      <c r="DH876" s="319"/>
      <c r="DI876" s="319"/>
      <c r="DJ876" s="319"/>
      <c r="DK876" s="319"/>
      <c r="DL876" s="319"/>
      <c r="DM876" s="319"/>
      <c r="DN876" s="319"/>
      <c r="DO876" s="319"/>
      <c r="DP876" s="319"/>
      <c r="DQ876" s="319"/>
      <c r="DR876" s="319"/>
      <c r="DS876" s="319"/>
      <c r="DT876" s="319"/>
      <c r="DU876" s="319"/>
      <c r="DV876" s="319"/>
      <c r="DW876" s="319"/>
      <c r="DX876" s="319"/>
      <c r="DY876" s="319"/>
      <c r="DZ876" s="319"/>
      <c r="EA876" s="319"/>
      <c r="EB876" s="319"/>
      <c r="EC876" s="319"/>
      <c r="ED876" s="319"/>
      <c r="EE876" s="319"/>
      <c r="EF876" s="319"/>
      <c r="EG876" s="319"/>
      <c r="EH876" s="319"/>
      <c r="EI876" s="319"/>
      <c r="EJ876" s="319"/>
      <c r="EK876" s="319"/>
      <c r="EL876" s="319"/>
      <c r="EM876" s="319"/>
      <c r="EN876" s="319"/>
      <c r="EO876" s="319"/>
      <c r="EP876" s="319"/>
      <c r="EQ876" s="319"/>
      <c r="ER876" s="319"/>
      <c r="ES876" s="319"/>
      <c r="ET876" s="319"/>
      <c r="EU876" s="319"/>
      <c r="EV876" s="380"/>
      <c r="EW876" s="380"/>
      <c r="EX876" s="380"/>
      <c r="EY876" s="380"/>
      <c r="EZ876" s="380"/>
      <c r="FA876" s="380"/>
      <c r="FB876" s="380"/>
      <c r="FC876" s="380"/>
      <c r="FD876" s="380"/>
      <c r="FE876" s="380"/>
      <c r="FF876" s="380"/>
      <c r="FG876" s="380"/>
      <c r="FH876" s="380"/>
      <c r="FI876" s="380"/>
      <c r="FJ876" s="380"/>
      <c r="FK876" s="380"/>
      <c r="FL876" s="380"/>
      <c r="FM876" s="380"/>
      <c r="FN876" s="380"/>
      <c r="FO876" s="380"/>
      <c r="FP876" s="380"/>
      <c r="FQ876" s="380"/>
      <c r="FR876" s="380"/>
      <c r="FS876" s="380"/>
      <c r="FT876" s="380"/>
      <c r="FU876" s="380"/>
      <c r="FV876" s="380"/>
      <c r="FW876" s="380"/>
      <c r="FX876" s="380"/>
      <c r="FY876" s="380"/>
      <c r="FZ876" s="380"/>
      <c r="GA876" s="380"/>
      <c r="GB876" s="380"/>
      <c r="GC876" s="380"/>
      <c r="GD876" s="380"/>
      <c r="GE876" s="380"/>
      <c r="GF876" s="380"/>
      <c r="GG876" s="380"/>
      <c r="GH876" s="380"/>
      <c r="GI876" s="380"/>
      <c r="GJ876" s="319"/>
      <c r="GK876" s="380"/>
      <c r="GL876" s="380"/>
      <c r="GM876" s="380"/>
      <c r="GN876" s="380"/>
      <c r="GO876" s="380"/>
      <c r="GP876" s="380"/>
      <c r="GQ876" s="380"/>
      <c r="GR876" s="380"/>
      <c r="GS876" s="380"/>
      <c r="GT876" s="380"/>
      <c r="GU876" s="380"/>
      <c r="GV876" s="380"/>
      <c r="GW876" s="380"/>
      <c r="GX876" s="380"/>
      <c r="GY876" s="380"/>
      <c r="GZ876" s="380"/>
      <c r="HA876" s="380"/>
      <c r="HB876" s="380"/>
      <c r="HC876" s="380"/>
      <c r="HD876" s="380"/>
      <c r="HE876" s="380"/>
      <c r="HF876" s="380"/>
      <c r="HG876" s="380"/>
      <c r="HH876" s="380"/>
      <c r="HI876" s="380"/>
      <c r="HJ876" s="380"/>
      <c r="HK876" s="380"/>
      <c r="HL876" s="380"/>
      <c r="HM876" s="380"/>
      <c r="HN876" s="380"/>
      <c r="HO876" s="380"/>
      <c r="HP876" s="380"/>
      <c r="HQ876" s="380"/>
      <c r="HR876" s="380"/>
      <c r="HS876" s="380"/>
      <c r="HT876" s="380"/>
      <c r="HU876" s="380"/>
      <c r="HV876" s="380"/>
      <c r="HW876" s="380"/>
      <c r="HX876" s="380"/>
      <c r="HY876" s="319"/>
      <c r="HZ876" s="380"/>
      <c r="IA876" s="380"/>
      <c r="IB876" s="380"/>
      <c r="IC876" s="380"/>
      <c r="ID876" s="380"/>
      <c r="IE876" s="380"/>
      <c r="IF876" s="380"/>
      <c r="IG876" s="380"/>
      <c r="IH876" s="380"/>
      <c r="II876" s="380"/>
      <c r="IJ876" s="380"/>
      <c r="IK876" s="380"/>
      <c r="IL876" s="380"/>
      <c r="IM876" s="380"/>
      <c r="IN876" s="380"/>
      <c r="IO876" s="380"/>
      <c r="IP876" s="380"/>
      <c r="IQ876" s="380"/>
      <c r="IR876" s="380"/>
      <c r="IS876" s="380"/>
      <c r="IT876" s="380"/>
      <c r="IU876" s="380"/>
      <c r="IV876" s="380"/>
      <c r="IW876" s="380"/>
      <c r="IX876" s="380"/>
      <c r="IY876" s="380"/>
      <c r="IZ876" s="380"/>
      <c r="JA876" s="380"/>
      <c r="JB876" s="380"/>
      <c r="JC876" s="380"/>
      <c r="JD876" s="380"/>
      <c r="JE876" s="380"/>
      <c r="JF876" s="380"/>
      <c r="JG876" s="380"/>
      <c r="JH876" s="380"/>
      <c r="JI876" s="380"/>
      <c r="JJ876" s="380"/>
      <c r="JK876" s="380"/>
      <c r="JL876" s="380"/>
      <c r="JM876" s="380"/>
      <c r="JN876" s="319"/>
      <c r="JO876" s="380"/>
      <c r="JP876" s="380"/>
      <c r="JQ876" s="380"/>
      <c r="JR876" s="380"/>
      <c r="JS876" s="380"/>
      <c r="JT876" s="380"/>
      <c r="JU876" s="380"/>
      <c r="JV876" s="380"/>
      <c r="JW876" s="380"/>
      <c r="JX876" s="380"/>
      <c r="JY876" s="380"/>
      <c r="JZ876" s="380"/>
      <c r="KA876" s="380"/>
      <c r="KB876" s="380"/>
      <c r="KC876" s="380"/>
      <c r="KD876" s="380"/>
      <c r="KE876" s="380"/>
      <c r="KF876" s="380"/>
      <c r="KG876" s="380"/>
      <c r="KH876" s="380"/>
      <c r="KI876" s="380"/>
      <c r="KJ876" s="380"/>
      <c r="KK876" s="380"/>
      <c r="KL876" s="380"/>
      <c r="KM876" s="380"/>
      <c r="KN876" s="380"/>
      <c r="KO876" s="380"/>
      <c r="KP876" s="380"/>
      <c r="KQ876" s="380"/>
      <c r="KR876" s="380"/>
      <c r="KS876" s="380"/>
      <c r="KT876" s="380"/>
      <c r="KU876" s="380"/>
      <c r="KV876" s="380"/>
      <c r="KW876" s="380"/>
      <c r="KX876" s="380"/>
      <c r="KY876" s="380"/>
      <c r="KZ876" s="380"/>
      <c r="LA876" s="380"/>
      <c r="LB876" s="380"/>
      <c r="LC876" s="319"/>
      <c r="LD876" s="380"/>
      <c r="LE876" s="380"/>
      <c r="LF876" s="380"/>
      <c r="LG876" s="380"/>
      <c r="LH876" s="380"/>
      <c r="LI876" s="380"/>
      <c r="LJ876" s="380"/>
      <c r="LK876" s="380"/>
      <c r="LL876" s="380"/>
      <c r="LM876" s="380"/>
      <c r="LN876" s="380"/>
      <c r="LO876" s="380"/>
      <c r="LP876" s="380"/>
      <c r="LQ876" s="380"/>
      <c r="LR876" s="380"/>
      <c r="LS876" s="380"/>
      <c r="LT876" s="380"/>
      <c r="LU876" s="380"/>
      <c r="LV876" s="380"/>
      <c r="LW876" s="380"/>
      <c r="LX876" s="380"/>
      <c r="LY876" s="380"/>
      <c r="LZ876" s="380"/>
      <c r="MA876" s="380"/>
      <c r="MB876" s="380"/>
      <c r="MC876" s="380"/>
      <c r="MD876" s="380"/>
      <c r="ME876" s="380"/>
      <c r="MF876" s="380"/>
      <c r="MG876" s="380"/>
      <c r="MH876" s="380"/>
      <c r="MI876" s="380"/>
      <c r="MJ876" s="380"/>
      <c r="MK876" s="380"/>
      <c r="ML876" s="380"/>
      <c r="MM876" s="380"/>
      <c r="MN876" s="380"/>
      <c r="MO876" s="380"/>
      <c r="MP876" s="380"/>
      <c r="MQ876" s="380"/>
      <c r="MS876" s="241"/>
      <c r="MT876" s="367"/>
      <c r="MU876" s="367"/>
      <c r="MV876" s="367"/>
      <c r="MW876" s="367"/>
      <c r="MX876" s="367"/>
      <c r="MY876" s="367"/>
      <c r="MZ876" s="367"/>
      <c r="NA876" s="367"/>
      <c r="NB876" s="367"/>
      <c r="NC876" s="367"/>
      <c r="ND876" s="367"/>
      <c r="NE876" s="367"/>
      <c r="NF876" s="367"/>
      <c r="NG876" s="367"/>
      <c r="NH876" s="367"/>
      <c r="NI876" s="367"/>
      <c r="NJ876" s="367"/>
      <c r="NK876" s="367"/>
      <c r="NL876" s="367"/>
      <c r="NM876" s="367"/>
      <c r="NN876" s="370"/>
    </row>
    <row r="877" spans="1:384" s="318" customFormat="1" ht="18" customHeight="1" thickBot="1" x14ac:dyDescent="0.35">
      <c r="A877" s="26">
        <v>26</v>
      </c>
      <c r="B877" s="389"/>
      <c r="C877" s="415">
        <f>Conges!$B$28</f>
        <v>44921</v>
      </c>
      <c r="D877" s="416"/>
      <c r="E877" s="416"/>
      <c r="F877" s="416"/>
      <c r="G877" s="416"/>
      <c r="H877" s="416"/>
      <c r="I877" s="416"/>
      <c r="J877" s="416"/>
      <c r="K877" s="416"/>
      <c r="L877" s="416"/>
      <c r="M877" s="416"/>
      <c r="N877" s="416"/>
      <c r="O877" s="416"/>
      <c r="P877" s="416"/>
      <c r="Q877" s="416"/>
      <c r="R877" s="416"/>
      <c r="S877" s="416"/>
      <c r="T877" s="416"/>
      <c r="U877" s="416"/>
      <c r="V877" s="416"/>
      <c r="W877" s="416"/>
      <c r="X877" s="416"/>
      <c r="Y877" s="416"/>
      <c r="Z877" s="416"/>
      <c r="AA877" s="416"/>
      <c r="AB877" s="416"/>
      <c r="AC877" s="416"/>
      <c r="AD877" s="416"/>
      <c r="AE877" s="416"/>
      <c r="AF877" s="416"/>
      <c r="AG877" s="416"/>
      <c r="AH877" s="416"/>
      <c r="AI877" s="416"/>
      <c r="AJ877" s="416"/>
      <c r="AK877" s="416"/>
      <c r="AL877" s="416"/>
      <c r="AM877" s="416"/>
      <c r="AN877" s="416"/>
      <c r="AO877" s="416"/>
      <c r="AP877" s="416"/>
      <c r="AQ877" s="416"/>
      <c r="AR877" s="416"/>
      <c r="AS877" s="416"/>
      <c r="AT877" s="416"/>
      <c r="AU877" s="416"/>
      <c r="AV877" s="416"/>
      <c r="AW877" s="416"/>
      <c r="AX877" s="416"/>
      <c r="AY877" s="416"/>
      <c r="AZ877" s="416"/>
      <c r="BA877" s="416"/>
      <c r="BB877" s="416"/>
      <c r="BC877" s="416"/>
      <c r="BD877" s="417"/>
      <c r="BE877" s="418" t="str">
        <f>$BE$2</f>
        <v>H / jour</v>
      </c>
      <c r="BF877" s="419"/>
      <c r="BG877" s="421"/>
      <c r="BH877" s="350" t="s">
        <v>54</v>
      </c>
      <c r="BI877" s="350"/>
      <c r="BJ877" s="350" t="str">
        <f>$BJ$2</f>
        <v>Cumul moyen iddéal</v>
      </c>
      <c r="BK877" s="348"/>
      <c r="BL877" s="350" t="s">
        <v>69</v>
      </c>
      <c r="BM877" s="350" t="s">
        <v>70</v>
      </c>
      <c r="BN877" s="350" t="s">
        <v>73</v>
      </c>
      <c r="BO877" s="350" t="s">
        <v>74</v>
      </c>
      <c r="BP877" s="350" t="s">
        <v>71</v>
      </c>
      <c r="BQ877" s="350" t="s">
        <v>72</v>
      </c>
      <c r="BR877" s="356" t="s">
        <v>62</v>
      </c>
      <c r="BS877" s="359" t="s">
        <v>68</v>
      </c>
      <c r="BT877" s="358"/>
      <c r="BU877" s="354" t="str">
        <f>BU$2</f>
        <v>Heures Pointés Reel +ind</v>
      </c>
      <c r="BV877" s="352" t="str">
        <f>BV$2</f>
        <v>Heures Cumules Reel + ind</v>
      </c>
      <c r="BW877" s="354"/>
      <c r="BX877" s="352"/>
      <c r="BY877" s="178"/>
      <c r="BZ877" s="178"/>
      <c r="CA877" s="178"/>
      <c r="CB877" s="178"/>
      <c r="CC877" s="178"/>
      <c r="CD877" s="178"/>
      <c r="CE877" s="178"/>
      <c r="CF877" s="178"/>
      <c r="CG877" s="178"/>
      <c r="CH877" s="178"/>
      <c r="CI877" s="178"/>
      <c r="CJ877" s="178"/>
      <c r="CK877" s="178"/>
      <c r="CL877" s="178"/>
      <c r="CM877" s="178"/>
      <c r="CN877" s="178"/>
      <c r="CO877" s="178"/>
      <c r="CP877" s="178"/>
      <c r="CQ877" s="178"/>
      <c r="CR877" s="178"/>
      <c r="CS877" s="178"/>
      <c r="CT877" s="178"/>
      <c r="CU877" s="178"/>
      <c r="CV877" s="178"/>
      <c r="CW877" s="178"/>
      <c r="CX877" s="178"/>
      <c r="CY877" s="178"/>
      <c r="CZ877" s="178"/>
      <c r="DA877" s="178"/>
      <c r="DB877" s="178"/>
      <c r="DC877" s="178"/>
      <c r="DD877" s="178"/>
      <c r="DE877" s="178"/>
      <c r="DF877" s="319"/>
      <c r="DG877" s="319"/>
      <c r="DH877" s="319"/>
      <c r="DI877" s="319"/>
      <c r="DJ877" s="319"/>
      <c r="DK877" s="319"/>
      <c r="DL877" s="319"/>
      <c r="DM877" s="319"/>
      <c r="DN877" s="319"/>
      <c r="DO877" s="319"/>
      <c r="DP877" s="319"/>
      <c r="DQ877" s="319"/>
      <c r="DR877" s="319"/>
      <c r="DS877" s="319"/>
      <c r="DT877" s="319"/>
      <c r="DU877" s="319"/>
      <c r="DV877" s="319"/>
      <c r="DW877" s="319"/>
      <c r="DX877" s="319"/>
      <c r="DY877" s="319"/>
      <c r="DZ877" s="319"/>
      <c r="EA877" s="319"/>
      <c r="EB877" s="319"/>
      <c r="EC877" s="319"/>
      <c r="ED877" s="319"/>
      <c r="EE877" s="319"/>
      <c r="EF877" s="319"/>
      <c r="EG877" s="319"/>
      <c r="EH877" s="319"/>
      <c r="EI877" s="319"/>
      <c r="EJ877" s="319"/>
      <c r="EK877" s="319"/>
      <c r="EL877" s="319"/>
      <c r="EM877" s="319"/>
      <c r="EN877" s="319"/>
      <c r="EO877" s="319"/>
      <c r="EP877" s="319"/>
      <c r="EQ877" s="319"/>
      <c r="ER877" s="319"/>
      <c r="ES877" s="319"/>
      <c r="ET877" s="319"/>
      <c r="EU877" s="319"/>
      <c r="EV877" s="380"/>
      <c r="EW877" s="380"/>
      <c r="EX877" s="380"/>
      <c r="EY877" s="380"/>
      <c r="EZ877" s="380"/>
      <c r="FA877" s="380"/>
      <c r="FB877" s="380"/>
      <c r="FC877" s="380"/>
      <c r="FD877" s="380"/>
      <c r="FE877" s="380"/>
      <c r="FF877" s="380"/>
      <c r="FG877" s="380"/>
      <c r="FH877" s="380"/>
      <c r="FI877" s="380"/>
      <c r="FJ877" s="380"/>
      <c r="FK877" s="380"/>
      <c r="FL877" s="380"/>
      <c r="FM877" s="380"/>
      <c r="FN877" s="380"/>
      <c r="FO877" s="380"/>
      <c r="FP877" s="380"/>
      <c r="FQ877" s="380"/>
      <c r="FR877" s="380"/>
      <c r="FS877" s="380"/>
      <c r="FT877" s="380"/>
      <c r="FU877" s="380"/>
      <c r="FV877" s="380"/>
      <c r="FW877" s="380"/>
      <c r="FX877" s="380"/>
      <c r="FY877" s="380"/>
      <c r="FZ877" s="380"/>
      <c r="GA877" s="380"/>
      <c r="GB877" s="380"/>
      <c r="GC877" s="380"/>
      <c r="GD877" s="380"/>
      <c r="GE877" s="380"/>
      <c r="GF877" s="380"/>
      <c r="GG877" s="380"/>
      <c r="GH877" s="380"/>
      <c r="GI877" s="380"/>
      <c r="GJ877" s="319"/>
      <c r="GK877" s="380"/>
      <c r="GL877" s="380"/>
      <c r="GM877" s="380"/>
      <c r="GN877" s="380"/>
      <c r="GO877" s="380"/>
      <c r="GP877" s="380"/>
      <c r="GQ877" s="380"/>
      <c r="GR877" s="380"/>
      <c r="GS877" s="380"/>
      <c r="GT877" s="380"/>
      <c r="GU877" s="380"/>
      <c r="GV877" s="380"/>
      <c r="GW877" s="380"/>
      <c r="GX877" s="380"/>
      <c r="GY877" s="380"/>
      <c r="GZ877" s="380"/>
      <c r="HA877" s="380"/>
      <c r="HB877" s="380"/>
      <c r="HC877" s="380"/>
      <c r="HD877" s="380"/>
      <c r="HE877" s="380"/>
      <c r="HF877" s="380"/>
      <c r="HG877" s="380"/>
      <c r="HH877" s="380"/>
      <c r="HI877" s="380"/>
      <c r="HJ877" s="380"/>
      <c r="HK877" s="380"/>
      <c r="HL877" s="380"/>
      <c r="HM877" s="380"/>
      <c r="HN877" s="380"/>
      <c r="HO877" s="380"/>
      <c r="HP877" s="380"/>
      <c r="HQ877" s="380"/>
      <c r="HR877" s="380"/>
      <c r="HS877" s="380"/>
      <c r="HT877" s="380"/>
      <c r="HU877" s="380"/>
      <c r="HV877" s="380"/>
      <c r="HW877" s="380"/>
      <c r="HX877" s="380"/>
      <c r="HY877" s="319"/>
      <c r="HZ877" s="380"/>
      <c r="IA877" s="380"/>
      <c r="IB877" s="380"/>
      <c r="IC877" s="380"/>
      <c r="ID877" s="380"/>
      <c r="IE877" s="380"/>
      <c r="IF877" s="380"/>
      <c r="IG877" s="380"/>
      <c r="IH877" s="380"/>
      <c r="II877" s="380"/>
      <c r="IJ877" s="380"/>
      <c r="IK877" s="380"/>
      <c r="IL877" s="380"/>
      <c r="IM877" s="380"/>
      <c r="IN877" s="380"/>
      <c r="IO877" s="380"/>
      <c r="IP877" s="380"/>
      <c r="IQ877" s="380"/>
      <c r="IR877" s="380"/>
      <c r="IS877" s="380"/>
      <c r="IT877" s="380"/>
      <c r="IU877" s="380"/>
      <c r="IV877" s="380"/>
      <c r="IW877" s="380"/>
      <c r="IX877" s="380"/>
      <c r="IY877" s="380"/>
      <c r="IZ877" s="380"/>
      <c r="JA877" s="380"/>
      <c r="JB877" s="380"/>
      <c r="JC877" s="380"/>
      <c r="JD877" s="380"/>
      <c r="JE877" s="380"/>
      <c r="JF877" s="380"/>
      <c r="JG877" s="380"/>
      <c r="JH877" s="380"/>
      <c r="JI877" s="380"/>
      <c r="JJ877" s="380"/>
      <c r="JK877" s="380"/>
      <c r="JL877" s="380"/>
      <c r="JM877" s="380"/>
      <c r="JN877" s="319"/>
      <c r="JO877" s="380"/>
      <c r="JP877" s="380"/>
      <c r="JQ877" s="380"/>
      <c r="JR877" s="380"/>
      <c r="JS877" s="380"/>
      <c r="JT877" s="380"/>
      <c r="JU877" s="380"/>
      <c r="JV877" s="380"/>
      <c r="JW877" s="380"/>
      <c r="JX877" s="380"/>
      <c r="JY877" s="380"/>
      <c r="JZ877" s="380"/>
      <c r="KA877" s="380"/>
      <c r="KB877" s="380"/>
      <c r="KC877" s="380"/>
      <c r="KD877" s="380"/>
      <c r="KE877" s="380"/>
      <c r="KF877" s="380"/>
      <c r="KG877" s="380"/>
      <c r="KH877" s="380"/>
      <c r="KI877" s="380"/>
      <c r="KJ877" s="380"/>
      <c r="KK877" s="380"/>
      <c r="KL877" s="380"/>
      <c r="KM877" s="380"/>
      <c r="KN877" s="380"/>
      <c r="KO877" s="380"/>
      <c r="KP877" s="380"/>
      <c r="KQ877" s="380"/>
      <c r="KR877" s="380"/>
      <c r="KS877" s="380"/>
      <c r="KT877" s="380"/>
      <c r="KU877" s="380"/>
      <c r="KV877" s="380"/>
      <c r="KW877" s="380"/>
      <c r="KX877" s="380"/>
      <c r="KY877" s="380"/>
      <c r="KZ877" s="380"/>
      <c r="LA877" s="380"/>
      <c r="LB877" s="380"/>
      <c r="LC877" s="319"/>
      <c r="LD877" s="380"/>
      <c r="LE877" s="380"/>
      <c r="LF877" s="380"/>
      <c r="LG877" s="380"/>
      <c r="LH877" s="380"/>
      <c r="LI877" s="380"/>
      <c r="LJ877" s="380"/>
      <c r="LK877" s="380"/>
      <c r="LL877" s="380"/>
      <c r="LM877" s="380"/>
      <c r="LN877" s="380"/>
      <c r="LO877" s="380"/>
      <c r="LP877" s="380"/>
      <c r="LQ877" s="380"/>
      <c r="LR877" s="380"/>
      <c r="LS877" s="380"/>
      <c r="LT877" s="380"/>
      <c r="LU877" s="380"/>
      <c r="LV877" s="380"/>
      <c r="LW877" s="380"/>
      <c r="LX877" s="380"/>
      <c r="LY877" s="380"/>
      <c r="LZ877" s="380"/>
      <c r="MA877" s="380"/>
      <c r="MB877" s="380"/>
      <c r="MC877" s="380"/>
      <c r="MD877" s="380"/>
      <c r="ME877" s="380"/>
      <c r="MF877" s="380"/>
      <c r="MG877" s="380"/>
      <c r="MH877" s="380"/>
      <c r="MI877" s="380"/>
      <c r="MJ877" s="380"/>
      <c r="MK877" s="380"/>
      <c r="ML877" s="380"/>
      <c r="MM877" s="380"/>
      <c r="MN877" s="380"/>
      <c r="MO877" s="380"/>
      <c r="MP877" s="380"/>
      <c r="MQ877" s="380"/>
      <c r="MS877" s="241"/>
      <c r="MT877" s="423" t="s">
        <v>12</v>
      </c>
      <c r="MU877" s="423"/>
      <c r="MV877" s="423"/>
      <c r="MW877" s="423"/>
      <c r="MX877" s="423"/>
      <c r="MY877" s="423"/>
      <c r="MZ877" s="423"/>
      <c r="NA877" s="423"/>
      <c r="NB877" s="423"/>
      <c r="NC877" s="423"/>
      <c r="ND877" s="423"/>
      <c r="NE877" s="423"/>
      <c r="NF877" s="423"/>
      <c r="NG877" s="423"/>
      <c r="NH877" s="423"/>
      <c r="NI877" s="423"/>
      <c r="NJ877" s="423"/>
      <c r="NK877" s="423"/>
      <c r="NL877" s="423"/>
      <c r="NM877" s="423"/>
      <c r="NN877" s="370"/>
      <c r="NR877" s="361" t="s">
        <v>56</v>
      </c>
      <c r="NS877" s="361"/>
      <c r="NT877" s="361"/>
    </row>
    <row r="878" spans="1:384" s="318" customFormat="1" ht="10.199999999999999" customHeight="1" x14ac:dyDescent="0.25">
      <c r="A878" s="25"/>
      <c r="B878" s="389"/>
      <c r="C878" s="424">
        <f>C877</f>
        <v>44921</v>
      </c>
      <c r="D878" s="16"/>
      <c r="E878" s="409" t="str">
        <f>$E$3</f>
        <v>Sans Renfort</v>
      </c>
      <c r="F878" s="409"/>
      <c r="G878" s="409"/>
      <c r="H878" s="10"/>
      <c r="I878" s="10"/>
      <c r="J878" s="10"/>
      <c r="K878" s="10"/>
      <c r="L878" s="10"/>
      <c r="M878" s="10"/>
      <c r="N878" s="367">
        <v>7</v>
      </c>
      <c r="O878" s="367"/>
      <c r="P878" s="367">
        <v>8</v>
      </c>
      <c r="Q878" s="367"/>
      <c r="R878" s="367">
        <v>9</v>
      </c>
      <c r="S878" s="367"/>
      <c r="T878" s="367">
        <v>10</v>
      </c>
      <c r="U878" s="367"/>
      <c r="V878" s="367">
        <v>11</v>
      </c>
      <c r="W878" s="367"/>
      <c r="X878" s="367">
        <v>12</v>
      </c>
      <c r="Y878" s="367"/>
      <c r="Z878" s="367">
        <v>13</v>
      </c>
      <c r="AA878" s="367"/>
      <c r="AB878" s="367">
        <v>14</v>
      </c>
      <c r="AC878" s="367"/>
      <c r="AD878" s="367">
        <v>15</v>
      </c>
      <c r="AE878" s="367"/>
      <c r="AF878" s="367">
        <v>16</v>
      </c>
      <c r="AG878" s="367"/>
      <c r="AH878" s="367">
        <v>17</v>
      </c>
      <c r="AI878" s="367"/>
      <c r="AJ878" s="367">
        <v>18</v>
      </c>
      <c r="AK878" s="367"/>
      <c r="AL878" s="367">
        <v>19</v>
      </c>
      <c r="AM878" s="367"/>
      <c r="AN878" s="367">
        <v>20</v>
      </c>
      <c r="AO878" s="367"/>
      <c r="AP878" s="367">
        <v>21</v>
      </c>
      <c r="AQ878" s="367"/>
      <c r="AR878" s="367">
        <v>22</v>
      </c>
      <c r="AS878" s="367"/>
      <c r="AT878" s="367">
        <v>23</v>
      </c>
      <c r="AU878" s="367"/>
      <c r="AV878" s="367">
        <v>24</v>
      </c>
      <c r="AW878" s="367"/>
      <c r="AX878" s="367">
        <v>1</v>
      </c>
      <c r="AY878" s="367"/>
      <c r="AZ878" s="367">
        <v>2</v>
      </c>
      <c r="BA878" s="367"/>
      <c r="BB878" s="367">
        <v>3</v>
      </c>
      <c r="BC878" s="410"/>
      <c r="BD878" s="417"/>
      <c r="BE878" s="420"/>
      <c r="BF878" s="358"/>
      <c r="BG878" s="422"/>
      <c r="BH878" s="351"/>
      <c r="BI878" s="351"/>
      <c r="BJ878" s="351"/>
      <c r="BK878" s="349"/>
      <c r="BL878" s="351"/>
      <c r="BM878" s="351"/>
      <c r="BN878" s="351"/>
      <c r="BO878" s="351"/>
      <c r="BP878" s="351"/>
      <c r="BQ878" s="351"/>
      <c r="BR878" s="357"/>
      <c r="BS878" s="360"/>
      <c r="BT878" s="358"/>
      <c r="BU878" s="355"/>
      <c r="BV878" s="353"/>
      <c r="BW878" s="355"/>
      <c r="BX878" s="353"/>
      <c r="BY878" s="319"/>
      <c r="BZ878" s="319"/>
      <c r="CA878" s="319"/>
      <c r="CB878" s="319"/>
      <c r="CC878" s="319"/>
      <c r="CD878" s="319"/>
      <c r="CE878" s="319"/>
      <c r="CF878" s="319"/>
      <c r="CG878" s="319"/>
      <c r="CH878" s="319"/>
      <c r="CI878" s="319"/>
      <c r="CJ878" s="319"/>
      <c r="CK878" s="319"/>
      <c r="CL878" s="319"/>
      <c r="CM878" s="319"/>
      <c r="CN878" s="319"/>
      <c r="CO878" s="319"/>
      <c r="CP878" s="319"/>
      <c r="CQ878" s="319"/>
      <c r="CR878" s="319"/>
      <c r="CS878" s="319"/>
      <c r="CT878" s="319"/>
      <c r="CU878" s="319"/>
      <c r="CV878" s="319"/>
      <c r="CW878" s="319"/>
      <c r="CX878" s="319"/>
      <c r="CY878" s="319"/>
      <c r="CZ878" s="319"/>
      <c r="DA878" s="319"/>
      <c r="DB878" s="319"/>
      <c r="DC878" s="319"/>
      <c r="DD878" s="319"/>
      <c r="DE878" s="319"/>
      <c r="DF878" s="319"/>
      <c r="DG878" s="319"/>
      <c r="DH878" s="319"/>
      <c r="DI878" s="319"/>
      <c r="DJ878" s="319"/>
      <c r="DK878" s="319"/>
      <c r="DL878" s="319"/>
      <c r="DM878" s="319"/>
      <c r="DN878" s="319"/>
      <c r="DO878" s="319"/>
      <c r="DP878" s="319"/>
      <c r="DQ878" s="319"/>
      <c r="DR878" s="319"/>
      <c r="DS878" s="319"/>
      <c r="DT878" s="319"/>
      <c r="DU878" s="319"/>
      <c r="DV878" s="319"/>
      <c r="DW878" s="319"/>
      <c r="DX878" s="319"/>
      <c r="DY878" s="319"/>
      <c r="DZ878" s="319"/>
      <c r="EA878" s="319"/>
      <c r="EB878" s="319"/>
      <c r="EC878" s="319"/>
      <c r="ED878" s="319"/>
      <c r="EE878" s="319"/>
      <c r="EF878" s="319"/>
      <c r="EG878" s="319"/>
      <c r="EH878" s="319"/>
      <c r="EI878" s="319"/>
      <c r="EJ878" s="319"/>
      <c r="EK878" s="319"/>
      <c r="EL878" s="319"/>
      <c r="EM878" s="319"/>
      <c r="EN878" s="319"/>
      <c r="EO878" s="319"/>
      <c r="EP878" s="319"/>
      <c r="EQ878" s="319"/>
      <c r="ER878" s="319"/>
      <c r="ES878" s="319"/>
      <c r="ET878" s="319"/>
      <c r="EU878" s="319"/>
      <c r="EV878" s="319"/>
      <c r="EW878" s="319"/>
      <c r="EX878" s="319"/>
      <c r="EY878" s="319"/>
      <c r="EZ878" s="319"/>
      <c r="FA878" s="319"/>
      <c r="FB878" s="319"/>
      <c r="FC878" s="319"/>
      <c r="FD878" s="319"/>
      <c r="FE878" s="319"/>
      <c r="FF878" s="319"/>
      <c r="FG878" s="319"/>
      <c r="FH878" s="319"/>
      <c r="FI878" s="319"/>
      <c r="FJ878" s="319"/>
      <c r="FK878" s="319"/>
      <c r="FL878" s="319"/>
      <c r="FM878" s="319"/>
      <c r="FN878" s="319"/>
      <c r="FO878" s="319"/>
      <c r="FP878" s="319"/>
      <c r="FQ878" s="319"/>
      <c r="FR878" s="319"/>
      <c r="FS878" s="319"/>
      <c r="FT878" s="319"/>
      <c r="FU878" s="319"/>
      <c r="FV878" s="319"/>
      <c r="FW878" s="319"/>
      <c r="FX878" s="319"/>
      <c r="FY878" s="319"/>
      <c r="FZ878" s="319"/>
      <c r="GA878" s="319"/>
      <c r="GB878" s="319"/>
      <c r="GC878" s="319"/>
      <c r="GD878" s="319"/>
      <c r="GE878" s="319"/>
      <c r="GF878" s="319"/>
      <c r="GG878" s="319"/>
      <c r="GH878" s="319"/>
      <c r="GI878" s="319"/>
      <c r="GJ878" s="319"/>
      <c r="GK878" s="319"/>
      <c r="GL878" s="319"/>
      <c r="GM878" s="319"/>
      <c r="GN878" s="319"/>
      <c r="GO878" s="319"/>
      <c r="GP878" s="319"/>
      <c r="GQ878" s="319"/>
      <c r="GR878" s="319"/>
      <c r="GS878" s="319"/>
      <c r="GT878" s="319"/>
      <c r="GU878" s="319"/>
      <c r="GV878" s="319"/>
      <c r="GW878" s="319"/>
      <c r="GX878" s="319"/>
      <c r="GY878" s="319"/>
      <c r="GZ878" s="319"/>
      <c r="HA878" s="319"/>
      <c r="HB878" s="319"/>
      <c r="HC878" s="319"/>
      <c r="HD878" s="319"/>
      <c r="HE878" s="319"/>
      <c r="HF878" s="319"/>
      <c r="HG878" s="319"/>
      <c r="HH878" s="319"/>
      <c r="HI878" s="319"/>
      <c r="HJ878" s="319"/>
      <c r="HK878" s="319"/>
      <c r="HL878" s="319"/>
      <c r="HM878" s="319"/>
      <c r="HN878" s="319"/>
      <c r="HO878" s="319"/>
      <c r="HP878" s="319"/>
      <c r="HQ878" s="319"/>
      <c r="HR878" s="319"/>
      <c r="HS878" s="319"/>
      <c r="HT878" s="319"/>
      <c r="HU878" s="319"/>
      <c r="HV878" s="319"/>
      <c r="HW878" s="319"/>
      <c r="HX878" s="319"/>
      <c r="HY878" s="319"/>
      <c r="HZ878" s="319"/>
      <c r="IA878" s="319"/>
      <c r="IB878" s="319"/>
      <c r="IC878" s="319"/>
      <c r="ID878" s="319"/>
      <c r="IE878" s="319"/>
      <c r="IF878" s="319"/>
      <c r="IG878" s="319"/>
      <c r="IH878" s="319"/>
      <c r="II878" s="319"/>
      <c r="IJ878" s="319"/>
      <c r="IK878" s="319"/>
      <c r="IL878" s="319"/>
      <c r="IM878" s="319"/>
      <c r="IN878" s="319"/>
      <c r="IO878" s="319"/>
      <c r="IP878" s="319"/>
      <c r="IQ878" s="319"/>
      <c r="IR878" s="319"/>
      <c r="IS878" s="319"/>
      <c r="IT878" s="319"/>
      <c r="IU878" s="319"/>
      <c r="IV878" s="319"/>
      <c r="IW878" s="319"/>
      <c r="IX878" s="319"/>
      <c r="IY878" s="319"/>
      <c r="IZ878" s="319"/>
      <c r="JA878" s="319"/>
      <c r="JB878" s="319"/>
      <c r="JC878" s="319"/>
      <c r="JD878" s="319"/>
      <c r="JE878" s="319"/>
      <c r="JF878" s="319"/>
      <c r="JG878" s="319"/>
      <c r="JH878" s="319"/>
      <c r="JI878" s="319"/>
      <c r="JJ878" s="319"/>
      <c r="JK878" s="319"/>
      <c r="JL878" s="319"/>
      <c r="JM878" s="319"/>
      <c r="JN878" s="319"/>
      <c r="JO878" s="319"/>
      <c r="JP878" s="319"/>
      <c r="JQ878" s="319"/>
      <c r="JR878" s="319"/>
      <c r="JS878" s="319"/>
      <c r="JT878" s="319"/>
      <c r="JU878" s="319"/>
      <c r="JV878" s="319"/>
      <c r="JW878" s="319"/>
      <c r="JX878" s="319"/>
      <c r="JY878" s="319"/>
      <c r="JZ878" s="319"/>
      <c r="KA878" s="319"/>
      <c r="KB878" s="319"/>
      <c r="KC878" s="319"/>
      <c r="KD878" s="319"/>
      <c r="KE878" s="319"/>
      <c r="KF878" s="319"/>
      <c r="KG878" s="319"/>
      <c r="KH878" s="319"/>
      <c r="KI878" s="319"/>
      <c r="KJ878" s="319"/>
      <c r="KK878" s="319"/>
      <c r="KL878" s="319"/>
      <c r="KM878" s="319"/>
      <c r="KN878" s="319"/>
      <c r="KO878" s="319"/>
      <c r="KP878" s="319"/>
      <c r="KQ878" s="319"/>
      <c r="KR878" s="319"/>
      <c r="KS878" s="319"/>
      <c r="KT878" s="319"/>
      <c r="KU878" s="319"/>
      <c r="KV878" s="319"/>
      <c r="KW878" s="319"/>
      <c r="KX878" s="319"/>
      <c r="KY878" s="319"/>
      <c r="KZ878" s="319"/>
      <c r="LA878" s="319"/>
      <c r="LB878" s="319"/>
      <c r="LC878" s="319"/>
      <c r="LD878" s="319"/>
      <c r="LE878" s="319"/>
      <c r="LF878" s="319"/>
      <c r="LG878" s="319"/>
      <c r="LH878" s="319"/>
      <c r="LI878" s="319"/>
      <c r="LJ878" s="319"/>
      <c r="LK878" s="319"/>
      <c r="LL878" s="319"/>
      <c r="LM878" s="319"/>
      <c r="LN878" s="319"/>
      <c r="LO878" s="319"/>
      <c r="LP878" s="319"/>
      <c r="LQ878" s="319"/>
      <c r="LR878" s="319"/>
      <c r="LS878" s="319"/>
      <c r="LT878" s="319"/>
      <c r="LU878" s="319"/>
      <c r="LV878" s="319"/>
      <c r="LW878" s="319"/>
      <c r="LX878" s="319"/>
      <c r="LY878" s="319"/>
      <c r="LZ878" s="319"/>
      <c r="MA878" s="319"/>
      <c r="MB878" s="319"/>
      <c r="MC878" s="319"/>
      <c r="MD878" s="319"/>
      <c r="ME878" s="319"/>
      <c r="MF878" s="319"/>
      <c r="MG878" s="319"/>
      <c r="MH878" s="319"/>
      <c r="MI878" s="319"/>
      <c r="MJ878" s="319"/>
      <c r="MK878" s="319"/>
      <c r="ML878" s="319"/>
      <c r="MM878" s="319"/>
      <c r="MN878" s="319"/>
      <c r="MO878" s="319"/>
      <c r="MP878" s="319"/>
      <c r="MQ878" s="319"/>
      <c r="MS878" s="241"/>
      <c r="MT878" s="383">
        <v>1</v>
      </c>
      <c r="MU878" s="367"/>
      <c r="MV878" s="367">
        <v>2</v>
      </c>
      <c r="MW878" s="367"/>
      <c r="MX878" s="367">
        <v>3</v>
      </c>
      <c r="MY878" s="367"/>
      <c r="MZ878" s="367">
        <v>4</v>
      </c>
      <c r="NA878" s="367"/>
      <c r="NB878" s="367">
        <v>5</v>
      </c>
      <c r="NC878" s="367"/>
      <c r="ND878" s="367">
        <v>6</v>
      </c>
      <c r="NE878" s="367"/>
      <c r="NF878" s="367">
        <v>7</v>
      </c>
      <c r="NG878" s="367"/>
      <c r="NH878" s="367">
        <v>8</v>
      </c>
      <c r="NI878" s="367"/>
      <c r="NJ878" s="367">
        <v>9</v>
      </c>
      <c r="NK878" s="367"/>
      <c r="NL878" s="368" t="s">
        <v>12</v>
      </c>
      <c r="NM878" s="369"/>
      <c r="NN878" s="370"/>
      <c r="NR878" s="318" t="s">
        <v>57</v>
      </c>
      <c r="NS878" s="318" t="s">
        <v>58</v>
      </c>
      <c r="NT878" s="318" t="s">
        <v>59</v>
      </c>
    </row>
    <row r="879" spans="1:384" s="318" customFormat="1" ht="10.199999999999999" customHeight="1" x14ac:dyDescent="0.3">
      <c r="A879" s="25"/>
      <c r="B879" s="389"/>
      <c r="C879" s="424"/>
      <c r="D879" s="15"/>
      <c r="E879" s="398" t="str">
        <f>IFERROR(G893*'Chiffres et fonctions'!$J$6,"CA à Produire")</f>
        <v>CA à Produire</v>
      </c>
      <c r="F879" s="398"/>
      <c r="G879" s="398"/>
      <c r="H879" s="399">
        <f>IF(BC909&lt;&gt;0,3,0)</f>
        <v>0</v>
      </c>
      <c r="I879" s="400">
        <f>Prenoms!$B$2</f>
        <v>0</v>
      </c>
      <c r="J879" s="401"/>
      <c r="K879" s="401"/>
      <c r="L879" s="401"/>
      <c r="M879" s="401"/>
      <c r="N879" s="63" t="str">
        <f>IF(NL879&lt;&gt;0,"",IF(Conges!AE36=0,"",Conges!AE36))</f>
        <v/>
      </c>
      <c r="O879" s="64"/>
      <c r="P879" s="65"/>
      <c r="Q879" s="65"/>
      <c r="R879" s="65"/>
      <c r="S879" s="65"/>
      <c r="T879" s="65"/>
      <c r="U879" s="65"/>
      <c r="V879" s="66"/>
      <c r="W879" s="65"/>
      <c r="X879" s="65"/>
      <c r="Y879" s="65"/>
      <c r="Z879" s="65"/>
      <c r="AA879" s="65"/>
      <c r="AB879" s="65"/>
      <c r="AC879" s="65"/>
      <c r="AD879" s="65"/>
      <c r="AE879" s="64"/>
      <c r="AF879" s="65"/>
      <c r="AG879" s="65"/>
      <c r="AH879" s="65"/>
      <c r="AI879" s="65"/>
      <c r="AJ879" s="66"/>
      <c r="AK879" s="65"/>
      <c r="AL879" s="65"/>
      <c r="AM879" s="65"/>
      <c r="AN879" s="65"/>
      <c r="AO879" s="65"/>
      <c r="AP879" s="65"/>
      <c r="AQ879" s="65"/>
      <c r="AR879" s="65"/>
      <c r="AS879" s="65"/>
      <c r="AT879" s="65"/>
      <c r="AU879" s="64"/>
      <c r="AV879" s="65"/>
      <c r="AW879" s="65"/>
      <c r="AX879" s="65"/>
      <c r="AY879" s="65"/>
      <c r="AZ879" s="65"/>
      <c r="BA879" s="65"/>
      <c r="BB879" s="66"/>
      <c r="BC879" s="67">
        <f>IF(NL879&lt;&gt;0,(IF(Conges!AE$36=0,0,3)),0)</f>
        <v>0</v>
      </c>
      <c r="BD879" s="417"/>
      <c r="BE879" s="402">
        <f>IF(OR(Conges!AE$36="A",Conges!AE$36="V"),Prenoms!L$2,NL879)</f>
        <v>0</v>
      </c>
      <c r="BF879" s="403"/>
      <c r="BG879" s="283"/>
      <c r="BH879" s="284">
        <f t="shared" ref="BH879:BH908" si="1245">IF(BO879=0,BM879+BH844,BO879+BH844)</f>
        <v>0</v>
      </c>
      <c r="BI879" s="285" t="str">
        <f t="shared" ref="BI879:BI908" si="1246">IF(BO879=0,"",$BI$1)</f>
        <v/>
      </c>
      <c r="BJ879" s="295">
        <v>0</v>
      </c>
      <c r="BK879" s="296">
        <f>BH879-BJ879</f>
        <v>0</v>
      </c>
      <c r="BL879" s="297">
        <f t="shared" ref="BL879" si="1247">$NL879</f>
        <v>0</v>
      </c>
      <c r="BM879" s="297">
        <f t="shared" ref="BM879" si="1248">$BE879</f>
        <v>0</v>
      </c>
      <c r="BN879" s="297">
        <f>SUM('Heures Pointage'!$D$31:$E$31)</f>
        <v>0</v>
      </c>
      <c r="BO879" s="297">
        <f>SUM('Heures et Indemnites'!$D$31:$E$31)</f>
        <v>0</v>
      </c>
      <c r="BP879" s="298">
        <f t="shared" ref="BP879" si="1249">$NT879</f>
        <v>0</v>
      </c>
      <c r="BQ879" s="298">
        <f>'Heures Pointage'!$AB$31</f>
        <v>0</v>
      </c>
      <c r="BR879" s="299">
        <f t="shared" ref="BR879" si="1250">$BH$1054</f>
        <v>0</v>
      </c>
      <c r="BS879" s="148">
        <f>Prenoms!$C$2</f>
        <v>0</v>
      </c>
      <c r="BT879" s="153"/>
      <c r="BU879" s="322">
        <f>SUM('Heures et Indemnites'!$D$31:$E$31)</f>
        <v>0</v>
      </c>
      <c r="BV879" s="234">
        <f>SUM('Heures et Indemnites'!$D$6:$E$31)</f>
        <v>0</v>
      </c>
      <c r="BW879" s="322"/>
      <c r="BX879" s="234"/>
      <c r="BY879" s="319"/>
      <c r="BZ879" s="319"/>
      <c r="CA879" s="319"/>
      <c r="CB879" s="319"/>
      <c r="CC879" s="319"/>
      <c r="CD879" s="319"/>
      <c r="CE879" s="319"/>
      <c r="CF879" s="319"/>
      <c r="CG879" s="319"/>
      <c r="CH879" s="319"/>
      <c r="CI879" s="319"/>
      <c r="CJ879" s="319"/>
      <c r="CK879" s="319"/>
      <c r="CL879" s="319"/>
      <c r="CM879" s="319"/>
      <c r="CN879" s="319"/>
      <c r="CO879" s="319"/>
      <c r="CP879" s="319"/>
      <c r="CQ879" s="319"/>
      <c r="CR879" s="319"/>
      <c r="CS879" s="319"/>
      <c r="CT879" s="319"/>
      <c r="CU879" s="319"/>
      <c r="CV879" s="319"/>
      <c r="CW879" s="319"/>
      <c r="CX879" s="319"/>
      <c r="CY879" s="319"/>
      <c r="CZ879" s="319"/>
      <c r="DA879" s="319"/>
      <c r="DB879" s="319"/>
      <c r="DC879" s="319"/>
      <c r="DD879" s="319"/>
      <c r="DE879" s="319"/>
      <c r="DF879" s="319"/>
      <c r="DG879" s="319"/>
      <c r="DH879" s="319"/>
      <c r="DI879" s="319"/>
      <c r="DJ879" s="319"/>
      <c r="DK879" s="319"/>
      <c r="DL879" s="319"/>
      <c r="DM879" s="319"/>
      <c r="DN879" s="319"/>
      <c r="DO879" s="319"/>
      <c r="DP879" s="319"/>
      <c r="DQ879" s="319"/>
      <c r="DR879" s="319"/>
      <c r="DS879" s="319"/>
      <c r="DT879" s="319"/>
      <c r="DU879" s="319"/>
      <c r="DV879" s="319"/>
      <c r="DW879" s="319"/>
      <c r="DX879" s="319"/>
      <c r="DY879" s="319"/>
      <c r="DZ879" s="319"/>
      <c r="EA879" s="319"/>
      <c r="EB879" s="319"/>
      <c r="EC879" s="319"/>
      <c r="ED879" s="319"/>
      <c r="EE879" s="319"/>
      <c r="EF879" s="319"/>
      <c r="EG879" s="319"/>
      <c r="EH879" s="319"/>
      <c r="EI879" s="319"/>
      <c r="EJ879" s="319"/>
      <c r="EK879" s="319"/>
      <c r="EL879" s="319"/>
      <c r="EM879" s="319"/>
      <c r="EN879" s="319"/>
      <c r="EO879" s="319"/>
      <c r="EP879" s="319"/>
      <c r="EQ879" s="319"/>
      <c r="ER879" s="319"/>
      <c r="ES879" s="319"/>
      <c r="ET879" s="319"/>
      <c r="EU879" s="319"/>
      <c r="EV879" s="319"/>
      <c r="EW879" s="319"/>
      <c r="EX879" s="319"/>
      <c r="EY879" s="319"/>
      <c r="EZ879" s="319"/>
      <c r="FA879" s="319"/>
      <c r="FB879" s="319"/>
      <c r="FC879" s="319"/>
      <c r="FD879" s="319"/>
      <c r="FE879" s="319"/>
      <c r="FF879" s="319"/>
      <c r="FG879" s="319"/>
      <c r="FH879" s="319"/>
      <c r="FI879" s="319"/>
      <c r="FJ879" s="319"/>
      <c r="FK879" s="319"/>
      <c r="FL879" s="319"/>
      <c r="FM879" s="319"/>
      <c r="FN879" s="319"/>
      <c r="FO879" s="319"/>
      <c r="FP879" s="319"/>
      <c r="FQ879" s="319"/>
      <c r="FR879" s="319"/>
      <c r="FS879" s="319"/>
      <c r="FT879" s="319"/>
      <c r="FU879" s="319"/>
      <c r="FV879" s="319"/>
      <c r="FW879" s="319"/>
      <c r="FX879" s="319"/>
      <c r="FY879" s="319"/>
      <c r="FZ879" s="319"/>
      <c r="GA879" s="319"/>
      <c r="GB879" s="319"/>
      <c r="GC879" s="319"/>
      <c r="GD879" s="319"/>
      <c r="GE879" s="319"/>
      <c r="GF879" s="319"/>
      <c r="GG879" s="319"/>
      <c r="GH879" s="319"/>
      <c r="GI879" s="319"/>
      <c r="GJ879" s="319"/>
      <c r="GK879" s="319"/>
      <c r="GL879" s="319"/>
      <c r="GM879" s="319"/>
      <c r="GN879" s="319"/>
      <c r="GO879" s="319"/>
      <c r="GP879" s="319"/>
      <c r="GQ879" s="319"/>
      <c r="GR879" s="319"/>
      <c r="GS879" s="319"/>
      <c r="GT879" s="319"/>
      <c r="GU879" s="319"/>
      <c r="GV879" s="319"/>
      <c r="GW879" s="319"/>
      <c r="GX879" s="319"/>
      <c r="GY879" s="319"/>
      <c r="GZ879" s="319"/>
      <c r="HA879" s="319"/>
      <c r="HB879" s="319"/>
      <c r="HC879" s="319"/>
      <c r="HD879" s="319"/>
      <c r="HE879" s="319"/>
      <c r="HF879" s="319"/>
      <c r="HG879" s="319"/>
      <c r="HH879" s="319"/>
      <c r="HI879" s="319"/>
      <c r="HJ879" s="319"/>
      <c r="HK879" s="319"/>
      <c r="HL879" s="319"/>
      <c r="HM879" s="319"/>
      <c r="HN879" s="319"/>
      <c r="HO879" s="319"/>
      <c r="HP879" s="319"/>
      <c r="HQ879" s="319"/>
      <c r="HR879" s="319"/>
      <c r="HS879" s="319"/>
      <c r="HT879" s="319"/>
      <c r="HU879" s="319"/>
      <c r="HV879" s="319"/>
      <c r="HW879" s="319"/>
      <c r="HX879" s="319"/>
      <c r="HY879" s="319"/>
      <c r="HZ879" s="319"/>
      <c r="IA879" s="319"/>
      <c r="IB879" s="319"/>
      <c r="IC879" s="319"/>
      <c r="ID879" s="319"/>
      <c r="IE879" s="319"/>
      <c r="IF879" s="319"/>
      <c r="IG879" s="319"/>
      <c r="IH879" s="319"/>
      <c r="II879" s="319"/>
      <c r="IJ879" s="319"/>
      <c r="IK879" s="319"/>
      <c r="IL879" s="319"/>
      <c r="IM879" s="319"/>
      <c r="IN879" s="319"/>
      <c r="IO879" s="319"/>
      <c r="IP879" s="319"/>
      <c r="IQ879" s="319"/>
      <c r="IR879" s="319"/>
      <c r="IS879" s="319"/>
      <c r="IT879" s="319"/>
      <c r="IU879" s="319"/>
      <c r="IV879" s="319"/>
      <c r="IW879" s="319"/>
      <c r="IX879" s="319"/>
      <c r="IY879" s="319"/>
      <c r="IZ879" s="319"/>
      <c r="JA879" s="319"/>
      <c r="JB879" s="319"/>
      <c r="JC879" s="319"/>
      <c r="JD879" s="319"/>
      <c r="JE879" s="319"/>
      <c r="JF879" s="319"/>
      <c r="JG879" s="319"/>
      <c r="JH879" s="319"/>
      <c r="JI879" s="319"/>
      <c r="JJ879" s="319"/>
      <c r="JK879" s="319"/>
      <c r="JL879" s="319"/>
      <c r="JM879" s="319"/>
      <c r="JN879" s="319"/>
      <c r="JO879" s="319"/>
      <c r="JP879" s="319"/>
      <c r="JQ879" s="319"/>
      <c r="JR879" s="319"/>
      <c r="JS879" s="319"/>
      <c r="JT879" s="319"/>
      <c r="JU879" s="319"/>
      <c r="JV879" s="319"/>
      <c r="JW879" s="319"/>
      <c r="JX879" s="319"/>
      <c r="JY879" s="319"/>
      <c r="JZ879" s="319"/>
      <c r="KA879" s="319"/>
      <c r="KB879" s="319"/>
      <c r="KC879" s="319"/>
      <c r="KD879" s="319"/>
      <c r="KE879" s="319"/>
      <c r="KF879" s="319"/>
      <c r="KG879" s="319"/>
      <c r="KH879" s="319"/>
      <c r="KI879" s="319"/>
      <c r="KJ879" s="319"/>
      <c r="KK879" s="319"/>
      <c r="KL879" s="319"/>
      <c r="KM879" s="319"/>
      <c r="KN879" s="319"/>
      <c r="KO879" s="319"/>
      <c r="KP879" s="319"/>
      <c r="KQ879" s="319"/>
      <c r="KR879" s="319"/>
      <c r="KS879" s="319"/>
      <c r="KT879" s="319"/>
      <c r="KU879" s="319"/>
      <c r="KV879" s="319"/>
      <c r="KW879" s="319"/>
      <c r="KX879" s="319"/>
      <c r="KY879" s="319"/>
      <c r="KZ879" s="319"/>
      <c r="LA879" s="319"/>
      <c r="LB879" s="319"/>
      <c r="LC879" s="319"/>
      <c r="LD879" s="319"/>
      <c r="LE879" s="319"/>
      <c r="LF879" s="319"/>
      <c r="LG879" s="319"/>
      <c r="LH879" s="319"/>
      <c r="LI879" s="319"/>
      <c r="LJ879" s="319"/>
      <c r="LK879" s="319"/>
      <c r="LL879" s="319"/>
      <c r="LM879" s="319"/>
      <c r="LN879" s="319"/>
      <c r="LO879" s="319"/>
      <c r="LP879" s="319"/>
      <c r="LQ879" s="319"/>
      <c r="LR879" s="319"/>
      <c r="LS879" s="319"/>
      <c r="LT879" s="319"/>
      <c r="LU879" s="319"/>
      <c r="LV879" s="319"/>
      <c r="LW879" s="319"/>
      <c r="LX879" s="319"/>
      <c r="LY879" s="319"/>
      <c r="LZ879" s="319"/>
      <c r="MA879" s="319"/>
      <c r="MB879" s="319"/>
      <c r="MC879" s="319"/>
      <c r="MD879" s="319"/>
      <c r="ME879" s="319"/>
      <c r="MF879" s="319"/>
      <c r="MG879" s="319"/>
      <c r="MH879" s="319"/>
      <c r="MI879" s="319"/>
      <c r="MJ879" s="319"/>
      <c r="MK879" s="319"/>
      <c r="ML879" s="319"/>
      <c r="MM879" s="319"/>
      <c r="MN879" s="319"/>
      <c r="MO879" s="319"/>
      <c r="MP879" s="319"/>
      <c r="MQ879" s="319"/>
      <c r="MS879" s="241"/>
      <c r="MT879" s="404">
        <f>(COUNTA($O879:$BB879)/2)-SUM(MV879:NK879)</f>
        <v>0</v>
      </c>
      <c r="MU879" s="405">
        <f t="shared" ref="MU879:MU894" si="1251">(COUNTA($O879:$BB879))/2</f>
        <v>0</v>
      </c>
      <c r="MV879" s="405">
        <f t="shared" ref="MV879:MV908" si="1252">(COUNTIF($O879:$BB879,MV$3))/2</f>
        <v>0</v>
      </c>
      <c r="MW879" s="405"/>
      <c r="MX879" s="405">
        <f t="shared" ref="MX879:MX908" si="1253">(COUNTIF($O879:$BB879,MX$3))/2</f>
        <v>0</v>
      </c>
      <c r="MY879" s="405"/>
      <c r="MZ879" s="405">
        <f t="shared" ref="MZ879:MZ908" si="1254">(COUNTIF($O879:$BB879,MZ$3))/2</f>
        <v>0</v>
      </c>
      <c r="NA879" s="405"/>
      <c r="NB879" s="405">
        <f t="shared" ref="NB879:NB908" si="1255">(COUNTIF($O879:$BB879,NB$3))/2</f>
        <v>0</v>
      </c>
      <c r="NC879" s="405"/>
      <c r="ND879" s="405">
        <f t="shared" ref="ND879:ND908" si="1256">(COUNTIF($O879:$BB879,ND$3))/2</f>
        <v>0</v>
      </c>
      <c r="NE879" s="405"/>
      <c r="NF879" s="405">
        <f t="shared" ref="NF879:NF908" si="1257">(COUNTIF($O879:$BB879,NF$3))/2</f>
        <v>0</v>
      </c>
      <c r="NG879" s="405"/>
      <c r="NH879" s="405">
        <f t="shared" ref="NH879:NH908" si="1258">(COUNTIF($O879:$BB879,NH$3))/2</f>
        <v>0</v>
      </c>
      <c r="NI879" s="405"/>
      <c r="NJ879" s="405">
        <f t="shared" ref="NJ879:NJ908" si="1259">(COUNTIF($O879:$BB879,NJ$3))/2</f>
        <v>0</v>
      </c>
      <c r="NK879" s="405"/>
      <c r="NL879" s="405">
        <f>(COUNTA($O879:$BB879))/2</f>
        <v>0</v>
      </c>
      <c r="NM879" s="406"/>
      <c r="NN879" s="370"/>
      <c r="NR879" s="318">
        <f t="shared" ref="NR879:NR908" si="1260">IF(SUM(W879:AD879)&gt;0,1,0)</f>
        <v>0</v>
      </c>
      <c r="NS879" s="318">
        <f t="shared" ref="NS879:NS908" si="1261">IF(SUM(AM879:BB879)&gt;0,1,0)</f>
        <v>0</v>
      </c>
      <c r="NT879" s="318">
        <f t="shared" ref="NT879:NT908" si="1262">IF(SUM(NR879:NS879)=0,0,SUM(NR879:NS879))</f>
        <v>0</v>
      </c>
    </row>
    <row r="880" spans="1:384" s="318" customFormat="1" ht="10.199999999999999" customHeight="1" x14ac:dyDescent="0.3">
      <c r="A880" s="25"/>
      <c r="B880" s="389"/>
      <c r="C880" s="424"/>
      <c r="D880" s="15"/>
      <c r="E880" s="398"/>
      <c r="F880" s="398"/>
      <c r="G880" s="398"/>
      <c r="H880" s="399"/>
      <c r="I880" s="394">
        <f>Prenoms!$B$3</f>
        <v>0</v>
      </c>
      <c r="J880" s="395"/>
      <c r="K880" s="395"/>
      <c r="L880" s="395"/>
      <c r="M880" s="395"/>
      <c r="N880" s="81" t="str">
        <f>IF(NL880&lt;&gt;0,"",IF(Conges!AE37=0,"",Conges!AE37))</f>
        <v/>
      </c>
      <c r="O880" s="82"/>
      <c r="P880" s="83"/>
      <c r="Q880" s="83"/>
      <c r="R880" s="83"/>
      <c r="S880" s="83"/>
      <c r="T880" s="83"/>
      <c r="U880" s="83"/>
      <c r="V880" s="84"/>
      <c r="W880" s="83"/>
      <c r="X880" s="83"/>
      <c r="Y880" s="83"/>
      <c r="Z880" s="83"/>
      <c r="AA880" s="83"/>
      <c r="AB880" s="83"/>
      <c r="AC880" s="83"/>
      <c r="AD880" s="83"/>
      <c r="AE880" s="82"/>
      <c r="AF880" s="83"/>
      <c r="AG880" s="83"/>
      <c r="AH880" s="83"/>
      <c r="AI880" s="83"/>
      <c r="AJ880" s="84"/>
      <c r="AK880" s="83"/>
      <c r="AL880" s="83"/>
      <c r="AM880" s="83"/>
      <c r="AN880" s="83"/>
      <c r="AO880" s="83"/>
      <c r="AP880" s="83"/>
      <c r="AQ880" s="83"/>
      <c r="AR880" s="83"/>
      <c r="AS880" s="83"/>
      <c r="AT880" s="83"/>
      <c r="AU880" s="82"/>
      <c r="AV880" s="83"/>
      <c r="AW880" s="83"/>
      <c r="AX880" s="83"/>
      <c r="AY880" s="83"/>
      <c r="AZ880" s="83"/>
      <c r="BA880" s="83"/>
      <c r="BB880" s="84"/>
      <c r="BC880" s="85">
        <f>IF(NL880&lt;&gt;0,(IF(Conges!AE$37=0,0,3)),0)</f>
        <v>0</v>
      </c>
      <c r="BD880" s="417"/>
      <c r="BE880" s="390">
        <f>IF(OR(Conges!AE$37="A",Conges!AE$37="V"),Prenoms!L$3,NL880)</f>
        <v>0</v>
      </c>
      <c r="BF880" s="391"/>
      <c r="BG880" s="286"/>
      <c r="BH880" s="287">
        <f t="shared" si="1245"/>
        <v>0</v>
      </c>
      <c r="BI880" s="288" t="str">
        <f t="shared" si="1246"/>
        <v/>
      </c>
      <c r="BJ880" s="300">
        <v>0</v>
      </c>
      <c r="BK880" s="301">
        <f t="shared" ref="BK880:BK908" si="1263">BH880-BJ880</f>
        <v>0</v>
      </c>
      <c r="BL880" s="302">
        <f t="shared" si="1196"/>
        <v>0</v>
      </c>
      <c r="BM880" s="302">
        <f t="shared" si="1197"/>
        <v>0</v>
      </c>
      <c r="BN880" s="302">
        <f>SUM('Heures Pointage'!$AD$31:$AE$31)</f>
        <v>0</v>
      </c>
      <c r="BO880" s="302">
        <f>SUM('Heures et Indemnites'!$AD$31:$AE$31)</f>
        <v>0</v>
      </c>
      <c r="BP880" s="303">
        <f t="shared" si="1198"/>
        <v>0</v>
      </c>
      <c r="BQ880" s="303">
        <f>'Heures Pointage'!$BB$31</f>
        <v>0</v>
      </c>
      <c r="BR880" s="304">
        <f t="shared" ref="BR880" si="1264">$BH$1055</f>
        <v>0</v>
      </c>
      <c r="BS880" s="149">
        <f>Prenoms!$C$3</f>
        <v>0</v>
      </c>
      <c r="BT880" s="180"/>
      <c r="BU880" s="324">
        <f>SUM('Heures et Indemnites'!$AD$31:$AE$31)</f>
        <v>0</v>
      </c>
      <c r="BV880" s="235">
        <f>SUM('Heures et Indemnites'!$AD$6:$AE$31)</f>
        <v>0</v>
      </c>
      <c r="BW880" s="324"/>
      <c r="BX880" s="235"/>
      <c r="BY880" s="319"/>
      <c r="BZ880" s="319"/>
      <c r="CA880" s="319"/>
      <c r="CB880" s="319"/>
      <c r="CC880" s="319"/>
      <c r="CD880" s="319"/>
      <c r="CE880" s="319"/>
      <c r="CF880" s="319"/>
      <c r="CG880" s="319"/>
      <c r="CH880" s="319"/>
      <c r="CI880" s="319"/>
      <c r="CJ880" s="319"/>
      <c r="CK880" s="319"/>
      <c r="CL880" s="319"/>
      <c r="CM880" s="319"/>
      <c r="CN880" s="319"/>
      <c r="CO880" s="319"/>
      <c r="CP880" s="319"/>
      <c r="CQ880" s="319"/>
      <c r="CR880" s="319"/>
      <c r="CS880" s="319"/>
      <c r="CT880" s="319"/>
      <c r="CU880" s="319"/>
      <c r="CV880" s="319"/>
      <c r="CW880" s="319"/>
      <c r="CX880" s="319"/>
      <c r="CY880" s="319"/>
      <c r="CZ880" s="319"/>
      <c r="DA880" s="319"/>
      <c r="DB880" s="319"/>
      <c r="DC880" s="319"/>
      <c r="DD880" s="319"/>
      <c r="DE880" s="319"/>
      <c r="DF880" s="319"/>
      <c r="DG880" s="319"/>
      <c r="DH880" s="319"/>
      <c r="DI880" s="319"/>
      <c r="DJ880" s="319"/>
      <c r="DK880" s="319"/>
      <c r="DL880" s="319"/>
      <c r="DM880" s="319"/>
      <c r="DN880" s="319"/>
      <c r="DO880" s="319"/>
      <c r="DP880" s="319"/>
      <c r="DQ880" s="319"/>
      <c r="DR880" s="319"/>
      <c r="DS880" s="319"/>
      <c r="DT880" s="319"/>
      <c r="DU880" s="319"/>
      <c r="DV880" s="319"/>
      <c r="DW880" s="319"/>
      <c r="DX880" s="319"/>
      <c r="DY880" s="319"/>
      <c r="DZ880" s="319"/>
      <c r="EA880" s="319"/>
      <c r="EB880" s="319"/>
      <c r="EC880" s="319"/>
      <c r="ED880" s="319"/>
      <c r="EE880" s="319"/>
      <c r="EF880" s="319"/>
      <c r="EG880" s="319"/>
      <c r="EH880" s="319"/>
      <c r="EI880" s="319"/>
      <c r="EJ880" s="319"/>
      <c r="EK880" s="319"/>
      <c r="EL880" s="319"/>
      <c r="EM880" s="319"/>
      <c r="EN880" s="319"/>
      <c r="EO880" s="319"/>
      <c r="EP880" s="319"/>
      <c r="EQ880" s="319"/>
      <c r="ER880" s="319"/>
      <c r="ES880" s="319"/>
      <c r="ET880" s="319"/>
      <c r="EU880" s="319"/>
      <c r="EV880" s="319"/>
      <c r="EW880" s="319"/>
      <c r="EX880" s="319"/>
      <c r="EY880" s="319"/>
      <c r="EZ880" s="319"/>
      <c r="FA880" s="319"/>
      <c r="FB880" s="319"/>
      <c r="FC880" s="319"/>
      <c r="FD880" s="319"/>
      <c r="FE880" s="319"/>
      <c r="FF880" s="319"/>
      <c r="FG880" s="319"/>
      <c r="FH880" s="319"/>
      <c r="FI880" s="319"/>
      <c r="FJ880" s="319"/>
      <c r="FK880" s="319"/>
      <c r="FL880" s="319"/>
      <c r="FM880" s="319"/>
      <c r="FN880" s="319"/>
      <c r="FO880" s="319"/>
      <c r="FP880" s="319"/>
      <c r="FQ880" s="319"/>
      <c r="FR880" s="319"/>
      <c r="FS880" s="319"/>
      <c r="FT880" s="319"/>
      <c r="FU880" s="319"/>
      <c r="FV880" s="319"/>
      <c r="FW880" s="319"/>
      <c r="FX880" s="319"/>
      <c r="FY880" s="319"/>
      <c r="FZ880" s="319"/>
      <c r="GA880" s="319"/>
      <c r="GB880" s="319"/>
      <c r="GC880" s="319"/>
      <c r="GD880" s="319"/>
      <c r="GE880" s="319"/>
      <c r="GF880" s="319"/>
      <c r="GG880" s="319"/>
      <c r="GH880" s="319"/>
      <c r="GI880" s="319"/>
      <c r="GJ880" s="319"/>
      <c r="GK880" s="319"/>
      <c r="GL880" s="319"/>
      <c r="GM880" s="319"/>
      <c r="GN880" s="319"/>
      <c r="GO880" s="319"/>
      <c r="GP880" s="319"/>
      <c r="GQ880" s="319"/>
      <c r="GR880" s="319"/>
      <c r="GS880" s="319"/>
      <c r="GT880" s="319"/>
      <c r="GU880" s="319"/>
      <c r="GV880" s="319"/>
      <c r="GW880" s="319"/>
      <c r="GX880" s="319"/>
      <c r="GY880" s="319"/>
      <c r="GZ880" s="319"/>
      <c r="HA880" s="319"/>
      <c r="HB880" s="319"/>
      <c r="HC880" s="319"/>
      <c r="HD880" s="319"/>
      <c r="HE880" s="319"/>
      <c r="HF880" s="319"/>
      <c r="HG880" s="319"/>
      <c r="HH880" s="319"/>
      <c r="HI880" s="319"/>
      <c r="HJ880" s="319"/>
      <c r="HK880" s="319"/>
      <c r="HL880" s="319"/>
      <c r="HM880" s="319"/>
      <c r="HN880" s="319"/>
      <c r="HO880" s="319"/>
      <c r="HP880" s="319"/>
      <c r="HQ880" s="319"/>
      <c r="HR880" s="319"/>
      <c r="HS880" s="319"/>
      <c r="HT880" s="319"/>
      <c r="HU880" s="319"/>
      <c r="HV880" s="319"/>
      <c r="HW880" s="319"/>
      <c r="HX880" s="319"/>
      <c r="HY880" s="319"/>
      <c r="HZ880" s="319"/>
      <c r="IA880" s="319"/>
      <c r="IB880" s="319"/>
      <c r="IC880" s="319"/>
      <c r="ID880" s="319"/>
      <c r="IE880" s="319"/>
      <c r="IF880" s="319"/>
      <c r="IG880" s="319"/>
      <c r="IH880" s="319"/>
      <c r="II880" s="319"/>
      <c r="IJ880" s="319"/>
      <c r="IK880" s="319"/>
      <c r="IL880" s="319"/>
      <c r="IM880" s="319"/>
      <c r="IN880" s="319"/>
      <c r="IO880" s="319"/>
      <c r="IP880" s="319"/>
      <c r="IQ880" s="319"/>
      <c r="IR880" s="319"/>
      <c r="IS880" s="319"/>
      <c r="IT880" s="319"/>
      <c r="IU880" s="319"/>
      <c r="IV880" s="319"/>
      <c r="IW880" s="319"/>
      <c r="IX880" s="319"/>
      <c r="IY880" s="319"/>
      <c r="IZ880" s="319"/>
      <c r="JA880" s="319"/>
      <c r="JB880" s="319"/>
      <c r="JC880" s="319"/>
      <c r="JD880" s="319"/>
      <c r="JE880" s="319"/>
      <c r="JF880" s="319"/>
      <c r="JG880" s="319"/>
      <c r="JH880" s="319"/>
      <c r="JI880" s="319"/>
      <c r="JJ880" s="319"/>
      <c r="JK880" s="319"/>
      <c r="JL880" s="319"/>
      <c r="JM880" s="319"/>
      <c r="JN880" s="319"/>
      <c r="JO880" s="319"/>
      <c r="JP880" s="319"/>
      <c r="JQ880" s="319"/>
      <c r="JR880" s="319"/>
      <c r="JS880" s="319"/>
      <c r="JT880" s="319"/>
      <c r="JU880" s="319"/>
      <c r="JV880" s="319"/>
      <c r="JW880" s="319"/>
      <c r="JX880" s="319"/>
      <c r="JY880" s="319"/>
      <c r="JZ880" s="319"/>
      <c r="KA880" s="319"/>
      <c r="KB880" s="319"/>
      <c r="KC880" s="319"/>
      <c r="KD880" s="319"/>
      <c r="KE880" s="319"/>
      <c r="KF880" s="319"/>
      <c r="KG880" s="319"/>
      <c r="KH880" s="319"/>
      <c r="KI880" s="319"/>
      <c r="KJ880" s="319"/>
      <c r="KK880" s="319"/>
      <c r="KL880" s="319"/>
      <c r="KM880" s="319"/>
      <c r="KN880" s="319"/>
      <c r="KO880" s="319"/>
      <c r="KP880" s="319"/>
      <c r="KQ880" s="319"/>
      <c r="KR880" s="319"/>
      <c r="KS880" s="319"/>
      <c r="KT880" s="319"/>
      <c r="KU880" s="319"/>
      <c r="KV880" s="319"/>
      <c r="KW880" s="319"/>
      <c r="KX880" s="319"/>
      <c r="KY880" s="319"/>
      <c r="KZ880" s="319"/>
      <c r="LA880" s="319"/>
      <c r="LB880" s="319"/>
      <c r="LC880" s="319"/>
      <c r="LD880" s="319"/>
      <c r="LE880" s="319"/>
      <c r="LF880" s="319"/>
      <c r="LG880" s="319"/>
      <c r="LH880" s="319"/>
      <c r="LI880" s="319"/>
      <c r="LJ880" s="319"/>
      <c r="LK880" s="319"/>
      <c r="LL880" s="319"/>
      <c r="LM880" s="319"/>
      <c r="LN880" s="319"/>
      <c r="LO880" s="319"/>
      <c r="LP880" s="319"/>
      <c r="LQ880" s="319"/>
      <c r="LR880" s="319"/>
      <c r="LS880" s="319"/>
      <c r="LT880" s="319"/>
      <c r="LU880" s="319"/>
      <c r="LV880" s="319"/>
      <c r="LW880" s="319"/>
      <c r="LX880" s="319"/>
      <c r="LY880" s="319"/>
      <c r="LZ880" s="319"/>
      <c r="MA880" s="319"/>
      <c r="MB880" s="319"/>
      <c r="MC880" s="319"/>
      <c r="MD880" s="319"/>
      <c r="ME880" s="319"/>
      <c r="MF880" s="319"/>
      <c r="MG880" s="319"/>
      <c r="MH880" s="319"/>
      <c r="MI880" s="319"/>
      <c r="MJ880" s="319"/>
      <c r="MK880" s="319"/>
      <c r="ML880" s="319"/>
      <c r="MM880" s="319"/>
      <c r="MN880" s="319"/>
      <c r="MO880" s="319"/>
      <c r="MP880" s="319"/>
      <c r="MQ880" s="319"/>
      <c r="MS880" s="241"/>
      <c r="MT880" s="373">
        <f t="shared" ref="MT880:MT908" si="1265">(COUNTA($O880:$BB880)/2)-SUM(MV880:NK880)</f>
        <v>0</v>
      </c>
      <c r="MU880" s="365">
        <f t="shared" si="1251"/>
        <v>0</v>
      </c>
      <c r="MV880" s="365">
        <f t="shared" si="1252"/>
        <v>0</v>
      </c>
      <c r="MW880" s="365"/>
      <c r="MX880" s="365">
        <f t="shared" si="1253"/>
        <v>0</v>
      </c>
      <c r="MY880" s="365"/>
      <c r="MZ880" s="365">
        <f t="shared" si="1254"/>
        <v>0</v>
      </c>
      <c r="NA880" s="365"/>
      <c r="NB880" s="365">
        <f t="shared" si="1255"/>
        <v>0</v>
      </c>
      <c r="NC880" s="365"/>
      <c r="ND880" s="365">
        <f t="shared" si="1256"/>
        <v>0</v>
      </c>
      <c r="NE880" s="365"/>
      <c r="NF880" s="365">
        <f t="shared" si="1257"/>
        <v>0</v>
      </c>
      <c r="NG880" s="365"/>
      <c r="NH880" s="365">
        <f t="shared" si="1258"/>
        <v>0</v>
      </c>
      <c r="NI880" s="365"/>
      <c r="NJ880" s="365">
        <f t="shared" si="1259"/>
        <v>0</v>
      </c>
      <c r="NK880" s="365"/>
      <c r="NL880" s="365">
        <f t="shared" ref="NL880:NL908" si="1266">(COUNTA($O880:$BB880))/2</f>
        <v>0</v>
      </c>
      <c r="NM880" s="366"/>
      <c r="NN880" s="370"/>
      <c r="NR880" s="318">
        <f t="shared" si="1260"/>
        <v>0</v>
      </c>
      <c r="NS880" s="318">
        <f t="shared" si="1261"/>
        <v>0</v>
      </c>
      <c r="NT880" s="318">
        <f t="shared" si="1262"/>
        <v>0</v>
      </c>
    </row>
    <row r="881" spans="1:384" s="318" customFormat="1" ht="10.199999999999999" customHeight="1" x14ac:dyDescent="0.25">
      <c r="A881" s="25"/>
      <c r="B881" s="389"/>
      <c r="C881" s="424"/>
      <c r="D881" s="15"/>
      <c r="E881" s="397" t="str">
        <f>$E$6</f>
        <v>Avec Renfort</v>
      </c>
      <c r="F881" s="397"/>
      <c r="G881" s="397"/>
      <c r="H881" s="399"/>
      <c r="I881" s="381" t="str">
        <f>Prenoms!$B$4</f>
        <v>j.do</v>
      </c>
      <c r="J881" s="382"/>
      <c r="K881" s="382"/>
      <c r="L881" s="382"/>
      <c r="M881" s="382"/>
      <c r="N881" s="68" t="str">
        <f>IF(NL881&lt;&gt;0,"",IF(Conges!AE38=0,"",Conges!AE38))</f>
        <v/>
      </c>
      <c r="O881" s="69"/>
      <c r="P881" s="70"/>
      <c r="Q881" s="70"/>
      <c r="R881" s="70"/>
      <c r="S881" s="70"/>
      <c r="T881" s="70"/>
      <c r="U881" s="70"/>
      <c r="V881" s="71"/>
      <c r="W881" s="70"/>
      <c r="X881" s="70"/>
      <c r="Y881" s="70"/>
      <c r="Z881" s="70"/>
      <c r="AA881" s="70"/>
      <c r="AB881" s="70"/>
      <c r="AC881" s="70"/>
      <c r="AD881" s="70"/>
      <c r="AE881" s="69"/>
      <c r="AF881" s="70"/>
      <c r="AG881" s="70"/>
      <c r="AH881" s="70"/>
      <c r="AI881" s="70"/>
      <c r="AJ881" s="71"/>
      <c r="AK881" s="70"/>
      <c r="AL881" s="70"/>
      <c r="AM881" s="70"/>
      <c r="AN881" s="70"/>
      <c r="AO881" s="70"/>
      <c r="AP881" s="70"/>
      <c r="AQ881" s="70"/>
      <c r="AR881" s="70"/>
      <c r="AS881" s="70"/>
      <c r="AT881" s="70"/>
      <c r="AU881" s="69"/>
      <c r="AV881" s="70"/>
      <c r="AW881" s="70"/>
      <c r="AX881" s="70"/>
      <c r="AY881" s="70"/>
      <c r="AZ881" s="70"/>
      <c r="BA881" s="70"/>
      <c r="BB881" s="71"/>
      <c r="BC881" s="72">
        <f>IF(NL881&lt;&gt;0,(IF(Conges!AE$38=0,0,3)),0)</f>
        <v>0</v>
      </c>
      <c r="BD881" s="417"/>
      <c r="BE881" s="392">
        <f>IF(OR(Conges!AE$38="A",Conges!AE$38="V"),Prenoms!L$4,NL881)</f>
        <v>0</v>
      </c>
      <c r="BF881" s="393"/>
      <c r="BG881" s="289"/>
      <c r="BH881" s="290">
        <f t="shared" si="1245"/>
        <v>0</v>
      </c>
      <c r="BI881" s="291" t="str">
        <f t="shared" si="1246"/>
        <v/>
      </c>
      <c r="BJ881" s="305">
        <v>141.74193548387095</v>
      </c>
      <c r="BK881" s="306">
        <f t="shared" si="1263"/>
        <v>-141.74193548387095</v>
      </c>
      <c r="BL881" s="307">
        <f t="shared" si="1196"/>
        <v>0</v>
      </c>
      <c r="BM881" s="307">
        <f t="shared" si="1197"/>
        <v>0</v>
      </c>
      <c r="BN881" s="307">
        <f>SUM('Heures Pointage'!$BD$31:$BE$31)</f>
        <v>0</v>
      </c>
      <c r="BO881" s="307">
        <f>SUM('Heures et Indemnites'!$BD$31:$BE$31)</f>
        <v>0</v>
      </c>
      <c r="BP881" s="308">
        <f t="shared" si="1198"/>
        <v>0</v>
      </c>
      <c r="BQ881" s="308">
        <f>'Heures Pointage'!$CB$31</f>
        <v>0</v>
      </c>
      <c r="BR881" s="309">
        <f t="shared" ref="BR881" si="1267">$BH$1056</f>
        <v>0</v>
      </c>
      <c r="BS881" s="150">
        <f>Prenoms!$C$4</f>
        <v>169</v>
      </c>
      <c r="BT881" s="153"/>
      <c r="BU881" s="323">
        <f>SUM('Heures et Indemnites'!$BD$31:$BE$31)</f>
        <v>0</v>
      </c>
      <c r="BV881" s="236">
        <f>SUM('Heures et Indemnites'!$BD$6:$BE$31)</f>
        <v>0</v>
      </c>
      <c r="BW881" s="323"/>
      <c r="BX881" s="236"/>
      <c r="BY881" s="319"/>
      <c r="BZ881" s="319"/>
      <c r="CA881" s="319"/>
      <c r="CB881" s="319"/>
      <c r="CC881" s="319"/>
      <c r="CD881" s="319"/>
      <c r="CE881" s="319"/>
      <c r="CF881" s="319"/>
      <c r="CG881" s="319"/>
      <c r="CH881" s="319"/>
      <c r="CI881" s="319"/>
      <c r="CJ881" s="319"/>
      <c r="CK881" s="319"/>
      <c r="CL881" s="319"/>
      <c r="CM881" s="319"/>
      <c r="CN881" s="319"/>
      <c r="CO881" s="319"/>
      <c r="CP881" s="319"/>
      <c r="CQ881" s="319"/>
      <c r="CR881" s="319"/>
      <c r="CS881" s="319"/>
      <c r="CT881" s="319"/>
      <c r="CU881" s="319"/>
      <c r="CV881" s="319"/>
      <c r="CW881" s="319"/>
      <c r="CX881" s="319"/>
      <c r="CY881" s="319"/>
      <c r="CZ881" s="319"/>
      <c r="DA881" s="319"/>
      <c r="DB881" s="319"/>
      <c r="DC881" s="319"/>
      <c r="DD881" s="319"/>
      <c r="DE881" s="319"/>
      <c r="DF881" s="319"/>
      <c r="DG881" s="319"/>
      <c r="DH881" s="319"/>
      <c r="DI881" s="319"/>
      <c r="DJ881" s="319"/>
      <c r="DK881" s="319"/>
      <c r="DL881" s="319"/>
      <c r="DM881" s="319"/>
      <c r="DN881" s="319"/>
      <c r="DO881" s="319"/>
      <c r="DP881" s="319"/>
      <c r="DQ881" s="319"/>
      <c r="DR881" s="319"/>
      <c r="DS881" s="319"/>
      <c r="DT881" s="319"/>
      <c r="DU881" s="319"/>
      <c r="DV881" s="319"/>
      <c r="DW881" s="319"/>
      <c r="DX881" s="319"/>
      <c r="DY881" s="319"/>
      <c r="DZ881" s="319"/>
      <c r="EA881" s="319"/>
      <c r="EB881" s="319"/>
      <c r="EC881" s="319"/>
      <c r="ED881" s="319"/>
      <c r="EE881" s="319"/>
      <c r="EF881" s="319"/>
      <c r="EG881" s="319"/>
      <c r="EH881" s="319"/>
      <c r="EI881" s="319"/>
      <c r="EJ881" s="319"/>
      <c r="EK881" s="319"/>
      <c r="EL881" s="319"/>
      <c r="EM881" s="319"/>
      <c r="EN881" s="319"/>
      <c r="EO881" s="319"/>
      <c r="EP881" s="319"/>
      <c r="EQ881" s="319"/>
      <c r="ER881" s="319"/>
      <c r="ES881" s="319"/>
      <c r="ET881" s="319"/>
      <c r="EU881" s="319"/>
      <c r="EV881" s="319"/>
      <c r="EW881" s="319"/>
      <c r="EX881" s="319"/>
      <c r="EY881" s="319"/>
      <c r="EZ881" s="319"/>
      <c r="FA881" s="319"/>
      <c r="FB881" s="319"/>
      <c r="FC881" s="319"/>
      <c r="FD881" s="319"/>
      <c r="FE881" s="319"/>
      <c r="FF881" s="319"/>
      <c r="FG881" s="319"/>
      <c r="FH881" s="319"/>
      <c r="FI881" s="319"/>
      <c r="FJ881" s="319"/>
      <c r="FK881" s="319"/>
      <c r="FL881" s="319"/>
      <c r="FM881" s="319"/>
      <c r="FN881" s="319"/>
      <c r="FO881" s="319"/>
      <c r="FP881" s="319"/>
      <c r="FQ881" s="319"/>
      <c r="FR881" s="319"/>
      <c r="FS881" s="319"/>
      <c r="FT881" s="319"/>
      <c r="FU881" s="319"/>
      <c r="FV881" s="319"/>
      <c r="FW881" s="319"/>
      <c r="FX881" s="319"/>
      <c r="FY881" s="319"/>
      <c r="FZ881" s="319"/>
      <c r="GA881" s="319"/>
      <c r="GB881" s="319"/>
      <c r="GC881" s="319"/>
      <c r="GD881" s="319"/>
      <c r="GE881" s="319"/>
      <c r="GF881" s="319"/>
      <c r="GG881" s="319"/>
      <c r="GH881" s="319"/>
      <c r="GI881" s="319"/>
      <c r="GJ881" s="319"/>
      <c r="GK881" s="319"/>
      <c r="GL881" s="319"/>
      <c r="GM881" s="319"/>
      <c r="GN881" s="319"/>
      <c r="GO881" s="319"/>
      <c r="GP881" s="319"/>
      <c r="GQ881" s="319"/>
      <c r="GR881" s="319"/>
      <c r="GS881" s="319"/>
      <c r="GT881" s="319"/>
      <c r="GU881" s="319"/>
      <c r="GV881" s="319"/>
      <c r="GW881" s="319"/>
      <c r="GX881" s="319"/>
      <c r="GY881" s="319"/>
      <c r="GZ881" s="319"/>
      <c r="HA881" s="319"/>
      <c r="HB881" s="319"/>
      <c r="HC881" s="319"/>
      <c r="HD881" s="319"/>
      <c r="HE881" s="319"/>
      <c r="HF881" s="319"/>
      <c r="HG881" s="319"/>
      <c r="HH881" s="319"/>
      <c r="HI881" s="319"/>
      <c r="HJ881" s="319"/>
      <c r="HK881" s="319"/>
      <c r="HL881" s="319"/>
      <c r="HM881" s="319"/>
      <c r="HN881" s="319"/>
      <c r="HO881" s="319"/>
      <c r="HP881" s="319"/>
      <c r="HQ881" s="319"/>
      <c r="HR881" s="319"/>
      <c r="HS881" s="319"/>
      <c r="HT881" s="319"/>
      <c r="HU881" s="319"/>
      <c r="HV881" s="319"/>
      <c r="HW881" s="319"/>
      <c r="HX881" s="319"/>
      <c r="HY881" s="319"/>
      <c r="HZ881" s="319"/>
      <c r="IA881" s="319"/>
      <c r="IB881" s="319"/>
      <c r="IC881" s="319"/>
      <c r="ID881" s="319"/>
      <c r="IE881" s="319"/>
      <c r="IF881" s="319"/>
      <c r="IG881" s="319"/>
      <c r="IH881" s="319"/>
      <c r="II881" s="319"/>
      <c r="IJ881" s="319"/>
      <c r="IK881" s="319"/>
      <c r="IL881" s="319"/>
      <c r="IM881" s="319"/>
      <c r="IN881" s="319"/>
      <c r="IO881" s="319"/>
      <c r="IP881" s="319"/>
      <c r="IQ881" s="319"/>
      <c r="IR881" s="319"/>
      <c r="IS881" s="319"/>
      <c r="IT881" s="319"/>
      <c r="IU881" s="319"/>
      <c r="IV881" s="319"/>
      <c r="IW881" s="319"/>
      <c r="IX881" s="319"/>
      <c r="IY881" s="319"/>
      <c r="IZ881" s="319"/>
      <c r="JA881" s="319"/>
      <c r="JB881" s="319"/>
      <c r="JC881" s="319"/>
      <c r="JD881" s="319"/>
      <c r="JE881" s="319"/>
      <c r="JF881" s="319"/>
      <c r="JG881" s="319"/>
      <c r="JH881" s="319"/>
      <c r="JI881" s="319"/>
      <c r="JJ881" s="319"/>
      <c r="JK881" s="319"/>
      <c r="JL881" s="319"/>
      <c r="JM881" s="319"/>
      <c r="JN881" s="319"/>
      <c r="JO881" s="319"/>
      <c r="JP881" s="319"/>
      <c r="JQ881" s="319"/>
      <c r="JR881" s="319"/>
      <c r="JS881" s="319"/>
      <c r="JT881" s="319"/>
      <c r="JU881" s="319"/>
      <c r="JV881" s="319"/>
      <c r="JW881" s="319"/>
      <c r="JX881" s="319"/>
      <c r="JY881" s="319"/>
      <c r="JZ881" s="319"/>
      <c r="KA881" s="319"/>
      <c r="KB881" s="319"/>
      <c r="KC881" s="319"/>
      <c r="KD881" s="319"/>
      <c r="KE881" s="319"/>
      <c r="KF881" s="319"/>
      <c r="KG881" s="319"/>
      <c r="KH881" s="319"/>
      <c r="KI881" s="319"/>
      <c r="KJ881" s="319"/>
      <c r="KK881" s="319"/>
      <c r="KL881" s="319"/>
      <c r="KM881" s="319"/>
      <c r="KN881" s="319"/>
      <c r="KO881" s="319"/>
      <c r="KP881" s="319"/>
      <c r="KQ881" s="319"/>
      <c r="KR881" s="319"/>
      <c r="KS881" s="319"/>
      <c r="KT881" s="319"/>
      <c r="KU881" s="319"/>
      <c r="KV881" s="319"/>
      <c r="KW881" s="319"/>
      <c r="KX881" s="319"/>
      <c r="KY881" s="319"/>
      <c r="KZ881" s="319"/>
      <c r="LA881" s="319"/>
      <c r="LB881" s="319"/>
      <c r="LC881" s="319"/>
      <c r="LD881" s="319"/>
      <c r="LE881" s="319"/>
      <c r="LF881" s="319"/>
      <c r="LG881" s="319"/>
      <c r="LH881" s="319"/>
      <c r="LI881" s="319"/>
      <c r="LJ881" s="319"/>
      <c r="LK881" s="319"/>
      <c r="LL881" s="319"/>
      <c r="LM881" s="319"/>
      <c r="LN881" s="319"/>
      <c r="LO881" s="319"/>
      <c r="LP881" s="319"/>
      <c r="LQ881" s="319"/>
      <c r="LR881" s="319"/>
      <c r="LS881" s="319"/>
      <c r="LT881" s="319"/>
      <c r="LU881" s="319"/>
      <c r="LV881" s="319"/>
      <c r="LW881" s="319"/>
      <c r="LX881" s="319"/>
      <c r="LY881" s="319"/>
      <c r="LZ881" s="319"/>
      <c r="MA881" s="319"/>
      <c r="MB881" s="319"/>
      <c r="MC881" s="319"/>
      <c r="MD881" s="319"/>
      <c r="ME881" s="319"/>
      <c r="MF881" s="319"/>
      <c r="MG881" s="319"/>
      <c r="MH881" s="319"/>
      <c r="MI881" s="319"/>
      <c r="MJ881" s="319"/>
      <c r="MK881" s="319"/>
      <c r="ML881" s="319"/>
      <c r="MM881" s="319"/>
      <c r="MN881" s="319"/>
      <c r="MO881" s="319"/>
      <c r="MP881" s="319"/>
      <c r="MQ881" s="319"/>
      <c r="MS881" s="241"/>
      <c r="MT881" s="362">
        <f t="shared" si="1265"/>
        <v>0</v>
      </c>
      <c r="MU881" s="363">
        <f t="shared" si="1251"/>
        <v>0</v>
      </c>
      <c r="MV881" s="363">
        <f t="shared" si="1252"/>
        <v>0</v>
      </c>
      <c r="MW881" s="363"/>
      <c r="MX881" s="363">
        <f t="shared" si="1253"/>
        <v>0</v>
      </c>
      <c r="MY881" s="363"/>
      <c r="MZ881" s="363">
        <f t="shared" si="1254"/>
        <v>0</v>
      </c>
      <c r="NA881" s="363"/>
      <c r="NB881" s="363">
        <f t="shared" si="1255"/>
        <v>0</v>
      </c>
      <c r="NC881" s="363"/>
      <c r="ND881" s="363">
        <f t="shared" si="1256"/>
        <v>0</v>
      </c>
      <c r="NE881" s="363"/>
      <c r="NF881" s="363">
        <f t="shared" si="1257"/>
        <v>0</v>
      </c>
      <c r="NG881" s="363"/>
      <c r="NH881" s="363">
        <f t="shared" si="1258"/>
        <v>0</v>
      </c>
      <c r="NI881" s="363"/>
      <c r="NJ881" s="363">
        <f t="shared" si="1259"/>
        <v>0</v>
      </c>
      <c r="NK881" s="363"/>
      <c r="NL881" s="363">
        <f t="shared" si="1266"/>
        <v>0</v>
      </c>
      <c r="NM881" s="364"/>
      <c r="NN881" s="370"/>
      <c r="NR881" s="318">
        <f t="shared" si="1260"/>
        <v>0</v>
      </c>
      <c r="NS881" s="318">
        <f t="shared" si="1261"/>
        <v>0</v>
      </c>
      <c r="NT881" s="318">
        <f t="shared" si="1262"/>
        <v>0</v>
      </c>
    </row>
    <row r="882" spans="1:384" s="318" customFormat="1" ht="10.199999999999999" customHeight="1" x14ac:dyDescent="0.3">
      <c r="A882" s="25"/>
      <c r="B882" s="389"/>
      <c r="C882" s="424"/>
      <c r="D882" s="15"/>
      <c r="E882" s="398" t="str">
        <f>IFERROR(G894*'Chiffres et fonctions'!$J$6,"CA à Produire")</f>
        <v>CA à Produire</v>
      </c>
      <c r="F882" s="398"/>
      <c r="G882" s="398"/>
      <c r="H882" s="399"/>
      <c r="I882" s="394" t="str">
        <f>Prenoms!$B$5</f>
        <v>pompeo</v>
      </c>
      <c r="J882" s="395"/>
      <c r="K882" s="395"/>
      <c r="L882" s="395"/>
      <c r="M882" s="395"/>
      <c r="N882" s="81" t="str">
        <f>IF(NL882&lt;&gt;0,"",IF(Conges!AE39=0,"",Conges!AE39))</f>
        <v/>
      </c>
      <c r="O882" s="82"/>
      <c r="P882" s="83"/>
      <c r="Q882" s="83"/>
      <c r="R882" s="83"/>
      <c r="S882" s="83"/>
      <c r="T882" s="83"/>
      <c r="U882" s="83"/>
      <c r="V882" s="84"/>
      <c r="W882" s="83"/>
      <c r="X882" s="83"/>
      <c r="Y882" s="83"/>
      <c r="Z882" s="83"/>
      <c r="AA882" s="83"/>
      <c r="AB882" s="83"/>
      <c r="AC882" s="83"/>
      <c r="AD882" s="83"/>
      <c r="AE882" s="82"/>
      <c r="AF882" s="83"/>
      <c r="AG882" s="83"/>
      <c r="AH882" s="83"/>
      <c r="AI882" s="83"/>
      <c r="AJ882" s="84"/>
      <c r="AK882" s="83"/>
      <c r="AL882" s="83"/>
      <c r="AM882" s="83"/>
      <c r="AN882" s="83"/>
      <c r="AO882" s="83"/>
      <c r="AP882" s="83"/>
      <c r="AQ882" s="83"/>
      <c r="AR882" s="83"/>
      <c r="AS882" s="83"/>
      <c r="AT882" s="83"/>
      <c r="AU882" s="82"/>
      <c r="AV882" s="83"/>
      <c r="AW882" s="83"/>
      <c r="AX882" s="83"/>
      <c r="AY882" s="83"/>
      <c r="AZ882" s="83"/>
      <c r="BA882" s="83"/>
      <c r="BB882" s="84"/>
      <c r="BC882" s="85">
        <f>IF(NL882&lt;&gt;0,(IF(Conges!AE$39=0,0,3)),0)</f>
        <v>0</v>
      </c>
      <c r="BD882" s="417"/>
      <c r="BE882" s="390">
        <f>IF(OR(Conges!AE$39="A",Conges!AE$39="V"),Prenoms!L$5,NL882)</f>
        <v>0</v>
      </c>
      <c r="BF882" s="391"/>
      <c r="BG882" s="286"/>
      <c r="BH882" s="287">
        <f t="shared" si="1245"/>
        <v>0</v>
      </c>
      <c r="BI882" s="288" t="str">
        <f t="shared" si="1246"/>
        <v/>
      </c>
      <c r="BJ882" s="300">
        <v>141.74193548387095</v>
      </c>
      <c r="BK882" s="301">
        <f t="shared" si="1263"/>
        <v>-141.74193548387095</v>
      </c>
      <c r="BL882" s="302">
        <f t="shared" si="1196"/>
        <v>0</v>
      </c>
      <c r="BM882" s="302">
        <f t="shared" si="1197"/>
        <v>0</v>
      </c>
      <c r="BN882" s="302">
        <f>SUM('Heures Pointage'!$CD$31:$CE$31)</f>
        <v>0</v>
      </c>
      <c r="BO882" s="302">
        <f>SUM('Heures et Indemnites'!$CD$31:$CE$31)</f>
        <v>0</v>
      </c>
      <c r="BP882" s="303">
        <f t="shared" si="1198"/>
        <v>0</v>
      </c>
      <c r="BQ882" s="303">
        <f>'Heures Pointage'!$DB$31</f>
        <v>0</v>
      </c>
      <c r="BR882" s="304">
        <f t="shared" ref="BR882" si="1268">$BH$1057</f>
        <v>0</v>
      </c>
      <c r="BS882" s="149">
        <f>Prenoms!$C$5</f>
        <v>169</v>
      </c>
      <c r="BT882" s="180"/>
      <c r="BU882" s="324">
        <f>SUM('Heures et Indemnites'!$CD$31:$CE$31)</f>
        <v>0</v>
      </c>
      <c r="BV882" s="235">
        <f>SUM('Heures et Indemnites'!$CD$6:$CE$31)</f>
        <v>0</v>
      </c>
      <c r="BW882" s="324"/>
      <c r="BX882" s="235"/>
      <c r="BY882" s="319"/>
      <c r="BZ882" s="319"/>
      <c r="CA882" s="319"/>
      <c r="CB882" s="319"/>
      <c r="CC882" s="319"/>
      <c r="CD882" s="319"/>
      <c r="CE882" s="319"/>
      <c r="CF882" s="319"/>
      <c r="CG882" s="319"/>
      <c r="CH882" s="319"/>
      <c r="CI882" s="319"/>
      <c r="CJ882" s="319"/>
      <c r="CK882" s="319"/>
      <c r="CL882" s="319"/>
      <c r="CM882" s="319"/>
      <c r="CN882" s="319"/>
      <c r="CO882" s="319"/>
      <c r="CP882" s="319"/>
      <c r="CQ882" s="319"/>
      <c r="CR882" s="319"/>
      <c r="CS882" s="319"/>
      <c r="CT882" s="319"/>
      <c r="CU882" s="319"/>
      <c r="CV882" s="319"/>
      <c r="CW882" s="319"/>
      <c r="CX882" s="319"/>
      <c r="CY882" s="319"/>
      <c r="CZ882" s="319"/>
      <c r="DA882" s="319"/>
      <c r="DB882" s="319"/>
      <c r="DC882" s="319"/>
      <c r="DD882" s="319"/>
      <c r="DE882" s="319"/>
      <c r="DF882" s="319"/>
      <c r="DG882" s="319"/>
      <c r="DH882" s="319"/>
      <c r="DI882" s="319"/>
      <c r="DJ882" s="319"/>
      <c r="DK882" s="319"/>
      <c r="DL882" s="319"/>
      <c r="DM882" s="319"/>
      <c r="DN882" s="319"/>
      <c r="DO882" s="319"/>
      <c r="DP882" s="319"/>
      <c r="DQ882" s="319"/>
      <c r="DR882" s="319"/>
      <c r="DS882" s="319"/>
      <c r="DT882" s="319"/>
      <c r="DU882" s="319"/>
      <c r="DV882" s="319"/>
      <c r="DW882" s="319"/>
      <c r="DX882" s="319"/>
      <c r="DY882" s="319"/>
      <c r="DZ882" s="319"/>
      <c r="EA882" s="319"/>
      <c r="EB882" s="319"/>
      <c r="EC882" s="319"/>
      <c r="ED882" s="319"/>
      <c r="EE882" s="319"/>
      <c r="EF882" s="319"/>
      <c r="EG882" s="319"/>
      <c r="EH882" s="319"/>
      <c r="EI882" s="319"/>
      <c r="EJ882" s="319"/>
      <c r="EK882" s="319"/>
      <c r="EL882" s="319"/>
      <c r="EM882" s="319"/>
      <c r="EN882" s="319"/>
      <c r="EO882" s="319"/>
      <c r="EP882" s="319"/>
      <c r="EQ882" s="319"/>
      <c r="ER882" s="319"/>
      <c r="ES882" s="319"/>
      <c r="ET882" s="319"/>
      <c r="EU882" s="319"/>
      <c r="EV882" s="319"/>
      <c r="EW882" s="319"/>
      <c r="EX882" s="319"/>
      <c r="EY882" s="319"/>
      <c r="EZ882" s="319"/>
      <c r="FA882" s="319"/>
      <c r="FB882" s="319"/>
      <c r="FC882" s="319"/>
      <c r="FD882" s="319"/>
      <c r="FE882" s="319"/>
      <c r="FF882" s="319"/>
      <c r="FG882" s="319"/>
      <c r="FH882" s="319"/>
      <c r="FI882" s="319"/>
      <c r="FJ882" s="319"/>
      <c r="FK882" s="319"/>
      <c r="FL882" s="319"/>
      <c r="FM882" s="319"/>
      <c r="FN882" s="319"/>
      <c r="FO882" s="319"/>
      <c r="FP882" s="319"/>
      <c r="FQ882" s="319"/>
      <c r="FR882" s="319"/>
      <c r="FS882" s="319"/>
      <c r="FT882" s="319"/>
      <c r="FU882" s="319"/>
      <c r="FV882" s="319"/>
      <c r="FW882" s="319"/>
      <c r="FX882" s="319"/>
      <c r="FY882" s="319"/>
      <c r="FZ882" s="319"/>
      <c r="GA882" s="319"/>
      <c r="GB882" s="319"/>
      <c r="GC882" s="319"/>
      <c r="GD882" s="319"/>
      <c r="GE882" s="319"/>
      <c r="GF882" s="319"/>
      <c r="GG882" s="319"/>
      <c r="GH882" s="319"/>
      <c r="GI882" s="319"/>
      <c r="GJ882" s="319"/>
      <c r="GK882" s="319"/>
      <c r="GL882" s="319"/>
      <c r="GM882" s="319"/>
      <c r="GN882" s="319"/>
      <c r="GO882" s="319"/>
      <c r="GP882" s="319"/>
      <c r="GQ882" s="319"/>
      <c r="GR882" s="319"/>
      <c r="GS882" s="319"/>
      <c r="GT882" s="319"/>
      <c r="GU882" s="319"/>
      <c r="GV882" s="319"/>
      <c r="GW882" s="319"/>
      <c r="GX882" s="319"/>
      <c r="GY882" s="319"/>
      <c r="GZ882" s="319"/>
      <c r="HA882" s="319"/>
      <c r="HB882" s="319"/>
      <c r="HC882" s="319"/>
      <c r="HD882" s="319"/>
      <c r="HE882" s="319"/>
      <c r="HF882" s="319"/>
      <c r="HG882" s="319"/>
      <c r="HH882" s="319"/>
      <c r="HI882" s="319"/>
      <c r="HJ882" s="319"/>
      <c r="HK882" s="319"/>
      <c r="HL882" s="319"/>
      <c r="HM882" s="319"/>
      <c r="HN882" s="319"/>
      <c r="HO882" s="319"/>
      <c r="HP882" s="319"/>
      <c r="HQ882" s="319"/>
      <c r="HR882" s="319"/>
      <c r="HS882" s="319"/>
      <c r="HT882" s="319"/>
      <c r="HU882" s="319"/>
      <c r="HV882" s="319"/>
      <c r="HW882" s="319"/>
      <c r="HX882" s="319"/>
      <c r="HY882" s="319"/>
      <c r="HZ882" s="319"/>
      <c r="IA882" s="319"/>
      <c r="IB882" s="319"/>
      <c r="IC882" s="319"/>
      <c r="ID882" s="319"/>
      <c r="IE882" s="319"/>
      <c r="IF882" s="319"/>
      <c r="IG882" s="319"/>
      <c r="IH882" s="319"/>
      <c r="II882" s="319"/>
      <c r="IJ882" s="319"/>
      <c r="IK882" s="319"/>
      <c r="IL882" s="319"/>
      <c r="IM882" s="319"/>
      <c r="IN882" s="319"/>
      <c r="IO882" s="319"/>
      <c r="IP882" s="319"/>
      <c r="IQ882" s="319"/>
      <c r="IR882" s="319"/>
      <c r="IS882" s="319"/>
      <c r="IT882" s="319"/>
      <c r="IU882" s="319"/>
      <c r="IV882" s="319"/>
      <c r="IW882" s="319"/>
      <c r="IX882" s="319"/>
      <c r="IY882" s="319"/>
      <c r="IZ882" s="319"/>
      <c r="JA882" s="319"/>
      <c r="JB882" s="319"/>
      <c r="JC882" s="319"/>
      <c r="JD882" s="319"/>
      <c r="JE882" s="319"/>
      <c r="JF882" s="319"/>
      <c r="JG882" s="319"/>
      <c r="JH882" s="319"/>
      <c r="JI882" s="319"/>
      <c r="JJ882" s="319"/>
      <c r="JK882" s="319"/>
      <c r="JL882" s="319"/>
      <c r="JM882" s="319"/>
      <c r="JN882" s="319"/>
      <c r="JO882" s="319"/>
      <c r="JP882" s="319"/>
      <c r="JQ882" s="319"/>
      <c r="JR882" s="319"/>
      <c r="JS882" s="319"/>
      <c r="JT882" s="319"/>
      <c r="JU882" s="319"/>
      <c r="JV882" s="319"/>
      <c r="JW882" s="319"/>
      <c r="JX882" s="319"/>
      <c r="JY882" s="319"/>
      <c r="JZ882" s="319"/>
      <c r="KA882" s="319"/>
      <c r="KB882" s="319"/>
      <c r="KC882" s="319"/>
      <c r="KD882" s="319"/>
      <c r="KE882" s="319"/>
      <c r="KF882" s="319"/>
      <c r="KG882" s="319"/>
      <c r="KH882" s="319"/>
      <c r="KI882" s="319"/>
      <c r="KJ882" s="319"/>
      <c r="KK882" s="319"/>
      <c r="KL882" s="319"/>
      <c r="KM882" s="319"/>
      <c r="KN882" s="319"/>
      <c r="KO882" s="319"/>
      <c r="KP882" s="319"/>
      <c r="KQ882" s="319"/>
      <c r="KR882" s="319"/>
      <c r="KS882" s="319"/>
      <c r="KT882" s="319"/>
      <c r="KU882" s="319"/>
      <c r="KV882" s="319"/>
      <c r="KW882" s="319"/>
      <c r="KX882" s="319"/>
      <c r="KY882" s="319"/>
      <c r="KZ882" s="319"/>
      <c r="LA882" s="319"/>
      <c r="LB882" s="319"/>
      <c r="LC882" s="319"/>
      <c r="LD882" s="319"/>
      <c r="LE882" s="319"/>
      <c r="LF882" s="319"/>
      <c r="LG882" s="319"/>
      <c r="LH882" s="319"/>
      <c r="LI882" s="319"/>
      <c r="LJ882" s="319"/>
      <c r="LK882" s="319"/>
      <c r="LL882" s="319"/>
      <c r="LM882" s="319"/>
      <c r="LN882" s="319"/>
      <c r="LO882" s="319"/>
      <c r="LP882" s="319"/>
      <c r="LQ882" s="319"/>
      <c r="LR882" s="319"/>
      <c r="LS882" s="319"/>
      <c r="LT882" s="319"/>
      <c r="LU882" s="319"/>
      <c r="LV882" s="319"/>
      <c r="LW882" s="319"/>
      <c r="LX882" s="319"/>
      <c r="LY882" s="319"/>
      <c r="LZ882" s="319"/>
      <c r="MA882" s="319"/>
      <c r="MB882" s="319"/>
      <c r="MC882" s="319"/>
      <c r="MD882" s="319"/>
      <c r="ME882" s="319"/>
      <c r="MF882" s="319"/>
      <c r="MG882" s="319"/>
      <c r="MH882" s="319"/>
      <c r="MI882" s="319"/>
      <c r="MJ882" s="319"/>
      <c r="MK882" s="319"/>
      <c r="ML882" s="319"/>
      <c r="MM882" s="319"/>
      <c r="MN882" s="319"/>
      <c r="MO882" s="319"/>
      <c r="MP882" s="319"/>
      <c r="MQ882" s="319"/>
      <c r="MS882" s="241"/>
      <c r="MT882" s="373">
        <f t="shared" si="1265"/>
        <v>0</v>
      </c>
      <c r="MU882" s="365">
        <f t="shared" si="1251"/>
        <v>0</v>
      </c>
      <c r="MV882" s="365">
        <f t="shared" si="1252"/>
        <v>0</v>
      </c>
      <c r="MW882" s="365"/>
      <c r="MX882" s="365">
        <f t="shared" si="1253"/>
        <v>0</v>
      </c>
      <c r="MY882" s="365"/>
      <c r="MZ882" s="365">
        <f t="shared" si="1254"/>
        <v>0</v>
      </c>
      <c r="NA882" s="365"/>
      <c r="NB882" s="365">
        <f t="shared" si="1255"/>
        <v>0</v>
      </c>
      <c r="NC882" s="365"/>
      <c r="ND882" s="365">
        <f t="shared" si="1256"/>
        <v>0</v>
      </c>
      <c r="NE882" s="365"/>
      <c r="NF882" s="365">
        <f t="shared" si="1257"/>
        <v>0</v>
      </c>
      <c r="NG882" s="365"/>
      <c r="NH882" s="365">
        <f t="shared" si="1258"/>
        <v>0</v>
      </c>
      <c r="NI882" s="365"/>
      <c r="NJ882" s="365">
        <f t="shared" si="1259"/>
        <v>0</v>
      </c>
      <c r="NK882" s="365"/>
      <c r="NL882" s="365">
        <f t="shared" si="1266"/>
        <v>0</v>
      </c>
      <c r="NM882" s="366"/>
      <c r="NN882" s="370"/>
      <c r="NR882" s="318">
        <f t="shared" si="1260"/>
        <v>0</v>
      </c>
      <c r="NS882" s="318">
        <f t="shared" si="1261"/>
        <v>0</v>
      </c>
      <c r="NT882" s="318">
        <f t="shared" si="1262"/>
        <v>0</v>
      </c>
    </row>
    <row r="883" spans="1:384" s="318" customFormat="1" ht="10.199999999999999" customHeight="1" x14ac:dyDescent="0.3">
      <c r="A883" s="25"/>
      <c r="B883" s="389"/>
      <c r="C883" s="424"/>
      <c r="D883" s="15"/>
      <c r="E883" s="398"/>
      <c r="F883" s="398"/>
      <c r="G883" s="398"/>
      <c r="H883" s="399"/>
      <c r="I883" s="381" t="str">
        <f>Prenoms!$B$6</f>
        <v>vaness</v>
      </c>
      <c r="J883" s="382"/>
      <c r="K883" s="382"/>
      <c r="L883" s="382"/>
      <c r="M883" s="382"/>
      <c r="N883" s="68" t="str">
        <f>IF(NL883&lt;&gt;0,"",IF(Conges!AE40=0,"",Conges!AE40))</f>
        <v/>
      </c>
      <c r="O883" s="69"/>
      <c r="P883" s="70"/>
      <c r="Q883" s="70"/>
      <c r="R883" s="70"/>
      <c r="S883" s="70"/>
      <c r="T883" s="70"/>
      <c r="U883" s="70"/>
      <c r="V883" s="71"/>
      <c r="W883" s="70"/>
      <c r="X883" s="70"/>
      <c r="Y883" s="70"/>
      <c r="Z883" s="70"/>
      <c r="AA883" s="70"/>
      <c r="AB883" s="70"/>
      <c r="AC883" s="70"/>
      <c r="AD883" s="70"/>
      <c r="AE883" s="69"/>
      <c r="AF883" s="70"/>
      <c r="AG883" s="70"/>
      <c r="AH883" s="70"/>
      <c r="AI883" s="70"/>
      <c r="AJ883" s="71"/>
      <c r="AK883" s="70"/>
      <c r="AL883" s="70"/>
      <c r="AM883" s="70"/>
      <c r="AN883" s="70"/>
      <c r="AO883" s="70"/>
      <c r="AP883" s="70"/>
      <c r="AQ883" s="70"/>
      <c r="AR883" s="70"/>
      <c r="AS883" s="70"/>
      <c r="AT883" s="70"/>
      <c r="AU883" s="69"/>
      <c r="AV883" s="70"/>
      <c r="AW883" s="70"/>
      <c r="AX883" s="70"/>
      <c r="AY883" s="70"/>
      <c r="AZ883" s="70"/>
      <c r="BA883" s="70"/>
      <c r="BB883" s="71"/>
      <c r="BC883" s="72">
        <f>IF(NL883&lt;&gt;0,(IF(Conges!AE$40=0,0,3)),0)</f>
        <v>0</v>
      </c>
      <c r="BD883" s="417"/>
      <c r="BE883" s="392">
        <f>IF(OR(Conges!AE$40="A",Conges!AE$40="V"),Prenoms!L$6,NL883)</f>
        <v>0</v>
      </c>
      <c r="BF883" s="393"/>
      <c r="BG883" s="289"/>
      <c r="BH883" s="290">
        <f t="shared" si="1245"/>
        <v>0</v>
      </c>
      <c r="BI883" s="291" t="str">
        <f t="shared" si="1246"/>
        <v/>
      </c>
      <c r="BJ883" s="305">
        <v>141.74193548387095</v>
      </c>
      <c r="BK883" s="306">
        <f t="shared" si="1263"/>
        <v>-141.74193548387095</v>
      </c>
      <c r="BL883" s="307">
        <f t="shared" si="1196"/>
        <v>0</v>
      </c>
      <c r="BM883" s="307">
        <f t="shared" si="1197"/>
        <v>0</v>
      </c>
      <c r="BN883" s="307">
        <f>SUM('Heures Pointage'!$DD$31:$DE$31)</f>
        <v>0</v>
      </c>
      <c r="BO883" s="307">
        <f>SUM('Heures et Indemnites'!$DD$31:$DE$31)</f>
        <v>0</v>
      </c>
      <c r="BP883" s="308">
        <f t="shared" si="1198"/>
        <v>0</v>
      </c>
      <c r="BQ883" s="308">
        <f>'Heures Pointage'!$EB$31</f>
        <v>0</v>
      </c>
      <c r="BR883" s="309">
        <f t="shared" ref="BR883" si="1269">$BH$1058</f>
        <v>0</v>
      </c>
      <c r="BS883" s="150">
        <f>Prenoms!$C$6</f>
        <v>169</v>
      </c>
      <c r="BT883" s="153"/>
      <c r="BU883" s="323">
        <f>SUM('Heures et Indemnites'!$DD$31:$DE$31)</f>
        <v>0</v>
      </c>
      <c r="BV883" s="236">
        <f>SUM('Heures et Indemnites'!$DD$6:$DE$31)</f>
        <v>0</v>
      </c>
      <c r="BW883" s="323"/>
      <c r="BX883" s="236"/>
      <c r="BY883" s="319"/>
      <c r="BZ883" s="319"/>
      <c r="CA883" s="319"/>
      <c r="CB883" s="319"/>
      <c r="CC883" s="319"/>
      <c r="CD883" s="319"/>
      <c r="CE883" s="319"/>
      <c r="CF883" s="319"/>
      <c r="CG883" s="319"/>
      <c r="CH883" s="319"/>
      <c r="CI883" s="319"/>
      <c r="CJ883" s="319"/>
      <c r="CK883" s="319"/>
      <c r="CL883" s="319"/>
      <c r="CM883" s="319"/>
      <c r="CN883" s="319"/>
      <c r="CO883" s="319"/>
      <c r="CP883" s="319"/>
      <c r="CQ883" s="319"/>
      <c r="CR883" s="319"/>
      <c r="CS883" s="319"/>
      <c r="CT883" s="319"/>
      <c r="CU883" s="319"/>
      <c r="CV883" s="319"/>
      <c r="CW883" s="319"/>
      <c r="CX883" s="319"/>
      <c r="CY883" s="319"/>
      <c r="CZ883" s="319"/>
      <c r="DA883" s="319"/>
      <c r="DB883" s="319"/>
      <c r="DC883" s="319"/>
      <c r="DD883" s="319"/>
      <c r="DE883" s="319"/>
      <c r="DF883" s="319"/>
      <c r="DG883" s="319"/>
      <c r="DH883" s="319"/>
      <c r="DI883" s="319"/>
      <c r="DJ883" s="319"/>
      <c r="DK883" s="319"/>
      <c r="DL883" s="319"/>
      <c r="DM883" s="319"/>
      <c r="DN883" s="319"/>
      <c r="DO883" s="319"/>
      <c r="DP883" s="319"/>
      <c r="DQ883" s="319"/>
      <c r="DR883" s="319"/>
      <c r="DS883" s="319"/>
      <c r="DT883" s="319"/>
      <c r="DU883" s="319"/>
      <c r="DV883" s="319"/>
      <c r="DW883" s="319"/>
      <c r="DX883" s="319"/>
      <c r="DY883" s="319"/>
      <c r="DZ883" s="319"/>
      <c r="EA883" s="319"/>
      <c r="EB883" s="319"/>
      <c r="EC883" s="319"/>
      <c r="ED883" s="319"/>
      <c r="EE883" s="319"/>
      <c r="EF883" s="319"/>
      <c r="EG883" s="319"/>
      <c r="EH883" s="319"/>
      <c r="EI883" s="319"/>
      <c r="EJ883" s="319"/>
      <c r="EK883" s="319"/>
      <c r="EL883" s="319"/>
      <c r="EM883" s="319"/>
      <c r="EN883" s="319"/>
      <c r="EO883" s="319"/>
      <c r="EP883" s="319"/>
      <c r="EQ883" s="319"/>
      <c r="ER883" s="319"/>
      <c r="ES883" s="319"/>
      <c r="ET883" s="319"/>
      <c r="EU883" s="319"/>
      <c r="EV883" s="319"/>
      <c r="EW883" s="319"/>
      <c r="EX883" s="319"/>
      <c r="EY883" s="319"/>
      <c r="EZ883" s="319"/>
      <c r="FA883" s="319"/>
      <c r="FB883" s="319"/>
      <c r="FC883" s="319"/>
      <c r="FD883" s="319"/>
      <c r="FE883" s="319"/>
      <c r="FF883" s="319"/>
      <c r="FG883" s="319"/>
      <c r="FH883" s="319"/>
      <c r="FI883" s="319"/>
      <c r="FJ883" s="319"/>
      <c r="FK883" s="319"/>
      <c r="FL883" s="319"/>
      <c r="FM883" s="319"/>
      <c r="FN883" s="319"/>
      <c r="FO883" s="319"/>
      <c r="FP883" s="319"/>
      <c r="FQ883" s="319"/>
      <c r="FR883" s="319"/>
      <c r="FS883" s="319"/>
      <c r="FT883" s="319"/>
      <c r="FU883" s="319"/>
      <c r="FV883" s="319"/>
      <c r="FW883" s="319"/>
      <c r="FX883" s="319"/>
      <c r="FY883" s="319"/>
      <c r="FZ883" s="319"/>
      <c r="GA883" s="319"/>
      <c r="GB883" s="319"/>
      <c r="GC883" s="319"/>
      <c r="GD883" s="319"/>
      <c r="GE883" s="319"/>
      <c r="GF883" s="319"/>
      <c r="GG883" s="319"/>
      <c r="GH883" s="319"/>
      <c r="GI883" s="319"/>
      <c r="GJ883" s="319"/>
      <c r="GK883" s="319"/>
      <c r="GL883" s="319"/>
      <c r="GM883" s="319"/>
      <c r="GN883" s="319"/>
      <c r="GO883" s="319"/>
      <c r="GP883" s="319"/>
      <c r="GQ883" s="319"/>
      <c r="GR883" s="319"/>
      <c r="GS883" s="319"/>
      <c r="GT883" s="319"/>
      <c r="GU883" s="319"/>
      <c r="GV883" s="319"/>
      <c r="GW883" s="319"/>
      <c r="GX883" s="319"/>
      <c r="GY883" s="319"/>
      <c r="GZ883" s="319"/>
      <c r="HA883" s="319"/>
      <c r="HB883" s="319"/>
      <c r="HC883" s="319"/>
      <c r="HD883" s="319"/>
      <c r="HE883" s="319"/>
      <c r="HF883" s="319"/>
      <c r="HG883" s="319"/>
      <c r="HH883" s="319"/>
      <c r="HI883" s="319"/>
      <c r="HJ883" s="319"/>
      <c r="HK883" s="319"/>
      <c r="HL883" s="319"/>
      <c r="HM883" s="319"/>
      <c r="HN883" s="319"/>
      <c r="HO883" s="319"/>
      <c r="HP883" s="319"/>
      <c r="HQ883" s="319"/>
      <c r="HR883" s="319"/>
      <c r="HS883" s="319"/>
      <c r="HT883" s="319"/>
      <c r="HU883" s="319"/>
      <c r="HV883" s="319"/>
      <c r="HW883" s="319"/>
      <c r="HX883" s="319"/>
      <c r="HY883" s="319"/>
      <c r="HZ883" s="319"/>
      <c r="IA883" s="319"/>
      <c r="IB883" s="319"/>
      <c r="IC883" s="319"/>
      <c r="ID883" s="319"/>
      <c r="IE883" s="319"/>
      <c r="IF883" s="319"/>
      <c r="IG883" s="319"/>
      <c r="IH883" s="319"/>
      <c r="II883" s="319"/>
      <c r="IJ883" s="319"/>
      <c r="IK883" s="319"/>
      <c r="IL883" s="319"/>
      <c r="IM883" s="319"/>
      <c r="IN883" s="319"/>
      <c r="IO883" s="319"/>
      <c r="IP883" s="319"/>
      <c r="IQ883" s="319"/>
      <c r="IR883" s="319"/>
      <c r="IS883" s="319"/>
      <c r="IT883" s="319"/>
      <c r="IU883" s="319"/>
      <c r="IV883" s="319"/>
      <c r="IW883" s="319"/>
      <c r="IX883" s="319"/>
      <c r="IY883" s="319"/>
      <c r="IZ883" s="319"/>
      <c r="JA883" s="319"/>
      <c r="JB883" s="319"/>
      <c r="JC883" s="319"/>
      <c r="JD883" s="319"/>
      <c r="JE883" s="319"/>
      <c r="JF883" s="319"/>
      <c r="JG883" s="319"/>
      <c r="JH883" s="319"/>
      <c r="JI883" s="319"/>
      <c r="JJ883" s="319"/>
      <c r="JK883" s="319"/>
      <c r="JL883" s="319"/>
      <c r="JM883" s="319"/>
      <c r="JN883" s="319"/>
      <c r="JO883" s="319"/>
      <c r="JP883" s="319"/>
      <c r="JQ883" s="319"/>
      <c r="JR883" s="319"/>
      <c r="JS883" s="319"/>
      <c r="JT883" s="319"/>
      <c r="JU883" s="319"/>
      <c r="JV883" s="319"/>
      <c r="JW883" s="319"/>
      <c r="JX883" s="319"/>
      <c r="JY883" s="319"/>
      <c r="JZ883" s="319"/>
      <c r="KA883" s="319"/>
      <c r="KB883" s="319"/>
      <c r="KC883" s="319"/>
      <c r="KD883" s="319"/>
      <c r="KE883" s="319"/>
      <c r="KF883" s="319"/>
      <c r="KG883" s="319"/>
      <c r="KH883" s="319"/>
      <c r="KI883" s="319"/>
      <c r="KJ883" s="319"/>
      <c r="KK883" s="319"/>
      <c r="KL883" s="319"/>
      <c r="KM883" s="319"/>
      <c r="KN883" s="319"/>
      <c r="KO883" s="319"/>
      <c r="KP883" s="319"/>
      <c r="KQ883" s="319"/>
      <c r="KR883" s="319"/>
      <c r="KS883" s="319"/>
      <c r="KT883" s="319"/>
      <c r="KU883" s="319"/>
      <c r="KV883" s="319"/>
      <c r="KW883" s="319"/>
      <c r="KX883" s="319"/>
      <c r="KY883" s="319"/>
      <c r="KZ883" s="319"/>
      <c r="LA883" s="319"/>
      <c r="LB883" s="319"/>
      <c r="LC883" s="319"/>
      <c r="LD883" s="319"/>
      <c r="LE883" s="319"/>
      <c r="LF883" s="319"/>
      <c r="LG883" s="319"/>
      <c r="LH883" s="319"/>
      <c r="LI883" s="319"/>
      <c r="LJ883" s="319"/>
      <c r="LK883" s="319"/>
      <c r="LL883" s="319"/>
      <c r="LM883" s="319"/>
      <c r="LN883" s="319"/>
      <c r="LO883" s="319"/>
      <c r="LP883" s="319"/>
      <c r="LQ883" s="319"/>
      <c r="LR883" s="319"/>
      <c r="LS883" s="319"/>
      <c r="LT883" s="319"/>
      <c r="LU883" s="319"/>
      <c r="LV883" s="319"/>
      <c r="LW883" s="319"/>
      <c r="LX883" s="319"/>
      <c r="LY883" s="319"/>
      <c r="LZ883" s="319"/>
      <c r="MA883" s="319"/>
      <c r="MB883" s="319"/>
      <c r="MC883" s="319"/>
      <c r="MD883" s="319"/>
      <c r="ME883" s="319"/>
      <c r="MF883" s="319"/>
      <c r="MG883" s="319"/>
      <c r="MH883" s="319"/>
      <c r="MI883" s="319"/>
      <c r="MJ883" s="319"/>
      <c r="MK883" s="319"/>
      <c r="ML883" s="319"/>
      <c r="MM883" s="319"/>
      <c r="MN883" s="319"/>
      <c r="MO883" s="319"/>
      <c r="MP883" s="319"/>
      <c r="MQ883" s="319"/>
      <c r="MS883" s="241"/>
      <c r="MT883" s="362">
        <f t="shared" si="1265"/>
        <v>0</v>
      </c>
      <c r="MU883" s="363">
        <f t="shared" si="1251"/>
        <v>0</v>
      </c>
      <c r="MV883" s="363">
        <f t="shared" si="1252"/>
        <v>0</v>
      </c>
      <c r="MW883" s="363"/>
      <c r="MX883" s="363">
        <f t="shared" si="1253"/>
        <v>0</v>
      </c>
      <c r="MY883" s="363"/>
      <c r="MZ883" s="363">
        <f t="shared" si="1254"/>
        <v>0</v>
      </c>
      <c r="NA883" s="363"/>
      <c r="NB883" s="363">
        <f t="shared" si="1255"/>
        <v>0</v>
      </c>
      <c r="NC883" s="363"/>
      <c r="ND883" s="363">
        <f t="shared" si="1256"/>
        <v>0</v>
      </c>
      <c r="NE883" s="363"/>
      <c r="NF883" s="363">
        <f t="shared" si="1257"/>
        <v>0</v>
      </c>
      <c r="NG883" s="363"/>
      <c r="NH883" s="363">
        <f t="shared" si="1258"/>
        <v>0</v>
      </c>
      <c r="NI883" s="363"/>
      <c r="NJ883" s="363">
        <f t="shared" si="1259"/>
        <v>0</v>
      </c>
      <c r="NK883" s="363"/>
      <c r="NL883" s="363">
        <f t="shared" si="1266"/>
        <v>0</v>
      </c>
      <c r="NM883" s="364"/>
      <c r="NN883" s="370"/>
      <c r="NR883" s="318">
        <f t="shared" si="1260"/>
        <v>0</v>
      </c>
      <c r="NS883" s="318">
        <f t="shared" si="1261"/>
        <v>0</v>
      </c>
      <c r="NT883" s="318">
        <f t="shared" si="1262"/>
        <v>0</v>
      </c>
    </row>
    <row r="884" spans="1:384" s="318" customFormat="1" ht="10.199999999999999" customHeight="1" x14ac:dyDescent="0.3">
      <c r="A884" s="25"/>
      <c r="B884" s="389"/>
      <c r="C884" s="424"/>
      <c r="D884" s="15"/>
      <c r="E884" s="408" t="str">
        <f>$E$9</f>
        <v>CREPIERE</v>
      </c>
      <c r="F884" s="408"/>
      <c r="G884" s="131" t="str">
        <f>IF(MT910=0,"",MT910)</f>
        <v/>
      </c>
      <c r="H884" s="399"/>
      <c r="I884" s="394" t="str">
        <f>Prenoms!$B$7</f>
        <v>seb</v>
      </c>
      <c r="J884" s="395"/>
      <c r="K884" s="395"/>
      <c r="L884" s="395"/>
      <c r="M884" s="395"/>
      <c r="N884" s="81" t="str">
        <f>IF(NL884&lt;&gt;0,"",IF(Conges!AE41=0,"",Conges!AE41))</f>
        <v/>
      </c>
      <c r="O884" s="82"/>
      <c r="P884" s="83"/>
      <c r="Q884" s="83"/>
      <c r="R884" s="83"/>
      <c r="S884" s="83"/>
      <c r="T884" s="83"/>
      <c r="U884" s="83"/>
      <c r="V884" s="84"/>
      <c r="W884" s="83"/>
      <c r="X884" s="83"/>
      <c r="Y884" s="83"/>
      <c r="Z884" s="83"/>
      <c r="AA884" s="83"/>
      <c r="AB884" s="83"/>
      <c r="AC884" s="83"/>
      <c r="AD884" s="83"/>
      <c r="AE884" s="82"/>
      <c r="AF884" s="83"/>
      <c r="AG884" s="83"/>
      <c r="AH884" s="83"/>
      <c r="AI884" s="83"/>
      <c r="AJ884" s="84"/>
      <c r="AK884" s="83"/>
      <c r="AL884" s="83"/>
      <c r="AM884" s="83"/>
      <c r="AN884" s="83"/>
      <c r="AO884" s="83"/>
      <c r="AP884" s="83"/>
      <c r="AQ884" s="83"/>
      <c r="AR884" s="83"/>
      <c r="AS884" s="83"/>
      <c r="AT884" s="83"/>
      <c r="AU884" s="82"/>
      <c r="AV884" s="83"/>
      <c r="AW884" s="83"/>
      <c r="AX884" s="83"/>
      <c r="AY884" s="83"/>
      <c r="AZ884" s="83"/>
      <c r="BA884" s="83"/>
      <c r="BB884" s="84"/>
      <c r="BC884" s="85">
        <f>IF(NL884&lt;&gt;0,(IF(Conges!AE$41=0,0,3)),0)</f>
        <v>0</v>
      </c>
      <c r="BD884" s="417"/>
      <c r="BE884" s="390">
        <f>IF(OR(Conges!AE$41="A",Conges!AE$41="V"),Prenoms!L$7,NL884)</f>
        <v>0</v>
      </c>
      <c r="BF884" s="391"/>
      <c r="BG884" s="286"/>
      <c r="BH884" s="287">
        <f t="shared" si="1245"/>
        <v>0</v>
      </c>
      <c r="BI884" s="288" t="str">
        <f t="shared" si="1246"/>
        <v/>
      </c>
      <c r="BJ884" s="300">
        <v>141.74193548387095</v>
      </c>
      <c r="BK884" s="301">
        <f t="shared" si="1263"/>
        <v>-141.74193548387095</v>
      </c>
      <c r="BL884" s="302">
        <f t="shared" si="1196"/>
        <v>0</v>
      </c>
      <c r="BM884" s="302">
        <f t="shared" si="1197"/>
        <v>0</v>
      </c>
      <c r="BN884" s="302">
        <f>SUM('Heures Pointage'!$ED$31:$EE$31)</f>
        <v>0</v>
      </c>
      <c r="BO884" s="302">
        <f>SUM('Heures et Indemnites'!$ED$31:$EE$31)</f>
        <v>0</v>
      </c>
      <c r="BP884" s="303">
        <f t="shared" si="1198"/>
        <v>0</v>
      </c>
      <c r="BQ884" s="303">
        <f>'Heures Pointage'!$FB$31</f>
        <v>0</v>
      </c>
      <c r="BR884" s="304">
        <f t="shared" ref="BR884" si="1270">$BH$1059</f>
        <v>0</v>
      </c>
      <c r="BS884" s="149">
        <f>Prenoms!$C$7</f>
        <v>169</v>
      </c>
      <c r="BT884" s="180"/>
      <c r="BU884" s="324">
        <f>SUM('Heures et Indemnites'!$ED$31:$EE$31)</f>
        <v>0</v>
      </c>
      <c r="BV884" s="235">
        <f>SUM('Heures et Indemnites'!$ED$6:$EE$31)</f>
        <v>0</v>
      </c>
      <c r="BW884" s="324"/>
      <c r="BX884" s="235"/>
      <c r="BY884" s="319"/>
      <c r="BZ884" s="319"/>
      <c r="CA884" s="319"/>
      <c r="CB884" s="319"/>
      <c r="CC884" s="319"/>
      <c r="CD884" s="319"/>
      <c r="CE884" s="319"/>
      <c r="CF884" s="319"/>
      <c r="CG884" s="319"/>
      <c r="CH884" s="319"/>
      <c r="CI884" s="319"/>
      <c r="CJ884" s="319"/>
      <c r="CK884" s="319"/>
      <c r="CL884" s="319"/>
      <c r="CM884" s="319"/>
      <c r="CN884" s="319"/>
      <c r="CO884" s="319"/>
      <c r="CP884" s="319"/>
      <c r="CQ884" s="319"/>
      <c r="CR884" s="319"/>
      <c r="CS884" s="319"/>
      <c r="CT884" s="319"/>
      <c r="CU884" s="319"/>
      <c r="CV884" s="319"/>
      <c r="CW884" s="319"/>
      <c r="CX884" s="319"/>
      <c r="CY884" s="319"/>
      <c r="CZ884" s="319"/>
      <c r="DA884" s="319"/>
      <c r="DB884" s="319"/>
      <c r="DC884" s="319"/>
      <c r="DD884" s="319"/>
      <c r="DE884" s="319"/>
      <c r="DF884" s="319"/>
      <c r="DG884" s="319"/>
      <c r="DH884" s="319"/>
      <c r="DI884" s="319"/>
      <c r="DJ884" s="319"/>
      <c r="DK884" s="319"/>
      <c r="DL884" s="319"/>
      <c r="DM884" s="319"/>
      <c r="DN884" s="319"/>
      <c r="DO884" s="319"/>
      <c r="DP884" s="319"/>
      <c r="DQ884" s="319"/>
      <c r="DR884" s="319"/>
      <c r="DS884" s="319"/>
      <c r="DT884" s="319"/>
      <c r="DU884" s="319"/>
      <c r="DV884" s="319"/>
      <c r="DW884" s="319"/>
      <c r="DX884" s="319"/>
      <c r="DY884" s="319"/>
      <c r="DZ884" s="319"/>
      <c r="EA884" s="319"/>
      <c r="EB884" s="319"/>
      <c r="EC884" s="319"/>
      <c r="ED884" s="319"/>
      <c r="EE884" s="319"/>
      <c r="EF884" s="319"/>
      <c r="EG884" s="319"/>
      <c r="EH884" s="319"/>
      <c r="EI884" s="319"/>
      <c r="EJ884" s="319"/>
      <c r="EK884" s="319"/>
      <c r="EL884" s="319"/>
      <c r="EM884" s="319"/>
      <c r="EN884" s="319"/>
      <c r="EO884" s="319"/>
      <c r="EP884" s="319"/>
      <c r="EQ884" s="319"/>
      <c r="ER884" s="319"/>
      <c r="ES884" s="319"/>
      <c r="ET884" s="319"/>
      <c r="EU884" s="319"/>
      <c r="EV884" s="319"/>
      <c r="EW884" s="319"/>
      <c r="EX884" s="319"/>
      <c r="EY884" s="319"/>
      <c r="EZ884" s="319"/>
      <c r="FA884" s="319"/>
      <c r="FB884" s="319"/>
      <c r="FC884" s="319"/>
      <c r="FD884" s="319"/>
      <c r="FE884" s="319"/>
      <c r="FF884" s="319"/>
      <c r="FG884" s="319"/>
      <c r="FH884" s="319"/>
      <c r="FI884" s="319"/>
      <c r="FJ884" s="319"/>
      <c r="FK884" s="319"/>
      <c r="FL884" s="319"/>
      <c r="FM884" s="319"/>
      <c r="FN884" s="319"/>
      <c r="FO884" s="319"/>
      <c r="FP884" s="319"/>
      <c r="FQ884" s="319"/>
      <c r="FR884" s="319"/>
      <c r="FS884" s="319"/>
      <c r="FT884" s="319"/>
      <c r="FU884" s="319"/>
      <c r="FV884" s="319"/>
      <c r="FW884" s="319"/>
      <c r="FX884" s="319"/>
      <c r="FY884" s="319"/>
      <c r="FZ884" s="319"/>
      <c r="GA884" s="319"/>
      <c r="GB884" s="319"/>
      <c r="GC884" s="319"/>
      <c r="GD884" s="319"/>
      <c r="GE884" s="319"/>
      <c r="GF884" s="319"/>
      <c r="GG884" s="319"/>
      <c r="GH884" s="319"/>
      <c r="GI884" s="319"/>
      <c r="GJ884" s="319"/>
      <c r="GK884" s="319"/>
      <c r="GL884" s="319"/>
      <c r="GM884" s="319"/>
      <c r="GN884" s="319"/>
      <c r="GO884" s="319"/>
      <c r="GP884" s="319"/>
      <c r="GQ884" s="319"/>
      <c r="GR884" s="319"/>
      <c r="GS884" s="319"/>
      <c r="GT884" s="319"/>
      <c r="GU884" s="319"/>
      <c r="GV884" s="319"/>
      <c r="GW884" s="319"/>
      <c r="GX884" s="319"/>
      <c r="GY884" s="319"/>
      <c r="GZ884" s="319"/>
      <c r="HA884" s="319"/>
      <c r="HB884" s="319"/>
      <c r="HC884" s="319"/>
      <c r="HD884" s="319"/>
      <c r="HE884" s="319"/>
      <c r="HF884" s="319"/>
      <c r="HG884" s="319"/>
      <c r="HH884" s="319"/>
      <c r="HI884" s="319"/>
      <c r="HJ884" s="319"/>
      <c r="HK884" s="319"/>
      <c r="HL884" s="319"/>
      <c r="HM884" s="319"/>
      <c r="HN884" s="319"/>
      <c r="HO884" s="319"/>
      <c r="HP884" s="319"/>
      <c r="HQ884" s="319"/>
      <c r="HR884" s="319"/>
      <c r="HS884" s="319"/>
      <c r="HT884" s="319"/>
      <c r="HU884" s="319"/>
      <c r="HV884" s="319"/>
      <c r="HW884" s="319"/>
      <c r="HX884" s="319"/>
      <c r="HY884" s="319"/>
      <c r="HZ884" s="319"/>
      <c r="IA884" s="319"/>
      <c r="IB884" s="319"/>
      <c r="IC884" s="319"/>
      <c r="ID884" s="319"/>
      <c r="IE884" s="319"/>
      <c r="IF884" s="319"/>
      <c r="IG884" s="319"/>
      <c r="IH884" s="319"/>
      <c r="II884" s="319"/>
      <c r="IJ884" s="319"/>
      <c r="IK884" s="319"/>
      <c r="IL884" s="319"/>
      <c r="IM884" s="319"/>
      <c r="IN884" s="319"/>
      <c r="IO884" s="319"/>
      <c r="IP884" s="319"/>
      <c r="IQ884" s="319"/>
      <c r="IR884" s="319"/>
      <c r="IS884" s="319"/>
      <c r="IT884" s="319"/>
      <c r="IU884" s="319"/>
      <c r="IV884" s="319"/>
      <c r="IW884" s="319"/>
      <c r="IX884" s="319"/>
      <c r="IY884" s="319"/>
      <c r="IZ884" s="319"/>
      <c r="JA884" s="319"/>
      <c r="JB884" s="319"/>
      <c r="JC884" s="319"/>
      <c r="JD884" s="319"/>
      <c r="JE884" s="319"/>
      <c r="JF884" s="319"/>
      <c r="JG884" s="319"/>
      <c r="JH884" s="319"/>
      <c r="JI884" s="319"/>
      <c r="JJ884" s="319"/>
      <c r="JK884" s="319"/>
      <c r="JL884" s="319"/>
      <c r="JM884" s="319"/>
      <c r="JN884" s="319"/>
      <c r="JO884" s="319"/>
      <c r="JP884" s="319"/>
      <c r="JQ884" s="319"/>
      <c r="JR884" s="319"/>
      <c r="JS884" s="319"/>
      <c r="JT884" s="319"/>
      <c r="JU884" s="319"/>
      <c r="JV884" s="319"/>
      <c r="JW884" s="319"/>
      <c r="JX884" s="319"/>
      <c r="JY884" s="319"/>
      <c r="JZ884" s="319"/>
      <c r="KA884" s="319"/>
      <c r="KB884" s="319"/>
      <c r="KC884" s="319"/>
      <c r="KD884" s="319"/>
      <c r="KE884" s="319"/>
      <c r="KF884" s="319"/>
      <c r="KG884" s="319"/>
      <c r="KH884" s="319"/>
      <c r="KI884" s="319"/>
      <c r="KJ884" s="319"/>
      <c r="KK884" s="319"/>
      <c r="KL884" s="319"/>
      <c r="KM884" s="319"/>
      <c r="KN884" s="319"/>
      <c r="KO884" s="319"/>
      <c r="KP884" s="319"/>
      <c r="KQ884" s="319"/>
      <c r="KR884" s="319"/>
      <c r="KS884" s="319"/>
      <c r="KT884" s="319"/>
      <c r="KU884" s="319"/>
      <c r="KV884" s="319"/>
      <c r="KW884" s="319"/>
      <c r="KX884" s="319"/>
      <c r="KY884" s="319"/>
      <c r="KZ884" s="319"/>
      <c r="LA884" s="319"/>
      <c r="LB884" s="319"/>
      <c r="LC884" s="319"/>
      <c r="LD884" s="319"/>
      <c r="LE884" s="319"/>
      <c r="LF884" s="319"/>
      <c r="LG884" s="319"/>
      <c r="LH884" s="319"/>
      <c r="LI884" s="319"/>
      <c r="LJ884" s="319"/>
      <c r="LK884" s="319"/>
      <c r="LL884" s="319"/>
      <c r="LM884" s="319"/>
      <c r="LN884" s="319"/>
      <c r="LO884" s="319"/>
      <c r="LP884" s="319"/>
      <c r="LQ884" s="319"/>
      <c r="LR884" s="319"/>
      <c r="LS884" s="319"/>
      <c r="LT884" s="319"/>
      <c r="LU884" s="319"/>
      <c r="LV884" s="319"/>
      <c r="LW884" s="319"/>
      <c r="LX884" s="319"/>
      <c r="LY884" s="319"/>
      <c r="LZ884" s="319"/>
      <c r="MA884" s="319"/>
      <c r="MB884" s="319"/>
      <c r="MC884" s="319"/>
      <c r="MD884" s="319"/>
      <c r="ME884" s="319"/>
      <c r="MF884" s="319"/>
      <c r="MG884" s="319"/>
      <c r="MH884" s="319"/>
      <c r="MI884" s="319"/>
      <c r="MJ884" s="319"/>
      <c r="MK884" s="319"/>
      <c r="ML884" s="319"/>
      <c r="MM884" s="319"/>
      <c r="MN884" s="319"/>
      <c r="MO884" s="319"/>
      <c r="MP884" s="319"/>
      <c r="MQ884" s="319"/>
      <c r="MS884" s="241"/>
      <c r="MT884" s="373">
        <f t="shared" si="1265"/>
        <v>0</v>
      </c>
      <c r="MU884" s="365">
        <f t="shared" si="1251"/>
        <v>0</v>
      </c>
      <c r="MV884" s="365">
        <f t="shared" si="1252"/>
        <v>0</v>
      </c>
      <c r="MW884" s="365"/>
      <c r="MX884" s="365">
        <f t="shared" si="1253"/>
        <v>0</v>
      </c>
      <c r="MY884" s="365"/>
      <c r="MZ884" s="365">
        <f t="shared" si="1254"/>
        <v>0</v>
      </c>
      <c r="NA884" s="365"/>
      <c r="NB884" s="365">
        <f t="shared" si="1255"/>
        <v>0</v>
      </c>
      <c r="NC884" s="365"/>
      <c r="ND884" s="365">
        <f t="shared" si="1256"/>
        <v>0</v>
      </c>
      <c r="NE884" s="365"/>
      <c r="NF884" s="365">
        <f t="shared" si="1257"/>
        <v>0</v>
      </c>
      <c r="NG884" s="365"/>
      <c r="NH884" s="365">
        <f t="shared" si="1258"/>
        <v>0</v>
      </c>
      <c r="NI884" s="365"/>
      <c r="NJ884" s="365">
        <f t="shared" si="1259"/>
        <v>0</v>
      </c>
      <c r="NK884" s="365"/>
      <c r="NL884" s="365">
        <f t="shared" si="1266"/>
        <v>0</v>
      </c>
      <c r="NM884" s="366"/>
      <c r="NN884" s="370"/>
      <c r="NR884" s="318">
        <f t="shared" si="1260"/>
        <v>0</v>
      </c>
      <c r="NS884" s="318">
        <f t="shared" si="1261"/>
        <v>0</v>
      </c>
      <c r="NT884" s="318">
        <f t="shared" si="1262"/>
        <v>0</v>
      </c>
    </row>
    <row r="885" spans="1:384" s="318" customFormat="1" ht="10.199999999999999" customHeight="1" x14ac:dyDescent="0.3">
      <c r="A885" s="25"/>
      <c r="B885" s="389"/>
      <c r="C885" s="424"/>
      <c r="D885" s="15"/>
      <c r="E885" s="411" t="str">
        <f>$E$10</f>
        <v>BRASSERIE</v>
      </c>
      <c r="F885" s="411"/>
      <c r="G885" s="132" t="str">
        <f>IF(MV910=0,"",MV910)</f>
        <v/>
      </c>
      <c r="H885" s="399"/>
      <c r="I885" s="381" t="str">
        <f>Prenoms!$B$8</f>
        <v>dylan</v>
      </c>
      <c r="J885" s="382"/>
      <c r="K885" s="382"/>
      <c r="L885" s="382"/>
      <c r="M885" s="382"/>
      <c r="N885" s="68" t="str">
        <f>IF(NL885&lt;&gt;0,"",IF(Conges!AE42=0,"",Conges!AE42))</f>
        <v/>
      </c>
      <c r="O885" s="69"/>
      <c r="P885" s="70"/>
      <c r="Q885" s="70"/>
      <c r="R885" s="70"/>
      <c r="S885" s="70"/>
      <c r="T885" s="70"/>
      <c r="U885" s="70"/>
      <c r="V885" s="71"/>
      <c r="W885" s="70"/>
      <c r="X885" s="70"/>
      <c r="Y885" s="70"/>
      <c r="Z885" s="70"/>
      <c r="AA885" s="70"/>
      <c r="AB885" s="70"/>
      <c r="AC885" s="70"/>
      <c r="AD885" s="70"/>
      <c r="AE885" s="69"/>
      <c r="AF885" s="70"/>
      <c r="AG885" s="70"/>
      <c r="AH885" s="70"/>
      <c r="AI885" s="70"/>
      <c r="AJ885" s="71"/>
      <c r="AK885" s="70"/>
      <c r="AL885" s="70"/>
      <c r="AM885" s="70"/>
      <c r="AN885" s="70"/>
      <c r="AO885" s="70"/>
      <c r="AP885" s="70"/>
      <c r="AQ885" s="70"/>
      <c r="AR885" s="70"/>
      <c r="AS885" s="70"/>
      <c r="AT885" s="70"/>
      <c r="AU885" s="69"/>
      <c r="AV885" s="70"/>
      <c r="AW885" s="70"/>
      <c r="AX885" s="70"/>
      <c r="AY885" s="70"/>
      <c r="AZ885" s="70"/>
      <c r="BA885" s="70"/>
      <c r="BB885" s="71"/>
      <c r="BC885" s="72">
        <f>IF(NL885&lt;&gt;0,(IF(Conges!AE$42=0,0,3)),0)</f>
        <v>0</v>
      </c>
      <c r="BD885" s="417"/>
      <c r="BE885" s="392">
        <f>IF(OR(Conges!AE$42="A",Conges!AE$42="V"),Prenoms!L$8,NL885)</f>
        <v>0</v>
      </c>
      <c r="BF885" s="393"/>
      <c r="BG885" s="289"/>
      <c r="BH885" s="290">
        <f t="shared" si="1245"/>
        <v>0</v>
      </c>
      <c r="BI885" s="291" t="str">
        <f t="shared" si="1246"/>
        <v/>
      </c>
      <c r="BJ885" s="305">
        <v>141.74193548387095</v>
      </c>
      <c r="BK885" s="306">
        <f t="shared" si="1263"/>
        <v>-141.74193548387095</v>
      </c>
      <c r="BL885" s="307">
        <f t="shared" si="1196"/>
        <v>0</v>
      </c>
      <c r="BM885" s="307">
        <f t="shared" si="1197"/>
        <v>0</v>
      </c>
      <c r="BN885" s="307">
        <f>SUM('Heures Pointage'!$FD$31:$FE$31)</f>
        <v>0</v>
      </c>
      <c r="BO885" s="307">
        <f>SUM('Heures et Indemnites'!$FD$31:$FE$31)</f>
        <v>0</v>
      </c>
      <c r="BP885" s="308">
        <f t="shared" si="1198"/>
        <v>0</v>
      </c>
      <c r="BQ885" s="308">
        <f>'Heures Pointage'!$GB$31</f>
        <v>0</v>
      </c>
      <c r="BR885" s="309">
        <f t="shared" ref="BR885" si="1271">$BH$1060</f>
        <v>0</v>
      </c>
      <c r="BS885" s="150">
        <f>Prenoms!$C$8</f>
        <v>169</v>
      </c>
      <c r="BT885" s="153"/>
      <c r="BU885" s="323">
        <f>SUM('Heures et Indemnites'!$FD$31:$FE$31)</f>
        <v>0</v>
      </c>
      <c r="BV885" s="236">
        <f>SUM('Heures et Indemnites'!$FD$6:$FE$31)</f>
        <v>0</v>
      </c>
      <c r="BW885" s="323"/>
      <c r="BX885" s="236"/>
      <c r="BY885" s="319"/>
      <c r="BZ885" s="319"/>
      <c r="CA885" s="319"/>
      <c r="CB885" s="319"/>
      <c r="CC885" s="319"/>
      <c r="CD885" s="319"/>
      <c r="CE885" s="319"/>
      <c r="CF885" s="319"/>
      <c r="CG885" s="319"/>
      <c r="CH885" s="319"/>
      <c r="CI885" s="319"/>
      <c r="CJ885" s="319"/>
      <c r="CK885" s="319"/>
      <c r="CL885" s="319"/>
      <c r="CM885" s="319"/>
      <c r="CN885" s="319"/>
      <c r="CO885" s="319"/>
      <c r="CP885" s="319"/>
      <c r="CQ885" s="319"/>
      <c r="CR885" s="319"/>
      <c r="CS885" s="319"/>
      <c r="CT885" s="319"/>
      <c r="CU885" s="319"/>
      <c r="CV885" s="319"/>
      <c r="CW885" s="319"/>
      <c r="CX885" s="319"/>
      <c r="CY885" s="319"/>
      <c r="CZ885" s="319"/>
      <c r="DA885" s="319"/>
      <c r="DB885" s="319"/>
      <c r="DC885" s="319"/>
      <c r="DD885" s="319"/>
      <c r="DE885" s="319"/>
      <c r="DF885" s="319"/>
      <c r="DG885" s="319"/>
      <c r="DH885" s="319"/>
      <c r="DI885" s="319"/>
      <c r="DJ885" s="319"/>
      <c r="DK885" s="319"/>
      <c r="DL885" s="319"/>
      <c r="DM885" s="319"/>
      <c r="DN885" s="319"/>
      <c r="DO885" s="319"/>
      <c r="DP885" s="319"/>
      <c r="DQ885" s="319"/>
      <c r="DR885" s="319"/>
      <c r="DS885" s="319"/>
      <c r="DT885" s="319"/>
      <c r="DU885" s="319"/>
      <c r="DV885" s="319"/>
      <c r="DW885" s="319"/>
      <c r="DX885" s="319"/>
      <c r="DY885" s="319"/>
      <c r="DZ885" s="319"/>
      <c r="EA885" s="319"/>
      <c r="EB885" s="319"/>
      <c r="EC885" s="319"/>
      <c r="ED885" s="319"/>
      <c r="EE885" s="319"/>
      <c r="EF885" s="319"/>
      <c r="EG885" s="319"/>
      <c r="EH885" s="319"/>
      <c r="EI885" s="319"/>
      <c r="EJ885" s="319"/>
      <c r="EK885" s="319"/>
      <c r="EL885" s="319"/>
      <c r="EM885" s="319"/>
      <c r="EN885" s="319"/>
      <c r="EO885" s="319"/>
      <c r="EP885" s="319"/>
      <c r="EQ885" s="319"/>
      <c r="ER885" s="319"/>
      <c r="ES885" s="319"/>
      <c r="ET885" s="319"/>
      <c r="EU885" s="319"/>
      <c r="EV885" s="319"/>
      <c r="EW885" s="319"/>
      <c r="EX885" s="319"/>
      <c r="EY885" s="319"/>
      <c r="EZ885" s="319"/>
      <c r="FA885" s="319"/>
      <c r="FB885" s="319"/>
      <c r="FC885" s="319"/>
      <c r="FD885" s="319"/>
      <c r="FE885" s="319"/>
      <c r="FF885" s="319"/>
      <c r="FG885" s="319"/>
      <c r="FH885" s="319"/>
      <c r="FI885" s="319"/>
      <c r="FJ885" s="319"/>
      <c r="FK885" s="319"/>
      <c r="FL885" s="319"/>
      <c r="FM885" s="319"/>
      <c r="FN885" s="319"/>
      <c r="FO885" s="319"/>
      <c r="FP885" s="319"/>
      <c r="FQ885" s="319"/>
      <c r="FR885" s="319"/>
      <c r="FS885" s="319"/>
      <c r="FT885" s="319"/>
      <c r="FU885" s="319"/>
      <c r="FV885" s="319"/>
      <c r="FW885" s="319"/>
      <c r="FX885" s="319"/>
      <c r="FY885" s="319"/>
      <c r="FZ885" s="319"/>
      <c r="GA885" s="319"/>
      <c r="GB885" s="319"/>
      <c r="GC885" s="319"/>
      <c r="GD885" s="319"/>
      <c r="GE885" s="319"/>
      <c r="GF885" s="319"/>
      <c r="GG885" s="319"/>
      <c r="GH885" s="319"/>
      <c r="GI885" s="319"/>
      <c r="GJ885" s="319"/>
      <c r="GK885" s="319"/>
      <c r="GL885" s="319"/>
      <c r="GM885" s="319"/>
      <c r="GN885" s="319"/>
      <c r="GO885" s="319"/>
      <c r="GP885" s="319"/>
      <c r="GQ885" s="319"/>
      <c r="GR885" s="319"/>
      <c r="GS885" s="319"/>
      <c r="GT885" s="319"/>
      <c r="GU885" s="319"/>
      <c r="GV885" s="319"/>
      <c r="GW885" s="319"/>
      <c r="GX885" s="319"/>
      <c r="GY885" s="319"/>
      <c r="GZ885" s="319"/>
      <c r="HA885" s="319"/>
      <c r="HB885" s="319"/>
      <c r="HC885" s="319"/>
      <c r="HD885" s="319"/>
      <c r="HE885" s="319"/>
      <c r="HF885" s="319"/>
      <c r="HG885" s="319"/>
      <c r="HH885" s="319"/>
      <c r="HI885" s="319"/>
      <c r="HJ885" s="319"/>
      <c r="HK885" s="319"/>
      <c r="HL885" s="319"/>
      <c r="HM885" s="319"/>
      <c r="HN885" s="319"/>
      <c r="HO885" s="319"/>
      <c r="HP885" s="319"/>
      <c r="HQ885" s="319"/>
      <c r="HR885" s="319"/>
      <c r="HS885" s="319"/>
      <c r="HT885" s="319"/>
      <c r="HU885" s="319"/>
      <c r="HV885" s="319"/>
      <c r="HW885" s="319"/>
      <c r="HX885" s="319"/>
      <c r="HY885" s="319"/>
      <c r="HZ885" s="319"/>
      <c r="IA885" s="319"/>
      <c r="IB885" s="319"/>
      <c r="IC885" s="319"/>
      <c r="ID885" s="319"/>
      <c r="IE885" s="319"/>
      <c r="IF885" s="319"/>
      <c r="IG885" s="319"/>
      <c r="IH885" s="319"/>
      <c r="II885" s="319"/>
      <c r="IJ885" s="319"/>
      <c r="IK885" s="319"/>
      <c r="IL885" s="319"/>
      <c r="IM885" s="319"/>
      <c r="IN885" s="319"/>
      <c r="IO885" s="319"/>
      <c r="IP885" s="319"/>
      <c r="IQ885" s="319"/>
      <c r="IR885" s="319"/>
      <c r="IS885" s="319"/>
      <c r="IT885" s="319"/>
      <c r="IU885" s="319"/>
      <c r="IV885" s="319"/>
      <c r="IW885" s="319"/>
      <c r="IX885" s="319"/>
      <c r="IY885" s="319"/>
      <c r="IZ885" s="319"/>
      <c r="JA885" s="319"/>
      <c r="JB885" s="319"/>
      <c r="JC885" s="319"/>
      <c r="JD885" s="319"/>
      <c r="JE885" s="319"/>
      <c r="JF885" s="319"/>
      <c r="JG885" s="319"/>
      <c r="JH885" s="319"/>
      <c r="JI885" s="319"/>
      <c r="JJ885" s="319"/>
      <c r="JK885" s="319"/>
      <c r="JL885" s="319"/>
      <c r="JM885" s="319"/>
      <c r="JN885" s="319"/>
      <c r="JO885" s="319"/>
      <c r="JP885" s="319"/>
      <c r="JQ885" s="319"/>
      <c r="JR885" s="319"/>
      <c r="JS885" s="319"/>
      <c r="JT885" s="319"/>
      <c r="JU885" s="319"/>
      <c r="JV885" s="319"/>
      <c r="JW885" s="319"/>
      <c r="JX885" s="319"/>
      <c r="JY885" s="319"/>
      <c r="JZ885" s="319"/>
      <c r="KA885" s="319"/>
      <c r="KB885" s="319"/>
      <c r="KC885" s="319"/>
      <c r="KD885" s="319"/>
      <c r="KE885" s="319"/>
      <c r="KF885" s="319"/>
      <c r="KG885" s="319"/>
      <c r="KH885" s="319"/>
      <c r="KI885" s="319"/>
      <c r="KJ885" s="319"/>
      <c r="KK885" s="319"/>
      <c r="KL885" s="319"/>
      <c r="KM885" s="319"/>
      <c r="KN885" s="319"/>
      <c r="KO885" s="319"/>
      <c r="KP885" s="319"/>
      <c r="KQ885" s="319"/>
      <c r="KR885" s="319"/>
      <c r="KS885" s="319"/>
      <c r="KT885" s="319"/>
      <c r="KU885" s="319"/>
      <c r="KV885" s="319"/>
      <c r="KW885" s="319"/>
      <c r="KX885" s="319"/>
      <c r="KY885" s="319"/>
      <c r="KZ885" s="319"/>
      <c r="LA885" s="319"/>
      <c r="LB885" s="319"/>
      <c r="LC885" s="319"/>
      <c r="LD885" s="319"/>
      <c r="LE885" s="319"/>
      <c r="LF885" s="319"/>
      <c r="LG885" s="319"/>
      <c r="LH885" s="319"/>
      <c r="LI885" s="319"/>
      <c r="LJ885" s="319"/>
      <c r="LK885" s="319"/>
      <c r="LL885" s="319"/>
      <c r="LM885" s="319"/>
      <c r="LN885" s="319"/>
      <c r="LO885" s="319"/>
      <c r="LP885" s="319"/>
      <c r="LQ885" s="319"/>
      <c r="LR885" s="319"/>
      <c r="LS885" s="319"/>
      <c r="LT885" s="319"/>
      <c r="LU885" s="319"/>
      <c r="LV885" s="319"/>
      <c r="LW885" s="319"/>
      <c r="LX885" s="319"/>
      <c r="LY885" s="319"/>
      <c r="LZ885" s="319"/>
      <c r="MA885" s="319"/>
      <c r="MB885" s="319"/>
      <c r="MC885" s="319"/>
      <c r="MD885" s="319"/>
      <c r="ME885" s="319"/>
      <c r="MF885" s="319"/>
      <c r="MG885" s="319"/>
      <c r="MH885" s="319"/>
      <c r="MI885" s="319"/>
      <c r="MJ885" s="319"/>
      <c r="MK885" s="319"/>
      <c r="ML885" s="319"/>
      <c r="MM885" s="319"/>
      <c r="MN885" s="319"/>
      <c r="MO885" s="319"/>
      <c r="MP885" s="319"/>
      <c r="MQ885" s="319"/>
      <c r="MS885" s="241"/>
      <c r="MT885" s="362">
        <f t="shared" si="1265"/>
        <v>0</v>
      </c>
      <c r="MU885" s="363">
        <f t="shared" si="1251"/>
        <v>0</v>
      </c>
      <c r="MV885" s="363">
        <f t="shared" si="1252"/>
        <v>0</v>
      </c>
      <c r="MW885" s="363"/>
      <c r="MX885" s="363">
        <f t="shared" si="1253"/>
        <v>0</v>
      </c>
      <c r="MY885" s="363"/>
      <c r="MZ885" s="363">
        <f t="shared" si="1254"/>
        <v>0</v>
      </c>
      <c r="NA885" s="363"/>
      <c r="NB885" s="363">
        <f t="shared" si="1255"/>
        <v>0</v>
      </c>
      <c r="NC885" s="363"/>
      <c r="ND885" s="363">
        <f t="shared" si="1256"/>
        <v>0</v>
      </c>
      <c r="NE885" s="363"/>
      <c r="NF885" s="363">
        <f t="shared" si="1257"/>
        <v>0</v>
      </c>
      <c r="NG885" s="363"/>
      <c r="NH885" s="363">
        <f t="shared" si="1258"/>
        <v>0</v>
      </c>
      <c r="NI885" s="363"/>
      <c r="NJ885" s="363">
        <f t="shared" si="1259"/>
        <v>0</v>
      </c>
      <c r="NK885" s="363"/>
      <c r="NL885" s="363">
        <f t="shared" si="1266"/>
        <v>0</v>
      </c>
      <c r="NM885" s="364"/>
      <c r="NN885" s="370"/>
      <c r="NR885" s="318">
        <f t="shared" si="1260"/>
        <v>0</v>
      </c>
      <c r="NS885" s="318">
        <f t="shared" si="1261"/>
        <v>0</v>
      </c>
      <c r="NT885" s="318">
        <f t="shared" si="1262"/>
        <v>0</v>
      </c>
    </row>
    <row r="886" spans="1:384" s="318" customFormat="1" ht="10.199999999999999" customHeight="1" x14ac:dyDescent="0.3">
      <c r="A886" s="25"/>
      <c r="B886" s="389"/>
      <c r="C886" s="424"/>
      <c r="D886" s="15"/>
      <c r="E886" s="412" t="str">
        <f>$E$11</f>
        <v>MEP</v>
      </c>
      <c r="F886" s="412"/>
      <c r="G886" s="133" t="str">
        <f>IF(MX910=0,"",MX910)</f>
        <v/>
      </c>
      <c r="H886" s="399"/>
      <c r="I886" s="394" t="str">
        <f>Prenoms!$B$9</f>
        <v>mamad</v>
      </c>
      <c r="J886" s="395"/>
      <c r="K886" s="395"/>
      <c r="L886" s="395"/>
      <c r="M886" s="395"/>
      <c r="N886" s="81" t="str">
        <f>IF(NL886&lt;&gt;0,"",IF(Conges!AE43=0,"",Conges!AE43))</f>
        <v/>
      </c>
      <c r="O886" s="82"/>
      <c r="P886" s="83"/>
      <c r="Q886" s="83"/>
      <c r="R886" s="83"/>
      <c r="S886" s="83"/>
      <c r="T886" s="83"/>
      <c r="U886" s="83"/>
      <c r="V886" s="84"/>
      <c r="W886" s="83"/>
      <c r="X886" s="83"/>
      <c r="Y886" s="83"/>
      <c r="Z886" s="83"/>
      <c r="AA886" s="83"/>
      <c r="AB886" s="83"/>
      <c r="AC886" s="83"/>
      <c r="AD886" s="83"/>
      <c r="AE886" s="82"/>
      <c r="AF886" s="83"/>
      <c r="AG886" s="83"/>
      <c r="AH886" s="83"/>
      <c r="AI886" s="83"/>
      <c r="AJ886" s="84"/>
      <c r="AK886" s="83"/>
      <c r="AL886" s="83"/>
      <c r="AM886" s="83"/>
      <c r="AN886" s="83"/>
      <c r="AO886" s="83"/>
      <c r="AP886" s="83"/>
      <c r="AQ886" s="83"/>
      <c r="AR886" s="83"/>
      <c r="AS886" s="83"/>
      <c r="AT886" s="83"/>
      <c r="AU886" s="82"/>
      <c r="AV886" s="83"/>
      <c r="AW886" s="83"/>
      <c r="AX886" s="83"/>
      <c r="AY886" s="83"/>
      <c r="AZ886" s="83"/>
      <c r="BA886" s="83"/>
      <c r="BB886" s="84"/>
      <c r="BC886" s="85">
        <f>IF(NL886&lt;&gt;0,(IF(Conges!AE$43=0,0,3)),0)</f>
        <v>0</v>
      </c>
      <c r="BD886" s="417"/>
      <c r="BE886" s="390">
        <f>IF(OR(Conges!AE$43="A",Conges!AE$43="V"),Prenoms!L$9,NL886)</f>
        <v>0</v>
      </c>
      <c r="BF886" s="391"/>
      <c r="BG886" s="286"/>
      <c r="BH886" s="287">
        <f t="shared" si="1245"/>
        <v>0</v>
      </c>
      <c r="BI886" s="288" t="str">
        <f t="shared" si="1246"/>
        <v/>
      </c>
      <c r="BJ886" s="300">
        <v>141.74193548387095</v>
      </c>
      <c r="BK886" s="301">
        <f t="shared" si="1263"/>
        <v>-141.74193548387095</v>
      </c>
      <c r="BL886" s="302">
        <f t="shared" si="1196"/>
        <v>0</v>
      </c>
      <c r="BM886" s="302">
        <f t="shared" si="1197"/>
        <v>0</v>
      </c>
      <c r="BN886" s="302">
        <f>SUM('Heures Pointage'!$GD$31:$GE$31)</f>
        <v>0</v>
      </c>
      <c r="BO886" s="302">
        <f>SUM('Heures et Indemnites'!$GD$31:$GE$31)</f>
        <v>0</v>
      </c>
      <c r="BP886" s="303">
        <f t="shared" si="1198"/>
        <v>0</v>
      </c>
      <c r="BQ886" s="303">
        <f>'Heures Pointage'!$HB$31</f>
        <v>0</v>
      </c>
      <c r="BR886" s="304">
        <f t="shared" ref="BR886" si="1272">$BH$1061</f>
        <v>0</v>
      </c>
      <c r="BS886" s="149">
        <f>Prenoms!$C$9</f>
        <v>169</v>
      </c>
      <c r="BT886" s="180"/>
      <c r="BU886" s="324">
        <f>SUM('Heures et Indemnites'!$GD$31:$GE$31)</f>
        <v>0</v>
      </c>
      <c r="BV886" s="235">
        <f>SUM('Heures et Indemnites'!$GD$6:$GE$31)</f>
        <v>0</v>
      </c>
      <c r="BW886" s="324"/>
      <c r="BX886" s="235"/>
      <c r="BY886" s="319"/>
      <c r="BZ886" s="319"/>
      <c r="CA886" s="319"/>
      <c r="CB886" s="319"/>
      <c r="CC886" s="319"/>
      <c r="CD886" s="319"/>
      <c r="CE886" s="319"/>
      <c r="CF886" s="319"/>
      <c r="CG886" s="319"/>
      <c r="CH886" s="319"/>
      <c r="CI886" s="319"/>
      <c r="CJ886" s="319"/>
      <c r="CK886" s="319"/>
      <c r="CL886" s="319"/>
      <c r="CM886" s="319"/>
      <c r="CN886" s="319"/>
      <c r="CO886" s="319"/>
      <c r="CP886" s="319"/>
      <c r="CQ886" s="319"/>
      <c r="CR886" s="319"/>
      <c r="CS886" s="319"/>
      <c r="CT886" s="319"/>
      <c r="CU886" s="319"/>
      <c r="CV886" s="319"/>
      <c r="CW886" s="319"/>
      <c r="CX886" s="319"/>
      <c r="CY886" s="319"/>
      <c r="CZ886" s="319"/>
      <c r="DA886" s="319"/>
      <c r="DB886" s="319"/>
      <c r="DC886" s="319"/>
      <c r="DD886" s="319"/>
      <c r="DE886" s="319"/>
      <c r="DF886" s="319"/>
      <c r="DG886" s="319"/>
      <c r="DH886" s="319"/>
      <c r="DI886" s="319"/>
      <c r="DJ886" s="319"/>
      <c r="DK886" s="319"/>
      <c r="DL886" s="319"/>
      <c r="DM886" s="319"/>
      <c r="DN886" s="319"/>
      <c r="DO886" s="319"/>
      <c r="DP886" s="319"/>
      <c r="DQ886" s="319"/>
      <c r="DR886" s="319"/>
      <c r="DS886" s="319"/>
      <c r="DT886" s="319"/>
      <c r="DU886" s="319"/>
      <c r="DV886" s="319"/>
      <c r="DW886" s="319"/>
      <c r="DX886" s="319"/>
      <c r="DY886" s="319"/>
      <c r="DZ886" s="319"/>
      <c r="EA886" s="319"/>
      <c r="EB886" s="319"/>
      <c r="EC886" s="319"/>
      <c r="ED886" s="319"/>
      <c r="EE886" s="319"/>
      <c r="EF886" s="319"/>
      <c r="EG886" s="319"/>
      <c r="EH886" s="319"/>
      <c r="EI886" s="319"/>
      <c r="EJ886" s="319"/>
      <c r="EK886" s="319"/>
      <c r="EL886" s="319"/>
      <c r="EM886" s="319"/>
      <c r="EN886" s="319"/>
      <c r="EO886" s="319"/>
      <c r="EP886" s="319"/>
      <c r="EQ886" s="319"/>
      <c r="ER886" s="319"/>
      <c r="ES886" s="319"/>
      <c r="ET886" s="319"/>
      <c r="EU886" s="319"/>
      <c r="EV886" s="319"/>
      <c r="EW886" s="319"/>
      <c r="EX886" s="319"/>
      <c r="EY886" s="319"/>
      <c r="EZ886" s="319"/>
      <c r="FA886" s="319"/>
      <c r="FB886" s="319"/>
      <c r="FC886" s="319"/>
      <c r="FD886" s="319"/>
      <c r="FE886" s="319"/>
      <c r="FF886" s="319"/>
      <c r="FG886" s="319"/>
      <c r="FH886" s="319"/>
      <c r="FI886" s="319"/>
      <c r="FJ886" s="319"/>
      <c r="FK886" s="319"/>
      <c r="FL886" s="319"/>
      <c r="FM886" s="319"/>
      <c r="FN886" s="319"/>
      <c r="FO886" s="319"/>
      <c r="FP886" s="319"/>
      <c r="FQ886" s="319"/>
      <c r="FR886" s="319"/>
      <c r="FS886" s="319"/>
      <c r="FT886" s="319"/>
      <c r="FU886" s="319"/>
      <c r="FV886" s="319"/>
      <c r="FW886" s="319"/>
      <c r="FX886" s="319"/>
      <c r="FY886" s="319"/>
      <c r="FZ886" s="319"/>
      <c r="GA886" s="319"/>
      <c r="GB886" s="319"/>
      <c r="GC886" s="319"/>
      <c r="GD886" s="319"/>
      <c r="GE886" s="319"/>
      <c r="GF886" s="319"/>
      <c r="GG886" s="319"/>
      <c r="GH886" s="319"/>
      <c r="GI886" s="319"/>
      <c r="GJ886" s="319"/>
      <c r="GK886" s="319"/>
      <c r="GL886" s="319"/>
      <c r="GM886" s="319"/>
      <c r="GN886" s="319"/>
      <c r="GO886" s="319"/>
      <c r="GP886" s="319"/>
      <c r="GQ886" s="319"/>
      <c r="GR886" s="319"/>
      <c r="GS886" s="319"/>
      <c r="GT886" s="319"/>
      <c r="GU886" s="319"/>
      <c r="GV886" s="319"/>
      <c r="GW886" s="319"/>
      <c r="GX886" s="319"/>
      <c r="GY886" s="319"/>
      <c r="GZ886" s="319"/>
      <c r="HA886" s="319"/>
      <c r="HB886" s="319"/>
      <c r="HC886" s="319"/>
      <c r="HD886" s="319"/>
      <c r="HE886" s="319"/>
      <c r="HF886" s="319"/>
      <c r="HG886" s="319"/>
      <c r="HH886" s="319"/>
      <c r="HI886" s="319"/>
      <c r="HJ886" s="319"/>
      <c r="HK886" s="319"/>
      <c r="HL886" s="319"/>
      <c r="HM886" s="319"/>
      <c r="HN886" s="319"/>
      <c r="HO886" s="319"/>
      <c r="HP886" s="319"/>
      <c r="HQ886" s="319"/>
      <c r="HR886" s="319"/>
      <c r="HS886" s="319"/>
      <c r="HT886" s="319"/>
      <c r="HU886" s="319"/>
      <c r="HV886" s="319"/>
      <c r="HW886" s="319"/>
      <c r="HX886" s="319"/>
      <c r="HY886" s="319"/>
      <c r="HZ886" s="319"/>
      <c r="IA886" s="319"/>
      <c r="IB886" s="319"/>
      <c r="IC886" s="319"/>
      <c r="ID886" s="319"/>
      <c r="IE886" s="319"/>
      <c r="IF886" s="319"/>
      <c r="IG886" s="319"/>
      <c r="IH886" s="319"/>
      <c r="II886" s="319"/>
      <c r="IJ886" s="319"/>
      <c r="IK886" s="319"/>
      <c r="IL886" s="319"/>
      <c r="IM886" s="319"/>
      <c r="IN886" s="319"/>
      <c r="IO886" s="319"/>
      <c r="IP886" s="319"/>
      <c r="IQ886" s="319"/>
      <c r="IR886" s="319"/>
      <c r="IS886" s="319"/>
      <c r="IT886" s="319"/>
      <c r="IU886" s="319"/>
      <c r="IV886" s="319"/>
      <c r="IW886" s="319"/>
      <c r="IX886" s="319"/>
      <c r="IY886" s="319"/>
      <c r="IZ886" s="319"/>
      <c r="JA886" s="319"/>
      <c r="JB886" s="319"/>
      <c r="JC886" s="319"/>
      <c r="JD886" s="319"/>
      <c r="JE886" s="319"/>
      <c r="JF886" s="319"/>
      <c r="JG886" s="319"/>
      <c r="JH886" s="319"/>
      <c r="JI886" s="319"/>
      <c r="JJ886" s="319"/>
      <c r="JK886" s="319"/>
      <c r="JL886" s="319"/>
      <c r="JM886" s="319"/>
      <c r="JN886" s="319"/>
      <c r="JO886" s="319"/>
      <c r="JP886" s="319"/>
      <c r="JQ886" s="319"/>
      <c r="JR886" s="319"/>
      <c r="JS886" s="319"/>
      <c r="JT886" s="319"/>
      <c r="JU886" s="319"/>
      <c r="JV886" s="319"/>
      <c r="JW886" s="319"/>
      <c r="JX886" s="319"/>
      <c r="JY886" s="319"/>
      <c r="JZ886" s="319"/>
      <c r="KA886" s="319"/>
      <c r="KB886" s="319"/>
      <c r="KC886" s="319"/>
      <c r="KD886" s="319"/>
      <c r="KE886" s="319"/>
      <c r="KF886" s="319"/>
      <c r="KG886" s="319"/>
      <c r="KH886" s="319"/>
      <c r="KI886" s="319"/>
      <c r="KJ886" s="319"/>
      <c r="KK886" s="319"/>
      <c r="KL886" s="319"/>
      <c r="KM886" s="319"/>
      <c r="KN886" s="319"/>
      <c r="KO886" s="319"/>
      <c r="KP886" s="319"/>
      <c r="KQ886" s="319"/>
      <c r="KR886" s="319"/>
      <c r="KS886" s="319"/>
      <c r="KT886" s="319"/>
      <c r="KU886" s="319"/>
      <c r="KV886" s="319"/>
      <c r="KW886" s="319"/>
      <c r="KX886" s="319"/>
      <c r="KY886" s="319"/>
      <c r="KZ886" s="319"/>
      <c r="LA886" s="319"/>
      <c r="LB886" s="319"/>
      <c r="LC886" s="319"/>
      <c r="LD886" s="319"/>
      <c r="LE886" s="319"/>
      <c r="LF886" s="319"/>
      <c r="LG886" s="319"/>
      <c r="LH886" s="319"/>
      <c r="LI886" s="319"/>
      <c r="LJ886" s="319"/>
      <c r="LK886" s="319"/>
      <c r="LL886" s="319"/>
      <c r="LM886" s="319"/>
      <c r="LN886" s="319"/>
      <c r="LO886" s="319"/>
      <c r="LP886" s="319"/>
      <c r="LQ886" s="319"/>
      <c r="LR886" s="319"/>
      <c r="LS886" s="319"/>
      <c r="LT886" s="319"/>
      <c r="LU886" s="319"/>
      <c r="LV886" s="319"/>
      <c r="LW886" s="319"/>
      <c r="LX886" s="319"/>
      <c r="LY886" s="319"/>
      <c r="LZ886" s="319"/>
      <c r="MA886" s="319"/>
      <c r="MB886" s="319"/>
      <c r="MC886" s="319"/>
      <c r="MD886" s="319"/>
      <c r="ME886" s="319"/>
      <c r="MF886" s="319"/>
      <c r="MG886" s="319"/>
      <c r="MH886" s="319"/>
      <c r="MI886" s="319"/>
      <c r="MJ886" s="319"/>
      <c r="MK886" s="319"/>
      <c r="ML886" s="319"/>
      <c r="MM886" s="319"/>
      <c r="MN886" s="319"/>
      <c r="MO886" s="319"/>
      <c r="MP886" s="319"/>
      <c r="MQ886" s="319"/>
      <c r="MS886" s="241"/>
      <c r="MT886" s="373">
        <f t="shared" si="1265"/>
        <v>0</v>
      </c>
      <c r="MU886" s="365">
        <f t="shared" si="1251"/>
        <v>0</v>
      </c>
      <c r="MV886" s="365">
        <f t="shared" si="1252"/>
        <v>0</v>
      </c>
      <c r="MW886" s="365"/>
      <c r="MX886" s="365">
        <f t="shared" si="1253"/>
        <v>0</v>
      </c>
      <c r="MY886" s="365"/>
      <c r="MZ886" s="365">
        <f t="shared" si="1254"/>
        <v>0</v>
      </c>
      <c r="NA886" s="365"/>
      <c r="NB886" s="365">
        <f t="shared" si="1255"/>
        <v>0</v>
      </c>
      <c r="NC886" s="365"/>
      <c r="ND886" s="365">
        <f t="shared" si="1256"/>
        <v>0</v>
      </c>
      <c r="NE886" s="365"/>
      <c r="NF886" s="365">
        <f t="shared" si="1257"/>
        <v>0</v>
      </c>
      <c r="NG886" s="365"/>
      <c r="NH886" s="365">
        <f t="shared" si="1258"/>
        <v>0</v>
      </c>
      <c r="NI886" s="365"/>
      <c r="NJ886" s="365">
        <f t="shared" si="1259"/>
        <v>0</v>
      </c>
      <c r="NK886" s="365"/>
      <c r="NL886" s="365">
        <f t="shared" si="1266"/>
        <v>0</v>
      </c>
      <c r="NM886" s="366"/>
      <c r="NN886" s="370"/>
      <c r="NR886" s="318">
        <f t="shared" si="1260"/>
        <v>0</v>
      </c>
      <c r="NS886" s="318">
        <f t="shared" si="1261"/>
        <v>0</v>
      </c>
      <c r="NT886" s="318">
        <f t="shared" si="1262"/>
        <v>0</v>
      </c>
    </row>
    <row r="887" spans="1:384" s="318" customFormat="1" ht="10.199999999999999" customHeight="1" x14ac:dyDescent="0.3">
      <c r="A887" s="25"/>
      <c r="B887" s="389"/>
      <c r="C887" s="424"/>
      <c r="D887" s="15"/>
      <c r="E887" s="407" t="str">
        <f>$E$12</f>
        <v>Renfort</v>
      </c>
      <c r="F887" s="407"/>
      <c r="G887" s="134" t="str">
        <f>IF(MZ910=0,"",MZ910)</f>
        <v/>
      </c>
      <c r="H887" s="399"/>
      <c r="I887" s="381" t="str">
        <f>Prenoms!$B$10</f>
        <v>erwan</v>
      </c>
      <c r="J887" s="382"/>
      <c r="K887" s="382"/>
      <c r="L887" s="382"/>
      <c r="M887" s="382"/>
      <c r="N887" s="68" t="str">
        <f>IF(NL887&lt;&gt;0,"",IF(Conges!AE44=0,"",Conges!AE44))</f>
        <v/>
      </c>
      <c r="O887" s="69"/>
      <c r="P887" s="70"/>
      <c r="Q887" s="70"/>
      <c r="R887" s="70"/>
      <c r="S887" s="70"/>
      <c r="T887" s="70"/>
      <c r="U887" s="70"/>
      <c r="V887" s="71"/>
      <c r="W887" s="70"/>
      <c r="X887" s="70"/>
      <c r="Y887" s="70"/>
      <c r="Z887" s="70"/>
      <c r="AA887" s="70"/>
      <c r="AB887" s="70"/>
      <c r="AC887" s="70"/>
      <c r="AD887" s="70"/>
      <c r="AE887" s="69"/>
      <c r="AF887" s="70"/>
      <c r="AG887" s="70"/>
      <c r="AH887" s="70"/>
      <c r="AI887" s="70"/>
      <c r="AJ887" s="71"/>
      <c r="AK887" s="70"/>
      <c r="AL887" s="70"/>
      <c r="AM887" s="70"/>
      <c r="AN887" s="70"/>
      <c r="AO887" s="70"/>
      <c r="AP887" s="70"/>
      <c r="AQ887" s="70"/>
      <c r="AR887" s="70"/>
      <c r="AS887" s="70"/>
      <c r="AT887" s="70"/>
      <c r="AU887" s="69"/>
      <c r="AV887" s="70"/>
      <c r="AW887" s="70"/>
      <c r="AX887" s="70"/>
      <c r="AY887" s="70"/>
      <c r="AZ887" s="70"/>
      <c r="BA887" s="70"/>
      <c r="BB887" s="71"/>
      <c r="BC887" s="72">
        <f>IF(NL887&lt;&gt;0,(IF(Conges!AE$44=0,0,3)),0)</f>
        <v>0</v>
      </c>
      <c r="BD887" s="417"/>
      <c r="BE887" s="392">
        <f>IF(OR(Conges!AE$44="A",Conges!AE$44="V"),Prenoms!L$10,NL887)</f>
        <v>0</v>
      </c>
      <c r="BF887" s="393"/>
      <c r="BG887" s="289"/>
      <c r="BH887" s="290">
        <f t="shared" si="1245"/>
        <v>0</v>
      </c>
      <c r="BI887" s="291" t="str">
        <f t="shared" si="1246"/>
        <v/>
      </c>
      <c r="BJ887" s="305">
        <v>141.74193548387095</v>
      </c>
      <c r="BK887" s="306">
        <f t="shared" si="1263"/>
        <v>-141.74193548387095</v>
      </c>
      <c r="BL887" s="307">
        <f t="shared" si="1196"/>
        <v>0</v>
      </c>
      <c r="BM887" s="307">
        <f t="shared" si="1197"/>
        <v>0</v>
      </c>
      <c r="BN887" s="307">
        <f>SUM('Heures Pointage'!$HD$31:$HE$31)</f>
        <v>0</v>
      </c>
      <c r="BO887" s="307">
        <f>SUM('Heures et Indemnites'!$HD$31:$HE$31)</f>
        <v>0</v>
      </c>
      <c r="BP887" s="308">
        <f t="shared" si="1198"/>
        <v>0</v>
      </c>
      <c r="BQ887" s="308">
        <f>'Heures Pointage'!$IB$31</f>
        <v>0</v>
      </c>
      <c r="BR887" s="309">
        <f t="shared" ref="BR887" si="1273">$BH$1062</f>
        <v>0</v>
      </c>
      <c r="BS887" s="150">
        <f>Prenoms!$C$10</f>
        <v>169</v>
      </c>
      <c r="BT887" s="153"/>
      <c r="BU887" s="323">
        <f>SUM('Heures et Indemnites'!$HD$31:$HE$31)</f>
        <v>0</v>
      </c>
      <c r="BV887" s="236">
        <f>SUM('Heures et Indemnites'!$HD$6:$HE$31)</f>
        <v>0</v>
      </c>
      <c r="BW887" s="323"/>
      <c r="BX887" s="236"/>
      <c r="BY887" s="319"/>
      <c r="BZ887" s="319"/>
      <c r="CA887" s="319"/>
      <c r="CB887" s="319"/>
      <c r="CC887" s="319"/>
      <c r="CD887" s="319"/>
      <c r="CE887" s="319"/>
      <c r="CF887" s="319"/>
      <c r="CG887" s="319"/>
      <c r="CH887" s="319"/>
      <c r="CI887" s="319"/>
      <c r="CJ887" s="319"/>
      <c r="CK887" s="319"/>
      <c r="CL887" s="319"/>
      <c r="CM887" s="319"/>
      <c r="CN887" s="319"/>
      <c r="CO887" s="319"/>
      <c r="CP887" s="319"/>
      <c r="CQ887" s="319"/>
      <c r="CR887" s="319"/>
      <c r="CS887" s="319"/>
      <c r="CT887" s="319"/>
      <c r="CU887" s="319"/>
      <c r="CV887" s="319"/>
      <c r="CW887" s="319"/>
      <c r="CX887" s="319"/>
      <c r="CY887" s="319"/>
      <c r="CZ887" s="319"/>
      <c r="DA887" s="319"/>
      <c r="DB887" s="319"/>
      <c r="DC887" s="319"/>
      <c r="DD887" s="319"/>
      <c r="DE887" s="319"/>
      <c r="DF887" s="319"/>
      <c r="DG887" s="319"/>
      <c r="DH887" s="319"/>
      <c r="DI887" s="319"/>
      <c r="DJ887" s="319"/>
      <c r="DK887" s="319"/>
      <c r="DL887" s="319"/>
      <c r="DM887" s="319"/>
      <c r="DN887" s="319"/>
      <c r="DO887" s="319"/>
      <c r="DP887" s="319"/>
      <c r="DQ887" s="319"/>
      <c r="DR887" s="319"/>
      <c r="DS887" s="319"/>
      <c r="DT887" s="319"/>
      <c r="DU887" s="319"/>
      <c r="DV887" s="319"/>
      <c r="DW887" s="319"/>
      <c r="DX887" s="319"/>
      <c r="DY887" s="319"/>
      <c r="DZ887" s="319"/>
      <c r="EA887" s="319"/>
      <c r="EB887" s="319"/>
      <c r="EC887" s="319"/>
      <c r="ED887" s="319"/>
      <c r="EE887" s="319"/>
      <c r="EF887" s="319"/>
      <c r="EG887" s="319"/>
      <c r="EH887" s="319"/>
      <c r="EI887" s="319"/>
      <c r="EJ887" s="319"/>
      <c r="EK887" s="319"/>
      <c r="EL887" s="319"/>
      <c r="EM887" s="319"/>
      <c r="EN887" s="319"/>
      <c r="EO887" s="319"/>
      <c r="EP887" s="319"/>
      <c r="EQ887" s="319"/>
      <c r="ER887" s="319"/>
      <c r="ES887" s="319"/>
      <c r="ET887" s="319"/>
      <c r="EU887" s="319"/>
      <c r="EV887" s="319"/>
      <c r="EW887" s="319"/>
      <c r="EX887" s="319"/>
      <c r="EY887" s="319"/>
      <c r="EZ887" s="319"/>
      <c r="FA887" s="319"/>
      <c r="FB887" s="319"/>
      <c r="FC887" s="319"/>
      <c r="FD887" s="319"/>
      <c r="FE887" s="319"/>
      <c r="FF887" s="319"/>
      <c r="FG887" s="319"/>
      <c r="FH887" s="319"/>
      <c r="FI887" s="319"/>
      <c r="FJ887" s="319"/>
      <c r="FK887" s="319"/>
      <c r="FL887" s="319"/>
      <c r="FM887" s="319"/>
      <c r="FN887" s="319"/>
      <c r="FO887" s="319"/>
      <c r="FP887" s="319"/>
      <c r="FQ887" s="319"/>
      <c r="FR887" s="319"/>
      <c r="FS887" s="319"/>
      <c r="FT887" s="319"/>
      <c r="FU887" s="319"/>
      <c r="FV887" s="319"/>
      <c r="FW887" s="319"/>
      <c r="FX887" s="319"/>
      <c r="FY887" s="319"/>
      <c r="FZ887" s="319"/>
      <c r="GA887" s="319"/>
      <c r="GB887" s="319"/>
      <c r="GC887" s="319"/>
      <c r="GD887" s="319"/>
      <c r="GE887" s="319"/>
      <c r="GF887" s="319"/>
      <c r="GG887" s="319"/>
      <c r="GH887" s="319"/>
      <c r="GI887" s="319"/>
      <c r="GJ887" s="319"/>
      <c r="GK887" s="319"/>
      <c r="GL887" s="319"/>
      <c r="GM887" s="319"/>
      <c r="GN887" s="319"/>
      <c r="GO887" s="319"/>
      <c r="GP887" s="319"/>
      <c r="GQ887" s="319"/>
      <c r="GR887" s="319"/>
      <c r="GS887" s="319"/>
      <c r="GT887" s="319"/>
      <c r="GU887" s="319"/>
      <c r="GV887" s="319"/>
      <c r="GW887" s="319"/>
      <c r="GX887" s="319"/>
      <c r="GY887" s="319"/>
      <c r="GZ887" s="319"/>
      <c r="HA887" s="319"/>
      <c r="HB887" s="319"/>
      <c r="HC887" s="319"/>
      <c r="HD887" s="319"/>
      <c r="HE887" s="319"/>
      <c r="HF887" s="319"/>
      <c r="HG887" s="319"/>
      <c r="HH887" s="319"/>
      <c r="HI887" s="319"/>
      <c r="HJ887" s="319"/>
      <c r="HK887" s="319"/>
      <c r="HL887" s="319"/>
      <c r="HM887" s="319"/>
      <c r="HN887" s="319"/>
      <c r="HO887" s="319"/>
      <c r="HP887" s="319"/>
      <c r="HQ887" s="319"/>
      <c r="HR887" s="319"/>
      <c r="HS887" s="319"/>
      <c r="HT887" s="319"/>
      <c r="HU887" s="319"/>
      <c r="HV887" s="319"/>
      <c r="HW887" s="319"/>
      <c r="HX887" s="319"/>
      <c r="HY887" s="319"/>
      <c r="HZ887" s="319"/>
      <c r="IA887" s="319"/>
      <c r="IB887" s="319"/>
      <c r="IC887" s="319"/>
      <c r="ID887" s="319"/>
      <c r="IE887" s="319"/>
      <c r="IF887" s="319"/>
      <c r="IG887" s="319"/>
      <c r="IH887" s="319"/>
      <c r="II887" s="319"/>
      <c r="IJ887" s="319"/>
      <c r="IK887" s="319"/>
      <c r="IL887" s="319"/>
      <c r="IM887" s="319"/>
      <c r="IN887" s="319"/>
      <c r="IO887" s="319"/>
      <c r="IP887" s="319"/>
      <c r="IQ887" s="319"/>
      <c r="IR887" s="319"/>
      <c r="IS887" s="319"/>
      <c r="IT887" s="319"/>
      <c r="IU887" s="319"/>
      <c r="IV887" s="319"/>
      <c r="IW887" s="319"/>
      <c r="IX887" s="319"/>
      <c r="IY887" s="319"/>
      <c r="IZ887" s="319"/>
      <c r="JA887" s="319"/>
      <c r="JB887" s="319"/>
      <c r="JC887" s="319"/>
      <c r="JD887" s="319"/>
      <c r="JE887" s="319"/>
      <c r="JF887" s="319"/>
      <c r="JG887" s="319"/>
      <c r="JH887" s="319"/>
      <c r="JI887" s="319"/>
      <c r="JJ887" s="319"/>
      <c r="JK887" s="319"/>
      <c r="JL887" s="319"/>
      <c r="JM887" s="319"/>
      <c r="JN887" s="319"/>
      <c r="JO887" s="319"/>
      <c r="JP887" s="319"/>
      <c r="JQ887" s="319"/>
      <c r="JR887" s="319"/>
      <c r="JS887" s="319"/>
      <c r="JT887" s="319"/>
      <c r="JU887" s="319"/>
      <c r="JV887" s="319"/>
      <c r="JW887" s="319"/>
      <c r="JX887" s="319"/>
      <c r="JY887" s="319"/>
      <c r="JZ887" s="319"/>
      <c r="KA887" s="319"/>
      <c r="KB887" s="319"/>
      <c r="KC887" s="319"/>
      <c r="KD887" s="319"/>
      <c r="KE887" s="319"/>
      <c r="KF887" s="319"/>
      <c r="KG887" s="319"/>
      <c r="KH887" s="319"/>
      <c r="KI887" s="319"/>
      <c r="KJ887" s="319"/>
      <c r="KK887" s="319"/>
      <c r="KL887" s="319"/>
      <c r="KM887" s="319"/>
      <c r="KN887" s="319"/>
      <c r="KO887" s="319"/>
      <c r="KP887" s="319"/>
      <c r="KQ887" s="319"/>
      <c r="KR887" s="319"/>
      <c r="KS887" s="319"/>
      <c r="KT887" s="319"/>
      <c r="KU887" s="319"/>
      <c r="KV887" s="319"/>
      <c r="KW887" s="319"/>
      <c r="KX887" s="319"/>
      <c r="KY887" s="319"/>
      <c r="KZ887" s="319"/>
      <c r="LA887" s="319"/>
      <c r="LB887" s="319"/>
      <c r="LC887" s="319"/>
      <c r="LD887" s="319"/>
      <c r="LE887" s="319"/>
      <c r="LF887" s="319"/>
      <c r="LG887" s="319"/>
      <c r="LH887" s="319"/>
      <c r="LI887" s="319"/>
      <c r="LJ887" s="319"/>
      <c r="LK887" s="319"/>
      <c r="LL887" s="319"/>
      <c r="LM887" s="319"/>
      <c r="LN887" s="319"/>
      <c r="LO887" s="319"/>
      <c r="LP887" s="319"/>
      <c r="LQ887" s="319"/>
      <c r="LR887" s="319"/>
      <c r="LS887" s="319"/>
      <c r="LT887" s="319"/>
      <c r="LU887" s="319"/>
      <c r="LV887" s="319"/>
      <c r="LW887" s="319"/>
      <c r="LX887" s="319"/>
      <c r="LY887" s="319"/>
      <c r="LZ887" s="319"/>
      <c r="MA887" s="319"/>
      <c r="MB887" s="319"/>
      <c r="MC887" s="319"/>
      <c r="MD887" s="319"/>
      <c r="ME887" s="319"/>
      <c r="MF887" s="319"/>
      <c r="MG887" s="319"/>
      <c r="MH887" s="319"/>
      <c r="MI887" s="319"/>
      <c r="MJ887" s="319"/>
      <c r="MK887" s="319"/>
      <c r="ML887" s="319"/>
      <c r="MM887" s="319"/>
      <c r="MN887" s="319"/>
      <c r="MO887" s="319"/>
      <c r="MP887" s="319"/>
      <c r="MQ887" s="319"/>
      <c r="MS887" s="241"/>
      <c r="MT887" s="362">
        <f t="shared" si="1265"/>
        <v>0</v>
      </c>
      <c r="MU887" s="363">
        <f t="shared" si="1251"/>
        <v>0</v>
      </c>
      <c r="MV887" s="363">
        <f t="shared" si="1252"/>
        <v>0</v>
      </c>
      <c r="MW887" s="363"/>
      <c r="MX887" s="363">
        <f t="shared" si="1253"/>
        <v>0</v>
      </c>
      <c r="MY887" s="363"/>
      <c r="MZ887" s="363">
        <f t="shared" si="1254"/>
        <v>0</v>
      </c>
      <c r="NA887" s="363"/>
      <c r="NB887" s="363">
        <f t="shared" si="1255"/>
        <v>0</v>
      </c>
      <c r="NC887" s="363"/>
      <c r="ND887" s="363">
        <f t="shared" si="1256"/>
        <v>0</v>
      </c>
      <c r="NE887" s="363"/>
      <c r="NF887" s="363">
        <f t="shared" si="1257"/>
        <v>0</v>
      </c>
      <c r="NG887" s="363"/>
      <c r="NH887" s="363">
        <f t="shared" si="1258"/>
        <v>0</v>
      </c>
      <c r="NI887" s="363"/>
      <c r="NJ887" s="363">
        <f t="shared" si="1259"/>
        <v>0</v>
      </c>
      <c r="NK887" s="363"/>
      <c r="NL887" s="363">
        <f t="shared" si="1266"/>
        <v>0</v>
      </c>
      <c r="NM887" s="364"/>
      <c r="NN887" s="370"/>
      <c r="NR887" s="318">
        <f t="shared" si="1260"/>
        <v>0</v>
      </c>
      <c r="NS887" s="318">
        <f t="shared" si="1261"/>
        <v>0</v>
      </c>
      <c r="NT887" s="318">
        <f t="shared" si="1262"/>
        <v>0</v>
      </c>
    </row>
    <row r="888" spans="1:384" s="318" customFormat="1" ht="10.199999999999999" customHeight="1" x14ac:dyDescent="0.3">
      <c r="A888" s="25"/>
      <c r="B888" s="389"/>
      <c r="C888" s="424"/>
      <c r="D888" s="15"/>
      <c r="E888" s="414" t="str">
        <f>$E$13</f>
        <v>CHEF</v>
      </c>
      <c r="F888" s="414"/>
      <c r="G888" s="135" t="str">
        <f>IF(NB910=0,"",NB910)</f>
        <v/>
      </c>
      <c r="H888" s="399"/>
      <c r="I888" s="394" t="str">
        <f>Prenoms!$B$11</f>
        <v>adrien</v>
      </c>
      <c r="J888" s="395"/>
      <c r="K888" s="395"/>
      <c r="L888" s="395"/>
      <c r="M888" s="395"/>
      <c r="N888" s="81" t="str">
        <f>IF(NL888&lt;&gt;0,"",IF(Conges!AE45=0,"",Conges!AE45))</f>
        <v/>
      </c>
      <c r="O888" s="82"/>
      <c r="P888" s="83"/>
      <c r="Q888" s="83"/>
      <c r="R888" s="83"/>
      <c r="S888" s="83"/>
      <c r="T888" s="83"/>
      <c r="U888" s="83"/>
      <c r="V888" s="84"/>
      <c r="W888" s="83"/>
      <c r="X888" s="83"/>
      <c r="Y888" s="83"/>
      <c r="Z888" s="83"/>
      <c r="AA888" s="83"/>
      <c r="AB888" s="83"/>
      <c r="AC888" s="83"/>
      <c r="AD888" s="83"/>
      <c r="AE888" s="82"/>
      <c r="AF888" s="83"/>
      <c r="AG888" s="83"/>
      <c r="AH888" s="83"/>
      <c r="AI888" s="83"/>
      <c r="AJ888" s="84"/>
      <c r="AK888" s="83"/>
      <c r="AL888" s="83"/>
      <c r="AM888" s="83"/>
      <c r="AN888" s="83"/>
      <c r="AO888" s="83"/>
      <c r="AP888" s="83"/>
      <c r="AQ888" s="83"/>
      <c r="AR888" s="83"/>
      <c r="AS888" s="83"/>
      <c r="AT888" s="83"/>
      <c r="AU888" s="82"/>
      <c r="AV888" s="83"/>
      <c r="AW888" s="83"/>
      <c r="AX888" s="83"/>
      <c r="AY888" s="83"/>
      <c r="AZ888" s="83"/>
      <c r="BA888" s="83"/>
      <c r="BB888" s="84"/>
      <c r="BC888" s="85">
        <f>IF(NL888&lt;&gt;0,(IF(Conges!AE$45=0,0,3)),0)</f>
        <v>0</v>
      </c>
      <c r="BD888" s="417"/>
      <c r="BE888" s="390">
        <f>IF(OR(Conges!AE$45="A",Conges!AE$45="V"),Prenoms!L$11,NL888)</f>
        <v>0</v>
      </c>
      <c r="BF888" s="391"/>
      <c r="BG888" s="286"/>
      <c r="BH888" s="287">
        <f t="shared" si="1245"/>
        <v>0</v>
      </c>
      <c r="BI888" s="288" t="str">
        <f t="shared" si="1246"/>
        <v/>
      </c>
      <c r="BJ888" s="300">
        <v>141.74193548387095</v>
      </c>
      <c r="BK888" s="301">
        <f t="shared" si="1263"/>
        <v>-141.74193548387095</v>
      </c>
      <c r="BL888" s="302">
        <f t="shared" si="1196"/>
        <v>0</v>
      </c>
      <c r="BM888" s="302">
        <f t="shared" si="1197"/>
        <v>0</v>
      </c>
      <c r="BN888" s="302">
        <f>SUM('Heures Pointage'!$ID$31:$IE$31)</f>
        <v>0</v>
      </c>
      <c r="BO888" s="302">
        <f>SUM('Heures et Indemnites'!$ID$31:$IE$31)</f>
        <v>0</v>
      </c>
      <c r="BP888" s="303">
        <f t="shared" si="1198"/>
        <v>0</v>
      </c>
      <c r="BQ888" s="303">
        <f>'Heures Pointage'!$JB$31</f>
        <v>0</v>
      </c>
      <c r="BR888" s="304">
        <f t="shared" ref="BR888" si="1274">$BH$1063</f>
        <v>0</v>
      </c>
      <c r="BS888" s="149">
        <f>Prenoms!$C$11</f>
        <v>169</v>
      </c>
      <c r="BT888" s="180"/>
      <c r="BU888" s="324">
        <f>SUM('Heures et Indemnites'!$ID$31:$IE$31)</f>
        <v>0</v>
      </c>
      <c r="BV888" s="235">
        <f>SUM('Heures et Indemnites'!$ID$6:$IE$31)</f>
        <v>0</v>
      </c>
      <c r="BW888" s="324"/>
      <c r="BX888" s="235"/>
      <c r="BY888" s="319"/>
      <c r="BZ888" s="319"/>
      <c r="CA888" s="319"/>
      <c r="CB888" s="319"/>
      <c r="CC888" s="319"/>
      <c r="CD888" s="319"/>
      <c r="CE888" s="319"/>
      <c r="CF888" s="319"/>
      <c r="CG888" s="319"/>
      <c r="CH888" s="319"/>
      <c r="CI888" s="319"/>
      <c r="CJ888" s="319"/>
      <c r="CK888" s="319"/>
      <c r="CL888" s="319"/>
      <c r="CM888" s="319"/>
      <c r="CN888" s="319"/>
      <c r="CO888" s="319"/>
      <c r="CP888" s="319"/>
      <c r="CQ888" s="319"/>
      <c r="CR888" s="319"/>
      <c r="CS888" s="319"/>
      <c r="CT888" s="319"/>
      <c r="CU888" s="319"/>
      <c r="CV888" s="319"/>
      <c r="CW888" s="319"/>
      <c r="CX888" s="319"/>
      <c r="CY888" s="319"/>
      <c r="CZ888" s="319"/>
      <c r="DA888" s="319"/>
      <c r="DB888" s="319"/>
      <c r="DC888" s="319"/>
      <c r="DD888" s="319"/>
      <c r="DE888" s="319"/>
      <c r="DF888" s="319"/>
      <c r="DG888" s="319"/>
      <c r="DH888" s="319"/>
      <c r="DI888" s="319"/>
      <c r="DJ888" s="319"/>
      <c r="DK888" s="319"/>
      <c r="DL888" s="319"/>
      <c r="DM888" s="319"/>
      <c r="DN888" s="319"/>
      <c r="DO888" s="319"/>
      <c r="DP888" s="319"/>
      <c r="DQ888" s="319"/>
      <c r="DR888" s="319"/>
      <c r="DS888" s="319"/>
      <c r="DT888" s="319"/>
      <c r="DU888" s="319"/>
      <c r="DV888" s="319"/>
      <c r="DW888" s="319"/>
      <c r="DX888" s="319"/>
      <c r="DY888" s="319"/>
      <c r="DZ888" s="319"/>
      <c r="EA888" s="319"/>
      <c r="EB888" s="319"/>
      <c r="EC888" s="319"/>
      <c r="ED888" s="319"/>
      <c r="EE888" s="319"/>
      <c r="EF888" s="319"/>
      <c r="EG888" s="319"/>
      <c r="EH888" s="319"/>
      <c r="EI888" s="319"/>
      <c r="EJ888" s="319"/>
      <c r="EK888" s="319"/>
      <c r="EL888" s="319"/>
      <c r="EM888" s="319"/>
      <c r="EN888" s="319"/>
      <c r="EO888" s="319"/>
      <c r="EP888" s="319"/>
      <c r="EQ888" s="319"/>
      <c r="ER888" s="319"/>
      <c r="ES888" s="319"/>
      <c r="ET888" s="319"/>
      <c r="EU888" s="319"/>
      <c r="EV888" s="319"/>
      <c r="EW888" s="319"/>
      <c r="EX888" s="319"/>
      <c r="EY888" s="319"/>
      <c r="EZ888" s="319"/>
      <c r="FA888" s="319"/>
      <c r="FB888" s="319"/>
      <c r="FC888" s="319"/>
      <c r="FD888" s="319"/>
      <c r="FE888" s="319"/>
      <c r="FF888" s="319"/>
      <c r="FG888" s="319"/>
      <c r="FH888" s="319"/>
      <c r="FI888" s="319"/>
      <c r="FJ888" s="319"/>
      <c r="FK888" s="319"/>
      <c r="FL888" s="319"/>
      <c r="FM888" s="319"/>
      <c r="FN888" s="319"/>
      <c r="FO888" s="319"/>
      <c r="FP888" s="319"/>
      <c r="FQ888" s="319"/>
      <c r="FR888" s="319"/>
      <c r="FS888" s="319"/>
      <c r="FT888" s="319"/>
      <c r="FU888" s="319"/>
      <c r="FV888" s="319"/>
      <c r="FW888" s="319"/>
      <c r="FX888" s="319"/>
      <c r="FY888" s="319"/>
      <c r="FZ888" s="319"/>
      <c r="GA888" s="319"/>
      <c r="GB888" s="319"/>
      <c r="GC888" s="319"/>
      <c r="GD888" s="319"/>
      <c r="GE888" s="319"/>
      <c r="GF888" s="319"/>
      <c r="GG888" s="319"/>
      <c r="GH888" s="319"/>
      <c r="GI888" s="319"/>
      <c r="GJ888" s="319"/>
      <c r="GK888" s="319"/>
      <c r="GL888" s="319"/>
      <c r="GM888" s="319"/>
      <c r="GN888" s="319"/>
      <c r="GO888" s="319"/>
      <c r="GP888" s="319"/>
      <c r="GQ888" s="319"/>
      <c r="GR888" s="319"/>
      <c r="GS888" s="319"/>
      <c r="GT888" s="319"/>
      <c r="GU888" s="319"/>
      <c r="GV888" s="319"/>
      <c r="GW888" s="319"/>
      <c r="GX888" s="319"/>
      <c r="GY888" s="319"/>
      <c r="GZ888" s="319"/>
      <c r="HA888" s="319"/>
      <c r="HB888" s="319"/>
      <c r="HC888" s="319"/>
      <c r="HD888" s="319"/>
      <c r="HE888" s="319"/>
      <c r="HF888" s="319"/>
      <c r="HG888" s="319"/>
      <c r="HH888" s="319"/>
      <c r="HI888" s="319"/>
      <c r="HJ888" s="319"/>
      <c r="HK888" s="319"/>
      <c r="HL888" s="319"/>
      <c r="HM888" s="319"/>
      <c r="HN888" s="319"/>
      <c r="HO888" s="319"/>
      <c r="HP888" s="319"/>
      <c r="HQ888" s="319"/>
      <c r="HR888" s="319"/>
      <c r="HS888" s="319"/>
      <c r="HT888" s="319"/>
      <c r="HU888" s="319"/>
      <c r="HV888" s="319"/>
      <c r="HW888" s="319"/>
      <c r="HX888" s="319"/>
      <c r="HY888" s="319"/>
      <c r="HZ888" s="319"/>
      <c r="IA888" s="319"/>
      <c r="IB888" s="319"/>
      <c r="IC888" s="319"/>
      <c r="ID888" s="319"/>
      <c r="IE888" s="319"/>
      <c r="IF888" s="319"/>
      <c r="IG888" s="319"/>
      <c r="IH888" s="319"/>
      <c r="II888" s="319"/>
      <c r="IJ888" s="319"/>
      <c r="IK888" s="319"/>
      <c r="IL888" s="319"/>
      <c r="IM888" s="319"/>
      <c r="IN888" s="319"/>
      <c r="IO888" s="319"/>
      <c r="IP888" s="319"/>
      <c r="IQ888" s="319"/>
      <c r="IR888" s="319"/>
      <c r="IS888" s="319"/>
      <c r="IT888" s="319"/>
      <c r="IU888" s="319"/>
      <c r="IV888" s="319"/>
      <c r="IW888" s="319"/>
      <c r="IX888" s="319"/>
      <c r="IY888" s="319"/>
      <c r="IZ888" s="319"/>
      <c r="JA888" s="319"/>
      <c r="JB888" s="319"/>
      <c r="JC888" s="319"/>
      <c r="JD888" s="319"/>
      <c r="JE888" s="319"/>
      <c r="JF888" s="319"/>
      <c r="JG888" s="319"/>
      <c r="JH888" s="319"/>
      <c r="JI888" s="319"/>
      <c r="JJ888" s="319"/>
      <c r="JK888" s="319"/>
      <c r="JL888" s="319"/>
      <c r="JM888" s="319"/>
      <c r="JN888" s="319"/>
      <c r="JO888" s="319"/>
      <c r="JP888" s="319"/>
      <c r="JQ888" s="319"/>
      <c r="JR888" s="319"/>
      <c r="JS888" s="319"/>
      <c r="JT888" s="319"/>
      <c r="JU888" s="319"/>
      <c r="JV888" s="319"/>
      <c r="JW888" s="319"/>
      <c r="JX888" s="319"/>
      <c r="JY888" s="319"/>
      <c r="JZ888" s="319"/>
      <c r="KA888" s="319"/>
      <c r="KB888" s="319"/>
      <c r="KC888" s="319"/>
      <c r="KD888" s="319"/>
      <c r="KE888" s="319"/>
      <c r="KF888" s="319"/>
      <c r="KG888" s="319"/>
      <c r="KH888" s="319"/>
      <c r="KI888" s="319"/>
      <c r="KJ888" s="319"/>
      <c r="KK888" s="319"/>
      <c r="KL888" s="319"/>
      <c r="KM888" s="319"/>
      <c r="KN888" s="319"/>
      <c r="KO888" s="319"/>
      <c r="KP888" s="319"/>
      <c r="KQ888" s="319"/>
      <c r="KR888" s="319"/>
      <c r="KS888" s="319"/>
      <c r="KT888" s="319"/>
      <c r="KU888" s="319"/>
      <c r="KV888" s="319"/>
      <c r="KW888" s="319"/>
      <c r="KX888" s="319"/>
      <c r="KY888" s="319"/>
      <c r="KZ888" s="319"/>
      <c r="LA888" s="319"/>
      <c r="LB888" s="319"/>
      <c r="LC888" s="319"/>
      <c r="LD888" s="319"/>
      <c r="LE888" s="319"/>
      <c r="LF888" s="319"/>
      <c r="LG888" s="319"/>
      <c r="LH888" s="319"/>
      <c r="LI888" s="319"/>
      <c r="LJ888" s="319"/>
      <c r="LK888" s="319"/>
      <c r="LL888" s="319"/>
      <c r="LM888" s="319"/>
      <c r="LN888" s="319"/>
      <c r="LO888" s="319"/>
      <c r="LP888" s="319"/>
      <c r="LQ888" s="319"/>
      <c r="LR888" s="319"/>
      <c r="LS888" s="319"/>
      <c r="LT888" s="319"/>
      <c r="LU888" s="319"/>
      <c r="LV888" s="319"/>
      <c r="LW888" s="319"/>
      <c r="LX888" s="319"/>
      <c r="LY888" s="319"/>
      <c r="LZ888" s="319"/>
      <c r="MA888" s="319"/>
      <c r="MB888" s="319"/>
      <c r="MC888" s="319"/>
      <c r="MD888" s="319"/>
      <c r="ME888" s="319"/>
      <c r="MF888" s="319"/>
      <c r="MG888" s="319"/>
      <c r="MH888" s="319"/>
      <c r="MI888" s="319"/>
      <c r="MJ888" s="319"/>
      <c r="MK888" s="319"/>
      <c r="ML888" s="319"/>
      <c r="MM888" s="319"/>
      <c r="MN888" s="319"/>
      <c r="MO888" s="319"/>
      <c r="MP888" s="319"/>
      <c r="MQ888" s="319"/>
      <c r="MS888" s="241"/>
      <c r="MT888" s="373">
        <f t="shared" si="1265"/>
        <v>0</v>
      </c>
      <c r="MU888" s="365">
        <f t="shared" si="1251"/>
        <v>0</v>
      </c>
      <c r="MV888" s="365">
        <f t="shared" si="1252"/>
        <v>0</v>
      </c>
      <c r="MW888" s="365"/>
      <c r="MX888" s="365">
        <f t="shared" si="1253"/>
        <v>0</v>
      </c>
      <c r="MY888" s="365"/>
      <c r="MZ888" s="365">
        <f t="shared" si="1254"/>
        <v>0</v>
      </c>
      <c r="NA888" s="365"/>
      <c r="NB888" s="365">
        <f t="shared" si="1255"/>
        <v>0</v>
      </c>
      <c r="NC888" s="365"/>
      <c r="ND888" s="365">
        <f t="shared" si="1256"/>
        <v>0</v>
      </c>
      <c r="NE888" s="365"/>
      <c r="NF888" s="365">
        <f t="shared" si="1257"/>
        <v>0</v>
      </c>
      <c r="NG888" s="365"/>
      <c r="NH888" s="365">
        <f t="shared" si="1258"/>
        <v>0</v>
      </c>
      <c r="NI888" s="365"/>
      <c r="NJ888" s="365">
        <f t="shared" si="1259"/>
        <v>0</v>
      </c>
      <c r="NK888" s="365"/>
      <c r="NL888" s="365">
        <f t="shared" si="1266"/>
        <v>0</v>
      </c>
      <c r="NM888" s="366"/>
      <c r="NN888" s="370"/>
      <c r="NR888" s="318">
        <f>IF(SUM(W888:AD888)&gt;0,1,0)</f>
        <v>0</v>
      </c>
      <c r="NS888" s="318">
        <f t="shared" si="1261"/>
        <v>0</v>
      </c>
      <c r="NT888" s="318">
        <f t="shared" si="1262"/>
        <v>0</v>
      </c>
    </row>
    <row r="889" spans="1:384" s="318" customFormat="1" ht="10.199999999999999" customHeight="1" x14ac:dyDescent="0.3">
      <c r="A889" s="25"/>
      <c r="B889" s="389"/>
      <c r="C889" s="424"/>
      <c r="D889" s="15"/>
      <c r="E889" s="413" t="str">
        <f>$E$14</f>
        <v>MENAGE</v>
      </c>
      <c r="F889" s="413"/>
      <c r="G889" s="136" t="str">
        <f>IF(ND910=0,"",ND910)</f>
        <v/>
      </c>
      <c r="H889" s="399"/>
      <c r="I889" s="381" t="str">
        <f>Prenoms!$B$12</f>
        <v>soren</v>
      </c>
      <c r="J889" s="382"/>
      <c r="K889" s="382"/>
      <c r="L889" s="382"/>
      <c r="M889" s="382"/>
      <c r="N889" s="68" t="str">
        <f>IF(NL889&lt;&gt;0,"",IF(Conges!AE46=0,"",Conges!AE46))</f>
        <v/>
      </c>
      <c r="O889" s="69"/>
      <c r="P889" s="70"/>
      <c r="Q889" s="70"/>
      <c r="R889" s="70"/>
      <c r="S889" s="70"/>
      <c r="T889" s="70"/>
      <c r="U889" s="70"/>
      <c r="V889" s="71"/>
      <c r="W889" s="70"/>
      <c r="X889" s="70"/>
      <c r="Y889" s="70"/>
      <c r="Z889" s="70"/>
      <c r="AA889" s="70"/>
      <c r="AB889" s="70"/>
      <c r="AC889" s="70"/>
      <c r="AD889" s="70"/>
      <c r="AE889" s="69"/>
      <c r="AF889" s="70"/>
      <c r="AG889" s="70"/>
      <c r="AH889" s="70"/>
      <c r="AI889" s="70"/>
      <c r="AJ889" s="71"/>
      <c r="AK889" s="70"/>
      <c r="AL889" s="70"/>
      <c r="AM889" s="70"/>
      <c r="AN889" s="70"/>
      <c r="AO889" s="70"/>
      <c r="AP889" s="70"/>
      <c r="AQ889" s="70"/>
      <c r="AR889" s="70"/>
      <c r="AS889" s="70"/>
      <c r="AT889" s="70"/>
      <c r="AU889" s="69"/>
      <c r="AV889" s="70"/>
      <c r="AW889" s="70"/>
      <c r="AX889" s="70"/>
      <c r="AY889" s="70"/>
      <c r="AZ889" s="70"/>
      <c r="BA889" s="70"/>
      <c r="BB889" s="71"/>
      <c r="BC889" s="72">
        <f>IF(NL889&lt;&gt;0,(IF(Conges!AE$46=0,0,3)),0)</f>
        <v>0</v>
      </c>
      <c r="BD889" s="417"/>
      <c r="BE889" s="392">
        <f>IF(OR(Conges!AE$46="A",Conges!AE$46="V"),Prenoms!L$12,NL889)</f>
        <v>0</v>
      </c>
      <c r="BF889" s="393"/>
      <c r="BG889" s="289"/>
      <c r="BH889" s="290">
        <f t="shared" si="1245"/>
        <v>0</v>
      </c>
      <c r="BI889" s="291" t="str">
        <f t="shared" si="1246"/>
        <v/>
      </c>
      <c r="BJ889" s="305">
        <v>141.74193548387095</v>
      </c>
      <c r="BK889" s="306">
        <f t="shared" si="1263"/>
        <v>-141.74193548387095</v>
      </c>
      <c r="BL889" s="307">
        <f t="shared" si="1196"/>
        <v>0</v>
      </c>
      <c r="BM889" s="307">
        <f t="shared" si="1197"/>
        <v>0</v>
      </c>
      <c r="BN889" s="307">
        <f>SUM('Heures Pointage'!$JD$31:$JE$31)</f>
        <v>0</v>
      </c>
      <c r="BO889" s="307">
        <f>SUM('Heures et Indemnites'!$JD$31:$JE$31)</f>
        <v>0</v>
      </c>
      <c r="BP889" s="308">
        <f t="shared" si="1198"/>
        <v>0</v>
      </c>
      <c r="BQ889" s="308">
        <f>'Heures Pointage'!$KB$31</f>
        <v>0</v>
      </c>
      <c r="BR889" s="309">
        <f t="shared" ref="BR889" si="1275">$BH$1064</f>
        <v>0</v>
      </c>
      <c r="BS889" s="150">
        <f>Prenoms!$C$12</f>
        <v>169</v>
      </c>
      <c r="BT889" s="153"/>
      <c r="BU889" s="323">
        <f>SUM('Heures et Indemnites'!$JD$31:$JE$31)</f>
        <v>0</v>
      </c>
      <c r="BV889" s="236">
        <f>SUM('Heures et Indemnites'!$JD$6:$JE$31)</f>
        <v>0</v>
      </c>
      <c r="BW889" s="323"/>
      <c r="BX889" s="236"/>
      <c r="BY889" s="319"/>
      <c r="BZ889" s="319"/>
      <c r="CA889" s="319"/>
      <c r="CB889" s="319"/>
      <c r="CC889" s="319"/>
      <c r="CD889" s="319"/>
      <c r="CE889" s="319"/>
      <c r="CF889" s="319"/>
      <c r="CG889" s="319"/>
      <c r="CH889" s="319"/>
      <c r="CI889" s="319"/>
      <c r="CJ889" s="319"/>
      <c r="CK889" s="319"/>
      <c r="CL889" s="319"/>
      <c r="CM889" s="319"/>
      <c r="CN889" s="319"/>
      <c r="CO889" s="319"/>
      <c r="CP889" s="319"/>
      <c r="CQ889" s="319"/>
      <c r="CR889" s="319"/>
      <c r="CS889" s="319"/>
      <c r="CT889" s="319"/>
      <c r="CU889" s="319"/>
      <c r="CV889" s="319"/>
      <c r="CW889" s="319"/>
      <c r="CX889" s="319"/>
      <c r="CY889" s="319"/>
      <c r="CZ889" s="319"/>
      <c r="DA889" s="319"/>
      <c r="DB889" s="319"/>
      <c r="DC889" s="319"/>
      <c r="DD889" s="319"/>
      <c r="DE889" s="319"/>
      <c r="DF889" s="319"/>
      <c r="DG889" s="319"/>
      <c r="DH889" s="319"/>
      <c r="DI889" s="319"/>
      <c r="DJ889" s="319"/>
      <c r="DK889" s="319"/>
      <c r="DL889" s="319"/>
      <c r="DM889" s="319"/>
      <c r="DN889" s="319"/>
      <c r="DO889" s="319"/>
      <c r="DP889" s="319"/>
      <c r="DQ889" s="319"/>
      <c r="DR889" s="319"/>
      <c r="DS889" s="319"/>
      <c r="DT889" s="319"/>
      <c r="DU889" s="319"/>
      <c r="DV889" s="319"/>
      <c r="DW889" s="319"/>
      <c r="DX889" s="319"/>
      <c r="DY889" s="319"/>
      <c r="DZ889" s="319"/>
      <c r="EA889" s="319"/>
      <c r="EB889" s="319"/>
      <c r="EC889" s="319"/>
      <c r="ED889" s="319"/>
      <c r="EE889" s="319"/>
      <c r="EF889" s="319"/>
      <c r="EG889" s="319"/>
      <c r="EH889" s="319"/>
      <c r="EI889" s="319"/>
      <c r="EJ889" s="319"/>
      <c r="EK889" s="319"/>
      <c r="EL889" s="319"/>
      <c r="EM889" s="319"/>
      <c r="EN889" s="319"/>
      <c r="EO889" s="319"/>
      <c r="EP889" s="319"/>
      <c r="EQ889" s="319"/>
      <c r="ER889" s="319"/>
      <c r="ES889" s="319"/>
      <c r="ET889" s="319"/>
      <c r="EU889" s="319"/>
      <c r="EV889" s="319"/>
      <c r="EW889" s="319"/>
      <c r="EX889" s="319"/>
      <c r="EY889" s="319"/>
      <c r="EZ889" s="319"/>
      <c r="FA889" s="319"/>
      <c r="FB889" s="319"/>
      <c r="FC889" s="319"/>
      <c r="FD889" s="319"/>
      <c r="FE889" s="319"/>
      <c r="FF889" s="319"/>
      <c r="FG889" s="319"/>
      <c r="FH889" s="319"/>
      <c r="FI889" s="319"/>
      <c r="FJ889" s="319"/>
      <c r="FK889" s="319"/>
      <c r="FL889" s="319"/>
      <c r="FM889" s="319"/>
      <c r="FN889" s="319"/>
      <c r="FO889" s="319"/>
      <c r="FP889" s="319"/>
      <c r="FQ889" s="319"/>
      <c r="FR889" s="319"/>
      <c r="FS889" s="319"/>
      <c r="FT889" s="319"/>
      <c r="FU889" s="319"/>
      <c r="FV889" s="319"/>
      <c r="FW889" s="319"/>
      <c r="FX889" s="319"/>
      <c r="FY889" s="319"/>
      <c r="FZ889" s="319"/>
      <c r="GA889" s="319"/>
      <c r="GB889" s="319"/>
      <c r="GC889" s="319"/>
      <c r="GD889" s="319"/>
      <c r="GE889" s="319"/>
      <c r="GF889" s="319"/>
      <c r="GG889" s="319"/>
      <c r="GH889" s="319"/>
      <c r="GI889" s="319"/>
      <c r="GJ889" s="319"/>
      <c r="GK889" s="319"/>
      <c r="GL889" s="319"/>
      <c r="GM889" s="319"/>
      <c r="GN889" s="319"/>
      <c r="GO889" s="319"/>
      <c r="GP889" s="319"/>
      <c r="GQ889" s="319"/>
      <c r="GR889" s="319"/>
      <c r="GS889" s="319"/>
      <c r="GT889" s="319"/>
      <c r="GU889" s="319"/>
      <c r="GV889" s="319"/>
      <c r="GW889" s="319"/>
      <c r="GX889" s="319"/>
      <c r="GY889" s="319"/>
      <c r="GZ889" s="319"/>
      <c r="HA889" s="319"/>
      <c r="HB889" s="319"/>
      <c r="HC889" s="319"/>
      <c r="HD889" s="319"/>
      <c r="HE889" s="319"/>
      <c r="HF889" s="319"/>
      <c r="HG889" s="319"/>
      <c r="HH889" s="319"/>
      <c r="HI889" s="319"/>
      <c r="HJ889" s="319"/>
      <c r="HK889" s="319"/>
      <c r="HL889" s="319"/>
      <c r="HM889" s="319"/>
      <c r="HN889" s="319"/>
      <c r="HO889" s="319"/>
      <c r="HP889" s="319"/>
      <c r="HQ889" s="319"/>
      <c r="HR889" s="319"/>
      <c r="HS889" s="319"/>
      <c r="HT889" s="319"/>
      <c r="HU889" s="319"/>
      <c r="HV889" s="319"/>
      <c r="HW889" s="319"/>
      <c r="HX889" s="319"/>
      <c r="HY889" s="319"/>
      <c r="HZ889" s="319"/>
      <c r="IA889" s="319"/>
      <c r="IB889" s="319"/>
      <c r="IC889" s="319"/>
      <c r="ID889" s="319"/>
      <c r="IE889" s="319"/>
      <c r="IF889" s="319"/>
      <c r="IG889" s="319"/>
      <c r="IH889" s="319"/>
      <c r="II889" s="319"/>
      <c r="IJ889" s="319"/>
      <c r="IK889" s="319"/>
      <c r="IL889" s="319"/>
      <c r="IM889" s="319"/>
      <c r="IN889" s="319"/>
      <c r="IO889" s="319"/>
      <c r="IP889" s="319"/>
      <c r="IQ889" s="319"/>
      <c r="IR889" s="319"/>
      <c r="IS889" s="319"/>
      <c r="IT889" s="319"/>
      <c r="IU889" s="319"/>
      <c r="IV889" s="319"/>
      <c r="IW889" s="319"/>
      <c r="IX889" s="319"/>
      <c r="IY889" s="319"/>
      <c r="IZ889" s="319"/>
      <c r="JA889" s="319"/>
      <c r="JB889" s="319"/>
      <c r="JC889" s="319"/>
      <c r="JD889" s="319"/>
      <c r="JE889" s="319"/>
      <c r="JF889" s="319"/>
      <c r="JG889" s="319"/>
      <c r="JH889" s="319"/>
      <c r="JI889" s="319"/>
      <c r="JJ889" s="319"/>
      <c r="JK889" s="319"/>
      <c r="JL889" s="319"/>
      <c r="JM889" s="319"/>
      <c r="JN889" s="319"/>
      <c r="JO889" s="319"/>
      <c r="JP889" s="319"/>
      <c r="JQ889" s="319"/>
      <c r="JR889" s="319"/>
      <c r="JS889" s="319"/>
      <c r="JT889" s="319"/>
      <c r="JU889" s="319"/>
      <c r="JV889" s="319"/>
      <c r="JW889" s="319"/>
      <c r="JX889" s="319"/>
      <c r="JY889" s="319"/>
      <c r="JZ889" s="319"/>
      <c r="KA889" s="319"/>
      <c r="KB889" s="319"/>
      <c r="KC889" s="319"/>
      <c r="KD889" s="319"/>
      <c r="KE889" s="319"/>
      <c r="KF889" s="319"/>
      <c r="KG889" s="319"/>
      <c r="KH889" s="319"/>
      <c r="KI889" s="319"/>
      <c r="KJ889" s="319"/>
      <c r="KK889" s="319"/>
      <c r="KL889" s="319"/>
      <c r="KM889" s="319"/>
      <c r="KN889" s="319"/>
      <c r="KO889" s="319"/>
      <c r="KP889" s="319"/>
      <c r="KQ889" s="319"/>
      <c r="KR889" s="319"/>
      <c r="KS889" s="319"/>
      <c r="KT889" s="319"/>
      <c r="KU889" s="319"/>
      <c r="KV889" s="319"/>
      <c r="KW889" s="319"/>
      <c r="KX889" s="319"/>
      <c r="KY889" s="319"/>
      <c r="KZ889" s="319"/>
      <c r="LA889" s="319"/>
      <c r="LB889" s="319"/>
      <c r="LC889" s="319"/>
      <c r="LD889" s="319"/>
      <c r="LE889" s="319"/>
      <c r="LF889" s="319"/>
      <c r="LG889" s="319"/>
      <c r="LH889" s="319"/>
      <c r="LI889" s="319"/>
      <c r="LJ889" s="319"/>
      <c r="LK889" s="319"/>
      <c r="LL889" s="319"/>
      <c r="LM889" s="319"/>
      <c r="LN889" s="319"/>
      <c r="LO889" s="319"/>
      <c r="LP889" s="319"/>
      <c r="LQ889" s="319"/>
      <c r="LR889" s="319"/>
      <c r="LS889" s="319"/>
      <c r="LT889" s="319"/>
      <c r="LU889" s="319"/>
      <c r="LV889" s="319"/>
      <c r="LW889" s="319"/>
      <c r="LX889" s="319"/>
      <c r="LY889" s="319"/>
      <c r="LZ889" s="319"/>
      <c r="MA889" s="319"/>
      <c r="MB889" s="319"/>
      <c r="MC889" s="319"/>
      <c r="MD889" s="319"/>
      <c r="ME889" s="319"/>
      <c r="MF889" s="319"/>
      <c r="MG889" s="319"/>
      <c r="MH889" s="319"/>
      <c r="MI889" s="319"/>
      <c r="MJ889" s="319"/>
      <c r="MK889" s="319"/>
      <c r="ML889" s="319"/>
      <c r="MM889" s="319"/>
      <c r="MN889" s="319"/>
      <c r="MO889" s="319"/>
      <c r="MP889" s="319"/>
      <c r="MQ889" s="319"/>
      <c r="MS889" s="241"/>
      <c r="MT889" s="362">
        <f t="shared" si="1265"/>
        <v>0</v>
      </c>
      <c r="MU889" s="363">
        <f t="shared" si="1251"/>
        <v>0</v>
      </c>
      <c r="MV889" s="363">
        <f t="shared" si="1252"/>
        <v>0</v>
      </c>
      <c r="MW889" s="363"/>
      <c r="MX889" s="363">
        <f t="shared" si="1253"/>
        <v>0</v>
      </c>
      <c r="MY889" s="363"/>
      <c r="MZ889" s="363">
        <f t="shared" si="1254"/>
        <v>0</v>
      </c>
      <c r="NA889" s="363"/>
      <c r="NB889" s="363">
        <f t="shared" si="1255"/>
        <v>0</v>
      </c>
      <c r="NC889" s="363"/>
      <c r="ND889" s="363">
        <f t="shared" si="1256"/>
        <v>0</v>
      </c>
      <c r="NE889" s="363"/>
      <c r="NF889" s="363">
        <f t="shared" si="1257"/>
        <v>0</v>
      </c>
      <c r="NG889" s="363"/>
      <c r="NH889" s="363">
        <f t="shared" si="1258"/>
        <v>0</v>
      </c>
      <c r="NI889" s="363"/>
      <c r="NJ889" s="363">
        <f t="shared" si="1259"/>
        <v>0</v>
      </c>
      <c r="NK889" s="363"/>
      <c r="NL889" s="363">
        <f t="shared" si="1266"/>
        <v>0</v>
      </c>
      <c r="NM889" s="364"/>
      <c r="NN889" s="370"/>
      <c r="NR889" s="318">
        <f t="shared" si="1260"/>
        <v>0</v>
      </c>
      <c r="NS889" s="318">
        <f t="shared" si="1261"/>
        <v>0</v>
      </c>
      <c r="NT889" s="318">
        <f t="shared" si="1262"/>
        <v>0</v>
      </c>
    </row>
    <row r="890" spans="1:384" s="318" customFormat="1" ht="10.199999999999999" customHeight="1" x14ac:dyDescent="0.3">
      <c r="A890" s="25"/>
      <c r="B890" s="389"/>
      <c r="C890" s="424"/>
      <c r="D890" s="15"/>
      <c r="E890" s="396">
        <f>$E$15</f>
        <v>0</v>
      </c>
      <c r="F890" s="396"/>
      <c r="G890" s="137" t="str">
        <f>IF(NF910=0,"",NF910)</f>
        <v/>
      </c>
      <c r="H890" s="399"/>
      <c r="I890" s="394" t="str">
        <f>Prenoms!$B$13</f>
        <v>stage 1</v>
      </c>
      <c r="J890" s="395"/>
      <c r="K890" s="395"/>
      <c r="L890" s="395"/>
      <c r="M890" s="395"/>
      <c r="N890" s="81" t="str">
        <f>IF(NL890&lt;&gt;0,"",IF(Conges!AE47=0,"",Conges!AE47))</f>
        <v/>
      </c>
      <c r="O890" s="82"/>
      <c r="P890" s="83"/>
      <c r="Q890" s="83"/>
      <c r="R890" s="83"/>
      <c r="S890" s="83"/>
      <c r="T890" s="83"/>
      <c r="U890" s="83"/>
      <c r="V890" s="84"/>
      <c r="W890" s="83"/>
      <c r="X890" s="83"/>
      <c r="Y890" s="83"/>
      <c r="Z890" s="83"/>
      <c r="AA890" s="83"/>
      <c r="AB890" s="83"/>
      <c r="AC890" s="83"/>
      <c r="AD890" s="83"/>
      <c r="AE890" s="82"/>
      <c r="AF890" s="83"/>
      <c r="AG890" s="83"/>
      <c r="AH890" s="83"/>
      <c r="AI890" s="83"/>
      <c r="AJ890" s="84"/>
      <c r="AK890" s="83"/>
      <c r="AL890" s="83"/>
      <c r="AM890" s="83"/>
      <c r="AN890" s="83"/>
      <c r="AO890" s="83"/>
      <c r="AP890" s="83"/>
      <c r="AQ890" s="83"/>
      <c r="AR890" s="83"/>
      <c r="AS890" s="83"/>
      <c r="AT890" s="83"/>
      <c r="AU890" s="82"/>
      <c r="AV890" s="83"/>
      <c r="AW890" s="83"/>
      <c r="AX890" s="83"/>
      <c r="AY890" s="83"/>
      <c r="AZ890" s="83"/>
      <c r="BA890" s="83"/>
      <c r="BB890" s="84"/>
      <c r="BC890" s="85">
        <f>IF(NL890&lt;&gt;0,(IF(Conges!AE$47=0,0,3)),0)</f>
        <v>0</v>
      </c>
      <c r="BD890" s="417"/>
      <c r="BE890" s="390">
        <f>IF(OR(Conges!AE$47="A",Conges!AE$47="V"),Prenoms!L$13,NL890)</f>
        <v>0</v>
      </c>
      <c r="BF890" s="391"/>
      <c r="BG890" s="286"/>
      <c r="BH890" s="287">
        <f t="shared" si="1245"/>
        <v>0</v>
      </c>
      <c r="BI890" s="288" t="str">
        <f t="shared" si="1246"/>
        <v/>
      </c>
      <c r="BJ890" s="300">
        <v>58.709677419354847</v>
      </c>
      <c r="BK890" s="301">
        <f t="shared" si="1263"/>
        <v>-58.709677419354847</v>
      </c>
      <c r="BL890" s="302">
        <f t="shared" si="1196"/>
        <v>0</v>
      </c>
      <c r="BM890" s="302">
        <f t="shared" si="1197"/>
        <v>0</v>
      </c>
      <c r="BN890" s="302">
        <f>SUM('Heures Pointage'!$KD$31:$KE$31)</f>
        <v>0</v>
      </c>
      <c r="BO890" s="302">
        <f>SUM('Heures et Indemnites'!$KD$31:$KE$31)</f>
        <v>0</v>
      </c>
      <c r="BP890" s="303">
        <f t="shared" si="1198"/>
        <v>0</v>
      </c>
      <c r="BQ890" s="303">
        <f>'Heures Pointage'!$LB$31</f>
        <v>0</v>
      </c>
      <c r="BR890" s="304">
        <f t="shared" ref="BR890" si="1276">$BH$1065</f>
        <v>0</v>
      </c>
      <c r="BS890" s="149">
        <f>Prenoms!$C$13</f>
        <v>70</v>
      </c>
      <c r="BT890" s="180"/>
      <c r="BU890" s="324">
        <f>SUM('Heures et Indemnites'!$KD$31:$KE$31)</f>
        <v>0</v>
      </c>
      <c r="BV890" s="235">
        <f>SUM('Heures et Indemnites'!$KD$6:$KE$31)</f>
        <v>0</v>
      </c>
      <c r="BW890" s="324"/>
      <c r="BX890" s="235"/>
      <c r="BY890" s="319"/>
      <c r="BZ890" s="319"/>
      <c r="CA890" s="319"/>
      <c r="CB890" s="319"/>
      <c r="CC890" s="319"/>
      <c r="CD890" s="319"/>
      <c r="CE890" s="319"/>
      <c r="CF890" s="319"/>
      <c r="CG890" s="319"/>
      <c r="CH890" s="319"/>
      <c r="CI890" s="319"/>
      <c r="CJ890" s="319"/>
      <c r="CK890" s="319"/>
      <c r="CL890" s="319"/>
      <c r="CM890" s="319"/>
      <c r="CN890" s="319"/>
      <c r="CO890" s="319"/>
      <c r="CP890" s="319"/>
      <c r="CQ890" s="319"/>
      <c r="CR890" s="319"/>
      <c r="CS890" s="319"/>
      <c r="CT890" s="319"/>
      <c r="CU890" s="319"/>
      <c r="CV890" s="319"/>
      <c r="CW890" s="319"/>
      <c r="CX890" s="319"/>
      <c r="CY890" s="319"/>
      <c r="CZ890" s="319"/>
      <c r="DA890" s="319"/>
      <c r="DB890" s="319"/>
      <c r="DC890" s="319"/>
      <c r="DD890" s="319"/>
      <c r="DE890" s="319"/>
      <c r="DF890" s="319"/>
      <c r="DG890" s="319"/>
      <c r="DH890" s="319"/>
      <c r="DI890" s="319"/>
      <c r="DJ890" s="319"/>
      <c r="DK890" s="319"/>
      <c r="DL890" s="319"/>
      <c r="DM890" s="319"/>
      <c r="DN890" s="319"/>
      <c r="DO890" s="319"/>
      <c r="DP890" s="319"/>
      <c r="DQ890" s="319"/>
      <c r="DR890" s="319"/>
      <c r="DS890" s="319"/>
      <c r="DT890" s="319"/>
      <c r="DU890" s="319"/>
      <c r="DV890" s="319"/>
      <c r="DW890" s="319"/>
      <c r="DX890" s="319"/>
      <c r="DY890" s="319"/>
      <c r="DZ890" s="319"/>
      <c r="EA890" s="319"/>
      <c r="EB890" s="319"/>
      <c r="EC890" s="319"/>
      <c r="ED890" s="319"/>
      <c r="EE890" s="319"/>
      <c r="EF890" s="319"/>
      <c r="EG890" s="319"/>
      <c r="EH890" s="319"/>
      <c r="EI890" s="319"/>
      <c r="EJ890" s="319"/>
      <c r="EK890" s="319"/>
      <c r="EL890" s="319"/>
      <c r="EM890" s="319"/>
      <c r="EN890" s="319"/>
      <c r="EO890" s="319"/>
      <c r="EP890" s="319"/>
      <c r="EQ890" s="319"/>
      <c r="ER890" s="319"/>
      <c r="ES890" s="319"/>
      <c r="ET890" s="319"/>
      <c r="EU890" s="319"/>
      <c r="EV890" s="319"/>
      <c r="EW890" s="319"/>
      <c r="EX890" s="319"/>
      <c r="EY890" s="319"/>
      <c r="EZ890" s="319"/>
      <c r="FA890" s="319"/>
      <c r="FB890" s="319"/>
      <c r="FC890" s="319"/>
      <c r="FD890" s="319"/>
      <c r="FE890" s="319"/>
      <c r="FF890" s="319"/>
      <c r="FG890" s="319"/>
      <c r="FH890" s="319"/>
      <c r="FI890" s="319"/>
      <c r="FJ890" s="319"/>
      <c r="FK890" s="319"/>
      <c r="FL890" s="319"/>
      <c r="FM890" s="319"/>
      <c r="FN890" s="319"/>
      <c r="FO890" s="319"/>
      <c r="FP890" s="319"/>
      <c r="FQ890" s="319"/>
      <c r="FR890" s="319"/>
      <c r="FS890" s="319"/>
      <c r="FT890" s="319"/>
      <c r="FU890" s="319"/>
      <c r="FV890" s="319"/>
      <c r="FW890" s="319"/>
      <c r="FX890" s="319"/>
      <c r="FY890" s="319"/>
      <c r="FZ890" s="319"/>
      <c r="GA890" s="319"/>
      <c r="GB890" s="319"/>
      <c r="GC890" s="319"/>
      <c r="GD890" s="319"/>
      <c r="GE890" s="319"/>
      <c r="GF890" s="319"/>
      <c r="GG890" s="319"/>
      <c r="GH890" s="319"/>
      <c r="GI890" s="319"/>
      <c r="GJ890" s="319"/>
      <c r="GK890" s="319"/>
      <c r="GL890" s="319"/>
      <c r="GM890" s="319"/>
      <c r="GN890" s="319"/>
      <c r="GO890" s="319"/>
      <c r="GP890" s="319"/>
      <c r="GQ890" s="319"/>
      <c r="GR890" s="319"/>
      <c r="GS890" s="319"/>
      <c r="GT890" s="319"/>
      <c r="GU890" s="319"/>
      <c r="GV890" s="319"/>
      <c r="GW890" s="319"/>
      <c r="GX890" s="319"/>
      <c r="GY890" s="319"/>
      <c r="GZ890" s="319"/>
      <c r="HA890" s="319"/>
      <c r="HB890" s="319"/>
      <c r="HC890" s="319"/>
      <c r="HD890" s="319"/>
      <c r="HE890" s="319"/>
      <c r="HF890" s="319"/>
      <c r="HG890" s="319"/>
      <c r="HH890" s="319"/>
      <c r="HI890" s="319"/>
      <c r="HJ890" s="319"/>
      <c r="HK890" s="319"/>
      <c r="HL890" s="319"/>
      <c r="HM890" s="319"/>
      <c r="HN890" s="319"/>
      <c r="HO890" s="319"/>
      <c r="HP890" s="319"/>
      <c r="HQ890" s="319"/>
      <c r="HR890" s="319"/>
      <c r="HS890" s="319"/>
      <c r="HT890" s="319"/>
      <c r="HU890" s="319"/>
      <c r="HV890" s="319"/>
      <c r="HW890" s="319"/>
      <c r="HX890" s="319"/>
      <c r="HY890" s="319"/>
      <c r="HZ890" s="319"/>
      <c r="IA890" s="319"/>
      <c r="IB890" s="319"/>
      <c r="IC890" s="319"/>
      <c r="ID890" s="319"/>
      <c r="IE890" s="319"/>
      <c r="IF890" s="319"/>
      <c r="IG890" s="319"/>
      <c r="IH890" s="319"/>
      <c r="II890" s="319"/>
      <c r="IJ890" s="319"/>
      <c r="IK890" s="319"/>
      <c r="IL890" s="319"/>
      <c r="IM890" s="319"/>
      <c r="IN890" s="319"/>
      <c r="IO890" s="319"/>
      <c r="IP890" s="319"/>
      <c r="IQ890" s="319"/>
      <c r="IR890" s="319"/>
      <c r="IS890" s="319"/>
      <c r="IT890" s="319"/>
      <c r="IU890" s="319"/>
      <c r="IV890" s="319"/>
      <c r="IW890" s="319"/>
      <c r="IX890" s="319"/>
      <c r="IY890" s="319"/>
      <c r="IZ890" s="319"/>
      <c r="JA890" s="319"/>
      <c r="JB890" s="319"/>
      <c r="JC890" s="319"/>
      <c r="JD890" s="319"/>
      <c r="JE890" s="319"/>
      <c r="JF890" s="319"/>
      <c r="JG890" s="319"/>
      <c r="JH890" s="319"/>
      <c r="JI890" s="319"/>
      <c r="JJ890" s="319"/>
      <c r="JK890" s="319"/>
      <c r="JL890" s="319"/>
      <c r="JM890" s="319"/>
      <c r="JN890" s="319"/>
      <c r="JO890" s="319"/>
      <c r="JP890" s="319"/>
      <c r="JQ890" s="319"/>
      <c r="JR890" s="319"/>
      <c r="JS890" s="319"/>
      <c r="JT890" s="319"/>
      <c r="JU890" s="319"/>
      <c r="JV890" s="319"/>
      <c r="JW890" s="319"/>
      <c r="JX890" s="319"/>
      <c r="JY890" s="319"/>
      <c r="JZ890" s="319"/>
      <c r="KA890" s="319"/>
      <c r="KB890" s="319"/>
      <c r="KC890" s="319"/>
      <c r="KD890" s="319"/>
      <c r="KE890" s="319"/>
      <c r="KF890" s="319"/>
      <c r="KG890" s="319"/>
      <c r="KH890" s="319"/>
      <c r="KI890" s="319"/>
      <c r="KJ890" s="319"/>
      <c r="KK890" s="319"/>
      <c r="KL890" s="319"/>
      <c r="KM890" s="319"/>
      <c r="KN890" s="319"/>
      <c r="KO890" s="319"/>
      <c r="KP890" s="319"/>
      <c r="KQ890" s="319"/>
      <c r="KR890" s="319"/>
      <c r="KS890" s="319"/>
      <c r="KT890" s="319"/>
      <c r="KU890" s="319"/>
      <c r="KV890" s="319"/>
      <c r="KW890" s="319"/>
      <c r="KX890" s="319"/>
      <c r="KY890" s="319"/>
      <c r="KZ890" s="319"/>
      <c r="LA890" s="319"/>
      <c r="LB890" s="319"/>
      <c r="LC890" s="319"/>
      <c r="LD890" s="319"/>
      <c r="LE890" s="319"/>
      <c r="LF890" s="319"/>
      <c r="LG890" s="319"/>
      <c r="LH890" s="319"/>
      <c r="LI890" s="319"/>
      <c r="LJ890" s="319"/>
      <c r="LK890" s="319"/>
      <c r="LL890" s="319"/>
      <c r="LM890" s="319"/>
      <c r="LN890" s="319"/>
      <c r="LO890" s="319"/>
      <c r="LP890" s="319"/>
      <c r="LQ890" s="319"/>
      <c r="LR890" s="319"/>
      <c r="LS890" s="319"/>
      <c r="LT890" s="319"/>
      <c r="LU890" s="319"/>
      <c r="LV890" s="319"/>
      <c r="LW890" s="319"/>
      <c r="LX890" s="319"/>
      <c r="LY890" s="319"/>
      <c r="LZ890" s="319"/>
      <c r="MA890" s="319"/>
      <c r="MB890" s="319"/>
      <c r="MC890" s="319"/>
      <c r="MD890" s="319"/>
      <c r="ME890" s="319"/>
      <c r="MF890" s="319"/>
      <c r="MG890" s="319"/>
      <c r="MH890" s="319"/>
      <c r="MI890" s="319"/>
      <c r="MJ890" s="319"/>
      <c r="MK890" s="319"/>
      <c r="ML890" s="319"/>
      <c r="MM890" s="319"/>
      <c r="MN890" s="319"/>
      <c r="MO890" s="319"/>
      <c r="MP890" s="319"/>
      <c r="MQ890" s="319"/>
      <c r="MS890" s="241"/>
      <c r="MT890" s="373">
        <f t="shared" si="1265"/>
        <v>0</v>
      </c>
      <c r="MU890" s="365">
        <f t="shared" si="1251"/>
        <v>0</v>
      </c>
      <c r="MV890" s="365">
        <f t="shared" si="1252"/>
        <v>0</v>
      </c>
      <c r="MW890" s="365"/>
      <c r="MX890" s="365">
        <f t="shared" si="1253"/>
        <v>0</v>
      </c>
      <c r="MY890" s="365"/>
      <c r="MZ890" s="365">
        <f t="shared" si="1254"/>
        <v>0</v>
      </c>
      <c r="NA890" s="365"/>
      <c r="NB890" s="365">
        <f t="shared" si="1255"/>
        <v>0</v>
      </c>
      <c r="NC890" s="365"/>
      <c r="ND890" s="365">
        <f t="shared" si="1256"/>
        <v>0</v>
      </c>
      <c r="NE890" s="365"/>
      <c r="NF890" s="365">
        <f t="shared" si="1257"/>
        <v>0</v>
      </c>
      <c r="NG890" s="365"/>
      <c r="NH890" s="365">
        <f t="shared" si="1258"/>
        <v>0</v>
      </c>
      <c r="NI890" s="365"/>
      <c r="NJ890" s="365">
        <f t="shared" si="1259"/>
        <v>0</v>
      </c>
      <c r="NK890" s="365"/>
      <c r="NL890" s="365">
        <f t="shared" si="1266"/>
        <v>0</v>
      </c>
      <c r="NM890" s="366"/>
      <c r="NN890" s="370"/>
      <c r="NR890" s="318">
        <f t="shared" si="1260"/>
        <v>0</v>
      </c>
      <c r="NS890" s="318">
        <f t="shared" si="1261"/>
        <v>0</v>
      </c>
      <c r="NT890" s="318">
        <f t="shared" si="1262"/>
        <v>0</v>
      </c>
    </row>
    <row r="891" spans="1:384" s="318" customFormat="1" ht="10.199999999999999" customHeight="1" x14ac:dyDescent="0.3">
      <c r="A891" s="25"/>
      <c r="B891" s="389"/>
      <c r="C891" s="424"/>
      <c r="D891" s="15"/>
      <c r="E891" s="361" t="str">
        <f>$E$16</f>
        <v>Cave</v>
      </c>
      <c r="F891" s="361"/>
      <c r="G891" s="139" t="str">
        <f>IF(NH910=0,"",NH910)</f>
        <v/>
      </c>
      <c r="H891" s="399"/>
      <c r="I891" s="381">
        <f>Prenoms!$B$14</f>
        <v>0</v>
      </c>
      <c r="J891" s="382"/>
      <c r="K891" s="382"/>
      <c r="L891" s="382"/>
      <c r="M891" s="382"/>
      <c r="N891" s="68" t="str">
        <f>IF(NL891&lt;&gt;0,"",IF(Conges!AE48=0,"",Conges!AE48))</f>
        <v/>
      </c>
      <c r="O891" s="69"/>
      <c r="P891" s="70"/>
      <c r="Q891" s="70"/>
      <c r="R891" s="70"/>
      <c r="S891" s="70"/>
      <c r="T891" s="70"/>
      <c r="U891" s="70"/>
      <c r="V891" s="71"/>
      <c r="W891" s="69"/>
      <c r="X891" s="70"/>
      <c r="Y891" s="70"/>
      <c r="Z891" s="70"/>
      <c r="AA891" s="70"/>
      <c r="AB891" s="70"/>
      <c r="AC891" s="70"/>
      <c r="AD891" s="71"/>
      <c r="AE891" s="69"/>
      <c r="AF891" s="70"/>
      <c r="AG891" s="70"/>
      <c r="AH891" s="70"/>
      <c r="AI891" s="70"/>
      <c r="AJ891" s="71"/>
      <c r="AK891" s="69"/>
      <c r="AL891" s="70"/>
      <c r="AM891" s="70"/>
      <c r="AN891" s="70"/>
      <c r="AO891" s="70"/>
      <c r="AP891" s="70"/>
      <c r="AQ891" s="70"/>
      <c r="AR891" s="70"/>
      <c r="AS891" s="70"/>
      <c r="AT891" s="71"/>
      <c r="AU891" s="69"/>
      <c r="AV891" s="70"/>
      <c r="AW891" s="70"/>
      <c r="AX891" s="70"/>
      <c r="AY891" s="70"/>
      <c r="AZ891" s="70"/>
      <c r="BA891" s="70"/>
      <c r="BB891" s="71"/>
      <c r="BC891" s="72">
        <f>IF(NL891&lt;&gt;0,(IF(Conges!AE$48=0,0,3)),0)</f>
        <v>0</v>
      </c>
      <c r="BD891" s="417"/>
      <c r="BE891" s="392">
        <f>IF(OR(Conges!AE$48="A",Conges!AE$48="V"),Prenoms!L$14,NL891)</f>
        <v>0</v>
      </c>
      <c r="BF891" s="393"/>
      <c r="BG891" s="289"/>
      <c r="BH891" s="290">
        <f t="shared" si="1245"/>
        <v>0</v>
      </c>
      <c r="BI891" s="291" t="str">
        <f t="shared" si="1246"/>
        <v/>
      </c>
      <c r="BJ891" s="305">
        <v>0</v>
      </c>
      <c r="BK891" s="306">
        <f t="shared" si="1263"/>
        <v>0</v>
      </c>
      <c r="BL891" s="307">
        <f t="shared" si="1196"/>
        <v>0</v>
      </c>
      <c r="BM891" s="307">
        <f t="shared" si="1197"/>
        <v>0</v>
      </c>
      <c r="BN891" s="307">
        <f>SUM('Heures Pointage'!$LD$31:$LE$31)</f>
        <v>0</v>
      </c>
      <c r="BO891" s="307">
        <f>SUM('Heures et Indemnites'!$LD$31:$LE$31)</f>
        <v>0</v>
      </c>
      <c r="BP891" s="308">
        <f t="shared" si="1198"/>
        <v>0</v>
      </c>
      <c r="BQ891" s="308">
        <f>'Heures Pointage'!$MB$31</f>
        <v>0</v>
      </c>
      <c r="BR891" s="309">
        <f t="shared" ref="BR891" si="1277">$BH$1066</f>
        <v>0</v>
      </c>
      <c r="BS891" s="150">
        <f>Prenoms!$C$14</f>
        <v>0</v>
      </c>
      <c r="BT891" s="153"/>
      <c r="BU891" s="323">
        <f>SUM('Heures et Indemnites'!$LD$31:$LE$31)</f>
        <v>0</v>
      </c>
      <c r="BV891" s="236">
        <f>SUM('Heures et Indemnites'!$LD$6:$LE$31)</f>
        <v>0</v>
      </c>
      <c r="BW891" s="323"/>
      <c r="BX891" s="236"/>
      <c r="BY891" s="319"/>
      <c r="BZ891" s="319"/>
      <c r="CA891" s="319"/>
      <c r="CB891" s="319"/>
      <c r="CC891" s="319"/>
      <c r="CD891" s="319"/>
      <c r="CE891" s="319"/>
      <c r="CF891" s="319"/>
      <c r="CG891" s="319"/>
      <c r="CH891" s="319"/>
      <c r="CI891" s="319"/>
      <c r="CJ891" s="319"/>
      <c r="CK891" s="319"/>
      <c r="CL891" s="319"/>
      <c r="CM891" s="319"/>
      <c r="CN891" s="319"/>
      <c r="CO891" s="319"/>
      <c r="CP891" s="319"/>
      <c r="CQ891" s="319"/>
      <c r="CR891" s="319"/>
      <c r="CS891" s="319"/>
      <c r="CT891" s="319"/>
      <c r="CU891" s="319"/>
      <c r="CV891" s="319"/>
      <c r="CW891" s="319"/>
      <c r="CX891" s="319"/>
      <c r="CY891" s="319"/>
      <c r="CZ891" s="319"/>
      <c r="DA891" s="319"/>
      <c r="DB891" s="319"/>
      <c r="DC891" s="319"/>
      <c r="DD891" s="319"/>
      <c r="DE891" s="319"/>
      <c r="DF891" s="319"/>
      <c r="DG891" s="319"/>
      <c r="DH891" s="319"/>
      <c r="DI891" s="319"/>
      <c r="DJ891" s="319"/>
      <c r="DK891" s="319"/>
      <c r="DL891" s="319"/>
      <c r="DM891" s="319"/>
      <c r="DN891" s="319"/>
      <c r="DO891" s="319"/>
      <c r="DP891" s="319"/>
      <c r="DQ891" s="319"/>
      <c r="DR891" s="319"/>
      <c r="DS891" s="319"/>
      <c r="DT891" s="319"/>
      <c r="DU891" s="319"/>
      <c r="DV891" s="319"/>
      <c r="DW891" s="319"/>
      <c r="DX891" s="319"/>
      <c r="DY891" s="319"/>
      <c r="DZ891" s="319"/>
      <c r="EA891" s="319"/>
      <c r="EB891" s="319"/>
      <c r="EC891" s="319"/>
      <c r="ED891" s="319"/>
      <c r="EE891" s="319"/>
      <c r="EF891" s="319"/>
      <c r="EG891" s="319"/>
      <c r="EH891" s="319"/>
      <c r="EI891" s="319"/>
      <c r="EJ891" s="319"/>
      <c r="EK891" s="319"/>
      <c r="EL891" s="319"/>
      <c r="EM891" s="319"/>
      <c r="EN891" s="319"/>
      <c r="EO891" s="319"/>
      <c r="EP891" s="319"/>
      <c r="EQ891" s="319"/>
      <c r="ER891" s="319"/>
      <c r="ES891" s="319"/>
      <c r="ET891" s="319"/>
      <c r="EU891" s="319"/>
      <c r="EV891" s="319"/>
      <c r="EW891" s="319"/>
      <c r="EX891" s="319"/>
      <c r="EY891" s="319"/>
      <c r="EZ891" s="319"/>
      <c r="FA891" s="319"/>
      <c r="FB891" s="319"/>
      <c r="FC891" s="319"/>
      <c r="FD891" s="319"/>
      <c r="FE891" s="319"/>
      <c r="FF891" s="319"/>
      <c r="FG891" s="319"/>
      <c r="FH891" s="319"/>
      <c r="FI891" s="319"/>
      <c r="FJ891" s="319"/>
      <c r="FK891" s="319"/>
      <c r="FL891" s="319"/>
      <c r="FM891" s="319"/>
      <c r="FN891" s="319"/>
      <c r="FO891" s="319"/>
      <c r="FP891" s="319"/>
      <c r="FQ891" s="319"/>
      <c r="FR891" s="319"/>
      <c r="FS891" s="319"/>
      <c r="FT891" s="319"/>
      <c r="FU891" s="319"/>
      <c r="FV891" s="319"/>
      <c r="FW891" s="319"/>
      <c r="FX891" s="319"/>
      <c r="FY891" s="319"/>
      <c r="FZ891" s="319"/>
      <c r="GA891" s="319"/>
      <c r="GB891" s="319"/>
      <c r="GC891" s="319"/>
      <c r="GD891" s="319"/>
      <c r="GE891" s="319"/>
      <c r="GF891" s="319"/>
      <c r="GG891" s="319"/>
      <c r="GH891" s="319"/>
      <c r="GI891" s="319"/>
      <c r="GJ891" s="319"/>
      <c r="GK891" s="319"/>
      <c r="GL891" s="319"/>
      <c r="GM891" s="319"/>
      <c r="GN891" s="319"/>
      <c r="GO891" s="319"/>
      <c r="GP891" s="319"/>
      <c r="GQ891" s="319"/>
      <c r="GR891" s="319"/>
      <c r="GS891" s="319"/>
      <c r="GT891" s="319"/>
      <c r="GU891" s="319"/>
      <c r="GV891" s="319"/>
      <c r="GW891" s="319"/>
      <c r="GX891" s="319"/>
      <c r="GY891" s="319"/>
      <c r="GZ891" s="319"/>
      <c r="HA891" s="319"/>
      <c r="HB891" s="319"/>
      <c r="HC891" s="319"/>
      <c r="HD891" s="319"/>
      <c r="HE891" s="319"/>
      <c r="HF891" s="319"/>
      <c r="HG891" s="319"/>
      <c r="HH891" s="319"/>
      <c r="HI891" s="319"/>
      <c r="HJ891" s="319"/>
      <c r="HK891" s="319"/>
      <c r="HL891" s="319"/>
      <c r="HM891" s="319"/>
      <c r="HN891" s="319"/>
      <c r="HO891" s="319"/>
      <c r="HP891" s="319"/>
      <c r="HQ891" s="319"/>
      <c r="HR891" s="319"/>
      <c r="HS891" s="319"/>
      <c r="HT891" s="319"/>
      <c r="HU891" s="319"/>
      <c r="HV891" s="319"/>
      <c r="HW891" s="319"/>
      <c r="HX891" s="319"/>
      <c r="HY891" s="319"/>
      <c r="HZ891" s="319"/>
      <c r="IA891" s="319"/>
      <c r="IB891" s="319"/>
      <c r="IC891" s="319"/>
      <c r="ID891" s="319"/>
      <c r="IE891" s="319"/>
      <c r="IF891" s="319"/>
      <c r="IG891" s="319"/>
      <c r="IH891" s="319"/>
      <c r="II891" s="319"/>
      <c r="IJ891" s="319"/>
      <c r="IK891" s="319"/>
      <c r="IL891" s="319"/>
      <c r="IM891" s="319"/>
      <c r="IN891" s="319"/>
      <c r="IO891" s="319"/>
      <c r="IP891" s="319"/>
      <c r="IQ891" s="319"/>
      <c r="IR891" s="319"/>
      <c r="IS891" s="319"/>
      <c r="IT891" s="319"/>
      <c r="IU891" s="319"/>
      <c r="IV891" s="319"/>
      <c r="IW891" s="319"/>
      <c r="IX891" s="319"/>
      <c r="IY891" s="319"/>
      <c r="IZ891" s="319"/>
      <c r="JA891" s="319"/>
      <c r="JB891" s="319"/>
      <c r="JC891" s="319"/>
      <c r="JD891" s="319"/>
      <c r="JE891" s="319"/>
      <c r="JF891" s="319"/>
      <c r="JG891" s="319"/>
      <c r="JH891" s="319"/>
      <c r="JI891" s="319"/>
      <c r="JJ891" s="319"/>
      <c r="JK891" s="319"/>
      <c r="JL891" s="319"/>
      <c r="JM891" s="319"/>
      <c r="JN891" s="319"/>
      <c r="JO891" s="319"/>
      <c r="JP891" s="319"/>
      <c r="JQ891" s="319"/>
      <c r="JR891" s="319"/>
      <c r="JS891" s="319"/>
      <c r="JT891" s="319"/>
      <c r="JU891" s="319"/>
      <c r="JV891" s="319"/>
      <c r="JW891" s="319"/>
      <c r="JX891" s="319"/>
      <c r="JY891" s="319"/>
      <c r="JZ891" s="319"/>
      <c r="KA891" s="319"/>
      <c r="KB891" s="319"/>
      <c r="KC891" s="319"/>
      <c r="KD891" s="319"/>
      <c r="KE891" s="319"/>
      <c r="KF891" s="319"/>
      <c r="KG891" s="319"/>
      <c r="KH891" s="319"/>
      <c r="KI891" s="319"/>
      <c r="KJ891" s="319"/>
      <c r="KK891" s="319"/>
      <c r="KL891" s="319"/>
      <c r="KM891" s="319"/>
      <c r="KN891" s="319"/>
      <c r="KO891" s="319"/>
      <c r="KP891" s="319"/>
      <c r="KQ891" s="319"/>
      <c r="KR891" s="319"/>
      <c r="KS891" s="319"/>
      <c r="KT891" s="319"/>
      <c r="KU891" s="319"/>
      <c r="KV891" s="319"/>
      <c r="KW891" s="319"/>
      <c r="KX891" s="319"/>
      <c r="KY891" s="319"/>
      <c r="KZ891" s="319"/>
      <c r="LA891" s="319"/>
      <c r="LB891" s="319"/>
      <c r="LC891" s="319"/>
      <c r="LD891" s="319"/>
      <c r="LE891" s="319"/>
      <c r="LF891" s="319"/>
      <c r="LG891" s="319"/>
      <c r="LH891" s="319"/>
      <c r="LI891" s="319"/>
      <c r="LJ891" s="319"/>
      <c r="LK891" s="319"/>
      <c r="LL891" s="319"/>
      <c r="LM891" s="319"/>
      <c r="LN891" s="319"/>
      <c r="LO891" s="319"/>
      <c r="LP891" s="319"/>
      <c r="LQ891" s="319"/>
      <c r="LR891" s="319"/>
      <c r="LS891" s="319"/>
      <c r="LT891" s="319"/>
      <c r="LU891" s="319"/>
      <c r="LV891" s="319"/>
      <c r="LW891" s="319"/>
      <c r="LX891" s="319"/>
      <c r="LY891" s="319"/>
      <c r="LZ891" s="319"/>
      <c r="MA891" s="319"/>
      <c r="MB891" s="319"/>
      <c r="MC891" s="319"/>
      <c r="MD891" s="319"/>
      <c r="ME891" s="319"/>
      <c r="MF891" s="319"/>
      <c r="MG891" s="319"/>
      <c r="MH891" s="319"/>
      <c r="MI891" s="319"/>
      <c r="MJ891" s="319"/>
      <c r="MK891" s="319"/>
      <c r="ML891" s="319"/>
      <c r="MM891" s="319"/>
      <c r="MN891" s="319"/>
      <c r="MO891" s="319"/>
      <c r="MP891" s="319"/>
      <c r="MQ891" s="319"/>
      <c r="MS891" s="241"/>
      <c r="MT891" s="362">
        <f t="shared" si="1265"/>
        <v>0</v>
      </c>
      <c r="MU891" s="363">
        <f t="shared" si="1251"/>
        <v>0</v>
      </c>
      <c r="MV891" s="363">
        <f t="shared" si="1252"/>
        <v>0</v>
      </c>
      <c r="MW891" s="363"/>
      <c r="MX891" s="363">
        <f t="shared" si="1253"/>
        <v>0</v>
      </c>
      <c r="MY891" s="363"/>
      <c r="MZ891" s="363">
        <f t="shared" si="1254"/>
        <v>0</v>
      </c>
      <c r="NA891" s="363"/>
      <c r="NB891" s="363">
        <f t="shared" si="1255"/>
        <v>0</v>
      </c>
      <c r="NC891" s="363"/>
      <c r="ND891" s="363">
        <f t="shared" si="1256"/>
        <v>0</v>
      </c>
      <c r="NE891" s="363"/>
      <c r="NF891" s="363">
        <f t="shared" si="1257"/>
        <v>0</v>
      </c>
      <c r="NG891" s="363"/>
      <c r="NH891" s="363">
        <f t="shared" si="1258"/>
        <v>0</v>
      </c>
      <c r="NI891" s="363"/>
      <c r="NJ891" s="363">
        <f t="shared" si="1259"/>
        <v>0</v>
      </c>
      <c r="NK891" s="363"/>
      <c r="NL891" s="363">
        <f t="shared" si="1266"/>
        <v>0</v>
      </c>
      <c r="NM891" s="364"/>
      <c r="NN891" s="370"/>
      <c r="NR891" s="318">
        <f t="shared" si="1260"/>
        <v>0</v>
      </c>
      <c r="NS891" s="318">
        <f t="shared" si="1261"/>
        <v>0</v>
      </c>
      <c r="NT891" s="318">
        <f t="shared" si="1262"/>
        <v>0</v>
      </c>
    </row>
    <row r="892" spans="1:384" s="318" customFormat="1" ht="10.199999999999999" customHeight="1" x14ac:dyDescent="0.3">
      <c r="A892" s="25"/>
      <c r="B892" s="389"/>
      <c r="C892" s="424"/>
      <c r="D892" s="15"/>
      <c r="E892" s="426" t="str">
        <f>$E$17</f>
        <v>STAGE</v>
      </c>
      <c r="F892" s="426"/>
      <c r="G892" s="140" t="str">
        <f>IF(NJ910=0,"",NJ910)</f>
        <v/>
      </c>
      <c r="H892" s="399"/>
      <c r="I892" s="394">
        <f>Prenoms!$B$15</f>
        <v>0</v>
      </c>
      <c r="J892" s="395"/>
      <c r="K892" s="395"/>
      <c r="L892" s="395"/>
      <c r="M892" s="395"/>
      <c r="N892" s="81" t="str">
        <f>IF(NL892&lt;&gt;0,"",IF(Conges!AE49=0,"",Conges!AE49))</f>
        <v/>
      </c>
      <c r="O892" s="82"/>
      <c r="P892" s="83"/>
      <c r="Q892" s="83"/>
      <c r="R892" s="83"/>
      <c r="S892" s="83"/>
      <c r="T892" s="83"/>
      <c r="U892" s="83"/>
      <c r="V892" s="84"/>
      <c r="W892" s="82"/>
      <c r="X892" s="83"/>
      <c r="Y892" s="83"/>
      <c r="Z892" s="83"/>
      <c r="AA892" s="83"/>
      <c r="AB892" s="83"/>
      <c r="AC892" s="83"/>
      <c r="AD892" s="84"/>
      <c r="AE892" s="82"/>
      <c r="AF892" s="83"/>
      <c r="AG892" s="83"/>
      <c r="AH892" s="83"/>
      <c r="AI892" s="83"/>
      <c r="AJ892" s="84"/>
      <c r="AK892" s="82"/>
      <c r="AL892" s="83"/>
      <c r="AM892" s="83"/>
      <c r="AN892" s="83"/>
      <c r="AO892" s="83"/>
      <c r="AP892" s="83"/>
      <c r="AQ892" s="83"/>
      <c r="AR892" s="83"/>
      <c r="AS892" s="83"/>
      <c r="AT892" s="84"/>
      <c r="AU892" s="82"/>
      <c r="AV892" s="83"/>
      <c r="AW892" s="83"/>
      <c r="AX892" s="83"/>
      <c r="AY892" s="83"/>
      <c r="AZ892" s="83"/>
      <c r="BA892" s="83"/>
      <c r="BB892" s="84"/>
      <c r="BC892" s="85">
        <f>IF(NL892&lt;&gt;0,(IF(Conges!AE$49=0,0,3)),0)</f>
        <v>0</v>
      </c>
      <c r="BD892" s="417"/>
      <c r="BE892" s="390">
        <f>IF(OR(Conges!AE$49="A",Conges!AE$49="V"),Prenoms!L$15,NL892)</f>
        <v>0</v>
      </c>
      <c r="BF892" s="391"/>
      <c r="BG892" s="286"/>
      <c r="BH892" s="287">
        <f t="shared" si="1245"/>
        <v>0</v>
      </c>
      <c r="BI892" s="288" t="str">
        <f t="shared" si="1246"/>
        <v/>
      </c>
      <c r="BJ892" s="300">
        <v>0</v>
      </c>
      <c r="BK892" s="301">
        <f t="shared" si="1263"/>
        <v>0</v>
      </c>
      <c r="BL892" s="302">
        <f t="shared" si="1196"/>
        <v>0</v>
      </c>
      <c r="BM892" s="302">
        <f t="shared" si="1197"/>
        <v>0</v>
      </c>
      <c r="BN892" s="302">
        <f>SUM('Heures Pointage'!$MD$31:$ME$31)</f>
        <v>0</v>
      </c>
      <c r="BO892" s="302">
        <f>SUM('Heures et Indemnites'!$MD$31:$ME$31)</f>
        <v>0</v>
      </c>
      <c r="BP892" s="303">
        <f t="shared" si="1198"/>
        <v>0</v>
      </c>
      <c r="BQ892" s="303">
        <f>'Heures Pointage'!$NB$31</f>
        <v>0</v>
      </c>
      <c r="BR892" s="304">
        <f t="shared" ref="BR892" si="1278">$BH$1067</f>
        <v>0</v>
      </c>
      <c r="BS892" s="149">
        <f>Prenoms!$C$15</f>
        <v>0</v>
      </c>
      <c r="BT892" s="180"/>
      <c r="BU892" s="324">
        <f>SUM('Heures et Indemnites'!$MD$31:$ME$31)</f>
        <v>0</v>
      </c>
      <c r="BV892" s="235">
        <f>SUM('Heures et Indemnites'!$MD$6:$ME$31)</f>
        <v>0</v>
      </c>
      <c r="BW892" s="324"/>
      <c r="BX892" s="235"/>
      <c r="BY892" s="319"/>
      <c r="BZ892" s="319"/>
      <c r="CA892" s="319"/>
      <c r="CB892" s="319"/>
      <c r="CC892" s="319"/>
      <c r="CD892" s="319"/>
      <c r="CE892" s="319"/>
      <c r="CF892" s="319"/>
      <c r="CG892" s="319"/>
      <c r="CH892" s="319"/>
      <c r="CI892" s="319"/>
      <c r="CJ892" s="319"/>
      <c r="CK892" s="319"/>
      <c r="CL892" s="319"/>
      <c r="CM892" s="319"/>
      <c r="CN892" s="319"/>
      <c r="CO892" s="319"/>
      <c r="CP892" s="319"/>
      <c r="CQ892" s="319"/>
      <c r="CR892" s="319"/>
      <c r="CS892" s="319"/>
      <c r="CT892" s="319"/>
      <c r="CU892" s="319"/>
      <c r="CV892" s="319"/>
      <c r="CW892" s="319"/>
      <c r="CX892" s="319"/>
      <c r="CY892" s="319"/>
      <c r="CZ892" s="319"/>
      <c r="DA892" s="319"/>
      <c r="DB892" s="319"/>
      <c r="DC892" s="319"/>
      <c r="DD892" s="319"/>
      <c r="DE892" s="319"/>
      <c r="DF892" s="319"/>
      <c r="DG892" s="319"/>
      <c r="DH892" s="319"/>
      <c r="DI892" s="319"/>
      <c r="DJ892" s="319"/>
      <c r="DK892" s="319"/>
      <c r="DL892" s="319"/>
      <c r="DM892" s="319"/>
      <c r="DN892" s="319"/>
      <c r="DO892" s="319"/>
      <c r="DP892" s="319"/>
      <c r="DQ892" s="319"/>
      <c r="DR892" s="319"/>
      <c r="DS892" s="319"/>
      <c r="DT892" s="319"/>
      <c r="DU892" s="319"/>
      <c r="DV892" s="319"/>
      <c r="DW892" s="319"/>
      <c r="DX892" s="319"/>
      <c r="DY892" s="319"/>
      <c r="DZ892" s="319"/>
      <c r="EA892" s="319"/>
      <c r="EB892" s="319"/>
      <c r="EC892" s="319"/>
      <c r="ED892" s="319"/>
      <c r="EE892" s="319"/>
      <c r="EF892" s="319"/>
      <c r="EG892" s="319"/>
      <c r="EH892" s="319"/>
      <c r="EI892" s="319"/>
      <c r="EJ892" s="319"/>
      <c r="EK892" s="319"/>
      <c r="EL892" s="319"/>
      <c r="EM892" s="319"/>
      <c r="EN892" s="319"/>
      <c r="EO892" s="319"/>
      <c r="EP892" s="319"/>
      <c r="EQ892" s="319"/>
      <c r="ER892" s="319"/>
      <c r="ES892" s="319"/>
      <c r="ET892" s="319"/>
      <c r="EU892" s="319"/>
      <c r="EV892" s="319"/>
      <c r="EW892" s="319"/>
      <c r="EX892" s="319"/>
      <c r="EY892" s="319"/>
      <c r="EZ892" s="319"/>
      <c r="FA892" s="319"/>
      <c r="FB892" s="319"/>
      <c r="FC892" s="319"/>
      <c r="FD892" s="319"/>
      <c r="FE892" s="319"/>
      <c r="FF892" s="319"/>
      <c r="FG892" s="319"/>
      <c r="FH892" s="319"/>
      <c r="FI892" s="319"/>
      <c r="FJ892" s="319"/>
      <c r="FK892" s="319"/>
      <c r="FL892" s="319"/>
      <c r="FM892" s="319"/>
      <c r="FN892" s="319"/>
      <c r="FO892" s="319"/>
      <c r="FP892" s="319"/>
      <c r="FQ892" s="319"/>
      <c r="FR892" s="319"/>
      <c r="FS892" s="319"/>
      <c r="FT892" s="319"/>
      <c r="FU892" s="319"/>
      <c r="FV892" s="319"/>
      <c r="FW892" s="319"/>
      <c r="FX892" s="319"/>
      <c r="FY892" s="319"/>
      <c r="FZ892" s="319"/>
      <c r="GA892" s="319"/>
      <c r="GB892" s="319"/>
      <c r="GC892" s="319"/>
      <c r="GD892" s="319"/>
      <c r="GE892" s="319"/>
      <c r="GF892" s="319"/>
      <c r="GG892" s="319"/>
      <c r="GH892" s="319"/>
      <c r="GI892" s="319"/>
      <c r="GJ892" s="319"/>
      <c r="GK892" s="319"/>
      <c r="GL892" s="319"/>
      <c r="GM892" s="319"/>
      <c r="GN892" s="319"/>
      <c r="GO892" s="319"/>
      <c r="GP892" s="319"/>
      <c r="GQ892" s="319"/>
      <c r="GR892" s="319"/>
      <c r="GS892" s="319"/>
      <c r="GT892" s="319"/>
      <c r="GU892" s="319"/>
      <c r="GV892" s="319"/>
      <c r="GW892" s="319"/>
      <c r="GX892" s="319"/>
      <c r="GY892" s="319"/>
      <c r="GZ892" s="319"/>
      <c r="HA892" s="319"/>
      <c r="HB892" s="319"/>
      <c r="HC892" s="319"/>
      <c r="HD892" s="319"/>
      <c r="HE892" s="319"/>
      <c r="HF892" s="319"/>
      <c r="HG892" s="319"/>
      <c r="HH892" s="319"/>
      <c r="HI892" s="319"/>
      <c r="HJ892" s="319"/>
      <c r="HK892" s="319"/>
      <c r="HL892" s="319"/>
      <c r="HM892" s="319"/>
      <c r="HN892" s="319"/>
      <c r="HO892" s="319"/>
      <c r="HP892" s="319"/>
      <c r="HQ892" s="319"/>
      <c r="HR892" s="319"/>
      <c r="HS892" s="319"/>
      <c r="HT892" s="319"/>
      <c r="HU892" s="319"/>
      <c r="HV892" s="319"/>
      <c r="HW892" s="319"/>
      <c r="HX892" s="319"/>
      <c r="HY892" s="319"/>
      <c r="HZ892" s="319"/>
      <c r="IA892" s="319"/>
      <c r="IB892" s="319"/>
      <c r="IC892" s="319"/>
      <c r="ID892" s="319"/>
      <c r="IE892" s="319"/>
      <c r="IF892" s="319"/>
      <c r="IG892" s="319"/>
      <c r="IH892" s="319"/>
      <c r="II892" s="319"/>
      <c r="IJ892" s="319"/>
      <c r="IK892" s="319"/>
      <c r="IL892" s="319"/>
      <c r="IM892" s="319"/>
      <c r="IN892" s="319"/>
      <c r="IO892" s="319"/>
      <c r="IP892" s="319"/>
      <c r="IQ892" s="319"/>
      <c r="IR892" s="319"/>
      <c r="IS892" s="319"/>
      <c r="IT892" s="319"/>
      <c r="IU892" s="319"/>
      <c r="IV892" s="319"/>
      <c r="IW892" s="319"/>
      <c r="IX892" s="319"/>
      <c r="IY892" s="319"/>
      <c r="IZ892" s="319"/>
      <c r="JA892" s="319"/>
      <c r="JB892" s="319"/>
      <c r="JC892" s="319"/>
      <c r="JD892" s="319"/>
      <c r="JE892" s="319"/>
      <c r="JF892" s="319"/>
      <c r="JG892" s="319"/>
      <c r="JH892" s="319"/>
      <c r="JI892" s="319"/>
      <c r="JJ892" s="319"/>
      <c r="JK892" s="319"/>
      <c r="JL892" s="319"/>
      <c r="JM892" s="319"/>
      <c r="JN892" s="319"/>
      <c r="JO892" s="319"/>
      <c r="JP892" s="319"/>
      <c r="JQ892" s="319"/>
      <c r="JR892" s="319"/>
      <c r="JS892" s="319"/>
      <c r="JT892" s="319"/>
      <c r="JU892" s="319"/>
      <c r="JV892" s="319"/>
      <c r="JW892" s="319"/>
      <c r="JX892" s="319"/>
      <c r="JY892" s="319"/>
      <c r="JZ892" s="319"/>
      <c r="KA892" s="319"/>
      <c r="KB892" s="319"/>
      <c r="KC892" s="319"/>
      <c r="KD892" s="319"/>
      <c r="KE892" s="319"/>
      <c r="KF892" s="319"/>
      <c r="KG892" s="319"/>
      <c r="KH892" s="319"/>
      <c r="KI892" s="319"/>
      <c r="KJ892" s="319"/>
      <c r="KK892" s="319"/>
      <c r="KL892" s="319"/>
      <c r="KM892" s="319"/>
      <c r="KN892" s="319"/>
      <c r="KO892" s="319"/>
      <c r="KP892" s="319"/>
      <c r="KQ892" s="319"/>
      <c r="KR892" s="319"/>
      <c r="KS892" s="319"/>
      <c r="KT892" s="319"/>
      <c r="KU892" s="319"/>
      <c r="KV892" s="319"/>
      <c r="KW892" s="319"/>
      <c r="KX892" s="319"/>
      <c r="KY892" s="319"/>
      <c r="KZ892" s="319"/>
      <c r="LA892" s="319"/>
      <c r="LB892" s="319"/>
      <c r="LC892" s="319"/>
      <c r="LD892" s="319"/>
      <c r="LE892" s="319"/>
      <c r="LF892" s="319"/>
      <c r="LG892" s="319"/>
      <c r="LH892" s="319"/>
      <c r="LI892" s="319"/>
      <c r="LJ892" s="319"/>
      <c r="LK892" s="319"/>
      <c r="LL892" s="319"/>
      <c r="LM892" s="319"/>
      <c r="LN892" s="319"/>
      <c r="LO892" s="319"/>
      <c r="LP892" s="319"/>
      <c r="LQ892" s="319"/>
      <c r="LR892" s="319"/>
      <c r="LS892" s="319"/>
      <c r="LT892" s="319"/>
      <c r="LU892" s="319"/>
      <c r="LV892" s="319"/>
      <c r="LW892" s="319"/>
      <c r="LX892" s="319"/>
      <c r="LY892" s="319"/>
      <c r="LZ892" s="319"/>
      <c r="MA892" s="319"/>
      <c r="MB892" s="319"/>
      <c r="MC892" s="319"/>
      <c r="MD892" s="319"/>
      <c r="ME892" s="319"/>
      <c r="MF892" s="319"/>
      <c r="MG892" s="319"/>
      <c r="MH892" s="319"/>
      <c r="MI892" s="319"/>
      <c r="MJ892" s="319"/>
      <c r="MK892" s="319"/>
      <c r="ML892" s="319"/>
      <c r="MM892" s="319"/>
      <c r="MN892" s="319"/>
      <c r="MO892" s="319"/>
      <c r="MP892" s="319"/>
      <c r="MQ892" s="319"/>
      <c r="MS892" s="241"/>
      <c r="MT892" s="373">
        <f t="shared" si="1265"/>
        <v>0</v>
      </c>
      <c r="MU892" s="365">
        <f t="shared" si="1251"/>
        <v>0</v>
      </c>
      <c r="MV892" s="365">
        <f t="shared" si="1252"/>
        <v>0</v>
      </c>
      <c r="MW892" s="365"/>
      <c r="MX892" s="365">
        <f t="shared" si="1253"/>
        <v>0</v>
      </c>
      <c r="MY892" s="365"/>
      <c r="MZ892" s="365">
        <f t="shared" si="1254"/>
        <v>0</v>
      </c>
      <c r="NA892" s="365"/>
      <c r="NB892" s="365">
        <f t="shared" si="1255"/>
        <v>0</v>
      </c>
      <c r="NC892" s="365"/>
      <c r="ND892" s="365">
        <f t="shared" si="1256"/>
        <v>0</v>
      </c>
      <c r="NE892" s="365"/>
      <c r="NF892" s="365">
        <f t="shared" si="1257"/>
        <v>0</v>
      </c>
      <c r="NG892" s="365"/>
      <c r="NH892" s="365">
        <f t="shared" si="1258"/>
        <v>0</v>
      </c>
      <c r="NI892" s="365"/>
      <c r="NJ892" s="365">
        <f t="shared" si="1259"/>
        <v>0</v>
      </c>
      <c r="NK892" s="365"/>
      <c r="NL892" s="365">
        <f t="shared" si="1266"/>
        <v>0</v>
      </c>
      <c r="NM892" s="366"/>
      <c r="NN892" s="370"/>
      <c r="NR892" s="318">
        <f t="shared" si="1260"/>
        <v>0</v>
      </c>
      <c r="NS892" s="318">
        <f t="shared" si="1261"/>
        <v>0</v>
      </c>
      <c r="NT892" s="318">
        <f t="shared" si="1262"/>
        <v>0</v>
      </c>
    </row>
    <row r="893" spans="1:384" s="318" customFormat="1" ht="10.199999999999999" customHeight="1" x14ac:dyDescent="0.3">
      <c r="A893" s="25"/>
      <c r="B893" s="389"/>
      <c r="C893" s="424"/>
      <c r="D893" s="15"/>
      <c r="E893" s="379" t="str">
        <f>$E$18</f>
        <v>H sans Renfort</v>
      </c>
      <c r="F893" s="379"/>
      <c r="G893" s="138" t="str">
        <f>IF(NL910-MZ910=0,"",NL910-MZ910)</f>
        <v/>
      </c>
      <c r="H893" s="399"/>
      <c r="I893" s="381">
        <f>Prenoms!$B$16</f>
        <v>0</v>
      </c>
      <c r="J893" s="382"/>
      <c r="K893" s="382"/>
      <c r="L893" s="382"/>
      <c r="M893" s="382"/>
      <c r="N893" s="68" t="str">
        <f>IF(NL893&lt;&gt;0,"",IF(Conges!AE50=0,"",Conges!AE50))</f>
        <v/>
      </c>
      <c r="O893" s="69"/>
      <c r="P893" s="70"/>
      <c r="Q893" s="70"/>
      <c r="R893" s="70"/>
      <c r="S893" s="70"/>
      <c r="T893" s="70"/>
      <c r="U893" s="70"/>
      <c r="V893" s="71"/>
      <c r="W893" s="69"/>
      <c r="X893" s="70"/>
      <c r="Y893" s="70"/>
      <c r="Z893" s="70"/>
      <c r="AA893" s="70"/>
      <c r="AB893" s="70"/>
      <c r="AC893" s="70"/>
      <c r="AD893" s="71"/>
      <c r="AE893" s="69"/>
      <c r="AF893" s="70"/>
      <c r="AG893" s="70"/>
      <c r="AH893" s="70"/>
      <c r="AI893" s="70"/>
      <c r="AJ893" s="71"/>
      <c r="AK893" s="69"/>
      <c r="AL893" s="70"/>
      <c r="AM893" s="70"/>
      <c r="AN893" s="70"/>
      <c r="AO893" s="70"/>
      <c r="AP893" s="70"/>
      <c r="AQ893" s="70"/>
      <c r="AR893" s="70"/>
      <c r="AS893" s="70"/>
      <c r="AT893" s="71"/>
      <c r="AU893" s="69"/>
      <c r="AV893" s="70"/>
      <c r="AW893" s="70"/>
      <c r="AX893" s="70"/>
      <c r="AY893" s="70"/>
      <c r="AZ893" s="70"/>
      <c r="BA893" s="70"/>
      <c r="BB893" s="71"/>
      <c r="BC893" s="72">
        <f>IF(NL893&lt;&gt;0,(IF(Conges!AE$50=0,0,3)),0)</f>
        <v>0</v>
      </c>
      <c r="BD893" s="417"/>
      <c r="BE893" s="392">
        <f>IF(OR(Conges!AE$50="A",Conges!AE$50="V"),Prenoms!L$16,NL893)</f>
        <v>0</v>
      </c>
      <c r="BF893" s="393"/>
      <c r="BG893" s="289"/>
      <c r="BH893" s="290">
        <f t="shared" si="1245"/>
        <v>0</v>
      </c>
      <c r="BI893" s="291" t="str">
        <f t="shared" si="1246"/>
        <v/>
      </c>
      <c r="BJ893" s="305">
        <v>0</v>
      </c>
      <c r="BK893" s="306">
        <f t="shared" si="1263"/>
        <v>0</v>
      </c>
      <c r="BL893" s="307">
        <f t="shared" si="1196"/>
        <v>0</v>
      </c>
      <c r="BM893" s="307">
        <f t="shared" si="1197"/>
        <v>0</v>
      </c>
      <c r="BN893" s="307">
        <f>SUM('Heures Pointage'!$ND$31:$NE$31)</f>
        <v>0</v>
      </c>
      <c r="BO893" s="307">
        <f>SUM('Heures et Indemnites'!$ND$31:$NE$31)</f>
        <v>0</v>
      </c>
      <c r="BP893" s="308">
        <f t="shared" si="1198"/>
        <v>0</v>
      </c>
      <c r="BQ893" s="308">
        <f>'Heures Pointage'!$OB$31</f>
        <v>0</v>
      </c>
      <c r="BR893" s="309">
        <f t="shared" ref="BR893" si="1279">$BH$1068</f>
        <v>0</v>
      </c>
      <c r="BS893" s="150">
        <f>Prenoms!$C$16</f>
        <v>0</v>
      </c>
      <c r="BT893" s="153"/>
      <c r="BU893" s="323">
        <f>SUM('Heures et Indemnites'!$ND$31:$NE$31)</f>
        <v>0</v>
      </c>
      <c r="BV893" s="236">
        <f>SUM('Heures et Indemnites'!$ND$6:$NE$31)</f>
        <v>0</v>
      </c>
      <c r="BW893" s="323"/>
      <c r="BX893" s="236"/>
      <c r="BY893" s="319"/>
      <c r="BZ893" s="319"/>
      <c r="CA893" s="319"/>
      <c r="CB893" s="319"/>
      <c r="CC893" s="319"/>
      <c r="CD893" s="319"/>
      <c r="CE893" s="319"/>
      <c r="CF893" s="319"/>
      <c r="CG893" s="319"/>
      <c r="CH893" s="319"/>
      <c r="CI893" s="319"/>
      <c r="CJ893" s="319"/>
      <c r="CK893" s="319"/>
      <c r="CL893" s="319"/>
      <c r="CM893" s="319"/>
      <c r="CN893" s="319"/>
      <c r="CO893" s="319"/>
      <c r="CP893" s="319"/>
      <c r="CQ893" s="319"/>
      <c r="CR893" s="319"/>
      <c r="CS893" s="319"/>
      <c r="CT893" s="319"/>
      <c r="CU893" s="319"/>
      <c r="CV893" s="319"/>
      <c r="CW893" s="319"/>
      <c r="CX893" s="319"/>
      <c r="CY893" s="319"/>
      <c r="CZ893" s="319"/>
      <c r="DA893" s="319"/>
      <c r="DB893" s="319"/>
      <c r="DC893" s="319"/>
      <c r="DD893" s="319"/>
      <c r="DE893" s="319"/>
      <c r="DF893" s="319"/>
      <c r="DG893" s="319"/>
      <c r="DH893" s="319"/>
      <c r="DI893" s="319"/>
      <c r="DJ893" s="319"/>
      <c r="DK893" s="319"/>
      <c r="DL893" s="319"/>
      <c r="DM893" s="319"/>
      <c r="DN893" s="319"/>
      <c r="DO893" s="319"/>
      <c r="DP893" s="319"/>
      <c r="DQ893" s="319"/>
      <c r="DR893" s="319"/>
      <c r="DS893" s="319"/>
      <c r="DT893" s="319"/>
      <c r="DU893" s="319"/>
      <c r="DV893" s="319"/>
      <c r="DW893" s="319"/>
      <c r="DX893" s="319"/>
      <c r="DY893" s="319"/>
      <c r="DZ893" s="319"/>
      <c r="EA893" s="319"/>
      <c r="EB893" s="319"/>
      <c r="EC893" s="319"/>
      <c r="ED893" s="319"/>
      <c r="EE893" s="319"/>
      <c r="EF893" s="319"/>
      <c r="EG893" s="319"/>
      <c r="EH893" s="319"/>
      <c r="EI893" s="319"/>
      <c r="EJ893" s="319"/>
      <c r="EK893" s="319"/>
      <c r="EL893" s="319"/>
      <c r="EM893" s="319"/>
      <c r="EN893" s="319"/>
      <c r="EO893" s="319"/>
      <c r="EP893" s="319"/>
      <c r="EQ893" s="319"/>
      <c r="ER893" s="319"/>
      <c r="ES893" s="319"/>
      <c r="ET893" s="319"/>
      <c r="EU893" s="319"/>
      <c r="EV893" s="319"/>
      <c r="EW893" s="319"/>
      <c r="EX893" s="319"/>
      <c r="EY893" s="319"/>
      <c r="EZ893" s="319"/>
      <c r="FA893" s="319"/>
      <c r="FB893" s="319"/>
      <c r="FC893" s="319"/>
      <c r="FD893" s="319"/>
      <c r="FE893" s="319"/>
      <c r="FF893" s="319"/>
      <c r="FG893" s="319"/>
      <c r="FH893" s="319"/>
      <c r="FI893" s="319"/>
      <c r="FJ893" s="319"/>
      <c r="FK893" s="319"/>
      <c r="FL893" s="319"/>
      <c r="FM893" s="319"/>
      <c r="FN893" s="319"/>
      <c r="FO893" s="319"/>
      <c r="FP893" s="319"/>
      <c r="FQ893" s="319"/>
      <c r="FR893" s="319"/>
      <c r="FS893" s="319"/>
      <c r="FT893" s="319"/>
      <c r="FU893" s="319"/>
      <c r="FV893" s="319"/>
      <c r="FW893" s="319"/>
      <c r="FX893" s="319"/>
      <c r="FY893" s="319"/>
      <c r="FZ893" s="319"/>
      <c r="GA893" s="319"/>
      <c r="GB893" s="319"/>
      <c r="GC893" s="319"/>
      <c r="GD893" s="319"/>
      <c r="GE893" s="319"/>
      <c r="GF893" s="319"/>
      <c r="GG893" s="319"/>
      <c r="GH893" s="319"/>
      <c r="GI893" s="319"/>
      <c r="GJ893" s="319"/>
      <c r="GK893" s="319"/>
      <c r="GL893" s="319"/>
      <c r="GM893" s="319"/>
      <c r="GN893" s="319"/>
      <c r="GO893" s="319"/>
      <c r="GP893" s="319"/>
      <c r="GQ893" s="319"/>
      <c r="GR893" s="319"/>
      <c r="GS893" s="319"/>
      <c r="GT893" s="319"/>
      <c r="GU893" s="319"/>
      <c r="GV893" s="319"/>
      <c r="GW893" s="319"/>
      <c r="GX893" s="319"/>
      <c r="GY893" s="319"/>
      <c r="GZ893" s="319"/>
      <c r="HA893" s="319"/>
      <c r="HB893" s="319"/>
      <c r="HC893" s="319"/>
      <c r="HD893" s="319"/>
      <c r="HE893" s="319"/>
      <c r="HF893" s="319"/>
      <c r="HG893" s="319"/>
      <c r="HH893" s="319"/>
      <c r="HI893" s="319"/>
      <c r="HJ893" s="319"/>
      <c r="HK893" s="319"/>
      <c r="HL893" s="319"/>
      <c r="HM893" s="319"/>
      <c r="HN893" s="319"/>
      <c r="HO893" s="319"/>
      <c r="HP893" s="319"/>
      <c r="HQ893" s="319"/>
      <c r="HR893" s="319"/>
      <c r="HS893" s="319"/>
      <c r="HT893" s="319"/>
      <c r="HU893" s="319"/>
      <c r="HV893" s="319"/>
      <c r="HW893" s="319"/>
      <c r="HX893" s="319"/>
      <c r="HY893" s="319"/>
      <c r="HZ893" s="319"/>
      <c r="IA893" s="319"/>
      <c r="IB893" s="319"/>
      <c r="IC893" s="319"/>
      <c r="ID893" s="319"/>
      <c r="IE893" s="319"/>
      <c r="IF893" s="319"/>
      <c r="IG893" s="319"/>
      <c r="IH893" s="319"/>
      <c r="II893" s="319"/>
      <c r="IJ893" s="319"/>
      <c r="IK893" s="319"/>
      <c r="IL893" s="319"/>
      <c r="IM893" s="319"/>
      <c r="IN893" s="319"/>
      <c r="IO893" s="319"/>
      <c r="IP893" s="319"/>
      <c r="IQ893" s="319"/>
      <c r="IR893" s="319"/>
      <c r="IS893" s="319"/>
      <c r="IT893" s="319"/>
      <c r="IU893" s="319"/>
      <c r="IV893" s="319"/>
      <c r="IW893" s="319"/>
      <c r="IX893" s="319"/>
      <c r="IY893" s="319"/>
      <c r="IZ893" s="319"/>
      <c r="JA893" s="319"/>
      <c r="JB893" s="319"/>
      <c r="JC893" s="319"/>
      <c r="JD893" s="319"/>
      <c r="JE893" s="319"/>
      <c r="JF893" s="319"/>
      <c r="JG893" s="319"/>
      <c r="JH893" s="319"/>
      <c r="JI893" s="319"/>
      <c r="JJ893" s="319"/>
      <c r="JK893" s="319"/>
      <c r="JL893" s="319"/>
      <c r="JM893" s="319"/>
      <c r="JN893" s="319"/>
      <c r="JO893" s="319"/>
      <c r="JP893" s="319"/>
      <c r="JQ893" s="319"/>
      <c r="JR893" s="319"/>
      <c r="JS893" s="319"/>
      <c r="JT893" s="319"/>
      <c r="JU893" s="319"/>
      <c r="JV893" s="319"/>
      <c r="JW893" s="319"/>
      <c r="JX893" s="319"/>
      <c r="JY893" s="319"/>
      <c r="JZ893" s="319"/>
      <c r="KA893" s="319"/>
      <c r="KB893" s="319"/>
      <c r="KC893" s="319"/>
      <c r="KD893" s="319"/>
      <c r="KE893" s="319"/>
      <c r="KF893" s="319"/>
      <c r="KG893" s="319"/>
      <c r="KH893" s="319"/>
      <c r="KI893" s="319"/>
      <c r="KJ893" s="319"/>
      <c r="KK893" s="319"/>
      <c r="KL893" s="319"/>
      <c r="KM893" s="319"/>
      <c r="KN893" s="319"/>
      <c r="KO893" s="319"/>
      <c r="KP893" s="319"/>
      <c r="KQ893" s="319"/>
      <c r="KR893" s="319"/>
      <c r="KS893" s="319"/>
      <c r="KT893" s="319"/>
      <c r="KU893" s="319"/>
      <c r="KV893" s="319"/>
      <c r="KW893" s="319"/>
      <c r="KX893" s="319"/>
      <c r="KY893" s="319"/>
      <c r="KZ893" s="319"/>
      <c r="LA893" s="319"/>
      <c r="LB893" s="319"/>
      <c r="LC893" s="319"/>
      <c r="LD893" s="319"/>
      <c r="LE893" s="319"/>
      <c r="LF893" s="319"/>
      <c r="LG893" s="319"/>
      <c r="LH893" s="319"/>
      <c r="LI893" s="319"/>
      <c r="LJ893" s="319"/>
      <c r="LK893" s="319"/>
      <c r="LL893" s="319"/>
      <c r="LM893" s="319"/>
      <c r="LN893" s="319"/>
      <c r="LO893" s="319"/>
      <c r="LP893" s="319"/>
      <c r="LQ893" s="319"/>
      <c r="LR893" s="319"/>
      <c r="LS893" s="319"/>
      <c r="LT893" s="319"/>
      <c r="LU893" s="319"/>
      <c r="LV893" s="319"/>
      <c r="LW893" s="319"/>
      <c r="LX893" s="319"/>
      <c r="LY893" s="319"/>
      <c r="LZ893" s="319"/>
      <c r="MA893" s="319"/>
      <c r="MB893" s="319"/>
      <c r="MC893" s="319"/>
      <c r="MD893" s="319"/>
      <c r="ME893" s="319"/>
      <c r="MF893" s="319"/>
      <c r="MG893" s="319"/>
      <c r="MH893" s="319"/>
      <c r="MI893" s="319"/>
      <c r="MJ893" s="319"/>
      <c r="MK893" s="319"/>
      <c r="ML893" s="319"/>
      <c r="MM893" s="319"/>
      <c r="MN893" s="319"/>
      <c r="MO893" s="319"/>
      <c r="MP893" s="319"/>
      <c r="MQ893" s="319"/>
      <c r="MS893" s="241"/>
      <c r="MT893" s="362">
        <f t="shared" si="1265"/>
        <v>0</v>
      </c>
      <c r="MU893" s="363">
        <f t="shared" si="1251"/>
        <v>0</v>
      </c>
      <c r="MV893" s="363">
        <f t="shared" si="1252"/>
        <v>0</v>
      </c>
      <c r="MW893" s="363"/>
      <c r="MX893" s="363">
        <f t="shared" si="1253"/>
        <v>0</v>
      </c>
      <c r="MY893" s="363"/>
      <c r="MZ893" s="363">
        <f t="shared" si="1254"/>
        <v>0</v>
      </c>
      <c r="NA893" s="363"/>
      <c r="NB893" s="363">
        <f t="shared" si="1255"/>
        <v>0</v>
      </c>
      <c r="NC893" s="363"/>
      <c r="ND893" s="363">
        <f t="shared" si="1256"/>
        <v>0</v>
      </c>
      <c r="NE893" s="363"/>
      <c r="NF893" s="363">
        <f t="shared" si="1257"/>
        <v>0</v>
      </c>
      <c r="NG893" s="363"/>
      <c r="NH893" s="363">
        <f t="shared" si="1258"/>
        <v>0</v>
      </c>
      <c r="NI893" s="363"/>
      <c r="NJ893" s="363">
        <f t="shared" si="1259"/>
        <v>0</v>
      </c>
      <c r="NK893" s="363"/>
      <c r="NL893" s="363">
        <f t="shared" si="1266"/>
        <v>0</v>
      </c>
      <c r="NM893" s="364"/>
      <c r="NN893" s="370"/>
      <c r="NR893" s="318">
        <f t="shared" si="1260"/>
        <v>0</v>
      </c>
      <c r="NS893" s="318">
        <f t="shared" si="1261"/>
        <v>0</v>
      </c>
      <c r="NT893" s="318">
        <f t="shared" si="1262"/>
        <v>0</v>
      </c>
    </row>
    <row r="894" spans="1:384" s="318" customFormat="1" ht="10.199999999999999" customHeight="1" x14ac:dyDescent="0.3">
      <c r="A894" s="25"/>
      <c r="B894" s="389"/>
      <c r="C894" s="424"/>
      <c r="D894" s="15"/>
      <c r="E894" s="379" t="str">
        <f>$E$19</f>
        <v>H avec Renfort</v>
      </c>
      <c r="F894" s="379"/>
      <c r="G894" s="138" t="str">
        <f>IF(NL910=0,"",NL910)</f>
        <v/>
      </c>
      <c r="H894" s="399"/>
      <c r="I894" s="394">
        <f>Prenoms!$B$17</f>
        <v>0</v>
      </c>
      <c r="J894" s="395"/>
      <c r="K894" s="395"/>
      <c r="L894" s="395"/>
      <c r="M894" s="395"/>
      <c r="N894" s="81" t="str">
        <f>IF(NL894&lt;&gt;0,"",IF(Conges!AE51=0,"",Conges!AE51))</f>
        <v/>
      </c>
      <c r="O894" s="82"/>
      <c r="P894" s="83"/>
      <c r="Q894" s="83"/>
      <c r="R894" s="83"/>
      <c r="S894" s="83"/>
      <c r="T894" s="83"/>
      <c r="U894" s="83"/>
      <c r="V894" s="84"/>
      <c r="W894" s="82"/>
      <c r="X894" s="83"/>
      <c r="Y894" s="83"/>
      <c r="Z894" s="83"/>
      <c r="AA894" s="83"/>
      <c r="AB894" s="83"/>
      <c r="AC894" s="83"/>
      <c r="AD894" s="84"/>
      <c r="AE894" s="82"/>
      <c r="AF894" s="83"/>
      <c r="AG894" s="83"/>
      <c r="AH894" s="83"/>
      <c r="AI894" s="83"/>
      <c r="AJ894" s="84"/>
      <c r="AK894" s="82"/>
      <c r="AL894" s="83"/>
      <c r="AM894" s="83"/>
      <c r="AN894" s="83"/>
      <c r="AO894" s="83"/>
      <c r="AP894" s="83"/>
      <c r="AQ894" s="83"/>
      <c r="AR894" s="83"/>
      <c r="AS894" s="83"/>
      <c r="AT894" s="84"/>
      <c r="AU894" s="82"/>
      <c r="AV894" s="83"/>
      <c r="AW894" s="83"/>
      <c r="AX894" s="83"/>
      <c r="AY894" s="83"/>
      <c r="AZ894" s="83"/>
      <c r="BA894" s="83"/>
      <c r="BB894" s="84"/>
      <c r="BC894" s="85">
        <f>IF(NL894&lt;&gt;0,(IF(Conges!AE$51=0,0,3)),0)</f>
        <v>0</v>
      </c>
      <c r="BD894" s="417"/>
      <c r="BE894" s="390">
        <f>IF(OR(Conges!AE$51="A",Conges!AE$51="V"),Prenoms!L$17,NL894)</f>
        <v>0</v>
      </c>
      <c r="BF894" s="391"/>
      <c r="BG894" s="286"/>
      <c r="BH894" s="287">
        <f t="shared" si="1245"/>
        <v>0</v>
      </c>
      <c r="BI894" s="288" t="str">
        <f t="shared" si="1246"/>
        <v/>
      </c>
      <c r="BJ894" s="300">
        <v>0</v>
      </c>
      <c r="BK894" s="301">
        <f t="shared" si="1263"/>
        <v>0</v>
      </c>
      <c r="BL894" s="302">
        <f t="shared" si="1196"/>
        <v>0</v>
      </c>
      <c r="BM894" s="302">
        <f t="shared" si="1197"/>
        <v>0</v>
      </c>
      <c r="BN894" s="302">
        <f>SUM('Heures Pointage'!$OD$31:$OE$31)</f>
        <v>0</v>
      </c>
      <c r="BO894" s="302">
        <f>SUM('Heures et Indemnites'!$OD$31:$OE$31)</f>
        <v>0</v>
      </c>
      <c r="BP894" s="303">
        <f t="shared" si="1198"/>
        <v>0</v>
      </c>
      <c r="BQ894" s="303">
        <f>'Heures Pointage'!$PB$31</f>
        <v>0</v>
      </c>
      <c r="BR894" s="304">
        <f t="shared" ref="BR894" si="1280">$BH$1069</f>
        <v>0</v>
      </c>
      <c r="BS894" s="149">
        <f>Prenoms!$C$17</f>
        <v>0</v>
      </c>
      <c r="BT894" s="180"/>
      <c r="BU894" s="324">
        <f>SUM('Heures et Indemnites'!$OD$31:$OE$31)</f>
        <v>0</v>
      </c>
      <c r="BV894" s="235">
        <f>SUM('Heures et Indemnites'!$OD$6:$OE$31)</f>
        <v>0</v>
      </c>
      <c r="BW894" s="324"/>
      <c r="BX894" s="235"/>
      <c r="BY894" s="319"/>
      <c r="BZ894" s="319"/>
      <c r="CA894" s="319"/>
      <c r="CB894" s="319"/>
      <c r="CC894" s="319"/>
      <c r="CD894" s="319"/>
      <c r="CE894" s="319"/>
      <c r="CF894" s="319"/>
      <c r="CG894" s="319"/>
      <c r="CH894" s="319"/>
      <c r="CI894" s="319"/>
      <c r="CJ894" s="319"/>
      <c r="CK894" s="319"/>
      <c r="CL894" s="319"/>
      <c r="CM894" s="319"/>
      <c r="CN894" s="319"/>
      <c r="CO894" s="319"/>
      <c r="CP894" s="319"/>
      <c r="CQ894" s="319"/>
      <c r="CR894" s="319"/>
      <c r="CS894" s="319"/>
      <c r="CT894" s="319"/>
      <c r="CU894" s="319"/>
      <c r="CV894" s="319"/>
      <c r="CW894" s="319"/>
      <c r="CX894" s="319"/>
      <c r="CY894" s="319"/>
      <c r="CZ894" s="319"/>
      <c r="DA894" s="319"/>
      <c r="DB894" s="319"/>
      <c r="DC894" s="319"/>
      <c r="DD894" s="319"/>
      <c r="DE894" s="319"/>
      <c r="DF894" s="319"/>
      <c r="DG894" s="319"/>
      <c r="DH894" s="319"/>
      <c r="DI894" s="319"/>
      <c r="DJ894" s="319"/>
      <c r="DK894" s="319"/>
      <c r="DL894" s="319"/>
      <c r="DM894" s="319"/>
      <c r="DN894" s="319"/>
      <c r="DO894" s="319"/>
      <c r="DP894" s="319"/>
      <c r="DQ894" s="319"/>
      <c r="DR894" s="319"/>
      <c r="DS894" s="319"/>
      <c r="DT894" s="319"/>
      <c r="DU894" s="319"/>
      <c r="DV894" s="319"/>
      <c r="DW894" s="319"/>
      <c r="DX894" s="319"/>
      <c r="DY894" s="319"/>
      <c r="DZ894" s="319"/>
      <c r="EA894" s="319"/>
      <c r="EB894" s="319"/>
      <c r="EC894" s="319"/>
      <c r="ED894" s="319"/>
      <c r="EE894" s="319"/>
      <c r="EF894" s="319"/>
      <c r="EG894" s="319"/>
      <c r="EH894" s="319"/>
      <c r="EI894" s="319"/>
      <c r="EJ894" s="319"/>
      <c r="EK894" s="319"/>
      <c r="EL894" s="319"/>
      <c r="EM894" s="319"/>
      <c r="EN894" s="319"/>
      <c r="EO894" s="319"/>
      <c r="EP894" s="319"/>
      <c r="EQ894" s="319"/>
      <c r="ER894" s="319"/>
      <c r="ES894" s="319"/>
      <c r="ET894" s="319"/>
      <c r="EU894" s="319"/>
      <c r="EV894" s="319"/>
      <c r="EW894" s="319"/>
      <c r="EX894" s="319"/>
      <c r="EY894" s="319"/>
      <c r="EZ894" s="319"/>
      <c r="FA894" s="319"/>
      <c r="FB894" s="319"/>
      <c r="FC894" s="319"/>
      <c r="FD894" s="319"/>
      <c r="FE894" s="319"/>
      <c r="FF894" s="319"/>
      <c r="FG894" s="319"/>
      <c r="FH894" s="319"/>
      <c r="FI894" s="319"/>
      <c r="FJ894" s="319"/>
      <c r="FK894" s="319"/>
      <c r="FL894" s="319"/>
      <c r="FM894" s="319"/>
      <c r="FN894" s="319"/>
      <c r="FO894" s="319"/>
      <c r="FP894" s="319"/>
      <c r="FQ894" s="319"/>
      <c r="FR894" s="319"/>
      <c r="FS894" s="319"/>
      <c r="FT894" s="319"/>
      <c r="FU894" s="319"/>
      <c r="FV894" s="319"/>
      <c r="FW894" s="319"/>
      <c r="FX894" s="319"/>
      <c r="FY894" s="319"/>
      <c r="FZ894" s="319"/>
      <c r="GA894" s="319"/>
      <c r="GB894" s="319"/>
      <c r="GC894" s="319"/>
      <c r="GD894" s="319"/>
      <c r="GE894" s="319"/>
      <c r="GF894" s="319"/>
      <c r="GG894" s="319"/>
      <c r="GH894" s="319"/>
      <c r="GI894" s="319"/>
      <c r="GJ894" s="319"/>
      <c r="GK894" s="319"/>
      <c r="GL894" s="319"/>
      <c r="GM894" s="319"/>
      <c r="GN894" s="319"/>
      <c r="GO894" s="319"/>
      <c r="GP894" s="319"/>
      <c r="GQ894" s="319"/>
      <c r="GR894" s="319"/>
      <c r="GS894" s="319"/>
      <c r="GT894" s="319"/>
      <c r="GU894" s="319"/>
      <c r="GV894" s="319"/>
      <c r="GW894" s="319"/>
      <c r="GX894" s="319"/>
      <c r="GY894" s="319"/>
      <c r="GZ894" s="319"/>
      <c r="HA894" s="319"/>
      <c r="HB894" s="319"/>
      <c r="HC894" s="319"/>
      <c r="HD894" s="319"/>
      <c r="HE894" s="319"/>
      <c r="HF894" s="319"/>
      <c r="HG894" s="319"/>
      <c r="HH894" s="319"/>
      <c r="HI894" s="319"/>
      <c r="HJ894" s="319"/>
      <c r="HK894" s="319"/>
      <c r="HL894" s="319"/>
      <c r="HM894" s="319"/>
      <c r="HN894" s="319"/>
      <c r="HO894" s="319"/>
      <c r="HP894" s="319"/>
      <c r="HQ894" s="319"/>
      <c r="HR894" s="319"/>
      <c r="HS894" s="319"/>
      <c r="HT894" s="319"/>
      <c r="HU894" s="319"/>
      <c r="HV894" s="319"/>
      <c r="HW894" s="319"/>
      <c r="HX894" s="319"/>
      <c r="HY894" s="319"/>
      <c r="HZ894" s="319"/>
      <c r="IA894" s="319"/>
      <c r="IB894" s="319"/>
      <c r="IC894" s="319"/>
      <c r="ID894" s="319"/>
      <c r="IE894" s="319"/>
      <c r="IF894" s="319"/>
      <c r="IG894" s="319"/>
      <c r="IH894" s="319"/>
      <c r="II894" s="319"/>
      <c r="IJ894" s="319"/>
      <c r="IK894" s="319"/>
      <c r="IL894" s="319"/>
      <c r="IM894" s="319"/>
      <c r="IN894" s="319"/>
      <c r="IO894" s="319"/>
      <c r="IP894" s="319"/>
      <c r="IQ894" s="319"/>
      <c r="IR894" s="319"/>
      <c r="IS894" s="319"/>
      <c r="IT894" s="319"/>
      <c r="IU894" s="319"/>
      <c r="IV894" s="319"/>
      <c r="IW894" s="319"/>
      <c r="IX894" s="319"/>
      <c r="IY894" s="319"/>
      <c r="IZ894" s="319"/>
      <c r="JA894" s="319"/>
      <c r="JB894" s="319"/>
      <c r="JC894" s="319"/>
      <c r="JD894" s="319"/>
      <c r="JE894" s="319"/>
      <c r="JF894" s="319"/>
      <c r="JG894" s="319"/>
      <c r="JH894" s="319"/>
      <c r="JI894" s="319"/>
      <c r="JJ894" s="319"/>
      <c r="JK894" s="319"/>
      <c r="JL894" s="319"/>
      <c r="JM894" s="319"/>
      <c r="JN894" s="319"/>
      <c r="JO894" s="319"/>
      <c r="JP894" s="319"/>
      <c r="JQ894" s="319"/>
      <c r="JR894" s="319"/>
      <c r="JS894" s="319"/>
      <c r="JT894" s="319"/>
      <c r="JU894" s="319"/>
      <c r="JV894" s="319"/>
      <c r="JW894" s="319"/>
      <c r="JX894" s="319"/>
      <c r="JY894" s="319"/>
      <c r="JZ894" s="319"/>
      <c r="KA894" s="319"/>
      <c r="KB894" s="319"/>
      <c r="KC894" s="319"/>
      <c r="KD894" s="319"/>
      <c r="KE894" s="319"/>
      <c r="KF894" s="319"/>
      <c r="KG894" s="319"/>
      <c r="KH894" s="319"/>
      <c r="KI894" s="319"/>
      <c r="KJ894" s="319"/>
      <c r="KK894" s="319"/>
      <c r="KL894" s="319"/>
      <c r="KM894" s="319"/>
      <c r="KN894" s="319"/>
      <c r="KO894" s="319"/>
      <c r="KP894" s="319"/>
      <c r="KQ894" s="319"/>
      <c r="KR894" s="319"/>
      <c r="KS894" s="319"/>
      <c r="KT894" s="319"/>
      <c r="KU894" s="319"/>
      <c r="KV894" s="319"/>
      <c r="KW894" s="319"/>
      <c r="KX894" s="319"/>
      <c r="KY894" s="319"/>
      <c r="KZ894" s="319"/>
      <c r="LA894" s="319"/>
      <c r="LB894" s="319"/>
      <c r="LC894" s="319"/>
      <c r="LD894" s="319"/>
      <c r="LE894" s="319"/>
      <c r="LF894" s="319"/>
      <c r="LG894" s="319"/>
      <c r="LH894" s="319"/>
      <c r="LI894" s="319"/>
      <c r="LJ894" s="319"/>
      <c r="LK894" s="319"/>
      <c r="LL894" s="319"/>
      <c r="LM894" s="319"/>
      <c r="LN894" s="319"/>
      <c r="LO894" s="319"/>
      <c r="LP894" s="319"/>
      <c r="LQ894" s="319"/>
      <c r="LR894" s="319"/>
      <c r="LS894" s="319"/>
      <c r="LT894" s="319"/>
      <c r="LU894" s="319"/>
      <c r="LV894" s="319"/>
      <c r="LW894" s="319"/>
      <c r="LX894" s="319"/>
      <c r="LY894" s="319"/>
      <c r="LZ894" s="319"/>
      <c r="MA894" s="319"/>
      <c r="MB894" s="319"/>
      <c r="MC894" s="319"/>
      <c r="MD894" s="319"/>
      <c r="ME894" s="319"/>
      <c r="MF894" s="319"/>
      <c r="MG894" s="319"/>
      <c r="MH894" s="319"/>
      <c r="MI894" s="319"/>
      <c r="MJ894" s="319"/>
      <c r="MK894" s="319"/>
      <c r="ML894" s="319"/>
      <c r="MM894" s="319"/>
      <c r="MN894" s="319"/>
      <c r="MO894" s="319"/>
      <c r="MP894" s="319"/>
      <c r="MQ894" s="319"/>
      <c r="MS894" s="241"/>
      <c r="MT894" s="373">
        <f t="shared" si="1265"/>
        <v>0</v>
      </c>
      <c r="MU894" s="365">
        <f t="shared" si="1251"/>
        <v>0</v>
      </c>
      <c r="MV894" s="365">
        <f t="shared" si="1252"/>
        <v>0</v>
      </c>
      <c r="MW894" s="365"/>
      <c r="MX894" s="365">
        <f t="shared" si="1253"/>
        <v>0</v>
      </c>
      <c r="MY894" s="365"/>
      <c r="MZ894" s="365">
        <f t="shared" si="1254"/>
        <v>0</v>
      </c>
      <c r="NA894" s="365"/>
      <c r="NB894" s="365">
        <f t="shared" si="1255"/>
        <v>0</v>
      </c>
      <c r="NC894" s="365"/>
      <c r="ND894" s="365">
        <f t="shared" si="1256"/>
        <v>0</v>
      </c>
      <c r="NE894" s="365"/>
      <c r="NF894" s="365">
        <f t="shared" si="1257"/>
        <v>0</v>
      </c>
      <c r="NG894" s="365"/>
      <c r="NH894" s="365">
        <f t="shared" si="1258"/>
        <v>0</v>
      </c>
      <c r="NI894" s="365"/>
      <c r="NJ894" s="365">
        <f t="shared" si="1259"/>
        <v>0</v>
      </c>
      <c r="NK894" s="365"/>
      <c r="NL894" s="365">
        <f t="shared" si="1266"/>
        <v>0</v>
      </c>
      <c r="NM894" s="366"/>
      <c r="NN894" s="370"/>
      <c r="NR894" s="318">
        <f t="shared" si="1260"/>
        <v>0</v>
      </c>
      <c r="NS894" s="318">
        <f t="shared" si="1261"/>
        <v>0</v>
      </c>
      <c r="NT894" s="318">
        <f t="shared" si="1262"/>
        <v>0</v>
      </c>
    </row>
    <row r="895" spans="1:384" s="318" customFormat="1" ht="10.199999999999999" customHeight="1" x14ac:dyDescent="0.3">
      <c r="A895" s="25"/>
      <c r="B895" s="389"/>
      <c r="C895" s="424"/>
      <c r="D895" s="15"/>
      <c r="E895" s="106"/>
      <c r="F895" s="106"/>
      <c r="G895" s="106"/>
      <c r="H895" s="399"/>
      <c r="I895" s="381">
        <f>Prenoms!$B$18</f>
        <v>0</v>
      </c>
      <c r="J895" s="382"/>
      <c r="K895" s="382"/>
      <c r="L895" s="382"/>
      <c r="M895" s="382"/>
      <c r="N895" s="68" t="str">
        <f>IF(NL895&lt;&gt;0,"",IF(Conges!AE52=0,"",Conges!AE52))</f>
        <v/>
      </c>
      <c r="O895" s="69"/>
      <c r="P895" s="70"/>
      <c r="Q895" s="70"/>
      <c r="R895" s="70"/>
      <c r="S895" s="70"/>
      <c r="T895" s="70"/>
      <c r="U895" s="70"/>
      <c r="V895" s="71"/>
      <c r="W895" s="69"/>
      <c r="X895" s="70"/>
      <c r="Y895" s="70"/>
      <c r="Z895" s="70"/>
      <c r="AA895" s="70"/>
      <c r="AB895" s="70"/>
      <c r="AC895" s="70"/>
      <c r="AD895" s="71"/>
      <c r="AE895" s="69"/>
      <c r="AF895" s="70"/>
      <c r="AG895" s="70"/>
      <c r="AH895" s="70"/>
      <c r="AI895" s="70"/>
      <c r="AJ895" s="71"/>
      <c r="AK895" s="69"/>
      <c r="AL895" s="70"/>
      <c r="AM895" s="70"/>
      <c r="AN895" s="70"/>
      <c r="AO895" s="70"/>
      <c r="AP895" s="70"/>
      <c r="AQ895" s="70"/>
      <c r="AR895" s="70"/>
      <c r="AS895" s="70"/>
      <c r="AT895" s="71"/>
      <c r="AU895" s="69"/>
      <c r="AV895" s="70"/>
      <c r="AW895" s="70"/>
      <c r="AX895" s="70"/>
      <c r="AY895" s="70"/>
      <c r="AZ895" s="70"/>
      <c r="BA895" s="70"/>
      <c r="BB895" s="71"/>
      <c r="BC895" s="72">
        <f>IF(NL895&lt;&gt;0,(IF(Conges!AE$52=0,0,3)),0)</f>
        <v>0</v>
      </c>
      <c r="BD895" s="417"/>
      <c r="BE895" s="392">
        <f>IF(OR(Conges!AE$52="A",Conges!AE$52="V"),Prenoms!L$18,NL895)</f>
        <v>0</v>
      </c>
      <c r="BF895" s="393"/>
      <c r="BG895" s="289"/>
      <c r="BH895" s="290">
        <f t="shared" si="1245"/>
        <v>0</v>
      </c>
      <c r="BI895" s="291" t="str">
        <f t="shared" si="1246"/>
        <v/>
      </c>
      <c r="BJ895" s="305">
        <v>0</v>
      </c>
      <c r="BK895" s="306">
        <f t="shared" si="1263"/>
        <v>0</v>
      </c>
      <c r="BL895" s="307">
        <f t="shared" si="1196"/>
        <v>0</v>
      </c>
      <c r="BM895" s="307">
        <f t="shared" si="1197"/>
        <v>0</v>
      </c>
      <c r="BN895" s="307">
        <f>SUM('Heures Pointage'!$PD$31:$PE$31)</f>
        <v>0</v>
      </c>
      <c r="BO895" s="307">
        <f>SUM('Heures et Indemnites'!$PD$31:$PE$31)</f>
        <v>0</v>
      </c>
      <c r="BP895" s="308">
        <f t="shared" si="1198"/>
        <v>0</v>
      </c>
      <c r="BQ895" s="308">
        <f>'Heures Pointage'!$QB$31</f>
        <v>0</v>
      </c>
      <c r="BR895" s="309">
        <f t="shared" ref="BR895" si="1281">$BH$1070</f>
        <v>0</v>
      </c>
      <c r="BS895" s="150">
        <f>Prenoms!$C$18</f>
        <v>0</v>
      </c>
      <c r="BT895" s="153"/>
      <c r="BU895" s="323">
        <f>SUM('Heures et Indemnites'!$PD$31:$PE$31)</f>
        <v>0</v>
      </c>
      <c r="BV895" s="236">
        <f>SUM('Heures et Indemnites'!$PD$6:$PE$31)</f>
        <v>0</v>
      </c>
      <c r="BW895" s="323"/>
      <c r="BX895" s="236"/>
      <c r="BY895" s="319"/>
      <c r="BZ895" s="319"/>
      <c r="CA895" s="319"/>
      <c r="CB895" s="319"/>
      <c r="CC895" s="319"/>
      <c r="CD895" s="319"/>
      <c r="CE895" s="319"/>
      <c r="CF895" s="319"/>
      <c r="CG895" s="319"/>
      <c r="CH895" s="319"/>
      <c r="CI895" s="319"/>
      <c r="CJ895" s="319"/>
      <c r="CK895" s="319"/>
      <c r="CL895" s="319"/>
      <c r="CM895" s="319"/>
      <c r="CN895" s="319"/>
      <c r="CO895" s="319"/>
      <c r="CP895" s="319"/>
      <c r="CQ895" s="319"/>
      <c r="CR895" s="319"/>
      <c r="CS895" s="319"/>
      <c r="CT895" s="319"/>
      <c r="CU895" s="319"/>
      <c r="CV895" s="319"/>
      <c r="CW895" s="319"/>
      <c r="CX895" s="319"/>
      <c r="CY895" s="319"/>
      <c r="CZ895" s="319"/>
      <c r="DA895" s="319"/>
      <c r="DB895" s="319"/>
      <c r="DC895" s="319"/>
      <c r="DD895" s="319"/>
      <c r="DE895" s="319"/>
      <c r="DF895" s="319"/>
      <c r="DG895" s="319"/>
      <c r="DH895" s="319"/>
      <c r="DI895" s="319"/>
      <c r="DJ895" s="319"/>
      <c r="DK895" s="319"/>
      <c r="DL895" s="319"/>
      <c r="DM895" s="319"/>
      <c r="DN895" s="319"/>
      <c r="DO895" s="319"/>
      <c r="DP895" s="319"/>
      <c r="DQ895" s="319"/>
      <c r="DR895" s="319"/>
      <c r="DS895" s="319"/>
      <c r="DT895" s="319"/>
      <c r="DU895" s="319"/>
      <c r="DV895" s="319"/>
      <c r="DW895" s="319"/>
      <c r="DX895" s="319"/>
      <c r="DY895" s="319"/>
      <c r="DZ895" s="319"/>
      <c r="EA895" s="319"/>
      <c r="EB895" s="319"/>
      <c r="EC895" s="319"/>
      <c r="ED895" s="319"/>
      <c r="EE895" s="319"/>
      <c r="EF895" s="319"/>
      <c r="EG895" s="319"/>
      <c r="EH895" s="319"/>
      <c r="EI895" s="319"/>
      <c r="EJ895" s="319"/>
      <c r="EK895" s="319"/>
      <c r="EL895" s="319"/>
      <c r="EM895" s="319"/>
      <c r="EN895" s="319"/>
      <c r="EO895" s="319"/>
      <c r="EP895" s="319"/>
      <c r="EQ895" s="319"/>
      <c r="ER895" s="319"/>
      <c r="ES895" s="319"/>
      <c r="ET895" s="319"/>
      <c r="EU895" s="319"/>
      <c r="EV895" s="319"/>
      <c r="EW895" s="319"/>
      <c r="EX895" s="319"/>
      <c r="EY895" s="319"/>
      <c r="EZ895" s="319"/>
      <c r="FA895" s="319"/>
      <c r="FB895" s="319"/>
      <c r="FC895" s="319"/>
      <c r="FD895" s="319"/>
      <c r="FE895" s="319"/>
      <c r="FF895" s="319"/>
      <c r="FG895" s="319"/>
      <c r="FH895" s="319"/>
      <c r="FI895" s="319"/>
      <c r="FJ895" s="319"/>
      <c r="FK895" s="319"/>
      <c r="FL895" s="319"/>
      <c r="FM895" s="319"/>
      <c r="FN895" s="319"/>
      <c r="FO895" s="319"/>
      <c r="FP895" s="319"/>
      <c r="FQ895" s="319"/>
      <c r="FR895" s="319"/>
      <c r="FS895" s="319"/>
      <c r="FT895" s="319"/>
      <c r="FU895" s="319"/>
      <c r="FV895" s="319"/>
      <c r="FW895" s="319"/>
      <c r="FX895" s="319"/>
      <c r="FY895" s="319"/>
      <c r="FZ895" s="319"/>
      <c r="GA895" s="319"/>
      <c r="GB895" s="319"/>
      <c r="GC895" s="319"/>
      <c r="GD895" s="319"/>
      <c r="GE895" s="319"/>
      <c r="GF895" s="319"/>
      <c r="GG895" s="319"/>
      <c r="GH895" s="319"/>
      <c r="GI895" s="319"/>
      <c r="GJ895" s="319"/>
      <c r="GK895" s="319"/>
      <c r="GL895" s="319"/>
      <c r="GM895" s="319"/>
      <c r="GN895" s="319"/>
      <c r="GO895" s="319"/>
      <c r="GP895" s="319"/>
      <c r="GQ895" s="319"/>
      <c r="GR895" s="319"/>
      <c r="GS895" s="319"/>
      <c r="GT895" s="319"/>
      <c r="GU895" s="319"/>
      <c r="GV895" s="319"/>
      <c r="GW895" s="319"/>
      <c r="GX895" s="319"/>
      <c r="GY895" s="319"/>
      <c r="GZ895" s="319"/>
      <c r="HA895" s="319"/>
      <c r="HB895" s="319"/>
      <c r="HC895" s="319"/>
      <c r="HD895" s="319"/>
      <c r="HE895" s="319"/>
      <c r="HF895" s="319"/>
      <c r="HG895" s="319"/>
      <c r="HH895" s="319"/>
      <c r="HI895" s="319"/>
      <c r="HJ895" s="319"/>
      <c r="HK895" s="319"/>
      <c r="HL895" s="319"/>
      <c r="HM895" s="319"/>
      <c r="HN895" s="319"/>
      <c r="HO895" s="319"/>
      <c r="HP895" s="319"/>
      <c r="HQ895" s="319"/>
      <c r="HR895" s="319"/>
      <c r="HS895" s="319"/>
      <c r="HT895" s="319"/>
      <c r="HU895" s="319"/>
      <c r="HV895" s="319"/>
      <c r="HW895" s="319"/>
      <c r="HX895" s="319"/>
      <c r="HY895" s="319"/>
      <c r="HZ895" s="319"/>
      <c r="IA895" s="319"/>
      <c r="IB895" s="319"/>
      <c r="IC895" s="319"/>
      <c r="ID895" s="319"/>
      <c r="IE895" s="319"/>
      <c r="IF895" s="319"/>
      <c r="IG895" s="319"/>
      <c r="IH895" s="319"/>
      <c r="II895" s="319"/>
      <c r="IJ895" s="319"/>
      <c r="IK895" s="319"/>
      <c r="IL895" s="319"/>
      <c r="IM895" s="319"/>
      <c r="IN895" s="319"/>
      <c r="IO895" s="319"/>
      <c r="IP895" s="319"/>
      <c r="IQ895" s="319"/>
      <c r="IR895" s="319"/>
      <c r="IS895" s="319"/>
      <c r="IT895" s="319"/>
      <c r="IU895" s="319"/>
      <c r="IV895" s="319"/>
      <c r="IW895" s="319"/>
      <c r="IX895" s="319"/>
      <c r="IY895" s="319"/>
      <c r="IZ895" s="319"/>
      <c r="JA895" s="319"/>
      <c r="JB895" s="319"/>
      <c r="JC895" s="319"/>
      <c r="JD895" s="319"/>
      <c r="JE895" s="319"/>
      <c r="JF895" s="319"/>
      <c r="JG895" s="319"/>
      <c r="JH895" s="319"/>
      <c r="JI895" s="319"/>
      <c r="JJ895" s="319"/>
      <c r="JK895" s="319"/>
      <c r="JL895" s="319"/>
      <c r="JM895" s="319"/>
      <c r="JN895" s="319"/>
      <c r="JO895" s="319"/>
      <c r="JP895" s="319"/>
      <c r="JQ895" s="319"/>
      <c r="JR895" s="319"/>
      <c r="JS895" s="319"/>
      <c r="JT895" s="319"/>
      <c r="JU895" s="319"/>
      <c r="JV895" s="319"/>
      <c r="JW895" s="319"/>
      <c r="JX895" s="319"/>
      <c r="JY895" s="319"/>
      <c r="JZ895" s="319"/>
      <c r="KA895" s="319"/>
      <c r="KB895" s="319"/>
      <c r="KC895" s="319"/>
      <c r="KD895" s="319"/>
      <c r="KE895" s="319"/>
      <c r="KF895" s="319"/>
      <c r="KG895" s="319"/>
      <c r="KH895" s="319"/>
      <c r="KI895" s="319"/>
      <c r="KJ895" s="319"/>
      <c r="KK895" s="319"/>
      <c r="KL895" s="319"/>
      <c r="KM895" s="319"/>
      <c r="KN895" s="319"/>
      <c r="KO895" s="319"/>
      <c r="KP895" s="319"/>
      <c r="KQ895" s="319"/>
      <c r="KR895" s="319"/>
      <c r="KS895" s="319"/>
      <c r="KT895" s="319"/>
      <c r="KU895" s="319"/>
      <c r="KV895" s="319"/>
      <c r="KW895" s="319"/>
      <c r="KX895" s="319"/>
      <c r="KY895" s="319"/>
      <c r="KZ895" s="319"/>
      <c r="LA895" s="319"/>
      <c r="LB895" s="319"/>
      <c r="LC895" s="319"/>
      <c r="LD895" s="319"/>
      <c r="LE895" s="319"/>
      <c r="LF895" s="319"/>
      <c r="LG895" s="319"/>
      <c r="LH895" s="319"/>
      <c r="LI895" s="319"/>
      <c r="LJ895" s="319"/>
      <c r="LK895" s="319"/>
      <c r="LL895" s="319"/>
      <c r="LM895" s="319"/>
      <c r="LN895" s="319"/>
      <c r="LO895" s="319"/>
      <c r="LP895" s="319"/>
      <c r="LQ895" s="319"/>
      <c r="LR895" s="319"/>
      <c r="LS895" s="319"/>
      <c r="LT895" s="319"/>
      <c r="LU895" s="319"/>
      <c r="LV895" s="319"/>
      <c r="LW895" s="319"/>
      <c r="LX895" s="319"/>
      <c r="LY895" s="319"/>
      <c r="LZ895" s="319"/>
      <c r="MA895" s="319"/>
      <c r="MB895" s="319"/>
      <c r="MC895" s="319"/>
      <c r="MD895" s="319"/>
      <c r="ME895" s="319"/>
      <c r="MF895" s="319"/>
      <c r="MG895" s="319"/>
      <c r="MH895" s="319"/>
      <c r="MI895" s="319"/>
      <c r="MJ895" s="319"/>
      <c r="MK895" s="319"/>
      <c r="ML895" s="319"/>
      <c r="MM895" s="319"/>
      <c r="MN895" s="319"/>
      <c r="MO895" s="319"/>
      <c r="MP895" s="319"/>
      <c r="MQ895" s="319"/>
      <c r="MS895" s="241"/>
      <c r="MT895" s="362">
        <f t="shared" si="1265"/>
        <v>0</v>
      </c>
      <c r="MU895" s="363">
        <f t="shared" ref="MU895:MU908" si="1282">(COUNTA($O895:$BB895))/2</f>
        <v>0</v>
      </c>
      <c r="MV895" s="363">
        <f t="shared" si="1252"/>
        <v>0</v>
      </c>
      <c r="MW895" s="363"/>
      <c r="MX895" s="363">
        <f t="shared" si="1253"/>
        <v>0</v>
      </c>
      <c r="MY895" s="363"/>
      <c r="MZ895" s="363">
        <f t="shared" si="1254"/>
        <v>0</v>
      </c>
      <c r="NA895" s="363"/>
      <c r="NB895" s="363">
        <f t="shared" si="1255"/>
        <v>0</v>
      </c>
      <c r="NC895" s="363"/>
      <c r="ND895" s="363">
        <f t="shared" si="1256"/>
        <v>0</v>
      </c>
      <c r="NE895" s="363"/>
      <c r="NF895" s="363">
        <f t="shared" si="1257"/>
        <v>0</v>
      </c>
      <c r="NG895" s="363"/>
      <c r="NH895" s="363">
        <f t="shared" si="1258"/>
        <v>0</v>
      </c>
      <c r="NI895" s="363"/>
      <c r="NJ895" s="363">
        <f t="shared" si="1259"/>
        <v>0</v>
      </c>
      <c r="NK895" s="363"/>
      <c r="NL895" s="363">
        <f t="shared" si="1266"/>
        <v>0</v>
      </c>
      <c r="NM895" s="364"/>
      <c r="NN895" s="370"/>
      <c r="NR895" s="318">
        <f t="shared" si="1260"/>
        <v>0</v>
      </c>
      <c r="NS895" s="318">
        <f t="shared" si="1261"/>
        <v>0</v>
      </c>
      <c r="NT895" s="318">
        <f t="shared" si="1262"/>
        <v>0</v>
      </c>
    </row>
    <row r="896" spans="1:384" s="318" customFormat="1" ht="10.199999999999999" customHeight="1" x14ac:dyDescent="0.3">
      <c r="A896" s="25"/>
      <c r="B896" s="389"/>
      <c r="C896" s="424"/>
      <c r="D896" s="15"/>
      <c r="E896" s="106"/>
      <c r="F896" s="106"/>
      <c r="G896" s="106"/>
      <c r="H896" s="399"/>
      <c r="I896" s="394">
        <f>Prenoms!$B$19</f>
        <v>0</v>
      </c>
      <c r="J896" s="395"/>
      <c r="K896" s="395"/>
      <c r="L896" s="395"/>
      <c r="M896" s="395"/>
      <c r="N896" s="81" t="str">
        <f>IF(NL896&lt;&gt;0,"",IF(Conges!AE53=0,"",Conges!AE53))</f>
        <v/>
      </c>
      <c r="O896" s="82"/>
      <c r="P896" s="83"/>
      <c r="Q896" s="83"/>
      <c r="R896" s="83"/>
      <c r="S896" s="83"/>
      <c r="T896" s="83"/>
      <c r="U896" s="83"/>
      <c r="V896" s="84"/>
      <c r="W896" s="82"/>
      <c r="X896" s="83"/>
      <c r="Y896" s="83"/>
      <c r="Z896" s="83"/>
      <c r="AA896" s="83"/>
      <c r="AB896" s="83"/>
      <c r="AC896" s="83"/>
      <c r="AD896" s="84"/>
      <c r="AE896" s="82"/>
      <c r="AF896" s="83"/>
      <c r="AG896" s="83"/>
      <c r="AH896" s="83"/>
      <c r="AI896" s="83"/>
      <c r="AJ896" s="84"/>
      <c r="AK896" s="82"/>
      <c r="AL896" s="83"/>
      <c r="AM896" s="83"/>
      <c r="AN896" s="83"/>
      <c r="AO896" s="83"/>
      <c r="AP896" s="83"/>
      <c r="AQ896" s="83"/>
      <c r="AR896" s="83"/>
      <c r="AS896" s="83"/>
      <c r="AT896" s="84"/>
      <c r="AU896" s="82"/>
      <c r="AV896" s="83"/>
      <c r="AW896" s="83"/>
      <c r="AX896" s="83"/>
      <c r="AY896" s="83"/>
      <c r="AZ896" s="83"/>
      <c r="BA896" s="83"/>
      <c r="BB896" s="84"/>
      <c r="BC896" s="85">
        <f>IF(NL896&lt;&gt;0,(IF(Conges!AE$53=0,0,3)),0)</f>
        <v>0</v>
      </c>
      <c r="BD896" s="417"/>
      <c r="BE896" s="390">
        <f>IF(OR(Conges!AE$53="A",Conges!AE$53="V"),Prenoms!L$19,NL896)</f>
        <v>0</v>
      </c>
      <c r="BF896" s="391"/>
      <c r="BG896" s="286"/>
      <c r="BH896" s="287">
        <f t="shared" si="1245"/>
        <v>0</v>
      </c>
      <c r="BI896" s="288" t="str">
        <f t="shared" si="1246"/>
        <v/>
      </c>
      <c r="BJ896" s="300">
        <v>0</v>
      </c>
      <c r="BK896" s="301">
        <f t="shared" si="1263"/>
        <v>0</v>
      </c>
      <c r="BL896" s="302">
        <f t="shared" si="1196"/>
        <v>0</v>
      </c>
      <c r="BM896" s="302">
        <f t="shared" si="1197"/>
        <v>0</v>
      </c>
      <c r="BN896" s="302">
        <f>SUM('Heures Pointage'!$QD$31:$QE$31)</f>
        <v>0</v>
      </c>
      <c r="BO896" s="302">
        <f>SUM('Heures et Indemnites'!$QD$31:$QE$31)</f>
        <v>0</v>
      </c>
      <c r="BP896" s="303">
        <f t="shared" si="1198"/>
        <v>0</v>
      </c>
      <c r="BQ896" s="303">
        <f>'Heures Pointage'!$RB$31</f>
        <v>0</v>
      </c>
      <c r="BR896" s="304">
        <f t="shared" ref="BR896" si="1283">$BH$1071</f>
        <v>0</v>
      </c>
      <c r="BS896" s="149">
        <f>Prenoms!$C$19</f>
        <v>0</v>
      </c>
      <c r="BT896" s="180"/>
      <c r="BU896" s="324">
        <f>SUM('Heures et Indemnites'!$QD$31:$QE$31)</f>
        <v>0</v>
      </c>
      <c r="BV896" s="235">
        <f>SUM('Heures et Indemnites'!$QD$6:$QE$31)</f>
        <v>0</v>
      </c>
      <c r="BW896" s="324"/>
      <c r="BX896" s="235"/>
      <c r="BY896" s="319"/>
      <c r="BZ896" s="319"/>
      <c r="CA896" s="319"/>
      <c r="CB896" s="319"/>
      <c r="CC896" s="319"/>
      <c r="CD896" s="319"/>
      <c r="CE896" s="319"/>
      <c r="CF896" s="319"/>
      <c r="CG896" s="319"/>
      <c r="CH896" s="319"/>
      <c r="CI896" s="319"/>
      <c r="CJ896" s="319"/>
      <c r="CK896" s="319"/>
      <c r="CL896" s="319"/>
      <c r="CM896" s="319"/>
      <c r="CN896" s="319"/>
      <c r="CO896" s="319"/>
      <c r="CP896" s="319"/>
      <c r="CQ896" s="319"/>
      <c r="CR896" s="319"/>
      <c r="CS896" s="319"/>
      <c r="CT896" s="319"/>
      <c r="CU896" s="319"/>
      <c r="CV896" s="319"/>
      <c r="CW896" s="319"/>
      <c r="CX896" s="319"/>
      <c r="CY896" s="319"/>
      <c r="CZ896" s="319"/>
      <c r="DA896" s="319"/>
      <c r="DB896" s="319"/>
      <c r="DC896" s="319"/>
      <c r="DD896" s="319"/>
      <c r="DE896" s="319"/>
      <c r="DF896" s="319"/>
      <c r="DG896" s="319"/>
      <c r="DH896" s="319"/>
      <c r="DI896" s="319"/>
      <c r="DJ896" s="319"/>
      <c r="DK896" s="319"/>
      <c r="DL896" s="319"/>
      <c r="DM896" s="319"/>
      <c r="DN896" s="319"/>
      <c r="DO896" s="319"/>
      <c r="DP896" s="319"/>
      <c r="DQ896" s="319"/>
      <c r="DR896" s="319"/>
      <c r="DS896" s="319"/>
      <c r="DT896" s="319"/>
      <c r="DU896" s="319"/>
      <c r="DV896" s="319"/>
      <c r="DW896" s="319"/>
      <c r="DX896" s="319"/>
      <c r="DY896" s="319"/>
      <c r="DZ896" s="319"/>
      <c r="EA896" s="319"/>
      <c r="EB896" s="319"/>
      <c r="EC896" s="319"/>
      <c r="ED896" s="319"/>
      <c r="EE896" s="319"/>
      <c r="EF896" s="319"/>
      <c r="EG896" s="319"/>
      <c r="EH896" s="319"/>
      <c r="EI896" s="319"/>
      <c r="EJ896" s="319"/>
      <c r="EK896" s="319"/>
      <c r="EL896" s="319"/>
      <c r="EM896" s="319"/>
      <c r="EN896" s="319"/>
      <c r="EO896" s="319"/>
      <c r="EP896" s="319"/>
      <c r="EQ896" s="319"/>
      <c r="ER896" s="319"/>
      <c r="ES896" s="319"/>
      <c r="ET896" s="319"/>
      <c r="EU896" s="319"/>
      <c r="EV896" s="319"/>
      <c r="EW896" s="319"/>
      <c r="EX896" s="319"/>
      <c r="EY896" s="319"/>
      <c r="EZ896" s="319"/>
      <c r="FA896" s="319"/>
      <c r="FB896" s="319"/>
      <c r="FC896" s="319"/>
      <c r="FD896" s="319"/>
      <c r="FE896" s="319"/>
      <c r="FF896" s="319"/>
      <c r="FG896" s="319"/>
      <c r="FH896" s="319"/>
      <c r="FI896" s="319"/>
      <c r="FJ896" s="319"/>
      <c r="FK896" s="319"/>
      <c r="FL896" s="319"/>
      <c r="FM896" s="319"/>
      <c r="FN896" s="319"/>
      <c r="FO896" s="319"/>
      <c r="FP896" s="319"/>
      <c r="FQ896" s="319"/>
      <c r="FR896" s="319"/>
      <c r="FS896" s="319"/>
      <c r="FT896" s="319"/>
      <c r="FU896" s="319"/>
      <c r="FV896" s="319"/>
      <c r="FW896" s="319"/>
      <c r="FX896" s="319"/>
      <c r="FY896" s="319"/>
      <c r="FZ896" s="319"/>
      <c r="GA896" s="319"/>
      <c r="GB896" s="319"/>
      <c r="GC896" s="319"/>
      <c r="GD896" s="319"/>
      <c r="GE896" s="319"/>
      <c r="GF896" s="319"/>
      <c r="GG896" s="319"/>
      <c r="GH896" s="319"/>
      <c r="GI896" s="319"/>
      <c r="GJ896" s="319"/>
      <c r="GK896" s="319"/>
      <c r="GL896" s="319"/>
      <c r="GM896" s="319"/>
      <c r="GN896" s="319"/>
      <c r="GO896" s="319"/>
      <c r="GP896" s="319"/>
      <c r="GQ896" s="319"/>
      <c r="GR896" s="319"/>
      <c r="GS896" s="319"/>
      <c r="GT896" s="319"/>
      <c r="GU896" s="319"/>
      <c r="GV896" s="319"/>
      <c r="GW896" s="319"/>
      <c r="GX896" s="319"/>
      <c r="GY896" s="319"/>
      <c r="GZ896" s="319"/>
      <c r="HA896" s="319"/>
      <c r="HB896" s="319"/>
      <c r="HC896" s="319"/>
      <c r="HD896" s="319"/>
      <c r="HE896" s="319"/>
      <c r="HF896" s="319"/>
      <c r="HG896" s="319"/>
      <c r="HH896" s="319"/>
      <c r="HI896" s="319"/>
      <c r="HJ896" s="319"/>
      <c r="HK896" s="319"/>
      <c r="HL896" s="319"/>
      <c r="HM896" s="319"/>
      <c r="HN896" s="319"/>
      <c r="HO896" s="319"/>
      <c r="HP896" s="319"/>
      <c r="HQ896" s="319"/>
      <c r="HR896" s="319"/>
      <c r="HS896" s="319"/>
      <c r="HT896" s="319"/>
      <c r="HU896" s="319"/>
      <c r="HV896" s="319"/>
      <c r="HW896" s="319"/>
      <c r="HX896" s="319"/>
      <c r="HY896" s="319"/>
      <c r="HZ896" s="319"/>
      <c r="IA896" s="319"/>
      <c r="IB896" s="319"/>
      <c r="IC896" s="319"/>
      <c r="ID896" s="319"/>
      <c r="IE896" s="319"/>
      <c r="IF896" s="319"/>
      <c r="IG896" s="319"/>
      <c r="IH896" s="319"/>
      <c r="II896" s="319"/>
      <c r="IJ896" s="319"/>
      <c r="IK896" s="319"/>
      <c r="IL896" s="319"/>
      <c r="IM896" s="319"/>
      <c r="IN896" s="319"/>
      <c r="IO896" s="319"/>
      <c r="IP896" s="319"/>
      <c r="IQ896" s="319"/>
      <c r="IR896" s="319"/>
      <c r="IS896" s="319"/>
      <c r="IT896" s="319"/>
      <c r="IU896" s="319"/>
      <c r="IV896" s="319"/>
      <c r="IW896" s="319"/>
      <c r="IX896" s="319"/>
      <c r="IY896" s="319"/>
      <c r="IZ896" s="319"/>
      <c r="JA896" s="319"/>
      <c r="JB896" s="319"/>
      <c r="JC896" s="319"/>
      <c r="JD896" s="319"/>
      <c r="JE896" s="319"/>
      <c r="JF896" s="319"/>
      <c r="JG896" s="319"/>
      <c r="JH896" s="319"/>
      <c r="JI896" s="319"/>
      <c r="JJ896" s="319"/>
      <c r="JK896" s="319"/>
      <c r="JL896" s="319"/>
      <c r="JM896" s="319"/>
      <c r="JN896" s="319"/>
      <c r="JO896" s="319"/>
      <c r="JP896" s="319"/>
      <c r="JQ896" s="319"/>
      <c r="JR896" s="319"/>
      <c r="JS896" s="319"/>
      <c r="JT896" s="319"/>
      <c r="JU896" s="319"/>
      <c r="JV896" s="319"/>
      <c r="JW896" s="319"/>
      <c r="JX896" s="319"/>
      <c r="JY896" s="319"/>
      <c r="JZ896" s="319"/>
      <c r="KA896" s="319"/>
      <c r="KB896" s="319"/>
      <c r="KC896" s="319"/>
      <c r="KD896" s="319"/>
      <c r="KE896" s="319"/>
      <c r="KF896" s="319"/>
      <c r="KG896" s="319"/>
      <c r="KH896" s="319"/>
      <c r="KI896" s="319"/>
      <c r="KJ896" s="319"/>
      <c r="KK896" s="319"/>
      <c r="KL896" s="319"/>
      <c r="KM896" s="319"/>
      <c r="KN896" s="319"/>
      <c r="KO896" s="319"/>
      <c r="KP896" s="319"/>
      <c r="KQ896" s="319"/>
      <c r="KR896" s="319"/>
      <c r="KS896" s="319"/>
      <c r="KT896" s="319"/>
      <c r="KU896" s="319"/>
      <c r="KV896" s="319"/>
      <c r="KW896" s="319"/>
      <c r="KX896" s="319"/>
      <c r="KY896" s="319"/>
      <c r="KZ896" s="319"/>
      <c r="LA896" s="319"/>
      <c r="LB896" s="319"/>
      <c r="LC896" s="319"/>
      <c r="LD896" s="319"/>
      <c r="LE896" s="319"/>
      <c r="LF896" s="319"/>
      <c r="LG896" s="319"/>
      <c r="LH896" s="319"/>
      <c r="LI896" s="319"/>
      <c r="LJ896" s="319"/>
      <c r="LK896" s="319"/>
      <c r="LL896" s="319"/>
      <c r="LM896" s="319"/>
      <c r="LN896" s="319"/>
      <c r="LO896" s="319"/>
      <c r="LP896" s="319"/>
      <c r="LQ896" s="319"/>
      <c r="LR896" s="319"/>
      <c r="LS896" s="319"/>
      <c r="LT896" s="319"/>
      <c r="LU896" s="319"/>
      <c r="LV896" s="319"/>
      <c r="LW896" s="319"/>
      <c r="LX896" s="319"/>
      <c r="LY896" s="319"/>
      <c r="LZ896" s="319"/>
      <c r="MA896" s="319"/>
      <c r="MB896" s="319"/>
      <c r="MC896" s="319"/>
      <c r="MD896" s="319"/>
      <c r="ME896" s="319"/>
      <c r="MF896" s="319"/>
      <c r="MG896" s="319"/>
      <c r="MH896" s="319"/>
      <c r="MI896" s="319"/>
      <c r="MJ896" s="319"/>
      <c r="MK896" s="319"/>
      <c r="ML896" s="319"/>
      <c r="MM896" s="319"/>
      <c r="MN896" s="319"/>
      <c r="MO896" s="319"/>
      <c r="MP896" s="319"/>
      <c r="MQ896" s="319"/>
      <c r="MS896" s="241"/>
      <c r="MT896" s="373">
        <f t="shared" si="1265"/>
        <v>0</v>
      </c>
      <c r="MU896" s="365">
        <f t="shared" si="1282"/>
        <v>0</v>
      </c>
      <c r="MV896" s="365">
        <f t="shared" si="1252"/>
        <v>0</v>
      </c>
      <c r="MW896" s="365"/>
      <c r="MX896" s="365">
        <f t="shared" si="1253"/>
        <v>0</v>
      </c>
      <c r="MY896" s="365"/>
      <c r="MZ896" s="365">
        <f t="shared" si="1254"/>
        <v>0</v>
      </c>
      <c r="NA896" s="365"/>
      <c r="NB896" s="365">
        <f t="shared" si="1255"/>
        <v>0</v>
      </c>
      <c r="NC896" s="365"/>
      <c r="ND896" s="365">
        <f t="shared" si="1256"/>
        <v>0</v>
      </c>
      <c r="NE896" s="365"/>
      <c r="NF896" s="365">
        <f t="shared" si="1257"/>
        <v>0</v>
      </c>
      <c r="NG896" s="365"/>
      <c r="NH896" s="365">
        <f t="shared" si="1258"/>
        <v>0</v>
      </c>
      <c r="NI896" s="365"/>
      <c r="NJ896" s="365">
        <f t="shared" si="1259"/>
        <v>0</v>
      </c>
      <c r="NK896" s="365"/>
      <c r="NL896" s="365">
        <f t="shared" si="1266"/>
        <v>0</v>
      </c>
      <c r="NM896" s="366"/>
      <c r="NN896" s="370"/>
      <c r="NR896" s="318">
        <f t="shared" si="1260"/>
        <v>0</v>
      </c>
      <c r="NS896" s="318">
        <f t="shared" si="1261"/>
        <v>0</v>
      </c>
      <c r="NT896" s="318">
        <f t="shared" si="1262"/>
        <v>0</v>
      </c>
    </row>
    <row r="897" spans="1:384" s="318" customFormat="1" ht="10.199999999999999" customHeight="1" x14ac:dyDescent="0.3">
      <c r="A897" s="25"/>
      <c r="B897" s="389"/>
      <c r="C897" s="424"/>
      <c r="D897" s="15"/>
      <c r="E897" s="106"/>
      <c r="F897" s="106"/>
      <c r="G897" s="106"/>
      <c r="H897" s="399"/>
      <c r="I897" s="381">
        <f>Prenoms!$B$20</f>
        <v>0</v>
      </c>
      <c r="J897" s="382"/>
      <c r="K897" s="382"/>
      <c r="L897" s="382"/>
      <c r="M897" s="382"/>
      <c r="N897" s="68" t="str">
        <f>IF(NL897&lt;&gt;0,"",IF(Conges!AE54=0,"",Conges!AE54))</f>
        <v/>
      </c>
      <c r="O897" s="69"/>
      <c r="P897" s="70"/>
      <c r="Q897" s="70"/>
      <c r="R897" s="70"/>
      <c r="S897" s="70"/>
      <c r="T897" s="70"/>
      <c r="U897" s="70"/>
      <c r="V897" s="71"/>
      <c r="W897" s="69"/>
      <c r="X897" s="70"/>
      <c r="Y897" s="70"/>
      <c r="Z897" s="70"/>
      <c r="AA897" s="70"/>
      <c r="AB897" s="70"/>
      <c r="AC897" s="70"/>
      <c r="AD897" s="71"/>
      <c r="AE897" s="69"/>
      <c r="AF897" s="70"/>
      <c r="AG897" s="70"/>
      <c r="AH897" s="70"/>
      <c r="AI897" s="70"/>
      <c r="AJ897" s="71"/>
      <c r="AK897" s="69"/>
      <c r="AL897" s="70"/>
      <c r="AM897" s="70"/>
      <c r="AN897" s="70"/>
      <c r="AO897" s="70"/>
      <c r="AP897" s="70"/>
      <c r="AQ897" s="70"/>
      <c r="AR897" s="70"/>
      <c r="AS897" s="70"/>
      <c r="AT897" s="71"/>
      <c r="AU897" s="69"/>
      <c r="AV897" s="70"/>
      <c r="AW897" s="70"/>
      <c r="AX897" s="70"/>
      <c r="AY897" s="70"/>
      <c r="AZ897" s="70"/>
      <c r="BA897" s="70"/>
      <c r="BB897" s="71"/>
      <c r="BC897" s="72">
        <f>IF(NL897&lt;&gt;0,(IF(Conges!AE$54=0,0,3)),0)</f>
        <v>0</v>
      </c>
      <c r="BD897" s="417"/>
      <c r="BE897" s="392">
        <f>IF(OR(Conges!AE$54="A",Conges!AE$54="V"),Prenoms!L$20,NL897)</f>
        <v>0</v>
      </c>
      <c r="BF897" s="393"/>
      <c r="BG897" s="289"/>
      <c r="BH897" s="290">
        <f t="shared" si="1245"/>
        <v>0</v>
      </c>
      <c r="BI897" s="291" t="str">
        <f t="shared" si="1246"/>
        <v/>
      </c>
      <c r="BJ897" s="305">
        <v>0</v>
      </c>
      <c r="BK897" s="306">
        <f t="shared" si="1263"/>
        <v>0</v>
      </c>
      <c r="BL897" s="307">
        <f t="shared" si="1196"/>
        <v>0</v>
      </c>
      <c r="BM897" s="307">
        <f t="shared" si="1197"/>
        <v>0</v>
      </c>
      <c r="BN897" s="307">
        <f>SUM('Heures Pointage'!$RD$31:$RE$31)</f>
        <v>0</v>
      </c>
      <c r="BO897" s="307">
        <f>SUM('Heures et Indemnites'!$RD$31:$RE$31)</f>
        <v>0</v>
      </c>
      <c r="BP897" s="308">
        <f t="shared" si="1198"/>
        <v>0</v>
      </c>
      <c r="BQ897" s="308">
        <f>'Heures Pointage'!$SB$31</f>
        <v>0</v>
      </c>
      <c r="BR897" s="309">
        <f t="shared" ref="BR897" si="1284">$BH$1072</f>
        <v>0</v>
      </c>
      <c r="BS897" s="150">
        <f>Prenoms!$C$20</f>
        <v>0</v>
      </c>
      <c r="BT897" s="153"/>
      <c r="BU897" s="323">
        <f>SUM('Heures et Indemnites'!$RD$31:$RE$31)</f>
        <v>0</v>
      </c>
      <c r="BV897" s="236">
        <f>SUM('Heures et Indemnites'!$RD$6:$RE$31)</f>
        <v>0</v>
      </c>
      <c r="BW897" s="323"/>
      <c r="BX897" s="236"/>
      <c r="BY897" s="319"/>
      <c r="BZ897" s="319"/>
      <c r="CA897" s="319"/>
      <c r="CB897" s="319"/>
      <c r="CC897" s="319"/>
      <c r="CD897" s="319"/>
      <c r="CE897" s="319"/>
      <c r="CF897" s="319"/>
      <c r="CG897" s="319"/>
      <c r="CH897" s="319"/>
      <c r="CI897" s="319"/>
      <c r="CJ897" s="319"/>
      <c r="CK897" s="319"/>
      <c r="CL897" s="319"/>
      <c r="CM897" s="319"/>
      <c r="CN897" s="319"/>
      <c r="CO897" s="319"/>
      <c r="CP897" s="319"/>
      <c r="CQ897" s="319"/>
      <c r="CR897" s="319"/>
      <c r="CS897" s="319"/>
      <c r="CT897" s="319"/>
      <c r="CU897" s="319"/>
      <c r="CV897" s="319"/>
      <c r="CW897" s="319"/>
      <c r="CX897" s="319"/>
      <c r="CY897" s="319"/>
      <c r="CZ897" s="319"/>
      <c r="DA897" s="319"/>
      <c r="DB897" s="319"/>
      <c r="DC897" s="319"/>
      <c r="DD897" s="319"/>
      <c r="DE897" s="319"/>
      <c r="DF897" s="319"/>
      <c r="DG897" s="319"/>
      <c r="DH897" s="319"/>
      <c r="DI897" s="319"/>
      <c r="DJ897" s="319"/>
      <c r="DK897" s="319"/>
      <c r="DL897" s="319"/>
      <c r="DM897" s="319"/>
      <c r="DN897" s="319"/>
      <c r="DO897" s="319"/>
      <c r="DP897" s="319"/>
      <c r="DQ897" s="319"/>
      <c r="DR897" s="319"/>
      <c r="DS897" s="319"/>
      <c r="DT897" s="319"/>
      <c r="DU897" s="319"/>
      <c r="DV897" s="319"/>
      <c r="DW897" s="319"/>
      <c r="DX897" s="319"/>
      <c r="DY897" s="319"/>
      <c r="DZ897" s="319"/>
      <c r="EA897" s="319"/>
      <c r="EB897" s="319"/>
      <c r="EC897" s="319"/>
      <c r="ED897" s="319"/>
      <c r="EE897" s="319"/>
      <c r="EF897" s="319"/>
      <c r="EG897" s="319"/>
      <c r="EH897" s="319"/>
      <c r="EI897" s="319"/>
      <c r="EJ897" s="319"/>
      <c r="EK897" s="319"/>
      <c r="EL897" s="319"/>
      <c r="EM897" s="319"/>
      <c r="EN897" s="319"/>
      <c r="EO897" s="319"/>
      <c r="EP897" s="319"/>
      <c r="EQ897" s="319"/>
      <c r="ER897" s="319"/>
      <c r="ES897" s="319"/>
      <c r="ET897" s="319"/>
      <c r="EU897" s="319"/>
      <c r="EV897" s="319"/>
      <c r="EW897" s="319"/>
      <c r="EX897" s="319"/>
      <c r="EY897" s="319"/>
      <c r="EZ897" s="319"/>
      <c r="FA897" s="319"/>
      <c r="FB897" s="319"/>
      <c r="FC897" s="319"/>
      <c r="FD897" s="319"/>
      <c r="FE897" s="319"/>
      <c r="FF897" s="319"/>
      <c r="FG897" s="319"/>
      <c r="FH897" s="319"/>
      <c r="FI897" s="319"/>
      <c r="FJ897" s="319"/>
      <c r="FK897" s="319"/>
      <c r="FL897" s="319"/>
      <c r="FM897" s="319"/>
      <c r="FN897" s="319"/>
      <c r="FO897" s="319"/>
      <c r="FP897" s="319"/>
      <c r="FQ897" s="319"/>
      <c r="FR897" s="319"/>
      <c r="FS897" s="319"/>
      <c r="FT897" s="319"/>
      <c r="FU897" s="319"/>
      <c r="FV897" s="319"/>
      <c r="FW897" s="319"/>
      <c r="FX897" s="319"/>
      <c r="FY897" s="319"/>
      <c r="FZ897" s="319"/>
      <c r="GA897" s="319"/>
      <c r="GB897" s="319"/>
      <c r="GC897" s="319"/>
      <c r="GD897" s="319"/>
      <c r="GE897" s="319"/>
      <c r="GF897" s="319"/>
      <c r="GG897" s="319"/>
      <c r="GH897" s="319"/>
      <c r="GI897" s="319"/>
      <c r="GJ897" s="319"/>
      <c r="GK897" s="319"/>
      <c r="GL897" s="319"/>
      <c r="GM897" s="319"/>
      <c r="GN897" s="319"/>
      <c r="GO897" s="319"/>
      <c r="GP897" s="319"/>
      <c r="GQ897" s="319"/>
      <c r="GR897" s="319"/>
      <c r="GS897" s="319"/>
      <c r="GT897" s="319"/>
      <c r="GU897" s="319"/>
      <c r="GV897" s="319"/>
      <c r="GW897" s="319"/>
      <c r="GX897" s="319"/>
      <c r="GY897" s="319"/>
      <c r="GZ897" s="319"/>
      <c r="HA897" s="319"/>
      <c r="HB897" s="319"/>
      <c r="HC897" s="319"/>
      <c r="HD897" s="319"/>
      <c r="HE897" s="319"/>
      <c r="HF897" s="319"/>
      <c r="HG897" s="319"/>
      <c r="HH897" s="319"/>
      <c r="HI897" s="319"/>
      <c r="HJ897" s="319"/>
      <c r="HK897" s="319"/>
      <c r="HL897" s="319"/>
      <c r="HM897" s="319"/>
      <c r="HN897" s="319"/>
      <c r="HO897" s="319"/>
      <c r="HP897" s="319"/>
      <c r="HQ897" s="319"/>
      <c r="HR897" s="319"/>
      <c r="HS897" s="319"/>
      <c r="HT897" s="319"/>
      <c r="HU897" s="319"/>
      <c r="HV897" s="319"/>
      <c r="HW897" s="319"/>
      <c r="HX897" s="319"/>
      <c r="HY897" s="319"/>
      <c r="HZ897" s="319"/>
      <c r="IA897" s="319"/>
      <c r="IB897" s="319"/>
      <c r="IC897" s="319"/>
      <c r="ID897" s="319"/>
      <c r="IE897" s="319"/>
      <c r="IF897" s="319"/>
      <c r="IG897" s="319"/>
      <c r="IH897" s="319"/>
      <c r="II897" s="319"/>
      <c r="IJ897" s="319"/>
      <c r="IK897" s="319"/>
      <c r="IL897" s="319"/>
      <c r="IM897" s="319"/>
      <c r="IN897" s="319"/>
      <c r="IO897" s="319"/>
      <c r="IP897" s="319"/>
      <c r="IQ897" s="319"/>
      <c r="IR897" s="319"/>
      <c r="IS897" s="319"/>
      <c r="IT897" s="319"/>
      <c r="IU897" s="319"/>
      <c r="IV897" s="319"/>
      <c r="IW897" s="319"/>
      <c r="IX897" s="319"/>
      <c r="IY897" s="319"/>
      <c r="IZ897" s="319"/>
      <c r="JA897" s="319"/>
      <c r="JB897" s="319"/>
      <c r="JC897" s="319"/>
      <c r="JD897" s="319"/>
      <c r="JE897" s="319"/>
      <c r="JF897" s="319"/>
      <c r="JG897" s="319"/>
      <c r="JH897" s="319"/>
      <c r="JI897" s="319"/>
      <c r="JJ897" s="319"/>
      <c r="JK897" s="319"/>
      <c r="JL897" s="319"/>
      <c r="JM897" s="319"/>
      <c r="JN897" s="319"/>
      <c r="JO897" s="319"/>
      <c r="JP897" s="319"/>
      <c r="JQ897" s="319"/>
      <c r="JR897" s="319"/>
      <c r="JS897" s="319"/>
      <c r="JT897" s="319"/>
      <c r="JU897" s="319"/>
      <c r="JV897" s="319"/>
      <c r="JW897" s="319"/>
      <c r="JX897" s="319"/>
      <c r="JY897" s="319"/>
      <c r="JZ897" s="319"/>
      <c r="KA897" s="319"/>
      <c r="KB897" s="319"/>
      <c r="KC897" s="319"/>
      <c r="KD897" s="319"/>
      <c r="KE897" s="319"/>
      <c r="KF897" s="319"/>
      <c r="KG897" s="319"/>
      <c r="KH897" s="319"/>
      <c r="KI897" s="319"/>
      <c r="KJ897" s="319"/>
      <c r="KK897" s="319"/>
      <c r="KL897" s="319"/>
      <c r="KM897" s="319"/>
      <c r="KN897" s="319"/>
      <c r="KO897" s="319"/>
      <c r="KP897" s="319"/>
      <c r="KQ897" s="319"/>
      <c r="KR897" s="319"/>
      <c r="KS897" s="319"/>
      <c r="KT897" s="319"/>
      <c r="KU897" s="319"/>
      <c r="KV897" s="319"/>
      <c r="KW897" s="319"/>
      <c r="KX897" s="319"/>
      <c r="KY897" s="319"/>
      <c r="KZ897" s="319"/>
      <c r="LA897" s="319"/>
      <c r="LB897" s="319"/>
      <c r="LC897" s="319"/>
      <c r="LD897" s="319"/>
      <c r="LE897" s="319"/>
      <c r="LF897" s="319"/>
      <c r="LG897" s="319"/>
      <c r="LH897" s="319"/>
      <c r="LI897" s="319"/>
      <c r="LJ897" s="319"/>
      <c r="LK897" s="319"/>
      <c r="LL897" s="319"/>
      <c r="LM897" s="319"/>
      <c r="LN897" s="319"/>
      <c r="LO897" s="319"/>
      <c r="LP897" s="319"/>
      <c r="LQ897" s="319"/>
      <c r="LR897" s="319"/>
      <c r="LS897" s="319"/>
      <c r="LT897" s="319"/>
      <c r="LU897" s="319"/>
      <c r="LV897" s="319"/>
      <c r="LW897" s="319"/>
      <c r="LX897" s="319"/>
      <c r="LY897" s="319"/>
      <c r="LZ897" s="319"/>
      <c r="MA897" s="319"/>
      <c r="MB897" s="319"/>
      <c r="MC897" s="319"/>
      <c r="MD897" s="319"/>
      <c r="ME897" s="319"/>
      <c r="MF897" s="319"/>
      <c r="MG897" s="319"/>
      <c r="MH897" s="319"/>
      <c r="MI897" s="319"/>
      <c r="MJ897" s="319"/>
      <c r="MK897" s="319"/>
      <c r="ML897" s="319"/>
      <c r="MM897" s="319"/>
      <c r="MN897" s="319"/>
      <c r="MO897" s="319"/>
      <c r="MP897" s="319"/>
      <c r="MQ897" s="319"/>
      <c r="MS897" s="241"/>
      <c r="MT897" s="362">
        <f t="shared" si="1265"/>
        <v>0</v>
      </c>
      <c r="MU897" s="363">
        <f t="shared" si="1282"/>
        <v>0</v>
      </c>
      <c r="MV897" s="363">
        <f t="shared" si="1252"/>
        <v>0</v>
      </c>
      <c r="MW897" s="363"/>
      <c r="MX897" s="363">
        <f t="shared" si="1253"/>
        <v>0</v>
      </c>
      <c r="MY897" s="363"/>
      <c r="MZ897" s="363">
        <f t="shared" si="1254"/>
        <v>0</v>
      </c>
      <c r="NA897" s="363"/>
      <c r="NB897" s="363">
        <f t="shared" si="1255"/>
        <v>0</v>
      </c>
      <c r="NC897" s="363"/>
      <c r="ND897" s="363">
        <f t="shared" si="1256"/>
        <v>0</v>
      </c>
      <c r="NE897" s="363"/>
      <c r="NF897" s="363">
        <f t="shared" si="1257"/>
        <v>0</v>
      </c>
      <c r="NG897" s="363"/>
      <c r="NH897" s="363">
        <f t="shared" si="1258"/>
        <v>0</v>
      </c>
      <c r="NI897" s="363"/>
      <c r="NJ897" s="363">
        <f t="shared" si="1259"/>
        <v>0</v>
      </c>
      <c r="NK897" s="363"/>
      <c r="NL897" s="363">
        <f t="shared" si="1266"/>
        <v>0</v>
      </c>
      <c r="NM897" s="364"/>
      <c r="NN897" s="370"/>
      <c r="NR897" s="318">
        <f t="shared" si="1260"/>
        <v>0</v>
      </c>
      <c r="NS897" s="318">
        <f t="shared" si="1261"/>
        <v>0</v>
      </c>
      <c r="NT897" s="318">
        <f t="shared" si="1262"/>
        <v>0</v>
      </c>
    </row>
    <row r="898" spans="1:384" s="318" customFormat="1" ht="10.199999999999999" customHeight="1" x14ac:dyDescent="0.3">
      <c r="A898" s="25"/>
      <c r="B898" s="389"/>
      <c r="C898" s="424"/>
      <c r="D898" s="15"/>
      <c r="E898" s="106"/>
      <c r="F898" s="106"/>
      <c r="G898" s="106"/>
      <c r="H898" s="399"/>
      <c r="I898" s="394">
        <f>Prenoms!$B$21</f>
        <v>0</v>
      </c>
      <c r="J898" s="395"/>
      <c r="K898" s="395"/>
      <c r="L898" s="395"/>
      <c r="M898" s="395"/>
      <c r="N898" s="81" t="str">
        <f>IF(NL898&lt;&gt;0,"",IF(Conges!AE55=0,"",Conges!AE55))</f>
        <v/>
      </c>
      <c r="O898" s="82"/>
      <c r="P898" s="83"/>
      <c r="Q898" s="83"/>
      <c r="R898" s="83"/>
      <c r="S898" s="83"/>
      <c r="T898" s="83"/>
      <c r="U898" s="83"/>
      <c r="V898" s="84"/>
      <c r="W898" s="82"/>
      <c r="X898" s="83"/>
      <c r="Y898" s="83"/>
      <c r="Z898" s="83"/>
      <c r="AA898" s="83"/>
      <c r="AB898" s="83"/>
      <c r="AC898" s="83"/>
      <c r="AD898" s="84"/>
      <c r="AE898" s="82"/>
      <c r="AF898" s="83"/>
      <c r="AG898" s="83"/>
      <c r="AH898" s="83"/>
      <c r="AI898" s="83"/>
      <c r="AJ898" s="84"/>
      <c r="AK898" s="82"/>
      <c r="AL898" s="83"/>
      <c r="AM898" s="83"/>
      <c r="AN898" s="83"/>
      <c r="AO898" s="83"/>
      <c r="AP898" s="83"/>
      <c r="AQ898" s="83"/>
      <c r="AR898" s="83"/>
      <c r="AS898" s="83"/>
      <c r="AT898" s="84"/>
      <c r="AU898" s="82"/>
      <c r="AV898" s="83"/>
      <c r="AW898" s="83"/>
      <c r="AX898" s="83"/>
      <c r="AY898" s="83"/>
      <c r="AZ898" s="83"/>
      <c r="BA898" s="83"/>
      <c r="BB898" s="84"/>
      <c r="BC898" s="85">
        <f>IF(NL898&lt;&gt;0,(IF(Conges!AE$55=0,0,3)),0)</f>
        <v>0</v>
      </c>
      <c r="BD898" s="417"/>
      <c r="BE898" s="390">
        <f>IF(OR(Conges!AE$55="A",Conges!AE$55="V"),Prenoms!L$21,NL898)</f>
        <v>0</v>
      </c>
      <c r="BF898" s="391"/>
      <c r="BG898" s="286"/>
      <c r="BH898" s="287">
        <f t="shared" si="1245"/>
        <v>0</v>
      </c>
      <c r="BI898" s="288" t="str">
        <f t="shared" si="1246"/>
        <v/>
      </c>
      <c r="BJ898" s="300">
        <v>0</v>
      </c>
      <c r="BK898" s="301">
        <f t="shared" si="1263"/>
        <v>0</v>
      </c>
      <c r="BL898" s="302">
        <f t="shared" si="1196"/>
        <v>0</v>
      </c>
      <c r="BM898" s="302">
        <f t="shared" si="1197"/>
        <v>0</v>
      </c>
      <c r="BN898" s="302">
        <f>SUM('Heures Pointage'!$SD$31:$SE$31)</f>
        <v>0</v>
      </c>
      <c r="BO898" s="302">
        <f>SUM('Heures et Indemnites'!$SD$31:$SE$31)</f>
        <v>0</v>
      </c>
      <c r="BP898" s="303">
        <f t="shared" si="1198"/>
        <v>0</v>
      </c>
      <c r="BQ898" s="303">
        <f>'Heures Pointage'!$TB$31</f>
        <v>0</v>
      </c>
      <c r="BR898" s="304">
        <f t="shared" ref="BR898" si="1285">$BH$1073</f>
        <v>0</v>
      </c>
      <c r="BS898" s="149">
        <f>Prenoms!$C$21</f>
        <v>0</v>
      </c>
      <c r="BT898" s="180"/>
      <c r="BU898" s="324">
        <f>SUM('Heures et Indemnites'!$SD$31:$SE$31)</f>
        <v>0</v>
      </c>
      <c r="BV898" s="235">
        <f>SUM('Heures et Indemnites'!$SD$6:$SE$31)</f>
        <v>0</v>
      </c>
      <c r="BW898" s="324"/>
      <c r="BX898" s="235"/>
      <c r="BY898" s="319"/>
      <c r="BZ898" s="319"/>
      <c r="CA898" s="319"/>
      <c r="CB898" s="319"/>
      <c r="CC898" s="319"/>
      <c r="CD898" s="319"/>
      <c r="CE898" s="319"/>
      <c r="CF898" s="319"/>
      <c r="CG898" s="319"/>
      <c r="CH898" s="319"/>
      <c r="CI898" s="319"/>
      <c r="CJ898" s="319"/>
      <c r="CK898" s="319"/>
      <c r="CL898" s="319"/>
      <c r="CM898" s="319"/>
      <c r="CN898" s="319"/>
      <c r="CO898" s="319"/>
      <c r="CP898" s="319"/>
      <c r="CQ898" s="319"/>
      <c r="CR898" s="319"/>
      <c r="CS898" s="319"/>
      <c r="CT898" s="319"/>
      <c r="CU898" s="319"/>
      <c r="CV898" s="319"/>
      <c r="CW898" s="319"/>
      <c r="CX898" s="319"/>
      <c r="CY898" s="319"/>
      <c r="CZ898" s="319"/>
      <c r="DA898" s="319"/>
      <c r="DB898" s="319"/>
      <c r="DC898" s="319"/>
      <c r="DD898" s="319"/>
      <c r="DE898" s="319"/>
      <c r="DF898" s="319"/>
      <c r="DG898" s="319"/>
      <c r="DH898" s="319"/>
      <c r="DI898" s="319"/>
      <c r="DJ898" s="319"/>
      <c r="DK898" s="319"/>
      <c r="DL898" s="319"/>
      <c r="DM898" s="319"/>
      <c r="DN898" s="319"/>
      <c r="DO898" s="319"/>
      <c r="DP898" s="319"/>
      <c r="DQ898" s="319"/>
      <c r="DR898" s="319"/>
      <c r="DS898" s="319"/>
      <c r="DT898" s="319"/>
      <c r="DU898" s="319"/>
      <c r="DV898" s="319"/>
      <c r="DW898" s="319"/>
      <c r="DX898" s="319"/>
      <c r="DY898" s="319"/>
      <c r="DZ898" s="319"/>
      <c r="EA898" s="319"/>
      <c r="EB898" s="319"/>
      <c r="EC898" s="319"/>
      <c r="ED898" s="319"/>
      <c r="EE898" s="319"/>
      <c r="EF898" s="319"/>
      <c r="EG898" s="319"/>
      <c r="EH898" s="319"/>
      <c r="EI898" s="319"/>
      <c r="EJ898" s="319"/>
      <c r="EK898" s="319"/>
      <c r="EL898" s="319"/>
      <c r="EM898" s="319"/>
      <c r="EN898" s="319"/>
      <c r="EO898" s="319"/>
      <c r="EP898" s="319"/>
      <c r="EQ898" s="319"/>
      <c r="ER898" s="319"/>
      <c r="ES898" s="319"/>
      <c r="ET898" s="319"/>
      <c r="EU898" s="319"/>
      <c r="EV898" s="319"/>
      <c r="EW898" s="319"/>
      <c r="EX898" s="319"/>
      <c r="EY898" s="319"/>
      <c r="EZ898" s="319"/>
      <c r="FA898" s="319"/>
      <c r="FB898" s="319"/>
      <c r="FC898" s="319"/>
      <c r="FD898" s="319"/>
      <c r="FE898" s="319"/>
      <c r="FF898" s="319"/>
      <c r="FG898" s="319"/>
      <c r="FH898" s="319"/>
      <c r="FI898" s="319"/>
      <c r="FJ898" s="319"/>
      <c r="FK898" s="319"/>
      <c r="FL898" s="319"/>
      <c r="FM898" s="319"/>
      <c r="FN898" s="319"/>
      <c r="FO898" s="319"/>
      <c r="FP898" s="319"/>
      <c r="FQ898" s="319"/>
      <c r="FR898" s="319"/>
      <c r="FS898" s="319"/>
      <c r="FT898" s="319"/>
      <c r="FU898" s="319"/>
      <c r="FV898" s="319"/>
      <c r="FW898" s="319"/>
      <c r="FX898" s="319"/>
      <c r="FY898" s="319"/>
      <c r="FZ898" s="319"/>
      <c r="GA898" s="319"/>
      <c r="GB898" s="319"/>
      <c r="GC898" s="319"/>
      <c r="GD898" s="319"/>
      <c r="GE898" s="319"/>
      <c r="GF898" s="319"/>
      <c r="GG898" s="319"/>
      <c r="GH898" s="319"/>
      <c r="GI898" s="319"/>
      <c r="GJ898" s="319"/>
      <c r="GK898" s="319"/>
      <c r="GL898" s="319"/>
      <c r="GM898" s="319"/>
      <c r="GN898" s="319"/>
      <c r="GO898" s="319"/>
      <c r="GP898" s="319"/>
      <c r="GQ898" s="319"/>
      <c r="GR898" s="319"/>
      <c r="GS898" s="319"/>
      <c r="GT898" s="319"/>
      <c r="GU898" s="319"/>
      <c r="GV898" s="319"/>
      <c r="GW898" s="319"/>
      <c r="GX898" s="319"/>
      <c r="GY898" s="319"/>
      <c r="GZ898" s="319"/>
      <c r="HA898" s="319"/>
      <c r="HB898" s="319"/>
      <c r="HC898" s="319"/>
      <c r="HD898" s="319"/>
      <c r="HE898" s="319"/>
      <c r="HF898" s="319"/>
      <c r="HG898" s="319"/>
      <c r="HH898" s="319"/>
      <c r="HI898" s="319"/>
      <c r="HJ898" s="319"/>
      <c r="HK898" s="319"/>
      <c r="HL898" s="319"/>
      <c r="HM898" s="319"/>
      <c r="HN898" s="319"/>
      <c r="HO898" s="319"/>
      <c r="HP898" s="319"/>
      <c r="HQ898" s="319"/>
      <c r="HR898" s="319"/>
      <c r="HS898" s="319"/>
      <c r="HT898" s="319"/>
      <c r="HU898" s="319"/>
      <c r="HV898" s="319"/>
      <c r="HW898" s="319"/>
      <c r="HX898" s="319"/>
      <c r="HY898" s="319"/>
      <c r="HZ898" s="319"/>
      <c r="IA898" s="319"/>
      <c r="IB898" s="319"/>
      <c r="IC898" s="319"/>
      <c r="ID898" s="319"/>
      <c r="IE898" s="319"/>
      <c r="IF898" s="319"/>
      <c r="IG898" s="319"/>
      <c r="IH898" s="319"/>
      <c r="II898" s="319"/>
      <c r="IJ898" s="319"/>
      <c r="IK898" s="319"/>
      <c r="IL898" s="319"/>
      <c r="IM898" s="319"/>
      <c r="IN898" s="319"/>
      <c r="IO898" s="319"/>
      <c r="IP898" s="319"/>
      <c r="IQ898" s="319"/>
      <c r="IR898" s="319"/>
      <c r="IS898" s="319"/>
      <c r="IT898" s="319"/>
      <c r="IU898" s="319"/>
      <c r="IV898" s="319"/>
      <c r="IW898" s="319"/>
      <c r="IX898" s="319"/>
      <c r="IY898" s="319"/>
      <c r="IZ898" s="319"/>
      <c r="JA898" s="319"/>
      <c r="JB898" s="319"/>
      <c r="JC898" s="319"/>
      <c r="JD898" s="319"/>
      <c r="JE898" s="319"/>
      <c r="JF898" s="319"/>
      <c r="JG898" s="319"/>
      <c r="JH898" s="319"/>
      <c r="JI898" s="319"/>
      <c r="JJ898" s="319"/>
      <c r="JK898" s="319"/>
      <c r="JL898" s="319"/>
      <c r="JM898" s="319"/>
      <c r="JN898" s="319"/>
      <c r="JO898" s="319"/>
      <c r="JP898" s="319"/>
      <c r="JQ898" s="319"/>
      <c r="JR898" s="319"/>
      <c r="JS898" s="319"/>
      <c r="JT898" s="319"/>
      <c r="JU898" s="319"/>
      <c r="JV898" s="319"/>
      <c r="JW898" s="319"/>
      <c r="JX898" s="319"/>
      <c r="JY898" s="319"/>
      <c r="JZ898" s="319"/>
      <c r="KA898" s="319"/>
      <c r="KB898" s="319"/>
      <c r="KC898" s="319"/>
      <c r="KD898" s="319"/>
      <c r="KE898" s="319"/>
      <c r="KF898" s="319"/>
      <c r="KG898" s="319"/>
      <c r="KH898" s="319"/>
      <c r="KI898" s="319"/>
      <c r="KJ898" s="319"/>
      <c r="KK898" s="319"/>
      <c r="KL898" s="319"/>
      <c r="KM898" s="319"/>
      <c r="KN898" s="319"/>
      <c r="KO898" s="319"/>
      <c r="KP898" s="319"/>
      <c r="KQ898" s="319"/>
      <c r="KR898" s="319"/>
      <c r="KS898" s="319"/>
      <c r="KT898" s="319"/>
      <c r="KU898" s="319"/>
      <c r="KV898" s="319"/>
      <c r="KW898" s="319"/>
      <c r="KX898" s="319"/>
      <c r="KY898" s="319"/>
      <c r="KZ898" s="319"/>
      <c r="LA898" s="319"/>
      <c r="LB898" s="319"/>
      <c r="LC898" s="319"/>
      <c r="LD898" s="319"/>
      <c r="LE898" s="319"/>
      <c r="LF898" s="319"/>
      <c r="LG898" s="319"/>
      <c r="LH898" s="319"/>
      <c r="LI898" s="319"/>
      <c r="LJ898" s="319"/>
      <c r="LK898" s="319"/>
      <c r="LL898" s="319"/>
      <c r="LM898" s="319"/>
      <c r="LN898" s="319"/>
      <c r="LO898" s="319"/>
      <c r="LP898" s="319"/>
      <c r="LQ898" s="319"/>
      <c r="LR898" s="319"/>
      <c r="LS898" s="319"/>
      <c r="LT898" s="319"/>
      <c r="LU898" s="319"/>
      <c r="LV898" s="319"/>
      <c r="LW898" s="319"/>
      <c r="LX898" s="319"/>
      <c r="LY898" s="319"/>
      <c r="LZ898" s="319"/>
      <c r="MA898" s="319"/>
      <c r="MB898" s="319"/>
      <c r="MC898" s="319"/>
      <c r="MD898" s="319"/>
      <c r="ME898" s="319"/>
      <c r="MF898" s="319"/>
      <c r="MG898" s="319"/>
      <c r="MH898" s="319"/>
      <c r="MI898" s="319"/>
      <c r="MJ898" s="319"/>
      <c r="MK898" s="319"/>
      <c r="ML898" s="319"/>
      <c r="MM898" s="319"/>
      <c r="MN898" s="319"/>
      <c r="MO898" s="319"/>
      <c r="MP898" s="319"/>
      <c r="MQ898" s="319"/>
      <c r="MS898" s="241"/>
      <c r="MT898" s="373">
        <f t="shared" si="1265"/>
        <v>0</v>
      </c>
      <c r="MU898" s="365">
        <f t="shared" si="1282"/>
        <v>0</v>
      </c>
      <c r="MV898" s="365">
        <f t="shared" si="1252"/>
        <v>0</v>
      </c>
      <c r="MW898" s="365"/>
      <c r="MX898" s="365">
        <f t="shared" si="1253"/>
        <v>0</v>
      </c>
      <c r="MY898" s="365"/>
      <c r="MZ898" s="365">
        <f t="shared" si="1254"/>
        <v>0</v>
      </c>
      <c r="NA898" s="365"/>
      <c r="NB898" s="365">
        <f t="shared" si="1255"/>
        <v>0</v>
      </c>
      <c r="NC898" s="365"/>
      <c r="ND898" s="365">
        <f t="shared" si="1256"/>
        <v>0</v>
      </c>
      <c r="NE898" s="365"/>
      <c r="NF898" s="365">
        <f t="shared" si="1257"/>
        <v>0</v>
      </c>
      <c r="NG898" s="365"/>
      <c r="NH898" s="365">
        <f t="shared" si="1258"/>
        <v>0</v>
      </c>
      <c r="NI898" s="365"/>
      <c r="NJ898" s="365">
        <f t="shared" si="1259"/>
        <v>0</v>
      </c>
      <c r="NK898" s="365"/>
      <c r="NL898" s="365">
        <f t="shared" si="1266"/>
        <v>0</v>
      </c>
      <c r="NM898" s="366"/>
      <c r="NN898" s="370"/>
      <c r="NR898" s="318">
        <f t="shared" si="1260"/>
        <v>0</v>
      </c>
      <c r="NS898" s="318">
        <f t="shared" si="1261"/>
        <v>0</v>
      </c>
      <c r="NT898" s="318">
        <f t="shared" si="1262"/>
        <v>0</v>
      </c>
    </row>
    <row r="899" spans="1:384" s="318" customFormat="1" ht="10.199999999999999" customHeight="1" x14ac:dyDescent="0.3">
      <c r="A899" s="25"/>
      <c r="B899" s="389"/>
      <c r="C899" s="424"/>
      <c r="D899" s="15"/>
      <c r="E899" s="106"/>
      <c r="F899" s="106"/>
      <c r="G899" s="106"/>
      <c r="H899" s="399"/>
      <c r="I899" s="381">
        <f>Prenoms!$B$22</f>
        <v>0</v>
      </c>
      <c r="J899" s="382"/>
      <c r="K899" s="382"/>
      <c r="L899" s="382"/>
      <c r="M899" s="382"/>
      <c r="N899" s="68" t="str">
        <f>IF(NL899&lt;&gt;0,"",IF(Conges!AE56=0,"",Conges!AE56))</f>
        <v/>
      </c>
      <c r="O899" s="69"/>
      <c r="P899" s="70"/>
      <c r="Q899" s="70"/>
      <c r="R899" s="70"/>
      <c r="S899" s="70"/>
      <c r="T899" s="70"/>
      <c r="U899" s="70"/>
      <c r="V899" s="71"/>
      <c r="W899" s="69"/>
      <c r="X899" s="70"/>
      <c r="Y899" s="70"/>
      <c r="Z899" s="70"/>
      <c r="AA899" s="70"/>
      <c r="AB899" s="70"/>
      <c r="AC899" s="70"/>
      <c r="AD899" s="71"/>
      <c r="AE899" s="69"/>
      <c r="AF899" s="70"/>
      <c r="AG899" s="70"/>
      <c r="AH899" s="70"/>
      <c r="AI899" s="70"/>
      <c r="AJ899" s="71"/>
      <c r="AK899" s="69"/>
      <c r="AL899" s="70"/>
      <c r="AM899" s="70"/>
      <c r="AN899" s="70"/>
      <c r="AO899" s="70"/>
      <c r="AP899" s="70"/>
      <c r="AQ899" s="70"/>
      <c r="AR899" s="70"/>
      <c r="AS899" s="70"/>
      <c r="AT899" s="71"/>
      <c r="AU899" s="69"/>
      <c r="AV899" s="70"/>
      <c r="AW899" s="70"/>
      <c r="AX899" s="70"/>
      <c r="AY899" s="70"/>
      <c r="AZ899" s="70"/>
      <c r="BA899" s="70"/>
      <c r="BB899" s="71"/>
      <c r="BC899" s="72">
        <f>IF(NL899&lt;&gt;0,(IF(Conges!AE$56=0,0,3)),0)</f>
        <v>0</v>
      </c>
      <c r="BD899" s="417"/>
      <c r="BE899" s="392">
        <f>IF(OR(Conges!AE$56="A",Conges!AE$56="V"),Prenoms!L$22,NL899)</f>
        <v>0</v>
      </c>
      <c r="BF899" s="393"/>
      <c r="BG899" s="289"/>
      <c r="BH899" s="290">
        <f t="shared" si="1245"/>
        <v>0</v>
      </c>
      <c r="BI899" s="291" t="str">
        <f t="shared" si="1246"/>
        <v/>
      </c>
      <c r="BJ899" s="305">
        <v>0</v>
      </c>
      <c r="BK899" s="306">
        <f t="shared" si="1263"/>
        <v>0</v>
      </c>
      <c r="BL899" s="307">
        <f t="shared" si="1196"/>
        <v>0</v>
      </c>
      <c r="BM899" s="307">
        <f t="shared" si="1197"/>
        <v>0</v>
      </c>
      <c r="BN899" s="307">
        <f>SUM('Heures Pointage'!$TD$31:$TE$31)</f>
        <v>0</v>
      </c>
      <c r="BO899" s="307">
        <f>SUM('Heures et Indemnites'!$TD$31:$TE$31)</f>
        <v>0</v>
      </c>
      <c r="BP899" s="308">
        <f t="shared" si="1198"/>
        <v>0</v>
      </c>
      <c r="BQ899" s="308">
        <f>'Heures Pointage'!$UB$31</f>
        <v>0</v>
      </c>
      <c r="BR899" s="309">
        <f t="shared" ref="BR899" si="1286">$BH$1074</f>
        <v>0</v>
      </c>
      <c r="BS899" s="150">
        <f>Prenoms!$C$22</f>
        <v>0</v>
      </c>
      <c r="BT899" s="153"/>
      <c r="BU899" s="323">
        <f>SUM('Heures et Indemnites'!$TD$31:$TE$31)</f>
        <v>0</v>
      </c>
      <c r="BV899" s="236">
        <f>SUM('Heures et Indemnites'!$TD$6:$TE$31)</f>
        <v>0</v>
      </c>
      <c r="BW899" s="323"/>
      <c r="BX899" s="236"/>
      <c r="BY899" s="319"/>
      <c r="BZ899" s="319"/>
      <c r="CA899" s="319"/>
      <c r="CB899" s="319"/>
      <c r="CC899" s="319"/>
      <c r="CD899" s="319"/>
      <c r="CE899" s="319"/>
      <c r="CF899" s="319"/>
      <c r="CG899" s="319"/>
      <c r="CH899" s="319"/>
      <c r="CI899" s="319"/>
      <c r="CJ899" s="319"/>
      <c r="CK899" s="319"/>
      <c r="CL899" s="319"/>
      <c r="CM899" s="319"/>
      <c r="CN899" s="319"/>
      <c r="CO899" s="319"/>
      <c r="CP899" s="319"/>
      <c r="CQ899" s="319"/>
      <c r="CR899" s="319"/>
      <c r="CS899" s="319"/>
      <c r="CT899" s="319"/>
      <c r="CU899" s="319"/>
      <c r="CV899" s="319"/>
      <c r="CW899" s="319"/>
      <c r="CX899" s="319"/>
      <c r="CY899" s="319"/>
      <c r="CZ899" s="319"/>
      <c r="DA899" s="319"/>
      <c r="DB899" s="319"/>
      <c r="DC899" s="319"/>
      <c r="DD899" s="319"/>
      <c r="DE899" s="319"/>
      <c r="DF899" s="319"/>
      <c r="DG899" s="319"/>
      <c r="DH899" s="319"/>
      <c r="DI899" s="319"/>
      <c r="DJ899" s="319"/>
      <c r="DK899" s="319"/>
      <c r="DL899" s="319"/>
      <c r="DM899" s="319"/>
      <c r="DN899" s="319"/>
      <c r="DO899" s="319"/>
      <c r="DP899" s="319"/>
      <c r="DQ899" s="319"/>
      <c r="DR899" s="319"/>
      <c r="DS899" s="319"/>
      <c r="DT899" s="319"/>
      <c r="DU899" s="319"/>
      <c r="DV899" s="319"/>
      <c r="DW899" s="319"/>
      <c r="DX899" s="319"/>
      <c r="DY899" s="319"/>
      <c r="DZ899" s="319"/>
      <c r="EA899" s="319"/>
      <c r="EB899" s="319"/>
      <c r="EC899" s="319"/>
      <c r="ED899" s="319"/>
      <c r="EE899" s="319"/>
      <c r="EF899" s="319"/>
      <c r="EG899" s="319"/>
      <c r="EH899" s="319"/>
      <c r="EI899" s="319"/>
      <c r="EJ899" s="319"/>
      <c r="EK899" s="319"/>
      <c r="EL899" s="319"/>
      <c r="EM899" s="319"/>
      <c r="EN899" s="319"/>
      <c r="EO899" s="319"/>
      <c r="EP899" s="319"/>
      <c r="EQ899" s="319"/>
      <c r="ER899" s="319"/>
      <c r="ES899" s="319"/>
      <c r="ET899" s="319"/>
      <c r="EU899" s="319"/>
      <c r="EV899" s="319"/>
      <c r="EW899" s="319"/>
      <c r="EX899" s="319"/>
      <c r="EY899" s="319"/>
      <c r="EZ899" s="319"/>
      <c r="FA899" s="319"/>
      <c r="FB899" s="319"/>
      <c r="FC899" s="319"/>
      <c r="FD899" s="319"/>
      <c r="FE899" s="319"/>
      <c r="FF899" s="319"/>
      <c r="FG899" s="319"/>
      <c r="FH899" s="319"/>
      <c r="FI899" s="319"/>
      <c r="FJ899" s="319"/>
      <c r="FK899" s="319"/>
      <c r="FL899" s="319"/>
      <c r="FM899" s="319"/>
      <c r="FN899" s="319"/>
      <c r="FO899" s="319"/>
      <c r="FP899" s="319"/>
      <c r="FQ899" s="319"/>
      <c r="FR899" s="319"/>
      <c r="FS899" s="319"/>
      <c r="FT899" s="319"/>
      <c r="FU899" s="319"/>
      <c r="FV899" s="319"/>
      <c r="FW899" s="319"/>
      <c r="FX899" s="319"/>
      <c r="FY899" s="319"/>
      <c r="FZ899" s="319"/>
      <c r="GA899" s="319"/>
      <c r="GB899" s="319"/>
      <c r="GC899" s="319"/>
      <c r="GD899" s="319"/>
      <c r="GE899" s="319"/>
      <c r="GF899" s="319"/>
      <c r="GG899" s="319"/>
      <c r="GH899" s="319"/>
      <c r="GI899" s="319"/>
      <c r="GJ899" s="319"/>
      <c r="GK899" s="319"/>
      <c r="GL899" s="319"/>
      <c r="GM899" s="319"/>
      <c r="GN899" s="319"/>
      <c r="GO899" s="319"/>
      <c r="GP899" s="319"/>
      <c r="GQ899" s="319"/>
      <c r="GR899" s="319"/>
      <c r="GS899" s="319"/>
      <c r="GT899" s="319"/>
      <c r="GU899" s="319"/>
      <c r="GV899" s="319"/>
      <c r="GW899" s="319"/>
      <c r="GX899" s="319"/>
      <c r="GY899" s="319"/>
      <c r="GZ899" s="319"/>
      <c r="HA899" s="319"/>
      <c r="HB899" s="319"/>
      <c r="HC899" s="319"/>
      <c r="HD899" s="319"/>
      <c r="HE899" s="319"/>
      <c r="HF899" s="319"/>
      <c r="HG899" s="319"/>
      <c r="HH899" s="319"/>
      <c r="HI899" s="319"/>
      <c r="HJ899" s="319"/>
      <c r="HK899" s="319"/>
      <c r="HL899" s="319"/>
      <c r="HM899" s="319"/>
      <c r="HN899" s="319"/>
      <c r="HO899" s="319"/>
      <c r="HP899" s="319"/>
      <c r="HQ899" s="319"/>
      <c r="HR899" s="319"/>
      <c r="HS899" s="319"/>
      <c r="HT899" s="319"/>
      <c r="HU899" s="319"/>
      <c r="HV899" s="319"/>
      <c r="HW899" s="319"/>
      <c r="HX899" s="319"/>
      <c r="HY899" s="319"/>
      <c r="HZ899" s="319"/>
      <c r="IA899" s="319"/>
      <c r="IB899" s="319"/>
      <c r="IC899" s="319"/>
      <c r="ID899" s="319"/>
      <c r="IE899" s="319"/>
      <c r="IF899" s="319"/>
      <c r="IG899" s="319"/>
      <c r="IH899" s="319"/>
      <c r="II899" s="319"/>
      <c r="IJ899" s="319"/>
      <c r="IK899" s="319"/>
      <c r="IL899" s="319"/>
      <c r="IM899" s="319"/>
      <c r="IN899" s="319"/>
      <c r="IO899" s="319"/>
      <c r="IP899" s="319"/>
      <c r="IQ899" s="319"/>
      <c r="IR899" s="319"/>
      <c r="IS899" s="319"/>
      <c r="IT899" s="319"/>
      <c r="IU899" s="319"/>
      <c r="IV899" s="319"/>
      <c r="IW899" s="319"/>
      <c r="IX899" s="319"/>
      <c r="IY899" s="319"/>
      <c r="IZ899" s="319"/>
      <c r="JA899" s="319"/>
      <c r="JB899" s="319"/>
      <c r="JC899" s="319"/>
      <c r="JD899" s="319"/>
      <c r="JE899" s="319"/>
      <c r="JF899" s="319"/>
      <c r="JG899" s="319"/>
      <c r="JH899" s="319"/>
      <c r="JI899" s="319"/>
      <c r="JJ899" s="319"/>
      <c r="JK899" s="319"/>
      <c r="JL899" s="319"/>
      <c r="JM899" s="319"/>
      <c r="JN899" s="319"/>
      <c r="JO899" s="319"/>
      <c r="JP899" s="319"/>
      <c r="JQ899" s="319"/>
      <c r="JR899" s="319"/>
      <c r="JS899" s="319"/>
      <c r="JT899" s="319"/>
      <c r="JU899" s="319"/>
      <c r="JV899" s="319"/>
      <c r="JW899" s="319"/>
      <c r="JX899" s="319"/>
      <c r="JY899" s="319"/>
      <c r="JZ899" s="319"/>
      <c r="KA899" s="319"/>
      <c r="KB899" s="319"/>
      <c r="KC899" s="319"/>
      <c r="KD899" s="319"/>
      <c r="KE899" s="319"/>
      <c r="KF899" s="319"/>
      <c r="KG899" s="319"/>
      <c r="KH899" s="319"/>
      <c r="KI899" s="319"/>
      <c r="KJ899" s="319"/>
      <c r="KK899" s="319"/>
      <c r="KL899" s="319"/>
      <c r="KM899" s="319"/>
      <c r="KN899" s="319"/>
      <c r="KO899" s="319"/>
      <c r="KP899" s="319"/>
      <c r="KQ899" s="319"/>
      <c r="KR899" s="319"/>
      <c r="KS899" s="319"/>
      <c r="KT899" s="319"/>
      <c r="KU899" s="319"/>
      <c r="KV899" s="319"/>
      <c r="KW899" s="319"/>
      <c r="KX899" s="319"/>
      <c r="KY899" s="319"/>
      <c r="KZ899" s="319"/>
      <c r="LA899" s="319"/>
      <c r="LB899" s="319"/>
      <c r="LC899" s="319"/>
      <c r="LD899" s="319"/>
      <c r="LE899" s="319"/>
      <c r="LF899" s="319"/>
      <c r="LG899" s="319"/>
      <c r="LH899" s="319"/>
      <c r="LI899" s="319"/>
      <c r="LJ899" s="319"/>
      <c r="LK899" s="319"/>
      <c r="LL899" s="319"/>
      <c r="LM899" s="319"/>
      <c r="LN899" s="319"/>
      <c r="LO899" s="319"/>
      <c r="LP899" s="319"/>
      <c r="LQ899" s="319"/>
      <c r="LR899" s="319"/>
      <c r="LS899" s="319"/>
      <c r="LT899" s="319"/>
      <c r="LU899" s="319"/>
      <c r="LV899" s="319"/>
      <c r="LW899" s="319"/>
      <c r="LX899" s="319"/>
      <c r="LY899" s="319"/>
      <c r="LZ899" s="319"/>
      <c r="MA899" s="319"/>
      <c r="MB899" s="319"/>
      <c r="MC899" s="319"/>
      <c r="MD899" s="319"/>
      <c r="ME899" s="319"/>
      <c r="MF899" s="319"/>
      <c r="MG899" s="319"/>
      <c r="MH899" s="319"/>
      <c r="MI899" s="319"/>
      <c r="MJ899" s="319"/>
      <c r="MK899" s="319"/>
      <c r="ML899" s="319"/>
      <c r="MM899" s="319"/>
      <c r="MN899" s="319"/>
      <c r="MO899" s="319"/>
      <c r="MP899" s="319"/>
      <c r="MQ899" s="319"/>
      <c r="MS899" s="241"/>
      <c r="MT899" s="362">
        <f t="shared" si="1265"/>
        <v>0</v>
      </c>
      <c r="MU899" s="363">
        <f t="shared" si="1282"/>
        <v>0</v>
      </c>
      <c r="MV899" s="363">
        <f t="shared" si="1252"/>
        <v>0</v>
      </c>
      <c r="MW899" s="363"/>
      <c r="MX899" s="363">
        <f t="shared" si="1253"/>
        <v>0</v>
      </c>
      <c r="MY899" s="363"/>
      <c r="MZ899" s="363">
        <f t="shared" si="1254"/>
        <v>0</v>
      </c>
      <c r="NA899" s="363"/>
      <c r="NB899" s="363">
        <f t="shared" si="1255"/>
        <v>0</v>
      </c>
      <c r="NC899" s="363"/>
      <c r="ND899" s="363">
        <f t="shared" si="1256"/>
        <v>0</v>
      </c>
      <c r="NE899" s="363"/>
      <c r="NF899" s="363">
        <f t="shared" si="1257"/>
        <v>0</v>
      </c>
      <c r="NG899" s="363"/>
      <c r="NH899" s="363">
        <f t="shared" si="1258"/>
        <v>0</v>
      </c>
      <c r="NI899" s="363"/>
      <c r="NJ899" s="363">
        <f t="shared" si="1259"/>
        <v>0</v>
      </c>
      <c r="NK899" s="363"/>
      <c r="NL899" s="363">
        <f t="shared" si="1266"/>
        <v>0</v>
      </c>
      <c r="NM899" s="364"/>
      <c r="NN899" s="370"/>
      <c r="NR899" s="318">
        <f t="shared" si="1260"/>
        <v>0</v>
      </c>
      <c r="NS899" s="318">
        <f t="shared" si="1261"/>
        <v>0</v>
      </c>
      <c r="NT899" s="318">
        <f t="shared" si="1262"/>
        <v>0</v>
      </c>
    </row>
    <row r="900" spans="1:384" s="318" customFormat="1" ht="10.199999999999999" customHeight="1" x14ac:dyDescent="0.3">
      <c r="A900" s="25"/>
      <c r="B900" s="389"/>
      <c r="C900" s="424"/>
      <c r="D900" s="15"/>
      <c r="E900" s="106"/>
      <c r="F900" s="106"/>
      <c r="G900" s="106"/>
      <c r="H900" s="399"/>
      <c r="I900" s="394">
        <f>Prenoms!$B$23</f>
        <v>0</v>
      </c>
      <c r="J900" s="395"/>
      <c r="K900" s="395"/>
      <c r="L900" s="395"/>
      <c r="M900" s="395"/>
      <c r="N900" s="81" t="str">
        <f>IF(NL900&lt;&gt;0,"",IF(Conges!AE57=0,"",Conges!AE57))</f>
        <v/>
      </c>
      <c r="O900" s="82"/>
      <c r="P900" s="83"/>
      <c r="Q900" s="83"/>
      <c r="R900" s="83"/>
      <c r="S900" s="83"/>
      <c r="T900" s="83"/>
      <c r="U900" s="83"/>
      <c r="V900" s="84"/>
      <c r="W900" s="82"/>
      <c r="X900" s="83"/>
      <c r="Y900" s="83"/>
      <c r="Z900" s="83"/>
      <c r="AA900" s="83"/>
      <c r="AB900" s="83"/>
      <c r="AC900" s="83"/>
      <c r="AD900" s="84"/>
      <c r="AE900" s="82"/>
      <c r="AF900" s="83"/>
      <c r="AG900" s="83"/>
      <c r="AH900" s="83"/>
      <c r="AI900" s="83"/>
      <c r="AJ900" s="84"/>
      <c r="AK900" s="82"/>
      <c r="AL900" s="83"/>
      <c r="AM900" s="83"/>
      <c r="AN900" s="83"/>
      <c r="AO900" s="83"/>
      <c r="AP900" s="83"/>
      <c r="AQ900" s="83"/>
      <c r="AR900" s="83"/>
      <c r="AS900" s="83"/>
      <c r="AT900" s="84"/>
      <c r="AU900" s="82"/>
      <c r="AV900" s="83"/>
      <c r="AW900" s="83"/>
      <c r="AX900" s="83"/>
      <c r="AY900" s="83"/>
      <c r="AZ900" s="83"/>
      <c r="BA900" s="83"/>
      <c r="BB900" s="84"/>
      <c r="BC900" s="85">
        <f>IF(NL900&lt;&gt;0,(IF(Conges!AE$57=0,0,3)),0)</f>
        <v>0</v>
      </c>
      <c r="BD900" s="417"/>
      <c r="BE900" s="390">
        <f>IF(OR(Conges!AE$57="A",Conges!AE$57="V"),Prenoms!L$23,NL900)</f>
        <v>0</v>
      </c>
      <c r="BF900" s="391"/>
      <c r="BG900" s="286"/>
      <c r="BH900" s="287">
        <f t="shared" si="1245"/>
        <v>0</v>
      </c>
      <c r="BI900" s="288" t="str">
        <f t="shared" si="1246"/>
        <v/>
      </c>
      <c r="BJ900" s="300">
        <v>0</v>
      </c>
      <c r="BK900" s="301">
        <f t="shared" si="1263"/>
        <v>0</v>
      </c>
      <c r="BL900" s="302">
        <f t="shared" si="1196"/>
        <v>0</v>
      </c>
      <c r="BM900" s="302">
        <f t="shared" si="1197"/>
        <v>0</v>
      </c>
      <c r="BN900" s="302">
        <f>SUM('Heures Pointage'!$UD$31:$UE$31)</f>
        <v>0</v>
      </c>
      <c r="BO900" s="302">
        <f>SUM('Heures et Indemnites'!$UD$31:$UE$31)</f>
        <v>0</v>
      </c>
      <c r="BP900" s="303">
        <f t="shared" si="1198"/>
        <v>0</v>
      </c>
      <c r="BQ900" s="303">
        <f>'Heures Pointage'!$VB$31</f>
        <v>0</v>
      </c>
      <c r="BR900" s="304">
        <f t="shared" ref="BR900" si="1287">$BH$1075</f>
        <v>0</v>
      </c>
      <c r="BS900" s="149">
        <f>Prenoms!$C$23</f>
        <v>0</v>
      </c>
      <c r="BT900" s="180"/>
      <c r="BU900" s="324">
        <f>SUM('Heures et Indemnites'!$UD$31:$UE$31)</f>
        <v>0</v>
      </c>
      <c r="BV900" s="235">
        <f>SUM('Heures et Indemnites'!$UD$6:$UE$31)</f>
        <v>0</v>
      </c>
      <c r="BW900" s="324"/>
      <c r="BX900" s="235"/>
      <c r="BY900" s="319"/>
      <c r="BZ900" s="319"/>
      <c r="CA900" s="319"/>
      <c r="CB900" s="319"/>
      <c r="CC900" s="319"/>
      <c r="CD900" s="319"/>
      <c r="CE900" s="319"/>
      <c r="CF900" s="319"/>
      <c r="CG900" s="319"/>
      <c r="CH900" s="319"/>
      <c r="CI900" s="319"/>
      <c r="CJ900" s="319"/>
      <c r="CK900" s="319"/>
      <c r="CL900" s="319"/>
      <c r="CM900" s="319"/>
      <c r="CN900" s="319"/>
      <c r="CO900" s="319"/>
      <c r="CP900" s="319"/>
      <c r="CQ900" s="319"/>
      <c r="CR900" s="319"/>
      <c r="CS900" s="319"/>
      <c r="CT900" s="319"/>
      <c r="CU900" s="319"/>
      <c r="CV900" s="319"/>
      <c r="CW900" s="319"/>
      <c r="CX900" s="319"/>
      <c r="CY900" s="319"/>
      <c r="CZ900" s="319"/>
      <c r="DA900" s="319"/>
      <c r="DB900" s="319"/>
      <c r="DC900" s="319"/>
      <c r="DD900" s="319"/>
      <c r="DE900" s="319"/>
      <c r="DF900" s="319"/>
      <c r="DG900" s="319"/>
      <c r="DH900" s="319"/>
      <c r="DI900" s="319"/>
      <c r="DJ900" s="319"/>
      <c r="DK900" s="319"/>
      <c r="DL900" s="319"/>
      <c r="DM900" s="319"/>
      <c r="DN900" s="319"/>
      <c r="DO900" s="319"/>
      <c r="DP900" s="319"/>
      <c r="DQ900" s="319"/>
      <c r="DR900" s="319"/>
      <c r="DS900" s="319"/>
      <c r="DT900" s="319"/>
      <c r="DU900" s="319"/>
      <c r="DV900" s="319"/>
      <c r="DW900" s="319"/>
      <c r="DX900" s="319"/>
      <c r="DY900" s="319"/>
      <c r="DZ900" s="319"/>
      <c r="EA900" s="319"/>
      <c r="EB900" s="319"/>
      <c r="EC900" s="319"/>
      <c r="ED900" s="319"/>
      <c r="EE900" s="319"/>
      <c r="EF900" s="319"/>
      <c r="EG900" s="319"/>
      <c r="EH900" s="319"/>
      <c r="EI900" s="319"/>
      <c r="EJ900" s="319"/>
      <c r="EK900" s="319"/>
      <c r="EL900" s="319"/>
      <c r="EM900" s="319"/>
      <c r="EN900" s="319"/>
      <c r="EO900" s="319"/>
      <c r="EP900" s="319"/>
      <c r="EQ900" s="319"/>
      <c r="ER900" s="319"/>
      <c r="ES900" s="319"/>
      <c r="ET900" s="319"/>
      <c r="EU900" s="319"/>
      <c r="EV900" s="319"/>
      <c r="EW900" s="319"/>
      <c r="EX900" s="319"/>
      <c r="EY900" s="319"/>
      <c r="EZ900" s="319"/>
      <c r="FA900" s="319"/>
      <c r="FB900" s="319"/>
      <c r="FC900" s="319"/>
      <c r="FD900" s="319"/>
      <c r="FE900" s="319"/>
      <c r="FF900" s="319"/>
      <c r="FG900" s="319"/>
      <c r="FH900" s="319"/>
      <c r="FI900" s="319"/>
      <c r="FJ900" s="319"/>
      <c r="FK900" s="319"/>
      <c r="FL900" s="319"/>
      <c r="FM900" s="319"/>
      <c r="FN900" s="319"/>
      <c r="FO900" s="319"/>
      <c r="FP900" s="319"/>
      <c r="FQ900" s="319"/>
      <c r="FR900" s="319"/>
      <c r="FS900" s="319"/>
      <c r="FT900" s="319"/>
      <c r="FU900" s="319"/>
      <c r="FV900" s="319"/>
      <c r="FW900" s="319"/>
      <c r="FX900" s="319"/>
      <c r="FY900" s="319"/>
      <c r="FZ900" s="319"/>
      <c r="GA900" s="319"/>
      <c r="GB900" s="319"/>
      <c r="GC900" s="319"/>
      <c r="GD900" s="319"/>
      <c r="GE900" s="319"/>
      <c r="GF900" s="319"/>
      <c r="GG900" s="319"/>
      <c r="GH900" s="319"/>
      <c r="GI900" s="319"/>
      <c r="GJ900" s="319"/>
      <c r="GK900" s="319"/>
      <c r="GL900" s="319"/>
      <c r="GM900" s="319"/>
      <c r="GN900" s="319"/>
      <c r="GO900" s="319"/>
      <c r="GP900" s="319"/>
      <c r="GQ900" s="319"/>
      <c r="GR900" s="319"/>
      <c r="GS900" s="319"/>
      <c r="GT900" s="319"/>
      <c r="GU900" s="319"/>
      <c r="GV900" s="319"/>
      <c r="GW900" s="319"/>
      <c r="GX900" s="319"/>
      <c r="GY900" s="319"/>
      <c r="GZ900" s="319"/>
      <c r="HA900" s="319"/>
      <c r="HB900" s="319"/>
      <c r="HC900" s="319"/>
      <c r="HD900" s="319"/>
      <c r="HE900" s="319"/>
      <c r="HF900" s="319"/>
      <c r="HG900" s="319"/>
      <c r="HH900" s="319"/>
      <c r="HI900" s="319"/>
      <c r="HJ900" s="319"/>
      <c r="HK900" s="319"/>
      <c r="HL900" s="319"/>
      <c r="HM900" s="319"/>
      <c r="HN900" s="319"/>
      <c r="HO900" s="319"/>
      <c r="HP900" s="319"/>
      <c r="HQ900" s="319"/>
      <c r="HR900" s="319"/>
      <c r="HS900" s="319"/>
      <c r="HT900" s="319"/>
      <c r="HU900" s="319"/>
      <c r="HV900" s="319"/>
      <c r="HW900" s="319"/>
      <c r="HX900" s="319"/>
      <c r="HY900" s="319"/>
      <c r="HZ900" s="319"/>
      <c r="IA900" s="319"/>
      <c r="IB900" s="319"/>
      <c r="IC900" s="319"/>
      <c r="ID900" s="319"/>
      <c r="IE900" s="319"/>
      <c r="IF900" s="319"/>
      <c r="IG900" s="319"/>
      <c r="IH900" s="319"/>
      <c r="II900" s="319"/>
      <c r="IJ900" s="319"/>
      <c r="IK900" s="319"/>
      <c r="IL900" s="319"/>
      <c r="IM900" s="319"/>
      <c r="IN900" s="319"/>
      <c r="IO900" s="319"/>
      <c r="IP900" s="319"/>
      <c r="IQ900" s="319"/>
      <c r="IR900" s="319"/>
      <c r="IS900" s="319"/>
      <c r="IT900" s="319"/>
      <c r="IU900" s="319"/>
      <c r="IV900" s="319"/>
      <c r="IW900" s="319"/>
      <c r="IX900" s="319"/>
      <c r="IY900" s="319"/>
      <c r="IZ900" s="319"/>
      <c r="JA900" s="319"/>
      <c r="JB900" s="319"/>
      <c r="JC900" s="319"/>
      <c r="JD900" s="319"/>
      <c r="JE900" s="319"/>
      <c r="JF900" s="319"/>
      <c r="JG900" s="319"/>
      <c r="JH900" s="319"/>
      <c r="JI900" s="319"/>
      <c r="JJ900" s="319"/>
      <c r="JK900" s="319"/>
      <c r="JL900" s="319"/>
      <c r="JM900" s="319"/>
      <c r="JN900" s="319"/>
      <c r="JO900" s="319"/>
      <c r="JP900" s="319"/>
      <c r="JQ900" s="319"/>
      <c r="JR900" s="319"/>
      <c r="JS900" s="319"/>
      <c r="JT900" s="319"/>
      <c r="JU900" s="319"/>
      <c r="JV900" s="319"/>
      <c r="JW900" s="319"/>
      <c r="JX900" s="319"/>
      <c r="JY900" s="319"/>
      <c r="JZ900" s="319"/>
      <c r="KA900" s="319"/>
      <c r="KB900" s="319"/>
      <c r="KC900" s="319"/>
      <c r="KD900" s="319"/>
      <c r="KE900" s="319"/>
      <c r="KF900" s="319"/>
      <c r="KG900" s="319"/>
      <c r="KH900" s="319"/>
      <c r="KI900" s="319"/>
      <c r="KJ900" s="319"/>
      <c r="KK900" s="319"/>
      <c r="KL900" s="319"/>
      <c r="KM900" s="319"/>
      <c r="KN900" s="319"/>
      <c r="KO900" s="319"/>
      <c r="KP900" s="319"/>
      <c r="KQ900" s="319"/>
      <c r="KR900" s="319"/>
      <c r="KS900" s="319"/>
      <c r="KT900" s="319"/>
      <c r="KU900" s="319"/>
      <c r="KV900" s="319"/>
      <c r="KW900" s="319"/>
      <c r="KX900" s="319"/>
      <c r="KY900" s="319"/>
      <c r="KZ900" s="319"/>
      <c r="LA900" s="319"/>
      <c r="LB900" s="319"/>
      <c r="LC900" s="319"/>
      <c r="LD900" s="319"/>
      <c r="LE900" s="319"/>
      <c r="LF900" s="319"/>
      <c r="LG900" s="319"/>
      <c r="LH900" s="319"/>
      <c r="LI900" s="319"/>
      <c r="LJ900" s="319"/>
      <c r="LK900" s="319"/>
      <c r="LL900" s="319"/>
      <c r="LM900" s="319"/>
      <c r="LN900" s="319"/>
      <c r="LO900" s="319"/>
      <c r="LP900" s="319"/>
      <c r="LQ900" s="319"/>
      <c r="LR900" s="319"/>
      <c r="LS900" s="319"/>
      <c r="LT900" s="319"/>
      <c r="LU900" s="319"/>
      <c r="LV900" s="319"/>
      <c r="LW900" s="319"/>
      <c r="LX900" s="319"/>
      <c r="LY900" s="319"/>
      <c r="LZ900" s="319"/>
      <c r="MA900" s="319"/>
      <c r="MB900" s="319"/>
      <c r="MC900" s="319"/>
      <c r="MD900" s="319"/>
      <c r="ME900" s="319"/>
      <c r="MF900" s="319"/>
      <c r="MG900" s="319"/>
      <c r="MH900" s="319"/>
      <c r="MI900" s="319"/>
      <c r="MJ900" s="319"/>
      <c r="MK900" s="319"/>
      <c r="ML900" s="319"/>
      <c r="MM900" s="319"/>
      <c r="MN900" s="319"/>
      <c r="MO900" s="319"/>
      <c r="MP900" s="319"/>
      <c r="MQ900" s="319"/>
      <c r="MS900" s="241"/>
      <c r="MT900" s="373">
        <f t="shared" si="1265"/>
        <v>0</v>
      </c>
      <c r="MU900" s="365">
        <f t="shared" si="1282"/>
        <v>0</v>
      </c>
      <c r="MV900" s="365">
        <f t="shared" si="1252"/>
        <v>0</v>
      </c>
      <c r="MW900" s="365"/>
      <c r="MX900" s="365">
        <f t="shared" si="1253"/>
        <v>0</v>
      </c>
      <c r="MY900" s="365"/>
      <c r="MZ900" s="365">
        <f t="shared" si="1254"/>
        <v>0</v>
      </c>
      <c r="NA900" s="365"/>
      <c r="NB900" s="365">
        <f t="shared" si="1255"/>
        <v>0</v>
      </c>
      <c r="NC900" s="365"/>
      <c r="ND900" s="365">
        <f t="shared" si="1256"/>
        <v>0</v>
      </c>
      <c r="NE900" s="365"/>
      <c r="NF900" s="365">
        <f t="shared" si="1257"/>
        <v>0</v>
      </c>
      <c r="NG900" s="365"/>
      <c r="NH900" s="365">
        <f t="shared" si="1258"/>
        <v>0</v>
      </c>
      <c r="NI900" s="365"/>
      <c r="NJ900" s="365">
        <f t="shared" si="1259"/>
        <v>0</v>
      </c>
      <c r="NK900" s="365"/>
      <c r="NL900" s="365">
        <f t="shared" si="1266"/>
        <v>0</v>
      </c>
      <c r="NM900" s="366"/>
      <c r="NN900" s="370"/>
      <c r="NR900" s="318">
        <f t="shared" si="1260"/>
        <v>0</v>
      </c>
      <c r="NS900" s="318">
        <f t="shared" si="1261"/>
        <v>0</v>
      </c>
      <c r="NT900" s="318">
        <f t="shared" si="1262"/>
        <v>0</v>
      </c>
    </row>
    <row r="901" spans="1:384" s="318" customFormat="1" ht="10.199999999999999" customHeight="1" x14ac:dyDescent="0.3">
      <c r="A901" s="25"/>
      <c r="B901" s="389"/>
      <c r="C901" s="424"/>
      <c r="D901" s="15"/>
      <c r="E901" s="106"/>
      <c r="F901" s="106"/>
      <c r="G901" s="106"/>
      <c r="H901" s="399"/>
      <c r="I901" s="381">
        <f>Prenoms!$B$24</f>
        <v>0</v>
      </c>
      <c r="J901" s="382"/>
      <c r="K901" s="382"/>
      <c r="L901" s="382"/>
      <c r="M901" s="382"/>
      <c r="N901" s="68" t="str">
        <f>IF(NL901&lt;&gt;0,"",IF(Conges!AE58=0,"",Conges!AE58))</f>
        <v/>
      </c>
      <c r="O901" s="69"/>
      <c r="P901" s="70"/>
      <c r="Q901" s="70"/>
      <c r="R901" s="70"/>
      <c r="S901" s="70"/>
      <c r="T901" s="70"/>
      <c r="U901" s="70"/>
      <c r="V901" s="71"/>
      <c r="W901" s="69"/>
      <c r="X901" s="70"/>
      <c r="Y901" s="70"/>
      <c r="Z901" s="70"/>
      <c r="AA901" s="70"/>
      <c r="AB901" s="70"/>
      <c r="AC901" s="70"/>
      <c r="AD901" s="71"/>
      <c r="AE901" s="69"/>
      <c r="AF901" s="70"/>
      <c r="AG901" s="70"/>
      <c r="AH901" s="70"/>
      <c r="AI901" s="70"/>
      <c r="AJ901" s="71"/>
      <c r="AK901" s="69"/>
      <c r="AL901" s="70"/>
      <c r="AM901" s="70"/>
      <c r="AN901" s="70"/>
      <c r="AO901" s="70"/>
      <c r="AP901" s="70"/>
      <c r="AQ901" s="70"/>
      <c r="AR901" s="70"/>
      <c r="AS901" s="70"/>
      <c r="AT901" s="71"/>
      <c r="AU901" s="69"/>
      <c r="AV901" s="70"/>
      <c r="AW901" s="70"/>
      <c r="AX901" s="70"/>
      <c r="AY901" s="70"/>
      <c r="AZ901" s="70"/>
      <c r="BA901" s="70"/>
      <c r="BB901" s="71"/>
      <c r="BC901" s="72">
        <f>IF(NL901&lt;&gt;0,(IF(Conges!AE$58=0,0,3)),0)</f>
        <v>0</v>
      </c>
      <c r="BD901" s="417"/>
      <c r="BE901" s="392">
        <f>IF(OR(Conges!AE$58="A",Conges!AE$58="V"),Prenoms!L$24,NL901)</f>
        <v>0</v>
      </c>
      <c r="BF901" s="393"/>
      <c r="BG901" s="289"/>
      <c r="BH901" s="290">
        <f t="shared" si="1245"/>
        <v>0</v>
      </c>
      <c r="BI901" s="291" t="str">
        <f t="shared" si="1246"/>
        <v/>
      </c>
      <c r="BJ901" s="305">
        <v>0</v>
      </c>
      <c r="BK901" s="306">
        <f t="shared" si="1263"/>
        <v>0</v>
      </c>
      <c r="BL901" s="307">
        <f t="shared" si="1196"/>
        <v>0</v>
      </c>
      <c r="BM901" s="307">
        <f t="shared" si="1197"/>
        <v>0</v>
      </c>
      <c r="BN901" s="307">
        <f>SUM('Heures Pointage'!$VD$31:$VE$31)</f>
        <v>0</v>
      </c>
      <c r="BO901" s="307">
        <f>SUM('Heures et Indemnites'!$VD$31:$VE$31)</f>
        <v>0</v>
      </c>
      <c r="BP901" s="308">
        <f t="shared" si="1198"/>
        <v>0</v>
      </c>
      <c r="BQ901" s="308">
        <f>'Heures Pointage'!$WB$31</f>
        <v>0</v>
      </c>
      <c r="BR901" s="309">
        <f t="shared" ref="BR901" si="1288">$BH$1076</f>
        <v>0</v>
      </c>
      <c r="BS901" s="150">
        <f>Prenoms!$C$24</f>
        <v>0</v>
      </c>
      <c r="BT901" s="153"/>
      <c r="BU901" s="323">
        <f>SUM('Heures et Indemnites'!$VD$31:$VE$31)</f>
        <v>0</v>
      </c>
      <c r="BV901" s="236">
        <f>SUM('Heures et Indemnites'!$VD$6:$VE$31)</f>
        <v>0</v>
      </c>
      <c r="BW901" s="323"/>
      <c r="BX901" s="236"/>
      <c r="BY901" s="319"/>
      <c r="BZ901" s="319"/>
      <c r="CA901" s="319"/>
      <c r="CB901" s="319"/>
      <c r="CC901" s="319"/>
      <c r="CD901" s="319"/>
      <c r="CE901" s="319"/>
      <c r="CF901" s="319"/>
      <c r="CG901" s="319"/>
      <c r="CH901" s="319"/>
      <c r="CI901" s="319"/>
      <c r="CJ901" s="319"/>
      <c r="CK901" s="319"/>
      <c r="CL901" s="319"/>
      <c r="CM901" s="319"/>
      <c r="CN901" s="319"/>
      <c r="CO901" s="319"/>
      <c r="CP901" s="319"/>
      <c r="CQ901" s="319"/>
      <c r="CR901" s="319"/>
      <c r="CS901" s="319"/>
      <c r="CT901" s="319"/>
      <c r="CU901" s="319"/>
      <c r="CV901" s="319"/>
      <c r="CW901" s="319"/>
      <c r="CX901" s="319"/>
      <c r="CY901" s="319"/>
      <c r="CZ901" s="319"/>
      <c r="DA901" s="319"/>
      <c r="DB901" s="319"/>
      <c r="DC901" s="319"/>
      <c r="DD901" s="319"/>
      <c r="DE901" s="319"/>
      <c r="DF901" s="319"/>
      <c r="DG901" s="319"/>
      <c r="DH901" s="319"/>
      <c r="DI901" s="319"/>
      <c r="DJ901" s="319"/>
      <c r="DK901" s="319"/>
      <c r="DL901" s="319"/>
      <c r="DM901" s="319"/>
      <c r="DN901" s="319"/>
      <c r="DO901" s="319"/>
      <c r="DP901" s="319"/>
      <c r="DQ901" s="319"/>
      <c r="DR901" s="319"/>
      <c r="DS901" s="319"/>
      <c r="DT901" s="319"/>
      <c r="DU901" s="319"/>
      <c r="DV901" s="319"/>
      <c r="DW901" s="319"/>
      <c r="DX901" s="319"/>
      <c r="DY901" s="319"/>
      <c r="DZ901" s="319"/>
      <c r="EA901" s="319"/>
      <c r="EB901" s="319"/>
      <c r="EC901" s="319"/>
      <c r="ED901" s="319"/>
      <c r="EE901" s="319"/>
      <c r="EF901" s="319"/>
      <c r="EG901" s="319"/>
      <c r="EH901" s="319"/>
      <c r="EI901" s="319"/>
      <c r="EJ901" s="319"/>
      <c r="EK901" s="319"/>
      <c r="EL901" s="319"/>
      <c r="EM901" s="319"/>
      <c r="EN901" s="319"/>
      <c r="EO901" s="319"/>
      <c r="EP901" s="319"/>
      <c r="EQ901" s="319"/>
      <c r="ER901" s="319"/>
      <c r="ES901" s="319"/>
      <c r="ET901" s="319"/>
      <c r="EU901" s="319"/>
      <c r="EV901" s="319"/>
      <c r="EW901" s="319"/>
      <c r="EX901" s="319"/>
      <c r="EY901" s="319"/>
      <c r="EZ901" s="319"/>
      <c r="FA901" s="319"/>
      <c r="FB901" s="319"/>
      <c r="FC901" s="319"/>
      <c r="FD901" s="319"/>
      <c r="FE901" s="319"/>
      <c r="FF901" s="319"/>
      <c r="FG901" s="319"/>
      <c r="FH901" s="319"/>
      <c r="FI901" s="319"/>
      <c r="FJ901" s="319"/>
      <c r="FK901" s="319"/>
      <c r="FL901" s="319"/>
      <c r="FM901" s="319"/>
      <c r="FN901" s="319"/>
      <c r="FO901" s="319"/>
      <c r="FP901" s="319"/>
      <c r="FQ901" s="319"/>
      <c r="FR901" s="319"/>
      <c r="FS901" s="319"/>
      <c r="FT901" s="319"/>
      <c r="FU901" s="319"/>
      <c r="FV901" s="319"/>
      <c r="FW901" s="319"/>
      <c r="FX901" s="319"/>
      <c r="FY901" s="319"/>
      <c r="FZ901" s="319"/>
      <c r="GA901" s="319"/>
      <c r="GB901" s="319"/>
      <c r="GC901" s="319"/>
      <c r="GD901" s="319"/>
      <c r="GE901" s="319"/>
      <c r="GF901" s="319"/>
      <c r="GG901" s="319"/>
      <c r="GH901" s="319"/>
      <c r="GI901" s="319"/>
      <c r="GJ901" s="319"/>
      <c r="GK901" s="319"/>
      <c r="GL901" s="319"/>
      <c r="GM901" s="319"/>
      <c r="GN901" s="319"/>
      <c r="GO901" s="319"/>
      <c r="GP901" s="319"/>
      <c r="GQ901" s="319"/>
      <c r="GR901" s="319"/>
      <c r="GS901" s="319"/>
      <c r="GT901" s="319"/>
      <c r="GU901" s="319"/>
      <c r="GV901" s="319"/>
      <c r="GW901" s="319"/>
      <c r="GX901" s="319"/>
      <c r="GY901" s="319"/>
      <c r="GZ901" s="319"/>
      <c r="HA901" s="319"/>
      <c r="HB901" s="319"/>
      <c r="HC901" s="319"/>
      <c r="HD901" s="319"/>
      <c r="HE901" s="319"/>
      <c r="HF901" s="319"/>
      <c r="HG901" s="319"/>
      <c r="HH901" s="319"/>
      <c r="HI901" s="319"/>
      <c r="HJ901" s="319"/>
      <c r="HK901" s="319"/>
      <c r="HL901" s="319"/>
      <c r="HM901" s="319"/>
      <c r="HN901" s="319"/>
      <c r="HO901" s="319"/>
      <c r="HP901" s="319"/>
      <c r="HQ901" s="319"/>
      <c r="HR901" s="319"/>
      <c r="HS901" s="319"/>
      <c r="HT901" s="319"/>
      <c r="HU901" s="319"/>
      <c r="HV901" s="319"/>
      <c r="HW901" s="319"/>
      <c r="HX901" s="319"/>
      <c r="HY901" s="319"/>
      <c r="HZ901" s="319"/>
      <c r="IA901" s="319"/>
      <c r="IB901" s="319"/>
      <c r="IC901" s="319"/>
      <c r="ID901" s="319"/>
      <c r="IE901" s="319"/>
      <c r="IF901" s="319"/>
      <c r="IG901" s="319"/>
      <c r="IH901" s="319"/>
      <c r="II901" s="319"/>
      <c r="IJ901" s="319"/>
      <c r="IK901" s="319"/>
      <c r="IL901" s="319"/>
      <c r="IM901" s="319"/>
      <c r="IN901" s="319"/>
      <c r="IO901" s="319"/>
      <c r="IP901" s="319"/>
      <c r="IQ901" s="319"/>
      <c r="IR901" s="319"/>
      <c r="IS901" s="319"/>
      <c r="IT901" s="319"/>
      <c r="IU901" s="319"/>
      <c r="IV901" s="319"/>
      <c r="IW901" s="319"/>
      <c r="IX901" s="319"/>
      <c r="IY901" s="319"/>
      <c r="IZ901" s="319"/>
      <c r="JA901" s="319"/>
      <c r="JB901" s="319"/>
      <c r="JC901" s="319"/>
      <c r="JD901" s="319"/>
      <c r="JE901" s="319"/>
      <c r="JF901" s="319"/>
      <c r="JG901" s="319"/>
      <c r="JH901" s="319"/>
      <c r="JI901" s="319"/>
      <c r="JJ901" s="319"/>
      <c r="JK901" s="319"/>
      <c r="JL901" s="319"/>
      <c r="JM901" s="319"/>
      <c r="JN901" s="319"/>
      <c r="JO901" s="319"/>
      <c r="JP901" s="319"/>
      <c r="JQ901" s="319"/>
      <c r="JR901" s="319"/>
      <c r="JS901" s="319"/>
      <c r="JT901" s="319"/>
      <c r="JU901" s="319"/>
      <c r="JV901" s="319"/>
      <c r="JW901" s="319"/>
      <c r="JX901" s="319"/>
      <c r="JY901" s="319"/>
      <c r="JZ901" s="319"/>
      <c r="KA901" s="319"/>
      <c r="KB901" s="319"/>
      <c r="KC901" s="319"/>
      <c r="KD901" s="319"/>
      <c r="KE901" s="319"/>
      <c r="KF901" s="319"/>
      <c r="KG901" s="319"/>
      <c r="KH901" s="319"/>
      <c r="KI901" s="319"/>
      <c r="KJ901" s="319"/>
      <c r="KK901" s="319"/>
      <c r="KL901" s="319"/>
      <c r="KM901" s="319"/>
      <c r="KN901" s="319"/>
      <c r="KO901" s="319"/>
      <c r="KP901" s="319"/>
      <c r="KQ901" s="319"/>
      <c r="KR901" s="319"/>
      <c r="KS901" s="319"/>
      <c r="KT901" s="319"/>
      <c r="KU901" s="319"/>
      <c r="KV901" s="319"/>
      <c r="KW901" s="319"/>
      <c r="KX901" s="319"/>
      <c r="KY901" s="319"/>
      <c r="KZ901" s="319"/>
      <c r="LA901" s="319"/>
      <c r="LB901" s="319"/>
      <c r="LC901" s="319"/>
      <c r="LD901" s="319"/>
      <c r="LE901" s="319"/>
      <c r="LF901" s="319"/>
      <c r="LG901" s="319"/>
      <c r="LH901" s="319"/>
      <c r="LI901" s="319"/>
      <c r="LJ901" s="319"/>
      <c r="LK901" s="319"/>
      <c r="LL901" s="319"/>
      <c r="LM901" s="319"/>
      <c r="LN901" s="319"/>
      <c r="LO901" s="319"/>
      <c r="LP901" s="319"/>
      <c r="LQ901" s="319"/>
      <c r="LR901" s="319"/>
      <c r="LS901" s="319"/>
      <c r="LT901" s="319"/>
      <c r="LU901" s="319"/>
      <c r="LV901" s="319"/>
      <c r="LW901" s="319"/>
      <c r="LX901" s="319"/>
      <c r="LY901" s="319"/>
      <c r="LZ901" s="319"/>
      <c r="MA901" s="319"/>
      <c r="MB901" s="319"/>
      <c r="MC901" s="319"/>
      <c r="MD901" s="319"/>
      <c r="ME901" s="319"/>
      <c r="MF901" s="319"/>
      <c r="MG901" s="319"/>
      <c r="MH901" s="319"/>
      <c r="MI901" s="319"/>
      <c r="MJ901" s="319"/>
      <c r="MK901" s="319"/>
      <c r="ML901" s="319"/>
      <c r="MM901" s="319"/>
      <c r="MN901" s="319"/>
      <c r="MO901" s="319"/>
      <c r="MP901" s="319"/>
      <c r="MQ901" s="319"/>
      <c r="MS901" s="241"/>
      <c r="MT901" s="362">
        <f t="shared" si="1265"/>
        <v>0</v>
      </c>
      <c r="MU901" s="363">
        <f t="shared" si="1282"/>
        <v>0</v>
      </c>
      <c r="MV901" s="363">
        <f t="shared" si="1252"/>
        <v>0</v>
      </c>
      <c r="MW901" s="363"/>
      <c r="MX901" s="363">
        <f t="shared" si="1253"/>
        <v>0</v>
      </c>
      <c r="MY901" s="363"/>
      <c r="MZ901" s="363">
        <f t="shared" si="1254"/>
        <v>0</v>
      </c>
      <c r="NA901" s="363"/>
      <c r="NB901" s="363">
        <f t="shared" si="1255"/>
        <v>0</v>
      </c>
      <c r="NC901" s="363"/>
      <c r="ND901" s="363">
        <f t="shared" si="1256"/>
        <v>0</v>
      </c>
      <c r="NE901" s="363"/>
      <c r="NF901" s="363">
        <f t="shared" si="1257"/>
        <v>0</v>
      </c>
      <c r="NG901" s="363"/>
      <c r="NH901" s="363">
        <f t="shared" si="1258"/>
        <v>0</v>
      </c>
      <c r="NI901" s="363"/>
      <c r="NJ901" s="363">
        <f t="shared" si="1259"/>
        <v>0</v>
      </c>
      <c r="NK901" s="363"/>
      <c r="NL901" s="363">
        <f t="shared" si="1266"/>
        <v>0</v>
      </c>
      <c r="NM901" s="364"/>
      <c r="NN901" s="370"/>
      <c r="NR901" s="318">
        <f t="shared" si="1260"/>
        <v>0</v>
      </c>
      <c r="NS901" s="318">
        <f t="shared" si="1261"/>
        <v>0</v>
      </c>
      <c r="NT901" s="318">
        <f t="shared" si="1262"/>
        <v>0</v>
      </c>
    </row>
    <row r="902" spans="1:384" s="318" customFormat="1" ht="10.199999999999999" customHeight="1" x14ac:dyDescent="0.3">
      <c r="A902" s="25"/>
      <c r="B902" s="389"/>
      <c r="C902" s="424"/>
      <c r="D902" s="15"/>
      <c r="E902" s="106"/>
      <c r="F902" s="106"/>
      <c r="G902" s="106"/>
      <c r="H902" s="399"/>
      <c r="I902" s="394">
        <f>Prenoms!$B$25</f>
        <v>0</v>
      </c>
      <c r="J902" s="395"/>
      <c r="K902" s="395"/>
      <c r="L902" s="395"/>
      <c r="M902" s="395"/>
      <c r="N902" s="81" t="str">
        <f>IF(NL902&lt;&gt;0,"",IF(Conges!AE59=0,"",Conges!AE59))</f>
        <v/>
      </c>
      <c r="O902" s="82"/>
      <c r="P902" s="83"/>
      <c r="Q902" s="83"/>
      <c r="R902" s="83"/>
      <c r="S902" s="83"/>
      <c r="T902" s="83"/>
      <c r="U902" s="83"/>
      <c r="V902" s="84"/>
      <c r="W902" s="82"/>
      <c r="X902" s="83"/>
      <c r="Y902" s="83"/>
      <c r="Z902" s="83"/>
      <c r="AA902" s="83"/>
      <c r="AB902" s="83"/>
      <c r="AC902" s="83"/>
      <c r="AD902" s="84"/>
      <c r="AE902" s="82"/>
      <c r="AF902" s="83"/>
      <c r="AG902" s="83"/>
      <c r="AH902" s="83"/>
      <c r="AI902" s="83"/>
      <c r="AJ902" s="84"/>
      <c r="AK902" s="82"/>
      <c r="AL902" s="83"/>
      <c r="AM902" s="83"/>
      <c r="AN902" s="83"/>
      <c r="AO902" s="83"/>
      <c r="AP902" s="83"/>
      <c r="AQ902" s="83"/>
      <c r="AR902" s="83"/>
      <c r="AS902" s="83"/>
      <c r="AT902" s="84"/>
      <c r="AU902" s="82"/>
      <c r="AV902" s="83"/>
      <c r="AW902" s="83"/>
      <c r="AX902" s="83"/>
      <c r="AY902" s="83"/>
      <c r="AZ902" s="83"/>
      <c r="BA902" s="83"/>
      <c r="BB902" s="84"/>
      <c r="BC902" s="85">
        <f>IF(NL902&lt;&gt;0,(IF(Conges!AE$59=0,0,3)),0)</f>
        <v>0</v>
      </c>
      <c r="BD902" s="417"/>
      <c r="BE902" s="390">
        <f>IF(OR(Conges!AE$59="A",Conges!AE$59="V"),Prenoms!L$25,NL902)</f>
        <v>0</v>
      </c>
      <c r="BF902" s="391"/>
      <c r="BG902" s="286"/>
      <c r="BH902" s="287">
        <f t="shared" si="1245"/>
        <v>0</v>
      </c>
      <c r="BI902" s="288" t="str">
        <f t="shared" si="1246"/>
        <v/>
      </c>
      <c r="BJ902" s="300">
        <v>0</v>
      </c>
      <c r="BK902" s="301">
        <f t="shared" si="1263"/>
        <v>0</v>
      </c>
      <c r="BL902" s="302">
        <f t="shared" si="1196"/>
        <v>0</v>
      </c>
      <c r="BM902" s="302">
        <f t="shared" si="1197"/>
        <v>0</v>
      </c>
      <c r="BN902" s="302">
        <f>SUM('Heures Pointage'!$WD$31:$WE$31)</f>
        <v>0</v>
      </c>
      <c r="BO902" s="302">
        <f>SUM('Heures et Indemnites'!$WD$31:$WE$31)</f>
        <v>0</v>
      </c>
      <c r="BP902" s="303">
        <f t="shared" si="1198"/>
        <v>0</v>
      </c>
      <c r="BQ902" s="303">
        <f>'Heures Pointage'!$XB$31</f>
        <v>0</v>
      </c>
      <c r="BR902" s="304">
        <f t="shared" ref="BR902" si="1289">$BH$1077</f>
        <v>0</v>
      </c>
      <c r="BS902" s="149">
        <f>Prenoms!$C$25</f>
        <v>0</v>
      </c>
      <c r="BT902" s="180"/>
      <c r="BU902" s="324">
        <f>SUM('Heures et Indemnites'!$WD$31:$WE$31)</f>
        <v>0</v>
      </c>
      <c r="BV902" s="235">
        <f>SUM('Heures et Indemnites'!$WD$6:$WE$31)</f>
        <v>0</v>
      </c>
      <c r="BW902" s="324"/>
      <c r="BX902" s="235"/>
      <c r="BY902" s="319"/>
      <c r="BZ902" s="319"/>
      <c r="CA902" s="319"/>
      <c r="CB902" s="319"/>
      <c r="CC902" s="319"/>
      <c r="CD902" s="319"/>
      <c r="CE902" s="319"/>
      <c r="CF902" s="319"/>
      <c r="CG902" s="319"/>
      <c r="CH902" s="319"/>
      <c r="CI902" s="319"/>
      <c r="CJ902" s="319"/>
      <c r="CK902" s="319"/>
      <c r="CL902" s="319"/>
      <c r="CM902" s="319"/>
      <c r="CN902" s="319"/>
      <c r="CO902" s="319"/>
      <c r="CP902" s="319"/>
      <c r="CQ902" s="319"/>
      <c r="CR902" s="319"/>
      <c r="CS902" s="319"/>
      <c r="CT902" s="319"/>
      <c r="CU902" s="319"/>
      <c r="CV902" s="319"/>
      <c r="CW902" s="319"/>
      <c r="CX902" s="319"/>
      <c r="CY902" s="319"/>
      <c r="CZ902" s="319"/>
      <c r="DA902" s="319"/>
      <c r="DB902" s="319"/>
      <c r="DC902" s="319"/>
      <c r="DD902" s="319"/>
      <c r="DE902" s="319"/>
      <c r="DF902" s="319"/>
      <c r="DG902" s="319"/>
      <c r="DH902" s="319"/>
      <c r="DI902" s="319"/>
      <c r="DJ902" s="319"/>
      <c r="DK902" s="319"/>
      <c r="DL902" s="319"/>
      <c r="DM902" s="319"/>
      <c r="DN902" s="319"/>
      <c r="DO902" s="319"/>
      <c r="DP902" s="319"/>
      <c r="DQ902" s="319"/>
      <c r="DR902" s="319"/>
      <c r="DS902" s="319"/>
      <c r="DT902" s="319"/>
      <c r="DU902" s="319"/>
      <c r="DV902" s="319"/>
      <c r="DW902" s="319"/>
      <c r="DX902" s="319"/>
      <c r="DY902" s="319"/>
      <c r="DZ902" s="319"/>
      <c r="EA902" s="319"/>
      <c r="EB902" s="319"/>
      <c r="EC902" s="319"/>
      <c r="ED902" s="319"/>
      <c r="EE902" s="319"/>
      <c r="EF902" s="319"/>
      <c r="EG902" s="319"/>
      <c r="EH902" s="319"/>
      <c r="EI902" s="319"/>
      <c r="EJ902" s="319"/>
      <c r="EK902" s="319"/>
      <c r="EL902" s="319"/>
      <c r="EM902" s="319"/>
      <c r="EN902" s="319"/>
      <c r="EO902" s="319"/>
      <c r="EP902" s="319"/>
      <c r="EQ902" s="319"/>
      <c r="ER902" s="319"/>
      <c r="ES902" s="319"/>
      <c r="ET902" s="319"/>
      <c r="EU902" s="319"/>
      <c r="EV902" s="319"/>
      <c r="EW902" s="319"/>
      <c r="EX902" s="319"/>
      <c r="EY902" s="319"/>
      <c r="EZ902" s="319"/>
      <c r="FA902" s="319"/>
      <c r="FB902" s="319"/>
      <c r="FC902" s="319"/>
      <c r="FD902" s="319"/>
      <c r="FE902" s="319"/>
      <c r="FF902" s="319"/>
      <c r="FG902" s="319"/>
      <c r="FH902" s="319"/>
      <c r="FI902" s="319"/>
      <c r="FJ902" s="319"/>
      <c r="FK902" s="319"/>
      <c r="FL902" s="319"/>
      <c r="FM902" s="319"/>
      <c r="FN902" s="319"/>
      <c r="FO902" s="319"/>
      <c r="FP902" s="319"/>
      <c r="FQ902" s="319"/>
      <c r="FR902" s="319"/>
      <c r="FS902" s="319"/>
      <c r="FT902" s="319"/>
      <c r="FU902" s="319"/>
      <c r="FV902" s="319"/>
      <c r="FW902" s="319"/>
      <c r="FX902" s="319"/>
      <c r="FY902" s="319"/>
      <c r="FZ902" s="319"/>
      <c r="GA902" s="319"/>
      <c r="GB902" s="319"/>
      <c r="GC902" s="319"/>
      <c r="GD902" s="319"/>
      <c r="GE902" s="319"/>
      <c r="GF902" s="319"/>
      <c r="GG902" s="319"/>
      <c r="GH902" s="319"/>
      <c r="GI902" s="319"/>
      <c r="GJ902" s="319"/>
      <c r="GK902" s="319"/>
      <c r="GL902" s="319"/>
      <c r="GM902" s="319"/>
      <c r="GN902" s="319"/>
      <c r="GO902" s="319"/>
      <c r="GP902" s="319"/>
      <c r="GQ902" s="319"/>
      <c r="GR902" s="319"/>
      <c r="GS902" s="319"/>
      <c r="GT902" s="319"/>
      <c r="GU902" s="319"/>
      <c r="GV902" s="319"/>
      <c r="GW902" s="319"/>
      <c r="GX902" s="319"/>
      <c r="GY902" s="319"/>
      <c r="GZ902" s="319"/>
      <c r="HA902" s="319"/>
      <c r="HB902" s="319"/>
      <c r="HC902" s="319"/>
      <c r="HD902" s="319"/>
      <c r="HE902" s="319"/>
      <c r="HF902" s="319"/>
      <c r="HG902" s="319"/>
      <c r="HH902" s="319"/>
      <c r="HI902" s="319"/>
      <c r="HJ902" s="319"/>
      <c r="HK902" s="319"/>
      <c r="HL902" s="319"/>
      <c r="HM902" s="319"/>
      <c r="HN902" s="319"/>
      <c r="HO902" s="319"/>
      <c r="HP902" s="319"/>
      <c r="HQ902" s="319"/>
      <c r="HR902" s="319"/>
      <c r="HS902" s="319"/>
      <c r="HT902" s="319"/>
      <c r="HU902" s="319"/>
      <c r="HV902" s="319"/>
      <c r="HW902" s="319"/>
      <c r="HX902" s="319"/>
      <c r="HY902" s="319"/>
      <c r="HZ902" s="319"/>
      <c r="IA902" s="319"/>
      <c r="IB902" s="319"/>
      <c r="IC902" s="319"/>
      <c r="ID902" s="319"/>
      <c r="IE902" s="319"/>
      <c r="IF902" s="319"/>
      <c r="IG902" s="319"/>
      <c r="IH902" s="319"/>
      <c r="II902" s="319"/>
      <c r="IJ902" s="319"/>
      <c r="IK902" s="319"/>
      <c r="IL902" s="319"/>
      <c r="IM902" s="319"/>
      <c r="IN902" s="319"/>
      <c r="IO902" s="319"/>
      <c r="IP902" s="319"/>
      <c r="IQ902" s="319"/>
      <c r="IR902" s="319"/>
      <c r="IS902" s="319"/>
      <c r="IT902" s="319"/>
      <c r="IU902" s="319"/>
      <c r="IV902" s="319"/>
      <c r="IW902" s="319"/>
      <c r="IX902" s="319"/>
      <c r="IY902" s="319"/>
      <c r="IZ902" s="319"/>
      <c r="JA902" s="319"/>
      <c r="JB902" s="319"/>
      <c r="JC902" s="319"/>
      <c r="JD902" s="319"/>
      <c r="JE902" s="319"/>
      <c r="JF902" s="319"/>
      <c r="JG902" s="319"/>
      <c r="JH902" s="319"/>
      <c r="JI902" s="319"/>
      <c r="JJ902" s="319"/>
      <c r="JK902" s="319"/>
      <c r="JL902" s="319"/>
      <c r="JM902" s="319"/>
      <c r="JN902" s="319"/>
      <c r="JO902" s="319"/>
      <c r="JP902" s="319"/>
      <c r="JQ902" s="319"/>
      <c r="JR902" s="319"/>
      <c r="JS902" s="319"/>
      <c r="JT902" s="319"/>
      <c r="JU902" s="319"/>
      <c r="JV902" s="319"/>
      <c r="JW902" s="319"/>
      <c r="JX902" s="319"/>
      <c r="JY902" s="319"/>
      <c r="JZ902" s="319"/>
      <c r="KA902" s="319"/>
      <c r="KB902" s="319"/>
      <c r="KC902" s="319"/>
      <c r="KD902" s="319"/>
      <c r="KE902" s="319"/>
      <c r="KF902" s="319"/>
      <c r="KG902" s="319"/>
      <c r="KH902" s="319"/>
      <c r="KI902" s="319"/>
      <c r="KJ902" s="319"/>
      <c r="KK902" s="319"/>
      <c r="KL902" s="319"/>
      <c r="KM902" s="319"/>
      <c r="KN902" s="319"/>
      <c r="KO902" s="319"/>
      <c r="KP902" s="319"/>
      <c r="KQ902" s="319"/>
      <c r="KR902" s="319"/>
      <c r="KS902" s="319"/>
      <c r="KT902" s="319"/>
      <c r="KU902" s="319"/>
      <c r="KV902" s="319"/>
      <c r="KW902" s="319"/>
      <c r="KX902" s="319"/>
      <c r="KY902" s="319"/>
      <c r="KZ902" s="319"/>
      <c r="LA902" s="319"/>
      <c r="LB902" s="319"/>
      <c r="LC902" s="319"/>
      <c r="LD902" s="319"/>
      <c r="LE902" s="319"/>
      <c r="LF902" s="319"/>
      <c r="LG902" s="319"/>
      <c r="LH902" s="319"/>
      <c r="LI902" s="319"/>
      <c r="LJ902" s="319"/>
      <c r="LK902" s="319"/>
      <c r="LL902" s="319"/>
      <c r="LM902" s="319"/>
      <c r="LN902" s="319"/>
      <c r="LO902" s="319"/>
      <c r="LP902" s="319"/>
      <c r="LQ902" s="319"/>
      <c r="LR902" s="319"/>
      <c r="LS902" s="319"/>
      <c r="LT902" s="319"/>
      <c r="LU902" s="319"/>
      <c r="LV902" s="319"/>
      <c r="LW902" s="319"/>
      <c r="LX902" s="319"/>
      <c r="LY902" s="319"/>
      <c r="LZ902" s="319"/>
      <c r="MA902" s="319"/>
      <c r="MB902" s="319"/>
      <c r="MC902" s="319"/>
      <c r="MD902" s="319"/>
      <c r="ME902" s="319"/>
      <c r="MF902" s="319"/>
      <c r="MG902" s="319"/>
      <c r="MH902" s="319"/>
      <c r="MI902" s="319"/>
      <c r="MJ902" s="319"/>
      <c r="MK902" s="319"/>
      <c r="ML902" s="319"/>
      <c r="MM902" s="319"/>
      <c r="MN902" s="319"/>
      <c r="MO902" s="319"/>
      <c r="MP902" s="319"/>
      <c r="MQ902" s="319"/>
      <c r="MS902" s="241"/>
      <c r="MT902" s="373">
        <f t="shared" si="1265"/>
        <v>0</v>
      </c>
      <c r="MU902" s="365">
        <f t="shared" si="1282"/>
        <v>0</v>
      </c>
      <c r="MV902" s="365">
        <f t="shared" si="1252"/>
        <v>0</v>
      </c>
      <c r="MW902" s="365"/>
      <c r="MX902" s="365">
        <f t="shared" si="1253"/>
        <v>0</v>
      </c>
      <c r="MY902" s="365"/>
      <c r="MZ902" s="365">
        <f t="shared" si="1254"/>
        <v>0</v>
      </c>
      <c r="NA902" s="365"/>
      <c r="NB902" s="365">
        <f t="shared" si="1255"/>
        <v>0</v>
      </c>
      <c r="NC902" s="365"/>
      <c r="ND902" s="365">
        <f t="shared" si="1256"/>
        <v>0</v>
      </c>
      <c r="NE902" s="365"/>
      <c r="NF902" s="365">
        <f t="shared" si="1257"/>
        <v>0</v>
      </c>
      <c r="NG902" s="365"/>
      <c r="NH902" s="365">
        <f t="shared" si="1258"/>
        <v>0</v>
      </c>
      <c r="NI902" s="365"/>
      <c r="NJ902" s="365">
        <f t="shared" si="1259"/>
        <v>0</v>
      </c>
      <c r="NK902" s="365"/>
      <c r="NL902" s="365">
        <f t="shared" si="1266"/>
        <v>0</v>
      </c>
      <c r="NM902" s="366"/>
      <c r="NN902" s="370"/>
      <c r="NR902" s="318">
        <f t="shared" si="1260"/>
        <v>0</v>
      </c>
      <c r="NS902" s="318">
        <f t="shared" si="1261"/>
        <v>0</v>
      </c>
      <c r="NT902" s="318">
        <f t="shared" si="1262"/>
        <v>0</v>
      </c>
    </row>
    <row r="903" spans="1:384" s="318" customFormat="1" ht="10.199999999999999" customHeight="1" x14ac:dyDescent="0.3">
      <c r="A903" s="25"/>
      <c r="B903" s="389"/>
      <c r="C903" s="424"/>
      <c r="D903" s="15"/>
      <c r="E903" s="106"/>
      <c r="F903" s="106"/>
      <c r="G903" s="106"/>
      <c r="H903" s="399"/>
      <c r="I903" s="381">
        <f>Prenoms!$B$26</f>
        <v>0</v>
      </c>
      <c r="J903" s="382"/>
      <c r="K903" s="382"/>
      <c r="L903" s="382"/>
      <c r="M903" s="382"/>
      <c r="N903" s="68" t="str">
        <f>IF(NL903&lt;&gt;0,"",IF(Conges!AE60=0,"",Conges!AE60))</f>
        <v/>
      </c>
      <c r="O903" s="69"/>
      <c r="P903" s="70"/>
      <c r="Q903" s="70"/>
      <c r="R903" s="70"/>
      <c r="S903" s="70"/>
      <c r="T903" s="70"/>
      <c r="U903" s="70"/>
      <c r="V903" s="71"/>
      <c r="W903" s="69"/>
      <c r="X903" s="70"/>
      <c r="Y903" s="70"/>
      <c r="Z903" s="70"/>
      <c r="AA903" s="70"/>
      <c r="AB903" s="70"/>
      <c r="AC903" s="70"/>
      <c r="AD903" s="71"/>
      <c r="AE903" s="69"/>
      <c r="AF903" s="70"/>
      <c r="AG903" s="70"/>
      <c r="AH903" s="70"/>
      <c r="AI903" s="70"/>
      <c r="AJ903" s="71"/>
      <c r="AK903" s="69"/>
      <c r="AL903" s="70"/>
      <c r="AM903" s="70"/>
      <c r="AN903" s="70"/>
      <c r="AO903" s="70"/>
      <c r="AP903" s="70"/>
      <c r="AQ903" s="70"/>
      <c r="AR903" s="70"/>
      <c r="AS903" s="70"/>
      <c r="AT903" s="71"/>
      <c r="AU903" s="69"/>
      <c r="AV903" s="70"/>
      <c r="AW903" s="70"/>
      <c r="AX903" s="70"/>
      <c r="AY903" s="70"/>
      <c r="AZ903" s="70"/>
      <c r="BA903" s="70"/>
      <c r="BB903" s="71"/>
      <c r="BC903" s="72">
        <f>IF(NL903&lt;&gt;0,(IF(Conges!AE$60=0,0,3)),0)</f>
        <v>0</v>
      </c>
      <c r="BD903" s="417"/>
      <c r="BE903" s="392">
        <f>IF(OR(Conges!AE$60="A",Conges!AE$60="V"),Prenoms!L$26,NL903)</f>
        <v>0</v>
      </c>
      <c r="BF903" s="393"/>
      <c r="BG903" s="289"/>
      <c r="BH903" s="290">
        <f t="shared" si="1245"/>
        <v>0</v>
      </c>
      <c r="BI903" s="291" t="str">
        <f t="shared" si="1246"/>
        <v/>
      </c>
      <c r="BJ903" s="305">
        <v>0</v>
      </c>
      <c r="BK903" s="306">
        <f t="shared" si="1263"/>
        <v>0</v>
      </c>
      <c r="BL903" s="307">
        <f t="shared" si="1196"/>
        <v>0</v>
      </c>
      <c r="BM903" s="307">
        <f t="shared" si="1197"/>
        <v>0</v>
      </c>
      <c r="BN903" s="307">
        <f>SUM('Heures Pointage'!$XD$31:$XE$31)</f>
        <v>0</v>
      </c>
      <c r="BO903" s="307">
        <f>SUM('Heures et Indemnites'!$XD$31:$XE$31)</f>
        <v>0</v>
      </c>
      <c r="BP903" s="308">
        <f t="shared" si="1198"/>
        <v>0</v>
      </c>
      <c r="BQ903" s="308">
        <f>'Heures Pointage'!$YB$31</f>
        <v>0</v>
      </c>
      <c r="BR903" s="309">
        <f t="shared" ref="BR903" si="1290">$BH$1078</f>
        <v>0</v>
      </c>
      <c r="BS903" s="150">
        <f>Prenoms!$C$26</f>
        <v>0</v>
      </c>
      <c r="BT903" s="153"/>
      <c r="BU903" s="323">
        <f>SUM('Heures et Indemnites'!$XD$31:$XE$31)</f>
        <v>0</v>
      </c>
      <c r="BV903" s="236">
        <f>SUM('Heures et Indemnites'!$XD$6:$XE$31)</f>
        <v>0</v>
      </c>
      <c r="BW903" s="323"/>
      <c r="BX903" s="236"/>
      <c r="BY903" s="319"/>
      <c r="BZ903" s="319"/>
      <c r="CA903" s="319"/>
      <c r="CB903" s="319"/>
      <c r="CC903" s="319"/>
      <c r="CD903" s="319"/>
      <c r="CE903" s="319"/>
      <c r="CF903" s="319"/>
      <c r="CG903" s="319"/>
      <c r="CH903" s="319"/>
      <c r="CI903" s="319"/>
      <c r="CJ903" s="319"/>
      <c r="CK903" s="319"/>
      <c r="CL903" s="319"/>
      <c r="CM903" s="319"/>
      <c r="CN903" s="319"/>
      <c r="CO903" s="319"/>
      <c r="CP903" s="319"/>
      <c r="CQ903" s="319"/>
      <c r="CR903" s="319"/>
      <c r="CS903" s="319"/>
      <c r="CT903" s="319"/>
      <c r="CU903" s="319"/>
      <c r="CV903" s="319"/>
      <c r="CW903" s="319"/>
      <c r="CX903" s="319"/>
      <c r="CY903" s="319"/>
      <c r="CZ903" s="319"/>
      <c r="DA903" s="319"/>
      <c r="DB903" s="319"/>
      <c r="DC903" s="319"/>
      <c r="DD903" s="319"/>
      <c r="DE903" s="319"/>
      <c r="DF903" s="319"/>
      <c r="DG903" s="319"/>
      <c r="DH903" s="319"/>
      <c r="DI903" s="319"/>
      <c r="DJ903" s="319"/>
      <c r="DK903" s="319"/>
      <c r="DL903" s="319"/>
      <c r="DM903" s="319"/>
      <c r="DN903" s="319"/>
      <c r="DO903" s="319"/>
      <c r="DP903" s="319"/>
      <c r="DQ903" s="319"/>
      <c r="DR903" s="319"/>
      <c r="DS903" s="319"/>
      <c r="DT903" s="319"/>
      <c r="DU903" s="319"/>
      <c r="DV903" s="319"/>
      <c r="DW903" s="319"/>
      <c r="DX903" s="319"/>
      <c r="DY903" s="319"/>
      <c r="DZ903" s="319"/>
      <c r="EA903" s="319"/>
      <c r="EB903" s="319"/>
      <c r="EC903" s="319"/>
      <c r="ED903" s="319"/>
      <c r="EE903" s="319"/>
      <c r="EF903" s="319"/>
      <c r="EG903" s="319"/>
      <c r="EH903" s="319"/>
      <c r="EI903" s="319"/>
      <c r="EJ903" s="319"/>
      <c r="EK903" s="319"/>
      <c r="EL903" s="319"/>
      <c r="EM903" s="319"/>
      <c r="EN903" s="319"/>
      <c r="EO903" s="319"/>
      <c r="EP903" s="319"/>
      <c r="EQ903" s="319"/>
      <c r="ER903" s="319"/>
      <c r="ES903" s="319"/>
      <c r="ET903" s="319"/>
      <c r="EU903" s="319"/>
      <c r="EV903" s="319"/>
      <c r="EW903" s="319"/>
      <c r="EX903" s="319"/>
      <c r="EY903" s="319"/>
      <c r="EZ903" s="319"/>
      <c r="FA903" s="319"/>
      <c r="FB903" s="319"/>
      <c r="FC903" s="319"/>
      <c r="FD903" s="319"/>
      <c r="FE903" s="319"/>
      <c r="FF903" s="319"/>
      <c r="FG903" s="319"/>
      <c r="FH903" s="319"/>
      <c r="FI903" s="319"/>
      <c r="FJ903" s="319"/>
      <c r="FK903" s="319"/>
      <c r="FL903" s="319"/>
      <c r="FM903" s="319"/>
      <c r="FN903" s="319"/>
      <c r="FO903" s="319"/>
      <c r="FP903" s="319"/>
      <c r="FQ903" s="319"/>
      <c r="FR903" s="319"/>
      <c r="FS903" s="319"/>
      <c r="FT903" s="319"/>
      <c r="FU903" s="319"/>
      <c r="FV903" s="319"/>
      <c r="FW903" s="319"/>
      <c r="FX903" s="319"/>
      <c r="FY903" s="319"/>
      <c r="FZ903" s="319"/>
      <c r="GA903" s="319"/>
      <c r="GB903" s="319"/>
      <c r="GC903" s="319"/>
      <c r="GD903" s="319"/>
      <c r="GE903" s="319"/>
      <c r="GF903" s="319"/>
      <c r="GG903" s="319"/>
      <c r="GH903" s="319"/>
      <c r="GI903" s="319"/>
      <c r="GJ903" s="319"/>
      <c r="GK903" s="319"/>
      <c r="GL903" s="319"/>
      <c r="GM903" s="319"/>
      <c r="GN903" s="319"/>
      <c r="GO903" s="319"/>
      <c r="GP903" s="319"/>
      <c r="GQ903" s="319"/>
      <c r="GR903" s="319"/>
      <c r="GS903" s="319"/>
      <c r="GT903" s="319"/>
      <c r="GU903" s="319"/>
      <c r="GV903" s="319"/>
      <c r="GW903" s="319"/>
      <c r="GX903" s="319"/>
      <c r="GY903" s="319"/>
      <c r="GZ903" s="319"/>
      <c r="HA903" s="319"/>
      <c r="HB903" s="319"/>
      <c r="HC903" s="319"/>
      <c r="HD903" s="319"/>
      <c r="HE903" s="319"/>
      <c r="HF903" s="319"/>
      <c r="HG903" s="319"/>
      <c r="HH903" s="319"/>
      <c r="HI903" s="319"/>
      <c r="HJ903" s="319"/>
      <c r="HK903" s="319"/>
      <c r="HL903" s="319"/>
      <c r="HM903" s="319"/>
      <c r="HN903" s="319"/>
      <c r="HO903" s="319"/>
      <c r="HP903" s="319"/>
      <c r="HQ903" s="319"/>
      <c r="HR903" s="319"/>
      <c r="HS903" s="319"/>
      <c r="HT903" s="319"/>
      <c r="HU903" s="319"/>
      <c r="HV903" s="319"/>
      <c r="HW903" s="319"/>
      <c r="HX903" s="319"/>
      <c r="HY903" s="319"/>
      <c r="HZ903" s="319"/>
      <c r="IA903" s="319"/>
      <c r="IB903" s="319"/>
      <c r="IC903" s="319"/>
      <c r="ID903" s="319"/>
      <c r="IE903" s="319"/>
      <c r="IF903" s="319"/>
      <c r="IG903" s="319"/>
      <c r="IH903" s="319"/>
      <c r="II903" s="319"/>
      <c r="IJ903" s="319"/>
      <c r="IK903" s="319"/>
      <c r="IL903" s="319"/>
      <c r="IM903" s="319"/>
      <c r="IN903" s="319"/>
      <c r="IO903" s="319"/>
      <c r="IP903" s="319"/>
      <c r="IQ903" s="319"/>
      <c r="IR903" s="319"/>
      <c r="IS903" s="319"/>
      <c r="IT903" s="319"/>
      <c r="IU903" s="319"/>
      <c r="IV903" s="319"/>
      <c r="IW903" s="319"/>
      <c r="IX903" s="319"/>
      <c r="IY903" s="319"/>
      <c r="IZ903" s="319"/>
      <c r="JA903" s="319"/>
      <c r="JB903" s="319"/>
      <c r="JC903" s="319"/>
      <c r="JD903" s="319"/>
      <c r="JE903" s="319"/>
      <c r="JF903" s="319"/>
      <c r="JG903" s="319"/>
      <c r="JH903" s="319"/>
      <c r="JI903" s="319"/>
      <c r="JJ903" s="319"/>
      <c r="JK903" s="319"/>
      <c r="JL903" s="319"/>
      <c r="JM903" s="319"/>
      <c r="JN903" s="319"/>
      <c r="JO903" s="319"/>
      <c r="JP903" s="319"/>
      <c r="JQ903" s="319"/>
      <c r="JR903" s="319"/>
      <c r="JS903" s="319"/>
      <c r="JT903" s="319"/>
      <c r="JU903" s="319"/>
      <c r="JV903" s="319"/>
      <c r="JW903" s="319"/>
      <c r="JX903" s="319"/>
      <c r="JY903" s="319"/>
      <c r="JZ903" s="319"/>
      <c r="KA903" s="319"/>
      <c r="KB903" s="319"/>
      <c r="KC903" s="319"/>
      <c r="KD903" s="319"/>
      <c r="KE903" s="319"/>
      <c r="KF903" s="319"/>
      <c r="KG903" s="319"/>
      <c r="KH903" s="319"/>
      <c r="KI903" s="319"/>
      <c r="KJ903" s="319"/>
      <c r="KK903" s="319"/>
      <c r="KL903" s="319"/>
      <c r="KM903" s="319"/>
      <c r="KN903" s="319"/>
      <c r="KO903" s="319"/>
      <c r="KP903" s="319"/>
      <c r="KQ903" s="319"/>
      <c r="KR903" s="319"/>
      <c r="KS903" s="319"/>
      <c r="KT903" s="319"/>
      <c r="KU903" s="319"/>
      <c r="KV903" s="319"/>
      <c r="KW903" s="319"/>
      <c r="KX903" s="319"/>
      <c r="KY903" s="319"/>
      <c r="KZ903" s="319"/>
      <c r="LA903" s="319"/>
      <c r="LB903" s="319"/>
      <c r="LC903" s="319"/>
      <c r="LD903" s="319"/>
      <c r="LE903" s="319"/>
      <c r="LF903" s="319"/>
      <c r="LG903" s="319"/>
      <c r="LH903" s="319"/>
      <c r="LI903" s="319"/>
      <c r="LJ903" s="319"/>
      <c r="LK903" s="319"/>
      <c r="LL903" s="319"/>
      <c r="LM903" s="319"/>
      <c r="LN903" s="319"/>
      <c r="LO903" s="319"/>
      <c r="LP903" s="319"/>
      <c r="LQ903" s="319"/>
      <c r="LR903" s="319"/>
      <c r="LS903" s="319"/>
      <c r="LT903" s="319"/>
      <c r="LU903" s="319"/>
      <c r="LV903" s="319"/>
      <c r="LW903" s="319"/>
      <c r="LX903" s="319"/>
      <c r="LY903" s="319"/>
      <c r="LZ903" s="319"/>
      <c r="MA903" s="319"/>
      <c r="MB903" s="319"/>
      <c r="MC903" s="319"/>
      <c r="MD903" s="319"/>
      <c r="ME903" s="319"/>
      <c r="MF903" s="319"/>
      <c r="MG903" s="319"/>
      <c r="MH903" s="319"/>
      <c r="MI903" s="319"/>
      <c r="MJ903" s="319"/>
      <c r="MK903" s="319"/>
      <c r="ML903" s="319"/>
      <c r="MM903" s="319"/>
      <c r="MN903" s="319"/>
      <c r="MO903" s="319"/>
      <c r="MP903" s="319"/>
      <c r="MQ903" s="319"/>
      <c r="MS903" s="241"/>
      <c r="MT903" s="362">
        <f t="shared" si="1265"/>
        <v>0</v>
      </c>
      <c r="MU903" s="363">
        <f t="shared" si="1282"/>
        <v>0</v>
      </c>
      <c r="MV903" s="363">
        <f t="shared" si="1252"/>
        <v>0</v>
      </c>
      <c r="MW903" s="363"/>
      <c r="MX903" s="363">
        <f t="shared" si="1253"/>
        <v>0</v>
      </c>
      <c r="MY903" s="363"/>
      <c r="MZ903" s="363">
        <f t="shared" si="1254"/>
        <v>0</v>
      </c>
      <c r="NA903" s="363"/>
      <c r="NB903" s="363">
        <f t="shared" si="1255"/>
        <v>0</v>
      </c>
      <c r="NC903" s="363"/>
      <c r="ND903" s="363">
        <f t="shared" si="1256"/>
        <v>0</v>
      </c>
      <c r="NE903" s="363"/>
      <c r="NF903" s="363">
        <f t="shared" si="1257"/>
        <v>0</v>
      </c>
      <c r="NG903" s="363"/>
      <c r="NH903" s="363">
        <f t="shared" si="1258"/>
        <v>0</v>
      </c>
      <c r="NI903" s="363"/>
      <c r="NJ903" s="363">
        <f t="shared" si="1259"/>
        <v>0</v>
      </c>
      <c r="NK903" s="363"/>
      <c r="NL903" s="363">
        <f t="shared" si="1266"/>
        <v>0</v>
      </c>
      <c r="NM903" s="364"/>
      <c r="NN903" s="370"/>
      <c r="NR903" s="318">
        <f t="shared" si="1260"/>
        <v>0</v>
      </c>
      <c r="NS903" s="318">
        <f t="shared" si="1261"/>
        <v>0</v>
      </c>
      <c r="NT903" s="318">
        <f t="shared" si="1262"/>
        <v>0</v>
      </c>
    </row>
    <row r="904" spans="1:384" s="318" customFormat="1" ht="10.199999999999999" customHeight="1" x14ac:dyDescent="0.3">
      <c r="A904" s="25"/>
      <c r="B904" s="389"/>
      <c r="C904" s="424"/>
      <c r="D904" s="15"/>
      <c r="E904" s="106"/>
      <c r="F904" s="106"/>
      <c r="G904" s="106"/>
      <c r="H904" s="399"/>
      <c r="I904" s="394">
        <f>Prenoms!$B$27</f>
        <v>0</v>
      </c>
      <c r="J904" s="395"/>
      <c r="K904" s="395"/>
      <c r="L904" s="395"/>
      <c r="M904" s="395"/>
      <c r="N904" s="81" t="str">
        <f>IF(NL904&lt;&gt;0,"",IF(Conges!AE61=0,"",Conges!AE61))</f>
        <v/>
      </c>
      <c r="O904" s="82"/>
      <c r="P904" s="83"/>
      <c r="Q904" s="83"/>
      <c r="R904" s="83"/>
      <c r="S904" s="83"/>
      <c r="T904" s="83"/>
      <c r="U904" s="83"/>
      <c r="V904" s="84"/>
      <c r="W904" s="82"/>
      <c r="X904" s="83"/>
      <c r="Y904" s="83"/>
      <c r="Z904" s="83"/>
      <c r="AA904" s="83"/>
      <c r="AB904" s="83"/>
      <c r="AC904" s="83"/>
      <c r="AD904" s="84"/>
      <c r="AE904" s="82"/>
      <c r="AF904" s="83"/>
      <c r="AG904" s="83"/>
      <c r="AH904" s="83"/>
      <c r="AI904" s="83"/>
      <c r="AJ904" s="84"/>
      <c r="AK904" s="82"/>
      <c r="AL904" s="83"/>
      <c r="AM904" s="83"/>
      <c r="AN904" s="83"/>
      <c r="AO904" s="83"/>
      <c r="AP904" s="83"/>
      <c r="AQ904" s="83"/>
      <c r="AR904" s="83"/>
      <c r="AS904" s="83"/>
      <c r="AT904" s="84"/>
      <c r="AU904" s="82"/>
      <c r="AV904" s="83"/>
      <c r="AW904" s="83"/>
      <c r="AX904" s="83"/>
      <c r="AY904" s="83"/>
      <c r="AZ904" s="83"/>
      <c r="BA904" s="83"/>
      <c r="BB904" s="84"/>
      <c r="BC904" s="85">
        <f>IF(NL904&lt;&gt;0,(IF(Conges!AE$61=0,0,3)),0)</f>
        <v>0</v>
      </c>
      <c r="BD904" s="417"/>
      <c r="BE904" s="390">
        <f>IF(OR(Conges!AE$61="A",Conges!AE$61="V"),Prenoms!L$27,NL904)</f>
        <v>0</v>
      </c>
      <c r="BF904" s="391"/>
      <c r="BG904" s="286"/>
      <c r="BH904" s="287">
        <f t="shared" si="1245"/>
        <v>0</v>
      </c>
      <c r="BI904" s="288" t="str">
        <f t="shared" si="1246"/>
        <v/>
      </c>
      <c r="BJ904" s="300">
        <v>0</v>
      </c>
      <c r="BK904" s="301">
        <f t="shared" si="1263"/>
        <v>0</v>
      </c>
      <c r="BL904" s="302">
        <f t="shared" si="1196"/>
        <v>0</v>
      </c>
      <c r="BM904" s="302">
        <f t="shared" si="1197"/>
        <v>0</v>
      </c>
      <c r="BN904" s="302">
        <f>SUM('Heures Pointage'!$YD$31:$YE$31)</f>
        <v>0</v>
      </c>
      <c r="BO904" s="302">
        <f>SUM('Heures et Indemnites'!$YD$31:$YE$31)</f>
        <v>0</v>
      </c>
      <c r="BP904" s="303">
        <f t="shared" si="1198"/>
        <v>0</v>
      </c>
      <c r="BQ904" s="303">
        <f>'Heures Pointage'!$ZB$31</f>
        <v>0</v>
      </c>
      <c r="BR904" s="304">
        <f t="shared" ref="BR904" si="1291">$BH$1079</f>
        <v>0</v>
      </c>
      <c r="BS904" s="149">
        <f>Prenoms!$C$27</f>
        <v>0</v>
      </c>
      <c r="BT904" s="180"/>
      <c r="BU904" s="324">
        <f>SUM('Heures et Indemnites'!$YD$31:$YE$31)</f>
        <v>0</v>
      </c>
      <c r="BV904" s="235">
        <f>SUM('Heures et Indemnites'!$YD$6:$YE$31)</f>
        <v>0</v>
      </c>
      <c r="BW904" s="324"/>
      <c r="BX904" s="235"/>
      <c r="BY904" s="319"/>
      <c r="BZ904" s="319"/>
      <c r="CA904" s="319"/>
      <c r="CB904" s="319"/>
      <c r="CC904" s="319"/>
      <c r="CD904" s="319"/>
      <c r="CE904" s="319"/>
      <c r="CF904" s="319"/>
      <c r="CG904" s="319"/>
      <c r="CH904" s="319"/>
      <c r="CI904" s="319"/>
      <c r="CJ904" s="319"/>
      <c r="CK904" s="319"/>
      <c r="CL904" s="319"/>
      <c r="CM904" s="319"/>
      <c r="CN904" s="319"/>
      <c r="CO904" s="319"/>
      <c r="CP904" s="319"/>
      <c r="CQ904" s="319"/>
      <c r="CR904" s="319"/>
      <c r="CS904" s="319"/>
      <c r="CT904" s="319"/>
      <c r="CU904" s="319"/>
      <c r="CV904" s="319"/>
      <c r="CW904" s="319"/>
      <c r="CX904" s="319"/>
      <c r="CY904" s="319"/>
      <c r="CZ904" s="319"/>
      <c r="DA904" s="319"/>
      <c r="DB904" s="319"/>
      <c r="DC904" s="319"/>
      <c r="DD904" s="319"/>
      <c r="DE904" s="319"/>
      <c r="DF904" s="319"/>
      <c r="DG904" s="319"/>
      <c r="DH904" s="319"/>
      <c r="DI904" s="319"/>
      <c r="DJ904" s="319"/>
      <c r="DK904" s="319"/>
      <c r="DL904" s="319"/>
      <c r="DM904" s="319"/>
      <c r="DN904" s="319"/>
      <c r="DO904" s="319"/>
      <c r="DP904" s="319"/>
      <c r="DQ904" s="319"/>
      <c r="DR904" s="319"/>
      <c r="DS904" s="319"/>
      <c r="DT904" s="319"/>
      <c r="DU904" s="319"/>
      <c r="DV904" s="319"/>
      <c r="DW904" s="319"/>
      <c r="DX904" s="319"/>
      <c r="DY904" s="319"/>
      <c r="DZ904" s="319"/>
      <c r="EA904" s="319"/>
      <c r="EB904" s="319"/>
      <c r="EC904" s="319"/>
      <c r="ED904" s="319"/>
      <c r="EE904" s="319"/>
      <c r="EF904" s="319"/>
      <c r="EG904" s="319"/>
      <c r="EH904" s="319"/>
      <c r="EI904" s="319"/>
      <c r="EJ904" s="319"/>
      <c r="EK904" s="319"/>
      <c r="EL904" s="319"/>
      <c r="EM904" s="319"/>
      <c r="EN904" s="319"/>
      <c r="EO904" s="319"/>
      <c r="EP904" s="319"/>
      <c r="EQ904" s="319"/>
      <c r="ER904" s="319"/>
      <c r="ES904" s="319"/>
      <c r="ET904" s="319"/>
      <c r="EU904" s="319"/>
      <c r="EV904" s="319"/>
      <c r="EW904" s="319"/>
      <c r="EX904" s="319"/>
      <c r="EY904" s="319"/>
      <c r="EZ904" s="319"/>
      <c r="FA904" s="319"/>
      <c r="FB904" s="319"/>
      <c r="FC904" s="319"/>
      <c r="FD904" s="319"/>
      <c r="FE904" s="319"/>
      <c r="FF904" s="319"/>
      <c r="FG904" s="319"/>
      <c r="FH904" s="319"/>
      <c r="FI904" s="319"/>
      <c r="FJ904" s="319"/>
      <c r="FK904" s="319"/>
      <c r="FL904" s="319"/>
      <c r="FM904" s="319"/>
      <c r="FN904" s="319"/>
      <c r="FO904" s="319"/>
      <c r="FP904" s="319"/>
      <c r="FQ904" s="319"/>
      <c r="FR904" s="319"/>
      <c r="FS904" s="319"/>
      <c r="FT904" s="319"/>
      <c r="FU904" s="319"/>
      <c r="FV904" s="319"/>
      <c r="FW904" s="319"/>
      <c r="FX904" s="319"/>
      <c r="FY904" s="319"/>
      <c r="FZ904" s="319"/>
      <c r="GA904" s="319"/>
      <c r="GB904" s="319"/>
      <c r="GC904" s="319"/>
      <c r="GD904" s="319"/>
      <c r="GE904" s="319"/>
      <c r="GF904" s="319"/>
      <c r="GG904" s="319"/>
      <c r="GH904" s="319"/>
      <c r="GI904" s="319"/>
      <c r="GJ904" s="319"/>
      <c r="GK904" s="319"/>
      <c r="GL904" s="319"/>
      <c r="GM904" s="319"/>
      <c r="GN904" s="319"/>
      <c r="GO904" s="319"/>
      <c r="GP904" s="319"/>
      <c r="GQ904" s="319"/>
      <c r="GR904" s="319"/>
      <c r="GS904" s="319"/>
      <c r="GT904" s="319"/>
      <c r="GU904" s="319"/>
      <c r="GV904" s="319"/>
      <c r="GW904" s="319"/>
      <c r="GX904" s="319"/>
      <c r="GY904" s="319"/>
      <c r="GZ904" s="319"/>
      <c r="HA904" s="319"/>
      <c r="HB904" s="319"/>
      <c r="HC904" s="319"/>
      <c r="HD904" s="319"/>
      <c r="HE904" s="319"/>
      <c r="HF904" s="319"/>
      <c r="HG904" s="319"/>
      <c r="HH904" s="319"/>
      <c r="HI904" s="319"/>
      <c r="HJ904" s="319"/>
      <c r="HK904" s="319"/>
      <c r="HL904" s="319"/>
      <c r="HM904" s="319"/>
      <c r="HN904" s="319"/>
      <c r="HO904" s="319"/>
      <c r="HP904" s="319"/>
      <c r="HQ904" s="319"/>
      <c r="HR904" s="319"/>
      <c r="HS904" s="319"/>
      <c r="HT904" s="319"/>
      <c r="HU904" s="319"/>
      <c r="HV904" s="319"/>
      <c r="HW904" s="319"/>
      <c r="HX904" s="319"/>
      <c r="HY904" s="319"/>
      <c r="HZ904" s="319"/>
      <c r="IA904" s="319"/>
      <c r="IB904" s="319"/>
      <c r="IC904" s="319"/>
      <c r="ID904" s="319"/>
      <c r="IE904" s="319"/>
      <c r="IF904" s="319"/>
      <c r="IG904" s="319"/>
      <c r="IH904" s="319"/>
      <c r="II904" s="319"/>
      <c r="IJ904" s="319"/>
      <c r="IK904" s="319"/>
      <c r="IL904" s="319"/>
      <c r="IM904" s="319"/>
      <c r="IN904" s="319"/>
      <c r="IO904" s="319"/>
      <c r="IP904" s="319"/>
      <c r="IQ904" s="319"/>
      <c r="IR904" s="319"/>
      <c r="IS904" s="319"/>
      <c r="IT904" s="319"/>
      <c r="IU904" s="319"/>
      <c r="IV904" s="319"/>
      <c r="IW904" s="319"/>
      <c r="IX904" s="319"/>
      <c r="IY904" s="319"/>
      <c r="IZ904" s="319"/>
      <c r="JA904" s="319"/>
      <c r="JB904" s="319"/>
      <c r="JC904" s="319"/>
      <c r="JD904" s="319"/>
      <c r="JE904" s="319"/>
      <c r="JF904" s="319"/>
      <c r="JG904" s="319"/>
      <c r="JH904" s="319"/>
      <c r="JI904" s="319"/>
      <c r="JJ904" s="319"/>
      <c r="JK904" s="319"/>
      <c r="JL904" s="319"/>
      <c r="JM904" s="319"/>
      <c r="JN904" s="319"/>
      <c r="JO904" s="319"/>
      <c r="JP904" s="319"/>
      <c r="JQ904" s="319"/>
      <c r="JR904" s="319"/>
      <c r="JS904" s="319"/>
      <c r="JT904" s="319"/>
      <c r="JU904" s="319"/>
      <c r="JV904" s="319"/>
      <c r="JW904" s="319"/>
      <c r="JX904" s="319"/>
      <c r="JY904" s="319"/>
      <c r="JZ904" s="319"/>
      <c r="KA904" s="319"/>
      <c r="KB904" s="319"/>
      <c r="KC904" s="319"/>
      <c r="KD904" s="319"/>
      <c r="KE904" s="319"/>
      <c r="KF904" s="319"/>
      <c r="KG904" s="319"/>
      <c r="KH904" s="319"/>
      <c r="KI904" s="319"/>
      <c r="KJ904" s="319"/>
      <c r="KK904" s="319"/>
      <c r="KL904" s="319"/>
      <c r="KM904" s="319"/>
      <c r="KN904" s="319"/>
      <c r="KO904" s="319"/>
      <c r="KP904" s="319"/>
      <c r="KQ904" s="319"/>
      <c r="KR904" s="319"/>
      <c r="KS904" s="319"/>
      <c r="KT904" s="319"/>
      <c r="KU904" s="319"/>
      <c r="KV904" s="319"/>
      <c r="KW904" s="319"/>
      <c r="KX904" s="319"/>
      <c r="KY904" s="319"/>
      <c r="KZ904" s="319"/>
      <c r="LA904" s="319"/>
      <c r="LB904" s="319"/>
      <c r="LC904" s="319"/>
      <c r="LD904" s="319"/>
      <c r="LE904" s="319"/>
      <c r="LF904" s="319"/>
      <c r="LG904" s="319"/>
      <c r="LH904" s="319"/>
      <c r="LI904" s="319"/>
      <c r="LJ904" s="319"/>
      <c r="LK904" s="319"/>
      <c r="LL904" s="319"/>
      <c r="LM904" s="319"/>
      <c r="LN904" s="319"/>
      <c r="LO904" s="319"/>
      <c r="LP904" s="319"/>
      <c r="LQ904" s="319"/>
      <c r="LR904" s="319"/>
      <c r="LS904" s="319"/>
      <c r="LT904" s="319"/>
      <c r="LU904" s="319"/>
      <c r="LV904" s="319"/>
      <c r="LW904" s="319"/>
      <c r="LX904" s="319"/>
      <c r="LY904" s="319"/>
      <c r="LZ904" s="319"/>
      <c r="MA904" s="319"/>
      <c r="MB904" s="319"/>
      <c r="MC904" s="319"/>
      <c r="MD904" s="319"/>
      <c r="ME904" s="319"/>
      <c r="MF904" s="319"/>
      <c r="MG904" s="319"/>
      <c r="MH904" s="319"/>
      <c r="MI904" s="319"/>
      <c r="MJ904" s="319"/>
      <c r="MK904" s="319"/>
      <c r="ML904" s="319"/>
      <c r="MM904" s="319"/>
      <c r="MN904" s="319"/>
      <c r="MO904" s="319"/>
      <c r="MP904" s="319"/>
      <c r="MQ904" s="319"/>
      <c r="MS904" s="241"/>
      <c r="MT904" s="373">
        <f t="shared" si="1265"/>
        <v>0</v>
      </c>
      <c r="MU904" s="365">
        <f t="shared" si="1282"/>
        <v>0</v>
      </c>
      <c r="MV904" s="365">
        <f t="shared" si="1252"/>
        <v>0</v>
      </c>
      <c r="MW904" s="365"/>
      <c r="MX904" s="365">
        <f t="shared" si="1253"/>
        <v>0</v>
      </c>
      <c r="MY904" s="365"/>
      <c r="MZ904" s="365">
        <f t="shared" si="1254"/>
        <v>0</v>
      </c>
      <c r="NA904" s="365"/>
      <c r="NB904" s="365">
        <f t="shared" si="1255"/>
        <v>0</v>
      </c>
      <c r="NC904" s="365"/>
      <c r="ND904" s="365">
        <f t="shared" si="1256"/>
        <v>0</v>
      </c>
      <c r="NE904" s="365"/>
      <c r="NF904" s="365">
        <f t="shared" si="1257"/>
        <v>0</v>
      </c>
      <c r="NG904" s="365"/>
      <c r="NH904" s="365">
        <f t="shared" si="1258"/>
        <v>0</v>
      </c>
      <c r="NI904" s="365"/>
      <c r="NJ904" s="365">
        <f t="shared" si="1259"/>
        <v>0</v>
      </c>
      <c r="NK904" s="365"/>
      <c r="NL904" s="365">
        <f t="shared" si="1266"/>
        <v>0</v>
      </c>
      <c r="NM904" s="366"/>
      <c r="NN904" s="370"/>
      <c r="NR904" s="318">
        <f t="shared" si="1260"/>
        <v>0</v>
      </c>
      <c r="NS904" s="318">
        <f t="shared" si="1261"/>
        <v>0</v>
      </c>
      <c r="NT904" s="318">
        <f t="shared" si="1262"/>
        <v>0</v>
      </c>
    </row>
    <row r="905" spans="1:384" s="318" customFormat="1" ht="10.199999999999999" customHeight="1" x14ac:dyDescent="0.3">
      <c r="A905" s="25"/>
      <c r="B905" s="389"/>
      <c r="C905" s="424"/>
      <c r="D905" s="15"/>
      <c r="E905" s="106"/>
      <c r="F905" s="106"/>
      <c r="G905" s="106"/>
      <c r="H905" s="399"/>
      <c r="I905" s="381">
        <f>Prenoms!$B$28</f>
        <v>0</v>
      </c>
      <c r="J905" s="382"/>
      <c r="K905" s="382"/>
      <c r="L905" s="382"/>
      <c r="M905" s="382"/>
      <c r="N905" s="68" t="str">
        <f>IF(NL905&lt;&gt;0,"",IF(Conges!AE62=0,"",Conges!AE62))</f>
        <v/>
      </c>
      <c r="O905" s="69"/>
      <c r="P905" s="70"/>
      <c r="Q905" s="70"/>
      <c r="R905" s="70"/>
      <c r="S905" s="70"/>
      <c r="T905" s="70"/>
      <c r="U905" s="70"/>
      <c r="V905" s="71"/>
      <c r="W905" s="69"/>
      <c r="X905" s="70"/>
      <c r="Y905" s="70"/>
      <c r="Z905" s="70"/>
      <c r="AA905" s="70"/>
      <c r="AB905" s="70"/>
      <c r="AC905" s="70"/>
      <c r="AD905" s="71"/>
      <c r="AE905" s="69"/>
      <c r="AF905" s="70"/>
      <c r="AG905" s="70"/>
      <c r="AH905" s="70"/>
      <c r="AI905" s="70"/>
      <c r="AJ905" s="71"/>
      <c r="AK905" s="69"/>
      <c r="AL905" s="70"/>
      <c r="AM905" s="70"/>
      <c r="AN905" s="70"/>
      <c r="AO905" s="70"/>
      <c r="AP905" s="70"/>
      <c r="AQ905" s="70"/>
      <c r="AR905" s="70"/>
      <c r="AS905" s="70"/>
      <c r="AT905" s="71"/>
      <c r="AU905" s="69"/>
      <c r="AV905" s="70"/>
      <c r="AW905" s="70"/>
      <c r="AX905" s="70"/>
      <c r="AY905" s="70"/>
      <c r="AZ905" s="70"/>
      <c r="BA905" s="70"/>
      <c r="BB905" s="71"/>
      <c r="BC905" s="72">
        <f>IF(NL905&lt;&gt;0,(IF(Conges!AE$62=0,0,3)),0)</f>
        <v>0</v>
      </c>
      <c r="BD905" s="417"/>
      <c r="BE905" s="392">
        <f>IF(OR(Conges!AE$62="A",Conges!AE$62="V"),Prenoms!L$28,NL905)</f>
        <v>0</v>
      </c>
      <c r="BF905" s="393"/>
      <c r="BG905" s="289"/>
      <c r="BH905" s="290">
        <f t="shared" si="1245"/>
        <v>0</v>
      </c>
      <c r="BI905" s="291" t="str">
        <f t="shared" si="1246"/>
        <v/>
      </c>
      <c r="BJ905" s="305">
        <v>0</v>
      </c>
      <c r="BK905" s="306">
        <f t="shared" si="1263"/>
        <v>0</v>
      </c>
      <c r="BL905" s="307">
        <f t="shared" si="1196"/>
        <v>0</v>
      </c>
      <c r="BM905" s="307">
        <f t="shared" si="1197"/>
        <v>0</v>
      </c>
      <c r="BN905" s="307">
        <f>SUM('Heures Pointage'!$ZD$31:$ZE$31)</f>
        <v>0</v>
      </c>
      <c r="BO905" s="307">
        <f>SUM('Heures et Indemnites'!$ZD$31:$ZE$31)</f>
        <v>0</v>
      </c>
      <c r="BP905" s="308">
        <f t="shared" si="1198"/>
        <v>0</v>
      </c>
      <c r="BQ905" s="308">
        <f>'Heures Pointage'!$AAB$31</f>
        <v>0</v>
      </c>
      <c r="BR905" s="309">
        <f t="shared" ref="BR905" si="1292">$BH$1080</f>
        <v>0</v>
      </c>
      <c r="BS905" s="150">
        <f>Prenoms!$C$28</f>
        <v>0</v>
      </c>
      <c r="BT905" s="153"/>
      <c r="BU905" s="323">
        <f>SUM('Heures et Indemnites'!$ZD$31:$ZE$31)</f>
        <v>0</v>
      </c>
      <c r="BV905" s="236">
        <f>SUM('Heures et Indemnites'!$ZD$6:$ZE$31)</f>
        <v>0</v>
      </c>
      <c r="BW905" s="323"/>
      <c r="BX905" s="236"/>
      <c r="BY905" s="319"/>
      <c r="BZ905" s="319"/>
      <c r="CA905" s="319"/>
      <c r="CB905" s="319"/>
      <c r="CC905" s="319"/>
      <c r="CD905" s="319"/>
      <c r="CE905" s="319"/>
      <c r="CF905" s="319"/>
      <c r="CG905" s="319"/>
      <c r="CH905" s="319"/>
      <c r="CI905" s="319"/>
      <c r="CJ905" s="319"/>
      <c r="CK905" s="319"/>
      <c r="CL905" s="319"/>
      <c r="CM905" s="319"/>
      <c r="CN905" s="319"/>
      <c r="CO905" s="319"/>
      <c r="CP905" s="319"/>
      <c r="CQ905" s="319"/>
      <c r="CR905" s="319"/>
      <c r="CS905" s="319"/>
      <c r="CT905" s="319"/>
      <c r="CU905" s="319"/>
      <c r="CV905" s="319"/>
      <c r="CW905" s="319"/>
      <c r="CX905" s="319"/>
      <c r="CY905" s="319"/>
      <c r="CZ905" s="319"/>
      <c r="DA905" s="319"/>
      <c r="DB905" s="319"/>
      <c r="DC905" s="319"/>
      <c r="DD905" s="319"/>
      <c r="DE905" s="319"/>
      <c r="DF905" s="319"/>
      <c r="DG905" s="319"/>
      <c r="DH905" s="319"/>
      <c r="DI905" s="319"/>
      <c r="DJ905" s="319"/>
      <c r="DK905" s="319"/>
      <c r="DL905" s="319"/>
      <c r="DM905" s="319"/>
      <c r="DN905" s="319"/>
      <c r="DO905" s="319"/>
      <c r="DP905" s="319"/>
      <c r="DQ905" s="319"/>
      <c r="DR905" s="319"/>
      <c r="DS905" s="319"/>
      <c r="DT905" s="319"/>
      <c r="DU905" s="319"/>
      <c r="DV905" s="319"/>
      <c r="DW905" s="319"/>
      <c r="DX905" s="319"/>
      <c r="DY905" s="319"/>
      <c r="DZ905" s="319"/>
      <c r="EA905" s="319"/>
      <c r="EB905" s="319"/>
      <c r="EC905" s="319"/>
      <c r="ED905" s="319"/>
      <c r="EE905" s="319"/>
      <c r="EF905" s="319"/>
      <c r="EG905" s="319"/>
      <c r="EH905" s="319"/>
      <c r="EI905" s="319"/>
      <c r="EJ905" s="319"/>
      <c r="EK905" s="319"/>
      <c r="EL905" s="319"/>
      <c r="EM905" s="319"/>
      <c r="EN905" s="319"/>
      <c r="EO905" s="319"/>
      <c r="EP905" s="319"/>
      <c r="EQ905" s="319"/>
      <c r="ER905" s="319"/>
      <c r="ES905" s="319"/>
      <c r="ET905" s="319"/>
      <c r="EU905" s="319"/>
      <c r="EV905" s="319"/>
      <c r="EW905" s="319"/>
      <c r="EX905" s="319"/>
      <c r="EY905" s="319"/>
      <c r="EZ905" s="319"/>
      <c r="FA905" s="319"/>
      <c r="FB905" s="319"/>
      <c r="FC905" s="319"/>
      <c r="FD905" s="319"/>
      <c r="FE905" s="319"/>
      <c r="FF905" s="319"/>
      <c r="FG905" s="319"/>
      <c r="FH905" s="319"/>
      <c r="FI905" s="319"/>
      <c r="FJ905" s="319"/>
      <c r="FK905" s="319"/>
      <c r="FL905" s="319"/>
      <c r="FM905" s="319"/>
      <c r="FN905" s="319"/>
      <c r="FO905" s="319"/>
      <c r="FP905" s="319"/>
      <c r="FQ905" s="319"/>
      <c r="FR905" s="319"/>
      <c r="FS905" s="319"/>
      <c r="FT905" s="319"/>
      <c r="FU905" s="319"/>
      <c r="FV905" s="319"/>
      <c r="FW905" s="319"/>
      <c r="FX905" s="319"/>
      <c r="FY905" s="319"/>
      <c r="FZ905" s="319"/>
      <c r="GA905" s="319"/>
      <c r="GB905" s="319"/>
      <c r="GC905" s="319"/>
      <c r="GD905" s="319"/>
      <c r="GE905" s="319"/>
      <c r="GF905" s="319"/>
      <c r="GG905" s="319"/>
      <c r="GH905" s="319"/>
      <c r="GI905" s="319"/>
      <c r="GJ905" s="319"/>
      <c r="GK905" s="319"/>
      <c r="GL905" s="319"/>
      <c r="GM905" s="319"/>
      <c r="GN905" s="319"/>
      <c r="GO905" s="319"/>
      <c r="GP905" s="319"/>
      <c r="GQ905" s="319"/>
      <c r="GR905" s="319"/>
      <c r="GS905" s="319"/>
      <c r="GT905" s="319"/>
      <c r="GU905" s="319"/>
      <c r="GV905" s="319"/>
      <c r="GW905" s="319"/>
      <c r="GX905" s="319"/>
      <c r="GY905" s="319"/>
      <c r="GZ905" s="319"/>
      <c r="HA905" s="319"/>
      <c r="HB905" s="319"/>
      <c r="HC905" s="319"/>
      <c r="HD905" s="319"/>
      <c r="HE905" s="319"/>
      <c r="HF905" s="319"/>
      <c r="HG905" s="319"/>
      <c r="HH905" s="319"/>
      <c r="HI905" s="319"/>
      <c r="HJ905" s="319"/>
      <c r="HK905" s="319"/>
      <c r="HL905" s="319"/>
      <c r="HM905" s="319"/>
      <c r="HN905" s="319"/>
      <c r="HO905" s="319"/>
      <c r="HP905" s="319"/>
      <c r="HQ905" s="319"/>
      <c r="HR905" s="319"/>
      <c r="HS905" s="319"/>
      <c r="HT905" s="319"/>
      <c r="HU905" s="319"/>
      <c r="HV905" s="319"/>
      <c r="HW905" s="319"/>
      <c r="HX905" s="319"/>
      <c r="HY905" s="319"/>
      <c r="HZ905" s="319"/>
      <c r="IA905" s="319"/>
      <c r="IB905" s="319"/>
      <c r="IC905" s="319"/>
      <c r="ID905" s="319"/>
      <c r="IE905" s="319"/>
      <c r="IF905" s="319"/>
      <c r="IG905" s="319"/>
      <c r="IH905" s="319"/>
      <c r="II905" s="319"/>
      <c r="IJ905" s="319"/>
      <c r="IK905" s="319"/>
      <c r="IL905" s="319"/>
      <c r="IM905" s="319"/>
      <c r="IN905" s="319"/>
      <c r="IO905" s="319"/>
      <c r="IP905" s="319"/>
      <c r="IQ905" s="319"/>
      <c r="IR905" s="319"/>
      <c r="IS905" s="319"/>
      <c r="IT905" s="319"/>
      <c r="IU905" s="319"/>
      <c r="IV905" s="319"/>
      <c r="IW905" s="319"/>
      <c r="IX905" s="319"/>
      <c r="IY905" s="319"/>
      <c r="IZ905" s="319"/>
      <c r="JA905" s="319"/>
      <c r="JB905" s="319"/>
      <c r="JC905" s="319"/>
      <c r="JD905" s="319"/>
      <c r="JE905" s="319"/>
      <c r="JF905" s="319"/>
      <c r="JG905" s="319"/>
      <c r="JH905" s="319"/>
      <c r="JI905" s="319"/>
      <c r="JJ905" s="319"/>
      <c r="JK905" s="319"/>
      <c r="JL905" s="319"/>
      <c r="JM905" s="319"/>
      <c r="JN905" s="319"/>
      <c r="JO905" s="319"/>
      <c r="JP905" s="319"/>
      <c r="JQ905" s="319"/>
      <c r="JR905" s="319"/>
      <c r="JS905" s="319"/>
      <c r="JT905" s="319"/>
      <c r="JU905" s="319"/>
      <c r="JV905" s="319"/>
      <c r="JW905" s="319"/>
      <c r="JX905" s="319"/>
      <c r="JY905" s="319"/>
      <c r="JZ905" s="319"/>
      <c r="KA905" s="319"/>
      <c r="KB905" s="319"/>
      <c r="KC905" s="319"/>
      <c r="KD905" s="319"/>
      <c r="KE905" s="319"/>
      <c r="KF905" s="319"/>
      <c r="KG905" s="319"/>
      <c r="KH905" s="319"/>
      <c r="KI905" s="319"/>
      <c r="KJ905" s="319"/>
      <c r="KK905" s="319"/>
      <c r="KL905" s="319"/>
      <c r="KM905" s="319"/>
      <c r="KN905" s="319"/>
      <c r="KO905" s="319"/>
      <c r="KP905" s="319"/>
      <c r="KQ905" s="319"/>
      <c r="KR905" s="319"/>
      <c r="KS905" s="319"/>
      <c r="KT905" s="319"/>
      <c r="KU905" s="319"/>
      <c r="KV905" s="319"/>
      <c r="KW905" s="319"/>
      <c r="KX905" s="319"/>
      <c r="KY905" s="319"/>
      <c r="KZ905" s="319"/>
      <c r="LA905" s="319"/>
      <c r="LB905" s="319"/>
      <c r="LC905" s="319"/>
      <c r="LD905" s="319"/>
      <c r="LE905" s="319"/>
      <c r="LF905" s="319"/>
      <c r="LG905" s="319"/>
      <c r="LH905" s="319"/>
      <c r="LI905" s="319"/>
      <c r="LJ905" s="319"/>
      <c r="LK905" s="319"/>
      <c r="LL905" s="319"/>
      <c r="LM905" s="319"/>
      <c r="LN905" s="319"/>
      <c r="LO905" s="319"/>
      <c r="LP905" s="319"/>
      <c r="LQ905" s="319"/>
      <c r="LR905" s="319"/>
      <c r="LS905" s="319"/>
      <c r="LT905" s="319"/>
      <c r="LU905" s="319"/>
      <c r="LV905" s="319"/>
      <c r="LW905" s="319"/>
      <c r="LX905" s="319"/>
      <c r="LY905" s="319"/>
      <c r="LZ905" s="319"/>
      <c r="MA905" s="319"/>
      <c r="MB905" s="319"/>
      <c r="MC905" s="319"/>
      <c r="MD905" s="319"/>
      <c r="ME905" s="319"/>
      <c r="MF905" s="319"/>
      <c r="MG905" s="319"/>
      <c r="MH905" s="319"/>
      <c r="MI905" s="319"/>
      <c r="MJ905" s="319"/>
      <c r="MK905" s="319"/>
      <c r="ML905" s="319"/>
      <c r="MM905" s="319"/>
      <c r="MN905" s="319"/>
      <c r="MO905" s="319"/>
      <c r="MP905" s="319"/>
      <c r="MQ905" s="319"/>
      <c r="MS905" s="241"/>
      <c r="MT905" s="362">
        <f t="shared" si="1265"/>
        <v>0</v>
      </c>
      <c r="MU905" s="363">
        <f t="shared" si="1282"/>
        <v>0</v>
      </c>
      <c r="MV905" s="363">
        <f t="shared" si="1252"/>
        <v>0</v>
      </c>
      <c r="MW905" s="363"/>
      <c r="MX905" s="363">
        <f t="shared" si="1253"/>
        <v>0</v>
      </c>
      <c r="MY905" s="363"/>
      <c r="MZ905" s="363">
        <f t="shared" si="1254"/>
        <v>0</v>
      </c>
      <c r="NA905" s="363"/>
      <c r="NB905" s="363">
        <f t="shared" si="1255"/>
        <v>0</v>
      </c>
      <c r="NC905" s="363"/>
      <c r="ND905" s="363">
        <f t="shared" si="1256"/>
        <v>0</v>
      </c>
      <c r="NE905" s="363"/>
      <c r="NF905" s="363">
        <f t="shared" si="1257"/>
        <v>0</v>
      </c>
      <c r="NG905" s="363"/>
      <c r="NH905" s="363">
        <f t="shared" si="1258"/>
        <v>0</v>
      </c>
      <c r="NI905" s="363"/>
      <c r="NJ905" s="363">
        <f t="shared" si="1259"/>
        <v>0</v>
      </c>
      <c r="NK905" s="363"/>
      <c r="NL905" s="363">
        <f t="shared" si="1266"/>
        <v>0</v>
      </c>
      <c r="NM905" s="364"/>
      <c r="NN905" s="370"/>
      <c r="NR905" s="318">
        <f t="shared" si="1260"/>
        <v>0</v>
      </c>
      <c r="NS905" s="318">
        <f t="shared" si="1261"/>
        <v>0</v>
      </c>
      <c r="NT905" s="318">
        <f t="shared" si="1262"/>
        <v>0</v>
      </c>
    </row>
    <row r="906" spans="1:384" s="318" customFormat="1" ht="10.199999999999999" customHeight="1" x14ac:dyDescent="0.3">
      <c r="A906" s="25"/>
      <c r="B906" s="389"/>
      <c r="C906" s="424"/>
      <c r="D906" s="15"/>
      <c r="E906" s="106"/>
      <c r="F906" s="106"/>
      <c r="G906" s="106"/>
      <c r="H906" s="399"/>
      <c r="I906" s="394">
        <f>Prenoms!$B$29</f>
        <v>0</v>
      </c>
      <c r="J906" s="395"/>
      <c r="K906" s="395"/>
      <c r="L906" s="395"/>
      <c r="M906" s="395"/>
      <c r="N906" s="81" t="str">
        <f>IF(NL906&lt;&gt;0,"",IF(Conges!AE63=0,"",Conges!AE63))</f>
        <v/>
      </c>
      <c r="O906" s="82"/>
      <c r="P906" s="83"/>
      <c r="Q906" s="83"/>
      <c r="R906" s="83"/>
      <c r="S906" s="83"/>
      <c r="T906" s="83"/>
      <c r="U906" s="83"/>
      <c r="V906" s="84"/>
      <c r="W906" s="82"/>
      <c r="X906" s="83"/>
      <c r="Y906" s="83"/>
      <c r="Z906" s="83"/>
      <c r="AA906" s="83"/>
      <c r="AB906" s="83"/>
      <c r="AC906" s="83"/>
      <c r="AD906" s="84"/>
      <c r="AE906" s="82"/>
      <c r="AF906" s="83"/>
      <c r="AG906" s="83"/>
      <c r="AH906" s="83"/>
      <c r="AI906" s="83"/>
      <c r="AJ906" s="84"/>
      <c r="AK906" s="82"/>
      <c r="AL906" s="83"/>
      <c r="AM906" s="83"/>
      <c r="AN906" s="83"/>
      <c r="AO906" s="83"/>
      <c r="AP906" s="83"/>
      <c r="AQ906" s="83"/>
      <c r="AR906" s="83"/>
      <c r="AS906" s="83"/>
      <c r="AT906" s="84"/>
      <c r="AU906" s="82"/>
      <c r="AV906" s="83"/>
      <c r="AW906" s="83"/>
      <c r="AX906" s="83"/>
      <c r="AY906" s="83"/>
      <c r="AZ906" s="83"/>
      <c r="BA906" s="83"/>
      <c r="BB906" s="84"/>
      <c r="BC906" s="85">
        <f>IF(NL906&lt;&gt;0,(IF(Conges!AE$63=0,0,3)),0)</f>
        <v>0</v>
      </c>
      <c r="BD906" s="417"/>
      <c r="BE906" s="390">
        <f>IF(OR(Conges!AE$63="A",Conges!AE$63="V"),Prenoms!L$29,NL906)</f>
        <v>0</v>
      </c>
      <c r="BF906" s="391"/>
      <c r="BG906" s="286"/>
      <c r="BH906" s="287">
        <f t="shared" si="1245"/>
        <v>0</v>
      </c>
      <c r="BI906" s="288" t="str">
        <f t="shared" si="1246"/>
        <v/>
      </c>
      <c r="BJ906" s="300">
        <v>0</v>
      </c>
      <c r="BK906" s="301">
        <f t="shared" si="1263"/>
        <v>0</v>
      </c>
      <c r="BL906" s="302">
        <f t="shared" si="1196"/>
        <v>0</v>
      </c>
      <c r="BM906" s="302">
        <f t="shared" si="1197"/>
        <v>0</v>
      </c>
      <c r="BN906" s="302">
        <f>SUM('Heures Pointage'!$AAD$31:$AAE$31)</f>
        <v>0</v>
      </c>
      <c r="BO906" s="302">
        <f>SUM('Heures et Indemnites'!$AAD$31:$AAE$31)</f>
        <v>0</v>
      </c>
      <c r="BP906" s="303">
        <f t="shared" si="1198"/>
        <v>0</v>
      </c>
      <c r="BQ906" s="303">
        <f>'Heures Pointage'!$ABB$31</f>
        <v>0</v>
      </c>
      <c r="BR906" s="304">
        <f t="shared" ref="BR906" si="1293">$BH$1081</f>
        <v>0</v>
      </c>
      <c r="BS906" s="149">
        <f>Prenoms!$C$29</f>
        <v>0</v>
      </c>
      <c r="BT906" s="180"/>
      <c r="BU906" s="324">
        <f>SUM('Heures et Indemnites'!$AAD$31:$AAE$31)</f>
        <v>0</v>
      </c>
      <c r="BV906" s="235">
        <f>SUM('Heures et Indemnites'!$AAD$6:$AAE$31)</f>
        <v>0</v>
      </c>
      <c r="BW906" s="324"/>
      <c r="BX906" s="235"/>
      <c r="BY906" s="319"/>
      <c r="BZ906" s="319"/>
      <c r="CA906" s="319"/>
      <c r="CB906" s="319"/>
      <c r="CC906" s="319"/>
      <c r="CD906" s="319"/>
      <c r="CE906" s="319"/>
      <c r="CF906" s="319"/>
      <c r="CG906" s="319"/>
      <c r="CH906" s="319"/>
      <c r="CI906" s="319"/>
      <c r="CJ906" s="319"/>
      <c r="CK906" s="319"/>
      <c r="CL906" s="319"/>
      <c r="CM906" s="319"/>
      <c r="CN906" s="319"/>
      <c r="CO906" s="319"/>
      <c r="CP906" s="319"/>
      <c r="CQ906" s="319"/>
      <c r="CR906" s="319"/>
      <c r="CS906" s="319"/>
      <c r="CT906" s="319"/>
      <c r="CU906" s="319"/>
      <c r="CV906" s="319"/>
      <c r="CW906" s="319"/>
      <c r="CX906" s="319"/>
      <c r="CY906" s="319"/>
      <c r="CZ906" s="319"/>
      <c r="DA906" s="319"/>
      <c r="DB906" s="319"/>
      <c r="DC906" s="319"/>
      <c r="DD906" s="319"/>
      <c r="DE906" s="319"/>
      <c r="DF906" s="319"/>
      <c r="DG906" s="319"/>
      <c r="DH906" s="319"/>
      <c r="DI906" s="319"/>
      <c r="DJ906" s="319"/>
      <c r="DK906" s="319"/>
      <c r="DL906" s="319"/>
      <c r="DM906" s="319"/>
      <c r="DN906" s="319"/>
      <c r="DO906" s="319"/>
      <c r="DP906" s="319"/>
      <c r="DQ906" s="319"/>
      <c r="DR906" s="319"/>
      <c r="DS906" s="319"/>
      <c r="DT906" s="319"/>
      <c r="DU906" s="319"/>
      <c r="DV906" s="319"/>
      <c r="DW906" s="319"/>
      <c r="DX906" s="319"/>
      <c r="DY906" s="319"/>
      <c r="DZ906" s="319"/>
      <c r="EA906" s="319"/>
      <c r="EB906" s="319"/>
      <c r="EC906" s="319"/>
      <c r="ED906" s="319"/>
      <c r="EE906" s="319"/>
      <c r="EF906" s="319"/>
      <c r="EG906" s="319"/>
      <c r="EH906" s="319"/>
      <c r="EI906" s="319"/>
      <c r="EJ906" s="319"/>
      <c r="EK906" s="319"/>
      <c r="EL906" s="319"/>
      <c r="EM906" s="319"/>
      <c r="EN906" s="319"/>
      <c r="EO906" s="319"/>
      <c r="EP906" s="319"/>
      <c r="EQ906" s="319"/>
      <c r="ER906" s="319"/>
      <c r="ES906" s="319"/>
      <c r="ET906" s="319"/>
      <c r="EU906" s="319"/>
      <c r="EV906" s="319"/>
      <c r="EW906" s="319"/>
      <c r="EX906" s="319"/>
      <c r="EY906" s="319"/>
      <c r="EZ906" s="319"/>
      <c r="FA906" s="319"/>
      <c r="FB906" s="319"/>
      <c r="FC906" s="319"/>
      <c r="FD906" s="319"/>
      <c r="FE906" s="319"/>
      <c r="FF906" s="319"/>
      <c r="FG906" s="319"/>
      <c r="FH906" s="319"/>
      <c r="FI906" s="319"/>
      <c r="FJ906" s="319"/>
      <c r="FK906" s="319"/>
      <c r="FL906" s="319"/>
      <c r="FM906" s="319"/>
      <c r="FN906" s="319"/>
      <c r="FO906" s="319"/>
      <c r="FP906" s="319"/>
      <c r="FQ906" s="319"/>
      <c r="FR906" s="319"/>
      <c r="FS906" s="319"/>
      <c r="FT906" s="319"/>
      <c r="FU906" s="319"/>
      <c r="FV906" s="319"/>
      <c r="FW906" s="319"/>
      <c r="FX906" s="319"/>
      <c r="FY906" s="319"/>
      <c r="FZ906" s="319"/>
      <c r="GA906" s="319"/>
      <c r="GB906" s="319"/>
      <c r="GC906" s="319"/>
      <c r="GD906" s="319"/>
      <c r="GE906" s="319"/>
      <c r="GF906" s="319"/>
      <c r="GG906" s="319"/>
      <c r="GH906" s="319"/>
      <c r="GI906" s="319"/>
      <c r="GJ906" s="319"/>
      <c r="GK906" s="319"/>
      <c r="GL906" s="319"/>
      <c r="GM906" s="319"/>
      <c r="GN906" s="319"/>
      <c r="GO906" s="319"/>
      <c r="GP906" s="319"/>
      <c r="GQ906" s="319"/>
      <c r="GR906" s="319"/>
      <c r="GS906" s="319"/>
      <c r="GT906" s="319"/>
      <c r="GU906" s="319"/>
      <c r="GV906" s="319"/>
      <c r="GW906" s="319"/>
      <c r="GX906" s="319"/>
      <c r="GY906" s="319"/>
      <c r="GZ906" s="319"/>
      <c r="HA906" s="319"/>
      <c r="HB906" s="319"/>
      <c r="HC906" s="319"/>
      <c r="HD906" s="319"/>
      <c r="HE906" s="319"/>
      <c r="HF906" s="319"/>
      <c r="HG906" s="319"/>
      <c r="HH906" s="319"/>
      <c r="HI906" s="319"/>
      <c r="HJ906" s="319"/>
      <c r="HK906" s="319"/>
      <c r="HL906" s="319"/>
      <c r="HM906" s="319"/>
      <c r="HN906" s="319"/>
      <c r="HO906" s="319"/>
      <c r="HP906" s="319"/>
      <c r="HQ906" s="319"/>
      <c r="HR906" s="319"/>
      <c r="HS906" s="319"/>
      <c r="HT906" s="319"/>
      <c r="HU906" s="319"/>
      <c r="HV906" s="319"/>
      <c r="HW906" s="319"/>
      <c r="HX906" s="319"/>
      <c r="HY906" s="319"/>
      <c r="HZ906" s="319"/>
      <c r="IA906" s="319"/>
      <c r="IB906" s="319"/>
      <c r="IC906" s="319"/>
      <c r="ID906" s="319"/>
      <c r="IE906" s="319"/>
      <c r="IF906" s="319"/>
      <c r="IG906" s="319"/>
      <c r="IH906" s="319"/>
      <c r="II906" s="319"/>
      <c r="IJ906" s="319"/>
      <c r="IK906" s="319"/>
      <c r="IL906" s="319"/>
      <c r="IM906" s="319"/>
      <c r="IN906" s="319"/>
      <c r="IO906" s="319"/>
      <c r="IP906" s="319"/>
      <c r="IQ906" s="319"/>
      <c r="IR906" s="319"/>
      <c r="IS906" s="319"/>
      <c r="IT906" s="319"/>
      <c r="IU906" s="319"/>
      <c r="IV906" s="319"/>
      <c r="IW906" s="319"/>
      <c r="IX906" s="319"/>
      <c r="IY906" s="319"/>
      <c r="IZ906" s="319"/>
      <c r="JA906" s="319"/>
      <c r="JB906" s="319"/>
      <c r="JC906" s="319"/>
      <c r="JD906" s="319"/>
      <c r="JE906" s="319"/>
      <c r="JF906" s="319"/>
      <c r="JG906" s="319"/>
      <c r="JH906" s="319"/>
      <c r="JI906" s="319"/>
      <c r="JJ906" s="319"/>
      <c r="JK906" s="319"/>
      <c r="JL906" s="319"/>
      <c r="JM906" s="319"/>
      <c r="JN906" s="319"/>
      <c r="JO906" s="319"/>
      <c r="JP906" s="319"/>
      <c r="JQ906" s="319"/>
      <c r="JR906" s="319"/>
      <c r="JS906" s="319"/>
      <c r="JT906" s="319"/>
      <c r="JU906" s="319"/>
      <c r="JV906" s="319"/>
      <c r="JW906" s="319"/>
      <c r="JX906" s="319"/>
      <c r="JY906" s="319"/>
      <c r="JZ906" s="319"/>
      <c r="KA906" s="319"/>
      <c r="KB906" s="319"/>
      <c r="KC906" s="319"/>
      <c r="KD906" s="319"/>
      <c r="KE906" s="319"/>
      <c r="KF906" s="319"/>
      <c r="KG906" s="319"/>
      <c r="KH906" s="319"/>
      <c r="KI906" s="319"/>
      <c r="KJ906" s="319"/>
      <c r="KK906" s="319"/>
      <c r="KL906" s="319"/>
      <c r="KM906" s="319"/>
      <c r="KN906" s="319"/>
      <c r="KO906" s="319"/>
      <c r="KP906" s="319"/>
      <c r="KQ906" s="319"/>
      <c r="KR906" s="319"/>
      <c r="KS906" s="319"/>
      <c r="KT906" s="319"/>
      <c r="KU906" s="319"/>
      <c r="KV906" s="319"/>
      <c r="KW906" s="319"/>
      <c r="KX906" s="319"/>
      <c r="KY906" s="319"/>
      <c r="KZ906" s="319"/>
      <c r="LA906" s="319"/>
      <c r="LB906" s="319"/>
      <c r="LC906" s="319"/>
      <c r="LD906" s="319"/>
      <c r="LE906" s="319"/>
      <c r="LF906" s="319"/>
      <c r="LG906" s="319"/>
      <c r="LH906" s="319"/>
      <c r="LI906" s="319"/>
      <c r="LJ906" s="319"/>
      <c r="LK906" s="319"/>
      <c r="LL906" s="319"/>
      <c r="LM906" s="319"/>
      <c r="LN906" s="319"/>
      <c r="LO906" s="319"/>
      <c r="LP906" s="319"/>
      <c r="LQ906" s="319"/>
      <c r="LR906" s="319"/>
      <c r="LS906" s="319"/>
      <c r="LT906" s="319"/>
      <c r="LU906" s="319"/>
      <c r="LV906" s="319"/>
      <c r="LW906" s="319"/>
      <c r="LX906" s="319"/>
      <c r="LY906" s="319"/>
      <c r="LZ906" s="319"/>
      <c r="MA906" s="319"/>
      <c r="MB906" s="319"/>
      <c r="MC906" s="319"/>
      <c r="MD906" s="319"/>
      <c r="ME906" s="319"/>
      <c r="MF906" s="319"/>
      <c r="MG906" s="319"/>
      <c r="MH906" s="319"/>
      <c r="MI906" s="319"/>
      <c r="MJ906" s="319"/>
      <c r="MK906" s="319"/>
      <c r="ML906" s="319"/>
      <c r="MM906" s="319"/>
      <c r="MN906" s="319"/>
      <c r="MO906" s="319"/>
      <c r="MP906" s="319"/>
      <c r="MQ906" s="319"/>
      <c r="MS906" s="241"/>
      <c r="MT906" s="373">
        <f t="shared" si="1265"/>
        <v>0</v>
      </c>
      <c r="MU906" s="365">
        <f t="shared" si="1282"/>
        <v>0</v>
      </c>
      <c r="MV906" s="365">
        <f t="shared" si="1252"/>
        <v>0</v>
      </c>
      <c r="MW906" s="365"/>
      <c r="MX906" s="365">
        <f t="shared" si="1253"/>
        <v>0</v>
      </c>
      <c r="MY906" s="365"/>
      <c r="MZ906" s="365">
        <f t="shared" si="1254"/>
        <v>0</v>
      </c>
      <c r="NA906" s="365"/>
      <c r="NB906" s="365">
        <f t="shared" si="1255"/>
        <v>0</v>
      </c>
      <c r="NC906" s="365"/>
      <c r="ND906" s="365">
        <f t="shared" si="1256"/>
        <v>0</v>
      </c>
      <c r="NE906" s="365"/>
      <c r="NF906" s="365">
        <f t="shared" si="1257"/>
        <v>0</v>
      </c>
      <c r="NG906" s="365"/>
      <c r="NH906" s="365">
        <f t="shared" si="1258"/>
        <v>0</v>
      </c>
      <c r="NI906" s="365"/>
      <c r="NJ906" s="365">
        <f t="shared" si="1259"/>
        <v>0</v>
      </c>
      <c r="NK906" s="365"/>
      <c r="NL906" s="365">
        <f t="shared" si="1266"/>
        <v>0</v>
      </c>
      <c r="NM906" s="366"/>
      <c r="NN906" s="370"/>
      <c r="NR906" s="318">
        <f t="shared" si="1260"/>
        <v>0</v>
      </c>
      <c r="NS906" s="318">
        <f t="shared" si="1261"/>
        <v>0</v>
      </c>
      <c r="NT906" s="318">
        <f t="shared" si="1262"/>
        <v>0</v>
      </c>
    </row>
    <row r="907" spans="1:384" s="318" customFormat="1" ht="10.199999999999999" customHeight="1" x14ac:dyDescent="0.3">
      <c r="A907" s="25"/>
      <c r="B907" s="389"/>
      <c r="C907" s="424"/>
      <c r="D907" s="15"/>
      <c r="E907" s="106"/>
      <c r="F907" s="106"/>
      <c r="G907" s="106"/>
      <c r="H907" s="399"/>
      <c r="I907" s="381">
        <f>Prenoms!$B$30</f>
        <v>0</v>
      </c>
      <c r="J907" s="382"/>
      <c r="K907" s="382"/>
      <c r="L907" s="382"/>
      <c r="M907" s="382"/>
      <c r="N907" s="68" t="str">
        <f>IF(NL907&lt;&gt;0,"",IF(Conges!AE64=0,"",Conges!AE64))</f>
        <v/>
      </c>
      <c r="O907" s="69"/>
      <c r="P907" s="70"/>
      <c r="Q907" s="70"/>
      <c r="R907" s="70"/>
      <c r="S907" s="70"/>
      <c r="T907" s="70"/>
      <c r="U907" s="70"/>
      <c r="V907" s="71"/>
      <c r="W907" s="69"/>
      <c r="X907" s="70"/>
      <c r="Y907" s="70"/>
      <c r="Z907" s="70"/>
      <c r="AA907" s="70"/>
      <c r="AB907" s="70"/>
      <c r="AC907" s="70"/>
      <c r="AD907" s="71"/>
      <c r="AE907" s="69"/>
      <c r="AF907" s="70"/>
      <c r="AG907" s="70"/>
      <c r="AH907" s="70"/>
      <c r="AI907" s="70"/>
      <c r="AJ907" s="71"/>
      <c r="AK907" s="69"/>
      <c r="AL907" s="70"/>
      <c r="AM907" s="70"/>
      <c r="AN907" s="70"/>
      <c r="AO907" s="70"/>
      <c r="AP907" s="70"/>
      <c r="AQ907" s="70"/>
      <c r="AR907" s="70"/>
      <c r="AS907" s="70"/>
      <c r="AT907" s="71"/>
      <c r="AU907" s="69"/>
      <c r="AV907" s="70"/>
      <c r="AW907" s="70"/>
      <c r="AX907" s="70"/>
      <c r="AY907" s="70"/>
      <c r="AZ907" s="70"/>
      <c r="BA907" s="70"/>
      <c r="BB907" s="71"/>
      <c r="BC907" s="72">
        <f>IF(NL907&lt;&gt;0,(IF(Conges!AE$64=0,0,3)),0)</f>
        <v>0</v>
      </c>
      <c r="BD907" s="417"/>
      <c r="BE907" s="392">
        <f>IF(OR(Conges!AE$64="A",Conges!AE$64="V"),Prenoms!L$30,NL907)</f>
        <v>0</v>
      </c>
      <c r="BF907" s="393"/>
      <c r="BG907" s="289"/>
      <c r="BH907" s="290">
        <f t="shared" si="1245"/>
        <v>0</v>
      </c>
      <c r="BI907" s="291" t="str">
        <f t="shared" si="1246"/>
        <v/>
      </c>
      <c r="BJ907" s="305">
        <v>0</v>
      </c>
      <c r="BK907" s="306">
        <f t="shared" si="1263"/>
        <v>0</v>
      </c>
      <c r="BL907" s="307">
        <f t="shared" si="1196"/>
        <v>0</v>
      </c>
      <c r="BM907" s="307">
        <f t="shared" si="1197"/>
        <v>0</v>
      </c>
      <c r="BN907" s="307">
        <f>SUM('Heures Pointage'!$ABD$31:$ABE$31)</f>
        <v>0</v>
      </c>
      <c r="BO907" s="307">
        <f>SUM('Heures et Indemnites'!$ABD$31:$ABE$31)</f>
        <v>0</v>
      </c>
      <c r="BP907" s="308">
        <f t="shared" si="1198"/>
        <v>0</v>
      </c>
      <c r="BQ907" s="308">
        <f>'Heures Pointage'!$ACB$31</f>
        <v>0</v>
      </c>
      <c r="BR907" s="309">
        <f t="shared" ref="BR907" si="1294">$BH$1082</f>
        <v>0</v>
      </c>
      <c r="BS907" s="150">
        <f>Prenoms!$C$30</f>
        <v>0</v>
      </c>
      <c r="BT907" s="153"/>
      <c r="BU907" s="323">
        <f>SUM('Heures et Indemnites'!$ABD$31:$ABE$31)</f>
        <v>0</v>
      </c>
      <c r="BV907" s="236">
        <f>SUM('Heures et Indemnites'!$ABD$6:$ABE$31)</f>
        <v>0</v>
      </c>
      <c r="BW907" s="323"/>
      <c r="BX907" s="236"/>
      <c r="BY907" s="319"/>
      <c r="BZ907" s="319"/>
      <c r="CA907" s="319"/>
      <c r="CB907" s="319"/>
      <c r="CC907" s="319"/>
      <c r="CD907" s="319"/>
      <c r="CE907" s="319"/>
      <c r="CF907" s="319"/>
      <c r="CG907" s="319"/>
      <c r="CH907" s="319"/>
      <c r="CI907" s="319"/>
      <c r="CJ907" s="319"/>
      <c r="CK907" s="319"/>
      <c r="CL907" s="319"/>
      <c r="CM907" s="319"/>
      <c r="CN907" s="319"/>
      <c r="CO907" s="319"/>
      <c r="CP907" s="319"/>
      <c r="CQ907" s="319"/>
      <c r="CR907" s="319"/>
      <c r="CS907" s="319"/>
      <c r="CT907" s="319"/>
      <c r="CU907" s="319"/>
      <c r="CV907" s="319"/>
      <c r="CW907" s="319"/>
      <c r="CX907" s="319"/>
      <c r="CY907" s="319"/>
      <c r="CZ907" s="319"/>
      <c r="DA907" s="319"/>
      <c r="DB907" s="319"/>
      <c r="DC907" s="319"/>
      <c r="DD907" s="319"/>
      <c r="DE907" s="319"/>
      <c r="DF907" s="319"/>
      <c r="DG907" s="319"/>
      <c r="DH907" s="319"/>
      <c r="DI907" s="319"/>
      <c r="DJ907" s="319"/>
      <c r="DK907" s="319"/>
      <c r="DL907" s="319"/>
      <c r="DM907" s="319"/>
      <c r="DN907" s="319"/>
      <c r="DO907" s="319"/>
      <c r="DP907" s="319"/>
      <c r="DQ907" s="319"/>
      <c r="DR907" s="319"/>
      <c r="DS907" s="319"/>
      <c r="DT907" s="319"/>
      <c r="DU907" s="319"/>
      <c r="DV907" s="319"/>
      <c r="DW907" s="319"/>
      <c r="DX907" s="319"/>
      <c r="DY907" s="319"/>
      <c r="DZ907" s="319"/>
      <c r="EA907" s="319"/>
      <c r="EB907" s="319"/>
      <c r="EC907" s="319"/>
      <c r="ED907" s="319"/>
      <c r="EE907" s="319"/>
      <c r="EF907" s="319"/>
      <c r="EG907" s="319"/>
      <c r="EH907" s="319"/>
      <c r="EI907" s="319"/>
      <c r="EJ907" s="319"/>
      <c r="EK907" s="319"/>
      <c r="EL907" s="319"/>
      <c r="EM907" s="319"/>
      <c r="EN907" s="319"/>
      <c r="EO907" s="319"/>
      <c r="EP907" s="319"/>
      <c r="EQ907" s="319"/>
      <c r="ER907" s="319"/>
      <c r="ES907" s="319"/>
      <c r="ET907" s="319"/>
      <c r="EU907" s="319"/>
      <c r="EV907" s="319"/>
      <c r="EW907" s="319"/>
      <c r="EX907" s="319"/>
      <c r="EY907" s="319"/>
      <c r="EZ907" s="319"/>
      <c r="FA907" s="319"/>
      <c r="FB907" s="319"/>
      <c r="FC907" s="319"/>
      <c r="FD907" s="319"/>
      <c r="FE907" s="319"/>
      <c r="FF907" s="319"/>
      <c r="FG907" s="319"/>
      <c r="FH907" s="319"/>
      <c r="FI907" s="319"/>
      <c r="FJ907" s="319"/>
      <c r="FK907" s="319"/>
      <c r="FL907" s="319"/>
      <c r="FM907" s="319"/>
      <c r="FN907" s="319"/>
      <c r="FO907" s="319"/>
      <c r="FP907" s="319"/>
      <c r="FQ907" s="319"/>
      <c r="FR907" s="319"/>
      <c r="FS907" s="319"/>
      <c r="FT907" s="319"/>
      <c r="FU907" s="319"/>
      <c r="FV907" s="319"/>
      <c r="FW907" s="319"/>
      <c r="FX907" s="319"/>
      <c r="FY907" s="319"/>
      <c r="FZ907" s="319"/>
      <c r="GA907" s="319"/>
      <c r="GB907" s="319"/>
      <c r="GC907" s="319"/>
      <c r="GD907" s="319"/>
      <c r="GE907" s="319"/>
      <c r="GF907" s="319"/>
      <c r="GG907" s="319"/>
      <c r="GH907" s="319"/>
      <c r="GI907" s="319"/>
      <c r="GJ907" s="319"/>
      <c r="GK907" s="319"/>
      <c r="GL907" s="319"/>
      <c r="GM907" s="319"/>
      <c r="GN907" s="319"/>
      <c r="GO907" s="319"/>
      <c r="GP907" s="319"/>
      <c r="GQ907" s="319"/>
      <c r="GR907" s="319"/>
      <c r="GS907" s="319"/>
      <c r="GT907" s="319"/>
      <c r="GU907" s="319"/>
      <c r="GV907" s="319"/>
      <c r="GW907" s="319"/>
      <c r="GX907" s="319"/>
      <c r="GY907" s="319"/>
      <c r="GZ907" s="319"/>
      <c r="HA907" s="319"/>
      <c r="HB907" s="319"/>
      <c r="HC907" s="319"/>
      <c r="HD907" s="319"/>
      <c r="HE907" s="319"/>
      <c r="HF907" s="319"/>
      <c r="HG907" s="319"/>
      <c r="HH907" s="319"/>
      <c r="HI907" s="319"/>
      <c r="HJ907" s="319"/>
      <c r="HK907" s="319"/>
      <c r="HL907" s="319"/>
      <c r="HM907" s="319"/>
      <c r="HN907" s="319"/>
      <c r="HO907" s="319"/>
      <c r="HP907" s="319"/>
      <c r="HQ907" s="319"/>
      <c r="HR907" s="319"/>
      <c r="HS907" s="319"/>
      <c r="HT907" s="319"/>
      <c r="HU907" s="319"/>
      <c r="HV907" s="319"/>
      <c r="HW907" s="319"/>
      <c r="HX907" s="319"/>
      <c r="HY907" s="319"/>
      <c r="HZ907" s="319"/>
      <c r="IA907" s="319"/>
      <c r="IB907" s="319"/>
      <c r="IC907" s="319"/>
      <c r="ID907" s="319"/>
      <c r="IE907" s="319"/>
      <c r="IF907" s="319"/>
      <c r="IG907" s="319"/>
      <c r="IH907" s="319"/>
      <c r="II907" s="319"/>
      <c r="IJ907" s="319"/>
      <c r="IK907" s="319"/>
      <c r="IL907" s="319"/>
      <c r="IM907" s="319"/>
      <c r="IN907" s="319"/>
      <c r="IO907" s="319"/>
      <c r="IP907" s="319"/>
      <c r="IQ907" s="319"/>
      <c r="IR907" s="319"/>
      <c r="IS907" s="319"/>
      <c r="IT907" s="319"/>
      <c r="IU907" s="319"/>
      <c r="IV907" s="319"/>
      <c r="IW907" s="319"/>
      <c r="IX907" s="319"/>
      <c r="IY907" s="319"/>
      <c r="IZ907" s="319"/>
      <c r="JA907" s="319"/>
      <c r="JB907" s="319"/>
      <c r="JC907" s="319"/>
      <c r="JD907" s="319"/>
      <c r="JE907" s="319"/>
      <c r="JF907" s="319"/>
      <c r="JG907" s="319"/>
      <c r="JH907" s="319"/>
      <c r="JI907" s="319"/>
      <c r="JJ907" s="319"/>
      <c r="JK907" s="319"/>
      <c r="JL907" s="319"/>
      <c r="JM907" s="319"/>
      <c r="JN907" s="319"/>
      <c r="JO907" s="319"/>
      <c r="JP907" s="319"/>
      <c r="JQ907" s="319"/>
      <c r="JR907" s="319"/>
      <c r="JS907" s="319"/>
      <c r="JT907" s="319"/>
      <c r="JU907" s="319"/>
      <c r="JV907" s="319"/>
      <c r="JW907" s="319"/>
      <c r="JX907" s="319"/>
      <c r="JY907" s="319"/>
      <c r="JZ907" s="319"/>
      <c r="KA907" s="319"/>
      <c r="KB907" s="319"/>
      <c r="KC907" s="319"/>
      <c r="KD907" s="319"/>
      <c r="KE907" s="319"/>
      <c r="KF907" s="319"/>
      <c r="KG907" s="319"/>
      <c r="KH907" s="319"/>
      <c r="KI907" s="319"/>
      <c r="KJ907" s="319"/>
      <c r="KK907" s="319"/>
      <c r="KL907" s="319"/>
      <c r="KM907" s="319"/>
      <c r="KN907" s="319"/>
      <c r="KO907" s="319"/>
      <c r="KP907" s="319"/>
      <c r="KQ907" s="319"/>
      <c r="KR907" s="319"/>
      <c r="KS907" s="319"/>
      <c r="KT907" s="319"/>
      <c r="KU907" s="319"/>
      <c r="KV907" s="319"/>
      <c r="KW907" s="319"/>
      <c r="KX907" s="319"/>
      <c r="KY907" s="319"/>
      <c r="KZ907" s="319"/>
      <c r="LA907" s="319"/>
      <c r="LB907" s="319"/>
      <c r="LC907" s="319"/>
      <c r="LD907" s="319"/>
      <c r="LE907" s="319"/>
      <c r="LF907" s="319"/>
      <c r="LG907" s="319"/>
      <c r="LH907" s="319"/>
      <c r="LI907" s="319"/>
      <c r="LJ907" s="319"/>
      <c r="LK907" s="319"/>
      <c r="LL907" s="319"/>
      <c r="LM907" s="319"/>
      <c r="LN907" s="319"/>
      <c r="LO907" s="319"/>
      <c r="LP907" s="319"/>
      <c r="LQ907" s="319"/>
      <c r="LR907" s="319"/>
      <c r="LS907" s="319"/>
      <c r="LT907" s="319"/>
      <c r="LU907" s="319"/>
      <c r="LV907" s="319"/>
      <c r="LW907" s="319"/>
      <c r="LX907" s="319"/>
      <c r="LY907" s="319"/>
      <c r="LZ907" s="319"/>
      <c r="MA907" s="319"/>
      <c r="MB907" s="319"/>
      <c r="MC907" s="319"/>
      <c r="MD907" s="319"/>
      <c r="ME907" s="319"/>
      <c r="MF907" s="319"/>
      <c r="MG907" s="319"/>
      <c r="MH907" s="319"/>
      <c r="MI907" s="319"/>
      <c r="MJ907" s="319"/>
      <c r="MK907" s="319"/>
      <c r="ML907" s="319"/>
      <c r="MM907" s="319"/>
      <c r="MN907" s="319"/>
      <c r="MO907" s="319"/>
      <c r="MP907" s="319"/>
      <c r="MQ907" s="319"/>
      <c r="MS907" s="241"/>
      <c r="MT907" s="362">
        <f t="shared" si="1265"/>
        <v>0</v>
      </c>
      <c r="MU907" s="363">
        <f t="shared" si="1282"/>
        <v>0</v>
      </c>
      <c r="MV907" s="363">
        <f t="shared" si="1252"/>
        <v>0</v>
      </c>
      <c r="MW907" s="363"/>
      <c r="MX907" s="363">
        <f t="shared" si="1253"/>
        <v>0</v>
      </c>
      <c r="MY907" s="363"/>
      <c r="MZ907" s="363">
        <f t="shared" si="1254"/>
        <v>0</v>
      </c>
      <c r="NA907" s="363"/>
      <c r="NB907" s="363">
        <f t="shared" si="1255"/>
        <v>0</v>
      </c>
      <c r="NC907" s="363"/>
      <c r="ND907" s="363">
        <f t="shared" si="1256"/>
        <v>0</v>
      </c>
      <c r="NE907" s="363"/>
      <c r="NF907" s="363">
        <f t="shared" si="1257"/>
        <v>0</v>
      </c>
      <c r="NG907" s="363"/>
      <c r="NH907" s="363">
        <f t="shared" si="1258"/>
        <v>0</v>
      </c>
      <c r="NI907" s="363"/>
      <c r="NJ907" s="363">
        <f t="shared" si="1259"/>
        <v>0</v>
      </c>
      <c r="NK907" s="363"/>
      <c r="NL907" s="363">
        <f t="shared" si="1266"/>
        <v>0</v>
      </c>
      <c r="NM907" s="364"/>
      <c r="NN907" s="370"/>
      <c r="NR907" s="318">
        <f t="shared" si="1260"/>
        <v>0</v>
      </c>
      <c r="NS907" s="318">
        <f t="shared" si="1261"/>
        <v>0</v>
      </c>
      <c r="NT907" s="318">
        <f t="shared" si="1262"/>
        <v>0</v>
      </c>
    </row>
    <row r="908" spans="1:384" s="318" customFormat="1" ht="10.199999999999999" customHeight="1" x14ac:dyDescent="0.3">
      <c r="A908" s="25"/>
      <c r="B908" s="389"/>
      <c r="C908" s="424"/>
      <c r="D908" s="15"/>
      <c r="E908" s="106"/>
      <c r="F908" s="106"/>
      <c r="G908" s="106"/>
      <c r="H908" s="399"/>
      <c r="I908" s="384">
        <f>Prenoms!$B$31</f>
        <v>0</v>
      </c>
      <c r="J908" s="385"/>
      <c r="K908" s="385"/>
      <c r="L908" s="385"/>
      <c r="M908" s="385"/>
      <c r="N908" s="86" t="str">
        <f>IF(NL908&lt;&gt;0,"",IF(Conges!AE65=0,"",Conges!AE65))</f>
        <v/>
      </c>
      <c r="O908" s="87"/>
      <c r="P908" s="88"/>
      <c r="Q908" s="88"/>
      <c r="R908" s="88"/>
      <c r="S908" s="88"/>
      <c r="T908" s="88"/>
      <c r="U908" s="88"/>
      <c r="V908" s="89"/>
      <c r="W908" s="87"/>
      <c r="X908" s="88"/>
      <c r="Y908" s="88"/>
      <c r="Z908" s="88"/>
      <c r="AA908" s="88"/>
      <c r="AB908" s="88"/>
      <c r="AC908" s="88"/>
      <c r="AD908" s="89"/>
      <c r="AE908" s="87"/>
      <c r="AF908" s="88"/>
      <c r="AG908" s="88"/>
      <c r="AH908" s="88"/>
      <c r="AI908" s="88"/>
      <c r="AJ908" s="89"/>
      <c r="AK908" s="87"/>
      <c r="AL908" s="88"/>
      <c r="AM908" s="88"/>
      <c r="AN908" s="88"/>
      <c r="AO908" s="88"/>
      <c r="AP908" s="88"/>
      <c r="AQ908" s="88"/>
      <c r="AR908" s="88"/>
      <c r="AS908" s="88"/>
      <c r="AT908" s="89"/>
      <c r="AU908" s="87"/>
      <c r="AV908" s="88"/>
      <c r="AW908" s="88"/>
      <c r="AX908" s="88"/>
      <c r="AY908" s="88"/>
      <c r="AZ908" s="88"/>
      <c r="BA908" s="88"/>
      <c r="BB908" s="89"/>
      <c r="BC908" s="90">
        <f>IF(NL908&lt;&gt;0,(IF(Conges!AE$65=0,0,3)),0)</f>
        <v>0</v>
      </c>
      <c r="BD908" s="417"/>
      <c r="BE908" s="386">
        <f>IF(OR(Conges!AE$65="A",Conges!AE$65="V"),Prenoms!L$31,NL908)</f>
        <v>0</v>
      </c>
      <c r="BF908" s="387"/>
      <c r="BG908" s="292"/>
      <c r="BH908" s="293">
        <f t="shared" si="1245"/>
        <v>0</v>
      </c>
      <c r="BI908" s="294" t="str">
        <f t="shared" si="1246"/>
        <v/>
      </c>
      <c r="BJ908" s="310">
        <v>0</v>
      </c>
      <c r="BK908" s="311">
        <f t="shared" si="1263"/>
        <v>0</v>
      </c>
      <c r="BL908" s="312">
        <f t="shared" ref="BL908:BL971" si="1295">$NL908</f>
        <v>0</v>
      </c>
      <c r="BM908" s="312">
        <f t="shared" ref="BM908:BM971" si="1296">$BE908</f>
        <v>0</v>
      </c>
      <c r="BN908" s="312">
        <f>SUM('Heures Pointage'!$ACD$31:$ACE$31)</f>
        <v>0</v>
      </c>
      <c r="BO908" s="312">
        <f>SUM('Heures et Indemnites'!$ACD$31:$ACE$31)</f>
        <v>0</v>
      </c>
      <c r="BP908" s="313">
        <f t="shared" ref="BP908:BP971" si="1297">$NT908</f>
        <v>0</v>
      </c>
      <c r="BQ908" s="313">
        <f>'Heures Pointage'!$ADB$31</f>
        <v>0</v>
      </c>
      <c r="BR908" s="314">
        <f t="shared" ref="BR908" si="1298">$BH$1083</f>
        <v>0</v>
      </c>
      <c r="BS908" s="151">
        <f>Prenoms!$C$31</f>
        <v>0</v>
      </c>
      <c r="BT908" s="180"/>
      <c r="BU908" s="280">
        <f>SUM('Heures et Indemnites'!$ACD$31:$ACE$31)</f>
        <v>0</v>
      </c>
      <c r="BV908" s="237">
        <f>SUM('Heures et Indemnites'!$ACD$6:$ACE$31)</f>
        <v>0</v>
      </c>
      <c r="BW908" s="280"/>
      <c r="BX908" s="237"/>
      <c r="BY908" s="319"/>
      <c r="BZ908" s="319"/>
      <c r="CA908" s="319"/>
      <c r="CB908" s="319"/>
      <c r="CC908" s="319"/>
      <c r="CD908" s="319"/>
      <c r="CE908" s="319"/>
      <c r="CF908" s="319"/>
      <c r="CG908" s="319"/>
      <c r="CH908" s="319"/>
      <c r="CI908" s="319"/>
      <c r="CJ908" s="319"/>
      <c r="CK908" s="319"/>
      <c r="CL908" s="319"/>
      <c r="CM908" s="319"/>
      <c r="CN908" s="319"/>
      <c r="CO908" s="319"/>
      <c r="CP908" s="319"/>
      <c r="CQ908" s="319"/>
      <c r="CR908" s="319"/>
      <c r="CS908" s="319"/>
      <c r="CT908" s="319"/>
      <c r="CU908" s="319"/>
      <c r="CV908" s="319"/>
      <c r="CW908" s="319"/>
      <c r="CX908" s="319"/>
      <c r="CY908" s="319"/>
      <c r="CZ908" s="319"/>
      <c r="DA908" s="319"/>
      <c r="DB908" s="319"/>
      <c r="DC908" s="319"/>
      <c r="DD908" s="319"/>
      <c r="DE908" s="319"/>
      <c r="DF908" s="319"/>
      <c r="DG908" s="319"/>
      <c r="DH908" s="319"/>
      <c r="DI908" s="319"/>
      <c r="DJ908" s="319"/>
      <c r="DK908" s="319"/>
      <c r="DL908" s="319"/>
      <c r="DM908" s="319"/>
      <c r="DN908" s="319"/>
      <c r="DO908" s="319"/>
      <c r="DP908" s="319"/>
      <c r="DQ908" s="319"/>
      <c r="DR908" s="319"/>
      <c r="DS908" s="319"/>
      <c r="DT908" s="319"/>
      <c r="DU908" s="319"/>
      <c r="DV908" s="319"/>
      <c r="DW908" s="319"/>
      <c r="DX908" s="319"/>
      <c r="DY908" s="319"/>
      <c r="DZ908" s="319"/>
      <c r="EA908" s="319"/>
      <c r="EB908" s="319"/>
      <c r="EC908" s="319"/>
      <c r="ED908" s="319"/>
      <c r="EE908" s="319"/>
      <c r="EF908" s="319"/>
      <c r="EG908" s="319"/>
      <c r="EH908" s="319"/>
      <c r="EI908" s="319"/>
      <c r="EJ908" s="319"/>
      <c r="EK908" s="319"/>
      <c r="EL908" s="319"/>
      <c r="EM908" s="319"/>
      <c r="EN908" s="319"/>
      <c r="EO908" s="319"/>
      <c r="EP908" s="319"/>
      <c r="EQ908" s="319"/>
      <c r="ER908" s="319"/>
      <c r="ES908" s="319"/>
      <c r="ET908" s="319"/>
      <c r="EU908" s="319"/>
      <c r="EV908" s="319"/>
      <c r="EW908" s="319"/>
      <c r="EX908" s="319"/>
      <c r="EY908" s="319"/>
      <c r="EZ908" s="319"/>
      <c r="FA908" s="319"/>
      <c r="FB908" s="319"/>
      <c r="FC908" s="319"/>
      <c r="FD908" s="319"/>
      <c r="FE908" s="319"/>
      <c r="FF908" s="319"/>
      <c r="FG908" s="319"/>
      <c r="FH908" s="319"/>
      <c r="FI908" s="319"/>
      <c r="FJ908" s="319"/>
      <c r="FK908" s="319"/>
      <c r="FL908" s="319"/>
      <c r="FM908" s="319"/>
      <c r="FN908" s="319"/>
      <c r="FO908" s="319"/>
      <c r="FP908" s="319"/>
      <c r="FQ908" s="319"/>
      <c r="FR908" s="319"/>
      <c r="FS908" s="319"/>
      <c r="FT908" s="319"/>
      <c r="FU908" s="319"/>
      <c r="FV908" s="319"/>
      <c r="FW908" s="319"/>
      <c r="FX908" s="319"/>
      <c r="FY908" s="319"/>
      <c r="FZ908" s="319"/>
      <c r="GA908" s="319"/>
      <c r="GB908" s="319"/>
      <c r="GC908" s="319"/>
      <c r="GD908" s="319"/>
      <c r="GE908" s="319"/>
      <c r="GF908" s="319"/>
      <c r="GG908" s="319"/>
      <c r="GH908" s="319"/>
      <c r="GI908" s="319"/>
      <c r="GJ908" s="319"/>
      <c r="GK908" s="319"/>
      <c r="GL908" s="319"/>
      <c r="GM908" s="319"/>
      <c r="GN908" s="319"/>
      <c r="GO908" s="319"/>
      <c r="GP908" s="319"/>
      <c r="GQ908" s="319"/>
      <c r="GR908" s="319"/>
      <c r="GS908" s="319"/>
      <c r="GT908" s="319"/>
      <c r="GU908" s="319"/>
      <c r="GV908" s="319"/>
      <c r="GW908" s="319"/>
      <c r="GX908" s="319"/>
      <c r="GY908" s="319"/>
      <c r="GZ908" s="319"/>
      <c r="HA908" s="319"/>
      <c r="HB908" s="319"/>
      <c r="HC908" s="319"/>
      <c r="HD908" s="319"/>
      <c r="HE908" s="319"/>
      <c r="HF908" s="319"/>
      <c r="HG908" s="319"/>
      <c r="HH908" s="319"/>
      <c r="HI908" s="319"/>
      <c r="HJ908" s="319"/>
      <c r="HK908" s="319"/>
      <c r="HL908" s="319"/>
      <c r="HM908" s="319"/>
      <c r="HN908" s="319"/>
      <c r="HO908" s="319"/>
      <c r="HP908" s="319"/>
      <c r="HQ908" s="319"/>
      <c r="HR908" s="319"/>
      <c r="HS908" s="319"/>
      <c r="HT908" s="319"/>
      <c r="HU908" s="319"/>
      <c r="HV908" s="319"/>
      <c r="HW908" s="319"/>
      <c r="HX908" s="319"/>
      <c r="HY908" s="319"/>
      <c r="HZ908" s="319"/>
      <c r="IA908" s="319"/>
      <c r="IB908" s="319"/>
      <c r="IC908" s="319"/>
      <c r="ID908" s="319"/>
      <c r="IE908" s="319"/>
      <c r="IF908" s="319"/>
      <c r="IG908" s="319"/>
      <c r="IH908" s="319"/>
      <c r="II908" s="319"/>
      <c r="IJ908" s="319"/>
      <c r="IK908" s="319"/>
      <c r="IL908" s="319"/>
      <c r="IM908" s="319"/>
      <c r="IN908" s="319"/>
      <c r="IO908" s="319"/>
      <c r="IP908" s="319"/>
      <c r="IQ908" s="319"/>
      <c r="IR908" s="319"/>
      <c r="IS908" s="319"/>
      <c r="IT908" s="319"/>
      <c r="IU908" s="319"/>
      <c r="IV908" s="319"/>
      <c r="IW908" s="319"/>
      <c r="IX908" s="319"/>
      <c r="IY908" s="319"/>
      <c r="IZ908" s="319"/>
      <c r="JA908" s="319"/>
      <c r="JB908" s="319"/>
      <c r="JC908" s="319"/>
      <c r="JD908" s="319"/>
      <c r="JE908" s="319"/>
      <c r="JF908" s="319"/>
      <c r="JG908" s="319"/>
      <c r="JH908" s="319"/>
      <c r="JI908" s="319"/>
      <c r="JJ908" s="319"/>
      <c r="JK908" s="319"/>
      <c r="JL908" s="319"/>
      <c r="JM908" s="319"/>
      <c r="JN908" s="319"/>
      <c r="JO908" s="319"/>
      <c r="JP908" s="319"/>
      <c r="JQ908" s="319"/>
      <c r="JR908" s="319"/>
      <c r="JS908" s="319"/>
      <c r="JT908" s="319"/>
      <c r="JU908" s="319"/>
      <c r="JV908" s="319"/>
      <c r="JW908" s="319"/>
      <c r="JX908" s="319"/>
      <c r="JY908" s="319"/>
      <c r="JZ908" s="319"/>
      <c r="KA908" s="319"/>
      <c r="KB908" s="319"/>
      <c r="KC908" s="319"/>
      <c r="KD908" s="319"/>
      <c r="KE908" s="319"/>
      <c r="KF908" s="319"/>
      <c r="KG908" s="319"/>
      <c r="KH908" s="319"/>
      <c r="KI908" s="319"/>
      <c r="KJ908" s="319"/>
      <c r="KK908" s="319"/>
      <c r="KL908" s="319"/>
      <c r="KM908" s="319"/>
      <c r="KN908" s="319"/>
      <c r="KO908" s="319"/>
      <c r="KP908" s="319"/>
      <c r="KQ908" s="319"/>
      <c r="KR908" s="319"/>
      <c r="KS908" s="319"/>
      <c r="KT908" s="319"/>
      <c r="KU908" s="319"/>
      <c r="KV908" s="319"/>
      <c r="KW908" s="319"/>
      <c r="KX908" s="319"/>
      <c r="KY908" s="319"/>
      <c r="KZ908" s="319"/>
      <c r="LA908" s="319"/>
      <c r="LB908" s="319"/>
      <c r="LC908" s="319"/>
      <c r="LD908" s="319"/>
      <c r="LE908" s="319"/>
      <c r="LF908" s="319"/>
      <c r="LG908" s="319"/>
      <c r="LH908" s="319"/>
      <c r="LI908" s="319"/>
      <c r="LJ908" s="319"/>
      <c r="LK908" s="319"/>
      <c r="LL908" s="319"/>
      <c r="LM908" s="319"/>
      <c r="LN908" s="319"/>
      <c r="LO908" s="319"/>
      <c r="LP908" s="319"/>
      <c r="LQ908" s="319"/>
      <c r="LR908" s="319"/>
      <c r="LS908" s="319"/>
      <c r="LT908" s="319"/>
      <c r="LU908" s="319"/>
      <c r="LV908" s="319"/>
      <c r="LW908" s="319"/>
      <c r="LX908" s="319"/>
      <c r="LY908" s="319"/>
      <c r="LZ908" s="319"/>
      <c r="MA908" s="319"/>
      <c r="MB908" s="319"/>
      <c r="MC908" s="319"/>
      <c r="MD908" s="319"/>
      <c r="ME908" s="319"/>
      <c r="MF908" s="319"/>
      <c r="MG908" s="319"/>
      <c r="MH908" s="319"/>
      <c r="MI908" s="319"/>
      <c r="MJ908" s="319"/>
      <c r="MK908" s="319"/>
      <c r="ML908" s="319"/>
      <c r="MM908" s="319"/>
      <c r="MN908" s="319"/>
      <c r="MO908" s="319"/>
      <c r="MP908" s="319"/>
      <c r="MQ908" s="319"/>
      <c r="MS908" s="241"/>
      <c r="MT908" s="388">
        <f t="shared" si="1265"/>
        <v>0</v>
      </c>
      <c r="MU908" s="371">
        <f t="shared" si="1282"/>
        <v>0</v>
      </c>
      <c r="MV908" s="371">
        <f t="shared" si="1252"/>
        <v>0</v>
      </c>
      <c r="MW908" s="371"/>
      <c r="MX908" s="371">
        <f t="shared" si="1253"/>
        <v>0</v>
      </c>
      <c r="MY908" s="371"/>
      <c r="MZ908" s="371">
        <f t="shared" si="1254"/>
        <v>0</v>
      </c>
      <c r="NA908" s="371"/>
      <c r="NB908" s="371">
        <f t="shared" si="1255"/>
        <v>0</v>
      </c>
      <c r="NC908" s="371"/>
      <c r="ND908" s="371">
        <f t="shared" si="1256"/>
        <v>0</v>
      </c>
      <c r="NE908" s="371"/>
      <c r="NF908" s="371">
        <f t="shared" si="1257"/>
        <v>0</v>
      </c>
      <c r="NG908" s="371"/>
      <c r="NH908" s="371">
        <f t="shared" si="1258"/>
        <v>0</v>
      </c>
      <c r="NI908" s="371"/>
      <c r="NJ908" s="371">
        <f t="shared" si="1259"/>
        <v>0</v>
      </c>
      <c r="NK908" s="371"/>
      <c r="NL908" s="371">
        <f t="shared" si="1266"/>
        <v>0</v>
      </c>
      <c r="NM908" s="372"/>
      <c r="NN908" s="370"/>
      <c r="NR908" s="318">
        <f t="shared" si="1260"/>
        <v>0</v>
      </c>
      <c r="NS908" s="318">
        <f t="shared" si="1261"/>
        <v>0</v>
      </c>
      <c r="NT908" s="318">
        <f t="shared" si="1262"/>
        <v>0</v>
      </c>
    </row>
    <row r="909" spans="1:384" s="121" customFormat="1" ht="10.199999999999999" customHeight="1" x14ac:dyDescent="0.2">
      <c r="A909" s="116"/>
      <c r="B909" s="389"/>
      <c r="C909" s="424"/>
      <c r="D909" s="117"/>
      <c r="E909" s="14"/>
      <c r="F909" s="14"/>
      <c r="G909" s="14"/>
      <c r="H909" s="118"/>
      <c r="I909" s="427" t="str">
        <f>I874</f>
        <v>CREPIERE</v>
      </c>
      <c r="J909" s="427"/>
      <c r="K909" s="427"/>
      <c r="L909" s="427"/>
      <c r="M909" s="427"/>
      <c r="N909" s="428"/>
      <c r="O909" s="143" t="str">
        <f>IF('Chiffres et fonctions'!$J$3=1,IF(COUNTIF(O879:O908,1)=0,IF(COUNTIF(O879:O908,4)=0,"","+"&amp;COUNTIF(O879:O908,4)),COUNTIF(O879:O908,1)&amp;IF(COUNTIF(O879:O908,4)=0,"","+"&amp;COUNTIF(O879:O908,4))),IF('Chiffres et fonctions'!$J$3=2,IF(30-(COUNTIF(O879:O908,""))-(COUNTIF(O879:O908,4))=0,"",30-(COUNTIF(O879:O908,""))-(COUNTIF(O879:O908,4))),""))</f>
        <v/>
      </c>
      <c r="P909" s="144" t="str">
        <f>IF('Chiffres et fonctions'!$J$3=1,IF(COUNTIF(P879:P908,1)=0,IF(COUNTIF(P879:P908,4)=0,"","+"&amp;COUNTIF(P879:P908,4)),COUNTIF(P879:P908,1)&amp;IF(COUNTIF(P879:P908,4)=0,"","+"&amp;COUNTIF(P879:P908,4))),IF('Chiffres et fonctions'!$J$3=2,IF(30-(COUNTIF(P879:P908,""))-(COUNTIF(P879:P908,4))=0,"",30-(COUNTIF(P879:P908,""))-(COUNTIF(P879:P908,4))),""))</f>
        <v/>
      </c>
      <c r="Q909" s="143" t="str">
        <f>IF('Chiffres et fonctions'!$J$3=1,IF(COUNTIF(Q879:Q908,1)=0,IF(COUNTIF(Q879:Q908,4)=0,"","+"&amp;COUNTIF(Q879:Q908,4)),COUNTIF(Q879:Q908,1)&amp;IF(COUNTIF(Q879:Q908,4)=0,"","+"&amp;COUNTIF(Q879:Q908,4))),IF('Chiffres et fonctions'!$J$3=2,IF(30-(COUNTIF(Q879:Q908,""))-(COUNTIF(Q879:Q908,4))=0,"",30-(COUNTIF(Q879:Q908,""))-(COUNTIF(Q879:Q908,4))),""))</f>
        <v/>
      </c>
      <c r="R909" s="144" t="str">
        <f>IF('Chiffres et fonctions'!$J$3=1,IF(COUNTIF(R879:R908,1)=0,IF(COUNTIF(R879:R908,4)=0,"","+"&amp;COUNTIF(R879:R908,4)),COUNTIF(R879:R908,1)&amp;IF(COUNTIF(R879:R908,4)=0,"","+"&amp;COUNTIF(R879:R908,4))),IF('Chiffres et fonctions'!$J$3=2,IF(30-(COUNTIF(R879:R908,""))-(COUNTIF(R879:R908,4))=0,"",30-(COUNTIF(R879:R908,""))-(COUNTIF(R879:R908,4))),""))</f>
        <v/>
      </c>
      <c r="S909" s="143" t="str">
        <f>IF('Chiffres et fonctions'!$J$3=1,IF(COUNTIF(S879:S908,1)=0,IF(COUNTIF(S879:S908,4)=0,"","+"&amp;COUNTIF(S879:S908,4)),COUNTIF(S879:S908,1)&amp;IF(COUNTIF(S879:S908,4)=0,"","+"&amp;COUNTIF(S879:S908,4))),IF('Chiffres et fonctions'!$J$3=2,IF(30-(COUNTIF(S879:S908,""))-(COUNTIF(S879:S908,4))=0,"",30-(COUNTIF(S879:S908,""))-(COUNTIF(S879:S908,4))),""))</f>
        <v/>
      </c>
      <c r="T909" s="144" t="str">
        <f>IF('Chiffres et fonctions'!$J$3=1,IF(COUNTIF(T879:T908,1)=0,IF(COUNTIF(T879:T908,4)=0,"","+"&amp;COUNTIF(T879:T908,4)),COUNTIF(T879:T908,1)&amp;IF(COUNTIF(T879:T908,4)=0,"","+"&amp;COUNTIF(T879:T908,4))),IF('Chiffres et fonctions'!$J$3=2,IF(30-(COUNTIF(T879:T908,""))-(COUNTIF(T879:T908,4))=0,"",30-(COUNTIF(T879:T908,""))-(COUNTIF(T879:T908,4))),""))</f>
        <v/>
      </c>
      <c r="U909" s="143" t="str">
        <f>IF('Chiffres et fonctions'!$J$3=1,IF(COUNTIF(U879:U908,1)=0,IF(COUNTIF(U879:U908,4)=0,"","+"&amp;COUNTIF(U879:U908,4)),COUNTIF(U879:U908,1)&amp;IF(COUNTIF(U879:U908,4)=0,"","+"&amp;COUNTIF(U879:U908,4))),IF('Chiffres et fonctions'!$J$3=2,IF(30-(COUNTIF(U879:U908,""))-(COUNTIF(U879:U908,4))=0,"",30-(COUNTIF(U879:U908,""))-(COUNTIF(U879:U908,4))),""))</f>
        <v/>
      </c>
      <c r="V909" s="144" t="str">
        <f>IF('Chiffres et fonctions'!$J$3=1,IF(COUNTIF(V879:V908,1)=0,IF(COUNTIF(V879:V908,4)=0,"","+"&amp;COUNTIF(V879:V908,4)),COUNTIF(V879:V908,1)&amp;IF(COUNTIF(V879:V908,4)=0,"","+"&amp;COUNTIF(V879:V908,4))),IF('Chiffres et fonctions'!$J$3=2,IF(30-(COUNTIF(V879:V908,""))-(COUNTIF(V879:V908,4))=0,"",30-(COUNTIF(V879:V908,""))-(COUNTIF(V879:V908,4))),""))</f>
        <v/>
      </c>
      <c r="W909" s="143" t="str">
        <f>IF('Chiffres et fonctions'!$J$3=1,IF(COUNTIF(W879:W908,1)=0,IF(COUNTIF(W879:W908,4)=0,"","+"&amp;COUNTIF(W879:W908,4)),COUNTIF(W879:W908,1)&amp;IF(COUNTIF(W879:W908,4)=0,"","+"&amp;COUNTIF(W879:W908,4))),IF('Chiffres et fonctions'!$J$3=2,IF(30-(COUNTIF(W879:W908,""))-(COUNTIF(W879:W908,4))=0,"",30-(COUNTIF(W879:W908,""))-(COUNTIF(W879:W908,4))),""))</f>
        <v/>
      </c>
      <c r="X909" s="144" t="str">
        <f>IF('Chiffres et fonctions'!$J$3=1,IF(COUNTIF(X879:X908,1)=0,IF(COUNTIF(X879:X908,4)=0,"","+"&amp;COUNTIF(X879:X908,4)),COUNTIF(X879:X908,1)&amp;IF(COUNTIF(X879:X908,4)=0,"","+"&amp;COUNTIF(X879:X908,4))),IF('Chiffres et fonctions'!$J$3=2,IF(30-(COUNTIF(X879:X908,""))-(COUNTIF(X879:X908,4))=0,"",30-(COUNTIF(X879:X908,""))-(COUNTIF(X879:X908,4))),""))</f>
        <v/>
      </c>
      <c r="Y909" s="143" t="str">
        <f>IF('Chiffres et fonctions'!$J$3=1,IF(COUNTIF(Y879:Y908,1)=0,IF(COUNTIF(Y879:Y908,4)=0,"","+"&amp;COUNTIF(Y879:Y908,4)),COUNTIF(Y879:Y908,1)&amp;IF(COUNTIF(Y879:Y908,4)=0,"","+"&amp;COUNTIF(Y879:Y908,4))),IF('Chiffres et fonctions'!$J$3=2,IF(30-(COUNTIF(Y879:Y908,""))-(COUNTIF(Y879:Y908,4))=0,"",30-(COUNTIF(Y879:Y908,""))-(COUNTIF(Y879:Y908,4))),""))</f>
        <v/>
      </c>
      <c r="Z909" s="144" t="str">
        <f>IF('Chiffres et fonctions'!$J$3=1,IF(COUNTIF(Z879:Z908,1)=0,IF(COUNTIF(Z879:Z908,4)=0,"","+"&amp;COUNTIF(Z879:Z908,4)),COUNTIF(Z879:Z908,1)&amp;IF(COUNTIF(Z879:Z908,4)=0,"","+"&amp;COUNTIF(Z879:Z908,4))),IF('Chiffres et fonctions'!$J$3=2,IF(30-(COUNTIF(Z879:Z908,""))-(COUNTIF(Z879:Z908,4))=0,"",30-(COUNTIF(Z879:Z908,""))-(COUNTIF(Z879:Z908,4))),""))</f>
        <v/>
      </c>
      <c r="AA909" s="143" t="str">
        <f>IF('Chiffres et fonctions'!$J$3=1,IF(COUNTIF(AA879:AA908,1)=0,IF(COUNTIF(AA879:AA908,4)=0,"","+"&amp;COUNTIF(AA879:AA908,4)),COUNTIF(AA879:AA908,1)&amp;IF(COUNTIF(AA879:AA908,4)=0,"","+"&amp;COUNTIF(AA879:AA908,4))),IF('Chiffres et fonctions'!$J$3=2,IF(30-(COUNTIF(AA879:AA908,""))-(COUNTIF(AA879:AA908,4))=0,"",30-(COUNTIF(AA879:AA908,""))-(COUNTIF(AA879:AA908,4))),""))</f>
        <v/>
      </c>
      <c r="AB909" s="144" t="str">
        <f>IF('Chiffres et fonctions'!$J$3=1,IF(COUNTIF(AB879:AB908,1)=0,IF(COUNTIF(AB879:AB908,4)=0,"","+"&amp;COUNTIF(AB879:AB908,4)),COUNTIF(AB879:AB908,1)&amp;IF(COUNTIF(AB879:AB908,4)=0,"","+"&amp;COUNTIF(AB879:AB908,4))),IF('Chiffres et fonctions'!$J$3=2,IF(30-(COUNTIF(AB879:AB908,""))-(COUNTIF(AB879:AB908,4))=0,"",30-(COUNTIF(AB879:AB908,""))-(COUNTIF(AB879:AB908,4))),""))</f>
        <v/>
      </c>
      <c r="AC909" s="143" t="str">
        <f>IF('Chiffres et fonctions'!$J$3=1,IF(COUNTIF(AC879:AC908,1)=0,IF(COUNTIF(AC879:AC908,4)=0,"","+"&amp;COUNTIF(AC879:AC908,4)),COUNTIF(AC879:AC908,1)&amp;IF(COUNTIF(AC879:AC908,4)=0,"","+"&amp;COUNTIF(AC879:AC908,4))),IF('Chiffres et fonctions'!$J$3=2,IF(30-(COUNTIF(AC879:AC908,""))-(COUNTIF(AC879:AC908,4))=0,"",30-(COUNTIF(AC879:AC908,""))-(COUNTIF(AC879:AC908,4))),""))</f>
        <v/>
      </c>
      <c r="AD909" s="144" t="str">
        <f>IF('Chiffres et fonctions'!$J$3=1,IF(COUNTIF(AD879:AD908,1)=0,IF(COUNTIF(AD879:AD908,4)=0,"","+"&amp;COUNTIF(AD879:AD908,4)),COUNTIF(AD879:AD908,1)&amp;IF(COUNTIF(AD879:AD908,4)=0,"","+"&amp;COUNTIF(AD879:AD908,4))),IF('Chiffres et fonctions'!$J$3=2,IF(30-(COUNTIF(AD879:AD908,""))-(COUNTIF(AD879:AD908,4))=0,"",30-(COUNTIF(AD879:AD908,""))-(COUNTIF(AD879:AD908,4))),""))</f>
        <v/>
      </c>
      <c r="AE909" s="143" t="str">
        <f>IF('Chiffres et fonctions'!$J$3=1,IF(COUNTIF(AE879:AE908,1)=0,IF(COUNTIF(AE879:AE908,4)=0,"","+"&amp;COUNTIF(AE879:AE908,4)),COUNTIF(AE879:AE908,1)&amp;IF(COUNTIF(AE879:AE908,4)=0,"","+"&amp;COUNTIF(AE879:AE908,4))),IF('Chiffres et fonctions'!$J$3=2,IF(30-(COUNTIF(AE879:AE908,""))-(COUNTIF(AE879:AE908,4))=0,"",30-(COUNTIF(AE879:AE908,""))-(COUNTIF(AE879:AE908,4))),""))</f>
        <v/>
      </c>
      <c r="AF909" s="144" t="str">
        <f>IF('Chiffres et fonctions'!$J$3=1,IF(COUNTIF(AF879:AF908,1)=0,IF(COUNTIF(AF879:AF908,4)=0,"","+"&amp;COUNTIF(AF879:AF908,4)),COUNTIF(AF879:AF908,1)&amp;IF(COUNTIF(AF879:AF908,4)=0,"","+"&amp;COUNTIF(AF879:AF908,4))),IF('Chiffres et fonctions'!$J$3=2,IF(30-(COUNTIF(AF879:AF908,""))-(COUNTIF(AF879:AF908,4))=0,"",30-(COUNTIF(AF879:AF908,""))-(COUNTIF(AF879:AF908,4))),""))</f>
        <v/>
      </c>
      <c r="AG909" s="143" t="str">
        <f>IF('Chiffres et fonctions'!$J$3=1,IF(COUNTIF(AG879:AG908,1)=0,IF(COUNTIF(AG879:AG908,4)=0,"","+"&amp;COUNTIF(AG879:AG908,4)),COUNTIF(AG879:AG908,1)&amp;IF(COUNTIF(AG879:AG908,4)=0,"","+"&amp;COUNTIF(AG879:AG908,4))),IF('Chiffres et fonctions'!$J$3=2,IF(30-(COUNTIF(AG879:AG908,""))-(COUNTIF(AG879:AG908,4))=0,"",30-(COUNTIF(AG879:AG908,""))-(COUNTIF(AG879:AG908,4))),""))</f>
        <v/>
      </c>
      <c r="AH909" s="144" t="str">
        <f>IF('Chiffres et fonctions'!$J$3=1,IF(COUNTIF(AH879:AH908,1)=0,IF(COUNTIF(AH879:AH908,4)=0,"","+"&amp;COUNTIF(AH879:AH908,4)),COUNTIF(AH879:AH908,1)&amp;IF(COUNTIF(AH879:AH908,4)=0,"","+"&amp;COUNTIF(AH879:AH908,4))),IF('Chiffres et fonctions'!$J$3=2,IF(30-(COUNTIF(AH879:AH908,""))-(COUNTIF(AH879:AH908,4))=0,"",30-(COUNTIF(AH879:AH908,""))-(COUNTIF(AH879:AH908,4))),""))</f>
        <v/>
      </c>
      <c r="AI909" s="143" t="str">
        <f>IF('Chiffres et fonctions'!$J$3=1,IF(COUNTIF(AI879:AI908,1)=0,IF(COUNTIF(AI879:AI908,4)=0,"","+"&amp;COUNTIF(AI879:AI908,4)),COUNTIF(AI879:AI908,1)&amp;IF(COUNTIF(AI879:AI908,4)=0,"","+"&amp;COUNTIF(AI879:AI908,4))),IF('Chiffres et fonctions'!$J$3=2,IF(30-(COUNTIF(AI879:AI908,""))-(COUNTIF(AI879:AI908,4))=0,"",30-(COUNTIF(AI879:AI908,""))-(COUNTIF(AI879:AI908,4))),""))</f>
        <v/>
      </c>
      <c r="AJ909" s="144" t="str">
        <f>IF('Chiffres et fonctions'!$J$3=1,IF(COUNTIF(AJ879:AJ908,1)=0,IF(COUNTIF(AJ879:AJ908,4)=0,"","+"&amp;COUNTIF(AJ879:AJ908,4)),COUNTIF(AJ879:AJ908,1)&amp;IF(COUNTIF(AJ879:AJ908,4)=0,"","+"&amp;COUNTIF(AJ879:AJ908,4))),IF('Chiffres et fonctions'!$J$3=2,IF(30-(COUNTIF(AJ879:AJ908,""))-(COUNTIF(AJ879:AJ908,4))=0,"",30-(COUNTIF(AJ879:AJ908,""))-(COUNTIF(AJ879:AJ908,4))),""))</f>
        <v/>
      </c>
      <c r="AK909" s="143" t="str">
        <f>IF('Chiffres et fonctions'!$J$3=1,IF(COUNTIF(AK879:AK908,1)=0,IF(COUNTIF(AK879:AK908,4)=0,"","+"&amp;COUNTIF(AK879:AK908,4)),COUNTIF(AK879:AK908,1)&amp;IF(COUNTIF(AK879:AK908,4)=0,"","+"&amp;COUNTIF(AK879:AK908,4))),IF('Chiffres et fonctions'!$J$3=2,IF(30-(COUNTIF(AK879:AK908,""))-(COUNTIF(AK879:AK908,4))=0,"",30-(COUNTIF(AK879:AK908,""))-(COUNTIF(AK879:AK908,4))),""))</f>
        <v/>
      </c>
      <c r="AL909" s="144" t="str">
        <f>IF('Chiffres et fonctions'!$J$3=1,IF(COUNTIF(AL879:AL908,1)=0,IF(COUNTIF(AL879:AL908,4)=0,"","+"&amp;COUNTIF(AL879:AL908,4)),COUNTIF(AL879:AL908,1)&amp;IF(COUNTIF(AL879:AL908,4)=0,"","+"&amp;COUNTIF(AL879:AL908,4))),IF('Chiffres et fonctions'!$J$3=2,IF(30-(COUNTIF(AL879:AL908,""))-(COUNTIF(AL879:AL908,4))=0,"",30-(COUNTIF(AL879:AL908,""))-(COUNTIF(AL879:AL908,4))),""))</f>
        <v/>
      </c>
      <c r="AM909" s="143" t="str">
        <f>IF('Chiffres et fonctions'!$J$3=1,IF(COUNTIF(AM879:AM908,1)=0,IF(COUNTIF(AM879:AM908,4)=0,"","+"&amp;COUNTIF(AM879:AM908,4)),COUNTIF(AM879:AM908,1)&amp;IF(COUNTIF(AM879:AM908,4)=0,"","+"&amp;COUNTIF(AM879:AM908,4))),IF('Chiffres et fonctions'!$J$3=2,IF(30-(COUNTIF(AM879:AM908,""))-(COUNTIF(AM879:AM908,4))=0,"",30-(COUNTIF(AM879:AM908,""))-(COUNTIF(AM879:AM908,4))),""))</f>
        <v/>
      </c>
      <c r="AN909" s="144" t="str">
        <f>IF('Chiffres et fonctions'!$J$3=1,IF(COUNTIF(AN879:AN908,1)=0,IF(COUNTIF(AN879:AN908,4)=0,"","+"&amp;COUNTIF(AN879:AN908,4)),COUNTIF(AN879:AN908,1)&amp;IF(COUNTIF(AN879:AN908,4)=0,"","+"&amp;COUNTIF(AN879:AN908,4))),IF('Chiffres et fonctions'!$J$3=2,IF(30-(COUNTIF(AN879:AN908,""))-(COUNTIF(AN879:AN908,4))=0,"",30-(COUNTIF(AN879:AN908,""))-(COUNTIF(AN879:AN908,4))),""))</f>
        <v/>
      </c>
      <c r="AO909" s="143" t="str">
        <f>IF('Chiffres et fonctions'!$J$3=1,IF(COUNTIF(AO879:AO908,1)=0,IF(COUNTIF(AO879:AO908,4)=0,"","+"&amp;COUNTIF(AO879:AO908,4)),COUNTIF(AO879:AO908,1)&amp;IF(COUNTIF(AO879:AO908,4)=0,"","+"&amp;COUNTIF(AO879:AO908,4))),IF('Chiffres et fonctions'!$J$3=2,IF(30-(COUNTIF(AO879:AO908,""))-(COUNTIF(AO879:AO908,4))=0,"",30-(COUNTIF(AO879:AO908,""))-(COUNTIF(AO879:AO908,4))),""))</f>
        <v/>
      </c>
      <c r="AP909" s="144" t="str">
        <f>IF('Chiffres et fonctions'!$J$3=1,IF(COUNTIF(AP879:AP908,1)=0,IF(COUNTIF(AP879:AP908,4)=0,"","+"&amp;COUNTIF(AP879:AP908,4)),COUNTIF(AP879:AP908,1)&amp;IF(COUNTIF(AP879:AP908,4)=0,"","+"&amp;COUNTIF(AP879:AP908,4))),IF('Chiffres et fonctions'!$J$3=2,IF(30-(COUNTIF(AP879:AP908,""))-(COUNTIF(AP879:AP908,4))=0,"",30-(COUNTIF(AP879:AP908,""))-(COUNTIF(AP879:AP908,4))),""))</f>
        <v/>
      </c>
      <c r="AQ909" s="143" t="str">
        <f>IF('Chiffres et fonctions'!$J$3=1,IF(COUNTIF(AQ879:AQ908,1)=0,IF(COUNTIF(AQ879:AQ908,4)=0,"","+"&amp;COUNTIF(AQ879:AQ908,4)),COUNTIF(AQ879:AQ908,1)&amp;IF(COUNTIF(AQ879:AQ908,4)=0,"","+"&amp;COUNTIF(AQ879:AQ908,4))),IF('Chiffres et fonctions'!$J$3=2,IF(30-(COUNTIF(AQ879:AQ908,""))-(COUNTIF(AQ879:AQ908,4))=0,"",30-(COUNTIF(AQ879:AQ908,""))-(COUNTIF(AQ879:AQ908,4))),""))</f>
        <v/>
      </c>
      <c r="AR909" s="144" t="str">
        <f>IF('Chiffres et fonctions'!$J$3=1,IF(COUNTIF(AR879:AR908,1)=0,IF(COUNTIF(AR879:AR908,4)=0,"","+"&amp;COUNTIF(AR879:AR908,4)),COUNTIF(AR879:AR908,1)&amp;IF(COUNTIF(AR879:AR908,4)=0,"","+"&amp;COUNTIF(AR879:AR908,4))),IF('Chiffres et fonctions'!$J$3=2,IF(30-(COUNTIF(AR879:AR908,""))-(COUNTIF(AR879:AR908,4))=0,"",30-(COUNTIF(AR879:AR908,""))-(COUNTIF(AR879:AR908,4))),""))</f>
        <v/>
      </c>
      <c r="AS909" s="143" t="str">
        <f>IF('Chiffres et fonctions'!$J$3=1,IF(COUNTIF(AS879:AS908,1)=0,IF(COUNTIF(AS879:AS908,4)=0,"","+"&amp;COUNTIF(AS879:AS908,4)),COUNTIF(AS879:AS908,1)&amp;IF(COUNTIF(AS879:AS908,4)=0,"","+"&amp;COUNTIF(AS879:AS908,4))),IF('Chiffres et fonctions'!$J$3=2,IF(30-(COUNTIF(AS879:AS908,""))-(COUNTIF(AS879:AS908,4))=0,"",30-(COUNTIF(AS879:AS908,""))-(COUNTIF(AS879:AS908,4))),""))</f>
        <v/>
      </c>
      <c r="AT909" s="144" t="str">
        <f>IF('Chiffres et fonctions'!$J$3=1,IF(COUNTIF(AT879:AT908,1)=0,IF(COUNTIF(AT879:AT908,4)=0,"","+"&amp;COUNTIF(AT879:AT908,4)),COUNTIF(AT879:AT908,1)&amp;IF(COUNTIF(AT879:AT908,4)=0,"","+"&amp;COUNTIF(AT879:AT908,4))),IF('Chiffres et fonctions'!$J$3=2,IF(30-(COUNTIF(AT879:AT908,""))-(COUNTIF(AT879:AT908,4))=0,"",30-(COUNTIF(AT879:AT908,""))-(COUNTIF(AT879:AT908,4))),""))</f>
        <v/>
      </c>
      <c r="AU909" s="143" t="str">
        <f>IF('Chiffres et fonctions'!$J$3=1,IF(COUNTIF(AU879:AU908,1)=0,IF(COUNTIF(AU879:AU908,4)=0,"","+"&amp;COUNTIF(AU879:AU908,4)),COUNTIF(AU879:AU908,1)&amp;IF(COUNTIF(AU879:AU908,4)=0,"","+"&amp;COUNTIF(AU879:AU908,4))),IF('Chiffres et fonctions'!$J$3=2,IF(30-(COUNTIF(AU879:AU908,""))-(COUNTIF(AU879:AU908,4))=0,"",30-(COUNTIF(AU879:AU908,""))-(COUNTIF(AU879:AU908,4))),""))</f>
        <v/>
      </c>
      <c r="AV909" s="144" t="str">
        <f>IF('Chiffres et fonctions'!$J$3=1,IF(COUNTIF(AV879:AV908,1)=0,IF(COUNTIF(AV879:AV908,4)=0,"","+"&amp;COUNTIF(AV879:AV908,4)),COUNTIF(AV879:AV908,1)&amp;IF(COUNTIF(AV879:AV908,4)=0,"","+"&amp;COUNTIF(AV879:AV908,4))),IF('Chiffres et fonctions'!$J$3=2,IF(30-(COUNTIF(AV879:AV908,""))-(COUNTIF(AV879:AV908,4))=0,"",30-(COUNTIF(AV879:AV908,""))-(COUNTIF(AV879:AV908,4))),""))</f>
        <v/>
      </c>
      <c r="AW909" s="143" t="str">
        <f>IF('Chiffres et fonctions'!$J$3=1,IF(COUNTIF(AW879:AW908,1)=0,IF(COUNTIF(AW879:AW908,4)=0,"","+"&amp;COUNTIF(AW879:AW908,4)),COUNTIF(AW879:AW908,1)&amp;IF(COUNTIF(AW879:AW908,4)=0,"","+"&amp;COUNTIF(AW879:AW908,4))),IF('Chiffres et fonctions'!$J$3=2,IF(30-(COUNTIF(AW879:AW908,""))-(COUNTIF(AW879:AW908,4))=0,"",30-(COUNTIF(AW879:AW908,""))-(COUNTIF(AW879:AW908,4))),""))</f>
        <v/>
      </c>
      <c r="AX909" s="144" t="str">
        <f>IF('Chiffres et fonctions'!$J$3=1,IF(COUNTIF(AX879:AX908,1)=0,IF(COUNTIF(AX879:AX908,4)=0,"","+"&amp;COUNTIF(AX879:AX908,4)),COUNTIF(AX879:AX908,1)&amp;IF(COUNTIF(AX879:AX908,4)=0,"","+"&amp;COUNTIF(AX879:AX908,4))),IF('Chiffres et fonctions'!$J$3=2,IF(30-(COUNTIF(AX879:AX908,""))-(COUNTIF(AX879:AX908,4))=0,"",30-(COUNTIF(AX879:AX908,""))-(COUNTIF(AX879:AX908,4))),""))</f>
        <v/>
      </c>
      <c r="AY909" s="143" t="str">
        <f>IF('Chiffres et fonctions'!$J$3=1,IF(COUNTIF(AY879:AY908,1)=0,IF(COUNTIF(AY879:AY908,4)=0,"","+"&amp;COUNTIF(AY879:AY908,4)),COUNTIF(AY879:AY908,1)&amp;IF(COUNTIF(AY879:AY908,4)=0,"","+"&amp;COUNTIF(AY879:AY908,4))),IF('Chiffres et fonctions'!$J$3=2,IF(30-(COUNTIF(AY879:AY908,""))-(COUNTIF(AY879:AY908,4))=0,"",30-(COUNTIF(AY879:AY908,""))-(COUNTIF(AY879:AY908,4))),""))</f>
        <v/>
      </c>
      <c r="AZ909" s="144" t="str">
        <f>IF('Chiffres et fonctions'!$J$3=1,IF(COUNTIF(AZ879:AZ908,1)=0,IF(COUNTIF(AZ879:AZ908,4)=0,"","+"&amp;COUNTIF(AZ879:AZ908,4)),COUNTIF(AZ879:AZ908,1)&amp;IF(COUNTIF(AZ879:AZ908,4)=0,"","+"&amp;COUNTIF(AZ879:AZ908,4))),IF('Chiffres et fonctions'!$J$3=2,IF(30-(COUNTIF(AZ879:AZ908,""))-(COUNTIF(AZ879:AZ908,4))=0,"",30-(COUNTIF(AZ879:AZ908,""))-(COUNTIF(AZ879:AZ908,4))),""))</f>
        <v/>
      </c>
      <c r="BA909" s="143" t="str">
        <f>IF('Chiffres et fonctions'!$J$3=1,IF(COUNTIF(BA879:BA908,1)=0,IF(COUNTIF(BA879:BA908,4)=0,"","+"&amp;COUNTIF(BA879:BA908,4)),COUNTIF(BA879:BA908,1)&amp;IF(COUNTIF(BA879:BA908,4)=0,"","+"&amp;COUNTIF(BA879:BA908,4))),IF('Chiffres et fonctions'!$J$3=2,IF(30-(COUNTIF(BA879:BA908,""))-(COUNTIF(BA879:BA908,4))=0,"",30-(COUNTIF(BA879:BA908,""))-(COUNTIF(BA879:BA908,4))),""))</f>
        <v/>
      </c>
      <c r="BB909" s="144" t="str">
        <f>IF('Chiffres et fonctions'!$J$3=1,IF(COUNTIF(BB879:BB908,1)=0,IF(COUNTIF(BB879:BB908,4)=0,"","+"&amp;COUNTIF(BB879:BB908,4)),COUNTIF(BB879:BB908,1)&amp;IF(COUNTIF(BB879:BB908,4)=0,"","+"&amp;COUNTIF(BB879:BB908,4))),IF('Chiffres et fonctions'!$J$3=2,IF(30-(COUNTIF(BB879:BB908,""))-(COUNTIF(BB879:BB908,4))=0,"",30-(COUNTIF(BB879:BB908,""))-(COUNTIF(BB879:BB908,4))),""))</f>
        <v/>
      </c>
      <c r="BC909" s="119">
        <f>SUM(BC879:BC908)</f>
        <v>0</v>
      </c>
      <c r="BD909" s="417"/>
      <c r="BE909" s="152"/>
      <c r="BF909" s="153"/>
      <c r="BG909" s="154"/>
      <c r="BH909" s="153">
        <v>0.91849999999999998</v>
      </c>
      <c r="BI909" s="153"/>
      <c r="BJ909" s="153"/>
      <c r="BK909" s="281"/>
      <c r="BL909" s="181"/>
      <c r="BM909" s="181"/>
      <c r="BN909" s="181"/>
      <c r="BO909" s="181"/>
      <c r="BP909" s="181"/>
      <c r="BQ909" s="181"/>
      <c r="BR909" s="120"/>
      <c r="BS909" s="120"/>
      <c r="BT909" s="181"/>
      <c r="BU909" s="242"/>
      <c r="BV909" s="238"/>
      <c r="BW909" s="242"/>
      <c r="BX909" s="238"/>
      <c r="BY909" s="122"/>
      <c r="BZ909" s="122"/>
      <c r="CA909" s="122"/>
      <c r="CB909" s="122"/>
      <c r="CC909" s="122"/>
      <c r="CD909" s="122"/>
      <c r="CE909" s="122"/>
      <c r="CF909" s="122"/>
      <c r="CG909" s="122"/>
      <c r="CH909" s="122"/>
      <c r="CI909" s="122"/>
      <c r="CJ909" s="122"/>
      <c r="CK909" s="122"/>
      <c r="CL909" s="122"/>
      <c r="CM909" s="122"/>
      <c r="CN909" s="122"/>
      <c r="CO909" s="122"/>
      <c r="CP909" s="122"/>
      <c r="CQ909" s="122"/>
      <c r="CR909" s="122"/>
      <c r="CS909" s="122"/>
      <c r="CT909" s="122"/>
      <c r="CU909" s="122"/>
      <c r="CV909" s="122"/>
      <c r="CW909" s="122"/>
      <c r="CX909" s="122"/>
      <c r="CY909" s="122"/>
      <c r="CZ909" s="122"/>
      <c r="DA909" s="122"/>
      <c r="DB909" s="122"/>
      <c r="DC909" s="122"/>
      <c r="DD909" s="122"/>
      <c r="DE909" s="122"/>
      <c r="DF909" s="122"/>
      <c r="DG909" s="122"/>
      <c r="DH909" s="122"/>
      <c r="DI909" s="122"/>
      <c r="DJ909" s="122"/>
      <c r="DK909" s="122"/>
      <c r="DL909" s="122"/>
      <c r="DM909" s="122"/>
      <c r="DN909" s="122"/>
      <c r="DO909" s="122"/>
      <c r="DP909" s="122"/>
      <c r="DQ909" s="122"/>
      <c r="DR909" s="122"/>
      <c r="DS909" s="122"/>
      <c r="DT909" s="122"/>
      <c r="DU909" s="122"/>
      <c r="DV909" s="122"/>
      <c r="DW909" s="122"/>
      <c r="DX909" s="122"/>
      <c r="DY909" s="122"/>
      <c r="DZ909" s="122"/>
      <c r="EA909" s="122"/>
      <c r="EB909" s="122"/>
      <c r="EC909" s="122"/>
      <c r="ED909" s="122"/>
      <c r="EE909" s="122"/>
      <c r="EF909" s="122"/>
      <c r="EG909" s="122"/>
      <c r="EH909" s="122"/>
      <c r="EI909" s="122"/>
      <c r="EJ909" s="122"/>
      <c r="EK909" s="122"/>
      <c r="EL909" s="122"/>
      <c r="EM909" s="122"/>
      <c r="EN909" s="122"/>
      <c r="EO909" s="122"/>
      <c r="EP909" s="122"/>
      <c r="EQ909" s="122"/>
      <c r="ER909" s="122"/>
      <c r="ES909" s="122"/>
      <c r="ET909" s="122"/>
      <c r="EU909" s="122"/>
      <c r="EV909" s="122"/>
      <c r="EW909" s="122"/>
      <c r="EX909" s="122"/>
      <c r="EY909" s="122"/>
      <c r="EZ909" s="122"/>
      <c r="FA909" s="122"/>
      <c r="FB909" s="122"/>
      <c r="FC909" s="122"/>
      <c r="FD909" s="122"/>
      <c r="FE909" s="122"/>
      <c r="FF909" s="122"/>
      <c r="FG909" s="122"/>
      <c r="FH909" s="122"/>
      <c r="FI909" s="122"/>
      <c r="FJ909" s="122"/>
      <c r="FK909" s="122"/>
      <c r="FL909" s="122"/>
      <c r="FM909" s="122"/>
      <c r="FN909" s="122"/>
      <c r="FO909" s="122"/>
      <c r="FP909" s="122"/>
      <c r="FQ909" s="122"/>
      <c r="FR909" s="122"/>
      <c r="FS909" s="122"/>
      <c r="FT909" s="122"/>
      <c r="FU909" s="122"/>
      <c r="FV909" s="122"/>
      <c r="FW909" s="122"/>
      <c r="FX909" s="122"/>
      <c r="FY909" s="122"/>
      <c r="FZ909" s="122"/>
      <c r="GA909" s="122"/>
      <c r="GB909" s="122"/>
      <c r="GC909" s="122"/>
      <c r="GD909" s="122"/>
      <c r="GE909" s="122"/>
      <c r="GF909" s="122"/>
      <c r="GG909" s="122"/>
      <c r="GH909" s="122"/>
      <c r="GI909" s="122"/>
      <c r="GJ909" s="122"/>
      <c r="GK909" s="122"/>
      <c r="GL909" s="122"/>
      <c r="GM909" s="122"/>
      <c r="GN909" s="122"/>
      <c r="GO909" s="122"/>
      <c r="GP909" s="122"/>
      <c r="GQ909" s="122"/>
      <c r="GR909" s="122"/>
      <c r="GS909" s="122"/>
      <c r="GT909" s="122"/>
      <c r="GU909" s="122"/>
      <c r="GV909" s="122"/>
      <c r="GW909" s="122"/>
      <c r="GX909" s="122"/>
      <c r="GY909" s="122"/>
      <c r="GZ909" s="122"/>
      <c r="HA909" s="122"/>
      <c r="HB909" s="122"/>
      <c r="HC909" s="122"/>
      <c r="HD909" s="122"/>
      <c r="HE909" s="122"/>
      <c r="HF909" s="122"/>
      <c r="HG909" s="122"/>
      <c r="HH909" s="122"/>
      <c r="HI909" s="122"/>
      <c r="HJ909" s="122"/>
      <c r="HK909" s="122"/>
      <c r="HL909" s="122"/>
      <c r="HM909" s="122"/>
      <c r="HN909" s="122"/>
      <c r="HO909" s="122"/>
      <c r="HP909" s="122"/>
      <c r="HQ909" s="122"/>
      <c r="HR909" s="122"/>
      <c r="HS909" s="122"/>
      <c r="HT909" s="122"/>
      <c r="HU909" s="122"/>
      <c r="HV909" s="122"/>
      <c r="HW909" s="122"/>
      <c r="HX909" s="122"/>
      <c r="HY909" s="122"/>
      <c r="HZ909" s="122"/>
      <c r="IA909" s="122"/>
      <c r="IB909" s="122"/>
      <c r="IC909" s="122"/>
      <c r="ID909" s="122"/>
      <c r="IE909" s="122"/>
      <c r="IF909" s="122"/>
      <c r="IG909" s="122"/>
      <c r="IH909" s="122"/>
      <c r="II909" s="122"/>
      <c r="IJ909" s="122"/>
      <c r="IK909" s="122"/>
      <c r="IL909" s="122"/>
      <c r="IM909" s="122"/>
      <c r="IN909" s="122"/>
      <c r="IO909" s="122"/>
      <c r="IP909" s="122"/>
      <c r="IQ909" s="122"/>
      <c r="IR909" s="122"/>
      <c r="IS909" s="122"/>
      <c r="IT909" s="122"/>
      <c r="IU909" s="122"/>
      <c r="IV909" s="122"/>
      <c r="IW909" s="122"/>
      <c r="IX909" s="122"/>
      <c r="IY909" s="122"/>
      <c r="IZ909" s="122"/>
      <c r="JA909" s="122"/>
      <c r="JB909" s="122"/>
      <c r="JC909" s="122"/>
      <c r="JD909" s="122"/>
      <c r="JE909" s="122"/>
      <c r="JF909" s="122"/>
      <c r="JG909" s="122"/>
      <c r="JH909" s="122"/>
      <c r="JI909" s="122"/>
      <c r="JJ909" s="122"/>
      <c r="JK909" s="122"/>
      <c r="JL909" s="122"/>
      <c r="JM909" s="122"/>
      <c r="JN909" s="122"/>
      <c r="JO909" s="122"/>
      <c r="JP909" s="122"/>
      <c r="JQ909" s="122"/>
      <c r="JR909" s="122"/>
      <c r="JS909" s="122"/>
      <c r="JT909" s="122"/>
      <c r="JU909" s="122"/>
      <c r="JV909" s="122"/>
      <c r="JW909" s="122"/>
      <c r="JX909" s="122"/>
      <c r="JY909" s="122"/>
      <c r="JZ909" s="122"/>
      <c r="KA909" s="122"/>
      <c r="KB909" s="122"/>
      <c r="KC909" s="122"/>
      <c r="KD909" s="122"/>
      <c r="KE909" s="122"/>
      <c r="KF909" s="122"/>
      <c r="KG909" s="122"/>
      <c r="KH909" s="122"/>
      <c r="KI909" s="122"/>
      <c r="KJ909" s="122"/>
      <c r="KK909" s="122"/>
      <c r="KL909" s="122"/>
      <c r="KM909" s="122"/>
      <c r="KN909" s="122"/>
      <c r="KO909" s="122"/>
      <c r="KP909" s="122"/>
      <c r="KQ909" s="122"/>
      <c r="KR909" s="122"/>
      <c r="KS909" s="122"/>
      <c r="KT909" s="122"/>
      <c r="KU909" s="122"/>
      <c r="KV909" s="122"/>
      <c r="KW909" s="122"/>
      <c r="KX909" s="122"/>
      <c r="KY909" s="122"/>
      <c r="KZ909" s="122"/>
      <c r="LA909" s="122"/>
      <c r="LB909" s="122"/>
      <c r="LC909" s="122"/>
      <c r="LD909" s="122"/>
      <c r="LE909" s="122"/>
      <c r="LF909" s="122"/>
      <c r="LG909" s="122"/>
      <c r="LH909" s="122"/>
      <c r="LI909" s="122"/>
      <c r="LJ909" s="122"/>
      <c r="LK909" s="122"/>
      <c r="LL909" s="122"/>
      <c r="LM909" s="122"/>
      <c r="LN909" s="122"/>
      <c r="LO909" s="122"/>
      <c r="LP909" s="122"/>
      <c r="LQ909" s="122"/>
      <c r="LR909" s="122"/>
      <c r="LS909" s="122"/>
      <c r="LT909" s="122"/>
      <c r="LU909" s="122"/>
      <c r="LV909" s="122"/>
      <c r="LW909" s="122"/>
      <c r="LX909" s="122"/>
      <c r="LY909" s="122"/>
      <c r="LZ909" s="122"/>
      <c r="MA909" s="122"/>
      <c r="MB909" s="122"/>
      <c r="MC909" s="122"/>
      <c r="MD909" s="122"/>
      <c r="ME909" s="122"/>
      <c r="MF909" s="122"/>
      <c r="MG909" s="122"/>
      <c r="MH909" s="122"/>
      <c r="MI909" s="122"/>
      <c r="MJ909" s="122"/>
      <c r="MK909" s="122"/>
      <c r="ML909" s="122"/>
      <c r="MM909" s="122"/>
      <c r="MN909" s="122"/>
      <c r="MO909" s="122"/>
      <c r="MP909" s="122"/>
      <c r="MQ909" s="122"/>
      <c r="MS909" s="241"/>
      <c r="MT909" s="123"/>
      <c r="MU909" s="124"/>
      <c r="MV909" s="124"/>
      <c r="MW909" s="124"/>
      <c r="MX909" s="124"/>
      <c r="MY909" s="124"/>
      <c r="MZ909" s="124"/>
      <c r="NA909" s="124"/>
      <c r="NB909" s="124"/>
      <c r="NC909" s="124"/>
      <c r="ND909" s="124"/>
      <c r="NE909" s="124"/>
      <c r="NF909" s="124"/>
      <c r="NG909" s="124"/>
      <c r="NH909" s="124"/>
      <c r="NI909" s="124"/>
      <c r="NJ909" s="124"/>
      <c r="NK909" s="124"/>
      <c r="NL909" s="124"/>
      <c r="NM909" s="125"/>
      <c r="NN909" s="370"/>
    </row>
    <row r="910" spans="1:384" s="121" customFormat="1" ht="10.199999999999999" customHeight="1" thickBot="1" x14ac:dyDescent="0.35">
      <c r="A910" s="116"/>
      <c r="B910" s="389"/>
      <c r="C910" s="425"/>
      <c r="D910" s="126"/>
      <c r="E910" s="321"/>
      <c r="F910" s="321"/>
      <c r="G910" s="321"/>
      <c r="H910" s="127"/>
      <c r="I910" s="429" t="str">
        <f>I875</f>
        <v>BRASSERIE</v>
      </c>
      <c r="J910" s="429"/>
      <c r="K910" s="429"/>
      <c r="L910" s="429"/>
      <c r="M910" s="429"/>
      <c r="N910" s="430"/>
      <c r="O910" s="145" t="str">
        <f>IF('Chiffres et fonctions'!$J$3=1,IF(COUNTIF(O879:O908,2)=0,"",COUNTIF(O879:O908,2)),IF('Chiffres et fonctions'!$J$3=2,IF(COUNTIF(O879:O908,4)=0,"","+ "&amp;(COUNTIF(O879:O908,4))),""))</f>
        <v/>
      </c>
      <c r="P910" s="146" t="str">
        <f>IF('Chiffres et fonctions'!$J$3=1,IF(COUNTIF(P879:P908,2)=0,"",COUNTIF(P879:P908,2)),IF('Chiffres et fonctions'!$J$3=2,IF(COUNTIF(P879:P908,4)=0,"","+ "&amp;(COUNTIF(P879:P908,4))),""))</f>
        <v/>
      </c>
      <c r="Q910" s="145" t="str">
        <f>IF('Chiffres et fonctions'!$J$3=1,IF(COUNTIF(Q879:Q908,2)=0,"",COUNTIF(Q879:Q908,2)),IF('Chiffres et fonctions'!$J$3=2,IF(COUNTIF(Q879:Q908,4)=0,"","+ "&amp;(COUNTIF(Q879:Q908,4))),""))</f>
        <v/>
      </c>
      <c r="R910" s="146" t="str">
        <f>IF('Chiffres et fonctions'!$J$3=1,IF(COUNTIF(R879:R908,2)=0,"",COUNTIF(R879:R908,2)),IF('Chiffres et fonctions'!$J$3=2,IF(COUNTIF(R879:R908,4)=0,"","+ "&amp;(COUNTIF(R879:R908,4))),""))</f>
        <v/>
      </c>
      <c r="S910" s="145" t="str">
        <f>IF('Chiffres et fonctions'!$J$3=1,IF(COUNTIF(S879:S908,2)=0,"",COUNTIF(S879:S908,2)),IF('Chiffres et fonctions'!$J$3=2,IF(COUNTIF(S879:S908,4)=0,"","+ "&amp;(COUNTIF(S879:S908,4))),""))</f>
        <v/>
      </c>
      <c r="T910" s="146" t="str">
        <f>IF('Chiffres et fonctions'!$J$3=1,IF(COUNTIF(T879:T908,2)=0,"",COUNTIF(T879:T908,2)),IF('Chiffres et fonctions'!$J$3=2,IF(COUNTIF(T879:T908,4)=0,"","+ "&amp;(COUNTIF(T879:T908,4))),""))</f>
        <v/>
      </c>
      <c r="U910" s="145" t="str">
        <f>IF('Chiffres et fonctions'!$J$3=1,IF(COUNTIF(U879:U908,2)=0,"",COUNTIF(U879:U908,2)),IF('Chiffres et fonctions'!$J$3=2,IF(COUNTIF(U879:U908,4)=0,"","+ "&amp;(COUNTIF(U879:U908,4))),""))</f>
        <v/>
      </c>
      <c r="V910" s="146" t="str">
        <f>IF('Chiffres et fonctions'!$J$3=1,IF(COUNTIF(V879:V908,2)=0,"",COUNTIF(V879:V908,2)),IF('Chiffres et fonctions'!$J$3=2,IF(COUNTIF(V879:V908,4)=0,"","+ "&amp;(COUNTIF(V879:V908,4))),""))</f>
        <v/>
      </c>
      <c r="W910" s="145" t="str">
        <f>IF('Chiffres et fonctions'!$J$3=1,IF(COUNTIF(W879:W908,2)=0,"",COUNTIF(W879:W908,2)),IF('Chiffres et fonctions'!$J$3=2,IF(COUNTIF(W879:W908,4)=0,"","+ "&amp;(COUNTIF(W879:W908,4))),""))</f>
        <v/>
      </c>
      <c r="X910" s="146" t="str">
        <f>IF('Chiffres et fonctions'!$J$3=1,IF(COUNTIF(X879:X908,2)=0,"",COUNTIF(X879:X908,2)),IF('Chiffres et fonctions'!$J$3=2,IF(COUNTIF(X879:X908,4)=0,"","+ "&amp;(COUNTIF(X879:X908,4))),""))</f>
        <v/>
      </c>
      <c r="Y910" s="145" t="str">
        <f>IF('Chiffres et fonctions'!$J$3=1,IF(COUNTIF(Y879:Y908,2)=0,"",COUNTIF(Y879:Y908,2)),IF('Chiffres et fonctions'!$J$3=2,IF(COUNTIF(Y879:Y908,4)=0,"","+ "&amp;(COUNTIF(Y879:Y908,4))),""))</f>
        <v/>
      </c>
      <c r="Z910" s="146" t="str">
        <f>IF('Chiffres et fonctions'!$J$3=1,IF(COUNTIF(Z879:Z908,2)=0,"",COUNTIF(Z879:Z908,2)),IF('Chiffres et fonctions'!$J$3=2,IF(COUNTIF(Z879:Z908,4)=0,"","+ "&amp;(COUNTIF(Z879:Z908,4))),""))</f>
        <v/>
      </c>
      <c r="AA910" s="145" t="str">
        <f>IF('Chiffres et fonctions'!$J$3=1,IF(COUNTIF(AA879:AA908,2)=0,"",COUNTIF(AA879:AA908,2)),IF('Chiffres et fonctions'!$J$3=2,IF(COUNTIF(AA879:AA908,4)=0,"","+ "&amp;(COUNTIF(AA879:AA908,4))),""))</f>
        <v/>
      </c>
      <c r="AB910" s="146" t="str">
        <f>IF('Chiffres et fonctions'!$J$3=1,IF(COUNTIF(AB879:AB908,2)=0,"",COUNTIF(AB879:AB908,2)),IF('Chiffres et fonctions'!$J$3=2,IF(COUNTIF(AB879:AB908,4)=0,"","+ "&amp;(COUNTIF(AB879:AB908,4))),""))</f>
        <v/>
      </c>
      <c r="AC910" s="145" t="str">
        <f>IF('Chiffres et fonctions'!$J$3=1,IF(COUNTIF(AC879:AC908,2)=0,"",COUNTIF(AC879:AC908,2)),IF('Chiffres et fonctions'!$J$3=2,IF(COUNTIF(AC879:AC908,4)=0,"","+ "&amp;(COUNTIF(AC879:AC908,4))),""))</f>
        <v/>
      </c>
      <c r="AD910" s="146" t="str">
        <f>IF('Chiffres et fonctions'!$J$3=1,IF(COUNTIF(AD879:AD908,2)=0,"",COUNTIF(AD879:AD908,2)),IF('Chiffres et fonctions'!$J$3=2,IF(COUNTIF(AD879:AD908,4)=0,"","+ "&amp;(COUNTIF(AD879:AD908,4))),""))</f>
        <v/>
      </c>
      <c r="AE910" s="145" t="str">
        <f>IF('Chiffres et fonctions'!$J$3=1,IF(COUNTIF(AE879:AE908,2)=0,"",COUNTIF(AE879:AE908,2)),IF('Chiffres et fonctions'!$J$3=2,IF(COUNTIF(AE879:AE908,4)=0,"","+ "&amp;(COUNTIF(AE879:AE908,4))),""))</f>
        <v/>
      </c>
      <c r="AF910" s="146" t="str">
        <f>IF('Chiffres et fonctions'!$J$3=1,IF(COUNTIF(AF879:AF908,2)=0,"",COUNTIF(AF879:AF908,2)),IF('Chiffres et fonctions'!$J$3=2,IF(COUNTIF(AF879:AF908,4)=0,"","+ "&amp;(COUNTIF(AF879:AF908,4))),""))</f>
        <v/>
      </c>
      <c r="AG910" s="145" t="str">
        <f>IF('Chiffres et fonctions'!$J$3=1,IF(COUNTIF(AG879:AG908,2)=0,"",COUNTIF(AG879:AG908,2)),IF('Chiffres et fonctions'!$J$3=2,IF(COUNTIF(AG879:AG908,4)=0,"","+ "&amp;(COUNTIF(AG879:AG908,4))),""))</f>
        <v/>
      </c>
      <c r="AH910" s="146" t="str">
        <f>IF('Chiffres et fonctions'!$J$3=1,IF(COUNTIF(AH879:AH908,2)=0,"",COUNTIF(AH879:AH908,2)),IF('Chiffres et fonctions'!$J$3=2,IF(COUNTIF(AH879:AH908,4)=0,"","+ "&amp;(COUNTIF(AH879:AH908,4))),""))</f>
        <v/>
      </c>
      <c r="AI910" s="145" t="str">
        <f>IF('Chiffres et fonctions'!$J$3=1,IF(COUNTIF(AI879:AI908,2)=0,"",COUNTIF(AI879:AI908,2)),IF('Chiffres et fonctions'!$J$3=2,IF(COUNTIF(AI879:AI908,4)=0,"","+ "&amp;(COUNTIF(AI879:AI908,4))),""))</f>
        <v/>
      </c>
      <c r="AJ910" s="146" t="str">
        <f>IF('Chiffres et fonctions'!$J$3=1,IF(COUNTIF(AJ879:AJ908,2)=0,"",COUNTIF(AJ879:AJ908,2)),IF('Chiffres et fonctions'!$J$3=2,IF(COUNTIF(AJ879:AJ908,4)=0,"","+ "&amp;(COUNTIF(AJ879:AJ908,4))),""))</f>
        <v/>
      </c>
      <c r="AK910" s="145" t="str">
        <f>IF('Chiffres et fonctions'!$J$3=1,IF(COUNTIF(AK879:AK908,2)=0,"",COUNTIF(AK879:AK908,2)),IF('Chiffres et fonctions'!$J$3=2,IF(COUNTIF(AK879:AK908,4)=0,"","+ "&amp;(COUNTIF(AK879:AK908,4))),""))</f>
        <v/>
      </c>
      <c r="AL910" s="146" t="str">
        <f>IF('Chiffres et fonctions'!$J$3=1,IF(COUNTIF(AL879:AL908,2)=0,"",COUNTIF(AL879:AL908,2)),IF('Chiffres et fonctions'!$J$3=2,IF(COUNTIF(AL879:AL908,4)=0,"","+ "&amp;(COUNTIF(AL879:AL908,4))),""))</f>
        <v/>
      </c>
      <c r="AM910" s="145" t="str">
        <f>IF('Chiffres et fonctions'!$J$3=1,IF(COUNTIF(AM879:AM908,2)=0,"",COUNTIF(AM879:AM908,2)),IF('Chiffres et fonctions'!$J$3=2,IF(COUNTIF(AM879:AM908,4)=0,"","+ "&amp;(COUNTIF(AM879:AM908,4))),""))</f>
        <v/>
      </c>
      <c r="AN910" s="146" t="str">
        <f>IF('Chiffres et fonctions'!$J$3=1,IF(COUNTIF(AN879:AN908,2)=0,"",COUNTIF(AN879:AN908,2)),IF('Chiffres et fonctions'!$J$3=2,IF(COUNTIF(AN879:AN908,4)=0,"","+ "&amp;(COUNTIF(AN879:AN908,4))),""))</f>
        <v/>
      </c>
      <c r="AO910" s="145" t="str">
        <f>IF('Chiffres et fonctions'!$J$3=1,IF(COUNTIF(AO879:AO908,2)=0,"",COUNTIF(AO879:AO908,2)),IF('Chiffres et fonctions'!$J$3=2,IF(COUNTIF(AO879:AO908,4)=0,"","+ "&amp;(COUNTIF(AO879:AO908,4))),""))</f>
        <v/>
      </c>
      <c r="AP910" s="146" t="str">
        <f>IF('Chiffres et fonctions'!$J$3=1,IF(COUNTIF(AP879:AP908,2)=0,"",COUNTIF(AP879:AP908,2)),IF('Chiffres et fonctions'!$J$3=2,IF(COUNTIF(AP879:AP908,4)=0,"","+ "&amp;(COUNTIF(AP879:AP908,4))),""))</f>
        <v/>
      </c>
      <c r="AQ910" s="145" t="str">
        <f>IF('Chiffres et fonctions'!$J$3=1,IF(COUNTIF(AQ879:AQ908,2)=0,"",COUNTIF(AQ879:AQ908,2)),IF('Chiffres et fonctions'!$J$3=2,IF(COUNTIF(AQ879:AQ908,4)=0,"","+ "&amp;(COUNTIF(AQ879:AQ908,4))),""))</f>
        <v/>
      </c>
      <c r="AR910" s="146" t="str">
        <f>IF('Chiffres et fonctions'!$J$3=1,IF(COUNTIF(AR879:AR908,2)=0,"",COUNTIF(AR879:AR908,2)),IF('Chiffres et fonctions'!$J$3=2,IF(COUNTIF(AR879:AR908,4)=0,"","+ "&amp;(COUNTIF(AR879:AR908,4))),""))</f>
        <v/>
      </c>
      <c r="AS910" s="145" t="str">
        <f>IF('Chiffres et fonctions'!$J$3=1,IF(COUNTIF(AS879:AS908,2)=0,"",COUNTIF(AS879:AS908,2)),IF('Chiffres et fonctions'!$J$3=2,IF(COUNTIF(AS879:AS908,4)=0,"","+ "&amp;(COUNTIF(AS879:AS908,4))),""))</f>
        <v/>
      </c>
      <c r="AT910" s="146" t="str">
        <f>IF('Chiffres et fonctions'!$J$3=1,IF(COUNTIF(AT879:AT908,2)=0,"",COUNTIF(AT879:AT908,2)),IF('Chiffres et fonctions'!$J$3=2,IF(COUNTIF(AT879:AT908,4)=0,"","+ "&amp;(COUNTIF(AT879:AT908,4))),""))</f>
        <v/>
      </c>
      <c r="AU910" s="145" t="str">
        <f>IF('Chiffres et fonctions'!$J$3=1,IF(COUNTIF(AU879:AU908,2)=0,"",COUNTIF(AU879:AU908,2)),IF('Chiffres et fonctions'!$J$3=2,IF(COUNTIF(AU879:AU908,4)=0,"","+ "&amp;(COUNTIF(AU879:AU908,4))),""))</f>
        <v/>
      </c>
      <c r="AV910" s="146" t="str">
        <f>IF('Chiffres et fonctions'!$J$3=1,IF(COUNTIF(AV879:AV908,2)=0,"",COUNTIF(AV879:AV908,2)),IF('Chiffres et fonctions'!$J$3=2,IF(COUNTIF(AV879:AV908,4)=0,"","+ "&amp;(COUNTIF(AV879:AV908,4))),""))</f>
        <v/>
      </c>
      <c r="AW910" s="145" t="str">
        <f>IF('Chiffres et fonctions'!$J$3=1,IF(COUNTIF(AW879:AW908,2)=0,"",COUNTIF(AW879:AW908,2)),IF('Chiffres et fonctions'!$J$3=2,IF(COUNTIF(AW879:AW908,4)=0,"","+ "&amp;(COUNTIF(AW879:AW908,4))),""))</f>
        <v/>
      </c>
      <c r="AX910" s="146" t="str">
        <f>IF('Chiffres et fonctions'!$J$3=1,IF(COUNTIF(AX879:AX908,2)=0,"",COUNTIF(AX879:AX908,2)),IF('Chiffres et fonctions'!$J$3=2,IF(COUNTIF(AX879:AX908,4)=0,"","+ "&amp;(COUNTIF(AX879:AX908,4))),""))</f>
        <v/>
      </c>
      <c r="AY910" s="145" t="str">
        <f>IF('Chiffres et fonctions'!$J$3=1,IF(COUNTIF(AY879:AY908,2)=0,"",COUNTIF(AY879:AY908,2)),IF('Chiffres et fonctions'!$J$3=2,IF(COUNTIF(AY879:AY908,4)=0,"","+ "&amp;(COUNTIF(AY879:AY908,4))),""))</f>
        <v/>
      </c>
      <c r="AZ910" s="146" t="str">
        <f>IF('Chiffres et fonctions'!$J$3=1,IF(COUNTIF(AZ879:AZ908,2)=0,"",COUNTIF(AZ879:AZ908,2)),IF('Chiffres et fonctions'!$J$3=2,IF(COUNTIF(AZ879:AZ908,4)=0,"","+ "&amp;(COUNTIF(AZ879:AZ908,4))),""))</f>
        <v/>
      </c>
      <c r="BA910" s="145" t="str">
        <f>IF('Chiffres et fonctions'!$J$3=1,IF(COUNTIF(BA879:BA908,2)=0,"",COUNTIF(BA879:BA908,2)),IF('Chiffres et fonctions'!$J$3=2,IF(COUNTIF(BA879:BA908,4)=0,"","+ "&amp;(COUNTIF(BA879:BA908,4))),""))</f>
        <v/>
      </c>
      <c r="BB910" s="146" t="str">
        <f>IF('Chiffres et fonctions'!$J$3=1,IF(COUNTIF(BB879:BB908,2)=0,"",COUNTIF(BB879:BB908,2)),IF('Chiffres et fonctions'!$J$3=2,IF(COUNTIF(BB879:BB908,4)=0,"","+ "&amp;(COUNTIF(BB879:BB908,4))),""))</f>
        <v/>
      </c>
      <c r="BC910" s="128"/>
      <c r="BD910" s="417"/>
      <c r="BE910" s="155"/>
      <c r="BF910" s="156"/>
      <c r="BG910" s="157"/>
      <c r="BH910" s="156"/>
      <c r="BI910" s="156"/>
      <c r="BJ910" s="156"/>
      <c r="BK910" s="282"/>
      <c r="BL910" s="249"/>
      <c r="BM910" s="249"/>
      <c r="BN910" s="249"/>
      <c r="BO910" s="249"/>
      <c r="BP910" s="249"/>
      <c r="BQ910" s="249"/>
      <c r="BR910" s="129"/>
      <c r="BS910" s="129"/>
      <c r="BT910" s="182"/>
      <c r="BU910" s="243"/>
      <c r="BV910" s="239"/>
      <c r="BW910" s="243"/>
      <c r="BX910" s="239"/>
      <c r="BY910" s="130"/>
      <c r="BZ910" s="130"/>
      <c r="CA910" s="130"/>
      <c r="CB910" s="130"/>
      <c r="CC910" s="130"/>
      <c r="CD910" s="130"/>
      <c r="CE910" s="130"/>
      <c r="CF910" s="130"/>
      <c r="CG910" s="130"/>
      <c r="CH910" s="130"/>
      <c r="CI910" s="130"/>
      <c r="CJ910" s="130"/>
      <c r="CK910" s="130"/>
      <c r="CL910" s="130"/>
      <c r="CM910" s="130"/>
      <c r="CN910" s="130"/>
      <c r="CO910" s="130"/>
      <c r="CP910" s="130"/>
      <c r="CQ910" s="130"/>
      <c r="CR910" s="130"/>
      <c r="CS910" s="130"/>
      <c r="CT910" s="130"/>
      <c r="CU910" s="130"/>
      <c r="CV910" s="130"/>
      <c r="CW910" s="130"/>
      <c r="CX910" s="130"/>
      <c r="CY910" s="130"/>
      <c r="CZ910" s="130"/>
      <c r="DA910" s="130"/>
      <c r="DB910" s="130"/>
      <c r="DC910" s="130"/>
      <c r="DD910" s="130"/>
      <c r="DE910" s="130"/>
      <c r="DF910" s="130"/>
      <c r="DG910" s="130"/>
      <c r="DH910" s="130"/>
      <c r="DI910" s="130"/>
      <c r="DJ910" s="130"/>
      <c r="DK910" s="130"/>
      <c r="DL910" s="130"/>
      <c r="DM910" s="130"/>
      <c r="DN910" s="130"/>
      <c r="DO910" s="130"/>
      <c r="DP910" s="130"/>
      <c r="DQ910" s="130"/>
      <c r="DR910" s="130"/>
      <c r="DS910" s="130"/>
      <c r="DT910" s="130"/>
      <c r="DU910" s="130"/>
      <c r="DV910" s="130"/>
      <c r="DW910" s="130"/>
      <c r="DX910" s="130"/>
      <c r="DY910" s="130"/>
      <c r="DZ910" s="130"/>
      <c r="EA910" s="130"/>
      <c r="EB910" s="130"/>
      <c r="EC910" s="130"/>
      <c r="ED910" s="130"/>
      <c r="EE910" s="130"/>
      <c r="EF910" s="130"/>
      <c r="EG910" s="130"/>
      <c r="EH910" s="130"/>
      <c r="EI910" s="130"/>
      <c r="EJ910" s="130"/>
      <c r="EK910" s="130"/>
      <c r="EL910" s="130"/>
      <c r="EM910" s="130"/>
      <c r="EN910" s="130"/>
      <c r="EO910" s="130"/>
      <c r="EP910" s="130"/>
      <c r="EQ910" s="130"/>
      <c r="ER910" s="130"/>
      <c r="ES910" s="130"/>
      <c r="ET910" s="130"/>
      <c r="EU910" s="130"/>
      <c r="EV910" s="130"/>
      <c r="EW910" s="130"/>
      <c r="EX910" s="130"/>
      <c r="EY910" s="130"/>
      <c r="EZ910" s="130"/>
      <c r="FA910" s="130"/>
      <c r="FB910" s="130"/>
      <c r="FC910" s="130"/>
      <c r="FD910" s="130"/>
      <c r="FE910" s="130"/>
      <c r="FF910" s="130"/>
      <c r="FG910" s="130"/>
      <c r="FH910" s="130"/>
      <c r="FI910" s="130"/>
      <c r="FJ910" s="130"/>
      <c r="FK910" s="130"/>
      <c r="FL910" s="130"/>
      <c r="FM910" s="130"/>
      <c r="FN910" s="130"/>
      <c r="FO910" s="130"/>
      <c r="FP910" s="130"/>
      <c r="FQ910" s="130"/>
      <c r="FR910" s="130"/>
      <c r="FS910" s="130"/>
      <c r="FT910" s="130"/>
      <c r="FU910" s="130"/>
      <c r="FV910" s="130"/>
      <c r="FW910" s="130"/>
      <c r="FX910" s="130"/>
      <c r="FY910" s="130"/>
      <c r="FZ910" s="130"/>
      <c r="GA910" s="130"/>
      <c r="GB910" s="130"/>
      <c r="GC910" s="130"/>
      <c r="GD910" s="130"/>
      <c r="GE910" s="130"/>
      <c r="GF910" s="130"/>
      <c r="GG910" s="130"/>
      <c r="GH910" s="130"/>
      <c r="GI910" s="130"/>
      <c r="GJ910" s="130"/>
      <c r="GK910" s="130"/>
      <c r="GL910" s="130"/>
      <c r="GM910" s="130"/>
      <c r="GN910" s="130"/>
      <c r="GO910" s="130"/>
      <c r="GP910" s="130"/>
      <c r="GQ910" s="130"/>
      <c r="GR910" s="130"/>
      <c r="GS910" s="130"/>
      <c r="GT910" s="130"/>
      <c r="GU910" s="130"/>
      <c r="GV910" s="130"/>
      <c r="GW910" s="130"/>
      <c r="GX910" s="130"/>
      <c r="GY910" s="130"/>
      <c r="GZ910" s="130"/>
      <c r="HA910" s="130"/>
      <c r="HB910" s="130"/>
      <c r="HC910" s="130"/>
      <c r="HD910" s="130"/>
      <c r="HE910" s="130"/>
      <c r="HF910" s="130"/>
      <c r="HG910" s="130"/>
      <c r="HH910" s="130"/>
      <c r="HI910" s="130"/>
      <c r="HJ910" s="130"/>
      <c r="HK910" s="130"/>
      <c r="HL910" s="130"/>
      <c r="HM910" s="130"/>
      <c r="HN910" s="130"/>
      <c r="HO910" s="130"/>
      <c r="HP910" s="130"/>
      <c r="HQ910" s="130"/>
      <c r="HR910" s="130"/>
      <c r="HS910" s="130"/>
      <c r="HT910" s="130"/>
      <c r="HU910" s="130"/>
      <c r="HV910" s="130"/>
      <c r="HW910" s="130"/>
      <c r="HX910" s="130"/>
      <c r="HY910" s="130"/>
      <c r="HZ910" s="130"/>
      <c r="IA910" s="130"/>
      <c r="IB910" s="130"/>
      <c r="IC910" s="130"/>
      <c r="ID910" s="130"/>
      <c r="IE910" s="130"/>
      <c r="IF910" s="130"/>
      <c r="IG910" s="130"/>
      <c r="IH910" s="130"/>
      <c r="II910" s="130"/>
      <c r="IJ910" s="130"/>
      <c r="IK910" s="130"/>
      <c r="IL910" s="130"/>
      <c r="IM910" s="130"/>
      <c r="IN910" s="130"/>
      <c r="IO910" s="130"/>
      <c r="IP910" s="130"/>
      <c r="IQ910" s="130"/>
      <c r="IR910" s="130"/>
      <c r="IS910" s="130"/>
      <c r="IT910" s="130"/>
      <c r="IU910" s="130"/>
      <c r="IV910" s="130"/>
      <c r="IW910" s="130"/>
      <c r="IX910" s="130"/>
      <c r="IY910" s="130"/>
      <c r="IZ910" s="130"/>
      <c r="JA910" s="130"/>
      <c r="JB910" s="130"/>
      <c r="JC910" s="130"/>
      <c r="JD910" s="130"/>
      <c r="JE910" s="130"/>
      <c r="JF910" s="130"/>
      <c r="JG910" s="130"/>
      <c r="JH910" s="130"/>
      <c r="JI910" s="130"/>
      <c r="JJ910" s="130"/>
      <c r="JK910" s="130"/>
      <c r="JL910" s="130"/>
      <c r="JM910" s="130"/>
      <c r="JN910" s="130"/>
      <c r="JO910" s="130"/>
      <c r="JP910" s="130"/>
      <c r="JQ910" s="130"/>
      <c r="JR910" s="130"/>
      <c r="JS910" s="130"/>
      <c r="JT910" s="130"/>
      <c r="JU910" s="130"/>
      <c r="JV910" s="130"/>
      <c r="JW910" s="130"/>
      <c r="JX910" s="130"/>
      <c r="JY910" s="130"/>
      <c r="JZ910" s="130"/>
      <c r="KA910" s="130"/>
      <c r="KB910" s="130"/>
      <c r="KC910" s="130"/>
      <c r="KD910" s="130"/>
      <c r="KE910" s="130"/>
      <c r="KF910" s="130"/>
      <c r="KG910" s="130"/>
      <c r="KH910" s="130"/>
      <c r="KI910" s="130"/>
      <c r="KJ910" s="130"/>
      <c r="KK910" s="130"/>
      <c r="KL910" s="130"/>
      <c r="KM910" s="130"/>
      <c r="KN910" s="130"/>
      <c r="KO910" s="130"/>
      <c r="KP910" s="130"/>
      <c r="KQ910" s="130"/>
      <c r="KR910" s="130"/>
      <c r="KS910" s="130"/>
      <c r="KT910" s="130"/>
      <c r="KU910" s="130"/>
      <c r="KV910" s="130"/>
      <c r="KW910" s="130"/>
      <c r="KX910" s="130"/>
      <c r="KY910" s="130"/>
      <c r="KZ910" s="130"/>
      <c r="LA910" s="130"/>
      <c r="LB910" s="130"/>
      <c r="LC910" s="130"/>
      <c r="LD910" s="130"/>
      <c r="LE910" s="130"/>
      <c r="LF910" s="130"/>
      <c r="LG910" s="130"/>
      <c r="LH910" s="130"/>
      <c r="LI910" s="130"/>
      <c r="LJ910" s="130"/>
      <c r="LK910" s="130"/>
      <c r="LL910" s="130"/>
      <c r="LM910" s="130"/>
      <c r="LN910" s="130"/>
      <c r="LO910" s="130"/>
      <c r="LP910" s="130"/>
      <c r="LQ910" s="130"/>
      <c r="LR910" s="130"/>
      <c r="LS910" s="130"/>
      <c r="LT910" s="130"/>
      <c r="LU910" s="130"/>
      <c r="LV910" s="130"/>
      <c r="LW910" s="130"/>
      <c r="LX910" s="130"/>
      <c r="LY910" s="130"/>
      <c r="LZ910" s="130"/>
      <c r="MA910" s="130"/>
      <c r="MB910" s="130"/>
      <c r="MC910" s="130"/>
      <c r="MD910" s="130"/>
      <c r="ME910" s="130"/>
      <c r="MF910" s="130"/>
      <c r="MG910" s="130"/>
      <c r="MH910" s="130"/>
      <c r="MI910" s="130"/>
      <c r="MJ910" s="130"/>
      <c r="MK910" s="130"/>
      <c r="ML910" s="130"/>
      <c r="MM910" s="130"/>
      <c r="MN910" s="130"/>
      <c r="MO910" s="130"/>
      <c r="MP910" s="130"/>
      <c r="MQ910" s="130"/>
      <c r="MS910" s="241"/>
      <c r="MT910" s="374">
        <f>(COUNTA($O879:$BB908)/2)-SUM(MV910:NK910)</f>
        <v>0</v>
      </c>
      <c r="MU910" s="375"/>
      <c r="MV910" s="376">
        <f>SUM(MV879:MW908)</f>
        <v>0</v>
      </c>
      <c r="MW910" s="376"/>
      <c r="MX910" s="376">
        <f>SUM(MX879:MY908)</f>
        <v>0</v>
      </c>
      <c r="MY910" s="376"/>
      <c r="MZ910" s="376">
        <f>SUM(MZ879:NA908)</f>
        <v>0</v>
      </c>
      <c r="NA910" s="376"/>
      <c r="NB910" s="376">
        <f>SUM(NB879:NC908)</f>
        <v>0</v>
      </c>
      <c r="NC910" s="376"/>
      <c r="ND910" s="376">
        <f>SUM(ND879:NE908)</f>
        <v>0</v>
      </c>
      <c r="NE910" s="376"/>
      <c r="NF910" s="376">
        <f>SUM(NF879:NG908)</f>
        <v>0</v>
      </c>
      <c r="NG910" s="376"/>
      <c r="NH910" s="376">
        <f>SUM(NH879:NI908)</f>
        <v>0</v>
      </c>
      <c r="NI910" s="376"/>
      <c r="NJ910" s="376">
        <f>SUM(NJ879:NK908)</f>
        <v>0</v>
      </c>
      <c r="NK910" s="376"/>
      <c r="NL910" s="377">
        <f>SUM(NL879:NM908)</f>
        <v>0</v>
      </c>
      <c r="NM910" s="378"/>
      <c r="NN910" s="370"/>
    </row>
    <row r="911" spans="1:384" s="318" customFormat="1" ht="10.199999999999999" customHeight="1" thickBot="1" x14ac:dyDescent="0.35">
      <c r="A911" s="320"/>
      <c r="B911" s="389"/>
      <c r="C911" s="44"/>
      <c r="D911" s="44"/>
      <c r="E911" s="44"/>
      <c r="F911" s="44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  <c r="AA911" s="44"/>
      <c r="AB911" s="44"/>
      <c r="AC911" s="44"/>
      <c r="AD911" s="44"/>
      <c r="AE911" s="44"/>
      <c r="AF911" s="44"/>
      <c r="AG911" s="44"/>
      <c r="AH911" s="44"/>
      <c r="AI911" s="44"/>
      <c r="AJ911" s="44"/>
      <c r="AK911" s="44"/>
      <c r="AL911" s="44"/>
      <c r="AM911" s="44"/>
      <c r="AN911" s="44"/>
      <c r="AO911" s="44"/>
      <c r="AP911" s="44"/>
      <c r="AQ911" s="44"/>
      <c r="AR911" s="44"/>
      <c r="AS911" s="44"/>
      <c r="AT911" s="44"/>
      <c r="AU911" s="44"/>
      <c r="AV911" s="44"/>
      <c r="AW911" s="44"/>
      <c r="AX911" s="44"/>
      <c r="AY911" s="44"/>
      <c r="AZ911" s="44"/>
      <c r="BA911" s="44"/>
      <c r="BB911" s="44"/>
      <c r="BC911" s="44"/>
      <c r="BD911" s="45"/>
      <c r="BE911" s="45"/>
      <c r="BF911" s="45"/>
      <c r="BG911" s="45"/>
      <c r="BH911" s="45"/>
      <c r="BI911" s="45"/>
      <c r="BJ911" s="45"/>
      <c r="BK911" s="241"/>
      <c r="BL911" s="45"/>
      <c r="BM911" s="45"/>
      <c r="BN911" s="45"/>
      <c r="BO911" s="45"/>
      <c r="BP911" s="45"/>
      <c r="BR911" s="45"/>
      <c r="BS911" s="44"/>
      <c r="BT911" s="45"/>
      <c r="BU911" s="240"/>
      <c r="BV911" s="240"/>
      <c r="BW911" s="240"/>
      <c r="BX911" s="240"/>
      <c r="BY911" s="178"/>
      <c r="BZ911" s="178"/>
      <c r="CA911" s="178"/>
      <c r="CB911" s="178"/>
      <c r="CC911" s="178"/>
      <c r="CD911" s="178"/>
      <c r="CE911" s="178"/>
      <c r="CF911" s="178"/>
      <c r="CG911" s="178"/>
      <c r="CH911" s="178"/>
      <c r="CI911" s="178"/>
      <c r="CJ911" s="178"/>
      <c r="CK911" s="178"/>
      <c r="CL911" s="178"/>
      <c r="CM911" s="178"/>
      <c r="CN911" s="178"/>
      <c r="CO911" s="178"/>
      <c r="CP911" s="178"/>
      <c r="CQ911" s="178"/>
      <c r="CR911" s="178"/>
      <c r="CS911" s="178"/>
      <c r="CT911" s="178"/>
      <c r="CU911" s="178"/>
      <c r="CV911" s="178"/>
      <c r="CW911" s="178"/>
      <c r="CX911" s="178"/>
      <c r="CY911" s="178"/>
      <c r="CZ911" s="178"/>
      <c r="DA911" s="178"/>
      <c r="DB911" s="178"/>
      <c r="DC911" s="178"/>
      <c r="DD911" s="178"/>
      <c r="DE911" s="178"/>
      <c r="DF911" s="319"/>
      <c r="DG911" s="319"/>
      <c r="DH911" s="319"/>
      <c r="DI911" s="319"/>
      <c r="DJ911" s="319"/>
      <c r="DK911" s="319"/>
      <c r="DL911" s="319"/>
      <c r="DM911" s="319"/>
      <c r="DN911" s="319"/>
      <c r="DO911" s="319"/>
      <c r="DP911" s="319"/>
      <c r="DQ911" s="319"/>
      <c r="DR911" s="319"/>
      <c r="DS911" s="319"/>
      <c r="DT911" s="319"/>
      <c r="DU911" s="319"/>
      <c r="DV911" s="319"/>
      <c r="DW911" s="319"/>
      <c r="DX911" s="319"/>
      <c r="DY911" s="319"/>
      <c r="DZ911" s="319"/>
      <c r="EA911" s="319"/>
      <c r="EB911" s="319"/>
      <c r="EC911" s="319"/>
      <c r="ED911" s="319"/>
      <c r="EE911" s="319"/>
      <c r="EF911" s="319"/>
      <c r="EG911" s="319"/>
      <c r="EH911" s="319"/>
      <c r="EI911" s="319"/>
      <c r="EJ911" s="319"/>
      <c r="EK911" s="319"/>
      <c r="EL911" s="319"/>
      <c r="EM911" s="319"/>
      <c r="EN911" s="319"/>
      <c r="EO911" s="319"/>
      <c r="EP911" s="319"/>
      <c r="EQ911" s="319"/>
      <c r="ER911" s="319"/>
      <c r="ES911" s="319"/>
      <c r="ET911" s="319"/>
      <c r="EU911" s="319"/>
      <c r="EV911" s="380"/>
      <c r="EW911" s="380"/>
      <c r="EX911" s="380"/>
      <c r="EY911" s="380"/>
      <c r="EZ911" s="380"/>
      <c r="FA911" s="380"/>
      <c r="FB911" s="380"/>
      <c r="FC911" s="380"/>
      <c r="FD911" s="380"/>
      <c r="FE911" s="380"/>
      <c r="FF911" s="380"/>
      <c r="FG911" s="380"/>
      <c r="FH911" s="380"/>
      <c r="FI911" s="380"/>
      <c r="FJ911" s="380"/>
      <c r="FK911" s="380"/>
      <c r="FL911" s="380"/>
      <c r="FM911" s="380"/>
      <c r="FN911" s="380"/>
      <c r="FO911" s="380"/>
      <c r="FP911" s="380"/>
      <c r="FQ911" s="380"/>
      <c r="FR911" s="380"/>
      <c r="FS911" s="380"/>
      <c r="FT911" s="380"/>
      <c r="FU911" s="380"/>
      <c r="FV911" s="380"/>
      <c r="FW911" s="380"/>
      <c r="FX911" s="380"/>
      <c r="FY911" s="380"/>
      <c r="FZ911" s="380"/>
      <c r="GA911" s="380"/>
      <c r="GB911" s="380"/>
      <c r="GC911" s="380"/>
      <c r="GD911" s="380"/>
      <c r="GE911" s="380"/>
      <c r="GF911" s="380"/>
      <c r="GG911" s="380"/>
      <c r="GH911" s="380"/>
      <c r="GI911" s="380"/>
      <c r="GJ911" s="319"/>
      <c r="GK911" s="380"/>
      <c r="GL911" s="380"/>
      <c r="GM911" s="380"/>
      <c r="GN911" s="380"/>
      <c r="GO911" s="380"/>
      <c r="GP911" s="380"/>
      <c r="GQ911" s="380"/>
      <c r="GR911" s="380"/>
      <c r="GS911" s="380"/>
      <c r="GT911" s="380"/>
      <c r="GU911" s="380"/>
      <c r="GV911" s="380"/>
      <c r="GW911" s="380"/>
      <c r="GX911" s="380"/>
      <c r="GY911" s="380"/>
      <c r="GZ911" s="380"/>
      <c r="HA911" s="380"/>
      <c r="HB911" s="380"/>
      <c r="HC911" s="380"/>
      <c r="HD911" s="380"/>
      <c r="HE911" s="380"/>
      <c r="HF911" s="380"/>
      <c r="HG911" s="380"/>
      <c r="HH911" s="380"/>
      <c r="HI911" s="380"/>
      <c r="HJ911" s="380"/>
      <c r="HK911" s="380"/>
      <c r="HL911" s="380"/>
      <c r="HM911" s="380"/>
      <c r="HN911" s="380"/>
      <c r="HO911" s="380"/>
      <c r="HP911" s="380"/>
      <c r="HQ911" s="380"/>
      <c r="HR911" s="380"/>
      <c r="HS911" s="380"/>
      <c r="HT911" s="380"/>
      <c r="HU911" s="380"/>
      <c r="HV911" s="380"/>
      <c r="HW911" s="380"/>
      <c r="HX911" s="380"/>
      <c r="HY911" s="319"/>
      <c r="HZ911" s="380"/>
      <c r="IA911" s="380"/>
      <c r="IB911" s="380"/>
      <c r="IC911" s="380"/>
      <c r="ID911" s="380"/>
      <c r="IE911" s="380"/>
      <c r="IF911" s="380"/>
      <c r="IG911" s="380"/>
      <c r="IH911" s="380"/>
      <c r="II911" s="380"/>
      <c r="IJ911" s="380"/>
      <c r="IK911" s="380"/>
      <c r="IL911" s="380"/>
      <c r="IM911" s="380"/>
      <c r="IN911" s="380"/>
      <c r="IO911" s="380"/>
      <c r="IP911" s="380"/>
      <c r="IQ911" s="380"/>
      <c r="IR911" s="380"/>
      <c r="IS911" s="380"/>
      <c r="IT911" s="380"/>
      <c r="IU911" s="380"/>
      <c r="IV911" s="380"/>
      <c r="IW911" s="380"/>
      <c r="IX911" s="380"/>
      <c r="IY911" s="380"/>
      <c r="IZ911" s="380"/>
      <c r="JA911" s="380"/>
      <c r="JB911" s="380"/>
      <c r="JC911" s="380"/>
      <c r="JD911" s="380"/>
      <c r="JE911" s="380"/>
      <c r="JF911" s="380"/>
      <c r="JG911" s="380"/>
      <c r="JH911" s="380"/>
      <c r="JI911" s="380"/>
      <c r="JJ911" s="380"/>
      <c r="JK911" s="380"/>
      <c r="JL911" s="380"/>
      <c r="JM911" s="380"/>
      <c r="JN911" s="319"/>
      <c r="JO911" s="380"/>
      <c r="JP911" s="380"/>
      <c r="JQ911" s="380"/>
      <c r="JR911" s="380"/>
      <c r="JS911" s="380"/>
      <c r="JT911" s="380"/>
      <c r="JU911" s="380"/>
      <c r="JV911" s="380"/>
      <c r="JW911" s="380"/>
      <c r="JX911" s="380"/>
      <c r="JY911" s="380"/>
      <c r="JZ911" s="380"/>
      <c r="KA911" s="380"/>
      <c r="KB911" s="380"/>
      <c r="KC911" s="380"/>
      <c r="KD911" s="380"/>
      <c r="KE911" s="380"/>
      <c r="KF911" s="380"/>
      <c r="KG911" s="380"/>
      <c r="KH911" s="380"/>
      <c r="KI911" s="380"/>
      <c r="KJ911" s="380"/>
      <c r="KK911" s="380"/>
      <c r="KL911" s="380"/>
      <c r="KM911" s="380"/>
      <c r="KN911" s="380"/>
      <c r="KO911" s="380"/>
      <c r="KP911" s="380"/>
      <c r="KQ911" s="380"/>
      <c r="KR911" s="380"/>
      <c r="KS911" s="380"/>
      <c r="KT911" s="380"/>
      <c r="KU911" s="380"/>
      <c r="KV911" s="380"/>
      <c r="KW911" s="380"/>
      <c r="KX911" s="380"/>
      <c r="KY911" s="380"/>
      <c r="KZ911" s="380"/>
      <c r="LA911" s="380"/>
      <c r="LB911" s="380"/>
      <c r="LC911" s="319"/>
      <c r="LD911" s="380"/>
      <c r="LE911" s="380"/>
      <c r="LF911" s="380"/>
      <c r="LG911" s="380"/>
      <c r="LH911" s="380"/>
      <c r="LI911" s="380"/>
      <c r="LJ911" s="380"/>
      <c r="LK911" s="380"/>
      <c r="LL911" s="380"/>
      <c r="LM911" s="380"/>
      <c r="LN911" s="380"/>
      <c r="LO911" s="380"/>
      <c r="LP911" s="380"/>
      <c r="LQ911" s="380"/>
      <c r="LR911" s="380"/>
      <c r="LS911" s="380"/>
      <c r="LT911" s="380"/>
      <c r="LU911" s="380"/>
      <c r="LV911" s="380"/>
      <c r="LW911" s="380"/>
      <c r="LX911" s="380"/>
      <c r="LY911" s="380"/>
      <c r="LZ911" s="380"/>
      <c r="MA911" s="380"/>
      <c r="MB911" s="380"/>
      <c r="MC911" s="380"/>
      <c r="MD911" s="380"/>
      <c r="ME911" s="380"/>
      <c r="MF911" s="380"/>
      <c r="MG911" s="380"/>
      <c r="MH911" s="380"/>
      <c r="MI911" s="380"/>
      <c r="MJ911" s="380"/>
      <c r="MK911" s="380"/>
      <c r="ML911" s="380"/>
      <c r="MM911" s="380"/>
      <c r="MN911" s="380"/>
      <c r="MO911" s="380"/>
      <c r="MP911" s="380"/>
      <c r="MQ911" s="380"/>
      <c r="MS911" s="241"/>
      <c r="MT911" s="367"/>
      <c r="MU911" s="367"/>
      <c r="MV911" s="367"/>
      <c r="MW911" s="367"/>
      <c r="MX911" s="367"/>
      <c r="MY911" s="367"/>
      <c r="MZ911" s="367"/>
      <c r="NA911" s="367"/>
      <c r="NB911" s="367"/>
      <c r="NC911" s="367"/>
      <c r="ND911" s="367"/>
      <c r="NE911" s="367"/>
      <c r="NF911" s="367"/>
      <c r="NG911" s="367"/>
      <c r="NH911" s="367"/>
      <c r="NI911" s="367"/>
      <c r="NJ911" s="367"/>
      <c r="NK911" s="367"/>
      <c r="NL911" s="367"/>
      <c r="NM911" s="367"/>
      <c r="NN911" s="370"/>
    </row>
    <row r="912" spans="1:384" s="318" customFormat="1" ht="18" customHeight="1" thickBot="1" x14ac:dyDescent="0.35">
      <c r="A912" s="26">
        <v>27</v>
      </c>
      <c r="B912" s="389"/>
      <c r="C912" s="415">
        <f>Conges!$B$29</f>
        <v>44922</v>
      </c>
      <c r="D912" s="416"/>
      <c r="E912" s="416"/>
      <c r="F912" s="416"/>
      <c r="G912" s="416"/>
      <c r="H912" s="416"/>
      <c r="I912" s="416"/>
      <c r="J912" s="416"/>
      <c r="K912" s="416"/>
      <c r="L912" s="416"/>
      <c r="M912" s="416"/>
      <c r="N912" s="416"/>
      <c r="O912" s="416"/>
      <c r="P912" s="416"/>
      <c r="Q912" s="416"/>
      <c r="R912" s="416"/>
      <c r="S912" s="416"/>
      <c r="T912" s="416"/>
      <c r="U912" s="416"/>
      <c r="V912" s="416"/>
      <c r="W912" s="416"/>
      <c r="X912" s="416"/>
      <c r="Y912" s="416"/>
      <c r="Z912" s="416"/>
      <c r="AA912" s="416"/>
      <c r="AB912" s="416"/>
      <c r="AC912" s="416"/>
      <c r="AD912" s="416"/>
      <c r="AE912" s="416"/>
      <c r="AF912" s="416"/>
      <c r="AG912" s="416"/>
      <c r="AH912" s="416"/>
      <c r="AI912" s="416"/>
      <c r="AJ912" s="416"/>
      <c r="AK912" s="416"/>
      <c r="AL912" s="416"/>
      <c r="AM912" s="416"/>
      <c r="AN912" s="416"/>
      <c r="AO912" s="416"/>
      <c r="AP912" s="416"/>
      <c r="AQ912" s="416"/>
      <c r="AR912" s="416"/>
      <c r="AS912" s="416"/>
      <c r="AT912" s="416"/>
      <c r="AU912" s="416"/>
      <c r="AV912" s="416"/>
      <c r="AW912" s="416"/>
      <c r="AX912" s="416"/>
      <c r="AY912" s="416"/>
      <c r="AZ912" s="416"/>
      <c r="BA912" s="416"/>
      <c r="BB912" s="416"/>
      <c r="BC912" s="416"/>
      <c r="BD912" s="417"/>
      <c r="BE912" s="418" t="s">
        <v>13</v>
      </c>
      <c r="BF912" s="419"/>
      <c r="BG912" s="421"/>
      <c r="BH912" s="350" t="s">
        <v>54</v>
      </c>
      <c r="BI912" s="350"/>
      <c r="BJ912" s="350" t="s">
        <v>46</v>
      </c>
      <c r="BK912" s="348"/>
      <c r="BL912" s="350" t="s">
        <v>69</v>
      </c>
      <c r="BM912" s="350" t="s">
        <v>70</v>
      </c>
      <c r="BN912" s="350" t="s">
        <v>73</v>
      </c>
      <c r="BO912" s="350" t="s">
        <v>74</v>
      </c>
      <c r="BP912" s="350" t="s">
        <v>71</v>
      </c>
      <c r="BQ912" s="350" t="s">
        <v>72</v>
      </c>
      <c r="BR912" s="356" t="s">
        <v>62</v>
      </c>
      <c r="BS912" s="359" t="s">
        <v>68</v>
      </c>
      <c r="BT912" s="358"/>
      <c r="BU912" s="354" t="str">
        <f>BU$2</f>
        <v>Heures Pointés Reel +ind</v>
      </c>
      <c r="BV912" s="352" t="str">
        <f>BV$2</f>
        <v>Heures Cumules Reel + ind</v>
      </c>
      <c r="BW912" s="354"/>
      <c r="BX912" s="352"/>
      <c r="BY912" s="178"/>
      <c r="BZ912" s="178"/>
      <c r="CA912" s="178"/>
      <c r="CB912" s="178"/>
      <c r="CC912" s="178"/>
      <c r="CD912" s="178"/>
      <c r="CE912" s="178"/>
      <c r="CF912" s="178"/>
      <c r="CG912" s="178"/>
      <c r="CH912" s="178"/>
      <c r="CI912" s="178"/>
      <c r="CJ912" s="178"/>
      <c r="CK912" s="178"/>
      <c r="CL912" s="178"/>
      <c r="CM912" s="178"/>
      <c r="CN912" s="178"/>
      <c r="CO912" s="178"/>
      <c r="CP912" s="178"/>
      <c r="CQ912" s="178"/>
      <c r="CR912" s="178"/>
      <c r="CS912" s="178"/>
      <c r="CT912" s="178"/>
      <c r="CU912" s="178"/>
      <c r="CV912" s="178"/>
      <c r="CW912" s="178"/>
      <c r="CX912" s="178"/>
      <c r="CY912" s="178"/>
      <c r="CZ912" s="178"/>
      <c r="DA912" s="178"/>
      <c r="DB912" s="178"/>
      <c r="DC912" s="178"/>
      <c r="DD912" s="178"/>
      <c r="DE912" s="178"/>
      <c r="DF912" s="319"/>
      <c r="DG912" s="319"/>
      <c r="DH912" s="319"/>
      <c r="DI912" s="319"/>
      <c r="DJ912" s="319"/>
      <c r="DK912" s="319"/>
      <c r="DL912" s="319"/>
      <c r="DM912" s="319"/>
      <c r="DN912" s="319"/>
      <c r="DO912" s="319"/>
      <c r="DP912" s="319"/>
      <c r="DQ912" s="319"/>
      <c r="DR912" s="319"/>
      <c r="DS912" s="319"/>
      <c r="DT912" s="319"/>
      <c r="DU912" s="319"/>
      <c r="DV912" s="319"/>
      <c r="DW912" s="319"/>
      <c r="DX912" s="319"/>
      <c r="DY912" s="319"/>
      <c r="DZ912" s="319"/>
      <c r="EA912" s="319"/>
      <c r="EB912" s="319"/>
      <c r="EC912" s="319"/>
      <c r="ED912" s="319"/>
      <c r="EE912" s="319"/>
      <c r="EF912" s="319"/>
      <c r="EG912" s="319"/>
      <c r="EH912" s="319"/>
      <c r="EI912" s="319"/>
      <c r="EJ912" s="319"/>
      <c r="EK912" s="319"/>
      <c r="EL912" s="319"/>
      <c r="EM912" s="319"/>
      <c r="EN912" s="319"/>
      <c r="EO912" s="319"/>
      <c r="EP912" s="319"/>
      <c r="EQ912" s="319"/>
      <c r="ER912" s="319"/>
      <c r="ES912" s="319"/>
      <c r="ET912" s="319"/>
      <c r="EU912" s="319"/>
      <c r="EV912" s="380"/>
      <c r="EW912" s="380"/>
      <c r="EX912" s="380"/>
      <c r="EY912" s="380"/>
      <c r="EZ912" s="380"/>
      <c r="FA912" s="380"/>
      <c r="FB912" s="380"/>
      <c r="FC912" s="380"/>
      <c r="FD912" s="380"/>
      <c r="FE912" s="380"/>
      <c r="FF912" s="380"/>
      <c r="FG912" s="380"/>
      <c r="FH912" s="380"/>
      <c r="FI912" s="380"/>
      <c r="FJ912" s="380"/>
      <c r="FK912" s="380"/>
      <c r="FL912" s="380"/>
      <c r="FM912" s="380"/>
      <c r="FN912" s="380"/>
      <c r="FO912" s="380"/>
      <c r="FP912" s="380"/>
      <c r="FQ912" s="380"/>
      <c r="FR912" s="380"/>
      <c r="FS912" s="380"/>
      <c r="FT912" s="380"/>
      <c r="FU912" s="380"/>
      <c r="FV912" s="380"/>
      <c r="FW912" s="380"/>
      <c r="FX912" s="380"/>
      <c r="FY912" s="380"/>
      <c r="FZ912" s="380"/>
      <c r="GA912" s="380"/>
      <c r="GB912" s="380"/>
      <c r="GC912" s="380"/>
      <c r="GD912" s="380"/>
      <c r="GE912" s="380"/>
      <c r="GF912" s="380"/>
      <c r="GG912" s="380"/>
      <c r="GH912" s="380"/>
      <c r="GI912" s="380"/>
      <c r="GJ912" s="319"/>
      <c r="GK912" s="380"/>
      <c r="GL912" s="380"/>
      <c r="GM912" s="380"/>
      <c r="GN912" s="380"/>
      <c r="GO912" s="380"/>
      <c r="GP912" s="380"/>
      <c r="GQ912" s="380"/>
      <c r="GR912" s="380"/>
      <c r="GS912" s="380"/>
      <c r="GT912" s="380"/>
      <c r="GU912" s="380"/>
      <c r="GV912" s="380"/>
      <c r="GW912" s="380"/>
      <c r="GX912" s="380"/>
      <c r="GY912" s="380"/>
      <c r="GZ912" s="380"/>
      <c r="HA912" s="380"/>
      <c r="HB912" s="380"/>
      <c r="HC912" s="380"/>
      <c r="HD912" s="380"/>
      <c r="HE912" s="380"/>
      <c r="HF912" s="380"/>
      <c r="HG912" s="380"/>
      <c r="HH912" s="380"/>
      <c r="HI912" s="380"/>
      <c r="HJ912" s="380"/>
      <c r="HK912" s="380"/>
      <c r="HL912" s="380"/>
      <c r="HM912" s="380"/>
      <c r="HN912" s="380"/>
      <c r="HO912" s="380"/>
      <c r="HP912" s="380"/>
      <c r="HQ912" s="380"/>
      <c r="HR912" s="380"/>
      <c r="HS912" s="380"/>
      <c r="HT912" s="380"/>
      <c r="HU912" s="380"/>
      <c r="HV912" s="380"/>
      <c r="HW912" s="380"/>
      <c r="HX912" s="380"/>
      <c r="HY912" s="319"/>
      <c r="HZ912" s="380"/>
      <c r="IA912" s="380"/>
      <c r="IB912" s="380"/>
      <c r="IC912" s="380"/>
      <c r="ID912" s="380"/>
      <c r="IE912" s="380"/>
      <c r="IF912" s="380"/>
      <c r="IG912" s="380"/>
      <c r="IH912" s="380"/>
      <c r="II912" s="380"/>
      <c r="IJ912" s="380"/>
      <c r="IK912" s="380"/>
      <c r="IL912" s="380"/>
      <c r="IM912" s="380"/>
      <c r="IN912" s="380"/>
      <c r="IO912" s="380"/>
      <c r="IP912" s="380"/>
      <c r="IQ912" s="380"/>
      <c r="IR912" s="380"/>
      <c r="IS912" s="380"/>
      <c r="IT912" s="380"/>
      <c r="IU912" s="380"/>
      <c r="IV912" s="380"/>
      <c r="IW912" s="380"/>
      <c r="IX912" s="380"/>
      <c r="IY912" s="380"/>
      <c r="IZ912" s="380"/>
      <c r="JA912" s="380"/>
      <c r="JB912" s="380"/>
      <c r="JC912" s="380"/>
      <c r="JD912" s="380"/>
      <c r="JE912" s="380"/>
      <c r="JF912" s="380"/>
      <c r="JG912" s="380"/>
      <c r="JH912" s="380"/>
      <c r="JI912" s="380"/>
      <c r="JJ912" s="380"/>
      <c r="JK912" s="380"/>
      <c r="JL912" s="380"/>
      <c r="JM912" s="380"/>
      <c r="JN912" s="319"/>
      <c r="JO912" s="380"/>
      <c r="JP912" s="380"/>
      <c r="JQ912" s="380"/>
      <c r="JR912" s="380"/>
      <c r="JS912" s="380"/>
      <c r="JT912" s="380"/>
      <c r="JU912" s="380"/>
      <c r="JV912" s="380"/>
      <c r="JW912" s="380"/>
      <c r="JX912" s="380"/>
      <c r="JY912" s="380"/>
      <c r="JZ912" s="380"/>
      <c r="KA912" s="380"/>
      <c r="KB912" s="380"/>
      <c r="KC912" s="380"/>
      <c r="KD912" s="380"/>
      <c r="KE912" s="380"/>
      <c r="KF912" s="380"/>
      <c r="KG912" s="380"/>
      <c r="KH912" s="380"/>
      <c r="KI912" s="380"/>
      <c r="KJ912" s="380"/>
      <c r="KK912" s="380"/>
      <c r="KL912" s="380"/>
      <c r="KM912" s="380"/>
      <c r="KN912" s="380"/>
      <c r="KO912" s="380"/>
      <c r="KP912" s="380"/>
      <c r="KQ912" s="380"/>
      <c r="KR912" s="380"/>
      <c r="KS912" s="380"/>
      <c r="KT912" s="380"/>
      <c r="KU912" s="380"/>
      <c r="KV912" s="380"/>
      <c r="KW912" s="380"/>
      <c r="KX912" s="380"/>
      <c r="KY912" s="380"/>
      <c r="KZ912" s="380"/>
      <c r="LA912" s="380"/>
      <c r="LB912" s="380"/>
      <c r="LC912" s="319"/>
      <c r="LD912" s="380"/>
      <c r="LE912" s="380"/>
      <c r="LF912" s="380"/>
      <c r="LG912" s="380"/>
      <c r="LH912" s="380"/>
      <c r="LI912" s="380"/>
      <c r="LJ912" s="380"/>
      <c r="LK912" s="380"/>
      <c r="LL912" s="380"/>
      <c r="LM912" s="380"/>
      <c r="LN912" s="380"/>
      <c r="LO912" s="380"/>
      <c r="LP912" s="380"/>
      <c r="LQ912" s="380"/>
      <c r="LR912" s="380"/>
      <c r="LS912" s="380"/>
      <c r="LT912" s="380"/>
      <c r="LU912" s="380"/>
      <c r="LV912" s="380"/>
      <c r="LW912" s="380"/>
      <c r="LX912" s="380"/>
      <c r="LY912" s="380"/>
      <c r="LZ912" s="380"/>
      <c r="MA912" s="380"/>
      <c r="MB912" s="380"/>
      <c r="MC912" s="380"/>
      <c r="MD912" s="380"/>
      <c r="ME912" s="380"/>
      <c r="MF912" s="380"/>
      <c r="MG912" s="380"/>
      <c r="MH912" s="380"/>
      <c r="MI912" s="380"/>
      <c r="MJ912" s="380"/>
      <c r="MK912" s="380"/>
      <c r="ML912" s="380"/>
      <c r="MM912" s="380"/>
      <c r="MN912" s="380"/>
      <c r="MO912" s="380"/>
      <c r="MP912" s="380"/>
      <c r="MQ912" s="380"/>
      <c r="MS912" s="241"/>
      <c r="MT912" s="423" t="s">
        <v>12</v>
      </c>
      <c r="MU912" s="423"/>
      <c r="MV912" s="423"/>
      <c r="MW912" s="423"/>
      <c r="MX912" s="423"/>
      <c r="MY912" s="423"/>
      <c r="MZ912" s="423"/>
      <c r="NA912" s="423"/>
      <c r="NB912" s="423"/>
      <c r="NC912" s="423"/>
      <c r="ND912" s="423"/>
      <c r="NE912" s="423"/>
      <c r="NF912" s="423"/>
      <c r="NG912" s="423"/>
      <c r="NH912" s="423"/>
      <c r="NI912" s="423"/>
      <c r="NJ912" s="423"/>
      <c r="NK912" s="423"/>
      <c r="NL912" s="423"/>
      <c r="NM912" s="423"/>
      <c r="NN912" s="370"/>
      <c r="NR912" s="361" t="s">
        <v>56</v>
      </c>
      <c r="NS912" s="361"/>
      <c r="NT912" s="361"/>
    </row>
    <row r="913" spans="1:384" s="318" customFormat="1" ht="10.199999999999999" customHeight="1" x14ac:dyDescent="0.25">
      <c r="A913" s="25"/>
      <c r="B913" s="389"/>
      <c r="C913" s="424">
        <f>C912</f>
        <v>44922</v>
      </c>
      <c r="D913" s="16"/>
      <c r="E913" s="409" t="str">
        <f>$E$3</f>
        <v>Sans Renfort</v>
      </c>
      <c r="F913" s="409"/>
      <c r="G913" s="409"/>
      <c r="H913" s="10"/>
      <c r="I913" s="10"/>
      <c r="J913" s="10"/>
      <c r="K913" s="10"/>
      <c r="L913" s="10"/>
      <c r="M913" s="10"/>
      <c r="N913" s="367">
        <v>7</v>
      </c>
      <c r="O913" s="367"/>
      <c r="P913" s="367">
        <v>8</v>
      </c>
      <c r="Q913" s="367"/>
      <c r="R913" s="367">
        <v>9</v>
      </c>
      <c r="S913" s="367"/>
      <c r="T913" s="367">
        <v>10</v>
      </c>
      <c r="U913" s="367"/>
      <c r="V913" s="367">
        <v>11</v>
      </c>
      <c r="W913" s="367"/>
      <c r="X913" s="367">
        <v>12</v>
      </c>
      <c r="Y913" s="367"/>
      <c r="Z913" s="367">
        <v>13</v>
      </c>
      <c r="AA913" s="367"/>
      <c r="AB913" s="367">
        <v>14</v>
      </c>
      <c r="AC913" s="367"/>
      <c r="AD913" s="367">
        <v>15</v>
      </c>
      <c r="AE913" s="367"/>
      <c r="AF913" s="367">
        <v>16</v>
      </c>
      <c r="AG913" s="367"/>
      <c r="AH913" s="367">
        <v>17</v>
      </c>
      <c r="AI913" s="367"/>
      <c r="AJ913" s="367">
        <v>18</v>
      </c>
      <c r="AK913" s="367"/>
      <c r="AL913" s="367">
        <v>19</v>
      </c>
      <c r="AM913" s="367"/>
      <c r="AN913" s="367">
        <v>20</v>
      </c>
      <c r="AO913" s="367"/>
      <c r="AP913" s="367">
        <v>21</v>
      </c>
      <c r="AQ913" s="367"/>
      <c r="AR913" s="367">
        <v>22</v>
      </c>
      <c r="AS913" s="367"/>
      <c r="AT913" s="367">
        <v>23</v>
      </c>
      <c r="AU913" s="367"/>
      <c r="AV913" s="367">
        <v>24</v>
      </c>
      <c r="AW913" s="367"/>
      <c r="AX913" s="367">
        <v>1</v>
      </c>
      <c r="AY913" s="367"/>
      <c r="AZ913" s="367">
        <v>2</v>
      </c>
      <c r="BA913" s="367"/>
      <c r="BB913" s="367">
        <v>3</v>
      </c>
      <c r="BC913" s="410"/>
      <c r="BD913" s="417"/>
      <c r="BE913" s="420"/>
      <c r="BF913" s="358"/>
      <c r="BG913" s="422"/>
      <c r="BH913" s="351"/>
      <c r="BI913" s="351"/>
      <c r="BJ913" s="351"/>
      <c r="BK913" s="349"/>
      <c r="BL913" s="351"/>
      <c r="BM913" s="351"/>
      <c r="BN913" s="351"/>
      <c r="BO913" s="351"/>
      <c r="BP913" s="351"/>
      <c r="BQ913" s="351"/>
      <c r="BR913" s="357"/>
      <c r="BS913" s="360"/>
      <c r="BT913" s="358"/>
      <c r="BU913" s="355"/>
      <c r="BV913" s="353"/>
      <c r="BW913" s="355"/>
      <c r="BX913" s="353"/>
      <c r="BY913" s="319"/>
      <c r="BZ913" s="319"/>
      <c r="CA913" s="319"/>
      <c r="CB913" s="319"/>
      <c r="CC913" s="319"/>
      <c r="CD913" s="319"/>
      <c r="CE913" s="319"/>
      <c r="CF913" s="319"/>
      <c r="CG913" s="319"/>
      <c r="CH913" s="319"/>
      <c r="CI913" s="319"/>
      <c r="CJ913" s="319"/>
      <c r="CK913" s="319"/>
      <c r="CL913" s="319"/>
      <c r="CM913" s="319"/>
      <c r="CN913" s="319"/>
      <c r="CO913" s="319"/>
      <c r="CP913" s="319"/>
      <c r="CQ913" s="319"/>
      <c r="CR913" s="319"/>
      <c r="CS913" s="319"/>
      <c r="CT913" s="319"/>
      <c r="CU913" s="319"/>
      <c r="CV913" s="319"/>
      <c r="CW913" s="319"/>
      <c r="CX913" s="319"/>
      <c r="CY913" s="319"/>
      <c r="CZ913" s="319"/>
      <c r="DA913" s="319"/>
      <c r="DB913" s="319"/>
      <c r="DC913" s="319"/>
      <c r="DD913" s="319"/>
      <c r="DE913" s="319"/>
      <c r="DF913" s="319"/>
      <c r="DG913" s="319"/>
      <c r="DH913" s="319"/>
      <c r="DI913" s="319"/>
      <c r="DJ913" s="319"/>
      <c r="DK913" s="319"/>
      <c r="DL913" s="319"/>
      <c r="DM913" s="319"/>
      <c r="DN913" s="319"/>
      <c r="DO913" s="319"/>
      <c r="DP913" s="319"/>
      <c r="DQ913" s="319"/>
      <c r="DR913" s="319"/>
      <c r="DS913" s="319"/>
      <c r="DT913" s="319"/>
      <c r="DU913" s="319"/>
      <c r="DV913" s="319"/>
      <c r="DW913" s="319"/>
      <c r="DX913" s="319"/>
      <c r="DY913" s="319"/>
      <c r="DZ913" s="319"/>
      <c r="EA913" s="319"/>
      <c r="EB913" s="319"/>
      <c r="EC913" s="319"/>
      <c r="ED913" s="319"/>
      <c r="EE913" s="319"/>
      <c r="EF913" s="319"/>
      <c r="EG913" s="319"/>
      <c r="EH913" s="319"/>
      <c r="EI913" s="319"/>
      <c r="EJ913" s="319"/>
      <c r="EK913" s="319"/>
      <c r="EL913" s="319"/>
      <c r="EM913" s="319"/>
      <c r="EN913" s="319"/>
      <c r="EO913" s="319"/>
      <c r="EP913" s="319"/>
      <c r="EQ913" s="319"/>
      <c r="ER913" s="319"/>
      <c r="ES913" s="319"/>
      <c r="ET913" s="319"/>
      <c r="EU913" s="319"/>
      <c r="EV913" s="319"/>
      <c r="EW913" s="319"/>
      <c r="EX913" s="319"/>
      <c r="EY913" s="319"/>
      <c r="EZ913" s="319"/>
      <c r="FA913" s="319"/>
      <c r="FB913" s="319"/>
      <c r="FC913" s="319"/>
      <c r="FD913" s="319"/>
      <c r="FE913" s="319"/>
      <c r="FF913" s="319"/>
      <c r="FG913" s="319"/>
      <c r="FH913" s="319"/>
      <c r="FI913" s="319"/>
      <c r="FJ913" s="319"/>
      <c r="FK913" s="319"/>
      <c r="FL913" s="319"/>
      <c r="FM913" s="319"/>
      <c r="FN913" s="319"/>
      <c r="FO913" s="319"/>
      <c r="FP913" s="319"/>
      <c r="FQ913" s="319"/>
      <c r="FR913" s="319"/>
      <c r="FS913" s="319"/>
      <c r="FT913" s="319"/>
      <c r="FU913" s="319"/>
      <c r="FV913" s="319"/>
      <c r="FW913" s="319"/>
      <c r="FX913" s="319"/>
      <c r="FY913" s="319"/>
      <c r="FZ913" s="319"/>
      <c r="GA913" s="319"/>
      <c r="GB913" s="319"/>
      <c r="GC913" s="319"/>
      <c r="GD913" s="319"/>
      <c r="GE913" s="319"/>
      <c r="GF913" s="319"/>
      <c r="GG913" s="319"/>
      <c r="GH913" s="319"/>
      <c r="GI913" s="319"/>
      <c r="GJ913" s="319"/>
      <c r="GK913" s="319"/>
      <c r="GL913" s="319"/>
      <c r="GM913" s="319"/>
      <c r="GN913" s="319"/>
      <c r="GO913" s="319"/>
      <c r="GP913" s="319"/>
      <c r="GQ913" s="319"/>
      <c r="GR913" s="319"/>
      <c r="GS913" s="319"/>
      <c r="GT913" s="319"/>
      <c r="GU913" s="319"/>
      <c r="GV913" s="319"/>
      <c r="GW913" s="319"/>
      <c r="GX913" s="319"/>
      <c r="GY913" s="319"/>
      <c r="GZ913" s="319"/>
      <c r="HA913" s="319"/>
      <c r="HB913" s="319"/>
      <c r="HC913" s="319"/>
      <c r="HD913" s="319"/>
      <c r="HE913" s="319"/>
      <c r="HF913" s="319"/>
      <c r="HG913" s="319"/>
      <c r="HH913" s="319"/>
      <c r="HI913" s="319"/>
      <c r="HJ913" s="319"/>
      <c r="HK913" s="319"/>
      <c r="HL913" s="319"/>
      <c r="HM913" s="319"/>
      <c r="HN913" s="319"/>
      <c r="HO913" s="319"/>
      <c r="HP913" s="319"/>
      <c r="HQ913" s="319"/>
      <c r="HR913" s="319"/>
      <c r="HS913" s="319"/>
      <c r="HT913" s="319"/>
      <c r="HU913" s="319"/>
      <c r="HV913" s="319"/>
      <c r="HW913" s="319"/>
      <c r="HX913" s="319"/>
      <c r="HY913" s="319"/>
      <c r="HZ913" s="319"/>
      <c r="IA913" s="319"/>
      <c r="IB913" s="319"/>
      <c r="IC913" s="319"/>
      <c r="ID913" s="319"/>
      <c r="IE913" s="319"/>
      <c r="IF913" s="319"/>
      <c r="IG913" s="319"/>
      <c r="IH913" s="319"/>
      <c r="II913" s="319"/>
      <c r="IJ913" s="319"/>
      <c r="IK913" s="319"/>
      <c r="IL913" s="319"/>
      <c r="IM913" s="319"/>
      <c r="IN913" s="319"/>
      <c r="IO913" s="319"/>
      <c r="IP913" s="319"/>
      <c r="IQ913" s="319"/>
      <c r="IR913" s="319"/>
      <c r="IS913" s="319"/>
      <c r="IT913" s="319"/>
      <c r="IU913" s="319"/>
      <c r="IV913" s="319"/>
      <c r="IW913" s="319"/>
      <c r="IX913" s="319"/>
      <c r="IY913" s="319"/>
      <c r="IZ913" s="319"/>
      <c r="JA913" s="319"/>
      <c r="JB913" s="319"/>
      <c r="JC913" s="319"/>
      <c r="JD913" s="319"/>
      <c r="JE913" s="319"/>
      <c r="JF913" s="319"/>
      <c r="JG913" s="319"/>
      <c r="JH913" s="319"/>
      <c r="JI913" s="319"/>
      <c r="JJ913" s="319"/>
      <c r="JK913" s="319"/>
      <c r="JL913" s="319"/>
      <c r="JM913" s="319"/>
      <c r="JN913" s="319"/>
      <c r="JO913" s="319"/>
      <c r="JP913" s="319"/>
      <c r="JQ913" s="319"/>
      <c r="JR913" s="319"/>
      <c r="JS913" s="319"/>
      <c r="JT913" s="319"/>
      <c r="JU913" s="319"/>
      <c r="JV913" s="319"/>
      <c r="JW913" s="319"/>
      <c r="JX913" s="319"/>
      <c r="JY913" s="319"/>
      <c r="JZ913" s="319"/>
      <c r="KA913" s="319"/>
      <c r="KB913" s="319"/>
      <c r="KC913" s="319"/>
      <c r="KD913" s="319"/>
      <c r="KE913" s="319"/>
      <c r="KF913" s="319"/>
      <c r="KG913" s="319"/>
      <c r="KH913" s="319"/>
      <c r="KI913" s="319"/>
      <c r="KJ913" s="319"/>
      <c r="KK913" s="319"/>
      <c r="KL913" s="319"/>
      <c r="KM913" s="319"/>
      <c r="KN913" s="319"/>
      <c r="KO913" s="319"/>
      <c r="KP913" s="319"/>
      <c r="KQ913" s="319"/>
      <c r="KR913" s="319"/>
      <c r="KS913" s="319"/>
      <c r="KT913" s="319"/>
      <c r="KU913" s="319"/>
      <c r="KV913" s="319"/>
      <c r="KW913" s="319"/>
      <c r="KX913" s="319"/>
      <c r="KY913" s="319"/>
      <c r="KZ913" s="319"/>
      <c r="LA913" s="319"/>
      <c r="LB913" s="319"/>
      <c r="LC913" s="319"/>
      <c r="LD913" s="319"/>
      <c r="LE913" s="319"/>
      <c r="LF913" s="319"/>
      <c r="LG913" s="319"/>
      <c r="LH913" s="319"/>
      <c r="LI913" s="319"/>
      <c r="LJ913" s="319"/>
      <c r="LK913" s="319"/>
      <c r="LL913" s="319"/>
      <c r="LM913" s="319"/>
      <c r="LN913" s="319"/>
      <c r="LO913" s="319"/>
      <c r="LP913" s="319"/>
      <c r="LQ913" s="319"/>
      <c r="LR913" s="319"/>
      <c r="LS913" s="319"/>
      <c r="LT913" s="319"/>
      <c r="LU913" s="319"/>
      <c r="LV913" s="319"/>
      <c r="LW913" s="319"/>
      <c r="LX913" s="319"/>
      <c r="LY913" s="319"/>
      <c r="LZ913" s="319"/>
      <c r="MA913" s="319"/>
      <c r="MB913" s="319"/>
      <c r="MC913" s="319"/>
      <c r="MD913" s="319"/>
      <c r="ME913" s="319"/>
      <c r="MF913" s="319"/>
      <c r="MG913" s="319"/>
      <c r="MH913" s="319"/>
      <c r="MI913" s="319"/>
      <c r="MJ913" s="319"/>
      <c r="MK913" s="319"/>
      <c r="ML913" s="319"/>
      <c r="MM913" s="319"/>
      <c r="MN913" s="319"/>
      <c r="MO913" s="319"/>
      <c r="MP913" s="319"/>
      <c r="MQ913" s="319"/>
      <c r="MS913" s="241"/>
      <c r="MT913" s="383">
        <v>1</v>
      </c>
      <c r="MU913" s="367"/>
      <c r="MV913" s="367">
        <v>2</v>
      </c>
      <c r="MW913" s="367"/>
      <c r="MX913" s="367">
        <v>3</v>
      </c>
      <c r="MY913" s="367"/>
      <c r="MZ913" s="367">
        <v>4</v>
      </c>
      <c r="NA913" s="367"/>
      <c r="NB913" s="367">
        <v>5</v>
      </c>
      <c r="NC913" s="367"/>
      <c r="ND913" s="367">
        <v>6</v>
      </c>
      <c r="NE913" s="367"/>
      <c r="NF913" s="367">
        <v>7</v>
      </c>
      <c r="NG913" s="367"/>
      <c r="NH913" s="367">
        <v>8</v>
      </c>
      <c r="NI913" s="367"/>
      <c r="NJ913" s="367">
        <v>9</v>
      </c>
      <c r="NK913" s="367"/>
      <c r="NL913" s="368" t="s">
        <v>12</v>
      </c>
      <c r="NM913" s="369"/>
      <c r="NN913" s="370"/>
      <c r="NR913" s="318" t="s">
        <v>57</v>
      </c>
      <c r="NS913" s="318" t="s">
        <v>58</v>
      </c>
      <c r="NT913" s="318" t="s">
        <v>59</v>
      </c>
    </row>
    <row r="914" spans="1:384" s="318" customFormat="1" ht="10.199999999999999" customHeight="1" x14ac:dyDescent="0.3">
      <c r="A914" s="25"/>
      <c r="B914" s="389"/>
      <c r="C914" s="424"/>
      <c r="D914" s="15"/>
      <c r="E914" s="398" t="str">
        <f>IFERROR(G928*'Chiffres et fonctions'!$J$6,"CA à Produire")</f>
        <v>CA à Produire</v>
      </c>
      <c r="F914" s="398"/>
      <c r="G914" s="398"/>
      <c r="H914" s="399">
        <f>IF(BC944&lt;&gt;0,3,0)</f>
        <v>0</v>
      </c>
      <c r="I914" s="400">
        <f>Prenoms!$B$2</f>
        <v>0</v>
      </c>
      <c r="J914" s="401"/>
      <c r="K914" s="401"/>
      <c r="L914" s="401"/>
      <c r="M914" s="401"/>
      <c r="N914" s="63" t="str">
        <f>IF(NL914&lt;&gt;0,"",IF(Conges!AF36=0,"",Conges!AF36))</f>
        <v/>
      </c>
      <c r="O914" s="64"/>
      <c r="P914" s="65"/>
      <c r="Q914" s="65"/>
      <c r="R914" s="65"/>
      <c r="S914" s="65"/>
      <c r="T914" s="65"/>
      <c r="U914" s="65"/>
      <c r="V914" s="66"/>
      <c r="W914" s="65"/>
      <c r="X914" s="65"/>
      <c r="Y914" s="65"/>
      <c r="Z914" s="65"/>
      <c r="AA914" s="65"/>
      <c r="AB914" s="65"/>
      <c r="AC914" s="65"/>
      <c r="AD914" s="65"/>
      <c r="AE914" s="64"/>
      <c r="AF914" s="65"/>
      <c r="AG914" s="65"/>
      <c r="AH914" s="65"/>
      <c r="AI914" s="65"/>
      <c r="AJ914" s="66"/>
      <c r="AK914" s="65"/>
      <c r="AL914" s="65"/>
      <c r="AM914" s="65"/>
      <c r="AN914" s="65"/>
      <c r="AO914" s="65"/>
      <c r="AP914" s="65"/>
      <c r="AQ914" s="65"/>
      <c r="AR914" s="65"/>
      <c r="AS914" s="65"/>
      <c r="AT914" s="65"/>
      <c r="AU914" s="64"/>
      <c r="AV914" s="65"/>
      <c r="AW914" s="65"/>
      <c r="AX914" s="65"/>
      <c r="AY914" s="65"/>
      <c r="AZ914" s="65"/>
      <c r="BA914" s="65"/>
      <c r="BB914" s="66"/>
      <c r="BC914" s="67">
        <f>IF(NL914&lt;&gt;0,(IF(Conges!AF$36=0,0,3)),0)</f>
        <v>0</v>
      </c>
      <c r="BD914" s="417"/>
      <c r="BE914" s="402">
        <f>IF(OR(Conges!AF$36="A",Conges!AF$36="V"),Prenoms!L$2,NL914)</f>
        <v>0</v>
      </c>
      <c r="BF914" s="403"/>
      <c r="BG914" s="283"/>
      <c r="BH914" s="284">
        <f t="shared" ref="BH914:BH943" si="1299">IF(BO914=0,BM914+BH879,BO914+BH879)</f>
        <v>0</v>
      </c>
      <c r="BI914" s="285" t="str">
        <f t="shared" ref="BI914:BI943" si="1300">IF(BO914=0,"",$BI$1)</f>
        <v/>
      </c>
      <c r="BJ914" s="295">
        <v>0</v>
      </c>
      <c r="BK914" s="296">
        <f>BH914-BJ914</f>
        <v>0</v>
      </c>
      <c r="BL914" s="297">
        <f t="shared" ref="BL914" si="1301">$NL914</f>
        <v>0</v>
      </c>
      <c r="BM914" s="297">
        <f t="shared" ref="BM914" si="1302">$BE914</f>
        <v>0</v>
      </c>
      <c r="BN914" s="297">
        <f>SUM('Heures Pointage'!$D$32:$E$32)</f>
        <v>0</v>
      </c>
      <c r="BO914" s="297">
        <f>SUM('Heures et Indemnites'!$D$32:$E$32)</f>
        <v>0</v>
      </c>
      <c r="BP914" s="298">
        <f t="shared" ref="BP914" si="1303">$NT914</f>
        <v>0</v>
      </c>
      <c r="BQ914" s="298">
        <f>'Heures Pointage'!$AB$32</f>
        <v>0</v>
      </c>
      <c r="BR914" s="299">
        <f t="shared" ref="BR914" si="1304">$BH$1054</f>
        <v>0</v>
      </c>
      <c r="BS914" s="148">
        <f>Prenoms!$C$2</f>
        <v>0</v>
      </c>
      <c r="BT914" s="153"/>
      <c r="BU914" s="322">
        <f>SUM('Heures et Indemnites'!$D$32:$E$32)</f>
        <v>0</v>
      </c>
      <c r="BV914" s="234">
        <f>SUM('Heures et Indemnites'!$D$6:$E$32)</f>
        <v>0</v>
      </c>
      <c r="BW914" s="322"/>
      <c r="BX914" s="234"/>
      <c r="BY914" s="319"/>
      <c r="BZ914" s="319"/>
      <c r="CA914" s="319"/>
      <c r="CB914" s="319"/>
      <c r="CC914" s="319"/>
      <c r="CD914" s="319"/>
      <c r="CE914" s="319"/>
      <c r="CF914" s="319"/>
      <c r="CG914" s="319"/>
      <c r="CH914" s="319"/>
      <c r="CI914" s="319"/>
      <c r="CJ914" s="319"/>
      <c r="CK914" s="319"/>
      <c r="CL914" s="319"/>
      <c r="CM914" s="319"/>
      <c r="CN914" s="319"/>
      <c r="CO914" s="319"/>
      <c r="CP914" s="319"/>
      <c r="CQ914" s="319"/>
      <c r="CR914" s="319"/>
      <c r="CS914" s="319"/>
      <c r="CT914" s="319"/>
      <c r="CU914" s="319"/>
      <c r="CV914" s="319"/>
      <c r="CW914" s="319"/>
      <c r="CX914" s="319"/>
      <c r="CY914" s="319"/>
      <c r="CZ914" s="319"/>
      <c r="DA914" s="319"/>
      <c r="DB914" s="319"/>
      <c r="DC914" s="319"/>
      <c r="DD914" s="319"/>
      <c r="DE914" s="319"/>
      <c r="DF914" s="319"/>
      <c r="DG914" s="319"/>
      <c r="DH914" s="319"/>
      <c r="DI914" s="319"/>
      <c r="DJ914" s="319"/>
      <c r="DK914" s="319"/>
      <c r="DL914" s="319"/>
      <c r="DM914" s="319"/>
      <c r="DN914" s="319"/>
      <c r="DO914" s="319"/>
      <c r="DP914" s="319"/>
      <c r="DQ914" s="319"/>
      <c r="DR914" s="319"/>
      <c r="DS914" s="319"/>
      <c r="DT914" s="319"/>
      <c r="DU914" s="319"/>
      <c r="DV914" s="319"/>
      <c r="DW914" s="319"/>
      <c r="DX914" s="319"/>
      <c r="DY914" s="319"/>
      <c r="DZ914" s="319"/>
      <c r="EA914" s="319"/>
      <c r="EB914" s="319"/>
      <c r="EC914" s="319"/>
      <c r="ED914" s="319"/>
      <c r="EE914" s="319"/>
      <c r="EF914" s="319"/>
      <c r="EG914" s="319"/>
      <c r="EH914" s="319"/>
      <c r="EI914" s="319"/>
      <c r="EJ914" s="319"/>
      <c r="EK914" s="319"/>
      <c r="EL914" s="319"/>
      <c r="EM914" s="319"/>
      <c r="EN914" s="319"/>
      <c r="EO914" s="319"/>
      <c r="EP914" s="319"/>
      <c r="EQ914" s="319"/>
      <c r="ER914" s="319"/>
      <c r="ES914" s="319"/>
      <c r="ET914" s="319"/>
      <c r="EU914" s="319"/>
      <c r="EV914" s="319"/>
      <c r="EW914" s="319"/>
      <c r="EX914" s="319"/>
      <c r="EY914" s="319"/>
      <c r="EZ914" s="319"/>
      <c r="FA914" s="319"/>
      <c r="FB914" s="319"/>
      <c r="FC914" s="319"/>
      <c r="FD914" s="319"/>
      <c r="FE914" s="319"/>
      <c r="FF914" s="319"/>
      <c r="FG914" s="319"/>
      <c r="FH914" s="319"/>
      <c r="FI914" s="319"/>
      <c r="FJ914" s="319"/>
      <c r="FK914" s="319"/>
      <c r="FL914" s="319"/>
      <c r="FM914" s="319"/>
      <c r="FN914" s="319"/>
      <c r="FO914" s="319"/>
      <c r="FP914" s="319"/>
      <c r="FQ914" s="319"/>
      <c r="FR914" s="319"/>
      <c r="FS914" s="319"/>
      <c r="FT914" s="319"/>
      <c r="FU914" s="319"/>
      <c r="FV914" s="319"/>
      <c r="FW914" s="319"/>
      <c r="FX914" s="319"/>
      <c r="FY914" s="319"/>
      <c r="FZ914" s="319"/>
      <c r="GA914" s="319"/>
      <c r="GB914" s="319"/>
      <c r="GC914" s="319"/>
      <c r="GD914" s="319"/>
      <c r="GE914" s="319"/>
      <c r="GF914" s="319"/>
      <c r="GG914" s="319"/>
      <c r="GH914" s="319"/>
      <c r="GI914" s="319"/>
      <c r="GJ914" s="319"/>
      <c r="GK914" s="319"/>
      <c r="GL914" s="319"/>
      <c r="GM914" s="319"/>
      <c r="GN914" s="319"/>
      <c r="GO914" s="319"/>
      <c r="GP914" s="319"/>
      <c r="GQ914" s="319"/>
      <c r="GR914" s="319"/>
      <c r="GS914" s="319"/>
      <c r="GT914" s="319"/>
      <c r="GU914" s="319"/>
      <c r="GV914" s="319"/>
      <c r="GW914" s="319"/>
      <c r="GX914" s="319"/>
      <c r="GY914" s="319"/>
      <c r="GZ914" s="319"/>
      <c r="HA914" s="319"/>
      <c r="HB914" s="319"/>
      <c r="HC914" s="319"/>
      <c r="HD914" s="319"/>
      <c r="HE914" s="319"/>
      <c r="HF914" s="319"/>
      <c r="HG914" s="319"/>
      <c r="HH914" s="319"/>
      <c r="HI914" s="319"/>
      <c r="HJ914" s="319"/>
      <c r="HK914" s="319"/>
      <c r="HL914" s="319"/>
      <c r="HM914" s="319"/>
      <c r="HN914" s="319"/>
      <c r="HO914" s="319"/>
      <c r="HP914" s="319"/>
      <c r="HQ914" s="319"/>
      <c r="HR914" s="319"/>
      <c r="HS914" s="319"/>
      <c r="HT914" s="319"/>
      <c r="HU914" s="319"/>
      <c r="HV914" s="319"/>
      <c r="HW914" s="319"/>
      <c r="HX914" s="319"/>
      <c r="HY914" s="319"/>
      <c r="HZ914" s="319"/>
      <c r="IA914" s="319"/>
      <c r="IB914" s="319"/>
      <c r="IC914" s="319"/>
      <c r="ID914" s="319"/>
      <c r="IE914" s="319"/>
      <c r="IF914" s="319"/>
      <c r="IG914" s="319"/>
      <c r="IH914" s="319"/>
      <c r="II914" s="319"/>
      <c r="IJ914" s="319"/>
      <c r="IK914" s="319"/>
      <c r="IL914" s="319"/>
      <c r="IM914" s="319"/>
      <c r="IN914" s="319"/>
      <c r="IO914" s="319"/>
      <c r="IP914" s="319"/>
      <c r="IQ914" s="319"/>
      <c r="IR914" s="319"/>
      <c r="IS914" s="319"/>
      <c r="IT914" s="319"/>
      <c r="IU914" s="319"/>
      <c r="IV914" s="319"/>
      <c r="IW914" s="319"/>
      <c r="IX914" s="319"/>
      <c r="IY914" s="319"/>
      <c r="IZ914" s="319"/>
      <c r="JA914" s="319"/>
      <c r="JB914" s="319"/>
      <c r="JC914" s="319"/>
      <c r="JD914" s="319"/>
      <c r="JE914" s="319"/>
      <c r="JF914" s="319"/>
      <c r="JG914" s="319"/>
      <c r="JH914" s="319"/>
      <c r="JI914" s="319"/>
      <c r="JJ914" s="319"/>
      <c r="JK914" s="319"/>
      <c r="JL914" s="319"/>
      <c r="JM914" s="319"/>
      <c r="JN914" s="319"/>
      <c r="JO914" s="319"/>
      <c r="JP914" s="319"/>
      <c r="JQ914" s="319"/>
      <c r="JR914" s="319"/>
      <c r="JS914" s="319"/>
      <c r="JT914" s="319"/>
      <c r="JU914" s="319"/>
      <c r="JV914" s="319"/>
      <c r="JW914" s="319"/>
      <c r="JX914" s="319"/>
      <c r="JY914" s="319"/>
      <c r="JZ914" s="319"/>
      <c r="KA914" s="319"/>
      <c r="KB914" s="319"/>
      <c r="KC914" s="319"/>
      <c r="KD914" s="319"/>
      <c r="KE914" s="319"/>
      <c r="KF914" s="319"/>
      <c r="KG914" s="319"/>
      <c r="KH914" s="319"/>
      <c r="KI914" s="319"/>
      <c r="KJ914" s="319"/>
      <c r="KK914" s="319"/>
      <c r="KL914" s="319"/>
      <c r="KM914" s="319"/>
      <c r="KN914" s="319"/>
      <c r="KO914" s="319"/>
      <c r="KP914" s="319"/>
      <c r="KQ914" s="319"/>
      <c r="KR914" s="319"/>
      <c r="KS914" s="319"/>
      <c r="KT914" s="319"/>
      <c r="KU914" s="319"/>
      <c r="KV914" s="319"/>
      <c r="KW914" s="319"/>
      <c r="KX914" s="319"/>
      <c r="KY914" s="319"/>
      <c r="KZ914" s="319"/>
      <c r="LA914" s="319"/>
      <c r="LB914" s="319"/>
      <c r="LC914" s="319"/>
      <c r="LD914" s="319"/>
      <c r="LE914" s="319"/>
      <c r="LF914" s="319"/>
      <c r="LG914" s="319"/>
      <c r="LH914" s="319"/>
      <c r="LI914" s="319"/>
      <c r="LJ914" s="319"/>
      <c r="LK914" s="319"/>
      <c r="LL914" s="319"/>
      <c r="LM914" s="319"/>
      <c r="LN914" s="319"/>
      <c r="LO914" s="319"/>
      <c r="LP914" s="319"/>
      <c r="LQ914" s="319"/>
      <c r="LR914" s="319"/>
      <c r="LS914" s="319"/>
      <c r="LT914" s="319"/>
      <c r="LU914" s="319"/>
      <c r="LV914" s="319"/>
      <c r="LW914" s="319"/>
      <c r="LX914" s="319"/>
      <c r="LY914" s="319"/>
      <c r="LZ914" s="319"/>
      <c r="MA914" s="319"/>
      <c r="MB914" s="319"/>
      <c r="MC914" s="319"/>
      <c r="MD914" s="319"/>
      <c r="ME914" s="319"/>
      <c r="MF914" s="319"/>
      <c r="MG914" s="319"/>
      <c r="MH914" s="319"/>
      <c r="MI914" s="319"/>
      <c r="MJ914" s="319"/>
      <c r="MK914" s="319"/>
      <c r="ML914" s="319"/>
      <c r="MM914" s="319"/>
      <c r="MN914" s="319"/>
      <c r="MO914" s="319"/>
      <c r="MP914" s="319"/>
      <c r="MQ914" s="319"/>
      <c r="MS914" s="241"/>
      <c r="MT914" s="404">
        <f>(COUNTA($O914:$BB914)/2)-SUM(MV914:NK914)</f>
        <v>0</v>
      </c>
      <c r="MU914" s="405">
        <f t="shared" ref="MU914:MU929" si="1305">(COUNTA($O914:$BB914))/2</f>
        <v>0</v>
      </c>
      <c r="MV914" s="405">
        <f t="shared" ref="MV914:MV943" si="1306">(COUNTIF($O914:$BB914,MV$3))/2</f>
        <v>0</v>
      </c>
      <c r="MW914" s="405"/>
      <c r="MX914" s="405">
        <f t="shared" ref="MX914:MX943" si="1307">(COUNTIF($O914:$BB914,MX$3))/2</f>
        <v>0</v>
      </c>
      <c r="MY914" s="405"/>
      <c r="MZ914" s="405">
        <f t="shared" ref="MZ914:MZ943" si="1308">(COUNTIF($O914:$BB914,MZ$3))/2</f>
        <v>0</v>
      </c>
      <c r="NA914" s="405"/>
      <c r="NB914" s="405">
        <f t="shared" ref="NB914:NB943" si="1309">(COUNTIF($O914:$BB914,NB$3))/2</f>
        <v>0</v>
      </c>
      <c r="NC914" s="405"/>
      <c r="ND914" s="405">
        <f t="shared" ref="ND914:ND943" si="1310">(COUNTIF($O914:$BB914,ND$3))/2</f>
        <v>0</v>
      </c>
      <c r="NE914" s="405"/>
      <c r="NF914" s="405">
        <f t="shared" ref="NF914:NF943" si="1311">(COUNTIF($O914:$BB914,NF$3))/2</f>
        <v>0</v>
      </c>
      <c r="NG914" s="405"/>
      <c r="NH914" s="405">
        <f t="shared" ref="NH914:NH943" si="1312">(COUNTIF($O914:$BB914,NH$3))/2</f>
        <v>0</v>
      </c>
      <c r="NI914" s="405"/>
      <c r="NJ914" s="405">
        <f t="shared" ref="NJ914:NJ943" si="1313">(COUNTIF($O914:$BB914,NJ$3))/2</f>
        <v>0</v>
      </c>
      <c r="NK914" s="405"/>
      <c r="NL914" s="405">
        <f>(COUNTA($O914:$BB914))/2</f>
        <v>0</v>
      </c>
      <c r="NM914" s="406"/>
      <c r="NN914" s="370"/>
      <c r="NR914" s="318">
        <f t="shared" ref="NR914:NR943" si="1314">IF(SUM(W914:AD914)&gt;0,1,0)</f>
        <v>0</v>
      </c>
      <c r="NS914" s="318">
        <f t="shared" ref="NS914:NS943" si="1315">IF(SUM(AM914:BB914)&gt;0,1,0)</f>
        <v>0</v>
      </c>
      <c r="NT914" s="318">
        <f t="shared" ref="NT914:NT943" si="1316">IF(SUM(NR914:NS914)=0,0,SUM(NR914:NS914))</f>
        <v>0</v>
      </c>
    </row>
    <row r="915" spans="1:384" s="318" customFormat="1" ht="10.199999999999999" customHeight="1" x14ac:dyDescent="0.3">
      <c r="A915" s="25"/>
      <c r="B915" s="389"/>
      <c r="C915" s="424"/>
      <c r="D915" s="15"/>
      <c r="E915" s="398"/>
      <c r="F915" s="398"/>
      <c r="G915" s="398"/>
      <c r="H915" s="399"/>
      <c r="I915" s="394">
        <f>Prenoms!$B$3</f>
        <v>0</v>
      </c>
      <c r="J915" s="395"/>
      <c r="K915" s="395"/>
      <c r="L915" s="395"/>
      <c r="M915" s="395"/>
      <c r="N915" s="81" t="str">
        <f>IF(NL915&lt;&gt;0,"",IF(Conges!AF37=0,"",Conges!AF37))</f>
        <v/>
      </c>
      <c r="O915" s="82"/>
      <c r="P915" s="83"/>
      <c r="Q915" s="83"/>
      <c r="R915" s="83"/>
      <c r="S915" s="83"/>
      <c r="T915" s="83"/>
      <c r="U915" s="83"/>
      <c r="V915" s="84"/>
      <c r="W915" s="83"/>
      <c r="X915" s="83"/>
      <c r="Y915" s="83"/>
      <c r="Z915" s="83"/>
      <c r="AA915" s="83"/>
      <c r="AB915" s="83"/>
      <c r="AC915" s="83"/>
      <c r="AD915" s="83"/>
      <c r="AE915" s="82"/>
      <c r="AF915" s="83"/>
      <c r="AG915" s="83"/>
      <c r="AH915" s="83"/>
      <c r="AI915" s="83"/>
      <c r="AJ915" s="84"/>
      <c r="AK915" s="83"/>
      <c r="AL915" s="83"/>
      <c r="AM915" s="83"/>
      <c r="AN915" s="83"/>
      <c r="AO915" s="83"/>
      <c r="AP915" s="83"/>
      <c r="AQ915" s="83"/>
      <c r="AR915" s="83"/>
      <c r="AS915" s="83"/>
      <c r="AT915" s="83"/>
      <c r="AU915" s="82"/>
      <c r="AV915" s="83"/>
      <c r="AW915" s="83"/>
      <c r="AX915" s="83"/>
      <c r="AY915" s="83"/>
      <c r="AZ915" s="83"/>
      <c r="BA915" s="83"/>
      <c r="BB915" s="84"/>
      <c r="BC915" s="85">
        <f>IF(NL915&lt;&gt;0,(IF(Conges!AF$37=0,0,3)),0)</f>
        <v>0</v>
      </c>
      <c r="BD915" s="417"/>
      <c r="BE915" s="390">
        <f>IF(OR(Conges!AF$37="A",Conges!AF$37="V"),Prenoms!L$3,NL915)</f>
        <v>0</v>
      </c>
      <c r="BF915" s="391"/>
      <c r="BG915" s="286"/>
      <c r="BH915" s="287">
        <f t="shared" si="1299"/>
        <v>0</v>
      </c>
      <c r="BI915" s="288" t="str">
        <f t="shared" si="1300"/>
        <v/>
      </c>
      <c r="BJ915" s="300">
        <v>0</v>
      </c>
      <c r="BK915" s="301">
        <f t="shared" ref="BK915:BK943" si="1317">BH915-BJ915</f>
        <v>0</v>
      </c>
      <c r="BL915" s="302">
        <f t="shared" si="1295"/>
        <v>0</v>
      </c>
      <c r="BM915" s="302">
        <f t="shared" si="1296"/>
        <v>0</v>
      </c>
      <c r="BN915" s="302">
        <f>SUM('Heures Pointage'!$AD$32:$AE$32)</f>
        <v>0</v>
      </c>
      <c r="BO915" s="302">
        <f>SUM('Heures et Indemnites'!$AD$32:$AE$32)</f>
        <v>0</v>
      </c>
      <c r="BP915" s="303">
        <f t="shared" si="1297"/>
        <v>0</v>
      </c>
      <c r="BQ915" s="303">
        <f>'Heures Pointage'!$BB$32</f>
        <v>0</v>
      </c>
      <c r="BR915" s="304">
        <f t="shared" ref="BR915" si="1318">$BH$1055</f>
        <v>0</v>
      </c>
      <c r="BS915" s="149">
        <f>Prenoms!$C$3</f>
        <v>0</v>
      </c>
      <c r="BT915" s="180"/>
      <c r="BU915" s="324">
        <f>SUM('Heures et Indemnites'!$AD$32:$AE$32)</f>
        <v>0</v>
      </c>
      <c r="BV915" s="235">
        <f>SUM('Heures et Indemnites'!$AD$6:$AE$32)</f>
        <v>0</v>
      </c>
      <c r="BW915" s="324"/>
      <c r="BX915" s="235"/>
      <c r="BY915" s="319"/>
      <c r="BZ915" s="319"/>
      <c r="CA915" s="319"/>
      <c r="CB915" s="319"/>
      <c r="CC915" s="319"/>
      <c r="CD915" s="319"/>
      <c r="CE915" s="319"/>
      <c r="CF915" s="319"/>
      <c r="CG915" s="319"/>
      <c r="CH915" s="319"/>
      <c r="CI915" s="319"/>
      <c r="CJ915" s="319"/>
      <c r="CK915" s="319"/>
      <c r="CL915" s="319"/>
      <c r="CM915" s="319"/>
      <c r="CN915" s="319"/>
      <c r="CO915" s="319"/>
      <c r="CP915" s="319"/>
      <c r="CQ915" s="319"/>
      <c r="CR915" s="319"/>
      <c r="CS915" s="319"/>
      <c r="CT915" s="319"/>
      <c r="CU915" s="319"/>
      <c r="CV915" s="319"/>
      <c r="CW915" s="319"/>
      <c r="CX915" s="319"/>
      <c r="CY915" s="319"/>
      <c r="CZ915" s="319"/>
      <c r="DA915" s="319"/>
      <c r="DB915" s="319"/>
      <c r="DC915" s="319"/>
      <c r="DD915" s="319"/>
      <c r="DE915" s="319"/>
      <c r="DF915" s="319"/>
      <c r="DG915" s="319"/>
      <c r="DH915" s="319"/>
      <c r="DI915" s="319"/>
      <c r="DJ915" s="319"/>
      <c r="DK915" s="319"/>
      <c r="DL915" s="319"/>
      <c r="DM915" s="319"/>
      <c r="DN915" s="319"/>
      <c r="DO915" s="319"/>
      <c r="DP915" s="319"/>
      <c r="DQ915" s="319"/>
      <c r="DR915" s="319"/>
      <c r="DS915" s="319"/>
      <c r="DT915" s="319"/>
      <c r="DU915" s="319"/>
      <c r="DV915" s="319"/>
      <c r="DW915" s="319"/>
      <c r="DX915" s="319"/>
      <c r="DY915" s="319"/>
      <c r="DZ915" s="319"/>
      <c r="EA915" s="319"/>
      <c r="EB915" s="319"/>
      <c r="EC915" s="319"/>
      <c r="ED915" s="319"/>
      <c r="EE915" s="319"/>
      <c r="EF915" s="319"/>
      <c r="EG915" s="319"/>
      <c r="EH915" s="319"/>
      <c r="EI915" s="319"/>
      <c r="EJ915" s="319"/>
      <c r="EK915" s="319"/>
      <c r="EL915" s="319"/>
      <c r="EM915" s="319"/>
      <c r="EN915" s="319"/>
      <c r="EO915" s="319"/>
      <c r="EP915" s="319"/>
      <c r="EQ915" s="319"/>
      <c r="ER915" s="319"/>
      <c r="ES915" s="319"/>
      <c r="ET915" s="319"/>
      <c r="EU915" s="319"/>
      <c r="EV915" s="319"/>
      <c r="EW915" s="319"/>
      <c r="EX915" s="319"/>
      <c r="EY915" s="319"/>
      <c r="EZ915" s="319"/>
      <c r="FA915" s="319"/>
      <c r="FB915" s="319"/>
      <c r="FC915" s="319"/>
      <c r="FD915" s="319"/>
      <c r="FE915" s="319"/>
      <c r="FF915" s="319"/>
      <c r="FG915" s="319"/>
      <c r="FH915" s="319"/>
      <c r="FI915" s="319"/>
      <c r="FJ915" s="319"/>
      <c r="FK915" s="319"/>
      <c r="FL915" s="319"/>
      <c r="FM915" s="319"/>
      <c r="FN915" s="319"/>
      <c r="FO915" s="319"/>
      <c r="FP915" s="319"/>
      <c r="FQ915" s="319"/>
      <c r="FR915" s="319"/>
      <c r="FS915" s="319"/>
      <c r="FT915" s="319"/>
      <c r="FU915" s="319"/>
      <c r="FV915" s="319"/>
      <c r="FW915" s="319"/>
      <c r="FX915" s="319"/>
      <c r="FY915" s="319"/>
      <c r="FZ915" s="319"/>
      <c r="GA915" s="319"/>
      <c r="GB915" s="319"/>
      <c r="GC915" s="319"/>
      <c r="GD915" s="319"/>
      <c r="GE915" s="319"/>
      <c r="GF915" s="319"/>
      <c r="GG915" s="319"/>
      <c r="GH915" s="319"/>
      <c r="GI915" s="319"/>
      <c r="GJ915" s="319"/>
      <c r="GK915" s="319"/>
      <c r="GL915" s="319"/>
      <c r="GM915" s="319"/>
      <c r="GN915" s="319"/>
      <c r="GO915" s="319"/>
      <c r="GP915" s="319"/>
      <c r="GQ915" s="319"/>
      <c r="GR915" s="319"/>
      <c r="GS915" s="319"/>
      <c r="GT915" s="319"/>
      <c r="GU915" s="319"/>
      <c r="GV915" s="319"/>
      <c r="GW915" s="319"/>
      <c r="GX915" s="319"/>
      <c r="GY915" s="319"/>
      <c r="GZ915" s="319"/>
      <c r="HA915" s="319"/>
      <c r="HB915" s="319"/>
      <c r="HC915" s="319"/>
      <c r="HD915" s="319"/>
      <c r="HE915" s="319"/>
      <c r="HF915" s="319"/>
      <c r="HG915" s="319"/>
      <c r="HH915" s="319"/>
      <c r="HI915" s="319"/>
      <c r="HJ915" s="319"/>
      <c r="HK915" s="319"/>
      <c r="HL915" s="319"/>
      <c r="HM915" s="319"/>
      <c r="HN915" s="319"/>
      <c r="HO915" s="319"/>
      <c r="HP915" s="319"/>
      <c r="HQ915" s="319"/>
      <c r="HR915" s="319"/>
      <c r="HS915" s="319"/>
      <c r="HT915" s="319"/>
      <c r="HU915" s="319"/>
      <c r="HV915" s="319"/>
      <c r="HW915" s="319"/>
      <c r="HX915" s="319"/>
      <c r="HY915" s="319"/>
      <c r="HZ915" s="319"/>
      <c r="IA915" s="319"/>
      <c r="IB915" s="319"/>
      <c r="IC915" s="319"/>
      <c r="ID915" s="319"/>
      <c r="IE915" s="319"/>
      <c r="IF915" s="319"/>
      <c r="IG915" s="319"/>
      <c r="IH915" s="319"/>
      <c r="II915" s="319"/>
      <c r="IJ915" s="319"/>
      <c r="IK915" s="319"/>
      <c r="IL915" s="319"/>
      <c r="IM915" s="319"/>
      <c r="IN915" s="319"/>
      <c r="IO915" s="319"/>
      <c r="IP915" s="319"/>
      <c r="IQ915" s="319"/>
      <c r="IR915" s="319"/>
      <c r="IS915" s="319"/>
      <c r="IT915" s="319"/>
      <c r="IU915" s="319"/>
      <c r="IV915" s="319"/>
      <c r="IW915" s="319"/>
      <c r="IX915" s="319"/>
      <c r="IY915" s="319"/>
      <c r="IZ915" s="319"/>
      <c r="JA915" s="319"/>
      <c r="JB915" s="319"/>
      <c r="JC915" s="319"/>
      <c r="JD915" s="319"/>
      <c r="JE915" s="319"/>
      <c r="JF915" s="319"/>
      <c r="JG915" s="319"/>
      <c r="JH915" s="319"/>
      <c r="JI915" s="319"/>
      <c r="JJ915" s="319"/>
      <c r="JK915" s="319"/>
      <c r="JL915" s="319"/>
      <c r="JM915" s="319"/>
      <c r="JN915" s="319"/>
      <c r="JO915" s="319"/>
      <c r="JP915" s="319"/>
      <c r="JQ915" s="319"/>
      <c r="JR915" s="319"/>
      <c r="JS915" s="319"/>
      <c r="JT915" s="319"/>
      <c r="JU915" s="319"/>
      <c r="JV915" s="319"/>
      <c r="JW915" s="319"/>
      <c r="JX915" s="319"/>
      <c r="JY915" s="319"/>
      <c r="JZ915" s="319"/>
      <c r="KA915" s="319"/>
      <c r="KB915" s="319"/>
      <c r="KC915" s="319"/>
      <c r="KD915" s="319"/>
      <c r="KE915" s="319"/>
      <c r="KF915" s="319"/>
      <c r="KG915" s="319"/>
      <c r="KH915" s="319"/>
      <c r="KI915" s="319"/>
      <c r="KJ915" s="319"/>
      <c r="KK915" s="319"/>
      <c r="KL915" s="319"/>
      <c r="KM915" s="319"/>
      <c r="KN915" s="319"/>
      <c r="KO915" s="319"/>
      <c r="KP915" s="319"/>
      <c r="KQ915" s="319"/>
      <c r="KR915" s="319"/>
      <c r="KS915" s="319"/>
      <c r="KT915" s="319"/>
      <c r="KU915" s="319"/>
      <c r="KV915" s="319"/>
      <c r="KW915" s="319"/>
      <c r="KX915" s="319"/>
      <c r="KY915" s="319"/>
      <c r="KZ915" s="319"/>
      <c r="LA915" s="319"/>
      <c r="LB915" s="319"/>
      <c r="LC915" s="319"/>
      <c r="LD915" s="319"/>
      <c r="LE915" s="319"/>
      <c r="LF915" s="319"/>
      <c r="LG915" s="319"/>
      <c r="LH915" s="319"/>
      <c r="LI915" s="319"/>
      <c r="LJ915" s="319"/>
      <c r="LK915" s="319"/>
      <c r="LL915" s="319"/>
      <c r="LM915" s="319"/>
      <c r="LN915" s="319"/>
      <c r="LO915" s="319"/>
      <c r="LP915" s="319"/>
      <c r="LQ915" s="319"/>
      <c r="LR915" s="319"/>
      <c r="LS915" s="319"/>
      <c r="LT915" s="319"/>
      <c r="LU915" s="319"/>
      <c r="LV915" s="319"/>
      <c r="LW915" s="319"/>
      <c r="LX915" s="319"/>
      <c r="LY915" s="319"/>
      <c r="LZ915" s="319"/>
      <c r="MA915" s="319"/>
      <c r="MB915" s="319"/>
      <c r="MC915" s="319"/>
      <c r="MD915" s="319"/>
      <c r="ME915" s="319"/>
      <c r="MF915" s="319"/>
      <c r="MG915" s="319"/>
      <c r="MH915" s="319"/>
      <c r="MI915" s="319"/>
      <c r="MJ915" s="319"/>
      <c r="MK915" s="319"/>
      <c r="ML915" s="319"/>
      <c r="MM915" s="319"/>
      <c r="MN915" s="319"/>
      <c r="MO915" s="319"/>
      <c r="MP915" s="319"/>
      <c r="MQ915" s="319"/>
      <c r="MS915" s="241"/>
      <c r="MT915" s="373">
        <f t="shared" ref="MT915:MT943" si="1319">(COUNTA($O915:$BB915)/2)-SUM(MV915:NK915)</f>
        <v>0</v>
      </c>
      <c r="MU915" s="365">
        <f t="shared" si="1305"/>
        <v>0</v>
      </c>
      <c r="MV915" s="365">
        <f t="shared" si="1306"/>
        <v>0</v>
      </c>
      <c r="MW915" s="365"/>
      <c r="MX915" s="365">
        <f t="shared" si="1307"/>
        <v>0</v>
      </c>
      <c r="MY915" s="365"/>
      <c r="MZ915" s="365">
        <f t="shared" si="1308"/>
        <v>0</v>
      </c>
      <c r="NA915" s="365"/>
      <c r="NB915" s="365">
        <f t="shared" si="1309"/>
        <v>0</v>
      </c>
      <c r="NC915" s="365"/>
      <c r="ND915" s="365">
        <f t="shared" si="1310"/>
        <v>0</v>
      </c>
      <c r="NE915" s="365"/>
      <c r="NF915" s="365">
        <f t="shared" si="1311"/>
        <v>0</v>
      </c>
      <c r="NG915" s="365"/>
      <c r="NH915" s="365">
        <f t="shared" si="1312"/>
        <v>0</v>
      </c>
      <c r="NI915" s="365"/>
      <c r="NJ915" s="365">
        <f t="shared" si="1313"/>
        <v>0</v>
      </c>
      <c r="NK915" s="365"/>
      <c r="NL915" s="365">
        <f t="shared" ref="NL915:NL943" si="1320">(COUNTA($O915:$BB915))/2</f>
        <v>0</v>
      </c>
      <c r="NM915" s="366"/>
      <c r="NN915" s="370"/>
      <c r="NR915" s="318">
        <f t="shared" si="1314"/>
        <v>0</v>
      </c>
      <c r="NS915" s="318">
        <f t="shared" si="1315"/>
        <v>0</v>
      </c>
      <c r="NT915" s="318">
        <f t="shared" si="1316"/>
        <v>0</v>
      </c>
    </row>
    <row r="916" spans="1:384" s="318" customFormat="1" ht="10.199999999999999" customHeight="1" x14ac:dyDescent="0.25">
      <c r="A916" s="25"/>
      <c r="B916" s="389"/>
      <c r="C916" s="424"/>
      <c r="D916" s="15"/>
      <c r="E916" s="397" t="str">
        <f>$E$6</f>
        <v>Avec Renfort</v>
      </c>
      <c r="F916" s="397"/>
      <c r="G916" s="397"/>
      <c r="H916" s="399"/>
      <c r="I916" s="381" t="str">
        <f>Prenoms!$B$4</f>
        <v>j.do</v>
      </c>
      <c r="J916" s="382"/>
      <c r="K916" s="382"/>
      <c r="L916" s="382"/>
      <c r="M916" s="382"/>
      <c r="N916" s="68" t="str">
        <f>IF(NL916&lt;&gt;0,"",IF(Conges!AF38=0,"",Conges!AF38))</f>
        <v/>
      </c>
      <c r="O916" s="69"/>
      <c r="P916" s="70"/>
      <c r="Q916" s="70"/>
      <c r="R916" s="70"/>
      <c r="S916" s="70"/>
      <c r="T916" s="70"/>
      <c r="U916" s="70"/>
      <c r="V916" s="71"/>
      <c r="W916" s="70"/>
      <c r="X916" s="70"/>
      <c r="Y916" s="70"/>
      <c r="Z916" s="70"/>
      <c r="AA916" s="70"/>
      <c r="AB916" s="70"/>
      <c r="AC916" s="70"/>
      <c r="AD916" s="70"/>
      <c r="AE916" s="69"/>
      <c r="AF916" s="70"/>
      <c r="AG916" s="70"/>
      <c r="AH916" s="70"/>
      <c r="AI916" s="70"/>
      <c r="AJ916" s="71"/>
      <c r="AK916" s="70"/>
      <c r="AL916" s="70"/>
      <c r="AM916" s="70"/>
      <c r="AN916" s="70"/>
      <c r="AO916" s="70"/>
      <c r="AP916" s="70"/>
      <c r="AQ916" s="70"/>
      <c r="AR916" s="70"/>
      <c r="AS916" s="70"/>
      <c r="AT916" s="70"/>
      <c r="AU916" s="69"/>
      <c r="AV916" s="70"/>
      <c r="AW916" s="70"/>
      <c r="AX916" s="70"/>
      <c r="AY916" s="70"/>
      <c r="AZ916" s="70"/>
      <c r="BA916" s="70"/>
      <c r="BB916" s="71"/>
      <c r="BC916" s="72">
        <f>IF(NL916&lt;&gt;0,(IF(Conges!AF$38=0,0,3)),0)</f>
        <v>0</v>
      </c>
      <c r="BD916" s="417"/>
      <c r="BE916" s="392">
        <f>IF(OR(Conges!AF$38="A",Conges!AF$38="V"),Prenoms!L$4,NL916)</f>
        <v>0</v>
      </c>
      <c r="BF916" s="393"/>
      <c r="BG916" s="289"/>
      <c r="BH916" s="290">
        <f t="shared" si="1299"/>
        <v>0</v>
      </c>
      <c r="BI916" s="291" t="str">
        <f t="shared" si="1300"/>
        <v/>
      </c>
      <c r="BJ916" s="305">
        <v>147.19354838709677</v>
      </c>
      <c r="BK916" s="306">
        <f t="shared" si="1317"/>
        <v>-147.19354838709677</v>
      </c>
      <c r="BL916" s="307">
        <f t="shared" si="1295"/>
        <v>0</v>
      </c>
      <c r="BM916" s="307">
        <f t="shared" si="1296"/>
        <v>0</v>
      </c>
      <c r="BN916" s="307">
        <f>SUM('Heures Pointage'!$BD$32:$BE$32)</f>
        <v>0</v>
      </c>
      <c r="BO916" s="307">
        <f>SUM('Heures et Indemnites'!$BD$32:$BE$32)</f>
        <v>0</v>
      </c>
      <c r="BP916" s="308">
        <f t="shared" si="1297"/>
        <v>0</v>
      </c>
      <c r="BQ916" s="308">
        <f>'Heures Pointage'!$CB$32</f>
        <v>0</v>
      </c>
      <c r="BR916" s="309">
        <f t="shared" ref="BR916" si="1321">$BH$1056</f>
        <v>0</v>
      </c>
      <c r="BS916" s="150">
        <f>Prenoms!$C$4</f>
        <v>169</v>
      </c>
      <c r="BT916" s="153"/>
      <c r="BU916" s="323">
        <f>SUM('Heures et Indemnites'!$BD$32:$BE$32)</f>
        <v>0</v>
      </c>
      <c r="BV916" s="236">
        <f>SUM('Heures et Indemnites'!$BD$6:$BE$32)</f>
        <v>0</v>
      </c>
      <c r="BW916" s="323"/>
      <c r="BX916" s="236"/>
      <c r="BY916" s="319"/>
      <c r="BZ916" s="319"/>
      <c r="CA916" s="319"/>
      <c r="CB916" s="319"/>
      <c r="CC916" s="319"/>
      <c r="CD916" s="319"/>
      <c r="CE916" s="319"/>
      <c r="CF916" s="319"/>
      <c r="CG916" s="319"/>
      <c r="CH916" s="319"/>
      <c r="CI916" s="319"/>
      <c r="CJ916" s="319"/>
      <c r="CK916" s="319"/>
      <c r="CL916" s="319"/>
      <c r="CM916" s="319"/>
      <c r="CN916" s="319"/>
      <c r="CO916" s="319"/>
      <c r="CP916" s="319"/>
      <c r="CQ916" s="319"/>
      <c r="CR916" s="319"/>
      <c r="CS916" s="319"/>
      <c r="CT916" s="319"/>
      <c r="CU916" s="319"/>
      <c r="CV916" s="319"/>
      <c r="CW916" s="319"/>
      <c r="CX916" s="319"/>
      <c r="CY916" s="319"/>
      <c r="CZ916" s="319"/>
      <c r="DA916" s="319"/>
      <c r="DB916" s="319"/>
      <c r="DC916" s="319"/>
      <c r="DD916" s="319"/>
      <c r="DE916" s="319"/>
      <c r="DF916" s="319"/>
      <c r="DG916" s="319"/>
      <c r="DH916" s="319"/>
      <c r="DI916" s="319"/>
      <c r="DJ916" s="319"/>
      <c r="DK916" s="319"/>
      <c r="DL916" s="319"/>
      <c r="DM916" s="319"/>
      <c r="DN916" s="319"/>
      <c r="DO916" s="319"/>
      <c r="DP916" s="319"/>
      <c r="DQ916" s="319"/>
      <c r="DR916" s="319"/>
      <c r="DS916" s="319"/>
      <c r="DT916" s="319"/>
      <c r="DU916" s="319"/>
      <c r="DV916" s="319"/>
      <c r="DW916" s="319"/>
      <c r="DX916" s="319"/>
      <c r="DY916" s="319"/>
      <c r="DZ916" s="319"/>
      <c r="EA916" s="319"/>
      <c r="EB916" s="319"/>
      <c r="EC916" s="319"/>
      <c r="ED916" s="319"/>
      <c r="EE916" s="319"/>
      <c r="EF916" s="319"/>
      <c r="EG916" s="319"/>
      <c r="EH916" s="319"/>
      <c r="EI916" s="319"/>
      <c r="EJ916" s="319"/>
      <c r="EK916" s="319"/>
      <c r="EL916" s="319"/>
      <c r="EM916" s="319"/>
      <c r="EN916" s="319"/>
      <c r="EO916" s="319"/>
      <c r="EP916" s="319"/>
      <c r="EQ916" s="319"/>
      <c r="ER916" s="319"/>
      <c r="ES916" s="319"/>
      <c r="ET916" s="319"/>
      <c r="EU916" s="319"/>
      <c r="EV916" s="319"/>
      <c r="EW916" s="319"/>
      <c r="EX916" s="319"/>
      <c r="EY916" s="319"/>
      <c r="EZ916" s="319"/>
      <c r="FA916" s="319"/>
      <c r="FB916" s="319"/>
      <c r="FC916" s="319"/>
      <c r="FD916" s="319"/>
      <c r="FE916" s="319"/>
      <c r="FF916" s="319"/>
      <c r="FG916" s="319"/>
      <c r="FH916" s="319"/>
      <c r="FI916" s="319"/>
      <c r="FJ916" s="319"/>
      <c r="FK916" s="319"/>
      <c r="FL916" s="319"/>
      <c r="FM916" s="319"/>
      <c r="FN916" s="319"/>
      <c r="FO916" s="319"/>
      <c r="FP916" s="319"/>
      <c r="FQ916" s="319"/>
      <c r="FR916" s="319"/>
      <c r="FS916" s="319"/>
      <c r="FT916" s="319"/>
      <c r="FU916" s="319"/>
      <c r="FV916" s="319"/>
      <c r="FW916" s="319"/>
      <c r="FX916" s="319"/>
      <c r="FY916" s="319"/>
      <c r="FZ916" s="319"/>
      <c r="GA916" s="319"/>
      <c r="GB916" s="319"/>
      <c r="GC916" s="319"/>
      <c r="GD916" s="319"/>
      <c r="GE916" s="319"/>
      <c r="GF916" s="319"/>
      <c r="GG916" s="319"/>
      <c r="GH916" s="319"/>
      <c r="GI916" s="319"/>
      <c r="GJ916" s="319"/>
      <c r="GK916" s="319"/>
      <c r="GL916" s="319"/>
      <c r="GM916" s="319"/>
      <c r="GN916" s="319"/>
      <c r="GO916" s="319"/>
      <c r="GP916" s="319"/>
      <c r="GQ916" s="319"/>
      <c r="GR916" s="319"/>
      <c r="GS916" s="319"/>
      <c r="GT916" s="319"/>
      <c r="GU916" s="319"/>
      <c r="GV916" s="319"/>
      <c r="GW916" s="319"/>
      <c r="GX916" s="319"/>
      <c r="GY916" s="319"/>
      <c r="GZ916" s="319"/>
      <c r="HA916" s="319"/>
      <c r="HB916" s="319"/>
      <c r="HC916" s="319"/>
      <c r="HD916" s="319"/>
      <c r="HE916" s="319"/>
      <c r="HF916" s="319"/>
      <c r="HG916" s="319"/>
      <c r="HH916" s="319"/>
      <c r="HI916" s="319"/>
      <c r="HJ916" s="319"/>
      <c r="HK916" s="319"/>
      <c r="HL916" s="319"/>
      <c r="HM916" s="319"/>
      <c r="HN916" s="319"/>
      <c r="HO916" s="319"/>
      <c r="HP916" s="319"/>
      <c r="HQ916" s="319"/>
      <c r="HR916" s="319"/>
      <c r="HS916" s="319"/>
      <c r="HT916" s="319"/>
      <c r="HU916" s="319"/>
      <c r="HV916" s="319"/>
      <c r="HW916" s="319"/>
      <c r="HX916" s="319"/>
      <c r="HY916" s="319"/>
      <c r="HZ916" s="319"/>
      <c r="IA916" s="319"/>
      <c r="IB916" s="319"/>
      <c r="IC916" s="319"/>
      <c r="ID916" s="319"/>
      <c r="IE916" s="319"/>
      <c r="IF916" s="319"/>
      <c r="IG916" s="319"/>
      <c r="IH916" s="319"/>
      <c r="II916" s="319"/>
      <c r="IJ916" s="319"/>
      <c r="IK916" s="319"/>
      <c r="IL916" s="319"/>
      <c r="IM916" s="319"/>
      <c r="IN916" s="319"/>
      <c r="IO916" s="319"/>
      <c r="IP916" s="319"/>
      <c r="IQ916" s="319"/>
      <c r="IR916" s="319"/>
      <c r="IS916" s="319"/>
      <c r="IT916" s="319"/>
      <c r="IU916" s="319"/>
      <c r="IV916" s="319"/>
      <c r="IW916" s="319"/>
      <c r="IX916" s="319"/>
      <c r="IY916" s="319"/>
      <c r="IZ916" s="319"/>
      <c r="JA916" s="319"/>
      <c r="JB916" s="319"/>
      <c r="JC916" s="319"/>
      <c r="JD916" s="319"/>
      <c r="JE916" s="319"/>
      <c r="JF916" s="319"/>
      <c r="JG916" s="319"/>
      <c r="JH916" s="319"/>
      <c r="JI916" s="319"/>
      <c r="JJ916" s="319"/>
      <c r="JK916" s="319"/>
      <c r="JL916" s="319"/>
      <c r="JM916" s="319"/>
      <c r="JN916" s="319"/>
      <c r="JO916" s="319"/>
      <c r="JP916" s="319"/>
      <c r="JQ916" s="319"/>
      <c r="JR916" s="319"/>
      <c r="JS916" s="319"/>
      <c r="JT916" s="319"/>
      <c r="JU916" s="319"/>
      <c r="JV916" s="319"/>
      <c r="JW916" s="319"/>
      <c r="JX916" s="319"/>
      <c r="JY916" s="319"/>
      <c r="JZ916" s="319"/>
      <c r="KA916" s="319"/>
      <c r="KB916" s="319"/>
      <c r="KC916" s="319"/>
      <c r="KD916" s="319"/>
      <c r="KE916" s="319"/>
      <c r="KF916" s="319"/>
      <c r="KG916" s="319"/>
      <c r="KH916" s="319"/>
      <c r="KI916" s="319"/>
      <c r="KJ916" s="319"/>
      <c r="KK916" s="319"/>
      <c r="KL916" s="319"/>
      <c r="KM916" s="319"/>
      <c r="KN916" s="319"/>
      <c r="KO916" s="319"/>
      <c r="KP916" s="319"/>
      <c r="KQ916" s="319"/>
      <c r="KR916" s="319"/>
      <c r="KS916" s="319"/>
      <c r="KT916" s="319"/>
      <c r="KU916" s="319"/>
      <c r="KV916" s="319"/>
      <c r="KW916" s="319"/>
      <c r="KX916" s="319"/>
      <c r="KY916" s="319"/>
      <c r="KZ916" s="319"/>
      <c r="LA916" s="319"/>
      <c r="LB916" s="319"/>
      <c r="LC916" s="319"/>
      <c r="LD916" s="319"/>
      <c r="LE916" s="319"/>
      <c r="LF916" s="319"/>
      <c r="LG916" s="319"/>
      <c r="LH916" s="319"/>
      <c r="LI916" s="319"/>
      <c r="LJ916" s="319"/>
      <c r="LK916" s="319"/>
      <c r="LL916" s="319"/>
      <c r="LM916" s="319"/>
      <c r="LN916" s="319"/>
      <c r="LO916" s="319"/>
      <c r="LP916" s="319"/>
      <c r="LQ916" s="319"/>
      <c r="LR916" s="319"/>
      <c r="LS916" s="319"/>
      <c r="LT916" s="319"/>
      <c r="LU916" s="319"/>
      <c r="LV916" s="319"/>
      <c r="LW916" s="319"/>
      <c r="LX916" s="319"/>
      <c r="LY916" s="319"/>
      <c r="LZ916" s="319"/>
      <c r="MA916" s="319"/>
      <c r="MB916" s="319"/>
      <c r="MC916" s="319"/>
      <c r="MD916" s="319"/>
      <c r="ME916" s="319"/>
      <c r="MF916" s="319"/>
      <c r="MG916" s="319"/>
      <c r="MH916" s="319"/>
      <c r="MI916" s="319"/>
      <c r="MJ916" s="319"/>
      <c r="MK916" s="319"/>
      <c r="ML916" s="319"/>
      <c r="MM916" s="319"/>
      <c r="MN916" s="319"/>
      <c r="MO916" s="319"/>
      <c r="MP916" s="319"/>
      <c r="MQ916" s="319"/>
      <c r="MS916" s="241"/>
      <c r="MT916" s="362">
        <f t="shared" si="1319"/>
        <v>0</v>
      </c>
      <c r="MU916" s="363">
        <f t="shared" si="1305"/>
        <v>0</v>
      </c>
      <c r="MV916" s="363">
        <f t="shared" si="1306"/>
        <v>0</v>
      </c>
      <c r="MW916" s="363"/>
      <c r="MX916" s="363">
        <f t="shared" si="1307"/>
        <v>0</v>
      </c>
      <c r="MY916" s="363"/>
      <c r="MZ916" s="363">
        <f t="shared" si="1308"/>
        <v>0</v>
      </c>
      <c r="NA916" s="363"/>
      <c r="NB916" s="363">
        <f t="shared" si="1309"/>
        <v>0</v>
      </c>
      <c r="NC916" s="363"/>
      <c r="ND916" s="363">
        <f t="shared" si="1310"/>
        <v>0</v>
      </c>
      <c r="NE916" s="363"/>
      <c r="NF916" s="363">
        <f t="shared" si="1311"/>
        <v>0</v>
      </c>
      <c r="NG916" s="363"/>
      <c r="NH916" s="363">
        <f t="shared" si="1312"/>
        <v>0</v>
      </c>
      <c r="NI916" s="363"/>
      <c r="NJ916" s="363">
        <f t="shared" si="1313"/>
        <v>0</v>
      </c>
      <c r="NK916" s="363"/>
      <c r="NL916" s="363">
        <f t="shared" si="1320"/>
        <v>0</v>
      </c>
      <c r="NM916" s="364"/>
      <c r="NN916" s="370"/>
      <c r="NR916" s="318">
        <f t="shared" si="1314"/>
        <v>0</v>
      </c>
      <c r="NS916" s="318">
        <f t="shared" si="1315"/>
        <v>0</v>
      </c>
      <c r="NT916" s="318">
        <f t="shared" si="1316"/>
        <v>0</v>
      </c>
    </row>
    <row r="917" spans="1:384" s="318" customFormat="1" ht="10.199999999999999" customHeight="1" x14ac:dyDescent="0.3">
      <c r="A917" s="25"/>
      <c r="B917" s="389"/>
      <c r="C917" s="424"/>
      <c r="D917" s="15"/>
      <c r="E917" s="398" t="str">
        <f>IFERROR(G929*'Chiffres et fonctions'!$J$6,"CA à Produire")</f>
        <v>CA à Produire</v>
      </c>
      <c r="F917" s="398"/>
      <c r="G917" s="398"/>
      <c r="H917" s="399"/>
      <c r="I917" s="394" t="str">
        <f>Prenoms!$B$5</f>
        <v>pompeo</v>
      </c>
      <c r="J917" s="395"/>
      <c r="K917" s="395"/>
      <c r="L917" s="395"/>
      <c r="M917" s="395"/>
      <c r="N917" s="81" t="str">
        <f>IF(NL917&lt;&gt;0,"",IF(Conges!AF39=0,"",Conges!AF39))</f>
        <v/>
      </c>
      <c r="O917" s="82"/>
      <c r="P917" s="83"/>
      <c r="Q917" s="83"/>
      <c r="R917" s="83"/>
      <c r="S917" s="83"/>
      <c r="T917" s="83"/>
      <c r="U917" s="83"/>
      <c r="V917" s="84"/>
      <c r="W917" s="83"/>
      <c r="X917" s="83"/>
      <c r="Y917" s="83"/>
      <c r="Z917" s="83"/>
      <c r="AA917" s="83"/>
      <c r="AB917" s="83"/>
      <c r="AC917" s="83"/>
      <c r="AD917" s="83"/>
      <c r="AE917" s="82"/>
      <c r="AF917" s="83"/>
      <c r="AG917" s="83"/>
      <c r="AH917" s="83"/>
      <c r="AI917" s="83"/>
      <c r="AJ917" s="84"/>
      <c r="AK917" s="83"/>
      <c r="AL917" s="83"/>
      <c r="AM917" s="83"/>
      <c r="AN917" s="83"/>
      <c r="AO917" s="83"/>
      <c r="AP917" s="83"/>
      <c r="AQ917" s="83"/>
      <c r="AR917" s="83"/>
      <c r="AS917" s="83"/>
      <c r="AT917" s="83"/>
      <c r="AU917" s="82"/>
      <c r="AV917" s="83"/>
      <c r="AW917" s="83"/>
      <c r="AX917" s="83"/>
      <c r="AY917" s="83"/>
      <c r="AZ917" s="83"/>
      <c r="BA917" s="83"/>
      <c r="BB917" s="84"/>
      <c r="BC917" s="85">
        <f>IF(NL917&lt;&gt;0,(IF(Conges!AF$39=0,0,3)),0)</f>
        <v>0</v>
      </c>
      <c r="BD917" s="417"/>
      <c r="BE917" s="390">
        <f>IF(OR(Conges!AF$39="A",Conges!AF$39="V"),Prenoms!L$5,NL917)</f>
        <v>0</v>
      </c>
      <c r="BF917" s="391"/>
      <c r="BG917" s="286"/>
      <c r="BH917" s="287">
        <f t="shared" si="1299"/>
        <v>0</v>
      </c>
      <c r="BI917" s="288" t="str">
        <f t="shared" si="1300"/>
        <v/>
      </c>
      <c r="BJ917" s="300">
        <v>147.19354838709677</v>
      </c>
      <c r="BK917" s="301">
        <f t="shared" si="1317"/>
        <v>-147.19354838709677</v>
      </c>
      <c r="BL917" s="302">
        <f t="shared" si="1295"/>
        <v>0</v>
      </c>
      <c r="BM917" s="302">
        <f t="shared" si="1296"/>
        <v>0</v>
      </c>
      <c r="BN917" s="302">
        <f>SUM('Heures Pointage'!$CD$32:$CE$32)</f>
        <v>0</v>
      </c>
      <c r="BO917" s="302">
        <f>SUM('Heures et Indemnites'!$CD$32:$CE$32)</f>
        <v>0</v>
      </c>
      <c r="BP917" s="303">
        <f t="shared" si="1297"/>
        <v>0</v>
      </c>
      <c r="BQ917" s="303">
        <f>'Heures Pointage'!$DB$32</f>
        <v>0</v>
      </c>
      <c r="BR917" s="304">
        <f t="shared" ref="BR917" si="1322">$BH$1057</f>
        <v>0</v>
      </c>
      <c r="BS917" s="149">
        <f>Prenoms!$C$5</f>
        <v>169</v>
      </c>
      <c r="BT917" s="180"/>
      <c r="BU917" s="324">
        <f>SUM('Heures et Indemnites'!$CD$32:$CE$32)</f>
        <v>0</v>
      </c>
      <c r="BV917" s="235">
        <f>SUM('Heures et Indemnites'!$CD$6:$CE$32)</f>
        <v>0</v>
      </c>
      <c r="BW917" s="324"/>
      <c r="BX917" s="235"/>
      <c r="BY917" s="319"/>
      <c r="BZ917" s="319"/>
      <c r="CA917" s="319"/>
      <c r="CB917" s="319"/>
      <c r="CC917" s="319"/>
      <c r="CD917" s="319"/>
      <c r="CE917" s="319"/>
      <c r="CF917" s="319"/>
      <c r="CG917" s="319"/>
      <c r="CH917" s="319"/>
      <c r="CI917" s="319"/>
      <c r="CJ917" s="319"/>
      <c r="CK917" s="319"/>
      <c r="CL917" s="319"/>
      <c r="CM917" s="319"/>
      <c r="CN917" s="319"/>
      <c r="CO917" s="319"/>
      <c r="CP917" s="319"/>
      <c r="CQ917" s="319"/>
      <c r="CR917" s="319"/>
      <c r="CS917" s="319"/>
      <c r="CT917" s="319"/>
      <c r="CU917" s="319"/>
      <c r="CV917" s="319"/>
      <c r="CW917" s="319"/>
      <c r="CX917" s="319"/>
      <c r="CY917" s="319"/>
      <c r="CZ917" s="319"/>
      <c r="DA917" s="319"/>
      <c r="DB917" s="319"/>
      <c r="DC917" s="319"/>
      <c r="DD917" s="319"/>
      <c r="DE917" s="319"/>
      <c r="DF917" s="319"/>
      <c r="DG917" s="319"/>
      <c r="DH917" s="319"/>
      <c r="DI917" s="319"/>
      <c r="DJ917" s="319"/>
      <c r="DK917" s="319"/>
      <c r="DL917" s="319"/>
      <c r="DM917" s="319"/>
      <c r="DN917" s="319"/>
      <c r="DO917" s="319"/>
      <c r="DP917" s="319"/>
      <c r="DQ917" s="319"/>
      <c r="DR917" s="319"/>
      <c r="DS917" s="319"/>
      <c r="DT917" s="319"/>
      <c r="DU917" s="319"/>
      <c r="DV917" s="319"/>
      <c r="DW917" s="319"/>
      <c r="DX917" s="319"/>
      <c r="DY917" s="319"/>
      <c r="DZ917" s="319"/>
      <c r="EA917" s="319"/>
      <c r="EB917" s="319"/>
      <c r="EC917" s="319"/>
      <c r="ED917" s="319"/>
      <c r="EE917" s="319"/>
      <c r="EF917" s="319"/>
      <c r="EG917" s="319"/>
      <c r="EH917" s="319"/>
      <c r="EI917" s="319"/>
      <c r="EJ917" s="319"/>
      <c r="EK917" s="319"/>
      <c r="EL917" s="319"/>
      <c r="EM917" s="319"/>
      <c r="EN917" s="319"/>
      <c r="EO917" s="319"/>
      <c r="EP917" s="319"/>
      <c r="EQ917" s="319"/>
      <c r="ER917" s="319"/>
      <c r="ES917" s="319"/>
      <c r="ET917" s="319"/>
      <c r="EU917" s="319"/>
      <c r="EV917" s="319"/>
      <c r="EW917" s="319"/>
      <c r="EX917" s="319"/>
      <c r="EY917" s="319"/>
      <c r="EZ917" s="319"/>
      <c r="FA917" s="319"/>
      <c r="FB917" s="319"/>
      <c r="FC917" s="319"/>
      <c r="FD917" s="319"/>
      <c r="FE917" s="319"/>
      <c r="FF917" s="319"/>
      <c r="FG917" s="319"/>
      <c r="FH917" s="319"/>
      <c r="FI917" s="319"/>
      <c r="FJ917" s="319"/>
      <c r="FK917" s="319"/>
      <c r="FL917" s="319"/>
      <c r="FM917" s="319"/>
      <c r="FN917" s="319"/>
      <c r="FO917" s="319"/>
      <c r="FP917" s="319"/>
      <c r="FQ917" s="319"/>
      <c r="FR917" s="319"/>
      <c r="FS917" s="319"/>
      <c r="FT917" s="319"/>
      <c r="FU917" s="319"/>
      <c r="FV917" s="319"/>
      <c r="FW917" s="319"/>
      <c r="FX917" s="319"/>
      <c r="FY917" s="319"/>
      <c r="FZ917" s="319"/>
      <c r="GA917" s="319"/>
      <c r="GB917" s="319"/>
      <c r="GC917" s="319"/>
      <c r="GD917" s="319"/>
      <c r="GE917" s="319"/>
      <c r="GF917" s="319"/>
      <c r="GG917" s="319"/>
      <c r="GH917" s="319"/>
      <c r="GI917" s="319"/>
      <c r="GJ917" s="319"/>
      <c r="GK917" s="319"/>
      <c r="GL917" s="319"/>
      <c r="GM917" s="319"/>
      <c r="GN917" s="319"/>
      <c r="GO917" s="319"/>
      <c r="GP917" s="319"/>
      <c r="GQ917" s="319"/>
      <c r="GR917" s="319"/>
      <c r="GS917" s="319"/>
      <c r="GT917" s="319"/>
      <c r="GU917" s="319"/>
      <c r="GV917" s="319"/>
      <c r="GW917" s="319"/>
      <c r="GX917" s="319"/>
      <c r="GY917" s="319"/>
      <c r="GZ917" s="319"/>
      <c r="HA917" s="319"/>
      <c r="HB917" s="319"/>
      <c r="HC917" s="319"/>
      <c r="HD917" s="319"/>
      <c r="HE917" s="319"/>
      <c r="HF917" s="319"/>
      <c r="HG917" s="319"/>
      <c r="HH917" s="319"/>
      <c r="HI917" s="319"/>
      <c r="HJ917" s="319"/>
      <c r="HK917" s="319"/>
      <c r="HL917" s="319"/>
      <c r="HM917" s="319"/>
      <c r="HN917" s="319"/>
      <c r="HO917" s="319"/>
      <c r="HP917" s="319"/>
      <c r="HQ917" s="319"/>
      <c r="HR917" s="319"/>
      <c r="HS917" s="319"/>
      <c r="HT917" s="319"/>
      <c r="HU917" s="319"/>
      <c r="HV917" s="319"/>
      <c r="HW917" s="319"/>
      <c r="HX917" s="319"/>
      <c r="HY917" s="319"/>
      <c r="HZ917" s="319"/>
      <c r="IA917" s="319"/>
      <c r="IB917" s="319"/>
      <c r="IC917" s="319"/>
      <c r="ID917" s="319"/>
      <c r="IE917" s="319"/>
      <c r="IF917" s="319"/>
      <c r="IG917" s="319"/>
      <c r="IH917" s="319"/>
      <c r="II917" s="319"/>
      <c r="IJ917" s="319"/>
      <c r="IK917" s="319"/>
      <c r="IL917" s="319"/>
      <c r="IM917" s="319"/>
      <c r="IN917" s="319"/>
      <c r="IO917" s="319"/>
      <c r="IP917" s="319"/>
      <c r="IQ917" s="319"/>
      <c r="IR917" s="319"/>
      <c r="IS917" s="319"/>
      <c r="IT917" s="319"/>
      <c r="IU917" s="319"/>
      <c r="IV917" s="319"/>
      <c r="IW917" s="319"/>
      <c r="IX917" s="319"/>
      <c r="IY917" s="319"/>
      <c r="IZ917" s="319"/>
      <c r="JA917" s="319"/>
      <c r="JB917" s="319"/>
      <c r="JC917" s="319"/>
      <c r="JD917" s="319"/>
      <c r="JE917" s="319"/>
      <c r="JF917" s="319"/>
      <c r="JG917" s="319"/>
      <c r="JH917" s="319"/>
      <c r="JI917" s="319"/>
      <c r="JJ917" s="319"/>
      <c r="JK917" s="319"/>
      <c r="JL917" s="319"/>
      <c r="JM917" s="319"/>
      <c r="JN917" s="319"/>
      <c r="JO917" s="319"/>
      <c r="JP917" s="319"/>
      <c r="JQ917" s="319"/>
      <c r="JR917" s="319"/>
      <c r="JS917" s="319"/>
      <c r="JT917" s="319"/>
      <c r="JU917" s="319"/>
      <c r="JV917" s="319"/>
      <c r="JW917" s="319"/>
      <c r="JX917" s="319"/>
      <c r="JY917" s="319"/>
      <c r="JZ917" s="319"/>
      <c r="KA917" s="319"/>
      <c r="KB917" s="319"/>
      <c r="KC917" s="319"/>
      <c r="KD917" s="319"/>
      <c r="KE917" s="319"/>
      <c r="KF917" s="319"/>
      <c r="KG917" s="319"/>
      <c r="KH917" s="319"/>
      <c r="KI917" s="319"/>
      <c r="KJ917" s="319"/>
      <c r="KK917" s="319"/>
      <c r="KL917" s="319"/>
      <c r="KM917" s="319"/>
      <c r="KN917" s="319"/>
      <c r="KO917" s="319"/>
      <c r="KP917" s="319"/>
      <c r="KQ917" s="319"/>
      <c r="KR917" s="319"/>
      <c r="KS917" s="319"/>
      <c r="KT917" s="319"/>
      <c r="KU917" s="319"/>
      <c r="KV917" s="319"/>
      <c r="KW917" s="319"/>
      <c r="KX917" s="319"/>
      <c r="KY917" s="319"/>
      <c r="KZ917" s="319"/>
      <c r="LA917" s="319"/>
      <c r="LB917" s="319"/>
      <c r="LC917" s="319"/>
      <c r="LD917" s="319"/>
      <c r="LE917" s="319"/>
      <c r="LF917" s="319"/>
      <c r="LG917" s="319"/>
      <c r="LH917" s="319"/>
      <c r="LI917" s="319"/>
      <c r="LJ917" s="319"/>
      <c r="LK917" s="319"/>
      <c r="LL917" s="319"/>
      <c r="LM917" s="319"/>
      <c r="LN917" s="319"/>
      <c r="LO917" s="319"/>
      <c r="LP917" s="319"/>
      <c r="LQ917" s="319"/>
      <c r="LR917" s="319"/>
      <c r="LS917" s="319"/>
      <c r="LT917" s="319"/>
      <c r="LU917" s="319"/>
      <c r="LV917" s="319"/>
      <c r="LW917" s="319"/>
      <c r="LX917" s="319"/>
      <c r="LY917" s="319"/>
      <c r="LZ917" s="319"/>
      <c r="MA917" s="319"/>
      <c r="MB917" s="319"/>
      <c r="MC917" s="319"/>
      <c r="MD917" s="319"/>
      <c r="ME917" s="319"/>
      <c r="MF917" s="319"/>
      <c r="MG917" s="319"/>
      <c r="MH917" s="319"/>
      <c r="MI917" s="319"/>
      <c r="MJ917" s="319"/>
      <c r="MK917" s="319"/>
      <c r="ML917" s="319"/>
      <c r="MM917" s="319"/>
      <c r="MN917" s="319"/>
      <c r="MO917" s="319"/>
      <c r="MP917" s="319"/>
      <c r="MQ917" s="319"/>
      <c r="MS917" s="241"/>
      <c r="MT917" s="373">
        <f t="shared" si="1319"/>
        <v>0</v>
      </c>
      <c r="MU917" s="365">
        <f t="shared" si="1305"/>
        <v>0</v>
      </c>
      <c r="MV917" s="365">
        <f t="shared" si="1306"/>
        <v>0</v>
      </c>
      <c r="MW917" s="365"/>
      <c r="MX917" s="365">
        <f t="shared" si="1307"/>
        <v>0</v>
      </c>
      <c r="MY917" s="365"/>
      <c r="MZ917" s="365">
        <f t="shared" si="1308"/>
        <v>0</v>
      </c>
      <c r="NA917" s="365"/>
      <c r="NB917" s="365">
        <f t="shared" si="1309"/>
        <v>0</v>
      </c>
      <c r="NC917" s="365"/>
      <c r="ND917" s="365">
        <f t="shared" si="1310"/>
        <v>0</v>
      </c>
      <c r="NE917" s="365"/>
      <c r="NF917" s="365">
        <f t="shared" si="1311"/>
        <v>0</v>
      </c>
      <c r="NG917" s="365"/>
      <c r="NH917" s="365">
        <f t="shared" si="1312"/>
        <v>0</v>
      </c>
      <c r="NI917" s="365"/>
      <c r="NJ917" s="365">
        <f t="shared" si="1313"/>
        <v>0</v>
      </c>
      <c r="NK917" s="365"/>
      <c r="NL917" s="365">
        <f t="shared" si="1320"/>
        <v>0</v>
      </c>
      <c r="NM917" s="366"/>
      <c r="NN917" s="370"/>
      <c r="NR917" s="318">
        <f t="shared" si="1314"/>
        <v>0</v>
      </c>
      <c r="NS917" s="318">
        <f t="shared" si="1315"/>
        <v>0</v>
      </c>
      <c r="NT917" s="318">
        <f t="shared" si="1316"/>
        <v>0</v>
      </c>
    </row>
    <row r="918" spans="1:384" s="318" customFormat="1" ht="10.199999999999999" customHeight="1" x14ac:dyDescent="0.3">
      <c r="A918" s="25"/>
      <c r="B918" s="389"/>
      <c r="C918" s="424"/>
      <c r="D918" s="15"/>
      <c r="E918" s="398"/>
      <c r="F918" s="398"/>
      <c r="G918" s="398"/>
      <c r="H918" s="399"/>
      <c r="I918" s="381" t="str">
        <f>Prenoms!$B$6</f>
        <v>vaness</v>
      </c>
      <c r="J918" s="382"/>
      <c r="K918" s="382"/>
      <c r="L918" s="382"/>
      <c r="M918" s="382"/>
      <c r="N918" s="68" t="str">
        <f>IF(NL918&lt;&gt;0,"",IF(Conges!AF40=0,"",Conges!AF40))</f>
        <v/>
      </c>
      <c r="O918" s="69"/>
      <c r="P918" s="70"/>
      <c r="Q918" s="70"/>
      <c r="R918" s="70"/>
      <c r="S918" s="70"/>
      <c r="T918" s="70"/>
      <c r="U918" s="70"/>
      <c r="V918" s="71"/>
      <c r="W918" s="70"/>
      <c r="X918" s="70"/>
      <c r="Y918" s="70"/>
      <c r="Z918" s="70"/>
      <c r="AA918" s="70"/>
      <c r="AB918" s="70"/>
      <c r="AC918" s="70"/>
      <c r="AD918" s="70"/>
      <c r="AE918" s="69"/>
      <c r="AF918" s="70"/>
      <c r="AG918" s="70"/>
      <c r="AH918" s="70"/>
      <c r="AI918" s="70"/>
      <c r="AJ918" s="71"/>
      <c r="AK918" s="70"/>
      <c r="AL918" s="70"/>
      <c r="AM918" s="70"/>
      <c r="AN918" s="70"/>
      <c r="AO918" s="70"/>
      <c r="AP918" s="70"/>
      <c r="AQ918" s="70"/>
      <c r="AR918" s="70"/>
      <c r="AS918" s="70"/>
      <c r="AT918" s="70"/>
      <c r="AU918" s="69"/>
      <c r="AV918" s="70"/>
      <c r="AW918" s="70"/>
      <c r="AX918" s="70"/>
      <c r="AY918" s="70"/>
      <c r="AZ918" s="70"/>
      <c r="BA918" s="70"/>
      <c r="BB918" s="71"/>
      <c r="BC918" s="72">
        <f>IF(NL918&lt;&gt;0,(IF(Conges!AF$40=0,0,3)),0)</f>
        <v>0</v>
      </c>
      <c r="BD918" s="417"/>
      <c r="BE918" s="392">
        <f>IF(OR(Conges!AF$40="A",Conges!AF$40="V"),Prenoms!L$6,NL918)</f>
        <v>0</v>
      </c>
      <c r="BF918" s="393"/>
      <c r="BG918" s="289"/>
      <c r="BH918" s="290">
        <f t="shared" si="1299"/>
        <v>0</v>
      </c>
      <c r="BI918" s="291" t="str">
        <f t="shared" si="1300"/>
        <v/>
      </c>
      <c r="BJ918" s="305">
        <v>147.19354838709677</v>
      </c>
      <c r="BK918" s="306">
        <f t="shared" si="1317"/>
        <v>-147.19354838709677</v>
      </c>
      <c r="BL918" s="307">
        <f t="shared" si="1295"/>
        <v>0</v>
      </c>
      <c r="BM918" s="307">
        <f t="shared" si="1296"/>
        <v>0</v>
      </c>
      <c r="BN918" s="307">
        <f>SUM('Heures Pointage'!$DD$32:$DE$32)</f>
        <v>0</v>
      </c>
      <c r="BO918" s="307">
        <f>SUM('Heures et Indemnites'!$DD$32:$DE$32)</f>
        <v>0</v>
      </c>
      <c r="BP918" s="308">
        <f t="shared" si="1297"/>
        <v>0</v>
      </c>
      <c r="BQ918" s="308">
        <f>'Heures Pointage'!$EB$32</f>
        <v>0</v>
      </c>
      <c r="BR918" s="309">
        <f t="shared" ref="BR918" si="1323">$BH$1058</f>
        <v>0</v>
      </c>
      <c r="BS918" s="150">
        <f>Prenoms!$C$6</f>
        <v>169</v>
      </c>
      <c r="BT918" s="153"/>
      <c r="BU918" s="323">
        <f>SUM('Heures et Indemnites'!$DD$32:$DE$32)</f>
        <v>0</v>
      </c>
      <c r="BV918" s="236">
        <f>SUM('Heures et Indemnites'!$DD$6:$DE$32)</f>
        <v>0</v>
      </c>
      <c r="BW918" s="323"/>
      <c r="BX918" s="236"/>
      <c r="BY918" s="319"/>
      <c r="BZ918" s="319"/>
      <c r="CA918" s="319"/>
      <c r="CB918" s="319"/>
      <c r="CC918" s="319"/>
      <c r="CD918" s="319"/>
      <c r="CE918" s="319"/>
      <c r="CF918" s="319"/>
      <c r="CG918" s="319"/>
      <c r="CH918" s="319"/>
      <c r="CI918" s="319"/>
      <c r="CJ918" s="319"/>
      <c r="CK918" s="319"/>
      <c r="CL918" s="319"/>
      <c r="CM918" s="319"/>
      <c r="CN918" s="319"/>
      <c r="CO918" s="319"/>
      <c r="CP918" s="319"/>
      <c r="CQ918" s="319"/>
      <c r="CR918" s="319"/>
      <c r="CS918" s="319"/>
      <c r="CT918" s="319"/>
      <c r="CU918" s="319"/>
      <c r="CV918" s="319"/>
      <c r="CW918" s="319"/>
      <c r="CX918" s="319"/>
      <c r="CY918" s="319"/>
      <c r="CZ918" s="319"/>
      <c r="DA918" s="319"/>
      <c r="DB918" s="319"/>
      <c r="DC918" s="319"/>
      <c r="DD918" s="319"/>
      <c r="DE918" s="319"/>
      <c r="DF918" s="319"/>
      <c r="DG918" s="319"/>
      <c r="DH918" s="319"/>
      <c r="DI918" s="319"/>
      <c r="DJ918" s="319"/>
      <c r="DK918" s="319"/>
      <c r="DL918" s="319"/>
      <c r="DM918" s="319"/>
      <c r="DN918" s="319"/>
      <c r="DO918" s="319"/>
      <c r="DP918" s="319"/>
      <c r="DQ918" s="319"/>
      <c r="DR918" s="319"/>
      <c r="DS918" s="319"/>
      <c r="DT918" s="319"/>
      <c r="DU918" s="319"/>
      <c r="DV918" s="319"/>
      <c r="DW918" s="319"/>
      <c r="DX918" s="319"/>
      <c r="DY918" s="319"/>
      <c r="DZ918" s="319"/>
      <c r="EA918" s="319"/>
      <c r="EB918" s="319"/>
      <c r="EC918" s="319"/>
      <c r="ED918" s="319"/>
      <c r="EE918" s="319"/>
      <c r="EF918" s="319"/>
      <c r="EG918" s="319"/>
      <c r="EH918" s="319"/>
      <c r="EI918" s="319"/>
      <c r="EJ918" s="319"/>
      <c r="EK918" s="319"/>
      <c r="EL918" s="319"/>
      <c r="EM918" s="319"/>
      <c r="EN918" s="319"/>
      <c r="EO918" s="319"/>
      <c r="EP918" s="319"/>
      <c r="EQ918" s="319"/>
      <c r="ER918" s="319"/>
      <c r="ES918" s="319"/>
      <c r="ET918" s="319"/>
      <c r="EU918" s="319"/>
      <c r="EV918" s="319"/>
      <c r="EW918" s="319"/>
      <c r="EX918" s="319"/>
      <c r="EY918" s="319"/>
      <c r="EZ918" s="319"/>
      <c r="FA918" s="319"/>
      <c r="FB918" s="319"/>
      <c r="FC918" s="319"/>
      <c r="FD918" s="319"/>
      <c r="FE918" s="319"/>
      <c r="FF918" s="319"/>
      <c r="FG918" s="319"/>
      <c r="FH918" s="319"/>
      <c r="FI918" s="319"/>
      <c r="FJ918" s="319"/>
      <c r="FK918" s="319"/>
      <c r="FL918" s="319"/>
      <c r="FM918" s="319"/>
      <c r="FN918" s="319"/>
      <c r="FO918" s="319"/>
      <c r="FP918" s="319"/>
      <c r="FQ918" s="319"/>
      <c r="FR918" s="319"/>
      <c r="FS918" s="319"/>
      <c r="FT918" s="319"/>
      <c r="FU918" s="319"/>
      <c r="FV918" s="319"/>
      <c r="FW918" s="319"/>
      <c r="FX918" s="319"/>
      <c r="FY918" s="319"/>
      <c r="FZ918" s="319"/>
      <c r="GA918" s="319"/>
      <c r="GB918" s="319"/>
      <c r="GC918" s="319"/>
      <c r="GD918" s="319"/>
      <c r="GE918" s="319"/>
      <c r="GF918" s="319"/>
      <c r="GG918" s="319"/>
      <c r="GH918" s="319"/>
      <c r="GI918" s="319"/>
      <c r="GJ918" s="319"/>
      <c r="GK918" s="319"/>
      <c r="GL918" s="319"/>
      <c r="GM918" s="319"/>
      <c r="GN918" s="319"/>
      <c r="GO918" s="319"/>
      <c r="GP918" s="319"/>
      <c r="GQ918" s="319"/>
      <c r="GR918" s="319"/>
      <c r="GS918" s="319"/>
      <c r="GT918" s="319"/>
      <c r="GU918" s="319"/>
      <c r="GV918" s="319"/>
      <c r="GW918" s="319"/>
      <c r="GX918" s="319"/>
      <c r="GY918" s="319"/>
      <c r="GZ918" s="319"/>
      <c r="HA918" s="319"/>
      <c r="HB918" s="319"/>
      <c r="HC918" s="319"/>
      <c r="HD918" s="319"/>
      <c r="HE918" s="319"/>
      <c r="HF918" s="319"/>
      <c r="HG918" s="319"/>
      <c r="HH918" s="319"/>
      <c r="HI918" s="319"/>
      <c r="HJ918" s="319"/>
      <c r="HK918" s="319"/>
      <c r="HL918" s="319"/>
      <c r="HM918" s="319"/>
      <c r="HN918" s="319"/>
      <c r="HO918" s="319"/>
      <c r="HP918" s="319"/>
      <c r="HQ918" s="319"/>
      <c r="HR918" s="319"/>
      <c r="HS918" s="319"/>
      <c r="HT918" s="319"/>
      <c r="HU918" s="319"/>
      <c r="HV918" s="319"/>
      <c r="HW918" s="319"/>
      <c r="HX918" s="319"/>
      <c r="HY918" s="319"/>
      <c r="HZ918" s="319"/>
      <c r="IA918" s="319"/>
      <c r="IB918" s="319"/>
      <c r="IC918" s="319"/>
      <c r="ID918" s="319"/>
      <c r="IE918" s="319"/>
      <c r="IF918" s="319"/>
      <c r="IG918" s="319"/>
      <c r="IH918" s="319"/>
      <c r="II918" s="319"/>
      <c r="IJ918" s="319"/>
      <c r="IK918" s="319"/>
      <c r="IL918" s="319"/>
      <c r="IM918" s="319"/>
      <c r="IN918" s="319"/>
      <c r="IO918" s="319"/>
      <c r="IP918" s="319"/>
      <c r="IQ918" s="319"/>
      <c r="IR918" s="319"/>
      <c r="IS918" s="319"/>
      <c r="IT918" s="319"/>
      <c r="IU918" s="319"/>
      <c r="IV918" s="319"/>
      <c r="IW918" s="319"/>
      <c r="IX918" s="319"/>
      <c r="IY918" s="319"/>
      <c r="IZ918" s="319"/>
      <c r="JA918" s="319"/>
      <c r="JB918" s="319"/>
      <c r="JC918" s="319"/>
      <c r="JD918" s="319"/>
      <c r="JE918" s="319"/>
      <c r="JF918" s="319"/>
      <c r="JG918" s="319"/>
      <c r="JH918" s="319"/>
      <c r="JI918" s="319"/>
      <c r="JJ918" s="319"/>
      <c r="JK918" s="319"/>
      <c r="JL918" s="319"/>
      <c r="JM918" s="319"/>
      <c r="JN918" s="319"/>
      <c r="JO918" s="319"/>
      <c r="JP918" s="319"/>
      <c r="JQ918" s="319"/>
      <c r="JR918" s="319"/>
      <c r="JS918" s="319"/>
      <c r="JT918" s="319"/>
      <c r="JU918" s="319"/>
      <c r="JV918" s="319"/>
      <c r="JW918" s="319"/>
      <c r="JX918" s="319"/>
      <c r="JY918" s="319"/>
      <c r="JZ918" s="319"/>
      <c r="KA918" s="319"/>
      <c r="KB918" s="319"/>
      <c r="KC918" s="319"/>
      <c r="KD918" s="319"/>
      <c r="KE918" s="319"/>
      <c r="KF918" s="319"/>
      <c r="KG918" s="319"/>
      <c r="KH918" s="319"/>
      <c r="KI918" s="319"/>
      <c r="KJ918" s="319"/>
      <c r="KK918" s="319"/>
      <c r="KL918" s="319"/>
      <c r="KM918" s="319"/>
      <c r="KN918" s="319"/>
      <c r="KO918" s="319"/>
      <c r="KP918" s="319"/>
      <c r="KQ918" s="319"/>
      <c r="KR918" s="319"/>
      <c r="KS918" s="319"/>
      <c r="KT918" s="319"/>
      <c r="KU918" s="319"/>
      <c r="KV918" s="319"/>
      <c r="KW918" s="319"/>
      <c r="KX918" s="319"/>
      <c r="KY918" s="319"/>
      <c r="KZ918" s="319"/>
      <c r="LA918" s="319"/>
      <c r="LB918" s="319"/>
      <c r="LC918" s="319"/>
      <c r="LD918" s="319"/>
      <c r="LE918" s="319"/>
      <c r="LF918" s="319"/>
      <c r="LG918" s="319"/>
      <c r="LH918" s="319"/>
      <c r="LI918" s="319"/>
      <c r="LJ918" s="319"/>
      <c r="LK918" s="319"/>
      <c r="LL918" s="319"/>
      <c r="LM918" s="319"/>
      <c r="LN918" s="319"/>
      <c r="LO918" s="319"/>
      <c r="LP918" s="319"/>
      <c r="LQ918" s="319"/>
      <c r="LR918" s="319"/>
      <c r="LS918" s="319"/>
      <c r="LT918" s="319"/>
      <c r="LU918" s="319"/>
      <c r="LV918" s="319"/>
      <c r="LW918" s="319"/>
      <c r="LX918" s="319"/>
      <c r="LY918" s="319"/>
      <c r="LZ918" s="319"/>
      <c r="MA918" s="319"/>
      <c r="MB918" s="319"/>
      <c r="MC918" s="319"/>
      <c r="MD918" s="319"/>
      <c r="ME918" s="319"/>
      <c r="MF918" s="319"/>
      <c r="MG918" s="319"/>
      <c r="MH918" s="319"/>
      <c r="MI918" s="319"/>
      <c r="MJ918" s="319"/>
      <c r="MK918" s="319"/>
      <c r="ML918" s="319"/>
      <c r="MM918" s="319"/>
      <c r="MN918" s="319"/>
      <c r="MO918" s="319"/>
      <c r="MP918" s="319"/>
      <c r="MQ918" s="319"/>
      <c r="MS918" s="241"/>
      <c r="MT918" s="362">
        <f t="shared" si="1319"/>
        <v>0</v>
      </c>
      <c r="MU918" s="363">
        <f t="shared" si="1305"/>
        <v>0</v>
      </c>
      <c r="MV918" s="363">
        <f t="shared" si="1306"/>
        <v>0</v>
      </c>
      <c r="MW918" s="363"/>
      <c r="MX918" s="363">
        <f t="shared" si="1307"/>
        <v>0</v>
      </c>
      <c r="MY918" s="363"/>
      <c r="MZ918" s="363">
        <f t="shared" si="1308"/>
        <v>0</v>
      </c>
      <c r="NA918" s="363"/>
      <c r="NB918" s="363">
        <f t="shared" si="1309"/>
        <v>0</v>
      </c>
      <c r="NC918" s="363"/>
      <c r="ND918" s="363">
        <f t="shared" si="1310"/>
        <v>0</v>
      </c>
      <c r="NE918" s="363"/>
      <c r="NF918" s="363">
        <f t="shared" si="1311"/>
        <v>0</v>
      </c>
      <c r="NG918" s="363"/>
      <c r="NH918" s="363">
        <f t="shared" si="1312"/>
        <v>0</v>
      </c>
      <c r="NI918" s="363"/>
      <c r="NJ918" s="363">
        <f t="shared" si="1313"/>
        <v>0</v>
      </c>
      <c r="NK918" s="363"/>
      <c r="NL918" s="363">
        <f t="shared" si="1320"/>
        <v>0</v>
      </c>
      <c r="NM918" s="364"/>
      <c r="NN918" s="370"/>
      <c r="NR918" s="318">
        <f t="shared" si="1314"/>
        <v>0</v>
      </c>
      <c r="NS918" s="318">
        <f t="shared" si="1315"/>
        <v>0</v>
      </c>
      <c r="NT918" s="318">
        <f t="shared" si="1316"/>
        <v>0</v>
      </c>
    </row>
    <row r="919" spans="1:384" s="318" customFormat="1" ht="10.199999999999999" customHeight="1" x14ac:dyDescent="0.3">
      <c r="A919" s="25"/>
      <c r="B919" s="389"/>
      <c r="C919" s="424"/>
      <c r="D919" s="15"/>
      <c r="E919" s="408" t="str">
        <f>$E$9</f>
        <v>CREPIERE</v>
      </c>
      <c r="F919" s="408"/>
      <c r="G919" s="131" t="str">
        <f>IF(MT945=0,"",MT945)</f>
        <v/>
      </c>
      <c r="H919" s="399"/>
      <c r="I919" s="394" t="str">
        <f>Prenoms!$B$7</f>
        <v>seb</v>
      </c>
      <c r="J919" s="395"/>
      <c r="K919" s="395"/>
      <c r="L919" s="395"/>
      <c r="M919" s="395"/>
      <c r="N919" s="81" t="str">
        <f>IF(NL919&lt;&gt;0,"",IF(Conges!AF41=0,"",Conges!AF41))</f>
        <v/>
      </c>
      <c r="O919" s="82"/>
      <c r="P919" s="83"/>
      <c r="Q919" s="83"/>
      <c r="R919" s="83"/>
      <c r="S919" s="83"/>
      <c r="T919" s="83"/>
      <c r="U919" s="83"/>
      <c r="V919" s="84"/>
      <c r="W919" s="83"/>
      <c r="X919" s="83"/>
      <c r="Y919" s="83"/>
      <c r="Z919" s="83"/>
      <c r="AA919" s="83"/>
      <c r="AB919" s="83"/>
      <c r="AC919" s="83"/>
      <c r="AD919" s="83"/>
      <c r="AE919" s="83"/>
      <c r="AF919" s="83"/>
      <c r="AG919" s="83"/>
      <c r="AH919" s="83"/>
      <c r="AI919" s="83"/>
      <c r="AJ919" s="84"/>
      <c r="AK919" s="83"/>
      <c r="AL919" s="83"/>
      <c r="AM919" s="83"/>
      <c r="AN919" s="83"/>
      <c r="AO919" s="83"/>
      <c r="AP919" s="83"/>
      <c r="AQ919" s="83"/>
      <c r="AR919" s="83"/>
      <c r="AS919" s="83"/>
      <c r="AT919" s="83"/>
      <c r="AU919" s="82"/>
      <c r="AV919" s="83"/>
      <c r="AW919" s="83"/>
      <c r="AX919" s="83"/>
      <c r="AY919" s="83"/>
      <c r="AZ919" s="83"/>
      <c r="BA919" s="83"/>
      <c r="BB919" s="84"/>
      <c r="BC919" s="85">
        <f>IF(NL919&lt;&gt;0,(IF(Conges!AF$41=0,0,3)),0)</f>
        <v>0</v>
      </c>
      <c r="BD919" s="417"/>
      <c r="BE919" s="390">
        <f>IF(OR(Conges!AF$41="A",Conges!AF$41="V"),Prenoms!L$7,NL919)</f>
        <v>0</v>
      </c>
      <c r="BF919" s="391"/>
      <c r="BG919" s="286"/>
      <c r="BH919" s="287">
        <f t="shared" si="1299"/>
        <v>0</v>
      </c>
      <c r="BI919" s="288" t="str">
        <f t="shared" si="1300"/>
        <v/>
      </c>
      <c r="BJ919" s="300">
        <v>147.19354838709677</v>
      </c>
      <c r="BK919" s="301">
        <f t="shared" si="1317"/>
        <v>-147.19354838709677</v>
      </c>
      <c r="BL919" s="302">
        <f t="shared" si="1295"/>
        <v>0</v>
      </c>
      <c r="BM919" s="302">
        <f t="shared" si="1296"/>
        <v>0</v>
      </c>
      <c r="BN919" s="302">
        <f>SUM('Heures Pointage'!$ED$32:$EE$32)</f>
        <v>0</v>
      </c>
      <c r="BO919" s="302">
        <f>SUM('Heures et Indemnites'!$ED$32:$EE$32)</f>
        <v>0</v>
      </c>
      <c r="BP919" s="303">
        <f t="shared" si="1297"/>
        <v>0</v>
      </c>
      <c r="BQ919" s="303">
        <f>'Heures Pointage'!$FB$32</f>
        <v>0</v>
      </c>
      <c r="BR919" s="304">
        <f t="shared" ref="BR919" si="1324">$BH$1059</f>
        <v>0</v>
      </c>
      <c r="BS919" s="149">
        <f>Prenoms!$C$7</f>
        <v>169</v>
      </c>
      <c r="BT919" s="180"/>
      <c r="BU919" s="324">
        <f>SUM('Heures et Indemnites'!$ED$32:$EE$32)</f>
        <v>0</v>
      </c>
      <c r="BV919" s="235">
        <f>SUM('Heures et Indemnites'!$ED$6:$EE$32)</f>
        <v>0</v>
      </c>
      <c r="BW919" s="324"/>
      <c r="BX919" s="235"/>
      <c r="BY919" s="319"/>
      <c r="BZ919" s="319"/>
      <c r="CA919" s="319"/>
      <c r="CB919" s="319"/>
      <c r="CC919" s="319"/>
      <c r="CD919" s="319"/>
      <c r="CE919" s="319"/>
      <c r="CF919" s="319"/>
      <c r="CG919" s="319"/>
      <c r="CH919" s="319"/>
      <c r="CI919" s="319"/>
      <c r="CJ919" s="319"/>
      <c r="CK919" s="319"/>
      <c r="CL919" s="319"/>
      <c r="CM919" s="319"/>
      <c r="CN919" s="319"/>
      <c r="CO919" s="319"/>
      <c r="CP919" s="319"/>
      <c r="CQ919" s="319"/>
      <c r="CR919" s="319"/>
      <c r="CS919" s="319"/>
      <c r="CT919" s="319"/>
      <c r="CU919" s="319"/>
      <c r="CV919" s="319"/>
      <c r="CW919" s="319"/>
      <c r="CX919" s="319"/>
      <c r="CY919" s="319"/>
      <c r="CZ919" s="319"/>
      <c r="DA919" s="319"/>
      <c r="DB919" s="319"/>
      <c r="DC919" s="319"/>
      <c r="DD919" s="319"/>
      <c r="DE919" s="319"/>
      <c r="DF919" s="319"/>
      <c r="DG919" s="319"/>
      <c r="DH919" s="319"/>
      <c r="DI919" s="319"/>
      <c r="DJ919" s="319"/>
      <c r="DK919" s="319"/>
      <c r="DL919" s="319"/>
      <c r="DM919" s="319"/>
      <c r="DN919" s="319"/>
      <c r="DO919" s="319"/>
      <c r="DP919" s="319"/>
      <c r="DQ919" s="319"/>
      <c r="DR919" s="319"/>
      <c r="DS919" s="319"/>
      <c r="DT919" s="319"/>
      <c r="DU919" s="319"/>
      <c r="DV919" s="319"/>
      <c r="DW919" s="319"/>
      <c r="DX919" s="319"/>
      <c r="DY919" s="319"/>
      <c r="DZ919" s="319"/>
      <c r="EA919" s="319"/>
      <c r="EB919" s="319"/>
      <c r="EC919" s="319"/>
      <c r="ED919" s="319"/>
      <c r="EE919" s="319"/>
      <c r="EF919" s="319"/>
      <c r="EG919" s="319"/>
      <c r="EH919" s="319"/>
      <c r="EI919" s="319"/>
      <c r="EJ919" s="319"/>
      <c r="EK919" s="319"/>
      <c r="EL919" s="319"/>
      <c r="EM919" s="319"/>
      <c r="EN919" s="319"/>
      <c r="EO919" s="319"/>
      <c r="EP919" s="319"/>
      <c r="EQ919" s="319"/>
      <c r="ER919" s="319"/>
      <c r="ES919" s="319"/>
      <c r="ET919" s="319"/>
      <c r="EU919" s="319"/>
      <c r="EV919" s="319"/>
      <c r="EW919" s="319"/>
      <c r="EX919" s="319"/>
      <c r="EY919" s="319"/>
      <c r="EZ919" s="319"/>
      <c r="FA919" s="319"/>
      <c r="FB919" s="319"/>
      <c r="FC919" s="319"/>
      <c r="FD919" s="319"/>
      <c r="FE919" s="319"/>
      <c r="FF919" s="319"/>
      <c r="FG919" s="319"/>
      <c r="FH919" s="319"/>
      <c r="FI919" s="319"/>
      <c r="FJ919" s="319"/>
      <c r="FK919" s="319"/>
      <c r="FL919" s="319"/>
      <c r="FM919" s="319"/>
      <c r="FN919" s="319"/>
      <c r="FO919" s="319"/>
      <c r="FP919" s="319"/>
      <c r="FQ919" s="319"/>
      <c r="FR919" s="319"/>
      <c r="FS919" s="319"/>
      <c r="FT919" s="319"/>
      <c r="FU919" s="319"/>
      <c r="FV919" s="319"/>
      <c r="FW919" s="319"/>
      <c r="FX919" s="319"/>
      <c r="FY919" s="319"/>
      <c r="FZ919" s="319"/>
      <c r="GA919" s="319"/>
      <c r="GB919" s="319"/>
      <c r="GC919" s="319"/>
      <c r="GD919" s="319"/>
      <c r="GE919" s="319"/>
      <c r="GF919" s="319"/>
      <c r="GG919" s="319"/>
      <c r="GH919" s="319"/>
      <c r="GI919" s="319"/>
      <c r="GJ919" s="319"/>
      <c r="GK919" s="319"/>
      <c r="GL919" s="319"/>
      <c r="GM919" s="319"/>
      <c r="GN919" s="319"/>
      <c r="GO919" s="319"/>
      <c r="GP919" s="319"/>
      <c r="GQ919" s="319"/>
      <c r="GR919" s="319"/>
      <c r="GS919" s="319"/>
      <c r="GT919" s="319"/>
      <c r="GU919" s="319"/>
      <c r="GV919" s="319"/>
      <c r="GW919" s="319"/>
      <c r="GX919" s="319"/>
      <c r="GY919" s="319"/>
      <c r="GZ919" s="319"/>
      <c r="HA919" s="319"/>
      <c r="HB919" s="319"/>
      <c r="HC919" s="319"/>
      <c r="HD919" s="319"/>
      <c r="HE919" s="319"/>
      <c r="HF919" s="319"/>
      <c r="HG919" s="319"/>
      <c r="HH919" s="319"/>
      <c r="HI919" s="319"/>
      <c r="HJ919" s="319"/>
      <c r="HK919" s="319"/>
      <c r="HL919" s="319"/>
      <c r="HM919" s="319"/>
      <c r="HN919" s="319"/>
      <c r="HO919" s="319"/>
      <c r="HP919" s="319"/>
      <c r="HQ919" s="319"/>
      <c r="HR919" s="319"/>
      <c r="HS919" s="319"/>
      <c r="HT919" s="319"/>
      <c r="HU919" s="319"/>
      <c r="HV919" s="319"/>
      <c r="HW919" s="319"/>
      <c r="HX919" s="319"/>
      <c r="HY919" s="319"/>
      <c r="HZ919" s="319"/>
      <c r="IA919" s="319"/>
      <c r="IB919" s="319"/>
      <c r="IC919" s="319"/>
      <c r="ID919" s="319"/>
      <c r="IE919" s="319"/>
      <c r="IF919" s="319"/>
      <c r="IG919" s="319"/>
      <c r="IH919" s="319"/>
      <c r="II919" s="319"/>
      <c r="IJ919" s="319"/>
      <c r="IK919" s="319"/>
      <c r="IL919" s="319"/>
      <c r="IM919" s="319"/>
      <c r="IN919" s="319"/>
      <c r="IO919" s="319"/>
      <c r="IP919" s="319"/>
      <c r="IQ919" s="319"/>
      <c r="IR919" s="319"/>
      <c r="IS919" s="319"/>
      <c r="IT919" s="319"/>
      <c r="IU919" s="319"/>
      <c r="IV919" s="319"/>
      <c r="IW919" s="319"/>
      <c r="IX919" s="319"/>
      <c r="IY919" s="319"/>
      <c r="IZ919" s="319"/>
      <c r="JA919" s="319"/>
      <c r="JB919" s="319"/>
      <c r="JC919" s="319"/>
      <c r="JD919" s="319"/>
      <c r="JE919" s="319"/>
      <c r="JF919" s="319"/>
      <c r="JG919" s="319"/>
      <c r="JH919" s="319"/>
      <c r="JI919" s="319"/>
      <c r="JJ919" s="319"/>
      <c r="JK919" s="319"/>
      <c r="JL919" s="319"/>
      <c r="JM919" s="319"/>
      <c r="JN919" s="319"/>
      <c r="JO919" s="319"/>
      <c r="JP919" s="319"/>
      <c r="JQ919" s="319"/>
      <c r="JR919" s="319"/>
      <c r="JS919" s="319"/>
      <c r="JT919" s="319"/>
      <c r="JU919" s="319"/>
      <c r="JV919" s="319"/>
      <c r="JW919" s="319"/>
      <c r="JX919" s="319"/>
      <c r="JY919" s="319"/>
      <c r="JZ919" s="319"/>
      <c r="KA919" s="319"/>
      <c r="KB919" s="319"/>
      <c r="KC919" s="319"/>
      <c r="KD919" s="319"/>
      <c r="KE919" s="319"/>
      <c r="KF919" s="319"/>
      <c r="KG919" s="319"/>
      <c r="KH919" s="319"/>
      <c r="KI919" s="319"/>
      <c r="KJ919" s="319"/>
      <c r="KK919" s="319"/>
      <c r="KL919" s="319"/>
      <c r="KM919" s="319"/>
      <c r="KN919" s="319"/>
      <c r="KO919" s="319"/>
      <c r="KP919" s="319"/>
      <c r="KQ919" s="319"/>
      <c r="KR919" s="319"/>
      <c r="KS919" s="319"/>
      <c r="KT919" s="319"/>
      <c r="KU919" s="319"/>
      <c r="KV919" s="319"/>
      <c r="KW919" s="319"/>
      <c r="KX919" s="319"/>
      <c r="KY919" s="319"/>
      <c r="KZ919" s="319"/>
      <c r="LA919" s="319"/>
      <c r="LB919" s="319"/>
      <c r="LC919" s="319"/>
      <c r="LD919" s="319"/>
      <c r="LE919" s="319"/>
      <c r="LF919" s="319"/>
      <c r="LG919" s="319"/>
      <c r="LH919" s="319"/>
      <c r="LI919" s="319"/>
      <c r="LJ919" s="319"/>
      <c r="LK919" s="319"/>
      <c r="LL919" s="319"/>
      <c r="LM919" s="319"/>
      <c r="LN919" s="319"/>
      <c r="LO919" s="319"/>
      <c r="LP919" s="319"/>
      <c r="LQ919" s="319"/>
      <c r="LR919" s="319"/>
      <c r="LS919" s="319"/>
      <c r="LT919" s="319"/>
      <c r="LU919" s="319"/>
      <c r="LV919" s="319"/>
      <c r="LW919" s="319"/>
      <c r="LX919" s="319"/>
      <c r="LY919" s="319"/>
      <c r="LZ919" s="319"/>
      <c r="MA919" s="319"/>
      <c r="MB919" s="319"/>
      <c r="MC919" s="319"/>
      <c r="MD919" s="319"/>
      <c r="ME919" s="319"/>
      <c r="MF919" s="319"/>
      <c r="MG919" s="319"/>
      <c r="MH919" s="319"/>
      <c r="MI919" s="319"/>
      <c r="MJ919" s="319"/>
      <c r="MK919" s="319"/>
      <c r="ML919" s="319"/>
      <c r="MM919" s="319"/>
      <c r="MN919" s="319"/>
      <c r="MO919" s="319"/>
      <c r="MP919" s="319"/>
      <c r="MQ919" s="319"/>
      <c r="MS919" s="241"/>
      <c r="MT919" s="373">
        <f t="shared" si="1319"/>
        <v>0</v>
      </c>
      <c r="MU919" s="365">
        <f t="shared" si="1305"/>
        <v>0</v>
      </c>
      <c r="MV919" s="365">
        <f t="shared" si="1306"/>
        <v>0</v>
      </c>
      <c r="MW919" s="365"/>
      <c r="MX919" s="365">
        <f t="shared" si="1307"/>
        <v>0</v>
      </c>
      <c r="MY919" s="365"/>
      <c r="MZ919" s="365">
        <f t="shared" si="1308"/>
        <v>0</v>
      </c>
      <c r="NA919" s="365"/>
      <c r="NB919" s="365">
        <f t="shared" si="1309"/>
        <v>0</v>
      </c>
      <c r="NC919" s="365"/>
      <c r="ND919" s="365">
        <f t="shared" si="1310"/>
        <v>0</v>
      </c>
      <c r="NE919" s="365"/>
      <c r="NF919" s="365">
        <f t="shared" si="1311"/>
        <v>0</v>
      </c>
      <c r="NG919" s="365"/>
      <c r="NH919" s="365">
        <f t="shared" si="1312"/>
        <v>0</v>
      </c>
      <c r="NI919" s="365"/>
      <c r="NJ919" s="365">
        <f t="shared" si="1313"/>
        <v>0</v>
      </c>
      <c r="NK919" s="365"/>
      <c r="NL919" s="365">
        <f t="shared" si="1320"/>
        <v>0</v>
      </c>
      <c r="NM919" s="366"/>
      <c r="NN919" s="370"/>
      <c r="NR919" s="318">
        <f>IF(SUM(W919:AD919)&gt;0,1,0)</f>
        <v>0</v>
      </c>
      <c r="NS919" s="318">
        <f t="shared" si="1315"/>
        <v>0</v>
      </c>
      <c r="NT919" s="318">
        <f t="shared" si="1316"/>
        <v>0</v>
      </c>
    </row>
    <row r="920" spans="1:384" s="318" customFormat="1" ht="10.199999999999999" customHeight="1" x14ac:dyDescent="0.3">
      <c r="A920" s="25"/>
      <c r="B920" s="389"/>
      <c r="C920" s="424"/>
      <c r="D920" s="15"/>
      <c r="E920" s="411" t="str">
        <f>$E$10</f>
        <v>BRASSERIE</v>
      </c>
      <c r="F920" s="411"/>
      <c r="G920" s="132" t="str">
        <f>IF(MV945=0,"",MV945)</f>
        <v/>
      </c>
      <c r="H920" s="399"/>
      <c r="I920" s="381" t="str">
        <f>Prenoms!$B$8</f>
        <v>dylan</v>
      </c>
      <c r="J920" s="382"/>
      <c r="K920" s="382"/>
      <c r="L920" s="382"/>
      <c r="M920" s="382"/>
      <c r="N920" s="68" t="str">
        <f>IF(NL920&lt;&gt;0,"",IF(Conges!AF42=0,"",Conges!AF42))</f>
        <v/>
      </c>
      <c r="O920" s="69"/>
      <c r="P920" s="70"/>
      <c r="Q920" s="70"/>
      <c r="R920" s="70"/>
      <c r="S920" s="70"/>
      <c r="T920" s="70"/>
      <c r="U920" s="70"/>
      <c r="V920" s="71"/>
      <c r="W920" s="70"/>
      <c r="X920" s="70"/>
      <c r="Y920" s="70"/>
      <c r="Z920" s="70"/>
      <c r="AA920" s="70"/>
      <c r="AB920" s="70"/>
      <c r="AC920" s="70"/>
      <c r="AD920" s="70"/>
      <c r="AE920" s="69"/>
      <c r="AF920" s="70"/>
      <c r="AG920" s="70"/>
      <c r="AH920" s="70"/>
      <c r="AI920" s="70"/>
      <c r="AJ920" s="71"/>
      <c r="AK920" s="70"/>
      <c r="AL920" s="70"/>
      <c r="AM920" s="70"/>
      <c r="AN920" s="70"/>
      <c r="AO920" s="70"/>
      <c r="AP920" s="70"/>
      <c r="AQ920" s="70"/>
      <c r="AR920" s="70"/>
      <c r="AS920" s="70"/>
      <c r="AT920" s="70"/>
      <c r="AU920" s="69"/>
      <c r="AV920" s="70"/>
      <c r="AW920" s="70"/>
      <c r="AX920" s="70"/>
      <c r="AY920" s="70"/>
      <c r="AZ920" s="70"/>
      <c r="BA920" s="70"/>
      <c r="BB920" s="71"/>
      <c r="BC920" s="72">
        <f>IF(NL920&lt;&gt;0,(IF(Conges!AF$42=0,0,3)),0)</f>
        <v>0</v>
      </c>
      <c r="BD920" s="417"/>
      <c r="BE920" s="392">
        <f>IF(OR(Conges!AF$42="A",Conges!AF$42="V"),Prenoms!L$8,NL920)</f>
        <v>0</v>
      </c>
      <c r="BF920" s="393"/>
      <c r="BG920" s="289"/>
      <c r="BH920" s="290">
        <f t="shared" si="1299"/>
        <v>0</v>
      </c>
      <c r="BI920" s="291" t="str">
        <f t="shared" si="1300"/>
        <v/>
      </c>
      <c r="BJ920" s="305">
        <v>147.19354838709677</v>
      </c>
      <c r="BK920" s="306">
        <f t="shared" si="1317"/>
        <v>-147.19354838709677</v>
      </c>
      <c r="BL920" s="307">
        <f t="shared" si="1295"/>
        <v>0</v>
      </c>
      <c r="BM920" s="307">
        <f t="shared" si="1296"/>
        <v>0</v>
      </c>
      <c r="BN920" s="307">
        <f>SUM('Heures Pointage'!$FD$32:$FE$32)</f>
        <v>0</v>
      </c>
      <c r="BO920" s="307">
        <f>SUM('Heures et Indemnites'!$FD$32:$FE$32)</f>
        <v>0</v>
      </c>
      <c r="BP920" s="308">
        <f t="shared" si="1297"/>
        <v>0</v>
      </c>
      <c r="BQ920" s="308">
        <f>'Heures Pointage'!$GB$32</f>
        <v>0</v>
      </c>
      <c r="BR920" s="309">
        <f t="shared" ref="BR920" si="1325">$BH$1060</f>
        <v>0</v>
      </c>
      <c r="BS920" s="150">
        <f>Prenoms!$C$8</f>
        <v>169</v>
      </c>
      <c r="BT920" s="153"/>
      <c r="BU920" s="323">
        <f>SUM('Heures et Indemnites'!$FD$32:$FE$32)</f>
        <v>0</v>
      </c>
      <c r="BV920" s="236">
        <f>SUM('Heures et Indemnites'!$FD$6:$FE$32)</f>
        <v>0</v>
      </c>
      <c r="BW920" s="323"/>
      <c r="BX920" s="236"/>
      <c r="BY920" s="319"/>
      <c r="BZ920" s="319"/>
      <c r="CA920" s="319"/>
      <c r="CB920" s="319"/>
      <c r="CC920" s="319"/>
      <c r="CD920" s="319"/>
      <c r="CE920" s="319"/>
      <c r="CF920" s="319"/>
      <c r="CG920" s="319"/>
      <c r="CH920" s="319"/>
      <c r="CI920" s="319"/>
      <c r="CJ920" s="319"/>
      <c r="CK920" s="319"/>
      <c r="CL920" s="319"/>
      <c r="CM920" s="319"/>
      <c r="CN920" s="319"/>
      <c r="CO920" s="319"/>
      <c r="CP920" s="319"/>
      <c r="CQ920" s="319"/>
      <c r="CR920" s="319"/>
      <c r="CS920" s="319"/>
      <c r="CT920" s="319"/>
      <c r="CU920" s="319"/>
      <c r="CV920" s="319"/>
      <c r="CW920" s="319"/>
      <c r="CX920" s="319"/>
      <c r="CY920" s="319"/>
      <c r="CZ920" s="319"/>
      <c r="DA920" s="319"/>
      <c r="DB920" s="319"/>
      <c r="DC920" s="319"/>
      <c r="DD920" s="319"/>
      <c r="DE920" s="319"/>
      <c r="DF920" s="319"/>
      <c r="DG920" s="319"/>
      <c r="DH920" s="319"/>
      <c r="DI920" s="319"/>
      <c r="DJ920" s="319"/>
      <c r="DK920" s="319"/>
      <c r="DL920" s="319"/>
      <c r="DM920" s="319"/>
      <c r="DN920" s="319"/>
      <c r="DO920" s="319"/>
      <c r="DP920" s="319"/>
      <c r="DQ920" s="319"/>
      <c r="DR920" s="319"/>
      <c r="DS920" s="319"/>
      <c r="DT920" s="319"/>
      <c r="DU920" s="319"/>
      <c r="DV920" s="319"/>
      <c r="DW920" s="319"/>
      <c r="DX920" s="319"/>
      <c r="DY920" s="319"/>
      <c r="DZ920" s="319"/>
      <c r="EA920" s="319"/>
      <c r="EB920" s="319"/>
      <c r="EC920" s="319"/>
      <c r="ED920" s="319"/>
      <c r="EE920" s="319"/>
      <c r="EF920" s="319"/>
      <c r="EG920" s="319"/>
      <c r="EH920" s="319"/>
      <c r="EI920" s="319"/>
      <c r="EJ920" s="319"/>
      <c r="EK920" s="319"/>
      <c r="EL920" s="319"/>
      <c r="EM920" s="319"/>
      <c r="EN920" s="319"/>
      <c r="EO920" s="319"/>
      <c r="EP920" s="319"/>
      <c r="EQ920" s="319"/>
      <c r="ER920" s="319"/>
      <c r="ES920" s="319"/>
      <c r="ET920" s="319"/>
      <c r="EU920" s="319"/>
      <c r="EV920" s="319"/>
      <c r="EW920" s="319"/>
      <c r="EX920" s="319"/>
      <c r="EY920" s="319"/>
      <c r="EZ920" s="319"/>
      <c r="FA920" s="319"/>
      <c r="FB920" s="319"/>
      <c r="FC920" s="319"/>
      <c r="FD920" s="319"/>
      <c r="FE920" s="319"/>
      <c r="FF920" s="319"/>
      <c r="FG920" s="319"/>
      <c r="FH920" s="319"/>
      <c r="FI920" s="319"/>
      <c r="FJ920" s="319"/>
      <c r="FK920" s="319"/>
      <c r="FL920" s="319"/>
      <c r="FM920" s="319"/>
      <c r="FN920" s="319"/>
      <c r="FO920" s="319"/>
      <c r="FP920" s="319"/>
      <c r="FQ920" s="319"/>
      <c r="FR920" s="319"/>
      <c r="FS920" s="319"/>
      <c r="FT920" s="319"/>
      <c r="FU920" s="319"/>
      <c r="FV920" s="319"/>
      <c r="FW920" s="319"/>
      <c r="FX920" s="319"/>
      <c r="FY920" s="319"/>
      <c r="FZ920" s="319"/>
      <c r="GA920" s="319"/>
      <c r="GB920" s="319"/>
      <c r="GC920" s="319"/>
      <c r="GD920" s="319"/>
      <c r="GE920" s="319"/>
      <c r="GF920" s="319"/>
      <c r="GG920" s="319"/>
      <c r="GH920" s="319"/>
      <c r="GI920" s="319"/>
      <c r="GJ920" s="319"/>
      <c r="GK920" s="319"/>
      <c r="GL920" s="319"/>
      <c r="GM920" s="319"/>
      <c r="GN920" s="319"/>
      <c r="GO920" s="319"/>
      <c r="GP920" s="319"/>
      <c r="GQ920" s="319"/>
      <c r="GR920" s="319"/>
      <c r="GS920" s="319"/>
      <c r="GT920" s="319"/>
      <c r="GU920" s="319"/>
      <c r="GV920" s="319"/>
      <c r="GW920" s="319"/>
      <c r="GX920" s="319"/>
      <c r="GY920" s="319"/>
      <c r="GZ920" s="319"/>
      <c r="HA920" s="319"/>
      <c r="HB920" s="319"/>
      <c r="HC920" s="319"/>
      <c r="HD920" s="319"/>
      <c r="HE920" s="319"/>
      <c r="HF920" s="319"/>
      <c r="HG920" s="319"/>
      <c r="HH920" s="319"/>
      <c r="HI920" s="319"/>
      <c r="HJ920" s="319"/>
      <c r="HK920" s="319"/>
      <c r="HL920" s="319"/>
      <c r="HM920" s="319"/>
      <c r="HN920" s="319"/>
      <c r="HO920" s="319"/>
      <c r="HP920" s="319"/>
      <c r="HQ920" s="319"/>
      <c r="HR920" s="319"/>
      <c r="HS920" s="319"/>
      <c r="HT920" s="319"/>
      <c r="HU920" s="319"/>
      <c r="HV920" s="319"/>
      <c r="HW920" s="319"/>
      <c r="HX920" s="319"/>
      <c r="HY920" s="319"/>
      <c r="HZ920" s="319"/>
      <c r="IA920" s="319"/>
      <c r="IB920" s="319"/>
      <c r="IC920" s="319"/>
      <c r="ID920" s="319"/>
      <c r="IE920" s="319"/>
      <c r="IF920" s="319"/>
      <c r="IG920" s="319"/>
      <c r="IH920" s="319"/>
      <c r="II920" s="319"/>
      <c r="IJ920" s="319"/>
      <c r="IK920" s="319"/>
      <c r="IL920" s="319"/>
      <c r="IM920" s="319"/>
      <c r="IN920" s="319"/>
      <c r="IO920" s="319"/>
      <c r="IP920" s="319"/>
      <c r="IQ920" s="319"/>
      <c r="IR920" s="319"/>
      <c r="IS920" s="319"/>
      <c r="IT920" s="319"/>
      <c r="IU920" s="319"/>
      <c r="IV920" s="319"/>
      <c r="IW920" s="319"/>
      <c r="IX920" s="319"/>
      <c r="IY920" s="319"/>
      <c r="IZ920" s="319"/>
      <c r="JA920" s="319"/>
      <c r="JB920" s="319"/>
      <c r="JC920" s="319"/>
      <c r="JD920" s="319"/>
      <c r="JE920" s="319"/>
      <c r="JF920" s="319"/>
      <c r="JG920" s="319"/>
      <c r="JH920" s="319"/>
      <c r="JI920" s="319"/>
      <c r="JJ920" s="319"/>
      <c r="JK920" s="319"/>
      <c r="JL920" s="319"/>
      <c r="JM920" s="319"/>
      <c r="JN920" s="319"/>
      <c r="JO920" s="319"/>
      <c r="JP920" s="319"/>
      <c r="JQ920" s="319"/>
      <c r="JR920" s="319"/>
      <c r="JS920" s="319"/>
      <c r="JT920" s="319"/>
      <c r="JU920" s="319"/>
      <c r="JV920" s="319"/>
      <c r="JW920" s="319"/>
      <c r="JX920" s="319"/>
      <c r="JY920" s="319"/>
      <c r="JZ920" s="319"/>
      <c r="KA920" s="319"/>
      <c r="KB920" s="319"/>
      <c r="KC920" s="319"/>
      <c r="KD920" s="319"/>
      <c r="KE920" s="319"/>
      <c r="KF920" s="319"/>
      <c r="KG920" s="319"/>
      <c r="KH920" s="319"/>
      <c r="KI920" s="319"/>
      <c r="KJ920" s="319"/>
      <c r="KK920" s="319"/>
      <c r="KL920" s="319"/>
      <c r="KM920" s="319"/>
      <c r="KN920" s="319"/>
      <c r="KO920" s="319"/>
      <c r="KP920" s="319"/>
      <c r="KQ920" s="319"/>
      <c r="KR920" s="319"/>
      <c r="KS920" s="319"/>
      <c r="KT920" s="319"/>
      <c r="KU920" s="319"/>
      <c r="KV920" s="319"/>
      <c r="KW920" s="319"/>
      <c r="KX920" s="319"/>
      <c r="KY920" s="319"/>
      <c r="KZ920" s="319"/>
      <c r="LA920" s="319"/>
      <c r="LB920" s="319"/>
      <c r="LC920" s="319"/>
      <c r="LD920" s="319"/>
      <c r="LE920" s="319"/>
      <c r="LF920" s="319"/>
      <c r="LG920" s="319"/>
      <c r="LH920" s="319"/>
      <c r="LI920" s="319"/>
      <c r="LJ920" s="319"/>
      <c r="LK920" s="319"/>
      <c r="LL920" s="319"/>
      <c r="LM920" s="319"/>
      <c r="LN920" s="319"/>
      <c r="LO920" s="319"/>
      <c r="LP920" s="319"/>
      <c r="LQ920" s="319"/>
      <c r="LR920" s="319"/>
      <c r="LS920" s="319"/>
      <c r="LT920" s="319"/>
      <c r="LU920" s="319"/>
      <c r="LV920" s="319"/>
      <c r="LW920" s="319"/>
      <c r="LX920" s="319"/>
      <c r="LY920" s="319"/>
      <c r="LZ920" s="319"/>
      <c r="MA920" s="319"/>
      <c r="MB920" s="319"/>
      <c r="MC920" s="319"/>
      <c r="MD920" s="319"/>
      <c r="ME920" s="319"/>
      <c r="MF920" s="319"/>
      <c r="MG920" s="319"/>
      <c r="MH920" s="319"/>
      <c r="MI920" s="319"/>
      <c r="MJ920" s="319"/>
      <c r="MK920" s="319"/>
      <c r="ML920" s="319"/>
      <c r="MM920" s="319"/>
      <c r="MN920" s="319"/>
      <c r="MO920" s="319"/>
      <c r="MP920" s="319"/>
      <c r="MQ920" s="319"/>
      <c r="MS920" s="241"/>
      <c r="MT920" s="362">
        <f t="shared" si="1319"/>
        <v>0</v>
      </c>
      <c r="MU920" s="363">
        <f t="shared" si="1305"/>
        <v>0</v>
      </c>
      <c r="MV920" s="363">
        <f t="shared" si="1306"/>
        <v>0</v>
      </c>
      <c r="MW920" s="363"/>
      <c r="MX920" s="363">
        <f t="shared" si="1307"/>
        <v>0</v>
      </c>
      <c r="MY920" s="363"/>
      <c r="MZ920" s="363">
        <f t="shared" si="1308"/>
        <v>0</v>
      </c>
      <c r="NA920" s="363"/>
      <c r="NB920" s="363">
        <f t="shared" si="1309"/>
        <v>0</v>
      </c>
      <c r="NC920" s="363"/>
      <c r="ND920" s="363">
        <f t="shared" si="1310"/>
        <v>0</v>
      </c>
      <c r="NE920" s="363"/>
      <c r="NF920" s="363">
        <f t="shared" si="1311"/>
        <v>0</v>
      </c>
      <c r="NG920" s="363"/>
      <c r="NH920" s="363">
        <f t="shared" si="1312"/>
        <v>0</v>
      </c>
      <c r="NI920" s="363"/>
      <c r="NJ920" s="363">
        <f t="shared" si="1313"/>
        <v>0</v>
      </c>
      <c r="NK920" s="363"/>
      <c r="NL920" s="363">
        <f t="shared" si="1320"/>
        <v>0</v>
      </c>
      <c r="NM920" s="364"/>
      <c r="NN920" s="370"/>
      <c r="NR920" s="318">
        <f t="shared" si="1314"/>
        <v>0</v>
      </c>
      <c r="NS920" s="318">
        <f t="shared" si="1315"/>
        <v>0</v>
      </c>
      <c r="NT920" s="318">
        <f t="shared" si="1316"/>
        <v>0</v>
      </c>
    </row>
    <row r="921" spans="1:384" s="318" customFormat="1" ht="10.199999999999999" customHeight="1" x14ac:dyDescent="0.3">
      <c r="A921" s="25"/>
      <c r="B921" s="389"/>
      <c r="C921" s="424"/>
      <c r="D921" s="15"/>
      <c r="E921" s="412" t="str">
        <f>$E$11</f>
        <v>MEP</v>
      </c>
      <c r="F921" s="412"/>
      <c r="G921" s="133" t="str">
        <f>IF(MX945=0,"",MX945)</f>
        <v/>
      </c>
      <c r="H921" s="399"/>
      <c r="I921" s="394" t="str">
        <f>Prenoms!$B$9</f>
        <v>mamad</v>
      </c>
      <c r="J921" s="395"/>
      <c r="K921" s="395"/>
      <c r="L921" s="395"/>
      <c r="M921" s="395"/>
      <c r="N921" s="81" t="str">
        <f>IF(NL921&lt;&gt;0,"",IF(Conges!AF43=0,"",Conges!AF43))</f>
        <v/>
      </c>
      <c r="O921" s="82"/>
      <c r="P921" s="83"/>
      <c r="Q921" s="83"/>
      <c r="R921" s="83"/>
      <c r="S921" s="83"/>
      <c r="T921" s="83"/>
      <c r="U921" s="83"/>
      <c r="V921" s="84"/>
      <c r="W921" s="83"/>
      <c r="X921" s="83"/>
      <c r="Y921" s="83"/>
      <c r="Z921" s="83"/>
      <c r="AA921" s="83"/>
      <c r="AB921" s="83"/>
      <c r="AC921" s="83"/>
      <c r="AD921" s="83"/>
      <c r="AE921" s="82"/>
      <c r="AF921" s="83"/>
      <c r="AG921" s="83"/>
      <c r="AH921" s="83"/>
      <c r="AI921" s="83"/>
      <c r="AJ921" s="84"/>
      <c r="AK921" s="83"/>
      <c r="AL921" s="83"/>
      <c r="AM921" s="83"/>
      <c r="AN921" s="83"/>
      <c r="AO921" s="83"/>
      <c r="AP921" s="83"/>
      <c r="AQ921" s="83"/>
      <c r="AR921" s="83"/>
      <c r="AS921" s="83"/>
      <c r="AT921" s="83"/>
      <c r="AU921" s="82"/>
      <c r="AV921" s="83"/>
      <c r="AW921" s="83"/>
      <c r="AX921" s="83"/>
      <c r="AY921" s="83"/>
      <c r="AZ921" s="83"/>
      <c r="BA921" s="83"/>
      <c r="BB921" s="84"/>
      <c r="BC921" s="85">
        <f>IF(NL921&lt;&gt;0,(IF(Conges!AF$43=0,0,3)),0)</f>
        <v>0</v>
      </c>
      <c r="BD921" s="417"/>
      <c r="BE921" s="390">
        <f>IF(OR(Conges!AF$43="A",Conges!AF$43="V"),Prenoms!L$9,NL921)</f>
        <v>0</v>
      </c>
      <c r="BF921" s="391"/>
      <c r="BG921" s="286"/>
      <c r="BH921" s="287">
        <f t="shared" si="1299"/>
        <v>0</v>
      </c>
      <c r="BI921" s="288" t="str">
        <f t="shared" si="1300"/>
        <v/>
      </c>
      <c r="BJ921" s="300">
        <v>147.19354838709677</v>
      </c>
      <c r="BK921" s="301">
        <f t="shared" si="1317"/>
        <v>-147.19354838709677</v>
      </c>
      <c r="BL921" s="302">
        <f t="shared" si="1295"/>
        <v>0</v>
      </c>
      <c r="BM921" s="302">
        <f t="shared" si="1296"/>
        <v>0</v>
      </c>
      <c r="BN921" s="302">
        <f>SUM('Heures Pointage'!$GD$32:$GE$32)</f>
        <v>0</v>
      </c>
      <c r="BO921" s="302">
        <f>SUM('Heures et Indemnites'!$GD$32:$GE$32)</f>
        <v>0</v>
      </c>
      <c r="BP921" s="303">
        <f t="shared" si="1297"/>
        <v>0</v>
      </c>
      <c r="BQ921" s="303">
        <f>'Heures Pointage'!$HB$32</f>
        <v>0</v>
      </c>
      <c r="BR921" s="304">
        <f t="shared" ref="BR921" si="1326">$BH$1061</f>
        <v>0</v>
      </c>
      <c r="BS921" s="149">
        <f>Prenoms!$C$9</f>
        <v>169</v>
      </c>
      <c r="BT921" s="180"/>
      <c r="BU921" s="324">
        <f>SUM('Heures et Indemnites'!$GD$32:$GE$32)</f>
        <v>0</v>
      </c>
      <c r="BV921" s="235">
        <f>SUM('Heures et Indemnites'!$GD$6:$GE$32)</f>
        <v>0</v>
      </c>
      <c r="BW921" s="324"/>
      <c r="BX921" s="235"/>
      <c r="BY921" s="319"/>
      <c r="BZ921" s="319"/>
      <c r="CA921" s="319"/>
      <c r="CB921" s="319"/>
      <c r="CC921" s="319"/>
      <c r="CD921" s="319"/>
      <c r="CE921" s="319"/>
      <c r="CF921" s="319"/>
      <c r="CG921" s="319"/>
      <c r="CH921" s="319"/>
      <c r="CI921" s="319"/>
      <c r="CJ921" s="319"/>
      <c r="CK921" s="319"/>
      <c r="CL921" s="319"/>
      <c r="CM921" s="319"/>
      <c r="CN921" s="319"/>
      <c r="CO921" s="319"/>
      <c r="CP921" s="319"/>
      <c r="CQ921" s="319"/>
      <c r="CR921" s="319"/>
      <c r="CS921" s="319"/>
      <c r="CT921" s="319"/>
      <c r="CU921" s="319"/>
      <c r="CV921" s="319"/>
      <c r="CW921" s="319"/>
      <c r="CX921" s="319"/>
      <c r="CY921" s="319"/>
      <c r="CZ921" s="319"/>
      <c r="DA921" s="319"/>
      <c r="DB921" s="319"/>
      <c r="DC921" s="319"/>
      <c r="DD921" s="319"/>
      <c r="DE921" s="319"/>
      <c r="DF921" s="319"/>
      <c r="DG921" s="319"/>
      <c r="DH921" s="319"/>
      <c r="DI921" s="319"/>
      <c r="DJ921" s="319"/>
      <c r="DK921" s="319"/>
      <c r="DL921" s="319"/>
      <c r="DM921" s="319"/>
      <c r="DN921" s="319"/>
      <c r="DO921" s="319"/>
      <c r="DP921" s="319"/>
      <c r="DQ921" s="319"/>
      <c r="DR921" s="319"/>
      <c r="DS921" s="319"/>
      <c r="DT921" s="319"/>
      <c r="DU921" s="319"/>
      <c r="DV921" s="319"/>
      <c r="DW921" s="319"/>
      <c r="DX921" s="319"/>
      <c r="DY921" s="319"/>
      <c r="DZ921" s="319"/>
      <c r="EA921" s="319"/>
      <c r="EB921" s="319"/>
      <c r="EC921" s="319"/>
      <c r="ED921" s="319"/>
      <c r="EE921" s="319"/>
      <c r="EF921" s="319"/>
      <c r="EG921" s="319"/>
      <c r="EH921" s="319"/>
      <c r="EI921" s="319"/>
      <c r="EJ921" s="319"/>
      <c r="EK921" s="319"/>
      <c r="EL921" s="319"/>
      <c r="EM921" s="319"/>
      <c r="EN921" s="319"/>
      <c r="EO921" s="319"/>
      <c r="EP921" s="319"/>
      <c r="EQ921" s="319"/>
      <c r="ER921" s="319"/>
      <c r="ES921" s="319"/>
      <c r="ET921" s="319"/>
      <c r="EU921" s="319"/>
      <c r="EV921" s="319"/>
      <c r="EW921" s="319"/>
      <c r="EX921" s="319"/>
      <c r="EY921" s="319"/>
      <c r="EZ921" s="319"/>
      <c r="FA921" s="319"/>
      <c r="FB921" s="319"/>
      <c r="FC921" s="319"/>
      <c r="FD921" s="319"/>
      <c r="FE921" s="319"/>
      <c r="FF921" s="319"/>
      <c r="FG921" s="319"/>
      <c r="FH921" s="319"/>
      <c r="FI921" s="319"/>
      <c r="FJ921" s="319"/>
      <c r="FK921" s="319"/>
      <c r="FL921" s="319"/>
      <c r="FM921" s="319"/>
      <c r="FN921" s="319"/>
      <c r="FO921" s="319"/>
      <c r="FP921" s="319"/>
      <c r="FQ921" s="319"/>
      <c r="FR921" s="319"/>
      <c r="FS921" s="319"/>
      <c r="FT921" s="319"/>
      <c r="FU921" s="319"/>
      <c r="FV921" s="319"/>
      <c r="FW921" s="319"/>
      <c r="FX921" s="319"/>
      <c r="FY921" s="319"/>
      <c r="FZ921" s="319"/>
      <c r="GA921" s="319"/>
      <c r="GB921" s="319"/>
      <c r="GC921" s="319"/>
      <c r="GD921" s="319"/>
      <c r="GE921" s="319"/>
      <c r="GF921" s="319"/>
      <c r="GG921" s="319"/>
      <c r="GH921" s="319"/>
      <c r="GI921" s="319"/>
      <c r="GJ921" s="319"/>
      <c r="GK921" s="319"/>
      <c r="GL921" s="319"/>
      <c r="GM921" s="319"/>
      <c r="GN921" s="319"/>
      <c r="GO921" s="319"/>
      <c r="GP921" s="319"/>
      <c r="GQ921" s="319"/>
      <c r="GR921" s="319"/>
      <c r="GS921" s="319"/>
      <c r="GT921" s="319"/>
      <c r="GU921" s="319"/>
      <c r="GV921" s="319"/>
      <c r="GW921" s="319"/>
      <c r="GX921" s="319"/>
      <c r="GY921" s="319"/>
      <c r="GZ921" s="319"/>
      <c r="HA921" s="319"/>
      <c r="HB921" s="319"/>
      <c r="HC921" s="319"/>
      <c r="HD921" s="319"/>
      <c r="HE921" s="319"/>
      <c r="HF921" s="319"/>
      <c r="HG921" s="319"/>
      <c r="HH921" s="319"/>
      <c r="HI921" s="319"/>
      <c r="HJ921" s="319"/>
      <c r="HK921" s="319"/>
      <c r="HL921" s="319"/>
      <c r="HM921" s="319"/>
      <c r="HN921" s="319"/>
      <c r="HO921" s="319"/>
      <c r="HP921" s="319"/>
      <c r="HQ921" s="319"/>
      <c r="HR921" s="319"/>
      <c r="HS921" s="319"/>
      <c r="HT921" s="319"/>
      <c r="HU921" s="319"/>
      <c r="HV921" s="319"/>
      <c r="HW921" s="319"/>
      <c r="HX921" s="319"/>
      <c r="HY921" s="319"/>
      <c r="HZ921" s="319"/>
      <c r="IA921" s="319"/>
      <c r="IB921" s="319"/>
      <c r="IC921" s="319"/>
      <c r="ID921" s="319"/>
      <c r="IE921" s="319"/>
      <c r="IF921" s="319"/>
      <c r="IG921" s="319"/>
      <c r="IH921" s="319"/>
      <c r="II921" s="319"/>
      <c r="IJ921" s="319"/>
      <c r="IK921" s="319"/>
      <c r="IL921" s="319"/>
      <c r="IM921" s="319"/>
      <c r="IN921" s="319"/>
      <c r="IO921" s="319"/>
      <c r="IP921" s="319"/>
      <c r="IQ921" s="319"/>
      <c r="IR921" s="319"/>
      <c r="IS921" s="319"/>
      <c r="IT921" s="319"/>
      <c r="IU921" s="319"/>
      <c r="IV921" s="319"/>
      <c r="IW921" s="319"/>
      <c r="IX921" s="319"/>
      <c r="IY921" s="319"/>
      <c r="IZ921" s="319"/>
      <c r="JA921" s="319"/>
      <c r="JB921" s="319"/>
      <c r="JC921" s="319"/>
      <c r="JD921" s="319"/>
      <c r="JE921" s="319"/>
      <c r="JF921" s="319"/>
      <c r="JG921" s="319"/>
      <c r="JH921" s="319"/>
      <c r="JI921" s="319"/>
      <c r="JJ921" s="319"/>
      <c r="JK921" s="319"/>
      <c r="JL921" s="319"/>
      <c r="JM921" s="319"/>
      <c r="JN921" s="319"/>
      <c r="JO921" s="319"/>
      <c r="JP921" s="319"/>
      <c r="JQ921" s="319"/>
      <c r="JR921" s="319"/>
      <c r="JS921" s="319"/>
      <c r="JT921" s="319"/>
      <c r="JU921" s="319"/>
      <c r="JV921" s="319"/>
      <c r="JW921" s="319"/>
      <c r="JX921" s="319"/>
      <c r="JY921" s="319"/>
      <c r="JZ921" s="319"/>
      <c r="KA921" s="319"/>
      <c r="KB921" s="319"/>
      <c r="KC921" s="319"/>
      <c r="KD921" s="319"/>
      <c r="KE921" s="319"/>
      <c r="KF921" s="319"/>
      <c r="KG921" s="319"/>
      <c r="KH921" s="319"/>
      <c r="KI921" s="319"/>
      <c r="KJ921" s="319"/>
      <c r="KK921" s="319"/>
      <c r="KL921" s="319"/>
      <c r="KM921" s="319"/>
      <c r="KN921" s="319"/>
      <c r="KO921" s="319"/>
      <c r="KP921" s="319"/>
      <c r="KQ921" s="319"/>
      <c r="KR921" s="319"/>
      <c r="KS921" s="319"/>
      <c r="KT921" s="319"/>
      <c r="KU921" s="319"/>
      <c r="KV921" s="319"/>
      <c r="KW921" s="319"/>
      <c r="KX921" s="319"/>
      <c r="KY921" s="319"/>
      <c r="KZ921" s="319"/>
      <c r="LA921" s="319"/>
      <c r="LB921" s="319"/>
      <c r="LC921" s="319"/>
      <c r="LD921" s="319"/>
      <c r="LE921" s="319"/>
      <c r="LF921" s="319"/>
      <c r="LG921" s="319"/>
      <c r="LH921" s="319"/>
      <c r="LI921" s="319"/>
      <c r="LJ921" s="319"/>
      <c r="LK921" s="319"/>
      <c r="LL921" s="319"/>
      <c r="LM921" s="319"/>
      <c r="LN921" s="319"/>
      <c r="LO921" s="319"/>
      <c r="LP921" s="319"/>
      <c r="LQ921" s="319"/>
      <c r="LR921" s="319"/>
      <c r="LS921" s="319"/>
      <c r="LT921" s="319"/>
      <c r="LU921" s="319"/>
      <c r="LV921" s="319"/>
      <c r="LW921" s="319"/>
      <c r="LX921" s="319"/>
      <c r="LY921" s="319"/>
      <c r="LZ921" s="319"/>
      <c r="MA921" s="319"/>
      <c r="MB921" s="319"/>
      <c r="MC921" s="319"/>
      <c r="MD921" s="319"/>
      <c r="ME921" s="319"/>
      <c r="MF921" s="319"/>
      <c r="MG921" s="319"/>
      <c r="MH921" s="319"/>
      <c r="MI921" s="319"/>
      <c r="MJ921" s="319"/>
      <c r="MK921" s="319"/>
      <c r="ML921" s="319"/>
      <c r="MM921" s="319"/>
      <c r="MN921" s="319"/>
      <c r="MO921" s="319"/>
      <c r="MP921" s="319"/>
      <c r="MQ921" s="319"/>
      <c r="MS921" s="241"/>
      <c r="MT921" s="373">
        <f t="shared" si="1319"/>
        <v>0</v>
      </c>
      <c r="MU921" s="365">
        <f t="shared" si="1305"/>
        <v>0</v>
      </c>
      <c r="MV921" s="365">
        <f t="shared" si="1306"/>
        <v>0</v>
      </c>
      <c r="MW921" s="365"/>
      <c r="MX921" s="365">
        <f t="shared" si="1307"/>
        <v>0</v>
      </c>
      <c r="MY921" s="365"/>
      <c r="MZ921" s="365">
        <f t="shared" si="1308"/>
        <v>0</v>
      </c>
      <c r="NA921" s="365"/>
      <c r="NB921" s="365">
        <f t="shared" si="1309"/>
        <v>0</v>
      </c>
      <c r="NC921" s="365"/>
      <c r="ND921" s="365">
        <f t="shared" si="1310"/>
        <v>0</v>
      </c>
      <c r="NE921" s="365"/>
      <c r="NF921" s="365">
        <f t="shared" si="1311"/>
        <v>0</v>
      </c>
      <c r="NG921" s="365"/>
      <c r="NH921" s="365">
        <f t="shared" si="1312"/>
        <v>0</v>
      </c>
      <c r="NI921" s="365"/>
      <c r="NJ921" s="365">
        <f t="shared" si="1313"/>
        <v>0</v>
      </c>
      <c r="NK921" s="365"/>
      <c r="NL921" s="365">
        <f t="shared" si="1320"/>
        <v>0</v>
      </c>
      <c r="NM921" s="366"/>
      <c r="NN921" s="370"/>
      <c r="NR921" s="318">
        <f t="shared" si="1314"/>
        <v>0</v>
      </c>
      <c r="NS921" s="318">
        <f t="shared" si="1315"/>
        <v>0</v>
      </c>
      <c r="NT921" s="318">
        <f t="shared" si="1316"/>
        <v>0</v>
      </c>
    </row>
    <row r="922" spans="1:384" s="318" customFormat="1" ht="10.199999999999999" customHeight="1" x14ac:dyDescent="0.3">
      <c r="A922" s="25"/>
      <c r="B922" s="389"/>
      <c r="C922" s="424"/>
      <c r="D922" s="15"/>
      <c r="E922" s="407" t="str">
        <f>$E$12</f>
        <v>Renfort</v>
      </c>
      <c r="F922" s="407"/>
      <c r="G922" s="134" t="str">
        <f>IF(MZ945=0,"",MZ945)</f>
        <v/>
      </c>
      <c r="H922" s="399"/>
      <c r="I922" s="381" t="str">
        <f>Prenoms!$B$10</f>
        <v>erwan</v>
      </c>
      <c r="J922" s="382"/>
      <c r="K922" s="382"/>
      <c r="L922" s="382"/>
      <c r="M922" s="382"/>
      <c r="N922" s="68" t="str">
        <f>IF(NL922&lt;&gt;0,"",IF(Conges!AF44=0,"",Conges!AF44))</f>
        <v/>
      </c>
      <c r="O922" s="69"/>
      <c r="P922" s="70"/>
      <c r="Q922" s="70"/>
      <c r="R922" s="70"/>
      <c r="S922" s="70"/>
      <c r="T922" s="70"/>
      <c r="U922" s="70"/>
      <c r="V922" s="71"/>
      <c r="W922" s="70"/>
      <c r="X922" s="70"/>
      <c r="Y922" s="70"/>
      <c r="Z922" s="70"/>
      <c r="AA922" s="70"/>
      <c r="AB922" s="70"/>
      <c r="AC922" s="70"/>
      <c r="AD922" s="70"/>
      <c r="AE922" s="69"/>
      <c r="AF922" s="70"/>
      <c r="AG922" s="70"/>
      <c r="AH922" s="70"/>
      <c r="AI922" s="70"/>
      <c r="AJ922" s="71"/>
      <c r="AK922" s="70"/>
      <c r="AL922" s="70"/>
      <c r="AM922" s="70"/>
      <c r="AN922" s="70"/>
      <c r="AO922" s="70"/>
      <c r="AP922" s="70"/>
      <c r="AQ922" s="70"/>
      <c r="AR922" s="70"/>
      <c r="AS922" s="70"/>
      <c r="AT922" s="70"/>
      <c r="AU922" s="69"/>
      <c r="AV922" s="70"/>
      <c r="AW922" s="70"/>
      <c r="AX922" s="70"/>
      <c r="AY922" s="70"/>
      <c r="AZ922" s="70"/>
      <c r="BA922" s="70"/>
      <c r="BB922" s="71"/>
      <c r="BC922" s="72">
        <f>IF(NL922&lt;&gt;0,(IF(Conges!AF$44=0,0,3)),0)</f>
        <v>0</v>
      </c>
      <c r="BD922" s="417"/>
      <c r="BE922" s="392">
        <f>IF(OR(Conges!AF$44="A",Conges!AF$44="V"),Prenoms!L$10,NL922)</f>
        <v>0</v>
      </c>
      <c r="BF922" s="393"/>
      <c r="BG922" s="289"/>
      <c r="BH922" s="290">
        <f t="shared" si="1299"/>
        <v>0</v>
      </c>
      <c r="BI922" s="291" t="str">
        <f t="shared" si="1300"/>
        <v/>
      </c>
      <c r="BJ922" s="305">
        <v>147.19354838709677</v>
      </c>
      <c r="BK922" s="306">
        <f t="shared" si="1317"/>
        <v>-147.19354838709677</v>
      </c>
      <c r="BL922" s="307">
        <f t="shared" si="1295"/>
        <v>0</v>
      </c>
      <c r="BM922" s="307">
        <f t="shared" si="1296"/>
        <v>0</v>
      </c>
      <c r="BN922" s="307">
        <f>SUM('Heures Pointage'!$HD$32:$HE$32)</f>
        <v>0</v>
      </c>
      <c r="BO922" s="307">
        <f>SUM('Heures et Indemnites'!$HD$32:$HE$32)</f>
        <v>0</v>
      </c>
      <c r="BP922" s="308">
        <f t="shared" si="1297"/>
        <v>0</v>
      </c>
      <c r="BQ922" s="308">
        <f>'Heures Pointage'!$IB$32</f>
        <v>0</v>
      </c>
      <c r="BR922" s="309">
        <f t="shared" ref="BR922" si="1327">$BH$1062</f>
        <v>0</v>
      </c>
      <c r="BS922" s="150">
        <f>Prenoms!$C$10</f>
        <v>169</v>
      </c>
      <c r="BT922" s="153"/>
      <c r="BU922" s="323">
        <f>SUM('Heures et Indemnites'!$HD$32:$HE$32)</f>
        <v>0</v>
      </c>
      <c r="BV922" s="236">
        <f>SUM('Heures et Indemnites'!$HD$6:$HE$32)</f>
        <v>0</v>
      </c>
      <c r="BW922" s="323"/>
      <c r="BX922" s="236"/>
      <c r="BY922" s="319"/>
      <c r="BZ922" s="319"/>
      <c r="CA922" s="319"/>
      <c r="CB922" s="319"/>
      <c r="CC922" s="319"/>
      <c r="CD922" s="319"/>
      <c r="CE922" s="319"/>
      <c r="CF922" s="319"/>
      <c r="CG922" s="319"/>
      <c r="CH922" s="319"/>
      <c r="CI922" s="319"/>
      <c r="CJ922" s="319"/>
      <c r="CK922" s="319"/>
      <c r="CL922" s="319"/>
      <c r="CM922" s="319"/>
      <c r="CN922" s="319"/>
      <c r="CO922" s="319"/>
      <c r="CP922" s="319"/>
      <c r="CQ922" s="319"/>
      <c r="CR922" s="319"/>
      <c r="CS922" s="319"/>
      <c r="CT922" s="319"/>
      <c r="CU922" s="319"/>
      <c r="CV922" s="319"/>
      <c r="CW922" s="319"/>
      <c r="CX922" s="319"/>
      <c r="CY922" s="319"/>
      <c r="CZ922" s="319"/>
      <c r="DA922" s="319"/>
      <c r="DB922" s="319"/>
      <c r="DC922" s="319"/>
      <c r="DD922" s="319"/>
      <c r="DE922" s="319"/>
      <c r="DF922" s="319"/>
      <c r="DG922" s="319"/>
      <c r="DH922" s="319"/>
      <c r="DI922" s="319"/>
      <c r="DJ922" s="319"/>
      <c r="DK922" s="319"/>
      <c r="DL922" s="319"/>
      <c r="DM922" s="319"/>
      <c r="DN922" s="319"/>
      <c r="DO922" s="319"/>
      <c r="DP922" s="319"/>
      <c r="DQ922" s="319"/>
      <c r="DR922" s="319"/>
      <c r="DS922" s="319"/>
      <c r="DT922" s="319"/>
      <c r="DU922" s="319"/>
      <c r="DV922" s="319"/>
      <c r="DW922" s="319"/>
      <c r="DX922" s="319"/>
      <c r="DY922" s="319"/>
      <c r="DZ922" s="319"/>
      <c r="EA922" s="319"/>
      <c r="EB922" s="319"/>
      <c r="EC922" s="319"/>
      <c r="ED922" s="319"/>
      <c r="EE922" s="319"/>
      <c r="EF922" s="319"/>
      <c r="EG922" s="319"/>
      <c r="EH922" s="319"/>
      <c r="EI922" s="319"/>
      <c r="EJ922" s="319"/>
      <c r="EK922" s="319"/>
      <c r="EL922" s="319"/>
      <c r="EM922" s="319"/>
      <c r="EN922" s="319"/>
      <c r="EO922" s="319"/>
      <c r="EP922" s="319"/>
      <c r="EQ922" s="319"/>
      <c r="ER922" s="319"/>
      <c r="ES922" s="319"/>
      <c r="ET922" s="319"/>
      <c r="EU922" s="319"/>
      <c r="EV922" s="319"/>
      <c r="EW922" s="319"/>
      <c r="EX922" s="319"/>
      <c r="EY922" s="319"/>
      <c r="EZ922" s="319"/>
      <c r="FA922" s="319"/>
      <c r="FB922" s="319"/>
      <c r="FC922" s="319"/>
      <c r="FD922" s="319"/>
      <c r="FE922" s="319"/>
      <c r="FF922" s="319"/>
      <c r="FG922" s="319"/>
      <c r="FH922" s="319"/>
      <c r="FI922" s="319"/>
      <c r="FJ922" s="319"/>
      <c r="FK922" s="319"/>
      <c r="FL922" s="319"/>
      <c r="FM922" s="319"/>
      <c r="FN922" s="319"/>
      <c r="FO922" s="319"/>
      <c r="FP922" s="319"/>
      <c r="FQ922" s="319"/>
      <c r="FR922" s="319"/>
      <c r="FS922" s="319"/>
      <c r="FT922" s="319"/>
      <c r="FU922" s="319"/>
      <c r="FV922" s="319"/>
      <c r="FW922" s="319"/>
      <c r="FX922" s="319"/>
      <c r="FY922" s="319"/>
      <c r="FZ922" s="319"/>
      <c r="GA922" s="319"/>
      <c r="GB922" s="319"/>
      <c r="GC922" s="319"/>
      <c r="GD922" s="319"/>
      <c r="GE922" s="319"/>
      <c r="GF922" s="319"/>
      <c r="GG922" s="319"/>
      <c r="GH922" s="319"/>
      <c r="GI922" s="319"/>
      <c r="GJ922" s="319"/>
      <c r="GK922" s="319"/>
      <c r="GL922" s="319"/>
      <c r="GM922" s="319"/>
      <c r="GN922" s="319"/>
      <c r="GO922" s="319"/>
      <c r="GP922" s="319"/>
      <c r="GQ922" s="319"/>
      <c r="GR922" s="319"/>
      <c r="GS922" s="319"/>
      <c r="GT922" s="319"/>
      <c r="GU922" s="319"/>
      <c r="GV922" s="319"/>
      <c r="GW922" s="319"/>
      <c r="GX922" s="319"/>
      <c r="GY922" s="319"/>
      <c r="GZ922" s="319"/>
      <c r="HA922" s="319"/>
      <c r="HB922" s="319"/>
      <c r="HC922" s="319"/>
      <c r="HD922" s="319"/>
      <c r="HE922" s="319"/>
      <c r="HF922" s="319"/>
      <c r="HG922" s="319"/>
      <c r="HH922" s="319"/>
      <c r="HI922" s="319"/>
      <c r="HJ922" s="319"/>
      <c r="HK922" s="319"/>
      <c r="HL922" s="319"/>
      <c r="HM922" s="319"/>
      <c r="HN922" s="319"/>
      <c r="HO922" s="319"/>
      <c r="HP922" s="319"/>
      <c r="HQ922" s="319"/>
      <c r="HR922" s="319"/>
      <c r="HS922" s="319"/>
      <c r="HT922" s="319"/>
      <c r="HU922" s="319"/>
      <c r="HV922" s="319"/>
      <c r="HW922" s="319"/>
      <c r="HX922" s="319"/>
      <c r="HY922" s="319"/>
      <c r="HZ922" s="319"/>
      <c r="IA922" s="319"/>
      <c r="IB922" s="319"/>
      <c r="IC922" s="319"/>
      <c r="ID922" s="319"/>
      <c r="IE922" s="319"/>
      <c r="IF922" s="319"/>
      <c r="IG922" s="319"/>
      <c r="IH922" s="319"/>
      <c r="II922" s="319"/>
      <c r="IJ922" s="319"/>
      <c r="IK922" s="319"/>
      <c r="IL922" s="319"/>
      <c r="IM922" s="319"/>
      <c r="IN922" s="319"/>
      <c r="IO922" s="319"/>
      <c r="IP922" s="319"/>
      <c r="IQ922" s="319"/>
      <c r="IR922" s="319"/>
      <c r="IS922" s="319"/>
      <c r="IT922" s="319"/>
      <c r="IU922" s="319"/>
      <c r="IV922" s="319"/>
      <c r="IW922" s="319"/>
      <c r="IX922" s="319"/>
      <c r="IY922" s="319"/>
      <c r="IZ922" s="319"/>
      <c r="JA922" s="319"/>
      <c r="JB922" s="319"/>
      <c r="JC922" s="319"/>
      <c r="JD922" s="319"/>
      <c r="JE922" s="319"/>
      <c r="JF922" s="319"/>
      <c r="JG922" s="319"/>
      <c r="JH922" s="319"/>
      <c r="JI922" s="319"/>
      <c r="JJ922" s="319"/>
      <c r="JK922" s="319"/>
      <c r="JL922" s="319"/>
      <c r="JM922" s="319"/>
      <c r="JN922" s="319"/>
      <c r="JO922" s="319"/>
      <c r="JP922" s="319"/>
      <c r="JQ922" s="319"/>
      <c r="JR922" s="319"/>
      <c r="JS922" s="319"/>
      <c r="JT922" s="319"/>
      <c r="JU922" s="319"/>
      <c r="JV922" s="319"/>
      <c r="JW922" s="319"/>
      <c r="JX922" s="319"/>
      <c r="JY922" s="319"/>
      <c r="JZ922" s="319"/>
      <c r="KA922" s="319"/>
      <c r="KB922" s="319"/>
      <c r="KC922" s="319"/>
      <c r="KD922" s="319"/>
      <c r="KE922" s="319"/>
      <c r="KF922" s="319"/>
      <c r="KG922" s="319"/>
      <c r="KH922" s="319"/>
      <c r="KI922" s="319"/>
      <c r="KJ922" s="319"/>
      <c r="KK922" s="319"/>
      <c r="KL922" s="319"/>
      <c r="KM922" s="319"/>
      <c r="KN922" s="319"/>
      <c r="KO922" s="319"/>
      <c r="KP922" s="319"/>
      <c r="KQ922" s="319"/>
      <c r="KR922" s="319"/>
      <c r="KS922" s="319"/>
      <c r="KT922" s="319"/>
      <c r="KU922" s="319"/>
      <c r="KV922" s="319"/>
      <c r="KW922" s="319"/>
      <c r="KX922" s="319"/>
      <c r="KY922" s="319"/>
      <c r="KZ922" s="319"/>
      <c r="LA922" s="319"/>
      <c r="LB922" s="319"/>
      <c r="LC922" s="319"/>
      <c r="LD922" s="319"/>
      <c r="LE922" s="319"/>
      <c r="LF922" s="319"/>
      <c r="LG922" s="319"/>
      <c r="LH922" s="319"/>
      <c r="LI922" s="319"/>
      <c r="LJ922" s="319"/>
      <c r="LK922" s="319"/>
      <c r="LL922" s="319"/>
      <c r="LM922" s="319"/>
      <c r="LN922" s="319"/>
      <c r="LO922" s="319"/>
      <c r="LP922" s="319"/>
      <c r="LQ922" s="319"/>
      <c r="LR922" s="319"/>
      <c r="LS922" s="319"/>
      <c r="LT922" s="319"/>
      <c r="LU922" s="319"/>
      <c r="LV922" s="319"/>
      <c r="LW922" s="319"/>
      <c r="LX922" s="319"/>
      <c r="LY922" s="319"/>
      <c r="LZ922" s="319"/>
      <c r="MA922" s="319"/>
      <c r="MB922" s="319"/>
      <c r="MC922" s="319"/>
      <c r="MD922" s="319"/>
      <c r="ME922" s="319"/>
      <c r="MF922" s="319"/>
      <c r="MG922" s="319"/>
      <c r="MH922" s="319"/>
      <c r="MI922" s="319"/>
      <c r="MJ922" s="319"/>
      <c r="MK922" s="319"/>
      <c r="ML922" s="319"/>
      <c r="MM922" s="319"/>
      <c r="MN922" s="319"/>
      <c r="MO922" s="319"/>
      <c r="MP922" s="319"/>
      <c r="MQ922" s="319"/>
      <c r="MS922" s="241"/>
      <c r="MT922" s="362">
        <f t="shared" si="1319"/>
        <v>0</v>
      </c>
      <c r="MU922" s="363">
        <f t="shared" si="1305"/>
        <v>0</v>
      </c>
      <c r="MV922" s="363">
        <f t="shared" si="1306"/>
        <v>0</v>
      </c>
      <c r="MW922" s="363"/>
      <c r="MX922" s="363">
        <f t="shared" si="1307"/>
        <v>0</v>
      </c>
      <c r="MY922" s="363"/>
      <c r="MZ922" s="363">
        <f t="shared" si="1308"/>
        <v>0</v>
      </c>
      <c r="NA922" s="363"/>
      <c r="NB922" s="363">
        <f t="shared" si="1309"/>
        <v>0</v>
      </c>
      <c r="NC922" s="363"/>
      <c r="ND922" s="363">
        <f t="shared" si="1310"/>
        <v>0</v>
      </c>
      <c r="NE922" s="363"/>
      <c r="NF922" s="363">
        <f t="shared" si="1311"/>
        <v>0</v>
      </c>
      <c r="NG922" s="363"/>
      <c r="NH922" s="363">
        <f t="shared" si="1312"/>
        <v>0</v>
      </c>
      <c r="NI922" s="363"/>
      <c r="NJ922" s="363">
        <f t="shared" si="1313"/>
        <v>0</v>
      </c>
      <c r="NK922" s="363"/>
      <c r="NL922" s="363">
        <f t="shared" si="1320"/>
        <v>0</v>
      </c>
      <c r="NM922" s="364"/>
      <c r="NN922" s="370"/>
      <c r="NR922" s="318">
        <f t="shared" si="1314"/>
        <v>0</v>
      </c>
      <c r="NS922" s="318">
        <f t="shared" si="1315"/>
        <v>0</v>
      </c>
      <c r="NT922" s="318">
        <f t="shared" si="1316"/>
        <v>0</v>
      </c>
    </row>
    <row r="923" spans="1:384" s="318" customFormat="1" ht="10.199999999999999" customHeight="1" x14ac:dyDescent="0.3">
      <c r="A923" s="25"/>
      <c r="B923" s="389"/>
      <c r="C923" s="424"/>
      <c r="D923" s="15"/>
      <c r="E923" s="414" t="str">
        <f>$E$13</f>
        <v>CHEF</v>
      </c>
      <c r="F923" s="414"/>
      <c r="G923" s="135" t="str">
        <f>IF(NB945=0,"",NB945)</f>
        <v/>
      </c>
      <c r="H923" s="399"/>
      <c r="I923" s="394" t="str">
        <f>Prenoms!$B$11</f>
        <v>adrien</v>
      </c>
      <c r="J923" s="395"/>
      <c r="K923" s="395"/>
      <c r="L923" s="395"/>
      <c r="M923" s="395"/>
      <c r="N923" s="81" t="str">
        <f>IF(NL923&lt;&gt;0,"",IF(Conges!AF45=0,"",Conges!AF45))</f>
        <v/>
      </c>
      <c r="O923" s="82"/>
      <c r="P923" s="83"/>
      <c r="Q923" s="83"/>
      <c r="R923" s="83"/>
      <c r="S923" s="83"/>
      <c r="T923" s="83"/>
      <c r="U923" s="83"/>
      <c r="V923" s="84"/>
      <c r="W923" s="83"/>
      <c r="X923" s="83"/>
      <c r="Y923" s="83"/>
      <c r="Z923" s="83"/>
      <c r="AA923" s="83"/>
      <c r="AB923" s="83"/>
      <c r="AC923" s="83"/>
      <c r="AD923" s="83"/>
      <c r="AE923" s="82"/>
      <c r="AF923" s="83"/>
      <c r="AG923" s="83"/>
      <c r="AH923" s="83"/>
      <c r="AI923" s="83"/>
      <c r="AJ923" s="84"/>
      <c r="AK923" s="83"/>
      <c r="AL923" s="83"/>
      <c r="AM923" s="83"/>
      <c r="AN923" s="83"/>
      <c r="AO923" s="83"/>
      <c r="AP923" s="83"/>
      <c r="AQ923" s="83"/>
      <c r="AR923" s="83"/>
      <c r="AS923" s="83"/>
      <c r="AT923" s="83"/>
      <c r="AU923" s="82"/>
      <c r="AV923" s="83"/>
      <c r="AW923" s="83"/>
      <c r="AX923" s="83"/>
      <c r="AY923" s="83"/>
      <c r="AZ923" s="83"/>
      <c r="BA923" s="83"/>
      <c r="BB923" s="84"/>
      <c r="BC923" s="85">
        <f>IF(NL923&lt;&gt;0,(IF(Conges!AF$45=0,0,3)),0)</f>
        <v>0</v>
      </c>
      <c r="BD923" s="417"/>
      <c r="BE923" s="390">
        <f>IF(OR(Conges!AF$45="A",Conges!AF$45="V"),Prenoms!L$11,NL923)</f>
        <v>0</v>
      </c>
      <c r="BF923" s="391"/>
      <c r="BG923" s="286"/>
      <c r="BH923" s="287">
        <f t="shared" si="1299"/>
        <v>0</v>
      </c>
      <c r="BI923" s="288" t="str">
        <f t="shared" si="1300"/>
        <v/>
      </c>
      <c r="BJ923" s="300">
        <v>147.19354838709677</v>
      </c>
      <c r="BK923" s="301">
        <f t="shared" si="1317"/>
        <v>-147.19354838709677</v>
      </c>
      <c r="BL923" s="302">
        <f t="shared" si="1295"/>
        <v>0</v>
      </c>
      <c r="BM923" s="302">
        <f t="shared" si="1296"/>
        <v>0</v>
      </c>
      <c r="BN923" s="302">
        <f>SUM('Heures Pointage'!$ID$32:$IE$32)</f>
        <v>0</v>
      </c>
      <c r="BO923" s="302">
        <f>SUM('Heures et Indemnites'!$ID$32:$IE$32)</f>
        <v>0</v>
      </c>
      <c r="BP923" s="303">
        <f t="shared" si="1297"/>
        <v>0</v>
      </c>
      <c r="BQ923" s="303">
        <f>'Heures Pointage'!$JB$32</f>
        <v>0</v>
      </c>
      <c r="BR923" s="304">
        <f t="shared" ref="BR923" si="1328">$BH$1063</f>
        <v>0</v>
      </c>
      <c r="BS923" s="149">
        <f>Prenoms!$C$11</f>
        <v>169</v>
      </c>
      <c r="BT923" s="180"/>
      <c r="BU923" s="324">
        <f>SUM('Heures et Indemnites'!$ID$32:$IE$32)</f>
        <v>0</v>
      </c>
      <c r="BV923" s="235">
        <f>SUM('Heures et Indemnites'!$ID$6:$IE$32)</f>
        <v>0</v>
      </c>
      <c r="BW923" s="324"/>
      <c r="BX923" s="235"/>
      <c r="BY923" s="319"/>
      <c r="BZ923" s="319"/>
      <c r="CA923" s="319"/>
      <c r="CB923" s="319"/>
      <c r="CC923" s="319"/>
      <c r="CD923" s="319"/>
      <c r="CE923" s="319"/>
      <c r="CF923" s="319"/>
      <c r="CG923" s="319"/>
      <c r="CH923" s="319"/>
      <c r="CI923" s="319"/>
      <c r="CJ923" s="319"/>
      <c r="CK923" s="319"/>
      <c r="CL923" s="319"/>
      <c r="CM923" s="319"/>
      <c r="CN923" s="319"/>
      <c r="CO923" s="319"/>
      <c r="CP923" s="319"/>
      <c r="CQ923" s="319"/>
      <c r="CR923" s="319"/>
      <c r="CS923" s="319"/>
      <c r="CT923" s="319"/>
      <c r="CU923" s="319"/>
      <c r="CV923" s="319"/>
      <c r="CW923" s="319"/>
      <c r="CX923" s="319"/>
      <c r="CY923" s="319"/>
      <c r="CZ923" s="319"/>
      <c r="DA923" s="319"/>
      <c r="DB923" s="319"/>
      <c r="DC923" s="319"/>
      <c r="DD923" s="319"/>
      <c r="DE923" s="319"/>
      <c r="DF923" s="319"/>
      <c r="DG923" s="319"/>
      <c r="DH923" s="319"/>
      <c r="DI923" s="319"/>
      <c r="DJ923" s="319"/>
      <c r="DK923" s="319"/>
      <c r="DL923" s="319"/>
      <c r="DM923" s="319"/>
      <c r="DN923" s="319"/>
      <c r="DO923" s="319"/>
      <c r="DP923" s="319"/>
      <c r="DQ923" s="319"/>
      <c r="DR923" s="319"/>
      <c r="DS923" s="319"/>
      <c r="DT923" s="319"/>
      <c r="DU923" s="319"/>
      <c r="DV923" s="319"/>
      <c r="DW923" s="319"/>
      <c r="DX923" s="319"/>
      <c r="DY923" s="319"/>
      <c r="DZ923" s="319"/>
      <c r="EA923" s="319"/>
      <c r="EB923" s="319"/>
      <c r="EC923" s="319"/>
      <c r="ED923" s="319"/>
      <c r="EE923" s="319"/>
      <c r="EF923" s="319"/>
      <c r="EG923" s="319"/>
      <c r="EH923" s="319"/>
      <c r="EI923" s="319"/>
      <c r="EJ923" s="319"/>
      <c r="EK923" s="319"/>
      <c r="EL923" s="319"/>
      <c r="EM923" s="319"/>
      <c r="EN923" s="319"/>
      <c r="EO923" s="319"/>
      <c r="EP923" s="319"/>
      <c r="EQ923" s="319"/>
      <c r="ER923" s="319"/>
      <c r="ES923" s="319"/>
      <c r="ET923" s="319"/>
      <c r="EU923" s="319"/>
      <c r="EV923" s="319"/>
      <c r="EW923" s="319"/>
      <c r="EX923" s="319"/>
      <c r="EY923" s="319"/>
      <c r="EZ923" s="319"/>
      <c r="FA923" s="319"/>
      <c r="FB923" s="319"/>
      <c r="FC923" s="319"/>
      <c r="FD923" s="319"/>
      <c r="FE923" s="319"/>
      <c r="FF923" s="319"/>
      <c r="FG923" s="319"/>
      <c r="FH923" s="319"/>
      <c r="FI923" s="319"/>
      <c r="FJ923" s="319"/>
      <c r="FK923" s="319"/>
      <c r="FL923" s="319"/>
      <c r="FM923" s="319"/>
      <c r="FN923" s="319"/>
      <c r="FO923" s="319"/>
      <c r="FP923" s="319"/>
      <c r="FQ923" s="319"/>
      <c r="FR923" s="319"/>
      <c r="FS923" s="319"/>
      <c r="FT923" s="319"/>
      <c r="FU923" s="319"/>
      <c r="FV923" s="319"/>
      <c r="FW923" s="319"/>
      <c r="FX923" s="319"/>
      <c r="FY923" s="319"/>
      <c r="FZ923" s="319"/>
      <c r="GA923" s="319"/>
      <c r="GB923" s="319"/>
      <c r="GC923" s="319"/>
      <c r="GD923" s="319"/>
      <c r="GE923" s="319"/>
      <c r="GF923" s="319"/>
      <c r="GG923" s="319"/>
      <c r="GH923" s="319"/>
      <c r="GI923" s="319"/>
      <c r="GJ923" s="319"/>
      <c r="GK923" s="319"/>
      <c r="GL923" s="319"/>
      <c r="GM923" s="319"/>
      <c r="GN923" s="319"/>
      <c r="GO923" s="319"/>
      <c r="GP923" s="319"/>
      <c r="GQ923" s="319"/>
      <c r="GR923" s="319"/>
      <c r="GS923" s="319"/>
      <c r="GT923" s="319"/>
      <c r="GU923" s="319"/>
      <c r="GV923" s="319"/>
      <c r="GW923" s="319"/>
      <c r="GX923" s="319"/>
      <c r="GY923" s="319"/>
      <c r="GZ923" s="319"/>
      <c r="HA923" s="319"/>
      <c r="HB923" s="319"/>
      <c r="HC923" s="319"/>
      <c r="HD923" s="319"/>
      <c r="HE923" s="319"/>
      <c r="HF923" s="319"/>
      <c r="HG923" s="319"/>
      <c r="HH923" s="319"/>
      <c r="HI923" s="319"/>
      <c r="HJ923" s="319"/>
      <c r="HK923" s="319"/>
      <c r="HL923" s="319"/>
      <c r="HM923" s="319"/>
      <c r="HN923" s="319"/>
      <c r="HO923" s="319"/>
      <c r="HP923" s="319"/>
      <c r="HQ923" s="319"/>
      <c r="HR923" s="319"/>
      <c r="HS923" s="319"/>
      <c r="HT923" s="319"/>
      <c r="HU923" s="319"/>
      <c r="HV923" s="319"/>
      <c r="HW923" s="319"/>
      <c r="HX923" s="319"/>
      <c r="HY923" s="319"/>
      <c r="HZ923" s="319"/>
      <c r="IA923" s="319"/>
      <c r="IB923" s="319"/>
      <c r="IC923" s="319"/>
      <c r="ID923" s="319"/>
      <c r="IE923" s="319"/>
      <c r="IF923" s="319"/>
      <c r="IG923" s="319"/>
      <c r="IH923" s="319"/>
      <c r="II923" s="319"/>
      <c r="IJ923" s="319"/>
      <c r="IK923" s="319"/>
      <c r="IL923" s="319"/>
      <c r="IM923" s="319"/>
      <c r="IN923" s="319"/>
      <c r="IO923" s="319"/>
      <c r="IP923" s="319"/>
      <c r="IQ923" s="319"/>
      <c r="IR923" s="319"/>
      <c r="IS923" s="319"/>
      <c r="IT923" s="319"/>
      <c r="IU923" s="319"/>
      <c r="IV923" s="319"/>
      <c r="IW923" s="319"/>
      <c r="IX923" s="319"/>
      <c r="IY923" s="319"/>
      <c r="IZ923" s="319"/>
      <c r="JA923" s="319"/>
      <c r="JB923" s="319"/>
      <c r="JC923" s="319"/>
      <c r="JD923" s="319"/>
      <c r="JE923" s="319"/>
      <c r="JF923" s="319"/>
      <c r="JG923" s="319"/>
      <c r="JH923" s="319"/>
      <c r="JI923" s="319"/>
      <c r="JJ923" s="319"/>
      <c r="JK923" s="319"/>
      <c r="JL923" s="319"/>
      <c r="JM923" s="319"/>
      <c r="JN923" s="319"/>
      <c r="JO923" s="319"/>
      <c r="JP923" s="319"/>
      <c r="JQ923" s="319"/>
      <c r="JR923" s="319"/>
      <c r="JS923" s="319"/>
      <c r="JT923" s="319"/>
      <c r="JU923" s="319"/>
      <c r="JV923" s="319"/>
      <c r="JW923" s="319"/>
      <c r="JX923" s="319"/>
      <c r="JY923" s="319"/>
      <c r="JZ923" s="319"/>
      <c r="KA923" s="319"/>
      <c r="KB923" s="319"/>
      <c r="KC923" s="319"/>
      <c r="KD923" s="319"/>
      <c r="KE923" s="319"/>
      <c r="KF923" s="319"/>
      <c r="KG923" s="319"/>
      <c r="KH923" s="319"/>
      <c r="KI923" s="319"/>
      <c r="KJ923" s="319"/>
      <c r="KK923" s="319"/>
      <c r="KL923" s="319"/>
      <c r="KM923" s="319"/>
      <c r="KN923" s="319"/>
      <c r="KO923" s="319"/>
      <c r="KP923" s="319"/>
      <c r="KQ923" s="319"/>
      <c r="KR923" s="319"/>
      <c r="KS923" s="319"/>
      <c r="KT923" s="319"/>
      <c r="KU923" s="319"/>
      <c r="KV923" s="319"/>
      <c r="KW923" s="319"/>
      <c r="KX923" s="319"/>
      <c r="KY923" s="319"/>
      <c r="KZ923" s="319"/>
      <c r="LA923" s="319"/>
      <c r="LB923" s="319"/>
      <c r="LC923" s="319"/>
      <c r="LD923" s="319"/>
      <c r="LE923" s="319"/>
      <c r="LF923" s="319"/>
      <c r="LG923" s="319"/>
      <c r="LH923" s="319"/>
      <c r="LI923" s="319"/>
      <c r="LJ923" s="319"/>
      <c r="LK923" s="319"/>
      <c r="LL923" s="319"/>
      <c r="LM923" s="319"/>
      <c r="LN923" s="319"/>
      <c r="LO923" s="319"/>
      <c r="LP923" s="319"/>
      <c r="LQ923" s="319"/>
      <c r="LR923" s="319"/>
      <c r="LS923" s="319"/>
      <c r="LT923" s="319"/>
      <c r="LU923" s="319"/>
      <c r="LV923" s="319"/>
      <c r="LW923" s="319"/>
      <c r="LX923" s="319"/>
      <c r="LY923" s="319"/>
      <c r="LZ923" s="319"/>
      <c r="MA923" s="319"/>
      <c r="MB923" s="319"/>
      <c r="MC923" s="319"/>
      <c r="MD923" s="319"/>
      <c r="ME923" s="319"/>
      <c r="MF923" s="319"/>
      <c r="MG923" s="319"/>
      <c r="MH923" s="319"/>
      <c r="MI923" s="319"/>
      <c r="MJ923" s="319"/>
      <c r="MK923" s="319"/>
      <c r="ML923" s="319"/>
      <c r="MM923" s="319"/>
      <c r="MN923" s="319"/>
      <c r="MO923" s="319"/>
      <c r="MP923" s="319"/>
      <c r="MQ923" s="319"/>
      <c r="MS923" s="241"/>
      <c r="MT923" s="373">
        <f t="shared" si="1319"/>
        <v>0</v>
      </c>
      <c r="MU923" s="365">
        <f t="shared" si="1305"/>
        <v>0</v>
      </c>
      <c r="MV923" s="365">
        <f t="shared" si="1306"/>
        <v>0</v>
      </c>
      <c r="MW923" s="365"/>
      <c r="MX923" s="365">
        <f t="shared" si="1307"/>
        <v>0</v>
      </c>
      <c r="MY923" s="365"/>
      <c r="MZ923" s="365">
        <f t="shared" si="1308"/>
        <v>0</v>
      </c>
      <c r="NA923" s="365"/>
      <c r="NB923" s="365">
        <f t="shared" si="1309"/>
        <v>0</v>
      </c>
      <c r="NC923" s="365"/>
      <c r="ND923" s="365">
        <f t="shared" si="1310"/>
        <v>0</v>
      </c>
      <c r="NE923" s="365"/>
      <c r="NF923" s="365">
        <f t="shared" si="1311"/>
        <v>0</v>
      </c>
      <c r="NG923" s="365"/>
      <c r="NH923" s="365">
        <f t="shared" si="1312"/>
        <v>0</v>
      </c>
      <c r="NI923" s="365"/>
      <c r="NJ923" s="365">
        <f t="shared" si="1313"/>
        <v>0</v>
      </c>
      <c r="NK923" s="365"/>
      <c r="NL923" s="365">
        <f t="shared" si="1320"/>
        <v>0</v>
      </c>
      <c r="NM923" s="366"/>
      <c r="NN923" s="370"/>
      <c r="NR923" s="318">
        <f t="shared" si="1314"/>
        <v>0</v>
      </c>
      <c r="NS923" s="318">
        <f t="shared" si="1315"/>
        <v>0</v>
      </c>
      <c r="NT923" s="318">
        <f t="shared" si="1316"/>
        <v>0</v>
      </c>
    </row>
    <row r="924" spans="1:384" s="318" customFormat="1" ht="10.199999999999999" customHeight="1" x14ac:dyDescent="0.3">
      <c r="A924" s="25"/>
      <c r="B924" s="389"/>
      <c r="C924" s="424"/>
      <c r="D924" s="15"/>
      <c r="E924" s="413" t="str">
        <f>$E$14</f>
        <v>MENAGE</v>
      </c>
      <c r="F924" s="413"/>
      <c r="G924" s="136" t="str">
        <f>IF(ND945=0,"",ND945)</f>
        <v/>
      </c>
      <c r="H924" s="399"/>
      <c r="I924" s="381" t="str">
        <f>Prenoms!$B$12</f>
        <v>soren</v>
      </c>
      <c r="J924" s="382"/>
      <c r="K924" s="382"/>
      <c r="L924" s="382"/>
      <c r="M924" s="382"/>
      <c r="N924" s="68" t="str">
        <f>IF(NL924&lt;&gt;0,"",IF(Conges!AF46=0,"",Conges!AF46))</f>
        <v/>
      </c>
      <c r="O924" s="69"/>
      <c r="P924" s="70"/>
      <c r="Q924" s="70"/>
      <c r="R924" s="70"/>
      <c r="S924" s="70"/>
      <c r="T924" s="70"/>
      <c r="U924" s="70"/>
      <c r="V924" s="71"/>
      <c r="W924" s="70"/>
      <c r="X924" s="70"/>
      <c r="Y924" s="70"/>
      <c r="Z924" s="70"/>
      <c r="AA924" s="70"/>
      <c r="AB924" s="70"/>
      <c r="AC924" s="70"/>
      <c r="AD924" s="70"/>
      <c r="AE924" s="69"/>
      <c r="AF924" s="70"/>
      <c r="AG924" s="70"/>
      <c r="AH924" s="70"/>
      <c r="AI924" s="70"/>
      <c r="AJ924" s="71"/>
      <c r="AK924" s="70"/>
      <c r="AL924" s="70"/>
      <c r="AM924" s="70"/>
      <c r="AN924" s="70"/>
      <c r="AO924" s="70"/>
      <c r="AP924" s="70"/>
      <c r="AQ924" s="70"/>
      <c r="AR924" s="70"/>
      <c r="AS924" s="70"/>
      <c r="AT924" s="70"/>
      <c r="AU924" s="69"/>
      <c r="AV924" s="70"/>
      <c r="AW924" s="70"/>
      <c r="AX924" s="70"/>
      <c r="AY924" s="70"/>
      <c r="AZ924" s="70"/>
      <c r="BA924" s="70"/>
      <c r="BB924" s="71"/>
      <c r="BC924" s="72">
        <f>IF(NL924&lt;&gt;0,(IF(Conges!AF$46=0,0,3)),0)</f>
        <v>0</v>
      </c>
      <c r="BD924" s="417"/>
      <c r="BE924" s="392">
        <f>IF(OR(Conges!AF$46="A",Conges!AF$46="V"),Prenoms!L$12,NL924)</f>
        <v>0</v>
      </c>
      <c r="BF924" s="393"/>
      <c r="BG924" s="289"/>
      <c r="BH924" s="290">
        <f t="shared" si="1299"/>
        <v>0</v>
      </c>
      <c r="BI924" s="291" t="str">
        <f t="shared" si="1300"/>
        <v/>
      </c>
      <c r="BJ924" s="305">
        <v>147.19354838709677</v>
      </c>
      <c r="BK924" s="306">
        <f t="shared" si="1317"/>
        <v>-147.19354838709677</v>
      </c>
      <c r="BL924" s="307">
        <f t="shared" si="1295"/>
        <v>0</v>
      </c>
      <c r="BM924" s="307">
        <f t="shared" si="1296"/>
        <v>0</v>
      </c>
      <c r="BN924" s="307">
        <f>SUM('Heures Pointage'!$JD$32:$JE$32)</f>
        <v>0</v>
      </c>
      <c r="BO924" s="307">
        <f>SUM('Heures et Indemnites'!$JD$32:$JE$32)</f>
        <v>0</v>
      </c>
      <c r="BP924" s="308">
        <f t="shared" si="1297"/>
        <v>0</v>
      </c>
      <c r="BQ924" s="308">
        <f>'Heures Pointage'!$KB$32</f>
        <v>0</v>
      </c>
      <c r="BR924" s="309">
        <f t="shared" ref="BR924" si="1329">$BH$1064</f>
        <v>0</v>
      </c>
      <c r="BS924" s="150">
        <f>Prenoms!$C$12</f>
        <v>169</v>
      </c>
      <c r="BT924" s="153"/>
      <c r="BU924" s="323">
        <f>SUM('Heures et Indemnites'!$JD$32:$JE$32)</f>
        <v>0</v>
      </c>
      <c r="BV924" s="236">
        <f>SUM('Heures et Indemnites'!$JD$6:$JE$32)</f>
        <v>0</v>
      </c>
      <c r="BW924" s="323"/>
      <c r="BX924" s="236"/>
      <c r="BY924" s="319"/>
      <c r="BZ924" s="319"/>
      <c r="CA924" s="319"/>
      <c r="CB924" s="319"/>
      <c r="CC924" s="319"/>
      <c r="CD924" s="319"/>
      <c r="CE924" s="319"/>
      <c r="CF924" s="319"/>
      <c r="CG924" s="319"/>
      <c r="CH924" s="319"/>
      <c r="CI924" s="319"/>
      <c r="CJ924" s="319"/>
      <c r="CK924" s="319"/>
      <c r="CL924" s="319"/>
      <c r="CM924" s="319"/>
      <c r="CN924" s="319"/>
      <c r="CO924" s="319"/>
      <c r="CP924" s="319"/>
      <c r="CQ924" s="319"/>
      <c r="CR924" s="319"/>
      <c r="CS924" s="319"/>
      <c r="CT924" s="319"/>
      <c r="CU924" s="319"/>
      <c r="CV924" s="319"/>
      <c r="CW924" s="319"/>
      <c r="CX924" s="319"/>
      <c r="CY924" s="319"/>
      <c r="CZ924" s="319"/>
      <c r="DA924" s="319"/>
      <c r="DB924" s="319"/>
      <c r="DC924" s="319"/>
      <c r="DD924" s="319"/>
      <c r="DE924" s="319"/>
      <c r="DF924" s="319"/>
      <c r="DG924" s="319"/>
      <c r="DH924" s="319"/>
      <c r="DI924" s="319"/>
      <c r="DJ924" s="319"/>
      <c r="DK924" s="319"/>
      <c r="DL924" s="319"/>
      <c r="DM924" s="319"/>
      <c r="DN924" s="319"/>
      <c r="DO924" s="319"/>
      <c r="DP924" s="319"/>
      <c r="DQ924" s="319"/>
      <c r="DR924" s="319"/>
      <c r="DS924" s="319"/>
      <c r="DT924" s="319"/>
      <c r="DU924" s="319"/>
      <c r="DV924" s="319"/>
      <c r="DW924" s="319"/>
      <c r="DX924" s="319"/>
      <c r="DY924" s="319"/>
      <c r="DZ924" s="319"/>
      <c r="EA924" s="319"/>
      <c r="EB924" s="319"/>
      <c r="EC924" s="319"/>
      <c r="ED924" s="319"/>
      <c r="EE924" s="319"/>
      <c r="EF924" s="319"/>
      <c r="EG924" s="319"/>
      <c r="EH924" s="319"/>
      <c r="EI924" s="319"/>
      <c r="EJ924" s="319"/>
      <c r="EK924" s="319"/>
      <c r="EL924" s="319"/>
      <c r="EM924" s="319"/>
      <c r="EN924" s="319"/>
      <c r="EO924" s="319"/>
      <c r="EP924" s="319"/>
      <c r="EQ924" s="319"/>
      <c r="ER924" s="319"/>
      <c r="ES924" s="319"/>
      <c r="ET924" s="319"/>
      <c r="EU924" s="319"/>
      <c r="EV924" s="319"/>
      <c r="EW924" s="319"/>
      <c r="EX924" s="319"/>
      <c r="EY924" s="319"/>
      <c r="EZ924" s="319"/>
      <c r="FA924" s="319"/>
      <c r="FB924" s="319"/>
      <c r="FC924" s="319"/>
      <c r="FD924" s="319"/>
      <c r="FE924" s="319"/>
      <c r="FF924" s="319"/>
      <c r="FG924" s="319"/>
      <c r="FH924" s="319"/>
      <c r="FI924" s="319"/>
      <c r="FJ924" s="319"/>
      <c r="FK924" s="319"/>
      <c r="FL924" s="319"/>
      <c r="FM924" s="319"/>
      <c r="FN924" s="319"/>
      <c r="FO924" s="319"/>
      <c r="FP924" s="319"/>
      <c r="FQ924" s="319"/>
      <c r="FR924" s="319"/>
      <c r="FS924" s="319"/>
      <c r="FT924" s="319"/>
      <c r="FU924" s="319"/>
      <c r="FV924" s="319"/>
      <c r="FW924" s="319"/>
      <c r="FX924" s="319"/>
      <c r="FY924" s="319"/>
      <c r="FZ924" s="319"/>
      <c r="GA924" s="319"/>
      <c r="GB924" s="319"/>
      <c r="GC924" s="319"/>
      <c r="GD924" s="319"/>
      <c r="GE924" s="319"/>
      <c r="GF924" s="319"/>
      <c r="GG924" s="319"/>
      <c r="GH924" s="319"/>
      <c r="GI924" s="319"/>
      <c r="GJ924" s="319"/>
      <c r="GK924" s="319"/>
      <c r="GL924" s="319"/>
      <c r="GM924" s="319"/>
      <c r="GN924" s="319"/>
      <c r="GO924" s="319"/>
      <c r="GP924" s="319"/>
      <c r="GQ924" s="319"/>
      <c r="GR924" s="319"/>
      <c r="GS924" s="319"/>
      <c r="GT924" s="319"/>
      <c r="GU924" s="319"/>
      <c r="GV924" s="319"/>
      <c r="GW924" s="319"/>
      <c r="GX924" s="319"/>
      <c r="GY924" s="319"/>
      <c r="GZ924" s="319"/>
      <c r="HA924" s="319"/>
      <c r="HB924" s="319"/>
      <c r="HC924" s="319"/>
      <c r="HD924" s="319"/>
      <c r="HE924" s="319"/>
      <c r="HF924" s="319"/>
      <c r="HG924" s="319"/>
      <c r="HH924" s="319"/>
      <c r="HI924" s="319"/>
      <c r="HJ924" s="319"/>
      <c r="HK924" s="319"/>
      <c r="HL924" s="319"/>
      <c r="HM924" s="319"/>
      <c r="HN924" s="319"/>
      <c r="HO924" s="319"/>
      <c r="HP924" s="319"/>
      <c r="HQ924" s="319"/>
      <c r="HR924" s="319"/>
      <c r="HS924" s="319"/>
      <c r="HT924" s="319"/>
      <c r="HU924" s="319"/>
      <c r="HV924" s="319"/>
      <c r="HW924" s="319"/>
      <c r="HX924" s="319"/>
      <c r="HY924" s="319"/>
      <c r="HZ924" s="319"/>
      <c r="IA924" s="319"/>
      <c r="IB924" s="319"/>
      <c r="IC924" s="319"/>
      <c r="ID924" s="319"/>
      <c r="IE924" s="319"/>
      <c r="IF924" s="319"/>
      <c r="IG924" s="319"/>
      <c r="IH924" s="319"/>
      <c r="II924" s="319"/>
      <c r="IJ924" s="319"/>
      <c r="IK924" s="319"/>
      <c r="IL924" s="319"/>
      <c r="IM924" s="319"/>
      <c r="IN924" s="319"/>
      <c r="IO924" s="319"/>
      <c r="IP924" s="319"/>
      <c r="IQ924" s="319"/>
      <c r="IR924" s="319"/>
      <c r="IS924" s="319"/>
      <c r="IT924" s="319"/>
      <c r="IU924" s="319"/>
      <c r="IV924" s="319"/>
      <c r="IW924" s="319"/>
      <c r="IX924" s="319"/>
      <c r="IY924" s="319"/>
      <c r="IZ924" s="319"/>
      <c r="JA924" s="319"/>
      <c r="JB924" s="319"/>
      <c r="JC924" s="319"/>
      <c r="JD924" s="319"/>
      <c r="JE924" s="319"/>
      <c r="JF924" s="319"/>
      <c r="JG924" s="319"/>
      <c r="JH924" s="319"/>
      <c r="JI924" s="319"/>
      <c r="JJ924" s="319"/>
      <c r="JK924" s="319"/>
      <c r="JL924" s="319"/>
      <c r="JM924" s="319"/>
      <c r="JN924" s="319"/>
      <c r="JO924" s="319"/>
      <c r="JP924" s="319"/>
      <c r="JQ924" s="319"/>
      <c r="JR924" s="319"/>
      <c r="JS924" s="319"/>
      <c r="JT924" s="319"/>
      <c r="JU924" s="319"/>
      <c r="JV924" s="319"/>
      <c r="JW924" s="319"/>
      <c r="JX924" s="319"/>
      <c r="JY924" s="319"/>
      <c r="JZ924" s="319"/>
      <c r="KA924" s="319"/>
      <c r="KB924" s="319"/>
      <c r="KC924" s="319"/>
      <c r="KD924" s="319"/>
      <c r="KE924" s="319"/>
      <c r="KF924" s="319"/>
      <c r="KG924" s="319"/>
      <c r="KH924" s="319"/>
      <c r="KI924" s="319"/>
      <c r="KJ924" s="319"/>
      <c r="KK924" s="319"/>
      <c r="KL924" s="319"/>
      <c r="KM924" s="319"/>
      <c r="KN924" s="319"/>
      <c r="KO924" s="319"/>
      <c r="KP924" s="319"/>
      <c r="KQ924" s="319"/>
      <c r="KR924" s="319"/>
      <c r="KS924" s="319"/>
      <c r="KT924" s="319"/>
      <c r="KU924" s="319"/>
      <c r="KV924" s="319"/>
      <c r="KW924" s="319"/>
      <c r="KX924" s="319"/>
      <c r="KY924" s="319"/>
      <c r="KZ924" s="319"/>
      <c r="LA924" s="319"/>
      <c r="LB924" s="319"/>
      <c r="LC924" s="319"/>
      <c r="LD924" s="319"/>
      <c r="LE924" s="319"/>
      <c r="LF924" s="319"/>
      <c r="LG924" s="319"/>
      <c r="LH924" s="319"/>
      <c r="LI924" s="319"/>
      <c r="LJ924" s="319"/>
      <c r="LK924" s="319"/>
      <c r="LL924" s="319"/>
      <c r="LM924" s="319"/>
      <c r="LN924" s="319"/>
      <c r="LO924" s="319"/>
      <c r="LP924" s="319"/>
      <c r="LQ924" s="319"/>
      <c r="LR924" s="319"/>
      <c r="LS924" s="319"/>
      <c r="LT924" s="319"/>
      <c r="LU924" s="319"/>
      <c r="LV924" s="319"/>
      <c r="LW924" s="319"/>
      <c r="LX924" s="319"/>
      <c r="LY924" s="319"/>
      <c r="LZ924" s="319"/>
      <c r="MA924" s="319"/>
      <c r="MB924" s="319"/>
      <c r="MC924" s="319"/>
      <c r="MD924" s="319"/>
      <c r="ME924" s="319"/>
      <c r="MF924" s="319"/>
      <c r="MG924" s="319"/>
      <c r="MH924" s="319"/>
      <c r="MI924" s="319"/>
      <c r="MJ924" s="319"/>
      <c r="MK924" s="319"/>
      <c r="ML924" s="319"/>
      <c r="MM924" s="319"/>
      <c r="MN924" s="319"/>
      <c r="MO924" s="319"/>
      <c r="MP924" s="319"/>
      <c r="MQ924" s="319"/>
      <c r="MS924" s="241"/>
      <c r="MT924" s="362">
        <f t="shared" si="1319"/>
        <v>0</v>
      </c>
      <c r="MU924" s="363">
        <f t="shared" si="1305"/>
        <v>0</v>
      </c>
      <c r="MV924" s="363">
        <f t="shared" si="1306"/>
        <v>0</v>
      </c>
      <c r="MW924" s="363"/>
      <c r="MX924" s="363">
        <f t="shared" si="1307"/>
        <v>0</v>
      </c>
      <c r="MY924" s="363"/>
      <c r="MZ924" s="363">
        <f t="shared" si="1308"/>
        <v>0</v>
      </c>
      <c r="NA924" s="363"/>
      <c r="NB924" s="363">
        <f t="shared" si="1309"/>
        <v>0</v>
      </c>
      <c r="NC924" s="363"/>
      <c r="ND924" s="363">
        <f t="shared" si="1310"/>
        <v>0</v>
      </c>
      <c r="NE924" s="363"/>
      <c r="NF924" s="363">
        <f t="shared" si="1311"/>
        <v>0</v>
      </c>
      <c r="NG924" s="363"/>
      <c r="NH924" s="363">
        <f t="shared" si="1312"/>
        <v>0</v>
      </c>
      <c r="NI924" s="363"/>
      <c r="NJ924" s="363">
        <f t="shared" si="1313"/>
        <v>0</v>
      </c>
      <c r="NK924" s="363"/>
      <c r="NL924" s="363">
        <f t="shared" si="1320"/>
        <v>0</v>
      </c>
      <c r="NM924" s="364"/>
      <c r="NN924" s="370"/>
      <c r="NR924" s="318">
        <f t="shared" si="1314"/>
        <v>0</v>
      </c>
      <c r="NS924" s="318">
        <f t="shared" si="1315"/>
        <v>0</v>
      </c>
      <c r="NT924" s="318">
        <f t="shared" si="1316"/>
        <v>0</v>
      </c>
    </row>
    <row r="925" spans="1:384" s="318" customFormat="1" ht="10.199999999999999" customHeight="1" x14ac:dyDescent="0.3">
      <c r="A925" s="25"/>
      <c r="B925" s="389"/>
      <c r="C925" s="424"/>
      <c r="D925" s="15"/>
      <c r="E925" s="396">
        <f>$E$15</f>
        <v>0</v>
      </c>
      <c r="F925" s="396"/>
      <c r="G925" s="137" t="str">
        <f>IF(NF945=0,"",NF945)</f>
        <v/>
      </c>
      <c r="H925" s="399"/>
      <c r="I925" s="394" t="str">
        <f>Prenoms!$B$13</f>
        <v>stage 1</v>
      </c>
      <c r="J925" s="395"/>
      <c r="K925" s="395"/>
      <c r="L925" s="395"/>
      <c r="M925" s="395"/>
      <c r="N925" s="81" t="str">
        <f>IF(NL925&lt;&gt;0,"",IF(Conges!AF47=0,"",Conges!AF47))</f>
        <v/>
      </c>
      <c r="O925" s="82"/>
      <c r="P925" s="83"/>
      <c r="Q925" s="83"/>
      <c r="R925" s="83"/>
      <c r="S925" s="83"/>
      <c r="T925" s="83"/>
      <c r="U925" s="83"/>
      <c r="V925" s="84"/>
      <c r="W925" s="83"/>
      <c r="X925" s="83"/>
      <c r="Y925" s="83"/>
      <c r="Z925" s="83"/>
      <c r="AA925" s="83"/>
      <c r="AB925" s="83"/>
      <c r="AC925" s="83"/>
      <c r="AD925" s="83"/>
      <c r="AE925" s="82"/>
      <c r="AF925" s="83"/>
      <c r="AG925" s="83"/>
      <c r="AH925" s="83"/>
      <c r="AI925" s="83"/>
      <c r="AJ925" s="84"/>
      <c r="AK925" s="83"/>
      <c r="AL925" s="83"/>
      <c r="AM925" s="83"/>
      <c r="AN925" s="83"/>
      <c r="AO925" s="83"/>
      <c r="AP925" s="83"/>
      <c r="AQ925" s="83"/>
      <c r="AR925" s="83"/>
      <c r="AS925" s="83"/>
      <c r="AT925" s="83"/>
      <c r="AU925" s="82"/>
      <c r="AV925" s="83"/>
      <c r="AW925" s="83"/>
      <c r="AX925" s="83"/>
      <c r="AY925" s="83"/>
      <c r="AZ925" s="83"/>
      <c r="BA925" s="83"/>
      <c r="BB925" s="84"/>
      <c r="BC925" s="85">
        <f>IF(NL925&lt;&gt;0,(IF(Conges!AF$47=0,0,3)),0)</f>
        <v>0</v>
      </c>
      <c r="BD925" s="417"/>
      <c r="BE925" s="390">
        <f>IF(OR(Conges!AF$47="A",Conges!AF$47="V"),Prenoms!L$13,NL925)</f>
        <v>0</v>
      </c>
      <c r="BF925" s="391"/>
      <c r="BG925" s="286"/>
      <c r="BH925" s="287">
        <f t="shared" si="1299"/>
        <v>0</v>
      </c>
      <c r="BI925" s="288" t="str">
        <f t="shared" si="1300"/>
        <v/>
      </c>
      <c r="BJ925" s="300">
        <v>60.967741935483879</v>
      </c>
      <c r="BK925" s="301">
        <f t="shared" si="1317"/>
        <v>-60.967741935483879</v>
      </c>
      <c r="BL925" s="302">
        <f t="shared" si="1295"/>
        <v>0</v>
      </c>
      <c r="BM925" s="302">
        <f t="shared" si="1296"/>
        <v>0</v>
      </c>
      <c r="BN925" s="302">
        <f>SUM('Heures Pointage'!$KD$32:$KE$32)</f>
        <v>0</v>
      </c>
      <c r="BO925" s="302">
        <f>SUM('Heures et Indemnites'!$KD$32:$KE$32)</f>
        <v>0</v>
      </c>
      <c r="BP925" s="303">
        <f t="shared" si="1297"/>
        <v>0</v>
      </c>
      <c r="BQ925" s="303">
        <f>'Heures Pointage'!$LB$32</f>
        <v>0</v>
      </c>
      <c r="BR925" s="304">
        <f t="shared" ref="BR925" si="1330">$BH$1065</f>
        <v>0</v>
      </c>
      <c r="BS925" s="149">
        <f>Prenoms!$C$13</f>
        <v>70</v>
      </c>
      <c r="BT925" s="180"/>
      <c r="BU925" s="324">
        <f>SUM('Heures et Indemnites'!$KD$32:$KE$32)</f>
        <v>0</v>
      </c>
      <c r="BV925" s="235">
        <f>SUM('Heures et Indemnites'!$KD$6:$KE$32)</f>
        <v>0</v>
      </c>
      <c r="BW925" s="324"/>
      <c r="BX925" s="235"/>
      <c r="BY925" s="319"/>
      <c r="BZ925" s="319"/>
      <c r="CA925" s="319"/>
      <c r="CB925" s="319"/>
      <c r="CC925" s="319"/>
      <c r="CD925" s="319"/>
      <c r="CE925" s="319"/>
      <c r="CF925" s="319"/>
      <c r="CG925" s="319"/>
      <c r="CH925" s="319"/>
      <c r="CI925" s="319"/>
      <c r="CJ925" s="319"/>
      <c r="CK925" s="319"/>
      <c r="CL925" s="319"/>
      <c r="CM925" s="319"/>
      <c r="CN925" s="319"/>
      <c r="CO925" s="319"/>
      <c r="CP925" s="319"/>
      <c r="CQ925" s="319"/>
      <c r="CR925" s="319"/>
      <c r="CS925" s="319"/>
      <c r="CT925" s="319"/>
      <c r="CU925" s="319"/>
      <c r="CV925" s="319"/>
      <c r="CW925" s="319"/>
      <c r="CX925" s="319"/>
      <c r="CY925" s="319"/>
      <c r="CZ925" s="319"/>
      <c r="DA925" s="319"/>
      <c r="DB925" s="319"/>
      <c r="DC925" s="319"/>
      <c r="DD925" s="319"/>
      <c r="DE925" s="319"/>
      <c r="DF925" s="319"/>
      <c r="DG925" s="319"/>
      <c r="DH925" s="319"/>
      <c r="DI925" s="319"/>
      <c r="DJ925" s="319"/>
      <c r="DK925" s="319"/>
      <c r="DL925" s="319"/>
      <c r="DM925" s="319"/>
      <c r="DN925" s="319"/>
      <c r="DO925" s="319"/>
      <c r="DP925" s="319"/>
      <c r="DQ925" s="319"/>
      <c r="DR925" s="319"/>
      <c r="DS925" s="319"/>
      <c r="DT925" s="319"/>
      <c r="DU925" s="319"/>
      <c r="DV925" s="319"/>
      <c r="DW925" s="319"/>
      <c r="DX925" s="319"/>
      <c r="DY925" s="319"/>
      <c r="DZ925" s="319"/>
      <c r="EA925" s="319"/>
      <c r="EB925" s="319"/>
      <c r="EC925" s="319"/>
      <c r="ED925" s="319"/>
      <c r="EE925" s="319"/>
      <c r="EF925" s="319"/>
      <c r="EG925" s="319"/>
      <c r="EH925" s="319"/>
      <c r="EI925" s="319"/>
      <c r="EJ925" s="319"/>
      <c r="EK925" s="319"/>
      <c r="EL925" s="319"/>
      <c r="EM925" s="319"/>
      <c r="EN925" s="319"/>
      <c r="EO925" s="319"/>
      <c r="EP925" s="319"/>
      <c r="EQ925" s="319"/>
      <c r="ER925" s="319"/>
      <c r="ES925" s="319"/>
      <c r="ET925" s="319"/>
      <c r="EU925" s="319"/>
      <c r="EV925" s="319"/>
      <c r="EW925" s="319"/>
      <c r="EX925" s="319"/>
      <c r="EY925" s="319"/>
      <c r="EZ925" s="319"/>
      <c r="FA925" s="319"/>
      <c r="FB925" s="319"/>
      <c r="FC925" s="319"/>
      <c r="FD925" s="319"/>
      <c r="FE925" s="319"/>
      <c r="FF925" s="319"/>
      <c r="FG925" s="319"/>
      <c r="FH925" s="319"/>
      <c r="FI925" s="319"/>
      <c r="FJ925" s="319"/>
      <c r="FK925" s="319"/>
      <c r="FL925" s="319"/>
      <c r="FM925" s="319"/>
      <c r="FN925" s="319"/>
      <c r="FO925" s="319"/>
      <c r="FP925" s="319"/>
      <c r="FQ925" s="319"/>
      <c r="FR925" s="319"/>
      <c r="FS925" s="319"/>
      <c r="FT925" s="319"/>
      <c r="FU925" s="319"/>
      <c r="FV925" s="319"/>
      <c r="FW925" s="319"/>
      <c r="FX925" s="319"/>
      <c r="FY925" s="319"/>
      <c r="FZ925" s="319"/>
      <c r="GA925" s="319"/>
      <c r="GB925" s="319"/>
      <c r="GC925" s="319"/>
      <c r="GD925" s="319"/>
      <c r="GE925" s="319"/>
      <c r="GF925" s="319"/>
      <c r="GG925" s="319"/>
      <c r="GH925" s="319"/>
      <c r="GI925" s="319"/>
      <c r="GJ925" s="319"/>
      <c r="GK925" s="319"/>
      <c r="GL925" s="319"/>
      <c r="GM925" s="319"/>
      <c r="GN925" s="319"/>
      <c r="GO925" s="319"/>
      <c r="GP925" s="319"/>
      <c r="GQ925" s="319"/>
      <c r="GR925" s="319"/>
      <c r="GS925" s="319"/>
      <c r="GT925" s="319"/>
      <c r="GU925" s="319"/>
      <c r="GV925" s="319"/>
      <c r="GW925" s="319"/>
      <c r="GX925" s="319"/>
      <c r="GY925" s="319"/>
      <c r="GZ925" s="319"/>
      <c r="HA925" s="319"/>
      <c r="HB925" s="319"/>
      <c r="HC925" s="319"/>
      <c r="HD925" s="319"/>
      <c r="HE925" s="319"/>
      <c r="HF925" s="319"/>
      <c r="HG925" s="319"/>
      <c r="HH925" s="319"/>
      <c r="HI925" s="319"/>
      <c r="HJ925" s="319"/>
      <c r="HK925" s="319"/>
      <c r="HL925" s="319"/>
      <c r="HM925" s="319"/>
      <c r="HN925" s="319"/>
      <c r="HO925" s="319"/>
      <c r="HP925" s="319"/>
      <c r="HQ925" s="319"/>
      <c r="HR925" s="319"/>
      <c r="HS925" s="319"/>
      <c r="HT925" s="319"/>
      <c r="HU925" s="319"/>
      <c r="HV925" s="319"/>
      <c r="HW925" s="319"/>
      <c r="HX925" s="319"/>
      <c r="HY925" s="319"/>
      <c r="HZ925" s="319"/>
      <c r="IA925" s="319"/>
      <c r="IB925" s="319"/>
      <c r="IC925" s="319"/>
      <c r="ID925" s="319"/>
      <c r="IE925" s="319"/>
      <c r="IF925" s="319"/>
      <c r="IG925" s="319"/>
      <c r="IH925" s="319"/>
      <c r="II925" s="319"/>
      <c r="IJ925" s="319"/>
      <c r="IK925" s="319"/>
      <c r="IL925" s="319"/>
      <c r="IM925" s="319"/>
      <c r="IN925" s="319"/>
      <c r="IO925" s="319"/>
      <c r="IP925" s="319"/>
      <c r="IQ925" s="319"/>
      <c r="IR925" s="319"/>
      <c r="IS925" s="319"/>
      <c r="IT925" s="319"/>
      <c r="IU925" s="319"/>
      <c r="IV925" s="319"/>
      <c r="IW925" s="319"/>
      <c r="IX925" s="319"/>
      <c r="IY925" s="319"/>
      <c r="IZ925" s="319"/>
      <c r="JA925" s="319"/>
      <c r="JB925" s="319"/>
      <c r="JC925" s="319"/>
      <c r="JD925" s="319"/>
      <c r="JE925" s="319"/>
      <c r="JF925" s="319"/>
      <c r="JG925" s="319"/>
      <c r="JH925" s="319"/>
      <c r="JI925" s="319"/>
      <c r="JJ925" s="319"/>
      <c r="JK925" s="319"/>
      <c r="JL925" s="319"/>
      <c r="JM925" s="319"/>
      <c r="JN925" s="319"/>
      <c r="JO925" s="319"/>
      <c r="JP925" s="319"/>
      <c r="JQ925" s="319"/>
      <c r="JR925" s="319"/>
      <c r="JS925" s="319"/>
      <c r="JT925" s="319"/>
      <c r="JU925" s="319"/>
      <c r="JV925" s="319"/>
      <c r="JW925" s="319"/>
      <c r="JX925" s="319"/>
      <c r="JY925" s="319"/>
      <c r="JZ925" s="319"/>
      <c r="KA925" s="319"/>
      <c r="KB925" s="319"/>
      <c r="KC925" s="319"/>
      <c r="KD925" s="319"/>
      <c r="KE925" s="319"/>
      <c r="KF925" s="319"/>
      <c r="KG925" s="319"/>
      <c r="KH925" s="319"/>
      <c r="KI925" s="319"/>
      <c r="KJ925" s="319"/>
      <c r="KK925" s="319"/>
      <c r="KL925" s="319"/>
      <c r="KM925" s="319"/>
      <c r="KN925" s="319"/>
      <c r="KO925" s="319"/>
      <c r="KP925" s="319"/>
      <c r="KQ925" s="319"/>
      <c r="KR925" s="319"/>
      <c r="KS925" s="319"/>
      <c r="KT925" s="319"/>
      <c r="KU925" s="319"/>
      <c r="KV925" s="319"/>
      <c r="KW925" s="319"/>
      <c r="KX925" s="319"/>
      <c r="KY925" s="319"/>
      <c r="KZ925" s="319"/>
      <c r="LA925" s="319"/>
      <c r="LB925" s="319"/>
      <c r="LC925" s="319"/>
      <c r="LD925" s="319"/>
      <c r="LE925" s="319"/>
      <c r="LF925" s="319"/>
      <c r="LG925" s="319"/>
      <c r="LH925" s="319"/>
      <c r="LI925" s="319"/>
      <c r="LJ925" s="319"/>
      <c r="LK925" s="319"/>
      <c r="LL925" s="319"/>
      <c r="LM925" s="319"/>
      <c r="LN925" s="319"/>
      <c r="LO925" s="319"/>
      <c r="LP925" s="319"/>
      <c r="LQ925" s="319"/>
      <c r="LR925" s="319"/>
      <c r="LS925" s="319"/>
      <c r="LT925" s="319"/>
      <c r="LU925" s="319"/>
      <c r="LV925" s="319"/>
      <c r="LW925" s="319"/>
      <c r="LX925" s="319"/>
      <c r="LY925" s="319"/>
      <c r="LZ925" s="319"/>
      <c r="MA925" s="319"/>
      <c r="MB925" s="319"/>
      <c r="MC925" s="319"/>
      <c r="MD925" s="319"/>
      <c r="ME925" s="319"/>
      <c r="MF925" s="319"/>
      <c r="MG925" s="319"/>
      <c r="MH925" s="319"/>
      <c r="MI925" s="319"/>
      <c r="MJ925" s="319"/>
      <c r="MK925" s="319"/>
      <c r="ML925" s="319"/>
      <c r="MM925" s="319"/>
      <c r="MN925" s="319"/>
      <c r="MO925" s="319"/>
      <c r="MP925" s="319"/>
      <c r="MQ925" s="319"/>
      <c r="MS925" s="241"/>
      <c r="MT925" s="373">
        <f t="shared" si="1319"/>
        <v>0</v>
      </c>
      <c r="MU925" s="365">
        <f t="shared" si="1305"/>
        <v>0</v>
      </c>
      <c r="MV925" s="365">
        <f t="shared" si="1306"/>
        <v>0</v>
      </c>
      <c r="MW925" s="365"/>
      <c r="MX925" s="365">
        <f t="shared" si="1307"/>
        <v>0</v>
      </c>
      <c r="MY925" s="365"/>
      <c r="MZ925" s="365">
        <f t="shared" si="1308"/>
        <v>0</v>
      </c>
      <c r="NA925" s="365"/>
      <c r="NB925" s="365">
        <f t="shared" si="1309"/>
        <v>0</v>
      </c>
      <c r="NC925" s="365"/>
      <c r="ND925" s="365">
        <f t="shared" si="1310"/>
        <v>0</v>
      </c>
      <c r="NE925" s="365"/>
      <c r="NF925" s="365">
        <f t="shared" si="1311"/>
        <v>0</v>
      </c>
      <c r="NG925" s="365"/>
      <c r="NH925" s="365">
        <f t="shared" si="1312"/>
        <v>0</v>
      </c>
      <c r="NI925" s="365"/>
      <c r="NJ925" s="365">
        <f t="shared" si="1313"/>
        <v>0</v>
      </c>
      <c r="NK925" s="365"/>
      <c r="NL925" s="365">
        <f t="shared" si="1320"/>
        <v>0</v>
      </c>
      <c r="NM925" s="366"/>
      <c r="NN925" s="370"/>
      <c r="NR925" s="318">
        <f t="shared" si="1314"/>
        <v>0</v>
      </c>
      <c r="NS925" s="318">
        <f t="shared" si="1315"/>
        <v>0</v>
      </c>
      <c r="NT925" s="318">
        <f t="shared" si="1316"/>
        <v>0</v>
      </c>
    </row>
    <row r="926" spans="1:384" s="318" customFormat="1" ht="10.199999999999999" customHeight="1" x14ac:dyDescent="0.3">
      <c r="A926" s="25"/>
      <c r="B926" s="389"/>
      <c r="C926" s="424"/>
      <c r="D926" s="15"/>
      <c r="E926" s="361" t="str">
        <f>$E$16</f>
        <v>Cave</v>
      </c>
      <c r="F926" s="361"/>
      <c r="G926" s="139" t="str">
        <f>IF(NH945=0,"",NH945)</f>
        <v/>
      </c>
      <c r="H926" s="399"/>
      <c r="I926" s="381">
        <f>Prenoms!$B$14</f>
        <v>0</v>
      </c>
      <c r="J926" s="382"/>
      <c r="K926" s="382"/>
      <c r="L926" s="382"/>
      <c r="M926" s="382"/>
      <c r="N926" s="68" t="str">
        <f>IF(NL926&lt;&gt;0,"",IF(Conges!AF48=0,"",Conges!AF48))</f>
        <v/>
      </c>
      <c r="O926" s="69"/>
      <c r="P926" s="70"/>
      <c r="Q926" s="70"/>
      <c r="R926" s="70"/>
      <c r="S926" s="70"/>
      <c r="T926" s="70"/>
      <c r="U926" s="70"/>
      <c r="V926" s="71"/>
      <c r="W926" s="69"/>
      <c r="X926" s="70"/>
      <c r="Y926" s="70"/>
      <c r="Z926" s="70"/>
      <c r="AA926" s="70"/>
      <c r="AB926" s="70"/>
      <c r="AC926" s="70"/>
      <c r="AD926" s="71"/>
      <c r="AE926" s="69"/>
      <c r="AF926" s="70"/>
      <c r="AG926" s="70"/>
      <c r="AH926" s="70"/>
      <c r="AI926" s="70"/>
      <c r="AJ926" s="71"/>
      <c r="AK926" s="69"/>
      <c r="AL926" s="70"/>
      <c r="AM926" s="70"/>
      <c r="AN926" s="70"/>
      <c r="AO926" s="70"/>
      <c r="AP926" s="70"/>
      <c r="AQ926" s="70"/>
      <c r="AR926" s="70"/>
      <c r="AS926" s="70"/>
      <c r="AT926" s="71"/>
      <c r="AU926" s="69"/>
      <c r="AV926" s="70"/>
      <c r="AW926" s="70"/>
      <c r="AX926" s="70"/>
      <c r="AY926" s="70"/>
      <c r="AZ926" s="70"/>
      <c r="BA926" s="70"/>
      <c r="BB926" s="71"/>
      <c r="BC926" s="72">
        <f>IF(NL926&lt;&gt;0,(IF(Conges!AF$48=0,0,3)),0)</f>
        <v>0</v>
      </c>
      <c r="BD926" s="417"/>
      <c r="BE926" s="392">
        <f>IF(OR(Conges!AF$48="A",Conges!AF$48="V"),Prenoms!L$14,NL926)</f>
        <v>0</v>
      </c>
      <c r="BF926" s="393"/>
      <c r="BG926" s="289"/>
      <c r="BH926" s="290">
        <f t="shared" si="1299"/>
        <v>0</v>
      </c>
      <c r="BI926" s="291" t="str">
        <f t="shared" si="1300"/>
        <v/>
      </c>
      <c r="BJ926" s="305">
        <v>0</v>
      </c>
      <c r="BK926" s="306">
        <f t="shared" si="1317"/>
        <v>0</v>
      </c>
      <c r="BL926" s="307">
        <f t="shared" si="1295"/>
        <v>0</v>
      </c>
      <c r="BM926" s="307">
        <f t="shared" si="1296"/>
        <v>0</v>
      </c>
      <c r="BN926" s="307">
        <f>SUM('Heures Pointage'!$LD$32:$LE$32)</f>
        <v>0</v>
      </c>
      <c r="BO926" s="307">
        <f>SUM('Heures et Indemnites'!$LD$32:$LE$32)</f>
        <v>0</v>
      </c>
      <c r="BP926" s="308">
        <f t="shared" si="1297"/>
        <v>0</v>
      </c>
      <c r="BQ926" s="308">
        <f>'Heures Pointage'!$MB$32</f>
        <v>0</v>
      </c>
      <c r="BR926" s="309">
        <f t="shared" ref="BR926" si="1331">$BH$1066</f>
        <v>0</v>
      </c>
      <c r="BS926" s="150">
        <f>Prenoms!$C$14</f>
        <v>0</v>
      </c>
      <c r="BT926" s="153"/>
      <c r="BU926" s="323">
        <f>SUM('Heures et Indemnites'!$LD$32:$LE$32)</f>
        <v>0</v>
      </c>
      <c r="BV926" s="236">
        <f>SUM('Heures et Indemnites'!$LD$6:$LE$32)</f>
        <v>0</v>
      </c>
      <c r="BW926" s="323"/>
      <c r="BX926" s="236"/>
      <c r="BY926" s="319"/>
      <c r="BZ926" s="319"/>
      <c r="CA926" s="319"/>
      <c r="CB926" s="319"/>
      <c r="CC926" s="319"/>
      <c r="CD926" s="319"/>
      <c r="CE926" s="319"/>
      <c r="CF926" s="319"/>
      <c r="CG926" s="319"/>
      <c r="CH926" s="319"/>
      <c r="CI926" s="319"/>
      <c r="CJ926" s="319"/>
      <c r="CK926" s="319"/>
      <c r="CL926" s="319"/>
      <c r="CM926" s="319"/>
      <c r="CN926" s="319"/>
      <c r="CO926" s="319"/>
      <c r="CP926" s="319"/>
      <c r="CQ926" s="319"/>
      <c r="CR926" s="319"/>
      <c r="CS926" s="319"/>
      <c r="CT926" s="319"/>
      <c r="CU926" s="319"/>
      <c r="CV926" s="319"/>
      <c r="CW926" s="319"/>
      <c r="CX926" s="319"/>
      <c r="CY926" s="319"/>
      <c r="CZ926" s="319"/>
      <c r="DA926" s="319"/>
      <c r="DB926" s="319"/>
      <c r="DC926" s="319"/>
      <c r="DD926" s="319"/>
      <c r="DE926" s="319"/>
      <c r="DF926" s="319"/>
      <c r="DG926" s="319"/>
      <c r="DH926" s="319"/>
      <c r="DI926" s="319"/>
      <c r="DJ926" s="319"/>
      <c r="DK926" s="319"/>
      <c r="DL926" s="319"/>
      <c r="DM926" s="319"/>
      <c r="DN926" s="319"/>
      <c r="DO926" s="319"/>
      <c r="DP926" s="319"/>
      <c r="DQ926" s="319"/>
      <c r="DR926" s="319"/>
      <c r="DS926" s="319"/>
      <c r="DT926" s="319"/>
      <c r="DU926" s="319"/>
      <c r="DV926" s="319"/>
      <c r="DW926" s="319"/>
      <c r="DX926" s="319"/>
      <c r="DY926" s="319"/>
      <c r="DZ926" s="319"/>
      <c r="EA926" s="319"/>
      <c r="EB926" s="319"/>
      <c r="EC926" s="319"/>
      <c r="ED926" s="319"/>
      <c r="EE926" s="319"/>
      <c r="EF926" s="319"/>
      <c r="EG926" s="319"/>
      <c r="EH926" s="319"/>
      <c r="EI926" s="319"/>
      <c r="EJ926" s="319"/>
      <c r="EK926" s="319"/>
      <c r="EL926" s="319"/>
      <c r="EM926" s="319"/>
      <c r="EN926" s="319"/>
      <c r="EO926" s="319"/>
      <c r="EP926" s="319"/>
      <c r="EQ926" s="319"/>
      <c r="ER926" s="319"/>
      <c r="ES926" s="319"/>
      <c r="ET926" s="319"/>
      <c r="EU926" s="319"/>
      <c r="EV926" s="319"/>
      <c r="EW926" s="319"/>
      <c r="EX926" s="319"/>
      <c r="EY926" s="319"/>
      <c r="EZ926" s="319"/>
      <c r="FA926" s="319"/>
      <c r="FB926" s="319"/>
      <c r="FC926" s="319"/>
      <c r="FD926" s="319"/>
      <c r="FE926" s="319"/>
      <c r="FF926" s="319"/>
      <c r="FG926" s="319"/>
      <c r="FH926" s="319"/>
      <c r="FI926" s="319"/>
      <c r="FJ926" s="319"/>
      <c r="FK926" s="319"/>
      <c r="FL926" s="319"/>
      <c r="FM926" s="319"/>
      <c r="FN926" s="319"/>
      <c r="FO926" s="319"/>
      <c r="FP926" s="319"/>
      <c r="FQ926" s="319"/>
      <c r="FR926" s="319"/>
      <c r="FS926" s="319"/>
      <c r="FT926" s="319"/>
      <c r="FU926" s="319"/>
      <c r="FV926" s="319"/>
      <c r="FW926" s="319"/>
      <c r="FX926" s="319"/>
      <c r="FY926" s="319"/>
      <c r="FZ926" s="319"/>
      <c r="GA926" s="319"/>
      <c r="GB926" s="319"/>
      <c r="GC926" s="319"/>
      <c r="GD926" s="319"/>
      <c r="GE926" s="319"/>
      <c r="GF926" s="319"/>
      <c r="GG926" s="319"/>
      <c r="GH926" s="319"/>
      <c r="GI926" s="319"/>
      <c r="GJ926" s="319"/>
      <c r="GK926" s="319"/>
      <c r="GL926" s="319"/>
      <c r="GM926" s="319"/>
      <c r="GN926" s="319"/>
      <c r="GO926" s="319"/>
      <c r="GP926" s="319"/>
      <c r="GQ926" s="319"/>
      <c r="GR926" s="319"/>
      <c r="GS926" s="319"/>
      <c r="GT926" s="319"/>
      <c r="GU926" s="319"/>
      <c r="GV926" s="319"/>
      <c r="GW926" s="319"/>
      <c r="GX926" s="319"/>
      <c r="GY926" s="319"/>
      <c r="GZ926" s="319"/>
      <c r="HA926" s="319"/>
      <c r="HB926" s="319"/>
      <c r="HC926" s="319"/>
      <c r="HD926" s="319"/>
      <c r="HE926" s="319"/>
      <c r="HF926" s="319"/>
      <c r="HG926" s="319"/>
      <c r="HH926" s="319"/>
      <c r="HI926" s="319"/>
      <c r="HJ926" s="319"/>
      <c r="HK926" s="319"/>
      <c r="HL926" s="319"/>
      <c r="HM926" s="319"/>
      <c r="HN926" s="319"/>
      <c r="HO926" s="319"/>
      <c r="HP926" s="319"/>
      <c r="HQ926" s="319"/>
      <c r="HR926" s="319"/>
      <c r="HS926" s="319"/>
      <c r="HT926" s="319"/>
      <c r="HU926" s="319"/>
      <c r="HV926" s="319"/>
      <c r="HW926" s="319"/>
      <c r="HX926" s="319"/>
      <c r="HY926" s="319"/>
      <c r="HZ926" s="319"/>
      <c r="IA926" s="319"/>
      <c r="IB926" s="319"/>
      <c r="IC926" s="319"/>
      <c r="ID926" s="319"/>
      <c r="IE926" s="319"/>
      <c r="IF926" s="319"/>
      <c r="IG926" s="319"/>
      <c r="IH926" s="319"/>
      <c r="II926" s="319"/>
      <c r="IJ926" s="319"/>
      <c r="IK926" s="319"/>
      <c r="IL926" s="319"/>
      <c r="IM926" s="319"/>
      <c r="IN926" s="319"/>
      <c r="IO926" s="319"/>
      <c r="IP926" s="319"/>
      <c r="IQ926" s="319"/>
      <c r="IR926" s="319"/>
      <c r="IS926" s="319"/>
      <c r="IT926" s="319"/>
      <c r="IU926" s="319"/>
      <c r="IV926" s="319"/>
      <c r="IW926" s="319"/>
      <c r="IX926" s="319"/>
      <c r="IY926" s="319"/>
      <c r="IZ926" s="319"/>
      <c r="JA926" s="319"/>
      <c r="JB926" s="319"/>
      <c r="JC926" s="319"/>
      <c r="JD926" s="319"/>
      <c r="JE926" s="319"/>
      <c r="JF926" s="319"/>
      <c r="JG926" s="319"/>
      <c r="JH926" s="319"/>
      <c r="JI926" s="319"/>
      <c r="JJ926" s="319"/>
      <c r="JK926" s="319"/>
      <c r="JL926" s="319"/>
      <c r="JM926" s="319"/>
      <c r="JN926" s="319"/>
      <c r="JO926" s="319"/>
      <c r="JP926" s="319"/>
      <c r="JQ926" s="319"/>
      <c r="JR926" s="319"/>
      <c r="JS926" s="319"/>
      <c r="JT926" s="319"/>
      <c r="JU926" s="319"/>
      <c r="JV926" s="319"/>
      <c r="JW926" s="319"/>
      <c r="JX926" s="319"/>
      <c r="JY926" s="319"/>
      <c r="JZ926" s="319"/>
      <c r="KA926" s="319"/>
      <c r="KB926" s="319"/>
      <c r="KC926" s="319"/>
      <c r="KD926" s="319"/>
      <c r="KE926" s="319"/>
      <c r="KF926" s="319"/>
      <c r="KG926" s="319"/>
      <c r="KH926" s="319"/>
      <c r="KI926" s="319"/>
      <c r="KJ926" s="319"/>
      <c r="KK926" s="319"/>
      <c r="KL926" s="319"/>
      <c r="KM926" s="319"/>
      <c r="KN926" s="319"/>
      <c r="KO926" s="319"/>
      <c r="KP926" s="319"/>
      <c r="KQ926" s="319"/>
      <c r="KR926" s="319"/>
      <c r="KS926" s="319"/>
      <c r="KT926" s="319"/>
      <c r="KU926" s="319"/>
      <c r="KV926" s="319"/>
      <c r="KW926" s="319"/>
      <c r="KX926" s="319"/>
      <c r="KY926" s="319"/>
      <c r="KZ926" s="319"/>
      <c r="LA926" s="319"/>
      <c r="LB926" s="319"/>
      <c r="LC926" s="319"/>
      <c r="LD926" s="319"/>
      <c r="LE926" s="319"/>
      <c r="LF926" s="319"/>
      <c r="LG926" s="319"/>
      <c r="LH926" s="319"/>
      <c r="LI926" s="319"/>
      <c r="LJ926" s="319"/>
      <c r="LK926" s="319"/>
      <c r="LL926" s="319"/>
      <c r="LM926" s="319"/>
      <c r="LN926" s="319"/>
      <c r="LO926" s="319"/>
      <c r="LP926" s="319"/>
      <c r="LQ926" s="319"/>
      <c r="LR926" s="319"/>
      <c r="LS926" s="319"/>
      <c r="LT926" s="319"/>
      <c r="LU926" s="319"/>
      <c r="LV926" s="319"/>
      <c r="LW926" s="319"/>
      <c r="LX926" s="319"/>
      <c r="LY926" s="319"/>
      <c r="LZ926" s="319"/>
      <c r="MA926" s="319"/>
      <c r="MB926" s="319"/>
      <c r="MC926" s="319"/>
      <c r="MD926" s="319"/>
      <c r="ME926" s="319"/>
      <c r="MF926" s="319"/>
      <c r="MG926" s="319"/>
      <c r="MH926" s="319"/>
      <c r="MI926" s="319"/>
      <c r="MJ926" s="319"/>
      <c r="MK926" s="319"/>
      <c r="ML926" s="319"/>
      <c r="MM926" s="319"/>
      <c r="MN926" s="319"/>
      <c r="MO926" s="319"/>
      <c r="MP926" s="319"/>
      <c r="MQ926" s="319"/>
      <c r="MS926" s="241"/>
      <c r="MT926" s="362">
        <f t="shared" si="1319"/>
        <v>0</v>
      </c>
      <c r="MU926" s="363">
        <f t="shared" si="1305"/>
        <v>0</v>
      </c>
      <c r="MV926" s="363">
        <f t="shared" si="1306"/>
        <v>0</v>
      </c>
      <c r="MW926" s="363"/>
      <c r="MX926" s="363">
        <f t="shared" si="1307"/>
        <v>0</v>
      </c>
      <c r="MY926" s="363"/>
      <c r="MZ926" s="363">
        <f t="shared" si="1308"/>
        <v>0</v>
      </c>
      <c r="NA926" s="363"/>
      <c r="NB926" s="363">
        <f t="shared" si="1309"/>
        <v>0</v>
      </c>
      <c r="NC926" s="363"/>
      <c r="ND926" s="363">
        <f t="shared" si="1310"/>
        <v>0</v>
      </c>
      <c r="NE926" s="363"/>
      <c r="NF926" s="363">
        <f t="shared" si="1311"/>
        <v>0</v>
      </c>
      <c r="NG926" s="363"/>
      <c r="NH926" s="363">
        <f t="shared" si="1312"/>
        <v>0</v>
      </c>
      <c r="NI926" s="363"/>
      <c r="NJ926" s="363">
        <f t="shared" si="1313"/>
        <v>0</v>
      </c>
      <c r="NK926" s="363"/>
      <c r="NL926" s="363">
        <f t="shared" si="1320"/>
        <v>0</v>
      </c>
      <c r="NM926" s="364"/>
      <c r="NN926" s="370"/>
      <c r="NR926" s="318">
        <f t="shared" si="1314"/>
        <v>0</v>
      </c>
      <c r="NS926" s="318">
        <f t="shared" si="1315"/>
        <v>0</v>
      </c>
      <c r="NT926" s="318">
        <f t="shared" si="1316"/>
        <v>0</v>
      </c>
    </row>
    <row r="927" spans="1:384" s="318" customFormat="1" ht="10.199999999999999" customHeight="1" x14ac:dyDescent="0.3">
      <c r="A927" s="25"/>
      <c r="B927" s="389"/>
      <c r="C927" s="424"/>
      <c r="D927" s="15"/>
      <c r="E927" s="426" t="str">
        <f>$E$17</f>
        <v>STAGE</v>
      </c>
      <c r="F927" s="426"/>
      <c r="G927" s="140" t="str">
        <f>IF(NJ945=0,"",NJ945)</f>
        <v/>
      </c>
      <c r="H927" s="399"/>
      <c r="I927" s="394">
        <f>Prenoms!$B$15</f>
        <v>0</v>
      </c>
      <c r="J927" s="395"/>
      <c r="K927" s="395"/>
      <c r="L927" s="395"/>
      <c r="M927" s="395"/>
      <c r="N927" s="81" t="str">
        <f>IF(NL927&lt;&gt;0,"",IF(Conges!AF49=0,"",Conges!AF49))</f>
        <v/>
      </c>
      <c r="O927" s="82"/>
      <c r="P927" s="83"/>
      <c r="Q927" s="83"/>
      <c r="R927" s="83"/>
      <c r="S927" s="83"/>
      <c r="T927" s="83"/>
      <c r="U927" s="83"/>
      <c r="V927" s="84"/>
      <c r="W927" s="82"/>
      <c r="X927" s="83"/>
      <c r="Y927" s="83"/>
      <c r="Z927" s="83"/>
      <c r="AA927" s="83"/>
      <c r="AB927" s="83"/>
      <c r="AC927" s="83"/>
      <c r="AD927" s="84"/>
      <c r="AE927" s="82"/>
      <c r="AF927" s="83"/>
      <c r="AG927" s="83"/>
      <c r="AH927" s="83"/>
      <c r="AI927" s="83"/>
      <c r="AJ927" s="84"/>
      <c r="AK927" s="82"/>
      <c r="AL927" s="83"/>
      <c r="AM927" s="83"/>
      <c r="AN927" s="83"/>
      <c r="AO927" s="83"/>
      <c r="AP927" s="83"/>
      <c r="AQ927" s="83"/>
      <c r="AR927" s="83"/>
      <c r="AS927" s="83"/>
      <c r="AT927" s="84"/>
      <c r="AU927" s="82"/>
      <c r="AV927" s="83"/>
      <c r="AW927" s="83"/>
      <c r="AX927" s="83"/>
      <c r="AY927" s="83"/>
      <c r="AZ927" s="83"/>
      <c r="BA927" s="83"/>
      <c r="BB927" s="84"/>
      <c r="BC927" s="85">
        <f>IF(NL927&lt;&gt;0,(IF(Conges!AF$49=0,0,3)),0)</f>
        <v>0</v>
      </c>
      <c r="BD927" s="417"/>
      <c r="BE927" s="390">
        <f>IF(OR(Conges!AF$49="A",Conges!AF$49="V"),Prenoms!L$15,NL927)</f>
        <v>0</v>
      </c>
      <c r="BF927" s="391"/>
      <c r="BG927" s="286"/>
      <c r="BH927" s="287">
        <f t="shared" si="1299"/>
        <v>0</v>
      </c>
      <c r="BI927" s="288" t="str">
        <f t="shared" si="1300"/>
        <v/>
      </c>
      <c r="BJ927" s="300">
        <v>0</v>
      </c>
      <c r="BK927" s="301">
        <f t="shared" si="1317"/>
        <v>0</v>
      </c>
      <c r="BL927" s="302">
        <f t="shared" si="1295"/>
        <v>0</v>
      </c>
      <c r="BM927" s="302">
        <f t="shared" si="1296"/>
        <v>0</v>
      </c>
      <c r="BN927" s="302">
        <f>SUM('Heures Pointage'!$MD$32:$ME$32)</f>
        <v>0</v>
      </c>
      <c r="BO927" s="302">
        <f>SUM('Heures et Indemnites'!$MD$32:$ME$32)</f>
        <v>0</v>
      </c>
      <c r="BP927" s="303">
        <f t="shared" si="1297"/>
        <v>0</v>
      </c>
      <c r="BQ927" s="303">
        <f>'Heures Pointage'!$NB$32</f>
        <v>0</v>
      </c>
      <c r="BR927" s="304">
        <f t="shared" ref="BR927" si="1332">$BH$1067</f>
        <v>0</v>
      </c>
      <c r="BS927" s="149">
        <f>Prenoms!$C$15</f>
        <v>0</v>
      </c>
      <c r="BT927" s="180"/>
      <c r="BU927" s="324">
        <f>SUM('Heures et Indemnites'!$MD$32:$ME$32)</f>
        <v>0</v>
      </c>
      <c r="BV927" s="235">
        <f>SUM('Heures et Indemnites'!$MD$6:$ME$32)</f>
        <v>0</v>
      </c>
      <c r="BW927" s="324"/>
      <c r="BX927" s="235"/>
      <c r="BY927" s="319"/>
      <c r="BZ927" s="319"/>
      <c r="CA927" s="319"/>
      <c r="CB927" s="319"/>
      <c r="CC927" s="319"/>
      <c r="CD927" s="319"/>
      <c r="CE927" s="319"/>
      <c r="CF927" s="319"/>
      <c r="CG927" s="319"/>
      <c r="CH927" s="319"/>
      <c r="CI927" s="319"/>
      <c r="CJ927" s="319"/>
      <c r="CK927" s="319"/>
      <c r="CL927" s="319"/>
      <c r="CM927" s="319"/>
      <c r="CN927" s="319"/>
      <c r="CO927" s="319"/>
      <c r="CP927" s="319"/>
      <c r="CQ927" s="319"/>
      <c r="CR927" s="319"/>
      <c r="CS927" s="319"/>
      <c r="CT927" s="319"/>
      <c r="CU927" s="319"/>
      <c r="CV927" s="319"/>
      <c r="CW927" s="319"/>
      <c r="CX927" s="319"/>
      <c r="CY927" s="319"/>
      <c r="CZ927" s="319"/>
      <c r="DA927" s="319"/>
      <c r="DB927" s="319"/>
      <c r="DC927" s="319"/>
      <c r="DD927" s="319"/>
      <c r="DE927" s="319"/>
      <c r="DF927" s="319"/>
      <c r="DG927" s="319"/>
      <c r="DH927" s="319"/>
      <c r="DI927" s="319"/>
      <c r="DJ927" s="319"/>
      <c r="DK927" s="319"/>
      <c r="DL927" s="319"/>
      <c r="DM927" s="319"/>
      <c r="DN927" s="319"/>
      <c r="DO927" s="319"/>
      <c r="DP927" s="319"/>
      <c r="DQ927" s="319"/>
      <c r="DR927" s="319"/>
      <c r="DS927" s="319"/>
      <c r="DT927" s="319"/>
      <c r="DU927" s="319"/>
      <c r="DV927" s="319"/>
      <c r="DW927" s="319"/>
      <c r="DX927" s="319"/>
      <c r="DY927" s="319"/>
      <c r="DZ927" s="319"/>
      <c r="EA927" s="319"/>
      <c r="EB927" s="319"/>
      <c r="EC927" s="319"/>
      <c r="ED927" s="319"/>
      <c r="EE927" s="319"/>
      <c r="EF927" s="319"/>
      <c r="EG927" s="319"/>
      <c r="EH927" s="319"/>
      <c r="EI927" s="319"/>
      <c r="EJ927" s="319"/>
      <c r="EK927" s="319"/>
      <c r="EL927" s="319"/>
      <c r="EM927" s="319"/>
      <c r="EN927" s="319"/>
      <c r="EO927" s="319"/>
      <c r="EP927" s="319"/>
      <c r="EQ927" s="319"/>
      <c r="ER927" s="319"/>
      <c r="ES927" s="319"/>
      <c r="ET927" s="319"/>
      <c r="EU927" s="319"/>
      <c r="EV927" s="319"/>
      <c r="EW927" s="319"/>
      <c r="EX927" s="319"/>
      <c r="EY927" s="319"/>
      <c r="EZ927" s="319"/>
      <c r="FA927" s="319"/>
      <c r="FB927" s="319"/>
      <c r="FC927" s="319"/>
      <c r="FD927" s="319"/>
      <c r="FE927" s="319"/>
      <c r="FF927" s="319"/>
      <c r="FG927" s="319"/>
      <c r="FH927" s="319"/>
      <c r="FI927" s="319"/>
      <c r="FJ927" s="319"/>
      <c r="FK927" s="319"/>
      <c r="FL927" s="319"/>
      <c r="FM927" s="319"/>
      <c r="FN927" s="319"/>
      <c r="FO927" s="319"/>
      <c r="FP927" s="319"/>
      <c r="FQ927" s="319"/>
      <c r="FR927" s="319"/>
      <c r="FS927" s="319"/>
      <c r="FT927" s="319"/>
      <c r="FU927" s="319"/>
      <c r="FV927" s="319"/>
      <c r="FW927" s="319"/>
      <c r="FX927" s="319"/>
      <c r="FY927" s="319"/>
      <c r="FZ927" s="319"/>
      <c r="GA927" s="319"/>
      <c r="GB927" s="319"/>
      <c r="GC927" s="319"/>
      <c r="GD927" s="319"/>
      <c r="GE927" s="319"/>
      <c r="GF927" s="319"/>
      <c r="GG927" s="319"/>
      <c r="GH927" s="319"/>
      <c r="GI927" s="319"/>
      <c r="GJ927" s="319"/>
      <c r="GK927" s="319"/>
      <c r="GL927" s="319"/>
      <c r="GM927" s="319"/>
      <c r="GN927" s="319"/>
      <c r="GO927" s="319"/>
      <c r="GP927" s="319"/>
      <c r="GQ927" s="319"/>
      <c r="GR927" s="319"/>
      <c r="GS927" s="319"/>
      <c r="GT927" s="319"/>
      <c r="GU927" s="319"/>
      <c r="GV927" s="319"/>
      <c r="GW927" s="319"/>
      <c r="GX927" s="319"/>
      <c r="GY927" s="319"/>
      <c r="GZ927" s="319"/>
      <c r="HA927" s="319"/>
      <c r="HB927" s="319"/>
      <c r="HC927" s="319"/>
      <c r="HD927" s="319"/>
      <c r="HE927" s="319"/>
      <c r="HF927" s="319"/>
      <c r="HG927" s="319"/>
      <c r="HH927" s="319"/>
      <c r="HI927" s="319"/>
      <c r="HJ927" s="319"/>
      <c r="HK927" s="319"/>
      <c r="HL927" s="319"/>
      <c r="HM927" s="319"/>
      <c r="HN927" s="319"/>
      <c r="HO927" s="319"/>
      <c r="HP927" s="319"/>
      <c r="HQ927" s="319"/>
      <c r="HR927" s="319"/>
      <c r="HS927" s="319"/>
      <c r="HT927" s="319"/>
      <c r="HU927" s="319"/>
      <c r="HV927" s="319"/>
      <c r="HW927" s="319"/>
      <c r="HX927" s="319"/>
      <c r="HY927" s="319"/>
      <c r="HZ927" s="319"/>
      <c r="IA927" s="319"/>
      <c r="IB927" s="319"/>
      <c r="IC927" s="319"/>
      <c r="ID927" s="319"/>
      <c r="IE927" s="319"/>
      <c r="IF927" s="319"/>
      <c r="IG927" s="319"/>
      <c r="IH927" s="319"/>
      <c r="II927" s="319"/>
      <c r="IJ927" s="319"/>
      <c r="IK927" s="319"/>
      <c r="IL927" s="319"/>
      <c r="IM927" s="319"/>
      <c r="IN927" s="319"/>
      <c r="IO927" s="319"/>
      <c r="IP927" s="319"/>
      <c r="IQ927" s="319"/>
      <c r="IR927" s="319"/>
      <c r="IS927" s="319"/>
      <c r="IT927" s="319"/>
      <c r="IU927" s="319"/>
      <c r="IV927" s="319"/>
      <c r="IW927" s="319"/>
      <c r="IX927" s="319"/>
      <c r="IY927" s="319"/>
      <c r="IZ927" s="319"/>
      <c r="JA927" s="319"/>
      <c r="JB927" s="319"/>
      <c r="JC927" s="319"/>
      <c r="JD927" s="319"/>
      <c r="JE927" s="319"/>
      <c r="JF927" s="319"/>
      <c r="JG927" s="319"/>
      <c r="JH927" s="319"/>
      <c r="JI927" s="319"/>
      <c r="JJ927" s="319"/>
      <c r="JK927" s="319"/>
      <c r="JL927" s="319"/>
      <c r="JM927" s="319"/>
      <c r="JN927" s="319"/>
      <c r="JO927" s="319"/>
      <c r="JP927" s="319"/>
      <c r="JQ927" s="319"/>
      <c r="JR927" s="319"/>
      <c r="JS927" s="319"/>
      <c r="JT927" s="319"/>
      <c r="JU927" s="319"/>
      <c r="JV927" s="319"/>
      <c r="JW927" s="319"/>
      <c r="JX927" s="319"/>
      <c r="JY927" s="319"/>
      <c r="JZ927" s="319"/>
      <c r="KA927" s="319"/>
      <c r="KB927" s="319"/>
      <c r="KC927" s="319"/>
      <c r="KD927" s="319"/>
      <c r="KE927" s="319"/>
      <c r="KF927" s="319"/>
      <c r="KG927" s="319"/>
      <c r="KH927" s="319"/>
      <c r="KI927" s="319"/>
      <c r="KJ927" s="319"/>
      <c r="KK927" s="319"/>
      <c r="KL927" s="319"/>
      <c r="KM927" s="319"/>
      <c r="KN927" s="319"/>
      <c r="KO927" s="319"/>
      <c r="KP927" s="319"/>
      <c r="KQ927" s="319"/>
      <c r="KR927" s="319"/>
      <c r="KS927" s="319"/>
      <c r="KT927" s="319"/>
      <c r="KU927" s="319"/>
      <c r="KV927" s="319"/>
      <c r="KW927" s="319"/>
      <c r="KX927" s="319"/>
      <c r="KY927" s="319"/>
      <c r="KZ927" s="319"/>
      <c r="LA927" s="319"/>
      <c r="LB927" s="319"/>
      <c r="LC927" s="319"/>
      <c r="LD927" s="319"/>
      <c r="LE927" s="319"/>
      <c r="LF927" s="319"/>
      <c r="LG927" s="319"/>
      <c r="LH927" s="319"/>
      <c r="LI927" s="319"/>
      <c r="LJ927" s="319"/>
      <c r="LK927" s="319"/>
      <c r="LL927" s="319"/>
      <c r="LM927" s="319"/>
      <c r="LN927" s="319"/>
      <c r="LO927" s="319"/>
      <c r="LP927" s="319"/>
      <c r="LQ927" s="319"/>
      <c r="LR927" s="319"/>
      <c r="LS927" s="319"/>
      <c r="LT927" s="319"/>
      <c r="LU927" s="319"/>
      <c r="LV927" s="319"/>
      <c r="LW927" s="319"/>
      <c r="LX927" s="319"/>
      <c r="LY927" s="319"/>
      <c r="LZ927" s="319"/>
      <c r="MA927" s="319"/>
      <c r="MB927" s="319"/>
      <c r="MC927" s="319"/>
      <c r="MD927" s="319"/>
      <c r="ME927" s="319"/>
      <c r="MF927" s="319"/>
      <c r="MG927" s="319"/>
      <c r="MH927" s="319"/>
      <c r="MI927" s="319"/>
      <c r="MJ927" s="319"/>
      <c r="MK927" s="319"/>
      <c r="ML927" s="319"/>
      <c r="MM927" s="319"/>
      <c r="MN927" s="319"/>
      <c r="MO927" s="319"/>
      <c r="MP927" s="319"/>
      <c r="MQ927" s="319"/>
      <c r="MS927" s="241"/>
      <c r="MT927" s="373">
        <f t="shared" si="1319"/>
        <v>0</v>
      </c>
      <c r="MU927" s="365">
        <f t="shared" si="1305"/>
        <v>0</v>
      </c>
      <c r="MV927" s="365">
        <f t="shared" si="1306"/>
        <v>0</v>
      </c>
      <c r="MW927" s="365"/>
      <c r="MX927" s="365">
        <f t="shared" si="1307"/>
        <v>0</v>
      </c>
      <c r="MY927" s="365"/>
      <c r="MZ927" s="365">
        <f t="shared" si="1308"/>
        <v>0</v>
      </c>
      <c r="NA927" s="365"/>
      <c r="NB927" s="365">
        <f t="shared" si="1309"/>
        <v>0</v>
      </c>
      <c r="NC927" s="365"/>
      <c r="ND927" s="365">
        <f t="shared" si="1310"/>
        <v>0</v>
      </c>
      <c r="NE927" s="365"/>
      <c r="NF927" s="365">
        <f t="shared" si="1311"/>
        <v>0</v>
      </c>
      <c r="NG927" s="365"/>
      <c r="NH927" s="365">
        <f t="shared" si="1312"/>
        <v>0</v>
      </c>
      <c r="NI927" s="365"/>
      <c r="NJ927" s="365">
        <f t="shared" si="1313"/>
        <v>0</v>
      </c>
      <c r="NK927" s="365"/>
      <c r="NL927" s="365">
        <f t="shared" si="1320"/>
        <v>0</v>
      </c>
      <c r="NM927" s="366"/>
      <c r="NN927" s="370"/>
      <c r="NR927" s="318">
        <f t="shared" si="1314"/>
        <v>0</v>
      </c>
      <c r="NS927" s="318">
        <f t="shared" si="1315"/>
        <v>0</v>
      </c>
      <c r="NT927" s="318">
        <f t="shared" si="1316"/>
        <v>0</v>
      </c>
    </row>
    <row r="928" spans="1:384" s="318" customFormat="1" ht="10.199999999999999" customHeight="1" x14ac:dyDescent="0.3">
      <c r="A928" s="25"/>
      <c r="B928" s="389"/>
      <c r="C928" s="424"/>
      <c r="D928" s="15"/>
      <c r="E928" s="379" t="str">
        <f>$E$18</f>
        <v>H sans Renfort</v>
      </c>
      <c r="F928" s="379"/>
      <c r="G928" s="138" t="str">
        <f>IF(NL945-MZ945=0,"",NL945-MZ945)</f>
        <v/>
      </c>
      <c r="H928" s="399"/>
      <c r="I928" s="381">
        <f>Prenoms!$B$16</f>
        <v>0</v>
      </c>
      <c r="J928" s="382"/>
      <c r="K928" s="382"/>
      <c r="L928" s="382"/>
      <c r="M928" s="382"/>
      <c r="N928" s="68" t="str">
        <f>IF(NL928&lt;&gt;0,"",IF(Conges!AF50=0,"",Conges!AF50))</f>
        <v/>
      </c>
      <c r="O928" s="69"/>
      <c r="P928" s="70"/>
      <c r="Q928" s="70"/>
      <c r="R928" s="70"/>
      <c r="S928" s="70"/>
      <c r="T928" s="70"/>
      <c r="U928" s="70"/>
      <c r="V928" s="71"/>
      <c r="W928" s="69"/>
      <c r="X928" s="70"/>
      <c r="Y928" s="70"/>
      <c r="Z928" s="70"/>
      <c r="AA928" s="70"/>
      <c r="AB928" s="70"/>
      <c r="AC928" s="70"/>
      <c r="AD928" s="71"/>
      <c r="AE928" s="69"/>
      <c r="AF928" s="70"/>
      <c r="AG928" s="70"/>
      <c r="AH928" s="70"/>
      <c r="AI928" s="70"/>
      <c r="AJ928" s="71"/>
      <c r="AK928" s="69"/>
      <c r="AL928" s="70"/>
      <c r="AM928" s="70"/>
      <c r="AN928" s="70"/>
      <c r="AO928" s="70"/>
      <c r="AP928" s="70"/>
      <c r="AQ928" s="70"/>
      <c r="AR928" s="70"/>
      <c r="AS928" s="70"/>
      <c r="AT928" s="71"/>
      <c r="AU928" s="69"/>
      <c r="AV928" s="70"/>
      <c r="AW928" s="70"/>
      <c r="AX928" s="70"/>
      <c r="AY928" s="70"/>
      <c r="AZ928" s="70"/>
      <c r="BA928" s="70"/>
      <c r="BB928" s="71"/>
      <c r="BC928" s="72">
        <f>IF(NL928&lt;&gt;0,(IF(Conges!AF$50=0,0,3)),0)</f>
        <v>0</v>
      </c>
      <c r="BD928" s="417"/>
      <c r="BE928" s="392">
        <f>IF(OR(Conges!AF$50="A",Conges!AF$50="V"),Prenoms!L$16,NL928)</f>
        <v>0</v>
      </c>
      <c r="BF928" s="393"/>
      <c r="BG928" s="289"/>
      <c r="BH928" s="290">
        <f t="shared" si="1299"/>
        <v>0</v>
      </c>
      <c r="BI928" s="291" t="str">
        <f t="shared" si="1300"/>
        <v/>
      </c>
      <c r="BJ928" s="305">
        <v>0</v>
      </c>
      <c r="BK928" s="306">
        <f t="shared" si="1317"/>
        <v>0</v>
      </c>
      <c r="BL928" s="307">
        <f t="shared" si="1295"/>
        <v>0</v>
      </c>
      <c r="BM928" s="307">
        <f t="shared" si="1296"/>
        <v>0</v>
      </c>
      <c r="BN928" s="307">
        <f>SUM('Heures Pointage'!$ND$32:$NE$32)</f>
        <v>0</v>
      </c>
      <c r="BO928" s="307">
        <f>SUM('Heures et Indemnites'!$ND$32:$NE$32)</f>
        <v>0</v>
      </c>
      <c r="BP928" s="308">
        <f t="shared" si="1297"/>
        <v>0</v>
      </c>
      <c r="BQ928" s="308">
        <f>'Heures Pointage'!$OB$32</f>
        <v>0</v>
      </c>
      <c r="BR928" s="309">
        <f t="shared" ref="BR928" si="1333">$BH$1068</f>
        <v>0</v>
      </c>
      <c r="BS928" s="150">
        <f>Prenoms!$C$16</f>
        <v>0</v>
      </c>
      <c r="BT928" s="153"/>
      <c r="BU928" s="323">
        <f>SUM('Heures et Indemnites'!$ND$32:$NE$32)</f>
        <v>0</v>
      </c>
      <c r="BV928" s="236">
        <f>SUM('Heures et Indemnites'!$ND$6:$NE$32)</f>
        <v>0</v>
      </c>
      <c r="BW928" s="323"/>
      <c r="BX928" s="236"/>
      <c r="BY928" s="319"/>
      <c r="BZ928" s="319"/>
      <c r="CA928" s="319"/>
      <c r="CB928" s="319"/>
      <c r="CC928" s="319"/>
      <c r="CD928" s="319"/>
      <c r="CE928" s="319"/>
      <c r="CF928" s="319"/>
      <c r="CG928" s="319"/>
      <c r="CH928" s="319"/>
      <c r="CI928" s="319"/>
      <c r="CJ928" s="319"/>
      <c r="CK928" s="319"/>
      <c r="CL928" s="319"/>
      <c r="CM928" s="319"/>
      <c r="CN928" s="319"/>
      <c r="CO928" s="319"/>
      <c r="CP928" s="319"/>
      <c r="CQ928" s="319"/>
      <c r="CR928" s="319"/>
      <c r="CS928" s="319"/>
      <c r="CT928" s="319"/>
      <c r="CU928" s="319"/>
      <c r="CV928" s="319"/>
      <c r="CW928" s="319"/>
      <c r="CX928" s="319"/>
      <c r="CY928" s="319"/>
      <c r="CZ928" s="319"/>
      <c r="DA928" s="319"/>
      <c r="DB928" s="319"/>
      <c r="DC928" s="319"/>
      <c r="DD928" s="319"/>
      <c r="DE928" s="319"/>
      <c r="DF928" s="319"/>
      <c r="DG928" s="319"/>
      <c r="DH928" s="319"/>
      <c r="DI928" s="319"/>
      <c r="DJ928" s="319"/>
      <c r="DK928" s="319"/>
      <c r="DL928" s="319"/>
      <c r="DM928" s="319"/>
      <c r="DN928" s="319"/>
      <c r="DO928" s="319"/>
      <c r="DP928" s="319"/>
      <c r="DQ928" s="319"/>
      <c r="DR928" s="319"/>
      <c r="DS928" s="319"/>
      <c r="DT928" s="319"/>
      <c r="DU928" s="319"/>
      <c r="DV928" s="319"/>
      <c r="DW928" s="319"/>
      <c r="DX928" s="319"/>
      <c r="DY928" s="319"/>
      <c r="DZ928" s="319"/>
      <c r="EA928" s="319"/>
      <c r="EB928" s="319"/>
      <c r="EC928" s="319"/>
      <c r="ED928" s="319"/>
      <c r="EE928" s="319"/>
      <c r="EF928" s="319"/>
      <c r="EG928" s="319"/>
      <c r="EH928" s="319"/>
      <c r="EI928" s="319"/>
      <c r="EJ928" s="319"/>
      <c r="EK928" s="319"/>
      <c r="EL928" s="319"/>
      <c r="EM928" s="319"/>
      <c r="EN928" s="319"/>
      <c r="EO928" s="319"/>
      <c r="EP928" s="319"/>
      <c r="EQ928" s="319"/>
      <c r="ER928" s="319"/>
      <c r="ES928" s="319"/>
      <c r="ET928" s="319"/>
      <c r="EU928" s="319"/>
      <c r="EV928" s="319"/>
      <c r="EW928" s="319"/>
      <c r="EX928" s="319"/>
      <c r="EY928" s="319"/>
      <c r="EZ928" s="319"/>
      <c r="FA928" s="319"/>
      <c r="FB928" s="319"/>
      <c r="FC928" s="319"/>
      <c r="FD928" s="319"/>
      <c r="FE928" s="319"/>
      <c r="FF928" s="319"/>
      <c r="FG928" s="319"/>
      <c r="FH928" s="319"/>
      <c r="FI928" s="319"/>
      <c r="FJ928" s="319"/>
      <c r="FK928" s="319"/>
      <c r="FL928" s="319"/>
      <c r="FM928" s="319"/>
      <c r="FN928" s="319"/>
      <c r="FO928" s="319"/>
      <c r="FP928" s="319"/>
      <c r="FQ928" s="319"/>
      <c r="FR928" s="319"/>
      <c r="FS928" s="319"/>
      <c r="FT928" s="319"/>
      <c r="FU928" s="319"/>
      <c r="FV928" s="319"/>
      <c r="FW928" s="319"/>
      <c r="FX928" s="319"/>
      <c r="FY928" s="319"/>
      <c r="FZ928" s="319"/>
      <c r="GA928" s="319"/>
      <c r="GB928" s="319"/>
      <c r="GC928" s="319"/>
      <c r="GD928" s="319"/>
      <c r="GE928" s="319"/>
      <c r="GF928" s="319"/>
      <c r="GG928" s="319"/>
      <c r="GH928" s="319"/>
      <c r="GI928" s="319"/>
      <c r="GJ928" s="319"/>
      <c r="GK928" s="319"/>
      <c r="GL928" s="319"/>
      <c r="GM928" s="319"/>
      <c r="GN928" s="319"/>
      <c r="GO928" s="319"/>
      <c r="GP928" s="319"/>
      <c r="GQ928" s="319"/>
      <c r="GR928" s="319"/>
      <c r="GS928" s="319"/>
      <c r="GT928" s="319"/>
      <c r="GU928" s="319"/>
      <c r="GV928" s="319"/>
      <c r="GW928" s="319"/>
      <c r="GX928" s="319"/>
      <c r="GY928" s="319"/>
      <c r="GZ928" s="319"/>
      <c r="HA928" s="319"/>
      <c r="HB928" s="319"/>
      <c r="HC928" s="319"/>
      <c r="HD928" s="319"/>
      <c r="HE928" s="319"/>
      <c r="HF928" s="319"/>
      <c r="HG928" s="319"/>
      <c r="HH928" s="319"/>
      <c r="HI928" s="319"/>
      <c r="HJ928" s="319"/>
      <c r="HK928" s="319"/>
      <c r="HL928" s="319"/>
      <c r="HM928" s="319"/>
      <c r="HN928" s="319"/>
      <c r="HO928" s="319"/>
      <c r="HP928" s="319"/>
      <c r="HQ928" s="319"/>
      <c r="HR928" s="319"/>
      <c r="HS928" s="319"/>
      <c r="HT928" s="319"/>
      <c r="HU928" s="319"/>
      <c r="HV928" s="319"/>
      <c r="HW928" s="319"/>
      <c r="HX928" s="319"/>
      <c r="HY928" s="319"/>
      <c r="HZ928" s="319"/>
      <c r="IA928" s="319"/>
      <c r="IB928" s="319"/>
      <c r="IC928" s="319"/>
      <c r="ID928" s="319"/>
      <c r="IE928" s="319"/>
      <c r="IF928" s="319"/>
      <c r="IG928" s="319"/>
      <c r="IH928" s="319"/>
      <c r="II928" s="319"/>
      <c r="IJ928" s="319"/>
      <c r="IK928" s="319"/>
      <c r="IL928" s="319"/>
      <c r="IM928" s="319"/>
      <c r="IN928" s="319"/>
      <c r="IO928" s="319"/>
      <c r="IP928" s="319"/>
      <c r="IQ928" s="319"/>
      <c r="IR928" s="319"/>
      <c r="IS928" s="319"/>
      <c r="IT928" s="319"/>
      <c r="IU928" s="319"/>
      <c r="IV928" s="319"/>
      <c r="IW928" s="319"/>
      <c r="IX928" s="319"/>
      <c r="IY928" s="319"/>
      <c r="IZ928" s="319"/>
      <c r="JA928" s="319"/>
      <c r="JB928" s="319"/>
      <c r="JC928" s="319"/>
      <c r="JD928" s="319"/>
      <c r="JE928" s="319"/>
      <c r="JF928" s="319"/>
      <c r="JG928" s="319"/>
      <c r="JH928" s="319"/>
      <c r="JI928" s="319"/>
      <c r="JJ928" s="319"/>
      <c r="JK928" s="319"/>
      <c r="JL928" s="319"/>
      <c r="JM928" s="319"/>
      <c r="JN928" s="319"/>
      <c r="JO928" s="319"/>
      <c r="JP928" s="319"/>
      <c r="JQ928" s="319"/>
      <c r="JR928" s="319"/>
      <c r="JS928" s="319"/>
      <c r="JT928" s="319"/>
      <c r="JU928" s="319"/>
      <c r="JV928" s="319"/>
      <c r="JW928" s="319"/>
      <c r="JX928" s="319"/>
      <c r="JY928" s="319"/>
      <c r="JZ928" s="319"/>
      <c r="KA928" s="319"/>
      <c r="KB928" s="319"/>
      <c r="KC928" s="319"/>
      <c r="KD928" s="319"/>
      <c r="KE928" s="319"/>
      <c r="KF928" s="319"/>
      <c r="KG928" s="319"/>
      <c r="KH928" s="319"/>
      <c r="KI928" s="319"/>
      <c r="KJ928" s="319"/>
      <c r="KK928" s="319"/>
      <c r="KL928" s="319"/>
      <c r="KM928" s="319"/>
      <c r="KN928" s="319"/>
      <c r="KO928" s="319"/>
      <c r="KP928" s="319"/>
      <c r="KQ928" s="319"/>
      <c r="KR928" s="319"/>
      <c r="KS928" s="319"/>
      <c r="KT928" s="319"/>
      <c r="KU928" s="319"/>
      <c r="KV928" s="319"/>
      <c r="KW928" s="319"/>
      <c r="KX928" s="319"/>
      <c r="KY928" s="319"/>
      <c r="KZ928" s="319"/>
      <c r="LA928" s="319"/>
      <c r="LB928" s="319"/>
      <c r="LC928" s="319"/>
      <c r="LD928" s="319"/>
      <c r="LE928" s="319"/>
      <c r="LF928" s="319"/>
      <c r="LG928" s="319"/>
      <c r="LH928" s="319"/>
      <c r="LI928" s="319"/>
      <c r="LJ928" s="319"/>
      <c r="LK928" s="319"/>
      <c r="LL928" s="319"/>
      <c r="LM928" s="319"/>
      <c r="LN928" s="319"/>
      <c r="LO928" s="319"/>
      <c r="LP928" s="319"/>
      <c r="LQ928" s="319"/>
      <c r="LR928" s="319"/>
      <c r="LS928" s="319"/>
      <c r="LT928" s="319"/>
      <c r="LU928" s="319"/>
      <c r="LV928" s="319"/>
      <c r="LW928" s="319"/>
      <c r="LX928" s="319"/>
      <c r="LY928" s="319"/>
      <c r="LZ928" s="319"/>
      <c r="MA928" s="319"/>
      <c r="MB928" s="319"/>
      <c r="MC928" s="319"/>
      <c r="MD928" s="319"/>
      <c r="ME928" s="319"/>
      <c r="MF928" s="319"/>
      <c r="MG928" s="319"/>
      <c r="MH928" s="319"/>
      <c r="MI928" s="319"/>
      <c r="MJ928" s="319"/>
      <c r="MK928" s="319"/>
      <c r="ML928" s="319"/>
      <c r="MM928" s="319"/>
      <c r="MN928" s="319"/>
      <c r="MO928" s="319"/>
      <c r="MP928" s="319"/>
      <c r="MQ928" s="319"/>
      <c r="MS928" s="241"/>
      <c r="MT928" s="362">
        <f t="shared" si="1319"/>
        <v>0</v>
      </c>
      <c r="MU928" s="363">
        <f t="shared" si="1305"/>
        <v>0</v>
      </c>
      <c r="MV928" s="363">
        <f t="shared" si="1306"/>
        <v>0</v>
      </c>
      <c r="MW928" s="363"/>
      <c r="MX928" s="363">
        <f t="shared" si="1307"/>
        <v>0</v>
      </c>
      <c r="MY928" s="363"/>
      <c r="MZ928" s="363">
        <f t="shared" si="1308"/>
        <v>0</v>
      </c>
      <c r="NA928" s="363"/>
      <c r="NB928" s="363">
        <f t="shared" si="1309"/>
        <v>0</v>
      </c>
      <c r="NC928" s="363"/>
      <c r="ND928" s="363">
        <f t="shared" si="1310"/>
        <v>0</v>
      </c>
      <c r="NE928" s="363"/>
      <c r="NF928" s="363">
        <f t="shared" si="1311"/>
        <v>0</v>
      </c>
      <c r="NG928" s="363"/>
      <c r="NH928" s="363">
        <f t="shared" si="1312"/>
        <v>0</v>
      </c>
      <c r="NI928" s="363"/>
      <c r="NJ928" s="363">
        <f t="shared" si="1313"/>
        <v>0</v>
      </c>
      <c r="NK928" s="363"/>
      <c r="NL928" s="363">
        <f t="shared" si="1320"/>
        <v>0</v>
      </c>
      <c r="NM928" s="364"/>
      <c r="NN928" s="370"/>
      <c r="NR928" s="318">
        <f t="shared" si="1314"/>
        <v>0</v>
      </c>
      <c r="NS928" s="318">
        <f t="shared" si="1315"/>
        <v>0</v>
      </c>
      <c r="NT928" s="318">
        <f t="shared" si="1316"/>
        <v>0</v>
      </c>
    </row>
    <row r="929" spans="1:384" s="318" customFormat="1" ht="10.199999999999999" customHeight="1" x14ac:dyDescent="0.3">
      <c r="A929" s="25"/>
      <c r="B929" s="389"/>
      <c r="C929" s="424"/>
      <c r="D929" s="15"/>
      <c r="E929" s="379" t="str">
        <f>$E$19</f>
        <v>H avec Renfort</v>
      </c>
      <c r="F929" s="379"/>
      <c r="G929" s="138" t="str">
        <f>IF(NL945=0,"",NL945)</f>
        <v/>
      </c>
      <c r="H929" s="399"/>
      <c r="I929" s="394">
        <f>Prenoms!$B$17</f>
        <v>0</v>
      </c>
      <c r="J929" s="395"/>
      <c r="K929" s="395"/>
      <c r="L929" s="395"/>
      <c r="M929" s="395"/>
      <c r="N929" s="81" t="str">
        <f>IF(NL929&lt;&gt;0,"",IF(Conges!AF51=0,"",Conges!AF51))</f>
        <v/>
      </c>
      <c r="O929" s="82"/>
      <c r="P929" s="83"/>
      <c r="Q929" s="83"/>
      <c r="R929" s="83"/>
      <c r="S929" s="83"/>
      <c r="T929" s="83"/>
      <c r="U929" s="83"/>
      <c r="V929" s="84"/>
      <c r="W929" s="82"/>
      <c r="X929" s="83"/>
      <c r="Y929" s="83"/>
      <c r="Z929" s="83"/>
      <c r="AA929" s="83"/>
      <c r="AB929" s="83"/>
      <c r="AC929" s="83"/>
      <c r="AD929" s="84"/>
      <c r="AE929" s="82"/>
      <c r="AF929" s="83"/>
      <c r="AG929" s="83"/>
      <c r="AH929" s="83"/>
      <c r="AI929" s="83"/>
      <c r="AJ929" s="84"/>
      <c r="AK929" s="82"/>
      <c r="AL929" s="83"/>
      <c r="AM929" s="83"/>
      <c r="AN929" s="83"/>
      <c r="AO929" s="83"/>
      <c r="AP929" s="83"/>
      <c r="AQ929" s="83"/>
      <c r="AR929" s="83"/>
      <c r="AS929" s="83"/>
      <c r="AT929" s="84"/>
      <c r="AU929" s="82"/>
      <c r="AV929" s="83"/>
      <c r="AW929" s="83"/>
      <c r="AX929" s="83"/>
      <c r="AY929" s="83"/>
      <c r="AZ929" s="83"/>
      <c r="BA929" s="83"/>
      <c r="BB929" s="84"/>
      <c r="BC929" s="85">
        <f>IF(NL929&lt;&gt;0,(IF(Conges!AF$51=0,0,3)),0)</f>
        <v>0</v>
      </c>
      <c r="BD929" s="417"/>
      <c r="BE929" s="390">
        <f>IF(OR(Conges!AF$51="A",Conges!AF$51="V"),Prenoms!L$17,NL929)</f>
        <v>0</v>
      </c>
      <c r="BF929" s="391"/>
      <c r="BG929" s="286"/>
      <c r="BH929" s="287">
        <f t="shared" si="1299"/>
        <v>0</v>
      </c>
      <c r="BI929" s="288" t="str">
        <f t="shared" si="1300"/>
        <v/>
      </c>
      <c r="BJ929" s="300">
        <v>0</v>
      </c>
      <c r="BK929" s="301">
        <f t="shared" si="1317"/>
        <v>0</v>
      </c>
      <c r="BL929" s="302">
        <f t="shared" si="1295"/>
        <v>0</v>
      </c>
      <c r="BM929" s="302">
        <f t="shared" si="1296"/>
        <v>0</v>
      </c>
      <c r="BN929" s="302">
        <f>SUM('Heures Pointage'!$OD$32:$OE$32)</f>
        <v>0</v>
      </c>
      <c r="BO929" s="302">
        <f>SUM('Heures et Indemnites'!$OD$32:$OE$32)</f>
        <v>0</v>
      </c>
      <c r="BP929" s="303">
        <f t="shared" si="1297"/>
        <v>0</v>
      </c>
      <c r="BQ929" s="303">
        <f>'Heures Pointage'!$PB$32</f>
        <v>0</v>
      </c>
      <c r="BR929" s="304">
        <f t="shared" ref="BR929" si="1334">$BH$1069</f>
        <v>0</v>
      </c>
      <c r="BS929" s="149">
        <f>Prenoms!$C$17</f>
        <v>0</v>
      </c>
      <c r="BT929" s="180"/>
      <c r="BU929" s="324">
        <f>SUM('Heures et Indemnites'!$OD$32:$OE$32)</f>
        <v>0</v>
      </c>
      <c r="BV929" s="235">
        <f>SUM('Heures et Indemnites'!$OD$6:$OE$32)</f>
        <v>0</v>
      </c>
      <c r="BW929" s="324"/>
      <c r="BX929" s="235"/>
      <c r="BY929" s="319"/>
      <c r="BZ929" s="319"/>
      <c r="CA929" s="319"/>
      <c r="CB929" s="319"/>
      <c r="CC929" s="319"/>
      <c r="CD929" s="319"/>
      <c r="CE929" s="319"/>
      <c r="CF929" s="319"/>
      <c r="CG929" s="319"/>
      <c r="CH929" s="319"/>
      <c r="CI929" s="319"/>
      <c r="CJ929" s="319"/>
      <c r="CK929" s="319"/>
      <c r="CL929" s="319"/>
      <c r="CM929" s="319"/>
      <c r="CN929" s="319"/>
      <c r="CO929" s="319"/>
      <c r="CP929" s="319"/>
      <c r="CQ929" s="319"/>
      <c r="CR929" s="319"/>
      <c r="CS929" s="319"/>
      <c r="CT929" s="319"/>
      <c r="CU929" s="319"/>
      <c r="CV929" s="319"/>
      <c r="CW929" s="319"/>
      <c r="CX929" s="319"/>
      <c r="CY929" s="319"/>
      <c r="CZ929" s="319"/>
      <c r="DA929" s="319"/>
      <c r="DB929" s="319"/>
      <c r="DC929" s="319"/>
      <c r="DD929" s="319"/>
      <c r="DE929" s="319"/>
      <c r="DF929" s="319"/>
      <c r="DG929" s="319"/>
      <c r="DH929" s="319"/>
      <c r="DI929" s="319"/>
      <c r="DJ929" s="319"/>
      <c r="DK929" s="319"/>
      <c r="DL929" s="319"/>
      <c r="DM929" s="319"/>
      <c r="DN929" s="319"/>
      <c r="DO929" s="319"/>
      <c r="DP929" s="319"/>
      <c r="DQ929" s="319"/>
      <c r="DR929" s="319"/>
      <c r="DS929" s="319"/>
      <c r="DT929" s="319"/>
      <c r="DU929" s="319"/>
      <c r="DV929" s="319"/>
      <c r="DW929" s="319"/>
      <c r="DX929" s="319"/>
      <c r="DY929" s="319"/>
      <c r="DZ929" s="319"/>
      <c r="EA929" s="319"/>
      <c r="EB929" s="319"/>
      <c r="EC929" s="319"/>
      <c r="ED929" s="319"/>
      <c r="EE929" s="319"/>
      <c r="EF929" s="319"/>
      <c r="EG929" s="319"/>
      <c r="EH929" s="319"/>
      <c r="EI929" s="319"/>
      <c r="EJ929" s="319"/>
      <c r="EK929" s="319"/>
      <c r="EL929" s="319"/>
      <c r="EM929" s="319"/>
      <c r="EN929" s="319"/>
      <c r="EO929" s="319"/>
      <c r="EP929" s="319"/>
      <c r="EQ929" s="319"/>
      <c r="ER929" s="319"/>
      <c r="ES929" s="319"/>
      <c r="ET929" s="319"/>
      <c r="EU929" s="319"/>
      <c r="EV929" s="319"/>
      <c r="EW929" s="319"/>
      <c r="EX929" s="319"/>
      <c r="EY929" s="319"/>
      <c r="EZ929" s="319"/>
      <c r="FA929" s="319"/>
      <c r="FB929" s="319"/>
      <c r="FC929" s="319"/>
      <c r="FD929" s="319"/>
      <c r="FE929" s="319"/>
      <c r="FF929" s="319"/>
      <c r="FG929" s="319"/>
      <c r="FH929" s="319"/>
      <c r="FI929" s="319"/>
      <c r="FJ929" s="319"/>
      <c r="FK929" s="319"/>
      <c r="FL929" s="319"/>
      <c r="FM929" s="319"/>
      <c r="FN929" s="319"/>
      <c r="FO929" s="319"/>
      <c r="FP929" s="319"/>
      <c r="FQ929" s="319"/>
      <c r="FR929" s="319"/>
      <c r="FS929" s="319"/>
      <c r="FT929" s="319"/>
      <c r="FU929" s="319"/>
      <c r="FV929" s="319"/>
      <c r="FW929" s="319"/>
      <c r="FX929" s="319"/>
      <c r="FY929" s="319"/>
      <c r="FZ929" s="319"/>
      <c r="GA929" s="319"/>
      <c r="GB929" s="319"/>
      <c r="GC929" s="319"/>
      <c r="GD929" s="319"/>
      <c r="GE929" s="319"/>
      <c r="GF929" s="319"/>
      <c r="GG929" s="319"/>
      <c r="GH929" s="319"/>
      <c r="GI929" s="319"/>
      <c r="GJ929" s="319"/>
      <c r="GK929" s="319"/>
      <c r="GL929" s="319"/>
      <c r="GM929" s="319"/>
      <c r="GN929" s="319"/>
      <c r="GO929" s="319"/>
      <c r="GP929" s="319"/>
      <c r="GQ929" s="319"/>
      <c r="GR929" s="319"/>
      <c r="GS929" s="319"/>
      <c r="GT929" s="319"/>
      <c r="GU929" s="319"/>
      <c r="GV929" s="319"/>
      <c r="GW929" s="319"/>
      <c r="GX929" s="319"/>
      <c r="GY929" s="319"/>
      <c r="GZ929" s="319"/>
      <c r="HA929" s="319"/>
      <c r="HB929" s="319"/>
      <c r="HC929" s="319"/>
      <c r="HD929" s="319"/>
      <c r="HE929" s="319"/>
      <c r="HF929" s="319"/>
      <c r="HG929" s="319"/>
      <c r="HH929" s="319"/>
      <c r="HI929" s="319"/>
      <c r="HJ929" s="319"/>
      <c r="HK929" s="319"/>
      <c r="HL929" s="319"/>
      <c r="HM929" s="319"/>
      <c r="HN929" s="319"/>
      <c r="HO929" s="319"/>
      <c r="HP929" s="319"/>
      <c r="HQ929" s="319"/>
      <c r="HR929" s="319"/>
      <c r="HS929" s="319"/>
      <c r="HT929" s="319"/>
      <c r="HU929" s="319"/>
      <c r="HV929" s="319"/>
      <c r="HW929" s="319"/>
      <c r="HX929" s="319"/>
      <c r="HY929" s="319"/>
      <c r="HZ929" s="319"/>
      <c r="IA929" s="319"/>
      <c r="IB929" s="319"/>
      <c r="IC929" s="319"/>
      <c r="ID929" s="319"/>
      <c r="IE929" s="319"/>
      <c r="IF929" s="319"/>
      <c r="IG929" s="319"/>
      <c r="IH929" s="319"/>
      <c r="II929" s="319"/>
      <c r="IJ929" s="319"/>
      <c r="IK929" s="319"/>
      <c r="IL929" s="319"/>
      <c r="IM929" s="319"/>
      <c r="IN929" s="319"/>
      <c r="IO929" s="319"/>
      <c r="IP929" s="319"/>
      <c r="IQ929" s="319"/>
      <c r="IR929" s="319"/>
      <c r="IS929" s="319"/>
      <c r="IT929" s="319"/>
      <c r="IU929" s="319"/>
      <c r="IV929" s="319"/>
      <c r="IW929" s="319"/>
      <c r="IX929" s="319"/>
      <c r="IY929" s="319"/>
      <c r="IZ929" s="319"/>
      <c r="JA929" s="319"/>
      <c r="JB929" s="319"/>
      <c r="JC929" s="319"/>
      <c r="JD929" s="319"/>
      <c r="JE929" s="319"/>
      <c r="JF929" s="319"/>
      <c r="JG929" s="319"/>
      <c r="JH929" s="319"/>
      <c r="JI929" s="319"/>
      <c r="JJ929" s="319"/>
      <c r="JK929" s="319"/>
      <c r="JL929" s="319"/>
      <c r="JM929" s="319"/>
      <c r="JN929" s="319"/>
      <c r="JO929" s="319"/>
      <c r="JP929" s="319"/>
      <c r="JQ929" s="319"/>
      <c r="JR929" s="319"/>
      <c r="JS929" s="319"/>
      <c r="JT929" s="319"/>
      <c r="JU929" s="319"/>
      <c r="JV929" s="319"/>
      <c r="JW929" s="319"/>
      <c r="JX929" s="319"/>
      <c r="JY929" s="319"/>
      <c r="JZ929" s="319"/>
      <c r="KA929" s="319"/>
      <c r="KB929" s="319"/>
      <c r="KC929" s="319"/>
      <c r="KD929" s="319"/>
      <c r="KE929" s="319"/>
      <c r="KF929" s="319"/>
      <c r="KG929" s="319"/>
      <c r="KH929" s="319"/>
      <c r="KI929" s="319"/>
      <c r="KJ929" s="319"/>
      <c r="KK929" s="319"/>
      <c r="KL929" s="319"/>
      <c r="KM929" s="319"/>
      <c r="KN929" s="319"/>
      <c r="KO929" s="319"/>
      <c r="KP929" s="319"/>
      <c r="KQ929" s="319"/>
      <c r="KR929" s="319"/>
      <c r="KS929" s="319"/>
      <c r="KT929" s="319"/>
      <c r="KU929" s="319"/>
      <c r="KV929" s="319"/>
      <c r="KW929" s="319"/>
      <c r="KX929" s="319"/>
      <c r="KY929" s="319"/>
      <c r="KZ929" s="319"/>
      <c r="LA929" s="319"/>
      <c r="LB929" s="319"/>
      <c r="LC929" s="319"/>
      <c r="LD929" s="319"/>
      <c r="LE929" s="319"/>
      <c r="LF929" s="319"/>
      <c r="LG929" s="319"/>
      <c r="LH929" s="319"/>
      <c r="LI929" s="319"/>
      <c r="LJ929" s="319"/>
      <c r="LK929" s="319"/>
      <c r="LL929" s="319"/>
      <c r="LM929" s="319"/>
      <c r="LN929" s="319"/>
      <c r="LO929" s="319"/>
      <c r="LP929" s="319"/>
      <c r="LQ929" s="319"/>
      <c r="LR929" s="319"/>
      <c r="LS929" s="319"/>
      <c r="LT929" s="319"/>
      <c r="LU929" s="319"/>
      <c r="LV929" s="319"/>
      <c r="LW929" s="319"/>
      <c r="LX929" s="319"/>
      <c r="LY929" s="319"/>
      <c r="LZ929" s="319"/>
      <c r="MA929" s="319"/>
      <c r="MB929" s="319"/>
      <c r="MC929" s="319"/>
      <c r="MD929" s="319"/>
      <c r="ME929" s="319"/>
      <c r="MF929" s="319"/>
      <c r="MG929" s="319"/>
      <c r="MH929" s="319"/>
      <c r="MI929" s="319"/>
      <c r="MJ929" s="319"/>
      <c r="MK929" s="319"/>
      <c r="ML929" s="319"/>
      <c r="MM929" s="319"/>
      <c r="MN929" s="319"/>
      <c r="MO929" s="319"/>
      <c r="MP929" s="319"/>
      <c r="MQ929" s="319"/>
      <c r="MS929" s="241"/>
      <c r="MT929" s="373">
        <f t="shared" si="1319"/>
        <v>0</v>
      </c>
      <c r="MU929" s="365">
        <f t="shared" si="1305"/>
        <v>0</v>
      </c>
      <c r="MV929" s="365">
        <f t="shared" si="1306"/>
        <v>0</v>
      </c>
      <c r="MW929" s="365"/>
      <c r="MX929" s="365">
        <f t="shared" si="1307"/>
        <v>0</v>
      </c>
      <c r="MY929" s="365"/>
      <c r="MZ929" s="365">
        <f t="shared" si="1308"/>
        <v>0</v>
      </c>
      <c r="NA929" s="365"/>
      <c r="NB929" s="365">
        <f t="shared" si="1309"/>
        <v>0</v>
      </c>
      <c r="NC929" s="365"/>
      <c r="ND929" s="365">
        <f t="shared" si="1310"/>
        <v>0</v>
      </c>
      <c r="NE929" s="365"/>
      <c r="NF929" s="365">
        <f t="shared" si="1311"/>
        <v>0</v>
      </c>
      <c r="NG929" s="365"/>
      <c r="NH929" s="365">
        <f t="shared" si="1312"/>
        <v>0</v>
      </c>
      <c r="NI929" s="365"/>
      <c r="NJ929" s="365">
        <f t="shared" si="1313"/>
        <v>0</v>
      </c>
      <c r="NK929" s="365"/>
      <c r="NL929" s="365">
        <f t="shared" si="1320"/>
        <v>0</v>
      </c>
      <c r="NM929" s="366"/>
      <c r="NN929" s="370"/>
      <c r="NR929" s="318">
        <f t="shared" si="1314"/>
        <v>0</v>
      </c>
      <c r="NS929" s="318">
        <f t="shared" si="1315"/>
        <v>0</v>
      </c>
      <c r="NT929" s="318">
        <f t="shared" si="1316"/>
        <v>0</v>
      </c>
    </row>
    <row r="930" spans="1:384" s="318" customFormat="1" ht="10.199999999999999" customHeight="1" x14ac:dyDescent="0.3">
      <c r="A930" s="25"/>
      <c r="B930" s="389"/>
      <c r="C930" s="424"/>
      <c r="D930" s="15"/>
      <c r="E930" s="106"/>
      <c r="F930" s="106"/>
      <c r="G930" s="106"/>
      <c r="H930" s="399"/>
      <c r="I930" s="381">
        <f>Prenoms!$B$18</f>
        <v>0</v>
      </c>
      <c r="J930" s="382"/>
      <c r="K930" s="382"/>
      <c r="L930" s="382"/>
      <c r="M930" s="382"/>
      <c r="N930" s="68" t="str">
        <f>IF(NL930&lt;&gt;0,"",IF(Conges!AF52=0,"",Conges!AF52))</f>
        <v/>
      </c>
      <c r="O930" s="69"/>
      <c r="P930" s="70"/>
      <c r="Q930" s="70"/>
      <c r="R930" s="70"/>
      <c r="S930" s="70"/>
      <c r="T930" s="70"/>
      <c r="U930" s="70"/>
      <c r="V930" s="71"/>
      <c r="W930" s="69"/>
      <c r="X930" s="70"/>
      <c r="Y930" s="70"/>
      <c r="Z930" s="70"/>
      <c r="AA930" s="70"/>
      <c r="AB930" s="70"/>
      <c r="AC930" s="70"/>
      <c r="AD930" s="71"/>
      <c r="AE930" s="69"/>
      <c r="AF930" s="70"/>
      <c r="AG930" s="70"/>
      <c r="AH930" s="70"/>
      <c r="AI930" s="70"/>
      <c r="AJ930" s="71"/>
      <c r="AK930" s="69"/>
      <c r="AL930" s="70"/>
      <c r="AM930" s="70"/>
      <c r="AN930" s="70"/>
      <c r="AO930" s="70"/>
      <c r="AP930" s="70"/>
      <c r="AQ930" s="70"/>
      <c r="AR930" s="70"/>
      <c r="AS930" s="70"/>
      <c r="AT930" s="71"/>
      <c r="AU930" s="69"/>
      <c r="AV930" s="70"/>
      <c r="AW930" s="70"/>
      <c r="AX930" s="70"/>
      <c r="AY930" s="70"/>
      <c r="AZ930" s="70"/>
      <c r="BA930" s="70"/>
      <c r="BB930" s="71"/>
      <c r="BC930" s="72">
        <f>IF(NL930&lt;&gt;0,(IF(Conges!AF$52=0,0,3)),0)</f>
        <v>0</v>
      </c>
      <c r="BD930" s="417"/>
      <c r="BE930" s="392">
        <f>IF(OR(Conges!AF$52="A",Conges!AF$52="V"),Prenoms!L$18,NL930)</f>
        <v>0</v>
      </c>
      <c r="BF930" s="393"/>
      <c r="BG930" s="289"/>
      <c r="BH930" s="290">
        <f t="shared" si="1299"/>
        <v>0</v>
      </c>
      <c r="BI930" s="291" t="str">
        <f t="shared" si="1300"/>
        <v/>
      </c>
      <c r="BJ930" s="305">
        <v>0</v>
      </c>
      <c r="BK930" s="306">
        <f t="shared" si="1317"/>
        <v>0</v>
      </c>
      <c r="BL930" s="307">
        <f t="shared" si="1295"/>
        <v>0</v>
      </c>
      <c r="BM930" s="307">
        <f t="shared" si="1296"/>
        <v>0</v>
      </c>
      <c r="BN930" s="307">
        <f>SUM('Heures Pointage'!$PD$32:$PE$32)</f>
        <v>0</v>
      </c>
      <c r="BO930" s="307">
        <f>SUM('Heures et Indemnites'!$PD$32:$PE$32)</f>
        <v>0</v>
      </c>
      <c r="BP930" s="308">
        <f t="shared" si="1297"/>
        <v>0</v>
      </c>
      <c r="BQ930" s="308">
        <f>'Heures Pointage'!$QB$32</f>
        <v>0</v>
      </c>
      <c r="BR930" s="309">
        <f t="shared" ref="BR930" si="1335">$BH$1070</f>
        <v>0</v>
      </c>
      <c r="BS930" s="150">
        <f>Prenoms!$C$18</f>
        <v>0</v>
      </c>
      <c r="BT930" s="153"/>
      <c r="BU930" s="323">
        <f>SUM('Heures et Indemnites'!$PD$32:$PE$32)</f>
        <v>0</v>
      </c>
      <c r="BV930" s="236">
        <f>SUM('Heures et Indemnites'!$PD$6:$PE$32)</f>
        <v>0</v>
      </c>
      <c r="BW930" s="323"/>
      <c r="BX930" s="236"/>
      <c r="BY930" s="319"/>
      <c r="BZ930" s="319"/>
      <c r="CA930" s="319"/>
      <c r="CB930" s="319"/>
      <c r="CC930" s="319"/>
      <c r="CD930" s="319"/>
      <c r="CE930" s="319"/>
      <c r="CF930" s="319"/>
      <c r="CG930" s="319"/>
      <c r="CH930" s="319"/>
      <c r="CI930" s="319"/>
      <c r="CJ930" s="319"/>
      <c r="CK930" s="319"/>
      <c r="CL930" s="319"/>
      <c r="CM930" s="319"/>
      <c r="CN930" s="319"/>
      <c r="CO930" s="319"/>
      <c r="CP930" s="319"/>
      <c r="CQ930" s="319"/>
      <c r="CR930" s="319"/>
      <c r="CS930" s="319"/>
      <c r="CT930" s="319"/>
      <c r="CU930" s="319"/>
      <c r="CV930" s="319"/>
      <c r="CW930" s="319"/>
      <c r="CX930" s="319"/>
      <c r="CY930" s="319"/>
      <c r="CZ930" s="319"/>
      <c r="DA930" s="319"/>
      <c r="DB930" s="319"/>
      <c r="DC930" s="319"/>
      <c r="DD930" s="319"/>
      <c r="DE930" s="319"/>
      <c r="DF930" s="319"/>
      <c r="DG930" s="319"/>
      <c r="DH930" s="319"/>
      <c r="DI930" s="319"/>
      <c r="DJ930" s="319"/>
      <c r="DK930" s="319"/>
      <c r="DL930" s="319"/>
      <c r="DM930" s="319"/>
      <c r="DN930" s="319"/>
      <c r="DO930" s="319"/>
      <c r="DP930" s="319"/>
      <c r="DQ930" s="319"/>
      <c r="DR930" s="319"/>
      <c r="DS930" s="319"/>
      <c r="DT930" s="319"/>
      <c r="DU930" s="319"/>
      <c r="DV930" s="319"/>
      <c r="DW930" s="319"/>
      <c r="DX930" s="319"/>
      <c r="DY930" s="319"/>
      <c r="DZ930" s="319"/>
      <c r="EA930" s="319"/>
      <c r="EB930" s="319"/>
      <c r="EC930" s="319"/>
      <c r="ED930" s="319"/>
      <c r="EE930" s="319"/>
      <c r="EF930" s="319"/>
      <c r="EG930" s="319"/>
      <c r="EH930" s="319"/>
      <c r="EI930" s="319"/>
      <c r="EJ930" s="319"/>
      <c r="EK930" s="319"/>
      <c r="EL930" s="319"/>
      <c r="EM930" s="319"/>
      <c r="EN930" s="319"/>
      <c r="EO930" s="319"/>
      <c r="EP930" s="319"/>
      <c r="EQ930" s="319"/>
      <c r="ER930" s="319"/>
      <c r="ES930" s="319"/>
      <c r="ET930" s="319"/>
      <c r="EU930" s="319"/>
      <c r="EV930" s="319"/>
      <c r="EW930" s="319"/>
      <c r="EX930" s="319"/>
      <c r="EY930" s="319"/>
      <c r="EZ930" s="319"/>
      <c r="FA930" s="319"/>
      <c r="FB930" s="319"/>
      <c r="FC930" s="319"/>
      <c r="FD930" s="319"/>
      <c r="FE930" s="319"/>
      <c r="FF930" s="319"/>
      <c r="FG930" s="319"/>
      <c r="FH930" s="319"/>
      <c r="FI930" s="319"/>
      <c r="FJ930" s="319"/>
      <c r="FK930" s="319"/>
      <c r="FL930" s="319"/>
      <c r="FM930" s="319"/>
      <c r="FN930" s="319"/>
      <c r="FO930" s="319"/>
      <c r="FP930" s="319"/>
      <c r="FQ930" s="319"/>
      <c r="FR930" s="319"/>
      <c r="FS930" s="319"/>
      <c r="FT930" s="319"/>
      <c r="FU930" s="319"/>
      <c r="FV930" s="319"/>
      <c r="FW930" s="319"/>
      <c r="FX930" s="319"/>
      <c r="FY930" s="319"/>
      <c r="FZ930" s="319"/>
      <c r="GA930" s="319"/>
      <c r="GB930" s="319"/>
      <c r="GC930" s="319"/>
      <c r="GD930" s="319"/>
      <c r="GE930" s="319"/>
      <c r="GF930" s="319"/>
      <c r="GG930" s="319"/>
      <c r="GH930" s="319"/>
      <c r="GI930" s="319"/>
      <c r="GJ930" s="319"/>
      <c r="GK930" s="319"/>
      <c r="GL930" s="319"/>
      <c r="GM930" s="319"/>
      <c r="GN930" s="319"/>
      <c r="GO930" s="319"/>
      <c r="GP930" s="319"/>
      <c r="GQ930" s="319"/>
      <c r="GR930" s="319"/>
      <c r="GS930" s="319"/>
      <c r="GT930" s="319"/>
      <c r="GU930" s="319"/>
      <c r="GV930" s="319"/>
      <c r="GW930" s="319"/>
      <c r="GX930" s="319"/>
      <c r="GY930" s="319"/>
      <c r="GZ930" s="319"/>
      <c r="HA930" s="319"/>
      <c r="HB930" s="319"/>
      <c r="HC930" s="319"/>
      <c r="HD930" s="319"/>
      <c r="HE930" s="319"/>
      <c r="HF930" s="319"/>
      <c r="HG930" s="319"/>
      <c r="HH930" s="319"/>
      <c r="HI930" s="319"/>
      <c r="HJ930" s="319"/>
      <c r="HK930" s="319"/>
      <c r="HL930" s="319"/>
      <c r="HM930" s="319"/>
      <c r="HN930" s="319"/>
      <c r="HO930" s="319"/>
      <c r="HP930" s="319"/>
      <c r="HQ930" s="319"/>
      <c r="HR930" s="319"/>
      <c r="HS930" s="319"/>
      <c r="HT930" s="319"/>
      <c r="HU930" s="319"/>
      <c r="HV930" s="319"/>
      <c r="HW930" s="319"/>
      <c r="HX930" s="319"/>
      <c r="HY930" s="319"/>
      <c r="HZ930" s="319"/>
      <c r="IA930" s="319"/>
      <c r="IB930" s="319"/>
      <c r="IC930" s="319"/>
      <c r="ID930" s="319"/>
      <c r="IE930" s="319"/>
      <c r="IF930" s="319"/>
      <c r="IG930" s="319"/>
      <c r="IH930" s="319"/>
      <c r="II930" s="319"/>
      <c r="IJ930" s="319"/>
      <c r="IK930" s="319"/>
      <c r="IL930" s="319"/>
      <c r="IM930" s="319"/>
      <c r="IN930" s="319"/>
      <c r="IO930" s="319"/>
      <c r="IP930" s="319"/>
      <c r="IQ930" s="319"/>
      <c r="IR930" s="319"/>
      <c r="IS930" s="319"/>
      <c r="IT930" s="319"/>
      <c r="IU930" s="319"/>
      <c r="IV930" s="319"/>
      <c r="IW930" s="319"/>
      <c r="IX930" s="319"/>
      <c r="IY930" s="319"/>
      <c r="IZ930" s="319"/>
      <c r="JA930" s="319"/>
      <c r="JB930" s="319"/>
      <c r="JC930" s="319"/>
      <c r="JD930" s="319"/>
      <c r="JE930" s="319"/>
      <c r="JF930" s="319"/>
      <c r="JG930" s="319"/>
      <c r="JH930" s="319"/>
      <c r="JI930" s="319"/>
      <c r="JJ930" s="319"/>
      <c r="JK930" s="319"/>
      <c r="JL930" s="319"/>
      <c r="JM930" s="319"/>
      <c r="JN930" s="319"/>
      <c r="JO930" s="319"/>
      <c r="JP930" s="319"/>
      <c r="JQ930" s="319"/>
      <c r="JR930" s="319"/>
      <c r="JS930" s="319"/>
      <c r="JT930" s="319"/>
      <c r="JU930" s="319"/>
      <c r="JV930" s="319"/>
      <c r="JW930" s="319"/>
      <c r="JX930" s="319"/>
      <c r="JY930" s="319"/>
      <c r="JZ930" s="319"/>
      <c r="KA930" s="319"/>
      <c r="KB930" s="319"/>
      <c r="KC930" s="319"/>
      <c r="KD930" s="319"/>
      <c r="KE930" s="319"/>
      <c r="KF930" s="319"/>
      <c r="KG930" s="319"/>
      <c r="KH930" s="319"/>
      <c r="KI930" s="319"/>
      <c r="KJ930" s="319"/>
      <c r="KK930" s="319"/>
      <c r="KL930" s="319"/>
      <c r="KM930" s="319"/>
      <c r="KN930" s="319"/>
      <c r="KO930" s="319"/>
      <c r="KP930" s="319"/>
      <c r="KQ930" s="319"/>
      <c r="KR930" s="319"/>
      <c r="KS930" s="319"/>
      <c r="KT930" s="319"/>
      <c r="KU930" s="319"/>
      <c r="KV930" s="319"/>
      <c r="KW930" s="319"/>
      <c r="KX930" s="319"/>
      <c r="KY930" s="319"/>
      <c r="KZ930" s="319"/>
      <c r="LA930" s="319"/>
      <c r="LB930" s="319"/>
      <c r="LC930" s="319"/>
      <c r="LD930" s="319"/>
      <c r="LE930" s="319"/>
      <c r="LF930" s="319"/>
      <c r="LG930" s="319"/>
      <c r="LH930" s="319"/>
      <c r="LI930" s="319"/>
      <c r="LJ930" s="319"/>
      <c r="LK930" s="319"/>
      <c r="LL930" s="319"/>
      <c r="LM930" s="319"/>
      <c r="LN930" s="319"/>
      <c r="LO930" s="319"/>
      <c r="LP930" s="319"/>
      <c r="LQ930" s="319"/>
      <c r="LR930" s="319"/>
      <c r="LS930" s="319"/>
      <c r="LT930" s="319"/>
      <c r="LU930" s="319"/>
      <c r="LV930" s="319"/>
      <c r="LW930" s="319"/>
      <c r="LX930" s="319"/>
      <c r="LY930" s="319"/>
      <c r="LZ930" s="319"/>
      <c r="MA930" s="319"/>
      <c r="MB930" s="319"/>
      <c r="MC930" s="319"/>
      <c r="MD930" s="319"/>
      <c r="ME930" s="319"/>
      <c r="MF930" s="319"/>
      <c r="MG930" s="319"/>
      <c r="MH930" s="319"/>
      <c r="MI930" s="319"/>
      <c r="MJ930" s="319"/>
      <c r="MK930" s="319"/>
      <c r="ML930" s="319"/>
      <c r="MM930" s="319"/>
      <c r="MN930" s="319"/>
      <c r="MO930" s="319"/>
      <c r="MP930" s="319"/>
      <c r="MQ930" s="319"/>
      <c r="MS930" s="241"/>
      <c r="MT930" s="362">
        <f t="shared" si="1319"/>
        <v>0</v>
      </c>
      <c r="MU930" s="363">
        <f t="shared" ref="MU930:MU943" si="1336">(COUNTA($O930:$BB930))/2</f>
        <v>0</v>
      </c>
      <c r="MV930" s="363">
        <f t="shared" si="1306"/>
        <v>0</v>
      </c>
      <c r="MW930" s="363"/>
      <c r="MX930" s="363">
        <f t="shared" si="1307"/>
        <v>0</v>
      </c>
      <c r="MY930" s="363"/>
      <c r="MZ930" s="363">
        <f t="shared" si="1308"/>
        <v>0</v>
      </c>
      <c r="NA930" s="363"/>
      <c r="NB930" s="363">
        <f t="shared" si="1309"/>
        <v>0</v>
      </c>
      <c r="NC930" s="363"/>
      <c r="ND930" s="363">
        <f t="shared" si="1310"/>
        <v>0</v>
      </c>
      <c r="NE930" s="363"/>
      <c r="NF930" s="363">
        <f t="shared" si="1311"/>
        <v>0</v>
      </c>
      <c r="NG930" s="363"/>
      <c r="NH930" s="363">
        <f t="shared" si="1312"/>
        <v>0</v>
      </c>
      <c r="NI930" s="363"/>
      <c r="NJ930" s="363">
        <f t="shared" si="1313"/>
        <v>0</v>
      </c>
      <c r="NK930" s="363"/>
      <c r="NL930" s="363">
        <f t="shared" si="1320"/>
        <v>0</v>
      </c>
      <c r="NM930" s="364"/>
      <c r="NN930" s="370"/>
      <c r="NR930" s="318">
        <f t="shared" si="1314"/>
        <v>0</v>
      </c>
      <c r="NS930" s="318">
        <f t="shared" si="1315"/>
        <v>0</v>
      </c>
      <c r="NT930" s="318">
        <f t="shared" si="1316"/>
        <v>0</v>
      </c>
    </row>
    <row r="931" spans="1:384" s="318" customFormat="1" ht="10.199999999999999" customHeight="1" x14ac:dyDescent="0.3">
      <c r="A931" s="25"/>
      <c r="B931" s="389"/>
      <c r="C931" s="424"/>
      <c r="D931" s="15"/>
      <c r="E931" s="106"/>
      <c r="F931" s="106"/>
      <c r="G931" s="106"/>
      <c r="H931" s="399"/>
      <c r="I931" s="394">
        <f>Prenoms!$B$19</f>
        <v>0</v>
      </c>
      <c r="J931" s="395"/>
      <c r="K931" s="395"/>
      <c r="L931" s="395"/>
      <c r="M931" s="395"/>
      <c r="N931" s="81" t="str">
        <f>IF(NL931&lt;&gt;0,"",IF(Conges!AF53=0,"",Conges!AF53))</f>
        <v/>
      </c>
      <c r="O931" s="82"/>
      <c r="P931" s="83"/>
      <c r="Q931" s="83"/>
      <c r="R931" s="83"/>
      <c r="S931" s="83"/>
      <c r="T931" s="83"/>
      <c r="U931" s="83"/>
      <c r="V931" s="84"/>
      <c r="W931" s="82"/>
      <c r="X931" s="83"/>
      <c r="Y931" s="83"/>
      <c r="Z931" s="83"/>
      <c r="AA931" s="83"/>
      <c r="AB931" s="83"/>
      <c r="AC931" s="83"/>
      <c r="AD931" s="84"/>
      <c r="AE931" s="82"/>
      <c r="AF931" s="83"/>
      <c r="AG931" s="83"/>
      <c r="AH931" s="83"/>
      <c r="AI931" s="83"/>
      <c r="AJ931" s="84"/>
      <c r="AK931" s="82"/>
      <c r="AL931" s="83"/>
      <c r="AM931" s="83"/>
      <c r="AN931" s="83"/>
      <c r="AO931" s="83"/>
      <c r="AP931" s="83"/>
      <c r="AQ931" s="83"/>
      <c r="AR931" s="83"/>
      <c r="AS931" s="83"/>
      <c r="AT931" s="84"/>
      <c r="AU931" s="82"/>
      <c r="AV931" s="83"/>
      <c r="AW931" s="83"/>
      <c r="AX931" s="83"/>
      <c r="AY931" s="83"/>
      <c r="AZ931" s="83"/>
      <c r="BA931" s="83"/>
      <c r="BB931" s="84"/>
      <c r="BC931" s="85">
        <f>IF(NL931&lt;&gt;0,(IF(Conges!AF$53=0,0,3)),0)</f>
        <v>0</v>
      </c>
      <c r="BD931" s="417"/>
      <c r="BE931" s="390">
        <f>IF(OR(Conges!AF$53="A",Conges!AF$53="V"),Prenoms!L$19,NL931)</f>
        <v>0</v>
      </c>
      <c r="BF931" s="391"/>
      <c r="BG931" s="286"/>
      <c r="BH931" s="287">
        <f t="shared" si="1299"/>
        <v>0</v>
      </c>
      <c r="BI931" s="288" t="str">
        <f t="shared" si="1300"/>
        <v/>
      </c>
      <c r="BJ931" s="300">
        <v>0</v>
      </c>
      <c r="BK931" s="301">
        <f t="shared" si="1317"/>
        <v>0</v>
      </c>
      <c r="BL931" s="302">
        <f t="shared" si="1295"/>
        <v>0</v>
      </c>
      <c r="BM931" s="302">
        <f t="shared" si="1296"/>
        <v>0</v>
      </c>
      <c r="BN931" s="302">
        <f>SUM('Heures Pointage'!$QD$32:$QE$32)</f>
        <v>0</v>
      </c>
      <c r="BO931" s="302">
        <f>SUM('Heures et Indemnites'!$QD$32:$QE$32)</f>
        <v>0</v>
      </c>
      <c r="BP931" s="303">
        <f t="shared" si="1297"/>
        <v>0</v>
      </c>
      <c r="BQ931" s="303">
        <f>'Heures Pointage'!$RB$32</f>
        <v>0</v>
      </c>
      <c r="BR931" s="304">
        <f t="shared" ref="BR931" si="1337">$BH$1071</f>
        <v>0</v>
      </c>
      <c r="BS931" s="149">
        <f>Prenoms!$C$19</f>
        <v>0</v>
      </c>
      <c r="BT931" s="180"/>
      <c r="BU931" s="324">
        <f>SUM('Heures et Indemnites'!$QD$32:$QE$32)</f>
        <v>0</v>
      </c>
      <c r="BV931" s="235">
        <f>SUM('Heures et Indemnites'!$QD$6:$QE$32)</f>
        <v>0</v>
      </c>
      <c r="BW931" s="324"/>
      <c r="BX931" s="235"/>
      <c r="BY931" s="319"/>
      <c r="BZ931" s="319"/>
      <c r="CA931" s="319"/>
      <c r="CB931" s="319"/>
      <c r="CC931" s="319"/>
      <c r="CD931" s="319"/>
      <c r="CE931" s="319"/>
      <c r="CF931" s="319"/>
      <c r="CG931" s="319"/>
      <c r="CH931" s="319"/>
      <c r="CI931" s="319"/>
      <c r="CJ931" s="319"/>
      <c r="CK931" s="319"/>
      <c r="CL931" s="319"/>
      <c r="CM931" s="319"/>
      <c r="CN931" s="319"/>
      <c r="CO931" s="319"/>
      <c r="CP931" s="319"/>
      <c r="CQ931" s="319"/>
      <c r="CR931" s="319"/>
      <c r="CS931" s="319"/>
      <c r="CT931" s="319"/>
      <c r="CU931" s="319"/>
      <c r="CV931" s="319"/>
      <c r="CW931" s="319"/>
      <c r="CX931" s="319"/>
      <c r="CY931" s="319"/>
      <c r="CZ931" s="319"/>
      <c r="DA931" s="319"/>
      <c r="DB931" s="319"/>
      <c r="DC931" s="319"/>
      <c r="DD931" s="319"/>
      <c r="DE931" s="319"/>
      <c r="DF931" s="319"/>
      <c r="DG931" s="319"/>
      <c r="DH931" s="319"/>
      <c r="DI931" s="319"/>
      <c r="DJ931" s="319"/>
      <c r="DK931" s="319"/>
      <c r="DL931" s="319"/>
      <c r="DM931" s="319"/>
      <c r="DN931" s="319"/>
      <c r="DO931" s="319"/>
      <c r="DP931" s="319"/>
      <c r="DQ931" s="319"/>
      <c r="DR931" s="319"/>
      <c r="DS931" s="319"/>
      <c r="DT931" s="319"/>
      <c r="DU931" s="319"/>
      <c r="DV931" s="319"/>
      <c r="DW931" s="319"/>
      <c r="DX931" s="319"/>
      <c r="DY931" s="319"/>
      <c r="DZ931" s="319"/>
      <c r="EA931" s="319"/>
      <c r="EB931" s="319"/>
      <c r="EC931" s="319"/>
      <c r="ED931" s="319"/>
      <c r="EE931" s="319"/>
      <c r="EF931" s="319"/>
      <c r="EG931" s="319"/>
      <c r="EH931" s="319"/>
      <c r="EI931" s="319"/>
      <c r="EJ931" s="319"/>
      <c r="EK931" s="319"/>
      <c r="EL931" s="319"/>
      <c r="EM931" s="319"/>
      <c r="EN931" s="319"/>
      <c r="EO931" s="319"/>
      <c r="EP931" s="319"/>
      <c r="EQ931" s="319"/>
      <c r="ER931" s="319"/>
      <c r="ES931" s="319"/>
      <c r="ET931" s="319"/>
      <c r="EU931" s="319"/>
      <c r="EV931" s="319"/>
      <c r="EW931" s="319"/>
      <c r="EX931" s="319"/>
      <c r="EY931" s="319"/>
      <c r="EZ931" s="319"/>
      <c r="FA931" s="319"/>
      <c r="FB931" s="319"/>
      <c r="FC931" s="319"/>
      <c r="FD931" s="319"/>
      <c r="FE931" s="319"/>
      <c r="FF931" s="319"/>
      <c r="FG931" s="319"/>
      <c r="FH931" s="319"/>
      <c r="FI931" s="319"/>
      <c r="FJ931" s="319"/>
      <c r="FK931" s="319"/>
      <c r="FL931" s="319"/>
      <c r="FM931" s="319"/>
      <c r="FN931" s="319"/>
      <c r="FO931" s="319"/>
      <c r="FP931" s="319"/>
      <c r="FQ931" s="319"/>
      <c r="FR931" s="319"/>
      <c r="FS931" s="319"/>
      <c r="FT931" s="319"/>
      <c r="FU931" s="319"/>
      <c r="FV931" s="319"/>
      <c r="FW931" s="319"/>
      <c r="FX931" s="319"/>
      <c r="FY931" s="319"/>
      <c r="FZ931" s="319"/>
      <c r="GA931" s="319"/>
      <c r="GB931" s="319"/>
      <c r="GC931" s="319"/>
      <c r="GD931" s="319"/>
      <c r="GE931" s="319"/>
      <c r="GF931" s="319"/>
      <c r="GG931" s="319"/>
      <c r="GH931" s="319"/>
      <c r="GI931" s="319"/>
      <c r="GJ931" s="319"/>
      <c r="GK931" s="319"/>
      <c r="GL931" s="319"/>
      <c r="GM931" s="319"/>
      <c r="GN931" s="319"/>
      <c r="GO931" s="319"/>
      <c r="GP931" s="319"/>
      <c r="GQ931" s="319"/>
      <c r="GR931" s="319"/>
      <c r="GS931" s="319"/>
      <c r="GT931" s="319"/>
      <c r="GU931" s="319"/>
      <c r="GV931" s="319"/>
      <c r="GW931" s="319"/>
      <c r="GX931" s="319"/>
      <c r="GY931" s="319"/>
      <c r="GZ931" s="319"/>
      <c r="HA931" s="319"/>
      <c r="HB931" s="319"/>
      <c r="HC931" s="319"/>
      <c r="HD931" s="319"/>
      <c r="HE931" s="319"/>
      <c r="HF931" s="319"/>
      <c r="HG931" s="319"/>
      <c r="HH931" s="319"/>
      <c r="HI931" s="319"/>
      <c r="HJ931" s="319"/>
      <c r="HK931" s="319"/>
      <c r="HL931" s="319"/>
      <c r="HM931" s="319"/>
      <c r="HN931" s="319"/>
      <c r="HO931" s="319"/>
      <c r="HP931" s="319"/>
      <c r="HQ931" s="319"/>
      <c r="HR931" s="319"/>
      <c r="HS931" s="319"/>
      <c r="HT931" s="319"/>
      <c r="HU931" s="319"/>
      <c r="HV931" s="319"/>
      <c r="HW931" s="319"/>
      <c r="HX931" s="319"/>
      <c r="HY931" s="319"/>
      <c r="HZ931" s="319"/>
      <c r="IA931" s="319"/>
      <c r="IB931" s="319"/>
      <c r="IC931" s="319"/>
      <c r="ID931" s="319"/>
      <c r="IE931" s="319"/>
      <c r="IF931" s="319"/>
      <c r="IG931" s="319"/>
      <c r="IH931" s="319"/>
      <c r="II931" s="319"/>
      <c r="IJ931" s="319"/>
      <c r="IK931" s="319"/>
      <c r="IL931" s="319"/>
      <c r="IM931" s="319"/>
      <c r="IN931" s="319"/>
      <c r="IO931" s="319"/>
      <c r="IP931" s="319"/>
      <c r="IQ931" s="319"/>
      <c r="IR931" s="319"/>
      <c r="IS931" s="319"/>
      <c r="IT931" s="319"/>
      <c r="IU931" s="319"/>
      <c r="IV931" s="319"/>
      <c r="IW931" s="319"/>
      <c r="IX931" s="319"/>
      <c r="IY931" s="319"/>
      <c r="IZ931" s="319"/>
      <c r="JA931" s="319"/>
      <c r="JB931" s="319"/>
      <c r="JC931" s="319"/>
      <c r="JD931" s="319"/>
      <c r="JE931" s="319"/>
      <c r="JF931" s="319"/>
      <c r="JG931" s="319"/>
      <c r="JH931" s="319"/>
      <c r="JI931" s="319"/>
      <c r="JJ931" s="319"/>
      <c r="JK931" s="319"/>
      <c r="JL931" s="319"/>
      <c r="JM931" s="319"/>
      <c r="JN931" s="319"/>
      <c r="JO931" s="319"/>
      <c r="JP931" s="319"/>
      <c r="JQ931" s="319"/>
      <c r="JR931" s="319"/>
      <c r="JS931" s="319"/>
      <c r="JT931" s="319"/>
      <c r="JU931" s="319"/>
      <c r="JV931" s="319"/>
      <c r="JW931" s="319"/>
      <c r="JX931" s="319"/>
      <c r="JY931" s="319"/>
      <c r="JZ931" s="319"/>
      <c r="KA931" s="319"/>
      <c r="KB931" s="319"/>
      <c r="KC931" s="319"/>
      <c r="KD931" s="319"/>
      <c r="KE931" s="319"/>
      <c r="KF931" s="319"/>
      <c r="KG931" s="319"/>
      <c r="KH931" s="319"/>
      <c r="KI931" s="319"/>
      <c r="KJ931" s="319"/>
      <c r="KK931" s="319"/>
      <c r="KL931" s="319"/>
      <c r="KM931" s="319"/>
      <c r="KN931" s="319"/>
      <c r="KO931" s="319"/>
      <c r="KP931" s="319"/>
      <c r="KQ931" s="319"/>
      <c r="KR931" s="319"/>
      <c r="KS931" s="319"/>
      <c r="KT931" s="319"/>
      <c r="KU931" s="319"/>
      <c r="KV931" s="319"/>
      <c r="KW931" s="319"/>
      <c r="KX931" s="319"/>
      <c r="KY931" s="319"/>
      <c r="KZ931" s="319"/>
      <c r="LA931" s="319"/>
      <c r="LB931" s="319"/>
      <c r="LC931" s="319"/>
      <c r="LD931" s="319"/>
      <c r="LE931" s="319"/>
      <c r="LF931" s="319"/>
      <c r="LG931" s="319"/>
      <c r="LH931" s="319"/>
      <c r="LI931" s="319"/>
      <c r="LJ931" s="319"/>
      <c r="LK931" s="319"/>
      <c r="LL931" s="319"/>
      <c r="LM931" s="319"/>
      <c r="LN931" s="319"/>
      <c r="LO931" s="319"/>
      <c r="LP931" s="319"/>
      <c r="LQ931" s="319"/>
      <c r="LR931" s="319"/>
      <c r="LS931" s="319"/>
      <c r="LT931" s="319"/>
      <c r="LU931" s="319"/>
      <c r="LV931" s="319"/>
      <c r="LW931" s="319"/>
      <c r="LX931" s="319"/>
      <c r="LY931" s="319"/>
      <c r="LZ931" s="319"/>
      <c r="MA931" s="319"/>
      <c r="MB931" s="319"/>
      <c r="MC931" s="319"/>
      <c r="MD931" s="319"/>
      <c r="ME931" s="319"/>
      <c r="MF931" s="319"/>
      <c r="MG931" s="319"/>
      <c r="MH931" s="319"/>
      <c r="MI931" s="319"/>
      <c r="MJ931" s="319"/>
      <c r="MK931" s="319"/>
      <c r="ML931" s="319"/>
      <c r="MM931" s="319"/>
      <c r="MN931" s="319"/>
      <c r="MO931" s="319"/>
      <c r="MP931" s="319"/>
      <c r="MQ931" s="319"/>
      <c r="MS931" s="241"/>
      <c r="MT931" s="373">
        <f t="shared" si="1319"/>
        <v>0</v>
      </c>
      <c r="MU931" s="365">
        <f t="shared" si="1336"/>
        <v>0</v>
      </c>
      <c r="MV931" s="365">
        <f t="shared" si="1306"/>
        <v>0</v>
      </c>
      <c r="MW931" s="365"/>
      <c r="MX931" s="365">
        <f t="shared" si="1307"/>
        <v>0</v>
      </c>
      <c r="MY931" s="365"/>
      <c r="MZ931" s="365">
        <f t="shared" si="1308"/>
        <v>0</v>
      </c>
      <c r="NA931" s="365"/>
      <c r="NB931" s="365">
        <f t="shared" si="1309"/>
        <v>0</v>
      </c>
      <c r="NC931" s="365"/>
      <c r="ND931" s="365">
        <f t="shared" si="1310"/>
        <v>0</v>
      </c>
      <c r="NE931" s="365"/>
      <c r="NF931" s="365">
        <f t="shared" si="1311"/>
        <v>0</v>
      </c>
      <c r="NG931" s="365"/>
      <c r="NH931" s="365">
        <f t="shared" si="1312"/>
        <v>0</v>
      </c>
      <c r="NI931" s="365"/>
      <c r="NJ931" s="365">
        <f t="shared" si="1313"/>
        <v>0</v>
      </c>
      <c r="NK931" s="365"/>
      <c r="NL931" s="365">
        <f t="shared" si="1320"/>
        <v>0</v>
      </c>
      <c r="NM931" s="366"/>
      <c r="NN931" s="370"/>
      <c r="NR931" s="318">
        <f t="shared" si="1314"/>
        <v>0</v>
      </c>
      <c r="NS931" s="318">
        <f t="shared" si="1315"/>
        <v>0</v>
      </c>
      <c r="NT931" s="318">
        <f t="shared" si="1316"/>
        <v>0</v>
      </c>
    </row>
    <row r="932" spans="1:384" s="318" customFormat="1" ht="10.199999999999999" customHeight="1" x14ac:dyDescent="0.3">
      <c r="A932" s="25"/>
      <c r="B932" s="389"/>
      <c r="C932" s="424"/>
      <c r="D932" s="15"/>
      <c r="E932" s="106"/>
      <c r="F932" s="106"/>
      <c r="G932" s="106"/>
      <c r="H932" s="399"/>
      <c r="I932" s="381">
        <f>Prenoms!$B$20</f>
        <v>0</v>
      </c>
      <c r="J932" s="382"/>
      <c r="K932" s="382"/>
      <c r="L932" s="382"/>
      <c r="M932" s="382"/>
      <c r="N932" s="68" t="str">
        <f>IF(NL932&lt;&gt;0,"",IF(Conges!AF54=0,"",Conges!AF54))</f>
        <v/>
      </c>
      <c r="O932" s="69"/>
      <c r="P932" s="70"/>
      <c r="Q932" s="70"/>
      <c r="R932" s="70"/>
      <c r="S932" s="70"/>
      <c r="T932" s="70"/>
      <c r="U932" s="70"/>
      <c r="V932" s="71"/>
      <c r="W932" s="69"/>
      <c r="X932" s="70"/>
      <c r="Y932" s="70"/>
      <c r="Z932" s="70"/>
      <c r="AA932" s="70"/>
      <c r="AB932" s="70"/>
      <c r="AC932" s="70"/>
      <c r="AD932" s="71"/>
      <c r="AE932" s="69"/>
      <c r="AF932" s="70"/>
      <c r="AG932" s="70"/>
      <c r="AH932" s="70"/>
      <c r="AI932" s="70"/>
      <c r="AJ932" s="71"/>
      <c r="AK932" s="69"/>
      <c r="AL932" s="70"/>
      <c r="AM932" s="70"/>
      <c r="AN932" s="70"/>
      <c r="AO932" s="70"/>
      <c r="AP932" s="70"/>
      <c r="AQ932" s="70"/>
      <c r="AR932" s="70"/>
      <c r="AS932" s="70"/>
      <c r="AT932" s="71"/>
      <c r="AU932" s="69"/>
      <c r="AV932" s="70"/>
      <c r="AW932" s="70"/>
      <c r="AX932" s="70"/>
      <c r="AY932" s="70"/>
      <c r="AZ932" s="70"/>
      <c r="BA932" s="70"/>
      <c r="BB932" s="71"/>
      <c r="BC932" s="72">
        <f>IF(NL932&lt;&gt;0,(IF(Conges!AF$54=0,0,3)),0)</f>
        <v>0</v>
      </c>
      <c r="BD932" s="417"/>
      <c r="BE932" s="392">
        <f>IF(OR(Conges!AF$54="A",Conges!AF$54="V"),Prenoms!L$20,NL932)</f>
        <v>0</v>
      </c>
      <c r="BF932" s="393"/>
      <c r="BG932" s="289"/>
      <c r="BH932" s="290">
        <f t="shared" si="1299"/>
        <v>0</v>
      </c>
      <c r="BI932" s="291" t="str">
        <f t="shared" si="1300"/>
        <v/>
      </c>
      <c r="BJ932" s="305">
        <v>0</v>
      </c>
      <c r="BK932" s="306">
        <f t="shared" si="1317"/>
        <v>0</v>
      </c>
      <c r="BL932" s="307">
        <f t="shared" si="1295"/>
        <v>0</v>
      </c>
      <c r="BM932" s="307">
        <f t="shared" si="1296"/>
        <v>0</v>
      </c>
      <c r="BN932" s="307">
        <f>SUM('Heures Pointage'!$RD$32:$RE$32)</f>
        <v>0</v>
      </c>
      <c r="BO932" s="307">
        <f>SUM('Heures et Indemnites'!$RD$32:$RE$32)</f>
        <v>0</v>
      </c>
      <c r="BP932" s="308">
        <f t="shared" si="1297"/>
        <v>0</v>
      </c>
      <c r="BQ932" s="308">
        <f>'Heures Pointage'!$SB$32</f>
        <v>0</v>
      </c>
      <c r="BR932" s="309">
        <f t="shared" ref="BR932" si="1338">$BH$1072</f>
        <v>0</v>
      </c>
      <c r="BS932" s="150">
        <f>Prenoms!$C$20</f>
        <v>0</v>
      </c>
      <c r="BT932" s="153"/>
      <c r="BU932" s="323">
        <f>SUM('Heures et Indemnites'!$RD$32:$RE$32)</f>
        <v>0</v>
      </c>
      <c r="BV932" s="236">
        <f>SUM('Heures et Indemnites'!$RD$6:$RE$32)</f>
        <v>0</v>
      </c>
      <c r="BW932" s="323"/>
      <c r="BX932" s="236"/>
      <c r="BY932" s="319"/>
      <c r="BZ932" s="319"/>
      <c r="CA932" s="319"/>
      <c r="CB932" s="319"/>
      <c r="CC932" s="319"/>
      <c r="CD932" s="319"/>
      <c r="CE932" s="319"/>
      <c r="CF932" s="319"/>
      <c r="CG932" s="319"/>
      <c r="CH932" s="319"/>
      <c r="CI932" s="319"/>
      <c r="CJ932" s="319"/>
      <c r="CK932" s="319"/>
      <c r="CL932" s="319"/>
      <c r="CM932" s="319"/>
      <c r="CN932" s="319"/>
      <c r="CO932" s="319"/>
      <c r="CP932" s="319"/>
      <c r="CQ932" s="319"/>
      <c r="CR932" s="319"/>
      <c r="CS932" s="319"/>
      <c r="CT932" s="319"/>
      <c r="CU932" s="319"/>
      <c r="CV932" s="319"/>
      <c r="CW932" s="319"/>
      <c r="CX932" s="319"/>
      <c r="CY932" s="319"/>
      <c r="CZ932" s="319"/>
      <c r="DA932" s="319"/>
      <c r="DB932" s="319"/>
      <c r="DC932" s="319"/>
      <c r="DD932" s="319"/>
      <c r="DE932" s="319"/>
      <c r="DF932" s="319"/>
      <c r="DG932" s="319"/>
      <c r="DH932" s="319"/>
      <c r="DI932" s="319"/>
      <c r="DJ932" s="319"/>
      <c r="DK932" s="319"/>
      <c r="DL932" s="319"/>
      <c r="DM932" s="319"/>
      <c r="DN932" s="319"/>
      <c r="DO932" s="319"/>
      <c r="DP932" s="319"/>
      <c r="DQ932" s="319"/>
      <c r="DR932" s="319"/>
      <c r="DS932" s="319"/>
      <c r="DT932" s="319"/>
      <c r="DU932" s="319"/>
      <c r="DV932" s="319"/>
      <c r="DW932" s="319"/>
      <c r="DX932" s="319"/>
      <c r="DY932" s="319"/>
      <c r="DZ932" s="319"/>
      <c r="EA932" s="319"/>
      <c r="EB932" s="319"/>
      <c r="EC932" s="319"/>
      <c r="ED932" s="319"/>
      <c r="EE932" s="319"/>
      <c r="EF932" s="319"/>
      <c r="EG932" s="319"/>
      <c r="EH932" s="319"/>
      <c r="EI932" s="319"/>
      <c r="EJ932" s="319"/>
      <c r="EK932" s="319"/>
      <c r="EL932" s="319"/>
      <c r="EM932" s="319"/>
      <c r="EN932" s="319"/>
      <c r="EO932" s="319"/>
      <c r="EP932" s="319"/>
      <c r="EQ932" s="319"/>
      <c r="ER932" s="319"/>
      <c r="ES932" s="319"/>
      <c r="ET932" s="319"/>
      <c r="EU932" s="319"/>
      <c r="EV932" s="319"/>
      <c r="EW932" s="319"/>
      <c r="EX932" s="319"/>
      <c r="EY932" s="319"/>
      <c r="EZ932" s="319"/>
      <c r="FA932" s="319"/>
      <c r="FB932" s="319"/>
      <c r="FC932" s="319"/>
      <c r="FD932" s="319"/>
      <c r="FE932" s="319"/>
      <c r="FF932" s="319"/>
      <c r="FG932" s="319"/>
      <c r="FH932" s="319"/>
      <c r="FI932" s="319"/>
      <c r="FJ932" s="319"/>
      <c r="FK932" s="319"/>
      <c r="FL932" s="319"/>
      <c r="FM932" s="319"/>
      <c r="FN932" s="319"/>
      <c r="FO932" s="319"/>
      <c r="FP932" s="319"/>
      <c r="FQ932" s="319"/>
      <c r="FR932" s="319"/>
      <c r="FS932" s="319"/>
      <c r="FT932" s="319"/>
      <c r="FU932" s="319"/>
      <c r="FV932" s="319"/>
      <c r="FW932" s="319"/>
      <c r="FX932" s="319"/>
      <c r="FY932" s="319"/>
      <c r="FZ932" s="319"/>
      <c r="GA932" s="319"/>
      <c r="GB932" s="319"/>
      <c r="GC932" s="319"/>
      <c r="GD932" s="319"/>
      <c r="GE932" s="319"/>
      <c r="GF932" s="319"/>
      <c r="GG932" s="319"/>
      <c r="GH932" s="319"/>
      <c r="GI932" s="319"/>
      <c r="GJ932" s="319"/>
      <c r="GK932" s="319"/>
      <c r="GL932" s="319"/>
      <c r="GM932" s="319"/>
      <c r="GN932" s="319"/>
      <c r="GO932" s="319"/>
      <c r="GP932" s="319"/>
      <c r="GQ932" s="319"/>
      <c r="GR932" s="319"/>
      <c r="GS932" s="319"/>
      <c r="GT932" s="319"/>
      <c r="GU932" s="319"/>
      <c r="GV932" s="319"/>
      <c r="GW932" s="319"/>
      <c r="GX932" s="319"/>
      <c r="GY932" s="319"/>
      <c r="GZ932" s="319"/>
      <c r="HA932" s="319"/>
      <c r="HB932" s="319"/>
      <c r="HC932" s="319"/>
      <c r="HD932" s="319"/>
      <c r="HE932" s="319"/>
      <c r="HF932" s="319"/>
      <c r="HG932" s="319"/>
      <c r="HH932" s="319"/>
      <c r="HI932" s="319"/>
      <c r="HJ932" s="319"/>
      <c r="HK932" s="319"/>
      <c r="HL932" s="319"/>
      <c r="HM932" s="319"/>
      <c r="HN932" s="319"/>
      <c r="HO932" s="319"/>
      <c r="HP932" s="319"/>
      <c r="HQ932" s="319"/>
      <c r="HR932" s="319"/>
      <c r="HS932" s="319"/>
      <c r="HT932" s="319"/>
      <c r="HU932" s="319"/>
      <c r="HV932" s="319"/>
      <c r="HW932" s="319"/>
      <c r="HX932" s="319"/>
      <c r="HY932" s="319"/>
      <c r="HZ932" s="319"/>
      <c r="IA932" s="319"/>
      <c r="IB932" s="319"/>
      <c r="IC932" s="319"/>
      <c r="ID932" s="319"/>
      <c r="IE932" s="319"/>
      <c r="IF932" s="319"/>
      <c r="IG932" s="319"/>
      <c r="IH932" s="319"/>
      <c r="II932" s="319"/>
      <c r="IJ932" s="319"/>
      <c r="IK932" s="319"/>
      <c r="IL932" s="319"/>
      <c r="IM932" s="319"/>
      <c r="IN932" s="319"/>
      <c r="IO932" s="319"/>
      <c r="IP932" s="319"/>
      <c r="IQ932" s="319"/>
      <c r="IR932" s="319"/>
      <c r="IS932" s="319"/>
      <c r="IT932" s="319"/>
      <c r="IU932" s="319"/>
      <c r="IV932" s="319"/>
      <c r="IW932" s="319"/>
      <c r="IX932" s="319"/>
      <c r="IY932" s="319"/>
      <c r="IZ932" s="319"/>
      <c r="JA932" s="319"/>
      <c r="JB932" s="319"/>
      <c r="JC932" s="319"/>
      <c r="JD932" s="319"/>
      <c r="JE932" s="319"/>
      <c r="JF932" s="319"/>
      <c r="JG932" s="319"/>
      <c r="JH932" s="319"/>
      <c r="JI932" s="319"/>
      <c r="JJ932" s="319"/>
      <c r="JK932" s="319"/>
      <c r="JL932" s="319"/>
      <c r="JM932" s="319"/>
      <c r="JN932" s="319"/>
      <c r="JO932" s="319"/>
      <c r="JP932" s="319"/>
      <c r="JQ932" s="319"/>
      <c r="JR932" s="319"/>
      <c r="JS932" s="319"/>
      <c r="JT932" s="319"/>
      <c r="JU932" s="319"/>
      <c r="JV932" s="319"/>
      <c r="JW932" s="319"/>
      <c r="JX932" s="319"/>
      <c r="JY932" s="319"/>
      <c r="JZ932" s="319"/>
      <c r="KA932" s="319"/>
      <c r="KB932" s="319"/>
      <c r="KC932" s="319"/>
      <c r="KD932" s="319"/>
      <c r="KE932" s="319"/>
      <c r="KF932" s="319"/>
      <c r="KG932" s="319"/>
      <c r="KH932" s="319"/>
      <c r="KI932" s="319"/>
      <c r="KJ932" s="319"/>
      <c r="KK932" s="319"/>
      <c r="KL932" s="319"/>
      <c r="KM932" s="319"/>
      <c r="KN932" s="319"/>
      <c r="KO932" s="319"/>
      <c r="KP932" s="319"/>
      <c r="KQ932" s="319"/>
      <c r="KR932" s="319"/>
      <c r="KS932" s="319"/>
      <c r="KT932" s="319"/>
      <c r="KU932" s="319"/>
      <c r="KV932" s="319"/>
      <c r="KW932" s="319"/>
      <c r="KX932" s="319"/>
      <c r="KY932" s="319"/>
      <c r="KZ932" s="319"/>
      <c r="LA932" s="319"/>
      <c r="LB932" s="319"/>
      <c r="LC932" s="319"/>
      <c r="LD932" s="319"/>
      <c r="LE932" s="319"/>
      <c r="LF932" s="319"/>
      <c r="LG932" s="319"/>
      <c r="LH932" s="319"/>
      <c r="LI932" s="319"/>
      <c r="LJ932" s="319"/>
      <c r="LK932" s="319"/>
      <c r="LL932" s="319"/>
      <c r="LM932" s="319"/>
      <c r="LN932" s="319"/>
      <c r="LO932" s="319"/>
      <c r="LP932" s="319"/>
      <c r="LQ932" s="319"/>
      <c r="LR932" s="319"/>
      <c r="LS932" s="319"/>
      <c r="LT932" s="319"/>
      <c r="LU932" s="319"/>
      <c r="LV932" s="319"/>
      <c r="LW932" s="319"/>
      <c r="LX932" s="319"/>
      <c r="LY932" s="319"/>
      <c r="LZ932" s="319"/>
      <c r="MA932" s="319"/>
      <c r="MB932" s="319"/>
      <c r="MC932" s="319"/>
      <c r="MD932" s="319"/>
      <c r="ME932" s="319"/>
      <c r="MF932" s="319"/>
      <c r="MG932" s="319"/>
      <c r="MH932" s="319"/>
      <c r="MI932" s="319"/>
      <c r="MJ932" s="319"/>
      <c r="MK932" s="319"/>
      <c r="ML932" s="319"/>
      <c r="MM932" s="319"/>
      <c r="MN932" s="319"/>
      <c r="MO932" s="319"/>
      <c r="MP932" s="319"/>
      <c r="MQ932" s="319"/>
      <c r="MS932" s="241"/>
      <c r="MT932" s="362">
        <f t="shared" si="1319"/>
        <v>0</v>
      </c>
      <c r="MU932" s="363">
        <f t="shared" si="1336"/>
        <v>0</v>
      </c>
      <c r="MV932" s="363">
        <f t="shared" si="1306"/>
        <v>0</v>
      </c>
      <c r="MW932" s="363"/>
      <c r="MX932" s="363">
        <f t="shared" si="1307"/>
        <v>0</v>
      </c>
      <c r="MY932" s="363"/>
      <c r="MZ932" s="363">
        <f t="shared" si="1308"/>
        <v>0</v>
      </c>
      <c r="NA932" s="363"/>
      <c r="NB932" s="363">
        <f t="shared" si="1309"/>
        <v>0</v>
      </c>
      <c r="NC932" s="363"/>
      <c r="ND932" s="363">
        <f t="shared" si="1310"/>
        <v>0</v>
      </c>
      <c r="NE932" s="363"/>
      <c r="NF932" s="363">
        <f t="shared" si="1311"/>
        <v>0</v>
      </c>
      <c r="NG932" s="363"/>
      <c r="NH932" s="363">
        <f t="shared" si="1312"/>
        <v>0</v>
      </c>
      <c r="NI932" s="363"/>
      <c r="NJ932" s="363">
        <f t="shared" si="1313"/>
        <v>0</v>
      </c>
      <c r="NK932" s="363"/>
      <c r="NL932" s="363">
        <f t="shared" si="1320"/>
        <v>0</v>
      </c>
      <c r="NM932" s="364"/>
      <c r="NN932" s="370"/>
      <c r="NR932" s="318">
        <f t="shared" si="1314"/>
        <v>0</v>
      </c>
      <c r="NS932" s="318">
        <f t="shared" si="1315"/>
        <v>0</v>
      </c>
      <c r="NT932" s="318">
        <f t="shared" si="1316"/>
        <v>0</v>
      </c>
    </row>
    <row r="933" spans="1:384" s="318" customFormat="1" ht="10.199999999999999" customHeight="1" x14ac:dyDescent="0.3">
      <c r="A933" s="25"/>
      <c r="B933" s="389"/>
      <c r="C933" s="424"/>
      <c r="D933" s="15"/>
      <c r="E933" s="106"/>
      <c r="F933" s="106"/>
      <c r="G933" s="106"/>
      <c r="H933" s="399"/>
      <c r="I933" s="394">
        <f>Prenoms!$B$21</f>
        <v>0</v>
      </c>
      <c r="J933" s="395"/>
      <c r="K933" s="395"/>
      <c r="L933" s="395"/>
      <c r="M933" s="395"/>
      <c r="N933" s="81" t="str">
        <f>IF(NL933&lt;&gt;0,"",IF(Conges!AF55=0,"",Conges!AF55))</f>
        <v/>
      </c>
      <c r="O933" s="82"/>
      <c r="P933" s="83"/>
      <c r="Q933" s="83"/>
      <c r="R933" s="83"/>
      <c r="S933" s="83"/>
      <c r="T933" s="83"/>
      <c r="U933" s="83"/>
      <c r="V933" s="84"/>
      <c r="W933" s="82"/>
      <c r="X933" s="83"/>
      <c r="Y933" s="83"/>
      <c r="Z933" s="83"/>
      <c r="AA933" s="83"/>
      <c r="AB933" s="83"/>
      <c r="AC933" s="83"/>
      <c r="AD933" s="84"/>
      <c r="AE933" s="82"/>
      <c r="AF933" s="83"/>
      <c r="AG933" s="83"/>
      <c r="AH933" s="83"/>
      <c r="AI933" s="83"/>
      <c r="AJ933" s="84"/>
      <c r="AK933" s="82"/>
      <c r="AL933" s="83"/>
      <c r="AM933" s="83"/>
      <c r="AN933" s="83"/>
      <c r="AO933" s="83"/>
      <c r="AP933" s="83"/>
      <c r="AQ933" s="83"/>
      <c r="AR933" s="83"/>
      <c r="AS933" s="83"/>
      <c r="AT933" s="84"/>
      <c r="AU933" s="82"/>
      <c r="AV933" s="83"/>
      <c r="AW933" s="83"/>
      <c r="AX933" s="83"/>
      <c r="AY933" s="83"/>
      <c r="AZ933" s="83"/>
      <c r="BA933" s="83"/>
      <c r="BB933" s="84"/>
      <c r="BC933" s="85">
        <f>IF(NL933&lt;&gt;0,(IF(Conges!AF$55=0,0,3)),0)</f>
        <v>0</v>
      </c>
      <c r="BD933" s="417"/>
      <c r="BE933" s="390">
        <f>IF(OR(Conges!AF$55="A",Conges!AF$55="V"),Prenoms!L$21,NL933)</f>
        <v>0</v>
      </c>
      <c r="BF933" s="391"/>
      <c r="BG933" s="286"/>
      <c r="BH933" s="287">
        <f t="shared" si="1299"/>
        <v>0</v>
      </c>
      <c r="BI933" s="288" t="str">
        <f t="shared" si="1300"/>
        <v/>
      </c>
      <c r="BJ933" s="300">
        <v>0</v>
      </c>
      <c r="BK933" s="301">
        <f t="shared" si="1317"/>
        <v>0</v>
      </c>
      <c r="BL933" s="302">
        <f t="shared" si="1295"/>
        <v>0</v>
      </c>
      <c r="BM933" s="302">
        <f t="shared" si="1296"/>
        <v>0</v>
      </c>
      <c r="BN933" s="302">
        <f>SUM('Heures Pointage'!$SD$32:$SE$32)</f>
        <v>0</v>
      </c>
      <c r="BO933" s="302">
        <f>SUM('Heures et Indemnites'!$SD$32:$SE$32)</f>
        <v>0</v>
      </c>
      <c r="BP933" s="303">
        <f t="shared" si="1297"/>
        <v>0</v>
      </c>
      <c r="BQ933" s="303">
        <f>'Heures Pointage'!$TB$32</f>
        <v>0</v>
      </c>
      <c r="BR933" s="304">
        <f t="shared" ref="BR933" si="1339">$BH$1073</f>
        <v>0</v>
      </c>
      <c r="BS933" s="149">
        <f>Prenoms!$C$21</f>
        <v>0</v>
      </c>
      <c r="BT933" s="180"/>
      <c r="BU933" s="324">
        <f>SUM('Heures et Indemnites'!$SD$32:$SE$32)</f>
        <v>0</v>
      </c>
      <c r="BV933" s="235">
        <f>SUM('Heures et Indemnites'!$SD$6:$SE$32)</f>
        <v>0</v>
      </c>
      <c r="BW933" s="324"/>
      <c r="BX933" s="235"/>
      <c r="BY933" s="319"/>
      <c r="BZ933" s="319"/>
      <c r="CA933" s="319"/>
      <c r="CB933" s="319"/>
      <c r="CC933" s="319"/>
      <c r="CD933" s="319"/>
      <c r="CE933" s="319"/>
      <c r="CF933" s="319"/>
      <c r="CG933" s="319"/>
      <c r="CH933" s="319"/>
      <c r="CI933" s="319"/>
      <c r="CJ933" s="319"/>
      <c r="CK933" s="319"/>
      <c r="CL933" s="319"/>
      <c r="CM933" s="319"/>
      <c r="CN933" s="319"/>
      <c r="CO933" s="319"/>
      <c r="CP933" s="319"/>
      <c r="CQ933" s="319"/>
      <c r="CR933" s="319"/>
      <c r="CS933" s="319"/>
      <c r="CT933" s="319"/>
      <c r="CU933" s="319"/>
      <c r="CV933" s="319"/>
      <c r="CW933" s="319"/>
      <c r="CX933" s="319"/>
      <c r="CY933" s="319"/>
      <c r="CZ933" s="319"/>
      <c r="DA933" s="319"/>
      <c r="DB933" s="319"/>
      <c r="DC933" s="319"/>
      <c r="DD933" s="319"/>
      <c r="DE933" s="319"/>
      <c r="DF933" s="319"/>
      <c r="DG933" s="319"/>
      <c r="DH933" s="319"/>
      <c r="DI933" s="319"/>
      <c r="DJ933" s="319"/>
      <c r="DK933" s="319"/>
      <c r="DL933" s="319"/>
      <c r="DM933" s="319"/>
      <c r="DN933" s="319"/>
      <c r="DO933" s="319"/>
      <c r="DP933" s="319"/>
      <c r="DQ933" s="319"/>
      <c r="DR933" s="319"/>
      <c r="DS933" s="319"/>
      <c r="DT933" s="319"/>
      <c r="DU933" s="319"/>
      <c r="DV933" s="319"/>
      <c r="DW933" s="319"/>
      <c r="DX933" s="319"/>
      <c r="DY933" s="319"/>
      <c r="DZ933" s="319"/>
      <c r="EA933" s="319"/>
      <c r="EB933" s="319"/>
      <c r="EC933" s="319"/>
      <c r="ED933" s="319"/>
      <c r="EE933" s="319"/>
      <c r="EF933" s="319"/>
      <c r="EG933" s="319"/>
      <c r="EH933" s="319"/>
      <c r="EI933" s="319"/>
      <c r="EJ933" s="319"/>
      <c r="EK933" s="319"/>
      <c r="EL933" s="319"/>
      <c r="EM933" s="319"/>
      <c r="EN933" s="319"/>
      <c r="EO933" s="319"/>
      <c r="EP933" s="319"/>
      <c r="EQ933" s="319"/>
      <c r="ER933" s="319"/>
      <c r="ES933" s="319"/>
      <c r="ET933" s="319"/>
      <c r="EU933" s="319"/>
      <c r="EV933" s="319"/>
      <c r="EW933" s="319"/>
      <c r="EX933" s="319"/>
      <c r="EY933" s="319"/>
      <c r="EZ933" s="319"/>
      <c r="FA933" s="319"/>
      <c r="FB933" s="319"/>
      <c r="FC933" s="319"/>
      <c r="FD933" s="319"/>
      <c r="FE933" s="319"/>
      <c r="FF933" s="319"/>
      <c r="FG933" s="319"/>
      <c r="FH933" s="319"/>
      <c r="FI933" s="319"/>
      <c r="FJ933" s="319"/>
      <c r="FK933" s="319"/>
      <c r="FL933" s="319"/>
      <c r="FM933" s="319"/>
      <c r="FN933" s="319"/>
      <c r="FO933" s="319"/>
      <c r="FP933" s="319"/>
      <c r="FQ933" s="319"/>
      <c r="FR933" s="319"/>
      <c r="FS933" s="319"/>
      <c r="FT933" s="319"/>
      <c r="FU933" s="319"/>
      <c r="FV933" s="319"/>
      <c r="FW933" s="319"/>
      <c r="FX933" s="319"/>
      <c r="FY933" s="319"/>
      <c r="FZ933" s="319"/>
      <c r="GA933" s="319"/>
      <c r="GB933" s="319"/>
      <c r="GC933" s="319"/>
      <c r="GD933" s="319"/>
      <c r="GE933" s="319"/>
      <c r="GF933" s="319"/>
      <c r="GG933" s="319"/>
      <c r="GH933" s="319"/>
      <c r="GI933" s="319"/>
      <c r="GJ933" s="319"/>
      <c r="GK933" s="319"/>
      <c r="GL933" s="319"/>
      <c r="GM933" s="319"/>
      <c r="GN933" s="319"/>
      <c r="GO933" s="319"/>
      <c r="GP933" s="319"/>
      <c r="GQ933" s="319"/>
      <c r="GR933" s="319"/>
      <c r="GS933" s="319"/>
      <c r="GT933" s="319"/>
      <c r="GU933" s="319"/>
      <c r="GV933" s="319"/>
      <c r="GW933" s="319"/>
      <c r="GX933" s="319"/>
      <c r="GY933" s="319"/>
      <c r="GZ933" s="319"/>
      <c r="HA933" s="319"/>
      <c r="HB933" s="319"/>
      <c r="HC933" s="319"/>
      <c r="HD933" s="319"/>
      <c r="HE933" s="319"/>
      <c r="HF933" s="319"/>
      <c r="HG933" s="319"/>
      <c r="HH933" s="319"/>
      <c r="HI933" s="319"/>
      <c r="HJ933" s="319"/>
      <c r="HK933" s="319"/>
      <c r="HL933" s="319"/>
      <c r="HM933" s="319"/>
      <c r="HN933" s="319"/>
      <c r="HO933" s="319"/>
      <c r="HP933" s="319"/>
      <c r="HQ933" s="319"/>
      <c r="HR933" s="319"/>
      <c r="HS933" s="319"/>
      <c r="HT933" s="319"/>
      <c r="HU933" s="319"/>
      <c r="HV933" s="319"/>
      <c r="HW933" s="319"/>
      <c r="HX933" s="319"/>
      <c r="HY933" s="319"/>
      <c r="HZ933" s="319"/>
      <c r="IA933" s="319"/>
      <c r="IB933" s="319"/>
      <c r="IC933" s="319"/>
      <c r="ID933" s="319"/>
      <c r="IE933" s="319"/>
      <c r="IF933" s="319"/>
      <c r="IG933" s="319"/>
      <c r="IH933" s="319"/>
      <c r="II933" s="319"/>
      <c r="IJ933" s="319"/>
      <c r="IK933" s="319"/>
      <c r="IL933" s="319"/>
      <c r="IM933" s="319"/>
      <c r="IN933" s="319"/>
      <c r="IO933" s="319"/>
      <c r="IP933" s="319"/>
      <c r="IQ933" s="319"/>
      <c r="IR933" s="319"/>
      <c r="IS933" s="319"/>
      <c r="IT933" s="319"/>
      <c r="IU933" s="319"/>
      <c r="IV933" s="319"/>
      <c r="IW933" s="319"/>
      <c r="IX933" s="319"/>
      <c r="IY933" s="319"/>
      <c r="IZ933" s="319"/>
      <c r="JA933" s="319"/>
      <c r="JB933" s="319"/>
      <c r="JC933" s="319"/>
      <c r="JD933" s="319"/>
      <c r="JE933" s="319"/>
      <c r="JF933" s="319"/>
      <c r="JG933" s="319"/>
      <c r="JH933" s="319"/>
      <c r="JI933" s="319"/>
      <c r="JJ933" s="319"/>
      <c r="JK933" s="319"/>
      <c r="JL933" s="319"/>
      <c r="JM933" s="319"/>
      <c r="JN933" s="319"/>
      <c r="JO933" s="319"/>
      <c r="JP933" s="319"/>
      <c r="JQ933" s="319"/>
      <c r="JR933" s="319"/>
      <c r="JS933" s="319"/>
      <c r="JT933" s="319"/>
      <c r="JU933" s="319"/>
      <c r="JV933" s="319"/>
      <c r="JW933" s="319"/>
      <c r="JX933" s="319"/>
      <c r="JY933" s="319"/>
      <c r="JZ933" s="319"/>
      <c r="KA933" s="319"/>
      <c r="KB933" s="319"/>
      <c r="KC933" s="319"/>
      <c r="KD933" s="319"/>
      <c r="KE933" s="319"/>
      <c r="KF933" s="319"/>
      <c r="KG933" s="319"/>
      <c r="KH933" s="319"/>
      <c r="KI933" s="319"/>
      <c r="KJ933" s="319"/>
      <c r="KK933" s="319"/>
      <c r="KL933" s="319"/>
      <c r="KM933" s="319"/>
      <c r="KN933" s="319"/>
      <c r="KO933" s="319"/>
      <c r="KP933" s="319"/>
      <c r="KQ933" s="319"/>
      <c r="KR933" s="319"/>
      <c r="KS933" s="319"/>
      <c r="KT933" s="319"/>
      <c r="KU933" s="319"/>
      <c r="KV933" s="319"/>
      <c r="KW933" s="319"/>
      <c r="KX933" s="319"/>
      <c r="KY933" s="319"/>
      <c r="KZ933" s="319"/>
      <c r="LA933" s="319"/>
      <c r="LB933" s="319"/>
      <c r="LC933" s="319"/>
      <c r="LD933" s="319"/>
      <c r="LE933" s="319"/>
      <c r="LF933" s="319"/>
      <c r="LG933" s="319"/>
      <c r="LH933" s="319"/>
      <c r="LI933" s="319"/>
      <c r="LJ933" s="319"/>
      <c r="LK933" s="319"/>
      <c r="LL933" s="319"/>
      <c r="LM933" s="319"/>
      <c r="LN933" s="319"/>
      <c r="LO933" s="319"/>
      <c r="LP933" s="319"/>
      <c r="LQ933" s="319"/>
      <c r="LR933" s="319"/>
      <c r="LS933" s="319"/>
      <c r="LT933" s="319"/>
      <c r="LU933" s="319"/>
      <c r="LV933" s="319"/>
      <c r="LW933" s="319"/>
      <c r="LX933" s="319"/>
      <c r="LY933" s="319"/>
      <c r="LZ933" s="319"/>
      <c r="MA933" s="319"/>
      <c r="MB933" s="319"/>
      <c r="MC933" s="319"/>
      <c r="MD933" s="319"/>
      <c r="ME933" s="319"/>
      <c r="MF933" s="319"/>
      <c r="MG933" s="319"/>
      <c r="MH933" s="319"/>
      <c r="MI933" s="319"/>
      <c r="MJ933" s="319"/>
      <c r="MK933" s="319"/>
      <c r="ML933" s="319"/>
      <c r="MM933" s="319"/>
      <c r="MN933" s="319"/>
      <c r="MO933" s="319"/>
      <c r="MP933" s="319"/>
      <c r="MQ933" s="319"/>
      <c r="MS933" s="241"/>
      <c r="MT933" s="373">
        <f t="shared" si="1319"/>
        <v>0</v>
      </c>
      <c r="MU933" s="365">
        <f t="shared" si="1336"/>
        <v>0</v>
      </c>
      <c r="MV933" s="365">
        <f t="shared" si="1306"/>
        <v>0</v>
      </c>
      <c r="MW933" s="365"/>
      <c r="MX933" s="365">
        <f t="shared" si="1307"/>
        <v>0</v>
      </c>
      <c r="MY933" s="365"/>
      <c r="MZ933" s="365">
        <f t="shared" si="1308"/>
        <v>0</v>
      </c>
      <c r="NA933" s="365"/>
      <c r="NB933" s="365">
        <f t="shared" si="1309"/>
        <v>0</v>
      </c>
      <c r="NC933" s="365"/>
      <c r="ND933" s="365">
        <f t="shared" si="1310"/>
        <v>0</v>
      </c>
      <c r="NE933" s="365"/>
      <c r="NF933" s="365">
        <f t="shared" si="1311"/>
        <v>0</v>
      </c>
      <c r="NG933" s="365"/>
      <c r="NH933" s="365">
        <f t="shared" si="1312"/>
        <v>0</v>
      </c>
      <c r="NI933" s="365"/>
      <c r="NJ933" s="365">
        <f t="shared" si="1313"/>
        <v>0</v>
      </c>
      <c r="NK933" s="365"/>
      <c r="NL933" s="365">
        <f t="shared" si="1320"/>
        <v>0</v>
      </c>
      <c r="NM933" s="366"/>
      <c r="NN933" s="370"/>
      <c r="NR933" s="318">
        <f t="shared" si="1314"/>
        <v>0</v>
      </c>
      <c r="NS933" s="318">
        <f t="shared" si="1315"/>
        <v>0</v>
      </c>
      <c r="NT933" s="318">
        <f t="shared" si="1316"/>
        <v>0</v>
      </c>
    </row>
    <row r="934" spans="1:384" s="318" customFormat="1" ht="10.199999999999999" customHeight="1" x14ac:dyDescent="0.3">
      <c r="A934" s="25"/>
      <c r="B934" s="389"/>
      <c r="C934" s="424"/>
      <c r="D934" s="15"/>
      <c r="E934" s="106"/>
      <c r="F934" s="106"/>
      <c r="G934" s="106"/>
      <c r="H934" s="399"/>
      <c r="I934" s="381">
        <f>Prenoms!$B$22</f>
        <v>0</v>
      </c>
      <c r="J934" s="382"/>
      <c r="K934" s="382"/>
      <c r="L934" s="382"/>
      <c r="M934" s="382"/>
      <c r="N934" s="68" t="str">
        <f>IF(NL934&lt;&gt;0,"",IF(Conges!AF56=0,"",Conges!AF56))</f>
        <v/>
      </c>
      <c r="O934" s="69"/>
      <c r="P934" s="70"/>
      <c r="Q934" s="70"/>
      <c r="R934" s="70"/>
      <c r="S934" s="70"/>
      <c r="T934" s="70"/>
      <c r="U934" s="70"/>
      <c r="V934" s="71"/>
      <c r="W934" s="69"/>
      <c r="X934" s="70"/>
      <c r="Y934" s="70"/>
      <c r="Z934" s="70"/>
      <c r="AA934" s="70"/>
      <c r="AB934" s="70"/>
      <c r="AC934" s="70"/>
      <c r="AD934" s="71"/>
      <c r="AE934" s="69"/>
      <c r="AF934" s="70"/>
      <c r="AG934" s="70"/>
      <c r="AH934" s="70"/>
      <c r="AI934" s="70"/>
      <c r="AJ934" s="71"/>
      <c r="AK934" s="69"/>
      <c r="AL934" s="70"/>
      <c r="AM934" s="70"/>
      <c r="AN934" s="70"/>
      <c r="AO934" s="70"/>
      <c r="AP934" s="70"/>
      <c r="AQ934" s="70"/>
      <c r="AR934" s="70"/>
      <c r="AS934" s="70"/>
      <c r="AT934" s="71"/>
      <c r="AU934" s="69"/>
      <c r="AV934" s="70"/>
      <c r="AW934" s="70"/>
      <c r="AX934" s="70"/>
      <c r="AY934" s="70"/>
      <c r="AZ934" s="70"/>
      <c r="BA934" s="70"/>
      <c r="BB934" s="71"/>
      <c r="BC934" s="72">
        <f>IF(NL934&lt;&gt;0,(IF(Conges!AF$56=0,0,3)),0)</f>
        <v>0</v>
      </c>
      <c r="BD934" s="417"/>
      <c r="BE934" s="392">
        <f>IF(OR(Conges!AF$56="A",Conges!AF$56="V"),Prenoms!L$22,NL934)</f>
        <v>0</v>
      </c>
      <c r="BF934" s="393"/>
      <c r="BG934" s="289"/>
      <c r="BH934" s="290">
        <f t="shared" si="1299"/>
        <v>0</v>
      </c>
      <c r="BI934" s="291" t="str">
        <f t="shared" si="1300"/>
        <v/>
      </c>
      <c r="BJ934" s="305">
        <v>0</v>
      </c>
      <c r="BK934" s="306">
        <f t="shared" si="1317"/>
        <v>0</v>
      </c>
      <c r="BL934" s="307">
        <f t="shared" si="1295"/>
        <v>0</v>
      </c>
      <c r="BM934" s="307">
        <f t="shared" si="1296"/>
        <v>0</v>
      </c>
      <c r="BN934" s="307">
        <f>SUM('Heures Pointage'!$TD$32:$TE$32)</f>
        <v>0</v>
      </c>
      <c r="BO934" s="307">
        <f>SUM('Heures et Indemnites'!$TD$32:$TE$32)</f>
        <v>0</v>
      </c>
      <c r="BP934" s="308">
        <f t="shared" si="1297"/>
        <v>0</v>
      </c>
      <c r="BQ934" s="308">
        <f>'Heures Pointage'!$UB$32</f>
        <v>0</v>
      </c>
      <c r="BR934" s="309">
        <f t="shared" ref="BR934" si="1340">$BH$1074</f>
        <v>0</v>
      </c>
      <c r="BS934" s="150">
        <f>Prenoms!$C$22</f>
        <v>0</v>
      </c>
      <c r="BT934" s="153"/>
      <c r="BU934" s="323">
        <f>SUM('Heures et Indemnites'!$TD$32:$TE$32)</f>
        <v>0</v>
      </c>
      <c r="BV934" s="236">
        <f>SUM('Heures et Indemnites'!$TD$6:$TE$32)</f>
        <v>0</v>
      </c>
      <c r="BW934" s="323"/>
      <c r="BX934" s="236"/>
      <c r="BY934" s="319"/>
      <c r="BZ934" s="319"/>
      <c r="CA934" s="319"/>
      <c r="CB934" s="319"/>
      <c r="CC934" s="319"/>
      <c r="CD934" s="319"/>
      <c r="CE934" s="319"/>
      <c r="CF934" s="319"/>
      <c r="CG934" s="319"/>
      <c r="CH934" s="319"/>
      <c r="CI934" s="319"/>
      <c r="CJ934" s="319"/>
      <c r="CK934" s="319"/>
      <c r="CL934" s="319"/>
      <c r="CM934" s="319"/>
      <c r="CN934" s="319"/>
      <c r="CO934" s="319"/>
      <c r="CP934" s="319"/>
      <c r="CQ934" s="319"/>
      <c r="CR934" s="319"/>
      <c r="CS934" s="319"/>
      <c r="CT934" s="319"/>
      <c r="CU934" s="319"/>
      <c r="CV934" s="319"/>
      <c r="CW934" s="319"/>
      <c r="CX934" s="319"/>
      <c r="CY934" s="319"/>
      <c r="CZ934" s="319"/>
      <c r="DA934" s="319"/>
      <c r="DB934" s="319"/>
      <c r="DC934" s="319"/>
      <c r="DD934" s="319"/>
      <c r="DE934" s="319"/>
      <c r="DF934" s="319"/>
      <c r="DG934" s="319"/>
      <c r="DH934" s="319"/>
      <c r="DI934" s="319"/>
      <c r="DJ934" s="319"/>
      <c r="DK934" s="319"/>
      <c r="DL934" s="319"/>
      <c r="DM934" s="319"/>
      <c r="DN934" s="319"/>
      <c r="DO934" s="319"/>
      <c r="DP934" s="319"/>
      <c r="DQ934" s="319"/>
      <c r="DR934" s="319"/>
      <c r="DS934" s="319"/>
      <c r="DT934" s="319"/>
      <c r="DU934" s="319"/>
      <c r="DV934" s="319"/>
      <c r="DW934" s="319"/>
      <c r="DX934" s="319"/>
      <c r="DY934" s="319"/>
      <c r="DZ934" s="319"/>
      <c r="EA934" s="319"/>
      <c r="EB934" s="319"/>
      <c r="EC934" s="319"/>
      <c r="ED934" s="319"/>
      <c r="EE934" s="319"/>
      <c r="EF934" s="319"/>
      <c r="EG934" s="319"/>
      <c r="EH934" s="319"/>
      <c r="EI934" s="319"/>
      <c r="EJ934" s="319"/>
      <c r="EK934" s="319"/>
      <c r="EL934" s="319"/>
      <c r="EM934" s="319"/>
      <c r="EN934" s="319"/>
      <c r="EO934" s="319"/>
      <c r="EP934" s="319"/>
      <c r="EQ934" s="319"/>
      <c r="ER934" s="319"/>
      <c r="ES934" s="319"/>
      <c r="ET934" s="319"/>
      <c r="EU934" s="319"/>
      <c r="EV934" s="319"/>
      <c r="EW934" s="319"/>
      <c r="EX934" s="319"/>
      <c r="EY934" s="319"/>
      <c r="EZ934" s="319"/>
      <c r="FA934" s="319"/>
      <c r="FB934" s="319"/>
      <c r="FC934" s="319"/>
      <c r="FD934" s="319"/>
      <c r="FE934" s="319"/>
      <c r="FF934" s="319"/>
      <c r="FG934" s="319"/>
      <c r="FH934" s="319"/>
      <c r="FI934" s="319"/>
      <c r="FJ934" s="319"/>
      <c r="FK934" s="319"/>
      <c r="FL934" s="319"/>
      <c r="FM934" s="319"/>
      <c r="FN934" s="319"/>
      <c r="FO934" s="319"/>
      <c r="FP934" s="319"/>
      <c r="FQ934" s="319"/>
      <c r="FR934" s="319"/>
      <c r="FS934" s="319"/>
      <c r="FT934" s="319"/>
      <c r="FU934" s="319"/>
      <c r="FV934" s="319"/>
      <c r="FW934" s="319"/>
      <c r="FX934" s="319"/>
      <c r="FY934" s="319"/>
      <c r="FZ934" s="319"/>
      <c r="GA934" s="319"/>
      <c r="GB934" s="319"/>
      <c r="GC934" s="319"/>
      <c r="GD934" s="319"/>
      <c r="GE934" s="319"/>
      <c r="GF934" s="319"/>
      <c r="GG934" s="319"/>
      <c r="GH934" s="319"/>
      <c r="GI934" s="319"/>
      <c r="GJ934" s="319"/>
      <c r="GK934" s="319"/>
      <c r="GL934" s="319"/>
      <c r="GM934" s="319"/>
      <c r="GN934" s="319"/>
      <c r="GO934" s="319"/>
      <c r="GP934" s="319"/>
      <c r="GQ934" s="319"/>
      <c r="GR934" s="319"/>
      <c r="GS934" s="319"/>
      <c r="GT934" s="319"/>
      <c r="GU934" s="319"/>
      <c r="GV934" s="319"/>
      <c r="GW934" s="319"/>
      <c r="GX934" s="319"/>
      <c r="GY934" s="319"/>
      <c r="GZ934" s="319"/>
      <c r="HA934" s="319"/>
      <c r="HB934" s="319"/>
      <c r="HC934" s="319"/>
      <c r="HD934" s="319"/>
      <c r="HE934" s="319"/>
      <c r="HF934" s="319"/>
      <c r="HG934" s="319"/>
      <c r="HH934" s="319"/>
      <c r="HI934" s="319"/>
      <c r="HJ934" s="319"/>
      <c r="HK934" s="319"/>
      <c r="HL934" s="319"/>
      <c r="HM934" s="319"/>
      <c r="HN934" s="319"/>
      <c r="HO934" s="319"/>
      <c r="HP934" s="319"/>
      <c r="HQ934" s="319"/>
      <c r="HR934" s="319"/>
      <c r="HS934" s="319"/>
      <c r="HT934" s="319"/>
      <c r="HU934" s="319"/>
      <c r="HV934" s="319"/>
      <c r="HW934" s="319"/>
      <c r="HX934" s="319"/>
      <c r="HY934" s="319"/>
      <c r="HZ934" s="319"/>
      <c r="IA934" s="319"/>
      <c r="IB934" s="319"/>
      <c r="IC934" s="319"/>
      <c r="ID934" s="319"/>
      <c r="IE934" s="319"/>
      <c r="IF934" s="319"/>
      <c r="IG934" s="319"/>
      <c r="IH934" s="319"/>
      <c r="II934" s="319"/>
      <c r="IJ934" s="319"/>
      <c r="IK934" s="319"/>
      <c r="IL934" s="319"/>
      <c r="IM934" s="319"/>
      <c r="IN934" s="319"/>
      <c r="IO934" s="319"/>
      <c r="IP934" s="319"/>
      <c r="IQ934" s="319"/>
      <c r="IR934" s="319"/>
      <c r="IS934" s="319"/>
      <c r="IT934" s="319"/>
      <c r="IU934" s="319"/>
      <c r="IV934" s="319"/>
      <c r="IW934" s="319"/>
      <c r="IX934" s="319"/>
      <c r="IY934" s="319"/>
      <c r="IZ934" s="319"/>
      <c r="JA934" s="319"/>
      <c r="JB934" s="319"/>
      <c r="JC934" s="319"/>
      <c r="JD934" s="319"/>
      <c r="JE934" s="319"/>
      <c r="JF934" s="319"/>
      <c r="JG934" s="319"/>
      <c r="JH934" s="319"/>
      <c r="JI934" s="319"/>
      <c r="JJ934" s="319"/>
      <c r="JK934" s="319"/>
      <c r="JL934" s="319"/>
      <c r="JM934" s="319"/>
      <c r="JN934" s="319"/>
      <c r="JO934" s="319"/>
      <c r="JP934" s="319"/>
      <c r="JQ934" s="319"/>
      <c r="JR934" s="319"/>
      <c r="JS934" s="319"/>
      <c r="JT934" s="319"/>
      <c r="JU934" s="319"/>
      <c r="JV934" s="319"/>
      <c r="JW934" s="319"/>
      <c r="JX934" s="319"/>
      <c r="JY934" s="319"/>
      <c r="JZ934" s="319"/>
      <c r="KA934" s="319"/>
      <c r="KB934" s="319"/>
      <c r="KC934" s="319"/>
      <c r="KD934" s="319"/>
      <c r="KE934" s="319"/>
      <c r="KF934" s="319"/>
      <c r="KG934" s="319"/>
      <c r="KH934" s="319"/>
      <c r="KI934" s="319"/>
      <c r="KJ934" s="319"/>
      <c r="KK934" s="319"/>
      <c r="KL934" s="319"/>
      <c r="KM934" s="319"/>
      <c r="KN934" s="319"/>
      <c r="KO934" s="319"/>
      <c r="KP934" s="319"/>
      <c r="KQ934" s="319"/>
      <c r="KR934" s="319"/>
      <c r="KS934" s="319"/>
      <c r="KT934" s="319"/>
      <c r="KU934" s="319"/>
      <c r="KV934" s="319"/>
      <c r="KW934" s="319"/>
      <c r="KX934" s="319"/>
      <c r="KY934" s="319"/>
      <c r="KZ934" s="319"/>
      <c r="LA934" s="319"/>
      <c r="LB934" s="319"/>
      <c r="LC934" s="319"/>
      <c r="LD934" s="319"/>
      <c r="LE934" s="319"/>
      <c r="LF934" s="319"/>
      <c r="LG934" s="319"/>
      <c r="LH934" s="319"/>
      <c r="LI934" s="319"/>
      <c r="LJ934" s="319"/>
      <c r="LK934" s="319"/>
      <c r="LL934" s="319"/>
      <c r="LM934" s="319"/>
      <c r="LN934" s="319"/>
      <c r="LO934" s="319"/>
      <c r="LP934" s="319"/>
      <c r="LQ934" s="319"/>
      <c r="LR934" s="319"/>
      <c r="LS934" s="319"/>
      <c r="LT934" s="319"/>
      <c r="LU934" s="319"/>
      <c r="LV934" s="319"/>
      <c r="LW934" s="319"/>
      <c r="LX934" s="319"/>
      <c r="LY934" s="319"/>
      <c r="LZ934" s="319"/>
      <c r="MA934" s="319"/>
      <c r="MB934" s="319"/>
      <c r="MC934" s="319"/>
      <c r="MD934" s="319"/>
      <c r="ME934" s="319"/>
      <c r="MF934" s="319"/>
      <c r="MG934" s="319"/>
      <c r="MH934" s="319"/>
      <c r="MI934" s="319"/>
      <c r="MJ934" s="319"/>
      <c r="MK934" s="319"/>
      <c r="ML934" s="319"/>
      <c r="MM934" s="319"/>
      <c r="MN934" s="319"/>
      <c r="MO934" s="319"/>
      <c r="MP934" s="319"/>
      <c r="MQ934" s="319"/>
      <c r="MS934" s="241"/>
      <c r="MT934" s="362">
        <f t="shared" si="1319"/>
        <v>0</v>
      </c>
      <c r="MU934" s="363">
        <f t="shared" si="1336"/>
        <v>0</v>
      </c>
      <c r="MV934" s="363">
        <f t="shared" si="1306"/>
        <v>0</v>
      </c>
      <c r="MW934" s="363"/>
      <c r="MX934" s="363">
        <f t="shared" si="1307"/>
        <v>0</v>
      </c>
      <c r="MY934" s="363"/>
      <c r="MZ934" s="363">
        <f t="shared" si="1308"/>
        <v>0</v>
      </c>
      <c r="NA934" s="363"/>
      <c r="NB934" s="363">
        <f t="shared" si="1309"/>
        <v>0</v>
      </c>
      <c r="NC934" s="363"/>
      <c r="ND934" s="363">
        <f t="shared" si="1310"/>
        <v>0</v>
      </c>
      <c r="NE934" s="363"/>
      <c r="NF934" s="363">
        <f t="shared" si="1311"/>
        <v>0</v>
      </c>
      <c r="NG934" s="363"/>
      <c r="NH934" s="363">
        <f t="shared" si="1312"/>
        <v>0</v>
      </c>
      <c r="NI934" s="363"/>
      <c r="NJ934" s="363">
        <f t="shared" si="1313"/>
        <v>0</v>
      </c>
      <c r="NK934" s="363"/>
      <c r="NL934" s="363">
        <f t="shared" si="1320"/>
        <v>0</v>
      </c>
      <c r="NM934" s="364"/>
      <c r="NN934" s="370"/>
      <c r="NR934" s="318">
        <f t="shared" si="1314"/>
        <v>0</v>
      </c>
      <c r="NS934" s="318">
        <f t="shared" si="1315"/>
        <v>0</v>
      </c>
      <c r="NT934" s="318">
        <f t="shared" si="1316"/>
        <v>0</v>
      </c>
    </row>
    <row r="935" spans="1:384" s="318" customFormat="1" ht="10.199999999999999" customHeight="1" x14ac:dyDescent="0.3">
      <c r="A935" s="25"/>
      <c r="B935" s="389"/>
      <c r="C935" s="424"/>
      <c r="D935" s="15"/>
      <c r="E935" s="106"/>
      <c r="F935" s="106"/>
      <c r="G935" s="106"/>
      <c r="H935" s="399"/>
      <c r="I935" s="394">
        <f>Prenoms!$B$23</f>
        <v>0</v>
      </c>
      <c r="J935" s="395"/>
      <c r="K935" s="395"/>
      <c r="L935" s="395"/>
      <c r="M935" s="395"/>
      <c r="N935" s="81" t="str">
        <f>IF(NL935&lt;&gt;0,"",IF(Conges!AF57=0,"",Conges!AF57))</f>
        <v/>
      </c>
      <c r="O935" s="82"/>
      <c r="P935" s="83"/>
      <c r="Q935" s="83"/>
      <c r="R935" s="83"/>
      <c r="S935" s="83"/>
      <c r="T935" s="83"/>
      <c r="U935" s="83"/>
      <c r="V935" s="84"/>
      <c r="W935" s="82"/>
      <c r="X935" s="83"/>
      <c r="Y935" s="83"/>
      <c r="Z935" s="83"/>
      <c r="AA935" s="83"/>
      <c r="AB935" s="83"/>
      <c r="AC935" s="83"/>
      <c r="AD935" s="84"/>
      <c r="AE935" s="82"/>
      <c r="AF935" s="83"/>
      <c r="AG935" s="83"/>
      <c r="AH935" s="83"/>
      <c r="AI935" s="83"/>
      <c r="AJ935" s="84"/>
      <c r="AK935" s="82"/>
      <c r="AL935" s="83"/>
      <c r="AM935" s="83"/>
      <c r="AN935" s="83"/>
      <c r="AO935" s="83"/>
      <c r="AP935" s="83"/>
      <c r="AQ935" s="83"/>
      <c r="AR935" s="83"/>
      <c r="AS935" s="83"/>
      <c r="AT935" s="84"/>
      <c r="AU935" s="82"/>
      <c r="AV935" s="83"/>
      <c r="AW935" s="83"/>
      <c r="AX935" s="83"/>
      <c r="AY935" s="83"/>
      <c r="AZ935" s="83"/>
      <c r="BA935" s="83"/>
      <c r="BB935" s="84"/>
      <c r="BC935" s="85">
        <f>IF(NL935&lt;&gt;0,(IF(Conges!AF$57=0,0,3)),0)</f>
        <v>0</v>
      </c>
      <c r="BD935" s="417"/>
      <c r="BE935" s="390">
        <f>IF(OR(Conges!AF$57="A",Conges!AF$57="V"),Prenoms!L$23,NL935)</f>
        <v>0</v>
      </c>
      <c r="BF935" s="391"/>
      <c r="BG935" s="286"/>
      <c r="BH935" s="287">
        <f t="shared" si="1299"/>
        <v>0</v>
      </c>
      <c r="BI935" s="288" t="str">
        <f t="shared" si="1300"/>
        <v/>
      </c>
      <c r="BJ935" s="300">
        <v>0</v>
      </c>
      <c r="BK935" s="301">
        <f t="shared" si="1317"/>
        <v>0</v>
      </c>
      <c r="BL935" s="302">
        <f t="shared" si="1295"/>
        <v>0</v>
      </c>
      <c r="BM935" s="302">
        <f t="shared" si="1296"/>
        <v>0</v>
      </c>
      <c r="BN935" s="302">
        <f>SUM('Heures Pointage'!$UD$32:$UE$32)</f>
        <v>0</v>
      </c>
      <c r="BO935" s="302">
        <f>SUM('Heures et Indemnites'!$UD$32:$UE$32)</f>
        <v>0</v>
      </c>
      <c r="BP935" s="303">
        <f t="shared" si="1297"/>
        <v>0</v>
      </c>
      <c r="BQ935" s="303">
        <f>'Heures Pointage'!$VB$32</f>
        <v>0</v>
      </c>
      <c r="BR935" s="304">
        <f t="shared" ref="BR935" si="1341">$BH$1075</f>
        <v>0</v>
      </c>
      <c r="BS935" s="149">
        <f>Prenoms!$C$23</f>
        <v>0</v>
      </c>
      <c r="BT935" s="180"/>
      <c r="BU935" s="324">
        <f>SUM('Heures et Indemnites'!$UD$32:$UE$32)</f>
        <v>0</v>
      </c>
      <c r="BV935" s="235">
        <f>SUM('Heures et Indemnites'!$UD$6:$UE$32)</f>
        <v>0</v>
      </c>
      <c r="BW935" s="324"/>
      <c r="BX935" s="235"/>
      <c r="BY935" s="319"/>
      <c r="BZ935" s="319"/>
      <c r="CA935" s="319"/>
      <c r="CB935" s="319"/>
      <c r="CC935" s="319"/>
      <c r="CD935" s="319"/>
      <c r="CE935" s="319"/>
      <c r="CF935" s="319"/>
      <c r="CG935" s="319"/>
      <c r="CH935" s="319"/>
      <c r="CI935" s="319"/>
      <c r="CJ935" s="319"/>
      <c r="CK935" s="319"/>
      <c r="CL935" s="319"/>
      <c r="CM935" s="319"/>
      <c r="CN935" s="319"/>
      <c r="CO935" s="319"/>
      <c r="CP935" s="319"/>
      <c r="CQ935" s="319"/>
      <c r="CR935" s="319"/>
      <c r="CS935" s="319"/>
      <c r="CT935" s="319"/>
      <c r="CU935" s="319"/>
      <c r="CV935" s="319"/>
      <c r="CW935" s="319"/>
      <c r="CX935" s="319"/>
      <c r="CY935" s="319"/>
      <c r="CZ935" s="319"/>
      <c r="DA935" s="319"/>
      <c r="DB935" s="319"/>
      <c r="DC935" s="319"/>
      <c r="DD935" s="319"/>
      <c r="DE935" s="319"/>
      <c r="DF935" s="319"/>
      <c r="DG935" s="319"/>
      <c r="DH935" s="319"/>
      <c r="DI935" s="319"/>
      <c r="DJ935" s="319"/>
      <c r="DK935" s="319"/>
      <c r="DL935" s="319"/>
      <c r="DM935" s="319"/>
      <c r="DN935" s="319"/>
      <c r="DO935" s="319"/>
      <c r="DP935" s="319"/>
      <c r="DQ935" s="319"/>
      <c r="DR935" s="319"/>
      <c r="DS935" s="319"/>
      <c r="DT935" s="319"/>
      <c r="DU935" s="319"/>
      <c r="DV935" s="319"/>
      <c r="DW935" s="319"/>
      <c r="DX935" s="319"/>
      <c r="DY935" s="319"/>
      <c r="DZ935" s="319"/>
      <c r="EA935" s="319"/>
      <c r="EB935" s="319"/>
      <c r="EC935" s="319"/>
      <c r="ED935" s="319"/>
      <c r="EE935" s="319"/>
      <c r="EF935" s="319"/>
      <c r="EG935" s="319"/>
      <c r="EH935" s="319"/>
      <c r="EI935" s="319"/>
      <c r="EJ935" s="319"/>
      <c r="EK935" s="319"/>
      <c r="EL935" s="319"/>
      <c r="EM935" s="319"/>
      <c r="EN935" s="319"/>
      <c r="EO935" s="319"/>
      <c r="EP935" s="319"/>
      <c r="EQ935" s="319"/>
      <c r="ER935" s="319"/>
      <c r="ES935" s="319"/>
      <c r="ET935" s="319"/>
      <c r="EU935" s="319"/>
      <c r="EV935" s="319"/>
      <c r="EW935" s="319"/>
      <c r="EX935" s="319"/>
      <c r="EY935" s="319"/>
      <c r="EZ935" s="319"/>
      <c r="FA935" s="319"/>
      <c r="FB935" s="319"/>
      <c r="FC935" s="319"/>
      <c r="FD935" s="319"/>
      <c r="FE935" s="319"/>
      <c r="FF935" s="319"/>
      <c r="FG935" s="319"/>
      <c r="FH935" s="319"/>
      <c r="FI935" s="319"/>
      <c r="FJ935" s="319"/>
      <c r="FK935" s="319"/>
      <c r="FL935" s="319"/>
      <c r="FM935" s="319"/>
      <c r="FN935" s="319"/>
      <c r="FO935" s="319"/>
      <c r="FP935" s="319"/>
      <c r="FQ935" s="319"/>
      <c r="FR935" s="319"/>
      <c r="FS935" s="319"/>
      <c r="FT935" s="319"/>
      <c r="FU935" s="319"/>
      <c r="FV935" s="319"/>
      <c r="FW935" s="319"/>
      <c r="FX935" s="319"/>
      <c r="FY935" s="319"/>
      <c r="FZ935" s="319"/>
      <c r="GA935" s="319"/>
      <c r="GB935" s="319"/>
      <c r="GC935" s="319"/>
      <c r="GD935" s="319"/>
      <c r="GE935" s="319"/>
      <c r="GF935" s="319"/>
      <c r="GG935" s="319"/>
      <c r="GH935" s="319"/>
      <c r="GI935" s="319"/>
      <c r="GJ935" s="319"/>
      <c r="GK935" s="319"/>
      <c r="GL935" s="319"/>
      <c r="GM935" s="319"/>
      <c r="GN935" s="319"/>
      <c r="GO935" s="319"/>
      <c r="GP935" s="319"/>
      <c r="GQ935" s="319"/>
      <c r="GR935" s="319"/>
      <c r="GS935" s="319"/>
      <c r="GT935" s="319"/>
      <c r="GU935" s="319"/>
      <c r="GV935" s="319"/>
      <c r="GW935" s="319"/>
      <c r="GX935" s="319"/>
      <c r="GY935" s="319"/>
      <c r="GZ935" s="319"/>
      <c r="HA935" s="319"/>
      <c r="HB935" s="319"/>
      <c r="HC935" s="319"/>
      <c r="HD935" s="319"/>
      <c r="HE935" s="319"/>
      <c r="HF935" s="319"/>
      <c r="HG935" s="319"/>
      <c r="HH935" s="319"/>
      <c r="HI935" s="319"/>
      <c r="HJ935" s="319"/>
      <c r="HK935" s="319"/>
      <c r="HL935" s="319"/>
      <c r="HM935" s="319"/>
      <c r="HN935" s="319"/>
      <c r="HO935" s="319"/>
      <c r="HP935" s="319"/>
      <c r="HQ935" s="319"/>
      <c r="HR935" s="319"/>
      <c r="HS935" s="319"/>
      <c r="HT935" s="319"/>
      <c r="HU935" s="319"/>
      <c r="HV935" s="319"/>
      <c r="HW935" s="319"/>
      <c r="HX935" s="319"/>
      <c r="HY935" s="319"/>
      <c r="HZ935" s="319"/>
      <c r="IA935" s="319"/>
      <c r="IB935" s="319"/>
      <c r="IC935" s="319"/>
      <c r="ID935" s="319"/>
      <c r="IE935" s="319"/>
      <c r="IF935" s="319"/>
      <c r="IG935" s="319"/>
      <c r="IH935" s="319"/>
      <c r="II935" s="319"/>
      <c r="IJ935" s="319"/>
      <c r="IK935" s="319"/>
      <c r="IL935" s="319"/>
      <c r="IM935" s="319"/>
      <c r="IN935" s="319"/>
      <c r="IO935" s="319"/>
      <c r="IP935" s="319"/>
      <c r="IQ935" s="319"/>
      <c r="IR935" s="319"/>
      <c r="IS935" s="319"/>
      <c r="IT935" s="319"/>
      <c r="IU935" s="319"/>
      <c r="IV935" s="319"/>
      <c r="IW935" s="319"/>
      <c r="IX935" s="319"/>
      <c r="IY935" s="319"/>
      <c r="IZ935" s="319"/>
      <c r="JA935" s="319"/>
      <c r="JB935" s="319"/>
      <c r="JC935" s="319"/>
      <c r="JD935" s="319"/>
      <c r="JE935" s="319"/>
      <c r="JF935" s="319"/>
      <c r="JG935" s="319"/>
      <c r="JH935" s="319"/>
      <c r="JI935" s="319"/>
      <c r="JJ935" s="319"/>
      <c r="JK935" s="319"/>
      <c r="JL935" s="319"/>
      <c r="JM935" s="319"/>
      <c r="JN935" s="319"/>
      <c r="JO935" s="319"/>
      <c r="JP935" s="319"/>
      <c r="JQ935" s="319"/>
      <c r="JR935" s="319"/>
      <c r="JS935" s="319"/>
      <c r="JT935" s="319"/>
      <c r="JU935" s="319"/>
      <c r="JV935" s="319"/>
      <c r="JW935" s="319"/>
      <c r="JX935" s="319"/>
      <c r="JY935" s="319"/>
      <c r="JZ935" s="319"/>
      <c r="KA935" s="319"/>
      <c r="KB935" s="319"/>
      <c r="KC935" s="319"/>
      <c r="KD935" s="319"/>
      <c r="KE935" s="319"/>
      <c r="KF935" s="319"/>
      <c r="KG935" s="319"/>
      <c r="KH935" s="319"/>
      <c r="KI935" s="319"/>
      <c r="KJ935" s="319"/>
      <c r="KK935" s="319"/>
      <c r="KL935" s="319"/>
      <c r="KM935" s="319"/>
      <c r="KN935" s="319"/>
      <c r="KO935" s="319"/>
      <c r="KP935" s="319"/>
      <c r="KQ935" s="319"/>
      <c r="KR935" s="319"/>
      <c r="KS935" s="319"/>
      <c r="KT935" s="319"/>
      <c r="KU935" s="319"/>
      <c r="KV935" s="319"/>
      <c r="KW935" s="319"/>
      <c r="KX935" s="319"/>
      <c r="KY935" s="319"/>
      <c r="KZ935" s="319"/>
      <c r="LA935" s="319"/>
      <c r="LB935" s="319"/>
      <c r="LC935" s="319"/>
      <c r="LD935" s="319"/>
      <c r="LE935" s="319"/>
      <c r="LF935" s="319"/>
      <c r="LG935" s="319"/>
      <c r="LH935" s="319"/>
      <c r="LI935" s="319"/>
      <c r="LJ935" s="319"/>
      <c r="LK935" s="319"/>
      <c r="LL935" s="319"/>
      <c r="LM935" s="319"/>
      <c r="LN935" s="319"/>
      <c r="LO935" s="319"/>
      <c r="LP935" s="319"/>
      <c r="LQ935" s="319"/>
      <c r="LR935" s="319"/>
      <c r="LS935" s="319"/>
      <c r="LT935" s="319"/>
      <c r="LU935" s="319"/>
      <c r="LV935" s="319"/>
      <c r="LW935" s="319"/>
      <c r="LX935" s="319"/>
      <c r="LY935" s="319"/>
      <c r="LZ935" s="319"/>
      <c r="MA935" s="319"/>
      <c r="MB935" s="319"/>
      <c r="MC935" s="319"/>
      <c r="MD935" s="319"/>
      <c r="ME935" s="319"/>
      <c r="MF935" s="319"/>
      <c r="MG935" s="319"/>
      <c r="MH935" s="319"/>
      <c r="MI935" s="319"/>
      <c r="MJ935" s="319"/>
      <c r="MK935" s="319"/>
      <c r="ML935" s="319"/>
      <c r="MM935" s="319"/>
      <c r="MN935" s="319"/>
      <c r="MO935" s="319"/>
      <c r="MP935" s="319"/>
      <c r="MQ935" s="319"/>
      <c r="MS935" s="241"/>
      <c r="MT935" s="373">
        <f t="shared" si="1319"/>
        <v>0</v>
      </c>
      <c r="MU935" s="365">
        <f t="shared" si="1336"/>
        <v>0</v>
      </c>
      <c r="MV935" s="365">
        <f t="shared" si="1306"/>
        <v>0</v>
      </c>
      <c r="MW935" s="365"/>
      <c r="MX935" s="365">
        <f t="shared" si="1307"/>
        <v>0</v>
      </c>
      <c r="MY935" s="365"/>
      <c r="MZ935" s="365">
        <f t="shared" si="1308"/>
        <v>0</v>
      </c>
      <c r="NA935" s="365"/>
      <c r="NB935" s="365">
        <f t="shared" si="1309"/>
        <v>0</v>
      </c>
      <c r="NC935" s="365"/>
      <c r="ND935" s="365">
        <f t="shared" si="1310"/>
        <v>0</v>
      </c>
      <c r="NE935" s="365"/>
      <c r="NF935" s="365">
        <f t="shared" si="1311"/>
        <v>0</v>
      </c>
      <c r="NG935" s="365"/>
      <c r="NH935" s="365">
        <f t="shared" si="1312"/>
        <v>0</v>
      </c>
      <c r="NI935" s="365"/>
      <c r="NJ935" s="365">
        <f t="shared" si="1313"/>
        <v>0</v>
      </c>
      <c r="NK935" s="365"/>
      <c r="NL935" s="365">
        <f t="shared" si="1320"/>
        <v>0</v>
      </c>
      <c r="NM935" s="366"/>
      <c r="NN935" s="370"/>
      <c r="NR935" s="318">
        <f t="shared" si="1314"/>
        <v>0</v>
      </c>
      <c r="NS935" s="318">
        <f t="shared" si="1315"/>
        <v>0</v>
      </c>
      <c r="NT935" s="318">
        <f t="shared" si="1316"/>
        <v>0</v>
      </c>
    </row>
    <row r="936" spans="1:384" s="318" customFormat="1" ht="10.199999999999999" customHeight="1" x14ac:dyDescent="0.3">
      <c r="A936" s="25"/>
      <c r="B936" s="389"/>
      <c r="C936" s="424"/>
      <c r="D936" s="15"/>
      <c r="E936" s="106"/>
      <c r="F936" s="106"/>
      <c r="G936" s="106"/>
      <c r="H936" s="399"/>
      <c r="I936" s="381">
        <f>Prenoms!$B$24</f>
        <v>0</v>
      </c>
      <c r="J936" s="382"/>
      <c r="K936" s="382"/>
      <c r="L936" s="382"/>
      <c r="M936" s="382"/>
      <c r="N936" s="68" t="str">
        <f>IF(NL936&lt;&gt;0,"",IF(Conges!AF58=0,"",Conges!AF58))</f>
        <v/>
      </c>
      <c r="O936" s="69"/>
      <c r="P936" s="70"/>
      <c r="Q936" s="70"/>
      <c r="R936" s="70"/>
      <c r="S936" s="70"/>
      <c r="T936" s="70"/>
      <c r="U936" s="70"/>
      <c r="V936" s="71"/>
      <c r="W936" s="69"/>
      <c r="X936" s="70"/>
      <c r="Y936" s="70"/>
      <c r="Z936" s="70"/>
      <c r="AA936" s="70"/>
      <c r="AB936" s="70"/>
      <c r="AC936" s="70"/>
      <c r="AD936" s="71"/>
      <c r="AE936" s="69"/>
      <c r="AF936" s="70"/>
      <c r="AG936" s="70"/>
      <c r="AH936" s="70"/>
      <c r="AI936" s="70"/>
      <c r="AJ936" s="71"/>
      <c r="AK936" s="69"/>
      <c r="AL936" s="70"/>
      <c r="AM936" s="70"/>
      <c r="AN936" s="70"/>
      <c r="AO936" s="70"/>
      <c r="AP936" s="70"/>
      <c r="AQ936" s="70"/>
      <c r="AR936" s="70"/>
      <c r="AS936" s="70"/>
      <c r="AT936" s="71"/>
      <c r="AU936" s="69"/>
      <c r="AV936" s="70"/>
      <c r="AW936" s="70"/>
      <c r="AX936" s="70"/>
      <c r="AY936" s="70"/>
      <c r="AZ936" s="70"/>
      <c r="BA936" s="70"/>
      <c r="BB936" s="71"/>
      <c r="BC936" s="72">
        <f>IF(NL936&lt;&gt;0,(IF(Conges!AF$58=0,0,3)),0)</f>
        <v>0</v>
      </c>
      <c r="BD936" s="417"/>
      <c r="BE936" s="392">
        <f>IF(OR(Conges!AF$58="A",Conges!AF$58="V"),Prenoms!L$24,NL936)</f>
        <v>0</v>
      </c>
      <c r="BF936" s="393"/>
      <c r="BG936" s="289"/>
      <c r="BH936" s="290">
        <f t="shared" si="1299"/>
        <v>0</v>
      </c>
      <c r="BI936" s="291" t="str">
        <f t="shared" si="1300"/>
        <v/>
      </c>
      <c r="BJ936" s="305">
        <v>0</v>
      </c>
      <c r="BK936" s="306">
        <f t="shared" si="1317"/>
        <v>0</v>
      </c>
      <c r="BL936" s="307">
        <f t="shared" si="1295"/>
        <v>0</v>
      </c>
      <c r="BM936" s="307">
        <f t="shared" si="1296"/>
        <v>0</v>
      </c>
      <c r="BN936" s="307">
        <f>SUM('Heures Pointage'!$VD$32:$VE$32)</f>
        <v>0</v>
      </c>
      <c r="BO936" s="307">
        <f>SUM('Heures et Indemnites'!$VD$32:$VE$32)</f>
        <v>0</v>
      </c>
      <c r="BP936" s="308">
        <f t="shared" si="1297"/>
        <v>0</v>
      </c>
      <c r="BQ936" s="308">
        <f>'Heures Pointage'!$WB$32</f>
        <v>0</v>
      </c>
      <c r="BR936" s="309">
        <f t="shared" ref="BR936" si="1342">$BH$1076</f>
        <v>0</v>
      </c>
      <c r="BS936" s="150">
        <f>Prenoms!$C$24</f>
        <v>0</v>
      </c>
      <c r="BT936" s="153"/>
      <c r="BU936" s="323">
        <f>SUM('Heures et Indemnites'!$VD$32:$VE$32)</f>
        <v>0</v>
      </c>
      <c r="BV936" s="236">
        <f>SUM('Heures et Indemnites'!$VD$6:$VE$32)</f>
        <v>0</v>
      </c>
      <c r="BW936" s="323"/>
      <c r="BX936" s="236"/>
      <c r="BY936" s="319"/>
      <c r="BZ936" s="319"/>
      <c r="CA936" s="319"/>
      <c r="CB936" s="319"/>
      <c r="CC936" s="319"/>
      <c r="CD936" s="319"/>
      <c r="CE936" s="319"/>
      <c r="CF936" s="319"/>
      <c r="CG936" s="319"/>
      <c r="CH936" s="319"/>
      <c r="CI936" s="319"/>
      <c r="CJ936" s="319"/>
      <c r="CK936" s="319"/>
      <c r="CL936" s="319"/>
      <c r="CM936" s="319"/>
      <c r="CN936" s="319"/>
      <c r="CO936" s="319"/>
      <c r="CP936" s="319"/>
      <c r="CQ936" s="319"/>
      <c r="CR936" s="319"/>
      <c r="CS936" s="319"/>
      <c r="CT936" s="319"/>
      <c r="CU936" s="319"/>
      <c r="CV936" s="319"/>
      <c r="CW936" s="319"/>
      <c r="CX936" s="319"/>
      <c r="CY936" s="319"/>
      <c r="CZ936" s="319"/>
      <c r="DA936" s="319"/>
      <c r="DB936" s="319"/>
      <c r="DC936" s="319"/>
      <c r="DD936" s="319"/>
      <c r="DE936" s="319"/>
      <c r="DF936" s="319"/>
      <c r="DG936" s="319"/>
      <c r="DH936" s="319"/>
      <c r="DI936" s="319"/>
      <c r="DJ936" s="319"/>
      <c r="DK936" s="319"/>
      <c r="DL936" s="319"/>
      <c r="DM936" s="319"/>
      <c r="DN936" s="319"/>
      <c r="DO936" s="319"/>
      <c r="DP936" s="319"/>
      <c r="DQ936" s="319"/>
      <c r="DR936" s="319"/>
      <c r="DS936" s="319"/>
      <c r="DT936" s="319"/>
      <c r="DU936" s="319"/>
      <c r="DV936" s="319"/>
      <c r="DW936" s="319"/>
      <c r="DX936" s="319"/>
      <c r="DY936" s="319"/>
      <c r="DZ936" s="319"/>
      <c r="EA936" s="319"/>
      <c r="EB936" s="319"/>
      <c r="EC936" s="319"/>
      <c r="ED936" s="319"/>
      <c r="EE936" s="319"/>
      <c r="EF936" s="319"/>
      <c r="EG936" s="319"/>
      <c r="EH936" s="319"/>
      <c r="EI936" s="319"/>
      <c r="EJ936" s="319"/>
      <c r="EK936" s="319"/>
      <c r="EL936" s="319"/>
      <c r="EM936" s="319"/>
      <c r="EN936" s="319"/>
      <c r="EO936" s="319"/>
      <c r="EP936" s="319"/>
      <c r="EQ936" s="319"/>
      <c r="ER936" s="319"/>
      <c r="ES936" s="319"/>
      <c r="ET936" s="319"/>
      <c r="EU936" s="319"/>
      <c r="EV936" s="319"/>
      <c r="EW936" s="319"/>
      <c r="EX936" s="319"/>
      <c r="EY936" s="319"/>
      <c r="EZ936" s="319"/>
      <c r="FA936" s="319"/>
      <c r="FB936" s="319"/>
      <c r="FC936" s="319"/>
      <c r="FD936" s="319"/>
      <c r="FE936" s="319"/>
      <c r="FF936" s="319"/>
      <c r="FG936" s="319"/>
      <c r="FH936" s="319"/>
      <c r="FI936" s="319"/>
      <c r="FJ936" s="319"/>
      <c r="FK936" s="319"/>
      <c r="FL936" s="319"/>
      <c r="FM936" s="319"/>
      <c r="FN936" s="319"/>
      <c r="FO936" s="319"/>
      <c r="FP936" s="319"/>
      <c r="FQ936" s="319"/>
      <c r="FR936" s="319"/>
      <c r="FS936" s="319"/>
      <c r="FT936" s="319"/>
      <c r="FU936" s="319"/>
      <c r="FV936" s="319"/>
      <c r="FW936" s="319"/>
      <c r="FX936" s="319"/>
      <c r="FY936" s="319"/>
      <c r="FZ936" s="319"/>
      <c r="GA936" s="319"/>
      <c r="GB936" s="319"/>
      <c r="GC936" s="319"/>
      <c r="GD936" s="319"/>
      <c r="GE936" s="319"/>
      <c r="GF936" s="319"/>
      <c r="GG936" s="319"/>
      <c r="GH936" s="319"/>
      <c r="GI936" s="319"/>
      <c r="GJ936" s="319"/>
      <c r="GK936" s="319"/>
      <c r="GL936" s="319"/>
      <c r="GM936" s="319"/>
      <c r="GN936" s="319"/>
      <c r="GO936" s="319"/>
      <c r="GP936" s="319"/>
      <c r="GQ936" s="319"/>
      <c r="GR936" s="319"/>
      <c r="GS936" s="319"/>
      <c r="GT936" s="319"/>
      <c r="GU936" s="319"/>
      <c r="GV936" s="319"/>
      <c r="GW936" s="319"/>
      <c r="GX936" s="319"/>
      <c r="GY936" s="319"/>
      <c r="GZ936" s="319"/>
      <c r="HA936" s="319"/>
      <c r="HB936" s="319"/>
      <c r="HC936" s="319"/>
      <c r="HD936" s="319"/>
      <c r="HE936" s="319"/>
      <c r="HF936" s="319"/>
      <c r="HG936" s="319"/>
      <c r="HH936" s="319"/>
      <c r="HI936" s="319"/>
      <c r="HJ936" s="319"/>
      <c r="HK936" s="319"/>
      <c r="HL936" s="319"/>
      <c r="HM936" s="319"/>
      <c r="HN936" s="319"/>
      <c r="HO936" s="319"/>
      <c r="HP936" s="319"/>
      <c r="HQ936" s="319"/>
      <c r="HR936" s="319"/>
      <c r="HS936" s="319"/>
      <c r="HT936" s="319"/>
      <c r="HU936" s="319"/>
      <c r="HV936" s="319"/>
      <c r="HW936" s="319"/>
      <c r="HX936" s="319"/>
      <c r="HY936" s="319"/>
      <c r="HZ936" s="319"/>
      <c r="IA936" s="319"/>
      <c r="IB936" s="319"/>
      <c r="IC936" s="319"/>
      <c r="ID936" s="319"/>
      <c r="IE936" s="319"/>
      <c r="IF936" s="319"/>
      <c r="IG936" s="319"/>
      <c r="IH936" s="319"/>
      <c r="II936" s="319"/>
      <c r="IJ936" s="319"/>
      <c r="IK936" s="319"/>
      <c r="IL936" s="319"/>
      <c r="IM936" s="319"/>
      <c r="IN936" s="319"/>
      <c r="IO936" s="319"/>
      <c r="IP936" s="319"/>
      <c r="IQ936" s="319"/>
      <c r="IR936" s="319"/>
      <c r="IS936" s="319"/>
      <c r="IT936" s="319"/>
      <c r="IU936" s="319"/>
      <c r="IV936" s="319"/>
      <c r="IW936" s="319"/>
      <c r="IX936" s="319"/>
      <c r="IY936" s="319"/>
      <c r="IZ936" s="319"/>
      <c r="JA936" s="319"/>
      <c r="JB936" s="319"/>
      <c r="JC936" s="319"/>
      <c r="JD936" s="319"/>
      <c r="JE936" s="319"/>
      <c r="JF936" s="319"/>
      <c r="JG936" s="319"/>
      <c r="JH936" s="319"/>
      <c r="JI936" s="319"/>
      <c r="JJ936" s="319"/>
      <c r="JK936" s="319"/>
      <c r="JL936" s="319"/>
      <c r="JM936" s="319"/>
      <c r="JN936" s="319"/>
      <c r="JO936" s="319"/>
      <c r="JP936" s="319"/>
      <c r="JQ936" s="319"/>
      <c r="JR936" s="319"/>
      <c r="JS936" s="319"/>
      <c r="JT936" s="319"/>
      <c r="JU936" s="319"/>
      <c r="JV936" s="319"/>
      <c r="JW936" s="319"/>
      <c r="JX936" s="319"/>
      <c r="JY936" s="319"/>
      <c r="JZ936" s="319"/>
      <c r="KA936" s="319"/>
      <c r="KB936" s="319"/>
      <c r="KC936" s="319"/>
      <c r="KD936" s="319"/>
      <c r="KE936" s="319"/>
      <c r="KF936" s="319"/>
      <c r="KG936" s="319"/>
      <c r="KH936" s="319"/>
      <c r="KI936" s="319"/>
      <c r="KJ936" s="319"/>
      <c r="KK936" s="319"/>
      <c r="KL936" s="319"/>
      <c r="KM936" s="319"/>
      <c r="KN936" s="319"/>
      <c r="KO936" s="319"/>
      <c r="KP936" s="319"/>
      <c r="KQ936" s="319"/>
      <c r="KR936" s="319"/>
      <c r="KS936" s="319"/>
      <c r="KT936" s="319"/>
      <c r="KU936" s="319"/>
      <c r="KV936" s="319"/>
      <c r="KW936" s="319"/>
      <c r="KX936" s="319"/>
      <c r="KY936" s="319"/>
      <c r="KZ936" s="319"/>
      <c r="LA936" s="319"/>
      <c r="LB936" s="319"/>
      <c r="LC936" s="319"/>
      <c r="LD936" s="319"/>
      <c r="LE936" s="319"/>
      <c r="LF936" s="319"/>
      <c r="LG936" s="319"/>
      <c r="LH936" s="319"/>
      <c r="LI936" s="319"/>
      <c r="LJ936" s="319"/>
      <c r="LK936" s="319"/>
      <c r="LL936" s="319"/>
      <c r="LM936" s="319"/>
      <c r="LN936" s="319"/>
      <c r="LO936" s="319"/>
      <c r="LP936" s="319"/>
      <c r="LQ936" s="319"/>
      <c r="LR936" s="319"/>
      <c r="LS936" s="319"/>
      <c r="LT936" s="319"/>
      <c r="LU936" s="319"/>
      <c r="LV936" s="319"/>
      <c r="LW936" s="319"/>
      <c r="LX936" s="319"/>
      <c r="LY936" s="319"/>
      <c r="LZ936" s="319"/>
      <c r="MA936" s="319"/>
      <c r="MB936" s="319"/>
      <c r="MC936" s="319"/>
      <c r="MD936" s="319"/>
      <c r="ME936" s="319"/>
      <c r="MF936" s="319"/>
      <c r="MG936" s="319"/>
      <c r="MH936" s="319"/>
      <c r="MI936" s="319"/>
      <c r="MJ936" s="319"/>
      <c r="MK936" s="319"/>
      <c r="ML936" s="319"/>
      <c r="MM936" s="319"/>
      <c r="MN936" s="319"/>
      <c r="MO936" s="319"/>
      <c r="MP936" s="319"/>
      <c r="MQ936" s="319"/>
      <c r="MS936" s="241"/>
      <c r="MT936" s="362">
        <f t="shared" si="1319"/>
        <v>0</v>
      </c>
      <c r="MU936" s="363">
        <f t="shared" si="1336"/>
        <v>0</v>
      </c>
      <c r="MV936" s="363">
        <f t="shared" si="1306"/>
        <v>0</v>
      </c>
      <c r="MW936" s="363"/>
      <c r="MX936" s="363">
        <f t="shared" si="1307"/>
        <v>0</v>
      </c>
      <c r="MY936" s="363"/>
      <c r="MZ936" s="363">
        <f t="shared" si="1308"/>
        <v>0</v>
      </c>
      <c r="NA936" s="363"/>
      <c r="NB936" s="363">
        <f t="shared" si="1309"/>
        <v>0</v>
      </c>
      <c r="NC936" s="363"/>
      <c r="ND936" s="363">
        <f t="shared" si="1310"/>
        <v>0</v>
      </c>
      <c r="NE936" s="363"/>
      <c r="NF936" s="363">
        <f t="shared" si="1311"/>
        <v>0</v>
      </c>
      <c r="NG936" s="363"/>
      <c r="NH936" s="363">
        <f t="shared" si="1312"/>
        <v>0</v>
      </c>
      <c r="NI936" s="363"/>
      <c r="NJ936" s="363">
        <f t="shared" si="1313"/>
        <v>0</v>
      </c>
      <c r="NK936" s="363"/>
      <c r="NL936" s="363">
        <f t="shared" si="1320"/>
        <v>0</v>
      </c>
      <c r="NM936" s="364"/>
      <c r="NN936" s="370"/>
      <c r="NR936" s="318">
        <f t="shared" si="1314"/>
        <v>0</v>
      </c>
      <c r="NS936" s="318">
        <f t="shared" si="1315"/>
        <v>0</v>
      </c>
      <c r="NT936" s="318">
        <f t="shared" si="1316"/>
        <v>0</v>
      </c>
    </row>
    <row r="937" spans="1:384" s="318" customFormat="1" ht="10.199999999999999" customHeight="1" x14ac:dyDescent="0.3">
      <c r="A937" s="25"/>
      <c r="B937" s="389"/>
      <c r="C937" s="424"/>
      <c r="D937" s="15"/>
      <c r="E937" s="106"/>
      <c r="F937" s="106"/>
      <c r="G937" s="106"/>
      <c r="H937" s="399"/>
      <c r="I937" s="394">
        <f>Prenoms!$B$25</f>
        <v>0</v>
      </c>
      <c r="J937" s="395"/>
      <c r="K937" s="395"/>
      <c r="L937" s="395"/>
      <c r="M937" s="395"/>
      <c r="N937" s="81" t="str">
        <f>IF(NL937&lt;&gt;0,"",IF(Conges!AF59=0,"",Conges!AF59))</f>
        <v/>
      </c>
      <c r="O937" s="82"/>
      <c r="P937" s="83"/>
      <c r="Q937" s="83"/>
      <c r="R937" s="83"/>
      <c r="S937" s="83"/>
      <c r="T937" s="83"/>
      <c r="U937" s="83"/>
      <c r="V937" s="84"/>
      <c r="W937" s="82"/>
      <c r="X937" s="83"/>
      <c r="Y937" s="83"/>
      <c r="Z937" s="83"/>
      <c r="AA937" s="83"/>
      <c r="AB937" s="83"/>
      <c r="AC937" s="83"/>
      <c r="AD937" s="84"/>
      <c r="AE937" s="82"/>
      <c r="AF937" s="83"/>
      <c r="AG937" s="83"/>
      <c r="AH937" s="83"/>
      <c r="AI937" s="83"/>
      <c r="AJ937" s="84"/>
      <c r="AK937" s="82"/>
      <c r="AL937" s="83"/>
      <c r="AM937" s="83"/>
      <c r="AN937" s="83"/>
      <c r="AO937" s="83"/>
      <c r="AP937" s="83"/>
      <c r="AQ937" s="83"/>
      <c r="AR937" s="83"/>
      <c r="AS937" s="83"/>
      <c r="AT937" s="84"/>
      <c r="AU937" s="82"/>
      <c r="AV937" s="83"/>
      <c r="AW937" s="83"/>
      <c r="AX937" s="83"/>
      <c r="AY937" s="83"/>
      <c r="AZ937" s="83"/>
      <c r="BA937" s="83"/>
      <c r="BB937" s="84"/>
      <c r="BC937" s="85">
        <f>IF(NL937&lt;&gt;0,(IF(Conges!AF$59=0,0,3)),0)</f>
        <v>0</v>
      </c>
      <c r="BD937" s="417"/>
      <c r="BE937" s="390">
        <f>IF(OR(Conges!AF$59="A",Conges!AF$59="V"),Prenoms!L$25,NL937)</f>
        <v>0</v>
      </c>
      <c r="BF937" s="391"/>
      <c r="BG937" s="286"/>
      <c r="BH937" s="287">
        <f t="shared" si="1299"/>
        <v>0</v>
      </c>
      <c r="BI937" s="288" t="str">
        <f t="shared" si="1300"/>
        <v/>
      </c>
      <c r="BJ937" s="300">
        <v>0</v>
      </c>
      <c r="BK937" s="301">
        <f t="shared" si="1317"/>
        <v>0</v>
      </c>
      <c r="BL937" s="302">
        <f t="shared" si="1295"/>
        <v>0</v>
      </c>
      <c r="BM937" s="302">
        <f t="shared" si="1296"/>
        <v>0</v>
      </c>
      <c r="BN937" s="302">
        <f>SUM('Heures Pointage'!$WD$32:$WE$32)</f>
        <v>0</v>
      </c>
      <c r="BO937" s="302">
        <f>SUM('Heures et Indemnites'!$WD$32:$WE$32)</f>
        <v>0</v>
      </c>
      <c r="BP937" s="303">
        <f t="shared" si="1297"/>
        <v>0</v>
      </c>
      <c r="BQ937" s="303">
        <f>'Heures Pointage'!$XB$32</f>
        <v>0</v>
      </c>
      <c r="BR937" s="304">
        <f t="shared" ref="BR937" si="1343">$BH$1077</f>
        <v>0</v>
      </c>
      <c r="BS937" s="149">
        <f>Prenoms!$C$25</f>
        <v>0</v>
      </c>
      <c r="BT937" s="180"/>
      <c r="BU937" s="324">
        <f>SUM('Heures et Indemnites'!$WD$32:$WE$32)</f>
        <v>0</v>
      </c>
      <c r="BV937" s="235">
        <f>SUM('Heures et Indemnites'!$WD$6:$WE$32)</f>
        <v>0</v>
      </c>
      <c r="BW937" s="324"/>
      <c r="BX937" s="235"/>
      <c r="BY937" s="319"/>
      <c r="BZ937" s="319"/>
      <c r="CA937" s="319"/>
      <c r="CB937" s="319"/>
      <c r="CC937" s="319"/>
      <c r="CD937" s="319"/>
      <c r="CE937" s="319"/>
      <c r="CF937" s="319"/>
      <c r="CG937" s="319"/>
      <c r="CH937" s="319"/>
      <c r="CI937" s="319"/>
      <c r="CJ937" s="319"/>
      <c r="CK937" s="319"/>
      <c r="CL937" s="319"/>
      <c r="CM937" s="319"/>
      <c r="CN937" s="319"/>
      <c r="CO937" s="319"/>
      <c r="CP937" s="319"/>
      <c r="CQ937" s="319"/>
      <c r="CR937" s="319"/>
      <c r="CS937" s="319"/>
      <c r="CT937" s="319"/>
      <c r="CU937" s="319"/>
      <c r="CV937" s="319"/>
      <c r="CW937" s="319"/>
      <c r="CX937" s="319"/>
      <c r="CY937" s="319"/>
      <c r="CZ937" s="319"/>
      <c r="DA937" s="319"/>
      <c r="DB937" s="319"/>
      <c r="DC937" s="319"/>
      <c r="DD937" s="319"/>
      <c r="DE937" s="319"/>
      <c r="DF937" s="319"/>
      <c r="DG937" s="319"/>
      <c r="DH937" s="319"/>
      <c r="DI937" s="319"/>
      <c r="DJ937" s="319"/>
      <c r="DK937" s="319"/>
      <c r="DL937" s="319"/>
      <c r="DM937" s="319"/>
      <c r="DN937" s="319"/>
      <c r="DO937" s="319"/>
      <c r="DP937" s="319"/>
      <c r="DQ937" s="319"/>
      <c r="DR937" s="319"/>
      <c r="DS937" s="319"/>
      <c r="DT937" s="319"/>
      <c r="DU937" s="319"/>
      <c r="DV937" s="319"/>
      <c r="DW937" s="319"/>
      <c r="DX937" s="319"/>
      <c r="DY937" s="319"/>
      <c r="DZ937" s="319"/>
      <c r="EA937" s="319"/>
      <c r="EB937" s="319"/>
      <c r="EC937" s="319"/>
      <c r="ED937" s="319"/>
      <c r="EE937" s="319"/>
      <c r="EF937" s="319"/>
      <c r="EG937" s="319"/>
      <c r="EH937" s="319"/>
      <c r="EI937" s="319"/>
      <c r="EJ937" s="319"/>
      <c r="EK937" s="319"/>
      <c r="EL937" s="319"/>
      <c r="EM937" s="319"/>
      <c r="EN937" s="319"/>
      <c r="EO937" s="319"/>
      <c r="EP937" s="319"/>
      <c r="EQ937" s="319"/>
      <c r="ER937" s="319"/>
      <c r="ES937" s="319"/>
      <c r="ET937" s="319"/>
      <c r="EU937" s="319"/>
      <c r="EV937" s="319"/>
      <c r="EW937" s="319"/>
      <c r="EX937" s="319"/>
      <c r="EY937" s="319"/>
      <c r="EZ937" s="319"/>
      <c r="FA937" s="319"/>
      <c r="FB937" s="319"/>
      <c r="FC937" s="319"/>
      <c r="FD937" s="319"/>
      <c r="FE937" s="319"/>
      <c r="FF937" s="319"/>
      <c r="FG937" s="319"/>
      <c r="FH937" s="319"/>
      <c r="FI937" s="319"/>
      <c r="FJ937" s="319"/>
      <c r="FK937" s="319"/>
      <c r="FL937" s="319"/>
      <c r="FM937" s="319"/>
      <c r="FN937" s="319"/>
      <c r="FO937" s="319"/>
      <c r="FP937" s="319"/>
      <c r="FQ937" s="319"/>
      <c r="FR937" s="319"/>
      <c r="FS937" s="319"/>
      <c r="FT937" s="319"/>
      <c r="FU937" s="319"/>
      <c r="FV937" s="319"/>
      <c r="FW937" s="319"/>
      <c r="FX937" s="319"/>
      <c r="FY937" s="319"/>
      <c r="FZ937" s="319"/>
      <c r="GA937" s="319"/>
      <c r="GB937" s="319"/>
      <c r="GC937" s="319"/>
      <c r="GD937" s="319"/>
      <c r="GE937" s="319"/>
      <c r="GF937" s="319"/>
      <c r="GG937" s="319"/>
      <c r="GH937" s="319"/>
      <c r="GI937" s="319"/>
      <c r="GJ937" s="319"/>
      <c r="GK937" s="319"/>
      <c r="GL937" s="319"/>
      <c r="GM937" s="319"/>
      <c r="GN937" s="319"/>
      <c r="GO937" s="319"/>
      <c r="GP937" s="319"/>
      <c r="GQ937" s="319"/>
      <c r="GR937" s="319"/>
      <c r="GS937" s="319"/>
      <c r="GT937" s="319"/>
      <c r="GU937" s="319"/>
      <c r="GV937" s="319"/>
      <c r="GW937" s="319"/>
      <c r="GX937" s="319"/>
      <c r="GY937" s="319"/>
      <c r="GZ937" s="319"/>
      <c r="HA937" s="319"/>
      <c r="HB937" s="319"/>
      <c r="HC937" s="319"/>
      <c r="HD937" s="319"/>
      <c r="HE937" s="319"/>
      <c r="HF937" s="319"/>
      <c r="HG937" s="319"/>
      <c r="HH937" s="319"/>
      <c r="HI937" s="319"/>
      <c r="HJ937" s="319"/>
      <c r="HK937" s="319"/>
      <c r="HL937" s="319"/>
      <c r="HM937" s="319"/>
      <c r="HN937" s="319"/>
      <c r="HO937" s="319"/>
      <c r="HP937" s="319"/>
      <c r="HQ937" s="319"/>
      <c r="HR937" s="319"/>
      <c r="HS937" s="319"/>
      <c r="HT937" s="319"/>
      <c r="HU937" s="319"/>
      <c r="HV937" s="319"/>
      <c r="HW937" s="319"/>
      <c r="HX937" s="319"/>
      <c r="HY937" s="319"/>
      <c r="HZ937" s="319"/>
      <c r="IA937" s="319"/>
      <c r="IB937" s="319"/>
      <c r="IC937" s="319"/>
      <c r="ID937" s="319"/>
      <c r="IE937" s="319"/>
      <c r="IF937" s="319"/>
      <c r="IG937" s="319"/>
      <c r="IH937" s="319"/>
      <c r="II937" s="319"/>
      <c r="IJ937" s="319"/>
      <c r="IK937" s="319"/>
      <c r="IL937" s="319"/>
      <c r="IM937" s="319"/>
      <c r="IN937" s="319"/>
      <c r="IO937" s="319"/>
      <c r="IP937" s="319"/>
      <c r="IQ937" s="319"/>
      <c r="IR937" s="319"/>
      <c r="IS937" s="319"/>
      <c r="IT937" s="319"/>
      <c r="IU937" s="319"/>
      <c r="IV937" s="319"/>
      <c r="IW937" s="319"/>
      <c r="IX937" s="319"/>
      <c r="IY937" s="319"/>
      <c r="IZ937" s="319"/>
      <c r="JA937" s="319"/>
      <c r="JB937" s="319"/>
      <c r="JC937" s="319"/>
      <c r="JD937" s="319"/>
      <c r="JE937" s="319"/>
      <c r="JF937" s="319"/>
      <c r="JG937" s="319"/>
      <c r="JH937" s="319"/>
      <c r="JI937" s="319"/>
      <c r="JJ937" s="319"/>
      <c r="JK937" s="319"/>
      <c r="JL937" s="319"/>
      <c r="JM937" s="319"/>
      <c r="JN937" s="319"/>
      <c r="JO937" s="319"/>
      <c r="JP937" s="319"/>
      <c r="JQ937" s="319"/>
      <c r="JR937" s="319"/>
      <c r="JS937" s="319"/>
      <c r="JT937" s="319"/>
      <c r="JU937" s="319"/>
      <c r="JV937" s="319"/>
      <c r="JW937" s="319"/>
      <c r="JX937" s="319"/>
      <c r="JY937" s="319"/>
      <c r="JZ937" s="319"/>
      <c r="KA937" s="319"/>
      <c r="KB937" s="319"/>
      <c r="KC937" s="319"/>
      <c r="KD937" s="319"/>
      <c r="KE937" s="319"/>
      <c r="KF937" s="319"/>
      <c r="KG937" s="319"/>
      <c r="KH937" s="319"/>
      <c r="KI937" s="319"/>
      <c r="KJ937" s="319"/>
      <c r="KK937" s="319"/>
      <c r="KL937" s="319"/>
      <c r="KM937" s="319"/>
      <c r="KN937" s="319"/>
      <c r="KO937" s="319"/>
      <c r="KP937" s="319"/>
      <c r="KQ937" s="319"/>
      <c r="KR937" s="319"/>
      <c r="KS937" s="319"/>
      <c r="KT937" s="319"/>
      <c r="KU937" s="319"/>
      <c r="KV937" s="319"/>
      <c r="KW937" s="319"/>
      <c r="KX937" s="319"/>
      <c r="KY937" s="319"/>
      <c r="KZ937" s="319"/>
      <c r="LA937" s="319"/>
      <c r="LB937" s="319"/>
      <c r="LC937" s="319"/>
      <c r="LD937" s="319"/>
      <c r="LE937" s="319"/>
      <c r="LF937" s="319"/>
      <c r="LG937" s="319"/>
      <c r="LH937" s="319"/>
      <c r="LI937" s="319"/>
      <c r="LJ937" s="319"/>
      <c r="LK937" s="319"/>
      <c r="LL937" s="319"/>
      <c r="LM937" s="319"/>
      <c r="LN937" s="319"/>
      <c r="LO937" s="319"/>
      <c r="LP937" s="319"/>
      <c r="LQ937" s="319"/>
      <c r="LR937" s="319"/>
      <c r="LS937" s="319"/>
      <c r="LT937" s="319"/>
      <c r="LU937" s="319"/>
      <c r="LV937" s="319"/>
      <c r="LW937" s="319"/>
      <c r="LX937" s="319"/>
      <c r="LY937" s="319"/>
      <c r="LZ937" s="319"/>
      <c r="MA937" s="319"/>
      <c r="MB937" s="319"/>
      <c r="MC937" s="319"/>
      <c r="MD937" s="319"/>
      <c r="ME937" s="319"/>
      <c r="MF937" s="319"/>
      <c r="MG937" s="319"/>
      <c r="MH937" s="319"/>
      <c r="MI937" s="319"/>
      <c r="MJ937" s="319"/>
      <c r="MK937" s="319"/>
      <c r="ML937" s="319"/>
      <c r="MM937" s="319"/>
      <c r="MN937" s="319"/>
      <c r="MO937" s="319"/>
      <c r="MP937" s="319"/>
      <c r="MQ937" s="319"/>
      <c r="MS937" s="241"/>
      <c r="MT937" s="373">
        <f t="shared" si="1319"/>
        <v>0</v>
      </c>
      <c r="MU937" s="365">
        <f t="shared" si="1336"/>
        <v>0</v>
      </c>
      <c r="MV937" s="365">
        <f t="shared" si="1306"/>
        <v>0</v>
      </c>
      <c r="MW937" s="365"/>
      <c r="MX937" s="365">
        <f t="shared" si="1307"/>
        <v>0</v>
      </c>
      <c r="MY937" s="365"/>
      <c r="MZ937" s="365">
        <f t="shared" si="1308"/>
        <v>0</v>
      </c>
      <c r="NA937" s="365"/>
      <c r="NB937" s="365">
        <f t="shared" si="1309"/>
        <v>0</v>
      </c>
      <c r="NC937" s="365"/>
      <c r="ND937" s="365">
        <f t="shared" si="1310"/>
        <v>0</v>
      </c>
      <c r="NE937" s="365"/>
      <c r="NF937" s="365">
        <f t="shared" si="1311"/>
        <v>0</v>
      </c>
      <c r="NG937" s="365"/>
      <c r="NH937" s="365">
        <f t="shared" si="1312"/>
        <v>0</v>
      </c>
      <c r="NI937" s="365"/>
      <c r="NJ937" s="365">
        <f t="shared" si="1313"/>
        <v>0</v>
      </c>
      <c r="NK937" s="365"/>
      <c r="NL937" s="365">
        <f t="shared" si="1320"/>
        <v>0</v>
      </c>
      <c r="NM937" s="366"/>
      <c r="NN937" s="370"/>
      <c r="NR937" s="318">
        <f t="shared" si="1314"/>
        <v>0</v>
      </c>
      <c r="NS937" s="318">
        <f t="shared" si="1315"/>
        <v>0</v>
      </c>
      <c r="NT937" s="318">
        <f t="shared" si="1316"/>
        <v>0</v>
      </c>
    </row>
    <row r="938" spans="1:384" s="318" customFormat="1" ht="10.199999999999999" customHeight="1" x14ac:dyDescent="0.3">
      <c r="A938" s="25"/>
      <c r="B938" s="389"/>
      <c r="C938" s="424"/>
      <c r="D938" s="15"/>
      <c r="E938" s="106"/>
      <c r="F938" s="106"/>
      <c r="G938" s="106"/>
      <c r="H938" s="399"/>
      <c r="I938" s="381">
        <f>Prenoms!$B$26</f>
        <v>0</v>
      </c>
      <c r="J938" s="382"/>
      <c r="K938" s="382"/>
      <c r="L938" s="382"/>
      <c r="M938" s="382"/>
      <c r="N938" s="68" t="str">
        <f>IF(NL938&lt;&gt;0,"",IF(Conges!AF60=0,"",Conges!AF60))</f>
        <v/>
      </c>
      <c r="O938" s="69"/>
      <c r="P938" s="70"/>
      <c r="Q938" s="70"/>
      <c r="R938" s="70"/>
      <c r="S938" s="70"/>
      <c r="T938" s="70"/>
      <c r="U938" s="70"/>
      <c r="V938" s="71"/>
      <c r="W938" s="69"/>
      <c r="X938" s="70"/>
      <c r="Y938" s="70"/>
      <c r="Z938" s="70"/>
      <c r="AA938" s="70"/>
      <c r="AB938" s="70"/>
      <c r="AC938" s="70"/>
      <c r="AD938" s="71"/>
      <c r="AE938" s="69"/>
      <c r="AF938" s="70"/>
      <c r="AG938" s="70"/>
      <c r="AH938" s="70"/>
      <c r="AI938" s="70"/>
      <c r="AJ938" s="71"/>
      <c r="AK938" s="69"/>
      <c r="AL938" s="70"/>
      <c r="AM938" s="70"/>
      <c r="AN938" s="70"/>
      <c r="AO938" s="70"/>
      <c r="AP938" s="70"/>
      <c r="AQ938" s="70"/>
      <c r="AR938" s="70"/>
      <c r="AS938" s="70"/>
      <c r="AT938" s="71"/>
      <c r="AU938" s="69"/>
      <c r="AV938" s="70"/>
      <c r="AW938" s="70"/>
      <c r="AX938" s="70"/>
      <c r="AY938" s="70"/>
      <c r="AZ938" s="70"/>
      <c r="BA938" s="70"/>
      <c r="BB938" s="71"/>
      <c r="BC938" s="72">
        <f>IF(NL938&lt;&gt;0,(IF(Conges!AF$60=0,0,3)),0)</f>
        <v>0</v>
      </c>
      <c r="BD938" s="417"/>
      <c r="BE938" s="392">
        <f>IF(OR(Conges!AF$60="A",Conges!AF$60="V"),Prenoms!L$26,NL938)</f>
        <v>0</v>
      </c>
      <c r="BF938" s="393"/>
      <c r="BG938" s="289"/>
      <c r="BH938" s="290">
        <f t="shared" si="1299"/>
        <v>0</v>
      </c>
      <c r="BI938" s="291" t="str">
        <f t="shared" si="1300"/>
        <v/>
      </c>
      <c r="BJ938" s="305">
        <v>0</v>
      </c>
      <c r="BK938" s="306">
        <f t="shared" si="1317"/>
        <v>0</v>
      </c>
      <c r="BL938" s="307">
        <f t="shared" si="1295"/>
        <v>0</v>
      </c>
      <c r="BM938" s="307">
        <f t="shared" si="1296"/>
        <v>0</v>
      </c>
      <c r="BN938" s="307">
        <f>SUM('Heures Pointage'!$XD$32:$XE$32)</f>
        <v>0</v>
      </c>
      <c r="BO938" s="307">
        <f>SUM('Heures et Indemnites'!$XD$32:$XE$32)</f>
        <v>0</v>
      </c>
      <c r="BP938" s="308">
        <f t="shared" si="1297"/>
        <v>0</v>
      </c>
      <c r="BQ938" s="308">
        <f>'Heures Pointage'!$YB$32</f>
        <v>0</v>
      </c>
      <c r="BR938" s="309">
        <f t="shared" ref="BR938" si="1344">$BH$1078</f>
        <v>0</v>
      </c>
      <c r="BS938" s="150">
        <f>Prenoms!$C$26</f>
        <v>0</v>
      </c>
      <c r="BT938" s="153"/>
      <c r="BU938" s="323">
        <f>SUM('Heures et Indemnites'!$XD$32:$XE$32)</f>
        <v>0</v>
      </c>
      <c r="BV938" s="236">
        <f>SUM('Heures et Indemnites'!$XD$6:$XE$32)</f>
        <v>0</v>
      </c>
      <c r="BW938" s="323"/>
      <c r="BX938" s="236"/>
      <c r="BY938" s="319"/>
      <c r="BZ938" s="319"/>
      <c r="CA938" s="319"/>
      <c r="CB938" s="319"/>
      <c r="CC938" s="319"/>
      <c r="CD938" s="319"/>
      <c r="CE938" s="319"/>
      <c r="CF938" s="319"/>
      <c r="CG938" s="319"/>
      <c r="CH938" s="319"/>
      <c r="CI938" s="319"/>
      <c r="CJ938" s="319"/>
      <c r="CK938" s="319"/>
      <c r="CL938" s="319"/>
      <c r="CM938" s="319"/>
      <c r="CN938" s="319"/>
      <c r="CO938" s="319"/>
      <c r="CP938" s="319"/>
      <c r="CQ938" s="319"/>
      <c r="CR938" s="319"/>
      <c r="CS938" s="319"/>
      <c r="CT938" s="319"/>
      <c r="CU938" s="319"/>
      <c r="CV938" s="319"/>
      <c r="CW938" s="319"/>
      <c r="CX938" s="319"/>
      <c r="CY938" s="319"/>
      <c r="CZ938" s="319"/>
      <c r="DA938" s="319"/>
      <c r="DB938" s="319"/>
      <c r="DC938" s="319"/>
      <c r="DD938" s="319"/>
      <c r="DE938" s="319"/>
      <c r="DF938" s="319"/>
      <c r="DG938" s="319"/>
      <c r="DH938" s="319"/>
      <c r="DI938" s="319"/>
      <c r="DJ938" s="319"/>
      <c r="DK938" s="319"/>
      <c r="DL938" s="319"/>
      <c r="DM938" s="319"/>
      <c r="DN938" s="319"/>
      <c r="DO938" s="319"/>
      <c r="DP938" s="319"/>
      <c r="DQ938" s="319"/>
      <c r="DR938" s="319"/>
      <c r="DS938" s="319"/>
      <c r="DT938" s="319"/>
      <c r="DU938" s="319"/>
      <c r="DV938" s="319"/>
      <c r="DW938" s="319"/>
      <c r="DX938" s="319"/>
      <c r="DY938" s="319"/>
      <c r="DZ938" s="319"/>
      <c r="EA938" s="319"/>
      <c r="EB938" s="319"/>
      <c r="EC938" s="319"/>
      <c r="ED938" s="319"/>
      <c r="EE938" s="319"/>
      <c r="EF938" s="319"/>
      <c r="EG938" s="319"/>
      <c r="EH938" s="319"/>
      <c r="EI938" s="319"/>
      <c r="EJ938" s="319"/>
      <c r="EK938" s="319"/>
      <c r="EL938" s="319"/>
      <c r="EM938" s="319"/>
      <c r="EN938" s="319"/>
      <c r="EO938" s="319"/>
      <c r="EP938" s="319"/>
      <c r="EQ938" s="319"/>
      <c r="ER938" s="319"/>
      <c r="ES938" s="319"/>
      <c r="ET938" s="319"/>
      <c r="EU938" s="319"/>
      <c r="EV938" s="319"/>
      <c r="EW938" s="319"/>
      <c r="EX938" s="319"/>
      <c r="EY938" s="319"/>
      <c r="EZ938" s="319"/>
      <c r="FA938" s="319"/>
      <c r="FB938" s="319"/>
      <c r="FC938" s="319"/>
      <c r="FD938" s="319"/>
      <c r="FE938" s="319"/>
      <c r="FF938" s="319"/>
      <c r="FG938" s="319"/>
      <c r="FH938" s="319"/>
      <c r="FI938" s="319"/>
      <c r="FJ938" s="319"/>
      <c r="FK938" s="319"/>
      <c r="FL938" s="319"/>
      <c r="FM938" s="319"/>
      <c r="FN938" s="319"/>
      <c r="FO938" s="319"/>
      <c r="FP938" s="319"/>
      <c r="FQ938" s="319"/>
      <c r="FR938" s="319"/>
      <c r="FS938" s="319"/>
      <c r="FT938" s="319"/>
      <c r="FU938" s="319"/>
      <c r="FV938" s="319"/>
      <c r="FW938" s="319"/>
      <c r="FX938" s="319"/>
      <c r="FY938" s="319"/>
      <c r="FZ938" s="319"/>
      <c r="GA938" s="319"/>
      <c r="GB938" s="319"/>
      <c r="GC938" s="319"/>
      <c r="GD938" s="319"/>
      <c r="GE938" s="319"/>
      <c r="GF938" s="319"/>
      <c r="GG938" s="319"/>
      <c r="GH938" s="319"/>
      <c r="GI938" s="319"/>
      <c r="GJ938" s="319"/>
      <c r="GK938" s="319"/>
      <c r="GL938" s="319"/>
      <c r="GM938" s="319"/>
      <c r="GN938" s="319"/>
      <c r="GO938" s="319"/>
      <c r="GP938" s="319"/>
      <c r="GQ938" s="319"/>
      <c r="GR938" s="319"/>
      <c r="GS938" s="319"/>
      <c r="GT938" s="319"/>
      <c r="GU938" s="319"/>
      <c r="GV938" s="319"/>
      <c r="GW938" s="319"/>
      <c r="GX938" s="319"/>
      <c r="GY938" s="319"/>
      <c r="GZ938" s="319"/>
      <c r="HA938" s="319"/>
      <c r="HB938" s="319"/>
      <c r="HC938" s="319"/>
      <c r="HD938" s="319"/>
      <c r="HE938" s="319"/>
      <c r="HF938" s="319"/>
      <c r="HG938" s="319"/>
      <c r="HH938" s="319"/>
      <c r="HI938" s="319"/>
      <c r="HJ938" s="319"/>
      <c r="HK938" s="319"/>
      <c r="HL938" s="319"/>
      <c r="HM938" s="319"/>
      <c r="HN938" s="319"/>
      <c r="HO938" s="319"/>
      <c r="HP938" s="319"/>
      <c r="HQ938" s="319"/>
      <c r="HR938" s="319"/>
      <c r="HS938" s="319"/>
      <c r="HT938" s="319"/>
      <c r="HU938" s="319"/>
      <c r="HV938" s="319"/>
      <c r="HW938" s="319"/>
      <c r="HX938" s="319"/>
      <c r="HY938" s="319"/>
      <c r="HZ938" s="319"/>
      <c r="IA938" s="319"/>
      <c r="IB938" s="319"/>
      <c r="IC938" s="319"/>
      <c r="ID938" s="319"/>
      <c r="IE938" s="319"/>
      <c r="IF938" s="319"/>
      <c r="IG938" s="319"/>
      <c r="IH938" s="319"/>
      <c r="II938" s="319"/>
      <c r="IJ938" s="319"/>
      <c r="IK938" s="319"/>
      <c r="IL938" s="319"/>
      <c r="IM938" s="319"/>
      <c r="IN938" s="319"/>
      <c r="IO938" s="319"/>
      <c r="IP938" s="319"/>
      <c r="IQ938" s="319"/>
      <c r="IR938" s="319"/>
      <c r="IS938" s="319"/>
      <c r="IT938" s="319"/>
      <c r="IU938" s="319"/>
      <c r="IV938" s="319"/>
      <c r="IW938" s="319"/>
      <c r="IX938" s="319"/>
      <c r="IY938" s="319"/>
      <c r="IZ938" s="319"/>
      <c r="JA938" s="319"/>
      <c r="JB938" s="319"/>
      <c r="JC938" s="319"/>
      <c r="JD938" s="319"/>
      <c r="JE938" s="319"/>
      <c r="JF938" s="319"/>
      <c r="JG938" s="319"/>
      <c r="JH938" s="319"/>
      <c r="JI938" s="319"/>
      <c r="JJ938" s="319"/>
      <c r="JK938" s="319"/>
      <c r="JL938" s="319"/>
      <c r="JM938" s="319"/>
      <c r="JN938" s="319"/>
      <c r="JO938" s="319"/>
      <c r="JP938" s="319"/>
      <c r="JQ938" s="319"/>
      <c r="JR938" s="319"/>
      <c r="JS938" s="319"/>
      <c r="JT938" s="319"/>
      <c r="JU938" s="319"/>
      <c r="JV938" s="319"/>
      <c r="JW938" s="319"/>
      <c r="JX938" s="319"/>
      <c r="JY938" s="319"/>
      <c r="JZ938" s="319"/>
      <c r="KA938" s="319"/>
      <c r="KB938" s="319"/>
      <c r="KC938" s="319"/>
      <c r="KD938" s="319"/>
      <c r="KE938" s="319"/>
      <c r="KF938" s="319"/>
      <c r="KG938" s="319"/>
      <c r="KH938" s="319"/>
      <c r="KI938" s="319"/>
      <c r="KJ938" s="319"/>
      <c r="KK938" s="319"/>
      <c r="KL938" s="319"/>
      <c r="KM938" s="319"/>
      <c r="KN938" s="319"/>
      <c r="KO938" s="319"/>
      <c r="KP938" s="319"/>
      <c r="KQ938" s="319"/>
      <c r="KR938" s="319"/>
      <c r="KS938" s="319"/>
      <c r="KT938" s="319"/>
      <c r="KU938" s="319"/>
      <c r="KV938" s="319"/>
      <c r="KW938" s="319"/>
      <c r="KX938" s="319"/>
      <c r="KY938" s="319"/>
      <c r="KZ938" s="319"/>
      <c r="LA938" s="319"/>
      <c r="LB938" s="319"/>
      <c r="LC938" s="319"/>
      <c r="LD938" s="319"/>
      <c r="LE938" s="319"/>
      <c r="LF938" s="319"/>
      <c r="LG938" s="319"/>
      <c r="LH938" s="319"/>
      <c r="LI938" s="319"/>
      <c r="LJ938" s="319"/>
      <c r="LK938" s="319"/>
      <c r="LL938" s="319"/>
      <c r="LM938" s="319"/>
      <c r="LN938" s="319"/>
      <c r="LO938" s="319"/>
      <c r="LP938" s="319"/>
      <c r="LQ938" s="319"/>
      <c r="LR938" s="319"/>
      <c r="LS938" s="319"/>
      <c r="LT938" s="319"/>
      <c r="LU938" s="319"/>
      <c r="LV938" s="319"/>
      <c r="LW938" s="319"/>
      <c r="LX938" s="319"/>
      <c r="LY938" s="319"/>
      <c r="LZ938" s="319"/>
      <c r="MA938" s="319"/>
      <c r="MB938" s="319"/>
      <c r="MC938" s="319"/>
      <c r="MD938" s="319"/>
      <c r="ME938" s="319"/>
      <c r="MF938" s="319"/>
      <c r="MG938" s="319"/>
      <c r="MH938" s="319"/>
      <c r="MI938" s="319"/>
      <c r="MJ938" s="319"/>
      <c r="MK938" s="319"/>
      <c r="ML938" s="319"/>
      <c r="MM938" s="319"/>
      <c r="MN938" s="319"/>
      <c r="MO938" s="319"/>
      <c r="MP938" s="319"/>
      <c r="MQ938" s="319"/>
      <c r="MS938" s="241"/>
      <c r="MT938" s="362">
        <f t="shared" si="1319"/>
        <v>0</v>
      </c>
      <c r="MU938" s="363">
        <f t="shared" si="1336"/>
        <v>0</v>
      </c>
      <c r="MV938" s="363">
        <f t="shared" si="1306"/>
        <v>0</v>
      </c>
      <c r="MW938" s="363"/>
      <c r="MX938" s="363">
        <f t="shared" si="1307"/>
        <v>0</v>
      </c>
      <c r="MY938" s="363"/>
      <c r="MZ938" s="363">
        <f t="shared" si="1308"/>
        <v>0</v>
      </c>
      <c r="NA938" s="363"/>
      <c r="NB938" s="363">
        <f t="shared" si="1309"/>
        <v>0</v>
      </c>
      <c r="NC938" s="363"/>
      <c r="ND938" s="363">
        <f t="shared" si="1310"/>
        <v>0</v>
      </c>
      <c r="NE938" s="363"/>
      <c r="NF938" s="363">
        <f t="shared" si="1311"/>
        <v>0</v>
      </c>
      <c r="NG938" s="363"/>
      <c r="NH938" s="363">
        <f t="shared" si="1312"/>
        <v>0</v>
      </c>
      <c r="NI938" s="363"/>
      <c r="NJ938" s="363">
        <f t="shared" si="1313"/>
        <v>0</v>
      </c>
      <c r="NK938" s="363"/>
      <c r="NL938" s="363">
        <f t="shared" si="1320"/>
        <v>0</v>
      </c>
      <c r="NM938" s="364"/>
      <c r="NN938" s="370"/>
      <c r="NR938" s="318">
        <f t="shared" si="1314"/>
        <v>0</v>
      </c>
      <c r="NS938" s="318">
        <f t="shared" si="1315"/>
        <v>0</v>
      </c>
      <c r="NT938" s="318">
        <f t="shared" si="1316"/>
        <v>0</v>
      </c>
    </row>
    <row r="939" spans="1:384" s="318" customFormat="1" ht="10.199999999999999" customHeight="1" x14ac:dyDescent="0.3">
      <c r="A939" s="25"/>
      <c r="B939" s="389"/>
      <c r="C939" s="424"/>
      <c r="D939" s="15"/>
      <c r="E939" s="106"/>
      <c r="F939" s="106"/>
      <c r="G939" s="106"/>
      <c r="H939" s="399"/>
      <c r="I939" s="394">
        <f>Prenoms!$B$27</f>
        <v>0</v>
      </c>
      <c r="J939" s="395"/>
      <c r="K939" s="395"/>
      <c r="L939" s="395"/>
      <c r="M939" s="395"/>
      <c r="N939" s="81" t="str">
        <f>IF(NL939&lt;&gt;0,"",IF(Conges!AF61=0,"",Conges!AF61))</f>
        <v/>
      </c>
      <c r="O939" s="82"/>
      <c r="P939" s="83"/>
      <c r="Q939" s="83"/>
      <c r="R939" s="83"/>
      <c r="S939" s="83"/>
      <c r="T939" s="83"/>
      <c r="U939" s="83"/>
      <c r="V939" s="84"/>
      <c r="W939" s="82"/>
      <c r="X939" s="83"/>
      <c r="Y939" s="83"/>
      <c r="Z939" s="83"/>
      <c r="AA939" s="83"/>
      <c r="AB939" s="83"/>
      <c r="AC939" s="83"/>
      <c r="AD939" s="84"/>
      <c r="AE939" s="82"/>
      <c r="AF939" s="83"/>
      <c r="AG939" s="83"/>
      <c r="AH939" s="83"/>
      <c r="AI939" s="83"/>
      <c r="AJ939" s="84"/>
      <c r="AK939" s="82"/>
      <c r="AL939" s="83"/>
      <c r="AM939" s="83"/>
      <c r="AN939" s="83"/>
      <c r="AO939" s="83"/>
      <c r="AP939" s="83"/>
      <c r="AQ939" s="83"/>
      <c r="AR939" s="83"/>
      <c r="AS939" s="83"/>
      <c r="AT939" s="84"/>
      <c r="AU939" s="82"/>
      <c r="AV939" s="83"/>
      <c r="AW939" s="83"/>
      <c r="AX939" s="83"/>
      <c r="AY939" s="83"/>
      <c r="AZ939" s="83"/>
      <c r="BA939" s="83"/>
      <c r="BB939" s="84"/>
      <c r="BC939" s="85">
        <f>IF(NL939&lt;&gt;0,(IF(Conges!AF$61=0,0,3)),0)</f>
        <v>0</v>
      </c>
      <c r="BD939" s="417"/>
      <c r="BE939" s="390">
        <f>IF(OR(Conges!AF$61="A",Conges!AF$61="V"),Prenoms!L$27,NL939)</f>
        <v>0</v>
      </c>
      <c r="BF939" s="391"/>
      <c r="BG939" s="286"/>
      <c r="BH939" s="287">
        <f t="shared" si="1299"/>
        <v>0</v>
      </c>
      <c r="BI939" s="288" t="str">
        <f t="shared" si="1300"/>
        <v/>
      </c>
      <c r="BJ939" s="300">
        <v>0</v>
      </c>
      <c r="BK939" s="301">
        <f t="shared" si="1317"/>
        <v>0</v>
      </c>
      <c r="BL939" s="302">
        <f t="shared" si="1295"/>
        <v>0</v>
      </c>
      <c r="BM939" s="302">
        <f t="shared" si="1296"/>
        <v>0</v>
      </c>
      <c r="BN939" s="302">
        <f>SUM('Heures Pointage'!$YD$32:$YE$32)</f>
        <v>0</v>
      </c>
      <c r="BO939" s="302">
        <f>SUM('Heures et Indemnites'!$YD$32:$YE$32)</f>
        <v>0</v>
      </c>
      <c r="BP939" s="303">
        <f t="shared" si="1297"/>
        <v>0</v>
      </c>
      <c r="BQ939" s="303">
        <f>'Heures Pointage'!$ZB$32</f>
        <v>0</v>
      </c>
      <c r="BR939" s="304">
        <f t="shared" ref="BR939" si="1345">$BH$1079</f>
        <v>0</v>
      </c>
      <c r="BS939" s="149">
        <f>Prenoms!$C$27</f>
        <v>0</v>
      </c>
      <c r="BT939" s="180"/>
      <c r="BU939" s="324">
        <f>SUM('Heures et Indemnites'!$YD$32:$YE$32)</f>
        <v>0</v>
      </c>
      <c r="BV939" s="235">
        <f>SUM('Heures et Indemnites'!$YD$6:$YE$32)</f>
        <v>0</v>
      </c>
      <c r="BW939" s="324"/>
      <c r="BX939" s="235"/>
      <c r="BY939" s="319"/>
      <c r="BZ939" s="319"/>
      <c r="CA939" s="319"/>
      <c r="CB939" s="319"/>
      <c r="CC939" s="319"/>
      <c r="CD939" s="319"/>
      <c r="CE939" s="319"/>
      <c r="CF939" s="319"/>
      <c r="CG939" s="319"/>
      <c r="CH939" s="319"/>
      <c r="CI939" s="319"/>
      <c r="CJ939" s="319"/>
      <c r="CK939" s="319"/>
      <c r="CL939" s="319"/>
      <c r="CM939" s="319"/>
      <c r="CN939" s="319"/>
      <c r="CO939" s="319"/>
      <c r="CP939" s="319"/>
      <c r="CQ939" s="319"/>
      <c r="CR939" s="319"/>
      <c r="CS939" s="319"/>
      <c r="CT939" s="319"/>
      <c r="CU939" s="319"/>
      <c r="CV939" s="319"/>
      <c r="CW939" s="319"/>
      <c r="CX939" s="319"/>
      <c r="CY939" s="319"/>
      <c r="CZ939" s="319"/>
      <c r="DA939" s="319"/>
      <c r="DB939" s="319"/>
      <c r="DC939" s="319"/>
      <c r="DD939" s="319"/>
      <c r="DE939" s="319"/>
      <c r="DF939" s="319"/>
      <c r="DG939" s="319"/>
      <c r="DH939" s="319"/>
      <c r="DI939" s="319"/>
      <c r="DJ939" s="319"/>
      <c r="DK939" s="319"/>
      <c r="DL939" s="319"/>
      <c r="DM939" s="319"/>
      <c r="DN939" s="319"/>
      <c r="DO939" s="319"/>
      <c r="DP939" s="319"/>
      <c r="DQ939" s="319"/>
      <c r="DR939" s="319"/>
      <c r="DS939" s="319"/>
      <c r="DT939" s="319"/>
      <c r="DU939" s="319"/>
      <c r="DV939" s="319"/>
      <c r="DW939" s="319"/>
      <c r="DX939" s="319"/>
      <c r="DY939" s="319"/>
      <c r="DZ939" s="319"/>
      <c r="EA939" s="319"/>
      <c r="EB939" s="319"/>
      <c r="EC939" s="319"/>
      <c r="ED939" s="319"/>
      <c r="EE939" s="319"/>
      <c r="EF939" s="319"/>
      <c r="EG939" s="319"/>
      <c r="EH939" s="319"/>
      <c r="EI939" s="319"/>
      <c r="EJ939" s="319"/>
      <c r="EK939" s="319"/>
      <c r="EL939" s="319"/>
      <c r="EM939" s="319"/>
      <c r="EN939" s="319"/>
      <c r="EO939" s="319"/>
      <c r="EP939" s="319"/>
      <c r="EQ939" s="319"/>
      <c r="ER939" s="319"/>
      <c r="ES939" s="319"/>
      <c r="ET939" s="319"/>
      <c r="EU939" s="319"/>
      <c r="EV939" s="319"/>
      <c r="EW939" s="319"/>
      <c r="EX939" s="319"/>
      <c r="EY939" s="319"/>
      <c r="EZ939" s="319"/>
      <c r="FA939" s="319"/>
      <c r="FB939" s="319"/>
      <c r="FC939" s="319"/>
      <c r="FD939" s="319"/>
      <c r="FE939" s="319"/>
      <c r="FF939" s="319"/>
      <c r="FG939" s="319"/>
      <c r="FH939" s="319"/>
      <c r="FI939" s="319"/>
      <c r="FJ939" s="319"/>
      <c r="FK939" s="319"/>
      <c r="FL939" s="319"/>
      <c r="FM939" s="319"/>
      <c r="FN939" s="319"/>
      <c r="FO939" s="319"/>
      <c r="FP939" s="319"/>
      <c r="FQ939" s="319"/>
      <c r="FR939" s="319"/>
      <c r="FS939" s="319"/>
      <c r="FT939" s="319"/>
      <c r="FU939" s="319"/>
      <c r="FV939" s="319"/>
      <c r="FW939" s="319"/>
      <c r="FX939" s="319"/>
      <c r="FY939" s="319"/>
      <c r="FZ939" s="319"/>
      <c r="GA939" s="319"/>
      <c r="GB939" s="319"/>
      <c r="GC939" s="319"/>
      <c r="GD939" s="319"/>
      <c r="GE939" s="319"/>
      <c r="GF939" s="319"/>
      <c r="GG939" s="319"/>
      <c r="GH939" s="319"/>
      <c r="GI939" s="319"/>
      <c r="GJ939" s="319"/>
      <c r="GK939" s="319"/>
      <c r="GL939" s="319"/>
      <c r="GM939" s="319"/>
      <c r="GN939" s="319"/>
      <c r="GO939" s="319"/>
      <c r="GP939" s="319"/>
      <c r="GQ939" s="319"/>
      <c r="GR939" s="319"/>
      <c r="GS939" s="319"/>
      <c r="GT939" s="319"/>
      <c r="GU939" s="319"/>
      <c r="GV939" s="319"/>
      <c r="GW939" s="319"/>
      <c r="GX939" s="319"/>
      <c r="GY939" s="319"/>
      <c r="GZ939" s="319"/>
      <c r="HA939" s="319"/>
      <c r="HB939" s="319"/>
      <c r="HC939" s="319"/>
      <c r="HD939" s="319"/>
      <c r="HE939" s="319"/>
      <c r="HF939" s="319"/>
      <c r="HG939" s="319"/>
      <c r="HH939" s="319"/>
      <c r="HI939" s="319"/>
      <c r="HJ939" s="319"/>
      <c r="HK939" s="319"/>
      <c r="HL939" s="319"/>
      <c r="HM939" s="319"/>
      <c r="HN939" s="319"/>
      <c r="HO939" s="319"/>
      <c r="HP939" s="319"/>
      <c r="HQ939" s="319"/>
      <c r="HR939" s="319"/>
      <c r="HS939" s="319"/>
      <c r="HT939" s="319"/>
      <c r="HU939" s="319"/>
      <c r="HV939" s="319"/>
      <c r="HW939" s="319"/>
      <c r="HX939" s="319"/>
      <c r="HY939" s="319"/>
      <c r="HZ939" s="319"/>
      <c r="IA939" s="319"/>
      <c r="IB939" s="319"/>
      <c r="IC939" s="319"/>
      <c r="ID939" s="319"/>
      <c r="IE939" s="319"/>
      <c r="IF939" s="319"/>
      <c r="IG939" s="319"/>
      <c r="IH939" s="319"/>
      <c r="II939" s="319"/>
      <c r="IJ939" s="319"/>
      <c r="IK939" s="319"/>
      <c r="IL939" s="319"/>
      <c r="IM939" s="319"/>
      <c r="IN939" s="319"/>
      <c r="IO939" s="319"/>
      <c r="IP939" s="319"/>
      <c r="IQ939" s="319"/>
      <c r="IR939" s="319"/>
      <c r="IS939" s="319"/>
      <c r="IT939" s="319"/>
      <c r="IU939" s="319"/>
      <c r="IV939" s="319"/>
      <c r="IW939" s="319"/>
      <c r="IX939" s="319"/>
      <c r="IY939" s="319"/>
      <c r="IZ939" s="319"/>
      <c r="JA939" s="319"/>
      <c r="JB939" s="319"/>
      <c r="JC939" s="319"/>
      <c r="JD939" s="319"/>
      <c r="JE939" s="319"/>
      <c r="JF939" s="319"/>
      <c r="JG939" s="319"/>
      <c r="JH939" s="319"/>
      <c r="JI939" s="319"/>
      <c r="JJ939" s="319"/>
      <c r="JK939" s="319"/>
      <c r="JL939" s="319"/>
      <c r="JM939" s="319"/>
      <c r="JN939" s="319"/>
      <c r="JO939" s="319"/>
      <c r="JP939" s="319"/>
      <c r="JQ939" s="319"/>
      <c r="JR939" s="319"/>
      <c r="JS939" s="319"/>
      <c r="JT939" s="319"/>
      <c r="JU939" s="319"/>
      <c r="JV939" s="319"/>
      <c r="JW939" s="319"/>
      <c r="JX939" s="319"/>
      <c r="JY939" s="319"/>
      <c r="JZ939" s="319"/>
      <c r="KA939" s="319"/>
      <c r="KB939" s="319"/>
      <c r="KC939" s="319"/>
      <c r="KD939" s="319"/>
      <c r="KE939" s="319"/>
      <c r="KF939" s="319"/>
      <c r="KG939" s="319"/>
      <c r="KH939" s="319"/>
      <c r="KI939" s="319"/>
      <c r="KJ939" s="319"/>
      <c r="KK939" s="319"/>
      <c r="KL939" s="319"/>
      <c r="KM939" s="319"/>
      <c r="KN939" s="319"/>
      <c r="KO939" s="319"/>
      <c r="KP939" s="319"/>
      <c r="KQ939" s="319"/>
      <c r="KR939" s="319"/>
      <c r="KS939" s="319"/>
      <c r="KT939" s="319"/>
      <c r="KU939" s="319"/>
      <c r="KV939" s="319"/>
      <c r="KW939" s="319"/>
      <c r="KX939" s="319"/>
      <c r="KY939" s="319"/>
      <c r="KZ939" s="319"/>
      <c r="LA939" s="319"/>
      <c r="LB939" s="319"/>
      <c r="LC939" s="319"/>
      <c r="LD939" s="319"/>
      <c r="LE939" s="319"/>
      <c r="LF939" s="319"/>
      <c r="LG939" s="319"/>
      <c r="LH939" s="319"/>
      <c r="LI939" s="319"/>
      <c r="LJ939" s="319"/>
      <c r="LK939" s="319"/>
      <c r="LL939" s="319"/>
      <c r="LM939" s="319"/>
      <c r="LN939" s="319"/>
      <c r="LO939" s="319"/>
      <c r="LP939" s="319"/>
      <c r="LQ939" s="319"/>
      <c r="LR939" s="319"/>
      <c r="LS939" s="319"/>
      <c r="LT939" s="319"/>
      <c r="LU939" s="319"/>
      <c r="LV939" s="319"/>
      <c r="LW939" s="319"/>
      <c r="LX939" s="319"/>
      <c r="LY939" s="319"/>
      <c r="LZ939" s="319"/>
      <c r="MA939" s="319"/>
      <c r="MB939" s="319"/>
      <c r="MC939" s="319"/>
      <c r="MD939" s="319"/>
      <c r="ME939" s="319"/>
      <c r="MF939" s="319"/>
      <c r="MG939" s="319"/>
      <c r="MH939" s="319"/>
      <c r="MI939" s="319"/>
      <c r="MJ939" s="319"/>
      <c r="MK939" s="319"/>
      <c r="ML939" s="319"/>
      <c r="MM939" s="319"/>
      <c r="MN939" s="319"/>
      <c r="MO939" s="319"/>
      <c r="MP939" s="319"/>
      <c r="MQ939" s="319"/>
      <c r="MS939" s="241"/>
      <c r="MT939" s="373">
        <f t="shared" si="1319"/>
        <v>0</v>
      </c>
      <c r="MU939" s="365">
        <f t="shared" si="1336"/>
        <v>0</v>
      </c>
      <c r="MV939" s="365">
        <f t="shared" si="1306"/>
        <v>0</v>
      </c>
      <c r="MW939" s="365"/>
      <c r="MX939" s="365">
        <f t="shared" si="1307"/>
        <v>0</v>
      </c>
      <c r="MY939" s="365"/>
      <c r="MZ939" s="365">
        <f t="shared" si="1308"/>
        <v>0</v>
      </c>
      <c r="NA939" s="365"/>
      <c r="NB939" s="365">
        <f t="shared" si="1309"/>
        <v>0</v>
      </c>
      <c r="NC939" s="365"/>
      <c r="ND939" s="365">
        <f t="shared" si="1310"/>
        <v>0</v>
      </c>
      <c r="NE939" s="365"/>
      <c r="NF939" s="365">
        <f t="shared" si="1311"/>
        <v>0</v>
      </c>
      <c r="NG939" s="365"/>
      <c r="NH939" s="365">
        <f t="shared" si="1312"/>
        <v>0</v>
      </c>
      <c r="NI939" s="365"/>
      <c r="NJ939" s="365">
        <f t="shared" si="1313"/>
        <v>0</v>
      </c>
      <c r="NK939" s="365"/>
      <c r="NL939" s="365">
        <f t="shared" si="1320"/>
        <v>0</v>
      </c>
      <c r="NM939" s="366"/>
      <c r="NN939" s="370"/>
      <c r="NR939" s="318">
        <f t="shared" si="1314"/>
        <v>0</v>
      </c>
      <c r="NS939" s="318">
        <f t="shared" si="1315"/>
        <v>0</v>
      </c>
      <c r="NT939" s="318">
        <f t="shared" si="1316"/>
        <v>0</v>
      </c>
    </row>
    <row r="940" spans="1:384" s="318" customFormat="1" ht="10.199999999999999" customHeight="1" x14ac:dyDescent="0.3">
      <c r="A940" s="25"/>
      <c r="B940" s="389"/>
      <c r="C940" s="424"/>
      <c r="D940" s="15"/>
      <c r="E940" s="106"/>
      <c r="F940" s="106"/>
      <c r="G940" s="106"/>
      <c r="H940" s="399"/>
      <c r="I940" s="381">
        <f>Prenoms!$B$28</f>
        <v>0</v>
      </c>
      <c r="J940" s="382"/>
      <c r="K940" s="382"/>
      <c r="L940" s="382"/>
      <c r="M940" s="382"/>
      <c r="N940" s="68" t="str">
        <f>IF(NL940&lt;&gt;0,"",IF(Conges!AF62=0,"",Conges!AF62))</f>
        <v/>
      </c>
      <c r="O940" s="69"/>
      <c r="P940" s="70"/>
      <c r="Q940" s="70"/>
      <c r="R940" s="70"/>
      <c r="S940" s="70"/>
      <c r="T940" s="70"/>
      <c r="U940" s="70"/>
      <c r="V940" s="71"/>
      <c r="W940" s="69"/>
      <c r="X940" s="70"/>
      <c r="Y940" s="70"/>
      <c r="Z940" s="70"/>
      <c r="AA940" s="70"/>
      <c r="AB940" s="70"/>
      <c r="AC940" s="70"/>
      <c r="AD940" s="71"/>
      <c r="AE940" s="69"/>
      <c r="AF940" s="70"/>
      <c r="AG940" s="70"/>
      <c r="AH940" s="70"/>
      <c r="AI940" s="70"/>
      <c r="AJ940" s="71"/>
      <c r="AK940" s="69"/>
      <c r="AL940" s="70"/>
      <c r="AM940" s="70"/>
      <c r="AN940" s="70"/>
      <c r="AO940" s="70"/>
      <c r="AP940" s="70"/>
      <c r="AQ940" s="70"/>
      <c r="AR940" s="70"/>
      <c r="AS940" s="70"/>
      <c r="AT940" s="71"/>
      <c r="AU940" s="69"/>
      <c r="AV940" s="70"/>
      <c r="AW940" s="70"/>
      <c r="AX940" s="70"/>
      <c r="AY940" s="70"/>
      <c r="AZ940" s="70"/>
      <c r="BA940" s="70"/>
      <c r="BB940" s="71"/>
      <c r="BC940" s="72">
        <f>IF(NL940&lt;&gt;0,(IF(Conges!AF$62=0,0,3)),0)</f>
        <v>0</v>
      </c>
      <c r="BD940" s="417"/>
      <c r="BE940" s="392">
        <f>IF(OR(Conges!AF$62="A",Conges!AF$62="V"),Prenoms!L$28,NL940)</f>
        <v>0</v>
      </c>
      <c r="BF940" s="393"/>
      <c r="BG940" s="289"/>
      <c r="BH940" s="290">
        <f t="shared" si="1299"/>
        <v>0</v>
      </c>
      <c r="BI940" s="291" t="str">
        <f t="shared" si="1300"/>
        <v/>
      </c>
      <c r="BJ940" s="305">
        <v>0</v>
      </c>
      <c r="BK940" s="306">
        <f t="shared" si="1317"/>
        <v>0</v>
      </c>
      <c r="BL940" s="307">
        <f t="shared" si="1295"/>
        <v>0</v>
      </c>
      <c r="BM940" s="307">
        <f t="shared" si="1296"/>
        <v>0</v>
      </c>
      <c r="BN940" s="307">
        <f>SUM('Heures Pointage'!$ZD$32:$ZE$32)</f>
        <v>0</v>
      </c>
      <c r="BO940" s="307">
        <f>SUM('Heures et Indemnites'!$ZD$32:$ZE$32)</f>
        <v>0</v>
      </c>
      <c r="BP940" s="308">
        <f t="shared" si="1297"/>
        <v>0</v>
      </c>
      <c r="BQ940" s="308">
        <f>'Heures Pointage'!$AAB$32</f>
        <v>0</v>
      </c>
      <c r="BR940" s="309">
        <f t="shared" ref="BR940" si="1346">$BH$1080</f>
        <v>0</v>
      </c>
      <c r="BS940" s="150">
        <f>Prenoms!$C$28</f>
        <v>0</v>
      </c>
      <c r="BT940" s="153"/>
      <c r="BU940" s="323">
        <f>SUM('Heures et Indemnites'!$ZD$32:$ZE$32)</f>
        <v>0</v>
      </c>
      <c r="BV940" s="236">
        <f>SUM('Heures et Indemnites'!$ZD$6:$ZE$32)</f>
        <v>0</v>
      </c>
      <c r="BW940" s="323"/>
      <c r="BX940" s="236"/>
      <c r="BY940" s="319"/>
      <c r="BZ940" s="319"/>
      <c r="CA940" s="319"/>
      <c r="CB940" s="319"/>
      <c r="CC940" s="319"/>
      <c r="CD940" s="319"/>
      <c r="CE940" s="319"/>
      <c r="CF940" s="319"/>
      <c r="CG940" s="319"/>
      <c r="CH940" s="319"/>
      <c r="CI940" s="319"/>
      <c r="CJ940" s="319"/>
      <c r="CK940" s="319"/>
      <c r="CL940" s="319"/>
      <c r="CM940" s="319"/>
      <c r="CN940" s="319"/>
      <c r="CO940" s="319"/>
      <c r="CP940" s="319"/>
      <c r="CQ940" s="319"/>
      <c r="CR940" s="319"/>
      <c r="CS940" s="319"/>
      <c r="CT940" s="319"/>
      <c r="CU940" s="319"/>
      <c r="CV940" s="319"/>
      <c r="CW940" s="319"/>
      <c r="CX940" s="319"/>
      <c r="CY940" s="319"/>
      <c r="CZ940" s="319"/>
      <c r="DA940" s="319"/>
      <c r="DB940" s="319"/>
      <c r="DC940" s="319"/>
      <c r="DD940" s="319"/>
      <c r="DE940" s="319"/>
      <c r="DF940" s="319"/>
      <c r="DG940" s="319"/>
      <c r="DH940" s="319"/>
      <c r="DI940" s="319"/>
      <c r="DJ940" s="319"/>
      <c r="DK940" s="319"/>
      <c r="DL940" s="319"/>
      <c r="DM940" s="319"/>
      <c r="DN940" s="319"/>
      <c r="DO940" s="319"/>
      <c r="DP940" s="319"/>
      <c r="DQ940" s="319"/>
      <c r="DR940" s="319"/>
      <c r="DS940" s="319"/>
      <c r="DT940" s="319"/>
      <c r="DU940" s="319"/>
      <c r="DV940" s="319"/>
      <c r="DW940" s="319"/>
      <c r="DX940" s="319"/>
      <c r="DY940" s="319"/>
      <c r="DZ940" s="319"/>
      <c r="EA940" s="319"/>
      <c r="EB940" s="319"/>
      <c r="EC940" s="319"/>
      <c r="ED940" s="319"/>
      <c r="EE940" s="319"/>
      <c r="EF940" s="319"/>
      <c r="EG940" s="319"/>
      <c r="EH940" s="319"/>
      <c r="EI940" s="319"/>
      <c r="EJ940" s="319"/>
      <c r="EK940" s="319"/>
      <c r="EL940" s="319"/>
      <c r="EM940" s="319"/>
      <c r="EN940" s="319"/>
      <c r="EO940" s="319"/>
      <c r="EP940" s="319"/>
      <c r="EQ940" s="319"/>
      <c r="ER940" s="319"/>
      <c r="ES940" s="319"/>
      <c r="ET940" s="319"/>
      <c r="EU940" s="319"/>
      <c r="EV940" s="319"/>
      <c r="EW940" s="319"/>
      <c r="EX940" s="319"/>
      <c r="EY940" s="319"/>
      <c r="EZ940" s="319"/>
      <c r="FA940" s="319"/>
      <c r="FB940" s="319"/>
      <c r="FC940" s="319"/>
      <c r="FD940" s="319"/>
      <c r="FE940" s="319"/>
      <c r="FF940" s="319"/>
      <c r="FG940" s="319"/>
      <c r="FH940" s="319"/>
      <c r="FI940" s="319"/>
      <c r="FJ940" s="319"/>
      <c r="FK940" s="319"/>
      <c r="FL940" s="319"/>
      <c r="FM940" s="319"/>
      <c r="FN940" s="319"/>
      <c r="FO940" s="319"/>
      <c r="FP940" s="319"/>
      <c r="FQ940" s="319"/>
      <c r="FR940" s="319"/>
      <c r="FS940" s="319"/>
      <c r="FT940" s="319"/>
      <c r="FU940" s="319"/>
      <c r="FV940" s="319"/>
      <c r="FW940" s="319"/>
      <c r="FX940" s="319"/>
      <c r="FY940" s="319"/>
      <c r="FZ940" s="319"/>
      <c r="GA940" s="319"/>
      <c r="GB940" s="319"/>
      <c r="GC940" s="319"/>
      <c r="GD940" s="319"/>
      <c r="GE940" s="319"/>
      <c r="GF940" s="319"/>
      <c r="GG940" s="319"/>
      <c r="GH940" s="319"/>
      <c r="GI940" s="319"/>
      <c r="GJ940" s="319"/>
      <c r="GK940" s="319"/>
      <c r="GL940" s="319"/>
      <c r="GM940" s="319"/>
      <c r="GN940" s="319"/>
      <c r="GO940" s="319"/>
      <c r="GP940" s="319"/>
      <c r="GQ940" s="319"/>
      <c r="GR940" s="319"/>
      <c r="GS940" s="319"/>
      <c r="GT940" s="319"/>
      <c r="GU940" s="319"/>
      <c r="GV940" s="319"/>
      <c r="GW940" s="319"/>
      <c r="GX940" s="319"/>
      <c r="GY940" s="319"/>
      <c r="GZ940" s="319"/>
      <c r="HA940" s="319"/>
      <c r="HB940" s="319"/>
      <c r="HC940" s="319"/>
      <c r="HD940" s="319"/>
      <c r="HE940" s="319"/>
      <c r="HF940" s="319"/>
      <c r="HG940" s="319"/>
      <c r="HH940" s="319"/>
      <c r="HI940" s="319"/>
      <c r="HJ940" s="319"/>
      <c r="HK940" s="319"/>
      <c r="HL940" s="319"/>
      <c r="HM940" s="319"/>
      <c r="HN940" s="319"/>
      <c r="HO940" s="319"/>
      <c r="HP940" s="319"/>
      <c r="HQ940" s="319"/>
      <c r="HR940" s="319"/>
      <c r="HS940" s="319"/>
      <c r="HT940" s="319"/>
      <c r="HU940" s="319"/>
      <c r="HV940" s="319"/>
      <c r="HW940" s="319"/>
      <c r="HX940" s="319"/>
      <c r="HY940" s="319"/>
      <c r="HZ940" s="319"/>
      <c r="IA940" s="319"/>
      <c r="IB940" s="319"/>
      <c r="IC940" s="319"/>
      <c r="ID940" s="319"/>
      <c r="IE940" s="319"/>
      <c r="IF940" s="319"/>
      <c r="IG940" s="319"/>
      <c r="IH940" s="319"/>
      <c r="II940" s="319"/>
      <c r="IJ940" s="319"/>
      <c r="IK940" s="319"/>
      <c r="IL940" s="319"/>
      <c r="IM940" s="319"/>
      <c r="IN940" s="319"/>
      <c r="IO940" s="319"/>
      <c r="IP940" s="319"/>
      <c r="IQ940" s="319"/>
      <c r="IR940" s="319"/>
      <c r="IS940" s="319"/>
      <c r="IT940" s="319"/>
      <c r="IU940" s="319"/>
      <c r="IV940" s="319"/>
      <c r="IW940" s="319"/>
      <c r="IX940" s="319"/>
      <c r="IY940" s="319"/>
      <c r="IZ940" s="319"/>
      <c r="JA940" s="319"/>
      <c r="JB940" s="319"/>
      <c r="JC940" s="319"/>
      <c r="JD940" s="319"/>
      <c r="JE940" s="319"/>
      <c r="JF940" s="319"/>
      <c r="JG940" s="319"/>
      <c r="JH940" s="319"/>
      <c r="JI940" s="319"/>
      <c r="JJ940" s="319"/>
      <c r="JK940" s="319"/>
      <c r="JL940" s="319"/>
      <c r="JM940" s="319"/>
      <c r="JN940" s="319"/>
      <c r="JO940" s="319"/>
      <c r="JP940" s="319"/>
      <c r="JQ940" s="319"/>
      <c r="JR940" s="319"/>
      <c r="JS940" s="319"/>
      <c r="JT940" s="319"/>
      <c r="JU940" s="319"/>
      <c r="JV940" s="319"/>
      <c r="JW940" s="319"/>
      <c r="JX940" s="319"/>
      <c r="JY940" s="319"/>
      <c r="JZ940" s="319"/>
      <c r="KA940" s="319"/>
      <c r="KB940" s="319"/>
      <c r="KC940" s="319"/>
      <c r="KD940" s="319"/>
      <c r="KE940" s="319"/>
      <c r="KF940" s="319"/>
      <c r="KG940" s="319"/>
      <c r="KH940" s="319"/>
      <c r="KI940" s="319"/>
      <c r="KJ940" s="319"/>
      <c r="KK940" s="319"/>
      <c r="KL940" s="319"/>
      <c r="KM940" s="319"/>
      <c r="KN940" s="319"/>
      <c r="KO940" s="319"/>
      <c r="KP940" s="319"/>
      <c r="KQ940" s="319"/>
      <c r="KR940" s="319"/>
      <c r="KS940" s="319"/>
      <c r="KT940" s="319"/>
      <c r="KU940" s="319"/>
      <c r="KV940" s="319"/>
      <c r="KW940" s="319"/>
      <c r="KX940" s="319"/>
      <c r="KY940" s="319"/>
      <c r="KZ940" s="319"/>
      <c r="LA940" s="319"/>
      <c r="LB940" s="319"/>
      <c r="LC940" s="319"/>
      <c r="LD940" s="319"/>
      <c r="LE940" s="319"/>
      <c r="LF940" s="319"/>
      <c r="LG940" s="319"/>
      <c r="LH940" s="319"/>
      <c r="LI940" s="319"/>
      <c r="LJ940" s="319"/>
      <c r="LK940" s="319"/>
      <c r="LL940" s="319"/>
      <c r="LM940" s="319"/>
      <c r="LN940" s="319"/>
      <c r="LO940" s="319"/>
      <c r="LP940" s="319"/>
      <c r="LQ940" s="319"/>
      <c r="LR940" s="319"/>
      <c r="LS940" s="319"/>
      <c r="LT940" s="319"/>
      <c r="LU940" s="319"/>
      <c r="LV940" s="319"/>
      <c r="LW940" s="319"/>
      <c r="LX940" s="319"/>
      <c r="LY940" s="319"/>
      <c r="LZ940" s="319"/>
      <c r="MA940" s="319"/>
      <c r="MB940" s="319"/>
      <c r="MC940" s="319"/>
      <c r="MD940" s="319"/>
      <c r="ME940" s="319"/>
      <c r="MF940" s="319"/>
      <c r="MG940" s="319"/>
      <c r="MH940" s="319"/>
      <c r="MI940" s="319"/>
      <c r="MJ940" s="319"/>
      <c r="MK940" s="319"/>
      <c r="ML940" s="319"/>
      <c r="MM940" s="319"/>
      <c r="MN940" s="319"/>
      <c r="MO940" s="319"/>
      <c r="MP940" s="319"/>
      <c r="MQ940" s="319"/>
      <c r="MS940" s="241"/>
      <c r="MT940" s="362">
        <f t="shared" si="1319"/>
        <v>0</v>
      </c>
      <c r="MU940" s="363">
        <f t="shared" si="1336"/>
        <v>0</v>
      </c>
      <c r="MV940" s="363">
        <f t="shared" si="1306"/>
        <v>0</v>
      </c>
      <c r="MW940" s="363"/>
      <c r="MX940" s="363">
        <f t="shared" si="1307"/>
        <v>0</v>
      </c>
      <c r="MY940" s="363"/>
      <c r="MZ940" s="363">
        <f t="shared" si="1308"/>
        <v>0</v>
      </c>
      <c r="NA940" s="363"/>
      <c r="NB940" s="363">
        <f t="shared" si="1309"/>
        <v>0</v>
      </c>
      <c r="NC940" s="363"/>
      <c r="ND940" s="363">
        <f t="shared" si="1310"/>
        <v>0</v>
      </c>
      <c r="NE940" s="363"/>
      <c r="NF940" s="363">
        <f t="shared" si="1311"/>
        <v>0</v>
      </c>
      <c r="NG940" s="363"/>
      <c r="NH940" s="363">
        <f t="shared" si="1312"/>
        <v>0</v>
      </c>
      <c r="NI940" s="363"/>
      <c r="NJ940" s="363">
        <f t="shared" si="1313"/>
        <v>0</v>
      </c>
      <c r="NK940" s="363"/>
      <c r="NL940" s="363">
        <f t="shared" si="1320"/>
        <v>0</v>
      </c>
      <c r="NM940" s="364"/>
      <c r="NN940" s="370"/>
      <c r="NR940" s="318">
        <f t="shared" si="1314"/>
        <v>0</v>
      </c>
      <c r="NS940" s="318">
        <f t="shared" si="1315"/>
        <v>0</v>
      </c>
      <c r="NT940" s="318">
        <f t="shared" si="1316"/>
        <v>0</v>
      </c>
    </row>
    <row r="941" spans="1:384" s="318" customFormat="1" ht="10.199999999999999" customHeight="1" x14ac:dyDescent="0.3">
      <c r="A941" s="25"/>
      <c r="B941" s="389"/>
      <c r="C941" s="424"/>
      <c r="D941" s="15"/>
      <c r="E941" s="106"/>
      <c r="F941" s="106"/>
      <c r="G941" s="106"/>
      <c r="H941" s="399"/>
      <c r="I941" s="394">
        <f>Prenoms!$B$29</f>
        <v>0</v>
      </c>
      <c r="J941" s="395"/>
      <c r="K941" s="395"/>
      <c r="L941" s="395"/>
      <c r="M941" s="395"/>
      <c r="N941" s="81" t="str">
        <f>IF(NL941&lt;&gt;0,"",IF(Conges!AF63=0,"",Conges!AF63))</f>
        <v/>
      </c>
      <c r="O941" s="82"/>
      <c r="P941" s="83"/>
      <c r="Q941" s="83"/>
      <c r="R941" s="83"/>
      <c r="S941" s="83"/>
      <c r="T941" s="83"/>
      <c r="U941" s="83"/>
      <c r="V941" s="84"/>
      <c r="W941" s="82"/>
      <c r="X941" s="83"/>
      <c r="Y941" s="83"/>
      <c r="Z941" s="83"/>
      <c r="AA941" s="83"/>
      <c r="AB941" s="83"/>
      <c r="AC941" s="83"/>
      <c r="AD941" s="84"/>
      <c r="AE941" s="82"/>
      <c r="AF941" s="83"/>
      <c r="AG941" s="83"/>
      <c r="AH941" s="83"/>
      <c r="AI941" s="83"/>
      <c r="AJ941" s="84"/>
      <c r="AK941" s="82"/>
      <c r="AL941" s="83"/>
      <c r="AM941" s="83"/>
      <c r="AN941" s="83"/>
      <c r="AO941" s="83"/>
      <c r="AP941" s="83"/>
      <c r="AQ941" s="83"/>
      <c r="AR941" s="83"/>
      <c r="AS941" s="83"/>
      <c r="AT941" s="84"/>
      <c r="AU941" s="82"/>
      <c r="AV941" s="83"/>
      <c r="AW941" s="83"/>
      <c r="AX941" s="83"/>
      <c r="AY941" s="83"/>
      <c r="AZ941" s="83"/>
      <c r="BA941" s="83"/>
      <c r="BB941" s="84"/>
      <c r="BC941" s="85">
        <f>IF(NL941&lt;&gt;0,(IF(Conges!AF$63=0,0,3)),0)</f>
        <v>0</v>
      </c>
      <c r="BD941" s="417"/>
      <c r="BE941" s="390">
        <f>IF(OR(Conges!AF$63="A",Conges!AF$63="V"),Prenoms!L$29,NL941)</f>
        <v>0</v>
      </c>
      <c r="BF941" s="391"/>
      <c r="BG941" s="286"/>
      <c r="BH941" s="287">
        <f t="shared" si="1299"/>
        <v>0</v>
      </c>
      <c r="BI941" s="288" t="str">
        <f t="shared" si="1300"/>
        <v/>
      </c>
      <c r="BJ941" s="300">
        <v>0</v>
      </c>
      <c r="BK941" s="301">
        <f t="shared" si="1317"/>
        <v>0</v>
      </c>
      <c r="BL941" s="302">
        <f t="shared" si="1295"/>
        <v>0</v>
      </c>
      <c r="BM941" s="302">
        <f t="shared" si="1296"/>
        <v>0</v>
      </c>
      <c r="BN941" s="302">
        <f>SUM('Heures Pointage'!$AAD$32:$AAE$32)</f>
        <v>0</v>
      </c>
      <c r="BO941" s="302">
        <f>SUM('Heures et Indemnites'!$AAD$32:$AAE$32)</f>
        <v>0</v>
      </c>
      <c r="BP941" s="303">
        <f t="shared" si="1297"/>
        <v>0</v>
      </c>
      <c r="BQ941" s="303">
        <f>'Heures Pointage'!$ABB$32</f>
        <v>0</v>
      </c>
      <c r="BR941" s="304">
        <f t="shared" ref="BR941" si="1347">$BH$1081</f>
        <v>0</v>
      </c>
      <c r="BS941" s="149">
        <f>Prenoms!$C$29</f>
        <v>0</v>
      </c>
      <c r="BT941" s="180"/>
      <c r="BU941" s="324">
        <f>SUM('Heures et Indemnites'!$AAD$32:$AAE$32)</f>
        <v>0</v>
      </c>
      <c r="BV941" s="235">
        <f>SUM('Heures et Indemnites'!$AAD$6:$AAE$32)</f>
        <v>0</v>
      </c>
      <c r="BW941" s="324"/>
      <c r="BX941" s="235"/>
      <c r="BY941" s="319"/>
      <c r="BZ941" s="319"/>
      <c r="CA941" s="319"/>
      <c r="CB941" s="319"/>
      <c r="CC941" s="319"/>
      <c r="CD941" s="319"/>
      <c r="CE941" s="319"/>
      <c r="CF941" s="319"/>
      <c r="CG941" s="319"/>
      <c r="CH941" s="319"/>
      <c r="CI941" s="319"/>
      <c r="CJ941" s="319"/>
      <c r="CK941" s="319"/>
      <c r="CL941" s="319"/>
      <c r="CM941" s="319"/>
      <c r="CN941" s="319"/>
      <c r="CO941" s="319"/>
      <c r="CP941" s="319"/>
      <c r="CQ941" s="319"/>
      <c r="CR941" s="319"/>
      <c r="CS941" s="319"/>
      <c r="CT941" s="319"/>
      <c r="CU941" s="319"/>
      <c r="CV941" s="319"/>
      <c r="CW941" s="319"/>
      <c r="CX941" s="319"/>
      <c r="CY941" s="319"/>
      <c r="CZ941" s="319"/>
      <c r="DA941" s="319"/>
      <c r="DB941" s="319"/>
      <c r="DC941" s="319"/>
      <c r="DD941" s="319"/>
      <c r="DE941" s="319"/>
      <c r="DF941" s="319"/>
      <c r="DG941" s="319"/>
      <c r="DH941" s="319"/>
      <c r="DI941" s="319"/>
      <c r="DJ941" s="319"/>
      <c r="DK941" s="319"/>
      <c r="DL941" s="319"/>
      <c r="DM941" s="319"/>
      <c r="DN941" s="319"/>
      <c r="DO941" s="319"/>
      <c r="DP941" s="319"/>
      <c r="DQ941" s="319"/>
      <c r="DR941" s="319"/>
      <c r="DS941" s="319"/>
      <c r="DT941" s="319"/>
      <c r="DU941" s="319"/>
      <c r="DV941" s="319"/>
      <c r="DW941" s="319"/>
      <c r="DX941" s="319"/>
      <c r="DY941" s="319"/>
      <c r="DZ941" s="319"/>
      <c r="EA941" s="319"/>
      <c r="EB941" s="319"/>
      <c r="EC941" s="319"/>
      <c r="ED941" s="319"/>
      <c r="EE941" s="319"/>
      <c r="EF941" s="319"/>
      <c r="EG941" s="319"/>
      <c r="EH941" s="319"/>
      <c r="EI941" s="319"/>
      <c r="EJ941" s="319"/>
      <c r="EK941" s="319"/>
      <c r="EL941" s="319"/>
      <c r="EM941" s="319"/>
      <c r="EN941" s="319"/>
      <c r="EO941" s="319"/>
      <c r="EP941" s="319"/>
      <c r="EQ941" s="319"/>
      <c r="ER941" s="319"/>
      <c r="ES941" s="319"/>
      <c r="ET941" s="319"/>
      <c r="EU941" s="319"/>
      <c r="EV941" s="319"/>
      <c r="EW941" s="319"/>
      <c r="EX941" s="319"/>
      <c r="EY941" s="319"/>
      <c r="EZ941" s="319"/>
      <c r="FA941" s="319"/>
      <c r="FB941" s="319"/>
      <c r="FC941" s="319"/>
      <c r="FD941" s="319"/>
      <c r="FE941" s="319"/>
      <c r="FF941" s="319"/>
      <c r="FG941" s="319"/>
      <c r="FH941" s="319"/>
      <c r="FI941" s="319"/>
      <c r="FJ941" s="319"/>
      <c r="FK941" s="319"/>
      <c r="FL941" s="319"/>
      <c r="FM941" s="319"/>
      <c r="FN941" s="319"/>
      <c r="FO941" s="319"/>
      <c r="FP941" s="319"/>
      <c r="FQ941" s="319"/>
      <c r="FR941" s="319"/>
      <c r="FS941" s="319"/>
      <c r="FT941" s="319"/>
      <c r="FU941" s="319"/>
      <c r="FV941" s="319"/>
      <c r="FW941" s="319"/>
      <c r="FX941" s="319"/>
      <c r="FY941" s="319"/>
      <c r="FZ941" s="319"/>
      <c r="GA941" s="319"/>
      <c r="GB941" s="319"/>
      <c r="GC941" s="319"/>
      <c r="GD941" s="319"/>
      <c r="GE941" s="319"/>
      <c r="GF941" s="319"/>
      <c r="GG941" s="319"/>
      <c r="GH941" s="319"/>
      <c r="GI941" s="319"/>
      <c r="GJ941" s="319"/>
      <c r="GK941" s="319"/>
      <c r="GL941" s="319"/>
      <c r="GM941" s="319"/>
      <c r="GN941" s="319"/>
      <c r="GO941" s="319"/>
      <c r="GP941" s="319"/>
      <c r="GQ941" s="319"/>
      <c r="GR941" s="319"/>
      <c r="GS941" s="319"/>
      <c r="GT941" s="319"/>
      <c r="GU941" s="319"/>
      <c r="GV941" s="319"/>
      <c r="GW941" s="319"/>
      <c r="GX941" s="319"/>
      <c r="GY941" s="319"/>
      <c r="GZ941" s="319"/>
      <c r="HA941" s="319"/>
      <c r="HB941" s="319"/>
      <c r="HC941" s="319"/>
      <c r="HD941" s="319"/>
      <c r="HE941" s="319"/>
      <c r="HF941" s="319"/>
      <c r="HG941" s="319"/>
      <c r="HH941" s="319"/>
      <c r="HI941" s="319"/>
      <c r="HJ941" s="319"/>
      <c r="HK941" s="319"/>
      <c r="HL941" s="319"/>
      <c r="HM941" s="319"/>
      <c r="HN941" s="319"/>
      <c r="HO941" s="319"/>
      <c r="HP941" s="319"/>
      <c r="HQ941" s="319"/>
      <c r="HR941" s="319"/>
      <c r="HS941" s="319"/>
      <c r="HT941" s="319"/>
      <c r="HU941" s="319"/>
      <c r="HV941" s="319"/>
      <c r="HW941" s="319"/>
      <c r="HX941" s="319"/>
      <c r="HY941" s="319"/>
      <c r="HZ941" s="319"/>
      <c r="IA941" s="319"/>
      <c r="IB941" s="319"/>
      <c r="IC941" s="319"/>
      <c r="ID941" s="319"/>
      <c r="IE941" s="319"/>
      <c r="IF941" s="319"/>
      <c r="IG941" s="319"/>
      <c r="IH941" s="319"/>
      <c r="II941" s="319"/>
      <c r="IJ941" s="319"/>
      <c r="IK941" s="319"/>
      <c r="IL941" s="319"/>
      <c r="IM941" s="319"/>
      <c r="IN941" s="319"/>
      <c r="IO941" s="319"/>
      <c r="IP941" s="319"/>
      <c r="IQ941" s="319"/>
      <c r="IR941" s="319"/>
      <c r="IS941" s="319"/>
      <c r="IT941" s="319"/>
      <c r="IU941" s="319"/>
      <c r="IV941" s="319"/>
      <c r="IW941" s="319"/>
      <c r="IX941" s="319"/>
      <c r="IY941" s="319"/>
      <c r="IZ941" s="319"/>
      <c r="JA941" s="319"/>
      <c r="JB941" s="319"/>
      <c r="JC941" s="319"/>
      <c r="JD941" s="319"/>
      <c r="JE941" s="319"/>
      <c r="JF941" s="319"/>
      <c r="JG941" s="319"/>
      <c r="JH941" s="319"/>
      <c r="JI941" s="319"/>
      <c r="JJ941" s="319"/>
      <c r="JK941" s="319"/>
      <c r="JL941" s="319"/>
      <c r="JM941" s="319"/>
      <c r="JN941" s="319"/>
      <c r="JO941" s="319"/>
      <c r="JP941" s="319"/>
      <c r="JQ941" s="319"/>
      <c r="JR941" s="319"/>
      <c r="JS941" s="319"/>
      <c r="JT941" s="319"/>
      <c r="JU941" s="319"/>
      <c r="JV941" s="319"/>
      <c r="JW941" s="319"/>
      <c r="JX941" s="319"/>
      <c r="JY941" s="319"/>
      <c r="JZ941" s="319"/>
      <c r="KA941" s="319"/>
      <c r="KB941" s="319"/>
      <c r="KC941" s="319"/>
      <c r="KD941" s="319"/>
      <c r="KE941" s="319"/>
      <c r="KF941" s="319"/>
      <c r="KG941" s="319"/>
      <c r="KH941" s="319"/>
      <c r="KI941" s="319"/>
      <c r="KJ941" s="319"/>
      <c r="KK941" s="319"/>
      <c r="KL941" s="319"/>
      <c r="KM941" s="319"/>
      <c r="KN941" s="319"/>
      <c r="KO941" s="319"/>
      <c r="KP941" s="319"/>
      <c r="KQ941" s="319"/>
      <c r="KR941" s="319"/>
      <c r="KS941" s="319"/>
      <c r="KT941" s="319"/>
      <c r="KU941" s="319"/>
      <c r="KV941" s="319"/>
      <c r="KW941" s="319"/>
      <c r="KX941" s="319"/>
      <c r="KY941" s="319"/>
      <c r="KZ941" s="319"/>
      <c r="LA941" s="319"/>
      <c r="LB941" s="319"/>
      <c r="LC941" s="319"/>
      <c r="LD941" s="319"/>
      <c r="LE941" s="319"/>
      <c r="LF941" s="319"/>
      <c r="LG941" s="319"/>
      <c r="LH941" s="319"/>
      <c r="LI941" s="319"/>
      <c r="LJ941" s="319"/>
      <c r="LK941" s="319"/>
      <c r="LL941" s="319"/>
      <c r="LM941" s="319"/>
      <c r="LN941" s="319"/>
      <c r="LO941" s="319"/>
      <c r="LP941" s="319"/>
      <c r="LQ941" s="319"/>
      <c r="LR941" s="319"/>
      <c r="LS941" s="319"/>
      <c r="LT941" s="319"/>
      <c r="LU941" s="319"/>
      <c r="LV941" s="319"/>
      <c r="LW941" s="319"/>
      <c r="LX941" s="319"/>
      <c r="LY941" s="319"/>
      <c r="LZ941" s="319"/>
      <c r="MA941" s="319"/>
      <c r="MB941" s="319"/>
      <c r="MC941" s="319"/>
      <c r="MD941" s="319"/>
      <c r="ME941" s="319"/>
      <c r="MF941" s="319"/>
      <c r="MG941" s="319"/>
      <c r="MH941" s="319"/>
      <c r="MI941" s="319"/>
      <c r="MJ941" s="319"/>
      <c r="MK941" s="319"/>
      <c r="ML941" s="319"/>
      <c r="MM941" s="319"/>
      <c r="MN941" s="319"/>
      <c r="MO941" s="319"/>
      <c r="MP941" s="319"/>
      <c r="MQ941" s="319"/>
      <c r="MS941" s="241"/>
      <c r="MT941" s="373">
        <f t="shared" si="1319"/>
        <v>0</v>
      </c>
      <c r="MU941" s="365">
        <f t="shared" si="1336"/>
        <v>0</v>
      </c>
      <c r="MV941" s="365">
        <f t="shared" si="1306"/>
        <v>0</v>
      </c>
      <c r="MW941" s="365"/>
      <c r="MX941" s="365">
        <f t="shared" si="1307"/>
        <v>0</v>
      </c>
      <c r="MY941" s="365"/>
      <c r="MZ941" s="365">
        <f t="shared" si="1308"/>
        <v>0</v>
      </c>
      <c r="NA941" s="365"/>
      <c r="NB941" s="365">
        <f t="shared" si="1309"/>
        <v>0</v>
      </c>
      <c r="NC941" s="365"/>
      <c r="ND941" s="365">
        <f t="shared" si="1310"/>
        <v>0</v>
      </c>
      <c r="NE941" s="365"/>
      <c r="NF941" s="365">
        <f t="shared" si="1311"/>
        <v>0</v>
      </c>
      <c r="NG941" s="365"/>
      <c r="NH941" s="365">
        <f t="shared" si="1312"/>
        <v>0</v>
      </c>
      <c r="NI941" s="365"/>
      <c r="NJ941" s="365">
        <f t="shared" si="1313"/>
        <v>0</v>
      </c>
      <c r="NK941" s="365"/>
      <c r="NL941" s="365">
        <f t="shared" si="1320"/>
        <v>0</v>
      </c>
      <c r="NM941" s="366"/>
      <c r="NN941" s="370"/>
      <c r="NR941" s="318">
        <f t="shared" si="1314"/>
        <v>0</v>
      </c>
      <c r="NS941" s="318">
        <f t="shared" si="1315"/>
        <v>0</v>
      </c>
      <c r="NT941" s="318">
        <f t="shared" si="1316"/>
        <v>0</v>
      </c>
    </row>
    <row r="942" spans="1:384" s="318" customFormat="1" ht="10.199999999999999" customHeight="1" x14ac:dyDescent="0.3">
      <c r="A942" s="25"/>
      <c r="B942" s="389"/>
      <c r="C942" s="424"/>
      <c r="D942" s="15"/>
      <c r="E942" s="106"/>
      <c r="F942" s="106"/>
      <c r="G942" s="106"/>
      <c r="H942" s="399"/>
      <c r="I942" s="381">
        <f>Prenoms!$B$30</f>
        <v>0</v>
      </c>
      <c r="J942" s="382"/>
      <c r="K942" s="382"/>
      <c r="L942" s="382"/>
      <c r="M942" s="382"/>
      <c r="N942" s="68" t="str">
        <f>IF(NL942&lt;&gt;0,"",IF(Conges!AF64=0,"",Conges!AF64))</f>
        <v/>
      </c>
      <c r="O942" s="69"/>
      <c r="P942" s="70"/>
      <c r="Q942" s="70"/>
      <c r="R942" s="70"/>
      <c r="S942" s="70"/>
      <c r="T942" s="70"/>
      <c r="U942" s="70"/>
      <c r="V942" s="71"/>
      <c r="W942" s="69"/>
      <c r="X942" s="70"/>
      <c r="Y942" s="70"/>
      <c r="Z942" s="70"/>
      <c r="AA942" s="70"/>
      <c r="AB942" s="70"/>
      <c r="AC942" s="70"/>
      <c r="AD942" s="71"/>
      <c r="AE942" s="69"/>
      <c r="AF942" s="70"/>
      <c r="AG942" s="70"/>
      <c r="AH942" s="70"/>
      <c r="AI942" s="70"/>
      <c r="AJ942" s="71"/>
      <c r="AK942" s="69"/>
      <c r="AL942" s="70"/>
      <c r="AM942" s="70"/>
      <c r="AN942" s="70"/>
      <c r="AO942" s="70"/>
      <c r="AP942" s="70"/>
      <c r="AQ942" s="70"/>
      <c r="AR942" s="70"/>
      <c r="AS942" s="70"/>
      <c r="AT942" s="71"/>
      <c r="AU942" s="69"/>
      <c r="AV942" s="70"/>
      <c r="AW942" s="70"/>
      <c r="AX942" s="70"/>
      <c r="AY942" s="70"/>
      <c r="AZ942" s="70"/>
      <c r="BA942" s="70"/>
      <c r="BB942" s="71"/>
      <c r="BC942" s="72">
        <f>IF(NL942&lt;&gt;0,(IF(Conges!AF$64=0,0,3)),0)</f>
        <v>0</v>
      </c>
      <c r="BD942" s="417"/>
      <c r="BE942" s="392">
        <f>IF(OR(Conges!AF$64="A",Conges!AF$64="V"),Prenoms!L$30,NL942)</f>
        <v>0</v>
      </c>
      <c r="BF942" s="393"/>
      <c r="BG942" s="289"/>
      <c r="BH942" s="290">
        <f t="shared" si="1299"/>
        <v>0</v>
      </c>
      <c r="BI942" s="291" t="str">
        <f t="shared" si="1300"/>
        <v/>
      </c>
      <c r="BJ942" s="305">
        <v>0</v>
      </c>
      <c r="BK942" s="306">
        <f t="shared" si="1317"/>
        <v>0</v>
      </c>
      <c r="BL942" s="307">
        <f t="shared" si="1295"/>
        <v>0</v>
      </c>
      <c r="BM942" s="307">
        <f t="shared" si="1296"/>
        <v>0</v>
      </c>
      <c r="BN942" s="307">
        <f>SUM('Heures Pointage'!$ABD$32:$ABE$32)</f>
        <v>0</v>
      </c>
      <c r="BO942" s="307">
        <f>SUM('Heures et Indemnites'!$ABD$32:$ABE$32)</f>
        <v>0</v>
      </c>
      <c r="BP942" s="308">
        <f t="shared" si="1297"/>
        <v>0</v>
      </c>
      <c r="BQ942" s="308">
        <f>'Heures Pointage'!$ACB$32</f>
        <v>0</v>
      </c>
      <c r="BR942" s="309">
        <f t="shared" ref="BR942" si="1348">$BH$1082</f>
        <v>0</v>
      </c>
      <c r="BS942" s="150">
        <f>Prenoms!$C$30</f>
        <v>0</v>
      </c>
      <c r="BT942" s="153"/>
      <c r="BU942" s="323">
        <f>SUM('Heures et Indemnites'!$ABD$32:$ABE$32)</f>
        <v>0</v>
      </c>
      <c r="BV942" s="236">
        <f>SUM('Heures et Indemnites'!$ABD$6:$ABE$32)</f>
        <v>0</v>
      </c>
      <c r="BW942" s="323"/>
      <c r="BX942" s="236"/>
      <c r="BY942" s="319"/>
      <c r="BZ942" s="319"/>
      <c r="CA942" s="319"/>
      <c r="CB942" s="319"/>
      <c r="CC942" s="319"/>
      <c r="CD942" s="319"/>
      <c r="CE942" s="319"/>
      <c r="CF942" s="319"/>
      <c r="CG942" s="319"/>
      <c r="CH942" s="319"/>
      <c r="CI942" s="319"/>
      <c r="CJ942" s="319"/>
      <c r="CK942" s="319"/>
      <c r="CL942" s="319"/>
      <c r="CM942" s="319"/>
      <c r="CN942" s="319"/>
      <c r="CO942" s="319"/>
      <c r="CP942" s="319"/>
      <c r="CQ942" s="319"/>
      <c r="CR942" s="319"/>
      <c r="CS942" s="319"/>
      <c r="CT942" s="319"/>
      <c r="CU942" s="319"/>
      <c r="CV942" s="319"/>
      <c r="CW942" s="319"/>
      <c r="CX942" s="319"/>
      <c r="CY942" s="319"/>
      <c r="CZ942" s="319"/>
      <c r="DA942" s="319"/>
      <c r="DB942" s="319"/>
      <c r="DC942" s="319"/>
      <c r="DD942" s="319"/>
      <c r="DE942" s="319"/>
      <c r="DF942" s="319"/>
      <c r="DG942" s="319"/>
      <c r="DH942" s="319"/>
      <c r="DI942" s="319"/>
      <c r="DJ942" s="319"/>
      <c r="DK942" s="319"/>
      <c r="DL942" s="319"/>
      <c r="DM942" s="319"/>
      <c r="DN942" s="319"/>
      <c r="DO942" s="319"/>
      <c r="DP942" s="319"/>
      <c r="DQ942" s="319"/>
      <c r="DR942" s="319"/>
      <c r="DS942" s="319"/>
      <c r="DT942" s="319"/>
      <c r="DU942" s="319"/>
      <c r="DV942" s="319"/>
      <c r="DW942" s="319"/>
      <c r="DX942" s="319"/>
      <c r="DY942" s="319"/>
      <c r="DZ942" s="319"/>
      <c r="EA942" s="319"/>
      <c r="EB942" s="319"/>
      <c r="EC942" s="319"/>
      <c r="ED942" s="319"/>
      <c r="EE942" s="319"/>
      <c r="EF942" s="319"/>
      <c r="EG942" s="319"/>
      <c r="EH942" s="319"/>
      <c r="EI942" s="319"/>
      <c r="EJ942" s="319"/>
      <c r="EK942" s="319"/>
      <c r="EL942" s="319"/>
      <c r="EM942" s="319"/>
      <c r="EN942" s="319"/>
      <c r="EO942" s="319"/>
      <c r="EP942" s="319"/>
      <c r="EQ942" s="319"/>
      <c r="ER942" s="319"/>
      <c r="ES942" s="319"/>
      <c r="ET942" s="319"/>
      <c r="EU942" s="319"/>
      <c r="EV942" s="319"/>
      <c r="EW942" s="319"/>
      <c r="EX942" s="319"/>
      <c r="EY942" s="319"/>
      <c r="EZ942" s="319"/>
      <c r="FA942" s="319"/>
      <c r="FB942" s="319"/>
      <c r="FC942" s="319"/>
      <c r="FD942" s="319"/>
      <c r="FE942" s="319"/>
      <c r="FF942" s="319"/>
      <c r="FG942" s="319"/>
      <c r="FH942" s="319"/>
      <c r="FI942" s="319"/>
      <c r="FJ942" s="319"/>
      <c r="FK942" s="319"/>
      <c r="FL942" s="319"/>
      <c r="FM942" s="319"/>
      <c r="FN942" s="319"/>
      <c r="FO942" s="319"/>
      <c r="FP942" s="319"/>
      <c r="FQ942" s="319"/>
      <c r="FR942" s="319"/>
      <c r="FS942" s="319"/>
      <c r="FT942" s="319"/>
      <c r="FU942" s="319"/>
      <c r="FV942" s="319"/>
      <c r="FW942" s="319"/>
      <c r="FX942" s="319"/>
      <c r="FY942" s="319"/>
      <c r="FZ942" s="319"/>
      <c r="GA942" s="319"/>
      <c r="GB942" s="319"/>
      <c r="GC942" s="319"/>
      <c r="GD942" s="319"/>
      <c r="GE942" s="319"/>
      <c r="GF942" s="319"/>
      <c r="GG942" s="319"/>
      <c r="GH942" s="319"/>
      <c r="GI942" s="319"/>
      <c r="GJ942" s="319"/>
      <c r="GK942" s="319"/>
      <c r="GL942" s="319"/>
      <c r="GM942" s="319"/>
      <c r="GN942" s="319"/>
      <c r="GO942" s="319"/>
      <c r="GP942" s="319"/>
      <c r="GQ942" s="319"/>
      <c r="GR942" s="319"/>
      <c r="GS942" s="319"/>
      <c r="GT942" s="319"/>
      <c r="GU942" s="319"/>
      <c r="GV942" s="319"/>
      <c r="GW942" s="319"/>
      <c r="GX942" s="319"/>
      <c r="GY942" s="319"/>
      <c r="GZ942" s="319"/>
      <c r="HA942" s="319"/>
      <c r="HB942" s="319"/>
      <c r="HC942" s="319"/>
      <c r="HD942" s="319"/>
      <c r="HE942" s="319"/>
      <c r="HF942" s="319"/>
      <c r="HG942" s="319"/>
      <c r="HH942" s="319"/>
      <c r="HI942" s="319"/>
      <c r="HJ942" s="319"/>
      <c r="HK942" s="319"/>
      <c r="HL942" s="319"/>
      <c r="HM942" s="319"/>
      <c r="HN942" s="319"/>
      <c r="HO942" s="319"/>
      <c r="HP942" s="319"/>
      <c r="HQ942" s="319"/>
      <c r="HR942" s="319"/>
      <c r="HS942" s="319"/>
      <c r="HT942" s="319"/>
      <c r="HU942" s="319"/>
      <c r="HV942" s="319"/>
      <c r="HW942" s="319"/>
      <c r="HX942" s="319"/>
      <c r="HY942" s="319"/>
      <c r="HZ942" s="319"/>
      <c r="IA942" s="319"/>
      <c r="IB942" s="319"/>
      <c r="IC942" s="319"/>
      <c r="ID942" s="319"/>
      <c r="IE942" s="319"/>
      <c r="IF942" s="319"/>
      <c r="IG942" s="319"/>
      <c r="IH942" s="319"/>
      <c r="II942" s="319"/>
      <c r="IJ942" s="319"/>
      <c r="IK942" s="319"/>
      <c r="IL942" s="319"/>
      <c r="IM942" s="319"/>
      <c r="IN942" s="319"/>
      <c r="IO942" s="319"/>
      <c r="IP942" s="319"/>
      <c r="IQ942" s="319"/>
      <c r="IR942" s="319"/>
      <c r="IS942" s="319"/>
      <c r="IT942" s="319"/>
      <c r="IU942" s="319"/>
      <c r="IV942" s="319"/>
      <c r="IW942" s="319"/>
      <c r="IX942" s="319"/>
      <c r="IY942" s="319"/>
      <c r="IZ942" s="319"/>
      <c r="JA942" s="319"/>
      <c r="JB942" s="319"/>
      <c r="JC942" s="319"/>
      <c r="JD942" s="319"/>
      <c r="JE942" s="319"/>
      <c r="JF942" s="319"/>
      <c r="JG942" s="319"/>
      <c r="JH942" s="319"/>
      <c r="JI942" s="319"/>
      <c r="JJ942" s="319"/>
      <c r="JK942" s="319"/>
      <c r="JL942" s="319"/>
      <c r="JM942" s="319"/>
      <c r="JN942" s="319"/>
      <c r="JO942" s="319"/>
      <c r="JP942" s="319"/>
      <c r="JQ942" s="319"/>
      <c r="JR942" s="319"/>
      <c r="JS942" s="319"/>
      <c r="JT942" s="319"/>
      <c r="JU942" s="319"/>
      <c r="JV942" s="319"/>
      <c r="JW942" s="319"/>
      <c r="JX942" s="319"/>
      <c r="JY942" s="319"/>
      <c r="JZ942" s="319"/>
      <c r="KA942" s="319"/>
      <c r="KB942" s="319"/>
      <c r="KC942" s="319"/>
      <c r="KD942" s="319"/>
      <c r="KE942" s="319"/>
      <c r="KF942" s="319"/>
      <c r="KG942" s="319"/>
      <c r="KH942" s="319"/>
      <c r="KI942" s="319"/>
      <c r="KJ942" s="319"/>
      <c r="KK942" s="319"/>
      <c r="KL942" s="319"/>
      <c r="KM942" s="319"/>
      <c r="KN942" s="319"/>
      <c r="KO942" s="319"/>
      <c r="KP942" s="319"/>
      <c r="KQ942" s="319"/>
      <c r="KR942" s="319"/>
      <c r="KS942" s="319"/>
      <c r="KT942" s="319"/>
      <c r="KU942" s="319"/>
      <c r="KV942" s="319"/>
      <c r="KW942" s="319"/>
      <c r="KX942" s="319"/>
      <c r="KY942" s="319"/>
      <c r="KZ942" s="319"/>
      <c r="LA942" s="319"/>
      <c r="LB942" s="319"/>
      <c r="LC942" s="319"/>
      <c r="LD942" s="319"/>
      <c r="LE942" s="319"/>
      <c r="LF942" s="319"/>
      <c r="LG942" s="319"/>
      <c r="LH942" s="319"/>
      <c r="LI942" s="319"/>
      <c r="LJ942" s="319"/>
      <c r="LK942" s="319"/>
      <c r="LL942" s="319"/>
      <c r="LM942" s="319"/>
      <c r="LN942" s="319"/>
      <c r="LO942" s="319"/>
      <c r="LP942" s="319"/>
      <c r="LQ942" s="319"/>
      <c r="LR942" s="319"/>
      <c r="LS942" s="319"/>
      <c r="LT942" s="319"/>
      <c r="LU942" s="319"/>
      <c r="LV942" s="319"/>
      <c r="LW942" s="319"/>
      <c r="LX942" s="319"/>
      <c r="LY942" s="319"/>
      <c r="LZ942" s="319"/>
      <c r="MA942" s="319"/>
      <c r="MB942" s="319"/>
      <c r="MC942" s="319"/>
      <c r="MD942" s="319"/>
      <c r="ME942" s="319"/>
      <c r="MF942" s="319"/>
      <c r="MG942" s="319"/>
      <c r="MH942" s="319"/>
      <c r="MI942" s="319"/>
      <c r="MJ942" s="319"/>
      <c r="MK942" s="319"/>
      <c r="ML942" s="319"/>
      <c r="MM942" s="319"/>
      <c r="MN942" s="319"/>
      <c r="MO942" s="319"/>
      <c r="MP942" s="319"/>
      <c r="MQ942" s="319"/>
      <c r="MS942" s="241"/>
      <c r="MT942" s="362">
        <f t="shared" si="1319"/>
        <v>0</v>
      </c>
      <c r="MU942" s="363">
        <f t="shared" si="1336"/>
        <v>0</v>
      </c>
      <c r="MV942" s="363">
        <f t="shared" si="1306"/>
        <v>0</v>
      </c>
      <c r="MW942" s="363"/>
      <c r="MX942" s="363">
        <f t="shared" si="1307"/>
        <v>0</v>
      </c>
      <c r="MY942" s="363"/>
      <c r="MZ942" s="363">
        <f t="shared" si="1308"/>
        <v>0</v>
      </c>
      <c r="NA942" s="363"/>
      <c r="NB942" s="363">
        <f t="shared" si="1309"/>
        <v>0</v>
      </c>
      <c r="NC942" s="363"/>
      <c r="ND942" s="363">
        <f t="shared" si="1310"/>
        <v>0</v>
      </c>
      <c r="NE942" s="363"/>
      <c r="NF942" s="363">
        <f t="shared" si="1311"/>
        <v>0</v>
      </c>
      <c r="NG942" s="363"/>
      <c r="NH942" s="363">
        <f t="shared" si="1312"/>
        <v>0</v>
      </c>
      <c r="NI942" s="363"/>
      <c r="NJ942" s="363">
        <f t="shared" si="1313"/>
        <v>0</v>
      </c>
      <c r="NK942" s="363"/>
      <c r="NL942" s="363">
        <f t="shared" si="1320"/>
        <v>0</v>
      </c>
      <c r="NM942" s="364"/>
      <c r="NN942" s="370"/>
      <c r="NR942" s="318">
        <f t="shared" si="1314"/>
        <v>0</v>
      </c>
      <c r="NS942" s="318">
        <f t="shared" si="1315"/>
        <v>0</v>
      </c>
      <c r="NT942" s="318">
        <f t="shared" si="1316"/>
        <v>0</v>
      </c>
    </row>
    <row r="943" spans="1:384" s="318" customFormat="1" ht="10.199999999999999" customHeight="1" x14ac:dyDescent="0.3">
      <c r="A943" s="25"/>
      <c r="B943" s="389"/>
      <c r="C943" s="424"/>
      <c r="D943" s="15"/>
      <c r="E943" s="106"/>
      <c r="F943" s="106"/>
      <c r="G943" s="106"/>
      <c r="H943" s="399"/>
      <c r="I943" s="384">
        <f>Prenoms!$B$31</f>
        <v>0</v>
      </c>
      <c r="J943" s="385"/>
      <c r="K943" s="385"/>
      <c r="L943" s="385"/>
      <c r="M943" s="385"/>
      <c r="N943" s="86" t="str">
        <f>IF(NL943&lt;&gt;0,"",IF(Conges!AF65=0,"",Conges!AF65))</f>
        <v/>
      </c>
      <c r="O943" s="87"/>
      <c r="P943" s="88"/>
      <c r="Q943" s="88"/>
      <c r="R943" s="88"/>
      <c r="S943" s="88"/>
      <c r="T943" s="88"/>
      <c r="U943" s="88"/>
      <c r="V943" s="89"/>
      <c r="W943" s="87"/>
      <c r="X943" s="88"/>
      <c r="Y943" s="88"/>
      <c r="Z943" s="88"/>
      <c r="AA943" s="88"/>
      <c r="AB943" s="88"/>
      <c r="AC943" s="88"/>
      <c r="AD943" s="89"/>
      <c r="AE943" s="87"/>
      <c r="AF943" s="88"/>
      <c r="AG943" s="88"/>
      <c r="AH943" s="88"/>
      <c r="AI943" s="88"/>
      <c r="AJ943" s="89"/>
      <c r="AK943" s="87"/>
      <c r="AL943" s="88"/>
      <c r="AM943" s="88"/>
      <c r="AN943" s="88"/>
      <c r="AO943" s="88"/>
      <c r="AP943" s="88"/>
      <c r="AQ943" s="88"/>
      <c r="AR943" s="88"/>
      <c r="AS943" s="88"/>
      <c r="AT943" s="89"/>
      <c r="AU943" s="87"/>
      <c r="AV943" s="88"/>
      <c r="AW943" s="88"/>
      <c r="AX943" s="88"/>
      <c r="AY943" s="88"/>
      <c r="AZ943" s="88"/>
      <c r="BA943" s="88"/>
      <c r="BB943" s="89"/>
      <c r="BC943" s="90">
        <f>IF(NL943&lt;&gt;0,(IF(Conges!AF$65=0,0,3)),0)</f>
        <v>0</v>
      </c>
      <c r="BD943" s="417"/>
      <c r="BE943" s="386">
        <f>IF(OR(Conges!AF$65="A",Conges!AF$65="V"),Prenoms!L$31,NL943)</f>
        <v>0</v>
      </c>
      <c r="BF943" s="387"/>
      <c r="BG943" s="292"/>
      <c r="BH943" s="293">
        <f t="shared" si="1299"/>
        <v>0</v>
      </c>
      <c r="BI943" s="294" t="str">
        <f t="shared" si="1300"/>
        <v/>
      </c>
      <c r="BJ943" s="310">
        <v>0</v>
      </c>
      <c r="BK943" s="311">
        <f t="shared" si="1317"/>
        <v>0</v>
      </c>
      <c r="BL943" s="312">
        <f t="shared" si="1295"/>
        <v>0</v>
      </c>
      <c r="BM943" s="312">
        <f t="shared" si="1296"/>
        <v>0</v>
      </c>
      <c r="BN943" s="312">
        <f>SUM('Heures Pointage'!$ACD$32:$ACE$32)</f>
        <v>0</v>
      </c>
      <c r="BO943" s="312">
        <f>SUM('Heures et Indemnites'!$ACD$32:$ACE$32)</f>
        <v>0</v>
      </c>
      <c r="BP943" s="313">
        <f t="shared" si="1297"/>
        <v>0</v>
      </c>
      <c r="BQ943" s="313">
        <f>'Heures Pointage'!$ADB$32</f>
        <v>0</v>
      </c>
      <c r="BR943" s="314">
        <f t="shared" ref="BR943" si="1349">$BH$1083</f>
        <v>0</v>
      </c>
      <c r="BS943" s="151">
        <f>Prenoms!$C$31</f>
        <v>0</v>
      </c>
      <c r="BT943" s="180"/>
      <c r="BU943" s="280">
        <f>SUM('Heures et Indemnites'!$ACD$32:$ACE$32)</f>
        <v>0</v>
      </c>
      <c r="BV943" s="237">
        <f>SUM('Heures et Indemnites'!$ACD$6:$ACE$32)</f>
        <v>0</v>
      </c>
      <c r="BW943" s="280"/>
      <c r="BX943" s="237"/>
      <c r="BY943" s="319"/>
      <c r="BZ943" s="319"/>
      <c r="CA943" s="319"/>
      <c r="CB943" s="319"/>
      <c r="CC943" s="319"/>
      <c r="CD943" s="319"/>
      <c r="CE943" s="319"/>
      <c r="CF943" s="319"/>
      <c r="CG943" s="319"/>
      <c r="CH943" s="319"/>
      <c r="CI943" s="319"/>
      <c r="CJ943" s="319"/>
      <c r="CK943" s="319"/>
      <c r="CL943" s="319"/>
      <c r="CM943" s="319"/>
      <c r="CN943" s="319"/>
      <c r="CO943" s="319"/>
      <c r="CP943" s="319"/>
      <c r="CQ943" s="319"/>
      <c r="CR943" s="319"/>
      <c r="CS943" s="319"/>
      <c r="CT943" s="319"/>
      <c r="CU943" s="319"/>
      <c r="CV943" s="319"/>
      <c r="CW943" s="319"/>
      <c r="CX943" s="319"/>
      <c r="CY943" s="319"/>
      <c r="CZ943" s="319"/>
      <c r="DA943" s="319"/>
      <c r="DB943" s="319"/>
      <c r="DC943" s="319"/>
      <c r="DD943" s="319"/>
      <c r="DE943" s="319"/>
      <c r="DF943" s="319"/>
      <c r="DG943" s="319"/>
      <c r="DH943" s="319"/>
      <c r="DI943" s="319"/>
      <c r="DJ943" s="319"/>
      <c r="DK943" s="319"/>
      <c r="DL943" s="319"/>
      <c r="DM943" s="319"/>
      <c r="DN943" s="319"/>
      <c r="DO943" s="319"/>
      <c r="DP943" s="319"/>
      <c r="DQ943" s="319"/>
      <c r="DR943" s="319"/>
      <c r="DS943" s="319"/>
      <c r="DT943" s="319"/>
      <c r="DU943" s="319"/>
      <c r="DV943" s="319"/>
      <c r="DW943" s="319"/>
      <c r="DX943" s="319"/>
      <c r="DY943" s="319"/>
      <c r="DZ943" s="319"/>
      <c r="EA943" s="319"/>
      <c r="EB943" s="319"/>
      <c r="EC943" s="319"/>
      <c r="ED943" s="319"/>
      <c r="EE943" s="319"/>
      <c r="EF943" s="319"/>
      <c r="EG943" s="319"/>
      <c r="EH943" s="319"/>
      <c r="EI943" s="319"/>
      <c r="EJ943" s="319"/>
      <c r="EK943" s="319"/>
      <c r="EL943" s="319"/>
      <c r="EM943" s="319"/>
      <c r="EN943" s="319"/>
      <c r="EO943" s="319"/>
      <c r="EP943" s="319"/>
      <c r="EQ943" s="319"/>
      <c r="ER943" s="319"/>
      <c r="ES943" s="319"/>
      <c r="ET943" s="319"/>
      <c r="EU943" s="319"/>
      <c r="EV943" s="319"/>
      <c r="EW943" s="319"/>
      <c r="EX943" s="319"/>
      <c r="EY943" s="319"/>
      <c r="EZ943" s="319"/>
      <c r="FA943" s="319"/>
      <c r="FB943" s="319"/>
      <c r="FC943" s="319"/>
      <c r="FD943" s="319"/>
      <c r="FE943" s="319"/>
      <c r="FF943" s="319"/>
      <c r="FG943" s="319"/>
      <c r="FH943" s="319"/>
      <c r="FI943" s="319"/>
      <c r="FJ943" s="319"/>
      <c r="FK943" s="319"/>
      <c r="FL943" s="319"/>
      <c r="FM943" s="319"/>
      <c r="FN943" s="319"/>
      <c r="FO943" s="319"/>
      <c r="FP943" s="319"/>
      <c r="FQ943" s="319"/>
      <c r="FR943" s="319"/>
      <c r="FS943" s="319"/>
      <c r="FT943" s="319"/>
      <c r="FU943" s="319"/>
      <c r="FV943" s="319"/>
      <c r="FW943" s="319"/>
      <c r="FX943" s="319"/>
      <c r="FY943" s="319"/>
      <c r="FZ943" s="319"/>
      <c r="GA943" s="319"/>
      <c r="GB943" s="319"/>
      <c r="GC943" s="319"/>
      <c r="GD943" s="319"/>
      <c r="GE943" s="319"/>
      <c r="GF943" s="319"/>
      <c r="GG943" s="319"/>
      <c r="GH943" s="319"/>
      <c r="GI943" s="319"/>
      <c r="GJ943" s="319"/>
      <c r="GK943" s="319"/>
      <c r="GL943" s="319"/>
      <c r="GM943" s="319"/>
      <c r="GN943" s="319"/>
      <c r="GO943" s="319"/>
      <c r="GP943" s="319"/>
      <c r="GQ943" s="319"/>
      <c r="GR943" s="319"/>
      <c r="GS943" s="319"/>
      <c r="GT943" s="319"/>
      <c r="GU943" s="319"/>
      <c r="GV943" s="319"/>
      <c r="GW943" s="319"/>
      <c r="GX943" s="319"/>
      <c r="GY943" s="319"/>
      <c r="GZ943" s="319"/>
      <c r="HA943" s="319"/>
      <c r="HB943" s="319"/>
      <c r="HC943" s="319"/>
      <c r="HD943" s="319"/>
      <c r="HE943" s="319"/>
      <c r="HF943" s="319"/>
      <c r="HG943" s="319"/>
      <c r="HH943" s="319"/>
      <c r="HI943" s="319"/>
      <c r="HJ943" s="319"/>
      <c r="HK943" s="319"/>
      <c r="HL943" s="319"/>
      <c r="HM943" s="319"/>
      <c r="HN943" s="319"/>
      <c r="HO943" s="319"/>
      <c r="HP943" s="319"/>
      <c r="HQ943" s="319"/>
      <c r="HR943" s="319"/>
      <c r="HS943" s="319"/>
      <c r="HT943" s="319"/>
      <c r="HU943" s="319"/>
      <c r="HV943" s="319"/>
      <c r="HW943" s="319"/>
      <c r="HX943" s="319"/>
      <c r="HY943" s="319"/>
      <c r="HZ943" s="319"/>
      <c r="IA943" s="319"/>
      <c r="IB943" s="319"/>
      <c r="IC943" s="319"/>
      <c r="ID943" s="319"/>
      <c r="IE943" s="319"/>
      <c r="IF943" s="319"/>
      <c r="IG943" s="319"/>
      <c r="IH943" s="319"/>
      <c r="II943" s="319"/>
      <c r="IJ943" s="319"/>
      <c r="IK943" s="319"/>
      <c r="IL943" s="319"/>
      <c r="IM943" s="319"/>
      <c r="IN943" s="319"/>
      <c r="IO943" s="319"/>
      <c r="IP943" s="319"/>
      <c r="IQ943" s="319"/>
      <c r="IR943" s="319"/>
      <c r="IS943" s="319"/>
      <c r="IT943" s="319"/>
      <c r="IU943" s="319"/>
      <c r="IV943" s="319"/>
      <c r="IW943" s="319"/>
      <c r="IX943" s="319"/>
      <c r="IY943" s="319"/>
      <c r="IZ943" s="319"/>
      <c r="JA943" s="319"/>
      <c r="JB943" s="319"/>
      <c r="JC943" s="319"/>
      <c r="JD943" s="319"/>
      <c r="JE943" s="319"/>
      <c r="JF943" s="319"/>
      <c r="JG943" s="319"/>
      <c r="JH943" s="319"/>
      <c r="JI943" s="319"/>
      <c r="JJ943" s="319"/>
      <c r="JK943" s="319"/>
      <c r="JL943" s="319"/>
      <c r="JM943" s="319"/>
      <c r="JN943" s="319"/>
      <c r="JO943" s="319"/>
      <c r="JP943" s="319"/>
      <c r="JQ943" s="319"/>
      <c r="JR943" s="319"/>
      <c r="JS943" s="319"/>
      <c r="JT943" s="319"/>
      <c r="JU943" s="319"/>
      <c r="JV943" s="319"/>
      <c r="JW943" s="319"/>
      <c r="JX943" s="319"/>
      <c r="JY943" s="319"/>
      <c r="JZ943" s="319"/>
      <c r="KA943" s="319"/>
      <c r="KB943" s="319"/>
      <c r="KC943" s="319"/>
      <c r="KD943" s="319"/>
      <c r="KE943" s="319"/>
      <c r="KF943" s="319"/>
      <c r="KG943" s="319"/>
      <c r="KH943" s="319"/>
      <c r="KI943" s="319"/>
      <c r="KJ943" s="319"/>
      <c r="KK943" s="319"/>
      <c r="KL943" s="319"/>
      <c r="KM943" s="319"/>
      <c r="KN943" s="319"/>
      <c r="KO943" s="319"/>
      <c r="KP943" s="319"/>
      <c r="KQ943" s="319"/>
      <c r="KR943" s="319"/>
      <c r="KS943" s="319"/>
      <c r="KT943" s="319"/>
      <c r="KU943" s="319"/>
      <c r="KV943" s="319"/>
      <c r="KW943" s="319"/>
      <c r="KX943" s="319"/>
      <c r="KY943" s="319"/>
      <c r="KZ943" s="319"/>
      <c r="LA943" s="319"/>
      <c r="LB943" s="319"/>
      <c r="LC943" s="319"/>
      <c r="LD943" s="319"/>
      <c r="LE943" s="319"/>
      <c r="LF943" s="319"/>
      <c r="LG943" s="319"/>
      <c r="LH943" s="319"/>
      <c r="LI943" s="319"/>
      <c r="LJ943" s="319"/>
      <c r="LK943" s="319"/>
      <c r="LL943" s="319"/>
      <c r="LM943" s="319"/>
      <c r="LN943" s="319"/>
      <c r="LO943" s="319"/>
      <c r="LP943" s="319"/>
      <c r="LQ943" s="319"/>
      <c r="LR943" s="319"/>
      <c r="LS943" s="319"/>
      <c r="LT943" s="319"/>
      <c r="LU943" s="319"/>
      <c r="LV943" s="319"/>
      <c r="LW943" s="319"/>
      <c r="LX943" s="319"/>
      <c r="LY943" s="319"/>
      <c r="LZ943" s="319"/>
      <c r="MA943" s="319"/>
      <c r="MB943" s="319"/>
      <c r="MC943" s="319"/>
      <c r="MD943" s="319"/>
      <c r="ME943" s="319"/>
      <c r="MF943" s="319"/>
      <c r="MG943" s="319"/>
      <c r="MH943" s="319"/>
      <c r="MI943" s="319"/>
      <c r="MJ943" s="319"/>
      <c r="MK943" s="319"/>
      <c r="ML943" s="319"/>
      <c r="MM943" s="319"/>
      <c r="MN943" s="319"/>
      <c r="MO943" s="319"/>
      <c r="MP943" s="319"/>
      <c r="MQ943" s="319"/>
      <c r="MS943" s="241"/>
      <c r="MT943" s="388">
        <f t="shared" si="1319"/>
        <v>0</v>
      </c>
      <c r="MU943" s="371">
        <f t="shared" si="1336"/>
        <v>0</v>
      </c>
      <c r="MV943" s="371">
        <f t="shared" si="1306"/>
        <v>0</v>
      </c>
      <c r="MW943" s="371"/>
      <c r="MX943" s="371">
        <f t="shared" si="1307"/>
        <v>0</v>
      </c>
      <c r="MY943" s="371"/>
      <c r="MZ943" s="371">
        <f t="shared" si="1308"/>
        <v>0</v>
      </c>
      <c r="NA943" s="371"/>
      <c r="NB943" s="371">
        <f t="shared" si="1309"/>
        <v>0</v>
      </c>
      <c r="NC943" s="371"/>
      <c r="ND943" s="371">
        <f t="shared" si="1310"/>
        <v>0</v>
      </c>
      <c r="NE943" s="371"/>
      <c r="NF943" s="371">
        <f t="shared" si="1311"/>
        <v>0</v>
      </c>
      <c r="NG943" s="371"/>
      <c r="NH943" s="371">
        <f t="shared" si="1312"/>
        <v>0</v>
      </c>
      <c r="NI943" s="371"/>
      <c r="NJ943" s="371">
        <f t="shared" si="1313"/>
        <v>0</v>
      </c>
      <c r="NK943" s="371"/>
      <c r="NL943" s="371">
        <f t="shared" si="1320"/>
        <v>0</v>
      </c>
      <c r="NM943" s="372"/>
      <c r="NN943" s="370"/>
      <c r="NR943" s="318">
        <f t="shared" si="1314"/>
        <v>0</v>
      </c>
      <c r="NS943" s="318">
        <f t="shared" si="1315"/>
        <v>0</v>
      </c>
      <c r="NT943" s="318">
        <f t="shared" si="1316"/>
        <v>0</v>
      </c>
    </row>
    <row r="944" spans="1:384" s="121" customFormat="1" ht="10.199999999999999" customHeight="1" x14ac:dyDescent="0.2">
      <c r="A944" s="116"/>
      <c r="B944" s="389"/>
      <c r="C944" s="424"/>
      <c r="D944" s="117"/>
      <c r="E944" s="14"/>
      <c r="F944" s="14"/>
      <c r="G944" s="14"/>
      <c r="H944" s="118"/>
      <c r="I944" s="427" t="str">
        <f>I909</f>
        <v>CREPIERE</v>
      </c>
      <c r="J944" s="427"/>
      <c r="K944" s="427"/>
      <c r="L944" s="427"/>
      <c r="M944" s="427"/>
      <c r="N944" s="428"/>
      <c r="O944" s="143" t="str">
        <f>IF('Chiffres et fonctions'!$J$3=1,IF(COUNTIF(O914:O943,1)=0,IF(COUNTIF(O914:O943,4)=0,"","+"&amp;COUNTIF(O914:O943,4)),COUNTIF(O914:O943,1)&amp;IF(COUNTIF(O914:O943,4)=0,"","+"&amp;COUNTIF(O914:O943,4))),IF('Chiffres et fonctions'!$J$3=2,IF(30-(COUNTIF(O914:O943,""))-(COUNTIF(O914:O943,4))=0,"",30-(COUNTIF(O914:O943,""))-(COUNTIF(O914:O943,4))),""))</f>
        <v/>
      </c>
      <c r="P944" s="144" t="str">
        <f>IF('Chiffres et fonctions'!$J$3=1,IF(COUNTIF(P914:P943,1)=0,IF(COUNTIF(P914:P943,4)=0,"","+"&amp;COUNTIF(P914:P943,4)),COUNTIF(P914:P943,1)&amp;IF(COUNTIF(P914:P943,4)=0,"","+"&amp;COUNTIF(P914:P943,4))),IF('Chiffres et fonctions'!$J$3=2,IF(30-(COUNTIF(P914:P943,""))-(COUNTIF(P914:P943,4))=0,"",30-(COUNTIF(P914:P943,""))-(COUNTIF(P914:P943,4))),""))</f>
        <v/>
      </c>
      <c r="Q944" s="143" t="str">
        <f>IF('Chiffres et fonctions'!$J$3=1,IF(COUNTIF(Q914:Q943,1)=0,IF(COUNTIF(Q914:Q943,4)=0,"","+"&amp;COUNTIF(Q914:Q943,4)),COUNTIF(Q914:Q943,1)&amp;IF(COUNTIF(Q914:Q943,4)=0,"","+"&amp;COUNTIF(Q914:Q943,4))),IF('Chiffres et fonctions'!$J$3=2,IF(30-(COUNTIF(Q914:Q943,""))-(COUNTIF(Q914:Q943,4))=0,"",30-(COUNTIF(Q914:Q943,""))-(COUNTIF(Q914:Q943,4))),""))</f>
        <v/>
      </c>
      <c r="R944" s="144" t="str">
        <f>IF('Chiffres et fonctions'!$J$3=1,IF(COUNTIF(R914:R943,1)=0,IF(COUNTIF(R914:R943,4)=0,"","+"&amp;COUNTIF(R914:R943,4)),COUNTIF(R914:R943,1)&amp;IF(COUNTIF(R914:R943,4)=0,"","+"&amp;COUNTIF(R914:R943,4))),IF('Chiffres et fonctions'!$J$3=2,IF(30-(COUNTIF(R914:R943,""))-(COUNTIF(R914:R943,4))=0,"",30-(COUNTIF(R914:R943,""))-(COUNTIF(R914:R943,4))),""))</f>
        <v/>
      </c>
      <c r="S944" s="143" t="str">
        <f>IF('Chiffres et fonctions'!$J$3=1,IF(COUNTIF(S914:S943,1)=0,IF(COUNTIF(S914:S943,4)=0,"","+"&amp;COUNTIF(S914:S943,4)),COUNTIF(S914:S943,1)&amp;IF(COUNTIF(S914:S943,4)=0,"","+"&amp;COUNTIF(S914:S943,4))),IF('Chiffres et fonctions'!$J$3=2,IF(30-(COUNTIF(S914:S943,""))-(COUNTIF(S914:S943,4))=0,"",30-(COUNTIF(S914:S943,""))-(COUNTIF(S914:S943,4))),""))</f>
        <v/>
      </c>
      <c r="T944" s="144" t="str">
        <f>IF('Chiffres et fonctions'!$J$3=1,IF(COUNTIF(T914:T943,1)=0,IF(COUNTIF(T914:T943,4)=0,"","+"&amp;COUNTIF(T914:T943,4)),COUNTIF(T914:T943,1)&amp;IF(COUNTIF(T914:T943,4)=0,"","+"&amp;COUNTIF(T914:T943,4))),IF('Chiffres et fonctions'!$J$3=2,IF(30-(COUNTIF(T914:T943,""))-(COUNTIF(T914:T943,4))=0,"",30-(COUNTIF(T914:T943,""))-(COUNTIF(T914:T943,4))),""))</f>
        <v/>
      </c>
      <c r="U944" s="143" t="str">
        <f>IF('Chiffres et fonctions'!$J$3=1,IF(COUNTIF(U914:U943,1)=0,IF(COUNTIF(U914:U943,4)=0,"","+"&amp;COUNTIF(U914:U943,4)),COUNTIF(U914:U943,1)&amp;IF(COUNTIF(U914:U943,4)=0,"","+"&amp;COUNTIF(U914:U943,4))),IF('Chiffres et fonctions'!$J$3=2,IF(30-(COUNTIF(U914:U943,""))-(COUNTIF(U914:U943,4))=0,"",30-(COUNTIF(U914:U943,""))-(COUNTIF(U914:U943,4))),""))</f>
        <v/>
      </c>
      <c r="V944" s="144" t="str">
        <f>IF('Chiffres et fonctions'!$J$3=1,IF(COUNTIF(V914:V943,1)=0,IF(COUNTIF(V914:V943,4)=0,"","+"&amp;COUNTIF(V914:V943,4)),COUNTIF(V914:V943,1)&amp;IF(COUNTIF(V914:V943,4)=0,"","+"&amp;COUNTIF(V914:V943,4))),IF('Chiffres et fonctions'!$J$3=2,IF(30-(COUNTIF(V914:V943,""))-(COUNTIF(V914:V943,4))=0,"",30-(COUNTIF(V914:V943,""))-(COUNTIF(V914:V943,4))),""))</f>
        <v/>
      </c>
      <c r="W944" s="143" t="str">
        <f>IF('Chiffres et fonctions'!$J$3=1,IF(COUNTIF(W914:W943,1)=0,IF(COUNTIF(W914:W943,4)=0,"","+"&amp;COUNTIF(W914:W943,4)),COUNTIF(W914:W943,1)&amp;IF(COUNTIF(W914:W943,4)=0,"","+"&amp;COUNTIF(W914:W943,4))),IF('Chiffres et fonctions'!$J$3=2,IF(30-(COUNTIF(W914:W943,""))-(COUNTIF(W914:W943,4))=0,"",30-(COUNTIF(W914:W943,""))-(COUNTIF(W914:W943,4))),""))</f>
        <v/>
      </c>
      <c r="X944" s="144" t="str">
        <f>IF('Chiffres et fonctions'!$J$3=1,IF(COUNTIF(X914:X943,1)=0,IF(COUNTIF(X914:X943,4)=0,"","+"&amp;COUNTIF(X914:X943,4)),COUNTIF(X914:X943,1)&amp;IF(COUNTIF(X914:X943,4)=0,"","+"&amp;COUNTIF(X914:X943,4))),IF('Chiffres et fonctions'!$J$3=2,IF(30-(COUNTIF(X914:X943,""))-(COUNTIF(X914:X943,4))=0,"",30-(COUNTIF(X914:X943,""))-(COUNTIF(X914:X943,4))),""))</f>
        <v/>
      </c>
      <c r="Y944" s="143" t="str">
        <f>IF('Chiffres et fonctions'!$J$3=1,IF(COUNTIF(Y914:Y943,1)=0,IF(COUNTIF(Y914:Y943,4)=0,"","+"&amp;COUNTIF(Y914:Y943,4)),COUNTIF(Y914:Y943,1)&amp;IF(COUNTIF(Y914:Y943,4)=0,"","+"&amp;COUNTIF(Y914:Y943,4))),IF('Chiffres et fonctions'!$J$3=2,IF(30-(COUNTIF(Y914:Y943,""))-(COUNTIF(Y914:Y943,4))=0,"",30-(COUNTIF(Y914:Y943,""))-(COUNTIF(Y914:Y943,4))),""))</f>
        <v/>
      </c>
      <c r="Z944" s="144" t="str">
        <f>IF('Chiffres et fonctions'!$J$3=1,IF(COUNTIF(Z914:Z943,1)=0,IF(COUNTIF(Z914:Z943,4)=0,"","+"&amp;COUNTIF(Z914:Z943,4)),COUNTIF(Z914:Z943,1)&amp;IF(COUNTIF(Z914:Z943,4)=0,"","+"&amp;COUNTIF(Z914:Z943,4))),IF('Chiffres et fonctions'!$J$3=2,IF(30-(COUNTIF(Z914:Z943,""))-(COUNTIF(Z914:Z943,4))=0,"",30-(COUNTIF(Z914:Z943,""))-(COUNTIF(Z914:Z943,4))),""))</f>
        <v/>
      </c>
      <c r="AA944" s="143" t="str">
        <f>IF('Chiffres et fonctions'!$J$3=1,IF(COUNTIF(AA914:AA943,1)=0,IF(COUNTIF(AA914:AA943,4)=0,"","+"&amp;COUNTIF(AA914:AA943,4)),COUNTIF(AA914:AA943,1)&amp;IF(COUNTIF(AA914:AA943,4)=0,"","+"&amp;COUNTIF(AA914:AA943,4))),IF('Chiffres et fonctions'!$J$3=2,IF(30-(COUNTIF(AA914:AA943,""))-(COUNTIF(AA914:AA943,4))=0,"",30-(COUNTIF(AA914:AA943,""))-(COUNTIF(AA914:AA943,4))),""))</f>
        <v/>
      </c>
      <c r="AB944" s="144" t="str">
        <f>IF('Chiffres et fonctions'!$J$3=1,IF(COUNTIF(AB914:AB943,1)=0,IF(COUNTIF(AB914:AB943,4)=0,"","+"&amp;COUNTIF(AB914:AB943,4)),COUNTIF(AB914:AB943,1)&amp;IF(COUNTIF(AB914:AB943,4)=0,"","+"&amp;COUNTIF(AB914:AB943,4))),IF('Chiffres et fonctions'!$J$3=2,IF(30-(COUNTIF(AB914:AB943,""))-(COUNTIF(AB914:AB943,4))=0,"",30-(COUNTIF(AB914:AB943,""))-(COUNTIF(AB914:AB943,4))),""))</f>
        <v/>
      </c>
      <c r="AC944" s="143" t="str">
        <f>IF('Chiffres et fonctions'!$J$3=1,IF(COUNTIF(AC914:AC943,1)=0,IF(COUNTIF(AC914:AC943,4)=0,"","+"&amp;COUNTIF(AC914:AC943,4)),COUNTIF(AC914:AC943,1)&amp;IF(COUNTIF(AC914:AC943,4)=0,"","+"&amp;COUNTIF(AC914:AC943,4))),IF('Chiffres et fonctions'!$J$3=2,IF(30-(COUNTIF(AC914:AC943,""))-(COUNTIF(AC914:AC943,4))=0,"",30-(COUNTIF(AC914:AC943,""))-(COUNTIF(AC914:AC943,4))),""))</f>
        <v/>
      </c>
      <c r="AD944" s="144" t="str">
        <f>IF('Chiffres et fonctions'!$J$3=1,IF(COUNTIF(AD914:AD943,1)=0,IF(COUNTIF(AD914:AD943,4)=0,"","+"&amp;COUNTIF(AD914:AD943,4)),COUNTIF(AD914:AD943,1)&amp;IF(COUNTIF(AD914:AD943,4)=0,"","+"&amp;COUNTIF(AD914:AD943,4))),IF('Chiffres et fonctions'!$J$3=2,IF(30-(COUNTIF(AD914:AD943,""))-(COUNTIF(AD914:AD943,4))=0,"",30-(COUNTIF(AD914:AD943,""))-(COUNTIF(AD914:AD943,4))),""))</f>
        <v/>
      </c>
      <c r="AE944" s="143" t="str">
        <f>IF('Chiffres et fonctions'!$J$3=1,IF(COUNTIF(AE914:AE943,1)=0,IF(COUNTIF(AE914:AE943,4)=0,"","+"&amp;COUNTIF(AE914:AE943,4)),COUNTIF(AE914:AE943,1)&amp;IF(COUNTIF(AE914:AE943,4)=0,"","+"&amp;COUNTIF(AE914:AE943,4))),IF('Chiffres et fonctions'!$J$3=2,IF(30-(COUNTIF(AE914:AE943,""))-(COUNTIF(AE914:AE943,4))=0,"",30-(COUNTIF(AE914:AE943,""))-(COUNTIF(AE914:AE943,4))),""))</f>
        <v/>
      </c>
      <c r="AF944" s="144" t="str">
        <f>IF('Chiffres et fonctions'!$J$3=1,IF(COUNTIF(AF914:AF943,1)=0,IF(COUNTIF(AF914:AF943,4)=0,"","+"&amp;COUNTIF(AF914:AF943,4)),COUNTIF(AF914:AF943,1)&amp;IF(COUNTIF(AF914:AF943,4)=0,"","+"&amp;COUNTIF(AF914:AF943,4))),IF('Chiffres et fonctions'!$J$3=2,IF(30-(COUNTIF(AF914:AF943,""))-(COUNTIF(AF914:AF943,4))=0,"",30-(COUNTIF(AF914:AF943,""))-(COUNTIF(AF914:AF943,4))),""))</f>
        <v/>
      </c>
      <c r="AG944" s="143" t="str">
        <f>IF('Chiffres et fonctions'!$J$3=1,IF(COUNTIF(AG914:AG943,1)=0,IF(COUNTIF(AG914:AG943,4)=0,"","+"&amp;COUNTIF(AG914:AG943,4)),COUNTIF(AG914:AG943,1)&amp;IF(COUNTIF(AG914:AG943,4)=0,"","+"&amp;COUNTIF(AG914:AG943,4))),IF('Chiffres et fonctions'!$J$3=2,IF(30-(COUNTIF(AG914:AG943,""))-(COUNTIF(AG914:AG943,4))=0,"",30-(COUNTIF(AG914:AG943,""))-(COUNTIF(AG914:AG943,4))),""))</f>
        <v/>
      </c>
      <c r="AH944" s="144" t="str">
        <f>IF('Chiffres et fonctions'!$J$3=1,IF(COUNTIF(AH914:AH943,1)=0,IF(COUNTIF(AH914:AH943,4)=0,"","+"&amp;COUNTIF(AH914:AH943,4)),COUNTIF(AH914:AH943,1)&amp;IF(COUNTIF(AH914:AH943,4)=0,"","+"&amp;COUNTIF(AH914:AH943,4))),IF('Chiffres et fonctions'!$J$3=2,IF(30-(COUNTIF(AH914:AH943,""))-(COUNTIF(AH914:AH943,4))=0,"",30-(COUNTIF(AH914:AH943,""))-(COUNTIF(AH914:AH943,4))),""))</f>
        <v/>
      </c>
      <c r="AI944" s="143" t="str">
        <f>IF('Chiffres et fonctions'!$J$3=1,IF(COUNTIF(AI914:AI943,1)=0,IF(COUNTIF(AI914:AI943,4)=0,"","+"&amp;COUNTIF(AI914:AI943,4)),COUNTIF(AI914:AI943,1)&amp;IF(COUNTIF(AI914:AI943,4)=0,"","+"&amp;COUNTIF(AI914:AI943,4))),IF('Chiffres et fonctions'!$J$3=2,IF(30-(COUNTIF(AI914:AI943,""))-(COUNTIF(AI914:AI943,4))=0,"",30-(COUNTIF(AI914:AI943,""))-(COUNTIF(AI914:AI943,4))),""))</f>
        <v/>
      </c>
      <c r="AJ944" s="144" t="str">
        <f>IF('Chiffres et fonctions'!$J$3=1,IF(COUNTIF(AJ914:AJ943,1)=0,IF(COUNTIF(AJ914:AJ943,4)=0,"","+"&amp;COUNTIF(AJ914:AJ943,4)),COUNTIF(AJ914:AJ943,1)&amp;IF(COUNTIF(AJ914:AJ943,4)=0,"","+"&amp;COUNTIF(AJ914:AJ943,4))),IF('Chiffres et fonctions'!$J$3=2,IF(30-(COUNTIF(AJ914:AJ943,""))-(COUNTIF(AJ914:AJ943,4))=0,"",30-(COUNTIF(AJ914:AJ943,""))-(COUNTIF(AJ914:AJ943,4))),""))</f>
        <v/>
      </c>
      <c r="AK944" s="143" t="str">
        <f>IF('Chiffres et fonctions'!$J$3=1,IF(COUNTIF(AK914:AK943,1)=0,IF(COUNTIF(AK914:AK943,4)=0,"","+"&amp;COUNTIF(AK914:AK943,4)),COUNTIF(AK914:AK943,1)&amp;IF(COUNTIF(AK914:AK943,4)=0,"","+"&amp;COUNTIF(AK914:AK943,4))),IF('Chiffres et fonctions'!$J$3=2,IF(30-(COUNTIF(AK914:AK943,""))-(COUNTIF(AK914:AK943,4))=0,"",30-(COUNTIF(AK914:AK943,""))-(COUNTIF(AK914:AK943,4))),""))</f>
        <v/>
      </c>
      <c r="AL944" s="144" t="str">
        <f>IF('Chiffres et fonctions'!$J$3=1,IF(COUNTIF(AL914:AL943,1)=0,IF(COUNTIF(AL914:AL943,4)=0,"","+"&amp;COUNTIF(AL914:AL943,4)),COUNTIF(AL914:AL943,1)&amp;IF(COUNTIF(AL914:AL943,4)=0,"","+"&amp;COUNTIF(AL914:AL943,4))),IF('Chiffres et fonctions'!$J$3=2,IF(30-(COUNTIF(AL914:AL943,""))-(COUNTIF(AL914:AL943,4))=0,"",30-(COUNTIF(AL914:AL943,""))-(COUNTIF(AL914:AL943,4))),""))</f>
        <v/>
      </c>
      <c r="AM944" s="143" t="str">
        <f>IF('Chiffres et fonctions'!$J$3=1,IF(COUNTIF(AM914:AM943,1)=0,IF(COUNTIF(AM914:AM943,4)=0,"","+"&amp;COUNTIF(AM914:AM943,4)),COUNTIF(AM914:AM943,1)&amp;IF(COUNTIF(AM914:AM943,4)=0,"","+"&amp;COUNTIF(AM914:AM943,4))),IF('Chiffres et fonctions'!$J$3=2,IF(30-(COUNTIF(AM914:AM943,""))-(COUNTIF(AM914:AM943,4))=0,"",30-(COUNTIF(AM914:AM943,""))-(COUNTIF(AM914:AM943,4))),""))</f>
        <v/>
      </c>
      <c r="AN944" s="144" t="str">
        <f>IF('Chiffres et fonctions'!$J$3=1,IF(COUNTIF(AN914:AN943,1)=0,IF(COUNTIF(AN914:AN943,4)=0,"","+"&amp;COUNTIF(AN914:AN943,4)),COUNTIF(AN914:AN943,1)&amp;IF(COUNTIF(AN914:AN943,4)=0,"","+"&amp;COUNTIF(AN914:AN943,4))),IF('Chiffres et fonctions'!$J$3=2,IF(30-(COUNTIF(AN914:AN943,""))-(COUNTIF(AN914:AN943,4))=0,"",30-(COUNTIF(AN914:AN943,""))-(COUNTIF(AN914:AN943,4))),""))</f>
        <v/>
      </c>
      <c r="AO944" s="143" t="str">
        <f>IF('Chiffres et fonctions'!$J$3=1,IF(COUNTIF(AO914:AO943,1)=0,IF(COUNTIF(AO914:AO943,4)=0,"","+"&amp;COUNTIF(AO914:AO943,4)),COUNTIF(AO914:AO943,1)&amp;IF(COUNTIF(AO914:AO943,4)=0,"","+"&amp;COUNTIF(AO914:AO943,4))),IF('Chiffres et fonctions'!$J$3=2,IF(30-(COUNTIF(AO914:AO943,""))-(COUNTIF(AO914:AO943,4))=0,"",30-(COUNTIF(AO914:AO943,""))-(COUNTIF(AO914:AO943,4))),""))</f>
        <v/>
      </c>
      <c r="AP944" s="144" t="str">
        <f>IF('Chiffres et fonctions'!$J$3=1,IF(COUNTIF(AP914:AP943,1)=0,IF(COUNTIF(AP914:AP943,4)=0,"","+"&amp;COUNTIF(AP914:AP943,4)),COUNTIF(AP914:AP943,1)&amp;IF(COUNTIF(AP914:AP943,4)=0,"","+"&amp;COUNTIF(AP914:AP943,4))),IF('Chiffres et fonctions'!$J$3=2,IF(30-(COUNTIF(AP914:AP943,""))-(COUNTIF(AP914:AP943,4))=0,"",30-(COUNTIF(AP914:AP943,""))-(COUNTIF(AP914:AP943,4))),""))</f>
        <v/>
      </c>
      <c r="AQ944" s="143" t="str">
        <f>IF('Chiffres et fonctions'!$J$3=1,IF(COUNTIF(AQ914:AQ943,1)=0,IF(COUNTIF(AQ914:AQ943,4)=0,"","+"&amp;COUNTIF(AQ914:AQ943,4)),COUNTIF(AQ914:AQ943,1)&amp;IF(COUNTIF(AQ914:AQ943,4)=0,"","+"&amp;COUNTIF(AQ914:AQ943,4))),IF('Chiffres et fonctions'!$J$3=2,IF(30-(COUNTIF(AQ914:AQ943,""))-(COUNTIF(AQ914:AQ943,4))=0,"",30-(COUNTIF(AQ914:AQ943,""))-(COUNTIF(AQ914:AQ943,4))),""))</f>
        <v/>
      </c>
      <c r="AR944" s="144" t="str">
        <f>IF('Chiffres et fonctions'!$J$3=1,IF(COUNTIF(AR914:AR943,1)=0,IF(COUNTIF(AR914:AR943,4)=0,"","+"&amp;COUNTIF(AR914:AR943,4)),COUNTIF(AR914:AR943,1)&amp;IF(COUNTIF(AR914:AR943,4)=0,"","+"&amp;COUNTIF(AR914:AR943,4))),IF('Chiffres et fonctions'!$J$3=2,IF(30-(COUNTIF(AR914:AR943,""))-(COUNTIF(AR914:AR943,4))=0,"",30-(COUNTIF(AR914:AR943,""))-(COUNTIF(AR914:AR943,4))),""))</f>
        <v/>
      </c>
      <c r="AS944" s="143" t="str">
        <f>IF('Chiffres et fonctions'!$J$3=1,IF(COUNTIF(AS914:AS943,1)=0,IF(COUNTIF(AS914:AS943,4)=0,"","+"&amp;COUNTIF(AS914:AS943,4)),COUNTIF(AS914:AS943,1)&amp;IF(COUNTIF(AS914:AS943,4)=0,"","+"&amp;COUNTIF(AS914:AS943,4))),IF('Chiffres et fonctions'!$J$3=2,IF(30-(COUNTIF(AS914:AS943,""))-(COUNTIF(AS914:AS943,4))=0,"",30-(COUNTIF(AS914:AS943,""))-(COUNTIF(AS914:AS943,4))),""))</f>
        <v/>
      </c>
      <c r="AT944" s="144" t="str">
        <f>IF('Chiffres et fonctions'!$J$3=1,IF(COUNTIF(AT914:AT943,1)=0,IF(COUNTIF(AT914:AT943,4)=0,"","+"&amp;COUNTIF(AT914:AT943,4)),COUNTIF(AT914:AT943,1)&amp;IF(COUNTIF(AT914:AT943,4)=0,"","+"&amp;COUNTIF(AT914:AT943,4))),IF('Chiffres et fonctions'!$J$3=2,IF(30-(COUNTIF(AT914:AT943,""))-(COUNTIF(AT914:AT943,4))=0,"",30-(COUNTIF(AT914:AT943,""))-(COUNTIF(AT914:AT943,4))),""))</f>
        <v/>
      </c>
      <c r="AU944" s="143" t="str">
        <f>IF('Chiffres et fonctions'!$J$3=1,IF(COUNTIF(AU914:AU943,1)=0,IF(COUNTIF(AU914:AU943,4)=0,"","+"&amp;COUNTIF(AU914:AU943,4)),COUNTIF(AU914:AU943,1)&amp;IF(COUNTIF(AU914:AU943,4)=0,"","+"&amp;COUNTIF(AU914:AU943,4))),IF('Chiffres et fonctions'!$J$3=2,IF(30-(COUNTIF(AU914:AU943,""))-(COUNTIF(AU914:AU943,4))=0,"",30-(COUNTIF(AU914:AU943,""))-(COUNTIF(AU914:AU943,4))),""))</f>
        <v/>
      </c>
      <c r="AV944" s="144" t="str">
        <f>IF('Chiffres et fonctions'!$J$3=1,IF(COUNTIF(AV914:AV943,1)=0,IF(COUNTIF(AV914:AV943,4)=0,"","+"&amp;COUNTIF(AV914:AV943,4)),COUNTIF(AV914:AV943,1)&amp;IF(COUNTIF(AV914:AV943,4)=0,"","+"&amp;COUNTIF(AV914:AV943,4))),IF('Chiffres et fonctions'!$J$3=2,IF(30-(COUNTIF(AV914:AV943,""))-(COUNTIF(AV914:AV943,4))=0,"",30-(COUNTIF(AV914:AV943,""))-(COUNTIF(AV914:AV943,4))),""))</f>
        <v/>
      </c>
      <c r="AW944" s="143" t="str">
        <f>IF('Chiffres et fonctions'!$J$3=1,IF(COUNTIF(AW914:AW943,1)=0,IF(COUNTIF(AW914:AW943,4)=0,"","+"&amp;COUNTIF(AW914:AW943,4)),COUNTIF(AW914:AW943,1)&amp;IF(COUNTIF(AW914:AW943,4)=0,"","+"&amp;COUNTIF(AW914:AW943,4))),IF('Chiffres et fonctions'!$J$3=2,IF(30-(COUNTIF(AW914:AW943,""))-(COUNTIF(AW914:AW943,4))=0,"",30-(COUNTIF(AW914:AW943,""))-(COUNTIF(AW914:AW943,4))),""))</f>
        <v/>
      </c>
      <c r="AX944" s="144" t="str">
        <f>IF('Chiffres et fonctions'!$J$3=1,IF(COUNTIF(AX914:AX943,1)=0,IF(COUNTIF(AX914:AX943,4)=0,"","+"&amp;COUNTIF(AX914:AX943,4)),COUNTIF(AX914:AX943,1)&amp;IF(COUNTIF(AX914:AX943,4)=0,"","+"&amp;COUNTIF(AX914:AX943,4))),IF('Chiffres et fonctions'!$J$3=2,IF(30-(COUNTIF(AX914:AX943,""))-(COUNTIF(AX914:AX943,4))=0,"",30-(COUNTIF(AX914:AX943,""))-(COUNTIF(AX914:AX943,4))),""))</f>
        <v/>
      </c>
      <c r="AY944" s="143" t="str">
        <f>IF('Chiffres et fonctions'!$J$3=1,IF(COUNTIF(AY914:AY943,1)=0,IF(COUNTIF(AY914:AY943,4)=0,"","+"&amp;COUNTIF(AY914:AY943,4)),COUNTIF(AY914:AY943,1)&amp;IF(COUNTIF(AY914:AY943,4)=0,"","+"&amp;COUNTIF(AY914:AY943,4))),IF('Chiffres et fonctions'!$J$3=2,IF(30-(COUNTIF(AY914:AY943,""))-(COUNTIF(AY914:AY943,4))=0,"",30-(COUNTIF(AY914:AY943,""))-(COUNTIF(AY914:AY943,4))),""))</f>
        <v/>
      </c>
      <c r="AZ944" s="144" t="str">
        <f>IF('Chiffres et fonctions'!$J$3=1,IF(COUNTIF(AZ914:AZ943,1)=0,IF(COUNTIF(AZ914:AZ943,4)=0,"","+"&amp;COUNTIF(AZ914:AZ943,4)),COUNTIF(AZ914:AZ943,1)&amp;IF(COUNTIF(AZ914:AZ943,4)=0,"","+"&amp;COUNTIF(AZ914:AZ943,4))),IF('Chiffres et fonctions'!$J$3=2,IF(30-(COUNTIF(AZ914:AZ943,""))-(COUNTIF(AZ914:AZ943,4))=0,"",30-(COUNTIF(AZ914:AZ943,""))-(COUNTIF(AZ914:AZ943,4))),""))</f>
        <v/>
      </c>
      <c r="BA944" s="143" t="str">
        <f>IF('Chiffres et fonctions'!$J$3=1,IF(COUNTIF(BA914:BA943,1)=0,IF(COUNTIF(BA914:BA943,4)=0,"","+"&amp;COUNTIF(BA914:BA943,4)),COUNTIF(BA914:BA943,1)&amp;IF(COUNTIF(BA914:BA943,4)=0,"","+"&amp;COUNTIF(BA914:BA943,4))),IF('Chiffres et fonctions'!$J$3=2,IF(30-(COUNTIF(BA914:BA943,""))-(COUNTIF(BA914:BA943,4))=0,"",30-(COUNTIF(BA914:BA943,""))-(COUNTIF(BA914:BA943,4))),""))</f>
        <v/>
      </c>
      <c r="BB944" s="144" t="str">
        <f>IF('Chiffres et fonctions'!$J$3=1,IF(COUNTIF(BB914:BB943,1)=0,IF(COUNTIF(BB914:BB943,4)=0,"","+"&amp;COUNTIF(BB914:BB943,4)),COUNTIF(BB914:BB943,1)&amp;IF(COUNTIF(BB914:BB943,4)=0,"","+"&amp;COUNTIF(BB914:BB943,4))),IF('Chiffres et fonctions'!$J$3=2,IF(30-(COUNTIF(BB914:BB943,""))-(COUNTIF(BB914:BB943,4))=0,"",30-(COUNTIF(BB914:BB943,""))-(COUNTIF(BB914:BB943,4))),""))</f>
        <v/>
      </c>
      <c r="BC944" s="119">
        <f>SUM(BC914:BC943)</f>
        <v>0</v>
      </c>
      <c r="BD944" s="417"/>
      <c r="BE944" s="152"/>
      <c r="BF944" s="153"/>
      <c r="BG944" s="154"/>
      <c r="BH944" s="153">
        <v>0.91849999999999998</v>
      </c>
      <c r="BI944" s="153"/>
      <c r="BJ944" s="153"/>
      <c r="BK944" s="281"/>
      <c r="BL944" s="181"/>
      <c r="BM944" s="181"/>
      <c r="BN944" s="181"/>
      <c r="BO944" s="181"/>
      <c r="BP944" s="181"/>
      <c r="BQ944" s="181"/>
      <c r="BR944" s="120"/>
      <c r="BS944" s="120"/>
      <c r="BT944" s="181"/>
      <c r="BU944" s="242"/>
      <c r="BV944" s="238"/>
      <c r="BW944" s="242"/>
      <c r="BX944" s="238"/>
      <c r="BY944" s="122"/>
      <c r="BZ944" s="122"/>
      <c r="CA944" s="122"/>
      <c r="CB944" s="122"/>
      <c r="CC944" s="122"/>
      <c r="CD944" s="122"/>
      <c r="CE944" s="122"/>
      <c r="CF944" s="122"/>
      <c r="CG944" s="122"/>
      <c r="CH944" s="122"/>
      <c r="CI944" s="122"/>
      <c r="CJ944" s="122"/>
      <c r="CK944" s="122"/>
      <c r="CL944" s="122"/>
      <c r="CM944" s="122"/>
      <c r="CN944" s="122"/>
      <c r="CO944" s="122"/>
      <c r="CP944" s="122"/>
      <c r="CQ944" s="122"/>
      <c r="CR944" s="122"/>
      <c r="CS944" s="122"/>
      <c r="CT944" s="122"/>
      <c r="CU944" s="122"/>
      <c r="CV944" s="122"/>
      <c r="CW944" s="122"/>
      <c r="CX944" s="122"/>
      <c r="CY944" s="122"/>
      <c r="CZ944" s="122"/>
      <c r="DA944" s="122"/>
      <c r="DB944" s="122"/>
      <c r="DC944" s="122"/>
      <c r="DD944" s="122"/>
      <c r="DE944" s="122"/>
      <c r="DF944" s="122"/>
      <c r="DG944" s="122"/>
      <c r="DH944" s="122"/>
      <c r="DI944" s="122"/>
      <c r="DJ944" s="122"/>
      <c r="DK944" s="122"/>
      <c r="DL944" s="122"/>
      <c r="DM944" s="122"/>
      <c r="DN944" s="122"/>
      <c r="DO944" s="122"/>
      <c r="DP944" s="122"/>
      <c r="DQ944" s="122"/>
      <c r="DR944" s="122"/>
      <c r="DS944" s="122"/>
      <c r="DT944" s="122"/>
      <c r="DU944" s="122"/>
      <c r="DV944" s="122"/>
      <c r="DW944" s="122"/>
      <c r="DX944" s="122"/>
      <c r="DY944" s="122"/>
      <c r="DZ944" s="122"/>
      <c r="EA944" s="122"/>
      <c r="EB944" s="122"/>
      <c r="EC944" s="122"/>
      <c r="ED944" s="122"/>
      <c r="EE944" s="122"/>
      <c r="EF944" s="122"/>
      <c r="EG944" s="122"/>
      <c r="EH944" s="122"/>
      <c r="EI944" s="122"/>
      <c r="EJ944" s="122"/>
      <c r="EK944" s="122"/>
      <c r="EL944" s="122"/>
      <c r="EM944" s="122"/>
      <c r="EN944" s="122"/>
      <c r="EO944" s="122"/>
      <c r="EP944" s="122"/>
      <c r="EQ944" s="122"/>
      <c r="ER944" s="122"/>
      <c r="ES944" s="122"/>
      <c r="ET944" s="122"/>
      <c r="EU944" s="122"/>
      <c r="EV944" s="122"/>
      <c r="EW944" s="122"/>
      <c r="EX944" s="122"/>
      <c r="EY944" s="122"/>
      <c r="EZ944" s="122"/>
      <c r="FA944" s="122"/>
      <c r="FB944" s="122"/>
      <c r="FC944" s="122"/>
      <c r="FD944" s="122"/>
      <c r="FE944" s="122"/>
      <c r="FF944" s="122"/>
      <c r="FG944" s="122"/>
      <c r="FH944" s="122"/>
      <c r="FI944" s="122"/>
      <c r="FJ944" s="122"/>
      <c r="FK944" s="122"/>
      <c r="FL944" s="122"/>
      <c r="FM944" s="122"/>
      <c r="FN944" s="122"/>
      <c r="FO944" s="122"/>
      <c r="FP944" s="122"/>
      <c r="FQ944" s="122"/>
      <c r="FR944" s="122"/>
      <c r="FS944" s="122"/>
      <c r="FT944" s="122"/>
      <c r="FU944" s="122"/>
      <c r="FV944" s="122"/>
      <c r="FW944" s="122"/>
      <c r="FX944" s="122"/>
      <c r="FY944" s="122"/>
      <c r="FZ944" s="122"/>
      <c r="GA944" s="122"/>
      <c r="GB944" s="122"/>
      <c r="GC944" s="122"/>
      <c r="GD944" s="122"/>
      <c r="GE944" s="122"/>
      <c r="GF944" s="122"/>
      <c r="GG944" s="122"/>
      <c r="GH944" s="122"/>
      <c r="GI944" s="122"/>
      <c r="GJ944" s="122"/>
      <c r="GK944" s="122"/>
      <c r="GL944" s="122"/>
      <c r="GM944" s="122"/>
      <c r="GN944" s="122"/>
      <c r="GO944" s="122"/>
      <c r="GP944" s="122"/>
      <c r="GQ944" s="122"/>
      <c r="GR944" s="122"/>
      <c r="GS944" s="122"/>
      <c r="GT944" s="122"/>
      <c r="GU944" s="122"/>
      <c r="GV944" s="122"/>
      <c r="GW944" s="122"/>
      <c r="GX944" s="122"/>
      <c r="GY944" s="122"/>
      <c r="GZ944" s="122"/>
      <c r="HA944" s="122"/>
      <c r="HB944" s="122"/>
      <c r="HC944" s="122"/>
      <c r="HD944" s="122"/>
      <c r="HE944" s="122"/>
      <c r="HF944" s="122"/>
      <c r="HG944" s="122"/>
      <c r="HH944" s="122"/>
      <c r="HI944" s="122"/>
      <c r="HJ944" s="122"/>
      <c r="HK944" s="122"/>
      <c r="HL944" s="122"/>
      <c r="HM944" s="122"/>
      <c r="HN944" s="122"/>
      <c r="HO944" s="122"/>
      <c r="HP944" s="122"/>
      <c r="HQ944" s="122"/>
      <c r="HR944" s="122"/>
      <c r="HS944" s="122"/>
      <c r="HT944" s="122"/>
      <c r="HU944" s="122"/>
      <c r="HV944" s="122"/>
      <c r="HW944" s="122"/>
      <c r="HX944" s="122"/>
      <c r="HY944" s="122"/>
      <c r="HZ944" s="122"/>
      <c r="IA944" s="122"/>
      <c r="IB944" s="122"/>
      <c r="IC944" s="122"/>
      <c r="ID944" s="122"/>
      <c r="IE944" s="122"/>
      <c r="IF944" s="122"/>
      <c r="IG944" s="122"/>
      <c r="IH944" s="122"/>
      <c r="II944" s="122"/>
      <c r="IJ944" s="122"/>
      <c r="IK944" s="122"/>
      <c r="IL944" s="122"/>
      <c r="IM944" s="122"/>
      <c r="IN944" s="122"/>
      <c r="IO944" s="122"/>
      <c r="IP944" s="122"/>
      <c r="IQ944" s="122"/>
      <c r="IR944" s="122"/>
      <c r="IS944" s="122"/>
      <c r="IT944" s="122"/>
      <c r="IU944" s="122"/>
      <c r="IV944" s="122"/>
      <c r="IW944" s="122"/>
      <c r="IX944" s="122"/>
      <c r="IY944" s="122"/>
      <c r="IZ944" s="122"/>
      <c r="JA944" s="122"/>
      <c r="JB944" s="122"/>
      <c r="JC944" s="122"/>
      <c r="JD944" s="122"/>
      <c r="JE944" s="122"/>
      <c r="JF944" s="122"/>
      <c r="JG944" s="122"/>
      <c r="JH944" s="122"/>
      <c r="JI944" s="122"/>
      <c r="JJ944" s="122"/>
      <c r="JK944" s="122"/>
      <c r="JL944" s="122"/>
      <c r="JM944" s="122"/>
      <c r="JN944" s="122"/>
      <c r="JO944" s="122"/>
      <c r="JP944" s="122"/>
      <c r="JQ944" s="122"/>
      <c r="JR944" s="122"/>
      <c r="JS944" s="122"/>
      <c r="JT944" s="122"/>
      <c r="JU944" s="122"/>
      <c r="JV944" s="122"/>
      <c r="JW944" s="122"/>
      <c r="JX944" s="122"/>
      <c r="JY944" s="122"/>
      <c r="JZ944" s="122"/>
      <c r="KA944" s="122"/>
      <c r="KB944" s="122"/>
      <c r="KC944" s="122"/>
      <c r="KD944" s="122"/>
      <c r="KE944" s="122"/>
      <c r="KF944" s="122"/>
      <c r="KG944" s="122"/>
      <c r="KH944" s="122"/>
      <c r="KI944" s="122"/>
      <c r="KJ944" s="122"/>
      <c r="KK944" s="122"/>
      <c r="KL944" s="122"/>
      <c r="KM944" s="122"/>
      <c r="KN944" s="122"/>
      <c r="KO944" s="122"/>
      <c r="KP944" s="122"/>
      <c r="KQ944" s="122"/>
      <c r="KR944" s="122"/>
      <c r="KS944" s="122"/>
      <c r="KT944" s="122"/>
      <c r="KU944" s="122"/>
      <c r="KV944" s="122"/>
      <c r="KW944" s="122"/>
      <c r="KX944" s="122"/>
      <c r="KY944" s="122"/>
      <c r="KZ944" s="122"/>
      <c r="LA944" s="122"/>
      <c r="LB944" s="122"/>
      <c r="LC944" s="122"/>
      <c r="LD944" s="122"/>
      <c r="LE944" s="122"/>
      <c r="LF944" s="122"/>
      <c r="LG944" s="122"/>
      <c r="LH944" s="122"/>
      <c r="LI944" s="122"/>
      <c r="LJ944" s="122"/>
      <c r="LK944" s="122"/>
      <c r="LL944" s="122"/>
      <c r="LM944" s="122"/>
      <c r="LN944" s="122"/>
      <c r="LO944" s="122"/>
      <c r="LP944" s="122"/>
      <c r="LQ944" s="122"/>
      <c r="LR944" s="122"/>
      <c r="LS944" s="122"/>
      <c r="LT944" s="122"/>
      <c r="LU944" s="122"/>
      <c r="LV944" s="122"/>
      <c r="LW944" s="122"/>
      <c r="LX944" s="122"/>
      <c r="LY944" s="122"/>
      <c r="LZ944" s="122"/>
      <c r="MA944" s="122"/>
      <c r="MB944" s="122"/>
      <c r="MC944" s="122"/>
      <c r="MD944" s="122"/>
      <c r="ME944" s="122"/>
      <c r="MF944" s="122"/>
      <c r="MG944" s="122"/>
      <c r="MH944" s="122"/>
      <c r="MI944" s="122"/>
      <c r="MJ944" s="122"/>
      <c r="MK944" s="122"/>
      <c r="ML944" s="122"/>
      <c r="MM944" s="122"/>
      <c r="MN944" s="122"/>
      <c r="MO944" s="122"/>
      <c r="MP944" s="122"/>
      <c r="MQ944" s="122"/>
      <c r="MS944" s="241"/>
      <c r="MT944" s="123"/>
      <c r="MU944" s="124"/>
      <c r="MV944" s="124"/>
      <c r="MW944" s="124"/>
      <c r="MX944" s="124"/>
      <c r="MY944" s="124"/>
      <c r="MZ944" s="124"/>
      <c r="NA944" s="124"/>
      <c r="NB944" s="124"/>
      <c r="NC944" s="124"/>
      <c r="ND944" s="124"/>
      <c r="NE944" s="124"/>
      <c r="NF944" s="124"/>
      <c r="NG944" s="124"/>
      <c r="NH944" s="124"/>
      <c r="NI944" s="124"/>
      <c r="NJ944" s="124"/>
      <c r="NK944" s="124"/>
      <c r="NL944" s="124"/>
      <c r="NM944" s="125"/>
      <c r="NN944" s="370"/>
    </row>
    <row r="945" spans="1:384" s="121" customFormat="1" ht="10.199999999999999" customHeight="1" thickBot="1" x14ac:dyDescent="0.35">
      <c r="A945" s="116"/>
      <c r="B945" s="389"/>
      <c r="C945" s="425"/>
      <c r="D945" s="126"/>
      <c r="E945" s="321"/>
      <c r="F945" s="321"/>
      <c r="G945" s="321"/>
      <c r="H945" s="127"/>
      <c r="I945" s="429" t="str">
        <f>I910</f>
        <v>BRASSERIE</v>
      </c>
      <c r="J945" s="429"/>
      <c r="K945" s="429"/>
      <c r="L945" s="429"/>
      <c r="M945" s="429"/>
      <c r="N945" s="430"/>
      <c r="O945" s="145" t="str">
        <f>IF('Chiffres et fonctions'!$J$3=1,IF(COUNTIF(O914:O943,2)=0,"",COUNTIF(O914:O943,2)),IF('Chiffres et fonctions'!$J$3=2,IF(COUNTIF(O914:O943,4)=0,"","+ "&amp;(COUNTIF(O914:O943,4))),""))</f>
        <v/>
      </c>
      <c r="P945" s="146" t="str">
        <f>IF('Chiffres et fonctions'!$J$3=1,IF(COUNTIF(P914:P943,2)=0,"",COUNTIF(P914:P943,2)),IF('Chiffres et fonctions'!$J$3=2,IF(COUNTIF(P914:P943,4)=0,"","+ "&amp;(COUNTIF(P914:P943,4))),""))</f>
        <v/>
      </c>
      <c r="Q945" s="145" t="str">
        <f>IF('Chiffres et fonctions'!$J$3=1,IF(COUNTIF(Q914:Q943,2)=0,"",COUNTIF(Q914:Q943,2)),IF('Chiffres et fonctions'!$J$3=2,IF(COUNTIF(Q914:Q943,4)=0,"","+ "&amp;(COUNTIF(Q914:Q943,4))),""))</f>
        <v/>
      </c>
      <c r="R945" s="146" t="str">
        <f>IF('Chiffres et fonctions'!$J$3=1,IF(COUNTIF(R914:R943,2)=0,"",COUNTIF(R914:R943,2)),IF('Chiffres et fonctions'!$J$3=2,IF(COUNTIF(R914:R943,4)=0,"","+ "&amp;(COUNTIF(R914:R943,4))),""))</f>
        <v/>
      </c>
      <c r="S945" s="145" t="str">
        <f>IF('Chiffres et fonctions'!$J$3=1,IF(COUNTIF(S914:S943,2)=0,"",COUNTIF(S914:S943,2)),IF('Chiffres et fonctions'!$J$3=2,IF(COUNTIF(S914:S943,4)=0,"","+ "&amp;(COUNTIF(S914:S943,4))),""))</f>
        <v/>
      </c>
      <c r="T945" s="146" t="str">
        <f>IF('Chiffres et fonctions'!$J$3=1,IF(COUNTIF(T914:T943,2)=0,"",COUNTIF(T914:T943,2)),IF('Chiffres et fonctions'!$J$3=2,IF(COUNTIF(T914:T943,4)=0,"","+ "&amp;(COUNTIF(T914:T943,4))),""))</f>
        <v/>
      </c>
      <c r="U945" s="145" t="str">
        <f>IF('Chiffres et fonctions'!$J$3=1,IF(COUNTIF(U914:U943,2)=0,"",COUNTIF(U914:U943,2)),IF('Chiffres et fonctions'!$J$3=2,IF(COUNTIF(U914:U943,4)=0,"","+ "&amp;(COUNTIF(U914:U943,4))),""))</f>
        <v/>
      </c>
      <c r="V945" s="146" t="str">
        <f>IF('Chiffres et fonctions'!$J$3=1,IF(COUNTIF(V914:V943,2)=0,"",COUNTIF(V914:V943,2)),IF('Chiffres et fonctions'!$J$3=2,IF(COUNTIF(V914:V943,4)=0,"","+ "&amp;(COUNTIF(V914:V943,4))),""))</f>
        <v/>
      </c>
      <c r="W945" s="145" t="str">
        <f>IF('Chiffres et fonctions'!$J$3=1,IF(COUNTIF(W914:W943,2)=0,"",COUNTIF(W914:W943,2)),IF('Chiffres et fonctions'!$J$3=2,IF(COUNTIF(W914:W943,4)=0,"","+ "&amp;(COUNTIF(W914:W943,4))),""))</f>
        <v/>
      </c>
      <c r="X945" s="146" t="str">
        <f>IF('Chiffres et fonctions'!$J$3=1,IF(COUNTIF(X914:X943,2)=0,"",COUNTIF(X914:X943,2)),IF('Chiffres et fonctions'!$J$3=2,IF(COUNTIF(X914:X943,4)=0,"","+ "&amp;(COUNTIF(X914:X943,4))),""))</f>
        <v/>
      </c>
      <c r="Y945" s="145" t="str">
        <f>IF('Chiffres et fonctions'!$J$3=1,IF(COUNTIF(Y914:Y943,2)=0,"",COUNTIF(Y914:Y943,2)),IF('Chiffres et fonctions'!$J$3=2,IF(COUNTIF(Y914:Y943,4)=0,"","+ "&amp;(COUNTIF(Y914:Y943,4))),""))</f>
        <v/>
      </c>
      <c r="Z945" s="146" t="str">
        <f>IF('Chiffres et fonctions'!$J$3=1,IF(COUNTIF(Z914:Z943,2)=0,"",COUNTIF(Z914:Z943,2)),IF('Chiffres et fonctions'!$J$3=2,IF(COUNTIF(Z914:Z943,4)=0,"","+ "&amp;(COUNTIF(Z914:Z943,4))),""))</f>
        <v/>
      </c>
      <c r="AA945" s="145" t="str">
        <f>IF('Chiffres et fonctions'!$J$3=1,IF(COUNTIF(AA914:AA943,2)=0,"",COUNTIF(AA914:AA943,2)),IF('Chiffres et fonctions'!$J$3=2,IF(COUNTIF(AA914:AA943,4)=0,"","+ "&amp;(COUNTIF(AA914:AA943,4))),""))</f>
        <v/>
      </c>
      <c r="AB945" s="146" t="str">
        <f>IF('Chiffres et fonctions'!$J$3=1,IF(COUNTIF(AB914:AB943,2)=0,"",COUNTIF(AB914:AB943,2)),IF('Chiffres et fonctions'!$J$3=2,IF(COUNTIF(AB914:AB943,4)=0,"","+ "&amp;(COUNTIF(AB914:AB943,4))),""))</f>
        <v/>
      </c>
      <c r="AC945" s="145" t="str">
        <f>IF('Chiffres et fonctions'!$J$3=1,IF(COUNTIF(AC914:AC943,2)=0,"",COUNTIF(AC914:AC943,2)),IF('Chiffres et fonctions'!$J$3=2,IF(COUNTIF(AC914:AC943,4)=0,"","+ "&amp;(COUNTIF(AC914:AC943,4))),""))</f>
        <v/>
      </c>
      <c r="AD945" s="146" t="str">
        <f>IF('Chiffres et fonctions'!$J$3=1,IF(COUNTIF(AD914:AD943,2)=0,"",COUNTIF(AD914:AD943,2)),IF('Chiffres et fonctions'!$J$3=2,IF(COUNTIF(AD914:AD943,4)=0,"","+ "&amp;(COUNTIF(AD914:AD943,4))),""))</f>
        <v/>
      </c>
      <c r="AE945" s="145" t="str">
        <f>IF('Chiffres et fonctions'!$J$3=1,IF(COUNTIF(AE914:AE943,2)=0,"",COUNTIF(AE914:AE943,2)),IF('Chiffres et fonctions'!$J$3=2,IF(COUNTIF(AE914:AE943,4)=0,"","+ "&amp;(COUNTIF(AE914:AE943,4))),""))</f>
        <v/>
      </c>
      <c r="AF945" s="146" t="str">
        <f>IF('Chiffres et fonctions'!$J$3=1,IF(COUNTIF(AF914:AF943,2)=0,"",COUNTIF(AF914:AF943,2)),IF('Chiffres et fonctions'!$J$3=2,IF(COUNTIF(AF914:AF943,4)=0,"","+ "&amp;(COUNTIF(AF914:AF943,4))),""))</f>
        <v/>
      </c>
      <c r="AG945" s="145" t="str">
        <f>IF('Chiffres et fonctions'!$J$3=1,IF(COUNTIF(AG914:AG943,2)=0,"",COUNTIF(AG914:AG943,2)),IF('Chiffres et fonctions'!$J$3=2,IF(COUNTIF(AG914:AG943,4)=0,"","+ "&amp;(COUNTIF(AG914:AG943,4))),""))</f>
        <v/>
      </c>
      <c r="AH945" s="146" t="str">
        <f>IF('Chiffres et fonctions'!$J$3=1,IF(COUNTIF(AH914:AH943,2)=0,"",COUNTIF(AH914:AH943,2)),IF('Chiffres et fonctions'!$J$3=2,IF(COUNTIF(AH914:AH943,4)=0,"","+ "&amp;(COUNTIF(AH914:AH943,4))),""))</f>
        <v/>
      </c>
      <c r="AI945" s="145" t="str">
        <f>IF('Chiffres et fonctions'!$J$3=1,IF(COUNTIF(AI914:AI943,2)=0,"",COUNTIF(AI914:AI943,2)),IF('Chiffres et fonctions'!$J$3=2,IF(COUNTIF(AI914:AI943,4)=0,"","+ "&amp;(COUNTIF(AI914:AI943,4))),""))</f>
        <v/>
      </c>
      <c r="AJ945" s="146" t="str">
        <f>IF('Chiffres et fonctions'!$J$3=1,IF(COUNTIF(AJ914:AJ943,2)=0,"",COUNTIF(AJ914:AJ943,2)),IF('Chiffres et fonctions'!$J$3=2,IF(COUNTIF(AJ914:AJ943,4)=0,"","+ "&amp;(COUNTIF(AJ914:AJ943,4))),""))</f>
        <v/>
      </c>
      <c r="AK945" s="145" t="str">
        <f>IF('Chiffres et fonctions'!$J$3=1,IF(COUNTIF(AK914:AK943,2)=0,"",COUNTIF(AK914:AK943,2)),IF('Chiffres et fonctions'!$J$3=2,IF(COUNTIF(AK914:AK943,4)=0,"","+ "&amp;(COUNTIF(AK914:AK943,4))),""))</f>
        <v/>
      </c>
      <c r="AL945" s="146" t="str">
        <f>IF('Chiffres et fonctions'!$J$3=1,IF(COUNTIF(AL914:AL943,2)=0,"",COUNTIF(AL914:AL943,2)),IF('Chiffres et fonctions'!$J$3=2,IF(COUNTIF(AL914:AL943,4)=0,"","+ "&amp;(COUNTIF(AL914:AL943,4))),""))</f>
        <v/>
      </c>
      <c r="AM945" s="145" t="str">
        <f>IF('Chiffres et fonctions'!$J$3=1,IF(COUNTIF(AM914:AM943,2)=0,"",COUNTIF(AM914:AM943,2)),IF('Chiffres et fonctions'!$J$3=2,IF(COUNTIF(AM914:AM943,4)=0,"","+ "&amp;(COUNTIF(AM914:AM943,4))),""))</f>
        <v/>
      </c>
      <c r="AN945" s="146" t="str">
        <f>IF('Chiffres et fonctions'!$J$3=1,IF(COUNTIF(AN914:AN943,2)=0,"",COUNTIF(AN914:AN943,2)),IF('Chiffres et fonctions'!$J$3=2,IF(COUNTIF(AN914:AN943,4)=0,"","+ "&amp;(COUNTIF(AN914:AN943,4))),""))</f>
        <v/>
      </c>
      <c r="AO945" s="145" t="str">
        <f>IF('Chiffres et fonctions'!$J$3=1,IF(COUNTIF(AO914:AO943,2)=0,"",COUNTIF(AO914:AO943,2)),IF('Chiffres et fonctions'!$J$3=2,IF(COUNTIF(AO914:AO943,4)=0,"","+ "&amp;(COUNTIF(AO914:AO943,4))),""))</f>
        <v/>
      </c>
      <c r="AP945" s="146" t="str">
        <f>IF('Chiffres et fonctions'!$J$3=1,IF(COUNTIF(AP914:AP943,2)=0,"",COUNTIF(AP914:AP943,2)),IF('Chiffres et fonctions'!$J$3=2,IF(COUNTIF(AP914:AP943,4)=0,"","+ "&amp;(COUNTIF(AP914:AP943,4))),""))</f>
        <v/>
      </c>
      <c r="AQ945" s="145" t="str">
        <f>IF('Chiffres et fonctions'!$J$3=1,IF(COUNTIF(AQ914:AQ943,2)=0,"",COUNTIF(AQ914:AQ943,2)),IF('Chiffres et fonctions'!$J$3=2,IF(COUNTIF(AQ914:AQ943,4)=0,"","+ "&amp;(COUNTIF(AQ914:AQ943,4))),""))</f>
        <v/>
      </c>
      <c r="AR945" s="146" t="str">
        <f>IF('Chiffres et fonctions'!$J$3=1,IF(COUNTIF(AR914:AR943,2)=0,"",COUNTIF(AR914:AR943,2)),IF('Chiffres et fonctions'!$J$3=2,IF(COUNTIF(AR914:AR943,4)=0,"","+ "&amp;(COUNTIF(AR914:AR943,4))),""))</f>
        <v/>
      </c>
      <c r="AS945" s="145" t="str">
        <f>IF('Chiffres et fonctions'!$J$3=1,IF(COUNTIF(AS914:AS943,2)=0,"",COUNTIF(AS914:AS943,2)),IF('Chiffres et fonctions'!$J$3=2,IF(COUNTIF(AS914:AS943,4)=0,"","+ "&amp;(COUNTIF(AS914:AS943,4))),""))</f>
        <v/>
      </c>
      <c r="AT945" s="146" t="str">
        <f>IF('Chiffres et fonctions'!$J$3=1,IF(COUNTIF(AT914:AT943,2)=0,"",COUNTIF(AT914:AT943,2)),IF('Chiffres et fonctions'!$J$3=2,IF(COUNTIF(AT914:AT943,4)=0,"","+ "&amp;(COUNTIF(AT914:AT943,4))),""))</f>
        <v/>
      </c>
      <c r="AU945" s="145" t="str">
        <f>IF('Chiffres et fonctions'!$J$3=1,IF(COUNTIF(AU914:AU943,2)=0,"",COUNTIF(AU914:AU943,2)),IF('Chiffres et fonctions'!$J$3=2,IF(COUNTIF(AU914:AU943,4)=0,"","+ "&amp;(COUNTIF(AU914:AU943,4))),""))</f>
        <v/>
      </c>
      <c r="AV945" s="146" t="str">
        <f>IF('Chiffres et fonctions'!$J$3=1,IF(COUNTIF(AV914:AV943,2)=0,"",COUNTIF(AV914:AV943,2)),IF('Chiffres et fonctions'!$J$3=2,IF(COUNTIF(AV914:AV943,4)=0,"","+ "&amp;(COUNTIF(AV914:AV943,4))),""))</f>
        <v/>
      </c>
      <c r="AW945" s="145" t="str">
        <f>IF('Chiffres et fonctions'!$J$3=1,IF(COUNTIF(AW914:AW943,2)=0,"",COUNTIF(AW914:AW943,2)),IF('Chiffres et fonctions'!$J$3=2,IF(COUNTIF(AW914:AW943,4)=0,"","+ "&amp;(COUNTIF(AW914:AW943,4))),""))</f>
        <v/>
      </c>
      <c r="AX945" s="146" t="str">
        <f>IF('Chiffres et fonctions'!$J$3=1,IF(COUNTIF(AX914:AX943,2)=0,"",COUNTIF(AX914:AX943,2)),IF('Chiffres et fonctions'!$J$3=2,IF(COUNTIF(AX914:AX943,4)=0,"","+ "&amp;(COUNTIF(AX914:AX943,4))),""))</f>
        <v/>
      </c>
      <c r="AY945" s="145" t="str">
        <f>IF('Chiffres et fonctions'!$J$3=1,IF(COUNTIF(AY914:AY943,2)=0,"",COUNTIF(AY914:AY943,2)),IF('Chiffres et fonctions'!$J$3=2,IF(COUNTIF(AY914:AY943,4)=0,"","+ "&amp;(COUNTIF(AY914:AY943,4))),""))</f>
        <v/>
      </c>
      <c r="AZ945" s="146" t="str">
        <f>IF('Chiffres et fonctions'!$J$3=1,IF(COUNTIF(AZ914:AZ943,2)=0,"",COUNTIF(AZ914:AZ943,2)),IF('Chiffres et fonctions'!$J$3=2,IF(COUNTIF(AZ914:AZ943,4)=0,"","+ "&amp;(COUNTIF(AZ914:AZ943,4))),""))</f>
        <v/>
      </c>
      <c r="BA945" s="145" t="str">
        <f>IF('Chiffres et fonctions'!$J$3=1,IF(COUNTIF(BA914:BA943,2)=0,"",COUNTIF(BA914:BA943,2)),IF('Chiffres et fonctions'!$J$3=2,IF(COUNTIF(BA914:BA943,4)=0,"","+ "&amp;(COUNTIF(BA914:BA943,4))),""))</f>
        <v/>
      </c>
      <c r="BB945" s="146" t="str">
        <f>IF('Chiffres et fonctions'!$J$3=1,IF(COUNTIF(BB914:BB943,2)=0,"",COUNTIF(BB914:BB943,2)),IF('Chiffres et fonctions'!$J$3=2,IF(COUNTIF(BB914:BB943,4)=0,"","+ "&amp;(COUNTIF(BB914:BB943,4))),""))</f>
        <v/>
      </c>
      <c r="BC945" s="128"/>
      <c r="BD945" s="417"/>
      <c r="BE945" s="155"/>
      <c r="BF945" s="156"/>
      <c r="BG945" s="157"/>
      <c r="BH945" s="156"/>
      <c r="BI945" s="156"/>
      <c r="BJ945" s="156"/>
      <c r="BK945" s="282"/>
      <c r="BL945" s="249"/>
      <c r="BM945" s="249"/>
      <c r="BN945" s="249"/>
      <c r="BO945" s="249"/>
      <c r="BP945" s="249"/>
      <c r="BQ945" s="249"/>
      <c r="BR945" s="129"/>
      <c r="BS945" s="129"/>
      <c r="BT945" s="182"/>
      <c r="BU945" s="243"/>
      <c r="BV945" s="239"/>
      <c r="BW945" s="243"/>
      <c r="BX945" s="239"/>
      <c r="BY945" s="130"/>
      <c r="BZ945" s="130"/>
      <c r="CA945" s="130"/>
      <c r="CB945" s="130"/>
      <c r="CC945" s="130"/>
      <c r="CD945" s="130"/>
      <c r="CE945" s="130"/>
      <c r="CF945" s="130"/>
      <c r="CG945" s="130"/>
      <c r="CH945" s="130"/>
      <c r="CI945" s="130"/>
      <c r="CJ945" s="130"/>
      <c r="CK945" s="130"/>
      <c r="CL945" s="130"/>
      <c r="CM945" s="130"/>
      <c r="CN945" s="130"/>
      <c r="CO945" s="130"/>
      <c r="CP945" s="130"/>
      <c r="CQ945" s="130"/>
      <c r="CR945" s="130"/>
      <c r="CS945" s="130"/>
      <c r="CT945" s="130"/>
      <c r="CU945" s="130"/>
      <c r="CV945" s="130"/>
      <c r="CW945" s="130"/>
      <c r="CX945" s="130"/>
      <c r="CY945" s="130"/>
      <c r="CZ945" s="130"/>
      <c r="DA945" s="130"/>
      <c r="DB945" s="130"/>
      <c r="DC945" s="130"/>
      <c r="DD945" s="130"/>
      <c r="DE945" s="130"/>
      <c r="DF945" s="130"/>
      <c r="DG945" s="130"/>
      <c r="DH945" s="130"/>
      <c r="DI945" s="130"/>
      <c r="DJ945" s="130"/>
      <c r="DK945" s="130"/>
      <c r="DL945" s="130"/>
      <c r="DM945" s="130"/>
      <c r="DN945" s="130"/>
      <c r="DO945" s="130"/>
      <c r="DP945" s="130"/>
      <c r="DQ945" s="130"/>
      <c r="DR945" s="130"/>
      <c r="DS945" s="130"/>
      <c r="DT945" s="130"/>
      <c r="DU945" s="130"/>
      <c r="DV945" s="130"/>
      <c r="DW945" s="130"/>
      <c r="DX945" s="130"/>
      <c r="DY945" s="130"/>
      <c r="DZ945" s="130"/>
      <c r="EA945" s="130"/>
      <c r="EB945" s="130"/>
      <c r="EC945" s="130"/>
      <c r="ED945" s="130"/>
      <c r="EE945" s="130"/>
      <c r="EF945" s="130"/>
      <c r="EG945" s="130"/>
      <c r="EH945" s="130"/>
      <c r="EI945" s="130"/>
      <c r="EJ945" s="130"/>
      <c r="EK945" s="130"/>
      <c r="EL945" s="130"/>
      <c r="EM945" s="130"/>
      <c r="EN945" s="130"/>
      <c r="EO945" s="130"/>
      <c r="EP945" s="130"/>
      <c r="EQ945" s="130"/>
      <c r="ER945" s="130"/>
      <c r="ES945" s="130"/>
      <c r="ET945" s="130"/>
      <c r="EU945" s="130"/>
      <c r="EV945" s="130"/>
      <c r="EW945" s="130"/>
      <c r="EX945" s="130"/>
      <c r="EY945" s="130"/>
      <c r="EZ945" s="130"/>
      <c r="FA945" s="130"/>
      <c r="FB945" s="130"/>
      <c r="FC945" s="130"/>
      <c r="FD945" s="130"/>
      <c r="FE945" s="130"/>
      <c r="FF945" s="130"/>
      <c r="FG945" s="130"/>
      <c r="FH945" s="130"/>
      <c r="FI945" s="130"/>
      <c r="FJ945" s="130"/>
      <c r="FK945" s="130"/>
      <c r="FL945" s="130"/>
      <c r="FM945" s="130"/>
      <c r="FN945" s="130"/>
      <c r="FO945" s="130"/>
      <c r="FP945" s="130"/>
      <c r="FQ945" s="130"/>
      <c r="FR945" s="130"/>
      <c r="FS945" s="130"/>
      <c r="FT945" s="130"/>
      <c r="FU945" s="130"/>
      <c r="FV945" s="130"/>
      <c r="FW945" s="130"/>
      <c r="FX945" s="130"/>
      <c r="FY945" s="130"/>
      <c r="FZ945" s="130"/>
      <c r="GA945" s="130"/>
      <c r="GB945" s="130"/>
      <c r="GC945" s="130"/>
      <c r="GD945" s="130"/>
      <c r="GE945" s="130"/>
      <c r="GF945" s="130"/>
      <c r="GG945" s="130"/>
      <c r="GH945" s="130"/>
      <c r="GI945" s="130"/>
      <c r="GJ945" s="130"/>
      <c r="GK945" s="130"/>
      <c r="GL945" s="130"/>
      <c r="GM945" s="130"/>
      <c r="GN945" s="130"/>
      <c r="GO945" s="130"/>
      <c r="GP945" s="130"/>
      <c r="GQ945" s="130"/>
      <c r="GR945" s="130"/>
      <c r="GS945" s="130"/>
      <c r="GT945" s="130"/>
      <c r="GU945" s="130"/>
      <c r="GV945" s="130"/>
      <c r="GW945" s="130"/>
      <c r="GX945" s="130"/>
      <c r="GY945" s="130"/>
      <c r="GZ945" s="130"/>
      <c r="HA945" s="130"/>
      <c r="HB945" s="130"/>
      <c r="HC945" s="130"/>
      <c r="HD945" s="130"/>
      <c r="HE945" s="130"/>
      <c r="HF945" s="130"/>
      <c r="HG945" s="130"/>
      <c r="HH945" s="130"/>
      <c r="HI945" s="130"/>
      <c r="HJ945" s="130"/>
      <c r="HK945" s="130"/>
      <c r="HL945" s="130"/>
      <c r="HM945" s="130"/>
      <c r="HN945" s="130"/>
      <c r="HO945" s="130"/>
      <c r="HP945" s="130"/>
      <c r="HQ945" s="130"/>
      <c r="HR945" s="130"/>
      <c r="HS945" s="130"/>
      <c r="HT945" s="130"/>
      <c r="HU945" s="130"/>
      <c r="HV945" s="130"/>
      <c r="HW945" s="130"/>
      <c r="HX945" s="130"/>
      <c r="HY945" s="130"/>
      <c r="HZ945" s="130"/>
      <c r="IA945" s="130"/>
      <c r="IB945" s="130"/>
      <c r="IC945" s="130"/>
      <c r="ID945" s="130"/>
      <c r="IE945" s="130"/>
      <c r="IF945" s="130"/>
      <c r="IG945" s="130"/>
      <c r="IH945" s="130"/>
      <c r="II945" s="130"/>
      <c r="IJ945" s="130"/>
      <c r="IK945" s="130"/>
      <c r="IL945" s="130"/>
      <c r="IM945" s="130"/>
      <c r="IN945" s="130"/>
      <c r="IO945" s="130"/>
      <c r="IP945" s="130"/>
      <c r="IQ945" s="130"/>
      <c r="IR945" s="130"/>
      <c r="IS945" s="130"/>
      <c r="IT945" s="130"/>
      <c r="IU945" s="130"/>
      <c r="IV945" s="130"/>
      <c r="IW945" s="130"/>
      <c r="IX945" s="130"/>
      <c r="IY945" s="130"/>
      <c r="IZ945" s="130"/>
      <c r="JA945" s="130"/>
      <c r="JB945" s="130"/>
      <c r="JC945" s="130"/>
      <c r="JD945" s="130"/>
      <c r="JE945" s="130"/>
      <c r="JF945" s="130"/>
      <c r="JG945" s="130"/>
      <c r="JH945" s="130"/>
      <c r="JI945" s="130"/>
      <c r="JJ945" s="130"/>
      <c r="JK945" s="130"/>
      <c r="JL945" s="130"/>
      <c r="JM945" s="130"/>
      <c r="JN945" s="130"/>
      <c r="JO945" s="130"/>
      <c r="JP945" s="130"/>
      <c r="JQ945" s="130"/>
      <c r="JR945" s="130"/>
      <c r="JS945" s="130"/>
      <c r="JT945" s="130"/>
      <c r="JU945" s="130"/>
      <c r="JV945" s="130"/>
      <c r="JW945" s="130"/>
      <c r="JX945" s="130"/>
      <c r="JY945" s="130"/>
      <c r="JZ945" s="130"/>
      <c r="KA945" s="130"/>
      <c r="KB945" s="130"/>
      <c r="KC945" s="130"/>
      <c r="KD945" s="130"/>
      <c r="KE945" s="130"/>
      <c r="KF945" s="130"/>
      <c r="KG945" s="130"/>
      <c r="KH945" s="130"/>
      <c r="KI945" s="130"/>
      <c r="KJ945" s="130"/>
      <c r="KK945" s="130"/>
      <c r="KL945" s="130"/>
      <c r="KM945" s="130"/>
      <c r="KN945" s="130"/>
      <c r="KO945" s="130"/>
      <c r="KP945" s="130"/>
      <c r="KQ945" s="130"/>
      <c r="KR945" s="130"/>
      <c r="KS945" s="130"/>
      <c r="KT945" s="130"/>
      <c r="KU945" s="130"/>
      <c r="KV945" s="130"/>
      <c r="KW945" s="130"/>
      <c r="KX945" s="130"/>
      <c r="KY945" s="130"/>
      <c r="KZ945" s="130"/>
      <c r="LA945" s="130"/>
      <c r="LB945" s="130"/>
      <c r="LC945" s="130"/>
      <c r="LD945" s="130"/>
      <c r="LE945" s="130"/>
      <c r="LF945" s="130"/>
      <c r="LG945" s="130"/>
      <c r="LH945" s="130"/>
      <c r="LI945" s="130"/>
      <c r="LJ945" s="130"/>
      <c r="LK945" s="130"/>
      <c r="LL945" s="130"/>
      <c r="LM945" s="130"/>
      <c r="LN945" s="130"/>
      <c r="LO945" s="130"/>
      <c r="LP945" s="130"/>
      <c r="LQ945" s="130"/>
      <c r="LR945" s="130"/>
      <c r="LS945" s="130"/>
      <c r="LT945" s="130"/>
      <c r="LU945" s="130"/>
      <c r="LV945" s="130"/>
      <c r="LW945" s="130"/>
      <c r="LX945" s="130"/>
      <c r="LY945" s="130"/>
      <c r="LZ945" s="130"/>
      <c r="MA945" s="130"/>
      <c r="MB945" s="130"/>
      <c r="MC945" s="130"/>
      <c r="MD945" s="130"/>
      <c r="ME945" s="130"/>
      <c r="MF945" s="130"/>
      <c r="MG945" s="130"/>
      <c r="MH945" s="130"/>
      <c r="MI945" s="130"/>
      <c r="MJ945" s="130"/>
      <c r="MK945" s="130"/>
      <c r="ML945" s="130"/>
      <c r="MM945" s="130"/>
      <c r="MN945" s="130"/>
      <c r="MO945" s="130"/>
      <c r="MP945" s="130"/>
      <c r="MQ945" s="130"/>
      <c r="MS945" s="241"/>
      <c r="MT945" s="374">
        <f>(COUNTA($O914:$BB943)/2)-SUM(MV945:NK945)</f>
        <v>0</v>
      </c>
      <c r="MU945" s="375"/>
      <c r="MV945" s="376">
        <f>SUM(MV914:MW943)</f>
        <v>0</v>
      </c>
      <c r="MW945" s="376"/>
      <c r="MX945" s="376">
        <f>SUM(MX914:MY943)</f>
        <v>0</v>
      </c>
      <c r="MY945" s="376"/>
      <c r="MZ945" s="376">
        <f>SUM(MZ914:NA943)</f>
        <v>0</v>
      </c>
      <c r="NA945" s="376"/>
      <c r="NB945" s="376">
        <f>SUM(NB914:NC943)</f>
        <v>0</v>
      </c>
      <c r="NC945" s="376"/>
      <c r="ND945" s="376">
        <f>SUM(ND914:NE943)</f>
        <v>0</v>
      </c>
      <c r="NE945" s="376"/>
      <c r="NF945" s="376">
        <f>SUM(NF914:NG943)</f>
        <v>0</v>
      </c>
      <c r="NG945" s="376"/>
      <c r="NH945" s="376">
        <f>SUM(NH914:NI943)</f>
        <v>0</v>
      </c>
      <c r="NI945" s="376"/>
      <c r="NJ945" s="376">
        <f>SUM(NJ914:NK943)</f>
        <v>0</v>
      </c>
      <c r="NK945" s="376"/>
      <c r="NL945" s="377">
        <f>SUM(NL914:NM943)</f>
        <v>0</v>
      </c>
      <c r="NM945" s="378"/>
      <c r="NN945" s="370"/>
    </row>
    <row r="946" spans="1:384" s="318" customFormat="1" ht="10.199999999999999" customHeight="1" thickBot="1" x14ac:dyDescent="0.35">
      <c r="A946" s="320"/>
      <c r="B946" s="389"/>
      <c r="C946" s="44"/>
      <c r="D946" s="44"/>
      <c r="E946" s="44"/>
      <c r="F946" s="44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  <c r="AA946" s="44"/>
      <c r="AB946" s="44"/>
      <c r="AC946" s="44"/>
      <c r="AD946" s="44"/>
      <c r="AE946" s="44"/>
      <c r="AF946" s="44"/>
      <c r="AG946" s="44"/>
      <c r="AH946" s="44"/>
      <c r="AI946" s="44"/>
      <c r="AJ946" s="44"/>
      <c r="AK946" s="44"/>
      <c r="AL946" s="44"/>
      <c r="AM946" s="44"/>
      <c r="AN946" s="44"/>
      <c r="AO946" s="44"/>
      <c r="AP946" s="44"/>
      <c r="AQ946" s="44"/>
      <c r="AR946" s="44"/>
      <c r="AS946" s="44"/>
      <c r="AT946" s="44"/>
      <c r="AU946" s="44"/>
      <c r="AV946" s="44"/>
      <c r="AW946" s="44"/>
      <c r="AX946" s="44"/>
      <c r="AY946" s="44"/>
      <c r="AZ946" s="44"/>
      <c r="BA946" s="44"/>
      <c r="BB946" s="44"/>
      <c r="BC946" s="44"/>
      <c r="BD946" s="45"/>
      <c r="BE946" s="45"/>
      <c r="BF946" s="45"/>
      <c r="BG946" s="45"/>
      <c r="BH946" s="45"/>
      <c r="BI946" s="45"/>
      <c r="BJ946" s="45"/>
      <c r="BK946" s="241"/>
      <c r="BL946" s="45"/>
      <c r="BM946" s="45"/>
      <c r="BN946" s="45"/>
      <c r="BO946" s="45"/>
      <c r="BP946" s="45"/>
      <c r="BR946" s="45"/>
      <c r="BS946" s="44"/>
      <c r="BT946" s="45"/>
      <c r="BU946" s="240"/>
      <c r="BV946" s="240"/>
      <c r="BW946" s="240"/>
      <c r="BX946" s="240"/>
      <c r="BY946" s="178"/>
      <c r="BZ946" s="178"/>
      <c r="CA946" s="178"/>
      <c r="CB946" s="178"/>
      <c r="CC946" s="178"/>
      <c r="CD946" s="178"/>
      <c r="CE946" s="178"/>
      <c r="CF946" s="178"/>
      <c r="CG946" s="178"/>
      <c r="CH946" s="178"/>
      <c r="CI946" s="178"/>
      <c r="CJ946" s="178"/>
      <c r="CK946" s="178"/>
      <c r="CL946" s="178"/>
      <c r="CM946" s="178"/>
      <c r="CN946" s="178"/>
      <c r="CO946" s="178"/>
      <c r="CP946" s="178"/>
      <c r="CQ946" s="178"/>
      <c r="CR946" s="178"/>
      <c r="CS946" s="178"/>
      <c r="CT946" s="178"/>
      <c r="CU946" s="178"/>
      <c r="CV946" s="178"/>
      <c r="CW946" s="178"/>
      <c r="CX946" s="178"/>
      <c r="CY946" s="178"/>
      <c r="CZ946" s="178"/>
      <c r="DA946" s="178"/>
      <c r="DB946" s="178"/>
      <c r="DC946" s="178"/>
      <c r="DD946" s="178"/>
      <c r="DE946" s="178"/>
      <c r="DF946" s="319"/>
      <c r="DG946" s="319"/>
      <c r="DH946" s="319"/>
      <c r="DI946" s="319"/>
      <c r="DJ946" s="319"/>
      <c r="DK946" s="319"/>
      <c r="DL946" s="319"/>
      <c r="DM946" s="319"/>
      <c r="DN946" s="319"/>
      <c r="DO946" s="319"/>
      <c r="DP946" s="319"/>
      <c r="DQ946" s="319"/>
      <c r="DR946" s="319"/>
      <c r="DS946" s="319"/>
      <c r="DT946" s="319"/>
      <c r="DU946" s="319"/>
      <c r="DV946" s="319"/>
      <c r="DW946" s="319"/>
      <c r="DX946" s="319"/>
      <c r="DY946" s="319"/>
      <c r="DZ946" s="319"/>
      <c r="EA946" s="319"/>
      <c r="EB946" s="319"/>
      <c r="EC946" s="319"/>
      <c r="ED946" s="319"/>
      <c r="EE946" s="319"/>
      <c r="EF946" s="319"/>
      <c r="EG946" s="319"/>
      <c r="EH946" s="319"/>
      <c r="EI946" s="319"/>
      <c r="EJ946" s="319"/>
      <c r="EK946" s="319"/>
      <c r="EL946" s="319"/>
      <c r="EM946" s="319"/>
      <c r="EN946" s="319"/>
      <c r="EO946" s="319"/>
      <c r="EP946" s="319"/>
      <c r="EQ946" s="319"/>
      <c r="ER946" s="319"/>
      <c r="ES946" s="319"/>
      <c r="ET946" s="319"/>
      <c r="EU946" s="319"/>
      <c r="EV946" s="380"/>
      <c r="EW946" s="380"/>
      <c r="EX946" s="380"/>
      <c r="EY946" s="380"/>
      <c r="EZ946" s="380"/>
      <c r="FA946" s="380"/>
      <c r="FB946" s="380"/>
      <c r="FC946" s="380"/>
      <c r="FD946" s="380"/>
      <c r="FE946" s="380"/>
      <c r="FF946" s="380"/>
      <c r="FG946" s="380"/>
      <c r="FH946" s="380"/>
      <c r="FI946" s="380"/>
      <c r="FJ946" s="380"/>
      <c r="FK946" s="380"/>
      <c r="FL946" s="380"/>
      <c r="FM946" s="380"/>
      <c r="FN946" s="380"/>
      <c r="FO946" s="380"/>
      <c r="FP946" s="380"/>
      <c r="FQ946" s="380"/>
      <c r="FR946" s="380"/>
      <c r="FS946" s="380"/>
      <c r="FT946" s="380"/>
      <c r="FU946" s="380"/>
      <c r="FV946" s="380"/>
      <c r="FW946" s="380"/>
      <c r="FX946" s="380"/>
      <c r="FY946" s="380"/>
      <c r="FZ946" s="380"/>
      <c r="GA946" s="380"/>
      <c r="GB946" s="380"/>
      <c r="GC946" s="380"/>
      <c r="GD946" s="380"/>
      <c r="GE946" s="380"/>
      <c r="GF946" s="380"/>
      <c r="GG946" s="380"/>
      <c r="GH946" s="380"/>
      <c r="GI946" s="380"/>
      <c r="GJ946" s="319"/>
      <c r="GK946" s="380"/>
      <c r="GL946" s="380"/>
      <c r="GM946" s="380"/>
      <c r="GN946" s="380"/>
      <c r="GO946" s="380"/>
      <c r="GP946" s="380"/>
      <c r="GQ946" s="380"/>
      <c r="GR946" s="380"/>
      <c r="GS946" s="380"/>
      <c r="GT946" s="380"/>
      <c r="GU946" s="380"/>
      <c r="GV946" s="380"/>
      <c r="GW946" s="380"/>
      <c r="GX946" s="380"/>
      <c r="GY946" s="380"/>
      <c r="GZ946" s="380"/>
      <c r="HA946" s="380"/>
      <c r="HB946" s="380"/>
      <c r="HC946" s="380"/>
      <c r="HD946" s="380"/>
      <c r="HE946" s="380"/>
      <c r="HF946" s="380"/>
      <c r="HG946" s="380"/>
      <c r="HH946" s="380"/>
      <c r="HI946" s="380"/>
      <c r="HJ946" s="380"/>
      <c r="HK946" s="380"/>
      <c r="HL946" s="380"/>
      <c r="HM946" s="380"/>
      <c r="HN946" s="380"/>
      <c r="HO946" s="380"/>
      <c r="HP946" s="380"/>
      <c r="HQ946" s="380"/>
      <c r="HR946" s="380"/>
      <c r="HS946" s="380"/>
      <c r="HT946" s="380"/>
      <c r="HU946" s="380"/>
      <c r="HV946" s="380"/>
      <c r="HW946" s="380"/>
      <c r="HX946" s="380"/>
      <c r="HY946" s="319"/>
      <c r="HZ946" s="380"/>
      <c r="IA946" s="380"/>
      <c r="IB946" s="380"/>
      <c r="IC946" s="380"/>
      <c r="ID946" s="380"/>
      <c r="IE946" s="380"/>
      <c r="IF946" s="380"/>
      <c r="IG946" s="380"/>
      <c r="IH946" s="380"/>
      <c r="II946" s="380"/>
      <c r="IJ946" s="380"/>
      <c r="IK946" s="380"/>
      <c r="IL946" s="380"/>
      <c r="IM946" s="380"/>
      <c r="IN946" s="380"/>
      <c r="IO946" s="380"/>
      <c r="IP946" s="380"/>
      <c r="IQ946" s="380"/>
      <c r="IR946" s="380"/>
      <c r="IS946" s="380"/>
      <c r="IT946" s="380"/>
      <c r="IU946" s="380"/>
      <c r="IV946" s="380"/>
      <c r="IW946" s="380"/>
      <c r="IX946" s="380"/>
      <c r="IY946" s="380"/>
      <c r="IZ946" s="380"/>
      <c r="JA946" s="380"/>
      <c r="JB946" s="380"/>
      <c r="JC946" s="380"/>
      <c r="JD946" s="380"/>
      <c r="JE946" s="380"/>
      <c r="JF946" s="380"/>
      <c r="JG946" s="380"/>
      <c r="JH946" s="380"/>
      <c r="JI946" s="380"/>
      <c r="JJ946" s="380"/>
      <c r="JK946" s="380"/>
      <c r="JL946" s="380"/>
      <c r="JM946" s="380"/>
      <c r="JN946" s="319"/>
      <c r="JO946" s="380"/>
      <c r="JP946" s="380"/>
      <c r="JQ946" s="380"/>
      <c r="JR946" s="380"/>
      <c r="JS946" s="380"/>
      <c r="JT946" s="380"/>
      <c r="JU946" s="380"/>
      <c r="JV946" s="380"/>
      <c r="JW946" s="380"/>
      <c r="JX946" s="380"/>
      <c r="JY946" s="380"/>
      <c r="JZ946" s="380"/>
      <c r="KA946" s="380"/>
      <c r="KB946" s="380"/>
      <c r="KC946" s="380"/>
      <c r="KD946" s="380"/>
      <c r="KE946" s="380"/>
      <c r="KF946" s="380"/>
      <c r="KG946" s="380"/>
      <c r="KH946" s="380"/>
      <c r="KI946" s="380"/>
      <c r="KJ946" s="380"/>
      <c r="KK946" s="380"/>
      <c r="KL946" s="380"/>
      <c r="KM946" s="380"/>
      <c r="KN946" s="380"/>
      <c r="KO946" s="380"/>
      <c r="KP946" s="380"/>
      <c r="KQ946" s="380"/>
      <c r="KR946" s="380"/>
      <c r="KS946" s="380"/>
      <c r="KT946" s="380"/>
      <c r="KU946" s="380"/>
      <c r="KV946" s="380"/>
      <c r="KW946" s="380"/>
      <c r="KX946" s="380"/>
      <c r="KY946" s="380"/>
      <c r="KZ946" s="380"/>
      <c r="LA946" s="380"/>
      <c r="LB946" s="380"/>
      <c r="LC946" s="319"/>
      <c r="LD946" s="380"/>
      <c r="LE946" s="380"/>
      <c r="LF946" s="380"/>
      <c r="LG946" s="380"/>
      <c r="LH946" s="380"/>
      <c r="LI946" s="380"/>
      <c r="LJ946" s="380"/>
      <c r="LK946" s="380"/>
      <c r="LL946" s="380"/>
      <c r="LM946" s="380"/>
      <c r="LN946" s="380"/>
      <c r="LO946" s="380"/>
      <c r="LP946" s="380"/>
      <c r="LQ946" s="380"/>
      <c r="LR946" s="380"/>
      <c r="LS946" s="380"/>
      <c r="LT946" s="380"/>
      <c r="LU946" s="380"/>
      <c r="LV946" s="380"/>
      <c r="LW946" s="380"/>
      <c r="LX946" s="380"/>
      <c r="LY946" s="380"/>
      <c r="LZ946" s="380"/>
      <c r="MA946" s="380"/>
      <c r="MB946" s="380"/>
      <c r="MC946" s="380"/>
      <c r="MD946" s="380"/>
      <c r="ME946" s="380"/>
      <c r="MF946" s="380"/>
      <c r="MG946" s="380"/>
      <c r="MH946" s="380"/>
      <c r="MI946" s="380"/>
      <c r="MJ946" s="380"/>
      <c r="MK946" s="380"/>
      <c r="ML946" s="380"/>
      <c r="MM946" s="380"/>
      <c r="MN946" s="380"/>
      <c r="MO946" s="380"/>
      <c r="MP946" s="380"/>
      <c r="MQ946" s="380"/>
      <c r="MS946" s="241"/>
      <c r="MT946" s="367"/>
      <c r="MU946" s="367"/>
      <c r="MV946" s="367"/>
      <c r="MW946" s="367"/>
      <c r="MX946" s="367"/>
      <c r="MY946" s="367"/>
      <c r="MZ946" s="367"/>
      <c r="NA946" s="367"/>
      <c r="NB946" s="367"/>
      <c r="NC946" s="367"/>
      <c r="ND946" s="367"/>
      <c r="NE946" s="367"/>
      <c r="NF946" s="367"/>
      <c r="NG946" s="367"/>
      <c r="NH946" s="367"/>
      <c r="NI946" s="367"/>
      <c r="NJ946" s="367"/>
      <c r="NK946" s="367"/>
      <c r="NL946" s="367"/>
      <c r="NM946" s="367"/>
      <c r="NN946" s="370"/>
    </row>
    <row r="947" spans="1:384" s="318" customFormat="1" ht="18" customHeight="1" thickBot="1" x14ac:dyDescent="0.35">
      <c r="A947" s="26">
        <v>28</v>
      </c>
      <c r="B947" s="389"/>
      <c r="C947" s="415">
        <f>Conges!$B$30</f>
        <v>44923</v>
      </c>
      <c r="D947" s="416"/>
      <c r="E947" s="416"/>
      <c r="F947" s="416"/>
      <c r="G947" s="416"/>
      <c r="H947" s="416"/>
      <c r="I947" s="416"/>
      <c r="J947" s="416"/>
      <c r="K947" s="416"/>
      <c r="L947" s="416"/>
      <c r="M947" s="416"/>
      <c r="N947" s="416"/>
      <c r="O947" s="416"/>
      <c r="P947" s="416"/>
      <c r="Q947" s="416"/>
      <c r="R947" s="416"/>
      <c r="S947" s="416"/>
      <c r="T947" s="416"/>
      <c r="U947" s="416"/>
      <c r="V947" s="416"/>
      <c r="W947" s="416"/>
      <c r="X947" s="416"/>
      <c r="Y947" s="416"/>
      <c r="Z947" s="416"/>
      <c r="AA947" s="416"/>
      <c r="AB947" s="416"/>
      <c r="AC947" s="416"/>
      <c r="AD947" s="416"/>
      <c r="AE947" s="416"/>
      <c r="AF947" s="416"/>
      <c r="AG947" s="416"/>
      <c r="AH947" s="416"/>
      <c r="AI947" s="416"/>
      <c r="AJ947" s="416"/>
      <c r="AK947" s="416"/>
      <c r="AL947" s="416"/>
      <c r="AM947" s="416"/>
      <c r="AN947" s="416"/>
      <c r="AO947" s="416"/>
      <c r="AP947" s="416"/>
      <c r="AQ947" s="416"/>
      <c r="AR947" s="416"/>
      <c r="AS947" s="416"/>
      <c r="AT947" s="416"/>
      <c r="AU947" s="416"/>
      <c r="AV947" s="416"/>
      <c r="AW947" s="416"/>
      <c r="AX947" s="416"/>
      <c r="AY947" s="416"/>
      <c r="AZ947" s="416"/>
      <c r="BA947" s="416"/>
      <c r="BB947" s="416"/>
      <c r="BC947" s="416"/>
      <c r="BD947" s="417"/>
      <c r="BE947" s="418" t="str">
        <f>$BE$2</f>
        <v>H / jour</v>
      </c>
      <c r="BF947" s="419"/>
      <c r="BG947" s="421"/>
      <c r="BH947" s="350" t="s">
        <v>54</v>
      </c>
      <c r="BI947" s="350"/>
      <c r="BJ947" s="350" t="str">
        <f>$BJ$2</f>
        <v>Cumul moyen iddéal</v>
      </c>
      <c r="BK947" s="348"/>
      <c r="BL947" s="350" t="s">
        <v>69</v>
      </c>
      <c r="BM947" s="350" t="s">
        <v>70</v>
      </c>
      <c r="BN947" s="350" t="s">
        <v>73</v>
      </c>
      <c r="BO947" s="350" t="s">
        <v>74</v>
      </c>
      <c r="BP947" s="350" t="s">
        <v>71</v>
      </c>
      <c r="BQ947" s="350" t="s">
        <v>72</v>
      </c>
      <c r="BR947" s="356" t="s">
        <v>62</v>
      </c>
      <c r="BS947" s="359" t="s">
        <v>68</v>
      </c>
      <c r="BT947" s="358"/>
      <c r="BU947" s="354" t="str">
        <f>BU$2</f>
        <v>Heures Pointés Reel +ind</v>
      </c>
      <c r="BV947" s="352" t="str">
        <f>BV$2</f>
        <v>Heures Cumules Reel + ind</v>
      </c>
      <c r="BW947" s="354"/>
      <c r="BX947" s="352"/>
      <c r="BY947" s="178"/>
      <c r="BZ947" s="178"/>
      <c r="CA947" s="178"/>
      <c r="CB947" s="178"/>
      <c r="CC947" s="178"/>
      <c r="CD947" s="178"/>
      <c r="CE947" s="178"/>
      <c r="CF947" s="178"/>
      <c r="CG947" s="178"/>
      <c r="CH947" s="178"/>
      <c r="CI947" s="178"/>
      <c r="CJ947" s="178"/>
      <c r="CK947" s="178"/>
      <c r="CL947" s="178"/>
      <c r="CM947" s="178"/>
      <c r="CN947" s="178"/>
      <c r="CO947" s="178"/>
      <c r="CP947" s="178"/>
      <c r="CQ947" s="178"/>
      <c r="CR947" s="178"/>
      <c r="CS947" s="178"/>
      <c r="CT947" s="178"/>
      <c r="CU947" s="178"/>
      <c r="CV947" s="178"/>
      <c r="CW947" s="178"/>
      <c r="CX947" s="178"/>
      <c r="CY947" s="178"/>
      <c r="CZ947" s="178"/>
      <c r="DA947" s="178"/>
      <c r="DB947" s="178"/>
      <c r="DC947" s="178"/>
      <c r="DD947" s="178"/>
      <c r="DE947" s="178"/>
      <c r="DF947" s="319"/>
      <c r="DG947" s="319"/>
      <c r="DH947" s="319"/>
      <c r="DI947" s="319"/>
      <c r="DJ947" s="319"/>
      <c r="DK947" s="319"/>
      <c r="DL947" s="319"/>
      <c r="DM947" s="319"/>
      <c r="DN947" s="319"/>
      <c r="DO947" s="319"/>
      <c r="DP947" s="319"/>
      <c r="DQ947" s="319"/>
      <c r="DR947" s="319"/>
      <c r="DS947" s="319"/>
      <c r="DT947" s="319"/>
      <c r="DU947" s="319"/>
      <c r="DV947" s="319"/>
      <c r="DW947" s="319"/>
      <c r="DX947" s="319"/>
      <c r="DY947" s="319"/>
      <c r="DZ947" s="319"/>
      <c r="EA947" s="319"/>
      <c r="EB947" s="319"/>
      <c r="EC947" s="319"/>
      <c r="ED947" s="319"/>
      <c r="EE947" s="319"/>
      <c r="EF947" s="319"/>
      <c r="EG947" s="319"/>
      <c r="EH947" s="319"/>
      <c r="EI947" s="319"/>
      <c r="EJ947" s="319"/>
      <c r="EK947" s="319"/>
      <c r="EL947" s="319"/>
      <c r="EM947" s="319"/>
      <c r="EN947" s="319"/>
      <c r="EO947" s="319"/>
      <c r="EP947" s="319"/>
      <c r="EQ947" s="319"/>
      <c r="ER947" s="319"/>
      <c r="ES947" s="319"/>
      <c r="ET947" s="319"/>
      <c r="EU947" s="319"/>
      <c r="EV947" s="380"/>
      <c r="EW947" s="380"/>
      <c r="EX947" s="380"/>
      <c r="EY947" s="380"/>
      <c r="EZ947" s="380"/>
      <c r="FA947" s="380"/>
      <c r="FB947" s="380"/>
      <c r="FC947" s="380"/>
      <c r="FD947" s="380"/>
      <c r="FE947" s="380"/>
      <c r="FF947" s="380"/>
      <c r="FG947" s="380"/>
      <c r="FH947" s="380"/>
      <c r="FI947" s="380"/>
      <c r="FJ947" s="380"/>
      <c r="FK947" s="380"/>
      <c r="FL947" s="380"/>
      <c r="FM947" s="380"/>
      <c r="FN947" s="380"/>
      <c r="FO947" s="380"/>
      <c r="FP947" s="380"/>
      <c r="FQ947" s="380"/>
      <c r="FR947" s="380"/>
      <c r="FS947" s="380"/>
      <c r="FT947" s="380"/>
      <c r="FU947" s="380"/>
      <c r="FV947" s="380"/>
      <c r="FW947" s="380"/>
      <c r="FX947" s="380"/>
      <c r="FY947" s="380"/>
      <c r="FZ947" s="380"/>
      <c r="GA947" s="380"/>
      <c r="GB947" s="380"/>
      <c r="GC947" s="380"/>
      <c r="GD947" s="380"/>
      <c r="GE947" s="380"/>
      <c r="GF947" s="380"/>
      <c r="GG947" s="380"/>
      <c r="GH947" s="380"/>
      <c r="GI947" s="380"/>
      <c r="GJ947" s="319"/>
      <c r="GK947" s="380"/>
      <c r="GL947" s="380"/>
      <c r="GM947" s="380"/>
      <c r="GN947" s="380"/>
      <c r="GO947" s="380"/>
      <c r="GP947" s="380"/>
      <c r="GQ947" s="380"/>
      <c r="GR947" s="380"/>
      <c r="GS947" s="380"/>
      <c r="GT947" s="380"/>
      <c r="GU947" s="380"/>
      <c r="GV947" s="380"/>
      <c r="GW947" s="380"/>
      <c r="GX947" s="380"/>
      <c r="GY947" s="380"/>
      <c r="GZ947" s="380"/>
      <c r="HA947" s="380"/>
      <c r="HB947" s="380"/>
      <c r="HC947" s="380"/>
      <c r="HD947" s="380"/>
      <c r="HE947" s="380"/>
      <c r="HF947" s="380"/>
      <c r="HG947" s="380"/>
      <c r="HH947" s="380"/>
      <c r="HI947" s="380"/>
      <c r="HJ947" s="380"/>
      <c r="HK947" s="380"/>
      <c r="HL947" s="380"/>
      <c r="HM947" s="380"/>
      <c r="HN947" s="380"/>
      <c r="HO947" s="380"/>
      <c r="HP947" s="380"/>
      <c r="HQ947" s="380"/>
      <c r="HR947" s="380"/>
      <c r="HS947" s="380"/>
      <c r="HT947" s="380"/>
      <c r="HU947" s="380"/>
      <c r="HV947" s="380"/>
      <c r="HW947" s="380"/>
      <c r="HX947" s="380"/>
      <c r="HY947" s="319"/>
      <c r="HZ947" s="380"/>
      <c r="IA947" s="380"/>
      <c r="IB947" s="380"/>
      <c r="IC947" s="380"/>
      <c r="ID947" s="380"/>
      <c r="IE947" s="380"/>
      <c r="IF947" s="380"/>
      <c r="IG947" s="380"/>
      <c r="IH947" s="380"/>
      <c r="II947" s="380"/>
      <c r="IJ947" s="380"/>
      <c r="IK947" s="380"/>
      <c r="IL947" s="380"/>
      <c r="IM947" s="380"/>
      <c r="IN947" s="380"/>
      <c r="IO947" s="380"/>
      <c r="IP947" s="380"/>
      <c r="IQ947" s="380"/>
      <c r="IR947" s="380"/>
      <c r="IS947" s="380"/>
      <c r="IT947" s="380"/>
      <c r="IU947" s="380"/>
      <c r="IV947" s="380"/>
      <c r="IW947" s="380"/>
      <c r="IX947" s="380"/>
      <c r="IY947" s="380"/>
      <c r="IZ947" s="380"/>
      <c r="JA947" s="380"/>
      <c r="JB947" s="380"/>
      <c r="JC947" s="380"/>
      <c r="JD947" s="380"/>
      <c r="JE947" s="380"/>
      <c r="JF947" s="380"/>
      <c r="JG947" s="380"/>
      <c r="JH947" s="380"/>
      <c r="JI947" s="380"/>
      <c r="JJ947" s="380"/>
      <c r="JK947" s="380"/>
      <c r="JL947" s="380"/>
      <c r="JM947" s="380"/>
      <c r="JN947" s="319"/>
      <c r="JO947" s="380"/>
      <c r="JP947" s="380"/>
      <c r="JQ947" s="380"/>
      <c r="JR947" s="380"/>
      <c r="JS947" s="380"/>
      <c r="JT947" s="380"/>
      <c r="JU947" s="380"/>
      <c r="JV947" s="380"/>
      <c r="JW947" s="380"/>
      <c r="JX947" s="380"/>
      <c r="JY947" s="380"/>
      <c r="JZ947" s="380"/>
      <c r="KA947" s="380"/>
      <c r="KB947" s="380"/>
      <c r="KC947" s="380"/>
      <c r="KD947" s="380"/>
      <c r="KE947" s="380"/>
      <c r="KF947" s="380"/>
      <c r="KG947" s="380"/>
      <c r="KH947" s="380"/>
      <c r="KI947" s="380"/>
      <c r="KJ947" s="380"/>
      <c r="KK947" s="380"/>
      <c r="KL947" s="380"/>
      <c r="KM947" s="380"/>
      <c r="KN947" s="380"/>
      <c r="KO947" s="380"/>
      <c r="KP947" s="380"/>
      <c r="KQ947" s="380"/>
      <c r="KR947" s="380"/>
      <c r="KS947" s="380"/>
      <c r="KT947" s="380"/>
      <c r="KU947" s="380"/>
      <c r="KV947" s="380"/>
      <c r="KW947" s="380"/>
      <c r="KX947" s="380"/>
      <c r="KY947" s="380"/>
      <c r="KZ947" s="380"/>
      <c r="LA947" s="380"/>
      <c r="LB947" s="380"/>
      <c r="LC947" s="319"/>
      <c r="LD947" s="380"/>
      <c r="LE947" s="380"/>
      <c r="LF947" s="380"/>
      <c r="LG947" s="380"/>
      <c r="LH947" s="380"/>
      <c r="LI947" s="380"/>
      <c r="LJ947" s="380"/>
      <c r="LK947" s="380"/>
      <c r="LL947" s="380"/>
      <c r="LM947" s="380"/>
      <c r="LN947" s="380"/>
      <c r="LO947" s="380"/>
      <c r="LP947" s="380"/>
      <c r="LQ947" s="380"/>
      <c r="LR947" s="380"/>
      <c r="LS947" s="380"/>
      <c r="LT947" s="380"/>
      <c r="LU947" s="380"/>
      <c r="LV947" s="380"/>
      <c r="LW947" s="380"/>
      <c r="LX947" s="380"/>
      <c r="LY947" s="380"/>
      <c r="LZ947" s="380"/>
      <c r="MA947" s="380"/>
      <c r="MB947" s="380"/>
      <c r="MC947" s="380"/>
      <c r="MD947" s="380"/>
      <c r="ME947" s="380"/>
      <c r="MF947" s="380"/>
      <c r="MG947" s="380"/>
      <c r="MH947" s="380"/>
      <c r="MI947" s="380"/>
      <c r="MJ947" s="380"/>
      <c r="MK947" s="380"/>
      <c r="ML947" s="380"/>
      <c r="MM947" s="380"/>
      <c r="MN947" s="380"/>
      <c r="MO947" s="380"/>
      <c r="MP947" s="380"/>
      <c r="MQ947" s="380"/>
      <c r="MS947" s="241"/>
      <c r="MT947" s="423" t="s">
        <v>12</v>
      </c>
      <c r="MU947" s="423"/>
      <c r="MV947" s="423"/>
      <c r="MW947" s="423"/>
      <c r="MX947" s="423"/>
      <c r="MY947" s="423"/>
      <c r="MZ947" s="423"/>
      <c r="NA947" s="423"/>
      <c r="NB947" s="423"/>
      <c r="NC947" s="423"/>
      <c r="ND947" s="423"/>
      <c r="NE947" s="423"/>
      <c r="NF947" s="423"/>
      <c r="NG947" s="423"/>
      <c r="NH947" s="423"/>
      <c r="NI947" s="423"/>
      <c r="NJ947" s="423"/>
      <c r="NK947" s="423"/>
      <c r="NL947" s="423"/>
      <c r="NM947" s="423"/>
      <c r="NN947" s="370"/>
      <c r="NR947" s="361" t="s">
        <v>56</v>
      </c>
      <c r="NS947" s="361"/>
      <c r="NT947" s="361"/>
    </row>
    <row r="948" spans="1:384" s="318" customFormat="1" ht="10.199999999999999" customHeight="1" x14ac:dyDescent="0.25">
      <c r="A948" s="25"/>
      <c r="B948" s="389"/>
      <c r="C948" s="424">
        <f>C947</f>
        <v>44923</v>
      </c>
      <c r="D948" s="16"/>
      <c r="E948" s="409" t="str">
        <f>$E$3</f>
        <v>Sans Renfort</v>
      </c>
      <c r="F948" s="409"/>
      <c r="G948" s="409"/>
      <c r="H948" s="10"/>
      <c r="I948" s="10"/>
      <c r="J948" s="10"/>
      <c r="K948" s="10"/>
      <c r="L948" s="10"/>
      <c r="M948" s="10"/>
      <c r="N948" s="367">
        <v>7</v>
      </c>
      <c r="O948" s="367"/>
      <c r="P948" s="367">
        <v>8</v>
      </c>
      <c r="Q948" s="367"/>
      <c r="R948" s="367">
        <v>9</v>
      </c>
      <c r="S948" s="367"/>
      <c r="T948" s="367">
        <v>10</v>
      </c>
      <c r="U948" s="367"/>
      <c r="V948" s="367">
        <v>11</v>
      </c>
      <c r="W948" s="367"/>
      <c r="X948" s="367">
        <v>12</v>
      </c>
      <c r="Y948" s="367"/>
      <c r="Z948" s="367">
        <v>13</v>
      </c>
      <c r="AA948" s="367"/>
      <c r="AB948" s="367">
        <v>14</v>
      </c>
      <c r="AC948" s="367"/>
      <c r="AD948" s="367">
        <v>15</v>
      </c>
      <c r="AE948" s="367"/>
      <c r="AF948" s="367">
        <v>16</v>
      </c>
      <c r="AG948" s="367"/>
      <c r="AH948" s="367">
        <v>17</v>
      </c>
      <c r="AI948" s="367"/>
      <c r="AJ948" s="367">
        <v>18</v>
      </c>
      <c r="AK948" s="367"/>
      <c r="AL948" s="367">
        <v>19</v>
      </c>
      <c r="AM948" s="367"/>
      <c r="AN948" s="367">
        <v>20</v>
      </c>
      <c r="AO948" s="367"/>
      <c r="AP948" s="367">
        <v>21</v>
      </c>
      <c r="AQ948" s="367"/>
      <c r="AR948" s="367">
        <v>22</v>
      </c>
      <c r="AS948" s="367"/>
      <c r="AT948" s="367">
        <v>23</v>
      </c>
      <c r="AU948" s="367"/>
      <c r="AV948" s="367">
        <v>24</v>
      </c>
      <c r="AW948" s="367"/>
      <c r="AX948" s="367">
        <v>1</v>
      </c>
      <c r="AY948" s="367"/>
      <c r="AZ948" s="367">
        <v>2</v>
      </c>
      <c r="BA948" s="367"/>
      <c r="BB948" s="367">
        <v>3</v>
      </c>
      <c r="BC948" s="410"/>
      <c r="BD948" s="417"/>
      <c r="BE948" s="420"/>
      <c r="BF948" s="358"/>
      <c r="BG948" s="422"/>
      <c r="BH948" s="351"/>
      <c r="BI948" s="351"/>
      <c r="BJ948" s="351"/>
      <c r="BK948" s="349"/>
      <c r="BL948" s="351"/>
      <c r="BM948" s="351"/>
      <c r="BN948" s="351"/>
      <c r="BO948" s="351"/>
      <c r="BP948" s="351"/>
      <c r="BQ948" s="351"/>
      <c r="BR948" s="357"/>
      <c r="BS948" s="360"/>
      <c r="BT948" s="358"/>
      <c r="BU948" s="355"/>
      <c r="BV948" s="353"/>
      <c r="BW948" s="355"/>
      <c r="BX948" s="353"/>
      <c r="BY948" s="319"/>
      <c r="BZ948" s="319"/>
      <c r="CA948" s="319"/>
      <c r="CB948" s="319"/>
      <c r="CC948" s="319"/>
      <c r="CD948" s="319"/>
      <c r="CE948" s="319"/>
      <c r="CF948" s="319"/>
      <c r="CG948" s="319"/>
      <c r="CH948" s="319"/>
      <c r="CI948" s="319"/>
      <c r="CJ948" s="319"/>
      <c r="CK948" s="319"/>
      <c r="CL948" s="319"/>
      <c r="CM948" s="319"/>
      <c r="CN948" s="319"/>
      <c r="CO948" s="319"/>
      <c r="CP948" s="319"/>
      <c r="CQ948" s="319"/>
      <c r="CR948" s="319"/>
      <c r="CS948" s="319"/>
      <c r="CT948" s="319"/>
      <c r="CU948" s="319"/>
      <c r="CV948" s="319"/>
      <c r="CW948" s="319"/>
      <c r="CX948" s="319"/>
      <c r="CY948" s="319"/>
      <c r="CZ948" s="319"/>
      <c r="DA948" s="319"/>
      <c r="DB948" s="319"/>
      <c r="DC948" s="319"/>
      <c r="DD948" s="319"/>
      <c r="DE948" s="319"/>
      <c r="DF948" s="319"/>
      <c r="DG948" s="319"/>
      <c r="DH948" s="319"/>
      <c r="DI948" s="319"/>
      <c r="DJ948" s="319"/>
      <c r="DK948" s="319"/>
      <c r="DL948" s="319"/>
      <c r="DM948" s="319"/>
      <c r="DN948" s="319"/>
      <c r="DO948" s="319"/>
      <c r="DP948" s="319"/>
      <c r="DQ948" s="319"/>
      <c r="DR948" s="319"/>
      <c r="DS948" s="319"/>
      <c r="DT948" s="319"/>
      <c r="DU948" s="319"/>
      <c r="DV948" s="319"/>
      <c r="DW948" s="319"/>
      <c r="DX948" s="319"/>
      <c r="DY948" s="319"/>
      <c r="DZ948" s="319"/>
      <c r="EA948" s="319"/>
      <c r="EB948" s="319"/>
      <c r="EC948" s="319"/>
      <c r="ED948" s="319"/>
      <c r="EE948" s="319"/>
      <c r="EF948" s="319"/>
      <c r="EG948" s="319"/>
      <c r="EH948" s="319"/>
      <c r="EI948" s="319"/>
      <c r="EJ948" s="319"/>
      <c r="EK948" s="319"/>
      <c r="EL948" s="319"/>
      <c r="EM948" s="319"/>
      <c r="EN948" s="319"/>
      <c r="EO948" s="319"/>
      <c r="EP948" s="319"/>
      <c r="EQ948" s="319"/>
      <c r="ER948" s="319"/>
      <c r="ES948" s="319"/>
      <c r="ET948" s="319"/>
      <c r="EU948" s="319"/>
      <c r="EV948" s="319"/>
      <c r="EW948" s="319"/>
      <c r="EX948" s="319"/>
      <c r="EY948" s="319"/>
      <c r="EZ948" s="319"/>
      <c r="FA948" s="319"/>
      <c r="FB948" s="319"/>
      <c r="FC948" s="319"/>
      <c r="FD948" s="319"/>
      <c r="FE948" s="319"/>
      <c r="FF948" s="319"/>
      <c r="FG948" s="319"/>
      <c r="FH948" s="319"/>
      <c r="FI948" s="319"/>
      <c r="FJ948" s="319"/>
      <c r="FK948" s="319"/>
      <c r="FL948" s="319"/>
      <c r="FM948" s="319"/>
      <c r="FN948" s="319"/>
      <c r="FO948" s="319"/>
      <c r="FP948" s="319"/>
      <c r="FQ948" s="319"/>
      <c r="FR948" s="319"/>
      <c r="FS948" s="319"/>
      <c r="FT948" s="319"/>
      <c r="FU948" s="319"/>
      <c r="FV948" s="319"/>
      <c r="FW948" s="319"/>
      <c r="FX948" s="319"/>
      <c r="FY948" s="319"/>
      <c r="FZ948" s="319"/>
      <c r="GA948" s="319"/>
      <c r="GB948" s="319"/>
      <c r="GC948" s="319"/>
      <c r="GD948" s="319"/>
      <c r="GE948" s="319"/>
      <c r="GF948" s="319"/>
      <c r="GG948" s="319"/>
      <c r="GH948" s="319"/>
      <c r="GI948" s="319"/>
      <c r="GJ948" s="319"/>
      <c r="GK948" s="319"/>
      <c r="GL948" s="319"/>
      <c r="GM948" s="319"/>
      <c r="GN948" s="319"/>
      <c r="GO948" s="319"/>
      <c r="GP948" s="319"/>
      <c r="GQ948" s="319"/>
      <c r="GR948" s="319"/>
      <c r="GS948" s="319"/>
      <c r="GT948" s="319"/>
      <c r="GU948" s="319"/>
      <c r="GV948" s="319"/>
      <c r="GW948" s="319"/>
      <c r="GX948" s="319"/>
      <c r="GY948" s="319"/>
      <c r="GZ948" s="319"/>
      <c r="HA948" s="319"/>
      <c r="HB948" s="319"/>
      <c r="HC948" s="319"/>
      <c r="HD948" s="319"/>
      <c r="HE948" s="319"/>
      <c r="HF948" s="319"/>
      <c r="HG948" s="319"/>
      <c r="HH948" s="319"/>
      <c r="HI948" s="319"/>
      <c r="HJ948" s="319"/>
      <c r="HK948" s="319"/>
      <c r="HL948" s="319"/>
      <c r="HM948" s="319"/>
      <c r="HN948" s="319"/>
      <c r="HO948" s="319"/>
      <c r="HP948" s="319"/>
      <c r="HQ948" s="319"/>
      <c r="HR948" s="319"/>
      <c r="HS948" s="319"/>
      <c r="HT948" s="319"/>
      <c r="HU948" s="319"/>
      <c r="HV948" s="319"/>
      <c r="HW948" s="319"/>
      <c r="HX948" s="319"/>
      <c r="HY948" s="319"/>
      <c r="HZ948" s="319"/>
      <c r="IA948" s="319"/>
      <c r="IB948" s="319"/>
      <c r="IC948" s="319"/>
      <c r="ID948" s="319"/>
      <c r="IE948" s="319"/>
      <c r="IF948" s="319"/>
      <c r="IG948" s="319"/>
      <c r="IH948" s="319"/>
      <c r="II948" s="319"/>
      <c r="IJ948" s="319"/>
      <c r="IK948" s="319"/>
      <c r="IL948" s="319"/>
      <c r="IM948" s="319"/>
      <c r="IN948" s="319"/>
      <c r="IO948" s="319"/>
      <c r="IP948" s="319"/>
      <c r="IQ948" s="319"/>
      <c r="IR948" s="319"/>
      <c r="IS948" s="319"/>
      <c r="IT948" s="319"/>
      <c r="IU948" s="319"/>
      <c r="IV948" s="319"/>
      <c r="IW948" s="319"/>
      <c r="IX948" s="319"/>
      <c r="IY948" s="319"/>
      <c r="IZ948" s="319"/>
      <c r="JA948" s="319"/>
      <c r="JB948" s="319"/>
      <c r="JC948" s="319"/>
      <c r="JD948" s="319"/>
      <c r="JE948" s="319"/>
      <c r="JF948" s="319"/>
      <c r="JG948" s="319"/>
      <c r="JH948" s="319"/>
      <c r="JI948" s="319"/>
      <c r="JJ948" s="319"/>
      <c r="JK948" s="319"/>
      <c r="JL948" s="319"/>
      <c r="JM948" s="319"/>
      <c r="JN948" s="319"/>
      <c r="JO948" s="319"/>
      <c r="JP948" s="319"/>
      <c r="JQ948" s="319"/>
      <c r="JR948" s="319"/>
      <c r="JS948" s="319"/>
      <c r="JT948" s="319"/>
      <c r="JU948" s="319"/>
      <c r="JV948" s="319"/>
      <c r="JW948" s="319"/>
      <c r="JX948" s="319"/>
      <c r="JY948" s="319"/>
      <c r="JZ948" s="319"/>
      <c r="KA948" s="319"/>
      <c r="KB948" s="319"/>
      <c r="KC948" s="319"/>
      <c r="KD948" s="319"/>
      <c r="KE948" s="319"/>
      <c r="KF948" s="319"/>
      <c r="KG948" s="319"/>
      <c r="KH948" s="319"/>
      <c r="KI948" s="319"/>
      <c r="KJ948" s="319"/>
      <c r="KK948" s="319"/>
      <c r="KL948" s="319"/>
      <c r="KM948" s="319"/>
      <c r="KN948" s="319"/>
      <c r="KO948" s="319"/>
      <c r="KP948" s="319"/>
      <c r="KQ948" s="319"/>
      <c r="KR948" s="319"/>
      <c r="KS948" s="319"/>
      <c r="KT948" s="319"/>
      <c r="KU948" s="319"/>
      <c r="KV948" s="319"/>
      <c r="KW948" s="319"/>
      <c r="KX948" s="319"/>
      <c r="KY948" s="319"/>
      <c r="KZ948" s="319"/>
      <c r="LA948" s="319"/>
      <c r="LB948" s="319"/>
      <c r="LC948" s="319"/>
      <c r="LD948" s="319"/>
      <c r="LE948" s="319"/>
      <c r="LF948" s="319"/>
      <c r="LG948" s="319"/>
      <c r="LH948" s="319"/>
      <c r="LI948" s="319"/>
      <c r="LJ948" s="319"/>
      <c r="LK948" s="319"/>
      <c r="LL948" s="319"/>
      <c r="LM948" s="319"/>
      <c r="LN948" s="319"/>
      <c r="LO948" s="319"/>
      <c r="LP948" s="319"/>
      <c r="LQ948" s="319"/>
      <c r="LR948" s="319"/>
      <c r="LS948" s="319"/>
      <c r="LT948" s="319"/>
      <c r="LU948" s="319"/>
      <c r="LV948" s="319"/>
      <c r="LW948" s="319"/>
      <c r="LX948" s="319"/>
      <c r="LY948" s="319"/>
      <c r="LZ948" s="319"/>
      <c r="MA948" s="319"/>
      <c r="MB948" s="319"/>
      <c r="MC948" s="319"/>
      <c r="MD948" s="319"/>
      <c r="ME948" s="319"/>
      <c r="MF948" s="319"/>
      <c r="MG948" s="319"/>
      <c r="MH948" s="319"/>
      <c r="MI948" s="319"/>
      <c r="MJ948" s="319"/>
      <c r="MK948" s="319"/>
      <c r="ML948" s="319"/>
      <c r="MM948" s="319"/>
      <c r="MN948" s="319"/>
      <c r="MO948" s="319"/>
      <c r="MP948" s="319"/>
      <c r="MQ948" s="319"/>
      <c r="MS948" s="241"/>
      <c r="MT948" s="383">
        <v>1</v>
      </c>
      <c r="MU948" s="367"/>
      <c r="MV948" s="367">
        <v>2</v>
      </c>
      <c r="MW948" s="367"/>
      <c r="MX948" s="367">
        <v>3</v>
      </c>
      <c r="MY948" s="367"/>
      <c r="MZ948" s="367">
        <v>4</v>
      </c>
      <c r="NA948" s="367"/>
      <c r="NB948" s="367">
        <v>5</v>
      </c>
      <c r="NC948" s="367"/>
      <c r="ND948" s="367">
        <v>6</v>
      </c>
      <c r="NE948" s="367"/>
      <c r="NF948" s="367">
        <v>7</v>
      </c>
      <c r="NG948" s="367"/>
      <c r="NH948" s="367">
        <v>8</v>
      </c>
      <c r="NI948" s="367"/>
      <c r="NJ948" s="367">
        <v>9</v>
      </c>
      <c r="NK948" s="367"/>
      <c r="NL948" s="368" t="s">
        <v>12</v>
      </c>
      <c r="NM948" s="369"/>
      <c r="NN948" s="370"/>
      <c r="NR948" s="318" t="s">
        <v>57</v>
      </c>
      <c r="NS948" s="318" t="s">
        <v>58</v>
      </c>
      <c r="NT948" s="318" t="s">
        <v>59</v>
      </c>
    </row>
    <row r="949" spans="1:384" s="318" customFormat="1" ht="10.199999999999999" customHeight="1" x14ac:dyDescent="0.3">
      <c r="A949" s="25"/>
      <c r="B949" s="389"/>
      <c r="C949" s="424"/>
      <c r="D949" s="15"/>
      <c r="E949" s="398" t="str">
        <f>IFERROR(G963*'Chiffres et fonctions'!$J$6,"CA à Produire")</f>
        <v>CA à Produire</v>
      </c>
      <c r="F949" s="398"/>
      <c r="G949" s="398"/>
      <c r="H949" s="399">
        <f>IF(BC979&lt;&gt;0,3,0)</f>
        <v>0</v>
      </c>
      <c r="I949" s="400">
        <f>Prenoms!$B$2</f>
        <v>0</v>
      </c>
      <c r="J949" s="401"/>
      <c r="K949" s="401"/>
      <c r="L949" s="401"/>
      <c r="M949" s="401"/>
      <c r="N949" s="63" t="str">
        <f>IF(NL949&lt;&gt;0,"",IF(Conges!AG36=0,"",Conges!AG36))</f>
        <v/>
      </c>
      <c r="O949" s="64"/>
      <c r="P949" s="65"/>
      <c r="Q949" s="65"/>
      <c r="R949" s="65"/>
      <c r="S949" s="65"/>
      <c r="T949" s="65"/>
      <c r="U949" s="65"/>
      <c r="V949" s="66"/>
      <c r="W949" s="65"/>
      <c r="X949" s="65"/>
      <c r="Y949" s="65"/>
      <c r="Z949" s="65"/>
      <c r="AA949" s="65"/>
      <c r="AB949" s="65"/>
      <c r="AC949" s="65"/>
      <c r="AD949" s="65"/>
      <c r="AE949" s="64"/>
      <c r="AF949" s="65"/>
      <c r="AG949" s="65"/>
      <c r="AH949" s="65"/>
      <c r="AI949" s="65"/>
      <c r="AJ949" s="66"/>
      <c r="AK949" s="65"/>
      <c r="AL949" s="65"/>
      <c r="AM949" s="65"/>
      <c r="AN949" s="65"/>
      <c r="AO949" s="65"/>
      <c r="AP949" s="65"/>
      <c r="AQ949" s="65"/>
      <c r="AR949" s="65"/>
      <c r="AS949" s="65"/>
      <c r="AT949" s="65"/>
      <c r="AU949" s="64"/>
      <c r="AV949" s="65"/>
      <c r="AW949" s="65"/>
      <c r="AX949" s="65"/>
      <c r="AY949" s="65"/>
      <c r="AZ949" s="65"/>
      <c r="BA949" s="65"/>
      <c r="BB949" s="66"/>
      <c r="BC949" s="67">
        <f>IF(NL949&lt;&gt;0,(IF(Conges!AG$36=0,0,3)),0)</f>
        <v>0</v>
      </c>
      <c r="BD949" s="417"/>
      <c r="BE949" s="402">
        <f>IF(OR(Conges!AG$36="A",Conges!AG$36="V"),Prenoms!L$2,NL949)</f>
        <v>0</v>
      </c>
      <c r="BF949" s="403"/>
      <c r="BG949" s="283"/>
      <c r="BH949" s="284">
        <f t="shared" ref="BH949:BH978" si="1350">IF(BO949=0,BM949+BH914,BO949+BH914)</f>
        <v>0</v>
      </c>
      <c r="BI949" s="285" t="str">
        <f t="shared" ref="BI949:BI978" si="1351">IF(BO949=0,"",$BI$1)</f>
        <v/>
      </c>
      <c r="BJ949" s="295">
        <v>0</v>
      </c>
      <c r="BK949" s="296">
        <f>BH949-BJ949</f>
        <v>0</v>
      </c>
      <c r="BL949" s="297">
        <f t="shared" ref="BL949" si="1352">$NL949</f>
        <v>0</v>
      </c>
      <c r="BM949" s="297">
        <f t="shared" ref="BM949" si="1353">$BE949</f>
        <v>0</v>
      </c>
      <c r="BN949" s="297">
        <f>SUM('Heures Pointage'!$D$33:$E$33)</f>
        <v>0</v>
      </c>
      <c r="BO949" s="297">
        <f>SUM('Heures et Indemnites'!$D$33:$E$33)</f>
        <v>0</v>
      </c>
      <c r="BP949" s="298">
        <f t="shared" ref="BP949" si="1354">$NT949</f>
        <v>0</v>
      </c>
      <c r="BQ949" s="298">
        <f>'Heures Pointage'!$AB$33</f>
        <v>0</v>
      </c>
      <c r="BR949" s="299">
        <f t="shared" ref="BR949" si="1355">$BH$1054</f>
        <v>0</v>
      </c>
      <c r="BS949" s="148">
        <f>Prenoms!$C$2</f>
        <v>0</v>
      </c>
      <c r="BT949" s="153"/>
      <c r="BU949" s="322">
        <f>SUM('Heures et Indemnites'!$D$33:$E$33)</f>
        <v>0</v>
      </c>
      <c r="BV949" s="234">
        <f>SUM('Heures et Indemnites'!$D$6:$E$33)</f>
        <v>0</v>
      </c>
      <c r="BW949" s="322"/>
      <c r="BX949" s="234"/>
      <c r="BY949" s="319"/>
      <c r="BZ949" s="319"/>
      <c r="CA949" s="319"/>
      <c r="CB949" s="319"/>
      <c r="CC949" s="319"/>
      <c r="CD949" s="319"/>
      <c r="CE949" s="319"/>
      <c r="CF949" s="319"/>
      <c r="CG949" s="319"/>
      <c r="CH949" s="319"/>
      <c r="CI949" s="319"/>
      <c r="CJ949" s="319"/>
      <c r="CK949" s="319"/>
      <c r="CL949" s="319"/>
      <c r="CM949" s="319"/>
      <c r="CN949" s="319"/>
      <c r="CO949" s="319"/>
      <c r="CP949" s="319"/>
      <c r="CQ949" s="319"/>
      <c r="CR949" s="319"/>
      <c r="CS949" s="319"/>
      <c r="CT949" s="319"/>
      <c r="CU949" s="319"/>
      <c r="CV949" s="319"/>
      <c r="CW949" s="319"/>
      <c r="CX949" s="319"/>
      <c r="CY949" s="319"/>
      <c r="CZ949" s="319"/>
      <c r="DA949" s="319"/>
      <c r="DB949" s="319"/>
      <c r="DC949" s="319"/>
      <c r="DD949" s="319"/>
      <c r="DE949" s="319"/>
      <c r="DF949" s="319"/>
      <c r="DG949" s="319"/>
      <c r="DH949" s="319"/>
      <c r="DI949" s="319"/>
      <c r="DJ949" s="319"/>
      <c r="DK949" s="319"/>
      <c r="DL949" s="319"/>
      <c r="DM949" s="319"/>
      <c r="DN949" s="319"/>
      <c r="DO949" s="319"/>
      <c r="DP949" s="319"/>
      <c r="DQ949" s="319"/>
      <c r="DR949" s="319"/>
      <c r="DS949" s="319"/>
      <c r="DT949" s="319"/>
      <c r="DU949" s="319"/>
      <c r="DV949" s="319"/>
      <c r="DW949" s="319"/>
      <c r="DX949" s="319"/>
      <c r="DY949" s="319"/>
      <c r="DZ949" s="319"/>
      <c r="EA949" s="319"/>
      <c r="EB949" s="319"/>
      <c r="EC949" s="319"/>
      <c r="ED949" s="319"/>
      <c r="EE949" s="319"/>
      <c r="EF949" s="319"/>
      <c r="EG949" s="319"/>
      <c r="EH949" s="319"/>
      <c r="EI949" s="319"/>
      <c r="EJ949" s="319"/>
      <c r="EK949" s="319"/>
      <c r="EL949" s="319"/>
      <c r="EM949" s="319"/>
      <c r="EN949" s="319"/>
      <c r="EO949" s="319"/>
      <c r="EP949" s="319"/>
      <c r="EQ949" s="319"/>
      <c r="ER949" s="319"/>
      <c r="ES949" s="319"/>
      <c r="ET949" s="319"/>
      <c r="EU949" s="319"/>
      <c r="EV949" s="319"/>
      <c r="EW949" s="319"/>
      <c r="EX949" s="319"/>
      <c r="EY949" s="319"/>
      <c r="EZ949" s="319"/>
      <c r="FA949" s="319"/>
      <c r="FB949" s="319"/>
      <c r="FC949" s="319"/>
      <c r="FD949" s="319"/>
      <c r="FE949" s="319"/>
      <c r="FF949" s="319"/>
      <c r="FG949" s="319"/>
      <c r="FH949" s="319"/>
      <c r="FI949" s="319"/>
      <c r="FJ949" s="319"/>
      <c r="FK949" s="319"/>
      <c r="FL949" s="319"/>
      <c r="FM949" s="319"/>
      <c r="FN949" s="319"/>
      <c r="FO949" s="319"/>
      <c r="FP949" s="319"/>
      <c r="FQ949" s="319"/>
      <c r="FR949" s="319"/>
      <c r="FS949" s="319"/>
      <c r="FT949" s="319"/>
      <c r="FU949" s="319"/>
      <c r="FV949" s="319"/>
      <c r="FW949" s="319"/>
      <c r="FX949" s="319"/>
      <c r="FY949" s="319"/>
      <c r="FZ949" s="319"/>
      <c r="GA949" s="319"/>
      <c r="GB949" s="319"/>
      <c r="GC949" s="319"/>
      <c r="GD949" s="319"/>
      <c r="GE949" s="319"/>
      <c r="GF949" s="319"/>
      <c r="GG949" s="319"/>
      <c r="GH949" s="319"/>
      <c r="GI949" s="319"/>
      <c r="GJ949" s="319"/>
      <c r="GK949" s="319"/>
      <c r="GL949" s="319"/>
      <c r="GM949" s="319"/>
      <c r="GN949" s="319"/>
      <c r="GO949" s="319"/>
      <c r="GP949" s="319"/>
      <c r="GQ949" s="319"/>
      <c r="GR949" s="319"/>
      <c r="GS949" s="319"/>
      <c r="GT949" s="319"/>
      <c r="GU949" s="319"/>
      <c r="GV949" s="319"/>
      <c r="GW949" s="319"/>
      <c r="GX949" s="319"/>
      <c r="GY949" s="319"/>
      <c r="GZ949" s="319"/>
      <c r="HA949" s="319"/>
      <c r="HB949" s="319"/>
      <c r="HC949" s="319"/>
      <c r="HD949" s="319"/>
      <c r="HE949" s="319"/>
      <c r="HF949" s="319"/>
      <c r="HG949" s="319"/>
      <c r="HH949" s="319"/>
      <c r="HI949" s="319"/>
      <c r="HJ949" s="319"/>
      <c r="HK949" s="319"/>
      <c r="HL949" s="319"/>
      <c r="HM949" s="319"/>
      <c r="HN949" s="319"/>
      <c r="HO949" s="319"/>
      <c r="HP949" s="319"/>
      <c r="HQ949" s="319"/>
      <c r="HR949" s="319"/>
      <c r="HS949" s="319"/>
      <c r="HT949" s="319"/>
      <c r="HU949" s="319"/>
      <c r="HV949" s="319"/>
      <c r="HW949" s="319"/>
      <c r="HX949" s="319"/>
      <c r="HY949" s="319"/>
      <c r="HZ949" s="319"/>
      <c r="IA949" s="319"/>
      <c r="IB949" s="319"/>
      <c r="IC949" s="319"/>
      <c r="ID949" s="319"/>
      <c r="IE949" s="319"/>
      <c r="IF949" s="319"/>
      <c r="IG949" s="319"/>
      <c r="IH949" s="319"/>
      <c r="II949" s="319"/>
      <c r="IJ949" s="319"/>
      <c r="IK949" s="319"/>
      <c r="IL949" s="319"/>
      <c r="IM949" s="319"/>
      <c r="IN949" s="319"/>
      <c r="IO949" s="319"/>
      <c r="IP949" s="319"/>
      <c r="IQ949" s="319"/>
      <c r="IR949" s="319"/>
      <c r="IS949" s="319"/>
      <c r="IT949" s="319"/>
      <c r="IU949" s="319"/>
      <c r="IV949" s="319"/>
      <c r="IW949" s="319"/>
      <c r="IX949" s="319"/>
      <c r="IY949" s="319"/>
      <c r="IZ949" s="319"/>
      <c r="JA949" s="319"/>
      <c r="JB949" s="319"/>
      <c r="JC949" s="319"/>
      <c r="JD949" s="319"/>
      <c r="JE949" s="319"/>
      <c r="JF949" s="319"/>
      <c r="JG949" s="319"/>
      <c r="JH949" s="319"/>
      <c r="JI949" s="319"/>
      <c r="JJ949" s="319"/>
      <c r="JK949" s="319"/>
      <c r="JL949" s="319"/>
      <c r="JM949" s="319"/>
      <c r="JN949" s="319"/>
      <c r="JO949" s="319"/>
      <c r="JP949" s="319"/>
      <c r="JQ949" s="319"/>
      <c r="JR949" s="319"/>
      <c r="JS949" s="319"/>
      <c r="JT949" s="319"/>
      <c r="JU949" s="319"/>
      <c r="JV949" s="319"/>
      <c r="JW949" s="319"/>
      <c r="JX949" s="319"/>
      <c r="JY949" s="319"/>
      <c r="JZ949" s="319"/>
      <c r="KA949" s="319"/>
      <c r="KB949" s="319"/>
      <c r="KC949" s="319"/>
      <c r="KD949" s="319"/>
      <c r="KE949" s="319"/>
      <c r="KF949" s="319"/>
      <c r="KG949" s="319"/>
      <c r="KH949" s="319"/>
      <c r="KI949" s="319"/>
      <c r="KJ949" s="319"/>
      <c r="KK949" s="319"/>
      <c r="KL949" s="319"/>
      <c r="KM949" s="319"/>
      <c r="KN949" s="319"/>
      <c r="KO949" s="319"/>
      <c r="KP949" s="319"/>
      <c r="KQ949" s="319"/>
      <c r="KR949" s="319"/>
      <c r="KS949" s="319"/>
      <c r="KT949" s="319"/>
      <c r="KU949" s="319"/>
      <c r="KV949" s="319"/>
      <c r="KW949" s="319"/>
      <c r="KX949" s="319"/>
      <c r="KY949" s="319"/>
      <c r="KZ949" s="319"/>
      <c r="LA949" s="319"/>
      <c r="LB949" s="319"/>
      <c r="LC949" s="319"/>
      <c r="LD949" s="319"/>
      <c r="LE949" s="319"/>
      <c r="LF949" s="319"/>
      <c r="LG949" s="319"/>
      <c r="LH949" s="319"/>
      <c r="LI949" s="319"/>
      <c r="LJ949" s="319"/>
      <c r="LK949" s="319"/>
      <c r="LL949" s="319"/>
      <c r="LM949" s="319"/>
      <c r="LN949" s="319"/>
      <c r="LO949" s="319"/>
      <c r="LP949" s="319"/>
      <c r="LQ949" s="319"/>
      <c r="LR949" s="319"/>
      <c r="LS949" s="319"/>
      <c r="LT949" s="319"/>
      <c r="LU949" s="319"/>
      <c r="LV949" s="319"/>
      <c r="LW949" s="319"/>
      <c r="LX949" s="319"/>
      <c r="LY949" s="319"/>
      <c r="LZ949" s="319"/>
      <c r="MA949" s="319"/>
      <c r="MB949" s="319"/>
      <c r="MC949" s="319"/>
      <c r="MD949" s="319"/>
      <c r="ME949" s="319"/>
      <c r="MF949" s="319"/>
      <c r="MG949" s="319"/>
      <c r="MH949" s="319"/>
      <c r="MI949" s="319"/>
      <c r="MJ949" s="319"/>
      <c r="MK949" s="319"/>
      <c r="ML949" s="319"/>
      <c r="MM949" s="319"/>
      <c r="MN949" s="319"/>
      <c r="MO949" s="319"/>
      <c r="MP949" s="319"/>
      <c r="MQ949" s="319"/>
      <c r="MS949" s="241"/>
      <c r="MT949" s="404">
        <f>(COUNTA($O949:$BB949)/2)-SUM(MV949:NK949)</f>
        <v>0</v>
      </c>
      <c r="MU949" s="405">
        <f t="shared" ref="MU949:MU964" si="1356">(COUNTA($O949:$BB949))/2</f>
        <v>0</v>
      </c>
      <c r="MV949" s="405">
        <f t="shared" ref="MV949:MV978" si="1357">(COUNTIF($O949:$BB949,MV$3))/2</f>
        <v>0</v>
      </c>
      <c r="MW949" s="405"/>
      <c r="MX949" s="405">
        <f t="shared" ref="MX949:MX978" si="1358">(COUNTIF($O949:$BB949,MX$3))/2</f>
        <v>0</v>
      </c>
      <c r="MY949" s="405"/>
      <c r="MZ949" s="405">
        <f t="shared" ref="MZ949:MZ978" si="1359">(COUNTIF($O949:$BB949,MZ$3))/2</f>
        <v>0</v>
      </c>
      <c r="NA949" s="405"/>
      <c r="NB949" s="405">
        <f t="shared" ref="NB949:NB978" si="1360">(COUNTIF($O949:$BB949,NB$3))/2</f>
        <v>0</v>
      </c>
      <c r="NC949" s="405"/>
      <c r="ND949" s="405">
        <f t="shared" ref="ND949:ND978" si="1361">(COUNTIF($O949:$BB949,ND$3))/2</f>
        <v>0</v>
      </c>
      <c r="NE949" s="405"/>
      <c r="NF949" s="405">
        <f t="shared" ref="NF949:NF978" si="1362">(COUNTIF($O949:$BB949,NF$3))/2</f>
        <v>0</v>
      </c>
      <c r="NG949" s="405"/>
      <c r="NH949" s="405">
        <f t="shared" ref="NH949:NH978" si="1363">(COUNTIF($O949:$BB949,NH$3))/2</f>
        <v>0</v>
      </c>
      <c r="NI949" s="405"/>
      <c r="NJ949" s="405">
        <f t="shared" ref="NJ949:NJ978" si="1364">(COUNTIF($O949:$BB949,NJ$3))/2</f>
        <v>0</v>
      </c>
      <c r="NK949" s="405"/>
      <c r="NL949" s="405">
        <f>(COUNTA($O949:$BB949))/2</f>
        <v>0</v>
      </c>
      <c r="NM949" s="406"/>
      <c r="NN949" s="370"/>
      <c r="NR949" s="318">
        <f t="shared" ref="NR949:NR978" si="1365">IF(SUM(W949:AD949)&gt;0,1,0)</f>
        <v>0</v>
      </c>
      <c r="NS949" s="318">
        <f t="shared" ref="NS949:NS978" si="1366">IF(SUM(AM949:BB949)&gt;0,1,0)</f>
        <v>0</v>
      </c>
      <c r="NT949" s="318">
        <f t="shared" ref="NT949:NT978" si="1367">IF(SUM(NR949:NS949)=0,0,SUM(NR949:NS949))</f>
        <v>0</v>
      </c>
    </row>
    <row r="950" spans="1:384" s="318" customFormat="1" ht="10.199999999999999" customHeight="1" x14ac:dyDescent="0.3">
      <c r="A950" s="25"/>
      <c r="B950" s="389"/>
      <c r="C950" s="424"/>
      <c r="D950" s="15"/>
      <c r="E950" s="398"/>
      <c r="F950" s="398"/>
      <c r="G950" s="398"/>
      <c r="H950" s="399"/>
      <c r="I950" s="394">
        <f>Prenoms!$B$3</f>
        <v>0</v>
      </c>
      <c r="J950" s="395"/>
      <c r="K950" s="395"/>
      <c r="L950" s="395"/>
      <c r="M950" s="395"/>
      <c r="N950" s="81" t="str">
        <f>IF(NL950&lt;&gt;0,"",IF(Conges!AG37=0,"",Conges!AG37))</f>
        <v/>
      </c>
      <c r="O950" s="82"/>
      <c r="P950" s="83"/>
      <c r="Q950" s="83"/>
      <c r="R950" s="83"/>
      <c r="S950" s="83"/>
      <c r="T950" s="83"/>
      <c r="U950" s="83"/>
      <c r="V950" s="84"/>
      <c r="W950" s="83"/>
      <c r="X950" s="83"/>
      <c r="Y950" s="83"/>
      <c r="Z950" s="83"/>
      <c r="AA950" s="83"/>
      <c r="AB950" s="83"/>
      <c r="AC950" s="83"/>
      <c r="AD950" s="83"/>
      <c r="AE950" s="82"/>
      <c r="AF950" s="83"/>
      <c r="AG950" s="83"/>
      <c r="AH950" s="83"/>
      <c r="AI950" s="83"/>
      <c r="AJ950" s="84"/>
      <c r="AK950" s="83"/>
      <c r="AL950" s="83"/>
      <c r="AM950" s="83"/>
      <c r="AN950" s="83"/>
      <c r="AO950" s="83"/>
      <c r="AP950" s="83"/>
      <c r="AQ950" s="83"/>
      <c r="AR950" s="83"/>
      <c r="AS950" s="83"/>
      <c r="AT950" s="83"/>
      <c r="AU950" s="82"/>
      <c r="AV950" s="83"/>
      <c r="AW950" s="83"/>
      <c r="AX950" s="83"/>
      <c r="AY950" s="83"/>
      <c r="AZ950" s="83"/>
      <c r="BA950" s="83"/>
      <c r="BB950" s="84"/>
      <c r="BC950" s="85">
        <f>IF(NL950&lt;&gt;0,(IF(Conges!AG$37=0,0,3)),0)</f>
        <v>0</v>
      </c>
      <c r="BD950" s="417"/>
      <c r="BE950" s="390">
        <f>IF(OR(Conges!AG$37="A",Conges!AG$37="V"),Prenoms!L$3,NL950)</f>
        <v>0</v>
      </c>
      <c r="BF950" s="391"/>
      <c r="BG950" s="286"/>
      <c r="BH950" s="287">
        <f t="shared" si="1350"/>
        <v>0</v>
      </c>
      <c r="BI950" s="288" t="str">
        <f t="shared" si="1351"/>
        <v/>
      </c>
      <c r="BJ950" s="300">
        <v>0</v>
      </c>
      <c r="BK950" s="301">
        <f t="shared" ref="BK950:BK978" si="1368">BH950-BJ950</f>
        <v>0</v>
      </c>
      <c r="BL950" s="302">
        <f t="shared" si="1295"/>
        <v>0</v>
      </c>
      <c r="BM950" s="302">
        <f t="shared" si="1296"/>
        <v>0</v>
      </c>
      <c r="BN950" s="302">
        <f>SUM('Heures Pointage'!$AD$33:$AE$33)</f>
        <v>0</v>
      </c>
      <c r="BO950" s="302">
        <f>SUM('Heures et Indemnites'!$AD$33:$AE$33)</f>
        <v>0</v>
      </c>
      <c r="BP950" s="303">
        <f t="shared" si="1297"/>
        <v>0</v>
      </c>
      <c r="BQ950" s="303">
        <f>'Heures Pointage'!$BB$33</f>
        <v>0</v>
      </c>
      <c r="BR950" s="304">
        <f t="shared" ref="BR950" si="1369">$BH$1055</f>
        <v>0</v>
      </c>
      <c r="BS950" s="149">
        <f>Prenoms!$C$3</f>
        <v>0</v>
      </c>
      <c r="BT950" s="180"/>
      <c r="BU950" s="324">
        <f>SUM('Heures et Indemnites'!$AD$33:$AE$33)</f>
        <v>0</v>
      </c>
      <c r="BV950" s="235">
        <f>SUM('Heures et Indemnites'!$AD$6:$AE$33)</f>
        <v>0</v>
      </c>
      <c r="BW950" s="324"/>
      <c r="BX950" s="235"/>
      <c r="BY950" s="319"/>
      <c r="BZ950" s="319"/>
      <c r="CA950" s="319"/>
      <c r="CB950" s="319"/>
      <c r="CC950" s="319"/>
      <c r="CD950" s="319"/>
      <c r="CE950" s="319"/>
      <c r="CF950" s="319"/>
      <c r="CG950" s="319"/>
      <c r="CH950" s="319"/>
      <c r="CI950" s="319"/>
      <c r="CJ950" s="319"/>
      <c r="CK950" s="319"/>
      <c r="CL950" s="319"/>
      <c r="CM950" s="319"/>
      <c r="CN950" s="319"/>
      <c r="CO950" s="319"/>
      <c r="CP950" s="319"/>
      <c r="CQ950" s="319"/>
      <c r="CR950" s="319"/>
      <c r="CS950" s="319"/>
      <c r="CT950" s="319"/>
      <c r="CU950" s="319"/>
      <c r="CV950" s="319"/>
      <c r="CW950" s="319"/>
      <c r="CX950" s="319"/>
      <c r="CY950" s="319"/>
      <c r="CZ950" s="319"/>
      <c r="DA950" s="319"/>
      <c r="DB950" s="319"/>
      <c r="DC950" s="319"/>
      <c r="DD950" s="319"/>
      <c r="DE950" s="319"/>
      <c r="DF950" s="319"/>
      <c r="DG950" s="319"/>
      <c r="DH950" s="319"/>
      <c r="DI950" s="319"/>
      <c r="DJ950" s="319"/>
      <c r="DK950" s="319"/>
      <c r="DL950" s="319"/>
      <c r="DM950" s="319"/>
      <c r="DN950" s="319"/>
      <c r="DO950" s="319"/>
      <c r="DP950" s="319"/>
      <c r="DQ950" s="319"/>
      <c r="DR950" s="319"/>
      <c r="DS950" s="319"/>
      <c r="DT950" s="319"/>
      <c r="DU950" s="319"/>
      <c r="DV950" s="319"/>
      <c r="DW950" s="319"/>
      <c r="DX950" s="319"/>
      <c r="DY950" s="319"/>
      <c r="DZ950" s="319"/>
      <c r="EA950" s="319"/>
      <c r="EB950" s="319"/>
      <c r="EC950" s="319"/>
      <c r="ED950" s="319"/>
      <c r="EE950" s="319"/>
      <c r="EF950" s="319"/>
      <c r="EG950" s="319"/>
      <c r="EH950" s="319"/>
      <c r="EI950" s="319"/>
      <c r="EJ950" s="319"/>
      <c r="EK950" s="319"/>
      <c r="EL950" s="319"/>
      <c r="EM950" s="319"/>
      <c r="EN950" s="319"/>
      <c r="EO950" s="319"/>
      <c r="EP950" s="319"/>
      <c r="EQ950" s="319"/>
      <c r="ER950" s="319"/>
      <c r="ES950" s="319"/>
      <c r="ET950" s="319"/>
      <c r="EU950" s="319"/>
      <c r="EV950" s="319"/>
      <c r="EW950" s="319"/>
      <c r="EX950" s="319"/>
      <c r="EY950" s="319"/>
      <c r="EZ950" s="319"/>
      <c r="FA950" s="319"/>
      <c r="FB950" s="319"/>
      <c r="FC950" s="319"/>
      <c r="FD950" s="319"/>
      <c r="FE950" s="319"/>
      <c r="FF950" s="319"/>
      <c r="FG950" s="319"/>
      <c r="FH950" s="319"/>
      <c r="FI950" s="319"/>
      <c r="FJ950" s="319"/>
      <c r="FK950" s="319"/>
      <c r="FL950" s="319"/>
      <c r="FM950" s="319"/>
      <c r="FN950" s="319"/>
      <c r="FO950" s="319"/>
      <c r="FP950" s="319"/>
      <c r="FQ950" s="319"/>
      <c r="FR950" s="319"/>
      <c r="FS950" s="319"/>
      <c r="FT950" s="319"/>
      <c r="FU950" s="319"/>
      <c r="FV950" s="319"/>
      <c r="FW950" s="319"/>
      <c r="FX950" s="319"/>
      <c r="FY950" s="319"/>
      <c r="FZ950" s="319"/>
      <c r="GA950" s="319"/>
      <c r="GB950" s="319"/>
      <c r="GC950" s="319"/>
      <c r="GD950" s="319"/>
      <c r="GE950" s="319"/>
      <c r="GF950" s="319"/>
      <c r="GG950" s="319"/>
      <c r="GH950" s="319"/>
      <c r="GI950" s="319"/>
      <c r="GJ950" s="319"/>
      <c r="GK950" s="319"/>
      <c r="GL950" s="319"/>
      <c r="GM950" s="319"/>
      <c r="GN950" s="319"/>
      <c r="GO950" s="319"/>
      <c r="GP950" s="319"/>
      <c r="GQ950" s="319"/>
      <c r="GR950" s="319"/>
      <c r="GS950" s="319"/>
      <c r="GT950" s="319"/>
      <c r="GU950" s="319"/>
      <c r="GV950" s="319"/>
      <c r="GW950" s="319"/>
      <c r="GX950" s="319"/>
      <c r="GY950" s="319"/>
      <c r="GZ950" s="319"/>
      <c r="HA950" s="319"/>
      <c r="HB950" s="319"/>
      <c r="HC950" s="319"/>
      <c r="HD950" s="319"/>
      <c r="HE950" s="319"/>
      <c r="HF950" s="319"/>
      <c r="HG950" s="319"/>
      <c r="HH950" s="319"/>
      <c r="HI950" s="319"/>
      <c r="HJ950" s="319"/>
      <c r="HK950" s="319"/>
      <c r="HL950" s="319"/>
      <c r="HM950" s="319"/>
      <c r="HN950" s="319"/>
      <c r="HO950" s="319"/>
      <c r="HP950" s="319"/>
      <c r="HQ950" s="319"/>
      <c r="HR950" s="319"/>
      <c r="HS950" s="319"/>
      <c r="HT950" s="319"/>
      <c r="HU950" s="319"/>
      <c r="HV950" s="319"/>
      <c r="HW950" s="319"/>
      <c r="HX950" s="319"/>
      <c r="HY950" s="319"/>
      <c r="HZ950" s="319"/>
      <c r="IA950" s="319"/>
      <c r="IB950" s="319"/>
      <c r="IC950" s="319"/>
      <c r="ID950" s="319"/>
      <c r="IE950" s="319"/>
      <c r="IF950" s="319"/>
      <c r="IG950" s="319"/>
      <c r="IH950" s="319"/>
      <c r="II950" s="319"/>
      <c r="IJ950" s="319"/>
      <c r="IK950" s="319"/>
      <c r="IL950" s="319"/>
      <c r="IM950" s="319"/>
      <c r="IN950" s="319"/>
      <c r="IO950" s="319"/>
      <c r="IP950" s="319"/>
      <c r="IQ950" s="319"/>
      <c r="IR950" s="319"/>
      <c r="IS950" s="319"/>
      <c r="IT950" s="319"/>
      <c r="IU950" s="319"/>
      <c r="IV950" s="319"/>
      <c r="IW950" s="319"/>
      <c r="IX950" s="319"/>
      <c r="IY950" s="319"/>
      <c r="IZ950" s="319"/>
      <c r="JA950" s="319"/>
      <c r="JB950" s="319"/>
      <c r="JC950" s="319"/>
      <c r="JD950" s="319"/>
      <c r="JE950" s="319"/>
      <c r="JF950" s="319"/>
      <c r="JG950" s="319"/>
      <c r="JH950" s="319"/>
      <c r="JI950" s="319"/>
      <c r="JJ950" s="319"/>
      <c r="JK950" s="319"/>
      <c r="JL950" s="319"/>
      <c r="JM950" s="319"/>
      <c r="JN950" s="319"/>
      <c r="JO950" s="319"/>
      <c r="JP950" s="319"/>
      <c r="JQ950" s="319"/>
      <c r="JR950" s="319"/>
      <c r="JS950" s="319"/>
      <c r="JT950" s="319"/>
      <c r="JU950" s="319"/>
      <c r="JV950" s="319"/>
      <c r="JW950" s="319"/>
      <c r="JX950" s="319"/>
      <c r="JY950" s="319"/>
      <c r="JZ950" s="319"/>
      <c r="KA950" s="319"/>
      <c r="KB950" s="319"/>
      <c r="KC950" s="319"/>
      <c r="KD950" s="319"/>
      <c r="KE950" s="319"/>
      <c r="KF950" s="319"/>
      <c r="KG950" s="319"/>
      <c r="KH950" s="319"/>
      <c r="KI950" s="319"/>
      <c r="KJ950" s="319"/>
      <c r="KK950" s="319"/>
      <c r="KL950" s="319"/>
      <c r="KM950" s="319"/>
      <c r="KN950" s="319"/>
      <c r="KO950" s="319"/>
      <c r="KP950" s="319"/>
      <c r="KQ950" s="319"/>
      <c r="KR950" s="319"/>
      <c r="KS950" s="319"/>
      <c r="KT950" s="319"/>
      <c r="KU950" s="319"/>
      <c r="KV950" s="319"/>
      <c r="KW950" s="319"/>
      <c r="KX950" s="319"/>
      <c r="KY950" s="319"/>
      <c r="KZ950" s="319"/>
      <c r="LA950" s="319"/>
      <c r="LB950" s="319"/>
      <c r="LC950" s="319"/>
      <c r="LD950" s="319"/>
      <c r="LE950" s="319"/>
      <c r="LF950" s="319"/>
      <c r="LG950" s="319"/>
      <c r="LH950" s="319"/>
      <c r="LI950" s="319"/>
      <c r="LJ950" s="319"/>
      <c r="LK950" s="319"/>
      <c r="LL950" s="319"/>
      <c r="LM950" s="319"/>
      <c r="LN950" s="319"/>
      <c r="LO950" s="319"/>
      <c r="LP950" s="319"/>
      <c r="LQ950" s="319"/>
      <c r="LR950" s="319"/>
      <c r="LS950" s="319"/>
      <c r="LT950" s="319"/>
      <c r="LU950" s="319"/>
      <c r="LV950" s="319"/>
      <c r="LW950" s="319"/>
      <c r="LX950" s="319"/>
      <c r="LY950" s="319"/>
      <c r="LZ950" s="319"/>
      <c r="MA950" s="319"/>
      <c r="MB950" s="319"/>
      <c r="MC950" s="319"/>
      <c r="MD950" s="319"/>
      <c r="ME950" s="319"/>
      <c r="MF950" s="319"/>
      <c r="MG950" s="319"/>
      <c r="MH950" s="319"/>
      <c r="MI950" s="319"/>
      <c r="MJ950" s="319"/>
      <c r="MK950" s="319"/>
      <c r="ML950" s="319"/>
      <c r="MM950" s="319"/>
      <c r="MN950" s="319"/>
      <c r="MO950" s="319"/>
      <c r="MP950" s="319"/>
      <c r="MQ950" s="319"/>
      <c r="MS950" s="241"/>
      <c r="MT950" s="373">
        <f t="shared" ref="MT950:MT978" si="1370">(COUNTA($O950:$BB950)/2)-SUM(MV950:NK950)</f>
        <v>0</v>
      </c>
      <c r="MU950" s="365">
        <f t="shared" si="1356"/>
        <v>0</v>
      </c>
      <c r="MV950" s="365">
        <f t="shared" si="1357"/>
        <v>0</v>
      </c>
      <c r="MW950" s="365"/>
      <c r="MX950" s="365">
        <f t="shared" si="1358"/>
        <v>0</v>
      </c>
      <c r="MY950" s="365"/>
      <c r="MZ950" s="365">
        <f t="shared" si="1359"/>
        <v>0</v>
      </c>
      <c r="NA950" s="365"/>
      <c r="NB950" s="365">
        <f t="shared" si="1360"/>
        <v>0</v>
      </c>
      <c r="NC950" s="365"/>
      <c r="ND950" s="365">
        <f t="shared" si="1361"/>
        <v>0</v>
      </c>
      <c r="NE950" s="365"/>
      <c r="NF950" s="365">
        <f t="shared" si="1362"/>
        <v>0</v>
      </c>
      <c r="NG950" s="365"/>
      <c r="NH950" s="365">
        <f t="shared" si="1363"/>
        <v>0</v>
      </c>
      <c r="NI950" s="365"/>
      <c r="NJ950" s="365">
        <f t="shared" si="1364"/>
        <v>0</v>
      </c>
      <c r="NK950" s="365"/>
      <c r="NL950" s="365">
        <f t="shared" ref="NL950:NL978" si="1371">(COUNTA($O950:$BB950))/2</f>
        <v>0</v>
      </c>
      <c r="NM950" s="366"/>
      <c r="NN950" s="370"/>
      <c r="NR950" s="318">
        <f t="shared" si="1365"/>
        <v>0</v>
      </c>
      <c r="NS950" s="318">
        <f t="shared" si="1366"/>
        <v>0</v>
      </c>
      <c r="NT950" s="318">
        <f t="shared" si="1367"/>
        <v>0</v>
      </c>
    </row>
    <row r="951" spans="1:384" s="318" customFormat="1" ht="10.199999999999999" customHeight="1" x14ac:dyDescent="0.25">
      <c r="A951" s="25"/>
      <c r="B951" s="389"/>
      <c r="C951" s="424"/>
      <c r="D951" s="15"/>
      <c r="E951" s="397" t="str">
        <f>$E$6</f>
        <v>Avec Renfort</v>
      </c>
      <c r="F951" s="397"/>
      <c r="G951" s="397"/>
      <c r="H951" s="399"/>
      <c r="I951" s="381" t="str">
        <f>Prenoms!$B$4</f>
        <v>j.do</v>
      </c>
      <c r="J951" s="382"/>
      <c r="K951" s="382"/>
      <c r="L951" s="382"/>
      <c r="M951" s="382"/>
      <c r="N951" s="68" t="str">
        <f>IF(NL951&lt;&gt;0,"",IF(Conges!AG38=0,"",Conges!AG38))</f>
        <v/>
      </c>
      <c r="O951" s="69"/>
      <c r="P951" s="70"/>
      <c r="Q951" s="70"/>
      <c r="R951" s="70"/>
      <c r="S951" s="70"/>
      <c r="T951" s="70"/>
      <c r="U951" s="70"/>
      <c r="V951" s="71"/>
      <c r="W951" s="70"/>
      <c r="X951" s="70"/>
      <c r="Y951" s="70"/>
      <c r="Z951" s="70"/>
      <c r="AA951" s="70"/>
      <c r="AB951" s="70"/>
      <c r="AC951" s="70"/>
      <c r="AD951" s="70"/>
      <c r="AE951" s="69"/>
      <c r="AF951" s="70"/>
      <c r="AG951" s="70"/>
      <c r="AH951" s="70"/>
      <c r="AI951" s="70"/>
      <c r="AJ951" s="71"/>
      <c r="AK951" s="70"/>
      <c r="AL951" s="70"/>
      <c r="AM951" s="70"/>
      <c r="AN951" s="70"/>
      <c r="AO951" s="70"/>
      <c r="AP951" s="70"/>
      <c r="AQ951" s="70"/>
      <c r="AR951" s="70"/>
      <c r="AS951" s="70"/>
      <c r="AT951" s="70"/>
      <c r="AU951" s="69"/>
      <c r="AV951" s="70"/>
      <c r="AW951" s="70"/>
      <c r="AX951" s="70"/>
      <c r="AY951" s="70"/>
      <c r="AZ951" s="70"/>
      <c r="BA951" s="70"/>
      <c r="BB951" s="71"/>
      <c r="BC951" s="72">
        <f>IF(NL951&lt;&gt;0,(IF(Conges!AG$38=0,0,3)),0)</f>
        <v>0</v>
      </c>
      <c r="BD951" s="417"/>
      <c r="BE951" s="392">
        <f>IF(OR(Conges!AG$38="A",Conges!AG$38="V"),Prenoms!L$4,NL951)</f>
        <v>0</v>
      </c>
      <c r="BF951" s="393"/>
      <c r="BG951" s="289"/>
      <c r="BH951" s="290">
        <f t="shared" si="1350"/>
        <v>0</v>
      </c>
      <c r="BI951" s="291" t="str">
        <f t="shared" si="1351"/>
        <v/>
      </c>
      <c r="BJ951" s="305">
        <v>152.64516129032256</v>
      </c>
      <c r="BK951" s="306">
        <f t="shared" si="1368"/>
        <v>-152.64516129032256</v>
      </c>
      <c r="BL951" s="307">
        <f t="shared" si="1295"/>
        <v>0</v>
      </c>
      <c r="BM951" s="307">
        <f t="shared" si="1296"/>
        <v>0</v>
      </c>
      <c r="BN951" s="307">
        <f>SUM('Heures Pointage'!$BD$33:$BE$33)</f>
        <v>0</v>
      </c>
      <c r="BO951" s="307">
        <f>SUM('Heures et Indemnites'!$BD$33:$BE$33)</f>
        <v>0</v>
      </c>
      <c r="BP951" s="308">
        <f t="shared" si="1297"/>
        <v>0</v>
      </c>
      <c r="BQ951" s="308">
        <f>'Heures Pointage'!$CB$33</f>
        <v>0</v>
      </c>
      <c r="BR951" s="309">
        <f t="shared" ref="BR951" si="1372">$BH$1056</f>
        <v>0</v>
      </c>
      <c r="BS951" s="150">
        <f>Prenoms!$C$4</f>
        <v>169</v>
      </c>
      <c r="BT951" s="153"/>
      <c r="BU951" s="323">
        <f>SUM('Heures et Indemnites'!$BD$33:$BE$33)</f>
        <v>0</v>
      </c>
      <c r="BV951" s="236">
        <f>SUM('Heures et Indemnites'!$BD$6:$BE$33)</f>
        <v>0</v>
      </c>
      <c r="BW951" s="323"/>
      <c r="BX951" s="236"/>
      <c r="BY951" s="319"/>
      <c r="BZ951" s="319"/>
      <c r="CA951" s="319"/>
      <c r="CB951" s="319"/>
      <c r="CC951" s="319"/>
      <c r="CD951" s="319"/>
      <c r="CE951" s="319"/>
      <c r="CF951" s="319"/>
      <c r="CG951" s="319"/>
      <c r="CH951" s="319"/>
      <c r="CI951" s="319"/>
      <c r="CJ951" s="319"/>
      <c r="CK951" s="319"/>
      <c r="CL951" s="319"/>
      <c r="CM951" s="319"/>
      <c r="CN951" s="319"/>
      <c r="CO951" s="319"/>
      <c r="CP951" s="319"/>
      <c r="CQ951" s="319"/>
      <c r="CR951" s="319"/>
      <c r="CS951" s="319"/>
      <c r="CT951" s="319"/>
      <c r="CU951" s="319"/>
      <c r="CV951" s="319"/>
      <c r="CW951" s="319"/>
      <c r="CX951" s="319"/>
      <c r="CY951" s="319"/>
      <c r="CZ951" s="319"/>
      <c r="DA951" s="319"/>
      <c r="DB951" s="319"/>
      <c r="DC951" s="319"/>
      <c r="DD951" s="319"/>
      <c r="DE951" s="319"/>
      <c r="DF951" s="319"/>
      <c r="DG951" s="319"/>
      <c r="DH951" s="319"/>
      <c r="DI951" s="319"/>
      <c r="DJ951" s="319"/>
      <c r="DK951" s="319"/>
      <c r="DL951" s="319"/>
      <c r="DM951" s="319"/>
      <c r="DN951" s="319"/>
      <c r="DO951" s="319"/>
      <c r="DP951" s="319"/>
      <c r="DQ951" s="319"/>
      <c r="DR951" s="319"/>
      <c r="DS951" s="319"/>
      <c r="DT951" s="319"/>
      <c r="DU951" s="319"/>
      <c r="DV951" s="319"/>
      <c r="DW951" s="319"/>
      <c r="DX951" s="319"/>
      <c r="DY951" s="319"/>
      <c r="DZ951" s="319"/>
      <c r="EA951" s="319"/>
      <c r="EB951" s="319"/>
      <c r="EC951" s="319"/>
      <c r="ED951" s="319"/>
      <c r="EE951" s="319"/>
      <c r="EF951" s="319"/>
      <c r="EG951" s="319"/>
      <c r="EH951" s="319"/>
      <c r="EI951" s="319"/>
      <c r="EJ951" s="319"/>
      <c r="EK951" s="319"/>
      <c r="EL951" s="319"/>
      <c r="EM951" s="319"/>
      <c r="EN951" s="319"/>
      <c r="EO951" s="319"/>
      <c r="EP951" s="319"/>
      <c r="EQ951" s="319"/>
      <c r="ER951" s="319"/>
      <c r="ES951" s="319"/>
      <c r="ET951" s="319"/>
      <c r="EU951" s="319"/>
      <c r="EV951" s="319"/>
      <c r="EW951" s="319"/>
      <c r="EX951" s="319"/>
      <c r="EY951" s="319"/>
      <c r="EZ951" s="319"/>
      <c r="FA951" s="319"/>
      <c r="FB951" s="319"/>
      <c r="FC951" s="319"/>
      <c r="FD951" s="319"/>
      <c r="FE951" s="319"/>
      <c r="FF951" s="319"/>
      <c r="FG951" s="319"/>
      <c r="FH951" s="319"/>
      <c r="FI951" s="319"/>
      <c r="FJ951" s="319"/>
      <c r="FK951" s="319"/>
      <c r="FL951" s="319"/>
      <c r="FM951" s="319"/>
      <c r="FN951" s="319"/>
      <c r="FO951" s="319"/>
      <c r="FP951" s="319"/>
      <c r="FQ951" s="319"/>
      <c r="FR951" s="319"/>
      <c r="FS951" s="319"/>
      <c r="FT951" s="319"/>
      <c r="FU951" s="319"/>
      <c r="FV951" s="319"/>
      <c r="FW951" s="319"/>
      <c r="FX951" s="319"/>
      <c r="FY951" s="319"/>
      <c r="FZ951" s="319"/>
      <c r="GA951" s="319"/>
      <c r="GB951" s="319"/>
      <c r="GC951" s="319"/>
      <c r="GD951" s="319"/>
      <c r="GE951" s="319"/>
      <c r="GF951" s="319"/>
      <c r="GG951" s="319"/>
      <c r="GH951" s="319"/>
      <c r="GI951" s="319"/>
      <c r="GJ951" s="319"/>
      <c r="GK951" s="319"/>
      <c r="GL951" s="319"/>
      <c r="GM951" s="319"/>
      <c r="GN951" s="319"/>
      <c r="GO951" s="319"/>
      <c r="GP951" s="319"/>
      <c r="GQ951" s="319"/>
      <c r="GR951" s="319"/>
      <c r="GS951" s="319"/>
      <c r="GT951" s="319"/>
      <c r="GU951" s="319"/>
      <c r="GV951" s="319"/>
      <c r="GW951" s="319"/>
      <c r="GX951" s="319"/>
      <c r="GY951" s="319"/>
      <c r="GZ951" s="319"/>
      <c r="HA951" s="319"/>
      <c r="HB951" s="319"/>
      <c r="HC951" s="319"/>
      <c r="HD951" s="319"/>
      <c r="HE951" s="319"/>
      <c r="HF951" s="319"/>
      <c r="HG951" s="319"/>
      <c r="HH951" s="319"/>
      <c r="HI951" s="319"/>
      <c r="HJ951" s="319"/>
      <c r="HK951" s="319"/>
      <c r="HL951" s="319"/>
      <c r="HM951" s="319"/>
      <c r="HN951" s="319"/>
      <c r="HO951" s="319"/>
      <c r="HP951" s="319"/>
      <c r="HQ951" s="319"/>
      <c r="HR951" s="319"/>
      <c r="HS951" s="319"/>
      <c r="HT951" s="319"/>
      <c r="HU951" s="319"/>
      <c r="HV951" s="319"/>
      <c r="HW951" s="319"/>
      <c r="HX951" s="319"/>
      <c r="HY951" s="319"/>
      <c r="HZ951" s="319"/>
      <c r="IA951" s="319"/>
      <c r="IB951" s="319"/>
      <c r="IC951" s="319"/>
      <c r="ID951" s="319"/>
      <c r="IE951" s="319"/>
      <c r="IF951" s="319"/>
      <c r="IG951" s="319"/>
      <c r="IH951" s="319"/>
      <c r="II951" s="319"/>
      <c r="IJ951" s="319"/>
      <c r="IK951" s="319"/>
      <c r="IL951" s="319"/>
      <c r="IM951" s="319"/>
      <c r="IN951" s="319"/>
      <c r="IO951" s="319"/>
      <c r="IP951" s="319"/>
      <c r="IQ951" s="319"/>
      <c r="IR951" s="319"/>
      <c r="IS951" s="319"/>
      <c r="IT951" s="319"/>
      <c r="IU951" s="319"/>
      <c r="IV951" s="319"/>
      <c r="IW951" s="319"/>
      <c r="IX951" s="319"/>
      <c r="IY951" s="319"/>
      <c r="IZ951" s="319"/>
      <c r="JA951" s="319"/>
      <c r="JB951" s="319"/>
      <c r="JC951" s="319"/>
      <c r="JD951" s="319"/>
      <c r="JE951" s="319"/>
      <c r="JF951" s="319"/>
      <c r="JG951" s="319"/>
      <c r="JH951" s="319"/>
      <c r="JI951" s="319"/>
      <c r="JJ951" s="319"/>
      <c r="JK951" s="319"/>
      <c r="JL951" s="319"/>
      <c r="JM951" s="319"/>
      <c r="JN951" s="319"/>
      <c r="JO951" s="319"/>
      <c r="JP951" s="319"/>
      <c r="JQ951" s="319"/>
      <c r="JR951" s="319"/>
      <c r="JS951" s="319"/>
      <c r="JT951" s="319"/>
      <c r="JU951" s="319"/>
      <c r="JV951" s="319"/>
      <c r="JW951" s="319"/>
      <c r="JX951" s="319"/>
      <c r="JY951" s="319"/>
      <c r="JZ951" s="319"/>
      <c r="KA951" s="319"/>
      <c r="KB951" s="319"/>
      <c r="KC951" s="319"/>
      <c r="KD951" s="319"/>
      <c r="KE951" s="319"/>
      <c r="KF951" s="319"/>
      <c r="KG951" s="319"/>
      <c r="KH951" s="319"/>
      <c r="KI951" s="319"/>
      <c r="KJ951" s="319"/>
      <c r="KK951" s="319"/>
      <c r="KL951" s="319"/>
      <c r="KM951" s="319"/>
      <c r="KN951" s="319"/>
      <c r="KO951" s="319"/>
      <c r="KP951" s="319"/>
      <c r="KQ951" s="319"/>
      <c r="KR951" s="319"/>
      <c r="KS951" s="319"/>
      <c r="KT951" s="319"/>
      <c r="KU951" s="319"/>
      <c r="KV951" s="319"/>
      <c r="KW951" s="319"/>
      <c r="KX951" s="319"/>
      <c r="KY951" s="319"/>
      <c r="KZ951" s="319"/>
      <c r="LA951" s="319"/>
      <c r="LB951" s="319"/>
      <c r="LC951" s="319"/>
      <c r="LD951" s="319"/>
      <c r="LE951" s="319"/>
      <c r="LF951" s="319"/>
      <c r="LG951" s="319"/>
      <c r="LH951" s="319"/>
      <c r="LI951" s="319"/>
      <c r="LJ951" s="319"/>
      <c r="LK951" s="319"/>
      <c r="LL951" s="319"/>
      <c r="LM951" s="319"/>
      <c r="LN951" s="319"/>
      <c r="LO951" s="319"/>
      <c r="LP951" s="319"/>
      <c r="LQ951" s="319"/>
      <c r="LR951" s="319"/>
      <c r="LS951" s="319"/>
      <c r="LT951" s="319"/>
      <c r="LU951" s="319"/>
      <c r="LV951" s="319"/>
      <c r="LW951" s="319"/>
      <c r="LX951" s="319"/>
      <c r="LY951" s="319"/>
      <c r="LZ951" s="319"/>
      <c r="MA951" s="319"/>
      <c r="MB951" s="319"/>
      <c r="MC951" s="319"/>
      <c r="MD951" s="319"/>
      <c r="ME951" s="319"/>
      <c r="MF951" s="319"/>
      <c r="MG951" s="319"/>
      <c r="MH951" s="319"/>
      <c r="MI951" s="319"/>
      <c r="MJ951" s="319"/>
      <c r="MK951" s="319"/>
      <c r="ML951" s="319"/>
      <c r="MM951" s="319"/>
      <c r="MN951" s="319"/>
      <c r="MO951" s="319"/>
      <c r="MP951" s="319"/>
      <c r="MQ951" s="319"/>
      <c r="MS951" s="241"/>
      <c r="MT951" s="362">
        <f t="shared" si="1370"/>
        <v>0</v>
      </c>
      <c r="MU951" s="363">
        <f t="shared" si="1356"/>
        <v>0</v>
      </c>
      <c r="MV951" s="363">
        <f t="shared" si="1357"/>
        <v>0</v>
      </c>
      <c r="MW951" s="363"/>
      <c r="MX951" s="363">
        <f t="shared" si="1358"/>
        <v>0</v>
      </c>
      <c r="MY951" s="363"/>
      <c r="MZ951" s="363">
        <f t="shared" si="1359"/>
        <v>0</v>
      </c>
      <c r="NA951" s="363"/>
      <c r="NB951" s="363">
        <f t="shared" si="1360"/>
        <v>0</v>
      </c>
      <c r="NC951" s="363"/>
      <c r="ND951" s="363">
        <f t="shared" si="1361"/>
        <v>0</v>
      </c>
      <c r="NE951" s="363"/>
      <c r="NF951" s="363">
        <f t="shared" si="1362"/>
        <v>0</v>
      </c>
      <c r="NG951" s="363"/>
      <c r="NH951" s="363">
        <f t="shared" si="1363"/>
        <v>0</v>
      </c>
      <c r="NI951" s="363"/>
      <c r="NJ951" s="363">
        <f t="shared" si="1364"/>
        <v>0</v>
      </c>
      <c r="NK951" s="363"/>
      <c r="NL951" s="363">
        <f t="shared" si="1371"/>
        <v>0</v>
      </c>
      <c r="NM951" s="364"/>
      <c r="NN951" s="370"/>
      <c r="NR951" s="318">
        <f t="shared" si="1365"/>
        <v>0</v>
      </c>
      <c r="NS951" s="318">
        <f t="shared" si="1366"/>
        <v>0</v>
      </c>
      <c r="NT951" s="318">
        <f t="shared" si="1367"/>
        <v>0</v>
      </c>
    </row>
    <row r="952" spans="1:384" s="318" customFormat="1" ht="10.199999999999999" customHeight="1" x14ac:dyDescent="0.3">
      <c r="A952" s="25"/>
      <c r="B952" s="389"/>
      <c r="C952" s="424"/>
      <c r="D952" s="15"/>
      <c r="E952" s="398" t="str">
        <f>IFERROR(G964*'Chiffres et fonctions'!$J$6,"CA à Produire")</f>
        <v>CA à Produire</v>
      </c>
      <c r="F952" s="398"/>
      <c r="G952" s="398"/>
      <c r="H952" s="399"/>
      <c r="I952" s="394" t="str">
        <f>Prenoms!$B$5</f>
        <v>pompeo</v>
      </c>
      <c r="J952" s="395"/>
      <c r="K952" s="395"/>
      <c r="L952" s="395"/>
      <c r="M952" s="395"/>
      <c r="N952" s="81" t="str">
        <f>IF(NL952&lt;&gt;0,"",IF(Conges!AG39=0,"",Conges!AG39))</f>
        <v/>
      </c>
      <c r="O952" s="82"/>
      <c r="P952" s="83"/>
      <c r="Q952" s="83"/>
      <c r="R952" s="83"/>
      <c r="S952" s="83"/>
      <c r="T952" s="83"/>
      <c r="U952" s="83"/>
      <c r="V952" s="84"/>
      <c r="W952" s="83"/>
      <c r="X952" s="83"/>
      <c r="Y952" s="83"/>
      <c r="Z952" s="83"/>
      <c r="AA952" s="83"/>
      <c r="AB952" s="83"/>
      <c r="AC952" s="83"/>
      <c r="AD952" s="83"/>
      <c r="AE952" s="82"/>
      <c r="AF952" s="83"/>
      <c r="AG952" s="83"/>
      <c r="AH952" s="83"/>
      <c r="AI952" s="83"/>
      <c r="AJ952" s="84"/>
      <c r="AK952" s="83"/>
      <c r="AL952" s="83"/>
      <c r="AM952" s="83"/>
      <c r="AN952" s="83"/>
      <c r="AO952" s="83"/>
      <c r="AP952" s="83"/>
      <c r="AQ952" s="83"/>
      <c r="AR952" s="83"/>
      <c r="AS952" s="83"/>
      <c r="AT952" s="83"/>
      <c r="AU952" s="82"/>
      <c r="AV952" s="83"/>
      <c r="AW952" s="83"/>
      <c r="AX952" s="83"/>
      <c r="AY952" s="83"/>
      <c r="AZ952" s="83"/>
      <c r="BA952" s="83"/>
      <c r="BB952" s="84"/>
      <c r="BC952" s="85">
        <f>IF(NL952&lt;&gt;0,(IF(Conges!AG$39=0,0,3)),0)</f>
        <v>0</v>
      </c>
      <c r="BD952" s="417"/>
      <c r="BE952" s="390">
        <f>IF(OR(Conges!AG$39="A",Conges!AG$39="V"),Prenoms!L$5,NL952)</f>
        <v>0</v>
      </c>
      <c r="BF952" s="391"/>
      <c r="BG952" s="286"/>
      <c r="BH952" s="287">
        <f t="shared" si="1350"/>
        <v>0</v>
      </c>
      <c r="BI952" s="288" t="str">
        <f t="shared" si="1351"/>
        <v/>
      </c>
      <c r="BJ952" s="300">
        <v>152.64516129032256</v>
      </c>
      <c r="BK952" s="301">
        <f t="shared" si="1368"/>
        <v>-152.64516129032256</v>
      </c>
      <c r="BL952" s="302">
        <f t="shared" si="1295"/>
        <v>0</v>
      </c>
      <c r="BM952" s="302">
        <f t="shared" si="1296"/>
        <v>0</v>
      </c>
      <c r="BN952" s="302">
        <f>SUM('Heures Pointage'!$CD$33:$CE$33)</f>
        <v>0</v>
      </c>
      <c r="BO952" s="302">
        <f>SUM('Heures et Indemnites'!$CD$33:$CE$33)</f>
        <v>0</v>
      </c>
      <c r="BP952" s="303">
        <f t="shared" si="1297"/>
        <v>0</v>
      </c>
      <c r="BQ952" s="303">
        <f>'Heures Pointage'!$DB$33</f>
        <v>0</v>
      </c>
      <c r="BR952" s="304">
        <f t="shared" ref="BR952" si="1373">$BH$1057</f>
        <v>0</v>
      </c>
      <c r="BS952" s="149">
        <f>Prenoms!$C$5</f>
        <v>169</v>
      </c>
      <c r="BT952" s="180"/>
      <c r="BU952" s="324">
        <f>SUM('Heures et Indemnites'!$CD$33:$CE$33)</f>
        <v>0</v>
      </c>
      <c r="BV952" s="235">
        <f>SUM('Heures et Indemnites'!$CD$6:$CE$33)</f>
        <v>0</v>
      </c>
      <c r="BW952" s="324"/>
      <c r="BX952" s="235"/>
      <c r="BY952" s="319"/>
      <c r="BZ952" s="319"/>
      <c r="CA952" s="319"/>
      <c r="CB952" s="319"/>
      <c r="CC952" s="319"/>
      <c r="CD952" s="319"/>
      <c r="CE952" s="319"/>
      <c r="CF952" s="319"/>
      <c r="CG952" s="319"/>
      <c r="CH952" s="319"/>
      <c r="CI952" s="319"/>
      <c r="CJ952" s="319"/>
      <c r="CK952" s="319"/>
      <c r="CL952" s="319"/>
      <c r="CM952" s="319"/>
      <c r="CN952" s="319"/>
      <c r="CO952" s="319"/>
      <c r="CP952" s="319"/>
      <c r="CQ952" s="319"/>
      <c r="CR952" s="319"/>
      <c r="CS952" s="319"/>
      <c r="CT952" s="319"/>
      <c r="CU952" s="319"/>
      <c r="CV952" s="319"/>
      <c r="CW952" s="319"/>
      <c r="CX952" s="319"/>
      <c r="CY952" s="319"/>
      <c r="CZ952" s="319"/>
      <c r="DA952" s="319"/>
      <c r="DB952" s="319"/>
      <c r="DC952" s="319"/>
      <c r="DD952" s="319"/>
      <c r="DE952" s="319"/>
      <c r="DF952" s="319"/>
      <c r="DG952" s="319"/>
      <c r="DH952" s="319"/>
      <c r="DI952" s="319"/>
      <c r="DJ952" s="319"/>
      <c r="DK952" s="319"/>
      <c r="DL952" s="319"/>
      <c r="DM952" s="319"/>
      <c r="DN952" s="319"/>
      <c r="DO952" s="319"/>
      <c r="DP952" s="319"/>
      <c r="DQ952" s="319"/>
      <c r="DR952" s="319"/>
      <c r="DS952" s="319"/>
      <c r="DT952" s="319"/>
      <c r="DU952" s="319"/>
      <c r="DV952" s="319"/>
      <c r="DW952" s="319"/>
      <c r="DX952" s="319"/>
      <c r="DY952" s="319"/>
      <c r="DZ952" s="319"/>
      <c r="EA952" s="319"/>
      <c r="EB952" s="319"/>
      <c r="EC952" s="319"/>
      <c r="ED952" s="319"/>
      <c r="EE952" s="319"/>
      <c r="EF952" s="319"/>
      <c r="EG952" s="319"/>
      <c r="EH952" s="319"/>
      <c r="EI952" s="319"/>
      <c r="EJ952" s="319"/>
      <c r="EK952" s="319"/>
      <c r="EL952" s="319"/>
      <c r="EM952" s="319"/>
      <c r="EN952" s="319"/>
      <c r="EO952" s="319"/>
      <c r="EP952" s="319"/>
      <c r="EQ952" s="319"/>
      <c r="ER952" s="319"/>
      <c r="ES952" s="319"/>
      <c r="ET952" s="319"/>
      <c r="EU952" s="319"/>
      <c r="EV952" s="319"/>
      <c r="EW952" s="319"/>
      <c r="EX952" s="319"/>
      <c r="EY952" s="319"/>
      <c r="EZ952" s="319"/>
      <c r="FA952" s="319"/>
      <c r="FB952" s="319"/>
      <c r="FC952" s="319"/>
      <c r="FD952" s="319"/>
      <c r="FE952" s="319"/>
      <c r="FF952" s="319"/>
      <c r="FG952" s="319"/>
      <c r="FH952" s="319"/>
      <c r="FI952" s="319"/>
      <c r="FJ952" s="319"/>
      <c r="FK952" s="319"/>
      <c r="FL952" s="319"/>
      <c r="FM952" s="319"/>
      <c r="FN952" s="319"/>
      <c r="FO952" s="319"/>
      <c r="FP952" s="319"/>
      <c r="FQ952" s="319"/>
      <c r="FR952" s="319"/>
      <c r="FS952" s="319"/>
      <c r="FT952" s="319"/>
      <c r="FU952" s="319"/>
      <c r="FV952" s="319"/>
      <c r="FW952" s="319"/>
      <c r="FX952" s="319"/>
      <c r="FY952" s="319"/>
      <c r="FZ952" s="319"/>
      <c r="GA952" s="319"/>
      <c r="GB952" s="319"/>
      <c r="GC952" s="319"/>
      <c r="GD952" s="319"/>
      <c r="GE952" s="319"/>
      <c r="GF952" s="319"/>
      <c r="GG952" s="319"/>
      <c r="GH952" s="319"/>
      <c r="GI952" s="319"/>
      <c r="GJ952" s="319"/>
      <c r="GK952" s="319"/>
      <c r="GL952" s="319"/>
      <c r="GM952" s="319"/>
      <c r="GN952" s="319"/>
      <c r="GO952" s="319"/>
      <c r="GP952" s="319"/>
      <c r="GQ952" s="319"/>
      <c r="GR952" s="319"/>
      <c r="GS952" s="319"/>
      <c r="GT952" s="319"/>
      <c r="GU952" s="319"/>
      <c r="GV952" s="319"/>
      <c r="GW952" s="319"/>
      <c r="GX952" s="319"/>
      <c r="GY952" s="319"/>
      <c r="GZ952" s="319"/>
      <c r="HA952" s="319"/>
      <c r="HB952" s="319"/>
      <c r="HC952" s="319"/>
      <c r="HD952" s="319"/>
      <c r="HE952" s="319"/>
      <c r="HF952" s="319"/>
      <c r="HG952" s="319"/>
      <c r="HH952" s="319"/>
      <c r="HI952" s="319"/>
      <c r="HJ952" s="319"/>
      <c r="HK952" s="319"/>
      <c r="HL952" s="319"/>
      <c r="HM952" s="319"/>
      <c r="HN952" s="319"/>
      <c r="HO952" s="319"/>
      <c r="HP952" s="319"/>
      <c r="HQ952" s="319"/>
      <c r="HR952" s="319"/>
      <c r="HS952" s="319"/>
      <c r="HT952" s="319"/>
      <c r="HU952" s="319"/>
      <c r="HV952" s="319"/>
      <c r="HW952" s="319"/>
      <c r="HX952" s="319"/>
      <c r="HY952" s="319"/>
      <c r="HZ952" s="319"/>
      <c r="IA952" s="319"/>
      <c r="IB952" s="319"/>
      <c r="IC952" s="319"/>
      <c r="ID952" s="319"/>
      <c r="IE952" s="319"/>
      <c r="IF952" s="319"/>
      <c r="IG952" s="319"/>
      <c r="IH952" s="319"/>
      <c r="II952" s="319"/>
      <c r="IJ952" s="319"/>
      <c r="IK952" s="319"/>
      <c r="IL952" s="319"/>
      <c r="IM952" s="319"/>
      <c r="IN952" s="319"/>
      <c r="IO952" s="319"/>
      <c r="IP952" s="319"/>
      <c r="IQ952" s="319"/>
      <c r="IR952" s="319"/>
      <c r="IS952" s="319"/>
      <c r="IT952" s="319"/>
      <c r="IU952" s="319"/>
      <c r="IV952" s="319"/>
      <c r="IW952" s="319"/>
      <c r="IX952" s="319"/>
      <c r="IY952" s="319"/>
      <c r="IZ952" s="319"/>
      <c r="JA952" s="319"/>
      <c r="JB952" s="319"/>
      <c r="JC952" s="319"/>
      <c r="JD952" s="319"/>
      <c r="JE952" s="319"/>
      <c r="JF952" s="319"/>
      <c r="JG952" s="319"/>
      <c r="JH952" s="319"/>
      <c r="JI952" s="319"/>
      <c r="JJ952" s="319"/>
      <c r="JK952" s="319"/>
      <c r="JL952" s="319"/>
      <c r="JM952" s="319"/>
      <c r="JN952" s="319"/>
      <c r="JO952" s="319"/>
      <c r="JP952" s="319"/>
      <c r="JQ952" s="319"/>
      <c r="JR952" s="319"/>
      <c r="JS952" s="319"/>
      <c r="JT952" s="319"/>
      <c r="JU952" s="319"/>
      <c r="JV952" s="319"/>
      <c r="JW952" s="319"/>
      <c r="JX952" s="319"/>
      <c r="JY952" s="319"/>
      <c r="JZ952" s="319"/>
      <c r="KA952" s="319"/>
      <c r="KB952" s="319"/>
      <c r="KC952" s="319"/>
      <c r="KD952" s="319"/>
      <c r="KE952" s="319"/>
      <c r="KF952" s="319"/>
      <c r="KG952" s="319"/>
      <c r="KH952" s="319"/>
      <c r="KI952" s="319"/>
      <c r="KJ952" s="319"/>
      <c r="KK952" s="319"/>
      <c r="KL952" s="319"/>
      <c r="KM952" s="319"/>
      <c r="KN952" s="319"/>
      <c r="KO952" s="319"/>
      <c r="KP952" s="319"/>
      <c r="KQ952" s="319"/>
      <c r="KR952" s="319"/>
      <c r="KS952" s="319"/>
      <c r="KT952" s="319"/>
      <c r="KU952" s="319"/>
      <c r="KV952" s="319"/>
      <c r="KW952" s="319"/>
      <c r="KX952" s="319"/>
      <c r="KY952" s="319"/>
      <c r="KZ952" s="319"/>
      <c r="LA952" s="319"/>
      <c r="LB952" s="319"/>
      <c r="LC952" s="319"/>
      <c r="LD952" s="319"/>
      <c r="LE952" s="319"/>
      <c r="LF952" s="319"/>
      <c r="LG952" s="319"/>
      <c r="LH952" s="319"/>
      <c r="LI952" s="319"/>
      <c r="LJ952" s="319"/>
      <c r="LK952" s="319"/>
      <c r="LL952" s="319"/>
      <c r="LM952" s="319"/>
      <c r="LN952" s="319"/>
      <c r="LO952" s="319"/>
      <c r="LP952" s="319"/>
      <c r="LQ952" s="319"/>
      <c r="LR952" s="319"/>
      <c r="LS952" s="319"/>
      <c r="LT952" s="319"/>
      <c r="LU952" s="319"/>
      <c r="LV952" s="319"/>
      <c r="LW952" s="319"/>
      <c r="LX952" s="319"/>
      <c r="LY952" s="319"/>
      <c r="LZ952" s="319"/>
      <c r="MA952" s="319"/>
      <c r="MB952" s="319"/>
      <c r="MC952" s="319"/>
      <c r="MD952" s="319"/>
      <c r="ME952" s="319"/>
      <c r="MF952" s="319"/>
      <c r="MG952" s="319"/>
      <c r="MH952" s="319"/>
      <c r="MI952" s="319"/>
      <c r="MJ952" s="319"/>
      <c r="MK952" s="319"/>
      <c r="ML952" s="319"/>
      <c r="MM952" s="319"/>
      <c r="MN952" s="319"/>
      <c r="MO952" s="319"/>
      <c r="MP952" s="319"/>
      <c r="MQ952" s="319"/>
      <c r="MS952" s="241"/>
      <c r="MT952" s="373">
        <f t="shared" si="1370"/>
        <v>0</v>
      </c>
      <c r="MU952" s="365">
        <f t="shared" si="1356"/>
        <v>0</v>
      </c>
      <c r="MV952" s="365">
        <f t="shared" si="1357"/>
        <v>0</v>
      </c>
      <c r="MW952" s="365"/>
      <c r="MX952" s="365">
        <f t="shared" si="1358"/>
        <v>0</v>
      </c>
      <c r="MY952" s="365"/>
      <c r="MZ952" s="365">
        <f t="shared" si="1359"/>
        <v>0</v>
      </c>
      <c r="NA952" s="365"/>
      <c r="NB952" s="365">
        <f t="shared" si="1360"/>
        <v>0</v>
      </c>
      <c r="NC952" s="365"/>
      <c r="ND952" s="365">
        <f t="shared" si="1361"/>
        <v>0</v>
      </c>
      <c r="NE952" s="365"/>
      <c r="NF952" s="365">
        <f t="shared" si="1362"/>
        <v>0</v>
      </c>
      <c r="NG952" s="365"/>
      <c r="NH952" s="365">
        <f t="shared" si="1363"/>
        <v>0</v>
      </c>
      <c r="NI952" s="365"/>
      <c r="NJ952" s="365">
        <f t="shared" si="1364"/>
        <v>0</v>
      </c>
      <c r="NK952" s="365"/>
      <c r="NL952" s="365">
        <f t="shared" si="1371"/>
        <v>0</v>
      </c>
      <c r="NM952" s="366"/>
      <c r="NN952" s="370"/>
      <c r="NR952" s="318">
        <f t="shared" si="1365"/>
        <v>0</v>
      </c>
      <c r="NS952" s="318">
        <f t="shared" si="1366"/>
        <v>0</v>
      </c>
      <c r="NT952" s="318">
        <f t="shared" si="1367"/>
        <v>0</v>
      </c>
    </row>
    <row r="953" spans="1:384" s="318" customFormat="1" ht="10.199999999999999" customHeight="1" x14ac:dyDescent="0.3">
      <c r="A953" s="25"/>
      <c r="B953" s="389"/>
      <c r="C953" s="424"/>
      <c r="D953" s="15"/>
      <c r="E953" s="398"/>
      <c r="F953" s="398"/>
      <c r="G953" s="398"/>
      <c r="H953" s="399"/>
      <c r="I953" s="381" t="str">
        <f>Prenoms!$B$6</f>
        <v>vaness</v>
      </c>
      <c r="J953" s="382"/>
      <c r="K953" s="382"/>
      <c r="L953" s="382"/>
      <c r="M953" s="382"/>
      <c r="N953" s="68" t="str">
        <f>IF(NL953&lt;&gt;0,"",IF(Conges!AG40=0,"",Conges!AG40))</f>
        <v/>
      </c>
      <c r="O953" s="69"/>
      <c r="P953" s="70"/>
      <c r="Q953" s="70"/>
      <c r="R953" s="70"/>
      <c r="S953" s="70"/>
      <c r="T953" s="70"/>
      <c r="U953" s="70"/>
      <c r="V953" s="71"/>
      <c r="W953" s="70"/>
      <c r="X953" s="70"/>
      <c r="Y953" s="70"/>
      <c r="Z953" s="70"/>
      <c r="AA953" s="70"/>
      <c r="AB953" s="70"/>
      <c r="AC953" s="70"/>
      <c r="AD953" s="70"/>
      <c r="AE953" s="69"/>
      <c r="AF953" s="70"/>
      <c r="AG953" s="70"/>
      <c r="AH953" s="70"/>
      <c r="AI953" s="70"/>
      <c r="AJ953" s="71"/>
      <c r="AK953" s="70"/>
      <c r="AL953" s="70"/>
      <c r="AM953" s="70"/>
      <c r="AN953" s="70"/>
      <c r="AO953" s="70"/>
      <c r="AP953" s="70"/>
      <c r="AQ953" s="70"/>
      <c r="AR953" s="70"/>
      <c r="AS953" s="70"/>
      <c r="AT953" s="70"/>
      <c r="AU953" s="69"/>
      <c r="AV953" s="70"/>
      <c r="AW953" s="70"/>
      <c r="AX953" s="70"/>
      <c r="AY953" s="70"/>
      <c r="AZ953" s="70"/>
      <c r="BA953" s="70"/>
      <c r="BB953" s="71"/>
      <c r="BC953" s="72">
        <f>IF(NL953&lt;&gt;0,(IF(Conges!AG$40=0,0,3)),0)</f>
        <v>0</v>
      </c>
      <c r="BD953" s="417"/>
      <c r="BE953" s="392">
        <f>IF(OR(Conges!AG$40="A",Conges!AG$40="V"),Prenoms!L$6,NL953)</f>
        <v>0</v>
      </c>
      <c r="BF953" s="393"/>
      <c r="BG953" s="289"/>
      <c r="BH953" s="290">
        <f t="shared" si="1350"/>
        <v>0</v>
      </c>
      <c r="BI953" s="291" t="str">
        <f t="shared" si="1351"/>
        <v/>
      </c>
      <c r="BJ953" s="305">
        <v>152.64516129032256</v>
      </c>
      <c r="BK953" s="306">
        <f t="shared" si="1368"/>
        <v>-152.64516129032256</v>
      </c>
      <c r="BL953" s="307">
        <f t="shared" si="1295"/>
        <v>0</v>
      </c>
      <c r="BM953" s="307">
        <f t="shared" si="1296"/>
        <v>0</v>
      </c>
      <c r="BN953" s="307">
        <f>SUM('Heures Pointage'!$DD$33:$DE$33)</f>
        <v>0</v>
      </c>
      <c r="BO953" s="307">
        <f>SUM('Heures et Indemnites'!$DD$33:$DE$33)</f>
        <v>0</v>
      </c>
      <c r="BP953" s="308">
        <f t="shared" si="1297"/>
        <v>0</v>
      </c>
      <c r="BQ953" s="308">
        <f>'Heures Pointage'!$EB$33</f>
        <v>0</v>
      </c>
      <c r="BR953" s="309">
        <f t="shared" ref="BR953" si="1374">$BH$1058</f>
        <v>0</v>
      </c>
      <c r="BS953" s="150">
        <f>Prenoms!$C$6</f>
        <v>169</v>
      </c>
      <c r="BT953" s="153"/>
      <c r="BU953" s="323">
        <f>SUM('Heures et Indemnites'!$DD$33:$DE$33)</f>
        <v>0</v>
      </c>
      <c r="BV953" s="236">
        <f>SUM('Heures et Indemnites'!$DD$6:$DE$33)</f>
        <v>0</v>
      </c>
      <c r="BW953" s="323"/>
      <c r="BX953" s="236"/>
      <c r="BY953" s="319"/>
      <c r="BZ953" s="319"/>
      <c r="CA953" s="319"/>
      <c r="CB953" s="319"/>
      <c r="CC953" s="319"/>
      <c r="CD953" s="319"/>
      <c r="CE953" s="319"/>
      <c r="CF953" s="319"/>
      <c r="CG953" s="319"/>
      <c r="CH953" s="319"/>
      <c r="CI953" s="319"/>
      <c r="CJ953" s="319"/>
      <c r="CK953" s="319"/>
      <c r="CL953" s="319"/>
      <c r="CM953" s="319"/>
      <c r="CN953" s="319"/>
      <c r="CO953" s="319"/>
      <c r="CP953" s="319"/>
      <c r="CQ953" s="319"/>
      <c r="CR953" s="319"/>
      <c r="CS953" s="319"/>
      <c r="CT953" s="319"/>
      <c r="CU953" s="319"/>
      <c r="CV953" s="319"/>
      <c r="CW953" s="319"/>
      <c r="CX953" s="319"/>
      <c r="CY953" s="319"/>
      <c r="CZ953" s="319"/>
      <c r="DA953" s="319"/>
      <c r="DB953" s="319"/>
      <c r="DC953" s="319"/>
      <c r="DD953" s="319"/>
      <c r="DE953" s="319"/>
      <c r="DF953" s="319"/>
      <c r="DG953" s="319"/>
      <c r="DH953" s="319"/>
      <c r="DI953" s="319"/>
      <c r="DJ953" s="319"/>
      <c r="DK953" s="319"/>
      <c r="DL953" s="319"/>
      <c r="DM953" s="319"/>
      <c r="DN953" s="319"/>
      <c r="DO953" s="319"/>
      <c r="DP953" s="319"/>
      <c r="DQ953" s="319"/>
      <c r="DR953" s="319"/>
      <c r="DS953" s="319"/>
      <c r="DT953" s="319"/>
      <c r="DU953" s="319"/>
      <c r="DV953" s="319"/>
      <c r="DW953" s="319"/>
      <c r="DX953" s="319"/>
      <c r="DY953" s="319"/>
      <c r="DZ953" s="319"/>
      <c r="EA953" s="319"/>
      <c r="EB953" s="319"/>
      <c r="EC953" s="319"/>
      <c r="ED953" s="319"/>
      <c r="EE953" s="319"/>
      <c r="EF953" s="319"/>
      <c r="EG953" s="319"/>
      <c r="EH953" s="319"/>
      <c r="EI953" s="319"/>
      <c r="EJ953" s="319"/>
      <c r="EK953" s="319"/>
      <c r="EL953" s="319"/>
      <c r="EM953" s="319"/>
      <c r="EN953" s="319"/>
      <c r="EO953" s="319"/>
      <c r="EP953" s="319"/>
      <c r="EQ953" s="319"/>
      <c r="ER953" s="319"/>
      <c r="ES953" s="319"/>
      <c r="ET953" s="319"/>
      <c r="EU953" s="319"/>
      <c r="EV953" s="319"/>
      <c r="EW953" s="319"/>
      <c r="EX953" s="319"/>
      <c r="EY953" s="319"/>
      <c r="EZ953" s="319"/>
      <c r="FA953" s="319"/>
      <c r="FB953" s="319"/>
      <c r="FC953" s="319"/>
      <c r="FD953" s="319"/>
      <c r="FE953" s="319"/>
      <c r="FF953" s="319"/>
      <c r="FG953" s="319"/>
      <c r="FH953" s="319"/>
      <c r="FI953" s="319"/>
      <c r="FJ953" s="319"/>
      <c r="FK953" s="319"/>
      <c r="FL953" s="319"/>
      <c r="FM953" s="319"/>
      <c r="FN953" s="319"/>
      <c r="FO953" s="319"/>
      <c r="FP953" s="319"/>
      <c r="FQ953" s="319"/>
      <c r="FR953" s="319"/>
      <c r="FS953" s="319"/>
      <c r="FT953" s="319"/>
      <c r="FU953" s="319"/>
      <c r="FV953" s="319"/>
      <c r="FW953" s="319"/>
      <c r="FX953" s="319"/>
      <c r="FY953" s="319"/>
      <c r="FZ953" s="319"/>
      <c r="GA953" s="319"/>
      <c r="GB953" s="319"/>
      <c r="GC953" s="319"/>
      <c r="GD953" s="319"/>
      <c r="GE953" s="319"/>
      <c r="GF953" s="319"/>
      <c r="GG953" s="319"/>
      <c r="GH953" s="319"/>
      <c r="GI953" s="319"/>
      <c r="GJ953" s="319"/>
      <c r="GK953" s="319"/>
      <c r="GL953" s="319"/>
      <c r="GM953" s="319"/>
      <c r="GN953" s="319"/>
      <c r="GO953" s="319"/>
      <c r="GP953" s="319"/>
      <c r="GQ953" s="319"/>
      <c r="GR953" s="319"/>
      <c r="GS953" s="319"/>
      <c r="GT953" s="319"/>
      <c r="GU953" s="319"/>
      <c r="GV953" s="319"/>
      <c r="GW953" s="319"/>
      <c r="GX953" s="319"/>
      <c r="GY953" s="319"/>
      <c r="GZ953" s="319"/>
      <c r="HA953" s="319"/>
      <c r="HB953" s="319"/>
      <c r="HC953" s="319"/>
      <c r="HD953" s="319"/>
      <c r="HE953" s="319"/>
      <c r="HF953" s="319"/>
      <c r="HG953" s="319"/>
      <c r="HH953" s="319"/>
      <c r="HI953" s="319"/>
      <c r="HJ953" s="319"/>
      <c r="HK953" s="319"/>
      <c r="HL953" s="319"/>
      <c r="HM953" s="319"/>
      <c r="HN953" s="319"/>
      <c r="HO953" s="319"/>
      <c r="HP953" s="319"/>
      <c r="HQ953" s="319"/>
      <c r="HR953" s="319"/>
      <c r="HS953" s="319"/>
      <c r="HT953" s="319"/>
      <c r="HU953" s="319"/>
      <c r="HV953" s="319"/>
      <c r="HW953" s="319"/>
      <c r="HX953" s="319"/>
      <c r="HY953" s="319"/>
      <c r="HZ953" s="319"/>
      <c r="IA953" s="319"/>
      <c r="IB953" s="319"/>
      <c r="IC953" s="319"/>
      <c r="ID953" s="319"/>
      <c r="IE953" s="319"/>
      <c r="IF953" s="319"/>
      <c r="IG953" s="319"/>
      <c r="IH953" s="319"/>
      <c r="II953" s="319"/>
      <c r="IJ953" s="319"/>
      <c r="IK953" s="319"/>
      <c r="IL953" s="319"/>
      <c r="IM953" s="319"/>
      <c r="IN953" s="319"/>
      <c r="IO953" s="319"/>
      <c r="IP953" s="319"/>
      <c r="IQ953" s="319"/>
      <c r="IR953" s="319"/>
      <c r="IS953" s="319"/>
      <c r="IT953" s="319"/>
      <c r="IU953" s="319"/>
      <c r="IV953" s="319"/>
      <c r="IW953" s="319"/>
      <c r="IX953" s="319"/>
      <c r="IY953" s="319"/>
      <c r="IZ953" s="319"/>
      <c r="JA953" s="319"/>
      <c r="JB953" s="319"/>
      <c r="JC953" s="319"/>
      <c r="JD953" s="319"/>
      <c r="JE953" s="319"/>
      <c r="JF953" s="319"/>
      <c r="JG953" s="319"/>
      <c r="JH953" s="319"/>
      <c r="JI953" s="319"/>
      <c r="JJ953" s="319"/>
      <c r="JK953" s="319"/>
      <c r="JL953" s="319"/>
      <c r="JM953" s="319"/>
      <c r="JN953" s="319"/>
      <c r="JO953" s="319"/>
      <c r="JP953" s="319"/>
      <c r="JQ953" s="319"/>
      <c r="JR953" s="319"/>
      <c r="JS953" s="319"/>
      <c r="JT953" s="319"/>
      <c r="JU953" s="319"/>
      <c r="JV953" s="319"/>
      <c r="JW953" s="319"/>
      <c r="JX953" s="319"/>
      <c r="JY953" s="319"/>
      <c r="JZ953" s="319"/>
      <c r="KA953" s="319"/>
      <c r="KB953" s="319"/>
      <c r="KC953" s="319"/>
      <c r="KD953" s="319"/>
      <c r="KE953" s="319"/>
      <c r="KF953" s="319"/>
      <c r="KG953" s="319"/>
      <c r="KH953" s="319"/>
      <c r="KI953" s="319"/>
      <c r="KJ953" s="319"/>
      <c r="KK953" s="319"/>
      <c r="KL953" s="319"/>
      <c r="KM953" s="319"/>
      <c r="KN953" s="319"/>
      <c r="KO953" s="319"/>
      <c r="KP953" s="319"/>
      <c r="KQ953" s="319"/>
      <c r="KR953" s="319"/>
      <c r="KS953" s="319"/>
      <c r="KT953" s="319"/>
      <c r="KU953" s="319"/>
      <c r="KV953" s="319"/>
      <c r="KW953" s="319"/>
      <c r="KX953" s="319"/>
      <c r="KY953" s="319"/>
      <c r="KZ953" s="319"/>
      <c r="LA953" s="319"/>
      <c r="LB953" s="319"/>
      <c r="LC953" s="319"/>
      <c r="LD953" s="319"/>
      <c r="LE953" s="319"/>
      <c r="LF953" s="319"/>
      <c r="LG953" s="319"/>
      <c r="LH953" s="319"/>
      <c r="LI953" s="319"/>
      <c r="LJ953" s="319"/>
      <c r="LK953" s="319"/>
      <c r="LL953" s="319"/>
      <c r="LM953" s="319"/>
      <c r="LN953" s="319"/>
      <c r="LO953" s="319"/>
      <c r="LP953" s="319"/>
      <c r="LQ953" s="319"/>
      <c r="LR953" s="319"/>
      <c r="LS953" s="319"/>
      <c r="LT953" s="319"/>
      <c r="LU953" s="319"/>
      <c r="LV953" s="319"/>
      <c r="LW953" s="319"/>
      <c r="LX953" s="319"/>
      <c r="LY953" s="319"/>
      <c r="LZ953" s="319"/>
      <c r="MA953" s="319"/>
      <c r="MB953" s="319"/>
      <c r="MC953" s="319"/>
      <c r="MD953" s="319"/>
      <c r="ME953" s="319"/>
      <c r="MF953" s="319"/>
      <c r="MG953" s="319"/>
      <c r="MH953" s="319"/>
      <c r="MI953" s="319"/>
      <c r="MJ953" s="319"/>
      <c r="MK953" s="319"/>
      <c r="ML953" s="319"/>
      <c r="MM953" s="319"/>
      <c r="MN953" s="319"/>
      <c r="MO953" s="319"/>
      <c r="MP953" s="319"/>
      <c r="MQ953" s="319"/>
      <c r="MS953" s="241"/>
      <c r="MT953" s="362">
        <f t="shared" si="1370"/>
        <v>0</v>
      </c>
      <c r="MU953" s="363">
        <f t="shared" si="1356"/>
        <v>0</v>
      </c>
      <c r="MV953" s="363">
        <f t="shared" si="1357"/>
        <v>0</v>
      </c>
      <c r="MW953" s="363"/>
      <c r="MX953" s="363">
        <f t="shared" si="1358"/>
        <v>0</v>
      </c>
      <c r="MY953" s="363"/>
      <c r="MZ953" s="363">
        <f t="shared" si="1359"/>
        <v>0</v>
      </c>
      <c r="NA953" s="363"/>
      <c r="NB953" s="363">
        <f t="shared" si="1360"/>
        <v>0</v>
      </c>
      <c r="NC953" s="363"/>
      <c r="ND953" s="363">
        <f t="shared" si="1361"/>
        <v>0</v>
      </c>
      <c r="NE953" s="363"/>
      <c r="NF953" s="363">
        <f t="shared" si="1362"/>
        <v>0</v>
      </c>
      <c r="NG953" s="363"/>
      <c r="NH953" s="363">
        <f t="shared" si="1363"/>
        <v>0</v>
      </c>
      <c r="NI953" s="363"/>
      <c r="NJ953" s="363">
        <f t="shared" si="1364"/>
        <v>0</v>
      </c>
      <c r="NK953" s="363"/>
      <c r="NL953" s="363">
        <f t="shared" si="1371"/>
        <v>0</v>
      </c>
      <c r="NM953" s="364"/>
      <c r="NN953" s="370"/>
      <c r="NR953" s="318">
        <f t="shared" si="1365"/>
        <v>0</v>
      </c>
      <c r="NS953" s="318">
        <f t="shared" si="1366"/>
        <v>0</v>
      </c>
      <c r="NT953" s="318">
        <f t="shared" si="1367"/>
        <v>0</v>
      </c>
    </row>
    <row r="954" spans="1:384" s="318" customFormat="1" ht="10.199999999999999" customHeight="1" x14ac:dyDescent="0.3">
      <c r="A954" s="25"/>
      <c r="B954" s="389"/>
      <c r="C954" s="424"/>
      <c r="D954" s="15"/>
      <c r="E954" s="408" t="str">
        <f>$E$9</f>
        <v>CREPIERE</v>
      </c>
      <c r="F954" s="408"/>
      <c r="G954" s="131" t="str">
        <f>IF(MT980=0,"",MT980)</f>
        <v/>
      </c>
      <c r="H954" s="399"/>
      <c r="I954" s="394" t="str">
        <f>Prenoms!$B$7</f>
        <v>seb</v>
      </c>
      <c r="J954" s="395"/>
      <c r="K954" s="395"/>
      <c r="L954" s="395"/>
      <c r="M954" s="395"/>
      <c r="N954" s="81" t="str">
        <f>IF(NL954&lt;&gt;0,"",IF(Conges!AG41=0,"",Conges!AG41))</f>
        <v/>
      </c>
      <c r="O954" s="82"/>
      <c r="P954" s="83"/>
      <c r="Q954" s="83"/>
      <c r="R954" s="83"/>
      <c r="S954" s="83"/>
      <c r="T954" s="83"/>
      <c r="U954" s="83"/>
      <c r="V954" s="84"/>
      <c r="W954" s="83"/>
      <c r="X954" s="83"/>
      <c r="Y954" s="83"/>
      <c r="Z954" s="83"/>
      <c r="AA954" s="83"/>
      <c r="AB954" s="83"/>
      <c r="AC954" s="83"/>
      <c r="AD954" s="83"/>
      <c r="AE954" s="82"/>
      <c r="AF954" s="83"/>
      <c r="AG954" s="83"/>
      <c r="AH954" s="83"/>
      <c r="AI954" s="83"/>
      <c r="AJ954" s="84"/>
      <c r="AK954" s="83"/>
      <c r="AL954" s="83"/>
      <c r="AM954" s="83"/>
      <c r="AN954" s="83"/>
      <c r="AO954" s="83"/>
      <c r="AP954" s="83"/>
      <c r="AQ954" s="83"/>
      <c r="AR954" s="83"/>
      <c r="AS954" s="83"/>
      <c r="AT954" s="83"/>
      <c r="AU954" s="82"/>
      <c r="AV954" s="83"/>
      <c r="AW954" s="83"/>
      <c r="AX954" s="83"/>
      <c r="AY954" s="83"/>
      <c r="AZ954" s="83"/>
      <c r="BA954" s="83"/>
      <c r="BB954" s="84"/>
      <c r="BC954" s="85">
        <f>IF(NL954&lt;&gt;0,(IF(Conges!AG$41=0,0,3)),0)</f>
        <v>0</v>
      </c>
      <c r="BD954" s="417"/>
      <c r="BE954" s="390">
        <f>IF(OR(Conges!AG$41="A",Conges!AG$41="V"),Prenoms!L$7,NL954)</f>
        <v>0</v>
      </c>
      <c r="BF954" s="391"/>
      <c r="BG954" s="286"/>
      <c r="BH954" s="287">
        <f t="shared" si="1350"/>
        <v>0</v>
      </c>
      <c r="BI954" s="288" t="str">
        <f t="shared" si="1351"/>
        <v/>
      </c>
      <c r="BJ954" s="300">
        <v>152.64516129032256</v>
      </c>
      <c r="BK954" s="301">
        <f t="shared" si="1368"/>
        <v>-152.64516129032256</v>
      </c>
      <c r="BL954" s="302">
        <f t="shared" si="1295"/>
        <v>0</v>
      </c>
      <c r="BM954" s="302">
        <f t="shared" si="1296"/>
        <v>0</v>
      </c>
      <c r="BN954" s="302">
        <f>SUM('Heures Pointage'!$ED$33:$EE$33)</f>
        <v>0</v>
      </c>
      <c r="BO954" s="302">
        <f>SUM('Heures et Indemnites'!$ED$33:$EE$33)</f>
        <v>0</v>
      </c>
      <c r="BP954" s="303">
        <f t="shared" si="1297"/>
        <v>0</v>
      </c>
      <c r="BQ954" s="303">
        <f>'Heures Pointage'!$FB$33</f>
        <v>0</v>
      </c>
      <c r="BR954" s="304">
        <f t="shared" ref="BR954" si="1375">$BH$1059</f>
        <v>0</v>
      </c>
      <c r="BS954" s="149">
        <f>Prenoms!$C$7</f>
        <v>169</v>
      </c>
      <c r="BT954" s="180"/>
      <c r="BU954" s="324">
        <f>SUM('Heures et Indemnites'!$ED$33:$EE$33)</f>
        <v>0</v>
      </c>
      <c r="BV954" s="235">
        <f>SUM('Heures et Indemnites'!$ED$6:$EE$33)</f>
        <v>0</v>
      </c>
      <c r="BW954" s="324"/>
      <c r="BX954" s="235"/>
      <c r="BY954" s="319"/>
      <c r="BZ954" s="319"/>
      <c r="CA954" s="319"/>
      <c r="CB954" s="319"/>
      <c r="CC954" s="319"/>
      <c r="CD954" s="319"/>
      <c r="CE954" s="319"/>
      <c r="CF954" s="319"/>
      <c r="CG954" s="319"/>
      <c r="CH954" s="319"/>
      <c r="CI954" s="319"/>
      <c r="CJ954" s="319"/>
      <c r="CK954" s="319"/>
      <c r="CL954" s="319"/>
      <c r="CM954" s="319"/>
      <c r="CN954" s="319"/>
      <c r="CO954" s="319"/>
      <c r="CP954" s="319"/>
      <c r="CQ954" s="319"/>
      <c r="CR954" s="319"/>
      <c r="CS954" s="319"/>
      <c r="CT954" s="319"/>
      <c r="CU954" s="319"/>
      <c r="CV954" s="319"/>
      <c r="CW954" s="319"/>
      <c r="CX954" s="319"/>
      <c r="CY954" s="319"/>
      <c r="CZ954" s="319"/>
      <c r="DA954" s="319"/>
      <c r="DB954" s="319"/>
      <c r="DC954" s="319"/>
      <c r="DD954" s="319"/>
      <c r="DE954" s="319"/>
      <c r="DF954" s="319"/>
      <c r="DG954" s="319"/>
      <c r="DH954" s="319"/>
      <c r="DI954" s="319"/>
      <c r="DJ954" s="319"/>
      <c r="DK954" s="319"/>
      <c r="DL954" s="319"/>
      <c r="DM954" s="319"/>
      <c r="DN954" s="319"/>
      <c r="DO954" s="319"/>
      <c r="DP954" s="319"/>
      <c r="DQ954" s="319"/>
      <c r="DR954" s="319"/>
      <c r="DS954" s="319"/>
      <c r="DT954" s="319"/>
      <c r="DU954" s="319"/>
      <c r="DV954" s="319"/>
      <c r="DW954" s="319"/>
      <c r="DX954" s="319"/>
      <c r="DY954" s="319"/>
      <c r="DZ954" s="319"/>
      <c r="EA954" s="319"/>
      <c r="EB954" s="319"/>
      <c r="EC954" s="319"/>
      <c r="ED954" s="319"/>
      <c r="EE954" s="319"/>
      <c r="EF954" s="319"/>
      <c r="EG954" s="319"/>
      <c r="EH954" s="319"/>
      <c r="EI954" s="319"/>
      <c r="EJ954" s="319"/>
      <c r="EK954" s="319"/>
      <c r="EL954" s="319"/>
      <c r="EM954" s="319"/>
      <c r="EN954" s="319"/>
      <c r="EO954" s="319"/>
      <c r="EP954" s="319"/>
      <c r="EQ954" s="319"/>
      <c r="ER954" s="319"/>
      <c r="ES954" s="319"/>
      <c r="ET954" s="319"/>
      <c r="EU954" s="319"/>
      <c r="EV954" s="319"/>
      <c r="EW954" s="319"/>
      <c r="EX954" s="319"/>
      <c r="EY954" s="319"/>
      <c r="EZ954" s="319"/>
      <c r="FA954" s="319"/>
      <c r="FB954" s="319"/>
      <c r="FC954" s="319"/>
      <c r="FD954" s="319"/>
      <c r="FE954" s="319"/>
      <c r="FF954" s="319"/>
      <c r="FG954" s="319"/>
      <c r="FH954" s="319"/>
      <c r="FI954" s="319"/>
      <c r="FJ954" s="319"/>
      <c r="FK954" s="319"/>
      <c r="FL954" s="319"/>
      <c r="FM954" s="319"/>
      <c r="FN954" s="319"/>
      <c r="FO954" s="319"/>
      <c r="FP954" s="319"/>
      <c r="FQ954" s="319"/>
      <c r="FR954" s="319"/>
      <c r="FS954" s="319"/>
      <c r="FT954" s="319"/>
      <c r="FU954" s="319"/>
      <c r="FV954" s="319"/>
      <c r="FW954" s="319"/>
      <c r="FX954" s="319"/>
      <c r="FY954" s="319"/>
      <c r="FZ954" s="319"/>
      <c r="GA954" s="319"/>
      <c r="GB954" s="319"/>
      <c r="GC954" s="319"/>
      <c r="GD954" s="319"/>
      <c r="GE954" s="319"/>
      <c r="GF954" s="319"/>
      <c r="GG954" s="319"/>
      <c r="GH954" s="319"/>
      <c r="GI954" s="319"/>
      <c r="GJ954" s="319"/>
      <c r="GK954" s="319"/>
      <c r="GL954" s="319"/>
      <c r="GM954" s="319"/>
      <c r="GN954" s="319"/>
      <c r="GO954" s="319"/>
      <c r="GP954" s="319"/>
      <c r="GQ954" s="319"/>
      <c r="GR954" s="319"/>
      <c r="GS954" s="319"/>
      <c r="GT954" s="319"/>
      <c r="GU954" s="319"/>
      <c r="GV954" s="319"/>
      <c r="GW954" s="319"/>
      <c r="GX954" s="319"/>
      <c r="GY954" s="319"/>
      <c r="GZ954" s="319"/>
      <c r="HA954" s="319"/>
      <c r="HB954" s="319"/>
      <c r="HC954" s="319"/>
      <c r="HD954" s="319"/>
      <c r="HE954" s="319"/>
      <c r="HF954" s="319"/>
      <c r="HG954" s="319"/>
      <c r="HH954" s="319"/>
      <c r="HI954" s="319"/>
      <c r="HJ954" s="319"/>
      <c r="HK954" s="319"/>
      <c r="HL954" s="319"/>
      <c r="HM954" s="319"/>
      <c r="HN954" s="319"/>
      <c r="HO954" s="319"/>
      <c r="HP954" s="319"/>
      <c r="HQ954" s="319"/>
      <c r="HR954" s="319"/>
      <c r="HS954" s="319"/>
      <c r="HT954" s="319"/>
      <c r="HU954" s="319"/>
      <c r="HV954" s="319"/>
      <c r="HW954" s="319"/>
      <c r="HX954" s="319"/>
      <c r="HY954" s="319"/>
      <c r="HZ954" s="319"/>
      <c r="IA954" s="319"/>
      <c r="IB954" s="319"/>
      <c r="IC954" s="319"/>
      <c r="ID954" s="319"/>
      <c r="IE954" s="319"/>
      <c r="IF954" s="319"/>
      <c r="IG954" s="319"/>
      <c r="IH954" s="319"/>
      <c r="II954" s="319"/>
      <c r="IJ954" s="319"/>
      <c r="IK954" s="319"/>
      <c r="IL954" s="319"/>
      <c r="IM954" s="319"/>
      <c r="IN954" s="319"/>
      <c r="IO954" s="319"/>
      <c r="IP954" s="319"/>
      <c r="IQ954" s="319"/>
      <c r="IR954" s="319"/>
      <c r="IS954" s="319"/>
      <c r="IT954" s="319"/>
      <c r="IU954" s="319"/>
      <c r="IV954" s="319"/>
      <c r="IW954" s="319"/>
      <c r="IX954" s="319"/>
      <c r="IY954" s="319"/>
      <c r="IZ954" s="319"/>
      <c r="JA954" s="319"/>
      <c r="JB954" s="319"/>
      <c r="JC954" s="319"/>
      <c r="JD954" s="319"/>
      <c r="JE954" s="319"/>
      <c r="JF954" s="319"/>
      <c r="JG954" s="319"/>
      <c r="JH954" s="319"/>
      <c r="JI954" s="319"/>
      <c r="JJ954" s="319"/>
      <c r="JK954" s="319"/>
      <c r="JL954" s="319"/>
      <c r="JM954" s="319"/>
      <c r="JN954" s="319"/>
      <c r="JO954" s="319"/>
      <c r="JP954" s="319"/>
      <c r="JQ954" s="319"/>
      <c r="JR954" s="319"/>
      <c r="JS954" s="319"/>
      <c r="JT954" s="319"/>
      <c r="JU954" s="319"/>
      <c r="JV954" s="319"/>
      <c r="JW954" s="319"/>
      <c r="JX954" s="319"/>
      <c r="JY954" s="319"/>
      <c r="JZ954" s="319"/>
      <c r="KA954" s="319"/>
      <c r="KB954" s="319"/>
      <c r="KC954" s="319"/>
      <c r="KD954" s="319"/>
      <c r="KE954" s="319"/>
      <c r="KF954" s="319"/>
      <c r="KG954" s="319"/>
      <c r="KH954" s="319"/>
      <c r="KI954" s="319"/>
      <c r="KJ954" s="319"/>
      <c r="KK954" s="319"/>
      <c r="KL954" s="319"/>
      <c r="KM954" s="319"/>
      <c r="KN954" s="319"/>
      <c r="KO954" s="319"/>
      <c r="KP954" s="319"/>
      <c r="KQ954" s="319"/>
      <c r="KR954" s="319"/>
      <c r="KS954" s="319"/>
      <c r="KT954" s="319"/>
      <c r="KU954" s="319"/>
      <c r="KV954" s="319"/>
      <c r="KW954" s="319"/>
      <c r="KX954" s="319"/>
      <c r="KY954" s="319"/>
      <c r="KZ954" s="319"/>
      <c r="LA954" s="319"/>
      <c r="LB954" s="319"/>
      <c r="LC954" s="319"/>
      <c r="LD954" s="319"/>
      <c r="LE954" s="319"/>
      <c r="LF954" s="319"/>
      <c r="LG954" s="319"/>
      <c r="LH954" s="319"/>
      <c r="LI954" s="319"/>
      <c r="LJ954" s="319"/>
      <c r="LK954" s="319"/>
      <c r="LL954" s="319"/>
      <c r="LM954" s="319"/>
      <c r="LN954" s="319"/>
      <c r="LO954" s="319"/>
      <c r="LP954" s="319"/>
      <c r="LQ954" s="319"/>
      <c r="LR954" s="319"/>
      <c r="LS954" s="319"/>
      <c r="LT954" s="319"/>
      <c r="LU954" s="319"/>
      <c r="LV954" s="319"/>
      <c r="LW954" s="319"/>
      <c r="LX954" s="319"/>
      <c r="LY954" s="319"/>
      <c r="LZ954" s="319"/>
      <c r="MA954" s="319"/>
      <c r="MB954" s="319"/>
      <c r="MC954" s="319"/>
      <c r="MD954" s="319"/>
      <c r="ME954" s="319"/>
      <c r="MF954" s="319"/>
      <c r="MG954" s="319"/>
      <c r="MH954" s="319"/>
      <c r="MI954" s="319"/>
      <c r="MJ954" s="319"/>
      <c r="MK954" s="319"/>
      <c r="ML954" s="319"/>
      <c r="MM954" s="319"/>
      <c r="MN954" s="319"/>
      <c r="MO954" s="319"/>
      <c r="MP954" s="319"/>
      <c r="MQ954" s="319"/>
      <c r="MS954" s="241"/>
      <c r="MT954" s="373">
        <f t="shared" si="1370"/>
        <v>0</v>
      </c>
      <c r="MU954" s="365">
        <f t="shared" si="1356"/>
        <v>0</v>
      </c>
      <c r="MV954" s="365">
        <f t="shared" si="1357"/>
        <v>0</v>
      </c>
      <c r="MW954" s="365"/>
      <c r="MX954" s="365">
        <f t="shared" si="1358"/>
        <v>0</v>
      </c>
      <c r="MY954" s="365"/>
      <c r="MZ954" s="365">
        <f t="shared" si="1359"/>
        <v>0</v>
      </c>
      <c r="NA954" s="365"/>
      <c r="NB954" s="365">
        <f t="shared" si="1360"/>
        <v>0</v>
      </c>
      <c r="NC954" s="365"/>
      <c r="ND954" s="365">
        <f t="shared" si="1361"/>
        <v>0</v>
      </c>
      <c r="NE954" s="365"/>
      <c r="NF954" s="365">
        <f t="shared" si="1362"/>
        <v>0</v>
      </c>
      <c r="NG954" s="365"/>
      <c r="NH954" s="365">
        <f t="shared" si="1363"/>
        <v>0</v>
      </c>
      <c r="NI954" s="365"/>
      <c r="NJ954" s="365">
        <f t="shared" si="1364"/>
        <v>0</v>
      </c>
      <c r="NK954" s="365"/>
      <c r="NL954" s="365">
        <f t="shared" si="1371"/>
        <v>0</v>
      </c>
      <c r="NM954" s="366"/>
      <c r="NN954" s="370"/>
      <c r="NR954" s="318">
        <f t="shared" si="1365"/>
        <v>0</v>
      </c>
      <c r="NS954" s="318">
        <f t="shared" si="1366"/>
        <v>0</v>
      </c>
      <c r="NT954" s="318">
        <f t="shared" si="1367"/>
        <v>0</v>
      </c>
    </row>
    <row r="955" spans="1:384" s="318" customFormat="1" ht="10.199999999999999" customHeight="1" x14ac:dyDescent="0.3">
      <c r="A955" s="25"/>
      <c r="B955" s="389"/>
      <c r="C955" s="424"/>
      <c r="D955" s="15"/>
      <c r="E955" s="411" t="str">
        <f>$E$10</f>
        <v>BRASSERIE</v>
      </c>
      <c r="F955" s="411"/>
      <c r="G955" s="132" t="str">
        <f>IF(MV980=0,"",MV980)</f>
        <v/>
      </c>
      <c r="H955" s="399"/>
      <c r="I955" s="381" t="str">
        <f>Prenoms!$B$8</f>
        <v>dylan</v>
      </c>
      <c r="J955" s="382"/>
      <c r="K955" s="382"/>
      <c r="L955" s="382"/>
      <c r="M955" s="382"/>
      <c r="N955" s="68" t="str">
        <f>IF(NL955&lt;&gt;0,"",IF(Conges!AG42=0,"",Conges!AG42))</f>
        <v/>
      </c>
      <c r="O955" s="69"/>
      <c r="P955" s="70"/>
      <c r="Q955" s="70"/>
      <c r="R955" s="70"/>
      <c r="S955" s="70"/>
      <c r="T955" s="70"/>
      <c r="U955" s="70"/>
      <c r="V955" s="71"/>
      <c r="W955" s="70"/>
      <c r="X955" s="70"/>
      <c r="Y955" s="70"/>
      <c r="Z955" s="70"/>
      <c r="AA955" s="70"/>
      <c r="AB955" s="70"/>
      <c r="AC955" s="70"/>
      <c r="AD955" s="70"/>
      <c r="AE955" s="69"/>
      <c r="AF955" s="70"/>
      <c r="AG955" s="70"/>
      <c r="AH955" s="70"/>
      <c r="AI955" s="70"/>
      <c r="AJ955" s="71"/>
      <c r="AK955" s="70"/>
      <c r="AL955" s="70"/>
      <c r="AM955" s="70"/>
      <c r="AN955" s="70"/>
      <c r="AO955" s="70"/>
      <c r="AP955" s="70"/>
      <c r="AQ955" s="70"/>
      <c r="AR955" s="70"/>
      <c r="AS955" s="70"/>
      <c r="AT955" s="70"/>
      <c r="AU955" s="69"/>
      <c r="AV955" s="70"/>
      <c r="AW955" s="70"/>
      <c r="AX955" s="70"/>
      <c r="AY955" s="70"/>
      <c r="AZ955" s="70"/>
      <c r="BA955" s="70"/>
      <c r="BB955" s="71"/>
      <c r="BC955" s="72">
        <f>IF(NL955&lt;&gt;0,(IF(Conges!AG$42=0,0,3)),0)</f>
        <v>0</v>
      </c>
      <c r="BD955" s="417"/>
      <c r="BE955" s="392">
        <f>IF(OR(Conges!AG$42="A",Conges!AG$42="V"),Prenoms!L$8,NL955)</f>
        <v>0</v>
      </c>
      <c r="BF955" s="393"/>
      <c r="BG955" s="289"/>
      <c r="BH955" s="290">
        <f t="shared" si="1350"/>
        <v>0</v>
      </c>
      <c r="BI955" s="291" t="str">
        <f t="shared" si="1351"/>
        <v/>
      </c>
      <c r="BJ955" s="305">
        <v>152.64516129032256</v>
      </c>
      <c r="BK955" s="306">
        <f t="shared" si="1368"/>
        <v>-152.64516129032256</v>
      </c>
      <c r="BL955" s="307">
        <f t="shared" si="1295"/>
        <v>0</v>
      </c>
      <c r="BM955" s="307">
        <f t="shared" si="1296"/>
        <v>0</v>
      </c>
      <c r="BN955" s="307">
        <f>SUM('Heures Pointage'!$FD$33:$FE$33)</f>
        <v>0</v>
      </c>
      <c r="BO955" s="307">
        <f>SUM('Heures et Indemnites'!$FD$33:$FE$33)</f>
        <v>0</v>
      </c>
      <c r="BP955" s="308">
        <f t="shared" si="1297"/>
        <v>0</v>
      </c>
      <c r="BQ955" s="308">
        <f>'Heures Pointage'!$GB$33</f>
        <v>0</v>
      </c>
      <c r="BR955" s="309">
        <f t="shared" ref="BR955" si="1376">$BH$1060</f>
        <v>0</v>
      </c>
      <c r="BS955" s="150">
        <f>Prenoms!$C$8</f>
        <v>169</v>
      </c>
      <c r="BT955" s="153"/>
      <c r="BU955" s="323">
        <f>SUM('Heures et Indemnites'!$FD$33:$FE$33)</f>
        <v>0</v>
      </c>
      <c r="BV955" s="236">
        <f>SUM('Heures et Indemnites'!$FD$6:$FE$33)</f>
        <v>0</v>
      </c>
      <c r="BW955" s="323"/>
      <c r="BX955" s="236"/>
      <c r="BY955" s="319"/>
      <c r="BZ955" s="319"/>
      <c r="CA955" s="319"/>
      <c r="CB955" s="319"/>
      <c r="CC955" s="319"/>
      <c r="CD955" s="319"/>
      <c r="CE955" s="319"/>
      <c r="CF955" s="319"/>
      <c r="CG955" s="319"/>
      <c r="CH955" s="319"/>
      <c r="CI955" s="319"/>
      <c r="CJ955" s="319"/>
      <c r="CK955" s="319"/>
      <c r="CL955" s="319"/>
      <c r="CM955" s="319"/>
      <c r="CN955" s="319"/>
      <c r="CO955" s="319"/>
      <c r="CP955" s="319"/>
      <c r="CQ955" s="319"/>
      <c r="CR955" s="319"/>
      <c r="CS955" s="319"/>
      <c r="CT955" s="319"/>
      <c r="CU955" s="319"/>
      <c r="CV955" s="319"/>
      <c r="CW955" s="319"/>
      <c r="CX955" s="319"/>
      <c r="CY955" s="319"/>
      <c r="CZ955" s="319"/>
      <c r="DA955" s="319"/>
      <c r="DB955" s="319"/>
      <c r="DC955" s="319"/>
      <c r="DD955" s="319"/>
      <c r="DE955" s="319"/>
      <c r="DF955" s="319"/>
      <c r="DG955" s="319"/>
      <c r="DH955" s="319"/>
      <c r="DI955" s="319"/>
      <c r="DJ955" s="319"/>
      <c r="DK955" s="319"/>
      <c r="DL955" s="319"/>
      <c r="DM955" s="319"/>
      <c r="DN955" s="319"/>
      <c r="DO955" s="319"/>
      <c r="DP955" s="319"/>
      <c r="DQ955" s="319"/>
      <c r="DR955" s="319"/>
      <c r="DS955" s="319"/>
      <c r="DT955" s="319"/>
      <c r="DU955" s="319"/>
      <c r="DV955" s="319"/>
      <c r="DW955" s="319"/>
      <c r="DX955" s="319"/>
      <c r="DY955" s="319"/>
      <c r="DZ955" s="319"/>
      <c r="EA955" s="319"/>
      <c r="EB955" s="319"/>
      <c r="EC955" s="319"/>
      <c r="ED955" s="319"/>
      <c r="EE955" s="319"/>
      <c r="EF955" s="319"/>
      <c r="EG955" s="319"/>
      <c r="EH955" s="319"/>
      <c r="EI955" s="319"/>
      <c r="EJ955" s="319"/>
      <c r="EK955" s="319"/>
      <c r="EL955" s="319"/>
      <c r="EM955" s="319"/>
      <c r="EN955" s="319"/>
      <c r="EO955" s="319"/>
      <c r="EP955" s="319"/>
      <c r="EQ955" s="319"/>
      <c r="ER955" s="319"/>
      <c r="ES955" s="319"/>
      <c r="ET955" s="319"/>
      <c r="EU955" s="319"/>
      <c r="EV955" s="319"/>
      <c r="EW955" s="319"/>
      <c r="EX955" s="319"/>
      <c r="EY955" s="319"/>
      <c r="EZ955" s="319"/>
      <c r="FA955" s="319"/>
      <c r="FB955" s="319"/>
      <c r="FC955" s="319"/>
      <c r="FD955" s="319"/>
      <c r="FE955" s="319"/>
      <c r="FF955" s="319"/>
      <c r="FG955" s="319"/>
      <c r="FH955" s="319"/>
      <c r="FI955" s="319"/>
      <c r="FJ955" s="319"/>
      <c r="FK955" s="319"/>
      <c r="FL955" s="319"/>
      <c r="FM955" s="319"/>
      <c r="FN955" s="319"/>
      <c r="FO955" s="319"/>
      <c r="FP955" s="319"/>
      <c r="FQ955" s="319"/>
      <c r="FR955" s="319"/>
      <c r="FS955" s="319"/>
      <c r="FT955" s="319"/>
      <c r="FU955" s="319"/>
      <c r="FV955" s="319"/>
      <c r="FW955" s="319"/>
      <c r="FX955" s="319"/>
      <c r="FY955" s="319"/>
      <c r="FZ955" s="319"/>
      <c r="GA955" s="319"/>
      <c r="GB955" s="319"/>
      <c r="GC955" s="319"/>
      <c r="GD955" s="319"/>
      <c r="GE955" s="319"/>
      <c r="GF955" s="319"/>
      <c r="GG955" s="319"/>
      <c r="GH955" s="319"/>
      <c r="GI955" s="319"/>
      <c r="GJ955" s="319"/>
      <c r="GK955" s="319"/>
      <c r="GL955" s="319"/>
      <c r="GM955" s="319"/>
      <c r="GN955" s="319"/>
      <c r="GO955" s="319"/>
      <c r="GP955" s="319"/>
      <c r="GQ955" s="319"/>
      <c r="GR955" s="319"/>
      <c r="GS955" s="319"/>
      <c r="GT955" s="319"/>
      <c r="GU955" s="319"/>
      <c r="GV955" s="319"/>
      <c r="GW955" s="319"/>
      <c r="GX955" s="319"/>
      <c r="GY955" s="319"/>
      <c r="GZ955" s="319"/>
      <c r="HA955" s="319"/>
      <c r="HB955" s="319"/>
      <c r="HC955" s="319"/>
      <c r="HD955" s="319"/>
      <c r="HE955" s="319"/>
      <c r="HF955" s="319"/>
      <c r="HG955" s="319"/>
      <c r="HH955" s="319"/>
      <c r="HI955" s="319"/>
      <c r="HJ955" s="319"/>
      <c r="HK955" s="319"/>
      <c r="HL955" s="319"/>
      <c r="HM955" s="319"/>
      <c r="HN955" s="319"/>
      <c r="HO955" s="319"/>
      <c r="HP955" s="319"/>
      <c r="HQ955" s="319"/>
      <c r="HR955" s="319"/>
      <c r="HS955" s="319"/>
      <c r="HT955" s="319"/>
      <c r="HU955" s="319"/>
      <c r="HV955" s="319"/>
      <c r="HW955" s="319"/>
      <c r="HX955" s="319"/>
      <c r="HY955" s="319"/>
      <c r="HZ955" s="319"/>
      <c r="IA955" s="319"/>
      <c r="IB955" s="319"/>
      <c r="IC955" s="319"/>
      <c r="ID955" s="319"/>
      <c r="IE955" s="319"/>
      <c r="IF955" s="319"/>
      <c r="IG955" s="319"/>
      <c r="IH955" s="319"/>
      <c r="II955" s="319"/>
      <c r="IJ955" s="319"/>
      <c r="IK955" s="319"/>
      <c r="IL955" s="319"/>
      <c r="IM955" s="319"/>
      <c r="IN955" s="319"/>
      <c r="IO955" s="319"/>
      <c r="IP955" s="319"/>
      <c r="IQ955" s="319"/>
      <c r="IR955" s="319"/>
      <c r="IS955" s="319"/>
      <c r="IT955" s="319"/>
      <c r="IU955" s="319"/>
      <c r="IV955" s="319"/>
      <c r="IW955" s="319"/>
      <c r="IX955" s="319"/>
      <c r="IY955" s="319"/>
      <c r="IZ955" s="319"/>
      <c r="JA955" s="319"/>
      <c r="JB955" s="319"/>
      <c r="JC955" s="319"/>
      <c r="JD955" s="319"/>
      <c r="JE955" s="319"/>
      <c r="JF955" s="319"/>
      <c r="JG955" s="319"/>
      <c r="JH955" s="319"/>
      <c r="JI955" s="319"/>
      <c r="JJ955" s="319"/>
      <c r="JK955" s="319"/>
      <c r="JL955" s="319"/>
      <c r="JM955" s="319"/>
      <c r="JN955" s="319"/>
      <c r="JO955" s="319"/>
      <c r="JP955" s="319"/>
      <c r="JQ955" s="319"/>
      <c r="JR955" s="319"/>
      <c r="JS955" s="319"/>
      <c r="JT955" s="319"/>
      <c r="JU955" s="319"/>
      <c r="JV955" s="319"/>
      <c r="JW955" s="319"/>
      <c r="JX955" s="319"/>
      <c r="JY955" s="319"/>
      <c r="JZ955" s="319"/>
      <c r="KA955" s="319"/>
      <c r="KB955" s="319"/>
      <c r="KC955" s="319"/>
      <c r="KD955" s="319"/>
      <c r="KE955" s="319"/>
      <c r="KF955" s="319"/>
      <c r="KG955" s="319"/>
      <c r="KH955" s="319"/>
      <c r="KI955" s="319"/>
      <c r="KJ955" s="319"/>
      <c r="KK955" s="319"/>
      <c r="KL955" s="319"/>
      <c r="KM955" s="319"/>
      <c r="KN955" s="319"/>
      <c r="KO955" s="319"/>
      <c r="KP955" s="319"/>
      <c r="KQ955" s="319"/>
      <c r="KR955" s="319"/>
      <c r="KS955" s="319"/>
      <c r="KT955" s="319"/>
      <c r="KU955" s="319"/>
      <c r="KV955" s="319"/>
      <c r="KW955" s="319"/>
      <c r="KX955" s="319"/>
      <c r="KY955" s="319"/>
      <c r="KZ955" s="319"/>
      <c r="LA955" s="319"/>
      <c r="LB955" s="319"/>
      <c r="LC955" s="319"/>
      <c r="LD955" s="319"/>
      <c r="LE955" s="319"/>
      <c r="LF955" s="319"/>
      <c r="LG955" s="319"/>
      <c r="LH955" s="319"/>
      <c r="LI955" s="319"/>
      <c r="LJ955" s="319"/>
      <c r="LK955" s="319"/>
      <c r="LL955" s="319"/>
      <c r="LM955" s="319"/>
      <c r="LN955" s="319"/>
      <c r="LO955" s="319"/>
      <c r="LP955" s="319"/>
      <c r="LQ955" s="319"/>
      <c r="LR955" s="319"/>
      <c r="LS955" s="319"/>
      <c r="LT955" s="319"/>
      <c r="LU955" s="319"/>
      <c r="LV955" s="319"/>
      <c r="LW955" s="319"/>
      <c r="LX955" s="319"/>
      <c r="LY955" s="319"/>
      <c r="LZ955" s="319"/>
      <c r="MA955" s="319"/>
      <c r="MB955" s="319"/>
      <c r="MC955" s="319"/>
      <c r="MD955" s="319"/>
      <c r="ME955" s="319"/>
      <c r="MF955" s="319"/>
      <c r="MG955" s="319"/>
      <c r="MH955" s="319"/>
      <c r="MI955" s="319"/>
      <c r="MJ955" s="319"/>
      <c r="MK955" s="319"/>
      <c r="ML955" s="319"/>
      <c r="MM955" s="319"/>
      <c r="MN955" s="319"/>
      <c r="MO955" s="319"/>
      <c r="MP955" s="319"/>
      <c r="MQ955" s="319"/>
      <c r="MS955" s="241"/>
      <c r="MT955" s="362">
        <f t="shared" si="1370"/>
        <v>0</v>
      </c>
      <c r="MU955" s="363">
        <f t="shared" si="1356"/>
        <v>0</v>
      </c>
      <c r="MV955" s="363">
        <f t="shared" si="1357"/>
        <v>0</v>
      </c>
      <c r="MW955" s="363"/>
      <c r="MX955" s="363">
        <f t="shared" si="1358"/>
        <v>0</v>
      </c>
      <c r="MY955" s="363"/>
      <c r="MZ955" s="363">
        <f t="shared" si="1359"/>
        <v>0</v>
      </c>
      <c r="NA955" s="363"/>
      <c r="NB955" s="363">
        <f t="shared" si="1360"/>
        <v>0</v>
      </c>
      <c r="NC955" s="363"/>
      <c r="ND955" s="363">
        <f t="shared" si="1361"/>
        <v>0</v>
      </c>
      <c r="NE955" s="363"/>
      <c r="NF955" s="363">
        <f t="shared" si="1362"/>
        <v>0</v>
      </c>
      <c r="NG955" s="363"/>
      <c r="NH955" s="363">
        <f t="shared" si="1363"/>
        <v>0</v>
      </c>
      <c r="NI955" s="363"/>
      <c r="NJ955" s="363">
        <f t="shared" si="1364"/>
        <v>0</v>
      </c>
      <c r="NK955" s="363"/>
      <c r="NL955" s="363">
        <f t="shared" si="1371"/>
        <v>0</v>
      </c>
      <c r="NM955" s="364"/>
      <c r="NN955" s="370"/>
      <c r="NR955" s="318">
        <f t="shared" si="1365"/>
        <v>0</v>
      </c>
      <c r="NS955" s="318">
        <f t="shared" si="1366"/>
        <v>0</v>
      </c>
      <c r="NT955" s="318">
        <f t="shared" si="1367"/>
        <v>0</v>
      </c>
    </row>
    <row r="956" spans="1:384" s="318" customFormat="1" ht="10.199999999999999" customHeight="1" x14ac:dyDescent="0.3">
      <c r="A956" s="25"/>
      <c r="B956" s="389"/>
      <c r="C956" s="424"/>
      <c r="D956" s="15"/>
      <c r="E956" s="412" t="str">
        <f>$E$11</f>
        <v>MEP</v>
      </c>
      <c r="F956" s="412"/>
      <c r="G956" s="133" t="str">
        <f>IF(MX980=0,"",MX980)</f>
        <v/>
      </c>
      <c r="H956" s="399"/>
      <c r="I956" s="394" t="str">
        <f>Prenoms!$B$9</f>
        <v>mamad</v>
      </c>
      <c r="J956" s="395"/>
      <c r="K956" s="395"/>
      <c r="L956" s="395"/>
      <c r="M956" s="395"/>
      <c r="N956" s="81" t="str">
        <f>IF(NL956&lt;&gt;0,"",IF(Conges!AG43=0,"",Conges!AG43))</f>
        <v/>
      </c>
      <c r="O956" s="82"/>
      <c r="P956" s="83"/>
      <c r="Q956" s="83"/>
      <c r="R956" s="83"/>
      <c r="S956" s="83"/>
      <c r="T956" s="83"/>
      <c r="U956" s="83"/>
      <c r="V956" s="84"/>
      <c r="W956" s="83"/>
      <c r="X956" s="83"/>
      <c r="Y956" s="83"/>
      <c r="Z956" s="83"/>
      <c r="AA956" s="83"/>
      <c r="AB956" s="83"/>
      <c r="AC956" s="83"/>
      <c r="AD956" s="83"/>
      <c r="AE956" s="82"/>
      <c r="AF956" s="83"/>
      <c r="AG956" s="83"/>
      <c r="AH956" s="83"/>
      <c r="AI956" s="83"/>
      <c r="AJ956" s="84"/>
      <c r="AK956" s="83"/>
      <c r="AL956" s="83"/>
      <c r="AM956" s="83"/>
      <c r="AN956" s="83"/>
      <c r="AO956" s="83"/>
      <c r="AP956" s="83"/>
      <c r="AQ956" s="83"/>
      <c r="AR956" s="83"/>
      <c r="AS956" s="83"/>
      <c r="AT956" s="83"/>
      <c r="AU956" s="82"/>
      <c r="AV956" s="83"/>
      <c r="AW956" s="83"/>
      <c r="AX956" s="83"/>
      <c r="AY956" s="83"/>
      <c r="AZ956" s="83"/>
      <c r="BA956" s="83"/>
      <c r="BB956" s="84"/>
      <c r="BC956" s="85">
        <f>IF(NL956&lt;&gt;0,(IF(Conges!AG$43=0,0,3)),0)</f>
        <v>0</v>
      </c>
      <c r="BD956" s="417"/>
      <c r="BE956" s="390">
        <f>IF(OR(Conges!AG$43="A",Conges!AG$43="V"),Prenoms!L$9,NL956)</f>
        <v>0</v>
      </c>
      <c r="BF956" s="391"/>
      <c r="BG956" s="286"/>
      <c r="BH956" s="287">
        <f t="shared" si="1350"/>
        <v>0</v>
      </c>
      <c r="BI956" s="288" t="str">
        <f t="shared" si="1351"/>
        <v/>
      </c>
      <c r="BJ956" s="300">
        <v>152.64516129032256</v>
      </c>
      <c r="BK956" s="301">
        <f t="shared" si="1368"/>
        <v>-152.64516129032256</v>
      </c>
      <c r="BL956" s="302">
        <f t="shared" si="1295"/>
        <v>0</v>
      </c>
      <c r="BM956" s="302">
        <f t="shared" si="1296"/>
        <v>0</v>
      </c>
      <c r="BN956" s="302">
        <f>SUM('Heures Pointage'!$GD$33:$GE$33)</f>
        <v>0</v>
      </c>
      <c r="BO956" s="302">
        <f>SUM('Heures et Indemnites'!$GD$33:$GE$33)</f>
        <v>0</v>
      </c>
      <c r="BP956" s="303">
        <f t="shared" si="1297"/>
        <v>0</v>
      </c>
      <c r="BQ956" s="303">
        <f>'Heures Pointage'!$HB$33</f>
        <v>0</v>
      </c>
      <c r="BR956" s="304">
        <f t="shared" ref="BR956" si="1377">$BH$1061</f>
        <v>0</v>
      </c>
      <c r="BS956" s="149">
        <f>Prenoms!$C$9</f>
        <v>169</v>
      </c>
      <c r="BT956" s="180"/>
      <c r="BU956" s="324">
        <f>SUM('Heures et Indemnites'!$GD$33:$GE$33)</f>
        <v>0</v>
      </c>
      <c r="BV956" s="235">
        <f>SUM('Heures et Indemnites'!$GD$6:$GE$33)</f>
        <v>0</v>
      </c>
      <c r="BW956" s="324"/>
      <c r="BX956" s="235"/>
      <c r="BY956" s="319"/>
      <c r="BZ956" s="319"/>
      <c r="CA956" s="319"/>
      <c r="CB956" s="319"/>
      <c r="CC956" s="319"/>
      <c r="CD956" s="319"/>
      <c r="CE956" s="319"/>
      <c r="CF956" s="319"/>
      <c r="CG956" s="319"/>
      <c r="CH956" s="319"/>
      <c r="CI956" s="319"/>
      <c r="CJ956" s="319"/>
      <c r="CK956" s="319"/>
      <c r="CL956" s="319"/>
      <c r="CM956" s="319"/>
      <c r="CN956" s="319"/>
      <c r="CO956" s="319"/>
      <c r="CP956" s="319"/>
      <c r="CQ956" s="319"/>
      <c r="CR956" s="319"/>
      <c r="CS956" s="319"/>
      <c r="CT956" s="319"/>
      <c r="CU956" s="319"/>
      <c r="CV956" s="319"/>
      <c r="CW956" s="319"/>
      <c r="CX956" s="319"/>
      <c r="CY956" s="319"/>
      <c r="CZ956" s="319"/>
      <c r="DA956" s="319"/>
      <c r="DB956" s="319"/>
      <c r="DC956" s="319"/>
      <c r="DD956" s="319"/>
      <c r="DE956" s="319"/>
      <c r="DF956" s="319"/>
      <c r="DG956" s="319"/>
      <c r="DH956" s="319"/>
      <c r="DI956" s="319"/>
      <c r="DJ956" s="319"/>
      <c r="DK956" s="319"/>
      <c r="DL956" s="319"/>
      <c r="DM956" s="319"/>
      <c r="DN956" s="319"/>
      <c r="DO956" s="319"/>
      <c r="DP956" s="319"/>
      <c r="DQ956" s="319"/>
      <c r="DR956" s="319"/>
      <c r="DS956" s="319"/>
      <c r="DT956" s="319"/>
      <c r="DU956" s="319"/>
      <c r="DV956" s="319"/>
      <c r="DW956" s="319"/>
      <c r="DX956" s="319"/>
      <c r="DY956" s="319"/>
      <c r="DZ956" s="319"/>
      <c r="EA956" s="319"/>
      <c r="EB956" s="319"/>
      <c r="EC956" s="319"/>
      <c r="ED956" s="319"/>
      <c r="EE956" s="319"/>
      <c r="EF956" s="319"/>
      <c r="EG956" s="319"/>
      <c r="EH956" s="319"/>
      <c r="EI956" s="319"/>
      <c r="EJ956" s="319"/>
      <c r="EK956" s="319"/>
      <c r="EL956" s="319"/>
      <c r="EM956" s="319"/>
      <c r="EN956" s="319"/>
      <c r="EO956" s="319"/>
      <c r="EP956" s="319"/>
      <c r="EQ956" s="319"/>
      <c r="ER956" s="319"/>
      <c r="ES956" s="319"/>
      <c r="ET956" s="319"/>
      <c r="EU956" s="319"/>
      <c r="EV956" s="319"/>
      <c r="EW956" s="319"/>
      <c r="EX956" s="319"/>
      <c r="EY956" s="319"/>
      <c r="EZ956" s="319"/>
      <c r="FA956" s="319"/>
      <c r="FB956" s="319"/>
      <c r="FC956" s="319"/>
      <c r="FD956" s="319"/>
      <c r="FE956" s="319"/>
      <c r="FF956" s="319"/>
      <c r="FG956" s="319"/>
      <c r="FH956" s="319"/>
      <c r="FI956" s="319"/>
      <c r="FJ956" s="319"/>
      <c r="FK956" s="319"/>
      <c r="FL956" s="319"/>
      <c r="FM956" s="319"/>
      <c r="FN956" s="319"/>
      <c r="FO956" s="319"/>
      <c r="FP956" s="319"/>
      <c r="FQ956" s="319"/>
      <c r="FR956" s="319"/>
      <c r="FS956" s="319"/>
      <c r="FT956" s="319"/>
      <c r="FU956" s="319"/>
      <c r="FV956" s="319"/>
      <c r="FW956" s="319"/>
      <c r="FX956" s="319"/>
      <c r="FY956" s="319"/>
      <c r="FZ956" s="319"/>
      <c r="GA956" s="319"/>
      <c r="GB956" s="319"/>
      <c r="GC956" s="319"/>
      <c r="GD956" s="319"/>
      <c r="GE956" s="319"/>
      <c r="GF956" s="319"/>
      <c r="GG956" s="319"/>
      <c r="GH956" s="319"/>
      <c r="GI956" s="319"/>
      <c r="GJ956" s="319"/>
      <c r="GK956" s="319"/>
      <c r="GL956" s="319"/>
      <c r="GM956" s="319"/>
      <c r="GN956" s="319"/>
      <c r="GO956" s="319"/>
      <c r="GP956" s="319"/>
      <c r="GQ956" s="319"/>
      <c r="GR956" s="319"/>
      <c r="GS956" s="319"/>
      <c r="GT956" s="319"/>
      <c r="GU956" s="319"/>
      <c r="GV956" s="319"/>
      <c r="GW956" s="319"/>
      <c r="GX956" s="319"/>
      <c r="GY956" s="319"/>
      <c r="GZ956" s="319"/>
      <c r="HA956" s="319"/>
      <c r="HB956" s="319"/>
      <c r="HC956" s="319"/>
      <c r="HD956" s="319"/>
      <c r="HE956" s="319"/>
      <c r="HF956" s="319"/>
      <c r="HG956" s="319"/>
      <c r="HH956" s="319"/>
      <c r="HI956" s="319"/>
      <c r="HJ956" s="319"/>
      <c r="HK956" s="319"/>
      <c r="HL956" s="319"/>
      <c r="HM956" s="319"/>
      <c r="HN956" s="319"/>
      <c r="HO956" s="319"/>
      <c r="HP956" s="319"/>
      <c r="HQ956" s="319"/>
      <c r="HR956" s="319"/>
      <c r="HS956" s="319"/>
      <c r="HT956" s="319"/>
      <c r="HU956" s="319"/>
      <c r="HV956" s="319"/>
      <c r="HW956" s="319"/>
      <c r="HX956" s="319"/>
      <c r="HY956" s="319"/>
      <c r="HZ956" s="319"/>
      <c r="IA956" s="319"/>
      <c r="IB956" s="319"/>
      <c r="IC956" s="319"/>
      <c r="ID956" s="319"/>
      <c r="IE956" s="319"/>
      <c r="IF956" s="319"/>
      <c r="IG956" s="319"/>
      <c r="IH956" s="319"/>
      <c r="II956" s="319"/>
      <c r="IJ956" s="319"/>
      <c r="IK956" s="319"/>
      <c r="IL956" s="319"/>
      <c r="IM956" s="319"/>
      <c r="IN956" s="319"/>
      <c r="IO956" s="319"/>
      <c r="IP956" s="319"/>
      <c r="IQ956" s="319"/>
      <c r="IR956" s="319"/>
      <c r="IS956" s="319"/>
      <c r="IT956" s="319"/>
      <c r="IU956" s="319"/>
      <c r="IV956" s="319"/>
      <c r="IW956" s="319"/>
      <c r="IX956" s="319"/>
      <c r="IY956" s="319"/>
      <c r="IZ956" s="319"/>
      <c r="JA956" s="319"/>
      <c r="JB956" s="319"/>
      <c r="JC956" s="319"/>
      <c r="JD956" s="319"/>
      <c r="JE956" s="319"/>
      <c r="JF956" s="319"/>
      <c r="JG956" s="319"/>
      <c r="JH956" s="319"/>
      <c r="JI956" s="319"/>
      <c r="JJ956" s="319"/>
      <c r="JK956" s="319"/>
      <c r="JL956" s="319"/>
      <c r="JM956" s="319"/>
      <c r="JN956" s="319"/>
      <c r="JO956" s="319"/>
      <c r="JP956" s="319"/>
      <c r="JQ956" s="319"/>
      <c r="JR956" s="319"/>
      <c r="JS956" s="319"/>
      <c r="JT956" s="319"/>
      <c r="JU956" s="319"/>
      <c r="JV956" s="319"/>
      <c r="JW956" s="319"/>
      <c r="JX956" s="319"/>
      <c r="JY956" s="319"/>
      <c r="JZ956" s="319"/>
      <c r="KA956" s="319"/>
      <c r="KB956" s="319"/>
      <c r="KC956" s="319"/>
      <c r="KD956" s="319"/>
      <c r="KE956" s="319"/>
      <c r="KF956" s="319"/>
      <c r="KG956" s="319"/>
      <c r="KH956" s="319"/>
      <c r="KI956" s="319"/>
      <c r="KJ956" s="319"/>
      <c r="KK956" s="319"/>
      <c r="KL956" s="319"/>
      <c r="KM956" s="319"/>
      <c r="KN956" s="319"/>
      <c r="KO956" s="319"/>
      <c r="KP956" s="319"/>
      <c r="KQ956" s="319"/>
      <c r="KR956" s="319"/>
      <c r="KS956" s="319"/>
      <c r="KT956" s="319"/>
      <c r="KU956" s="319"/>
      <c r="KV956" s="319"/>
      <c r="KW956" s="319"/>
      <c r="KX956" s="319"/>
      <c r="KY956" s="319"/>
      <c r="KZ956" s="319"/>
      <c r="LA956" s="319"/>
      <c r="LB956" s="319"/>
      <c r="LC956" s="319"/>
      <c r="LD956" s="319"/>
      <c r="LE956" s="319"/>
      <c r="LF956" s="319"/>
      <c r="LG956" s="319"/>
      <c r="LH956" s="319"/>
      <c r="LI956" s="319"/>
      <c r="LJ956" s="319"/>
      <c r="LK956" s="319"/>
      <c r="LL956" s="319"/>
      <c r="LM956" s="319"/>
      <c r="LN956" s="319"/>
      <c r="LO956" s="319"/>
      <c r="LP956" s="319"/>
      <c r="LQ956" s="319"/>
      <c r="LR956" s="319"/>
      <c r="LS956" s="319"/>
      <c r="LT956" s="319"/>
      <c r="LU956" s="319"/>
      <c r="LV956" s="319"/>
      <c r="LW956" s="319"/>
      <c r="LX956" s="319"/>
      <c r="LY956" s="319"/>
      <c r="LZ956" s="319"/>
      <c r="MA956" s="319"/>
      <c r="MB956" s="319"/>
      <c r="MC956" s="319"/>
      <c r="MD956" s="319"/>
      <c r="ME956" s="319"/>
      <c r="MF956" s="319"/>
      <c r="MG956" s="319"/>
      <c r="MH956" s="319"/>
      <c r="MI956" s="319"/>
      <c r="MJ956" s="319"/>
      <c r="MK956" s="319"/>
      <c r="ML956" s="319"/>
      <c r="MM956" s="319"/>
      <c r="MN956" s="319"/>
      <c r="MO956" s="319"/>
      <c r="MP956" s="319"/>
      <c r="MQ956" s="319"/>
      <c r="MS956" s="241"/>
      <c r="MT956" s="373">
        <f t="shared" si="1370"/>
        <v>0</v>
      </c>
      <c r="MU956" s="365">
        <f t="shared" si="1356"/>
        <v>0</v>
      </c>
      <c r="MV956" s="365">
        <f t="shared" si="1357"/>
        <v>0</v>
      </c>
      <c r="MW956" s="365"/>
      <c r="MX956" s="365">
        <f t="shared" si="1358"/>
        <v>0</v>
      </c>
      <c r="MY956" s="365"/>
      <c r="MZ956" s="365">
        <f t="shared" si="1359"/>
        <v>0</v>
      </c>
      <c r="NA956" s="365"/>
      <c r="NB956" s="365">
        <f t="shared" si="1360"/>
        <v>0</v>
      </c>
      <c r="NC956" s="365"/>
      <c r="ND956" s="365">
        <f t="shared" si="1361"/>
        <v>0</v>
      </c>
      <c r="NE956" s="365"/>
      <c r="NF956" s="365">
        <f t="shared" si="1362"/>
        <v>0</v>
      </c>
      <c r="NG956" s="365"/>
      <c r="NH956" s="365">
        <f t="shared" si="1363"/>
        <v>0</v>
      </c>
      <c r="NI956" s="365"/>
      <c r="NJ956" s="365">
        <f t="shared" si="1364"/>
        <v>0</v>
      </c>
      <c r="NK956" s="365"/>
      <c r="NL956" s="365">
        <f t="shared" si="1371"/>
        <v>0</v>
      </c>
      <c r="NM956" s="366"/>
      <c r="NN956" s="370"/>
      <c r="NR956" s="318">
        <f t="shared" si="1365"/>
        <v>0</v>
      </c>
      <c r="NS956" s="318">
        <f t="shared" si="1366"/>
        <v>0</v>
      </c>
      <c r="NT956" s="318">
        <f t="shared" si="1367"/>
        <v>0</v>
      </c>
    </row>
    <row r="957" spans="1:384" s="318" customFormat="1" ht="10.199999999999999" customHeight="1" x14ac:dyDescent="0.3">
      <c r="A957" s="25"/>
      <c r="B957" s="389"/>
      <c r="C957" s="424"/>
      <c r="D957" s="15"/>
      <c r="E957" s="407" t="str">
        <f>$E$12</f>
        <v>Renfort</v>
      </c>
      <c r="F957" s="407"/>
      <c r="G957" s="134" t="str">
        <f>IF(MZ980=0,"",MZ980)</f>
        <v/>
      </c>
      <c r="H957" s="399"/>
      <c r="I957" s="381" t="str">
        <f>Prenoms!$B$10</f>
        <v>erwan</v>
      </c>
      <c r="J957" s="382"/>
      <c r="K957" s="382"/>
      <c r="L957" s="382"/>
      <c r="M957" s="382"/>
      <c r="N957" s="68" t="str">
        <f>IF(NL957&lt;&gt;0,"",IF(Conges!AG44=0,"",Conges!AG44))</f>
        <v/>
      </c>
      <c r="O957" s="69"/>
      <c r="P957" s="70"/>
      <c r="Q957" s="70"/>
      <c r="R957" s="70"/>
      <c r="S957" s="70"/>
      <c r="T957" s="70"/>
      <c r="U957" s="70"/>
      <c r="V957" s="71"/>
      <c r="W957" s="70"/>
      <c r="X957" s="70"/>
      <c r="Y957" s="70"/>
      <c r="Z957" s="70"/>
      <c r="AA957" s="70"/>
      <c r="AB957" s="70"/>
      <c r="AC957" s="70"/>
      <c r="AD957" s="70"/>
      <c r="AE957" s="69"/>
      <c r="AF957" s="70"/>
      <c r="AG957" s="70"/>
      <c r="AH957" s="70"/>
      <c r="AI957" s="70"/>
      <c r="AJ957" s="71"/>
      <c r="AK957" s="70"/>
      <c r="AL957" s="70"/>
      <c r="AM957" s="70"/>
      <c r="AN957" s="70"/>
      <c r="AO957" s="70"/>
      <c r="AP957" s="70"/>
      <c r="AQ957" s="70"/>
      <c r="AR957" s="70"/>
      <c r="AS957" s="70"/>
      <c r="AT957" s="70"/>
      <c r="AU957" s="69"/>
      <c r="AV957" s="70"/>
      <c r="AW957" s="70"/>
      <c r="AX957" s="70"/>
      <c r="AY957" s="70"/>
      <c r="AZ957" s="70"/>
      <c r="BA957" s="70"/>
      <c r="BB957" s="71"/>
      <c r="BC957" s="72">
        <f>IF(NL957&lt;&gt;0,(IF(Conges!AG$44=0,0,3)),0)</f>
        <v>0</v>
      </c>
      <c r="BD957" s="417"/>
      <c r="BE957" s="392">
        <f>IF(OR(Conges!AG$44="A",Conges!AG$44="V"),Prenoms!L$10,NL957)</f>
        <v>0</v>
      </c>
      <c r="BF957" s="393"/>
      <c r="BG957" s="289"/>
      <c r="BH957" s="290">
        <f t="shared" si="1350"/>
        <v>0</v>
      </c>
      <c r="BI957" s="291" t="str">
        <f t="shared" si="1351"/>
        <v/>
      </c>
      <c r="BJ957" s="305">
        <v>152.64516129032256</v>
      </c>
      <c r="BK957" s="306">
        <f t="shared" si="1368"/>
        <v>-152.64516129032256</v>
      </c>
      <c r="BL957" s="307">
        <f t="shared" si="1295"/>
        <v>0</v>
      </c>
      <c r="BM957" s="307">
        <f t="shared" si="1296"/>
        <v>0</v>
      </c>
      <c r="BN957" s="307">
        <f>SUM('Heures Pointage'!$HD$33:$HE$33)</f>
        <v>0</v>
      </c>
      <c r="BO957" s="307">
        <f>SUM('Heures et Indemnites'!$HD$33:$HE$33)</f>
        <v>0</v>
      </c>
      <c r="BP957" s="308">
        <f t="shared" si="1297"/>
        <v>0</v>
      </c>
      <c r="BQ957" s="308">
        <f>'Heures Pointage'!$IB$33</f>
        <v>0</v>
      </c>
      <c r="BR957" s="309">
        <f t="shared" ref="BR957" si="1378">$BH$1062</f>
        <v>0</v>
      </c>
      <c r="BS957" s="150">
        <f>Prenoms!$C$10</f>
        <v>169</v>
      </c>
      <c r="BT957" s="153"/>
      <c r="BU957" s="323">
        <f>SUM('Heures et Indemnites'!$HD$33:$HE$33)</f>
        <v>0</v>
      </c>
      <c r="BV957" s="236">
        <f>SUM('Heures et Indemnites'!$HD$6:$HE$33)</f>
        <v>0</v>
      </c>
      <c r="BW957" s="323"/>
      <c r="BX957" s="236"/>
      <c r="BY957" s="319"/>
      <c r="BZ957" s="319"/>
      <c r="CA957" s="319"/>
      <c r="CB957" s="319"/>
      <c r="CC957" s="319"/>
      <c r="CD957" s="319"/>
      <c r="CE957" s="319"/>
      <c r="CF957" s="319"/>
      <c r="CG957" s="319"/>
      <c r="CH957" s="319"/>
      <c r="CI957" s="319"/>
      <c r="CJ957" s="319"/>
      <c r="CK957" s="319"/>
      <c r="CL957" s="319"/>
      <c r="CM957" s="319"/>
      <c r="CN957" s="319"/>
      <c r="CO957" s="319"/>
      <c r="CP957" s="319"/>
      <c r="CQ957" s="319"/>
      <c r="CR957" s="319"/>
      <c r="CS957" s="319"/>
      <c r="CT957" s="319"/>
      <c r="CU957" s="319"/>
      <c r="CV957" s="319"/>
      <c r="CW957" s="319"/>
      <c r="CX957" s="319"/>
      <c r="CY957" s="319"/>
      <c r="CZ957" s="319"/>
      <c r="DA957" s="319"/>
      <c r="DB957" s="319"/>
      <c r="DC957" s="319"/>
      <c r="DD957" s="319"/>
      <c r="DE957" s="319"/>
      <c r="DF957" s="319"/>
      <c r="DG957" s="319"/>
      <c r="DH957" s="319"/>
      <c r="DI957" s="319"/>
      <c r="DJ957" s="319"/>
      <c r="DK957" s="319"/>
      <c r="DL957" s="319"/>
      <c r="DM957" s="319"/>
      <c r="DN957" s="319"/>
      <c r="DO957" s="319"/>
      <c r="DP957" s="319"/>
      <c r="DQ957" s="319"/>
      <c r="DR957" s="319"/>
      <c r="DS957" s="319"/>
      <c r="DT957" s="319"/>
      <c r="DU957" s="319"/>
      <c r="DV957" s="319"/>
      <c r="DW957" s="319"/>
      <c r="DX957" s="319"/>
      <c r="DY957" s="319"/>
      <c r="DZ957" s="319"/>
      <c r="EA957" s="319"/>
      <c r="EB957" s="319"/>
      <c r="EC957" s="319"/>
      <c r="ED957" s="319"/>
      <c r="EE957" s="319"/>
      <c r="EF957" s="319"/>
      <c r="EG957" s="319"/>
      <c r="EH957" s="319"/>
      <c r="EI957" s="319"/>
      <c r="EJ957" s="319"/>
      <c r="EK957" s="319"/>
      <c r="EL957" s="319"/>
      <c r="EM957" s="319"/>
      <c r="EN957" s="319"/>
      <c r="EO957" s="319"/>
      <c r="EP957" s="319"/>
      <c r="EQ957" s="319"/>
      <c r="ER957" s="319"/>
      <c r="ES957" s="319"/>
      <c r="ET957" s="319"/>
      <c r="EU957" s="319"/>
      <c r="EV957" s="319"/>
      <c r="EW957" s="319"/>
      <c r="EX957" s="319"/>
      <c r="EY957" s="319"/>
      <c r="EZ957" s="319"/>
      <c r="FA957" s="319"/>
      <c r="FB957" s="319"/>
      <c r="FC957" s="319"/>
      <c r="FD957" s="319"/>
      <c r="FE957" s="319"/>
      <c r="FF957" s="319"/>
      <c r="FG957" s="319"/>
      <c r="FH957" s="319"/>
      <c r="FI957" s="319"/>
      <c r="FJ957" s="319"/>
      <c r="FK957" s="319"/>
      <c r="FL957" s="319"/>
      <c r="FM957" s="319"/>
      <c r="FN957" s="319"/>
      <c r="FO957" s="319"/>
      <c r="FP957" s="319"/>
      <c r="FQ957" s="319"/>
      <c r="FR957" s="319"/>
      <c r="FS957" s="319"/>
      <c r="FT957" s="319"/>
      <c r="FU957" s="319"/>
      <c r="FV957" s="319"/>
      <c r="FW957" s="319"/>
      <c r="FX957" s="319"/>
      <c r="FY957" s="319"/>
      <c r="FZ957" s="319"/>
      <c r="GA957" s="319"/>
      <c r="GB957" s="319"/>
      <c r="GC957" s="319"/>
      <c r="GD957" s="319"/>
      <c r="GE957" s="319"/>
      <c r="GF957" s="319"/>
      <c r="GG957" s="319"/>
      <c r="GH957" s="319"/>
      <c r="GI957" s="319"/>
      <c r="GJ957" s="319"/>
      <c r="GK957" s="319"/>
      <c r="GL957" s="319"/>
      <c r="GM957" s="319"/>
      <c r="GN957" s="319"/>
      <c r="GO957" s="319"/>
      <c r="GP957" s="319"/>
      <c r="GQ957" s="319"/>
      <c r="GR957" s="319"/>
      <c r="GS957" s="319"/>
      <c r="GT957" s="319"/>
      <c r="GU957" s="319"/>
      <c r="GV957" s="319"/>
      <c r="GW957" s="319"/>
      <c r="GX957" s="319"/>
      <c r="GY957" s="319"/>
      <c r="GZ957" s="319"/>
      <c r="HA957" s="319"/>
      <c r="HB957" s="319"/>
      <c r="HC957" s="319"/>
      <c r="HD957" s="319"/>
      <c r="HE957" s="319"/>
      <c r="HF957" s="319"/>
      <c r="HG957" s="319"/>
      <c r="HH957" s="319"/>
      <c r="HI957" s="319"/>
      <c r="HJ957" s="319"/>
      <c r="HK957" s="319"/>
      <c r="HL957" s="319"/>
      <c r="HM957" s="319"/>
      <c r="HN957" s="319"/>
      <c r="HO957" s="319"/>
      <c r="HP957" s="319"/>
      <c r="HQ957" s="319"/>
      <c r="HR957" s="319"/>
      <c r="HS957" s="319"/>
      <c r="HT957" s="319"/>
      <c r="HU957" s="319"/>
      <c r="HV957" s="319"/>
      <c r="HW957" s="319"/>
      <c r="HX957" s="319"/>
      <c r="HY957" s="319"/>
      <c r="HZ957" s="319"/>
      <c r="IA957" s="319"/>
      <c r="IB957" s="319"/>
      <c r="IC957" s="319"/>
      <c r="ID957" s="319"/>
      <c r="IE957" s="319"/>
      <c r="IF957" s="319"/>
      <c r="IG957" s="319"/>
      <c r="IH957" s="319"/>
      <c r="II957" s="319"/>
      <c r="IJ957" s="319"/>
      <c r="IK957" s="319"/>
      <c r="IL957" s="319"/>
      <c r="IM957" s="319"/>
      <c r="IN957" s="319"/>
      <c r="IO957" s="319"/>
      <c r="IP957" s="319"/>
      <c r="IQ957" s="319"/>
      <c r="IR957" s="319"/>
      <c r="IS957" s="319"/>
      <c r="IT957" s="319"/>
      <c r="IU957" s="319"/>
      <c r="IV957" s="319"/>
      <c r="IW957" s="319"/>
      <c r="IX957" s="319"/>
      <c r="IY957" s="319"/>
      <c r="IZ957" s="319"/>
      <c r="JA957" s="319"/>
      <c r="JB957" s="319"/>
      <c r="JC957" s="319"/>
      <c r="JD957" s="319"/>
      <c r="JE957" s="319"/>
      <c r="JF957" s="319"/>
      <c r="JG957" s="319"/>
      <c r="JH957" s="319"/>
      <c r="JI957" s="319"/>
      <c r="JJ957" s="319"/>
      <c r="JK957" s="319"/>
      <c r="JL957" s="319"/>
      <c r="JM957" s="319"/>
      <c r="JN957" s="319"/>
      <c r="JO957" s="319"/>
      <c r="JP957" s="319"/>
      <c r="JQ957" s="319"/>
      <c r="JR957" s="319"/>
      <c r="JS957" s="319"/>
      <c r="JT957" s="319"/>
      <c r="JU957" s="319"/>
      <c r="JV957" s="319"/>
      <c r="JW957" s="319"/>
      <c r="JX957" s="319"/>
      <c r="JY957" s="319"/>
      <c r="JZ957" s="319"/>
      <c r="KA957" s="319"/>
      <c r="KB957" s="319"/>
      <c r="KC957" s="319"/>
      <c r="KD957" s="319"/>
      <c r="KE957" s="319"/>
      <c r="KF957" s="319"/>
      <c r="KG957" s="319"/>
      <c r="KH957" s="319"/>
      <c r="KI957" s="319"/>
      <c r="KJ957" s="319"/>
      <c r="KK957" s="319"/>
      <c r="KL957" s="319"/>
      <c r="KM957" s="319"/>
      <c r="KN957" s="319"/>
      <c r="KO957" s="319"/>
      <c r="KP957" s="319"/>
      <c r="KQ957" s="319"/>
      <c r="KR957" s="319"/>
      <c r="KS957" s="319"/>
      <c r="KT957" s="319"/>
      <c r="KU957" s="319"/>
      <c r="KV957" s="319"/>
      <c r="KW957" s="319"/>
      <c r="KX957" s="319"/>
      <c r="KY957" s="319"/>
      <c r="KZ957" s="319"/>
      <c r="LA957" s="319"/>
      <c r="LB957" s="319"/>
      <c r="LC957" s="319"/>
      <c r="LD957" s="319"/>
      <c r="LE957" s="319"/>
      <c r="LF957" s="319"/>
      <c r="LG957" s="319"/>
      <c r="LH957" s="319"/>
      <c r="LI957" s="319"/>
      <c r="LJ957" s="319"/>
      <c r="LK957" s="319"/>
      <c r="LL957" s="319"/>
      <c r="LM957" s="319"/>
      <c r="LN957" s="319"/>
      <c r="LO957" s="319"/>
      <c r="LP957" s="319"/>
      <c r="LQ957" s="319"/>
      <c r="LR957" s="319"/>
      <c r="LS957" s="319"/>
      <c r="LT957" s="319"/>
      <c r="LU957" s="319"/>
      <c r="LV957" s="319"/>
      <c r="LW957" s="319"/>
      <c r="LX957" s="319"/>
      <c r="LY957" s="319"/>
      <c r="LZ957" s="319"/>
      <c r="MA957" s="319"/>
      <c r="MB957" s="319"/>
      <c r="MC957" s="319"/>
      <c r="MD957" s="319"/>
      <c r="ME957" s="319"/>
      <c r="MF957" s="319"/>
      <c r="MG957" s="319"/>
      <c r="MH957" s="319"/>
      <c r="MI957" s="319"/>
      <c r="MJ957" s="319"/>
      <c r="MK957" s="319"/>
      <c r="ML957" s="319"/>
      <c r="MM957" s="319"/>
      <c r="MN957" s="319"/>
      <c r="MO957" s="319"/>
      <c r="MP957" s="319"/>
      <c r="MQ957" s="319"/>
      <c r="MS957" s="241"/>
      <c r="MT957" s="362">
        <f t="shared" si="1370"/>
        <v>0</v>
      </c>
      <c r="MU957" s="363">
        <f t="shared" si="1356"/>
        <v>0</v>
      </c>
      <c r="MV957" s="363">
        <f t="shared" si="1357"/>
        <v>0</v>
      </c>
      <c r="MW957" s="363"/>
      <c r="MX957" s="363">
        <f t="shared" si="1358"/>
        <v>0</v>
      </c>
      <c r="MY957" s="363"/>
      <c r="MZ957" s="363">
        <f t="shared" si="1359"/>
        <v>0</v>
      </c>
      <c r="NA957" s="363"/>
      <c r="NB957" s="363">
        <f t="shared" si="1360"/>
        <v>0</v>
      </c>
      <c r="NC957" s="363"/>
      <c r="ND957" s="363">
        <f t="shared" si="1361"/>
        <v>0</v>
      </c>
      <c r="NE957" s="363"/>
      <c r="NF957" s="363">
        <f t="shared" si="1362"/>
        <v>0</v>
      </c>
      <c r="NG957" s="363"/>
      <c r="NH957" s="363">
        <f t="shared" si="1363"/>
        <v>0</v>
      </c>
      <c r="NI957" s="363"/>
      <c r="NJ957" s="363">
        <f t="shared" si="1364"/>
        <v>0</v>
      </c>
      <c r="NK957" s="363"/>
      <c r="NL957" s="363">
        <f t="shared" si="1371"/>
        <v>0</v>
      </c>
      <c r="NM957" s="364"/>
      <c r="NN957" s="370"/>
      <c r="NR957" s="318">
        <f t="shared" si="1365"/>
        <v>0</v>
      </c>
      <c r="NS957" s="318">
        <f t="shared" si="1366"/>
        <v>0</v>
      </c>
      <c r="NT957" s="318">
        <f t="shared" si="1367"/>
        <v>0</v>
      </c>
    </row>
    <row r="958" spans="1:384" s="318" customFormat="1" ht="10.199999999999999" customHeight="1" x14ac:dyDescent="0.3">
      <c r="A958" s="25"/>
      <c r="B958" s="389"/>
      <c r="C958" s="424"/>
      <c r="D958" s="15"/>
      <c r="E958" s="414" t="str">
        <f>$E$13</f>
        <v>CHEF</v>
      </c>
      <c r="F958" s="414"/>
      <c r="G958" s="135" t="str">
        <f>IF(NB980=0,"",NB980)</f>
        <v/>
      </c>
      <c r="H958" s="399"/>
      <c r="I958" s="394" t="str">
        <f>Prenoms!$B$11</f>
        <v>adrien</v>
      </c>
      <c r="J958" s="395"/>
      <c r="K958" s="395"/>
      <c r="L958" s="395"/>
      <c r="M958" s="395"/>
      <c r="N958" s="81" t="str">
        <f>IF(NL958&lt;&gt;0,"",IF(Conges!AG45=0,"",Conges!AG45))</f>
        <v/>
      </c>
      <c r="O958" s="82"/>
      <c r="P958" s="83"/>
      <c r="Q958" s="83"/>
      <c r="R958" s="83"/>
      <c r="S958" s="83"/>
      <c r="T958" s="83"/>
      <c r="U958" s="83"/>
      <c r="V958" s="84"/>
      <c r="W958" s="83"/>
      <c r="X958" s="83"/>
      <c r="Y958" s="83"/>
      <c r="Z958" s="83"/>
      <c r="AA958" s="83"/>
      <c r="AB958" s="83"/>
      <c r="AC958" s="83"/>
      <c r="AD958" s="83"/>
      <c r="AE958" s="82"/>
      <c r="AF958" s="83"/>
      <c r="AG958" s="83"/>
      <c r="AH958" s="83"/>
      <c r="AI958" s="83"/>
      <c r="AJ958" s="84"/>
      <c r="AK958" s="83"/>
      <c r="AL958" s="83"/>
      <c r="AM958" s="83"/>
      <c r="AN958" s="83"/>
      <c r="AO958" s="83"/>
      <c r="AP958" s="83"/>
      <c r="AQ958" s="83"/>
      <c r="AR958" s="83"/>
      <c r="AS958" s="83"/>
      <c r="AT958" s="83"/>
      <c r="AU958" s="82"/>
      <c r="AV958" s="83"/>
      <c r="AW958" s="83"/>
      <c r="AX958" s="83"/>
      <c r="AY958" s="83"/>
      <c r="AZ958" s="83"/>
      <c r="BA958" s="83"/>
      <c r="BB958" s="84"/>
      <c r="BC958" s="85">
        <f>IF(NL958&lt;&gt;0,(IF(Conges!AG$45=0,0,3)),0)</f>
        <v>0</v>
      </c>
      <c r="BD958" s="417"/>
      <c r="BE958" s="390">
        <f>IF(OR(Conges!AG$45="A",Conges!AG$45="V"),Prenoms!L$11,NL958)</f>
        <v>0</v>
      </c>
      <c r="BF958" s="391"/>
      <c r="BG958" s="286"/>
      <c r="BH958" s="287">
        <f t="shared" si="1350"/>
        <v>0</v>
      </c>
      <c r="BI958" s="288" t="str">
        <f t="shared" si="1351"/>
        <v/>
      </c>
      <c r="BJ958" s="300">
        <v>152.64516129032256</v>
      </c>
      <c r="BK958" s="301">
        <f t="shared" si="1368"/>
        <v>-152.64516129032256</v>
      </c>
      <c r="BL958" s="302">
        <f t="shared" si="1295"/>
        <v>0</v>
      </c>
      <c r="BM958" s="302">
        <f t="shared" si="1296"/>
        <v>0</v>
      </c>
      <c r="BN958" s="302">
        <f>SUM('Heures Pointage'!$ID$33:$IE$33)</f>
        <v>0</v>
      </c>
      <c r="BO958" s="302">
        <f>SUM('Heures et Indemnites'!$ID$33:$IE$33)</f>
        <v>0</v>
      </c>
      <c r="BP958" s="303">
        <f t="shared" si="1297"/>
        <v>0</v>
      </c>
      <c r="BQ958" s="303">
        <f>'Heures Pointage'!$JB$33</f>
        <v>0</v>
      </c>
      <c r="BR958" s="304">
        <f t="shared" ref="BR958" si="1379">$BH$1063</f>
        <v>0</v>
      </c>
      <c r="BS958" s="149">
        <f>Prenoms!$C$11</f>
        <v>169</v>
      </c>
      <c r="BT958" s="180"/>
      <c r="BU958" s="324">
        <f>SUM('Heures et Indemnites'!$ID$33:$IE$33)</f>
        <v>0</v>
      </c>
      <c r="BV958" s="235">
        <f>SUM('Heures et Indemnites'!$ID$6:$IE$33)</f>
        <v>0</v>
      </c>
      <c r="BW958" s="324"/>
      <c r="BX958" s="235"/>
      <c r="BY958" s="319"/>
      <c r="BZ958" s="319"/>
      <c r="CA958" s="319"/>
      <c r="CB958" s="319"/>
      <c r="CC958" s="319"/>
      <c r="CD958" s="319"/>
      <c r="CE958" s="319"/>
      <c r="CF958" s="319"/>
      <c r="CG958" s="319"/>
      <c r="CH958" s="319"/>
      <c r="CI958" s="319"/>
      <c r="CJ958" s="319"/>
      <c r="CK958" s="319"/>
      <c r="CL958" s="319"/>
      <c r="CM958" s="319"/>
      <c r="CN958" s="319"/>
      <c r="CO958" s="319"/>
      <c r="CP958" s="319"/>
      <c r="CQ958" s="319"/>
      <c r="CR958" s="319"/>
      <c r="CS958" s="319"/>
      <c r="CT958" s="319"/>
      <c r="CU958" s="319"/>
      <c r="CV958" s="319"/>
      <c r="CW958" s="319"/>
      <c r="CX958" s="319"/>
      <c r="CY958" s="319"/>
      <c r="CZ958" s="319"/>
      <c r="DA958" s="319"/>
      <c r="DB958" s="319"/>
      <c r="DC958" s="319"/>
      <c r="DD958" s="319"/>
      <c r="DE958" s="319"/>
      <c r="DF958" s="319"/>
      <c r="DG958" s="319"/>
      <c r="DH958" s="319"/>
      <c r="DI958" s="319"/>
      <c r="DJ958" s="319"/>
      <c r="DK958" s="319"/>
      <c r="DL958" s="319"/>
      <c r="DM958" s="319"/>
      <c r="DN958" s="319"/>
      <c r="DO958" s="319"/>
      <c r="DP958" s="319"/>
      <c r="DQ958" s="319"/>
      <c r="DR958" s="319"/>
      <c r="DS958" s="319"/>
      <c r="DT958" s="319"/>
      <c r="DU958" s="319"/>
      <c r="DV958" s="319"/>
      <c r="DW958" s="319"/>
      <c r="DX958" s="319"/>
      <c r="DY958" s="319"/>
      <c r="DZ958" s="319"/>
      <c r="EA958" s="319"/>
      <c r="EB958" s="319"/>
      <c r="EC958" s="319"/>
      <c r="ED958" s="319"/>
      <c r="EE958" s="319"/>
      <c r="EF958" s="319"/>
      <c r="EG958" s="319"/>
      <c r="EH958" s="319"/>
      <c r="EI958" s="319"/>
      <c r="EJ958" s="319"/>
      <c r="EK958" s="319"/>
      <c r="EL958" s="319"/>
      <c r="EM958" s="319"/>
      <c r="EN958" s="319"/>
      <c r="EO958" s="319"/>
      <c r="EP958" s="319"/>
      <c r="EQ958" s="319"/>
      <c r="ER958" s="319"/>
      <c r="ES958" s="319"/>
      <c r="ET958" s="319"/>
      <c r="EU958" s="319"/>
      <c r="EV958" s="319"/>
      <c r="EW958" s="319"/>
      <c r="EX958" s="319"/>
      <c r="EY958" s="319"/>
      <c r="EZ958" s="319"/>
      <c r="FA958" s="319"/>
      <c r="FB958" s="319"/>
      <c r="FC958" s="319"/>
      <c r="FD958" s="319"/>
      <c r="FE958" s="319"/>
      <c r="FF958" s="319"/>
      <c r="FG958" s="319"/>
      <c r="FH958" s="319"/>
      <c r="FI958" s="319"/>
      <c r="FJ958" s="319"/>
      <c r="FK958" s="319"/>
      <c r="FL958" s="319"/>
      <c r="FM958" s="319"/>
      <c r="FN958" s="319"/>
      <c r="FO958" s="319"/>
      <c r="FP958" s="319"/>
      <c r="FQ958" s="319"/>
      <c r="FR958" s="319"/>
      <c r="FS958" s="319"/>
      <c r="FT958" s="319"/>
      <c r="FU958" s="319"/>
      <c r="FV958" s="319"/>
      <c r="FW958" s="319"/>
      <c r="FX958" s="319"/>
      <c r="FY958" s="319"/>
      <c r="FZ958" s="319"/>
      <c r="GA958" s="319"/>
      <c r="GB958" s="319"/>
      <c r="GC958" s="319"/>
      <c r="GD958" s="319"/>
      <c r="GE958" s="319"/>
      <c r="GF958" s="319"/>
      <c r="GG958" s="319"/>
      <c r="GH958" s="319"/>
      <c r="GI958" s="319"/>
      <c r="GJ958" s="319"/>
      <c r="GK958" s="319"/>
      <c r="GL958" s="319"/>
      <c r="GM958" s="319"/>
      <c r="GN958" s="319"/>
      <c r="GO958" s="319"/>
      <c r="GP958" s="319"/>
      <c r="GQ958" s="319"/>
      <c r="GR958" s="319"/>
      <c r="GS958" s="319"/>
      <c r="GT958" s="319"/>
      <c r="GU958" s="319"/>
      <c r="GV958" s="319"/>
      <c r="GW958" s="319"/>
      <c r="GX958" s="319"/>
      <c r="GY958" s="319"/>
      <c r="GZ958" s="319"/>
      <c r="HA958" s="319"/>
      <c r="HB958" s="319"/>
      <c r="HC958" s="319"/>
      <c r="HD958" s="319"/>
      <c r="HE958" s="319"/>
      <c r="HF958" s="319"/>
      <c r="HG958" s="319"/>
      <c r="HH958" s="319"/>
      <c r="HI958" s="319"/>
      <c r="HJ958" s="319"/>
      <c r="HK958" s="319"/>
      <c r="HL958" s="319"/>
      <c r="HM958" s="319"/>
      <c r="HN958" s="319"/>
      <c r="HO958" s="319"/>
      <c r="HP958" s="319"/>
      <c r="HQ958" s="319"/>
      <c r="HR958" s="319"/>
      <c r="HS958" s="319"/>
      <c r="HT958" s="319"/>
      <c r="HU958" s="319"/>
      <c r="HV958" s="319"/>
      <c r="HW958" s="319"/>
      <c r="HX958" s="319"/>
      <c r="HY958" s="319"/>
      <c r="HZ958" s="319"/>
      <c r="IA958" s="319"/>
      <c r="IB958" s="319"/>
      <c r="IC958" s="319"/>
      <c r="ID958" s="319"/>
      <c r="IE958" s="319"/>
      <c r="IF958" s="319"/>
      <c r="IG958" s="319"/>
      <c r="IH958" s="319"/>
      <c r="II958" s="319"/>
      <c r="IJ958" s="319"/>
      <c r="IK958" s="319"/>
      <c r="IL958" s="319"/>
      <c r="IM958" s="319"/>
      <c r="IN958" s="319"/>
      <c r="IO958" s="319"/>
      <c r="IP958" s="319"/>
      <c r="IQ958" s="319"/>
      <c r="IR958" s="319"/>
      <c r="IS958" s="319"/>
      <c r="IT958" s="319"/>
      <c r="IU958" s="319"/>
      <c r="IV958" s="319"/>
      <c r="IW958" s="319"/>
      <c r="IX958" s="319"/>
      <c r="IY958" s="319"/>
      <c r="IZ958" s="319"/>
      <c r="JA958" s="319"/>
      <c r="JB958" s="319"/>
      <c r="JC958" s="319"/>
      <c r="JD958" s="319"/>
      <c r="JE958" s="319"/>
      <c r="JF958" s="319"/>
      <c r="JG958" s="319"/>
      <c r="JH958" s="319"/>
      <c r="JI958" s="319"/>
      <c r="JJ958" s="319"/>
      <c r="JK958" s="319"/>
      <c r="JL958" s="319"/>
      <c r="JM958" s="319"/>
      <c r="JN958" s="319"/>
      <c r="JO958" s="319"/>
      <c r="JP958" s="319"/>
      <c r="JQ958" s="319"/>
      <c r="JR958" s="319"/>
      <c r="JS958" s="319"/>
      <c r="JT958" s="319"/>
      <c r="JU958" s="319"/>
      <c r="JV958" s="319"/>
      <c r="JW958" s="319"/>
      <c r="JX958" s="319"/>
      <c r="JY958" s="319"/>
      <c r="JZ958" s="319"/>
      <c r="KA958" s="319"/>
      <c r="KB958" s="319"/>
      <c r="KC958" s="319"/>
      <c r="KD958" s="319"/>
      <c r="KE958" s="319"/>
      <c r="KF958" s="319"/>
      <c r="KG958" s="319"/>
      <c r="KH958" s="319"/>
      <c r="KI958" s="319"/>
      <c r="KJ958" s="319"/>
      <c r="KK958" s="319"/>
      <c r="KL958" s="319"/>
      <c r="KM958" s="319"/>
      <c r="KN958" s="319"/>
      <c r="KO958" s="319"/>
      <c r="KP958" s="319"/>
      <c r="KQ958" s="319"/>
      <c r="KR958" s="319"/>
      <c r="KS958" s="319"/>
      <c r="KT958" s="319"/>
      <c r="KU958" s="319"/>
      <c r="KV958" s="319"/>
      <c r="KW958" s="319"/>
      <c r="KX958" s="319"/>
      <c r="KY958" s="319"/>
      <c r="KZ958" s="319"/>
      <c r="LA958" s="319"/>
      <c r="LB958" s="319"/>
      <c r="LC958" s="319"/>
      <c r="LD958" s="319"/>
      <c r="LE958" s="319"/>
      <c r="LF958" s="319"/>
      <c r="LG958" s="319"/>
      <c r="LH958" s="319"/>
      <c r="LI958" s="319"/>
      <c r="LJ958" s="319"/>
      <c r="LK958" s="319"/>
      <c r="LL958" s="319"/>
      <c r="LM958" s="319"/>
      <c r="LN958" s="319"/>
      <c r="LO958" s="319"/>
      <c r="LP958" s="319"/>
      <c r="LQ958" s="319"/>
      <c r="LR958" s="319"/>
      <c r="LS958" s="319"/>
      <c r="LT958" s="319"/>
      <c r="LU958" s="319"/>
      <c r="LV958" s="319"/>
      <c r="LW958" s="319"/>
      <c r="LX958" s="319"/>
      <c r="LY958" s="319"/>
      <c r="LZ958" s="319"/>
      <c r="MA958" s="319"/>
      <c r="MB958" s="319"/>
      <c r="MC958" s="319"/>
      <c r="MD958" s="319"/>
      <c r="ME958" s="319"/>
      <c r="MF958" s="319"/>
      <c r="MG958" s="319"/>
      <c r="MH958" s="319"/>
      <c r="MI958" s="319"/>
      <c r="MJ958" s="319"/>
      <c r="MK958" s="319"/>
      <c r="ML958" s="319"/>
      <c r="MM958" s="319"/>
      <c r="MN958" s="319"/>
      <c r="MO958" s="319"/>
      <c r="MP958" s="319"/>
      <c r="MQ958" s="319"/>
      <c r="MS958" s="241"/>
      <c r="MT958" s="373">
        <f t="shared" si="1370"/>
        <v>0</v>
      </c>
      <c r="MU958" s="365">
        <f t="shared" si="1356"/>
        <v>0</v>
      </c>
      <c r="MV958" s="365">
        <f t="shared" si="1357"/>
        <v>0</v>
      </c>
      <c r="MW958" s="365"/>
      <c r="MX958" s="365">
        <f t="shared" si="1358"/>
        <v>0</v>
      </c>
      <c r="MY958" s="365"/>
      <c r="MZ958" s="365">
        <f t="shared" si="1359"/>
        <v>0</v>
      </c>
      <c r="NA958" s="365"/>
      <c r="NB958" s="365">
        <f t="shared" si="1360"/>
        <v>0</v>
      </c>
      <c r="NC958" s="365"/>
      <c r="ND958" s="365">
        <f t="shared" si="1361"/>
        <v>0</v>
      </c>
      <c r="NE958" s="365"/>
      <c r="NF958" s="365">
        <f t="shared" si="1362"/>
        <v>0</v>
      </c>
      <c r="NG958" s="365"/>
      <c r="NH958" s="365">
        <f t="shared" si="1363"/>
        <v>0</v>
      </c>
      <c r="NI958" s="365"/>
      <c r="NJ958" s="365">
        <f t="shared" si="1364"/>
        <v>0</v>
      </c>
      <c r="NK958" s="365"/>
      <c r="NL958" s="365">
        <f t="shared" si="1371"/>
        <v>0</v>
      </c>
      <c r="NM958" s="366"/>
      <c r="NN958" s="370"/>
      <c r="NR958" s="318">
        <f t="shared" si="1365"/>
        <v>0</v>
      </c>
      <c r="NS958" s="318">
        <f t="shared" si="1366"/>
        <v>0</v>
      </c>
      <c r="NT958" s="318">
        <f t="shared" si="1367"/>
        <v>0</v>
      </c>
    </row>
    <row r="959" spans="1:384" s="318" customFormat="1" ht="10.199999999999999" customHeight="1" x14ac:dyDescent="0.3">
      <c r="A959" s="25"/>
      <c r="B959" s="389"/>
      <c r="C959" s="424"/>
      <c r="D959" s="15"/>
      <c r="E959" s="413" t="str">
        <f>$E$14</f>
        <v>MENAGE</v>
      </c>
      <c r="F959" s="413"/>
      <c r="G959" s="136" t="str">
        <f>IF(ND980=0,"",ND980)</f>
        <v/>
      </c>
      <c r="H959" s="399"/>
      <c r="I959" s="381" t="str">
        <f>Prenoms!$B$12</f>
        <v>soren</v>
      </c>
      <c r="J959" s="382"/>
      <c r="K959" s="382"/>
      <c r="L959" s="382"/>
      <c r="M959" s="382"/>
      <c r="N959" s="68" t="str">
        <f>IF(NL959&lt;&gt;0,"",IF(Conges!AG46=0,"",Conges!AG46))</f>
        <v/>
      </c>
      <c r="O959" s="69"/>
      <c r="P959" s="70"/>
      <c r="Q959" s="70"/>
      <c r="R959" s="70"/>
      <c r="S959" s="70"/>
      <c r="T959" s="70"/>
      <c r="U959" s="70"/>
      <c r="V959" s="71"/>
      <c r="W959" s="70"/>
      <c r="X959" s="70"/>
      <c r="Y959" s="70"/>
      <c r="Z959" s="70"/>
      <c r="AA959" s="70"/>
      <c r="AB959" s="70"/>
      <c r="AC959" s="70"/>
      <c r="AD959" s="70"/>
      <c r="AE959" s="69"/>
      <c r="AF959" s="70"/>
      <c r="AG959" s="70"/>
      <c r="AH959" s="70"/>
      <c r="AI959" s="70"/>
      <c r="AJ959" s="71"/>
      <c r="AK959" s="70"/>
      <c r="AL959" s="70"/>
      <c r="AM959" s="70"/>
      <c r="AN959" s="70"/>
      <c r="AO959" s="70"/>
      <c r="AP959" s="70"/>
      <c r="AQ959" s="70"/>
      <c r="AR959" s="70"/>
      <c r="AS959" s="70"/>
      <c r="AT959" s="70"/>
      <c r="AU959" s="69"/>
      <c r="AV959" s="70"/>
      <c r="AW959" s="70"/>
      <c r="AX959" s="70"/>
      <c r="AY959" s="70"/>
      <c r="AZ959" s="70"/>
      <c r="BA959" s="70"/>
      <c r="BB959" s="71"/>
      <c r="BC959" s="72">
        <f>IF(NL959&lt;&gt;0,(IF(Conges!AG$46=0,0,3)),0)</f>
        <v>0</v>
      </c>
      <c r="BD959" s="417"/>
      <c r="BE959" s="392">
        <f>IF(OR(Conges!AG$46="A",Conges!AG$46="V"),Prenoms!L$12,NL959)</f>
        <v>0</v>
      </c>
      <c r="BF959" s="393"/>
      <c r="BG959" s="289"/>
      <c r="BH959" s="290">
        <f t="shared" si="1350"/>
        <v>0</v>
      </c>
      <c r="BI959" s="291" t="str">
        <f t="shared" si="1351"/>
        <v/>
      </c>
      <c r="BJ959" s="305">
        <v>152.64516129032256</v>
      </c>
      <c r="BK959" s="306">
        <f t="shared" si="1368"/>
        <v>-152.64516129032256</v>
      </c>
      <c r="BL959" s="307">
        <f t="shared" si="1295"/>
        <v>0</v>
      </c>
      <c r="BM959" s="307">
        <f t="shared" si="1296"/>
        <v>0</v>
      </c>
      <c r="BN959" s="307">
        <f>SUM('Heures Pointage'!$JD$33:$JE$33)</f>
        <v>0</v>
      </c>
      <c r="BO959" s="307">
        <f>SUM('Heures et Indemnites'!$JD$33:$JE$33)</f>
        <v>0</v>
      </c>
      <c r="BP959" s="308">
        <f t="shared" si="1297"/>
        <v>0</v>
      </c>
      <c r="BQ959" s="308">
        <f>'Heures Pointage'!$KB$33</f>
        <v>0</v>
      </c>
      <c r="BR959" s="309">
        <f t="shared" ref="BR959" si="1380">$BH$1064</f>
        <v>0</v>
      </c>
      <c r="BS959" s="150">
        <f>Prenoms!$C$12</f>
        <v>169</v>
      </c>
      <c r="BT959" s="153"/>
      <c r="BU959" s="323">
        <f>SUM('Heures et Indemnites'!$JD$33:$JE$33)</f>
        <v>0</v>
      </c>
      <c r="BV959" s="236">
        <f>SUM('Heures et Indemnites'!$JD$6:$JE$33)</f>
        <v>0</v>
      </c>
      <c r="BW959" s="323"/>
      <c r="BX959" s="236"/>
      <c r="BY959" s="319"/>
      <c r="BZ959" s="319"/>
      <c r="CA959" s="319"/>
      <c r="CB959" s="319"/>
      <c r="CC959" s="319"/>
      <c r="CD959" s="319"/>
      <c r="CE959" s="319"/>
      <c r="CF959" s="319"/>
      <c r="CG959" s="319"/>
      <c r="CH959" s="319"/>
      <c r="CI959" s="319"/>
      <c r="CJ959" s="319"/>
      <c r="CK959" s="319"/>
      <c r="CL959" s="319"/>
      <c r="CM959" s="319"/>
      <c r="CN959" s="319"/>
      <c r="CO959" s="319"/>
      <c r="CP959" s="319"/>
      <c r="CQ959" s="319"/>
      <c r="CR959" s="319"/>
      <c r="CS959" s="319"/>
      <c r="CT959" s="319"/>
      <c r="CU959" s="319"/>
      <c r="CV959" s="319"/>
      <c r="CW959" s="319"/>
      <c r="CX959" s="319"/>
      <c r="CY959" s="319"/>
      <c r="CZ959" s="319"/>
      <c r="DA959" s="319"/>
      <c r="DB959" s="319"/>
      <c r="DC959" s="319"/>
      <c r="DD959" s="319"/>
      <c r="DE959" s="319"/>
      <c r="DF959" s="319"/>
      <c r="DG959" s="319"/>
      <c r="DH959" s="319"/>
      <c r="DI959" s="319"/>
      <c r="DJ959" s="319"/>
      <c r="DK959" s="319"/>
      <c r="DL959" s="319"/>
      <c r="DM959" s="319"/>
      <c r="DN959" s="319"/>
      <c r="DO959" s="319"/>
      <c r="DP959" s="319"/>
      <c r="DQ959" s="319"/>
      <c r="DR959" s="319"/>
      <c r="DS959" s="319"/>
      <c r="DT959" s="319"/>
      <c r="DU959" s="319"/>
      <c r="DV959" s="319"/>
      <c r="DW959" s="319"/>
      <c r="DX959" s="319"/>
      <c r="DY959" s="319"/>
      <c r="DZ959" s="319"/>
      <c r="EA959" s="319"/>
      <c r="EB959" s="319"/>
      <c r="EC959" s="319"/>
      <c r="ED959" s="319"/>
      <c r="EE959" s="319"/>
      <c r="EF959" s="319"/>
      <c r="EG959" s="319"/>
      <c r="EH959" s="319"/>
      <c r="EI959" s="319"/>
      <c r="EJ959" s="319"/>
      <c r="EK959" s="319"/>
      <c r="EL959" s="319"/>
      <c r="EM959" s="319"/>
      <c r="EN959" s="319"/>
      <c r="EO959" s="319"/>
      <c r="EP959" s="319"/>
      <c r="EQ959" s="319"/>
      <c r="ER959" s="319"/>
      <c r="ES959" s="319"/>
      <c r="ET959" s="319"/>
      <c r="EU959" s="319"/>
      <c r="EV959" s="319"/>
      <c r="EW959" s="319"/>
      <c r="EX959" s="319"/>
      <c r="EY959" s="319"/>
      <c r="EZ959" s="319"/>
      <c r="FA959" s="319"/>
      <c r="FB959" s="319"/>
      <c r="FC959" s="319"/>
      <c r="FD959" s="319"/>
      <c r="FE959" s="319"/>
      <c r="FF959" s="319"/>
      <c r="FG959" s="319"/>
      <c r="FH959" s="319"/>
      <c r="FI959" s="319"/>
      <c r="FJ959" s="319"/>
      <c r="FK959" s="319"/>
      <c r="FL959" s="319"/>
      <c r="FM959" s="319"/>
      <c r="FN959" s="319"/>
      <c r="FO959" s="319"/>
      <c r="FP959" s="319"/>
      <c r="FQ959" s="319"/>
      <c r="FR959" s="319"/>
      <c r="FS959" s="319"/>
      <c r="FT959" s="319"/>
      <c r="FU959" s="319"/>
      <c r="FV959" s="319"/>
      <c r="FW959" s="319"/>
      <c r="FX959" s="319"/>
      <c r="FY959" s="319"/>
      <c r="FZ959" s="319"/>
      <c r="GA959" s="319"/>
      <c r="GB959" s="319"/>
      <c r="GC959" s="319"/>
      <c r="GD959" s="319"/>
      <c r="GE959" s="319"/>
      <c r="GF959" s="319"/>
      <c r="GG959" s="319"/>
      <c r="GH959" s="319"/>
      <c r="GI959" s="319"/>
      <c r="GJ959" s="319"/>
      <c r="GK959" s="319"/>
      <c r="GL959" s="319"/>
      <c r="GM959" s="319"/>
      <c r="GN959" s="319"/>
      <c r="GO959" s="319"/>
      <c r="GP959" s="319"/>
      <c r="GQ959" s="319"/>
      <c r="GR959" s="319"/>
      <c r="GS959" s="319"/>
      <c r="GT959" s="319"/>
      <c r="GU959" s="319"/>
      <c r="GV959" s="319"/>
      <c r="GW959" s="319"/>
      <c r="GX959" s="319"/>
      <c r="GY959" s="319"/>
      <c r="GZ959" s="319"/>
      <c r="HA959" s="319"/>
      <c r="HB959" s="319"/>
      <c r="HC959" s="319"/>
      <c r="HD959" s="319"/>
      <c r="HE959" s="319"/>
      <c r="HF959" s="319"/>
      <c r="HG959" s="319"/>
      <c r="HH959" s="319"/>
      <c r="HI959" s="319"/>
      <c r="HJ959" s="319"/>
      <c r="HK959" s="319"/>
      <c r="HL959" s="319"/>
      <c r="HM959" s="319"/>
      <c r="HN959" s="319"/>
      <c r="HO959" s="319"/>
      <c r="HP959" s="319"/>
      <c r="HQ959" s="319"/>
      <c r="HR959" s="319"/>
      <c r="HS959" s="319"/>
      <c r="HT959" s="319"/>
      <c r="HU959" s="319"/>
      <c r="HV959" s="319"/>
      <c r="HW959" s="319"/>
      <c r="HX959" s="319"/>
      <c r="HY959" s="319"/>
      <c r="HZ959" s="319"/>
      <c r="IA959" s="319"/>
      <c r="IB959" s="319"/>
      <c r="IC959" s="319"/>
      <c r="ID959" s="319"/>
      <c r="IE959" s="319"/>
      <c r="IF959" s="319"/>
      <c r="IG959" s="319"/>
      <c r="IH959" s="319"/>
      <c r="II959" s="319"/>
      <c r="IJ959" s="319"/>
      <c r="IK959" s="319"/>
      <c r="IL959" s="319"/>
      <c r="IM959" s="319"/>
      <c r="IN959" s="319"/>
      <c r="IO959" s="319"/>
      <c r="IP959" s="319"/>
      <c r="IQ959" s="319"/>
      <c r="IR959" s="319"/>
      <c r="IS959" s="319"/>
      <c r="IT959" s="319"/>
      <c r="IU959" s="319"/>
      <c r="IV959" s="319"/>
      <c r="IW959" s="319"/>
      <c r="IX959" s="319"/>
      <c r="IY959" s="319"/>
      <c r="IZ959" s="319"/>
      <c r="JA959" s="319"/>
      <c r="JB959" s="319"/>
      <c r="JC959" s="319"/>
      <c r="JD959" s="319"/>
      <c r="JE959" s="319"/>
      <c r="JF959" s="319"/>
      <c r="JG959" s="319"/>
      <c r="JH959" s="319"/>
      <c r="JI959" s="319"/>
      <c r="JJ959" s="319"/>
      <c r="JK959" s="319"/>
      <c r="JL959" s="319"/>
      <c r="JM959" s="319"/>
      <c r="JN959" s="319"/>
      <c r="JO959" s="319"/>
      <c r="JP959" s="319"/>
      <c r="JQ959" s="319"/>
      <c r="JR959" s="319"/>
      <c r="JS959" s="319"/>
      <c r="JT959" s="319"/>
      <c r="JU959" s="319"/>
      <c r="JV959" s="319"/>
      <c r="JW959" s="319"/>
      <c r="JX959" s="319"/>
      <c r="JY959" s="319"/>
      <c r="JZ959" s="319"/>
      <c r="KA959" s="319"/>
      <c r="KB959" s="319"/>
      <c r="KC959" s="319"/>
      <c r="KD959" s="319"/>
      <c r="KE959" s="319"/>
      <c r="KF959" s="319"/>
      <c r="KG959" s="319"/>
      <c r="KH959" s="319"/>
      <c r="KI959" s="319"/>
      <c r="KJ959" s="319"/>
      <c r="KK959" s="319"/>
      <c r="KL959" s="319"/>
      <c r="KM959" s="319"/>
      <c r="KN959" s="319"/>
      <c r="KO959" s="319"/>
      <c r="KP959" s="319"/>
      <c r="KQ959" s="319"/>
      <c r="KR959" s="319"/>
      <c r="KS959" s="319"/>
      <c r="KT959" s="319"/>
      <c r="KU959" s="319"/>
      <c r="KV959" s="319"/>
      <c r="KW959" s="319"/>
      <c r="KX959" s="319"/>
      <c r="KY959" s="319"/>
      <c r="KZ959" s="319"/>
      <c r="LA959" s="319"/>
      <c r="LB959" s="319"/>
      <c r="LC959" s="319"/>
      <c r="LD959" s="319"/>
      <c r="LE959" s="319"/>
      <c r="LF959" s="319"/>
      <c r="LG959" s="319"/>
      <c r="LH959" s="319"/>
      <c r="LI959" s="319"/>
      <c r="LJ959" s="319"/>
      <c r="LK959" s="319"/>
      <c r="LL959" s="319"/>
      <c r="LM959" s="319"/>
      <c r="LN959" s="319"/>
      <c r="LO959" s="319"/>
      <c r="LP959" s="319"/>
      <c r="LQ959" s="319"/>
      <c r="LR959" s="319"/>
      <c r="LS959" s="319"/>
      <c r="LT959" s="319"/>
      <c r="LU959" s="319"/>
      <c r="LV959" s="319"/>
      <c r="LW959" s="319"/>
      <c r="LX959" s="319"/>
      <c r="LY959" s="319"/>
      <c r="LZ959" s="319"/>
      <c r="MA959" s="319"/>
      <c r="MB959" s="319"/>
      <c r="MC959" s="319"/>
      <c r="MD959" s="319"/>
      <c r="ME959" s="319"/>
      <c r="MF959" s="319"/>
      <c r="MG959" s="319"/>
      <c r="MH959" s="319"/>
      <c r="MI959" s="319"/>
      <c r="MJ959" s="319"/>
      <c r="MK959" s="319"/>
      <c r="ML959" s="319"/>
      <c r="MM959" s="319"/>
      <c r="MN959" s="319"/>
      <c r="MO959" s="319"/>
      <c r="MP959" s="319"/>
      <c r="MQ959" s="319"/>
      <c r="MS959" s="241"/>
      <c r="MT959" s="362">
        <f t="shared" si="1370"/>
        <v>0</v>
      </c>
      <c r="MU959" s="363">
        <f t="shared" si="1356"/>
        <v>0</v>
      </c>
      <c r="MV959" s="363">
        <f t="shared" si="1357"/>
        <v>0</v>
      </c>
      <c r="MW959" s="363"/>
      <c r="MX959" s="363">
        <f t="shared" si="1358"/>
        <v>0</v>
      </c>
      <c r="MY959" s="363"/>
      <c r="MZ959" s="363">
        <f t="shared" si="1359"/>
        <v>0</v>
      </c>
      <c r="NA959" s="363"/>
      <c r="NB959" s="363">
        <f t="shared" si="1360"/>
        <v>0</v>
      </c>
      <c r="NC959" s="363"/>
      <c r="ND959" s="363">
        <f t="shared" si="1361"/>
        <v>0</v>
      </c>
      <c r="NE959" s="363"/>
      <c r="NF959" s="363">
        <f t="shared" si="1362"/>
        <v>0</v>
      </c>
      <c r="NG959" s="363"/>
      <c r="NH959" s="363">
        <f t="shared" si="1363"/>
        <v>0</v>
      </c>
      <c r="NI959" s="363"/>
      <c r="NJ959" s="363">
        <f t="shared" si="1364"/>
        <v>0</v>
      </c>
      <c r="NK959" s="363"/>
      <c r="NL959" s="363">
        <f t="shared" si="1371"/>
        <v>0</v>
      </c>
      <c r="NM959" s="364"/>
      <c r="NN959" s="370"/>
      <c r="NR959" s="318">
        <f t="shared" si="1365"/>
        <v>0</v>
      </c>
      <c r="NS959" s="318">
        <f t="shared" si="1366"/>
        <v>0</v>
      </c>
      <c r="NT959" s="318">
        <f t="shared" si="1367"/>
        <v>0</v>
      </c>
    </row>
    <row r="960" spans="1:384" s="318" customFormat="1" ht="10.199999999999999" customHeight="1" x14ac:dyDescent="0.3">
      <c r="A960" s="25"/>
      <c r="B960" s="389"/>
      <c r="C960" s="424"/>
      <c r="D960" s="15"/>
      <c r="E960" s="396">
        <f>$E$15</f>
        <v>0</v>
      </c>
      <c r="F960" s="396"/>
      <c r="G960" s="137" t="str">
        <f>IF(NF980=0,"",NF980)</f>
        <v/>
      </c>
      <c r="H960" s="399"/>
      <c r="I960" s="394" t="str">
        <f>Prenoms!$B$13</f>
        <v>stage 1</v>
      </c>
      <c r="J960" s="395"/>
      <c r="K960" s="395"/>
      <c r="L960" s="395"/>
      <c r="M960" s="395"/>
      <c r="N960" s="81" t="str">
        <f>IF(NL960&lt;&gt;0,"",IF(Conges!AG47=0,"",Conges!AG47))</f>
        <v/>
      </c>
      <c r="O960" s="82"/>
      <c r="P960" s="83"/>
      <c r="Q960" s="83"/>
      <c r="R960" s="83"/>
      <c r="S960" s="83"/>
      <c r="T960" s="83"/>
      <c r="U960" s="83"/>
      <c r="V960" s="84"/>
      <c r="W960" s="83"/>
      <c r="X960" s="83"/>
      <c r="Y960" s="83"/>
      <c r="Z960" s="83"/>
      <c r="AA960" s="83"/>
      <c r="AB960" s="83"/>
      <c r="AC960" s="83"/>
      <c r="AD960" s="83"/>
      <c r="AE960" s="82"/>
      <c r="AF960" s="83"/>
      <c r="AG960" s="83"/>
      <c r="AH960" s="83"/>
      <c r="AI960" s="83"/>
      <c r="AJ960" s="84"/>
      <c r="AK960" s="83"/>
      <c r="AL960" s="83"/>
      <c r="AM960" s="83"/>
      <c r="AN960" s="83"/>
      <c r="AO960" s="83"/>
      <c r="AP960" s="83"/>
      <c r="AQ960" s="83"/>
      <c r="AR960" s="83"/>
      <c r="AS960" s="83"/>
      <c r="AT960" s="83"/>
      <c r="AU960" s="82"/>
      <c r="AV960" s="83"/>
      <c r="AW960" s="83"/>
      <c r="AX960" s="83"/>
      <c r="AY960" s="83"/>
      <c r="AZ960" s="83"/>
      <c r="BA960" s="83"/>
      <c r="BB960" s="84"/>
      <c r="BC960" s="85">
        <f>IF(NL960&lt;&gt;0,(IF(Conges!AG$47=0,0,3)),0)</f>
        <v>0</v>
      </c>
      <c r="BD960" s="417"/>
      <c r="BE960" s="390">
        <f>IF(OR(Conges!AG$47="A",Conges!AG$47="V"),Prenoms!L$13,NL960)</f>
        <v>0</v>
      </c>
      <c r="BF960" s="391"/>
      <c r="BG960" s="286"/>
      <c r="BH960" s="287">
        <f t="shared" si="1350"/>
        <v>0</v>
      </c>
      <c r="BI960" s="288" t="str">
        <f t="shared" si="1351"/>
        <v/>
      </c>
      <c r="BJ960" s="300">
        <v>63.225806451612911</v>
      </c>
      <c r="BK960" s="301">
        <f t="shared" si="1368"/>
        <v>-63.225806451612911</v>
      </c>
      <c r="BL960" s="302">
        <f t="shared" si="1295"/>
        <v>0</v>
      </c>
      <c r="BM960" s="302">
        <f t="shared" si="1296"/>
        <v>0</v>
      </c>
      <c r="BN960" s="302">
        <f>SUM('Heures Pointage'!$KD$33:$KE$33)</f>
        <v>0</v>
      </c>
      <c r="BO960" s="302">
        <f>SUM('Heures et Indemnites'!$KD$33:$KE$33)</f>
        <v>0</v>
      </c>
      <c r="BP960" s="303">
        <f t="shared" si="1297"/>
        <v>0</v>
      </c>
      <c r="BQ960" s="303">
        <f>'Heures Pointage'!$LB$33</f>
        <v>0</v>
      </c>
      <c r="BR960" s="304">
        <f t="shared" ref="BR960" si="1381">$BH$1065</f>
        <v>0</v>
      </c>
      <c r="BS960" s="149">
        <f>Prenoms!$C$13</f>
        <v>70</v>
      </c>
      <c r="BT960" s="180"/>
      <c r="BU960" s="324">
        <f>SUM('Heures et Indemnites'!$KD$33:$KE$33)</f>
        <v>0</v>
      </c>
      <c r="BV960" s="235">
        <f>SUM('Heures et Indemnites'!$KD$6:$KE$33)</f>
        <v>0</v>
      </c>
      <c r="BW960" s="324"/>
      <c r="BX960" s="235"/>
      <c r="BY960" s="319"/>
      <c r="BZ960" s="319"/>
      <c r="CA960" s="319"/>
      <c r="CB960" s="319"/>
      <c r="CC960" s="319"/>
      <c r="CD960" s="319"/>
      <c r="CE960" s="319"/>
      <c r="CF960" s="319"/>
      <c r="CG960" s="319"/>
      <c r="CH960" s="319"/>
      <c r="CI960" s="319"/>
      <c r="CJ960" s="319"/>
      <c r="CK960" s="319"/>
      <c r="CL960" s="319"/>
      <c r="CM960" s="319"/>
      <c r="CN960" s="319"/>
      <c r="CO960" s="319"/>
      <c r="CP960" s="319"/>
      <c r="CQ960" s="319"/>
      <c r="CR960" s="319"/>
      <c r="CS960" s="319"/>
      <c r="CT960" s="319"/>
      <c r="CU960" s="319"/>
      <c r="CV960" s="319"/>
      <c r="CW960" s="319"/>
      <c r="CX960" s="319"/>
      <c r="CY960" s="319"/>
      <c r="CZ960" s="319"/>
      <c r="DA960" s="319"/>
      <c r="DB960" s="319"/>
      <c r="DC960" s="319"/>
      <c r="DD960" s="319"/>
      <c r="DE960" s="319"/>
      <c r="DF960" s="319"/>
      <c r="DG960" s="319"/>
      <c r="DH960" s="319"/>
      <c r="DI960" s="319"/>
      <c r="DJ960" s="319"/>
      <c r="DK960" s="319"/>
      <c r="DL960" s="319"/>
      <c r="DM960" s="319"/>
      <c r="DN960" s="319"/>
      <c r="DO960" s="319"/>
      <c r="DP960" s="319"/>
      <c r="DQ960" s="319"/>
      <c r="DR960" s="319"/>
      <c r="DS960" s="319"/>
      <c r="DT960" s="319"/>
      <c r="DU960" s="319"/>
      <c r="DV960" s="319"/>
      <c r="DW960" s="319"/>
      <c r="DX960" s="319"/>
      <c r="DY960" s="319"/>
      <c r="DZ960" s="319"/>
      <c r="EA960" s="319"/>
      <c r="EB960" s="319"/>
      <c r="EC960" s="319"/>
      <c r="ED960" s="319"/>
      <c r="EE960" s="319"/>
      <c r="EF960" s="319"/>
      <c r="EG960" s="319"/>
      <c r="EH960" s="319"/>
      <c r="EI960" s="319"/>
      <c r="EJ960" s="319"/>
      <c r="EK960" s="319"/>
      <c r="EL960" s="319"/>
      <c r="EM960" s="319"/>
      <c r="EN960" s="319"/>
      <c r="EO960" s="319"/>
      <c r="EP960" s="319"/>
      <c r="EQ960" s="319"/>
      <c r="ER960" s="319"/>
      <c r="ES960" s="319"/>
      <c r="ET960" s="319"/>
      <c r="EU960" s="319"/>
      <c r="EV960" s="319"/>
      <c r="EW960" s="319"/>
      <c r="EX960" s="319"/>
      <c r="EY960" s="319"/>
      <c r="EZ960" s="319"/>
      <c r="FA960" s="319"/>
      <c r="FB960" s="319"/>
      <c r="FC960" s="319"/>
      <c r="FD960" s="319"/>
      <c r="FE960" s="319"/>
      <c r="FF960" s="319"/>
      <c r="FG960" s="319"/>
      <c r="FH960" s="319"/>
      <c r="FI960" s="319"/>
      <c r="FJ960" s="319"/>
      <c r="FK960" s="319"/>
      <c r="FL960" s="319"/>
      <c r="FM960" s="319"/>
      <c r="FN960" s="319"/>
      <c r="FO960" s="319"/>
      <c r="FP960" s="319"/>
      <c r="FQ960" s="319"/>
      <c r="FR960" s="319"/>
      <c r="FS960" s="319"/>
      <c r="FT960" s="319"/>
      <c r="FU960" s="319"/>
      <c r="FV960" s="319"/>
      <c r="FW960" s="319"/>
      <c r="FX960" s="319"/>
      <c r="FY960" s="319"/>
      <c r="FZ960" s="319"/>
      <c r="GA960" s="319"/>
      <c r="GB960" s="319"/>
      <c r="GC960" s="319"/>
      <c r="GD960" s="319"/>
      <c r="GE960" s="319"/>
      <c r="GF960" s="319"/>
      <c r="GG960" s="319"/>
      <c r="GH960" s="319"/>
      <c r="GI960" s="319"/>
      <c r="GJ960" s="319"/>
      <c r="GK960" s="319"/>
      <c r="GL960" s="319"/>
      <c r="GM960" s="319"/>
      <c r="GN960" s="319"/>
      <c r="GO960" s="319"/>
      <c r="GP960" s="319"/>
      <c r="GQ960" s="319"/>
      <c r="GR960" s="319"/>
      <c r="GS960" s="319"/>
      <c r="GT960" s="319"/>
      <c r="GU960" s="319"/>
      <c r="GV960" s="319"/>
      <c r="GW960" s="319"/>
      <c r="GX960" s="319"/>
      <c r="GY960" s="319"/>
      <c r="GZ960" s="319"/>
      <c r="HA960" s="319"/>
      <c r="HB960" s="319"/>
      <c r="HC960" s="319"/>
      <c r="HD960" s="319"/>
      <c r="HE960" s="319"/>
      <c r="HF960" s="319"/>
      <c r="HG960" s="319"/>
      <c r="HH960" s="319"/>
      <c r="HI960" s="319"/>
      <c r="HJ960" s="319"/>
      <c r="HK960" s="319"/>
      <c r="HL960" s="319"/>
      <c r="HM960" s="319"/>
      <c r="HN960" s="319"/>
      <c r="HO960" s="319"/>
      <c r="HP960" s="319"/>
      <c r="HQ960" s="319"/>
      <c r="HR960" s="319"/>
      <c r="HS960" s="319"/>
      <c r="HT960" s="319"/>
      <c r="HU960" s="319"/>
      <c r="HV960" s="319"/>
      <c r="HW960" s="319"/>
      <c r="HX960" s="319"/>
      <c r="HY960" s="319"/>
      <c r="HZ960" s="319"/>
      <c r="IA960" s="319"/>
      <c r="IB960" s="319"/>
      <c r="IC960" s="319"/>
      <c r="ID960" s="319"/>
      <c r="IE960" s="319"/>
      <c r="IF960" s="319"/>
      <c r="IG960" s="319"/>
      <c r="IH960" s="319"/>
      <c r="II960" s="319"/>
      <c r="IJ960" s="319"/>
      <c r="IK960" s="319"/>
      <c r="IL960" s="319"/>
      <c r="IM960" s="319"/>
      <c r="IN960" s="319"/>
      <c r="IO960" s="319"/>
      <c r="IP960" s="319"/>
      <c r="IQ960" s="319"/>
      <c r="IR960" s="319"/>
      <c r="IS960" s="319"/>
      <c r="IT960" s="319"/>
      <c r="IU960" s="319"/>
      <c r="IV960" s="319"/>
      <c r="IW960" s="319"/>
      <c r="IX960" s="319"/>
      <c r="IY960" s="319"/>
      <c r="IZ960" s="319"/>
      <c r="JA960" s="319"/>
      <c r="JB960" s="319"/>
      <c r="JC960" s="319"/>
      <c r="JD960" s="319"/>
      <c r="JE960" s="319"/>
      <c r="JF960" s="319"/>
      <c r="JG960" s="319"/>
      <c r="JH960" s="319"/>
      <c r="JI960" s="319"/>
      <c r="JJ960" s="319"/>
      <c r="JK960" s="319"/>
      <c r="JL960" s="319"/>
      <c r="JM960" s="319"/>
      <c r="JN960" s="319"/>
      <c r="JO960" s="319"/>
      <c r="JP960" s="319"/>
      <c r="JQ960" s="319"/>
      <c r="JR960" s="319"/>
      <c r="JS960" s="319"/>
      <c r="JT960" s="319"/>
      <c r="JU960" s="319"/>
      <c r="JV960" s="319"/>
      <c r="JW960" s="319"/>
      <c r="JX960" s="319"/>
      <c r="JY960" s="319"/>
      <c r="JZ960" s="319"/>
      <c r="KA960" s="319"/>
      <c r="KB960" s="319"/>
      <c r="KC960" s="319"/>
      <c r="KD960" s="319"/>
      <c r="KE960" s="319"/>
      <c r="KF960" s="319"/>
      <c r="KG960" s="319"/>
      <c r="KH960" s="319"/>
      <c r="KI960" s="319"/>
      <c r="KJ960" s="319"/>
      <c r="KK960" s="319"/>
      <c r="KL960" s="319"/>
      <c r="KM960" s="319"/>
      <c r="KN960" s="319"/>
      <c r="KO960" s="319"/>
      <c r="KP960" s="319"/>
      <c r="KQ960" s="319"/>
      <c r="KR960" s="319"/>
      <c r="KS960" s="319"/>
      <c r="KT960" s="319"/>
      <c r="KU960" s="319"/>
      <c r="KV960" s="319"/>
      <c r="KW960" s="319"/>
      <c r="KX960" s="319"/>
      <c r="KY960" s="319"/>
      <c r="KZ960" s="319"/>
      <c r="LA960" s="319"/>
      <c r="LB960" s="319"/>
      <c r="LC960" s="319"/>
      <c r="LD960" s="319"/>
      <c r="LE960" s="319"/>
      <c r="LF960" s="319"/>
      <c r="LG960" s="319"/>
      <c r="LH960" s="319"/>
      <c r="LI960" s="319"/>
      <c r="LJ960" s="319"/>
      <c r="LK960" s="319"/>
      <c r="LL960" s="319"/>
      <c r="LM960" s="319"/>
      <c r="LN960" s="319"/>
      <c r="LO960" s="319"/>
      <c r="LP960" s="319"/>
      <c r="LQ960" s="319"/>
      <c r="LR960" s="319"/>
      <c r="LS960" s="319"/>
      <c r="LT960" s="319"/>
      <c r="LU960" s="319"/>
      <c r="LV960" s="319"/>
      <c r="LW960" s="319"/>
      <c r="LX960" s="319"/>
      <c r="LY960" s="319"/>
      <c r="LZ960" s="319"/>
      <c r="MA960" s="319"/>
      <c r="MB960" s="319"/>
      <c r="MC960" s="319"/>
      <c r="MD960" s="319"/>
      <c r="ME960" s="319"/>
      <c r="MF960" s="319"/>
      <c r="MG960" s="319"/>
      <c r="MH960" s="319"/>
      <c r="MI960" s="319"/>
      <c r="MJ960" s="319"/>
      <c r="MK960" s="319"/>
      <c r="ML960" s="319"/>
      <c r="MM960" s="319"/>
      <c r="MN960" s="319"/>
      <c r="MO960" s="319"/>
      <c r="MP960" s="319"/>
      <c r="MQ960" s="319"/>
      <c r="MS960" s="241"/>
      <c r="MT960" s="373">
        <f t="shared" si="1370"/>
        <v>0</v>
      </c>
      <c r="MU960" s="365">
        <f t="shared" si="1356"/>
        <v>0</v>
      </c>
      <c r="MV960" s="365">
        <f t="shared" si="1357"/>
        <v>0</v>
      </c>
      <c r="MW960" s="365"/>
      <c r="MX960" s="365">
        <f t="shared" si="1358"/>
        <v>0</v>
      </c>
      <c r="MY960" s="365"/>
      <c r="MZ960" s="365">
        <f t="shared" si="1359"/>
        <v>0</v>
      </c>
      <c r="NA960" s="365"/>
      <c r="NB960" s="365">
        <f t="shared" si="1360"/>
        <v>0</v>
      </c>
      <c r="NC960" s="365"/>
      <c r="ND960" s="365">
        <f t="shared" si="1361"/>
        <v>0</v>
      </c>
      <c r="NE960" s="365"/>
      <c r="NF960" s="365">
        <f t="shared" si="1362"/>
        <v>0</v>
      </c>
      <c r="NG960" s="365"/>
      <c r="NH960" s="365">
        <f t="shared" si="1363"/>
        <v>0</v>
      </c>
      <c r="NI960" s="365"/>
      <c r="NJ960" s="365">
        <f t="shared" si="1364"/>
        <v>0</v>
      </c>
      <c r="NK960" s="365"/>
      <c r="NL960" s="365">
        <f t="shared" si="1371"/>
        <v>0</v>
      </c>
      <c r="NM960" s="366"/>
      <c r="NN960" s="370"/>
      <c r="NR960" s="318">
        <f t="shared" si="1365"/>
        <v>0</v>
      </c>
      <c r="NS960" s="318">
        <f t="shared" si="1366"/>
        <v>0</v>
      </c>
      <c r="NT960" s="318">
        <f t="shared" si="1367"/>
        <v>0</v>
      </c>
    </row>
    <row r="961" spans="1:384" s="318" customFormat="1" ht="10.199999999999999" customHeight="1" x14ac:dyDescent="0.3">
      <c r="A961" s="25"/>
      <c r="B961" s="389"/>
      <c r="C961" s="424"/>
      <c r="D961" s="15"/>
      <c r="E961" s="361" t="str">
        <f>$E$16</f>
        <v>Cave</v>
      </c>
      <c r="F961" s="361"/>
      <c r="G961" s="139" t="str">
        <f>IF(NH980=0,"",NH980)</f>
        <v/>
      </c>
      <c r="H961" s="399"/>
      <c r="I961" s="381">
        <f>Prenoms!$B$14</f>
        <v>0</v>
      </c>
      <c r="J961" s="382"/>
      <c r="K961" s="382"/>
      <c r="L961" s="382"/>
      <c r="M961" s="382"/>
      <c r="N961" s="68" t="str">
        <f>IF(NL961&lt;&gt;0,"",IF(Conges!AG48=0,"",Conges!AG48))</f>
        <v/>
      </c>
      <c r="O961" s="69"/>
      <c r="P961" s="70"/>
      <c r="Q961" s="70"/>
      <c r="R961" s="70"/>
      <c r="S961" s="70"/>
      <c r="T961" s="70"/>
      <c r="U961" s="70"/>
      <c r="V961" s="71"/>
      <c r="W961" s="69"/>
      <c r="X961" s="70"/>
      <c r="Y961" s="70"/>
      <c r="Z961" s="70"/>
      <c r="AA961" s="70"/>
      <c r="AB961" s="70"/>
      <c r="AC961" s="70"/>
      <c r="AD961" s="71"/>
      <c r="AE961" s="69"/>
      <c r="AF961" s="70"/>
      <c r="AG961" s="70"/>
      <c r="AH961" s="70"/>
      <c r="AI961" s="70"/>
      <c r="AJ961" s="71"/>
      <c r="AK961" s="69"/>
      <c r="AL961" s="70"/>
      <c r="AM961" s="70"/>
      <c r="AN961" s="70"/>
      <c r="AO961" s="70"/>
      <c r="AP961" s="70"/>
      <c r="AQ961" s="70"/>
      <c r="AR961" s="70"/>
      <c r="AS961" s="70"/>
      <c r="AT961" s="71"/>
      <c r="AU961" s="69"/>
      <c r="AV961" s="70"/>
      <c r="AW961" s="70"/>
      <c r="AX961" s="70"/>
      <c r="AY961" s="70"/>
      <c r="AZ961" s="70"/>
      <c r="BA961" s="70"/>
      <c r="BB961" s="71"/>
      <c r="BC961" s="72">
        <f>IF(NL961&lt;&gt;0,(IF(Conges!AG$48=0,0,3)),0)</f>
        <v>0</v>
      </c>
      <c r="BD961" s="417"/>
      <c r="BE961" s="392">
        <f>IF(OR(Conges!AG$48="A",Conges!AG$48="V"),Prenoms!L$14,NL961)</f>
        <v>0</v>
      </c>
      <c r="BF961" s="393"/>
      <c r="BG961" s="289"/>
      <c r="BH961" s="290">
        <f t="shared" si="1350"/>
        <v>0</v>
      </c>
      <c r="BI961" s="291" t="str">
        <f t="shared" si="1351"/>
        <v/>
      </c>
      <c r="BJ961" s="305">
        <v>0</v>
      </c>
      <c r="BK961" s="306">
        <f t="shared" si="1368"/>
        <v>0</v>
      </c>
      <c r="BL961" s="307">
        <f t="shared" si="1295"/>
        <v>0</v>
      </c>
      <c r="BM961" s="307">
        <f t="shared" si="1296"/>
        <v>0</v>
      </c>
      <c r="BN961" s="307">
        <f>SUM('Heures Pointage'!$LD$33:$LE$33)</f>
        <v>0</v>
      </c>
      <c r="BO961" s="307">
        <f>SUM('Heures et Indemnites'!$LD$33:$LE$33)</f>
        <v>0</v>
      </c>
      <c r="BP961" s="308">
        <f t="shared" si="1297"/>
        <v>0</v>
      </c>
      <c r="BQ961" s="308">
        <f>'Heures Pointage'!$MB$33</f>
        <v>0</v>
      </c>
      <c r="BR961" s="309">
        <f t="shared" ref="BR961" si="1382">$BH$1066</f>
        <v>0</v>
      </c>
      <c r="BS961" s="150">
        <f>Prenoms!$C$14</f>
        <v>0</v>
      </c>
      <c r="BT961" s="153"/>
      <c r="BU961" s="323">
        <f>SUM('Heures et Indemnites'!$LD$33:$LE$33)</f>
        <v>0</v>
      </c>
      <c r="BV961" s="236">
        <f>SUM('Heures et Indemnites'!$LD$6:$LE$33)</f>
        <v>0</v>
      </c>
      <c r="BW961" s="323"/>
      <c r="BX961" s="236"/>
      <c r="BY961" s="319"/>
      <c r="BZ961" s="319"/>
      <c r="CA961" s="319"/>
      <c r="CB961" s="319"/>
      <c r="CC961" s="319"/>
      <c r="CD961" s="319"/>
      <c r="CE961" s="319"/>
      <c r="CF961" s="319"/>
      <c r="CG961" s="319"/>
      <c r="CH961" s="319"/>
      <c r="CI961" s="319"/>
      <c r="CJ961" s="319"/>
      <c r="CK961" s="319"/>
      <c r="CL961" s="319"/>
      <c r="CM961" s="319"/>
      <c r="CN961" s="319"/>
      <c r="CO961" s="319"/>
      <c r="CP961" s="319"/>
      <c r="CQ961" s="319"/>
      <c r="CR961" s="319"/>
      <c r="CS961" s="319"/>
      <c r="CT961" s="319"/>
      <c r="CU961" s="319"/>
      <c r="CV961" s="319"/>
      <c r="CW961" s="319"/>
      <c r="CX961" s="319"/>
      <c r="CY961" s="319"/>
      <c r="CZ961" s="319"/>
      <c r="DA961" s="319"/>
      <c r="DB961" s="319"/>
      <c r="DC961" s="319"/>
      <c r="DD961" s="319"/>
      <c r="DE961" s="319"/>
      <c r="DF961" s="319"/>
      <c r="DG961" s="319"/>
      <c r="DH961" s="319"/>
      <c r="DI961" s="319"/>
      <c r="DJ961" s="319"/>
      <c r="DK961" s="319"/>
      <c r="DL961" s="319"/>
      <c r="DM961" s="319"/>
      <c r="DN961" s="319"/>
      <c r="DO961" s="319"/>
      <c r="DP961" s="319"/>
      <c r="DQ961" s="319"/>
      <c r="DR961" s="319"/>
      <c r="DS961" s="319"/>
      <c r="DT961" s="319"/>
      <c r="DU961" s="319"/>
      <c r="DV961" s="319"/>
      <c r="DW961" s="319"/>
      <c r="DX961" s="319"/>
      <c r="DY961" s="319"/>
      <c r="DZ961" s="319"/>
      <c r="EA961" s="319"/>
      <c r="EB961" s="319"/>
      <c r="EC961" s="319"/>
      <c r="ED961" s="319"/>
      <c r="EE961" s="319"/>
      <c r="EF961" s="319"/>
      <c r="EG961" s="319"/>
      <c r="EH961" s="319"/>
      <c r="EI961" s="319"/>
      <c r="EJ961" s="319"/>
      <c r="EK961" s="319"/>
      <c r="EL961" s="319"/>
      <c r="EM961" s="319"/>
      <c r="EN961" s="319"/>
      <c r="EO961" s="319"/>
      <c r="EP961" s="319"/>
      <c r="EQ961" s="319"/>
      <c r="ER961" s="319"/>
      <c r="ES961" s="319"/>
      <c r="ET961" s="319"/>
      <c r="EU961" s="319"/>
      <c r="EV961" s="319"/>
      <c r="EW961" s="319"/>
      <c r="EX961" s="319"/>
      <c r="EY961" s="319"/>
      <c r="EZ961" s="319"/>
      <c r="FA961" s="319"/>
      <c r="FB961" s="319"/>
      <c r="FC961" s="319"/>
      <c r="FD961" s="319"/>
      <c r="FE961" s="319"/>
      <c r="FF961" s="319"/>
      <c r="FG961" s="319"/>
      <c r="FH961" s="319"/>
      <c r="FI961" s="319"/>
      <c r="FJ961" s="319"/>
      <c r="FK961" s="319"/>
      <c r="FL961" s="319"/>
      <c r="FM961" s="319"/>
      <c r="FN961" s="319"/>
      <c r="FO961" s="319"/>
      <c r="FP961" s="319"/>
      <c r="FQ961" s="319"/>
      <c r="FR961" s="319"/>
      <c r="FS961" s="319"/>
      <c r="FT961" s="319"/>
      <c r="FU961" s="319"/>
      <c r="FV961" s="319"/>
      <c r="FW961" s="319"/>
      <c r="FX961" s="319"/>
      <c r="FY961" s="319"/>
      <c r="FZ961" s="319"/>
      <c r="GA961" s="319"/>
      <c r="GB961" s="319"/>
      <c r="GC961" s="319"/>
      <c r="GD961" s="319"/>
      <c r="GE961" s="319"/>
      <c r="GF961" s="319"/>
      <c r="GG961" s="319"/>
      <c r="GH961" s="319"/>
      <c r="GI961" s="319"/>
      <c r="GJ961" s="319"/>
      <c r="GK961" s="319"/>
      <c r="GL961" s="319"/>
      <c r="GM961" s="319"/>
      <c r="GN961" s="319"/>
      <c r="GO961" s="319"/>
      <c r="GP961" s="319"/>
      <c r="GQ961" s="319"/>
      <c r="GR961" s="319"/>
      <c r="GS961" s="319"/>
      <c r="GT961" s="319"/>
      <c r="GU961" s="319"/>
      <c r="GV961" s="319"/>
      <c r="GW961" s="319"/>
      <c r="GX961" s="319"/>
      <c r="GY961" s="319"/>
      <c r="GZ961" s="319"/>
      <c r="HA961" s="319"/>
      <c r="HB961" s="319"/>
      <c r="HC961" s="319"/>
      <c r="HD961" s="319"/>
      <c r="HE961" s="319"/>
      <c r="HF961" s="319"/>
      <c r="HG961" s="319"/>
      <c r="HH961" s="319"/>
      <c r="HI961" s="319"/>
      <c r="HJ961" s="319"/>
      <c r="HK961" s="319"/>
      <c r="HL961" s="319"/>
      <c r="HM961" s="319"/>
      <c r="HN961" s="319"/>
      <c r="HO961" s="319"/>
      <c r="HP961" s="319"/>
      <c r="HQ961" s="319"/>
      <c r="HR961" s="319"/>
      <c r="HS961" s="319"/>
      <c r="HT961" s="319"/>
      <c r="HU961" s="319"/>
      <c r="HV961" s="319"/>
      <c r="HW961" s="319"/>
      <c r="HX961" s="319"/>
      <c r="HY961" s="319"/>
      <c r="HZ961" s="319"/>
      <c r="IA961" s="319"/>
      <c r="IB961" s="319"/>
      <c r="IC961" s="319"/>
      <c r="ID961" s="319"/>
      <c r="IE961" s="319"/>
      <c r="IF961" s="319"/>
      <c r="IG961" s="319"/>
      <c r="IH961" s="319"/>
      <c r="II961" s="319"/>
      <c r="IJ961" s="319"/>
      <c r="IK961" s="319"/>
      <c r="IL961" s="319"/>
      <c r="IM961" s="319"/>
      <c r="IN961" s="319"/>
      <c r="IO961" s="319"/>
      <c r="IP961" s="319"/>
      <c r="IQ961" s="319"/>
      <c r="IR961" s="319"/>
      <c r="IS961" s="319"/>
      <c r="IT961" s="319"/>
      <c r="IU961" s="319"/>
      <c r="IV961" s="319"/>
      <c r="IW961" s="319"/>
      <c r="IX961" s="319"/>
      <c r="IY961" s="319"/>
      <c r="IZ961" s="319"/>
      <c r="JA961" s="319"/>
      <c r="JB961" s="319"/>
      <c r="JC961" s="319"/>
      <c r="JD961" s="319"/>
      <c r="JE961" s="319"/>
      <c r="JF961" s="319"/>
      <c r="JG961" s="319"/>
      <c r="JH961" s="319"/>
      <c r="JI961" s="319"/>
      <c r="JJ961" s="319"/>
      <c r="JK961" s="319"/>
      <c r="JL961" s="319"/>
      <c r="JM961" s="319"/>
      <c r="JN961" s="319"/>
      <c r="JO961" s="319"/>
      <c r="JP961" s="319"/>
      <c r="JQ961" s="319"/>
      <c r="JR961" s="319"/>
      <c r="JS961" s="319"/>
      <c r="JT961" s="319"/>
      <c r="JU961" s="319"/>
      <c r="JV961" s="319"/>
      <c r="JW961" s="319"/>
      <c r="JX961" s="319"/>
      <c r="JY961" s="319"/>
      <c r="JZ961" s="319"/>
      <c r="KA961" s="319"/>
      <c r="KB961" s="319"/>
      <c r="KC961" s="319"/>
      <c r="KD961" s="319"/>
      <c r="KE961" s="319"/>
      <c r="KF961" s="319"/>
      <c r="KG961" s="319"/>
      <c r="KH961" s="319"/>
      <c r="KI961" s="319"/>
      <c r="KJ961" s="319"/>
      <c r="KK961" s="319"/>
      <c r="KL961" s="319"/>
      <c r="KM961" s="319"/>
      <c r="KN961" s="319"/>
      <c r="KO961" s="319"/>
      <c r="KP961" s="319"/>
      <c r="KQ961" s="319"/>
      <c r="KR961" s="319"/>
      <c r="KS961" s="319"/>
      <c r="KT961" s="319"/>
      <c r="KU961" s="319"/>
      <c r="KV961" s="319"/>
      <c r="KW961" s="319"/>
      <c r="KX961" s="319"/>
      <c r="KY961" s="319"/>
      <c r="KZ961" s="319"/>
      <c r="LA961" s="319"/>
      <c r="LB961" s="319"/>
      <c r="LC961" s="319"/>
      <c r="LD961" s="319"/>
      <c r="LE961" s="319"/>
      <c r="LF961" s="319"/>
      <c r="LG961" s="319"/>
      <c r="LH961" s="319"/>
      <c r="LI961" s="319"/>
      <c r="LJ961" s="319"/>
      <c r="LK961" s="319"/>
      <c r="LL961" s="319"/>
      <c r="LM961" s="319"/>
      <c r="LN961" s="319"/>
      <c r="LO961" s="319"/>
      <c r="LP961" s="319"/>
      <c r="LQ961" s="319"/>
      <c r="LR961" s="319"/>
      <c r="LS961" s="319"/>
      <c r="LT961" s="319"/>
      <c r="LU961" s="319"/>
      <c r="LV961" s="319"/>
      <c r="LW961" s="319"/>
      <c r="LX961" s="319"/>
      <c r="LY961" s="319"/>
      <c r="LZ961" s="319"/>
      <c r="MA961" s="319"/>
      <c r="MB961" s="319"/>
      <c r="MC961" s="319"/>
      <c r="MD961" s="319"/>
      <c r="ME961" s="319"/>
      <c r="MF961" s="319"/>
      <c r="MG961" s="319"/>
      <c r="MH961" s="319"/>
      <c r="MI961" s="319"/>
      <c r="MJ961" s="319"/>
      <c r="MK961" s="319"/>
      <c r="ML961" s="319"/>
      <c r="MM961" s="319"/>
      <c r="MN961" s="319"/>
      <c r="MO961" s="319"/>
      <c r="MP961" s="319"/>
      <c r="MQ961" s="319"/>
      <c r="MS961" s="241"/>
      <c r="MT961" s="362">
        <f t="shared" si="1370"/>
        <v>0</v>
      </c>
      <c r="MU961" s="363">
        <f t="shared" si="1356"/>
        <v>0</v>
      </c>
      <c r="MV961" s="363">
        <f t="shared" si="1357"/>
        <v>0</v>
      </c>
      <c r="MW961" s="363"/>
      <c r="MX961" s="363">
        <f t="shared" si="1358"/>
        <v>0</v>
      </c>
      <c r="MY961" s="363"/>
      <c r="MZ961" s="363">
        <f t="shared" si="1359"/>
        <v>0</v>
      </c>
      <c r="NA961" s="363"/>
      <c r="NB961" s="363">
        <f t="shared" si="1360"/>
        <v>0</v>
      </c>
      <c r="NC961" s="363"/>
      <c r="ND961" s="363">
        <f t="shared" si="1361"/>
        <v>0</v>
      </c>
      <c r="NE961" s="363"/>
      <c r="NF961" s="363">
        <f t="shared" si="1362"/>
        <v>0</v>
      </c>
      <c r="NG961" s="363"/>
      <c r="NH961" s="363">
        <f t="shared" si="1363"/>
        <v>0</v>
      </c>
      <c r="NI961" s="363"/>
      <c r="NJ961" s="363">
        <f t="shared" si="1364"/>
        <v>0</v>
      </c>
      <c r="NK961" s="363"/>
      <c r="NL961" s="363">
        <f t="shared" si="1371"/>
        <v>0</v>
      </c>
      <c r="NM961" s="364"/>
      <c r="NN961" s="370"/>
      <c r="NR961" s="318">
        <f t="shared" si="1365"/>
        <v>0</v>
      </c>
      <c r="NS961" s="318">
        <f t="shared" si="1366"/>
        <v>0</v>
      </c>
      <c r="NT961" s="318">
        <f t="shared" si="1367"/>
        <v>0</v>
      </c>
    </row>
    <row r="962" spans="1:384" s="318" customFormat="1" ht="10.199999999999999" customHeight="1" x14ac:dyDescent="0.3">
      <c r="A962" s="25"/>
      <c r="B962" s="389"/>
      <c r="C962" s="424"/>
      <c r="D962" s="15"/>
      <c r="E962" s="426" t="str">
        <f>$E$17</f>
        <v>STAGE</v>
      </c>
      <c r="F962" s="426"/>
      <c r="G962" s="140" t="str">
        <f>IF(NJ980=0,"",NJ980)</f>
        <v/>
      </c>
      <c r="H962" s="399"/>
      <c r="I962" s="394">
        <f>Prenoms!$B$15</f>
        <v>0</v>
      </c>
      <c r="J962" s="395"/>
      <c r="K962" s="395"/>
      <c r="L962" s="395"/>
      <c r="M962" s="395"/>
      <c r="N962" s="81" t="str">
        <f>IF(NL962&lt;&gt;0,"",IF(Conges!AG49=0,"",Conges!AG49))</f>
        <v/>
      </c>
      <c r="O962" s="82"/>
      <c r="P962" s="83"/>
      <c r="Q962" s="83"/>
      <c r="R962" s="83"/>
      <c r="S962" s="83"/>
      <c r="T962" s="83"/>
      <c r="U962" s="83"/>
      <c r="V962" s="84"/>
      <c r="W962" s="82"/>
      <c r="X962" s="83"/>
      <c r="Y962" s="83"/>
      <c r="Z962" s="83"/>
      <c r="AA962" s="83"/>
      <c r="AB962" s="83"/>
      <c r="AC962" s="83"/>
      <c r="AD962" s="84"/>
      <c r="AE962" s="82"/>
      <c r="AF962" s="83"/>
      <c r="AG962" s="83"/>
      <c r="AH962" s="83"/>
      <c r="AI962" s="83"/>
      <c r="AJ962" s="84"/>
      <c r="AK962" s="82"/>
      <c r="AL962" s="83"/>
      <c r="AM962" s="83"/>
      <c r="AN962" s="83"/>
      <c r="AO962" s="83"/>
      <c r="AP962" s="83"/>
      <c r="AQ962" s="83"/>
      <c r="AR962" s="83"/>
      <c r="AS962" s="83"/>
      <c r="AT962" s="84"/>
      <c r="AU962" s="82"/>
      <c r="AV962" s="83"/>
      <c r="AW962" s="83"/>
      <c r="AX962" s="83"/>
      <c r="AY962" s="83"/>
      <c r="AZ962" s="83"/>
      <c r="BA962" s="83"/>
      <c r="BB962" s="84"/>
      <c r="BC962" s="85">
        <f>IF(NL962&lt;&gt;0,(IF(Conges!AG$49=0,0,3)),0)</f>
        <v>0</v>
      </c>
      <c r="BD962" s="417"/>
      <c r="BE962" s="390">
        <f>IF(OR(Conges!AG$49="A",Conges!AG$49="V"),Prenoms!L$15,NL962)</f>
        <v>0</v>
      </c>
      <c r="BF962" s="391"/>
      <c r="BG962" s="286"/>
      <c r="BH962" s="287">
        <f t="shared" si="1350"/>
        <v>0</v>
      </c>
      <c r="BI962" s="288" t="str">
        <f t="shared" si="1351"/>
        <v/>
      </c>
      <c r="BJ962" s="300">
        <v>0</v>
      </c>
      <c r="BK962" s="301">
        <f t="shared" si="1368"/>
        <v>0</v>
      </c>
      <c r="BL962" s="302">
        <f t="shared" si="1295"/>
        <v>0</v>
      </c>
      <c r="BM962" s="302">
        <f t="shared" si="1296"/>
        <v>0</v>
      </c>
      <c r="BN962" s="302">
        <f>SUM('Heures Pointage'!$MD$33:$ME$33)</f>
        <v>0</v>
      </c>
      <c r="BO962" s="302">
        <f>SUM('Heures et Indemnites'!$MD$33:$ME$33)</f>
        <v>0</v>
      </c>
      <c r="BP962" s="303">
        <f t="shared" si="1297"/>
        <v>0</v>
      </c>
      <c r="BQ962" s="303">
        <f>'Heures Pointage'!$NB$33</f>
        <v>0</v>
      </c>
      <c r="BR962" s="304">
        <f t="shared" ref="BR962" si="1383">$BH$1067</f>
        <v>0</v>
      </c>
      <c r="BS962" s="149">
        <f>Prenoms!$C$15</f>
        <v>0</v>
      </c>
      <c r="BT962" s="180"/>
      <c r="BU962" s="324">
        <f>SUM('Heures et Indemnites'!$MD$33:$ME$33)</f>
        <v>0</v>
      </c>
      <c r="BV962" s="235">
        <f>SUM('Heures et Indemnites'!$MD$6:$ME$33)</f>
        <v>0</v>
      </c>
      <c r="BW962" s="324"/>
      <c r="BX962" s="235"/>
      <c r="BY962" s="319"/>
      <c r="BZ962" s="319"/>
      <c r="CA962" s="319"/>
      <c r="CB962" s="319"/>
      <c r="CC962" s="319"/>
      <c r="CD962" s="319"/>
      <c r="CE962" s="319"/>
      <c r="CF962" s="319"/>
      <c r="CG962" s="319"/>
      <c r="CH962" s="319"/>
      <c r="CI962" s="319"/>
      <c r="CJ962" s="319"/>
      <c r="CK962" s="319"/>
      <c r="CL962" s="319"/>
      <c r="CM962" s="319"/>
      <c r="CN962" s="319"/>
      <c r="CO962" s="319"/>
      <c r="CP962" s="319"/>
      <c r="CQ962" s="319"/>
      <c r="CR962" s="319"/>
      <c r="CS962" s="319"/>
      <c r="CT962" s="319"/>
      <c r="CU962" s="319"/>
      <c r="CV962" s="319"/>
      <c r="CW962" s="319"/>
      <c r="CX962" s="319"/>
      <c r="CY962" s="319"/>
      <c r="CZ962" s="319"/>
      <c r="DA962" s="319"/>
      <c r="DB962" s="319"/>
      <c r="DC962" s="319"/>
      <c r="DD962" s="319"/>
      <c r="DE962" s="319"/>
      <c r="DF962" s="319"/>
      <c r="DG962" s="319"/>
      <c r="DH962" s="319"/>
      <c r="DI962" s="319"/>
      <c r="DJ962" s="319"/>
      <c r="DK962" s="319"/>
      <c r="DL962" s="319"/>
      <c r="DM962" s="319"/>
      <c r="DN962" s="319"/>
      <c r="DO962" s="319"/>
      <c r="DP962" s="319"/>
      <c r="DQ962" s="319"/>
      <c r="DR962" s="319"/>
      <c r="DS962" s="319"/>
      <c r="DT962" s="319"/>
      <c r="DU962" s="319"/>
      <c r="DV962" s="319"/>
      <c r="DW962" s="319"/>
      <c r="DX962" s="319"/>
      <c r="DY962" s="319"/>
      <c r="DZ962" s="319"/>
      <c r="EA962" s="319"/>
      <c r="EB962" s="319"/>
      <c r="EC962" s="319"/>
      <c r="ED962" s="319"/>
      <c r="EE962" s="319"/>
      <c r="EF962" s="319"/>
      <c r="EG962" s="319"/>
      <c r="EH962" s="319"/>
      <c r="EI962" s="319"/>
      <c r="EJ962" s="319"/>
      <c r="EK962" s="319"/>
      <c r="EL962" s="319"/>
      <c r="EM962" s="319"/>
      <c r="EN962" s="319"/>
      <c r="EO962" s="319"/>
      <c r="EP962" s="319"/>
      <c r="EQ962" s="319"/>
      <c r="ER962" s="319"/>
      <c r="ES962" s="319"/>
      <c r="ET962" s="319"/>
      <c r="EU962" s="319"/>
      <c r="EV962" s="319"/>
      <c r="EW962" s="319"/>
      <c r="EX962" s="319"/>
      <c r="EY962" s="319"/>
      <c r="EZ962" s="319"/>
      <c r="FA962" s="319"/>
      <c r="FB962" s="319"/>
      <c r="FC962" s="319"/>
      <c r="FD962" s="319"/>
      <c r="FE962" s="319"/>
      <c r="FF962" s="319"/>
      <c r="FG962" s="319"/>
      <c r="FH962" s="319"/>
      <c r="FI962" s="319"/>
      <c r="FJ962" s="319"/>
      <c r="FK962" s="319"/>
      <c r="FL962" s="319"/>
      <c r="FM962" s="319"/>
      <c r="FN962" s="319"/>
      <c r="FO962" s="319"/>
      <c r="FP962" s="319"/>
      <c r="FQ962" s="319"/>
      <c r="FR962" s="319"/>
      <c r="FS962" s="319"/>
      <c r="FT962" s="319"/>
      <c r="FU962" s="319"/>
      <c r="FV962" s="319"/>
      <c r="FW962" s="319"/>
      <c r="FX962" s="319"/>
      <c r="FY962" s="319"/>
      <c r="FZ962" s="319"/>
      <c r="GA962" s="319"/>
      <c r="GB962" s="319"/>
      <c r="GC962" s="319"/>
      <c r="GD962" s="319"/>
      <c r="GE962" s="319"/>
      <c r="GF962" s="319"/>
      <c r="GG962" s="319"/>
      <c r="GH962" s="319"/>
      <c r="GI962" s="319"/>
      <c r="GJ962" s="319"/>
      <c r="GK962" s="319"/>
      <c r="GL962" s="319"/>
      <c r="GM962" s="319"/>
      <c r="GN962" s="319"/>
      <c r="GO962" s="319"/>
      <c r="GP962" s="319"/>
      <c r="GQ962" s="319"/>
      <c r="GR962" s="319"/>
      <c r="GS962" s="319"/>
      <c r="GT962" s="319"/>
      <c r="GU962" s="319"/>
      <c r="GV962" s="319"/>
      <c r="GW962" s="319"/>
      <c r="GX962" s="319"/>
      <c r="GY962" s="319"/>
      <c r="GZ962" s="319"/>
      <c r="HA962" s="319"/>
      <c r="HB962" s="319"/>
      <c r="HC962" s="319"/>
      <c r="HD962" s="319"/>
      <c r="HE962" s="319"/>
      <c r="HF962" s="319"/>
      <c r="HG962" s="319"/>
      <c r="HH962" s="319"/>
      <c r="HI962" s="319"/>
      <c r="HJ962" s="319"/>
      <c r="HK962" s="319"/>
      <c r="HL962" s="319"/>
      <c r="HM962" s="319"/>
      <c r="HN962" s="319"/>
      <c r="HO962" s="319"/>
      <c r="HP962" s="319"/>
      <c r="HQ962" s="319"/>
      <c r="HR962" s="319"/>
      <c r="HS962" s="319"/>
      <c r="HT962" s="319"/>
      <c r="HU962" s="319"/>
      <c r="HV962" s="319"/>
      <c r="HW962" s="319"/>
      <c r="HX962" s="319"/>
      <c r="HY962" s="319"/>
      <c r="HZ962" s="319"/>
      <c r="IA962" s="319"/>
      <c r="IB962" s="319"/>
      <c r="IC962" s="319"/>
      <c r="ID962" s="319"/>
      <c r="IE962" s="319"/>
      <c r="IF962" s="319"/>
      <c r="IG962" s="319"/>
      <c r="IH962" s="319"/>
      <c r="II962" s="319"/>
      <c r="IJ962" s="319"/>
      <c r="IK962" s="319"/>
      <c r="IL962" s="319"/>
      <c r="IM962" s="319"/>
      <c r="IN962" s="319"/>
      <c r="IO962" s="319"/>
      <c r="IP962" s="319"/>
      <c r="IQ962" s="319"/>
      <c r="IR962" s="319"/>
      <c r="IS962" s="319"/>
      <c r="IT962" s="319"/>
      <c r="IU962" s="319"/>
      <c r="IV962" s="319"/>
      <c r="IW962" s="319"/>
      <c r="IX962" s="319"/>
      <c r="IY962" s="319"/>
      <c r="IZ962" s="319"/>
      <c r="JA962" s="319"/>
      <c r="JB962" s="319"/>
      <c r="JC962" s="319"/>
      <c r="JD962" s="319"/>
      <c r="JE962" s="319"/>
      <c r="JF962" s="319"/>
      <c r="JG962" s="319"/>
      <c r="JH962" s="319"/>
      <c r="JI962" s="319"/>
      <c r="JJ962" s="319"/>
      <c r="JK962" s="319"/>
      <c r="JL962" s="319"/>
      <c r="JM962" s="319"/>
      <c r="JN962" s="319"/>
      <c r="JO962" s="319"/>
      <c r="JP962" s="319"/>
      <c r="JQ962" s="319"/>
      <c r="JR962" s="319"/>
      <c r="JS962" s="319"/>
      <c r="JT962" s="319"/>
      <c r="JU962" s="319"/>
      <c r="JV962" s="319"/>
      <c r="JW962" s="319"/>
      <c r="JX962" s="319"/>
      <c r="JY962" s="319"/>
      <c r="JZ962" s="319"/>
      <c r="KA962" s="319"/>
      <c r="KB962" s="319"/>
      <c r="KC962" s="319"/>
      <c r="KD962" s="319"/>
      <c r="KE962" s="319"/>
      <c r="KF962" s="319"/>
      <c r="KG962" s="319"/>
      <c r="KH962" s="319"/>
      <c r="KI962" s="319"/>
      <c r="KJ962" s="319"/>
      <c r="KK962" s="319"/>
      <c r="KL962" s="319"/>
      <c r="KM962" s="319"/>
      <c r="KN962" s="319"/>
      <c r="KO962" s="319"/>
      <c r="KP962" s="319"/>
      <c r="KQ962" s="319"/>
      <c r="KR962" s="319"/>
      <c r="KS962" s="319"/>
      <c r="KT962" s="319"/>
      <c r="KU962" s="319"/>
      <c r="KV962" s="319"/>
      <c r="KW962" s="319"/>
      <c r="KX962" s="319"/>
      <c r="KY962" s="319"/>
      <c r="KZ962" s="319"/>
      <c r="LA962" s="319"/>
      <c r="LB962" s="319"/>
      <c r="LC962" s="319"/>
      <c r="LD962" s="319"/>
      <c r="LE962" s="319"/>
      <c r="LF962" s="319"/>
      <c r="LG962" s="319"/>
      <c r="LH962" s="319"/>
      <c r="LI962" s="319"/>
      <c r="LJ962" s="319"/>
      <c r="LK962" s="319"/>
      <c r="LL962" s="319"/>
      <c r="LM962" s="319"/>
      <c r="LN962" s="319"/>
      <c r="LO962" s="319"/>
      <c r="LP962" s="319"/>
      <c r="LQ962" s="319"/>
      <c r="LR962" s="319"/>
      <c r="LS962" s="319"/>
      <c r="LT962" s="319"/>
      <c r="LU962" s="319"/>
      <c r="LV962" s="319"/>
      <c r="LW962" s="319"/>
      <c r="LX962" s="319"/>
      <c r="LY962" s="319"/>
      <c r="LZ962" s="319"/>
      <c r="MA962" s="319"/>
      <c r="MB962" s="319"/>
      <c r="MC962" s="319"/>
      <c r="MD962" s="319"/>
      <c r="ME962" s="319"/>
      <c r="MF962" s="319"/>
      <c r="MG962" s="319"/>
      <c r="MH962" s="319"/>
      <c r="MI962" s="319"/>
      <c r="MJ962" s="319"/>
      <c r="MK962" s="319"/>
      <c r="ML962" s="319"/>
      <c r="MM962" s="319"/>
      <c r="MN962" s="319"/>
      <c r="MO962" s="319"/>
      <c r="MP962" s="319"/>
      <c r="MQ962" s="319"/>
      <c r="MS962" s="241"/>
      <c r="MT962" s="373">
        <f t="shared" si="1370"/>
        <v>0</v>
      </c>
      <c r="MU962" s="365">
        <f t="shared" si="1356"/>
        <v>0</v>
      </c>
      <c r="MV962" s="365">
        <f t="shared" si="1357"/>
        <v>0</v>
      </c>
      <c r="MW962" s="365"/>
      <c r="MX962" s="365">
        <f t="shared" si="1358"/>
        <v>0</v>
      </c>
      <c r="MY962" s="365"/>
      <c r="MZ962" s="365">
        <f t="shared" si="1359"/>
        <v>0</v>
      </c>
      <c r="NA962" s="365"/>
      <c r="NB962" s="365">
        <f t="shared" si="1360"/>
        <v>0</v>
      </c>
      <c r="NC962" s="365"/>
      <c r="ND962" s="365">
        <f t="shared" si="1361"/>
        <v>0</v>
      </c>
      <c r="NE962" s="365"/>
      <c r="NF962" s="365">
        <f t="shared" si="1362"/>
        <v>0</v>
      </c>
      <c r="NG962" s="365"/>
      <c r="NH962" s="365">
        <f t="shared" si="1363"/>
        <v>0</v>
      </c>
      <c r="NI962" s="365"/>
      <c r="NJ962" s="365">
        <f t="shared" si="1364"/>
        <v>0</v>
      </c>
      <c r="NK962" s="365"/>
      <c r="NL962" s="365">
        <f t="shared" si="1371"/>
        <v>0</v>
      </c>
      <c r="NM962" s="366"/>
      <c r="NN962" s="370"/>
      <c r="NR962" s="318">
        <f t="shared" si="1365"/>
        <v>0</v>
      </c>
      <c r="NS962" s="318">
        <f t="shared" si="1366"/>
        <v>0</v>
      </c>
      <c r="NT962" s="318">
        <f t="shared" si="1367"/>
        <v>0</v>
      </c>
    </row>
    <row r="963" spans="1:384" s="318" customFormat="1" ht="10.199999999999999" customHeight="1" x14ac:dyDescent="0.3">
      <c r="A963" s="25"/>
      <c r="B963" s="389"/>
      <c r="C963" s="424"/>
      <c r="D963" s="15"/>
      <c r="E963" s="379" t="str">
        <f>$E$18</f>
        <v>H sans Renfort</v>
      </c>
      <c r="F963" s="379"/>
      <c r="G963" s="138" t="str">
        <f>IF(NL980-MZ980=0,"",NL980-MZ980)</f>
        <v/>
      </c>
      <c r="H963" s="399"/>
      <c r="I963" s="381">
        <f>Prenoms!$B$16</f>
        <v>0</v>
      </c>
      <c r="J963" s="382"/>
      <c r="K963" s="382"/>
      <c r="L963" s="382"/>
      <c r="M963" s="382"/>
      <c r="N963" s="68" t="str">
        <f>IF(NL963&lt;&gt;0,"",IF(Conges!AG50=0,"",Conges!AG50))</f>
        <v/>
      </c>
      <c r="O963" s="69"/>
      <c r="P963" s="70"/>
      <c r="Q963" s="70"/>
      <c r="R963" s="70"/>
      <c r="S963" s="70"/>
      <c r="T963" s="70"/>
      <c r="U963" s="70"/>
      <c r="V963" s="71"/>
      <c r="W963" s="69"/>
      <c r="X963" s="70"/>
      <c r="Y963" s="70"/>
      <c r="Z963" s="70"/>
      <c r="AA963" s="70"/>
      <c r="AB963" s="70"/>
      <c r="AC963" s="70"/>
      <c r="AD963" s="71"/>
      <c r="AE963" s="69"/>
      <c r="AF963" s="70"/>
      <c r="AG963" s="70"/>
      <c r="AH963" s="70"/>
      <c r="AI963" s="70"/>
      <c r="AJ963" s="71"/>
      <c r="AK963" s="69"/>
      <c r="AL963" s="70"/>
      <c r="AM963" s="70"/>
      <c r="AN963" s="70"/>
      <c r="AO963" s="70"/>
      <c r="AP963" s="70"/>
      <c r="AQ963" s="70"/>
      <c r="AR963" s="70"/>
      <c r="AS963" s="70"/>
      <c r="AT963" s="71"/>
      <c r="AU963" s="69"/>
      <c r="AV963" s="70"/>
      <c r="AW963" s="70"/>
      <c r="AX963" s="70"/>
      <c r="AY963" s="70"/>
      <c r="AZ963" s="70"/>
      <c r="BA963" s="70"/>
      <c r="BB963" s="71"/>
      <c r="BC963" s="72">
        <f>IF(NL963&lt;&gt;0,(IF(Conges!AG$50=0,0,3)),0)</f>
        <v>0</v>
      </c>
      <c r="BD963" s="417"/>
      <c r="BE963" s="392">
        <f>IF(OR(Conges!AG$50="A",Conges!AG$50="V"),Prenoms!L$16,NL963)</f>
        <v>0</v>
      </c>
      <c r="BF963" s="393"/>
      <c r="BG963" s="289"/>
      <c r="BH963" s="290">
        <f t="shared" si="1350"/>
        <v>0</v>
      </c>
      <c r="BI963" s="291" t="str">
        <f t="shared" si="1351"/>
        <v/>
      </c>
      <c r="BJ963" s="305">
        <v>0</v>
      </c>
      <c r="BK963" s="306">
        <f t="shared" si="1368"/>
        <v>0</v>
      </c>
      <c r="BL963" s="307">
        <f t="shared" si="1295"/>
        <v>0</v>
      </c>
      <c r="BM963" s="307">
        <f t="shared" si="1296"/>
        <v>0</v>
      </c>
      <c r="BN963" s="307">
        <f>SUM('Heures Pointage'!$ND$33:$NE$33)</f>
        <v>0</v>
      </c>
      <c r="BO963" s="307">
        <f>SUM('Heures et Indemnites'!$ND$33:$NE$33)</f>
        <v>0</v>
      </c>
      <c r="BP963" s="308">
        <f t="shared" si="1297"/>
        <v>0</v>
      </c>
      <c r="BQ963" s="308">
        <f>'Heures Pointage'!$OB$33</f>
        <v>0</v>
      </c>
      <c r="BR963" s="309">
        <f t="shared" ref="BR963" si="1384">$BH$1068</f>
        <v>0</v>
      </c>
      <c r="BS963" s="150">
        <f>Prenoms!$C$16</f>
        <v>0</v>
      </c>
      <c r="BT963" s="153"/>
      <c r="BU963" s="323">
        <f>SUM('Heures et Indemnites'!$ND$33:$NE$33)</f>
        <v>0</v>
      </c>
      <c r="BV963" s="236">
        <f>SUM('Heures et Indemnites'!$ND$6:$NE$33)</f>
        <v>0</v>
      </c>
      <c r="BW963" s="323"/>
      <c r="BX963" s="236"/>
      <c r="BY963" s="319"/>
      <c r="BZ963" s="319"/>
      <c r="CA963" s="319"/>
      <c r="CB963" s="319"/>
      <c r="CC963" s="319"/>
      <c r="CD963" s="319"/>
      <c r="CE963" s="319"/>
      <c r="CF963" s="319"/>
      <c r="CG963" s="319"/>
      <c r="CH963" s="319"/>
      <c r="CI963" s="319"/>
      <c r="CJ963" s="319"/>
      <c r="CK963" s="319"/>
      <c r="CL963" s="319"/>
      <c r="CM963" s="319"/>
      <c r="CN963" s="319"/>
      <c r="CO963" s="319"/>
      <c r="CP963" s="319"/>
      <c r="CQ963" s="319"/>
      <c r="CR963" s="319"/>
      <c r="CS963" s="319"/>
      <c r="CT963" s="319"/>
      <c r="CU963" s="319"/>
      <c r="CV963" s="319"/>
      <c r="CW963" s="319"/>
      <c r="CX963" s="319"/>
      <c r="CY963" s="319"/>
      <c r="CZ963" s="319"/>
      <c r="DA963" s="319"/>
      <c r="DB963" s="319"/>
      <c r="DC963" s="319"/>
      <c r="DD963" s="319"/>
      <c r="DE963" s="319"/>
      <c r="DF963" s="319"/>
      <c r="DG963" s="319"/>
      <c r="DH963" s="319"/>
      <c r="DI963" s="319"/>
      <c r="DJ963" s="319"/>
      <c r="DK963" s="319"/>
      <c r="DL963" s="319"/>
      <c r="DM963" s="319"/>
      <c r="DN963" s="319"/>
      <c r="DO963" s="319"/>
      <c r="DP963" s="319"/>
      <c r="DQ963" s="319"/>
      <c r="DR963" s="319"/>
      <c r="DS963" s="319"/>
      <c r="DT963" s="319"/>
      <c r="DU963" s="319"/>
      <c r="DV963" s="319"/>
      <c r="DW963" s="319"/>
      <c r="DX963" s="319"/>
      <c r="DY963" s="319"/>
      <c r="DZ963" s="319"/>
      <c r="EA963" s="319"/>
      <c r="EB963" s="319"/>
      <c r="EC963" s="319"/>
      <c r="ED963" s="319"/>
      <c r="EE963" s="319"/>
      <c r="EF963" s="319"/>
      <c r="EG963" s="319"/>
      <c r="EH963" s="319"/>
      <c r="EI963" s="319"/>
      <c r="EJ963" s="319"/>
      <c r="EK963" s="319"/>
      <c r="EL963" s="319"/>
      <c r="EM963" s="319"/>
      <c r="EN963" s="319"/>
      <c r="EO963" s="319"/>
      <c r="EP963" s="319"/>
      <c r="EQ963" s="319"/>
      <c r="ER963" s="319"/>
      <c r="ES963" s="319"/>
      <c r="ET963" s="319"/>
      <c r="EU963" s="319"/>
      <c r="EV963" s="319"/>
      <c r="EW963" s="319"/>
      <c r="EX963" s="319"/>
      <c r="EY963" s="319"/>
      <c r="EZ963" s="319"/>
      <c r="FA963" s="319"/>
      <c r="FB963" s="319"/>
      <c r="FC963" s="319"/>
      <c r="FD963" s="319"/>
      <c r="FE963" s="319"/>
      <c r="FF963" s="319"/>
      <c r="FG963" s="319"/>
      <c r="FH963" s="319"/>
      <c r="FI963" s="319"/>
      <c r="FJ963" s="319"/>
      <c r="FK963" s="319"/>
      <c r="FL963" s="319"/>
      <c r="FM963" s="319"/>
      <c r="FN963" s="319"/>
      <c r="FO963" s="319"/>
      <c r="FP963" s="319"/>
      <c r="FQ963" s="319"/>
      <c r="FR963" s="319"/>
      <c r="FS963" s="319"/>
      <c r="FT963" s="319"/>
      <c r="FU963" s="319"/>
      <c r="FV963" s="319"/>
      <c r="FW963" s="319"/>
      <c r="FX963" s="319"/>
      <c r="FY963" s="319"/>
      <c r="FZ963" s="319"/>
      <c r="GA963" s="319"/>
      <c r="GB963" s="319"/>
      <c r="GC963" s="319"/>
      <c r="GD963" s="319"/>
      <c r="GE963" s="319"/>
      <c r="GF963" s="319"/>
      <c r="GG963" s="319"/>
      <c r="GH963" s="319"/>
      <c r="GI963" s="319"/>
      <c r="GJ963" s="319"/>
      <c r="GK963" s="319"/>
      <c r="GL963" s="319"/>
      <c r="GM963" s="319"/>
      <c r="GN963" s="319"/>
      <c r="GO963" s="319"/>
      <c r="GP963" s="319"/>
      <c r="GQ963" s="319"/>
      <c r="GR963" s="319"/>
      <c r="GS963" s="319"/>
      <c r="GT963" s="319"/>
      <c r="GU963" s="319"/>
      <c r="GV963" s="319"/>
      <c r="GW963" s="319"/>
      <c r="GX963" s="319"/>
      <c r="GY963" s="319"/>
      <c r="GZ963" s="319"/>
      <c r="HA963" s="319"/>
      <c r="HB963" s="319"/>
      <c r="HC963" s="319"/>
      <c r="HD963" s="319"/>
      <c r="HE963" s="319"/>
      <c r="HF963" s="319"/>
      <c r="HG963" s="319"/>
      <c r="HH963" s="319"/>
      <c r="HI963" s="319"/>
      <c r="HJ963" s="319"/>
      <c r="HK963" s="319"/>
      <c r="HL963" s="319"/>
      <c r="HM963" s="319"/>
      <c r="HN963" s="319"/>
      <c r="HO963" s="319"/>
      <c r="HP963" s="319"/>
      <c r="HQ963" s="319"/>
      <c r="HR963" s="319"/>
      <c r="HS963" s="319"/>
      <c r="HT963" s="319"/>
      <c r="HU963" s="319"/>
      <c r="HV963" s="319"/>
      <c r="HW963" s="319"/>
      <c r="HX963" s="319"/>
      <c r="HY963" s="319"/>
      <c r="HZ963" s="319"/>
      <c r="IA963" s="319"/>
      <c r="IB963" s="319"/>
      <c r="IC963" s="319"/>
      <c r="ID963" s="319"/>
      <c r="IE963" s="319"/>
      <c r="IF963" s="319"/>
      <c r="IG963" s="319"/>
      <c r="IH963" s="319"/>
      <c r="II963" s="319"/>
      <c r="IJ963" s="319"/>
      <c r="IK963" s="319"/>
      <c r="IL963" s="319"/>
      <c r="IM963" s="319"/>
      <c r="IN963" s="319"/>
      <c r="IO963" s="319"/>
      <c r="IP963" s="319"/>
      <c r="IQ963" s="319"/>
      <c r="IR963" s="319"/>
      <c r="IS963" s="319"/>
      <c r="IT963" s="319"/>
      <c r="IU963" s="319"/>
      <c r="IV963" s="319"/>
      <c r="IW963" s="319"/>
      <c r="IX963" s="319"/>
      <c r="IY963" s="319"/>
      <c r="IZ963" s="319"/>
      <c r="JA963" s="319"/>
      <c r="JB963" s="319"/>
      <c r="JC963" s="319"/>
      <c r="JD963" s="319"/>
      <c r="JE963" s="319"/>
      <c r="JF963" s="319"/>
      <c r="JG963" s="319"/>
      <c r="JH963" s="319"/>
      <c r="JI963" s="319"/>
      <c r="JJ963" s="319"/>
      <c r="JK963" s="319"/>
      <c r="JL963" s="319"/>
      <c r="JM963" s="319"/>
      <c r="JN963" s="319"/>
      <c r="JO963" s="319"/>
      <c r="JP963" s="319"/>
      <c r="JQ963" s="319"/>
      <c r="JR963" s="319"/>
      <c r="JS963" s="319"/>
      <c r="JT963" s="319"/>
      <c r="JU963" s="319"/>
      <c r="JV963" s="319"/>
      <c r="JW963" s="319"/>
      <c r="JX963" s="319"/>
      <c r="JY963" s="319"/>
      <c r="JZ963" s="319"/>
      <c r="KA963" s="319"/>
      <c r="KB963" s="319"/>
      <c r="KC963" s="319"/>
      <c r="KD963" s="319"/>
      <c r="KE963" s="319"/>
      <c r="KF963" s="319"/>
      <c r="KG963" s="319"/>
      <c r="KH963" s="319"/>
      <c r="KI963" s="319"/>
      <c r="KJ963" s="319"/>
      <c r="KK963" s="319"/>
      <c r="KL963" s="319"/>
      <c r="KM963" s="319"/>
      <c r="KN963" s="319"/>
      <c r="KO963" s="319"/>
      <c r="KP963" s="319"/>
      <c r="KQ963" s="319"/>
      <c r="KR963" s="319"/>
      <c r="KS963" s="319"/>
      <c r="KT963" s="319"/>
      <c r="KU963" s="319"/>
      <c r="KV963" s="319"/>
      <c r="KW963" s="319"/>
      <c r="KX963" s="319"/>
      <c r="KY963" s="319"/>
      <c r="KZ963" s="319"/>
      <c r="LA963" s="319"/>
      <c r="LB963" s="319"/>
      <c r="LC963" s="319"/>
      <c r="LD963" s="319"/>
      <c r="LE963" s="319"/>
      <c r="LF963" s="319"/>
      <c r="LG963" s="319"/>
      <c r="LH963" s="319"/>
      <c r="LI963" s="319"/>
      <c r="LJ963" s="319"/>
      <c r="LK963" s="319"/>
      <c r="LL963" s="319"/>
      <c r="LM963" s="319"/>
      <c r="LN963" s="319"/>
      <c r="LO963" s="319"/>
      <c r="LP963" s="319"/>
      <c r="LQ963" s="319"/>
      <c r="LR963" s="319"/>
      <c r="LS963" s="319"/>
      <c r="LT963" s="319"/>
      <c r="LU963" s="319"/>
      <c r="LV963" s="319"/>
      <c r="LW963" s="319"/>
      <c r="LX963" s="319"/>
      <c r="LY963" s="319"/>
      <c r="LZ963" s="319"/>
      <c r="MA963" s="319"/>
      <c r="MB963" s="319"/>
      <c r="MC963" s="319"/>
      <c r="MD963" s="319"/>
      <c r="ME963" s="319"/>
      <c r="MF963" s="319"/>
      <c r="MG963" s="319"/>
      <c r="MH963" s="319"/>
      <c r="MI963" s="319"/>
      <c r="MJ963" s="319"/>
      <c r="MK963" s="319"/>
      <c r="ML963" s="319"/>
      <c r="MM963" s="319"/>
      <c r="MN963" s="319"/>
      <c r="MO963" s="319"/>
      <c r="MP963" s="319"/>
      <c r="MQ963" s="319"/>
      <c r="MS963" s="241"/>
      <c r="MT963" s="362">
        <f t="shared" si="1370"/>
        <v>0</v>
      </c>
      <c r="MU963" s="363">
        <f t="shared" si="1356"/>
        <v>0</v>
      </c>
      <c r="MV963" s="363">
        <f t="shared" si="1357"/>
        <v>0</v>
      </c>
      <c r="MW963" s="363"/>
      <c r="MX963" s="363">
        <f t="shared" si="1358"/>
        <v>0</v>
      </c>
      <c r="MY963" s="363"/>
      <c r="MZ963" s="363">
        <f t="shared" si="1359"/>
        <v>0</v>
      </c>
      <c r="NA963" s="363"/>
      <c r="NB963" s="363">
        <f t="shared" si="1360"/>
        <v>0</v>
      </c>
      <c r="NC963" s="363"/>
      <c r="ND963" s="363">
        <f t="shared" si="1361"/>
        <v>0</v>
      </c>
      <c r="NE963" s="363"/>
      <c r="NF963" s="363">
        <f t="shared" si="1362"/>
        <v>0</v>
      </c>
      <c r="NG963" s="363"/>
      <c r="NH963" s="363">
        <f t="shared" si="1363"/>
        <v>0</v>
      </c>
      <c r="NI963" s="363"/>
      <c r="NJ963" s="363">
        <f t="shared" si="1364"/>
        <v>0</v>
      </c>
      <c r="NK963" s="363"/>
      <c r="NL963" s="363">
        <f t="shared" si="1371"/>
        <v>0</v>
      </c>
      <c r="NM963" s="364"/>
      <c r="NN963" s="370"/>
      <c r="NR963" s="318">
        <f t="shared" si="1365"/>
        <v>0</v>
      </c>
      <c r="NS963" s="318">
        <f t="shared" si="1366"/>
        <v>0</v>
      </c>
      <c r="NT963" s="318">
        <f t="shared" si="1367"/>
        <v>0</v>
      </c>
    </row>
    <row r="964" spans="1:384" s="318" customFormat="1" ht="10.199999999999999" customHeight="1" x14ac:dyDescent="0.3">
      <c r="A964" s="25"/>
      <c r="B964" s="389"/>
      <c r="C964" s="424"/>
      <c r="D964" s="15"/>
      <c r="E964" s="379" t="str">
        <f>$E$19</f>
        <v>H avec Renfort</v>
      </c>
      <c r="F964" s="379"/>
      <c r="G964" s="138" t="str">
        <f>IF(NL980=0,"",NL980)</f>
        <v/>
      </c>
      <c r="H964" s="399"/>
      <c r="I964" s="394">
        <f>Prenoms!$B$17</f>
        <v>0</v>
      </c>
      <c r="J964" s="395"/>
      <c r="K964" s="395"/>
      <c r="L964" s="395"/>
      <c r="M964" s="395"/>
      <c r="N964" s="81" t="str">
        <f>IF(NL964&lt;&gt;0,"",IF(Conges!AG51=0,"",Conges!AG51))</f>
        <v/>
      </c>
      <c r="O964" s="82"/>
      <c r="P964" s="83"/>
      <c r="Q964" s="83"/>
      <c r="R964" s="83"/>
      <c r="S964" s="83"/>
      <c r="T964" s="83"/>
      <c r="U964" s="83"/>
      <c r="V964" s="84"/>
      <c r="W964" s="82"/>
      <c r="X964" s="83"/>
      <c r="Y964" s="83"/>
      <c r="Z964" s="83"/>
      <c r="AA964" s="83"/>
      <c r="AB964" s="83"/>
      <c r="AC964" s="83"/>
      <c r="AD964" s="84"/>
      <c r="AE964" s="82"/>
      <c r="AF964" s="83"/>
      <c r="AG964" s="83"/>
      <c r="AH964" s="83"/>
      <c r="AI964" s="83"/>
      <c r="AJ964" s="84"/>
      <c r="AK964" s="82"/>
      <c r="AL964" s="83"/>
      <c r="AM964" s="83"/>
      <c r="AN964" s="83"/>
      <c r="AO964" s="83"/>
      <c r="AP964" s="83"/>
      <c r="AQ964" s="83"/>
      <c r="AR964" s="83"/>
      <c r="AS964" s="83"/>
      <c r="AT964" s="84"/>
      <c r="AU964" s="82"/>
      <c r="AV964" s="83"/>
      <c r="AW964" s="83"/>
      <c r="AX964" s="83"/>
      <c r="AY964" s="83"/>
      <c r="AZ964" s="83"/>
      <c r="BA964" s="83"/>
      <c r="BB964" s="84"/>
      <c r="BC964" s="85">
        <f>IF(NL964&lt;&gt;0,(IF(Conges!AG$51=0,0,3)),0)</f>
        <v>0</v>
      </c>
      <c r="BD964" s="417"/>
      <c r="BE964" s="390">
        <f>IF(OR(Conges!AG$51="A",Conges!AG$51="V"),Prenoms!L$17,NL964)</f>
        <v>0</v>
      </c>
      <c r="BF964" s="391"/>
      <c r="BG964" s="286"/>
      <c r="BH964" s="287">
        <f t="shared" si="1350"/>
        <v>0</v>
      </c>
      <c r="BI964" s="288" t="str">
        <f t="shared" si="1351"/>
        <v/>
      </c>
      <c r="BJ964" s="300">
        <v>0</v>
      </c>
      <c r="BK964" s="301">
        <f t="shared" si="1368"/>
        <v>0</v>
      </c>
      <c r="BL964" s="302">
        <f t="shared" si="1295"/>
        <v>0</v>
      </c>
      <c r="BM964" s="302">
        <f t="shared" si="1296"/>
        <v>0</v>
      </c>
      <c r="BN964" s="302">
        <f>SUM('Heures Pointage'!$OD$33:$OE$33)</f>
        <v>0</v>
      </c>
      <c r="BO964" s="302">
        <f>SUM('Heures et Indemnites'!$OD$33:$OE$33)</f>
        <v>0</v>
      </c>
      <c r="BP964" s="303">
        <f t="shared" si="1297"/>
        <v>0</v>
      </c>
      <c r="BQ964" s="303">
        <f>'Heures Pointage'!$PB$33</f>
        <v>0</v>
      </c>
      <c r="BR964" s="304">
        <f t="shared" ref="BR964" si="1385">$BH$1069</f>
        <v>0</v>
      </c>
      <c r="BS964" s="149">
        <f>Prenoms!$C$17</f>
        <v>0</v>
      </c>
      <c r="BT964" s="180"/>
      <c r="BU964" s="324">
        <f>SUM('Heures et Indemnites'!$OD$33:$OE$33)</f>
        <v>0</v>
      </c>
      <c r="BV964" s="235">
        <f>SUM('Heures et Indemnites'!$OD$6:$OE$33)</f>
        <v>0</v>
      </c>
      <c r="BW964" s="324"/>
      <c r="BX964" s="235"/>
      <c r="BY964" s="319"/>
      <c r="BZ964" s="319"/>
      <c r="CA964" s="319"/>
      <c r="CB964" s="319"/>
      <c r="CC964" s="319"/>
      <c r="CD964" s="319"/>
      <c r="CE964" s="319"/>
      <c r="CF964" s="319"/>
      <c r="CG964" s="319"/>
      <c r="CH964" s="319"/>
      <c r="CI964" s="319"/>
      <c r="CJ964" s="319"/>
      <c r="CK964" s="319"/>
      <c r="CL964" s="319"/>
      <c r="CM964" s="319"/>
      <c r="CN964" s="319"/>
      <c r="CO964" s="319"/>
      <c r="CP964" s="319"/>
      <c r="CQ964" s="319"/>
      <c r="CR964" s="319"/>
      <c r="CS964" s="319"/>
      <c r="CT964" s="319"/>
      <c r="CU964" s="319"/>
      <c r="CV964" s="319"/>
      <c r="CW964" s="319"/>
      <c r="CX964" s="319"/>
      <c r="CY964" s="319"/>
      <c r="CZ964" s="319"/>
      <c r="DA964" s="319"/>
      <c r="DB964" s="319"/>
      <c r="DC964" s="319"/>
      <c r="DD964" s="319"/>
      <c r="DE964" s="319"/>
      <c r="DF964" s="319"/>
      <c r="DG964" s="319"/>
      <c r="DH964" s="319"/>
      <c r="DI964" s="319"/>
      <c r="DJ964" s="319"/>
      <c r="DK964" s="319"/>
      <c r="DL964" s="319"/>
      <c r="DM964" s="319"/>
      <c r="DN964" s="319"/>
      <c r="DO964" s="319"/>
      <c r="DP964" s="319"/>
      <c r="DQ964" s="319"/>
      <c r="DR964" s="319"/>
      <c r="DS964" s="319"/>
      <c r="DT964" s="319"/>
      <c r="DU964" s="319"/>
      <c r="DV964" s="319"/>
      <c r="DW964" s="319"/>
      <c r="DX964" s="319"/>
      <c r="DY964" s="319"/>
      <c r="DZ964" s="319"/>
      <c r="EA964" s="319"/>
      <c r="EB964" s="319"/>
      <c r="EC964" s="319"/>
      <c r="ED964" s="319"/>
      <c r="EE964" s="319"/>
      <c r="EF964" s="319"/>
      <c r="EG964" s="319"/>
      <c r="EH964" s="319"/>
      <c r="EI964" s="319"/>
      <c r="EJ964" s="319"/>
      <c r="EK964" s="319"/>
      <c r="EL964" s="319"/>
      <c r="EM964" s="319"/>
      <c r="EN964" s="319"/>
      <c r="EO964" s="319"/>
      <c r="EP964" s="319"/>
      <c r="EQ964" s="319"/>
      <c r="ER964" s="319"/>
      <c r="ES964" s="319"/>
      <c r="ET964" s="319"/>
      <c r="EU964" s="319"/>
      <c r="EV964" s="319"/>
      <c r="EW964" s="319"/>
      <c r="EX964" s="319"/>
      <c r="EY964" s="319"/>
      <c r="EZ964" s="319"/>
      <c r="FA964" s="319"/>
      <c r="FB964" s="319"/>
      <c r="FC964" s="319"/>
      <c r="FD964" s="319"/>
      <c r="FE964" s="319"/>
      <c r="FF964" s="319"/>
      <c r="FG964" s="319"/>
      <c r="FH964" s="319"/>
      <c r="FI964" s="319"/>
      <c r="FJ964" s="319"/>
      <c r="FK964" s="319"/>
      <c r="FL964" s="319"/>
      <c r="FM964" s="319"/>
      <c r="FN964" s="319"/>
      <c r="FO964" s="319"/>
      <c r="FP964" s="319"/>
      <c r="FQ964" s="319"/>
      <c r="FR964" s="319"/>
      <c r="FS964" s="319"/>
      <c r="FT964" s="319"/>
      <c r="FU964" s="319"/>
      <c r="FV964" s="319"/>
      <c r="FW964" s="319"/>
      <c r="FX964" s="319"/>
      <c r="FY964" s="319"/>
      <c r="FZ964" s="319"/>
      <c r="GA964" s="319"/>
      <c r="GB964" s="319"/>
      <c r="GC964" s="319"/>
      <c r="GD964" s="319"/>
      <c r="GE964" s="319"/>
      <c r="GF964" s="319"/>
      <c r="GG964" s="319"/>
      <c r="GH964" s="319"/>
      <c r="GI964" s="319"/>
      <c r="GJ964" s="319"/>
      <c r="GK964" s="319"/>
      <c r="GL964" s="319"/>
      <c r="GM964" s="319"/>
      <c r="GN964" s="319"/>
      <c r="GO964" s="319"/>
      <c r="GP964" s="319"/>
      <c r="GQ964" s="319"/>
      <c r="GR964" s="319"/>
      <c r="GS964" s="319"/>
      <c r="GT964" s="319"/>
      <c r="GU964" s="319"/>
      <c r="GV964" s="319"/>
      <c r="GW964" s="319"/>
      <c r="GX964" s="319"/>
      <c r="GY964" s="319"/>
      <c r="GZ964" s="319"/>
      <c r="HA964" s="319"/>
      <c r="HB964" s="319"/>
      <c r="HC964" s="319"/>
      <c r="HD964" s="319"/>
      <c r="HE964" s="319"/>
      <c r="HF964" s="319"/>
      <c r="HG964" s="319"/>
      <c r="HH964" s="319"/>
      <c r="HI964" s="319"/>
      <c r="HJ964" s="319"/>
      <c r="HK964" s="319"/>
      <c r="HL964" s="319"/>
      <c r="HM964" s="319"/>
      <c r="HN964" s="319"/>
      <c r="HO964" s="319"/>
      <c r="HP964" s="319"/>
      <c r="HQ964" s="319"/>
      <c r="HR964" s="319"/>
      <c r="HS964" s="319"/>
      <c r="HT964" s="319"/>
      <c r="HU964" s="319"/>
      <c r="HV964" s="319"/>
      <c r="HW964" s="319"/>
      <c r="HX964" s="319"/>
      <c r="HY964" s="319"/>
      <c r="HZ964" s="319"/>
      <c r="IA964" s="319"/>
      <c r="IB964" s="319"/>
      <c r="IC964" s="319"/>
      <c r="ID964" s="319"/>
      <c r="IE964" s="319"/>
      <c r="IF964" s="319"/>
      <c r="IG964" s="319"/>
      <c r="IH964" s="319"/>
      <c r="II964" s="319"/>
      <c r="IJ964" s="319"/>
      <c r="IK964" s="319"/>
      <c r="IL964" s="319"/>
      <c r="IM964" s="319"/>
      <c r="IN964" s="319"/>
      <c r="IO964" s="319"/>
      <c r="IP964" s="319"/>
      <c r="IQ964" s="319"/>
      <c r="IR964" s="319"/>
      <c r="IS964" s="319"/>
      <c r="IT964" s="319"/>
      <c r="IU964" s="319"/>
      <c r="IV964" s="319"/>
      <c r="IW964" s="319"/>
      <c r="IX964" s="319"/>
      <c r="IY964" s="319"/>
      <c r="IZ964" s="319"/>
      <c r="JA964" s="319"/>
      <c r="JB964" s="319"/>
      <c r="JC964" s="319"/>
      <c r="JD964" s="319"/>
      <c r="JE964" s="319"/>
      <c r="JF964" s="319"/>
      <c r="JG964" s="319"/>
      <c r="JH964" s="319"/>
      <c r="JI964" s="319"/>
      <c r="JJ964" s="319"/>
      <c r="JK964" s="319"/>
      <c r="JL964" s="319"/>
      <c r="JM964" s="319"/>
      <c r="JN964" s="319"/>
      <c r="JO964" s="319"/>
      <c r="JP964" s="319"/>
      <c r="JQ964" s="319"/>
      <c r="JR964" s="319"/>
      <c r="JS964" s="319"/>
      <c r="JT964" s="319"/>
      <c r="JU964" s="319"/>
      <c r="JV964" s="319"/>
      <c r="JW964" s="319"/>
      <c r="JX964" s="319"/>
      <c r="JY964" s="319"/>
      <c r="JZ964" s="319"/>
      <c r="KA964" s="319"/>
      <c r="KB964" s="319"/>
      <c r="KC964" s="319"/>
      <c r="KD964" s="319"/>
      <c r="KE964" s="319"/>
      <c r="KF964" s="319"/>
      <c r="KG964" s="319"/>
      <c r="KH964" s="319"/>
      <c r="KI964" s="319"/>
      <c r="KJ964" s="319"/>
      <c r="KK964" s="319"/>
      <c r="KL964" s="319"/>
      <c r="KM964" s="319"/>
      <c r="KN964" s="319"/>
      <c r="KO964" s="319"/>
      <c r="KP964" s="319"/>
      <c r="KQ964" s="319"/>
      <c r="KR964" s="319"/>
      <c r="KS964" s="319"/>
      <c r="KT964" s="319"/>
      <c r="KU964" s="319"/>
      <c r="KV964" s="319"/>
      <c r="KW964" s="319"/>
      <c r="KX964" s="319"/>
      <c r="KY964" s="319"/>
      <c r="KZ964" s="319"/>
      <c r="LA964" s="319"/>
      <c r="LB964" s="319"/>
      <c r="LC964" s="319"/>
      <c r="LD964" s="319"/>
      <c r="LE964" s="319"/>
      <c r="LF964" s="319"/>
      <c r="LG964" s="319"/>
      <c r="LH964" s="319"/>
      <c r="LI964" s="319"/>
      <c r="LJ964" s="319"/>
      <c r="LK964" s="319"/>
      <c r="LL964" s="319"/>
      <c r="LM964" s="319"/>
      <c r="LN964" s="319"/>
      <c r="LO964" s="319"/>
      <c r="LP964" s="319"/>
      <c r="LQ964" s="319"/>
      <c r="LR964" s="319"/>
      <c r="LS964" s="319"/>
      <c r="LT964" s="319"/>
      <c r="LU964" s="319"/>
      <c r="LV964" s="319"/>
      <c r="LW964" s="319"/>
      <c r="LX964" s="319"/>
      <c r="LY964" s="319"/>
      <c r="LZ964" s="319"/>
      <c r="MA964" s="319"/>
      <c r="MB964" s="319"/>
      <c r="MC964" s="319"/>
      <c r="MD964" s="319"/>
      <c r="ME964" s="319"/>
      <c r="MF964" s="319"/>
      <c r="MG964" s="319"/>
      <c r="MH964" s="319"/>
      <c r="MI964" s="319"/>
      <c r="MJ964" s="319"/>
      <c r="MK964" s="319"/>
      <c r="ML964" s="319"/>
      <c r="MM964" s="319"/>
      <c r="MN964" s="319"/>
      <c r="MO964" s="319"/>
      <c r="MP964" s="319"/>
      <c r="MQ964" s="319"/>
      <c r="MS964" s="241"/>
      <c r="MT964" s="373">
        <f t="shared" si="1370"/>
        <v>0</v>
      </c>
      <c r="MU964" s="365">
        <f t="shared" si="1356"/>
        <v>0</v>
      </c>
      <c r="MV964" s="365">
        <f t="shared" si="1357"/>
        <v>0</v>
      </c>
      <c r="MW964" s="365"/>
      <c r="MX964" s="365">
        <f t="shared" si="1358"/>
        <v>0</v>
      </c>
      <c r="MY964" s="365"/>
      <c r="MZ964" s="365">
        <f t="shared" si="1359"/>
        <v>0</v>
      </c>
      <c r="NA964" s="365"/>
      <c r="NB964" s="365">
        <f t="shared" si="1360"/>
        <v>0</v>
      </c>
      <c r="NC964" s="365"/>
      <c r="ND964" s="365">
        <f t="shared" si="1361"/>
        <v>0</v>
      </c>
      <c r="NE964" s="365"/>
      <c r="NF964" s="365">
        <f t="shared" si="1362"/>
        <v>0</v>
      </c>
      <c r="NG964" s="365"/>
      <c r="NH964" s="365">
        <f t="shared" si="1363"/>
        <v>0</v>
      </c>
      <c r="NI964" s="365"/>
      <c r="NJ964" s="365">
        <f t="shared" si="1364"/>
        <v>0</v>
      </c>
      <c r="NK964" s="365"/>
      <c r="NL964" s="365">
        <f t="shared" si="1371"/>
        <v>0</v>
      </c>
      <c r="NM964" s="366"/>
      <c r="NN964" s="370"/>
      <c r="NR964" s="318">
        <f t="shared" si="1365"/>
        <v>0</v>
      </c>
      <c r="NS964" s="318">
        <f t="shared" si="1366"/>
        <v>0</v>
      </c>
      <c r="NT964" s="318">
        <f t="shared" si="1367"/>
        <v>0</v>
      </c>
    </row>
    <row r="965" spans="1:384" s="318" customFormat="1" ht="10.199999999999999" customHeight="1" x14ac:dyDescent="0.3">
      <c r="A965" s="25"/>
      <c r="B965" s="389"/>
      <c r="C965" s="424"/>
      <c r="D965" s="15"/>
      <c r="E965" s="106"/>
      <c r="F965" s="106"/>
      <c r="G965" s="106"/>
      <c r="H965" s="399"/>
      <c r="I965" s="381">
        <f>Prenoms!$B$18</f>
        <v>0</v>
      </c>
      <c r="J965" s="382"/>
      <c r="K965" s="382"/>
      <c r="L965" s="382"/>
      <c r="M965" s="382"/>
      <c r="N965" s="68" t="str">
        <f>IF(NL965&lt;&gt;0,"",IF(Conges!AG52=0,"",Conges!AG52))</f>
        <v/>
      </c>
      <c r="O965" s="69"/>
      <c r="P965" s="70"/>
      <c r="Q965" s="70"/>
      <c r="R965" s="70"/>
      <c r="S965" s="70"/>
      <c r="T965" s="70"/>
      <c r="U965" s="70"/>
      <c r="V965" s="71"/>
      <c r="W965" s="69"/>
      <c r="X965" s="70"/>
      <c r="Y965" s="70"/>
      <c r="Z965" s="70"/>
      <c r="AA965" s="70"/>
      <c r="AB965" s="70"/>
      <c r="AC965" s="70"/>
      <c r="AD965" s="71"/>
      <c r="AE965" s="69"/>
      <c r="AF965" s="70"/>
      <c r="AG965" s="70"/>
      <c r="AH965" s="70"/>
      <c r="AI965" s="70"/>
      <c r="AJ965" s="71"/>
      <c r="AK965" s="69"/>
      <c r="AL965" s="70"/>
      <c r="AM965" s="70"/>
      <c r="AN965" s="70"/>
      <c r="AO965" s="70"/>
      <c r="AP965" s="70"/>
      <c r="AQ965" s="70"/>
      <c r="AR965" s="70"/>
      <c r="AS965" s="70"/>
      <c r="AT965" s="71"/>
      <c r="AU965" s="69"/>
      <c r="AV965" s="70"/>
      <c r="AW965" s="70"/>
      <c r="AX965" s="70"/>
      <c r="AY965" s="70"/>
      <c r="AZ965" s="70"/>
      <c r="BA965" s="70"/>
      <c r="BB965" s="71"/>
      <c r="BC965" s="72">
        <f>IF(NL965&lt;&gt;0,(IF(Conges!AG$52=0,0,3)),0)</f>
        <v>0</v>
      </c>
      <c r="BD965" s="417"/>
      <c r="BE965" s="392">
        <f>IF(OR(Conges!AG$52="A",Conges!AG$52="V"),Prenoms!L$18,NL965)</f>
        <v>0</v>
      </c>
      <c r="BF965" s="393"/>
      <c r="BG965" s="289"/>
      <c r="BH965" s="290">
        <f t="shared" si="1350"/>
        <v>0</v>
      </c>
      <c r="BI965" s="291" t="str">
        <f t="shared" si="1351"/>
        <v/>
      </c>
      <c r="BJ965" s="305">
        <v>0</v>
      </c>
      <c r="BK965" s="306">
        <f t="shared" si="1368"/>
        <v>0</v>
      </c>
      <c r="BL965" s="307">
        <f t="shared" si="1295"/>
        <v>0</v>
      </c>
      <c r="BM965" s="307">
        <f t="shared" si="1296"/>
        <v>0</v>
      </c>
      <c r="BN965" s="307">
        <f>SUM('Heures Pointage'!$PD$33:$PE$33)</f>
        <v>0</v>
      </c>
      <c r="BO965" s="307">
        <f>SUM('Heures et Indemnites'!$PD$33:$PE$33)</f>
        <v>0</v>
      </c>
      <c r="BP965" s="308">
        <f t="shared" si="1297"/>
        <v>0</v>
      </c>
      <c r="BQ965" s="308">
        <f>'Heures Pointage'!$QB$33</f>
        <v>0</v>
      </c>
      <c r="BR965" s="309">
        <f t="shared" ref="BR965" si="1386">$BH$1070</f>
        <v>0</v>
      </c>
      <c r="BS965" s="150">
        <f>Prenoms!$C$18</f>
        <v>0</v>
      </c>
      <c r="BT965" s="153"/>
      <c r="BU965" s="323">
        <f>SUM('Heures et Indemnites'!$PD$33:$PE$33)</f>
        <v>0</v>
      </c>
      <c r="BV965" s="236">
        <f>SUM('Heures et Indemnites'!$PD$6:$PE$33)</f>
        <v>0</v>
      </c>
      <c r="BW965" s="323"/>
      <c r="BX965" s="236"/>
      <c r="BY965" s="319"/>
      <c r="BZ965" s="319"/>
      <c r="CA965" s="319"/>
      <c r="CB965" s="319"/>
      <c r="CC965" s="319"/>
      <c r="CD965" s="319"/>
      <c r="CE965" s="319"/>
      <c r="CF965" s="319"/>
      <c r="CG965" s="319"/>
      <c r="CH965" s="319"/>
      <c r="CI965" s="319"/>
      <c r="CJ965" s="319"/>
      <c r="CK965" s="319"/>
      <c r="CL965" s="319"/>
      <c r="CM965" s="319"/>
      <c r="CN965" s="319"/>
      <c r="CO965" s="319"/>
      <c r="CP965" s="319"/>
      <c r="CQ965" s="319"/>
      <c r="CR965" s="319"/>
      <c r="CS965" s="319"/>
      <c r="CT965" s="319"/>
      <c r="CU965" s="319"/>
      <c r="CV965" s="319"/>
      <c r="CW965" s="319"/>
      <c r="CX965" s="319"/>
      <c r="CY965" s="319"/>
      <c r="CZ965" s="319"/>
      <c r="DA965" s="319"/>
      <c r="DB965" s="319"/>
      <c r="DC965" s="319"/>
      <c r="DD965" s="319"/>
      <c r="DE965" s="319"/>
      <c r="DF965" s="319"/>
      <c r="DG965" s="319"/>
      <c r="DH965" s="319"/>
      <c r="DI965" s="319"/>
      <c r="DJ965" s="319"/>
      <c r="DK965" s="319"/>
      <c r="DL965" s="319"/>
      <c r="DM965" s="319"/>
      <c r="DN965" s="319"/>
      <c r="DO965" s="319"/>
      <c r="DP965" s="319"/>
      <c r="DQ965" s="319"/>
      <c r="DR965" s="319"/>
      <c r="DS965" s="319"/>
      <c r="DT965" s="319"/>
      <c r="DU965" s="319"/>
      <c r="DV965" s="319"/>
      <c r="DW965" s="319"/>
      <c r="DX965" s="319"/>
      <c r="DY965" s="319"/>
      <c r="DZ965" s="319"/>
      <c r="EA965" s="319"/>
      <c r="EB965" s="319"/>
      <c r="EC965" s="319"/>
      <c r="ED965" s="319"/>
      <c r="EE965" s="319"/>
      <c r="EF965" s="319"/>
      <c r="EG965" s="319"/>
      <c r="EH965" s="319"/>
      <c r="EI965" s="319"/>
      <c r="EJ965" s="319"/>
      <c r="EK965" s="319"/>
      <c r="EL965" s="319"/>
      <c r="EM965" s="319"/>
      <c r="EN965" s="319"/>
      <c r="EO965" s="319"/>
      <c r="EP965" s="319"/>
      <c r="EQ965" s="319"/>
      <c r="ER965" s="319"/>
      <c r="ES965" s="319"/>
      <c r="ET965" s="319"/>
      <c r="EU965" s="319"/>
      <c r="EV965" s="319"/>
      <c r="EW965" s="319"/>
      <c r="EX965" s="319"/>
      <c r="EY965" s="319"/>
      <c r="EZ965" s="319"/>
      <c r="FA965" s="319"/>
      <c r="FB965" s="319"/>
      <c r="FC965" s="319"/>
      <c r="FD965" s="319"/>
      <c r="FE965" s="319"/>
      <c r="FF965" s="319"/>
      <c r="FG965" s="319"/>
      <c r="FH965" s="319"/>
      <c r="FI965" s="319"/>
      <c r="FJ965" s="319"/>
      <c r="FK965" s="319"/>
      <c r="FL965" s="319"/>
      <c r="FM965" s="319"/>
      <c r="FN965" s="319"/>
      <c r="FO965" s="319"/>
      <c r="FP965" s="319"/>
      <c r="FQ965" s="319"/>
      <c r="FR965" s="319"/>
      <c r="FS965" s="319"/>
      <c r="FT965" s="319"/>
      <c r="FU965" s="319"/>
      <c r="FV965" s="319"/>
      <c r="FW965" s="319"/>
      <c r="FX965" s="319"/>
      <c r="FY965" s="319"/>
      <c r="FZ965" s="319"/>
      <c r="GA965" s="319"/>
      <c r="GB965" s="319"/>
      <c r="GC965" s="319"/>
      <c r="GD965" s="319"/>
      <c r="GE965" s="319"/>
      <c r="GF965" s="319"/>
      <c r="GG965" s="319"/>
      <c r="GH965" s="319"/>
      <c r="GI965" s="319"/>
      <c r="GJ965" s="319"/>
      <c r="GK965" s="319"/>
      <c r="GL965" s="319"/>
      <c r="GM965" s="319"/>
      <c r="GN965" s="319"/>
      <c r="GO965" s="319"/>
      <c r="GP965" s="319"/>
      <c r="GQ965" s="319"/>
      <c r="GR965" s="319"/>
      <c r="GS965" s="319"/>
      <c r="GT965" s="319"/>
      <c r="GU965" s="319"/>
      <c r="GV965" s="319"/>
      <c r="GW965" s="319"/>
      <c r="GX965" s="319"/>
      <c r="GY965" s="319"/>
      <c r="GZ965" s="319"/>
      <c r="HA965" s="319"/>
      <c r="HB965" s="319"/>
      <c r="HC965" s="319"/>
      <c r="HD965" s="319"/>
      <c r="HE965" s="319"/>
      <c r="HF965" s="319"/>
      <c r="HG965" s="319"/>
      <c r="HH965" s="319"/>
      <c r="HI965" s="319"/>
      <c r="HJ965" s="319"/>
      <c r="HK965" s="319"/>
      <c r="HL965" s="319"/>
      <c r="HM965" s="319"/>
      <c r="HN965" s="319"/>
      <c r="HO965" s="319"/>
      <c r="HP965" s="319"/>
      <c r="HQ965" s="319"/>
      <c r="HR965" s="319"/>
      <c r="HS965" s="319"/>
      <c r="HT965" s="319"/>
      <c r="HU965" s="319"/>
      <c r="HV965" s="319"/>
      <c r="HW965" s="319"/>
      <c r="HX965" s="319"/>
      <c r="HY965" s="319"/>
      <c r="HZ965" s="319"/>
      <c r="IA965" s="319"/>
      <c r="IB965" s="319"/>
      <c r="IC965" s="319"/>
      <c r="ID965" s="319"/>
      <c r="IE965" s="319"/>
      <c r="IF965" s="319"/>
      <c r="IG965" s="319"/>
      <c r="IH965" s="319"/>
      <c r="II965" s="319"/>
      <c r="IJ965" s="319"/>
      <c r="IK965" s="319"/>
      <c r="IL965" s="319"/>
      <c r="IM965" s="319"/>
      <c r="IN965" s="319"/>
      <c r="IO965" s="319"/>
      <c r="IP965" s="319"/>
      <c r="IQ965" s="319"/>
      <c r="IR965" s="319"/>
      <c r="IS965" s="319"/>
      <c r="IT965" s="319"/>
      <c r="IU965" s="319"/>
      <c r="IV965" s="319"/>
      <c r="IW965" s="319"/>
      <c r="IX965" s="319"/>
      <c r="IY965" s="319"/>
      <c r="IZ965" s="319"/>
      <c r="JA965" s="319"/>
      <c r="JB965" s="319"/>
      <c r="JC965" s="319"/>
      <c r="JD965" s="319"/>
      <c r="JE965" s="319"/>
      <c r="JF965" s="319"/>
      <c r="JG965" s="319"/>
      <c r="JH965" s="319"/>
      <c r="JI965" s="319"/>
      <c r="JJ965" s="319"/>
      <c r="JK965" s="319"/>
      <c r="JL965" s="319"/>
      <c r="JM965" s="319"/>
      <c r="JN965" s="319"/>
      <c r="JO965" s="319"/>
      <c r="JP965" s="319"/>
      <c r="JQ965" s="319"/>
      <c r="JR965" s="319"/>
      <c r="JS965" s="319"/>
      <c r="JT965" s="319"/>
      <c r="JU965" s="319"/>
      <c r="JV965" s="319"/>
      <c r="JW965" s="319"/>
      <c r="JX965" s="319"/>
      <c r="JY965" s="319"/>
      <c r="JZ965" s="319"/>
      <c r="KA965" s="319"/>
      <c r="KB965" s="319"/>
      <c r="KC965" s="319"/>
      <c r="KD965" s="319"/>
      <c r="KE965" s="319"/>
      <c r="KF965" s="319"/>
      <c r="KG965" s="319"/>
      <c r="KH965" s="319"/>
      <c r="KI965" s="319"/>
      <c r="KJ965" s="319"/>
      <c r="KK965" s="319"/>
      <c r="KL965" s="319"/>
      <c r="KM965" s="319"/>
      <c r="KN965" s="319"/>
      <c r="KO965" s="319"/>
      <c r="KP965" s="319"/>
      <c r="KQ965" s="319"/>
      <c r="KR965" s="319"/>
      <c r="KS965" s="319"/>
      <c r="KT965" s="319"/>
      <c r="KU965" s="319"/>
      <c r="KV965" s="319"/>
      <c r="KW965" s="319"/>
      <c r="KX965" s="319"/>
      <c r="KY965" s="319"/>
      <c r="KZ965" s="319"/>
      <c r="LA965" s="319"/>
      <c r="LB965" s="319"/>
      <c r="LC965" s="319"/>
      <c r="LD965" s="319"/>
      <c r="LE965" s="319"/>
      <c r="LF965" s="319"/>
      <c r="LG965" s="319"/>
      <c r="LH965" s="319"/>
      <c r="LI965" s="319"/>
      <c r="LJ965" s="319"/>
      <c r="LK965" s="319"/>
      <c r="LL965" s="319"/>
      <c r="LM965" s="319"/>
      <c r="LN965" s="319"/>
      <c r="LO965" s="319"/>
      <c r="LP965" s="319"/>
      <c r="LQ965" s="319"/>
      <c r="LR965" s="319"/>
      <c r="LS965" s="319"/>
      <c r="LT965" s="319"/>
      <c r="LU965" s="319"/>
      <c r="LV965" s="319"/>
      <c r="LW965" s="319"/>
      <c r="LX965" s="319"/>
      <c r="LY965" s="319"/>
      <c r="LZ965" s="319"/>
      <c r="MA965" s="319"/>
      <c r="MB965" s="319"/>
      <c r="MC965" s="319"/>
      <c r="MD965" s="319"/>
      <c r="ME965" s="319"/>
      <c r="MF965" s="319"/>
      <c r="MG965" s="319"/>
      <c r="MH965" s="319"/>
      <c r="MI965" s="319"/>
      <c r="MJ965" s="319"/>
      <c r="MK965" s="319"/>
      <c r="ML965" s="319"/>
      <c r="MM965" s="319"/>
      <c r="MN965" s="319"/>
      <c r="MO965" s="319"/>
      <c r="MP965" s="319"/>
      <c r="MQ965" s="319"/>
      <c r="MS965" s="241"/>
      <c r="MT965" s="362">
        <f t="shared" si="1370"/>
        <v>0</v>
      </c>
      <c r="MU965" s="363">
        <f t="shared" ref="MU965:MU978" si="1387">(COUNTA($O965:$BB965))/2</f>
        <v>0</v>
      </c>
      <c r="MV965" s="363">
        <f t="shared" si="1357"/>
        <v>0</v>
      </c>
      <c r="MW965" s="363"/>
      <c r="MX965" s="363">
        <f t="shared" si="1358"/>
        <v>0</v>
      </c>
      <c r="MY965" s="363"/>
      <c r="MZ965" s="363">
        <f t="shared" si="1359"/>
        <v>0</v>
      </c>
      <c r="NA965" s="363"/>
      <c r="NB965" s="363">
        <f t="shared" si="1360"/>
        <v>0</v>
      </c>
      <c r="NC965" s="363"/>
      <c r="ND965" s="363">
        <f t="shared" si="1361"/>
        <v>0</v>
      </c>
      <c r="NE965" s="363"/>
      <c r="NF965" s="363">
        <f t="shared" si="1362"/>
        <v>0</v>
      </c>
      <c r="NG965" s="363"/>
      <c r="NH965" s="363">
        <f t="shared" si="1363"/>
        <v>0</v>
      </c>
      <c r="NI965" s="363"/>
      <c r="NJ965" s="363">
        <f t="shared" si="1364"/>
        <v>0</v>
      </c>
      <c r="NK965" s="363"/>
      <c r="NL965" s="363">
        <f t="shared" si="1371"/>
        <v>0</v>
      </c>
      <c r="NM965" s="364"/>
      <c r="NN965" s="370"/>
      <c r="NR965" s="318">
        <f t="shared" si="1365"/>
        <v>0</v>
      </c>
      <c r="NS965" s="318">
        <f t="shared" si="1366"/>
        <v>0</v>
      </c>
      <c r="NT965" s="318">
        <f t="shared" si="1367"/>
        <v>0</v>
      </c>
    </row>
    <row r="966" spans="1:384" s="318" customFormat="1" ht="10.199999999999999" customHeight="1" x14ac:dyDescent="0.3">
      <c r="A966" s="25"/>
      <c r="B966" s="389"/>
      <c r="C966" s="424"/>
      <c r="D966" s="15"/>
      <c r="E966" s="106"/>
      <c r="F966" s="106"/>
      <c r="G966" s="106"/>
      <c r="H966" s="399"/>
      <c r="I966" s="394">
        <f>Prenoms!$B$19</f>
        <v>0</v>
      </c>
      <c r="J966" s="395"/>
      <c r="K966" s="395"/>
      <c r="L966" s="395"/>
      <c r="M966" s="395"/>
      <c r="N966" s="81" t="str">
        <f>IF(NL966&lt;&gt;0,"",IF(Conges!AG53=0,"",Conges!AG53))</f>
        <v/>
      </c>
      <c r="O966" s="82"/>
      <c r="P966" s="83"/>
      <c r="Q966" s="83"/>
      <c r="R966" s="83"/>
      <c r="S966" s="83"/>
      <c r="T966" s="83"/>
      <c r="U966" s="83"/>
      <c r="V966" s="84"/>
      <c r="W966" s="82"/>
      <c r="X966" s="83"/>
      <c r="Y966" s="83"/>
      <c r="Z966" s="83"/>
      <c r="AA966" s="83"/>
      <c r="AB966" s="83"/>
      <c r="AC966" s="83"/>
      <c r="AD966" s="84"/>
      <c r="AE966" s="82"/>
      <c r="AF966" s="83"/>
      <c r="AG966" s="83"/>
      <c r="AH966" s="83"/>
      <c r="AI966" s="83"/>
      <c r="AJ966" s="84"/>
      <c r="AK966" s="82"/>
      <c r="AL966" s="83"/>
      <c r="AM966" s="83"/>
      <c r="AN966" s="83"/>
      <c r="AO966" s="83"/>
      <c r="AP966" s="83"/>
      <c r="AQ966" s="83"/>
      <c r="AR966" s="83"/>
      <c r="AS966" s="83"/>
      <c r="AT966" s="84"/>
      <c r="AU966" s="82"/>
      <c r="AV966" s="83"/>
      <c r="AW966" s="83"/>
      <c r="AX966" s="83"/>
      <c r="AY966" s="83"/>
      <c r="AZ966" s="83"/>
      <c r="BA966" s="83"/>
      <c r="BB966" s="84"/>
      <c r="BC966" s="85">
        <f>IF(NL966&lt;&gt;0,(IF(Conges!AG$53=0,0,3)),0)</f>
        <v>0</v>
      </c>
      <c r="BD966" s="417"/>
      <c r="BE966" s="390">
        <f>IF(OR(Conges!AG$53="A",Conges!AG$53="V"),Prenoms!L$19,NL966)</f>
        <v>0</v>
      </c>
      <c r="BF966" s="391"/>
      <c r="BG966" s="286"/>
      <c r="BH966" s="287">
        <f t="shared" si="1350"/>
        <v>0</v>
      </c>
      <c r="BI966" s="288" t="str">
        <f t="shared" si="1351"/>
        <v/>
      </c>
      <c r="BJ966" s="300">
        <v>0</v>
      </c>
      <c r="BK966" s="301">
        <f t="shared" si="1368"/>
        <v>0</v>
      </c>
      <c r="BL966" s="302">
        <f t="shared" si="1295"/>
        <v>0</v>
      </c>
      <c r="BM966" s="302">
        <f t="shared" si="1296"/>
        <v>0</v>
      </c>
      <c r="BN966" s="302">
        <f>SUM('Heures Pointage'!$QD$33:$QE$33)</f>
        <v>0</v>
      </c>
      <c r="BO966" s="302">
        <f>SUM('Heures et Indemnites'!$QD$33:$QE$33)</f>
        <v>0</v>
      </c>
      <c r="BP966" s="303">
        <f t="shared" si="1297"/>
        <v>0</v>
      </c>
      <c r="BQ966" s="303">
        <f>'Heures Pointage'!$RB$33</f>
        <v>0</v>
      </c>
      <c r="BR966" s="304">
        <f t="shared" ref="BR966" si="1388">$BH$1071</f>
        <v>0</v>
      </c>
      <c r="BS966" s="149">
        <f>Prenoms!$C$19</f>
        <v>0</v>
      </c>
      <c r="BT966" s="180"/>
      <c r="BU966" s="324">
        <f>SUM('Heures et Indemnites'!$QD$33:$QE$33)</f>
        <v>0</v>
      </c>
      <c r="BV966" s="235">
        <f>SUM('Heures et Indemnites'!$QD$6:$QE$33)</f>
        <v>0</v>
      </c>
      <c r="BW966" s="324"/>
      <c r="BX966" s="235"/>
      <c r="BY966" s="319"/>
      <c r="BZ966" s="319"/>
      <c r="CA966" s="319"/>
      <c r="CB966" s="319"/>
      <c r="CC966" s="319"/>
      <c r="CD966" s="319"/>
      <c r="CE966" s="319"/>
      <c r="CF966" s="319"/>
      <c r="CG966" s="319"/>
      <c r="CH966" s="319"/>
      <c r="CI966" s="319"/>
      <c r="CJ966" s="319"/>
      <c r="CK966" s="319"/>
      <c r="CL966" s="319"/>
      <c r="CM966" s="319"/>
      <c r="CN966" s="319"/>
      <c r="CO966" s="319"/>
      <c r="CP966" s="319"/>
      <c r="CQ966" s="319"/>
      <c r="CR966" s="319"/>
      <c r="CS966" s="319"/>
      <c r="CT966" s="319"/>
      <c r="CU966" s="319"/>
      <c r="CV966" s="319"/>
      <c r="CW966" s="319"/>
      <c r="CX966" s="319"/>
      <c r="CY966" s="319"/>
      <c r="CZ966" s="319"/>
      <c r="DA966" s="319"/>
      <c r="DB966" s="319"/>
      <c r="DC966" s="319"/>
      <c r="DD966" s="319"/>
      <c r="DE966" s="319"/>
      <c r="DF966" s="319"/>
      <c r="DG966" s="319"/>
      <c r="DH966" s="319"/>
      <c r="DI966" s="319"/>
      <c r="DJ966" s="319"/>
      <c r="DK966" s="319"/>
      <c r="DL966" s="319"/>
      <c r="DM966" s="319"/>
      <c r="DN966" s="319"/>
      <c r="DO966" s="319"/>
      <c r="DP966" s="319"/>
      <c r="DQ966" s="319"/>
      <c r="DR966" s="319"/>
      <c r="DS966" s="319"/>
      <c r="DT966" s="319"/>
      <c r="DU966" s="319"/>
      <c r="DV966" s="319"/>
      <c r="DW966" s="319"/>
      <c r="DX966" s="319"/>
      <c r="DY966" s="319"/>
      <c r="DZ966" s="319"/>
      <c r="EA966" s="319"/>
      <c r="EB966" s="319"/>
      <c r="EC966" s="319"/>
      <c r="ED966" s="319"/>
      <c r="EE966" s="319"/>
      <c r="EF966" s="319"/>
      <c r="EG966" s="319"/>
      <c r="EH966" s="319"/>
      <c r="EI966" s="319"/>
      <c r="EJ966" s="319"/>
      <c r="EK966" s="319"/>
      <c r="EL966" s="319"/>
      <c r="EM966" s="319"/>
      <c r="EN966" s="319"/>
      <c r="EO966" s="319"/>
      <c r="EP966" s="319"/>
      <c r="EQ966" s="319"/>
      <c r="ER966" s="319"/>
      <c r="ES966" s="319"/>
      <c r="ET966" s="319"/>
      <c r="EU966" s="319"/>
      <c r="EV966" s="319"/>
      <c r="EW966" s="319"/>
      <c r="EX966" s="319"/>
      <c r="EY966" s="319"/>
      <c r="EZ966" s="319"/>
      <c r="FA966" s="319"/>
      <c r="FB966" s="319"/>
      <c r="FC966" s="319"/>
      <c r="FD966" s="319"/>
      <c r="FE966" s="319"/>
      <c r="FF966" s="319"/>
      <c r="FG966" s="319"/>
      <c r="FH966" s="319"/>
      <c r="FI966" s="319"/>
      <c r="FJ966" s="319"/>
      <c r="FK966" s="319"/>
      <c r="FL966" s="319"/>
      <c r="FM966" s="319"/>
      <c r="FN966" s="319"/>
      <c r="FO966" s="319"/>
      <c r="FP966" s="319"/>
      <c r="FQ966" s="319"/>
      <c r="FR966" s="319"/>
      <c r="FS966" s="319"/>
      <c r="FT966" s="319"/>
      <c r="FU966" s="319"/>
      <c r="FV966" s="319"/>
      <c r="FW966" s="319"/>
      <c r="FX966" s="319"/>
      <c r="FY966" s="319"/>
      <c r="FZ966" s="319"/>
      <c r="GA966" s="319"/>
      <c r="GB966" s="319"/>
      <c r="GC966" s="319"/>
      <c r="GD966" s="319"/>
      <c r="GE966" s="319"/>
      <c r="GF966" s="319"/>
      <c r="GG966" s="319"/>
      <c r="GH966" s="319"/>
      <c r="GI966" s="319"/>
      <c r="GJ966" s="319"/>
      <c r="GK966" s="319"/>
      <c r="GL966" s="319"/>
      <c r="GM966" s="319"/>
      <c r="GN966" s="319"/>
      <c r="GO966" s="319"/>
      <c r="GP966" s="319"/>
      <c r="GQ966" s="319"/>
      <c r="GR966" s="319"/>
      <c r="GS966" s="319"/>
      <c r="GT966" s="319"/>
      <c r="GU966" s="319"/>
      <c r="GV966" s="319"/>
      <c r="GW966" s="319"/>
      <c r="GX966" s="319"/>
      <c r="GY966" s="319"/>
      <c r="GZ966" s="319"/>
      <c r="HA966" s="319"/>
      <c r="HB966" s="319"/>
      <c r="HC966" s="319"/>
      <c r="HD966" s="319"/>
      <c r="HE966" s="319"/>
      <c r="HF966" s="319"/>
      <c r="HG966" s="319"/>
      <c r="HH966" s="319"/>
      <c r="HI966" s="319"/>
      <c r="HJ966" s="319"/>
      <c r="HK966" s="319"/>
      <c r="HL966" s="319"/>
      <c r="HM966" s="319"/>
      <c r="HN966" s="319"/>
      <c r="HO966" s="319"/>
      <c r="HP966" s="319"/>
      <c r="HQ966" s="319"/>
      <c r="HR966" s="319"/>
      <c r="HS966" s="319"/>
      <c r="HT966" s="319"/>
      <c r="HU966" s="319"/>
      <c r="HV966" s="319"/>
      <c r="HW966" s="319"/>
      <c r="HX966" s="319"/>
      <c r="HY966" s="319"/>
      <c r="HZ966" s="319"/>
      <c r="IA966" s="319"/>
      <c r="IB966" s="319"/>
      <c r="IC966" s="319"/>
      <c r="ID966" s="319"/>
      <c r="IE966" s="319"/>
      <c r="IF966" s="319"/>
      <c r="IG966" s="319"/>
      <c r="IH966" s="319"/>
      <c r="II966" s="319"/>
      <c r="IJ966" s="319"/>
      <c r="IK966" s="319"/>
      <c r="IL966" s="319"/>
      <c r="IM966" s="319"/>
      <c r="IN966" s="319"/>
      <c r="IO966" s="319"/>
      <c r="IP966" s="319"/>
      <c r="IQ966" s="319"/>
      <c r="IR966" s="319"/>
      <c r="IS966" s="319"/>
      <c r="IT966" s="319"/>
      <c r="IU966" s="319"/>
      <c r="IV966" s="319"/>
      <c r="IW966" s="319"/>
      <c r="IX966" s="319"/>
      <c r="IY966" s="319"/>
      <c r="IZ966" s="319"/>
      <c r="JA966" s="319"/>
      <c r="JB966" s="319"/>
      <c r="JC966" s="319"/>
      <c r="JD966" s="319"/>
      <c r="JE966" s="319"/>
      <c r="JF966" s="319"/>
      <c r="JG966" s="319"/>
      <c r="JH966" s="319"/>
      <c r="JI966" s="319"/>
      <c r="JJ966" s="319"/>
      <c r="JK966" s="319"/>
      <c r="JL966" s="319"/>
      <c r="JM966" s="319"/>
      <c r="JN966" s="319"/>
      <c r="JO966" s="319"/>
      <c r="JP966" s="319"/>
      <c r="JQ966" s="319"/>
      <c r="JR966" s="319"/>
      <c r="JS966" s="319"/>
      <c r="JT966" s="319"/>
      <c r="JU966" s="319"/>
      <c r="JV966" s="319"/>
      <c r="JW966" s="319"/>
      <c r="JX966" s="319"/>
      <c r="JY966" s="319"/>
      <c r="JZ966" s="319"/>
      <c r="KA966" s="319"/>
      <c r="KB966" s="319"/>
      <c r="KC966" s="319"/>
      <c r="KD966" s="319"/>
      <c r="KE966" s="319"/>
      <c r="KF966" s="319"/>
      <c r="KG966" s="319"/>
      <c r="KH966" s="319"/>
      <c r="KI966" s="319"/>
      <c r="KJ966" s="319"/>
      <c r="KK966" s="319"/>
      <c r="KL966" s="319"/>
      <c r="KM966" s="319"/>
      <c r="KN966" s="319"/>
      <c r="KO966" s="319"/>
      <c r="KP966" s="319"/>
      <c r="KQ966" s="319"/>
      <c r="KR966" s="319"/>
      <c r="KS966" s="319"/>
      <c r="KT966" s="319"/>
      <c r="KU966" s="319"/>
      <c r="KV966" s="319"/>
      <c r="KW966" s="319"/>
      <c r="KX966" s="319"/>
      <c r="KY966" s="319"/>
      <c r="KZ966" s="319"/>
      <c r="LA966" s="319"/>
      <c r="LB966" s="319"/>
      <c r="LC966" s="319"/>
      <c r="LD966" s="319"/>
      <c r="LE966" s="319"/>
      <c r="LF966" s="319"/>
      <c r="LG966" s="319"/>
      <c r="LH966" s="319"/>
      <c r="LI966" s="319"/>
      <c r="LJ966" s="319"/>
      <c r="LK966" s="319"/>
      <c r="LL966" s="319"/>
      <c r="LM966" s="319"/>
      <c r="LN966" s="319"/>
      <c r="LO966" s="319"/>
      <c r="LP966" s="319"/>
      <c r="LQ966" s="319"/>
      <c r="LR966" s="319"/>
      <c r="LS966" s="319"/>
      <c r="LT966" s="319"/>
      <c r="LU966" s="319"/>
      <c r="LV966" s="319"/>
      <c r="LW966" s="319"/>
      <c r="LX966" s="319"/>
      <c r="LY966" s="319"/>
      <c r="LZ966" s="319"/>
      <c r="MA966" s="319"/>
      <c r="MB966" s="319"/>
      <c r="MC966" s="319"/>
      <c r="MD966" s="319"/>
      <c r="ME966" s="319"/>
      <c r="MF966" s="319"/>
      <c r="MG966" s="319"/>
      <c r="MH966" s="319"/>
      <c r="MI966" s="319"/>
      <c r="MJ966" s="319"/>
      <c r="MK966" s="319"/>
      <c r="ML966" s="319"/>
      <c r="MM966" s="319"/>
      <c r="MN966" s="319"/>
      <c r="MO966" s="319"/>
      <c r="MP966" s="319"/>
      <c r="MQ966" s="319"/>
      <c r="MS966" s="241"/>
      <c r="MT966" s="373">
        <f t="shared" si="1370"/>
        <v>0</v>
      </c>
      <c r="MU966" s="365">
        <f t="shared" si="1387"/>
        <v>0</v>
      </c>
      <c r="MV966" s="365">
        <f t="shared" si="1357"/>
        <v>0</v>
      </c>
      <c r="MW966" s="365"/>
      <c r="MX966" s="365">
        <f t="shared" si="1358"/>
        <v>0</v>
      </c>
      <c r="MY966" s="365"/>
      <c r="MZ966" s="365">
        <f t="shared" si="1359"/>
        <v>0</v>
      </c>
      <c r="NA966" s="365"/>
      <c r="NB966" s="365">
        <f t="shared" si="1360"/>
        <v>0</v>
      </c>
      <c r="NC966" s="365"/>
      <c r="ND966" s="365">
        <f t="shared" si="1361"/>
        <v>0</v>
      </c>
      <c r="NE966" s="365"/>
      <c r="NF966" s="365">
        <f t="shared" si="1362"/>
        <v>0</v>
      </c>
      <c r="NG966" s="365"/>
      <c r="NH966" s="365">
        <f t="shared" si="1363"/>
        <v>0</v>
      </c>
      <c r="NI966" s="365"/>
      <c r="NJ966" s="365">
        <f t="shared" si="1364"/>
        <v>0</v>
      </c>
      <c r="NK966" s="365"/>
      <c r="NL966" s="365">
        <f t="shared" si="1371"/>
        <v>0</v>
      </c>
      <c r="NM966" s="366"/>
      <c r="NN966" s="370"/>
      <c r="NR966" s="318">
        <f t="shared" si="1365"/>
        <v>0</v>
      </c>
      <c r="NS966" s="318">
        <f t="shared" si="1366"/>
        <v>0</v>
      </c>
      <c r="NT966" s="318">
        <f t="shared" si="1367"/>
        <v>0</v>
      </c>
    </row>
    <row r="967" spans="1:384" s="318" customFormat="1" ht="10.199999999999999" customHeight="1" x14ac:dyDescent="0.3">
      <c r="A967" s="25"/>
      <c r="B967" s="389"/>
      <c r="C967" s="424"/>
      <c r="D967" s="15"/>
      <c r="E967" s="106"/>
      <c r="F967" s="106"/>
      <c r="G967" s="106"/>
      <c r="H967" s="399"/>
      <c r="I967" s="381">
        <f>Prenoms!$B$20</f>
        <v>0</v>
      </c>
      <c r="J967" s="382"/>
      <c r="K967" s="382"/>
      <c r="L967" s="382"/>
      <c r="M967" s="382"/>
      <c r="N967" s="68" t="str">
        <f>IF(NL967&lt;&gt;0,"",IF(Conges!AG54=0,"",Conges!AG54))</f>
        <v/>
      </c>
      <c r="O967" s="69"/>
      <c r="P967" s="70"/>
      <c r="Q967" s="70"/>
      <c r="R967" s="70"/>
      <c r="S967" s="70"/>
      <c r="T967" s="70"/>
      <c r="U967" s="70"/>
      <c r="V967" s="71"/>
      <c r="W967" s="69"/>
      <c r="X967" s="70"/>
      <c r="Y967" s="70"/>
      <c r="Z967" s="70"/>
      <c r="AA967" s="70"/>
      <c r="AB967" s="70"/>
      <c r="AC967" s="70"/>
      <c r="AD967" s="71"/>
      <c r="AE967" s="69"/>
      <c r="AF967" s="70"/>
      <c r="AG967" s="70"/>
      <c r="AH967" s="70"/>
      <c r="AI967" s="70"/>
      <c r="AJ967" s="71"/>
      <c r="AK967" s="69"/>
      <c r="AL967" s="70"/>
      <c r="AM967" s="70"/>
      <c r="AN967" s="70"/>
      <c r="AO967" s="70"/>
      <c r="AP967" s="70"/>
      <c r="AQ967" s="70"/>
      <c r="AR967" s="70"/>
      <c r="AS967" s="70"/>
      <c r="AT967" s="71"/>
      <c r="AU967" s="69"/>
      <c r="AV967" s="70"/>
      <c r="AW967" s="70"/>
      <c r="AX967" s="70"/>
      <c r="AY967" s="70"/>
      <c r="AZ967" s="70"/>
      <c r="BA967" s="70"/>
      <c r="BB967" s="71"/>
      <c r="BC967" s="72">
        <f>IF(NL967&lt;&gt;0,(IF(Conges!AG$54=0,0,3)),0)</f>
        <v>0</v>
      </c>
      <c r="BD967" s="417"/>
      <c r="BE967" s="392">
        <f>IF(OR(Conges!AG$54="A",Conges!AG$54="V"),Prenoms!L$20,NL967)</f>
        <v>0</v>
      </c>
      <c r="BF967" s="393"/>
      <c r="BG967" s="289"/>
      <c r="BH967" s="290">
        <f t="shared" si="1350"/>
        <v>0</v>
      </c>
      <c r="BI967" s="291" t="str">
        <f t="shared" si="1351"/>
        <v/>
      </c>
      <c r="BJ967" s="305">
        <v>0</v>
      </c>
      <c r="BK967" s="306">
        <f t="shared" si="1368"/>
        <v>0</v>
      </c>
      <c r="BL967" s="307">
        <f t="shared" si="1295"/>
        <v>0</v>
      </c>
      <c r="BM967" s="307">
        <f t="shared" si="1296"/>
        <v>0</v>
      </c>
      <c r="BN967" s="307">
        <f>SUM('Heures Pointage'!$RD$33:$RE$33)</f>
        <v>0</v>
      </c>
      <c r="BO967" s="307">
        <f>SUM('Heures et Indemnites'!$RD$33:$RE$33)</f>
        <v>0</v>
      </c>
      <c r="BP967" s="308">
        <f t="shared" si="1297"/>
        <v>0</v>
      </c>
      <c r="BQ967" s="308">
        <f>'Heures Pointage'!$SB$33</f>
        <v>0</v>
      </c>
      <c r="BR967" s="309">
        <f t="shared" ref="BR967" si="1389">$BH$1072</f>
        <v>0</v>
      </c>
      <c r="BS967" s="150">
        <f>Prenoms!$C$20</f>
        <v>0</v>
      </c>
      <c r="BT967" s="153"/>
      <c r="BU967" s="323">
        <f>SUM('Heures et Indemnites'!$RD$33:$RE$33)</f>
        <v>0</v>
      </c>
      <c r="BV967" s="236">
        <f>SUM('Heures et Indemnites'!$RD$6:$RE$33)</f>
        <v>0</v>
      </c>
      <c r="BW967" s="323"/>
      <c r="BX967" s="236"/>
      <c r="BY967" s="319"/>
      <c r="BZ967" s="319"/>
      <c r="CA967" s="319"/>
      <c r="CB967" s="319"/>
      <c r="CC967" s="319"/>
      <c r="CD967" s="319"/>
      <c r="CE967" s="319"/>
      <c r="CF967" s="319"/>
      <c r="CG967" s="319"/>
      <c r="CH967" s="319"/>
      <c r="CI967" s="319"/>
      <c r="CJ967" s="319"/>
      <c r="CK967" s="319"/>
      <c r="CL967" s="319"/>
      <c r="CM967" s="319"/>
      <c r="CN967" s="319"/>
      <c r="CO967" s="319"/>
      <c r="CP967" s="319"/>
      <c r="CQ967" s="319"/>
      <c r="CR967" s="319"/>
      <c r="CS967" s="319"/>
      <c r="CT967" s="319"/>
      <c r="CU967" s="319"/>
      <c r="CV967" s="319"/>
      <c r="CW967" s="319"/>
      <c r="CX967" s="319"/>
      <c r="CY967" s="319"/>
      <c r="CZ967" s="319"/>
      <c r="DA967" s="319"/>
      <c r="DB967" s="319"/>
      <c r="DC967" s="319"/>
      <c r="DD967" s="319"/>
      <c r="DE967" s="319"/>
      <c r="DF967" s="319"/>
      <c r="DG967" s="319"/>
      <c r="DH967" s="319"/>
      <c r="DI967" s="319"/>
      <c r="DJ967" s="319"/>
      <c r="DK967" s="319"/>
      <c r="DL967" s="319"/>
      <c r="DM967" s="319"/>
      <c r="DN967" s="319"/>
      <c r="DO967" s="319"/>
      <c r="DP967" s="319"/>
      <c r="DQ967" s="319"/>
      <c r="DR967" s="319"/>
      <c r="DS967" s="319"/>
      <c r="DT967" s="319"/>
      <c r="DU967" s="319"/>
      <c r="DV967" s="319"/>
      <c r="DW967" s="319"/>
      <c r="DX967" s="319"/>
      <c r="DY967" s="319"/>
      <c r="DZ967" s="319"/>
      <c r="EA967" s="319"/>
      <c r="EB967" s="319"/>
      <c r="EC967" s="319"/>
      <c r="ED967" s="319"/>
      <c r="EE967" s="319"/>
      <c r="EF967" s="319"/>
      <c r="EG967" s="319"/>
      <c r="EH967" s="319"/>
      <c r="EI967" s="319"/>
      <c r="EJ967" s="319"/>
      <c r="EK967" s="319"/>
      <c r="EL967" s="319"/>
      <c r="EM967" s="319"/>
      <c r="EN967" s="319"/>
      <c r="EO967" s="319"/>
      <c r="EP967" s="319"/>
      <c r="EQ967" s="319"/>
      <c r="ER967" s="319"/>
      <c r="ES967" s="319"/>
      <c r="ET967" s="319"/>
      <c r="EU967" s="319"/>
      <c r="EV967" s="319"/>
      <c r="EW967" s="319"/>
      <c r="EX967" s="319"/>
      <c r="EY967" s="319"/>
      <c r="EZ967" s="319"/>
      <c r="FA967" s="319"/>
      <c r="FB967" s="319"/>
      <c r="FC967" s="319"/>
      <c r="FD967" s="319"/>
      <c r="FE967" s="319"/>
      <c r="FF967" s="319"/>
      <c r="FG967" s="319"/>
      <c r="FH967" s="319"/>
      <c r="FI967" s="319"/>
      <c r="FJ967" s="319"/>
      <c r="FK967" s="319"/>
      <c r="FL967" s="319"/>
      <c r="FM967" s="319"/>
      <c r="FN967" s="319"/>
      <c r="FO967" s="319"/>
      <c r="FP967" s="319"/>
      <c r="FQ967" s="319"/>
      <c r="FR967" s="319"/>
      <c r="FS967" s="319"/>
      <c r="FT967" s="319"/>
      <c r="FU967" s="319"/>
      <c r="FV967" s="319"/>
      <c r="FW967" s="319"/>
      <c r="FX967" s="319"/>
      <c r="FY967" s="319"/>
      <c r="FZ967" s="319"/>
      <c r="GA967" s="319"/>
      <c r="GB967" s="319"/>
      <c r="GC967" s="319"/>
      <c r="GD967" s="319"/>
      <c r="GE967" s="319"/>
      <c r="GF967" s="319"/>
      <c r="GG967" s="319"/>
      <c r="GH967" s="319"/>
      <c r="GI967" s="319"/>
      <c r="GJ967" s="319"/>
      <c r="GK967" s="319"/>
      <c r="GL967" s="319"/>
      <c r="GM967" s="319"/>
      <c r="GN967" s="319"/>
      <c r="GO967" s="319"/>
      <c r="GP967" s="319"/>
      <c r="GQ967" s="319"/>
      <c r="GR967" s="319"/>
      <c r="GS967" s="319"/>
      <c r="GT967" s="319"/>
      <c r="GU967" s="319"/>
      <c r="GV967" s="319"/>
      <c r="GW967" s="319"/>
      <c r="GX967" s="319"/>
      <c r="GY967" s="319"/>
      <c r="GZ967" s="319"/>
      <c r="HA967" s="319"/>
      <c r="HB967" s="319"/>
      <c r="HC967" s="319"/>
      <c r="HD967" s="319"/>
      <c r="HE967" s="319"/>
      <c r="HF967" s="319"/>
      <c r="HG967" s="319"/>
      <c r="HH967" s="319"/>
      <c r="HI967" s="319"/>
      <c r="HJ967" s="319"/>
      <c r="HK967" s="319"/>
      <c r="HL967" s="319"/>
      <c r="HM967" s="319"/>
      <c r="HN967" s="319"/>
      <c r="HO967" s="319"/>
      <c r="HP967" s="319"/>
      <c r="HQ967" s="319"/>
      <c r="HR967" s="319"/>
      <c r="HS967" s="319"/>
      <c r="HT967" s="319"/>
      <c r="HU967" s="319"/>
      <c r="HV967" s="319"/>
      <c r="HW967" s="319"/>
      <c r="HX967" s="319"/>
      <c r="HY967" s="319"/>
      <c r="HZ967" s="319"/>
      <c r="IA967" s="319"/>
      <c r="IB967" s="319"/>
      <c r="IC967" s="319"/>
      <c r="ID967" s="319"/>
      <c r="IE967" s="319"/>
      <c r="IF967" s="319"/>
      <c r="IG967" s="319"/>
      <c r="IH967" s="319"/>
      <c r="II967" s="319"/>
      <c r="IJ967" s="319"/>
      <c r="IK967" s="319"/>
      <c r="IL967" s="319"/>
      <c r="IM967" s="319"/>
      <c r="IN967" s="319"/>
      <c r="IO967" s="319"/>
      <c r="IP967" s="319"/>
      <c r="IQ967" s="319"/>
      <c r="IR967" s="319"/>
      <c r="IS967" s="319"/>
      <c r="IT967" s="319"/>
      <c r="IU967" s="319"/>
      <c r="IV967" s="319"/>
      <c r="IW967" s="319"/>
      <c r="IX967" s="319"/>
      <c r="IY967" s="319"/>
      <c r="IZ967" s="319"/>
      <c r="JA967" s="319"/>
      <c r="JB967" s="319"/>
      <c r="JC967" s="319"/>
      <c r="JD967" s="319"/>
      <c r="JE967" s="319"/>
      <c r="JF967" s="319"/>
      <c r="JG967" s="319"/>
      <c r="JH967" s="319"/>
      <c r="JI967" s="319"/>
      <c r="JJ967" s="319"/>
      <c r="JK967" s="319"/>
      <c r="JL967" s="319"/>
      <c r="JM967" s="319"/>
      <c r="JN967" s="319"/>
      <c r="JO967" s="319"/>
      <c r="JP967" s="319"/>
      <c r="JQ967" s="319"/>
      <c r="JR967" s="319"/>
      <c r="JS967" s="319"/>
      <c r="JT967" s="319"/>
      <c r="JU967" s="319"/>
      <c r="JV967" s="319"/>
      <c r="JW967" s="319"/>
      <c r="JX967" s="319"/>
      <c r="JY967" s="319"/>
      <c r="JZ967" s="319"/>
      <c r="KA967" s="319"/>
      <c r="KB967" s="319"/>
      <c r="KC967" s="319"/>
      <c r="KD967" s="319"/>
      <c r="KE967" s="319"/>
      <c r="KF967" s="319"/>
      <c r="KG967" s="319"/>
      <c r="KH967" s="319"/>
      <c r="KI967" s="319"/>
      <c r="KJ967" s="319"/>
      <c r="KK967" s="319"/>
      <c r="KL967" s="319"/>
      <c r="KM967" s="319"/>
      <c r="KN967" s="319"/>
      <c r="KO967" s="319"/>
      <c r="KP967" s="319"/>
      <c r="KQ967" s="319"/>
      <c r="KR967" s="319"/>
      <c r="KS967" s="319"/>
      <c r="KT967" s="319"/>
      <c r="KU967" s="319"/>
      <c r="KV967" s="319"/>
      <c r="KW967" s="319"/>
      <c r="KX967" s="319"/>
      <c r="KY967" s="319"/>
      <c r="KZ967" s="319"/>
      <c r="LA967" s="319"/>
      <c r="LB967" s="319"/>
      <c r="LC967" s="319"/>
      <c r="LD967" s="319"/>
      <c r="LE967" s="319"/>
      <c r="LF967" s="319"/>
      <c r="LG967" s="319"/>
      <c r="LH967" s="319"/>
      <c r="LI967" s="319"/>
      <c r="LJ967" s="319"/>
      <c r="LK967" s="319"/>
      <c r="LL967" s="319"/>
      <c r="LM967" s="319"/>
      <c r="LN967" s="319"/>
      <c r="LO967" s="319"/>
      <c r="LP967" s="319"/>
      <c r="LQ967" s="319"/>
      <c r="LR967" s="319"/>
      <c r="LS967" s="319"/>
      <c r="LT967" s="319"/>
      <c r="LU967" s="319"/>
      <c r="LV967" s="319"/>
      <c r="LW967" s="319"/>
      <c r="LX967" s="319"/>
      <c r="LY967" s="319"/>
      <c r="LZ967" s="319"/>
      <c r="MA967" s="319"/>
      <c r="MB967" s="319"/>
      <c r="MC967" s="319"/>
      <c r="MD967" s="319"/>
      <c r="ME967" s="319"/>
      <c r="MF967" s="319"/>
      <c r="MG967" s="319"/>
      <c r="MH967" s="319"/>
      <c r="MI967" s="319"/>
      <c r="MJ967" s="319"/>
      <c r="MK967" s="319"/>
      <c r="ML967" s="319"/>
      <c r="MM967" s="319"/>
      <c r="MN967" s="319"/>
      <c r="MO967" s="319"/>
      <c r="MP967" s="319"/>
      <c r="MQ967" s="319"/>
      <c r="MS967" s="241"/>
      <c r="MT967" s="362">
        <f t="shared" si="1370"/>
        <v>0</v>
      </c>
      <c r="MU967" s="363">
        <f t="shared" si="1387"/>
        <v>0</v>
      </c>
      <c r="MV967" s="363">
        <f t="shared" si="1357"/>
        <v>0</v>
      </c>
      <c r="MW967" s="363"/>
      <c r="MX967" s="363">
        <f t="shared" si="1358"/>
        <v>0</v>
      </c>
      <c r="MY967" s="363"/>
      <c r="MZ967" s="363">
        <f t="shared" si="1359"/>
        <v>0</v>
      </c>
      <c r="NA967" s="363"/>
      <c r="NB967" s="363">
        <f t="shared" si="1360"/>
        <v>0</v>
      </c>
      <c r="NC967" s="363"/>
      <c r="ND967" s="363">
        <f t="shared" si="1361"/>
        <v>0</v>
      </c>
      <c r="NE967" s="363"/>
      <c r="NF967" s="363">
        <f t="shared" si="1362"/>
        <v>0</v>
      </c>
      <c r="NG967" s="363"/>
      <c r="NH967" s="363">
        <f t="shared" si="1363"/>
        <v>0</v>
      </c>
      <c r="NI967" s="363"/>
      <c r="NJ967" s="363">
        <f t="shared" si="1364"/>
        <v>0</v>
      </c>
      <c r="NK967" s="363"/>
      <c r="NL967" s="363">
        <f t="shared" si="1371"/>
        <v>0</v>
      </c>
      <c r="NM967" s="364"/>
      <c r="NN967" s="370"/>
      <c r="NR967" s="318">
        <f t="shared" si="1365"/>
        <v>0</v>
      </c>
      <c r="NS967" s="318">
        <f t="shared" si="1366"/>
        <v>0</v>
      </c>
      <c r="NT967" s="318">
        <f t="shared" si="1367"/>
        <v>0</v>
      </c>
    </row>
    <row r="968" spans="1:384" s="318" customFormat="1" ht="10.199999999999999" customHeight="1" x14ac:dyDescent="0.3">
      <c r="A968" s="25"/>
      <c r="B968" s="389"/>
      <c r="C968" s="424"/>
      <c r="D968" s="15"/>
      <c r="E968" s="106"/>
      <c r="F968" s="106"/>
      <c r="G968" s="106"/>
      <c r="H968" s="399"/>
      <c r="I968" s="394">
        <f>Prenoms!$B$21</f>
        <v>0</v>
      </c>
      <c r="J968" s="395"/>
      <c r="K968" s="395"/>
      <c r="L968" s="395"/>
      <c r="M968" s="395"/>
      <c r="N968" s="81" t="str">
        <f>IF(NL968&lt;&gt;0,"",IF(Conges!AG55=0,"",Conges!AG55))</f>
        <v/>
      </c>
      <c r="O968" s="82"/>
      <c r="P968" s="83"/>
      <c r="Q968" s="83"/>
      <c r="R968" s="83"/>
      <c r="S968" s="83"/>
      <c r="T968" s="83"/>
      <c r="U968" s="83"/>
      <c r="V968" s="84"/>
      <c r="W968" s="82"/>
      <c r="X968" s="83"/>
      <c r="Y968" s="83"/>
      <c r="Z968" s="83"/>
      <c r="AA968" s="83"/>
      <c r="AB968" s="83"/>
      <c r="AC968" s="83"/>
      <c r="AD968" s="84"/>
      <c r="AE968" s="82"/>
      <c r="AF968" s="83"/>
      <c r="AG968" s="83"/>
      <c r="AH968" s="83"/>
      <c r="AI968" s="83"/>
      <c r="AJ968" s="84"/>
      <c r="AK968" s="82"/>
      <c r="AL968" s="83"/>
      <c r="AM968" s="83"/>
      <c r="AN968" s="83"/>
      <c r="AO968" s="83"/>
      <c r="AP968" s="83"/>
      <c r="AQ968" s="83"/>
      <c r="AR968" s="83"/>
      <c r="AS968" s="83"/>
      <c r="AT968" s="84"/>
      <c r="AU968" s="82"/>
      <c r="AV968" s="83"/>
      <c r="AW968" s="83"/>
      <c r="AX968" s="83"/>
      <c r="AY968" s="83"/>
      <c r="AZ968" s="83"/>
      <c r="BA968" s="83"/>
      <c r="BB968" s="84"/>
      <c r="BC968" s="85">
        <f>IF(NL968&lt;&gt;0,(IF(Conges!AG$55=0,0,3)),0)</f>
        <v>0</v>
      </c>
      <c r="BD968" s="417"/>
      <c r="BE968" s="390">
        <f>IF(OR(Conges!AG$55="A",Conges!AG$55="V"),Prenoms!L$21,NL968)</f>
        <v>0</v>
      </c>
      <c r="BF968" s="391"/>
      <c r="BG968" s="286"/>
      <c r="BH968" s="287">
        <f t="shared" si="1350"/>
        <v>0</v>
      </c>
      <c r="BI968" s="288" t="str">
        <f t="shared" si="1351"/>
        <v/>
      </c>
      <c r="BJ968" s="300">
        <v>0</v>
      </c>
      <c r="BK968" s="301">
        <f t="shared" si="1368"/>
        <v>0</v>
      </c>
      <c r="BL968" s="302">
        <f t="shared" si="1295"/>
        <v>0</v>
      </c>
      <c r="BM968" s="302">
        <f t="shared" si="1296"/>
        <v>0</v>
      </c>
      <c r="BN968" s="302">
        <f>SUM('Heures Pointage'!$SD$33:$SE$33)</f>
        <v>0</v>
      </c>
      <c r="BO968" s="302">
        <f>SUM('Heures et Indemnites'!$SD$33:$SE$33)</f>
        <v>0</v>
      </c>
      <c r="BP968" s="303">
        <f t="shared" si="1297"/>
        <v>0</v>
      </c>
      <c r="BQ968" s="303">
        <f>'Heures Pointage'!$TB$33</f>
        <v>0</v>
      </c>
      <c r="BR968" s="304">
        <f t="shared" ref="BR968" si="1390">$BH$1073</f>
        <v>0</v>
      </c>
      <c r="BS968" s="149">
        <f>Prenoms!$C$21</f>
        <v>0</v>
      </c>
      <c r="BT968" s="180"/>
      <c r="BU968" s="324">
        <f>SUM('Heures et Indemnites'!$SD$33:$SE$33)</f>
        <v>0</v>
      </c>
      <c r="BV968" s="235">
        <f>SUM('Heures et Indemnites'!$SD$6:$SE$33)</f>
        <v>0</v>
      </c>
      <c r="BW968" s="324"/>
      <c r="BX968" s="235"/>
      <c r="BY968" s="319"/>
      <c r="BZ968" s="319"/>
      <c r="CA968" s="319"/>
      <c r="CB968" s="319"/>
      <c r="CC968" s="319"/>
      <c r="CD968" s="319"/>
      <c r="CE968" s="319"/>
      <c r="CF968" s="319"/>
      <c r="CG968" s="319"/>
      <c r="CH968" s="319"/>
      <c r="CI968" s="319"/>
      <c r="CJ968" s="319"/>
      <c r="CK968" s="319"/>
      <c r="CL968" s="319"/>
      <c r="CM968" s="319"/>
      <c r="CN968" s="319"/>
      <c r="CO968" s="319"/>
      <c r="CP968" s="319"/>
      <c r="CQ968" s="319"/>
      <c r="CR968" s="319"/>
      <c r="CS968" s="319"/>
      <c r="CT968" s="319"/>
      <c r="CU968" s="319"/>
      <c r="CV968" s="319"/>
      <c r="CW968" s="319"/>
      <c r="CX968" s="319"/>
      <c r="CY968" s="319"/>
      <c r="CZ968" s="319"/>
      <c r="DA968" s="319"/>
      <c r="DB968" s="319"/>
      <c r="DC968" s="319"/>
      <c r="DD968" s="319"/>
      <c r="DE968" s="319"/>
      <c r="DF968" s="319"/>
      <c r="DG968" s="319"/>
      <c r="DH968" s="319"/>
      <c r="DI968" s="319"/>
      <c r="DJ968" s="319"/>
      <c r="DK968" s="319"/>
      <c r="DL968" s="319"/>
      <c r="DM968" s="319"/>
      <c r="DN968" s="319"/>
      <c r="DO968" s="319"/>
      <c r="DP968" s="319"/>
      <c r="DQ968" s="319"/>
      <c r="DR968" s="319"/>
      <c r="DS968" s="319"/>
      <c r="DT968" s="319"/>
      <c r="DU968" s="319"/>
      <c r="DV968" s="319"/>
      <c r="DW968" s="319"/>
      <c r="DX968" s="319"/>
      <c r="DY968" s="319"/>
      <c r="DZ968" s="319"/>
      <c r="EA968" s="319"/>
      <c r="EB968" s="319"/>
      <c r="EC968" s="319"/>
      <c r="ED968" s="319"/>
      <c r="EE968" s="319"/>
      <c r="EF968" s="319"/>
      <c r="EG968" s="319"/>
      <c r="EH968" s="319"/>
      <c r="EI968" s="319"/>
      <c r="EJ968" s="319"/>
      <c r="EK968" s="319"/>
      <c r="EL968" s="319"/>
      <c r="EM968" s="319"/>
      <c r="EN968" s="319"/>
      <c r="EO968" s="319"/>
      <c r="EP968" s="319"/>
      <c r="EQ968" s="319"/>
      <c r="ER968" s="319"/>
      <c r="ES968" s="319"/>
      <c r="ET968" s="319"/>
      <c r="EU968" s="319"/>
      <c r="EV968" s="319"/>
      <c r="EW968" s="319"/>
      <c r="EX968" s="319"/>
      <c r="EY968" s="319"/>
      <c r="EZ968" s="319"/>
      <c r="FA968" s="319"/>
      <c r="FB968" s="319"/>
      <c r="FC968" s="319"/>
      <c r="FD968" s="319"/>
      <c r="FE968" s="319"/>
      <c r="FF968" s="319"/>
      <c r="FG968" s="319"/>
      <c r="FH968" s="319"/>
      <c r="FI968" s="319"/>
      <c r="FJ968" s="319"/>
      <c r="FK968" s="319"/>
      <c r="FL968" s="319"/>
      <c r="FM968" s="319"/>
      <c r="FN968" s="319"/>
      <c r="FO968" s="319"/>
      <c r="FP968" s="319"/>
      <c r="FQ968" s="319"/>
      <c r="FR968" s="319"/>
      <c r="FS968" s="319"/>
      <c r="FT968" s="319"/>
      <c r="FU968" s="319"/>
      <c r="FV968" s="319"/>
      <c r="FW968" s="319"/>
      <c r="FX968" s="319"/>
      <c r="FY968" s="319"/>
      <c r="FZ968" s="319"/>
      <c r="GA968" s="319"/>
      <c r="GB968" s="319"/>
      <c r="GC968" s="319"/>
      <c r="GD968" s="319"/>
      <c r="GE968" s="319"/>
      <c r="GF968" s="319"/>
      <c r="GG968" s="319"/>
      <c r="GH968" s="319"/>
      <c r="GI968" s="319"/>
      <c r="GJ968" s="319"/>
      <c r="GK968" s="319"/>
      <c r="GL968" s="319"/>
      <c r="GM968" s="319"/>
      <c r="GN968" s="319"/>
      <c r="GO968" s="319"/>
      <c r="GP968" s="319"/>
      <c r="GQ968" s="319"/>
      <c r="GR968" s="319"/>
      <c r="GS968" s="319"/>
      <c r="GT968" s="319"/>
      <c r="GU968" s="319"/>
      <c r="GV968" s="319"/>
      <c r="GW968" s="319"/>
      <c r="GX968" s="319"/>
      <c r="GY968" s="319"/>
      <c r="GZ968" s="319"/>
      <c r="HA968" s="319"/>
      <c r="HB968" s="319"/>
      <c r="HC968" s="319"/>
      <c r="HD968" s="319"/>
      <c r="HE968" s="319"/>
      <c r="HF968" s="319"/>
      <c r="HG968" s="319"/>
      <c r="HH968" s="319"/>
      <c r="HI968" s="319"/>
      <c r="HJ968" s="319"/>
      <c r="HK968" s="319"/>
      <c r="HL968" s="319"/>
      <c r="HM968" s="319"/>
      <c r="HN968" s="319"/>
      <c r="HO968" s="319"/>
      <c r="HP968" s="319"/>
      <c r="HQ968" s="319"/>
      <c r="HR968" s="319"/>
      <c r="HS968" s="319"/>
      <c r="HT968" s="319"/>
      <c r="HU968" s="319"/>
      <c r="HV968" s="319"/>
      <c r="HW968" s="319"/>
      <c r="HX968" s="319"/>
      <c r="HY968" s="319"/>
      <c r="HZ968" s="319"/>
      <c r="IA968" s="319"/>
      <c r="IB968" s="319"/>
      <c r="IC968" s="319"/>
      <c r="ID968" s="319"/>
      <c r="IE968" s="319"/>
      <c r="IF968" s="319"/>
      <c r="IG968" s="319"/>
      <c r="IH968" s="319"/>
      <c r="II968" s="319"/>
      <c r="IJ968" s="319"/>
      <c r="IK968" s="319"/>
      <c r="IL968" s="319"/>
      <c r="IM968" s="319"/>
      <c r="IN968" s="319"/>
      <c r="IO968" s="319"/>
      <c r="IP968" s="319"/>
      <c r="IQ968" s="319"/>
      <c r="IR968" s="319"/>
      <c r="IS968" s="319"/>
      <c r="IT968" s="319"/>
      <c r="IU968" s="319"/>
      <c r="IV968" s="319"/>
      <c r="IW968" s="319"/>
      <c r="IX968" s="319"/>
      <c r="IY968" s="319"/>
      <c r="IZ968" s="319"/>
      <c r="JA968" s="319"/>
      <c r="JB968" s="319"/>
      <c r="JC968" s="319"/>
      <c r="JD968" s="319"/>
      <c r="JE968" s="319"/>
      <c r="JF968" s="319"/>
      <c r="JG968" s="319"/>
      <c r="JH968" s="319"/>
      <c r="JI968" s="319"/>
      <c r="JJ968" s="319"/>
      <c r="JK968" s="319"/>
      <c r="JL968" s="319"/>
      <c r="JM968" s="319"/>
      <c r="JN968" s="319"/>
      <c r="JO968" s="319"/>
      <c r="JP968" s="319"/>
      <c r="JQ968" s="319"/>
      <c r="JR968" s="319"/>
      <c r="JS968" s="319"/>
      <c r="JT968" s="319"/>
      <c r="JU968" s="319"/>
      <c r="JV968" s="319"/>
      <c r="JW968" s="319"/>
      <c r="JX968" s="319"/>
      <c r="JY968" s="319"/>
      <c r="JZ968" s="319"/>
      <c r="KA968" s="319"/>
      <c r="KB968" s="319"/>
      <c r="KC968" s="319"/>
      <c r="KD968" s="319"/>
      <c r="KE968" s="319"/>
      <c r="KF968" s="319"/>
      <c r="KG968" s="319"/>
      <c r="KH968" s="319"/>
      <c r="KI968" s="319"/>
      <c r="KJ968" s="319"/>
      <c r="KK968" s="319"/>
      <c r="KL968" s="319"/>
      <c r="KM968" s="319"/>
      <c r="KN968" s="319"/>
      <c r="KO968" s="319"/>
      <c r="KP968" s="319"/>
      <c r="KQ968" s="319"/>
      <c r="KR968" s="319"/>
      <c r="KS968" s="319"/>
      <c r="KT968" s="319"/>
      <c r="KU968" s="319"/>
      <c r="KV968" s="319"/>
      <c r="KW968" s="319"/>
      <c r="KX968" s="319"/>
      <c r="KY968" s="319"/>
      <c r="KZ968" s="319"/>
      <c r="LA968" s="319"/>
      <c r="LB968" s="319"/>
      <c r="LC968" s="319"/>
      <c r="LD968" s="319"/>
      <c r="LE968" s="319"/>
      <c r="LF968" s="319"/>
      <c r="LG968" s="319"/>
      <c r="LH968" s="319"/>
      <c r="LI968" s="319"/>
      <c r="LJ968" s="319"/>
      <c r="LK968" s="319"/>
      <c r="LL968" s="319"/>
      <c r="LM968" s="319"/>
      <c r="LN968" s="319"/>
      <c r="LO968" s="319"/>
      <c r="LP968" s="319"/>
      <c r="LQ968" s="319"/>
      <c r="LR968" s="319"/>
      <c r="LS968" s="319"/>
      <c r="LT968" s="319"/>
      <c r="LU968" s="319"/>
      <c r="LV968" s="319"/>
      <c r="LW968" s="319"/>
      <c r="LX968" s="319"/>
      <c r="LY968" s="319"/>
      <c r="LZ968" s="319"/>
      <c r="MA968" s="319"/>
      <c r="MB968" s="319"/>
      <c r="MC968" s="319"/>
      <c r="MD968" s="319"/>
      <c r="ME968" s="319"/>
      <c r="MF968" s="319"/>
      <c r="MG968" s="319"/>
      <c r="MH968" s="319"/>
      <c r="MI968" s="319"/>
      <c r="MJ968" s="319"/>
      <c r="MK968" s="319"/>
      <c r="ML968" s="319"/>
      <c r="MM968" s="319"/>
      <c r="MN968" s="319"/>
      <c r="MO968" s="319"/>
      <c r="MP968" s="319"/>
      <c r="MQ968" s="319"/>
      <c r="MS968" s="241"/>
      <c r="MT968" s="373">
        <f t="shared" si="1370"/>
        <v>0</v>
      </c>
      <c r="MU968" s="365">
        <f t="shared" si="1387"/>
        <v>0</v>
      </c>
      <c r="MV968" s="365">
        <f t="shared" si="1357"/>
        <v>0</v>
      </c>
      <c r="MW968" s="365"/>
      <c r="MX968" s="365">
        <f t="shared" si="1358"/>
        <v>0</v>
      </c>
      <c r="MY968" s="365"/>
      <c r="MZ968" s="365">
        <f t="shared" si="1359"/>
        <v>0</v>
      </c>
      <c r="NA968" s="365"/>
      <c r="NB968" s="365">
        <f t="shared" si="1360"/>
        <v>0</v>
      </c>
      <c r="NC968" s="365"/>
      <c r="ND968" s="365">
        <f t="shared" si="1361"/>
        <v>0</v>
      </c>
      <c r="NE968" s="365"/>
      <c r="NF968" s="365">
        <f t="shared" si="1362"/>
        <v>0</v>
      </c>
      <c r="NG968" s="365"/>
      <c r="NH968" s="365">
        <f t="shared" si="1363"/>
        <v>0</v>
      </c>
      <c r="NI968" s="365"/>
      <c r="NJ968" s="365">
        <f t="shared" si="1364"/>
        <v>0</v>
      </c>
      <c r="NK968" s="365"/>
      <c r="NL968" s="365">
        <f t="shared" si="1371"/>
        <v>0</v>
      </c>
      <c r="NM968" s="366"/>
      <c r="NN968" s="370"/>
      <c r="NR968" s="318">
        <f t="shared" si="1365"/>
        <v>0</v>
      </c>
      <c r="NS968" s="318">
        <f t="shared" si="1366"/>
        <v>0</v>
      </c>
      <c r="NT968" s="318">
        <f t="shared" si="1367"/>
        <v>0</v>
      </c>
    </row>
    <row r="969" spans="1:384" s="318" customFormat="1" ht="10.199999999999999" customHeight="1" x14ac:dyDescent="0.3">
      <c r="A969" s="25"/>
      <c r="B969" s="389"/>
      <c r="C969" s="424"/>
      <c r="D969" s="15"/>
      <c r="E969" s="106"/>
      <c r="F969" s="106"/>
      <c r="G969" s="106"/>
      <c r="H969" s="399"/>
      <c r="I969" s="381">
        <f>Prenoms!$B$22</f>
        <v>0</v>
      </c>
      <c r="J969" s="382"/>
      <c r="K969" s="382"/>
      <c r="L969" s="382"/>
      <c r="M969" s="382"/>
      <c r="N969" s="68" t="str">
        <f>IF(NL969&lt;&gt;0,"",IF(Conges!AG56=0,"",Conges!AG56))</f>
        <v/>
      </c>
      <c r="O969" s="69"/>
      <c r="P969" s="70"/>
      <c r="Q969" s="70"/>
      <c r="R969" s="70"/>
      <c r="S969" s="70"/>
      <c r="T969" s="70"/>
      <c r="U969" s="70"/>
      <c r="V969" s="71"/>
      <c r="W969" s="69"/>
      <c r="X969" s="70"/>
      <c r="Y969" s="70"/>
      <c r="Z969" s="70"/>
      <c r="AA969" s="70"/>
      <c r="AB969" s="70"/>
      <c r="AC969" s="70"/>
      <c r="AD969" s="71"/>
      <c r="AE969" s="69"/>
      <c r="AF969" s="70"/>
      <c r="AG969" s="70"/>
      <c r="AH969" s="70"/>
      <c r="AI969" s="70"/>
      <c r="AJ969" s="71"/>
      <c r="AK969" s="69"/>
      <c r="AL969" s="70"/>
      <c r="AM969" s="70"/>
      <c r="AN969" s="70"/>
      <c r="AO969" s="70"/>
      <c r="AP969" s="70"/>
      <c r="AQ969" s="70"/>
      <c r="AR969" s="70"/>
      <c r="AS969" s="70"/>
      <c r="AT969" s="71"/>
      <c r="AU969" s="69"/>
      <c r="AV969" s="70"/>
      <c r="AW969" s="70"/>
      <c r="AX969" s="70"/>
      <c r="AY969" s="70"/>
      <c r="AZ969" s="70"/>
      <c r="BA969" s="70"/>
      <c r="BB969" s="71"/>
      <c r="BC969" s="72">
        <f>IF(NL969&lt;&gt;0,(IF(Conges!AG$56=0,0,3)),0)</f>
        <v>0</v>
      </c>
      <c r="BD969" s="417"/>
      <c r="BE969" s="392">
        <f>IF(OR(Conges!AG$56="A",Conges!AG$56="V"),Prenoms!L$22,NL969)</f>
        <v>0</v>
      </c>
      <c r="BF969" s="393"/>
      <c r="BG969" s="289"/>
      <c r="BH969" s="290">
        <f t="shared" si="1350"/>
        <v>0</v>
      </c>
      <c r="BI969" s="291" t="str">
        <f t="shared" si="1351"/>
        <v/>
      </c>
      <c r="BJ969" s="305">
        <v>0</v>
      </c>
      <c r="BK969" s="306">
        <f t="shared" si="1368"/>
        <v>0</v>
      </c>
      <c r="BL969" s="307">
        <f t="shared" si="1295"/>
        <v>0</v>
      </c>
      <c r="BM969" s="307">
        <f t="shared" si="1296"/>
        <v>0</v>
      </c>
      <c r="BN969" s="307">
        <f>SUM('Heures Pointage'!$TD$33:$TE$33)</f>
        <v>0</v>
      </c>
      <c r="BO969" s="307">
        <f>SUM('Heures et Indemnites'!$TD$33:$TE$33)</f>
        <v>0</v>
      </c>
      <c r="BP969" s="308">
        <f t="shared" si="1297"/>
        <v>0</v>
      </c>
      <c r="BQ969" s="308">
        <f>'Heures Pointage'!$UB$33</f>
        <v>0</v>
      </c>
      <c r="BR969" s="309">
        <f t="shared" ref="BR969" si="1391">$BH$1074</f>
        <v>0</v>
      </c>
      <c r="BS969" s="150">
        <f>Prenoms!$C$22</f>
        <v>0</v>
      </c>
      <c r="BT969" s="153"/>
      <c r="BU969" s="323">
        <f>SUM('Heures et Indemnites'!$TD$33:$TE$33)</f>
        <v>0</v>
      </c>
      <c r="BV969" s="236">
        <f>SUM('Heures et Indemnites'!$TD$6:$TE$33)</f>
        <v>0</v>
      </c>
      <c r="BW969" s="323"/>
      <c r="BX969" s="236"/>
      <c r="BY969" s="319"/>
      <c r="BZ969" s="319"/>
      <c r="CA969" s="319"/>
      <c r="CB969" s="319"/>
      <c r="CC969" s="319"/>
      <c r="CD969" s="319"/>
      <c r="CE969" s="319"/>
      <c r="CF969" s="319"/>
      <c r="CG969" s="319"/>
      <c r="CH969" s="319"/>
      <c r="CI969" s="319"/>
      <c r="CJ969" s="319"/>
      <c r="CK969" s="319"/>
      <c r="CL969" s="319"/>
      <c r="CM969" s="319"/>
      <c r="CN969" s="319"/>
      <c r="CO969" s="319"/>
      <c r="CP969" s="319"/>
      <c r="CQ969" s="319"/>
      <c r="CR969" s="319"/>
      <c r="CS969" s="319"/>
      <c r="CT969" s="319"/>
      <c r="CU969" s="319"/>
      <c r="CV969" s="319"/>
      <c r="CW969" s="319"/>
      <c r="CX969" s="319"/>
      <c r="CY969" s="319"/>
      <c r="CZ969" s="319"/>
      <c r="DA969" s="319"/>
      <c r="DB969" s="319"/>
      <c r="DC969" s="319"/>
      <c r="DD969" s="319"/>
      <c r="DE969" s="319"/>
      <c r="DF969" s="319"/>
      <c r="DG969" s="319"/>
      <c r="DH969" s="319"/>
      <c r="DI969" s="319"/>
      <c r="DJ969" s="319"/>
      <c r="DK969" s="319"/>
      <c r="DL969" s="319"/>
      <c r="DM969" s="319"/>
      <c r="DN969" s="319"/>
      <c r="DO969" s="319"/>
      <c r="DP969" s="319"/>
      <c r="DQ969" s="319"/>
      <c r="DR969" s="319"/>
      <c r="DS969" s="319"/>
      <c r="DT969" s="319"/>
      <c r="DU969" s="319"/>
      <c r="DV969" s="319"/>
      <c r="DW969" s="319"/>
      <c r="DX969" s="319"/>
      <c r="DY969" s="319"/>
      <c r="DZ969" s="319"/>
      <c r="EA969" s="319"/>
      <c r="EB969" s="319"/>
      <c r="EC969" s="319"/>
      <c r="ED969" s="319"/>
      <c r="EE969" s="319"/>
      <c r="EF969" s="319"/>
      <c r="EG969" s="319"/>
      <c r="EH969" s="319"/>
      <c r="EI969" s="319"/>
      <c r="EJ969" s="319"/>
      <c r="EK969" s="319"/>
      <c r="EL969" s="319"/>
      <c r="EM969" s="319"/>
      <c r="EN969" s="319"/>
      <c r="EO969" s="319"/>
      <c r="EP969" s="319"/>
      <c r="EQ969" s="319"/>
      <c r="ER969" s="319"/>
      <c r="ES969" s="319"/>
      <c r="ET969" s="319"/>
      <c r="EU969" s="319"/>
      <c r="EV969" s="319"/>
      <c r="EW969" s="319"/>
      <c r="EX969" s="319"/>
      <c r="EY969" s="319"/>
      <c r="EZ969" s="319"/>
      <c r="FA969" s="319"/>
      <c r="FB969" s="319"/>
      <c r="FC969" s="319"/>
      <c r="FD969" s="319"/>
      <c r="FE969" s="319"/>
      <c r="FF969" s="319"/>
      <c r="FG969" s="319"/>
      <c r="FH969" s="319"/>
      <c r="FI969" s="319"/>
      <c r="FJ969" s="319"/>
      <c r="FK969" s="319"/>
      <c r="FL969" s="319"/>
      <c r="FM969" s="319"/>
      <c r="FN969" s="319"/>
      <c r="FO969" s="319"/>
      <c r="FP969" s="319"/>
      <c r="FQ969" s="319"/>
      <c r="FR969" s="319"/>
      <c r="FS969" s="319"/>
      <c r="FT969" s="319"/>
      <c r="FU969" s="319"/>
      <c r="FV969" s="319"/>
      <c r="FW969" s="319"/>
      <c r="FX969" s="319"/>
      <c r="FY969" s="319"/>
      <c r="FZ969" s="319"/>
      <c r="GA969" s="319"/>
      <c r="GB969" s="319"/>
      <c r="GC969" s="319"/>
      <c r="GD969" s="319"/>
      <c r="GE969" s="319"/>
      <c r="GF969" s="319"/>
      <c r="GG969" s="319"/>
      <c r="GH969" s="319"/>
      <c r="GI969" s="319"/>
      <c r="GJ969" s="319"/>
      <c r="GK969" s="319"/>
      <c r="GL969" s="319"/>
      <c r="GM969" s="319"/>
      <c r="GN969" s="319"/>
      <c r="GO969" s="319"/>
      <c r="GP969" s="319"/>
      <c r="GQ969" s="319"/>
      <c r="GR969" s="319"/>
      <c r="GS969" s="319"/>
      <c r="GT969" s="319"/>
      <c r="GU969" s="319"/>
      <c r="GV969" s="319"/>
      <c r="GW969" s="319"/>
      <c r="GX969" s="319"/>
      <c r="GY969" s="319"/>
      <c r="GZ969" s="319"/>
      <c r="HA969" s="319"/>
      <c r="HB969" s="319"/>
      <c r="HC969" s="319"/>
      <c r="HD969" s="319"/>
      <c r="HE969" s="319"/>
      <c r="HF969" s="319"/>
      <c r="HG969" s="319"/>
      <c r="HH969" s="319"/>
      <c r="HI969" s="319"/>
      <c r="HJ969" s="319"/>
      <c r="HK969" s="319"/>
      <c r="HL969" s="319"/>
      <c r="HM969" s="319"/>
      <c r="HN969" s="319"/>
      <c r="HO969" s="319"/>
      <c r="HP969" s="319"/>
      <c r="HQ969" s="319"/>
      <c r="HR969" s="319"/>
      <c r="HS969" s="319"/>
      <c r="HT969" s="319"/>
      <c r="HU969" s="319"/>
      <c r="HV969" s="319"/>
      <c r="HW969" s="319"/>
      <c r="HX969" s="319"/>
      <c r="HY969" s="319"/>
      <c r="HZ969" s="319"/>
      <c r="IA969" s="319"/>
      <c r="IB969" s="319"/>
      <c r="IC969" s="319"/>
      <c r="ID969" s="319"/>
      <c r="IE969" s="319"/>
      <c r="IF969" s="319"/>
      <c r="IG969" s="319"/>
      <c r="IH969" s="319"/>
      <c r="II969" s="319"/>
      <c r="IJ969" s="319"/>
      <c r="IK969" s="319"/>
      <c r="IL969" s="319"/>
      <c r="IM969" s="319"/>
      <c r="IN969" s="319"/>
      <c r="IO969" s="319"/>
      <c r="IP969" s="319"/>
      <c r="IQ969" s="319"/>
      <c r="IR969" s="319"/>
      <c r="IS969" s="319"/>
      <c r="IT969" s="319"/>
      <c r="IU969" s="319"/>
      <c r="IV969" s="319"/>
      <c r="IW969" s="319"/>
      <c r="IX969" s="319"/>
      <c r="IY969" s="319"/>
      <c r="IZ969" s="319"/>
      <c r="JA969" s="319"/>
      <c r="JB969" s="319"/>
      <c r="JC969" s="319"/>
      <c r="JD969" s="319"/>
      <c r="JE969" s="319"/>
      <c r="JF969" s="319"/>
      <c r="JG969" s="319"/>
      <c r="JH969" s="319"/>
      <c r="JI969" s="319"/>
      <c r="JJ969" s="319"/>
      <c r="JK969" s="319"/>
      <c r="JL969" s="319"/>
      <c r="JM969" s="319"/>
      <c r="JN969" s="319"/>
      <c r="JO969" s="319"/>
      <c r="JP969" s="319"/>
      <c r="JQ969" s="319"/>
      <c r="JR969" s="319"/>
      <c r="JS969" s="319"/>
      <c r="JT969" s="319"/>
      <c r="JU969" s="319"/>
      <c r="JV969" s="319"/>
      <c r="JW969" s="319"/>
      <c r="JX969" s="319"/>
      <c r="JY969" s="319"/>
      <c r="JZ969" s="319"/>
      <c r="KA969" s="319"/>
      <c r="KB969" s="319"/>
      <c r="KC969" s="319"/>
      <c r="KD969" s="319"/>
      <c r="KE969" s="319"/>
      <c r="KF969" s="319"/>
      <c r="KG969" s="319"/>
      <c r="KH969" s="319"/>
      <c r="KI969" s="319"/>
      <c r="KJ969" s="319"/>
      <c r="KK969" s="319"/>
      <c r="KL969" s="319"/>
      <c r="KM969" s="319"/>
      <c r="KN969" s="319"/>
      <c r="KO969" s="319"/>
      <c r="KP969" s="319"/>
      <c r="KQ969" s="319"/>
      <c r="KR969" s="319"/>
      <c r="KS969" s="319"/>
      <c r="KT969" s="319"/>
      <c r="KU969" s="319"/>
      <c r="KV969" s="319"/>
      <c r="KW969" s="319"/>
      <c r="KX969" s="319"/>
      <c r="KY969" s="319"/>
      <c r="KZ969" s="319"/>
      <c r="LA969" s="319"/>
      <c r="LB969" s="319"/>
      <c r="LC969" s="319"/>
      <c r="LD969" s="319"/>
      <c r="LE969" s="319"/>
      <c r="LF969" s="319"/>
      <c r="LG969" s="319"/>
      <c r="LH969" s="319"/>
      <c r="LI969" s="319"/>
      <c r="LJ969" s="319"/>
      <c r="LK969" s="319"/>
      <c r="LL969" s="319"/>
      <c r="LM969" s="319"/>
      <c r="LN969" s="319"/>
      <c r="LO969" s="319"/>
      <c r="LP969" s="319"/>
      <c r="LQ969" s="319"/>
      <c r="LR969" s="319"/>
      <c r="LS969" s="319"/>
      <c r="LT969" s="319"/>
      <c r="LU969" s="319"/>
      <c r="LV969" s="319"/>
      <c r="LW969" s="319"/>
      <c r="LX969" s="319"/>
      <c r="LY969" s="319"/>
      <c r="LZ969" s="319"/>
      <c r="MA969" s="319"/>
      <c r="MB969" s="319"/>
      <c r="MC969" s="319"/>
      <c r="MD969" s="319"/>
      <c r="ME969" s="319"/>
      <c r="MF969" s="319"/>
      <c r="MG969" s="319"/>
      <c r="MH969" s="319"/>
      <c r="MI969" s="319"/>
      <c r="MJ969" s="319"/>
      <c r="MK969" s="319"/>
      <c r="ML969" s="319"/>
      <c r="MM969" s="319"/>
      <c r="MN969" s="319"/>
      <c r="MO969" s="319"/>
      <c r="MP969" s="319"/>
      <c r="MQ969" s="319"/>
      <c r="MS969" s="241"/>
      <c r="MT969" s="362">
        <f t="shared" si="1370"/>
        <v>0</v>
      </c>
      <c r="MU969" s="363">
        <f t="shared" si="1387"/>
        <v>0</v>
      </c>
      <c r="MV969" s="363">
        <f t="shared" si="1357"/>
        <v>0</v>
      </c>
      <c r="MW969" s="363"/>
      <c r="MX969" s="363">
        <f t="shared" si="1358"/>
        <v>0</v>
      </c>
      <c r="MY969" s="363"/>
      <c r="MZ969" s="363">
        <f t="shared" si="1359"/>
        <v>0</v>
      </c>
      <c r="NA969" s="363"/>
      <c r="NB969" s="363">
        <f t="shared" si="1360"/>
        <v>0</v>
      </c>
      <c r="NC969" s="363"/>
      <c r="ND969" s="363">
        <f t="shared" si="1361"/>
        <v>0</v>
      </c>
      <c r="NE969" s="363"/>
      <c r="NF969" s="363">
        <f t="shared" si="1362"/>
        <v>0</v>
      </c>
      <c r="NG969" s="363"/>
      <c r="NH969" s="363">
        <f t="shared" si="1363"/>
        <v>0</v>
      </c>
      <c r="NI969" s="363"/>
      <c r="NJ969" s="363">
        <f t="shared" si="1364"/>
        <v>0</v>
      </c>
      <c r="NK969" s="363"/>
      <c r="NL969" s="363">
        <f t="shared" si="1371"/>
        <v>0</v>
      </c>
      <c r="NM969" s="364"/>
      <c r="NN969" s="370"/>
      <c r="NR969" s="318">
        <f t="shared" si="1365"/>
        <v>0</v>
      </c>
      <c r="NS969" s="318">
        <f t="shared" si="1366"/>
        <v>0</v>
      </c>
      <c r="NT969" s="318">
        <f t="shared" si="1367"/>
        <v>0</v>
      </c>
    </row>
    <row r="970" spans="1:384" s="318" customFormat="1" ht="10.199999999999999" customHeight="1" x14ac:dyDescent="0.3">
      <c r="A970" s="25"/>
      <c r="B970" s="389"/>
      <c r="C970" s="424"/>
      <c r="D970" s="15"/>
      <c r="E970" s="106"/>
      <c r="F970" s="106"/>
      <c r="G970" s="106"/>
      <c r="H970" s="399"/>
      <c r="I970" s="394">
        <f>Prenoms!$B$23</f>
        <v>0</v>
      </c>
      <c r="J970" s="395"/>
      <c r="K970" s="395"/>
      <c r="L970" s="395"/>
      <c r="M970" s="395"/>
      <c r="N970" s="81" t="str">
        <f>IF(NL970&lt;&gt;0,"",IF(Conges!AG57=0,"",Conges!AG57))</f>
        <v/>
      </c>
      <c r="O970" s="82"/>
      <c r="P970" s="83"/>
      <c r="Q970" s="83"/>
      <c r="R970" s="83"/>
      <c r="S970" s="83"/>
      <c r="T970" s="83"/>
      <c r="U970" s="83"/>
      <c r="V970" s="84"/>
      <c r="W970" s="82"/>
      <c r="X970" s="83"/>
      <c r="Y970" s="83"/>
      <c r="Z970" s="83"/>
      <c r="AA970" s="83"/>
      <c r="AB970" s="83"/>
      <c r="AC970" s="83"/>
      <c r="AD970" s="84"/>
      <c r="AE970" s="82"/>
      <c r="AF970" s="83"/>
      <c r="AG970" s="83"/>
      <c r="AH970" s="83"/>
      <c r="AI970" s="83"/>
      <c r="AJ970" s="84"/>
      <c r="AK970" s="82"/>
      <c r="AL970" s="83"/>
      <c r="AM970" s="83"/>
      <c r="AN970" s="83"/>
      <c r="AO970" s="83"/>
      <c r="AP970" s="83"/>
      <c r="AQ970" s="83"/>
      <c r="AR970" s="83"/>
      <c r="AS970" s="83"/>
      <c r="AT970" s="84"/>
      <c r="AU970" s="82"/>
      <c r="AV970" s="83"/>
      <c r="AW970" s="83"/>
      <c r="AX970" s="83"/>
      <c r="AY970" s="83"/>
      <c r="AZ970" s="83"/>
      <c r="BA970" s="83"/>
      <c r="BB970" s="84"/>
      <c r="BC970" s="85">
        <f>IF(NL970&lt;&gt;0,(IF(Conges!AG$57=0,0,3)),0)</f>
        <v>0</v>
      </c>
      <c r="BD970" s="417"/>
      <c r="BE970" s="390">
        <f>IF(OR(Conges!AG$57="A",Conges!AG$57="V"),Prenoms!L$23,NL970)</f>
        <v>0</v>
      </c>
      <c r="BF970" s="391"/>
      <c r="BG970" s="286"/>
      <c r="BH970" s="287">
        <f t="shared" si="1350"/>
        <v>0</v>
      </c>
      <c r="BI970" s="288" t="str">
        <f t="shared" si="1351"/>
        <v/>
      </c>
      <c r="BJ970" s="300">
        <v>0</v>
      </c>
      <c r="BK970" s="301">
        <f t="shared" si="1368"/>
        <v>0</v>
      </c>
      <c r="BL970" s="302">
        <f t="shared" si="1295"/>
        <v>0</v>
      </c>
      <c r="BM970" s="302">
        <f t="shared" si="1296"/>
        <v>0</v>
      </c>
      <c r="BN970" s="302">
        <f>SUM('Heures Pointage'!$UD$33:$UE$33)</f>
        <v>0</v>
      </c>
      <c r="BO970" s="302">
        <f>SUM('Heures et Indemnites'!$UD$33:$UE$33)</f>
        <v>0</v>
      </c>
      <c r="BP970" s="303">
        <f t="shared" si="1297"/>
        <v>0</v>
      </c>
      <c r="BQ970" s="303">
        <f>'Heures Pointage'!$VB$33</f>
        <v>0</v>
      </c>
      <c r="BR970" s="304">
        <f t="shared" ref="BR970" si="1392">$BH$1075</f>
        <v>0</v>
      </c>
      <c r="BS970" s="149">
        <f>Prenoms!$C$23</f>
        <v>0</v>
      </c>
      <c r="BT970" s="180"/>
      <c r="BU970" s="324">
        <f>SUM('Heures et Indemnites'!$UD$33:$UE$33)</f>
        <v>0</v>
      </c>
      <c r="BV970" s="235">
        <f>SUM('Heures et Indemnites'!$UD$6:$UE$33)</f>
        <v>0</v>
      </c>
      <c r="BW970" s="324"/>
      <c r="BX970" s="235"/>
      <c r="BY970" s="319"/>
      <c r="BZ970" s="319"/>
      <c r="CA970" s="319"/>
      <c r="CB970" s="319"/>
      <c r="CC970" s="319"/>
      <c r="CD970" s="319"/>
      <c r="CE970" s="319"/>
      <c r="CF970" s="319"/>
      <c r="CG970" s="319"/>
      <c r="CH970" s="319"/>
      <c r="CI970" s="319"/>
      <c r="CJ970" s="319"/>
      <c r="CK970" s="319"/>
      <c r="CL970" s="319"/>
      <c r="CM970" s="319"/>
      <c r="CN970" s="319"/>
      <c r="CO970" s="319"/>
      <c r="CP970" s="319"/>
      <c r="CQ970" s="319"/>
      <c r="CR970" s="319"/>
      <c r="CS970" s="319"/>
      <c r="CT970" s="319"/>
      <c r="CU970" s="319"/>
      <c r="CV970" s="319"/>
      <c r="CW970" s="319"/>
      <c r="CX970" s="319"/>
      <c r="CY970" s="319"/>
      <c r="CZ970" s="319"/>
      <c r="DA970" s="319"/>
      <c r="DB970" s="319"/>
      <c r="DC970" s="319"/>
      <c r="DD970" s="319"/>
      <c r="DE970" s="319"/>
      <c r="DF970" s="319"/>
      <c r="DG970" s="319"/>
      <c r="DH970" s="319"/>
      <c r="DI970" s="319"/>
      <c r="DJ970" s="319"/>
      <c r="DK970" s="319"/>
      <c r="DL970" s="319"/>
      <c r="DM970" s="319"/>
      <c r="DN970" s="319"/>
      <c r="DO970" s="319"/>
      <c r="DP970" s="319"/>
      <c r="DQ970" s="319"/>
      <c r="DR970" s="319"/>
      <c r="DS970" s="319"/>
      <c r="DT970" s="319"/>
      <c r="DU970" s="319"/>
      <c r="DV970" s="319"/>
      <c r="DW970" s="319"/>
      <c r="DX970" s="319"/>
      <c r="DY970" s="319"/>
      <c r="DZ970" s="319"/>
      <c r="EA970" s="319"/>
      <c r="EB970" s="319"/>
      <c r="EC970" s="319"/>
      <c r="ED970" s="319"/>
      <c r="EE970" s="319"/>
      <c r="EF970" s="319"/>
      <c r="EG970" s="319"/>
      <c r="EH970" s="319"/>
      <c r="EI970" s="319"/>
      <c r="EJ970" s="319"/>
      <c r="EK970" s="319"/>
      <c r="EL970" s="319"/>
      <c r="EM970" s="319"/>
      <c r="EN970" s="319"/>
      <c r="EO970" s="319"/>
      <c r="EP970" s="319"/>
      <c r="EQ970" s="319"/>
      <c r="ER970" s="319"/>
      <c r="ES970" s="319"/>
      <c r="ET970" s="319"/>
      <c r="EU970" s="319"/>
      <c r="EV970" s="319"/>
      <c r="EW970" s="319"/>
      <c r="EX970" s="319"/>
      <c r="EY970" s="319"/>
      <c r="EZ970" s="319"/>
      <c r="FA970" s="319"/>
      <c r="FB970" s="319"/>
      <c r="FC970" s="319"/>
      <c r="FD970" s="319"/>
      <c r="FE970" s="319"/>
      <c r="FF970" s="319"/>
      <c r="FG970" s="319"/>
      <c r="FH970" s="319"/>
      <c r="FI970" s="319"/>
      <c r="FJ970" s="319"/>
      <c r="FK970" s="319"/>
      <c r="FL970" s="319"/>
      <c r="FM970" s="319"/>
      <c r="FN970" s="319"/>
      <c r="FO970" s="319"/>
      <c r="FP970" s="319"/>
      <c r="FQ970" s="319"/>
      <c r="FR970" s="319"/>
      <c r="FS970" s="319"/>
      <c r="FT970" s="319"/>
      <c r="FU970" s="319"/>
      <c r="FV970" s="319"/>
      <c r="FW970" s="319"/>
      <c r="FX970" s="319"/>
      <c r="FY970" s="319"/>
      <c r="FZ970" s="319"/>
      <c r="GA970" s="319"/>
      <c r="GB970" s="319"/>
      <c r="GC970" s="319"/>
      <c r="GD970" s="319"/>
      <c r="GE970" s="319"/>
      <c r="GF970" s="319"/>
      <c r="GG970" s="319"/>
      <c r="GH970" s="319"/>
      <c r="GI970" s="319"/>
      <c r="GJ970" s="319"/>
      <c r="GK970" s="319"/>
      <c r="GL970" s="319"/>
      <c r="GM970" s="319"/>
      <c r="GN970" s="319"/>
      <c r="GO970" s="319"/>
      <c r="GP970" s="319"/>
      <c r="GQ970" s="319"/>
      <c r="GR970" s="319"/>
      <c r="GS970" s="319"/>
      <c r="GT970" s="319"/>
      <c r="GU970" s="319"/>
      <c r="GV970" s="319"/>
      <c r="GW970" s="319"/>
      <c r="GX970" s="319"/>
      <c r="GY970" s="319"/>
      <c r="GZ970" s="319"/>
      <c r="HA970" s="319"/>
      <c r="HB970" s="319"/>
      <c r="HC970" s="319"/>
      <c r="HD970" s="319"/>
      <c r="HE970" s="319"/>
      <c r="HF970" s="319"/>
      <c r="HG970" s="319"/>
      <c r="HH970" s="319"/>
      <c r="HI970" s="319"/>
      <c r="HJ970" s="319"/>
      <c r="HK970" s="319"/>
      <c r="HL970" s="319"/>
      <c r="HM970" s="319"/>
      <c r="HN970" s="319"/>
      <c r="HO970" s="319"/>
      <c r="HP970" s="319"/>
      <c r="HQ970" s="319"/>
      <c r="HR970" s="319"/>
      <c r="HS970" s="319"/>
      <c r="HT970" s="319"/>
      <c r="HU970" s="319"/>
      <c r="HV970" s="319"/>
      <c r="HW970" s="319"/>
      <c r="HX970" s="319"/>
      <c r="HY970" s="319"/>
      <c r="HZ970" s="319"/>
      <c r="IA970" s="319"/>
      <c r="IB970" s="319"/>
      <c r="IC970" s="319"/>
      <c r="ID970" s="319"/>
      <c r="IE970" s="319"/>
      <c r="IF970" s="319"/>
      <c r="IG970" s="319"/>
      <c r="IH970" s="319"/>
      <c r="II970" s="319"/>
      <c r="IJ970" s="319"/>
      <c r="IK970" s="319"/>
      <c r="IL970" s="319"/>
      <c r="IM970" s="319"/>
      <c r="IN970" s="319"/>
      <c r="IO970" s="319"/>
      <c r="IP970" s="319"/>
      <c r="IQ970" s="319"/>
      <c r="IR970" s="319"/>
      <c r="IS970" s="319"/>
      <c r="IT970" s="319"/>
      <c r="IU970" s="319"/>
      <c r="IV970" s="319"/>
      <c r="IW970" s="319"/>
      <c r="IX970" s="319"/>
      <c r="IY970" s="319"/>
      <c r="IZ970" s="319"/>
      <c r="JA970" s="319"/>
      <c r="JB970" s="319"/>
      <c r="JC970" s="319"/>
      <c r="JD970" s="319"/>
      <c r="JE970" s="319"/>
      <c r="JF970" s="319"/>
      <c r="JG970" s="319"/>
      <c r="JH970" s="319"/>
      <c r="JI970" s="319"/>
      <c r="JJ970" s="319"/>
      <c r="JK970" s="319"/>
      <c r="JL970" s="319"/>
      <c r="JM970" s="319"/>
      <c r="JN970" s="319"/>
      <c r="JO970" s="319"/>
      <c r="JP970" s="319"/>
      <c r="JQ970" s="319"/>
      <c r="JR970" s="319"/>
      <c r="JS970" s="319"/>
      <c r="JT970" s="319"/>
      <c r="JU970" s="319"/>
      <c r="JV970" s="319"/>
      <c r="JW970" s="319"/>
      <c r="JX970" s="319"/>
      <c r="JY970" s="319"/>
      <c r="JZ970" s="319"/>
      <c r="KA970" s="319"/>
      <c r="KB970" s="319"/>
      <c r="KC970" s="319"/>
      <c r="KD970" s="319"/>
      <c r="KE970" s="319"/>
      <c r="KF970" s="319"/>
      <c r="KG970" s="319"/>
      <c r="KH970" s="319"/>
      <c r="KI970" s="319"/>
      <c r="KJ970" s="319"/>
      <c r="KK970" s="319"/>
      <c r="KL970" s="319"/>
      <c r="KM970" s="319"/>
      <c r="KN970" s="319"/>
      <c r="KO970" s="319"/>
      <c r="KP970" s="319"/>
      <c r="KQ970" s="319"/>
      <c r="KR970" s="319"/>
      <c r="KS970" s="319"/>
      <c r="KT970" s="319"/>
      <c r="KU970" s="319"/>
      <c r="KV970" s="319"/>
      <c r="KW970" s="319"/>
      <c r="KX970" s="319"/>
      <c r="KY970" s="319"/>
      <c r="KZ970" s="319"/>
      <c r="LA970" s="319"/>
      <c r="LB970" s="319"/>
      <c r="LC970" s="319"/>
      <c r="LD970" s="319"/>
      <c r="LE970" s="319"/>
      <c r="LF970" s="319"/>
      <c r="LG970" s="319"/>
      <c r="LH970" s="319"/>
      <c r="LI970" s="319"/>
      <c r="LJ970" s="319"/>
      <c r="LK970" s="319"/>
      <c r="LL970" s="319"/>
      <c r="LM970" s="319"/>
      <c r="LN970" s="319"/>
      <c r="LO970" s="319"/>
      <c r="LP970" s="319"/>
      <c r="LQ970" s="319"/>
      <c r="LR970" s="319"/>
      <c r="LS970" s="319"/>
      <c r="LT970" s="319"/>
      <c r="LU970" s="319"/>
      <c r="LV970" s="319"/>
      <c r="LW970" s="319"/>
      <c r="LX970" s="319"/>
      <c r="LY970" s="319"/>
      <c r="LZ970" s="319"/>
      <c r="MA970" s="319"/>
      <c r="MB970" s="319"/>
      <c r="MC970" s="319"/>
      <c r="MD970" s="319"/>
      <c r="ME970" s="319"/>
      <c r="MF970" s="319"/>
      <c r="MG970" s="319"/>
      <c r="MH970" s="319"/>
      <c r="MI970" s="319"/>
      <c r="MJ970" s="319"/>
      <c r="MK970" s="319"/>
      <c r="ML970" s="319"/>
      <c r="MM970" s="319"/>
      <c r="MN970" s="319"/>
      <c r="MO970" s="319"/>
      <c r="MP970" s="319"/>
      <c r="MQ970" s="319"/>
      <c r="MS970" s="241"/>
      <c r="MT970" s="373">
        <f t="shared" si="1370"/>
        <v>0</v>
      </c>
      <c r="MU970" s="365">
        <f t="shared" si="1387"/>
        <v>0</v>
      </c>
      <c r="MV970" s="365">
        <f t="shared" si="1357"/>
        <v>0</v>
      </c>
      <c r="MW970" s="365"/>
      <c r="MX970" s="365">
        <f t="shared" si="1358"/>
        <v>0</v>
      </c>
      <c r="MY970" s="365"/>
      <c r="MZ970" s="365">
        <f t="shared" si="1359"/>
        <v>0</v>
      </c>
      <c r="NA970" s="365"/>
      <c r="NB970" s="365">
        <f t="shared" si="1360"/>
        <v>0</v>
      </c>
      <c r="NC970" s="365"/>
      <c r="ND970" s="365">
        <f t="shared" si="1361"/>
        <v>0</v>
      </c>
      <c r="NE970" s="365"/>
      <c r="NF970" s="365">
        <f t="shared" si="1362"/>
        <v>0</v>
      </c>
      <c r="NG970" s="365"/>
      <c r="NH970" s="365">
        <f t="shared" si="1363"/>
        <v>0</v>
      </c>
      <c r="NI970" s="365"/>
      <c r="NJ970" s="365">
        <f t="shared" si="1364"/>
        <v>0</v>
      </c>
      <c r="NK970" s="365"/>
      <c r="NL970" s="365">
        <f t="shared" si="1371"/>
        <v>0</v>
      </c>
      <c r="NM970" s="366"/>
      <c r="NN970" s="370"/>
      <c r="NR970" s="318">
        <f t="shared" si="1365"/>
        <v>0</v>
      </c>
      <c r="NS970" s="318">
        <f t="shared" si="1366"/>
        <v>0</v>
      </c>
      <c r="NT970" s="318">
        <f t="shared" si="1367"/>
        <v>0</v>
      </c>
    </row>
    <row r="971" spans="1:384" s="318" customFormat="1" ht="10.199999999999999" customHeight="1" x14ac:dyDescent="0.3">
      <c r="A971" s="25"/>
      <c r="B971" s="389"/>
      <c r="C971" s="424"/>
      <c r="D971" s="15"/>
      <c r="E971" s="106"/>
      <c r="F971" s="106"/>
      <c r="G971" s="106"/>
      <c r="H971" s="399"/>
      <c r="I971" s="381">
        <f>Prenoms!$B$24</f>
        <v>0</v>
      </c>
      <c r="J971" s="382"/>
      <c r="K971" s="382"/>
      <c r="L971" s="382"/>
      <c r="M971" s="382"/>
      <c r="N971" s="68" t="str">
        <f>IF(NL971&lt;&gt;0,"",IF(Conges!AG58=0,"",Conges!AG58))</f>
        <v/>
      </c>
      <c r="O971" s="69"/>
      <c r="P971" s="70"/>
      <c r="Q971" s="70"/>
      <c r="R971" s="70"/>
      <c r="S971" s="70"/>
      <c r="T971" s="70"/>
      <c r="U971" s="70"/>
      <c r="V971" s="71"/>
      <c r="W971" s="69"/>
      <c r="X971" s="70"/>
      <c r="Y971" s="70"/>
      <c r="Z971" s="70"/>
      <c r="AA971" s="70"/>
      <c r="AB971" s="70"/>
      <c r="AC971" s="70"/>
      <c r="AD971" s="71"/>
      <c r="AE971" s="69"/>
      <c r="AF971" s="70"/>
      <c r="AG971" s="70"/>
      <c r="AH971" s="70"/>
      <c r="AI971" s="70"/>
      <c r="AJ971" s="71"/>
      <c r="AK971" s="69"/>
      <c r="AL971" s="70"/>
      <c r="AM971" s="70"/>
      <c r="AN971" s="70"/>
      <c r="AO971" s="70"/>
      <c r="AP971" s="70"/>
      <c r="AQ971" s="70"/>
      <c r="AR971" s="70"/>
      <c r="AS971" s="70"/>
      <c r="AT971" s="71"/>
      <c r="AU971" s="69"/>
      <c r="AV971" s="70"/>
      <c r="AW971" s="70"/>
      <c r="AX971" s="70"/>
      <c r="AY971" s="70"/>
      <c r="AZ971" s="70"/>
      <c r="BA971" s="70"/>
      <c r="BB971" s="71"/>
      <c r="BC971" s="72">
        <f>IF(NL971&lt;&gt;0,(IF(Conges!AG$58=0,0,3)),0)</f>
        <v>0</v>
      </c>
      <c r="BD971" s="417"/>
      <c r="BE971" s="392">
        <f>IF(OR(Conges!AG$58="A",Conges!AG$58="V"),Prenoms!L$24,NL971)</f>
        <v>0</v>
      </c>
      <c r="BF971" s="393"/>
      <c r="BG971" s="289"/>
      <c r="BH971" s="290">
        <f t="shared" si="1350"/>
        <v>0</v>
      </c>
      <c r="BI971" s="291" t="str">
        <f t="shared" si="1351"/>
        <v/>
      </c>
      <c r="BJ971" s="305">
        <v>0</v>
      </c>
      <c r="BK971" s="306">
        <f t="shared" si="1368"/>
        <v>0</v>
      </c>
      <c r="BL971" s="307">
        <f t="shared" si="1295"/>
        <v>0</v>
      </c>
      <c r="BM971" s="307">
        <f t="shared" si="1296"/>
        <v>0</v>
      </c>
      <c r="BN971" s="307">
        <f>SUM('Heures Pointage'!$VD$33:$VE$33)</f>
        <v>0</v>
      </c>
      <c r="BO971" s="307">
        <f>SUM('Heures et Indemnites'!$VD$33:$VE$33)</f>
        <v>0</v>
      </c>
      <c r="BP971" s="308">
        <f t="shared" si="1297"/>
        <v>0</v>
      </c>
      <c r="BQ971" s="308">
        <f>'Heures Pointage'!$WB$33</f>
        <v>0</v>
      </c>
      <c r="BR971" s="309">
        <f t="shared" ref="BR971" si="1393">$BH$1076</f>
        <v>0</v>
      </c>
      <c r="BS971" s="150">
        <f>Prenoms!$C$24</f>
        <v>0</v>
      </c>
      <c r="BT971" s="153"/>
      <c r="BU971" s="323">
        <f>SUM('Heures et Indemnites'!$VD$33:$VE$33)</f>
        <v>0</v>
      </c>
      <c r="BV971" s="236">
        <f>SUM('Heures et Indemnites'!$VD$6:$VE$33)</f>
        <v>0</v>
      </c>
      <c r="BW971" s="323"/>
      <c r="BX971" s="236"/>
      <c r="BY971" s="319"/>
      <c r="BZ971" s="319"/>
      <c r="CA971" s="319"/>
      <c r="CB971" s="319"/>
      <c r="CC971" s="319"/>
      <c r="CD971" s="319"/>
      <c r="CE971" s="319"/>
      <c r="CF971" s="319"/>
      <c r="CG971" s="319"/>
      <c r="CH971" s="319"/>
      <c r="CI971" s="319"/>
      <c r="CJ971" s="319"/>
      <c r="CK971" s="319"/>
      <c r="CL971" s="319"/>
      <c r="CM971" s="319"/>
      <c r="CN971" s="319"/>
      <c r="CO971" s="319"/>
      <c r="CP971" s="319"/>
      <c r="CQ971" s="319"/>
      <c r="CR971" s="319"/>
      <c r="CS971" s="319"/>
      <c r="CT971" s="319"/>
      <c r="CU971" s="319"/>
      <c r="CV971" s="319"/>
      <c r="CW971" s="319"/>
      <c r="CX971" s="319"/>
      <c r="CY971" s="319"/>
      <c r="CZ971" s="319"/>
      <c r="DA971" s="319"/>
      <c r="DB971" s="319"/>
      <c r="DC971" s="319"/>
      <c r="DD971" s="319"/>
      <c r="DE971" s="319"/>
      <c r="DF971" s="319"/>
      <c r="DG971" s="319"/>
      <c r="DH971" s="319"/>
      <c r="DI971" s="319"/>
      <c r="DJ971" s="319"/>
      <c r="DK971" s="319"/>
      <c r="DL971" s="319"/>
      <c r="DM971" s="319"/>
      <c r="DN971" s="319"/>
      <c r="DO971" s="319"/>
      <c r="DP971" s="319"/>
      <c r="DQ971" s="319"/>
      <c r="DR971" s="319"/>
      <c r="DS971" s="319"/>
      <c r="DT971" s="319"/>
      <c r="DU971" s="319"/>
      <c r="DV971" s="319"/>
      <c r="DW971" s="319"/>
      <c r="DX971" s="319"/>
      <c r="DY971" s="319"/>
      <c r="DZ971" s="319"/>
      <c r="EA971" s="319"/>
      <c r="EB971" s="319"/>
      <c r="EC971" s="319"/>
      <c r="ED971" s="319"/>
      <c r="EE971" s="319"/>
      <c r="EF971" s="319"/>
      <c r="EG971" s="319"/>
      <c r="EH971" s="319"/>
      <c r="EI971" s="319"/>
      <c r="EJ971" s="319"/>
      <c r="EK971" s="319"/>
      <c r="EL971" s="319"/>
      <c r="EM971" s="319"/>
      <c r="EN971" s="319"/>
      <c r="EO971" s="319"/>
      <c r="EP971" s="319"/>
      <c r="EQ971" s="319"/>
      <c r="ER971" s="319"/>
      <c r="ES971" s="319"/>
      <c r="ET971" s="319"/>
      <c r="EU971" s="319"/>
      <c r="EV971" s="319"/>
      <c r="EW971" s="319"/>
      <c r="EX971" s="319"/>
      <c r="EY971" s="319"/>
      <c r="EZ971" s="319"/>
      <c r="FA971" s="319"/>
      <c r="FB971" s="319"/>
      <c r="FC971" s="319"/>
      <c r="FD971" s="319"/>
      <c r="FE971" s="319"/>
      <c r="FF971" s="319"/>
      <c r="FG971" s="319"/>
      <c r="FH971" s="319"/>
      <c r="FI971" s="319"/>
      <c r="FJ971" s="319"/>
      <c r="FK971" s="319"/>
      <c r="FL971" s="319"/>
      <c r="FM971" s="319"/>
      <c r="FN971" s="319"/>
      <c r="FO971" s="319"/>
      <c r="FP971" s="319"/>
      <c r="FQ971" s="319"/>
      <c r="FR971" s="319"/>
      <c r="FS971" s="319"/>
      <c r="FT971" s="319"/>
      <c r="FU971" s="319"/>
      <c r="FV971" s="319"/>
      <c r="FW971" s="319"/>
      <c r="FX971" s="319"/>
      <c r="FY971" s="319"/>
      <c r="FZ971" s="319"/>
      <c r="GA971" s="319"/>
      <c r="GB971" s="319"/>
      <c r="GC971" s="319"/>
      <c r="GD971" s="319"/>
      <c r="GE971" s="319"/>
      <c r="GF971" s="319"/>
      <c r="GG971" s="319"/>
      <c r="GH971" s="319"/>
      <c r="GI971" s="319"/>
      <c r="GJ971" s="319"/>
      <c r="GK971" s="319"/>
      <c r="GL971" s="319"/>
      <c r="GM971" s="319"/>
      <c r="GN971" s="319"/>
      <c r="GO971" s="319"/>
      <c r="GP971" s="319"/>
      <c r="GQ971" s="319"/>
      <c r="GR971" s="319"/>
      <c r="GS971" s="319"/>
      <c r="GT971" s="319"/>
      <c r="GU971" s="319"/>
      <c r="GV971" s="319"/>
      <c r="GW971" s="319"/>
      <c r="GX971" s="319"/>
      <c r="GY971" s="319"/>
      <c r="GZ971" s="319"/>
      <c r="HA971" s="319"/>
      <c r="HB971" s="319"/>
      <c r="HC971" s="319"/>
      <c r="HD971" s="319"/>
      <c r="HE971" s="319"/>
      <c r="HF971" s="319"/>
      <c r="HG971" s="319"/>
      <c r="HH971" s="319"/>
      <c r="HI971" s="319"/>
      <c r="HJ971" s="319"/>
      <c r="HK971" s="319"/>
      <c r="HL971" s="319"/>
      <c r="HM971" s="319"/>
      <c r="HN971" s="319"/>
      <c r="HO971" s="319"/>
      <c r="HP971" s="319"/>
      <c r="HQ971" s="319"/>
      <c r="HR971" s="319"/>
      <c r="HS971" s="319"/>
      <c r="HT971" s="319"/>
      <c r="HU971" s="319"/>
      <c r="HV971" s="319"/>
      <c r="HW971" s="319"/>
      <c r="HX971" s="319"/>
      <c r="HY971" s="319"/>
      <c r="HZ971" s="319"/>
      <c r="IA971" s="319"/>
      <c r="IB971" s="319"/>
      <c r="IC971" s="319"/>
      <c r="ID971" s="319"/>
      <c r="IE971" s="319"/>
      <c r="IF971" s="319"/>
      <c r="IG971" s="319"/>
      <c r="IH971" s="319"/>
      <c r="II971" s="319"/>
      <c r="IJ971" s="319"/>
      <c r="IK971" s="319"/>
      <c r="IL971" s="319"/>
      <c r="IM971" s="319"/>
      <c r="IN971" s="319"/>
      <c r="IO971" s="319"/>
      <c r="IP971" s="319"/>
      <c r="IQ971" s="319"/>
      <c r="IR971" s="319"/>
      <c r="IS971" s="319"/>
      <c r="IT971" s="319"/>
      <c r="IU971" s="319"/>
      <c r="IV971" s="319"/>
      <c r="IW971" s="319"/>
      <c r="IX971" s="319"/>
      <c r="IY971" s="319"/>
      <c r="IZ971" s="319"/>
      <c r="JA971" s="319"/>
      <c r="JB971" s="319"/>
      <c r="JC971" s="319"/>
      <c r="JD971" s="319"/>
      <c r="JE971" s="319"/>
      <c r="JF971" s="319"/>
      <c r="JG971" s="319"/>
      <c r="JH971" s="319"/>
      <c r="JI971" s="319"/>
      <c r="JJ971" s="319"/>
      <c r="JK971" s="319"/>
      <c r="JL971" s="319"/>
      <c r="JM971" s="319"/>
      <c r="JN971" s="319"/>
      <c r="JO971" s="319"/>
      <c r="JP971" s="319"/>
      <c r="JQ971" s="319"/>
      <c r="JR971" s="319"/>
      <c r="JS971" s="319"/>
      <c r="JT971" s="319"/>
      <c r="JU971" s="319"/>
      <c r="JV971" s="319"/>
      <c r="JW971" s="319"/>
      <c r="JX971" s="319"/>
      <c r="JY971" s="319"/>
      <c r="JZ971" s="319"/>
      <c r="KA971" s="319"/>
      <c r="KB971" s="319"/>
      <c r="KC971" s="319"/>
      <c r="KD971" s="319"/>
      <c r="KE971" s="319"/>
      <c r="KF971" s="319"/>
      <c r="KG971" s="319"/>
      <c r="KH971" s="319"/>
      <c r="KI971" s="319"/>
      <c r="KJ971" s="319"/>
      <c r="KK971" s="319"/>
      <c r="KL971" s="319"/>
      <c r="KM971" s="319"/>
      <c r="KN971" s="319"/>
      <c r="KO971" s="319"/>
      <c r="KP971" s="319"/>
      <c r="KQ971" s="319"/>
      <c r="KR971" s="319"/>
      <c r="KS971" s="319"/>
      <c r="KT971" s="319"/>
      <c r="KU971" s="319"/>
      <c r="KV971" s="319"/>
      <c r="KW971" s="319"/>
      <c r="KX971" s="319"/>
      <c r="KY971" s="319"/>
      <c r="KZ971" s="319"/>
      <c r="LA971" s="319"/>
      <c r="LB971" s="319"/>
      <c r="LC971" s="319"/>
      <c r="LD971" s="319"/>
      <c r="LE971" s="319"/>
      <c r="LF971" s="319"/>
      <c r="LG971" s="319"/>
      <c r="LH971" s="319"/>
      <c r="LI971" s="319"/>
      <c r="LJ971" s="319"/>
      <c r="LK971" s="319"/>
      <c r="LL971" s="319"/>
      <c r="LM971" s="319"/>
      <c r="LN971" s="319"/>
      <c r="LO971" s="319"/>
      <c r="LP971" s="319"/>
      <c r="LQ971" s="319"/>
      <c r="LR971" s="319"/>
      <c r="LS971" s="319"/>
      <c r="LT971" s="319"/>
      <c r="LU971" s="319"/>
      <c r="LV971" s="319"/>
      <c r="LW971" s="319"/>
      <c r="LX971" s="319"/>
      <c r="LY971" s="319"/>
      <c r="LZ971" s="319"/>
      <c r="MA971" s="319"/>
      <c r="MB971" s="319"/>
      <c r="MC971" s="319"/>
      <c r="MD971" s="319"/>
      <c r="ME971" s="319"/>
      <c r="MF971" s="319"/>
      <c r="MG971" s="319"/>
      <c r="MH971" s="319"/>
      <c r="MI971" s="319"/>
      <c r="MJ971" s="319"/>
      <c r="MK971" s="319"/>
      <c r="ML971" s="319"/>
      <c r="MM971" s="319"/>
      <c r="MN971" s="319"/>
      <c r="MO971" s="319"/>
      <c r="MP971" s="319"/>
      <c r="MQ971" s="319"/>
      <c r="MS971" s="241"/>
      <c r="MT971" s="362">
        <f t="shared" si="1370"/>
        <v>0</v>
      </c>
      <c r="MU971" s="363">
        <f t="shared" si="1387"/>
        <v>0</v>
      </c>
      <c r="MV971" s="363">
        <f t="shared" si="1357"/>
        <v>0</v>
      </c>
      <c r="MW971" s="363"/>
      <c r="MX971" s="363">
        <f t="shared" si="1358"/>
        <v>0</v>
      </c>
      <c r="MY971" s="363"/>
      <c r="MZ971" s="363">
        <f t="shared" si="1359"/>
        <v>0</v>
      </c>
      <c r="NA971" s="363"/>
      <c r="NB971" s="363">
        <f t="shared" si="1360"/>
        <v>0</v>
      </c>
      <c r="NC971" s="363"/>
      <c r="ND971" s="363">
        <f t="shared" si="1361"/>
        <v>0</v>
      </c>
      <c r="NE971" s="363"/>
      <c r="NF971" s="363">
        <f t="shared" si="1362"/>
        <v>0</v>
      </c>
      <c r="NG971" s="363"/>
      <c r="NH971" s="363">
        <f t="shared" si="1363"/>
        <v>0</v>
      </c>
      <c r="NI971" s="363"/>
      <c r="NJ971" s="363">
        <f t="shared" si="1364"/>
        <v>0</v>
      </c>
      <c r="NK971" s="363"/>
      <c r="NL971" s="363">
        <f t="shared" si="1371"/>
        <v>0</v>
      </c>
      <c r="NM971" s="364"/>
      <c r="NN971" s="370"/>
      <c r="NR971" s="318">
        <f t="shared" si="1365"/>
        <v>0</v>
      </c>
      <c r="NS971" s="318">
        <f t="shared" si="1366"/>
        <v>0</v>
      </c>
      <c r="NT971" s="318">
        <f t="shared" si="1367"/>
        <v>0</v>
      </c>
    </row>
    <row r="972" spans="1:384" s="318" customFormat="1" ht="10.199999999999999" customHeight="1" x14ac:dyDescent="0.3">
      <c r="A972" s="25"/>
      <c r="B972" s="389"/>
      <c r="C972" s="424"/>
      <c r="D972" s="15"/>
      <c r="E972" s="106"/>
      <c r="F972" s="106"/>
      <c r="G972" s="106"/>
      <c r="H972" s="399"/>
      <c r="I972" s="394">
        <f>Prenoms!$B$25</f>
        <v>0</v>
      </c>
      <c r="J972" s="395"/>
      <c r="K972" s="395"/>
      <c r="L972" s="395"/>
      <c r="M972" s="395"/>
      <c r="N972" s="81" t="str">
        <f>IF(NL972&lt;&gt;0,"",IF(Conges!AG59=0,"",Conges!AG59))</f>
        <v/>
      </c>
      <c r="O972" s="82"/>
      <c r="P972" s="83"/>
      <c r="Q972" s="83"/>
      <c r="R972" s="83"/>
      <c r="S972" s="83"/>
      <c r="T972" s="83"/>
      <c r="U972" s="83"/>
      <c r="V972" s="84"/>
      <c r="W972" s="82"/>
      <c r="X972" s="83"/>
      <c r="Y972" s="83"/>
      <c r="Z972" s="83"/>
      <c r="AA972" s="83"/>
      <c r="AB972" s="83"/>
      <c r="AC972" s="83"/>
      <c r="AD972" s="84"/>
      <c r="AE972" s="82"/>
      <c r="AF972" s="83"/>
      <c r="AG972" s="83"/>
      <c r="AH972" s="83"/>
      <c r="AI972" s="83"/>
      <c r="AJ972" s="84"/>
      <c r="AK972" s="82"/>
      <c r="AL972" s="83"/>
      <c r="AM972" s="83"/>
      <c r="AN972" s="83"/>
      <c r="AO972" s="83"/>
      <c r="AP972" s="83"/>
      <c r="AQ972" s="83"/>
      <c r="AR972" s="83"/>
      <c r="AS972" s="83"/>
      <c r="AT972" s="84"/>
      <c r="AU972" s="82"/>
      <c r="AV972" s="83"/>
      <c r="AW972" s="83"/>
      <c r="AX972" s="83"/>
      <c r="AY972" s="83"/>
      <c r="AZ972" s="83"/>
      <c r="BA972" s="83"/>
      <c r="BB972" s="84"/>
      <c r="BC972" s="85">
        <f>IF(NL972&lt;&gt;0,(IF(Conges!AG$59=0,0,3)),0)</f>
        <v>0</v>
      </c>
      <c r="BD972" s="417"/>
      <c r="BE972" s="390">
        <f>IF(OR(Conges!AG$59="A",Conges!AG$59="V"),Prenoms!L$25,NL972)</f>
        <v>0</v>
      </c>
      <c r="BF972" s="391"/>
      <c r="BG972" s="286"/>
      <c r="BH972" s="287">
        <f t="shared" si="1350"/>
        <v>0</v>
      </c>
      <c r="BI972" s="288" t="str">
        <f t="shared" si="1351"/>
        <v/>
      </c>
      <c r="BJ972" s="300">
        <v>0</v>
      </c>
      <c r="BK972" s="301">
        <f t="shared" si="1368"/>
        <v>0</v>
      </c>
      <c r="BL972" s="302">
        <f t="shared" ref="BL972:BL1035" si="1394">$NL972</f>
        <v>0</v>
      </c>
      <c r="BM972" s="302">
        <f t="shared" ref="BM972:BM1035" si="1395">$BE972</f>
        <v>0</v>
      </c>
      <c r="BN972" s="302">
        <f>SUM('Heures Pointage'!$WD$33:$WE$33)</f>
        <v>0</v>
      </c>
      <c r="BO972" s="302">
        <f>SUM('Heures et Indemnites'!$WD$33:$WE$33)</f>
        <v>0</v>
      </c>
      <c r="BP972" s="303">
        <f t="shared" ref="BP972:BP1035" si="1396">$NT972</f>
        <v>0</v>
      </c>
      <c r="BQ972" s="303">
        <f>'Heures Pointage'!$XB$33</f>
        <v>0</v>
      </c>
      <c r="BR972" s="304">
        <f t="shared" ref="BR972" si="1397">$BH$1077</f>
        <v>0</v>
      </c>
      <c r="BS972" s="149">
        <f>Prenoms!$C$25</f>
        <v>0</v>
      </c>
      <c r="BT972" s="180"/>
      <c r="BU972" s="324">
        <f>SUM('Heures et Indemnites'!$WD$33:$WE$33)</f>
        <v>0</v>
      </c>
      <c r="BV972" s="235">
        <f>SUM('Heures et Indemnites'!$WD$6:$WE$33)</f>
        <v>0</v>
      </c>
      <c r="BW972" s="324"/>
      <c r="BX972" s="235"/>
      <c r="BY972" s="319"/>
      <c r="BZ972" s="319"/>
      <c r="CA972" s="319"/>
      <c r="CB972" s="319"/>
      <c r="CC972" s="319"/>
      <c r="CD972" s="319"/>
      <c r="CE972" s="319"/>
      <c r="CF972" s="319"/>
      <c r="CG972" s="319"/>
      <c r="CH972" s="319"/>
      <c r="CI972" s="319"/>
      <c r="CJ972" s="319"/>
      <c r="CK972" s="319"/>
      <c r="CL972" s="319"/>
      <c r="CM972" s="319"/>
      <c r="CN972" s="319"/>
      <c r="CO972" s="319"/>
      <c r="CP972" s="319"/>
      <c r="CQ972" s="319"/>
      <c r="CR972" s="319"/>
      <c r="CS972" s="319"/>
      <c r="CT972" s="319"/>
      <c r="CU972" s="319"/>
      <c r="CV972" s="319"/>
      <c r="CW972" s="319"/>
      <c r="CX972" s="319"/>
      <c r="CY972" s="319"/>
      <c r="CZ972" s="319"/>
      <c r="DA972" s="319"/>
      <c r="DB972" s="319"/>
      <c r="DC972" s="319"/>
      <c r="DD972" s="319"/>
      <c r="DE972" s="319"/>
      <c r="DF972" s="319"/>
      <c r="DG972" s="319"/>
      <c r="DH972" s="319"/>
      <c r="DI972" s="319"/>
      <c r="DJ972" s="319"/>
      <c r="DK972" s="319"/>
      <c r="DL972" s="319"/>
      <c r="DM972" s="319"/>
      <c r="DN972" s="319"/>
      <c r="DO972" s="319"/>
      <c r="DP972" s="319"/>
      <c r="DQ972" s="319"/>
      <c r="DR972" s="319"/>
      <c r="DS972" s="319"/>
      <c r="DT972" s="319"/>
      <c r="DU972" s="319"/>
      <c r="DV972" s="319"/>
      <c r="DW972" s="319"/>
      <c r="DX972" s="319"/>
      <c r="DY972" s="319"/>
      <c r="DZ972" s="319"/>
      <c r="EA972" s="319"/>
      <c r="EB972" s="319"/>
      <c r="EC972" s="319"/>
      <c r="ED972" s="319"/>
      <c r="EE972" s="319"/>
      <c r="EF972" s="319"/>
      <c r="EG972" s="319"/>
      <c r="EH972" s="319"/>
      <c r="EI972" s="319"/>
      <c r="EJ972" s="319"/>
      <c r="EK972" s="319"/>
      <c r="EL972" s="319"/>
      <c r="EM972" s="319"/>
      <c r="EN972" s="319"/>
      <c r="EO972" s="319"/>
      <c r="EP972" s="319"/>
      <c r="EQ972" s="319"/>
      <c r="ER972" s="319"/>
      <c r="ES972" s="319"/>
      <c r="ET972" s="319"/>
      <c r="EU972" s="319"/>
      <c r="EV972" s="319"/>
      <c r="EW972" s="319"/>
      <c r="EX972" s="319"/>
      <c r="EY972" s="319"/>
      <c r="EZ972" s="319"/>
      <c r="FA972" s="319"/>
      <c r="FB972" s="319"/>
      <c r="FC972" s="319"/>
      <c r="FD972" s="319"/>
      <c r="FE972" s="319"/>
      <c r="FF972" s="319"/>
      <c r="FG972" s="319"/>
      <c r="FH972" s="319"/>
      <c r="FI972" s="319"/>
      <c r="FJ972" s="319"/>
      <c r="FK972" s="319"/>
      <c r="FL972" s="319"/>
      <c r="FM972" s="319"/>
      <c r="FN972" s="319"/>
      <c r="FO972" s="319"/>
      <c r="FP972" s="319"/>
      <c r="FQ972" s="319"/>
      <c r="FR972" s="319"/>
      <c r="FS972" s="319"/>
      <c r="FT972" s="319"/>
      <c r="FU972" s="319"/>
      <c r="FV972" s="319"/>
      <c r="FW972" s="319"/>
      <c r="FX972" s="319"/>
      <c r="FY972" s="319"/>
      <c r="FZ972" s="319"/>
      <c r="GA972" s="319"/>
      <c r="GB972" s="319"/>
      <c r="GC972" s="319"/>
      <c r="GD972" s="319"/>
      <c r="GE972" s="319"/>
      <c r="GF972" s="319"/>
      <c r="GG972" s="319"/>
      <c r="GH972" s="319"/>
      <c r="GI972" s="319"/>
      <c r="GJ972" s="319"/>
      <c r="GK972" s="319"/>
      <c r="GL972" s="319"/>
      <c r="GM972" s="319"/>
      <c r="GN972" s="319"/>
      <c r="GO972" s="319"/>
      <c r="GP972" s="319"/>
      <c r="GQ972" s="319"/>
      <c r="GR972" s="319"/>
      <c r="GS972" s="319"/>
      <c r="GT972" s="319"/>
      <c r="GU972" s="319"/>
      <c r="GV972" s="319"/>
      <c r="GW972" s="319"/>
      <c r="GX972" s="319"/>
      <c r="GY972" s="319"/>
      <c r="GZ972" s="319"/>
      <c r="HA972" s="319"/>
      <c r="HB972" s="319"/>
      <c r="HC972" s="319"/>
      <c r="HD972" s="319"/>
      <c r="HE972" s="319"/>
      <c r="HF972" s="319"/>
      <c r="HG972" s="319"/>
      <c r="HH972" s="319"/>
      <c r="HI972" s="319"/>
      <c r="HJ972" s="319"/>
      <c r="HK972" s="319"/>
      <c r="HL972" s="319"/>
      <c r="HM972" s="319"/>
      <c r="HN972" s="319"/>
      <c r="HO972" s="319"/>
      <c r="HP972" s="319"/>
      <c r="HQ972" s="319"/>
      <c r="HR972" s="319"/>
      <c r="HS972" s="319"/>
      <c r="HT972" s="319"/>
      <c r="HU972" s="319"/>
      <c r="HV972" s="319"/>
      <c r="HW972" s="319"/>
      <c r="HX972" s="319"/>
      <c r="HY972" s="319"/>
      <c r="HZ972" s="319"/>
      <c r="IA972" s="319"/>
      <c r="IB972" s="319"/>
      <c r="IC972" s="319"/>
      <c r="ID972" s="319"/>
      <c r="IE972" s="319"/>
      <c r="IF972" s="319"/>
      <c r="IG972" s="319"/>
      <c r="IH972" s="319"/>
      <c r="II972" s="319"/>
      <c r="IJ972" s="319"/>
      <c r="IK972" s="319"/>
      <c r="IL972" s="319"/>
      <c r="IM972" s="319"/>
      <c r="IN972" s="319"/>
      <c r="IO972" s="319"/>
      <c r="IP972" s="319"/>
      <c r="IQ972" s="319"/>
      <c r="IR972" s="319"/>
      <c r="IS972" s="319"/>
      <c r="IT972" s="319"/>
      <c r="IU972" s="319"/>
      <c r="IV972" s="319"/>
      <c r="IW972" s="319"/>
      <c r="IX972" s="319"/>
      <c r="IY972" s="319"/>
      <c r="IZ972" s="319"/>
      <c r="JA972" s="319"/>
      <c r="JB972" s="319"/>
      <c r="JC972" s="319"/>
      <c r="JD972" s="319"/>
      <c r="JE972" s="319"/>
      <c r="JF972" s="319"/>
      <c r="JG972" s="319"/>
      <c r="JH972" s="319"/>
      <c r="JI972" s="319"/>
      <c r="JJ972" s="319"/>
      <c r="JK972" s="319"/>
      <c r="JL972" s="319"/>
      <c r="JM972" s="319"/>
      <c r="JN972" s="319"/>
      <c r="JO972" s="319"/>
      <c r="JP972" s="319"/>
      <c r="JQ972" s="319"/>
      <c r="JR972" s="319"/>
      <c r="JS972" s="319"/>
      <c r="JT972" s="319"/>
      <c r="JU972" s="319"/>
      <c r="JV972" s="319"/>
      <c r="JW972" s="319"/>
      <c r="JX972" s="319"/>
      <c r="JY972" s="319"/>
      <c r="JZ972" s="319"/>
      <c r="KA972" s="319"/>
      <c r="KB972" s="319"/>
      <c r="KC972" s="319"/>
      <c r="KD972" s="319"/>
      <c r="KE972" s="319"/>
      <c r="KF972" s="319"/>
      <c r="KG972" s="319"/>
      <c r="KH972" s="319"/>
      <c r="KI972" s="319"/>
      <c r="KJ972" s="319"/>
      <c r="KK972" s="319"/>
      <c r="KL972" s="319"/>
      <c r="KM972" s="319"/>
      <c r="KN972" s="319"/>
      <c r="KO972" s="319"/>
      <c r="KP972" s="319"/>
      <c r="KQ972" s="319"/>
      <c r="KR972" s="319"/>
      <c r="KS972" s="319"/>
      <c r="KT972" s="319"/>
      <c r="KU972" s="319"/>
      <c r="KV972" s="319"/>
      <c r="KW972" s="319"/>
      <c r="KX972" s="319"/>
      <c r="KY972" s="319"/>
      <c r="KZ972" s="319"/>
      <c r="LA972" s="319"/>
      <c r="LB972" s="319"/>
      <c r="LC972" s="319"/>
      <c r="LD972" s="319"/>
      <c r="LE972" s="319"/>
      <c r="LF972" s="319"/>
      <c r="LG972" s="319"/>
      <c r="LH972" s="319"/>
      <c r="LI972" s="319"/>
      <c r="LJ972" s="319"/>
      <c r="LK972" s="319"/>
      <c r="LL972" s="319"/>
      <c r="LM972" s="319"/>
      <c r="LN972" s="319"/>
      <c r="LO972" s="319"/>
      <c r="LP972" s="319"/>
      <c r="LQ972" s="319"/>
      <c r="LR972" s="319"/>
      <c r="LS972" s="319"/>
      <c r="LT972" s="319"/>
      <c r="LU972" s="319"/>
      <c r="LV972" s="319"/>
      <c r="LW972" s="319"/>
      <c r="LX972" s="319"/>
      <c r="LY972" s="319"/>
      <c r="LZ972" s="319"/>
      <c r="MA972" s="319"/>
      <c r="MB972" s="319"/>
      <c r="MC972" s="319"/>
      <c r="MD972" s="319"/>
      <c r="ME972" s="319"/>
      <c r="MF972" s="319"/>
      <c r="MG972" s="319"/>
      <c r="MH972" s="319"/>
      <c r="MI972" s="319"/>
      <c r="MJ972" s="319"/>
      <c r="MK972" s="319"/>
      <c r="ML972" s="319"/>
      <c r="MM972" s="319"/>
      <c r="MN972" s="319"/>
      <c r="MO972" s="319"/>
      <c r="MP972" s="319"/>
      <c r="MQ972" s="319"/>
      <c r="MS972" s="241"/>
      <c r="MT972" s="373">
        <f t="shared" si="1370"/>
        <v>0</v>
      </c>
      <c r="MU972" s="365">
        <f t="shared" si="1387"/>
        <v>0</v>
      </c>
      <c r="MV972" s="365">
        <f t="shared" si="1357"/>
        <v>0</v>
      </c>
      <c r="MW972" s="365"/>
      <c r="MX972" s="365">
        <f t="shared" si="1358"/>
        <v>0</v>
      </c>
      <c r="MY972" s="365"/>
      <c r="MZ972" s="365">
        <f t="shared" si="1359"/>
        <v>0</v>
      </c>
      <c r="NA972" s="365"/>
      <c r="NB972" s="365">
        <f t="shared" si="1360"/>
        <v>0</v>
      </c>
      <c r="NC972" s="365"/>
      <c r="ND972" s="365">
        <f t="shared" si="1361"/>
        <v>0</v>
      </c>
      <c r="NE972" s="365"/>
      <c r="NF972" s="365">
        <f t="shared" si="1362"/>
        <v>0</v>
      </c>
      <c r="NG972" s="365"/>
      <c r="NH972" s="365">
        <f t="shared" si="1363"/>
        <v>0</v>
      </c>
      <c r="NI972" s="365"/>
      <c r="NJ972" s="365">
        <f t="shared" si="1364"/>
        <v>0</v>
      </c>
      <c r="NK972" s="365"/>
      <c r="NL972" s="365">
        <f t="shared" si="1371"/>
        <v>0</v>
      </c>
      <c r="NM972" s="366"/>
      <c r="NN972" s="370"/>
      <c r="NR972" s="318">
        <f t="shared" si="1365"/>
        <v>0</v>
      </c>
      <c r="NS972" s="318">
        <f t="shared" si="1366"/>
        <v>0</v>
      </c>
      <c r="NT972" s="318">
        <f t="shared" si="1367"/>
        <v>0</v>
      </c>
    </row>
    <row r="973" spans="1:384" s="318" customFormat="1" ht="10.199999999999999" customHeight="1" x14ac:dyDescent="0.3">
      <c r="A973" s="25"/>
      <c r="B973" s="389"/>
      <c r="C973" s="424"/>
      <c r="D973" s="15"/>
      <c r="E973" s="106"/>
      <c r="F973" s="106"/>
      <c r="G973" s="106"/>
      <c r="H973" s="399"/>
      <c r="I973" s="381">
        <f>Prenoms!$B$26</f>
        <v>0</v>
      </c>
      <c r="J973" s="382"/>
      <c r="K973" s="382"/>
      <c r="L973" s="382"/>
      <c r="M973" s="382"/>
      <c r="N973" s="68" t="str">
        <f>IF(NL973&lt;&gt;0,"",IF(Conges!AG60=0,"",Conges!AG60))</f>
        <v/>
      </c>
      <c r="O973" s="69"/>
      <c r="P973" s="70"/>
      <c r="Q973" s="70"/>
      <c r="R973" s="70"/>
      <c r="S973" s="70"/>
      <c r="T973" s="70"/>
      <c r="U973" s="70"/>
      <c r="V973" s="71"/>
      <c r="W973" s="69"/>
      <c r="X973" s="70"/>
      <c r="Y973" s="70"/>
      <c r="Z973" s="70"/>
      <c r="AA973" s="70"/>
      <c r="AB973" s="70"/>
      <c r="AC973" s="70"/>
      <c r="AD973" s="71"/>
      <c r="AE973" s="69"/>
      <c r="AF973" s="70"/>
      <c r="AG973" s="70"/>
      <c r="AH973" s="70"/>
      <c r="AI973" s="70"/>
      <c r="AJ973" s="71"/>
      <c r="AK973" s="69"/>
      <c r="AL973" s="70"/>
      <c r="AM973" s="70"/>
      <c r="AN973" s="70"/>
      <c r="AO973" s="70"/>
      <c r="AP973" s="70"/>
      <c r="AQ973" s="70"/>
      <c r="AR973" s="70"/>
      <c r="AS973" s="70"/>
      <c r="AT973" s="71"/>
      <c r="AU973" s="69"/>
      <c r="AV973" s="70"/>
      <c r="AW973" s="70"/>
      <c r="AX973" s="70"/>
      <c r="AY973" s="70"/>
      <c r="AZ973" s="70"/>
      <c r="BA973" s="70"/>
      <c r="BB973" s="71"/>
      <c r="BC973" s="72">
        <f>IF(NL973&lt;&gt;0,(IF(Conges!AG$60=0,0,3)),0)</f>
        <v>0</v>
      </c>
      <c r="BD973" s="417"/>
      <c r="BE973" s="392">
        <f>IF(OR(Conges!AG$60="A",Conges!AG$60="V"),Prenoms!L$26,NL973)</f>
        <v>0</v>
      </c>
      <c r="BF973" s="393"/>
      <c r="BG973" s="289"/>
      <c r="BH973" s="290">
        <f t="shared" si="1350"/>
        <v>0</v>
      </c>
      <c r="BI973" s="291" t="str">
        <f t="shared" si="1351"/>
        <v/>
      </c>
      <c r="BJ973" s="305">
        <v>0</v>
      </c>
      <c r="BK973" s="306">
        <f t="shared" si="1368"/>
        <v>0</v>
      </c>
      <c r="BL973" s="307">
        <f t="shared" si="1394"/>
        <v>0</v>
      </c>
      <c r="BM973" s="307">
        <f t="shared" si="1395"/>
        <v>0</v>
      </c>
      <c r="BN973" s="307">
        <f>SUM('Heures Pointage'!$XD$33:$XE$33)</f>
        <v>0</v>
      </c>
      <c r="BO973" s="307">
        <f>SUM('Heures et Indemnites'!$XD$33:$XE$33)</f>
        <v>0</v>
      </c>
      <c r="BP973" s="308">
        <f t="shared" si="1396"/>
        <v>0</v>
      </c>
      <c r="BQ973" s="308">
        <f>'Heures Pointage'!$YB$33</f>
        <v>0</v>
      </c>
      <c r="BR973" s="309">
        <f t="shared" ref="BR973" si="1398">$BH$1078</f>
        <v>0</v>
      </c>
      <c r="BS973" s="150">
        <f>Prenoms!$C$26</f>
        <v>0</v>
      </c>
      <c r="BT973" s="153"/>
      <c r="BU973" s="323">
        <f>SUM('Heures et Indemnites'!$XD$33:$XE$33)</f>
        <v>0</v>
      </c>
      <c r="BV973" s="236">
        <f>SUM('Heures et Indemnites'!$XD$6:$XE$33)</f>
        <v>0</v>
      </c>
      <c r="BW973" s="323"/>
      <c r="BX973" s="236"/>
      <c r="BY973" s="319"/>
      <c r="BZ973" s="319"/>
      <c r="CA973" s="319"/>
      <c r="CB973" s="319"/>
      <c r="CC973" s="319"/>
      <c r="CD973" s="319"/>
      <c r="CE973" s="319"/>
      <c r="CF973" s="319"/>
      <c r="CG973" s="319"/>
      <c r="CH973" s="319"/>
      <c r="CI973" s="319"/>
      <c r="CJ973" s="319"/>
      <c r="CK973" s="319"/>
      <c r="CL973" s="319"/>
      <c r="CM973" s="319"/>
      <c r="CN973" s="319"/>
      <c r="CO973" s="319"/>
      <c r="CP973" s="319"/>
      <c r="CQ973" s="319"/>
      <c r="CR973" s="319"/>
      <c r="CS973" s="319"/>
      <c r="CT973" s="319"/>
      <c r="CU973" s="319"/>
      <c r="CV973" s="319"/>
      <c r="CW973" s="319"/>
      <c r="CX973" s="319"/>
      <c r="CY973" s="319"/>
      <c r="CZ973" s="319"/>
      <c r="DA973" s="319"/>
      <c r="DB973" s="319"/>
      <c r="DC973" s="319"/>
      <c r="DD973" s="319"/>
      <c r="DE973" s="319"/>
      <c r="DF973" s="319"/>
      <c r="DG973" s="319"/>
      <c r="DH973" s="319"/>
      <c r="DI973" s="319"/>
      <c r="DJ973" s="319"/>
      <c r="DK973" s="319"/>
      <c r="DL973" s="319"/>
      <c r="DM973" s="319"/>
      <c r="DN973" s="319"/>
      <c r="DO973" s="319"/>
      <c r="DP973" s="319"/>
      <c r="DQ973" s="319"/>
      <c r="DR973" s="319"/>
      <c r="DS973" s="319"/>
      <c r="DT973" s="319"/>
      <c r="DU973" s="319"/>
      <c r="DV973" s="319"/>
      <c r="DW973" s="319"/>
      <c r="DX973" s="319"/>
      <c r="DY973" s="319"/>
      <c r="DZ973" s="319"/>
      <c r="EA973" s="319"/>
      <c r="EB973" s="319"/>
      <c r="EC973" s="319"/>
      <c r="ED973" s="319"/>
      <c r="EE973" s="319"/>
      <c r="EF973" s="319"/>
      <c r="EG973" s="319"/>
      <c r="EH973" s="319"/>
      <c r="EI973" s="319"/>
      <c r="EJ973" s="319"/>
      <c r="EK973" s="319"/>
      <c r="EL973" s="319"/>
      <c r="EM973" s="319"/>
      <c r="EN973" s="319"/>
      <c r="EO973" s="319"/>
      <c r="EP973" s="319"/>
      <c r="EQ973" s="319"/>
      <c r="ER973" s="319"/>
      <c r="ES973" s="319"/>
      <c r="ET973" s="319"/>
      <c r="EU973" s="319"/>
      <c r="EV973" s="319"/>
      <c r="EW973" s="319"/>
      <c r="EX973" s="319"/>
      <c r="EY973" s="319"/>
      <c r="EZ973" s="319"/>
      <c r="FA973" s="319"/>
      <c r="FB973" s="319"/>
      <c r="FC973" s="319"/>
      <c r="FD973" s="319"/>
      <c r="FE973" s="319"/>
      <c r="FF973" s="319"/>
      <c r="FG973" s="319"/>
      <c r="FH973" s="319"/>
      <c r="FI973" s="319"/>
      <c r="FJ973" s="319"/>
      <c r="FK973" s="319"/>
      <c r="FL973" s="319"/>
      <c r="FM973" s="319"/>
      <c r="FN973" s="319"/>
      <c r="FO973" s="319"/>
      <c r="FP973" s="319"/>
      <c r="FQ973" s="319"/>
      <c r="FR973" s="319"/>
      <c r="FS973" s="319"/>
      <c r="FT973" s="319"/>
      <c r="FU973" s="319"/>
      <c r="FV973" s="319"/>
      <c r="FW973" s="319"/>
      <c r="FX973" s="319"/>
      <c r="FY973" s="319"/>
      <c r="FZ973" s="319"/>
      <c r="GA973" s="319"/>
      <c r="GB973" s="319"/>
      <c r="GC973" s="319"/>
      <c r="GD973" s="319"/>
      <c r="GE973" s="319"/>
      <c r="GF973" s="319"/>
      <c r="GG973" s="319"/>
      <c r="GH973" s="319"/>
      <c r="GI973" s="319"/>
      <c r="GJ973" s="319"/>
      <c r="GK973" s="319"/>
      <c r="GL973" s="319"/>
      <c r="GM973" s="319"/>
      <c r="GN973" s="319"/>
      <c r="GO973" s="319"/>
      <c r="GP973" s="319"/>
      <c r="GQ973" s="319"/>
      <c r="GR973" s="319"/>
      <c r="GS973" s="319"/>
      <c r="GT973" s="319"/>
      <c r="GU973" s="319"/>
      <c r="GV973" s="319"/>
      <c r="GW973" s="319"/>
      <c r="GX973" s="319"/>
      <c r="GY973" s="319"/>
      <c r="GZ973" s="319"/>
      <c r="HA973" s="319"/>
      <c r="HB973" s="319"/>
      <c r="HC973" s="319"/>
      <c r="HD973" s="319"/>
      <c r="HE973" s="319"/>
      <c r="HF973" s="319"/>
      <c r="HG973" s="319"/>
      <c r="HH973" s="319"/>
      <c r="HI973" s="319"/>
      <c r="HJ973" s="319"/>
      <c r="HK973" s="319"/>
      <c r="HL973" s="319"/>
      <c r="HM973" s="319"/>
      <c r="HN973" s="319"/>
      <c r="HO973" s="319"/>
      <c r="HP973" s="319"/>
      <c r="HQ973" s="319"/>
      <c r="HR973" s="319"/>
      <c r="HS973" s="319"/>
      <c r="HT973" s="319"/>
      <c r="HU973" s="319"/>
      <c r="HV973" s="319"/>
      <c r="HW973" s="319"/>
      <c r="HX973" s="319"/>
      <c r="HY973" s="319"/>
      <c r="HZ973" s="319"/>
      <c r="IA973" s="319"/>
      <c r="IB973" s="319"/>
      <c r="IC973" s="319"/>
      <c r="ID973" s="319"/>
      <c r="IE973" s="319"/>
      <c r="IF973" s="319"/>
      <c r="IG973" s="319"/>
      <c r="IH973" s="319"/>
      <c r="II973" s="319"/>
      <c r="IJ973" s="319"/>
      <c r="IK973" s="319"/>
      <c r="IL973" s="319"/>
      <c r="IM973" s="319"/>
      <c r="IN973" s="319"/>
      <c r="IO973" s="319"/>
      <c r="IP973" s="319"/>
      <c r="IQ973" s="319"/>
      <c r="IR973" s="319"/>
      <c r="IS973" s="319"/>
      <c r="IT973" s="319"/>
      <c r="IU973" s="319"/>
      <c r="IV973" s="319"/>
      <c r="IW973" s="319"/>
      <c r="IX973" s="319"/>
      <c r="IY973" s="319"/>
      <c r="IZ973" s="319"/>
      <c r="JA973" s="319"/>
      <c r="JB973" s="319"/>
      <c r="JC973" s="319"/>
      <c r="JD973" s="319"/>
      <c r="JE973" s="319"/>
      <c r="JF973" s="319"/>
      <c r="JG973" s="319"/>
      <c r="JH973" s="319"/>
      <c r="JI973" s="319"/>
      <c r="JJ973" s="319"/>
      <c r="JK973" s="319"/>
      <c r="JL973" s="319"/>
      <c r="JM973" s="319"/>
      <c r="JN973" s="319"/>
      <c r="JO973" s="319"/>
      <c r="JP973" s="319"/>
      <c r="JQ973" s="319"/>
      <c r="JR973" s="319"/>
      <c r="JS973" s="319"/>
      <c r="JT973" s="319"/>
      <c r="JU973" s="319"/>
      <c r="JV973" s="319"/>
      <c r="JW973" s="319"/>
      <c r="JX973" s="319"/>
      <c r="JY973" s="319"/>
      <c r="JZ973" s="319"/>
      <c r="KA973" s="319"/>
      <c r="KB973" s="319"/>
      <c r="KC973" s="319"/>
      <c r="KD973" s="319"/>
      <c r="KE973" s="319"/>
      <c r="KF973" s="319"/>
      <c r="KG973" s="319"/>
      <c r="KH973" s="319"/>
      <c r="KI973" s="319"/>
      <c r="KJ973" s="319"/>
      <c r="KK973" s="319"/>
      <c r="KL973" s="319"/>
      <c r="KM973" s="319"/>
      <c r="KN973" s="319"/>
      <c r="KO973" s="319"/>
      <c r="KP973" s="319"/>
      <c r="KQ973" s="319"/>
      <c r="KR973" s="319"/>
      <c r="KS973" s="319"/>
      <c r="KT973" s="319"/>
      <c r="KU973" s="319"/>
      <c r="KV973" s="319"/>
      <c r="KW973" s="319"/>
      <c r="KX973" s="319"/>
      <c r="KY973" s="319"/>
      <c r="KZ973" s="319"/>
      <c r="LA973" s="319"/>
      <c r="LB973" s="319"/>
      <c r="LC973" s="319"/>
      <c r="LD973" s="319"/>
      <c r="LE973" s="319"/>
      <c r="LF973" s="319"/>
      <c r="LG973" s="319"/>
      <c r="LH973" s="319"/>
      <c r="LI973" s="319"/>
      <c r="LJ973" s="319"/>
      <c r="LK973" s="319"/>
      <c r="LL973" s="319"/>
      <c r="LM973" s="319"/>
      <c r="LN973" s="319"/>
      <c r="LO973" s="319"/>
      <c r="LP973" s="319"/>
      <c r="LQ973" s="319"/>
      <c r="LR973" s="319"/>
      <c r="LS973" s="319"/>
      <c r="LT973" s="319"/>
      <c r="LU973" s="319"/>
      <c r="LV973" s="319"/>
      <c r="LW973" s="319"/>
      <c r="LX973" s="319"/>
      <c r="LY973" s="319"/>
      <c r="LZ973" s="319"/>
      <c r="MA973" s="319"/>
      <c r="MB973" s="319"/>
      <c r="MC973" s="319"/>
      <c r="MD973" s="319"/>
      <c r="ME973" s="319"/>
      <c r="MF973" s="319"/>
      <c r="MG973" s="319"/>
      <c r="MH973" s="319"/>
      <c r="MI973" s="319"/>
      <c r="MJ973" s="319"/>
      <c r="MK973" s="319"/>
      <c r="ML973" s="319"/>
      <c r="MM973" s="319"/>
      <c r="MN973" s="319"/>
      <c r="MO973" s="319"/>
      <c r="MP973" s="319"/>
      <c r="MQ973" s="319"/>
      <c r="MS973" s="241"/>
      <c r="MT973" s="362">
        <f t="shared" si="1370"/>
        <v>0</v>
      </c>
      <c r="MU973" s="363">
        <f t="shared" si="1387"/>
        <v>0</v>
      </c>
      <c r="MV973" s="363">
        <f t="shared" si="1357"/>
        <v>0</v>
      </c>
      <c r="MW973" s="363"/>
      <c r="MX973" s="363">
        <f t="shared" si="1358"/>
        <v>0</v>
      </c>
      <c r="MY973" s="363"/>
      <c r="MZ973" s="363">
        <f t="shared" si="1359"/>
        <v>0</v>
      </c>
      <c r="NA973" s="363"/>
      <c r="NB973" s="363">
        <f t="shared" si="1360"/>
        <v>0</v>
      </c>
      <c r="NC973" s="363"/>
      <c r="ND973" s="363">
        <f t="shared" si="1361"/>
        <v>0</v>
      </c>
      <c r="NE973" s="363"/>
      <c r="NF973" s="363">
        <f t="shared" si="1362"/>
        <v>0</v>
      </c>
      <c r="NG973" s="363"/>
      <c r="NH973" s="363">
        <f t="shared" si="1363"/>
        <v>0</v>
      </c>
      <c r="NI973" s="363"/>
      <c r="NJ973" s="363">
        <f t="shared" si="1364"/>
        <v>0</v>
      </c>
      <c r="NK973" s="363"/>
      <c r="NL973" s="363">
        <f t="shared" si="1371"/>
        <v>0</v>
      </c>
      <c r="NM973" s="364"/>
      <c r="NN973" s="370"/>
      <c r="NR973" s="318">
        <f t="shared" si="1365"/>
        <v>0</v>
      </c>
      <c r="NS973" s="318">
        <f t="shared" si="1366"/>
        <v>0</v>
      </c>
      <c r="NT973" s="318">
        <f t="shared" si="1367"/>
        <v>0</v>
      </c>
    </row>
    <row r="974" spans="1:384" s="318" customFormat="1" ht="10.199999999999999" customHeight="1" x14ac:dyDescent="0.3">
      <c r="A974" s="25"/>
      <c r="B974" s="389"/>
      <c r="C974" s="424"/>
      <c r="D974" s="15"/>
      <c r="E974" s="106"/>
      <c r="F974" s="106"/>
      <c r="G974" s="106"/>
      <c r="H974" s="399"/>
      <c r="I974" s="394">
        <f>Prenoms!$B$27</f>
        <v>0</v>
      </c>
      <c r="J974" s="395"/>
      <c r="K974" s="395"/>
      <c r="L974" s="395"/>
      <c r="M974" s="395"/>
      <c r="N974" s="81" t="str">
        <f>IF(NL974&lt;&gt;0,"",IF(Conges!AG61=0,"",Conges!AG61))</f>
        <v/>
      </c>
      <c r="O974" s="82"/>
      <c r="P974" s="83"/>
      <c r="Q974" s="83"/>
      <c r="R974" s="83"/>
      <c r="S974" s="83"/>
      <c r="T974" s="83"/>
      <c r="U974" s="83"/>
      <c r="V974" s="84"/>
      <c r="W974" s="82"/>
      <c r="X974" s="83"/>
      <c r="Y974" s="83"/>
      <c r="Z974" s="83"/>
      <c r="AA974" s="83"/>
      <c r="AB974" s="83"/>
      <c r="AC974" s="83"/>
      <c r="AD974" s="84"/>
      <c r="AE974" s="82"/>
      <c r="AF974" s="83"/>
      <c r="AG974" s="83"/>
      <c r="AH974" s="83"/>
      <c r="AI974" s="83"/>
      <c r="AJ974" s="84"/>
      <c r="AK974" s="82"/>
      <c r="AL974" s="83"/>
      <c r="AM974" s="83"/>
      <c r="AN974" s="83"/>
      <c r="AO974" s="83"/>
      <c r="AP974" s="83"/>
      <c r="AQ974" s="83"/>
      <c r="AR974" s="83"/>
      <c r="AS974" s="83"/>
      <c r="AT974" s="84"/>
      <c r="AU974" s="82"/>
      <c r="AV974" s="83"/>
      <c r="AW974" s="83"/>
      <c r="AX974" s="83"/>
      <c r="AY974" s="83"/>
      <c r="AZ974" s="83"/>
      <c r="BA974" s="83"/>
      <c r="BB974" s="84"/>
      <c r="BC974" s="85">
        <f>IF(NL974&lt;&gt;0,(IF(Conges!AG$61=0,0,3)),0)</f>
        <v>0</v>
      </c>
      <c r="BD974" s="417"/>
      <c r="BE974" s="390">
        <f>IF(OR(Conges!AG$61="A",Conges!AG$61="V"),Prenoms!L$27,NL974)</f>
        <v>0</v>
      </c>
      <c r="BF974" s="391"/>
      <c r="BG974" s="286"/>
      <c r="BH974" s="287">
        <f t="shared" si="1350"/>
        <v>0</v>
      </c>
      <c r="BI974" s="288" t="str">
        <f t="shared" si="1351"/>
        <v/>
      </c>
      <c r="BJ974" s="300">
        <v>0</v>
      </c>
      <c r="BK974" s="301">
        <f t="shared" si="1368"/>
        <v>0</v>
      </c>
      <c r="BL974" s="302">
        <f t="shared" si="1394"/>
        <v>0</v>
      </c>
      <c r="BM974" s="302">
        <f t="shared" si="1395"/>
        <v>0</v>
      </c>
      <c r="BN974" s="302">
        <f>SUM('Heures Pointage'!$YD$33:$YE$33)</f>
        <v>0</v>
      </c>
      <c r="BO974" s="302">
        <f>SUM('Heures et Indemnites'!$YD$33:$YE$33)</f>
        <v>0</v>
      </c>
      <c r="BP974" s="303">
        <f t="shared" si="1396"/>
        <v>0</v>
      </c>
      <c r="BQ974" s="303">
        <f>'Heures Pointage'!$ZB$33</f>
        <v>0</v>
      </c>
      <c r="BR974" s="304">
        <f t="shared" ref="BR974" si="1399">$BH$1079</f>
        <v>0</v>
      </c>
      <c r="BS974" s="149">
        <f>Prenoms!$C$27</f>
        <v>0</v>
      </c>
      <c r="BT974" s="180"/>
      <c r="BU974" s="324">
        <f>SUM('Heures et Indemnites'!$YD$33:$YE$33)</f>
        <v>0</v>
      </c>
      <c r="BV974" s="235">
        <f>SUM('Heures et Indemnites'!$YD$6:$YE$33)</f>
        <v>0</v>
      </c>
      <c r="BW974" s="324"/>
      <c r="BX974" s="235"/>
      <c r="BY974" s="319"/>
      <c r="BZ974" s="319"/>
      <c r="CA974" s="319"/>
      <c r="CB974" s="319"/>
      <c r="CC974" s="319"/>
      <c r="CD974" s="319"/>
      <c r="CE974" s="319"/>
      <c r="CF974" s="319"/>
      <c r="CG974" s="319"/>
      <c r="CH974" s="319"/>
      <c r="CI974" s="319"/>
      <c r="CJ974" s="319"/>
      <c r="CK974" s="319"/>
      <c r="CL974" s="319"/>
      <c r="CM974" s="319"/>
      <c r="CN974" s="319"/>
      <c r="CO974" s="319"/>
      <c r="CP974" s="319"/>
      <c r="CQ974" s="319"/>
      <c r="CR974" s="319"/>
      <c r="CS974" s="319"/>
      <c r="CT974" s="319"/>
      <c r="CU974" s="319"/>
      <c r="CV974" s="319"/>
      <c r="CW974" s="319"/>
      <c r="CX974" s="319"/>
      <c r="CY974" s="319"/>
      <c r="CZ974" s="319"/>
      <c r="DA974" s="319"/>
      <c r="DB974" s="319"/>
      <c r="DC974" s="319"/>
      <c r="DD974" s="319"/>
      <c r="DE974" s="319"/>
      <c r="DF974" s="319"/>
      <c r="DG974" s="319"/>
      <c r="DH974" s="319"/>
      <c r="DI974" s="319"/>
      <c r="DJ974" s="319"/>
      <c r="DK974" s="319"/>
      <c r="DL974" s="319"/>
      <c r="DM974" s="319"/>
      <c r="DN974" s="319"/>
      <c r="DO974" s="319"/>
      <c r="DP974" s="319"/>
      <c r="DQ974" s="319"/>
      <c r="DR974" s="319"/>
      <c r="DS974" s="319"/>
      <c r="DT974" s="319"/>
      <c r="DU974" s="319"/>
      <c r="DV974" s="319"/>
      <c r="DW974" s="319"/>
      <c r="DX974" s="319"/>
      <c r="DY974" s="319"/>
      <c r="DZ974" s="319"/>
      <c r="EA974" s="319"/>
      <c r="EB974" s="319"/>
      <c r="EC974" s="319"/>
      <c r="ED974" s="319"/>
      <c r="EE974" s="319"/>
      <c r="EF974" s="319"/>
      <c r="EG974" s="319"/>
      <c r="EH974" s="319"/>
      <c r="EI974" s="319"/>
      <c r="EJ974" s="319"/>
      <c r="EK974" s="319"/>
      <c r="EL974" s="319"/>
      <c r="EM974" s="319"/>
      <c r="EN974" s="319"/>
      <c r="EO974" s="319"/>
      <c r="EP974" s="319"/>
      <c r="EQ974" s="319"/>
      <c r="ER974" s="319"/>
      <c r="ES974" s="319"/>
      <c r="ET974" s="319"/>
      <c r="EU974" s="319"/>
      <c r="EV974" s="319"/>
      <c r="EW974" s="319"/>
      <c r="EX974" s="319"/>
      <c r="EY974" s="319"/>
      <c r="EZ974" s="319"/>
      <c r="FA974" s="319"/>
      <c r="FB974" s="319"/>
      <c r="FC974" s="319"/>
      <c r="FD974" s="319"/>
      <c r="FE974" s="319"/>
      <c r="FF974" s="319"/>
      <c r="FG974" s="319"/>
      <c r="FH974" s="319"/>
      <c r="FI974" s="319"/>
      <c r="FJ974" s="319"/>
      <c r="FK974" s="319"/>
      <c r="FL974" s="319"/>
      <c r="FM974" s="319"/>
      <c r="FN974" s="319"/>
      <c r="FO974" s="319"/>
      <c r="FP974" s="319"/>
      <c r="FQ974" s="319"/>
      <c r="FR974" s="319"/>
      <c r="FS974" s="319"/>
      <c r="FT974" s="319"/>
      <c r="FU974" s="319"/>
      <c r="FV974" s="319"/>
      <c r="FW974" s="319"/>
      <c r="FX974" s="319"/>
      <c r="FY974" s="319"/>
      <c r="FZ974" s="319"/>
      <c r="GA974" s="319"/>
      <c r="GB974" s="319"/>
      <c r="GC974" s="319"/>
      <c r="GD974" s="319"/>
      <c r="GE974" s="319"/>
      <c r="GF974" s="319"/>
      <c r="GG974" s="319"/>
      <c r="GH974" s="319"/>
      <c r="GI974" s="319"/>
      <c r="GJ974" s="319"/>
      <c r="GK974" s="319"/>
      <c r="GL974" s="319"/>
      <c r="GM974" s="319"/>
      <c r="GN974" s="319"/>
      <c r="GO974" s="319"/>
      <c r="GP974" s="319"/>
      <c r="GQ974" s="319"/>
      <c r="GR974" s="319"/>
      <c r="GS974" s="319"/>
      <c r="GT974" s="319"/>
      <c r="GU974" s="319"/>
      <c r="GV974" s="319"/>
      <c r="GW974" s="319"/>
      <c r="GX974" s="319"/>
      <c r="GY974" s="319"/>
      <c r="GZ974" s="319"/>
      <c r="HA974" s="319"/>
      <c r="HB974" s="319"/>
      <c r="HC974" s="319"/>
      <c r="HD974" s="319"/>
      <c r="HE974" s="319"/>
      <c r="HF974" s="319"/>
      <c r="HG974" s="319"/>
      <c r="HH974" s="319"/>
      <c r="HI974" s="319"/>
      <c r="HJ974" s="319"/>
      <c r="HK974" s="319"/>
      <c r="HL974" s="319"/>
      <c r="HM974" s="319"/>
      <c r="HN974" s="319"/>
      <c r="HO974" s="319"/>
      <c r="HP974" s="319"/>
      <c r="HQ974" s="319"/>
      <c r="HR974" s="319"/>
      <c r="HS974" s="319"/>
      <c r="HT974" s="319"/>
      <c r="HU974" s="319"/>
      <c r="HV974" s="319"/>
      <c r="HW974" s="319"/>
      <c r="HX974" s="319"/>
      <c r="HY974" s="319"/>
      <c r="HZ974" s="319"/>
      <c r="IA974" s="319"/>
      <c r="IB974" s="319"/>
      <c r="IC974" s="319"/>
      <c r="ID974" s="319"/>
      <c r="IE974" s="319"/>
      <c r="IF974" s="319"/>
      <c r="IG974" s="319"/>
      <c r="IH974" s="319"/>
      <c r="II974" s="319"/>
      <c r="IJ974" s="319"/>
      <c r="IK974" s="319"/>
      <c r="IL974" s="319"/>
      <c r="IM974" s="319"/>
      <c r="IN974" s="319"/>
      <c r="IO974" s="319"/>
      <c r="IP974" s="319"/>
      <c r="IQ974" s="319"/>
      <c r="IR974" s="319"/>
      <c r="IS974" s="319"/>
      <c r="IT974" s="319"/>
      <c r="IU974" s="319"/>
      <c r="IV974" s="319"/>
      <c r="IW974" s="319"/>
      <c r="IX974" s="319"/>
      <c r="IY974" s="319"/>
      <c r="IZ974" s="319"/>
      <c r="JA974" s="319"/>
      <c r="JB974" s="319"/>
      <c r="JC974" s="319"/>
      <c r="JD974" s="319"/>
      <c r="JE974" s="319"/>
      <c r="JF974" s="319"/>
      <c r="JG974" s="319"/>
      <c r="JH974" s="319"/>
      <c r="JI974" s="319"/>
      <c r="JJ974" s="319"/>
      <c r="JK974" s="319"/>
      <c r="JL974" s="319"/>
      <c r="JM974" s="319"/>
      <c r="JN974" s="319"/>
      <c r="JO974" s="319"/>
      <c r="JP974" s="319"/>
      <c r="JQ974" s="319"/>
      <c r="JR974" s="319"/>
      <c r="JS974" s="319"/>
      <c r="JT974" s="319"/>
      <c r="JU974" s="319"/>
      <c r="JV974" s="319"/>
      <c r="JW974" s="319"/>
      <c r="JX974" s="319"/>
      <c r="JY974" s="319"/>
      <c r="JZ974" s="319"/>
      <c r="KA974" s="319"/>
      <c r="KB974" s="319"/>
      <c r="KC974" s="319"/>
      <c r="KD974" s="319"/>
      <c r="KE974" s="319"/>
      <c r="KF974" s="319"/>
      <c r="KG974" s="319"/>
      <c r="KH974" s="319"/>
      <c r="KI974" s="319"/>
      <c r="KJ974" s="319"/>
      <c r="KK974" s="319"/>
      <c r="KL974" s="319"/>
      <c r="KM974" s="319"/>
      <c r="KN974" s="319"/>
      <c r="KO974" s="319"/>
      <c r="KP974" s="319"/>
      <c r="KQ974" s="319"/>
      <c r="KR974" s="319"/>
      <c r="KS974" s="319"/>
      <c r="KT974" s="319"/>
      <c r="KU974" s="319"/>
      <c r="KV974" s="319"/>
      <c r="KW974" s="319"/>
      <c r="KX974" s="319"/>
      <c r="KY974" s="319"/>
      <c r="KZ974" s="319"/>
      <c r="LA974" s="319"/>
      <c r="LB974" s="319"/>
      <c r="LC974" s="319"/>
      <c r="LD974" s="319"/>
      <c r="LE974" s="319"/>
      <c r="LF974" s="319"/>
      <c r="LG974" s="319"/>
      <c r="LH974" s="319"/>
      <c r="LI974" s="319"/>
      <c r="LJ974" s="319"/>
      <c r="LK974" s="319"/>
      <c r="LL974" s="319"/>
      <c r="LM974" s="319"/>
      <c r="LN974" s="319"/>
      <c r="LO974" s="319"/>
      <c r="LP974" s="319"/>
      <c r="LQ974" s="319"/>
      <c r="LR974" s="319"/>
      <c r="LS974" s="319"/>
      <c r="LT974" s="319"/>
      <c r="LU974" s="319"/>
      <c r="LV974" s="319"/>
      <c r="LW974" s="319"/>
      <c r="LX974" s="319"/>
      <c r="LY974" s="319"/>
      <c r="LZ974" s="319"/>
      <c r="MA974" s="319"/>
      <c r="MB974" s="319"/>
      <c r="MC974" s="319"/>
      <c r="MD974" s="319"/>
      <c r="ME974" s="319"/>
      <c r="MF974" s="319"/>
      <c r="MG974" s="319"/>
      <c r="MH974" s="319"/>
      <c r="MI974" s="319"/>
      <c r="MJ974" s="319"/>
      <c r="MK974" s="319"/>
      <c r="ML974" s="319"/>
      <c r="MM974" s="319"/>
      <c r="MN974" s="319"/>
      <c r="MO974" s="319"/>
      <c r="MP974" s="319"/>
      <c r="MQ974" s="319"/>
      <c r="MS974" s="241"/>
      <c r="MT974" s="373">
        <f t="shared" si="1370"/>
        <v>0</v>
      </c>
      <c r="MU974" s="365">
        <f t="shared" si="1387"/>
        <v>0</v>
      </c>
      <c r="MV974" s="365">
        <f t="shared" si="1357"/>
        <v>0</v>
      </c>
      <c r="MW974" s="365"/>
      <c r="MX974" s="365">
        <f t="shared" si="1358"/>
        <v>0</v>
      </c>
      <c r="MY974" s="365"/>
      <c r="MZ974" s="365">
        <f t="shared" si="1359"/>
        <v>0</v>
      </c>
      <c r="NA974" s="365"/>
      <c r="NB974" s="365">
        <f t="shared" si="1360"/>
        <v>0</v>
      </c>
      <c r="NC974" s="365"/>
      <c r="ND974" s="365">
        <f t="shared" si="1361"/>
        <v>0</v>
      </c>
      <c r="NE974" s="365"/>
      <c r="NF974" s="365">
        <f t="shared" si="1362"/>
        <v>0</v>
      </c>
      <c r="NG974" s="365"/>
      <c r="NH974" s="365">
        <f t="shared" si="1363"/>
        <v>0</v>
      </c>
      <c r="NI974" s="365"/>
      <c r="NJ974" s="365">
        <f t="shared" si="1364"/>
        <v>0</v>
      </c>
      <c r="NK974" s="365"/>
      <c r="NL974" s="365">
        <f t="shared" si="1371"/>
        <v>0</v>
      </c>
      <c r="NM974" s="366"/>
      <c r="NN974" s="370"/>
      <c r="NR974" s="318">
        <f t="shared" si="1365"/>
        <v>0</v>
      </c>
      <c r="NS974" s="318">
        <f t="shared" si="1366"/>
        <v>0</v>
      </c>
      <c r="NT974" s="318">
        <f t="shared" si="1367"/>
        <v>0</v>
      </c>
    </row>
    <row r="975" spans="1:384" s="318" customFormat="1" ht="10.199999999999999" customHeight="1" x14ac:dyDescent="0.3">
      <c r="A975" s="25"/>
      <c r="B975" s="389"/>
      <c r="C975" s="424"/>
      <c r="D975" s="15"/>
      <c r="E975" s="106"/>
      <c r="F975" s="106"/>
      <c r="G975" s="106"/>
      <c r="H975" s="399"/>
      <c r="I975" s="381">
        <f>Prenoms!$B$28</f>
        <v>0</v>
      </c>
      <c r="J975" s="382"/>
      <c r="K975" s="382"/>
      <c r="L975" s="382"/>
      <c r="M975" s="382"/>
      <c r="N975" s="68" t="str">
        <f>IF(NL975&lt;&gt;0,"",IF(Conges!AG62=0,"",Conges!AG62))</f>
        <v/>
      </c>
      <c r="O975" s="69"/>
      <c r="P975" s="70"/>
      <c r="Q975" s="70"/>
      <c r="R975" s="70"/>
      <c r="S975" s="70"/>
      <c r="T975" s="70"/>
      <c r="U975" s="70"/>
      <c r="V975" s="71"/>
      <c r="W975" s="69"/>
      <c r="X975" s="70"/>
      <c r="Y975" s="70"/>
      <c r="Z975" s="70"/>
      <c r="AA975" s="70"/>
      <c r="AB975" s="70"/>
      <c r="AC975" s="70"/>
      <c r="AD975" s="71"/>
      <c r="AE975" s="69"/>
      <c r="AF975" s="70"/>
      <c r="AG975" s="70"/>
      <c r="AH975" s="70"/>
      <c r="AI975" s="70"/>
      <c r="AJ975" s="71"/>
      <c r="AK975" s="69"/>
      <c r="AL975" s="70"/>
      <c r="AM975" s="70"/>
      <c r="AN975" s="70"/>
      <c r="AO975" s="70"/>
      <c r="AP975" s="70"/>
      <c r="AQ975" s="70"/>
      <c r="AR975" s="70"/>
      <c r="AS975" s="70"/>
      <c r="AT975" s="71"/>
      <c r="AU975" s="69"/>
      <c r="AV975" s="70"/>
      <c r="AW975" s="70"/>
      <c r="AX975" s="70"/>
      <c r="AY975" s="70"/>
      <c r="AZ975" s="70"/>
      <c r="BA975" s="70"/>
      <c r="BB975" s="71"/>
      <c r="BC975" s="72">
        <f>IF(NL975&lt;&gt;0,(IF(Conges!AG$62=0,0,3)),0)</f>
        <v>0</v>
      </c>
      <c r="BD975" s="417"/>
      <c r="BE975" s="392">
        <f>IF(OR(Conges!AG$62="A",Conges!AG$62="V"),Prenoms!L$28,NL975)</f>
        <v>0</v>
      </c>
      <c r="BF975" s="393"/>
      <c r="BG975" s="289"/>
      <c r="BH975" s="290">
        <f t="shared" si="1350"/>
        <v>0</v>
      </c>
      <c r="BI975" s="291" t="str">
        <f t="shared" si="1351"/>
        <v/>
      </c>
      <c r="BJ975" s="305">
        <v>0</v>
      </c>
      <c r="BK975" s="306">
        <f t="shared" si="1368"/>
        <v>0</v>
      </c>
      <c r="BL975" s="307">
        <f t="shared" si="1394"/>
        <v>0</v>
      </c>
      <c r="BM975" s="307">
        <f t="shared" si="1395"/>
        <v>0</v>
      </c>
      <c r="BN975" s="307">
        <f>SUM('Heures Pointage'!$ZD$33:$ZE$33)</f>
        <v>0</v>
      </c>
      <c r="BO975" s="307">
        <f>SUM('Heures et Indemnites'!$ZD$33:$ZE$33)</f>
        <v>0</v>
      </c>
      <c r="BP975" s="308">
        <f t="shared" si="1396"/>
        <v>0</v>
      </c>
      <c r="BQ975" s="308">
        <f>'Heures Pointage'!$AAB$33</f>
        <v>0</v>
      </c>
      <c r="BR975" s="309">
        <f t="shared" ref="BR975" si="1400">$BH$1080</f>
        <v>0</v>
      </c>
      <c r="BS975" s="150">
        <f>Prenoms!$C$28</f>
        <v>0</v>
      </c>
      <c r="BT975" s="153"/>
      <c r="BU975" s="323">
        <f>SUM('Heures et Indemnites'!$ZD$33:$ZE$33)</f>
        <v>0</v>
      </c>
      <c r="BV975" s="236">
        <f>SUM('Heures et Indemnites'!$ZD$6:$ZE$33)</f>
        <v>0</v>
      </c>
      <c r="BW975" s="323"/>
      <c r="BX975" s="236"/>
      <c r="BY975" s="319"/>
      <c r="BZ975" s="319"/>
      <c r="CA975" s="319"/>
      <c r="CB975" s="319"/>
      <c r="CC975" s="319"/>
      <c r="CD975" s="319"/>
      <c r="CE975" s="319"/>
      <c r="CF975" s="319"/>
      <c r="CG975" s="319"/>
      <c r="CH975" s="319"/>
      <c r="CI975" s="319"/>
      <c r="CJ975" s="319"/>
      <c r="CK975" s="319"/>
      <c r="CL975" s="319"/>
      <c r="CM975" s="319"/>
      <c r="CN975" s="319"/>
      <c r="CO975" s="319"/>
      <c r="CP975" s="319"/>
      <c r="CQ975" s="319"/>
      <c r="CR975" s="319"/>
      <c r="CS975" s="319"/>
      <c r="CT975" s="319"/>
      <c r="CU975" s="319"/>
      <c r="CV975" s="319"/>
      <c r="CW975" s="319"/>
      <c r="CX975" s="319"/>
      <c r="CY975" s="319"/>
      <c r="CZ975" s="319"/>
      <c r="DA975" s="319"/>
      <c r="DB975" s="319"/>
      <c r="DC975" s="319"/>
      <c r="DD975" s="319"/>
      <c r="DE975" s="319"/>
      <c r="DF975" s="319"/>
      <c r="DG975" s="319"/>
      <c r="DH975" s="319"/>
      <c r="DI975" s="319"/>
      <c r="DJ975" s="319"/>
      <c r="DK975" s="319"/>
      <c r="DL975" s="319"/>
      <c r="DM975" s="319"/>
      <c r="DN975" s="319"/>
      <c r="DO975" s="319"/>
      <c r="DP975" s="319"/>
      <c r="DQ975" s="319"/>
      <c r="DR975" s="319"/>
      <c r="DS975" s="319"/>
      <c r="DT975" s="319"/>
      <c r="DU975" s="319"/>
      <c r="DV975" s="319"/>
      <c r="DW975" s="319"/>
      <c r="DX975" s="319"/>
      <c r="DY975" s="319"/>
      <c r="DZ975" s="319"/>
      <c r="EA975" s="319"/>
      <c r="EB975" s="319"/>
      <c r="EC975" s="319"/>
      <c r="ED975" s="319"/>
      <c r="EE975" s="319"/>
      <c r="EF975" s="319"/>
      <c r="EG975" s="319"/>
      <c r="EH975" s="319"/>
      <c r="EI975" s="319"/>
      <c r="EJ975" s="319"/>
      <c r="EK975" s="319"/>
      <c r="EL975" s="319"/>
      <c r="EM975" s="319"/>
      <c r="EN975" s="319"/>
      <c r="EO975" s="319"/>
      <c r="EP975" s="319"/>
      <c r="EQ975" s="319"/>
      <c r="ER975" s="319"/>
      <c r="ES975" s="319"/>
      <c r="ET975" s="319"/>
      <c r="EU975" s="319"/>
      <c r="EV975" s="319"/>
      <c r="EW975" s="319"/>
      <c r="EX975" s="319"/>
      <c r="EY975" s="319"/>
      <c r="EZ975" s="319"/>
      <c r="FA975" s="319"/>
      <c r="FB975" s="319"/>
      <c r="FC975" s="319"/>
      <c r="FD975" s="319"/>
      <c r="FE975" s="319"/>
      <c r="FF975" s="319"/>
      <c r="FG975" s="319"/>
      <c r="FH975" s="319"/>
      <c r="FI975" s="319"/>
      <c r="FJ975" s="319"/>
      <c r="FK975" s="319"/>
      <c r="FL975" s="319"/>
      <c r="FM975" s="319"/>
      <c r="FN975" s="319"/>
      <c r="FO975" s="319"/>
      <c r="FP975" s="319"/>
      <c r="FQ975" s="319"/>
      <c r="FR975" s="319"/>
      <c r="FS975" s="319"/>
      <c r="FT975" s="319"/>
      <c r="FU975" s="319"/>
      <c r="FV975" s="319"/>
      <c r="FW975" s="319"/>
      <c r="FX975" s="319"/>
      <c r="FY975" s="319"/>
      <c r="FZ975" s="319"/>
      <c r="GA975" s="319"/>
      <c r="GB975" s="319"/>
      <c r="GC975" s="319"/>
      <c r="GD975" s="319"/>
      <c r="GE975" s="319"/>
      <c r="GF975" s="319"/>
      <c r="GG975" s="319"/>
      <c r="GH975" s="319"/>
      <c r="GI975" s="319"/>
      <c r="GJ975" s="319"/>
      <c r="GK975" s="319"/>
      <c r="GL975" s="319"/>
      <c r="GM975" s="319"/>
      <c r="GN975" s="319"/>
      <c r="GO975" s="319"/>
      <c r="GP975" s="319"/>
      <c r="GQ975" s="319"/>
      <c r="GR975" s="319"/>
      <c r="GS975" s="319"/>
      <c r="GT975" s="319"/>
      <c r="GU975" s="319"/>
      <c r="GV975" s="319"/>
      <c r="GW975" s="319"/>
      <c r="GX975" s="319"/>
      <c r="GY975" s="319"/>
      <c r="GZ975" s="319"/>
      <c r="HA975" s="319"/>
      <c r="HB975" s="319"/>
      <c r="HC975" s="319"/>
      <c r="HD975" s="319"/>
      <c r="HE975" s="319"/>
      <c r="HF975" s="319"/>
      <c r="HG975" s="319"/>
      <c r="HH975" s="319"/>
      <c r="HI975" s="319"/>
      <c r="HJ975" s="319"/>
      <c r="HK975" s="319"/>
      <c r="HL975" s="319"/>
      <c r="HM975" s="319"/>
      <c r="HN975" s="319"/>
      <c r="HO975" s="319"/>
      <c r="HP975" s="319"/>
      <c r="HQ975" s="319"/>
      <c r="HR975" s="319"/>
      <c r="HS975" s="319"/>
      <c r="HT975" s="319"/>
      <c r="HU975" s="319"/>
      <c r="HV975" s="319"/>
      <c r="HW975" s="319"/>
      <c r="HX975" s="319"/>
      <c r="HY975" s="319"/>
      <c r="HZ975" s="319"/>
      <c r="IA975" s="319"/>
      <c r="IB975" s="319"/>
      <c r="IC975" s="319"/>
      <c r="ID975" s="319"/>
      <c r="IE975" s="319"/>
      <c r="IF975" s="319"/>
      <c r="IG975" s="319"/>
      <c r="IH975" s="319"/>
      <c r="II975" s="319"/>
      <c r="IJ975" s="319"/>
      <c r="IK975" s="319"/>
      <c r="IL975" s="319"/>
      <c r="IM975" s="319"/>
      <c r="IN975" s="319"/>
      <c r="IO975" s="319"/>
      <c r="IP975" s="319"/>
      <c r="IQ975" s="319"/>
      <c r="IR975" s="319"/>
      <c r="IS975" s="319"/>
      <c r="IT975" s="319"/>
      <c r="IU975" s="319"/>
      <c r="IV975" s="319"/>
      <c r="IW975" s="319"/>
      <c r="IX975" s="319"/>
      <c r="IY975" s="319"/>
      <c r="IZ975" s="319"/>
      <c r="JA975" s="319"/>
      <c r="JB975" s="319"/>
      <c r="JC975" s="319"/>
      <c r="JD975" s="319"/>
      <c r="JE975" s="319"/>
      <c r="JF975" s="319"/>
      <c r="JG975" s="319"/>
      <c r="JH975" s="319"/>
      <c r="JI975" s="319"/>
      <c r="JJ975" s="319"/>
      <c r="JK975" s="319"/>
      <c r="JL975" s="319"/>
      <c r="JM975" s="319"/>
      <c r="JN975" s="319"/>
      <c r="JO975" s="319"/>
      <c r="JP975" s="319"/>
      <c r="JQ975" s="319"/>
      <c r="JR975" s="319"/>
      <c r="JS975" s="319"/>
      <c r="JT975" s="319"/>
      <c r="JU975" s="319"/>
      <c r="JV975" s="319"/>
      <c r="JW975" s="319"/>
      <c r="JX975" s="319"/>
      <c r="JY975" s="319"/>
      <c r="JZ975" s="319"/>
      <c r="KA975" s="319"/>
      <c r="KB975" s="319"/>
      <c r="KC975" s="319"/>
      <c r="KD975" s="319"/>
      <c r="KE975" s="319"/>
      <c r="KF975" s="319"/>
      <c r="KG975" s="319"/>
      <c r="KH975" s="319"/>
      <c r="KI975" s="319"/>
      <c r="KJ975" s="319"/>
      <c r="KK975" s="319"/>
      <c r="KL975" s="319"/>
      <c r="KM975" s="319"/>
      <c r="KN975" s="319"/>
      <c r="KO975" s="319"/>
      <c r="KP975" s="319"/>
      <c r="KQ975" s="319"/>
      <c r="KR975" s="319"/>
      <c r="KS975" s="319"/>
      <c r="KT975" s="319"/>
      <c r="KU975" s="319"/>
      <c r="KV975" s="319"/>
      <c r="KW975" s="319"/>
      <c r="KX975" s="319"/>
      <c r="KY975" s="319"/>
      <c r="KZ975" s="319"/>
      <c r="LA975" s="319"/>
      <c r="LB975" s="319"/>
      <c r="LC975" s="319"/>
      <c r="LD975" s="319"/>
      <c r="LE975" s="319"/>
      <c r="LF975" s="319"/>
      <c r="LG975" s="319"/>
      <c r="LH975" s="319"/>
      <c r="LI975" s="319"/>
      <c r="LJ975" s="319"/>
      <c r="LK975" s="319"/>
      <c r="LL975" s="319"/>
      <c r="LM975" s="319"/>
      <c r="LN975" s="319"/>
      <c r="LO975" s="319"/>
      <c r="LP975" s="319"/>
      <c r="LQ975" s="319"/>
      <c r="LR975" s="319"/>
      <c r="LS975" s="319"/>
      <c r="LT975" s="319"/>
      <c r="LU975" s="319"/>
      <c r="LV975" s="319"/>
      <c r="LW975" s="319"/>
      <c r="LX975" s="319"/>
      <c r="LY975" s="319"/>
      <c r="LZ975" s="319"/>
      <c r="MA975" s="319"/>
      <c r="MB975" s="319"/>
      <c r="MC975" s="319"/>
      <c r="MD975" s="319"/>
      <c r="ME975" s="319"/>
      <c r="MF975" s="319"/>
      <c r="MG975" s="319"/>
      <c r="MH975" s="319"/>
      <c r="MI975" s="319"/>
      <c r="MJ975" s="319"/>
      <c r="MK975" s="319"/>
      <c r="ML975" s="319"/>
      <c r="MM975" s="319"/>
      <c r="MN975" s="319"/>
      <c r="MO975" s="319"/>
      <c r="MP975" s="319"/>
      <c r="MQ975" s="319"/>
      <c r="MS975" s="241"/>
      <c r="MT975" s="362">
        <f t="shared" si="1370"/>
        <v>0</v>
      </c>
      <c r="MU975" s="363">
        <f t="shared" si="1387"/>
        <v>0</v>
      </c>
      <c r="MV975" s="363">
        <f t="shared" si="1357"/>
        <v>0</v>
      </c>
      <c r="MW975" s="363"/>
      <c r="MX975" s="363">
        <f t="shared" si="1358"/>
        <v>0</v>
      </c>
      <c r="MY975" s="363"/>
      <c r="MZ975" s="363">
        <f t="shared" si="1359"/>
        <v>0</v>
      </c>
      <c r="NA975" s="363"/>
      <c r="NB975" s="363">
        <f t="shared" si="1360"/>
        <v>0</v>
      </c>
      <c r="NC975" s="363"/>
      <c r="ND975" s="363">
        <f t="shared" si="1361"/>
        <v>0</v>
      </c>
      <c r="NE975" s="363"/>
      <c r="NF975" s="363">
        <f t="shared" si="1362"/>
        <v>0</v>
      </c>
      <c r="NG975" s="363"/>
      <c r="NH975" s="363">
        <f t="shared" si="1363"/>
        <v>0</v>
      </c>
      <c r="NI975" s="363"/>
      <c r="NJ975" s="363">
        <f t="shared" si="1364"/>
        <v>0</v>
      </c>
      <c r="NK975" s="363"/>
      <c r="NL975" s="363">
        <f t="shared" si="1371"/>
        <v>0</v>
      </c>
      <c r="NM975" s="364"/>
      <c r="NN975" s="370"/>
      <c r="NR975" s="318">
        <f t="shared" si="1365"/>
        <v>0</v>
      </c>
      <c r="NS975" s="318">
        <f t="shared" si="1366"/>
        <v>0</v>
      </c>
      <c r="NT975" s="318">
        <f t="shared" si="1367"/>
        <v>0</v>
      </c>
    </row>
    <row r="976" spans="1:384" s="318" customFormat="1" ht="10.199999999999999" customHeight="1" x14ac:dyDescent="0.3">
      <c r="A976" s="25"/>
      <c r="B976" s="389"/>
      <c r="C976" s="424"/>
      <c r="D976" s="15"/>
      <c r="E976" s="106"/>
      <c r="F976" s="106"/>
      <c r="G976" s="106"/>
      <c r="H976" s="399"/>
      <c r="I976" s="394">
        <f>Prenoms!$B$29</f>
        <v>0</v>
      </c>
      <c r="J976" s="395"/>
      <c r="K976" s="395"/>
      <c r="L976" s="395"/>
      <c r="M976" s="395"/>
      <c r="N976" s="81" t="str">
        <f>IF(NL976&lt;&gt;0,"",IF(Conges!AG63=0,"",Conges!AG63))</f>
        <v/>
      </c>
      <c r="O976" s="82"/>
      <c r="P976" s="83"/>
      <c r="Q976" s="83"/>
      <c r="R976" s="83"/>
      <c r="S976" s="83"/>
      <c r="T976" s="83"/>
      <c r="U976" s="83"/>
      <c r="V976" s="84"/>
      <c r="W976" s="82"/>
      <c r="X976" s="83"/>
      <c r="Y976" s="83"/>
      <c r="Z976" s="83"/>
      <c r="AA976" s="83"/>
      <c r="AB976" s="83"/>
      <c r="AC976" s="83"/>
      <c r="AD976" s="84"/>
      <c r="AE976" s="82"/>
      <c r="AF976" s="83"/>
      <c r="AG976" s="83"/>
      <c r="AH976" s="83"/>
      <c r="AI976" s="83"/>
      <c r="AJ976" s="84"/>
      <c r="AK976" s="82"/>
      <c r="AL976" s="83"/>
      <c r="AM976" s="83"/>
      <c r="AN976" s="83"/>
      <c r="AO976" s="83"/>
      <c r="AP976" s="83"/>
      <c r="AQ976" s="83"/>
      <c r="AR976" s="83"/>
      <c r="AS976" s="83"/>
      <c r="AT976" s="84"/>
      <c r="AU976" s="82"/>
      <c r="AV976" s="83"/>
      <c r="AW976" s="83"/>
      <c r="AX976" s="83"/>
      <c r="AY976" s="83"/>
      <c r="AZ976" s="83"/>
      <c r="BA976" s="83"/>
      <c r="BB976" s="84"/>
      <c r="BC976" s="85">
        <f>IF(NL976&lt;&gt;0,(IF(Conges!AG$63=0,0,3)),0)</f>
        <v>0</v>
      </c>
      <c r="BD976" s="417"/>
      <c r="BE976" s="390">
        <f>IF(OR(Conges!AG$63="A",Conges!AG$63="V"),Prenoms!L$29,NL976)</f>
        <v>0</v>
      </c>
      <c r="BF976" s="391"/>
      <c r="BG976" s="286"/>
      <c r="BH976" s="287">
        <f t="shared" si="1350"/>
        <v>0</v>
      </c>
      <c r="BI976" s="288" t="str">
        <f t="shared" si="1351"/>
        <v/>
      </c>
      <c r="BJ976" s="300">
        <v>0</v>
      </c>
      <c r="BK976" s="301">
        <f t="shared" si="1368"/>
        <v>0</v>
      </c>
      <c r="BL976" s="302">
        <f t="shared" si="1394"/>
        <v>0</v>
      </c>
      <c r="BM976" s="302">
        <f t="shared" si="1395"/>
        <v>0</v>
      </c>
      <c r="BN976" s="302">
        <f>SUM('Heures Pointage'!$AAD$33:$AAE$33)</f>
        <v>0</v>
      </c>
      <c r="BO976" s="302">
        <f>SUM('Heures et Indemnites'!$AAD$33:$AAE$33)</f>
        <v>0</v>
      </c>
      <c r="BP976" s="303">
        <f t="shared" si="1396"/>
        <v>0</v>
      </c>
      <c r="BQ976" s="303">
        <f>'Heures Pointage'!$ABB$33</f>
        <v>0</v>
      </c>
      <c r="BR976" s="304">
        <f t="shared" ref="BR976" si="1401">$BH$1081</f>
        <v>0</v>
      </c>
      <c r="BS976" s="149">
        <f>Prenoms!$C$29</f>
        <v>0</v>
      </c>
      <c r="BT976" s="180"/>
      <c r="BU976" s="324">
        <f>SUM('Heures et Indemnites'!$AAD$33:$AAE$33)</f>
        <v>0</v>
      </c>
      <c r="BV976" s="235">
        <f>SUM('Heures et Indemnites'!$AAD$6:$AAE$33)</f>
        <v>0</v>
      </c>
      <c r="BW976" s="324"/>
      <c r="BX976" s="235"/>
      <c r="BY976" s="319"/>
      <c r="BZ976" s="319"/>
      <c r="CA976" s="319"/>
      <c r="CB976" s="319"/>
      <c r="CC976" s="319"/>
      <c r="CD976" s="319"/>
      <c r="CE976" s="319"/>
      <c r="CF976" s="319"/>
      <c r="CG976" s="319"/>
      <c r="CH976" s="319"/>
      <c r="CI976" s="319"/>
      <c r="CJ976" s="319"/>
      <c r="CK976" s="319"/>
      <c r="CL976" s="319"/>
      <c r="CM976" s="319"/>
      <c r="CN976" s="319"/>
      <c r="CO976" s="319"/>
      <c r="CP976" s="319"/>
      <c r="CQ976" s="319"/>
      <c r="CR976" s="319"/>
      <c r="CS976" s="319"/>
      <c r="CT976" s="319"/>
      <c r="CU976" s="319"/>
      <c r="CV976" s="319"/>
      <c r="CW976" s="319"/>
      <c r="CX976" s="319"/>
      <c r="CY976" s="319"/>
      <c r="CZ976" s="319"/>
      <c r="DA976" s="319"/>
      <c r="DB976" s="319"/>
      <c r="DC976" s="319"/>
      <c r="DD976" s="319"/>
      <c r="DE976" s="319"/>
      <c r="DF976" s="319"/>
      <c r="DG976" s="319"/>
      <c r="DH976" s="319"/>
      <c r="DI976" s="319"/>
      <c r="DJ976" s="319"/>
      <c r="DK976" s="319"/>
      <c r="DL976" s="319"/>
      <c r="DM976" s="319"/>
      <c r="DN976" s="319"/>
      <c r="DO976" s="319"/>
      <c r="DP976" s="319"/>
      <c r="DQ976" s="319"/>
      <c r="DR976" s="319"/>
      <c r="DS976" s="319"/>
      <c r="DT976" s="319"/>
      <c r="DU976" s="319"/>
      <c r="DV976" s="319"/>
      <c r="DW976" s="319"/>
      <c r="DX976" s="319"/>
      <c r="DY976" s="319"/>
      <c r="DZ976" s="319"/>
      <c r="EA976" s="319"/>
      <c r="EB976" s="319"/>
      <c r="EC976" s="319"/>
      <c r="ED976" s="319"/>
      <c r="EE976" s="319"/>
      <c r="EF976" s="319"/>
      <c r="EG976" s="319"/>
      <c r="EH976" s="319"/>
      <c r="EI976" s="319"/>
      <c r="EJ976" s="319"/>
      <c r="EK976" s="319"/>
      <c r="EL976" s="319"/>
      <c r="EM976" s="319"/>
      <c r="EN976" s="319"/>
      <c r="EO976" s="319"/>
      <c r="EP976" s="319"/>
      <c r="EQ976" s="319"/>
      <c r="ER976" s="319"/>
      <c r="ES976" s="319"/>
      <c r="ET976" s="319"/>
      <c r="EU976" s="319"/>
      <c r="EV976" s="319"/>
      <c r="EW976" s="319"/>
      <c r="EX976" s="319"/>
      <c r="EY976" s="319"/>
      <c r="EZ976" s="319"/>
      <c r="FA976" s="319"/>
      <c r="FB976" s="319"/>
      <c r="FC976" s="319"/>
      <c r="FD976" s="319"/>
      <c r="FE976" s="319"/>
      <c r="FF976" s="319"/>
      <c r="FG976" s="319"/>
      <c r="FH976" s="319"/>
      <c r="FI976" s="319"/>
      <c r="FJ976" s="319"/>
      <c r="FK976" s="319"/>
      <c r="FL976" s="319"/>
      <c r="FM976" s="319"/>
      <c r="FN976" s="319"/>
      <c r="FO976" s="319"/>
      <c r="FP976" s="319"/>
      <c r="FQ976" s="319"/>
      <c r="FR976" s="319"/>
      <c r="FS976" s="319"/>
      <c r="FT976" s="319"/>
      <c r="FU976" s="319"/>
      <c r="FV976" s="319"/>
      <c r="FW976" s="319"/>
      <c r="FX976" s="319"/>
      <c r="FY976" s="319"/>
      <c r="FZ976" s="319"/>
      <c r="GA976" s="319"/>
      <c r="GB976" s="319"/>
      <c r="GC976" s="319"/>
      <c r="GD976" s="319"/>
      <c r="GE976" s="319"/>
      <c r="GF976" s="319"/>
      <c r="GG976" s="319"/>
      <c r="GH976" s="319"/>
      <c r="GI976" s="319"/>
      <c r="GJ976" s="319"/>
      <c r="GK976" s="319"/>
      <c r="GL976" s="319"/>
      <c r="GM976" s="319"/>
      <c r="GN976" s="319"/>
      <c r="GO976" s="319"/>
      <c r="GP976" s="319"/>
      <c r="GQ976" s="319"/>
      <c r="GR976" s="319"/>
      <c r="GS976" s="319"/>
      <c r="GT976" s="319"/>
      <c r="GU976" s="319"/>
      <c r="GV976" s="319"/>
      <c r="GW976" s="319"/>
      <c r="GX976" s="319"/>
      <c r="GY976" s="319"/>
      <c r="GZ976" s="319"/>
      <c r="HA976" s="319"/>
      <c r="HB976" s="319"/>
      <c r="HC976" s="319"/>
      <c r="HD976" s="319"/>
      <c r="HE976" s="319"/>
      <c r="HF976" s="319"/>
      <c r="HG976" s="319"/>
      <c r="HH976" s="319"/>
      <c r="HI976" s="319"/>
      <c r="HJ976" s="319"/>
      <c r="HK976" s="319"/>
      <c r="HL976" s="319"/>
      <c r="HM976" s="319"/>
      <c r="HN976" s="319"/>
      <c r="HO976" s="319"/>
      <c r="HP976" s="319"/>
      <c r="HQ976" s="319"/>
      <c r="HR976" s="319"/>
      <c r="HS976" s="319"/>
      <c r="HT976" s="319"/>
      <c r="HU976" s="319"/>
      <c r="HV976" s="319"/>
      <c r="HW976" s="319"/>
      <c r="HX976" s="319"/>
      <c r="HY976" s="319"/>
      <c r="HZ976" s="319"/>
      <c r="IA976" s="319"/>
      <c r="IB976" s="319"/>
      <c r="IC976" s="319"/>
      <c r="ID976" s="319"/>
      <c r="IE976" s="319"/>
      <c r="IF976" s="319"/>
      <c r="IG976" s="319"/>
      <c r="IH976" s="319"/>
      <c r="II976" s="319"/>
      <c r="IJ976" s="319"/>
      <c r="IK976" s="319"/>
      <c r="IL976" s="319"/>
      <c r="IM976" s="319"/>
      <c r="IN976" s="319"/>
      <c r="IO976" s="319"/>
      <c r="IP976" s="319"/>
      <c r="IQ976" s="319"/>
      <c r="IR976" s="319"/>
      <c r="IS976" s="319"/>
      <c r="IT976" s="319"/>
      <c r="IU976" s="319"/>
      <c r="IV976" s="319"/>
      <c r="IW976" s="319"/>
      <c r="IX976" s="319"/>
      <c r="IY976" s="319"/>
      <c r="IZ976" s="319"/>
      <c r="JA976" s="319"/>
      <c r="JB976" s="319"/>
      <c r="JC976" s="319"/>
      <c r="JD976" s="319"/>
      <c r="JE976" s="319"/>
      <c r="JF976" s="319"/>
      <c r="JG976" s="319"/>
      <c r="JH976" s="319"/>
      <c r="JI976" s="319"/>
      <c r="JJ976" s="319"/>
      <c r="JK976" s="319"/>
      <c r="JL976" s="319"/>
      <c r="JM976" s="319"/>
      <c r="JN976" s="319"/>
      <c r="JO976" s="319"/>
      <c r="JP976" s="319"/>
      <c r="JQ976" s="319"/>
      <c r="JR976" s="319"/>
      <c r="JS976" s="319"/>
      <c r="JT976" s="319"/>
      <c r="JU976" s="319"/>
      <c r="JV976" s="319"/>
      <c r="JW976" s="319"/>
      <c r="JX976" s="319"/>
      <c r="JY976" s="319"/>
      <c r="JZ976" s="319"/>
      <c r="KA976" s="319"/>
      <c r="KB976" s="319"/>
      <c r="KC976" s="319"/>
      <c r="KD976" s="319"/>
      <c r="KE976" s="319"/>
      <c r="KF976" s="319"/>
      <c r="KG976" s="319"/>
      <c r="KH976" s="319"/>
      <c r="KI976" s="319"/>
      <c r="KJ976" s="319"/>
      <c r="KK976" s="319"/>
      <c r="KL976" s="319"/>
      <c r="KM976" s="319"/>
      <c r="KN976" s="319"/>
      <c r="KO976" s="319"/>
      <c r="KP976" s="319"/>
      <c r="KQ976" s="319"/>
      <c r="KR976" s="319"/>
      <c r="KS976" s="319"/>
      <c r="KT976" s="319"/>
      <c r="KU976" s="319"/>
      <c r="KV976" s="319"/>
      <c r="KW976" s="319"/>
      <c r="KX976" s="319"/>
      <c r="KY976" s="319"/>
      <c r="KZ976" s="319"/>
      <c r="LA976" s="319"/>
      <c r="LB976" s="319"/>
      <c r="LC976" s="319"/>
      <c r="LD976" s="319"/>
      <c r="LE976" s="319"/>
      <c r="LF976" s="319"/>
      <c r="LG976" s="319"/>
      <c r="LH976" s="319"/>
      <c r="LI976" s="319"/>
      <c r="LJ976" s="319"/>
      <c r="LK976" s="319"/>
      <c r="LL976" s="319"/>
      <c r="LM976" s="319"/>
      <c r="LN976" s="319"/>
      <c r="LO976" s="319"/>
      <c r="LP976" s="319"/>
      <c r="LQ976" s="319"/>
      <c r="LR976" s="319"/>
      <c r="LS976" s="319"/>
      <c r="LT976" s="319"/>
      <c r="LU976" s="319"/>
      <c r="LV976" s="319"/>
      <c r="LW976" s="319"/>
      <c r="LX976" s="319"/>
      <c r="LY976" s="319"/>
      <c r="LZ976" s="319"/>
      <c r="MA976" s="319"/>
      <c r="MB976" s="319"/>
      <c r="MC976" s="319"/>
      <c r="MD976" s="319"/>
      <c r="ME976" s="319"/>
      <c r="MF976" s="319"/>
      <c r="MG976" s="319"/>
      <c r="MH976" s="319"/>
      <c r="MI976" s="319"/>
      <c r="MJ976" s="319"/>
      <c r="MK976" s="319"/>
      <c r="ML976" s="319"/>
      <c r="MM976" s="319"/>
      <c r="MN976" s="319"/>
      <c r="MO976" s="319"/>
      <c r="MP976" s="319"/>
      <c r="MQ976" s="319"/>
      <c r="MS976" s="241"/>
      <c r="MT976" s="373">
        <f t="shared" si="1370"/>
        <v>0</v>
      </c>
      <c r="MU976" s="365">
        <f t="shared" si="1387"/>
        <v>0</v>
      </c>
      <c r="MV976" s="365">
        <f t="shared" si="1357"/>
        <v>0</v>
      </c>
      <c r="MW976" s="365"/>
      <c r="MX976" s="365">
        <f t="shared" si="1358"/>
        <v>0</v>
      </c>
      <c r="MY976" s="365"/>
      <c r="MZ976" s="365">
        <f t="shared" si="1359"/>
        <v>0</v>
      </c>
      <c r="NA976" s="365"/>
      <c r="NB976" s="365">
        <f t="shared" si="1360"/>
        <v>0</v>
      </c>
      <c r="NC976" s="365"/>
      <c r="ND976" s="365">
        <f t="shared" si="1361"/>
        <v>0</v>
      </c>
      <c r="NE976" s="365"/>
      <c r="NF976" s="365">
        <f t="shared" si="1362"/>
        <v>0</v>
      </c>
      <c r="NG976" s="365"/>
      <c r="NH976" s="365">
        <f t="shared" si="1363"/>
        <v>0</v>
      </c>
      <c r="NI976" s="365"/>
      <c r="NJ976" s="365">
        <f t="shared" si="1364"/>
        <v>0</v>
      </c>
      <c r="NK976" s="365"/>
      <c r="NL976" s="365">
        <f t="shared" si="1371"/>
        <v>0</v>
      </c>
      <c r="NM976" s="366"/>
      <c r="NN976" s="370"/>
      <c r="NR976" s="318">
        <f t="shared" si="1365"/>
        <v>0</v>
      </c>
      <c r="NS976" s="318">
        <f t="shared" si="1366"/>
        <v>0</v>
      </c>
      <c r="NT976" s="318">
        <f t="shared" si="1367"/>
        <v>0</v>
      </c>
    </row>
    <row r="977" spans="1:384" s="318" customFormat="1" ht="10.199999999999999" customHeight="1" x14ac:dyDescent="0.3">
      <c r="A977" s="25"/>
      <c r="B977" s="389"/>
      <c r="C977" s="424"/>
      <c r="D977" s="15"/>
      <c r="E977" s="106"/>
      <c r="F977" s="106"/>
      <c r="G977" s="106"/>
      <c r="H977" s="399"/>
      <c r="I977" s="381">
        <f>Prenoms!$B$30</f>
        <v>0</v>
      </c>
      <c r="J977" s="382"/>
      <c r="K977" s="382"/>
      <c r="L977" s="382"/>
      <c r="M977" s="382"/>
      <c r="N977" s="68" t="str">
        <f>IF(NL977&lt;&gt;0,"",IF(Conges!AG64=0,"",Conges!AG64))</f>
        <v/>
      </c>
      <c r="O977" s="69"/>
      <c r="P977" s="70"/>
      <c r="Q977" s="70"/>
      <c r="R977" s="70"/>
      <c r="S977" s="70"/>
      <c r="T977" s="70"/>
      <c r="U977" s="70"/>
      <c r="V977" s="71"/>
      <c r="W977" s="69"/>
      <c r="X977" s="70"/>
      <c r="Y977" s="70"/>
      <c r="Z977" s="70"/>
      <c r="AA977" s="70"/>
      <c r="AB977" s="70"/>
      <c r="AC977" s="70"/>
      <c r="AD977" s="71"/>
      <c r="AE977" s="69"/>
      <c r="AF977" s="70"/>
      <c r="AG977" s="70"/>
      <c r="AH977" s="70"/>
      <c r="AI977" s="70"/>
      <c r="AJ977" s="71"/>
      <c r="AK977" s="69"/>
      <c r="AL977" s="70"/>
      <c r="AM977" s="70"/>
      <c r="AN977" s="70"/>
      <c r="AO977" s="70"/>
      <c r="AP977" s="70"/>
      <c r="AQ977" s="70"/>
      <c r="AR977" s="70"/>
      <c r="AS977" s="70"/>
      <c r="AT977" s="71"/>
      <c r="AU977" s="69"/>
      <c r="AV977" s="70"/>
      <c r="AW977" s="70"/>
      <c r="AX977" s="70"/>
      <c r="AY977" s="70"/>
      <c r="AZ977" s="70"/>
      <c r="BA977" s="70"/>
      <c r="BB977" s="71"/>
      <c r="BC977" s="72">
        <f>IF(NL977&lt;&gt;0,(IF(Conges!AG$64=0,0,3)),0)</f>
        <v>0</v>
      </c>
      <c r="BD977" s="417"/>
      <c r="BE977" s="392">
        <f>IF(OR(Conges!AG$64="A",Conges!AG$64="V"),Prenoms!L$30,NL977)</f>
        <v>0</v>
      </c>
      <c r="BF977" s="393"/>
      <c r="BG977" s="289"/>
      <c r="BH977" s="290">
        <f t="shared" si="1350"/>
        <v>0</v>
      </c>
      <c r="BI977" s="291" t="str">
        <f t="shared" si="1351"/>
        <v/>
      </c>
      <c r="BJ977" s="305">
        <v>0</v>
      </c>
      <c r="BK977" s="306">
        <f t="shared" si="1368"/>
        <v>0</v>
      </c>
      <c r="BL977" s="307">
        <f t="shared" si="1394"/>
        <v>0</v>
      </c>
      <c r="BM977" s="307">
        <f t="shared" si="1395"/>
        <v>0</v>
      </c>
      <c r="BN977" s="307">
        <f>SUM('Heures Pointage'!$ABD$33:$ABE$33)</f>
        <v>0</v>
      </c>
      <c r="BO977" s="307">
        <f>SUM('Heures et Indemnites'!$ABD$33:$ABE$33)</f>
        <v>0</v>
      </c>
      <c r="BP977" s="308">
        <f t="shared" si="1396"/>
        <v>0</v>
      </c>
      <c r="BQ977" s="308">
        <f>'Heures Pointage'!$ACB$33</f>
        <v>0</v>
      </c>
      <c r="BR977" s="309">
        <f t="shared" ref="BR977" si="1402">$BH$1082</f>
        <v>0</v>
      </c>
      <c r="BS977" s="150">
        <f>Prenoms!$C$30</f>
        <v>0</v>
      </c>
      <c r="BT977" s="153"/>
      <c r="BU977" s="323">
        <f>SUM('Heures et Indemnites'!$ABD$33:$ABE$33)</f>
        <v>0</v>
      </c>
      <c r="BV977" s="236">
        <f>SUM('Heures et Indemnites'!$ABD$6:$ABE$33)</f>
        <v>0</v>
      </c>
      <c r="BW977" s="323"/>
      <c r="BX977" s="236"/>
      <c r="BY977" s="319"/>
      <c r="BZ977" s="319"/>
      <c r="CA977" s="319"/>
      <c r="CB977" s="319"/>
      <c r="CC977" s="319"/>
      <c r="CD977" s="319"/>
      <c r="CE977" s="319"/>
      <c r="CF977" s="319"/>
      <c r="CG977" s="319"/>
      <c r="CH977" s="319"/>
      <c r="CI977" s="319"/>
      <c r="CJ977" s="319"/>
      <c r="CK977" s="319"/>
      <c r="CL977" s="319"/>
      <c r="CM977" s="319"/>
      <c r="CN977" s="319"/>
      <c r="CO977" s="319"/>
      <c r="CP977" s="319"/>
      <c r="CQ977" s="319"/>
      <c r="CR977" s="319"/>
      <c r="CS977" s="319"/>
      <c r="CT977" s="319"/>
      <c r="CU977" s="319"/>
      <c r="CV977" s="319"/>
      <c r="CW977" s="319"/>
      <c r="CX977" s="319"/>
      <c r="CY977" s="319"/>
      <c r="CZ977" s="319"/>
      <c r="DA977" s="319"/>
      <c r="DB977" s="319"/>
      <c r="DC977" s="319"/>
      <c r="DD977" s="319"/>
      <c r="DE977" s="319"/>
      <c r="DF977" s="319"/>
      <c r="DG977" s="319"/>
      <c r="DH977" s="319"/>
      <c r="DI977" s="319"/>
      <c r="DJ977" s="319"/>
      <c r="DK977" s="319"/>
      <c r="DL977" s="319"/>
      <c r="DM977" s="319"/>
      <c r="DN977" s="319"/>
      <c r="DO977" s="319"/>
      <c r="DP977" s="319"/>
      <c r="DQ977" s="319"/>
      <c r="DR977" s="319"/>
      <c r="DS977" s="319"/>
      <c r="DT977" s="319"/>
      <c r="DU977" s="319"/>
      <c r="DV977" s="319"/>
      <c r="DW977" s="319"/>
      <c r="DX977" s="319"/>
      <c r="DY977" s="319"/>
      <c r="DZ977" s="319"/>
      <c r="EA977" s="319"/>
      <c r="EB977" s="319"/>
      <c r="EC977" s="319"/>
      <c r="ED977" s="319"/>
      <c r="EE977" s="319"/>
      <c r="EF977" s="319"/>
      <c r="EG977" s="319"/>
      <c r="EH977" s="319"/>
      <c r="EI977" s="319"/>
      <c r="EJ977" s="319"/>
      <c r="EK977" s="319"/>
      <c r="EL977" s="319"/>
      <c r="EM977" s="319"/>
      <c r="EN977" s="319"/>
      <c r="EO977" s="319"/>
      <c r="EP977" s="319"/>
      <c r="EQ977" s="319"/>
      <c r="ER977" s="319"/>
      <c r="ES977" s="319"/>
      <c r="ET977" s="319"/>
      <c r="EU977" s="319"/>
      <c r="EV977" s="319"/>
      <c r="EW977" s="319"/>
      <c r="EX977" s="319"/>
      <c r="EY977" s="319"/>
      <c r="EZ977" s="319"/>
      <c r="FA977" s="319"/>
      <c r="FB977" s="319"/>
      <c r="FC977" s="319"/>
      <c r="FD977" s="319"/>
      <c r="FE977" s="319"/>
      <c r="FF977" s="319"/>
      <c r="FG977" s="319"/>
      <c r="FH977" s="319"/>
      <c r="FI977" s="319"/>
      <c r="FJ977" s="319"/>
      <c r="FK977" s="319"/>
      <c r="FL977" s="319"/>
      <c r="FM977" s="319"/>
      <c r="FN977" s="319"/>
      <c r="FO977" s="319"/>
      <c r="FP977" s="319"/>
      <c r="FQ977" s="319"/>
      <c r="FR977" s="319"/>
      <c r="FS977" s="319"/>
      <c r="FT977" s="319"/>
      <c r="FU977" s="319"/>
      <c r="FV977" s="319"/>
      <c r="FW977" s="319"/>
      <c r="FX977" s="319"/>
      <c r="FY977" s="319"/>
      <c r="FZ977" s="319"/>
      <c r="GA977" s="319"/>
      <c r="GB977" s="319"/>
      <c r="GC977" s="319"/>
      <c r="GD977" s="319"/>
      <c r="GE977" s="319"/>
      <c r="GF977" s="319"/>
      <c r="GG977" s="319"/>
      <c r="GH977" s="319"/>
      <c r="GI977" s="319"/>
      <c r="GJ977" s="319"/>
      <c r="GK977" s="319"/>
      <c r="GL977" s="319"/>
      <c r="GM977" s="319"/>
      <c r="GN977" s="319"/>
      <c r="GO977" s="319"/>
      <c r="GP977" s="319"/>
      <c r="GQ977" s="319"/>
      <c r="GR977" s="319"/>
      <c r="GS977" s="319"/>
      <c r="GT977" s="319"/>
      <c r="GU977" s="319"/>
      <c r="GV977" s="319"/>
      <c r="GW977" s="319"/>
      <c r="GX977" s="319"/>
      <c r="GY977" s="319"/>
      <c r="GZ977" s="319"/>
      <c r="HA977" s="319"/>
      <c r="HB977" s="319"/>
      <c r="HC977" s="319"/>
      <c r="HD977" s="319"/>
      <c r="HE977" s="319"/>
      <c r="HF977" s="319"/>
      <c r="HG977" s="319"/>
      <c r="HH977" s="319"/>
      <c r="HI977" s="319"/>
      <c r="HJ977" s="319"/>
      <c r="HK977" s="319"/>
      <c r="HL977" s="319"/>
      <c r="HM977" s="319"/>
      <c r="HN977" s="319"/>
      <c r="HO977" s="319"/>
      <c r="HP977" s="319"/>
      <c r="HQ977" s="319"/>
      <c r="HR977" s="319"/>
      <c r="HS977" s="319"/>
      <c r="HT977" s="319"/>
      <c r="HU977" s="319"/>
      <c r="HV977" s="319"/>
      <c r="HW977" s="319"/>
      <c r="HX977" s="319"/>
      <c r="HY977" s="319"/>
      <c r="HZ977" s="319"/>
      <c r="IA977" s="319"/>
      <c r="IB977" s="319"/>
      <c r="IC977" s="319"/>
      <c r="ID977" s="319"/>
      <c r="IE977" s="319"/>
      <c r="IF977" s="319"/>
      <c r="IG977" s="319"/>
      <c r="IH977" s="319"/>
      <c r="II977" s="319"/>
      <c r="IJ977" s="319"/>
      <c r="IK977" s="319"/>
      <c r="IL977" s="319"/>
      <c r="IM977" s="319"/>
      <c r="IN977" s="319"/>
      <c r="IO977" s="319"/>
      <c r="IP977" s="319"/>
      <c r="IQ977" s="319"/>
      <c r="IR977" s="319"/>
      <c r="IS977" s="319"/>
      <c r="IT977" s="319"/>
      <c r="IU977" s="319"/>
      <c r="IV977" s="319"/>
      <c r="IW977" s="319"/>
      <c r="IX977" s="319"/>
      <c r="IY977" s="319"/>
      <c r="IZ977" s="319"/>
      <c r="JA977" s="319"/>
      <c r="JB977" s="319"/>
      <c r="JC977" s="319"/>
      <c r="JD977" s="319"/>
      <c r="JE977" s="319"/>
      <c r="JF977" s="319"/>
      <c r="JG977" s="319"/>
      <c r="JH977" s="319"/>
      <c r="JI977" s="319"/>
      <c r="JJ977" s="319"/>
      <c r="JK977" s="319"/>
      <c r="JL977" s="319"/>
      <c r="JM977" s="319"/>
      <c r="JN977" s="319"/>
      <c r="JO977" s="319"/>
      <c r="JP977" s="319"/>
      <c r="JQ977" s="319"/>
      <c r="JR977" s="319"/>
      <c r="JS977" s="319"/>
      <c r="JT977" s="319"/>
      <c r="JU977" s="319"/>
      <c r="JV977" s="319"/>
      <c r="JW977" s="319"/>
      <c r="JX977" s="319"/>
      <c r="JY977" s="319"/>
      <c r="JZ977" s="319"/>
      <c r="KA977" s="319"/>
      <c r="KB977" s="319"/>
      <c r="KC977" s="319"/>
      <c r="KD977" s="319"/>
      <c r="KE977" s="319"/>
      <c r="KF977" s="319"/>
      <c r="KG977" s="319"/>
      <c r="KH977" s="319"/>
      <c r="KI977" s="319"/>
      <c r="KJ977" s="319"/>
      <c r="KK977" s="319"/>
      <c r="KL977" s="319"/>
      <c r="KM977" s="319"/>
      <c r="KN977" s="319"/>
      <c r="KO977" s="319"/>
      <c r="KP977" s="319"/>
      <c r="KQ977" s="319"/>
      <c r="KR977" s="319"/>
      <c r="KS977" s="319"/>
      <c r="KT977" s="319"/>
      <c r="KU977" s="319"/>
      <c r="KV977" s="319"/>
      <c r="KW977" s="319"/>
      <c r="KX977" s="319"/>
      <c r="KY977" s="319"/>
      <c r="KZ977" s="319"/>
      <c r="LA977" s="319"/>
      <c r="LB977" s="319"/>
      <c r="LC977" s="319"/>
      <c r="LD977" s="319"/>
      <c r="LE977" s="319"/>
      <c r="LF977" s="319"/>
      <c r="LG977" s="319"/>
      <c r="LH977" s="319"/>
      <c r="LI977" s="319"/>
      <c r="LJ977" s="319"/>
      <c r="LK977" s="319"/>
      <c r="LL977" s="319"/>
      <c r="LM977" s="319"/>
      <c r="LN977" s="319"/>
      <c r="LO977" s="319"/>
      <c r="LP977" s="319"/>
      <c r="LQ977" s="319"/>
      <c r="LR977" s="319"/>
      <c r="LS977" s="319"/>
      <c r="LT977" s="319"/>
      <c r="LU977" s="319"/>
      <c r="LV977" s="319"/>
      <c r="LW977" s="319"/>
      <c r="LX977" s="319"/>
      <c r="LY977" s="319"/>
      <c r="LZ977" s="319"/>
      <c r="MA977" s="319"/>
      <c r="MB977" s="319"/>
      <c r="MC977" s="319"/>
      <c r="MD977" s="319"/>
      <c r="ME977" s="319"/>
      <c r="MF977" s="319"/>
      <c r="MG977" s="319"/>
      <c r="MH977" s="319"/>
      <c r="MI977" s="319"/>
      <c r="MJ977" s="319"/>
      <c r="MK977" s="319"/>
      <c r="ML977" s="319"/>
      <c r="MM977" s="319"/>
      <c r="MN977" s="319"/>
      <c r="MO977" s="319"/>
      <c r="MP977" s="319"/>
      <c r="MQ977" s="319"/>
      <c r="MS977" s="241"/>
      <c r="MT977" s="362">
        <f t="shared" si="1370"/>
        <v>0</v>
      </c>
      <c r="MU977" s="363">
        <f t="shared" si="1387"/>
        <v>0</v>
      </c>
      <c r="MV977" s="363">
        <f t="shared" si="1357"/>
        <v>0</v>
      </c>
      <c r="MW977" s="363"/>
      <c r="MX977" s="363">
        <f t="shared" si="1358"/>
        <v>0</v>
      </c>
      <c r="MY977" s="363"/>
      <c r="MZ977" s="363">
        <f t="shared" si="1359"/>
        <v>0</v>
      </c>
      <c r="NA977" s="363"/>
      <c r="NB977" s="363">
        <f t="shared" si="1360"/>
        <v>0</v>
      </c>
      <c r="NC977" s="363"/>
      <c r="ND977" s="363">
        <f t="shared" si="1361"/>
        <v>0</v>
      </c>
      <c r="NE977" s="363"/>
      <c r="NF977" s="363">
        <f t="shared" si="1362"/>
        <v>0</v>
      </c>
      <c r="NG977" s="363"/>
      <c r="NH977" s="363">
        <f t="shared" si="1363"/>
        <v>0</v>
      </c>
      <c r="NI977" s="363"/>
      <c r="NJ977" s="363">
        <f t="shared" si="1364"/>
        <v>0</v>
      </c>
      <c r="NK977" s="363"/>
      <c r="NL977" s="363">
        <f t="shared" si="1371"/>
        <v>0</v>
      </c>
      <c r="NM977" s="364"/>
      <c r="NN977" s="370"/>
      <c r="NR977" s="318">
        <f t="shared" si="1365"/>
        <v>0</v>
      </c>
      <c r="NS977" s="318">
        <f t="shared" si="1366"/>
        <v>0</v>
      </c>
      <c r="NT977" s="318">
        <f t="shared" si="1367"/>
        <v>0</v>
      </c>
    </row>
    <row r="978" spans="1:384" s="318" customFormat="1" ht="10.199999999999999" customHeight="1" x14ac:dyDescent="0.3">
      <c r="A978" s="25"/>
      <c r="B978" s="389"/>
      <c r="C978" s="424"/>
      <c r="D978" s="15"/>
      <c r="E978" s="106"/>
      <c r="F978" s="106"/>
      <c r="G978" s="106"/>
      <c r="H978" s="399"/>
      <c r="I978" s="384">
        <f>Prenoms!$B$31</f>
        <v>0</v>
      </c>
      <c r="J978" s="385"/>
      <c r="K978" s="385"/>
      <c r="L978" s="385"/>
      <c r="M978" s="385"/>
      <c r="N978" s="86" t="str">
        <f>IF(NL978&lt;&gt;0,"",IF(Conges!AG65=0,"",Conges!AG65))</f>
        <v/>
      </c>
      <c r="O978" s="87"/>
      <c r="P978" s="88"/>
      <c r="Q978" s="88"/>
      <c r="R978" s="88"/>
      <c r="S978" s="88"/>
      <c r="T978" s="88"/>
      <c r="U978" s="88"/>
      <c r="V978" s="89"/>
      <c r="W978" s="87"/>
      <c r="X978" s="88"/>
      <c r="Y978" s="88"/>
      <c r="Z978" s="88"/>
      <c r="AA978" s="88"/>
      <c r="AB978" s="88"/>
      <c r="AC978" s="88"/>
      <c r="AD978" s="89"/>
      <c r="AE978" s="87"/>
      <c r="AF978" s="88"/>
      <c r="AG978" s="88"/>
      <c r="AH978" s="88"/>
      <c r="AI978" s="88"/>
      <c r="AJ978" s="89"/>
      <c r="AK978" s="87"/>
      <c r="AL978" s="88"/>
      <c r="AM978" s="88"/>
      <c r="AN978" s="88"/>
      <c r="AO978" s="88"/>
      <c r="AP978" s="88"/>
      <c r="AQ978" s="88"/>
      <c r="AR978" s="88"/>
      <c r="AS978" s="88"/>
      <c r="AT978" s="89"/>
      <c r="AU978" s="87"/>
      <c r="AV978" s="88"/>
      <c r="AW978" s="88"/>
      <c r="AX978" s="88"/>
      <c r="AY978" s="88"/>
      <c r="AZ978" s="88"/>
      <c r="BA978" s="88"/>
      <c r="BB978" s="89"/>
      <c r="BC978" s="90">
        <f>IF(NL978&lt;&gt;0,(IF(Conges!AG$65=0,0,3)),0)</f>
        <v>0</v>
      </c>
      <c r="BD978" s="417"/>
      <c r="BE978" s="386">
        <f>IF(OR(Conges!AG$65="A",Conges!AG$65="V"),Prenoms!L$31,NL978)</f>
        <v>0</v>
      </c>
      <c r="BF978" s="387"/>
      <c r="BG978" s="292"/>
      <c r="BH978" s="293">
        <f t="shared" si="1350"/>
        <v>0</v>
      </c>
      <c r="BI978" s="294" t="str">
        <f t="shared" si="1351"/>
        <v/>
      </c>
      <c r="BJ978" s="310">
        <v>0</v>
      </c>
      <c r="BK978" s="311">
        <f t="shared" si="1368"/>
        <v>0</v>
      </c>
      <c r="BL978" s="312">
        <f t="shared" si="1394"/>
        <v>0</v>
      </c>
      <c r="BM978" s="312">
        <f t="shared" si="1395"/>
        <v>0</v>
      </c>
      <c r="BN978" s="312">
        <f>SUM('Heures Pointage'!$ACD$33:$ACE$33)</f>
        <v>0</v>
      </c>
      <c r="BO978" s="312">
        <f>SUM('Heures et Indemnites'!$ACD$33:$ACE$33)</f>
        <v>0</v>
      </c>
      <c r="BP978" s="313">
        <f t="shared" si="1396"/>
        <v>0</v>
      </c>
      <c r="BQ978" s="313">
        <f>'Heures Pointage'!$ADB$33</f>
        <v>0</v>
      </c>
      <c r="BR978" s="314">
        <f t="shared" ref="BR978" si="1403">$BH$1083</f>
        <v>0</v>
      </c>
      <c r="BS978" s="151">
        <f>Prenoms!$C$31</f>
        <v>0</v>
      </c>
      <c r="BT978" s="180"/>
      <c r="BU978" s="280">
        <f>SUM('Heures et Indemnites'!$ACD$33:$ACE$33)</f>
        <v>0</v>
      </c>
      <c r="BV978" s="237">
        <f>SUM('Heures et Indemnites'!$ACD$6:$ACE$33)</f>
        <v>0</v>
      </c>
      <c r="BW978" s="280"/>
      <c r="BX978" s="237"/>
      <c r="BY978" s="319"/>
      <c r="BZ978" s="319"/>
      <c r="CA978" s="319"/>
      <c r="CB978" s="319"/>
      <c r="CC978" s="319"/>
      <c r="CD978" s="319"/>
      <c r="CE978" s="319"/>
      <c r="CF978" s="319"/>
      <c r="CG978" s="319"/>
      <c r="CH978" s="319"/>
      <c r="CI978" s="319"/>
      <c r="CJ978" s="319"/>
      <c r="CK978" s="319"/>
      <c r="CL978" s="319"/>
      <c r="CM978" s="319"/>
      <c r="CN978" s="319"/>
      <c r="CO978" s="319"/>
      <c r="CP978" s="319"/>
      <c r="CQ978" s="319"/>
      <c r="CR978" s="319"/>
      <c r="CS978" s="319"/>
      <c r="CT978" s="319"/>
      <c r="CU978" s="319"/>
      <c r="CV978" s="319"/>
      <c r="CW978" s="319"/>
      <c r="CX978" s="319"/>
      <c r="CY978" s="319"/>
      <c r="CZ978" s="319"/>
      <c r="DA978" s="319"/>
      <c r="DB978" s="319"/>
      <c r="DC978" s="319"/>
      <c r="DD978" s="319"/>
      <c r="DE978" s="319"/>
      <c r="DF978" s="319"/>
      <c r="DG978" s="319"/>
      <c r="DH978" s="319"/>
      <c r="DI978" s="319"/>
      <c r="DJ978" s="319"/>
      <c r="DK978" s="319"/>
      <c r="DL978" s="319"/>
      <c r="DM978" s="319"/>
      <c r="DN978" s="319"/>
      <c r="DO978" s="319"/>
      <c r="DP978" s="319"/>
      <c r="DQ978" s="319"/>
      <c r="DR978" s="319"/>
      <c r="DS978" s="319"/>
      <c r="DT978" s="319"/>
      <c r="DU978" s="319"/>
      <c r="DV978" s="319"/>
      <c r="DW978" s="319"/>
      <c r="DX978" s="319"/>
      <c r="DY978" s="319"/>
      <c r="DZ978" s="319"/>
      <c r="EA978" s="319"/>
      <c r="EB978" s="319"/>
      <c r="EC978" s="319"/>
      <c r="ED978" s="319"/>
      <c r="EE978" s="319"/>
      <c r="EF978" s="319"/>
      <c r="EG978" s="319"/>
      <c r="EH978" s="319"/>
      <c r="EI978" s="319"/>
      <c r="EJ978" s="319"/>
      <c r="EK978" s="319"/>
      <c r="EL978" s="319"/>
      <c r="EM978" s="319"/>
      <c r="EN978" s="319"/>
      <c r="EO978" s="319"/>
      <c r="EP978" s="319"/>
      <c r="EQ978" s="319"/>
      <c r="ER978" s="319"/>
      <c r="ES978" s="319"/>
      <c r="ET978" s="319"/>
      <c r="EU978" s="319"/>
      <c r="EV978" s="319"/>
      <c r="EW978" s="319"/>
      <c r="EX978" s="319"/>
      <c r="EY978" s="319"/>
      <c r="EZ978" s="319"/>
      <c r="FA978" s="319"/>
      <c r="FB978" s="319"/>
      <c r="FC978" s="319"/>
      <c r="FD978" s="319"/>
      <c r="FE978" s="319"/>
      <c r="FF978" s="319"/>
      <c r="FG978" s="319"/>
      <c r="FH978" s="319"/>
      <c r="FI978" s="319"/>
      <c r="FJ978" s="319"/>
      <c r="FK978" s="319"/>
      <c r="FL978" s="319"/>
      <c r="FM978" s="319"/>
      <c r="FN978" s="319"/>
      <c r="FO978" s="319"/>
      <c r="FP978" s="319"/>
      <c r="FQ978" s="319"/>
      <c r="FR978" s="319"/>
      <c r="FS978" s="319"/>
      <c r="FT978" s="319"/>
      <c r="FU978" s="319"/>
      <c r="FV978" s="319"/>
      <c r="FW978" s="319"/>
      <c r="FX978" s="319"/>
      <c r="FY978" s="319"/>
      <c r="FZ978" s="319"/>
      <c r="GA978" s="319"/>
      <c r="GB978" s="319"/>
      <c r="GC978" s="319"/>
      <c r="GD978" s="319"/>
      <c r="GE978" s="319"/>
      <c r="GF978" s="319"/>
      <c r="GG978" s="319"/>
      <c r="GH978" s="319"/>
      <c r="GI978" s="319"/>
      <c r="GJ978" s="319"/>
      <c r="GK978" s="319"/>
      <c r="GL978" s="319"/>
      <c r="GM978" s="319"/>
      <c r="GN978" s="319"/>
      <c r="GO978" s="319"/>
      <c r="GP978" s="319"/>
      <c r="GQ978" s="319"/>
      <c r="GR978" s="319"/>
      <c r="GS978" s="319"/>
      <c r="GT978" s="319"/>
      <c r="GU978" s="319"/>
      <c r="GV978" s="319"/>
      <c r="GW978" s="319"/>
      <c r="GX978" s="319"/>
      <c r="GY978" s="319"/>
      <c r="GZ978" s="319"/>
      <c r="HA978" s="319"/>
      <c r="HB978" s="319"/>
      <c r="HC978" s="319"/>
      <c r="HD978" s="319"/>
      <c r="HE978" s="319"/>
      <c r="HF978" s="319"/>
      <c r="HG978" s="319"/>
      <c r="HH978" s="319"/>
      <c r="HI978" s="319"/>
      <c r="HJ978" s="319"/>
      <c r="HK978" s="319"/>
      <c r="HL978" s="319"/>
      <c r="HM978" s="319"/>
      <c r="HN978" s="319"/>
      <c r="HO978" s="319"/>
      <c r="HP978" s="319"/>
      <c r="HQ978" s="319"/>
      <c r="HR978" s="319"/>
      <c r="HS978" s="319"/>
      <c r="HT978" s="319"/>
      <c r="HU978" s="319"/>
      <c r="HV978" s="319"/>
      <c r="HW978" s="319"/>
      <c r="HX978" s="319"/>
      <c r="HY978" s="319"/>
      <c r="HZ978" s="319"/>
      <c r="IA978" s="319"/>
      <c r="IB978" s="319"/>
      <c r="IC978" s="319"/>
      <c r="ID978" s="319"/>
      <c r="IE978" s="319"/>
      <c r="IF978" s="319"/>
      <c r="IG978" s="319"/>
      <c r="IH978" s="319"/>
      <c r="II978" s="319"/>
      <c r="IJ978" s="319"/>
      <c r="IK978" s="319"/>
      <c r="IL978" s="319"/>
      <c r="IM978" s="319"/>
      <c r="IN978" s="319"/>
      <c r="IO978" s="319"/>
      <c r="IP978" s="319"/>
      <c r="IQ978" s="319"/>
      <c r="IR978" s="319"/>
      <c r="IS978" s="319"/>
      <c r="IT978" s="319"/>
      <c r="IU978" s="319"/>
      <c r="IV978" s="319"/>
      <c r="IW978" s="319"/>
      <c r="IX978" s="319"/>
      <c r="IY978" s="319"/>
      <c r="IZ978" s="319"/>
      <c r="JA978" s="319"/>
      <c r="JB978" s="319"/>
      <c r="JC978" s="319"/>
      <c r="JD978" s="319"/>
      <c r="JE978" s="319"/>
      <c r="JF978" s="319"/>
      <c r="JG978" s="319"/>
      <c r="JH978" s="319"/>
      <c r="JI978" s="319"/>
      <c r="JJ978" s="319"/>
      <c r="JK978" s="319"/>
      <c r="JL978" s="319"/>
      <c r="JM978" s="319"/>
      <c r="JN978" s="319"/>
      <c r="JO978" s="319"/>
      <c r="JP978" s="319"/>
      <c r="JQ978" s="319"/>
      <c r="JR978" s="319"/>
      <c r="JS978" s="319"/>
      <c r="JT978" s="319"/>
      <c r="JU978" s="319"/>
      <c r="JV978" s="319"/>
      <c r="JW978" s="319"/>
      <c r="JX978" s="319"/>
      <c r="JY978" s="319"/>
      <c r="JZ978" s="319"/>
      <c r="KA978" s="319"/>
      <c r="KB978" s="319"/>
      <c r="KC978" s="319"/>
      <c r="KD978" s="319"/>
      <c r="KE978" s="319"/>
      <c r="KF978" s="319"/>
      <c r="KG978" s="319"/>
      <c r="KH978" s="319"/>
      <c r="KI978" s="319"/>
      <c r="KJ978" s="319"/>
      <c r="KK978" s="319"/>
      <c r="KL978" s="319"/>
      <c r="KM978" s="319"/>
      <c r="KN978" s="319"/>
      <c r="KO978" s="319"/>
      <c r="KP978" s="319"/>
      <c r="KQ978" s="319"/>
      <c r="KR978" s="319"/>
      <c r="KS978" s="319"/>
      <c r="KT978" s="319"/>
      <c r="KU978" s="319"/>
      <c r="KV978" s="319"/>
      <c r="KW978" s="319"/>
      <c r="KX978" s="319"/>
      <c r="KY978" s="319"/>
      <c r="KZ978" s="319"/>
      <c r="LA978" s="319"/>
      <c r="LB978" s="319"/>
      <c r="LC978" s="319"/>
      <c r="LD978" s="319"/>
      <c r="LE978" s="319"/>
      <c r="LF978" s="319"/>
      <c r="LG978" s="319"/>
      <c r="LH978" s="319"/>
      <c r="LI978" s="319"/>
      <c r="LJ978" s="319"/>
      <c r="LK978" s="319"/>
      <c r="LL978" s="319"/>
      <c r="LM978" s="319"/>
      <c r="LN978" s="319"/>
      <c r="LO978" s="319"/>
      <c r="LP978" s="319"/>
      <c r="LQ978" s="319"/>
      <c r="LR978" s="319"/>
      <c r="LS978" s="319"/>
      <c r="LT978" s="319"/>
      <c r="LU978" s="319"/>
      <c r="LV978" s="319"/>
      <c r="LW978" s="319"/>
      <c r="LX978" s="319"/>
      <c r="LY978" s="319"/>
      <c r="LZ978" s="319"/>
      <c r="MA978" s="319"/>
      <c r="MB978" s="319"/>
      <c r="MC978" s="319"/>
      <c r="MD978" s="319"/>
      <c r="ME978" s="319"/>
      <c r="MF978" s="319"/>
      <c r="MG978" s="319"/>
      <c r="MH978" s="319"/>
      <c r="MI978" s="319"/>
      <c r="MJ978" s="319"/>
      <c r="MK978" s="319"/>
      <c r="ML978" s="319"/>
      <c r="MM978" s="319"/>
      <c r="MN978" s="319"/>
      <c r="MO978" s="319"/>
      <c r="MP978" s="319"/>
      <c r="MQ978" s="319"/>
      <c r="MS978" s="241"/>
      <c r="MT978" s="388">
        <f t="shared" si="1370"/>
        <v>0</v>
      </c>
      <c r="MU978" s="371">
        <f t="shared" si="1387"/>
        <v>0</v>
      </c>
      <c r="MV978" s="371">
        <f t="shared" si="1357"/>
        <v>0</v>
      </c>
      <c r="MW978" s="371"/>
      <c r="MX978" s="371">
        <f t="shared" si="1358"/>
        <v>0</v>
      </c>
      <c r="MY978" s="371"/>
      <c r="MZ978" s="371">
        <f t="shared" si="1359"/>
        <v>0</v>
      </c>
      <c r="NA978" s="371"/>
      <c r="NB978" s="371">
        <f t="shared" si="1360"/>
        <v>0</v>
      </c>
      <c r="NC978" s="371"/>
      <c r="ND978" s="371">
        <f t="shared" si="1361"/>
        <v>0</v>
      </c>
      <c r="NE978" s="371"/>
      <c r="NF978" s="371">
        <f t="shared" si="1362"/>
        <v>0</v>
      </c>
      <c r="NG978" s="371"/>
      <c r="NH978" s="371">
        <f t="shared" si="1363"/>
        <v>0</v>
      </c>
      <c r="NI978" s="371"/>
      <c r="NJ978" s="371">
        <f t="shared" si="1364"/>
        <v>0</v>
      </c>
      <c r="NK978" s="371"/>
      <c r="NL978" s="371">
        <f t="shared" si="1371"/>
        <v>0</v>
      </c>
      <c r="NM978" s="372"/>
      <c r="NN978" s="370"/>
      <c r="NR978" s="318">
        <f t="shared" si="1365"/>
        <v>0</v>
      </c>
      <c r="NS978" s="318">
        <f t="shared" si="1366"/>
        <v>0</v>
      </c>
      <c r="NT978" s="318">
        <f t="shared" si="1367"/>
        <v>0</v>
      </c>
    </row>
    <row r="979" spans="1:384" s="121" customFormat="1" ht="10.199999999999999" customHeight="1" x14ac:dyDescent="0.2">
      <c r="A979" s="116"/>
      <c r="B979" s="389"/>
      <c r="C979" s="424"/>
      <c r="D979" s="117"/>
      <c r="E979" s="14"/>
      <c r="F979" s="14"/>
      <c r="G979" s="14"/>
      <c r="H979" s="118"/>
      <c r="I979" s="427" t="str">
        <f>I944</f>
        <v>CREPIERE</v>
      </c>
      <c r="J979" s="427"/>
      <c r="K979" s="427"/>
      <c r="L979" s="427"/>
      <c r="M979" s="427"/>
      <c r="N979" s="428"/>
      <c r="O979" s="143" t="str">
        <f>IF('Chiffres et fonctions'!$J$3=1,IF(COUNTIF(O949:O978,1)=0,IF(COUNTIF(O949:O978,4)=0,"","+"&amp;COUNTIF(O949:O978,4)),COUNTIF(O949:O978,1)&amp;IF(COUNTIF(O949:O978,4)=0,"","+"&amp;COUNTIF(O949:O978,4))),IF('Chiffres et fonctions'!$J$3=2,IF(30-(COUNTIF(O949:O978,""))-(COUNTIF(O949:O978,4))=0,"",30-(COUNTIF(O949:O978,""))-(COUNTIF(O949:O978,4))),""))</f>
        <v/>
      </c>
      <c r="P979" s="144" t="str">
        <f>IF('Chiffres et fonctions'!$J$3=1,IF(COUNTIF(P949:P978,1)=0,IF(COUNTIF(P949:P978,4)=0,"","+"&amp;COUNTIF(P949:P978,4)),COUNTIF(P949:P978,1)&amp;IF(COUNTIF(P949:P978,4)=0,"","+"&amp;COUNTIF(P949:P978,4))),IF('Chiffres et fonctions'!$J$3=2,IF(30-(COUNTIF(P949:P978,""))-(COUNTIF(P949:P978,4))=0,"",30-(COUNTIF(P949:P978,""))-(COUNTIF(P949:P978,4))),""))</f>
        <v/>
      </c>
      <c r="Q979" s="143" t="str">
        <f>IF('Chiffres et fonctions'!$J$3=1,IF(COUNTIF(Q949:Q978,1)=0,IF(COUNTIF(Q949:Q978,4)=0,"","+"&amp;COUNTIF(Q949:Q978,4)),COUNTIF(Q949:Q978,1)&amp;IF(COUNTIF(Q949:Q978,4)=0,"","+"&amp;COUNTIF(Q949:Q978,4))),IF('Chiffres et fonctions'!$J$3=2,IF(30-(COUNTIF(Q949:Q978,""))-(COUNTIF(Q949:Q978,4))=0,"",30-(COUNTIF(Q949:Q978,""))-(COUNTIF(Q949:Q978,4))),""))</f>
        <v/>
      </c>
      <c r="R979" s="144" t="str">
        <f>IF('Chiffres et fonctions'!$J$3=1,IF(COUNTIF(R949:R978,1)=0,IF(COUNTIF(R949:R978,4)=0,"","+"&amp;COUNTIF(R949:R978,4)),COUNTIF(R949:R978,1)&amp;IF(COUNTIF(R949:R978,4)=0,"","+"&amp;COUNTIF(R949:R978,4))),IF('Chiffres et fonctions'!$J$3=2,IF(30-(COUNTIF(R949:R978,""))-(COUNTIF(R949:R978,4))=0,"",30-(COUNTIF(R949:R978,""))-(COUNTIF(R949:R978,4))),""))</f>
        <v/>
      </c>
      <c r="S979" s="143" t="str">
        <f>IF('Chiffres et fonctions'!$J$3=1,IF(COUNTIF(S949:S978,1)=0,IF(COUNTIF(S949:S978,4)=0,"","+"&amp;COUNTIF(S949:S978,4)),COUNTIF(S949:S978,1)&amp;IF(COUNTIF(S949:S978,4)=0,"","+"&amp;COUNTIF(S949:S978,4))),IF('Chiffres et fonctions'!$J$3=2,IF(30-(COUNTIF(S949:S978,""))-(COUNTIF(S949:S978,4))=0,"",30-(COUNTIF(S949:S978,""))-(COUNTIF(S949:S978,4))),""))</f>
        <v/>
      </c>
      <c r="T979" s="144" t="str">
        <f>IF('Chiffres et fonctions'!$J$3=1,IF(COUNTIF(T949:T978,1)=0,IF(COUNTIF(T949:T978,4)=0,"","+"&amp;COUNTIF(T949:T978,4)),COUNTIF(T949:T978,1)&amp;IF(COUNTIF(T949:T978,4)=0,"","+"&amp;COUNTIF(T949:T978,4))),IF('Chiffres et fonctions'!$J$3=2,IF(30-(COUNTIF(T949:T978,""))-(COUNTIF(T949:T978,4))=0,"",30-(COUNTIF(T949:T978,""))-(COUNTIF(T949:T978,4))),""))</f>
        <v/>
      </c>
      <c r="U979" s="143" t="str">
        <f>IF('Chiffres et fonctions'!$J$3=1,IF(COUNTIF(U949:U978,1)=0,IF(COUNTIF(U949:U978,4)=0,"","+"&amp;COUNTIF(U949:U978,4)),COUNTIF(U949:U978,1)&amp;IF(COUNTIF(U949:U978,4)=0,"","+"&amp;COUNTIF(U949:U978,4))),IF('Chiffres et fonctions'!$J$3=2,IF(30-(COUNTIF(U949:U978,""))-(COUNTIF(U949:U978,4))=0,"",30-(COUNTIF(U949:U978,""))-(COUNTIF(U949:U978,4))),""))</f>
        <v/>
      </c>
      <c r="V979" s="144" t="str">
        <f>IF('Chiffres et fonctions'!$J$3=1,IF(COUNTIF(V949:V978,1)=0,IF(COUNTIF(V949:V978,4)=0,"","+"&amp;COUNTIF(V949:V978,4)),COUNTIF(V949:V978,1)&amp;IF(COUNTIF(V949:V978,4)=0,"","+"&amp;COUNTIF(V949:V978,4))),IF('Chiffres et fonctions'!$J$3=2,IF(30-(COUNTIF(V949:V978,""))-(COUNTIF(V949:V978,4))=0,"",30-(COUNTIF(V949:V978,""))-(COUNTIF(V949:V978,4))),""))</f>
        <v/>
      </c>
      <c r="W979" s="143" t="str">
        <f>IF('Chiffres et fonctions'!$J$3=1,IF(COUNTIF(W949:W978,1)=0,IF(COUNTIF(W949:W978,4)=0,"","+"&amp;COUNTIF(W949:W978,4)),COUNTIF(W949:W978,1)&amp;IF(COUNTIF(W949:W978,4)=0,"","+"&amp;COUNTIF(W949:W978,4))),IF('Chiffres et fonctions'!$J$3=2,IF(30-(COUNTIF(W949:W978,""))-(COUNTIF(W949:W978,4))=0,"",30-(COUNTIF(W949:W978,""))-(COUNTIF(W949:W978,4))),""))</f>
        <v/>
      </c>
      <c r="X979" s="144" t="str">
        <f>IF('Chiffres et fonctions'!$J$3=1,IF(COUNTIF(X949:X978,1)=0,IF(COUNTIF(X949:X978,4)=0,"","+"&amp;COUNTIF(X949:X978,4)),COUNTIF(X949:X978,1)&amp;IF(COUNTIF(X949:X978,4)=0,"","+"&amp;COUNTIF(X949:X978,4))),IF('Chiffres et fonctions'!$J$3=2,IF(30-(COUNTIF(X949:X978,""))-(COUNTIF(X949:X978,4))=0,"",30-(COUNTIF(X949:X978,""))-(COUNTIF(X949:X978,4))),""))</f>
        <v/>
      </c>
      <c r="Y979" s="143" t="str">
        <f>IF('Chiffres et fonctions'!$J$3=1,IF(COUNTIF(Y949:Y978,1)=0,IF(COUNTIF(Y949:Y978,4)=0,"","+"&amp;COUNTIF(Y949:Y978,4)),COUNTIF(Y949:Y978,1)&amp;IF(COUNTIF(Y949:Y978,4)=0,"","+"&amp;COUNTIF(Y949:Y978,4))),IF('Chiffres et fonctions'!$J$3=2,IF(30-(COUNTIF(Y949:Y978,""))-(COUNTIF(Y949:Y978,4))=0,"",30-(COUNTIF(Y949:Y978,""))-(COUNTIF(Y949:Y978,4))),""))</f>
        <v/>
      </c>
      <c r="Z979" s="144" t="str">
        <f>IF('Chiffres et fonctions'!$J$3=1,IF(COUNTIF(Z949:Z978,1)=0,IF(COUNTIF(Z949:Z978,4)=0,"","+"&amp;COUNTIF(Z949:Z978,4)),COUNTIF(Z949:Z978,1)&amp;IF(COUNTIF(Z949:Z978,4)=0,"","+"&amp;COUNTIF(Z949:Z978,4))),IF('Chiffres et fonctions'!$J$3=2,IF(30-(COUNTIF(Z949:Z978,""))-(COUNTIF(Z949:Z978,4))=0,"",30-(COUNTIF(Z949:Z978,""))-(COUNTIF(Z949:Z978,4))),""))</f>
        <v/>
      </c>
      <c r="AA979" s="143" t="str">
        <f>IF('Chiffres et fonctions'!$J$3=1,IF(COUNTIF(AA949:AA978,1)=0,IF(COUNTIF(AA949:AA978,4)=0,"","+"&amp;COUNTIF(AA949:AA978,4)),COUNTIF(AA949:AA978,1)&amp;IF(COUNTIF(AA949:AA978,4)=0,"","+"&amp;COUNTIF(AA949:AA978,4))),IF('Chiffres et fonctions'!$J$3=2,IF(30-(COUNTIF(AA949:AA978,""))-(COUNTIF(AA949:AA978,4))=0,"",30-(COUNTIF(AA949:AA978,""))-(COUNTIF(AA949:AA978,4))),""))</f>
        <v/>
      </c>
      <c r="AB979" s="144" t="str">
        <f>IF('Chiffres et fonctions'!$J$3=1,IF(COUNTIF(AB949:AB978,1)=0,IF(COUNTIF(AB949:AB978,4)=0,"","+"&amp;COUNTIF(AB949:AB978,4)),COUNTIF(AB949:AB978,1)&amp;IF(COUNTIF(AB949:AB978,4)=0,"","+"&amp;COUNTIF(AB949:AB978,4))),IF('Chiffres et fonctions'!$J$3=2,IF(30-(COUNTIF(AB949:AB978,""))-(COUNTIF(AB949:AB978,4))=0,"",30-(COUNTIF(AB949:AB978,""))-(COUNTIF(AB949:AB978,4))),""))</f>
        <v/>
      </c>
      <c r="AC979" s="143" t="str">
        <f>IF('Chiffres et fonctions'!$J$3=1,IF(COUNTIF(AC949:AC978,1)=0,IF(COUNTIF(AC949:AC978,4)=0,"","+"&amp;COUNTIF(AC949:AC978,4)),COUNTIF(AC949:AC978,1)&amp;IF(COUNTIF(AC949:AC978,4)=0,"","+"&amp;COUNTIF(AC949:AC978,4))),IF('Chiffres et fonctions'!$J$3=2,IF(30-(COUNTIF(AC949:AC978,""))-(COUNTIF(AC949:AC978,4))=0,"",30-(COUNTIF(AC949:AC978,""))-(COUNTIF(AC949:AC978,4))),""))</f>
        <v/>
      </c>
      <c r="AD979" s="144" t="str">
        <f>IF('Chiffres et fonctions'!$J$3=1,IF(COUNTIF(AD949:AD978,1)=0,IF(COUNTIF(AD949:AD978,4)=0,"","+"&amp;COUNTIF(AD949:AD978,4)),COUNTIF(AD949:AD978,1)&amp;IF(COUNTIF(AD949:AD978,4)=0,"","+"&amp;COUNTIF(AD949:AD978,4))),IF('Chiffres et fonctions'!$J$3=2,IF(30-(COUNTIF(AD949:AD978,""))-(COUNTIF(AD949:AD978,4))=0,"",30-(COUNTIF(AD949:AD978,""))-(COUNTIF(AD949:AD978,4))),""))</f>
        <v/>
      </c>
      <c r="AE979" s="143" t="str">
        <f>IF('Chiffres et fonctions'!$J$3=1,IF(COUNTIF(AE949:AE978,1)=0,IF(COUNTIF(AE949:AE978,4)=0,"","+"&amp;COUNTIF(AE949:AE978,4)),COUNTIF(AE949:AE978,1)&amp;IF(COUNTIF(AE949:AE978,4)=0,"","+"&amp;COUNTIF(AE949:AE978,4))),IF('Chiffres et fonctions'!$J$3=2,IF(30-(COUNTIF(AE949:AE978,""))-(COUNTIF(AE949:AE978,4))=0,"",30-(COUNTIF(AE949:AE978,""))-(COUNTIF(AE949:AE978,4))),""))</f>
        <v/>
      </c>
      <c r="AF979" s="144" t="str">
        <f>IF('Chiffres et fonctions'!$J$3=1,IF(COUNTIF(AF949:AF978,1)=0,IF(COUNTIF(AF949:AF978,4)=0,"","+"&amp;COUNTIF(AF949:AF978,4)),COUNTIF(AF949:AF978,1)&amp;IF(COUNTIF(AF949:AF978,4)=0,"","+"&amp;COUNTIF(AF949:AF978,4))),IF('Chiffres et fonctions'!$J$3=2,IF(30-(COUNTIF(AF949:AF978,""))-(COUNTIF(AF949:AF978,4))=0,"",30-(COUNTIF(AF949:AF978,""))-(COUNTIF(AF949:AF978,4))),""))</f>
        <v/>
      </c>
      <c r="AG979" s="143" t="str">
        <f>IF('Chiffres et fonctions'!$J$3=1,IF(COUNTIF(AG949:AG978,1)=0,IF(COUNTIF(AG949:AG978,4)=0,"","+"&amp;COUNTIF(AG949:AG978,4)),COUNTIF(AG949:AG978,1)&amp;IF(COUNTIF(AG949:AG978,4)=0,"","+"&amp;COUNTIF(AG949:AG978,4))),IF('Chiffres et fonctions'!$J$3=2,IF(30-(COUNTIF(AG949:AG978,""))-(COUNTIF(AG949:AG978,4))=0,"",30-(COUNTIF(AG949:AG978,""))-(COUNTIF(AG949:AG978,4))),""))</f>
        <v/>
      </c>
      <c r="AH979" s="144" t="str">
        <f>IF('Chiffres et fonctions'!$J$3=1,IF(COUNTIF(AH949:AH978,1)=0,IF(COUNTIF(AH949:AH978,4)=0,"","+"&amp;COUNTIF(AH949:AH978,4)),COUNTIF(AH949:AH978,1)&amp;IF(COUNTIF(AH949:AH978,4)=0,"","+"&amp;COUNTIF(AH949:AH978,4))),IF('Chiffres et fonctions'!$J$3=2,IF(30-(COUNTIF(AH949:AH978,""))-(COUNTIF(AH949:AH978,4))=0,"",30-(COUNTIF(AH949:AH978,""))-(COUNTIF(AH949:AH978,4))),""))</f>
        <v/>
      </c>
      <c r="AI979" s="143" t="str">
        <f>IF('Chiffres et fonctions'!$J$3=1,IF(COUNTIF(AI949:AI978,1)=0,IF(COUNTIF(AI949:AI978,4)=0,"","+"&amp;COUNTIF(AI949:AI978,4)),COUNTIF(AI949:AI978,1)&amp;IF(COUNTIF(AI949:AI978,4)=0,"","+"&amp;COUNTIF(AI949:AI978,4))),IF('Chiffres et fonctions'!$J$3=2,IF(30-(COUNTIF(AI949:AI978,""))-(COUNTIF(AI949:AI978,4))=0,"",30-(COUNTIF(AI949:AI978,""))-(COUNTIF(AI949:AI978,4))),""))</f>
        <v/>
      </c>
      <c r="AJ979" s="144" t="str">
        <f>IF('Chiffres et fonctions'!$J$3=1,IF(COUNTIF(AJ949:AJ978,1)=0,IF(COUNTIF(AJ949:AJ978,4)=0,"","+"&amp;COUNTIF(AJ949:AJ978,4)),COUNTIF(AJ949:AJ978,1)&amp;IF(COUNTIF(AJ949:AJ978,4)=0,"","+"&amp;COUNTIF(AJ949:AJ978,4))),IF('Chiffres et fonctions'!$J$3=2,IF(30-(COUNTIF(AJ949:AJ978,""))-(COUNTIF(AJ949:AJ978,4))=0,"",30-(COUNTIF(AJ949:AJ978,""))-(COUNTIF(AJ949:AJ978,4))),""))</f>
        <v/>
      </c>
      <c r="AK979" s="143" t="str">
        <f>IF('Chiffres et fonctions'!$J$3=1,IF(COUNTIF(AK949:AK978,1)=0,IF(COUNTIF(AK949:AK978,4)=0,"","+"&amp;COUNTIF(AK949:AK978,4)),COUNTIF(AK949:AK978,1)&amp;IF(COUNTIF(AK949:AK978,4)=0,"","+"&amp;COUNTIF(AK949:AK978,4))),IF('Chiffres et fonctions'!$J$3=2,IF(30-(COUNTIF(AK949:AK978,""))-(COUNTIF(AK949:AK978,4))=0,"",30-(COUNTIF(AK949:AK978,""))-(COUNTIF(AK949:AK978,4))),""))</f>
        <v/>
      </c>
      <c r="AL979" s="144" t="str">
        <f>IF('Chiffres et fonctions'!$J$3=1,IF(COUNTIF(AL949:AL978,1)=0,IF(COUNTIF(AL949:AL978,4)=0,"","+"&amp;COUNTIF(AL949:AL978,4)),COUNTIF(AL949:AL978,1)&amp;IF(COUNTIF(AL949:AL978,4)=0,"","+"&amp;COUNTIF(AL949:AL978,4))),IF('Chiffres et fonctions'!$J$3=2,IF(30-(COUNTIF(AL949:AL978,""))-(COUNTIF(AL949:AL978,4))=0,"",30-(COUNTIF(AL949:AL978,""))-(COUNTIF(AL949:AL978,4))),""))</f>
        <v/>
      </c>
      <c r="AM979" s="143" t="str">
        <f>IF('Chiffres et fonctions'!$J$3=1,IF(COUNTIF(AM949:AM978,1)=0,IF(COUNTIF(AM949:AM978,4)=0,"","+"&amp;COUNTIF(AM949:AM978,4)),COUNTIF(AM949:AM978,1)&amp;IF(COUNTIF(AM949:AM978,4)=0,"","+"&amp;COUNTIF(AM949:AM978,4))),IF('Chiffres et fonctions'!$J$3=2,IF(30-(COUNTIF(AM949:AM978,""))-(COUNTIF(AM949:AM978,4))=0,"",30-(COUNTIF(AM949:AM978,""))-(COUNTIF(AM949:AM978,4))),""))</f>
        <v/>
      </c>
      <c r="AN979" s="144" t="str">
        <f>IF('Chiffres et fonctions'!$J$3=1,IF(COUNTIF(AN949:AN978,1)=0,IF(COUNTIF(AN949:AN978,4)=0,"","+"&amp;COUNTIF(AN949:AN978,4)),COUNTIF(AN949:AN978,1)&amp;IF(COUNTIF(AN949:AN978,4)=0,"","+"&amp;COUNTIF(AN949:AN978,4))),IF('Chiffres et fonctions'!$J$3=2,IF(30-(COUNTIF(AN949:AN978,""))-(COUNTIF(AN949:AN978,4))=0,"",30-(COUNTIF(AN949:AN978,""))-(COUNTIF(AN949:AN978,4))),""))</f>
        <v/>
      </c>
      <c r="AO979" s="143" t="str">
        <f>IF('Chiffres et fonctions'!$J$3=1,IF(COUNTIF(AO949:AO978,1)=0,IF(COUNTIF(AO949:AO978,4)=0,"","+"&amp;COUNTIF(AO949:AO978,4)),COUNTIF(AO949:AO978,1)&amp;IF(COUNTIF(AO949:AO978,4)=0,"","+"&amp;COUNTIF(AO949:AO978,4))),IF('Chiffres et fonctions'!$J$3=2,IF(30-(COUNTIF(AO949:AO978,""))-(COUNTIF(AO949:AO978,4))=0,"",30-(COUNTIF(AO949:AO978,""))-(COUNTIF(AO949:AO978,4))),""))</f>
        <v/>
      </c>
      <c r="AP979" s="144" t="str">
        <f>IF('Chiffres et fonctions'!$J$3=1,IF(COUNTIF(AP949:AP978,1)=0,IF(COUNTIF(AP949:AP978,4)=0,"","+"&amp;COUNTIF(AP949:AP978,4)),COUNTIF(AP949:AP978,1)&amp;IF(COUNTIF(AP949:AP978,4)=0,"","+"&amp;COUNTIF(AP949:AP978,4))),IF('Chiffres et fonctions'!$J$3=2,IF(30-(COUNTIF(AP949:AP978,""))-(COUNTIF(AP949:AP978,4))=0,"",30-(COUNTIF(AP949:AP978,""))-(COUNTIF(AP949:AP978,4))),""))</f>
        <v/>
      </c>
      <c r="AQ979" s="143" t="str">
        <f>IF('Chiffres et fonctions'!$J$3=1,IF(COUNTIF(AQ949:AQ978,1)=0,IF(COUNTIF(AQ949:AQ978,4)=0,"","+"&amp;COUNTIF(AQ949:AQ978,4)),COUNTIF(AQ949:AQ978,1)&amp;IF(COUNTIF(AQ949:AQ978,4)=0,"","+"&amp;COUNTIF(AQ949:AQ978,4))),IF('Chiffres et fonctions'!$J$3=2,IF(30-(COUNTIF(AQ949:AQ978,""))-(COUNTIF(AQ949:AQ978,4))=0,"",30-(COUNTIF(AQ949:AQ978,""))-(COUNTIF(AQ949:AQ978,4))),""))</f>
        <v/>
      </c>
      <c r="AR979" s="144" t="str">
        <f>IF('Chiffres et fonctions'!$J$3=1,IF(COUNTIF(AR949:AR978,1)=0,IF(COUNTIF(AR949:AR978,4)=0,"","+"&amp;COUNTIF(AR949:AR978,4)),COUNTIF(AR949:AR978,1)&amp;IF(COUNTIF(AR949:AR978,4)=0,"","+"&amp;COUNTIF(AR949:AR978,4))),IF('Chiffres et fonctions'!$J$3=2,IF(30-(COUNTIF(AR949:AR978,""))-(COUNTIF(AR949:AR978,4))=0,"",30-(COUNTIF(AR949:AR978,""))-(COUNTIF(AR949:AR978,4))),""))</f>
        <v/>
      </c>
      <c r="AS979" s="143" t="str">
        <f>IF('Chiffres et fonctions'!$J$3=1,IF(COUNTIF(AS949:AS978,1)=0,IF(COUNTIF(AS949:AS978,4)=0,"","+"&amp;COUNTIF(AS949:AS978,4)),COUNTIF(AS949:AS978,1)&amp;IF(COUNTIF(AS949:AS978,4)=0,"","+"&amp;COUNTIF(AS949:AS978,4))),IF('Chiffres et fonctions'!$J$3=2,IF(30-(COUNTIF(AS949:AS978,""))-(COUNTIF(AS949:AS978,4))=0,"",30-(COUNTIF(AS949:AS978,""))-(COUNTIF(AS949:AS978,4))),""))</f>
        <v/>
      </c>
      <c r="AT979" s="144" t="str">
        <f>IF('Chiffres et fonctions'!$J$3=1,IF(COUNTIF(AT949:AT978,1)=0,IF(COUNTIF(AT949:AT978,4)=0,"","+"&amp;COUNTIF(AT949:AT978,4)),COUNTIF(AT949:AT978,1)&amp;IF(COUNTIF(AT949:AT978,4)=0,"","+"&amp;COUNTIF(AT949:AT978,4))),IF('Chiffres et fonctions'!$J$3=2,IF(30-(COUNTIF(AT949:AT978,""))-(COUNTIF(AT949:AT978,4))=0,"",30-(COUNTIF(AT949:AT978,""))-(COUNTIF(AT949:AT978,4))),""))</f>
        <v/>
      </c>
      <c r="AU979" s="143" t="str">
        <f>IF('Chiffres et fonctions'!$J$3=1,IF(COUNTIF(AU949:AU978,1)=0,IF(COUNTIF(AU949:AU978,4)=0,"","+"&amp;COUNTIF(AU949:AU978,4)),COUNTIF(AU949:AU978,1)&amp;IF(COUNTIF(AU949:AU978,4)=0,"","+"&amp;COUNTIF(AU949:AU978,4))),IF('Chiffres et fonctions'!$J$3=2,IF(30-(COUNTIF(AU949:AU978,""))-(COUNTIF(AU949:AU978,4))=0,"",30-(COUNTIF(AU949:AU978,""))-(COUNTIF(AU949:AU978,4))),""))</f>
        <v/>
      </c>
      <c r="AV979" s="144" t="str">
        <f>IF('Chiffres et fonctions'!$J$3=1,IF(COUNTIF(AV949:AV978,1)=0,IF(COUNTIF(AV949:AV978,4)=0,"","+"&amp;COUNTIF(AV949:AV978,4)),COUNTIF(AV949:AV978,1)&amp;IF(COUNTIF(AV949:AV978,4)=0,"","+"&amp;COUNTIF(AV949:AV978,4))),IF('Chiffres et fonctions'!$J$3=2,IF(30-(COUNTIF(AV949:AV978,""))-(COUNTIF(AV949:AV978,4))=0,"",30-(COUNTIF(AV949:AV978,""))-(COUNTIF(AV949:AV978,4))),""))</f>
        <v/>
      </c>
      <c r="AW979" s="143" t="str">
        <f>IF('Chiffres et fonctions'!$J$3=1,IF(COUNTIF(AW949:AW978,1)=0,IF(COUNTIF(AW949:AW978,4)=0,"","+"&amp;COUNTIF(AW949:AW978,4)),COUNTIF(AW949:AW978,1)&amp;IF(COUNTIF(AW949:AW978,4)=0,"","+"&amp;COUNTIF(AW949:AW978,4))),IF('Chiffres et fonctions'!$J$3=2,IF(30-(COUNTIF(AW949:AW978,""))-(COUNTIF(AW949:AW978,4))=0,"",30-(COUNTIF(AW949:AW978,""))-(COUNTIF(AW949:AW978,4))),""))</f>
        <v/>
      </c>
      <c r="AX979" s="144" t="str">
        <f>IF('Chiffres et fonctions'!$J$3=1,IF(COUNTIF(AX949:AX978,1)=0,IF(COUNTIF(AX949:AX978,4)=0,"","+"&amp;COUNTIF(AX949:AX978,4)),COUNTIF(AX949:AX978,1)&amp;IF(COUNTIF(AX949:AX978,4)=0,"","+"&amp;COUNTIF(AX949:AX978,4))),IF('Chiffres et fonctions'!$J$3=2,IF(30-(COUNTIF(AX949:AX978,""))-(COUNTIF(AX949:AX978,4))=0,"",30-(COUNTIF(AX949:AX978,""))-(COUNTIF(AX949:AX978,4))),""))</f>
        <v/>
      </c>
      <c r="AY979" s="143" t="str">
        <f>IF('Chiffres et fonctions'!$J$3=1,IF(COUNTIF(AY949:AY978,1)=0,IF(COUNTIF(AY949:AY978,4)=0,"","+"&amp;COUNTIF(AY949:AY978,4)),COUNTIF(AY949:AY978,1)&amp;IF(COUNTIF(AY949:AY978,4)=0,"","+"&amp;COUNTIF(AY949:AY978,4))),IF('Chiffres et fonctions'!$J$3=2,IF(30-(COUNTIF(AY949:AY978,""))-(COUNTIF(AY949:AY978,4))=0,"",30-(COUNTIF(AY949:AY978,""))-(COUNTIF(AY949:AY978,4))),""))</f>
        <v/>
      </c>
      <c r="AZ979" s="144" t="str">
        <f>IF('Chiffres et fonctions'!$J$3=1,IF(COUNTIF(AZ949:AZ978,1)=0,IF(COUNTIF(AZ949:AZ978,4)=0,"","+"&amp;COUNTIF(AZ949:AZ978,4)),COUNTIF(AZ949:AZ978,1)&amp;IF(COUNTIF(AZ949:AZ978,4)=0,"","+"&amp;COUNTIF(AZ949:AZ978,4))),IF('Chiffres et fonctions'!$J$3=2,IF(30-(COUNTIF(AZ949:AZ978,""))-(COUNTIF(AZ949:AZ978,4))=0,"",30-(COUNTIF(AZ949:AZ978,""))-(COUNTIF(AZ949:AZ978,4))),""))</f>
        <v/>
      </c>
      <c r="BA979" s="143" t="str">
        <f>IF('Chiffres et fonctions'!$J$3=1,IF(COUNTIF(BA949:BA978,1)=0,IF(COUNTIF(BA949:BA978,4)=0,"","+"&amp;COUNTIF(BA949:BA978,4)),COUNTIF(BA949:BA978,1)&amp;IF(COUNTIF(BA949:BA978,4)=0,"","+"&amp;COUNTIF(BA949:BA978,4))),IF('Chiffres et fonctions'!$J$3=2,IF(30-(COUNTIF(BA949:BA978,""))-(COUNTIF(BA949:BA978,4))=0,"",30-(COUNTIF(BA949:BA978,""))-(COUNTIF(BA949:BA978,4))),""))</f>
        <v/>
      </c>
      <c r="BB979" s="144" t="str">
        <f>IF('Chiffres et fonctions'!$J$3=1,IF(COUNTIF(BB949:BB978,1)=0,IF(COUNTIF(BB949:BB978,4)=0,"","+"&amp;COUNTIF(BB949:BB978,4)),COUNTIF(BB949:BB978,1)&amp;IF(COUNTIF(BB949:BB978,4)=0,"","+"&amp;COUNTIF(BB949:BB978,4))),IF('Chiffres et fonctions'!$J$3=2,IF(30-(COUNTIF(BB949:BB978,""))-(COUNTIF(BB949:BB978,4))=0,"",30-(COUNTIF(BB949:BB978,""))-(COUNTIF(BB949:BB978,4))),""))</f>
        <v/>
      </c>
      <c r="BC979" s="119">
        <f>SUM(BC949:BC978)</f>
        <v>0</v>
      </c>
      <c r="BD979" s="417"/>
      <c r="BE979" s="152"/>
      <c r="BF979" s="153"/>
      <c r="BG979" s="154"/>
      <c r="BH979" s="153">
        <v>0.91849999999999998</v>
      </c>
      <c r="BI979" s="153"/>
      <c r="BJ979" s="153"/>
      <c r="BK979" s="281"/>
      <c r="BL979" s="181"/>
      <c r="BM979" s="181"/>
      <c r="BN979" s="181"/>
      <c r="BO979" s="181"/>
      <c r="BP979" s="181"/>
      <c r="BQ979" s="181"/>
      <c r="BR979" s="120"/>
      <c r="BS979" s="120"/>
      <c r="BT979" s="181"/>
      <c r="BU979" s="242"/>
      <c r="BV979" s="238"/>
      <c r="BW979" s="242"/>
      <c r="BX979" s="238"/>
      <c r="BY979" s="122"/>
      <c r="BZ979" s="122"/>
      <c r="CA979" s="122"/>
      <c r="CB979" s="122"/>
      <c r="CC979" s="122"/>
      <c r="CD979" s="122"/>
      <c r="CE979" s="122"/>
      <c r="CF979" s="122"/>
      <c r="CG979" s="122"/>
      <c r="CH979" s="122"/>
      <c r="CI979" s="122"/>
      <c r="CJ979" s="122"/>
      <c r="CK979" s="122"/>
      <c r="CL979" s="122"/>
      <c r="CM979" s="122"/>
      <c r="CN979" s="122"/>
      <c r="CO979" s="122"/>
      <c r="CP979" s="122"/>
      <c r="CQ979" s="122"/>
      <c r="CR979" s="122"/>
      <c r="CS979" s="122"/>
      <c r="CT979" s="122"/>
      <c r="CU979" s="122"/>
      <c r="CV979" s="122"/>
      <c r="CW979" s="122"/>
      <c r="CX979" s="122"/>
      <c r="CY979" s="122"/>
      <c r="CZ979" s="122"/>
      <c r="DA979" s="122"/>
      <c r="DB979" s="122"/>
      <c r="DC979" s="122"/>
      <c r="DD979" s="122"/>
      <c r="DE979" s="122"/>
      <c r="DF979" s="122"/>
      <c r="DG979" s="122"/>
      <c r="DH979" s="122"/>
      <c r="DI979" s="122"/>
      <c r="DJ979" s="122"/>
      <c r="DK979" s="122"/>
      <c r="DL979" s="122"/>
      <c r="DM979" s="122"/>
      <c r="DN979" s="122"/>
      <c r="DO979" s="122"/>
      <c r="DP979" s="122"/>
      <c r="DQ979" s="122"/>
      <c r="DR979" s="122"/>
      <c r="DS979" s="122"/>
      <c r="DT979" s="122"/>
      <c r="DU979" s="122"/>
      <c r="DV979" s="122"/>
      <c r="DW979" s="122"/>
      <c r="DX979" s="122"/>
      <c r="DY979" s="122"/>
      <c r="DZ979" s="122"/>
      <c r="EA979" s="122"/>
      <c r="EB979" s="122"/>
      <c r="EC979" s="122"/>
      <c r="ED979" s="122"/>
      <c r="EE979" s="122"/>
      <c r="EF979" s="122"/>
      <c r="EG979" s="122"/>
      <c r="EH979" s="122"/>
      <c r="EI979" s="122"/>
      <c r="EJ979" s="122"/>
      <c r="EK979" s="122"/>
      <c r="EL979" s="122"/>
      <c r="EM979" s="122"/>
      <c r="EN979" s="122"/>
      <c r="EO979" s="122"/>
      <c r="EP979" s="122"/>
      <c r="EQ979" s="122"/>
      <c r="ER979" s="122"/>
      <c r="ES979" s="122"/>
      <c r="ET979" s="122"/>
      <c r="EU979" s="122"/>
      <c r="EV979" s="122"/>
      <c r="EW979" s="122"/>
      <c r="EX979" s="122"/>
      <c r="EY979" s="122"/>
      <c r="EZ979" s="122"/>
      <c r="FA979" s="122"/>
      <c r="FB979" s="122"/>
      <c r="FC979" s="122"/>
      <c r="FD979" s="122"/>
      <c r="FE979" s="122"/>
      <c r="FF979" s="122"/>
      <c r="FG979" s="122"/>
      <c r="FH979" s="122"/>
      <c r="FI979" s="122"/>
      <c r="FJ979" s="122"/>
      <c r="FK979" s="122"/>
      <c r="FL979" s="122"/>
      <c r="FM979" s="122"/>
      <c r="FN979" s="122"/>
      <c r="FO979" s="122"/>
      <c r="FP979" s="122"/>
      <c r="FQ979" s="122"/>
      <c r="FR979" s="122"/>
      <c r="FS979" s="122"/>
      <c r="FT979" s="122"/>
      <c r="FU979" s="122"/>
      <c r="FV979" s="122"/>
      <c r="FW979" s="122"/>
      <c r="FX979" s="122"/>
      <c r="FY979" s="122"/>
      <c r="FZ979" s="122"/>
      <c r="GA979" s="122"/>
      <c r="GB979" s="122"/>
      <c r="GC979" s="122"/>
      <c r="GD979" s="122"/>
      <c r="GE979" s="122"/>
      <c r="GF979" s="122"/>
      <c r="GG979" s="122"/>
      <c r="GH979" s="122"/>
      <c r="GI979" s="122"/>
      <c r="GJ979" s="122"/>
      <c r="GK979" s="122"/>
      <c r="GL979" s="122"/>
      <c r="GM979" s="122"/>
      <c r="GN979" s="122"/>
      <c r="GO979" s="122"/>
      <c r="GP979" s="122"/>
      <c r="GQ979" s="122"/>
      <c r="GR979" s="122"/>
      <c r="GS979" s="122"/>
      <c r="GT979" s="122"/>
      <c r="GU979" s="122"/>
      <c r="GV979" s="122"/>
      <c r="GW979" s="122"/>
      <c r="GX979" s="122"/>
      <c r="GY979" s="122"/>
      <c r="GZ979" s="122"/>
      <c r="HA979" s="122"/>
      <c r="HB979" s="122"/>
      <c r="HC979" s="122"/>
      <c r="HD979" s="122"/>
      <c r="HE979" s="122"/>
      <c r="HF979" s="122"/>
      <c r="HG979" s="122"/>
      <c r="HH979" s="122"/>
      <c r="HI979" s="122"/>
      <c r="HJ979" s="122"/>
      <c r="HK979" s="122"/>
      <c r="HL979" s="122"/>
      <c r="HM979" s="122"/>
      <c r="HN979" s="122"/>
      <c r="HO979" s="122"/>
      <c r="HP979" s="122"/>
      <c r="HQ979" s="122"/>
      <c r="HR979" s="122"/>
      <c r="HS979" s="122"/>
      <c r="HT979" s="122"/>
      <c r="HU979" s="122"/>
      <c r="HV979" s="122"/>
      <c r="HW979" s="122"/>
      <c r="HX979" s="122"/>
      <c r="HY979" s="122"/>
      <c r="HZ979" s="122"/>
      <c r="IA979" s="122"/>
      <c r="IB979" s="122"/>
      <c r="IC979" s="122"/>
      <c r="ID979" s="122"/>
      <c r="IE979" s="122"/>
      <c r="IF979" s="122"/>
      <c r="IG979" s="122"/>
      <c r="IH979" s="122"/>
      <c r="II979" s="122"/>
      <c r="IJ979" s="122"/>
      <c r="IK979" s="122"/>
      <c r="IL979" s="122"/>
      <c r="IM979" s="122"/>
      <c r="IN979" s="122"/>
      <c r="IO979" s="122"/>
      <c r="IP979" s="122"/>
      <c r="IQ979" s="122"/>
      <c r="IR979" s="122"/>
      <c r="IS979" s="122"/>
      <c r="IT979" s="122"/>
      <c r="IU979" s="122"/>
      <c r="IV979" s="122"/>
      <c r="IW979" s="122"/>
      <c r="IX979" s="122"/>
      <c r="IY979" s="122"/>
      <c r="IZ979" s="122"/>
      <c r="JA979" s="122"/>
      <c r="JB979" s="122"/>
      <c r="JC979" s="122"/>
      <c r="JD979" s="122"/>
      <c r="JE979" s="122"/>
      <c r="JF979" s="122"/>
      <c r="JG979" s="122"/>
      <c r="JH979" s="122"/>
      <c r="JI979" s="122"/>
      <c r="JJ979" s="122"/>
      <c r="JK979" s="122"/>
      <c r="JL979" s="122"/>
      <c r="JM979" s="122"/>
      <c r="JN979" s="122"/>
      <c r="JO979" s="122"/>
      <c r="JP979" s="122"/>
      <c r="JQ979" s="122"/>
      <c r="JR979" s="122"/>
      <c r="JS979" s="122"/>
      <c r="JT979" s="122"/>
      <c r="JU979" s="122"/>
      <c r="JV979" s="122"/>
      <c r="JW979" s="122"/>
      <c r="JX979" s="122"/>
      <c r="JY979" s="122"/>
      <c r="JZ979" s="122"/>
      <c r="KA979" s="122"/>
      <c r="KB979" s="122"/>
      <c r="KC979" s="122"/>
      <c r="KD979" s="122"/>
      <c r="KE979" s="122"/>
      <c r="KF979" s="122"/>
      <c r="KG979" s="122"/>
      <c r="KH979" s="122"/>
      <c r="KI979" s="122"/>
      <c r="KJ979" s="122"/>
      <c r="KK979" s="122"/>
      <c r="KL979" s="122"/>
      <c r="KM979" s="122"/>
      <c r="KN979" s="122"/>
      <c r="KO979" s="122"/>
      <c r="KP979" s="122"/>
      <c r="KQ979" s="122"/>
      <c r="KR979" s="122"/>
      <c r="KS979" s="122"/>
      <c r="KT979" s="122"/>
      <c r="KU979" s="122"/>
      <c r="KV979" s="122"/>
      <c r="KW979" s="122"/>
      <c r="KX979" s="122"/>
      <c r="KY979" s="122"/>
      <c r="KZ979" s="122"/>
      <c r="LA979" s="122"/>
      <c r="LB979" s="122"/>
      <c r="LC979" s="122"/>
      <c r="LD979" s="122"/>
      <c r="LE979" s="122"/>
      <c r="LF979" s="122"/>
      <c r="LG979" s="122"/>
      <c r="LH979" s="122"/>
      <c r="LI979" s="122"/>
      <c r="LJ979" s="122"/>
      <c r="LK979" s="122"/>
      <c r="LL979" s="122"/>
      <c r="LM979" s="122"/>
      <c r="LN979" s="122"/>
      <c r="LO979" s="122"/>
      <c r="LP979" s="122"/>
      <c r="LQ979" s="122"/>
      <c r="LR979" s="122"/>
      <c r="LS979" s="122"/>
      <c r="LT979" s="122"/>
      <c r="LU979" s="122"/>
      <c r="LV979" s="122"/>
      <c r="LW979" s="122"/>
      <c r="LX979" s="122"/>
      <c r="LY979" s="122"/>
      <c r="LZ979" s="122"/>
      <c r="MA979" s="122"/>
      <c r="MB979" s="122"/>
      <c r="MC979" s="122"/>
      <c r="MD979" s="122"/>
      <c r="ME979" s="122"/>
      <c r="MF979" s="122"/>
      <c r="MG979" s="122"/>
      <c r="MH979" s="122"/>
      <c r="MI979" s="122"/>
      <c r="MJ979" s="122"/>
      <c r="MK979" s="122"/>
      <c r="ML979" s="122"/>
      <c r="MM979" s="122"/>
      <c r="MN979" s="122"/>
      <c r="MO979" s="122"/>
      <c r="MP979" s="122"/>
      <c r="MQ979" s="122"/>
      <c r="MS979" s="241"/>
      <c r="MT979" s="123"/>
      <c r="MU979" s="124"/>
      <c r="MV979" s="124"/>
      <c r="MW979" s="124"/>
      <c r="MX979" s="124"/>
      <c r="MY979" s="124"/>
      <c r="MZ979" s="124"/>
      <c r="NA979" s="124"/>
      <c r="NB979" s="124"/>
      <c r="NC979" s="124"/>
      <c r="ND979" s="124"/>
      <c r="NE979" s="124"/>
      <c r="NF979" s="124"/>
      <c r="NG979" s="124"/>
      <c r="NH979" s="124"/>
      <c r="NI979" s="124"/>
      <c r="NJ979" s="124"/>
      <c r="NK979" s="124"/>
      <c r="NL979" s="124"/>
      <c r="NM979" s="125"/>
      <c r="NN979" s="370"/>
    </row>
    <row r="980" spans="1:384" s="121" customFormat="1" ht="10.199999999999999" customHeight="1" thickBot="1" x14ac:dyDescent="0.35">
      <c r="A980" s="116"/>
      <c r="B980" s="389"/>
      <c r="C980" s="425"/>
      <c r="D980" s="126"/>
      <c r="E980" s="321"/>
      <c r="F980" s="321"/>
      <c r="G980" s="321"/>
      <c r="H980" s="127"/>
      <c r="I980" s="429" t="str">
        <f>I945</f>
        <v>BRASSERIE</v>
      </c>
      <c r="J980" s="429"/>
      <c r="K980" s="429"/>
      <c r="L980" s="429"/>
      <c r="M980" s="429"/>
      <c r="N980" s="430"/>
      <c r="O980" s="145" t="str">
        <f>IF('Chiffres et fonctions'!$J$3=1,IF(COUNTIF(O949:O978,2)=0,"",COUNTIF(O949:O978,2)),IF('Chiffres et fonctions'!$J$3=2,IF(COUNTIF(O949:O978,4)=0,"","+ "&amp;(COUNTIF(O949:O978,4))),""))</f>
        <v/>
      </c>
      <c r="P980" s="146" t="str">
        <f>IF('Chiffres et fonctions'!$J$3=1,IF(COUNTIF(P949:P978,2)=0,"",COUNTIF(P949:P978,2)),IF('Chiffres et fonctions'!$J$3=2,IF(COUNTIF(P949:P978,4)=0,"","+ "&amp;(COUNTIF(P949:P978,4))),""))</f>
        <v/>
      </c>
      <c r="Q980" s="145" t="str">
        <f>IF('Chiffres et fonctions'!$J$3=1,IF(COUNTIF(Q949:Q978,2)=0,"",COUNTIF(Q949:Q978,2)),IF('Chiffres et fonctions'!$J$3=2,IF(COUNTIF(Q949:Q978,4)=0,"","+ "&amp;(COUNTIF(Q949:Q978,4))),""))</f>
        <v/>
      </c>
      <c r="R980" s="146" t="str">
        <f>IF('Chiffres et fonctions'!$J$3=1,IF(COUNTIF(R949:R978,2)=0,"",COUNTIF(R949:R978,2)),IF('Chiffres et fonctions'!$J$3=2,IF(COUNTIF(R949:R978,4)=0,"","+ "&amp;(COUNTIF(R949:R978,4))),""))</f>
        <v/>
      </c>
      <c r="S980" s="145" t="str">
        <f>IF('Chiffres et fonctions'!$J$3=1,IF(COUNTIF(S949:S978,2)=0,"",COUNTIF(S949:S978,2)),IF('Chiffres et fonctions'!$J$3=2,IF(COUNTIF(S949:S978,4)=0,"","+ "&amp;(COUNTIF(S949:S978,4))),""))</f>
        <v/>
      </c>
      <c r="T980" s="146" t="str">
        <f>IF('Chiffres et fonctions'!$J$3=1,IF(COUNTIF(T949:T978,2)=0,"",COUNTIF(T949:T978,2)),IF('Chiffres et fonctions'!$J$3=2,IF(COUNTIF(T949:T978,4)=0,"","+ "&amp;(COUNTIF(T949:T978,4))),""))</f>
        <v/>
      </c>
      <c r="U980" s="145" t="str">
        <f>IF('Chiffres et fonctions'!$J$3=1,IF(COUNTIF(U949:U978,2)=0,"",COUNTIF(U949:U978,2)),IF('Chiffres et fonctions'!$J$3=2,IF(COUNTIF(U949:U978,4)=0,"","+ "&amp;(COUNTIF(U949:U978,4))),""))</f>
        <v/>
      </c>
      <c r="V980" s="146" t="str">
        <f>IF('Chiffres et fonctions'!$J$3=1,IF(COUNTIF(V949:V978,2)=0,"",COUNTIF(V949:V978,2)),IF('Chiffres et fonctions'!$J$3=2,IF(COUNTIF(V949:V978,4)=0,"","+ "&amp;(COUNTIF(V949:V978,4))),""))</f>
        <v/>
      </c>
      <c r="W980" s="145" t="str">
        <f>IF('Chiffres et fonctions'!$J$3=1,IF(COUNTIF(W949:W978,2)=0,"",COUNTIF(W949:W978,2)),IF('Chiffres et fonctions'!$J$3=2,IF(COUNTIF(W949:W978,4)=0,"","+ "&amp;(COUNTIF(W949:W978,4))),""))</f>
        <v/>
      </c>
      <c r="X980" s="146" t="str">
        <f>IF('Chiffres et fonctions'!$J$3=1,IF(COUNTIF(X949:X978,2)=0,"",COUNTIF(X949:X978,2)),IF('Chiffres et fonctions'!$J$3=2,IF(COUNTIF(X949:X978,4)=0,"","+ "&amp;(COUNTIF(X949:X978,4))),""))</f>
        <v/>
      </c>
      <c r="Y980" s="145" t="str">
        <f>IF('Chiffres et fonctions'!$J$3=1,IF(COUNTIF(Y949:Y978,2)=0,"",COUNTIF(Y949:Y978,2)),IF('Chiffres et fonctions'!$J$3=2,IF(COUNTIF(Y949:Y978,4)=0,"","+ "&amp;(COUNTIF(Y949:Y978,4))),""))</f>
        <v/>
      </c>
      <c r="Z980" s="146" t="str">
        <f>IF('Chiffres et fonctions'!$J$3=1,IF(COUNTIF(Z949:Z978,2)=0,"",COUNTIF(Z949:Z978,2)),IF('Chiffres et fonctions'!$J$3=2,IF(COUNTIF(Z949:Z978,4)=0,"","+ "&amp;(COUNTIF(Z949:Z978,4))),""))</f>
        <v/>
      </c>
      <c r="AA980" s="145" t="str">
        <f>IF('Chiffres et fonctions'!$J$3=1,IF(COUNTIF(AA949:AA978,2)=0,"",COUNTIF(AA949:AA978,2)),IF('Chiffres et fonctions'!$J$3=2,IF(COUNTIF(AA949:AA978,4)=0,"","+ "&amp;(COUNTIF(AA949:AA978,4))),""))</f>
        <v/>
      </c>
      <c r="AB980" s="146" t="str">
        <f>IF('Chiffres et fonctions'!$J$3=1,IF(COUNTIF(AB949:AB978,2)=0,"",COUNTIF(AB949:AB978,2)),IF('Chiffres et fonctions'!$J$3=2,IF(COUNTIF(AB949:AB978,4)=0,"","+ "&amp;(COUNTIF(AB949:AB978,4))),""))</f>
        <v/>
      </c>
      <c r="AC980" s="145" t="str">
        <f>IF('Chiffres et fonctions'!$J$3=1,IF(COUNTIF(AC949:AC978,2)=0,"",COUNTIF(AC949:AC978,2)),IF('Chiffres et fonctions'!$J$3=2,IF(COUNTIF(AC949:AC978,4)=0,"","+ "&amp;(COUNTIF(AC949:AC978,4))),""))</f>
        <v/>
      </c>
      <c r="AD980" s="146" t="str">
        <f>IF('Chiffres et fonctions'!$J$3=1,IF(COUNTIF(AD949:AD978,2)=0,"",COUNTIF(AD949:AD978,2)),IF('Chiffres et fonctions'!$J$3=2,IF(COUNTIF(AD949:AD978,4)=0,"","+ "&amp;(COUNTIF(AD949:AD978,4))),""))</f>
        <v/>
      </c>
      <c r="AE980" s="145" t="str">
        <f>IF('Chiffres et fonctions'!$J$3=1,IF(COUNTIF(AE949:AE978,2)=0,"",COUNTIF(AE949:AE978,2)),IF('Chiffres et fonctions'!$J$3=2,IF(COUNTIF(AE949:AE978,4)=0,"","+ "&amp;(COUNTIF(AE949:AE978,4))),""))</f>
        <v/>
      </c>
      <c r="AF980" s="146" t="str">
        <f>IF('Chiffres et fonctions'!$J$3=1,IF(COUNTIF(AF949:AF978,2)=0,"",COUNTIF(AF949:AF978,2)),IF('Chiffres et fonctions'!$J$3=2,IF(COUNTIF(AF949:AF978,4)=0,"","+ "&amp;(COUNTIF(AF949:AF978,4))),""))</f>
        <v/>
      </c>
      <c r="AG980" s="145" t="str">
        <f>IF('Chiffres et fonctions'!$J$3=1,IF(COUNTIF(AG949:AG978,2)=0,"",COUNTIF(AG949:AG978,2)),IF('Chiffres et fonctions'!$J$3=2,IF(COUNTIF(AG949:AG978,4)=0,"","+ "&amp;(COUNTIF(AG949:AG978,4))),""))</f>
        <v/>
      </c>
      <c r="AH980" s="146" t="str">
        <f>IF('Chiffres et fonctions'!$J$3=1,IF(COUNTIF(AH949:AH978,2)=0,"",COUNTIF(AH949:AH978,2)),IF('Chiffres et fonctions'!$J$3=2,IF(COUNTIF(AH949:AH978,4)=0,"","+ "&amp;(COUNTIF(AH949:AH978,4))),""))</f>
        <v/>
      </c>
      <c r="AI980" s="145" t="str">
        <f>IF('Chiffres et fonctions'!$J$3=1,IF(COUNTIF(AI949:AI978,2)=0,"",COUNTIF(AI949:AI978,2)),IF('Chiffres et fonctions'!$J$3=2,IF(COUNTIF(AI949:AI978,4)=0,"","+ "&amp;(COUNTIF(AI949:AI978,4))),""))</f>
        <v/>
      </c>
      <c r="AJ980" s="146" t="str">
        <f>IF('Chiffres et fonctions'!$J$3=1,IF(COUNTIF(AJ949:AJ978,2)=0,"",COUNTIF(AJ949:AJ978,2)),IF('Chiffres et fonctions'!$J$3=2,IF(COUNTIF(AJ949:AJ978,4)=0,"","+ "&amp;(COUNTIF(AJ949:AJ978,4))),""))</f>
        <v/>
      </c>
      <c r="AK980" s="145" t="str">
        <f>IF('Chiffres et fonctions'!$J$3=1,IF(COUNTIF(AK949:AK978,2)=0,"",COUNTIF(AK949:AK978,2)),IF('Chiffres et fonctions'!$J$3=2,IF(COUNTIF(AK949:AK978,4)=0,"","+ "&amp;(COUNTIF(AK949:AK978,4))),""))</f>
        <v/>
      </c>
      <c r="AL980" s="146" t="str">
        <f>IF('Chiffres et fonctions'!$J$3=1,IF(COUNTIF(AL949:AL978,2)=0,"",COUNTIF(AL949:AL978,2)),IF('Chiffres et fonctions'!$J$3=2,IF(COUNTIF(AL949:AL978,4)=0,"","+ "&amp;(COUNTIF(AL949:AL978,4))),""))</f>
        <v/>
      </c>
      <c r="AM980" s="145" t="str">
        <f>IF('Chiffres et fonctions'!$J$3=1,IF(COUNTIF(AM949:AM978,2)=0,"",COUNTIF(AM949:AM978,2)),IF('Chiffres et fonctions'!$J$3=2,IF(COUNTIF(AM949:AM978,4)=0,"","+ "&amp;(COUNTIF(AM949:AM978,4))),""))</f>
        <v/>
      </c>
      <c r="AN980" s="146" t="str">
        <f>IF('Chiffres et fonctions'!$J$3=1,IF(COUNTIF(AN949:AN978,2)=0,"",COUNTIF(AN949:AN978,2)),IF('Chiffres et fonctions'!$J$3=2,IF(COUNTIF(AN949:AN978,4)=0,"","+ "&amp;(COUNTIF(AN949:AN978,4))),""))</f>
        <v/>
      </c>
      <c r="AO980" s="145" t="str">
        <f>IF('Chiffres et fonctions'!$J$3=1,IF(COUNTIF(AO949:AO978,2)=0,"",COUNTIF(AO949:AO978,2)),IF('Chiffres et fonctions'!$J$3=2,IF(COUNTIF(AO949:AO978,4)=0,"","+ "&amp;(COUNTIF(AO949:AO978,4))),""))</f>
        <v/>
      </c>
      <c r="AP980" s="146" t="str">
        <f>IF('Chiffres et fonctions'!$J$3=1,IF(COUNTIF(AP949:AP978,2)=0,"",COUNTIF(AP949:AP978,2)),IF('Chiffres et fonctions'!$J$3=2,IF(COUNTIF(AP949:AP978,4)=0,"","+ "&amp;(COUNTIF(AP949:AP978,4))),""))</f>
        <v/>
      </c>
      <c r="AQ980" s="145" t="str">
        <f>IF('Chiffres et fonctions'!$J$3=1,IF(COUNTIF(AQ949:AQ978,2)=0,"",COUNTIF(AQ949:AQ978,2)),IF('Chiffres et fonctions'!$J$3=2,IF(COUNTIF(AQ949:AQ978,4)=0,"","+ "&amp;(COUNTIF(AQ949:AQ978,4))),""))</f>
        <v/>
      </c>
      <c r="AR980" s="146" t="str">
        <f>IF('Chiffres et fonctions'!$J$3=1,IF(COUNTIF(AR949:AR978,2)=0,"",COUNTIF(AR949:AR978,2)),IF('Chiffres et fonctions'!$J$3=2,IF(COUNTIF(AR949:AR978,4)=0,"","+ "&amp;(COUNTIF(AR949:AR978,4))),""))</f>
        <v/>
      </c>
      <c r="AS980" s="145" t="str">
        <f>IF('Chiffres et fonctions'!$J$3=1,IF(COUNTIF(AS949:AS978,2)=0,"",COUNTIF(AS949:AS978,2)),IF('Chiffres et fonctions'!$J$3=2,IF(COUNTIF(AS949:AS978,4)=0,"","+ "&amp;(COUNTIF(AS949:AS978,4))),""))</f>
        <v/>
      </c>
      <c r="AT980" s="146" t="str">
        <f>IF('Chiffres et fonctions'!$J$3=1,IF(COUNTIF(AT949:AT978,2)=0,"",COUNTIF(AT949:AT978,2)),IF('Chiffres et fonctions'!$J$3=2,IF(COUNTIF(AT949:AT978,4)=0,"","+ "&amp;(COUNTIF(AT949:AT978,4))),""))</f>
        <v/>
      </c>
      <c r="AU980" s="145" t="str">
        <f>IF('Chiffres et fonctions'!$J$3=1,IF(COUNTIF(AU949:AU978,2)=0,"",COUNTIF(AU949:AU978,2)),IF('Chiffres et fonctions'!$J$3=2,IF(COUNTIF(AU949:AU978,4)=0,"","+ "&amp;(COUNTIF(AU949:AU978,4))),""))</f>
        <v/>
      </c>
      <c r="AV980" s="146" t="str">
        <f>IF('Chiffres et fonctions'!$J$3=1,IF(COUNTIF(AV949:AV978,2)=0,"",COUNTIF(AV949:AV978,2)),IF('Chiffres et fonctions'!$J$3=2,IF(COUNTIF(AV949:AV978,4)=0,"","+ "&amp;(COUNTIF(AV949:AV978,4))),""))</f>
        <v/>
      </c>
      <c r="AW980" s="145" t="str">
        <f>IF('Chiffres et fonctions'!$J$3=1,IF(COUNTIF(AW949:AW978,2)=0,"",COUNTIF(AW949:AW978,2)),IF('Chiffres et fonctions'!$J$3=2,IF(COUNTIF(AW949:AW978,4)=0,"","+ "&amp;(COUNTIF(AW949:AW978,4))),""))</f>
        <v/>
      </c>
      <c r="AX980" s="146" t="str">
        <f>IF('Chiffres et fonctions'!$J$3=1,IF(COUNTIF(AX949:AX978,2)=0,"",COUNTIF(AX949:AX978,2)),IF('Chiffres et fonctions'!$J$3=2,IF(COUNTIF(AX949:AX978,4)=0,"","+ "&amp;(COUNTIF(AX949:AX978,4))),""))</f>
        <v/>
      </c>
      <c r="AY980" s="145" t="str">
        <f>IF('Chiffres et fonctions'!$J$3=1,IF(COUNTIF(AY949:AY978,2)=0,"",COUNTIF(AY949:AY978,2)),IF('Chiffres et fonctions'!$J$3=2,IF(COUNTIF(AY949:AY978,4)=0,"","+ "&amp;(COUNTIF(AY949:AY978,4))),""))</f>
        <v/>
      </c>
      <c r="AZ980" s="146" t="str">
        <f>IF('Chiffres et fonctions'!$J$3=1,IF(COUNTIF(AZ949:AZ978,2)=0,"",COUNTIF(AZ949:AZ978,2)),IF('Chiffres et fonctions'!$J$3=2,IF(COUNTIF(AZ949:AZ978,4)=0,"","+ "&amp;(COUNTIF(AZ949:AZ978,4))),""))</f>
        <v/>
      </c>
      <c r="BA980" s="145" t="str">
        <f>IF('Chiffres et fonctions'!$J$3=1,IF(COUNTIF(BA949:BA978,2)=0,"",COUNTIF(BA949:BA978,2)),IF('Chiffres et fonctions'!$J$3=2,IF(COUNTIF(BA949:BA978,4)=0,"","+ "&amp;(COUNTIF(BA949:BA978,4))),""))</f>
        <v/>
      </c>
      <c r="BB980" s="146" t="str">
        <f>IF('Chiffres et fonctions'!$J$3=1,IF(COUNTIF(BB949:BB978,2)=0,"",COUNTIF(BB949:BB978,2)),IF('Chiffres et fonctions'!$J$3=2,IF(COUNTIF(BB949:BB978,4)=0,"","+ "&amp;(COUNTIF(BB949:BB978,4))),""))</f>
        <v/>
      </c>
      <c r="BC980" s="128"/>
      <c r="BD980" s="417"/>
      <c r="BE980" s="155"/>
      <c r="BF980" s="156"/>
      <c r="BG980" s="157"/>
      <c r="BH980" s="156"/>
      <c r="BI980" s="156"/>
      <c r="BJ980" s="156"/>
      <c r="BK980" s="282"/>
      <c r="BL980" s="249"/>
      <c r="BM980" s="249"/>
      <c r="BN980" s="249"/>
      <c r="BO980" s="249"/>
      <c r="BP980" s="249"/>
      <c r="BQ980" s="249"/>
      <c r="BR980" s="129"/>
      <c r="BS980" s="129"/>
      <c r="BT980" s="182"/>
      <c r="BU980" s="243"/>
      <c r="BV980" s="239"/>
      <c r="BW980" s="243"/>
      <c r="BX980" s="239"/>
      <c r="BY980" s="130"/>
      <c r="BZ980" s="130"/>
      <c r="CA980" s="130"/>
      <c r="CB980" s="130"/>
      <c r="CC980" s="130"/>
      <c r="CD980" s="130"/>
      <c r="CE980" s="130"/>
      <c r="CF980" s="130"/>
      <c r="CG980" s="130"/>
      <c r="CH980" s="130"/>
      <c r="CI980" s="130"/>
      <c r="CJ980" s="130"/>
      <c r="CK980" s="130"/>
      <c r="CL980" s="130"/>
      <c r="CM980" s="130"/>
      <c r="CN980" s="130"/>
      <c r="CO980" s="130"/>
      <c r="CP980" s="130"/>
      <c r="CQ980" s="130"/>
      <c r="CR980" s="130"/>
      <c r="CS980" s="130"/>
      <c r="CT980" s="130"/>
      <c r="CU980" s="130"/>
      <c r="CV980" s="130"/>
      <c r="CW980" s="130"/>
      <c r="CX980" s="130"/>
      <c r="CY980" s="130"/>
      <c r="CZ980" s="130"/>
      <c r="DA980" s="130"/>
      <c r="DB980" s="130"/>
      <c r="DC980" s="130"/>
      <c r="DD980" s="130"/>
      <c r="DE980" s="130"/>
      <c r="DF980" s="130"/>
      <c r="DG980" s="130"/>
      <c r="DH980" s="130"/>
      <c r="DI980" s="130"/>
      <c r="DJ980" s="130"/>
      <c r="DK980" s="130"/>
      <c r="DL980" s="130"/>
      <c r="DM980" s="130"/>
      <c r="DN980" s="130"/>
      <c r="DO980" s="130"/>
      <c r="DP980" s="130"/>
      <c r="DQ980" s="130"/>
      <c r="DR980" s="130"/>
      <c r="DS980" s="130"/>
      <c r="DT980" s="130"/>
      <c r="DU980" s="130"/>
      <c r="DV980" s="130"/>
      <c r="DW980" s="130"/>
      <c r="DX980" s="130"/>
      <c r="DY980" s="130"/>
      <c r="DZ980" s="130"/>
      <c r="EA980" s="130"/>
      <c r="EB980" s="130"/>
      <c r="EC980" s="130"/>
      <c r="ED980" s="130"/>
      <c r="EE980" s="130"/>
      <c r="EF980" s="130"/>
      <c r="EG980" s="130"/>
      <c r="EH980" s="130"/>
      <c r="EI980" s="130"/>
      <c r="EJ980" s="130"/>
      <c r="EK980" s="130"/>
      <c r="EL980" s="130"/>
      <c r="EM980" s="130"/>
      <c r="EN980" s="130"/>
      <c r="EO980" s="130"/>
      <c r="EP980" s="130"/>
      <c r="EQ980" s="130"/>
      <c r="ER980" s="130"/>
      <c r="ES980" s="130"/>
      <c r="ET980" s="130"/>
      <c r="EU980" s="130"/>
      <c r="EV980" s="130"/>
      <c r="EW980" s="130"/>
      <c r="EX980" s="130"/>
      <c r="EY980" s="130"/>
      <c r="EZ980" s="130"/>
      <c r="FA980" s="130"/>
      <c r="FB980" s="130"/>
      <c r="FC980" s="130"/>
      <c r="FD980" s="130"/>
      <c r="FE980" s="130"/>
      <c r="FF980" s="130"/>
      <c r="FG980" s="130"/>
      <c r="FH980" s="130"/>
      <c r="FI980" s="130"/>
      <c r="FJ980" s="130"/>
      <c r="FK980" s="130"/>
      <c r="FL980" s="130"/>
      <c r="FM980" s="130"/>
      <c r="FN980" s="130"/>
      <c r="FO980" s="130"/>
      <c r="FP980" s="130"/>
      <c r="FQ980" s="130"/>
      <c r="FR980" s="130"/>
      <c r="FS980" s="130"/>
      <c r="FT980" s="130"/>
      <c r="FU980" s="130"/>
      <c r="FV980" s="130"/>
      <c r="FW980" s="130"/>
      <c r="FX980" s="130"/>
      <c r="FY980" s="130"/>
      <c r="FZ980" s="130"/>
      <c r="GA980" s="130"/>
      <c r="GB980" s="130"/>
      <c r="GC980" s="130"/>
      <c r="GD980" s="130"/>
      <c r="GE980" s="130"/>
      <c r="GF980" s="130"/>
      <c r="GG980" s="130"/>
      <c r="GH980" s="130"/>
      <c r="GI980" s="130"/>
      <c r="GJ980" s="130"/>
      <c r="GK980" s="130"/>
      <c r="GL980" s="130"/>
      <c r="GM980" s="130"/>
      <c r="GN980" s="130"/>
      <c r="GO980" s="130"/>
      <c r="GP980" s="130"/>
      <c r="GQ980" s="130"/>
      <c r="GR980" s="130"/>
      <c r="GS980" s="130"/>
      <c r="GT980" s="130"/>
      <c r="GU980" s="130"/>
      <c r="GV980" s="130"/>
      <c r="GW980" s="130"/>
      <c r="GX980" s="130"/>
      <c r="GY980" s="130"/>
      <c r="GZ980" s="130"/>
      <c r="HA980" s="130"/>
      <c r="HB980" s="130"/>
      <c r="HC980" s="130"/>
      <c r="HD980" s="130"/>
      <c r="HE980" s="130"/>
      <c r="HF980" s="130"/>
      <c r="HG980" s="130"/>
      <c r="HH980" s="130"/>
      <c r="HI980" s="130"/>
      <c r="HJ980" s="130"/>
      <c r="HK980" s="130"/>
      <c r="HL980" s="130"/>
      <c r="HM980" s="130"/>
      <c r="HN980" s="130"/>
      <c r="HO980" s="130"/>
      <c r="HP980" s="130"/>
      <c r="HQ980" s="130"/>
      <c r="HR980" s="130"/>
      <c r="HS980" s="130"/>
      <c r="HT980" s="130"/>
      <c r="HU980" s="130"/>
      <c r="HV980" s="130"/>
      <c r="HW980" s="130"/>
      <c r="HX980" s="130"/>
      <c r="HY980" s="130"/>
      <c r="HZ980" s="130"/>
      <c r="IA980" s="130"/>
      <c r="IB980" s="130"/>
      <c r="IC980" s="130"/>
      <c r="ID980" s="130"/>
      <c r="IE980" s="130"/>
      <c r="IF980" s="130"/>
      <c r="IG980" s="130"/>
      <c r="IH980" s="130"/>
      <c r="II980" s="130"/>
      <c r="IJ980" s="130"/>
      <c r="IK980" s="130"/>
      <c r="IL980" s="130"/>
      <c r="IM980" s="130"/>
      <c r="IN980" s="130"/>
      <c r="IO980" s="130"/>
      <c r="IP980" s="130"/>
      <c r="IQ980" s="130"/>
      <c r="IR980" s="130"/>
      <c r="IS980" s="130"/>
      <c r="IT980" s="130"/>
      <c r="IU980" s="130"/>
      <c r="IV980" s="130"/>
      <c r="IW980" s="130"/>
      <c r="IX980" s="130"/>
      <c r="IY980" s="130"/>
      <c r="IZ980" s="130"/>
      <c r="JA980" s="130"/>
      <c r="JB980" s="130"/>
      <c r="JC980" s="130"/>
      <c r="JD980" s="130"/>
      <c r="JE980" s="130"/>
      <c r="JF980" s="130"/>
      <c r="JG980" s="130"/>
      <c r="JH980" s="130"/>
      <c r="JI980" s="130"/>
      <c r="JJ980" s="130"/>
      <c r="JK980" s="130"/>
      <c r="JL980" s="130"/>
      <c r="JM980" s="130"/>
      <c r="JN980" s="130"/>
      <c r="JO980" s="130"/>
      <c r="JP980" s="130"/>
      <c r="JQ980" s="130"/>
      <c r="JR980" s="130"/>
      <c r="JS980" s="130"/>
      <c r="JT980" s="130"/>
      <c r="JU980" s="130"/>
      <c r="JV980" s="130"/>
      <c r="JW980" s="130"/>
      <c r="JX980" s="130"/>
      <c r="JY980" s="130"/>
      <c r="JZ980" s="130"/>
      <c r="KA980" s="130"/>
      <c r="KB980" s="130"/>
      <c r="KC980" s="130"/>
      <c r="KD980" s="130"/>
      <c r="KE980" s="130"/>
      <c r="KF980" s="130"/>
      <c r="KG980" s="130"/>
      <c r="KH980" s="130"/>
      <c r="KI980" s="130"/>
      <c r="KJ980" s="130"/>
      <c r="KK980" s="130"/>
      <c r="KL980" s="130"/>
      <c r="KM980" s="130"/>
      <c r="KN980" s="130"/>
      <c r="KO980" s="130"/>
      <c r="KP980" s="130"/>
      <c r="KQ980" s="130"/>
      <c r="KR980" s="130"/>
      <c r="KS980" s="130"/>
      <c r="KT980" s="130"/>
      <c r="KU980" s="130"/>
      <c r="KV980" s="130"/>
      <c r="KW980" s="130"/>
      <c r="KX980" s="130"/>
      <c r="KY980" s="130"/>
      <c r="KZ980" s="130"/>
      <c r="LA980" s="130"/>
      <c r="LB980" s="130"/>
      <c r="LC980" s="130"/>
      <c r="LD980" s="130"/>
      <c r="LE980" s="130"/>
      <c r="LF980" s="130"/>
      <c r="LG980" s="130"/>
      <c r="LH980" s="130"/>
      <c r="LI980" s="130"/>
      <c r="LJ980" s="130"/>
      <c r="LK980" s="130"/>
      <c r="LL980" s="130"/>
      <c r="LM980" s="130"/>
      <c r="LN980" s="130"/>
      <c r="LO980" s="130"/>
      <c r="LP980" s="130"/>
      <c r="LQ980" s="130"/>
      <c r="LR980" s="130"/>
      <c r="LS980" s="130"/>
      <c r="LT980" s="130"/>
      <c r="LU980" s="130"/>
      <c r="LV980" s="130"/>
      <c r="LW980" s="130"/>
      <c r="LX980" s="130"/>
      <c r="LY980" s="130"/>
      <c r="LZ980" s="130"/>
      <c r="MA980" s="130"/>
      <c r="MB980" s="130"/>
      <c r="MC980" s="130"/>
      <c r="MD980" s="130"/>
      <c r="ME980" s="130"/>
      <c r="MF980" s="130"/>
      <c r="MG980" s="130"/>
      <c r="MH980" s="130"/>
      <c r="MI980" s="130"/>
      <c r="MJ980" s="130"/>
      <c r="MK980" s="130"/>
      <c r="ML980" s="130"/>
      <c r="MM980" s="130"/>
      <c r="MN980" s="130"/>
      <c r="MO980" s="130"/>
      <c r="MP980" s="130"/>
      <c r="MQ980" s="130"/>
      <c r="MS980" s="241"/>
      <c r="MT980" s="374">
        <f>(COUNTA($O949:$BB978)/2)-SUM(MV980:NK980)</f>
        <v>0</v>
      </c>
      <c r="MU980" s="375"/>
      <c r="MV980" s="376">
        <f>SUM(MV949:MW978)</f>
        <v>0</v>
      </c>
      <c r="MW980" s="376"/>
      <c r="MX980" s="376">
        <f>SUM(MX949:MY978)</f>
        <v>0</v>
      </c>
      <c r="MY980" s="376"/>
      <c r="MZ980" s="376">
        <f>SUM(MZ949:NA978)</f>
        <v>0</v>
      </c>
      <c r="NA980" s="376"/>
      <c r="NB980" s="376">
        <f>SUM(NB949:NC978)</f>
        <v>0</v>
      </c>
      <c r="NC980" s="376"/>
      <c r="ND980" s="376">
        <f>SUM(ND949:NE978)</f>
        <v>0</v>
      </c>
      <c r="NE980" s="376"/>
      <c r="NF980" s="376">
        <f>SUM(NF949:NG978)</f>
        <v>0</v>
      </c>
      <c r="NG980" s="376"/>
      <c r="NH980" s="376">
        <f>SUM(NH949:NI978)</f>
        <v>0</v>
      </c>
      <c r="NI980" s="376"/>
      <c r="NJ980" s="376">
        <f>SUM(NJ949:NK978)</f>
        <v>0</v>
      </c>
      <c r="NK980" s="376"/>
      <c r="NL980" s="377">
        <f>SUM(NL949:NM978)</f>
        <v>0</v>
      </c>
      <c r="NM980" s="378"/>
      <c r="NN980" s="370"/>
    </row>
    <row r="981" spans="1:384" s="318" customFormat="1" ht="10.199999999999999" customHeight="1" thickBot="1" x14ac:dyDescent="0.35">
      <c r="A981" s="320"/>
      <c r="B981" s="389"/>
      <c r="C981" s="44"/>
      <c r="D981" s="44"/>
      <c r="E981" s="44"/>
      <c r="F981" s="44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  <c r="AA981" s="44"/>
      <c r="AB981" s="44"/>
      <c r="AC981" s="44"/>
      <c r="AD981" s="44"/>
      <c r="AE981" s="44"/>
      <c r="AF981" s="44"/>
      <c r="AG981" s="44"/>
      <c r="AH981" s="44"/>
      <c r="AI981" s="44"/>
      <c r="AJ981" s="44"/>
      <c r="AK981" s="44"/>
      <c r="AL981" s="44"/>
      <c r="AM981" s="44"/>
      <c r="AN981" s="44"/>
      <c r="AO981" s="44"/>
      <c r="AP981" s="44"/>
      <c r="AQ981" s="44"/>
      <c r="AR981" s="44"/>
      <c r="AS981" s="44"/>
      <c r="AT981" s="44"/>
      <c r="AU981" s="44"/>
      <c r="AV981" s="44"/>
      <c r="AW981" s="44"/>
      <c r="AX981" s="44"/>
      <c r="AY981" s="44"/>
      <c r="AZ981" s="44"/>
      <c r="BA981" s="44"/>
      <c r="BB981" s="44"/>
      <c r="BC981" s="44"/>
      <c r="BD981" s="45"/>
      <c r="BE981" s="45"/>
      <c r="BF981" s="45"/>
      <c r="BG981" s="45"/>
      <c r="BH981" s="45"/>
      <c r="BI981" s="45"/>
      <c r="BJ981" s="45"/>
      <c r="BK981" s="241"/>
      <c r="BL981" s="45"/>
      <c r="BM981" s="45"/>
      <c r="BN981" s="45"/>
      <c r="BO981" s="45"/>
      <c r="BP981" s="45"/>
      <c r="BR981" s="45"/>
      <c r="BS981" s="44"/>
      <c r="BT981" s="45"/>
      <c r="BU981" s="240"/>
      <c r="BV981" s="240"/>
      <c r="BW981" s="240"/>
      <c r="BX981" s="240"/>
      <c r="BY981" s="178"/>
      <c r="BZ981" s="178"/>
      <c r="CA981" s="178"/>
      <c r="CB981" s="178"/>
      <c r="CC981" s="178"/>
      <c r="CD981" s="178"/>
      <c r="CE981" s="178"/>
      <c r="CF981" s="178"/>
      <c r="CG981" s="178"/>
      <c r="CH981" s="178"/>
      <c r="CI981" s="178"/>
      <c r="CJ981" s="178"/>
      <c r="CK981" s="178"/>
      <c r="CL981" s="178"/>
      <c r="CM981" s="178"/>
      <c r="CN981" s="178"/>
      <c r="CO981" s="178"/>
      <c r="CP981" s="178"/>
      <c r="CQ981" s="178"/>
      <c r="CR981" s="178"/>
      <c r="CS981" s="178"/>
      <c r="CT981" s="178"/>
      <c r="CU981" s="178"/>
      <c r="CV981" s="178"/>
      <c r="CW981" s="178"/>
      <c r="CX981" s="178"/>
      <c r="CY981" s="178"/>
      <c r="CZ981" s="178"/>
      <c r="DA981" s="178"/>
      <c r="DB981" s="178"/>
      <c r="DC981" s="178"/>
      <c r="DD981" s="178"/>
      <c r="DE981" s="178"/>
      <c r="DF981" s="319"/>
      <c r="DG981" s="319"/>
      <c r="DH981" s="319"/>
      <c r="DI981" s="319"/>
      <c r="DJ981" s="319"/>
      <c r="DK981" s="319"/>
      <c r="DL981" s="319"/>
      <c r="DM981" s="319"/>
      <c r="DN981" s="319"/>
      <c r="DO981" s="319"/>
      <c r="DP981" s="319"/>
      <c r="DQ981" s="319"/>
      <c r="DR981" s="319"/>
      <c r="DS981" s="319"/>
      <c r="DT981" s="319"/>
      <c r="DU981" s="319"/>
      <c r="DV981" s="319"/>
      <c r="DW981" s="319"/>
      <c r="DX981" s="319"/>
      <c r="DY981" s="319"/>
      <c r="DZ981" s="319"/>
      <c r="EA981" s="319"/>
      <c r="EB981" s="319"/>
      <c r="EC981" s="319"/>
      <c r="ED981" s="319"/>
      <c r="EE981" s="319"/>
      <c r="EF981" s="319"/>
      <c r="EG981" s="319"/>
      <c r="EH981" s="319"/>
      <c r="EI981" s="319"/>
      <c r="EJ981" s="319"/>
      <c r="EK981" s="319"/>
      <c r="EL981" s="319"/>
      <c r="EM981" s="319"/>
      <c r="EN981" s="319"/>
      <c r="EO981" s="319"/>
      <c r="EP981" s="319"/>
      <c r="EQ981" s="319"/>
      <c r="ER981" s="319"/>
      <c r="ES981" s="319"/>
      <c r="ET981" s="319"/>
      <c r="EU981" s="319"/>
      <c r="EV981" s="380"/>
      <c r="EW981" s="380"/>
      <c r="EX981" s="380"/>
      <c r="EY981" s="380"/>
      <c r="EZ981" s="380"/>
      <c r="FA981" s="380"/>
      <c r="FB981" s="380"/>
      <c r="FC981" s="380"/>
      <c r="FD981" s="380"/>
      <c r="FE981" s="380"/>
      <c r="FF981" s="380"/>
      <c r="FG981" s="380"/>
      <c r="FH981" s="380"/>
      <c r="FI981" s="380"/>
      <c r="FJ981" s="380"/>
      <c r="FK981" s="380"/>
      <c r="FL981" s="380"/>
      <c r="FM981" s="380"/>
      <c r="FN981" s="380"/>
      <c r="FO981" s="380"/>
      <c r="FP981" s="380"/>
      <c r="FQ981" s="380"/>
      <c r="FR981" s="380"/>
      <c r="FS981" s="380"/>
      <c r="FT981" s="380"/>
      <c r="FU981" s="380"/>
      <c r="FV981" s="380"/>
      <c r="FW981" s="380"/>
      <c r="FX981" s="380"/>
      <c r="FY981" s="380"/>
      <c r="FZ981" s="380"/>
      <c r="GA981" s="380"/>
      <c r="GB981" s="380"/>
      <c r="GC981" s="380"/>
      <c r="GD981" s="380"/>
      <c r="GE981" s="380"/>
      <c r="GF981" s="380"/>
      <c r="GG981" s="380"/>
      <c r="GH981" s="380"/>
      <c r="GI981" s="380"/>
      <c r="GJ981" s="319"/>
      <c r="GK981" s="380"/>
      <c r="GL981" s="380"/>
      <c r="GM981" s="380"/>
      <c r="GN981" s="380"/>
      <c r="GO981" s="380"/>
      <c r="GP981" s="380"/>
      <c r="GQ981" s="380"/>
      <c r="GR981" s="380"/>
      <c r="GS981" s="380"/>
      <c r="GT981" s="380"/>
      <c r="GU981" s="380"/>
      <c r="GV981" s="380"/>
      <c r="GW981" s="380"/>
      <c r="GX981" s="380"/>
      <c r="GY981" s="380"/>
      <c r="GZ981" s="380"/>
      <c r="HA981" s="380"/>
      <c r="HB981" s="380"/>
      <c r="HC981" s="380"/>
      <c r="HD981" s="380"/>
      <c r="HE981" s="380"/>
      <c r="HF981" s="380"/>
      <c r="HG981" s="380"/>
      <c r="HH981" s="380"/>
      <c r="HI981" s="380"/>
      <c r="HJ981" s="380"/>
      <c r="HK981" s="380"/>
      <c r="HL981" s="380"/>
      <c r="HM981" s="380"/>
      <c r="HN981" s="380"/>
      <c r="HO981" s="380"/>
      <c r="HP981" s="380"/>
      <c r="HQ981" s="380"/>
      <c r="HR981" s="380"/>
      <c r="HS981" s="380"/>
      <c r="HT981" s="380"/>
      <c r="HU981" s="380"/>
      <c r="HV981" s="380"/>
      <c r="HW981" s="380"/>
      <c r="HX981" s="380"/>
      <c r="HY981" s="319"/>
      <c r="HZ981" s="380"/>
      <c r="IA981" s="380"/>
      <c r="IB981" s="380"/>
      <c r="IC981" s="380"/>
      <c r="ID981" s="380"/>
      <c r="IE981" s="380"/>
      <c r="IF981" s="380"/>
      <c r="IG981" s="380"/>
      <c r="IH981" s="380"/>
      <c r="II981" s="380"/>
      <c r="IJ981" s="380"/>
      <c r="IK981" s="380"/>
      <c r="IL981" s="380"/>
      <c r="IM981" s="380"/>
      <c r="IN981" s="380"/>
      <c r="IO981" s="380"/>
      <c r="IP981" s="380"/>
      <c r="IQ981" s="380"/>
      <c r="IR981" s="380"/>
      <c r="IS981" s="380"/>
      <c r="IT981" s="380"/>
      <c r="IU981" s="380"/>
      <c r="IV981" s="380"/>
      <c r="IW981" s="380"/>
      <c r="IX981" s="380"/>
      <c r="IY981" s="380"/>
      <c r="IZ981" s="380"/>
      <c r="JA981" s="380"/>
      <c r="JB981" s="380"/>
      <c r="JC981" s="380"/>
      <c r="JD981" s="380"/>
      <c r="JE981" s="380"/>
      <c r="JF981" s="380"/>
      <c r="JG981" s="380"/>
      <c r="JH981" s="380"/>
      <c r="JI981" s="380"/>
      <c r="JJ981" s="380"/>
      <c r="JK981" s="380"/>
      <c r="JL981" s="380"/>
      <c r="JM981" s="380"/>
      <c r="JN981" s="319"/>
      <c r="JO981" s="380"/>
      <c r="JP981" s="380"/>
      <c r="JQ981" s="380"/>
      <c r="JR981" s="380"/>
      <c r="JS981" s="380"/>
      <c r="JT981" s="380"/>
      <c r="JU981" s="380"/>
      <c r="JV981" s="380"/>
      <c r="JW981" s="380"/>
      <c r="JX981" s="380"/>
      <c r="JY981" s="380"/>
      <c r="JZ981" s="380"/>
      <c r="KA981" s="380"/>
      <c r="KB981" s="380"/>
      <c r="KC981" s="380"/>
      <c r="KD981" s="380"/>
      <c r="KE981" s="380"/>
      <c r="KF981" s="380"/>
      <c r="KG981" s="380"/>
      <c r="KH981" s="380"/>
      <c r="KI981" s="380"/>
      <c r="KJ981" s="380"/>
      <c r="KK981" s="380"/>
      <c r="KL981" s="380"/>
      <c r="KM981" s="380"/>
      <c r="KN981" s="380"/>
      <c r="KO981" s="380"/>
      <c r="KP981" s="380"/>
      <c r="KQ981" s="380"/>
      <c r="KR981" s="380"/>
      <c r="KS981" s="380"/>
      <c r="KT981" s="380"/>
      <c r="KU981" s="380"/>
      <c r="KV981" s="380"/>
      <c r="KW981" s="380"/>
      <c r="KX981" s="380"/>
      <c r="KY981" s="380"/>
      <c r="KZ981" s="380"/>
      <c r="LA981" s="380"/>
      <c r="LB981" s="380"/>
      <c r="LC981" s="319"/>
      <c r="LD981" s="380"/>
      <c r="LE981" s="380"/>
      <c r="LF981" s="380"/>
      <c r="LG981" s="380"/>
      <c r="LH981" s="380"/>
      <c r="LI981" s="380"/>
      <c r="LJ981" s="380"/>
      <c r="LK981" s="380"/>
      <c r="LL981" s="380"/>
      <c r="LM981" s="380"/>
      <c r="LN981" s="380"/>
      <c r="LO981" s="380"/>
      <c r="LP981" s="380"/>
      <c r="LQ981" s="380"/>
      <c r="LR981" s="380"/>
      <c r="LS981" s="380"/>
      <c r="LT981" s="380"/>
      <c r="LU981" s="380"/>
      <c r="LV981" s="380"/>
      <c r="LW981" s="380"/>
      <c r="LX981" s="380"/>
      <c r="LY981" s="380"/>
      <c r="LZ981" s="380"/>
      <c r="MA981" s="380"/>
      <c r="MB981" s="380"/>
      <c r="MC981" s="380"/>
      <c r="MD981" s="380"/>
      <c r="ME981" s="380"/>
      <c r="MF981" s="380"/>
      <c r="MG981" s="380"/>
      <c r="MH981" s="380"/>
      <c r="MI981" s="380"/>
      <c r="MJ981" s="380"/>
      <c r="MK981" s="380"/>
      <c r="ML981" s="380"/>
      <c r="MM981" s="380"/>
      <c r="MN981" s="380"/>
      <c r="MO981" s="380"/>
      <c r="MP981" s="380"/>
      <c r="MQ981" s="380"/>
      <c r="MS981" s="241"/>
      <c r="MT981" s="367"/>
      <c r="MU981" s="367"/>
      <c r="MV981" s="367"/>
      <c r="MW981" s="367"/>
      <c r="MX981" s="367"/>
      <c r="MY981" s="367"/>
      <c r="MZ981" s="367"/>
      <c r="NA981" s="367"/>
      <c r="NB981" s="367"/>
      <c r="NC981" s="367"/>
      <c r="ND981" s="367"/>
      <c r="NE981" s="367"/>
      <c r="NF981" s="367"/>
      <c r="NG981" s="367"/>
      <c r="NH981" s="367"/>
      <c r="NI981" s="367"/>
      <c r="NJ981" s="367"/>
      <c r="NK981" s="367"/>
      <c r="NL981" s="367"/>
      <c r="NM981" s="367"/>
      <c r="NN981" s="370"/>
    </row>
    <row r="982" spans="1:384" s="318" customFormat="1" ht="18" customHeight="1" thickBot="1" x14ac:dyDescent="0.35">
      <c r="A982" s="26">
        <v>29</v>
      </c>
      <c r="B982" s="389"/>
      <c r="C982" s="415">
        <f>Conges!$B$31</f>
        <v>44924</v>
      </c>
      <c r="D982" s="416"/>
      <c r="E982" s="416"/>
      <c r="F982" s="416"/>
      <c r="G982" s="416"/>
      <c r="H982" s="416"/>
      <c r="I982" s="416"/>
      <c r="J982" s="416"/>
      <c r="K982" s="416"/>
      <c r="L982" s="416"/>
      <c r="M982" s="416"/>
      <c r="N982" s="416"/>
      <c r="O982" s="416"/>
      <c r="P982" s="416"/>
      <c r="Q982" s="416"/>
      <c r="R982" s="416"/>
      <c r="S982" s="416"/>
      <c r="T982" s="416"/>
      <c r="U982" s="416"/>
      <c r="V982" s="416"/>
      <c r="W982" s="416"/>
      <c r="X982" s="416"/>
      <c r="Y982" s="416"/>
      <c r="Z982" s="416"/>
      <c r="AA982" s="416"/>
      <c r="AB982" s="416"/>
      <c r="AC982" s="416"/>
      <c r="AD982" s="416"/>
      <c r="AE982" s="416"/>
      <c r="AF982" s="416"/>
      <c r="AG982" s="416"/>
      <c r="AH982" s="416"/>
      <c r="AI982" s="416"/>
      <c r="AJ982" s="416"/>
      <c r="AK982" s="416"/>
      <c r="AL982" s="416"/>
      <c r="AM982" s="416"/>
      <c r="AN982" s="416"/>
      <c r="AO982" s="416"/>
      <c r="AP982" s="416"/>
      <c r="AQ982" s="416"/>
      <c r="AR982" s="416"/>
      <c r="AS982" s="416"/>
      <c r="AT982" s="416"/>
      <c r="AU982" s="416"/>
      <c r="AV982" s="416"/>
      <c r="AW982" s="416"/>
      <c r="AX982" s="416"/>
      <c r="AY982" s="416"/>
      <c r="AZ982" s="416"/>
      <c r="BA982" s="416"/>
      <c r="BB982" s="416"/>
      <c r="BC982" s="416"/>
      <c r="BD982" s="417"/>
      <c r="BE982" s="418" t="s">
        <v>13</v>
      </c>
      <c r="BF982" s="419"/>
      <c r="BG982" s="421"/>
      <c r="BH982" s="350" t="s">
        <v>54</v>
      </c>
      <c r="BI982" s="350"/>
      <c r="BJ982" s="350" t="s">
        <v>46</v>
      </c>
      <c r="BK982" s="348"/>
      <c r="BL982" s="350" t="s">
        <v>69</v>
      </c>
      <c r="BM982" s="350" t="s">
        <v>70</v>
      </c>
      <c r="BN982" s="350" t="s">
        <v>73</v>
      </c>
      <c r="BO982" s="350" t="s">
        <v>74</v>
      </c>
      <c r="BP982" s="350" t="s">
        <v>71</v>
      </c>
      <c r="BQ982" s="350" t="s">
        <v>72</v>
      </c>
      <c r="BR982" s="356" t="s">
        <v>62</v>
      </c>
      <c r="BS982" s="359" t="s">
        <v>68</v>
      </c>
      <c r="BT982" s="358"/>
      <c r="BU982" s="354" t="str">
        <f>BU$2</f>
        <v>Heures Pointés Reel +ind</v>
      </c>
      <c r="BV982" s="352" t="str">
        <f>BV$2</f>
        <v>Heures Cumules Reel + ind</v>
      </c>
      <c r="BW982" s="354"/>
      <c r="BX982" s="352"/>
      <c r="BY982" s="178"/>
      <c r="BZ982" s="178"/>
      <c r="CA982" s="178"/>
      <c r="CB982" s="178"/>
      <c r="CC982" s="178"/>
      <c r="CD982" s="178"/>
      <c r="CE982" s="178"/>
      <c r="CF982" s="178"/>
      <c r="CG982" s="178"/>
      <c r="CH982" s="178"/>
      <c r="CI982" s="178"/>
      <c r="CJ982" s="178"/>
      <c r="CK982" s="178"/>
      <c r="CL982" s="178"/>
      <c r="CM982" s="178"/>
      <c r="CN982" s="178"/>
      <c r="CO982" s="178"/>
      <c r="CP982" s="178"/>
      <c r="CQ982" s="178"/>
      <c r="CR982" s="178"/>
      <c r="CS982" s="178"/>
      <c r="CT982" s="178"/>
      <c r="CU982" s="178"/>
      <c r="CV982" s="178"/>
      <c r="CW982" s="178"/>
      <c r="CX982" s="178"/>
      <c r="CY982" s="178"/>
      <c r="CZ982" s="178"/>
      <c r="DA982" s="178"/>
      <c r="DB982" s="178"/>
      <c r="DC982" s="178"/>
      <c r="DD982" s="178"/>
      <c r="DE982" s="178"/>
      <c r="DF982" s="319"/>
      <c r="DG982" s="319"/>
      <c r="DH982" s="319"/>
      <c r="DI982" s="319"/>
      <c r="DJ982" s="319"/>
      <c r="DK982" s="319"/>
      <c r="DL982" s="319"/>
      <c r="DM982" s="319"/>
      <c r="DN982" s="319"/>
      <c r="DO982" s="319"/>
      <c r="DP982" s="319"/>
      <c r="DQ982" s="319"/>
      <c r="DR982" s="319"/>
      <c r="DS982" s="319"/>
      <c r="DT982" s="319"/>
      <c r="DU982" s="319"/>
      <c r="DV982" s="319"/>
      <c r="DW982" s="319"/>
      <c r="DX982" s="319"/>
      <c r="DY982" s="319"/>
      <c r="DZ982" s="319"/>
      <c r="EA982" s="319"/>
      <c r="EB982" s="319"/>
      <c r="EC982" s="319"/>
      <c r="ED982" s="319"/>
      <c r="EE982" s="319"/>
      <c r="EF982" s="319"/>
      <c r="EG982" s="319"/>
      <c r="EH982" s="319"/>
      <c r="EI982" s="319"/>
      <c r="EJ982" s="319"/>
      <c r="EK982" s="319"/>
      <c r="EL982" s="319"/>
      <c r="EM982" s="319"/>
      <c r="EN982" s="319"/>
      <c r="EO982" s="319"/>
      <c r="EP982" s="319"/>
      <c r="EQ982" s="319"/>
      <c r="ER982" s="319"/>
      <c r="ES982" s="319"/>
      <c r="ET982" s="319"/>
      <c r="EU982" s="319"/>
      <c r="EV982" s="380"/>
      <c r="EW982" s="380"/>
      <c r="EX982" s="380"/>
      <c r="EY982" s="380"/>
      <c r="EZ982" s="380"/>
      <c r="FA982" s="380"/>
      <c r="FB982" s="380"/>
      <c r="FC982" s="380"/>
      <c r="FD982" s="380"/>
      <c r="FE982" s="380"/>
      <c r="FF982" s="380"/>
      <c r="FG982" s="380"/>
      <c r="FH982" s="380"/>
      <c r="FI982" s="380"/>
      <c r="FJ982" s="380"/>
      <c r="FK982" s="380"/>
      <c r="FL982" s="380"/>
      <c r="FM982" s="380"/>
      <c r="FN982" s="380"/>
      <c r="FO982" s="380"/>
      <c r="FP982" s="380"/>
      <c r="FQ982" s="380"/>
      <c r="FR982" s="380"/>
      <c r="FS982" s="380"/>
      <c r="FT982" s="380"/>
      <c r="FU982" s="380"/>
      <c r="FV982" s="380"/>
      <c r="FW982" s="380"/>
      <c r="FX982" s="380"/>
      <c r="FY982" s="380"/>
      <c r="FZ982" s="380"/>
      <c r="GA982" s="380"/>
      <c r="GB982" s="380"/>
      <c r="GC982" s="380"/>
      <c r="GD982" s="380"/>
      <c r="GE982" s="380"/>
      <c r="GF982" s="380"/>
      <c r="GG982" s="380"/>
      <c r="GH982" s="380"/>
      <c r="GI982" s="380"/>
      <c r="GJ982" s="319"/>
      <c r="GK982" s="380"/>
      <c r="GL982" s="380"/>
      <c r="GM982" s="380"/>
      <c r="GN982" s="380"/>
      <c r="GO982" s="380"/>
      <c r="GP982" s="380"/>
      <c r="GQ982" s="380"/>
      <c r="GR982" s="380"/>
      <c r="GS982" s="380"/>
      <c r="GT982" s="380"/>
      <c r="GU982" s="380"/>
      <c r="GV982" s="380"/>
      <c r="GW982" s="380"/>
      <c r="GX982" s="380"/>
      <c r="GY982" s="380"/>
      <c r="GZ982" s="380"/>
      <c r="HA982" s="380"/>
      <c r="HB982" s="380"/>
      <c r="HC982" s="380"/>
      <c r="HD982" s="380"/>
      <c r="HE982" s="380"/>
      <c r="HF982" s="380"/>
      <c r="HG982" s="380"/>
      <c r="HH982" s="380"/>
      <c r="HI982" s="380"/>
      <c r="HJ982" s="380"/>
      <c r="HK982" s="380"/>
      <c r="HL982" s="380"/>
      <c r="HM982" s="380"/>
      <c r="HN982" s="380"/>
      <c r="HO982" s="380"/>
      <c r="HP982" s="380"/>
      <c r="HQ982" s="380"/>
      <c r="HR982" s="380"/>
      <c r="HS982" s="380"/>
      <c r="HT982" s="380"/>
      <c r="HU982" s="380"/>
      <c r="HV982" s="380"/>
      <c r="HW982" s="380"/>
      <c r="HX982" s="380"/>
      <c r="HY982" s="319"/>
      <c r="HZ982" s="380"/>
      <c r="IA982" s="380"/>
      <c r="IB982" s="380"/>
      <c r="IC982" s="380"/>
      <c r="ID982" s="380"/>
      <c r="IE982" s="380"/>
      <c r="IF982" s="380"/>
      <c r="IG982" s="380"/>
      <c r="IH982" s="380"/>
      <c r="II982" s="380"/>
      <c r="IJ982" s="380"/>
      <c r="IK982" s="380"/>
      <c r="IL982" s="380"/>
      <c r="IM982" s="380"/>
      <c r="IN982" s="380"/>
      <c r="IO982" s="380"/>
      <c r="IP982" s="380"/>
      <c r="IQ982" s="380"/>
      <c r="IR982" s="380"/>
      <c r="IS982" s="380"/>
      <c r="IT982" s="380"/>
      <c r="IU982" s="380"/>
      <c r="IV982" s="380"/>
      <c r="IW982" s="380"/>
      <c r="IX982" s="380"/>
      <c r="IY982" s="380"/>
      <c r="IZ982" s="380"/>
      <c r="JA982" s="380"/>
      <c r="JB982" s="380"/>
      <c r="JC982" s="380"/>
      <c r="JD982" s="380"/>
      <c r="JE982" s="380"/>
      <c r="JF982" s="380"/>
      <c r="JG982" s="380"/>
      <c r="JH982" s="380"/>
      <c r="JI982" s="380"/>
      <c r="JJ982" s="380"/>
      <c r="JK982" s="380"/>
      <c r="JL982" s="380"/>
      <c r="JM982" s="380"/>
      <c r="JN982" s="319"/>
      <c r="JO982" s="380"/>
      <c r="JP982" s="380"/>
      <c r="JQ982" s="380"/>
      <c r="JR982" s="380"/>
      <c r="JS982" s="380"/>
      <c r="JT982" s="380"/>
      <c r="JU982" s="380"/>
      <c r="JV982" s="380"/>
      <c r="JW982" s="380"/>
      <c r="JX982" s="380"/>
      <c r="JY982" s="380"/>
      <c r="JZ982" s="380"/>
      <c r="KA982" s="380"/>
      <c r="KB982" s="380"/>
      <c r="KC982" s="380"/>
      <c r="KD982" s="380"/>
      <c r="KE982" s="380"/>
      <c r="KF982" s="380"/>
      <c r="KG982" s="380"/>
      <c r="KH982" s="380"/>
      <c r="KI982" s="380"/>
      <c r="KJ982" s="380"/>
      <c r="KK982" s="380"/>
      <c r="KL982" s="380"/>
      <c r="KM982" s="380"/>
      <c r="KN982" s="380"/>
      <c r="KO982" s="380"/>
      <c r="KP982" s="380"/>
      <c r="KQ982" s="380"/>
      <c r="KR982" s="380"/>
      <c r="KS982" s="380"/>
      <c r="KT982" s="380"/>
      <c r="KU982" s="380"/>
      <c r="KV982" s="380"/>
      <c r="KW982" s="380"/>
      <c r="KX982" s="380"/>
      <c r="KY982" s="380"/>
      <c r="KZ982" s="380"/>
      <c r="LA982" s="380"/>
      <c r="LB982" s="380"/>
      <c r="LC982" s="319"/>
      <c r="LD982" s="380"/>
      <c r="LE982" s="380"/>
      <c r="LF982" s="380"/>
      <c r="LG982" s="380"/>
      <c r="LH982" s="380"/>
      <c r="LI982" s="380"/>
      <c r="LJ982" s="380"/>
      <c r="LK982" s="380"/>
      <c r="LL982" s="380"/>
      <c r="LM982" s="380"/>
      <c r="LN982" s="380"/>
      <c r="LO982" s="380"/>
      <c r="LP982" s="380"/>
      <c r="LQ982" s="380"/>
      <c r="LR982" s="380"/>
      <c r="LS982" s="380"/>
      <c r="LT982" s="380"/>
      <c r="LU982" s="380"/>
      <c r="LV982" s="380"/>
      <c r="LW982" s="380"/>
      <c r="LX982" s="380"/>
      <c r="LY982" s="380"/>
      <c r="LZ982" s="380"/>
      <c r="MA982" s="380"/>
      <c r="MB982" s="380"/>
      <c r="MC982" s="380"/>
      <c r="MD982" s="380"/>
      <c r="ME982" s="380"/>
      <c r="MF982" s="380"/>
      <c r="MG982" s="380"/>
      <c r="MH982" s="380"/>
      <c r="MI982" s="380"/>
      <c r="MJ982" s="380"/>
      <c r="MK982" s="380"/>
      <c r="ML982" s="380"/>
      <c r="MM982" s="380"/>
      <c r="MN982" s="380"/>
      <c r="MO982" s="380"/>
      <c r="MP982" s="380"/>
      <c r="MQ982" s="380"/>
      <c r="MS982" s="241"/>
      <c r="MT982" s="423" t="s">
        <v>12</v>
      </c>
      <c r="MU982" s="423"/>
      <c r="MV982" s="423"/>
      <c r="MW982" s="423"/>
      <c r="MX982" s="423"/>
      <c r="MY982" s="423"/>
      <c r="MZ982" s="423"/>
      <c r="NA982" s="423"/>
      <c r="NB982" s="423"/>
      <c r="NC982" s="423"/>
      <c r="ND982" s="423"/>
      <c r="NE982" s="423"/>
      <c r="NF982" s="423"/>
      <c r="NG982" s="423"/>
      <c r="NH982" s="423"/>
      <c r="NI982" s="423"/>
      <c r="NJ982" s="423"/>
      <c r="NK982" s="423"/>
      <c r="NL982" s="423"/>
      <c r="NM982" s="423"/>
      <c r="NN982" s="370"/>
      <c r="NR982" s="361" t="s">
        <v>56</v>
      </c>
      <c r="NS982" s="361"/>
      <c r="NT982" s="361"/>
    </row>
    <row r="983" spans="1:384" s="318" customFormat="1" ht="10.199999999999999" customHeight="1" x14ac:dyDescent="0.25">
      <c r="A983" s="25"/>
      <c r="B983" s="389"/>
      <c r="C983" s="424">
        <f>C982</f>
        <v>44924</v>
      </c>
      <c r="D983" s="16"/>
      <c r="E983" s="409" t="str">
        <f>$E$3</f>
        <v>Sans Renfort</v>
      </c>
      <c r="F983" s="409"/>
      <c r="G983" s="409"/>
      <c r="H983" s="10"/>
      <c r="I983" s="10"/>
      <c r="J983" s="10"/>
      <c r="K983" s="10"/>
      <c r="L983" s="10"/>
      <c r="M983" s="10"/>
      <c r="N983" s="367">
        <v>7</v>
      </c>
      <c r="O983" s="367"/>
      <c r="P983" s="367">
        <v>8</v>
      </c>
      <c r="Q983" s="367"/>
      <c r="R983" s="367">
        <v>9</v>
      </c>
      <c r="S983" s="367"/>
      <c r="T983" s="367">
        <v>10</v>
      </c>
      <c r="U983" s="367"/>
      <c r="V983" s="367">
        <v>11</v>
      </c>
      <c r="W983" s="367"/>
      <c r="X983" s="367">
        <v>12</v>
      </c>
      <c r="Y983" s="367"/>
      <c r="Z983" s="367">
        <v>13</v>
      </c>
      <c r="AA983" s="367"/>
      <c r="AB983" s="367">
        <v>14</v>
      </c>
      <c r="AC983" s="367"/>
      <c r="AD983" s="367">
        <v>15</v>
      </c>
      <c r="AE983" s="367"/>
      <c r="AF983" s="367">
        <v>16</v>
      </c>
      <c r="AG983" s="367"/>
      <c r="AH983" s="367">
        <v>17</v>
      </c>
      <c r="AI983" s="367"/>
      <c r="AJ983" s="367">
        <v>18</v>
      </c>
      <c r="AK983" s="367"/>
      <c r="AL983" s="367">
        <v>19</v>
      </c>
      <c r="AM983" s="367"/>
      <c r="AN983" s="367">
        <v>20</v>
      </c>
      <c r="AO983" s="367"/>
      <c r="AP983" s="367">
        <v>21</v>
      </c>
      <c r="AQ983" s="367"/>
      <c r="AR983" s="367">
        <v>22</v>
      </c>
      <c r="AS983" s="367"/>
      <c r="AT983" s="367">
        <v>23</v>
      </c>
      <c r="AU983" s="367"/>
      <c r="AV983" s="367">
        <v>24</v>
      </c>
      <c r="AW983" s="367"/>
      <c r="AX983" s="367">
        <v>1</v>
      </c>
      <c r="AY983" s="367"/>
      <c r="AZ983" s="367">
        <v>2</v>
      </c>
      <c r="BA983" s="367"/>
      <c r="BB983" s="367">
        <v>3</v>
      </c>
      <c r="BC983" s="410"/>
      <c r="BD983" s="417"/>
      <c r="BE983" s="420"/>
      <c r="BF983" s="358"/>
      <c r="BG983" s="422"/>
      <c r="BH983" s="351"/>
      <c r="BI983" s="351"/>
      <c r="BJ983" s="351"/>
      <c r="BK983" s="349"/>
      <c r="BL983" s="351"/>
      <c r="BM983" s="351"/>
      <c r="BN983" s="351"/>
      <c r="BO983" s="351"/>
      <c r="BP983" s="351"/>
      <c r="BQ983" s="351"/>
      <c r="BR983" s="357"/>
      <c r="BS983" s="360"/>
      <c r="BT983" s="358"/>
      <c r="BU983" s="355"/>
      <c r="BV983" s="353"/>
      <c r="BW983" s="355"/>
      <c r="BX983" s="353"/>
      <c r="BY983" s="319"/>
      <c r="BZ983" s="319"/>
      <c r="CA983" s="319"/>
      <c r="CB983" s="319"/>
      <c r="CC983" s="319"/>
      <c r="CD983" s="319"/>
      <c r="CE983" s="319"/>
      <c r="CF983" s="319"/>
      <c r="CG983" s="319"/>
      <c r="CH983" s="319"/>
      <c r="CI983" s="319"/>
      <c r="CJ983" s="319"/>
      <c r="CK983" s="319"/>
      <c r="CL983" s="319"/>
      <c r="CM983" s="319"/>
      <c r="CN983" s="319"/>
      <c r="CO983" s="319"/>
      <c r="CP983" s="319"/>
      <c r="CQ983" s="319"/>
      <c r="CR983" s="319"/>
      <c r="CS983" s="319"/>
      <c r="CT983" s="319"/>
      <c r="CU983" s="319"/>
      <c r="CV983" s="319"/>
      <c r="CW983" s="319"/>
      <c r="CX983" s="319"/>
      <c r="CY983" s="319"/>
      <c r="CZ983" s="319"/>
      <c r="DA983" s="319"/>
      <c r="DB983" s="319"/>
      <c r="DC983" s="319"/>
      <c r="DD983" s="319"/>
      <c r="DE983" s="319"/>
      <c r="DF983" s="319"/>
      <c r="DG983" s="319"/>
      <c r="DH983" s="319"/>
      <c r="DI983" s="319"/>
      <c r="DJ983" s="319"/>
      <c r="DK983" s="319"/>
      <c r="DL983" s="319"/>
      <c r="DM983" s="319"/>
      <c r="DN983" s="319"/>
      <c r="DO983" s="319"/>
      <c r="DP983" s="319"/>
      <c r="DQ983" s="319"/>
      <c r="DR983" s="319"/>
      <c r="DS983" s="319"/>
      <c r="DT983" s="319"/>
      <c r="DU983" s="319"/>
      <c r="DV983" s="319"/>
      <c r="DW983" s="319"/>
      <c r="DX983" s="319"/>
      <c r="DY983" s="319"/>
      <c r="DZ983" s="319"/>
      <c r="EA983" s="319"/>
      <c r="EB983" s="319"/>
      <c r="EC983" s="319"/>
      <c r="ED983" s="319"/>
      <c r="EE983" s="319"/>
      <c r="EF983" s="319"/>
      <c r="EG983" s="319"/>
      <c r="EH983" s="319"/>
      <c r="EI983" s="319"/>
      <c r="EJ983" s="319"/>
      <c r="EK983" s="319"/>
      <c r="EL983" s="319"/>
      <c r="EM983" s="319"/>
      <c r="EN983" s="319"/>
      <c r="EO983" s="319"/>
      <c r="EP983" s="319"/>
      <c r="EQ983" s="319"/>
      <c r="ER983" s="319"/>
      <c r="ES983" s="319"/>
      <c r="ET983" s="319"/>
      <c r="EU983" s="319"/>
      <c r="EV983" s="319"/>
      <c r="EW983" s="319"/>
      <c r="EX983" s="319"/>
      <c r="EY983" s="319"/>
      <c r="EZ983" s="319"/>
      <c r="FA983" s="319"/>
      <c r="FB983" s="319"/>
      <c r="FC983" s="319"/>
      <c r="FD983" s="319"/>
      <c r="FE983" s="319"/>
      <c r="FF983" s="319"/>
      <c r="FG983" s="319"/>
      <c r="FH983" s="319"/>
      <c r="FI983" s="319"/>
      <c r="FJ983" s="319"/>
      <c r="FK983" s="319"/>
      <c r="FL983" s="319"/>
      <c r="FM983" s="319"/>
      <c r="FN983" s="319"/>
      <c r="FO983" s="319"/>
      <c r="FP983" s="319"/>
      <c r="FQ983" s="319"/>
      <c r="FR983" s="319"/>
      <c r="FS983" s="319"/>
      <c r="FT983" s="319"/>
      <c r="FU983" s="319"/>
      <c r="FV983" s="319"/>
      <c r="FW983" s="319"/>
      <c r="FX983" s="319"/>
      <c r="FY983" s="319"/>
      <c r="FZ983" s="319"/>
      <c r="GA983" s="319"/>
      <c r="GB983" s="319"/>
      <c r="GC983" s="319"/>
      <c r="GD983" s="319"/>
      <c r="GE983" s="319"/>
      <c r="GF983" s="319"/>
      <c r="GG983" s="319"/>
      <c r="GH983" s="319"/>
      <c r="GI983" s="319"/>
      <c r="GJ983" s="319"/>
      <c r="GK983" s="319"/>
      <c r="GL983" s="319"/>
      <c r="GM983" s="319"/>
      <c r="GN983" s="319"/>
      <c r="GO983" s="319"/>
      <c r="GP983" s="319"/>
      <c r="GQ983" s="319"/>
      <c r="GR983" s="319"/>
      <c r="GS983" s="319"/>
      <c r="GT983" s="319"/>
      <c r="GU983" s="319"/>
      <c r="GV983" s="319"/>
      <c r="GW983" s="319"/>
      <c r="GX983" s="319"/>
      <c r="GY983" s="319"/>
      <c r="GZ983" s="319"/>
      <c r="HA983" s="319"/>
      <c r="HB983" s="319"/>
      <c r="HC983" s="319"/>
      <c r="HD983" s="319"/>
      <c r="HE983" s="319"/>
      <c r="HF983" s="319"/>
      <c r="HG983" s="319"/>
      <c r="HH983" s="319"/>
      <c r="HI983" s="319"/>
      <c r="HJ983" s="319"/>
      <c r="HK983" s="319"/>
      <c r="HL983" s="319"/>
      <c r="HM983" s="319"/>
      <c r="HN983" s="319"/>
      <c r="HO983" s="319"/>
      <c r="HP983" s="319"/>
      <c r="HQ983" s="319"/>
      <c r="HR983" s="319"/>
      <c r="HS983" s="319"/>
      <c r="HT983" s="319"/>
      <c r="HU983" s="319"/>
      <c r="HV983" s="319"/>
      <c r="HW983" s="319"/>
      <c r="HX983" s="319"/>
      <c r="HY983" s="319"/>
      <c r="HZ983" s="319"/>
      <c r="IA983" s="319"/>
      <c r="IB983" s="319"/>
      <c r="IC983" s="319"/>
      <c r="ID983" s="319"/>
      <c r="IE983" s="319"/>
      <c r="IF983" s="319"/>
      <c r="IG983" s="319"/>
      <c r="IH983" s="319"/>
      <c r="II983" s="319"/>
      <c r="IJ983" s="319"/>
      <c r="IK983" s="319"/>
      <c r="IL983" s="319"/>
      <c r="IM983" s="319"/>
      <c r="IN983" s="319"/>
      <c r="IO983" s="319"/>
      <c r="IP983" s="319"/>
      <c r="IQ983" s="319"/>
      <c r="IR983" s="319"/>
      <c r="IS983" s="319"/>
      <c r="IT983" s="319"/>
      <c r="IU983" s="319"/>
      <c r="IV983" s="319"/>
      <c r="IW983" s="319"/>
      <c r="IX983" s="319"/>
      <c r="IY983" s="319"/>
      <c r="IZ983" s="319"/>
      <c r="JA983" s="319"/>
      <c r="JB983" s="319"/>
      <c r="JC983" s="319"/>
      <c r="JD983" s="319"/>
      <c r="JE983" s="319"/>
      <c r="JF983" s="319"/>
      <c r="JG983" s="319"/>
      <c r="JH983" s="319"/>
      <c r="JI983" s="319"/>
      <c r="JJ983" s="319"/>
      <c r="JK983" s="319"/>
      <c r="JL983" s="319"/>
      <c r="JM983" s="319"/>
      <c r="JN983" s="319"/>
      <c r="JO983" s="319"/>
      <c r="JP983" s="319"/>
      <c r="JQ983" s="319"/>
      <c r="JR983" s="319"/>
      <c r="JS983" s="319"/>
      <c r="JT983" s="319"/>
      <c r="JU983" s="319"/>
      <c r="JV983" s="319"/>
      <c r="JW983" s="319"/>
      <c r="JX983" s="319"/>
      <c r="JY983" s="319"/>
      <c r="JZ983" s="319"/>
      <c r="KA983" s="319"/>
      <c r="KB983" s="319"/>
      <c r="KC983" s="319"/>
      <c r="KD983" s="319"/>
      <c r="KE983" s="319"/>
      <c r="KF983" s="319"/>
      <c r="KG983" s="319"/>
      <c r="KH983" s="319"/>
      <c r="KI983" s="319"/>
      <c r="KJ983" s="319"/>
      <c r="KK983" s="319"/>
      <c r="KL983" s="319"/>
      <c r="KM983" s="319"/>
      <c r="KN983" s="319"/>
      <c r="KO983" s="319"/>
      <c r="KP983" s="319"/>
      <c r="KQ983" s="319"/>
      <c r="KR983" s="319"/>
      <c r="KS983" s="319"/>
      <c r="KT983" s="319"/>
      <c r="KU983" s="319"/>
      <c r="KV983" s="319"/>
      <c r="KW983" s="319"/>
      <c r="KX983" s="319"/>
      <c r="KY983" s="319"/>
      <c r="KZ983" s="319"/>
      <c r="LA983" s="319"/>
      <c r="LB983" s="319"/>
      <c r="LC983" s="319"/>
      <c r="LD983" s="319"/>
      <c r="LE983" s="319"/>
      <c r="LF983" s="319"/>
      <c r="LG983" s="319"/>
      <c r="LH983" s="319"/>
      <c r="LI983" s="319"/>
      <c r="LJ983" s="319"/>
      <c r="LK983" s="319"/>
      <c r="LL983" s="319"/>
      <c r="LM983" s="319"/>
      <c r="LN983" s="319"/>
      <c r="LO983" s="319"/>
      <c r="LP983" s="319"/>
      <c r="LQ983" s="319"/>
      <c r="LR983" s="319"/>
      <c r="LS983" s="319"/>
      <c r="LT983" s="319"/>
      <c r="LU983" s="319"/>
      <c r="LV983" s="319"/>
      <c r="LW983" s="319"/>
      <c r="LX983" s="319"/>
      <c r="LY983" s="319"/>
      <c r="LZ983" s="319"/>
      <c r="MA983" s="319"/>
      <c r="MB983" s="319"/>
      <c r="MC983" s="319"/>
      <c r="MD983" s="319"/>
      <c r="ME983" s="319"/>
      <c r="MF983" s="319"/>
      <c r="MG983" s="319"/>
      <c r="MH983" s="319"/>
      <c r="MI983" s="319"/>
      <c r="MJ983" s="319"/>
      <c r="MK983" s="319"/>
      <c r="ML983" s="319"/>
      <c r="MM983" s="319"/>
      <c r="MN983" s="319"/>
      <c r="MO983" s="319"/>
      <c r="MP983" s="319"/>
      <c r="MQ983" s="319"/>
      <c r="MS983" s="241"/>
      <c r="MT983" s="383">
        <v>1</v>
      </c>
      <c r="MU983" s="367"/>
      <c r="MV983" s="367">
        <v>2</v>
      </c>
      <c r="MW983" s="367"/>
      <c r="MX983" s="367">
        <v>3</v>
      </c>
      <c r="MY983" s="367"/>
      <c r="MZ983" s="367">
        <v>4</v>
      </c>
      <c r="NA983" s="367"/>
      <c r="NB983" s="367">
        <v>5</v>
      </c>
      <c r="NC983" s="367"/>
      <c r="ND983" s="367">
        <v>6</v>
      </c>
      <c r="NE983" s="367"/>
      <c r="NF983" s="367">
        <v>7</v>
      </c>
      <c r="NG983" s="367"/>
      <c r="NH983" s="367">
        <v>8</v>
      </c>
      <c r="NI983" s="367"/>
      <c r="NJ983" s="367">
        <v>9</v>
      </c>
      <c r="NK983" s="367"/>
      <c r="NL983" s="368" t="s">
        <v>12</v>
      </c>
      <c r="NM983" s="369"/>
      <c r="NN983" s="370"/>
      <c r="NR983" s="318" t="s">
        <v>57</v>
      </c>
      <c r="NS983" s="318" t="s">
        <v>58</v>
      </c>
      <c r="NT983" s="318" t="s">
        <v>59</v>
      </c>
    </row>
    <row r="984" spans="1:384" s="318" customFormat="1" ht="10.199999999999999" customHeight="1" x14ac:dyDescent="0.3">
      <c r="A984" s="25"/>
      <c r="B984" s="389"/>
      <c r="C984" s="424"/>
      <c r="D984" s="15"/>
      <c r="E984" s="398" t="str">
        <f>IFERROR(G998*'Chiffres et fonctions'!$J$6,"CA à Produire")</f>
        <v>CA à Produire</v>
      </c>
      <c r="F984" s="398"/>
      <c r="G984" s="398"/>
      <c r="H984" s="399">
        <f>IF(BC1014&lt;&gt;0,3,0)</f>
        <v>0</v>
      </c>
      <c r="I984" s="400">
        <f>Prenoms!$B$2</f>
        <v>0</v>
      </c>
      <c r="J984" s="401"/>
      <c r="K984" s="401"/>
      <c r="L984" s="401"/>
      <c r="M984" s="401"/>
      <c r="N984" s="63" t="str">
        <f>IF(NL984&lt;&gt;0,"",IF(Conges!AH36=0,"",Conges!AH36))</f>
        <v/>
      </c>
      <c r="O984" s="64"/>
      <c r="P984" s="65"/>
      <c r="Q984" s="65"/>
      <c r="R984" s="65"/>
      <c r="S984" s="65"/>
      <c r="T984" s="65"/>
      <c r="U984" s="65"/>
      <c r="V984" s="66"/>
      <c r="W984" s="65"/>
      <c r="X984" s="65"/>
      <c r="Y984" s="65"/>
      <c r="Z984" s="65"/>
      <c r="AA984" s="65"/>
      <c r="AB984" s="65"/>
      <c r="AC984" s="65"/>
      <c r="AD984" s="65"/>
      <c r="AE984" s="64"/>
      <c r="AF984" s="65"/>
      <c r="AG984" s="65"/>
      <c r="AH984" s="65"/>
      <c r="AI984" s="65"/>
      <c r="AJ984" s="66"/>
      <c r="AK984" s="65"/>
      <c r="AL984" s="65"/>
      <c r="AM984" s="65"/>
      <c r="AN984" s="65"/>
      <c r="AO984" s="65"/>
      <c r="AP984" s="65"/>
      <c r="AQ984" s="65"/>
      <c r="AR984" s="65"/>
      <c r="AS984" s="65"/>
      <c r="AT984" s="65"/>
      <c r="AU984" s="64"/>
      <c r="AV984" s="65"/>
      <c r="AW984" s="65"/>
      <c r="AX984" s="65"/>
      <c r="AY984" s="65"/>
      <c r="AZ984" s="65"/>
      <c r="BA984" s="65"/>
      <c r="BB984" s="66"/>
      <c r="BC984" s="67">
        <f>IF(NL984&lt;&gt;0,(IF(Conges!AH$36=0,0,3)),0)</f>
        <v>0</v>
      </c>
      <c r="BD984" s="417"/>
      <c r="BE984" s="402">
        <f>IF(OR(Conges!AH$36="A",Conges!AH$36="V"),Prenoms!L$2,NL984)</f>
        <v>0</v>
      </c>
      <c r="BF984" s="403"/>
      <c r="BG984" s="283"/>
      <c r="BH984" s="284">
        <f t="shared" ref="BH984:BH1013" si="1404">IF(BO984=0,BM984+BH949,BO984+BH949)</f>
        <v>0</v>
      </c>
      <c r="BI984" s="285" t="str">
        <f t="shared" ref="BI984:BI1013" si="1405">IF(BO984=0,"",$BI$1)</f>
        <v/>
      </c>
      <c r="BJ984" s="295">
        <v>0</v>
      </c>
      <c r="BK984" s="296">
        <f>BH984-BJ984</f>
        <v>0</v>
      </c>
      <c r="BL984" s="297">
        <f t="shared" ref="BL984" si="1406">$NL984</f>
        <v>0</v>
      </c>
      <c r="BM984" s="297">
        <f t="shared" ref="BM984" si="1407">$BE984</f>
        <v>0</v>
      </c>
      <c r="BN984" s="297">
        <f>SUM('Heures Pointage'!$D$34:$E$34)</f>
        <v>0</v>
      </c>
      <c r="BO984" s="297">
        <f>SUM('Heures et Indemnites'!$D$34:$E$34)</f>
        <v>0</v>
      </c>
      <c r="BP984" s="298">
        <f t="shared" ref="BP984" si="1408">$NT984</f>
        <v>0</v>
      </c>
      <c r="BQ984" s="298">
        <f>'Heures Pointage'!$AB$34</f>
        <v>0</v>
      </c>
      <c r="BR984" s="299">
        <f t="shared" ref="BR984" si="1409">$BH$1054</f>
        <v>0</v>
      </c>
      <c r="BS984" s="148">
        <f>Prenoms!$C$2</f>
        <v>0</v>
      </c>
      <c r="BT984" s="153"/>
      <c r="BU984" s="322">
        <f>SUM('Heures et Indemnites'!$D$34:$E$34)</f>
        <v>0</v>
      </c>
      <c r="BV984" s="234">
        <f>SUM('Heures et Indemnites'!$D$6:$E$34)</f>
        <v>0</v>
      </c>
      <c r="BW984" s="322"/>
      <c r="BX984" s="234"/>
      <c r="BY984" s="319"/>
      <c r="BZ984" s="319"/>
      <c r="CA984" s="319"/>
      <c r="CB984" s="319"/>
      <c r="CC984" s="319"/>
      <c r="CD984" s="319"/>
      <c r="CE984" s="319"/>
      <c r="CF984" s="319"/>
      <c r="CG984" s="319"/>
      <c r="CH984" s="319"/>
      <c r="CI984" s="319"/>
      <c r="CJ984" s="319"/>
      <c r="CK984" s="319"/>
      <c r="CL984" s="319"/>
      <c r="CM984" s="319"/>
      <c r="CN984" s="319"/>
      <c r="CO984" s="319"/>
      <c r="CP984" s="319"/>
      <c r="CQ984" s="319"/>
      <c r="CR984" s="319"/>
      <c r="CS984" s="319"/>
      <c r="CT984" s="319"/>
      <c r="CU984" s="319"/>
      <c r="CV984" s="319"/>
      <c r="CW984" s="319"/>
      <c r="CX984" s="319"/>
      <c r="CY984" s="319"/>
      <c r="CZ984" s="319"/>
      <c r="DA984" s="319"/>
      <c r="DB984" s="319"/>
      <c r="DC984" s="319"/>
      <c r="DD984" s="319"/>
      <c r="DE984" s="319"/>
      <c r="DF984" s="319"/>
      <c r="DG984" s="319"/>
      <c r="DH984" s="319"/>
      <c r="DI984" s="319"/>
      <c r="DJ984" s="319"/>
      <c r="DK984" s="319"/>
      <c r="DL984" s="319"/>
      <c r="DM984" s="319"/>
      <c r="DN984" s="319"/>
      <c r="DO984" s="319"/>
      <c r="DP984" s="319"/>
      <c r="DQ984" s="319"/>
      <c r="DR984" s="319"/>
      <c r="DS984" s="319"/>
      <c r="DT984" s="319"/>
      <c r="DU984" s="319"/>
      <c r="DV984" s="319"/>
      <c r="DW984" s="319"/>
      <c r="DX984" s="319"/>
      <c r="DY984" s="319"/>
      <c r="DZ984" s="319"/>
      <c r="EA984" s="319"/>
      <c r="EB984" s="319"/>
      <c r="EC984" s="319"/>
      <c r="ED984" s="319"/>
      <c r="EE984" s="319"/>
      <c r="EF984" s="319"/>
      <c r="EG984" s="319"/>
      <c r="EH984" s="319"/>
      <c r="EI984" s="319"/>
      <c r="EJ984" s="319"/>
      <c r="EK984" s="319"/>
      <c r="EL984" s="319"/>
      <c r="EM984" s="319"/>
      <c r="EN984" s="319"/>
      <c r="EO984" s="319"/>
      <c r="EP984" s="319"/>
      <c r="EQ984" s="319"/>
      <c r="ER984" s="319"/>
      <c r="ES984" s="319"/>
      <c r="ET984" s="319"/>
      <c r="EU984" s="319"/>
      <c r="EV984" s="319"/>
      <c r="EW984" s="319"/>
      <c r="EX984" s="319"/>
      <c r="EY984" s="319"/>
      <c r="EZ984" s="319"/>
      <c r="FA984" s="319"/>
      <c r="FB984" s="319"/>
      <c r="FC984" s="319"/>
      <c r="FD984" s="319"/>
      <c r="FE984" s="319"/>
      <c r="FF984" s="319"/>
      <c r="FG984" s="319"/>
      <c r="FH984" s="319"/>
      <c r="FI984" s="319"/>
      <c r="FJ984" s="319"/>
      <c r="FK984" s="319"/>
      <c r="FL984" s="319"/>
      <c r="FM984" s="319"/>
      <c r="FN984" s="319"/>
      <c r="FO984" s="319"/>
      <c r="FP984" s="319"/>
      <c r="FQ984" s="319"/>
      <c r="FR984" s="319"/>
      <c r="FS984" s="319"/>
      <c r="FT984" s="319"/>
      <c r="FU984" s="319"/>
      <c r="FV984" s="319"/>
      <c r="FW984" s="319"/>
      <c r="FX984" s="319"/>
      <c r="FY984" s="319"/>
      <c r="FZ984" s="319"/>
      <c r="GA984" s="319"/>
      <c r="GB984" s="319"/>
      <c r="GC984" s="319"/>
      <c r="GD984" s="319"/>
      <c r="GE984" s="319"/>
      <c r="GF984" s="319"/>
      <c r="GG984" s="319"/>
      <c r="GH984" s="319"/>
      <c r="GI984" s="319"/>
      <c r="GJ984" s="319"/>
      <c r="GK984" s="319"/>
      <c r="GL984" s="319"/>
      <c r="GM984" s="319"/>
      <c r="GN984" s="319"/>
      <c r="GO984" s="319"/>
      <c r="GP984" s="319"/>
      <c r="GQ984" s="319"/>
      <c r="GR984" s="319"/>
      <c r="GS984" s="319"/>
      <c r="GT984" s="319"/>
      <c r="GU984" s="319"/>
      <c r="GV984" s="319"/>
      <c r="GW984" s="319"/>
      <c r="GX984" s="319"/>
      <c r="GY984" s="319"/>
      <c r="GZ984" s="319"/>
      <c r="HA984" s="319"/>
      <c r="HB984" s="319"/>
      <c r="HC984" s="319"/>
      <c r="HD984" s="319"/>
      <c r="HE984" s="319"/>
      <c r="HF984" s="319"/>
      <c r="HG984" s="319"/>
      <c r="HH984" s="319"/>
      <c r="HI984" s="319"/>
      <c r="HJ984" s="319"/>
      <c r="HK984" s="319"/>
      <c r="HL984" s="319"/>
      <c r="HM984" s="319"/>
      <c r="HN984" s="319"/>
      <c r="HO984" s="319"/>
      <c r="HP984" s="319"/>
      <c r="HQ984" s="319"/>
      <c r="HR984" s="319"/>
      <c r="HS984" s="319"/>
      <c r="HT984" s="319"/>
      <c r="HU984" s="319"/>
      <c r="HV984" s="319"/>
      <c r="HW984" s="319"/>
      <c r="HX984" s="319"/>
      <c r="HY984" s="319"/>
      <c r="HZ984" s="319"/>
      <c r="IA984" s="319"/>
      <c r="IB984" s="319"/>
      <c r="IC984" s="319"/>
      <c r="ID984" s="319"/>
      <c r="IE984" s="319"/>
      <c r="IF984" s="319"/>
      <c r="IG984" s="319"/>
      <c r="IH984" s="319"/>
      <c r="II984" s="319"/>
      <c r="IJ984" s="319"/>
      <c r="IK984" s="319"/>
      <c r="IL984" s="319"/>
      <c r="IM984" s="319"/>
      <c r="IN984" s="319"/>
      <c r="IO984" s="319"/>
      <c r="IP984" s="319"/>
      <c r="IQ984" s="319"/>
      <c r="IR984" s="319"/>
      <c r="IS984" s="319"/>
      <c r="IT984" s="319"/>
      <c r="IU984" s="319"/>
      <c r="IV984" s="319"/>
      <c r="IW984" s="319"/>
      <c r="IX984" s="319"/>
      <c r="IY984" s="319"/>
      <c r="IZ984" s="319"/>
      <c r="JA984" s="319"/>
      <c r="JB984" s="319"/>
      <c r="JC984" s="319"/>
      <c r="JD984" s="319"/>
      <c r="JE984" s="319"/>
      <c r="JF984" s="319"/>
      <c r="JG984" s="319"/>
      <c r="JH984" s="319"/>
      <c r="JI984" s="319"/>
      <c r="JJ984" s="319"/>
      <c r="JK984" s="319"/>
      <c r="JL984" s="319"/>
      <c r="JM984" s="319"/>
      <c r="JN984" s="319"/>
      <c r="JO984" s="319"/>
      <c r="JP984" s="319"/>
      <c r="JQ984" s="319"/>
      <c r="JR984" s="319"/>
      <c r="JS984" s="319"/>
      <c r="JT984" s="319"/>
      <c r="JU984" s="319"/>
      <c r="JV984" s="319"/>
      <c r="JW984" s="319"/>
      <c r="JX984" s="319"/>
      <c r="JY984" s="319"/>
      <c r="JZ984" s="319"/>
      <c r="KA984" s="319"/>
      <c r="KB984" s="319"/>
      <c r="KC984" s="319"/>
      <c r="KD984" s="319"/>
      <c r="KE984" s="319"/>
      <c r="KF984" s="319"/>
      <c r="KG984" s="319"/>
      <c r="KH984" s="319"/>
      <c r="KI984" s="319"/>
      <c r="KJ984" s="319"/>
      <c r="KK984" s="319"/>
      <c r="KL984" s="319"/>
      <c r="KM984" s="319"/>
      <c r="KN984" s="319"/>
      <c r="KO984" s="319"/>
      <c r="KP984" s="319"/>
      <c r="KQ984" s="319"/>
      <c r="KR984" s="319"/>
      <c r="KS984" s="319"/>
      <c r="KT984" s="319"/>
      <c r="KU984" s="319"/>
      <c r="KV984" s="319"/>
      <c r="KW984" s="319"/>
      <c r="KX984" s="319"/>
      <c r="KY984" s="319"/>
      <c r="KZ984" s="319"/>
      <c r="LA984" s="319"/>
      <c r="LB984" s="319"/>
      <c r="LC984" s="319"/>
      <c r="LD984" s="319"/>
      <c r="LE984" s="319"/>
      <c r="LF984" s="319"/>
      <c r="LG984" s="319"/>
      <c r="LH984" s="319"/>
      <c r="LI984" s="319"/>
      <c r="LJ984" s="319"/>
      <c r="LK984" s="319"/>
      <c r="LL984" s="319"/>
      <c r="LM984" s="319"/>
      <c r="LN984" s="319"/>
      <c r="LO984" s="319"/>
      <c r="LP984" s="319"/>
      <c r="LQ984" s="319"/>
      <c r="LR984" s="319"/>
      <c r="LS984" s="319"/>
      <c r="LT984" s="319"/>
      <c r="LU984" s="319"/>
      <c r="LV984" s="319"/>
      <c r="LW984" s="319"/>
      <c r="LX984" s="319"/>
      <c r="LY984" s="319"/>
      <c r="LZ984" s="319"/>
      <c r="MA984" s="319"/>
      <c r="MB984" s="319"/>
      <c r="MC984" s="319"/>
      <c r="MD984" s="319"/>
      <c r="ME984" s="319"/>
      <c r="MF984" s="319"/>
      <c r="MG984" s="319"/>
      <c r="MH984" s="319"/>
      <c r="MI984" s="319"/>
      <c r="MJ984" s="319"/>
      <c r="MK984" s="319"/>
      <c r="ML984" s="319"/>
      <c r="MM984" s="319"/>
      <c r="MN984" s="319"/>
      <c r="MO984" s="319"/>
      <c r="MP984" s="319"/>
      <c r="MQ984" s="319"/>
      <c r="MS984" s="241"/>
      <c r="MT984" s="404">
        <f>(COUNTA($O984:$BB984)/2)-SUM(MV984:NK984)</f>
        <v>0</v>
      </c>
      <c r="MU984" s="405">
        <f t="shared" ref="MU984:MU999" si="1410">(COUNTA($O984:$BB984))/2</f>
        <v>0</v>
      </c>
      <c r="MV984" s="405">
        <f t="shared" ref="MV984:MV1013" si="1411">(COUNTIF($O984:$BB984,MV$3))/2</f>
        <v>0</v>
      </c>
      <c r="MW984" s="405"/>
      <c r="MX984" s="405">
        <f t="shared" ref="MX984:MX1013" si="1412">(COUNTIF($O984:$BB984,MX$3))/2</f>
        <v>0</v>
      </c>
      <c r="MY984" s="405"/>
      <c r="MZ984" s="405">
        <f t="shared" ref="MZ984:MZ1013" si="1413">(COUNTIF($O984:$BB984,MZ$3))/2</f>
        <v>0</v>
      </c>
      <c r="NA984" s="405"/>
      <c r="NB984" s="405">
        <f t="shared" ref="NB984:NB1013" si="1414">(COUNTIF($O984:$BB984,NB$3))/2</f>
        <v>0</v>
      </c>
      <c r="NC984" s="405"/>
      <c r="ND984" s="405">
        <f t="shared" ref="ND984:ND1013" si="1415">(COUNTIF($O984:$BB984,ND$3))/2</f>
        <v>0</v>
      </c>
      <c r="NE984" s="405"/>
      <c r="NF984" s="405">
        <f t="shared" ref="NF984:NF1013" si="1416">(COUNTIF($O984:$BB984,NF$3))/2</f>
        <v>0</v>
      </c>
      <c r="NG984" s="405"/>
      <c r="NH984" s="405">
        <f t="shared" ref="NH984:NH1013" si="1417">(COUNTIF($O984:$BB984,NH$3))/2</f>
        <v>0</v>
      </c>
      <c r="NI984" s="405"/>
      <c r="NJ984" s="405">
        <f t="shared" ref="NJ984:NJ1013" si="1418">(COUNTIF($O984:$BB984,NJ$3))/2</f>
        <v>0</v>
      </c>
      <c r="NK984" s="405"/>
      <c r="NL984" s="405">
        <f>(COUNTA($O984:$BB984))/2</f>
        <v>0</v>
      </c>
      <c r="NM984" s="406"/>
      <c r="NN984" s="370"/>
      <c r="NR984" s="318">
        <f t="shared" ref="NR984:NR1013" si="1419">IF(SUM(W984:AD984)&gt;0,1,0)</f>
        <v>0</v>
      </c>
      <c r="NS984" s="318">
        <f t="shared" ref="NS984:NS1013" si="1420">IF(SUM(AM984:BB984)&gt;0,1,0)</f>
        <v>0</v>
      </c>
      <c r="NT984" s="318">
        <f t="shared" ref="NT984:NT1013" si="1421">IF(SUM(NR984:NS984)=0,0,SUM(NR984:NS984))</f>
        <v>0</v>
      </c>
    </row>
    <row r="985" spans="1:384" s="318" customFormat="1" ht="10.199999999999999" customHeight="1" x14ac:dyDescent="0.3">
      <c r="A985" s="25"/>
      <c r="B985" s="389"/>
      <c r="C985" s="424"/>
      <c r="D985" s="15"/>
      <c r="E985" s="398"/>
      <c r="F985" s="398"/>
      <c r="G985" s="398"/>
      <c r="H985" s="399"/>
      <c r="I985" s="394">
        <f>Prenoms!$B$3</f>
        <v>0</v>
      </c>
      <c r="J985" s="395"/>
      <c r="K985" s="395"/>
      <c r="L985" s="395"/>
      <c r="M985" s="395"/>
      <c r="N985" s="81" t="str">
        <f>IF(NL985&lt;&gt;0,"",IF(Conges!AH37=0,"",Conges!AH37))</f>
        <v/>
      </c>
      <c r="O985" s="82"/>
      <c r="P985" s="83"/>
      <c r="Q985" s="83"/>
      <c r="R985" s="83"/>
      <c r="S985" s="83"/>
      <c r="T985" s="83"/>
      <c r="U985" s="83"/>
      <c r="V985" s="84"/>
      <c r="W985" s="83"/>
      <c r="X985" s="83"/>
      <c r="Y985" s="83"/>
      <c r="Z985" s="83"/>
      <c r="AA985" s="83"/>
      <c r="AB985" s="83"/>
      <c r="AC985" s="83"/>
      <c r="AD985" s="83"/>
      <c r="AE985" s="82"/>
      <c r="AF985" s="83"/>
      <c r="AG985" s="83"/>
      <c r="AH985" s="83"/>
      <c r="AI985" s="83"/>
      <c r="AJ985" s="84"/>
      <c r="AK985" s="83"/>
      <c r="AL985" s="83"/>
      <c r="AM985" s="83"/>
      <c r="AN985" s="83"/>
      <c r="AO985" s="83"/>
      <c r="AP985" s="83"/>
      <c r="AQ985" s="83"/>
      <c r="AR985" s="83"/>
      <c r="AS985" s="83"/>
      <c r="AT985" s="83"/>
      <c r="AU985" s="82"/>
      <c r="AV985" s="83"/>
      <c r="AW985" s="83"/>
      <c r="AX985" s="83"/>
      <c r="AY985" s="83"/>
      <c r="AZ985" s="83"/>
      <c r="BA985" s="83"/>
      <c r="BB985" s="84"/>
      <c r="BC985" s="85">
        <f>IF(NL985&lt;&gt;0,(IF(Conges!AH$37=0,0,3)),0)</f>
        <v>0</v>
      </c>
      <c r="BD985" s="417"/>
      <c r="BE985" s="390">
        <f>IF(OR(Conges!AH$37="A",Conges!AH$37="V"),Prenoms!L$3,NL985)</f>
        <v>0</v>
      </c>
      <c r="BF985" s="391"/>
      <c r="BG985" s="286"/>
      <c r="BH985" s="287">
        <f t="shared" si="1404"/>
        <v>0</v>
      </c>
      <c r="BI985" s="288" t="str">
        <f t="shared" si="1405"/>
        <v/>
      </c>
      <c r="BJ985" s="300">
        <v>0</v>
      </c>
      <c r="BK985" s="301">
        <f t="shared" ref="BK985:BK1013" si="1422">BH985-BJ985</f>
        <v>0</v>
      </c>
      <c r="BL985" s="302">
        <f t="shared" si="1394"/>
        <v>0</v>
      </c>
      <c r="BM985" s="302">
        <f t="shared" si="1395"/>
        <v>0</v>
      </c>
      <c r="BN985" s="302">
        <f>SUM('Heures Pointage'!$AD$34:$AE$34)</f>
        <v>0</v>
      </c>
      <c r="BO985" s="302">
        <f>SUM('Heures et Indemnites'!$AD$34:$AE$34)</f>
        <v>0</v>
      </c>
      <c r="BP985" s="303">
        <f t="shared" si="1396"/>
        <v>0</v>
      </c>
      <c r="BQ985" s="303">
        <f>'Heures Pointage'!$BB$34</f>
        <v>0</v>
      </c>
      <c r="BR985" s="304">
        <f t="shared" ref="BR985" si="1423">$BH$1055</f>
        <v>0</v>
      </c>
      <c r="BS985" s="149">
        <f>Prenoms!$C$3</f>
        <v>0</v>
      </c>
      <c r="BT985" s="180"/>
      <c r="BU985" s="324">
        <f>SUM('Heures et Indemnites'!$AD$34:$AE$34)</f>
        <v>0</v>
      </c>
      <c r="BV985" s="235">
        <f>SUM('Heures et Indemnites'!$AD$6:$AE$34)</f>
        <v>0</v>
      </c>
      <c r="BW985" s="324"/>
      <c r="BX985" s="235"/>
      <c r="BY985" s="319"/>
      <c r="BZ985" s="319"/>
      <c r="CA985" s="319"/>
      <c r="CB985" s="319"/>
      <c r="CC985" s="319"/>
      <c r="CD985" s="319"/>
      <c r="CE985" s="319"/>
      <c r="CF985" s="319"/>
      <c r="CG985" s="319"/>
      <c r="CH985" s="319"/>
      <c r="CI985" s="319"/>
      <c r="CJ985" s="319"/>
      <c r="CK985" s="319"/>
      <c r="CL985" s="319"/>
      <c r="CM985" s="319"/>
      <c r="CN985" s="319"/>
      <c r="CO985" s="319"/>
      <c r="CP985" s="319"/>
      <c r="CQ985" s="319"/>
      <c r="CR985" s="319"/>
      <c r="CS985" s="319"/>
      <c r="CT985" s="319"/>
      <c r="CU985" s="319"/>
      <c r="CV985" s="319"/>
      <c r="CW985" s="319"/>
      <c r="CX985" s="319"/>
      <c r="CY985" s="319"/>
      <c r="CZ985" s="319"/>
      <c r="DA985" s="319"/>
      <c r="DB985" s="319"/>
      <c r="DC985" s="319"/>
      <c r="DD985" s="319"/>
      <c r="DE985" s="319"/>
      <c r="DF985" s="319"/>
      <c r="DG985" s="319"/>
      <c r="DH985" s="319"/>
      <c r="DI985" s="319"/>
      <c r="DJ985" s="319"/>
      <c r="DK985" s="319"/>
      <c r="DL985" s="319"/>
      <c r="DM985" s="319"/>
      <c r="DN985" s="319"/>
      <c r="DO985" s="319"/>
      <c r="DP985" s="319"/>
      <c r="DQ985" s="319"/>
      <c r="DR985" s="319"/>
      <c r="DS985" s="319"/>
      <c r="DT985" s="319"/>
      <c r="DU985" s="319"/>
      <c r="DV985" s="319"/>
      <c r="DW985" s="319"/>
      <c r="DX985" s="319"/>
      <c r="DY985" s="319"/>
      <c r="DZ985" s="319"/>
      <c r="EA985" s="319"/>
      <c r="EB985" s="319"/>
      <c r="EC985" s="319"/>
      <c r="ED985" s="319"/>
      <c r="EE985" s="319"/>
      <c r="EF985" s="319"/>
      <c r="EG985" s="319"/>
      <c r="EH985" s="319"/>
      <c r="EI985" s="319"/>
      <c r="EJ985" s="319"/>
      <c r="EK985" s="319"/>
      <c r="EL985" s="319"/>
      <c r="EM985" s="319"/>
      <c r="EN985" s="319"/>
      <c r="EO985" s="319"/>
      <c r="EP985" s="319"/>
      <c r="EQ985" s="319"/>
      <c r="ER985" s="319"/>
      <c r="ES985" s="319"/>
      <c r="ET985" s="319"/>
      <c r="EU985" s="319"/>
      <c r="EV985" s="319"/>
      <c r="EW985" s="319"/>
      <c r="EX985" s="319"/>
      <c r="EY985" s="319"/>
      <c r="EZ985" s="319"/>
      <c r="FA985" s="319"/>
      <c r="FB985" s="319"/>
      <c r="FC985" s="319"/>
      <c r="FD985" s="319"/>
      <c r="FE985" s="319"/>
      <c r="FF985" s="319"/>
      <c r="FG985" s="319"/>
      <c r="FH985" s="319"/>
      <c r="FI985" s="319"/>
      <c r="FJ985" s="319"/>
      <c r="FK985" s="319"/>
      <c r="FL985" s="319"/>
      <c r="FM985" s="319"/>
      <c r="FN985" s="319"/>
      <c r="FO985" s="319"/>
      <c r="FP985" s="319"/>
      <c r="FQ985" s="319"/>
      <c r="FR985" s="319"/>
      <c r="FS985" s="319"/>
      <c r="FT985" s="319"/>
      <c r="FU985" s="319"/>
      <c r="FV985" s="319"/>
      <c r="FW985" s="319"/>
      <c r="FX985" s="319"/>
      <c r="FY985" s="319"/>
      <c r="FZ985" s="319"/>
      <c r="GA985" s="319"/>
      <c r="GB985" s="319"/>
      <c r="GC985" s="319"/>
      <c r="GD985" s="319"/>
      <c r="GE985" s="319"/>
      <c r="GF985" s="319"/>
      <c r="GG985" s="319"/>
      <c r="GH985" s="319"/>
      <c r="GI985" s="319"/>
      <c r="GJ985" s="319"/>
      <c r="GK985" s="319"/>
      <c r="GL985" s="319"/>
      <c r="GM985" s="319"/>
      <c r="GN985" s="319"/>
      <c r="GO985" s="319"/>
      <c r="GP985" s="319"/>
      <c r="GQ985" s="319"/>
      <c r="GR985" s="319"/>
      <c r="GS985" s="319"/>
      <c r="GT985" s="319"/>
      <c r="GU985" s="319"/>
      <c r="GV985" s="319"/>
      <c r="GW985" s="319"/>
      <c r="GX985" s="319"/>
      <c r="GY985" s="319"/>
      <c r="GZ985" s="319"/>
      <c r="HA985" s="319"/>
      <c r="HB985" s="319"/>
      <c r="HC985" s="319"/>
      <c r="HD985" s="319"/>
      <c r="HE985" s="319"/>
      <c r="HF985" s="319"/>
      <c r="HG985" s="319"/>
      <c r="HH985" s="319"/>
      <c r="HI985" s="319"/>
      <c r="HJ985" s="319"/>
      <c r="HK985" s="319"/>
      <c r="HL985" s="319"/>
      <c r="HM985" s="319"/>
      <c r="HN985" s="319"/>
      <c r="HO985" s="319"/>
      <c r="HP985" s="319"/>
      <c r="HQ985" s="319"/>
      <c r="HR985" s="319"/>
      <c r="HS985" s="319"/>
      <c r="HT985" s="319"/>
      <c r="HU985" s="319"/>
      <c r="HV985" s="319"/>
      <c r="HW985" s="319"/>
      <c r="HX985" s="319"/>
      <c r="HY985" s="319"/>
      <c r="HZ985" s="319"/>
      <c r="IA985" s="319"/>
      <c r="IB985" s="319"/>
      <c r="IC985" s="319"/>
      <c r="ID985" s="319"/>
      <c r="IE985" s="319"/>
      <c r="IF985" s="319"/>
      <c r="IG985" s="319"/>
      <c r="IH985" s="319"/>
      <c r="II985" s="319"/>
      <c r="IJ985" s="319"/>
      <c r="IK985" s="319"/>
      <c r="IL985" s="319"/>
      <c r="IM985" s="319"/>
      <c r="IN985" s="319"/>
      <c r="IO985" s="319"/>
      <c r="IP985" s="319"/>
      <c r="IQ985" s="319"/>
      <c r="IR985" s="319"/>
      <c r="IS985" s="319"/>
      <c r="IT985" s="319"/>
      <c r="IU985" s="319"/>
      <c r="IV985" s="319"/>
      <c r="IW985" s="319"/>
      <c r="IX985" s="319"/>
      <c r="IY985" s="319"/>
      <c r="IZ985" s="319"/>
      <c r="JA985" s="319"/>
      <c r="JB985" s="319"/>
      <c r="JC985" s="319"/>
      <c r="JD985" s="319"/>
      <c r="JE985" s="319"/>
      <c r="JF985" s="319"/>
      <c r="JG985" s="319"/>
      <c r="JH985" s="319"/>
      <c r="JI985" s="319"/>
      <c r="JJ985" s="319"/>
      <c r="JK985" s="319"/>
      <c r="JL985" s="319"/>
      <c r="JM985" s="319"/>
      <c r="JN985" s="319"/>
      <c r="JO985" s="319"/>
      <c r="JP985" s="319"/>
      <c r="JQ985" s="319"/>
      <c r="JR985" s="319"/>
      <c r="JS985" s="319"/>
      <c r="JT985" s="319"/>
      <c r="JU985" s="319"/>
      <c r="JV985" s="319"/>
      <c r="JW985" s="319"/>
      <c r="JX985" s="319"/>
      <c r="JY985" s="319"/>
      <c r="JZ985" s="319"/>
      <c r="KA985" s="319"/>
      <c r="KB985" s="319"/>
      <c r="KC985" s="319"/>
      <c r="KD985" s="319"/>
      <c r="KE985" s="319"/>
      <c r="KF985" s="319"/>
      <c r="KG985" s="319"/>
      <c r="KH985" s="319"/>
      <c r="KI985" s="319"/>
      <c r="KJ985" s="319"/>
      <c r="KK985" s="319"/>
      <c r="KL985" s="319"/>
      <c r="KM985" s="319"/>
      <c r="KN985" s="319"/>
      <c r="KO985" s="319"/>
      <c r="KP985" s="319"/>
      <c r="KQ985" s="319"/>
      <c r="KR985" s="319"/>
      <c r="KS985" s="319"/>
      <c r="KT985" s="319"/>
      <c r="KU985" s="319"/>
      <c r="KV985" s="319"/>
      <c r="KW985" s="319"/>
      <c r="KX985" s="319"/>
      <c r="KY985" s="319"/>
      <c r="KZ985" s="319"/>
      <c r="LA985" s="319"/>
      <c r="LB985" s="319"/>
      <c r="LC985" s="319"/>
      <c r="LD985" s="319"/>
      <c r="LE985" s="319"/>
      <c r="LF985" s="319"/>
      <c r="LG985" s="319"/>
      <c r="LH985" s="319"/>
      <c r="LI985" s="319"/>
      <c r="LJ985" s="319"/>
      <c r="LK985" s="319"/>
      <c r="LL985" s="319"/>
      <c r="LM985" s="319"/>
      <c r="LN985" s="319"/>
      <c r="LO985" s="319"/>
      <c r="LP985" s="319"/>
      <c r="LQ985" s="319"/>
      <c r="LR985" s="319"/>
      <c r="LS985" s="319"/>
      <c r="LT985" s="319"/>
      <c r="LU985" s="319"/>
      <c r="LV985" s="319"/>
      <c r="LW985" s="319"/>
      <c r="LX985" s="319"/>
      <c r="LY985" s="319"/>
      <c r="LZ985" s="319"/>
      <c r="MA985" s="319"/>
      <c r="MB985" s="319"/>
      <c r="MC985" s="319"/>
      <c r="MD985" s="319"/>
      <c r="ME985" s="319"/>
      <c r="MF985" s="319"/>
      <c r="MG985" s="319"/>
      <c r="MH985" s="319"/>
      <c r="MI985" s="319"/>
      <c r="MJ985" s="319"/>
      <c r="MK985" s="319"/>
      <c r="ML985" s="319"/>
      <c r="MM985" s="319"/>
      <c r="MN985" s="319"/>
      <c r="MO985" s="319"/>
      <c r="MP985" s="319"/>
      <c r="MQ985" s="319"/>
      <c r="MS985" s="241"/>
      <c r="MT985" s="373">
        <f t="shared" ref="MT985:MT1013" si="1424">(COUNTA($O985:$BB985)/2)-SUM(MV985:NK985)</f>
        <v>0</v>
      </c>
      <c r="MU985" s="365">
        <f t="shared" si="1410"/>
        <v>0</v>
      </c>
      <c r="MV985" s="365">
        <f t="shared" si="1411"/>
        <v>0</v>
      </c>
      <c r="MW985" s="365"/>
      <c r="MX985" s="365">
        <f t="shared" si="1412"/>
        <v>0</v>
      </c>
      <c r="MY985" s="365"/>
      <c r="MZ985" s="365">
        <f t="shared" si="1413"/>
        <v>0</v>
      </c>
      <c r="NA985" s="365"/>
      <c r="NB985" s="365">
        <f t="shared" si="1414"/>
        <v>0</v>
      </c>
      <c r="NC985" s="365"/>
      <c r="ND985" s="365">
        <f t="shared" si="1415"/>
        <v>0</v>
      </c>
      <c r="NE985" s="365"/>
      <c r="NF985" s="365">
        <f t="shared" si="1416"/>
        <v>0</v>
      </c>
      <c r="NG985" s="365"/>
      <c r="NH985" s="365">
        <f t="shared" si="1417"/>
        <v>0</v>
      </c>
      <c r="NI985" s="365"/>
      <c r="NJ985" s="365">
        <f t="shared" si="1418"/>
        <v>0</v>
      </c>
      <c r="NK985" s="365"/>
      <c r="NL985" s="365">
        <f t="shared" ref="NL985:NL1013" si="1425">(COUNTA($O985:$BB985))/2</f>
        <v>0</v>
      </c>
      <c r="NM985" s="366"/>
      <c r="NN985" s="370"/>
      <c r="NR985" s="318">
        <f t="shared" si="1419"/>
        <v>0</v>
      </c>
      <c r="NS985" s="318">
        <f t="shared" si="1420"/>
        <v>0</v>
      </c>
      <c r="NT985" s="318">
        <f t="shared" si="1421"/>
        <v>0</v>
      </c>
    </row>
    <row r="986" spans="1:384" s="318" customFormat="1" ht="10.199999999999999" customHeight="1" x14ac:dyDescent="0.25">
      <c r="A986" s="25"/>
      <c r="B986" s="389"/>
      <c r="C986" s="424"/>
      <c r="D986" s="15"/>
      <c r="E986" s="397" t="str">
        <f>$E$6</f>
        <v>Avec Renfort</v>
      </c>
      <c r="F986" s="397"/>
      <c r="G986" s="397"/>
      <c r="H986" s="399"/>
      <c r="I986" s="381" t="str">
        <f>Prenoms!$B$4</f>
        <v>j.do</v>
      </c>
      <c r="J986" s="382"/>
      <c r="K986" s="382"/>
      <c r="L986" s="382"/>
      <c r="M986" s="382"/>
      <c r="N986" s="68" t="str">
        <f>IF(NL986&lt;&gt;0,"",IF(Conges!AH38=0,"",Conges!AH38))</f>
        <v/>
      </c>
      <c r="O986" s="69"/>
      <c r="P986" s="70"/>
      <c r="Q986" s="70"/>
      <c r="R986" s="70"/>
      <c r="S986" s="70"/>
      <c r="T986" s="70"/>
      <c r="U986" s="70"/>
      <c r="V986" s="71"/>
      <c r="W986" s="70"/>
      <c r="X986" s="70"/>
      <c r="Y986" s="70"/>
      <c r="Z986" s="70"/>
      <c r="AA986" s="70"/>
      <c r="AB986" s="70"/>
      <c r="AC986" s="70"/>
      <c r="AD986" s="70"/>
      <c r="AE986" s="69"/>
      <c r="AF986" s="70"/>
      <c r="AG986" s="70"/>
      <c r="AH986" s="70"/>
      <c r="AI986" s="70"/>
      <c r="AJ986" s="71"/>
      <c r="AK986" s="70"/>
      <c r="AL986" s="70"/>
      <c r="AM986" s="70"/>
      <c r="AN986" s="70"/>
      <c r="AO986" s="70"/>
      <c r="AP986" s="70"/>
      <c r="AQ986" s="70"/>
      <c r="AR986" s="70"/>
      <c r="AS986" s="70"/>
      <c r="AT986" s="70"/>
      <c r="AU986" s="69"/>
      <c r="AV986" s="70"/>
      <c r="AW986" s="70"/>
      <c r="AX986" s="70"/>
      <c r="AY986" s="70"/>
      <c r="AZ986" s="70"/>
      <c r="BA986" s="70"/>
      <c r="BB986" s="71"/>
      <c r="BC986" s="72">
        <f>IF(NL986&lt;&gt;0,(IF(Conges!AH$38=0,0,3)),0)</f>
        <v>0</v>
      </c>
      <c r="BD986" s="417"/>
      <c r="BE986" s="392">
        <f>IF(OR(Conges!AH$38="A",Conges!AH$38="V"),Prenoms!L$4,NL986)</f>
        <v>0</v>
      </c>
      <c r="BF986" s="393"/>
      <c r="BG986" s="289"/>
      <c r="BH986" s="290">
        <f t="shared" si="1404"/>
        <v>0</v>
      </c>
      <c r="BI986" s="291" t="str">
        <f t="shared" si="1405"/>
        <v/>
      </c>
      <c r="BJ986" s="305">
        <v>158.09677419354838</v>
      </c>
      <c r="BK986" s="306">
        <f t="shared" si="1422"/>
        <v>-158.09677419354838</v>
      </c>
      <c r="BL986" s="307">
        <f t="shared" si="1394"/>
        <v>0</v>
      </c>
      <c r="BM986" s="307">
        <f t="shared" si="1395"/>
        <v>0</v>
      </c>
      <c r="BN986" s="307">
        <f>SUM('Heures Pointage'!$BD$34:$BE$34)</f>
        <v>0</v>
      </c>
      <c r="BO986" s="307">
        <f>SUM('Heures et Indemnites'!$BD$34:$BE$34)</f>
        <v>0</v>
      </c>
      <c r="BP986" s="308">
        <f t="shared" si="1396"/>
        <v>0</v>
      </c>
      <c r="BQ986" s="308">
        <f>'Heures Pointage'!$CB$34</f>
        <v>0</v>
      </c>
      <c r="BR986" s="309">
        <f t="shared" ref="BR986" si="1426">$BH$1056</f>
        <v>0</v>
      </c>
      <c r="BS986" s="150">
        <f>Prenoms!$C$4</f>
        <v>169</v>
      </c>
      <c r="BT986" s="153"/>
      <c r="BU986" s="323">
        <f>SUM('Heures et Indemnites'!$BD$34:$BE$34)</f>
        <v>0</v>
      </c>
      <c r="BV986" s="236">
        <f>SUM('Heures et Indemnites'!$BD$6:$BE$34)</f>
        <v>0</v>
      </c>
      <c r="BW986" s="323"/>
      <c r="BX986" s="236"/>
      <c r="BY986" s="319"/>
      <c r="BZ986" s="319"/>
      <c r="CA986" s="319"/>
      <c r="CB986" s="319"/>
      <c r="CC986" s="319"/>
      <c r="CD986" s="319"/>
      <c r="CE986" s="319"/>
      <c r="CF986" s="319"/>
      <c r="CG986" s="319"/>
      <c r="CH986" s="319"/>
      <c r="CI986" s="319"/>
      <c r="CJ986" s="319"/>
      <c r="CK986" s="319"/>
      <c r="CL986" s="319"/>
      <c r="CM986" s="319"/>
      <c r="CN986" s="319"/>
      <c r="CO986" s="319"/>
      <c r="CP986" s="319"/>
      <c r="CQ986" s="319"/>
      <c r="CR986" s="319"/>
      <c r="CS986" s="319"/>
      <c r="CT986" s="319"/>
      <c r="CU986" s="319"/>
      <c r="CV986" s="319"/>
      <c r="CW986" s="319"/>
      <c r="CX986" s="319"/>
      <c r="CY986" s="319"/>
      <c r="CZ986" s="319"/>
      <c r="DA986" s="319"/>
      <c r="DB986" s="319"/>
      <c r="DC986" s="319"/>
      <c r="DD986" s="319"/>
      <c r="DE986" s="319"/>
      <c r="DF986" s="319"/>
      <c r="DG986" s="319"/>
      <c r="DH986" s="319"/>
      <c r="DI986" s="319"/>
      <c r="DJ986" s="319"/>
      <c r="DK986" s="319"/>
      <c r="DL986" s="319"/>
      <c r="DM986" s="319"/>
      <c r="DN986" s="319"/>
      <c r="DO986" s="319"/>
      <c r="DP986" s="319"/>
      <c r="DQ986" s="319"/>
      <c r="DR986" s="319"/>
      <c r="DS986" s="319"/>
      <c r="DT986" s="319"/>
      <c r="DU986" s="319"/>
      <c r="DV986" s="319"/>
      <c r="DW986" s="319"/>
      <c r="DX986" s="319"/>
      <c r="DY986" s="319"/>
      <c r="DZ986" s="319"/>
      <c r="EA986" s="319"/>
      <c r="EB986" s="319"/>
      <c r="EC986" s="319"/>
      <c r="ED986" s="319"/>
      <c r="EE986" s="319"/>
      <c r="EF986" s="319"/>
      <c r="EG986" s="319"/>
      <c r="EH986" s="319"/>
      <c r="EI986" s="319"/>
      <c r="EJ986" s="319"/>
      <c r="EK986" s="319"/>
      <c r="EL986" s="319"/>
      <c r="EM986" s="319"/>
      <c r="EN986" s="319"/>
      <c r="EO986" s="319"/>
      <c r="EP986" s="319"/>
      <c r="EQ986" s="319"/>
      <c r="ER986" s="319"/>
      <c r="ES986" s="319"/>
      <c r="ET986" s="319"/>
      <c r="EU986" s="319"/>
      <c r="EV986" s="319"/>
      <c r="EW986" s="319"/>
      <c r="EX986" s="319"/>
      <c r="EY986" s="319"/>
      <c r="EZ986" s="319"/>
      <c r="FA986" s="319"/>
      <c r="FB986" s="319"/>
      <c r="FC986" s="319"/>
      <c r="FD986" s="319"/>
      <c r="FE986" s="319"/>
      <c r="FF986" s="319"/>
      <c r="FG986" s="319"/>
      <c r="FH986" s="319"/>
      <c r="FI986" s="319"/>
      <c r="FJ986" s="319"/>
      <c r="FK986" s="319"/>
      <c r="FL986" s="319"/>
      <c r="FM986" s="319"/>
      <c r="FN986" s="319"/>
      <c r="FO986" s="319"/>
      <c r="FP986" s="319"/>
      <c r="FQ986" s="319"/>
      <c r="FR986" s="319"/>
      <c r="FS986" s="319"/>
      <c r="FT986" s="319"/>
      <c r="FU986" s="319"/>
      <c r="FV986" s="319"/>
      <c r="FW986" s="319"/>
      <c r="FX986" s="319"/>
      <c r="FY986" s="319"/>
      <c r="FZ986" s="319"/>
      <c r="GA986" s="319"/>
      <c r="GB986" s="319"/>
      <c r="GC986" s="319"/>
      <c r="GD986" s="319"/>
      <c r="GE986" s="319"/>
      <c r="GF986" s="319"/>
      <c r="GG986" s="319"/>
      <c r="GH986" s="319"/>
      <c r="GI986" s="319"/>
      <c r="GJ986" s="319"/>
      <c r="GK986" s="319"/>
      <c r="GL986" s="319"/>
      <c r="GM986" s="319"/>
      <c r="GN986" s="319"/>
      <c r="GO986" s="319"/>
      <c r="GP986" s="319"/>
      <c r="GQ986" s="319"/>
      <c r="GR986" s="319"/>
      <c r="GS986" s="319"/>
      <c r="GT986" s="319"/>
      <c r="GU986" s="319"/>
      <c r="GV986" s="319"/>
      <c r="GW986" s="319"/>
      <c r="GX986" s="319"/>
      <c r="GY986" s="319"/>
      <c r="GZ986" s="319"/>
      <c r="HA986" s="319"/>
      <c r="HB986" s="319"/>
      <c r="HC986" s="319"/>
      <c r="HD986" s="319"/>
      <c r="HE986" s="319"/>
      <c r="HF986" s="319"/>
      <c r="HG986" s="319"/>
      <c r="HH986" s="319"/>
      <c r="HI986" s="319"/>
      <c r="HJ986" s="319"/>
      <c r="HK986" s="319"/>
      <c r="HL986" s="319"/>
      <c r="HM986" s="319"/>
      <c r="HN986" s="319"/>
      <c r="HO986" s="319"/>
      <c r="HP986" s="319"/>
      <c r="HQ986" s="319"/>
      <c r="HR986" s="319"/>
      <c r="HS986" s="319"/>
      <c r="HT986" s="319"/>
      <c r="HU986" s="319"/>
      <c r="HV986" s="319"/>
      <c r="HW986" s="319"/>
      <c r="HX986" s="319"/>
      <c r="HY986" s="319"/>
      <c r="HZ986" s="319"/>
      <c r="IA986" s="319"/>
      <c r="IB986" s="319"/>
      <c r="IC986" s="319"/>
      <c r="ID986" s="319"/>
      <c r="IE986" s="319"/>
      <c r="IF986" s="319"/>
      <c r="IG986" s="319"/>
      <c r="IH986" s="319"/>
      <c r="II986" s="319"/>
      <c r="IJ986" s="319"/>
      <c r="IK986" s="319"/>
      <c r="IL986" s="319"/>
      <c r="IM986" s="319"/>
      <c r="IN986" s="319"/>
      <c r="IO986" s="319"/>
      <c r="IP986" s="319"/>
      <c r="IQ986" s="319"/>
      <c r="IR986" s="319"/>
      <c r="IS986" s="319"/>
      <c r="IT986" s="319"/>
      <c r="IU986" s="319"/>
      <c r="IV986" s="319"/>
      <c r="IW986" s="319"/>
      <c r="IX986" s="319"/>
      <c r="IY986" s="319"/>
      <c r="IZ986" s="319"/>
      <c r="JA986" s="319"/>
      <c r="JB986" s="319"/>
      <c r="JC986" s="319"/>
      <c r="JD986" s="319"/>
      <c r="JE986" s="319"/>
      <c r="JF986" s="319"/>
      <c r="JG986" s="319"/>
      <c r="JH986" s="319"/>
      <c r="JI986" s="319"/>
      <c r="JJ986" s="319"/>
      <c r="JK986" s="319"/>
      <c r="JL986" s="319"/>
      <c r="JM986" s="319"/>
      <c r="JN986" s="319"/>
      <c r="JO986" s="319"/>
      <c r="JP986" s="319"/>
      <c r="JQ986" s="319"/>
      <c r="JR986" s="319"/>
      <c r="JS986" s="319"/>
      <c r="JT986" s="319"/>
      <c r="JU986" s="319"/>
      <c r="JV986" s="319"/>
      <c r="JW986" s="319"/>
      <c r="JX986" s="319"/>
      <c r="JY986" s="319"/>
      <c r="JZ986" s="319"/>
      <c r="KA986" s="319"/>
      <c r="KB986" s="319"/>
      <c r="KC986" s="319"/>
      <c r="KD986" s="319"/>
      <c r="KE986" s="319"/>
      <c r="KF986" s="319"/>
      <c r="KG986" s="319"/>
      <c r="KH986" s="319"/>
      <c r="KI986" s="319"/>
      <c r="KJ986" s="319"/>
      <c r="KK986" s="319"/>
      <c r="KL986" s="319"/>
      <c r="KM986" s="319"/>
      <c r="KN986" s="319"/>
      <c r="KO986" s="319"/>
      <c r="KP986" s="319"/>
      <c r="KQ986" s="319"/>
      <c r="KR986" s="319"/>
      <c r="KS986" s="319"/>
      <c r="KT986" s="319"/>
      <c r="KU986" s="319"/>
      <c r="KV986" s="319"/>
      <c r="KW986" s="319"/>
      <c r="KX986" s="319"/>
      <c r="KY986" s="319"/>
      <c r="KZ986" s="319"/>
      <c r="LA986" s="319"/>
      <c r="LB986" s="319"/>
      <c r="LC986" s="319"/>
      <c r="LD986" s="319"/>
      <c r="LE986" s="319"/>
      <c r="LF986" s="319"/>
      <c r="LG986" s="319"/>
      <c r="LH986" s="319"/>
      <c r="LI986" s="319"/>
      <c r="LJ986" s="319"/>
      <c r="LK986" s="319"/>
      <c r="LL986" s="319"/>
      <c r="LM986" s="319"/>
      <c r="LN986" s="319"/>
      <c r="LO986" s="319"/>
      <c r="LP986" s="319"/>
      <c r="LQ986" s="319"/>
      <c r="LR986" s="319"/>
      <c r="LS986" s="319"/>
      <c r="LT986" s="319"/>
      <c r="LU986" s="319"/>
      <c r="LV986" s="319"/>
      <c r="LW986" s="319"/>
      <c r="LX986" s="319"/>
      <c r="LY986" s="319"/>
      <c r="LZ986" s="319"/>
      <c r="MA986" s="319"/>
      <c r="MB986" s="319"/>
      <c r="MC986" s="319"/>
      <c r="MD986" s="319"/>
      <c r="ME986" s="319"/>
      <c r="MF986" s="319"/>
      <c r="MG986" s="319"/>
      <c r="MH986" s="319"/>
      <c r="MI986" s="319"/>
      <c r="MJ986" s="319"/>
      <c r="MK986" s="319"/>
      <c r="ML986" s="319"/>
      <c r="MM986" s="319"/>
      <c r="MN986" s="319"/>
      <c r="MO986" s="319"/>
      <c r="MP986" s="319"/>
      <c r="MQ986" s="319"/>
      <c r="MS986" s="241"/>
      <c r="MT986" s="362">
        <f t="shared" si="1424"/>
        <v>0</v>
      </c>
      <c r="MU986" s="363">
        <f t="shared" si="1410"/>
        <v>0</v>
      </c>
      <c r="MV986" s="363">
        <f t="shared" si="1411"/>
        <v>0</v>
      </c>
      <c r="MW986" s="363"/>
      <c r="MX986" s="363">
        <f t="shared" si="1412"/>
        <v>0</v>
      </c>
      <c r="MY986" s="363"/>
      <c r="MZ986" s="363">
        <f t="shared" si="1413"/>
        <v>0</v>
      </c>
      <c r="NA986" s="363"/>
      <c r="NB986" s="363">
        <f t="shared" si="1414"/>
        <v>0</v>
      </c>
      <c r="NC986" s="363"/>
      <c r="ND986" s="363">
        <f t="shared" si="1415"/>
        <v>0</v>
      </c>
      <c r="NE986" s="363"/>
      <c r="NF986" s="363">
        <f t="shared" si="1416"/>
        <v>0</v>
      </c>
      <c r="NG986" s="363"/>
      <c r="NH986" s="363">
        <f t="shared" si="1417"/>
        <v>0</v>
      </c>
      <c r="NI986" s="363"/>
      <c r="NJ986" s="363">
        <f t="shared" si="1418"/>
        <v>0</v>
      </c>
      <c r="NK986" s="363"/>
      <c r="NL986" s="363">
        <f t="shared" si="1425"/>
        <v>0</v>
      </c>
      <c r="NM986" s="364"/>
      <c r="NN986" s="370"/>
      <c r="NR986" s="318">
        <f t="shared" si="1419"/>
        <v>0</v>
      </c>
      <c r="NS986" s="318">
        <f t="shared" si="1420"/>
        <v>0</v>
      </c>
      <c r="NT986" s="318">
        <f t="shared" si="1421"/>
        <v>0</v>
      </c>
    </row>
    <row r="987" spans="1:384" s="318" customFormat="1" ht="10.199999999999999" customHeight="1" x14ac:dyDescent="0.3">
      <c r="A987" s="25"/>
      <c r="B987" s="389"/>
      <c r="C987" s="424"/>
      <c r="D987" s="15"/>
      <c r="E987" s="398" t="str">
        <f>IFERROR(G999*'Chiffres et fonctions'!$J$6,"CA à Produire")</f>
        <v>CA à Produire</v>
      </c>
      <c r="F987" s="398"/>
      <c r="G987" s="398"/>
      <c r="H987" s="399"/>
      <c r="I987" s="394" t="str">
        <f>Prenoms!$B$5</f>
        <v>pompeo</v>
      </c>
      <c r="J987" s="395"/>
      <c r="K987" s="395"/>
      <c r="L987" s="395"/>
      <c r="M987" s="395"/>
      <c r="N987" s="81" t="str">
        <f>IF(NL987&lt;&gt;0,"",IF(Conges!AH39=0,"",Conges!AH39))</f>
        <v/>
      </c>
      <c r="O987" s="82"/>
      <c r="P987" s="83"/>
      <c r="Q987" s="83"/>
      <c r="R987" s="83"/>
      <c r="S987" s="83"/>
      <c r="T987" s="83"/>
      <c r="U987" s="83"/>
      <c r="V987" s="84"/>
      <c r="W987" s="83"/>
      <c r="X987" s="83"/>
      <c r="Y987" s="83"/>
      <c r="Z987" s="83"/>
      <c r="AA987" s="83"/>
      <c r="AB987" s="83"/>
      <c r="AC987" s="83"/>
      <c r="AD987" s="83"/>
      <c r="AE987" s="82"/>
      <c r="AF987" s="83"/>
      <c r="AG987" s="83"/>
      <c r="AH987" s="83"/>
      <c r="AI987" s="83"/>
      <c r="AJ987" s="84"/>
      <c r="AK987" s="83"/>
      <c r="AL987" s="83"/>
      <c r="AM987" s="83"/>
      <c r="AN987" s="83"/>
      <c r="AO987" s="83"/>
      <c r="AP987" s="83"/>
      <c r="AQ987" s="83"/>
      <c r="AR987" s="83"/>
      <c r="AS987" s="83"/>
      <c r="AT987" s="83"/>
      <c r="AU987" s="82"/>
      <c r="AV987" s="83"/>
      <c r="AW987" s="83"/>
      <c r="AX987" s="83"/>
      <c r="AY987" s="83"/>
      <c r="AZ987" s="83"/>
      <c r="BA987" s="83"/>
      <c r="BB987" s="84"/>
      <c r="BC987" s="85">
        <f>IF(NL987&lt;&gt;0,(IF(Conges!AH$39=0,0,3)),0)</f>
        <v>0</v>
      </c>
      <c r="BD987" s="417"/>
      <c r="BE987" s="390">
        <f>IF(OR(Conges!AH$39="A",Conges!AH$39="V"),Prenoms!L$5,NL987)</f>
        <v>0</v>
      </c>
      <c r="BF987" s="391"/>
      <c r="BG987" s="286"/>
      <c r="BH987" s="287">
        <f t="shared" si="1404"/>
        <v>0</v>
      </c>
      <c r="BI987" s="288" t="str">
        <f t="shared" si="1405"/>
        <v/>
      </c>
      <c r="BJ987" s="300">
        <v>158.09677419354838</v>
      </c>
      <c r="BK987" s="301">
        <f t="shared" si="1422"/>
        <v>-158.09677419354838</v>
      </c>
      <c r="BL987" s="302">
        <f t="shared" si="1394"/>
        <v>0</v>
      </c>
      <c r="BM987" s="302">
        <f t="shared" si="1395"/>
        <v>0</v>
      </c>
      <c r="BN987" s="302">
        <f>SUM('Heures Pointage'!$CD$34:$CE$34)</f>
        <v>0</v>
      </c>
      <c r="BO987" s="302">
        <f>SUM('Heures et Indemnites'!$CD$34:$CE$34)</f>
        <v>0</v>
      </c>
      <c r="BP987" s="303">
        <f t="shared" si="1396"/>
        <v>0</v>
      </c>
      <c r="BQ987" s="303">
        <f>'Heures Pointage'!$DB$34</f>
        <v>0</v>
      </c>
      <c r="BR987" s="304">
        <f t="shared" ref="BR987" si="1427">$BH$1057</f>
        <v>0</v>
      </c>
      <c r="BS987" s="149">
        <f>Prenoms!$C$5</f>
        <v>169</v>
      </c>
      <c r="BT987" s="180"/>
      <c r="BU987" s="324">
        <f>SUM('Heures et Indemnites'!$CD$34:$CE$34)</f>
        <v>0</v>
      </c>
      <c r="BV987" s="235">
        <f>SUM('Heures et Indemnites'!$CD$6:$CE$34)</f>
        <v>0</v>
      </c>
      <c r="BW987" s="324"/>
      <c r="BX987" s="235"/>
      <c r="BY987" s="319"/>
      <c r="BZ987" s="319"/>
      <c r="CA987" s="319"/>
      <c r="CB987" s="319"/>
      <c r="CC987" s="319"/>
      <c r="CD987" s="319"/>
      <c r="CE987" s="319"/>
      <c r="CF987" s="319"/>
      <c r="CG987" s="319"/>
      <c r="CH987" s="319"/>
      <c r="CI987" s="319"/>
      <c r="CJ987" s="319"/>
      <c r="CK987" s="319"/>
      <c r="CL987" s="319"/>
      <c r="CM987" s="319"/>
      <c r="CN987" s="319"/>
      <c r="CO987" s="319"/>
      <c r="CP987" s="319"/>
      <c r="CQ987" s="319"/>
      <c r="CR987" s="319"/>
      <c r="CS987" s="319"/>
      <c r="CT987" s="319"/>
      <c r="CU987" s="319"/>
      <c r="CV987" s="319"/>
      <c r="CW987" s="319"/>
      <c r="CX987" s="319"/>
      <c r="CY987" s="319"/>
      <c r="CZ987" s="319"/>
      <c r="DA987" s="319"/>
      <c r="DB987" s="319"/>
      <c r="DC987" s="319"/>
      <c r="DD987" s="319"/>
      <c r="DE987" s="319"/>
      <c r="DF987" s="319"/>
      <c r="DG987" s="319"/>
      <c r="DH987" s="319"/>
      <c r="DI987" s="319"/>
      <c r="DJ987" s="319"/>
      <c r="DK987" s="319"/>
      <c r="DL987" s="319"/>
      <c r="DM987" s="319"/>
      <c r="DN987" s="319"/>
      <c r="DO987" s="319"/>
      <c r="DP987" s="319"/>
      <c r="DQ987" s="319"/>
      <c r="DR987" s="319"/>
      <c r="DS987" s="319"/>
      <c r="DT987" s="319"/>
      <c r="DU987" s="319"/>
      <c r="DV987" s="319"/>
      <c r="DW987" s="319"/>
      <c r="DX987" s="319"/>
      <c r="DY987" s="319"/>
      <c r="DZ987" s="319"/>
      <c r="EA987" s="319"/>
      <c r="EB987" s="319"/>
      <c r="EC987" s="319"/>
      <c r="ED987" s="319"/>
      <c r="EE987" s="319"/>
      <c r="EF987" s="319"/>
      <c r="EG987" s="319"/>
      <c r="EH987" s="319"/>
      <c r="EI987" s="319"/>
      <c r="EJ987" s="319"/>
      <c r="EK987" s="319"/>
      <c r="EL987" s="319"/>
      <c r="EM987" s="319"/>
      <c r="EN987" s="319"/>
      <c r="EO987" s="319"/>
      <c r="EP987" s="319"/>
      <c r="EQ987" s="319"/>
      <c r="ER987" s="319"/>
      <c r="ES987" s="319"/>
      <c r="ET987" s="319"/>
      <c r="EU987" s="319"/>
      <c r="EV987" s="319"/>
      <c r="EW987" s="319"/>
      <c r="EX987" s="319"/>
      <c r="EY987" s="319"/>
      <c r="EZ987" s="319"/>
      <c r="FA987" s="319"/>
      <c r="FB987" s="319"/>
      <c r="FC987" s="319"/>
      <c r="FD987" s="319"/>
      <c r="FE987" s="319"/>
      <c r="FF987" s="319"/>
      <c r="FG987" s="319"/>
      <c r="FH987" s="319"/>
      <c r="FI987" s="319"/>
      <c r="FJ987" s="319"/>
      <c r="FK987" s="319"/>
      <c r="FL987" s="319"/>
      <c r="FM987" s="319"/>
      <c r="FN987" s="319"/>
      <c r="FO987" s="319"/>
      <c r="FP987" s="319"/>
      <c r="FQ987" s="319"/>
      <c r="FR987" s="319"/>
      <c r="FS987" s="319"/>
      <c r="FT987" s="319"/>
      <c r="FU987" s="319"/>
      <c r="FV987" s="319"/>
      <c r="FW987" s="319"/>
      <c r="FX987" s="319"/>
      <c r="FY987" s="319"/>
      <c r="FZ987" s="319"/>
      <c r="GA987" s="319"/>
      <c r="GB987" s="319"/>
      <c r="GC987" s="319"/>
      <c r="GD987" s="319"/>
      <c r="GE987" s="319"/>
      <c r="GF987" s="319"/>
      <c r="GG987" s="319"/>
      <c r="GH987" s="319"/>
      <c r="GI987" s="319"/>
      <c r="GJ987" s="319"/>
      <c r="GK987" s="319"/>
      <c r="GL987" s="319"/>
      <c r="GM987" s="319"/>
      <c r="GN987" s="319"/>
      <c r="GO987" s="319"/>
      <c r="GP987" s="319"/>
      <c r="GQ987" s="319"/>
      <c r="GR987" s="319"/>
      <c r="GS987" s="319"/>
      <c r="GT987" s="319"/>
      <c r="GU987" s="319"/>
      <c r="GV987" s="319"/>
      <c r="GW987" s="319"/>
      <c r="GX987" s="319"/>
      <c r="GY987" s="319"/>
      <c r="GZ987" s="319"/>
      <c r="HA987" s="319"/>
      <c r="HB987" s="319"/>
      <c r="HC987" s="319"/>
      <c r="HD987" s="319"/>
      <c r="HE987" s="319"/>
      <c r="HF987" s="319"/>
      <c r="HG987" s="319"/>
      <c r="HH987" s="319"/>
      <c r="HI987" s="319"/>
      <c r="HJ987" s="319"/>
      <c r="HK987" s="319"/>
      <c r="HL987" s="319"/>
      <c r="HM987" s="319"/>
      <c r="HN987" s="319"/>
      <c r="HO987" s="319"/>
      <c r="HP987" s="319"/>
      <c r="HQ987" s="319"/>
      <c r="HR987" s="319"/>
      <c r="HS987" s="319"/>
      <c r="HT987" s="319"/>
      <c r="HU987" s="319"/>
      <c r="HV987" s="319"/>
      <c r="HW987" s="319"/>
      <c r="HX987" s="319"/>
      <c r="HY987" s="319"/>
      <c r="HZ987" s="319"/>
      <c r="IA987" s="319"/>
      <c r="IB987" s="319"/>
      <c r="IC987" s="319"/>
      <c r="ID987" s="319"/>
      <c r="IE987" s="319"/>
      <c r="IF987" s="319"/>
      <c r="IG987" s="319"/>
      <c r="IH987" s="319"/>
      <c r="II987" s="319"/>
      <c r="IJ987" s="319"/>
      <c r="IK987" s="319"/>
      <c r="IL987" s="319"/>
      <c r="IM987" s="319"/>
      <c r="IN987" s="319"/>
      <c r="IO987" s="319"/>
      <c r="IP987" s="319"/>
      <c r="IQ987" s="319"/>
      <c r="IR987" s="319"/>
      <c r="IS987" s="319"/>
      <c r="IT987" s="319"/>
      <c r="IU987" s="319"/>
      <c r="IV987" s="319"/>
      <c r="IW987" s="319"/>
      <c r="IX987" s="319"/>
      <c r="IY987" s="319"/>
      <c r="IZ987" s="319"/>
      <c r="JA987" s="319"/>
      <c r="JB987" s="319"/>
      <c r="JC987" s="319"/>
      <c r="JD987" s="319"/>
      <c r="JE987" s="319"/>
      <c r="JF987" s="319"/>
      <c r="JG987" s="319"/>
      <c r="JH987" s="319"/>
      <c r="JI987" s="319"/>
      <c r="JJ987" s="319"/>
      <c r="JK987" s="319"/>
      <c r="JL987" s="319"/>
      <c r="JM987" s="319"/>
      <c r="JN987" s="319"/>
      <c r="JO987" s="319"/>
      <c r="JP987" s="319"/>
      <c r="JQ987" s="319"/>
      <c r="JR987" s="319"/>
      <c r="JS987" s="319"/>
      <c r="JT987" s="319"/>
      <c r="JU987" s="319"/>
      <c r="JV987" s="319"/>
      <c r="JW987" s="319"/>
      <c r="JX987" s="319"/>
      <c r="JY987" s="319"/>
      <c r="JZ987" s="319"/>
      <c r="KA987" s="319"/>
      <c r="KB987" s="319"/>
      <c r="KC987" s="319"/>
      <c r="KD987" s="319"/>
      <c r="KE987" s="319"/>
      <c r="KF987" s="319"/>
      <c r="KG987" s="319"/>
      <c r="KH987" s="319"/>
      <c r="KI987" s="319"/>
      <c r="KJ987" s="319"/>
      <c r="KK987" s="319"/>
      <c r="KL987" s="319"/>
      <c r="KM987" s="319"/>
      <c r="KN987" s="319"/>
      <c r="KO987" s="319"/>
      <c r="KP987" s="319"/>
      <c r="KQ987" s="319"/>
      <c r="KR987" s="319"/>
      <c r="KS987" s="319"/>
      <c r="KT987" s="319"/>
      <c r="KU987" s="319"/>
      <c r="KV987" s="319"/>
      <c r="KW987" s="319"/>
      <c r="KX987" s="319"/>
      <c r="KY987" s="319"/>
      <c r="KZ987" s="319"/>
      <c r="LA987" s="319"/>
      <c r="LB987" s="319"/>
      <c r="LC987" s="319"/>
      <c r="LD987" s="319"/>
      <c r="LE987" s="319"/>
      <c r="LF987" s="319"/>
      <c r="LG987" s="319"/>
      <c r="LH987" s="319"/>
      <c r="LI987" s="319"/>
      <c r="LJ987" s="319"/>
      <c r="LK987" s="319"/>
      <c r="LL987" s="319"/>
      <c r="LM987" s="319"/>
      <c r="LN987" s="319"/>
      <c r="LO987" s="319"/>
      <c r="LP987" s="319"/>
      <c r="LQ987" s="319"/>
      <c r="LR987" s="319"/>
      <c r="LS987" s="319"/>
      <c r="LT987" s="319"/>
      <c r="LU987" s="319"/>
      <c r="LV987" s="319"/>
      <c r="LW987" s="319"/>
      <c r="LX987" s="319"/>
      <c r="LY987" s="319"/>
      <c r="LZ987" s="319"/>
      <c r="MA987" s="319"/>
      <c r="MB987" s="319"/>
      <c r="MC987" s="319"/>
      <c r="MD987" s="319"/>
      <c r="ME987" s="319"/>
      <c r="MF987" s="319"/>
      <c r="MG987" s="319"/>
      <c r="MH987" s="319"/>
      <c r="MI987" s="319"/>
      <c r="MJ987" s="319"/>
      <c r="MK987" s="319"/>
      <c r="ML987" s="319"/>
      <c r="MM987" s="319"/>
      <c r="MN987" s="319"/>
      <c r="MO987" s="319"/>
      <c r="MP987" s="319"/>
      <c r="MQ987" s="319"/>
      <c r="MS987" s="241"/>
      <c r="MT987" s="373">
        <f t="shared" si="1424"/>
        <v>0</v>
      </c>
      <c r="MU987" s="365">
        <f t="shared" si="1410"/>
        <v>0</v>
      </c>
      <c r="MV987" s="365">
        <f t="shared" si="1411"/>
        <v>0</v>
      </c>
      <c r="MW987" s="365"/>
      <c r="MX987" s="365">
        <f t="shared" si="1412"/>
        <v>0</v>
      </c>
      <c r="MY987" s="365"/>
      <c r="MZ987" s="365">
        <f t="shared" si="1413"/>
        <v>0</v>
      </c>
      <c r="NA987" s="365"/>
      <c r="NB987" s="365">
        <f t="shared" si="1414"/>
        <v>0</v>
      </c>
      <c r="NC987" s="365"/>
      <c r="ND987" s="365">
        <f t="shared" si="1415"/>
        <v>0</v>
      </c>
      <c r="NE987" s="365"/>
      <c r="NF987" s="365">
        <f t="shared" si="1416"/>
        <v>0</v>
      </c>
      <c r="NG987" s="365"/>
      <c r="NH987" s="365">
        <f t="shared" si="1417"/>
        <v>0</v>
      </c>
      <c r="NI987" s="365"/>
      <c r="NJ987" s="365">
        <f t="shared" si="1418"/>
        <v>0</v>
      </c>
      <c r="NK987" s="365"/>
      <c r="NL987" s="365">
        <f t="shared" si="1425"/>
        <v>0</v>
      </c>
      <c r="NM987" s="366"/>
      <c r="NN987" s="370"/>
      <c r="NR987" s="318">
        <f t="shared" si="1419"/>
        <v>0</v>
      </c>
      <c r="NS987" s="318">
        <f t="shared" si="1420"/>
        <v>0</v>
      </c>
      <c r="NT987" s="318">
        <f t="shared" si="1421"/>
        <v>0</v>
      </c>
    </row>
    <row r="988" spans="1:384" s="318" customFormat="1" ht="10.199999999999999" customHeight="1" x14ac:dyDescent="0.3">
      <c r="A988" s="25"/>
      <c r="B988" s="389"/>
      <c r="C988" s="424"/>
      <c r="D988" s="15"/>
      <c r="E988" s="398"/>
      <c r="F988" s="398"/>
      <c r="G988" s="398"/>
      <c r="H988" s="399"/>
      <c r="I988" s="381" t="str">
        <f>Prenoms!$B$6</f>
        <v>vaness</v>
      </c>
      <c r="J988" s="382"/>
      <c r="K988" s="382"/>
      <c r="L988" s="382"/>
      <c r="M988" s="382"/>
      <c r="N988" s="68" t="str">
        <f>IF(NL988&lt;&gt;0,"",IF(Conges!AH40=0,"",Conges!AH40))</f>
        <v/>
      </c>
      <c r="O988" s="69"/>
      <c r="P988" s="70"/>
      <c r="Q988" s="70"/>
      <c r="R988" s="70"/>
      <c r="S988" s="70"/>
      <c r="T988" s="70"/>
      <c r="U988" s="70"/>
      <c r="V988" s="71"/>
      <c r="W988" s="70"/>
      <c r="X988" s="70"/>
      <c r="Y988" s="70"/>
      <c r="Z988" s="70"/>
      <c r="AA988" s="70"/>
      <c r="AB988" s="70"/>
      <c r="AC988" s="70"/>
      <c r="AD988" s="70"/>
      <c r="AE988" s="69"/>
      <c r="AF988" s="70"/>
      <c r="AG988" s="70"/>
      <c r="AH988" s="70"/>
      <c r="AI988" s="70"/>
      <c r="AJ988" s="71"/>
      <c r="AK988" s="70"/>
      <c r="AL988" s="70"/>
      <c r="AM988" s="70"/>
      <c r="AN988" s="70"/>
      <c r="AO988" s="70"/>
      <c r="AP988" s="70"/>
      <c r="AQ988" s="70"/>
      <c r="AR988" s="70"/>
      <c r="AS988" s="70"/>
      <c r="AT988" s="70"/>
      <c r="AU988" s="69"/>
      <c r="AV988" s="70"/>
      <c r="AW988" s="70"/>
      <c r="AX988" s="70"/>
      <c r="AY988" s="70"/>
      <c r="AZ988" s="70"/>
      <c r="BA988" s="70"/>
      <c r="BB988" s="71"/>
      <c r="BC988" s="72">
        <f>IF(NL988&lt;&gt;0,(IF(Conges!AH$40=0,0,3)),0)</f>
        <v>0</v>
      </c>
      <c r="BD988" s="417"/>
      <c r="BE988" s="392">
        <f>IF(OR(Conges!AH$40="A",Conges!AH$40="V"),Prenoms!L$6,NL988)</f>
        <v>0</v>
      </c>
      <c r="BF988" s="393"/>
      <c r="BG988" s="289"/>
      <c r="BH988" s="290">
        <f t="shared" si="1404"/>
        <v>0</v>
      </c>
      <c r="BI988" s="291" t="str">
        <f t="shared" si="1405"/>
        <v/>
      </c>
      <c r="BJ988" s="305">
        <v>158.09677419354838</v>
      </c>
      <c r="BK988" s="306">
        <f t="shared" si="1422"/>
        <v>-158.09677419354838</v>
      </c>
      <c r="BL988" s="307">
        <f t="shared" si="1394"/>
        <v>0</v>
      </c>
      <c r="BM988" s="307">
        <f t="shared" si="1395"/>
        <v>0</v>
      </c>
      <c r="BN988" s="307">
        <f>SUM('Heures Pointage'!$DD$34:$DE$34)</f>
        <v>0</v>
      </c>
      <c r="BO988" s="307">
        <f>SUM('Heures et Indemnites'!$DD$34:$DE$34)</f>
        <v>0</v>
      </c>
      <c r="BP988" s="308">
        <f t="shared" si="1396"/>
        <v>0</v>
      </c>
      <c r="BQ988" s="308">
        <f>'Heures Pointage'!$EB$34</f>
        <v>0</v>
      </c>
      <c r="BR988" s="309">
        <f t="shared" ref="BR988" si="1428">$BH$1058</f>
        <v>0</v>
      </c>
      <c r="BS988" s="150">
        <f>Prenoms!$C$6</f>
        <v>169</v>
      </c>
      <c r="BT988" s="153"/>
      <c r="BU988" s="323">
        <f>SUM('Heures et Indemnites'!$DD$34:$DE$34)</f>
        <v>0</v>
      </c>
      <c r="BV988" s="236">
        <f>SUM('Heures et Indemnites'!$DD$6:$DE$34)</f>
        <v>0</v>
      </c>
      <c r="BW988" s="323"/>
      <c r="BX988" s="236"/>
      <c r="BY988" s="319"/>
      <c r="BZ988" s="319"/>
      <c r="CA988" s="319"/>
      <c r="CB988" s="319"/>
      <c r="CC988" s="319"/>
      <c r="CD988" s="319"/>
      <c r="CE988" s="319"/>
      <c r="CF988" s="319"/>
      <c r="CG988" s="319"/>
      <c r="CH988" s="319"/>
      <c r="CI988" s="319"/>
      <c r="CJ988" s="319"/>
      <c r="CK988" s="319"/>
      <c r="CL988" s="319"/>
      <c r="CM988" s="319"/>
      <c r="CN988" s="319"/>
      <c r="CO988" s="319"/>
      <c r="CP988" s="319"/>
      <c r="CQ988" s="319"/>
      <c r="CR988" s="319"/>
      <c r="CS988" s="319"/>
      <c r="CT988" s="319"/>
      <c r="CU988" s="319"/>
      <c r="CV988" s="319"/>
      <c r="CW988" s="319"/>
      <c r="CX988" s="319"/>
      <c r="CY988" s="319"/>
      <c r="CZ988" s="319"/>
      <c r="DA988" s="319"/>
      <c r="DB988" s="319"/>
      <c r="DC988" s="319"/>
      <c r="DD988" s="319"/>
      <c r="DE988" s="319"/>
      <c r="DF988" s="319"/>
      <c r="DG988" s="319"/>
      <c r="DH988" s="319"/>
      <c r="DI988" s="319"/>
      <c r="DJ988" s="319"/>
      <c r="DK988" s="319"/>
      <c r="DL988" s="319"/>
      <c r="DM988" s="319"/>
      <c r="DN988" s="319"/>
      <c r="DO988" s="319"/>
      <c r="DP988" s="319"/>
      <c r="DQ988" s="319"/>
      <c r="DR988" s="319"/>
      <c r="DS988" s="319"/>
      <c r="DT988" s="319"/>
      <c r="DU988" s="319"/>
      <c r="DV988" s="319"/>
      <c r="DW988" s="319"/>
      <c r="DX988" s="319"/>
      <c r="DY988" s="319"/>
      <c r="DZ988" s="319"/>
      <c r="EA988" s="319"/>
      <c r="EB988" s="319"/>
      <c r="EC988" s="319"/>
      <c r="ED988" s="319"/>
      <c r="EE988" s="319"/>
      <c r="EF988" s="319"/>
      <c r="EG988" s="319"/>
      <c r="EH988" s="319"/>
      <c r="EI988" s="319"/>
      <c r="EJ988" s="319"/>
      <c r="EK988" s="319"/>
      <c r="EL988" s="319"/>
      <c r="EM988" s="319"/>
      <c r="EN988" s="319"/>
      <c r="EO988" s="319"/>
      <c r="EP988" s="319"/>
      <c r="EQ988" s="319"/>
      <c r="ER988" s="319"/>
      <c r="ES988" s="319"/>
      <c r="ET988" s="319"/>
      <c r="EU988" s="319"/>
      <c r="EV988" s="319"/>
      <c r="EW988" s="319"/>
      <c r="EX988" s="319"/>
      <c r="EY988" s="319"/>
      <c r="EZ988" s="319"/>
      <c r="FA988" s="319"/>
      <c r="FB988" s="319"/>
      <c r="FC988" s="319"/>
      <c r="FD988" s="319"/>
      <c r="FE988" s="319"/>
      <c r="FF988" s="319"/>
      <c r="FG988" s="319"/>
      <c r="FH988" s="319"/>
      <c r="FI988" s="319"/>
      <c r="FJ988" s="319"/>
      <c r="FK988" s="319"/>
      <c r="FL988" s="319"/>
      <c r="FM988" s="319"/>
      <c r="FN988" s="319"/>
      <c r="FO988" s="319"/>
      <c r="FP988" s="319"/>
      <c r="FQ988" s="319"/>
      <c r="FR988" s="319"/>
      <c r="FS988" s="319"/>
      <c r="FT988" s="319"/>
      <c r="FU988" s="319"/>
      <c r="FV988" s="319"/>
      <c r="FW988" s="319"/>
      <c r="FX988" s="319"/>
      <c r="FY988" s="319"/>
      <c r="FZ988" s="319"/>
      <c r="GA988" s="319"/>
      <c r="GB988" s="319"/>
      <c r="GC988" s="319"/>
      <c r="GD988" s="319"/>
      <c r="GE988" s="319"/>
      <c r="GF988" s="319"/>
      <c r="GG988" s="319"/>
      <c r="GH988" s="319"/>
      <c r="GI988" s="319"/>
      <c r="GJ988" s="319"/>
      <c r="GK988" s="319"/>
      <c r="GL988" s="319"/>
      <c r="GM988" s="319"/>
      <c r="GN988" s="319"/>
      <c r="GO988" s="319"/>
      <c r="GP988" s="319"/>
      <c r="GQ988" s="319"/>
      <c r="GR988" s="319"/>
      <c r="GS988" s="319"/>
      <c r="GT988" s="319"/>
      <c r="GU988" s="319"/>
      <c r="GV988" s="319"/>
      <c r="GW988" s="319"/>
      <c r="GX988" s="319"/>
      <c r="GY988" s="319"/>
      <c r="GZ988" s="319"/>
      <c r="HA988" s="319"/>
      <c r="HB988" s="319"/>
      <c r="HC988" s="319"/>
      <c r="HD988" s="319"/>
      <c r="HE988" s="319"/>
      <c r="HF988" s="319"/>
      <c r="HG988" s="319"/>
      <c r="HH988" s="319"/>
      <c r="HI988" s="319"/>
      <c r="HJ988" s="319"/>
      <c r="HK988" s="319"/>
      <c r="HL988" s="319"/>
      <c r="HM988" s="319"/>
      <c r="HN988" s="319"/>
      <c r="HO988" s="319"/>
      <c r="HP988" s="319"/>
      <c r="HQ988" s="319"/>
      <c r="HR988" s="319"/>
      <c r="HS988" s="319"/>
      <c r="HT988" s="319"/>
      <c r="HU988" s="319"/>
      <c r="HV988" s="319"/>
      <c r="HW988" s="319"/>
      <c r="HX988" s="319"/>
      <c r="HY988" s="319"/>
      <c r="HZ988" s="319"/>
      <c r="IA988" s="319"/>
      <c r="IB988" s="319"/>
      <c r="IC988" s="319"/>
      <c r="ID988" s="319"/>
      <c r="IE988" s="319"/>
      <c r="IF988" s="319"/>
      <c r="IG988" s="319"/>
      <c r="IH988" s="319"/>
      <c r="II988" s="319"/>
      <c r="IJ988" s="319"/>
      <c r="IK988" s="319"/>
      <c r="IL988" s="319"/>
      <c r="IM988" s="319"/>
      <c r="IN988" s="319"/>
      <c r="IO988" s="319"/>
      <c r="IP988" s="319"/>
      <c r="IQ988" s="319"/>
      <c r="IR988" s="319"/>
      <c r="IS988" s="319"/>
      <c r="IT988" s="319"/>
      <c r="IU988" s="319"/>
      <c r="IV988" s="319"/>
      <c r="IW988" s="319"/>
      <c r="IX988" s="319"/>
      <c r="IY988" s="319"/>
      <c r="IZ988" s="319"/>
      <c r="JA988" s="319"/>
      <c r="JB988" s="319"/>
      <c r="JC988" s="319"/>
      <c r="JD988" s="319"/>
      <c r="JE988" s="319"/>
      <c r="JF988" s="319"/>
      <c r="JG988" s="319"/>
      <c r="JH988" s="319"/>
      <c r="JI988" s="319"/>
      <c r="JJ988" s="319"/>
      <c r="JK988" s="319"/>
      <c r="JL988" s="319"/>
      <c r="JM988" s="319"/>
      <c r="JN988" s="319"/>
      <c r="JO988" s="319"/>
      <c r="JP988" s="319"/>
      <c r="JQ988" s="319"/>
      <c r="JR988" s="319"/>
      <c r="JS988" s="319"/>
      <c r="JT988" s="319"/>
      <c r="JU988" s="319"/>
      <c r="JV988" s="319"/>
      <c r="JW988" s="319"/>
      <c r="JX988" s="319"/>
      <c r="JY988" s="319"/>
      <c r="JZ988" s="319"/>
      <c r="KA988" s="319"/>
      <c r="KB988" s="319"/>
      <c r="KC988" s="319"/>
      <c r="KD988" s="319"/>
      <c r="KE988" s="319"/>
      <c r="KF988" s="319"/>
      <c r="KG988" s="319"/>
      <c r="KH988" s="319"/>
      <c r="KI988" s="319"/>
      <c r="KJ988" s="319"/>
      <c r="KK988" s="319"/>
      <c r="KL988" s="319"/>
      <c r="KM988" s="319"/>
      <c r="KN988" s="319"/>
      <c r="KO988" s="319"/>
      <c r="KP988" s="319"/>
      <c r="KQ988" s="319"/>
      <c r="KR988" s="319"/>
      <c r="KS988" s="319"/>
      <c r="KT988" s="319"/>
      <c r="KU988" s="319"/>
      <c r="KV988" s="319"/>
      <c r="KW988" s="319"/>
      <c r="KX988" s="319"/>
      <c r="KY988" s="319"/>
      <c r="KZ988" s="319"/>
      <c r="LA988" s="319"/>
      <c r="LB988" s="319"/>
      <c r="LC988" s="319"/>
      <c r="LD988" s="319"/>
      <c r="LE988" s="319"/>
      <c r="LF988" s="319"/>
      <c r="LG988" s="319"/>
      <c r="LH988" s="319"/>
      <c r="LI988" s="319"/>
      <c r="LJ988" s="319"/>
      <c r="LK988" s="319"/>
      <c r="LL988" s="319"/>
      <c r="LM988" s="319"/>
      <c r="LN988" s="319"/>
      <c r="LO988" s="319"/>
      <c r="LP988" s="319"/>
      <c r="LQ988" s="319"/>
      <c r="LR988" s="319"/>
      <c r="LS988" s="319"/>
      <c r="LT988" s="319"/>
      <c r="LU988" s="319"/>
      <c r="LV988" s="319"/>
      <c r="LW988" s="319"/>
      <c r="LX988" s="319"/>
      <c r="LY988" s="319"/>
      <c r="LZ988" s="319"/>
      <c r="MA988" s="319"/>
      <c r="MB988" s="319"/>
      <c r="MC988" s="319"/>
      <c r="MD988" s="319"/>
      <c r="ME988" s="319"/>
      <c r="MF988" s="319"/>
      <c r="MG988" s="319"/>
      <c r="MH988" s="319"/>
      <c r="MI988" s="319"/>
      <c r="MJ988" s="319"/>
      <c r="MK988" s="319"/>
      <c r="ML988" s="319"/>
      <c r="MM988" s="319"/>
      <c r="MN988" s="319"/>
      <c r="MO988" s="319"/>
      <c r="MP988" s="319"/>
      <c r="MQ988" s="319"/>
      <c r="MS988" s="241"/>
      <c r="MT988" s="362">
        <f t="shared" si="1424"/>
        <v>0</v>
      </c>
      <c r="MU988" s="363">
        <f t="shared" si="1410"/>
        <v>0</v>
      </c>
      <c r="MV988" s="363">
        <f t="shared" si="1411"/>
        <v>0</v>
      </c>
      <c r="MW988" s="363"/>
      <c r="MX988" s="363">
        <f t="shared" si="1412"/>
        <v>0</v>
      </c>
      <c r="MY988" s="363"/>
      <c r="MZ988" s="363">
        <f t="shared" si="1413"/>
        <v>0</v>
      </c>
      <c r="NA988" s="363"/>
      <c r="NB988" s="363">
        <f t="shared" si="1414"/>
        <v>0</v>
      </c>
      <c r="NC988" s="363"/>
      <c r="ND988" s="363">
        <f t="shared" si="1415"/>
        <v>0</v>
      </c>
      <c r="NE988" s="363"/>
      <c r="NF988" s="363">
        <f t="shared" si="1416"/>
        <v>0</v>
      </c>
      <c r="NG988" s="363"/>
      <c r="NH988" s="363">
        <f t="shared" si="1417"/>
        <v>0</v>
      </c>
      <c r="NI988" s="363"/>
      <c r="NJ988" s="363">
        <f t="shared" si="1418"/>
        <v>0</v>
      </c>
      <c r="NK988" s="363"/>
      <c r="NL988" s="363">
        <f t="shared" si="1425"/>
        <v>0</v>
      </c>
      <c r="NM988" s="364"/>
      <c r="NN988" s="370"/>
      <c r="NR988" s="318">
        <f t="shared" si="1419"/>
        <v>0</v>
      </c>
      <c r="NS988" s="318">
        <f t="shared" si="1420"/>
        <v>0</v>
      </c>
      <c r="NT988" s="318">
        <f t="shared" si="1421"/>
        <v>0</v>
      </c>
    </row>
    <row r="989" spans="1:384" s="318" customFormat="1" ht="10.199999999999999" customHeight="1" x14ac:dyDescent="0.3">
      <c r="A989" s="25"/>
      <c r="B989" s="389"/>
      <c r="C989" s="424"/>
      <c r="D989" s="15"/>
      <c r="E989" s="408" t="str">
        <f>$E$9</f>
        <v>CREPIERE</v>
      </c>
      <c r="F989" s="408"/>
      <c r="G989" s="131" t="str">
        <f>IF(MT1015=0,"",MT1015)</f>
        <v/>
      </c>
      <c r="H989" s="399"/>
      <c r="I989" s="394" t="str">
        <f>Prenoms!$B$7</f>
        <v>seb</v>
      </c>
      <c r="J989" s="395"/>
      <c r="K989" s="395"/>
      <c r="L989" s="395"/>
      <c r="M989" s="395"/>
      <c r="N989" s="81" t="str">
        <f>IF(NL989&lt;&gt;0,"",IF(Conges!AH41=0,"",Conges!AH41))</f>
        <v/>
      </c>
      <c r="O989" s="82"/>
      <c r="P989" s="83"/>
      <c r="Q989" s="83"/>
      <c r="R989" s="83"/>
      <c r="S989" s="83"/>
      <c r="T989" s="83"/>
      <c r="U989" s="83"/>
      <c r="V989" s="84"/>
      <c r="W989" s="83"/>
      <c r="X989" s="83"/>
      <c r="Y989" s="83"/>
      <c r="Z989" s="83"/>
      <c r="AA989" s="83"/>
      <c r="AB989" s="83"/>
      <c r="AC989" s="83"/>
      <c r="AD989" s="83"/>
      <c r="AE989" s="82"/>
      <c r="AF989" s="83"/>
      <c r="AG989" s="83"/>
      <c r="AH989" s="83"/>
      <c r="AI989" s="83"/>
      <c r="AJ989" s="84"/>
      <c r="AK989" s="83"/>
      <c r="AL989" s="83"/>
      <c r="AM989" s="83"/>
      <c r="AN989" s="83"/>
      <c r="AO989" s="83"/>
      <c r="AP989" s="83"/>
      <c r="AQ989" s="83"/>
      <c r="AR989" s="83"/>
      <c r="AS989" s="83"/>
      <c r="AT989" s="83"/>
      <c r="AU989" s="82"/>
      <c r="AV989" s="83"/>
      <c r="AW989" s="83"/>
      <c r="AX989" s="83"/>
      <c r="AY989" s="83"/>
      <c r="AZ989" s="83"/>
      <c r="BA989" s="83"/>
      <c r="BB989" s="84"/>
      <c r="BC989" s="85">
        <f>IF(NL989&lt;&gt;0,(IF(Conges!AH$41=0,0,3)),0)</f>
        <v>0</v>
      </c>
      <c r="BD989" s="417"/>
      <c r="BE989" s="390">
        <f>IF(OR(Conges!AH$41="A",Conges!AH$41="V"),Prenoms!L$7,NL989)</f>
        <v>0</v>
      </c>
      <c r="BF989" s="391"/>
      <c r="BG989" s="286"/>
      <c r="BH989" s="287">
        <f t="shared" si="1404"/>
        <v>0</v>
      </c>
      <c r="BI989" s="288" t="str">
        <f t="shared" si="1405"/>
        <v/>
      </c>
      <c r="BJ989" s="300">
        <v>158.09677419354838</v>
      </c>
      <c r="BK989" s="301">
        <f t="shared" si="1422"/>
        <v>-158.09677419354838</v>
      </c>
      <c r="BL989" s="302">
        <f t="shared" si="1394"/>
        <v>0</v>
      </c>
      <c r="BM989" s="302">
        <f t="shared" si="1395"/>
        <v>0</v>
      </c>
      <c r="BN989" s="302">
        <f>SUM('Heures Pointage'!$ED$34:$EE$34)</f>
        <v>0</v>
      </c>
      <c r="BO989" s="302">
        <f>SUM('Heures et Indemnites'!$ED$34:$EE$34)</f>
        <v>0</v>
      </c>
      <c r="BP989" s="303">
        <f t="shared" si="1396"/>
        <v>0</v>
      </c>
      <c r="BQ989" s="303">
        <f>'Heures Pointage'!$FB$34</f>
        <v>0</v>
      </c>
      <c r="BR989" s="304">
        <f t="shared" ref="BR989" si="1429">$BH$1059</f>
        <v>0</v>
      </c>
      <c r="BS989" s="149">
        <f>Prenoms!$C$7</f>
        <v>169</v>
      </c>
      <c r="BT989" s="180"/>
      <c r="BU989" s="324">
        <f>SUM('Heures et Indemnites'!$ED$34:$EE$34)</f>
        <v>0</v>
      </c>
      <c r="BV989" s="235">
        <f>SUM('Heures et Indemnites'!$ED$6:$EE$34)</f>
        <v>0</v>
      </c>
      <c r="BW989" s="324"/>
      <c r="BX989" s="235"/>
      <c r="BY989" s="319"/>
      <c r="BZ989" s="319"/>
      <c r="CA989" s="319"/>
      <c r="CB989" s="319"/>
      <c r="CC989" s="319"/>
      <c r="CD989" s="319"/>
      <c r="CE989" s="319"/>
      <c r="CF989" s="319"/>
      <c r="CG989" s="319"/>
      <c r="CH989" s="319"/>
      <c r="CI989" s="319"/>
      <c r="CJ989" s="319"/>
      <c r="CK989" s="319"/>
      <c r="CL989" s="319"/>
      <c r="CM989" s="319"/>
      <c r="CN989" s="319"/>
      <c r="CO989" s="319"/>
      <c r="CP989" s="319"/>
      <c r="CQ989" s="319"/>
      <c r="CR989" s="319"/>
      <c r="CS989" s="319"/>
      <c r="CT989" s="319"/>
      <c r="CU989" s="319"/>
      <c r="CV989" s="319"/>
      <c r="CW989" s="319"/>
      <c r="CX989" s="319"/>
      <c r="CY989" s="319"/>
      <c r="CZ989" s="319"/>
      <c r="DA989" s="319"/>
      <c r="DB989" s="319"/>
      <c r="DC989" s="319"/>
      <c r="DD989" s="319"/>
      <c r="DE989" s="319"/>
      <c r="DF989" s="319"/>
      <c r="DG989" s="319"/>
      <c r="DH989" s="319"/>
      <c r="DI989" s="319"/>
      <c r="DJ989" s="319"/>
      <c r="DK989" s="319"/>
      <c r="DL989" s="319"/>
      <c r="DM989" s="319"/>
      <c r="DN989" s="319"/>
      <c r="DO989" s="319"/>
      <c r="DP989" s="319"/>
      <c r="DQ989" s="319"/>
      <c r="DR989" s="319"/>
      <c r="DS989" s="319"/>
      <c r="DT989" s="319"/>
      <c r="DU989" s="319"/>
      <c r="DV989" s="319"/>
      <c r="DW989" s="319"/>
      <c r="DX989" s="319"/>
      <c r="DY989" s="319"/>
      <c r="DZ989" s="319"/>
      <c r="EA989" s="319"/>
      <c r="EB989" s="319"/>
      <c r="EC989" s="319"/>
      <c r="ED989" s="319"/>
      <c r="EE989" s="319"/>
      <c r="EF989" s="319"/>
      <c r="EG989" s="319"/>
      <c r="EH989" s="319"/>
      <c r="EI989" s="319"/>
      <c r="EJ989" s="319"/>
      <c r="EK989" s="319"/>
      <c r="EL989" s="319"/>
      <c r="EM989" s="319"/>
      <c r="EN989" s="319"/>
      <c r="EO989" s="319"/>
      <c r="EP989" s="319"/>
      <c r="EQ989" s="319"/>
      <c r="ER989" s="319"/>
      <c r="ES989" s="319"/>
      <c r="ET989" s="319"/>
      <c r="EU989" s="319"/>
      <c r="EV989" s="319"/>
      <c r="EW989" s="319"/>
      <c r="EX989" s="319"/>
      <c r="EY989" s="319"/>
      <c r="EZ989" s="319"/>
      <c r="FA989" s="319"/>
      <c r="FB989" s="319"/>
      <c r="FC989" s="319"/>
      <c r="FD989" s="319"/>
      <c r="FE989" s="319"/>
      <c r="FF989" s="319"/>
      <c r="FG989" s="319"/>
      <c r="FH989" s="319"/>
      <c r="FI989" s="319"/>
      <c r="FJ989" s="319"/>
      <c r="FK989" s="319"/>
      <c r="FL989" s="319"/>
      <c r="FM989" s="319"/>
      <c r="FN989" s="319"/>
      <c r="FO989" s="319"/>
      <c r="FP989" s="319"/>
      <c r="FQ989" s="319"/>
      <c r="FR989" s="319"/>
      <c r="FS989" s="319"/>
      <c r="FT989" s="319"/>
      <c r="FU989" s="319"/>
      <c r="FV989" s="319"/>
      <c r="FW989" s="319"/>
      <c r="FX989" s="319"/>
      <c r="FY989" s="319"/>
      <c r="FZ989" s="319"/>
      <c r="GA989" s="319"/>
      <c r="GB989" s="319"/>
      <c r="GC989" s="319"/>
      <c r="GD989" s="319"/>
      <c r="GE989" s="319"/>
      <c r="GF989" s="319"/>
      <c r="GG989" s="319"/>
      <c r="GH989" s="319"/>
      <c r="GI989" s="319"/>
      <c r="GJ989" s="319"/>
      <c r="GK989" s="319"/>
      <c r="GL989" s="319"/>
      <c r="GM989" s="319"/>
      <c r="GN989" s="319"/>
      <c r="GO989" s="319"/>
      <c r="GP989" s="319"/>
      <c r="GQ989" s="319"/>
      <c r="GR989" s="319"/>
      <c r="GS989" s="319"/>
      <c r="GT989" s="319"/>
      <c r="GU989" s="319"/>
      <c r="GV989" s="319"/>
      <c r="GW989" s="319"/>
      <c r="GX989" s="319"/>
      <c r="GY989" s="319"/>
      <c r="GZ989" s="319"/>
      <c r="HA989" s="319"/>
      <c r="HB989" s="319"/>
      <c r="HC989" s="319"/>
      <c r="HD989" s="319"/>
      <c r="HE989" s="319"/>
      <c r="HF989" s="319"/>
      <c r="HG989" s="319"/>
      <c r="HH989" s="319"/>
      <c r="HI989" s="319"/>
      <c r="HJ989" s="319"/>
      <c r="HK989" s="319"/>
      <c r="HL989" s="319"/>
      <c r="HM989" s="319"/>
      <c r="HN989" s="319"/>
      <c r="HO989" s="319"/>
      <c r="HP989" s="319"/>
      <c r="HQ989" s="319"/>
      <c r="HR989" s="319"/>
      <c r="HS989" s="319"/>
      <c r="HT989" s="319"/>
      <c r="HU989" s="319"/>
      <c r="HV989" s="319"/>
      <c r="HW989" s="319"/>
      <c r="HX989" s="319"/>
      <c r="HY989" s="319"/>
      <c r="HZ989" s="319"/>
      <c r="IA989" s="319"/>
      <c r="IB989" s="319"/>
      <c r="IC989" s="319"/>
      <c r="ID989" s="319"/>
      <c r="IE989" s="319"/>
      <c r="IF989" s="319"/>
      <c r="IG989" s="319"/>
      <c r="IH989" s="319"/>
      <c r="II989" s="319"/>
      <c r="IJ989" s="319"/>
      <c r="IK989" s="319"/>
      <c r="IL989" s="319"/>
      <c r="IM989" s="319"/>
      <c r="IN989" s="319"/>
      <c r="IO989" s="319"/>
      <c r="IP989" s="319"/>
      <c r="IQ989" s="319"/>
      <c r="IR989" s="319"/>
      <c r="IS989" s="319"/>
      <c r="IT989" s="319"/>
      <c r="IU989" s="319"/>
      <c r="IV989" s="319"/>
      <c r="IW989" s="319"/>
      <c r="IX989" s="319"/>
      <c r="IY989" s="319"/>
      <c r="IZ989" s="319"/>
      <c r="JA989" s="319"/>
      <c r="JB989" s="319"/>
      <c r="JC989" s="319"/>
      <c r="JD989" s="319"/>
      <c r="JE989" s="319"/>
      <c r="JF989" s="319"/>
      <c r="JG989" s="319"/>
      <c r="JH989" s="319"/>
      <c r="JI989" s="319"/>
      <c r="JJ989" s="319"/>
      <c r="JK989" s="319"/>
      <c r="JL989" s="319"/>
      <c r="JM989" s="319"/>
      <c r="JN989" s="319"/>
      <c r="JO989" s="319"/>
      <c r="JP989" s="319"/>
      <c r="JQ989" s="319"/>
      <c r="JR989" s="319"/>
      <c r="JS989" s="319"/>
      <c r="JT989" s="319"/>
      <c r="JU989" s="319"/>
      <c r="JV989" s="319"/>
      <c r="JW989" s="319"/>
      <c r="JX989" s="319"/>
      <c r="JY989" s="319"/>
      <c r="JZ989" s="319"/>
      <c r="KA989" s="319"/>
      <c r="KB989" s="319"/>
      <c r="KC989" s="319"/>
      <c r="KD989" s="319"/>
      <c r="KE989" s="319"/>
      <c r="KF989" s="319"/>
      <c r="KG989" s="319"/>
      <c r="KH989" s="319"/>
      <c r="KI989" s="319"/>
      <c r="KJ989" s="319"/>
      <c r="KK989" s="319"/>
      <c r="KL989" s="319"/>
      <c r="KM989" s="319"/>
      <c r="KN989" s="319"/>
      <c r="KO989" s="319"/>
      <c r="KP989" s="319"/>
      <c r="KQ989" s="319"/>
      <c r="KR989" s="319"/>
      <c r="KS989" s="319"/>
      <c r="KT989" s="319"/>
      <c r="KU989" s="319"/>
      <c r="KV989" s="319"/>
      <c r="KW989" s="319"/>
      <c r="KX989" s="319"/>
      <c r="KY989" s="319"/>
      <c r="KZ989" s="319"/>
      <c r="LA989" s="319"/>
      <c r="LB989" s="319"/>
      <c r="LC989" s="319"/>
      <c r="LD989" s="319"/>
      <c r="LE989" s="319"/>
      <c r="LF989" s="319"/>
      <c r="LG989" s="319"/>
      <c r="LH989" s="319"/>
      <c r="LI989" s="319"/>
      <c r="LJ989" s="319"/>
      <c r="LK989" s="319"/>
      <c r="LL989" s="319"/>
      <c r="LM989" s="319"/>
      <c r="LN989" s="319"/>
      <c r="LO989" s="319"/>
      <c r="LP989" s="319"/>
      <c r="LQ989" s="319"/>
      <c r="LR989" s="319"/>
      <c r="LS989" s="319"/>
      <c r="LT989" s="319"/>
      <c r="LU989" s="319"/>
      <c r="LV989" s="319"/>
      <c r="LW989" s="319"/>
      <c r="LX989" s="319"/>
      <c r="LY989" s="319"/>
      <c r="LZ989" s="319"/>
      <c r="MA989" s="319"/>
      <c r="MB989" s="319"/>
      <c r="MC989" s="319"/>
      <c r="MD989" s="319"/>
      <c r="ME989" s="319"/>
      <c r="MF989" s="319"/>
      <c r="MG989" s="319"/>
      <c r="MH989" s="319"/>
      <c r="MI989" s="319"/>
      <c r="MJ989" s="319"/>
      <c r="MK989" s="319"/>
      <c r="ML989" s="319"/>
      <c r="MM989" s="319"/>
      <c r="MN989" s="319"/>
      <c r="MO989" s="319"/>
      <c r="MP989" s="319"/>
      <c r="MQ989" s="319"/>
      <c r="MS989" s="241"/>
      <c r="MT989" s="373">
        <f t="shared" si="1424"/>
        <v>0</v>
      </c>
      <c r="MU989" s="365">
        <f t="shared" si="1410"/>
        <v>0</v>
      </c>
      <c r="MV989" s="365">
        <f t="shared" si="1411"/>
        <v>0</v>
      </c>
      <c r="MW989" s="365"/>
      <c r="MX989" s="365">
        <f t="shared" si="1412"/>
        <v>0</v>
      </c>
      <c r="MY989" s="365"/>
      <c r="MZ989" s="365">
        <f t="shared" si="1413"/>
        <v>0</v>
      </c>
      <c r="NA989" s="365"/>
      <c r="NB989" s="365">
        <f t="shared" si="1414"/>
        <v>0</v>
      </c>
      <c r="NC989" s="365"/>
      <c r="ND989" s="365">
        <f t="shared" si="1415"/>
        <v>0</v>
      </c>
      <c r="NE989" s="365"/>
      <c r="NF989" s="365">
        <f t="shared" si="1416"/>
        <v>0</v>
      </c>
      <c r="NG989" s="365"/>
      <c r="NH989" s="365">
        <f t="shared" si="1417"/>
        <v>0</v>
      </c>
      <c r="NI989" s="365"/>
      <c r="NJ989" s="365">
        <f t="shared" si="1418"/>
        <v>0</v>
      </c>
      <c r="NK989" s="365"/>
      <c r="NL989" s="365">
        <f t="shared" si="1425"/>
        <v>0</v>
      </c>
      <c r="NM989" s="366"/>
      <c r="NN989" s="370"/>
      <c r="NR989" s="318">
        <f t="shared" si="1419"/>
        <v>0</v>
      </c>
      <c r="NS989" s="318">
        <f t="shared" si="1420"/>
        <v>0</v>
      </c>
      <c r="NT989" s="318">
        <f t="shared" si="1421"/>
        <v>0</v>
      </c>
    </row>
    <row r="990" spans="1:384" s="318" customFormat="1" ht="10.199999999999999" customHeight="1" x14ac:dyDescent="0.3">
      <c r="A990" s="25"/>
      <c r="B990" s="389"/>
      <c r="C990" s="424"/>
      <c r="D990" s="15"/>
      <c r="E990" s="411" t="str">
        <f>$E$10</f>
        <v>BRASSERIE</v>
      </c>
      <c r="F990" s="411"/>
      <c r="G990" s="132" t="str">
        <f>IF(MV1015=0,"",MV1015)</f>
        <v/>
      </c>
      <c r="H990" s="399"/>
      <c r="I990" s="381" t="str">
        <f>Prenoms!$B$8</f>
        <v>dylan</v>
      </c>
      <c r="J990" s="382"/>
      <c r="K990" s="382"/>
      <c r="L990" s="382"/>
      <c r="M990" s="382"/>
      <c r="N990" s="68" t="str">
        <f>IF(NL990&lt;&gt;0,"",IF(Conges!AH42=0,"",Conges!AH42))</f>
        <v/>
      </c>
      <c r="O990" s="69"/>
      <c r="P990" s="70"/>
      <c r="Q990" s="70"/>
      <c r="R990" s="70"/>
      <c r="S990" s="70"/>
      <c r="T990" s="70"/>
      <c r="U990" s="70"/>
      <c r="V990" s="71"/>
      <c r="W990" s="70"/>
      <c r="X990" s="70"/>
      <c r="Y990" s="70"/>
      <c r="Z990" s="70"/>
      <c r="AA990" s="70"/>
      <c r="AB990" s="70"/>
      <c r="AC990" s="70"/>
      <c r="AD990" s="70"/>
      <c r="AE990" s="69"/>
      <c r="AF990" s="70"/>
      <c r="AG990" s="70"/>
      <c r="AH990" s="70"/>
      <c r="AI990" s="70"/>
      <c r="AJ990" s="71"/>
      <c r="AK990" s="70"/>
      <c r="AL990" s="70"/>
      <c r="AM990" s="70"/>
      <c r="AN990" s="70"/>
      <c r="AO990" s="70"/>
      <c r="AP990" s="70"/>
      <c r="AQ990" s="70"/>
      <c r="AR990" s="70"/>
      <c r="AS990" s="70"/>
      <c r="AT990" s="70"/>
      <c r="AU990" s="69"/>
      <c r="AV990" s="70"/>
      <c r="AW990" s="70"/>
      <c r="AX990" s="70"/>
      <c r="AY990" s="70"/>
      <c r="AZ990" s="70"/>
      <c r="BA990" s="70"/>
      <c r="BB990" s="71"/>
      <c r="BC990" s="72">
        <f>IF(NL990&lt;&gt;0,(IF(Conges!AH$42=0,0,3)),0)</f>
        <v>0</v>
      </c>
      <c r="BD990" s="417"/>
      <c r="BE990" s="392">
        <f>IF(OR(Conges!AH$42="A",Conges!AH$42="V"),Prenoms!L$8,NL990)</f>
        <v>0</v>
      </c>
      <c r="BF990" s="393"/>
      <c r="BG990" s="289"/>
      <c r="BH990" s="290">
        <f t="shared" si="1404"/>
        <v>0</v>
      </c>
      <c r="BI990" s="291" t="str">
        <f t="shared" si="1405"/>
        <v/>
      </c>
      <c r="BJ990" s="305">
        <v>158.09677419354838</v>
      </c>
      <c r="BK990" s="306">
        <f t="shared" si="1422"/>
        <v>-158.09677419354838</v>
      </c>
      <c r="BL990" s="307">
        <f t="shared" si="1394"/>
        <v>0</v>
      </c>
      <c r="BM990" s="307">
        <f t="shared" si="1395"/>
        <v>0</v>
      </c>
      <c r="BN990" s="307">
        <f>SUM('Heures Pointage'!$FD$34:$FE$34)</f>
        <v>0</v>
      </c>
      <c r="BO990" s="307">
        <f>SUM('Heures et Indemnites'!$FD$34:$FE$34)</f>
        <v>0</v>
      </c>
      <c r="BP990" s="308">
        <f t="shared" si="1396"/>
        <v>0</v>
      </c>
      <c r="BQ990" s="308">
        <f>'Heures Pointage'!$GB$34</f>
        <v>0</v>
      </c>
      <c r="BR990" s="309">
        <f t="shared" ref="BR990" si="1430">$BH$1060</f>
        <v>0</v>
      </c>
      <c r="BS990" s="150">
        <f>Prenoms!$C$8</f>
        <v>169</v>
      </c>
      <c r="BT990" s="153"/>
      <c r="BU990" s="323">
        <f>SUM('Heures et Indemnites'!$FD$34:$FE$34)</f>
        <v>0</v>
      </c>
      <c r="BV990" s="236">
        <f>SUM('Heures et Indemnites'!$FD$6:$FE$34)</f>
        <v>0</v>
      </c>
      <c r="BW990" s="323"/>
      <c r="BX990" s="236"/>
      <c r="BY990" s="319"/>
      <c r="BZ990" s="319"/>
      <c r="CA990" s="319"/>
      <c r="CB990" s="319"/>
      <c r="CC990" s="319"/>
      <c r="CD990" s="319"/>
      <c r="CE990" s="319"/>
      <c r="CF990" s="319"/>
      <c r="CG990" s="319"/>
      <c r="CH990" s="319"/>
      <c r="CI990" s="319"/>
      <c r="CJ990" s="319"/>
      <c r="CK990" s="319"/>
      <c r="CL990" s="319"/>
      <c r="CM990" s="319"/>
      <c r="CN990" s="319"/>
      <c r="CO990" s="319"/>
      <c r="CP990" s="319"/>
      <c r="CQ990" s="319"/>
      <c r="CR990" s="319"/>
      <c r="CS990" s="319"/>
      <c r="CT990" s="319"/>
      <c r="CU990" s="319"/>
      <c r="CV990" s="319"/>
      <c r="CW990" s="319"/>
      <c r="CX990" s="319"/>
      <c r="CY990" s="319"/>
      <c r="CZ990" s="319"/>
      <c r="DA990" s="319"/>
      <c r="DB990" s="319"/>
      <c r="DC990" s="319"/>
      <c r="DD990" s="319"/>
      <c r="DE990" s="319"/>
      <c r="DF990" s="319"/>
      <c r="DG990" s="319"/>
      <c r="DH990" s="319"/>
      <c r="DI990" s="319"/>
      <c r="DJ990" s="319"/>
      <c r="DK990" s="319"/>
      <c r="DL990" s="319"/>
      <c r="DM990" s="319"/>
      <c r="DN990" s="319"/>
      <c r="DO990" s="319"/>
      <c r="DP990" s="319"/>
      <c r="DQ990" s="319"/>
      <c r="DR990" s="319"/>
      <c r="DS990" s="319"/>
      <c r="DT990" s="319"/>
      <c r="DU990" s="319"/>
      <c r="DV990" s="319"/>
      <c r="DW990" s="319"/>
      <c r="DX990" s="319"/>
      <c r="DY990" s="319"/>
      <c r="DZ990" s="319"/>
      <c r="EA990" s="319"/>
      <c r="EB990" s="319"/>
      <c r="EC990" s="319"/>
      <c r="ED990" s="319"/>
      <c r="EE990" s="319"/>
      <c r="EF990" s="319"/>
      <c r="EG990" s="319"/>
      <c r="EH990" s="319"/>
      <c r="EI990" s="319"/>
      <c r="EJ990" s="319"/>
      <c r="EK990" s="319"/>
      <c r="EL990" s="319"/>
      <c r="EM990" s="319"/>
      <c r="EN990" s="319"/>
      <c r="EO990" s="319"/>
      <c r="EP990" s="319"/>
      <c r="EQ990" s="319"/>
      <c r="ER990" s="319"/>
      <c r="ES990" s="319"/>
      <c r="ET990" s="319"/>
      <c r="EU990" s="319"/>
      <c r="EV990" s="319"/>
      <c r="EW990" s="319"/>
      <c r="EX990" s="319"/>
      <c r="EY990" s="319"/>
      <c r="EZ990" s="319"/>
      <c r="FA990" s="319"/>
      <c r="FB990" s="319"/>
      <c r="FC990" s="319"/>
      <c r="FD990" s="319"/>
      <c r="FE990" s="319"/>
      <c r="FF990" s="319"/>
      <c r="FG990" s="319"/>
      <c r="FH990" s="319"/>
      <c r="FI990" s="319"/>
      <c r="FJ990" s="319"/>
      <c r="FK990" s="319"/>
      <c r="FL990" s="319"/>
      <c r="FM990" s="319"/>
      <c r="FN990" s="319"/>
      <c r="FO990" s="319"/>
      <c r="FP990" s="319"/>
      <c r="FQ990" s="319"/>
      <c r="FR990" s="319"/>
      <c r="FS990" s="319"/>
      <c r="FT990" s="319"/>
      <c r="FU990" s="319"/>
      <c r="FV990" s="319"/>
      <c r="FW990" s="319"/>
      <c r="FX990" s="319"/>
      <c r="FY990" s="319"/>
      <c r="FZ990" s="319"/>
      <c r="GA990" s="319"/>
      <c r="GB990" s="319"/>
      <c r="GC990" s="319"/>
      <c r="GD990" s="319"/>
      <c r="GE990" s="319"/>
      <c r="GF990" s="319"/>
      <c r="GG990" s="319"/>
      <c r="GH990" s="319"/>
      <c r="GI990" s="319"/>
      <c r="GJ990" s="319"/>
      <c r="GK990" s="319"/>
      <c r="GL990" s="319"/>
      <c r="GM990" s="319"/>
      <c r="GN990" s="319"/>
      <c r="GO990" s="319"/>
      <c r="GP990" s="319"/>
      <c r="GQ990" s="319"/>
      <c r="GR990" s="319"/>
      <c r="GS990" s="319"/>
      <c r="GT990" s="319"/>
      <c r="GU990" s="319"/>
      <c r="GV990" s="319"/>
      <c r="GW990" s="319"/>
      <c r="GX990" s="319"/>
      <c r="GY990" s="319"/>
      <c r="GZ990" s="319"/>
      <c r="HA990" s="319"/>
      <c r="HB990" s="319"/>
      <c r="HC990" s="319"/>
      <c r="HD990" s="319"/>
      <c r="HE990" s="319"/>
      <c r="HF990" s="319"/>
      <c r="HG990" s="319"/>
      <c r="HH990" s="319"/>
      <c r="HI990" s="319"/>
      <c r="HJ990" s="319"/>
      <c r="HK990" s="319"/>
      <c r="HL990" s="319"/>
      <c r="HM990" s="319"/>
      <c r="HN990" s="319"/>
      <c r="HO990" s="319"/>
      <c r="HP990" s="319"/>
      <c r="HQ990" s="319"/>
      <c r="HR990" s="319"/>
      <c r="HS990" s="319"/>
      <c r="HT990" s="319"/>
      <c r="HU990" s="319"/>
      <c r="HV990" s="319"/>
      <c r="HW990" s="319"/>
      <c r="HX990" s="319"/>
      <c r="HY990" s="319"/>
      <c r="HZ990" s="319"/>
      <c r="IA990" s="319"/>
      <c r="IB990" s="319"/>
      <c r="IC990" s="319"/>
      <c r="ID990" s="319"/>
      <c r="IE990" s="319"/>
      <c r="IF990" s="319"/>
      <c r="IG990" s="319"/>
      <c r="IH990" s="319"/>
      <c r="II990" s="319"/>
      <c r="IJ990" s="319"/>
      <c r="IK990" s="319"/>
      <c r="IL990" s="319"/>
      <c r="IM990" s="319"/>
      <c r="IN990" s="319"/>
      <c r="IO990" s="319"/>
      <c r="IP990" s="319"/>
      <c r="IQ990" s="319"/>
      <c r="IR990" s="319"/>
      <c r="IS990" s="319"/>
      <c r="IT990" s="319"/>
      <c r="IU990" s="319"/>
      <c r="IV990" s="319"/>
      <c r="IW990" s="319"/>
      <c r="IX990" s="319"/>
      <c r="IY990" s="319"/>
      <c r="IZ990" s="319"/>
      <c r="JA990" s="319"/>
      <c r="JB990" s="319"/>
      <c r="JC990" s="319"/>
      <c r="JD990" s="319"/>
      <c r="JE990" s="319"/>
      <c r="JF990" s="319"/>
      <c r="JG990" s="319"/>
      <c r="JH990" s="319"/>
      <c r="JI990" s="319"/>
      <c r="JJ990" s="319"/>
      <c r="JK990" s="319"/>
      <c r="JL990" s="319"/>
      <c r="JM990" s="319"/>
      <c r="JN990" s="319"/>
      <c r="JO990" s="319"/>
      <c r="JP990" s="319"/>
      <c r="JQ990" s="319"/>
      <c r="JR990" s="319"/>
      <c r="JS990" s="319"/>
      <c r="JT990" s="319"/>
      <c r="JU990" s="319"/>
      <c r="JV990" s="319"/>
      <c r="JW990" s="319"/>
      <c r="JX990" s="319"/>
      <c r="JY990" s="319"/>
      <c r="JZ990" s="319"/>
      <c r="KA990" s="319"/>
      <c r="KB990" s="319"/>
      <c r="KC990" s="319"/>
      <c r="KD990" s="319"/>
      <c r="KE990" s="319"/>
      <c r="KF990" s="319"/>
      <c r="KG990" s="319"/>
      <c r="KH990" s="319"/>
      <c r="KI990" s="319"/>
      <c r="KJ990" s="319"/>
      <c r="KK990" s="319"/>
      <c r="KL990" s="319"/>
      <c r="KM990" s="319"/>
      <c r="KN990" s="319"/>
      <c r="KO990" s="319"/>
      <c r="KP990" s="319"/>
      <c r="KQ990" s="319"/>
      <c r="KR990" s="319"/>
      <c r="KS990" s="319"/>
      <c r="KT990" s="319"/>
      <c r="KU990" s="319"/>
      <c r="KV990" s="319"/>
      <c r="KW990" s="319"/>
      <c r="KX990" s="319"/>
      <c r="KY990" s="319"/>
      <c r="KZ990" s="319"/>
      <c r="LA990" s="319"/>
      <c r="LB990" s="319"/>
      <c r="LC990" s="319"/>
      <c r="LD990" s="319"/>
      <c r="LE990" s="319"/>
      <c r="LF990" s="319"/>
      <c r="LG990" s="319"/>
      <c r="LH990" s="319"/>
      <c r="LI990" s="319"/>
      <c r="LJ990" s="319"/>
      <c r="LK990" s="319"/>
      <c r="LL990" s="319"/>
      <c r="LM990" s="319"/>
      <c r="LN990" s="319"/>
      <c r="LO990" s="319"/>
      <c r="LP990" s="319"/>
      <c r="LQ990" s="319"/>
      <c r="LR990" s="319"/>
      <c r="LS990" s="319"/>
      <c r="LT990" s="319"/>
      <c r="LU990" s="319"/>
      <c r="LV990" s="319"/>
      <c r="LW990" s="319"/>
      <c r="LX990" s="319"/>
      <c r="LY990" s="319"/>
      <c r="LZ990" s="319"/>
      <c r="MA990" s="319"/>
      <c r="MB990" s="319"/>
      <c r="MC990" s="319"/>
      <c r="MD990" s="319"/>
      <c r="ME990" s="319"/>
      <c r="MF990" s="319"/>
      <c r="MG990" s="319"/>
      <c r="MH990" s="319"/>
      <c r="MI990" s="319"/>
      <c r="MJ990" s="319"/>
      <c r="MK990" s="319"/>
      <c r="ML990" s="319"/>
      <c r="MM990" s="319"/>
      <c r="MN990" s="319"/>
      <c r="MO990" s="319"/>
      <c r="MP990" s="319"/>
      <c r="MQ990" s="319"/>
      <c r="MS990" s="241"/>
      <c r="MT990" s="362">
        <f t="shared" si="1424"/>
        <v>0</v>
      </c>
      <c r="MU990" s="363">
        <f t="shared" si="1410"/>
        <v>0</v>
      </c>
      <c r="MV990" s="363">
        <f t="shared" si="1411"/>
        <v>0</v>
      </c>
      <c r="MW990" s="363"/>
      <c r="MX990" s="363">
        <f t="shared" si="1412"/>
        <v>0</v>
      </c>
      <c r="MY990" s="363"/>
      <c r="MZ990" s="363">
        <f t="shared" si="1413"/>
        <v>0</v>
      </c>
      <c r="NA990" s="363"/>
      <c r="NB990" s="363">
        <f t="shared" si="1414"/>
        <v>0</v>
      </c>
      <c r="NC990" s="363"/>
      <c r="ND990" s="363">
        <f t="shared" si="1415"/>
        <v>0</v>
      </c>
      <c r="NE990" s="363"/>
      <c r="NF990" s="363">
        <f t="shared" si="1416"/>
        <v>0</v>
      </c>
      <c r="NG990" s="363"/>
      <c r="NH990" s="363">
        <f t="shared" si="1417"/>
        <v>0</v>
      </c>
      <c r="NI990" s="363"/>
      <c r="NJ990" s="363">
        <f t="shared" si="1418"/>
        <v>0</v>
      </c>
      <c r="NK990" s="363"/>
      <c r="NL990" s="363">
        <f t="shared" si="1425"/>
        <v>0</v>
      </c>
      <c r="NM990" s="364"/>
      <c r="NN990" s="370"/>
      <c r="NR990" s="318">
        <f t="shared" si="1419"/>
        <v>0</v>
      </c>
      <c r="NS990" s="318">
        <f t="shared" si="1420"/>
        <v>0</v>
      </c>
      <c r="NT990" s="318">
        <f t="shared" si="1421"/>
        <v>0</v>
      </c>
    </row>
    <row r="991" spans="1:384" s="318" customFormat="1" ht="10.199999999999999" customHeight="1" x14ac:dyDescent="0.3">
      <c r="A991" s="25"/>
      <c r="B991" s="389"/>
      <c r="C991" s="424"/>
      <c r="D991" s="15"/>
      <c r="E991" s="412" t="str">
        <f>$E$11</f>
        <v>MEP</v>
      </c>
      <c r="F991" s="412"/>
      <c r="G991" s="133" t="str">
        <f>IF(MX1015=0,"",MX1015)</f>
        <v/>
      </c>
      <c r="H991" s="399"/>
      <c r="I991" s="394" t="str">
        <f>Prenoms!$B$9</f>
        <v>mamad</v>
      </c>
      <c r="J991" s="395"/>
      <c r="K991" s="395"/>
      <c r="L991" s="395"/>
      <c r="M991" s="395"/>
      <c r="N991" s="81" t="str">
        <f>IF(NL991&lt;&gt;0,"",IF(Conges!AH43=0,"",Conges!AH43))</f>
        <v/>
      </c>
      <c r="O991" s="82"/>
      <c r="P991" s="83"/>
      <c r="Q991" s="83"/>
      <c r="R991" s="83"/>
      <c r="S991" s="83"/>
      <c r="T991" s="83"/>
      <c r="U991" s="83"/>
      <c r="V991" s="84"/>
      <c r="W991" s="83"/>
      <c r="X991" s="83"/>
      <c r="Y991" s="83"/>
      <c r="Z991" s="83"/>
      <c r="AA991" s="83"/>
      <c r="AB991" s="83"/>
      <c r="AC991" s="83"/>
      <c r="AD991" s="83"/>
      <c r="AE991" s="82"/>
      <c r="AF991" s="83"/>
      <c r="AG991" s="83"/>
      <c r="AH991" s="83"/>
      <c r="AI991" s="83"/>
      <c r="AJ991" s="84"/>
      <c r="AK991" s="83"/>
      <c r="AL991" s="83"/>
      <c r="AM991" s="83"/>
      <c r="AN991" s="83"/>
      <c r="AO991" s="83"/>
      <c r="AP991" s="83"/>
      <c r="AQ991" s="83"/>
      <c r="AR991" s="83"/>
      <c r="AS991" s="83"/>
      <c r="AT991" s="83"/>
      <c r="AU991" s="82"/>
      <c r="AV991" s="83"/>
      <c r="AW991" s="83"/>
      <c r="AX991" s="83"/>
      <c r="AY991" s="83"/>
      <c r="AZ991" s="83"/>
      <c r="BA991" s="83"/>
      <c r="BB991" s="84"/>
      <c r="BC991" s="85">
        <f>IF(NL991&lt;&gt;0,(IF(Conges!AH$43=0,0,3)),0)</f>
        <v>0</v>
      </c>
      <c r="BD991" s="417"/>
      <c r="BE991" s="390">
        <f>IF(OR(Conges!AH$43="A",Conges!AH$43="V"),Prenoms!L$9,NL991)</f>
        <v>0</v>
      </c>
      <c r="BF991" s="391"/>
      <c r="BG991" s="286"/>
      <c r="BH991" s="287">
        <f t="shared" si="1404"/>
        <v>0</v>
      </c>
      <c r="BI991" s="288" t="str">
        <f t="shared" si="1405"/>
        <v/>
      </c>
      <c r="BJ991" s="300">
        <v>158.09677419354838</v>
      </c>
      <c r="BK991" s="301">
        <f t="shared" si="1422"/>
        <v>-158.09677419354838</v>
      </c>
      <c r="BL991" s="302">
        <f t="shared" si="1394"/>
        <v>0</v>
      </c>
      <c r="BM991" s="302">
        <f t="shared" si="1395"/>
        <v>0</v>
      </c>
      <c r="BN991" s="302">
        <f>SUM('Heures Pointage'!$GD$34:$GE$34)</f>
        <v>0</v>
      </c>
      <c r="BO991" s="302">
        <f>SUM('Heures et Indemnites'!$GD$34:$GE$34)</f>
        <v>0</v>
      </c>
      <c r="BP991" s="303">
        <f t="shared" si="1396"/>
        <v>0</v>
      </c>
      <c r="BQ991" s="303">
        <f>'Heures Pointage'!$HB$34</f>
        <v>0</v>
      </c>
      <c r="BR991" s="304">
        <f t="shared" ref="BR991" si="1431">$BH$1061</f>
        <v>0</v>
      </c>
      <c r="BS991" s="149">
        <f>Prenoms!$C$9</f>
        <v>169</v>
      </c>
      <c r="BT991" s="180"/>
      <c r="BU991" s="324">
        <f>SUM('Heures et Indemnites'!$GD$34:$GE$34)</f>
        <v>0</v>
      </c>
      <c r="BV991" s="235">
        <f>SUM('Heures et Indemnites'!$GD$6:$GE$34)</f>
        <v>0</v>
      </c>
      <c r="BW991" s="324"/>
      <c r="BX991" s="235"/>
      <c r="BY991" s="319"/>
      <c r="BZ991" s="319"/>
      <c r="CA991" s="319"/>
      <c r="CB991" s="319"/>
      <c r="CC991" s="319"/>
      <c r="CD991" s="319"/>
      <c r="CE991" s="319"/>
      <c r="CF991" s="319"/>
      <c r="CG991" s="319"/>
      <c r="CH991" s="319"/>
      <c r="CI991" s="319"/>
      <c r="CJ991" s="319"/>
      <c r="CK991" s="319"/>
      <c r="CL991" s="319"/>
      <c r="CM991" s="319"/>
      <c r="CN991" s="319"/>
      <c r="CO991" s="319"/>
      <c r="CP991" s="319"/>
      <c r="CQ991" s="319"/>
      <c r="CR991" s="319"/>
      <c r="CS991" s="319"/>
      <c r="CT991" s="319"/>
      <c r="CU991" s="319"/>
      <c r="CV991" s="319"/>
      <c r="CW991" s="319"/>
      <c r="CX991" s="319"/>
      <c r="CY991" s="319"/>
      <c r="CZ991" s="319"/>
      <c r="DA991" s="319"/>
      <c r="DB991" s="319"/>
      <c r="DC991" s="319"/>
      <c r="DD991" s="319"/>
      <c r="DE991" s="319"/>
      <c r="DF991" s="319"/>
      <c r="DG991" s="319"/>
      <c r="DH991" s="319"/>
      <c r="DI991" s="319"/>
      <c r="DJ991" s="319"/>
      <c r="DK991" s="319"/>
      <c r="DL991" s="319"/>
      <c r="DM991" s="319"/>
      <c r="DN991" s="319"/>
      <c r="DO991" s="319"/>
      <c r="DP991" s="319"/>
      <c r="DQ991" s="319"/>
      <c r="DR991" s="319"/>
      <c r="DS991" s="319"/>
      <c r="DT991" s="319"/>
      <c r="DU991" s="319"/>
      <c r="DV991" s="319"/>
      <c r="DW991" s="319"/>
      <c r="DX991" s="319"/>
      <c r="DY991" s="319"/>
      <c r="DZ991" s="319"/>
      <c r="EA991" s="319"/>
      <c r="EB991" s="319"/>
      <c r="EC991" s="319"/>
      <c r="ED991" s="319"/>
      <c r="EE991" s="319"/>
      <c r="EF991" s="319"/>
      <c r="EG991" s="319"/>
      <c r="EH991" s="319"/>
      <c r="EI991" s="319"/>
      <c r="EJ991" s="319"/>
      <c r="EK991" s="319"/>
      <c r="EL991" s="319"/>
      <c r="EM991" s="319"/>
      <c r="EN991" s="319"/>
      <c r="EO991" s="319"/>
      <c r="EP991" s="319"/>
      <c r="EQ991" s="319"/>
      <c r="ER991" s="319"/>
      <c r="ES991" s="319"/>
      <c r="ET991" s="319"/>
      <c r="EU991" s="319"/>
      <c r="EV991" s="319"/>
      <c r="EW991" s="319"/>
      <c r="EX991" s="319"/>
      <c r="EY991" s="319"/>
      <c r="EZ991" s="319"/>
      <c r="FA991" s="319"/>
      <c r="FB991" s="319"/>
      <c r="FC991" s="319"/>
      <c r="FD991" s="319"/>
      <c r="FE991" s="319"/>
      <c r="FF991" s="319"/>
      <c r="FG991" s="319"/>
      <c r="FH991" s="319"/>
      <c r="FI991" s="319"/>
      <c r="FJ991" s="319"/>
      <c r="FK991" s="319"/>
      <c r="FL991" s="319"/>
      <c r="FM991" s="319"/>
      <c r="FN991" s="319"/>
      <c r="FO991" s="319"/>
      <c r="FP991" s="319"/>
      <c r="FQ991" s="319"/>
      <c r="FR991" s="319"/>
      <c r="FS991" s="319"/>
      <c r="FT991" s="319"/>
      <c r="FU991" s="319"/>
      <c r="FV991" s="319"/>
      <c r="FW991" s="319"/>
      <c r="FX991" s="319"/>
      <c r="FY991" s="319"/>
      <c r="FZ991" s="319"/>
      <c r="GA991" s="319"/>
      <c r="GB991" s="319"/>
      <c r="GC991" s="319"/>
      <c r="GD991" s="319"/>
      <c r="GE991" s="319"/>
      <c r="GF991" s="319"/>
      <c r="GG991" s="319"/>
      <c r="GH991" s="319"/>
      <c r="GI991" s="319"/>
      <c r="GJ991" s="319"/>
      <c r="GK991" s="319"/>
      <c r="GL991" s="319"/>
      <c r="GM991" s="319"/>
      <c r="GN991" s="319"/>
      <c r="GO991" s="319"/>
      <c r="GP991" s="319"/>
      <c r="GQ991" s="319"/>
      <c r="GR991" s="319"/>
      <c r="GS991" s="319"/>
      <c r="GT991" s="319"/>
      <c r="GU991" s="319"/>
      <c r="GV991" s="319"/>
      <c r="GW991" s="319"/>
      <c r="GX991" s="319"/>
      <c r="GY991" s="319"/>
      <c r="GZ991" s="319"/>
      <c r="HA991" s="319"/>
      <c r="HB991" s="319"/>
      <c r="HC991" s="319"/>
      <c r="HD991" s="319"/>
      <c r="HE991" s="319"/>
      <c r="HF991" s="319"/>
      <c r="HG991" s="319"/>
      <c r="HH991" s="319"/>
      <c r="HI991" s="319"/>
      <c r="HJ991" s="319"/>
      <c r="HK991" s="319"/>
      <c r="HL991" s="319"/>
      <c r="HM991" s="319"/>
      <c r="HN991" s="319"/>
      <c r="HO991" s="319"/>
      <c r="HP991" s="319"/>
      <c r="HQ991" s="319"/>
      <c r="HR991" s="319"/>
      <c r="HS991" s="319"/>
      <c r="HT991" s="319"/>
      <c r="HU991" s="319"/>
      <c r="HV991" s="319"/>
      <c r="HW991" s="319"/>
      <c r="HX991" s="319"/>
      <c r="HY991" s="319"/>
      <c r="HZ991" s="319"/>
      <c r="IA991" s="319"/>
      <c r="IB991" s="319"/>
      <c r="IC991" s="319"/>
      <c r="ID991" s="319"/>
      <c r="IE991" s="319"/>
      <c r="IF991" s="319"/>
      <c r="IG991" s="319"/>
      <c r="IH991" s="319"/>
      <c r="II991" s="319"/>
      <c r="IJ991" s="319"/>
      <c r="IK991" s="319"/>
      <c r="IL991" s="319"/>
      <c r="IM991" s="319"/>
      <c r="IN991" s="319"/>
      <c r="IO991" s="319"/>
      <c r="IP991" s="319"/>
      <c r="IQ991" s="319"/>
      <c r="IR991" s="319"/>
      <c r="IS991" s="319"/>
      <c r="IT991" s="319"/>
      <c r="IU991" s="319"/>
      <c r="IV991" s="319"/>
      <c r="IW991" s="319"/>
      <c r="IX991" s="319"/>
      <c r="IY991" s="319"/>
      <c r="IZ991" s="319"/>
      <c r="JA991" s="319"/>
      <c r="JB991" s="319"/>
      <c r="JC991" s="319"/>
      <c r="JD991" s="319"/>
      <c r="JE991" s="319"/>
      <c r="JF991" s="319"/>
      <c r="JG991" s="319"/>
      <c r="JH991" s="319"/>
      <c r="JI991" s="319"/>
      <c r="JJ991" s="319"/>
      <c r="JK991" s="319"/>
      <c r="JL991" s="319"/>
      <c r="JM991" s="319"/>
      <c r="JN991" s="319"/>
      <c r="JO991" s="319"/>
      <c r="JP991" s="319"/>
      <c r="JQ991" s="319"/>
      <c r="JR991" s="319"/>
      <c r="JS991" s="319"/>
      <c r="JT991" s="319"/>
      <c r="JU991" s="319"/>
      <c r="JV991" s="319"/>
      <c r="JW991" s="319"/>
      <c r="JX991" s="319"/>
      <c r="JY991" s="319"/>
      <c r="JZ991" s="319"/>
      <c r="KA991" s="319"/>
      <c r="KB991" s="319"/>
      <c r="KC991" s="319"/>
      <c r="KD991" s="319"/>
      <c r="KE991" s="319"/>
      <c r="KF991" s="319"/>
      <c r="KG991" s="319"/>
      <c r="KH991" s="319"/>
      <c r="KI991" s="319"/>
      <c r="KJ991" s="319"/>
      <c r="KK991" s="319"/>
      <c r="KL991" s="319"/>
      <c r="KM991" s="319"/>
      <c r="KN991" s="319"/>
      <c r="KO991" s="319"/>
      <c r="KP991" s="319"/>
      <c r="KQ991" s="319"/>
      <c r="KR991" s="319"/>
      <c r="KS991" s="319"/>
      <c r="KT991" s="319"/>
      <c r="KU991" s="319"/>
      <c r="KV991" s="319"/>
      <c r="KW991" s="319"/>
      <c r="KX991" s="319"/>
      <c r="KY991" s="319"/>
      <c r="KZ991" s="319"/>
      <c r="LA991" s="319"/>
      <c r="LB991" s="319"/>
      <c r="LC991" s="319"/>
      <c r="LD991" s="319"/>
      <c r="LE991" s="319"/>
      <c r="LF991" s="319"/>
      <c r="LG991" s="319"/>
      <c r="LH991" s="319"/>
      <c r="LI991" s="319"/>
      <c r="LJ991" s="319"/>
      <c r="LK991" s="319"/>
      <c r="LL991" s="319"/>
      <c r="LM991" s="319"/>
      <c r="LN991" s="319"/>
      <c r="LO991" s="319"/>
      <c r="LP991" s="319"/>
      <c r="LQ991" s="319"/>
      <c r="LR991" s="319"/>
      <c r="LS991" s="319"/>
      <c r="LT991" s="319"/>
      <c r="LU991" s="319"/>
      <c r="LV991" s="319"/>
      <c r="LW991" s="319"/>
      <c r="LX991" s="319"/>
      <c r="LY991" s="319"/>
      <c r="LZ991" s="319"/>
      <c r="MA991" s="319"/>
      <c r="MB991" s="319"/>
      <c r="MC991" s="319"/>
      <c r="MD991" s="319"/>
      <c r="ME991" s="319"/>
      <c r="MF991" s="319"/>
      <c r="MG991" s="319"/>
      <c r="MH991" s="319"/>
      <c r="MI991" s="319"/>
      <c r="MJ991" s="319"/>
      <c r="MK991" s="319"/>
      <c r="ML991" s="319"/>
      <c r="MM991" s="319"/>
      <c r="MN991" s="319"/>
      <c r="MO991" s="319"/>
      <c r="MP991" s="319"/>
      <c r="MQ991" s="319"/>
      <c r="MS991" s="241"/>
      <c r="MT991" s="373">
        <f t="shared" si="1424"/>
        <v>0</v>
      </c>
      <c r="MU991" s="365">
        <f t="shared" si="1410"/>
        <v>0</v>
      </c>
      <c r="MV991" s="365">
        <f t="shared" si="1411"/>
        <v>0</v>
      </c>
      <c r="MW991" s="365"/>
      <c r="MX991" s="365">
        <f t="shared" si="1412"/>
        <v>0</v>
      </c>
      <c r="MY991" s="365"/>
      <c r="MZ991" s="365">
        <f t="shared" si="1413"/>
        <v>0</v>
      </c>
      <c r="NA991" s="365"/>
      <c r="NB991" s="365">
        <f t="shared" si="1414"/>
        <v>0</v>
      </c>
      <c r="NC991" s="365"/>
      <c r="ND991" s="365">
        <f t="shared" si="1415"/>
        <v>0</v>
      </c>
      <c r="NE991" s="365"/>
      <c r="NF991" s="365">
        <f t="shared" si="1416"/>
        <v>0</v>
      </c>
      <c r="NG991" s="365"/>
      <c r="NH991" s="365">
        <f t="shared" si="1417"/>
        <v>0</v>
      </c>
      <c r="NI991" s="365"/>
      <c r="NJ991" s="365">
        <f t="shared" si="1418"/>
        <v>0</v>
      </c>
      <c r="NK991" s="365"/>
      <c r="NL991" s="365">
        <f t="shared" si="1425"/>
        <v>0</v>
      </c>
      <c r="NM991" s="366"/>
      <c r="NN991" s="370"/>
      <c r="NR991" s="318">
        <f t="shared" si="1419"/>
        <v>0</v>
      </c>
      <c r="NS991" s="318">
        <f t="shared" si="1420"/>
        <v>0</v>
      </c>
      <c r="NT991" s="318">
        <f t="shared" si="1421"/>
        <v>0</v>
      </c>
    </row>
    <row r="992" spans="1:384" s="318" customFormat="1" ht="10.199999999999999" customHeight="1" x14ac:dyDescent="0.3">
      <c r="A992" s="25"/>
      <c r="B992" s="389"/>
      <c r="C992" s="424"/>
      <c r="D992" s="15"/>
      <c r="E992" s="407" t="str">
        <f>$E$12</f>
        <v>Renfort</v>
      </c>
      <c r="F992" s="407"/>
      <c r="G992" s="134" t="str">
        <f>IF(MZ1015=0,"",MZ1015)</f>
        <v/>
      </c>
      <c r="H992" s="399"/>
      <c r="I992" s="381" t="str">
        <f>Prenoms!$B$10</f>
        <v>erwan</v>
      </c>
      <c r="J992" s="382"/>
      <c r="K992" s="382"/>
      <c r="L992" s="382"/>
      <c r="M992" s="382"/>
      <c r="N992" s="68" t="str">
        <f>IF(NL992&lt;&gt;0,"",IF(Conges!AH44=0,"",Conges!AH44))</f>
        <v/>
      </c>
      <c r="O992" s="69"/>
      <c r="P992" s="70"/>
      <c r="Q992" s="70"/>
      <c r="R992" s="70"/>
      <c r="S992" s="70"/>
      <c r="T992" s="70"/>
      <c r="U992" s="70"/>
      <c r="V992" s="71"/>
      <c r="W992" s="70"/>
      <c r="X992" s="70"/>
      <c r="Y992" s="70"/>
      <c r="Z992" s="70"/>
      <c r="AA992" s="70"/>
      <c r="AB992" s="70"/>
      <c r="AC992" s="70"/>
      <c r="AD992" s="70"/>
      <c r="AE992" s="69"/>
      <c r="AF992" s="70"/>
      <c r="AG992" s="70"/>
      <c r="AH992" s="70"/>
      <c r="AI992" s="70"/>
      <c r="AJ992" s="71"/>
      <c r="AK992" s="70"/>
      <c r="AL992" s="70"/>
      <c r="AM992" s="70"/>
      <c r="AN992" s="70"/>
      <c r="AO992" s="70"/>
      <c r="AP992" s="70"/>
      <c r="AQ992" s="70"/>
      <c r="AR992" s="70"/>
      <c r="AS992" s="70"/>
      <c r="AT992" s="70"/>
      <c r="AU992" s="69"/>
      <c r="AV992" s="70"/>
      <c r="AW992" s="70"/>
      <c r="AX992" s="70"/>
      <c r="AY992" s="70"/>
      <c r="AZ992" s="70"/>
      <c r="BA992" s="70"/>
      <c r="BB992" s="71"/>
      <c r="BC992" s="72">
        <f>IF(NL992&lt;&gt;0,(IF(Conges!AH$44=0,0,3)),0)</f>
        <v>0</v>
      </c>
      <c r="BD992" s="417"/>
      <c r="BE992" s="392">
        <f>IF(OR(Conges!AH$44="A",Conges!AH$44="V"),Prenoms!L$10,NL992)</f>
        <v>0</v>
      </c>
      <c r="BF992" s="393"/>
      <c r="BG992" s="289"/>
      <c r="BH992" s="290">
        <f t="shared" si="1404"/>
        <v>0</v>
      </c>
      <c r="BI992" s="291" t="str">
        <f t="shared" si="1405"/>
        <v/>
      </c>
      <c r="BJ992" s="305">
        <v>158.09677419354838</v>
      </c>
      <c r="BK992" s="306">
        <f t="shared" si="1422"/>
        <v>-158.09677419354838</v>
      </c>
      <c r="BL992" s="307">
        <f t="shared" si="1394"/>
        <v>0</v>
      </c>
      <c r="BM992" s="307">
        <f t="shared" si="1395"/>
        <v>0</v>
      </c>
      <c r="BN992" s="307">
        <f>SUM('Heures Pointage'!$HD$34:$HE$34)</f>
        <v>0</v>
      </c>
      <c r="BO992" s="307">
        <f>SUM('Heures et Indemnites'!$HD$34:$HE$34)</f>
        <v>0</v>
      </c>
      <c r="BP992" s="308">
        <f t="shared" si="1396"/>
        <v>0</v>
      </c>
      <c r="BQ992" s="308">
        <f>'Heures Pointage'!$IB$34</f>
        <v>0</v>
      </c>
      <c r="BR992" s="309">
        <f t="shared" ref="BR992" si="1432">$BH$1062</f>
        <v>0</v>
      </c>
      <c r="BS992" s="150">
        <f>Prenoms!$C$10</f>
        <v>169</v>
      </c>
      <c r="BT992" s="153"/>
      <c r="BU992" s="323">
        <f>SUM('Heures et Indemnites'!$HD$34:$HE$34)</f>
        <v>0</v>
      </c>
      <c r="BV992" s="236">
        <f>SUM('Heures et Indemnites'!$HD$6:$HE$34)</f>
        <v>0</v>
      </c>
      <c r="BW992" s="323"/>
      <c r="BX992" s="236"/>
      <c r="BY992" s="319"/>
      <c r="BZ992" s="319"/>
      <c r="CA992" s="319"/>
      <c r="CB992" s="319"/>
      <c r="CC992" s="319"/>
      <c r="CD992" s="319"/>
      <c r="CE992" s="319"/>
      <c r="CF992" s="319"/>
      <c r="CG992" s="319"/>
      <c r="CH992" s="319"/>
      <c r="CI992" s="319"/>
      <c r="CJ992" s="319"/>
      <c r="CK992" s="319"/>
      <c r="CL992" s="319"/>
      <c r="CM992" s="319"/>
      <c r="CN992" s="319"/>
      <c r="CO992" s="319"/>
      <c r="CP992" s="319"/>
      <c r="CQ992" s="319"/>
      <c r="CR992" s="319"/>
      <c r="CS992" s="319"/>
      <c r="CT992" s="319"/>
      <c r="CU992" s="319"/>
      <c r="CV992" s="319"/>
      <c r="CW992" s="319"/>
      <c r="CX992" s="319"/>
      <c r="CY992" s="319"/>
      <c r="CZ992" s="319"/>
      <c r="DA992" s="319"/>
      <c r="DB992" s="319"/>
      <c r="DC992" s="319"/>
      <c r="DD992" s="319"/>
      <c r="DE992" s="319"/>
      <c r="DF992" s="319"/>
      <c r="DG992" s="319"/>
      <c r="DH992" s="319"/>
      <c r="DI992" s="319"/>
      <c r="DJ992" s="319"/>
      <c r="DK992" s="319"/>
      <c r="DL992" s="319"/>
      <c r="DM992" s="319"/>
      <c r="DN992" s="319"/>
      <c r="DO992" s="319"/>
      <c r="DP992" s="319"/>
      <c r="DQ992" s="319"/>
      <c r="DR992" s="319"/>
      <c r="DS992" s="319"/>
      <c r="DT992" s="319"/>
      <c r="DU992" s="319"/>
      <c r="DV992" s="319"/>
      <c r="DW992" s="319"/>
      <c r="DX992" s="319"/>
      <c r="DY992" s="319"/>
      <c r="DZ992" s="319"/>
      <c r="EA992" s="319"/>
      <c r="EB992" s="319"/>
      <c r="EC992" s="319"/>
      <c r="ED992" s="319"/>
      <c r="EE992" s="319"/>
      <c r="EF992" s="319"/>
      <c r="EG992" s="319"/>
      <c r="EH992" s="319"/>
      <c r="EI992" s="319"/>
      <c r="EJ992" s="319"/>
      <c r="EK992" s="319"/>
      <c r="EL992" s="319"/>
      <c r="EM992" s="319"/>
      <c r="EN992" s="319"/>
      <c r="EO992" s="319"/>
      <c r="EP992" s="319"/>
      <c r="EQ992" s="319"/>
      <c r="ER992" s="319"/>
      <c r="ES992" s="319"/>
      <c r="ET992" s="319"/>
      <c r="EU992" s="319"/>
      <c r="EV992" s="319"/>
      <c r="EW992" s="319"/>
      <c r="EX992" s="319"/>
      <c r="EY992" s="319"/>
      <c r="EZ992" s="319"/>
      <c r="FA992" s="319"/>
      <c r="FB992" s="319"/>
      <c r="FC992" s="319"/>
      <c r="FD992" s="319"/>
      <c r="FE992" s="319"/>
      <c r="FF992" s="319"/>
      <c r="FG992" s="319"/>
      <c r="FH992" s="319"/>
      <c r="FI992" s="319"/>
      <c r="FJ992" s="319"/>
      <c r="FK992" s="319"/>
      <c r="FL992" s="319"/>
      <c r="FM992" s="319"/>
      <c r="FN992" s="319"/>
      <c r="FO992" s="319"/>
      <c r="FP992" s="319"/>
      <c r="FQ992" s="319"/>
      <c r="FR992" s="319"/>
      <c r="FS992" s="319"/>
      <c r="FT992" s="319"/>
      <c r="FU992" s="319"/>
      <c r="FV992" s="319"/>
      <c r="FW992" s="319"/>
      <c r="FX992" s="319"/>
      <c r="FY992" s="319"/>
      <c r="FZ992" s="319"/>
      <c r="GA992" s="319"/>
      <c r="GB992" s="319"/>
      <c r="GC992" s="319"/>
      <c r="GD992" s="319"/>
      <c r="GE992" s="319"/>
      <c r="GF992" s="319"/>
      <c r="GG992" s="319"/>
      <c r="GH992" s="319"/>
      <c r="GI992" s="319"/>
      <c r="GJ992" s="319"/>
      <c r="GK992" s="319"/>
      <c r="GL992" s="319"/>
      <c r="GM992" s="319"/>
      <c r="GN992" s="319"/>
      <c r="GO992" s="319"/>
      <c r="GP992" s="319"/>
      <c r="GQ992" s="319"/>
      <c r="GR992" s="319"/>
      <c r="GS992" s="319"/>
      <c r="GT992" s="319"/>
      <c r="GU992" s="319"/>
      <c r="GV992" s="319"/>
      <c r="GW992" s="319"/>
      <c r="GX992" s="319"/>
      <c r="GY992" s="319"/>
      <c r="GZ992" s="319"/>
      <c r="HA992" s="319"/>
      <c r="HB992" s="319"/>
      <c r="HC992" s="319"/>
      <c r="HD992" s="319"/>
      <c r="HE992" s="319"/>
      <c r="HF992" s="319"/>
      <c r="HG992" s="319"/>
      <c r="HH992" s="319"/>
      <c r="HI992" s="319"/>
      <c r="HJ992" s="319"/>
      <c r="HK992" s="319"/>
      <c r="HL992" s="319"/>
      <c r="HM992" s="319"/>
      <c r="HN992" s="319"/>
      <c r="HO992" s="319"/>
      <c r="HP992" s="319"/>
      <c r="HQ992" s="319"/>
      <c r="HR992" s="319"/>
      <c r="HS992" s="319"/>
      <c r="HT992" s="319"/>
      <c r="HU992" s="319"/>
      <c r="HV992" s="319"/>
      <c r="HW992" s="319"/>
      <c r="HX992" s="319"/>
      <c r="HY992" s="319"/>
      <c r="HZ992" s="319"/>
      <c r="IA992" s="319"/>
      <c r="IB992" s="319"/>
      <c r="IC992" s="319"/>
      <c r="ID992" s="319"/>
      <c r="IE992" s="319"/>
      <c r="IF992" s="319"/>
      <c r="IG992" s="319"/>
      <c r="IH992" s="319"/>
      <c r="II992" s="319"/>
      <c r="IJ992" s="319"/>
      <c r="IK992" s="319"/>
      <c r="IL992" s="319"/>
      <c r="IM992" s="319"/>
      <c r="IN992" s="319"/>
      <c r="IO992" s="319"/>
      <c r="IP992" s="319"/>
      <c r="IQ992" s="319"/>
      <c r="IR992" s="319"/>
      <c r="IS992" s="319"/>
      <c r="IT992" s="319"/>
      <c r="IU992" s="319"/>
      <c r="IV992" s="319"/>
      <c r="IW992" s="319"/>
      <c r="IX992" s="319"/>
      <c r="IY992" s="319"/>
      <c r="IZ992" s="319"/>
      <c r="JA992" s="319"/>
      <c r="JB992" s="319"/>
      <c r="JC992" s="319"/>
      <c r="JD992" s="319"/>
      <c r="JE992" s="319"/>
      <c r="JF992" s="319"/>
      <c r="JG992" s="319"/>
      <c r="JH992" s="319"/>
      <c r="JI992" s="319"/>
      <c r="JJ992" s="319"/>
      <c r="JK992" s="319"/>
      <c r="JL992" s="319"/>
      <c r="JM992" s="319"/>
      <c r="JN992" s="319"/>
      <c r="JO992" s="319"/>
      <c r="JP992" s="319"/>
      <c r="JQ992" s="319"/>
      <c r="JR992" s="319"/>
      <c r="JS992" s="319"/>
      <c r="JT992" s="319"/>
      <c r="JU992" s="319"/>
      <c r="JV992" s="319"/>
      <c r="JW992" s="319"/>
      <c r="JX992" s="319"/>
      <c r="JY992" s="319"/>
      <c r="JZ992" s="319"/>
      <c r="KA992" s="319"/>
      <c r="KB992" s="319"/>
      <c r="KC992" s="319"/>
      <c r="KD992" s="319"/>
      <c r="KE992" s="319"/>
      <c r="KF992" s="319"/>
      <c r="KG992" s="319"/>
      <c r="KH992" s="319"/>
      <c r="KI992" s="319"/>
      <c r="KJ992" s="319"/>
      <c r="KK992" s="319"/>
      <c r="KL992" s="319"/>
      <c r="KM992" s="319"/>
      <c r="KN992" s="319"/>
      <c r="KO992" s="319"/>
      <c r="KP992" s="319"/>
      <c r="KQ992" s="319"/>
      <c r="KR992" s="319"/>
      <c r="KS992" s="319"/>
      <c r="KT992" s="319"/>
      <c r="KU992" s="319"/>
      <c r="KV992" s="319"/>
      <c r="KW992" s="319"/>
      <c r="KX992" s="319"/>
      <c r="KY992" s="319"/>
      <c r="KZ992" s="319"/>
      <c r="LA992" s="319"/>
      <c r="LB992" s="319"/>
      <c r="LC992" s="319"/>
      <c r="LD992" s="319"/>
      <c r="LE992" s="319"/>
      <c r="LF992" s="319"/>
      <c r="LG992" s="319"/>
      <c r="LH992" s="319"/>
      <c r="LI992" s="319"/>
      <c r="LJ992" s="319"/>
      <c r="LK992" s="319"/>
      <c r="LL992" s="319"/>
      <c r="LM992" s="319"/>
      <c r="LN992" s="319"/>
      <c r="LO992" s="319"/>
      <c r="LP992" s="319"/>
      <c r="LQ992" s="319"/>
      <c r="LR992" s="319"/>
      <c r="LS992" s="319"/>
      <c r="LT992" s="319"/>
      <c r="LU992" s="319"/>
      <c r="LV992" s="319"/>
      <c r="LW992" s="319"/>
      <c r="LX992" s="319"/>
      <c r="LY992" s="319"/>
      <c r="LZ992" s="319"/>
      <c r="MA992" s="319"/>
      <c r="MB992" s="319"/>
      <c r="MC992" s="319"/>
      <c r="MD992" s="319"/>
      <c r="ME992" s="319"/>
      <c r="MF992" s="319"/>
      <c r="MG992" s="319"/>
      <c r="MH992" s="319"/>
      <c r="MI992" s="319"/>
      <c r="MJ992" s="319"/>
      <c r="MK992" s="319"/>
      <c r="ML992" s="319"/>
      <c r="MM992" s="319"/>
      <c r="MN992" s="319"/>
      <c r="MO992" s="319"/>
      <c r="MP992" s="319"/>
      <c r="MQ992" s="319"/>
      <c r="MS992" s="241"/>
      <c r="MT992" s="362">
        <f t="shared" si="1424"/>
        <v>0</v>
      </c>
      <c r="MU992" s="363">
        <f t="shared" si="1410"/>
        <v>0</v>
      </c>
      <c r="MV992" s="363">
        <f t="shared" si="1411"/>
        <v>0</v>
      </c>
      <c r="MW992" s="363"/>
      <c r="MX992" s="363">
        <f t="shared" si="1412"/>
        <v>0</v>
      </c>
      <c r="MY992" s="363"/>
      <c r="MZ992" s="363">
        <f t="shared" si="1413"/>
        <v>0</v>
      </c>
      <c r="NA992" s="363"/>
      <c r="NB992" s="363">
        <f t="shared" si="1414"/>
        <v>0</v>
      </c>
      <c r="NC992" s="363"/>
      <c r="ND992" s="363">
        <f t="shared" si="1415"/>
        <v>0</v>
      </c>
      <c r="NE992" s="363"/>
      <c r="NF992" s="363">
        <f t="shared" si="1416"/>
        <v>0</v>
      </c>
      <c r="NG992" s="363"/>
      <c r="NH992" s="363">
        <f t="shared" si="1417"/>
        <v>0</v>
      </c>
      <c r="NI992" s="363"/>
      <c r="NJ992" s="363">
        <f t="shared" si="1418"/>
        <v>0</v>
      </c>
      <c r="NK992" s="363"/>
      <c r="NL992" s="363">
        <f t="shared" si="1425"/>
        <v>0</v>
      </c>
      <c r="NM992" s="364"/>
      <c r="NN992" s="370"/>
      <c r="NR992" s="318">
        <f t="shared" si="1419"/>
        <v>0</v>
      </c>
      <c r="NS992" s="318">
        <f t="shared" si="1420"/>
        <v>0</v>
      </c>
      <c r="NT992" s="318">
        <f t="shared" si="1421"/>
        <v>0</v>
      </c>
    </row>
    <row r="993" spans="1:384" s="318" customFormat="1" ht="10.199999999999999" customHeight="1" x14ac:dyDescent="0.3">
      <c r="A993" s="25"/>
      <c r="B993" s="389"/>
      <c r="C993" s="424"/>
      <c r="D993" s="15"/>
      <c r="E993" s="414" t="str">
        <f>$E$13</f>
        <v>CHEF</v>
      </c>
      <c r="F993" s="414"/>
      <c r="G993" s="135" t="str">
        <f>IF(NB1015=0,"",NB1015)</f>
        <v/>
      </c>
      <c r="H993" s="399"/>
      <c r="I993" s="394" t="str">
        <f>Prenoms!$B$11</f>
        <v>adrien</v>
      </c>
      <c r="J993" s="395"/>
      <c r="K993" s="395"/>
      <c r="L993" s="395"/>
      <c r="M993" s="395"/>
      <c r="N993" s="81" t="str">
        <f>IF(NL993&lt;&gt;0,"",IF(Conges!AH45=0,"",Conges!AH45))</f>
        <v/>
      </c>
      <c r="O993" s="82"/>
      <c r="P993" s="83"/>
      <c r="Q993" s="83"/>
      <c r="R993" s="83"/>
      <c r="S993" s="83"/>
      <c r="T993" s="83"/>
      <c r="U993" s="83"/>
      <c r="V993" s="84"/>
      <c r="W993" s="83"/>
      <c r="X993" s="83"/>
      <c r="Y993" s="83"/>
      <c r="Z993" s="83"/>
      <c r="AA993" s="83"/>
      <c r="AB993" s="83"/>
      <c r="AC993" s="83"/>
      <c r="AD993" s="83"/>
      <c r="AE993" s="82"/>
      <c r="AF993" s="83"/>
      <c r="AG993" s="83"/>
      <c r="AH993" s="83"/>
      <c r="AI993" s="83"/>
      <c r="AJ993" s="84"/>
      <c r="AK993" s="83"/>
      <c r="AL993" s="83"/>
      <c r="AM993" s="83"/>
      <c r="AN993" s="83"/>
      <c r="AO993" s="83"/>
      <c r="AP993" s="83"/>
      <c r="AQ993" s="83"/>
      <c r="AR993" s="83"/>
      <c r="AS993" s="83"/>
      <c r="AT993" s="83"/>
      <c r="AU993" s="82"/>
      <c r="AV993" s="83"/>
      <c r="AW993" s="83"/>
      <c r="AX993" s="83"/>
      <c r="AY993" s="83"/>
      <c r="AZ993" s="83"/>
      <c r="BA993" s="83"/>
      <c r="BB993" s="84"/>
      <c r="BC993" s="85">
        <f>IF(NL993&lt;&gt;0,(IF(Conges!AH$45=0,0,3)),0)</f>
        <v>0</v>
      </c>
      <c r="BD993" s="417"/>
      <c r="BE993" s="390">
        <f>IF(OR(Conges!AH$45="A",Conges!AH$45="V"),Prenoms!L$11,NL993)</f>
        <v>0</v>
      </c>
      <c r="BF993" s="391"/>
      <c r="BG993" s="286"/>
      <c r="BH993" s="287">
        <f t="shared" si="1404"/>
        <v>0</v>
      </c>
      <c r="BI993" s="288" t="str">
        <f t="shared" si="1405"/>
        <v/>
      </c>
      <c r="BJ993" s="300">
        <v>158.09677419354838</v>
      </c>
      <c r="BK993" s="301">
        <f t="shared" si="1422"/>
        <v>-158.09677419354838</v>
      </c>
      <c r="BL993" s="302">
        <f t="shared" si="1394"/>
        <v>0</v>
      </c>
      <c r="BM993" s="302">
        <f t="shared" si="1395"/>
        <v>0</v>
      </c>
      <c r="BN993" s="302">
        <f>SUM('Heures Pointage'!$ID$34:$IE$34)</f>
        <v>0</v>
      </c>
      <c r="BO993" s="302">
        <f>SUM('Heures et Indemnites'!$ID$34:$IE$34)</f>
        <v>0</v>
      </c>
      <c r="BP993" s="303">
        <f t="shared" si="1396"/>
        <v>0</v>
      </c>
      <c r="BQ993" s="303">
        <f>'Heures Pointage'!$JB$34</f>
        <v>0</v>
      </c>
      <c r="BR993" s="304">
        <f t="shared" ref="BR993" si="1433">$BH$1063</f>
        <v>0</v>
      </c>
      <c r="BS993" s="149">
        <f>Prenoms!$C$11</f>
        <v>169</v>
      </c>
      <c r="BT993" s="180"/>
      <c r="BU993" s="324">
        <f>SUM('Heures et Indemnites'!$ID$34:$IE$34)</f>
        <v>0</v>
      </c>
      <c r="BV993" s="235">
        <f>SUM('Heures et Indemnites'!$ID$6:$IE$34)</f>
        <v>0</v>
      </c>
      <c r="BW993" s="324"/>
      <c r="BX993" s="235"/>
      <c r="BY993" s="319"/>
      <c r="BZ993" s="319"/>
      <c r="CA993" s="319"/>
      <c r="CB993" s="319"/>
      <c r="CC993" s="319"/>
      <c r="CD993" s="319"/>
      <c r="CE993" s="319"/>
      <c r="CF993" s="319"/>
      <c r="CG993" s="319"/>
      <c r="CH993" s="319"/>
      <c r="CI993" s="319"/>
      <c r="CJ993" s="319"/>
      <c r="CK993" s="319"/>
      <c r="CL993" s="319"/>
      <c r="CM993" s="319"/>
      <c r="CN993" s="319"/>
      <c r="CO993" s="319"/>
      <c r="CP993" s="319"/>
      <c r="CQ993" s="319"/>
      <c r="CR993" s="319"/>
      <c r="CS993" s="319"/>
      <c r="CT993" s="319"/>
      <c r="CU993" s="319"/>
      <c r="CV993" s="319"/>
      <c r="CW993" s="319"/>
      <c r="CX993" s="319"/>
      <c r="CY993" s="319"/>
      <c r="CZ993" s="319"/>
      <c r="DA993" s="319"/>
      <c r="DB993" s="319"/>
      <c r="DC993" s="319"/>
      <c r="DD993" s="319"/>
      <c r="DE993" s="319"/>
      <c r="DF993" s="319"/>
      <c r="DG993" s="319"/>
      <c r="DH993" s="319"/>
      <c r="DI993" s="319"/>
      <c r="DJ993" s="319"/>
      <c r="DK993" s="319"/>
      <c r="DL993" s="319"/>
      <c r="DM993" s="319"/>
      <c r="DN993" s="319"/>
      <c r="DO993" s="319"/>
      <c r="DP993" s="319"/>
      <c r="DQ993" s="319"/>
      <c r="DR993" s="319"/>
      <c r="DS993" s="319"/>
      <c r="DT993" s="319"/>
      <c r="DU993" s="319"/>
      <c r="DV993" s="319"/>
      <c r="DW993" s="319"/>
      <c r="DX993" s="319"/>
      <c r="DY993" s="319"/>
      <c r="DZ993" s="319"/>
      <c r="EA993" s="319"/>
      <c r="EB993" s="319"/>
      <c r="EC993" s="319"/>
      <c r="ED993" s="319"/>
      <c r="EE993" s="319"/>
      <c r="EF993" s="319"/>
      <c r="EG993" s="319"/>
      <c r="EH993" s="319"/>
      <c r="EI993" s="319"/>
      <c r="EJ993" s="319"/>
      <c r="EK993" s="319"/>
      <c r="EL993" s="319"/>
      <c r="EM993" s="319"/>
      <c r="EN993" s="319"/>
      <c r="EO993" s="319"/>
      <c r="EP993" s="319"/>
      <c r="EQ993" s="319"/>
      <c r="ER993" s="319"/>
      <c r="ES993" s="319"/>
      <c r="ET993" s="319"/>
      <c r="EU993" s="319"/>
      <c r="EV993" s="319"/>
      <c r="EW993" s="319"/>
      <c r="EX993" s="319"/>
      <c r="EY993" s="319"/>
      <c r="EZ993" s="319"/>
      <c r="FA993" s="319"/>
      <c r="FB993" s="319"/>
      <c r="FC993" s="319"/>
      <c r="FD993" s="319"/>
      <c r="FE993" s="319"/>
      <c r="FF993" s="319"/>
      <c r="FG993" s="319"/>
      <c r="FH993" s="319"/>
      <c r="FI993" s="319"/>
      <c r="FJ993" s="319"/>
      <c r="FK993" s="319"/>
      <c r="FL993" s="319"/>
      <c r="FM993" s="319"/>
      <c r="FN993" s="319"/>
      <c r="FO993" s="319"/>
      <c r="FP993" s="319"/>
      <c r="FQ993" s="319"/>
      <c r="FR993" s="319"/>
      <c r="FS993" s="319"/>
      <c r="FT993" s="319"/>
      <c r="FU993" s="319"/>
      <c r="FV993" s="319"/>
      <c r="FW993" s="319"/>
      <c r="FX993" s="319"/>
      <c r="FY993" s="319"/>
      <c r="FZ993" s="319"/>
      <c r="GA993" s="319"/>
      <c r="GB993" s="319"/>
      <c r="GC993" s="319"/>
      <c r="GD993" s="319"/>
      <c r="GE993" s="319"/>
      <c r="GF993" s="319"/>
      <c r="GG993" s="319"/>
      <c r="GH993" s="319"/>
      <c r="GI993" s="319"/>
      <c r="GJ993" s="319"/>
      <c r="GK993" s="319"/>
      <c r="GL993" s="319"/>
      <c r="GM993" s="319"/>
      <c r="GN993" s="319"/>
      <c r="GO993" s="319"/>
      <c r="GP993" s="319"/>
      <c r="GQ993" s="319"/>
      <c r="GR993" s="319"/>
      <c r="GS993" s="319"/>
      <c r="GT993" s="319"/>
      <c r="GU993" s="319"/>
      <c r="GV993" s="319"/>
      <c r="GW993" s="319"/>
      <c r="GX993" s="319"/>
      <c r="GY993" s="319"/>
      <c r="GZ993" s="319"/>
      <c r="HA993" s="319"/>
      <c r="HB993" s="319"/>
      <c r="HC993" s="319"/>
      <c r="HD993" s="319"/>
      <c r="HE993" s="319"/>
      <c r="HF993" s="319"/>
      <c r="HG993" s="319"/>
      <c r="HH993" s="319"/>
      <c r="HI993" s="319"/>
      <c r="HJ993" s="319"/>
      <c r="HK993" s="319"/>
      <c r="HL993" s="319"/>
      <c r="HM993" s="319"/>
      <c r="HN993" s="319"/>
      <c r="HO993" s="319"/>
      <c r="HP993" s="319"/>
      <c r="HQ993" s="319"/>
      <c r="HR993" s="319"/>
      <c r="HS993" s="319"/>
      <c r="HT993" s="319"/>
      <c r="HU993" s="319"/>
      <c r="HV993" s="319"/>
      <c r="HW993" s="319"/>
      <c r="HX993" s="319"/>
      <c r="HY993" s="319"/>
      <c r="HZ993" s="319"/>
      <c r="IA993" s="319"/>
      <c r="IB993" s="319"/>
      <c r="IC993" s="319"/>
      <c r="ID993" s="319"/>
      <c r="IE993" s="319"/>
      <c r="IF993" s="319"/>
      <c r="IG993" s="319"/>
      <c r="IH993" s="319"/>
      <c r="II993" s="319"/>
      <c r="IJ993" s="319"/>
      <c r="IK993" s="319"/>
      <c r="IL993" s="319"/>
      <c r="IM993" s="319"/>
      <c r="IN993" s="319"/>
      <c r="IO993" s="319"/>
      <c r="IP993" s="319"/>
      <c r="IQ993" s="319"/>
      <c r="IR993" s="319"/>
      <c r="IS993" s="319"/>
      <c r="IT993" s="319"/>
      <c r="IU993" s="319"/>
      <c r="IV993" s="319"/>
      <c r="IW993" s="319"/>
      <c r="IX993" s="319"/>
      <c r="IY993" s="319"/>
      <c r="IZ993" s="319"/>
      <c r="JA993" s="319"/>
      <c r="JB993" s="319"/>
      <c r="JC993" s="319"/>
      <c r="JD993" s="319"/>
      <c r="JE993" s="319"/>
      <c r="JF993" s="319"/>
      <c r="JG993" s="319"/>
      <c r="JH993" s="319"/>
      <c r="JI993" s="319"/>
      <c r="JJ993" s="319"/>
      <c r="JK993" s="319"/>
      <c r="JL993" s="319"/>
      <c r="JM993" s="319"/>
      <c r="JN993" s="319"/>
      <c r="JO993" s="319"/>
      <c r="JP993" s="319"/>
      <c r="JQ993" s="319"/>
      <c r="JR993" s="319"/>
      <c r="JS993" s="319"/>
      <c r="JT993" s="319"/>
      <c r="JU993" s="319"/>
      <c r="JV993" s="319"/>
      <c r="JW993" s="319"/>
      <c r="JX993" s="319"/>
      <c r="JY993" s="319"/>
      <c r="JZ993" s="319"/>
      <c r="KA993" s="319"/>
      <c r="KB993" s="319"/>
      <c r="KC993" s="319"/>
      <c r="KD993" s="319"/>
      <c r="KE993" s="319"/>
      <c r="KF993" s="319"/>
      <c r="KG993" s="319"/>
      <c r="KH993" s="319"/>
      <c r="KI993" s="319"/>
      <c r="KJ993" s="319"/>
      <c r="KK993" s="319"/>
      <c r="KL993" s="319"/>
      <c r="KM993" s="319"/>
      <c r="KN993" s="319"/>
      <c r="KO993" s="319"/>
      <c r="KP993" s="319"/>
      <c r="KQ993" s="319"/>
      <c r="KR993" s="319"/>
      <c r="KS993" s="319"/>
      <c r="KT993" s="319"/>
      <c r="KU993" s="319"/>
      <c r="KV993" s="319"/>
      <c r="KW993" s="319"/>
      <c r="KX993" s="319"/>
      <c r="KY993" s="319"/>
      <c r="KZ993" s="319"/>
      <c r="LA993" s="319"/>
      <c r="LB993" s="319"/>
      <c r="LC993" s="319"/>
      <c r="LD993" s="319"/>
      <c r="LE993" s="319"/>
      <c r="LF993" s="319"/>
      <c r="LG993" s="319"/>
      <c r="LH993" s="319"/>
      <c r="LI993" s="319"/>
      <c r="LJ993" s="319"/>
      <c r="LK993" s="319"/>
      <c r="LL993" s="319"/>
      <c r="LM993" s="319"/>
      <c r="LN993" s="319"/>
      <c r="LO993" s="319"/>
      <c r="LP993" s="319"/>
      <c r="LQ993" s="319"/>
      <c r="LR993" s="319"/>
      <c r="LS993" s="319"/>
      <c r="LT993" s="319"/>
      <c r="LU993" s="319"/>
      <c r="LV993" s="319"/>
      <c r="LW993" s="319"/>
      <c r="LX993" s="319"/>
      <c r="LY993" s="319"/>
      <c r="LZ993" s="319"/>
      <c r="MA993" s="319"/>
      <c r="MB993" s="319"/>
      <c r="MC993" s="319"/>
      <c r="MD993" s="319"/>
      <c r="ME993" s="319"/>
      <c r="MF993" s="319"/>
      <c r="MG993" s="319"/>
      <c r="MH993" s="319"/>
      <c r="MI993" s="319"/>
      <c r="MJ993" s="319"/>
      <c r="MK993" s="319"/>
      <c r="ML993" s="319"/>
      <c r="MM993" s="319"/>
      <c r="MN993" s="319"/>
      <c r="MO993" s="319"/>
      <c r="MP993" s="319"/>
      <c r="MQ993" s="319"/>
      <c r="MS993" s="241"/>
      <c r="MT993" s="373">
        <f t="shared" si="1424"/>
        <v>0</v>
      </c>
      <c r="MU993" s="365">
        <f t="shared" si="1410"/>
        <v>0</v>
      </c>
      <c r="MV993" s="365">
        <f t="shared" si="1411"/>
        <v>0</v>
      </c>
      <c r="MW993" s="365"/>
      <c r="MX993" s="365">
        <f t="shared" si="1412"/>
        <v>0</v>
      </c>
      <c r="MY993" s="365"/>
      <c r="MZ993" s="365">
        <f t="shared" si="1413"/>
        <v>0</v>
      </c>
      <c r="NA993" s="365"/>
      <c r="NB993" s="365">
        <f t="shared" si="1414"/>
        <v>0</v>
      </c>
      <c r="NC993" s="365"/>
      <c r="ND993" s="365">
        <f t="shared" si="1415"/>
        <v>0</v>
      </c>
      <c r="NE993" s="365"/>
      <c r="NF993" s="365">
        <f t="shared" si="1416"/>
        <v>0</v>
      </c>
      <c r="NG993" s="365"/>
      <c r="NH993" s="365">
        <f t="shared" si="1417"/>
        <v>0</v>
      </c>
      <c r="NI993" s="365"/>
      <c r="NJ993" s="365">
        <f t="shared" si="1418"/>
        <v>0</v>
      </c>
      <c r="NK993" s="365"/>
      <c r="NL993" s="365">
        <f t="shared" si="1425"/>
        <v>0</v>
      </c>
      <c r="NM993" s="366"/>
      <c r="NN993" s="370"/>
      <c r="NR993" s="318">
        <f t="shared" si="1419"/>
        <v>0</v>
      </c>
      <c r="NS993" s="318">
        <f t="shared" si="1420"/>
        <v>0</v>
      </c>
      <c r="NT993" s="318">
        <f t="shared" si="1421"/>
        <v>0</v>
      </c>
    </row>
    <row r="994" spans="1:384" s="318" customFormat="1" ht="10.199999999999999" customHeight="1" x14ac:dyDescent="0.3">
      <c r="A994" s="25"/>
      <c r="B994" s="389"/>
      <c r="C994" s="424"/>
      <c r="D994" s="15"/>
      <c r="E994" s="413" t="str">
        <f>$E$14</f>
        <v>MENAGE</v>
      </c>
      <c r="F994" s="413"/>
      <c r="G994" s="136" t="str">
        <f>IF(ND1015=0,"",ND1015)</f>
        <v/>
      </c>
      <c r="H994" s="399"/>
      <c r="I994" s="381" t="str">
        <f>Prenoms!$B$12</f>
        <v>soren</v>
      </c>
      <c r="J994" s="382"/>
      <c r="K994" s="382"/>
      <c r="L994" s="382"/>
      <c r="M994" s="382"/>
      <c r="N994" s="68" t="str">
        <f>IF(NL994&lt;&gt;0,"",IF(Conges!AH46=0,"",Conges!AH46))</f>
        <v/>
      </c>
      <c r="O994" s="69"/>
      <c r="P994" s="70"/>
      <c r="Q994" s="70"/>
      <c r="R994" s="70"/>
      <c r="S994" s="70"/>
      <c r="T994" s="70"/>
      <c r="U994" s="70"/>
      <c r="V994" s="71"/>
      <c r="W994" s="70"/>
      <c r="X994" s="70"/>
      <c r="Y994" s="70"/>
      <c r="Z994" s="70"/>
      <c r="AA994" s="70"/>
      <c r="AB994" s="70"/>
      <c r="AC994" s="70"/>
      <c r="AD994" s="70"/>
      <c r="AE994" s="69"/>
      <c r="AF994" s="70"/>
      <c r="AG994" s="70"/>
      <c r="AH994" s="70"/>
      <c r="AI994" s="70"/>
      <c r="AJ994" s="71"/>
      <c r="AK994" s="70"/>
      <c r="AL994" s="70"/>
      <c r="AM994" s="70"/>
      <c r="AN994" s="70"/>
      <c r="AO994" s="70"/>
      <c r="AP994" s="70"/>
      <c r="AQ994" s="70"/>
      <c r="AR994" s="70"/>
      <c r="AS994" s="70"/>
      <c r="AT994" s="70"/>
      <c r="AU994" s="69"/>
      <c r="AV994" s="70"/>
      <c r="AW994" s="70"/>
      <c r="AX994" s="70"/>
      <c r="AY994" s="70"/>
      <c r="AZ994" s="70"/>
      <c r="BA994" s="70"/>
      <c r="BB994" s="71"/>
      <c r="BC994" s="72">
        <f>IF(NL994&lt;&gt;0,(IF(Conges!AH$46=0,0,3)),0)</f>
        <v>0</v>
      </c>
      <c r="BD994" s="417"/>
      <c r="BE994" s="392">
        <f>IF(OR(Conges!AH$46="A",Conges!AH$46="V"),Prenoms!L$12,NL994)</f>
        <v>0</v>
      </c>
      <c r="BF994" s="393"/>
      <c r="BG994" s="289"/>
      <c r="BH994" s="290">
        <f t="shared" si="1404"/>
        <v>0</v>
      </c>
      <c r="BI994" s="291" t="str">
        <f t="shared" si="1405"/>
        <v/>
      </c>
      <c r="BJ994" s="305">
        <v>158.09677419354838</v>
      </c>
      <c r="BK994" s="306">
        <f t="shared" si="1422"/>
        <v>-158.09677419354838</v>
      </c>
      <c r="BL994" s="307">
        <f t="shared" si="1394"/>
        <v>0</v>
      </c>
      <c r="BM994" s="307">
        <f t="shared" si="1395"/>
        <v>0</v>
      </c>
      <c r="BN994" s="307">
        <f>SUM('Heures Pointage'!$JD$34:$JE$34)</f>
        <v>0</v>
      </c>
      <c r="BO994" s="307">
        <f>SUM('Heures et Indemnites'!$JD$34:$JE$34)</f>
        <v>0</v>
      </c>
      <c r="BP994" s="308">
        <f t="shared" si="1396"/>
        <v>0</v>
      </c>
      <c r="BQ994" s="308">
        <f>'Heures Pointage'!$KB$34</f>
        <v>0</v>
      </c>
      <c r="BR994" s="309">
        <f t="shared" ref="BR994" si="1434">$BH$1064</f>
        <v>0</v>
      </c>
      <c r="BS994" s="150">
        <f>Prenoms!$C$12</f>
        <v>169</v>
      </c>
      <c r="BT994" s="153"/>
      <c r="BU994" s="323">
        <f>SUM('Heures et Indemnites'!$JD$34:$JE$34)</f>
        <v>0</v>
      </c>
      <c r="BV994" s="236">
        <f>SUM('Heures et Indemnites'!$JD$6:$JE$34)</f>
        <v>0</v>
      </c>
      <c r="BW994" s="323"/>
      <c r="BX994" s="236"/>
      <c r="BY994" s="319"/>
      <c r="BZ994" s="319"/>
      <c r="CA994" s="319"/>
      <c r="CB994" s="319"/>
      <c r="CC994" s="319"/>
      <c r="CD994" s="319"/>
      <c r="CE994" s="319"/>
      <c r="CF994" s="319"/>
      <c r="CG994" s="319"/>
      <c r="CH994" s="319"/>
      <c r="CI994" s="319"/>
      <c r="CJ994" s="319"/>
      <c r="CK994" s="319"/>
      <c r="CL994" s="319"/>
      <c r="CM994" s="319"/>
      <c r="CN994" s="319"/>
      <c r="CO994" s="319"/>
      <c r="CP994" s="319"/>
      <c r="CQ994" s="319"/>
      <c r="CR994" s="319"/>
      <c r="CS994" s="319"/>
      <c r="CT994" s="319"/>
      <c r="CU994" s="319"/>
      <c r="CV994" s="319"/>
      <c r="CW994" s="319"/>
      <c r="CX994" s="319"/>
      <c r="CY994" s="319"/>
      <c r="CZ994" s="319"/>
      <c r="DA994" s="319"/>
      <c r="DB994" s="319"/>
      <c r="DC994" s="319"/>
      <c r="DD994" s="319"/>
      <c r="DE994" s="319"/>
      <c r="DF994" s="319"/>
      <c r="DG994" s="319"/>
      <c r="DH994" s="319"/>
      <c r="DI994" s="319"/>
      <c r="DJ994" s="319"/>
      <c r="DK994" s="319"/>
      <c r="DL994" s="319"/>
      <c r="DM994" s="319"/>
      <c r="DN994" s="319"/>
      <c r="DO994" s="319"/>
      <c r="DP994" s="319"/>
      <c r="DQ994" s="319"/>
      <c r="DR994" s="319"/>
      <c r="DS994" s="319"/>
      <c r="DT994" s="319"/>
      <c r="DU994" s="319"/>
      <c r="DV994" s="319"/>
      <c r="DW994" s="319"/>
      <c r="DX994" s="319"/>
      <c r="DY994" s="319"/>
      <c r="DZ994" s="319"/>
      <c r="EA994" s="319"/>
      <c r="EB994" s="319"/>
      <c r="EC994" s="319"/>
      <c r="ED994" s="319"/>
      <c r="EE994" s="319"/>
      <c r="EF994" s="319"/>
      <c r="EG994" s="319"/>
      <c r="EH994" s="319"/>
      <c r="EI994" s="319"/>
      <c r="EJ994" s="319"/>
      <c r="EK994" s="319"/>
      <c r="EL994" s="319"/>
      <c r="EM994" s="319"/>
      <c r="EN994" s="319"/>
      <c r="EO994" s="319"/>
      <c r="EP994" s="319"/>
      <c r="EQ994" s="319"/>
      <c r="ER994" s="319"/>
      <c r="ES994" s="319"/>
      <c r="ET994" s="319"/>
      <c r="EU994" s="319"/>
      <c r="EV994" s="319"/>
      <c r="EW994" s="319"/>
      <c r="EX994" s="319"/>
      <c r="EY994" s="319"/>
      <c r="EZ994" s="319"/>
      <c r="FA994" s="319"/>
      <c r="FB994" s="319"/>
      <c r="FC994" s="319"/>
      <c r="FD994" s="319"/>
      <c r="FE994" s="319"/>
      <c r="FF994" s="319"/>
      <c r="FG994" s="319"/>
      <c r="FH994" s="319"/>
      <c r="FI994" s="319"/>
      <c r="FJ994" s="319"/>
      <c r="FK994" s="319"/>
      <c r="FL994" s="319"/>
      <c r="FM994" s="319"/>
      <c r="FN994" s="319"/>
      <c r="FO994" s="319"/>
      <c r="FP994" s="319"/>
      <c r="FQ994" s="319"/>
      <c r="FR994" s="319"/>
      <c r="FS994" s="319"/>
      <c r="FT994" s="319"/>
      <c r="FU994" s="319"/>
      <c r="FV994" s="319"/>
      <c r="FW994" s="319"/>
      <c r="FX994" s="319"/>
      <c r="FY994" s="319"/>
      <c r="FZ994" s="319"/>
      <c r="GA994" s="319"/>
      <c r="GB994" s="319"/>
      <c r="GC994" s="319"/>
      <c r="GD994" s="319"/>
      <c r="GE994" s="319"/>
      <c r="GF994" s="319"/>
      <c r="GG994" s="319"/>
      <c r="GH994" s="319"/>
      <c r="GI994" s="319"/>
      <c r="GJ994" s="319"/>
      <c r="GK994" s="319"/>
      <c r="GL994" s="319"/>
      <c r="GM994" s="319"/>
      <c r="GN994" s="319"/>
      <c r="GO994" s="319"/>
      <c r="GP994" s="319"/>
      <c r="GQ994" s="319"/>
      <c r="GR994" s="319"/>
      <c r="GS994" s="319"/>
      <c r="GT994" s="319"/>
      <c r="GU994" s="319"/>
      <c r="GV994" s="319"/>
      <c r="GW994" s="319"/>
      <c r="GX994" s="319"/>
      <c r="GY994" s="319"/>
      <c r="GZ994" s="319"/>
      <c r="HA994" s="319"/>
      <c r="HB994" s="319"/>
      <c r="HC994" s="319"/>
      <c r="HD994" s="319"/>
      <c r="HE994" s="319"/>
      <c r="HF994" s="319"/>
      <c r="HG994" s="319"/>
      <c r="HH994" s="319"/>
      <c r="HI994" s="319"/>
      <c r="HJ994" s="319"/>
      <c r="HK994" s="319"/>
      <c r="HL994" s="319"/>
      <c r="HM994" s="319"/>
      <c r="HN994" s="319"/>
      <c r="HO994" s="319"/>
      <c r="HP994" s="319"/>
      <c r="HQ994" s="319"/>
      <c r="HR994" s="319"/>
      <c r="HS994" s="319"/>
      <c r="HT994" s="319"/>
      <c r="HU994" s="319"/>
      <c r="HV994" s="319"/>
      <c r="HW994" s="319"/>
      <c r="HX994" s="319"/>
      <c r="HY994" s="319"/>
      <c r="HZ994" s="319"/>
      <c r="IA994" s="319"/>
      <c r="IB994" s="319"/>
      <c r="IC994" s="319"/>
      <c r="ID994" s="319"/>
      <c r="IE994" s="319"/>
      <c r="IF994" s="319"/>
      <c r="IG994" s="319"/>
      <c r="IH994" s="319"/>
      <c r="II994" s="319"/>
      <c r="IJ994" s="319"/>
      <c r="IK994" s="319"/>
      <c r="IL994" s="319"/>
      <c r="IM994" s="319"/>
      <c r="IN994" s="319"/>
      <c r="IO994" s="319"/>
      <c r="IP994" s="319"/>
      <c r="IQ994" s="319"/>
      <c r="IR994" s="319"/>
      <c r="IS994" s="319"/>
      <c r="IT994" s="319"/>
      <c r="IU994" s="319"/>
      <c r="IV994" s="319"/>
      <c r="IW994" s="319"/>
      <c r="IX994" s="319"/>
      <c r="IY994" s="319"/>
      <c r="IZ994" s="319"/>
      <c r="JA994" s="319"/>
      <c r="JB994" s="319"/>
      <c r="JC994" s="319"/>
      <c r="JD994" s="319"/>
      <c r="JE994" s="319"/>
      <c r="JF994" s="319"/>
      <c r="JG994" s="319"/>
      <c r="JH994" s="319"/>
      <c r="JI994" s="319"/>
      <c r="JJ994" s="319"/>
      <c r="JK994" s="319"/>
      <c r="JL994" s="319"/>
      <c r="JM994" s="319"/>
      <c r="JN994" s="319"/>
      <c r="JO994" s="319"/>
      <c r="JP994" s="319"/>
      <c r="JQ994" s="319"/>
      <c r="JR994" s="319"/>
      <c r="JS994" s="319"/>
      <c r="JT994" s="319"/>
      <c r="JU994" s="319"/>
      <c r="JV994" s="319"/>
      <c r="JW994" s="319"/>
      <c r="JX994" s="319"/>
      <c r="JY994" s="319"/>
      <c r="JZ994" s="319"/>
      <c r="KA994" s="319"/>
      <c r="KB994" s="319"/>
      <c r="KC994" s="319"/>
      <c r="KD994" s="319"/>
      <c r="KE994" s="319"/>
      <c r="KF994" s="319"/>
      <c r="KG994" s="319"/>
      <c r="KH994" s="319"/>
      <c r="KI994" s="319"/>
      <c r="KJ994" s="319"/>
      <c r="KK994" s="319"/>
      <c r="KL994" s="319"/>
      <c r="KM994" s="319"/>
      <c r="KN994" s="319"/>
      <c r="KO994" s="319"/>
      <c r="KP994" s="319"/>
      <c r="KQ994" s="319"/>
      <c r="KR994" s="319"/>
      <c r="KS994" s="319"/>
      <c r="KT994" s="319"/>
      <c r="KU994" s="319"/>
      <c r="KV994" s="319"/>
      <c r="KW994" s="319"/>
      <c r="KX994" s="319"/>
      <c r="KY994" s="319"/>
      <c r="KZ994" s="319"/>
      <c r="LA994" s="319"/>
      <c r="LB994" s="319"/>
      <c r="LC994" s="319"/>
      <c r="LD994" s="319"/>
      <c r="LE994" s="319"/>
      <c r="LF994" s="319"/>
      <c r="LG994" s="319"/>
      <c r="LH994" s="319"/>
      <c r="LI994" s="319"/>
      <c r="LJ994" s="319"/>
      <c r="LK994" s="319"/>
      <c r="LL994" s="319"/>
      <c r="LM994" s="319"/>
      <c r="LN994" s="319"/>
      <c r="LO994" s="319"/>
      <c r="LP994" s="319"/>
      <c r="LQ994" s="319"/>
      <c r="LR994" s="319"/>
      <c r="LS994" s="319"/>
      <c r="LT994" s="319"/>
      <c r="LU994" s="319"/>
      <c r="LV994" s="319"/>
      <c r="LW994" s="319"/>
      <c r="LX994" s="319"/>
      <c r="LY994" s="319"/>
      <c r="LZ994" s="319"/>
      <c r="MA994" s="319"/>
      <c r="MB994" s="319"/>
      <c r="MC994" s="319"/>
      <c r="MD994" s="319"/>
      <c r="ME994" s="319"/>
      <c r="MF994" s="319"/>
      <c r="MG994" s="319"/>
      <c r="MH994" s="319"/>
      <c r="MI994" s="319"/>
      <c r="MJ994" s="319"/>
      <c r="MK994" s="319"/>
      <c r="ML994" s="319"/>
      <c r="MM994" s="319"/>
      <c r="MN994" s="319"/>
      <c r="MO994" s="319"/>
      <c r="MP994" s="319"/>
      <c r="MQ994" s="319"/>
      <c r="MS994" s="241"/>
      <c r="MT994" s="362">
        <f t="shared" si="1424"/>
        <v>0</v>
      </c>
      <c r="MU994" s="363">
        <f t="shared" si="1410"/>
        <v>0</v>
      </c>
      <c r="MV994" s="363">
        <f t="shared" si="1411"/>
        <v>0</v>
      </c>
      <c r="MW994" s="363"/>
      <c r="MX994" s="363">
        <f t="shared" si="1412"/>
        <v>0</v>
      </c>
      <c r="MY994" s="363"/>
      <c r="MZ994" s="363">
        <f t="shared" si="1413"/>
        <v>0</v>
      </c>
      <c r="NA994" s="363"/>
      <c r="NB994" s="363">
        <f t="shared" si="1414"/>
        <v>0</v>
      </c>
      <c r="NC994" s="363"/>
      <c r="ND994" s="363">
        <f t="shared" si="1415"/>
        <v>0</v>
      </c>
      <c r="NE994" s="363"/>
      <c r="NF994" s="363">
        <f t="shared" si="1416"/>
        <v>0</v>
      </c>
      <c r="NG994" s="363"/>
      <c r="NH994" s="363">
        <f t="shared" si="1417"/>
        <v>0</v>
      </c>
      <c r="NI994" s="363"/>
      <c r="NJ994" s="363">
        <f t="shared" si="1418"/>
        <v>0</v>
      </c>
      <c r="NK994" s="363"/>
      <c r="NL994" s="363">
        <f t="shared" si="1425"/>
        <v>0</v>
      </c>
      <c r="NM994" s="364"/>
      <c r="NN994" s="370"/>
      <c r="NR994" s="318">
        <f t="shared" si="1419"/>
        <v>0</v>
      </c>
      <c r="NS994" s="318">
        <f t="shared" si="1420"/>
        <v>0</v>
      </c>
      <c r="NT994" s="318">
        <f t="shared" si="1421"/>
        <v>0</v>
      </c>
    </row>
    <row r="995" spans="1:384" s="318" customFormat="1" ht="10.199999999999999" customHeight="1" x14ac:dyDescent="0.3">
      <c r="A995" s="25"/>
      <c r="B995" s="389"/>
      <c r="C995" s="424"/>
      <c r="D995" s="15"/>
      <c r="E995" s="396">
        <f>$E$15</f>
        <v>0</v>
      </c>
      <c r="F995" s="396"/>
      <c r="G995" s="137" t="str">
        <f>IF(NF1015=0,"",NF1015)</f>
        <v/>
      </c>
      <c r="H995" s="399"/>
      <c r="I995" s="394" t="str">
        <f>Prenoms!$B$13</f>
        <v>stage 1</v>
      </c>
      <c r="J995" s="395"/>
      <c r="K995" s="395"/>
      <c r="L995" s="395"/>
      <c r="M995" s="395"/>
      <c r="N995" s="81" t="str">
        <f>IF(NL995&lt;&gt;0,"",IF(Conges!AH47=0,"",Conges!AH47))</f>
        <v/>
      </c>
      <c r="O995" s="82"/>
      <c r="P995" s="83"/>
      <c r="Q995" s="83"/>
      <c r="R995" s="83"/>
      <c r="S995" s="83"/>
      <c r="T995" s="83"/>
      <c r="U995" s="83"/>
      <c r="V995" s="84"/>
      <c r="W995" s="83"/>
      <c r="X995" s="83"/>
      <c r="Y995" s="83"/>
      <c r="Z995" s="83"/>
      <c r="AA995" s="83"/>
      <c r="AB995" s="83"/>
      <c r="AC995" s="83"/>
      <c r="AD995" s="83"/>
      <c r="AE995" s="82"/>
      <c r="AF995" s="83"/>
      <c r="AG995" s="83"/>
      <c r="AH995" s="83"/>
      <c r="AI995" s="83"/>
      <c r="AJ995" s="84"/>
      <c r="AK995" s="83"/>
      <c r="AL995" s="83"/>
      <c r="AM995" s="83"/>
      <c r="AN995" s="83"/>
      <c r="AO995" s="83"/>
      <c r="AP995" s="83"/>
      <c r="AQ995" s="83"/>
      <c r="AR995" s="83"/>
      <c r="AS995" s="83"/>
      <c r="AT995" s="83"/>
      <c r="AU995" s="82"/>
      <c r="AV995" s="83"/>
      <c r="AW995" s="83"/>
      <c r="AX995" s="83"/>
      <c r="AY995" s="83"/>
      <c r="AZ995" s="83"/>
      <c r="BA995" s="83"/>
      <c r="BB995" s="84"/>
      <c r="BC995" s="85">
        <f>IF(NL995&lt;&gt;0,(IF(Conges!AH$47=0,0,3)),0)</f>
        <v>0</v>
      </c>
      <c r="BD995" s="417"/>
      <c r="BE995" s="390">
        <f>IF(OR(Conges!AH$47="A",Conges!AH$47="V"),Prenoms!L$13,NL995)</f>
        <v>0</v>
      </c>
      <c r="BF995" s="391"/>
      <c r="BG995" s="286"/>
      <c r="BH995" s="287">
        <f t="shared" si="1404"/>
        <v>0</v>
      </c>
      <c r="BI995" s="288" t="str">
        <f t="shared" si="1405"/>
        <v/>
      </c>
      <c r="BJ995" s="300">
        <v>65.483870967741936</v>
      </c>
      <c r="BK995" s="301">
        <f t="shared" si="1422"/>
        <v>-65.483870967741936</v>
      </c>
      <c r="BL995" s="302">
        <f t="shared" si="1394"/>
        <v>0</v>
      </c>
      <c r="BM995" s="302">
        <f t="shared" si="1395"/>
        <v>0</v>
      </c>
      <c r="BN995" s="302">
        <f>SUM('Heures Pointage'!$KD$34:$KE$34)</f>
        <v>0</v>
      </c>
      <c r="BO995" s="302">
        <f>SUM('Heures et Indemnites'!$KD$34:$KE$34)</f>
        <v>0</v>
      </c>
      <c r="BP995" s="303">
        <f t="shared" si="1396"/>
        <v>0</v>
      </c>
      <c r="BQ995" s="303">
        <f>'Heures Pointage'!$LB$34</f>
        <v>0</v>
      </c>
      <c r="BR995" s="304">
        <f t="shared" ref="BR995" si="1435">$BH$1065</f>
        <v>0</v>
      </c>
      <c r="BS995" s="149">
        <f>Prenoms!$C$13</f>
        <v>70</v>
      </c>
      <c r="BT995" s="180"/>
      <c r="BU995" s="324">
        <f>SUM('Heures et Indemnites'!$KD$34:$KE$34)</f>
        <v>0</v>
      </c>
      <c r="BV995" s="235">
        <f>SUM('Heures et Indemnites'!$KD$6:$KE$34)</f>
        <v>0</v>
      </c>
      <c r="BW995" s="324"/>
      <c r="BX995" s="235"/>
      <c r="BY995" s="319"/>
      <c r="BZ995" s="319"/>
      <c r="CA995" s="319"/>
      <c r="CB995" s="319"/>
      <c r="CC995" s="319"/>
      <c r="CD995" s="319"/>
      <c r="CE995" s="319"/>
      <c r="CF995" s="319"/>
      <c r="CG995" s="319"/>
      <c r="CH995" s="319"/>
      <c r="CI995" s="319"/>
      <c r="CJ995" s="319"/>
      <c r="CK995" s="319"/>
      <c r="CL995" s="319"/>
      <c r="CM995" s="319"/>
      <c r="CN995" s="319"/>
      <c r="CO995" s="319"/>
      <c r="CP995" s="319"/>
      <c r="CQ995" s="319"/>
      <c r="CR995" s="319"/>
      <c r="CS995" s="319"/>
      <c r="CT995" s="319"/>
      <c r="CU995" s="319"/>
      <c r="CV995" s="319"/>
      <c r="CW995" s="319"/>
      <c r="CX995" s="319"/>
      <c r="CY995" s="319"/>
      <c r="CZ995" s="319"/>
      <c r="DA995" s="319"/>
      <c r="DB995" s="319"/>
      <c r="DC995" s="319"/>
      <c r="DD995" s="319"/>
      <c r="DE995" s="319"/>
      <c r="DF995" s="319"/>
      <c r="DG995" s="319"/>
      <c r="DH995" s="319"/>
      <c r="DI995" s="319"/>
      <c r="DJ995" s="319"/>
      <c r="DK995" s="319"/>
      <c r="DL995" s="319"/>
      <c r="DM995" s="319"/>
      <c r="DN995" s="319"/>
      <c r="DO995" s="319"/>
      <c r="DP995" s="319"/>
      <c r="DQ995" s="319"/>
      <c r="DR995" s="319"/>
      <c r="DS995" s="319"/>
      <c r="DT995" s="319"/>
      <c r="DU995" s="319"/>
      <c r="DV995" s="319"/>
      <c r="DW995" s="319"/>
      <c r="DX995" s="319"/>
      <c r="DY995" s="319"/>
      <c r="DZ995" s="319"/>
      <c r="EA995" s="319"/>
      <c r="EB995" s="319"/>
      <c r="EC995" s="319"/>
      <c r="ED995" s="319"/>
      <c r="EE995" s="319"/>
      <c r="EF995" s="319"/>
      <c r="EG995" s="319"/>
      <c r="EH995" s="319"/>
      <c r="EI995" s="319"/>
      <c r="EJ995" s="319"/>
      <c r="EK995" s="319"/>
      <c r="EL995" s="319"/>
      <c r="EM995" s="319"/>
      <c r="EN995" s="319"/>
      <c r="EO995" s="319"/>
      <c r="EP995" s="319"/>
      <c r="EQ995" s="319"/>
      <c r="ER995" s="319"/>
      <c r="ES995" s="319"/>
      <c r="ET995" s="319"/>
      <c r="EU995" s="319"/>
      <c r="EV995" s="319"/>
      <c r="EW995" s="319"/>
      <c r="EX995" s="319"/>
      <c r="EY995" s="319"/>
      <c r="EZ995" s="319"/>
      <c r="FA995" s="319"/>
      <c r="FB995" s="319"/>
      <c r="FC995" s="319"/>
      <c r="FD995" s="319"/>
      <c r="FE995" s="319"/>
      <c r="FF995" s="319"/>
      <c r="FG995" s="319"/>
      <c r="FH995" s="319"/>
      <c r="FI995" s="319"/>
      <c r="FJ995" s="319"/>
      <c r="FK995" s="319"/>
      <c r="FL995" s="319"/>
      <c r="FM995" s="319"/>
      <c r="FN995" s="319"/>
      <c r="FO995" s="319"/>
      <c r="FP995" s="319"/>
      <c r="FQ995" s="319"/>
      <c r="FR995" s="319"/>
      <c r="FS995" s="319"/>
      <c r="FT995" s="319"/>
      <c r="FU995" s="319"/>
      <c r="FV995" s="319"/>
      <c r="FW995" s="319"/>
      <c r="FX995" s="319"/>
      <c r="FY995" s="319"/>
      <c r="FZ995" s="319"/>
      <c r="GA995" s="319"/>
      <c r="GB995" s="319"/>
      <c r="GC995" s="319"/>
      <c r="GD995" s="319"/>
      <c r="GE995" s="319"/>
      <c r="GF995" s="319"/>
      <c r="GG995" s="319"/>
      <c r="GH995" s="319"/>
      <c r="GI995" s="319"/>
      <c r="GJ995" s="319"/>
      <c r="GK995" s="319"/>
      <c r="GL995" s="319"/>
      <c r="GM995" s="319"/>
      <c r="GN995" s="319"/>
      <c r="GO995" s="319"/>
      <c r="GP995" s="319"/>
      <c r="GQ995" s="319"/>
      <c r="GR995" s="319"/>
      <c r="GS995" s="319"/>
      <c r="GT995" s="319"/>
      <c r="GU995" s="319"/>
      <c r="GV995" s="319"/>
      <c r="GW995" s="319"/>
      <c r="GX995" s="319"/>
      <c r="GY995" s="319"/>
      <c r="GZ995" s="319"/>
      <c r="HA995" s="319"/>
      <c r="HB995" s="319"/>
      <c r="HC995" s="319"/>
      <c r="HD995" s="319"/>
      <c r="HE995" s="319"/>
      <c r="HF995" s="319"/>
      <c r="HG995" s="319"/>
      <c r="HH995" s="319"/>
      <c r="HI995" s="319"/>
      <c r="HJ995" s="319"/>
      <c r="HK995" s="319"/>
      <c r="HL995" s="319"/>
      <c r="HM995" s="319"/>
      <c r="HN995" s="319"/>
      <c r="HO995" s="319"/>
      <c r="HP995" s="319"/>
      <c r="HQ995" s="319"/>
      <c r="HR995" s="319"/>
      <c r="HS995" s="319"/>
      <c r="HT995" s="319"/>
      <c r="HU995" s="319"/>
      <c r="HV995" s="319"/>
      <c r="HW995" s="319"/>
      <c r="HX995" s="319"/>
      <c r="HY995" s="319"/>
      <c r="HZ995" s="319"/>
      <c r="IA995" s="319"/>
      <c r="IB995" s="319"/>
      <c r="IC995" s="319"/>
      <c r="ID995" s="319"/>
      <c r="IE995" s="319"/>
      <c r="IF995" s="319"/>
      <c r="IG995" s="319"/>
      <c r="IH995" s="319"/>
      <c r="II995" s="319"/>
      <c r="IJ995" s="319"/>
      <c r="IK995" s="319"/>
      <c r="IL995" s="319"/>
      <c r="IM995" s="319"/>
      <c r="IN995" s="319"/>
      <c r="IO995" s="319"/>
      <c r="IP995" s="319"/>
      <c r="IQ995" s="319"/>
      <c r="IR995" s="319"/>
      <c r="IS995" s="319"/>
      <c r="IT995" s="319"/>
      <c r="IU995" s="319"/>
      <c r="IV995" s="319"/>
      <c r="IW995" s="319"/>
      <c r="IX995" s="319"/>
      <c r="IY995" s="319"/>
      <c r="IZ995" s="319"/>
      <c r="JA995" s="319"/>
      <c r="JB995" s="319"/>
      <c r="JC995" s="319"/>
      <c r="JD995" s="319"/>
      <c r="JE995" s="319"/>
      <c r="JF995" s="319"/>
      <c r="JG995" s="319"/>
      <c r="JH995" s="319"/>
      <c r="JI995" s="319"/>
      <c r="JJ995" s="319"/>
      <c r="JK995" s="319"/>
      <c r="JL995" s="319"/>
      <c r="JM995" s="319"/>
      <c r="JN995" s="319"/>
      <c r="JO995" s="319"/>
      <c r="JP995" s="319"/>
      <c r="JQ995" s="319"/>
      <c r="JR995" s="319"/>
      <c r="JS995" s="319"/>
      <c r="JT995" s="319"/>
      <c r="JU995" s="319"/>
      <c r="JV995" s="319"/>
      <c r="JW995" s="319"/>
      <c r="JX995" s="319"/>
      <c r="JY995" s="319"/>
      <c r="JZ995" s="319"/>
      <c r="KA995" s="319"/>
      <c r="KB995" s="319"/>
      <c r="KC995" s="319"/>
      <c r="KD995" s="319"/>
      <c r="KE995" s="319"/>
      <c r="KF995" s="319"/>
      <c r="KG995" s="319"/>
      <c r="KH995" s="319"/>
      <c r="KI995" s="319"/>
      <c r="KJ995" s="319"/>
      <c r="KK995" s="319"/>
      <c r="KL995" s="319"/>
      <c r="KM995" s="319"/>
      <c r="KN995" s="319"/>
      <c r="KO995" s="319"/>
      <c r="KP995" s="319"/>
      <c r="KQ995" s="319"/>
      <c r="KR995" s="319"/>
      <c r="KS995" s="319"/>
      <c r="KT995" s="319"/>
      <c r="KU995" s="319"/>
      <c r="KV995" s="319"/>
      <c r="KW995" s="319"/>
      <c r="KX995" s="319"/>
      <c r="KY995" s="319"/>
      <c r="KZ995" s="319"/>
      <c r="LA995" s="319"/>
      <c r="LB995" s="319"/>
      <c r="LC995" s="319"/>
      <c r="LD995" s="319"/>
      <c r="LE995" s="319"/>
      <c r="LF995" s="319"/>
      <c r="LG995" s="319"/>
      <c r="LH995" s="319"/>
      <c r="LI995" s="319"/>
      <c r="LJ995" s="319"/>
      <c r="LK995" s="319"/>
      <c r="LL995" s="319"/>
      <c r="LM995" s="319"/>
      <c r="LN995" s="319"/>
      <c r="LO995" s="319"/>
      <c r="LP995" s="319"/>
      <c r="LQ995" s="319"/>
      <c r="LR995" s="319"/>
      <c r="LS995" s="319"/>
      <c r="LT995" s="319"/>
      <c r="LU995" s="319"/>
      <c r="LV995" s="319"/>
      <c r="LW995" s="319"/>
      <c r="LX995" s="319"/>
      <c r="LY995" s="319"/>
      <c r="LZ995" s="319"/>
      <c r="MA995" s="319"/>
      <c r="MB995" s="319"/>
      <c r="MC995" s="319"/>
      <c r="MD995" s="319"/>
      <c r="ME995" s="319"/>
      <c r="MF995" s="319"/>
      <c r="MG995" s="319"/>
      <c r="MH995" s="319"/>
      <c r="MI995" s="319"/>
      <c r="MJ995" s="319"/>
      <c r="MK995" s="319"/>
      <c r="ML995" s="319"/>
      <c r="MM995" s="319"/>
      <c r="MN995" s="319"/>
      <c r="MO995" s="319"/>
      <c r="MP995" s="319"/>
      <c r="MQ995" s="319"/>
      <c r="MS995" s="241"/>
      <c r="MT995" s="373">
        <f t="shared" si="1424"/>
        <v>0</v>
      </c>
      <c r="MU995" s="365">
        <f t="shared" si="1410"/>
        <v>0</v>
      </c>
      <c r="MV995" s="365">
        <f t="shared" si="1411"/>
        <v>0</v>
      </c>
      <c r="MW995" s="365"/>
      <c r="MX995" s="365">
        <f t="shared" si="1412"/>
        <v>0</v>
      </c>
      <c r="MY995" s="365"/>
      <c r="MZ995" s="365">
        <f t="shared" si="1413"/>
        <v>0</v>
      </c>
      <c r="NA995" s="365"/>
      <c r="NB995" s="365">
        <f t="shared" si="1414"/>
        <v>0</v>
      </c>
      <c r="NC995" s="365"/>
      <c r="ND995" s="365">
        <f t="shared" si="1415"/>
        <v>0</v>
      </c>
      <c r="NE995" s="365"/>
      <c r="NF995" s="365">
        <f t="shared" si="1416"/>
        <v>0</v>
      </c>
      <c r="NG995" s="365"/>
      <c r="NH995" s="365">
        <f t="shared" si="1417"/>
        <v>0</v>
      </c>
      <c r="NI995" s="365"/>
      <c r="NJ995" s="365">
        <f t="shared" si="1418"/>
        <v>0</v>
      </c>
      <c r="NK995" s="365"/>
      <c r="NL995" s="365">
        <f t="shared" si="1425"/>
        <v>0</v>
      </c>
      <c r="NM995" s="366"/>
      <c r="NN995" s="370"/>
      <c r="NR995" s="318">
        <f t="shared" si="1419"/>
        <v>0</v>
      </c>
      <c r="NS995" s="318">
        <f t="shared" si="1420"/>
        <v>0</v>
      </c>
      <c r="NT995" s="318">
        <f t="shared" si="1421"/>
        <v>0</v>
      </c>
    </row>
    <row r="996" spans="1:384" s="318" customFormat="1" ht="10.199999999999999" customHeight="1" x14ac:dyDescent="0.3">
      <c r="A996" s="25"/>
      <c r="B996" s="389"/>
      <c r="C996" s="424"/>
      <c r="D996" s="15"/>
      <c r="E996" s="361" t="str">
        <f>$E$16</f>
        <v>Cave</v>
      </c>
      <c r="F996" s="361"/>
      <c r="G996" s="139" t="str">
        <f>IF(NH1015=0,"",NH1015)</f>
        <v/>
      </c>
      <c r="H996" s="399"/>
      <c r="I996" s="381">
        <f>Prenoms!$B$14</f>
        <v>0</v>
      </c>
      <c r="J996" s="382"/>
      <c r="K996" s="382"/>
      <c r="L996" s="382"/>
      <c r="M996" s="382"/>
      <c r="N996" s="68" t="str">
        <f>IF(NL996&lt;&gt;0,"",IF(Conges!AH48=0,"",Conges!AH48))</f>
        <v/>
      </c>
      <c r="O996" s="69"/>
      <c r="P996" s="70"/>
      <c r="Q996" s="70"/>
      <c r="R996" s="70"/>
      <c r="S996" s="70"/>
      <c r="T996" s="70"/>
      <c r="U996" s="70"/>
      <c r="V996" s="71"/>
      <c r="W996" s="69"/>
      <c r="X996" s="70"/>
      <c r="Y996" s="70"/>
      <c r="Z996" s="70"/>
      <c r="AA996" s="70"/>
      <c r="AB996" s="70"/>
      <c r="AC996" s="70"/>
      <c r="AD996" s="71"/>
      <c r="AE996" s="69"/>
      <c r="AF996" s="70"/>
      <c r="AG996" s="70"/>
      <c r="AH996" s="70"/>
      <c r="AI996" s="70"/>
      <c r="AJ996" s="71"/>
      <c r="AK996" s="69"/>
      <c r="AL996" s="70"/>
      <c r="AM996" s="70"/>
      <c r="AN996" s="70"/>
      <c r="AO996" s="70"/>
      <c r="AP996" s="70"/>
      <c r="AQ996" s="70"/>
      <c r="AR996" s="70"/>
      <c r="AS996" s="70"/>
      <c r="AT996" s="71"/>
      <c r="AU996" s="69"/>
      <c r="AV996" s="70"/>
      <c r="AW996" s="70"/>
      <c r="AX996" s="70"/>
      <c r="AY996" s="70"/>
      <c r="AZ996" s="70"/>
      <c r="BA996" s="70"/>
      <c r="BB996" s="71"/>
      <c r="BC996" s="72">
        <f>IF(NL996&lt;&gt;0,(IF(Conges!AH$48=0,0,3)),0)</f>
        <v>0</v>
      </c>
      <c r="BD996" s="417"/>
      <c r="BE996" s="392">
        <f>IF(OR(Conges!AH$48="A",Conges!AH$48="V"),Prenoms!L$14,NL996)</f>
        <v>0</v>
      </c>
      <c r="BF996" s="393"/>
      <c r="BG996" s="289"/>
      <c r="BH996" s="290">
        <f t="shared" si="1404"/>
        <v>0</v>
      </c>
      <c r="BI996" s="291" t="str">
        <f t="shared" si="1405"/>
        <v/>
      </c>
      <c r="BJ996" s="305">
        <v>0</v>
      </c>
      <c r="BK996" s="306">
        <f t="shared" si="1422"/>
        <v>0</v>
      </c>
      <c r="BL996" s="307">
        <f t="shared" si="1394"/>
        <v>0</v>
      </c>
      <c r="BM996" s="307">
        <f t="shared" si="1395"/>
        <v>0</v>
      </c>
      <c r="BN996" s="307">
        <f>SUM('Heures Pointage'!$LD$34:$LE$34)</f>
        <v>0</v>
      </c>
      <c r="BO996" s="307">
        <f>SUM('Heures et Indemnites'!$LD$34:$LE$34)</f>
        <v>0</v>
      </c>
      <c r="BP996" s="308">
        <f t="shared" si="1396"/>
        <v>0</v>
      </c>
      <c r="BQ996" s="308">
        <f>'Heures Pointage'!$MB$34</f>
        <v>0</v>
      </c>
      <c r="BR996" s="309">
        <f t="shared" ref="BR996" si="1436">$BH$1066</f>
        <v>0</v>
      </c>
      <c r="BS996" s="150">
        <f>Prenoms!$C$14</f>
        <v>0</v>
      </c>
      <c r="BT996" s="153"/>
      <c r="BU996" s="323">
        <f>SUM('Heures et Indemnites'!$LD$34:$LE$34)</f>
        <v>0</v>
      </c>
      <c r="BV996" s="236">
        <f>SUM('Heures et Indemnites'!$LD$6:$LE$34)</f>
        <v>0</v>
      </c>
      <c r="BW996" s="323"/>
      <c r="BX996" s="236"/>
      <c r="BY996" s="319"/>
      <c r="BZ996" s="319"/>
      <c r="CA996" s="319"/>
      <c r="CB996" s="319"/>
      <c r="CC996" s="319"/>
      <c r="CD996" s="319"/>
      <c r="CE996" s="319"/>
      <c r="CF996" s="319"/>
      <c r="CG996" s="319"/>
      <c r="CH996" s="319"/>
      <c r="CI996" s="319"/>
      <c r="CJ996" s="319"/>
      <c r="CK996" s="319"/>
      <c r="CL996" s="319"/>
      <c r="CM996" s="319"/>
      <c r="CN996" s="319"/>
      <c r="CO996" s="319"/>
      <c r="CP996" s="319"/>
      <c r="CQ996" s="319"/>
      <c r="CR996" s="319"/>
      <c r="CS996" s="319"/>
      <c r="CT996" s="319"/>
      <c r="CU996" s="319"/>
      <c r="CV996" s="319"/>
      <c r="CW996" s="319"/>
      <c r="CX996" s="319"/>
      <c r="CY996" s="319"/>
      <c r="CZ996" s="319"/>
      <c r="DA996" s="319"/>
      <c r="DB996" s="319"/>
      <c r="DC996" s="319"/>
      <c r="DD996" s="319"/>
      <c r="DE996" s="319"/>
      <c r="DF996" s="319"/>
      <c r="DG996" s="319"/>
      <c r="DH996" s="319"/>
      <c r="DI996" s="319"/>
      <c r="DJ996" s="319"/>
      <c r="DK996" s="319"/>
      <c r="DL996" s="319"/>
      <c r="DM996" s="319"/>
      <c r="DN996" s="319"/>
      <c r="DO996" s="319"/>
      <c r="DP996" s="319"/>
      <c r="DQ996" s="319"/>
      <c r="DR996" s="319"/>
      <c r="DS996" s="319"/>
      <c r="DT996" s="319"/>
      <c r="DU996" s="319"/>
      <c r="DV996" s="319"/>
      <c r="DW996" s="319"/>
      <c r="DX996" s="319"/>
      <c r="DY996" s="319"/>
      <c r="DZ996" s="319"/>
      <c r="EA996" s="319"/>
      <c r="EB996" s="319"/>
      <c r="EC996" s="319"/>
      <c r="ED996" s="319"/>
      <c r="EE996" s="319"/>
      <c r="EF996" s="319"/>
      <c r="EG996" s="319"/>
      <c r="EH996" s="319"/>
      <c r="EI996" s="319"/>
      <c r="EJ996" s="319"/>
      <c r="EK996" s="319"/>
      <c r="EL996" s="319"/>
      <c r="EM996" s="319"/>
      <c r="EN996" s="319"/>
      <c r="EO996" s="319"/>
      <c r="EP996" s="319"/>
      <c r="EQ996" s="319"/>
      <c r="ER996" s="319"/>
      <c r="ES996" s="319"/>
      <c r="ET996" s="319"/>
      <c r="EU996" s="319"/>
      <c r="EV996" s="319"/>
      <c r="EW996" s="319"/>
      <c r="EX996" s="319"/>
      <c r="EY996" s="319"/>
      <c r="EZ996" s="319"/>
      <c r="FA996" s="319"/>
      <c r="FB996" s="319"/>
      <c r="FC996" s="319"/>
      <c r="FD996" s="319"/>
      <c r="FE996" s="319"/>
      <c r="FF996" s="319"/>
      <c r="FG996" s="319"/>
      <c r="FH996" s="319"/>
      <c r="FI996" s="319"/>
      <c r="FJ996" s="319"/>
      <c r="FK996" s="319"/>
      <c r="FL996" s="319"/>
      <c r="FM996" s="319"/>
      <c r="FN996" s="319"/>
      <c r="FO996" s="319"/>
      <c r="FP996" s="319"/>
      <c r="FQ996" s="319"/>
      <c r="FR996" s="319"/>
      <c r="FS996" s="319"/>
      <c r="FT996" s="319"/>
      <c r="FU996" s="319"/>
      <c r="FV996" s="319"/>
      <c r="FW996" s="319"/>
      <c r="FX996" s="319"/>
      <c r="FY996" s="319"/>
      <c r="FZ996" s="319"/>
      <c r="GA996" s="319"/>
      <c r="GB996" s="319"/>
      <c r="GC996" s="319"/>
      <c r="GD996" s="319"/>
      <c r="GE996" s="319"/>
      <c r="GF996" s="319"/>
      <c r="GG996" s="319"/>
      <c r="GH996" s="319"/>
      <c r="GI996" s="319"/>
      <c r="GJ996" s="319"/>
      <c r="GK996" s="319"/>
      <c r="GL996" s="319"/>
      <c r="GM996" s="319"/>
      <c r="GN996" s="319"/>
      <c r="GO996" s="319"/>
      <c r="GP996" s="319"/>
      <c r="GQ996" s="319"/>
      <c r="GR996" s="319"/>
      <c r="GS996" s="319"/>
      <c r="GT996" s="319"/>
      <c r="GU996" s="319"/>
      <c r="GV996" s="319"/>
      <c r="GW996" s="319"/>
      <c r="GX996" s="319"/>
      <c r="GY996" s="319"/>
      <c r="GZ996" s="319"/>
      <c r="HA996" s="319"/>
      <c r="HB996" s="319"/>
      <c r="HC996" s="319"/>
      <c r="HD996" s="319"/>
      <c r="HE996" s="319"/>
      <c r="HF996" s="319"/>
      <c r="HG996" s="319"/>
      <c r="HH996" s="319"/>
      <c r="HI996" s="319"/>
      <c r="HJ996" s="319"/>
      <c r="HK996" s="319"/>
      <c r="HL996" s="319"/>
      <c r="HM996" s="319"/>
      <c r="HN996" s="319"/>
      <c r="HO996" s="319"/>
      <c r="HP996" s="319"/>
      <c r="HQ996" s="319"/>
      <c r="HR996" s="319"/>
      <c r="HS996" s="319"/>
      <c r="HT996" s="319"/>
      <c r="HU996" s="319"/>
      <c r="HV996" s="319"/>
      <c r="HW996" s="319"/>
      <c r="HX996" s="319"/>
      <c r="HY996" s="319"/>
      <c r="HZ996" s="319"/>
      <c r="IA996" s="319"/>
      <c r="IB996" s="319"/>
      <c r="IC996" s="319"/>
      <c r="ID996" s="319"/>
      <c r="IE996" s="319"/>
      <c r="IF996" s="319"/>
      <c r="IG996" s="319"/>
      <c r="IH996" s="319"/>
      <c r="II996" s="319"/>
      <c r="IJ996" s="319"/>
      <c r="IK996" s="319"/>
      <c r="IL996" s="319"/>
      <c r="IM996" s="319"/>
      <c r="IN996" s="319"/>
      <c r="IO996" s="319"/>
      <c r="IP996" s="319"/>
      <c r="IQ996" s="319"/>
      <c r="IR996" s="319"/>
      <c r="IS996" s="319"/>
      <c r="IT996" s="319"/>
      <c r="IU996" s="319"/>
      <c r="IV996" s="319"/>
      <c r="IW996" s="319"/>
      <c r="IX996" s="319"/>
      <c r="IY996" s="319"/>
      <c r="IZ996" s="319"/>
      <c r="JA996" s="319"/>
      <c r="JB996" s="319"/>
      <c r="JC996" s="319"/>
      <c r="JD996" s="319"/>
      <c r="JE996" s="319"/>
      <c r="JF996" s="319"/>
      <c r="JG996" s="319"/>
      <c r="JH996" s="319"/>
      <c r="JI996" s="319"/>
      <c r="JJ996" s="319"/>
      <c r="JK996" s="319"/>
      <c r="JL996" s="319"/>
      <c r="JM996" s="319"/>
      <c r="JN996" s="319"/>
      <c r="JO996" s="319"/>
      <c r="JP996" s="319"/>
      <c r="JQ996" s="319"/>
      <c r="JR996" s="319"/>
      <c r="JS996" s="319"/>
      <c r="JT996" s="319"/>
      <c r="JU996" s="319"/>
      <c r="JV996" s="319"/>
      <c r="JW996" s="319"/>
      <c r="JX996" s="319"/>
      <c r="JY996" s="319"/>
      <c r="JZ996" s="319"/>
      <c r="KA996" s="319"/>
      <c r="KB996" s="319"/>
      <c r="KC996" s="319"/>
      <c r="KD996" s="319"/>
      <c r="KE996" s="319"/>
      <c r="KF996" s="319"/>
      <c r="KG996" s="319"/>
      <c r="KH996" s="319"/>
      <c r="KI996" s="319"/>
      <c r="KJ996" s="319"/>
      <c r="KK996" s="319"/>
      <c r="KL996" s="319"/>
      <c r="KM996" s="319"/>
      <c r="KN996" s="319"/>
      <c r="KO996" s="319"/>
      <c r="KP996" s="319"/>
      <c r="KQ996" s="319"/>
      <c r="KR996" s="319"/>
      <c r="KS996" s="319"/>
      <c r="KT996" s="319"/>
      <c r="KU996" s="319"/>
      <c r="KV996" s="319"/>
      <c r="KW996" s="319"/>
      <c r="KX996" s="319"/>
      <c r="KY996" s="319"/>
      <c r="KZ996" s="319"/>
      <c r="LA996" s="319"/>
      <c r="LB996" s="319"/>
      <c r="LC996" s="319"/>
      <c r="LD996" s="319"/>
      <c r="LE996" s="319"/>
      <c r="LF996" s="319"/>
      <c r="LG996" s="319"/>
      <c r="LH996" s="319"/>
      <c r="LI996" s="319"/>
      <c r="LJ996" s="319"/>
      <c r="LK996" s="319"/>
      <c r="LL996" s="319"/>
      <c r="LM996" s="319"/>
      <c r="LN996" s="319"/>
      <c r="LO996" s="319"/>
      <c r="LP996" s="319"/>
      <c r="LQ996" s="319"/>
      <c r="LR996" s="319"/>
      <c r="LS996" s="319"/>
      <c r="LT996" s="319"/>
      <c r="LU996" s="319"/>
      <c r="LV996" s="319"/>
      <c r="LW996" s="319"/>
      <c r="LX996" s="319"/>
      <c r="LY996" s="319"/>
      <c r="LZ996" s="319"/>
      <c r="MA996" s="319"/>
      <c r="MB996" s="319"/>
      <c r="MC996" s="319"/>
      <c r="MD996" s="319"/>
      <c r="ME996" s="319"/>
      <c r="MF996" s="319"/>
      <c r="MG996" s="319"/>
      <c r="MH996" s="319"/>
      <c r="MI996" s="319"/>
      <c r="MJ996" s="319"/>
      <c r="MK996" s="319"/>
      <c r="ML996" s="319"/>
      <c r="MM996" s="319"/>
      <c r="MN996" s="319"/>
      <c r="MO996" s="319"/>
      <c r="MP996" s="319"/>
      <c r="MQ996" s="319"/>
      <c r="MS996" s="241"/>
      <c r="MT996" s="362">
        <f t="shared" si="1424"/>
        <v>0</v>
      </c>
      <c r="MU996" s="363">
        <f t="shared" si="1410"/>
        <v>0</v>
      </c>
      <c r="MV996" s="363">
        <f t="shared" si="1411"/>
        <v>0</v>
      </c>
      <c r="MW996" s="363"/>
      <c r="MX996" s="363">
        <f t="shared" si="1412"/>
        <v>0</v>
      </c>
      <c r="MY996" s="363"/>
      <c r="MZ996" s="363">
        <f t="shared" si="1413"/>
        <v>0</v>
      </c>
      <c r="NA996" s="363"/>
      <c r="NB996" s="363">
        <f t="shared" si="1414"/>
        <v>0</v>
      </c>
      <c r="NC996" s="363"/>
      <c r="ND996" s="363">
        <f t="shared" si="1415"/>
        <v>0</v>
      </c>
      <c r="NE996" s="363"/>
      <c r="NF996" s="363">
        <f t="shared" si="1416"/>
        <v>0</v>
      </c>
      <c r="NG996" s="363"/>
      <c r="NH996" s="363">
        <f t="shared" si="1417"/>
        <v>0</v>
      </c>
      <c r="NI996" s="363"/>
      <c r="NJ996" s="363">
        <f t="shared" si="1418"/>
        <v>0</v>
      </c>
      <c r="NK996" s="363"/>
      <c r="NL996" s="363">
        <f t="shared" si="1425"/>
        <v>0</v>
      </c>
      <c r="NM996" s="364"/>
      <c r="NN996" s="370"/>
      <c r="NR996" s="318">
        <f t="shared" si="1419"/>
        <v>0</v>
      </c>
      <c r="NS996" s="318">
        <f t="shared" si="1420"/>
        <v>0</v>
      </c>
      <c r="NT996" s="318">
        <f t="shared" si="1421"/>
        <v>0</v>
      </c>
    </row>
    <row r="997" spans="1:384" s="318" customFormat="1" ht="10.199999999999999" customHeight="1" x14ac:dyDescent="0.3">
      <c r="A997" s="25"/>
      <c r="B997" s="389"/>
      <c r="C997" s="424"/>
      <c r="D997" s="15"/>
      <c r="E997" s="426" t="str">
        <f>$E$17</f>
        <v>STAGE</v>
      </c>
      <c r="F997" s="426"/>
      <c r="G997" s="140" t="str">
        <f>IF(NJ1015=0,"",NJ1015)</f>
        <v/>
      </c>
      <c r="H997" s="399"/>
      <c r="I997" s="394">
        <f>Prenoms!$B$15</f>
        <v>0</v>
      </c>
      <c r="J997" s="395"/>
      <c r="K997" s="395"/>
      <c r="L997" s="395"/>
      <c r="M997" s="395"/>
      <c r="N997" s="81" t="str">
        <f>IF(NL997&lt;&gt;0,"",IF(Conges!AH49=0,"",Conges!AH49))</f>
        <v/>
      </c>
      <c r="O997" s="82"/>
      <c r="P997" s="83"/>
      <c r="Q997" s="83"/>
      <c r="R997" s="83"/>
      <c r="S997" s="83"/>
      <c r="T997" s="83"/>
      <c r="U997" s="83"/>
      <c r="V997" s="84"/>
      <c r="W997" s="82"/>
      <c r="X997" s="83"/>
      <c r="Y997" s="83"/>
      <c r="Z997" s="83"/>
      <c r="AA997" s="83"/>
      <c r="AB997" s="83"/>
      <c r="AC997" s="83"/>
      <c r="AD997" s="84"/>
      <c r="AE997" s="82"/>
      <c r="AF997" s="83"/>
      <c r="AG997" s="83"/>
      <c r="AH997" s="83"/>
      <c r="AI997" s="83"/>
      <c r="AJ997" s="84"/>
      <c r="AK997" s="82"/>
      <c r="AL997" s="83"/>
      <c r="AM997" s="83"/>
      <c r="AN997" s="83"/>
      <c r="AO997" s="83"/>
      <c r="AP997" s="83"/>
      <c r="AQ997" s="83"/>
      <c r="AR997" s="83"/>
      <c r="AS997" s="83"/>
      <c r="AT997" s="84"/>
      <c r="AU997" s="82"/>
      <c r="AV997" s="83"/>
      <c r="AW997" s="83"/>
      <c r="AX997" s="83"/>
      <c r="AY997" s="83"/>
      <c r="AZ997" s="83"/>
      <c r="BA997" s="83"/>
      <c r="BB997" s="84"/>
      <c r="BC997" s="85">
        <f>IF(NL997&lt;&gt;0,(IF(Conges!AH$49=0,0,3)),0)</f>
        <v>0</v>
      </c>
      <c r="BD997" s="417"/>
      <c r="BE997" s="390">
        <f>IF(OR(Conges!AH$49="A",Conges!AH$49="V"),Prenoms!L$15,NL997)</f>
        <v>0</v>
      </c>
      <c r="BF997" s="391"/>
      <c r="BG997" s="286"/>
      <c r="BH997" s="287">
        <f t="shared" si="1404"/>
        <v>0</v>
      </c>
      <c r="BI997" s="288" t="str">
        <f t="shared" si="1405"/>
        <v/>
      </c>
      <c r="BJ997" s="300">
        <v>0</v>
      </c>
      <c r="BK997" s="301">
        <f t="shared" si="1422"/>
        <v>0</v>
      </c>
      <c r="BL997" s="302">
        <f t="shared" si="1394"/>
        <v>0</v>
      </c>
      <c r="BM997" s="302">
        <f t="shared" si="1395"/>
        <v>0</v>
      </c>
      <c r="BN997" s="302">
        <f>SUM('Heures Pointage'!$MD$34:$ME$34)</f>
        <v>0</v>
      </c>
      <c r="BO997" s="302">
        <f>SUM('Heures et Indemnites'!$MD$34:$ME$34)</f>
        <v>0</v>
      </c>
      <c r="BP997" s="303">
        <f t="shared" si="1396"/>
        <v>0</v>
      </c>
      <c r="BQ997" s="303">
        <f>'Heures Pointage'!$NB$34</f>
        <v>0</v>
      </c>
      <c r="BR997" s="304">
        <f t="shared" ref="BR997" si="1437">$BH$1067</f>
        <v>0</v>
      </c>
      <c r="BS997" s="149">
        <f>Prenoms!$C$15</f>
        <v>0</v>
      </c>
      <c r="BT997" s="180"/>
      <c r="BU997" s="324">
        <f>SUM('Heures et Indemnites'!$MD$34:$ME$34)</f>
        <v>0</v>
      </c>
      <c r="BV997" s="235">
        <f>SUM('Heures et Indemnites'!$MD$6:$ME$34)</f>
        <v>0</v>
      </c>
      <c r="BW997" s="324"/>
      <c r="BX997" s="235"/>
      <c r="BY997" s="319"/>
      <c r="BZ997" s="319"/>
      <c r="CA997" s="319"/>
      <c r="CB997" s="319"/>
      <c r="CC997" s="319"/>
      <c r="CD997" s="319"/>
      <c r="CE997" s="319"/>
      <c r="CF997" s="319"/>
      <c r="CG997" s="319"/>
      <c r="CH997" s="319"/>
      <c r="CI997" s="319"/>
      <c r="CJ997" s="319"/>
      <c r="CK997" s="319"/>
      <c r="CL997" s="319"/>
      <c r="CM997" s="319"/>
      <c r="CN997" s="319"/>
      <c r="CO997" s="319"/>
      <c r="CP997" s="319"/>
      <c r="CQ997" s="319"/>
      <c r="CR997" s="319"/>
      <c r="CS997" s="319"/>
      <c r="CT997" s="319"/>
      <c r="CU997" s="319"/>
      <c r="CV997" s="319"/>
      <c r="CW997" s="319"/>
      <c r="CX997" s="319"/>
      <c r="CY997" s="319"/>
      <c r="CZ997" s="319"/>
      <c r="DA997" s="319"/>
      <c r="DB997" s="319"/>
      <c r="DC997" s="319"/>
      <c r="DD997" s="319"/>
      <c r="DE997" s="319"/>
      <c r="DF997" s="319"/>
      <c r="DG997" s="319"/>
      <c r="DH997" s="319"/>
      <c r="DI997" s="319"/>
      <c r="DJ997" s="319"/>
      <c r="DK997" s="319"/>
      <c r="DL997" s="319"/>
      <c r="DM997" s="319"/>
      <c r="DN997" s="319"/>
      <c r="DO997" s="319"/>
      <c r="DP997" s="319"/>
      <c r="DQ997" s="319"/>
      <c r="DR997" s="319"/>
      <c r="DS997" s="319"/>
      <c r="DT997" s="319"/>
      <c r="DU997" s="319"/>
      <c r="DV997" s="319"/>
      <c r="DW997" s="319"/>
      <c r="DX997" s="319"/>
      <c r="DY997" s="319"/>
      <c r="DZ997" s="319"/>
      <c r="EA997" s="319"/>
      <c r="EB997" s="319"/>
      <c r="EC997" s="319"/>
      <c r="ED997" s="319"/>
      <c r="EE997" s="319"/>
      <c r="EF997" s="319"/>
      <c r="EG997" s="319"/>
      <c r="EH997" s="319"/>
      <c r="EI997" s="319"/>
      <c r="EJ997" s="319"/>
      <c r="EK997" s="319"/>
      <c r="EL997" s="319"/>
      <c r="EM997" s="319"/>
      <c r="EN997" s="319"/>
      <c r="EO997" s="319"/>
      <c r="EP997" s="319"/>
      <c r="EQ997" s="319"/>
      <c r="ER997" s="319"/>
      <c r="ES997" s="319"/>
      <c r="ET997" s="319"/>
      <c r="EU997" s="319"/>
      <c r="EV997" s="319"/>
      <c r="EW997" s="319"/>
      <c r="EX997" s="319"/>
      <c r="EY997" s="319"/>
      <c r="EZ997" s="319"/>
      <c r="FA997" s="319"/>
      <c r="FB997" s="319"/>
      <c r="FC997" s="319"/>
      <c r="FD997" s="319"/>
      <c r="FE997" s="319"/>
      <c r="FF997" s="319"/>
      <c r="FG997" s="319"/>
      <c r="FH997" s="319"/>
      <c r="FI997" s="319"/>
      <c r="FJ997" s="319"/>
      <c r="FK997" s="319"/>
      <c r="FL997" s="319"/>
      <c r="FM997" s="319"/>
      <c r="FN997" s="319"/>
      <c r="FO997" s="319"/>
      <c r="FP997" s="319"/>
      <c r="FQ997" s="319"/>
      <c r="FR997" s="319"/>
      <c r="FS997" s="319"/>
      <c r="FT997" s="319"/>
      <c r="FU997" s="319"/>
      <c r="FV997" s="319"/>
      <c r="FW997" s="319"/>
      <c r="FX997" s="319"/>
      <c r="FY997" s="319"/>
      <c r="FZ997" s="319"/>
      <c r="GA997" s="319"/>
      <c r="GB997" s="319"/>
      <c r="GC997" s="319"/>
      <c r="GD997" s="319"/>
      <c r="GE997" s="319"/>
      <c r="GF997" s="319"/>
      <c r="GG997" s="319"/>
      <c r="GH997" s="319"/>
      <c r="GI997" s="319"/>
      <c r="GJ997" s="319"/>
      <c r="GK997" s="319"/>
      <c r="GL997" s="319"/>
      <c r="GM997" s="319"/>
      <c r="GN997" s="319"/>
      <c r="GO997" s="319"/>
      <c r="GP997" s="319"/>
      <c r="GQ997" s="319"/>
      <c r="GR997" s="319"/>
      <c r="GS997" s="319"/>
      <c r="GT997" s="319"/>
      <c r="GU997" s="319"/>
      <c r="GV997" s="319"/>
      <c r="GW997" s="319"/>
      <c r="GX997" s="319"/>
      <c r="GY997" s="319"/>
      <c r="GZ997" s="319"/>
      <c r="HA997" s="319"/>
      <c r="HB997" s="319"/>
      <c r="HC997" s="319"/>
      <c r="HD997" s="319"/>
      <c r="HE997" s="319"/>
      <c r="HF997" s="319"/>
      <c r="HG997" s="319"/>
      <c r="HH997" s="319"/>
      <c r="HI997" s="319"/>
      <c r="HJ997" s="319"/>
      <c r="HK997" s="319"/>
      <c r="HL997" s="319"/>
      <c r="HM997" s="319"/>
      <c r="HN997" s="319"/>
      <c r="HO997" s="319"/>
      <c r="HP997" s="319"/>
      <c r="HQ997" s="319"/>
      <c r="HR997" s="319"/>
      <c r="HS997" s="319"/>
      <c r="HT997" s="319"/>
      <c r="HU997" s="319"/>
      <c r="HV997" s="319"/>
      <c r="HW997" s="319"/>
      <c r="HX997" s="319"/>
      <c r="HY997" s="319"/>
      <c r="HZ997" s="319"/>
      <c r="IA997" s="319"/>
      <c r="IB997" s="319"/>
      <c r="IC997" s="319"/>
      <c r="ID997" s="319"/>
      <c r="IE997" s="319"/>
      <c r="IF997" s="319"/>
      <c r="IG997" s="319"/>
      <c r="IH997" s="319"/>
      <c r="II997" s="319"/>
      <c r="IJ997" s="319"/>
      <c r="IK997" s="319"/>
      <c r="IL997" s="319"/>
      <c r="IM997" s="319"/>
      <c r="IN997" s="319"/>
      <c r="IO997" s="319"/>
      <c r="IP997" s="319"/>
      <c r="IQ997" s="319"/>
      <c r="IR997" s="319"/>
      <c r="IS997" s="319"/>
      <c r="IT997" s="319"/>
      <c r="IU997" s="319"/>
      <c r="IV997" s="319"/>
      <c r="IW997" s="319"/>
      <c r="IX997" s="319"/>
      <c r="IY997" s="319"/>
      <c r="IZ997" s="319"/>
      <c r="JA997" s="319"/>
      <c r="JB997" s="319"/>
      <c r="JC997" s="319"/>
      <c r="JD997" s="319"/>
      <c r="JE997" s="319"/>
      <c r="JF997" s="319"/>
      <c r="JG997" s="319"/>
      <c r="JH997" s="319"/>
      <c r="JI997" s="319"/>
      <c r="JJ997" s="319"/>
      <c r="JK997" s="319"/>
      <c r="JL997" s="319"/>
      <c r="JM997" s="319"/>
      <c r="JN997" s="319"/>
      <c r="JO997" s="319"/>
      <c r="JP997" s="319"/>
      <c r="JQ997" s="319"/>
      <c r="JR997" s="319"/>
      <c r="JS997" s="319"/>
      <c r="JT997" s="319"/>
      <c r="JU997" s="319"/>
      <c r="JV997" s="319"/>
      <c r="JW997" s="319"/>
      <c r="JX997" s="319"/>
      <c r="JY997" s="319"/>
      <c r="JZ997" s="319"/>
      <c r="KA997" s="319"/>
      <c r="KB997" s="319"/>
      <c r="KC997" s="319"/>
      <c r="KD997" s="319"/>
      <c r="KE997" s="319"/>
      <c r="KF997" s="319"/>
      <c r="KG997" s="319"/>
      <c r="KH997" s="319"/>
      <c r="KI997" s="319"/>
      <c r="KJ997" s="319"/>
      <c r="KK997" s="319"/>
      <c r="KL997" s="319"/>
      <c r="KM997" s="319"/>
      <c r="KN997" s="319"/>
      <c r="KO997" s="319"/>
      <c r="KP997" s="319"/>
      <c r="KQ997" s="319"/>
      <c r="KR997" s="319"/>
      <c r="KS997" s="319"/>
      <c r="KT997" s="319"/>
      <c r="KU997" s="319"/>
      <c r="KV997" s="319"/>
      <c r="KW997" s="319"/>
      <c r="KX997" s="319"/>
      <c r="KY997" s="319"/>
      <c r="KZ997" s="319"/>
      <c r="LA997" s="319"/>
      <c r="LB997" s="319"/>
      <c r="LC997" s="319"/>
      <c r="LD997" s="319"/>
      <c r="LE997" s="319"/>
      <c r="LF997" s="319"/>
      <c r="LG997" s="319"/>
      <c r="LH997" s="319"/>
      <c r="LI997" s="319"/>
      <c r="LJ997" s="319"/>
      <c r="LK997" s="319"/>
      <c r="LL997" s="319"/>
      <c r="LM997" s="319"/>
      <c r="LN997" s="319"/>
      <c r="LO997" s="319"/>
      <c r="LP997" s="319"/>
      <c r="LQ997" s="319"/>
      <c r="LR997" s="319"/>
      <c r="LS997" s="319"/>
      <c r="LT997" s="319"/>
      <c r="LU997" s="319"/>
      <c r="LV997" s="319"/>
      <c r="LW997" s="319"/>
      <c r="LX997" s="319"/>
      <c r="LY997" s="319"/>
      <c r="LZ997" s="319"/>
      <c r="MA997" s="319"/>
      <c r="MB997" s="319"/>
      <c r="MC997" s="319"/>
      <c r="MD997" s="319"/>
      <c r="ME997" s="319"/>
      <c r="MF997" s="319"/>
      <c r="MG997" s="319"/>
      <c r="MH997" s="319"/>
      <c r="MI997" s="319"/>
      <c r="MJ997" s="319"/>
      <c r="MK997" s="319"/>
      <c r="ML997" s="319"/>
      <c r="MM997" s="319"/>
      <c r="MN997" s="319"/>
      <c r="MO997" s="319"/>
      <c r="MP997" s="319"/>
      <c r="MQ997" s="319"/>
      <c r="MS997" s="241"/>
      <c r="MT997" s="373">
        <f t="shared" si="1424"/>
        <v>0</v>
      </c>
      <c r="MU997" s="365">
        <f t="shared" si="1410"/>
        <v>0</v>
      </c>
      <c r="MV997" s="365">
        <f t="shared" si="1411"/>
        <v>0</v>
      </c>
      <c r="MW997" s="365"/>
      <c r="MX997" s="365">
        <f t="shared" si="1412"/>
        <v>0</v>
      </c>
      <c r="MY997" s="365"/>
      <c r="MZ997" s="365">
        <f t="shared" si="1413"/>
        <v>0</v>
      </c>
      <c r="NA997" s="365"/>
      <c r="NB997" s="365">
        <f t="shared" si="1414"/>
        <v>0</v>
      </c>
      <c r="NC997" s="365"/>
      <c r="ND997" s="365">
        <f t="shared" si="1415"/>
        <v>0</v>
      </c>
      <c r="NE997" s="365"/>
      <c r="NF997" s="365">
        <f t="shared" si="1416"/>
        <v>0</v>
      </c>
      <c r="NG997" s="365"/>
      <c r="NH997" s="365">
        <f t="shared" si="1417"/>
        <v>0</v>
      </c>
      <c r="NI997" s="365"/>
      <c r="NJ997" s="365">
        <f t="shared" si="1418"/>
        <v>0</v>
      </c>
      <c r="NK997" s="365"/>
      <c r="NL997" s="365">
        <f t="shared" si="1425"/>
        <v>0</v>
      </c>
      <c r="NM997" s="366"/>
      <c r="NN997" s="370"/>
      <c r="NR997" s="318">
        <f t="shared" si="1419"/>
        <v>0</v>
      </c>
      <c r="NS997" s="318">
        <f t="shared" si="1420"/>
        <v>0</v>
      </c>
      <c r="NT997" s="318">
        <f t="shared" si="1421"/>
        <v>0</v>
      </c>
    </row>
    <row r="998" spans="1:384" s="318" customFormat="1" ht="10.199999999999999" customHeight="1" x14ac:dyDescent="0.3">
      <c r="A998" s="25"/>
      <c r="B998" s="389"/>
      <c r="C998" s="424"/>
      <c r="D998" s="15"/>
      <c r="E998" s="379" t="str">
        <f>$E$18</f>
        <v>H sans Renfort</v>
      </c>
      <c r="F998" s="379"/>
      <c r="G998" s="138" t="str">
        <f>IF(NL1015-MZ1015=0,"",NL1015-MZ1015)</f>
        <v/>
      </c>
      <c r="H998" s="399"/>
      <c r="I998" s="381">
        <f>Prenoms!$B$16</f>
        <v>0</v>
      </c>
      <c r="J998" s="382"/>
      <c r="K998" s="382"/>
      <c r="L998" s="382"/>
      <c r="M998" s="382"/>
      <c r="N998" s="68" t="str">
        <f>IF(NL998&lt;&gt;0,"",IF(Conges!AH50=0,"",Conges!AH50))</f>
        <v/>
      </c>
      <c r="O998" s="69"/>
      <c r="P998" s="70"/>
      <c r="Q998" s="70"/>
      <c r="R998" s="70"/>
      <c r="S998" s="70"/>
      <c r="T998" s="70"/>
      <c r="U998" s="70"/>
      <c r="V998" s="71"/>
      <c r="W998" s="69"/>
      <c r="X998" s="70"/>
      <c r="Y998" s="70"/>
      <c r="Z998" s="70"/>
      <c r="AA998" s="70"/>
      <c r="AB998" s="70"/>
      <c r="AC998" s="70"/>
      <c r="AD998" s="71"/>
      <c r="AE998" s="69"/>
      <c r="AF998" s="70"/>
      <c r="AG998" s="70"/>
      <c r="AH998" s="70"/>
      <c r="AI998" s="70"/>
      <c r="AJ998" s="71"/>
      <c r="AK998" s="69"/>
      <c r="AL998" s="70"/>
      <c r="AM998" s="70"/>
      <c r="AN998" s="70"/>
      <c r="AO998" s="70"/>
      <c r="AP998" s="70"/>
      <c r="AQ998" s="70"/>
      <c r="AR998" s="70"/>
      <c r="AS998" s="70"/>
      <c r="AT998" s="71"/>
      <c r="AU998" s="69"/>
      <c r="AV998" s="70"/>
      <c r="AW998" s="70"/>
      <c r="AX998" s="70"/>
      <c r="AY998" s="70"/>
      <c r="AZ998" s="70"/>
      <c r="BA998" s="70"/>
      <c r="BB998" s="71"/>
      <c r="BC998" s="72">
        <f>IF(NL998&lt;&gt;0,(IF(Conges!AH$50=0,0,3)),0)</f>
        <v>0</v>
      </c>
      <c r="BD998" s="417"/>
      <c r="BE998" s="392">
        <f>IF(OR(Conges!AH$50="A",Conges!AH$50="V"),Prenoms!L$16,NL998)</f>
        <v>0</v>
      </c>
      <c r="BF998" s="393"/>
      <c r="BG998" s="289"/>
      <c r="BH998" s="290">
        <f t="shared" si="1404"/>
        <v>0</v>
      </c>
      <c r="BI998" s="291" t="str">
        <f t="shared" si="1405"/>
        <v/>
      </c>
      <c r="BJ998" s="305">
        <v>0</v>
      </c>
      <c r="BK998" s="306">
        <f t="shared" si="1422"/>
        <v>0</v>
      </c>
      <c r="BL998" s="307">
        <f t="shared" si="1394"/>
        <v>0</v>
      </c>
      <c r="BM998" s="307">
        <f t="shared" si="1395"/>
        <v>0</v>
      </c>
      <c r="BN998" s="307">
        <f>SUM('Heures Pointage'!$ND$34:$NE$34)</f>
        <v>0</v>
      </c>
      <c r="BO998" s="307">
        <f>SUM('Heures et Indemnites'!$ND$34:$NE$34)</f>
        <v>0</v>
      </c>
      <c r="BP998" s="308">
        <f t="shared" si="1396"/>
        <v>0</v>
      </c>
      <c r="BQ998" s="308">
        <f>'Heures Pointage'!$OB$34</f>
        <v>0</v>
      </c>
      <c r="BR998" s="309">
        <f t="shared" ref="BR998" si="1438">$BH$1068</f>
        <v>0</v>
      </c>
      <c r="BS998" s="150">
        <f>Prenoms!$C$16</f>
        <v>0</v>
      </c>
      <c r="BT998" s="153"/>
      <c r="BU998" s="323">
        <f>SUM('Heures et Indemnites'!$ND$34:$NE$34)</f>
        <v>0</v>
      </c>
      <c r="BV998" s="236">
        <f>SUM('Heures et Indemnites'!$ND$6:$NE$34)</f>
        <v>0</v>
      </c>
      <c r="BW998" s="323"/>
      <c r="BX998" s="236"/>
      <c r="BY998" s="319"/>
      <c r="BZ998" s="319"/>
      <c r="CA998" s="319"/>
      <c r="CB998" s="319"/>
      <c r="CC998" s="319"/>
      <c r="CD998" s="319"/>
      <c r="CE998" s="319"/>
      <c r="CF998" s="319"/>
      <c r="CG998" s="319"/>
      <c r="CH998" s="319"/>
      <c r="CI998" s="319"/>
      <c r="CJ998" s="319"/>
      <c r="CK998" s="319"/>
      <c r="CL998" s="319"/>
      <c r="CM998" s="319"/>
      <c r="CN998" s="319"/>
      <c r="CO998" s="319"/>
      <c r="CP998" s="319"/>
      <c r="CQ998" s="319"/>
      <c r="CR998" s="319"/>
      <c r="CS998" s="319"/>
      <c r="CT998" s="319"/>
      <c r="CU998" s="319"/>
      <c r="CV998" s="319"/>
      <c r="CW998" s="319"/>
      <c r="CX998" s="319"/>
      <c r="CY998" s="319"/>
      <c r="CZ998" s="319"/>
      <c r="DA998" s="319"/>
      <c r="DB998" s="319"/>
      <c r="DC998" s="319"/>
      <c r="DD998" s="319"/>
      <c r="DE998" s="319"/>
      <c r="DF998" s="319"/>
      <c r="DG998" s="319"/>
      <c r="DH998" s="319"/>
      <c r="DI998" s="319"/>
      <c r="DJ998" s="319"/>
      <c r="DK998" s="319"/>
      <c r="DL998" s="319"/>
      <c r="DM998" s="319"/>
      <c r="DN998" s="319"/>
      <c r="DO998" s="319"/>
      <c r="DP998" s="319"/>
      <c r="DQ998" s="319"/>
      <c r="DR998" s="319"/>
      <c r="DS998" s="319"/>
      <c r="DT998" s="319"/>
      <c r="DU998" s="319"/>
      <c r="DV998" s="319"/>
      <c r="DW998" s="319"/>
      <c r="DX998" s="319"/>
      <c r="DY998" s="319"/>
      <c r="DZ998" s="319"/>
      <c r="EA998" s="319"/>
      <c r="EB998" s="319"/>
      <c r="EC998" s="319"/>
      <c r="ED998" s="319"/>
      <c r="EE998" s="319"/>
      <c r="EF998" s="319"/>
      <c r="EG998" s="319"/>
      <c r="EH998" s="319"/>
      <c r="EI998" s="319"/>
      <c r="EJ998" s="319"/>
      <c r="EK998" s="319"/>
      <c r="EL998" s="319"/>
      <c r="EM998" s="319"/>
      <c r="EN998" s="319"/>
      <c r="EO998" s="319"/>
      <c r="EP998" s="319"/>
      <c r="EQ998" s="319"/>
      <c r="ER998" s="319"/>
      <c r="ES998" s="319"/>
      <c r="ET998" s="319"/>
      <c r="EU998" s="319"/>
      <c r="EV998" s="319"/>
      <c r="EW998" s="319"/>
      <c r="EX998" s="319"/>
      <c r="EY998" s="319"/>
      <c r="EZ998" s="319"/>
      <c r="FA998" s="319"/>
      <c r="FB998" s="319"/>
      <c r="FC998" s="319"/>
      <c r="FD998" s="319"/>
      <c r="FE998" s="319"/>
      <c r="FF998" s="319"/>
      <c r="FG998" s="319"/>
      <c r="FH998" s="319"/>
      <c r="FI998" s="319"/>
      <c r="FJ998" s="319"/>
      <c r="FK998" s="319"/>
      <c r="FL998" s="319"/>
      <c r="FM998" s="319"/>
      <c r="FN998" s="319"/>
      <c r="FO998" s="319"/>
      <c r="FP998" s="319"/>
      <c r="FQ998" s="319"/>
      <c r="FR998" s="319"/>
      <c r="FS998" s="319"/>
      <c r="FT998" s="319"/>
      <c r="FU998" s="319"/>
      <c r="FV998" s="319"/>
      <c r="FW998" s="319"/>
      <c r="FX998" s="319"/>
      <c r="FY998" s="319"/>
      <c r="FZ998" s="319"/>
      <c r="GA998" s="319"/>
      <c r="GB998" s="319"/>
      <c r="GC998" s="319"/>
      <c r="GD998" s="319"/>
      <c r="GE998" s="319"/>
      <c r="GF998" s="319"/>
      <c r="GG998" s="319"/>
      <c r="GH998" s="319"/>
      <c r="GI998" s="319"/>
      <c r="GJ998" s="319"/>
      <c r="GK998" s="319"/>
      <c r="GL998" s="319"/>
      <c r="GM998" s="319"/>
      <c r="GN998" s="319"/>
      <c r="GO998" s="319"/>
      <c r="GP998" s="319"/>
      <c r="GQ998" s="319"/>
      <c r="GR998" s="319"/>
      <c r="GS998" s="319"/>
      <c r="GT998" s="319"/>
      <c r="GU998" s="319"/>
      <c r="GV998" s="319"/>
      <c r="GW998" s="319"/>
      <c r="GX998" s="319"/>
      <c r="GY998" s="319"/>
      <c r="GZ998" s="319"/>
      <c r="HA998" s="319"/>
      <c r="HB998" s="319"/>
      <c r="HC998" s="319"/>
      <c r="HD998" s="319"/>
      <c r="HE998" s="319"/>
      <c r="HF998" s="319"/>
      <c r="HG998" s="319"/>
      <c r="HH998" s="319"/>
      <c r="HI998" s="319"/>
      <c r="HJ998" s="319"/>
      <c r="HK998" s="319"/>
      <c r="HL998" s="319"/>
      <c r="HM998" s="319"/>
      <c r="HN998" s="319"/>
      <c r="HO998" s="319"/>
      <c r="HP998" s="319"/>
      <c r="HQ998" s="319"/>
      <c r="HR998" s="319"/>
      <c r="HS998" s="319"/>
      <c r="HT998" s="319"/>
      <c r="HU998" s="319"/>
      <c r="HV998" s="319"/>
      <c r="HW998" s="319"/>
      <c r="HX998" s="319"/>
      <c r="HY998" s="319"/>
      <c r="HZ998" s="319"/>
      <c r="IA998" s="319"/>
      <c r="IB998" s="319"/>
      <c r="IC998" s="319"/>
      <c r="ID998" s="319"/>
      <c r="IE998" s="319"/>
      <c r="IF998" s="319"/>
      <c r="IG998" s="319"/>
      <c r="IH998" s="319"/>
      <c r="II998" s="319"/>
      <c r="IJ998" s="319"/>
      <c r="IK998" s="319"/>
      <c r="IL998" s="319"/>
      <c r="IM998" s="319"/>
      <c r="IN998" s="319"/>
      <c r="IO998" s="319"/>
      <c r="IP998" s="319"/>
      <c r="IQ998" s="319"/>
      <c r="IR998" s="319"/>
      <c r="IS998" s="319"/>
      <c r="IT998" s="319"/>
      <c r="IU998" s="319"/>
      <c r="IV998" s="319"/>
      <c r="IW998" s="319"/>
      <c r="IX998" s="319"/>
      <c r="IY998" s="319"/>
      <c r="IZ998" s="319"/>
      <c r="JA998" s="319"/>
      <c r="JB998" s="319"/>
      <c r="JC998" s="319"/>
      <c r="JD998" s="319"/>
      <c r="JE998" s="319"/>
      <c r="JF998" s="319"/>
      <c r="JG998" s="319"/>
      <c r="JH998" s="319"/>
      <c r="JI998" s="319"/>
      <c r="JJ998" s="319"/>
      <c r="JK998" s="319"/>
      <c r="JL998" s="319"/>
      <c r="JM998" s="319"/>
      <c r="JN998" s="319"/>
      <c r="JO998" s="319"/>
      <c r="JP998" s="319"/>
      <c r="JQ998" s="319"/>
      <c r="JR998" s="319"/>
      <c r="JS998" s="319"/>
      <c r="JT998" s="319"/>
      <c r="JU998" s="319"/>
      <c r="JV998" s="319"/>
      <c r="JW998" s="319"/>
      <c r="JX998" s="319"/>
      <c r="JY998" s="319"/>
      <c r="JZ998" s="319"/>
      <c r="KA998" s="319"/>
      <c r="KB998" s="319"/>
      <c r="KC998" s="319"/>
      <c r="KD998" s="319"/>
      <c r="KE998" s="319"/>
      <c r="KF998" s="319"/>
      <c r="KG998" s="319"/>
      <c r="KH998" s="319"/>
      <c r="KI998" s="319"/>
      <c r="KJ998" s="319"/>
      <c r="KK998" s="319"/>
      <c r="KL998" s="319"/>
      <c r="KM998" s="319"/>
      <c r="KN998" s="319"/>
      <c r="KO998" s="319"/>
      <c r="KP998" s="319"/>
      <c r="KQ998" s="319"/>
      <c r="KR998" s="319"/>
      <c r="KS998" s="319"/>
      <c r="KT998" s="319"/>
      <c r="KU998" s="319"/>
      <c r="KV998" s="319"/>
      <c r="KW998" s="319"/>
      <c r="KX998" s="319"/>
      <c r="KY998" s="319"/>
      <c r="KZ998" s="319"/>
      <c r="LA998" s="319"/>
      <c r="LB998" s="319"/>
      <c r="LC998" s="319"/>
      <c r="LD998" s="319"/>
      <c r="LE998" s="319"/>
      <c r="LF998" s="319"/>
      <c r="LG998" s="319"/>
      <c r="LH998" s="319"/>
      <c r="LI998" s="319"/>
      <c r="LJ998" s="319"/>
      <c r="LK998" s="319"/>
      <c r="LL998" s="319"/>
      <c r="LM998" s="319"/>
      <c r="LN998" s="319"/>
      <c r="LO998" s="319"/>
      <c r="LP998" s="319"/>
      <c r="LQ998" s="319"/>
      <c r="LR998" s="319"/>
      <c r="LS998" s="319"/>
      <c r="LT998" s="319"/>
      <c r="LU998" s="319"/>
      <c r="LV998" s="319"/>
      <c r="LW998" s="319"/>
      <c r="LX998" s="319"/>
      <c r="LY998" s="319"/>
      <c r="LZ998" s="319"/>
      <c r="MA998" s="319"/>
      <c r="MB998" s="319"/>
      <c r="MC998" s="319"/>
      <c r="MD998" s="319"/>
      <c r="ME998" s="319"/>
      <c r="MF998" s="319"/>
      <c r="MG998" s="319"/>
      <c r="MH998" s="319"/>
      <c r="MI998" s="319"/>
      <c r="MJ998" s="319"/>
      <c r="MK998" s="319"/>
      <c r="ML998" s="319"/>
      <c r="MM998" s="319"/>
      <c r="MN998" s="319"/>
      <c r="MO998" s="319"/>
      <c r="MP998" s="319"/>
      <c r="MQ998" s="319"/>
      <c r="MS998" s="241"/>
      <c r="MT998" s="362">
        <f t="shared" si="1424"/>
        <v>0</v>
      </c>
      <c r="MU998" s="363">
        <f t="shared" si="1410"/>
        <v>0</v>
      </c>
      <c r="MV998" s="363">
        <f t="shared" si="1411"/>
        <v>0</v>
      </c>
      <c r="MW998" s="363"/>
      <c r="MX998" s="363">
        <f t="shared" si="1412"/>
        <v>0</v>
      </c>
      <c r="MY998" s="363"/>
      <c r="MZ998" s="363">
        <f t="shared" si="1413"/>
        <v>0</v>
      </c>
      <c r="NA998" s="363"/>
      <c r="NB998" s="363">
        <f t="shared" si="1414"/>
        <v>0</v>
      </c>
      <c r="NC998" s="363"/>
      <c r="ND998" s="363">
        <f t="shared" si="1415"/>
        <v>0</v>
      </c>
      <c r="NE998" s="363"/>
      <c r="NF998" s="363">
        <f t="shared" si="1416"/>
        <v>0</v>
      </c>
      <c r="NG998" s="363"/>
      <c r="NH998" s="363">
        <f t="shared" si="1417"/>
        <v>0</v>
      </c>
      <c r="NI998" s="363"/>
      <c r="NJ998" s="363">
        <f t="shared" si="1418"/>
        <v>0</v>
      </c>
      <c r="NK998" s="363"/>
      <c r="NL998" s="363">
        <f t="shared" si="1425"/>
        <v>0</v>
      </c>
      <c r="NM998" s="364"/>
      <c r="NN998" s="370"/>
      <c r="NR998" s="318">
        <f t="shared" si="1419"/>
        <v>0</v>
      </c>
      <c r="NS998" s="318">
        <f t="shared" si="1420"/>
        <v>0</v>
      </c>
      <c r="NT998" s="318">
        <f t="shared" si="1421"/>
        <v>0</v>
      </c>
    </row>
    <row r="999" spans="1:384" s="318" customFormat="1" ht="10.199999999999999" customHeight="1" x14ac:dyDescent="0.3">
      <c r="A999" s="25"/>
      <c r="B999" s="389"/>
      <c r="C999" s="424"/>
      <c r="D999" s="15"/>
      <c r="E999" s="379" t="str">
        <f>$E$19</f>
        <v>H avec Renfort</v>
      </c>
      <c r="F999" s="379"/>
      <c r="G999" s="138" t="str">
        <f>IF(NL1015=0,"",NL1015)</f>
        <v/>
      </c>
      <c r="H999" s="399"/>
      <c r="I999" s="394">
        <f>Prenoms!$B$17</f>
        <v>0</v>
      </c>
      <c r="J999" s="395"/>
      <c r="K999" s="395"/>
      <c r="L999" s="395"/>
      <c r="M999" s="395"/>
      <c r="N999" s="81" t="str">
        <f>IF(NL999&lt;&gt;0,"",IF(Conges!AH51=0,"",Conges!AH51))</f>
        <v/>
      </c>
      <c r="O999" s="82"/>
      <c r="P999" s="83"/>
      <c r="Q999" s="83"/>
      <c r="R999" s="83"/>
      <c r="S999" s="83"/>
      <c r="T999" s="83"/>
      <c r="U999" s="83"/>
      <c r="V999" s="84"/>
      <c r="W999" s="82"/>
      <c r="X999" s="83"/>
      <c r="Y999" s="83"/>
      <c r="Z999" s="83"/>
      <c r="AA999" s="83"/>
      <c r="AB999" s="83"/>
      <c r="AC999" s="83"/>
      <c r="AD999" s="84"/>
      <c r="AE999" s="82"/>
      <c r="AF999" s="83"/>
      <c r="AG999" s="83"/>
      <c r="AH999" s="83"/>
      <c r="AI999" s="83"/>
      <c r="AJ999" s="84"/>
      <c r="AK999" s="82"/>
      <c r="AL999" s="83"/>
      <c r="AM999" s="83"/>
      <c r="AN999" s="83"/>
      <c r="AO999" s="83"/>
      <c r="AP999" s="83"/>
      <c r="AQ999" s="83"/>
      <c r="AR999" s="83"/>
      <c r="AS999" s="83"/>
      <c r="AT999" s="84"/>
      <c r="AU999" s="82"/>
      <c r="AV999" s="83"/>
      <c r="AW999" s="83"/>
      <c r="AX999" s="83"/>
      <c r="AY999" s="83"/>
      <c r="AZ999" s="83"/>
      <c r="BA999" s="83"/>
      <c r="BB999" s="84"/>
      <c r="BC999" s="85">
        <f>IF(NL999&lt;&gt;0,(IF(Conges!AH$51=0,0,3)),0)</f>
        <v>0</v>
      </c>
      <c r="BD999" s="417"/>
      <c r="BE999" s="390">
        <f>IF(OR(Conges!AH$51="A",Conges!AH$51="V"),Prenoms!L$17,NL999)</f>
        <v>0</v>
      </c>
      <c r="BF999" s="391"/>
      <c r="BG999" s="286"/>
      <c r="BH999" s="287">
        <f t="shared" si="1404"/>
        <v>0</v>
      </c>
      <c r="BI999" s="288" t="str">
        <f t="shared" si="1405"/>
        <v/>
      </c>
      <c r="BJ999" s="300">
        <v>0</v>
      </c>
      <c r="BK999" s="301">
        <f t="shared" si="1422"/>
        <v>0</v>
      </c>
      <c r="BL999" s="302">
        <f t="shared" si="1394"/>
        <v>0</v>
      </c>
      <c r="BM999" s="302">
        <f t="shared" si="1395"/>
        <v>0</v>
      </c>
      <c r="BN999" s="302">
        <f>SUM('Heures Pointage'!$OD$34:$OE$34)</f>
        <v>0</v>
      </c>
      <c r="BO999" s="302">
        <f>SUM('Heures et Indemnites'!$OD$34:$OE$34)</f>
        <v>0</v>
      </c>
      <c r="BP999" s="303">
        <f t="shared" si="1396"/>
        <v>0</v>
      </c>
      <c r="BQ999" s="303">
        <f>'Heures Pointage'!$PB$34</f>
        <v>0</v>
      </c>
      <c r="BR999" s="304">
        <f t="shared" ref="BR999" si="1439">$BH$1069</f>
        <v>0</v>
      </c>
      <c r="BS999" s="149">
        <f>Prenoms!$C$17</f>
        <v>0</v>
      </c>
      <c r="BT999" s="180"/>
      <c r="BU999" s="324">
        <f>SUM('Heures et Indemnites'!$OD$34:$OE$34)</f>
        <v>0</v>
      </c>
      <c r="BV999" s="235">
        <f>SUM('Heures et Indemnites'!$OD$6:$OE$34)</f>
        <v>0</v>
      </c>
      <c r="BW999" s="324"/>
      <c r="BX999" s="235"/>
      <c r="BY999" s="319"/>
      <c r="BZ999" s="319"/>
      <c r="CA999" s="319"/>
      <c r="CB999" s="319"/>
      <c r="CC999" s="319"/>
      <c r="CD999" s="319"/>
      <c r="CE999" s="319"/>
      <c r="CF999" s="319"/>
      <c r="CG999" s="319"/>
      <c r="CH999" s="319"/>
      <c r="CI999" s="319"/>
      <c r="CJ999" s="319"/>
      <c r="CK999" s="319"/>
      <c r="CL999" s="319"/>
      <c r="CM999" s="319"/>
      <c r="CN999" s="319"/>
      <c r="CO999" s="319"/>
      <c r="CP999" s="319"/>
      <c r="CQ999" s="319"/>
      <c r="CR999" s="319"/>
      <c r="CS999" s="319"/>
      <c r="CT999" s="319"/>
      <c r="CU999" s="319"/>
      <c r="CV999" s="319"/>
      <c r="CW999" s="319"/>
      <c r="CX999" s="319"/>
      <c r="CY999" s="319"/>
      <c r="CZ999" s="319"/>
      <c r="DA999" s="319"/>
      <c r="DB999" s="319"/>
      <c r="DC999" s="319"/>
      <c r="DD999" s="319"/>
      <c r="DE999" s="319"/>
      <c r="DF999" s="319"/>
      <c r="DG999" s="319"/>
      <c r="DH999" s="319"/>
      <c r="DI999" s="319"/>
      <c r="DJ999" s="319"/>
      <c r="DK999" s="319"/>
      <c r="DL999" s="319"/>
      <c r="DM999" s="319"/>
      <c r="DN999" s="319"/>
      <c r="DO999" s="319"/>
      <c r="DP999" s="319"/>
      <c r="DQ999" s="319"/>
      <c r="DR999" s="319"/>
      <c r="DS999" s="319"/>
      <c r="DT999" s="319"/>
      <c r="DU999" s="319"/>
      <c r="DV999" s="319"/>
      <c r="DW999" s="319"/>
      <c r="DX999" s="319"/>
      <c r="DY999" s="319"/>
      <c r="DZ999" s="319"/>
      <c r="EA999" s="319"/>
      <c r="EB999" s="319"/>
      <c r="EC999" s="319"/>
      <c r="ED999" s="319"/>
      <c r="EE999" s="319"/>
      <c r="EF999" s="319"/>
      <c r="EG999" s="319"/>
      <c r="EH999" s="319"/>
      <c r="EI999" s="319"/>
      <c r="EJ999" s="319"/>
      <c r="EK999" s="319"/>
      <c r="EL999" s="319"/>
      <c r="EM999" s="319"/>
      <c r="EN999" s="319"/>
      <c r="EO999" s="319"/>
      <c r="EP999" s="319"/>
      <c r="EQ999" s="319"/>
      <c r="ER999" s="319"/>
      <c r="ES999" s="319"/>
      <c r="ET999" s="319"/>
      <c r="EU999" s="319"/>
      <c r="EV999" s="319"/>
      <c r="EW999" s="319"/>
      <c r="EX999" s="319"/>
      <c r="EY999" s="319"/>
      <c r="EZ999" s="319"/>
      <c r="FA999" s="319"/>
      <c r="FB999" s="319"/>
      <c r="FC999" s="319"/>
      <c r="FD999" s="319"/>
      <c r="FE999" s="319"/>
      <c r="FF999" s="319"/>
      <c r="FG999" s="319"/>
      <c r="FH999" s="319"/>
      <c r="FI999" s="319"/>
      <c r="FJ999" s="319"/>
      <c r="FK999" s="319"/>
      <c r="FL999" s="319"/>
      <c r="FM999" s="319"/>
      <c r="FN999" s="319"/>
      <c r="FO999" s="319"/>
      <c r="FP999" s="319"/>
      <c r="FQ999" s="319"/>
      <c r="FR999" s="319"/>
      <c r="FS999" s="319"/>
      <c r="FT999" s="319"/>
      <c r="FU999" s="319"/>
      <c r="FV999" s="319"/>
      <c r="FW999" s="319"/>
      <c r="FX999" s="319"/>
      <c r="FY999" s="319"/>
      <c r="FZ999" s="319"/>
      <c r="GA999" s="319"/>
      <c r="GB999" s="319"/>
      <c r="GC999" s="319"/>
      <c r="GD999" s="319"/>
      <c r="GE999" s="319"/>
      <c r="GF999" s="319"/>
      <c r="GG999" s="319"/>
      <c r="GH999" s="319"/>
      <c r="GI999" s="319"/>
      <c r="GJ999" s="319"/>
      <c r="GK999" s="319"/>
      <c r="GL999" s="319"/>
      <c r="GM999" s="319"/>
      <c r="GN999" s="319"/>
      <c r="GO999" s="319"/>
      <c r="GP999" s="319"/>
      <c r="GQ999" s="319"/>
      <c r="GR999" s="319"/>
      <c r="GS999" s="319"/>
      <c r="GT999" s="319"/>
      <c r="GU999" s="319"/>
      <c r="GV999" s="319"/>
      <c r="GW999" s="319"/>
      <c r="GX999" s="319"/>
      <c r="GY999" s="319"/>
      <c r="GZ999" s="319"/>
      <c r="HA999" s="319"/>
      <c r="HB999" s="319"/>
      <c r="HC999" s="319"/>
      <c r="HD999" s="319"/>
      <c r="HE999" s="319"/>
      <c r="HF999" s="319"/>
      <c r="HG999" s="319"/>
      <c r="HH999" s="319"/>
      <c r="HI999" s="319"/>
      <c r="HJ999" s="319"/>
      <c r="HK999" s="319"/>
      <c r="HL999" s="319"/>
      <c r="HM999" s="319"/>
      <c r="HN999" s="319"/>
      <c r="HO999" s="319"/>
      <c r="HP999" s="319"/>
      <c r="HQ999" s="319"/>
      <c r="HR999" s="319"/>
      <c r="HS999" s="319"/>
      <c r="HT999" s="319"/>
      <c r="HU999" s="319"/>
      <c r="HV999" s="319"/>
      <c r="HW999" s="319"/>
      <c r="HX999" s="319"/>
      <c r="HY999" s="319"/>
      <c r="HZ999" s="319"/>
      <c r="IA999" s="319"/>
      <c r="IB999" s="319"/>
      <c r="IC999" s="319"/>
      <c r="ID999" s="319"/>
      <c r="IE999" s="319"/>
      <c r="IF999" s="319"/>
      <c r="IG999" s="319"/>
      <c r="IH999" s="319"/>
      <c r="II999" s="319"/>
      <c r="IJ999" s="319"/>
      <c r="IK999" s="319"/>
      <c r="IL999" s="319"/>
      <c r="IM999" s="319"/>
      <c r="IN999" s="319"/>
      <c r="IO999" s="319"/>
      <c r="IP999" s="319"/>
      <c r="IQ999" s="319"/>
      <c r="IR999" s="319"/>
      <c r="IS999" s="319"/>
      <c r="IT999" s="319"/>
      <c r="IU999" s="319"/>
      <c r="IV999" s="319"/>
      <c r="IW999" s="319"/>
      <c r="IX999" s="319"/>
      <c r="IY999" s="319"/>
      <c r="IZ999" s="319"/>
      <c r="JA999" s="319"/>
      <c r="JB999" s="319"/>
      <c r="JC999" s="319"/>
      <c r="JD999" s="319"/>
      <c r="JE999" s="319"/>
      <c r="JF999" s="319"/>
      <c r="JG999" s="319"/>
      <c r="JH999" s="319"/>
      <c r="JI999" s="319"/>
      <c r="JJ999" s="319"/>
      <c r="JK999" s="319"/>
      <c r="JL999" s="319"/>
      <c r="JM999" s="319"/>
      <c r="JN999" s="319"/>
      <c r="JO999" s="319"/>
      <c r="JP999" s="319"/>
      <c r="JQ999" s="319"/>
      <c r="JR999" s="319"/>
      <c r="JS999" s="319"/>
      <c r="JT999" s="319"/>
      <c r="JU999" s="319"/>
      <c r="JV999" s="319"/>
      <c r="JW999" s="319"/>
      <c r="JX999" s="319"/>
      <c r="JY999" s="319"/>
      <c r="JZ999" s="319"/>
      <c r="KA999" s="319"/>
      <c r="KB999" s="319"/>
      <c r="KC999" s="319"/>
      <c r="KD999" s="319"/>
      <c r="KE999" s="319"/>
      <c r="KF999" s="319"/>
      <c r="KG999" s="319"/>
      <c r="KH999" s="319"/>
      <c r="KI999" s="319"/>
      <c r="KJ999" s="319"/>
      <c r="KK999" s="319"/>
      <c r="KL999" s="319"/>
      <c r="KM999" s="319"/>
      <c r="KN999" s="319"/>
      <c r="KO999" s="319"/>
      <c r="KP999" s="319"/>
      <c r="KQ999" s="319"/>
      <c r="KR999" s="319"/>
      <c r="KS999" s="319"/>
      <c r="KT999" s="319"/>
      <c r="KU999" s="319"/>
      <c r="KV999" s="319"/>
      <c r="KW999" s="319"/>
      <c r="KX999" s="319"/>
      <c r="KY999" s="319"/>
      <c r="KZ999" s="319"/>
      <c r="LA999" s="319"/>
      <c r="LB999" s="319"/>
      <c r="LC999" s="319"/>
      <c r="LD999" s="319"/>
      <c r="LE999" s="319"/>
      <c r="LF999" s="319"/>
      <c r="LG999" s="319"/>
      <c r="LH999" s="319"/>
      <c r="LI999" s="319"/>
      <c r="LJ999" s="319"/>
      <c r="LK999" s="319"/>
      <c r="LL999" s="319"/>
      <c r="LM999" s="319"/>
      <c r="LN999" s="319"/>
      <c r="LO999" s="319"/>
      <c r="LP999" s="319"/>
      <c r="LQ999" s="319"/>
      <c r="LR999" s="319"/>
      <c r="LS999" s="319"/>
      <c r="LT999" s="319"/>
      <c r="LU999" s="319"/>
      <c r="LV999" s="319"/>
      <c r="LW999" s="319"/>
      <c r="LX999" s="319"/>
      <c r="LY999" s="319"/>
      <c r="LZ999" s="319"/>
      <c r="MA999" s="319"/>
      <c r="MB999" s="319"/>
      <c r="MC999" s="319"/>
      <c r="MD999" s="319"/>
      <c r="ME999" s="319"/>
      <c r="MF999" s="319"/>
      <c r="MG999" s="319"/>
      <c r="MH999" s="319"/>
      <c r="MI999" s="319"/>
      <c r="MJ999" s="319"/>
      <c r="MK999" s="319"/>
      <c r="ML999" s="319"/>
      <c r="MM999" s="319"/>
      <c r="MN999" s="319"/>
      <c r="MO999" s="319"/>
      <c r="MP999" s="319"/>
      <c r="MQ999" s="319"/>
      <c r="MS999" s="241"/>
      <c r="MT999" s="373">
        <f t="shared" si="1424"/>
        <v>0</v>
      </c>
      <c r="MU999" s="365">
        <f t="shared" si="1410"/>
        <v>0</v>
      </c>
      <c r="MV999" s="365">
        <f t="shared" si="1411"/>
        <v>0</v>
      </c>
      <c r="MW999" s="365"/>
      <c r="MX999" s="365">
        <f t="shared" si="1412"/>
        <v>0</v>
      </c>
      <c r="MY999" s="365"/>
      <c r="MZ999" s="365">
        <f t="shared" si="1413"/>
        <v>0</v>
      </c>
      <c r="NA999" s="365"/>
      <c r="NB999" s="365">
        <f t="shared" si="1414"/>
        <v>0</v>
      </c>
      <c r="NC999" s="365"/>
      <c r="ND999" s="365">
        <f t="shared" si="1415"/>
        <v>0</v>
      </c>
      <c r="NE999" s="365"/>
      <c r="NF999" s="365">
        <f t="shared" si="1416"/>
        <v>0</v>
      </c>
      <c r="NG999" s="365"/>
      <c r="NH999" s="365">
        <f t="shared" si="1417"/>
        <v>0</v>
      </c>
      <c r="NI999" s="365"/>
      <c r="NJ999" s="365">
        <f t="shared" si="1418"/>
        <v>0</v>
      </c>
      <c r="NK999" s="365"/>
      <c r="NL999" s="365">
        <f t="shared" si="1425"/>
        <v>0</v>
      </c>
      <c r="NM999" s="366"/>
      <c r="NN999" s="370"/>
      <c r="NR999" s="318">
        <f t="shared" si="1419"/>
        <v>0</v>
      </c>
      <c r="NS999" s="318">
        <f t="shared" si="1420"/>
        <v>0</v>
      </c>
      <c r="NT999" s="318">
        <f t="shared" si="1421"/>
        <v>0</v>
      </c>
    </row>
    <row r="1000" spans="1:384" s="318" customFormat="1" ht="10.199999999999999" customHeight="1" x14ac:dyDescent="0.3">
      <c r="A1000" s="25"/>
      <c r="B1000" s="389"/>
      <c r="C1000" s="424"/>
      <c r="D1000" s="15"/>
      <c r="E1000" s="106"/>
      <c r="F1000" s="106"/>
      <c r="G1000" s="106"/>
      <c r="H1000" s="399"/>
      <c r="I1000" s="381">
        <f>Prenoms!$B$18</f>
        <v>0</v>
      </c>
      <c r="J1000" s="382"/>
      <c r="K1000" s="382"/>
      <c r="L1000" s="382"/>
      <c r="M1000" s="382"/>
      <c r="N1000" s="68" t="str">
        <f>IF(NL1000&lt;&gt;0,"",IF(Conges!AH52=0,"",Conges!AH52))</f>
        <v/>
      </c>
      <c r="O1000" s="69"/>
      <c r="P1000" s="70"/>
      <c r="Q1000" s="70"/>
      <c r="R1000" s="70"/>
      <c r="S1000" s="70"/>
      <c r="T1000" s="70"/>
      <c r="U1000" s="70"/>
      <c r="V1000" s="71"/>
      <c r="W1000" s="69"/>
      <c r="X1000" s="70"/>
      <c r="Y1000" s="70"/>
      <c r="Z1000" s="70"/>
      <c r="AA1000" s="70"/>
      <c r="AB1000" s="70"/>
      <c r="AC1000" s="70"/>
      <c r="AD1000" s="71"/>
      <c r="AE1000" s="69"/>
      <c r="AF1000" s="70"/>
      <c r="AG1000" s="70"/>
      <c r="AH1000" s="70"/>
      <c r="AI1000" s="70"/>
      <c r="AJ1000" s="71"/>
      <c r="AK1000" s="69"/>
      <c r="AL1000" s="70"/>
      <c r="AM1000" s="70"/>
      <c r="AN1000" s="70"/>
      <c r="AO1000" s="70"/>
      <c r="AP1000" s="70"/>
      <c r="AQ1000" s="70"/>
      <c r="AR1000" s="70"/>
      <c r="AS1000" s="70"/>
      <c r="AT1000" s="71"/>
      <c r="AU1000" s="69"/>
      <c r="AV1000" s="70"/>
      <c r="AW1000" s="70"/>
      <c r="AX1000" s="70"/>
      <c r="AY1000" s="70"/>
      <c r="AZ1000" s="70"/>
      <c r="BA1000" s="70"/>
      <c r="BB1000" s="71"/>
      <c r="BC1000" s="72">
        <f>IF(NL1000&lt;&gt;0,(IF(Conges!AH$52=0,0,3)),0)</f>
        <v>0</v>
      </c>
      <c r="BD1000" s="417"/>
      <c r="BE1000" s="392">
        <f>IF(OR(Conges!AH$52="A",Conges!AH$52="V"),Prenoms!L$18,NL1000)</f>
        <v>0</v>
      </c>
      <c r="BF1000" s="393"/>
      <c r="BG1000" s="289"/>
      <c r="BH1000" s="290">
        <f t="shared" si="1404"/>
        <v>0</v>
      </c>
      <c r="BI1000" s="291" t="str">
        <f t="shared" si="1405"/>
        <v/>
      </c>
      <c r="BJ1000" s="305">
        <v>0</v>
      </c>
      <c r="BK1000" s="306">
        <f t="shared" si="1422"/>
        <v>0</v>
      </c>
      <c r="BL1000" s="307">
        <f t="shared" si="1394"/>
        <v>0</v>
      </c>
      <c r="BM1000" s="307">
        <f t="shared" si="1395"/>
        <v>0</v>
      </c>
      <c r="BN1000" s="307">
        <f>SUM('Heures Pointage'!$PD$34:$PE$34)</f>
        <v>0</v>
      </c>
      <c r="BO1000" s="307">
        <f>SUM('Heures et Indemnites'!$PD$34:$PE$34)</f>
        <v>0</v>
      </c>
      <c r="BP1000" s="308">
        <f t="shared" si="1396"/>
        <v>0</v>
      </c>
      <c r="BQ1000" s="308">
        <f>'Heures Pointage'!$QB$34</f>
        <v>0</v>
      </c>
      <c r="BR1000" s="309">
        <f t="shared" ref="BR1000" si="1440">$BH$1070</f>
        <v>0</v>
      </c>
      <c r="BS1000" s="150">
        <f>Prenoms!$C$18</f>
        <v>0</v>
      </c>
      <c r="BT1000" s="153"/>
      <c r="BU1000" s="323">
        <f>SUM('Heures et Indemnites'!$PD$34:$PE$34)</f>
        <v>0</v>
      </c>
      <c r="BV1000" s="236">
        <f>SUM('Heures et Indemnites'!$PD$6:$PE$34)</f>
        <v>0</v>
      </c>
      <c r="BW1000" s="323"/>
      <c r="BX1000" s="236"/>
      <c r="BY1000" s="319"/>
      <c r="BZ1000" s="319"/>
      <c r="CA1000" s="319"/>
      <c r="CB1000" s="319"/>
      <c r="CC1000" s="319"/>
      <c r="CD1000" s="319"/>
      <c r="CE1000" s="319"/>
      <c r="CF1000" s="319"/>
      <c r="CG1000" s="319"/>
      <c r="CH1000" s="319"/>
      <c r="CI1000" s="319"/>
      <c r="CJ1000" s="319"/>
      <c r="CK1000" s="319"/>
      <c r="CL1000" s="319"/>
      <c r="CM1000" s="319"/>
      <c r="CN1000" s="319"/>
      <c r="CO1000" s="319"/>
      <c r="CP1000" s="319"/>
      <c r="CQ1000" s="319"/>
      <c r="CR1000" s="319"/>
      <c r="CS1000" s="319"/>
      <c r="CT1000" s="319"/>
      <c r="CU1000" s="319"/>
      <c r="CV1000" s="319"/>
      <c r="CW1000" s="319"/>
      <c r="CX1000" s="319"/>
      <c r="CY1000" s="319"/>
      <c r="CZ1000" s="319"/>
      <c r="DA1000" s="319"/>
      <c r="DB1000" s="319"/>
      <c r="DC1000" s="319"/>
      <c r="DD1000" s="319"/>
      <c r="DE1000" s="319"/>
      <c r="DF1000" s="319"/>
      <c r="DG1000" s="319"/>
      <c r="DH1000" s="319"/>
      <c r="DI1000" s="319"/>
      <c r="DJ1000" s="319"/>
      <c r="DK1000" s="319"/>
      <c r="DL1000" s="319"/>
      <c r="DM1000" s="319"/>
      <c r="DN1000" s="319"/>
      <c r="DO1000" s="319"/>
      <c r="DP1000" s="319"/>
      <c r="DQ1000" s="319"/>
      <c r="DR1000" s="319"/>
      <c r="DS1000" s="319"/>
      <c r="DT1000" s="319"/>
      <c r="DU1000" s="319"/>
      <c r="DV1000" s="319"/>
      <c r="DW1000" s="319"/>
      <c r="DX1000" s="319"/>
      <c r="DY1000" s="319"/>
      <c r="DZ1000" s="319"/>
      <c r="EA1000" s="319"/>
      <c r="EB1000" s="319"/>
      <c r="EC1000" s="319"/>
      <c r="ED1000" s="319"/>
      <c r="EE1000" s="319"/>
      <c r="EF1000" s="319"/>
      <c r="EG1000" s="319"/>
      <c r="EH1000" s="319"/>
      <c r="EI1000" s="319"/>
      <c r="EJ1000" s="319"/>
      <c r="EK1000" s="319"/>
      <c r="EL1000" s="319"/>
      <c r="EM1000" s="319"/>
      <c r="EN1000" s="319"/>
      <c r="EO1000" s="319"/>
      <c r="EP1000" s="319"/>
      <c r="EQ1000" s="319"/>
      <c r="ER1000" s="319"/>
      <c r="ES1000" s="319"/>
      <c r="ET1000" s="319"/>
      <c r="EU1000" s="319"/>
      <c r="EV1000" s="319"/>
      <c r="EW1000" s="319"/>
      <c r="EX1000" s="319"/>
      <c r="EY1000" s="319"/>
      <c r="EZ1000" s="319"/>
      <c r="FA1000" s="319"/>
      <c r="FB1000" s="319"/>
      <c r="FC1000" s="319"/>
      <c r="FD1000" s="319"/>
      <c r="FE1000" s="319"/>
      <c r="FF1000" s="319"/>
      <c r="FG1000" s="319"/>
      <c r="FH1000" s="319"/>
      <c r="FI1000" s="319"/>
      <c r="FJ1000" s="319"/>
      <c r="FK1000" s="319"/>
      <c r="FL1000" s="319"/>
      <c r="FM1000" s="319"/>
      <c r="FN1000" s="319"/>
      <c r="FO1000" s="319"/>
      <c r="FP1000" s="319"/>
      <c r="FQ1000" s="319"/>
      <c r="FR1000" s="319"/>
      <c r="FS1000" s="319"/>
      <c r="FT1000" s="319"/>
      <c r="FU1000" s="319"/>
      <c r="FV1000" s="319"/>
      <c r="FW1000" s="319"/>
      <c r="FX1000" s="319"/>
      <c r="FY1000" s="319"/>
      <c r="FZ1000" s="319"/>
      <c r="GA1000" s="319"/>
      <c r="GB1000" s="319"/>
      <c r="GC1000" s="319"/>
      <c r="GD1000" s="319"/>
      <c r="GE1000" s="319"/>
      <c r="GF1000" s="319"/>
      <c r="GG1000" s="319"/>
      <c r="GH1000" s="319"/>
      <c r="GI1000" s="319"/>
      <c r="GJ1000" s="319"/>
      <c r="GK1000" s="319"/>
      <c r="GL1000" s="319"/>
      <c r="GM1000" s="319"/>
      <c r="GN1000" s="319"/>
      <c r="GO1000" s="319"/>
      <c r="GP1000" s="319"/>
      <c r="GQ1000" s="319"/>
      <c r="GR1000" s="319"/>
      <c r="GS1000" s="319"/>
      <c r="GT1000" s="319"/>
      <c r="GU1000" s="319"/>
      <c r="GV1000" s="319"/>
      <c r="GW1000" s="319"/>
      <c r="GX1000" s="319"/>
      <c r="GY1000" s="319"/>
      <c r="GZ1000" s="319"/>
      <c r="HA1000" s="319"/>
      <c r="HB1000" s="319"/>
      <c r="HC1000" s="319"/>
      <c r="HD1000" s="319"/>
      <c r="HE1000" s="319"/>
      <c r="HF1000" s="319"/>
      <c r="HG1000" s="319"/>
      <c r="HH1000" s="319"/>
      <c r="HI1000" s="319"/>
      <c r="HJ1000" s="319"/>
      <c r="HK1000" s="319"/>
      <c r="HL1000" s="319"/>
      <c r="HM1000" s="319"/>
      <c r="HN1000" s="319"/>
      <c r="HO1000" s="319"/>
      <c r="HP1000" s="319"/>
      <c r="HQ1000" s="319"/>
      <c r="HR1000" s="319"/>
      <c r="HS1000" s="319"/>
      <c r="HT1000" s="319"/>
      <c r="HU1000" s="319"/>
      <c r="HV1000" s="319"/>
      <c r="HW1000" s="319"/>
      <c r="HX1000" s="319"/>
      <c r="HY1000" s="319"/>
      <c r="HZ1000" s="319"/>
      <c r="IA1000" s="319"/>
      <c r="IB1000" s="319"/>
      <c r="IC1000" s="319"/>
      <c r="ID1000" s="319"/>
      <c r="IE1000" s="319"/>
      <c r="IF1000" s="319"/>
      <c r="IG1000" s="319"/>
      <c r="IH1000" s="319"/>
      <c r="II1000" s="319"/>
      <c r="IJ1000" s="319"/>
      <c r="IK1000" s="319"/>
      <c r="IL1000" s="319"/>
      <c r="IM1000" s="319"/>
      <c r="IN1000" s="319"/>
      <c r="IO1000" s="319"/>
      <c r="IP1000" s="319"/>
      <c r="IQ1000" s="319"/>
      <c r="IR1000" s="319"/>
      <c r="IS1000" s="319"/>
      <c r="IT1000" s="319"/>
      <c r="IU1000" s="319"/>
      <c r="IV1000" s="319"/>
      <c r="IW1000" s="319"/>
      <c r="IX1000" s="319"/>
      <c r="IY1000" s="319"/>
      <c r="IZ1000" s="319"/>
      <c r="JA1000" s="319"/>
      <c r="JB1000" s="319"/>
      <c r="JC1000" s="319"/>
      <c r="JD1000" s="319"/>
      <c r="JE1000" s="319"/>
      <c r="JF1000" s="319"/>
      <c r="JG1000" s="319"/>
      <c r="JH1000" s="319"/>
      <c r="JI1000" s="319"/>
      <c r="JJ1000" s="319"/>
      <c r="JK1000" s="319"/>
      <c r="JL1000" s="319"/>
      <c r="JM1000" s="319"/>
      <c r="JN1000" s="319"/>
      <c r="JO1000" s="319"/>
      <c r="JP1000" s="319"/>
      <c r="JQ1000" s="319"/>
      <c r="JR1000" s="319"/>
      <c r="JS1000" s="319"/>
      <c r="JT1000" s="319"/>
      <c r="JU1000" s="319"/>
      <c r="JV1000" s="319"/>
      <c r="JW1000" s="319"/>
      <c r="JX1000" s="319"/>
      <c r="JY1000" s="319"/>
      <c r="JZ1000" s="319"/>
      <c r="KA1000" s="319"/>
      <c r="KB1000" s="319"/>
      <c r="KC1000" s="319"/>
      <c r="KD1000" s="319"/>
      <c r="KE1000" s="319"/>
      <c r="KF1000" s="319"/>
      <c r="KG1000" s="319"/>
      <c r="KH1000" s="319"/>
      <c r="KI1000" s="319"/>
      <c r="KJ1000" s="319"/>
      <c r="KK1000" s="319"/>
      <c r="KL1000" s="319"/>
      <c r="KM1000" s="319"/>
      <c r="KN1000" s="319"/>
      <c r="KO1000" s="319"/>
      <c r="KP1000" s="319"/>
      <c r="KQ1000" s="319"/>
      <c r="KR1000" s="319"/>
      <c r="KS1000" s="319"/>
      <c r="KT1000" s="319"/>
      <c r="KU1000" s="319"/>
      <c r="KV1000" s="319"/>
      <c r="KW1000" s="319"/>
      <c r="KX1000" s="319"/>
      <c r="KY1000" s="319"/>
      <c r="KZ1000" s="319"/>
      <c r="LA1000" s="319"/>
      <c r="LB1000" s="319"/>
      <c r="LC1000" s="319"/>
      <c r="LD1000" s="319"/>
      <c r="LE1000" s="319"/>
      <c r="LF1000" s="319"/>
      <c r="LG1000" s="319"/>
      <c r="LH1000" s="319"/>
      <c r="LI1000" s="319"/>
      <c r="LJ1000" s="319"/>
      <c r="LK1000" s="319"/>
      <c r="LL1000" s="319"/>
      <c r="LM1000" s="319"/>
      <c r="LN1000" s="319"/>
      <c r="LO1000" s="319"/>
      <c r="LP1000" s="319"/>
      <c r="LQ1000" s="319"/>
      <c r="LR1000" s="319"/>
      <c r="LS1000" s="319"/>
      <c r="LT1000" s="319"/>
      <c r="LU1000" s="319"/>
      <c r="LV1000" s="319"/>
      <c r="LW1000" s="319"/>
      <c r="LX1000" s="319"/>
      <c r="LY1000" s="319"/>
      <c r="LZ1000" s="319"/>
      <c r="MA1000" s="319"/>
      <c r="MB1000" s="319"/>
      <c r="MC1000" s="319"/>
      <c r="MD1000" s="319"/>
      <c r="ME1000" s="319"/>
      <c r="MF1000" s="319"/>
      <c r="MG1000" s="319"/>
      <c r="MH1000" s="319"/>
      <c r="MI1000" s="319"/>
      <c r="MJ1000" s="319"/>
      <c r="MK1000" s="319"/>
      <c r="ML1000" s="319"/>
      <c r="MM1000" s="319"/>
      <c r="MN1000" s="319"/>
      <c r="MO1000" s="319"/>
      <c r="MP1000" s="319"/>
      <c r="MQ1000" s="319"/>
      <c r="MS1000" s="241"/>
      <c r="MT1000" s="362">
        <f t="shared" si="1424"/>
        <v>0</v>
      </c>
      <c r="MU1000" s="363">
        <f t="shared" ref="MU1000:MU1013" si="1441">(COUNTA($O1000:$BB1000))/2</f>
        <v>0</v>
      </c>
      <c r="MV1000" s="363">
        <f t="shared" si="1411"/>
        <v>0</v>
      </c>
      <c r="MW1000" s="363"/>
      <c r="MX1000" s="363">
        <f t="shared" si="1412"/>
        <v>0</v>
      </c>
      <c r="MY1000" s="363"/>
      <c r="MZ1000" s="363">
        <f t="shared" si="1413"/>
        <v>0</v>
      </c>
      <c r="NA1000" s="363"/>
      <c r="NB1000" s="363">
        <f t="shared" si="1414"/>
        <v>0</v>
      </c>
      <c r="NC1000" s="363"/>
      <c r="ND1000" s="363">
        <f t="shared" si="1415"/>
        <v>0</v>
      </c>
      <c r="NE1000" s="363"/>
      <c r="NF1000" s="363">
        <f t="shared" si="1416"/>
        <v>0</v>
      </c>
      <c r="NG1000" s="363"/>
      <c r="NH1000" s="363">
        <f t="shared" si="1417"/>
        <v>0</v>
      </c>
      <c r="NI1000" s="363"/>
      <c r="NJ1000" s="363">
        <f t="shared" si="1418"/>
        <v>0</v>
      </c>
      <c r="NK1000" s="363"/>
      <c r="NL1000" s="363">
        <f t="shared" si="1425"/>
        <v>0</v>
      </c>
      <c r="NM1000" s="364"/>
      <c r="NN1000" s="370"/>
      <c r="NR1000" s="318">
        <f t="shared" si="1419"/>
        <v>0</v>
      </c>
      <c r="NS1000" s="318">
        <f t="shared" si="1420"/>
        <v>0</v>
      </c>
      <c r="NT1000" s="318">
        <f t="shared" si="1421"/>
        <v>0</v>
      </c>
    </row>
    <row r="1001" spans="1:384" s="318" customFormat="1" ht="10.199999999999999" customHeight="1" x14ac:dyDescent="0.3">
      <c r="A1001" s="25"/>
      <c r="B1001" s="389"/>
      <c r="C1001" s="424"/>
      <c r="D1001" s="15"/>
      <c r="E1001" s="106"/>
      <c r="F1001" s="106"/>
      <c r="G1001" s="106"/>
      <c r="H1001" s="399"/>
      <c r="I1001" s="394">
        <f>Prenoms!$B$19</f>
        <v>0</v>
      </c>
      <c r="J1001" s="395"/>
      <c r="K1001" s="395"/>
      <c r="L1001" s="395"/>
      <c r="M1001" s="395"/>
      <c r="N1001" s="81" t="str">
        <f>IF(NL1001&lt;&gt;0,"",IF(Conges!AH53=0,"",Conges!AH53))</f>
        <v/>
      </c>
      <c r="O1001" s="82"/>
      <c r="P1001" s="83"/>
      <c r="Q1001" s="83"/>
      <c r="R1001" s="83"/>
      <c r="S1001" s="83"/>
      <c r="T1001" s="83"/>
      <c r="U1001" s="83"/>
      <c r="V1001" s="84"/>
      <c r="W1001" s="82"/>
      <c r="X1001" s="83"/>
      <c r="Y1001" s="83"/>
      <c r="Z1001" s="83"/>
      <c r="AA1001" s="83"/>
      <c r="AB1001" s="83"/>
      <c r="AC1001" s="83"/>
      <c r="AD1001" s="84"/>
      <c r="AE1001" s="82"/>
      <c r="AF1001" s="83"/>
      <c r="AG1001" s="83"/>
      <c r="AH1001" s="83"/>
      <c r="AI1001" s="83"/>
      <c r="AJ1001" s="84"/>
      <c r="AK1001" s="82"/>
      <c r="AL1001" s="83"/>
      <c r="AM1001" s="83"/>
      <c r="AN1001" s="83"/>
      <c r="AO1001" s="83"/>
      <c r="AP1001" s="83"/>
      <c r="AQ1001" s="83"/>
      <c r="AR1001" s="83"/>
      <c r="AS1001" s="83"/>
      <c r="AT1001" s="84"/>
      <c r="AU1001" s="82"/>
      <c r="AV1001" s="83"/>
      <c r="AW1001" s="83"/>
      <c r="AX1001" s="83"/>
      <c r="AY1001" s="83"/>
      <c r="AZ1001" s="83"/>
      <c r="BA1001" s="83"/>
      <c r="BB1001" s="84"/>
      <c r="BC1001" s="85">
        <f>IF(NL1001&lt;&gt;0,(IF(Conges!AH$53=0,0,3)),0)</f>
        <v>0</v>
      </c>
      <c r="BD1001" s="417"/>
      <c r="BE1001" s="390">
        <f>IF(OR(Conges!AH$53="A",Conges!AH$53="V"),Prenoms!L$19,NL1001)</f>
        <v>0</v>
      </c>
      <c r="BF1001" s="391"/>
      <c r="BG1001" s="286"/>
      <c r="BH1001" s="287">
        <f t="shared" si="1404"/>
        <v>0</v>
      </c>
      <c r="BI1001" s="288" t="str">
        <f t="shared" si="1405"/>
        <v/>
      </c>
      <c r="BJ1001" s="300">
        <v>0</v>
      </c>
      <c r="BK1001" s="301">
        <f t="shared" si="1422"/>
        <v>0</v>
      </c>
      <c r="BL1001" s="302">
        <f t="shared" si="1394"/>
        <v>0</v>
      </c>
      <c r="BM1001" s="302">
        <f t="shared" si="1395"/>
        <v>0</v>
      </c>
      <c r="BN1001" s="302">
        <f>SUM('Heures Pointage'!$QD$34:$QE$34)</f>
        <v>0</v>
      </c>
      <c r="BO1001" s="302">
        <f>SUM('Heures et Indemnites'!$QD$34:$QE$34)</f>
        <v>0</v>
      </c>
      <c r="BP1001" s="303">
        <f t="shared" si="1396"/>
        <v>0</v>
      </c>
      <c r="BQ1001" s="303">
        <f>'Heures Pointage'!$RB$34</f>
        <v>0</v>
      </c>
      <c r="BR1001" s="304">
        <f t="shared" ref="BR1001" si="1442">$BH$1071</f>
        <v>0</v>
      </c>
      <c r="BS1001" s="149">
        <f>Prenoms!$C$19</f>
        <v>0</v>
      </c>
      <c r="BT1001" s="180"/>
      <c r="BU1001" s="324">
        <f>SUM('Heures et Indemnites'!$QD$34:$QE$34)</f>
        <v>0</v>
      </c>
      <c r="BV1001" s="235">
        <f>SUM('Heures et Indemnites'!$QD$6:$QE$34)</f>
        <v>0</v>
      </c>
      <c r="BW1001" s="324"/>
      <c r="BX1001" s="235"/>
      <c r="BY1001" s="319"/>
      <c r="BZ1001" s="319"/>
      <c r="CA1001" s="319"/>
      <c r="CB1001" s="319"/>
      <c r="CC1001" s="319"/>
      <c r="CD1001" s="319"/>
      <c r="CE1001" s="319"/>
      <c r="CF1001" s="319"/>
      <c r="CG1001" s="319"/>
      <c r="CH1001" s="319"/>
      <c r="CI1001" s="319"/>
      <c r="CJ1001" s="319"/>
      <c r="CK1001" s="319"/>
      <c r="CL1001" s="319"/>
      <c r="CM1001" s="319"/>
      <c r="CN1001" s="319"/>
      <c r="CO1001" s="319"/>
      <c r="CP1001" s="319"/>
      <c r="CQ1001" s="319"/>
      <c r="CR1001" s="319"/>
      <c r="CS1001" s="319"/>
      <c r="CT1001" s="319"/>
      <c r="CU1001" s="319"/>
      <c r="CV1001" s="319"/>
      <c r="CW1001" s="319"/>
      <c r="CX1001" s="319"/>
      <c r="CY1001" s="319"/>
      <c r="CZ1001" s="319"/>
      <c r="DA1001" s="319"/>
      <c r="DB1001" s="319"/>
      <c r="DC1001" s="319"/>
      <c r="DD1001" s="319"/>
      <c r="DE1001" s="319"/>
      <c r="DF1001" s="319"/>
      <c r="DG1001" s="319"/>
      <c r="DH1001" s="319"/>
      <c r="DI1001" s="319"/>
      <c r="DJ1001" s="319"/>
      <c r="DK1001" s="319"/>
      <c r="DL1001" s="319"/>
      <c r="DM1001" s="319"/>
      <c r="DN1001" s="319"/>
      <c r="DO1001" s="319"/>
      <c r="DP1001" s="319"/>
      <c r="DQ1001" s="319"/>
      <c r="DR1001" s="319"/>
      <c r="DS1001" s="319"/>
      <c r="DT1001" s="319"/>
      <c r="DU1001" s="319"/>
      <c r="DV1001" s="319"/>
      <c r="DW1001" s="319"/>
      <c r="DX1001" s="319"/>
      <c r="DY1001" s="319"/>
      <c r="DZ1001" s="319"/>
      <c r="EA1001" s="319"/>
      <c r="EB1001" s="319"/>
      <c r="EC1001" s="319"/>
      <c r="ED1001" s="319"/>
      <c r="EE1001" s="319"/>
      <c r="EF1001" s="319"/>
      <c r="EG1001" s="319"/>
      <c r="EH1001" s="319"/>
      <c r="EI1001" s="319"/>
      <c r="EJ1001" s="319"/>
      <c r="EK1001" s="319"/>
      <c r="EL1001" s="319"/>
      <c r="EM1001" s="319"/>
      <c r="EN1001" s="319"/>
      <c r="EO1001" s="319"/>
      <c r="EP1001" s="319"/>
      <c r="EQ1001" s="319"/>
      <c r="ER1001" s="319"/>
      <c r="ES1001" s="319"/>
      <c r="ET1001" s="319"/>
      <c r="EU1001" s="319"/>
      <c r="EV1001" s="319"/>
      <c r="EW1001" s="319"/>
      <c r="EX1001" s="319"/>
      <c r="EY1001" s="319"/>
      <c r="EZ1001" s="319"/>
      <c r="FA1001" s="319"/>
      <c r="FB1001" s="319"/>
      <c r="FC1001" s="319"/>
      <c r="FD1001" s="319"/>
      <c r="FE1001" s="319"/>
      <c r="FF1001" s="319"/>
      <c r="FG1001" s="319"/>
      <c r="FH1001" s="319"/>
      <c r="FI1001" s="319"/>
      <c r="FJ1001" s="319"/>
      <c r="FK1001" s="319"/>
      <c r="FL1001" s="319"/>
      <c r="FM1001" s="319"/>
      <c r="FN1001" s="319"/>
      <c r="FO1001" s="319"/>
      <c r="FP1001" s="319"/>
      <c r="FQ1001" s="319"/>
      <c r="FR1001" s="319"/>
      <c r="FS1001" s="319"/>
      <c r="FT1001" s="319"/>
      <c r="FU1001" s="319"/>
      <c r="FV1001" s="319"/>
      <c r="FW1001" s="319"/>
      <c r="FX1001" s="319"/>
      <c r="FY1001" s="319"/>
      <c r="FZ1001" s="319"/>
      <c r="GA1001" s="319"/>
      <c r="GB1001" s="319"/>
      <c r="GC1001" s="319"/>
      <c r="GD1001" s="319"/>
      <c r="GE1001" s="319"/>
      <c r="GF1001" s="319"/>
      <c r="GG1001" s="319"/>
      <c r="GH1001" s="319"/>
      <c r="GI1001" s="319"/>
      <c r="GJ1001" s="319"/>
      <c r="GK1001" s="319"/>
      <c r="GL1001" s="319"/>
      <c r="GM1001" s="319"/>
      <c r="GN1001" s="319"/>
      <c r="GO1001" s="319"/>
      <c r="GP1001" s="319"/>
      <c r="GQ1001" s="319"/>
      <c r="GR1001" s="319"/>
      <c r="GS1001" s="319"/>
      <c r="GT1001" s="319"/>
      <c r="GU1001" s="319"/>
      <c r="GV1001" s="319"/>
      <c r="GW1001" s="319"/>
      <c r="GX1001" s="319"/>
      <c r="GY1001" s="319"/>
      <c r="GZ1001" s="319"/>
      <c r="HA1001" s="319"/>
      <c r="HB1001" s="319"/>
      <c r="HC1001" s="319"/>
      <c r="HD1001" s="319"/>
      <c r="HE1001" s="319"/>
      <c r="HF1001" s="319"/>
      <c r="HG1001" s="319"/>
      <c r="HH1001" s="319"/>
      <c r="HI1001" s="319"/>
      <c r="HJ1001" s="319"/>
      <c r="HK1001" s="319"/>
      <c r="HL1001" s="319"/>
      <c r="HM1001" s="319"/>
      <c r="HN1001" s="319"/>
      <c r="HO1001" s="319"/>
      <c r="HP1001" s="319"/>
      <c r="HQ1001" s="319"/>
      <c r="HR1001" s="319"/>
      <c r="HS1001" s="319"/>
      <c r="HT1001" s="319"/>
      <c r="HU1001" s="319"/>
      <c r="HV1001" s="319"/>
      <c r="HW1001" s="319"/>
      <c r="HX1001" s="319"/>
      <c r="HY1001" s="319"/>
      <c r="HZ1001" s="319"/>
      <c r="IA1001" s="319"/>
      <c r="IB1001" s="319"/>
      <c r="IC1001" s="319"/>
      <c r="ID1001" s="319"/>
      <c r="IE1001" s="319"/>
      <c r="IF1001" s="319"/>
      <c r="IG1001" s="319"/>
      <c r="IH1001" s="319"/>
      <c r="II1001" s="319"/>
      <c r="IJ1001" s="319"/>
      <c r="IK1001" s="319"/>
      <c r="IL1001" s="319"/>
      <c r="IM1001" s="319"/>
      <c r="IN1001" s="319"/>
      <c r="IO1001" s="319"/>
      <c r="IP1001" s="319"/>
      <c r="IQ1001" s="319"/>
      <c r="IR1001" s="319"/>
      <c r="IS1001" s="319"/>
      <c r="IT1001" s="319"/>
      <c r="IU1001" s="319"/>
      <c r="IV1001" s="319"/>
      <c r="IW1001" s="319"/>
      <c r="IX1001" s="319"/>
      <c r="IY1001" s="319"/>
      <c r="IZ1001" s="319"/>
      <c r="JA1001" s="319"/>
      <c r="JB1001" s="319"/>
      <c r="JC1001" s="319"/>
      <c r="JD1001" s="319"/>
      <c r="JE1001" s="319"/>
      <c r="JF1001" s="319"/>
      <c r="JG1001" s="319"/>
      <c r="JH1001" s="319"/>
      <c r="JI1001" s="319"/>
      <c r="JJ1001" s="319"/>
      <c r="JK1001" s="319"/>
      <c r="JL1001" s="319"/>
      <c r="JM1001" s="319"/>
      <c r="JN1001" s="319"/>
      <c r="JO1001" s="319"/>
      <c r="JP1001" s="319"/>
      <c r="JQ1001" s="319"/>
      <c r="JR1001" s="319"/>
      <c r="JS1001" s="319"/>
      <c r="JT1001" s="319"/>
      <c r="JU1001" s="319"/>
      <c r="JV1001" s="319"/>
      <c r="JW1001" s="319"/>
      <c r="JX1001" s="319"/>
      <c r="JY1001" s="319"/>
      <c r="JZ1001" s="319"/>
      <c r="KA1001" s="319"/>
      <c r="KB1001" s="319"/>
      <c r="KC1001" s="319"/>
      <c r="KD1001" s="319"/>
      <c r="KE1001" s="319"/>
      <c r="KF1001" s="319"/>
      <c r="KG1001" s="319"/>
      <c r="KH1001" s="319"/>
      <c r="KI1001" s="319"/>
      <c r="KJ1001" s="319"/>
      <c r="KK1001" s="319"/>
      <c r="KL1001" s="319"/>
      <c r="KM1001" s="319"/>
      <c r="KN1001" s="319"/>
      <c r="KO1001" s="319"/>
      <c r="KP1001" s="319"/>
      <c r="KQ1001" s="319"/>
      <c r="KR1001" s="319"/>
      <c r="KS1001" s="319"/>
      <c r="KT1001" s="319"/>
      <c r="KU1001" s="319"/>
      <c r="KV1001" s="319"/>
      <c r="KW1001" s="319"/>
      <c r="KX1001" s="319"/>
      <c r="KY1001" s="319"/>
      <c r="KZ1001" s="319"/>
      <c r="LA1001" s="319"/>
      <c r="LB1001" s="319"/>
      <c r="LC1001" s="319"/>
      <c r="LD1001" s="319"/>
      <c r="LE1001" s="319"/>
      <c r="LF1001" s="319"/>
      <c r="LG1001" s="319"/>
      <c r="LH1001" s="319"/>
      <c r="LI1001" s="319"/>
      <c r="LJ1001" s="319"/>
      <c r="LK1001" s="319"/>
      <c r="LL1001" s="319"/>
      <c r="LM1001" s="319"/>
      <c r="LN1001" s="319"/>
      <c r="LO1001" s="319"/>
      <c r="LP1001" s="319"/>
      <c r="LQ1001" s="319"/>
      <c r="LR1001" s="319"/>
      <c r="LS1001" s="319"/>
      <c r="LT1001" s="319"/>
      <c r="LU1001" s="319"/>
      <c r="LV1001" s="319"/>
      <c r="LW1001" s="319"/>
      <c r="LX1001" s="319"/>
      <c r="LY1001" s="319"/>
      <c r="LZ1001" s="319"/>
      <c r="MA1001" s="319"/>
      <c r="MB1001" s="319"/>
      <c r="MC1001" s="319"/>
      <c r="MD1001" s="319"/>
      <c r="ME1001" s="319"/>
      <c r="MF1001" s="319"/>
      <c r="MG1001" s="319"/>
      <c r="MH1001" s="319"/>
      <c r="MI1001" s="319"/>
      <c r="MJ1001" s="319"/>
      <c r="MK1001" s="319"/>
      <c r="ML1001" s="319"/>
      <c r="MM1001" s="319"/>
      <c r="MN1001" s="319"/>
      <c r="MO1001" s="319"/>
      <c r="MP1001" s="319"/>
      <c r="MQ1001" s="319"/>
      <c r="MS1001" s="241"/>
      <c r="MT1001" s="373">
        <f t="shared" si="1424"/>
        <v>0</v>
      </c>
      <c r="MU1001" s="365">
        <f t="shared" si="1441"/>
        <v>0</v>
      </c>
      <c r="MV1001" s="365">
        <f t="shared" si="1411"/>
        <v>0</v>
      </c>
      <c r="MW1001" s="365"/>
      <c r="MX1001" s="365">
        <f t="shared" si="1412"/>
        <v>0</v>
      </c>
      <c r="MY1001" s="365"/>
      <c r="MZ1001" s="365">
        <f t="shared" si="1413"/>
        <v>0</v>
      </c>
      <c r="NA1001" s="365"/>
      <c r="NB1001" s="365">
        <f t="shared" si="1414"/>
        <v>0</v>
      </c>
      <c r="NC1001" s="365"/>
      <c r="ND1001" s="365">
        <f t="shared" si="1415"/>
        <v>0</v>
      </c>
      <c r="NE1001" s="365"/>
      <c r="NF1001" s="365">
        <f t="shared" si="1416"/>
        <v>0</v>
      </c>
      <c r="NG1001" s="365"/>
      <c r="NH1001" s="365">
        <f t="shared" si="1417"/>
        <v>0</v>
      </c>
      <c r="NI1001" s="365"/>
      <c r="NJ1001" s="365">
        <f t="shared" si="1418"/>
        <v>0</v>
      </c>
      <c r="NK1001" s="365"/>
      <c r="NL1001" s="365">
        <f t="shared" si="1425"/>
        <v>0</v>
      </c>
      <c r="NM1001" s="366"/>
      <c r="NN1001" s="370"/>
      <c r="NR1001" s="318">
        <f t="shared" si="1419"/>
        <v>0</v>
      </c>
      <c r="NS1001" s="318">
        <f t="shared" si="1420"/>
        <v>0</v>
      </c>
      <c r="NT1001" s="318">
        <f t="shared" si="1421"/>
        <v>0</v>
      </c>
    </row>
    <row r="1002" spans="1:384" s="318" customFormat="1" ht="10.199999999999999" customHeight="1" x14ac:dyDescent="0.3">
      <c r="A1002" s="25"/>
      <c r="B1002" s="389"/>
      <c r="C1002" s="424"/>
      <c r="D1002" s="15"/>
      <c r="E1002" s="106"/>
      <c r="F1002" s="106"/>
      <c r="G1002" s="106"/>
      <c r="H1002" s="399"/>
      <c r="I1002" s="381">
        <f>Prenoms!$B$20</f>
        <v>0</v>
      </c>
      <c r="J1002" s="382"/>
      <c r="K1002" s="382"/>
      <c r="L1002" s="382"/>
      <c r="M1002" s="382"/>
      <c r="N1002" s="68" t="str">
        <f>IF(NL1002&lt;&gt;0,"",IF(Conges!AH54=0,"",Conges!AH54))</f>
        <v/>
      </c>
      <c r="O1002" s="69"/>
      <c r="P1002" s="70"/>
      <c r="Q1002" s="70"/>
      <c r="R1002" s="70"/>
      <c r="S1002" s="70"/>
      <c r="T1002" s="70"/>
      <c r="U1002" s="70"/>
      <c r="V1002" s="71"/>
      <c r="W1002" s="69"/>
      <c r="X1002" s="70"/>
      <c r="Y1002" s="70"/>
      <c r="Z1002" s="70"/>
      <c r="AA1002" s="70"/>
      <c r="AB1002" s="70"/>
      <c r="AC1002" s="70"/>
      <c r="AD1002" s="71"/>
      <c r="AE1002" s="69"/>
      <c r="AF1002" s="70"/>
      <c r="AG1002" s="70"/>
      <c r="AH1002" s="70"/>
      <c r="AI1002" s="70"/>
      <c r="AJ1002" s="71"/>
      <c r="AK1002" s="69"/>
      <c r="AL1002" s="70"/>
      <c r="AM1002" s="70"/>
      <c r="AN1002" s="70"/>
      <c r="AO1002" s="70"/>
      <c r="AP1002" s="70"/>
      <c r="AQ1002" s="70"/>
      <c r="AR1002" s="70"/>
      <c r="AS1002" s="70"/>
      <c r="AT1002" s="71"/>
      <c r="AU1002" s="69"/>
      <c r="AV1002" s="70"/>
      <c r="AW1002" s="70"/>
      <c r="AX1002" s="70"/>
      <c r="AY1002" s="70"/>
      <c r="AZ1002" s="70"/>
      <c r="BA1002" s="70"/>
      <c r="BB1002" s="71"/>
      <c r="BC1002" s="72">
        <f>IF(NL1002&lt;&gt;0,(IF(Conges!AH$54=0,0,3)),0)</f>
        <v>0</v>
      </c>
      <c r="BD1002" s="417"/>
      <c r="BE1002" s="392">
        <f>IF(OR(Conges!AH$54="A",Conges!AH$54="V"),Prenoms!L$20,NL1002)</f>
        <v>0</v>
      </c>
      <c r="BF1002" s="393"/>
      <c r="BG1002" s="289"/>
      <c r="BH1002" s="290">
        <f t="shared" si="1404"/>
        <v>0</v>
      </c>
      <c r="BI1002" s="291" t="str">
        <f t="shared" si="1405"/>
        <v/>
      </c>
      <c r="BJ1002" s="305">
        <v>0</v>
      </c>
      <c r="BK1002" s="306">
        <f t="shared" si="1422"/>
        <v>0</v>
      </c>
      <c r="BL1002" s="307">
        <f t="shared" si="1394"/>
        <v>0</v>
      </c>
      <c r="BM1002" s="307">
        <f t="shared" si="1395"/>
        <v>0</v>
      </c>
      <c r="BN1002" s="307">
        <f>SUM('Heures Pointage'!$RD$34:$RE$34)</f>
        <v>0</v>
      </c>
      <c r="BO1002" s="307">
        <f>SUM('Heures et Indemnites'!$RD$34:$RE$34)</f>
        <v>0</v>
      </c>
      <c r="BP1002" s="308">
        <f t="shared" si="1396"/>
        <v>0</v>
      </c>
      <c r="BQ1002" s="308">
        <f>'Heures Pointage'!$SB$34</f>
        <v>0</v>
      </c>
      <c r="BR1002" s="309">
        <f t="shared" ref="BR1002" si="1443">$BH$1072</f>
        <v>0</v>
      </c>
      <c r="BS1002" s="150">
        <f>Prenoms!$C$20</f>
        <v>0</v>
      </c>
      <c r="BT1002" s="153"/>
      <c r="BU1002" s="323">
        <f>SUM('Heures et Indemnites'!$RD$34:$RE$34)</f>
        <v>0</v>
      </c>
      <c r="BV1002" s="236">
        <f>SUM('Heures et Indemnites'!$RD$6:$RE$34)</f>
        <v>0</v>
      </c>
      <c r="BW1002" s="323"/>
      <c r="BX1002" s="236"/>
      <c r="BY1002" s="319"/>
      <c r="BZ1002" s="319"/>
      <c r="CA1002" s="319"/>
      <c r="CB1002" s="319"/>
      <c r="CC1002" s="319"/>
      <c r="CD1002" s="319"/>
      <c r="CE1002" s="319"/>
      <c r="CF1002" s="319"/>
      <c r="CG1002" s="319"/>
      <c r="CH1002" s="319"/>
      <c r="CI1002" s="319"/>
      <c r="CJ1002" s="319"/>
      <c r="CK1002" s="319"/>
      <c r="CL1002" s="319"/>
      <c r="CM1002" s="319"/>
      <c r="CN1002" s="319"/>
      <c r="CO1002" s="319"/>
      <c r="CP1002" s="319"/>
      <c r="CQ1002" s="319"/>
      <c r="CR1002" s="319"/>
      <c r="CS1002" s="319"/>
      <c r="CT1002" s="319"/>
      <c r="CU1002" s="319"/>
      <c r="CV1002" s="319"/>
      <c r="CW1002" s="319"/>
      <c r="CX1002" s="319"/>
      <c r="CY1002" s="319"/>
      <c r="CZ1002" s="319"/>
      <c r="DA1002" s="319"/>
      <c r="DB1002" s="319"/>
      <c r="DC1002" s="319"/>
      <c r="DD1002" s="319"/>
      <c r="DE1002" s="319"/>
      <c r="DF1002" s="319"/>
      <c r="DG1002" s="319"/>
      <c r="DH1002" s="319"/>
      <c r="DI1002" s="319"/>
      <c r="DJ1002" s="319"/>
      <c r="DK1002" s="319"/>
      <c r="DL1002" s="319"/>
      <c r="DM1002" s="319"/>
      <c r="DN1002" s="319"/>
      <c r="DO1002" s="319"/>
      <c r="DP1002" s="319"/>
      <c r="DQ1002" s="319"/>
      <c r="DR1002" s="319"/>
      <c r="DS1002" s="319"/>
      <c r="DT1002" s="319"/>
      <c r="DU1002" s="319"/>
      <c r="DV1002" s="319"/>
      <c r="DW1002" s="319"/>
      <c r="DX1002" s="319"/>
      <c r="DY1002" s="319"/>
      <c r="DZ1002" s="319"/>
      <c r="EA1002" s="319"/>
      <c r="EB1002" s="319"/>
      <c r="EC1002" s="319"/>
      <c r="ED1002" s="319"/>
      <c r="EE1002" s="319"/>
      <c r="EF1002" s="319"/>
      <c r="EG1002" s="319"/>
      <c r="EH1002" s="319"/>
      <c r="EI1002" s="319"/>
      <c r="EJ1002" s="319"/>
      <c r="EK1002" s="319"/>
      <c r="EL1002" s="319"/>
      <c r="EM1002" s="319"/>
      <c r="EN1002" s="319"/>
      <c r="EO1002" s="319"/>
      <c r="EP1002" s="319"/>
      <c r="EQ1002" s="319"/>
      <c r="ER1002" s="319"/>
      <c r="ES1002" s="319"/>
      <c r="ET1002" s="319"/>
      <c r="EU1002" s="319"/>
      <c r="EV1002" s="319"/>
      <c r="EW1002" s="319"/>
      <c r="EX1002" s="319"/>
      <c r="EY1002" s="319"/>
      <c r="EZ1002" s="319"/>
      <c r="FA1002" s="319"/>
      <c r="FB1002" s="319"/>
      <c r="FC1002" s="319"/>
      <c r="FD1002" s="319"/>
      <c r="FE1002" s="319"/>
      <c r="FF1002" s="319"/>
      <c r="FG1002" s="319"/>
      <c r="FH1002" s="319"/>
      <c r="FI1002" s="319"/>
      <c r="FJ1002" s="319"/>
      <c r="FK1002" s="319"/>
      <c r="FL1002" s="319"/>
      <c r="FM1002" s="319"/>
      <c r="FN1002" s="319"/>
      <c r="FO1002" s="319"/>
      <c r="FP1002" s="319"/>
      <c r="FQ1002" s="319"/>
      <c r="FR1002" s="319"/>
      <c r="FS1002" s="319"/>
      <c r="FT1002" s="319"/>
      <c r="FU1002" s="319"/>
      <c r="FV1002" s="319"/>
      <c r="FW1002" s="319"/>
      <c r="FX1002" s="319"/>
      <c r="FY1002" s="319"/>
      <c r="FZ1002" s="319"/>
      <c r="GA1002" s="319"/>
      <c r="GB1002" s="319"/>
      <c r="GC1002" s="319"/>
      <c r="GD1002" s="319"/>
      <c r="GE1002" s="319"/>
      <c r="GF1002" s="319"/>
      <c r="GG1002" s="319"/>
      <c r="GH1002" s="319"/>
      <c r="GI1002" s="319"/>
      <c r="GJ1002" s="319"/>
      <c r="GK1002" s="319"/>
      <c r="GL1002" s="319"/>
      <c r="GM1002" s="319"/>
      <c r="GN1002" s="319"/>
      <c r="GO1002" s="319"/>
      <c r="GP1002" s="319"/>
      <c r="GQ1002" s="319"/>
      <c r="GR1002" s="319"/>
      <c r="GS1002" s="319"/>
      <c r="GT1002" s="319"/>
      <c r="GU1002" s="319"/>
      <c r="GV1002" s="319"/>
      <c r="GW1002" s="319"/>
      <c r="GX1002" s="319"/>
      <c r="GY1002" s="319"/>
      <c r="GZ1002" s="319"/>
      <c r="HA1002" s="319"/>
      <c r="HB1002" s="319"/>
      <c r="HC1002" s="319"/>
      <c r="HD1002" s="319"/>
      <c r="HE1002" s="319"/>
      <c r="HF1002" s="319"/>
      <c r="HG1002" s="319"/>
      <c r="HH1002" s="319"/>
      <c r="HI1002" s="319"/>
      <c r="HJ1002" s="319"/>
      <c r="HK1002" s="319"/>
      <c r="HL1002" s="319"/>
      <c r="HM1002" s="319"/>
      <c r="HN1002" s="319"/>
      <c r="HO1002" s="319"/>
      <c r="HP1002" s="319"/>
      <c r="HQ1002" s="319"/>
      <c r="HR1002" s="319"/>
      <c r="HS1002" s="319"/>
      <c r="HT1002" s="319"/>
      <c r="HU1002" s="319"/>
      <c r="HV1002" s="319"/>
      <c r="HW1002" s="319"/>
      <c r="HX1002" s="319"/>
      <c r="HY1002" s="319"/>
      <c r="HZ1002" s="319"/>
      <c r="IA1002" s="319"/>
      <c r="IB1002" s="319"/>
      <c r="IC1002" s="319"/>
      <c r="ID1002" s="319"/>
      <c r="IE1002" s="319"/>
      <c r="IF1002" s="319"/>
      <c r="IG1002" s="319"/>
      <c r="IH1002" s="319"/>
      <c r="II1002" s="319"/>
      <c r="IJ1002" s="319"/>
      <c r="IK1002" s="319"/>
      <c r="IL1002" s="319"/>
      <c r="IM1002" s="319"/>
      <c r="IN1002" s="319"/>
      <c r="IO1002" s="319"/>
      <c r="IP1002" s="319"/>
      <c r="IQ1002" s="319"/>
      <c r="IR1002" s="319"/>
      <c r="IS1002" s="319"/>
      <c r="IT1002" s="319"/>
      <c r="IU1002" s="319"/>
      <c r="IV1002" s="319"/>
      <c r="IW1002" s="319"/>
      <c r="IX1002" s="319"/>
      <c r="IY1002" s="319"/>
      <c r="IZ1002" s="319"/>
      <c r="JA1002" s="319"/>
      <c r="JB1002" s="319"/>
      <c r="JC1002" s="319"/>
      <c r="JD1002" s="319"/>
      <c r="JE1002" s="319"/>
      <c r="JF1002" s="319"/>
      <c r="JG1002" s="319"/>
      <c r="JH1002" s="319"/>
      <c r="JI1002" s="319"/>
      <c r="JJ1002" s="319"/>
      <c r="JK1002" s="319"/>
      <c r="JL1002" s="319"/>
      <c r="JM1002" s="319"/>
      <c r="JN1002" s="319"/>
      <c r="JO1002" s="319"/>
      <c r="JP1002" s="319"/>
      <c r="JQ1002" s="319"/>
      <c r="JR1002" s="319"/>
      <c r="JS1002" s="319"/>
      <c r="JT1002" s="319"/>
      <c r="JU1002" s="319"/>
      <c r="JV1002" s="319"/>
      <c r="JW1002" s="319"/>
      <c r="JX1002" s="319"/>
      <c r="JY1002" s="319"/>
      <c r="JZ1002" s="319"/>
      <c r="KA1002" s="319"/>
      <c r="KB1002" s="319"/>
      <c r="KC1002" s="319"/>
      <c r="KD1002" s="319"/>
      <c r="KE1002" s="319"/>
      <c r="KF1002" s="319"/>
      <c r="KG1002" s="319"/>
      <c r="KH1002" s="319"/>
      <c r="KI1002" s="319"/>
      <c r="KJ1002" s="319"/>
      <c r="KK1002" s="319"/>
      <c r="KL1002" s="319"/>
      <c r="KM1002" s="319"/>
      <c r="KN1002" s="319"/>
      <c r="KO1002" s="319"/>
      <c r="KP1002" s="319"/>
      <c r="KQ1002" s="319"/>
      <c r="KR1002" s="319"/>
      <c r="KS1002" s="319"/>
      <c r="KT1002" s="319"/>
      <c r="KU1002" s="319"/>
      <c r="KV1002" s="319"/>
      <c r="KW1002" s="319"/>
      <c r="KX1002" s="319"/>
      <c r="KY1002" s="319"/>
      <c r="KZ1002" s="319"/>
      <c r="LA1002" s="319"/>
      <c r="LB1002" s="319"/>
      <c r="LC1002" s="319"/>
      <c r="LD1002" s="319"/>
      <c r="LE1002" s="319"/>
      <c r="LF1002" s="319"/>
      <c r="LG1002" s="319"/>
      <c r="LH1002" s="319"/>
      <c r="LI1002" s="319"/>
      <c r="LJ1002" s="319"/>
      <c r="LK1002" s="319"/>
      <c r="LL1002" s="319"/>
      <c r="LM1002" s="319"/>
      <c r="LN1002" s="319"/>
      <c r="LO1002" s="319"/>
      <c r="LP1002" s="319"/>
      <c r="LQ1002" s="319"/>
      <c r="LR1002" s="319"/>
      <c r="LS1002" s="319"/>
      <c r="LT1002" s="319"/>
      <c r="LU1002" s="319"/>
      <c r="LV1002" s="319"/>
      <c r="LW1002" s="319"/>
      <c r="LX1002" s="319"/>
      <c r="LY1002" s="319"/>
      <c r="LZ1002" s="319"/>
      <c r="MA1002" s="319"/>
      <c r="MB1002" s="319"/>
      <c r="MC1002" s="319"/>
      <c r="MD1002" s="319"/>
      <c r="ME1002" s="319"/>
      <c r="MF1002" s="319"/>
      <c r="MG1002" s="319"/>
      <c r="MH1002" s="319"/>
      <c r="MI1002" s="319"/>
      <c r="MJ1002" s="319"/>
      <c r="MK1002" s="319"/>
      <c r="ML1002" s="319"/>
      <c r="MM1002" s="319"/>
      <c r="MN1002" s="319"/>
      <c r="MO1002" s="319"/>
      <c r="MP1002" s="319"/>
      <c r="MQ1002" s="319"/>
      <c r="MS1002" s="241"/>
      <c r="MT1002" s="362">
        <f t="shared" si="1424"/>
        <v>0</v>
      </c>
      <c r="MU1002" s="363">
        <f t="shared" si="1441"/>
        <v>0</v>
      </c>
      <c r="MV1002" s="363">
        <f t="shared" si="1411"/>
        <v>0</v>
      </c>
      <c r="MW1002" s="363"/>
      <c r="MX1002" s="363">
        <f t="shared" si="1412"/>
        <v>0</v>
      </c>
      <c r="MY1002" s="363"/>
      <c r="MZ1002" s="363">
        <f t="shared" si="1413"/>
        <v>0</v>
      </c>
      <c r="NA1002" s="363"/>
      <c r="NB1002" s="363">
        <f t="shared" si="1414"/>
        <v>0</v>
      </c>
      <c r="NC1002" s="363"/>
      <c r="ND1002" s="363">
        <f t="shared" si="1415"/>
        <v>0</v>
      </c>
      <c r="NE1002" s="363"/>
      <c r="NF1002" s="363">
        <f t="shared" si="1416"/>
        <v>0</v>
      </c>
      <c r="NG1002" s="363"/>
      <c r="NH1002" s="363">
        <f t="shared" si="1417"/>
        <v>0</v>
      </c>
      <c r="NI1002" s="363"/>
      <c r="NJ1002" s="363">
        <f t="shared" si="1418"/>
        <v>0</v>
      </c>
      <c r="NK1002" s="363"/>
      <c r="NL1002" s="363">
        <f t="shared" si="1425"/>
        <v>0</v>
      </c>
      <c r="NM1002" s="364"/>
      <c r="NN1002" s="370"/>
      <c r="NR1002" s="318">
        <f t="shared" si="1419"/>
        <v>0</v>
      </c>
      <c r="NS1002" s="318">
        <f t="shared" si="1420"/>
        <v>0</v>
      </c>
      <c r="NT1002" s="318">
        <f t="shared" si="1421"/>
        <v>0</v>
      </c>
    </row>
    <row r="1003" spans="1:384" s="318" customFormat="1" ht="10.199999999999999" customHeight="1" x14ac:dyDescent="0.3">
      <c r="A1003" s="25"/>
      <c r="B1003" s="389"/>
      <c r="C1003" s="424"/>
      <c r="D1003" s="15"/>
      <c r="E1003" s="106"/>
      <c r="F1003" s="106"/>
      <c r="G1003" s="106"/>
      <c r="H1003" s="399"/>
      <c r="I1003" s="394">
        <f>Prenoms!$B$21</f>
        <v>0</v>
      </c>
      <c r="J1003" s="395"/>
      <c r="K1003" s="395"/>
      <c r="L1003" s="395"/>
      <c r="M1003" s="395"/>
      <c r="N1003" s="81" t="str">
        <f>IF(NL1003&lt;&gt;0,"",IF(Conges!AH55=0,"",Conges!AH55))</f>
        <v/>
      </c>
      <c r="O1003" s="82"/>
      <c r="P1003" s="83"/>
      <c r="Q1003" s="83"/>
      <c r="R1003" s="83"/>
      <c r="S1003" s="83"/>
      <c r="T1003" s="83"/>
      <c r="U1003" s="83"/>
      <c r="V1003" s="84"/>
      <c r="W1003" s="82"/>
      <c r="X1003" s="83"/>
      <c r="Y1003" s="83"/>
      <c r="Z1003" s="83"/>
      <c r="AA1003" s="83"/>
      <c r="AB1003" s="83"/>
      <c r="AC1003" s="83"/>
      <c r="AD1003" s="84"/>
      <c r="AE1003" s="82"/>
      <c r="AF1003" s="83"/>
      <c r="AG1003" s="83"/>
      <c r="AH1003" s="83"/>
      <c r="AI1003" s="83"/>
      <c r="AJ1003" s="84"/>
      <c r="AK1003" s="82"/>
      <c r="AL1003" s="83"/>
      <c r="AM1003" s="83"/>
      <c r="AN1003" s="83"/>
      <c r="AO1003" s="83"/>
      <c r="AP1003" s="83"/>
      <c r="AQ1003" s="83"/>
      <c r="AR1003" s="83"/>
      <c r="AS1003" s="83"/>
      <c r="AT1003" s="84"/>
      <c r="AU1003" s="82"/>
      <c r="AV1003" s="83"/>
      <c r="AW1003" s="83"/>
      <c r="AX1003" s="83"/>
      <c r="AY1003" s="83"/>
      <c r="AZ1003" s="83"/>
      <c r="BA1003" s="83"/>
      <c r="BB1003" s="84"/>
      <c r="BC1003" s="85">
        <f>IF(NL1003&lt;&gt;0,(IF(Conges!AH$55=0,0,3)),0)</f>
        <v>0</v>
      </c>
      <c r="BD1003" s="417"/>
      <c r="BE1003" s="390">
        <f>IF(OR(Conges!AH$55="A",Conges!AH$55="V"),Prenoms!L$21,NL1003)</f>
        <v>0</v>
      </c>
      <c r="BF1003" s="391"/>
      <c r="BG1003" s="286"/>
      <c r="BH1003" s="287">
        <f t="shared" si="1404"/>
        <v>0</v>
      </c>
      <c r="BI1003" s="288" t="str">
        <f t="shared" si="1405"/>
        <v/>
      </c>
      <c r="BJ1003" s="300">
        <v>0</v>
      </c>
      <c r="BK1003" s="301">
        <f t="shared" si="1422"/>
        <v>0</v>
      </c>
      <c r="BL1003" s="302">
        <f t="shared" si="1394"/>
        <v>0</v>
      </c>
      <c r="BM1003" s="302">
        <f t="shared" si="1395"/>
        <v>0</v>
      </c>
      <c r="BN1003" s="302">
        <f>SUM('Heures Pointage'!$SD$34:$SE$34)</f>
        <v>0</v>
      </c>
      <c r="BO1003" s="302">
        <f>SUM('Heures et Indemnites'!$SD$34:$SE$34)</f>
        <v>0</v>
      </c>
      <c r="BP1003" s="303">
        <f t="shared" si="1396"/>
        <v>0</v>
      </c>
      <c r="BQ1003" s="303">
        <f>'Heures Pointage'!$TB$34</f>
        <v>0</v>
      </c>
      <c r="BR1003" s="304">
        <f t="shared" ref="BR1003" si="1444">$BH$1073</f>
        <v>0</v>
      </c>
      <c r="BS1003" s="149">
        <f>Prenoms!$C$21</f>
        <v>0</v>
      </c>
      <c r="BT1003" s="180"/>
      <c r="BU1003" s="324">
        <f>SUM('Heures et Indemnites'!$SD$34:$SE$34)</f>
        <v>0</v>
      </c>
      <c r="BV1003" s="235">
        <f>SUM('Heures et Indemnites'!$SD$6:$SE$34)</f>
        <v>0</v>
      </c>
      <c r="BW1003" s="324"/>
      <c r="BX1003" s="235"/>
      <c r="BY1003" s="319"/>
      <c r="BZ1003" s="319"/>
      <c r="CA1003" s="319"/>
      <c r="CB1003" s="319"/>
      <c r="CC1003" s="319"/>
      <c r="CD1003" s="319"/>
      <c r="CE1003" s="319"/>
      <c r="CF1003" s="319"/>
      <c r="CG1003" s="319"/>
      <c r="CH1003" s="319"/>
      <c r="CI1003" s="319"/>
      <c r="CJ1003" s="319"/>
      <c r="CK1003" s="319"/>
      <c r="CL1003" s="319"/>
      <c r="CM1003" s="319"/>
      <c r="CN1003" s="319"/>
      <c r="CO1003" s="319"/>
      <c r="CP1003" s="319"/>
      <c r="CQ1003" s="319"/>
      <c r="CR1003" s="319"/>
      <c r="CS1003" s="319"/>
      <c r="CT1003" s="319"/>
      <c r="CU1003" s="319"/>
      <c r="CV1003" s="319"/>
      <c r="CW1003" s="319"/>
      <c r="CX1003" s="319"/>
      <c r="CY1003" s="319"/>
      <c r="CZ1003" s="319"/>
      <c r="DA1003" s="319"/>
      <c r="DB1003" s="319"/>
      <c r="DC1003" s="319"/>
      <c r="DD1003" s="319"/>
      <c r="DE1003" s="319"/>
      <c r="DF1003" s="319"/>
      <c r="DG1003" s="319"/>
      <c r="DH1003" s="319"/>
      <c r="DI1003" s="319"/>
      <c r="DJ1003" s="319"/>
      <c r="DK1003" s="319"/>
      <c r="DL1003" s="319"/>
      <c r="DM1003" s="319"/>
      <c r="DN1003" s="319"/>
      <c r="DO1003" s="319"/>
      <c r="DP1003" s="319"/>
      <c r="DQ1003" s="319"/>
      <c r="DR1003" s="319"/>
      <c r="DS1003" s="319"/>
      <c r="DT1003" s="319"/>
      <c r="DU1003" s="319"/>
      <c r="DV1003" s="319"/>
      <c r="DW1003" s="319"/>
      <c r="DX1003" s="319"/>
      <c r="DY1003" s="319"/>
      <c r="DZ1003" s="319"/>
      <c r="EA1003" s="319"/>
      <c r="EB1003" s="319"/>
      <c r="EC1003" s="319"/>
      <c r="ED1003" s="319"/>
      <c r="EE1003" s="319"/>
      <c r="EF1003" s="319"/>
      <c r="EG1003" s="319"/>
      <c r="EH1003" s="319"/>
      <c r="EI1003" s="319"/>
      <c r="EJ1003" s="319"/>
      <c r="EK1003" s="319"/>
      <c r="EL1003" s="319"/>
      <c r="EM1003" s="319"/>
      <c r="EN1003" s="319"/>
      <c r="EO1003" s="319"/>
      <c r="EP1003" s="319"/>
      <c r="EQ1003" s="319"/>
      <c r="ER1003" s="319"/>
      <c r="ES1003" s="319"/>
      <c r="ET1003" s="319"/>
      <c r="EU1003" s="319"/>
      <c r="EV1003" s="319"/>
      <c r="EW1003" s="319"/>
      <c r="EX1003" s="319"/>
      <c r="EY1003" s="319"/>
      <c r="EZ1003" s="319"/>
      <c r="FA1003" s="319"/>
      <c r="FB1003" s="319"/>
      <c r="FC1003" s="319"/>
      <c r="FD1003" s="319"/>
      <c r="FE1003" s="319"/>
      <c r="FF1003" s="319"/>
      <c r="FG1003" s="319"/>
      <c r="FH1003" s="319"/>
      <c r="FI1003" s="319"/>
      <c r="FJ1003" s="319"/>
      <c r="FK1003" s="319"/>
      <c r="FL1003" s="319"/>
      <c r="FM1003" s="319"/>
      <c r="FN1003" s="319"/>
      <c r="FO1003" s="319"/>
      <c r="FP1003" s="319"/>
      <c r="FQ1003" s="319"/>
      <c r="FR1003" s="319"/>
      <c r="FS1003" s="319"/>
      <c r="FT1003" s="319"/>
      <c r="FU1003" s="319"/>
      <c r="FV1003" s="319"/>
      <c r="FW1003" s="319"/>
      <c r="FX1003" s="319"/>
      <c r="FY1003" s="319"/>
      <c r="FZ1003" s="319"/>
      <c r="GA1003" s="319"/>
      <c r="GB1003" s="319"/>
      <c r="GC1003" s="319"/>
      <c r="GD1003" s="319"/>
      <c r="GE1003" s="319"/>
      <c r="GF1003" s="319"/>
      <c r="GG1003" s="319"/>
      <c r="GH1003" s="319"/>
      <c r="GI1003" s="319"/>
      <c r="GJ1003" s="319"/>
      <c r="GK1003" s="319"/>
      <c r="GL1003" s="319"/>
      <c r="GM1003" s="319"/>
      <c r="GN1003" s="319"/>
      <c r="GO1003" s="319"/>
      <c r="GP1003" s="319"/>
      <c r="GQ1003" s="319"/>
      <c r="GR1003" s="319"/>
      <c r="GS1003" s="319"/>
      <c r="GT1003" s="319"/>
      <c r="GU1003" s="319"/>
      <c r="GV1003" s="319"/>
      <c r="GW1003" s="319"/>
      <c r="GX1003" s="319"/>
      <c r="GY1003" s="319"/>
      <c r="GZ1003" s="319"/>
      <c r="HA1003" s="319"/>
      <c r="HB1003" s="319"/>
      <c r="HC1003" s="319"/>
      <c r="HD1003" s="319"/>
      <c r="HE1003" s="319"/>
      <c r="HF1003" s="319"/>
      <c r="HG1003" s="319"/>
      <c r="HH1003" s="319"/>
      <c r="HI1003" s="319"/>
      <c r="HJ1003" s="319"/>
      <c r="HK1003" s="319"/>
      <c r="HL1003" s="319"/>
      <c r="HM1003" s="319"/>
      <c r="HN1003" s="319"/>
      <c r="HO1003" s="319"/>
      <c r="HP1003" s="319"/>
      <c r="HQ1003" s="319"/>
      <c r="HR1003" s="319"/>
      <c r="HS1003" s="319"/>
      <c r="HT1003" s="319"/>
      <c r="HU1003" s="319"/>
      <c r="HV1003" s="319"/>
      <c r="HW1003" s="319"/>
      <c r="HX1003" s="319"/>
      <c r="HY1003" s="319"/>
      <c r="HZ1003" s="319"/>
      <c r="IA1003" s="319"/>
      <c r="IB1003" s="319"/>
      <c r="IC1003" s="319"/>
      <c r="ID1003" s="319"/>
      <c r="IE1003" s="319"/>
      <c r="IF1003" s="319"/>
      <c r="IG1003" s="319"/>
      <c r="IH1003" s="319"/>
      <c r="II1003" s="319"/>
      <c r="IJ1003" s="319"/>
      <c r="IK1003" s="319"/>
      <c r="IL1003" s="319"/>
      <c r="IM1003" s="319"/>
      <c r="IN1003" s="319"/>
      <c r="IO1003" s="319"/>
      <c r="IP1003" s="319"/>
      <c r="IQ1003" s="319"/>
      <c r="IR1003" s="319"/>
      <c r="IS1003" s="319"/>
      <c r="IT1003" s="319"/>
      <c r="IU1003" s="319"/>
      <c r="IV1003" s="319"/>
      <c r="IW1003" s="319"/>
      <c r="IX1003" s="319"/>
      <c r="IY1003" s="319"/>
      <c r="IZ1003" s="319"/>
      <c r="JA1003" s="319"/>
      <c r="JB1003" s="319"/>
      <c r="JC1003" s="319"/>
      <c r="JD1003" s="319"/>
      <c r="JE1003" s="319"/>
      <c r="JF1003" s="319"/>
      <c r="JG1003" s="319"/>
      <c r="JH1003" s="319"/>
      <c r="JI1003" s="319"/>
      <c r="JJ1003" s="319"/>
      <c r="JK1003" s="319"/>
      <c r="JL1003" s="319"/>
      <c r="JM1003" s="319"/>
      <c r="JN1003" s="319"/>
      <c r="JO1003" s="319"/>
      <c r="JP1003" s="319"/>
      <c r="JQ1003" s="319"/>
      <c r="JR1003" s="319"/>
      <c r="JS1003" s="319"/>
      <c r="JT1003" s="319"/>
      <c r="JU1003" s="319"/>
      <c r="JV1003" s="319"/>
      <c r="JW1003" s="319"/>
      <c r="JX1003" s="319"/>
      <c r="JY1003" s="319"/>
      <c r="JZ1003" s="319"/>
      <c r="KA1003" s="319"/>
      <c r="KB1003" s="319"/>
      <c r="KC1003" s="319"/>
      <c r="KD1003" s="319"/>
      <c r="KE1003" s="319"/>
      <c r="KF1003" s="319"/>
      <c r="KG1003" s="319"/>
      <c r="KH1003" s="319"/>
      <c r="KI1003" s="319"/>
      <c r="KJ1003" s="319"/>
      <c r="KK1003" s="319"/>
      <c r="KL1003" s="319"/>
      <c r="KM1003" s="319"/>
      <c r="KN1003" s="319"/>
      <c r="KO1003" s="319"/>
      <c r="KP1003" s="319"/>
      <c r="KQ1003" s="319"/>
      <c r="KR1003" s="319"/>
      <c r="KS1003" s="319"/>
      <c r="KT1003" s="319"/>
      <c r="KU1003" s="319"/>
      <c r="KV1003" s="319"/>
      <c r="KW1003" s="319"/>
      <c r="KX1003" s="319"/>
      <c r="KY1003" s="319"/>
      <c r="KZ1003" s="319"/>
      <c r="LA1003" s="319"/>
      <c r="LB1003" s="319"/>
      <c r="LC1003" s="319"/>
      <c r="LD1003" s="319"/>
      <c r="LE1003" s="319"/>
      <c r="LF1003" s="319"/>
      <c r="LG1003" s="319"/>
      <c r="LH1003" s="319"/>
      <c r="LI1003" s="319"/>
      <c r="LJ1003" s="319"/>
      <c r="LK1003" s="319"/>
      <c r="LL1003" s="319"/>
      <c r="LM1003" s="319"/>
      <c r="LN1003" s="319"/>
      <c r="LO1003" s="319"/>
      <c r="LP1003" s="319"/>
      <c r="LQ1003" s="319"/>
      <c r="LR1003" s="319"/>
      <c r="LS1003" s="319"/>
      <c r="LT1003" s="319"/>
      <c r="LU1003" s="319"/>
      <c r="LV1003" s="319"/>
      <c r="LW1003" s="319"/>
      <c r="LX1003" s="319"/>
      <c r="LY1003" s="319"/>
      <c r="LZ1003" s="319"/>
      <c r="MA1003" s="319"/>
      <c r="MB1003" s="319"/>
      <c r="MC1003" s="319"/>
      <c r="MD1003" s="319"/>
      <c r="ME1003" s="319"/>
      <c r="MF1003" s="319"/>
      <c r="MG1003" s="319"/>
      <c r="MH1003" s="319"/>
      <c r="MI1003" s="319"/>
      <c r="MJ1003" s="319"/>
      <c r="MK1003" s="319"/>
      <c r="ML1003" s="319"/>
      <c r="MM1003" s="319"/>
      <c r="MN1003" s="319"/>
      <c r="MO1003" s="319"/>
      <c r="MP1003" s="319"/>
      <c r="MQ1003" s="319"/>
      <c r="MS1003" s="241"/>
      <c r="MT1003" s="373">
        <f t="shared" si="1424"/>
        <v>0</v>
      </c>
      <c r="MU1003" s="365">
        <f t="shared" si="1441"/>
        <v>0</v>
      </c>
      <c r="MV1003" s="365">
        <f t="shared" si="1411"/>
        <v>0</v>
      </c>
      <c r="MW1003" s="365"/>
      <c r="MX1003" s="365">
        <f t="shared" si="1412"/>
        <v>0</v>
      </c>
      <c r="MY1003" s="365"/>
      <c r="MZ1003" s="365">
        <f t="shared" si="1413"/>
        <v>0</v>
      </c>
      <c r="NA1003" s="365"/>
      <c r="NB1003" s="365">
        <f t="shared" si="1414"/>
        <v>0</v>
      </c>
      <c r="NC1003" s="365"/>
      <c r="ND1003" s="365">
        <f t="shared" si="1415"/>
        <v>0</v>
      </c>
      <c r="NE1003" s="365"/>
      <c r="NF1003" s="365">
        <f t="shared" si="1416"/>
        <v>0</v>
      </c>
      <c r="NG1003" s="365"/>
      <c r="NH1003" s="365">
        <f t="shared" si="1417"/>
        <v>0</v>
      </c>
      <c r="NI1003" s="365"/>
      <c r="NJ1003" s="365">
        <f t="shared" si="1418"/>
        <v>0</v>
      </c>
      <c r="NK1003" s="365"/>
      <c r="NL1003" s="365">
        <f t="shared" si="1425"/>
        <v>0</v>
      </c>
      <c r="NM1003" s="366"/>
      <c r="NN1003" s="370"/>
      <c r="NR1003" s="318">
        <f t="shared" si="1419"/>
        <v>0</v>
      </c>
      <c r="NS1003" s="318">
        <f t="shared" si="1420"/>
        <v>0</v>
      </c>
      <c r="NT1003" s="318">
        <f t="shared" si="1421"/>
        <v>0</v>
      </c>
    </row>
    <row r="1004" spans="1:384" s="318" customFormat="1" ht="10.199999999999999" customHeight="1" x14ac:dyDescent="0.3">
      <c r="A1004" s="25"/>
      <c r="B1004" s="389"/>
      <c r="C1004" s="424"/>
      <c r="D1004" s="15"/>
      <c r="E1004" s="106"/>
      <c r="F1004" s="106"/>
      <c r="G1004" s="106"/>
      <c r="H1004" s="399"/>
      <c r="I1004" s="381">
        <f>Prenoms!$B$22</f>
        <v>0</v>
      </c>
      <c r="J1004" s="382"/>
      <c r="K1004" s="382"/>
      <c r="L1004" s="382"/>
      <c r="M1004" s="382"/>
      <c r="N1004" s="68" t="str">
        <f>IF(NL1004&lt;&gt;0,"",IF(Conges!AH56=0,"",Conges!AH56))</f>
        <v/>
      </c>
      <c r="O1004" s="69"/>
      <c r="P1004" s="70"/>
      <c r="Q1004" s="70"/>
      <c r="R1004" s="70"/>
      <c r="S1004" s="70"/>
      <c r="T1004" s="70"/>
      <c r="U1004" s="70"/>
      <c r="V1004" s="71"/>
      <c r="W1004" s="69"/>
      <c r="X1004" s="70"/>
      <c r="Y1004" s="70"/>
      <c r="Z1004" s="70"/>
      <c r="AA1004" s="70"/>
      <c r="AB1004" s="70"/>
      <c r="AC1004" s="70"/>
      <c r="AD1004" s="71"/>
      <c r="AE1004" s="69"/>
      <c r="AF1004" s="70"/>
      <c r="AG1004" s="70"/>
      <c r="AH1004" s="70"/>
      <c r="AI1004" s="70"/>
      <c r="AJ1004" s="71"/>
      <c r="AK1004" s="69"/>
      <c r="AL1004" s="70"/>
      <c r="AM1004" s="70"/>
      <c r="AN1004" s="70"/>
      <c r="AO1004" s="70"/>
      <c r="AP1004" s="70"/>
      <c r="AQ1004" s="70"/>
      <c r="AR1004" s="70"/>
      <c r="AS1004" s="70"/>
      <c r="AT1004" s="71"/>
      <c r="AU1004" s="69"/>
      <c r="AV1004" s="70"/>
      <c r="AW1004" s="70"/>
      <c r="AX1004" s="70"/>
      <c r="AY1004" s="70"/>
      <c r="AZ1004" s="70"/>
      <c r="BA1004" s="70"/>
      <c r="BB1004" s="71"/>
      <c r="BC1004" s="72">
        <f>IF(NL1004&lt;&gt;0,(IF(Conges!AH$56=0,0,3)),0)</f>
        <v>0</v>
      </c>
      <c r="BD1004" s="417"/>
      <c r="BE1004" s="392">
        <f>IF(OR(Conges!AH$56="A",Conges!AH$56="V"),Prenoms!L$22,NL1004)</f>
        <v>0</v>
      </c>
      <c r="BF1004" s="393"/>
      <c r="BG1004" s="289"/>
      <c r="BH1004" s="290">
        <f t="shared" si="1404"/>
        <v>0</v>
      </c>
      <c r="BI1004" s="291" t="str">
        <f t="shared" si="1405"/>
        <v/>
      </c>
      <c r="BJ1004" s="305">
        <v>0</v>
      </c>
      <c r="BK1004" s="306">
        <f t="shared" si="1422"/>
        <v>0</v>
      </c>
      <c r="BL1004" s="307">
        <f t="shared" si="1394"/>
        <v>0</v>
      </c>
      <c r="BM1004" s="307">
        <f t="shared" si="1395"/>
        <v>0</v>
      </c>
      <c r="BN1004" s="307">
        <f>SUM('Heures Pointage'!$TD$34:$TE$34)</f>
        <v>0</v>
      </c>
      <c r="BO1004" s="307">
        <f>SUM('Heures et Indemnites'!$TD$34:$TE$34)</f>
        <v>0</v>
      </c>
      <c r="BP1004" s="308">
        <f t="shared" si="1396"/>
        <v>0</v>
      </c>
      <c r="BQ1004" s="308">
        <f>'Heures Pointage'!$UB$34</f>
        <v>0</v>
      </c>
      <c r="BR1004" s="309">
        <f t="shared" ref="BR1004" si="1445">$BH$1074</f>
        <v>0</v>
      </c>
      <c r="BS1004" s="150">
        <f>Prenoms!$C$22</f>
        <v>0</v>
      </c>
      <c r="BT1004" s="153"/>
      <c r="BU1004" s="323">
        <f>SUM('Heures et Indemnites'!$TD$34:$TE$34)</f>
        <v>0</v>
      </c>
      <c r="BV1004" s="236">
        <f>SUM('Heures et Indemnites'!$TD$6:$TE$34)</f>
        <v>0</v>
      </c>
      <c r="BW1004" s="323"/>
      <c r="BX1004" s="236"/>
      <c r="BY1004" s="319"/>
      <c r="BZ1004" s="319"/>
      <c r="CA1004" s="319"/>
      <c r="CB1004" s="319"/>
      <c r="CC1004" s="319"/>
      <c r="CD1004" s="319"/>
      <c r="CE1004" s="319"/>
      <c r="CF1004" s="319"/>
      <c r="CG1004" s="319"/>
      <c r="CH1004" s="319"/>
      <c r="CI1004" s="319"/>
      <c r="CJ1004" s="319"/>
      <c r="CK1004" s="319"/>
      <c r="CL1004" s="319"/>
      <c r="CM1004" s="319"/>
      <c r="CN1004" s="319"/>
      <c r="CO1004" s="319"/>
      <c r="CP1004" s="319"/>
      <c r="CQ1004" s="319"/>
      <c r="CR1004" s="319"/>
      <c r="CS1004" s="319"/>
      <c r="CT1004" s="319"/>
      <c r="CU1004" s="319"/>
      <c r="CV1004" s="319"/>
      <c r="CW1004" s="319"/>
      <c r="CX1004" s="319"/>
      <c r="CY1004" s="319"/>
      <c r="CZ1004" s="319"/>
      <c r="DA1004" s="319"/>
      <c r="DB1004" s="319"/>
      <c r="DC1004" s="319"/>
      <c r="DD1004" s="319"/>
      <c r="DE1004" s="319"/>
      <c r="DF1004" s="319"/>
      <c r="DG1004" s="319"/>
      <c r="DH1004" s="319"/>
      <c r="DI1004" s="319"/>
      <c r="DJ1004" s="319"/>
      <c r="DK1004" s="319"/>
      <c r="DL1004" s="319"/>
      <c r="DM1004" s="319"/>
      <c r="DN1004" s="319"/>
      <c r="DO1004" s="319"/>
      <c r="DP1004" s="319"/>
      <c r="DQ1004" s="319"/>
      <c r="DR1004" s="319"/>
      <c r="DS1004" s="319"/>
      <c r="DT1004" s="319"/>
      <c r="DU1004" s="319"/>
      <c r="DV1004" s="319"/>
      <c r="DW1004" s="319"/>
      <c r="DX1004" s="319"/>
      <c r="DY1004" s="319"/>
      <c r="DZ1004" s="319"/>
      <c r="EA1004" s="319"/>
      <c r="EB1004" s="319"/>
      <c r="EC1004" s="319"/>
      <c r="ED1004" s="319"/>
      <c r="EE1004" s="319"/>
      <c r="EF1004" s="319"/>
      <c r="EG1004" s="319"/>
      <c r="EH1004" s="319"/>
      <c r="EI1004" s="319"/>
      <c r="EJ1004" s="319"/>
      <c r="EK1004" s="319"/>
      <c r="EL1004" s="319"/>
      <c r="EM1004" s="319"/>
      <c r="EN1004" s="319"/>
      <c r="EO1004" s="319"/>
      <c r="EP1004" s="319"/>
      <c r="EQ1004" s="319"/>
      <c r="ER1004" s="319"/>
      <c r="ES1004" s="319"/>
      <c r="ET1004" s="319"/>
      <c r="EU1004" s="319"/>
      <c r="EV1004" s="319"/>
      <c r="EW1004" s="319"/>
      <c r="EX1004" s="319"/>
      <c r="EY1004" s="319"/>
      <c r="EZ1004" s="319"/>
      <c r="FA1004" s="319"/>
      <c r="FB1004" s="319"/>
      <c r="FC1004" s="319"/>
      <c r="FD1004" s="319"/>
      <c r="FE1004" s="319"/>
      <c r="FF1004" s="319"/>
      <c r="FG1004" s="319"/>
      <c r="FH1004" s="319"/>
      <c r="FI1004" s="319"/>
      <c r="FJ1004" s="319"/>
      <c r="FK1004" s="319"/>
      <c r="FL1004" s="319"/>
      <c r="FM1004" s="319"/>
      <c r="FN1004" s="319"/>
      <c r="FO1004" s="319"/>
      <c r="FP1004" s="319"/>
      <c r="FQ1004" s="319"/>
      <c r="FR1004" s="319"/>
      <c r="FS1004" s="319"/>
      <c r="FT1004" s="319"/>
      <c r="FU1004" s="319"/>
      <c r="FV1004" s="319"/>
      <c r="FW1004" s="319"/>
      <c r="FX1004" s="319"/>
      <c r="FY1004" s="319"/>
      <c r="FZ1004" s="319"/>
      <c r="GA1004" s="319"/>
      <c r="GB1004" s="319"/>
      <c r="GC1004" s="319"/>
      <c r="GD1004" s="319"/>
      <c r="GE1004" s="319"/>
      <c r="GF1004" s="319"/>
      <c r="GG1004" s="319"/>
      <c r="GH1004" s="319"/>
      <c r="GI1004" s="319"/>
      <c r="GJ1004" s="319"/>
      <c r="GK1004" s="319"/>
      <c r="GL1004" s="319"/>
      <c r="GM1004" s="319"/>
      <c r="GN1004" s="319"/>
      <c r="GO1004" s="319"/>
      <c r="GP1004" s="319"/>
      <c r="GQ1004" s="319"/>
      <c r="GR1004" s="319"/>
      <c r="GS1004" s="319"/>
      <c r="GT1004" s="319"/>
      <c r="GU1004" s="319"/>
      <c r="GV1004" s="319"/>
      <c r="GW1004" s="319"/>
      <c r="GX1004" s="319"/>
      <c r="GY1004" s="319"/>
      <c r="GZ1004" s="319"/>
      <c r="HA1004" s="319"/>
      <c r="HB1004" s="319"/>
      <c r="HC1004" s="319"/>
      <c r="HD1004" s="319"/>
      <c r="HE1004" s="319"/>
      <c r="HF1004" s="319"/>
      <c r="HG1004" s="319"/>
      <c r="HH1004" s="319"/>
      <c r="HI1004" s="319"/>
      <c r="HJ1004" s="319"/>
      <c r="HK1004" s="319"/>
      <c r="HL1004" s="319"/>
      <c r="HM1004" s="319"/>
      <c r="HN1004" s="319"/>
      <c r="HO1004" s="319"/>
      <c r="HP1004" s="319"/>
      <c r="HQ1004" s="319"/>
      <c r="HR1004" s="319"/>
      <c r="HS1004" s="319"/>
      <c r="HT1004" s="319"/>
      <c r="HU1004" s="319"/>
      <c r="HV1004" s="319"/>
      <c r="HW1004" s="319"/>
      <c r="HX1004" s="319"/>
      <c r="HY1004" s="319"/>
      <c r="HZ1004" s="319"/>
      <c r="IA1004" s="319"/>
      <c r="IB1004" s="319"/>
      <c r="IC1004" s="319"/>
      <c r="ID1004" s="319"/>
      <c r="IE1004" s="319"/>
      <c r="IF1004" s="319"/>
      <c r="IG1004" s="319"/>
      <c r="IH1004" s="319"/>
      <c r="II1004" s="319"/>
      <c r="IJ1004" s="319"/>
      <c r="IK1004" s="319"/>
      <c r="IL1004" s="319"/>
      <c r="IM1004" s="319"/>
      <c r="IN1004" s="319"/>
      <c r="IO1004" s="319"/>
      <c r="IP1004" s="319"/>
      <c r="IQ1004" s="319"/>
      <c r="IR1004" s="319"/>
      <c r="IS1004" s="319"/>
      <c r="IT1004" s="319"/>
      <c r="IU1004" s="319"/>
      <c r="IV1004" s="319"/>
      <c r="IW1004" s="319"/>
      <c r="IX1004" s="319"/>
      <c r="IY1004" s="319"/>
      <c r="IZ1004" s="319"/>
      <c r="JA1004" s="319"/>
      <c r="JB1004" s="319"/>
      <c r="JC1004" s="319"/>
      <c r="JD1004" s="319"/>
      <c r="JE1004" s="319"/>
      <c r="JF1004" s="319"/>
      <c r="JG1004" s="319"/>
      <c r="JH1004" s="319"/>
      <c r="JI1004" s="319"/>
      <c r="JJ1004" s="319"/>
      <c r="JK1004" s="319"/>
      <c r="JL1004" s="319"/>
      <c r="JM1004" s="319"/>
      <c r="JN1004" s="319"/>
      <c r="JO1004" s="319"/>
      <c r="JP1004" s="319"/>
      <c r="JQ1004" s="319"/>
      <c r="JR1004" s="319"/>
      <c r="JS1004" s="319"/>
      <c r="JT1004" s="319"/>
      <c r="JU1004" s="319"/>
      <c r="JV1004" s="319"/>
      <c r="JW1004" s="319"/>
      <c r="JX1004" s="319"/>
      <c r="JY1004" s="319"/>
      <c r="JZ1004" s="319"/>
      <c r="KA1004" s="319"/>
      <c r="KB1004" s="319"/>
      <c r="KC1004" s="319"/>
      <c r="KD1004" s="319"/>
      <c r="KE1004" s="319"/>
      <c r="KF1004" s="319"/>
      <c r="KG1004" s="319"/>
      <c r="KH1004" s="319"/>
      <c r="KI1004" s="319"/>
      <c r="KJ1004" s="319"/>
      <c r="KK1004" s="319"/>
      <c r="KL1004" s="319"/>
      <c r="KM1004" s="319"/>
      <c r="KN1004" s="319"/>
      <c r="KO1004" s="319"/>
      <c r="KP1004" s="319"/>
      <c r="KQ1004" s="319"/>
      <c r="KR1004" s="319"/>
      <c r="KS1004" s="319"/>
      <c r="KT1004" s="319"/>
      <c r="KU1004" s="319"/>
      <c r="KV1004" s="319"/>
      <c r="KW1004" s="319"/>
      <c r="KX1004" s="319"/>
      <c r="KY1004" s="319"/>
      <c r="KZ1004" s="319"/>
      <c r="LA1004" s="319"/>
      <c r="LB1004" s="319"/>
      <c r="LC1004" s="319"/>
      <c r="LD1004" s="319"/>
      <c r="LE1004" s="319"/>
      <c r="LF1004" s="319"/>
      <c r="LG1004" s="319"/>
      <c r="LH1004" s="319"/>
      <c r="LI1004" s="319"/>
      <c r="LJ1004" s="319"/>
      <c r="LK1004" s="319"/>
      <c r="LL1004" s="319"/>
      <c r="LM1004" s="319"/>
      <c r="LN1004" s="319"/>
      <c r="LO1004" s="319"/>
      <c r="LP1004" s="319"/>
      <c r="LQ1004" s="319"/>
      <c r="LR1004" s="319"/>
      <c r="LS1004" s="319"/>
      <c r="LT1004" s="319"/>
      <c r="LU1004" s="319"/>
      <c r="LV1004" s="319"/>
      <c r="LW1004" s="319"/>
      <c r="LX1004" s="319"/>
      <c r="LY1004" s="319"/>
      <c r="LZ1004" s="319"/>
      <c r="MA1004" s="319"/>
      <c r="MB1004" s="319"/>
      <c r="MC1004" s="319"/>
      <c r="MD1004" s="319"/>
      <c r="ME1004" s="319"/>
      <c r="MF1004" s="319"/>
      <c r="MG1004" s="319"/>
      <c r="MH1004" s="319"/>
      <c r="MI1004" s="319"/>
      <c r="MJ1004" s="319"/>
      <c r="MK1004" s="319"/>
      <c r="ML1004" s="319"/>
      <c r="MM1004" s="319"/>
      <c r="MN1004" s="319"/>
      <c r="MO1004" s="319"/>
      <c r="MP1004" s="319"/>
      <c r="MQ1004" s="319"/>
      <c r="MS1004" s="241"/>
      <c r="MT1004" s="362">
        <f t="shared" si="1424"/>
        <v>0</v>
      </c>
      <c r="MU1004" s="363">
        <f t="shared" si="1441"/>
        <v>0</v>
      </c>
      <c r="MV1004" s="363">
        <f t="shared" si="1411"/>
        <v>0</v>
      </c>
      <c r="MW1004" s="363"/>
      <c r="MX1004" s="363">
        <f t="shared" si="1412"/>
        <v>0</v>
      </c>
      <c r="MY1004" s="363"/>
      <c r="MZ1004" s="363">
        <f t="shared" si="1413"/>
        <v>0</v>
      </c>
      <c r="NA1004" s="363"/>
      <c r="NB1004" s="363">
        <f t="shared" si="1414"/>
        <v>0</v>
      </c>
      <c r="NC1004" s="363"/>
      <c r="ND1004" s="363">
        <f t="shared" si="1415"/>
        <v>0</v>
      </c>
      <c r="NE1004" s="363"/>
      <c r="NF1004" s="363">
        <f t="shared" si="1416"/>
        <v>0</v>
      </c>
      <c r="NG1004" s="363"/>
      <c r="NH1004" s="363">
        <f t="shared" si="1417"/>
        <v>0</v>
      </c>
      <c r="NI1004" s="363"/>
      <c r="NJ1004" s="363">
        <f t="shared" si="1418"/>
        <v>0</v>
      </c>
      <c r="NK1004" s="363"/>
      <c r="NL1004" s="363">
        <f t="shared" si="1425"/>
        <v>0</v>
      </c>
      <c r="NM1004" s="364"/>
      <c r="NN1004" s="370"/>
      <c r="NR1004" s="318">
        <f t="shared" si="1419"/>
        <v>0</v>
      </c>
      <c r="NS1004" s="318">
        <f t="shared" si="1420"/>
        <v>0</v>
      </c>
      <c r="NT1004" s="318">
        <f t="shared" si="1421"/>
        <v>0</v>
      </c>
    </row>
    <row r="1005" spans="1:384" s="318" customFormat="1" ht="10.199999999999999" customHeight="1" x14ac:dyDescent="0.3">
      <c r="A1005" s="25"/>
      <c r="B1005" s="389"/>
      <c r="C1005" s="424"/>
      <c r="D1005" s="15"/>
      <c r="E1005" s="106"/>
      <c r="F1005" s="106"/>
      <c r="G1005" s="106"/>
      <c r="H1005" s="399"/>
      <c r="I1005" s="394">
        <f>Prenoms!$B$23</f>
        <v>0</v>
      </c>
      <c r="J1005" s="395"/>
      <c r="K1005" s="395"/>
      <c r="L1005" s="395"/>
      <c r="M1005" s="395"/>
      <c r="N1005" s="81" t="str">
        <f>IF(NL1005&lt;&gt;0,"",IF(Conges!AH57=0,"",Conges!AH57))</f>
        <v/>
      </c>
      <c r="O1005" s="82"/>
      <c r="P1005" s="83"/>
      <c r="Q1005" s="83"/>
      <c r="R1005" s="83"/>
      <c r="S1005" s="83"/>
      <c r="T1005" s="83"/>
      <c r="U1005" s="83"/>
      <c r="V1005" s="84"/>
      <c r="W1005" s="82"/>
      <c r="X1005" s="83"/>
      <c r="Y1005" s="83"/>
      <c r="Z1005" s="83"/>
      <c r="AA1005" s="83"/>
      <c r="AB1005" s="83"/>
      <c r="AC1005" s="83"/>
      <c r="AD1005" s="84"/>
      <c r="AE1005" s="82"/>
      <c r="AF1005" s="83"/>
      <c r="AG1005" s="83"/>
      <c r="AH1005" s="83"/>
      <c r="AI1005" s="83"/>
      <c r="AJ1005" s="84"/>
      <c r="AK1005" s="82"/>
      <c r="AL1005" s="83"/>
      <c r="AM1005" s="83"/>
      <c r="AN1005" s="83"/>
      <c r="AO1005" s="83"/>
      <c r="AP1005" s="83"/>
      <c r="AQ1005" s="83"/>
      <c r="AR1005" s="83"/>
      <c r="AS1005" s="83"/>
      <c r="AT1005" s="84"/>
      <c r="AU1005" s="82"/>
      <c r="AV1005" s="83"/>
      <c r="AW1005" s="83"/>
      <c r="AX1005" s="83"/>
      <c r="AY1005" s="83"/>
      <c r="AZ1005" s="83"/>
      <c r="BA1005" s="83"/>
      <c r="BB1005" s="84"/>
      <c r="BC1005" s="85">
        <f>IF(NL1005&lt;&gt;0,(IF(Conges!AH$57=0,0,3)),0)</f>
        <v>0</v>
      </c>
      <c r="BD1005" s="417"/>
      <c r="BE1005" s="390">
        <f>IF(OR(Conges!AH$57="A",Conges!AH$57="V"),Prenoms!L$23,NL1005)</f>
        <v>0</v>
      </c>
      <c r="BF1005" s="391"/>
      <c r="BG1005" s="286"/>
      <c r="BH1005" s="287">
        <f t="shared" si="1404"/>
        <v>0</v>
      </c>
      <c r="BI1005" s="288" t="str">
        <f t="shared" si="1405"/>
        <v/>
      </c>
      <c r="BJ1005" s="300">
        <v>0</v>
      </c>
      <c r="BK1005" s="301">
        <f t="shared" si="1422"/>
        <v>0</v>
      </c>
      <c r="BL1005" s="302">
        <f t="shared" si="1394"/>
        <v>0</v>
      </c>
      <c r="BM1005" s="302">
        <f t="shared" si="1395"/>
        <v>0</v>
      </c>
      <c r="BN1005" s="302">
        <f>SUM('Heures Pointage'!$UD$34:$UE$34)</f>
        <v>0</v>
      </c>
      <c r="BO1005" s="302">
        <f>SUM('Heures et Indemnites'!$UD$34:$UE$34)</f>
        <v>0</v>
      </c>
      <c r="BP1005" s="303">
        <f t="shared" si="1396"/>
        <v>0</v>
      </c>
      <c r="BQ1005" s="303">
        <f>'Heures Pointage'!$VB$34</f>
        <v>0</v>
      </c>
      <c r="BR1005" s="304">
        <f t="shared" ref="BR1005" si="1446">$BH$1075</f>
        <v>0</v>
      </c>
      <c r="BS1005" s="149">
        <f>Prenoms!$C$23</f>
        <v>0</v>
      </c>
      <c r="BT1005" s="180"/>
      <c r="BU1005" s="324">
        <f>SUM('Heures et Indemnites'!$UD$34:$UE$34)</f>
        <v>0</v>
      </c>
      <c r="BV1005" s="235">
        <f>SUM('Heures et Indemnites'!$UD$6:$UE$34)</f>
        <v>0</v>
      </c>
      <c r="BW1005" s="324"/>
      <c r="BX1005" s="235"/>
      <c r="BY1005" s="319"/>
      <c r="BZ1005" s="319"/>
      <c r="CA1005" s="319"/>
      <c r="CB1005" s="319"/>
      <c r="CC1005" s="319"/>
      <c r="CD1005" s="319"/>
      <c r="CE1005" s="319"/>
      <c r="CF1005" s="319"/>
      <c r="CG1005" s="319"/>
      <c r="CH1005" s="319"/>
      <c r="CI1005" s="319"/>
      <c r="CJ1005" s="319"/>
      <c r="CK1005" s="319"/>
      <c r="CL1005" s="319"/>
      <c r="CM1005" s="319"/>
      <c r="CN1005" s="319"/>
      <c r="CO1005" s="319"/>
      <c r="CP1005" s="319"/>
      <c r="CQ1005" s="319"/>
      <c r="CR1005" s="319"/>
      <c r="CS1005" s="319"/>
      <c r="CT1005" s="319"/>
      <c r="CU1005" s="319"/>
      <c r="CV1005" s="319"/>
      <c r="CW1005" s="319"/>
      <c r="CX1005" s="319"/>
      <c r="CY1005" s="319"/>
      <c r="CZ1005" s="319"/>
      <c r="DA1005" s="319"/>
      <c r="DB1005" s="319"/>
      <c r="DC1005" s="319"/>
      <c r="DD1005" s="319"/>
      <c r="DE1005" s="319"/>
      <c r="DF1005" s="319"/>
      <c r="DG1005" s="319"/>
      <c r="DH1005" s="319"/>
      <c r="DI1005" s="319"/>
      <c r="DJ1005" s="319"/>
      <c r="DK1005" s="319"/>
      <c r="DL1005" s="319"/>
      <c r="DM1005" s="319"/>
      <c r="DN1005" s="319"/>
      <c r="DO1005" s="319"/>
      <c r="DP1005" s="319"/>
      <c r="DQ1005" s="319"/>
      <c r="DR1005" s="319"/>
      <c r="DS1005" s="319"/>
      <c r="DT1005" s="319"/>
      <c r="DU1005" s="319"/>
      <c r="DV1005" s="319"/>
      <c r="DW1005" s="319"/>
      <c r="DX1005" s="319"/>
      <c r="DY1005" s="319"/>
      <c r="DZ1005" s="319"/>
      <c r="EA1005" s="319"/>
      <c r="EB1005" s="319"/>
      <c r="EC1005" s="319"/>
      <c r="ED1005" s="319"/>
      <c r="EE1005" s="319"/>
      <c r="EF1005" s="319"/>
      <c r="EG1005" s="319"/>
      <c r="EH1005" s="319"/>
      <c r="EI1005" s="319"/>
      <c r="EJ1005" s="319"/>
      <c r="EK1005" s="319"/>
      <c r="EL1005" s="319"/>
      <c r="EM1005" s="319"/>
      <c r="EN1005" s="319"/>
      <c r="EO1005" s="319"/>
      <c r="EP1005" s="319"/>
      <c r="EQ1005" s="319"/>
      <c r="ER1005" s="319"/>
      <c r="ES1005" s="319"/>
      <c r="ET1005" s="319"/>
      <c r="EU1005" s="319"/>
      <c r="EV1005" s="319"/>
      <c r="EW1005" s="319"/>
      <c r="EX1005" s="319"/>
      <c r="EY1005" s="319"/>
      <c r="EZ1005" s="319"/>
      <c r="FA1005" s="319"/>
      <c r="FB1005" s="319"/>
      <c r="FC1005" s="319"/>
      <c r="FD1005" s="319"/>
      <c r="FE1005" s="319"/>
      <c r="FF1005" s="319"/>
      <c r="FG1005" s="319"/>
      <c r="FH1005" s="319"/>
      <c r="FI1005" s="319"/>
      <c r="FJ1005" s="319"/>
      <c r="FK1005" s="319"/>
      <c r="FL1005" s="319"/>
      <c r="FM1005" s="319"/>
      <c r="FN1005" s="319"/>
      <c r="FO1005" s="319"/>
      <c r="FP1005" s="319"/>
      <c r="FQ1005" s="319"/>
      <c r="FR1005" s="319"/>
      <c r="FS1005" s="319"/>
      <c r="FT1005" s="319"/>
      <c r="FU1005" s="319"/>
      <c r="FV1005" s="319"/>
      <c r="FW1005" s="319"/>
      <c r="FX1005" s="319"/>
      <c r="FY1005" s="319"/>
      <c r="FZ1005" s="319"/>
      <c r="GA1005" s="319"/>
      <c r="GB1005" s="319"/>
      <c r="GC1005" s="319"/>
      <c r="GD1005" s="319"/>
      <c r="GE1005" s="319"/>
      <c r="GF1005" s="319"/>
      <c r="GG1005" s="319"/>
      <c r="GH1005" s="319"/>
      <c r="GI1005" s="319"/>
      <c r="GJ1005" s="319"/>
      <c r="GK1005" s="319"/>
      <c r="GL1005" s="319"/>
      <c r="GM1005" s="319"/>
      <c r="GN1005" s="319"/>
      <c r="GO1005" s="319"/>
      <c r="GP1005" s="319"/>
      <c r="GQ1005" s="319"/>
      <c r="GR1005" s="319"/>
      <c r="GS1005" s="319"/>
      <c r="GT1005" s="319"/>
      <c r="GU1005" s="319"/>
      <c r="GV1005" s="319"/>
      <c r="GW1005" s="319"/>
      <c r="GX1005" s="319"/>
      <c r="GY1005" s="319"/>
      <c r="GZ1005" s="319"/>
      <c r="HA1005" s="319"/>
      <c r="HB1005" s="319"/>
      <c r="HC1005" s="319"/>
      <c r="HD1005" s="319"/>
      <c r="HE1005" s="319"/>
      <c r="HF1005" s="319"/>
      <c r="HG1005" s="319"/>
      <c r="HH1005" s="319"/>
      <c r="HI1005" s="319"/>
      <c r="HJ1005" s="319"/>
      <c r="HK1005" s="319"/>
      <c r="HL1005" s="319"/>
      <c r="HM1005" s="319"/>
      <c r="HN1005" s="319"/>
      <c r="HO1005" s="319"/>
      <c r="HP1005" s="319"/>
      <c r="HQ1005" s="319"/>
      <c r="HR1005" s="319"/>
      <c r="HS1005" s="319"/>
      <c r="HT1005" s="319"/>
      <c r="HU1005" s="319"/>
      <c r="HV1005" s="319"/>
      <c r="HW1005" s="319"/>
      <c r="HX1005" s="319"/>
      <c r="HY1005" s="319"/>
      <c r="HZ1005" s="319"/>
      <c r="IA1005" s="319"/>
      <c r="IB1005" s="319"/>
      <c r="IC1005" s="319"/>
      <c r="ID1005" s="319"/>
      <c r="IE1005" s="319"/>
      <c r="IF1005" s="319"/>
      <c r="IG1005" s="319"/>
      <c r="IH1005" s="319"/>
      <c r="II1005" s="319"/>
      <c r="IJ1005" s="319"/>
      <c r="IK1005" s="319"/>
      <c r="IL1005" s="319"/>
      <c r="IM1005" s="319"/>
      <c r="IN1005" s="319"/>
      <c r="IO1005" s="319"/>
      <c r="IP1005" s="319"/>
      <c r="IQ1005" s="319"/>
      <c r="IR1005" s="319"/>
      <c r="IS1005" s="319"/>
      <c r="IT1005" s="319"/>
      <c r="IU1005" s="319"/>
      <c r="IV1005" s="319"/>
      <c r="IW1005" s="319"/>
      <c r="IX1005" s="319"/>
      <c r="IY1005" s="319"/>
      <c r="IZ1005" s="319"/>
      <c r="JA1005" s="319"/>
      <c r="JB1005" s="319"/>
      <c r="JC1005" s="319"/>
      <c r="JD1005" s="319"/>
      <c r="JE1005" s="319"/>
      <c r="JF1005" s="319"/>
      <c r="JG1005" s="319"/>
      <c r="JH1005" s="319"/>
      <c r="JI1005" s="319"/>
      <c r="JJ1005" s="319"/>
      <c r="JK1005" s="319"/>
      <c r="JL1005" s="319"/>
      <c r="JM1005" s="319"/>
      <c r="JN1005" s="319"/>
      <c r="JO1005" s="319"/>
      <c r="JP1005" s="319"/>
      <c r="JQ1005" s="319"/>
      <c r="JR1005" s="319"/>
      <c r="JS1005" s="319"/>
      <c r="JT1005" s="319"/>
      <c r="JU1005" s="319"/>
      <c r="JV1005" s="319"/>
      <c r="JW1005" s="319"/>
      <c r="JX1005" s="319"/>
      <c r="JY1005" s="319"/>
      <c r="JZ1005" s="319"/>
      <c r="KA1005" s="319"/>
      <c r="KB1005" s="319"/>
      <c r="KC1005" s="319"/>
      <c r="KD1005" s="319"/>
      <c r="KE1005" s="319"/>
      <c r="KF1005" s="319"/>
      <c r="KG1005" s="319"/>
      <c r="KH1005" s="319"/>
      <c r="KI1005" s="319"/>
      <c r="KJ1005" s="319"/>
      <c r="KK1005" s="319"/>
      <c r="KL1005" s="319"/>
      <c r="KM1005" s="319"/>
      <c r="KN1005" s="319"/>
      <c r="KO1005" s="319"/>
      <c r="KP1005" s="319"/>
      <c r="KQ1005" s="319"/>
      <c r="KR1005" s="319"/>
      <c r="KS1005" s="319"/>
      <c r="KT1005" s="319"/>
      <c r="KU1005" s="319"/>
      <c r="KV1005" s="319"/>
      <c r="KW1005" s="319"/>
      <c r="KX1005" s="319"/>
      <c r="KY1005" s="319"/>
      <c r="KZ1005" s="319"/>
      <c r="LA1005" s="319"/>
      <c r="LB1005" s="319"/>
      <c r="LC1005" s="319"/>
      <c r="LD1005" s="319"/>
      <c r="LE1005" s="319"/>
      <c r="LF1005" s="319"/>
      <c r="LG1005" s="319"/>
      <c r="LH1005" s="319"/>
      <c r="LI1005" s="319"/>
      <c r="LJ1005" s="319"/>
      <c r="LK1005" s="319"/>
      <c r="LL1005" s="319"/>
      <c r="LM1005" s="319"/>
      <c r="LN1005" s="319"/>
      <c r="LO1005" s="319"/>
      <c r="LP1005" s="319"/>
      <c r="LQ1005" s="319"/>
      <c r="LR1005" s="319"/>
      <c r="LS1005" s="319"/>
      <c r="LT1005" s="319"/>
      <c r="LU1005" s="319"/>
      <c r="LV1005" s="319"/>
      <c r="LW1005" s="319"/>
      <c r="LX1005" s="319"/>
      <c r="LY1005" s="319"/>
      <c r="LZ1005" s="319"/>
      <c r="MA1005" s="319"/>
      <c r="MB1005" s="319"/>
      <c r="MC1005" s="319"/>
      <c r="MD1005" s="319"/>
      <c r="ME1005" s="319"/>
      <c r="MF1005" s="319"/>
      <c r="MG1005" s="319"/>
      <c r="MH1005" s="319"/>
      <c r="MI1005" s="319"/>
      <c r="MJ1005" s="319"/>
      <c r="MK1005" s="319"/>
      <c r="ML1005" s="319"/>
      <c r="MM1005" s="319"/>
      <c r="MN1005" s="319"/>
      <c r="MO1005" s="319"/>
      <c r="MP1005" s="319"/>
      <c r="MQ1005" s="319"/>
      <c r="MS1005" s="241"/>
      <c r="MT1005" s="373">
        <f t="shared" si="1424"/>
        <v>0</v>
      </c>
      <c r="MU1005" s="365">
        <f t="shared" si="1441"/>
        <v>0</v>
      </c>
      <c r="MV1005" s="365">
        <f t="shared" si="1411"/>
        <v>0</v>
      </c>
      <c r="MW1005" s="365"/>
      <c r="MX1005" s="365">
        <f t="shared" si="1412"/>
        <v>0</v>
      </c>
      <c r="MY1005" s="365"/>
      <c r="MZ1005" s="365">
        <f t="shared" si="1413"/>
        <v>0</v>
      </c>
      <c r="NA1005" s="365"/>
      <c r="NB1005" s="365">
        <f t="shared" si="1414"/>
        <v>0</v>
      </c>
      <c r="NC1005" s="365"/>
      <c r="ND1005" s="365">
        <f t="shared" si="1415"/>
        <v>0</v>
      </c>
      <c r="NE1005" s="365"/>
      <c r="NF1005" s="365">
        <f t="shared" si="1416"/>
        <v>0</v>
      </c>
      <c r="NG1005" s="365"/>
      <c r="NH1005" s="365">
        <f t="shared" si="1417"/>
        <v>0</v>
      </c>
      <c r="NI1005" s="365"/>
      <c r="NJ1005" s="365">
        <f t="shared" si="1418"/>
        <v>0</v>
      </c>
      <c r="NK1005" s="365"/>
      <c r="NL1005" s="365">
        <f t="shared" si="1425"/>
        <v>0</v>
      </c>
      <c r="NM1005" s="366"/>
      <c r="NN1005" s="370"/>
      <c r="NR1005" s="318">
        <f t="shared" si="1419"/>
        <v>0</v>
      </c>
      <c r="NS1005" s="318">
        <f t="shared" si="1420"/>
        <v>0</v>
      </c>
      <c r="NT1005" s="318">
        <f t="shared" si="1421"/>
        <v>0</v>
      </c>
    </row>
    <row r="1006" spans="1:384" s="318" customFormat="1" ht="10.199999999999999" customHeight="1" x14ac:dyDescent="0.3">
      <c r="A1006" s="25"/>
      <c r="B1006" s="389"/>
      <c r="C1006" s="424"/>
      <c r="D1006" s="15"/>
      <c r="E1006" s="106"/>
      <c r="F1006" s="106"/>
      <c r="G1006" s="106"/>
      <c r="H1006" s="399"/>
      <c r="I1006" s="381">
        <f>Prenoms!$B$24</f>
        <v>0</v>
      </c>
      <c r="J1006" s="382"/>
      <c r="K1006" s="382"/>
      <c r="L1006" s="382"/>
      <c r="M1006" s="382"/>
      <c r="N1006" s="68" t="str">
        <f>IF(NL1006&lt;&gt;0,"",IF(Conges!AH58=0,"",Conges!AH58))</f>
        <v/>
      </c>
      <c r="O1006" s="69"/>
      <c r="P1006" s="70"/>
      <c r="Q1006" s="70"/>
      <c r="R1006" s="70"/>
      <c r="S1006" s="70"/>
      <c r="T1006" s="70"/>
      <c r="U1006" s="70"/>
      <c r="V1006" s="71"/>
      <c r="W1006" s="69"/>
      <c r="X1006" s="70"/>
      <c r="Y1006" s="70"/>
      <c r="Z1006" s="70"/>
      <c r="AA1006" s="70"/>
      <c r="AB1006" s="70"/>
      <c r="AC1006" s="70"/>
      <c r="AD1006" s="71"/>
      <c r="AE1006" s="69"/>
      <c r="AF1006" s="70"/>
      <c r="AG1006" s="70"/>
      <c r="AH1006" s="70"/>
      <c r="AI1006" s="70"/>
      <c r="AJ1006" s="71"/>
      <c r="AK1006" s="69"/>
      <c r="AL1006" s="70"/>
      <c r="AM1006" s="70"/>
      <c r="AN1006" s="70"/>
      <c r="AO1006" s="70"/>
      <c r="AP1006" s="70"/>
      <c r="AQ1006" s="70"/>
      <c r="AR1006" s="70"/>
      <c r="AS1006" s="70"/>
      <c r="AT1006" s="71"/>
      <c r="AU1006" s="69"/>
      <c r="AV1006" s="70"/>
      <c r="AW1006" s="70"/>
      <c r="AX1006" s="70"/>
      <c r="AY1006" s="70"/>
      <c r="AZ1006" s="70"/>
      <c r="BA1006" s="70"/>
      <c r="BB1006" s="71"/>
      <c r="BC1006" s="72">
        <f>IF(NL1006&lt;&gt;0,(IF(Conges!AH$58=0,0,3)),0)</f>
        <v>0</v>
      </c>
      <c r="BD1006" s="417"/>
      <c r="BE1006" s="392">
        <f>IF(OR(Conges!AH$58="A",Conges!AH$58="V"),Prenoms!L$24,NL1006)</f>
        <v>0</v>
      </c>
      <c r="BF1006" s="393"/>
      <c r="BG1006" s="289"/>
      <c r="BH1006" s="290">
        <f t="shared" si="1404"/>
        <v>0</v>
      </c>
      <c r="BI1006" s="291" t="str">
        <f t="shared" si="1405"/>
        <v/>
      </c>
      <c r="BJ1006" s="305">
        <v>0</v>
      </c>
      <c r="BK1006" s="306">
        <f t="shared" si="1422"/>
        <v>0</v>
      </c>
      <c r="BL1006" s="307">
        <f t="shared" si="1394"/>
        <v>0</v>
      </c>
      <c r="BM1006" s="307">
        <f t="shared" si="1395"/>
        <v>0</v>
      </c>
      <c r="BN1006" s="307">
        <f>SUM('Heures Pointage'!$VD$34:$VE$34)</f>
        <v>0</v>
      </c>
      <c r="BO1006" s="307">
        <f>SUM('Heures et Indemnites'!$VD$34:$VE$34)</f>
        <v>0</v>
      </c>
      <c r="BP1006" s="308">
        <f t="shared" si="1396"/>
        <v>0</v>
      </c>
      <c r="BQ1006" s="308">
        <f>'Heures Pointage'!$WB$34</f>
        <v>0</v>
      </c>
      <c r="BR1006" s="309">
        <f t="shared" ref="BR1006" si="1447">$BH$1076</f>
        <v>0</v>
      </c>
      <c r="BS1006" s="150">
        <f>Prenoms!$C$24</f>
        <v>0</v>
      </c>
      <c r="BT1006" s="153"/>
      <c r="BU1006" s="323">
        <f>SUM('Heures et Indemnites'!$VD$34:$VE$34)</f>
        <v>0</v>
      </c>
      <c r="BV1006" s="236">
        <f>SUM('Heures et Indemnites'!$VD$6:$VE$34)</f>
        <v>0</v>
      </c>
      <c r="BW1006" s="323"/>
      <c r="BX1006" s="236"/>
      <c r="BY1006" s="319"/>
      <c r="BZ1006" s="319"/>
      <c r="CA1006" s="319"/>
      <c r="CB1006" s="319"/>
      <c r="CC1006" s="319"/>
      <c r="CD1006" s="319"/>
      <c r="CE1006" s="319"/>
      <c r="CF1006" s="319"/>
      <c r="CG1006" s="319"/>
      <c r="CH1006" s="319"/>
      <c r="CI1006" s="319"/>
      <c r="CJ1006" s="319"/>
      <c r="CK1006" s="319"/>
      <c r="CL1006" s="319"/>
      <c r="CM1006" s="319"/>
      <c r="CN1006" s="319"/>
      <c r="CO1006" s="319"/>
      <c r="CP1006" s="319"/>
      <c r="CQ1006" s="319"/>
      <c r="CR1006" s="319"/>
      <c r="CS1006" s="319"/>
      <c r="CT1006" s="319"/>
      <c r="CU1006" s="319"/>
      <c r="CV1006" s="319"/>
      <c r="CW1006" s="319"/>
      <c r="CX1006" s="319"/>
      <c r="CY1006" s="319"/>
      <c r="CZ1006" s="319"/>
      <c r="DA1006" s="319"/>
      <c r="DB1006" s="319"/>
      <c r="DC1006" s="319"/>
      <c r="DD1006" s="319"/>
      <c r="DE1006" s="319"/>
      <c r="DF1006" s="319"/>
      <c r="DG1006" s="319"/>
      <c r="DH1006" s="319"/>
      <c r="DI1006" s="319"/>
      <c r="DJ1006" s="319"/>
      <c r="DK1006" s="319"/>
      <c r="DL1006" s="319"/>
      <c r="DM1006" s="319"/>
      <c r="DN1006" s="319"/>
      <c r="DO1006" s="319"/>
      <c r="DP1006" s="319"/>
      <c r="DQ1006" s="319"/>
      <c r="DR1006" s="319"/>
      <c r="DS1006" s="319"/>
      <c r="DT1006" s="319"/>
      <c r="DU1006" s="319"/>
      <c r="DV1006" s="319"/>
      <c r="DW1006" s="319"/>
      <c r="DX1006" s="319"/>
      <c r="DY1006" s="319"/>
      <c r="DZ1006" s="319"/>
      <c r="EA1006" s="319"/>
      <c r="EB1006" s="319"/>
      <c r="EC1006" s="319"/>
      <c r="ED1006" s="319"/>
      <c r="EE1006" s="319"/>
      <c r="EF1006" s="319"/>
      <c r="EG1006" s="319"/>
      <c r="EH1006" s="319"/>
      <c r="EI1006" s="319"/>
      <c r="EJ1006" s="319"/>
      <c r="EK1006" s="319"/>
      <c r="EL1006" s="319"/>
      <c r="EM1006" s="319"/>
      <c r="EN1006" s="319"/>
      <c r="EO1006" s="319"/>
      <c r="EP1006" s="319"/>
      <c r="EQ1006" s="319"/>
      <c r="ER1006" s="319"/>
      <c r="ES1006" s="319"/>
      <c r="ET1006" s="319"/>
      <c r="EU1006" s="319"/>
      <c r="EV1006" s="319"/>
      <c r="EW1006" s="319"/>
      <c r="EX1006" s="319"/>
      <c r="EY1006" s="319"/>
      <c r="EZ1006" s="319"/>
      <c r="FA1006" s="319"/>
      <c r="FB1006" s="319"/>
      <c r="FC1006" s="319"/>
      <c r="FD1006" s="319"/>
      <c r="FE1006" s="319"/>
      <c r="FF1006" s="319"/>
      <c r="FG1006" s="319"/>
      <c r="FH1006" s="319"/>
      <c r="FI1006" s="319"/>
      <c r="FJ1006" s="319"/>
      <c r="FK1006" s="319"/>
      <c r="FL1006" s="319"/>
      <c r="FM1006" s="319"/>
      <c r="FN1006" s="319"/>
      <c r="FO1006" s="319"/>
      <c r="FP1006" s="319"/>
      <c r="FQ1006" s="319"/>
      <c r="FR1006" s="319"/>
      <c r="FS1006" s="319"/>
      <c r="FT1006" s="319"/>
      <c r="FU1006" s="319"/>
      <c r="FV1006" s="319"/>
      <c r="FW1006" s="319"/>
      <c r="FX1006" s="319"/>
      <c r="FY1006" s="319"/>
      <c r="FZ1006" s="319"/>
      <c r="GA1006" s="319"/>
      <c r="GB1006" s="319"/>
      <c r="GC1006" s="319"/>
      <c r="GD1006" s="319"/>
      <c r="GE1006" s="319"/>
      <c r="GF1006" s="319"/>
      <c r="GG1006" s="319"/>
      <c r="GH1006" s="319"/>
      <c r="GI1006" s="319"/>
      <c r="GJ1006" s="319"/>
      <c r="GK1006" s="319"/>
      <c r="GL1006" s="319"/>
      <c r="GM1006" s="319"/>
      <c r="GN1006" s="319"/>
      <c r="GO1006" s="319"/>
      <c r="GP1006" s="319"/>
      <c r="GQ1006" s="319"/>
      <c r="GR1006" s="319"/>
      <c r="GS1006" s="319"/>
      <c r="GT1006" s="319"/>
      <c r="GU1006" s="319"/>
      <c r="GV1006" s="319"/>
      <c r="GW1006" s="319"/>
      <c r="GX1006" s="319"/>
      <c r="GY1006" s="319"/>
      <c r="GZ1006" s="319"/>
      <c r="HA1006" s="319"/>
      <c r="HB1006" s="319"/>
      <c r="HC1006" s="319"/>
      <c r="HD1006" s="319"/>
      <c r="HE1006" s="319"/>
      <c r="HF1006" s="319"/>
      <c r="HG1006" s="319"/>
      <c r="HH1006" s="319"/>
      <c r="HI1006" s="319"/>
      <c r="HJ1006" s="319"/>
      <c r="HK1006" s="319"/>
      <c r="HL1006" s="319"/>
      <c r="HM1006" s="319"/>
      <c r="HN1006" s="319"/>
      <c r="HO1006" s="319"/>
      <c r="HP1006" s="319"/>
      <c r="HQ1006" s="319"/>
      <c r="HR1006" s="319"/>
      <c r="HS1006" s="319"/>
      <c r="HT1006" s="319"/>
      <c r="HU1006" s="319"/>
      <c r="HV1006" s="319"/>
      <c r="HW1006" s="319"/>
      <c r="HX1006" s="319"/>
      <c r="HY1006" s="319"/>
      <c r="HZ1006" s="319"/>
      <c r="IA1006" s="319"/>
      <c r="IB1006" s="319"/>
      <c r="IC1006" s="319"/>
      <c r="ID1006" s="319"/>
      <c r="IE1006" s="319"/>
      <c r="IF1006" s="319"/>
      <c r="IG1006" s="319"/>
      <c r="IH1006" s="319"/>
      <c r="II1006" s="319"/>
      <c r="IJ1006" s="319"/>
      <c r="IK1006" s="319"/>
      <c r="IL1006" s="319"/>
      <c r="IM1006" s="319"/>
      <c r="IN1006" s="319"/>
      <c r="IO1006" s="319"/>
      <c r="IP1006" s="319"/>
      <c r="IQ1006" s="319"/>
      <c r="IR1006" s="319"/>
      <c r="IS1006" s="319"/>
      <c r="IT1006" s="319"/>
      <c r="IU1006" s="319"/>
      <c r="IV1006" s="319"/>
      <c r="IW1006" s="319"/>
      <c r="IX1006" s="319"/>
      <c r="IY1006" s="319"/>
      <c r="IZ1006" s="319"/>
      <c r="JA1006" s="319"/>
      <c r="JB1006" s="319"/>
      <c r="JC1006" s="319"/>
      <c r="JD1006" s="319"/>
      <c r="JE1006" s="319"/>
      <c r="JF1006" s="319"/>
      <c r="JG1006" s="319"/>
      <c r="JH1006" s="319"/>
      <c r="JI1006" s="319"/>
      <c r="JJ1006" s="319"/>
      <c r="JK1006" s="319"/>
      <c r="JL1006" s="319"/>
      <c r="JM1006" s="319"/>
      <c r="JN1006" s="319"/>
      <c r="JO1006" s="319"/>
      <c r="JP1006" s="319"/>
      <c r="JQ1006" s="319"/>
      <c r="JR1006" s="319"/>
      <c r="JS1006" s="319"/>
      <c r="JT1006" s="319"/>
      <c r="JU1006" s="319"/>
      <c r="JV1006" s="319"/>
      <c r="JW1006" s="319"/>
      <c r="JX1006" s="319"/>
      <c r="JY1006" s="319"/>
      <c r="JZ1006" s="319"/>
      <c r="KA1006" s="319"/>
      <c r="KB1006" s="319"/>
      <c r="KC1006" s="319"/>
      <c r="KD1006" s="319"/>
      <c r="KE1006" s="319"/>
      <c r="KF1006" s="319"/>
      <c r="KG1006" s="319"/>
      <c r="KH1006" s="319"/>
      <c r="KI1006" s="319"/>
      <c r="KJ1006" s="319"/>
      <c r="KK1006" s="319"/>
      <c r="KL1006" s="319"/>
      <c r="KM1006" s="319"/>
      <c r="KN1006" s="319"/>
      <c r="KO1006" s="319"/>
      <c r="KP1006" s="319"/>
      <c r="KQ1006" s="319"/>
      <c r="KR1006" s="319"/>
      <c r="KS1006" s="319"/>
      <c r="KT1006" s="319"/>
      <c r="KU1006" s="319"/>
      <c r="KV1006" s="319"/>
      <c r="KW1006" s="319"/>
      <c r="KX1006" s="319"/>
      <c r="KY1006" s="319"/>
      <c r="KZ1006" s="319"/>
      <c r="LA1006" s="319"/>
      <c r="LB1006" s="319"/>
      <c r="LC1006" s="319"/>
      <c r="LD1006" s="319"/>
      <c r="LE1006" s="319"/>
      <c r="LF1006" s="319"/>
      <c r="LG1006" s="319"/>
      <c r="LH1006" s="319"/>
      <c r="LI1006" s="319"/>
      <c r="LJ1006" s="319"/>
      <c r="LK1006" s="319"/>
      <c r="LL1006" s="319"/>
      <c r="LM1006" s="319"/>
      <c r="LN1006" s="319"/>
      <c r="LO1006" s="319"/>
      <c r="LP1006" s="319"/>
      <c r="LQ1006" s="319"/>
      <c r="LR1006" s="319"/>
      <c r="LS1006" s="319"/>
      <c r="LT1006" s="319"/>
      <c r="LU1006" s="319"/>
      <c r="LV1006" s="319"/>
      <c r="LW1006" s="319"/>
      <c r="LX1006" s="319"/>
      <c r="LY1006" s="319"/>
      <c r="LZ1006" s="319"/>
      <c r="MA1006" s="319"/>
      <c r="MB1006" s="319"/>
      <c r="MC1006" s="319"/>
      <c r="MD1006" s="319"/>
      <c r="ME1006" s="319"/>
      <c r="MF1006" s="319"/>
      <c r="MG1006" s="319"/>
      <c r="MH1006" s="319"/>
      <c r="MI1006" s="319"/>
      <c r="MJ1006" s="319"/>
      <c r="MK1006" s="319"/>
      <c r="ML1006" s="319"/>
      <c r="MM1006" s="319"/>
      <c r="MN1006" s="319"/>
      <c r="MO1006" s="319"/>
      <c r="MP1006" s="319"/>
      <c r="MQ1006" s="319"/>
      <c r="MS1006" s="241"/>
      <c r="MT1006" s="362">
        <f t="shared" si="1424"/>
        <v>0</v>
      </c>
      <c r="MU1006" s="363">
        <f t="shared" si="1441"/>
        <v>0</v>
      </c>
      <c r="MV1006" s="363">
        <f t="shared" si="1411"/>
        <v>0</v>
      </c>
      <c r="MW1006" s="363"/>
      <c r="MX1006" s="363">
        <f t="shared" si="1412"/>
        <v>0</v>
      </c>
      <c r="MY1006" s="363"/>
      <c r="MZ1006" s="363">
        <f t="shared" si="1413"/>
        <v>0</v>
      </c>
      <c r="NA1006" s="363"/>
      <c r="NB1006" s="363">
        <f t="shared" si="1414"/>
        <v>0</v>
      </c>
      <c r="NC1006" s="363"/>
      <c r="ND1006" s="363">
        <f t="shared" si="1415"/>
        <v>0</v>
      </c>
      <c r="NE1006" s="363"/>
      <c r="NF1006" s="363">
        <f t="shared" si="1416"/>
        <v>0</v>
      </c>
      <c r="NG1006" s="363"/>
      <c r="NH1006" s="363">
        <f t="shared" si="1417"/>
        <v>0</v>
      </c>
      <c r="NI1006" s="363"/>
      <c r="NJ1006" s="363">
        <f t="shared" si="1418"/>
        <v>0</v>
      </c>
      <c r="NK1006" s="363"/>
      <c r="NL1006" s="363">
        <f t="shared" si="1425"/>
        <v>0</v>
      </c>
      <c r="NM1006" s="364"/>
      <c r="NN1006" s="370"/>
      <c r="NR1006" s="318">
        <f t="shared" si="1419"/>
        <v>0</v>
      </c>
      <c r="NS1006" s="318">
        <f t="shared" si="1420"/>
        <v>0</v>
      </c>
      <c r="NT1006" s="318">
        <f t="shared" si="1421"/>
        <v>0</v>
      </c>
    </row>
    <row r="1007" spans="1:384" s="318" customFormat="1" ht="10.199999999999999" customHeight="1" x14ac:dyDescent="0.3">
      <c r="A1007" s="25"/>
      <c r="B1007" s="389"/>
      <c r="C1007" s="424"/>
      <c r="D1007" s="15"/>
      <c r="E1007" s="106"/>
      <c r="F1007" s="106"/>
      <c r="G1007" s="106"/>
      <c r="H1007" s="399"/>
      <c r="I1007" s="394">
        <f>Prenoms!$B$25</f>
        <v>0</v>
      </c>
      <c r="J1007" s="395"/>
      <c r="K1007" s="395"/>
      <c r="L1007" s="395"/>
      <c r="M1007" s="395"/>
      <c r="N1007" s="81" t="str">
        <f>IF(NL1007&lt;&gt;0,"",IF(Conges!AH59=0,"",Conges!AH59))</f>
        <v/>
      </c>
      <c r="O1007" s="82"/>
      <c r="P1007" s="83"/>
      <c r="Q1007" s="83"/>
      <c r="R1007" s="83"/>
      <c r="S1007" s="83"/>
      <c r="T1007" s="83"/>
      <c r="U1007" s="83"/>
      <c r="V1007" s="84"/>
      <c r="W1007" s="82"/>
      <c r="X1007" s="83"/>
      <c r="Y1007" s="83"/>
      <c r="Z1007" s="83"/>
      <c r="AA1007" s="83"/>
      <c r="AB1007" s="83"/>
      <c r="AC1007" s="83"/>
      <c r="AD1007" s="84"/>
      <c r="AE1007" s="82"/>
      <c r="AF1007" s="83"/>
      <c r="AG1007" s="83"/>
      <c r="AH1007" s="83"/>
      <c r="AI1007" s="83"/>
      <c r="AJ1007" s="84"/>
      <c r="AK1007" s="82"/>
      <c r="AL1007" s="83"/>
      <c r="AM1007" s="83"/>
      <c r="AN1007" s="83"/>
      <c r="AO1007" s="83"/>
      <c r="AP1007" s="83"/>
      <c r="AQ1007" s="83"/>
      <c r="AR1007" s="83"/>
      <c r="AS1007" s="83"/>
      <c r="AT1007" s="84"/>
      <c r="AU1007" s="82"/>
      <c r="AV1007" s="83"/>
      <c r="AW1007" s="83"/>
      <c r="AX1007" s="83"/>
      <c r="AY1007" s="83"/>
      <c r="AZ1007" s="83"/>
      <c r="BA1007" s="83"/>
      <c r="BB1007" s="84"/>
      <c r="BC1007" s="85">
        <f>IF(NL1007&lt;&gt;0,(IF(Conges!AH$59=0,0,3)),0)</f>
        <v>0</v>
      </c>
      <c r="BD1007" s="417"/>
      <c r="BE1007" s="390">
        <f>IF(OR(Conges!AH$59="A",Conges!AH$59="V"),Prenoms!L$25,NL1007)</f>
        <v>0</v>
      </c>
      <c r="BF1007" s="391"/>
      <c r="BG1007" s="286"/>
      <c r="BH1007" s="287">
        <f t="shared" si="1404"/>
        <v>0</v>
      </c>
      <c r="BI1007" s="288" t="str">
        <f t="shared" si="1405"/>
        <v/>
      </c>
      <c r="BJ1007" s="300">
        <v>0</v>
      </c>
      <c r="BK1007" s="301">
        <f t="shared" si="1422"/>
        <v>0</v>
      </c>
      <c r="BL1007" s="302">
        <f t="shared" si="1394"/>
        <v>0</v>
      </c>
      <c r="BM1007" s="302">
        <f t="shared" si="1395"/>
        <v>0</v>
      </c>
      <c r="BN1007" s="302">
        <f>SUM('Heures Pointage'!$WD$34:$WE$34)</f>
        <v>0</v>
      </c>
      <c r="BO1007" s="302">
        <f>SUM('Heures et Indemnites'!$WD$34:$WE$34)</f>
        <v>0</v>
      </c>
      <c r="BP1007" s="303">
        <f t="shared" si="1396"/>
        <v>0</v>
      </c>
      <c r="BQ1007" s="303">
        <f>'Heures Pointage'!$XB$34</f>
        <v>0</v>
      </c>
      <c r="BR1007" s="304">
        <f t="shared" ref="BR1007" si="1448">$BH$1077</f>
        <v>0</v>
      </c>
      <c r="BS1007" s="149">
        <f>Prenoms!$C$25</f>
        <v>0</v>
      </c>
      <c r="BT1007" s="180"/>
      <c r="BU1007" s="324">
        <f>SUM('Heures et Indemnites'!$WD$34:$WE$34)</f>
        <v>0</v>
      </c>
      <c r="BV1007" s="235">
        <f>SUM('Heures et Indemnites'!$WD$6:$WE$34)</f>
        <v>0</v>
      </c>
      <c r="BW1007" s="324"/>
      <c r="BX1007" s="235"/>
      <c r="BY1007" s="319"/>
      <c r="BZ1007" s="319"/>
      <c r="CA1007" s="319"/>
      <c r="CB1007" s="319"/>
      <c r="CC1007" s="319"/>
      <c r="CD1007" s="319"/>
      <c r="CE1007" s="319"/>
      <c r="CF1007" s="319"/>
      <c r="CG1007" s="319"/>
      <c r="CH1007" s="319"/>
      <c r="CI1007" s="319"/>
      <c r="CJ1007" s="319"/>
      <c r="CK1007" s="319"/>
      <c r="CL1007" s="319"/>
      <c r="CM1007" s="319"/>
      <c r="CN1007" s="319"/>
      <c r="CO1007" s="319"/>
      <c r="CP1007" s="319"/>
      <c r="CQ1007" s="319"/>
      <c r="CR1007" s="319"/>
      <c r="CS1007" s="319"/>
      <c r="CT1007" s="319"/>
      <c r="CU1007" s="319"/>
      <c r="CV1007" s="319"/>
      <c r="CW1007" s="319"/>
      <c r="CX1007" s="319"/>
      <c r="CY1007" s="319"/>
      <c r="CZ1007" s="319"/>
      <c r="DA1007" s="319"/>
      <c r="DB1007" s="319"/>
      <c r="DC1007" s="319"/>
      <c r="DD1007" s="319"/>
      <c r="DE1007" s="319"/>
      <c r="DF1007" s="319"/>
      <c r="DG1007" s="319"/>
      <c r="DH1007" s="319"/>
      <c r="DI1007" s="319"/>
      <c r="DJ1007" s="319"/>
      <c r="DK1007" s="319"/>
      <c r="DL1007" s="319"/>
      <c r="DM1007" s="319"/>
      <c r="DN1007" s="319"/>
      <c r="DO1007" s="319"/>
      <c r="DP1007" s="319"/>
      <c r="DQ1007" s="319"/>
      <c r="DR1007" s="319"/>
      <c r="DS1007" s="319"/>
      <c r="DT1007" s="319"/>
      <c r="DU1007" s="319"/>
      <c r="DV1007" s="319"/>
      <c r="DW1007" s="319"/>
      <c r="DX1007" s="319"/>
      <c r="DY1007" s="319"/>
      <c r="DZ1007" s="319"/>
      <c r="EA1007" s="319"/>
      <c r="EB1007" s="319"/>
      <c r="EC1007" s="319"/>
      <c r="ED1007" s="319"/>
      <c r="EE1007" s="319"/>
      <c r="EF1007" s="319"/>
      <c r="EG1007" s="319"/>
      <c r="EH1007" s="319"/>
      <c r="EI1007" s="319"/>
      <c r="EJ1007" s="319"/>
      <c r="EK1007" s="319"/>
      <c r="EL1007" s="319"/>
      <c r="EM1007" s="319"/>
      <c r="EN1007" s="319"/>
      <c r="EO1007" s="319"/>
      <c r="EP1007" s="319"/>
      <c r="EQ1007" s="319"/>
      <c r="ER1007" s="319"/>
      <c r="ES1007" s="319"/>
      <c r="ET1007" s="319"/>
      <c r="EU1007" s="319"/>
      <c r="EV1007" s="319"/>
      <c r="EW1007" s="319"/>
      <c r="EX1007" s="319"/>
      <c r="EY1007" s="319"/>
      <c r="EZ1007" s="319"/>
      <c r="FA1007" s="319"/>
      <c r="FB1007" s="319"/>
      <c r="FC1007" s="319"/>
      <c r="FD1007" s="319"/>
      <c r="FE1007" s="319"/>
      <c r="FF1007" s="319"/>
      <c r="FG1007" s="319"/>
      <c r="FH1007" s="319"/>
      <c r="FI1007" s="319"/>
      <c r="FJ1007" s="319"/>
      <c r="FK1007" s="319"/>
      <c r="FL1007" s="319"/>
      <c r="FM1007" s="319"/>
      <c r="FN1007" s="319"/>
      <c r="FO1007" s="319"/>
      <c r="FP1007" s="319"/>
      <c r="FQ1007" s="319"/>
      <c r="FR1007" s="319"/>
      <c r="FS1007" s="319"/>
      <c r="FT1007" s="319"/>
      <c r="FU1007" s="319"/>
      <c r="FV1007" s="319"/>
      <c r="FW1007" s="319"/>
      <c r="FX1007" s="319"/>
      <c r="FY1007" s="319"/>
      <c r="FZ1007" s="319"/>
      <c r="GA1007" s="319"/>
      <c r="GB1007" s="319"/>
      <c r="GC1007" s="319"/>
      <c r="GD1007" s="319"/>
      <c r="GE1007" s="319"/>
      <c r="GF1007" s="319"/>
      <c r="GG1007" s="319"/>
      <c r="GH1007" s="319"/>
      <c r="GI1007" s="319"/>
      <c r="GJ1007" s="319"/>
      <c r="GK1007" s="319"/>
      <c r="GL1007" s="319"/>
      <c r="GM1007" s="319"/>
      <c r="GN1007" s="319"/>
      <c r="GO1007" s="319"/>
      <c r="GP1007" s="319"/>
      <c r="GQ1007" s="319"/>
      <c r="GR1007" s="319"/>
      <c r="GS1007" s="319"/>
      <c r="GT1007" s="319"/>
      <c r="GU1007" s="319"/>
      <c r="GV1007" s="319"/>
      <c r="GW1007" s="319"/>
      <c r="GX1007" s="319"/>
      <c r="GY1007" s="319"/>
      <c r="GZ1007" s="319"/>
      <c r="HA1007" s="319"/>
      <c r="HB1007" s="319"/>
      <c r="HC1007" s="319"/>
      <c r="HD1007" s="319"/>
      <c r="HE1007" s="319"/>
      <c r="HF1007" s="319"/>
      <c r="HG1007" s="319"/>
      <c r="HH1007" s="319"/>
      <c r="HI1007" s="319"/>
      <c r="HJ1007" s="319"/>
      <c r="HK1007" s="319"/>
      <c r="HL1007" s="319"/>
      <c r="HM1007" s="319"/>
      <c r="HN1007" s="319"/>
      <c r="HO1007" s="319"/>
      <c r="HP1007" s="319"/>
      <c r="HQ1007" s="319"/>
      <c r="HR1007" s="319"/>
      <c r="HS1007" s="319"/>
      <c r="HT1007" s="319"/>
      <c r="HU1007" s="319"/>
      <c r="HV1007" s="319"/>
      <c r="HW1007" s="319"/>
      <c r="HX1007" s="319"/>
      <c r="HY1007" s="319"/>
      <c r="HZ1007" s="319"/>
      <c r="IA1007" s="319"/>
      <c r="IB1007" s="319"/>
      <c r="IC1007" s="319"/>
      <c r="ID1007" s="319"/>
      <c r="IE1007" s="319"/>
      <c r="IF1007" s="319"/>
      <c r="IG1007" s="319"/>
      <c r="IH1007" s="319"/>
      <c r="II1007" s="319"/>
      <c r="IJ1007" s="319"/>
      <c r="IK1007" s="319"/>
      <c r="IL1007" s="319"/>
      <c r="IM1007" s="319"/>
      <c r="IN1007" s="319"/>
      <c r="IO1007" s="319"/>
      <c r="IP1007" s="319"/>
      <c r="IQ1007" s="319"/>
      <c r="IR1007" s="319"/>
      <c r="IS1007" s="319"/>
      <c r="IT1007" s="319"/>
      <c r="IU1007" s="319"/>
      <c r="IV1007" s="319"/>
      <c r="IW1007" s="319"/>
      <c r="IX1007" s="319"/>
      <c r="IY1007" s="319"/>
      <c r="IZ1007" s="319"/>
      <c r="JA1007" s="319"/>
      <c r="JB1007" s="319"/>
      <c r="JC1007" s="319"/>
      <c r="JD1007" s="319"/>
      <c r="JE1007" s="319"/>
      <c r="JF1007" s="319"/>
      <c r="JG1007" s="319"/>
      <c r="JH1007" s="319"/>
      <c r="JI1007" s="319"/>
      <c r="JJ1007" s="319"/>
      <c r="JK1007" s="319"/>
      <c r="JL1007" s="319"/>
      <c r="JM1007" s="319"/>
      <c r="JN1007" s="319"/>
      <c r="JO1007" s="319"/>
      <c r="JP1007" s="319"/>
      <c r="JQ1007" s="319"/>
      <c r="JR1007" s="319"/>
      <c r="JS1007" s="319"/>
      <c r="JT1007" s="319"/>
      <c r="JU1007" s="319"/>
      <c r="JV1007" s="319"/>
      <c r="JW1007" s="319"/>
      <c r="JX1007" s="319"/>
      <c r="JY1007" s="319"/>
      <c r="JZ1007" s="319"/>
      <c r="KA1007" s="319"/>
      <c r="KB1007" s="319"/>
      <c r="KC1007" s="319"/>
      <c r="KD1007" s="319"/>
      <c r="KE1007" s="319"/>
      <c r="KF1007" s="319"/>
      <c r="KG1007" s="319"/>
      <c r="KH1007" s="319"/>
      <c r="KI1007" s="319"/>
      <c r="KJ1007" s="319"/>
      <c r="KK1007" s="319"/>
      <c r="KL1007" s="319"/>
      <c r="KM1007" s="319"/>
      <c r="KN1007" s="319"/>
      <c r="KO1007" s="319"/>
      <c r="KP1007" s="319"/>
      <c r="KQ1007" s="319"/>
      <c r="KR1007" s="319"/>
      <c r="KS1007" s="319"/>
      <c r="KT1007" s="319"/>
      <c r="KU1007" s="319"/>
      <c r="KV1007" s="319"/>
      <c r="KW1007" s="319"/>
      <c r="KX1007" s="319"/>
      <c r="KY1007" s="319"/>
      <c r="KZ1007" s="319"/>
      <c r="LA1007" s="319"/>
      <c r="LB1007" s="319"/>
      <c r="LC1007" s="319"/>
      <c r="LD1007" s="319"/>
      <c r="LE1007" s="319"/>
      <c r="LF1007" s="319"/>
      <c r="LG1007" s="319"/>
      <c r="LH1007" s="319"/>
      <c r="LI1007" s="319"/>
      <c r="LJ1007" s="319"/>
      <c r="LK1007" s="319"/>
      <c r="LL1007" s="319"/>
      <c r="LM1007" s="319"/>
      <c r="LN1007" s="319"/>
      <c r="LO1007" s="319"/>
      <c r="LP1007" s="319"/>
      <c r="LQ1007" s="319"/>
      <c r="LR1007" s="319"/>
      <c r="LS1007" s="319"/>
      <c r="LT1007" s="319"/>
      <c r="LU1007" s="319"/>
      <c r="LV1007" s="319"/>
      <c r="LW1007" s="319"/>
      <c r="LX1007" s="319"/>
      <c r="LY1007" s="319"/>
      <c r="LZ1007" s="319"/>
      <c r="MA1007" s="319"/>
      <c r="MB1007" s="319"/>
      <c r="MC1007" s="319"/>
      <c r="MD1007" s="319"/>
      <c r="ME1007" s="319"/>
      <c r="MF1007" s="319"/>
      <c r="MG1007" s="319"/>
      <c r="MH1007" s="319"/>
      <c r="MI1007" s="319"/>
      <c r="MJ1007" s="319"/>
      <c r="MK1007" s="319"/>
      <c r="ML1007" s="319"/>
      <c r="MM1007" s="319"/>
      <c r="MN1007" s="319"/>
      <c r="MO1007" s="319"/>
      <c r="MP1007" s="319"/>
      <c r="MQ1007" s="319"/>
      <c r="MS1007" s="241"/>
      <c r="MT1007" s="373">
        <f t="shared" si="1424"/>
        <v>0</v>
      </c>
      <c r="MU1007" s="365">
        <f t="shared" si="1441"/>
        <v>0</v>
      </c>
      <c r="MV1007" s="365">
        <f t="shared" si="1411"/>
        <v>0</v>
      </c>
      <c r="MW1007" s="365"/>
      <c r="MX1007" s="365">
        <f t="shared" si="1412"/>
        <v>0</v>
      </c>
      <c r="MY1007" s="365"/>
      <c r="MZ1007" s="365">
        <f t="shared" si="1413"/>
        <v>0</v>
      </c>
      <c r="NA1007" s="365"/>
      <c r="NB1007" s="365">
        <f t="shared" si="1414"/>
        <v>0</v>
      </c>
      <c r="NC1007" s="365"/>
      <c r="ND1007" s="365">
        <f t="shared" si="1415"/>
        <v>0</v>
      </c>
      <c r="NE1007" s="365"/>
      <c r="NF1007" s="365">
        <f t="shared" si="1416"/>
        <v>0</v>
      </c>
      <c r="NG1007" s="365"/>
      <c r="NH1007" s="365">
        <f t="shared" si="1417"/>
        <v>0</v>
      </c>
      <c r="NI1007" s="365"/>
      <c r="NJ1007" s="365">
        <f t="shared" si="1418"/>
        <v>0</v>
      </c>
      <c r="NK1007" s="365"/>
      <c r="NL1007" s="365">
        <f t="shared" si="1425"/>
        <v>0</v>
      </c>
      <c r="NM1007" s="366"/>
      <c r="NN1007" s="370"/>
      <c r="NR1007" s="318">
        <f t="shared" si="1419"/>
        <v>0</v>
      </c>
      <c r="NS1007" s="318">
        <f t="shared" si="1420"/>
        <v>0</v>
      </c>
      <c r="NT1007" s="318">
        <f t="shared" si="1421"/>
        <v>0</v>
      </c>
    </row>
    <row r="1008" spans="1:384" s="318" customFormat="1" ht="10.199999999999999" customHeight="1" x14ac:dyDescent="0.3">
      <c r="A1008" s="25"/>
      <c r="B1008" s="389"/>
      <c r="C1008" s="424"/>
      <c r="D1008" s="15"/>
      <c r="E1008" s="106"/>
      <c r="F1008" s="106"/>
      <c r="G1008" s="106"/>
      <c r="H1008" s="399"/>
      <c r="I1008" s="381">
        <f>Prenoms!$B$26</f>
        <v>0</v>
      </c>
      <c r="J1008" s="382"/>
      <c r="K1008" s="382"/>
      <c r="L1008" s="382"/>
      <c r="M1008" s="382"/>
      <c r="N1008" s="68" t="str">
        <f>IF(NL1008&lt;&gt;0,"",IF(Conges!AH60=0,"",Conges!AH60))</f>
        <v/>
      </c>
      <c r="O1008" s="69"/>
      <c r="P1008" s="70"/>
      <c r="Q1008" s="70"/>
      <c r="R1008" s="70"/>
      <c r="S1008" s="70"/>
      <c r="T1008" s="70"/>
      <c r="U1008" s="70"/>
      <c r="V1008" s="71"/>
      <c r="W1008" s="69"/>
      <c r="X1008" s="70"/>
      <c r="Y1008" s="70"/>
      <c r="Z1008" s="70"/>
      <c r="AA1008" s="70"/>
      <c r="AB1008" s="70"/>
      <c r="AC1008" s="70"/>
      <c r="AD1008" s="71"/>
      <c r="AE1008" s="69"/>
      <c r="AF1008" s="70"/>
      <c r="AG1008" s="70"/>
      <c r="AH1008" s="70"/>
      <c r="AI1008" s="70"/>
      <c r="AJ1008" s="71"/>
      <c r="AK1008" s="69"/>
      <c r="AL1008" s="70"/>
      <c r="AM1008" s="70"/>
      <c r="AN1008" s="70"/>
      <c r="AO1008" s="70"/>
      <c r="AP1008" s="70"/>
      <c r="AQ1008" s="70"/>
      <c r="AR1008" s="70"/>
      <c r="AS1008" s="70"/>
      <c r="AT1008" s="71"/>
      <c r="AU1008" s="69"/>
      <c r="AV1008" s="70"/>
      <c r="AW1008" s="70"/>
      <c r="AX1008" s="70"/>
      <c r="AY1008" s="70"/>
      <c r="AZ1008" s="70"/>
      <c r="BA1008" s="70"/>
      <c r="BB1008" s="71"/>
      <c r="BC1008" s="72">
        <f>IF(NL1008&lt;&gt;0,(IF(Conges!AH$60=0,0,3)),0)</f>
        <v>0</v>
      </c>
      <c r="BD1008" s="417"/>
      <c r="BE1008" s="392">
        <f>IF(OR(Conges!AH$60="A",Conges!AH$60="V"),Prenoms!L$26,NL1008)</f>
        <v>0</v>
      </c>
      <c r="BF1008" s="393"/>
      <c r="BG1008" s="289"/>
      <c r="BH1008" s="290">
        <f t="shared" si="1404"/>
        <v>0</v>
      </c>
      <c r="BI1008" s="291" t="str">
        <f t="shared" si="1405"/>
        <v/>
      </c>
      <c r="BJ1008" s="305">
        <v>0</v>
      </c>
      <c r="BK1008" s="306">
        <f t="shared" si="1422"/>
        <v>0</v>
      </c>
      <c r="BL1008" s="307">
        <f t="shared" si="1394"/>
        <v>0</v>
      </c>
      <c r="BM1008" s="307">
        <f t="shared" si="1395"/>
        <v>0</v>
      </c>
      <c r="BN1008" s="307">
        <f>SUM('Heures Pointage'!$XD$34:$XE$34)</f>
        <v>0</v>
      </c>
      <c r="BO1008" s="307">
        <f>SUM('Heures et Indemnites'!$XD$34:$XE$34)</f>
        <v>0</v>
      </c>
      <c r="BP1008" s="308">
        <f t="shared" si="1396"/>
        <v>0</v>
      </c>
      <c r="BQ1008" s="308">
        <f>'Heures Pointage'!$YB$34</f>
        <v>0</v>
      </c>
      <c r="BR1008" s="309">
        <f t="shared" ref="BR1008" si="1449">$BH$1078</f>
        <v>0</v>
      </c>
      <c r="BS1008" s="150">
        <f>Prenoms!$C$26</f>
        <v>0</v>
      </c>
      <c r="BT1008" s="153"/>
      <c r="BU1008" s="323">
        <f>SUM('Heures et Indemnites'!$XD$34:$XE$34)</f>
        <v>0</v>
      </c>
      <c r="BV1008" s="236">
        <f>SUM('Heures et Indemnites'!$XD$6:$XE$34)</f>
        <v>0</v>
      </c>
      <c r="BW1008" s="323"/>
      <c r="BX1008" s="236"/>
      <c r="BY1008" s="319"/>
      <c r="BZ1008" s="319"/>
      <c r="CA1008" s="319"/>
      <c r="CB1008" s="319"/>
      <c r="CC1008" s="319"/>
      <c r="CD1008" s="319"/>
      <c r="CE1008" s="319"/>
      <c r="CF1008" s="319"/>
      <c r="CG1008" s="319"/>
      <c r="CH1008" s="319"/>
      <c r="CI1008" s="319"/>
      <c r="CJ1008" s="319"/>
      <c r="CK1008" s="319"/>
      <c r="CL1008" s="319"/>
      <c r="CM1008" s="319"/>
      <c r="CN1008" s="319"/>
      <c r="CO1008" s="319"/>
      <c r="CP1008" s="319"/>
      <c r="CQ1008" s="319"/>
      <c r="CR1008" s="319"/>
      <c r="CS1008" s="319"/>
      <c r="CT1008" s="319"/>
      <c r="CU1008" s="319"/>
      <c r="CV1008" s="319"/>
      <c r="CW1008" s="319"/>
      <c r="CX1008" s="319"/>
      <c r="CY1008" s="319"/>
      <c r="CZ1008" s="319"/>
      <c r="DA1008" s="319"/>
      <c r="DB1008" s="319"/>
      <c r="DC1008" s="319"/>
      <c r="DD1008" s="319"/>
      <c r="DE1008" s="319"/>
      <c r="DF1008" s="319"/>
      <c r="DG1008" s="319"/>
      <c r="DH1008" s="319"/>
      <c r="DI1008" s="319"/>
      <c r="DJ1008" s="319"/>
      <c r="DK1008" s="319"/>
      <c r="DL1008" s="319"/>
      <c r="DM1008" s="319"/>
      <c r="DN1008" s="319"/>
      <c r="DO1008" s="319"/>
      <c r="DP1008" s="319"/>
      <c r="DQ1008" s="319"/>
      <c r="DR1008" s="319"/>
      <c r="DS1008" s="319"/>
      <c r="DT1008" s="319"/>
      <c r="DU1008" s="319"/>
      <c r="DV1008" s="319"/>
      <c r="DW1008" s="319"/>
      <c r="DX1008" s="319"/>
      <c r="DY1008" s="319"/>
      <c r="DZ1008" s="319"/>
      <c r="EA1008" s="319"/>
      <c r="EB1008" s="319"/>
      <c r="EC1008" s="319"/>
      <c r="ED1008" s="319"/>
      <c r="EE1008" s="319"/>
      <c r="EF1008" s="319"/>
      <c r="EG1008" s="319"/>
      <c r="EH1008" s="319"/>
      <c r="EI1008" s="319"/>
      <c r="EJ1008" s="319"/>
      <c r="EK1008" s="319"/>
      <c r="EL1008" s="319"/>
      <c r="EM1008" s="319"/>
      <c r="EN1008" s="319"/>
      <c r="EO1008" s="319"/>
      <c r="EP1008" s="319"/>
      <c r="EQ1008" s="319"/>
      <c r="ER1008" s="319"/>
      <c r="ES1008" s="319"/>
      <c r="ET1008" s="319"/>
      <c r="EU1008" s="319"/>
      <c r="EV1008" s="319"/>
      <c r="EW1008" s="319"/>
      <c r="EX1008" s="319"/>
      <c r="EY1008" s="319"/>
      <c r="EZ1008" s="319"/>
      <c r="FA1008" s="319"/>
      <c r="FB1008" s="319"/>
      <c r="FC1008" s="319"/>
      <c r="FD1008" s="319"/>
      <c r="FE1008" s="319"/>
      <c r="FF1008" s="319"/>
      <c r="FG1008" s="319"/>
      <c r="FH1008" s="319"/>
      <c r="FI1008" s="319"/>
      <c r="FJ1008" s="319"/>
      <c r="FK1008" s="319"/>
      <c r="FL1008" s="319"/>
      <c r="FM1008" s="319"/>
      <c r="FN1008" s="319"/>
      <c r="FO1008" s="319"/>
      <c r="FP1008" s="319"/>
      <c r="FQ1008" s="319"/>
      <c r="FR1008" s="319"/>
      <c r="FS1008" s="319"/>
      <c r="FT1008" s="319"/>
      <c r="FU1008" s="319"/>
      <c r="FV1008" s="319"/>
      <c r="FW1008" s="319"/>
      <c r="FX1008" s="319"/>
      <c r="FY1008" s="319"/>
      <c r="FZ1008" s="319"/>
      <c r="GA1008" s="319"/>
      <c r="GB1008" s="319"/>
      <c r="GC1008" s="319"/>
      <c r="GD1008" s="319"/>
      <c r="GE1008" s="319"/>
      <c r="GF1008" s="319"/>
      <c r="GG1008" s="319"/>
      <c r="GH1008" s="319"/>
      <c r="GI1008" s="319"/>
      <c r="GJ1008" s="319"/>
      <c r="GK1008" s="319"/>
      <c r="GL1008" s="319"/>
      <c r="GM1008" s="319"/>
      <c r="GN1008" s="319"/>
      <c r="GO1008" s="319"/>
      <c r="GP1008" s="319"/>
      <c r="GQ1008" s="319"/>
      <c r="GR1008" s="319"/>
      <c r="GS1008" s="319"/>
      <c r="GT1008" s="319"/>
      <c r="GU1008" s="319"/>
      <c r="GV1008" s="319"/>
      <c r="GW1008" s="319"/>
      <c r="GX1008" s="319"/>
      <c r="GY1008" s="319"/>
      <c r="GZ1008" s="319"/>
      <c r="HA1008" s="319"/>
      <c r="HB1008" s="319"/>
      <c r="HC1008" s="319"/>
      <c r="HD1008" s="319"/>
      <c r="HE1008" s="319"/>
      <c r="HF1008" s="319"/>
      <c r="HG1008" s="319"/>
      <c r="HH1008" s="319"/>
      <c r="HI1008" s="319"/>
      <c r="HJ1008" s="319"/>
      <c r="HK1008" s="319"/>
      <c r="HL1008" s="319"/>
      <c r="HM1008" s="319"/>
      <c r="HN1008" s="319"/>
      <c r="HO1008" s="319"/>
      <c r="HP1008" s="319"/>
      <c r="HQ1008" s="319"/>
      <c r="HR1008" s="319"/>
      <c r="HS1008" s="319"/>
      <c r="HT1008" s="319"/>
      <c r="HU1008" s="319"/>
      <c r="HV1008" s="319"/>
      <c r="HW1008" s="319"/>
      <c r="HX1008" s="319"/>
      <c r="HY1008" s="319"/>
      <c r="HZ1008" s="319"/>
      <c r="IA1008" s="319"/>
      <c r="IB1008" s="319"/>
      <c r="IC1008" s="319"/>
      <c r="ID1008" s="319"/>
      <c r="IE1008" s="319"/>
      <c r="IF1008" s="319"/>
      <c r="IG1008" s="319"/>
      <c r="IH1008" s="319"/>
      <c r="II1008" s="319"/>
      <c r="IJ1008" s="319"/>
      <c r="IK1008" s="319"/>
      <c r="IL1008" s="319"/>
      <c r="IM1008" s="319"/>
      <c r="IN1008" s="319"/>
      <c r="IO1008" s="319"/>
      <c r="IP1008" s="319"/>
      <c r="IQ1008" s="319"/>
      <c r="IR1008" s="319"/>
      <c r="IS1008" s="319"/>
      <c r="IT1008" s="319"/>
      <c r="IU1008" s="319"/>
      <c r="IV1008" s="319"/>
      <c r="IW1008" s="319"/>
      <c r="IX1008" s="319"/>
      <c r="IY1008" s="319"/>
      <c r="IZ1008" s="319"/>
      <c r="JA1008" s="319"/>
      <c r="JB1008" s="319"/>
      <c r="JC1008" s="319"/>
      <c r="JD1008" s="319"/>
      <c r="JE1008" s="319"/>
      <c r="JF1008" s="319"/>
      <c r="JG1008" s="319"/>
      <c r="JH1008" s="319"/>
      <c r="JI1008" s="319"/>
      <c r="JJ1008" s="319"/>
      <c r="JK1008" s="319"/>
      <c r="JL1008" s="319"/>
      <c r="JM1008" s="319"/>
      <c r="JN1008" s="319"/>
      <c r="JO1008" s="319"/>
      <c r="JP1008" s="319"/>
      <c r="JQ1008" s="319"/>
      <c r="JR1008" s="319"/>
      <c r="JS1008" s="319"/>
      <c r="JT1008" s="319"/>
      <c r="JU1008" s="319"/>
      <c r="JV1008" s="319"/>
      <c r="JW1008" s="319"/>
      <c r="JX1008" s="319"/>
      <c r="JY1008" s="319"/>
      <c r="JZ1008" s="319"/>
      <c r="KA1008" s="319"/>
      <c r="KB1008" s="319"/>
      <c r="KC1008" s="319"/>
      <c r="KD1008" s="319"/>
      <c r="KE1008" s="319"/>
      <c r="KF1008" s="319"/>
      <c r="KG1008" s="319"/>
      <c r="KH1008" s="319"/>
      <c r="KI1008" s="319"/>
      <c r="KJ1008" s="319"/>
      <c r="KK1008" s="319"/>
      <c r="KL1008" s="319"/>
      <c r="KM1008" s="319"/>
      <c r="KN1008" s="319"/>
      <c r="KO1008" s="319"/>
      <c r="KP1008" s="319"/>
      <c r="KQ1008" s="319"/>
      <c r="KR1008" s="319"/>
      <c r="KS1008" s="319"/>
      <c r="KT1008" s="319"/>
      <c r="KU1008" s="319"/>
      <c r="KV1008" s="319"/>
      <c r="KW1008" s="319"/>
      <c r="KX1008" s="319"/>
      <c r="KY1008" s="319"/>
      <c r="KZ1008" s="319"/>
      <c r="LA1008" s="319"/>
      <c r="LB1008" s="319"/>
      <c r="LC1008" s="319"/>
      <c r="LD1008" s="319"/>
      <c r="LE1008" s="319"/>
      <c r="LF1008" s="319"/>
      <c r="LG1008" s="319"/>
      <c r="LH1008" s="319"/>
      <c r="LI1008" s="319"/>
      <c r="LJ1008" s="319"/>
      <c r="LK1008" s="319"/>
      <c r="LL1008" s="319"/>
      <c r="LM1008" s="319"/>
      <c r="LN1008" s="319"/>
      <c r="LO1008" s="319"/>
      <c r="LP1008" s="319"/>
      <c r="LQ1008" s="319"/>
      <c r="LR1008" s="319"/>
      <c r="LS1008" s="319"/>
      <c r="LT1008" s="319"/>
      <c r="LU1008" s="319"/>
      <c r="LV1008" s="319"/>
      <c r="LW1008" s="319"/>
      <c r="LX1008" s="319"/>
      <c r="LY1008" s="319"/>
      <c r="LZ1008" s="319"/>
      <c r="MA1008" s="319"/>
      <c r="MB1008" s="319"/>
      <c r="MC1008" s="319"/>
      <c r="MD1008" s="319"/>
      <c r="ME1008" s="319"/>
      <c r="MF1008" s="319"/>
      <c r="MG1008" s="319"/>
      <c r="MH1008" s="319"/>
      <c r="MI1008" s="319"/>
      <c r="MJ1008" s="319"/>
      <c r="MK1008" s="319"/>
      <c r="ML1008" s="319"/>
      <c r="MM1008" s="319"/>
      <c r="MN1008" s="319"/>
      <c r="MO1008" s="319"/>
      <c r="MP1008" s="319"/>
      <c r="MQ1008" s="319"/>
      <c r="MS1008" s="241"/>
      <c r="MT1008" s="362">
        <f t="shared" si="1424"/>
        <v>0</v>
      </c>
      <c r="MU1008" s="363">
        <f t="shared" si="1441"/>
        <v>0</v>
      </c>
      <c r="MV1008" s="363">
        <f t="shared" si="1411"/>
        <v>0</v>
      </c>
      <c r="MW1008" s="363"/>
      <c r="MX1008" s="363">
        <f t="shared" si="1412"/>
        <v>0</v>
      </c>
      <c r="MY1008" s="363"/>
      <c r="MZ1008" s="363">
        <f t="shared" si="1413"/>
        <v>0</v>
      </c>
      <c r="NA1008" s="363"/>
      <c r="NB1008" s="363">
        <f t="shared" si="1414"/>
        <v>0</v>
      </c>
      <c r="NC1008" s="363"/>
      <c r="ND1008" s="363">
        <f t="shared" si="1415"/>
        <v>0</v>
      </c>
      <c r="NE1008" s="363"/>
      <c r="NF1008" s="363">
        <f t="shared" si="1416"/>
        <v>0</v>
      </c>
      <c r="NG1008" s="363"/>
      <c r="NH1008" s="363">
        <f t="shared" si="1417"/>
        <v>0</v>
      </c>
      <c r="NI1008" s="363"/>
      <c r="NJ1008" s="363">
        <f t="shared" si="1418"/>
        <v>0</v>
      </c>
      <c r="NK1008" s="363"/>
      <c r="NL1008" s="363">
        <f t="shared" si="1425"/>
        <v>0</v>
      </c>
      <c r="NM1008" s="364"/>
      <c r="NN1008" s="370"/>
      <c r="NR1008" s="318">
        <f t="shared" si="1419"/>
        <v>0</v>
      </c>
      <c r="NS1008" s="318">
        <f t="shared" si="1420"/>
        <v>0</v>
      </c>
      <c r="NT1008" s="318">
        <f t="shared" si="1421"/>
        <v>0</v>
      </c>
    </row>
    <row r="1009" spans="1:384" s="318" customFormat="1" ht="10.199999999999999" customHeight="1" x14ac:dyDescent="0.3">
      <c r="A1009" s="25"/>
      <c r="B1009" s="389"/>
      <c r="C1009" s="424"/>
      <c r="D1009" s="15"/>
      <c r="E1009" s="106"/>
      <c r="F1009" s="106"/>
      <c r="G1009" s="106"/>
      <c r="H1009" s="399"/>
      <c r="I1009" s="394">
        <f>Prenoms!$B$27</f>
        <v>0</v>
      </c>
      <c r="J1009" s="395"/>
      <c r="K1009" s="395"/>
      <c r="L1009" s="395"/>
      <c r="M1009" s="395"/>
      <c r="N1009" s="81" t="str">
        <f>IF(NL1009&lt;&gt;0,"",IF(Conges!AH61=0,"",Conges!AH61))</f>
        <v/>
      </c>
      <c r="O1009" s="82"/>
      <c r="P1009" s="83"/>
      <c r="Q1009" s="83"/>
      <c r="R1009" s="83"/>
      <c r="S1009" s="83"/>
      <c r="T1009" s="83"/>
      <c r="U1009" s="83"/>
      <c r="V1009" s="84"/>
      <c r="W1009" s="82"/>
      <c r="X1009" s="83"/>
      <c r="Y1009" s="83"/>
      <c r="Z1009" s="83"/>
      <c r="AA1009" s="83"/>
      <c r="AB1009" s="83"/>
      <c r="AC1009" s="83"/>
      <c r="AD1009" s="84"/>
      <c r="AE1009" s="82"/>
      <c r="AF1009" s="83"/>
      <c r="AG1009" s="83"/>
      <c r="AH1009" s="83"/>
      <c r="AI1009" s="83"/>
      <c r="AJ1009" s="84"/>
      <c r="AK1009" s="82"/>
      <c r="AL1009" s="83"/>
      <c r="AM1009" s="83"/>
      <c r="AN1009" s="83"/>
      <c r="AO1009" s="83"/>
      <c r="AP1009" s="83"/>
      <c r="AQ1009" s="83"/>
      <c r="AR1009" s="83"/>
      <c r="AS1009" s="83"/>
      <c r="AT1009" s="84"/>
      <c r="AU1009" s="82"/>
      <c r="AV1009" s="83"/>
      <c r="AW1009" s="83"/>
      <c r="AX1009" s="83"/>
      <c r="AY1009" s="83"/>
      <c r="AZ1009" s="83"/>
      <c r="BA1009" s="83"/>
      <c r="BB1009" s="84"/>
      <c r="BC1009" s="85">
        <f>IF(NL1009&lt;&gt;0,(IF(Conges!AH$61=0,0,3)),0)</f>
        <v>0</v>
      </c>
      <c r="BD1009" s="417"/>
      <c r="BE1009" s="390">
        <f>IF(OR(Conges!AH$61="A",Conges!AH$61="V"),Prenoms!L$27,NL1009)</f>
        <v>0</v>
      </c>
      <c r="BF1009" s="391"/>
      <c r="BG1009" s="286"/>
      <c r="BH1009" s="287">
        <f t="shared" si="1404"/>
        <v>0</v>
      </c>
      <c r="BI1009" s="288" t="str">
        <f t="shared" si="1405"/>
        <v/>
      </c>
      <c r="BJ1009" s="300">
        <v>0</v>
      </c>
      <c r="BK1009" s="301">
        <f t="shared" si="1422"/>
        <v>0</v>
      </c>
      <c r="BL1009" s="302">
        <f t="shared" si="1394"/>
        <v>0</v>
      </c>
      <c r="BM1009" s="302">
        <f t="shared" si="1395"/>
        <v>0</v>
      </c>
      <c r="BN1009" s="302">
        <f>SUM('Heures Pointage'!$YD$34:$YE$34)</f>
        <v>0</v>
      </c>
      <c r="BO1009" s="302">
        <f>SUM('Heures et Indemnites'!$YD$34:$YE$34)</f>
        <v>0</v>
      </c>
      <c r="BP1009" s="303">
        <f t="shared" si="1396"/>
        <v>0</v>
      </c>
      <c r="BQ1009" s="303">
        <f>'Heures Pointage'!$ZB$34</f>
        <v>0</v>
      </c>
      <c r="BR1009" s="304">
        <f t="shared" ref="BR1009" si="1450">$BH$1079</f>
        <v>0</v>
      </c>
      <c r="BS1009" s="149">
        <f>Prenoms!$C$27</f>
        <v>0</v>
      </c>
      <c r="BT1009" s="180"/>
      <c r="BU1009" s="324">
        <f>SUM('Heures et Indemnites'!$YD$34:$YE$34)</f>
        <v>0</v>
      </c>
      <c r="BV1009" s="235">
        <f>SUM('Heures et Indemnites'!$YD$6:$YE$34)</f>
        <v>0</v>
      </c>
      <c r="BW1009" s="324"/>
      <c r="BX1009" s="235"/>
      <c r="BY1009" s="319"/>
      <c r="BZ1009" s="319"/>
      <c r="CA1009" s="319"/>
      <c r="CB1009" s="319"/>
      <c r="CC1009" s="319"/>
      <c r="CD1009" s="319"/>
      <c r="CE1009" s="319"/>
      <c r="CF1009" s="319"/>
      <c r="CG1009" s="319"/>
      <c r="CH1009" s="319"/>
      <c r="CI1009" s="319"/>
      <c r="CJ1009" s="319"/>
      <c r="CK1009" s="319"/>
      <c r="CL1009" s="319"/>
      <c r="CM1009" s="319"/>
      <c r="CN1009" s="319"/>
      <c r="CO1009" s="319"/>
      <c r="CP1009" s="319"/>
      <c r="CQ1009" s="319"/>
      <c r="CR1009" s="319"/>
      <c r="CS1009" s="319"/>
      <c r="CT1009" s="319"/>
      <c r="CU1009" s="319"/>
      <c r="CV1009" s="319"/>
      <c r="CW1009" s="319"/>
      <c r="CX1009" s="319"/>
      <c r="CY1009" s="319"/>
      <c r="CZ1009" s="319"/>
      <c r="DA1009" s="319"/>
      <c r="DB1009" s="319"/>
      <c r="DC1009" s="319"/>
      <c r="DD1009" s="319"/>
      <c r="DE1009" s="319"/>
      <c r="DF1009" s="319"/>
      <c r="DG1009" s="319"/>
      <c r="DH1009" s="319"/>
      <c r="DI1009" s="319"/>
      <c r="DJ1009" s="319"/>
      <c r="DK1009" s="319"/>
      <c r="DL1009" s="319"/>
      <c r="DM1009" s="319"/>
      <c r="DN1009" s="319"/>
      <c r="DO1009" s="319"/>
      <c r="DP1009" s="319"/>
      <c r="DQ1009" s="319"/>
      <c r="DR1009" s="319"/>
      <c r="DS1009" s="319"/>
      <c r="DT1009" s="319"/>
      <c r="DU1009" s="319"/>
      <c r="DV1009" s="319"/>
      <c r="DW1009" s="319"/>
      <c r="DX1009" s="319"/>
      <c r="DY1009" s="319"/>
      <c r="DZ1009" s="319"/>
      <c r="EA1009" s="319"/>
      <c r="EB1009" s="319"/>
      <c r="EC1009" s="319"/>
      <c r="ED1009" s="319"/>
      <c r="EE1009" s="319"/>
      <c r="EF1009" s="319"/>
      <c r="EG1009" s="319"/>
      <c r="EH1009" s="319"/>
      <c r="EI1009" s="319"/>
      <c r="EJ1009" s="319"/>
      <c r="EK1009" s="319"/>
      <c r="EL1009" s="319"/>
      <c r="EM1009" s="319"/>
      <c r="EN1009" s="319"/>
      <c r="EO1009" s="319"/>
      <c r="EP1009" s="319"/>
      <c r="EQ1009" s="319"/>
      <c r="ER1009" s="319"/>
      <c r="ES1009" s="319"/>
      <c r="ET1009" s="319"/>
      <c r="EU1009" s="319"/>
      <c r="EV1009" s="319"/>
      <c r="EW1009" s="319"/>
      <c r="EX1009" s="319"/>
      <c r="EY1009" s="319"/>
      <c r="EZ1009" s="319"/>
      <c r="FA1009" s="319"/>
      <c r="FB1009" s="319"/>
      <c r="FC1009" s="319"/>
      <c r="FD1009" s="319"/>
      <c r="FE1009" s="319"/>
      <c r="FF1009" s="319"/>
      <c r="FG1009" s="319"/>
      <c r="FH1009" s="319"/>
      <c r="FI1009" s="319"/>
      <c r="FJ1009" s="319"/>
      <c r="FK1009" s="319"/>
      <c r="FL1009" s="319"/>
      <c r="FM1009" s="319"/>
      <c r="FN1009" s="319"/>
      <c r="FO1009" s="319"/>
      <c r="FP1009" s="319"/>
      <c r="FQ1009" s="319"/>
      <c r="FR1009" s="319"/>
      <c r="FS1009" s="319"/>
      <c r="FT1009" s="319"/>
      <c r="FU1009" s="319"/>
      <c r="FV1009" s="319"/>
      <c r="FW1009" s="319"/>
      <c r="FX1009" s="319"/>
      <c r="FY1009" s="319"/>
      <c r="FZ1009" s="319"/>
      <c r="GA1009" s="319"/>
      <c r="GB1009" s="319"/>
      <c r="GC1009" s="319"/>
      <c r="GD1009" s="319"/>
      <c r="GE1009" s="319"/>
      <c r="GF1009" s="319"/>
      <c r="GG1009" s="319"/>
      <c r="GH1009" s="319"/>
      <c r="GI1009" s="319"/>
      <c r="GJ1009" s="319"/>
      <c r="GK1009" s="319"/>
      <c r="GL1009" s="319"/>
      <c r="GM1009" s="319"/>
      <c r="GN1009" s="319"/>
      <c r="GO1009" s="319"/>
      <c r="GP1009" s="319"/>
      <c r="GQ1009" s="319"/>
      <c r="GR1009" s="319"/>
      <c r="GS1009" s="319"/>
      <c r="GT1009" s="319"/>
      <c r="GU1009" s="319"/>
      <c r="GV1009" s="319"/>
      <c r="GW1009" s="319"/>
      <c r="GX1009" s="319"/>
      <c r="GY1009" s="319"/>
      <c r="GZ1009" s="319"/>
      <c r="HA1009" s="319"/>
      <c r="HB1009" s="319"/>
      <c r="HC1009" s="319"/>
      <c r="HD1009" s="319"/>
      <c r="HE1009" s="319"/>
      <c r="HF1009" s="319"/>
      <c r="HG1009" s="319"/>
      <c r="HH1009" s="319"/>
      <c r="HI1009" s="319"/>
      <c r="HJ1009" s="319"/>
      <c r="HK1009" s="319"/>
      <c r="HL1009" s="319"/>
      <c r="HM1009" s="319"/>
      <c r="HN1009" s="319"/>
      <c r="HO1009" s="319"/>
      <c r="HP1009" s="319"/>
      <c r="HQ1009" s="319"/>
      <c r="HR1009" s="319"/>
      <c r="HS1009" s="319"/>
      <c r="HT1009" s="319"/>
      <c r="HU1009" s="319"/>
      <c r="HV1009" s="319"/>
      <c r="HW1009" s="319"/>
      <c r="HX1009" s="319"/>
      <c r="HY1009" s="319"/>
      <c r="HZ1009" s="319"/>
      <c r="IA1009" s="319"/>
      <c r="IB1009" s="319"/>
      <c r="IC1009" s="319"/>
      <c r="ID1009" s="319"/>
      <c r="IE1009" s="319"/>
      <c r="IF1009" s="319"/>
      <c r="IG1009" s="319"/>
      <c r="IH1009" s="319"/>
      <c r="II1009" s="319"/>
      <c r="IJ1009" s="319"/>
      <c r="IK1009" s="319"/>
      <c r="IL1009" s="319"/>
      <c r="IM1009" s="319"/>
      <c r="IN1009" s="319"/>
      <c r="IO1009" s="319"/>
      <c r="IP1009" s="319"/>
      <c r="IQ1009" s="319"/>
      <c r="IR1009" s="319"/>
      <c r="IS1009" s="319"/>
      <c r="IT1009" s="319"/>
      <c r="IU1009" s="319"/>
      <c r="IV1009" s="319"/>
      <c r="IW1009" s="319"/>
      <c r="IX1009" s="319"/>
      <c r="IY1009" s="319"/>
      <c r="IZ1009" s="319"/>
      <c r="JA1009" s="319"/>
      <c r="JB1009" s="319"/>
      <c r="JC1009" s="319"/>
      <c r="JD1009" s="319"/>
      <c r="JE1009" s="319"/>
      <c r="JF1009" s="319"/>
      <c r="JG1009" s="319"/>
      <c r="JH1009" s="319"/>
      <c r="JI1009" s="319"/>
      <c r="JJ1009" s="319"/>
      <c r="JK1009" s="319"/>
      <c r="JL1009" s="319"/>
      <c r="JM1009" s="319"/>
      <c r="JN1009" s="319"/>
      <c r="JO1009" s="319"/>
      <c r="JP1009" s="319"/>
      <c r="JQ1009" s="319"/>
      <c r="JR1009" s="319"/>
      <c r="JS1009" s="319"/>
      <c r="JT1009" s="319"/>
      <c r="JU1009" s="319"/>
      <c r="JV1009" s="319"/>
      <c r="JW1009" s="319"/>
      <c r="JX1009" s="319"/>
      <c r="JY1009" s="319"/>
      <c r="JZ1009" s="319"/>
      <c r="KA1009" s="319"/>
      <c r="KB1009" s="319"/>
      <c r="KC1009" s="319"/>
      <c r="KD1009" s="319"/>
      <c r="KE1009" s="319"/>
      <c r="KF1009" s="319"/>
      <c r="KG1009" s="319"/>
      <c r="KH1009" s="319"/>
      <c r="KI1009" s="319"/>
      <c r="KJ1009" s="319"/>
      <c r="KK1009" s="319"/>
      <c r="KL1009" s="319"/>
      <c r="KM1009" s="319"/>
      <c r="KN1009" s="319"/>
      <c r="KO1009" s="319"/>
      <c r="KP1009" s="319"/>
      <c r="KQ1009" s="319"/>
      <c r="KR1009" s="319"/>
      <c r="KS1009" s="319"/>
      <c r="KT1009" s="319"/>
      <c r="KU1009" s="319"/>
      <c r="KV1009" s="319"/>
      <c r="KW1009" s="319"/>
      <c r="KX1009" s="319"/>
      <c r="KY1009" s="319"/>
      <c r="KZ1009" s="319"/>
      <c r="LA1009" s="319"/>
      <c r="LB1009" s="319"/>
      <c r="LC1009" s="319"/>
      <c r="LD1009" s="319"/>
      <c r="LE1009" s="319"/>
      <c r="LF1009" s="319"/>
      <c r="LG1009" s="319"/>
      <c r="LH1009" s="319"/>
      <c r="LI1009" s="319"/>
      <c r="LJ1009" s="319"/>
      <c r="LK1009" s="319"/>
      <c r="LL1009" s="319"/>
      <c r="LM1009" s="319"/>
      <c r="LN1009" s="319"/>
      <c r="LO1009" s="319"/>
      <c r="LP1009" s="319"/>
      <c r="LQ1009" s="319"/>
      <c r="LR1009" s="319"/>
      <c r="LS1009" s="319"/>
      <c r="LT1009" s="319"/>
      <c r="LU1009" s="319"/>
      <c r="LV1009" s="319"/>
      <c r="LW1009" s="319"/>
      <c r="LX1009" s="319"/>
      <c r="LY1009" s="319"/>
      <c r="LZ1009" s="319"/>
      <c r="MA1009" s="319"/>
      <c r="MB1009" s="319"/>
      <c r="MC1009" s="319"/>
      <c r="MD1009" s="319"/>
      <c r="ME1009" s="319"/>
      <c r="MF1009" s="319"/>
      <c r="MG1009" s="319"/>
      <c r="MH1009" s="319"/>
      <c r="MI1009" s="319"/>
      <c r="MJ1009" s="319"/>
      <c r="MK1009" s="319"/>
      <c r="ML1009" s="319"/>
      <c r="MM1009" s="319"/>
      <c r="MN1009" s="319"/>
      <c r="MO1009" s="319"/>
      <c r="MP1009" s="319"/>
      <c r="MQ1009" s="319"/>
      <c r="MS1009" s="241"/>
      <c r="MT1009" s="373">
        <f t="shared" si="1424"/>
        <v>0</v>
      </c>
      <c r="MU1009" s="365">
        <f t="shared" si="1441"/>
        <v>0</v>
      </c>
      <c r="MV1009" s="365">
        <f t="shared" si="1411"/>
        <v>0</v>
      </c>
      <c r="MW1009" s="365"/>
      <c r="MX1009" s="365">
        <f t="shared" si="1412"/>
        <v>0</v>
      </c>
      <c r="MY1009" s="365"/>
      <c r="MZ1009" s="365">
        <f t="shared" si="1413"/>
        <v>0</v>
      </c>
      <c r="NA1009" s="365"/>
      <c r="NB1009" s="365">
        <f t="shared" si="1414"/>
        <v>0</v>
      </c>
      <c r="NC1009" s="365"/>
      <c r="ND1009" s="365">
        <f t="shared" si="1415"/>
        <v>0</v>
      </c>
      <c r="NE1009" s="365"/>
      <c r="NF1009" s="365">
        <f t="shared" si="1416"/>
        <v>0</v>
      </c>
      <c r="NG1009" s="365"/>
      <c r="NH1009" s="365">
        <f t="shared" si="1417"/>
        <v>0</v>
      </c>
      <c r="NI1009" s="365"/>
      <c r="NJ1009" s="365">
        <f t="shared" si="1418"/>
        <v>0</v>
      </c>
      <c r="NK1009" s="365"/>
      <c r="NL1009" s="365">
        <f t="shared" si="1425"/>
        <v>0</v>
      </c>
      <c r="NM1009" s="366"/>
      <c r="NN1009" s="370"/>
      <c r="NR1009" s="318">
        <f t="shared" si="1419"/>
        <v>0</v>
      </c>
      <c r="NS1009" s="318">
        <f t="shared" si="1420"/>
        <v>0</v>
      </c>
      <c r="NT1009" s="318">
        <f t="shared" si="1421"/>
        <v>0</v>
      </c>
    </row>
    <row r="1010" spans="1:384" s="318" customFormat="1" ht="10.199999999999999" customHeight="1" x14ac:dyDescent="0.3">
      <c r="A1010" s="25"/>
      <c r="B1010" s="389"/>
      <c r="C1010" s="424"/>
      <c r="D1010" s="15"/>
      <c r="E1010" s="106"/>
      <c r="F1010" s="106"/>
      <c r="G1010" s="106"/>
      <c r="H1010" s="399"/>
      <c r="I1010" s="381">
        <f>Prenoms!$B$28</f>
        <v>0</v>
      </c>
      <c r="J1010" s="382"/>
      <c r="K1010" s="382"/>
      <c r="L1010" s="382"/>
      <c r="M1010" s="382"/>
      <c r="N1010" s="68" t="str">
        <f>IF(NL1010&lt;&gt;0,"",IF(Conges!AH62=0,"",Conges!AH62))</f>
        <v/>
      </c>
      <c r="O1010" s="69"/>
      <c r="P1010" s="70"/>
      <c r="Q1010" s="70"/>
      <c r="R1010" s="70"/>
      <c r="S1010" s="70"/>
      <c r="T1010" s="70"/>
      <c r="U1010" s="70"/>
      <c r="V1010" s="71"/>
      <c r="W1010" s="69"/>
      <c r="X1010" s="70"/>
      <c r="Y1010" s="70"/>
      <c r="Z1010" s="70"/>
      <c r="AA1010" s="70"/>
      <c r="AB1010" s="70"/>
      <c r="AC1010" s="70"/>
      <c r="AD1010" s="71"/>
      <c r="AE1010" s="69"/>
      <c r="AF1010" s="70"/>
      <c r="AG1010" s="70"/>
      <c r="AH1010" s="70"/>
      <c r="AI1010" s="70"/>
      <c r="AJ1010" s="71"/>
      <c r="AK1010" s="69"/>
      <c r="AL1010" s="70"/>
      <c r="AM1010" s="70"/>
      <c r="AN1010" s="70"/>
      <c r="AO1010" s="70"/>
      <c r="AP1010" s="70"/>
      <c r="AQ1010" s="70"/>
      <c r="AR1010" s="70"/>
      <c r="AS1010" s="70"/>
      <c r="AT1010" s="71"/>
      <c r="AU1010" s="69"/>
      <c r="AV1010" s="70"/>
      <c r="AW1010" s="70"/>
      <c r="AX1010" s="70"/>
      <c r="AY1010" s="70"/>
      <c r="AZ1010" s="70"/>
      <c r="BA1010" s="70"/>
      <c r="BB1010" s="71"/>
      <c r="BC1010" s="72">
        <f>IF(NL1010&lt;&gt;0,(IF(Conges!AH$62=0,0,3)),0)</f>
        <v>0</v>
      </c>
      <c r="BD1010" s="417"/>
      <c r="BE1010" s="392">
        <f>IF(OR(Conges!AH$62="A",Conges!AH$62="V"),Prenoms!L$28,NL1010)</f>
        <v>0</v>
      </c>
      <c r="BF1010" s="393"/>
      <c r="BG1010" s="289"/>
      <c r="BH1010" s="290">
        <f t="shared" si="1404"/>
        <v>0</v>
      </c>
      <c r="BI1010" s="291" t="str">
        <f t="shared" si="1405"/>
        <v/>
      </c>
      <c r="BJ1010" s="305">
        <v>0</v>
      </c>
      <c r="BK1010" s="306">
        <f t="shared" si="1422"/>
        <v>0</v>
      </c>
      <c r="BL1010" s="307">
        <f t="shared" si="1394"/>
        <v>0</v>
      </c>
      <c r="BM1010" s="307">
        <f t="shared" si="1395"/>
        <v>0</v>
      </c>
      <c r="BN1010" s="307">
        <f>SUM('Heures Pointage'!$ZD$34:$ZE$34)</f>
        <v>0</v>
      </c>
      <c r="BO1010" s="307">
        <f>SUM('Heures et Indemnites'!$ZD$34:$ZE$34)</f>
        <v>0</v>
      </c>
      <c r="BP1010" s="308">
        <f t="shared" si="1396"/>
        <v>0</v>
      </c>
      <c r="BQ1010" s="308">
        <f>'Heures Pointage'!$AAB$34</f>
        <v>0</v>
      </c>
      <c r="BR1010" s="309">
        <f t="shared" ref="BR1010" si="1451">$BH$1080</f>
        <v>0</v>
      </c>
      <c r="BS1010" s="150">
        <f>Prenoms!$C$28</f>
        <v>0</v>
      </c>
      <c r="BT1010" s="153"/>
      <c r="BU1010" s="323">
        <f>SUM('Heures et Indemnites'!$ZD$34:$ZE$34)</f>
        <v>0</v>
      </c>
      <c r="BV1010" s="236">
        <f>SUM('Heures et Indemnites'!$ZD$6:$ZE$34)</f>
        <v>0</v>
      </c>
      <c r="BW1010" s="323"/>
      <c r="BX1010" s="236"/>
      <c r="BY1010" s="319"/>
      <c r="BZ1010" s="319"/>
      <c r="CA1010" s="319"/>
      <c r="CB1010" s="319"/>
      <c r="CC1010" s="319"/>
      <c r="CD1010" s="319"/>
      <c r="CE1010" s="319"/>
      <c r="CF1010" s="319"/>
      <c r="CG1010" s="319"/>
      <c r="CH1010" s="319"/>
      <c r="CI1010" s="319"/>
      <c r="CJ1010" s="319"/>
      <c r="CK1010" s="319"/>
      <c r="CL1010" s="319"/>
      <c r="CM1010" s="319"/>
      <c r="CN1010" s="319"/>
      <c r="CO1010" s="319"/>
      <c r="CP1010" s="319"/>
      <c r="CQ1010" s="319"/>
      <c r="CR1010" s="319"/>
      <c r="CS1010" s="319"/>
      <c r="CT1010" s="319"/>
      <c r="CU1010" s="319"/>
      <c r="CV1010" s="319"/>
      <c r="CW1010" s="319"/>
      <c r="CX1010" s="319"/>
      <c r="CY1010" s="319"/>
      <c r="CZ1010" s="319"/>
      <c r="DA1010" s="319"/>
      <c r="DB1010" s="319"/>
      <c r="DC1010" s="319"/>
      <c r="DD1010" s="319"/>
      <c r="DE1010" s="319"/>
      <c r="DF1010" s="319"/>
      <c r="DG1010" s="319"/>
      <c r="DH1010" s="319"/>
      <c r="DI1010" s="319"/>
      <c r="DJ1010" s="319"/>
      <c r="DK1010" s="319"/>
      <c r="DL1010" s="319"/>
      <c r="DM1010" s="319"/>
      <c r="DN1010" s="319"/>
      <c r="DO1010" s="319"/>
      <c r="DP1010" s="319"/>
      <c r="DQ1010" s="319"/>
      <c r="DR1010" s="319"/>
      <c r="DS1010" s="319"/>
      <c r="DT1010" s="319"/>
      <c r="DU1010" s="319"/>
      <c r="DV1010" s="319"/>
      <c r="DW1010" s="319"/>
      <c r="DX1010" s="319"/>
      <c r="DY1010" s="319"/>
      <c r="DZ1010" s="319"/>
      <c r="EA1010" s="319"/>
      <c r="EB1010" s="319"/>
      <c r="EC1010" s="319"/>
      <c r="ED1010" s="319"/>
      <c r="EE1010" s="319"/>
      <c r="EF1010" s="319"/>
      <c r="EG1010" s="319"/>
      <c r="EH1010" s="319"/>
      <c r="EI1010" s="319"/>
      <c r="EJ1010" s="319"/>
      <c r="EK1010" s="319"/>
      <c r="EL1010" s="319"/>
      <c r="EM1010" s="319"/>
      <c r="EN1010" s="319"/>
      <c r="EO1010" s="319"/>
      <c r="EP1010" s="319"/>
      <c r="EQ1010" s="319"/>
      <c r="ER1010" s="319"/>
      <c r="ES1010" s="319"/>
      <c r="ET1010" s="319"/>
      <c r="EU1010" s="319"/>
      <c r="EV1010" s="319"/>
      <c r="EW1010" s="319"/>
      <c r="EX1010" s="319"/>
      <c r="EY1010" s="319"/>
      <c r="EZ1010" s="319"/>
      <c r="FA1010" s="319"/>
      <c r="FB1010" s="319"/>
      <c r="FC1010" s="319"/>
      <c r="FD1010" s="319"/>
      <c r="FE1010" s="319"/>
      <c r="FF1010" s="319"/>
      <c r="FG1010" s="319"/>
      <c r="FH1010" s="319"/>
      <c r="FI1010" s="319"/>
      <c r="FJ1010" s="319"/>
      <c r="FK1010" s="319"/>
      <c r="FL1010" s="319"/>
      <c r="FM1010" s="319"/>
      <c r="FN1010" s="319"/>
      <c r="FO1010" s="319"/>
      <c r="FP1010" s="319"/>
      <c r="FQ1010" s="319"/>
      <c r="FR1010" s="319"/>
      <c r="FS1010" s="319"/>
      <c r="FT1010" s="319"/>
      <c r="FU1010" s="319"/>
      <c r="FV1010" s="319"/>
      <c r="FW1010" s="319"/>
      <c r="FX1010" s="319"/>
      <c r="FY1010" s="319"/>
      <c r="FZ1010" s="319"/>
      <c r="GA1010" s="319"/>
      <c r="GB1010" s="319"/>
      <c r="GC1010" s="319"/>
      <c r="GD1010" s="319"/>
      <c r="GE1010" s="319"/>
      <c r="GF1010" s="319"/>
      <c r="GG1010" s="319"/>
      <c r="GH1010" s="319"/>
      <c r="GI1010" s="319"/>
      <c r="GJ1010" s="319"/>
      <c r="GK1010" s="319"/>
      <c r="GL1010" s="319"/>
      <c r="GM1010" s="319"/>
      <c r="GN1010" s="319"/>
      <c r="GO1010" s="319"/>
      <c r="GP1010" s="319"/>
      <c r="GQ1010" s="319"/>
      <c r="GR1010" s="319"/>
      <c r="GS1010" s="319"/>
      <c r="GT1010" s="319"/>
      <c r="GU1010" s="319"/>
      <c r="GV1010" s="319"/>
      <c r="GW1010" s="319"/>
      <c r="GX1010" s="319"/>
      <c r="GY1010" s="319"/>
      <c r="GZ1010" s="319"/>
      <c r="HA1010" s="319"/>
      <c r="HB1010" s="319"/>
      <c r="HC1010" s="319"/>
      <c r="HD1010" s="319"/>
      <c r="HE1010" s="319"/>
      <c r="HF1010" s="319"/>
      <c r="HG1010" s="319"/>
      <c r="HH1010" s="319"/>
      <c r="HI1010" s="319"/>
      <c r="HJ1010" s="319"/>
      <c r="HK1010" s="319"/>
      <c r="HL1010" s="319"/>
      <c r="HM1010" s="319"/>
      <c r="HN1010" s="319"/>
      <c r="HO1010" s="319"/>
      <c r="HP1010" s="319"/>
      <c r="HQ1010" s="319"/>
      <c r="HR1010" s="319"/>
      <c r="HS1010" s="319"/>
      <c r="HT1010" s="319"/>
      <c r="HU1010" s="319"/>
      <c r="HV1010" s="319"/>
      <c r="HW1010" s="319"/>
      <c r="HX1010" s="319"/>
      <c r="HY1010" s="319"/>
      <c r="HZ1010" s="319"/>
      <c r="IA1010" s="319"/>
      <c r="IB1010" s="319"/>
      <c r="IC1010" s="319"/>
      <c r="ID1010" s="319"/>
      <c r="IE1010" s="319"/>
      <c r="IF1010" s="319"/>
      <c r="IG1010" s="319"/>
      <c r="IH1010" s="319"/>
      <c r="II1010" s="319"/>
      <c r="IJ1010" s="319"/>
      <c r="IK1010" s="319"/>
      <c r="IL1010" s="319"/>
      <c r="IM1010" s="319"/>
      <c r="IN1010" s="319"/>
      <c r="IO1010" s="319"/>
      <c r="IP1010" s="319"/>
      <c r="IQ1010" s="319"/>
      <c r="IR1010" s="319"/>
      <c r="IS1010" s="319"/>
      <c r="IT1010" s="319"/>
      <c r="IU1010" s="319"/>
      <c r="IV1010" s="319"/>
      <c r="IW1010" s="319"/>
      <c r="IX1010" s="319"/>
      <c r="IY1010" s="319"/>
      <c r="IZ1010" s="319"/>
      <c r="JA1010" s="319"/>
      <c r="JB1010" s="319"/>
      <c r="JC1010" s="319"/>
      <c r="JD1010" s="319"/>
      <c r="JE1010" s="319"/>
      <c r="JF1010" s="319"/>
      <c r="JG1010" s="319"/>
      <c r="JH1010" s="319"/>
      <c r="JI1010" s="319"/>
      <c r="JJ1010" s="319"/>
      <c r="JK1010" s="319"/>
      <c r="JL1010" s="319"/>
      <c r="JM1010" s="319"/>
      <c r="JN1010" s="319"/>
      <c r="JO1010" s="319"/>
      <c r="JP1010" s="319"/>
      <c r="JQ1010" s="319"/>
      <c r="JR1010" s="319"/>
      <c r="JS1010" s="319"/>
      <c r="JT1010" s="319"/>
      <c r="JU1010" s="319"/>
      <c r="JV1010" s="319"/>
      <c r="JW1010" s="319"/>
      <c r="JX1010" s="319"/>
      <c r="JY1010" s="319"/>
      <c r="JZ1010" s="319"/>
      <c r="KA1010" s="319"/>
      <c r="KB1010" s="319"/>
      <c r="KC1010" s="319"/>
      <c r="KD1010" s="319"/>
      <c r="KE1010" s="319"/>
      <c r="KF1010" s="319"/>
      <c r="KG1010" s="319"/>
      <c r="KH1010" s="319"/>
      <c r="KI1010" s="319"/>
      <c r="KJ1010" s="319"/>
      <c r="KK1010" s="319"/>
      <c r="KL1010" s="319"/>
      <c r="KM1010" s="319"/>
      <c r="KN1010" s="319"/>
      <c r="KO1010" s="319"/>
      <c r="KP1010" s="319"/>
      <c r="KQ1010" s="319"/>
      <c r="KR1010" s="319"/>
      <c r="KS1010" s="319"/>
      <c r="KT1010" s="319"/>
      <c r="KU1010" s="319"/>
      <c r="KV1010" s="319"/>
      <c r="KW1010" s="319"/>
      <c r="KX1010" s="319"/>
      <c r="KY1010" s="319"/>
      <c r="KZ1010" s="319"/>
      <c r="LA1010" s="319"/>
      <c r="LB1010" s="319"/>
      <c r="LC1010" s="319"/>
      <c r="LD1010" s="319"/>
      <c r="LE1010" s="319"/>
      <c r="LF1010" s="319"/>
      <c r="LG1010" s="319"/>
      <c r="LH1010" s="319"/>
      <c r="LI1010" s="319"/>
      <c r="LJ1010" s="319"/>
      <c r="LK1010" s="319"/>
      <c r="LL1010" s="319"/>
      <c r="LM1010" s="319"/>
      <c r="LN1010" s="319"/>
      <c r="LO1010" s="319"/>
      <c r="LP1010" s="319"/>
      <c r="LQ1010" s="319"/>
      <c r="LR1010" s="319"/>
      <c r="LS1010" s="319"/>
      <c r="LT1010" s="319"/>
      <c r="LU1010" s="319"/>
      <c r="LV1010" s="319"/>
      <c r="LW1010" s="319"/>
      <c r="LX1010" s="319"/>
      <c r="LY1010" s="319"/>
      <c r="LZ1010" s="319"/>
      <c r="MA1010" s="319"/>
      <c r="MB1010" s="319"/>
      <c r="MC1010" s="319"/>
      <c r="MD1010" s="319"/>
      <c r="ME1010" s="319"/>
      <c r="MF1010" s="319"/>
      <c r="MG1010" s="319"/>
      <c r="MH1010" s="319"/>
      <c r="MI1010" s="319"/>
      <c r="MJ1010" s="319"/>
      <c r="MK1010" s="319"/>
      <c r="ML1010" s="319"/>
      <c r="MM1010" s="319"/>
      <c r="MN1010" s="319"/>
      <c r="MO1010" s="319"/>
      <c r="MP1010" s="319"/>
      <c r="MQ1010" s="319"/>
      <c r="MS1010" s="241"/>
      <c r="MT1010" s="362">
        <f t="shared" si="1424"/>
        <v>0</v>
      </c>
      <c r="MU1010" s="363">
        <f t="shared" si="1441"/>
        <v>0</v>
      </c>
      <c r="MV1010" s="363">
        <f t="shared" si="1411"/>
        <v>0</v>
      </c>
      <c r="MW1010" s="363"/>
      <c r="MX1010" s="363">
        <f t="shared" si="1412"/>
        <v>0</v>
      </c>
      <c r="MY1010" s="363"/>
      <c r="MZ1010" s="363">
        <f t="shared" si="1413"/>
        <v>0</v>
      </c>
      <c r="NA1010" s="363"/>
      <c r="NB1010" s="363">
        <f t="shared" si="1414"/>
        <v>0</v>
      </c>
      <c r="NC1010" s="363"/>
      <c r="ND1010" s="363">
        <f t="shared" si="1415"/>
        <v>0</v>
      </c>
      <c r="NE1010" s="363"/>
      <c r="NF1010" s="363">
        <f t="shared" si="1416"/>
        <v>0</v>
      </c>
      <c r="NG1010" s="363"/>
      <c r="NH1010" s="363">
        <f t="shared" si="1417"/>
        <v>0</v>
      </c>
      <c r="NI1010" s="363"/>
      <c r="NJ1010" s="363">
        <f t="shared" si="1418"/>
        <v>0</v>
      </c>
      <c r="NK1010" s="363"/>
      <c r="NL1010" s="363">
        <f t="shared" si="1425"/>
        <v>0</v>
      </c>
      <c r="NM1010" s="364"/>
      <c r="NN1010" s="370"/>
      <c r="NR1010" s="318">
        <f t="shared" si="1419"/>
        <v>0</v>
      </c>
      <c r="NS1010" s="318">
        <f t="shared" si="1420"/>
        <v>0</v>
      </c>
      <c r="NT1010" s="318">
        <f t="shared" si="1421"/>
        <v>0</v>
      </c>
    </row>
    <row r="1011" spans="1:384" s="318" customFormat="1" ht="10.199999999999999" customHeight="1" x14ac:dyDescent="0.3">
      <c r="A1011" s="25"/>
      <c r="B1011" s="389"/>
      <c r="C1011" s="424"/>
      <c r="D1011" s="15"/>
      <c r="E1011" s="106"/>
      <c r="F1011" s="106"/>
      <c r="G1011" s="106"/>
      <c r="H1011" s="399"/>
      <c r="I1011" s="394">
        <f>Prenoms!$B$29</f>
        <v>0</v>
      </c>
      <c r="J1011" s="395"/>
      <c r="K1011" s="395"/>
      <c r="L1011" s="395"/>
      <c r="M1011" s="395"/>
      <c r="N1011" s="81" t="str">
        <f>IF(NL1011&lt;&gt;0,"",IF(Conges!AH63=0,"",Conges!AH63))</f>
        <v/>
      </c>
      <c r="O1011" s="82"/>
      <c r="P1011" s="83"/>
      <c r="Q1011" s="83"/>
      <c r="R1011" s="83"/>
      <c r="S1011" s="83"/>
      <c r="T1011" s="83"/>
      <c r="U1011" s="83"/>
      <c r="V1011" s="84"/>
      <c r="W1011" s="82"/>
      <c r="X1011" s="83"/>
      <c r="Y1011" s="83"/>
      <c r="Z1011" s="83"/>
      <c r="AA1011" s="83"/>
      <c r="AB1011" s="83"/>
      <c r="AC1011" s="83"/>
      <c r="AD1011" s="84"/>
      <c r="AE1011" s="82"/>
      <c r="AF1011" s="83"/>
      <c r="AG1011" s="83"/>
      <c r="AH1011" s="83"/>
      <c r="AI1011" s="83"/>
      <c r="AJ1011" s="84"/>
      <c r="AK1011" s="82"/>
      <c r="AL1011" s="83"/>
      <c r="AM1011" s="83"/>
      <c r="AN1011" s="83"/>
      <c r="AO1011" s="83"/>
      <c r="AP1011" s="83"/>
      <c r="AQ1011" s="83"/>
      <c r="AR1011" s="83"/>
      <c r="AS1011" s="83"/>
      <c r="AT1011" s="84"/>
      <c r="AU1011" s="82"/>
      <c r="AV1011" s="83"/>
      <c r="AW1011" s="83"/>
      <c r="AX1011" s="83"/>
      <c r="AY1011" s="83"/>
      <c r="AZ1011" s="83"/>
      <c r="BA1011" s="83"/>
      <c r="BB1011" s="84"/>
      <c r="BC1011" s="85">
        <f>IF(NL1011&lt;&gt;0,(IF(Conges!AH$63=0,0,3)),0)</f>
        <v>0</v>
      </c>
      <c r="BD1011" s="417"/>
      <c r="BE1011" s="390">
        <f>IF(OR(Conges!AH$63="A",Conges!AH$63="V"),Prenoms!L$29,NL1011)</f>
        <v>0</v>
      </c>
      <c r="BF1011" s="391"/>
      <c r="BG1011" s="286"/>
      <c r="BH1011" s="287">
        <f t="shared" si="1404"/>
        <v>0</v>
      </c>
      <c r="BI1011" s="288" t="str">
        <f t="shared" si="1405"/>
        <v/>
      </c>
      <c r="BJ1011" s="300">
        <v>0</v>
      </c>
      <c r="BK1011" s="301">
        <f t="shared" si="1422"/>
        <v>0</v>
      </c>
      <c r="BL1011" s="302">
        <f t="shared" si="1394"/>
        <v>0</v>
      </c>
      <c r="BM1011" s="302">
        <f t="shared" si="1395"/>
        <v>0</v>
      </c>
      <c r="BN1011" s="302">
        <f>SUM('Heures Pointage'!$AAD$34:$AAE$34)</f>
        <v>0</v>
      </c>
      <c r="BO1011" s="302">
        <f>SUM('Heures et Indemnites'!$AAD$34:$AAE$34)</f>
        <v>0</v>
      </c>
      <c r="BP1011" s="303">
        <f t="shared" si="1396"/>
        <v>0</v>
      </c>
      <c r="BQ1011" s="303">
        <f>'Heures Pointage'!$ABB$34</f>
        <v>0</v>
      </c>
      <c r="BR1011" s="304">
        <f t="shared" ref="BR1011" si="1452">$BH$1081</f>
        <v>0</v>
      </c>
      <c r="BS1011" s="149">
        <f>Prenoms!$C$29</f>
        <v>0</v>
      </c>
      <c r="BT1011" s="180"/>
      <c r="BU1011" s="324">
        <f>SUM('Heures et Indemnites'!$AAD$34:$AAE$34)</f>
        <v>0</v>
      </c>
      <c r="BV1011" s="235">
        <f>SUM('Heures et Indemnites'!$AAD$6:$AAE$34)</f>
        <v>0</v>
      </c>
      <c r="BW1011" s="324"/>
      <c r="BX1011" s="235"/>
      <c r="BY1011" s="319"/>
      <c r="BZ1011" s="319"/>
      <c r="CA1011" s="319"/>
      <c r="CB1011" s="319"/>
      <c r="CC1011" s="319"/>
      <c r="CD1011" s="319"/>
      <c r="CE1011" s="319"/>
      <c r="CF1011" s="319"/>
      <c r="CG1011" s="319"/>
      <c r="CH1011" s="319"/>
      <c r="CI1011" s="319"/>
      <c r="CJ1011" s="319"/>
      <c r="CK1011" s="319"/>
      <c r="CL1011" s="319"/>
      <c r="CM1011" s="319"/>
      <c r="CN1011" s="319"/>
      <c r="CO1011" s="319"/>
      <c r="CP1011" s="319"/>
      <c r="CQ1011" s="319"/>
      <c r="CR1011" s="319"/>
      <c r="CS1011" s="319"/>
      <c r="CT1011" s="319"/>
      <c r="CU1011" s="319"/>
      <c r="CV1011" s="319"/>
      <c r="CW1011" s="319"/>
      <c r="CX1011" s="319"/>
      <c r="CY1011" s="319"/>
      <c r="CZ1011" s="319"/>
      <c r="DA1011" s="319"/>
      <c r="DB1011" s="319"/>
      <c r="DC1011" s="319"/>
      <c r="DD1011" s="319"/>
      <c r="DE1011" s="319"/>
      <c r="DF1011" s="319"/>
      <c r="DG1011" s="319"/>
      <c r="DH1011" s="319"/>
      <c r="DI1011" s="319"/>
      <c r="DJ1011" s="319"/>
      <c r="DK1011" s="319"/>
      <c r="DL1011" s="319"/>
      <c r="DM1011" s="319"/>
      <c r="DN1011" s="319"/>
      <c r="DO1011" s="319"/>
      <c r="DP1011" s="319"/>
      <c r="DQ1011" s="319"/>
      <c r="DR1011" s="319"/>
      <c r="DS1011" s="319"/>
      <c r="DT1011" s="319"/>
      <c r="DU1011" s="319"/>
      <c r="DV1011" s="319"/>
      <c r="DW1011" s="319"/>
      <c r="DX1011" s="319"/>
      <c r="DY1011" s="319"/>
      <c r="DZ1011" s="319"/>
      <c r="EA1011" s="319"/>
      <c r="EB1011" s="319"/>
      <c r="EC1011" s="319"/>
      <c r="ED1011" s="319"/>
      <c r="EE1011" s="319"/>
      <c r="EF1011" s="319"/>
      <c r="EG1011" s="319"/>
      <c r="EH1011" s="319"/>
      <c r="EI1011" s="319"/>
      <c r="EJ1011" s="319"/>
      <c r="EK1011" s="319"/>
      <c r="EL1011" s="319"/>
      <c r="EM1011" s="319"/>
      <c r="EN1011" s="319"/>
      <c r="EO1011" s="319"/>
      <c r="EP1011" s="319"/>
      <c r="EQ1011" s="319"/>
      <c r="ER1011" s="319"/>
      <c r="ES1011" s="319"/>
      <c r="ET1011" s="319"/>
      <c r="EU1011" s="319"/>
      <c r="EV1011" s="319"/>
      <c r="EW1011" s="319"/>
      <c r="EX1011" s="319"/>
      <c r="EY1011" s="319"/>
      <c r="EZ1011" s="319"/>
      <c r="FA1011" s="319"/>
      <c r="FB1011" s="319"/>
      <c r="FC1011" s="319"/>
      <c r="FD1011" s="319"/>
      <c r="FE1011" s="319"/>
      <c r="FF1011" s="319"/>
      <c r="FG1011" s="319"/>
      <c r="FH1011" s="319"/>
      <c r="FI1011" s="319"/>
      <c r="FJ1011" s="319"/>
      <c r="FK1011" s="319"/>
      <c r="FL1011" s="319"/>
      <c r="FM1011" s="319"/>
      <c r="FN1011" s="319"/>
      <c r="FO1011" s="319"/>
      <c r="FP1011" s="319"/>
      <c r="FQ1011" s="319"/>
      <c r="FR1011" s="319"/>
      <c r="FS1011" s="319"/>
      <c r="FT1011" s="319"/>
      <c r="FU1011" s="319"/>
      <c r="FV1011" s="319"/>
      <c r="FW1011" s="319"/>
      <c r="FX1011" s="319"/>
      <c r="FY1011" s="319"/>
      <c r="FZ1011" s="319"/>
      <c r="GA1011" s="319"/>
      <c r="GB1011" s="319"/>
      <c r="GC1011" s="319"/>
      <c r="GD1011" s="319"/>
      <c r="GE1011" s="319"/>
      <c r="GF1011" s="319"/>
      <c r="GG1011" s="319"/>
      <c r="GH1011" s="319"/>
      <c r="GI1011" s="319"/>
      <c r="GJ1011" s="319"/>
      <c r="GK1011" s="319"/>
      <c r="GL1011" s="319"/>
      <c r="GM1011" s="319"/>
      <c r="GN1011" s="319"/>
      <c r="GO1011" s="319"/>
      <c r="GP1011" s="319"/>
      <c r="GQ1011" s="319"/>
      <c r="GR1011" s="319"/>
      <c r="GS1011" s="319"/>
      <c r="GT1011" s="319"/>
      <c r="GU1011" s="319"/>
      <c r="GV1011" s="319"/>
      <c r="GW1011" s="319"/>
      <c r="GX1011" s="319"/>
      <c r="GY1011" s="319"/>
      <c r="GZ1011" s="319"/>
      <c r="HA1011" s="319"/>
      <c r="HB1011" s="319"/>
      <c r="HC1011" s="319"/>
      <c r="HD1011" s="319"/>
      <c r="HE1011" s="319"/>
      <c r="HF1011" s="319"/>
      <c r="HG1011" s="319"/>
      <c r="HH1011" s="319"/>
      <c r="HI1011" s="319"/>
      <c r="HJ1011" s="319"/>
      <c r="HK1011" s="319"/>
      <c r="HL1011" s="319"/>
      <c r="HM1011" s="319"/>
      <c r="HN1011" s="319"/>
      <c r="HO1011" s="319"/>
      <c r="HP1011" s="319"/>
      <c r="HQ1011" s="319"/>
      <c r="HR1011" s="319"/>
      <c r="HS1011" s="319"/>
      <c r="HT1011" s="319"/>
      <c r="HU1011" s="319"/>
      <c r="HV1011" s="319"/>
      <c r="HW1011" s="319"/>
      <c r="HX1011" s="319"/>
      <c r="HY1011" s="319"/>
      <c r="HZ1011" s="319"/>
      <c r="IA1011" s="319"/>
      <c r="IB1011" s="319"/>
      <c r="IC1011" s="319"/>
      <c r="ID1011" s="319"/>
      <c r="IE1011" s="319"/>
      <c r="IF1011" s="319"/>
      <c r="IG1011" s="319"/>
      <c r="IH1011" s="319"/>
      <c r="II1011" s="319"/>
      <c r="IJ1011" s="319"/>
      <c r="IK1011" s="319"/>
      <c r="IL1011" s="319"/>
      <c r="IM1011" s="319"/>
      <c r="IN1011" s="319"/>
      <c r="IO1011" s="319"/>
      <c r="IP1011" s="319"/>
      <c r="IQ1011" s="319"/>
      <c r="IR1011" s="319"/>
      <c r="IS1011" s="319"/>
      <c r="IT1011" s="319"/>
      <c r="IU1011" s="319"/>
      <c r="IV1011" s="319"/>
      <c r="IW1011" s="319"/>
      <c r="IX1011" s="319"/>
      <c r="IY1011" s="319"/>
      <c r="IZ1011" s="319"/>
      <c r="JA1011" s="319"/>
      <c r="JB1011" s="319"/>
      <c r="JC1011" s="319"/>
      <c r="JD1011" s="319"/>
      <c r="JE1011" s="319"/>
      <c r="JF1011" s="319"/>
      <c r="JG1011" s="319"/>
      <c r="JH1011" s="319"/>
      <c r="JI1011" s="319"/>
      <c r="JJ1011" s="319"/>
      <c r="JK1011" s="319"/>
      <c r="JL1011" s="319"/>
      <c r="JM1011" s="319"/>
      <c r="JN1011" s="319"/>
      <c r="JO1011" s="319"/>
      <c r="JP1011" s="319"/>
      <c r="JQ1011" s="319"/>
      <c r="JR1011" s="319"/>
      <c r="JS1011" s="319"/>
      <c r="JT1011" s="319"/>
      <c r="JU1011" s="319"/>
      <c r="JV1011" s="319"/>
      <c r="JW1011" s="319"/>
      <c r="JX1011" s="319"/>
      <c r="JY1011" s="319"/>
      <c r="JZ1011" s="319"/>
      <c r="KA1011" s="319"/>
      <c r="KB1011" s="319"/>
      <c r="KC1011" s="319"/>
      <c r="KD1011" s="319"/>
      <c r="KE1011" s="319"/>
      <c r="KF1011" s="319"/>
      <c r="KG1011" s="319"/>
      <c r="KH1011" s="319"/>
      <c r="KI1011" s="319"/>
      <c r="KJ1011" s="319"/>
      <c r="KK1011" s="319"/>
      <c r="KL1011" s="319"/>
      <c r="KM1011" s="319"/>
      <c r="KN1011" s="319"/>
      <c r="KO1011" s="319"/>
      <c r="KP1011" s="319"/>
      <c r="KQ1011" s="319"/>
      <c r="KR1011" s="319"/>
      <c r="KS1011" s="319"/>
      <c r="KT1011" s="319"/>
      <c r="KU1011" s="319"/>
      <c r="KV1011" s="319"/>
      <c r="KW1011" s="319"/>
      <c r="KX1011" s="319"/>
      <c r="KY1011" s="319"/>
      <c r="KZ1011" s="319"/>
      <c r="LA1011" s="319"/>
      <c r="LB1011" s="319"/>
      <c r="LC1011" s="319"/>
      <c r="LD1011" s="319"/>
      <c r="LE1011" s="319"/>
      <c r="LF1011" s="319"/>
      <c r="LG1011" s="319"/>
      <c r="LH1011" s="319"/>
      <c r="LI1011" s="319"/>
      <c r="LJ1011" s="319"/>
      <c r="LK1011" s="319"/>
      <c r="LL1011" s="319"/>
      <c r="LM1011" s="319"/>
      <c r="LN1011" s="319"/>
      <c r="LO1011" s="319"/>
      <c r="LP1011" s="319"/>
      <c r="LQ1011" s="319"/>
      <c r="LR1011" s="319"/>
      <c r="LS1011" s="319"/>
      <c r="LT1011" s="319"/>
      <c r="LU1011" s="319"/>
      <c r="LV1011" s="319"/>
      <c r="LW1011" s="319"/>
      <c r="LX1011" s="319"/>
      <c r="LY1011" s="319"/>
      <c r="LZ1011" s="319"/>
      <c r="MA1011" s="319"/>
      <c r="MB1011" s="319"/>
      <c r="MC1011" s="319"/>
      <c r="MD1011" s="319"/>
      <c r="ME1011" s="319"/>
      <c r="MF1011" s="319"/>
      <c r="MG1011" s="319"/>
      <c r="MH1011" s="319"/>
      <c r="MI1011" s="319"/>
      <c r="MJ1011" s="319"/>
      <c r="MK1011" s="319"/>
      <c r="ML1011" s="319"/>
      <c r="MM1011" s="319"/>
      <c r="MN1011" s="319"/>
      <c r="MO1011" s="319"/>
      <c r="MP1011" s="319"/>
      <c r="MQ1011" s="319"/>
      <c r="MS1011" s="241"/>
      <c r="MT1011" s="373">
        <f t="shared" si="1424"/>
        <v>0</v>
      </c>
      <c r="MU1011" s="365">
        <f t="shared" si="1441"/>
        <v>0</v>
      </c>
      <c r="MV1011" s="365">
        <f t="shared" si="1411"/>
        <v>0</v>
      </c>
      <c r="MW1011" s="365"/>
      <c r="MX1011" s="365">
        <f t="shared" si="1412"/>
        <v>0</v>
      </c>
      <c r="MY1011" s="365"/>
      <c r="MZ1011" s="365">
        <f t="shared" si="1413"/>
        <v>0</v>
      </c>
      <c r="NA1011" s="365"/>
      <c r="NB1011" s="365">
        <f t="shared" si="1414"/>
        <v>0</v>
      </c>
      <c r="NC1011" s="365"/>
      <c r="ND1011" s="365">
        <f t="shared" si="1415"/>
        <v>0</v>
      </c>
      <c r="NE1011" s="365"/>
      <c r="NF1011" s="365">
        <f t="shared" si="1416"/>
        <v>0</v>
      </c>
      <c r="NG1011" s="365"/>
      <c r="NH1011" s="365">
        <f t="shared" si="1417"/>
        <v>0</v>
      </c>
      <c r="NI1011" s="365"/>
      <c r="NJ1011" s="365">
        <f t="shared" si="1418"/>
        <v>0</v>
      </c>
      <c r="NK1011" s="365"/>
      <c r="NL1011" s="365">
        <f t="shared" si="1425"/>
        <v>0</v>
      </c>
      <c r="NM1011" s="366"/>
      <c r="NN1011" s="370"/>
      <c r="NR1011" s="318">
        <f t="shared" si="1419"/>
        <v>0</v>
      </c>
      <c r="NS1011" s="318">
        <f t="shared" si="1420"/>
        <v>0</v>
      </c>
      <c r="NT1011" s="318">
        <f t="shared" si="1421"/>
        <v>0</v>
      </c>
    </row>
    <row r="1012" spans="1:384" s="318" customFormat="1" ht="10.199999999999999" customHeight="1" x14ac:dyDescent="0.3">
      <c r="A1012" s="25"/>
      <c r="B1012" s="389"/>
      <c r="C1012" s="424"/>
      <c r="D1012" s="15"/>
      <c r="E1012" s="106"/>
      <c r="F1012" s="106"/>
      <c r="G1012" s="106"/>
      <c r="H1012" s="399"/>
      <c r="I1012" s="381">
        <f>Prenoms!$B$30</f>
        <v>0</v>
      </c>
      <c r="J1012" s="382"/>
      <c r="K1012" s="382"/>
      <c r="L1012" s="382"/>
      <c r="M1012" s="382"/>
      <c r="N1012" s="68" t="str">
        <f>IF(NL1012&lt;&gt;0,"",IF(Conges!AH64=0,"",Conges!AH64))</f>
        <v/>
      </c>
      <c r="O1012" s="69"/>
      <c r="P1012" s="70"/>
      <c r="Q1012" s="70"/>
      <c r="R1012" s="70"/>
      <c r="S1012" s="70"/>
      <c r="T1012" s="70"/>
      <c r="U1012" s="70"/>
      <c r="V1012" s="71"/>
      <c r="W1012" s="69"/>
      <c r="X1012" s="70"/>
      <c r="Y1012" s="70"/>
      <c r="Z1012" s="70"/>
      <c r="AA1012" s="70"/>
      <c r="AB1012" s="70"/>
      <c r="AC1012" s="70"/>
      <c r="AD1012" s="71"/>
      <c r="AE1012" s="69"/>
      <c r="AF1012" s="70"/>
      <c r="AG1012" s="70"/>
      <c r="AH1012" s="70"/>
      <c r="AI1012" s="70"/>
      <c r="AJ1012" s="71"/>
      <c r="AK1012" s="69"/>
      <c r="AL1012" s="70"/>
      <c r="AM1012" s="70"/>
      <c r="AN1012" s="70"/>
      <c r="AO1012" s="70"/>
      <c r="AP1012" s="70"/>
      <c r="AQ1012" s="70"/>
      <c r="AR1012" s="70"/>
      <c r="AS1012" s="70"/>
      <c r="AT1012" s="71"/>
      <c r="AU1012" s="69"/>
      <c r="AV1012" s="70"/>
      <c r="AW1012" s="70"/>
      <c r="AX1012" s="70"/>
      <c r="AY1012" s="70"/>
      <c r="AZ1012" s="70"/>
      <c r="BA1012" s="70"/>
      <c r="BB1012" s="71"/>
      <c r="BC1012" s="72">
        <f>IF(NL1012&lt;&gt;0,(IF(Conges!AH$64=0,0,3)),0)</f>
        <v>0</v>
      </c>
      <c r="BD1012" s="417"/>
      <c r="BE1012" s="392">
        <f>IF(OR(Conges!AH$64="A",Conges!AH$64="V"),Prenoms!L$30,NL1012)</f>
        <v>0</v>
      </c>
      <c r="BF1012" s="393"/>
      <c r="BG1012" s="289"/>
      <c r="BH1012" s="290">
        <f t="shared" si="1404"/>
        <v>0</v>
      </c>
      <c r="BI1012" s="291" t="str">
        <f t="shared" si="1405"/>
        <v/>
      </c>
      <c r="BJ1012" s="305">
        <v>0</v>
      </c>
      <c r="BK1012" s="306">
        <f t="shared" si="1422"/>
        <v>0</v>
      </c>
      <c r="BL1012" s="307">
        <f t="shared" si="1394"/>
        <v>0</v>
      </c>
      <c r="BM1012" s="307">
        <f t="shared" si="1395"/>
        <v>0</v>
      </c>
      <c r="BN1012" s="307">
        <f>SUM('Heures Pointage'!$ABD$34:$ABE$34)</f>
        <v>0</v>
      </c>
      <c r="BO1012" s="307">
        <f>SUM('Heures et Indemnites'!$ABD$34:$ABE$34)</f>
        <v>0</v>
      </c>
      <c r="BP1012" s="308">
        <f t="shared" si="1396"/>
        <v>0</v>
      </c>
      <c r="BQ1012" s="308">
        <f>'Heures Pointage'!$ACB$34</f>
        <v>0</v>
      </c>
      <c r="BR1012" s="309">
        <f t="shared" ref="BR1012" si="1453">$BH$1082</f>
        <v>0</v>
      </c>
      <c r="BS1012" s="150">
        <f>Prenoms!$C$30</f>
        <v>0</v>
      </c>
      <c r="BT1012" s="153"/>
      <c r="BU1012" s="323">
        <f>SUM('Heures et Indemnites'!$ABD$34:$ABE$34)</f>
        <v>0</v>
      </c>
      <c r="BV1012" s="236">
        <f>SUM('Heures et Indemnites'!$ABD$6:$ABE$34)</f>
        <v>0</v>
      </c>
      <c r="BW1012" s="323"/>
      <c r="BX1012" s="236"/>
      <c r="BY1012" s="319"/>
      <c r="BZ1012" s="319"/>
      <c r="CA1012" s="319"/>
      <c r="CB1012" s="319"/>
      <c r="CC1012" s="319"/>
      <c r="CD1012" s="319"/>
      <c r="CE1012" s="319"/>
      <c r="CF1012" s="319"/>
      <c r="CG1012" s="319"/>
      <c r="CH1012" s="319"/>
      <c r="CI1012" s="319"/>
      <c r="CJ1012" s="319"/>
      <c r="CK1012" s="319"/>
      <c r="CL1012" s="319"/>
      <c r="CM1012" s="319"/>
      <c r="CN1012" s="319"/>
      <c r="CO1012" s="319"/>
      <c r="CP1012" s="319"/>
      <c r="CQ1012" s="319"/>
      <c r="CR1012" s="319"/>
      <c r="CS1012" s="319"/>
      <c r="CT1012" s="319"/>
      <c r="CU1012" s="319"/>
      <c r="CV1012" s="319"/>
      <c r="CW1012" s="319"/>
      <c r="CX1012" s="319"/>
      <c r="CY1012" s="319"/>
      <c r="CZ1012" s="319"/>
      <c r="DA1012" s="319"/>
      <c r="DB1012" s="319"/>
      <c r="DC1012" s="319"/>
      <c r="DD1012" s="319"/>
      <c r="DE1012" s="319"/>
      <c r="DF1012" s="319"/>
      <c r="DG1012" s="319"/>
      <c r="DH1012" s="319"/>
      <c r="DI1012" s="319"/>
      <c r="DJ1012" s="319"/>
      <c r="DK1012" s="319"/>
      <c r="DL1012" s="319"/>
      <c r="DM1012" s="319"/>
      <c r="DN1012" s="319"/>
      <c r="DO1012" s="319"/>
      <c r="DP1012" s="319"/>
      <c r="DQ1012" s="319"/>
      <c r="DR1012" s="319"/>
      <c r="DS1012" s="319"/>
      <c r="DT1012" s="319"/>
      <c r="DU1012" s="319"/>
      <c r="DV1012" s="319"/>
      <c r="DW1012" s="319"/>
      <c r="DX1012" s="319"/>
      <c r="DY1012" s="319"/>
      <c r="DZ1012" s="319"/>
      <c r="EA1012" s="319"/>
      <c r="EB1012" s="319"/>
      <c r="EC1012" s="319"/>
      <c r="ED1012" s="319"/>
      <c r="EE1012" s="319"/>
      <c r="EF1012" s="319"/>
      <c r="EG1012" s="319"/>
      <c r="EH1012" s="319"/>
      <c r="EI1012" s="319"/>
      <c r="EJ1012" s="319"/>
      <c r="EK1012" s="319"/>
      <c r="EL1012" s="319"/>
      <c r="EM1012" s="319"/>
      <c r="EN1012" s="319"/>
      <c r="EO1012" s="319"/>
      <c r="EP1012" s="319"/>
      <c r="EQ1012" s="319"/>
      <c r="ER1012" s="319"/>
      <c r="ES1012" s="319"/>
      <c r="ET1012" s="319"/>
      <c r="EU1012" s="319"/>
      <c r="EV1012" s="319"/>
      <c r="EW1012" s="319"/>
      <c r="EX1012" s="319"/>
      <c r="EY1012" s="319"/>
      <c r="EZ1012" s="319"/>
      <c r="FA1012" s="319"/>
      <c r="FB1012" s="319"/>
      <c r="FC1012" s="319"/>
      <c r="FD1012" s="319"/>
      <c r="FE1012" s="319"/>
      <c r="FF1012" s="319"/>
      <c r="FG1012" s="319"/>
      <c r="FH1012" s="319"/>
      <c r="FI1012" s="319"/>
      <c r="FJ1012" s="319"/>
      <c r="FK1012" s="319"/>
      <c r="FL1012" s="319"/>
      <c r="FM1012" s="319"/>
      <c r="FN1012" s="319"/>
      <c r="FO1012" s="319"/>
      <c r="FP1012" s="319"/>
      <c r="FQ1012" s="319"/>
      <c r="FR1012" s="319"/>
      <c r="FS1012" s="319"/>
      <c r="FT1012" s="319"/>
      <c r="FU1012" s="319"/>
      <c r="FV1012" s="319"/>
      <c r="FW1012" s="319"/>
      <c r="FX1012" s="319"/>
      <c r="FY1012" s="319"/>
      <c r="FZ1012" s="319"/>
      <c r="GA1012" s="319"/>
      <c r="GB1012" s="319"/>
      <c r="GC1012" s="319"/>
      <c r="GD1012" s="319"/>
      <c r="GE1012" s="319"/>
      <c r="GF1012" s="319"/>
      <c r="GG1012" s="319"/>
      <c r="GH1012" s="319"/>
      <c r="GI1012" s="319"/>
      <c r="GJ1012" s="319"/>
      <c r="GK1012" s="319"/>
      <c r="GL1012" s="319"/>
      <c r="GM1012" s="319"/>
      <c r="GN1012" s="319"/>
      <c r="GO1012" s="319"/>
      <c r="GP1012" s="319"/>
      <c r="GQ1012" s="319"/>
      <c r="GR1012" s="319"/>
      <c r="GS1012" s="319"/>
      <c r="GT1012" s="319"/>
      <c r="GU1012" s="319"/>
      <c r="GV1012" s="319"/>
      <c r="GW1012" s="319"/>
      <c r="GX1012" s="319"/>
      <c r="GY1012" s="319"/>
      <c r="GZ1012" s="319"/>
      <c r="HA1012" s="319"/>
      <c r="HB1012" s="319"/>
      <c r="HC1012" s="319"/>
      <c r="HD1012" s="319"/>
      <c r="HE1012" s="319"/>
      <c r="HF1012" s="319"/>
      <c r="HG1012" s="319"/>
      <c r="HH1012" s="319"/>
      <c r="HI1012" s="319"/>
      <c r="HJ1012" s="319"/>
      <c r="HK1012" s="319"/>
      <c r="HL1012" s="319"/>
      <c r="HM1012" s="319"/>
      <c r="HN1012" s="319"/>
      <c r="HO1012" s="319"/>
      <c r="HP1012" s="319"/>
      <c r="HQ1012" s="319"/>
      <c r="HR1012" s="319"/>
      <c r="HS1012" s="319"/>
      <c r="HT1012" s="319"/>
      <c r="HU1012" s="319"/>
      <c r="HV1012" s="319"/>
      <c r="HW1012" s="319"/>
      <c r="HX1012" s="319"/>
      <c r="HY1012" s="319"/>
      <c r="HZ1012" s="319"/>
      <c r="IA1012" s="319"/>
      <c r="IB1012" s="319"/>
      <c r="IC1012" s="319"/>
      <c r="ID1012" s="319"/>
      <c r="IE1012" s="319"/>
      <c r="IF1012" s="319"/>
      <c r="IG1012" s="319"/>
      <c r="IH1012" s="319"/>
      <c r="II1012" s="319"/>
      <c r="IJ1012" s="319"/>
      <c r="IK1012" s="319"/>
      <c r="IL1012" s="319"/>
      <c r="IM1012" s="319"/>
      <c r="IN1012" s="319"/>
      <c r="IO1012" s="319"/>
      <c r="IP1012" s="319"/>
      <c r="IQ1012" s="319"/>
      <c r="IR1012" s="319"/>
      <c r="IS1012" s="319"/>
      <c r="IT1012" s="319"/>
      <c r="IU1012" s="319"/>
      <c r="IV1012" s="319"/>
      <c r="IW1012" s="319"/>
      <c r="IX1012" s="319"/>
      <c r="IY1012" s="319"/>
      <c r="IZ1012" s="319"/>
      <c r="JA1012" s="319"/>
      <c r="JB1012" s="319"/>
      <c r="JC1012" s="319"/>
      <c r="JD1012" s="319"/>
      <c r="JE1012" s="319"/>
      <c r="JF1012" s="319"/>
      <c r="JG1012" s="319"/>
      <c r="JH1012" s="319"/>
      <c r="JI1012" s="319"/>
      <c r="JJ1012" s="319"/>
      <c r="JK1012" s="319"/>
      <c r="JL1012" s="319"/>
      <c r="JM1012" s="319"/>
      <c r="JN1012" s="319"/>
      <c r="JO1012" s="319"/>
      <c r="JP1012" s="319"/>
      <c r="JQ1012" s="319"/>
      <c r="JR1012" s="319"/>
      <c r="JS1012" s="319"/>
      <c r="JT1012" s="319"/>
      <c r="JU1012" s="319"/>
      <c r="JV1012" s="319"/>
      <c r="JW1012" s="319"/>
      <c r="JX1012" s="319"/>
      <c r="JY1012" s="319"/>
      <c r="JZ1012" s="319"/>
      <c r="KA1012" s="319"/>
      <c r="KB1012" s="319"/>
      <c r="KC1012" s="319"/>
      <c r="KD1012" s="319"/>
      <c r="KE1012" s="319"/>
      <c r="KF1012" s="319"/>
      <c r="KG1012" s="319"/>
      <c r="KH1012" s="319"/>
      <c r="KI1012" s="319"/>
      <c r="KJ1012" s="319"/>
      <c r="KK1012" s="319"/>
      <c r="KL1012" s="319"/>
      <c r="KM1012" s="319"/>
      <c r="KN1012" s="319"/>
      <c r="KO1012" s="319"/>
      <c r="KP1012" s="319"/>
      <c r="KQ1012" s="319"/>
      <c r="KR1012" s="319"/>
      <c r="KS1012" s="319"/>
      <c r="KT1012" s="319"/>
      <c r="KU1012" s="319"/>
      <c r="KV1012" s="319"/>
      <c r="KW1012" s="319"/>
      <c r="KX1012" s="319"/>
      <c r="KY1012" s="319"/>
      <c r="KZ1012" s="319"/>
      <c r="LA1012" s="319"/>
      <c r="LB1012" s="319"/>
      <c r="LC1012" s="319"/>
      <c r="LD1012" s="319"/>
      <c r="LE1012" s="319"/>
      <c r="LF1012" s="319"/>
      <c r="LG1012" s="319"/>
      <c r="LH1012" s="319"/>
      <c r="LI1012" s="319"/>
      <c r="LJ1012" s="319"/>
      <c r="LK1012" s="319"/>
      <c r="LL1012" s="319"/>
      <c r="LM1012" s="319"/>
      <c r="LN1012" s="319"/>
      <c r="LO1012" s="319"/>
      <c r="LP1012" s="319"/>
      <c r="LQ1012" s="319"/>
      <c r="LR1012" s="319"/>
      <c r="LS1012" s="319"/>
      <c r="LT1012" s="319"/>
      <c r="LU1012" s="319"/>
      <c r="LV1012" s="319"/>
      <c r="LW1012" s="319"/>
      <c r="LX1012" s="319"/>
      <c r="LY1012" s="319"/>
      <c r="LZ1012" s="319"/>
      <c r="MA1012" s="319"/>
      <c r="MB1012" s="319"/>
      <c r="MC1012" s="319"/>
      <c r="MD1012" s="319"/>
      <c r="ME1012" s="319"/>
      <c r="MF1012" s="319"/>
      <c r="MG1012" s="319"/>
      <c r="MH1012" s="319"/>
      <c r="MI1012" s="319"/>
      <c r="MJ1012" s="319"/>
      <c r="MK1012" s="319"/>
      <c r="ML1012" s="319"/>
      <c r="MM1012" s="319"/>
      <c r="MN1012" s="319"/>
      <c r="MO1012" s="319"/>
      <c r="MP1012" s="319"/>
      <c r="MQ1012" s="319"/>
      <c r="MS1012" s="241"/>
      <c r="MT1012" s="362">
        <f t="shared" si="1424"/>
        <v>0</v>
      </c>
      <c r="MU1012" s="363">
        <f t="shared" si="1441"/>
        <v>0</v>
      </c>
      <c r="MV1012" s="363">
        <f t="shared" si="1411"/>
        <v>0</v>
      </c>
      <c r="MW1012" s="363"/>
      <c r="MX1012" s="363">
        <f t="shared" si="1412"/>
        <v>0</v>
      </c>
      <c r="MY1012" s="363"/>
      <c r="MZ1012" s="363">
        <f t="shared" si="1413"/>
        <v>0</v>
      </c>
      <c r="NA1012" s="363"/>
      <c r="NB1012" s="363">
        <f t="shared" si="1414"/>
        <v>0</v>
      </c>
      <c r="NC1012" s="363"/>
      <c r="ND1012" s="363">
        <f t="shared" si="1415"/>
        <v>0</v>
      </c>
      <c r="NE1012" s="363"/>
      <c r="NF1012" s="363">
        <f t="shared" si="1416"/>
        <v>0</v>
      </c>
      <c r="NG1012" s="363"/>
      <c r="NH1012" s="363">
        <f t="shared" si="1417"/>
        <v>0</v>
      </c>
      <c r="NI1012" s="363"/>
      <c r="NJ1012" s="363">
        <f t="shared" si="1418"/>
        <v>0</v>
      </c>
      <c r="NK1012" s="363"/>
      <c r="NL1012" s="363">
        <f t="shared" si="1425"/>
        <v>0</v>
      </c>
      <c r="NM1012" s="364"/>
      <c r="NN1012" s="370"/>
      <c r="NR1012" s="318">
        <f t="shared" si="1419"/>
        <v>0</v>
      </c>
      <c r="NS1012" s="318">
        <f t="shared" si="1420"/>
        <v>0</v>
      </c>
      <c r="NT1012" s="318">
        <f t="shared" si="1421"/>
        <v>0</v>
      </c>
    </row>
    <row r="1013" spans="1:384" s="318" customFormat="1" ht="10.199999999999999" customHeight="1" x14ac:dyDescent="0.3">
      <c r="A1013" s="25"/>
      <c r="B1013" s="389"/>
      <c r="C1013" s="424"/>
      <c r="D1013" s="15"/>
      <c r="E1013" s="106"/>
      <c r="F1013" s="106"/>
      <c r="G1013" s="106"/>
      <c r="H1013" s="399"/>
      <c r="I1013" s="384">
        <f>Prenoms!$B$31</f>
        <v>0</v>
      </c>
      <c r="J1013" s="385"/>
      <c r="K1013" s="385"/>
      <c r="L1013" s="385"/>
      <c r="M1013" s="385"/>
      <c r="N1013" s="86" t="str">
        <f>IF(NL1013&lt;&gt;0,"",IF(Conges!AH65=0,"",Conges!AH65))</f>
        <v/>
      </c>
      <c r="O1013" s="87"/>
      <c r="P1013" s="88"/>
      <c r="Q1013" s="88"/>
      <c r="R1013" s="88"/>
      <c r="S1013" s="88"/>
      <c r="T1013" s="88"/>
      <c r="U1013" s="88"/>
      <c r="V1013" s="89"/>
      <c r="W1013" s="87"/>
      <c r="X1013" s="88"/>
      <c r="Y1013" s="88"/>
      <c r="Z1013" s="88"/>
      <c r="AA1013" s="88"/>
      <c r="AB1013" s="88"/>
      <c r="AC1013" s="88"/>
      <c r="AD1013" s="89"/>
      <c r="AE1013" s="87"/>
      <c r="AF1013" s="88"/>
      <c r="AG1013" s="88"/>
      <c r="AH1013" s="88"/>
      <c r="AI1013" s="88"/>
      <c r="AJ1013" s="89"/>
      <c r="AK1013" s="87"/>
      <c r="AL1013" s="88"/>
      <c r="AM1013" s="88"/>
      <c r="AN1013" s="88"/>
      <c r="AO1013" s="88"/>
      <c r="AP1013" s="88"/>
      <c r="AQ1013" s="88"/>
      <c r="AR1013" s="88"/>
      <c r="AS1013" s="88"/>
      <c r="AT1013" s="89"/>
      <c r="AU1013" s="87"/>
      <c r="AV1013" s="88"/>
      <c r="AW1013" s="88"/>
      <c r="AX1013" s="88"/>
      <c r="AY1013" s="88"/>
      <c r="AZ1013" s="88"/>
      <c r="BA1013" s="88"/>
      <c r="BB1013" s="89"/>
      <c r="BC1013" s="90">
        <f>IF(NL1013&lt;&gt;0,(IF(Conges!AH$65=0,0,3)),0)</f>
        <v>0</v>
      </c>
      <c r="BD1013" s="417"/>
      <c r="BE1013" s="386">
        <f>IF(OR(Conges!AH$65="A",Conges!AH$65="V"),Prenoms!L$31,NL1013)</f>
        <v>0</v>
      </c>
      <c r="BF1013" s="387"/>
      <c r="BG1013" s="292"/>
      <c r="BH1013" s="293">
        <f t="shared" si="1404"/>
        <v>0</v>
      </c>
      <c r="BI1013" s="294" t="str">
        <f t="shared" si="1405"/>
        <v/>
      </c>
      <c r="BJ1013" s="310">
        <v>0</v>
      </c>
      <c r="BK1013" s="311">
        <f t="shared" si="1422"/>
        <v>0</v>
      </c>
      <c r="BL1013" s="312">
        <f t="shared" si="1394"/>
        <v>0</v>
      </c>
      <c r="BM1013" s="312">
        <f t="shared" si="1395"/>
        <v>0</v>
      </c>
      <c r="BN1013" s="312">
        <f>SUM('Heures Pointage'!$ACD$34:$ACE$34)</f>
        <v>0</v>
      </c>
      <c r="BO1013" s="312">
        <f>SUM('Heures et Indemnites'!$ACD$34:$ACE$34)</f>
        <v>0</v>
      </c>
      <c r="BP1013" s="313">
        <f t="shared" si="1396"/>
        <v>0</v>
      </c>
      <c r="BQ1013" s="313">
        <f>'Heures Pointage'!$ADB$34</f>
        <v>0</v>
      </c>
      <c r="BR1013" s="314">
        <f t="shared" ref="BR1013" si="1454">$BH$1083</f>
        <v>0</v>
      </c>
      <c r="BS1013" s="151">
        <f>Prenoms!$C$31</f>
        <v>0</v>
      </c>
      <c r="BT1013" s="180"/>
      <c r="BU1013" s="280">
        <f>SUM('Heures et Indemnites'!$ACD$34:$ACE$34)</f>
        <v>0</v>
      </c>
      <c r="BV1013" s="237">
        <f>SUM('Heures et Indemnites'!$ACD$6:$ACE$34)</f>
        <v>0</v>
      </c>
      <c r="BW1013" s="280"/>
      <c r="BX1013" s="237"/>
      <c r="BY1013" s="319"/>
      <c r="BZ1013" s="319"/>
      <c r="CA1013" s="319"/>
      <c r="CB1013" s="319"/>
      <c r="CC1013" s="319"/>
      <c r="CD1013" s="319"/>
      <c r="CE1013" s="319"/>
      <c r="CF1013" s="319"/>
      <c r="CG1013" s="319"/>
      <c r="CH1013" s="319"/>
      <c r="CI1013" s="319"/>
      <c r="CJ1013" s="319"/>
      <c r="CK1013" s="319"/>
      <c r="CL1013" s="319"/>
      <c r="CM1013" s="319"/>
      <c r="CN1013" s="319"/>
      <c r="CO1013" s="319"/>
      <c r="CP1013" s="319"/>
      <c r="CQ1013" s="319"/>
      <c r="CR1013" s="319"/>
      <c r="CS1013" s="319"/>
      <c r="CT1013" s="319"/>
      <c r="CU1013" s="319"/>
      <c r="CV1013" s="319"/>
      <c r="CW1013" s="319"/>
      <c r="CX1013" s="319"/>
      <c r="CY1013" s="319"/>
      <c r="CZ1013" s="319"/>
      <c r="DA1013" s="319"/>
      <c r="DB1013" s="319"/>
      <c r="DC1013" s="319"/>
      <c r="DD1013" s="319"/>
      <c r="DE1013" s="319"/>
      <c r="DF1013" s="319"/>
      <c r="DG1013" s="319"/>
      <c r="DH1013" s="319"/>
      <c r="DI1013" s="319"/>
      <c r="DJ1013" s="319"/>
      <c r="DK1013" s="319"/>
      <c r="DL1013" s="319"/>
      <c r="DM1013" s="319"/>
      <c r="DN1013" s="319"/>
      <c r="DO1013" s="319"/>
      <c r="DP1013" s="319"/>
      <c r="DQ1013" s="319"/>
      <c r="DR1013" s="319"/>
      <c r="DS1013" s="319"/>
      <c r="DT1013" s="319"/>
      <c r="DU1013" s="319"/>
      <c r="DV1013" s="319"/>
      <c r="DW1013" s="319"/>
      <c r="DX1013" s="319"/>
      <c r="DY1013" s="319"/>
      <c r="DZ1013" s="319"/>
      <c r="EA1013" s="319"/>
      <c r="EB1013" s="319"/>
      <c r="EC1013" s="319"/>
      <c r="ED1013" s="319"/>
      <c r="EE1013" s="319"/>
      <c r="EF1013" s="319"/>
      <c r="EG1013" s="319"/>
      <c r="EH1013" s="319"/>
      <c r="EI1013" s="319"/>
      <c r="EJ1013" s="319"/>
      <c r="EK1013" s="319"/>
      <c r="EL1013" s="319"/>
      <c r="EM1013" s="319"/>
      <c r="EN1013" s="319"/>
      <c r="EO1013" s="319"/>
      <c r="EP1013" s="319"/>
      <c r="EQ1013" s="319"/>
      <c r="ER1013" s="319"/>
      <c r="ES1013" s="319"/>
      <c r="ET1013" s="319"/>
      <c r="EU1013" s="319"/>
      <c r="EV1013" s="319"/>
      <c r="EW1013" s="319"/>
      <c r="EX1013" s="319"/>
      <c r="EY1013" s="319"/>
      <c r="EZ1013" s="319"/>
      <c r="FA1013" s="319"/>
      <c r="FB1013" s="319"/>
      <c r="FC1013" s="319"/>
      <c r="FD1013" s="319"/>
      <c r="FE1013" s="319"/>
      <c r="FF1013" s="319"/>
      <c r="FG1013" s="319"/>
      <c r="FH1013" s="319"/>
      <c r="FI1013" s="319"/>
      <c r="FJ1013" s="319"/>
      <c r="FK1013" s="319"/>
      <c r="FL1013" s="319"/>
      <c r="FM1013" s="319"/>
      <c r="FN1013" s="319"/>
      <c r="FO1013" s="319"/>
      <c r="FP1013" s="319"/>
      <c r="FQ1013" s="319"/>
      <c r="FR1013" s="319"/>
      <c r="FS1013" s="319"/>
      <c r="FT1013" s="319"/>
      <c r="FU1013" s="319"/>
      <c r="FV1013" s="319"/>
      <c r="FW1013" s="319"/>
      <c r="FX1013" s="319"/>
      <c r="FY1013" s="319"/>
      <c r="FZ1013" s="319"/>
      <c r="GA1013" s="319"/>
      <c r="GB1013" s="319"/>
      <c r="GC1013" s="319"/>
      <c r="GD1013" s="319"/>
      <c r="GE1013" s="319"/>
      <c r="GF1013" s="319"/>
      <c r="GG1013" s="319"/>
      <c r="GH1013" s="319"/>
      <c r="GI1013" s="319"/>
      <c r="GJ1013" s="319"/>
      <c r="GK1013" s="319"/>
      <c r="GL1013" s="319"/>
      <c r="GM1013" s="319"/>
      <c r="GN1013" s="319"/>
      <c r="GO1013" s="319"/>
      <c r="GP1013" s="319"/>
      <c r="GQ1013" s="319"/>
      <c r="GR1013" s="319"/>
      <c r="GS1013" s="319"/>
      <c r="GT1013" s="319"/>
      <c r="GU1013" s="319"/>
      <c r="GV1013" s="319"/>
      <c r="GW1013" s="319"/>
      <c r="GX1013" s="319"/>
      <c r="GY1013" s="319"/>
      <c r="GZ1013" s="319"/>
      <c r="HA1013" s="319"/>
      <c r="HB1013" s="319"/>
      <c r="HC1013" s="319"/>
      <c r="HD1013" s="319"/>
      <c r="HE1013" s="319"/>
      <c r="HF1013" s="319"/>
      <c r="HG1013" s="319"/>
      <c r="HH1013" s="319"/>
      <c r="HI1013" s="319"/>
      <c r="HJ1013" s="319"/>
      <c r="HK1013" s="319"/>
      <c r="HL1013" s="319"/>
      <c r="HM1013" s="319"/>
      <c r="HN1013" s="319"/>
      <c r="HO1013" s="319"/>
      <c r="HP1013" s="319"/>
      <c r="HQ1013" s="319"/>
      <c r="HR1013" s="319"/>
      <c r="HS1013" s="319"/>
      <c r="HT1013" s="319"/>
      <c r="HU1013" s="319"/>
      <c r="HV1013" s="319"/>
      <c r="HW1013" s="319"/>
      <c r="HX1013" s="319"/>
      <c r="HY1013" s="319"/>
      <c r="HZ1013" s="319"/>
      <c r="IA1013" s="319"/>
      <c r="IB1013" s="319"/>
      <c r="IC1013" s="319"/>
      <c r="ID1013" s="319"/>
      <c r="IE1013" s="319"/>
      <c r="IF1013" s="319"/>
      <c r="IG1013" s="319"/>
      <c r="IH1013" s="319"/>
      <c r="II1013" s="319"/>
      <c r="IJ1013" s="319"/>
      <c r="IK1013" s="319"/>
      <c r="IL1013" s="319"/>
      <c r="IM1013" s="319"/>
      <c r="IN1013" s="319"/>
      <c r="IO1013" s="319"/>
      <c r="IP1013" s="319"/>
      <c r="IQ1013" s="319"/>
      <c r="IR1013" s="319"/>
      <c r="IS1013" s="319"/>
      <c r="IT1013" s="319"/>
      <c r="IU1013" s="319"/>
      <c r="IV1013" s="319"/>
      <c r="IW1013" s="319"/>
      <c r="IX1013" s="319"/>
      <c r="IY1013" s="319"/>
      <c r="IZ1013" s="319"/>
      <c r="JA1013" s="319"/>
      <c r="JB1013" s="319"/>
      <c r="JC1013" s="319"/>
      <c r="JD1013" s="319"/>
      <c r="JE1013" s="319"/>
      <c r="JF1013" s="319"/>
      <c r="JG1013" s="319"/>
      <c r="JH1013" s="319"/>
      <c r="JI1013" s="319"/>
      <c r="JJ1013" s="319"/>
      <c r="JK1013" s="319"/>
      <c r="JL1013" s="319"/>
      <c r="JM1013" s="319"/>
      <c r="JN1013" s="319"/>
      <c r="JO1013" s="319"/>
      <c r="JP1013" s="319"/>
      <c r="JQ1013" s="319"/>
      <c r="JR1013" s="319"/>
      <c r="JS1013" s="319"/>
      <c r="JT1013" s="319"/>
      <c r="JU1013" s="319"/>
      <c r="JV1013" s="319"/>
      <c r="JW1013" s="319"/>
      <c r="JX1013" s="319"/>
      <c r="JY1013" s="319"/>
      <c r="JZ1013" s="319"/>
      <c r="KA1013" s="319"/>
      <c r="KB1013" s="319"/>
      <c r="KC1013" s="319"/>
      <c r="KD1013" s="319"/>
      <c r="KE1013" s="319"/>
      <c r="KF1013" s="319"/>
      <c r="KG1013" s="319"/>
      <c r="KH1013" s="319"/>
      <c r="KI1013" s="319"/>
      <c r="KJ1013" s="319"/>
      <c r="KK1013" s="319"/>
      <c r="KL1013" s="319"/>
      <c r="KM1013" s="319"/>
      <c r="KN1013" s="319"/>
      <c r="KO1013" s="319"/>
      <c r="KP1013" s="319"/>
      <c r="KQ1013" s="319"/>
      <c r="KR1013" s="319"/>
      <c r="KS1013" s="319"/>
      <c r="KT1013" s="319"/>
      <c r="KU1013" s="319"/>
      <c r="KV1013" s="319"/>
      <c r="KW1013" s="319"/>
      <c r="KX1013" s="319"/>
      <c r="KY1013" s="319"/>
      <c r="KZ1013" s="319"/>
      <c r="LA1013" s="319"/>
      <c r="LB1013" s="319"/>
      <c r="LC1013" s="319"/>
      <c r="LD1013" s="319"/>
      <c r="LE1013" s="319"/>
      <c r="LF1013" s="319"/>
      <c r="LG1013" s="319"/>
      <c r="LH1013" s="319"/>
      <c r="LI1013" s="319"/>
      <c r="LJ1013" s="319"/>
      <c r="LK1013" s="319"/>
      <c r="LL1013" s="319"/>
      <c r="LM1013" s="319"/>
      <c r="LN1013" s="319"/>
      <c r="LO1013" s="319"/>
      <c r="LP1013" s="319"/>
      <c r="LQ1013" s="319"/>
      <c r="LR1013" s="319"/>
      <c r="LS1013" s="319"/>
      <c r="LT1013" s="319"/>
      <c r="LU1013" s="319"/>
      <c r="LV1013" s="319"/>
      <c r="LW1013" s="319"/>
      <c r="LX1013" s="319"/>
      <c r="LY1013" s="319"/>
      <c r="LZ1013" s="319"/>
      <c r="MA1013" s="319"/>
      <c r="MB1013" s="319"/>
      <c r="MC1013" s="319"/>
      <c r="MD1013" s="319"/>
      <c r="ME1013" s="319"/>
      <c r="MF1013" s="319"/>
      <c r="MG1013" s="319"/>
      <c r="MH1013" s="319"/>
      <c r="MI1013" s="319"/>
      <c r="MJ1013" s="319"/>
      <c r="MK1013" s="319"/>
      <c r="ML1013" s="319"/>
      <c r="MM1013" s="319"/>
      <c r="MN1013" s="319"/>
      <c r="MO1013" s="319"/>
      <c r="MP1013" s="319"/>
      <c r="MQ1013" s="319"/>
      <c r="MS1013" s="241"/>
      <c r="MT1013" s="388">
        <f t="shared" si="1424"/>
        <v>0</v>
      </c>
      <c r="MU1013" s="371">
        <f t="shared" si="1441"/>
        <v>0</v>
      </c>
      <c r="MV1013" s="371">
        <f t="shared" si="1411"/>
        <v>0</v>
      </c>
      <c r="MW1013" s="371"/>
      <c r="MX1013" s="371">
        <f t="shared" si="1412"/>
        <v>0</v>
      </c>
      <c r="MY1013" s="371"/>
      <c r="MZ1013" s="371">
        <f t="shared" si="1413"/>
        <v>0</v>
      </c>
      <c r="NA1013" s="371"/>
      <c r="NB1013" s="371">
        <f t="shared" si="1414"/>
        <v>0</v>
      </c>
      <c r="NC1013" s="371"/>
      <c r="ND1013" s="371">
        <f t="shared" si="1415"/>
        <v>0</v>
      </c>
      <c r="NE1013" s="371"/>
      <c r="NF1013" s="371">
        <f t="shared" si="1416"/>
        <v>0</v>
      </c>
      <c r="NG1013" s="371"/>
      <c r="NH1013" s="371">
        <f t="shared" si="1417"/>
        <v>0</v>
      </c>
      <c r="NI1013" s="371"/>
      <c r="NJ1013" s="371">
        <f t="shared" si="1418"/>
        <v>0</v>
      </c>
      <c r="NK1013" s="371"/>
      <c r="NL1013" s="371">
        <f t="shared" si="1425"/>
        <v>0</v>
      </c>
      <c r="NM1013" s="372"/>
      <c r="NN1013" s="370"/>
      <c r="NR1013" s="318">
        <f t="shared" si="1419"/>
        <v>0</v>
      </c>
      <c r="NS1013" s="318">
        <f t="shared" si="1420"/>
        <v>0</v>
      </c>
      <c r="NT1013" s="318">
        <f t="shared" si="1421"/>
        <v>0</v>
      </c>
    </row>
    <row r="1014" spans="1:384" s="121" customFormat="1" ht="10.199999999999999" customHeight="1" x14ac:dyDescent="0.2">
      <c r="A1014" s="116"/>
      <c r="B1014" s="389"/>
      <c r="C1014" s="424"/>
      <c r="D1014" s="117"/>
      <c r="E1014" s="14"/>
      <c r="F1014" s="14"/>
      <c r="G1014" s="14"/>
      <c r="H1014" s="118"/>
      <c r="I1014" s="427" t="str">
        <f>I979</f>
        <v>CREPIERE</v>
      </c>
      <c r="J1014" s="427"/>
      <c r="K1014" s="427"/>
      <c r="L1014" s="427"/>
      <c r="M1014" s="427"/>
      <c r="N1014" s="428"/>
      <c r="O1014" s="143" t="str">
        <f>IF('Chiffres et fonctions'!$J$3=1,IF(COUNTIF(O984:O1013,1)=0,IF(COUNTIF(O984:O1013,4)=0,"","+"&amp;COUNTIF(O984:O1013,4)),COUNTIF(O984:O1013,1)&amp;IF(COUNTIF(O984:O1013,4)=0,"","+"&amp;COUNTIF(O984:O1013,4))),IF('Chiffres et fonctions'!$J$3=2,IF(30-(COUNTIF(O984:O1013,""))-(COUNTIF(O984:O1013,4))=0,"",30-(COUNTIF(O984:O1013,""))-(COUNTIF(O984:O1013,4))),""))</f>
        <v/>
      </c>
      <c r="P1014" s="144" t="str">
        <f>IF('Chiffres et fonctions'!$J$3=1,IF(COUNTIF(P984:P1013,1)=0,IF(COUNTIF(P984:P1013,4)=0,"","+"&amp;COUNTIF(P984:P1013,4)),COUNTIF(P984:P1013,1)&amp;IF(COUNTIF(P984:P1013,4)=0,"","+"&amp;COUNTIF(P984:P1013,4))),IF('Chiffres et fonctions'!$J$3=2,IF(30-(COUNTIF(P984:P1013,""))-(COUNTIF(P984:P1013,4))=0,"",30-(COUNTIF(P984:P1013,""))-(COUNTIF(P984:P1013,4))),""))</f>
        <v/>
      </c>
      <c r="Q1014" s="143" t="str">
        <f>IF('Chiffres et fonctions'!$J$3=1,IF(COUNTIF(Q984:Q1013,1)=0,IF(COUNTIF(Q984:Q1013,4)=0,"","+"&amp;COUNTIF(Q984:Q1013,4)),COUNTIF(Q984:Q1013,1)&amp;IF(COUNTIF(Q984:Q1013,4)=0,"","+"&amp;COUNTIF(Q984:Q1013,4))),IF('Chiffres et fonctions'!$J$3=2,IF(30-(COUNTIF(Q984:Q1013,""))-(COUNTIF(Q984:Q1013,4))=0,"",30-(COUNTIF(Q984:Q1013,""))-(COUNTIF(Q984:Q1013,4))),""))</f>
        <v/>
      </c>
      <c r="R1014" s="144" t="str">
        <f>IF('Chiffres et fonctions'!$J$3=1,IF(COUNTIF(R984:R1013,1)=0,IF(COUNTIF(R984:R1013,4)=0,"","+"&amp;COUNTIF(R984:R1013,4)),COUNTIF(R984:R1013,1)&amp;IF(COUNTIF(R984:R1013,4)=0,"","+"&amp;COUNTIF(R984:R1013,4))),IF('Chiffres et fonctions'!$J$3=2,IF(30-(COUNTIF(R984:R1013,""))-(COUNTIF(R984:R1013,4))=0,"",30-(COUNTIF(R984:R1013,""))-(COUNTIF(R984:R1013,4))),""))</f>
        <v/>
      </c>
      <c r="S1014" s="143" t="str">
        <f>IF('Chiffres et fonctions'!$J$3=1,IF(COUNTIF(S984:S1013,1)=0,IF(COUNTIF(S984:S1013,4)=0,"","+"&amp;COUNTIF(S984:S1013,4)),COUNTIF(S984:S1013,1)&amp;IF(COUNTIF(S984:S1013,4)=0,"","+"&amp;COUNTIF(S984:S1013,4))),IF('Chiffres et fonctions'!$J$3=2,IF(30-(COUNTIF(S984:S1013,""))-(COUNTIF(S984:S1013,4))=0,"",30-(COUNTIF(S984:S1013,""))-(COUNTIF(S984:S1013,4))),""))</f>
        <v/>
      </c>
      <c r="T1014" s="144" t="str">
        <f>IF('Chiffres et fonctions'!$J$3=1,IF(COUNTIF(T984:T1013,1)=0,IF(COUNTIF(T984:T1013,4)=0,"","+"&amp;COUNTIF(T984:T1013,4)),COUNTIF(T984:T1013,1)&amp;IF(COUNTIF(T984:T1013,4)=0,"","+"&amp;COUNTIF(T984:T1013,4))),IF('Chiffres et fonctions'!$J$3=2,IF(30-(COUNTIF(T984:T1013,""))-(COUNTIF(T984:T1013,4))=0,"",30-(COUNTIF(T984:T1013,""))-(COUNTIF(T984:T1013,4))),""))</f>
        <v/>
      </c>
      <c r="U1014" s="143" t="str">
        <f>IF('Chiffres et fonctions'!$J$3=1,IF(COUNTIF(U984:U1013,1)=0,IF(COUNTIF(U984:U1013,4)=0,"","+"&amp;COUNTIF(U984:U1013,4)),COUNTIF(U984:U1013,1)&amp;IF(COUNTIF(U984:U1013,4)=0,"","+"&amp;COUNTIF(U984:U1013,4))),IF('Chiffres et fonctions'!$J$3=2,IF(30-(COUNTIF(U984:U1013,""))-(COUNTIF(U984:U1013,4))=0,"",30-(COUNTIF(U984:U1013,""))-(COUNTIF(U984:U1013,4))),""))</f>
        <v/>
      </c>
      <c r="V1014" s="144" t="str">
        <f>IF('Chiffres et fonctions'!$J$3=1,IF(COUNTIF(V984:V1013,1)=0,IF(COUNTIF(V984:V1013,4)=0,"","+"&amp;COUNTIF(V984:V1013,4)),COUNTIF(V984:V1013,1)&amp;IF(COUNTIF(V984:V1013,4)=0,"","+"&amp;COUNTIF(V984:V1013,4))),IF('Chiffres et fonctions'!$J$3=2,IF(30-(COUNTIF(V984:V1013,""))-(COUNTIF(V984:V1013,4))=0,"",30-(COUNTIF(V984:V1013,""))-(COUNTIF(V984:V1013,4))),""))</f>
        <v/>
      </c>
      <c r="W1014" s="143" t="str">
        <f>IF('Chiffres et fonctions'!$J$3=1,IF(COUNTIF(W984:W1013,1)=0,IF(COUNTIF(W984:W1013,4)=0,"","+"&amp;COUNTIF(W984:W1013,4)),COUNTIF(W984:W1013,1)&amp;IF(COUNTIF(W984:W1013,4)=0,"","+"&amp;COUNTIF(W984:W1013,4))),IF('Chiffres et fonctions'!$J$3=2,IF(30-(COUNTIF(W984:W1013,""))-(COUNTIF(W984:W1013,4))=0,"",30-(COUNTIF(W984:W1013,""))-(COUNTIF(W984:W1013,4))),""))</f>
        <v/>
      </c>
      <c r="X1014" s="144" t="str">
        <f>IF('Chiffres et fonctions'!$J$3=1,IF(COUNTIF(X984:X1013,1)=0,IF(COUNTIF(X984:X1013,4)=0,"","+"&amp;COUNTIF(X984:X1013,4)),COUNTIF(X984:X1013,1)&amp;IF(COUNTIF(X984:X1013,4)=0,"","+"&amp;COUNTIF(X984:X1013,4))),IF('Chiffres et fonctions'!$J$3=2,IF(30-(COUNTIF(X984:X1013,""))-(COUNTIF(X984:X1013,4))=0,"",30-(COUNTIF(X984:X1013,""))-(COUNTIF(X984:X1013,4))),""))</f>
        <v/>
      </c>
      <c r="Y1014" s="143" t="str">
        <f>IF('Chiffres et fonctions'!$J$3=1,IF(COUNTIF(Y984:Y1013,1)=0,IF(COUNTIF(Y984:Y1013,4)=0,"","+"&amp;COUNTIF(Y984:Y1013,4)),COUNTIF(Y984:Y1013,1)&amp;IF(COUNTIF(Y984:Y1013,4)=0,"","+"&amp;COUNTIF(Y984:Y1013,4))),IF('Chiffres et fonctions'!$J$3=2,IF(30-(COUNTIF(Y984:Y1013,""))-(COUNTIF(Y984:Y1013,4))=0,"",30-(COUNTIF(Y984:Y1013,""))-(COUNTIF(Y984:Y1013,4))),""))</f>
        <v/>
      </c>
      <c r="Z1014" s="144" t="str">
        <f>IF('Chiffres et fonctions'!$J$3=1,IF(COUNTIF(Z984:Z1013,1)=0,IF(COUNTIF(Z984:Z1013,4)=0,"","+"&amp;COUNTIF(Z984:Z1013,4)),COUNTIF(Z984:Z1013,1)&amp;IF(COUNTIF(Z984:Z1013,4)=0,"","+"&amp;COUNTIF(Z984:Z1013,4))),IF('Chiffres et fonctions'!$J$3=2,IF(30-(COUNTIF(Z984:Z1013,""))-(COUNTIF(Z984:Z1013,4))=0,"",30-(COUNTIF(Z984:Z1013,""))-(COUNTIF(Z984:Z1013,4))),""))</f>
        <v/>
      </c>
      <c r="AA1014" s="143" t="str">
        <f>IF('Chiffres et fonctions'!$J$3=1,IF(COUNTIF(AA984:AA1013,1)=0,IF(COUNTIF(AA984:AA1013,4)=0,"","+"&amp;COUNTIF(AA984:AA1013,4)),COUNTIF(AA984:AA1013,1)&amp;IF(COUNTIF(AA984:AA1013,4)=0,"","+"&amp;COUNTIF(AA984:AA1013,4))),IF('Chiffres et fonctions'!$J$3=2,IF(30-(COUNTIF(AA984:AA1013,""))-(COUNTIF(AA984:AA1013,4))=0,"",30-(COUNTIF(AA984:AA1013,""))-(COUNTIF(AA984:AA1013,4))),""))</f>
        <v/>
      </c>
      <c r="AB1014" s="144" t="str">
        <f>IF('Chiffres et fonctions'!$J$3=1,IF(COUNTIF(AB984:AB1013,1)=0,IF(COUNTIF(AB984:AB1013,4)=0,"","+"&amp;COUNTIF(AB984:AB1013,4)),COUNTIF(AB984:AB1013,1)&amp;IF(COUNTIF(AB984:AB1013,4)=0,"","+"&amp;COUNTIF(AB984:AB1013,4))),IF('Chiffres et fonctions'!$J$3=2,IF(30-(COUNTIF(AB984:AB1013,""))-(COUNTIF(AB984:AB1013,4))=0,"",30-(COUNTIF(AB984:AB1013,""))-(COUNTIF(AB984:AB1013,4))),""))</f>
        <v/>
      </c>
      <c r="AC1014" s="143" t="str">
        <f>IF('Chiffres et fonctions'!$J$3=1,IF(COUNTIF(AC984:AC1013,1)=0,IF(COUNTIF(AC984:AC1013,4)=0,"","+"&amp;COUNTIF(AC984:AC1013,4)),COUNTIF(AC984:AC1013,1)&amp;IF(COUNTIF(AC984:AC1013,4)=0,"","+"&amp;COUNTIF(AC984:AC1013,4))),IF('Chiffres et fonctions'!$J$3=2,IF(30-(COUNTIF(AC984:AC1013,""))-(COUNTIF(AC984:AC1013,4))=0,"",30-(COUNTIF(AC984:AC1013,""))-(COUNTIF(AC984:AC1013,4))),""))</f>
        <v/>
      </c>
      <c r="AD1014" s="144" t="str">
        <f>IF('Chiffres et fonctions'!$J$3=1,IF(COUNTIF(AD984:AD1013,1)=0,IF(COUNTIF(AD984:AD1013,4)=0,"","+"&amp;COUNTIF(AD984:AD1013,4)),COUNTIF(AD984:AD1013,1)&amp;IF(COUNTIF(AD984:AD1013,4)=0,"","+"&amp;COUNTIF(AD984:AD1013,4))),IF('Chiffres et fonctions'!$J$3=2,IF(30-(COUNTIF(AD984:AD1013,""))-(COUNTIF(AD984:AD1013,4))=0,"",30-(COUNTIF(AD984:AD1013,""))-(COUNTIF(AD984:AD1013,4))),""))</f>
        <v/>
      </c>
      <c r="AE1014" s="143" t="str">
        <f>IF('Chiffres et fonctions'!$J$3=1,IF(COUNTIF(AE984:AE1013,1)=0,IF(COUNTIF(AE984:AE1013,4)=0,"","+"&amp;COUNTIF(AE984:AE1013,4)),COUNTIF(AE984:AE1013,1)&amp;IF(COUNTIF(AE984:AE1013,4)=0,"","+"&amp;COUNTIF(AE984:AE1013,4))),IF('Chiffres et fonctions'!$J$3=2,IF(30-(COUNTIF(AE984:AE1013,""))-(COUNTIF(AE984:AE1013,4))=0,"",30-(COUNTIF(AE984:AE1013,""))-(COUNTIF(AE984:AE1013,4))),""))</f>
        <v/>
      </c>
      <c r="AF1014" s="144" t="str">
        <f>IF('Chiffres et fonctions'!$J$3=1,IF(COUNTIF(AF984:AF1013,1)=0,IF(COUNTIF(AF984:AF1013,4)=0,"","+"&amp;COUNTIF(AF984:AF1013,4)),COUNTIF(AF984:AF1013,1)&amp;IF(COUNTIF(AF984:AF1013,4)=0,"","+"&amp;COUNTIF(AF984:AF1013,4))),IF('Chiffres et fonctions'!$J$3=2,IF(30-(COUNTIF(AF984:AF1013,""))-(COUNTIF(AF984:AF1013,4))=0,"",30-(COUNTIF(AF984:AF1013,""))-(COUNTIF(AF984:AF1013,4))),""))</f>
        <v/>
      </c>
      <c r="AG1014" s="143" t="str">
        <f>IF('Chiffres et fonctions'!$J$3=1,IF(COUNTIF(AG984:AG1013,1)=0,IF(COUNTIF(AG984:AG1013,4)=0,"","+"&amp;COUNTIF(AG984:AG1013,4)),COUNTIF(AG984:AG1013,1)&amp;IF(COUNTIF(AG984:AG1013,4)=0,"","+"&amp;COUNTIF(AG984:AG1013,4))),IF('Chiffres et fonctions'!$J$3=2,IF(30-(COUNTIF(AG984:AG1013,""))-(COUNTIF(AG984:AG1013,4))=0,"",30-(COUNTIF(AG984:AG1013,""))-(COUNTIF(AG984:AG1013,4))),""))</f>
        <v/>
      </c>
      <c r="AH1014" s="144" t="str">
        <f>IF('Chiffres et fonctions'!$J$3=1,IF(COUNTIF(AH984:AH1013,1)=0,IF(COUNTIF(AH984:AH1013,4)=0,"","+"&amp;COUNTIF(AH984:AH1013,4)),COUNTIF(AH984:AH1013,1)&amp;IF(COUNTIF(AH984:AH1013,4)=0,"","+"&amp;COUNTIF(AH984:AH1013,4))),IF('Chiffres et fonctions'!$J$3=2,IF(30-(COUNTIF(AH984:AH1013,""))-(COUNTIF(AH984:AH1013,4))=0,"",30-(COUNTIF(AH984:AH1013,""))-(COUNTIF(AH984:AH1013,4))),""))</f>
        <v/>
      </c>
      <c r="AI1014" s="143" t="str">
        <f>IF('Chiffres et fonctions'!$J$3=1,IF(COUNTIF(AI984:AI1013,1)=0,IF(COUNTIF(AI984:AI1013,4)=0,"","+"&amp;COUNTIF(AI984:AI1013,4)),COUNTIF(AI984:AI1013,1)&amp;IF(COUNTIF(AI984:AI1013,4)=0,"","+"&amp;COUNTIF(AI984:AI1013,4))),IF('Chiffres et fonctions'!$J$3=2,IF(30-(COUNTIF(AI984:AI1013,""))-(COUNTIF(AI984:AI1013,4))=0,"",30-(COUNTIF(AI984:AI1013,""))-(COUNTIF(AI984:AI1013,4))),""))</f>
        <v/>
      </c>
      <c r="AJ1014" s="144" t="str">
        <f>IF('Chiffres et fonctions'!$J$3=1,IF(COUNTIF(AJ984:AJ1013,1)=0,IF(COUNTIF(AJ984:AJ1013,4)=0,"","+"&amp;COUNTIF(AJ984:AJ1013,4)),COUNTIF(AJ984:AJ1013,1)&amp;IF(COUNTIF(AJ984:AJ1013,4)=0,"","+"&amp;COUNTIF(AJ984:AJ1013,4))),IF('Chiffres et fonctions'!$J$3=2,IF(30-(COUNTIF(AJ984:AJ1013,""))-(COUNTIF(AJ984:AJ1013,4))=0,"",30-(COUNTIF(AJ984:AJ1013,""))-(COUNTIF(AJ984:AJ1013,4))),""))</f>
        <v/>
      </c>
      <c r="AK1014" s="143" t="str">
        <f>IF('Chiffres et fonctions'!$J$3=1,IF(COUNTIF(AK984:AK1013,1)=0,IF(COUNTIF(AK984:AK1013,4)=0,"","+"&amp;COUNTIF(AK984:AK1013,4)),COUNTIF(AK984:AK1013,1)&amp;IF(COUNTIF(AK984:AK1013,4)=0,"","+"&amp;COUNTIF(AK984:AK1013,4))),IF('Chiffres et fonctions'!$J$3=2,IF(30-(COUNTIF(AK984:AK1013,""))-(COUNTIF(AK984:AK1013,4))=0,"",30-(COUNTIF(AK984:AK1013,""))-(COUNTIF(AK984:AK1013,4))),""))</f>
        <v/>
      </c>
      <c r="AL1014" s="144" t="str">
        <f>IF('Chiffres et fonctions'!$J$3=1,IF(COUNTIF(AL984:AL1013,1)=0,IF(COUNTIF(AL984:AL1013,4)=0,"","+"&amp;COUNTIF(AL984:AL1013,4)),COUNTIF(AL984:AL1013,1)&amp;IF(COUNTIF(AL984:AL1013,4)=0,"","+"&amp;COUNTIF(AL984:AL1013,4))),IF('Chiffres et fonctions'!$J$3=2,IF(30-(COUNTIF(AL984:AL1013,""))-(COUNTIF(AL984:AL1013,4))=0,"",30-(COUNTIF(AL984:AL1013,""))-(COUNTIF(AL984:AL1013,4))),""))</f>
        <v/>
      </c>
      <c r="AM1014" s="143" t="str">
        <f>IF('Chiffres et fonctions'!$J$3=1,IF(COUNTIF(AM984:AM1013,1)=0,IF(COUNTIF(AM984:AM1013,4)=0,"","+"&amp;COUNTIF(AM984:AM1013,4)),COUNTIF(AM984:AM1013,1)&amp;IF(COUNTIF(AM984:AM1013,4)=0,"","+"&amp;COUNTIF(AM984:AM1013,4))),IF('Chiffres et fonctions'!$J$3=2,IF(30-(COUNTIF(AM984:AM1013,""))-(COUNTIF(AM984:AM1013,4))=0,"",30-(COUNTIF(AM984:AM1013,""))-(COUNTIF(AM984:AM1013,4))),""))</f>
        <v/>
      </c>
      <c r="AN1014" s="144" t="str">
        <f>IF('Chiffres et fonctions'!$J$3=1,IF(COUNTIF(AN984:AN1013,1)=0,IF(COUNTIF(AN984:AN1013,4)=0,"","+"&amp;COUNTIF(AN984:AN1013,4)),COUNTIF(AN984:AN1013,1)&amp;IF(COUNTIF(AN984:AN1013,4)=0,"","+"&amp;COUNTIF(AN984:AN1013,4))),IF('Chiffres et fonctions'!$J$3=2,IF(30-(COUNTIF(AN984:AN1013,""))-(COUNTIF(AN984:AN1013,4))=0,"",30-(COUNTIF(AN984:AN1013,""))-(COUNTIF(AN984:AN1013,4))),""))</f>
        <v/>
      </c>
      <c r="AO1014" s="143" t="str">
        <f>IF('Chiffres et fonctions'!$J$3=1,IF(COUNTIF(AO984:AO1013,1)=0,IF(COUNTIF(AO984:AO1013,4)=0,"","+"&amp;COUNTIF(AO984:AO1013,4)),COUNTIF(AO984:AO1013,1)&amp;IF(COUNTIF(AO984:AO1013,4)=0,"","+"&amp;COUNTIF(AO984:AO1013,4))),IF('Chiffres et fonctions'!$J$3=2,IF(30-(COUNTIF(AO984:AO1013,""))-(COUNTIF(AO984:AO1013,4))=0,"",30-(COUNTIF(AO984:AO1013,""))-(COUNTIF(AO984:AO1013,4))),""))</f>
        <v/>
      </c>
      <c r="AP1014" s="144" t="str">
        <f>IF('Chiffres et fonctions'!$J$3=1,IF(COUNTIF(AP984:AP1013,1)=0,IF(COUNTIF(AP984:AP1013,4)=0,"","+"&amp;COUNTIF(AP984:AP1013,4)),COUNTIF(AP984:AP1013,1)&amp;IF(COUNTIF(AP984:AP1013,4)=0,"","+"&amp;COUNTIF(AP984:AP1013,4))),IF('Chiffres et fonctions'!$J$3=2,IF(30-(COUNTIF(AP984:AP1013,""))-(COUNTIF(AP984:AP1013,4))=0,"",30-(COUNTIF(AP984:AP1013,""))-(COUNTIF(AP984:AP1013,4))),""))</f>
        <v/>
      </c>
      <c r="AQ1014" s="143" t="str">
        <f>IF('Chiffres et fonctions'!$J$3=1,IF(COUNTIF(AQ984:AQ1013,1)=0,IF(COUNTIF(AQ984:AQ1013,4)=0,"","+"&amp;COUNTIF(AQ984:AQ1013,4)),COUNTIF(AQ984:AQ1013,1)&amp;IF(COUNTIF(AQ984:AQ1013,4)=0,"","+"&amp;COUNTIF(AQ984:AQ1013,4))),IF('Chiffres et fonctions'!$J$3=2,IF(30-(COUNTIF(AQ984:AQ1013,""))-(COUNTIF(AQ984:AQ1013,4))=0,"",30-(COUNTIF(AQ984:AQ1013,""))-(COUNTIF(AQ984:AQ1013,4))),""))</f>
        <v/>
      </c>
      <c r="AR1014" s="144" t="str">
        <f>IF('Chiffres et fonctions'!$J$3=1,IF(COUNTIF(AR984:AR1013,1)=0,IF(COUNTIF(AR984:AR1013,4)=0,"","+"&amp;COUNTIF(AR984:AR1013,4)),COUNTIF(AR984:AR1013,1)&amp;IF(COUNTIF(AR984:AR1013,4)=0,"","+"&amp;COUNTIF(AR984:AR1013,4))),IF('Chiffres et fonctions'!$J$3=2,IF(30-(COUNTIF(AR984:AR1013,""))-(COUNTIF(AR984:AR1013,4))=0,"",30-(COUNTIF(AR984:AR1013,""))-(COUNTIF(AR984:AR1013,4))),""))</f>
        <v/>
      </c>
      <c r="AS1014" s="143" t="str">
        <f>IF('Chiffres et fonctions'!$J$3=1,IF(COUNTIF(AS984:AS1013,1)=0,IF(COUNTIF(AS984:AS1013,4)=0,"","+"&amp;COUNTIF(AS984:AS1013,4)),COUNTIF(AS984:AS1013,1)&amp;IF(COUNTIF(AS984:AS1013,4)=0,"","+"&amp;COUNTIF(AS984:AS1013,4))),IF('Chiffres et fonctions'!$J$3=2,IF(30-(COUNTIF(AS984:AS1013,""))-(COUNTIF(AS984:AS1013,4))=0,"",30-(COUNTIF(AS984:AS1013,""))-(COUNTIF(AS984:AS1013,4))),""))</f>
        <v/>
      </c>
      <c r="AT1014" s="144" t="str">
        <f>IF('Chiffres et fonctions'!$J$3=1,IF(COUNTIF(AT984:AT1013,1)=0,IF(COUNTIF(AT984:AT1013,4)=0,"","+"&amp;COUNTIF(AT984:AT1013,4)),COUNTIF(AT984:AT1013,1)&amp;IF(COUNTIF(AT984:AT1013,4)=0,"","+"&amp;COUNTIF(AT984:AT1013,4))),IF('Chiffres et fonctions'!$J$3=2,IF(30-(COUNTIF(AT984:AT1013,""))-(COUNTIF(AT984:AT1013,4))=0,"",30-(COUNTIF(AT984:AT1013,""))-(COUNTIF(AT984:AT1013,4))),""))</f>
        <v/>
      </c>
      <c r="AU1014" s="143" t="str">
        <f>IF('Chiffres et fonctions'!$J$3=1,IF(COUNTIF(AU984:AU1013,1)=0,IF(COUNTIF(AU984:AU1013,4)=0,"","+"&amp;COUNTIF(AU984:AU1013,4)),COUNTIF(AU984:AU1013,1)&amp;IF(COUNTIF(AU984:AU1013,4)=0,"","+"&amp;COUNTIF(AU984:AU1013,4))),IF('Chiffres et fonctions'!$J$3=2,IF(30-(COUNTIF(AU984:AU1013,""))-(COUNTIF(AU984:AU1013,4))=0,"",30-(COUNTIF(AU984:AU1013,""))-(COUNTIF(AU984:AU1013,4))),""))</f>
        <v/>
      </c>
      <c r="AV1014" s="144" t="str">
        <f>IF('Chiffres et fonctions'!$J$3=1,IF(COUNTIF(AV984:AV1013,1)=0,IF(COUNTIF(AV984:AV1013,4)=0,"","+"&amp;COUNTIF(AV984:AV1013,4)),COUNTIF(AV984:AV1013,1)&amp;IF(COUNTIF(AV984:AV1013,4)=0,"","+"&amp;COUNTIF(AV984:AV1013,4))),IF('Chiffres et fonctions'!$J$3=2,IF(30-(COUNTIF(AV984:AV1013,""))-(COUNTIF(AV984:AV1013,4))=0,"",30-(COUNTIF(AV984:AV1013,""))-(COUNTIF(AV984:AV1013,4))),""))</f>
        <v/>
      </c>
      <c r="AW1014" s="143" t="str">
        <f>IF('Chiffres et fonctions'!$J$3=1,IF(COUNTIF(AW984:AW1013,1)=0,IF(COUNTIF(AW984:AW1013,4)=0,"","+"&amp;COUNTIF(AW984:AW1013,4)),COUNTIF(AW984:AW1013,1)&amp;IF(COUNTIF(AW984:AW1013,4)=0,"","+"&amp;COUNTIF(AW984:AW1013,4))),IF('Chiffres et fonctions'!$J$3=2,IF(30-(COUNTIF(AW984:AW1013,""))-(COUNTIF(AW984:AW1013,4))=0,"",30-(COUNTIF(AW984:AW1013,""))-(COUNTIF(AW984:AW1013,4))),""))</f>
        <v/>
      </c>
      <c r="AX1014" s="144" t="str">
        <f>IF('Chiffres et fonctions'!$J$3=1,IF(COUNTIF(AX984:AX1013,1)=0,IF(COUNTIF(AX984:AX1013,4)=0,"","+"&amp;COUNTIF(AX984:AX1013,4)),COUNTIF(AX984:AX1013,1)&amp;IF(COUNTIF(AX984:AX1013,4)=0,"","+"&amp;COUNTIF(AX984:AX1013,4))),IF('Chiffres et fonctions'!$J$3=2,IF(30-(COUNTIF(AX984:AX1013,""))-(COUNTIF(AX984:AX1013,4))=0,"",30-(COUNTIF(AX984:AX1013,""))-(COUNTIF(AX984:AX1013,4))),""))</f>
        <v/>
      </c>
      <c r="AY1014" s="143" t="str">
        <f>IF('Chiffres et fonctions'!$J$3=1,IF(COUNTIF(AY984:AY1013,1)=0,IF(COUNTIF(AY984:AY1013,4)=0,"","+"&amp;COUNTIF(AY984:AY1013,4)),COUNTIF(AY984:AY1013,1)&amp;IF(COUNTIF(AY984:AY1013,4)=0,"","+"&amp;COUNTIF(AY984:AY1013,4))),IF('Chiffres et fonctions'!$J$3=2,IF(30-(COUNTIF(AY984:AY1013,""))-(COUNTIF(AY984:AY1013,4))=0,"",30-(COUNTIF(AY984:AY1013,""))-(COUNTIF(AY984:AY1013,4))),""))</f>
        <v/>
      </c>
      <c r="AZ1014" s="144" t="str">
        <f>IF('Chiffres et fonctions'!$J$3=1,IF(COUNTIF(AZ984:AZ1013,1)=0,IF(COUNTIF(AZ984:AZ1013,4)=0,"","+"&amp;COUNTIF(AZ984:AZ1013,4)),COUNTIF(AZ984:AZ1013,1)&amp;IF(COUNTIF(AZ984:AZ1013,4)=0,"","+"&amp;COUNTIF(AZ984:AZ1013,4))),IF('Chiffres et fonctions'!$J$3=2,IF(30-(COUNTIF(AZ984:AZ1013,""))-(COUNTIF(AZ984:AZ1013,4))=0,"",30-(COUNTIF(AZ984:AZ1013,""))-(COUNTIF(AZ984:AZ1013,4))),""))</f>
        <v/>
      </c>
      <c r="BA1014" s="143" t="str">
        <f>IF('Chiffres et fonctions'!$J$3=1,IF(COUNTIF(BA984:BA1013,1)=0,IF(COUNTIF(BA984:BA1013,4)=0,"","+"&amp;COUNTIF(BA984:BA1013,4)),COUNTIF(BA984:BA1013,1)&amp;IF(COUNTIF(BA984:BA1013,4)=0,"","+"&amp;COUNTIF(BA984:BA1013,4))),IF('Chiffres et fonctions'!$J$3=2,IF(30-(COUNTIF(BA984:BA1013,""))-(COUNTIF(BA984:BA1013,4))=0,"",30-(COUNTIF(BA984:BA1013,""))-(COUNTIF(BA984:BA1013,4))),""))</f>
        <v/>
      </c>
      <c r="BB1014" s="144" t="str">
        <f>IF('Chiffres et fonctions'!$J$3=1,IF(COUNTIF(BB984:BB1013,1)=0,IF(COUNTIF(BB984:BB1013,4)=0,"","+"&amp;COUNTIF(BB984:BB1013,4)),COUNTIF(BB984:BB1013,1)&amp;IF(COUNTIF(BB984:BB1013,4)=0,"","+"&amp;COUNTIF(BB984:BB1013,4))),IF('Chiffres et fonctions'!$J$3=2,IF(30-(COUNTIF(BB984:BB1013,""))-(COUNTIF(BB984:BB1013,4))=0,"",30-(COUNTIF(BB984:BB1013,""))-(COUNTIF(BB984:BB1013,4))),""))</f>
        <v/>
      </c>
      <c r="BC1014" s="119">
        <f>SUM(BC984:BC1013)</f>
        <v>0</v>
      </c>
      <c r="BD1014" s="417"/>
      <c r="BE1014" s="152"/>
      <c r="BF1014" s="153"/>
      <c r="BG1014" s="154"/>
      <c r="BH1014" s="153">
        <v>0.91849999999999998</v>
      </c>
      <c r="BI1014" s="153"/>
      <c r="BJ1014" s="153"/>
      <c r="BK1014" s="281"/>
      <c r="BL1014" s="181"/>
      <c r="BM1014" s="181"/>
      <c r="BN1014" s="181"/>
      <c r="BO1014" s="181"/>
      <c r="BP1014" s="181"/>
      <c r="BQ1014" s="181"/>
      <c r="BR1014" s="120"/>
      <c r="BS1014" s="120"/>
      <c r="BT1014" s="181"/>
      <c r="BU1014" s="242"/>
      <c r="BV1014" s="238"/>
      <c r="BW1014" s="242"/>
      <c r="BX1014" s="238"/>
      <c r="BY1014" s="122"/>
      <c r="BZ1014" s="122"/>
      <c r="CA1014" s="122"/>
      <c r="CB1014" s="122"/>
      <c r="CC1014" s="122"/>
      <c r="CD1014" s="122"/>
      <c r="CE1014" s="122"/>
      <c r="CF1014" s="122"/>
      <c r="CG1014" s="122"/>
      <c r="CH1014" s="122"/>
      <c r="CI1014" s="122"/>
      <c r="CJ1014" s="122"/>
      <c r="CK1014" s="122"/>
      <c r="CL1014" s="122"/>
      <c r="CM1014" s="122"/>
      <c r="CN1014" s="122"/>
      <c r="CO1014" s="122"/>
      <c r="CP1014" s="122"/>
      <c r="CQ1014" s="122"/>
      <c r="CR1014" s="122"/>
      <c r="CS1014" s="122"/>
      <c r="CT1014" s="122"/>
      <c r="CU1014" s="122"/>
      <c r="CV1014" s="122"/>
      <c r="CW1014" s="122"/>
      <c r="CX1014" s="122"/>
      <c r="CY1014" s="122"/>
      <c r="CZ1014" s="122"/>
      <c r="DA1014" s="122"/>
      <c r="DB1014" s="122"/>
      <c r="DC1014" s="122"/>
      <c r="DD1014" s="122"/>
      <c r="DE1014" s="122"/>
      <c r="DF1014" s="122"/>
      <c r="DG1014" s="122"/>
      <c r="DH1014" s="122"/>
      <c r="DI1014" s="122"/>
      <c r="DJ1014" s="122"/>
      <c r="DK1014" s="122"/>
      <c r="DL1014" s="122"/>
      <c r="DM1014" s="122"/>
      <c r="DN1014" s="122"/>
      <c r="DO1014" s="122"/>
      <c r="DP1014" s="122"/>
      <c r="DQ1014" s="122"/>
      <c r="DR1014" s="122"/>
      <c r="DS1014" s="122"/>
      <c r="DT1014" s="122"/>
      <c r="DU1014" s="122"/>
      <c r="DV1014" s="122"/>
      <c r="DW1014" s="122"/>
      <c r="DX1014" s="122"/>
      <c r="DY1014" s="122"/>
      <c r="DZ1014" s="122"/>
      <c r="EA1014" s="122"/>
      <c r="EB1014" s="122"/>
      <c r="EC1014" s="122"/>
      <c r="ED1014" s="122"/>
      <c r="EE1014" s="122"/>
      <c r="EF1014" s="122"/>
      <c r="EG1014" s="122"/>
      <c r="EH1014" s="122"/>
      <c r="EI1014" s="122"/>
      <c r="EJ1014" s="122"/>
      <c r="EK1014" s="122"/>
      <c r="EL1014" s="122"/>
      <c r="EM1014" s="122"/>
      <c r="EN1014" s="122"/>
      <c r="EO1014" s="122"/>
      <c r="EP1014" s="122"/>
      <c r="EQ1014" s="122"/>
      <c r="ER1014" s="122"/>
      <c r="ES1014" s="122"/>
      <c r="ET1014" s="122"/>
      <c r="EU1014" s="122"/>
      <c r="EV1014" s="122"/>
      <c r="EW1014" s="122"/>
      <c r="EX1014" s="122"/>
      <c r="EY1014" s="122"/>
      <c r="EZ1014" s="122"/>
      <c r="FA1014" s="122"/>
      <c r="FB1014" s="122"/>
      <c r="FC1014" s="122"/>
      <c r="FD1014" s="122"/>
      <c r="FE1014" s="122"/>
      <c r="FF1014" s="122"/>
      <c r="FG1014" s="122"/>
      <c r="FH1014" s="122"/>
      <c r="FI1014" s="122"/>
      <c r="FJ1014" s="122"/>
      <c r="FK1014" s="122"/>
      <c r="FL1014" s="122"/>
      <c r="FM1014" s="122"/>
      <c r="FN1014" s="122"/>
      <c r="FO1014" s="122"/>
      <c r="FP1014" s="122"/>
      <c r="FQ1014" s="122"/>
      <c r="FR1014" s="122"/>
      <c r="FS1014" s="122"/>
      <c r="FT1014" s="122"/>
      <c r="FU1014" s="122"/>
      <c r="FV1014" s="122"/>
      <c r="FW1014" s="122"/>
      <c r="FX1014" s="122"/>
      <c r="FY1014" s="122"/>
      <c r="FZ1014" s="122"/>
      <c r="GA1014" s="122"/>
      <c r="GB1014" s="122"/>
      <c r="GC1014" s="122"/>
      <c r="GD1014" s="122"/>
      <c r="GE1014" s="122"/>
      <c r="GF1014" s="122"/>
      <c r="GG1014" s="122"/>
      <c r="GH1014" s="122"/>
      <c r="GI1014" s="122"/>
      <c r="GJ1014" s="122"/>
      <c r="GK1014" s="122"/>
      <c r="GL1014" s="122"/>
      <c r="GM1014" s="122"/>
      <c r="GN1014" s="122"/>
      <c r="GO1014" s="122"/>
      <c r="GP1014" s="122"/>
      <c r="GQ1014" s="122"/>
      <c r="GR1014" s="122"/>
      <c r="GS1014" s="122"/>
      <c r="GT1014" s="122"/>
      <c r="GU1014" s="122"/>
      <c r="GV1014" s="122"/>
      <c r="GW1014" s="122"/>
      <c r="GX1014" s="122"/>
      <c r="GY1014" s="122"/>
      <c r="GZ1014" s="122"/>
      <c r="HA1014" s="122"/>
      <c r="HB1014" s="122"/>
      <c r="HC1014" s="122"/>
      <c r="HD1014" s="122"/>
      <c r="HE1014" s="122"/>
      <c r="HF1014" s="122"/>
      <c r="HG1014" s="122"/>
      <c r="HH1014" s="122"/>
      <c r="HI1014" s="122"/>
      <c r="HJ1014" s="122"/>
      <c r="HK1014" s="122"/>
      <c r="HL1014" s="122"/>
      <c r="HM1014" s="122"/>
      <c r="HN1014" s="122"/>
      <c r="HO1014" s="122"/>
      <c r="HP1014" s="122"/>
      <c r="HQ1014" s="122"/>
      <c r="HR1014" s="122"/>
      <c r="HS1014" s="122"/>
      <c r="HT1014" s="122"/>
      <c r="HU1014" s="122"/>
      <c r="HV1014" s="122"/>
      <c r="HW1014" s="122"/>
      <c r="HX1014" s="122"/>
      <c r="HY1014" s="122"/>
      <c r="HZ1014" s="122"/>
      <c r="IA1014" s="122"/>
      <c r="IB1014" s="122"/>
      <c r="IC1014" s="122"/>
      <c r="ID1014" s="122"/>
      <c r="IE1014" s="122"/>
      <c r="IF1014" s="122"/>
      <c r="IG1014" s="122"/>
      <c r="IH1014" s="122"/>
      <c r="II1014" s="122"/>
      <c r="IJ1014" s="122"/>
      <c r="IK1014" s="122"/>
      <c r="IL1014" s="122"/>
      <c r="IM1014" s="122"/>
      <c r="IN1014" s="122"/>
      <c r="IO1014" s="122"/>
      <c r="IP1014" s="122"/>
      <c r="IQ1014" s="122"/>
      <c r="IR1014" s="122"/>
      <c r="IS1014" s="122"/>
      <c r="IT1014" s="122"/>
      <c r="IU1014" s="122"/>
      <c r="IV1014" s="122"/>
      <c r="IW1014" s="122"/>
      <c r="IX1014" s="122"/>
      <c r="IY1014" s="122"/>
      <c r="IZ1014" s="122"/>
      <c r="JA1014" s="122"/>
      <c r="JB1014" s="122"/>
      <c r="JC1014" s="122"/>
      <c r="JD1014" s="122"/>
      <c r="JE1014" s="122"/>
      <c r="JF1014" s="122"/>
      <c r="JG1014" s="122"/>
      <c r="JH1014" s="122"/>
      <c r="JI1014" s="122"/>
      <c r="JJ1014" s="122"/>
      <c r="JK1014" s="122"/>
      <c r="JL1014" s="122"/>
      <c r="JM1014" s="122"/>
      <c r="JN1014" s="122"/>
      <c r="JO1014" s="122"/>
      <c r="JP1014" s="122"/>
      <c r="JQ1014" s="122"/>
      <c r="JR1014" s="122"/>
      <c r="JS1014" s="122"/>
      <c r="JT1014" s="122"/>
      <c r="JU1014" s="122"/>
      <c r="JV1014" s="122"/>
      <c r="JW1014" s="122"/>
      <c r="JX1014" s="122"/>
      <c r="JY1014" s="122"/>
      <c r="JZ1014" s="122"/>
      <c r="KA1014" s="122"/>
      <c r="KB1014" s="122"/>
      <c r="KC1014" s="122"/>
      <c r="KD1014" s="122"/>
      <c r="KE1014" s="122"/>
      <c r="KF1014" s="122"/>
      <c r="KG1014" s="122"/>
      <c r="KH1014" s="122"/>
      <c r="KI1014" s="122"/>
      <c r="KJ1014" s="122"/>
      <c r="KK1014" s="122"/>
      <c r="KL1014" s="122"/>
      <c r="KM1014" s="122"/>
      <c r="KN1014" s="122"/>
      <c r="KO1014" s="122"/>
      <c r="KP1014" s="122"/>
      <c r="KQ1014" s="122"/>
      <c r="KR1014" s="122"/>
      <c r="KS1014" s="122"/>
      <c r="KT1014" s="122"/>
      <c r="KU1014" s="122"/>
      <c r="KV1014" s="122"/>
      <c r="KW1014" s="122"/>
      <c r="KX1014" s="122"/>
      <c r="KY1014" s="122"/>
      <c r="KZ1014" s="122"/>
      <c r="LA1014" s="122"/>
      <c r="LB1014" s="122"/>
      <c r="LC1014" s="122"/>
      <c r="LD1014" s="122"/>
      <c r="LE1014" s="122"/>
      <c r="LF1014" s="122"/>
      <c r="LG1014" s="122"/>
      <c r="LH1014" s="122"/>
      <c r="LI1014" s="122"/>
      <c r="LJ1014" s="122"/>
      <c r="LK1014" s="122"/>
      <c r="LL1014" s="122"/>
      <c r="LM1014" s="122"/>
      <c r="LN1014" s="122"/>
      <c r="LO1014" s="122"/>
      <c r="LP1014" s="122"/>
      <c r="LQ1014" s="122"/>
      <c r="LR1014" s="122"/>
      <c r="LS1014" s="122"/>
      <c r="LT1014" s="122"/>
      <c r="LU1014" s="122"/>
      <c r="LV1014" s="122"/>
      <c r="LW1014" s="122"/>
      <c r="LX1014" s="122"/>
      <c r="LY1014" s="122"/>
      <c r="LZ1014" s="122"/>
      <c r="MA1014" s="122"/>
      <c r="MB1014" s="122"/>
      <c r="MC1014" s="122"/>
      <c r="MD1014" s="122"/>
      <c r="ME1014" s="122"/>
      <c r="MF1014" s="122"/>
      <c r="MG1014" s="122"/>
      <c r="MH1014" s="122"/>
      <c r="MI1014" s="122"/>
      <c r="MJ1014" s="122"/>
      <c r="MK1014" s="122"/>
      <c r="ML1014" s="122"/>
      <c r="MM1014" s="122"/>
      <c r="MN1014" s="122"/>
      <c r="MO1014" s="122"/>
      <c r="MP1014" s="122"/>
      <c r="MQ1014" s="122"/>
      <c r="MS1014" s="241"/>
      <c r="MT1014" s="123"/>
      <c r="MU1014" s="124"/>
      <c r="MV1014" s="124"/>
      <c r="MW1014" s="124"/>
      <c r="MX1014" s="124"/>
      <c r="MY1014" s="124"/>
      <c r="MZ1014" s="124"/>
      <c r="NA1014" s="124"/>
      <c r="NB1014" s="124"/>
      <c r="NC1014" s="124"/>
      <c r="ND1014" s="124"/>
      <c r="NE1014" s="124"/>
      <c r="NF1014" s="124"/>
      <c r="NG1014" s="124"/>
      <c r="NH1014" s="124"/>
      <c r="NI1014" s="124"/>
      <c r="NJ1014" s="124"/>
      <c r="NK1014" s="124"/>
      <c r="NL1014" s="124"/>
      <c r="NM1014" s="125"/>
      <c r="NN1014" s="370"/>
    </row>
    <row r="1015" spans="1:384" s="121" customFormat="1" ht="10.199999999999999" customHeight="1" thickBot="1" x14ac:dyDescent="0.35">
      <c r="A1015" s="116"/>
      <c r="B1015" s="389"/>
      <c r="C1015" s="425"/>
      <c r="D1015" s="126"/>
      <c r="E1015" s="321"/>
      <c r="F1015" s="321"/>
      <c r="G1015" s="321"/>
      <c r="H1015" s="127"/>
      <c r="I1015" s="429" t="str">
        <f>I980</f>
        <v>BRASSERIE</v>
      </c>
      <c r="J1015" s="429"/>
      <c r="K1015" s="429"/>
      <c r="L1015" s="429"/>
      <c r="M1015" s="429"/>
      <c r="N1015" s="430"/>
      <c r="O1015" s="145" t="str">
        <f>IF('Chiffres et fonctions'!$J$3=1,IF(COUNTIF(O984:O1013,2)=0,"",COUNTIF(O984:O1013,2)),IF('Chiffres et fonctions'!$J$3=2,IF(COUNTIF(O984:O1013,4)=0,"","+ "&amp;(COUNTIF(O984:O1013,4))),""))</f>
        <v/>
      </c>
      <c r="P1015" s="146" t="str">
        <f>IF('Chiffres et fonctions'!$J$3=1,IF(COUNTIF(P984:P1013,2)=0,"",COUNTIF(P984:P1013,2)),IF('Chiffres et fonctions'!$J$3=2,IF(COUNTIF(P984:P1013,4)=0,"","+ "&amp;(COUNTIF(P984:P1013,4))),""))</f>
        <v/>
      </c>
      <c r="Q1015" s="145" t="str">
        <f>IF('Chiffres et fonctions'!$J$3=1,IF(COUNTIF(Q984:Q1013,2)=0,"",COUNTIF(Q984:Q1013,2)),IF('Chiffres et fonctions'!$J$3=2,IF(COUNTIF(Q984:Q1013,4)=0,"","+ "&amp;(COUNTIF(Q984:Q1013,4))),""))</f>
        <v/>
      </c>
      <c r="R1015" s="146" t="str">
        <f>IF('Chiffres et fonctions'!$J$3=1,IF(COUNTIF(R984:R1013,2)=0,"",COUNTIF(R984:R1013,2)),IF('Chiffres et fonctions'!$J$3=2,IF(COUNTIF(R984:R1013,4)=0,"","+ "&amp;(COUNTIF(R984:R1013,4))),""))</f>
        <v/>
      </c>
      <c r="S1015" s="145" t="str">
        <f>IF('Chiffres et fonctions'!$J$3=1,IF(COUNTIF(S984:S1013,2)=0,"",COUNTIF(S984:S1013,2)),IF('Chiffres et fonctions'!$J$3=2,IF(COUNTIF(S984:S1013,4)=0,"","+ "&amp;(COUNTIF(S984:S1013,4))),""))</f>
        <v/>
      </c>
      <c r="T1015" s="146" t="str">
        <f>IF('Chiffres et fonctions'!$J$3=1,IF(COUNTIF(T984:T1013,2)=0,"",COUNTIF(T984:T1013,2)),IF('Chiffres et fonctions'!$J$3=2,IF(COUNTIF(T984:T1013,4)=0,"","+ "&amp;(COUNTIF(T984:T1013,4))),""))</f>
        <v/>
      </c>
      <c r="U1015" s="145" t="str">
        <f>IF('Chiffres et fonctions'!$J$3=1,IF(COUNTIF(U984:U1013,2)=0,"",COUNTIF(U984:U1013,2)),IF('Chiffres et fonctions'!$J$3=2,IF(COUNTIF(U984:U1013,4)=0,"","+ "&amp;(COUNTIF(U984:U1013,4))),""))</f>
        <v/>
      </c>
      <c r="V1015" s="146" t="str">
        <f>IF('Chiffres et fonctions'!$J$3=1,IF(COUNTIF(V984:V1013,2)=0,"",COUNTIF(V984:V1013,2)),IF('Chiffres et fonctions'!$J$3=2,IF(COUNTIF(V984:V1013,4)=0,"","+ "&amp;(COUNTIF(V984:V1013,4))),""))</f>
        <v/>
      </c>
      <c r="W1015" s="145" t="str">
        <f>IF('Chiffres et fonctions'!$J$3=1,IF(COUNTIF(W984:W1013,2)=0,"",COUNTIF(W984:W1013,2)),IF('Chiffres et fonctions'!$J$3=2,IF(COUNTIF(W984:W1013,4)=0,"","+ "&amp;(COUNTIF(W984:W1013,4))),""))</f>
        <v/>
      </c>
      <c r="X1015" s="146" t="str">
        <f>IF('Chiffres et fonctions'!$J$3=1,IF(COUNTIF(X984:X1013,2)=0,"",COUNTIF(X984:X1013,2)),IF('Chiffres et fonctions'!$J$3=2,IF(COUNTIF(X984:X1013,4)=0,"","+ "&amp;(COUNTIF(X984:X1013,4))),""))</f>
        <v/>
      </c>
      <c r="Y1015" s="145" t="str">
        <f>IF('Chiffres et fonctions'!$J$3=1,IF(COUNTIF(Y984:Y1013,2)=0,"",COUNTIF(Y984:Y1013,2)),IF('Chiffres et fonctions'!$J$3=2,IF(COUNTIF(Y984:Y1013,4)=0,"","+ "&amp;(COUNTIF(Y984:Y1013,4))),""))</f>
        <v/>
      </c>
      <c r="Z1015" s="146" t="str">
        <f>IF('Chiffres et fonctions'!$J$3=1,IF(COUNTIF(Z984:Z1013,2)=0,"",COUNTIF(Z984:Z1013,2)),IF('Chiffres et fonctions'!$J$3=2,IF(COUNTIF(Z984:Z1013,4)=0,"","+ "&amp;(COUNTIF(Z984:Z1013,4))),""))</f>
        <v/>
      </c>
      <c r="AA1015" s="145" t="str">
        <f>IF('Chiffres et fonctions'!$J$3=1,IF(COUNTIF(AA984:AA1013,2)=0,"",COUNTIF(AA984:AA1013,2)),IF('Chiffres et fonctions'!$J$3=2,IF(COUNTIF(AA984:AA1013,4)=0,"","+ "&amp;(COUNTIF(AA984:AA1013,4))),""))</f>
        <v/>
      </c>
      <c r="AB1015" s="146" t="str">
        <f>IF('Chiffres et fonctions'!$J$3=1,IF(COUNTIF(AB984:AB1013,2)=0,"",COUNTIF(AB984:AB1013,2)),IF('Chiffres et fonctions'!$J$3=2,IF(COUNTIF(AB984:AB1013,4)=0,"","+ "&amp;(COUNTIF(AB984:AB1013,4))),""))</f>
        <v/>
      </c>
      <c r="AC1015" s="145" t="str">
        <f>IF('Chiffres et fonctions'!$J$3=1,IF(COUNTIF(AC984:AC1013,2)=0,"",COUNTIF(AC984:AC1013,2)),IF('Chiffres et fonctions'!$J$3=2,IF(COUNTIF(AC984:AC1013,4)=0,"","+ "&amp;(COUNTIF(AC984:AC1013,4))),""))</f>
        <v/>
      </c>
      <c r="AD1015" s="146" t="str">
        <f>IF('Chiffres et fonctions'!$J$3=1,IF(COUNTIF(AD984:AD1013,2)=0,"",COUNTIF(AD984:AD1013,2)),IF('Chiffres et fonctions'!$J$3=2,IF(COUNTIF(AD984:AD1013,4)=0,"","+ "&amp;(COUNTIF(AD984:AD1013,4))),""))</f>
        <v/>
      </c>
      <c r="AE1015" s="145" t="str">
        <f>IF('Chiffres et fonctions'!$J$3=1,IF(COUNTIF(AE984:AE1013,2)=0,"",COUNTIF(AE984:AE1013,2)),IF('Chiffres et fonctions'!$J$3=2,IF(COUNTIF(AE984:AE1013,4)=0,"","+ "&amp;(COUNTIF(AE984:AE1013,4))),""))</f>
        <v/>
      </c>
      <c r="AF1015" s="146" t="str">
        <f>IF('Chiffres et fonctions'!$J$3=1,IF(COUNTIF(AF984:AF1013,2)=0,"",COUNTIF(AF984:AF1013,2)),IF('Chiffres et fonctions'!$J$3=2,IF(COUNTIF(AF984:AF1013,4)=0,"","+ "&amp;(COUNTIF(AF984:AF1013,4))),""))</f>
        <v/>
      </c>
      <c r="AG1015" s="145" t="str">
        <f>IF('Chiffres et fonctions'!$J$3=1,IF(COUNTIF(AG984:AG1013,2)=0,"",COUNTIF(AG984:AG1013,2)),IF('Chiffres et fonctions'!$J$3=2,IF(COUNTIF(AG984:AG1013,4)=0,"","+ "&amp;(COUNTIF(AG984:AG1013,4))),""))</f>
        <v/>
      </c>
      <c r="AH1015" s="146" t="str">
        <f>IF('Chiffres et fonctions'!$J$3=1,IF(COUNTIF(AH984:AH1013,2)=0,"",COUNTIF(AH984:AH1013,2)),IF('Chiffres et fonctions'!$J$3=2,IF(COUNTIF(AH984:AH1013,4)=0,"","+ "&amp;(COUNTIF(AH984:AH1013,4))),""))</f>
        <v/>
      </c>
      <c r="AI1015" s="145" t="str">
        <f>IF('Chiffres et fonctions'!$J$3=1,IF(COUNTIF(AI984:AI1013,2)=0,"",COUNTIF(AI984:AI1013,2)),IF('Chiffres et fonctions'!$J$3=2,IF(COUNTIF(AI984:AI1013,4)=0,"","+ "&amp;(COUNTIF(AI984:AI1013,4))),""))</f>
        <v/>
      </c>
      <c r="AJ1015" s="146" t="str">
        <f>IF('Chiffres et fonctions'!$J$3=1,IF(COUNTIF(AJ984:AJ1013,2)=0,"",COUNTIF(AJ984:AJ1013,2)),IF('Chiffres et fonctions'!$J$3=2,IF(COUNTIF(AJ984:AJ1013,4)=0,"","+ "&amp;(COUNTIF(AJ984:AJ1013,4))),""))</f>
        <v/>
      </c>
      <c r="AK1015" s="145" t="str">
        <f>IF('Chiffres et fonctions'!$J$3=1,IF(COUNTIF(AK984:AK1013,2)=0,"",COUNTIF(AK984:AK1013,2)),IF('Chiffres et fonctions'!$J$3=2,IF(COUNTIF(AK984:AK1013,4)=0,"","+ "&amp;(COUNTIF(AK984:AK1013,4))),""))</f>
        <v/>
      </c>
      <c r="AL1015" s="146" t="str">
        <f>IF('Chiffres et fonctions'!$J$3=1,IF(COUNTIF(AL984:AL1013,2)=0,"",COUNTIF(AL984:AL1013,2)),IF('Chiffres et fonctions'!$J$3=2,IF(COUNTIF(AL984:AL1013,4)=0,"","+ "&amp;(COUNTIF(AL984:AL1013,4))),""))</f>
        <v/>
      </c>
      <c r="AM1015" s="145" t="str">
        <f>IF('Chiffres et fonctions'!$J$3=1,IF(COUNTIF(AM984:AM1013,2)=0,"",COUNTIF(AM984:AM1013,2)),IF('Chiffres et fonctions'!$J$3=2,IF(COUNTIF(AM984:AM1013,4)=0,"","+ "&amp;(COUNTIF(AM984:AM1013,4))),""))</f>
        <v/>
      </c>
      <c r="AN1015" s="146" t="str">
        <f>IF('Chiffres et fonctions'!$J$3=1,IF(COUNTIF(AN984:AN1013,2)=0,"",COUNTIF(AN984:AN1013,2)),IF('Chiffres et fonctions'!$J$3=2,IF(COUNTIF(AN984:AN1013,4)=0,"","+ "&amp;(COUNTIF(AN984:AN1013,4))),""))</f>
        <v/>
      </c>
      <c r="AO1015" s="145" t="str">
        <f>IF('Chiffres et fonctions'!$J$3=1,IF(COUNTIF(AO984:AO1013,2)=0,"",COUNTIF(AO984:AO1013,2)),IF('Chiffres et fonctions'!$J$3=2,IF(COUNTIF(AO984:AO1013,4)=0,"","+ "&amp;(COUNTIF(AO984:AO1013,4))),""))</f>
        <v/>
      </c>
      <c r="AP1015" s="146" t="str">
        <f>IF('Chiffres et fonctions'!$J$3=1,IF(COUNTIF(AP984:AP1013,2)=0,"",COUNTIF(AP984:AP1013,2)),IF('Chiffres et fonctions'!$J$3=2,IF(COUNTIF(AP984:AP1013,4)=0,"","+ "&amp;(COUNTIF(AP984:AP1013,4))),""))</f>
        <v/>
      </c>
      <c r="AQ1015" s="145" t="str">
        <f>IF('Chiffres et fonctions'!$J$3=1,IF(COUNTIF(AQ984:AQ1013,2)=0,"",COUNTIF(AQ984:AQ1013,2)),IF('Chiffres et fonctions'!$J$3=2,IF(COUNTIF(AQ984:AQ1013,4)=0,"","+ "&amp;(COUNTIF(AQ984:AQ1013,4))),""))</f>
        <v/>
      </c>
      <c r="AR1015" s="146" t="str">
        <f>IF('Chiffres et fonctions'!$J$3=1,IF(COUNTIF(AR984:AR1013,2)=0,"",COUNTIF(AR984:AR1013,2)),IF('Chiffres et fonctions'!$J$3=2,IF(COUNTIF(AR984:AR1013,4)=0,"","+ "&amp;(COUNTIF(AR984:AR1013,4))),""))</f>
        <v/>
      </c>
      <c r="AS1015" s="145" t="str">
        <f>IF('Chiffres et fonctions'!$J$3=1,IF(COUNTIF(AS984:AS1013,2)=0,"",COUNTIF(AS984:AS1013,2)),IF('Chiffres et fonctions'!$J$3=2,IF(COUNTIF(AS984:AS1013,4)=0,"","+ "&amp;(COUNTIF(AS984:AS1013,4))),""))</f>
        <v/>
      </c>
      <c r="AT1015" s="146" t="str">
        <f>IF('Chiffres et fonctions'!$J$3=1,IF(COUNTIF(AT984:AT1013,2)=0,"",COUNTIF(AT984:AT1013,2)),IF('Chiffres et fonctions'!$J$3=2,IF(COUNTIF(AT984:AT1013,4)=0,"","+ "&amp;(COUNTIF(AT984:AT1013,4))),""))</f>
        <v/>
      </c>
      <c r="AU1015" s="145" t="str">
        <f>IF('Chiffres et fonctions'!$J$3=1,IF(COUNTIF(AU984:AU1013,2)=0,"",COUNTIF(AU984:AU1013,2)),IF('Chiffres et fonctions'!$J$3=2,IF(COUNTIF(AU984:AU1013,4)=0,"","+ "&amp;(COUNTIF(AU984:AU1013,4))),""))</f>
        <v/>
      </c>
      <c r="AV1015" s="146" t="str">
        <f>IF('Chiffres et fonctions'!$J$3=1,IF(COUNTIF(AV984:AV1013,2)=0,"",COUNTIF(AV984:AV1013,2)),IF('Chiffres et fonctions'!$J$3=2,IF(COUNTIF(AV984:AV1013,4)=0,"","+ "&amp;(COUNTIF(AV984:AV1013,4))),""))</f>
        <v/>
      </c>
      <c r="AW1015" s="145" t="str">
        <f>IF('Chiffres et fonctions'!$J$3=1,IF(COUNTIF(AW984:AW1013,2)=0,"",COUNTIF(AW984:AW1013,2)),IF('Chiffres et fonctions'!$J$3=2,IF(COUNTIF(AW984:AW1013,4)=0,"","+ "&amp;(COUNTIF(AW984:AW1013,4))),""))</f>
        <v/>
      </c>
      <c r="AX1015" s="146" t="str">
        <f>IF('Chiffres et fonctions'!$J$3=1,IF(COUNTIF(AX984:AX1013,2)=0,"",COUNTIF(AX984:AX1013,2)),IF('Chiffres et fonctions'!$J$3=2,IF(COUNTIF(AX984:AX1013,4)=0,"","+ "&amp;(COUNTIF(AX984:AX1013,4))),""))</f>
        <v/>
      </c>
      <c r="AY1015" s="145" t="str">
        <f>IF('Chiffres et fonctions'!$J$3=1,IF(COUNTIF(AY984:AY1013,2)=0,"",COUNTIF(AY984:AY1013,2)),IF('Chiffres et fonctions'!$J$3=2,IF(COUNTIF(AY984:AY1013,4)=0,"","+ "&amp;(COUNTIF(AY984:AY1013,4))),""))</f>
        <v/>
      </c>
      <c r="AZ1015" s="146" t="str">
        <f>IF('Chiffres et fonctions'!$J$3=1,IF(COUNTIF(AZ984:AZ1013,2)=0,"",COUNTIF(AZ984:AZ1013,2)),IF('Chiffres et fonctions'!$J$3=2,IF(COUNTIF(AZ984:AZ1013,4)=0,"","+ "&amp;(COUNTIF(AZ984:AZ1013,4))),""))</f>
        <v/>
      </c>
      <c r="BA1015" s="145" t="str">
        <f>IF('Chiffres et fonctions'!$J$3=1,IF(COUNTIF(BA984:BA1013,2)=0,"",COUNTIF(BA984:BA1013,2)),IF('Chiffres et fonctions'!$J$3=2,IF(COUNTIF(BA984:BA1013,4)=0,"","+ "&amp;(COUNTIF(BA984:BA1013,4))),""))</f>
        <v/>
      </c>
      <c r="BB1015" s="146" t="str">
        <f>IF('Chiffres et fonctions'!$J$3=1,IF(COUNTIF(BB984:BB1013,2)=0,"",COUNTIF(BB984:BB1013,2)),IF('Chiffres et fonctions'!$J$3=2,IF(COUNTIF(BB984:BB1013,4)=0,"","+ "&amp;(COUNTIF(BB984:BB1013,4))),""))</f>
        <v/>
      </c>
      <c r="BC1015" s="128"/>
      <c r="BD1015" s="417"/>
      <c r="BE1015" s="155"/>
      <c r="BF1015" s="156"/>
      <c r="BG1015" s="157"/>
      <c r="BH1015" s="156"/>
      <c r="BI1015" s="156"/>
      <c r="BJ1015" s="156"/>
      <c r="BK1015" s="282"/>
      <c r="BL1015" s="249"/>
      <c r="BM1015" s="249"/>
      <c r="BN1015" s="249"/>
      <c r="BO1015" s="249"/>
      <c r="BP1015" s="249"/>
      <c r="BQ1015" s="249"/>
      <c r="BR1015" s="129"/>
      <c r="BS1015" s="129"/>
      <c r="BT1015" s="182"/>
      <c r="BU1015" s="243"/>
      <c r="BV1015" s="239"/>
      <c r="BW1015" s="243"/>
      <c r="BX1015" s="239"/>
      <c r="BY1015" s="130"/>
      <c r="BZ1015" s="130"/>
      <c r="CA1015" s="130"/>
      <c r="CB1015" s="130"/>
      <c r="CC1015" s="130"/>
      <c r="CD1015" s="130"/>
      <c r="CE1015" s="130"/>
      <c r="CF1015" s="130"/>
      <c r="CG1015" s="130"/>
      <c r="CH1015" s="130"/>
      <c r="CI1015" s="130"/>
      <c r="CJ1015" s="130"/>
      <c r="CK1015" s="130"/>
      <c r="CL1015" s="130"/>
      <c r="CM1015" s="130"/>
      <c r="CN1015" s="130"/>
      <c r="CO1015" s="130"/>
      <c r="CP1015" s="130"/>
      <c r="CQ1015" s="130"/>
      <c r="CR1015" s="130"/>
      <c r="CS1015" s="130"/>
      <c r="CT1015" s="130"/>
      <c r="CU1015" s="130"/>
      <c r="CV1015" s="130"/>
      <c r="CW1015" s="130"/>
      <c r="CX1015" s="130"/>
      <c r="CY1015" s="130"/>
      <c r="CZ1015" s="130"/>
      <c r="DA1015" s="130"/>
      <c r="DB1015" s="130"/>
      <c r="DC1015" s="130"/>
      <c r="DD1015" s="130"/>
      <c r="DE1015" s="130"/>
      <c r="DF1015" s="130"/>
      <c r="DG1015" s="130"/>
      <c r="DH1015" s="130"/>
      <c r="DI1015" s="130"/>
      <c r="DJ1015" s="130"/>
      <c r="DK1015" s="130"/>
      <c r="DL1015" s="130"/>
      <c r="DM1015" s="130"/>
      <c r="DN1015" s="130"/>
      <c r="DO1015" s="130"/>
      <c r="DP1015" s="130"/>
      <c r="DQ1015" s="130"/>
      <c r="DR1015" s="130"/>
      <c r="DS1015" s="130"/>
      <c r="DT1015" s="130"/>
      <c r="DU1015" s="130"/>
      <c r="DV1015" s="130"/>
      <c r="DW1015" s="130"/>
      <c r="DX1015" s="130"/>
      <c r="DY1015" s="130"/>
      <c r="DZ1015" s="130"/>
      <c r="EA1015" s="130"/>
      <c r="EB1015" s="130"/>
      <c r="EC1015" s="130"/>
      <c r="ED1015" s="130"/>
      <c r="EE1015" s="130"/>
      <c r="EF1015" s="130"/>
      <c r="EG1015" s="130"/>
      <c r="EH1015" s="130"/>
      <c r="EI1015" s="130"/>
      <c r="EJ1015" s="130"/>
      <c r="EK1015" s="130"/>
      <c r="EL1015" s="130"/>
      <c r="EM1015" s="130"/>
      <c r="EN1015" s="130"/>
      <c r="EO1015" s="130"/>
      <c r="EP1015" s="130"/>
      <c r="EQ1015" s="130"/>
      <c r="ER1015" s="130"/>
      <c r="ES1015" s="130"/>
      <c r="ET1015" s="130"/>
      <c r="EU1015" s="130"/>
      <c r="EV1015" s="130"/>
      <c r="EW1015" s="130"/>
      <c r="EX1015" s="130"/>
      <c r="EY1015" s="130"/>
      <c r="EZ1015" s="130"/>
      <c r="FA1015" s="130"/>
      <c r="FB1015" s="130"/>
      <c r="FC1015" s="130"/>
      <c r="FD1015" s="130"/>
      <c r="FE1015" s="130"/>
      <c r="FF1015" s="130"/>
      <c r="FG1015" s="130"/>
      <c r="FH1015" s="130"/>
      <c r="FI1015" s="130"/>
      <c r="FJ1015" s="130"/>
      <c r="FK1015" s="130"/>
      <c r="FL1015" s="130"/>
      <c r="FM1015" s="130"/>
      <c r="FN1015" s="130"/>
      <c r="FO1015" s="130"/>
      <c r="FP1015" s="130"/>
      <c r="FQ1015" s="130"/>
      <c r="FR1015" s="130"/>
      <c r="FS1015" s="130"/>
      <c r="FT1015" s="130"/>
      <c r="FU1015" s="130"/>
      <c r="FV1015" s="130"/>
      <c r="FW1015" s="130"/>
      <c r="FX1015" s="130"/>
      <c r="FY1015" s="130"/>
      <c r="FZ1015" s="130"/>
      <c r="GA1015" s="130"/>
      <c r="GB1015" s="130"/>
      <c r="GC1015" s="130"/>
      <c r="GD1015" s="130"/>
      <c r="GE1015" s="130"/>
      <c r="GF1015" s="130"/>
      <c r="GG1015" s="130"/>
      <c r="GH1015" s="130"/>
      <c r="GI1015" s="130"/>
      <c r="GJ1015" s="130"/>
      <c r="GK1015" s="130"/>
      <c r="GL1015" s="130"/>
      <c r="GM1015" s="130"/>
      <c r="GN1015" s="130"/>
      <c r="GO1015" s="130"/>
      <c r="GP1015" s="130"/>
      <c r="GQ1015" s="130"/>
      <c r="GR1015" s="130"/>
      <c r="GS1015" s="130"/>
      <c r="GT1015" s="130"/>
      <c r="GU1015" s="130"/>
      <c r="GV1015" s="130"/>
      <c r="GW1015" s="130"/>
      <c r="GX1015" s="130"/>
      <c r="GY1015" s="130"/>
      <c r="GZ1015" s="130"/>
      <c r="HA1015" s="130"/>
      <c r="HB1015" s="130"/>
      <c r="HC1015" s="130"/>
      <c r="HD1015" s="130"/>
      <c r="HE1015" s="130"/>
      <c r="HF1015" s="130"/>
      <c r="HG1015" s="130"/>
      <c r="HH1015" s="130"/>
      <c r="HI1015" s="130"/>
      <c r="HJ1015" s="130"/>
      <c r="HK1015" s="130"/>
      <c r="HL1015" s="130"/>
      <c r="HM1015" s="130"/>
      <c r="HN1015" s="130"/>
      <c r="HO1015" s="130"/>
      <c r="HP1015" s="130"/>
      <c r="HQ1015" s="130"/>
      <c r="HR1015" s="130"/>
      <c r="HS1015" s="130"/>
      <c r="HT1015" s="130"/>
      <c r="HU1015" s="130"/>
      <c r="HV1015" s="130"/>
      <c r="HW1015" s="130"/>
      <c r="HX1015" s="130"/>
      <c r="HY1015" s="130"/>
      <c r="HZ1015" s="130"/>
      <c r="IA1015" s="130"/>
      <c r="IB1015" s="130"/>
      <c r="IC1015" s="130"/>
      <c r="ID1015" s="130"/>
      <c r="IE1015" s="130"/>
      <c r="IF1015" s="130"/>
      <c r="IG1015" s="130"/>
      <c r="IH1015" s="130"/>
      <c r="II1015" s="130"/>
      <c r="IJ1015" s="130"/>
      <c r="IK1015" s="130"/>
      <c r="IL1015" s="130"/>
      <c r="IM1015" s="130"/>
      <c r="IN1015" s="130"/>
      <c r="IO1015" s="130"/>
      <c r="IP1015" s="130"/>
      <c r="IQ1015" s="130"/>
      <c r="IR1015" s="130"/>
      <c r="IS1015" s="130"/>
      <c r="IT1015" s="130"/>
      <c r="IU1015" s="130"/>
      <c r="IV1015" s="130"/>
      <c r="IW1015" s="130"/>
      <c r="IX1015" s="130"/>
      <c r="IY1015" s="130"/>
      <c r="IZ1015" s="130"/>
      <c r="JA1015" s="130"/>
      <c r="JB1015" s="130"/>
      <c r="JC1015" s="130"/>
      <c r="JD1015" s="130"/>
      <c r="JE1015" s="130"/>
      <c r="JF1015" s="130"/>
      <c r="JG1015" s="130"/>
      <c r="JH1015" s="130"/>
      <c r="JI1015" s="130"/>
      <c r="JJ1015" s="130"/>
      <c r="JK1015" s="130"/>
      <c r="JL1015" s="130"/>
      <c r="JM1015" s="130"/>
      <c r="JN1015" s="130"/>
      <c r="JO1015" s="130"/>
      <c r="JP1015" s="130"/>
      <c r="JQ1015" s="130"/>
      <c r="JR1015" s="130"/>
      <c r="JS1015" s="130"/>
      <c r="JT1015" s="130"/>
      <c r="JU1015" s="130"/>
      <c r="JV1015" s="130"/>
      <c r="JW1015" s="130"/>
      <c r="JX1015" s="130"/>
      <c r="JY1015" s="130"/>
      <c r="JZ1015" s="130"/>
      <c r="KA1015" s="130"/>
      <c r="KB1015" s="130"/>
      <c r="KC1015" s="130"/>
      <c r="KD1015" s="130"/>
      <c r="KE1015" s="130"/>
      <c r="KF1015" s="130"/>
      <c r="KG1015" s="130"/>
      <c r="KH1015" s="130"/>
      <c r="KI1015" s="130"/>
      <c r="KJ1015" s="130"/>
      <c r="KK1015" s="130"/>
      <c r="KL1015" s="130"/>
      <c r="KM1015" s="130"/>
      <c r="KN1015" s="130"/>
      <c r="KO1015" s="130"/>
      <c r="KP1015" s="130"/>
      <c r="KQ1015" s="130"/>
      <c r="KR1015" s="130"/>
      <c r="KS1015" s="130"/>
      <c r="KT1015" s="130"/>
      <c r="KU1015" s="130"/>
      <c r="KV1015" s="130"/>
      <c r="KW1015" s="130"/>
      <c r="KX1015" s="130"/>
      <c r="KY1015" s="130"/>
      <c r="KZ1015" s="130"/>
      <c r="LA1015" s="130"/>
      <c r="LB1015" s="130"/>
      <c r="LC1015" s="130"/>
      <c r="LD1015" s="130"/>
      <c r="LE1015" s="130"/>
      <c r="LF1015" s="130"/>
      <c r="LG1015" s="130"/>
      <c r="LH1015" s="130"/>
      <c r="LI1015" s="130"/>
      <c r="LJ1015" s="130"/>
      <c r="LK1015" s="130"/>
      <c r="LL1015" s="130"/>
      <c r="LM1015" s="130"/>
      <c r="LN1015" s="130"/>
      <c r="LO1015" s="130"/>
      <c r="LP1015" s="130"/>
      <c r="LQ1015" s="130"/>
      <c r="LR1015" s="130"/>
      <c r="LS1015" s="130"/>
      <c r="LT1015" s="130"/>
      <c r="LU1015" s="130"/>
      <c r="LV1015" s="130"/>
      <c r="LW1015" s="130"/>
      <c r="LX1015" s="130"/>
      <c r="LY1015" s="130"/>
      <c r="LZ1015" s="130"/>
      <c r="MA1015" s="130"/>
      <c r="MB1015" s="130"/>
      <c r="MC1015" s="130"/>
      <c r="MD1015" s="130"/>
      <c r="ME1015" s="130"/>
      <c r="MF1015" s="130"/>
      <c r="MG1015" s="130"/>
      <c r="MH1015" s="130"/>
      <c r="MI1015" s="130"/>
      <c r="MJ1015" s="130"/>
      <c r="MK1015" s="130"/>
      <c r="ML1015" s="130"/>
      <c r="MM1015" s="130"/>
      <c r="MN1015" s="130"/>
      <c r="MO1015" s="130"/>
      <c r="MP1015" s="130"/>
      <c r="MQ1015" s="130"/>
      <c r="MS1015" s="241"/>
      <c r="MT1015" s="374">
        <f>(COUNTA($O984:$BB1013)/2)-SUM(MV1015:NK1015)</f>
        <v>0</v>
      </c>
      <c r="MU1015" s="375"/>
      <c r="MV1015" s="376">
        <f>SUM(MV984:MW1013)</f>
        <v>0</v>
      </c>
      <c r="MW1015" s="376"/>
      <c r="MX1015" s="376">
        <f>SUM(MX984:MY1013)</f>
        <v>0</v>
      </c>
      <c r="MY1015" s="376"/>
      <c r="MZ1015" s="376">
        <f>SUM(MZ984:NA1013)</f>
        <v>0</v>
      </c>
      <c r="NA1015" s="376"/>
      <c r="NB1015" s="376">
        <f>SUM(NB984:NC1013)</f>
        <v>0</v>
      </c>
      <c r="NC1015" s="376"/>
      <c r="ND1015" s="376">
        <f>SUM(ND984:NE1013)</f>
        <v>0</v>
      </c>
      <c r="NE1015" s="376"/>
      <c r="NF1015" s="376">
        <f>SUM(NF984:NG1013)</f>
        <v>0</v>
      </c>
      <c r="NG1015" s="376"/>
      <c r="NH1015" s="376">
        <f>SUM(NH984:NI1013)</f>
        <v>0</v>
      </c>
      <c r="NI1015" s="376"/>
      <c r="NJ1015" s="376">
        <f>SUM(NJ984:NK1013)</f>
        <v>0</v>
      </c>
      <c r="NK1015" s="376"/>
      <c r="NL1015" s="377">
        <f>SUM(NL984:NM1013)</f>
        <v>0</v>
      </c>
      <c r="NM1015" s="378"/>
      <c r="NN1015" s="370"/>
    </row>
    <row r="1016" spans="1:384" s="318" customFormat="1" ht="10.199999999999999" customHeight="1" thickBot="1" x14ac:dyDescent="0.35">
      <c r="A1016" s="320"/>
      <c r="B1016" s="389"/>
      <c r="C1016" s="44"/>
      <c r="D1016" s="44"/>
      <c r="E1016" s="44"/>
      <c r="F1016" s="44"/>
      <c r="G1016" s="44"/>
      <c r="H1016" s="44"/>
      <c r="I1016" s="44"/>
      <c r="J1016" s="44"/>
      <c r="K1016" s="44"/>
      <c r="L1016" s="44"/>
      <c r="M1016" s="44"/>
      <c r="N1016" s="44"/>
      <c r="O1016" s="44"/>
      <c r="P1016" s="44"/>
      <c r="Q1016" s="44"/>
      <c r="R1016" s="44"/>
      <c r="S1016" s="44"/>
      <c r="T1016" s="44"/>
      <c r="U1016" s="44"/>
      <c r="V1016" s="44"/>
      <c r="W1016" s="44"/>
      <c r="X1016" s="44"/>
      <c r="Y1016" s="44"/>
      <c r="Z1016" s="44"/>
      <c r="AA1016" s="44"/>
      <c r="AB1016" s="44"/>
      <c r="AC1016" s="44"/>
      <c r="AD1016" s="44"/>
      <c r="AE1016" s="44"/>
      <c r="AF1016" s="44"/>
      <c r="AG1016" s="44"/>
      <c r="AH1016" s="44"/>
      <c r="AI1016" s="44"/>
      <c r="AJ1016" s="44"/>
      <c r="AK1016" s="44"/>
      <c r="AL1016" s="44"/>
      <c r="AM1016" s="44"/>
      <c r="AN1016" s="44"/>
      <c r="AO1016" s="44"/>
      <c r="AP1016" s="44"/>
      <c r="AQ1016" s="44"/>
      <c r="AR1016" s="44"/>
      <c r="AS1016" s="44"/>
      <c r="AT1016" s="44"/>
      <c r="AU1016" s="44"/>
      <c r="AV1016" s="44"/>
      <c r="AW1016" s="44"/>
      <c r="AX1016" s="44"/>
      <c r="AY1016" s="44"/>
      <c r="AZ1016" s="44"/>
      <c r="BA1016" s="44"/>
      <c r="BB1016" s="44"/>
      <c r="BC1016" s="44"/>
      <c r="BD1016" s="45"/>
      <c r="BE1016" s="45"/>
      <c r="BF1016" s="45"/>
      <c r="BG1016" s="45"/>
      <c r="BH1016" s="45"/>
      <c r="BI1016" s="45"/>
      <c r="BJ1016" s="45"/>
      <c r="BK1016" s="241"/>
      <c r="BL1016" s="45"/>
      <c r="BM1016" s="45"/>
      <c r="BN1016" s="45"/>
      <c r="BO1016" s="45"/>
      <c r="BP1016" s="45"/>
      <c r="BR1016" s="45"/>
      <c r="BS1016" s="44"/>
      <c r="BT1016" s="45"/>
      <c r="BU1016" s="240"/>
      <c r="BV1016" s="240"/>
      <c r="BW1016" s="240"/>
      <c r="BX1016" s="240"/>
      <c r="BY1016" s="178"/>
      <c r="BZ1016" s="178"/>
      <c r="CA1016" s="178"/>
      <c r="CB1016" s="178"/>
      <c r="CC1016" s="178"/>
      <c r="CD1016" s="178"/>
      <c r="CE1016" s="178"/>
      <c r="CF1016" s="178"/>
      <c r="CG1016" s="178"/>
      <c r="CH1016" s="178"/>
      <c r="CI1016" s="178"/>
      <c r="CJ1016" s="178"/>
      <c r="CK1016" s="178"/>
      <c r="CL1016" s="178"/>
      <c r="CM1016" s="178"/>
      <c r="CN1016" s="178"/>
      <c r="CO1016" s="178"/>
      <c r="CP1016" s="178"/>
      <c r="CQ1016" s="178"/>
      <c r="CR1016" s="178"/>
      <c r="CS1016" s="178"/>
      <c r="CT1016" s="178"/>
      <c r="CU1016" s="178"/>
      <c r="CV1016" s="178"/>
      <c r="CW1016" s="178"/>
      <c r="CX1016" s="178"/>
      <c r="CY1016" s="178"/>
      <c r="CZ1016" s="178"/>
      <c r="DA1016" s="178"/>
      <c r="DB1016" s="178"/>
      <c r="DC1016" s="178"/>
      <c r="DD1016" s="178"/>
      <c r="DE1016" s="178"/>
      <c r="DF1016" s="319"/>
      <c r="DG1016" s="319"/>
      <c r="DH1016" s="319"/>
      <c r="DI1016" s="319"/>
      <c r="DJ1016" s="319"/>
      <c r="DK1016" s="319"/>
      <c r="DL1016" s="319"/>
      <c r="DM1016" s="319"/>
      <c r="DN1016" s="319"/>
      <c r="DO1016" s="319"/>
      <c r="DP1016" s="319"/>
      <c r="DQ1016" s="319"/>
      <c r="DR1016" s="319"/>
      <c r="DS1016" s="319"/>
      <c r="DT1016" s="319"/>
      <c r="DU1016" s="319"/>
      <c r="DV1016" s="319"/>
      <c r="DW1016" s="319"/>
      <c r="DX1016" s="319"/>
      <c r="DY1016" s="319"/>
      <c r="DZ1016" s="319"/>
      <c r="EA1016" s="319"/>
      <c r="EB1016" s="319"/>
      <c r="EC1016" s="319"/>
      <c r="ED1016" s="319"/>
      <c r="EE1016" s="319"/>
      <c r="EF1016" s="319"/>
      <c r="EG1016" s="319"/>
      <c r="EH1016" s="319"/>
      <c r="EI1016" s="319"/>
      <c r="EJ1016" s="319"/>
      <c r="EK1016" s="319"/>
      <c r="EL1016" s="319"/>
      <c r="EM1016" s="319"/>
      <c r="EN1016" s="319"/>
      <c r="EO1016" s="319"/>
      <c r="EP1016" s="319"/>
      <c r="EQ1016" s="319"/>
      <c r="ER1016" s="319"/>
      <c r="ES1016" s="319"/>
      <c r="ET1016" s="319"/>
      <c r="EU1016" s="319"/>
      <c r="EV1016" s="380"/>
      <c r="EW1016" s="380"/>
      <c r="EX1016" s="380"/>
      <c r="EY1016" s="380"/>
      <c r="EZ1016" s="380"/>
      <c r="FA1016" s="380"/>
      <c r="FB1016" s="380"/>
      <c r="FC1016" s="380"/>
      <c r="FD1016" s="380"/>
      <c r="FE1016" s="380"/>
      <c r="FF1016" s="380"/>
      <c r="FG1016" s="380"/>
      <c r="FH1016" s="380"/>
      <c r="FI1016" s="380"/>
      <c r="FJ1016" s="380"/>
      <c r="FK1016" s="380"/>
      <c r="FL1016" s="380"/>
      <c r="FM1016" s="380"/>
      <c r="FN1016" s="380"/>
      <c r="FO1016" s="380"/>
      <c r="FP1016" s="380"/>
      <c r="FQ1016" s="380"/>
      <c r="FR1016" s="380"/>
      <c r="FS1016" s="380"/>
      <c r="FT1016" s="380"/>
      <c r="FU1016" s="380"/>
      <c r="FV1016" s="380"/>
      <c r="FW1016" s="380"/>
      <c r="FX1016" s="380"/>
      <c r="FY1016" s="380"/>
      <c r="FZ1016" s="380"/>
      <c r="GA1016" s="380"/>
      <c r="GB1016" s="380"/>
      <c r="GC1016" s="380"/>
      <c r="GD1016" s="380"/>
      <c r="GE1016" s="380"/>
      <c r="GF1016" s="380"/>
      <c r="GG1016" s="380"/>
      <c r="GH1016" s="380"/>
      <c r="GI1016" s="380"/>
      <c r="GJ1016" s="319"/>
      <c r="GK1016" s="380"/>
      <c r="GL1016" s="380"/>
      <c r="GM1016" s="380"/>
      <c r="GN1016" s="380"/>
      <c r="GO1016" s="380"/>
      <c r="GP1016" s="380"/>
      <c r="GQ1016" s="380"/>
      <c r="GR1016" s="380"/>
      <c r="GS1016" s="380"/>
      <c r="GT1016" s="380"/>
      <c r="GU1016" s="380"/>
      <c r="GV1016" s="380"/>
      <c r="GW1016" s="380"/>
      <c r="GX1016" s="380"/>
      <c r="GY1016" s="380"/>
      <c r="GZ1016" s="380"/>
      <c r="HA1016" s="380"/>
      <c r="HB1016" s="380"/>
      <c r="HC1016" s="380"/>
      <c r="HD1016" s="380"/>
      <c r="HE1016" s="380"/>
      <c r="HF1016" s="380"/>
      <c r="HG1016" s="380"/>
      <c r="HH1016" s="380"/>
      <c r="HI1016" s="380"/>
      <c r="HJ1016" s="380"/>
      <c r="HK1016" s="380"/>
      <c r="HL1016" s="380"/>
      <c r="HM1016" s="380"/>
      <c r="HN1016" s="380"/>
      <c r="HO1016" s="380"/>
      <c r="HP1016" s="380"/>
      <c r="HQ1016" s="380"/>
      <c r="HR1016" s="380"/>
      <c r="HS1016" s="380"/>
      <c r="HT1016" s="380"/>
      <c r="HU1016" s="380"/>
      <c r="HV1016" s="380"/>
      <c r="HW1016" s="380"/>
      <c r="HX1016" s="380"/>
      <c r="HY1016" s="319"/>
      <c r="HZ1016" s="380"/>
      <c r="IA1016" s="380"/>
      <c r="IB1016" s="380"/>
      <c r="IC1016" s="380"/>
      <c r="ID1016" s="380"/>
      <c r="IE1016" s="380"/>
      <c r="IF1016" s="380"/>
      <c r="IG1016" s="380"/>
      <c r="IH1016" s="380"/>
      <c r="II1016" s="380"/>
      <c r="IJ1016" s="380"/>
      <c r="IK1016" s="380"/>
      <c r="IL1016" s="380"/>
      <c r="IM1016" s="380"/>
      <c r="IN1016" s="380"/>
      <c r="IO1016" s="380"/>
      <c r="IP1016" s="380"/>
      <c r="IQ1016" s="380"/>
      <c r="IR1016" s="380"/>
      <c r="IS1016" s="380"/>
      <c r="IT1016" s="380"/>
      <c r="IU1016" s="380"/>
      <c r="IV1016" s="380"/>
      <c r="IW1016" s="380"/>
      <c r="IX1016" s="380"/>
      <c r="IY1016" s="380"/>
      <c r="IZ1016" s="380"/>
      <c r="JA1016" s="380"/>
      <c r="JB1016" s="380"/>
      <c r="JC1016" s="380"/>
      <c r="JD1016" s="380"/>
      <c r="JE1016" s="380"/>
      <c r="JF1016" s="380"/>
      <c r="JG1016" s="380"/>
      <c r="JH1016" s="380"/>
      <c r="JI1016" s="380"/>
      <c r="JJ1016" s="380"/>
      <c r="JK1016" s="380"/>
      <c r="JL1016" s="380"/>
      <c r="JM1016" s="380"/>
      <c r="JN1016" s="319"/>
      <c r="JO1016" s="380"/>
      <c r="JP1016" s="380"/>
      <c r="JQ1016" s="380"/>
      <c r="JR1016" s="380"/>
      <c r="JS1016" s="380"/>
      <c r="JT1016" s="380"/>
      <c r="JU1016" s="380"/>
      <c r="JV1016" s="380"/>
      <c r="JW1016" s="380"/>
      <c r="JX1016" s="380"/>
      <c r="JY1016" s="380"/>
      <c r="JZ1016" s="380"/>
      <c r="KA1016" s="380"/>
      <c r="KB1016" s="380"/>
      <c r="KC1016" s="380"/>
      <c r="KD1016" s="380"/>
      <c r="KE1016" s="380"/>
      <c r="KF1016" s="380"/>
      <c r="KG1016" s="380"/>
      <c r="KH1016" s="380"/>
      <c r="KI1016" s="380"/>
      <c r="KJ1016" s="380"/>
      <c r="KK1016" s="380"/>
      <c r="KL1016" s="380"/>
      <c r="KM1016" s="380"/>
      <c r="KN1016" s="380"/>
      <c r="KO1016" s="380"/>
      <c r="KP1016" s="380"/>
      <c r="KQ1016" s="380"/>
      <c r="KR1016" s="380"/>
      <c r="KS1016" s="380"/>
      <c r="KT1016" s="380"/>
      <c r="KU1016" s="380"/>
      <c r="KV1016" s="380"/>
      <c r="KW1016" s="380"/>
      <c r="KX1016" s="380"/>
      <c r="KY1016" s="380"/>
      <c r="KZ1016" s="380"/>
      <c r="LA1016" s="380"/>
      <c r="LB1016" s="380"/>
      <c r="LC1016" s="319"/>
      <c r="LD1016" s="380"/>
      <c r="LE1016" s="380"/>
      <c r="LF1016" s="380"/>
      <c r="LG1016" s="380"/>
      <c r="LH1016" s="380"/>
      <c r="LI1016" s="380"/>
      <c r="LJ1016" s="380"/>
      <c r="LK1016" s="380"/>
      <c r="LL1016" s="380"/>
      <c r="LM1016" s="380"/>
      <c r="LN1016" s="380"/>
      <c r="LO1016" s="380"/>
      <c r="LP1016" s="380"/>
      <c r="LQ1016" s="380"/>
      <c r="LR1016" s="380"/>
      <c r="LS1016" s="380"/>
      <c r="LT1016" s="380"/>
      <c r="LU1016" s="380"/>
      <c r="LV1016" s="380"/>
      <c r="LW1016" s="380"/>
      <c r="LX1016" s="380"/>
      <c r="LY1016" s="380"/>
      <c r="LZ1016" s="380"/>
      <c r="MA1016" s="380"/>
      <c r="MB1016" s="380"/>
      <c r="MC1016" s="380"/>
      <c r="MD1016" s="380"/>
      <c r="ME1016" s="380"/>
      <c r="MF1016" s="380"/>
      <c r="MG1016" s="380"/>
      <c r="MH1016" s="380"/>
      <c r="MI1016" s="380"/>
      <c r="MJ1016" s="380"/>
      <c r="MK1016" s="380"/>
      <c r="ML1016" s="380"/>
      <c r="MM1016" s="380"/>
      <c r="MN1016" s="380"/>
      <c r="MO1016" s="380"/>
      <c r="MP1016" s="380"/>
      <c r="MQ1016" s="380"/>
      <c r="MS1016" s="241"/>
      <c r="MT1016" s="367"/>
      <c r="MU1016" s="367"/>
      <c r="MV1016" s="367"/>
      <c r="MW1016" s="367"/>
      <c r="MX1016" s="367"/>
      <c r="MY1016" s="367"/>
      <c r="MZ1016" s="367"/>
      <c r="NA1016" s="367"/>
      <c r="NB1016" s="367"/>
      <c r="NC1016" s="367"/>
      <c r="ND1016" s="367"/>
      <c r="NE1016" s="367"/>
      <c r="NF1016" s="367"/>
      <c r="NG1016" s="367"/>
      <c r="NH1016" s="367"/>
      <c r="NI1016" s="367"/>
      <c r="NJ1016" s="367"/>
      <c r="NK1016" s="367"/>
      <c r="NL1016" s="367"/>
      <c r="NM1016" s="367"/>
      <c r="NN1016" s="370"/>
    </row>
    <row r="1017" spans="1:384" s="318" customFormat="1" ht="18" customHeight="1" thickBot="1" x14ac:dyDescent="0.35">
      <c r="A1017" s="26">
        <v>30</v>
      </c>
      <c r="B1017" s="389"/>
      <c r="C1017" s="415">
        <f>Conges!$B$32</f>
        <v>44925</v>
      </c>
      <c r="D1017" s="416"/>
      <c r="E1017" s="416"/>
      <c r="F1017" s="416"/>
      <c r="G1017" s="416"/>
      <c r="H1017" s="416"/>
      <c r="I1017" s="416"/>
      <c r="J1017" s="416"/>
      <c r="K1017" s="416"/>
      <c r="L1017" s="416"/>
      <c r="M1017" s="416"/>
      <c r="N1017" s="416"/>
      <c r="O1017" s="416"/>
      <c r="P1017" s="416"/>
      <c r="Q1017" s="416"/>
      <c r="R1017" s="416"/>
      <c r="S1017" s="416"/>
      <c r="T1017" s="416"/>
      <c r="U1017" s="416"/>
      <c r="V1017" s="416"/>
      <c r="W1017" s="416"/>
      <c r="X1017" s="416"/>
      <c r="Y1017" s="416"/>
      <c r="Z1017" s="416"/>
      <c r="AA1017" s="416"/>
      <c r="AB1017" s="416"/>
      <c r="AC1017" s="416"/>
      <c r="AD1017" s="416"/>
      <c r="AE1017" s="416"/>
      <c r="AF1017" s="416"/>
      <c r="AG1017" s="416"/>
      <c r="AH1017" s="416"/>
      <c r="AI1017" s="416"/>
      <c r="AJ1017" s="416"/>
      <c r="AK1017" s="416"/>
      <c r="AL1017" s="416"/>
      <c r="AM1017" s="416"/>
      <c r="AN1017" s="416"/>
      <c r="AO1017" s="416"/>
      <c r="AP1017" s="416"/>
      <c r="AQ1017" s="416"/>
      <c r="AR1017" s="416"/>
      <c r="AS1017" s="416"/>
      <c r="AT1017" s="416"/>
      <c r="AU1017" s="416"/>
      <c r="AV1017" s="416"/>
      <c r="AW1017" s="416"/>
      <c r="AX1017" s="416"/>
      <c r="AY1017" s="416"/>
      <c r="AZ1017" s="416"/>
      <c r="BA1017" s="416"/>
      <c r="BB1017" s="416"/>
      <c r="BC1017" s="416"/>
      <c r="BD1017" s="417"/>
      <c r="BE1017" s="418" t="str">
        <f>$BE$2</f>
        <v>H / jour</v>
      </c>
      <c r="BF1017" s="419"/>
      <c r="BG1017" s="421"/>
      <c r="BH1017" s="350" t="s">
        <v>54</v>
      </c>
      <c r="BI1017" s="350"/>
      <c r="BJ1017" s="350" t="str">
        <f>$BJ$2</f>
        <v>Cumul moyen iddéal</v>
      </c>
      <c r="BK1017" s="348"/>
      <c r="BL1017" s="350" t="s">
        <v>69</v>
      </c>
      <c r="BM1017" s="350" t="s">
        <v>70</v>
      </c>
      <c r="BN1017" s="350" t="s">
        <v>73</v>
      </c>
      <c r="BO1017" s="350" t="s">
        <v>74</v>
      </c>
      <c r="BP1017" s="350" t="s">
        <v>71</v>
      </c>
      <c r="BQ1017" s="350" t="s">
        <v>72</v>
      </c>
      <c r="BR1017" s="356" t="s">
        <v>62</v>
      </c>
      <c r="BS1017" s="359" t="s">
        <v>68</v>
      </c>
      <c r="BT1017" s="358"/>
      <c r="BU1017" s="354" t="str">
        <f>BU$2</f>
        <v>Heures Pointés Reel +ind</v>
      </c>
      <c r="BV1017" s="352" t="str">
        <f>BV$2</f>
        <v>Heures Cumules Reel + ind</v>
      </c>
      <c r="BW1017" s="354"/>
      <c r="BX1017" s="352"/>
      <c r="BY1017" s="178"/>
      <c r="BZ1017" s="178"/>
      <c r="CA1017" s="178"/>
      <c r="CB1017" s="178"/>
      <c r="CC1017" s="178"/>
      <c r="CD1017" s="178"/>
      <c r="CE1017" s="178"/>
      <c r="CF1017" s="178"/>
      <c r="CG1017" s="178"/>
      <c r="CH1017" s="178"/>
      <c r="CI1017" s="178"/>
      <c r="CJ1017" s="178"/>
      <c r="CK1017" s="178"/>
      <c r="CL1017" s="178"/>
      <c r="CM1017" s="178"/>
      <c r="CN1017" s="178"/>
      <c r="CO1017" s="178"/>
      <c r="CP1017" s="178"/>
      <c r="CQ1017" s="178"/>
      <c r="CR1017" s="178"/>
      <c r="CS1017" s="178"/>
      <c r="CT1017" s="178"/>
      <c r="CU1017" s="178"/>
      <c r="CV1017" s="178"/>
      <c r="CW1017" s="178"/>
      <c r="CX1017" s="178"/>
      <c r="CY1017" s="178"/>
      <c r="CZ1017" s="178"/>
      <c r="DA1017" s="178"/>
      <c r="DB1017" s="178"/>
      <c r="DC1017" s="178"/>
      <c r="DD1017" s="178"/>
      <c r="DE1017" s="178"/>
      <c r="DF1017" s="319"/>
      <c r="DG1017" s="319"/>
      <c r="DH1017" s="319"/>
      <c r="DI1017" s="319"/>
      <c r="DJ1017" s="319"/>
      <c r="DK1017" s="319"/>
      <c r="DL1017" s="319"/>
      <c r="DM1017" s="319"/>
      <c r="DN1017" s="319"/>
      <c r="DO1017" s="319"/>
      <c r="DP1017" s="319"/>
      <c r="DQ1017" s="319"/>
      <c r="DR1017" s="319"/>
      <c r="DS1017" s="319"/>
      <c r="DT1017" s="319"/>
      <c r="DU1017" s="319"/>
      <c r="DV1017" s="319"/>
      <c r="DW1017" s="319"/>
      <c r="DX1017" s="319"/>
      <c r="DY1017" s="319"/>
      <c r="DZ1017" s="319"/>
      <c r="EA1017" s="319"/>
      <c r="EB1017" s="319"/>
      <c r="EC1017" s="319"/>
      <c r="ED1017" s="319"/>
      <c r="EE1017" s="319"/>
      <c r="EF1017" s="319"/>
      <c r="EG1017" s="319"/>
      <c r="EH1017" s="319"/>
      <c r="EI1017" s="319"/>
      <c r="EJ1017" s="319"/>
      <c r="EK1017" s="319"/>
      <c r="EL1017" s="319"/>
      <c r="EM1017" s="319"/>
      <c r="EN1017" s="319"/>
      <c r="EO1017" s="319"/>
      <c r="EP1017" s="319"/>
      <c r="EQ1017" s="319"/>
      <c r="ER1017" s="319"/>
      <c r="ES1017" s="319"/>
      <c r="ET1017" s="319"/>
      <c r="EU1017" s="319"/>
      <c r="EV1017" s="380"/>
      <c r="EW1017" s="380"/>
      <c r="EX1017" s="380"/>
      <c r="EY1017" s="380"/>
      <c r="EZ1017" s="380"/>
      <c r="FA1017" s="380"/>
      <c r="FB1017" s="380"/>
      <c r="FC1017" s="380"/>
      <c r="FD1017" s="380"/>
      <c r="FE1017" s="380"/>
      <c r="FF1017" s="380"/>
      <c r="FG1017" s="380"/>
      <c r="FH1017" s="380"/>
      <c r="FI1017" s="380"/>
      <c r="FJ1017" s="380"/>
      <c r="FK1017" s="380"/>
      <c r="FL1017" s="380"/>
      <c r="FM1017" s="380"/>
      <c r="FN1017" s="380"/>
      <c r="FO1017" s="380"/>
      <c r="FP1017" s="380"/>
      <c r="FQ1017" s="380"/>
      <c r="FR1017" s="380"/>
      <c r="FS1017" s="380"/>
      <c r="FT1017" s="380"/>
      <c r="FU1017" s="380"/>
      <c r="FV1017" s="380"/>
      <c r="FW1017" s="380"/>
      <c r="FX1017" s="380"/>
      <c r="FY1017" s="380"/>
      <c r="FZ1017" s="380"/>
      <c r="GA1017" s="380"/>
      <c r="GB1017" s="380"/>
      <c r="GC1017" s="380"/>
      <c r="GD1017" s="380"/>
      <c r="GE1017" s="380"/>
      <c r="GF1017" s="380"/>
      <c r="GG1017" s="380"/>
      <c r="GH1017" s="380"/>
      <c r="GI1017" s="380"/>
      <c r="GJ1017" s="319"/>
      <c r="GK1017" s="380"/>
      <c r="GL1017" s="380"/>
      <c r="GM1017" s="380"/>
      <c r="GN1017" s="380"/>
      <c r="GO1017" s="380"/>
      <c r="GP1017" s="380"/>
      <c r="GQ1017" s="380"/>
      <c r="GR1017" s="380"/>
      <c r="GS1017" s="380"/>
      <c r="GT1017" s="380"/>
      <c r="GU1017" s="380"/>
      <c r="GV1017" s="380"/>
      <c r="GW1017" s="380"/>
      <c r="GX1017" s="380"/>
      <c r="GY1017" s="380"/>
      <c r="GZ1017" s="380"/>
      <c r="HA1017" s="380"/>
      <c r="HB1017" s="380"/>
      <c r="HC1017" s="380"/>
      <c r="HD1017" s="380"/>
      <c r="HE1017" s="380"/>
      <c r="HF1017" s="380"/>
      <c r="HG1017" s="380"/>
      <c r="HH1017" s="380"/>
      <c r="HI1017" s="380"/>
      <c r="HJ1017" s="380"/>
      <c r="HK1017" s="380"/>
      <c r="HL1017" s="380"/>
      <c r="HM1017" s="380"/>
      <c r="HN1017" s="380"/>
      <c r="HO1017" s="380"/>
      <c r="HP1017" s="380"/>
      <c r="HQ1017" s="380"/>
      <c r="HR1017" s="380"/>
      <c r="HS1017" s="380"/>
      <c r="HT1017" s="380"/>
      <c r="HU1017" s="380"/>
      <c r="HV1017" s="380"/>
      <c r="HW1017" s="380"/>
      <c r="HX1017" s="380"/>
      <c r="HY1017" s="319"/>
      <c r="HZ1017" s="380"/>
      <c r="IA1017" s="380"/>
      <c r="IB1017" s="380"/>
      <c r="IC1017" s="380"/>
      <c r="ID1017" s="380"/>
      <c r="IE1017" s="380"/>
      <c r="IF1017" s="380"/>
      <c r="IG1017" s="380"/>
      <c r="IH1017" s="380"/>
      <c r="II1017" s="380"/>
      <c r="IJ1017" s="380"/>
      <c r="IK1017" s="380"/>
      <c r="IL1017" s="380"/>
      <c r="IM1017" s="380"/>
      <c r="IN1017" s="380"/>
      <c r="IO1017" s="380"/>
      <c r="IP1017" s="380"/>
      <c r="IQ1017" s="380"/>
      <c r="IR1017" s="380"/>
      <c r="IS1017" s="380"/>
      <c r="IT1017" s="380"/>
      <c r="IU1017" s="380"/>
      <c r="IV1017" s="380"/>
      <c r="IW1017" s="380"/>
      <c r="IX1017" s="380"/>
      <c r="IY1017" s="380"/>
      <c r="IZ1017" s="380"/>
      <c r="JA1017" s="380"/>
      <c r="JB1017" s="380"/>
      <c r="JC1017" s="380"/>
      <c r="JD1017" s="380"/>
      <c r="JE1017" s="380"/>
      <c r="JF1017" s="380"/>
      <c r="JG1017" s="380"/>
      <c r="JH1017" s="380"/>
      <c r="JI1017" s="380"/>
      <c r="JJ1017" s="380"/>
      <c r="JK1017" s="380"/>
      <c r="JL1017" s="380"/>
      <c r="JM1017" s="380"/>
      <c r="JN1017" s="319"/>
      <c r="JO1017" s="380"/>
      <c r="JP1017" s="380"/>
      <c r="JQ1017" s="380"/>
      <c r="JR1017" s="380"/>
      <c r="JS1017" s="380"/>
      <c r="JT1017" s="380"/>
      <c r="JU1017" s="380"/>
      <c r="JV1017" s="380"/>
      <c r="JW1017" s="380"/>
      <c r="JX1017" s="380"/>
      <c r="JY1017" s="380"/>
      <c r="JZ1017" s="380"/>
      <c r="KA1017" s="380"/>
      <c r="KB1017" s="380"/>
      <c r="KC1017" s="380"/>
      <c r="KD1017" s="380"/>
      <c r="KE1017" s="380"/>
      <c r="KF1017" s="380"/>
      <c r="KG1017" s="380"/>
      <c r="KH1017" s="380"/>
      <c r="KI1017" s="380"/>
      <c r="KJ1017" s="380"/>
      <c r="KK1017" s="380"/>
      <c r="KL1017" s="380"/>
      <c r="KM1017" s="380"/>
      <c r="KN1017" s="380"/>
      <c r="KO1017" s="380"/>
      <c r="KP1017" s="380"/>
      <c r="KQ1017" s="380"/>
      <c r="KR1017" s="380"/>
      <c r="KS1017" s="380"/>
      <c r="KT1017" s="380"/>
      <c r="KU1017" s="380"/>
      <c r="KV1017" s="380"/>
      <c r="KW1017" s="380"/>
      <c r="KX1017" s="380"/>
      <c r="KY1017" s="380"/>
      <c r="KZ1017" s="380"/>
      <c r="LA1017" s="380"/>
      <c r="LB1017" s="380"/>
      <c r="LC1017" s="319"/>
      <c r="LD1017" s="380"/>
      <c r="LE1017" s="380"/>
      <c r="LF1017" s="380"/>
      <c r="LG1017" s="380"/>
      <c r="LH1017" s="380"/>
      <c r="LI1017" s="380"/>
      <c r="LJ1017" s="380"/>
      <c r="LK1017" s="380"/>
      <c r="LL1017" s="380"/>
      <c r="LM1017" s="380"/>
      <c r="LN1017" s="380"/>
      <c r="LO1017" s="380"/>
      <c r="LP1017" s="380"/>
      <c r="LQ1017" s="380"/>
      <c r="LR1017" s="380"/>
      <c r="LS1017" s="380"/>
      <c r="LT1017" s="380"/>
      <c r="LU1017" s="380"/>
      <c r="LV1017" s="380"/>
      <c r="LW1017" s="380"/>
      <c r="LX1017" s="380"/>
      <c r="LY1017" s="380"/>
      <c r="LZ1017" s="380"/>
      <c r="MA1017" s="380"/>
      <c r="MB1017" s="380"/>
      <c r="MC1017" s="380"/>
      <c r="MD1017" s="380"/>
      <c r="ME1017" s="380"/>
      <c r="MF1017" s="380"/>
      <c r="MG1017" s="380"/>
      <c r="MH1017" s="380"/>
      <c r="MI1017" s="380"/>
      <c r="MJ1017" s="380"/>
      <c r="MK1017" s="380"/>
      <c r="ML1017" s="380"/>
      <c r="MM1017" s="380"/>
      <c r="MN1017" s="380"/>
      <c r="MO1017" s="380"/>
      <c r="MP1017" s="380"/>
      <c r="MQ1017" s="380"/>
      <c r="MS1017" s="241"/>
      <c r="MT1017" s="423" t="s">
        <v>12</v>
      </c>
      <c r="MU1017" s="423"/>
      <c r="MV1017" s="423"/>
      <c r="MW1017" s="423"/>
      <c r="MX1017" s="423"/>
      <c r="MY1017" s="423"/>
      <c r="MZ1017" s="423"/>
      <c r="NA1017" s="423"/>
      <c r="NB1017" s="423"/>
      <c r="NC1017" s="423"/>
      <c r="ND1017" s="423"/>
      <c r="NE1017" s="423"/>
      <c r="NF1017" s="423"/>
      <c r="NG1017" s="423"/>
      <c r="NH1017" s="423"/>
      <c r="NI1017" s="423"/>
      <c r="NJ1017" s="423"/>
      <c r="NK1017" s="423"/>
      <c r="NL1017" s="423"/>
      <c r="NM1017" s="423"/>
      <c r="NN1017" s="370"/>
      <c r="NR1017" s="361" t="s">
        <v>56</v>
      </c>
      <c r="NS1017" s="361"/>
      <c r="NT1017" s="361"/>
    </row>
    <row r="1018" spans="1:384" s="318" customFormat="1" ht="10.199999999999999" customHeight="1" x14ac:dyDescent="0.25">
      <c r="A1018" s="25"/>
      <c r="B1018" s="389"/>
      <c r="C1018" s="424">
        <f>C1017</f>
        <v>44925</v>
      </c>
      <c r="D1018" s="16"/>
      <c r="E1018" s="409" t="str">
        <f>$E$3</f>
        <v>Sans Renfort</v>
      </c>
      <c r="F1018" s="409"/>
      <c r="G1018" s="409"/>
      <c r="H1018" s="10"/>
      <c r="I1018" s="10"/>
      <c r="J1018" s="10"/>
      <c r="K1018" s="10"/>
      <c r="L1018" s="10"/>
      <c r="M1018" s="10"/>
      <c r="N1018" s="367">
        <v>7</v>
      </c>
      <c r="O1018" s="367"/>
      <c r="P1018" s="367">
        <v>8</v>
      </c>
      <c r="Q1018" s="367"/>
      <c r="R1018" s="367">
        <v>9</v>
      </c>
      <c r="S1018" s="367"/>
      <c r="T1018" s="367">
        <v>10</v>
      </c>
      <c r="U1018" s="367"/>
      <c r="V1018" s="367">
        <v>11</v>
      </c>
      <c r="W1018" s="367"/>
      <c r="X1018" s="367">
        <v>12</v>
      </c>
      <c r="Y1018" s="367"/>
      <c r="Z1018" s="367">
        <v>13</v>
      </c>
      <c r="AA1018" s="367"/>
      <c r="AB1018" s="367">
        <v>14</v>
      </c>
      <c r="AC1018" s="367"/>
      <c r="AD1018" s="367">
        <v>15</v>
      </c>
      <c r="AE1018" s="367"/>
      <c r="AF1018" s="367">
        <v>16</v>
      </c>
      <c r="AG1018" s="367"/>
      <c r="AH1018" s="367">
        <v>17</v>
      </c>
      <c r="AI1018" s="367"/>
      <c r="AJ1018" s="367">
        <v>18</v>
      </c>
      <c r="AK1018" s="367"/>
      <c r="AL1018" s="367">
        <v>19</v>
      </c>
      <c r="AM1018" s="367"/>
      <c r="AN1018" s="367">
        <v>20</v>
      </c>
      <c r="AO1018" s="367"/>
      <c r="AP1018" s="367">
        <v>21</v>
      </c>
      <c r="AQ1018" s="367"/>
      <c r="AR1018" s="367">
        <v>22</v>
      </c>
      <c r="AS1018" s="367"/>
      <c r="AT1018" s="367">
        <v>23</v>
      </c>
      <c r="AU1018" s="367"/>
      <c r="AV1018" s="367">
        <v>24</v>
      </c>
      <c r="AW1018" s="367"/>
      <c r="AX1018" s="367">
        <v>1</v>
      </c>
      <c r="AY1018" s="367"/>
      <c r="AZ1018" s="367">
        <v>2</v>
      </c>
      <c r="BA1018" s="367"/>
      <c r="BB1018" s="367">
        <v>3</v>
      </c>
      <c r="BC1018" s="410"/>
      <c r="BD1018" s="417"/>
      <c r="BE1018" s="420"/>
      <c r="BF1018" s="358"/>
      <c r="BG1018" s="422"/>
      <c r="BH1018" s="351"/>
      <c r="BI1018" s="351"/>
      <c r="BJ1018" s="351"/>
      <c r="BK1018" s="349"/>
      <c r="BL1018" s="351"/>
      <c r="BM1018" s="351"/>
      <c r="BN1018" s="351"/>
      <c r="BO1018" s="351"/>
      <c r="BP1018" s="351"/>
      <c r="BQ1018" s="351"/>
      <c r="BR1018" s="357"/>
      <c r="BS1018" s="360"/>
      <c r="BT1018" s="358"/>
      <c r="BU1018" s="355"/>
      <c r="BV1018" s="353"/>
      <c r="BW1018" s="355"/>
      <c r="BX1018" s="353"/>
      <c r="BY1018" s="319"/>
      <c r="BZ1018" s="319"/>
      <c r="CA1018" s="319"/>
      <c r="CB1018" s="319"/>
      <c r="CC1018" s="319"/>
      <c r="CD1018" s="319"/>
      <c r="CE1018" s="319"/>
      <c r="CF1018" s="319"/>
      <c r="CG1018" s="319"/>
      <c r="CH1018" s="319"/>
      <c r="CI1018" s="319"/>
      <c r="CJ1018" s="319"/>
      <c r="CK1018" s="319"/>
      <c r="CL1018" s="319"/>
      <c r="CM1018" s="319"/>
      <c r="CN1018" s="319"/>
      <c r="CO1018" s="319"/>
      <c r="CP1018" s="319"/>
      <c r="CQ1018" s="319"/>
      <c r="CR1018" s="319"/>
      <c r="CS1018" s="319"/>
      <c r="CT1018" s="319"/>
      <c r="CU1018" s="319"/>
      <c r="CV1018" s="319"/>
      <c r="CW1018" s="319"/>
      <c r="CX1018" s="319"/>
      <c r="CY1018" s="319"/>
      <c r="CZ1018" s="319"/>
      <c r="DA1018" s="319"/>
      <c r="DB1018" s="319"/>
      <c r="DC1018" s="319"/>
      <c r="DD1018" s="319"/>
      <c r="DE1018" s="319"/>
      <c r="DF1018" s="319"/>
      <c r="DG1018" s="319"/>
      <c r="DH1018" s="319"/>
      <c r="DI1018" s="319"/>
      <c r="DJ1018" s="319"/>
      <c r="DK1018" s="319"/>
      <c r="DL1018" s="319"/>
      <c r="DM1018" s="319"/>
      <c r="DN1018" s="319"/>
      <c r="DO1018" s="319"/>
      <c r="DP1018" s="319"/>
      <c r="DQ1018" s="319"/>
      <c r="DR1018" s="319"/>
      <c r="DS1018" s="319"/>
      <c r="DT1018" s="319"/>
      <c r="DU1018" s="319"/>
      <c r="DV1018" s="319"/>
      <c r="DW1018" s="319"/>
      <c r="DX1018" s="319"/>
      <c r="DY1018" s="319"/>
      <c r="DZ1018" s="319"/>
      <c r="EA1018" s="319"/>
      <c r="EB1018" s="319"/>
      <c r="EC1018" s="319"/>
      <c r="ED1018" s="319"/>
      <c r="EE1018" s="319"/>
      <c r="EF1018" s="319"/>
      <c r="EG1018" s="319"/>
      <c r="EH1018" s="319"/>
      <c r="EI1018" s="319"/>
      <c r="EJ1018" s="319"/>
      <c r="EK1018" s="319"/>
      <c r="EL1018" s="319"/>
      <c r="EM1018" s="319"/>
      <c r="EN1018" s="319"/>
      <c r="EO1018" s="319"/>
      <c r="EP1018" s="319"/>
      <c r="EQ1018" s="319"/>
      <c r="ER1018" s="319"/>
      <c r="ES1018" s="319"/>
      <c r="ET1018" s="319"/>
      <c r="EU1018" s="319"/>
      <c r="EV1018" s="319"/>
      <c r="EW1018" s="319"/>
      <c r="EX1018" s="319"/>
      <c r="EY1018" s="319"/>
      <c r="EZ1018" s="319"/>
      <c r="FA1018" s="319"/>
      <c r="FB1018" s="319"/>
      <c r="FC1018" s="319"/>
      <c r="FD1018" s="319"/>
      <c r="FE1018" s="319"/>
      <c r="FF1018" s="319"/>
      <c r="FG1018" s="319"/>
      <c r="FH1018" s="319"/>
      <c r="FI1018" s="319"/>
      <c r="FJ1018" s="319"/>
      <c r="FK1018" s="319"/>
      <c r="FL1018" s="319"/>
      <c r="FM1018" s="319"/>
      <c r="FN1018" s="319"/>
      <c r="FO1018" s="319"/>
      <c r="FP1018" s="319"/>
      <c r="FQ1018" s="319"/>
      <c r="FR1018" s="319"/>
      <c r="FS1018" s="319"/>
      <c r="FT1018" s="319"/>
      <c r="FU1018" s="319"/>
      <c r="FV1018" s="319"/>
      <c r="FW1018" s="319"/>
      <c r="FX1018" s="319"/>
      <c r="FY1018" s="319"/>
      <c r="FZ1018" s="319"/>
      <c r="GA1018" s="319"/>
      <c r="GB1018" s="319"/>
      <c r="GC1018" s="319"/>
      <c r="GD1018" s="319"/>
      <c r="GE1018" s="319"/>
      <c r="GF1018" s="319"/>
      <c r="GG1018" s="319"/>
      <c r="GH1018" s="319"/>
      <c r="GI1018" s="319"/>
      <c r="GJ1018" s="319"/>
      <c r="GK1018" s="319"/>
      <c r="GL1018" s="319"/>
      <c r="GM1018" s="319"/>
      <c r="GN1018" s="319"/>
      <c r="GO1018" s="319"/>
      <c r="GP1018" s="319"/>
      <c r="GQ1018" s="319"/>
      <c r="GR1018" s="319"/>
      <c r="GS1018" s="319"/>
      <c r="GT1018" s="319"/>
      <c r="GU1018" s="319"/>
      <c r="GV1018" s="319"/>
      <c r="GW1018" s="319"/>
      <c r="GX1018" s="319"/>
      <c r="GY1018" s="319"/>
      <c r="GZ1018" s="319"/>
      <c r="HA1018" s="319"/>
      <c r="HB1018" s="319"/>
      <c r="HC1018" s="319"/>
      <c r="HD1018" s="319"/>
      <c r="HE1018" s="319"/>
      <c r="HF1018" s="319"/>
      <c r="HG1018" s="319"/>
      <c r="HH1018" s="319"/>
      <c r="HI1018" s="319"/>
      <c r="HJ1018" s="319"/>
      <c r="HK1018" s="319"/>
      <c r="HL1018" s="319"/>
      <c r="HM1018" s="319"/>
      <c r="HN1018" s="319"/>
      <c r="HO1018" s="319"/>
      <c r="HP1018" s="319"/>
      <c r="HQ1018" s="319"/>
      <c r="HR1018" s="319"/>
      <c r="HS1018" s="319"/>
      <c r="HT1018" s="319"/>
      <c r="HU1018" s="319"/>
      <c r="HV1018" s="319"/>
      <c r="HW1018" s="319"/>
      <c r="HX1018" s="319"/>
      <c r="HY1018" s="319"/>
      <c r="HZ1018" s="319"/>
      <c r="IA1018" s="319"/>
      <c r="IB1018" s="319"/>
      <c r="IC1018" s="319"/>
      <c r="ID1018" s="319"/>
      <c r="IE1018" s="319"/>
      <c r="IF1018" s="319"/>
      <c r="IG1018" s="319"/>
      <c r="IH1018" s="319"/>
      <c r="II1018" s="319"/>
      <c r="IJ1018" s="319"/>
      <c r="IK1018" s="319"/>
      <c r="IL1018" s="319"/>
      <c r="IM1018" s="319"/>
      <c r="IN1018" s="319"/>
      <c r="IO1018" s="319"/>
      <c r="IP1018" s="319"/>
      <c r="IQ1018" s="319"/>
      <c r="IR1018" s="319"/>
      <c r="IS1018" s="319"/>
      <c r="IT1018" s="319"/>
      <c r="IU1018" s="319"/>
      <c r="IV1018" s="319"/>
      <c r="IW1018" s="319"/>
      <c r="IX1018" s="319"/>
      <c r="IY1018" s="319"/>
      <c r="IZ1018" s="319"/>
      <c r="JA1018" s="319"/>
      <c r="JB1018" s="319"/>
      <c r="JC1018" s="319"/>
      <c r="JD1018" s="319"/>
      <c r="JE1018" s="319"/>
      <c r="JF1018" s="319"/>
      <c r="JG1018" s="319"/>
      <c r="JH1018" s="319"/>
      <c r="JI1018" s="319"/>
      <c r="JJ1018" s="319"/>
      <c r="JK1018" s="319"/>
      <c r="JL1018" s="319"/>
      <c r="JM1018" s="319"/>
      <c r="JN1018" s="319"/>
      <c r="JO1018" s="319"/>
      <c r="JP1018" s="319"/>
      <c r="JQ1018" s="319"/>
      <c r="JR1018" s="319"/>
      <c r="JS1018" s="319"/>
      <c r="JT1018" s="319"/>
      <c r="JU1018" s="319"/>
      <c r="JV1018" s="319"/>
      <c r="JW1018" s="319"/>
      <c r="JX1018" s="319"/>
      <c r="JY1018" s="319"/>
      <c r="JZ1018" s="319"/>
      <c r="KA1018" s="319"/>
      <c r="KB1018" s="319"/>
      <c r="KC1018" s="319"/>
      <c r="KD1018" s="319"/>
      <c r="KE1018" s="319"/>
      <c r="KF1018" s="319"/>
      <c r="KG1018" s="319"/>
      <c r="KH1018" s="319"/>
      <c r="KI1018" s="319"/>
      <c r="KJ1018" s="319"/>
      <c r="KK1018" s="319"/>
      <c r="KL1018" s="319"/>
      <c r="KM1018" s="319"/>
      <c r="KN1018" s="319"/>
      <c r="KO1018" s="319"/>
      <c r="KP1018" s="319"/>
      <c r="KQ1018" s="319"/>
      <c r="KR1018" s="319"/>
      <c r="KS1018" s="319"/>
      <c r="KT1018" s="319"/>
      <c r="KU1018" s="319"/>
      <c r="KV1018" s="319"/>
      <c r="KW1018" s="319"/>
      <c r="KX1018" s="319"/>
      <c r="KY1018" s="319"/>
      <c r="KZ1018" s="319"/>
      <c r="LA1018" s="319"/>
      <c r="LB1018" s="319"/>
      <c r="LC1018" s="319"/>
      <c r="LD1018" s="319"/>
      <c r="LE1018" s="319"/>
      <c r="LF1018" s="319"/>
      <c r="LG1018" s="319"/>
      <c r="LH1018" s="319"/>
      <c r="LI1018" s="319"/>
      <c r="LJ1018" s="319"/>
      <c r="LK1018" s="319"/>
      <c r="LL1018" s="319"/>
      <c r="LM1018" s="319"/>
      <c r="LN1018" s="319"/>
      <c r="LO1018" s="319"/>
      <c r="LP1018" s="319"/>
      <c r="LQ1018" s="319"/>
      <c r="LR1018" s="319"/>
      <c r="LS1018" s="319"/>
      <c r="LT1018" s="319"/>
      <c r="LU1018" s="319"/>
      <c r="LV1018" s="319"/>
      <c r="LW1018" s="319"/>
      <c r="LX1018" s="319"/>
      <c r="LY1018" s="319"/>
      <c r="LZ1018" s="319"/>
      <c r="MA1018" s="319"/>
      <c r="MB1018" s="319"/>
      <c r="MC1018" s="319"/>
      <c r="MD1018" s="319"/>
      <c r="ME1018" s="319"/>
      <c r="MF1018" s="319"/>
      <c r="MG1018" s="319"/>
      <c r="MH1018" s="319"/>
      <c r="MI1018" s="319"/>
      <c r="MJ1018" s="319"/>
      <c r="MK1018" s="319"/>
      <c r="ML1018" s="319"/>
      <c r="MM1018" s="319"/>
      <c r="MN1018" s="319"/>
      <c r="MO1018" s="319"/>
      <c r="MP1018" s="319"/>
      <c r="MQ1018" s="319"/>
      <c r="MS1018" s="241"/>
      <c r="MT1018" s="383">
        <v>1</v>
      </c>
      <c r="MU1018" s="367"/>
      <c r="MV1018" s="367">
        <v>2</v>
      </c>
      <c r="MW1018" s="367"/>
      <c r="MX1018" s="367">
        <v>3</v>
      </c>
      <c r="MY1018" s="367"/>
      <c r="MZ1018" s="367">
        <v>4</v>
      </c>
      <c r="NA1018" s="367"/>
      <c r="NB1018" s="367">
        <v>5</v>
      </c>
      <c r="NC1018" s="367"/>
      <c r="ND1018" s="367">
        <v>6</v>
      </c>
      <c r="NE1018" s="367"/>
      <c r="NF1018" s="367">
        <v>7</v>
      </c>
      <c r="NG1018" s="367"/>
      <c r="NH1018" s="367">
        <v>8</v>
      </c>
      <c r="NI1018" s="367"/>
      <c r="NJ1018" s="367">
        <v>9</v>
      </c>
      <c r="NK1018" s="367"/>
      <c r="NL1018" s="368" t="s">
        <v>12</v>
      </c>
      <c r="NM1018" s="369"/>
      <c r="NN1018" s="370"/>
      <c r="NR1018" s="318" t="s">
        <v>57</v>
      </c>
      <c r="NS1018" s="318" t="s">
        <v>58</v>
      </c>
      <c r="NT1018" s="318" t="s">
        <v>59</v>
      </c>
    </row>
    <row r="1019" spans="1:384" s="318" customFormat="1" ht="10.199999999999999" customHeight="1" x14ac:dyDescent="0.3">
      <c r="A1019" s="25"/>
      <c r="B1019" s="389"/>
      <c r="C1019" s="424"/>
      <c r="D1019" s="15"/>
      <c r="E1019" s="398" t="str">
        <f>IFERROR(G1033*'Chiffres et fonctions'!$J$6,"CA à Produire")</f>
        <v>CA à Produire</v>
      </c>
      <c r="F1019" s="398"/>
      <c r="G1019" s="398"/>
      <c r="H1019" s="399">
        <f>IF(BC1049&lt;&gt;0,3,0)</f>
        <v>0</v>
      </c>
      <c r="I1019" s="400">
        <f>Prenoms!$B$2</f>
        <v>0</v>
      </c>
      <c r="J1019" s="401"/>
      <c r="K1019" s="401"/>
      <c r="L1019" s="401"/>
      <c r="M1019" s="401"/>
      <c r="N1019" s="63" t="str">
        <f>IF(NL1019&lt;&gt;0,"",IF(Conges!AI36=0,"",Conges!AI36))</f>
        <v/>
      </c>
      <c r="O1019" s="64"/>
      <c r="P1019" s="65"/>
      <c r="Q1019" s="65"/>
      <c r="R1019" s="65"/>
      <c r="S1019" s="65"/>
      <c r="T1019" s="65"/>
      <c r="U1019" s="65"/>
      <c r="V1019" s="66"/>
      <c r="W1019" s="65"/>
      <c r="X1019" s="65"/>
      <c r="Y1019" s="65"/>
      <c r="Z1019" s="65"/>
      <c r="AA1019" s="65"/>
      <c r="AB1019" s="65"/>
      <c r="AC1019" s="65"/>
      <c r="AD1019" s="65"/>
      <c r="AE1019" s="64"/>
      <c r="AF1019" s="65"/>
      <c r="AG1019" s="65"/>
      <c r="AH1019" s="65"/>
      <c r="AI1019" s="65"/>
      <c r="AJ1019" s="66"/>
      <c r="AK1019" s="65"/>
      <c r="AL1019" s="65"/>
      <c r="AM1019" s="65"/>
      <c r="AN1019" s="65"/>
      <c r="AO1019" s="65"/>
      <c r="AP1019" s="65"/>
      <c r="AQ1019" s="65"/>
      <c r="AR1019" s="65"/>
      <c r="AS1019" s="65"/>
      <c r="AT1019" s="65"/>
      <c r="AU1019" s="64"/>
      <c r="AV1019" s="65"/>
      <c r="AW1019" s="65"/>
      <c r="AX1019" s="65"/>
      <c r="AY1019" s="65"/>
      <c r="AZ1019" s="65"/>
      <c r="BA1019" s="65"/>
      <c r="BB1019" s="66"/>
      <c r="BC1019" s="67">
        <f>IF(NL1019&lt;&gt;0,(IF(Conges!AI$36=0,0,3)),0)</f>
        <v>0</v>
      </c>
      <c r="BD1019" s="417"/>
      <c r="BE1019" s="402">
        <f>IF(OR(Conges!AI$36="A",Conges!AI$36="V"),Prenoms!L$2,NL1019)</f>
        <v>0</v>
      </c>
      <c r="BF1019" s="403"/>
      <c r="BG1019" s="283"/>
      <c r="BH1019" s="284">
        <f t="shared" ref="BH1019:BH1048" si="1455">IF(BO1019=0,BM1019+BH984,BO1019+BH984)</f>
        <v>0</v>
      </c>
      <c r="BI1019" s="285" t="str">
        <f t="shared" ref="BI1019:BI1048" si="1456">IF(BO1019=0,"",$BI$1)</f>
        <v/>
      </c>
      <c r="BJ1019" s="295">
        <v>0</v>
      </c>
      <c r="BK1019" s="296">
        <f>BH1019-BJ1019</f>
        <v>0</v>
      </c>
      <c r="BL1019" s="297">
        <f t="shared" ref="BL1019" si="1457">$NL1019</f>
        <v>0</v>
      </c>
      <c r="BM1019" s="297">
        <f t="shared" ref="BM1019" si="1458">$BE1019</f>
        <v>0</v>
      </c>
      <c r="BN1019" s="297">
        <f>SUM('Heures Pointage'!$D$35:$E$35)</f>
        <v>0</v>
      </c>
      <c r="BO1019" s="297">
        <f>SUM('Heures et Indemnites'!$D$35:$E$35)</f>
        <v>0</v>
      </c>
      <c r="BP1019" s="298">
        <f t="shared" ref="BP1019" si="1459">$NT1019</f>
        <v>0</v>
      </c>
      <c r="BQ1019" s="298">
        <f>'Heures Pointage'!$AB$35</f>
        <v>0</v>
      </c>
      <c r="BR1019" s="299">
        <f t="shared" ref="BR1019" si="1460">$BH$1054</f>
        <v>0</v>
      </c>
      <c r="BS1019" s="148">
        <f>Prenoms!$C$2</f>
        <v>0</v>
      </c>
      <c r="BT1019" s="153"/>
      <c r="BU1019" s="322">
        <f>SUM('Heures et Indemnites'!$D$35:$E$35)</f>
        <v>0</v>
      </c>
      <c r="BV1019" s="234">
        <f>SUM('Heures et Indemnites'!$D$6:$E$35)</f>
        <v>0</v>
      </c>
      <c r="BW1019" s="322"/>
      <c r="BX1019" s="234"/>
      <c r="BY1019" s="319"/>
      <c r="BZ1019" s="319"/>
      <c r="CA1019" s="319"/>
      <c r="CB1019" s="319"/>
      <c r="CC1019" s="319"/>
      <c r="CD1019" s="319"/>
      <c r="CE1019" s="319"/>
      <c r="CF1019" s="319"/>
      <c r="CG1019" s="319"/>
      <c r="CH1019" s="319"/>
      <c r="CI1019" s="319"/>
      <c r="CJ1019" s="319"/>
      <c r="CK1019" s="319"/>
      <c r="CL1019" s="319"/>
      <c r="CM1019" s="319"/>
      <c r="CN1019" s="319"/>
      <c r="CO1019" s="319"/>
      <c r="CP1019" s="319"/>
      <c r="CQ1019" s="319"/>
      <c r="CR1019" s="319"/>
      <c r="CS1019" s="319"/>
      <c r="CT1019" s="319"/>
      <c r="CU1019" s="319"/>
      <c r="CV1019" s="319"/>
      <c r="CW1019" s="319"/>
      <c r="CX1019" s="319"/>
      <c r="CY1019" s="319"/>
      <c r="CZ1019" s="319"/>
      <c r="DA1019" s="319"/>
      <c r="DB1019" s="319"/>
      <c r="DC1019" s="319"/>
      <c r="DD1019" s="319"/>
      <c r="DE1019" s="319"/>
      <c r="DF1019" s="319"/>
      <c r="DG1019" s="319"/>
      <c r="DH1019" s="319"/>
      <c r="DI1019" s="319"/>
      <c r="DJ1019" s="319"/>
      <c r="DK1019" s="319"/>
      <c r="DL1019" s="319"/>
      <c r="DM1019" s="319"/>
      <c r="DN1019" s="319"/>
      <c r="DO1019" s="319"/>
      <c r="DP1019" s="319"/>
      <c r="DQ1019" s="319"/>
      <c r="DR1019" s="319"/>
      <c r="DS1019" s="319"/>
      <c r="DT1019" s="319"/>
      <c r="DU1019" s="319"/>
      <c r="DV1019" s="319"/>
      <c r="DW1019" s="319"/>
      <c r="DX1019" s="319"/>
      <c r="DY1019" s="319"/>
      <c r="DZ1019" s="319"/>
      <c r="EA1019" s="319"/>
      <c r="EB1019" s="319"/>
      <c r="EC1019" s="319"/>
      <c r="ED1019" s="319"/>
      <c r="EE1019" s="319"/>
      <c r="EF1019" s="319"/>
      <c r="EG1019" s="319"/>
      <c r="EH1019" s="319"/>
      <c r="EI1019" s="319"/>
      <c r="EJ1019" s="319"/>
      <c r="EK1019" s="319"/>
      <c r="EL1019" s="319"/>
      <c r="EM1019" s="319"/>
      <c r="EN1019" s="319"/>
      <c r="EO1019" s="319"/>
      <c r="EP1019" s="319"/>
      <c r="EQ1019" s="319"/>
      <c r="ER1019" s="319"/>
      <c r="ES1019" s="319"/>
      <c r="ET1019" s="319"/>
      <c r="EU1019" s="319"/>
      <c r="EV1019" s="319"/>
      <c r="EW1019" s="319"/>
      <c r="EX1019" s="319"/>
      <c r="EY1019" s="319"/>
      <c r="EZ1019" s="319"/>
      <c r="FA1019" s="319"/>
      <c r="FB1019" s="319"/>
      <c r="FC1019" s="319"/>
      <c r="FD1019" s="319"/>
      <c r="FE1019" s="319"/>
      <c r="FF1019" s="319"/>
      <c r="FG1019" s="319"/>
      <c r="FH1019" s="319"/>
      <c r="FI1019" s="319"/>
      <c r="FJ1019" s="319"/>
      <c r="FK1019" s="319"/>
      <c r="FL1019" s="319"/>
      <c r="FM1019" s="319"/>
      <c r="FN1019" s="319"/>
      <c r="FO1019" s="319"/>
      <c r="FP1019" s="319"/>
      <c r="FQ1019" s="319"/>
      <c r="FR1019" s="319"/>
      <c r="FS1019" s="319"/>
      <c r="FT1019" s="319"/>
      <c r="FU1019" s="319"/>
      <c r="FV1019" s="319"/>
      <c r="FW1019" s="319"/>
      <c r="FX1019" s="319"/>
      <c r="FY1019" s="319"/>
      <c r="FZ1019" s="319"/>
      <c r="GA1019" s="319"/>
      <c r="GB1019" s="319"/>
      <c r="GC1019" s="319"/>
      <c r="GD1019" s="319"/>
      <c r="GE1019" s="319"/>
      <c r="GF1019" s="319"/>
      <c r="GG1019" s="319"/>
      <c r="GH1019" s="319"/>
      <c r="GI1019" s="319"/>
      <c r="GJ1019" s="319"/>
      <c r="GK1019" s="319"/>
      <c r="GL1019" s="319"/>
      <c r="GM1019" s="319"/>
      <c r="GN1019" s="319"/>
      <c r="GO1019" s="319"/>
      <c r="GP1019" s="319"/>
      <c r="GQ1019" s="319"/>
      <c r="GR1019" s="319"/>
      <c r="GS1019" s="319"/>
      <c r="GT1019" s="319"/>
      <c r="GU1019" s="319"/>
      <c r="GV1019" s="319"/>
      <c r="GW1019" s="319"/>
      <c r="GX1019" s="319"/>
      <c r="GY1019" s="319"/>
      <c r="GZ1019" s="319"/>
      <c r="HA1019" s="319"/>
      <c r="HB1019" s="319"/>
      <c r="HC1019" s="319"/>
      <c r="HD1019" s="319"/>
      <c r="HE1019" s="319"/>
      <c r="HF1019" s="319"/>
      <c r="HG1019" s="319"/>
      <c r="HH1019" s="319"/>
      <c r="HI1019" s="319"/>
      <c r="HJ1019" s="319"/>
      <c r="HK1019" s="319"/>
      <c r="HL1019" s="319"/>
      <c r="HM1019" s="319"/>
      <c r="HN1019" s="319"/>
      <c r="HO1019" s="319"/>
      <c r="HP1019" s="319"/>
      <c r="HQ1019" s="319"/>
      <c r="HR1019" s="319"/>
      <c r="HS1019" s="319"/>
      <c r="HT1019" s="319"/>
      <c r="HU1019" s="319"/>
      <c r="HV1019" s="319"/>
      <c r="HW1019" s="319"/>
      <c r="HX1019" s="319"/>
      <c r="HY1019" s="319"/>
      <c r="HZ1019" s="319"/>
      <c r="IA1019" s="319"/>
      <c r="IB1019" s="319"/>
      <c r="IC1019" s="319"/>
      <c r="ID1019" s="319"/>
      <c r="IE1019" s="319"/>
      <c r="IF1019" s="319"/>
      <c r="IG1019" s="319"/>
      <c r="IH1019" s="319"/>
      <c r="II1019" s="319"/>
      <c r="IJ1019" s="319"/>
      <c r="IK1019" s="319"/>
      <c r="IL1019" s="319"/>
      <c r="IM1019" s="319"/>
      <c r="IN1019" s="319"/>
      <c r="IO1019" s="319"/>
      <c r="IP1019" s="319"/>
      <c r="IQ1019" s="319"/>
      <c r="IR1019" s="319"/>
      <c r="IS1019" s="319"/>
      <c r="IT1019" s="319"/>
      <c r="IU1019" s="319"/>
      <c r="IV1019" s="319"/>
      <c r="IW1019" s="319"/>
      <c r="IX1019" s="319"/>
      <c r="IY1019" s="319"/>
      <c r="IZ1019" s="319"/>
      <c r="JA1019" s="319"/>
      <c r="JB1019" s="319"/>
      <c r="JC1019" s="319"/>
      <c r="JD1019" s="319"/>
      <c r="JE1019" s="319"/>
      <c r="JF1019" s="319"/>
      <c r="JG1019" s="319"/>
      <c r="JH1019" s="319"/>
      <c r="JI1019" s="319"/>
      <c r="JJ1019" s="319"/>
      <c r="JK1019" s="319"/>
      <c r="JL1019" s="319"/>
      <c r="JM1019" s="319"/>
      <c r="JN1019" s="319"/>
      <c r="JO1019" s="319"/>
      <c r="JP1019" s="319"/>
      <c r="JQ1019" s="319"/>
      <c r="JR1019" s="319"/>
      <c r="JS1019" s="319"/>
      <c r="JT1019" s="319"/>
      <c r="JU1019" s="319"/>
      <c r="JV1019" s="319"/>
      <c r="JW1019" s="319"/>
      <c r="JX1019" s="319"/>
      <c r="JY1019" s="319"/>
      <c r="JZ1019" s="319"/>
      <c r="KA1019" s="319"/>
      <c r="KB1019" s="319"/>
      <c r="KC1019" s="319"/>
      <c r="KD1019" s="319"/>
      <c r="KE1019" s="319"/>
      <c r="KF1019" s="319"/>
      <c r="KG1019" s="319"/>
      <c r="KH1019" s="319"/>
      <c r="KI1019" s="319"/>
      <c r="KJ1019" s="319"/>
      <c r="KK1019" s="319"/>
      <c r="KL1019" s="319"/>
      <c r="KM1019" s="319"/>
      <c r="KN1019" s="319"/>
      <c r="KO1019" s="319"/>
      <c r="KP1019" s="319"/>
      <c r="KQ1019" s="319"/>
      <c r="KR1019" s="319"/>
      <c r="KS1019" s="319"/>
      <c r="KT1019" s="319"/>
      <c r="KU1019" s="319"/>
      <c r="KV1019" s="319"/>
      <c r="KW1019" s="319"/>
      <c r="KX1019" s="319"/>
      <c r="KY1019" s="319"/>
      <c r="KZ1019" s="319"/>
      <c r="LA1019" s="319"/>
      <c r="LB1019" s="319"/>
      <c r="LC1019" s="319"/>
      <c r="LD1019" s="319"/>
      <c r="LE1019" s="319"/>
      <c r="LF1019" s="319"/>
      <c r="LG1019" s="319"/>
      <c r="LH1019" s="319"/>
      <c r="LI1019" s="319"/>
      <c r="LJ1019" s="319"/>
      <c r="LK1019" s="319"/>
      <c r="LL1019" s="319"/>
      <c r="LM1019" s="319"/>
      <c r="LN1019" s="319"/>
      <c r="LO1019" s="319"/>
      <c r="LP1019" s="319"/>
      <c r="LQ1019" s="319"/>
      <c r="LR1019" s="319"/>
      <c r="LS1019" s="319"/>
      <c r="LT1019" s="319"/>
      <c r="LU1019" s="319"/>
      <c r="LV1019" s="319"/>
      <c r="LW1019" s="319"/>
      <c r="LX1019" s="319"/>
      <c r="LY1019" s="319"/>
      <c r="LZ1019" s="319"/>
      <c r="MA1019" s="319"/>
      <c r="MB1019" s="319"/>
      <c r="MC1019" s="319"/>
      <c r="MD1019" s="319"/>
      <c r="ME1019" s="319"/>
      <c r="MF1019" s="319"/>
      <c r="MG1019" s="319"/>
      <c r="MH1019" s="319"/>
      <c r="MI1019" s="319"/>
      <c r="MJ1019" s="319"/>
      <c r="MK1019" s="319"/>
      <c r="ML1019" s="319"/>
      <c r="MM1019" s="319"/>
      <c r="MN1019" s="319"/>
      <c r="MO1019" s="319"/>
      <c r="MP1019" s="319"/>
      <c r="MQ1019" s="319"/>
      <c r="MS1019" s="241"/>
      <c r="MT1019" s="404">
        <f>(COUNTA($O1019:$BB1019)/2)-SUM(MV1019:NK1019)</f>
        <v>0</v>
      </c>
      <c r="MU1019" s="405">
        <f t="shared" ref="MU1019:MU1034" si="1461">(COUNTA($O1019:$BB1019))/2</f>
        <v>0</v>
      </c>
      <c r="MV1019" s="405">
        <f t="shared" ref="MV1019:MV1048" si="1462">(COUNTIF($O1019:$BB1019,MV$3))/2</f>
        <v>0</v>
      </c>
      <c r="MW1019" s="405"/>
      <c r="MX1019" s="405">
        <f t="shared" ref="MX1019:MX1048" si="1463">(COUNTIF($O1019:$BB1019,MX$3))/2</f>
        <v>0</v>
      </c>
      <c r="MY1019" s="405"/>
      <c r="MZ1019" s="405">
        <f t="shared" ref="MZ1019:MZ1048" si="1464">(COUNTIF($O1019:$BB1019,MZ$3))/2</f>
        <v>0</v>
      </c>
      <c r="NA1019" s="405"/>
      <c r="NB1019" s="405">
        <f t="shared" ref="NB1019:NB1048" si="1465">(COUNTIF($O1019:$BB1019,NB$3))/2</f>
        <v>0</v>
      </c>
      <c r="NC1019" s="405"/>
      <c r="ND1019" s="405">
        <f t="shared" ref="ND1019:ND1048" si="1466">(COUNTIF($O1019:$BB1019,ND$3))/2</f>
        <v>0</v>
      </c>
      <c r="NE1019" s="405"/>
      <c r="NF1019" s="405">
        <f t="shared" ref="NF1019:NF1048" si="1467">(COUNTIF($O1019:$BB1019,NF$3))/2</f>
        <v>0</v>
      </c>
      <c r="NG1019" s="405"/>
      <c r="NH1019" s="405">
        <f t="shared" ref="NH1019:NH1048" si="1468">(COUNTIF($O1019:$BB1019,NH$3))/2</f>
        <v>0</v>
      </c>
      <c r="NI1019" s="405"/>
      <c r="NJ1019" s="405">
        <f t="shared" ref="NJ1019:NJ1048" si="1469">(COUNTIF($O1019:$BB1019,NJ$3))/2</f>
        <v>0</v>
      </c>
      <c r="NK1019" s="405"/>
      <c r="NL1019" s="405">
        <f>(COUNTA($O1019:$BB1019))/2</f>
        <v>0</v>
      </c>
      <c r="NM1019" s="406"/>
      <c r="NN1019" s="370"/>
      <c r="NR1019" s="318">
        <f t="shared" ref="NR1019:NR1048" si="1470">IF(SUM(W1019:AD1019)&gt;0,1,0)</f>
        <v>0</v>
      </c>
      <c r="NS1019" s="318">
        <f t="shared" ref="NS1019:NS1048" si="1471">IF(SUM(AM1019:BB1019)&gt;0,1,0)</f>
        <v>0</v>
      </c>
      <c r="NT1019" s="318">
        <f t="shared" ref="NT1019:NT1048" si="1472">IF(SUM(NR1019:NS1019)=0,0,SUM(NR1019:NS1019))</f>
        <v>0</v>
      </c>
    </row>
    <row r="1020" spans="1:384" s="318" customFormat="1" ht="10.199999999999999" customHeight="1" x14ac:dyDescent="0.3">
      <c r="A1020" s="25"/>
      <c r="B1020" s="389"/>
      <c r="C1020" s="424"/>
      <c r="D1020" s="15"/>
      <c r="E1020" s="398"/>
      <c r="F1020" s="398"/>
      <c r="G1020" s="398"/>
      <c r="H1020" s="399"/>
      <c r="I1020" s="394">
        <f>Prenoms!$B$3</f>
        <v>0</v>
      </c>
      <c r="J1020" s="395"/>
      <c r="K1020" s="395"/>
      <c r="L1020" s="395"/>
      <c r="M1020" s="395"/>
      <c r="N1020" s="81" t="str">
        <f>IF(NL1020&lt;&gt;0,"",IF(Conges!AI37=0,"",Conges!AI37))</f>
        <v/>
      </c>
      <c r="O1020" s="82"/>
      <c r="P1020" s="83"/>
      <c r="Q1020" s="83"/>
      <c r="R1020" s="83"/>
      <c r="S1020" s="83"/>
      <c r="T1020" s="83"/>
      <c r="U1020" s="83"/>
      <c r="V1020" s="84"/>
      <c r="W1020" s="83"/>
      <c r="X1020" s="83"/>
      <c r="Y1020" s="83"/>
      <c r="Z1020" s="83"/>
      <c r="AA1020" s="83"/>
      <c r="AB1020" s="83"/>
      <c r="AC1020" s="83"/>
      <c r="AD1020" s="83"/>
      <c r="AE1020" s="82"/>
      <c r="AF1020" s="83"/>
      <c r="AG1020" s="83"/>
      <c r="AH1020" s="83"/>
      <c r="AI1020" s="83"/>
      <c r="AJ1020" s="84"/>
      <c r="AK1020" s="83"/>
      <c r="AL1020" s="83"/>
      <c r="AM1020" s="83"/>
      <c r="AN1020" s="83"/>
      <c r="AO1020" s="83"/>
      <c r="AP1020" s="83"/>
      <c r="AQ1020" s="83"/>
      <c r="AR1020" s="83"/>
      <c r="AS1020" s="83"/>
      <c r="AT1020" s="83"/>
      <c r="AU1020" s="82"/>
      <c r="AV1020" s="83"/>
      <c r="AW1020" s="83"/>
      <c r="AX1020" s="83"/>
      <c r="AY1020" s="83"/>
      <c r="AZ1020" s="83"/>
      <c r="BA1020" s="83"/>
      <c r="BB1020" s="84"/>
      <c r="BC1020" s="85">
        <f>IF(NL1020&lt;&gt;0,(IF(Conges!AI$37=0,0,3)),0)</f>
        <v>0</v>
      </c>
      <c r="BD1020" s="417"/>
      <c r="BE1020" s="390">
        <f>IF(OR(Conges!AI$37="A",Conges!AI$37="V"),Prenoms!L$3,NL1020)</f>
        <v>0</v>
      </c>
      <c r="BF1020" s="391"/>
      <c r="BG1020" s="286"/>
      <c r="BH1020" s="287">
        <f t="shared" si="1455"/>
        <v>0</v>
      </c>
      <c r="BI1020" s="288" t="str">
        <f t="shared" si="1456"/>
        <v/>
      </c>
      <c r="BJ1020" s="300">
        <v>0</v>
      </c>
      <c r="BK1020" s="301">
        <f t="shared" ref="BK1020:BK1048" si="1473">BH1020-BJ1020</f>
        <v>0</v>
      </c>
      <c r="BL1020" s="302">
        <f t="shared" si="1394"/>
        <v>0</v>
      </c>
      <c r="BM1020" s="302">
        <f t="shared" si="1395"/>
        <v>0</v>
      </c>
      <c r="BN1020" s="302">
        <f>SUM('Heures Pointage'!$AD$35:$AE$35)</f>
        <v>0</v>
      </c>
      <c r="BO1020" s="302">
        <f>SUM('Heures et Indemnites'!$AD$35:$AE$35)</f>
        <v>0</v>
      </c>
      <c r="BP1020" s="303">
        <f t="shared" si="1396"/>
        <v>0</v>
      </c>
      <c r="BQ1020" s="303">
        <f>'Heures Pointage'!$BB$35</f>
        <v>0</v>
      </c>
      <c r="BR1020" s="304">
        <f t="shared" ref="BR1020" si="1474">$BH$1055</f>
        <v>0</v>
      </c>
      <c r="BS1020" s="149">
        <f>Prenoms!$C$3</f>
        <v>0</v>
      </c>
      <c r="BT1020" s="180"/>
      <c r="BU1020" s="324">
        <f>SUM('Heures et Indemnites'!$AD$35:$AE$35)</f>
        <v>0</v>
      </c>
      <c r="BV1020" s="235">
        <f>SUM('Heures et Indemnites'!$AD$6:$AE$35)</f>
        <v>0</v>
      </c>
      <c r="BW1020" s="324"/>
      <c r="BX1020" s="235"/>
      <c r="BY1020" s="319"/>
      <c r="BZ1020" s="319"/>
      <c r="CA1020" s="319"/>
      <c r="CB1020" s="319"/>
      <c r="CC1020" s="319"/>
      <c r="CD1020" s="319"/>
      <c r="CE1020" s="319"/>
      <c r="CF1020" s="319"/>
      <c r="CG1020" s="319"/>
      <c r="CH1020" s="319"/>
      <c r="CI1020" s="319"/>
      <c r="CJ1020" s="319"/>
      <c r="CK1020" s="319"/>
      <c r="CL1020" s="319"/>
      <c r="CM1020" s="319"/>
      <c r="CN1020" s="319"/>
      <c r="CO1020" s="319"/>
      <c r="CP1020" s="319"/>
      <c r="CQ1020" s="319"/>
      <c r="CR1020" s="319"/>
      <c r="CS1020" s="319"/>
      <c r="CT1020" s="319"/>
      <c r="CU1020" s="319"/>
      <c r="CV1020" s="319"/>
      <c r="CW1020" s="319"/>
      <c r="CX1020" s="319"/>
      <c r="CY1020" s="319"/>
      <c r="CZ1020" s="319"/>
      <c r="DA1020" s="319"/>
      <c r="DB1020" s="319"/>
      <c r="DC1020" s="319"/>
      <c r="DD1020" s="319"/>
      <c r="DE1020" s="319"/>
      <c r="DF1020" s="319"/>
      <c r="DG1020" s="319"/>
      <c r="DH1020" s="319"/>
      <c r="DI1020" s="319"/>
      <c r="DJ1020" s="319"/>
      <c r="DK1020" s="319"/>
      <c r="DL1020" s="319"/>
      <c r="DM1020" s="319"/>
      <c r="DN1020" s="319"/>
      <c r="DO1020" s="319"/>
      <c r="DP1020" s="319"/>
      <c r="DQ1020" s="319"/>
      <c r="DR1020" s="319"/>
      <c r="DS1020" s="319"/>
      <c r="DT1020" s="319"/>
      <c r="DU1020" s="319"/>
      <c r="DV1020" s="319"/>
      <c r="DW1020" s="319"/>
      <c r="DX1020" s="319"/>
      <c r="DY1020" s="319"/>
      <c r="DZ1020" s="319"/>
      <c r="EA1020" s="319"/>
      <c r="EB1020" s="319"/>
      <c r="EC1020" s="319"/>
      <c r="ED1020" s="319"/>
      <c r="EE1020" s="319"/>
      <c r="EF1020" s="319"/>
      <c r="EG1020" s="319"/>
      <c r="EH1020" s="319"/>
      <c r="EI1020" s="319"/>
      <c r="EJ1020" s="319"/>
      <c r="EK1020" s="319"/>
      <c r="EL1020" s="319"/>
      <c r="EM1020" s="319"/>
      <c r="EN1020" s="319"/>
      <c r="EO1020" s="319"/>
      <c r="EP1020" s="319"/>
      <c r="EQ1020" s="319"/>
      <c r="ER1020" s="319"/>
      <c r="ES1020" s="319"/>
      <c r="ET1020" s="319"/>
      <c r="EU1020" s="319"/>
      <c r="EV1020" s="319"/>
      <c r="EW1020" s="319"/>
      <c r="EX1020" s="319"/>
      <c r="EY1020" s="319"/>
      <c r="EZ1020" s="319"/>
      <c r="FA1020" s="319"/>
      <c r="FB1020" s="319"/>
      <c r="FC1020" s="319"/>
      <c r="FD1020" s="319"/>
      <c r="FE1020" s="319"/>
      <c r="FF1020" s="319"/>
      <c r="FG1020" s="319"/>
      <c r="FH1020" s="319"/>
      <c r="FI1020" s="319"/>
      <c r="FJ1020" s="319"/>
      <c r="FK1020" s="319"/>
      <c r="FL1020" s="319"/>
      <c r="FM1020" s="319"/>
      <c r="FN1020" s="319"/>
      <c r="FO1020" s="319"/>
      <c r="FP1020" s="319"/>
      <c r="FQ1020" s="319"/>
      <c r="FR1020" s="319"/>
      <c r="FS1020" s="319"/>
      <c r="FT1020" s="319"/>
      <c r="FU1020" s="319"/>
      <c r="FV1020" s="319"/>
      <c r="FW1020" s="319"/>
      <c r="FX1020" s="319"/>
      <c r="FY1020" s="319"/>
      <c r="FZ1020" s="319"/>
      <c r="GA1020" s="319"/>
      <c r="GB1020" s="319"/>
      <c r="GC1020" s="319"/>
      <c r="GD1020" s="319"/>
      <c r="GE1020" s="319"/>
      <c r="GF1020" s="319"/>
      <c r="GG1020" s="319"/>
      <c r="GH1020" s="319"/>
      <c r="GI1020" s="319"/>
      <c r="GJ1020" s="319"/>
      <c r="GK1020" s="319"/>
      <c r="GL1020" s="319"/>
      <c r="GM1020" s="319"/>
      <c r="GN1020" s="319"/>
      <c r="GO1020" s="319"/>
      <c r="GP1020" s="319"/>
      <c r="GQ1020" s="319"/>
      <c r="GR1020" s="319"/>
      <c r="GS1020" s="319"/>
      <c r="GT1020" s="319"/>
      <c r="GU1020" s="319"/>
      <c r="GV1020" s="319"/>
      <c r="GW1020" s="319"/>
      <c r="GX1020" s="319"/>
      <c r="GY1020" s="319"/>
      <c r="GZ1020" s="319"/>
      <c r="HA1020" s="319"/>
      <c r="HB1020" s="319"/>
      <c r="HC1020" s="319"/>
      <c r="HD1020" s="319"/>
      <c r="HE1020" s="319"/>
      <c r="HF1020" s="319"/>
      <c r="HG1020" s="319"/>
      <c r="HH1020" s="319"/>
      <c r="HI1020" s="319"/>
      <c r="HJ1020" s="319"/>
      <c r="HK1020" s="319"/>
      <c r="HL1020" s="319"/>
      <c r="HM1020" s="319"/>
      <c r="HN1020" s="319"/>
      <c r="HO1020" s="319"/>
      <c r="HP1020" s="319"/>
      <c r="HQ1020" s="319"/>
      <c r="HR1020" s="319"/>
      <c r="HS1020" s="319"/>
      <c r="HT1020" s="319"/>
      <c r="HU1020" s="319"/>
      <c r="HV1020" s="319"/>
      <c r="HW1020" s="319"/>
      <c r="HX1020" s="319"/>
      <c r="HY1020" s="319"/>
      <c r="HZ1020" s="319"/>
      <c r="IA1020" s="319"/>
      <c r="IB1020" s="319"/>
      <c r="IC1020" s="319"/>
      <c r="ID1020" s="319"/>
      <c r="IE1020" s="319"/>
      <c r="IF1020" s="319"/>
      <c r="IG1020" s="319"/>
      <c r="IH1020" s="319"/>
      <c r="II1020" s="319"/>
      <c r="IJ1020" s="319"/>
      <c r="IK1020" s="319"/>
      <c r="IL1020" s="319"/>
      <c r="IM1020" s="319"/>
      <c r="IN1020" s="319"/>
      <c r="IO1020" s="319"/>
      <c r="IP1020" s="319"/>
      <c r="IQ1020" s="319"/>
      <c r="IR1020" s="319"/>
      <c r="IS1020" s="319"/>
      <c r="IT1020" s="319"/>
      <c r="IU1020" s="319"/>
      <c r="IV1020" s="319"/>
      <c r="IW1020" s="319"/>
      <c r="IX1020" s="319"/>
      <c r="IY1020" s="319"/>
      <c r="IZ1020" s="319"/>
      <c r="JA1020" s="319"/>
      <c r="JB1020" s="319"/>
      <c r="JC1020" s="319"/>
      <c r="JD1020" s="319"/>
      <c r="JE1020" s="319"/>
      <c r="JF1020" s="319"/>
      <c r="JG1020" s="319"/>
      <c r="JH1020" s="319"/>
      <c r="JI1020" s="319"/>
      <c r="JJ1020" s="319"/>
      <c r="JK1020" s="319"/>
      <c r="JL1020" s="319"/>
      <c r="JM1020" s="319"/>
      <c r="JN1020" s="319"/>
      <c r="JO1020" s="319"/>
      <c r="JP1020" s="319"/>
      <c r="JQ1020" s="319"/>
      <c r="JR1020" s="319"/>
      <c r="JS1020" s="319"/>
      <c r="JT1020" s="319"/>
      <c r="JU1020" s="319"/>
      <c r="JV1020" s="319"/>
      <c r="JW1020" s="319"/>
      <c r="JX1020" s="319"/>
      <c r="JY1020" s="319"/>
      <c r="JZ1020" s="319"/>
      <c r="KA1020" s="319"/>
      <c r="KB1020" s="319"/>
      <c r="KC1020" s="319"/>
      <c r="KD1020" s="319"/>
      <c r="KE1020" s="319"/>
      <c r="KF1020" s="319"/>
      <c r="KG1020" s="319"/>
      <c r="KH1020" s="319"/>
      <c r="KI1020" s="319"/>
      <c r="KJ1020" s="319"/>
      <c r="KK1020" s="319"/>
      <c r="KL1020" s="319"/>
      <c r="KM1020" s="319"/>
      <c r="KN1020" s="319"/>
      <c r="KO1020" s="319"/>
      <c r="KP1020" s="319"/>
      <c r="KQ1020" s="319"/>
      <c r="KR1020" s="319"/>
      <c r="KS1020" s="319"/>
      <c r="KT1020" s="319"/>
      <c r="KU1020" s="319"/>
      <c r="KV1020" s="319"/>
      <c r="KW1020" s="319"/>
      <c r="KX1020" s="319"/>
      <c r="KY1020" s="319"/>
      <c r="KZ1020" s="319"/>
      <c r="LA1020" s="319"/>
      <c r="LB1020" s="319"/>
      <c r="LC1020" s="319"/>
      <c r="LD1020" s="319"/>
      <c r="LE1020" s="319"/>
      <c r="LF1020" s="319"/>
      <c r="LG1020" s="319"/>
      <c r="LH1020" s="319"/>
      <c r="LI1020" s="319"/>
      <c r="LJ1020" s="319"/>
      <c r="LK1020" s="319"/>
      <c r="LL1020" s="319"/>
      <c r="LM1020" s="319"/>
      <c r="LN1020" s="319"/>
      <c r="LO1020" s="319"/>
      <c r="LP1020" s="319"/>
      <c r="LQ1020" s="319"/>
      <c r="LR1020" s="319"/>
      <c r="LS1020" s="319"/>
      <c r="LT1020" s="319"/>
      <c r="LU1020" s="319"/>
      <c r="LV1020" s="319"/>
      <c r="LW1020" s="319"/>
      <c r="LX1020" s="319"/>
      <c r="LY1020" s="319"/>
      <c r="LZ1020" s="319"/>
      <c r="MA1020" s="319"/>
      <c r="MB1020" s="319"/>
      <c r="MC1020" s="319"/>
      <c r="MD1020" s="319"/>
      <c r="ME1020" s="319"/>
      <c r="MF1020" s="319"/>
      <c r="MG1020" s="319"/>
      <c r="MH1020" s="319"/>
      <c r="MI1020" s="319"/>
      <c r="MJ1020" s="319"/>
      <c r="MK1020" s="319"/>
      <c r="ML1020" s="319"/>
      <c r="MM1020" s="319"/>
      <c r="MN1020" s="319"/>
      <c r="MO1020" s="319"/>
      <c r="MP1020" s="319"/>
      <c r="MQ1020" s="319"/>
      <c r="MS1020" s="241"/>
      <c r="MT1020" s="373">
        <f t="shared" ref="MT1020:MT1048" si="1475">(COUNTA($O1020:$BB1020)/2)-SUM(MV1020:NK1020)</f>
        <v>0</v>
      </c>
      <c r="MU1020" s="365">
        <f t="shared" si="1461"/>
        <v>0</v>
      </c>
      <c r="MV1020" s="365">
        <f t="shared" si="1462"/>
        <v>0</v>
      </c>
      <c r="MW1020" s="365"/>
      <c r="MX1020" s="365">
        <f t="shared" si="1463"/>
        <v>0</v>
      </c>
      <c r="MY1020" s="365"/>
      <c r="MZ1020" s="365">
        <f t="shared" si="1464"/>
        <v>0</v>
      </c>
      <c r="NA1020" s="365"/>
      <c r="NB1020" s="365">
        <f t="shared" si="1465"/>
        <v>0</v>
      </c>
      <c r="NC1020" s="365"/>
      <c r="ND1020" s="365">
        <f t="shared" si="1466"/>
        <v>0</v>
      </c>
      <c r="NE1020" s="365"/>
      <c r="NF1020" s="365">
        <f t="shared" si="1467"/>
        <v>0</v>
      </c>
      <c r="NG1020" s="365"/>
      <c r="NH1020" s="365">
        <f t="shared" si="1468"/>
        <v>0</v>
      </c>
      <c r="NI1020" s="365"/>
      <c r="NJ1020" s="365">
        <f t="shared" si="1469"/>
        <v>0</v>
      </c>
      <c r="NK1020" s="365"/>
      <c r="NL1020" s="365">
        <f t="shared" ref="NL1020:NL1048" si="1476">(COUNTA($O1020:$BB1020))/2</f>
        <v>0</v>
      </c>
      <c r="NM1020" s="366"/>
      <c r="NN1020" s="370"/>
      <c r="NR1020" s="318">
        <f t="shared" si="1470"/>
        <v>0</v>
      </c>
      <c r="NS1020" s="318">
        <f t="shared" si="1471"/>
        <v>0</v>
      </c>
      <c r="NT1020" s="318">
        <f t="shared" si="1472"/>
        <v>0</v>
      </c>
    </row>
    <row r="1021" spans="1:384" s="318" customFormat="1" ht="10.199999999999999" customHeight="1" x14ac:dyDescent="0.25">
      <c r="A1021" s="25"/>
      <c r="B1021" s="389"/>
      <c r="C1021" s="424"/>
      <c r="D1021" s="15"/>
      <c r="E1021" s="397" t="str">
        <f>$E$6</f>
        <v>Avec Renfort</v>
      </c>
      <c r="F1021" s="397"/>
      <c r="G1021" s="397"/>
      <c r="H1021" s="399"/>
      <c r="I1021" s="381" t="str">
        <f>Prenoms!$B$4</f>
        <v>j.do</v>
      </c>
      <c r="J1021" s="382"/>
      <c r="K1021" s="382"/>
      <c r="L1021" s="382"/>
      <c r="M1021" s="382"/>
      <c r="N1021" s="68" t="str">
        <f>IF(NL1021&lt;&gt;0,"",IF(Conges!AI38=0,"",Conges!AI38))</f>
        <v/>
      </c>
      <c r="O1021" s="69"/>
      <c r="P1021" s="70"/>
      <c r="Q1021" s="70"/>
      <c r="R1021" s="70"/>
      <c r="S1021" s="70"/>
      <c r="T1021" s="70"/>
      <c r="U1021" s="70"/>
      <c r="V1021" s="71"/>
      <c r="W1021" s="70"/>
      <c r="X1021" s="70"/>
      <c r="Y1021" s="70"/>
      <c r="Z1021" s="70"/>
      <c r="AA1021" s="70"/>
      <c r="AB1021" s="70"/>
      <c r="AC1021" s="70"/>
      <c r="AD1021" s="70"/>
      <c r="AE1021" s="69"/>
      <c r="AF1021" s="70"/>
      <c r="AG1021" s="70"/>
      <c r="AH1021" s="70"/>
      <c r="AI1021" s="70"/>
      <c r="AJ1021" s="71"/>
      <c r="AK1021" s="70"/>
      <c r="AL1021" s="70"/>
      <c r="AM1021" s="70"/>
      <c r="AN1021" s="70"/>
      <c r="AO1021" s="70"/>
      <c r="AP1021" s="70"/>
      <c r="AQ1021" s="70"/>
      <c r="AR1021" s="70"/>
      <c r="AS1021" s="70"/>
      <c r="AT1021" s="70"/>
      <c r="AU1021" s="69"/>
      <c r="AV1021" s="70"/>
      <c r="AW1021" s="70"/>
      <c r="AX1021" s="70"/>
      <c r="AY1021" s="70"/>
      <c r="AZ1021" s="70"/>
      <c r="BA1021" s="70"/>
      <c r="BB1021" s="71"/>
      <c r="BC1021" s="72">
        <f>IF(NL1021&lt;&gt;0,(IF(Conges!AI$38=0,0,3)),0)</f>
        <v>0</v>
      </c>
      <c r="BD1021" s="417"/>
      <c r="BE1021" s="392">
        <f>IF(OR(Conges!AI$38="A",Conges!AI$38="V"),Prenoms!L$4,NL1021)</f>
        <v>0</v>
      </c>
      <c r="BF1021" s="393"/>
      <c r="BG1021" s="289"/>
      <c r="BH1021" s="290">
        <f t="shared" si="1455"/>
        <v>0</v>
      </c>
      <c r="BI1021" s="291" t="str">
        <f t="shared" si="1456"/>
        <v/>
      </c>
      <c r="BJ1021" s="305">
        <v>163.54838709677418</v>
      </c>
      <c r="BK1021" s="306">
        <f t="shared" si="1473"/>
        <v>-163.54838709677418</v>
      </c>
      <c r="BL1021" s="307">
        <f t="shared" si="1394"/>
        <v>0</v>
      </c>
      <c r="BM1021" s="307">
        <f t="shared" si="1395"/>
        <v>0</v>
      </c>
      <c r="BN1021" s="307">
        <f>SUM('Heures Pointage'!$BD$35:$BE$35)</f>
        <v>0</v>
      </c>
      <c r="BO1021" s="307">
        <f>SUM('Heures et Indemnites'!$BD$35:$BE$35)</f>
        <v>0</v>
      </c>
      <c r="BP1021" s="308">
        <f t="shared" si="1396"/>
        <v>0</v>
      </c>
      <c r="BQ1021" s="308">
        <f>'Heures Pointage'!$CB$35</f>
        <v>0</v>
      </c>
      <c r="BR1021" s="309">
        <f t="shared" ref="BR1021" si="1477">$BH$1056</f>
        <v>0</v>
      </c>
      <c r="BS1021" s="150">
        <f>Prenoms!$C$4</f>
        <v>169</v>
      </c>
      <c r="BT1021" s="153"/>
      <c r="BU1021" s="323">
        <f>SUM('Heures et Indemnites'!$BD$35:$BE$35)</f>
        <v>0</v>
      </c>
      <c r="BV1021" s="236">
        <f>SUM('Heures et Indemnites'!$BD$6:$BE$35)</f>
        <v>0</v>
      </c>
      <c r="BW1021" s="323"/>
      <c r="BX1021" s="236"/>
      <c r="BY1021" s="319"/>
      <c r="BZ1021" s="319"/>
      <c r="CA1021" s="319"/>
      <c r="CB1021" s="319"/>
      <c r="CC1021" s="319"/>
      <c r="CD1021" s="319"/>
      <c r="CE1021" s="319"/>
      <c r="CF1021" s="319"/>
      <c r="CG1021" s="319"/>
      <c r="CH1021" s="319"/>
      <c r="CI1021" s="319"/>
      <c r="CJ1021" s="319"/>
      <c r="CK1021" s="319"/>
      <c r="CL1021" s="319"/>
      <c r="CM1021" s="319"/>
      <c r="CN1021" s="319"/>
      <c r="CO1021" s="319"/>
      <c r="CP1021" s="319"/>
      <c r="CQ1021" s="319"/>
      <c r="CR1021" s="319"/>
      <c r="CS1021" s="319"/>
      <c r="CT1021" s="319"/>
      <c r="CU1021" s="319"/>
      <c r="CV1021" s="319"/>
      <c r="CW1021" s="319"/>
      <c r="CX1021" s="319"/>
      <c r="CY1021" s="319"/>
      <c r="CZ1021" s="319"/>
      <c r="DA1021" s="319"/>
      <c r="DB1021" s="319"/>
      <c r="DC1021" s="319"/>
      <c r="DD1021" s="319"/>
      <c r="DE1021" s="319"/>
      <c r="DF1021" s="319"/>
      <c r="DG1021" s="319"/>
      <c r="DH1021" s="319"/>
      <c r="DI1021" s="319"/>
      <c r="DJ1021" s="319"/>
      <c r="DK1021" s="319"/>
      <c r="DL1021" s="319"/>
      <c r="DM1021" s="319"/>
      <c r="DN1021" s="319"/>
      <c r="DO1021" s="319"/>
      <c r="DP1021" s="319"/>
      <c r="DQ1021" s="319"/>
      <c r="DR1021" s="319"/>
      <c r="DS1021" s="319"/>
      <c r="DT1021" s="319"/>
      <c r="DU1021" s="319"/>
      <c r="DV1021" s="319"/>
      <c r="DW1021" s="319"/>
      <c r="DX1021" s="319"/>
      <c r="DY1021" s="319"/>
      <c r="DZ1021" s="319"/>
      <c r="EA1021" s="319"/>
      <c r="EB1021" s="319"/>
      <c r="EC1021" s="319"/>
      <c r="ED1021" s="319"/>
      <c r="EE1021" s="319"/>
      <c r="EF1021" s="319"/>
      <c r="EG1021" s="319"/>
      <c r="EH1021" s="319"/>
      <c r="EI1021" s="319"/>
      <c r="EJ1021" s="319"/>
      <c r="EK1021" s="319"/>
      <c r="EL1021" s="319"/>
      <c r="EM1021" s="319"/>
      <c r="EN1021" s="319"/>
      <c r="EO1021" s="319"/>
      <c r="EP1021" s="319"/>
      <c r="EQ1021" s="319"/>
      <c r="ER1021" s="319"/>
      <c r="ES1021" s="319"/>
      <c r="ET1021" s="319"/>
      <c r="EU1021" s="319"/>
      <c r="EV1021" s="319"/>
      <c r="EW1021" s="319"/>
      <c r="EX1021" s="319"/>
      <c r="EY1021" s="319"/>
      <c r="EZ1021" s="319"/>
      <c r="FA1021" s="319"/>
      <c r="FB1021" s="319"/>
      <c r="FC1021" s="319"/>
      <c r="FD1021" s="319"/>
      <c r="FE1021" s="319"/>
      <c r="FF1021" s="319"/>
      <c r="FG1021" s="319"/>
      <c r="FH1021" s="319"/>
      <c r="FI1021" s="319"/>
      <c r="FJ1021" s="319"/>
      <c r="FK1021" s="319"/>
      <c r="FL1021" s="319"/>
      <c r="FM1021" s="319"/>
      <c r="FN1021" s="319"/>
      <c r="FO1021" s="319"/>
      <c r="FP1021" s="319"/>
      <c r="FQ1021" s="319"/>
      <c r="FR1021" s="319"/>
      <c r="FS1021" s="319"/>
      <c r="FT1021" s="319"/>
      <c r="FU1021" s="319"/>
      <c r="FV1021" s="319"/>
      <c r="FW1021" s="319"/>
      <c r="FX1021" s="319"/>
      <c r="FY1021" s="319"/>
      <c r="FZ1021" s="319"/>
      <c r="GA1021" s="319"/>
      <c r="GB1021" s="319"/>
      <c r="GC1021" s="319"/>
      <c r="GD1021" s="319"/>
      <c r="GE1021" s="319"/>
      <c r="GF1021" s="319"/>
      <c r="GG1021" s="319"/>
      <c r="GH1021" s="319"/>
      <c r="GI1021" s="319"/>
      <c r="GJ1021" s="319"/>
      <c r="GK1021" s="319"/>
      <c r="GL1021" s="319"/>
      <c r="GM1021" s="319"/>
      <c r="GN1021" s="319"/>
      <c r="GO1021" s="319"/>
      <c r="GP1021" s="319"/>
      <c r="GQ1021" s="319"/>
      <c r="GR1021" s="319"/>
      <c r="GS1021" s="319"/>
      <c r="GT1021" s="319"/>
      <c r="GU1021" s="319"/>
      <c r="GV1021" s="319"/>
      <c r="GW1021" s="319"/>
      <c r="GX1021" s="319"/>
      <c r="GY1021" s="319"/>
      <c r="GZ1021" s="319"/>
      <c r="HA1021" s="319"/>
      <c r="HB1021" s="319"/>
      <c r="HC1021" s="319"/>
      <c r="HD1021" s="319"/>
      <c r="HE1021" s="319"/>
      <c r="HF1021" s="319"/>
      <c r="HG1021" s="319"/>
      <c r="HH1021" s="319"/>
      <c r="HI1021" s="319"/>
      <c r="HJ1021" s="319"/>
      <c r="HK1021" s="319"/>
      <c r="HL1021" s="319"/>
      <c r="HM1021" s="319"/>
      <c r="HN1021" s="319"/>
      <c r="HO1021" s="319"/>
      <c r="HP1021" s="319"/>
      <c r="HQ1021" s="319"/>
      <c r="HR1021" s="319"/>
      <c r="HS1021" s="319"/>
      <c r="HT1021" s="319"/>
      <c r="HU1021" s="319"/>
      <c r="HV1021" s="319"/>
      <c r="HW1021" s="319"/>
      <c r="HX1021" s="319"/>
      <c r="HY1021" s="319"/>
      <c r="HZ1021" s="319"/>
      <c r="IA1021" s="319"/>
      <c r="IB1021" s="319"/>
      <c r="IC1021" s="319"/>
      <c r="ID1021" s="319"/>
      <c r="IE1021" s="319"/>
      <c r="IF1021" s="319"/>
      <c r="IG1021" s="319"/>
      <c r="IH1021" s="319"/>
      <c r="II1021" s="319"/>
      <c r="IJ1021" s="319"/>
      <c r="IK1021" s="319"/>
      <c r="IL1021" s="319"/>
      <c r="IM1021" s="319"/>
      <c r="IN1021" s="319"/>
      <c r="IO1021" s="319"/>
      <c r="IP1021" s="319"/>
      <c r="IQ1021" s="319"/>
      <c r="IR1021" s="319"/>
      <c r="IS1021" s="319"/>
      <c r="IT1021" s="319"/>
      <c r="IU1021" s="319"/>
      <c r="IV1021" s="319"/>
      <c r="IW1021" s="319"/>
      <c r="IX1021" s="319"/>
      <c r="IY1021" s="319"/>
      <c r="IZ1021" s="319"/>
      <c r="JA1021" s="319"/>
      <c r="JB1021" s="319"/>
      <c r="JC1021" s="319"/>
      <c r="JD1021" s="319"/>
      <c r="JE1021" s="319"/>
      <c r="JF1021" s="319"/>
      <c r="JG1021" s="319"/>
      <c r="JH1021" s="319"/>
      <c r="JI1021" s="319"/>
      <c r="JJ1021" s="319"/>
      <c r="JK1021" s="319"/>
      <c r="JL1021" s="319"/>
      <c r="JM1021" s="319"/>
      <c r="JN1021" s="319"/>
      <c r="JO1021" s="319"/>
      <c r="JP1021" s="319"/>
      <c r="JQ1021" s="319"/>
      <c r="JR1021" s="319"/>
      <c r="JS1021" s="319"/>
      <c r="JT1021" s="319"/>
      <c r="JU1021" s="319"/>
      <c r="JV1021" s="319"/>
      <c r="JW1021" s="319"/>
      <c r="JX1021" s="319"/>
      <c r="JY1021" s="319"/>
      <c r="JZ1021" s="319"/>
      <c r="KA1021" s="319"/>
      <c r="KB1021" s="319"/>
      <c r="KC1021" s="319"/>
      <c r="KD1021" s="319"/>
      <c r="KE1021" s="319"/>
      <c r="KF1021" s="319"/>
      <c r="KG1021" s="319"/>
      <c r="KH1021" s="319"/>
      <c r="KI1021" s="319"/>
      <c r="KJ1021" s="319"/>
      <c r="KK1021" s="319"/>
      <c r="KL1021" s="319"/>
      <c r="KM1021" s="319"/>
      <c r="KN1021" s="319"/>
      <c r="KO1021" s="319"/>
      <c r="KP1021" s="319"/>
      <c r="KQ1021" s="319"/>
      <c r="KR1021" s="319"/>
      <c r="KS1021" s="319"/>
      <c r="KT1021" s="319"/>
      <c r="KU1021" s="319"/>
      <c r="KV1021" s="319"/>
      <c r="KW1021" s="319"/>
      <c r="KX1021" s="319"/>
      <c r="KY1021" s="319"/>
      <c r="KZ1021" s="319"/>
      <c r="LA1021" s="319"/>
      <c r="LB1021" s="319"/>
      <c r="LC1021" s="319"/>
      <c r="LD1021" s="319"/>
      <c r="LE1021" s="319"/>
      <c r="LF1021" s="319"/>
      <c r="LG1021" s="319"/>
      <c r="LH1021" s="319"/>
      <c r="LI1021" s="319"/>
      <c r="LJ1021" s="319"/>
      <c r="LK1021" s="319"/>
      <c r="LL1021" s="319"/>
      <c r="LM1021" s="319"/>
      <c r="LN1021" s="319"/>
      <c r="LO1021" s="319"/>
      <c r="LP1021" s="319"/>
      <c r="LQ1021" s="319"/>
      <c r="LR1021" s="319"/>
      <c r="LS1021" s="319"/>
      <c r="LT1021" s="319"/>
      <c r="LU1021" s="319"/>
      <c r="LV1021" s="319"/>
      <c r="LW1021" s="319"/>
      <c r="LX1021" s="319"/>
      <c r="LY1021" s="319"/>
      <c r="LZ1021" s="319"/>
      <c r="MA1021" s="319"/>
      <c r="MB1021" s="319"/>
      <c r="MC1021" s="319"/>
      <c r="MD1021" s="319"/>
      <c r="ME1021" s="319"/>
      <c r="MF1021" s="319"/>
      <c r="MG1021" s="319"/>
      <c r="MH1021" s="319"/>
      <c r="MI1021" s="319"/>
      <c r="MJ1021" s="319"/>
      <c r="MK1021" s="319"/>
      <c r="ML1021" s="319"/>
      <c r="MM1021" s="319"/>
      <c r="MN1021" s="319"/>
      <c r="MO1021" s="319"/>
      <c r="MP1021" s="319"/>
      <c r="MQ1021" s="319"/>
      <c r="MS1021" s="241"/>
      <c r="MT1021" s="362">
        <f t="shared" si="1475"/>
        <v>0</v>
      </c>
      <c r="MU1021" s="363">
        <f t="shared" si="1461"/>
        <v>0</v>
      </c>
      <c r="MV1021" s="363">
        <f t="shared" si="1462"/>
        <v>0</v>
      </c>
      <c r="MW1021" s="363"/>
      <c r="MX1021" s="363">
        <f t="shared" si="1463"/>
        <v>0</v>
      </c>
      <c r="MY1021" s="363"/>
      <c r="MZ1021" s="363">
        <f t="shared" si="1464"/>
        <v>0</v>
      </c>
      <c r="NA1021" s="363"/>
      <c r="NB1021" s="363">
        <f t="shared" si="1465"/>
        <v>0</v>
      </c>
      <c r="NC1021" s="363"/>
      <c r="ND1021" s="363">
        <f t="shared" si="1466"/>
        <v>0</v>
      </c>
      <c r="NE1021" s="363"/>
      <c r="NF1021" s="363">
        <f t="shared" si="1467"/>
        <v>0</v>
      </c>
      <c r="NG1021" s="363"/>
      <c r="NH1021" s="363">
        <f t="shared" si="1468"/>
        <v>0</v>
      </c>
      <c r="NI1021" s="363"/>
      <c r="NJ1021" s="363">
        <f t="shared" si="1469"/>
        <v>0</v>
      </c>
      <c r="NK1021" s="363"/>
      <c r="NL1021" s="363">
        <f t="shared" si="1476"/>
        <v>0</v>
      </c>
      <c r="NM1021" s="364"/>
      <c r="NN1021" s="370"/>
      <c r="NR1021" s="318">
        <f t="shared" si="1470"/>
        <v>0</v>
      </c>
      <c r="NS1021" s="318">
        <f t="shared" si="1471"/>
        <v>0</v>
      </c>
      <c r="NT1021" s="318">
        <f t="shared" si="1472"/>
        <v>0</v>
      </c>
    </row>
    <row r="1022" spans="1:384" s="318" customFormat="1" ht="10.199999999999999" customHeight="1" x14ac:dyDescent="0.3">
      <c r="A1022" s="25"/>
      <c r="B1022" s="389"/>
      <c r="C1022" s="424"/>
      <c r="D1022" s="15"/>
      <c r="E1022" s="398" t="str">
        <f>IFERROR(G1034*'Chiffres et fonctions'!$J$6,"CA à Produire")</f>
        <v>CA à Produire</v>
      </c>
      <c r="F1022" s="398"/>
      <c r="G1022" s="398"/>
      <c r="H1022" s="399"/>
      <c r="I1022" s="394" t="str">
        <f>Prenoms!$B$5</f>
        <v>pompeo</v>
      </c>
      <c r="J1022" s="395"/>
      <c r="K1022" s="395"/>
      <c r="L1022" s="395"/>
      <c r="M1022" s="395"/>
      <c r="N1022" s="81" t="str">
        <f>IF(NL1022&lt;&gt;0,"",IF(Conges!AI39=0,"",Conges!AI39))</f>
        <v/>
      </c>
      <c r="O1022" s="82"/>
      <c r="P1022" s="83"/>
      <c r="Q1022" s="83"/>
      <c r="R1022" s="83"/>
      <c r="S1022" s="83"/>
      <c r="T1022" s="83"/>
      <c r="U1022" s="83"/>
      <c r="V1022" s="84"/>
      <c r="W1022" s="83"/>
      <c r="X1022" s="83"/>
      <c r="Y1022" s="83"/>
      <c r="Z1022" s="83"/>
      <c r="AA1022" s="83"/>
      <c r="AB1022" s="83"/>
      <c r="AC1022" s="83"/>
      <c r="AD1022" s="83"/>
      <c r="AE1022" s="82"/>
      <c r="AF1022" s="83"/>
      <c r="AG1022" s="83"/>
      <c r="AH1022" s="83"/>
      <c r="AI1022" s="83"/>
      <c r="AJ1022" s="84"/>
      <c r="AK1022" s="83"/>
      <c r="AL1022" s="83"/>
      <c r="AM1022" s="83"/>
      <c r="AN1022" s="83"/>
      <c r="AO1022" s="83"/>
      <c r="AP1022" s="83"/>
      <c r="AQ1022" s="83"/>
      <c r="AR1022" s="83"/>
      <c r="AS1022" s="83"/>
      <c r="AT1022" s="83"/>
      <c r="AU1022" s="82"/>
      <c r="AV1022" s="83"/>
      <c r="AW1022" s="83"/>
      <c r="AX1022" s="83"/>
      <c r="AY1022" s="83"/>
      <c r="AZ1022" s="83"/>
      <c r="BA1022" s="83"/>
      <c r="BB1022" s="84"/>
      <c r="BC1022" s="85">
        <f>IF(NL1022&lt;&gt;0,(IF(Conges!AI$39=0,0,3)),0)</f>
        <v>0</v>
      </c>
      <c r="BD1022" s="417"/>
      <c r="BE1022" s="390">
        <f>IF(OR(Conges!AI$39="A",Conges!AI$39="V"),Prenoms!L$5,NL1022)</f>
        <v>0</v>
      </c>
      <c r="BF1022" s="391"/>
      <c r="BG1022" s="286"/>
      <c r="BH1022" s="287">
        <f t="shared" si="1455"/>
        <v>0</v>
      </c>
      <c r="BI1022" s="288" t="str">
        <f t="shared" si="1456"/>
        <v/>
      </c>
      <c r="BJ1022" s="300">
        <v>163.54838709677418</v>
      </c>
      <c r="BK1022" s="301">
        <f t="shared" si="1473"/>
        <v>-163.54838709677418</v>
      </c>
      <c r="BL1022" s="302">
        <f t="shared" si="1394"/>
        <v>0</v>
      </c>
      <c r="BM1022" s="302">
        <f t="shared" si="1395"/>
        <v>0</v>
      </c>
      <c r="BN1022" s="302">
        <f>SUM('Heures Pointage'!$CD$35:$CE$35)</f>
        <v>0</v>
      </c>
      <c r="BO1022" s="302">
        <f>SUM('Heures et Indemnites'!$CD$35:$CE$35)</f>
        <v>0</v>
      </c>
      <c r="BP1022" s="303">
        <f t="shared" si="1396"/>
        <v>0</v>
      </c>
      <c r="BQ1022" s="303">
        <f>'Heures Pointage'!$DB$35</f>
        <v>0</v>
      </c>
      <c r="BR1022" s="304">
        <f t="shared" ref="BR1022" si="1478">$BH$1057</f>
        <v>0</v>
      </c>
      <c r="BS1022" s="149">
        <f>Prenoms!$C$5</f>
        <v>169</v>
      </c>
      <c r="BT1022" s="180"/>
      <c r="BU1022" s="324">
        <f>SUM('Heures et Indemnites'!$CD$35:$CE$35)</f>
        <v>0</v>
      </c>
      <c r="BV1022" s="235">
        <f>SUM('Heures et Indemnites'!$CD$6:$CE$35)</f>
        <v>0</v>
      </c>
      <c r="BW1022" s="324"/>
      <c r="BX1022" s="235"/>
      <c r="BY1022" s="319"/>
      <c r="BZ1022" s="319"/>
      <c r="CA1022" s="319"/>
      <c r="CB1022" s="319"/>
      <c r="CC1022" s="319"/>
      <c r="CD1022" s="319"/>
      <c r="CE1022" s="319"/>
      <c r="CF1022" s="319"/>
      <c r="CG1022" s="319"/>
      <c r="CH1022" s="319"/>
      <c r="CI1022" s="319"/>
      <c r="CJ1022" s="319"/>
      <c r="CK1022" s="319"/>
      <c r="CL1022" s="319"/>
      <c r="CM1022" s="319"/>
      <c r="CN1022" s="319"/>
      <c r="CO1022" s="319"/>
      <c r="CP1022" s="319"/>
      <c r="CQ1022" s="319"/>
      <c r="CR1022" s="319"/>
      <c r="CS1022" s="319"/>
      <c r="CT1022" s="319"/>
      <c r="CU1022" s="319"/>
      <c r="CV1022" s="319"/>
      <c r="CW1022" s="319"/>
      <c r="CX1022" s="319"/>
      <c r="CY1022" s="319"/>
      <c r="CZ1022" s="319"/>
      <c r="DA1022" s="319"/>
      <c r="DB1022" s="319"/>
      <c r="DC1022" s="319"/>
      <c r="DD1022" s="319"/>
      <c r="DE1022" s="319"/>
      <c r="DF1022" s="319"/>
      <c r="DG1022" s="319"/>
      <c r="DH1022" s="319"/>
      <c r="DI1022" s="319"/>
      <c r="DJ1022" s="319"/>
      <c r="DK1022" s="319"/>
      <c r="DL1022" s="319"/>
      <c r="DM1022" s="319"/>
      <c r="DN1022" s="319"/>
      <c r="DO1022" s="319"/>
      <c r="DP1022" s="319"/>
      <c r="DQ1022" s="319"/>
      <c r="DR1022" s="319"/>
      <c r="DS1022" s="319"/>
      <c r="DT1022" s="319"/>
      <c r="DU1022" s="319"/>
      <c r="DV1022" s="319"/>
      <c r="DW1022" s="319"/>
      <c r="DX1022" s="319"/>
      <c r="DY1022" s="319"/>
      <c r="DZ1022" s="319"/>
      <c r="EA1022" s="319"/>
      <c r="EB1022" s="319"/>
      <c r="EC1022" s="319"/>
      <c r="ED1022" s="319"/>
      <c r="EE1022" s="319"/>
      <c r="EF1022" s="319"/>
      <c r="EG1022" s="319"/>
      <c r="EH1022" s="319"/>
      <c r="EI1022" s="319"/>
      <c r="EJ1022" s="319"/>
      <c r="EK1022" s="319"/>
      <c r="EL1022" s="319"/>
      <c r="EM1022" s="319"/>
      <c r="EN1022" s="319"/>
      <c r="EO1022" s="319"/>
      <c r="EP1022" s="319"/>
      <c r="EQ1022" s="319"/>
      <c r="ER1022" s="319"/>
      <c r="ES1022" s="319"/>
      <c r="ET1022" s="319"/>
      <c r="EU1022" s="319"/>
      <c r="EV1022" s="319"/>
      <c r="EW1022" s="319"/>
      <c r="EX1022" s="319"/>
      <c r="EY1022" s="319"/>
      <c r="EZ1022" s="319"/>
      <c r="FA1022" s="319"/>
      <c r="FB1022" s="319"/>
      <c r="FC1022" s="319"/>
      <c r="FD1022" s="319"/>
      <c r="FE1022" s="319"/>
      <c r="FF1022" s="319"/>
      <c r="FG1022" s="319"/>
      <c r="FH1022" s="319"/>
      <c r="FI1022" s="319"/>
      <c r="FJ1022" s="319"/>
      <c r="FK1022" s="319"/>
      <c r="FL1022" s="319"/>
      <c r="FM1022" s="319"/>
      <c r="FN1022" s="319"/>
      <c r="FO1022" s="319"/>
      <c r="FP1022" s="319"/>
      <c r="FQ1022" s="319"/>
      <c r="FR1022" s="319"/>
      <c r="FS1022" s="319"/>
      <c r="FT1022" s="319"/>
      <c r="FU1022" s="319"/>
      <c r="FV1022" s="319"/>
      <c r="FW1022" s="319"/>
      <c r="FX1022" s="319"/>
      <c r="FY1022" s="319"/>
      <c r="FZ1022" s="319"/>
      <c r="GA1022" s="319"/>
      <c r="GB1022" s="319"/>
      <c r="GC1022" s="319"/>
      <c r="GD1022" s="319"/>
      <c r="GE1022" s="319"/>
      <c r="GF1022" s="319"/>
      <c r="GG1022" s="319"/>
      <c r="GH1022" s="319"/>
      <c r="GI1022" s="319"/>
      <c r="GJ1022" s="319"/>
      <c r="GK1022" s="319"/>
      <c r="GL1022" s="319"/>
      <c r="GM1022" s="319"/>
      <c r="GN1022" s="319"/>
      <c r="GO1022" s="319"/>
      <c r="GP1022" s="319"/>
      <c r="GQ1022" s="319"/>
      <c r="GR1022" s="319"/>
      <c r="GS1022" s="319"/>
      <c r="GT1022" s="319"/>
      <c r="GU1022" s="319"/>
      <c r="GV1022" s="319"/>
      <c r="GW1022" s="319"/>
      <c r="GX1022" s="319"/>
      <c r="GY1022" s="319"/>
      <c r="GZ1022" s="319"/>
      <c r="HA1022" s="319"/>
      <c r="HB1022" s="319"/>
      <c r="HC1022" s="319"/>
      <c r="HD1022" s="319"/>
      <c r="HE1022" s="319"/>
      <c r="HF1022" s="319"/>
      <c r="HG1022" s="319"/>
      <c r="HH1022" s="319"/>
      <c r="HI1022" s="319"/>
      <c r="HJ1022" s="319"/>
      <c r="HK1022" s="319"/>
      <c r="HL1022" s="319"/>
      <c r="HM1022" s="319"/>
      <c r="HN1022" s="319"/>
      <c r="HO1022" s="319"/>
      <c r="HP1022" s="319"/>
      <c r="HQ1022" s="319"/>
      <c r="HR1022" s="319"/>
      <c r="HS1022" s="319"/>
      <c r="HT1022" s="319"/>
      <c r="HU1022" s="319"/>
      <c r="HV1022" s="319"/>
      <c r="HW1022" s="319"/>
      <c r="HX1022" s="319"/>
      <c r="HY1022" s="319"/>
      <c r="HZ1022" s="319"/>
      <c r="IA1022" s="319"/>
      <c r="IB1022" s="319"/>
      <c r="IC1022" s="319"/>
      <c r="ID1022" s="319"/>
      <c r="IE1022" s="319"/>
      <c r="IF1022" s="319"/>
      <c r="IG1022" s="319"/>
      <c r="IH1022" s="319"/>
      <c r="II1022" s="319"/>
      <c r="IJ1022" s="319"/>
      <c r="IK1022" s="319"/>
      <c r="IL1022" s="319"/>
      <c r="IM1022" s="319"/>
      <c r="IN1022" s="319"/>
      <c r="IO1022" s="319"/>
      <c r="IP1022" s="319"/>
      <c r="IQ1022" s="319"/>
      <c r="IR1022" s="319"/>
      <c r="IS1022" s="319"/>
      <c r="IT1022" s="319"/>
      <c r="IU1022" s="319"/>
      <c r="IV1022" s="319"/>
      <c r="IW1022" s="319"/>
      <c r="IX1022" s="319"/>
      <c r="IY1022" s="319"/>
      <c r="IZ1022" s="319"/>
      <c r="JA1022" s="319"/>
      <c r="JB1022" s="319"/>
      <c r="JC1022" s="319"/>
      <c r="JD1022" s="319"/>
      <c r="JE1022" s="319"/>
      <c r="JF1022" s="319"/>
      <c r="JG1022" s="319"/>
      <c r="JH1022" s="319"/>
      <c r="JI1022" s="319"/>
      <c r="JJ1022" s="319"/>
      <c r="JK1022" s="319"/>
      <c r="JL1022" s="319"/>
      <c r="JM1022" s="319"/>
      <c r="JN1022" s="319"/>
      <c r="JO1022" s="319"/>
      <c r="JP1022" s="319"/>
      <c r="JQ1022" s="319"/>
      <c r="JR1022" s="319"/>
      <c r="JS1022" s="319"/>
      <c r="JT1022" s="319"/>
      <c r="JU1022" s="319"/>
      <c r="JV1022" s="319"/>
      <c r="JW1022" s="319"/>
      <c r="JX1022" s="319"/>
      <c r="JY1022" s="319"/>
      <c r="JZ1022" s="319"/>
      <c r="KA1022" s="319"/>
      <c r="KB1022" s="319"/>
      <c r="KC1022" s="319"/>
      <c r="KD1022" s="319"/>
      <c r="KE1022" s="319"/>
      <c r="KF1022" s="319"/>
      <c r="KG1022" s="319"/>
      <c r="KH1022" s="319"/>
      <c r="KI1022" s="319"/>
      <c r="KJ1022" s="319"/>
      <c r="KK1022" s="319"/>
      <c r="KL1022" s="319"/>
      <c r="KM1022" s="319"/>
      <c r="KN1022" s="319"/>
      <c r="KO1022" s="319"/>
      <c r="KP1022" s="319"/>
      <c r="KQ1022" s="319"/>
      <c r="KR1022" s="319"/>
      <c r="KS1022" s="319"/>
      <c r="KT1022" s="319"/>
      <c r="KU1022" s="319"/>
      <c r="KV1022" s="319"/>
      <c r="KW1022" s="319"/>
      <c r="KX1022" s="319"/>
      <c r="KY1022" s="319"/>
      <c r="KZ1022" s="319"/>
      <c r="LA1022" s="319"/>
      <c r="LB1022" s="319"/>
      <c r="LC1022" s="319"/>
      <c r="LD1022" s="319"/>
      <c r="LE1022" s="319"/>
      <c r="LF1022" s="319"/>
      <c r="LG1022" s="319"/>
      <c r="LH1022" s="319"/>
      <c r="LI1022" s="319"/>
      <c r="LJ1022" s="319"/>
      <c r="LK1022" s="319"/>
      <c r="LL1022" s="319"/>
      <c r="LM1022" s="319"/>
      <c r="LN1022" s="319"/>
      <c r="LO1022" s="319"/>
      <c r="LP1022" s="319"/>
      <c r="LQ1022" s="319"/>
      <c r="LR1022" s="319"/>
      <c r="LS1022" s="319"/>
      <c r="LT1022" s="319"/>
      <c r="LU1022" s="319"/>
      <c r="LV1022" s="319"/>
      <c r="LW1022" s="319"/>
      <c r="LX1022" s="319"/>
      <c r="LY1022" s="319"/>
      <c r="LZ1022" s="319"/>
      <c r="MA1022" s="319"/>
      <c r="MB1022" s="319"/>
      <c r="MC1022" s="319"/>
      <c r="MD1022" s="319"/>
      <c r="ME1022" s="319"/>
      <c r="MF1022" s="319"/>
      <c r="MG1022" s="319"/>
      <c r="MH1022" s="319"/>
      <c r="MI1022" s="319"/>
      <c r="MJ1022" s="319"/>
      <c r="MK1022" s="319"/>
      <c r="ML1022" s="319"/>
      <c r="MM1022" s="319"/>
      <c r="MN1022" s="319"/>
      <c r="MO1022" s="319"/>
      <c r="MP1022" s="319"/>
      <c r="MQ1022" s="319"/>
      <c r="MS1022" s="241"/>
      <c r="MT1022" s="373">
        <f t="shared" si="1475"/>
        <v>0</v>
      </c>
      <c r="MU1022" s="365">
        <f t="shared" si="1461"/>
        <v>0</v>
      </c>
      <c r="MV1022" s="365">
        <f t="shared" si="1462"/>
        <v>0</v>
      </c>
      <c r="MW1022" s="365"/>
      <c r="MX1022" s="365">
        <f t="shared" si="1463"/>
        <v>0</v>
      </c>
      <c r="MY1022" s="365"/>
      <c r="MZ1022" s="365">
        <f t="shared" si="1464"/>
        <v>0</v>
      </c>
      <c r="NA1022" s="365"/>
      <c r="NB1022" s="365">
        <f t="shared" si="1465"/>
        <v>0</v>
      </c>
      <c r="NC1022" s="365"/>
      <c r="ND1022" s="365">
        <f t="shared" si="1466"/>
        <v>0</v>
      </c>
      <c r="NE1022" s="365"/>
      <c r="NF1022" s="365">
        <f t="shared" si="1467"/>
        <v>0</v>
      </c>
      <c r="NG1022" s="365"/>
      <c r="NH1022" s="365">
        <f t="shared" si="1468"/>
        <v>0</v>
      </c>
      <c r="NI1022" s="365"/>
      <c r="NJ1022" s="365">
        <f t="shared" si="1469"/>
        <v>0</v>
      </c>
      <c r="NK1022" s="365"/>
      <c r="NL1022" s="365">
        <f t="shared" si="1476"/>
        <v>0</v>
      </c>
      <c r="NM1022" s="366"/>
      <c r="NN1022" s="370"/>
      <c r="NR1022" s="318">
        <f t="shared" si="1470"/>
        <v>0</v>
      </c>
      <c r="NS1022" s="318">
        <f t="shared" si="1471"/>
        <v>0</v>
      </c>
      <c r="NT1022" s="318">
        <f t="shared" si="1472"/>
        <v>0</v>
      </c>
    </row>
    <row r="1023" spans="1:384" s="318" customFormat="1" ht="10.199999999999999" customHeight="1" x14ac:dyDescent="0.3">
      <c r="A1023" s="25"/>
      <c r="B1023" s="389"/>
      <c r="C1023" s="424"/>
      <c r="D1023" s="15"/>
      <c r="E1023" s="398"/>
      <c r="F1023" s="398"/>
      <c r="G1023" s="398"/>
      <c r="H1023" s="399"/>
      <c r="I1023" s="381" t="str">
        <f>Prenoms!$B$6</f>
        <v>vaness</v>
      </c>
      <c r="J1023" s="382"/>
      <c r="K1023" s="382"/>
      <c r="L1023" s="382"/>
      <c r="M1023" s="382"/>
      <c r="N1023" s="68" t="str">
        <f>IF(NL1023&lt;&gt;0,"",IF(Conges!AI40=0,"",Conges!AI40))</f>
        <v/>
      </c>
      <c r="O1023" s="69"/>
      <c r="P1023" s="70"/>
      <c r="Q1023" s="70"/>
      <c r="R1023" s="70"/>
      <c r="S1023" s="70"/>
      <c r="T1023" s="70"/>
      <c r="U1023" s="70"/>
      <c r="V1023" s="71"/>
      <c r="W1023" s="70"/>
      <c r="X1023" s="70"/>
      <c r="Y1023" s="70"/>
      <c r="Z1023" s="70"/>
      <c r="AA1023" s="70"/>
      <c r="AB1023" s="70"/>
      <c r="AC1023" s="70"/>
      <c r="AD1023" s="70"/>
      <c r="AE1023" s="69"/>
      <c r="AF1023" s="70"/>
      <c r="AG1023" s="70"/>
      <c r="AH1023" s="70"/>
      <c r="AI1023" s="70"/>
      <c r="AJ1023" s="71"/>
      <c r="AK1023" s="70"/>
      <c r="AL1023" s="70"/>
      <c r="AM1023" s="70"/>
      <c r="AN1023" s="70"/>
      <c r="AO1023" s="70"/>
      <c r="AP1023" s="70"/>
      <c r="AQ1023" s="70"/>
      <c r="AR1023" s="70"/>
      <c r="AS1023" s="70"/>
      <c r="AT1023" s="70"/>
      <c r="AU1023" s="69"/>
      <c r="AV1023" s="70"/>
      <c r="AW1023" s="70"/>
      <c r="AX1023" s="70"/>
      <c r="AY1023" s="70"/>
      <c r="AZ1023" s="70"/>
      <c r="BA1023" s="70"/>
      <c r="BB1023" s="71"/>
      <c r="BC1023" s="72">
        <f>IF(NL1023&lt;&gt;0,(IF(Conges!AI$40=0,0,3)),0)</f>
        <v>0</v>
      </c>
      <c r="BD1023" s="417"/>
      <c r="BE1023" s="392">
        <f>IF(OR(Conges!AI$40="A",Conges!AI$40="V"),Prenoms!L$6,NL1023)</f>
        <v>0</v>
      </c>
      <c r="BF1023" s="393"/>
      <c r="BG1023" s="289"/>
      <c r="BH1023" s="290">
        <f t="shared" si="1455"/>
        <v>0</v>
      </c>
      <c r="BI1023" s="291" t="str">
        <f t="shared" si="1456"/>
        <v/>
      </c>
      <c r="BJ1023" s="305">
        <v>163.54838709677418</v>
      </c>
      <c r="BK1023" s="306">
        <f t="shared" si="1473"/>
        <v>-163.54838709677418</v>
      </c>
      <c r="BL1023" s="307">
        <f t="shared" si="1394"/>
        <v>0</v>
      </c>
      <c r="BM1023" s="307">
        <f t="shared" si="1395"/>
        <v>0</v>
      </c>
      <c r="BN1023" s="307">
        <f>SUM('Heures Pointage'!$DD$35:$DE$35)</f>
        <v>0</v>
      </c>
      <c r="BO1023" s="307">
        <f>SUM('Heures et Indemnites'!$DD$35:$DE$35)</f>
        <v>0</v>
      </c>
      <c r="BP1023" s="308">
        <f t="shared" si="1396"/>
        <v>0</v>
      </c>
      <c r="BQ1023" s="308">
        <f>'Heures Pointage'!$EB$35</f>
        <v>0</v>
      </c>
      <c r="BR1023" s="309">
        <f t="shared" ref="BR1023" si="1479">$BH$1058</f>
        <v>0</v>
      </c>
      <c r="BS1023" s="150">
        <f>Prenoms!$C$6</f>
        <v>169</v>
      </c>
      <c r="BT1023" s="153"/>
      <c r="BU1023" s="323">
        <f>SUM('Heures et Indemnites'!$DD$35:$DE$35)</f>
        <v>0</v>
      </c>
      <c r="BV1023" s="236">
        <f>SUM('Heures et Indemnites'!$DD$6:$DE$35)</f>
        <v>0</v>
      </c>
      <c r="BW1023" s="323"/>
      <c r="BX1023" s="236"/>
      <c r="BY1023" s="319"/>
      <c r="BZ1023" s="319"/>
      <c r="CA1023" s="319"/>
      <c r="CB1023" s="319"/>
      <c r="CC1023" s="319"/>
      <c r="CD1023" s="319"/>
      <c r="CE1023" s="319"/>
      <c r="CF1023" s="319"/>
      <c r="CG1023" s="319"/>
      <c r="CH1023" s="319"/>
      <c r="CI1023" s="319"/>
      <c r="CJ1023" s="319"/>
      <c r="CK1023" s="319"/>
      <c r="CL1023" s="319"/>
      <c r="CM1023" s="319"/>
      <c r="CN1023" s="319"/>
      <c r="CO1023" s="319"/>
      <c r="CP1023" s="319"/>
      <c r="CQ1023" s="319"/>
      <c r="CR1023" s="319"/>
      <c r="CS1023" s="319"/>
      <c r="CT1023" s="319"/>
      <c r="CU1023" s="319"/>
      <c r="CV1023" s="319"/>
      <c r="CW1023" s="319"/>
      <c r="CX1023" s="319"/>
      <c r="CY1023" s="319"/>
      <c r="CZ1023" s="319"/>
      <c r="DA1023" s="319"/>
      <c r="DB1023" s="319"/>
      <c r="DC1023" s="319"/>
      <c r="DD1023" s="319"/>
      <c r="DE1023" s="319"/>
      <c r="DF1023" s="319"/>
      <c r="DG1023" s="319"/>
      <c r="DH1023" s="319"/>
      <c r="DI1023" s="319"/>
      <c r="DJ1023" s="319"/>
      <c r="DK1023" s="319"/>
      <c r="DL1023" s="319"/>
      <c r="DM1023" s="319"/>
      <c r="DN1023" s="319"/>
      <c r="DO1023" s="319"/>
      <c r="DP1023" s="319"/>
      <c r="DQ1023" s="319"/>
      <c r="DR1023" s="319"/>
      <c r="DS1023" s="319"/>
      <c r="DT1023" s="319"/>
      <c r="DU1023" s="319"/>
      <c r="DV1023" s="319"/>
      <c r="DW1023" s="319"/>
      <c r="DX1023" s="319"/>
      <c r="DY1023" s="319"/>
      <c r="DZ1023" s="319"/>
      <c r="EA1023" s="319"/>
      <c r="EB1023" s="319"/>
      <c r="EC1023" s="319"/>
      <c r="ED1023" s="319"/>
      <c r="EE1023" s="319"/>
      <c r="EF1023" s="319"/>
      <c r="EG1023" s="319"/>
      <c r="EH1023" s="319"/>
      <c r="EI1023" s="319"/>
      <c r="EJ1023" s="319"/>
      <c r="EK1023" s="319"/>
      <c r="EL1023" s="319"/>
      <c r="EM1023" s="319"/>
      <c r="EN1023" s="319"/>
      <c r="EO1023" s="319"/>
      <c r="EP1023" s="319"/>
      <c r="EQ1023" s="319"/>
      <c r="ER1023" s="319"/>
      <c r="ES1023" s="319"/>
      <c r="ET1023" s="319"/>
      <c r="EU1023" s="319"/>
      <c r="EV1023" s="319"/>
      <c r="EW1023" s="319"/>
      <c r="EX1023" s="319"/>
      <c r="EY1023" s="319"/>
      <c r="EZ1023" s="319"/>
      <c r="FA1023" s="319"/>
      <c r="FB1023" s="319"/>
      <c r="FC1023" s="319"/>
      <c r="FD1023" s="319"/>
      <c r="FE1023" s="319"/>
      <c r="FF1023" s="319"/>
      <c r="FG1023" s="319"/>
      <c r="FH1023" s="319"/>
      <c r="FI1023" s="319"/>
      <c r="FJ1023" s="319"/>
      <c r="FK1023" s="319"/>
      <c r="FL1023" s="319"/>
      <c r="FM1023" s="319"/>
      <c r="FN1023" s="319"/>
      <c r="FO1023" s="319"/>
      <c r="FP1023" s="319"/>
      <c r="FQ1023" s="319"/>
      <c r="FR1023" s="319"/>
      <c r="FS1023" s="319"/>
      <c r="FT1023" s="319"/>
      <c r="FU1023" s="319"/>
      <c r="FV1023" s="319"/>
      <c r="FW1023" s="319"/>
      <c r="FX1023" s="319"/>
      <c r="FY1023" s="319"/>
      <c r="FZ1023" s="319"/>
      <c r="GA1023" s="319"/>
      <c r="GB1023" s="319"/>
      <c r="GC1023" s="319"/>
      <c r="GD1023" s="319"/>
      <c r="GE1023" s="319"/>
      <c r="GF1023" s="319"/>
      <c r="GG1023" s="319"/>
      <c r="GH1023" s="319"/>
      <c r="GI1023" s="319"/>
      <c r="GJ1023" s="319"/>
      <c r="GK1023" s="319"/>
      <c r="GL1023" s="319"/>
      <c r="GM1023" s="319"/>
      <c r="GN1023" s="319"/>
      <c r="GO1023" s="319"/>
      <c r="GP1023" s="319"/>
      <c r="GQ1023" s="319"/>
      <c r="GR1023" s="319"/>
      <c r="GS1023" s="319"/>
      <c r="GT1023" s="319"/>
      <c r="GU1023" s="319"/>
      <c r="GV1023" s="319"/>
      <c r="GW1023" s="319"/>
      <c r="GX1023" s="319"/>
      <c r="GY1023" s="319"/>
      <c r="GZ1023" s="319"/>
      <c r="HA1023" s="319"/>
      <c r="HB1023" s="319"/>
      <c r="HC1023" s="319"/>
      <c r="HD1023" s="319"/>
      <c r="HE1023" s="319"/>
      <c r="HF1023" s="319"/>
      <c r="HG1023" s="319"/>
      <c r="HH1023" s="319"/>
      <c r="HI1023" s="319"/>
      <c r="HJ1023" s="319"/>
      <c r="HK1023" s="319"/>
      <c r="HL1023" s="319"/>
      <c r="HM1023" s="319"/>
      <c r="HN1023" s="319"/>
      <c r="HO1023" s="319"/>
      <c r="HP1023" s="319"/>
      <c r="HQ1023" s="319"/>
      <c r="HR1023" s="319"/>
      <c r="HS1023" s="319"/>
      <c r="HT1023" s="319"/>
      <c r="HU1023" s="319"/>
      <c r="HV1023" s="319"/>
      <c r="HW1023" s="319"/>
      <c r="HX1023" s="319"/>
      <c r="HY1023" s="319"/>
      <c r="HZ1023" s="319"/>
      <c r="IA1023" s="319"/>
      <c r="IB1023" s="319"/>
      <c r="IC1023" s="319"/>
      <c r="ID1023" s="319"/>
      <c r="IE1023" s="319"/>
      <c r="IF1023" s="319"/>
      <c r="IG1023" s="319"/>
      <c r="IH1023" s="319"/>
      <c r="II1023" s="319"/>
      <c r="IJ1023" s="319"/>
      <c r="IK1023" s="319"/>
      <c r="IL1023" s="319"/>
      <c r="IM1023" s="319"/>
      <c r="IN1023" s="319"/>
      <c r="IO1023" s="319"/>
      <c r="IP1023" s="319"/>
      <c r="IQ1023" s="319"/>
      <c r="IR1023" s="319"/>
      <c r="IS1023" s="319"/>
      <c r="IT1023" s="319"/>
      <c r="IU1023" s="319"/>
      <c r="IV1023" s="319"/>
      <c r="IW1023" s="319"/>
      <c r="IX1023" s="319"/>
      <c r="IY1023" s="319"/>
      <c r="IZ1023" s="319"/>
      <c r="JA1023" s="319"/>
      <c r="JB1023" s="319"/>
      <c r="JC1023" s="319"/>
      <c r="JD1023" s="319"/>
      <c r="JE1023" s="319"/>
      <c r="JF1023" s="319"/>
      <c r="JG1023" s="319"/>
      <c r="JH1023" s="319"/>
      <c r="JI1023" s="319"/>
      <c r="JJ1023" s="319"/>
      <c r="JK1023" s="319"/>
      <c r="JL1023" s="319"/>
      <c r="JM1023" s="319"/>
      <c r="JN1023" s="319"/>
      <c r="JO1023" s="319"/>
      <c r="JP1023" s="319"/>
      <c r="JQ1023" s="319"/>
      <c r="JR1023" s="319"/>
      <c r="JS1023" s="319"/>
      <c r="JT1023" s="319"/>
      <c r="JU1023" s="319"/>
      <c r="JV1023" s="319"/>
      <c r="JW1023" s="319"/>
      <c r="JX1023" s="319"/>
      <c r="JY1023" s="319"/>
      <c r="JZ1023" s="319"/>
      <c r="KA1023" s="319"/>
      <c r="KB1023" s="319"/>
      <c r="KC1023" s="319"/>
      <c r="KD1023" s="319"/>
      <c r="KE1023" s="319"/>
      <c r="KF1023" s="319"/>
      <c r="KG1023" s="319"/>
      <c r="KH1023" s="319"/>
      <c r="KI1023" s="319"/>
      <c r="KJ1023" s="319"/>
      <c r="KK1023" s="319"/>
      <c r="KL1023" s="319"/>
      <c r="KM1023" s="319"/>
      <c r="KN1023" s="319"/>
      <c r="KO1023" s="319"/>
      <c r="KP1023" s="319"/>
      <c r="KQ1023" s="319"/>
      <c r="KR1023" s="319"/>
      <c r="KS1023" s="319"/>
      <c r="KT1023" s="319"/>
      <c r="KU1023" s="319"/>
      <c r="KV1023" s="319"/>
      <c r="KW1023" s="319"/>
      <c r="KX1023" s="319"/>
      <c r="KY1023" s="319"/>
      <c r="KZ1023" s="319"/>
      <c r="LA1023" s="319"/>
      <c r="LB1023" s="319"/>
      <c r="LC1023" s="319"/>
      <c r="LD1023" s="319"/>
      <c r="LE1023" s="319"/>
      <c r="LF1023" s="319"/>
      <c r="LG1023" s="319"/>
      <c r="LH1023" s="319"/>
      <c r="LI1023" s="319"/>
      <c r="LJ1023" s="319"/>
      <c r="LK1023" s="319"/>
      <c r="LL1023" s="319"/>
      <c r="LM1023" s="319"/>
      <c r="LN1023" s="319"/>
      <c r="LO1023" s="319"/>
      <c r="LP1023" s="319"/>
      <c r="LQ1023" s="319"/>
      <c r="LR1023" s="319"/>
      <c r="LS1023" s="319"/>
      <c r="LT1023" s="319"/>
      <c r="LU1023" s="319"/>
      <c r="LV1023" s="319"/>
      <c r="LW1023" s="319"/>
      <c r="LX1023" s="319"/>
      <c r="LY1023" s="319"/>
      <c r="LZ1023" s="319"/>
      <c r="MA1023" s="319"/>
      <c r="MB1023" s="319"/>
      <c r="MC1023" s="319"/>
      <c r="MD1023" s="319"/>
      <c r="ME1023" s="319"/>
      <c r="MF1023" s="319"/>
      <c r="MG1023" s="319"/>
      <c r="MH1023" s="319"/>
      <c r="MI1023" s="319"/>
      <c r="MJ1023" s="319"/>
      <c r="MK1023" s="319"/>
      <c r="ML1023" s="319"/>
      <c r="MM1023" s="319"/>
      <c r="MN1023" s="319"/>
      <c r="MO1023" s="319"/>
      <c r="MP1023" s="319"/>
      <c r="MQ1023" s="319"/>
      <c r="MS1023" s="241"/>
      <c r="MT1023" s="362">
        <f t="shared" si="1475"/>
        <v>0</v>
      </c>
      <c r="MU1023" s="363">
        <f t="shared" si="1461"/>
        <v>0</v>
      </c>
      <c r="MV1023" s="363">
        <f t="shared" si="1462"/>
        <v>0</v>
      </c>
      <c r="MW1023" s="363"/>
      <c r="MX1023" s="363">
        <f t="shared" si="1463"/>
        <v>0</v>
      </c>
      <c r="MY1023" s="363"/>
      <c r="MZ1023" s="363">
        <f t="shared" si="1464"/>
        <v>0</v>
      </c>
      <c r="NA1023" s="363"/>
      <c r="NB1023" s="363">
        <f t="shared" si="1465"/>
        <v>0</v>
      </c>
      <c r="NC1023" s="363"/>
      <c r="ND1023" s="363">
        <f t="shared" si="1466"/>
        <v>0</v>
      </c>
      <c r="NE1023" s="363"/>
      <c r="NF1023" s="363">
        <f t="shared" si="1467"/>
        <v>0</v>
      </c>
      <c r="NG1023" s="363"/>
      <c r="NH1023" s="363">
        <f t="shared" si="1468"/>
        <v>0</v>
      </c>
      <c r="NI1023" s="363"/>
      <c r="NJ1023" s="363">
        <f t="shared" si="1469"/>
        <v>0</v>
      </c>
      <c r="NK1023" s="363"/>
      <c r="NL1023" s="363">
        <f t="shared" si="1476"/>
        <v>0</v>
      </c>
      <c r="NM1023" s="364"/>
      <c r="NN1023" s="370"/>
      <c r="NR1023" s="318">
        <f t="shared" si="1470"/>
        <v>0</v>
      </c>
      <c r="NS1023" s="318">
        <f t="shared" si="1471"/>
        <v>0</v>
      </c>
      <c r="NT1023" s="318">
        <f t="shared" si="1472"/>
        <v>0</v>
      </c>
    </row>
    <row r="1024" spans="1:384" s="318" customFormat="1" ht="10.199999999999999" customHeight="1" x14ac:dyDescent="0.3">
      <c r="A1024" s="25"/>
      <c r="B1024" s="389"/>
      <c r="C1024" s="424"/>
      <c r="D1024" s="15"/>
      <c r="E1024" s="408" t="str">
        <f>$E$9</f>
        <v>CREPIERE</v>
      </c>
      <c r="F1024" s="408"/>
      <c r="G1024" s="131" t="str">
        <f>IF(MT1050=0,"",MT1050)</f>
        <v/>
      </c>
      <c r="H1024" s="399"/>
      <c r="I1024" s="394" t="str">
        <f>Prenoms!$B$7</f>
        <v>seb</v>
      </c>
      <c r="J1024" s="395"/>
      <c r="K1024" s="395"/>
      <c r="L1024" s="395"/>
      <c r="M1024" s="395"/>
      <c r="N1024" s="81" t="str">
        <f>IF(NL1024&lt;&gt;0,"",IF(Conges!AI41=0,"",Conges!AI41))</f>
        <v/>
      </c>
      <c r="O1024" s="82"/>
      <c r="P1024" s="83"/>
      <c r="Q1024" s="83"/>
      <c r="R1024" s="83"/>
      <c r="S1024" s="83"/>
      <c r="T1024" s="83"/>
      <c r="U1024" s="83"/>
      <c r="V1024" s="84"/>
      <c r="W1024" s="83"/>
      <c r="X1024" s="83"/>
      <c r="Y1024" s="83"/>
      <c r="Z1024" s="83"/>
      <c r="AA1024" s="83"/>
      <c r="AB1024" s="83"/>
      <c r="AC1024" s="83"/>
      <c r="AD1024" s="83"/>
      <c r="AE1024" s="82"/>
      <c r="AF1024" s="83"/>
      <c r="AG1024" s="83"/>
      <c r="AH1024" s="83"/>
      <c r="AI1024" s="83"/>
      <c r="AJ1024" s="84"/>
      <c r="AK1024" s="83"/>
      <c r="AL1024" s="83"/>
      <c r="AM1024" s="83"/>
      <c r="AN1024" s="83"/>
      <c r="AO1024" s="83"/>
      <c r="AP1024" s="83"/>
      <c r="AQ1024" s="83"/>
      <c r="AR1024" s="83"/>
      <c r="AS1024" s="83"/>
      <c r="AT1024" s="83"/>
      <c r="AU1024" s="82"/>
      <c r="AV1024" s="83"/>
      <c r="AW1024" s="83"/>
      <c r="AX1024" s="83"/>
      <c r="AY1024" s="83"/>
      <c r="AZ1024" s="83"/>
      <c r="BA1024" s="83"/>
      <c r="BB1024" s="84"/>
      <c r="BC1024" s="85">
        <f>IF(NL1024&lt;&gt;0,(IF(Conges!AI$41=0,0,3)),0)</f>
        <v>0</v>
      </c>
      <c r="BD1024" s="417"/>
      <c r="BE1024" s="390">
        <f>IF(OR(Conges!AI$41="A",Conges!AI$41="V"),Prenoms!L$7,NL1024)</f>
        <v>0</v>
      </c>
      <c r="BF1024" s="391"/>
      <c r="BG1024" s="286"/>
      <c r="BH1024" s="287">
        <f t="shared" si="1455"/>
        <v>0</v>
      </c>
      <c r="BI1024" s="288" t="str">
        <f t="shared" si="1456"/>
        <v/>
      </c>
      <c r="BJ1024" s="300">
        <v>163.54838709677418</v>
      </c>
      <c r="BK1024" s="301">
        <f t="shared" si="1473"/>
        <v>-163.54838709677418</v>
      </c>
      <c r="BL1024" s="302">
        <f t="shared" si="1394"/>
        <v>0</v>
      </c>
      <c r="BM1024" s="302">
        <f t="shared" si="1395"/>
        <v>0</v>
      </c>
      <c r="BN1024" s="302">
        <f>SUM('Heures Pointage'!$ED$35:$EE$35)</f>
        <v>0</v>
      </c>
      <c r="BO1024" s="302">
        <f>SUM('Heures et Indemnites'!$ED$35:$EE$35)</f>
        <v>0</v>
      </c>
      <c r="BP1024" s="303">
        <f t="shared" si="1396"/>
        <v>0</v>
      </c>
      <c r="BQ1024" s="303">
        <f>'Heures Pointage'!$FB$35</f>
        <v>0</v>
      </c>
      <c r="BR1024" s="304">
        <f t="shared" ref="BR1024" si="1480">$BH$1059</f>
        <v>0</v>
      </c>
      <c r="BS1024" s="149">
        <f>Prenoms!$C$7</f>
        <v>169</v>
      </c>
      <c r="BT1024" s="180"/>
      <c r="BU1024" s="324">
        <f>SUM('Heures et Indemnites'!$ED$35:$EE$35)</f>
        <v>0</v>
      </c>
      <c r="BV1024" s="235">
        <f>SUM('Heures et Indemnites'!$ED$6:$EE$35)</f>
        <v>0</v>
      </c>
      <c r="BW1024" s="324"/>
      <c r="BX1024" s="235"/>
      <c r="BY1024" s="319"/>
      <c r="BZ1024" s="319"/>
      <c r="CA1024" s="319"/>
      <c r="CB1024" s="319"/>
      <c r="CC1024" s="319"/>
      <c r="CD1024" s="319"/>
      <c r="CE1024" s="319"/>
      <c r="CF1024" s="319"/>
      <c r="CG1024" s="319"/>
      <c r="CH1024" s="319"/>
      <c r="CI1024" s="319"/>
      <c r="CJ1024" s="319"/>
      <c r="CK1024" s="319"/>
      <c r="CL1024" s="319"/>
      <c r="CM1024" s="319"/>
      <c r="CN1024" s="319"/>
      <c r="CO1024" s="319"/>
      <c r="CP1024" s="319"/>
      <c r="CQ1024" s="319"/>
      <c r="CR1024" s="319"/>
      <c r="CS1024" s="319"/>
      <c r="CT1024" s="319"/>
      <c r="CU1024" s="319"/>
      <c r="CV1024" s="319"/>
      <c r="CW1024" s="319"/>
      <c r="CX1024" s="319"/>
      <c r="CY1024" s="319"/>
      <c r="CZ1024" s="319"/>
      <c r="DA1024" s="319"/>
      <c r="DB1024" s="319"/>
      <c r="DC1024" s="319"/>
      <c r="DD1024" s="319"/>
      <c r="DE1024" s="319"/>
      <c r="DF1024" s="319"/>
      <c r="DG1024" s="319"/>
      <c r="DH1024" s="319"/>
      <c r="DI1024" s="319"/>
      <c r="DJ1024" s="319"/>
      <c r="DK1024" s="319"/>
      <c r="DL1024" s="319"/>
      <c r="DM1024" s="319"/>
      <c r="DN1024" s="319"/>
      <c r="DO1024" s="319"/>
      <c r="DP1024" s="319"/>
      <c r="DQ1024" s="319"/>
      <c r="DR1024" s="319"/>
      <c r="DS1024" s="319"/>
      <c r="DT1024" s="319"/>
      <c r="DU1024" s="319"/>
      <c r="DV1024" s="319"/>
      <c r="DW1024" s="319"/>
      <c r="DX1024" s="319"/>
      <c r="DY1024" s="319"/>
      <c r="DZ1024" s="319"/>
      <c r="EA1024" s="319"/>
      <c r="EB1024" s="319"/>
      <c r="EC1024" s="319"/>
      <c r="ED1024" s="319"/>
      <c r="EE1024" s="319"/>
      <c r="EF1024" s="319"/>
      <c r="EG1024" s="319"/>
      <c r="EH1024" s="319"/>
      <c r="EI1024" s="319"/>
      <c r="EJ1024" s="319"/>
      <c r="EK1024" s="319"/>
      <c r="EL1024" s="319"/>
      <c r="EM1024" s="319"/>
      <c r="EN1024" s="319"/>
      <c r="EO1024" s="319"/>
      <c r="EP1024" s="319"/>
      <c r="EQ1024" s="319"/>
      <c r="ER1024" s="319"/>
      <c r="ES1024" s="319"/>
      <c r="ET1024" s="319"/>
      <c r="EU1024" s="319"/>
      <c r="EV1024" s="319"/>
      <c r="EW1024" s="319"/>
      <c r="EX1024" s="319"/>
      <c r="EY1024" s="319"/>
      <c r="EZ1024" s="319"/>
      <c r="FA1024" s="319"/>
      <c r="FB1024" s="319"/>
      <c r="FC1024" s="319"/>
      <c r="FD1024" s="319"/>
      <c r="FE1024" s="319"/>
      <c r="FF1024" s="319"/>
      <c r="FG1024" s="319"/>
      <c r="FH1024" s="319"/>
      <c r="FI1024" s="319"/>
      <c r="FJ1024" s="319"/>
      <c r="FK1024" s="319"/>
      <c r="FL1024" s="319"/>
      <c r="FM1024" s="319"/>
      <c r="FN1024" s="319"/>
      <c r="FO1024" s="319"/>
      <c r="FP1024" s="319"/>
      <c r="FQ1024" s="319"/>
      <c r="FR1024" s="319"/>
      <c r="FS1024" s="319"/>
      <c r="FT1024" s="319"/>
      <c r="FU1024" s="319"/>
      <c r="FV1024" s="319"/>
      <c r="FW1024" s="319"/>
      <c r="FX1024" s="319"/>
      <c r="FY1024" s="319"/>
      <c r="FZ1024" s="319"/>
      <c r="GA1024" s="319"/>
      <c r="GB1024" s="319"/>
      <c r="GC1024" s="319"/>
      <c r="GD1024" s="319"/>
      <c r="GE1024" s="319"/>
      <c r="GF1024" s="319"/>
      <c r="GG1024" s="319"/>
      <c r="GH1024" s="319"/>
      <c r="GI1024" s="319"/>
      <c r="GJ1024" s="319"/>
      <c r="GK1024" s="319"/>
      <c r="GL1024" s="319"/>
      <c r="GM1024" s="319"/>
      <c r="GN1024" s="319"/>
      <c r="GO1024" s="319"/>
      <c r="GP1024" s="319"/>
      <c r="GQ1024" s="319"/>
      <c r="GR1024" s="319"/>
      <c r="GS1024" s="319"/>
      <c r="GT1024" s="319"/>
      <c r="GU1024" s="319"/>
      <c r="GV1024" s="319"/>
      <c r="GW1024" s="319"/>
      <c r="GX1024" s="319"/>
      <c r="GY1024" s="319"/>
      <c r="GZ1024" s="319"/>
      <c r="HA1024" s="319"/>
      <c r="HB1024" s="319"/>
      <c r="HC1024" s="319"/>
      <c r="HD1024" s="319"/>
      <c r="HE1024" s="319"/>
      <c r="HF1024" s="319"/>
      <c r="HG1024" s="319"/>
      <c r="HH1024" s="319"/>
      <c r="HI1024" s="319"/>
      <c r="HJ1024" s="319"/>
      <c r="HK1024" s="319"/>
      <c r="HL1024" s="319"/>
      <c r="HM1024" s="319"/>
      <c r="HN1024" s="319"/>
      <c r="HO1024" s="319"/>
      <c r="HP1024" s="319"/>
      <c r="HQ1024" s="319"/>
      <c r="HR1024" s="319"/>
      <c r="HS1024" s="319"/>
      <c r="HT1024" s="319"/>
      <c r="HU1024" s="319"/>
      <c r="HV1024" s="319"/>
      <c r="HW1024" s="319"/>
      <c r="HX1024" s="319"/>
      <c r="HY1024" s="319"/>
      <c r="HZ1024" s="319"/>
      <c r="IA1024" s="319"/>
      <c r="IB1024" s="319"/>
      <c r="IC1024" s="319"/>
      <c r="ID1024" s="319"/>
      <c r="IE1024" s="319"/>
      <c r="IF1024" s="319"/>
      <c r="IG1024" s="319"/>
      <c r="IH1024" s="319"/>
      <c r="II1024" s="319"/>
      <c r="IJ1024" s="319"/>
      <c r="IK1024" s="319"/>
      <c r="IL1024" s="319"/>
      <c r="IM1024" s="319"/>
      <c r="IN1024" s="319"/>
      <c r="IO1024" s="319"/>
      <c r="IP1024" s="319"/>
      <c r="IQ1024" s="319"/>
      <c r="IR1024" s="319"/>
      <c r="IS1024" s="319"/>
      <c r="IT1024" s="319"/>
      <c r="IU1024" s="319"/>
      <c r="IV1024" s="319"/>
      <c r="IW1024" s="319"/>
      <c r="IX1024" s="319"/>
      <c r="IY1024" s="319"/>
      <c r="IZ1024" s="319"/>
      <c r="JA1024" s="319"/>
      <c r="JB1024" s="319"/>
      <c r="JC1024" s="319"/>
      <c r="JD1024" s="319"/>
      <c r="JE1024" s="319"/>
      <c r="JF1024" s="319"/>
      <c r="JG1024" s="319"/>
      <c r="JH1024" s="319"/>
      <c r="JI1024" s="319"/>
      <c r="JJ1024" s="319"/>
      <c r="JK1024" s="319"/>
      <c r="JL1024" s="319"/>
      <c r="JM1024" s="319"/>
      <c r="JN1024" s="319"/>
      <c r="JO1024" s="319"/>
      <c r="JP1024" s="319"/>
      <c r="JQ1024" s="319"/>
      <c r="JR1024" s="319"/>
      <c r="JS1024" s="319"/>
      <c r="JT1024" s="319"/>
      <c r="JU1024" s="319"/>
      <c r="JV1024" s="319"/>
      <c r="JW1024" s="319"/>
      <c r="JX1024" s="319"/>
      <c r="JY1024" s="319"/>
      <c r="JZ1024" s="319"/>
      <c r="KA1024" s="319"/>
      <c r="KB1024" s="319"/>
      <c r="KC1024" s="319"/>
      <c r="KD1024" s="319"/>
      <c r="KE1024" s="319"/>
      <c r="KF1024" s="319"/>
      <c r="KG1024" s="319"/>
      <c r="KH1024" s="319"/>
      <c r="KI1024" s="319"/>
      <c r="KJ1024" s="319"/>
      <c r="KK1024" s="319"/>
      <c r="KL1024" s="319"/>
      <c r="KM1024" s="319"/>
      <c r="KN1024" s="319"/>
      <c r="KO1024" s="319"/>
      <c r="KP1024" s="319"/>
      <c r="KQ1024" s="319"/>
      <c r="KR1024" s="319"/>
      <c r="KS1024" s="319"/>
      <c r="KT1024" s="319"/>
      <c r="KU1024" s="319"/>
      <c r="KV1024" s="319"/>
      <c r="KW1024" s="319"/>
      <c r="KX1024" s="319"/>
      <c r="KY1024" s="319"/>
      <c r="KZ1024" s="319"/>
      <c r="LA1024" s="319"/>
      <c r="LB1024" s="319"/>
      <c r="LC1024" s="319"/>
      <c r="LD1024" s="319"/>
      <c r="LE1024" s="319"/>
      <c r="LF1024" s="319"/>
      <c r="LG1024" s="319"/>
      <c r="LH1024" s="319"/>
      <c r="LI1024" s="319"/>
      <c r="LJ1024" s="319"/>
      <c r="LK1024" s="319"/>
      <c r="LL1024" s="319"/>
      <c r="LM1024" s="319"/>
      <c r="LN1024" s="319"/>
      <c r="LO1024" s="319"/>
      <c r="LP1024" s="319"/>
      <c r="LQ1024" s="319"/>
      <c r="LR1024" s="319"/>
      <c r="LS1024" s="319"/>
      <c r="LT1024" s="319"/>
      <c r="LU1024" s="319"/>
      <c r="LV1024" s="319"/>
      <c r="LW1024" s="319"/>
      <c r="LX1024" s="319"/>
      <c r="LY1024" s="319"/>
      <c r="LZ1024" s="319"/>
      <c r="MA1024" s="319"/>
      <c r="MB1024" s="319"/>
      <c r="MC1024" s="319"/>
      <c r="MD1024" s="319"/>
      <c r="ME1024" s="319"/>
      <c r="MF1024" s="319"/>
      <c r="MG1024" s="319"/>
      <c r="MH1024" s="319"/>
      <c r="MI1024" s="319"/>
      <c r="MJ1024" s="319"/>
      <c r="MK1024" s="319"/>
      <c r="ML1024" s="319"/>
      <c r="MM1024" s="319"/>
      <c r="MN1024" s="319"/>
      <c r="MO1024" s="319"/>
      <c r="MP1024" s="319"/>
      <c r="MQ1024" s="319"/>
      <c r="MS1024" s="241"/>
      <c r="MT1024" s="373">
        <f t="shared" si="1475"/>
        <v>0</v>
      </c>
      <c r="MU1024" s="365">
        <f t="shared" si="1461"/>
        <v>0</v>
      </c>
      <c r="MV1024" s="365">
        <f t="shared" si="1462"/>
        <v>0</v>
      </c>
      <c r="MW1024" s="365"/>
      <c r="MX1024" s="365">
        <f t="shared" si="1463"/>
        <v>0</v>
      </c>
      <c r="MY1024" s="365"/>
      <c r="MZ1024" s="365">
        <f t="shared" si="1464"/>
        <v>0</v>
      </c>
      <c r="NA1024" s="365"/>
      <c r="NB1024" s="365">
        <f t="shared" si="1465"/>
        <v>0</v>
      </c>
      <c r="NC1024" s="365"/>
      <c r="ND1024" s="365">
        <f t="shared" si="1466"/>
        <v>0</v>
      </c>
      <c r="NE1024" s="365"/>
      <c r="NF1024" s="365">
        <f t="shared" si="1467"/>
        <v>0</v>
      </c>
      <c r="NG1024" s="365"/>
      <c r="NH1024" s="365">
        <f t="shared" si="1468"/>
        <v>0</v>
      </c>
      <c r="NI1024" s="365"/>
      <c r="NJ1024" s="365">
        <f t="shared" si="1469"/>
        <v>0</v>
      </c>
      <c r="NK1024" s="365"/>
      <c r="NL1024" s="365">
        <f t="shared" si="1476"/>
        <v>0</v>
      </c>
      <c r="NM1024" s="366"/>
      <c r="NN1024" s="370"/>
      <c r="NR1024" s="318">
        <f t="shared" si="1470"/>
        <v>0</v>
      </c>
      <c r="NS1024" s="318">
        <f t="shared" si="1471"/>
        <v>0</v>
      </c>
      <c r="NT1024" s="318">
        <f t="shared" si="1472"/>
        <v>0</v>
      </c>
    </row>
    <row r="1025" spans="1:384" s="318" customFormat="1" ht="10.199999999999999" customHeight="1" x14ac:dyDescent="0.3">
      <c r="A1025" s="25"/>
      <c r="B1025" s="389"/>
      <c r="C1025" s="424"/>
      <c r="D1025" s="15"/>
      <c r="E1025" s="411" t="str">
        <f>$E$10</f>
        <v>BRASSERIE</v>
      </c>
      <c r="F1025" s="411"/>
      <c r="G1025" s="132" t="str">
        <f>IF(MV1050=0,"",MV1050)</f>
        <v/>
      </c>
      <c r="H1025" s="399"/>
      <c r="I1025" s="381" t="str">
        <f>Prenoms!$B$8</f>
        <v>dylan</v>
      </c>
      <c r="J1025" s="382"/>
      <c r="K1025" s="382"/>
      <c r="L1025" s="382"/>
      <c r="M1025" s="382"/>
      <c r="N1025" s="68" t="str">
        <f>IF(NL1025&lt;&gt;0,"",IF(Conges!AI42=0,"",Conges!AI42))</f>
        <v/>
      </c>
      <c r="O1025" s="69"/>
      <c r="P1025" s="70"/>
      <c r="Q1025" s="70"/>
      <c r="R1025" s="70"/>
      <c r="S1025" s="70"/>
      <c r="T1025" s="70"/>
      <c r="U1025" s="70"/>
      <c r="V1025" s="71"/>
      <c r="W1025" s="70"/>
      <c r="X1025" s="70"/>
      <c r="Y1025" s="70"/>
      <c r="Z1025" s="70"/>
      <c r="AA1025" s="70"/>
      <c r="AB1025" s="70"/>
      <c r="AC1025" s="70"/>
      <c r="AD1025" s="70"/>
      <c r="AE1025" s="69"/>
      <c r="AF1025" s="70"/>
      <c r="AG1025" s="70"/>
      <c r="AH1025" s="70"/>
      <c r="AI1025" s="70"/>
      <c r="AJ1025" s="71"/>
      <c r="AK1025" s="70"/>
      <c r="AL1025" s="70"/>
      <c r="AM1025" s="70"/>
      <c r="AN1025" s="70"/>
      <c r="AO1025" s="70"/>
      <c r="AP1025" s="70"/>
      <c r="AQ1025" s="70"/>
      <c r="AR1025" s="70"/>
      <c r="AS1025" s="70"/>
      <c r="AT1025" s="70"/>
      <c r="AU1025" s="69"/>
      <c r="AV1025" s="70"/>
      <c r="AW1025" s="70"/>
      <c r="AX1025" s="70"/>
      <c r="AY1025" s="70"/>
      <c r="AZ1025" s="70"/>
      <c r="BA1025" s="70"/>
      <c r="BB1025" s="71"/>
      <c r="BC1025" s="72">
        <f>IF(NL1025&lt;&gt;0,(IF(Conges!AI$42=0,0,3)),0)</f>
        <v>0</v>
      </c>
      <c r="BD1025" s="417"/>
      <c r="BE1025" s="392">
        <f>IF(OR(Conges!AI$42="A",Conges!AI$42="V"),Prenoms!L$8,NL1025)</f>
        <v>0</v>
      </c>
      <c r="BF1025" s="393"/>
      <c r="BG1025" s="289"/>
      <c r="BH1025" s="290">
        <f t="shared" si="1455"/>
        <v>0</v>
      </c>
      <c r="BI1025" s="291" t="str">
        <f t="shared" si="1456"/>
        <v/>
      </c>
      <c r="BJ1025" s="305">
        <v>163.54838709677418</v>
      </c>
      <c r="BK1025" s="306">
        <f t="shared" si="1473"/>
        <v>-163.54838709677418</v>
      </c>
      <c r="BL1025" s="307">
        <f t="shared" si="1394"/>
        <v>0</v>
      </c>
      <c r="BM1025" s="307">
        <f t="shared" si="1395"/>
        <v>0</v>
      </c>
      <c r="BN1025" s="307">
        <f>SUM('Heures Pointage'!$FD$35:$FE$35)</f>
        <v>0</v>
      </c>
      <c r="BO1025" s="307">
        <f>SUM('Heures et Indemnites'!$FD$35:$FE$35)</f>
        <v>0</v>
      </c>
      <c r="BP1025" s="308">
        <f t="shared" si="1396"/>
        <v>0</v>
      </c>
      <c r="BQ1025" s="308">
        <f>'Heures Pointage'!$GB$35</f>
        <v>0</v>
      </c>
      <c r="BR1025" s="309">
        <f t="shared" ref="BR1025" si="1481">$BH$1060</f>
        <v>0</v>
      </c>
      <c r="BS1025" s="150">
        <f>Prenoms!$C$8</f>
        <v>169</v>
      </c>
      <c r="BT1025" s="153"/>
      <c r="BU1025" s="323">
        <f>SUM('Heures et Indemnites'!$FD$35:$FE$35)</f>
        <v>0</v>
      </c>
      <c r="BV1025" s="236">
        <f>SUM('Heures et Indemnites'!$FD$6:$FE$35)</f>
        <v>0</v>
      </c>
      <c r="BW1025" s="323"/>
      <c r="BX1025" s="236"/>
      <c r="BY1025" s="319"/>
      <c r="BZ1025" s="319"/>
      <c r="CA1025" s="319"/>
      <c r="CB1025" s="319"/>
      <c r="CC1025" s="319"/>
      <c r="CD1025" s="319"/>
      <c r="CE1025" s="319"/>
      <c r="CF1025" s="319"/>
      <c r="CG1025" s="319"/>
      <c r="CH1025" s="319"/>
      <c r="CI1025" s="319"/>
      <c r="CJ1025" s="319"/>
      <c r="CK1025" s="319"/>
      <c r="CL1025" s="319"/>
      <c r="CM1025" s="319"/>
      <c r="CN1025" s="319"/>
      <c r="CO1025" s="319"/>
      <c r="CP1025" s="319"/>
      <c r="CQ1025" s="319"/>
      <c r="CR1025" s="319"/>
      <c r="CS1025" s="319"/>
      <c r="CT1025" s="319"/>
      <c r="CU1025" s="319"/>
      <c r="CV1025" s="319"/>
      <c r="CW1025" s="319"/>
      <c r="CX1025" s="319"/>
      <c r="CY1025" s="319"/>
      <c r="CZ1025" s="319"/>
      <c r="DA1025" s="319"/>
      <c r="DB1025" s="319"/>
      <c r="DC1025" s="319"/>
      <c r="DD1025" s="319"/>
      <c r="DE1025" s="319"/>
      <c r="DF1025" s="319"/>
      <c r="DG1025" s="319"/>
      <c r="DH1025" s="319"/>
      <c r="DI1025" s="319"/>
      <c r="DJ1025" s="319"/>
      <c r="DK1025" s="319"/>
      <c r="DL1025" s="319"/>
      <c r="DM1025" s="319"/>
      <c r="DN1025" s="319"/>
      <c r="DO1025" s="319"/>
      <c r="DP1025" s="319"/>
      <c r="DQ1025" s="319"/>
      <c r="DR1025" s="319"/>
      <c r="DS1025" s="319"/>
      <c r="DT1025" s="319"/>
      <c r="DU1025" s="319"/>
      <c r="DV1025" s="319"/>
      <c r="DW1025" s="319"/>
      <c r="DX1025" s="319"/>
      <c r="DY1025" s="319"/>
      <c r="DZ1025" s="319"/>
      <c r="EA1025" s="319"/>
      <c r="EB1025" s="319"/>
      <c r="EC1025" s="319"/>
      <c r="ED1025" s="319"/>
      <c r="EE1025" s="319"/>
      <c r="EF1025" s="319"/>
      <c r="EG1025" s="319"/>
      <c r="EH1025" s="319"/>
      <c r="EI1025" s="319"/>
      <c r="EJ1025" s="319"/>
      <c r="EK1025" s="319"/>
      <c r="EL1025" s="319"/>
      <c r="EM1025" s="319"/>
      <c r="EN1025" s="319"/>
      <c r="EO1025" s="319"/>
      <c r="EP1025" s="319"/>
      <c r="EQ1025" s="319"/>
      <c r="ER1025" s="319"/>
      <c r="ES1025" s="319"/>
      <c r="ET1025" s="319"/>
      <c r="EU1025" s="319"/>
      <c r="EV1025" s="319"/>
      <c r="EW1025" s="319"/>
      <c r="EX1025" s="319"/>
      <c r="EY1025" s="319"/>
      <c r="EZ1025" s="319"/>
      <c r="FA1025" s="319"/>
      <c r="FB1025" s="319"/>
      <c r="FC1025" s="319"/>
      <c r="FD1025" s="319"/>
      <c r="FE1025" s="319"/>
      <c r="FF1025" s="319"/>
      <c r="FG1025" s="319"/>
      <c r="FH1025" s="319"/>
      <c r="FI1025" s="319"/>
      <c r="FJ1025" s="319"/>
      <c r="FK1025" s="319"/>
      <c r="FL1025" s="319"/>
      <c r="FM1025" s="319"/>
      <c r="FN1025" s="319"/>
      <c r="FO1025" s="319"/>
      <c r="FP1025" s="319"/>
      <c r="FQ1025" s="319"/>
      <c r="FR1025" s="319"/>
      <c r="FS1025" s="319"/>
      <c r="FT1025" s="319"/>
      <c r="FU1025" s="319"/>
      <c r="FV1025" s="319"/>
      <c r="FW1025" s="319"/>
      <c r="FX1025" s="319"/>
      <c r="FY1025" s="319"/>
      <c r="FZ1025" s="319"/>
      <c r="GA1025" s="319"/>
      <c r="GB1025" s="319"/>
      <c r="GC1025" s="319"/>
      <c r="GD1025" s="319"/>
      <c r="GE1025" s="319"/>
      <c r="GF1025" s="319"/>
      <c r="GG1025" s="319"/>
      <c r="GH1025" s="319"/>
      <c r="GI1025" s="319"/>
      <c r="GJ1025" s="319"/>
      <c r="GK1025" s="319"/>
      <c r="GL1025" s="319"/>
      <c r="GM1025" s="319"/>
      <c r="GN1025" s="319"/>
      <c r="GO1025" s="319"/>
      <c r="GP1025" s="319"/>
      <c r="GQ1025" s="319"/>
      <c r="GR1025" s="319"/>
      <c r="GS1025" s="319"/>
      <c r="GT1025" s="319"/>
      <c r="GU1025" s="319"/>
      <c r="GV1025" s="319"/>
      <c r="GW1025" s="319"/>
      <c r="GX1025" s="319"/>
      <c r="GY1025" s="319"/>
      <c r="GZ1025" s="319"/>
      <c r="HA1025" s="319"/>
      <c r="HB1025" s="319"/>
      <c r="HC1025" s="319"/>
      <c r="HD1025" s="319"/>
      <c r="HE1025" s="319"/>
      <c r="HF1025" s="319"/>
      <c r="HG1025" s="319"/>
      <c r="HH1025" s="319"/>
      <c r="HI1025" s="319"/>
      <c r="HJ1025" s="319"/>
      <c r="HK1025" s="319"/>
      <c r="HL1025" s="319"/>
      <c r="HM1025" s="319"/>
      <c r="HN1025" s="319"/>
      <c r="HO1025" s="319"/>
      <c r="HP1025" s="319"/>
      <c r="HQ1025" s="319"/>
      <c r="HR1025" s="319"/>
      <c r="HS1025" s="319"/>
      <c r="HT1025" s="319"/>
      <c r="HU1025" s="319"/>
      <c r="HV1025" s="319"/>
      <c r="HW1025" s="319"/>
      <c r="HX1025" s="319"/>
      <c r="HY1025" s="319"/>
      <c r="HZ1025" s="319"/>
      <c r="IA1025" s="319"/>
      <c r="IB1025" s="319"/>
      <c r="IC1025" s="319"/>
      <c r="ID1025" s="319"/>
      <c r="IE1025" s="319"/>
      <c r="IF1025" s="319"/>
      <c r="IG1025" s="319"/>
      <c r="IH1025" s="319"/>
      <c r="II1025" s="319"/>
      <c r="IJ1025" s="319"/>
      <c r="IK1025" s="319"/>
      <c r="IL1025" s="319"/>
      <c r="IM1025" s="319"/>
      <c r="IN1025" s="319"/>
      <c r="IO1025" s="319"/>
      <c r="IP1025" s="319"/>
      <c r="IQ1025" s="319"/>
      <c r="IR1025" s="319"/>
      <c r="IS1025" s="319"/>
      <c r="IT1025" s="319"/>
      <c r="IU1025" s="319"/>
      <c r="IV1025" s="319"/>
      <c r="IW1025" s="319"/>
      <c r="IX1025" s="319"/>
      <c r="IY1025" s="319"/>
      <c r="IZ1025" s="319"/>
      <c r="JA1025" s="319"/>
      <c r="JB1025" s="319"/>
      <c r="JC1025" s="319"/>
      <c r="JD1025" s="319"/>
      <c r="JE1025" s="319"/>
      <c r="JF1025" s="319"/>
      <c r="JG1025" s="319"/>
      <c r="JH1025" s="319"/>
      <c r="JI1025" s="319"/>
      <c r="JJ1025" s="319"/>
      <c r="JK1025" s="319"/>
      <c r="JL1025" s="319"/>
      <c r="JM1025" s="319"/>
      <c r="JN1025" s="319"/>
      <c r="JO1025" s="319"/>
      <c r="JP1025" s="319"/>
      <c r="JQ1025" s="319"/>
      <c r="JR1025" s="319"/>
      <c r="JS1025" s="319"/>
      <c r="JT1025" s="319"/>
      <c r="JU1025" s="319"/>
      <c r="JV1025" s="319"/>
      <c r="JW1025" s="319"/>
      <c r="JX1025" s="319"/>
      <c r="JY1025" s="319"/>
      <c r="JZ1025" s="319"/>
      <c r="KA1025" s="319"/>
      <c r="KB1025" s="319"/>
      <c r="KC1025" s="319"/>
      <c r="KD1025" s="319"/>
      <c r="KE1025" s="319"/>
      <c r="KF1025" s="319"/>
      <c r="KG1025" s="319"/>
      <c r="KH1025" s="319"/>
      <c r="KI1025" s="319"/>
      <c r="KJ1025" s="319"/>
      <c r="KK1025" s="319"/>
      <c r="KL1025" s="319"/>
      <c r="KM1025" s="319"/>
      <c r="KN1025" s="319"/>
      <c r="KO1025" s="319"/>
      <c r="KP1025" s="319"/>
      <c r="KQ1025" s="319"/>
      <c r="KR1025" s="319"/>
      <c r="KS1025" s="319"/>
      <c r="KT1025" s="319"/>
      <c r="KU1025" s="319"/>
      <c r="KV1025" s="319"/>
      <c r="KW1025" s="319"/>
      <c r="KX1025" s="319"/>
      <c r="KY1025" s="319"/>
      <c r="KZ1025" s="319"/>
      <c r="LA1025" s="319"/>
      <c r="LB1025" s="319"/>
      <c r="LC1025" s="319"/>
      <c r="LD1025" s="319"/>
      <c r="LE1025" s="319"/>
      <c r="LF1025" s="319"/>
      <c r="LG1025" s="319"/>
      <c r="LH1025" s="319"/>
      <c r="LI1025" s="319"/>
      <c r="LJ1025" s="319"/>
      <c r="LK1025" s="319"/>
      <c r="LL1025" s="319"/>
      <c r="LM1025" s="319"/>
      <c r="LN1025" s="319"/>
      <c r="LO1025" s="319"/>
      <c r="LP1025" s="319"/>
      <c r="LQ1025" s="319"/>
      <c r="LR1025" s="319"/>
      <c r="LS1025" s="319"/>
      <c r="LT1025" s="319"/>
      <c r="LU1025" s="319"/>
      <c r="LV1025" s="319"/>
      <c r="LW1025" s="319"/>
      <c r="LX1025" s="319"/>
      <c r="LY1025" s="319"/>
      <c r="LZ1025" s="319"/>
      <c r="MA1025" s="319"/>
      <c r="MB1025" s="319"/>
      <c r="MC1025" s="319"/>
      <c r="MD1025" s="319"/>
      <c r="ME1025" s="319"/>
      <c r="MF1025" s="319"/>
      <c r="MG1025" s="319"/>
      <c r="MH1025" s="319"/>
      <c r="MI1025" s="319"/>
      <c r="MJ1025" s="319"/>
      <c r="MK1025" s="319"/>
      <c r="ML1025" s="319"/>
      <c r="MM1025" s="319"/>
      <c r="MN1025" s="319"/>
      <c r="MO1025" s="319"/>
      <c r="MP1025" s="319"/>
      <c r="MQ1025" s="319"/>
      <c r="MS1025" s="241"/>
      <c r="MT1025" s="362">
        <f t="shared" si="1475"/>
        <v>0</v>
      </c>
      <c r="MU1025" s="363">
        <f t="shared" si="1461"/>
        <v>0</v>
      </c>
      <c r="MV1025" s="363">
        <f t="shared" si="1462"/>
        <v>0</v>
      </c>
      <c r="MW1025" s="363"/>
      <c r="MX1025" s="363">
        <f t="shared" si="1463"/>
        <v>0</v>
      </c>
      <c r="MY1025" s="363"/>
      <c r="MZ1025" s="363">
        <f t="shared" si="1464"/>
        <v>0</v>
      </c>
      <c r="NA1025" s="363"/>
      <c r="NB1025" s="363">
        <f t="shared" si="1465"/>
        <v>0</v>
      </c>
      <c r="NC1025" s="363"/>
      <c r="ND1025" s="363">
        <f t="shared" si="1466"/>
        <v>0</v>
      </c>
      <c r="NE1025" s="363"/>
      <c r="NF1025" s="363">
        <f t="shared" si="1467"/>
        <v>0</v>
      </c>
      <c r="NG1025" s="363"/>
      <c r="NH1025" s="363">
        <f t="shared" si="1468"/>
        <v>0</v>
      </c>
      <c r="NI1025" s="363"/>
      <c r="NJ1025" s="363">
        <f t="shared" si="1469"/>
        <v>0</v>
      </c>
      <c r="NK1025" s="363"/>
      <c r="NL1025" s="363">
        <f t="shared" si="1476"/>
        <v>0</v>
      </c>
      <c r="NM1025" s="364"/>
      <c r="NN1025" s="370"/>
      <c r="NR1025" s="318">
        <f t="shared" si="1470"/>
        <v>0</v>
      </c>
      <c r="NS1025" s="318">
        <f t="shared" si="1471"/>
        <v>0</v>
      </c>
      <c r="NT1025" s="318">
        <f t="shared" si="1472"/>
        <v>0</v>
      </c>
    </row>
    <row r="1026" spans="1:384" s="318" customFormat="1" ht="10.199999999999999" customHeight="1" x14ac:dyDescent="0.3">
      <c r="A1026" s="25"/>
      <c r="B1026" s="389"/>
      <c r="C1026" s="424"/>
      <c r="D1026" s="15"/>
      <c r="E1026" s="412" t="str">
        <f>$E$11</f>
        <v>MEP</v>
      </c>
      <c r="F1026" s="412"/>
      <c r="G1026" s="133" t="str">
        <f>IF(MX1050=0,"",MX1050)</f>
        <v/>
      </c>
      <c r="H1026" s="399"/>
      <c r="I1026" s="394" t="str">
        <f>Prenoms!$B$9</f>
        <v>mamad</v>
      </c>
      <c r="J1026" s="395"/>
      <c r="K1026" s="395"/>
      <c r="L1026" s="395"/>
      <c r="M1026" s="395"/>
      <c r="N1026" s="81" t="str">
        <f>IF(NL1026&lt;&gt;0,"",IF(Conges!AI43=0,"",Conges!AI43))</f>
        <v/>
      </c>
      <c r="O1026" s="82"/>
      <c r="P1026" s="83"/>
      <c r="Q1026" s="83"/>
      <c r="R1026" s="83"/>
      <c r="S1026" s="83"/>
      <c r="T1026" s="83"/>
      <c r="U1026" s="83"/>
      <c r="V1026" s="84"/>
      <c r="W1026" s="83"/>
      <c r="X1026" s="83"/>
      <c r="Y1026" s="83"/>
      <c r="Z1026" s="83"/>
      <c r="AA1026" s="83"/>
      <c r="AB1026" s="83"/>
      <c r="AC1026" s="83"/>
      <c r="AD1026" s="83"/>
      <c r="AE1026" s="82"/>
      <c r="AF1026" s="83"/>
      <c r="AG1026" s="83"/>
      <c r="AH1026" s="83"/>
      <c r="AI1026" s="83"/>
      <c r="AJ1026" s="84"/>
      <c r="AK1026" s="83"/>
      <c r="AL1026" s="83"/>
      <c r="AM1026" s="83"/>
      <c r="AN1026" s="83"/>
      <c r="AO1026" s="83"/>
      <c r="AP1026" s="83"/>
      <c r="AQ1026" s="83"/>
      <c r="AR1026" s="83"/>
      <c r="AS1026" s="83"/>
      <c r="AT1026" s="83"/>
      <c r="AU1026" s="82"/>
      <c r="AV1026" s="83"/>
      <c r="AW1026" s="83"/>
      <c r="AX1026" s="83"/>
      <c r="AY1026" s="83"/>
      <c r="AZ1026" s="83"/>
      <c r="BA1026" s="83"/>
      <c r="BB1026" s="84"/>
      <c r="BC1026" s="85">
        <f>IF(NL1026&lt;&gt;0,(IF(Conges!AI$43=0,0,3)),0)</f>
        <v>0</v>
      </c>
      <c r="BD1026" s="417"/>
      <c r="BE1026" s="390">
        <f>IF(OR(Conges!AI$43="A",Conges!AI$43="V"),Prenoms!L$9,NL1026)</f>
        <v>0</v>
      </c>
      <c r="BF1026" s="391"/>
      <c r="BG1026" s="286"/>
      <c r="BH1026" s="287">
        <f t="shared" si="1455"/>
        <v>0</v>
      </c>
      <c r="BI1026" s="288" t="str">
        <f t="shared" si="1456"/>
        <v/>
      </c>
      <c r="BJ1026" s="300">
        <v>163.54838709677418</v>
      </c>
      <c r="BK1026" s="301">
        <f t="shared" si="1473"/>
        <v>-163.54838709677418</v>
      </c>
      <c r="BL1026" s="302">
        <f t="shared" si="1394"/>
        <v>0</v>
      </c>
      <c r="BM1026" s="302">
        <f t="shared" si="1395"/>
        <v>0</v>
      </c>
      <c r="BN1026" s="302">
        <f>SUM('Heures Pointage'!$GD$35:$GE$35)</f>
        <v>0</v>
      </c>
      <c r="BO1026" s="302">
        <f>SUM('Heures et Indemnites'!$GD$35:$GE$35)</f>
        <v>0</v>
      </c>
      <c r="BP1026" s="303">
        <f t="shared" si="1396"/>
        <v>0</v>
      </c>
      <c r="BQ1026" s="303">
        <f>'Heures Pointage'!$HB$35</f>
        <v>0</v>
      </c>
      <c r="BR1026" s="304">
        <f t="shared" ref="BR1026" si="1482">$BH$1061</f>
        <v>0</v>
      </c>
      <c r="BS1026" s="149">
        <f>Prenoms!$C$9</f>
        <v>169</v>
      </c>
      <c r="BT1026" s="180"/>
      <c r="BU1026" s="324">
        <f>SUM('Heures et Indemnites'!$GD$35:$GE$35)</f>
        <v>0</v>
      </c>
      <c r="BV1026" s="235">
        <f>SUM('Heures et Indemnites'!$GD$6:$GE$35)</f>
        <v>0</v>
      </c>
      <c r="BW1026" s="324"/>
      <c r="BX1026" s="235"/>
      <c r="BY1026" s="319"/>
      <c r="BZ1026" s="319"/>
      <c r="CA1026" s="319"/>
      <c r="CB1026" s="319"/>
      <c r="CC1026" s="319"/>
      <c r="CD1026" s="319"/>
      <c r="CE1026" s="319"/>
      <c r="CF1026" s="319"/>
      <c r="CG1026" s="319"/>
      <c r="CH1026" s="319"/>
      <c r="CI1026" s="319"/>
      <c r="CJ1026" s="319"/>
      <c r="CK1026" s="319"/>
      <c r="CL1026" s="319"/>
      <c r="CM1026" s="319"/>
      <c r="CN1026" s="319"/>
      <c r="CO1026" s="319"/>
      <c r="CP1026" s="319"/>
      <c r="CQ1026" s="319"/>
      <c r="CR1026" s="319"/>
      <c r="CS1026" s="319"/>
      <c r="CT1026" s="319"/>
      <c r="CU1026" s="319"/>
      <c r="CV1026" s="319"/>
      <c r="CW1026" s="319"/>
      <c r="CX1026" s="319"/>
      <c r="CY1026" s="319"/>
      <c r="CZ1026" s="319"/>
      <c r="DA1026" s="319"/>
      <c r="DB1026" s="319"/>
      <c r="DC1026" s="319"/>
      <c r="DD1026" s="319"/>
      <c r="DE1026" s="319"/>
      <c r="DF1026" s="319"/>
      <c r="DG1026" s="319"/>
      <c r="DH1026" s="319"/>
      <c r="DI1026" s="319"/>
      <c r="DJ1026" s="319"/>
      <c r="DK1026" s="319"/>
      <c r="DL1026" s="319"/>
      <c r="DM1026" s="319"/>
      <c r="DN1026" s="319"/>
      <c r="DO1026" s="319"/>
      <c r="DP1026" s="319"/>
      <c r="DQ1026" s="319"/>
      <c r="DR1026" s="319"/>
      <c r="DS1026" s="319"/>
      <c r="DT1026" s="319"/>
      <c r="DU1026" s="319"/>
      <c r="DV1026" s="319"/>
      <c r="DW1026" s="319"/>
      <c r="DX1026" s="319"/>
      <c r="DY1026" s="319"/>
      <c r="DZ1026" s="319"/>
      <c r="EA1026" s="319"/>
      <c r="EB1026" s="319"/>
      <c r="EC1026" s="319"/>
      <c r="ED1026" s="319"/>
      <c r="EE1026" s="319"/>
      <c r="EF1026" s="319"/>
      <c r="EG1026" s="319"/>
      <c r="EH1026" s="319"/>
      <c r="EI1026" s="319"/>
      <c r="EJ1026" s="319"/>
      <c r="EK1026" s="319"/>
      <c r="EL1026" s="319"/>
      <c r="EM1026" s="319"/>
      <c r="EN1026" s="319"/>
      <c r="EO1026" s="319"/>
      <c r="EP1026" s="319"/>
      <c r="EQ1026" s="319"/>
      <c r="ER1026" s="319"/>
      <c r="ES1026" s="319"/>
      <c r="ET1026" s="319"/>
      <c r="EU1026" s="319"/>
      <c r="EV1026" s="319"/>
      <c r="EW1026" s="319"/>
      <c r="EX1026" s="319"/>
      <c r="EY1026" s="319"/>
      <c r="EZ1026" s="319"/>
      <c r="FA1026" s="319"/>
      <c r="FB1026" s="319"/>
      <c r="FC1026" s="319"/>
      <c r="FD1026" s="319"/>
      <c r="FE1026" s="319"/>
      <c r="FF1026" s="319"/>
      <c r="FG1026" s="319"/>
      <c r="FH1026" s="319"/>
      <c r="FI1026" s="319"/>
      <c r="FJ1026" s="319"/>
      <c r="FK1026" s="319"/>
      <c r="FL1026" s="319"/>
      <c r="FM1026" s="319"/>
      <c r="FN1026" s="319"/>
      <c r="FO1026" s="319"/>
      <c r="FP1026" s="319"/>
      <c r="FQ1026" s="319"/>
      <c r="FR1026" s="319"/>
      <c r="FS1026" s="319"/>
      <c r="FT1026" s="319"/>
      <c r="FU1026" s="319"/>
      <c r="FV1026" s="319"/>
      <c r="FW1026" s="319"/>
      <c r="FX1026" s="319"/>
      <c r="FY1026" s="319"/>
      <c r="FZ1026" s="319"/>
      <c r="GA1026" s="319"/>
      <c r="GB1026" s="319"/>
      <c r="GC1026" s="319"/>
      <c r="GD1026" s="319"/>
      <c r="GE1026" s="319"/>
      <c r="GF1026" s="319"/>
      <c r="GG1026" s="319"/>
      <c r="GH1026" s="319"/>
      <c r="GI1026" s="319"/>
      <c r="GJ1026" s="319"/>
      <c r="GK1026" s="319"/>
      <c r="GL1026" s="319"/>
      <c r="GM1026" s="319"/>
      <c r="GN1026" s="319"/>
      <c r="GO1026" s="319"/>
      <c r="GP1026" s="319"/>
      <c r="GQ1026" s="319"/>
      <c r="GR1026" s="319"/>
      <c r="GS1026" s="319"/>
      <c r="GT1026" s="319"/>
      <c r="GU1026" s="319"/>
      <c r="GV1026" s="319"/>
      <c r="GW1026" s="319"/>
      <c r="GX1026" s="319"/>
      <c r="GY1026" s="319"/>
      <c r="GZ1026" s="319"/>
      <c r="HA1026" s="319"/>
      <c r="HB1026" s="319"/>
      <c r="HC1026" s="319"/>
      <c r="HD1026" s="319"/>
      <c r="HE1026" s="319"/>
      <c r="HF1026" s="319"/>
      <c r="HG1026" s="319"/>
      <c r="HH1026" s="319"/>
      <c r="HI1026" s="319"/>
      <c r="HJ1026" s="319"/>
      <c r="HK1026" s="319"/>
      <c r="HL1026" s="319"/>
      <c r="HM1026" s="319"/>
      <c r="HN1026" s="319"/>
      <c r="HO1026" s="319"/>
      <c r="HP1026" s="319"/>
      <c r="HQ1026" s="319"/>
      <c r="HR1026" s="319"/>
      <c r="HS1026" s="319"/>
      <c r="HT1026" s="319"/>
      <c r="HU1026" s="319"/>
      <c r="HV1026" s="319"/>
      <c r="HW1026" s="319"/>
      <c r="HX1026" s="319"/>
      <c r="HY1026" s="319"/>
      <c r="HZ1026" s="319"/>
      <c r="IA1026" s="319"/>
      <c r="IB1026" s="319"/>
      <c r="IC1026" s="319"/>
      <c r="ID1026" s="319"/>
      <c r="IE1026" s="319"/>
      <c r="IF1026" s="319"/>
      <c r="IG1026" s="319"/>
      <c r="IH1026" s="319"/>
      <c r="II1026" s="319"/>
      <c r="IJ1026" s="319"/>
      <c r="IK1026" s="319"/>
      <c r="IL1026" s="319"/>
      <c r="IM1026" s="319"/>
      <c r="IN1026" s="319"/>
      <c r="IO1026" s="319"/>
      <c r="IP1026" s="319"/>
      <c r="IQ1026" s="319"/>
      <c r="IR1026" s="319"/>
      <c r="IS1026" s="319"/>
      <c r="IT1026" s="319"/>
      <c r="IU1026" s="319"/>
      <c r="IV1026" s="319"/>
      <c r="IW1026" s="319"/>
      <c r="IX1026" s="319"/>
      <c r="IY1026" s="319"/>
      <c r="IZ1026" s="319"/>
      <c r="JA1026" s="319"/>
      <c r="JB1026" s="319"/>
      <c r="JC1026" s="319"/>
      <c r="JD1026" s="319"/>
      <c r="JE1026" s="319"/>
      <c r="JF1026" s="319"/>
      <c r="JG1026" s="319"/>
      <c r="JH1026" s="319"/>
      <c r="JI1026" s="319"/>
      <c r="JJ1026" s="319"/>
      <c r="JK1026" s="319"/>
      <c r="JL1026" s="319"/>
      <c r="JM1026" s="319"/>
      <c r="JN1026" s="319"/>
      <c r="JO1026" s="319"/>
      <c r="JP1026" s="319"/>
      <c r="JQ1026" s="319"/>
      <c r="JR1026" s="319"/>
      <c r="JS1026" s="319"/>
      <c r="JT1026" s="319"/>
      <c r="JU1026" s="319"/>
      <c r="JV1026" s="319"/>
      <c r="JW1026" s="319"/>
      <c r="JX1026" s="319"/>
      <c r="JY1026" s="319"/>
      <c r="JZ1026" s="319"/>
      <c r="KA1026" s="319"/>
      <c r="KB1026" s="319"/>
      <c r="KC1026" s="319"/>
      <c r="KD1026" s="319"/>
      <c r="KE1026" s="319"/>
      <c r="KF1026" s="319"/>
      <c r="KG1026" s="319"/>
      <c r="KH1026" s="319"/>
      <c r="KI1026" s="319"/>
      <c r="KJ1026" s="319"/>
      <c r="KK1026" s="319"/>
      <c r="KL1026" s="319"/>
      <c r="KM1026" s="319"/>
      <c r="KN1026" s="319"/>
      <c r="KO1026" s="319"/>
      <c r="KP1026" s="319"/>
      <c r="KQ1026" s="319"/>
      <c r="KR1026" s="319"/>
      <c r="KS1026" s="319"/>
      <c r="KT1026" s="319"/>
      <c r="KU1026" s="319"/>
      <c r="KV1026" s="319"/>
      <c r="KW1026" s="319"/>
      <c r="KX1026" s="319"/>
      <c r="KY1026" s="319"/>
      <c r="KZ1026" s="319"/>
      <c r="LA1026" s="319"/>
      <c r="LB1026" s="319"/>
      <c r="LC1026" s="319"/>
      <c r="LD1026" s="319"/>
      <c r="LE1026" s="319"/>
      <c r="LF1026" s="319"/>
      <c r="LG1026" s="319"/>
      <c r="LH1026" s="319"/>
      <c r="LI1026" s="319"/>
      <c r="LJ1026" s="319"/>
      <c r="LK1026" s="319"/>
      <c r="LL1026" s="319"/>
      <c r="LM1026" s="319"/>
      <c r="LN1026" s="319"/>
      <c r="LO1026" s="319"/>
      <c r="LP1026" s="319"/>
      <c r="LQ1026" s="319"/>
      <c r="LR1026" s="319"/>
      <c r="LS1026" s="319"/>
      <c r="LT1026" s="319"/>
      <c r="LU1026" s="319"/>
      <c r="LV1026" s="319"/>
      <c r="LW1026" s="319"/>
      <c r="LX1026" s="319"/>
      <c r="LY1026" s="319"/>
      <c r="LZ1026" s="319"/>
      <c r="MA1026" s="319"/>
      <c r="MB1026" s="319"/>
      <c r="MC1026" s="319"/>
      <c r="MD1026" s="319"/>
      <c r="ME1026" s="319"/>
      <c r="MF1026" s="319"/>
      <c r="MG1026" s="319"/>
      <c r="MH1026" s="319"/>
      <c r="MI1026" s="319"/>
      <c r="MJ1026" s="319"/>
      <c r="MK1026" s="319"/>
      <c r="ML1026" s="319"/>
      <c r="MM1026" s="319"/>
      <c r="MN1026" s="319"/>
      <c r="MO1026" s="319"/>
      <c r="MP1026" s="319"/>
      <c r="MQ1026" s="319"/>
      <c r="MS1026" s="241"/>
      <c r="MT1026" s="373">
        <f t="shared" si="1475"/>
        <v>0</v>
      </c>
      <c r="MU1026" s="365">
        <f t="shared" si="1461"/>
        <v>0</v>
      </c>
      <c r="MV1026" s="365">
        <f t="shared" si="1462"/>
        <v>0</v>
      </c>
      <c r="MW1026" s="365"/>
      <c r="MX1026" s="365">
        <f t="shared" si="1463"/>
        <v>0</v>
      </c>
      <c r="MY1026" s="365"/>
      <c r="MZ1026" s="365">
        <f t="shared" si="1464"/>
        <v>0</v>
      </c>
      <c r="NA1026" s="365"/>
      <c r="NB1026" s="365">
        <f t="shared" si="1465"/>
        <v>0</v>
      </c>
      <c r="NC1026" s="365"/>
      <c r="ND1026" s="365">
        <f t="shared" si="1466"/>
        <v>0</v>
      </c>
      <c r="NE1026" s="365"/>
      <c r="NF1026" s="365">
        <f t="shared" si="1467"/>
        <v>0</v>
      </c>
      <c r="NG1026" s="365"/>
      <c r="NH1026" s="365">
        <f t="shared" si="1468"/>
        <v>0</v>
      </c>
      <c r="NI1026" s="365"/>
      <c r="NJ1026" s="365">
        <f t="shared" si="1469"/>
        <v>0</v>
      </c>
      <c r="NK1026" s="365"/>
      <c r="NL1026" s="365">
        <f t="shared" si="1476"/>
        <v>0</v>
      </c>
      <c r="NM1026" s="366"/>
      <c r="NN1026" s="370"/>
      <c r="NR1026" s="318">
        <f t="shared" si="1470"/>
        <v>0</v>
      </c>
      <c r="NS1026" s="318">
        <f t="shared" si="1471"/>
        <v>0</v>
      </c>
      <c r="NT1026" s="318">
        <f t="shared" si="1472"/>
        <v>0</v>
      </c>
    </row>
    <row r="1027" spans="1:384" s="318" customFormat="1" ht="10.199999999999999" customHeight="1" x14ac:dyDescent="0.3">
      <c r="A1027" s="25"/>
      <c r="B1027" s="389"/>
      <c r="C1027" s="424"/>
      <c r="D1027" s="15"/>
      <c r="E1027" s="407" t="str">
        <f>$E$12</f>
        <v>Renfort</v>
      </c>
      <c r="F1027" s="407"/>
      <c r="G1027" s="134" t="str">
        <f>IF(MZ1050=0,"",MZ1050)</f>
        <v/>
      </c>
      <c r="H1027" s="399"/>
      <c r="I1027" s="381" t="str">
        <f>Prenoms!$B$10</f>
        <v>erwan</v>
      </c>
      <c r="J1027" s="382"/>
      <c r="K1027" s="382"/>
      <c r="L1027" s="382"/>
      <c r="M1027" s="382"/>
      <c r="N1027" s="68" t="str">
        <f>IF(NL1027&lt;&gt;0,"",IF(Conges!AI44=0,"",Conges!AI44))</f>
        <v/>
      </c>
      <c r="O1027" s="69"/>
      <c r="P1027" s="70"/>
      <c r="Q1027" s="70"/>
      <c r="R1027" s="70"/>
      <c r="S1027" s="70"/>
      <c r="T1027" s="70"/>
      <c r="U1027" s="70"/>
      <c r="V1027" s="71"/>
      <c r="W1027" s="70"/>
      <c r="X1027" s="70"/>
      <c r="Y1027" s="70"/>
      <c r="Z1027" s="70"/>
      <c r="AA1027" s="70"/>
      <c r="AB1027" s="70"/>
      <c r="AC1027" s="70"/>
      <c r="AD1027" s="70"/>
      <c r="AE1027" s="69"/>
      <c r="AF1027" s="70"/>
      <c r="AG1027" s="70"/>
      <c r="AH1027" s="70"/>
      <c r="AI1027" s="70"/>
      <c r="AJ1027" s="71"/>
      <c r="AK1027" s="70"/>
      <c r="AL1027" s="70"/>
      <c r="AM1027" s="70"/>
      <c r="AN1027" s="70"/>
      <c r="AO1027" s="70"/>
      <c r="AP1027" s="70"/>
      <c r="AQ1027" s="70"/>
      <c r="AR1027" s="70"/>
      <c r="AS1027" s="70"/>
      <c r="AT1027" s="70"/>
      <c r="AU1027" s="69"/>
      <c r="AV1027" s="70"/>
      <c r="AW1027" s="70"/>
      <c r="AX1027" s="70"/>
      <c r="AY1027" s="70"/>
      <c r="AZ1027" s="70"/>
      <c r="BA1027" s="70"/>
      <c r="BB1027" s="71"/>
      <c r="BC1027" s="72">
        <f>IF(NL1027&lt;&gt;0,(IF(Conges!AI$44=0,0,3)),0)</f>
        <v>0</v>
      </c>
      <c r="BD1027" s="417"/>
      <c r="BE1027" s="392">
        <f>IF(OR(Conges!AI$44="A",Conges!AI$44="V"),Prenoms!L$10,NL1027)</f>
        <v>0</v>
      </c>
      <c r="BF1027" s="393"/>
      <c r="BG1027" s="289"/>
      <c r="BH1027" s="290">
        <f t="shared" si="1455"/>
        <v>0</v>
      </c>
      <c r="BI1027" s="291" t="str">
        <f t="shared" si="1456"/>
        <v/>
      </c>
      <c r="BJ1027" s="305">
        <v>163.54838709677418</v>
      </c>
      <c r="BK1027" s="306">
        <f t="shared" si="1473"/>
        <v>-163.54838709677418</v>
      </c>
      <c r="BL1027" s="307">
        <f t="shared" si="1394"/>
        <v>0</v>
      </c>
      <c r="BM1027" s="307">
        <f t="shared" si="1395"/>
        <v>0</v>
      </c>
      <c r="BN1027" s="307">
        <f>SUM('Heures Pointage'!$HD$35:$HE$35)</f>
        <v>0</v>
      </c>
      <c r="BO1027" s="307">
        <f>SUM('Heures et Indemnites'!$HD$35:$HE$35)</f>
        <v>0</v>
      </c>
      <c r="BP1027" s="308">
        <f t="shared" si="1396"/>
        <v>0</v>
      </c>
      <c r="BQ1027" s="308">
        <f>'Heures Pointage'!$IB$35</f>
        <v>0</v>
      </c>
      <c r="BR1027" s="309">
        <f t="shared" ref="BR1027" si="1483">$BH$1062</f>
        <v>0</v>
      </c>
      <c r="BS1027" s="150">
        <f>Prenoms!$C$10</f>
        <v>169</v>
      </c>
      <c r="BT1027" s="153"/>
      <c r="BU1027" s="323">
        <f>SUM('Heures et Indemnites'!$HD$35:$HE$35)</f>
        <v>0</v>
      </c>
      <c r="BV1027" s="236">
        <f>SUM('Heures et Indemnites'!$HD$6:$HE$35)</f>
        <v>0</v>
      </c>
      <c r="BW1027" s="323"/>
      <c r="BX1027" s="236"/>
      <c r="BY1027" s="319"/>
      <c r="BZ1027" s="319"/>
      <c r="CA1027" s="319"/>
      <c r="CB1027" s="319"/>
      <c r="CC1027" s="319"/>
      <c r="CD1027" s="319"/>
      <c r="CE1027" s="319"/>
      <c r="CF1027" s="319"/>
      <c r="CG1027" s="319"/>
      <c r="CH1027" s="319"/>
      <c r="CI1027" s="319"/>
      <c r="CJ1027" s="319"/>
      <c r="CK1027" s="319"/>
      <c r="CL1027" s="319"/>
      <c r="CM1027" s="319"/>
      <c r="CN1027" s="319"/>
      <c r="CO1027" s="319"/>
      <c r="CP1027" s="319"/>
      <c r="CQ1027" s="319"/>
      <c r="CR1027" s="319"/>
      <c r="CS1027" s="319"/>
      <c r="CT1027" s="319"/>
      <c r="CU1027" s="319"/>
      <c r="CV1027" s="319"/>
      <c r="CW1027" s="319"/>
      <c r="CX1027" s="319"/>
      <c r="CY1027" s="319"/>
      <c r="CZ1027" s="319"/>
      <c r="DA1027" s="319"/>
      <c r="DB1027" s="319"/>
      <c r="DC1027" s="319"/>
      <c r="DD1027" s="319"/>
      <c r="DE1027" s="319"/>
      <c r="DF1027" s="319"/>
      <c r="DG1027" s="319"/>
      <c r="DH1027" s="319"/>
      <c r="DI1027" s="319"/>
      <c r="DJ1027" s="319"/>
      <c r="DK1027" s="319"/>
      <c r="DL1027" s="319"/>
      <c r="DM1027" s="319"/>
      <c r="DN1027" s="319"/>
      <c r="DO1027" s="319"/>
      <c r="DP1027" s="319"/>
      <c r="DQ1027" s="319"/>
      <c r="DR1027" s="319"/>
      <c r="DS1027" s="319"/>
      <c r="DT1027" s="319"/>
      <c r="DU1027" s="319"/>
      <c r="DV1027" s="319"/>
      <c r="DW1027" s="319"/>
      <c r="DX1027" s="319"/>
      <c r="DY1027" s="319"/>
      <c r="DZ1027" s="319"/>
      <c r="EA1027" s="319"/>
      <c r="EB1027" s="319"/>
      <c r="EC1027" s="319"/>
      <c r="ED1027" s="319"/>
      <c r="EE1027" s="319"/>
      <c r="EF1027" s="319"/>
      <c r="EG1027" s="319"/>
      <c r="EH1027" s="319"/>
      <c r="EI1027" s="319"/>
      <c r="EJ1027" s="319"/>
      <c r="EK1027" s="319"/>
      <c r="EL1027" s="319"/>
      <c r="EM1027" s="319"/>
      <c r="EN1027" s="319"/>
      <c r="EO1027" s="319"/>
      <c r="EP1027" s="319"/>
      <c r="EQ1027" s="319"/>
      <c r="ER1027" s="319"/>
      <c r="ES1027" s="319"/>
      <c r="ET1027" s="319"/>
      <c r="EU1027" s="319"/>
      <c r="EV1027" s="319"/>
      <c r="EW1027" s="319"/>
      <c r="EX1027" s="319"/>
      <c r="EY1027" s="319"/>
      <c r="EZ1027" s="319"/>
      <c r="FA1027" s="319"/>
      <c r="FB1027" s="319"/>
      <c r="FC1027" s="319"/>
      <c r="FD1027" s="319"/>
      <c r="FE1027" s="319"/>
      <c r="FF1027" s="319"/>
      <c r="FG1027" s="319"/>
      <c r="FH1027" s="319"/>
      <c r="FI1027" s="319"/>
      <c r="FJ1027" s="319"/>
      <c r="FK1027" s="319"/>
      <c r="FL1027" s="319"/>
      <c r="FM1027" s="319"/>
      <c r="FN1027" s="319"/>
      <c r="FO1027" s="319"/>
      <c r="FP1027" s="319"/>
      <c r="FQ1027" s="319"/>
      <c r="FR1027" s="319"/>
      <c r="FS1027" s="319"/>
      <c r="FT1027" s="319"/>
      <c r="FU1027" s="319"/>
      <c r="FV1027" s="319"/>
      <c r="FW1027" s="319"/>
      <c r="FX1027" s="319"/>
      <c r="FY1027" s="319"/>
      <c r="FZ1027" s="319"/>
      <c r="GA1027" s="319"/>
      <c r="GB1027" s="319"/>
      <c r="GC1027" s="319"/>
      <c r="GD1027" s="319"/>
      <c r="GE1027" s="319"/>
      <c r="GF1027" s="319"/>
      <c r="GG1027" s="319"/>
      <c r="GH1027" s="319"/>
      <c r="GI1027" s="319"/>
      <c r="GJ1027" s="319"/>
      <c r="GK1027" s="319"/>
      <c r="GL1027" s="319"/>
      <c r="GM1027" s="319"/>
      <c r="GN1027" s="319"/>
      <c r="GO1027" s="319"/>
      <c r="GP1027" s="319"/>
      <c r="GQ1027" s="319"/>
      <c r="GR1027" s="319"/>
      <c r="GS1027" s="319"/>
      <c r="GT1027" s="319"/>
      <c r="GU1027" s="319"/>
      <c r="GV1027" s="319"/>
      <c r="GW1027" s="319"/>
      <c r="GX1027" s="319"/>
      <c r="GY1027" s="319"/>
      <c r="GZ1027" s="319"/>
      <c r="HA1027" s="319"/>
      <c r="HB1027" s="319"/>
      <c r="HC1027" s="319"/>
      <c r="HD1027" s="319"/>
      <c r="HE1027" s="319"/>
      <c r="HF1027" s="319"/>
      <c r="HG1027" s="319"/>
      <c r="HH1027" s="319"/>
      <c r="HI1027" s="319"/>
      <c r="HJ1027" s="319"/>
      <c r="HK1027" s="319"/>
      <c r="HL1027" s="319"/>
      <c r="HM1027" s="319"/>
      <c r="HN1027" s="319"/>
      <c r="HO1027" s="319"/>
      <c r="HP1027" s="319"/>
      <c r="HQ1027" s="319"/>
      <c r="HR1027" s="319"/>
      <c r="HS1027" s="319"/>
      <c r="HT1027" s="319"/>
      <c r="HU1027" s="319"/>
      <c r="HV1027" s="319"/>
      <c r="HW1027" s="319"/>
      <c r="HX1027" s="319"/>
      <c r="HY1027" s="319"/>
      <c r="HZ1027" s="319"/>
      <c r="IA1027" s="319"/>
      <c r="IB1027" s="319"/>
      <c r="IC1027" s="319"/>
      <c r="ID1027" s="319"/>
      <c r="IE1027" s="319"/>
      <c r="IF1027" s="319"/>
      <c r="IG1027" s="319"/>
      <c r="IH1027" s="319"/>
      <c r="II1027" s="319"/>
      <c r="IJ1027" s="319"/>
      <c r="IK1027" s="319"/>
      <c r="IL1027" s="319"/>
      <c r="IM1027" s="319"/>
      <c r="IN1027" s="319"/>
      <c r="IO1027" s="319"/>
      <c r="IP1027" s="319"/>
      <c r="IQ1027" s="319"/>
      <c r="IR1027" s="319"/>
      <c r="IS1027" s="319"/>
      <c r="IT1027" s="319"/>
      <c r="IU1027" s="319"/>
      <c r="IV1027" s="319"/>
      <c r="IW1027" s="319"/>
      <c r="IX1027" s="319"/>
      <c r="IY1027" s="319"/>
      <c r="IZ1027" s="319"/>
      <c r="JA1027" s="319"/>
      <c r="JB1027" s="319"/>
      <c r="JC1027" s="319"/>
      <c r="JD1027" s="319"/>
      <c r="JE1027" s="319"/>
      <c r="JF1027" s="319"/>
      <c r="JG1027" s="319"/>
      <c r="JH1027" s="319"/>
      <c r="JI1027" s="319"/>
      <c r="JJ1027" s="319"/>
      <c r="JK1027" s="319"/>
      <c r="JL1027" s="319"/>
      <c r="JM1027" s="319"/>
      <c r="JN1027" s="319"/>
      <c r="JO1027" s="319"/>
      <c r="JP1027" s="319"/>
      <c r="JQ1027" s="319"/>
      <c r="JR1027" s="319"/>
      <c r="JS1027" s="319"/>
      <c r="JT1027" s="319"/>
      <c r="JU1027" s="319"/>
      <c r="JV1027" s="319"/>
      <c r="JW1027" s="319"/>
      <c r="JX1027" s="319"/>
      <c r="JY1027" s="319"/>
      <c r="JZ1027" s="319"/>
      <c r="KA1027" s="319"/>
      <c r="KB1027" s="319"/>
      <c r="KC1027" s="319"/>
      <c r="KD1027" s="319"/>
      <c r="KE1027" s="319"/>
      <c r="KF1027" s="319"/>
      <c r="KG1027" s="319"/>
      <c r="KH1027" s="319"/>
      <c r="KI1027" s="319"/>
      <c r="KJ1027" s="319"/>
      <c r="KK1027" s="319"/>
      <c r="KL1027" s="319"/>
      <c r="KM1027" s="319"/>
      <c r="KN1027" s="319"/>
      <c r="KO1027" s="319"/>
      <c r="KP1027" s="319"/>
      <c r="KQ1027" s="319"/>
      <c r="KR1027" s="319"/>
      <c r="KS1027" s="319"/>
      <c r="KT1027" s="319"/>
      <c r="KU1027" s="319"/>
      <c r="KV1027" s="319"/>
      <c r="KW1027" s="319"/>
      <c r="KX1027" s="319"/>
      <c r="KY1027" s="319"/>
      <c r="KZ1027" s="319"/>
      <c r="LA1027" s="319"/>
      <c r="LB1027" s="319"/>
      <c r="LC1027" s="319"/>
      <c r="LD1027" s="319"/>
      <c r="LE1027" s="319"/>
      <c r="LF1027" s="319"/>
      <c r="LG1027" s="319"/>
      <c r="LH1027" s="319"/>
      <c r="LI1027" s="319"/>
      <c r="LJ1027" s="319"/>
      <c r="LK1027" s="319"/>
      <c r="LL1027" s="319"/>
      <c r="LM1027" s="319"/>
      <c r="LN1027" s="319"/>
      <c r="LO1027" s="319"/>
      <c r="LP1027" s="319"/>
      <c r="LQ1027" s="319"/>
      <c r="LR1027" s="319"/>
      <c r="LS1027" s="319"/>
      <c r="LT1027" s="319"/>
      <c r="LU1027" s="319"/>
      <c r="LV1027" s="319"/>
      <c r="LW1027" s="319"/>
      <c r="LX1027" s="319"/>
      <c r="LY1027" s="319"/>
      <c r="LZ1027" s="319"/>
      <c r="MA1027" s="319"/>
      <c r="MB1027" s="319"/>
      <c r="MC1027" s="319"/>
      <c r="MD1027" s="319"/>
      <c r="ME1027" s="319"/>
      <c r="MF1027" s="319"/>
      <c r="MG1027" s="319"/>
      <c r="MH1027" s="319"/>
      <c r="MI1027" s="319"/>
      <c r="MJ1027" s="319"/>
      <c r="MK1027" s="319"/>
      <c r="ML1027" s="319"/>
      <c r="MM1027" s="319"/>
      <c r="MN1027" s="319"/>
      <c r="MO1027" s="319"/>
      <c r="MP1027" s="319"/>
      <c r="MQ1027" s="319"/>
      <c r="MS1027" s="241"/>
      <c r="MT1027" s="362">
        <f t="shared" si="1475"/>
        <v>0</v>
      </c>
      <c r="MU1027" s="363">
        <f t="shared" si="1461"/>
        <v>0</v>
      </c>
      <c r="MV1027" s="363">
        <f t="shared" si="1462"/>
        <v>0</v>
      </c>
      <c r="MW1027" s="363"/>
      <c r="MX1027" s="363">
        <f t="shared" si="1463"/>
        <v>0</v>
      </c>
      <c r="MY1027" s="363"/>
      <c r="MZ1027" s="363">
        <f t="shared" si="1464"/>
        <v>0</v>
      </c>
      <c r="NA1027" s="363"/>
      <c r="NB1027" s="363">
        <f t="shared" si="1465"/>
        <v>0</v>
      </c>
      <c r="NC1027" s="363"/>
      <c r="ND1027" s="363">
        <f t="shared" si="1466"/>
        <v>0</v>
      </c>
      <c r="NE1027" s="363"/>
      <c r="NF1027" s="363">
        <f t="shared" si="1467"/>
        <v>0</v>
      </c>
      <c r="NG1027" s="363"/>
      <c r="NH1027" s="363">
        <f t="shared" si="1468"/>
        <v>0</v>
      </c>
      <c r="NI1027" s="363"/>
      <c r="NJ1027" s="363">
        <f t="shared" si="1469"/>
        <v>0</v>
      </c>
      <c r="NK1027" s="363"/>
      <c r="NL1027" s="363">
        <f t="shared" si="1476"/>
        <v>0</v>
      </c>
      <c r="NM1027" s="364"/>
      <c r="NN1027" s="370"/>
      <c r="NR1027" s="318">
        <f t="shared" si="1470"/>
        <v>0</v>
      </c>
      <c r="NS1027" s="318">
        <f t="shared" si="1471"/>
        <v>0</v>
      </c>
      <c r="NT1027" s="318">
        <f t="shared" si="1472"/>
        <v>0</v>
      </c>
    </row>
    <row r="1028" spans="1:384" s="318" customFormat="1" ht="10.199999999999999" customHeight="1" x14ac:dyDescent="0.3">
      <c r="A1028" s="25"/>
      <c r="B1028" s="389"/>
      <c r="C1028" s="424"/>
      <c r="D1028" s="15"/>
      <c r="E1028" s="414" t="str">
        <f>$E$13</f>
        <v>CHEF</v>
      </c>
      <c r="F1028" s="414"/>
      <c r="G1028" s="135" t="str">
        <f>IF(NB1050=0,"",NB1050)</f>
        <v/>
      </c>
      <c r="H1028" s="399"/>
      <c r="I1028" s="394" t="str">
        <f>Prenoms!$B$11</f>
        <v>adrien</v>
      </c>
      <c r="J1028" s="395"/>
      <c r="K1028" s="395"/>
      <c r="L1028" s="395"/>
      <c r="M1028" s="395"/>
      <c r="N1028" s="81" t="str">
        <f>IF(NL1028&lt;&gt;0,"",IF(Conges!AI45=0,"",Conges!AI45))</f>
        <v/>
      </c>
      <c r="O1028" s="82"/>
      <c r="P1028" s="83"/>
      <c r="Q1028" s="83"/>
      <c r="R1028" s="83"/>
      <c r="S1028" s="83"/>
      <c r="T1028" s="83"/>
      <c r="U1028" s="83"/>
      <c r="V1028" s="84"/>
      <c r="W1028" s="83"/>
      <c r="X1028" s="83"/>
      <c r="Y1028" s="83"/>
      <c r="Z1028" s="83"/>
      <c r="AA1028" s="83"/>
      <c r="AB1028" s="83"/>
      <c r="AC1028" s="83"/>
      <c r="AD1028" s="83"/>
      <c r="AE1028" s="82"/>
      <c r="AF1028" s="83"/>
      <c r="AG1028" s="83"/>
      <c r="AH1028" s="83"/>
      <c r="AI1028" s="83"/>
      <c r="AJ1028" s="84"/>
      <c r="AK1028" s="83"/>
      <c r="AL1028" s="83"/>
      <c r="AM1028" s="83"/>
      <c r="AN1028" s="83"/>
      <c r="AO1028" s="83"/>
      <c r="AP1028" s="83"/>
      <c r="AQ1028" s="83"/>
      <c r="AR1028" s="83"/>
      <c r="AS1028" s="83"/>
      <c r="AT1028" s="83"/>
      <c r="AU1028" s="82"/>
      <c r="AV1028" s="83"/>
      <c r="AW1028" s="83"/>
      <c r="AX1028" s="83"/>
      <c r="AY1028" s="83"/>
      <c r="AZ1028" s="83"/>
      <c r="BA1028" s="83"/>
      <c r="BB1028" s="84"/>
      <c r="BC1028" s="85">
        <f>IF(NL1028&lt;&gt;0,(IF(Conges!AI$45=0,0,3)),0)</f>
        <v>0</v>
      </c>
      <c r="BD1028" s="417"/>
      <c r="BE1028" s="390">
        <f>IF(OR(Conges!AI$45="A",Conges!AI$45="V"),Prenoms!L$11,NL1028)</f>
        <v>0</v>
      </c>
      <c r="BF1028" s="391"/>
      <c r="BG1028" s="286"/>
      <c r="BH1028" s="287">
        <f t="shared" si="1455"/>
        <v>0</v>
      </c>
      <c r="BI1028" s="288" t="str">
        <f t="shared" si="1456"/>
        <v/>
      </c>
      <c r="BJ1028" s="300">
        <v>163.54838709677418</v>
      </c>
      <c r="BK1028" s="301">
        <f t="shared" si="1473"/>
        <v>-163.54838709677418</v>
      </c>
      <c r="BL1028" s="302">
        <f t="shared" si="1394"/>
        <v>0</v>
      </c>
      <c r="BM1028" s="302">
        <f t="shared" si="1395"/>
        <v>0</v>
      </c>
      <c r="BN1028" s="302">
        <f>SUM('Heures Pointage'!$ID$35:$IE$35)</f>
        <v>0</v>
      </c>
      <c r="BO1028" s="302">
        <f>SUM('Heures et Indemnites'!$ID$35:$IE$35)</f>
        <v>0</v>
      </c>
      <c r="BP1028" s="303">
        <f t="shared" si="1396"/>
        <v>0</v>
      </c>
      <c r="BQ1028" s="303">
        <f>'Heures Pointage'!$JB$35</f>
        <v>0</v>
      </c>
      <c r="BR1028" s="304">
        <f t="shared" ref="BR1028" si="1484">$BH$1063</f>
        <v>0</v>
      </c>
      <c r="BS1028" s="149">
        <f>Prenoms!$C$11</f>
        <v>169</v>
      </c>
      <c r="BT1028" s="180"/>
      <c r="BU1028" s="324">
        <f>SUM('Heures et Indemnites'!$ID$35:$IE$35)</f>
        <v>0</v>
      </c>
      <c r="BV1028" s="235">
        <f>SUM('Heures et Indemnites'!$ID$6:$IE$35)</f>
        <v>0</v>
      </c>
      <c r="BW1028" s="324"/>
      <c r="BX1028" s="235"/>
      <c r="BY1028" s="319"/>
      <c r="BZ1028" s="319"/>
      <c r="CA1028" s="319"/>
      <c r="CB1028" s="319"/>
      <c r="CC1028" s="319"/>
      <c r="CD1028" s="319"/>
      <c r="CE1028" s="319"/>
      <c r="CF1028" s="319"/>
      <c r="CG1028" s="319"/>
      <c r="CH1028" s="319"/>
      <c r="CI1028" s="319"/>
      <c r="CJ1028" s="319"/>
      <c r="CK1028" s="319"/>
      <c r="CL1028" s="319"/>
      <c r="CM1028" s="319"/>
      <c r="CN1028" s="319"/>
      <c r="CO1028" s="319"/>
      <c r="CP1028" s="319"/>
      <c r="CQ1028" s="319"/>
      <c r="CR1028" s="319"/>
      <c r="CS1028" s="319"/>
      <c r="CT1028" s="319"/>
      <c r="CU1028" s="319"/>
      <c r="CV1028" s="319"/>
      <c r="CW1028" s="319"/>
      <c r="CX1028" s="319"/>
      <c r="CY1028" s="319"/>
      <c r="CZ1028" s="319"/>
      <c r="DA1028" s="319"/>
      <c r="DB1028" s="319"/>
      <c r="DC1028" s="319"/>
      <c r="DD1028" s="319"/>
      <c r="DE1028" s="319"/>
      <c r="DF1028" s="319"/>
      <c r="DG1028" s="319"/>
      <c r="DH1028" s="319"/>
      <c r="DI1028" s="319"/>
      <c r="DJ1028" s="319"/>
      <c r="DK1028" s="319"/>
      <c r="DL1028" s="319"/>
      <c r="DM1028" s="319"/>
      <c r="DN1028" s="319"/>
      <c r="DO1028" s="319"/>
      <c r="DP1028" s="319"/>
      <c r="DQ1028" s="319"/>
      <c r="DR1028" s="319"/>
      <c r="DS1028" s="319"/>
      <c r="DT1028" s="319"/>
      <c r="DU1028" s="319"/>
      <c r="DV1028" s="319"/>
      <c r="DW1028" s="319"/>
      <c r="DX1028" s="319"/>
      <c r="DY1028" s="319"/>
      <c r="DZ1028" s="319"/>
      <c r="EA1028" s="319"/>
      <c r="EB1028" s="319"/>
      <c r="EC1028" s="319"/>
      <c r="ED1028" s="319"/>
      <c r="EE1028" s="319"/>
      <c r="EF1028" s="319"/>
      <c r="EG1028" s="319"/>
      <c r="EH1028" s="319"/>
      <c r="EI1028" s="319"/>
      <c r="EJ1028" s="319"/>
      <c r="EK1028" s="319"/>
      <c r="EL1028" s="319"/>
      <c r="EM1028" s="319"/>
      <c r="EN1028" s="319"/>
      <c r="EO1028" s="319"/>
      <c r="EP1028" s="319"/>
      <c r="EQ1028" s="319"/>
      <c r="ER1028" s="319"/>
      <c r="ES1028" s="319"/>
      <c r="ET1028" s="319"/>
      <c r="EU1028" s="319"/>
      <c r="EV1028" s="319"/>
      <c r="EW1028" s="319"/>
      <c r="EX1028" s="319"/>
      <c r="EY1028" s="319"/>
      <c r="EZ1028" s="319"/>
      <c r="FA1028" s="319"/>
      <c r="FB1028" s="319"/>
      <c r="FC1028" s="319"/>
      <c r="FD1028" s="319"/>
      <c r="FE1028" s="319"/>
      <c r="FF1028" s="319"/>
      <c r="FG1028" s="319"/>
      <c r="FH1028" s="319"/>
      <c r="FI1028" s="319"/>
      <c r="FJ1028" s="319"/>
      <c r="FK1028" s="319"/>
      <c r="FL1028" s="319"/>
      <c r="FM1028" s="319"/>
      <c r="FN1028" s="319"/>
      <c r="FO1028" s="319"/>
      <c r="FP1028" s="319"/>
      <c r="FQ1028" s="319"/>
      <c r="FR1028" s="319"/>
      <c r="FS1028" s="319"/>
      <c r="FT1028" s="319"/>
      <c r="FU1028" s="319"/>
      <c r="FV1028" s="319"/>
      <c r="FW1028" s="319"/>
      <c r="FX1028" s="319"/>
      <c r="FY1028" s="319"/>
      <c r="FZ1028" s="319"/>
      <c r="GA1028" s="319"/>
      <c r="GB1028" s="319"/>
      <c r="GC1028" s="319"/>
      <c r="GD1028" s="319"/>
      <c r="GE1028" s="319"/>
      <c r="GF1028" s="319"/>
      <c r="GG1028" s="319"/>
      <c r="GH1028" s="319"/>
      <c r="GI1028" s="319"/>
      <c r="GJ1028" s="319"/>
      <c r="GK1028" s="319"/>
      <c r="GL1028" s="319"/>
      <c r="GM1028" s="319"/>
      <c r="GN1028" s="319"/>
      <c r="GO1028" s="319"/>
      <c r="GP1028" s="319"/>
      <c r="GQ1028" s="319"/>
      <c r="GR1028" s="319"/>
      <c r="GS1028" s="319"/>
      <c r="GT1028" s="319"/>
      <c r="GU1028" s="319"/>
      <c r="GV1028" s="319"/>
      <c r="GW1028" s="319"/>
      <c r="GX1028" s="319"/>
      <c r="GY1028" s="319"/>
      <c r="GZ1028" s="319"/>
      <c r="HA1028" s="319"/>
      <c r="HB1028" s="319"/>
      <c r="HC1028" s="319"/>
      <c r="HD1028" s="319"/>
      <c r="HE1028" s="319"/>
      <c r="HF1028" s="319"/>
      <c r="HG1028" s="319"/>
      <c r="HH1028" s="319"/>
      <c r="HI1028" s="319"/>
      <c r="HJ1028" s="319"/>
      <c r="HK1028" s="319"/>
      <c r="HL1028" s="319"/>
      <c r="HM1028" s="319"/>
      <c r="HN1028" s="319"/>
      <c r="HO1028" s="319"/>
      <c r="HP1028" s="319"/>
      <c r="HQ1028" s="319"/>
      <c r="HR1028" s="319"/>
      <c r="HS1028" s="319"/>
      <c r="HT1028" s="319"/>
      <c r="HU1028" s="319"/>
      <c r="HV1028" s="319"/>
      <c r="HW1028" s="319"/>
      <c r="HX1028" s="319"/>
      <c r="HY1028" s="319"/>
      <c r="HZ1028" s="319"/>
      <c r="IA1028" s="319"/>
      <c r="IB1028" s="319"/>
      <c r="IC1028" s="319"/>
      <c r="ID1028" s="319"/>
      <c r="IE1028" s="319"/>
      <c r="IF1028" s="319"/>
      <c r="IG1028" s="319"/>
      <c r="IH1028" s="319"/>
      <c r="II1028" s="319"/>
      <c r="IJ1028" s="319"/>
      <c r="IK1028" s="319"/>
      <c r="IL1028" s="319"/>
      <c r="IM1028" s="319"/>
      <c r="IN1028" s="319"/>
      <c r="IO1028" s="319"/>
      <c r="IP1028" s="319"/>
      <c r="IQ1028" s="319"/>
      <c r="IR1028" s="319"/>
      <c r="IS1028" s="319"/>
      <c r="IT1028" s="319"/>
      <c r="IU1028" s="319"/>
      <c r="IV1028" s="319"/>
      <c r="IW1028" s="319"/>
      <c r="IX1028" s="319"/>
      <c r="IY1028" s="319"/>
      <c r="IZ1028" s="319"/>
      <c r="JA1028" s="319"/>
      <c r="JB1028" s="319"/>
      <c r="JC1028" s="319"/>
      <c r="JD1028" s="319"/>
      <c r="JE1028" s="319"/>
      <c r="JF1028" s="319"/>
      <c r="JG1028" s="319"/>
      <c r="JH1028" s="319"/>
      <c r="JI1028" s="319"/>
      <c r="JJ1028" s="319"/>
      <c r="JK1028" s="319"/>
      <c r="JL1028" s="319"/>
      <c r="JM1028" s="319"/>
      <c r="JN1028" s="319"/>
      <c r="JO1028" s="319"/>
      <c r="JP1028" s="319"/>
      <c r="JQ1028" s="319"/>
      <c r="JR1028" s="319"/>
      <c r="JS1028" s="319"/>
      <c r="JT1028" s="319"/>
      <c r="JU1028" s="319"/>
      <c r="JV1028" s="319"/>
      <c r="JW1028" s="319"/>
      <c r="JX1028" s="319"/>
      <c r="JY1028" s="319"/>
      <c r="JZ1028" s="319"/>
      <c r="KA1028" s="319"/>
      <c r="KB1028" s="319"/>
      <c r="KC1028" s="319"/>
      <c r="KD1028" s="319"/>
      <c r="KE1028" s="319"/>
      <c r="KF1028" s="319"/>
      <c r="KG1028" s="319"/>
      <c r="KH1028" s="319"/>
      <c r="KI1028" s="319"/>
      <c r="KJ1028" s="319"/>
      <c r="KK1028" s="319"/>
      <c r="KL1028" s="319"/>
      <c r="KM1028" s="319"/>
      <c r="KN1028" s="319"/>
      <c r="KO1028" s="319"/>
      <c r="KP1028" s="319"/>
      <c r="KQ1028" s="319"/>
      <c r="KR1028" s="319"/>
      <c r="KS1028" s="319"/>
      <c r="KT1028" s="319"/>
      <c r="KU1028" s="319"/>
      <c r="KV1028" s="319"/>
      <c r="KW1028" s="319"/>
      <c r="KX1028" s="319"/>
      <c r="KY1028" s="319"/>
      <c r="KZ1028" s="319"/>
      <c r="LA1028" s="319"/>
      <c r="LB1028" s="319"/>
      <c r="LC1028" s="319"/>
      <c r="LD1028" s="319"/>
      <c r="LE1028" s="319"/>
      <c r="LF1028" s="319"/>
      <c r="LG1028" s="319"/>
      <c r="LH1028" s="319"/>
      <c r="LI1028" s="319"/>
      <c r="LJ1028" s="319"/>
      <c r="LK1028" s="319"/>
      <c r="LL1028" s="319"/>
      <c r="LM1028" s="319"/>
      <c r="LN1028" s="319"/>
      <c r="LO1028" s="319"/>
      <c r="LP1028" s="319"/>
      <c r="LQ1028" s="319"/>
      <c r="LR1028" s="319"/>
      <c r="LS1028" s="319"/>
      <c r="LT1028" s="319"/>
      <c r="LU1028" s="319"/>
      <c r="LV1028" s="319"/>
      <c r="LW1028" s="319"/>
      <c r="LX1028" s="319"/>
      <c r="LY1028" s="319"/>
      <c r="LZ1028" s="319"/>
      <c r="MA1028" s="319"/>
      <c r="MB1028" s="319"/>
      <c r="MC1028" s="319"/>
      <c r="MD1028" s="319"/>
      <c r="ME1028" s="319"/>
      <c r="MF1028" s="319"/>
      <c r="MG1028" s="319"/>
      <c r="MH1028" s="319"/>
      <c r="MI1028" s="319"/>
      <c r="MJ1028" s="319"/>
      <c r="MK1028" s="319"/>
      <c r="ML1028" s="319"/>
      <c r="MM1028" s="319"/>
      <c r="MN1028" s="319"/>
      <c r="MO1028" s="319"/>
      <c r="MP1028" s="319"/>
      <c r="MQ1028" s="319"/>
      <c r="MS1028" s="241"/>
      <c r="MT1028" s="373">
        <f t="shared" si="1475"/>
        <v>0</v>
      </c>
      <c r="MU1028" s="365">
        <f t="shared" si="1461"/>
        <v>0</v>
      </c>
      <c r="MV1028" s="365">
        <f t="shared" si="1462"/>
        <v>0</v>
      </c>
      <c r="MW1028" s="365"/>
      <c r="MX1028" s="365">
        <f t="shared" si="1463"/>
        <v>0</v>
      </c>
      <c r="MY1028" s="365"/>
      <c r="MZ1028" s="365">
        <f t="shared" si="1464"/>
        <v>0</v>
      </c>
      <c r="NA1028" s="365"/>
      <c r="NB1028" s="365">
        <f t="shared" si="1465"/>
        <v>0</v>
      </c>
      <c r="NC1028" s="365"/>
      <c r="ND1028" s="365">
        <f t="shared" si="1466"/>
        <v>0</v>
      </c>
      <c r="NE1028" s="365"/>
      <c r="NF1028" s="365">
        <f t="shared" si="1467"/>
        <v>0</v>
      </c>
      <c r="NG1028" s="365"/>
      <c r="NH1028" s="365">
        <f t="shared" si="1468"/>
        <v>0</v>
      </c>
      <c r="NI1028" s="365"/>
      <c r="NJ1028" s="365">
        <f t="shared" si="1469"/>
        <v>0</v>
      </c>
      <c r="NK1028" s="365"/>
      <c r="NL1028" s="365">
        <f t="shared" si="1476"/>
        <v>0</v>
      </c>
      <c r="NM1028" s="366"/>
      <c r="NN1028" s="370"/>
      <c r="NR1028" s="318">
        <f t="shared" si="1470"/>
        <v>0</v>
      </c>
      <c r="NS1028" s="318">
        <f t="shared" si="1471"/>
        <v>0</v>
      </c>
      <c r="NT1028" s="318">
        <f t="shared" si="1472"/>
        <v>0</v>
      </c>
    </row>
    <row r="1029" spans="1:384" s="318" customFormat="1" ht="10.199999999999999" customHeight="1" x14ac:dyDescent="0.3">
      <c r="A1029" s="25"/>
      <c r="B1029" s="389"/>
      <c r="C1029" s="424"/>
      <c r="D1029" s="15"/>
      <c r="E1029" s="413" t="str">
        <f>$E$14</f>
        <v>MENAGE</v>
      </c>
      <c r="F1029" s="413"/>
      <c r="G1029" s="136" t="str">
        <f>IF(ND1050=0,"",ND1050)</f>
        <v/>
      </c>
      <c r="H1029" s="399"/>
      <c r="I1029" s="381" t="str">
        <f>Prenoms!$B$12</f>
        <v>soren</v>
      </c>
      <c r="J1029" s="382"/>
      <c r="K1029" s="382"/>
      <c r="L1029" s="382"/>
      <c r="M1029" s="382"/>
      <c r="N1029" s="68" t="str">
        <f>IF(NL1029&lt;&gt;0,"",IF(Conges!AI46=0,"",Conges!AI46))</f>
        <v/>
      </c>
      <c r="O1029" s="69"/>
      <c r="P1029" s="70"/>
      <c r="Q1029" s="70"/>
      <c r="R1029" s="70"/>
      <c r="S1029" s="70"/>
      <c r="T1029" s="70"/>
      <c r="U1029" s="70"/>
      <c r="V1029" s="71"/>
      <c r="W1029" s="70"/>
      <c r="X1029" s="70"/>
      <c r="Y1029" s="70"/>
      <c r="Z1029" s="70"/>
      <c r="AA1029" s="70"/>
      <c r="AB1029" s="70"/>
      <c r="AC1029" s="70"/>
      <c r="AD1029" s="70"/>
      <c r="AE1029" s="69"/>
      <c r="AF1029" s="70"/>
      <c r="AG1029" s="70"/>
      <c r="AH1029" s="70"/>
      <c r="AI1029" s="70"/>
      <c r="AJ1029" s="71"/>
      <c r="AK1029" s="70"/>
      <c r="AL1029" s="70"/>
      <c r="AM1029" s="70"/>
      <c r="AN1029" s="70"/>
      <c r="AO1029" s="70"/>
      <c r="AP1029" s="70"/>
      <c r="AQ1029" s="70"/>
      <c r="AR1029" s="70"/>
      <c r="AS1029" s="70"/>
      <c r="AT1029" s="70"/>
      <c r="AU1029" s="69"/>
      <c r="AV1029" s="70"/>
      <c r="AW1029" s="70"/>
      <c r="AX1029" s="70"/>
      <c r="AY1029" s="70"/>
      <c r="AZ1029" s="70"/>
      <c r="BA1029" s="70"/>
      <c r="BB1029" s="71"/>
      <c r="BC1029" s="72">
        <f>IF(NL1029&lt;&gt;0,(IF(Conges!AI$46=0,0,3)),0)</f>
        <v>0</v>
      </c>
      <c r="BD1029" s="417"/>
      <c r="BE1029" s="392">
        <f>IF(OR(Conges!AI$46="A",Conges!AI$46="V"),Prenoms!L$12,NL1029)</f>
        <v>0</v>
      </c>
      <c r="BF1029" s="393"/>
      <c r="BG1029" s="289"/>
      <c r="BH1029" s="290">
        <f t="shared" si="1455"/>
        <v>0</v>
      </c>
      <c r="BI1029" s="291" t="str">
        <f t="shared" si="1456"/>
        <v/>
      </c>
      <c r="BJ1029" s="305">
        <v>163.54838709677418</v>
      </c>
      <c r="BK1029" s="306">
        <f t="shared" si="1473"/>
        <v>-163.54838709677418</v>
      </c>
      <c r="BL1029" s="307">
        <f t="shared" si="1394"/>
        <v>0</v>
      </c>
      <c r="BM1029" s="307">
        <f t="shared" si="1395"/>
        <v>0</v>
      </c>
      <c r="BN1029" s="307">
        <f>SUM('Heures Pointage'!$JD$35:$JE$35)</f>
        <v>0</v>
      </c>
      <c r="BO1029" s="307">
        <f>SUM('Heures et Indemnites'!$JD$35:$JE$35)</f>
        <v>0</v>
      </c>
      <c r="BP1029" s="308">
        <f t="shared" si="1396"/>
        <v>0</v>
      </c>
      <c r="BQ1029" s="308">
        <f>'Heures Pointage'!$KB$35</f>
        <v>0</v>
      </c>
      <c r="BR1029" s="309">
        <f t="shared" ref="BR1029" si="1485">$BH$1064</f>
        <v>0</v>
      </c>
      <c r="BS1029" s="150">
        <f>Prenoms!$C$12</f>
        <v>169</v>
      </c>
      <c r="BT1029" s="153"/>
      <c r="BU1029" s="323">
        <f>SUM('Heures et Indemnites'!$JD$35:$JE$35)</f>
        <v>0</v>
      </c>
      <c r="BV1029" s="236">
        <f>SUM('Heures et Indemnites'!$JD$6:$JE$35)</f>
        <v>0</v>
      </c>
      <c r="BW1029" s="323"/>
      <c r="BX1029" s="236"/>
      <c r="BY1029" s="319"/>
      <c r="BZ1029" s="319"/>
      <c r="CA1029" s="319"/>
      <c r="CB1029" s="319"/>
      <c r="CC1029" s="319"/>
      <c r="CD1029" s="319"/>
      <c r="CE1029" s="319"/>
      <c r="CF1029" s="319"/>
      <c r="CG1029" s="319"/>
      <c r="CH1029" s="319"/>
      <c r="CI1029" s="319"/>
      <c r="CJ1029" s="319"/>
      <c r="CK1029" s="319"/>
      <c r="CL1029" s="319"/>
      <c r="CM1029" s="319"/>
      <c r="CN1029" s="319"/>
      <c r="CO1029" s="319"/>
      <c r="CP1029" s="319"/>
      <c r="CQ1029" s="319"/>
      <c r="CR1029" s="319"/>
      <c r="CS1029" s="319"/>
      <c r="CT1029" s="319"/>
      <c r="CU1029" s="319"/>
      <c r="CV1029" s="319"/>
      <c r="CW1029" s="319"/>
      <c r="CX1029" s="319"/>
      <c r="CY1029" s="319"/>
      <c r="CZ1029" s="319"/>
      <c r="DA1029" s="319"/>
      <c r="DB1029" s="319"/>
      <c r="DC1029" s="319"/>
      <c r="DD1029" s="319"/>
      <c r="DE1029" s="319"/>
      <c r="DF1029" s="319"/>
      <c r="DG1029" s="319"/>
      <c r="DH1029" s="319"/>
      <c r="DI1029" s="319"/>
      <c r="DJ1029" s="319"/>
      <c r="DK1029" s="319"/>
      <c r="DL1029" s="319"/>
      <c r="DM1029" s="319"/>
      <c r="DN1029" s="319"/>
      <c r="DO1029" s="319"/>
      <c r="DP1029" s="319"/>
      <c r="DQ1029" s="319"/>
      <c r="DR1029" s="319"/>
      <c r="DS1029" s="319"/>
      <c r="DT1029" s="319"/>
      <c r="DU1029" s="319"/>
      <c r="DV1029" s="319"/>
      <c r="DW1029" s="319"/>
      <c r="DX1029" s="319"/>
      <c r="DY1029" s="319"/>
      <c r="DZ1029" s="319"/>
      <c r="EA1029" s="319"/>
      <c r="EB1029" s="319"/>
      <c r="EC1029" s="319"/>
      <c r="ED1029" s="319"/>
      <c r="EE1029" s="319"/>
      <c r="EF1029" s="319"/>
      <c r="EG1029" s="319"/>
      <c r="EH1029" s="319"/>
      <c r="EI1029" s="319"/>
      <c r="EJ1029" s="319"/>
      <c r="EK1029" s="319"/>
      <c r="EL1029" s="319"/>
      <c r="EM1029" s="319"/>
      <c r="EN1029" s="319"/>
      <c r="EO1029" s="319"/>
      <c r="EP1029" s="319"/>
      <c r="EQ1029" s="319"/>
      <c r="ER1029" s="319"/>
      <c r="ES1029" s="319"/>
      <c r="ET1029" s="319"/>
      <c r="EU1029" s="319"/>
      <c r="EV1029" s="319"/>
      <c r="EW1029" s="319"/>
      <c r="EX1029" s="319"/>
      <c r="EY1029" s="319"/>
      <c r="EZ1029" s="319"/>
      <c r="FA1029" s="319"/>
      <c r="FB1029" s="319"/>
      <c r="FC1029" s="319"/>
      <c r="FD1029" s="319"/>
      <c r="FE1029" s="319"/>
      <c r="FF1029" s="319"/>
      <c r="FG1029" s="319"/>
      <c r="FH1029" s="319"/>
      <c r="FI1029" s="319"/>
      <c r="FJ1029" s="319"/>
      <c r="FK1029" s="319"/>
      <c r="FL1029" s="319"/>
      <c r="FM1029" s="319"/>
      <c r="FN1029" s="319"/>
      <c r="FO1029" s="319"/>
      <c r="FP1029" s="319"/>
      <c r="FQ1029" s="319"/>
      <c r="FR1029" s="319"/>
      <c r="FS1029" s="319"/>
      <c r="FT1029" s="319"/>
      <c r="FU1029" s="319"/>
      <c r="FV1029" s="319"/>
      <c r="FW1029" s="319"/>
      <c r="FX1029" s="319"/>
      <c r="FY1029" s="319"/>
      <c r="FZ1029" s="319"/>
      <c r="GA1029" s="319"/>
      <c r="GB1029" s="319"/>
      <c r="GC1029" s="319"/>
      <c r="GD1029" s="319"/>
      <c r="GE1029" s="319"/>
      <c r="GF1029" s="319"/>
      <c r="GG1029" s="319"/>
      <c r="GH1029" s="319"/>
      <c r="GI1029" s="319"/>
      <c r="GJ1029" s="319"/>
      <c r="GK1029" s="319"/>
      <c r="GL1029" s="319"/>
      <c r="GM1029" s="319"/>
      <c r="GN1029" s="319"/>
      <c r="GO1029" s="319"/>
      <c r="GP1029" s="319"/>
      <c r="GQ1029" s="319"/>
      <c r="GR1029" s="319"/>
      <c r="GS1029" s="319"/>
      <c r="GT1029" s="319"/>
      <c r="GU1029" s="319"/>
      <c r="GV1029" s="319"/>
      <c r="GW1029" s="319"/>
      <c r="GX1029" s="319"/>
      <c r="GY1029" s="319"/>
      <c r="GZ1029" s="319"/>
      <c r="HA1029" s="319"/>
      <c r="HB1029" s="319"/>
      <c r="HC1029" s="319"/>
      <c r="HD1029" s="319"/>
      <c r="HE1029" s="319"/>
      <c r="HF1029" s="319"/>
      <c r="HG1029" s="319"/>
      <c r="HH1029" s="319"/>
      <c r="HI1029" s="319"/>
      <c r="HJ1029" s="319"/>
      <c r="HK1029" s="319"/>
      <c r="HL1029" s="319"/>
      <c r="HM1029" s="319"/>
      <c r="HN1029" s="319"/>
      <c r="HO1029" s="319"/>
      <c r="HP1029" s="319"/>
      <c r="HQ1029" s="319"/>
      <c r="HR1029" s="319"/>
      <c r="HS1029" s="319"/>
      <c r="HT1029" s="319"/>
      <c r="HU1029" s="319"/>
      <c r="HV1029" s="319"/>
      <c r="HW1029" s="319"/>
      <c r="HX1029" s="319"/>
      <c r="HY1029" s="319"/>
      <c r="HZ1029" s="319"/>
      <c r="IA1029" s="319"/>
      <c r="IB1029" s="319"/>
      <c r="IC1029" s="319"/>
      <c r="ID1029" s="319"/>
      <c r="IE1029" s="319"/>
      <c r="IF1029" s="319"/>
      <c r="IG1029" s="319"/>
      <c r="IH1029" s="319"/>
      <c r="II1029" s="319"/>
      <c r="IJ1029" s="319"/>
      <c r="IK1029" s="319"/>
      <c r="IL1029" s="319"/>
      <c r="IM1029" s="319"/>
      <c r="IN1029" s="319"/>
      <c r="IO1029" s="319"/>
      <c r="IP1029" s="319"/>
      <c r="IQ1029" s="319"/>
      <c r="IR1029" s="319"/>
      <c r="IS1029" s="319"/>
      <c r="IT1029" s="319"/>
      <c r="IU1029" s="319"/>
      <c r="IV1029" s="319"/>
      <c r="IW1029" s="319"/>
      <c r="IX1029" s="319"/>
      <c r="IY1029" s="319"/>
      <c r="IZ1029" s="319"/>
      <c r="JA1029" s="319"/>
      <c r="JB1029" s="319"/>
      <c r="JC1029" s="319"/>
      <c r="JD1029" s="319"/>
      <c r="JE1029" s="319"/>
      <c r="JF1029" s="319"/>
      <c r="JG1029" s="319"/>
      <c r="JH1029" s="319"/>
      <c r="JI1029" s="319"/>
      <c r="JJ1029" s="319"/>
      <c r="JK1029" s="319"/>
      <c r="JL1029" s="319"/>
      <c r="JM1029" s="319"/>
      <c r="JN1029" s="319"/>
      <c r="JO1029" s="319"/>
      <c r="JP1029" s="319"/>
      <c r="JQ1029" s="319"/>
      <c r="JR1029" s="319"/>
      <c r="JS1029" s="319"/>
      <c r="JT1029" s="319"/>
      <c r="JU1029" s="319"/>
      <c r="JV1029" s="319"/>
      <c r="JW1029" s="319"/>
      <c r="JX1029" s="319"/>
      <c r="JY1029" s="319"/>
      <c r="JZ1029" s="319"/>
      <c r="KA1029" s="319"/>
      <c r="KB1029" s="319"/>
      <c r="KC1029" s="319"/>
      <c r="KD1029" s="319"/>
      <c r="KE1029" s="319"/>
      <c r="KF1029" s="319"/>
      <c r="KG1029" s="319"/>
      <c r="KH1029" s="319"/>
      <c r="KI1029" s="319"/>
      <c r="KJ1029" s="319"/>
      <c r="KK1029" s="319"/>
      <c r="KL1029" s="319"/>
      <c r="KM1029" s="319"/>
      <c r="KN1029" s="319"/>
      <c r="KO1029" s="319"/>
      <c r="KP1029" s="319"/>
      <c r="KQ1029" s="319"/>
      <c r="KR1029" s="319"/>
      <c r="KS1029" s="319"/>
      <c r="KT1029" s="319"/>
      <c r="KU1029" s="319"/>
      <c r="KV1029" s="319"/>
      <c r="KW1029" s="319"/>
      <c r="KX1029" s="319"/>
      <c r="KY1029" s="319"/>
      <c r="KZ1029" s="319"/>
      <c r="LA1029" s="319"/>
      <c r="LB1029" s="319"/>
      <c r="LC1029" s="319"/>
      <c r="LD1029" s="319"/>
      <c r="LE1029" s="319"/>
      <c r="LF1029" s="319"/>
      <c r="LG1029" s="319"/>
      <c r="LH1029" s="319"/>
      <c r="LI1029" s="319"/>
      <c r="LJ1029" s="319"/>
      <c r="LK1029" s="319"/>
      <c r="LL1029" s="319"/>
      <c r="LM1029" s="319"/>
      <c r="LN1029" s="319"/>
      <c r="LO1029" s="319"/>
      <c r="LP1029" s="319"/>
      <c r="LQ1029" s="319"/>
      <c r="LR1029" s="319"/>
      <c r="LS1029" s="319"/>
      <c r="LT1029" s="319"/>
      <c r="LU1029" s="319"/>
      <c r="LV1029" s="319"/>
      <c r="LW1029" s="319"/>
      <c r="LX1029" s="319"/>
      <c r="LY1029" s="319"/>
      <c r="LZ1029" s="319"/>
      <c r="MA1029" s="319"/>
      <c r="MB1029" s="319"/>
      <c r="MC1029" s="319"/>
      <c r="MD1029" s="319"/>
      <c r="ME1029" s="319"/>
      <c r="MF1029" s="319"/>
      <c r="MG1029" s="319"/>
      <c r="MH1029" s="319"/>
      <c r="MI1029" s="319"/>
      <c r="MJ1029" s="319"/>
      <c r="MK1029" s="319"/>
      <c r="ML1029" s="319"/>
      <c r="MM1029" s="319"/>
      <c r="MN1029" s="319"/>
      <c r="MO1029" s="319"/>
      <c r="MP1029" s="319"/>
      <c r="MQ1029" s="319"/>
      <c r="MS1029" s="241"/>
      <c r="MT1029" s="362">
        <f t="shared" si="1475"/>
        <v>0</v>
      </c>
      <c r="MU1029" s="363">
        <f t="shared" si="1461"/>
        <v>0</v>
      </c>
      <c r="MV1029" s="363">
        <f t="shared" si="1462"/>
        <v>0</v>
      </c>
      <c r="MW1029" s="363"/>
      <c r="MX1029" s="363">
        <f t="shared" si="1463"/>
        <v>0</v>
      </c>
      <c r="MY1029" s="363"/>
      <c r="MZ1029" s="363">
        <f t="shared" si="1464"/>
        <v>0</v>
      </c>
      <c r="NA1029" s="363"/>
      <c r="NB1029" s="363">
        <f t="shared" si="1465"/>
        <v>0</v>
      </c>
      <c r="NC1029" s="363"/>
      <c r="ND1029" s="363">
        <f t="shared" si="1466"/>
        <v>0</v>
      </c>
      <c r="NE1029" s="363"/>
      <c r="NF1029" s="363">
        <f t="shared" si="1467"/>
        <v>0</v>
      </c>
      <c r="NG1029" s="363"/>
      <c r="NH1029" s="363">
        <f t="shared" si="1468"/>
        <v>0</v>
      </c>
      <c r="NI1029" s="363"/>
      <c r="NJ1029" s="363">
        <f t="shared" si="1469"/>
        <v>0</v>
      </c>
      <c r="NK1029" s="363"/>
      <c r="NL1029" s="363">
        <f t="shared" si="1476"/>
        <v>0</v>
      </c>
      <c r="NM1029" s="364"/>
      <c r="NN1029" s="370"/>
      <c r="NR1029" s="318">
        <f t="shared" si="1470"/>
        <v>0</v>
      </c>
      <c r="NS1029" s="318">
        <f t="shared" si="1471"/>
        <v>0</v>
      </c>
      <c r="NT1029" s="318">
        <f t="shared" si="1472"/>
        <v>0</v>
      </c>
    </row>
    <row r="1030" spans="1:384" s="318" customFormat="1" ht="10.199999999999999" customHeight="1" x14ac:dyDescent="0.3">
      <c r="A1030" s="25"/>
      <c r="B1030" s="389"/>
      <c r="C1030" s="424"/>
      <c r="D1030" s="15"/>
      <c r="E1030" s="396">
        <f>$E$15</f>
        <v>0</v>
      </c>
      <c r="F1030" s="396"/>
      <c r="G1030" s="137" t="str">
        <f>IF(NF1050=0,"",NF1050)</f>
        <v/>
      </c>
      <c r="H1030" s="399"/>
      <c r="I1030" s="394" t="str">
        <f>Prenoms!$B$13</f>
        <v>stage 1</v>
      </c>
      <c r="J1030" s="395"/>
      <c r="K1030" s="395"/>
      <c r="L1030" s="395"/>
      <c r="M1030" s="395"/>
      <c r="N1030" s="81" t="str">
        <f>IF(NL1030&lt;&gt;0,"",IF(Conges!AI47=0,"",Conges!AI47))</f>
        <v/>
      </c>
      <c r="O1030" s="82"/>
      <c r="P1030" s="83"/>
      <c r="Q1030" s="83"/>
      <c r="R1030" s="83"/>
      <c r="S1030" s="83"/>
      <c r="T1030" s="83"/>
      <c r="U1030" s="83"/>
      <c r="V1030" s="84"/>
      <c r="W1030" s="83"/>
      <c r="X1030" s="83"/>
      <c r="Y1030" s="83"/>
      <c r="Z1030" s="83"/>
      <c r="AA1030" s="83"/>
      <c r="AB1030" s="83"/>
      <c r="AC1030" s="83"/>
      <c r="AD1030" s="83"/>
      <c r="AE1030" s="82"/>
      <c r="AF1030" s="83"/>
      <c r="AG1030" s="83"/>
      <c r="AH1030" s="83"/>
      <c r="AI1030" s="83"/>
      <c r="AJ1030" s="84"/>
      <c r="AK1030" s="83"/>
      <c r="AL1030" s="83"/>
      <c r="AM1030" s="83"/>
      <c r="AN1030" s="83"/>
      <c r="AO1030" s="83"/>
      <c r="AP1030" s="83"/>
      <c r="AQ1030" s="83"/>
      <c r="AR1030" s="83"/>
      <c r="AS1030" s="83"/>
      <c r="AT1030" s="83"/>
      <c r="AU1030" s="82"/>
      <c r="AV1030" s="83"/>
      <c r="AW1030" s="83"/>
      <c r="AX1030" s="83"/>
      <c r="AY1030" s="83"/>
      <c r="AZ1030" s="83"/>
      <c r="BA1030" s="83"/>
      <c r="BB1030" s="84"/>
      <c r="BC1030" s="85">
        <f>IF(NL1030&lt;&gt;0,(IF(Conges!AI$47=0,0,3)),0)</f>
        <v>0</v>
      </c>
      <c r="BD1030" s="417"/>
      <c r="BE1030" s="390">
        <f>IF(OR(Conges!AI$47="A",Conges!AI$47="V"),Prenoms!L$13,NL1030)</f>
        <v>0</v>
      </c>
      <c r="BF1030" s="391"/>
      <c r="BG1030" s="286"/>
      <c r="BH1030" s="287">
        <f t="shared" si="1455"/>
        <v>0</v>
      </c>
      <c r="BI1030" s="288" t="str">
        <f t="shared" si="1456"/>
        <v/>
      </c>
      <c r="BJ1030" s="300">
        <v>67.741935483870975</v>
      </c>
      <c r="BK1030" s="301">
        <f t="shared" si="1473"/>
        <v>-67.741935483870975</v>
      </c>
      <c r="BL1030" s="302">
        <f t="shared" si="1394"/>
        <v>0</v>
      </c>
      <c r="BM1030" s="302">
        <f t="shared" si="1395"/>
        <v>0</v>
      </c>
      <c r="BN1030" s="302">
        <f>SUM('Heures Pointage'!$KD$35:$KE$35)</f>
        <v>0</v>
      </c>
      <c r="BO1030" s="302">
        <f>SUM('Heures et Indemnites'!$KD$35:$KE$35)</f>
        <v>0</v>
      </c>
      <c r="BP1030" s="303">
        <f t="shared" si="1396"/>
        <v>0</v>
      </c>
      <c r="BQ1030" s="303">
        <f>'Heures Pointage'!$LB$35</f>
        <v>0</v>
      </c>
      <c r="BR1030" s="304">
        <f t="shared" ref="BR1030" si="1486">$BH$1065</f>
        <v>0</v>
      </c>
      <c r="BS1030" s="149">
        <f>Prenoms!$C$13</f>
        <v>70</v>
      </c>
      <c r="BT1030" s="180"/>
      <c r="BU1030" s="324">
        <f>SUM('Heures et Indemnites'!$KD$35:$KE$35)</f>
        <v>0</v>
      </c>
      <c r="BV1030" s="235">
        <f>SUM('Heures et Indemnites'!$KD$6:$KE$35)</f>
        <v>0</v>
      </c>
      <c r="BW1030" s="324"/>
      <c r="BX1030" s="235"/>
      <c r="BY1030" s="319"/>
      <c r="BZ1030" s="319"/>
      <c r="CA1030" s="319"/>
      <c r="CB1030" s="319"/>
      <c r="CC1030" s="319"/>
      <c r="CD1030" s="319"/>
      <c r="CE1030" s="319"/>
      <c r="CF1030" s="319"/>
      <c r="CG1030" s="319"/>
      <c r="CH1030" s="319"/>
      <c r="CI1030" s="319"/>
      <c r="CJ1030" s="319"/>
      <c r="CK1030" s="319"/>
      <c r="CL1030" s="319"/>
      <c r="CM1030" s="319"/>
      <c r="CN1030" s="319"/>
      <c r="CO1030" s="319"/>
      <c r="CP1030" s="319"/>
      <c r="CQ1030" s="319"/>
      <c r="CR1030" s="319"/>
      <c r="CS1030" s="319"/>
      <c r="CT1030" s="319"/>
      <c r="CU1030" s="319"/>
      <c r="CV1030" s="319"/>
      <c r="CW1030" s="319"/>
      <c r="CX1030" s="319"/>
      <c r="CY1030" s="319"/>
      <c r="CZ1030" s="319"/>
      <c r="DA1030" s="319"/>
      <c r="DB1030" s="319"/>
      <c r="DC1030" s="319"/>
      <c r="DD1030" s="319"/>
      <c r="DE1030" s="319"/>
      <c r="DF1030" s="319"/>
      <c r="DG1030" s="319"/>
      <c r="DH1030" s="319"/>
      <c r="DI1030" s="319"/>
      <c r="DJ1030" s="319"/>
      <c r="DK1030" s="319"/>
      <c r="DL1030" s="319"/>
      <c r="DM1030" s="319"/>
      <c r="DN1030" s="319"/>
      <c r="DO1030" s="319"/>
      <c r="DP1030" s="319"/>
      <c r="DQ1030" s="319"/>
      <c r="DR1030" s="319"/>
      <c r="DS1030" s="319"/>
      <c r="DT1030" s="319"/>
      <c r="DU1030" s="319"/>
      <c r="DV1030" s="319"/>
      <c r="DW1030" s="319"/>
      <c r="DX1030" s="319"/>
      <c r="DY1030" s="319"/>
      <c r="DZ1030" s="319"/>
      <c r="EA1030" s="319"/>
      <c r="EB1030" s="319"/>
      <c r="EC1030" s="319"/>
      <c r="ED1030" s="319"/>
      <c r="EE1030" s="319"/>
      <c r="EF1030" s="319"/>
      <c r="EG1030" s="319"/>
      <c r="EH1030" s="319"/>
      <c r="EI1030" s="319"/>
      <c r="EJ1030" s="319"/>
      <c r="EK1030" s="319"/>
      <c r="EL1030" s="319"/>
      <c r="EM1030" s="319"/>
      <c r="EN1030" s="319"/>
      <c r="EO1030" s="319"/>
      <c r="EP1030" s="319"/>
      <c r="EQ1030" s="319"/>
      <c r="ER1030" s="319"/>
      <c r="ES1030" s="319"/>
      <c r="ET1030" s="319"/>
      <c r="EU1030" s="319"/>
      <c r="EV1030" s="319"/>
      <c r="EW1030" s="319"/>
      <c r="EX1030" s="319"/>
      <c r="EY1030" s="319"/>
      <c r="EZ1030" s="319"/>
      <c r="FA1030" s="319"/>
      <c r="FB1030" s="319"/>
      <c r="FC1030" s="319"/>
      <c r="FD1030" s="319"/>
      <c r="FE1030" s="319"/>
      <c r="FF1030" s="319"/>
      <c r="FG1030" s="319"/>
      <c r="FH1030" s="319"/>
      <c r="FI1030" s="319"/>
      <c r="FJ1030" s="319"/>
      <c r="FK1030" s="319"/>
      <c r="FL1030" s="319"/>
      <c r="FM1030" s="319"/>
      <c r="FN1030" s="319"/>
      <c r="FO1030" s="319"/>
      <c r="FP1030" s="319"/>
      <c r="FQ1030" s="319"/>
      <c r="FR1030" s="319"/>
      <c r="FS1030" s="319"/>
      <c r="FT1030" s="319"/>
      <c r="FU1030" s="319"/>
      <c r="FV1030" s="319"/>
      <c r="FW1030" s="319"/>
      <c r="FX1030" s="319"/>
      <c r="FY1030" s="319"/>
      <c r="FZ1030" s="319"/>
      <c r="GA1030" s="319"/>
      <c r="GB1030" s="319"/>
      <c r="GC1030" s="319"/>
      <c r="GD1030" s="319"/>
      <c r="GE1030" s="319"/>
      <c r="GF1030" s="319"/>
      <c r="GG1030" s="319"/>
      <c r="GH1030" s="319"/>
      <c r="GI1030" s="319"/>
      <c r="GJ1030" s="319"/>
      <c r="GK1030" s="319"/>
      <c r="GL1030" s="319"/>
      <c r="GM1030" s="319"/>
      <c r="GN1030" s="319"/>
      <c r="GO1030" s="319"/>
      <c r="GP1030" s="319"/>
      <c r="GQ1030" s="319"/>
      <c r="GR1030" s="319"/>
      <c r="GS1030" s="319"/>
      <c r="GT1030" s="319"/>
      <c r="GU1030" s="319"/>
      <c r="GV1030" s="319"/>
      <c r="GW1030" s="319"/>
      <c r="GX1030" s="319"/>
      <c r="GY1030" s="319"/>
      <c r="GZ1030" s="319"/>
      <c r="HA1030" s="319"/>
      <c r="HB1030" s="319"/>
      <c r="HC1030" s="319"/>
      <c r="HD1030" s="319"/>
      <c r="HE1030" s="319"/>
      <c r="HF1030" s="319"/>
      <c r="HG1030" s="319"/>
      <c r="HH1030" s="319"/>
      <c r="HI1030" s="319"/>
      <c r="HJ1030" s="319"/>
      <c r="HK1030" s="319"/>
      <c r="HL1030" s="319"/>
      <c r="HM1030" s="319"/>
      <c r="HN1030" s="319"/>
      <c r="HO1030" s="319"/>
      <c r="HP1030" s="319"/>
      <c r="HQ1030" s="319"/>
      <c r="HR1030" s="319"/>
      <c r="HS1030" s="319"/>
      <c r="HT1030" s="319"/>
      <c r="HU1030" s="319"/>
      <c r="HV1030" s="319"/>
      <c r="HW1030" s="319"/>
      <c r="HX1030" s="319"/>
      <c r="HY1030" s="319"/>
      <c r="HZ1030" s="319"/>
      <c r="IA1030" s="319"/>
      <c r="IB1030" s="319"/>
      <c r="IC1030" s="319"/>
      <c r="ID1030" s="319"/>
      <c r="IE1030" s="319"/>
      <c r="IF1030" s="319"/>
      <c r="IG1030" s="319"/>
      <c r="IH1030" s="319"/>
      <c r="II1030" s="319"/>
      <c r="IJ1030" s="319"/>
      <c r="IK1030" s="319"/>
      <c r="IL1030" s="319"/>
      <c r="IM1030" s="319"/>
      <c r="IN1030" s="319"/>
      <c r="IO1030" s="319"/>
      <c r="IP1030" s="319"/>
      <c r="IQ1030" s="319"/>
      <c r="IR1030" s="319"/>
      <c r="IS1030" s="319"/>
      <c r="IT1030" s="319"/>
      <c r="IU1030" s="319"/>
      <c r="IV1030" s="319"/>
      <c r="IW1030" s="319"/>
      <c r="IX1030" s="319"/>
      <c r="IY1030" s="319"/>
      <c r="IZ1030" s="319"/>
      <c r="JA1030" s="319"/>
      <c r="JB1030" s="319"/>
      <c r="JC1030" s="319"/>
      <c r="JD1030" s="319"/>
      <c r="JE1030" s="319"/>
      <c r="JF1030" s="319"/>
      <c r="JG1030" s="319"/>
      <c r="JH1030" s="319"/>
      <c r="JI1030" s="319"/>
      <c r="JJ1030" s="319"/>
      <c r="JK1030" s="319"/>
      <c r="JL1030" s="319"/>
      <c r="JM1030" s="319"/>
      <c r="JN1030" s="319"/>
      <c r="JO1030" s="319"/>
      <c r="JP1030" s="319"/>
      <c r="JQ1030" s="319"/>
      <c r="JR1030" s="319"/>
      <c r="JS1030" s="319"/>
      <c r="JT1030" s="319"/>
      <c r="JU1030" s="319"/>
      <c r="JV1030" s="319"/>
      <c r="JW1030" s="319"/>
      <c r="JX1030" s="319"/>
      <c r="JY1030" s="319"/>
      <c r="JZ1030" s="319"/>
      <c r="KA1030" s="319"/>
      <c r="KB1030" s="319"/>
      <c r="KC1030" s="319"/>
      <c r="KD1030" s="319"/>
      <c r="KE1030" s="319"/>
      <c r="KF1030" s="319"/>
      <c r="KG1030" s="319"/>
      <c r="KH1030" s="319"/>
      <c r="KI1030" s="319"/>
      <c r="KJ1030" s="319"/>
      <c r="KK1030" s="319"/>
      <c r="KL1030" s="319"/>
      <c r="KM1030" s="319"/>
      <c r="KN1030" s="319"/>
      <c r="KO1030" s="319"/>
      <c r="KP1030" s="319"/>
      <c r="KQ1030" s="319"/>
      <c r="KR1030" s="319"/>
      <c r="KS1030" s="319"/>
      <c r="KT1030" s="319"/>
      <c r="KU1030" s="319"/>
      <c r="KV1030" s="319"/>
      <c r="KW1030" s="319"/>
      <c r="KX1030" s="319"/>
      <c r="KY1030" s="319"/>
      <c r="KZ1030" s="319"/>
      <c r="LA1030" s="319"/>
      <c r="LB1030" s="319"/>
      <c r="LC1030" s="319"/>
      <c r="LD1030" s="319"/>
      <c r="LE1030" s="319"/>
      <c r="LF1030" s="319"/>
      <c r="LG1030" s="319"/>
      <c r="LH1030" s="319"/>
      <c r="LI1030" s="319"/>
      <c r="LJ1030" s="319"/>
      <c r="LK1030" s="319"/>
      <c r="LL1030" s="319"/>
      <c r="LM1030" s="319"/>
      <c r="LN1030" s="319"/>
      <c r="LO1030" s="319"/>
      <c r="LP1030" s="319"/>
      <c r="LQ1030" s="319"/>
      <c r="LR1030" s="319"/>
      <c r="LS1030" s="319"/>
      <c r="LT1030" s="319"/>
      <c r="LU1030" s="319"/>
      <c r="LV1030" s="319"/>
      <c r="LW1030" s="319"/>
      <c r="LX1030" s="319"/>
      <c r="LY1030" s="319"/>
      <c r="LZ1030" s="319"/>
      <c r="MA1030" s="319"/>
      <c r="MB1030" s="319"/>
      <c r="MC1030" s="319"/>
      <c r="MD1030" s="319"/>
      <c r="ME1030" s="319"/>
      <c r="MF1030" s="319"/>
      <c r="MG1030" s="319"/>
      <c r="MH1030" s="319"/>
      <c r="MI1030" s="319"/>
      <c r="MJ1030" s="319"/>
      <c r="MK1030" s="319"/>
      <c r="ML1030" s="319"/>
      <c r="MM1030" s="319"/>
      <c r="MN1030" s="319"/>
      <c r="MO1030" s="319"/>
      <c r="MP1030" s="319"/>
      <c r="MQ1030" s="319"/>
      <c r="MS1030" s="241"/>
      <c r="MT1030" s="373">
        <f t="shared" si="1475"/>
        <v>0</v>
      </c>
      <c r="MU1030" s="365">
        <f t="shared" si="1461"/>
        <v>0</v>
      </c>
      <c r="MV1030" s="365">
        <f t="shared" si="1462"/>
        <v>0</v>
      </c>
      <c r="MW1030" s="365"/>
      <c r="MX1030" s="365">
        <f t="shared" si="1463"/>
        <v>0</v>
      </c>
      <c r="MY1030" s="365"/>
      <c r="MZ1030" s="365">
        <f t="shared" si="1464"/>
        <v>0</v>
      </c>
      <c r="NA1030" s="365"/>
      <c r="NB1030" s="365">
        <f t="shared" si="1465"/>
        <v>0</v>
      </c>
      <c r="NC1030" s="365"/>
      <c r="ND1030" s="365">
        <f t="shared" si="1466"/>
        <v>0</v>
      </c>
      <c r="NE1030" s="365"/>
      <c r="NF1030" s="365">
        <f t="shared" si="1467"/>
        <v>0</v>
      </c>
      <c r="NG1030" s="365"/>
      <c r="NH1030" s="365">
        <f t="shared" si="1468"/>
        <v>0</v>
      </c>
      <c r="NI1030" s="365"/>
      <c r="NJ1030" s="365">
        <f t="shared" si="1469"/>
        <v>0</v>
      </c>
      <c r="NK1030" s="365"/>
      <c r="NL1030" s="365">
        <f t="shared" si="1476"/>
        <v>0</v>
      </c>
      <c r="NM1030" s="366"/>
      <c r="NN1030" s="370"/>
      <c r="NR1030" s="318">
        <f t="shared" si="1470"/>
        <v>0</v>
      </c>
      <c r="NS1030" s="318">
        <f t="shared" si="1471"/>
        <v>0</v>
      </c>
      <c r="NT1030" s="318">
        <f t="shared" si="1472"/>
        <v>0</v>
      </c>
    </row>
    <row r="1031" spans="1:384" s="318" customFormat="1" ht="10.199999999999999" customHeight="1" x14ac:dyDescent="0.3">
      <c r="A1031" s="25"/>
      <c r="B1031" s="389"/>
      <c r="C1031" s="424"/>
      <c r="D1031" s="15"/>
      <c r="E1031" s="361" t="str">
        <f>$E$16</f>
        <v>Cave</v>
      </c>
      <c r="F1031" s="361"/>
      <c r="G1031" s="139" t="str">
        <f>IF(NH1050=0,"",NH1050)</f>
        <v/>
      </c>
      <c r="H1031" s="399"/>
      <c r="I1031" s="381">
        <f>Prenoms!$B$14</f>
        <v>0</v>
      </c>
      <c r="J1031" s="382"/>
      <c r="K1031" s="382"/>
      <c r="L1031" s="382"/>
      <c r="M1031" s="382"/>
      <c r="N1031" s="68" t="str">
        <f>IF(NL1031&lt;&gt;0,"",IF(Conges!AI48=0,"",Conges!AI48))</f>
        <v/>
      </c>
      <c r="O1031" s="69"/>
      <c r="P1031" s="70"/>
      <c r="Q1031" s="70"/>
      <c r="R1031" s="70"/>
      <c r="S1031" s="70"/>
      <c r="T1031" s="70"/>
      <c r="U1031" s="70"/>
      <c r="V1031" s="71"/>
      <c r="W1031" s="69"/>
      <c r="X1031" s="70"/>
      <c r="Y1031" s="70"/>
      <c r="Z1031" s="70"/>
      <c r="AA1031" s="70"/>
      <c r="AB1031" s="70"/>
      <c r="AC1031" s="70"/>
      <c r="AD1031" s="71"/>
      <c r="AE1031" s="69"/>
      <c r="AF1031" s="70"/>
      <c r="AG1031" s="70"/>
      <c r="AH1031" s="70"/>
      <c r="AI1031" s="70"/>
      <c r="AJ1031" s="71"/>
      <c r="AK1031" s="69"/>
      <c r="AL1031" s="70"/>
      <c r="AM1031" s="70"/>
      <c r="AN1031" s="70"/>
      <c r="AO1031" s="70"/>
      <c r="AP1031" s="70"/>
      <c r="AQ1031" s="70"/>
      <c r="AR1031" s="70"/>
      <c r="AS1031" s="70"/>
      <c r="AT1031" s="71"/>
      <c r="AU1031" s="69"/>
      <c r="AV1031" s="70"/>
      <c r="AW1031" s="70"/>
      <c r="AX1031" s="70"/>
      <c r="AY1031" s="70"/>
      <c r="AZ1031" s="70"/>
      <c r="BA1031" s="70"/>
      <c r="BB1031" s="71"/>
      <c r="BC1031" s="72">
        <f>IF(NL1031&lt;&gt;0,(IF(Conges!AI$48=0,0,3)),0)</f>
        <v>0</v>
      </c>
      <c r="BD1031" s="417"/>
      <c r="BE1031" s="392">
        <f>IF(OR(Conges!AI$48="A",Conges!AI$48="V"),Prenoms!L$14,NL1031)</f>
        <v>0</v>
      </c>
      <c r="BF1031" s="393"/>
      <c r="BG1031" s="289"/>
      <c r="BH1031" s="290">
        <f t="shared" si="1455"/>
        <v>0</v>
      </c>
      <c r="BI1031" s="291" t="str">
        <f t="shared" si="1456"/>
        <v/>
      </c>
      <c r="BJ1031" s="305">
        <v>0</v>
      </c>
      <c r="BK1031" s="306">
        <f t="shared" si="1473"/>
        <v>0</v>
      </c>
      <c r="BL1031" s="307">
        <f t="shared" si="1394"/>
        <v>0</v>
      </c>
      <c r="BM1031" s="307">
        <f t="shared" si="1395"/>
        <v>0</v>
      </c>
      <c r="BN1031" s="307">
        <f>SUM('Heures Pointage'!$LD$35:$LE$35)</f>
        <v>0</v>
      </c>
      <c r="BO1031" s="307">
        <f>SUM('Heures et Indemnites'!$LD$35:$LE$35)</f>
        <v>0</v>
      </c>
      <c r="BP1031" s="308">
        <f t="shared" si="1396"/>
        <v>0</v>
      </c>
      <c r="BQ1031" s="308">
        <f>'Heures Pointage'!$MB$35</f>
        <v>0</v>
      </c>
      <c r="BR1031" s="309">
        <f t="shared" ref="BR1031" si="1487">$BH$1066</f>
        <v>0</v>
      </c>
      <c r="BS1031" s="150">
        <f>Prenoms!$C$14</f>
        <v>0</v>
      </c>
      <c r="BT1031" s="153"/>
      <c r="BU1031" s="323">
        <f>SUM('Heures et Indemnites'!$LD$35:$LE$35)</f>
        <v>0</v>
      </c>
      <c r="BV1031" s="236">
        <f>SUM('Heures et Indemnites'!$LD$6:$LE$35)</f>
        <v>0</v>
      </c>
      <c r="BW1031" s="323"/>
      <c r="BX1031" s="236"/>
      <c r="BY1031" s="319"/>
      <c r="BZ1031" s="319"/>
      <c r="CA1031" s="319"/>
      <c r="CB1031" s="319"/>
      <c r="CC1031" s="319"/>
      <c r="CD1031" s="319"/>
      <c r="CE1031" s="319"/>
      <c r="CF1031" s="319"/>
      <c r="CG1031" s="319"/>
      <c r="CH1031" s="319"/>
      <c r="CI1031" s="319"/>
      <c r="CJ1031" s="319"/>
      <c r="CK1031" s="319"/>
      <c r="CL1031" s="319"/>
      <c r="CM1031" s="319"/>
      <c r="CN1031" s="319"/>
      <c r="CO1031" s="319"/>
      <c r="CP1031" s="319"/>
      <c r="CQ1031" s="319"/>
      <c r="CR1031" s="319"/>
      <c r="CS1031" s="319"/>
      <c r="CT1031" s="319"/>
      <c r="CU1031" s="319"/>
      <c r="CV1031" s="319"/>
      <c r="CW1031" s="319"/>
      <c r="CX1031" s="319"/>
      <c r="CY1031" s="319"/>
      <c r="CZ1031" s="319"/>
      <c r="DA1031" s="319"/>
      <c r="DB1031" s="319"/>
      <c r="DC1031" s="319"/>
      <c r="DD1031" s="319"/>
      <c r="DE1031" s="319"/>
      <c r="DF1031" s="319"/>
      <c r="DG1031" s="319"/>
      <c r="DH1031" s="319"/>
      <c r="DI1031" s="319"/>
      <c r="DJ1031" s="319"/>
      <c r="DK1031" s="319"/>
      <c r="DL1031" s="319"/>
      <c r="DM1031" s="319"/>
      <c r="DN1031" s="319"/>
      <c r="DO1031" s="319"/>
      <c r="DP1031" s="319"/>
      <c r="DQ1031" s="319"/>
      <c r="DR1031" s="319"/>
      <c r="DS1031" s="319"/>
      <c r="DT1031" s="319"/>
      <c r="DU1031" s="319"/>
      <c r="DV1031" s="319"/>
      <c r="DW1031" s="319"/>
      <c r="DX1031" s="319"/>
      <c r="DY1031" s="319"/>
      <c r="DZ1031" s="319"/>
      <c r="EA1031" s="319"/>
      <c r="EB1031" s="319"/>
      <c r="EC1031" s="319"/>
      <c r="ED1031" s="319"/>
      <c r="EE1031" s="319"/>
      <c r="EF1031" s="319"/>
      <c r="EG1031" s="319"/>
      <c r="EH1031" s="319"/>
      <c r="EI1031" s="319"/>
      <c r="EJ1031" s="319"/>
      <c r="EK1031" s="319"/>
      <c r="EL1031" s="319"/>
      <c r="EM1031" s="319"/>
      <c r="EN1031" s="319"/>
      <c r="EO1031" s="319"/>
      <c r="EP1031" s="319"/>
      <c r="EQ1031" s="319"/>
      <c r="ER1031" s="319"/>
      <c r="ES1031" s="319"/>
      <c r="ET1031" s="319"/>
      <c r="EU1031" s="319"/>
      <c r="EV1031" s="319"/>
      <c r="EW1031" s="319"/>
      <c r="EX1031" s="319"/>
      <c r="EY1031" s="319"/>
      <c r="EZ1031" s="319"/>
      <c r="FA1031" s="319"/>
      <c r="FB1031" s="319"/>
      <c r="FC1031" s="319"/>
      <c r="FD1031" s="319"/>
      <c r="FE1031" s="319"/>
      <c r="FF1031" s="319"/>
      <c r="FG1031" s="319"/>
      <c r="FH1031" s="319"/>
      <c r="FI1031" s="319"/>
      <c r="FJ1031" s="319"/>
      <c r="FK1031" s="319"/>
      <c r="FL1031" s="319"/>
      <c r="FM1031" s="319"/>
      <c r="FN1031" s="319"/>
      <c r="FO1031" s="319"/>
      <c r="FP1031" s="319"/>
      <c r="FQ1031" s="319"/>
      <c r="FR1031" s="319"/>
      <c r="FS1031" s="319"/>
      <c r="FT1031" s="319"/>
      <c r="FU1031" s="319"/>
      <c r="FV1031" s="319"/>
      <c r="FW1031" s="319"/>
      <c r="FX1031" s="319"/>
      <c r="FY1031" s="319"/>
      <c r="FZ1031" s="319"/>
      <c r="GA1031" s="319"/>
      <c r="GB1031" s="319"/>
      <c r="GC1031" s="319"/>
      <c r="GD1031" s="319"/>
      <c r="GE1031" s="319"/>
      <c r="GF1031" s="319"/>
      <c r="GG1031" s="319"/>
      <c r="GH1031" s="319"/>
      <c r="GI1031" s="319"/>
      <c r="GJ1031" s="319"/>
      <c r="GK1031" s="319"/>
      <c r="GL1031" s="319"/>
      <c r="GM1031" s="319"/>
      <c r="GN1031" s="319"/>
      <c r="GO1031" s="319"/>
      <c r="GP1031" s="319"/>
      <c r="GQ1031" s="319"/>
      <c r="GR1031" s="319"/>
      <c r="GS1031" s="319"/>
      <c r="GT1031" s="319"/>
      <c r="GU1031" s="319"/>
      <c r="GV1031" s="319"/>
      <c r="GW1031" s="319"/>
      <c r="GX1031" s="319"/>
      <c r="GY1031" s="319"/>
      <c r="GZ1031" s="319"/>
      <c r="HA1031" s="319"/>
      <c r="HB1031" s="319"/>
      <c r="HC1031" s="319"/>
      <c r="HD1031" s="319"/>
      <c r="HE1031" s="319"/>
      <c r="HF1031" s="319"/>
      <c r="HG1031" s="319"/>
      <c r="HH1031" s="319"/>
      <c r="HI1031" s="319"/>
      <c r="HJ1031" s="319"/>
      <c r="HK1031" s="319"/>
      <c r="HL1031" s="319"/>
      <c r="HM1031" s="319"/>
      <c r="HN1031" s="319"/>
      <c r="HO1031" s="319"/>
      <c r="HP1031" s="319"/>
      <c r="HQ1031" s="319"/>
      <c r="HR1031" s="319"/>
      <c r="HS1031" s="319"/>
      <c r="HT1031" s="319"/>
      <c r="HU1031" s="319"/>
      <c r="HV1031" s="319"/>
      <c r="HW1031" s="319"/>
      <c r="HX1031" s="319"/>
      <c r="HY1031" s="319"/>
      <c r="HZ1031" s="319"/>
      <c r="IA1031" s="319"/>
      <c r="IB1031" s="319"/>
      <c r="IC1031" s="319"/>
      <c r="ID1031" s="319"/>
      <c r="IE1031" s="319"/>
      <c r="IF1031" s="319"/>
      <c r="IG1031" s="319"/>
      <c r="IH1031" s="319"/>
      <c r="II1031" s="319"/>
      <c r="IJ1031" s="319"/>
      <c r="IK1031" s="319"/>
      <c r="IL1031" s="319"/>
      <c r="IM1031" s="319"/>
      <c r="IN1031" s="319"/>
      <c r="IO1031" s="319"/>
      <c r="IP1031" s="319"/>
      <c r="IQ1031" s="319"/>
      <c r="IR1031" s="319"/>
      <c r="IS1031" s="319"/>
      <c r="IT1031" s="319"/>
      <c r="IU1031" s="319"/>
      <c r="IV1031" s="319"/>
      <c r="IW1031" s="319"/>
      <c r="IX1031" s="319"/>
      <c r="IY1031" s="319"/>
      <c r="IZ1031" s="319"/>
      <c r="JA1031" s="319"/>
      <c r="JB1031" s="319"/>
      <c r="JC1031" s="319"/>
      <c r="JD1031" s="319"/>
      <c r="JE1031" s="319"/>
      <c r="JF1031" s="319"/>
      <c r="JG1031" s="319"/>
      <c r="JH1031" s="319"/>
      <c r="JI1031" s="319"/>
      <c r="JJ1031" s="319"/>
      <c r="JK1031" s="319"/>
      <c r="JL1031" s="319"/>
      <c r="JM1031" s="319"/>
      <c r="JN1031" s="319"/>
      <c r="JO1031" s="319"/>
      <c r="JP1031" s="319"/>
      <c r="JQ1031" s="319"/>
      <c r="JR1031" s="319"/>
      <c r="JS1031" s="319"/>
      <c r="JT1031" s="319"/>
      <c r="JU1031" s="319"/>
      <c r="JV1031" s="319"/>
      <c r="JW1031" s="319"/>
      <c r="JX1031" s="319"/>
      <c r="JY1031" s="319"/>
      <c r="JZ1031" s="319"/>
      <c r="KA1031" s="319"/>
      <c r="KB1031" s="319"/>
      <c r="KC1031" s="319"/>
      <c r="KD1031" s="319"/>
      <c r="KE1031" s="319"/>
      <c r="KF1031" s="319"/>
      <c r="KG1031" s="319"/>
      <c r="KH1031" s="319"/>
      <c r="KI1031" s="319"/>
      <c r="KJ1031" s="319"/>
      <c r="KK1031" s="319"/>
      <c r="KL1031" s="319"/>
      <c r="KM1031" s="319"/>
      <c r="KN1031" s="319"/>
      <c r="KO1031" s="319"/>
      <c r="KP1031" s="319"/>
      <c r="KQ1031" s="319"/>
      <c r="KR1031" s="319"/>
      <c r="KS1031" s="319"/>
      <c r="KT1031" s="319"/>
      <c r="KU1031" s="319"/>
      <c r="KV1031" s="319"/>
      <c r="KW1031" s="319"/>
      <c r="KX1031" s="319"/>
      <c r="KY1031" s="319"/>
      <c r="KZ1031" s="319"/>
      <c r="LA1031" s="319"/>
      <c r="LB1031" s="319"/>
      <c r="LC1031" s="319"/>
      <c r="LD1031" s="319"/>
      <c r="LE1031" s="319"/>
      <c r="LF1031" s="319"/>
      <c r="LG1031" s="319"/>
      <c r="LH1031" s="319"/>
      <c r="LI1031" s="319"/>
      <c r="LJ1031" s="319"/>
      <c r="LK1031" s="319"/>
      <c r="LL1031" s="319"/>
      <c r="LM1031" s="319"/>
      <c r="LN1031" s="319"/>
      <c r="LO1031" s="319"/>
      <c r="LP1031" s="319"/>
      <c r="LQ1031" s="319"/>
      <c r="LR1031" s="319"/>
      <c r="LS1031" s="319"/>
      <c r="LT1031" s="319"/>
      <c r="LU1031" s="319"/>
      <c r="LV1031" s="319"/>
      <c r="LW1031" s="319"/>
      <c r="LX1031" s="319"/>
      <c r="LY1031" s="319"/>
      <c r="LZ1031" s="319"/>
      <c r="MA1031" s="319"/>
      <c r="MB1031" s="319"/>
      <c r="MC1031" s="319"/>
      <c r="MD1031" s="319"/>
      <c r="ME1031" s="319"/>
      <c r="MF1031" s="319"/>
      <c r="MG1031" s="319"/>
      <c r="MH1031" s="319"/>
      <c r="MI1031" s="319"/>
      <c r="MJ1031" s="319"/>
      <c r="MK1031" s="319"/>
      <c r="ML1031" s="319"/>
      <c r="MM1031" s="319"/>
      <c r="MN1031" s="319"/>
      <c r="MO1031" s="319"/>
      <c r="MP1031" s="319"/>
      <c r="MQ1031" s="319"/>
      <c r="MS1031" s="241"/>
      <c r="MT1031" s="362">
        <f t="shared" si="1475"/>
        <v>0</v>
      </c>
      <c r="MU1031" s="363">
        <f t="shared" si="1461"/>
        <v>0</v>
      </c>
      <c r="MV1031" s="363">
        <f t="shared" si="1462"/>
        <v>0</v>
      </c>
      <c r="MW1031" s="363"/>
      <c r="MX1031" s="363">
        <f t="shared" si="1463"/>
        <v>0</v>
      </c>
      <c r="MY1031" s="363"/>
      <c r="MZ1031" s="363">
        <f t="shared" si="1464"/>
        <v>0</v>
      </c>
      <c r="NA1031" s="363"/>
      <c r="NB1031" s="363">
        <f t="shared" si="1465"/>
        <v>0</v>
      </c>
      <c r="NC1031" s="363"/>
      <c r="ND1031" s="363">
        <f t="shared" si="1466"/>
        <v>0</v>
      </c>
      <c r="NE1031" s="363"/>
      <c r="NF1031" s="363">
        <f t="shared" si="1467"/>
        <v>0</v>
      </c>
      <c r="NG1031" s="363"/>
      <c r="NH1031" s="363">
        <f t="shared" si="1468"/>
        <v>0</v>
      </c>
      <c r="NI1031" s="363"/>
      <c r="NJ1031" s="363">
        <f t="shared" si="1469"/>
        <v>0</v>
      </c>
      <c r="NK1031" s="363"/>
      <c r="NL1031" s="363">
        <f t="shared" si="1476"/>
        <v>0</v>
      </c>
      <c r="NM1031" s="364"/>
      <c r="NN1031" s="370"/>
      <c r="NR1031" s="318">
        <f t="shared" si="1470"/>
        <v>0</v>
      </c>
      <c r="NS1031" s="318">
        <f t="shared" si="1471"/>
        <v>0</v>
      </c>
      <c r="NT1031" s="318">
        <f t="shared" si="1472"/>
        <v>0</v>
      </c>
    </row>
    <row r="1032" spans="1:384" s="318" customFormat="1" ht="10.199999999999999" customHeight="1" x14ac:dyDescent="0.3">
      <c r="A1032" s="25"/>
      <c r="B1032" s="389"/>
      <c r="C1032" s="424"/>
      <c r="D1032" s="15"/>
      <c r="E1032" s="426" t="str">
        <f>$E$17</f>
        <v>STAGE</v>
      </c>
      <c r="F1032" s="426"/>
      <c r="G1032" s="140" t="str">
        <f>IF(NJ1050=0,"",NJ1050)</f>
        <v/>
      </c>
      <c r="H1032" s="399"/>
      <c r="I1032" s="394">
        <f>Prenoms!$B$15</f>
        <v>0</v>
      </c>
      <c r="J1032" s="395"/>
      <c r="K1032" s="395"/>
      <c r="L1032" s="395"/>
      <c r="M1032" s="395"/>
      <c r="N1032" s="81" t="str">
        <f>IF(NL1032&lt;&gt;0,"",IF(Conges!AI49=0,"",Conges!AI49))</f>
        <v/>
      </c>
      <c r="O1032" s="82"/>
      <c r="P1032" s="83"/>
      <c r="Q1032" s="83"/>
      <c r="R1032" s="83"/>
      <c r="S1032" s="83"/>
      <c r="T1032" s="83"/>
      <c r="U1032" s="83"/>
      <c r="V1032" s="84"/>
      <c r="W1032" s="82"/>
      <c r="X1032" s="83"/>
      <c r="Y1032" s="83"/>
      <c r="Z1032" s="83"/>
      <c r="AA1032" s="83"/>
      <c r="AB1032" s="83"/>
      <c r="AC1032" s="83"/>
      <c r="AD1032" s="84"/>
      <c r="AE1032" s="82"/>
      <c r="AF1032" s="83"/>
      <c r="AG1032" s="83"/>
      <c r="AH1032" s="83"/>
      <c r="AI1032" s="83"/>
      <c r="AJ1032" s="84"/>
      <c r="AK1032" s="82"/>
      <c r="AL1032" s="83"/>
      <c r="AM1032" s="83"/>
      <c r="AN1032" s="83"/>
      <c r="AO1032" s="83"/>
      <c r="AP1032" s="83"/>
      <c r="AQ1032" s="83"/>
      <c r="AR1032" s="83"/>
      <c r="AS1032" s="83"/>
      <c r="AT1032" s="84"/>
      <c r="AU1032" s="82"/>
      <c r="AV1032" s="83"/>
      <c r="AW1032" s="83"/>
      <c r="AX1032" s="83"/>
      <c r="AY1032" s="83"/>
      <c r="AZ1032" s="83"/>
      <c r="BA1032" s="83"/>
      <c r="BB1032" s="84"/>
      <c r="BC1032" s="85">
        <f>IF(NL1032&lt;&gt;0,(IF(Conges!AI$49=0,0,3)),0)</f>
        <v>0</v>
      </c>
      <c r="BD1032" s="417"/>
      <c r="BE1032" s="390">
        <f>IF(OR(Conges!AI$49="A",Conges!AI$49="V"),Prenoms!L$15,NL1032)</f>
        <v>0</v>
      </c>
      <c r="BF1032" s="391"/>
      <c r="BG1032" s="286"/>
      <c r="BH1032" s="287">
        <f t="shared" si="1455"/>
        <v>0</v>
      </c>
      <c r="BI1032" s="288" t="str">
        <f t="shared" si="1456"/>
        <v/>
      </c>
      <c r="BJ1032" s="300">
        <v>0</v>
      </c>
      <c r="BK1032" s="301">
        <f t="shared" si="1473"/>
        <v>0</v>
      </c>
      <c r="BL1032" s="302">
        <f t="shared" si="1394"/>
        <v>0</v>
      </c>
      <c r="BM1032" s="302">
        <f t="shared" si="1395"/>
        <v>0</v>
      </c>
      <c r="BN1032" s="302">
        <f>SUM('Heures Pointage'!$MD$35:$ME$35)</f>
        <v>0</v>
      </c>
      <c r="BO1032" s="302">
        <f>SUM('Heures et Indemnites'!$MD$35:$ME$35)</f>
        <v>0</v>
      </c>
      <c r="BP1032" s="303">
        <f t="shared" si="1396"/>
        <v>0</v>
      </c>
      <c r="BQ1032" s="303">
        <f>'Heures Pointage'!$NB$35</f>
        <v>0</v>
      </c>
      <c r="BR1032" s="304">
        <f t="shared" ref="BR1032" si="1488">$BH$1067</f>
        <v>0</v>
      </c>
      <c r="BS1032" s="149">
        <f>Prenoms!$C$15</f>
        <v>0</v>
      </c>
      <c r="BT1032" s="180"/>
      <c r="BU1032" s="324">
        <f>SUM('Heures et Indemnites'!$MD$35:$ME$35)</f>
        <v>0</v>
      </c>
      <c r="BV1032" s="235">
        <f>SUM('Heures et Indemnites'!$MD$6:$ME$35)</f>
        <v>0</v>
      </c>
      <c r="BW1032" s="324"/>
      <c r="BX1032" s="235"/>
      <c r="BY1032" s="319"/>
      <c r="BZ1032" s="319"/>
      <c r="CA1032" s="319"/>
      <c r="CB1032" s="319"/>
      <c r="CC1032" s="319"/>
      <c r="CD1032" s="319"/>
      <c r="CE1032" s="319"/>
      <c r="CF1032" s="319"/>
      <c r="CG1032" s="319"/>
      <c r="CH1032" s="319"/>
      <c r="CI1032" s="319"/>
      <c r="CJ1032" s="319"/>
      <c r="CK1032" s="319"/>
      <c r="CL1032" s="319"/>
      <c r="CM1032" s="319"/>
      <c r="CN1032" s="319"/>
      <c r="CO1032" s="319"/>
      <c r="CP1032" s="319"/>
      <c r="CQ1032" s="319"/>
      <c r="CR1032" s="319"/>
      <c r="CS1032" s="319"/>
      <c r="CT1032" s="319"/>
      <c r="CU1032" s="319"/>
      <c r="CV1032" s="319"/>
      <c r="CW1032" s="319"/>
      <c r="CX1032" s="319"/>
      <c r="CY1032" s="319"/>
      <c r="CZ1032" s="319"/>
      <c r="DA1032" s="319"/>
      <c r="DB1032" s="319"/>
      <c r="DC1032" s="319"/>
      <c r="DD1032" s="319"/>
      <c r="DE1032" s="319"/>
      <c r="DF1032" s="319"/>
      <c r="DG1032" s="319"/>
      <c r="DH1032" s="319"/>
      <c r="DI1032" s="319"/>
      <c r="DJ1032" s="319"/>
      <c r="DK1032" s="319"/>
      <c r="DL1032" s="319"/>
      <c r="DM1032" s="319"/>
      <c r="DN1032" s="319"/>
      <c r="DO1032" s="319"/>
      <c r="DP1032" s="319"/>
      <c r="DQ1032" s="319"/>
      <c r="DR1032" s="319"/>
      <c r="DS1032" s="319"/>
      <c r="DT1032" s="319"/>
      <c r="DU1032" s="319"/>
      <c r="DV1032" s="319"/>
      <c r="DW1032" s="319"/>
      <c r="DX1032" s="319"/>
      <c r="DY1032" s="319"/>
      <c r="DZ1032" s="319"/>
      <c r="EA1032" s="319"/>
      <c r="EB1032" s="319"/>
      <c r="EC1032" s="319"/>
      <c r="ED1032" s="319"/>
      <c r="EE1032" s="319"/>
      <c r="EF1032" s="319"/>
      <c r="EG1032" s="319"/>
      <c r="EH1032" s="319"/>
      <c r="EI1032" s="319"/>
      <c r="EJ1032" s="319"/>
      <c r="EK1032" s="319"/>
      <c r="EL1032" s="319"/>
      <c r="EM1032" s="319"/>
      <c r="EN1032" s="319"/>
      <c r="EO1032" s="319"/>
      <c r="EP1032" s="319"/>
      <c r="EQ1032" s="319"/>
      <c r="ER1032" s="319"/>
      <c r="ES1032" s="319"/>
      <c r="ET1032" s="319"/>
      <c r="EU1032" s="319"/>
      <c r="EV1032" s="319"/>
      <c r="EW1032" s="319"/>
      <c r="EX1032" s="319"/>
      <c r="EY1032" s="319"/>
      <c r="EZ1032" s="319"/>
      <c r="FA1032" s="319"/>
      <c r="FB1032" s="319"/>
      <c r="FC1032" s="319"/>
      <c r="FD1032" s="319"/>
      <c r="FE1032" s="319"/>
      <c r="FF1032" s="319"/>
      <c r="FG1032" s="319"/>
      <c r="FH1032" s="319"/>
      <c r="FI1032" s="319"/>
      <c r="FJ1032" s="319"/>
      <c r="FK1032" s="319"/>
      <c r="FL1032" s="319"/>
      <c r="FM1032" s="319"/>
      <c r="FN1032" s="319"/>
      <c r="FO1032" s="319"/>
      <c r="FP1032" s="319"/>
      <c r="FQ1032" s="319"/>
      <c r="FR1032" s="319"/>
      <c r="FS1032" s="319"/>
      <c r="FT1032" s="319"/>
      <c r="FU1032" s="319"/>
      <c r="FV1032" s="319"/>
      <c r="FW1032" s="319"/>
      <c r="FX1032" s="319"/>
      <c r="FY1032" s="319"/>
      <c r="FZ1032" s="319"/>
      <c r="GA1032" s="319"/>
      <c r="GB1032" s="319"/>
      <c r="GC1032" s="319"/>
      <c r="GD1032" s="319"/>
      <c r="GE1032" s="319"/>
      <c r="GF1032" s="319"/>
      <c r="GG1032" s="319"/>
      <c r="GH1032" s="319"/>
      <c r="GI1032" s="319"/>
      <c r="GJ1032" s="319"/>
      <c r="GK1032" s="319"/>
      <c r="GL1032" s="319"/>
      <c r="GM1032" s="319"/>
      <c r="GN1032" s="319"/>
      <c r="GO1032" s="319"/>
      <c r="GP1032" s="319"/>
      <c r="GQ1032" s="319"/>
      <c r="GR1032" s="319"/>
      <c r="GS1032" s="319"/>
      <c r="GT1032" s="319"/>
      <c r="GU1032" s="319"/>
      <c r="GV1032" s="319"/>
      <c r="GW1032" s="319"/>
      <c r="GX1032" s="319"/>
      <c r="GY1032" s="319"/>
      <c r="GZ1032" s="319"/>
      <c r="HA1032" s="319"/>
      <c r="HB1032" s="319"/>
      <c r="HC1032" s="319"/>
      <c r="HD1032" s="319"/>
      <c r="HE1032" s="319"/>
      <c r="HF1032" s="319"/>
      <c r="HG1032" s="319"/>
      <c r="HH1032" s="319"/>
      <c r="HI1032" s="319"/>
      <c r="HJ1032" s="319"/>
      <c r="HK1032" s="319"/>
      <c r="HL1032" s="319"/>
      <c r="HM1032" s="319"/>
      <c r="HN1032" s="319"/>
      <c r="HO1032" s="319"/>
      <c r="HP1032" s="319"/>
      <c r="HQ1032" s="319"/>
      <c r="HR1032" s="319"/>
      <c r="HS1032" s="319"/>
      <c r="HT1032" s="319"/>
      <c r="HU1032" s="319"/>
      <c r="HV1032" s="319"/>
      <c r="HW1032" s="319"/>
      <c r="HX1032" s="319"/>
      <c r="HY1032" s="319"/>
      <c r="HZ1032" s="319"/>
      <c r="IA1032" s="319"/>
      <c r="IB1032" s="319"/>
      <c r="IC1032" s="319"/>
      <c r="ID1032" s="319"/>
      <c r="IE1032" s="319"/>
      <c r="IF1032" s="319"/>
      <c r="IG1032" s="319"/>
      <c r="IH1032" s="319"/>
      <c r="II1032" s="319"/>
      <c r="IJ1032" s="319"/>
      <c r="IK1032" s="319"/>
      <c r="IL1032" s="319"/>
      <c r="IM1032" s="319"/>
      <c r="IN1032" s="319"/>
      <c r="IO1032" s="319"/>
      <c r="IP1032" s="319"/>
      <c r="IQ1032" s="319"/>
      <c r="IR1032" s="319"/>
      <c r="IS1032" s="319"/>
      <c r="IT1032" s="319"/>
      <c r="IU1032" s="319"/>
      <c r="IV1032" s="319"/>
      <c r="IW1032" s="319"/>
      <c r="IX1032" s="319"/>
      <c r="IY1032" s="319"/>
      <c r="IZ1032" s="319"/>
      <c r="JA1032" s="319"/>
      <c r="JB1032" s="319"/>
      <c r="JC1032" s="319"/>
      <c r="JD1032" s="319"/>
      <c r="JE1032" s="319"/>
      <c r="JF1032" s="319"/>
      <c r="JG1032" s="319"/>
      <c r="JH1032" s="319"/>
      <c r="JI1032" s="319"/>
      <c r="JJ1032" s="319"/>
      <c r="JK1032" s="319"/>
      <c r="JL1032" s="319"/>
      <c r="JM1032" s="319"/>
      <c r="JN1032" s="319"/>
      <c r="JO1032" s="319"/>
      <c r="JP1032" s="319"/>
      <c r="JQ1032" s="319"/>
      <c r="JR1032" s="319"/>
      <c r="JS1032" s="319"/>
      <c r="JT1032" s="319"/>
      <c r="JU1032" s="319"/>
      <c r="JV1032" s="319"/>
      <c r="JW1032" s="319"/>
      <c r="JX1032" s="319"/>
      <c r="JY1032" s="319"/>
      <c r="JZ1032" s="319"/>
      <c r="KA1032" s="319"/>
      <c r="KB1032" s="319"/>
      <c r="KC1032" s="319"/>
      <c r="KD1032" s="319"/>
      <c r="KE1032" s="319"/>
      <c r="KF1032" s="319"/>
      <c r="KG1032" s="319"/>
      <c r="KH1032" s="319"/>
      <c r="KI1032" s="319"/>
      <c r="KJ1032" s="319"/>
      <c r="KK1032" s="319"/>
      <c r="KL1032" s="319"/>
      <c r="KM1032" s="319"/>
      <c r="KN1032" s="319"/>
      <c r="KO1032" s="319"/>
      <c r="KP1032" s="319"/>
      <c r="KQ1032" s="319"/>
      <c r="KR1032" s="319"/>
      <c r="KS1032" s="319"/>
      <c r="KT1032" s="319"/>
      <c r="KU1032" s="319"/>
      <c r="KV1032" s="319"/>
      <c r="KW1032" s="319"/>
      <c r="KX1032" s="319"/>
      <c r="KY1032" s="319"/>
      <c r="KZ1032" s="319"/>
      <c r="LA1032" s="319"/>
      <c r="LB1032" s="319"/>
      <c r="LC1032" s="319"/>
      <c r="LD1032" s="319"/>
      <c r="LE1032" s="319"/>
      <c r="LF1032" s="319"/>
      <c r="LG1032" s="319"/>
      <c r="LH1032" s="319"/>
      <c r="LI1032" s="319"/>
      <c r="LJ1032" s="319"/>
      <c r="LK1032" s="319"/>
      <c r="LL1032" s="319"/>
      <c r="LM1032" s="319"/>
      <c r="LN1032" s="319"/>
      <c r="LO1032" s="319"/>
      <c r="LP1032" s="319"/>
      <c r="LQ1032" s="319"/>
      <c r="LR1032" s="319"/>
      <c r="LS1032" s="319"/>
      <c r="LT1032" s="319"/>
      <c r="LU1032" s="319"/>
      <c r="LV1032" s="319"/>
      <c r="LW1032" s="319"/>
      <c r="LX1032" s="319"/>
      <c r="LY1032" s="319"/>
      <c r="LZ1032" s="319"/>
      <c r="MA1032" s="319"/>
      <c r="MB1032" s="319"/>
      <c r="MC1032" s="319"/>
      <c r="MD1032" s="319"/>
      <c r="ME1032" s="319"/>
      <c r="MF1032" s="319"/>
      <c r="MG1032" s="319"/>
      <c r="MH1032" s="319"/>
      <c r="MI1032" s="319"/>
      <c r="MJ1032" s="319"/>
      <c r="MK1032" s="319"/>
      <c r="ML1032" s="319"/>
      <c r="MM1032" s="319"/>
      <c r="MN1032" s="319"/>
      <c r="MO1032" s="319"/>
      <c r="MP1032" s="319"/>
      <c r="MQ1032" s="319"/>
      <c r="MS1032" s="241"/>
      <c r="MT1032" s="373">
        <f t="shared" si="1475"/>
        <v>0</v>
      </c>
      <c r="MU1032" s="365">
        <f t="shared" si="1461"/>
        <v>0</v>
      </c>
      <c r="MV1032" s="365">
        <f t="shared" si="1462"/>
        <v>0</v>
      </c>
      <c r="MW1032" s="365"/>
      <c r="MX1032" s="365">
        <f t="shared" si="1463"/>
        <v>0</v>
      </c>
      <c r="MY1032" s="365"/>
      <c r="MZ1032" s="365">
        <f t="shared" si="1464"/>
        <v>0</v>
      </c>
      <c r="NA1032" s="365"/>
      <c r="NB1032" s="365">
        <f t="shared" si="1465"/>
        <v>0</v>
      </c>
      <c r="NC1032" s="365"/>
      <c r="ND1032" s="365">
        <f t="shared" si="1466"/>
        <v>0</v>
      </c>
      <c r="NE1032" s="365"/>
      <c r="NF1032" s="365">
        <f t="shared" si="1467"/>
        <v>0</v>
      </c>
      <c r="NG1032" s="365"/>
      <c r="NH1032" s="365">
        <f t="shared" si="1468"/>
        <v>0</v>
      </c>
      <c r="NI1032" s="365"/>
      <c r="NJ1032" s="365">
        <f t="shared" si="1469"/>
        <v>0</v>
      </c>
      <c r="NK1032" s="365"/>
      <c r="NL1032" s="365">
        <f t="shared" si="1476"/>
        <v>0</v>
      </c>
      <c r="NM1032" s="366"/>
      <c r="NN1032" s="370"/>
      <c r="NR1032" s="318">
        <f t="shared" si="1470"/>
        <v>0</v>
      </c>
      <c r="NS1032" s="318">
        <f t="shared" si="1471"/>
        <v>0</v>
      </c>
      <c r="NT1032" s="318">
        <f t="shared" si="1472"/>
        <v>0</v>
      </c>
    </row>
    <row r="1033" spans="1:384" s="318" customFormat="1" ht="10.199999999999999" customHeight="1" x14ac:dyDescent="0.3">
      <c r="A1033" s="25"/>
      <c r="B1033" s="389"/>
      <c r="C1033" s="424"/>
      <c r="D1033" s="15"/>
      <c r="E1033" s="379" t="str">
        <f>$E$18</f>
        <v>H sans Renfort</v>
      </c>
      <c r="F1033" s="379"/>
      <c r="G1033" s="138" t="str">
        <f>IF(NL1050-MZ1050=0,"",NL1050-MZ1050)</f>
        <v/>
      </c>
      <c r="H1033" s="399"/>
      <c r="I1033" s="381">
        <f>Prenoms!$B$16</f>
        <v>0</v>
      </c>
      <c r="J1033" s="382"/>
      <c r="K1033" s="382"/>
      <c r="L1033" s="382"/>
      <c r="M1033" s="382"/>
      <c r="N1033" s="68" t="str">
        <f>IF(NL1033&lt;&gt;0,"",IF(Conges!AI50=0,"",Conges!AI50))</f>
        <v/>
      </c>
      <c r="O1033" s="69"/>
      <c r="P1033" s="70"/>
      <c r="Q1033" s="70"/>
      <c r="R1033" s="70"/>
      <c r="S1033" s="70"/>
      <c r="T1033" s="70"/>
      <c r="U1033" s="70"/>
      <c r="V1033" s="71"/>
      <c r="W1033" s="69"/>
      <c r="X1033" s="70"/>
      <c r="Y1033" s="70"/>
      <c r="Z1033" s="70"/>
      <c r="AA1033" s="70"/>
      <c r="AB1033" s="70"/>
      <c r="AC1033" s="70"/>
      <c r="AD1033" s="71"/>
      <c r="AE1033" s="69"/>
      <c r="AF1033" s="70"/>
      <c r="AG1033" s="70"/>
      <c r="AH1033" s="70"/>
      <c r="AI1033" s="70"/>
      <c r="AJ1033" s="71"/>
      <c r="AK1033" s="69"/>
      <c r="AL1033" s="70"/>
      <c r="AM1033" s="70"/>
      <c r="AN1033" s="70"/>
      <c r="AO1033" s="70"/>
      <c r="AP1033" s="70"/>
      <c r="AQ1033" s="70"/>
      <c r="AR1033" s="70"/>
      <c r="AS1033" s="70"/>
      <c r="AT1033" s="71"/>
      <c r="AU1033" s="69"/>
      <c r="AV1033" s="70"/>
      <c r="AW1033" s="70"/>
      <c r="AX1033" s="70"/>
      <c r="AY1033" s="70"/>
      <c r="AZ1033" s="70"/>
      <c r="BA1033" s="70"/>
      <c r="BB1033" s="71"/>
      <c r="BC1033" s="72">
        <f>IF(NL1033&lt;&gt;0,(IF(Conges!AI$50=0,0,3)),0)</f>
        <v>0</v>
      </c>
      <c r="BD1033" s="417"/>
      <c r="BE1033" s="392">
        <f>IF(OR(Conges!AI$50="A",Conges!AI$50="V"),Prenoms!L$16,NL1033)</f>
        <v>0</v>
      </c>
      <c r="BF1033" s="393"/>
      <c r="BG1033" s="289"/>
      <c r="BH1033" s="290">
        <f t="shared" si="1455"/>
        <v>0</v>
      </c>
      <c r="BI1033" s="291" t="str">
        <f t="shared" si="1456"/>
        <v/>
      </c>
      <c r="BJ1033" s="305">
        <v>0</v>
      </c>
      <c r="BK1033" s="306">
        <f t="shared" si="1473"/>
        <v>0</v>
      </c>
      <c r="BL1033" s="307">
        <f t="shared" si="1394"/>
        <v>0</v>
      </c>
      <c r="BM1033" s="307">
        <f t="shared" si="1395"/>
        <v>0</v>
      </c>
      <c r="BN1033" s="307">
        <f>SUM('Heures Pointage'!$ND$35:$NE$35)</f>
        <v>0</v>
      </c>
      <c r="BO1033" s="307">
        <f>SUM('Heures et Indemnites'!$ND$35:$NE$35)</f>
        <v>0</v>
      </c>
      <c r="BP1033" s="308">
        <f t="shared" si="1396"/>
        <v>0</v>
      </c>
      <c r="BQ1033" s="308">
        <f>'Heures Pointage'!$OB$35</f>
        <v>0</v>
      </c>
      <c r="BR1033" s="309">
        <f t="shared" ref="BR1033" si="1489">$BH$1068</f>
        <v>0</v>
      </c>
      <c r="BS1033" s="150">
        <f>Prenoms!$C$16</f>
        <v>0</v>
      </c>
      <c r="BT1033" s="153"/>
      <c r="BU1033" s="323">
        <f>SUM('Heures et Indemnites'!$ND$35:$NE$35)</f>
        <v>0</v>
      </c>
      <c r="BV1033" s="236">
        <f>SUM('Heures et Indemnites'!$ND$6:$NE$35)</f>
        <v>0</v>
      </c>
      <c r="BW1033" s="323"/>
      <c r="BX1033" s="236"/>
      <c r="BY1033" s="319"/>
      <c r="BZ1033" s="319"/>
      <c r="CA1033" s="319"/>
      <c r="CB1033" s="319"/>
      <c r="CC1033" s="319"/>
      <c r="CD1033" s="319"/>
      <c r="CE1033" s="319"/>
      <c r="CF1033" s="319"/>
      <c r="CG1033" s="319"/>
      <c r="CH1033" s="319"/>
      <c r="CI1033" s="319"/>
      <c r="CJ1033" s="319"/>
      <c r="CK1033" s="319"/>
      <c r="CL1033" s="319"/>
      <c r="CM1033" s="319"/>
      <c r="CN1033" s="319"/>
      <c r="CO1033" s="319"/>
      <c r="CP1033" s="319"/>
      <c r="CQ1033" s="319"/>
      <c r="CR1033" s="319"/>
      <c r="CS1033" s="319"/>
      <c r="CT1033" s="319"/>
      <c r="CU1033" s="319"/>
      <c r="CV1033" s="319"/>
      <c r="CW1033" s="319"/>
      <c r="CX1033" s="319"/>
      <c r="CY1033" s="319"/>
      <c r="CZ1033" s="319"/>
      <c r="DA1033" s="319"/>
      <c r="DB1033" s="319"/>
      <c r="DC1033" s="319"/>
      <c r="DD1033" s="319"/>
      <c r="DE1033" s="319"/>
      <c r="DF1033" s="319"/>
      <c r="DG1033" s="319"/>
      <c r="DH1033" s="319"/>
      <c r="DI1033" s="319"/>
      <c r="DJ1033" s="319"/>
      <c r="DK1033" s="319"/>
      <c r="DL1033" s="319"/>
      <c r="DM1033" s="319"/>
      <c r="DN1033" s="319"/>
      <c r="DO1033" s="319"/>
      <c r="DP1033" s="319"/>
      <c r="DQ1033" s="319"/>
      <c r="DR1033" s="319"/>
      <c r="DS1033" s="319"/>
      <c r="DT1033" s="319"/>
      <c r="DU1033" s="319"/>
      <c r="DV1033" s="319"/>
      <c r="DW1033" s="319"/>
      <c r="DX1033" s="319"/>
      <c r="DY1033" s="319"/>
      <c r="DZ1033" s="319"/>
      <c r="EA1033" s="319"/>
      <c r="EB1033" s="319"/>
      <c r="EC1033" s="319"/>
      <c r="ED1033" s="319"/>
      <c r="EE1033" s="319"/>
      <c r="EF1033" s="319"/>
      <c r="EG1033" s="319"/>
      <c r="EH1033" s="319"/>
      <c r="EI1033" s="319"/>
      <c r="EJ1033" s="319"/>
      <c r="EK1033" s="319"/>
      <c r="EL1033" s="319"/>
      <c r="EM1033" s="319"/>
      <c r="EN1033" s="319"/>
      <c r="EO1033" s="319"/>
      <c r="EP1033" s="319"/>
      <c r="EQ1033" s="319"/>
      <c r="ER1033" s="319"/>
      <c r="ES1033" s="319"/>
      <c r="ET1033" s="319"/>
      <c r="EU1033" s="319"/>
      <c r="EV1033" s="319"/>
      <c r="EW1033" s="319"/>
      <c r="EX1033" s="319"/>
      <c r="EY1033" s="319"/>
      <c r="EZ1033" s="319"/>
      <c r="FA1033" s="319"/>
      <c r="FB1033" s="319"/>
      <c r="FC1033" s="319"/>
      <c r="FD1033" s="319"/>
      <c r="FE1033" s="319"/>
      <c r="FF1033" s="319"/>
      <c r="FG1033" s="319"/>
      <c r="FH1033" s="319"/>
      <c r="FI1033" s="319"/>
      <c r="FJ1033" s="319"/>
      <c r="FK1033" s="319"/>
      <c r="FL1033" s="319"/>
      <c r="FM1033" s="319"/>
      <c r="FN1033" s="319"/>
      <c r="FO1033" s="319"/>
      <c r="FP1033" s="319"/>
      <c r="FQ1033" s="319"/>
      <c r="FR1033" s="319"/>
      <c r="FS1033" s="319"/>
      <c r="FT1033" s="319"/>
      <c r="FU1033" s="319"/>
      <c r="FV1033" s="319"/>
      <c r="FW1033" s="319"/>
      <c r="FX1033" s="319"/>
      <c r="FY1033" s="319"/>
      <c r="FZ1033" s="319"/>
      <c r="GA1033" s="319"/>
      <c r="GB1033" s="319"/>
      <c r="GC1033" s="319"/>
      <c r="GD1033" s="319"/>
      <c r="GE1033" s="319"/>
      <c r="GF1033" s="319"/>
      <c r="GG1033" s="319"/>
      <c r="GH1033" s="319"/>
      <c r="GI1033" s="319"/>
      <c r="GJ1033" s="319"/>
      <c r="GK1033" s="319"/>
      <c r="GL1033" s="319"/>
      <c r="GM1033" s="319"/>
      <c r="GN1033" s="319"/>
      <c r="GO1033" s="319"/>
      <c r="GP1033" s="319"/>
      <c r="GQ1033" s="319"/>
      <c r="GR1033" s="319"/>
      <c r="GS1033" s="319"/>
      <c r="GT1033" s="319"/>
      <c r="GU1033" s="319"/>
      <c r="GV1033" s="319"/>
      <c r="GW1033" s="319"/>
      <c r="GX1033" s="319"/>
      <c r="GY1033" s="319"/>
      <c r="GZ1033" s="319"/>
      <c r="HA1033" s="319"/>
      <c r="HB1033" s="319"/>
      <c r="HC1033" s="319"/>
      <c r="HD1033" s="319"/>
      <c r="HE1033" s="319"/>
      <c r="HF1033" s="319"/>
      <c r="HG1033" s="319"/>
      <c r="HH1033" s="319"/>
      <c r="HI1033" s="319"/>
      <c r="HJ1033" s="319"/>
      <c r="HK1033" s="319"/>
      <c r="HL1033" s="319"/>
      <c r="HM1033" s="319"/>
      <c r="HN1033" s="319"/>
      <c r="HO1033" s="319"/>
      <c r="HP1033" s="319"/>
      <c r="HQ1033" s="319"/>
      <c r="HR1033" s="319"/>
      <c r="HS1033" s="319"/>
      <c r="HT1033" s="319"/>
      <c r="HU1033" s="319"/>
      <c r="HV1033" s="319"/>
      <c r="HW1033" s="319"/>
      <c r="HX1033" s="319"/>
      <c r="HY1033" s="319"/>
      <c r="HZ1033" s="319"/>
      <c r="IA1033" s="319"/>
      <c r="IB1033" s="319"/>
      <c r="IC1033" s="319"/>
      <c r="ID1033" s="319"/>
      <c r="IE1033" s="319"/>
      <c r="IF1033" s="319"/>
      <c r="IG1033" s="319"/>
      <c r="IH1033" s="319"/>
      <c r="II1033" s="319"/>
      <c r="IJ1033" s="319"/>
      <c r="IK1033" s="319"/>
      <c r="IL1033" s="319"/>
      <c r="IM1033" s="319"/>
      <c r="IN1033" s="319"/>
      <c r="IO1033" s="319"/>
      <c r="IP1033" s="319"/>
      <c r="IQ1033" s="319"/>
      <c r="IR1033" s="319"/>
      <c r="IS1033" s="319"/>
      <c r="IT1033" s="319"/>
      <c r="IU1033" s="319"/>
      <c r="IV1033" s="319"/>
      <c r="IW1033" s="319"/>
      <c r="IX1033" s="319"/>
      <c r="IY1033" s="319"/>
      <c r="IZ1033" s="319"/>
      <c r="JA1033" s="319"/>
      <c r="JB1033" s="319"/>
      <c r="JC1033" s="319"/>
      <c r="JD1033" s="319"/>
      <c r="JE1033" s="319"/>
      <c r="JF1033" s="319"/>
      <c r="JG1033" s="319"/>
      <c r="JH1033" s="319"/>
      <c r="JI1033" s="319"/>
      <c r="JJ1033" s="319"/>
      <c r="JK1033" s="319"/>
      <c r="JL1033" s="319"/>
      <c r="JM1033" s="319"/>
      <c r="JN1033" s="319"/>
      <c r="JO1033" s="319"/>
      <c r="JP1033" s="319"/>
      <c r="JQ1033" s="319"/>
      <c r="JR1033" s="319"/>
      <c r="JS1033" s="319"/>
      <c r="JT1033" s="319"/>
      <c r="JU1033" s="319"/>
      <c r="JV1033" s="319"/>
      <c r="JW1033" s="319"/>
      <c r="JX1033" s="319"/>
      <c r="JY1033" s="319"/>
      <c r="JZ1033" s="319"/>
      <c r="KA1033" s="319"/>
      <c r="KB1033" s="319"/>
      <c r="KC1033" s="319"/>
      <c r="KD1033" s="319"/>
      <c r="KE1033" s="319"/>
      <c r="KF1033" s="319"/>
      <c r="KG1033" s="319"/>
      <c r="KH1033" s="319"/>
      <c r="KI1033" s="319"/>
      <c r="KJ1033" s="319"/>
      <c r="KK1033" s="319"/>
      <c r="KL1033" s="319"/>
      <c r="KM1033" s="319"/>
      <c r="KN1033" s="319"/>
      <c r="KO1033" s="319"/>
      <c r="KP1033" s="319"/>
      <c r="KQ1033" s="319"/>
      <c r="KR1033" s="319"/>
      <c r="KS1033" s="319"/>
      <c r="KT1033" s="319"/>
      <c r="KU1033" s="319"/>
      <c r="KV1033" s="319"/>
      <c r="KW1033" s="319"/>
      <c r="KX1033" s="319"/>
      <c r="KY1033" s="319"/>
      <c r="KZ1033" s="319"/>
      <c r="LA1033" s="319"/>
      <c r="LB1033" s="319"/>
      <c r="LC1033" s="319"/>
      <c r="LD1033" s="319"/>
      <c r="LE1033" s="319"/>
      <c r="LF1033" s="319"/>
      <c r="LG1033" s="319"/>
      <c r="LH1033" s="319"/>
      <c r="LI1033" s="319"/>
      <c r="LJ1033" s="319"/>
      <c r="LK1033" s="319"/>
      <c r="LL1033" s="319"/>
      <c r="LM1033" s="319"/>
      <c r="LN1033" s="319"/>
      <c r="LO1033" s="319"/>
      <c r="LP1033" s="319"/>
      <c r="LQ1033" s="319"/>
      <c r="LR1033" s="319"/>
      <c r="LS1033" s="319"/>
      <c r="LT1033" s="319"/>
      <c r="LU1033" s="319"/>
      <c r="LV1033" s="319"/>
      <c r="LW1033" s="319"/>
      <c r="LX1033" s="319"/>
      <c r="LY1033" s="319"/>
      <c r="LZ1033" s="319"/>
      <c r="MA1033" s="319"/>
      <c r="MB1033" s="319"/>
      <c r="MC1033" s="319"/>
      <c r="MD1033" s="319"/>
      <c r="ME1033" s="319"/>
      <c r="MF1033" s="319"/>
      <c r="MG1033" s="319"/>
      <c r="MH1033" s="319"/>
      <c r="MI1033" s="319"/>
      <c r="MJ1033" s="319"/>
      <c r="MK1033" s="319"/>
      <c r="ML1033" s="319"/>
      <c r="MM1033" s="319"/>
      <c r="MN1033" s="319"/>
      <c r="MO1033" s="319"/>
      <c r="MP1033" s="319"/>
      <c r="MQ1033" s="319"/>
      <c r="MS1033" s="241"/>
      <c r="MT1033" s="362">
        <f t="shared" si="1475"/>
        <v>0</v>
      </c>
      <c r="MU1033" s="363">
        <f t="shared" si="1461"/>
        <v>0</v>
      </c>
      <c r="MV1033" s="363">
        <f t="shared" si="1462"/>
        <v>0</v>
      </c>
      <c r="MW1033" s="363"/>
      <c r="MX1033" s="363">
        <f t="shared" si="1463"/>
        <v>0</v>
      </c>
      <c r="MY1033" s="363"/>
      <c r="MZ1033" s="363">
        <f t="shared" si="1464"/>
        <v>0</v>
      </c>
      <c r="NA1033" s="363"/>
      <c r="NB1033" s="363">
        <f t="shared" si="1465"/>
        <v>0</v>
      </c>
      <c r="NC1033" s="363"/>
      <c r="ND1033" s="363">
        <f t="shared" si="1466"/>
        <v>0</v>
      </c>
      <c r="NE1033" s="363"/>
      <c r="NF1033" s="363">
        <f t="shared" si="1467"/>
        <v>0</v>
      </c>
      <c r="NG1033" s="363"/>
      <c r="NH1033" s="363">
        <f t="shared" si="1468"/>
        <v>0</v>
      </c>
      <c r="NI1033" s="363"/>
      <c r="NJ1033" s="363">
        <f t="shared" si="1469"/>
        <v>0</v>
      </c>
      <c r="NK1033" s="363"/>
      <c r="NL1033" s="363">
        <f t="shared" si="1476"/>
        <v>0</v>
      </c>
      <c r="NM1033" s="364"/>
      <c r="NN1033" s="370"/>
      <c r="NR1033" s="318">
        <f t="shared" si="1470"/>
        <v>0</v>
      </c>
      <c r="NS1033" s="318">
        <f t="shared" si="1471"/>
        <v>0</v>
      </c>
      <c r="NT1033" s="318">
        <f t="shared" si="1472"/>
        <v>0</v>
      </c>
    </row>
    <row r="1034" spans="1:384" s="318" customFormat="1" ht="10.199999999999999" customHeight="1" x14ac:dyDescent="0.3">
      <c r="A1034" s="25"/>
      <c r="B1034" s="389"/>
      <c r="C1034" s="424"/>
      <c r="D1034" s="15"/>
      <c r="E1034" s="379" t="str">
        <f>$E$19</f>
        <v>H avec Renfort</v>
      </c>
      <c r="F1034" s="379"/>
      <c r="G1034" s="138" t="str">
        <f>IF(NL1050=0,"",NL1050)</f>
        <v/>
      </c>
      <c r="H1034" s="399"/>
      <c r="I1034" s="394">
        <f>Prenoms!$B$17</f>
        <v>0</v>
      </c>
      <c r="J1034" s="395"/>
      <c r="K1034" s="395"/>
      <c r="L1034" s="395"/>
      <c r="M1034" s="395"/>
      <c r="N1034" s="81" t="str">
        <f>IF(NL1034&lt;&gt;0,"",IF(Conges!AI51=0,"",Conges!AI51))</f>
        <v/>
      </c>
      <c r="O1034" s="82"/>
      <c r="P1034" s="83"/>
      <c r="Q1034" s="83"/>
      <c r="R1034" s="83"/>
      <c r="S1034" s="83"/>
      <c r="T1034" s="83"/>
      <c r="U1034" s="83"/>
      <c r="V1034" s="84"/>
      <c r="W1034" s="82"/>
      <c r="X1034" s="83"/>
      <c r="Y1034" s="83"/>
      <c r="Z1034" s="83"/>
      <c r="AA1034" s="83"/>
      <c r="AB1034" s="83"/>
      <c r="AC1034" s="83"/>
      <c r="AD1034" s="84"/>
      <c r="AE1034" s="82"/>
      <c r="AF1034" s="83"/>
      <c r="AG1034" s="83"/>
      <c r="AH1034" s="83"/>
      <c r="AI1034" s="83"/>
      <c r="AJ1034" s="84"/>
      <c r="AK1034" s="82"/>
      <c r="AL1034" s="83"/>
      <c r="AM1034" s="83"/>
      <c r="AN1034" s="83"/>
      <c r="AO1034" s="83"/>
      <c r="AP1034" s="83"/>
      <c r="AQ1034" s="83"/>
      <c r="AR1034" s="83"/>
      <c r="AS1034" s="83"/>
      <c r="AT1034" s="84"/>
      <c r="AU1034" s="82"/>
      <c r="AV1034" s="83"/>
      <c r="AW1034" s="83"/>
      <c r="AX1034" s="83"/>
      <c r="AY1034" s="83"/>
      <c r="AZ1034" s="83"/>
      <c r="BA1034" s="83"/>
      <c r="BB1034" s="84"/>
      <c r="BC1034" s="85">
        <f>IF(NL1034&lt;&gt;0,(IF(Conges!AI$51=0,0,3)),0)</f>
        <v>0</v>
      </c>
      <c r="BD1034" s="417"/>
      <c r="BE1034" s="390">
        <f>IF(OR(Conges!AI$51="A",Conges!AI$51="V"),Prenoms!L$17,NL1034)</f>
        <v>0</v>
      </c>
      <c r="BF1034" s="391"/>
      <c r="BG1034" s="286"/>
      <c r="BH1034" s="287">
        <f t="shared" si="1455"/>
        <v>0</v>
      </c>
      <c r="BI1034" s="288" t="str">
        <f t="shared" si="1456"/>
        <v/>
      </c>
      <c r="BJ1034" s="300">
        <v>0</v>
      </c>
      <c r="BK1034" s="301">
        <f t="shared" si="1473"/>
        <v>0</v>
      </c>
      <c r="BL1034" s="302">
        <f t="shared" si="1394"/>
        <v>0</v>
      </c>
      <c r="BM1034" s="302">
        <f t="shared" si="1395"/>
        <v>0</v>
      </c>
      <c r="BN1034" s="302">
        <f>SUM('Heures Pointage'!$OD$35:$OE$35)</f>
        <v>0</v>
      </c>
      <c r="BO1034" s="302">
        <f>SUM('Heures et Indemnites'!$OD$35:$OE$35)</f>
        <v>0</v>
      </c>
      <c r="BP1034" s="303">
        <f t="shared" si="1396"/>
        <v>0</v>
      </c>
      <c r="BQ1034" s="303">
        <f>'Heures Pointage'!$PB$35</f>
        <v>0</v>
      </c>
      <c r="BR1034" s="304">
        <f t="shared" ref="BR1034" si="1490">$BH$1069</f>
        <v>0</v>
      </c>
      <c r="BS1034" s="149">
        <f>Prenoms!$C$17</f>
        <v>0</v>
      </c>
      <c r="BT1034" s="180"/>
      <c r="BU1034" s="324">
        <f>SUM('Heures et Indemnites'!$OD$35:$OE$35)</f>
        <v>0</v>
      </c>
      <c r="BV1034" s="235">
        <f>SUM('Heures et Indemnites'!$OD$6:$OE$35)</f>
        <v>0</v>
      </c>
      <c r="BW1034" s="324"/>
      <c r="BX1034" s="235"/>
      <c r="BY1034" s="319"/>
      <c r="BZ1034" s="319"/>
      <c r="CA1034" s="319"/>
      <c r="CB1034" s="319"/>
      <c r="CC1034" s="319"/>
      <c r="CD1034" s="319"/>
      <c r="CE1034" s="319"/>
      <c r="CF1034" s="319"/>
      <c r="CG1034" s="319"/>
      <c r="CH1034" s="319"/>
      <c r="CI1034" s="319"/>
      <c r="CJ1034" s="319"/>
      <c r="CK1034" s="319"/>
      <c r="CL1034" s="319"/>
      <c r="CM1034" s="319"/>
      <c r="CN1034" s="319"/>
      <c r="CO1034" s="319"/>
      <c r="CP1034" s="319"/>
      <c r="CQ1034" s="319"/>
      <c r="CR1034" s="319"/>
      <c r="CS1034" s="319"/>
      <c r="CT1034" s="319"/>
      <c r="CU1034" s="319"/>
      <c r="CV1034" s="319"/>
      <c r="CW1034" s="319"/>
      <c r="CX1034" s="319"/>
      <c r="CY1034" s="319"/>
      <c r="CZ1034" s="319"/>
      <c r="DA1034" s="319"/>
      <c r="DB1034" s="319"/>
      <c r="DC1034" s="319"/>
      <c r="DD1034" s="319"/>
      <c r="DE1034" s="319"/>
      <c r="DF1034" s="319"/>
      <c r="DG1034" s="319"/>
      <c r="DH1034" s="319"/>
      <c r="DI1034" s="319"/>
      <c r="DJ1034" s="319"/>
      <c r="DK1034" s="319"/>
      <c r="DL1034" s="319"/>
      <c r="DM1034" s="319"/>
      <c r="DN1034" s="319"/>
      <c r="DO1034" s="319"/>
      <c r="DP1034" s="319"/>
      <c r="DQ1034" s="319"/>
      <c r="DR1034" s="319"/>
      <c r="DS1034" s="319"/>
      <c r="DT1034" s="319"/>
      <c r="DU1034" s="319"/>
      <c r="DV1034" s="319"/>
      <c r="DW1034" s="319"/>
      <c r="DX1034" s="319"/>
      <c r="DY1034" s="319"/>
      <c r="DZ1034" s="319"/>
      <c r="EA1034" s="319"/>
      <c r="EB1034" s="319"/>
      <c r="EC1034" s="319"/>
      <c r="ED1034" s="319"/>
      <c r="EE1034" s="319"/>
      <c r="EF1034" s="319"/>
      <c r="EG1034" s="319"/>
      <c r="EH1034" s="319"/>
      <c r="EI1034" s="319"/>
      <c r="EJ1034" s="319"/>
      <c r="EK1034" s="319"/>
      <c r="EL1034" s="319"/>
      <c r="EM1034" s="319"/>
      <c r="EN1034" s="319"/>
      <c r="EO1034" s="319"/>
      <c r="EP1034" s="319"/>
      <c r="EQ1034" s="319"/>
      <c r="ER1034" s="319"/>
      <c r="ES1034" s="319"/>
      <c r="ET1034" s="319"/>
      <c r="EU1034" s="319"/>
      <c r="EV1034" s="319"/>
      <c r="EW1034" s="319"/>
      <c r="EX1034" s="319"/>
      <c r="EY1034" s="319"/>
      <c r="EZ1034" s="319"/>
      <c r="FA1034" s="319"/>
      <c r="FB1034" s="319"/>
      <c r="FC1034" s="319"/>
      <c r="FD1034" s="319"/>
      <c r="FE1034" s="319"/>
      <c r="FF1034" s="319"/>
      <c r="FG1034" s="319"/>
      <c r="FH1034" s="319"/>
      <c r="FI1034" s="319"/>
      <c r="FJ1034" s="319"/>
      <c r="FK1034" s="319"/>
      <c r="FL1034" s="319"/>
      <c r="FM1034" s="319"/>
      <c r="FN1034" s="319"/>
      <c r="FO1034" s="319"/>
      <c r="FP1034" s="319"/>
      <c r="FQ1034" s="319"/>
      <c r="FR1034" s="319"/>
      <c r="FS1034" s="319"/>
      <c r="FT1034" s="319"/>
      <c r="FU1034" s="319"/>
      <c r="FV1034" s="319"/>
      <c r="FW1034" s="319"/>
      <c r="FX1034" s="319"/>
      <c r="FY1034" s="319"/>
      <c r="FZ1034" s="319"/>
      <c r="GA1034" s="319"/>
      <c r="GB1034" s="319"/>
      <c r="GC1034" s="319"/>
      <c r="GD1034" s="319"/>
      <c r="GE1034" s="319"/>
      <c r="GF1034" s="319"/>
      <c r="GG1034" s="319"/>
      <c r="GH1034" s="319"/>
      <c r="GI1034" s="319"/>
      <c r="GJ1034" s="319"/>
      <c r="GK1034" s="319"/>
      <c r="GL1034" s="319"/>
      <c r="GM1034" s="319"/>
      <c r="GN1034" s="319"/>
      <c r="GO1034" s="319"/>
      <c r="GP1034" s="319"/>
      <c r="GQ1034" s="319"/>
      <c r="GR1034" s="319"/>
      <c r="GS1034" s="319"/>
      <c r="GT1034" s="319"/>
      <c r="GU1034" s="319"/>
      <c r="GV1034" s="319"/>
      <c r="GW1034" s="319"/>
      <c r="GX1034" s="319"/>
      <c r="GY1034" s="319"/>
      <c r="GZ1034" s="319"/>
      <c r="HA1034" s="319"/>
      <c r="HB1034" s="319"/>
      <c r="HC1034" s="319"/>
      <c r="HD1034" s="319"/>
      <c r="HE1034" s="319"/>
      <c r="HF1034" s="319"/>
      <c r="HG1034" s="319"/>
      <c r="HH1034" s="319"/>
      <c r="HI1034" s="319"/>
      <c r="HJ1034" s="319"/>
      <c r="HK1034" s="319"/>
      <c r="HL1034" s="319"/>
      <c r="HM1034" s="319"/>
      <c r="HN1034" s="319"/>
      <c r="HO1034" s="319"/>
      <c r="HP1034" s="319"/>
      <c r="HQ1034" s="319"/>
      <c r="HR1034" s="319"/>
      <c r="HS1034" s="319"/>
      <c r="HT1034" s="319"/>
      <c r="HU1034" s="319"/>
      <c r="HV1034" s="319"/>
      <c r="HW1034" s="319"/>
      <c r="HX1034" s="319"/>
      <c r="HY1034" s="319"/>
      <c r="HZ1034" s="319"/>
      <c r="IA1034" s="319"/>
      <c r="IB1034" s="319"/>
      <c r="IC1034" s="319"/>
      <c r="ID1034" s="319"/>
      <c r="IE1034" s="319"/>
      <c r="IF1034" s="319"/>
      <c r="IG1034" s="319"/>
      <c r="IH1034" s="319"/>
      <c r="II1034" s="319"/>
      <c r="IJ1034" s="319"/>
      <c r="IK1034" s="319"/>
      <c r="IL1034" s="319"/>
      <c r="IM1034" s="319"/>
      <c r="IN1034" s="319"/>
      <c r="IO1034" s="319"/>
      <c r="IP1034" s="319"/>
      <c r="IQ1034" s="319"/>
      <c r="IR1034" s="319"/>
      <c r="IS1034" s="319"/>
      <c r="IT1034" s="319"/>
      <c r="IU1034" s="319"/>
      <c r="IV1034" s="319"/>
      <c r="IW1034" s="319"/>
      <c r="IX1034" s="319"/>
      <c r="IY1034" s="319"/>
      <c r="IZ1034" s="319"/>
      <c r="JA1034" s="319"/>
      <c r="JB1034" s="319"/>
      <c r="JC1034" s="319"/>
      <c r="JD1034" s="319"/>
      <c r="JE1034" s="319"/>
      <c r="JF1034" s="319"/>
      <c r="JG1034" s="319"/>
      <c r="JH1034" s="319"/>
      <c r="JI1034" s="319"/>
      <c r="JJ1034" s="319"/>
      <c r="JK1034" s="319"/>
      <c r="JL1034" s="319"/>
      <c r="JM1034" s="319"/>
      <c r="JN1034" s="319"/>
      <c r="JO1034" s="319"/>
      <c r="JP1034" s="319"/>
      <c r="JQ1034" s="319"/>
      <c r="JR1034" s="319"/>
      <c r="JS1034" s="319"/>
      <c r="JT1034" s="319"/>
      <c r="JU1034" s="319"/>
      <c r="JV1034" s="319"/>
      <c r="JW1034" s="319"/>
      <c r="JX1034" s="319"/>
      <c r="JY1034" s="319"/>
      <c r="JZ1034" s="319"/>
      <c r="KA1034" s="319"/>
      <c r="KB1034" s="319"/>
      <c r="KC1034" s="319"/>
      <c r="KD1034" s="319"/>
      <c r="KE1034" s="319"/>
      <c r="KF1034" s="319"/>
      <c r="KG1034" s="319"/>
      <c r="KH1034" s="319"/>
      <c r="KI1034" s="319"/>
      <c r="KJ1034" s="319"/>
      <c r="KK1034" s="319"/>
      <c r="KL1034" s="319"/>
      <c r="KM1034" s="319"/>
      <c r="KN1034" s="319"/>
      <c r="KO1034" s="319"/>
      <c r="KP1034" s="319"/>
      <c r="KQ1034" s="319"/>
      <c r="KR1034" s="319"/>
      <c r="KS1034" s="319"/>
      <c r="KT1034" s="319"/>
      <c r="KU1034" s="319"/>
      <c r="KV1034" s="319"/>
      <c r="KW1034" s="319"/>
      <c r="KX1034" s="319"/>
      <c r="KY1034" s="319"/>
      <c r="KZ1034" s="319"/>
      <c r="LA1034" s="319"/>
      <c r="LB1034" s="319"/>
      <c r="LC1034" s="319"/>
      <c r="LD1034" s="319"/>
      <c r="LE1034" s="319"/>
      <c r="LF1034" s="319"/>
      <c r="LG1034" s="319"/>
      <c r="LH1034" s="319"/>
      <c r="LI1034" s="319"/>
      <c r="LJ1034" s="319"/>
      <c r="LK1034" s="319"/>
      <c r="LL1034" s="319"/>
      <c r="LM1034" s="319"/>
      <c r="LN1034" s="319"/>
      <c r="LO1034" s="319"/>
      <c r="LP1034" s="319"/>
      <c r="LQ1034" s="319"/>
      <c r="LR1034" s="319"/>
      <c r="LS1034" s="319"/>
      <c r="LT1034" s="319"/>
      <c r="LU1034" s="319"/>
      <c r="LV1034" s="319"/>
      <c r="LW1034" s="319"/>
      <c r="LX1034" s="319"/>
      <c r="LY1034" s="319"/>
      <c r="LZ1034" s="319"/>
      <c r="MA1034" s="319"/>
      <c r="MB1034" s="319"/>
      <c r="MC1034" s="319"/>
      <c r="MD1034" s="319"/>
      <c r="ME1034" s="319"/>
      <c r="MF1034" s="319"/>
      <c r="MG1034" s="319"/>
      <c r="MH1034" s="319"/>
      <c r="MI1034" s="319"/>
      <c r="MJ1034" s="319"/>
      <c r="MK1034" s="319"/>
      <c r="ML1034" s="319"/>
      <c r="MM1034" s="319"/>
      <c r="MN1034" s="319"/>
      <c r="MO1034" s="319"/>
      <c r="MP1034" s="319"/>
      <c r="MQ1034" s="319"/>
      <c r="MS1034" s="241"/>
      <c r="MT1034" s="373">
        <f t="shared" si="1475"/>
        <v>0</v>
      </c>
      <c r="MU1034" s="365">
        <f t="shared" si="1461"/>
        <v>0</v>
      </c>
      <c r="MV1034" s="365">
        <f t="shared" si="1462"/>
        <v>0</v>
      </c>
      <c r="MW1034" s="365"/>
      <c r="MX1034" s="365">
        <f t="shared" si="1463"/>
        <v>0</v>
      </c>
      <c r="MY1034" s="365"/>
      <c r="MZ1034" s="365">
        <f t="shared" si="1464"/>
        <v>0</v>
      </c>
      <c r="NA1034" s="365"/>
      <c r="NB1034" s="365">
        <f t="shared" si="1465"/>
        <v>0</v>
      </c>
      <c r="NC1034" s="365"/>
      <c r="ND1034" s="365">
        <f t="shared" si="1466"/>
        <v>0</v>
      </c>
      <c r="NE1034" s="365"/>
      <c r="NF1034" s="365">
        <f t="shared" si="1467"/>
        <v>0</v>
      </c>
      <c r="NG1034" s="365"/>
      <c r="NH1034" s="365">
        <f t="shared" si="1468"/>
        <v>0</v>
      </c>
      <c r="NI1034" s="365"/>
      <c r="NJ1034" s="365">
        <f t="shared" si="1469"/>
        <v>0</v>
      </c>
      <c r="NK1034" s="365"/>
      <c r="NL1034" s="365">
        <f t="shared" si="1476"/>
        <v>0</v>
      </c>
      <c r="NM1034" s="366"/>
      <c r="NN1034" s="370"/>
      <c r="NR1034" s="318">
        <f t="shared" si="1470"/>
        <v>0</v>
      </c>
      <c r="NS1034" s="318">
        <f t="shared" si="1471"/>
        <v>0</v>
      </c>
      <c r="NT1034" s="318">
        <f t="shared" si="1472"/>
        <v>0</v>
      </c>
    </row>
    <row r="1035" spans="1:384" s="318" customFormat="1" ht="10.199999999999999" customHeight="1" x14ac:dyDescent="0.3">
      <c r="A1035" s="25"/>
      <c r="B1035" s="389"/>
      <c r="C1035" s="424"/>
      <c r="D1035" s="15"/>
      <c r="E1035" s="106"/>
      <c r="F1035" s="106"/>
      <c r="G1035" s="106"/>
      <c r="H1035" s="399"/>
      <c r="I1035" s="381">
        <f>Prenoms!$B$18</f>
        <v>0</v>
      </c>
      <c r="J1035" s="382"/>
      <c r="K1035" s="382"/>
      <c r="L1035" s="382"/>
      <c r="M1035" s="382"/>
      <c r="N1035" s="68" t="str">
        <f>IF(NL1035&lt;&gt;0,"",IF(Conges!AI52=0,"",Conges!AI52))</f>
        <v/>
      </c>
      <c r="O1035" s="69"/>
      <c r="P1035" s="70"/>
      <c r="Q1035" s="70"/>
      <c r="R1035" s="70"/>
      <c r="S1035" s="70"/>
      <c r="T1035" s="70"/>
      <c r="U1035" s="70"/>
      <c r="V1035" s="71"/>
      <c r="W1035" s="69"/>
      <c r="X1035" s="70"/>
      <c r="Y1035" s="70"/>
      <c r="Z1035" s="70"/>
      <c r="AA1035" s="70"/>
      <c r="AB1035" s="70"/>
      <c r="AC1035" s="70"/>
      <c r="AD1035" s="71"/>
      <c r="AE1035" s="69"/>
      <c r="AF1035" s="70"/>
      <c r="AG1035" s="70"/>
      <c r="AH1035" s="70"/>
      <c r="AI1035" s="70"/>
      <c r="AJ1035" s="71"/>
      <c r="AK1035" s="69"/>
      <c r="AL1035" s="70"/>
      <c r="AM1035" s="70"/>
      <c r="AN1035" s="70"/>
      <c r="AO1035" s="70"/>
      <c r="AP1035" s="70"/>
      <c r="AQ1035" s="70"/>
      <c r="AR1035" s="70"/>
      <c r="AS1035" s="70"/>
      <c r="AT1035" s="71"/>
      <c r="AU1035" s="69"/>
      <c r="AV1035" s="70"/>
      <c r="AW1035" s="70"/>
      <c r="AX1035" s="70"/>
      <c r="AY1035" s="70"/>
      <c r="AZ1035" s="70"/>
      <c r="BA1035" s="70"/>
      <c r="BB1035" s="71"/>
      <c r="BC1035" s="72">
        <f>IF(NL1035&lt;&gt;0,(IF(Conges!AI$52=0,0,3)),0)</f>
        <v>0</v>
      </c>
      <c r="BD1035" s="417"/>
      <c r="BE1035" s="392">
        <f>IF(OR(Conges!AI$52="A",Conges!AI$52="V"),Prenoms!L$18,NL1035)</f>
        <v>0</v>
      </c>
      <c r="BF1035" s="393"/>
      <c r="BG1035" s="289"/>
      <c r="BH1035" s="290">
        <f t="shared" si="1455"/>
        <v>0</v>
      </c>
      <c r="BI1035" s="291" t="str">
        <f t="shared" si="1456"/>
        <v/>
      </c>
      <c r="BJ1035" s="305">
        <v>0</v>
      </c>
      <c r="BK1035" s="306">
        <f t="shared" si="1473"/>
        <v>0</v>
      </c>
      <c r="BL1035" s="307">
        <f t="shared" si="1394"/>
        <v>0</v>
      </c>
      <c r="BM1035" s="307">
        <f t="shared" si="1395"/>
        <v>0</v>
      </c>
      <c r="BN1035" s="307">
        <f>SUM('Heures Pointage'!$PD$35:$PE$35)</f>
        <v>0</v>
      </c>
      <c r="BO1035" s="307">
        <f>SUM('Heures et Indemnites'!$PD$35:$PE$35)</f>
        <v>0</v>
      </c>
      <c r="BP1035" s="308">
        <f t="shared" si="1396"/>
        <v>0</v>
      </c>
      <c r="BQ1035" s="308">
        <f>'Heures Pointage'!$QB$35</f>
        <v>0</v>
      </c>
      <c r="BR1035" s="309">
        <f t="shared" ref="BR1035" si="1491">$BH$1070</f>
        <v>0</v>
      </c>
      <c r="BS1035" s="150">
        <f>Prenoms!$C$18</f>
        <v>0</v>
      </c>
      <c r="BT1035" s="153"/>
      <c r="BU1035" s="323">
        <f>SUM('Heures et Indemnites'!$PD$35:$PE$35)</f>
        <v>0</v>
      </c>
      <c r="BV1035" s="236">
        <f>SUM('Heures et Indemnites'!$PD$6:$PE$35)</f>
        <v>0</v>
      </c>
      <c r="BW1035" s="323"/>
      <c r="BX1035" s="236"/>
      <c r="BY1035" s="319"/>
      <c r="BZ1035" s="319"/>
      <c r="CA1035" s="319"/>
      <c r="CB1035" s="319"/>
      <c r="CC1035" s="319"/>
      <c r="CD1035" s="319"/>
      <c r="CE1035" s="319"/>
      <c r="CF1035" s="319"/>
      <c r="CG1035" s="319"/>
      <c r="CH1035" s="319"/>
      <c r="CI1035" s="319"/>
      <c r="CJ1035" s="319"/>
      <c r="CK1035" s="319"/>
      <c r="CL1035" s="319"/>
      <c r="CM1035" s="319"/>
      <c r="CN1035" s="319"/>
      <c r="CO1035" s="319"/>
      <c r="CP1035" s="319"/>
      <c r="CQ1035" s="319"/>
      <c r="CR1035" s="319"/>
      <c r="CS1035" s="319"/>
      <c r="CT1035" s="319"/>
      <c r="CU1035" s="319"/>
      <c r="CV1035" s="319"/>
      <c r="CW1035" s="319"/>
      <c r="CX1035" s="319"/>
      <c r="CY1035" s="319"/>
      <c r="CZ1035" s="319"/>
      <c r="DA1035" s="319"/>
      <c r="DB1035" s="319"/>
      <c r="DC1035" s="319"/>
      <c r="DD1035" s="319"/>
      <c r="DE1035" s="319"/>
      <c r="DF1035" s="319"/>
      <c r="DG1035" s="319"/>
      <c r="DH1035" s="319"/>
      <c r="DI1035" s="319"/>
      <c r="DJ1035" s="319"/>
      <c r="DK1035" s="319"/>
      <c r="DL1035" s="319"/>
      <c r="DM1035" s="319"/>
      <c r="DN1035" s="319"/>
      <c r="DO1035" s="319"/>
      <c r="DP1035" s="319"/>
      <c r="DQ1035" s="319"/>
      <c r="DR1035" s="319"/>
      <c r="DS1035" s="319"/>
      <c r="DT1035" s="319"/>
      <c r="DU1035" s="319"/>
      <c r="DV1035" s="319"/>
      <c r="DW1035" s="319"/>
      <c r="DX1035" s="319"/>
      <c r="DY1035" s="319"/>
      <c r="DZ1035" s="319"/>
      <c r="EA1035" s="319"/>
      <c r="EB1035" s="319"/>
      <c r="EC1035" s="319"/>
      <c r="ED1035" s="319"/>
      <c r="EE1035" s="319"/>
      <c r="EF1035" s="319"/>
      <c r="EG1035" s="319"/>
      <c r="EH1035" s="319"/>
      <c r="EI1035" s="319"/>
      <c r="EJ1035" s="319"/>
      <c r="EK1035" s="319"/>
      <c r="EL1035" s="319"/>
      <c r="EM1035" s="319"/>
      <c r="EN1035" s="319"/>
      <c r="EO1035" s="319"/>
      <c r="EP1035" s="319"/>
      <c r="EQ1035" s="319"/>
      <c r="ER1035" s="319"/>
      <c r="ES1035" s="319"/>
      <c r="ET1035" s="319"/>
      <c r="EU1035" s="319"/>
      <c r="EV1035" s="319"/>
      <c r="EW1035" s="319"/>
      <c r="EX1035" s="319"/>
      <c r="EY1035" s="319"/>
      <c r="EZ1035" s="319"/>
      <c r="FA1035" s="319"/>
      <c r="FB1035" s="319"/>
      <c r="FC1035" s="319"/>
      <c r="FD1035" s="319"/>
      <c r="FE1035" s="319"/>
      <c r="FF1035" s="319"/>
      <c r="FG1035" s="319"/>
      <c r="FH1035" s="319"/>
      <c r="FI1035" s="319"/>
      <c r="FJ1035" s="319"/>
      <c r="FK1035" s="319"/>
      <c r="FL1035" s="319"/>
      <c r="FM1035" s="319"/>
      <c r="FN1035" s="319"/>
      <c r="FO1035" s="319"/>
      <c r="FP1035" s="319"/>
      <c r="FQ1035" s="319"/>
      <c r="FR1035" s="319"/>
      <c r="FS1035" s="319"/>
      <c r="FT1035" s="319"/>
      <c r="FU1035" s="319"/>
      <c r="FV1035" s="319"/>
      <c r="FW1035" s="319"/>
      <c r="FX1035" s="319"/>
      <c r="FY1035" s="319"/>
      <c r="FZ1035" s="319"/>
      <c r="GA1035" s="319"/>
      <c r="GB1035" s="319"/>
      <c r="GC1035" s="319"/>
      <c r="GD1035" s="319"/>
      <c r="GE1035" s="319"/>
      <c r="GF1035" s="319"/>
      <c r="GG1035" s="319"/>
      <c r="GH1035" s="319"/>
      <c r="GI1035" s="319"/>
      <c r="GJ1035" s="319"/>
      <c r="GK1035" s="319"/>
      <c r="GL1035" s="319"/>
      <c r="GM1035" s="319"/>
      <c r="GN1035" s="319"/>
      <c r="GO1035" s="319"/>
      <c r="GP1035" s="319"/>
      <c r="GQ1035" s="319"/>
      <c r="GR1035" s="319"/>
      <c r="GS1035" s="319"/>
      <c r="GT1035" s="319"/>
      <c r="GU1035" s="319"/>
      <c r="GV1035" s="319"/>
      <c r="GW1035" s="319"/>
      <c r="GX1035" s="319"/>
      <c r="GY1035" s="319"/>
      <c r="GZ1035" s="319"/>
      <c r="HA1035" s="319"/>
      <c r="HB1035" s="319"/>
      <c r="HC1035" s="319"/>
      <c r="HD1035" s="319"/>
      <c r="HE1035" s="319"/>
      <c r="HF1035" s="319"/>
      <c r="HG1035" s="319"/>
      <c r="HH1035" s="319"/>
      <c r="HI1035" s="319"/>
      <c r="HJ1035" s="319"/>
      <c r="HK1035" s="319"/>
      <c r="HL1035" s="319"/>
      <c r="HM1035" s="319"/>
      <c r="HN1035" s="319"/>
      <c r="HO1035" s="319"/>
      <c r="HP1035" s="319"/>
      <c r="HQ1035" s="319"/>
      <c r="HR1035" s="319"/>
      <c r="HS1035" s="319"/>
      <c r="HT1035" s="319"/>
      <c r="HU1035" s="319"/>
      <c r="HV1035" s="319"/>
      <c r="HW1035" s="319"/>
      <c r="HX1035" s="319"/>
      <c r="HY1035" s="319"/>
      <c r="HZ1035" s="319"/>
      <c r="IA1035" s="319"/>
      <c r="IB1035" s="319"/>
      <c r="IC1035" s="319"/>
      <c r="ID1035" s="319"/>
      <c r="IE1035" s="319"/>
      <c r="IF1035" s="319"/>
      <c r="IG1035" s="319"/>
      <c r="IH1035" s="319"/>
      <c r="II1035" s="319"/>
      <c r="IJ1035" s="319"/>
      <c r="IK1035" s="319"/>
      <c r="IL1035" s="319"/>
      <c r="IM1035" s="319"/>
      <c r="IN1035" s="319"/>
      <c r="IO1035" s="319"/>
      <c r="IP1035" s="319"/>
      <c r="IQ1035" s="319"/>
      <c r="IR1035" s="319"/>
      <c r="IS1035" s="319"/>
      <c r="IT1035" s="319"/>
      <c r="IU1035" s="319"/>
      <c r="IV1035" s="319"/>
      <c r="IW1035" s="319"/>
      <c r="IX1035" s="319"/>
      <c r="IY1035" s="319"/>
      <c r="IZ1035" s="319"/>
      <c r="JA1035" s="319"/>
      <c r="JB1035" s="319"/>
      <c r="JC1035" s="319"/>
      <c r="JD1035" s="319"/>
      <c r="JE1035" s="319"/>
      <c r="JF1035" s="319"/>
      <c r="JG1035" s="319"/>
      <c r="JH1035" s="319"/>
      <c r="JI1035" s="319"/>
      <c r="JJ1035" s="319"/>
      <c r="JK1035" s="319"/>
      <c r="JL1035" s="319"/>
      <c r="JM1035" s="319"/>
      <c r="JN1035" s="319"/>
      <c r="JO1035" s="319"/>
      <c r="JP1035" s="319"/>
      <c r="JQ1035" s="319"/>
      <c r="JR1035" s="319"/>
      <c r="JS1035" s="319"/>
      <c r="JT1035" s="319"/>
      <c r="JU1035" s="319"/>
      <c r="JV1035" s="319"/>
      <c r="JW1035" s="319"/>
      <c r="JX1035" s="319"/>
      <c r="JY1035" s="319"/>
      <c r="JZ1035" s="319"/>
      <c r="KA1035" s="319"/>
      <c r="KB1035" s="319"/>
      <c r="KC1035" s="319"/>
      <c r="KD1035" s="319"/>
      <c r="KE1035" s="319"/>
      <c r="KF1035" s="319"/>
      <c r="KG1035" s="319"/>
      <c r="KH1035" s="319"/>
      <c r="KI1035" s="319"/>
      <c r="KJ1035" s="319"/>
      <c r="KK1035" s="319"/>
      <c r="KL1035" s="319"/>
      <c r="KM1035" s="319"/>
      <c r="KN1035" s="319"/>
      <c r="KO1035" s="319"/>
      <c r="KP1035" s="319"/>
      <c r="KQ1035" s="319"/>
      <c r="KR1035" s="319"/>
      <c r="KS1035" s="319"/>
      <c r="KT1035" s="319"/>
      <c r="KU1035" s="319"/>
      <c r="KV1035" s="319"/>
      <c r="KW1035" s="319"/>
      <c r="KX1035" s="319"/>
      <c r="KY1035" s="319"/>
      <c r="KZ1035" s="319"/>
      <c r="LA1035" s="319"/>
      <c r="LB1035" s="319"/>
      <c r="LC1035" s="319"/>
      <c r="LD1035" s="319"/>
      <c r="LE1035" s="319"/>
      <c r="LF1035" s="319"/>
      <c r="LG1035" s="319"/>
      <c r="LH1035" s="319"/>
      <c r="LI1035" s="319"/>
      <c r="LJ1035" s="319"/>
      <c r="LK1035" s="319"/>
      <c r="LL1035" s="319"/>
      <c r="LM1035" s="319"/>
      <c r="LN1035" s="319"/>
      <c r="LO1035" s="319"/>
      <c r="LP1035" s="319"/>
      <c r="LQ1035" s="319"/>
      <c r="LR1035" s="319"/>
      <c r="LS1035" s="319"/>
      <c r="LT1035" s="319"/>
      <c r="LU1035" s="319"/>
      <c r="LV1035" s="319"/>
      <c r="LW1035" s="319"/>
      <c r="LX1035" s="319"/>
      <c r="LY1035" s="319"/>
      <c r="LZ1035" s="319"/>
      <c r="MA1035" s="319"/>
      <c r="MB1035" s="319"/>
      <c r="MC1035" s="319"/>
      <c r="MD1035" s="319"/>
      <c r="ME1035" s="319"/>
      <c r="MF1035" s="319"/>
      <c r="MG1035" s="319"/>
      <c r="MH1035" s="319"/>
      <c r="MI1035" s="319"/>
      <c r="MJ1035" s="319"/>
      <c r="MK1035" s="319"/>
      <c r="ML1035" s="319"/>
      <c r="MM1035" s="319"/>
      <c r="MN1035" s="319"/>
      <c r="MO1035" s="319"/>
      <c r="MP1035" s="319"/>
      <c r="MQ1035" s="319"/>
      <c r="MS1035" s="241"/>
      <c r="MT1035" s="362">
        <f t="shared" si="1475"/>
        <v>0</v>
      </c>
      <c r="MU1035" s="363">
        <f t="shared" ref="MU1035:MU1048" si="1492">(COUNTA($O1035:$BB1035))/2</f>
        <v>0</v>
      </c>
      <c r="MV1035" s="363">
        <f t="shared" si="1462"/>
        <v>0</v>
      </c>
      <c r="MW1035" s="363"/>
      <c r="MX1035" s="363">
        <f t="shared" si="1463"/>
        <v>0</v>
      </c>
      <c r="MY1035" s="363"/>
      <c r="MZ1035" s="363">
        <f t="shared" si="1464"/>
        <v>0</v>
      </c>
      <c r="NA1035" s="363"/>
      <c r="NB1035" s="363">
        <f t="shared" si="1465"/>
        <v>0</v>
      </c>
      <c r="NC1035" s="363"/>
      <c r="ND1035" s="363">
        <f t="shared" si="1466"/>
        <v>0</v>
      </c>
      <c r="NE1035" s="363"/>
      <c r="NF1035" s="363">
        <f t="shared" si="1467"/>
        <v>0</v>
      </c>
      <c r="NG1035" s="363"/>
      <c r="NH1035" s="363">
        <f t="shared" si="1468"/>
        <v>0</v>
      </c>
      <c r="NI1035" s="363"/>
      <c r="NJ1035" s="363">
        <f t="shared" si="1469"/>
        <v>0</v>
      </c>
      <c r="NK1035" s="363"/>
      <c r="NL1035" s="363">
        <f t="shared" si="1476"/>
        <v>0</v>
      </c>
      <c r="NM1035" s="364"/>
      <c r="NN1035" s="370"/>
      <c r="NR1035" s="318">
        <f t="shared" si="1470"/>
        <v>0</v>
      </c>
      <c r="NS1035" s="318">
        <f t="shared" si="1471"/>
        <v>0</v>
      </c>
      <c r="NT1035" s="318">
        <f t="shared" si="1472"/>
        <v>0</v>
      </c>
    </row>
    <row r="1036" spans="1:384" s="318" customFormat="1" ht="10.199999999999999" customHeight="1" x14ac:dyDescent="0.3">
      <c r="A1036" s="25"/>
      <c r="B1036" s="389"/>
      <c r="C1036" s="424"/>
      <c r="D1036" s="15"/>
      <c r="E1036" s="106"/>
      <c r="F1036" s="106"/>
      <c r="G1036" s="106"/>
      <c r="H1036" s="399"/>
      <c r="I1036" s="394">
        <f>Prenoms!$B$19</f>
        <v>0</v>
      </c>
      <c r="J1036" s="395"/>
      <c r="K1036" s="395"/>
      <c r="L1036" s="395"/>
      <c r="M1036" s="395"/>
      <c r="N1036" s="81" t="str">
        <f>IF(NL1036&lt;&gt;0,"",IF(Conges!AI53=0,"",Conges!AI53))</f>
        <v/>
      </c>
      <c r="O1036" s="82"/>
      <c r="P1036" s="83"/>
      <c r="Q1036" s="83"/>
      <c r="R1036" s="83"/>
      <c r="S1036" s="83"/>
      <c r="T1036" s="83"/>
      <c r="U1036" s="83"/>
      <c r="V1036" s="84"/>
      <c r="W1036" s="82"/>
      <c r="X1036" s="83"/>
      <c r="Y1036" s="83"/>
      <c r="Z1036" s="83"/>
      <c r="AA1036" s="83"/>
      <c r="AB1036" s="83"/>
      <c r="AC1036" s="83"/>
      <c r="AD1036" s="84"/>
      <c r="AE1036" s="82"/>
      <c r="AF1036" s="83"/>
      <c r="AG1036" s="83"/>
      <c r="AH1036" s="83"/>
      <c r="AI1036" s="83"/>
      <c r="AJ1036" s="84"/>
      <c r="AK1036" s="82"/>
      <c r="AL1036" s="83"/>
      <c r="AM1036" s="83"/>
      <c r="AN1036" s="83"/>
      <c r="AO1036" s="83"/>
      <c r="AP1036" s="83"/>
      <c r="AQ1036" s="83"/>
      <c r="AR1036" s="83"/>
      <c r="AS1036" s="83"/>
      <c r="AT1036" s="84"/>
      <c r="AU1036" s="82"/>
      <c r="AV1036" s="83"/>
      <c r="AW1036" s="83"/>
      <c r="AX1036" s="83"/>
      <c r="AY1036" s="83"/>
      <c r="AZ1036" s="83"/>
      <c r="BA1036" s="83"/>
      <c r="BB1036" s="84"/>
      <c r="BC1036" s="85">
        <f>IF(NL1036&lt;&gt;0,(IF(Conges!AI$53=0,0,3)),0)</f>
        <v>0</v>
      </c>
      <c r="BD1036" s="417"/>
      <c r="BE1036" s="390">
        <f>IF(OR(Conges!AI$53="A",Conges!AI$53="V"),Prenoms!L$19,NL1036)</f>
        <v>0</v>
      </c>
      <c r="BF1036" s="391"/>
      <c r="BG1036" s="286"/>
      <c r="BH1036" s="287">
        <f t="shared" si="1455"/>
        <v>0</v>
      </c>
      <c r="BI1036" s="288" t="str">
        <f t="shared" si="1456"/>
        <v/>
      </c>
      <c r="BJ1036" s="300">
        <v>0</v>
      </c>
      <c r="BK1036" s="301">
        <f t="shared" si="1473"/>
        <v>0</v>
      </c>
      <c r="BL1036" s="302">
        <f t="shared" ref="BL1036:BL1083" si="1493">$NL1036</f>
        <v>0</v>
      </c>
      <c r="BM1036" s="302">
        <f t="shared" ref="BM1036:BM1083" si="1494">$BE1036</f>
        <v>0</v>
      </c>
      <c r="BN1036" s="302">
        <f>SUM('Heures Pointage'!$QD$35:$QE$35)</f>
        <v>0</v>
      </c>
      <c r="BO1036" s="302">
        <f>SUM('Heures et Indemnites'!$QD$35:$QE$35)</f>
        <v>0</v>
      </c>
      <c r="BP1036" s="303">
        <f t="shared" ref="BP1036:BP1083" si="1495">$NT1036</f>
        <v>0</v>
      </c>
      <c r="BQ1036" s="303">
        <f>'Heures Pointage'!$RB$35</f>
        <v>0</v>
      </c>
      <c r="BR1036" s="304">
        <f t="shared" ref="BR1036" si="1496">$BH$1071</f>
        <v>0</v>
      </c>
      <c r="BS1036" s="149">
        <f>Prenoms!$C$19</f>
        <v>0</v>
      </c>
      <c r="BT1036" s="180"/>
      <c r="BU1036" s="324">
        <f>SUM('Heures et Indemnites'!$QD$35:$QE$35)</f>
        <v>0</v>
      </c>
      <c r="BV1036" s="235">
        <f>SUM('Heures et Indemnites'!$QD$6:$QE$35)</f>
        <v>0</v>
      </c>
      <c r="BW1036" s="324"/>
      <c r="BX1036" s="235"/>
      <c r="BY1036" s="319"/>
      <c r="BZ1036" s="319"/>
      <c r="CA1036" s="319"/>
      <c r="CB1036" s="319"/>
      <c r="CC1036" s="319"/>
      <c r="CD1036" s="319"/>
      <c r="CE1036" s="319"/>
      <c r="CF1036" s="319"/>
      <c r="CG1036" s="319"/>
      <c r="CH1036" s="319"/>
      <c r="CI1036" s="319"/>
      <c r="CJ1036" s="319"/>
      <c r="CK1036" s="319"/>
      <c r="CL1036" s="319"/>
      <c r="CM1036" s="319"/>
      <c r="CN1036" s="319"/>
      <c r="CO1036" s="319"/>
      <c r="CP1036" s="319"/>
      <c r="CQ1036" s="319"/>
      <c r="CR1036" s="319"/>
      <c r="CS1036" s="319"/>
      <c r="CT1036" s="319"/>
      <c r="CU1036" s="319"/>
      <c r="CV1036" s="319"/>
      <c r="CW1036" s="319"/>
      <c r="CX1036" s="319"/>
      <c r="CY1036" s="319"/>
      <c r="CZ1036" s="319"/>
      <c r="DA1036" s="319"/>
      <c r="DB1036" s="319"/>
      <c r="DC1036" s="319"/>
      <c r="DD1036" s="319"/>
      <c r="DE1036" s="319"/>
      <c r="DF1036" s="319"/>
      <c r="DG1036" s="319"/>
      <c r="DH1036" s="319"/>
      <c r="DI1036" s="319"/>
      <c r="DJ1036" s="319"/>
      <c r="DK1036" s="319"/>
      <c r="DL1036" s="319"/>
      <c r="DM1036" s="319"/>
      <c r="DN1036" s="319"/>
      <c r="DO1036" s="319"/>
      <c r="DP1036" s="319"/>
      <c r="DQ1036" s="319"/>
      <c r="DR1036" s="319"/>
      <c r="DS1036" s="319"/>
      <c r="DT1036" s="319"/>
      <c r="DU1036" s="319"/>
      <c r="DV1036" s="319"/>
      <c r="DW1036" s="319"/>
      <c r="DX1036" s="319"/>
      <c r="DY1036" s="319"/>
      <c r="DZ1036" s="319"/>
      <c r="EA1036" s="319"/>
      <c r="EB1036" s="319"/>
      <c r="EC1036" s="319"/>
      <c r="ED1036" s="319"/>
      <c r="EE1036" s="319"/>
      <c r="EF1036" s="319"/>
      <c r="EG1036" s="319"/>
      <c r="EH1036" s="319"/>
      <c r="EI1036" s="319"/>
      <c r="EJ1036" s="319"/>
      <c r="EK1036" s="319"/>
      <c r="EL1036" s="319"/>
      <c r="EM1036" s="319"/>
      <c r="EN1036" s="319"/>
      <c r="EO1036" s="319"/>
      <c r="EP1036" s="319"/>
      <c r="EQ1036" s="319"/>
      <c r="ER1036" s="319"/>
      <c r="ES1036" s="319"/>
      <c r="ET1036" s="319"/>
      <c r="EU1036" s="319"/>
      <c r="EV1036" s="319"/>
      <c r="EW1036" s="319"/>
      <c r="EX1036" s="319"/>
      <c r="EY1036" s="319"/>
      <c r="EZ1036" s="319"/>
      <c r="FA1036" s="319"/>
      <c r="FB1036" s="319"/>
      <c r="FC1036" s="319"/>
      <c r="FD1036" s="319"/>
      <c r="FE1036" s="319"/>
      <c r="FF1036" s="319"/>
      <c r="FG1036" s="319"/>
      <c r="FH1036" s="319"/>
      <c r="FI1036" s="319"/>
      <c r="FJ1036" s="319"/>
      <c r="FK1036" s="319"/>
      <c r="FL1036" s="319"/>
      <c r="FM1036" s="319"/>
      <c r="FN1036" s="319"/>
      <c r="FO1036" s="319"/>
      <c r="FP1036" s="319"/>
      <c r="FQ1036" s="319"/>
      <c r="FR1036" s="319"/>
      <c r="FS1036" s="319"/>
      <c r="FT1036" s="319"/>
      <c r="FU1036" s="319"/>
      <c r="FV1036" s="319"/>
      <c r="FW1036" s="319"/>
      <c r="FX1036" s="319"/>
      <c r="FY1036" s="319"/>
      <c r="FZ1036" s="319"/>
      <c r="GA1036" s="319"/>
      <c r="GB1036" s="319"/>
      <c r="GC1036" s="319"/>
      <c r="GD1036" s="319"/>
      <c r="GE1036" s="319"/>
      <c r="GF1036" s="319"/>
      <c r="GG1036" s="319"/>
      <c r="GH1036" s="319"/>
      <c r="GI1036" s="319"/>
      <c r="GJ1036" s="319"/>
      <c r="GK1036" s="319"/>
      <c r="GL1036" s="319"/>
      <c r="GM1036" s="319"/>
      <c r="GN1036" s="319"/>
      <c r="GO1036" s="319"/>
      <c r="GP1036" s="319"/>
      <c r="GQ1036" s="319"/>
      <c r="GR1036" s="319"/>
      <c r="GS1036" s="319"/>
      <c r="GT1036" s="319"/>
      <c r="GU1036" s="319"/>
      <c r="GV1036" s="319"/>
      <c r="GW1036" s="319"/>
      <c r="GX1036" s="319"/>
      <c r="GY1036" s="319"/>
      <c r="GZ1036" s="319"/>
      <c r="HA1036" s="319"/>
      <c r="HB1036" s="319"/>
      <c r="HC1036" s="319"/>
      <c r="HD1036" s="319"/>
      <c r="HE1036" s="319"/>
      <c r="HF1036" s="319"/>
      <c r="HG1036" s="319"/>
      <c r="HH1036" s="319"/>
      <c r="HI1036" s="319"/>
      <c r="HJ1036" s="319"/>
      <c r="HK1036" s="319"/>
      <c r="HL1036" s="319"/>
      <c r="HM1036" s="319"/>
      <c r="HN1036" s="319"/>
      <c r="HO1036" s="319"/>
      <c r="HP1036" s="319"/>
      <c r="HQ1036" s="319"/>
      <c r="HR1036" s="319"/>
      <c r="HS1036" s="319"/>
      <c r="HT1036" s="319"/>
      <c r="HU1036" s="319"/>
      <c r="HV1036" s="319"/>
      <c r="HW1036" s="319"/>
      <c r="HX1036" s="319"/>
      <c r="HY1036" s="319"/>
      <c r="HZ1036" s="319"/>
      <c r="IA1036" s="319"/>
      <c r="IB1036" s="319"/>
      <c r="IC1036" s="319"/>
      <c r="ID1036" s="319"/>
      <c r="IE1036" s="319"/>
      <c r="IF1036" s="319"/>
      <c r="IG1036" s="319"/>
      <c r="IH1036" s="319"/>
      <c r="II1036" s="319"/>
      <c r="IJ1036" s="319"/>
      <c r="IK1036" s="319"/>
      <c r="IL1036" s="319"/>
      <c r="IM1036" s="319"/>
      <c r="IN1036" s="319"/>
      <c r="IO1036" s="319"/>
      <c r="IP1036" s="319"/>
      <c r="IQ1036" s="319"/>
      <c r="IR1036" s="319"/>
      <c r="IS1036" s="319"/>
      <c r="IT1036" s="319"/>
      <c r="IU1036" s="319"/>
      <c r="IV1036" s="319"/>
      <c r="IW1036" s="319"/>
      <c r="IX1036" s="319"/>
      <c r="IY1036" s="319"/>
      <c r="IZ1036" s="319"/>
      <c r="JA1036" s="319"/>
      <c r="JB1036" s="319"/>
      <c r="JC1036" s="319"/>
      <c r="JD1036" s="319"/>
      <c r="JE1036" s="319"/>
      <c r="JF1036" s="319"/>
      <c r="JG1036" s="319"/>
      <c r="JH1036" s="319"/>
      <c r="JI1036" s="319"/>
      <c r="JJ1036" s="319"/>
      <c r="JK1036" s="319"/>
      <c r="JL1036" s="319"/>
      <c r="JM1036" s="319"/>
      <c r="JN1036" s="319"/>
      <c r="JO1036" s="319"/>
      <c r="JP1036" s="319"/>
      <c r="JQ1036" s="319"/>
      <c r="JR1036" s="319"/>
      <c r="JS1036" s="319"/>
      <c r="JT1036" s="319"/>
      <c r="JU1036" s="319"/>
      <c r="JV1036" s="319"/>
      <c r="JW1036" s="319"/>
      <c r="JX1036" s="319"/>
      <c r="JY1036" s="319"/>
      <c r="JZ1036" s="319"/>
      <c r="KA1036" s="319"/>
      <c r="KB1036" s="319"/>
      <c r="KC1036" s="319"/>
      <c r="KD1036" s="319"/>
      <c r="KE1036" s="319"/>
      <c r="KF1036" s="319"/>
      <c r="KG1036" s="319"/>
      <c r="KH1036" s="319"/>
      <c r="KI1036" s="319"/>
      <c r="KJ1036" s="319"/>
      <c r="KK1036" s="319"/>
      <c r="KL1036" s="319"/>
      <c r="KM1036" s="319"/>
      <c r="KN1036" s="319"/>
      <c r="KO1036" s="319"/>
      <c r="KP1036" s="319"/>
      <c r="KQ1036" s="319"/>
      <c r="KR1036" s="319"/>
      <c r="KS1036" s="319"/>
      <c r="KT1036" s="319"/>
      <c r="KU1036" s="319"/>
      <c r="KV1036" s="319"/>
      <c r="KW1036" s="319"/>
      <c r="KX1036" s="319"/>
      <c r="KY1036" s="319"/>
      <c r="KZ1036" s="319"/>
      <c r="LA1036" s="319"/>
      <c r="LB1036" s="319"/>
      <c r="LC1036" s="319"/>
      <c r="LD1036" s="319"/>
      <c r="LE1036" s="319"/>
      <c r="LF1036" s="319"/>
      <c r="LG1036" s="319"/>
      <c r="LH1036" s="319"/>
      <c r="LI1036" s="319"/>
      <c r="LJ1036" s="319"/>
      <c r="LK1036" s="319"/>
      <c r="LL1036" s="319"/>
      <c r="LM1036" s="319"/>
      <c r="LN1036" s="319"/>
      <c r="LO1036" s="319"/>
      <c r="LP1036" s="319"/>
      <c r="LQ1036" s="319"/>
      <c r="LR1036" s="319"/>
      <c r="LS1036" s="319"/>
      <c r="LT1036" s="319"/>
      <c r="LU1036" s="319"/>
      <c r="LV1036" s="319"/>
      <c r="LW1036" s="319"/>
      <c r="LX1036" s="319"/>
      <c r="LY1036" s="319"/>
      <c r="LZ1036" s="319"/>
      <c r="MA1036" s="319"/>
      <c r="MB1036" s="319"/>
      <c r="MC1036" s="319"/>
      <c r="MD1036" s="319"/>
      <c r="ME1036" s="319"/>
      <c r="MF1036" s="319"/>
      <c r="MG1036" s="319"/>
      <c r="MH1036" s="319"/>
      <c r="MI1036" s="319"/>
      <c r="MJ1036" s="319"/>
      <c r="MK1036" s="319"/>
      <c r="ML1036" s="319"/>
      <c r="MM1036" s="319"/>
      <c r="MN1036" s="319"/>
      <c r="MO1036" s="319"/>
      <c r="MP1036" s="319"/>
      <c r="MQ1036" s="319"/>
      <c r="MS1036" s="241"/>
      <c r="MT1036" s="373">
        <f t="shared" si="1475"/>
        <v>0</v>
      </c>
      <c r="MU1036" s="365">
        <f t="shared" si="1492"/>
        <v>0</v>
      </c>
      <c r="MV1036" s="365">
        <f t="shared" si="1462"/>
        <v>0</v>
      </c>
      <c r="MW1036" s="365"/>
      <c r="MX1036" s="365">
        <f t="shared" si="1463"/>
        <v>0</v>
      </c>
      <c r="MY1036" s="365"/>
      <c r="MZ1036" s="365">
        <f t="shared" si="1464"/>
        <v>0</v>
      </c>
      <c r="NA1036" s="365"/>
      <c r="NB1036" s="365">
        <f t="shared" si="1465"/>
        <v>0</v>
      </c>
      <c r="NC1036" s="365"/>
      <c r="ND1036" s="365">
        <f t="shared" si="1466"/>
        <v>0</v>
      </c>
      <c r="NE1036" s="365"/>
      <c r="NF1036" s="365">
        <f t="shared" si="1467"/>
        <v>0</v>
      </c>
      <c r="NG1036" s="365"/>
      <c r="NH1036" s="365">
        <f t="shared" si="1468"/>
        <v>0</v>
      </c>
      <c r="NI1036" s="365"/>
      <c r="NJ1036" s="365">
        <f t="shared" si="1469"/>
        <v>0</v>
      </c>
      <c r="NK1036" s="365"/>
      <c r="NL1036" s="365">
        <f t="shared" si="1476"/>
        <v>0</v>
      </c>
      <c r="NM1036" s="366"/>
      <c r="NN1036" s="370"/>
      <c r="NR1036" s="318">
        <f t="shared" si="1470"/>
        <v>0</v>
      </c>
      <c r="NS1036" s="318">
        <f t="shared" si="1471"/>
        <v>0</v>
      </c>
      <c r="NT1036" s="318">
        <f t="shared" si="1472"/>
        <v>0</v>
      </c>
    </row>
    <row r="1037" spans="1:384" s="318" customFormat="1" ht="10.199999999999999" customHeight="1" x14ac:dyDescent="0.3">
      <c r="A1037" s="25"/>
      <c r="B1037" s="389"/>
      <c r="C1037" s="424"/>
      <c r="D1037" s="15"/>
      <c r="E1037" s="106"/>
      <c r="F1037" s="106"/>
      <c r="G1037" s="106"/>
      <c r="H1037" s="399"/>
      <c r="I1037" s="381">
        <f>Prenoms!$B$20</f>
        <v>0</v>
      </c>
      <c r="J1037" s="382"/>
      <c r="K1037" s="382"/>
      <c r="L1037" s="382"/>
      <c r="M1037" s="382"/>
      <c r="N1037" s="68" t="str">
        <f>IF(NL1037&lt;&gt;0,"",IF(Conges!AI54=0,"",Conges!AI54))</f>
        <v/>
      </c>
      <c r="O1037" s="69"/>
      <c r="P1037" s="70"/>
      <c r="Q1037" s="70"/>
      <c r="R1037" s="70"/>
      <c r="S1037" s="70"/>
      <c r="T1037" s="70"/>
      <c r="U1037" s="70"/>
      <c r="V1037" s="71"/>
      <c r="W1037" s="69"/>
      <c r="X1037" s="70"/>
      <c r="Y1037" s="70"/>
      <c r="Z1037" s="70"/>
      <c r="AA1037" s="70"/>
      <c r="AB1037" s="70"/>
      <c r="AC1037" s="70"/>
      <c r="AD1037" s="71"/>
      <c r="AE1037" s="69"/>
      <c r="AF1037" s="70"/>
      <c r="AG1037" s="70"/>
      <c r="AH1037" s="70"/>
      <c r="AI1037" s="70"/>
      <c r="AJ1037" s="71"/>
      <c r="AK1037" s="69"/>
      <c r="AL1037" s="70"/>
      <c r="AM1037" s="70"/>
      <c r="AN1037" s="70"/>
      <c r="AO1037" s="70"/>
      <c r="AP1037" s="70"/>
      <c r="AQ1037" s="70"/>
      <c r="AR1037" s="70"/>
      <c r="AS1037" s="70"/>
      <c r="AT1037" s="71"/>
      <c r="AU1037" s="69"/>
      <c r="AV1037" s="70"/>
      <c r="AW1037" s="70"/>
      <c r="AX1037" s="70"/>
      <c r="AY1037" s="70"/>
      <c r="AZ1037" s="70"/>
      <c r="BA1037" s="70"/>
      <c r="BB1037" s="71"/>
      <c r="BC1037" s="72">
        <f>IF(NL1037&lt;&gt;0,(IF(Conges!AI$54=0,0,3)),0)</f>
        <v>0</v>
      </c>
      <c r="BD1037" s="417"/>
      <c r="BE1037" s="392">
        <f>IF(OR(Conges!AI$54="A",Conges!AI$54="V"),Prenoms!L$20,NL1037)</f>
        <v>0</v>
      </c>
      <c r="BF1037" s="393"/>
      <c r="BG1037" s="289"/>
      <c r="BH1037" s="290">
        <f t="shared" si="1455"/>
        <v>0</v>
      </c>
      <c r="BI1037" s="291" t="str">
        <f t="shared" si="1456"/>
        <v/>
      </c>
      <c r="BJ1037" s="305">
        <v>0</v>
      </c>
      <c r="BK1037" s="306">
        <f t="shared" si="1473"/>
        <v>0</v>
      </c>
      <c r="BL1037" s="307">
        <f t="shared" si="1493"/>
        <v>0</v>
      </c>
      <c r="BM1037" s="307">
        <f t="shared" si="1494"/>
        <v>0</v>
      </c>
      <c r="BN1037" s="307">
        <f>SUM('Heures Pointage'!$RD$35:$RE$35)</f>
        <v>0</v>
      </c>
      <c r="BO1037" s="307">
        <f>SUM('Heures et Indemnites'!$RD$35:$RE$35)</f>
        <v>0</v>
      </c>
      <c r="BP1037" s="308">
        <f t="shared" si="1495"/>
        <v>0</v>
      </c>
      <c r="BQ1037" s="308">
        <f>'Heures Pointage'!$SB$35</f>
        <v>0</v>
      </c>
      <c r="BR1037" s="309">
        <f t="shared" ref="BR1037" si="1497">$BH$1072</f>
        <v>0</v>
      </c>
      <c r="BS1037" s="150">
        <f>Prenoms!$C$20</f>
        <v>0</v>
      </c>
      <c r="BT1037" s="153"/>
      <c r="BU1037" s="323">
        <f>SUM('Heures et Indemnites'!$RD$35:$RE$35)</f>
        <v>0</v>
      </c>
      <c r="BV1037" s="236">
        <f>SUM('Heures et Indemnites'!$RD$6:$RE$35)</f>
        <v>0</v>
      </c>
      <c r="BW1037" s="323"/>
      <c r="BX1037" s="236"/>
      <c r="BY1037" s="319"/>
      <c r="BZ1037" s="319"/>
      <c r="CA1037" s="319"/>
      <c r="CB1037" s="319"/>
      <c r="CC1037" s="319"/>
      <c r="CD1037" s="319"/>
      <c r="CE1037" s="319"/>
      <c r="CF1037" s="319"/>
      <c r="CG1037" s="319"/>
      <c r="CH1037" s="319"/>
      <c r="CI1037" s="319"/>
      <c r="CJ1037" s="319"/>
      <c r="CK1037" s="319"/>
      <c r="CL1037" s="319"/>
      <c r="CM1037" s="319"/>
      <c r="CN1037" s="319"/>
      <c r="CO1037" s="319"/>
      <c r="CP1037" s="319"/>
      <c r="CQ1037" s="319"/>
      <c r="CR1037" s="319"/>
      <c r="CS1037" s="319"/>
      <c r="CT1037" s="319"/>
      <c r="CU1037" s="319"/>
      <c r="CV1037" s="319"/>
      <c r="CW1037" s="319"/>
      <c r="CX1037" s="319"/>
      <c r="CY1037" s="319"/>
      <c r="CZ1037" s="319"/>
      <c r="DA1037" s="319"/>
      <c r="DB1037" s="319"/>
      <c r="DC1037" s="319"/>
      <c r="DD1037" s="319"/>
      <c r="DE1037" s="319"/>
      <c r="DF1037" s="319"/>
      <c r="DG1037" s="319"/>
      <c r="DH1037" s="319"/>
      <c r="DI1037" s="319"/>
      <c r="DJ1037" s="319"/>
      <c r="DK1037" s="319"/>
      <c r="DL1037" s="319"/>
      <c r="DM1037" s="319"/>
      <c r="DN1037" s="319"/>
      <c r="DO1037" s="319"/>
      <c r="DP1037" s="319"/>
      <c r="DQ1037" s="319"/>
      <c r="DR1037" s="319"/>
      <c r="DS1037" s="319"/>
      <c r="DT1037" s="319"/>
      <c r="DU1037" s="319"/>
      <c r="DV1037" s="319"/>
      <c r="DW1037" s="319"/>
      <c r="DX1037" s="319"/>
      <c r="DY1037" s="319"/>
      <c r="DZ1037" s="319"/>
      <c r="EA1037" s="319"/>
      <c r="EB1037" s="319"/>
      <c r="EC1037" s="319"/>
      <c r="ED1037" s="319"/>
      <c r="EE1037" s="319"/>
      <c r="EF1037" s="319"/>
      <c r="EG1037" s="319"/>
      <c r="EH1037" s="319"/>
      <c r="EI1037" s="319"/>
      <c r="EJ1037" s="319"/>
      <c r="EK1037" s="319"/>
      <c r="EL1037" s="319"/>
      <c r="EM1037" s="319"/>
      <c r="EN1037" s="319"/>
      <c r="EO1037" s="319"/>
      <c r="EP1037" s="319"/>
      <c r="EQ1037" s="319"/>
      <c r="ER1037" s="319"/>
      <c r="ES1037" s="319"/>
      <c r="ET1037" s="319"/>
      <c r="EU1037" s="319"/>
      <c r="EV1037" s="319"/>
      <c r="EW1037" s="319"/>
      <c r="EX1037" s="319"/>
      <c r="EY1037" s="319"/>
      <c r="EZ1037" s="319"/>
      <c r="FA1037" s="319"/>
      <c r="FB1037" s="319"/>
      <c r="FC1037" s="319"/>
      <c r="FD1037" s="319"/>
      <c r="FE1037" s="319"/>
      <c r="FF1037" s="319"/>
      <c r="FG1037" s="319"/>
      <c r="FH1037" s="319"/>
      <c r="FI1037" s="319"/>
      <c r="FJ1037" s="319"/>
      <c r="FK1037" s="319"/>
      <c r="FL1037" s="319"/>
      <c r="FM1037" s="319"/>
      <c r="FN1037" s="319"/>
      <c r="FO1037" s="319"/>
      <c r="FP1037" s="319"/>
      <c r="FQ1037" s="319"/>
      <c r="FR1037" s="319"/>
      <c r="FS1037" s="319"/>
      <c r="FT1037" s="319"/>
      <c r="FU1037" s="319"/>
      <c r="FV1037" s="319"/>
      <c r="FW1037" s="319"/>
      <c r="FX1037" s="319"/>
      <c r="FY1037" s="319"/>
      <c r="FZ1037" s="319"/>
      <c r="GA1037" s="319"/>
      <c r="GB1037" s="319"/>
      <c r="GC1037" s="319"/>
      <c r="GD1037" s="319"/>
      <c r="GE1037" s="319"/>
      <c r="GF1037" s="319"/>
      <c r="GG1037" s="319"/>
      <c r="GH1037" s="319"/>
      <c r="GI1037" s="319"/>
      <c r="GJ1037" s="319"/>
      <c r="GK1037" s="319"/>
      <c r="GL1037" s="319"/>
      <c r="GM1037" s="319"/>
      <c r="GN1037" s="319"/>
      <c r="GO1037" s="319"/>
      <c r="GP1037" s="319"/>
      <c r="GQ1037" s="319"/>
      <c r="GR1037" s="319"/>
      <c r="GS1037" s="319"/>
      <c r="GT1037" s="319"/>
      <c r="GU1037" s="319"/>
      <c r="GV1037" s="319"/>
      <c r="GW1037" s="319"/>
      <c r="GX1037" s="319"/>
      <c r="GY1037" s="319"/>
      <c r="GZ1037" s="319"/>
      <c r="HA1037" s="319"/>
      <c r="HB1037" s="319"/>
      <c r="HC1037" s="319"/>
      <c r="HD1037" s="319"/>
      <c r="HE1037" s="319"/>
      <c r="HF1037" s="319"/>
      <c r="HG1037" s="319"/>
      <c r="HH1037" s="319"/>
      <c r="HI1037" s="319"/>
      <c r="HJ1037" s="319"/>
      <c r="HK1037" s="319"/>
      <c r="HL1037" s="319"/>
      <c r="HM1037" s="319"/>
      <c r="HN1037" s="319"/>
      <c r="HO1037" s="319"/>
      <c r="HP1037" s="319"/>
      <c r="HQ1037" s="319"/>
      <c r="HR1037" s="319"/>
      <c r="HS1037" s="319"/>
      <c r="HT1037" s="319"/>
      <c r="HU1037" s="319"/>
      <c r="HV1037" s="319"/>
      <c r="HW1037" s="319"/>
      <c r="HX1037" s="319"/>
      <c r="HY1037" s="319"/>
      <c r="HZ1037" s="319"/>
      <c r="IA1037" s="319"/>
      <c r="IB1037" s="319"/>
      <c r="IC1037" s="319"/>
      <c r="ID1037" s="319"/>
      <c r="IE1037" s="319"/>
      <c r="IF1037" s="319"/>
      <c r="IG1037" s="319"/>
      <c r="IH1037" s="319"/>
      <c r="II1037" s="319"/>
      <c r="IJ1037" s="319"/>
      <c r="IK1037" s="319"/>
      <c r="IL1037" s="319"/>
      <c r="IM1037" s="319"/>
      <c r="IN1037" s="319"/>
      <c r="IO1037" s="319"/>
      <c r="IP1037" s="319"/>
      <c r="IQ1037" s="319"/>
      <c r="IR1037" s="319"/>
      <c r="IS1037" s="319"/>
      <c r="IT1037" s="319"/>
      <c r="IU1037" s="319"/>
      <c r="IV1037" s="319"/>
      <c r="IW1037" s="319"/>
      <c r="IX1037" s="319"/>
      <c r="IY1037" s="319"/>
      <c r="IZ1037" s="319"/>
      <c r="JA1037" s="319"/>
      <c r="JB1037" s="319"/>
      <c r="JC1037" s="319"/>
      <c r="JD1037" s="319"/>
      <c r="JE1037" s="319"/>
      <c r="JF1037" s="319"/>
      <c r="JG1037" s="319"/>
      <c r="JH1037" s="319"/>
      <c r="JI1037" s="319"/>
      <c r="JJ1037" s="319"/>
      <c r="JK1037" s="319"/>
      <c r="JL1037" s="319"/>
      <c r="JM1037" s="319"/>
      <c r="JN1037" s="319"/>
      <c r="JO1037" s="319"/>
      <c r="JP1037" s="319"/>
      <c r="JQ1037" s="319"/>
      <c r="JR1037" s="319"/>
      <c r="JS1037" s="319"/>
      <c r="JT1037" s="319"/>
      <c r="JU1037" s="319"/>
      <c r="JV1037" s="319"/>
      <c r="JW1037" s="319"/>
      <c r="JX1037" s="319"/>
      <c r="JY1037" s="319"/>
      <c r="JZ1037" s="319"/>
      <c r="KA1037" s="319"/>
      <c r="KB1037" s="319"/>
      <c r="KC1037" s="319"/>
      <c r="KD1037" s="319"/>
      <c r="KE1037" s="319"/>
      <c r="KF1037" s="319"/>
      <c r="KG1037" s="319"/>
      <c r="KH1037" s="319"/>
      <c r="KI1037" s="319"/>
      <c r="KJ1037" s="319"/>
      <c r="KK1037" s="319"/>
      <c r="KL1037" s="319"/>
      <c r="KM1037" s="319"/>
      <c r="KN1037" s="319"/>
      <c r="KO1037" s="319"/>
      <c r="KP1037" s="319"/>
      <c r="KQ1037" s="319"/>
      <c r="KR1037" s="319"/>
      <c r="KS1037" s="319"/>
      <c r="KT1037" s="319"/>
      <c r="KU1037" s="319"/>
      <c r="KV1037" s="319"/>
      <c r="KW1037" s="319"/>
      <c r="KX1037" s="319"/>
      <c r="KY1037" s="319"/>
      <c r="KZ1037" s="319"/>
      <c r="LA1037" s="319"/>
      <c r="LB1037" s="319"/>
      <c r="LC1037" s="319"/>
      <c r="LD1037" s="319"/>
      <c r="LE1037" s="319"/>
      <c r="LF1037" s="319"/>
      <c r="LG1037" s="319"/>
      <c r="LH1037" s="319"/>
      <c r="LI1037" s="319"/>
      <c r="LJ1037" s="319"/>
      <c r="LK1037" s="319"/>
      <c r="LL1037" s="319"/>
      <c r="LM1037" s="319"/>
      <c r="LN1037" s="319"/>
      <c r="LO1037" s="319"/>
      <c r="LP1037" s="319"/>
      <c r="LQ1037" s="319"/>
      <c r="LR1037" s="319"/>
      <c r="LS1037" s="319"/>
      <c r="LT1037" s="319"/>
      <c r="LU1037" s="319"/>
      <c r="LV1037" s="319"/>
      <c r="LW1037" s="319"/>
      <c r="LX1037" s="319"/>
      <c r="LY1037" s="319"/>
      <c r="LZ1037" s="319"/>
      <c r="MA1037" s="319"/>
      <c r="MB1037" s="319"/>
      <c r="MC1037" s="319"/>
      <c r="MD1037" s="319"/>
      <c r="ME1037" s="319"/>
      <c r="MF1037" s="319"/>
      <c r="MG1037" s="319"/>
      <c r="MH1037" s="319"/>
      <c r="MI1037" s="319"/>
      <c r="MJ1037" s="319"/>
      <c r="MK1037" s="319"/>
      <c r="ML1037" s="319"/>
      <c r="MM1037" s="319"/>
      <c r="MN1037" s="319"/>
      <c r="MO1037" s="319"/>
      <c r="MP1037" s="319"/>
      <c r="MQ1037" s="319"/>
      <c r="MS1037" s="241"/>
      <c r="MT1037" s="362">
        <f t="shared" si="1475"/>
        <v>0</v>
      </c>
      <c r="MU1037" s="363">
        <f t="shared" si="1492"/>
        <v>0</v>
      </c>
      <c r="MV1037" s="363">
        <f t="shared" si="1462"/>
        <v>0</v>
      </c>
      <c r="MW1037" s="363"/>
      <c r="MX1037" s="363">
        <f t="shared" si="1463"/>
        <v>0</v>
      </c>
      <c r="MY1037" s="363"/>
      <c r="MZ1037" s="363">
        <f t="shared" si="1464"/>
        <v>0</v>
      </c>
      <c r="NA1037" s="363"/>
      <c r="NB1037" s="363">
        <f t="shared" si="1465"/>
        <v>0</v>
      </c>
      <c r="NC1037" s="363"/>
      <c r="ND1037" s="363">
        <f t="shared" si="1466"/>
        <v>0</v>
      </c>
      <c r="NE1037" s="363"/>
      <c r="NF1037" s="363">
        <f t="shared" si="1467"/>
        <v>0</v>
      </c>
      <c r="NG1037" s="363"/>
      <c r="NH1037" s="363">
        <f t="shared" si="1468"/>
        <v>0</v>
      </c>
      <c r="NI1037" s="363"/>
      <c r="NJ1037" s="363">
        <f t="shared" si="1469"/>
        <v>0</v>
      </c>
      <c r="NK1037" s="363"/>
      <c r="NL1037" s="363">
        <f t="shared" si="1476"/>
        <v>0</v>
      </c>
      <c r="NM1037" s="364"/>
      <c r="NN1037" s="370"/>
      <c r="NR1037" s="318">
        <f t="shared" si="1470"/>
        <v>0</v>
      </c>
      <c r="NS1037" s="318">
        <f t="shared" si="1471"/>
        <v>0</v>
      </c>
      <c r="NT1037" s="318">
        <f t="shared" si="1472"/>
        <v>0</v>
      </c>
    </row>
    <row r="1038" spans="1:384" s="318" customFormat="1" ht="10.199999999999999" customHeight="1" x14ac:dyDescent="0.3">
      <c r="A1038" s="25"/>
      <c r="B1038" s="389"/>
      <c r="C1038" s="424"/>
      <c r="D1038" s="15"/>
      <c r="E1038" s="106"/>
      <c r="F1038" s="106"/>
      <c r="G1038" s="106"/>
      <c r="H1038" s="399"/>
      <c r="I1038" s="394">
        <f>Prenoms!$B$21</f>
        <v>0</v>
      </c>
      <c r="J1038" s="395"/>
      <c r="K1038" s="395"/>
      <c r="L1038" s="395"/>
      <c r="M1038" s="395"/>
      <c r="N1038" s="81" t="str">
        <f>IF(NL1038&lt;&gt;0,"",IF(Conges!AI55=0,"",Conges!AI55))</f>
        <v/>
      </c>
      <c r="O1038" s="82"/>
      <c r="P1038" s="83"/>
      <c r="Q1038" s="83"/>
      <c r="R1038" s="83"/>
      <c r="S1038" s="83"/>
      <c r="T1038" s="83"/>
      <c r="U1038" s="83"/>
      <c r="V1038" s="84"/>
      <c r="W1038" s="82"/>
      <c r="X1038" s="83"/>
      <c r="Y1038" s="83"/>
      <c r="Z1038" s="83"/>
      <c r="AA1038" s="83"/>
      <c r="AB1038" s="83"/>
      <c r="AC1038" s="83"/>
      <c r="AD1038" s="84"/>
      <c r="AE1038" s="82"/>
      <c r="AF1038" s="83"/>
      <c r="AG1038" s="83"/>
      <c r="AH1038" s="83"/>
      <c r="AI1038" s="83"/>
      <c r="AJ1038" s="84"/>
      <c r="AK1038" s="82"/>
      <c r="AL1038" s="83"/>
      <c r="AM1038" s="83"/>
      <c r="AN1038" s="83"/>
      <c r="AO1038" s="83"/>
      <c r="AP1038" s="83"/>
      <c r="AQ1038" s="83"/>
      <c r="AR1038" s="83"/>
      <c r="AS1038" s="83"/>
      <c r="AT1038" s="84"/>
      <c r="AU1038" s="82"/>
      <c r="AV1038" s="83"/>
      <c r="AW1038" s="83"/>
      <c r="AX1038" s="83"/>
      <c r="AY1038" s="83"/>
      <c r="AZ1038" s="83"/>
      <c r="BA1038" s="83"/>
      <c r="BB1038" s="84"/>
      <c r="BC1038" s="85">
        <f>IF(NL1038&lt;&gt;0,(IF(Conges!AI$55=0,0,3)),0)</f>
        <v>0</v>
      </c>
      <c r="BD1038" s="417"/>
      <c r="BE1038" s="390">
        <f>IF(OR(Conges!AI$55="A",Conges!AI$55="V"),Prenoms!L$21,NL1038)</f>
        <v>0</v>
      </c>
      <c r="BF1038" s="391"/>
      <c r="BG1038" s="286"/>
      <c r="BH1038" s="287">
        <f t="shared" si="1455"/>
        <v>0</v>
      </c>
      <c r="BI1038" s="288" t="str">
        <f t="shared" si="1456"/>
        <v/>
      </c>
      <c r="BJ1038" s="300">
        <v>0</v>
      </c>
      <c r="BK1038" s="301">
        <f t="shared" si="1473"/>
        <v>0</v>
      </c>
      <c r="BL1038" s="302">
        <f t="shared" si="1493"/>
        <v>0</v>
      </c>
      <c r="BM1038" s="302">
        <f t="shared" si="1494"/>
        <v>0</v>
      </c>
      <c r="BN1038" s="302">
        <f>SUM('Heures Pointage'!$SD$35:$SE$35)</f>
        <v>0</v>
      </c>
      <c r="BO1038" s="302">
        <f>SUM('Heures et Indemnites'!$SD$35:$SE$35)</f>
        <v>0</v>
      </c>
      <c r="BP1038" s="303">
        <f t="shared" si="1495"/>
        <v>0</v>
      </c>
      <c r="BQ1038" s="303">
        <f>'Heures Pointage'!$TB$35</f>
        <v>0</v>
      </c>
      <c r="BR1038" s="304">
        <f t="shared" ref="BR1038" si="1498">$BH$1073</f>
        <v>0</v>
      </c>
      <c r="BS1038" s="149">
        <f>Prenoms!$C$21</f>
        <v>0</v>
      </c>
      <c r="BT1038" s="180"/>
      <c r="BU1038" s="324">
        <f>SUM('Heures et Indemnites'!$SD$35:$SE$35)</f>
        <v>0</v>
      </c>
      <c r="BV1038" s="235">
        <f>SUM('Heures et Indemnites'!$SD$6:$SE$35)</f>
        <v>0</v>
      </c>
      <c r="BW1038" s="324"/>
      <c r="BX1038" s="235"/>
      <c r="BY1038" s="319"/>
      <c r="BZ1038" s="319"/>
      <c r="CA1038" s="319"/>
      <c r="CB1038" s="319"/>
      <c r="CC1038" s="319"/>
      <c r="CD1038" s="319"/>
      <c r="CE1038" s="319"/>
      <c r="CF1038" s="319"/>
      <c r="CG1038" s="319"/>
      <c r="CH1038" s="319"/>
      <c r="CI1038" s="319"/>
      <c r="CJ1038" s="319"/>
      <c r="CK1038" s="319"/>
      <c r="CL1038" s="319"/>
      <c r="CM1038" s="319"/>
      <c r="CN1038" s="319"/>
      <c r="CO1038" s="319"/>
      <c r="CP1038" s="319"/>
      <c r="CQ1038" s="319"/>
      <c r="CR1038" s="319"/>
      <c r="CS1038" s="319"/>
      <c r="CT1038" s="319"/>
      <c r="CU1038" s="319"/>
      <c r="CV1038" s="319"/>
      <c r="CW1038" s="319"/>
      <c r="CX1038" s="319"/>
      <c r="CY1038" s="319"/>
      <c r="CZ1038" s="319"/>
      <c r="DA1038" s="319"/>
      <c r="DB1038" s="319"/>
      <c r="DC1038" s="319"/>
      <c r="DD1038" s="319"/>
      <c r="DE1038" s="319"/>
      <c r="DF1038" s="319"/>
      <c r="DG1038" s="319"/>
      <c r="DH1038" s="319"/>
      <c r="DI1038" s="319"/>
      <c r="DJ1038" s="319"/>
      <c r="DK1038" s="319"/>
      <c r="DL1038" s="319"/>
      <c r="DM1038" s="319"/>
      <c r="DN1038" s="319"/>
      <c r="DO1038" s="319"/>
      <c r="DP1038" s="319"/>
      <c r="DQ1038" s="319"/>
      <c r="DR1038" s="319"/>
      <c r="DS1038" s="319"/>
      <c r="DT1038" s="319"/>
      <c r="DU1038" s="319"/>
      <c r="DV1038" s="319"/>
      <c r="DW1038" s="319"/>
      <c r="DX1038" s="319"/>
      <c r="DY1038" s="319"/>
      <c r="DZ1038" s="319"/>
      <c r="EA1038" s="319"/>
      <c r="EB1038" s="319"/>
      <c r="EC1038" s="319"/>
      <c r="ED1038" s="319"/>
      <c r="EE1038" s="319"/>
      <c r="EF1038" s="319"/>
      <c r="EG1038" s="319"/>
      <c r="EH1038" s="319"/>
      <c r="EI1038" s="319"/>
      <c r="EJ1038" s="319"/>
      <c r="EK1038" s="319"/>
      <c r="EL1038" s="319"/>
      <c r="EM1038" s="319"/>
      <c r="EN1038" s="319"/>
      <c r="EO1038" s="319"/>
      <c r="EP1038" s="319"/>
      <c r="EQ1038" s="319"/>
      <c r="ER1038" s="319"/>
      <c r="ES1038" s="319"/>
      <c r="ET1038" s="319"/>
      <c r="EU1038" s="319"/>
      <c r="EV1038" s="319"/>
      <c r="EW1038" s="319"/>
      <c r="EX1038" s="319"/>
      <c r="EY1038" s="319"/>
      <c r="EZ1038" s="319"/>
      <c r="FA1038" s="319"/>
      <c r="FB1038" s="319"/>
      <c r="FC1038" s="319"/>
      <c r="FD1038" s="319"/>
      <c r="FE1038" s="319"/>
      <c r="FF1038" s="319"/>
      <c r="FG1038" s="319"/>
      <c r="FH1038" s="319"/>
      <c r="FI1038" s="319"/>
      <c r="FJ1038" s="319"/>
      <c r="FK1038" s="319"/>
      <c r="FL1038" s="319"/>
      <c r="FM1038" s="319"/>
      <c r="FN1038" s="319"/>
      <c r="FO1038" s="319"/>
      <c r="FP1038" s="319"/>
      <c r="FQ1038" s="319"/>
      <c r="FR1038" s="319"/>
      <c r="FS1038" s="319"/>
      <c r="FT1038" s="319"/>
      <c r="FU1038" s="319"/>
      <c r="FV1038" s="319"/>
      <c r="FW1038" s="319"/>
      <c r="FX1038" s="319"/>
      <c r="FY1038" s="319"/>
      <c r="FZ1038" s="319"/>
      <c r="GA1038" s="319"/>
      <c r="GB1038" s="319"/>
      <c r="GC1038" s="319"/>
      <c r="GD1038" s="319"/>
      <c r="GE1038" s="319"/>
      <c r="GF1038" s="319"/>
      <c r="GG1038" s="319"/>
      <c r="GH1038" s="319"/>
      <c r="GI1038" s="319"/>
      <c r="GJ1038" s="319"/>
      <c r="GK1038" s="319"/>
      <c r="GL1038" s="319"/>
      <c r="GM1038" s="319"/>
      <c r="GN1038" s="319"/>
      <c r="GO1038" s="319"/>
      <c r="GP1038" s="319"/>
      <c r="GQ1038" s="319"/>
      <c r="GR1038" s="319"/>
      <c r="GS1038" s="319"/>
      <c r="GT1038" s="319"/>
      <c r="GU1038" s="319"/>
      <c r="GV1038" s="319"/>
      <c r="GW1038" s="319"/>
      <c r="GX1038" s="319"/>
      <c r="GY1038" s="319"/>
      <c r="GZ1038" s="319"/>
      <c r="HA1038" s="319"/>
      <c r="HB1038" s="319"/>
      <c r="HC1038" s="319"/>
      <c r="HD1038" s="319"/>
      <c r="HE1038" s="319"/>
      <c r="HF1038" s="319"/>
      <c r="HG1038" s="319"/>
      <c r="HH1038" s="319"/>
      <c r="HI1038" s="319"/>
      <c r="HJ1038" s="319"/>
      <c r="HK1038" s="319"/>
      <c r="HL1038" s="319"/>
      <c r="HM1038" s="319"/>
      <c r="HN1038" s="319"/>
      <c r="HO1038" s="319"/>
      <c r="HP1038" s="319"/>
      <c r="HQ1038" s="319"/>
      <c r="HR1038" s="319"/>
      <c r="HS1038" s="319"/>
      <c r="HT1038" s="319"/>
      <c r="HU1038" s="319"/>
      <c r="HV1038" s="319"/>
      <c r="HW1038" s="319"/>
      <c r="HX1038" s="319"/>
      <c r="HY1038" s="319"/>
      <c r="HZ1038" s="319"/>
      <c r="IA1038" s="319"/>
      <c r="IB1038" s="319"/>
      <c r="IC1038" s="319"/>
      <c r="ID1038" s="319"/>
      <c r="IE1038" s="319"/>
      <c r="IF1038" s="319"/>
      <c r="IG1038" s="319"/>
      <c r="IH1038" s="319"/>
      <c r="II1038" s="319"/>
      <c r="IJ1038" s="319"/>
      <c r="IK1038" s="319"/>
      <c r="IL1038" s="319"/>
      <c r="IM1038" s="319"/>
      <c r="IN1038" s="319"/>
      <c r="IO1038" s="319"/>
      <c r="IP1038" s="319"/>
      <c r="IQ1038" s="319"/>
      <c r="IR1038" s="319"/>
      <c r="IS1038" s="319"/>
      <c r="IT1038" s="319"/>
      <c r="IU1038" s="319"/>
      <c r="IV1038" s="319"/>
      <c r="IW1038" s="319"/>
      <c r="IX1038" s="319"/>
      <c r="IY1038" s="319"/>
      <c r="IZ1038" s="319"/>
      <c r="JA1038" s="319"/>
      <c r="JB1038" s="319"/>
      <c r="JC1038" s="319"/>
      <c r="JD1038" s="319"/>
      <c r="JE1038" s="319"/>
      <c r="JF1038" s="319"/>
      <c r="JG1038" s="319"/>
      <c r="JH1038" s="319"/>
      <c r="JI1038" s="319"/>
      <c r="JJ1038" s="319"/>
      <c r="JK1038" s="319"/>
      <c r="JL1038" s="319"/>
      <c r="JM1038" s="319"/>
      <c r="JN1038" s="319"/>
      <c r="JO1038" s="319"/>
      <c r="JP1038" s="319"/>
      <c r="JQ1038" s="319"/>
      <c r="JR1038" s="319"/>
      <c r="JS1038" s="319"/>
      <c r="JT1038" s="319"/>
      <c r="JU1038" s="319"/>
      <c r="JV1038" s="319"/>
      <c r="JW1038" s="319"/>
      <c r="JX1038" s="319"/>
      <c r="JY1038" s="319"/>
      <c r="JZ1038" s="319"/>
      <c r="KA1038" s="319"/>
      <c r="KB1038" s="319"/>
      <c r="KC1038" s="319"/>
      <c r="KD1038" s="319"/>
      <c r="KE1038" s="319"/>
      <c r="KF1038" s="319"/>
      <c r="KG1038" s="319"/>
      <c r="KH1038" s="319"/>
      <c r="KI1038" s="319"/>
      <c r="KJ1038" s="319"/>
      <c r="KK1038" s="319"/>
      <c r="KL1038" s="319"/>
      <c r="KM1038" s="319"/>
      <c r="KN1038" s="319"/>
      <c r="KO1038" s="319"/>
      <c r="KP1038" s="319"/>
      <c r="KQ1038" s="319"/>
      <c r="KR1038" s="319"/>
      <c r="KS1038" s="319"/>
      <c r="KT1038" s="319"/>
      <c r="KU1038" s="319"/>
      <c r="KV1038" s="319"/>
      <c r="KW1038" s="319"/>
      <c r="KX1038" s="319"/>
      <c r="KY1038" s="319"/>
      <c r="KZ1038" s="319"/>
      <c r="LA1038" s="319"/>
      <c r="LB1038" s="319"/>
      <c r="LC1038" s="319"/>
      <c r="LD1038" s="319"/>
      <c r="LE1038" s="319"/>
      <c r="LF1038" s="319"/>
      <c r="LG1038" s="319"/>
      <c r="LH1038" s="319"/>
      <c r="LI1038" s="319"/>
      <c r="LJ1038" s="319"/>
      <c r="LK1038" s="319"/>
      <c r="LL1038" s="319"/>
      <c r="LM1038" s="319"/>
      <c r="LN1038" s="319"/>
      <c r="LO1038" s="319"/>
      <c r="LP1038" s="319"/>
      <c r="LQ1038" s="319"/>
      <c r="LR1038" s="319"/>
      <c r="LS1038" s="319"/>
      <c r="LT1038" s="319"/>
      <c r="LU1038" s="319"/>
      <c r="LV1038" s="319"/>
      <c r="LW1038" s="319"/>
      <c r="LX1038" s="319"/>
      <c r="LY1038" s="319"/>
      <c r="LZ1038" s="319"/>
      <c r="MA1038" s="319"/>
      <c r="MB1038" s="319"/>
      <c r="MC1038" s="319"/>
      <c r="MD1038" s="319"/>
      <c r="ME1038" s="319"/>
      <c r="MF1038" s="319"/>
      <c r="MG1038" s="319"/>
      <c r="MH1038" s="319"/>
      <c r="MI1038" s="319"/>
      <c r="MJ1038" s="319"/>
      <c r="MK1038" s="319"/>
      <c r="ML1038" s="319"/>
      <c r="MM1038" s="319"/>
      <c r="MN1038" s="319"/>
      <c r="MO1038" s="319"/>
      <c r="MP1038" s="319"/>
      <c r="MQ1038" s="319"/>
      <c r="MS1038" s="241"/>
      <c r="MT1038" s="373">
        <f t="shared" si="1475"/>
        <v>0</v>
      </c>
      <c r="MU1038" s="365">
        <f t="shared" si="1492"/>
        <v>0</v>
      </c>
      <c r="MV1038" s="365">
        <f t="shared" si="1462"/>
        <v>0</v>
      </c>
      <c r="MW1038" s="365"/>
      <c r="MX1038" s="365">
        <f t="shared" si="1463"/>
        <v>0</v>
      </c>
      <c r="MY1038" s="365"/>
      <c r="MZ1038" s="365">
        <f t="shared" si="1464"/>
        <v>0</v>
      </c>
      <c r="NA1038" s="365"/>
      <c r="NB1038" s="365">
        <f t="shared" si="1465"/>
        <v>0</v>
      </c>
      <c r="NC1038" s="365"/>
      <c r="ND1038" s="365">
        <f t="shared" si="1466"/>
        <v>0</v>
      </c>
      <c r="NE1038" s="365"/>
      <c r="NF1038" s="365">
        <f t="shared" si="1467"/>
        <v>0</v>
      </c>
      <c r="NG1038" s="365"/>
      <c r="NH1038" s="365">
        <f t="shared" si="1468"/>
        <v>0</v>
      </c>
      <c r="NI1038" s="365"/>
      <c r="NJ1038" s="365">
        <f t="shared" si="1469"/>
        <v>0</v>
      </c>
      <c r="NK1038" s="365"/>
      <c r="NL1038" s="365">
        <f t="shared" si="1476"/>
        <v>0</v>
      </c>
      <c r="NM1038" s="366"/>
      <c r="NN1038" s="370"/>
      <c r="NR1038" s="318">
        <f t="shared" si="1470"/>
        <v>0</v>
      </c>
      <c r="NS1038" s="318">
        <f t="shared" si="1471"/>
        <v>0</v>
      </c>
      <c r="NT1038" s="318">
        <f t="shared" si="1472"/>
        <v>0</v>
      </c>
    </row>
    <row r="1039" spans="1:384" s="318" customFormat="1" ht="10.199999999999999" customHeight="1" x14ac:dyDescent="0.3">
      <c r="A1039" s="25"/>
      <c r="B1039" s="389"/>
      <c r="C1039" s="424"/>
      <c r="D1039" s="15"/>
      <c r="E1039" s="106"/>
      <c r="F1039" s="106"/>
      <c r="G1039" s="106"/>
      <c r="H1039" s="399"/>
      <c r="I1039" s="381">
        <f>Prenoms!$B$22</f>
        <v>0</v>
      </c>
      <c r="J1039" s="382"/>
      <c r="K1039" s="382"/>
      <c r="L1039" s="382"/>
      <c r="M1039" s="382"/>
      <c r="N1039" s="68" t="str">
        <f>IF(NL1039&lt;&gt;0,"",IF(Conges!AI56=0,"",Conges!AI56))</f>
        <v/>
      </c>
      <c r="O1039" s="69"/>
      <c r="P1039" s="70"/>
      <c r="Q1039" s="70"/>
      <c r="R1039" s="70"/>
      <c r="S1039" s="70"/>
      <c r="T1039" s="70"/>
      <c r="U1039" s="70"/>
      <c r="V1039" s="71"/>
      <c r="W1039" s="69"/>
      <c r="X1039" s="70"/>
      <c r="Y1039" s="70"/>
      <c r="Z1039" s="70"/>
      <c r="AA1039" s="70"/>
      <c r="AB1039" s="70"/>
      <c r="AC1039" s="70"/>
      <c r="AD1039" s="71"/>
      <c r="AE1039" s="69"/>
      <c r="AF1039" s="70"/>
      <c r="AG1039" s="70"/>
      <c r="AH1039" s="70"/>
      <c r="AI1039" s="70"/>
      <c r="AJ1039" s="71"/>
      <c r="AK1039" s="69"/>
      <c r="AL1039" s="70"/>
      <c r="AM1039" s="70"/>
      <c r="AN1039" s="70"/>
      <c r="AO1039" s="70"/>
      <c r="AP1039" s="70"/>
      <c r="AQ1039" s="70"/>
      <c r="AR1039" s="70"/>
      <c r="AS1039" s="70"/>
      <c r="AT1039" s="71"/>
      <c r="AU1039" s="69"/>
      <c r="AV1039" s="70"/>
      <c r="AW1039" s="70"/>
      <c r="AX1039" s="70"/>
      <c r="AY1039" s="70"/>
      <c r="AZ1039" s="70"/>
      <c r="BA1039" s="70"/>
      <c r="BB1039" s="71"/>
      <c r="BC1039" s="72">
        <f>IF(NL1039&lt;&gt;0,(IF(Conges!AI$56=0,0,3)),0)</f>
        <v>0</v>
      </c>
      <c r="BD1039" s="417"/>
      <c r="BE1039" s="392">
        <f>IF(OR(Conges!AI$56="A",Conges!AI$56="V"),Prenoms!L$22,NL1039)</f>
        <v>0</v>
      </c>
      <c r="BF1039" s="393"/>
      <c r="BG1039" s="289"/>
      <c r="BH1039" s="290">
        <f t="shared" si="1455"/>
        <v>0</v>
      </c>
      <c r="BI1039" s="291" t="str">
        <f t="shared" si="1456"/>
        <v/>
      </c>
      <c r="BJ1039" s="305">
        <v>0</v>
      </c>
      <c r="BK1039" s="306">
        <f t="shared" si="1473"/>
        <v>0</v>
      </c>
      <c r="BL1039" s="307">
        <f t="shared" si="1493"/>
        <v>0</v>
      </c>
      <c r="BM1039" s="307">
        <f t="shared" si="1494"/>
        <v>0</v>
      </c>
      <c r="BN1039" s="307">
        <f>SUM('Heures Pointage'!$TD$35:$TE$35)</f>
        <v>0</v>
      </c>
      <c r="BO1039" s="307">
        <f>SUM('Heures et Indemnites'!$TD$35:$TE$35)</f>
        <v>0</v>
      </c>
      <c r="BP1039" s="308">
        <f t="shared" si="1495"/>
        <v>0</v>
      </c>
      <c r="BQ1039" s="308">
        <f>'Heures Pointage'!$UB$35</f>
        <v>0</v>
      </c>
      <c r="BR1039" s="309">
        <f t="shared" ref="BR1039" si="1499">$BH$1074</f>
        <v>0</v>
      </c>
      <c r="BS1039" s="150">
        <f>Prenoms!$C$22</f>
        <v>0</v>
      </c>
      <c r="BT1039" s="153"/>
      <c r="BU1039" s="323">
        <f>SUM('Heures et Indemnites'!$TD$35:$TE$35)</f>
        <v>0</v>
      </c>
      <c r="BV1039" s="236">
        <f>SUM('Heures et Indemnites'!$TD$6:$TE$35)</f>
        <v>0</v>
      </c>
      <c r="BW1039" s="323"/>
      <c r="BX1039" s="236"/>
      <c r="BY1039" s="319"/>
      <c r="BZ1039" s="319"/>
      <c r="CA1039" s="319"/>
      <c r="CB1039" s="319"/>
      <c r="CC1039" s="319"/>
      <c r="CD1039" s="319"/>
      <c r="CE1039" s="319"/>
      <c r="CF1039" s="319"/>
      <c r="CG1039" s="319"/>
      <c r="CH1039" s="319"/>
      <c r="CI1039" s="319"/>
      <c r="CJ1039" s="319"/>
      <c r="CK1039" s="319"/>
      <c r="CL1039" s="319"/>
      <c r="CM1039" s="319"/>
      <c r="CN1039" s="319"/>
      <c r="CO1039" s="319"/>
      <c r="CP1039" s="319"/>
      <c r="CQ1039" s="319"/>
      <c r="CR1039" s="319"/>
      <c r="CS1039" s="319"/>
      <c r="CT1039" s="319"/>
      <c r="CU1039" s="319"/>
      <c r="CV1039" s="319"/>
      <c r="CW1039" s="319"/>
      <c r="CX1039" s="319"/>
      <c r="CY1039" s="319"/>
      <c r="CZ1039" s="319"/>
      <c r="DA1039" s="319"/>
      <c r="DB1039" s="319"/>
      <c r="DC1039" s="319"/>
      <c r="DD1039" s="319"/>
      <c r="DE1039" s="319"/>
      <c r="DF1039" s="319"/>
      <c r="DG1039" s="319"/>
      <c r="DH1039" s="319"/>
      <c r="DI1039" s="319"/>
      <c r="DJ1039" s="319"/>
      <c r="DK1039" s="319"/>
      <c r="DL1039" s="319"/>
      <c r="DM1039" s="319"/>
      <c r="DN1039" s="319"/>
      <c r="DO1039" s="319"/>
      <c r="DP1039" s="319"/>
      <c r="DQ1039" s="319"/>
      <c r="DR1039" s="319"/>
      <c r="DS1039" s="319"/>
      <c r="DT1039" s="319"/>
      <c r="DU1039" s="319"/>
      <c r="DV1039" s="319"/>
      <c r="DW1039" s="319"/>
      <c r="DX1039" s="319"/>
      <c r="DY1039" s="319"/>
      <c r="DZ1039" s="319"/>
      <c r="EA1039" s="319"/>
      <c r="EB1039" s="319"/>
      <c r="EC1039" s="319"/>
      <c r="ED1039" s="319"/>
      <c r="EE1039" s="319"/>
      <c r="EF1039" s="319"/>
      <c r="EG1039" s="319"/>
      <c r="EH1039" s="319"/>
      <c r="EI1039" s="319"/>
      <c r="EJ1039" s="319"/>
      <c r="EK1039" s="319"/>
      <c r="EL1039" s="319"/>
      <c r="EM1039" s="319"/>
      <c r="EN1039" s="319"/>
      <c r="EO1039" s="319"/>
      <c r="EP1039" s="319"/>
      <c r="EQ1039" s="319"/>
      <c r="ER1039" s="319"/>
      <c r="ES1039" s="319"/>
      <c r="ET1039" s="319"/>
      <c r="EU1039" s="319"/>
      <c r="EV1039" s="319"/>
      <c r="EW1039" s="319"/>
      <c r="EX1039" s="319"/>
      <c r="EY1039" s="319"/>
      <c r="EZ1039" s="319"/>
      <c r="FA1039" s="319"/>
      <c r="FB1039" s="319"/>
      <c r="FC1039" s="319"/>
      <c r="FD1039" s="319"/>
      <c r="FE1039" s="319"/>
      <c r="FF1039" s="319"/>
      <c r="FG1039" s="319"/>
      <c r="FH1039" s="319"/>
      <c r="FI1039" s="319"/>
      <c r="FJ1039" s="319"/>
      <c r="FK1039" s="319"/>
      <c r="FL1039" s="319"/>
      <c r="FM1039" s="319"/>
      <c r="FN1039" s="319"/>
      <c r="FO1039" s="319"/>
      <c r="FP1039" s="319"/>
      <c r="FQ1039" s="319"/>
      <c r="FR1039" s="319"/>
      <c r="FS1039" s="319"/>
      <c r="FT1039" s="319"/>
      <c r="FU1039" s="319"/>
      <c r="FV1039" s="319"/>
      <c r="FW1039" s="319"/>
      <c r="FX1039" s="319"/>
      <c r="FY1039" s="319"/>
      <c r="FZ1039" s="319"/>
      <c r="GA1039" s="319"/>
      <c r="GB1039" s="319"/>
      <c r="GC1039" s="319"/>
      <c r="GD1039" s="319"/>
      <c r="GE1039" s="319"/>
      <c r="GF1039" s="319"/>
      <c r="GG1039" s="319"/>
      <c r="GH1039" s="319"/>
      <c r="GI1039" s="319"/>
      <c r="GJ1039" s="319"/>
      <c r="GK1039" s="319"/>
      <c r="GL1039" s="319"/>
      <c r="GM1039" s="319"/>
      <c r="GN1039" s="319"/>
      <c r="GO1039" s="319"/>
      <c r="GP1039" s="319"/>
      <c r="GQ1039" s="319"/>
      <c r="GR1039" s="319"/>
      <c r="GS1039" s="319"/>
      <c r="GT1039" s="319"/>
      <c r="GU1039" s="319"/>
      <c r="GV1039" s="319"/>
      <c r="GW1039" s="319"/>
      <c r="GX1039" s="319"/>
      <c r="GY1039" s="319"/>
      <c r="GZ1039" s="319"/>
      <c r="HA1039" s="319"/>
      <c r="HB1039" s="319"/>
      <c r="HC1039" s="319"/>
      <c r="HD1039" s="319"/>
      <c r="HE1039" s="319"/>
      <c r="HF1039" s="319"/>
      <c r="HG1039" s="319"/>
      <c r="HH1039" s="319"/>
      <c r="HI1039" s="319"/>
      <c r="HJ1039" s="319"/>
      <c r="HK1039" s="319"/>
      <c r="HL1039" s="319"/>
      <c r="HM1039" s="319"/>
      <c r="HN1039" s="319"/>
      <c r="HO1039" s="319"/>
      <c r="HP1039" s="319"/>
      <c r="HQ1039" s="319"/>
      <c r="HR1039" s="319"/>
      <c r="HS1039" s="319"/>
      <c r="HT1039" s="319"/>
      <c r="HU1039" s="319"/>
      <c r="HV1039" s="319"/>
      <c r="HW1039" s="319"/>
      <c r="HX1039" s="319"/>
      <c r="HY1039" s="319"/>
      <c r="HZ1039" s="319"/>
      <c r="IA1039" s="319"/>
      <c r="IB1039" s="319"/>
      <c r="IC1039" s="319"/>
      <c r="ID1039" s="319"/>
      <c r="IE1039" s="319"/>
      <c r="IF1039" s="319"/>
      <c r="IG1039" s="319"/>
      <c r="IH1039" s="319"/>
      <c r="II1039" s="319"/>
      <c r="IJ1039" s="319"/>
      <c r="IK1039" s="319"/>
      <c r="IL1039" s="319"/>
      <c r="IM1039" s="319"/>
      <c r="IN1039" s="319"/>
      <c r="IO1039" s="319"/>
      <c r="IP1039" s="319"/>
      <c r="IQ1039" s="319"/>
      <c r="IR1039" s="319"/>
      <c r="IS1039" s="319"/>
      <c r="IT1039" s="319"/>
      <c r="IU1039" s="319"/>
      <c r="IV1039" s="319"/>
      <c r="IW1039" s="319"/>
      <c r="IX1039" s="319"/>
      <c r="IY1039" s="319"/>
      <c r="IZ1039" s="319"/>
      <c r="JA1039" s="319"/>
      <c r="JB1039" s="319"/>
      <c r="JC1039" s="319"/>
      <c r="JD1039" s="319"/>
      <c r="JE1039" s="319"/>
      <c r="JF1039" s="319"/>
      <c r="JG1039" s="319"/>
      <c r="JH1039" s="319"/>
      <c r="JI1039" s="319"/>
      <c r="JJ1039" s="319"/>
      <c r="JK1039" s="319"/>
      <c r="JL1039" s="319"/>
      <c r="JM1039" s="319"/>
      <c r="JN1039" s="319"/>
      <c r="JO1039" s="319"/>
      <c r="JP1039" s="319"/>
      <c r="JQ1039" s="319"/>
      <c r="JR1039" s="319"/>
      <c r="JS1039" s="319"/>
      <c r="JT1039" s="319"/>
      <c r="JU1039" s="319"/>
      <c r="JV1039" s="319"/>
      <c r="JW1039" s="319"/>
      <c r="JX1039" s="319"/>
      <c r="JY1039" s="319"/>
      <c r="JZ1039" s="319"/>
      <c r="KA1039" s="319"/>
      <c r="KB1039" s="319"/>
      <c r="KC1039" s="319"/>
      <c r="KD1039" s="319"/>
      <c r="KE1039" s="319"/>
      <c r="KF1039" s="319"/>
      <c r="KG1039" s="319"/>
      <c r="KH1039" s="319"/>
      <c r="KI1039" s="319"/>
      <c r="KJ1039" s="319"/>
      <c r="KK1039" s="319"/>
      <c r="KL1039" s="319"/>
      <c r="KM1039" s="319"/>
      <c r="KN1039" s="319"/>
      <c r="KO1039" s="319"/>
      <c r="KP1039" s="319"/>
      <c r="KQ1039" s="319"/>
      <c r="KR1039" s="319"/>
      <c r="KS1039" s="319"/>
      <c r="KT1039" s="319"/>
      <c r="KU1039" s="319"/>
      <c r="KV1039" s="319"/>
      <c r="KW1039" s="319"/>
      <c r="KX1039" s="319"/>
      <c r="KY1039" s="319"/>
      <c r="KZ1039" s="319"/>
      <c r="LA1039" s="319"/>
      <c r="LB1039" s="319"/>
      <c r="LC1039" s="319"/>
      <c r="LD1039" s="319"/>
      <c r="LE1039" s="319"/>
      <c r="LF1039" s="319"/>
      <c r="LG1039" s="319"/>
      <c r="LH1039" s="319"/>
      <c r="LI1039" s="319"/>
      <c r="LJ1039" s="319"/>
      <c r="LK1039" s="319"/>
      <c r="LL1039" s="319"/>
      <c r="LM1039" s="319"/>
      <c r="LN1039" s="319"/>
      <c r="LO1039" s="319"/>
      <c r="LP1039" s="319"/>
      <c r="LQ1039" s="319"/>
      <c r="LR1039" s="319"/>
      <c r="LS1039" s="319"/>
      <c r="LT1039" s="319"/>
      <c r="LU1039" s="319"/>
      <c r="LV1039" s="319"/>
      <c r="LW1039" s="319"/>
      <c r="LX1039" s="319"/>
      <c r="LY1039" s="319"/>
      <c r="LZ1039" s="319"/>
      <c r="MA1039" s="319"/>
      <c r="MB1039" s="319"/>
      <c r="MC1039" s="319"/>
      <c r="MD1039" s="319"/>
      <c r="ME1039" s="319"/>
      <c r="MF1039" s="319"/>
      <c r="MG1039" s="319"/>
      <c r="MH1039" s="319"/>
      <c r="MI1039" s="319"/>
      <c r="MJ1039" s="319"/>
      <c r="MK1039" s="319"/>
      <c r="ML1039" s="319"/>
      <c r="MM1039" s="319"/>
      <c r="MN1039" s="319"/>
      <c r="MO1039" s="319"/>
      <c r="MP1039" s="319"/>
      <c r="MQ1039" s="319"/>
      <c r="MS1039" s="241"/>
      <c r="MT1039" s="362">
        <f t="shared" si="1475"/>
        <v>0</v>
      </c>
      <c r="MU1039" s="363">
        <f t="shared" si="1492"/>
        <v>0</v>
      </c>
      <c r="MV1039" s="363">
        <f t="shared" si="1462"/>
        <v>0</v>
      </c>
      <c r="MW1039" s="363"/>
      <c r="MX1039" s="363">
        <f t="shared" si="1463"/>
        <v>0</v>
      </c>
      <c r="MY1039" s="363"/>
      <c r="MZ1039" s="363">
        <f t="shared" si="1464"/>
        <v>0</v>
      </c>
      <c r="NA1039" s="363"/>
      <c r="NB1039" s="363">
        <f t="shared" si="1465"/>
        <v>0</v>
      </c>
      <c r="NC1039" s="363"/>
      <c r="ND1039" s="363">
        <f t="shared" si="1466"/>
        <v>0</v>
      </c>
      <c r="NE1039" s="363"/>
      <c r="NF1039" s="363">
        <f t="shared" si="1467"/>
        <v>0</v>
      </c>
      <c r="NG1039" s="363"/>
      <c r="NH1039" s="363">
        <f t="shared" si="1468"/>
        <v>0</v>
      </c>
      <c r="NI1039" s="363"/>
      <c r="NJ1039" s="363">
        <f t="shared" si="1469"/>
        <v>0</v>
      </c>
      <c r="NK1039" s="363"/>
      <c r="NL1039" s="363">
        <f t="shared" si="1476"/>
        <v>0</v>
      </c>
      <c r="NM1039" s="364"/>
      <c r="NN1039" s="370"/>
      <c r="NR1039" s="318">
        <f t="shared" si="1470"/>
        <v>0</v>
      </c>
      <c r="NS1039" s="318">
        <f t="shared" si="1471"/>
        <v>0</v>
      </c>
      <c r="NT1039" s="318">
        <f t="shared" si="1472"/>
        <v>0</v>
      </c>
    </row>
    <row r="1040" spans="1:384" s="318" customFormat="1" ht="10.199999999999999" customHeight="1" x14ac:dyDescent="0.3">
      <c r="A1040" s="25"/>
      <c r="B1040" s="389"/>
      <c r="C1040" s="424"/>
      <c r="D1040" s="15"/>
      <c r="E1040" s="106"/>
      <c r="F1040" s="106"/>
      <c r="G1040" s="106"/>
      <c r="H1040" s="399"/>
      <c r="I1040" s="394">
        <f>Prenoms!$B$23</f>
        <v>0</v>
      </c>
      <c r="J1040" s="395"/>
      <c r="K1040" s="395"/>
      <c r="L1040" s="395"/>
      <c r="M1040" s="395"/>
      <c r="N1040" s="81" t="str">
        <f>IF(NL1040&lt;&gt;0,"",IF(Conges!AI57=0,"",Conges!AI57))</f>
        <v/>
      </c>
      <c r="O1040" s="82"/>
      <c r="P1040" s="83"/>
      <c r="Q1040" s="83"/>
      <c r="R1040" s="83"/>
      <c r="S1040" s="83"/>
      <c r="T1040" s="83"/>
      <c r="U1040" s="83"/>
      <c r="V1040" s="84"/>
      <c r="W1040" s="82"/>
      <c r="X1040" s="83"/>
      <c r="Y1040" s="83"/>
      <c r="Z1040" s="83"/>
      <c r="AA1040" s="83"/>
      <c r="AB1040" s="83"/>
      <c r="AC1040" s="83"/>
      <c r="AD1040" s="84"/>
      <c r="AE1040" s="82"/>
      <c r="AF1040" s="83"/>
      <c r="AG1040" s="83"/>
      <c r="AH1040" s="83"/>
      <c r="AI1040" s="83"/>
      <c r="AJ1040" s="84"/>
      <c r="AK1040" s="82"/>
      <c r="AL1040" s="83"/>
      <c r="AM1040" s="83"/>
      <c r="AN1040" s="83"/>
      <c r="AO1040" s="83"/>
      <c r="AP1040" s="83"/>
      <c r="AQ1040" s="83"/>
      <c r="AR1040" s="83"/>
      <c r="AS1040" s="83"/>
      <c r="AT1040" s="84"/>
      <c r="AU1040" s="82"/>
      <c r="AV1040" s="83"/>
      <c r="AW1040" s="83"/>
      <c r="AX1040" s="83"/>
      <c r="AY1040" s="83"/>
      <c r="AZ1040" s="83"/>
      <c r="BA1040" s="83"/>
      <c r="BB1040" s="84"/>
      <c r="BC1040" s="85">
        <f>IF(NL1040&lt;&gt;0,(IF(Conges!AI$57=0,0,3)),0)</f>
        <v>0</v>
      </c>
      <c r="BD1040" s="417"/>
      <c r="BE1040" s="390">
        <f>IF(OR(Conges!AI$57="A",Conges!AI$57="V"),Prenoms!L$23,NL1040)</f>
        <v>0</v>
      </c>
      <c r="BF1040" s="391"/>
      <c r="BG1040" s="286"/>
      <c r="BH1040" s="287">
        <f t="shared" si="1455"/>
        <v>0</v>
      </c>
      <c r="BI1040" s="288" t="str">
        <f t="shared" si="1456"/>
        <v/>
      </c>
      <c r="BJ1040" s="300">
        <v>0</v>
      </c>
      <c r="BK1040" s="301">
        <f t="shared" si="1473"/>
        <v>0</v>
      </c>
      <c r="BL1040" s="302">
        <f t="shared" si="1493"/>
        <v>0</v>
      </c>
      <c r="BM1040" s="302">
        <f t="shared" si="1494"/>
        <v>0</v>
      </c>
      <c r="BN1040" s="302">
        <f>SUM('Heures Pointage'!$UD$35:$UE$35)</f>
        <v>0</v>
      </c>
      <c r="BO1040" s="302">
        <f>SUM('Heures et Indemnites'!$UD$35:$UE$35)</f>
        <v>0</v>
      </c>
      <c r="BP1040" s="303">
        <f t="shared" si="1495"/>
        <v>0</v>
      </c>
      <c r="BQ1040" s="303">
        <f>'Heures Pointage'!$VB$35</f>
        <v>0</v>
      </c>
      <c r="BR1040" s="304">
        <f t="shared" ref="BR1040" si="1500">$BH$1075</f>
        <v>0</v>
      </c>
      <c r="BS1040" s="149">
        <f>Prenoms!$C$23</f>
        <v>0</v>
      </c>
      <c r="BT1040" s="180"/>
      <c r="BU1040" s="324">
        <f>SUM('Heures et Indemnites'!$UD$35:$UE$35)</f>
        <v>0</v>
      </c>
      <c r="BV1040" s="235">
        <f>SUM('Heures et Indemnites'!$UD$6:$UE$35)</f>
        <v>0</v>
      </c>
      <c r="BW1040" s="324"/>
      <c r="BX1040" s="235"/>
      <c r="BY1040" s="319"/>
      <c r="BZ1040" s="319"/>
      <c r="CA1040" s="319"/>
      <c r="CB1040" s="319"/>
      <c r="CC1040" s="319"/>
      <c r="CD1040" s="319"/>
      <c r="CE1040" s="319"/>
      <c r="CF1040" s="319"/>
      <c r="CG1040" s="319"/>
      <c r="CH1040" s="319"/>
      <c r="CI1040" s="319"/>
      <c r="CJ1040" s="319"/>
      <c r="CK1040" s="319"/>
      <c r="CL1040" s="319"/>
      <c r="CM1040" s="319"/>
      <c r="CN1040" s="319"/>
      <c r="CO1040" s="319"/>
      <c r="CP1040" s="319"/>
      <c r="CQ1040" s="319"/>
      <c r="CR1040" s="319"/>
      <c r="CS1040" s="319"/>
      <c r="CT1040" s="319"/>
      <c r="CU1040" s="319"/>
      <c r="CV1040" s="319"/>
      <c r="CW1040" s="319"/>
      <c r="CX1040" s="319"/>
      <c r="CY1040" s="319"/>
      <c r="CZ1040" s="319"/>
      <c r="DA1040" s="319"/>
      <c r="DB1040" s="319"/>
      <c r="DC1040" s="319"/>
      <c r="DD1040" s="319"/>
      <c r="DE1040" s="319"/>
      <c r="DF1040" s="319"/>
      <c r="DG1040" s="319"/>
      <c r="DH1040" s="319"/>
      <c r="DI1040" s="319"/>
      <c r="DJ1040" s="319"/>
      <c r="DK1040" s="319"/>
      <c r="DL1040" s="319"/>
      <c r="DM1040" s="319"/>
      <c r="DN1040" s="319"/>
      <c r="DO1040" s="319"/>
      <c r="DP1040" s="319"/>
      <c r="DQ1040" s="319"/>
      <c r="DR1040" s="319"/>
      <c r="DS1040" s="319"/>
      <c r="DT1040" s="319"/>
      <c r="DU1040" s="319"/>
      <c r="DV1040" s="319"/>
      <c r="DW1040" s="319"/>
      <c r="DX1040" s="319"/>
      <c r="DY1040" s="319"/>
      <c r="DZ1040" s="319"/>
      <c r="EA1040" s="319"/>
      <c r="EB1040" s="319"/>
      <c r="EC1040" s="319"/>
      <c r="ED1040" s="319"/>
      <c r="EE1040" s="319"/>
      <c r="EF1040" s="319"/>
      <c r="EG1040" s="319"/>
      <c r="EH1040" s="319"/>
      <c r="EI1040" s="319"/>
      <c r="EJ1040" s="319"/>
      <c r="EK1040" s="319"/>
      <c r="EL1040" s="319"/>
      <c r="EM1040" s="319"/>
      <c r="EN1040" s="319"/>
      <c r="EO1040" s="319"/>
      <c r="EP1040" s="319"/>
      <c r="EQ1040" s="319"/>
      <c r="ER1040" s="319"/>
      <c r="ES1040" s="319"/>
      <c r="ET1040" s="319"/>
      <c r="EU1040" s="319"/>
      <c r="EV1040" s="319"/>
      <c r="EW1040" s="319"/>
      <c r="EX1040" s="319"/>
      <c r="EY1040" s="319"/>
      <c r="EZ1040" s="319"/>
      <c r="FA1040" s="319"/>
      <c r="FB1040" s="319"/>
      <c r="FC1040" s="319"/>
      <c r="FD1040" s="319"/>
      <c r="FE1040" s="319"/>
      <c r="FF1040" s="319"/>
      <c r="FG1040" s="319"/>
      <c r="FH1040" s="319"/>
      <c r="FI1040" s="319"/>
      <c r="FJ1040" s="319"/>
      <c r="FK1040" s="319"/>
      <c r="FL1040" s="319"/>
      <c r="FM1040" s="319"/>
      <c r="FN1040" s="319"/>
      <c r="FO1040" s="319"/>
      <c r="FP1040" s="319"/>
      <c r="FQ1040" s="319"/>
      <c r="FR1040" s="319"/>
      <c r="FS1040" s="319"/>
      <c r="FT1040" s="319"/>
      <c r="FU1040" s="319"/>
      <c r="FV1040" s="319"/>
      <c r="FW1040" s="319"/>
      <c r="FX1040" s="319"/>
      <c r="FY1040" s="319"/>
      <c r="FZ1040" s="319"/>
      <c r="GA1040" s="319"/>
      <c r="GB1040" s="319"/>
      <c r="GC1040" s="319"/>
      <c r="GD1040" s="319"/>
      <c r="GE1040" s="319"/>
      <c r="GF1040" s="319"/>
      <c r="GG1040" s="319"/>
      <c r="GH1040" s="319"/>
      <c r="GI1040" s="319"/>
      <c r="GJ1040" s="319"/>
      <c r="GK1040" s="319"/>
      <c r="GL1040" s="319"/>
      <c r="GM1040" s="319"/>
      <c r="GN1040" s="319"/>
      <c r="GO1040" s="319"/>
      <c r="GP1040" s="319"/>
      <c r="GQ1040" s="319"/>
      <c r="GR1040" s="319"/>
      <c r="GS1040" s="319"/>
      <c r="GT1040" s="319"/>
      <c r="GU1040" s="319"/>
      <c r="GV1040" s="319"/>
      <c r="GW1040" s="319"/>
      <c r="GX1040" s="319"/>
      <c r="GY1040" s="319"/>
      <c r="GZ1040" s="319"/>
      <c r="HA1040" s="319"/>
      <c r="HB1040" s="319"/>
      <c r="HC1040" s="319"/>
      <c r="HD1040" s="319"/>
      <c r="HE1040" s="319"/>
      <c r="HF1040" s="319"/>
      <c r="HG1040" s="319"/>
      <c r="HH1040" s="319"/>
      <c r="HI1040" s="319"/>
      <c r="HJ1040" s="319"/>
      <c r="HK1040" s="319"/>
      <c r="HL1040" s="319"/>
      <c r="HM1040" s="319"/>
      <c r="HN1040" s="319"/>
      <c r="HO1040" s="319"/>
      <c r="HP1040" s="319"/>
      <c r="HQ1040" s="319"/>
      <c r="HR1040" s="319"/>
      <c r="HS1040" s="319"/>
      <c r="HT1040" s="319"/>
      <c r="HU1040" s="319"/>
      <c r="HV1040" s="319"/>
      <c r="HW1040" s="319"/>
      <c r="HX1040" s="319"/>
      <c r="HY1040" s="319"/>
      <c r="HZ1040" s="319"/>
      <c r="IA1040" s="319"/>
      <c r="IB1040" s="319"/>
      <c r="IC1040" s="319"/>
      <c r="ID1040" s="319"/>
      <c r="IE1040" s="319"/>
      <c r="IF1040" s="319"/>
      <c r="IG1040" s="319"/>
      <c r="IH1040" s="319"/>
      <c r="II1040" s="319"/>
      <c r="IJ1040" s="319"/>
      <c r="IK1040" s="319"/>
      <c r="IL1040" s="319"/>
      <c r="IM1040" s="319"/>
      <c r="IN1040" s="319"/>
      <c r="IO1040" s="319"/>
      <c r="IP1040" s="319"/>
      <c r="IQ1040" s="319"/>
      <c r="IR1040" s="319"/>
      <c r="IS1040" s="319"/>
      <c r="IT1040" s="319"/>
      <c r="IU1040" s="319"/>
      <c r="IV1040" s="319"/>
      <c r="IW1040" s="319"/>
      <c r="IX1040" s="319"/>
      <c r="IY1040" s="319"/>
      <c r="IZ1040" s="319"/>
      <c r="JA1040" s="319"/>
      <c r="JB1040" s="319"/>
      <c r="JC1040" s="319"/>
      <c r="JD1040" s="319"/>
      <c r="JE1040" s="319"/>
      <c r="JF1040" s="319"/>
      <c r="JG1040" s="319"/>
      <c r="JH1040" s="319"/>
      <c r="JI1040" s="319"/>
      <c r="JJ1040" s="319"/>
      <c r="JK1040" s="319"/>
      <c r="JL1040" s="319"/>
      <c r="JM1040" s="319"/>
      <c r="JN1040" s="319"/>
      <c r="JO1040" s="319"/>
      <c r="JP1040" s="319"/>
      <c r="JQ1040" s="319"/>
      <c r="JR1040" s="319"/>
      <c r="JS1040" s="319"/>
      <c r="JT1040" s="319"/>
      <c r="JU1040" s="319"/>
      <c r="JV1040" s="319"/>
      <c r="JW1040" s="319"/>
      <c r="JX1040" s="319"/>
      <c r="JY1040" s="319"/>
      <c r="JZ1040" s="319"/>
      <c r="KA1040" s="319"/>
      <c r="KB1040" s="319"/>
      <c r="KC1040" s="319"/>
      <c r="KD1040" s="319"/>
      <c r="KE1040" s="319"/>
      <c r="KF1040" s="319"/>
      <c r="KG1040" s="319"/>
      <c r="KH1040" s="319"/>
      <c r="KI1040" s="319"/>
      <c r="KJ1040" s="319"/>
      <c r="KK1040" s="319"/>
      <c r="KL1040" s="319"/>
      <c r="KM1040" s="319"/>
      <c r="KN1040" s="319"/>
      <c r="KO1040" s="319"/>
      <c r="KP1040" s="319"/>
      <c r="KQ1040" s="319"/>
      <c r="KR1040" s="319"/>
      <c r="KS1040" s="319"/>
      <c r="KT1040" s="319"/>
      <c r="KU1040" s="319"/>
      <c r="KV1040" s="319"/>
      <c r="KW1040" s="319"/>
      <c r="KX1040" s="319"/>
      <c r="KY1040" s="319"/>
      <c r="KZ1040" s="319"/>
      <c r="LA1040" s="319"/>
      <c r="LB1040" s="319"/>
      <c r="LC1040" s="319"/>
      <c r="LD1040" s="319"/>
      <c r="LE1040" s="319"/>
      <c r="LF1040" s="319"/>
      <c r="LG1040" s="319"/>
      <c r="LH1040" s="319"/>
      <c r="LI1040" s="319"/>
      <c r="LJ1040" s="319"/>
      <c r="LK1040" s="319"/>
      <c r="LL1040" s="319"/>
      <c r="LM1040" s="319"/>
      <c r="LN1040" s="319"/>
      <c r="LO1040" s="319"/>
      <c r="LP1040" s="319"/>
      <c r="LQ1040" s="319"/>
      <c r="LR1040" s="319"/>
      <c r="LS1040" s="319"/>
      <c r="LT1040" s="319"/>
      <c r="LU1040" s="319"/>
      <c r="LV1040" s="319"/>
      <c r="LW1040" s="319"/>
      <c r="LX1040" s="319"/>
      <c r="LY1040" s="319"/>
      <c r="LZ1040" s="319"/>
      <c r="MA1040" s="319"/>
      <c r="MB1040" s="319"/>
      <c r="MC1040" s="319"/>
      <c r="MD1040" s="319"/>
      <c r="ME1040" s="319"/>
      <c r="MF1040" s="319"/>
      <c r="MG1040" s="319"/>
      <c r="MH1040" s="319"/>
      <c r="MI1040" s="319"/>
      <c r="MJ1040" s="319"/>
      <c r="MK1040" s="319"/>
      <c r="ML1040" s="319"/>
      <c r="MM1040" s="319"/>
      <c r="MN1040" s="319"/>
      <c r="MO1040" s="319"/>
      <c r="MP1040" s="319"/>
      <c r="MQ1040" s="319"/>
      <c r="MS1040" s="241"/>
      <c r="MT1040" s="373">
        <f t="shared" si="1475"/>
        <v>0</v>
      </c>
      <c r="MU1040" s="365">
        <f t="shared" si="1492"/>
        <v>0</v>
      </c>
      <c r="MV1040" s="365">
        <f t="shared" si="1462"/>
        <v>0</v>
      </c>
      <c r="MW1040" s="365"/>
      <c r="MX1040" s="365">
        <f t="shared" si="1463"/>
        <v>0</v>
      </c>
      <c r="MY1040" s="365"/>
      <c r="MZ1040" s="365">
        <f t="shared" si="1464"/>
        <v>0</v>
      </c>
      <c r="NA1040" s="365"/>
      <c r="NB1040" s="365">
        <f t="shared" si="1465"/>
        <v>0</v>
      </c>
      <c r="NC1040" s="365"/>
      <c r="ND1040" s="365">
        <f t="shared" si="1466"/>
        <v>0</v>
      </c>
      <c r="NE1040" s="365"/>
      <c r="NF1040" s="365">
        <f t="shared" si="1467"/>
        <v>0</v>
      </c>
      <c r="NG1040" s="365"/>
      <c r="NH1040" s="365">
        <f t="shared" si="1468"/>
        <v>0</v>
      </c>
      <c r="NI1040" s="365"/>
      <c r="NJ1040" s="365">
        <f t="shared" si="1469"/>
        <v>0</v>
      </c>
      <c r="NK1040" s="365"/>
      <c r="NL1040" s="365">
        <f t="shared" si="1476"/>
        <v>0</v>
      </c>
      <c r="NM1040" s="366"/>
      <c r="NN1040" s="370"/>
      <c r="NR1040" s="318">
        <f t="shared" si="1470"/>
        <v>0</v>
      </c>
      <c r="NS1040" s="318">
        <f t="shared" si="1471"/>
        <v>0</v>
      </c>
      <c r="NT1040" s="318">
        <f t="shared" si="1472"/>
        <v>0</v>
      </c>
    </row>
    <row r="1041" spans="1:384" s="318" customFormat="1" ht="10.199999999999999" customHeight="1" x14ac:dyDescent="0.3">
      <c r="A1041" s="25"/>
      <c r="B1041" s="389"/>
      <c r="C1041" s="424"/>
      <c r="D1041" s="15"/>
      <c r="E1041" s="106"/>
      <c r="F1041" s="106"/>
      <c r="G1041" s="106"/>
      <c r="H1041" s="399"/>
      <c r="I1041" s="381">
        <f>Prenoms!$B$24</f>
        <v>0</v>
      </c>
      <c r="J1041" s="382"/>
      <c r="K1041" s="382"/>
      <c r="L1041" s="382"/>
      <c r="M1041" s="382"/>
      <c r="N1041" s="68" t="str">
        <f>IF(NL1041&lt;&gt;0,"",IF(Conges!AI58=0,"",Conges!AI58))</f>
        <v/>
      </c>
      <c r="O1041" s="69"/>
      <c r="P1041" s="70"/>
      <c r="Q1041" s="70"/>
      <c r="R1041" s="70"/>
      <c r="S1041" s="70"/>
      <c r="T1041" s="70"/>
      <c r="U1041" s="70"/>
      <c r="V1041" s="71"/>
      <c r="W1041" s="69"/>
      <c r="X1041" s="70"/>
      <c r="Y1041" s="70"/>
      <c r="Z1041" s="70"/>
      <c r="AA1041" s="70"/>
      <c r="AB1041" s="70"/>
      <c r="AC1041" s="70"/>
      <c r="AD1041" s="71"/>
      <c r="AE1041" s="69"/>
      <c r="AF1041" s="70"/>
      <c r="AG1041" s="70"/>
      <c r="AH1041" s="70"/>
      <c r="AI1041" s="70"/>
      <c r="AJ1041" s="71"/>
      <c r="AK1041" s="69"/>
      <c r="AL1041" s="70"/>
      <c r="AM1041" s="70"/>
      <c r="AN1041" s="70"/>
      <c r="AO1041" s="70"/>
      <c r="AP1041" s="70"/>
      <c r="AQ1041" s="70"/>
      <c r="AR1041" s="70"/>
      <c r="AS1041" s="70"/>
      <c r="AT1041" s="71"/>
      <c r="AU1041" s="69"/>
      <c r="AV1041" s="70"/>
      <c r="AW1041" s="70"/>
      <c r="AX1041" s="70"/>
      <c r="AY1041" s="70"/>
      <c r="AZ1041" s="70"/>
      <c r="BA1041" s="70"/>
      <c r="BB1041" s="71"/>
      <c r="BC1041" s="72">
        <f>IF(NL1041&lt;&gt;0,(IF(Conges!AI$58=0,0,3)),0)</f>
        <v>0</v>
      </c>
      <c r="BD1041" s="417"/>
      <c r="BE1041" s="392">
        <f>IF(OR(Conges!AI$58="A",Conges!AI$58="V"),Prenoms!L$24,NL1041)</f>
        <v>0</v>
      </c>
      <c r="BF1041" s="393"/>
      <c r="BG1041" s="289"/>
      <c r="BH1041" s="290">
        <f t="shared" si="1455"/>
        <v>0</v>
      </c>
      <c r="BI1041" s="291" t="str">
        <f t="shared" si="1456"/>
        <v/>
      </c>
      <c r="BJ1041" s="305">
        <v>0</v>
      </c>
      <c r="BK1041" s="306">
        <f t="shared" si="1473"/>
        <v>0</v>
      </c>
      <c r="BL1041" s="307">
        <f t="shared" si="1493"/>
        <v>0</v>
      </c>
      <c r="BM1041" s="307">
        <f t="shared" si="1494"/>
        <v>0</v>
      </c>
      <c r="BN1041" s="307">
        <f>SUM('Heures Pointage'!$VD$35:$VE$35)</f>
        <v>0</v>
      </c>
      <c r="BO1041" s="307">
        <f>SUM('Heures et Indemnites'!$VD$35:$VE$35)</f>
        <v>0</v>
      </c>
      <c r="BP1041" s="308">
        <f t="shared" si="1495"/>
        <v>0</v>
      </c>
      <c r="BQ1041" s="308">
        <f>'Heures Pointage'!$WB$35</f>
        <v>0</v>
      </c>
      <c r="BR1041" s="309">
        <f t="shared" ref="BR1041" si="1501">$BH$1076</f>
        <v>0</v>
      </c>
      <c r="BS1041" s="150">
        <f>Prenoms!$C$24</f>
        <v>0</v>
      </c>
      <c r="BT1041" s="153"/>
      <c r="BU1041" s="323">
        <f>SUM('Heures et Indemnites'!$VD$35:$VE$35)</f>
        <v>0</v>
      </c>
      <c r="BV1041" s="236">
        <f>SUM('Heures et Indemnites'!$VD$6:$VE$35)</f>
        <v>0</v>
      </c>
      <c r="BW1041" s="323"/>
      <c r="BX1041" s="236"/>
      <c r="BY1041" s="319"/>
      <c r="BZ1041" s="319"/>
      <c r="CA1041" s="319"/>
      <c r="CB1041" s="319"/>
      <c r="CC1041" s="319"/>
      <c r="CD1041" s="319"/>
      <c r="CE1041" s="319"/>
      <c r="CF1041" s="319"/>
      <c r="CG1041" s="319"/>
      <c r="CH1041" s="319"/>
      <c r="CI1041" s="319"/>
      <c r="CJ1041" s="319"/>
      <c r="CK1041" s="319"/>
      <c r="CL1041" s="319"/>
      <c r="CM1041" s="319"/>
      <c r="CN1041" s="319"/>
      <c r="CO1041" s="319"/>
      <c r="CP1041" s="319"/>
      <c r="CQ1041" s="319"/>
      <c r="CR1041" s="319"/>
      <c r="CS1041" s="319"/>
      <c r="CT1041" s="319"/>
      <c r="CU1041" s="319"/>
      <c r="CV1041" s="319"/>
      <c r="CW1041" s="319"/>
      <c r="CX1041" s="319"/>
      <c r="CY1041" s="319"/>
      <c r="CZ1041" s="319"/>
      <c r="DA1041" s="319"/>
      <c r="DB1041" s="319"/>
      <c r="DC1041" s="319"/>
      <c r="DD1041" s="319"/>
      <c r="DE1041" s="319"/>
      <c r="DF1041" s="319"/>
      <c r="DG1041" s="319"/>
      <c r="DH1041" s="319"/>
      <c r="DI1041" s="319"/>
      <c r="DJ1041" s="319"/>
      <c r="DK1041" s="319"/>
      <c r="DL1041" s="319"/>
      <c r="DM1041" s="319"/>
      <c r="DN1041" s="319"/>
      <c r="DO1041" s="319"/>
      <c r="DP1041" s="319"/>
      <c r="DQ1041" s="319"/>
      <c r="DR1041" s="319"/>
      <c r="DS1041" s="319"/>
      <c r="DT1041" s="319"/>
      <c r="DU1041" s="319"/>
      <c r="DV1041" s="319"/>
      <c r="DW1041" s="319"/>
      <c r="DX1041" s="319"/>
      <c r="DY1041" s="319"/>
      <c r="DZ1041" s="319"/>
      <c r="EA1041" s="319"/>
      <c r="EB1041" s="319"/>
      <c r="EC1041" s="319"/>
      <c r="ED1041" s="319"/>
      <c r="EE1041" s="319"/>
      <c r="EF1041" s="319"/>
      <c r="EG1041" s="319"/>
      <c r="EH1041" s="319"/>
      <c r="EI1041" s="319"/>
      <c r="EJ1041" s="319"/>
      <c r="EK1041" s="319"/>
      <c r="EL1041" s="319"/>
      <c r="EM1041" s="319"/>
      <c r="EN1041" s="319"/>
      <c r="EO1041" s="319"/>
      <c r="EP1041" s="319"/>
      <c r="EQ1041" s="319"/>
      <c r="ER1041" s="319"/>
      <c r="ES1041" s="319"/>
      <c r="ET1041" s="319"/>
      <c r="EU1041" s="319"/>
      <c r="EV1041" s="319"/>
      <c r="EW1041" s="319"/>
      <c r="EX1041" s="319"/>
      <c r="EY1041" s="319"/>
      <c r="EZ1041" s="319"/>
      <c r="FA1041" s="319"/>
      <c r="FB1041" s="319"/>
      <c r="FC1041" s="319"/>
      <c r="FD1041" s="319"/>
      <c r="FE1041" s="319"/>
      <c r="FF1041" s="319"/>
      <c r="FG1041" s="319"/>
      <c r="FH1041" s="319"/>
      <c r="FI1041" s="319"/>
      <c r="FJ1041" s="319"/>
      <c r="FK1041" s="319"/>
      <c r="FL1041" s="319"/>
      <c r="FM1041" s="319"/>
      <c r="FN1041" s="319"/>
      <c r="FO1041" s="319"/>
      <c r="FP1041" s="319"/>
      <c r="FQ1041" s="319"/>
      <c r="FR1041" s="319"/>
      <c r="FS1041" s="319"/>
      <c r="FT1041" s="319"/>
      <c r="FU1041" s="319"/>
      <c r="FV1041" s="319"/>
      <c r="FW1041" s="319"/>
      <c r="FX1041" s="319"/>
      <c r="FY1041" s="319"/>
      <c r="FZ1041" s="319"/>
      <c r="GA1041" s="319"/>
      <c r="GB1041" s="319"/>
      <c r="GC1041" s="319"/>
      <c r="GD1041" s="319"/>
      <c r="GE1041" s="319"/>
      <c r="GF1041" s="319"/>
      <c r="GG1041" s="319"/>
      <c r="GH1041" s="319"/>
      <c r="GI1041" s="319"/>
      <c r="GJ1041" s="319"/>
      <c r="GK1041" s="319"/>
      <c r="GL1041" s="319"/>
      <c r="GM1041" s="319"/>
      <c r="GN1041" s="319"/>
      <c r="GO1041" s="319"/>
      <c r="GP1041" s="319"/>
      <c r="GQ1041" s="319"/>
      <c r="GR1041" s="319"/>
      <c r="GS1041" s="319"/>
      <c r="GT1041" s="319"/>
      <c r="GU1041" s="319"/>
      <c r="GV1041" s="319"/>
      <c r="GW1041" s="319"/>
      <c r="GX1041" s="319"/>
      <c r="GY1041" s="319"/>
      <c r="GZ1041" s="319"/>
      <c r="HA1041" s="319"/>
      <c r="HB1041" s="319"/>
      <c r="HC1041" s="319"/>
      <c r="HD1041" s="319"/>
      <c r="HE1041" s="319"/>
      <c r="HF1041" s="319"/>
      <c r="HG1041" s="319"/>
      <c r="HH1041" s="319"/>
      <c r="HI1041" s="319"/>
      <c r="HJ1041" s="319"/>
      <c r="HK1041" s="319"/>
      <c r="HL1041" s="319"/>
      <c r="HM1041" s="319"/>
      <c r="HN1041" s="319"/>
      <c r="HO1041" s="319"/>
      <c r="HP1041" s="319"/>
      <c r="HQ1041" s="319"/>
      <c r="HR1041" s="319"/>
      <c r="HS1041" s="319"/>
      <c r="HT1041" s="319"/>
      <c r="HU1041" s="319"/>
      <c r="HV1041" s="319"/>
      <c r="HW1041" s="319"/>
      <c r="HX1041" s="319"/>
      <c r="HY1041" s="319"/>
      <c r="HZ1041" s="319"/>
      <c r="IA1041" s="319"/>
      <c r="IB1041" s="319"/>
      <c r="IC1041" s="319"/>
      <c r="ID1041" s="319"/>
      <c r="IE1041" s="319"/>
      <c r="IF1041" s="319"/>
      <c r="IG1041" s="319"/>
      <c r="IH1041" s="319"/>
      <c r="II1041" s="319"/>
      <c r="IJ1041" s="319"/>
      <c r="IK1041" s="319"/>
      <c r="IL1041" s="319"/>
      <c r="IM1041" s="319"/>
      <c r="IN1041" s="319"/>
      <c r="IO1041" s="319"/>
      <c r="IP1041" s="319"/>
      <c r="IQ1041" s="319"/>
      <c r="IR1041" s="319"/>
      <c r="IS1041" s="319"/>
      <c r="IT1041" s="319"/>
      <c r="IU1041" s="319"/>
      <c r="IV1041" s="319"/>
      <c r="IW1041" s="319"/>
      <c r="IX1041" s="319"/>
      <c r="IY1041" s="319"/>
      <c r="IZ1041" s="319"/>
      <c r="JA1041" s="319"/>
      <c r="JB1041" s="319"/>
      <c r="JC1041" s="319"/>
      <c r="JD1041" s="319"/>
      <c r="JE1041" s="319"/>
      <c r="JF1041" s="319"/>
      <c r="JG1041" s="319"/>
      <c r="JH1041" s="319"/>
      <c r="JI1041" s="319"/>
      <c r="JJ1041" s="319"/>
      <c r="JK1041" s="319"/>
      <c r="JL1041" s="319"/>
      <c r="JM1041" s="319"/>
      <c r="JN1041" s="319"/>
      <c r="JO1041" s="319"/>
      <c r="JP1041" s="319"/>
      <c r="JQ1041" s="319"/>
      <c r="JR1041" s="319"/>
      <c r="JS1041" s="319"/>
      <c r="JT1041" s="319"/>
      <c r="JU1041" s="319"/>
      <c r="JV1041" s="319"/>
      <c r="JW1041" s="319"/>
      <c r="JX1041" s="319"/>
      <c r="JY1041" s="319"/>
      <c r="JZ1041" s="319"/>
      <c r="KA1041" s="319"/>
      <c r="KB1041" s="319"/>
      <c r="KC1041" s="319"/>
      <c r="KD1041" s="319"/>
      <c r="KE1041" s="319"/>
      <c r="KF1041" s="319"/>
      <c r="KG1041" s="319"/>
      <c r="KH1041" s="319"/>
      <c r="KI1041" s="319"/>
      <c r="KJ1041" s="319"/>
      <c r="KK1041" s="319"/>
      <c r="KL1041" s="319"/>
      <c r="KM1041" s="319"/>
      <c r="KN1041" s="319"/>
      <c r="KO1041" s="319"/>
      <c r="KP1041" s="319"/>
      <c r="KQ1041" s="319"/>
      <c r="KR1041" s="319"/>
      <c r="KS1041" s="319"/>
      <c r="KT1041" s="319"/>
      <c r="KU1041" s="319"/>
      <c r="KV1041" s="319"/>
      <c r="KW1041" s="319"/>
      <c r="KX1041" s="319"/>
      <c r="KY1041" s="319"/>
      <c r="KZ1041" s="319"/>
      <c r="LA1041" s="319"/>
      <c r="LB1041" s="319"/>
      <c r="LC1041" s="319"/>
      <c r="LD1041" s="319"/>
      <c r="LE1041" s="319"/>
      <c r="LF1041" s="319"/>
      <c r="LG1041" s="319"/>
      <c r="LH1041" s="319"/>
      <c r="LI1041" s="319"/>
      <c r="LJ1041" s="319"/>
      <c r="LK1041" s="319"/>
      <c r="LL1041" s="319"/>
      <c r="LM1041" s="319"/>
      <c r="LN1041" s="319"/>
      <c r="LO1041" s="319"/>
      <c r="LP1041" s="319"/>
      <c r="LQ1041" s="319"/>
      <c r="LR1041" s="319"/>
      <c r="LS1041" s="319"/>
      <c r="LT1041" s="319"/>
      <c r="LU1041" s="319"/>
      <c r="LV1041" s="319"/>
      <c r="LW1041" s="319"/>
      <c r="LX1041" s="319"/>
      <c r="LY1041" s="319"/>
      <c r="LZ1041" s="319"/>
      <c r="MA1041" s="319"/>
      <c r="MB1041" s="319"/>
      <c r="MC1041" s="319"/>
      <c r="MD1041" s="319"/>
      <c r="ME1041" s="319"/>
      <c r="MF1041" s="319"/>
      <c r="MG1041" s="319"/>
      <c r="MH1041" s="319"/>
      <c r="MI1041" s="319"/>
      <c r="MJ1041" s="319"/>
      <c r="MK1041" s="319"/>
      <c r="ML1041" s="319"/>
      <c r="MM1041" s="319"/>
      <c r="MN1041" s="319"/>
      <c r="MO1041" s="319"/>
      <c r="MP1041" s="319"/>
      <c r="MQ1041" s="319"/>
      <c r="MS1041" s="241"/>
      <c r="MT1041" s="362">
        <f t="shared" si="1475"/>
        <v>0</v>
      </c>
      <c r="MU1041" s="363">
        <f t="shared" si="1492"/>
        <v>0</v>
      </c>
      <c r="MV1041" s="363">
        <f t="shared" si="1462"/>
        <v>0</v>
      </c>
      <c r="MW1041" s="363"/>
      <c r="MX1041" s="363">
        <f t="shared" si="1463"/>
        <v>0</v>
      </c>
      <c r="MY1041" s="363"/>
      <c r="MZ1041" s="363">
        <f t="shared" si="1464"/>
        <v>0</v>
      </c>
      <c r="NA1041" s="363"/>
      <c r="NB1041" s="363">
        <f t="shared" si="1465"/>
        <v>0</v>
      </c>
      <c r="NC1041" s="363"/>
      <c r="ND1041" s="363">
        <f t="shared" si="1466"/>
        <v>0</v>
      </c>
      <c r="NE1041" s="363"/>
      <c r="NF1041" s="363">
        <f t="shared" si="1467"/>
        <v>0</v>
      </c>
      <c r="NG1041" s="363"/>
      <c r="NH1041" s="363">
        <f t="shared" si="1468"/>
        <v>0</v>
      </c>
      <c r="NI1041" s="363"/>
      <c r="NJ1041" s="363">
        <f t="shared" si="1469"/>
        <v>0</v>
      </c>
      <c r="NK1041" s="363"/>
      <c r="NL1041" s="363">
        <f t="shared" si="1476"/>
        <v>0</v>
      </c>
      <c r="NM1041" s="364"/>
      <c r="NN1041" s="370"/>
      <c r="NR1041" s="318">
        <f t="shared" si="1470"/>
        <v>0</v>
      </c>
      <c r="NS1041" s="318">
        <f t="shared" si="1471"/>
        <v>0</v>
      </c>
      <c r="NT1041" s="318">
        <f t="shared" si="1472"/>
        <v>0</v>
      </c>
    </row>
    <row r="1042" spans="1:384" s="318" customFormat="1" ht="10.199999999999999" customHeight="1" x14ac:dyDescent="0.3">
      <c r="A1042" s="25"/>
      <c r="B1042" s="389"/>
      <c r="C1042" s="424"/>
      <c r="D1042" s="15"/>
      <c r="E1042" s="106"/>
      <c r="F1042" s="106"/>
      <c r="G1042" s="106"/>
      <c r="H1042" s="399"/>
      <c r="I1042" s="394">
        <f>Prenoms!$B$25</f>
        <v>0</v>
      </c>
      <c r="J1042" s="395"/>
      <c r="K1042" s="395"/>
      <c r="L1042" s="395"/>
      <c r="M1042" s="395"/>
      <c r="N1042" s="81" t="str">
        <f>IF(NL1042&lt;&gt;0,"",IF(Conges!AI59=0,"",Conges!AI59))</f>
        <v/>
      </c>
      <c r="O1042" s="82"/>
      <c r="P1042" s="83"/>
      <c r="Q1042" s="83"/>
      <c r="R1042" s="83"/>
      <c r="S1042" s="83"/>
      <c r="T1042" s="83"/>
      <c r="U1042" s="83"/>
      <c r="V1042" s="84"/>
      <c r="W1042" s="82"/>
      <c r="X1042" s="83"/>
      <c r="Y1042" s="83"/>
      <c r="Z1042" s="83"/>
      <c r="AA1042" s="83"/>
      <c r="AB1042" s="83"/>
      <c r="AC1042" s="83"/>
      <c r="AD1042" s="84"/>
      <c r="AE1042" s="82"/>
      <c r="AF1042" s="83"/>
      <c r="AG1042" s="83"/>
      <c r="AH1042" s="83"/>
      <c r="AI1042" s="83"/>
      <c r="AJ1042" s="84"/>
      <c r="AK1042" s="82"/>
      <c r="AL1042" s="83"/>
      <c r="AM1042" s="83"/>
      <c r="AN1042" s="83"/>
      <c r="AO1042" s="83"/>
      <c r="AP1042" s="83"/>
      <c r="AQ1042" s="83"/>
      <c r="AR1042" s="83"/>
      <c r="AS1042" s="83"/>
      <c r="AT1042" s="84"/>
      <c r="AU1042" s="82"/>
      <c r="AV1042" s="83"/>
      <c r="AW1042" s="83"/>
      <c r="AX1042" s="83"/>
      <c r="AY1042" s="83"/>
      <c r="AZ1042" s="83"/>
      <c r="BA1042" s="83"/>
      <c r="BB1042" s="84"/>
      <c r="BC1042" s="85">
        <f>IF(NL1042&lt;&gt;0,(IF(Conges!AI$59=0,0,3)),0)</f>
        <v>0</v>
      </c>
      <c r="BD1042" s="417"/>
      <c r="BE1042" s="390">
        <f>IF(OR(Conges!AI$59="A",Conges!AI$59="V"),Prenoms!L$25,NL1042)</f>
        <v>0</v>
      </c>
      <c r="BF1042" s="391"/>
      <c r="BG1042" s="286"/>
      <c r="BH1042" s="287">
        <f t="shared" si="1455"/>
        <v>0</v>
      </c>
      <c r="BI1042" s="288" t="str">
        <f t="shared" si="1456"/>
        <v/>
      </c>
      <c r="BJ1042" s="300">
        <v>0</v>
      </c>
      <c r="BK1042" s="301">
        <f t="shared" si="1473"/>
        <v>0</v>
      </c>
      <c r="BL1042" s="302">
        <f t="shared" si="1493"/>
        <v>0</v>
      </c>
      <c r="BM1042" s="302">
        <f t="shared" si="1494"/>
        <v>0</v>
      </c>
      <c r="BN1042" s="302">
        <f>SUM('Heures Pointage'!$WD$35:$WE$35)</f>
        <v>0</v>
      </c>
      <c r="BO1042" s="302">
        <f>SUM('Heures et Indemnites'!$WD$35:$WE$35)</f>
        <v>0</v>
      </c>
      <c r="BP1042" s="303">
        <f t="shared" si="1495"/>
        <v>0</v>
      </c>
      <c r="BQ1042" s="303">
        <f>'Heures Pointage'!$XB$35</f>
        <v>0</v>
      </c>
      <c r="BR1042" s="304">
        <f t="shared" ref="BR1042" si="1502">$BH$1077</f>
        <v>0</v>
      </c>
      <c r="BS1042" s="149">
        <f>Prenoms!$C$25</f>
        <v>0</v>
      </c>
      <c r="BT1042" s="180"/>
      <c r="BU1042" s="324">
        <f>SUM('Heures et Indemnites'!$WD$35:$WE$35)</f>
        <v>0</v>
      </c>
      <c r="BV1042" s="235">
        <f>SUM('Heures et Indemnites'!$WD$6:$WE$35)</f>
        <v>0</v>
      </c>
      <c r="BW1042" s="324"/>
      <c r="BX1042" s="235"/>
      <c r="BY1042" s="319"/>
      <c r="BZ1042" s="319"/>
      <c r="CA1042" s="319"/>
      <c r="CB1042" s="319"/>
      <c r="CC1042" s="319"/>
      <c r="CD1042" s="319"/>
      <c r="CE1042" s="319"/>
      <c r="CF1042" s="319"/>
      <c r="CG1042" s="319"/>
      <c r="CH1042" s="319"/>
      <c r="CI1042" s="319"/>
      <c r="CJ1042" s="319"/>
      <c r="CK1042" s="319"/>
      <c r="CL1042" s="319"/>
      <c r="CM1042" s="319"/>
      <c r="CN1042" s="319"/>
      <c r="CO1042" s="319"/>
      <c r="CP1042" s="319"/>
      <c r="CQ1042" s="319"/>
      <c r="CR1042" s="319"/>
      <c r="CS1042" s="319"/>
      <c r="CT1042" s="319"/>
      <c r="CU1042" s="319"/>
      <c r="CV1042" s="319"/>
      <c r="CW1042" s="319"/>
      <c r="CX1042" s="319"/>
      <c r="CY1042" s="319"/>
      <c r="CZ1042" s="319"/>
      <c r="DA1042" s="319"/>
      <c r="DB1042" s="319"/>
      <c r="DC1042" s="319"/>
      <c r="DD1042" s="319"/>
      <c r="DE1042" s="319"/>
      <c r="DF1042" s="319"/>
      <c r="DG1042" s="319"/>
      <c r="DH1042" s="319"/>
      <c r="DI1042" s="319"/>
      <c r="DJ1042" s="319"/>
      <c r="DK1042" s="319"/>
      <c r="DL1042" s="319"/>
      <c r="DM1042" s="319"/>
      <c r="DN1042" s="319"/>
      <c r="DO1042" s="319"/>
      <c r="DP1042" s="319"/>
      <c r="DQ1042" s="319"/>
      <c r="DR1042" s="319"/>
      <c r="DS1042" s="319"/>
      <c r="DT1042" s="319"/>
      <c r="DU1042" s="319"/>
      <c r="DV1042" s="319"/>
      <c r="DW1042" s="319"/>
      <c r="DX1042" s="319"/>
      <c r="DY1042" s="319"/>
      <c r="DZ1042" s="319"/>
      <c r="EA1042" s="319"/>
      <c r="EB1042" s="319"/>
      <c r="EC1042" s="319"/>
      <c r="ED1042" s="319"/>
      <c r="EE1042" s="319"/>
      <c r="EF1042" s="319"/>
      <c r="EG1042" s="319"/>
      <c r="EH1042" s="319"/>
      <c r="EI1042" s="319"/>
      <c r="EJ1042" s="319"/>
      <c r="EK1042" s="319"/>
      <c r="EL1042" s="319"/>
      <c r="EM1042" s="319"/>
      <c r="EN1042" s="319"/>
      <c r="EO1042" s="319"/>
      <c r="EP1042" s="319"/>
      <c r="EQ1042" s="319"/>
      <c r="ER1042" s="319"/>
      <c r="ES1042" s="319"/>
      <c r="ET1042" s="319"/>
      <c r="EU1042" s="319"/>
      <c r="EV1042" s="319"/>
      <c r="EW1042" s="319"/>
      <c r="EX1042" s="319"/>
      <c r="EY1042" s="319"/>
      <c r="EZ1042" s="319"/>
      <c r="FA1042" s="319"/>
      <c r="FB1042" s="319"/>
      <c r="FC1042" s="319"/>
      <c r="FD1042" s="319"/>
      <c r="FE1042" s="319"/>
      <c r="FF1042" s="319"/>
      <c r="FG1042" s="319"/>
      <c r="FH1042" s="319"/>
      <c r="FI1042" s="319"/>
      <c r="FJ1042" s="319"/>
      <c r="FK1042" s="319"/>
      <c r="FL1042" s="319"/>
      <c r="FM1042" s="319"/>
      <c r="FN1042" s="319"/>
      <c r="FO1042" s="319"/>
      <c r="FP1042" s="319"/>
      <c r="FQ1042" s="319"/>
      <c r="FR1042" s="319"/>
      <c r="FS1042" s="319"/>
      <c r="FT1042" s="319"/>
      <c r="FU1042" s="319"/>
      <c r="FV1042" s="319"/>
      <c r="FW1042" s="319"/>
      <c r="FX1042" s="319"/>
      <c r="FY1042" s="319"/>
      <c r="FZ1042" s="319"/>
      <c r="GA1042" s="319"/>
      <c r="GB1042" s="319"/>
      <c r="GC1042" s="319"/>
      <c r="GD1042" s="319"/>
      <c r="GE1042" s="319"/>
      <c r="GF1042" s="319"/>
      <c r="GG1042" s="319"/>
      <c r="GH1042" s="319"/>
      <c r="GI1042" s="319"/>
      <c r="GJ1042" s="319"/>
      <c r="GK1042" s="319"/>
      <c r="GL1042" s="319"/>
      <c r="GM1042" s="319"/>
      <c r="GN1042" s="319"/>
      <c r="GO1042" s="319"/>
      <c r="GP1042" s="319"/>
      <c r="GQ1042" s="319"/>
      <c r="GR1042" s="319"/>
      <c r="GS1042" s="319"/>
      <c r="GT1042" s="319"/>
      <c r="GU1042" s="319"/>
      <c r="GV1042" s="319"/>
      <c r="GW1042" s="319"/>
      <c r="GX1042" s="319"/>
      <c r="GY1042" s="319"/>
      <c r="GZ1042" s="319"/>
      <c r="HA1042" s="319"/>
      <c r="HB1042" s="319"/>
      <c r="HC1042" s="319"/>
      <c r="HD1042" s="319"/>
      <c r="HE1042" s="319"/>
      <c r="HF1042" s="319"/>
      <c r="HG1042" s="319"/>
      <c r="HH1042" s="319"/>
      <c r="HI1042" s="319"/>
      <c r="HJ1042" s="319"/>
      <c r="HK1042" s="319"/>
      <c r="HL1042" s="319"/>
      <c r="HM1042" s="319"/>
      <c r="HN1042" s="319"/>
      <c r="HO1042" s="319"/>
      <c r="HP1042" s="319"/>
      <c r="HQ1042" s="319"/>
      <c r="HR1042" s="319"/>
      <c r="HS1042" s="319"/>
      <c r="HT1042" s="319"/>
      <c r="HU1042" s="319"/>
      <c r="HV1042" s="319"/>
      <c r="HW1042" s="319"/>
      <c r="HX1042" s="319"/>
      <c r="HY1042" s="319"/>
      <c r="HZ1042" s="319"/>
      <c r="IA1042" s="319"/>
      <c r="IB1042" s="319"/>
      <c r="IC1042" s="319"/>
      <c r="ID1042" s="319"/>
      <c r="IE1042" s="319"/>
      <c r="IF1042" s="319"/>
      <c r="IG1042" s="319"/>
      <c r="IH1042" s="319"/>
      <c r="II1042" s="319"/>
      <c r="IJ1042" s="319"/>
      <c r="IK1042" s="319"/>
      <c r="IL1042" s="319"/>
      <c r="IM1042" s="319"/>
      <c r="IN1042" s="319"/>
      <c r="IO1042" s="319"/>
      <c r="IP1042" s="319"/>
      <c r="IQ1042" s="319"/>
      <c r="IR1042" s="319"/>
      <c r="IS1042" s="319"/>
      <c r="IT1042" s="319"/>
      <c r="IU1042" s="319"/>
      <c r="IV1042" s="319"/>
      <c r="IW1042" s="319"/>
      <c r="IX1042" s="319"/>
      <c r="IY1042" s="319"/>
      <c r="IZ1042" s="319"/>
      <c r="JA1042" s="319"/>
      <c r="JB1042" s="319"/>
      <c r="JC1042" s="319"/>
      <c r="JD1042" s="319"/>
      <c r="JE1042" s="319"/>
      <c r="JF1042" s="319"/>
      <c r="JG1042" s="319"/>
      <c r="JH1042" s="319"/>
      <c r="JI1042" s="319"/>
      <c r="JJ1042" s="319"/>
      <c r="JK1042" s="319"/>
      <c r="JL1042" s="319"/>
      <c r="JM1042" s="319"/>
      <c r="JN1042" s="319"/>
      <c r="JO1042" s="319"/>
      <c r="JP1042" s="319"/>
      <c r="JQ1042" s="319"/>
      <c r="JR1042" s="319"/>
      <c r="JS1042" s="319"/>
      <c r="JT1042" s="319"/>
      <c r="JU1042" s="319"/>
      <c r="JV1042" s="319"/>
      <c r="JW1042" s="319"/>
      <c r="JX1042" s="319"/>
      <c r="JY1042" s="319"/>
      <c r="JZ1042" s="319"/>
      <c r="KA1042" s="319"/>
      <c r="KB1042" s="319"/>
      <c r="KC1042" s="319"/>
      <c r="KD1042" s="319"/>
      <c r="KE1042" s="319"/>
      <c r="KF1042" s="319"/>
      <c r="KG1042" s="319"/>
      <c r="KH1042" s="319"/>
      <c r="KI1042" s="319"/>
      <c r="KJ1042" s="319"/>
      <c r="KK1042" s="319"/>
      <c r="KL1042" s="319"/>
      <c r="KM1042" s="319"/>
      <c r="KN1042" s="319"/>
      <c r="KO1042" s="319"/>
      <c r="KP1042" s="319"/>
      <c r="KQ1042" s="319"/>
      <c r="KR1042" s="319"/>
      <c r="KS1042" s="319"/>
      <c r="KT1042" s="319"/>
      <c r="KU1042" s="319"/>
      <c r="KV1042" s="319"/>
      <c r="KW1042" s="319"/>
      <c r="KX1042" s="319"/>
      <c r="KY1042" s="319"/>
      <c r="KZ1042" s="319"/>
      <c r="LA1042" s="319"/>
      <c r="LB1042" s="319"/>
      <c r="LC1042" s="319"/>
      <c r="LD1042" s="319"/>
      <c r="LE1042" s="319"/>
      <c r="LF1042" s="319"/>
      <c r="LG1042" s="319"/>
      <c r="LH1042" s="319"/>
      <c r="LI1042" s="319"/>
      <c r="LJ1042" s="319"/>
      <c r="LK1042" s="319"/>
      <c r="LL1042" s="319"/>
      <c r="LM1042" s="319"/>
      <c r="LN1042" s="319"/>
      <c r="LO1042" s="319"/>
      <c r="LP1042" s="319"/>
      <c r="LQ1042" s="319"/>
      <c r="LR1042" s="319"/>
      <c r="LS1042" s="319"/>
      <c r="LT1042" s="319"/>
      <c r="LU1042" s="319"/>
      <c r="LV1042" s="319"/>
      <c r="LW1042" s="319"/>
      <c r="LX1042" s="319"/>
      <c r="LY1042" s="319"/>
      <c r="LZ1042" s="319"/>
      <c r="MA1042" s="319"/>
      <c r="MB1042" s="319"/>
      <c r="MC1042" s="319"/>
      <c r="MD1042" s="319"/>
      <c r="ME1042" s="319"/>
      <c r="MF1042" s="319"/>
      <c r="MG1042" s="319"/>
      <c r="MH1042" s="319"/>
      <c r="MI1042" s="319"/>
      <c r="MJ1042" s="319"/>
      <c r="MK1042" s="319"/>
      <c r="ML1042" s="319"/>
      <c r="MM1042" s="319"/>
      <c r="MN1042" s="319"/>
      <c r="MO1042" s="319"/>
      <c r="MP1042" s="319"/>
      <c r="MQ1042" s="319"/>
      <c r="MS1042" s="241"/>
      <c r="MT1042" s="373">
        <f t="shared" si="1475"/>
        <v>0</v>
      </c>
      <c r="MU1042" s="365">
        <f t="shared" si="1492"/>
        <v>0</v>
      </c>
      <c r="MV1042" s="365">
        <f t="shared" si="1462"/>
        <v>0</v>
      </c>
      <c r="MW1042" s="365"/>
      <c r="MX1042" s="365">
        <f t="shared" si="1463"/>
        <v>0</v>
      </c>
      <c r="MY1042" s="365"/>
      <c r="MZ1042" s="365">
        <f t="shared" si="1464"/>
        <v>0</v>
      </c>
      <c r="NA1042" s="365"/>
      <c r="NB1042" s="365">
        <f t="shared" si="1465"/>
        <v>0</v>
      </c>
      <c r="NC1042" s="365"/>
      <c r="ND1042" s="365">
        <f t="shared" si="1466"/>
        <v>0</v>
      </c>
      <c r="NE1042" s="365"/>
      <c r="NF1042" s="365">
        <f t="shared" si="1467"/>
        <v>0</v>
      </c>
      <c r="NG1042" s="365"/>
      <c r="NH1042" s="365">
        <f t="shared" si="1468"/>
        <v>0</v>
      </c>
      <c r="NI1042" s="365"/>
      <c r="NJ1042" s="365">
        <f t="shared" si="1469"/>
        <v>0</v>
      </c>
      <c r="NK1042" s="365"/>
      <c r="NL1042" s="365">
        <f t="shared" si="1476"/>
        <v>0</v>
      </c>
      <c r="NM1042" s="366"/>
      <c r="NN1042" s="370"/>
      <c r="NR1042" s="318">
        <f t="shared" si="1470"/>
        <v>0</v>
      </c>
      <c r="NS1042" s="318">
        <f t="shared" si="1471"/>
        <v>0</v>
      </c>
      <c r="NT1042" s="318">
        <f t="shared" si="1472"/>
        <v>0</v>
      </c>
    </row>
    <row r="1043" spans="1:384" s="318" customFormat="1" ht="10.199999999999999" customHeight="1" x14ac:dyDescent="0.3">
      <c r="A1043" s="25"/>
      <c r="B1043" s="389"/>
      <c r="C1043" s="424"/>
      <c r="D1043" s="15"/>
      <c r="E1043" s="106"/>
      <c r="F1043" s="106"/>
      <c r="G1043" s="106"/>
      <c r="H1043" s="399"/>
      <c r="I1043" s="381">
        <f>Prenoms!$B$26</f>
        <v>0</v>
      </c>
      <c r="J1043" s="382"/>
      <c r="K1043" s="382"/>
      <c r="L1043" s="382"/>
      <c r="M1043" s="382"/>
      <c r="N1043" s="68" t="str">
        <f>IF(NL1043&lt;&gt;0,"",IF(Conges!AI60=0,"",Conges!AI60))</f>
        <v/>
      </c>
      <c r="O1043" s="69"/>
      <c r="P1043" s="70"/>
      <c r="Q1043" s="70"/>
      <c r="R1043" s="70"/>
      <c r="S1043" s="70"/>
      <c r="T1043" s="70"/>
      <c r="U1043" s="70"/>
      <c r="V1043" s="71"/>
      <c r="W1043" s="69"/>
      <c r="X1043" s="70"/>
      <c r="Y1043" s="70"/>
      <c r="Z1043" s="70"/>
      <c r="AA1043" s="70"/>
      <c r="AB1043" s="70"/>
      <c r="AC1043" s="70"/>
      <c r="AD1043" s="71"/>
      <c r="AE1043" s="69"/>
      <c r="AF1043" s="70"/>
      <c r="AG1043" s="70"/>
      <c r="AH1043" s="70"/>
      <c r="AI1043" s="70"/>
      <c r="AJ1043" s="71"/>
      <c r="AK1043" s="69"/>
      <c r="AL1043" s="70"/>
      <c r="AM1043" s="70"/>
      <c r="AN1043" s="70"/>
      <c r="AO1043" s="70"/>
      <c r="AP1043" s="70"/>
      <c r="AQ1043" s="70"/>
      <c r="AR1043" s="70"/>
      <c r="AS1043" s="70"/>
      <c r="AT1043" s="71"/>
      <c r="AU1043" s="69"/>
      <c r="AV1043" s="70"/>
      <c r="AW1043" s="70"/>
      <c r="AX1043" s="70"/>
      <c r="AY1043" s="70"/>
      <c r="AZ1043" s="70"/>
      <c r="BA1043" s="70"/>
      <c r="BB1043" s="71"/>
      <c r="BC1043" s="72">
        <f>IF(NL1043&lt;&gt;0,(IF(Conges!AI$60=0,0,3)),0)</f>
        <v>0</v>
      </c>
      <c r="BD1043" s="417"/>
      <c r="BE1043" s="392">
        <f>IF(OR(Conges!AI$60="A",Conges!AI$60="V"),Prenoms!L$26,NL1043)</f>
        <v>0</v>
      </c>
      <c r="BF1043" s="393"/>
      <c r="BG1043" s="289"/>
      <c r="BH1043" s="290">
        <f t="shared" si="1455"/>
        <v>0</v>
      </c>
      <c r="BI1043" s="291" t="str">
        <f t="shared" si="1456"/>
        <v/>
      </c>
      <c r="BJ1043" s="305">
        <v>0</v>
      </c>
      <c r="BK1043" s="306">
        <f t="shared" si="1473"/>
        <v>0</v>
      </c>
      <c r="BL1043" s="307">
        <f t="shared" si="1493"/>
        <v>0</v>
      </c>
      <c r="BM1043" s="307">
        <f t="shared" si="1494"/>
        <v>0</v>
      </c>
      <c r="BN1043" s="307">
        <f>SUM('Heures Pointage'!$XD$35:$XE$35)</f>
        <v>0</v>
      </c>
      <c r="BO1043" s="307">
        <f>SUM('Heures et Indemnites'!$XD$35:$XE$35)</f>
        <v>0</v>
      </c>
      <c r="BP1043" s="308">
        <f t="shared" si="1495"/>
        <v>0</v>
      </c>
      <c r="BQ1043" s="308">
        <f>'Heures Pointage'!$YB$35</f>
        <v>0</v>
      </c>
      <c r="BR1043" s="309">
        <f t="shared" ref="BR1043" si="1503">$BH$1078</f>
        <v>0</v>
      </c>
      <c r="BS1043" s="150">
        <f>Prenoms!$C$26</f>
        <v>0</v>
      </c>
      <c r="BT1043" s="153"/>
      <c r="BU1043" s="323">
        <f>SUM('Heures et Indemnites'!$XD$35:$XE$35)</f>
        <v>0</v>
      </c>
      <c r="BV1043" s="236">
        <f>SUM('Heures et Indemnites'!$XD$6:$XE$35)</f>
        <v>0</v>
      </c>
      <c r="BW1043" s="323"/>
      <c r="BX1043" s="236"/>
      <c r="BY1043" s="319"/>
      <c r="BZ1043" s="319"/>
      <c r="CA1043" s="319"/>
      <c r="CB1043" s="319"/>
      <c r="CC1043" s="319"/>
      <c r="CD1043" s="319"/>
      <c r="CE1043" s="319"/>
      <c r="CF1043" s="319"/>
      <c r="CG1043" s="319"/>
      <c r="CH1043" s="319"/>
      <c r="CI1043" s="319"/>
      <c r="CJ1043" s="319"/>
      <c r="CK1043" s="319"/>
      <c r="CL1043" s="319"/>
      <c r="CM1043" s="319"/>
      <c r="CN1043" s="319"/>
      <c r="CO1043" s="319"/>
      <c r="CP1043" s="319"/>
      <c r="CQ1043" s="319"/>
      <c r="CR1043" s="319"/>
      <c r="CS1043" s="319"/>
      <c r="CT1043" s="319"/>
      <c r="CU1043" s="319"/>
      <c r="CV1043" s="319"/>
      <c r="CW1043" s="319"/>
      <c r="CX1043" s="319"/>
      <c r="CY1043" s="319"/>
      <c r="CZ1043" s="319"/>
      <c r="DA1043" s="319"/>
      <c r="DB1043" s="319"/>
      <c r="DC1043" s="319"/>
      <c r="DD1043" s="319"/>
      <c r="DE1043" s="319"/>
      <c r="DF1043" s="319"/>
      <c r="DG1043" s="319"/>
      <c r="DH1043" s="319"/>
      <c r="DI1043" s="319"/>
      <c r="DJ1043" s="319"/>
      <c r="DK1043" s="319"/>
      <c r="DL1043" s="319"/>
      <c r="DM1043" s="319"/>
      <c r="DN1043" s="319"/>
      <c r="DO1043" s="319"/>
      <c r="DP1043" s="319"/>
      <c r="DQ1043" s="319"/>
      <c r="DR1043" s="319"/>
      <c r="DS1043" s="319"/>
      <c r="DT1043" s="319"/>
      <c r="DU1043" s="319"/>
      <c r="DV1043" s="319"/>
      <c r="DW1043" s="319"/>
      <c r="DX1043" s="319"/>
      <c r="DY1043" s="319"/>
      <c r="DZ1043" s="319"/>
      <c r="EA1043" s="319"/>
      <c r="EB1043" s="319"/>
      <c r="EC1043" s="319"/>
      <c r="ED1043" s="319"/>
      <c r="EE1043" s="319"/>
      <c r="EF1043" s="319"/>
      <c r="EG1043" s="319"/>
      <c r="EH1043" s="319"/>
      <c r="EI1043" s="319"/>
      <c r="EJ1043" s="319"/>
      <c r="EK1043" s="319"/>
      <c r="EL1043" s="319"/>
      <c r="EM1043" s="319"/>
      <c r="EN1043" s="319"/>
      <c r="EO1043" s="319"/>
      <c r="EP1043" s="319"/>
      <c r="EQ1043" s="319"/>
      <c r="ER1043" s="319"/>
      <c r="ES1043" s="319"/>
      <c r="ET1043" s="319"/>
      <c r="EU1043" s="319"/>
      <c r="EV1043" s="319"/>
      <c r="EW1043" s="319"/>
      <c r="EX1043" s="319"/>
      <c r="EY1043" s="319"/>
      <c r="EZ1043" s="319"/>
      <c r="FA1043" s="319"/>
      <c r="FB1043" s="319"/>
      <c r="FC1043" s="319"/>
      <c r="FD1043" s="319"/>
      <c r="FE1043" s="319"/>
      <c r="FF1043" s="319"/>
      <c r="FG1043" s="319"/>
      <c r="FH1043" s="319"/>
      <c r="FI1043" s="319"/>
      <c r="FJ1043" s="319"/>
      <c r="FK1043" s="319"/>
      <c r="FL1043" s="319"/>
      <c r="FM1043" s="319"/>
      <c r="FN1043" s="319"/>
      <c r="FO1043" s="319"/>
      <c r="FP1043" s="319"/>
      <c r="FQ1043" s="319"/>
      <c r="FR1043" s="319"/>
      <c r="FS1043" s="319"/>
      <c r="FT1043" s="319"/>
      <c r="FU1043" s="319"/>
      <c r="FV1043" s="319"/>
      <c r="FW1043" s="319"/>
      <c r="FX1043" s="319"/>
      <c r="FY1043" s="319"/>
      <c r="FZ1043" s="319"/>
      <c r="GA1043" s="319"/>
      <c r="GB1043" s="319"/>
      <c r="GC1043" s="319"/>
      <c r="GD1043" s="319"/>
      <c r="GE1043" s="319"/>
      <c r="GF1043" s="319"/>
      <c r="GG1043" s="319"/>
      <c r="GH1043" s="319"/>
      <c r="GI1043" s="319"/>
      <c r="GJ1043" s="319"/>
      <c r="GK1043" s="319"/>
      <c r="GL1043" s="319"/>
      <c r="GM1043" s="319"/>
      <c r="GN1043" s="319"/>
      <c r="GO1043" s="319"/>
      <c r="GP1043" s="319"/>
      <c r="GQ1043" s="319"/>
      <c r="GR1043" s="319"/>
      <c r="GS1043" s="319"/>
      <c r="GT1043" s="319"/>
      <c r="GU1043" s="319"/>
      <c r="GV1043" s="319"/>
      <c r="GW1043" s="319"/>
      <c r="GX1043" s="319"/>
      <c r="GY1043" s="319"/>
      <c r="GZ1043" s="319"/>
      <c r="HA1043" s="319"/>
      <c r="HB1043" s="319"/>
      <c r="HC1043" s="319"/>
      <c r="HD1043" s="319"/>
      <c r="HE1043" s="319"/>
      <c r="HF1043" s="319"/>
      <c r="HG1043" s="319"/>
      <c r="HH1043" s="319"/>
      <c r="HI1043" s="319"/>
      <c r="HJ1043" s="319"/>
      <c r="HK1043" s="319"/>
      <c r="HL1043" s="319"/>
      <c r="HM1043" s="319"/>
      <c r="HN1043" s="319"/>
      <c r="HO1043" s="319"/>
      <c r="HP1043" s="319"/>
      <c r="HQ1043" s="319"/>
      <c r="HR1043" s="319"/>
      <c r="HS1043" s="319"/>
      <c r="HT1043" s="319"/>
      <c r="HU1043" s="319"/>
      <c r="HV1043" s="319"/>
      <c r="HW1043" s="319"/>
      <c r="HX1043" s="319"/>
      <c r="HY1043" s="319"/>
      <c r="HZ1043" s="319"/>
      <c r="IA1043" s="319"/>
      <c r="IB1043" s="319"/>
      <c r="IC1043" s="319"/>
      <c r="ID1043" s="319"/>
      <c r="IE1043" s="319"/>
      <c r="IF1043" s="319"/>
      <c r="IG1043" s="319"/>
      <c r="IH1043" s="319"/>
      <c r="II1043" s="319"/>
      <c r="IJ1043" s="319"/>
      <c r="IK1043" s="319"/>
      <c r="IL1043" s="319"/>
      <c r="IM1043" s="319"/>
      <c r="IN1043" s="319"/>
      <c r="IO1043" s="319"/>
      <c r="IP1043" s="319"/>
      <c r="IQ1043" s="319"/>
      <c r="IR1043" s="319"/>
      <c r="IS1043" s="319"/>
      <c r="IT1043" s="319"/>
      <c r="IU1043" s="319"/>
      <c r="IV1043" s="319"/>
      <c r="IW1043" s="319"/>
      <c r="IX1043" s="319"/>
      <c r="IY1043" s="319"/>
      <c r="IZ1043" s="319"/>
      <c r="JA1043" s="319"/>
      <c r="JB1043" s="319"/>
      <c r="JC1043" s="319"/>
      <c r="JD1043" s="319"/>
      <c r="JE1043" s="319"/>
      <c r="JF1043" s="319"/>
      <c r="JG1043" s="319"/>
      <c r="JH1043" s="319"/>
      <c r="JI1043" s="319"/>
      <c r="JJ1043" s="319"/>
      <c r="JK1043" s="319"/>
      <c r="JL1043" s="319"/>
      <c r="JM1043" s="319"/>
      <c r="JN1043" s="319"/>
      <c r="JO1043" s="319"/>
      <c r="JP1043" s="319"/>
      <c r="JQ1043" s="319"/>
      <c r="JR1043" s="319"/>
      <c r="JS1043" s="319"/>
      <c r="JT1043" s="319"/>
      <c r="JU1043" s="319"/>
      <c r="JV1043" s="319"/>
      <c r="JW1043" s="319"/>
      <c r="JX1043" s="319"/>
      <c r="JY1043" s="319"/>
      <c r="JZ1043" s="319"/>
      <c r="KA1043" s="319"/>
      <c r="KB1043" s="319"/>
      <c r="KC1043" s="319"/>
      <c r="KD1043" s="319"/>
      <c r="KE1043" s="319"/>
      <c r="KF1043" s="319"/>
      <c r="KG1043" s="319"/>
      <c r="KH1043" s="319"/>
      <c r="KI1043" s="319"/>
      <c r="KJ1043" s="319"/>
      <c r="KK1043" s="319"/>
      <c r="KL1043" s="319"/>
      <c r="KM1043" s="319"/>
      <c r="KN1043" s="319"/>
      <c r="KO1043" s="319"/>
      <c r="KP1043" s="319"/>
      <c r="KQ1043" s="319"/>
      <c r="KR1043" s="319"/>
      <c r="KS1043" s="319"/>
      <c r="KT1043" s="319"/>
      <c r="KU1043" s="319"/>
      <c r="KV1043" s="319"/>
      <c r="KW1043" s="319"/>
      <c r="KX1043" s="319"/>
      <c r="KY1043" s="319"/>
      <c r="KZ1043" s="319"/>
      <c r="LA1043" s="319"/>
      <c r="LB1043" s="319"/>
      <c r="LC1043" s="319"/>
      <c r="LD1043" s="319"/>
      <c r="LE1043" s="319"/>
      <c r="LF1043" s="319"/>
      <c r="LG1043" s="319"/>
      <c r="LH1043" s="319"/>
      <c r="LI1043" s="319"/>
      <c r="LJ1043" s="319"/>
      <c r="LK1043" s="319"/>
      <c r="LL1043" s="319"/>
      <c r="LM1043" s="319"/>
      <c r="LN1043" s="319"/>
      <c r="LO1043" s="319"/>
      <c r="LP1043" s="319"/>
      <c r="LQ1043" s="319"/>
      <c r="LR1043" s="319"/>
      <c r="LS1043" s="319"/>
      <c r="LT1043" s="319"/>
      <c r="LU1043" s="319"/>
      <c r="LV1043" s="319"/>
      <c r="LW1043" s="319"/>
      <c r="LX1043" s="319"/>
      <c r="LY1043" s="319"/>
      <c r="LZ1043" s="319"/>
      <c r="MA1043" s="319"/>
      <c r="MB1043" s="319"/>
      <c r="MC1043" s="319"/>
      <c r="MD1043" s="319"/>
      <c r="ME1043" s="319"/>
      <c r="MF1043" s="319"/>
      <c r="MG1043" s="319"/>
      <c r="MH1043" s="319"/>
      <c r="MI1043" s="319"/>
      <c r="MJ1043" s="319"/>
      <c r="MK1043" s="319"/>
      <c r="ML1043" s="319"/>
      <c r="MM1043" s="319"/>
      <c r="MN1043" s="319"/>
      <c r="MO1043" s="319"/>
      <c r="MP1043" s="319"/>
      <c r="MQ1043" s="319"/>
      <c r="MS1043" s="241"/>
      <c r="MT1043" s="362">
        <f t="shared" si="1475"/>
        <v>0</v>
      </c>
      <c r="MU1043" s="363">
        <f t="shared" si="1492"/>
        <v>0</v>
      </c>
      <c r="MV1043" s="363">
        <f t="shared" si="1462"/>
        <v>0</v>
      </c>
      <c r="MW1043" s="363"/>
      <c r="MX1043" s="363">
        <f t="shared" si="1463"/>
        <v>0</v>
      </c>
      <c r="MY1043" s="363"/>
      <c r="MZ1043" s="363">
        <f t="shared" si="1464"/>
        <v>0</v>
      </c>
      <c r="NA1043" s="363"/>
      <c r="NB1043" s="363">
        <f t="shared" si="1465"/>
        <v>0</v>
      </c>
      <c r="NC1043" s="363"/>
      <c r="ND1043" s="363">
        <f t="shared" si="1466"/>
        <v>0</v>
      </c>
      <c r="NE1043" s="363"/>
      <c r="NF1043" s="363">
        <f t="shared" si="1467"/>
        <v>0</v>
      </c>
      <c r="NG1043" s="363"/>
      <c r="NH1043" s="363">
        <f t="shared" si="1468"/>
        <v>0</v>
      </c>
      <c r="NI1043" s="363"/>
      <c r="NJ1043" s="363">
        <f t="shared" si="1469"/>
        <v>0</v>
      </c>
      <c r="NK1043" s="363"/>
      <c r="NL1043" s="363">
        <f t="shared" si="1476"/>
        <v>0</v>
      </c>
      <c r="NM1043" s="364"/>
      <c r="NN1043" s="370"/>
      <c r="NR1043" s="318">
        <f t="shared" si="1470"/>
        <v>0</v>
      </c>
      <c r="NS1043" s="318">
        <f t="shared" si="1471"/>
        <v>0</v>
      </c>
      <c r="NT1043" s="318">
        <f t="shared" si="1472"/>
        <v>0</v>
      </c>
    </row>
    <row r="1044" spans="1:384" s="318" customFormat="1" ht="10.199999999999999" customHeight="1" x14ac:dyDescent="0.3">
      <c r="A1044" s="25"/>
      <c r="B1044" s="389"/>
      <c r="C1044" s="424"/>
      <c r="D1044" s="15"/>
      <c r="E1044" s="106"/>
      <c r="F1044" s="106"/>
      <c r="G1044" s="106"/>
      <c r="H1044" s="399"/>
      <c r="I1044" s="394">
        <f>Prenoms!$B$27</f>
        <v>0</v>
      </c>
      <c r="J1044" s="395"/>
      <c r="K1044" s="395"/>
      <c r="L1044" s="395"/>
      <c r="M1044" s="395"/>
      <c r="N1044" s="81" t="str">
        <f>IF(NL1044&lt;&gt;0,"",IF(Conges!AI61=0,"",Conges!AI61))</f>
        <v/>
      </c>
      <c r="O1044" s="82"/>
      <c r="P1044" s="83"/>
      <c r="Q1044" s="83"/>
      <c r="R1044" s="83"/>
      <c r="S1044" s="83"/>
      <c r="T1044" s="83"/>
      <c r="U1044" s="83"/>
      <c r="V1044" s="84"/>
      <c r="W1044" s="82"/>
      <c r="X1044" s="83"/>
      <c r="Y1044" s="83"/>
      <c r="Z1044" s="83"/>
      <c r="AA1044" s="83"/>
      <c r="AB1044" s="83"/>
      <c r="AC1044" s="83"/>
      <c r="AD1044" s="84"/>
      <c r="AE1044" s="82"/>
      <c r="AF1044" s="83"/>
      <c r="AG1044" s="83"/>
      <c r="AH1044" s="83"/>
      <c r="AI1044" s="83"/>
      <c r="AJ1044" s="84"/>
      <c r="AK1044" s="82"/>
      <c r="AL1044" s="83"/>
      <c r="AM1044" s="83"/>
      <c r="AN1044" s="83"/>
      <c r="AO1044" s="83"/>
      <c r="AP1044" s="83"/>
      <c r="AQ1044" s="83"/>
      <c r="AR1044" s="83"/>
      <c r="AS1044" s="83"/>
      <c r="AT1044" s="84"/>
      <c r="AU1044" s="82"/>
      <c r="AV1044" s="83"/>
      <c r="AW1044" s="83"/>
      <c r="AX1044" s="83"/>
      <c r="AY1044" s="83"/>
      <c r="AZ1044" s="83"/>
      <c r="BA1044" s="83"/>
      <c r="BB1044" s="84"/>
      <c r="BC1044" s="85">
        <f>IF(NL1044&lt;&gt;0,(IF(Conges!AI$61=0,0,3)),0)</f>
        <v>0</v>
      </c>
      <c r="BD1044" s="417"/>
      <c r="BE1044" s="390">
        <f>IF(OR(Conges!AI$61="A",Conges!AI$61="V"),Prenoms!L$27,NL1044)</f>
        <v>0</v>
      </c>
      <c r="BF1044" s="391"/>
      <c r="BG1044" s="286"/>
      <c r="BH1044" s="287">
        <f t="shared" si="1455"/>
        <v>0</v>
      </c>
      <c r="BI1044" s="288" t="str">
        <f t="shared" si="1456"/>
        <v/>
      </c>
      <c r="BJ1044" s="300">
        <v>0</v>
      </c>
      <c r="BK1044" s="301">
        <f t="shared" si="1473"/>
        <v>0</v>
      </c>
      <c r="BL1044" s="302">
        <f t="shared" si="1493"/>
        <v>0</v>
      </c>
      <c r="BM1044" s="302">
        <f t="shared" si="1494"/>
        <v>0</v>
      </c>
      <c r="BN1044" s="302">
        <f>SUM('Heures Pointage'!$YD$35:$YE$35)</f>
        <v>0</v>
      </c>
      <c r="BO1044" s="302">
        <f>SUM('Heures et Indemnites'!$YD$35:$YE$35)</f>
        <v>0</v>
      </c>
      <c r="BP1044" s="303">
        <f t="shared" si="1495"/>
        <v>0</v>
      </c>
      <c r="BQ1044" s="303">
        <f>'Heures Pointage'!$ZB$35</f>
        <v>0</v>
      </c>
      <c r="BR1044" s="304">
        <f t="shared" ref="BR1044" si="1504">$BH$1079</f>
        <v>0</v>
      </c>
      <c r="BS1044" s="149">
        <f>Prenoms!$C$27</f>
        <v>0</v>
      </c>
      <c r="BT1044" s="180"/>
      <c r="BU1044" s="324">
        <f>SUM('Heures et Indemnites'!$YD$35:$YE$35)</f>
        <v>0</v>
      </c>
      <c r="BV1044" s="235">
        <f>SUM('Heures et Indemnites'!$YD$6:$YE$35)</f>
        <v>0</v>
      </c>
      <c r="BW1044" s="324"/>
      <c r="BX1044" s="235"/>
      <c r="BY1044" s="319"/>
      <c r="BZ1044" s="319"/>
      <c r="CA1044" s="319"/>
      <c r="CB1044" s="319"/>
      <c r="CC1044" s="319"/>
      <c r="CD1044" s="319"/>
      <c r="CE1044" s="319"/>
      <c r="CF1044" s="319"/>
      <c r="CG1044" s="319"/>
      <c r="CH1044" s="319"/>
      <c r="CI1044" s="319"/>
      <c r="CJ1044" s="319"/>
      <c r="CK1044" s="319"/>
      <c r="CL1044" s="319"/>
      <c r="CM1044" s="319"/>
      <c r="CN1044" s="319"/>
      <c r="CO1044" s="319"/>
      <c r="CP1044" s="319"/>
      <c r="CQ1044" s="319"/>
      <c r="CR1044" s="319"/>
      <c r="CS1044" s="319"/>
      <c r="CT1044" s="319"/>
      <c r="CU1044" s="319"/>
      <c r="CV1044" s="319"/>
      <c r="CW1044" s="319"/>
      <c r="CX1044" s="319"/>
      <c r="CY1044" s="319"/>
      <c r="CZ1044" s="319"/>
      <c r="DA1044" s="319"/>
      <c r="DB1044" s="319"/>
      <c r="DC1044" s="319"/>
      <c r="DD1044" s="319"/>
      <c r="DE1044" s="319"/>
      <c r="DF1044" s="319"/>
      <c r="DG1044" s="319"/>
      <c r="DH1044" s="319"/>
      <c r="DI1044" s="319"/>
      <c r="DJ1044" s="319"/>
      <c r="DK1044" s="319"/>
      <c r="DL1044" s="319"/>
      <c r="DM1044" s="319"/>
      <c r="DN1044" s="319"/>
      <c r="DO1044" s="319"/>
      <c r="DP1044" s="319"/>
      <c r="DQ1044" s="319"/>
      <c r="DR1044" s="319"/>
      <c r="DS1044" s="319"/>
      <c r="DT1044" s="319"/>
      <c r="DU1044" s="319"/>
      <c r="DV1044" s="319"/>
      <c r="DW1044" s="319"/>
      <c r="DX1044" s="319"/>
      <c r="DY1044" s="319"/>
      <c r="DZ1044" s="319"/>
      <c r="EA1044" s="319"/>
      <c r="EB1044" s="319"/>
      <c r="EC1044" s="319"/>
      <c r="ED1044" s="319"/>
      <c r="EE1044" s="319"/>
      <c r="EF1044" s="319"/>
      <c r="EG1044" s="319"/>
      <c r="EH1044" s="319"/>
      <c r="EI1044" s="319"/>
      <c r="EJ1044" s="319"/>
      <c r="EK1044" s="319"/>
      <c r="EL1044" s="319"/>
      <c r="EM1044" s="319"/>
      <c r="EN1044" s="319"/>
      <c r="EO1044" s="319"/>
      <c r="EP1044" s="319"/>
      <c r="EQ1044" s="319"/>
      <c r="ER1044" s="319"/>
      <c r="ES1044" s="319"/>
      <c r="ET1044" s="319"/>
      <c r="EU1044" s="319"/>
      <c r="EV1044" s="319"/>
      <c r="EW1044" s="319"/>
      <c r="EX1044" s="319"/>
      <c r="EY1044" s="319"/>
      <c r="EZ1044" s="319"/>
      <c r="FA1044" s="319"/>
      <c r="FB1044" s="319"/>
      <c r="FC1044" s="319"/>
      <c r="FD1044" s="319"/>
      <c r="FE1044" s="319"/>
      <c r="FF1044" s="319"/>
      <c r="FG1044" s="319"/>
      <c r="FH1044" s="319"/>
      <c r="FI1044" s="319"/>
      <c r="FJ1044" s="319"/>
      <c r="FK1044" s="319"/>
      <c r="FL1044" s="319"/>
      <c r="FM1044" s="319"/>
      <c r="FN1044" s="319"/>
      <c r="FO1044" s="319"/>
      <c r="FP1044" s="319"/>
      <c r="FQ1044" s="319"/>
      <c r="FR1044" s="319"/>
      <c r="FS1044" s="319"/>
      <c r="FT1044" s="319"/>
      <c r="FU1044" s="319"/>
      <c r="FV1044" s="319"/>
      <c r="FW1044" s="319"/>
      <c r="FX1044" s="319"/>
      <c r="FY1044" s="319"/>
      <c r="FZ1044" s="319"/>
      <c r="GA1044" s="319"/>
      <c r="GB1044" s="319"/>
      <c r="GC1044" s="319"/>
      <c r="GD1044" s="319"/>
      <c r="GE1044" s="319"/>
      <c r="GF1044" s="319"/>
      <c r="GG1044" s="319"/>
      <c r="GH1044" s="319"/>
      <c r="GI1044" s="319"/>
      <c r="GJ1044" s="319"/>
      <c r="GK1044" s="319"/>
      <c r="GL1044" s="319"/>
      <c r="GM1044" s="319"/>
      <c r="GN1044" s="319"/>
      <c r="GO1044" s="319"/>
      <c r="GP1044" s="319"/>
      <c r="GQ1044" s="319"/>
      <c r="GR1044" s="319"/>
      <c r="GS1044" s="319"/>
      <c r="GT1044" s="319"/>
      <c r="GU1044" s="319"/>
      <c r="GV1044" s="319"/>
      <c r="GW1044" s="319"/>
      <c r="GX1044" s="319"/>
      <c r="GY1044" s="319"/>
      <c r="GZ1044" s="319"/>
      <c r="HA1044" s="319"/>
      <c r="HB1044" s="319"/>
      <c r="HC1044" s="319"/>
      <c r="HD1044" s="319"/>
      <c r="HE1044" s="319"/>
      <c r="HF1044" s="319"/>
      <c r="HG1044" s="319"/>
      <c r="HH1044" s="319"/>
      <c r="HI1044" s="319"/>
      <c r="HJ1044" s="319"/>
      <c r="HK1044" s="319"/>
      <c r="HL1044" s="319"/>
      <c r="HM1044" s="319"/>
      <c r="HN1044" s="319"/>
      <c r="HO1044" s="319"/>
      <c r="HP1044" s="319"/>
      <c r="HQ1044" s="319"/>
      <c r="HR1044" s="319"/>
      <c r="HS1044" s="319"/>
      <c r="HT1044" s="319"/>
      <c r="HU1044" s="319"/>
      <c r="HV1044" s="319"/>
      <c r="HW1044" s="319"/>
      <c r="HX1044" s="319"/>
      <c r="HY1044" s="319"/>
      <c r="HZ1044" s="319"/>
      <c r="IA1044" s="319"/>
      <c r="IB1044" s="319"/>
      <c r="IC1044" s="319"/>
      <c r="ID1044" s="319"/>
      <c r="IE1044" s="319"/>
      <c r="IF1044" s="319"/>
      <c r="IG1044" s="319"/>
      <c r="IH1044" s="319"/>
      <c r="II1044" s="319"/>
      <c r="IJ1044" s="319"/>
      <c r="IK1044" s="319"/>
      <c r="IL1044" s="319"/>
      <c r="IM1044" s="319"/>
      <c r="IN1044" s="319"/>
      <c r="IO1044" s="319"/>
      <c r="IP1044" s="319"/>
      <c r="IQ1044" s="319"/>
      <c r="IR1044" s="319"/>
      <c r="IS1044" s="319"/>
      <c r="IT1044" s="319"/>
      <c r="IU1044" s="319"/>
      <c r="IV1044" s="319"/>
      <c r="IW1044" s="319"/>
      <c r="IX1044" s="319"/>
      <c r="IY1044" s="319"/>
      <c r="IZ1044" s="319"/>
      <c r="JA1044" s="319"/>
      <c r="JB1044" s="319"/>
      <c r="JC1044" s="319"/>
      <c r="JD1044" s="319"/>
      <c r="JE1044" s="319"/>
      <c r="JF1044" s="319"/>
      <c r="JG1044" s="319"/>
      <c r="JH1044" s="319"/>
      <c r="JI1044" s="319"/>
      <c r="JJ1044" s="319"/>
      <c r="JK1044" s="319"/>
      <c r="JL1044" s="319"/>
      <c r="JM1044" s="319"/>
      <c r="JN1044" s="319"/>
      <c r="JO1044" s="319"/>
      <c r="JP1044" s="319"/>
      <c r="JQ1044" s="319"/>
      <c r="JR1044" s="319"/>
      <c r="JS1044" s="319"/>
      <c r="JT1044" s="319"/>
      <c r="JU1044" s="319"/>
      <c r="JV1044" s="319"/>
      <c r="JW1044" s="319"/>
      <c r="JX1044" s="319"/>
      <c r="JY1044" s="319"/>
      <c r="JZ1044" s="319"/>
      <c r="KA1044" s="319"/>
      <c r="KB1044" s="319"/>
      <c r="KC1044" s="319"/>
      <c r="KD1044" s="319"/>
      <c r="KE1044" s="319"/>
      <c r="KF1044" s="319"/>
      <c r="KG1044" s="319"/>
      <c r="KH1044" s="319"/>
      <c r="KI1044" s="319"/>
      <c r="KJ1044" s="319"/>
      <c r="KK1044" s="319"/>
      <c r="KL1044" s="319"/>
      <c r="KM1044" s="319"/>
      <c r="KN1044" s="319"/>
      <c r="KO1044" s="319"/>
      <c r="KP1044" s="319"/>
      <c r="KQ1044" s="319"/>
      <c r="KR1044" s="319"/>
      <c r="KS1044" s="319"/>
      <c r="KT1044" s="319"/>
      <c r="KU1044" s="319"/>
      <c r="KV1044" s="319"/>
      <c r="KW1044" s="319"/>
      <c r="KX1044" s="319"/>
      <c r="KY1044" s="319"/>
      <c r="KZ1044" s="319"/>
      <c r="LA1044" s="319"/>
      <c r="LB1044" s="319"/>
      <c r="LC1044" s="319"/>
      <c r="LD1044" s="319"/>
      <c r="LE1044" s="319"/>
      <c r="LF1044" s="319"/>
      <c r="LG1044" s="319"/>
      <c r="LH1044" s="319"/>
      <c r="LI1044" s="319"/>
      <c r="LJ1044" s="319"/>
      <c r="LK1044" s="319"/>
      <c r="LL1044" s="319"/>
      <c r="LM1044" s="319"/>
      <c r="LN1044" s="319"/>
      <c r="LO1044" s="319"/>
      <c r="LP1044" s="319"/>
      <c r="LQ1044" s="319"/>
      <c r="LR1044" s="319"/>
      <c r="LS1044" s="319"/>
      <c r="LT1044" s="319"/>
      <c r="LU1044" s="319"/>
      <c r="LV1044" s="319"/>
      <c r="LW1044" s="319"/>
      <c r="LX1044" s="319"/>
      <c r="LY1044" s="319"/>
      <c r="LZ1044" s="319"/>
      <c r="MA1044" s="319"/>
      <c r="MB1044" s="319"/>
      <c r="MC1044" s="319"/>
      <c r="MD1044" s="319"/>
      <c r="ME1044" s="319"/>
      <c r="MF1044" s="319"/>
      <c r="MG1044" s="319"/>
      <c r="MH1044" s="319"/>
      <c r="MI1044" s="319"/>
      <c r="MJ1044" s="319"/>
      <c r="MK1044" s="319"/>
      <c r="ML1044" s="319"/>
      <c r="MM1044" s="319"/>
      <c r="MN1044" s="319"/>
      <c r="MO1044" s="319"/>
      <c r="MP1044" s="319"/>
      <c r="MQ1044" s="319"/>
      <c r="MS1044" s="241"/>
      <c r="MT1044" s="373">
        <f t="shared" si="1475"/>
        <v>0</v>
      </c>
      <c r="MU1044" s="365">
        <f t="shared" si="1492"/>
        <v>0</v>
      </c>
      <c r="MV1044" s="365">
        <f t="shared" si="1462"/>
        <v>0</v>
      </c>
      <c r="MW1044" s="365"/>
      <c r="MX1044" s="365">
        <f t="shared" si="1463"/>
        <v>0</v>
      </c>
      <c r="MY1044" s="365"/>
      <c r="MZ1044" s="365">
        <f t="shared" si="1464"/>
        <v>0</v>
      </c>
      <c r="NA1044" s="365"/>
      <c r="NB1044" s="365">
        <f t="shared" si="1465"/>
        <v>0</v>
      </c>
      <c r="NC1044" s="365"/>
      <c r="ND1044" s="365">
        <f t="shared" si="1466"/>
        <v>0</v>
      </c>
      <c r="NE1044" s="365"/>
      <c r="NF1044" s="365">
        <f t="shared" si="1467"/>
        <v>0</v>
      </c>
      <c r="NG1044" s="365"/>
      <c r="NH1044" s="365">
        <f t="shared" si="1468"/>
        <v>0</v>
      </c>
      <c r="NI1044" s="365"/>
      <c r="NJ1044" s="365">
        <f t="shared" si="1469"/>
        <v>0</v>
      </c>
      <c r="NK1044" s="365"/>
      <c r="NL1044" s="365">
        <f t="shared" si="1476"/>
        <v>0</v>
      </c>
      <c r="NM1044" s="366"/>
      <c r="NN1044" s="370"/>
      <c r="NR1044" s="318">
        <f t="shared" si="1470"/>
        <v>0</v>
      </c>
      <c r="NS1044" s="318">
        <f t="shared" si="1471"/>
        <v>0</v>
      </c>
      <c r="NT1044" s="318">
        <f t="shared" si="1472"/>
        <v>0</v>
      </c>
    </row>
    <row r="1045" spans="1:384" s="318" customFormat="1" ht="10.199999999999999" customHeight="1" x14ac:dyDescent="0.3">
      <c r="A1045" s="25"/>
      <c r="B1045" s="389"/>
      <c r="C1045" s="424"/>
      <c r="D1045" s="15"/>
      <c r="E1045" s="106"/>
      <c r="F1045" s="106"/>
      <c r="G1045" s="106"/>
      <c r="H1045" s="399"/>
      <c r="I1045" s="381">
        <f>Prenoms!$B$28</f>
        <v>0</v>
      </c>
      <c r="J1045" s="382"/>
      <c r="K1045" s="382"/>
      <c r="L1045" s="382"/>
      <c r="M1045" s="382"/>
      <c r="N1045" s="68" t="str">
        <f>IF(NL1045&lt;&gt;0,"",IF(Conges!AI62=0,"",Conges!AI62))</f>
        <v/>
      </c>
      <c r="O1045" s="69"/>
      <c r="P1045" s="70"/>
      <c r="Q1045" s="70"/>
      <c r="R1045" s="70"/>
      <c r="S1045" s="70"/>
      <c r="T1045" s="70"/>
      <c r="U1045" s="70"/>
      <c r="V1045" s="71"/>
      <c r="W1045" s="69"/>
      <c r="X1045" s="70"/>
      <c r="Y1045" s="70"/>
      <c r="Z1045" s="70"/>
      <c r="AA1045" s="70"/>
      <c r="AB1045" s="70"/>
      <c r="AC1045" s="70"/>
      <c r="AD1045" s="71"/>
      <c r="AE1045" s="69"/>
      <c r="AF1045" s="70"/>
      <c r="AG1045" s="70"/>
      <c r="AH1045" s="70"/>
      <c r="AI1045" s="70"/>
      <c r="AJ1045" s="71"/>
      <c r="AK1045" s="69"/>
      <c r="AL1045" s="70"/>
      <c r="AM1045" s="70"/>
      <c r="AN1045" s="70"/>
      <c r="AO1045" s="70"/>
      <c r="AP1045" s="70"/>
      <c r="AQ1045" s="70"/>
      <c r="AR1045" s="70"/>
      <c r="AS1045" s="70"/>
      <c r="AT1045" s="71"/>
      <c r="AU1045" s="69"/>
      <c r="AV1045" s="70"/>
      <c r="AW1045" s="70"/>
      <c r="AX1045" s="70"/>
      <c r="AY1045" s="70"/>
      <c r="AZ1045" s="70"/>
      <c r="BA1045" s="70"/>
      <c r="BB1045" s="71"/>
      <c r="BC1045" s="72">
        <f>IF(NL1045&lt;&gt;0,(IF(Conges!AI$62=0,0,3)),0)</f>
        <v>0</v>
      </c>
      <c r="BD1045" s="417"/>
      <c r="BE1045" s="392">
        <f>IF(OR(Conges!AI$62="A",Conges!AI$62="V"),Prenoms!L$28,NL1045)</f>
        <v>0</v>
      </c>
      <c r="BF1045" s="393"/>
      <c r="BG1045" s="289"/>
      <c r="BH1045" s="290">
        <f t="shared" si="1455"/>
        <v>0</v>
      </c>
      <c r="BI1045" s="291" t="str">
        <f t="shared" si="1456"/>
        <v/>
      </c>
      <c r="BJ1045" s="305">
        <v>0</v>
      </c>
      <c r="BK1045" s="306">
        <f t="shared" si="1473"/>
        <v>0</v>
      </c>
      <c r="BL1045" s="307">
        <f t="shared" si="1493"/>
        <v>0</v>
      </c>
      <c r="BM1045" s="307">
        <f t="shared" si="1494"/>
        <v>0</v>
      </c>
      <c r="BN1045" s="307">
        <f>SUM('Heures Pointage'!$ZD$35:$ZE$35)</f>
        <v>0</v>
      </c>
      <c r="BO1045" s="307">
        <f>SUM('Heures et Indemnites'!$ZD$35:$ZE$35)</f>
        <v>0</v>
      </c>
      <c r="BP1045" s="308">
        <f t="shared" si="1495"/>
        <v>0</v>
      </c>
      <c r="BQ1045" s="308">
        <f>'Heures Pointage'!$AAB$35</f>
        <v>0</v>
      </c>
      <c r="BR1045" s="309">
        <f t="shared" ref="BR1045" si="1505">$BH$1080</f>
        <v>0</v>
      </c>
      <c r="BS1045" s="150">
        <f>Prenoms!$C$28</f>
        <v>0</v>
      </c>
      <c r="BT1045" s="153"/>
      <c r="BU1045" s="323">
        <f>SUM('Heures et Indemnites'!$ZD$35:$ZE$35)</f>
        <v>0</v>
      </c>
      <c r="BV1045" s="236">
        <f>SUM('Heures et Indemnites'!$ZD$6:$ZE$35)</f>
        <v>0</v>
      </c>
      <c r="BW1045" s="323"/>
      <c r="BX1045" s="236"/>
      <c r="BY1045" s="319"/>
      <c r="BZ1045" s="319"/>
      <c r="CA1045" s="319"/>
      <c r="CB1045" s="319"/>
      <c r="CC1045" s="319"/>
      <c r="CD1045" s="319"/>
      <c r="CE1045" s="319"/>
      <c r="CF1045" s="319"/>
      <c r="CG1045" s="319"/>
      <c r="CH1045" s="319"/>
      <c r="CI1045" s="319"/>
      <c r="CJ1045" s="319"/>
      <c r="CK1045" s="319"/>
      <c r="CL1045" s="319"/>
      <c r="CM1045" s="319"/>
      <c r="CN1045" s="319"/>
      <c r="CO1045" s="319"/>
      <c r="CP1045" s="319"/>
      <c r="CQ1045" s="319"/>
      <c r="CR1045" s="319"/>
      <c r="CS1045" s="319"/>
      <c r="CT1045" s="319"/>
      <c r="CU1045" s="319"/>
      <c r="CV1045" s="319"/>
      <c r="CW1045" s="319"/>
      <c r="CX1045" s="319"/>
      <c r="CY1045" s="319"/>
      <c r="CZ1045" s="319"/>
      <c r="DA1045" s="319"/>
      <c r="DB1045" s="319"/>
      <c r="DC1045" s="319"/>
      <c r="DD1045" s="319"/>
      <c r="DE1045" s="319"/>
      <c r="DF1045" s="319"/>
      <c r="DG1045" s="319"/>
      <c r="DH1045" s="319"/>
      <c r="DI1045" s="319"/>
      <c r="DJ1045" s="319"/>
      <c r="DK1045" s="319"/>
      <c r="DL1045" s="319"/>
      <c r="DM1045" s="319"/>
      <c r="DN1045" s="319"/>
      <c r="DO1045" s="319"/>
      <c r="DP1045" s="319"/>
      <c r="DQ1045" s="319"/>
      <c r="DR1045" s="319"/>
      <c r="DS1045" s="319"/>
      <c r="DT1045" s="319"/>
      <c r="DU1045" s="319"/>
      <c r="DV1045" s="319"/>
      <c r="DW1045" s="319"/>
      <c r="DX1045" s="319"/>
      <c r="DY1045" s="319"/>
      <c r="DZ1045" s="319"/>
      <c r="EA1045" s="319"/>
      <c r="EB1045" s="319"/>
      <c r="EC1045" s="319"/>
      <c r="ED1045" s="319"/>
      <c r="EE1045" s="319"/>
      <c r="EF1045" s="319"/>
      <c r="EG1045" s="319"/>
      <c r="EH1045" s="319"/>
      <c r="EI1045" s="319"/>
      <c r="EJ1045" s="319"/>
      <c r="EK1045" s="319"/>
      <c r="EL1045" s="319"/>
      <c r="EM1045" s="319"/>
      <c r="EN1045" s="319"/>
      <c r="EO1045" s="319"/>
      <c r="EP1045" s="319"/>
      <c r="EQ1045" s="319"/>
      <c r="ER1045" s="319"/>
      <c r="ES1045" s="319"/>
      <c r="ET1045" s="319"/>
      <c r="EU1045" s="319"/>
      <c r="EV1045" s="319"/>
      <c r="EW1045" s="319"/>
      <c r="EX1045" s="319"/>
      <c r="EY1045" s="319"/>
      <c r="EZ1045" s="319"/>
      <c r="FA1045" s="319"/>
      <c r="FB1045" s="319"/>
      <c r="FC1045" s="319"/>
      <c r="FD1045" s="319"/>
      <c r="FE1045" s="319"/>
      <c r="FF1045" s="319"/>
      <c r="FG1045" s="319"/>
      <c r="FH1045" s="319"/>
      <c r="FI1045" s="319"/>
      <c r="FJ1045" s="319"/>
      <c r="FK1045" s="319"/>
      <c r="FL1045" s="319"/>
      <c r="FM1045" s="319"/>
      <c r="FN1045" s="319"/>
      <c r="FO1045" s="319"/>
      <c r="FP1045" s="319"/>
      <c r="FQ1045" s="319"/>
      <c r="FR1045" s="319"/>
      <c r="FS1045" s="319"/>
      <c r="FT1045" s="319"/>
      <c r="FU1045" s="319"/>
      <c r="FV1045" s="319"/>
      <c r="FW1045" s="319"/>
      <c r="FX1045" s="319"/>
      <c r="FY1045" s="319"/>
      <c r="FZ1045" s="319"/>
      <c r="GA1045" s="319"/>
      <c r="GB1045" s="319"/>
      <c r="GC1045" s="319"/>
      <c r="GD1045" s="319"/>
      <c r="GE1045" s="319"/>
      <c r="GF1045" s="319"/>
      <c r="GG1045" s="319"/>
      <c r="GH1045" s="319"/>
      <c r="GI1045" s="319"/>
      <c r="GJ1045" s="319"/>
      <c r="GK1045" s="319"/>
      <c r="GL1045" s="319"/>
      <c r="GM1045" s="319"/>
      <c r="GN1045" s="319"/>
      <c r="GO1045" s="319"/>
      <c r="GP1045" s="319"/>
      <c r="GQ1045" s="319"/>
      <c r="GR1045" s="319"/>
      <c r="GS1045" s="319"/>
      <c r="GT1045" s="319"/>
      <c r="GU1045" s="319"/>
      <c r="GV1045" s="319"/>
      <c r="GW1045" s="319"/>
      <c r="GX1045" s="319"/>
      <c r="GY1045" s="319"/>
      <c r="GZ1045" s="319"/>
      <c r="HA1045" s="319"/>
      <c r="HB1045" s="319"/>
      <c r="HC1045" s="319"/>
      <c r="HD1045" s="319"/>
      <c r="HE1045" s="319"/>
      <c r="HF1045" s="319"/>
      <c r="HG1045" s="319"/>
      <c r="HH1045" s="319"/>
      <c r="HI1045" s="319"/>
      <c r="HJ1045" s="319"/>
      <c r="HK1045" s="319"/>
      <c r="HL1045" s="319"/>
      <c r="HM1045" s="319"/>
      <c r="HN1045" s="319"/>
      <c r="HO1045" s="319"/>
      <c r="HP1045" s="319"/>
      <c r="HQ1045" s="319"/>
      <c r="HR1045" s="319"/>
      <c r="HS1045" s="319"/>
      <c r="HT1045" s="319"/>
      <c r="HU1045" s="319"/>
      <c r="HV1045" s="319"/>
      <c r="HW1045" s="319"/>
      <c r="HX1045" s="319"/>
      <c r="HY1045" s="319"/>
      <c r="HZ1045" s="319"/>
      <c r="IA1045" s="319"/>
      <c r="IB1045" s="319"/>
      <c r="IC1045" s="319"/>
      <c r="ID1045" s="319"/>
      <c r="IE1045" s="319"/>
      <c r="IF1045" s="319"/>
      <c r="IG1045" s="319"/>
      <c r="IH1045" s="319"/>
      <c r="II1045" s="319"/>
      <c r="IJ1045" s="319"/>
      <c r="IK1045" s="319"/>
      <c r="IL1045" s="319"/>
      <c r="IM1045" s="319"/>
      <c r="IN1045" s="319"/>
      <c r="IO1045" s="319"/>
      <c r="IP1045" s="319"/>
      <c r="IQ1045" s="319"/>
      <c r="IR1045" s="319"/>
      <c r="IS1045" s="319"/>
      <c r="IT1045" s="319"/>
      <c r="IU1045" s="319"/>
      <c r="IV1045" s="319"/>
      <c r="IW1045" s="319"/>
      <c r="IX1045" s="319"/>
      <c r="IY1045" s="319"/>
      <c r="IZ1045" s="319"/>
      <c r="JA1045" s="319"/>
      <c r="JB1045" s="319"/>
      <c r="JC1045" s="319"/>
      <c r="JD1045" s="319"/>
      <c r="JE1045" s="319"/>
      <c r="JF1045" s="319"/>
      <c r="JG1045" s="319"/>
      <c r="JH1045" s="319"/>
      <c r="JI1045" s="319"/>
      <c r="JJ1045" s="319"/>
      <c r="JK1045" s="319"/>
      <c r="JL1045" s="319"/>
      <c r="JM1045" s="319"/>
      <c r="JN1045" s="319"/>
      <c r="JO1045" s="319"/>
      <c r="JP1045" s="319"/>
      <c r="JQ1045" s="319"/>
      <c r="JR1045" s="319"/>
      <c r="JS1045" s="319"/>
      <c r="JT1045" s="319"/>
      <c r="JU1045" s="319"/>
      <c r="JV1045" s="319"/>
      <c r="JW1045" s="319"/>
      <c r="JX1045" s="319"/>
      <c r="JY1045" s="319"/>
      <c r="JZ1045" s="319"/>
      <c r="KA1045" s="319"/>
      <c r="KB1045" s="319"/>
      <c r="KC1045" s="319"/>
      <c r="KD1045" s="319"/>
      <c r="KE1045" s="319"/>
      <c r="KF1045" s="319"/>
      <c r="KG1045" s="319"/>
      <c r="KH1045" s="319"/>
      <c r="KI1045" s="319"/>
      <c r="KJ1045" s="319"/>
      <c r="KK1045" s="319"/>
      <c r="KL1045" s="319"/>
      <c r="KM1045" s="319"/>
      <c r="KN1045" s="319"/>
      <c r="KO1045" s="319"/>
      <c r="KP1045" s="319"/>
      <c r="KQ1045" s="319"/>
      <c r="KR1045" s="319"/>
      <c r="KS1045" s="319"/>
      <c r="KT1045" s="319"/>
      <c r="KU1045" s="319"/>
      <c r="KV1045" s="319"/>
      <c r="KW1045" s="319"/>
      <c r="KX1045" s="319"/>
      <c r="KY1045" s="319"/>
      <c r="KZ1045" s="319"/>
      <c r="LA1045" s="319"/>
      <c r="LB1045" s="319"/>
      <c r="LC1045" s="319"/>
      <c r="LD1045" s="319"/>
      <c r="LE1045" s="319"/>
      <c r="LF1045" s="319"/>
      <c r="LG1045" s="319"/>
      <c r="LH1045" s="319"/>
      <c r="LI1045" s="319"/>
      <c r="LJ1045" s="319"/>
      <c r="LK1045" s="319"/>
      <c r="LL1045" s="319"/>
      <c r="LM1045" s="319"/>
      <c r="LN1045" s="319"/>
      <c r="LO1045" s="319"/>
      <c r="LP1045" s="319"/>
      <c r="LQ1045" s="319"/>
      <c r="LR1045" s="319"/>
      <c r="LS1045" s="319"/>
      <c r="LT1045" s="319"/>
      <c r="LU1045" s="319"/>
      <c r="LV1045" s="319"/>
      <c r="LW1045" s="319"/>
      <c r="LX1045" s="319"/>
      <c r="LY1045" s="319"/>
      <c r="LZ1045" s="319"/>
      <c r="MA1045" s="319"/>
      <c r="MB1045" s="319"/>
      <c r="MC1045" s="319"/>
      <c r="MD1045" s="319"/>
      <c r="ME1045" s="319"/>
      <c r="MF1045" s="319"/>
      <c r="MG1045" s="319"/>
      <c r="MH1045" s="319"/>
      <c r="MI1045" s="319"/>
      <c r="MJ1045" s="319"/>
      <c r="MK1045" s="319"/>
      <c r="ML1045" s="319"/>
      <c r="MM1045" s="319"/>
      <c r="MN1045" s="319"/>
      <c r="MO1045" s="319"/>
      <c r="MP1045" s="319"/>
      <c r="MQ1045" s="319"/>
      <c r="MS1045" s="241"/>
      <c r="MT1045" s="362">
        <f t="shared" si="1475"/>
        <v>0</v>
      </c>
      <c r="MU1045" s="363">
        <f t="shared" si="1492"/>
        <v>0</v>
      </c>
      <c r="MV1045" s="363">
        <f t="shared" si="1462"/>
        <v>0</v>
      </c>
      <c r="MW1045" s="363"/>
      <c r="MX1045" s="363">
        <f t="shared" si="1463"/>
        <v>0</v>
      </c>
      <c r="MY1045" s="363"/>
      <c r="MZ1045" s="363">
        <f t="shared" si="1464"/>
        <v>0</v>
      </c>
      <c r="NA1045" s="363"/>
      <c r="NB1045" s="363">
        <f t="shared" si="1465"/>
        <v>0</v>
      </c>
      <c r="NC1045" s="363"/>
      <c r="ND1045" s="363">
        <f t="shared" si="1466"/>
        <v>0</v>
      </c>
      <c r="NE1045" s="363"/>
      <c r="NF1045" s="363">
        <f t="shared" si="1467"/>
        <v>0</v>
      </c>
      <c r="NG1045" s="363"/>
      <c r="NH1045" s="363">
        <f t="shared" si="1468"/>
        <v>0</v>
      </c>
      <c r="NI1045" s="363"/>
      <c r="NJ1045" s="363">
        <f t="shared" si="1469"/>
        <v>0</v>
      </c>
      <c r="NK1045" s="363"/>
      <c r="NL1045" s="363">
        <f t="shared" si="1476"/>
        <v>0</v>
      </c>
      <c r="NM1045" s="364"/>
      <c r="NN1045" s="370"/>
      <c r="NR1045" s="318">
        <f t="shared" si="1470"/>
        <v>0</v>
      </c>
      <c r="NS1045" s="318">
        <f t="shared" si="1471"/>
        <v>0</v>
      </c>
      <c r="NT1045" s="318">
        <f t="shared" si="1472"/>
        <v>0</v>
      </c>
    </row>
    <row r="1046" spans="1:384" s="318" customFormat="1" ht="10.199999999999999" customHeight="1" x14ac:dyDescent="0.3">
      <c r="A1046" s="25"/>
      <c r="B1046" s="389"/>
      <c r="C1046" s="424"/>
      <c r="D1046" s="15"/>
      <c r="E1046" s="106"/>
      <c r="F1046" s="106"/>
      <c r="G1046" s="106"/>
      <c r="H1046" s="399"/>
      <c r="I1046" s="394">
        <f>Prenoms!$B$29</f>
        <v>0</v>
      </c>
      <c r="J1046" s="395"/>
      <c r="K1046" s="395"/>
      <c r="L1046" s="395"/>
      <c r="M1046" s="395"/>
      <c r="N1046" s="81" t="str">
        <f>IF(NL1046&lt;&gt;0,"",IF(Conges!AI63=0,"",Conges!AI63))</f>
        <v/>
      </c>
      <c r="O1046" s="82"/>
      <c r="P1046" s="83"/>
      <c r="Q1046" s="83"/>
      <c r="R1046" s="83"/>
      <c r="S1046" s="83"/>
      <c r="T1046" s="83"/>
      <c r="U1046" s="83"/>
      <c r="V1046" s="84"/>
      <c r="W1046" s="82"/>
      <c r="X1046" s="83"/>
      <c r="Y1046" s="83"/>
      <c r="Z1046" s="83"/>
      <c r="AA1046" s="83"/>
      <c r="AB1046" s="83"/>
      <c r="AC1046" s="83"/>
      <c r="AD1046" s="84"/>
      <c r="AE1046" s="82"/>
      <c r="AF1046" s="83"/>
      <c r="AG1046" s="83"/>
      <c r="AH1046" s="83"/>
      <c r="AI1046" s="83"/>
      <c r="AJ1046" s="84"/>
      <c r="AK1046" s="82"/>
      <c r="AL1046" s="83"/>
      <c r="AM1046" s="83"/>
      <c r="AN1046" s="83"/>
      <c r="AO1046" s="83"/>
      <c r="AP1046" s="83"/>
      <c r="AQ1046" s="83"/>
      <c r="AR1046" s="83"/>
      <c r="AS1046" s="83"/>
      <c r="AT1046" s="84"/>
      <c r="AU1046" s="82"/>
      <c r="AV1046" s="83"/>
      <c r="AW1046" s="83"/>
      <c r="AX1046" s="83"/>
      <c r="AY1046" s="83"/>
      <c r="AZ1046" s="83"/>
      <c r="BA1046" s="83"/>
      <c r="BB1046" s="84"/>
      <c r="BC1046" s="85">
        <f>IF(NL1046&lt;&gt;0,(IF(Conges!AI$63=0,0,3)),0)</f>
        <v>0</v>
      </c>
      <c r="BD1046" s="417"/>
      <c r="BE1046" s="390">
        <f>IF(OR(Conges!AI$63="A",Conges!AI$63="V"),Prenoms!L$29,NL1046)</f>
        <v>0</v>
      </c>
      <c r="BF1046" s="391"/>
      <c r="BG1046" s="286"/>
      <c r="BH1046" s="287">
        <f t="shared" si="1455"/>
        <v>0</v>
      </c>
      <c r="BI1046" s="288" t="str">
        <f t="shared" si="1456"/>
        <v/>
      </c>
      <c r="BJ1046" s="300">
        <v>0</v>
      </c>
      <c r="BK1046" s="301">
        <f t="shared" si="1473"/>
        <v>0</v>
      </c>
      <c r="BL1046" s="302">
        <f t="shared" si="1493"/>
        <v>0</v>
      </c>
      <c r="BM1046" s="302">
        <f t="shared" si="1494"/>
        <v>0</v>
      </c>
      <c r="BN1046" s="302">
        <f>SUM('Heures Pointage'!$AAD$35:$AAE$35)</f>
        <v>0</v>
      </c>
      <c r="BO1046" s="302">
        <f>SUM('Heures et Indemnites'!$AAD$35:$AAE$35)</f>
        <v>0</v>
      </c>
      <c r="BP1046" s="303">
        <f t="shared" si="1495"/>
        <v>0</v>
      </c>
      <c r="BQ1046" s="303">
        <f>'Heures Pointage'!$ABB$35</f>
        <v>0</v>
      </c>
      <c r="BR1046" s="304">
        <f t="shared" ref="BR1046" si="1506">$BH$1081</f>
        <v>0</v>
      </c>
      <c r="BS1046" s="149">
        <f>Prenoms!$C$29</f>
        <v>0</v>
      </c>
      <c r="BT1046" s="180"/>
      <c r="BU1046" s="324">
        <f>SUM('Heures et Indemnites'!$AAD$35:$AAE$35)</f>
        <v>0</v>
      </c>
      <c r="BV1046" s="235">
        <f>SUM('Heures et Indemnites'!$AAD$6:$AAE$35)</f>
        <v>0</v>
      </c>
      <c r="BW1046" s="324"/>
      <c r="BX1046" s="235"/>
      <c r="BY1046" s="319"/>
      <c r="BZ1046" s="319"/>
      <c r="CA1046" s="319"/>
      <c r="CB1046" s="319"/>
      <c r="CC1046" s="319"/>
      <c r="CD1046" s="319"/>
      <c r="CE1046" s="319"/>
      <c r="CF1046" s="319"/>
      <c r="CG1046" s="319"/>
      <c r="CH1046" s="319"/>
      <c r="CI1046" s="319"/>
      <c r="CJ1046" s="319"/>
      <c r="CK1046" s="319"/>
      <c r="CL1046" s="319"/>
      <c r="CM1046" s="319"/>
      <c r="CN1046" s="319"/>
      <c r="CO1046" s="319"/>
      <c r="CP1046" s="319"/>
      <c r="CQ1046" s="319"/>
      <c r="CR1046" s="319"/>
      <c r="CS1046" s="319"/>
      <c r="CT1046" s="319"/>
      <c r="CU1046" s="319"/>
      <c r="CV1046" s="319"/>
      <c r="CW1046" s="319"/>
      <c r="CX1046" s="319"/>
      <c r="CY1046" s="319"/>
      <c r="CZ1046" s="319"/>
      <c r="DA1046" s="319"/>
      <c r="DB1046" s="319"/>
      <c r="DC1046" s="319"/>
      <c r="DD1046" s="319"/>
      <c r="DE1046" s="319"/>
      <c r="DF1046" s="319"/>
      <c r="DG1046" s="319"/>
      <c r="DH1046" s="319"/>
      <c r="DI1046" s="319"/>
      <c r="DJ1046" s="319"/>
      <c r="DK1046" s="319"/>
      <c r="DL1046" s="319"/>
      <c r="DM1046" s="319"/>
      <c r="DN1046" s="319"/>
      <c r="DO1046" s="319"/>
      <c r="DP1046" s="319"/>
      <c r="DQ1046" s="319"/>
      <c r="DR1046" s="319"/>
      <c r="DS1046" s="319"/>
      <c r="DT1046" s="319"/>
      <c r="DU1046" s="319"/>
      <c r="DV1046" s="319"/>
      <c r="DW1046" s="319"/>
      <c r="DX1046" s="319"/>
      <c r="DY1046" s="319"/>
      <c r="DZ1046" s="319"/>
      <c r="EA1046" s="319"/>
      <c r="EB1046" s="319"/>
      <c r="EC1046" s="319"/>
      <c r="ED1046" s="319"/>
      <c r="EE1046" s="319"/>
      <c r="EF1046" s="319"/>
      <c r="EG1046" s="319"/>
      <c r="EH1046" s="319"/>
      <c r="EI1046" s="319"/>
      <c r="EJ1046" s="319"/>
      <c r="EK1046" s="319"/>
      <c r="EL1046" s="319"/>
      <c r="EM1046" s="319"/>
      <c r="EN1046" s="319"/>
      <c r="EO1046" s="319"/>
      <c r="EP1046" s="319"/>
      <c r="EQ1046" s="319"/>
      <c r="ER1046" s="319"/>
      <c r="ES1046" s="319"/>
      <c r="ET1046" s="319"/>
      <c r="EU1046" s="319"/>
      <c r="EV1046" s="319"/>
      <c r="EW1046" s="319"/>
      <c r="EX1046" s="319"/>
      <c r="EY1046" s="319"/>
      <c r="EZ1046" s="319"/>
      <c r="FA1046" s="319"/>
      <c r="FB1046" s="319"/>
      <c r="FC1046" s="319"/>
      <c r="FD1046" s="319"/>
      <c r="FE1046" s="319"/>
      <c r="FF1046" s="319"/>
      <c r="FG1046" s="319"/>
      <c r="FH1046" s="319"/>
      <c r="FI1046" s="319"/>
      <c r="FJ1046" s="319"/>
      <c r="FK1046" s="319"/>
      <c r="FL1046" s="319"/>
      <c r="FM1046" s="319"/>
      <c r="FN1046" s="319"/>
      <c r="FO1046" s="319"/>
      <c r="FP1046" s="319"/>
      <c r="FQ1046" s="319"/>
      <c r="FR1046" s="319"/>
      <c r="FS1046" s="319"/>
      <c r="FT1046" s="319"/>
      <c r="FU1046" s="319"/>
      <c r="FV1046" s="319"/>
      <c r="FW1046" s="319"/>
      <c r="FX1046" s="319"/>
      <c r="FY1046" s="319"/>
      <c r="FZ1046" s="319"/>
      <c r="GA1046" s="319"/>
      <c r="GB1046" s="319"/>
      <c r="GC1046" s="319"/>
      <c r="GD1046" s="319"/>
      <c r="GE1046" s="319"/>
      <c r="GF1046" s="319"/>
      <c r="GG1046" s="319"/>
      <c r="GH1046" s="319"/>
      <c r="GI1046" s="319"/>
      <c r="GJ1046" s="319"/>
      <c r="GK1046" s="319"/>
      <c r="GL1046" s="319"/>
      <c r="GM1046" s="319"/>
      <c r="GN1046" s="319"/>
      <c r="GO1046" s="319"/>
      <c r="GP1046" s="319"/>
      <c r="GQ1046" s="319"/>
      <c r="GR1046" s="319"/>
      <c r="GS1046" s="319"/>
      <c r="GT1046" s="319"/>
      <c r="GU1046" s="319"/>
      <c r="GV1046" s="319"/>
      <c r="GW1046" s="319"/>
      <c r="GX1046" s="319"/>
      <c r="GY1046" s="319"/>
      <c r="GZ1046" s="319"/>
      <c r="HA1046" s="319"/>
      <c r="HB1046" s="319"/>
      <c r="HC1046" s="319"/>
      <c r="HD1046" s="319"/>
      <c r="HE1046" s="319"/>
      <c r="HF1046" s="319"/>
      <c r="HG1046" s="319"/>
      <c r="HH1046" s="319"/>
      <c r="HI1046" s="319"/>
      <c r="HJ1046" s="319"/>
      <c r="HK1046" s="319"/>
      <c r="HL1046" s="319"/>
      <c r="HM1046" s="319"/>
      <c r="HN1046" s="319"/>
      <c r="HO1046" s="319"/>
      <c r="HP1046" s="319"/>
      <c r="HQ1046" s="319"/>
      <c r="HR1046" s="319"/>
      <c r="HS1046" s="319"/>
      <c r="HT1046" s="319"/>
      <c r="HU1046" s="319"/>
      <c r="HV1046" s="319"/>
      <c r="HW1046" s="319"/>
      <c r="HX1046" s="319"/>
      <c r="HY1046" s="319"/>
      <c r="HZ1046" s="319"/>
      <c r="IA1046" s="319"/>
      <c r="IB1046" s="319"/>
      <c r="IC1046" s="319"/>
      <c r="ID1046" s="319"/>
      <c r="IE1046" s="319"/>
      <c r="IF1046" s="319"/>
      <c r="IG1046" s="319"/>
      <c r="IH1046" s="319"/>
      <c r="II1046" s="319"/>
      <c r="IJ1046" s="319"/>
      <c r="IK1046" s="319"/>
      <c r="IL1046" s="319"/>
      <c r="IM1046" s="319"/>
      <c r="IN1046" s="319"/>
      <c r="IO1046" s="319"/>
      <c r="IP1046" s="319"/>
      <c r="IQ1046" s="319"/>
      <c r="IR1046" s="319"/>
      <c r="IS1046" s="319"/>
      <c r="IT1046" s="319"/>
      <c r="IU1046" s="319"/>
      <c r="IV1046" s="319"/>
      <c r="IW1046" s="319"/>
      <c r="IX1046" s="319"/>
      <c r="IY1046" s="319"/>
      <c r="IZ1046" s="319"/>
      <c r="JA1046" s="319"/>
      <c r="JB1046" s="319"/>
      <c r="JC1046" s="319"/>
      <c r="JD1046" s="319"/>
      <c r="JE1046" s="319"/>
      <c r="JF1046" s="319"/>
      <c r="JG1046" s="319"/>
      <c r="JH1046" s="319"/>
      <c r="JI1046" s="319"/>
      <c r="JJ1046" s="319"/>
      <c r="JK1046" s="319"/>
      <c r="JL1046" s="319"/>
      <c r="JM1046" s="319"/>
      <c r="JN1046" s="319"/>
      <c r="JO1046" s="319"/>
      <c r="JP1046" s="319"/>
      <c r="JQ1046" s="319"/>
      <c r="JR1046" s="319"/>
      <c r="JS1046" s="319"/>
      <c r="JT1046" s="319"/>
      <c r="JU1046" s="319"/>
      <c r="JV1046" s="319"/>
      <c r="JW1046" s="319"/>
      <c r="JX1046" s="319"/>
      <c r="JY1046" s="319"/>
      <c r="JZ1046" s="319"/>
      <c r="KA1046" s="319"/>
      <c r="KB1046" s="319"/>
      <c r="KC1046" s="319"/>
      <c r="KD1046" s="319"/>
      <c r="KE1046" s="319"/>
      <c r="KF1046" s="319"/>
      <c r="KG1046" s="319"/>
      <c r="KH1046" s="319"/>
      <c r="KI1046" s="319"/>
      <c r="KJ1046" s="319"/>
      <c r="KK1046" s="319"/>
      <c r="KL1046" s="319"/>
      <c r="KM1046" s="319"/>
      <c r="KN1046" s="319"/>
      <c r="KO1046" s="319"/>
      <c r="KP1046" s="319"/>
      <c r="KQ1046" s="319"/>
      <c r="KR1046" s="319"/>
      <c r="KS1046" s="319"/>
      <c r="KT1046" s="319"/>
      <c r="KU1046" s="319"/>
      <c r="KV1046" s="319"/>
      <c r="KW1046" s="319"/>
      <c r="KX1046" s="319"/>
      <c r="KY1046" s="319"/>
      <c r="KZ1046" s="319"/>
      <c r="LA1046" s="319"/>
      <c r="LB1046" s="319"/>
      <c r="LC1046" s="319"/>
      <c r="LD1046" s="319"/>
      <c r="LE1046" s="319"/>
      <c r="LF1046" s="319"/>
      <c r="LG1046" s="319"/>
      <c r="LH1046" s="319"/>
      <c r="LI1046" s="319"/>
      <c r="LJ1046" s="319"/>
      <c r="LK1046" s="319"/>
      <c r="LL1046" s="319"/>
      <c r="LM1046" s="319"/>
      <c r="LN1046" s="319"/>
      <c r="LO1046" s="319"/>
      <c r="LP1046" s="319"/>
      <c r="LQ1046" s="319"/>
      <c r="LR1046" s="319"/>
      <c r="LS1046" s="319"/>
      <c r="LT1046" s="319"/>
      <c r="LU1046" s="319"/>
      <c r="LV1046" s="319"/>
      <c r="LW1046" s="319"/>
      <c r="LX1046" s="319"/>
      <c r="LY1046" s="319"/>
      <c r="LZ1046" s="319"/>
      <c r="MA1046" s="319"/>
      <c r="MB1046" s="319"/>
      <c r="MC1046" s="319"/>
      <c r="MD1046" s="319"/>
      <c r="ME1046" s="319"/>
      <c r="MF1046" s="319"/>
      <c r="MG1046" s="319"/>
      <c r="MH1046" s="319"/>
      <c r="MI1046" s="319"/>
      <c r="MJ1046" s="319"/>
      <c r="MK1046" s="319"/>
      <c r="ML1046" s="319"/>
      <c r="MM1046" s="319"/>
      <c r="MN1046" s="319"/>
      <c r="MO1046" s="319"/>
      <c r="MP1046" s="319"/>
      <c r="MQ1046" s="319"/>
      <c r="MS1046" s="241"/>
      <c r="MT1046" s="373">
        <f t="shared" si="1475"/>
        <v>0</v>
      </c>
      <c r="MU1046" s="365">
        <f t="shared" si="1492"/>
        <v>0</v>
      </c>
      <c r="MV1046" s="365">
        <f t="shared" si="1462"/>
        <v>0</v>
      </c>
      <c r="MW1046" s="365"/>
      <c r="MX1046" s="365">
        <f t="shared" si="1463"/>
        <v>0</v>
      </c>
      <c r="MY1046" s="365"/>
      <c r="MZ1046" s="365">
        <f t="shared" si="1464"/>
        <v>0</v>
      </c>
      <c r="NA1046" s="365"/>
      <c r="NB1046" s="365">
        <f t="shared" si="1465"/>
        <v>0</v>
      </c>
      <c r="NC1046" s="365"/>
      <c r="ND1046" s="365">
        <f t="shared" si="1466"/>
        <v>0</v>
      </c>
      <c r="NE1046" s="365"/>
      <c r="NF1046" s="365">
        <f t="shared" si="1467"/>
        <v>0</v>
      </c>
      <c r="NG1046" s="365"/>
      <c r="NH1046" s="365">
        <f t="shared" si="1468"/>
        <v>0</v>
      </c>
      <c r="NI1046" s="365"/>
      <c r="NJ1046" s="365">
        <f t="shared" si="1469"/>
        <v>0</v>
      </c>
      <c r="NK1046" s="365"/>
      <c r="NL1046" s="365">
        <f t="shared" si="1476"/>
        <v>0</v>
      </c>
      <c r="NM1046" s="366"/>
      <c r="NN1046" s="370"/>
      <c r="NR1046" s="318">
        <f t="shared" si="1470"/>
        <v>0</v>
      </c>
      <c r="NS1046" s="318">
        <f t="shared" si="1471"/>
        <v>0</v>
      </c>
      <c r="NT1046" s="318">
        <f t="shared" si="1472"/>
        <v>0</v>
      </c>
    </row>
    <row r="1047" spans="1:384" s="318" customFormat="1" ht="10.199999999999999" customHeight="1" x14ac:dyDescent="0.3">
      <c r="A1047" s="25"/>
      <c r="B1047" s="389"/>
      <c r="C1047" s="424"/>
      <c r="D1047" s="15"/>
      <c r="E1047" s="106"/>
      <c r="F1047" s="106"/>
      <c r="G1047" s="106"/>
      <c r="H1047" s="399"/>
      <c r="I1047" s="381">
        <f>Prenoms!$B$30</f>
        <v>0</v>
      </c>
      <c r="J1047" s="382"/>
      <c r="K1047" s="382"/>
      <c r="L1047" s="382"/>
      <c r="M1047" s="382"/>
      <c r="N1047" s="68" t="str">
        <f>IF(NL1047&lt;&gt;0,"",IF(Conges!AI64=0,"",Conges!AI64))</f>
        <v/>
      </c>
      <c r="O1047" s="69"/>
      <c r="P1047" s="70"/>
      <c r="Q1047" s="70"/>
      <c r="R1047" s="70"/>
      <c r="S1047" s="70"/>
      <c r="T1047" s="70"/>
      <c r="U1047" s="70"/>
      <c r="V1047" s="71"/>
      <c r="W1047" s="69"/>
      <c r="X1047" s="70"/>
      <c r="Y1047" s="70"/>
      <c r="Z1047" s="70"/>
      <c r="AA1047" s="70"/>
      <c r="AB1047" s="70"/>
      <c r="AC1047" s="70"/>
      <c r="AD1047" s="71"/>
      <c r="AE1047" s="69"/>
      <c r="AF1047" s="70"/>
      <c r="AG1047" s="70"/>
      <c r="AH1047" s="70"/>
      <c r="AI1047" s="70"/>
      <c r="AJ1047" s="71"/>
      <c r="AK1047" s="69"/>
      <c r="AL1047" s="70"/>
      <c r="AM1047" s="70"/>
      <c r="AN1047" s="70"/>
      <c r="AO1047" s="70"/>
      <c r="AP1047" s="70"/>
      <c r="AQ1047" s="70"/>
      <c r="AR1047" s="70"/>
      <c r="AS1047" s="70"/>
      <c r="AT1047" s="71"/>
      <c r="AU1047" s="69"/>
      <c r="AV1047" s="70"/>
      <c r="AW1047" s="70"/>
      <c r="AX1047" s="70"/>
      <c r="AY1047" s="70"/>
      <c r="AZ1047" s="70"/>
      <c r="BA1047" s="70"/>
      <c r="BB1047" s="71"/>
      <c r="BC1047" s="72">
        <f>IF(NL1047&lt;&gt;0,(IF(Conges!AI$64=0,0,3)),0)</f>
        <v>0</v>
      </c>
      <c r="BD1047" s="417"/>
      <c r="BE1047" s="392">
        <f>IF(OR(Conges!AI$64="A",Conges!AI$64="V"),Prenoms!L$30,NL1047)</f>
        <v>0</v>
      </c>
      <c r="BF1047" s="393"/>
      <c r="BG1047" s="289"/>
      <c r="BH1047" s="290">
        <f t="shared" si="1455"/>
        <v>0</v>
      </c>
      <c r="BI1047" s="291" t="str">
        <f t="shared" si="1456"/>
        <v/>
      </c>
      <c r="BJ1047" s="305">
        <v>0</v>
      </c>
      <c r="BK1047" s="306">
        <f t="shared" si="1473"/>
        <v>0</v>
      </c>
      <c r="BL1047" s="307">
        <f t="shared" si="1493"/>
        <v>0</v>
      </c>
      <c r="BM1047" s="307">
        <f t="shared" si="1494"/>
        <v>0</v>
      </c>
      <c r="BN1047" s="307">
        <f>SUM('Heures Pointage'!$ABD$35:$ABE$35)</f>
        <v>0</v>
      </c>
      <c r="BO1047" s="307">
        <f>SUM('Heures et Indemnites'!$ABD$35:$ABE$35)</f>
        <v>0</v>
      </c>
      <c r="BP1047" s="308">
        <f t="shared" si="1495"/>
        <v>0</v>
      </c>
      <c r="BQ1047" s="308">
        <f>'Heures Pointage'!$ACB$35</f>
        <v>0</v>
      </c>
      <c r="BR1047" s="309">
        <f t="shared" ref="BR1047" si="1507">$BH$1082</f>
        <v>0</v>
      </c>
      <c r="BS1047" s="150">
        <f>Prenoms!$C$30</f>
        <v>0</v>
      </c>
      <c r="BT1047" s="153"/>
      <c r="BU1047" s="323">
        <f>SUM('Heures et Indemnites'!$ABD$35:$ABE$35)</f>
        <v>0</v>
      </c>
      <c r="BV1047" s="236">
        <f>SUM('Heures et Indemnites'!$ABD$6:$ABE$35)</f>
        <v>0</v>
      </c>
      <c r="BW1047" s="323"/>
      <c r="BX1047" s="236"/>
      <c r="BY1047" s="319"/>
      <c r="BZ1047" s="319"/>
      <c r="CA1047" s="319"/>
      <c r="CB1047" s="319"/>
      <c r="CC1047" s="319"/>
      <c r="CD1047" s="319"/>
      <c r="CE1047" s="319"/>
      <c r="CF1047" s="319"/>
      <c r="CG1047" s="319"/>
      <c r="CH1047" s="319"/>
      <c r="CI1047" s="319"/>
      <c r="CJ1047" s="319"/>
      <c r="CK1047" s="319"/>
      <c r="CL1047" s="319"/>
      <c r="CM1047" s="319"/>
      <c r="CN1047" s="319"/>
      <c r="CO1047" s="319"/>
      <c r="CP1047" s="319"/>
      <c r="CQ1047" s="319"/>
      <c r="CR1047" s="319"/>
      <c r="CS1047" s="319"/>
      <c r="CT1047" s="319"/>
      <c r="CU1047" s="319"/>
      <c r="CV1047" s="319"/>
      <c r="CW1047" s="319"/>
      <c r="CX1047" s="319"/>
      <c r="CY1047" s="319"/>
      <c r="CZ1047" s="319"/>
      <c r="DA1047" s="319"/>
      <c r="DB1047" s="319"/>
      <c r="DC1047" s="319"/>
      <c r="DD1047" s="319"/>
      <c r="DE1047" s="319"/>
      <c r="DF1047" s="319"/>
      <c r="DG1047" s="319"/>
      <c r="DH1047" s="319"/>
      <c r="DI1047" s="319"/>
      <c r="DJ1047" s="319"/>
      <c r="DK1047" s="319"/>
      <c r="DL1047" s="319"/>
      <c r="DM1047" s="319"/>
      <c r="DN1047" s="319"/>
      <c r="DO1047" s="319"/>
      <c r="DP1047" s="319"/>
      <c r="DQ1047" s="319"/>
      <c r="DR1047" s="319"/>
      <c r="DS1047" s="319"/>
      <c r="DT1047" s="319"/>
      <c r="DU1047" s="319"/>
      <c r="DV1047" s="319"/>
      <c r="DW1047" s="319"/>
      <c r="DX1047" s="319"/>
      <c r="DY1047" s="319"/>
      <c r="DZ1047" s="319"/>
      <c r="EA1047" s="319"/>
      <c r="EB1047" s="319"/>
      <c r="EC1047" s="319"/>
      <c r="ED1047" s="319"/>
      <c r="EE1047" s="319"/>
      <c r="EF1047" s="319"/>
      <c r="EG1047" s="319"/>
      <c r="EH1047" s="319"/>
      <c r="EI1047" s="319"/>
      <c r="EJ1047" s="319"/>
      <c r="EK1047" s="319"/>
      <c r="EL1047" s="319"/>
      <c r="EM1047" s="319"/>
      <c r="EN1047" s="319"/>
      <c r="EO1047" s="319"/>
      <c r="EP1047" s="319"/>
      <c r="EQ1047" s="319"/>
      <c r="ER1047" s="319"/>
      <c r="ES1047" s="319"/>
      <c r="ET1047" s="319"/>
      <c r="EU1047" s="319"/>
      <c r="EV1047" s="319"/>
      <c r="EW1047" s="319"/>
      <c r="EX1047" s="319"/>
      <c r="EY1047" s="319"/>
      <c r="EZ1047" s="319"/>
      <c r="FA1047" s="319"/>
      <c r="FB1047" s="319"/>
      <c r="FC1047" s="319"/>
      <c r="FD1047" s="319"/>
      <c r="FE1047" s="319"/>
      <c r="FF1047" s="319"/>
      <c r="FG1047" s="319"/>
      <c r="FH1047" s="319"/>
      <c r="FI1047" s="319"/>
      <c r="FJ1047" s="319"/>
      <c r="FK1047" s="319"/>
      <c r="FL1047" s="319"/>
      <c r="FM1047" s="319"/>
      <c r="FN1047" s="319"/>
      <c r="FO1047" s="319"/>
      <c r="FP1047" s="319"/>
      <c r="FQ1047" s="319"/>
      <c r="FR1047" s="319"/>
      <c r="FS1047" s="319"/>
      <c r="FT1047" s="319"/>
      <c r="FU1047" s="319"/>
      <c r="FV1047" s="319"/>
      <c r="FW1047" s="319"/>
      <c r="FX1047" s="319"/>
      <c r="FY1047" s="319"/>
      <c r="FZ1047" s="319"/>
      <c r="GA1047" s="319"/>
      <c r="GB1047" s="319"/>
      <c r="GC1047" s="319"/>
      <c r="GD1047" s="319"/>
      <c r="GE1047" s="319"/>
      <c r="GF1047" s="319"/>
      <c r="GG1047" s="319"/>
      <c r="GH1047" s="319"/>
      <c r="GI1047" s="319"/>
      <c r="GJ1047" s="319"/>
      <c r="GK1047" s="319"/>
      <c r="GL1047" s="319"/>
      <c r="GM1047" s="319"/>
      <c r="GN1047" s="319"/>
      <c r="GO1047" s="319"/>
      <c r="GP1047" s="319"/>
      <c r="GQ1047" s="319"/>
      <c r="GR1047" s="319"/>
      <c r="GS1047" s="319"/>
      <c r="GT1047" s="319"/>
      <c r="GU1047" s="319"/>
      <c r="GV1047" s="319"/>
      <c r="GW1047" s="319"/>
      <c r="GX1047" s="319"/>
      <c r="GY1047" s="319"/>
      <c r="GZ1047" s="319"/>
      <c r="HA1047" s="319"/>
      <c r="HB1047" s="319"/>
      <c r="HC1047" s="319"/>
      <c r="HD1047" s="319"/>
      <c r="HE1047" s="319"/>
      <c r="HF1047" s="319"/>
      <c r="HG1047" s="319"/>
      <c r="HH1047" s="319"/>
      <c r="HI1047" s="319"/>
      <c r="HJ1047" s="319"/>
      <c r="HK1047" s="319"/>
      <c r="HL1047" s="319"/>
      <c r="HM1047" s="319"/>
      <c r="HN1047" s="319"/>
      <c r="HO1047" s="319"/>
      <c r="HP1047" s="319"/>
      <c r="HQ1047" s="319"/>
      <c r="HR1047" s="319"/>
      <c r="HS1047" s="319"/>
      <c r="HT1047" s="319"/>
      <c r="HU1047" s="319"/>
      <c r="HV1047" s="319"/>
      <c r="HW1047" s="319"/>
      <c r="HX1047" s="319"/>
      <c r="HY1047" s="319"/>
      <c r="HZ1047" s="319"/>
      <c r="IA1047" s="319"/>
      <c r="IB1047" s="319"/>
      <c r="IC1047" s="319"/>
      <c r="ID1047" s="319"/>
      <c r="IE1047" s="319"/>
      <c r="IF1047" s="319"/>
      <c r="IG1047" s="319"/>
      <c r="IH1047" s="319"/>
      <c r="II1047" s="319"/>
      <c r="IJ1047" s="319"/>
      <c r="IK1047" s="319"/>
      <c r="IL1047" s="319"/>
      <c r="IM1047" s="319"/>
      <c r="IN1047" s="319"/>
      <c r="IO1047" s="319"/>
      <c r="IP1047" s="319"/>
      <c r="IQ1047" s="319"/>
      <c r="IR1047" s="319"/>
      <c r="IS1047" s="319"/>
      <c r="IT1047" s="319"/>
      <c r="IU1047" s="319"/>
      <c r="IV1047" s="319"/>
      <c r="IW1047" s="319"/>
      <c r="IX1047" s="319"/>
      <c r="IY1047" s="319"/>
      <c r="IZ1047" s="319"/>
      <c r="JA1047" s="319"/>
      <c r="JB1047" s="319"/>
      <c r="JC1047" s="319"/>
      <c r="JD1047" s="319"/>
      <c r="JE1047" s="319"/>
      <c r="JF1047" s="319"/>
      <c r="JG1047" s="319"/>
      <c r="JH1047" s="319"/>
      <c r="JI1047" s="319"/>
      <c r="JJ1047" s="319"/>
      <c r="JK1047" s="319"/>
      <c r="JL1047" s="319"/>
      <c r="JM1047" s="319"/>
      <c r="JN1047" s="319"/>
      <c r="JO1047" s="319"/>
      <c r="JP1047" s="319"/>
      <c r="JQ1047" s="319"/>
      <c r="JR1047" s="319"/>
      <c r="JS1047" s="319"/>
      <c r="JT1047" s="319"/>
      <c r="JU1047" s="319"/>
      <c r="JV1047" s="319"/>
      <c r="JW1047" s="319"/>
      <c r="JX1047" s="319"/>
      <c r="JY1047" s="319"/>
      <c r="JZ1047" s="319"/>
      <c r="KA1047" s="319"/>
      <c r="KB1047" s="319"/>
      <c r="KC1047" s="319"/>
      <c r="KD1047" s="319"/>
      <c r="KE1047" s="319"/>
      <c r="KF1047" s="319"/>
      <c r="KG1047" s="319"/>
      <c r="KH1047" s="319"/>
      <c r="KI1047" s="319"/>
      <c r="KJ1047" s="319"/>
      <c r="KK1047" s="319"/>
      <c r="KL1047" s="319"/>
      <c r="KM1047" s="319"/>
      <c r="KN1047" s="319"/>
      <c r="KO1047" s="319"/>
      <c r="KP1047" s="319"/>
      <c r="KQ1047" s="319"/>
      <c r="KR1047" s="319"/>
      <c r="KS1047" s="319"/>
      <c r="KT1047" s="319"/>
      <c r="KU1047" s="319"/>
      <c r="KV1047" s="319"/>
      <c r="KW1047" s="319"/>
      <c r="KX1047" s="319"/>
      <c r="KY1047" s="319"/>
      <c r="KZ1047" s="319"/>
      <c r="LA1047" s="319"/>
      <c r="LB1047" s="319"/>
      <c r="LC1047" s="319"/>
      <c r="LD1047" s="319"/>
      <c r="LE1047" s="319"/>
      <c r="LF1047" s="319"/>
      <c r="LG1047" s="319"/>
      <c r="LH1047" s="319"/>
      <c r="LI1047" s="319"/>
      <c r="LJ1047" s="319"/>
      <c r="LK1047" s="319"/>
      <c r="LL1047" s="319"/>
      <c r="LM1047" s="319"/>
      <c r="LN1047" s="319"/>
      <c r="LO1047" s="319"/>
      <c r="LP1047" s="319"/>
      <c r="LQ1047" s="319"/>
      <c r="LR1047" s="319"/>
      <c r="LS1047" s="319"/>
      <c r="LT1047" s="319"/>
      <c r="LU1047" s="319"/>
      <c r="LV1047" s="319"/>
      <c r="LW1047" s="319"/>
      <c r="LX1047" s="319"/>
      <c r="LY1047" s="319"/>
      <c r="LZ1047" s="319"/>
      <c r="MA1047" s="319"/>
      <c r="MB1047" s="319"/>
      <c r="MC1047" s="319"/>
      <c r="MD1047" s="319"/>
      <c r="ME1047" s="319"/>
      <c r="MF1047" s="319"/>
      <c r="MG1047" s="319"/>
      <c r="MH1047" s="319"/>
      <c r="MI1047" s="319"/>
      <c r="MJ1047" s="319"/>
      <c r="MK1047" s="319"/>
      <c r="ML1047" s="319"/>
      <c r="MM1047" s="319"/>
      <c r="MN1047" s="319"/>
      <c r="MO1047" s="319"/>
      <c r="MP1047" s="319"/>
      <c r="MQ1047" s="319"/>
      <c r="MS1047" s="241"/>
      <c r="MT1047" s="362">
        <f t="shared" si="1475"/>
        <v>0</v>
      </c>
      <c r="MU1047" s="363">
        <f t="shared" si="1492"/>
        <v>0</v>
      </c>
      <c r="MV1047" s="363">
        <f t="shared" si="1462"/>
        <v>0</v>
      </c>
      <c r="MW1047" s="363"/>
      <c r="MX1047" s="363">
        <f t="shared" si="1463"/>
        <v>0</v>
      </c>
      <c r="MY1047" s="363"/>
      <c r="MZ1047" s="363">
        <f t="shared" si="1464"/>
        <v>0</v>
      </c>
      <c r="NA1047" s="363"/>
      <c r="NB1047" s="363">
        <f t="shared" si="1465"/>
        <v>0</v>
      </c>
      <c r="NC1047" s="363"/>
      <c r="ND1047" s="363">
        <f t="shared" si="1466"/>
        <v>0</v>
      </c>
      <c r="NE1047" s="363"/>
      <c r="NF1047" s="363">
        <f t="shared" si="1467"/>
        <v>0</v>
      </c>
      <c r="NG1047" s="363"/>
      <c r="NH1047" s="363">
        <f t="shared" si="1468"/>
        <v>0</v>
      </c>
      <c r="NI1047" s="363"/>
      <c r="NJ1047" s="363">
        <f t="shared" si="1469"/>
        <v>0</v>
      </c>
      <c r="NK1047" s="363"/>
      <c r="NL1047" s="363">
        <f t="shared" si="1476"/>
        <v>0</v>
      </c>
      <c r="NM1047" s="364"/>
      <c r="NN1047" s="370"/>
      <c r="NR1047" s="318">
        <f t="shared" si="1470"/>
        <v>0</v>
      </c>
      <c r="NS1047" s="318">
        <f t="shared" si="1471"/>
        <v>0</v>
      </c>
      <c r="NT1047" s="318">
        <f t="shared" si="1472"/>
        <v>0</v>
      </c>
    </row>
    <row r="1048" spans="1:384" s="318" customFormat="1" ht="10.199999999999999" customHeight="1" x14ac:dyDescent="0.3">
      <c r="A1048" s="25"/>
      <c r="B1048" s="389"/>
      <c r="C1048" s="424"/>
      <c r="D1048" s="15"/>
      <c r="E1048" s="106"/>
      <c r="F1048" s="106"/>
      <c r="G1048" s="106"/>
      <c r="H1048" s="399"/>
      <c r="I1048" s="384">
        <f>Prenoms!$B$31</f>
        <v>0</v>
      </c>
      <c r="J1048" s="385"/>
      <c r="K1048" s="385"/>
      <c r="L1048" s="385"/>
      <c r="M1048" s="385"/>
      <c r="N1048" s="86" t="str">
        <f>IF(NL1048&lt;&gt;0,"",IF(Conges!AI65=0,"",Conges!AI65))</f>
        <v/>
      </c>
      <c r="O1048" s="87"/>
      <c r="P1048" s="88"/>
      <c r="Q1048" s="88"/>
      <c r="R1048" s="88"/>
      <c r="S1048" s="88"/>
      <c r="T1048" s="88"/>
      <c r="U1048" s="88"/>
      <c r="V1048" s="89"/>
      <c r="W1048" s="87"/>
      <c r="X1048" s="88"/>
      <c r="Y1048" s="88"/>
      <c r="Z1048" s="88"/>
      <c r="AA1048" s="88"/>
      <c r="AB1048" s="88"/>
      <c r="AC1048" s="88"/>
      <c r="AD1048" s="89"/>
      <c r="AE1048" s="87"/>
      <c r="AF1048" s="88"/>
      <c r="AG1048" s="88"/>
      <c r="AH1048" s="88"/>
      <c r="AI1048" s="88"/>
      <c r="AJ1048" s="89"/>
      <c r="AK1048" s="87"/>
      <c r="AL1048" s="88"/>
      <c r="AM1048" s="88"/>
      <c r="AN1048" s="88"/>
      <c r="AO1048" s="88"/>
      <c r="AP1048" s="88"/>
      <c r="AQ1048" s="88"/>
      <c r="AR1048" s="88"/>
      <c r="AS1048" s="88"/>
      <c r="AT1048" s="89"/>
      <c r="AU1048" s="87"/>
      <c r="AV1048" s="88"/>
      <c r="AW1048" s="88"/>
      <c r="AX1048" s="88"/>
      <c r="AY1048" s="88"/>
      <c r="AZ1048" s="88"/>
      <c r="BA1048" s="88"/>
      <c r="BB1048" s="89"/>
      <c r="BC1048" s="90">
        <f>IF(NL1048&lt;&gt;0,(IF(Conges!AI$65=0,0,3)),0)</f>
        <v>0</v>
      </c>
      <c r="BD1048" s="417"/>
      <c r="BE1048" s="386">
        <f>IF(OR(Conges!AI$65="A",Conges!AI$65="V"),Prenoms!L$31,NL1048)</f>
        <v>0</v>
      </c>
      <c r="BF1048" s="387"/>
      <c r="BG1048" s="292"/>
      <c r="BH1048" s="293">
        <f t="shared" si="1455"/>
        <v>0</v>
      </c>
      <c r="BI1048" s="294" t="str">
        <f t="shared" si="1456"/>
        <v/>
      </c>
      <c r="BJ1048" s="310">
        <v>0</v>
      </c>
      <c r="BK1048" s="311">
        <f t="shared" si="1473"/>
        <v>0</v>
      </c>
      <c r="BL1048" s="312">
        <f t="shared" si="1493"/>
        <v>0</v>
      </c>
      <c r="BM1048" s="312">
        <f t="shared" si="1494"/>
        <v>0</v>
      </c>
      <c r="BN1048" s="312">
        <f>SUM('Heures Pointage'!$ACD$35:$ACE$35)</f>
        <v>0</v>
      </c>
      <c r="BO1048" s="312">
        <f>SUM('Heures et Indemnites'!$ACD$35:$ACE$35)</f>
        <v>0</v>
      </c>
      <c r="BP1048" s="313">
        <f t="shared" si="1495"/>
        <v>0</v>
      </c>
      <c r="BQ1048" s="313">
        <f>'Heures Pointage'!$ADB$35</f>
        <v>0</v>
      </c>
      <c r="BR1048" s="314">
        <f t="shared" ref="BR1048" si="1508">$BH$1083</f>
        <v>0</v>
      </c>
      <c r="BS1048" s="151">
        <f>Prenoms!$C$31</f>
        <v>0</v>
      </c>
      <c r="BT1048" s="180"/>
      <c r="BU1048" s="280">
        <f>SUM('Heures et Indemnites'!$ACD$35:$ACE$35)</f>
        <v>0</v>
      </c>
      <c r="BV1048" s="237">
        <f>SUM('Heures et Indemnites'!$ACD$6:$ACE$35)</f>
        <v>0</v>
      </c>
      <c r="BW1048" s="280"/>
      <c r="BX1048" s="237"/>
      <c r="BY1048" s="319"/>
      <c r="BZ1048" s="319"/>
      <c r="CA1048" s="319"/>
      <c r="CB1048" s="319"/>
      <c r="CC1048" s="319"/>
      <c r="CD1048" s="319"/>
      <c r="CE1048" s="319"/>
      <c r="CF1048" s="319"/>
      <c r="CG1048" s="319"/>
      <c r="CH1048" s="319"/>
      <c r="CI1048" s="319"/>
      <c r="CJ1048" s="319"/>
      <c r="CK1048" s="319"/>
      <c r="CL1048" s="319"/>
      <c r="CM1048" s="319"/>
      <c r="CN1048" s="319"/>
      <c r="CO1048" s="319"/>
      <c r="CP1048" s="319"/>
      <c r="CQ1048" s="319"/>
      <c r="CR1048" s="319"/>
      <c r="CS1048" s="319"/>
      <c r="CT1048" s="319"/>
      <c r="CU1048" s="319"/>
      <c r="CV1048" s="319"/>
      <c r="CW1048" s="319"/>
      <c r="CX1048" s="319"/>
      <c r="CY1048" s="319"/>
      <c r="CZ1048" s="319"/>
      <c r="DA1048" s="319"/>
      <c r="DB1048" s="319"/>
      <c r="DC1048" s="319"/>
      <c r="DD1048" s="319"/>
      <c r="DE1048" s="319"/>
      <c r="DF1048" s="319"/>
      <c r="DG1048" s="319"/>
      <c r="DH1048" s="319"/>
      <c r="DI1048" s="319"/>
      <c r="DJ1048" s="319"/>
      <c r="DK1048" s="319"/>
      <c r="DL1048" s="319"/>
      <c r="DM1048" s="319"/>
      <c r="DN1048" s="319"/>
      <c r="DO1048" s="319"/>
      <c r="DP1048" s="319"/>
      <c r="DQ1048" s="319"/>
      <c r="DR1048" s="319"/>
      <c r="DS1048" s="319"/>
      <c r="DT1048" s="319"/>
      <c r="DU1048" s="319"/>
      <c r="DV1048" s="319"/>
      <c r="DW1048" s="319"/>
      <c r="DX1048" s="319"/>
      <c r="DY1048" s="319"/>
      <c r="DZ1048" s="319"/>
      <c r="EA1048" s="319"/>
      <c r="EB1048" s="319"/>
      <c r="EC1048" s="319"/>
      <c r="ED1048" s="319"/>
      <c r="EE1048" s="319"/>
      <c r="EF1048" s="319"/>
      <c r="EG1048" s="319"/>
      <c r="EH1048" s="319"/>
      <c r="EI1048" s="319"/>
      <c r="EJ1048" s="319"/>
      <c r="EK1048" s="319"/>
      <c r="EL1048" s="319"/>
      <c r="EM1048" s="319"/>
      <c r="EN1048" s="319"/>
      <c r="EO1048" s="319"/>
      <c r="EP1048" s="319"/>
      <c r="EQ1048" s="319"/>
      <c r="ER1048" s="319"/>
      <c r="ES1048" s="319"/>
      <c r="ET1048" s="319"/>
      <c r="EU1048" s="319"/>
      <c r="EV1048" s="319"/>
      <c r="EW1048" s="319"/>
      <c r="EX1048" s="319"/>
      <c r="EY1048" s="319"/>
      <c r="EZ1048" s="319"/>
      <c r="FA1048" s="319"/>
      <c r="FB1048" s="319"/>
      <c r="FC1048" s="319"/>
      <c r="FD1048" s="319"/>
      <c r="FE1048" s="319"/>
      <c r="FF1048" s="319"/>
      <c r="FG1048" s="319"/>
      <c r="FH1048" s="319"/>
      <c r="FI1048" s="319"/>
      <c r="FJ1048" s="319"/>
      <c r="FK1048" s="319"/>
      <c r="FL1048" s="319"/>
      <c r="FM1048" s="319"/>
      <c r="FN1048" s="319"/>
      <c r="FO1048" s="319"/>
      <c r="FP1048" s="319"/>
      <c r="FQ1048" s="319"/>
      <c r="FR1048" s="319"/>
      <c r="FS1048" s="319"/>
      <c r="FT1048" s="319"/>
      <c r="FU1048" s="319"/>
      <c r="FV1048" s="319"/>
      <c r="FW1048" s="319"/>
      <c r="FX1048" s="319"/>
      <c r="FY1048" s="319"/>
      <c r="FZ1048" s="319"/>
      <c r="GA1048" s="319"/>
      <c r="GB1048" s="319"/>
      <c r="GC1048" s="319"/>
      <c r="GD1048" s="319"/>
      <c r="GE1048" s="319"/>
      <c r="GF1048" s="319"/>
      <c r="GG1048" s="319"/>
      <c r="GH1048" s="319"/>
      <c r="GI1048" s="319"/>
      <c r="GJ1048" s="319"/>
      <c r="GK1048" s="319"/>
      <c r="GL1048" s="319"/>
      <c r="GM1048" s="319"/>
      <c r="GN1048" s="319"/>
      <c r="GO1048" s="319"/>
      <c r="GP1048" s="319"/>
      <c r="GQ1048" s="319"/>
      <c r="GR1048" s="319"/>
      <c r="GS1048" s="319"/>
      <c r="GT1048" s="319"/>
      <c r="GU1048" s="319"/>
      <c r="GV1048" s="319"/>
      <c r="GW1048" s="319"/>
      <c r="GX1048" s="319"/>
      <c r="GY1048" s="319"/>
      <c r="GZ1048" s="319"/>
      <c r="HA1048" s="319"/>
      <c r="HB1048" s="319"/>
      <c r="HC1048" s="319"/>
      <c r="HD1048" s="319"/>
      <c r="HE1048" s="319"/>
      <c r="HF1048" s="319"/>
      <c r="HG1048" s="319"/>
      <c r="HH1048" s="319"/>
      <c r="HI1048" s="319"/>
      <c r="HJ1048" s="319"/>
      <c r="HK1048" s="319"/>
      <c r="HL1048" s="319"/>
      <c r="HM1048" s="319"/>
      <c r="HN1048" s="319"/>
      <c r="HO1048" s="319"/>
      <c r="HP1048" s="319"/>
      <c r="HQ1048" s="319"/>
      <c r="HR1048" s="319"/>
      <c r="HS1048" s="319"/>
      <c r="HT1048" s="319"/>
      <c r="HU1048" s="319"/>
      <c r="HV1048" s="319"/>
      <c r="HW1048" s="319"/>
      <c r="HX1048" s="319"/>
      <c r="HY1048" s="319"/>
      <c r="HZ1048" s="319"/>
      <c r="IA1048" s="319"/>
      <c r="IB1048" s="319"/>
      <c r="IC1048" s="319"/>
      <c r="ID1048" s="319"/>
      <c r="IE1048" s="319"/>
      <c r="IF1048" s="319"/>
      <c r="IG1048" s="319"/>
      <c r="IH1048" s="319"/>
      <c r="II1048" s="319"/>
      <c r="IJ1048" s="319"/>
      <c r="IK1048" s="319"/>
      <c r="IL1048" s="319"/>
      <c r="IM1048" s="319"/>
      <c r="IN1048" s="319"/>
      <c r="IO1048" s="319"/>
      <c r="IP1048" s="319"/>
      <c r="IQ1048" s="319"/>
      <c r="IR1048" s="319"/>
      <c r="IS1048" s="319"/>
      <c r="IT1048" s="319"/>
      <c r="IU1048" s="319"/>
      <c r="IV1048" s="319"/>
      <c r="IW1048" s="319"/>
      <c r="IX1048" s="319"/>
      <c r="IY1048" s="319"/>
      <c r="IZ1048" s="319"/>
      <c r="JA1048" s="319"/>
      <c r="JB1048" s="319"/>
      <c r="JC1048" s="319"/>
      <c r="JD1048" s="319"/>
      <c r="JE1048" s="319"/>
      <c r="JF1048" s="319"/>
      <c r="JG1048" s="319"/>
      <c r="JH1048" s="319"/>
      <c r="JI1048" s="319"/>
      <c r="JJ1048" s="319"/>
      <c r="JK1048" s="319"/>
      <c r="JL1048" s="319"/>
      <c r="JM1048" s="319"/>
      <c r="JN1048" s="319"/>
      <c r="JO1048" s="319"/>
      <c r="JP1048" s="319"/>
      <c r="JQ1048" s="319"/>
      <c r="JR1048" s="319"/>
      <c r="JS1048" s="319"/>
      <c r="JT1048" s="319"/>
      <c r="JU1048" s="319"/>
      <c r="JV1048" s="319"/>
      <c r="JW1048" s="319"/>
      <c r="JX1048" s="319"/>
      <c r="JY1048" s="319"/>
      <c r="JZ1048" s="319"/>
      <c r="KA1048" s="319"/>
      <c r="KB1048" s="319"/>
      <c r="KC1048" s="319"/>
      <c r="KD1048" s="319"/>
      <c r="KE1048" s="319"/>
      <c r="KF1048" s="319"/>
      <c r="KG1048" s="319"/>
      <c r="KH1048" s="319"/>
      <c r="KI1048" s="319"/>
      <c r="KJ1048" s="319"/>
      <c r="KK1048" s="319"/>
      <c r="KL1048" s="319"/>
      <c r="KM1048" s="319"/>
      <c r="KN1048" s="319"/>
      <c r="KO1048" s="319"/>
      <c r="KP1048" s="319"/>
      <c r="KQ1048" s="319"/>
      <c r="KR1048" s="319"/>
      <c r="KS1048" s="319"/>
      <c r="KT1048" s="319"/>
      <c r="KU1048" s="319"/>
      <c r="KV1048" s="319"/>
      <c r="KW1048" s="319"/>
      <c r="KX1048" s="319"/>
      <c r="KY1048" s="319"/>
      <c r="KZ1048" s="319"/>
      <c r="LA1048" s="319"/>
      <c r="LB1048" s="319"/>
      <c r="LC1048" s="319"/>
      <c r="LD1048" s="319"/>
      <c r="LE1048" s="319"/>
      <c r="LF1048" s="319"/>
      <c r="LG1048" s="319"/>
      <c r="LH1048" s="319"/>
      <c r="LI1048" s="319"/>
      <c r="LJ1048" s="319"/>
      <c r="LK1048" s="319"/>
      <c r="LL1048" s="319"/>
      <c r="LM1048" s="319"/>
      <c r="LN1048" s="319"/>
      <c r="LO1048" s="319"/>
      <c r="LP1048" s="319"/>
      <c r="LQ1048" s="319"/>
      <c r="LR1048" s="319"/>
      <c r="LS1048" s="319"/>
      <c r="LT1048" s="319"/>
      <c r="LU1048" s="319"/>
      <c r="LV1048" s="319"/>
      <c r="LW1048" s="319"/>
      <c r="LX1048" s="319"/>
      <c r="LY1048" s="319"/>
      <c r="LZ1048" s="319"/>
      <c r="MA1048" s="319"/>
      <c r="MB1048" s="319"/>
      <c r="MC1048" s="319"/>
      <c r="MD1048" s="319"/>
      <c r="ME1048" s="319"/>
      <c r="MF1048" s="319"/>
      <c r="MG1048" s="319"/>
      <c r="MH1048" s="319"/>
      <c r="MI1048" s="319"/>
      <c r="MJ1048" s="319"/>
      <c r="MK1048" s="319"/>
      <c r="ML1048" s="319"/>
      <c r="MM1048" s="319"/>
      <c r="MN1048" s="319"/>
      <c r="MO1048" s="319"/>
      <c r="MP1048" s="319"/>
      <c r="MQ1048" s="319"/>
      <c r="MS1048" s="241"/>
      <c r="MT1048" s="388">
        <f t="shared" si="1475"/>
        <v>0</v>
      </c>
      <c r="MU1048" s="371">
        <f t="shared" si="1492"/>
        <v>0</v>
      </c>
      <c r="MV1048" s="371">
        <f t="shared" si="1462"/>
        <v>0</v>
      </c>
      <c r="MW1048" s="371"/>
      <c r="MX1048" s="371">
        <f t="shared" si="1463"/>
        <v>0</v>
      </c>
      <c r="MY1048" s="371"/>
      <c r="MZ1048" s="371">
        <f t="shared" si="1464"/>
        <v>0</v>
      </c>
      <c r="NA1048" s="371"/>
      <c r="NB1048" s="371">
        <f t="shared" si="1465"/>
        <v>0</v>
      </c>
      <c r="NC1048" s="371"/>
      <c r="ND1048" s="371">
        <f t="shared" si="1466"/>
        <v>0</v>
      </c>
      <c r="NE1048" s="371"/>
      <c r="NF1048" s="371">
        <f t="shared" si="1467"/>
        <v>0</v>
      </c>
      <c r="NG1048" s="371"/>
      <c r="NH1048" s="371">
        <f t="shared" si="1468"/>
        <v>0</v>
      </c>
      <c r="NI1048" s="371"/>
      <c r="NJ1048" s="371">
        <f t="shared" si="1469"/>
        <v>0</v>
      </c>
      <c r="NK1048" s="371"/>
      <c r="NL1048" s="371">
        <f t="shared" si="1476"/>
        <v>0</v>
      </c>
      <c r="NM1048" s="372"/>
      <c r="NN1048" s="370"/>
      <c r="NR1048" s="318">
        <f t="shared" si="1470"/>
        <v>0</v>
      </c>
      <c r="NS1048" s="318">
        <f t="shared" si="1471"/>
        <v>0</v>
      </c>
      <c r="NT1048" s="318">
        <f t="shared" si="1472"/>
        <v>0</v>
      </c>
    </row>
    <row r="1049" spans="1:384" s="121" customFormat="1" ht="10.199999999999999" customHeight="1" x14ac:dyDescent="0.2">
      <c r="A1049" s="116"/>
      <c r="B1049" s="389"/>
      <c r="C1049" s="424"/>
      <c r="D1049" s="117"/>
      <c r="E1049" s="14"/>
      <c r="F1049" s="14"/>
      <c r="G1049" s="14"/>
      <c r="H1049" s="118"/>
      <c r="I1049" s="427" t="str">
        <f>I1014</f>
        <v>CREPIERE</v>
      </c>
      <c r="J1049" s="427"/>
      <c r="K1049" s="427"/>
      <c r="L1049" s="427"/>
      <c r="M1049" s="427"/>
      <c r="N1049" s="428"/>
      <c r="O1049" s="143" t="str">
        <f>IF('Chiffres et fonctions'!$J$3=1,IF(COUNTIF(O1019:O1048,1)=0,IF(COUNTIF(O1019:O1048,4)=0,"","+"&amp;COUNTIF(O1019:O1048,4)),COUNTIF(O1019:O1048,1)&amp;IF(COUNTIF(O1019:O1048,4)=0,"","+"&amp;COUNTIF(O1019:O1048,4))),IF('Chiffres et fonctions'!$J$3=2,IF(30-(COUNTIF(O1019:O1048,""))-(COUNTIF(O1019:O1048,4))=0,"",30-(COUNTIF(O1019:O1048,""))-(COUNTIF(O1019:O1048,4))),""))</f>
        <v/>
      </c>
      <c r="P1049" s="144" t="str">
        <f>IF('Chiffres et fonctions'!$J$3=1,IF(COUNTIF(P1019:P1048,1)=0,IF(COUNTIF(P1019:P1048,4)=0,"","+"&amp;COUNTIF(P1019:P1048,4)),COUNTIF(P1019:P1048,1)&amp;IF(COUNTIF(P1019:P1048,4)=0,"","+"&amp;COUNTIF(P1019:P1048,4))),IF('Chiffres et fonctions'!$J$3=2,IF(30-(COUNTIF(P1019:P1048,""))-(COUNTIF(P1019:P1048,4))=0,"",30-(COUNTIF(P1019:P1048,""))-(COUNTIF(P1019:P1048,4))),""))</f>
        <v/>
      </c>
      <c r="Q1049" s="143" t="str">
        <f>IF('Chiffres et fonctions'!$J$3=1,IF(COUNTIF(Q1019:Q1048,1)=0,IF(COUNTIF(Q1019:Q1048,4)=0,"","+"&amp;COUNTIF(Q1019:Q1048,4)),COUNTIF(Q1019:Q1048,1)&amp;IF(COUNTIF(Q1019:Q1048,4)=0,"","+"&amp;COUNTIF(Q1019:Q1048,4))),IF('Chiffres et fonctions'!$J$3=2,IF(30-(COUNTIF(Q1019:Q1048,""))-(COUNTIF(Q1019:Q1048,4))=0,"",30-(COUNTIF(Q1019:Q1048,""))-(COUNTIF(Q1019:Q1048,4))),""))</f>
        <v/>
      </c>
      <c r="R1049" s="144" t="str">
        <f>IF('Chiffres et fonctions'!$J$3=1,IF(COUNTIF(R1019:R1048,1)=0,IF(COUNTIF(R1019:R1048,4)=0,"","+"&amp;COUNTIF(R1019:R1048,4)),COUNTIF(R1019:R1048,1)&amp;IF(COUNTIF(R1019:R1048,4)=0,"","+"&amp;COUNTIF(R1019:R1048,4))),IF('Chiffres et fonctions'!$J$3=2,IF(30-(COUNTIF(R1019:R1048,""))-(COUNTIF(R1019:R1048,4))=0,"",30-(COUNTIF(R1019:R1048,""))-(COUNTIF(R1019:R1048,4))),""))</f>
        <v/>
      </c>
      <c r="S1049" s="143" t="str">
        <f>IF('Chiffres et fonctions'!$J$3=1,IF(COUNTIF(S1019:S1048,1)=0,IF(COUNTIF(S1019:S1048,4)=0,"","+"&amp;COUNTIF(S1019:S1048,4)),COUNTIF(S1019:S1048,1)&amp;IF(COUNTIF(S1019:S1048,4)=0,"","+"&amp;COUNTIF(S1019:S1048,4))),IF('Chiffres et fonctions'!$J$3=2,IF(30-(COUNTIF(S1019:S1048,""))-(COUNTIF(S1019:S1048,4))=0,"",30-(COUNTIF(S1019:S1048,""))-(COUNTIF(S1019:S1048,4))),""))</f>
        <v/>
      </c>
      <c r="T1049" s="144" t="str">
        <f>IF('Chiffres et fonctions'!$J$3=1,IF(COUNTIF(T1019:T1048,1)=0,IF(COUNTIF(T1019:T1048,4)=0,"","+"&amp;COUNTIF(T1019:T1048,4)),COUNTIF(T1019:T1048,1)&amp;IF(COUNTIF(T1019:T1048,4)=0,"","+"&amp;COUNTIF(T1019:T1048,4))),IF('Chiffres et fonctions'!$J$3=2,IF(30-(COUNTIF(T1019:T1048,""))-(COUNTIF(T1019:T1048,4))=0,"",30-(COUNTIF(T1019:T1048,""))-(COUNTIF(T1019:T1048,4))),""))</f>
        <v/>
      </c>
      <c r="U1049" s="143" t="str">
        <f>IF('Chiffres et fonctions'!$J$3=1,IF(COUNTIF(U1019:U1048,1)=0,IF(COUNTIF(U1019:U1048,4)=0,"","+"&amp;COUNTIF(U1019:U1048,4)),COUNTIF(U1019:U1048,1)&amp;IF(COUNTIF(U1019:U1048,4)=0,"","+"&amp;COUNTIF(U1019:U1048,4))),IF('Chiffres et fonctions'!$J$3=2,IF(30-(COUNTIF(U1019:U1048,""))-(COUNTIF(U1019:U1048,4))=0,"",30-(COUNTIF(U1019:U1048,""))-(COUNTIF(U1019:U1048,4))),""))</f>
        <v/>
      </c>
      <c r="V1049" s="144" t="str">
        <f>IF('Chiffres et fonctions'!$J$3=1,IF(COUNTIF(V1019:V1048,1)=0,IF(COUNTIF(V1019:V1048,4)=0,"","+"&amp;COUNTIF(V1019:V1048,4)),COUNTIF(V1019:V1048,1)&amp;IF(COUNTIF(V1019:V1048,4)=0,"","+"&amp;COUNTIF(V1019:V1048,4))),IF('Chiffres et fonctions'!$J$3=2,IF(30-(COUNTIF(V1019:V1048,""))-(COUNTIF(V1019:V1048,4))=0,"",30-(COUNTIF(V1019:V1048,""))-(COUNTIF(V1019:V1048,4))),""))</f>
        <v/>
      </c>
      <c r="W1049" s="143" t="str">
        <f>IF('Chiffres et fonctions'!$J$3=1,IF(COUNTIF(W1019:W1048,1)=0,IF(COUNTIF(W1019:W1048,4)=0,"","+"&amp;COUNTIF(W1019:W1048,4)),COUNTIF(W1019:W1048,1)&amp;IF(COUNTIF(W1019:W1048,4)=0,"","+"&amp;COUNTIF(W1019:W1048,4))),IF('Chiffres et fonctions'!$J$3=2,IF(30-(COUNTIF(W1019:W1048,""))-(COUNTIF(W1019:W1048,4))=0,"",30-(COUNTIF(W1019:W1048,""))-(COUNTIF(W1019:W1048,4))),""))</f>
        <v/>
      </c>
      <c r="X1049" s="144" t="str">
        <f>IF('Chiffres et fonctions'!$J$3=1,IF(COUNTIF(X1019:X1048,1)=0,IF(COUNTIF(X1019:X1048,4)=0,"","+"&amp;COUNTIF(X1019:X1048,4)),COUNTIF(X1019:X1048,1)&amp;IF(COUNTIF(X1019:X1048,4)=0,"","+"&amp;COUNTIF(X1019:X1048,4))),IF('Chiffres et fonctions'!$J$3=2,IF(30-(COUNTIF(X1019:X1048,""))-(COUNTIF(X1019:X1048,4))=0,"",30-(COUNTIF(X1019:X1048,""))-(COUNTIF(X1019:X1048,4))),""))</f>
        <v/>
      </c>
      <c r="Y1049" s="143" t="str">
        <f>IF('Chiffres et fonctions'!$J$3=1,IF(COUNTIF(Y1019:Y1048,1)=0,IF(COUNTIF(Y1019:Y1048,4)=0,"","+"&amp;COUNTIF(Y1019:Y1048,4)),COUNTIF(Y1019:Y1048,1)&amp;IF(COUNTIF(Y1019:Y1048,4)=0,"","+"&amp;COUNTIF(Y1019:Y1048,4))),IF('Chiffres et fonctions'!$J$3=2,IF(30-(COUNTIF(Y1019:Y1048,""))-(COUNTIF(Y1019:Y1048,4))=0,"",30-(COUNTIF(Y1019:Y1048,""))-(COUNTIF(Y1019:Y1048,4))),""))</f>
        <v/>
      </c>
      <c r="Z1049" s="144" t="str">
        <f>IF('Chiffres et fonctions'!$J$3=1,IF(COUNTIF(Z1019:Z1048,1)=0,IF(COUNTIF(Z1019:Z1048,4)=0,"","+"&amp;COUNTIF(Z1019:Z1048,4)),COUNTIF(Z1019:Z1048,1)&amp;IF(COUNTIF(Z1019:Z1048,4)=0,"","+"&amp;COUNTIF(Z1019:Z1048,4))),IF('Chiffres et fonctions'!$J$3=2,IF(30-(COUNTIF(Z1019:Z1048,""))-(COUNTIF(Z1019:Z1048,4))=0,"",30-(COUNTIF(Z1019:Z1048,""))-(COUNTIF(Z1019:Z1048,4))),""))</f>
        <v/>
      </c>
      <c r="AA1049" s="143" t="str">
        <f>IF('Chiffres et fonctions'!$J$3=1,IF(COUNTIF(AA1019:AA1048,1)=0,IF(COUNTIF(AA1019:AA1048,4)=0,"","+"&amp;COUNTIF(AA1019:AA1048,4)),COUNTIF(AA1019:AA1048,1)&amp;IF(COUNTIF(AA1019:AA1048,4)=0,"","+"&amp;COUNTIF(AA1019:AA1048,4))),IF('Chiffres et fonctions'!$J$3=2,IF(30-(COUNTIF(AA1019:AA1048,""))-(COUNTIF(AA1019:AA1048,4))=0,"",30-(COUNTIF(AA1019:AA1048,""))-(COUNTIF(AA1019:AA1048,4))),""))</f>
        <v/>
      </c>
      <c r="AB1049" s="144" t="str">
        <f>IF('Chiffres et fonctions'!$J$3=1,IF(COUNTIF(AB1019:AB1048,1)=0,IF(COUNTIF(AB1019:AB1048,4)=0,"","+"&amp;COUNTIF(AB1019:AB1048,4)),COUNTIF(AB1019:AB1048,1)&amp;IF(COUNTIF(AB1019:AB1048,4)=0,"","+"&amp;COUNTIF(AB1019:AB1048,4))),IF('Chiffres et fonctions'!$J$3=2,IF(30-(COUNTIF(AB1019:AB1048,""))-(COUNTIF(AB1019:AB1048,4))=0,"",30-(COUNTIF(AB1019:AB1048,""))-(COUNTIF(AB1019:AB1048,4))),""))</f>
        <v/>
      </c>
      <c r="AC1049" s="143" t="str">
        <f>IF('Chiffres et fonctions'!$J$3=1,IF(COUNTIF(AC1019:AC1048,1)=0,IF(COUNTIF(AC1019:AC1048,4)=0,"","+"&amp;COUNTIF(AC1019:AC1048,4)),COUNTIF(AC1019:AC1048,1)&amp;IF(COUNTIF(AC1019:AC1048,4)=0,"","+"&amp;COUNTIF(AC1019:AC1048,4))),IF('Chiffres et fonctions'!$J$3=2,IF(30-(COUNTIF(AC1019:AC1048,""))-(COUNTIF(AC1019:AC1048,4))=0,"",30-(COUNTIF(AC1019:AC1048,""))-(COUNTIF(AC1019:AC1048,4))),""))</f>
        <v/>
      </c>
      <c r="AD1049" s="144" t="str">
        <f>IF('Chiffres et fonctions'!$J$3=1,IF(COUNTIF(AD1019:AD1048,1)=0,IF(COUNTIF(AD1019:AD1048,4)=0,"","+"&amp;COUNTIF(AD1019:AD1048,4)),COUNTIF(AD1019:AD1048,1)&amp;IF(COUNTIF(AD1019:AD1048,4)=0,"","+"&amp;COUNTIF(AD1019:AD1048,4))),IF('Chiffres et fonctions'!$J$3=2,IF(30-(COUNTIF(AD1019:AD1048,""))-(COUNTIF(AD1019:AD1048,4))=0,"",30-(COUNTIF(AD1019:AD1048,""))-(COUNTIF(AD1019:AD1048,4))),""))</f>
        <v/>
      </c>
      <c r="AE1049" s="143" t="str">
        <f>IF('Chiffres et fonctions'!$J$3=1,IF(COUNTIF(AE1019:AE1048,1)=0,IF(COUNTIF(AE1019:AE1048,4)=0,"","+"&amp;COUNTIF(AE1019:AE1048,4)),COUNTIF(AE1019:AE1048,1)&amp;IF(COUNTIF(AE1019:AE1048,4)=0,"","+"&amp;COUNTIF(AE1019:AE1048,4))),IF('Chiffres et fonctions'!$J$3=2,IF(30-(COUNTIF(AE1019:AE1048,""))-(COUNTIF(AE1019:AE1048,4))=0,"",30-(COUNTIF(AE1019:AE1048,""))-(COUNTIF(AE1019:AE1048,4))),""))</f>
        <v/>
      </c>
      <c r="AF1049" s="144" t="str">
        <f>IF('Chiffres et fonctions'!$J$3=1,IF(COUNTIF(AF1019:AF1048,1)=0,IF(COUNTIF(AF1019:AF1048,4)=0,"","+"&amp;COUNTIF(AF1019:AF1048,4)),COUNTIF(AF1019:AF1048,1)&amp;IF(COUNTIF(AF1019:AF1048,4)=0,"","+"&amp;COUNTIF(AF1019:AF1048,4))),IF('Chiffres et fonctions'!$J$3=2,IF(30-(COUNTIF(AF1019:AF1048,""))-(COUNTIF(AF1019:AF1048,4))=0,"",30-(COUNTIF(AF1019:AF1048,""))-(COUNTIF(AF1019:AF1048,4))),""))</f>
        <v/>
      </c>
      <c r="AG1049" s="143" t="str">
        <f>IF('Chiffres et fonctions'!$J$3=1,IF(COUNTIF(AG1019:AG1048,1)=0,IF(COUNTIF(AG1019:AG1048,4)=0,"","+"&amp;COUNTIF(AG1019:AG1048,4)),COUNTIF(AG1019:AG1048,1)&amp;IF(COUNTIF(AG1019:AG1048,4)=0,"","+"&amp;COUNTIF(AG1019:AG1048,4))),IF('Chiffres et fonctions'!$J$3=2,IF(30-(COUNTIF(AG1019:AG1048,""))-(COUNTIF(AG1019:AG1048,4))=0,"",30-(COUNTIF(AG1019:AG1048,""))-(COUNTIF(AG1019:AG1048,4))),""))</f>
        <v/>
      </c>
      <c r="AH1049" s="144" t="str">
        <f>IF('Chiffres et fonctions'!$J$3=1,IF(COUNTIF(AH1019:AH1048,1)=0,IF(COUNTIF(AH1019:AH1048,4)=0,"","+"&amp;COUNTIF(AH1019:AH1048,4)),COUNTIF(AH1019:AH1048,1)&amp;IF(COUNTIF(AH1019:AH1048,4)=0,"","+"&amp;COUNTIF(AH1019:AH1048,4))),IF('Chiffres et fonctions'!$J$3=2,IF(30-(COUNTIF(AH1019:AH1048,""))-(COUNTIF(AH1019:AH1048,4))=0,"",30-(COUNTIF(AH1019:AH1048,""))-(COUNTIF(AH1019:AH1048,4))),""))</f>
        <v/>
      </c>
      <c r="AI1049" s="143" t="str">
        <f>IF('Chiffres et fonctions'!$J$3=1,IF(COUNTIF(AI1019:AI1048,1)=0,IF(COUNTIF(AI1019:AI1048,4)=0,"","+"&amp;COUNTIF(AI1019:AI1048,4)),COUNTIF(AI1019:AI1048,1)&amp;IF(COUNTIF(AI1019:AI1048,4)=0,"","+"&amp;COUNTIF(AI1019:AI1048,4))),IF('Chiffres et fonctions'!$J$3=2,IF(30-(COUNTIF(AI1019:AI1048,""))-(COUNTIF(AI1019:AI1048,4))=0,"",30-(COUNTIF(AI1019:AI1048,""))-(COUNTIF(AI1019:AI1048,4))),""))</f>
        <v/>
      </c>
      <c r="AJ1049" s="144" t="str">
        <f>IF('Chiffres et fonctions'!$J$3=1,IF(COUNTIF(AJ1019:AJ1048,1)=0,IF(COUNTIF(AJ1019:AJ1048,4)=0,"","+"&amp;COUNTIF(AJ1019:AJ1048,4)),COUNTIF(AJ1019:AJ1048,1)&amp;IF(COUNTIF(AJ1019:AJ1048,4)=0,"","+"&amp;COUNTIF(AJ1019:AJ1048,4))),IF('Chiffres et fonctions'!$J$3=2,IF(30-(COUNTIF(AJ1019:AJ1048,""))-(COUNTIF(AJ1019:AJ1048,4))=0,"",30-(COUNTIF(AJ1019:AJ1048,""))-(COUNTIF(AJ1019:AJ1048,4))),""))</f>
        <v/>
      </c>
      <c r="AK1049" s="143" t="str">
        <f>IF('Chiffres et fonctions'!$J$3=1,IF(COUNTIF(AK1019:AK1048,1)=0,IF(COUNTIF(AK1019:AK1048,4)=0,"","+"&amp;COUNTIF(AK1019:AK1048,4)),COUNTIF(AK1019:AK1048,1)&amp;IF(COUNTIF(AK1019:AK1048,4)=0,"","+"&amp;COUNTIF(AK1019:AK1048,4))),IF('Chiffres et fonctions'!$J$3=2,IF(30-(COUNTIF(AK1019:AK1048,""))-(COUNTIF(AK1019:AK1048,4))=0,"",30-(COUNTIF(AK1019:AK1048,""))-(COUNTIF(AK1019:AK1048,4))),""))</f>
        <v/>
      </c>
      <c r="AL1049" s="144" t="str">
        <f>IF('Chiffres et fonctions'!$J$3=1,IF(COUNTIF(AL1019:AL1048,1)=0,IF(COUNTIF(AL1019:AL1048,4)=0,"","+"&amp;COUNTIF(AL1019:AL1048,4)),COUNTIF(AL1019:AL1048,1)&amp;IF(COUNTIF(AL1019:AL1048,4)=0,"","+"&amp;COUNTIF(AL1019:AL1048,4))),IF('Chiffres et fonctions'!$J$3=2,IF(30-(COUNTIF(AL1019:AL1048,""))-(COUNTIF(AL1019:AL1048,4))=0,"",30-(COUNTIF(AL1019:AL1048,""))-(COUNTIF(AL1019:AL1048,4))),""))</f>
        <v/>
      </c>
      <c r="AM1049" s="143" t="str">
        <f>IF('Chiffres et fonctions'!$J$3=1,IF(COUNTIF(AM1019:AM1048,1)=0,IF(COUNTIF(AM1019:AM1048,4)=0,"","+"&amp;COUNTIF(AM1019:AM1048,4)),COUNTIF(AM1019:AM1048,1)&amp;IF(COUNTIF(AM1019:AM1048,4)=0,"","+"&amp;COUNTIF(AM1019:AM1048,4))),IF('Chiffres et fonctions'!$J$3=2,IF(30-(COUNTIF(AM1019:AM1048,""))-(COUNTIF(AM1019:AM1048,4))=0,"",30-(COUNTIF(AM1019:AM1048,""))-(COUNTIF(AM1019:AM1048,4))),""))</f>
        <v/>
      </c>
      <c r="AN1049" s="144" t="str">
        <f>IF('Chiffres et fonctions'!$J$3=1,IF(COUNTIF(AN1019:AN1048,1)=0,IF(COUNTIF(AN1019:AN1048,4)=0,"","+"&amp;COUNTIF(AN1019:AN1048,4)),COUNTIF(AN1019:AN1048,1)&amp;IF(COUNTIF(AN1019:AN1048,4)=0,"","+"&amp;COUNTIF(AN1019:AN1048,4))),IF('Chiffres et fonctions'!$J$3=2,IF(30-(COUNTIF(AN1019:AN1048,""))-(COUNTIF(AN1019:AN1048,4))=0,"",30-(COUNTIF(AN1019:AN1048,""))-(COUNTIF(AN1019:AN1048,4))),""))</f>
        <v/>
      </c>
      <c r="AO1049" s="143" t="str">
        <f>IF('Chiffres et fonctions'!$J$3=1,IF(COUNTIF(AO1019:AO1048,1)=0,IF(COUNTIF(AO1019:AO1048,4)=0,"","+"&amp;COUNTIF(AO1019:AO1048,4)),COUNTIF(AO1019:AO1048,1)&amp;IF(COUNTIF(AO1019:AO1048,4)=0,"","+"&amp;COUNTIF(AO1019:AO1048,4))),IF('Chiffres et fonctions'!$J$3=2,IF(30-(COUNTIF(AO1019:AO1048,""))-(COUNTIF(AO1019:AO1048,4))=0,"",30-(COUNTIF(AO1019:AO1048,""))-(COUNTIF(AO1019:AO1048,4))),""))</f>
        <v/>
      </c>
      <c r="AP1049" s="144" t="str">
        <f>IF('Chiffres et fonctions'!$J$3=1,IF(COUNTIF(AP1019:AP1048,1)=0,IF(COUNTIF(AP1019:AP1048,4)=0,"","+"&amp;COUNTIF(AP1019:AP1048,4)),COUNTIF(AP1019:AP1048,1)&amp;IF(COUNTIF(AP1019:AP1048,4)=0,"","+"&amp;COUNTIF(AP1019:AP1048,4))),IF('Chiffres et fonctions'!$J$3=2,IF(30-(COUNTIF(AP1019:AP1048,""))-(COUNTIF(AP1019:AP1048,4))=0,"",30-(COUNTIF(AP1019:AP1048,""))-(COUNTIF(AP1019:AP1048,4))),""))</f>
        <v/>
      </c>
      <c r="AQ1049" s="143" t="str">
        <f>IF('Chiffres et fonctions'!$J$3=1,IF(COUNTIF(AQ1019:AQ1048,1)=0,IF(COUNTIF(AQ1019:AQ1048,4)=0,"","+"&amp;COUNTIF(AQ1019:AQ1048,4)),COUNTIF(AQ1019:AQ1048,1)&amp;IF(COUNTIF(AQ1019:AQ1048,4)=0,"","+"&amp;COUNTIF(AQ1019:AQ1048,4))),IF('Chiffres et fonctions'!$J$3=2,IF(30-(COUNTIF(AQ1019:AQ1048,""))-(COUNTIF(AQ1019:AQ1048,4))=0,"",30-(COUNTIF(AQ1019:AQ1048,""))-(COUNTIF(AQ1019:AQ1048,4))),""))</f>
        <v/>
      </c>
      <c r="AR1049" s="144" t="str">
        <f>IF('Chiffres et fonctions'!$J$3=1,IF(COUNTIF(AR1019:AR1048,1)=0,IF(COUNTIF(AR1019:AR1048,4)=0,"","+"&amp;COUNTIF(AR1019:AR1048,4)),COUNTIF(AR1019:AR1048,1)&amp;IF(COUNTIF(AR1019:AR1048,4)=0,"","+"&amp;COUNTIF(AR1019:AR1048,4))),IF('Chiffres et fonctions'!$J$3=2,IF(30-(COUNTIF(AR1019:AR1048,""))-(COUNTIF(AR1019:AR1048,4))=0,"",30-(COUNTIF(AR1019:AR1048,""))-(COUNTIF(AR1019:AR1048,4))),""))</f>
        <v/>
      </c>
      <c r="AS1049" s="143" t="str">
        <f>IF('Chiffres et fonctions'!$J$3=1,IF(COUNTIF(AS1019:AS1048,1)=0,IF(COUNTIF(AS1019:AS1048,4)=0,"","+"&amp;COUNTIF(AS1019:AS1048,4)),COUNTIF(AS1019:AS1048,1)&amp;IF(COUNTIF(AS1019:AS1048,4)=0,"","+"&amp;COUNTIF(AS1019:AS1048,4))),IF('Chiffres et fonctions'!$J$3=2,IF(30-(COUNTIF(AS1019:AS1048,""))-(COUNTIF(AS1019:AS1048,4))=0,"",30-(COUNTIF(AS1019:AS1048,""))-(COUNTIF(AS1019:AS1048,4))),""))</f>
        <v/>
      </c>
      <c r="AT1049" s="144" t="str">
        <f>IF('Chiffres et fonctions'!$J$3=1,IF(COUNTIF(AT1019:AT1048,1)=0,IF(COUNTIF(AT1019:AT1048,4)=0,"","+"&amp;COUNTIF(AT1019:AT1048,4)),COUNTIF(AT1019:AT1048,1)&amp;IF(COUNTIF(AT1019:AT1048,4)=0,"","+"&amp;COUNTIF(AT1019:AT1048,4))),IF('Chiffres et fonctions'!$J$3=2,IF(30-(COUNTIF(AT1019:AT1048,""))-(COUNTIF(AT1019:AT1048,4))=0,"",30-(COUNTIF(AT1019:AT1048,""))-(COUNTIF(AT1019:AT1048,4))),""))</f>
        <v/>
      </c>
      <c r="AU1049" s="143" t="str">
        <f>IF('Chiffres et fonctions'!$J$3=1,IF(COUNTIF(AU1019:AU1048,1)=0,IF(COUNTIF(AU1019:AU1048,4)=0,"","+"&amp;COUNTIF(AU1019:AU1048,4)),COUNTIF(AU1019:AU1048,1)&amp;IF(COUNTIF(AU1019:AU1048,4)=0,"","+"&amp;COUNTIF(AU1019:AU1048,4))),IF('Chiffres et fonctions'!$J$3=2,IF(30-(COUNTIF(AU1019:AU1048,""))-(COUNTIF(AU1019:AU1048,4))=0,"",30-(COUNTIF(AU1019:AU1048,""))-(COUNTIF(AU1019:AU1048,4))),""))</f>
        <v/>
      </c>
      <c r="AV1049" s="144" t="str">
        <f>IF('Chiffres et fonctions'!$J$3=1,IF(COUNTIF(AV1019:AV1048,1)=0,IF(COUNTIF(AV1019:AV1048,4)=0,"","+"&amp;COUNTIF(AV1019:AV1048,4)),COUNTIF(AV1019:AV1048,1)&amp;IF(COUNTIF(AV1019:AV1048,4)=0,"","+"&amp;COUNTIF(AV1019:AV1048,4))),IF('Chiffres et fonctions'!$J$3=2,IF(30-(COUNTIF(AV1019:AV1048,""))-(COUNTIF(AV1019:AV1048,4))=0,"",30-(COUNTIF(AV1019:AV1048,""))-(COUNTIF(AV1019:AV1048,4))),""))</f>
        <v/>
      </c>
      <c r="AW1049" s="143" t="str">
        <f>IF('Chiffres et fonctions'!$J$3=1,IF(COUNTIF(AW1019:AW1048,1)=0,IF(COUNTIF(AW1019:AW1048,4)=0,"","+"&amp;COUNTIF(AW1019:AW1048,4)),COUNTIF(AW1019:AW1048,1)&amp;IF(COUNTIF(AW1019:AW1048,4)=0,"","+"&amp;COUNTIF(AW1019:AW1048,4))),IF('Chiffres et fonctions'!$J$3=2,IF(30-(COUNTIF(AW1019:AW1048,""))-(COUNTIF(AW1019:AW1048,4))=0,"",30-(COUNTIF(AW1019:AW1048,""))-(COUNTIF(AW1019:AW1048,4))),""))</f>
        <v/>
      </c>
      <c r="AX1049" s="144" t="str">
        <f>IF('Chiffres et fonctions'!$J$3=1,IF(COUNTIF(AX1019:AX1048,1)=0,IF(COUNTIF(AX1019:AX1048,4)=0,"","+"&amp;COUNTIF(AX1019:AX1048,4)),COUNTIF(AX1019:AX1048,1)&amp;IF(COUNTIF(AX1019:AX1048,4)=0,"","+"&amp;COUNTIF(AX1019:AX1048,4))),IF('Chiffres et fonctions'!$J$3=2,IF(30-(COUNTIF(AX1019:AX1048,""))-(COUNTIF(AX1019:AX1048,4))=0,"",30-(COUNTIF(AX1019:AX1048,""))-(COUNTIF(AX1019:AX1048,4))),""))</f>
        <v/>
      </c>
      <c r="AY1049" s="143" t="str">
        <f>IF('Chiffres et fonctions'!$J$3=1,IF(COUNTIF(AY1019:AY1048,1)=0,IF(COUNTIF(AY1019:AY1048,4)=0,"","+"&amp;COUNTIF(AY1019:AY1048,4)),COUNTIF(AY1019:AY1048,1)&amp;IF(COUNTIF(AY1019:AY1048,4)=0,"","+"&amp;COUNTIF(AY1019:AY1048,4))),IF('Chiffres et fonctions'!$J$3=2,IF(30-(COUNTIF(AY1019:AY1048,""))-(COUNTIF(AY1019:AY1048,4))=0,"",30-(COUNTIF(AY1019:AY1048,""))-(COUNTIF(AY1019:AY1048,4))),""))</f>
        <v/>
      </c>
      <c r="AZ1049" s="144" t="str">
        <f>IF('Chiffres et fonctions'!$J$3=1,IF(COUNTIF(AZ1019:AZ1048,1)=0,IF(COUNTIF(AZ1019:AZ1048,4)=0,"","+"&amp;COUNTIF(AZ1019:AZ1048,4)),COUNTIF(AZ1019:AZ1048,1)&amp;IF(COUNTIF(AZ1019:AZ1048,4)=0,"","+"&amp;COUNTIF(AZ1019:AZ1048,4))),IF('Chiffres et fonctions'!$J$3=2,IF(30-(COUNTIF(AZ1019:AZ1048,""))-(COUNTIF(AZ1019:AZ1048,4))=0,"",30-(COUNTIF(AZ1019:AZ1048,""))-(COUNTIF(AZ1019:AZ1048,4))),""))</f>
        <v/>
      </c>
      <c r="BA1049" s="143" t="str">
        <f>IF('Chiffres et fonctions'!$J$3=1,IF(COUNTIF(BA1019:BA1048,1)=0,IF(COUNTIF(BA1019:BA1048,4)=0,"","+"&amp;COUNTIF(BA1019:BA1048,4)),COUNTIF(BA1019:BA1048,1)&amp;IF(COUNTIF(BA1019:BA1048,4)=0,"","+"&amp;COUNTIF(BA1019:BA1048,4))),IF('Chiffres et fonctions'!$J$3=2,IF(30-(COUNTIF(BA1019:BA1048,""))-(COUNTIF(BA1019:BA1048,4))=0,"",30-(COUNTIF(BA1019:BA1048,""))-(COUNTIF(BA1019:BA1048,4))),""))</f>
        <v/>
      </c>
      <c r="BB1049" s="144" t="str">
        <f>IF('Chiffres et fonctions'!$J$3=1,IF(COUNTIF(BB1019:BB1048,1)=0,IF(COUNTIF(BB1019:BB1048,4)=0,"","+"&amp;COUNTIF(BB1019:BB1048,4)),COUNTIF(BB1019:BB1048,1)&amp;IF(COUNTIF(BB1019:BB1048,4)=0,"","+"&amp;COUNTIF(BB1019:BB1048,4))),IF('Chiffres et fonctions'!$J$3=2,IF(30-(COUNTIF(BB1019:BB1048,""))-(COUNTIF(BB1019:BB1048,4))=0,"",30-(COUNTIF(BB1019:BB1048,""))-(COUNTIF(BB1019:BB1048,4))),""))</f>
        <v/>
      </c>
      <c r="BC1049" s="119">
        <f>SUM(BC1019:BC1048)</f>
        <v>0</v>
      </c>
      <c r="BD1049" s="417"/>
      <c r="BE1049" s="152"/>
      <c r="BF1049" s="153"/>
      <c r="BG1049" s="154"/>
      <c r="BH1049" s="153">
        <v>0.91849999999999998</v>
      </c>
      <c r="BI1049" s="153"/>
      <c r="BJ1049" s="153"/>
      <c r="BK1049" s="281"/>
      <c r="BL1049" s="181"/>
      <c r="BM1049" s="181"/>
      <c r="BN1049" s="181"/>
      <c r="BO1049" s="181"/>
      <c r="BP1049" s="181"/>
      <c r="BQ1049" s="181"/>
      <c r="BR1049" s="120"/>
      <c r="BS1049" s="120"/>
      <c r="BT1049" s="181"/>
      <c r="BU1049" s="242"/>
      <c r="BV1049" s="238"/>
      <c r="BW1049" s="242"/>
      <c r="BX1049" s="238"/>
      <c r="BY1049" s="122"/>
      <c r="BZ1049" s="122"/>
      <c r="CA1049" s="122"/>
      <c r="CB1049" s="122"/>
      <c r="CC1049" s="122"/>
      <c r="CD1049" s="122"/>
      <c r="CE1049" s="122"/>
      <c r="CF1049" s="122"/>
      <c r="CG1049" s="122"/>
      <c r="CH1049" s="122"/>
      <c r="CI1049" s="122"/>
      <c r="CJ1049" s="122"/>
      <c r="CK1049" s="122"/>
      <c r="CL1049" s="122"/>
      <c r="CM1049" s="122"/>
      <c r="CN1049" s="122"/>
      <c r="CO1049" s="122"/>
      <c r="CP1049" s="122"/>
      <c r="CQ1049" s="122"/>
      <c r="CR1049" s="122"/>
      <c r="CS1049" s="122"/>
      <c r="CT1049" s="122"/>
      <c r="CU1049" s="122"/>
      <c r="CV1049" s="122"/>
      <c r="CW1049" s="122"/>
      <c r="CX1049" s="122"/>
      <c r="CY1049" s="122"/>
      <c r="CZ1049" s="122"/>
      <c r="DA1049" s="122"/>
      <c r="DB1049" s="122"/>
      <c r="DC1049" s="122"/>
      <c r="DD1049" s="122"/>
      <c r="DE1049" s="122"/>
      <c r="DF1049" s="122"/>
      <c r="DG1049" s="122"/>
      <c r="DH1049" s="122"/>
      <c r="DI1049" s="122"/>
      <c r="DJ1049" s="122"/>
      <c r="DK1049" s="122"/>
      <c r="DL1049" s="122"/>
      <c r="DM1049" s="122"/>
      <c r="DN1049" s="122"/>
      <c r="DO1049" s="122"/>
      <c r="DP1049" s="122"/>
      <c r="DQ1049" s="122"/>
      <c r="DR1049" s="122"/>
      <c r="DS1049" s="122"/>
      <c r="DT1049" s="122"/>
      <c r="DU1049" s="122"/>
      <c r="DV1049" s="122"/>
      <c r="DW1049" s="122"/>
      <c r="DX1049" s="122"/>
      <c r="DY1049" s="122"/>
      <c r="DZ1049" s="122"/>
      <c r="EA1049" s="122"/>
      <c r="EB1049" s="122"/>
      <c r="EC1049" s="122"/>
      <c r="ED1049" s="122"/>
      <c r="EE1049" s="122"/>
      <c r="EF1049" s="122"/>
      <c r="EG1049" s="122"/>
      <c r="EH1049" s="122"/>
      <c r="EI1049" s="122"/>
      <c r="EJ1049" s="122"/>
      <c r="EK1049" s="122"/>
      <c r="EL1049" s="122"/>
      <c r="EM1049" s="122"/>
      <c r="EN1049" s="122"/>
      <c r="EO1049" s="122"/>
      <c r="EP1049" s="122"/>
      <c r="EQ1049" s="122"/>
      <c r="ER1049" s="122"/>
      <c r="ES1049" s="122"/>
      <c r="ET1049" s="122"/>
      <c r="EU1049" s="122"/>
      <c r="EV1049" s="122"/>
      <c r="EW1049" s="122"/>
      <c r="EX1049" s="122"/>
      <c r="EY1049" s="122"/>
      <c r="EZ1049" s="122"/>
      <c r="FA1049" s="122"/>
      <c r="FB1049" s="122"/>
      <c r="FC1049" s="122"/>
      <c r="FD1049" s="122"/>
      <c r="FE1049" s="122"/>
      <c r="FF1049" s="122"/>
      <c r="FG1049" s="122"/>
      <c r="FH1049" s="122"/>
      <c r="FI1049" s="122"/>
      <c r="FJ1049" s="122"/>
      <c r="FK1049" s="122"/>
      <c r="FL1049" s="122"/>
      <c r="FM1049" s="122"/>
      <c r="FN1049" s="122"/>
      <c r="FO1049" s="122"/>
      <c r="FP1049" s="122"/>
      <c r="FQ1049" s="122"/>
      <c r="FR1049" s="122"/>
      <c r="FS1049" s="122"/>
      <c r="FT1049" s="122"/>
      <c r="FU1049" s="122"/>
      <c r="FV1049" s="122"/>
      <c r="FW1049" s="122"/>
      <c r="FX1049" s="122"/>
      <c r="FY1049" s="122"/>
      <c r="FZ1049" s="122"/>
      <c r="GA1049" s="122"/>
      <c r="GB1049" s="122"/>
      <c r="GC1049" s="122"/>
      <c r="GD1049" s="122"/>
      <c r="GE1049" s="122"/>
      <c r="GF1049" s="122"/>
      <c r="GG1049" s="122"/>
      <c r="GH1049" s="122"/>
      <c r="GI1049" s="122"/>
      <c r="GJ1049" s="122"/>
      <c r="GK1049" s="122"/>
      <c r="GL1049" s="122"/>
      <c r="GM1049" s="122"/>
      <c r="GN1049" s="122"/>
      <c r="GO1049" s="122"/>
      <c r="GP1049" s="122"/>
      <c r="GQ1049" s="122"/>
      <c r="GR1049" s="122"/>
      <c r="GS1049" s="122"/>
      <c r="GT1049" s="122"/>
      <c r="GU1049" s="122"/>
      <c r="GV1049" s="122"/>
      <c r="GW1049" s="122"/>
      <c r="GX1049" s="122"/>
      <c r="GY1049" s="122"/>
      <c r="GZ1049" s="122"/>
      <c r="HA1049" s="122"/>
      <c r="HB1049" s="122"/>
      <c r="HC1049" s="122"/>
      <c r="HD1049" s="122"/>
      <c r="HE1049" s="122"/>
      <c r="HF1049" s="122"/>
      <c r="HG1049" s="122"/>
      <c r="HH1049" s="122"/>
      <c r="HI1049" s="122"/>
      <c r="HJ1049" s="122"/>
      <c r="HK1049" s="122"/>
      <c r="HL1049" s="122"/>
      <c r="HM1049" s="122"/>
      <c r="HN1049" s="122"/>
      <c r="HO1049" s="122"/>
      <c r="HP1049" s="122"/>
      <c r="HQ1049" s="122"/>
      <c r="HR1049" s="122"/>
      <c r="HS1049" s="122"/>
      <c r="HT1049" s="122"/>
      <c r="HU1049" s="122"/>
      <c r="HV1049" s="122"/>
      <c r="HW1049" s="122"/>
      <c r="HX1049" s="122"/>
      <c r="HY1049" s="122"/>
      <c r="HZ1049" s="122"/>
      <c r="IA1049" s="122"/>
      <c r="IB1049" s="122"/>
      <c r="IC1049" s="122"/>
      <c r="ID1049" s="122"/>
      <c r="IE1049" s="122"/>
      <c r="IF1049" s="122"/>
      <c r="IG1049" s="122"/>
      <c r="IH1049" s="122"/>
      <c r="II1049" s="122"/>
      <c r="IJ1049" s="122"/>
      <c r="IK1049" s="122"/>
      <c r="IL1049" s="122"/>
      <c r="IM1049" s="122"/>
      <c r="IN1049" s="122"/>
      <c r="IO1049" s="122"/>
      <c r="IP1049" s="122"/>
      <c r="IQ1049" s="122"/>
      <c r="IR1049" s="122"/>
      <c r="IS1049" s="122"/>
      <c r="IT1049" s="122"/>
      <c r="IU1049" s="122"/>
      <c r="IV1049" s="122"/>
      <c r="IW1049" s="122"/>
      <c r="IX1049" s="122"/>
      <c r="IY1049" s="122"/>
      <c r="IZ1049" s="122"/>
      <c r="JA1049" s="122"/>
      <c r="JB1049" s="122"/>
      <c r="JC1049" s="122"/>
      <c r="JD1049" s="122"/>
      <c r="JE1049" s="122"/>
      <c r="JF1049" s="122"/>
      <c r="JG1049" s="122"/>
      <c r="JH1049" s="122"/>
      <c r="JI1049" s="122"/>
      <c r="JJ1049" s="122"/>
      <c r="JK1049" s="122"/>
      <c r="JL1049" s="122"/>
      <c r="JM1049" s="122"/>
      <c r="JN1049" s="122"/>
      <c r="JO1049" s="122"/>
      <c r="JP1049" s="122"/>
      <c r="JQ1049" s="122"/>
      <c r="JR1049" s="122"/>
      <c r="JS1049" s="122"/>
      <c r="JT1049" s="122"/>
      <c r="JU1049" s="122"/>
      <c r="JV1049" s="122"/>
      <c r="JW1049" s="122"/>
      <c r="JX1049" s="122"/>
      <c r="JY1049" s="122"/>
      <c r="JZ1049" s="122"/>
      <c r="KA1049" s="122"/>
      <c r="KB1049" s="122"/>
      <c r="KC1049" s="122"/>
      <c r="KD1049" s="122"/>
      <c r="KE1049" s="122"/>
      <c r="KF1049" s="122"/>
      <c r="KG1049" s="122"/>
      <c r="KH1049" s="122"/>
      <c r="KI1049" s="122"/>
      <c r="KJ1049" s="122"/>
      <c r="KK1049" s="122"/>
      <c r="KL1049" s="122"/>
      <c r="KM1049" s="122"/>
      <c r="KN1049" s="122"/>
      <c r="KO1049" s="122"/>
      <c r="KP1049" s="122"/>
      <c r="KQ1049" s="122"/>
      <c r="KR1049" s="122"/>
      <c r="KS1049" s="122"/>
      <c r="KT1049" s="122"/>
      <c r="KU1049" s="122"/>
      <c r="KV1049" s="122"/>
      <c r="KW1049" s="122"/>
      <c r="KX1049" s="122"/>
      <c r="KY1049" s="122"/>
      <c r="KZ1049" s="122"/>
      <c r="LA1049" s="122"/>
      <c r="LB1049" s="122"/>
      <c r="LC1049" s="122"/>
      <c r="LD1049" s="122"/>
      <c r="LE1049" s="122"/>
      <c r="LF1049" s="122"/>
      <c r="LG1049" s="122"/>
      <c r="LH1049" s="122"/>
      <c r="LI1049" s="122"/>
      <c r="LJ1049" s="122"/>
      <c r="LK1049" s="122"/>
      <c r="LL1049" s="122"/>
      <c r="LM1049" s="122"/>
      <c r="LN1049" s="122"/>
      <c r="LO1049" s="122"/>
      <c r="LP1049" s="122"/>
      <c r="LQ1049" s="122"/>
      <c r="LR1049" s="122"/>
      <c r="LS1049" s="122"/>
      <c r="LT1049" s="122"/>
      <c r="LU1049" s="122"/>
      <c r="LV1049" s="122"/>
      <c r="LW1049" s="122"/>
      <c r="LX1049" s="122"/>
      <c r="LY1049" s="122"/>
      <c r="LZ1049" s="122"/>
      <c r="MA1049" s="122"/>
      <c r="MB1049" s="122"/>
      <c r="MC1049" s="122"/>
      <c r="MD1049" s="122"/>
      <c r="ME1049" s="122"/>
      <c r="MF1049" s="122"/>
      <c r="MG1049" s="122"/>
      <c r="MH1049" s="122"/>
      <c r="MI1049" s="122"/>
      <c r="MJ1049" s="122"/>
      <c r="MK1049" s="122"/>
      <c r="ML1049" s="122"/>
      <c r="MM1049" s="122"/>
      <c r="MN1049" s="122"/>
      <c r="MO1049" s="122"/>
      <c r="MP1049" s="122"/>
      <c r="MQ1049" s="122"/>
      <c r="MS1049" s="241"/>
      <c r="MT1049" s="123"/>
      <c r="MU1049" s="124"/>
      <c r="MV1049" s="124"/>
      <c r="MW1049" s="124"/>
      <c r="MX1049" s="124"/>
      <c r="MY1049" s="124"/>
      <c r="MZ1049" s="124"/>
      <c r="NA1049" s="124"/>
      <c r="NB1049" s="124"/>
      <c r="NC1049" s="124"/>
      <c r="ND1049" s="124"/>
      <c r="NE1049" s="124"/>
      <c r="NF1049" s="124"/>
      <c r="NG1049" s="124"/>
      <c r="NH1049" s="124"/>
      <c r="NI1049" s="124"/>
      <c r="NJ1049" s="124"/>
      <c r="NK1049" s="124"/>
      <c r="NL1049" s="124"/>
      <c r="NM1049" s="125"/>
      <c r="NN1049" s="370"/>
    </row>
    <row r="1050" spans="1:384" s="121" customFormat="1" ht="10.199999999999999" customHeight="1" thickBot="1" x14ac:dyDescent="0.35">
      <c r="A1050" s="116"/>
      <c r="B1050" s="389"/>
      <c r="C1050" s="425"/>
      <c r="D1050" s="126"/>
      <c r="E1050" s="321"/>
      <c r="F1050" s="321"/>
      <c r="G1050" s="321"/>
      <c r="H1050" s="127"/>
      <c r="I1050" s="429" t="str">
        <f>I1015</f>
        <v>BRASSERIE</v>
      </c>
      <c r="J1050" s="429"/>
      <c r="K1050" s="429"/>
      <c r="L1050" s="429"/>
      <c r="M1050" s="429"/>
      <c r="N1050" s="430"/>
      <c r="O1050" s="145" t="str">
        <f>IF('Chiffres et fonctions'!$J$3=1,IF(COUNTIF(O1019:O1048,2)=0,"",COUNTIF(O1019:O1048,2)),IF('Chiffres et fonctions'!$J$3=2,IF(COUNTIF(O1019:O1048,4)=0,"","+ "&amp;(COUNTIF(O1019:O1048,4))),""))</f>
        <v/>
      </c>
      <c r="P1050" s="146" t="str">
        <f>IF('Chiffres et fonctions'!$J$3=1,IF(COUNTIF(P1019:P1048,2)=0,"",COUNTIF(P1019:P1048,2)),IF('Chiffres et fonctions'!$J$3=2,IF(COUNTIF(P1019:P1048,4)=0,"","+ "&amp;(COUNTIF(P1019:P1048,4))),""))</f>
        <v/>
      </c>
      <c r="Q1050" s="145" t="str">
        <f>IF('Chiffres et fonctions'!$J$3=1,IF(COUNTIF(Q1019:Q1048,2)=0,"",COUNTIF(Q1019:Q1048,2)),IF('Chiffres et fonctions'!$J$3=2,IF(COUNTIF(Q1019:Q1048,4)=0,"","+ "&amp;(COUNTIF(Q1019:Q1048,4))),""))</f>
        <v/>
      </c>
      <c r="R1050" s="146" t="str">
        <f>IF('Chiffres et fonctions'!$J$3=1,IF(COUNTIF(R1019:R1048,2)=0,"",COUNTIF(R1019:R1048,2)),IF('Chiffres et fonctions'!$J$3=2,IF(COUNTIF(R1019:R1048,4)=0,"","+ "&amp;(COUNTIF(R1019:R1048,4))),""))</f>
        <v/>
      </c>
      <c r="S1050" s="145" t="str">
        <f>IF('Chiffres et fonctions'!$J$3=1,IF(COUNTIF(S1019:S1048,2)=0,"",COUNTIF(S1019:S1048,2)),IF('Chiffres et fonctions'!$J$3=2,IF(COUNTIF(S1019:S1048,4)=0,"","+ "&amp;(COUNTIF(S1019:S1048,4))),""))</f>
        <v/>
      </c>
      <c r="T1050" s="146" t="str">
        <f>IF('Chiffres et fonctions'!$J$3=1,IF(COUNTIF(T1019:T1048,2)=0,"",COUNTIF(T1019:T1048,2)),IF('Chiffres et fonctions'!$J$3=2,IF(COUNTIF(T1019:T1048,4)=0,"","+ "&amp;(COUNTIF(T1019:T1048,4))),""))</f>
        <v/>
      </c>
      <c r="U1050" s="145" t="str">
        <f>IF('Chiffres et fonctions'!$J$3=1,IF(COUNTIF(U1019:U1048,2)=0,"",COUNTIF(U1019:U1048,2)),IF('Chiffres et fonctions'!$J$3=2,IF(COUNTIF(U1019:U1048,4)=0,"","+ "&amp;(COUNTIF(U1019:U1048,4))),""))</f>
        <v/>
      </c>
      <c r="V1050" s="146" t="str">
        <f>IF('Chiffres et fonctions'!$J$3=1,IF(COUNTIF(V1019:V1048,2)=0,"",COUNTIF(V1019:V1048,2)),IF('Chiffres et fonctions'!$J$3=2,IF(COUNTIF(V1019:V1048,4)=0,"","+ "&amp;(COUNTIF(V1019:V1048,4))),""))</f>
        <v/>
      </c>
      <c r="W1050" s="145" t="str">
        <f>IF('Chiffres et fonctions'!$J$3=1,IF(COUNTIF(W1019:W1048,2)=0,"",COUNTIF(W1019:W1048,2)),IF('Chiffres et fonctions'!$J$3=2,IF(COUNTIF(W1019:W1048,4)=0,"","+ "&amp;(COUNTIF(W1019:W1048,4))),""))</f>
        <v/>
      </c>
      <c r="X1050" s="146" t="str">
        <f>IF('Chiffres et fonctions'!$J$3=1,IF(COUNTIF(X1019:X1048,2)=0,"",COUNTIF(X1019:X1048,2)),IF('Chiffres et fonctions'!$J$3=2,IF(COUNTIF(X1019:X1048,4)=0,"","+ "&amp;(COUNTIF(X1019:X1048,4))),""))</f>
        <v/>
      </c>
      <c r="Y1050" s="145" t="str">
        <f>IF('Chiffres et fonctions'!$J$3=1,IF(COUNTIF(Y1019:Y1048,2)=0,"",COUNTIF(Y1019:Y1048,2)),IF('Chiffres et fonctions'!$J$3=2,IF(COUNTIF(Y1019:Y1048,4)=0,"","+ "&amp;(COUNTIF(Y1019:Y1048,4))),""))</f>
        <v/>
      </c>
      <c r="Z1050" s="146" t="str">
        <f>IF('Chiffres et fonctions'!$J$3=1,IF(COUNTIF(Z1019:Z1048,2)=0,"",COUNTIF(Z1019:Z1048,2)),IF('Chiffres et fonctions'!$J$3=2,IF(COUNTIF(Z1019:Z1048,4)=0,"","+ "&amp;(COUNTIF(Z1019:Z1048,4))),""))</f>
        <v/>
      </c>
      <c r="AA1050" s="145" t="str">
        <f>IF('Chiffres et fonctions'!$J$3=1,IF(COUNTIF(AA1019:AA1048,2)=0,"",COUNTIF(AA1019:AA1048,2)),IF('Chiffres et fonctions'!$J$3=2,IF(COUNTIF(AA1019:AA1048,4)=0,"","+ "&amp;(COUNTIF(AA1019:AA1048,4))),""))</f>
        <v/>
      </c>
      <c r="AB1050" s="146" t="str">
        <f>IF('Chiffres et fonctions'!$J$3=1,IF(COUNTIF(AB1019:AB1048,2)=0,"",COUNTIF(AB1019:AB1048,2)),IF('Chiffres et fonctions'!$J$3=2,IF(COUNTIF(AB1019:AB1048,4)=0,"","+ "&amp;(COUNTIF(AB1019:AB1048,4))),""))</f>
        <v/>
      </c>
      <c r="AC1050" s="145" t="str">
        <f>IF('Chiffres et fonctions'!$J$3=1,IF(COUNTIF(AC1019:AC1048,2)=0,"",COUNTIF(AC1019:AC1048,2)),IF('Chiffres et fonctions'!$J$3=2,IF(COUNTIF(AC1019:AC1048,4)=0,"","+ "&amp;(COUNTIF(AC1019:AC1048,4))),""))</f>
        <v/>
      </c>
      <c r="AD1050" s="146" t="str">
        <f>IF('Chiffres et fonctions'!$J$3=1,IF(COUNTIF(AD1019:AD1048,2)=0,"",COUNTIF(AD1019:AD1048,2)),IF('Chiffres et fonctions'!$J$3=2,IF(COUNTIF(AD1019:AD1048,4)=0,"","+ "&amp;(COUNTIF(AD1019:AD1048,4))),""))</f>
        <v/>
      </c>
      <c r="AE1050" s="145" t="str">
        <f>IF('Chiffres et fonctions'!$J$3=1,IF(COUNTIF(AE1019:AE1048,2)=0,"",COUNTIF(AE1019:AE1048,2)),IF('Chiffres et fonctions'!$J$3=2,IF(COUNTIF(AE1019:AE1048,4)=0,"","+ "&amp;(COUNTIF(AE1019:AE1048,4))),""))</f>
        <v/>
      </c>
      <c r="AF1050" s="146" t="str">
        <f>IF('Chiffres et fonctions'!$J$3=1,IF(COUNTIF(AF1019:AF1048,2)=0,"",COUNTIF(AF1019:AF1048,2)),IF('Chiffres et fonctions'!$J$3=2,IF(COUNTIF(AF1019:AF1048,4)=0,"","+ "&amp;(COUNTIF(AF1019:AF1048,4))),""))</f>
        <v/>
      </c>
      <c r="AG1050" s="145" t="str">
        <f>IF('Chiffres et fonctions'!$J$3=1,IF(COUNTIF(AG1019:AG1048,2)=0,"",COUNTIF(AG1019:AG1048,2)),IF('Chiffres et fonctions'!$J$3=2,IF(COUNTIF(AG1019:AG1048,4)=0,"","+ "&amp;(COUNTIF(AG1019:AG1048,4))),""))</f>
        <v/>
      </c>
      <c r="AH1050" s="146" t="str">
        <f>IF('Chiffres et fonctions'!$J$3=1,IF(COUNTIF(AH1019:AH1048,2)=0,"",COUNTIF(AH1019:AH1048,2)),IF('Chiffres et fonctions'!$J$3=2,IF(COUNTIF(AH1019:AH1048,4)=0,"","+ "&amp;(COUNTIF(AH1019:AH1048,4))),""))</f>
        <v/>
      </c>
      <c r="AI1050" s="145" t="str">
        <f>IF('Chiffres et fonctions'!$J$3=1,IF(COUNTIF(AI1019:AI1048,2)=0,"",COUNTIF(AI1019:AI1048,2)),IF('Chiffres et fonctions'!$J$3=2,IF(COUNTIF(AI1019:AI1048,4)=0,"","+ "&amp;(COUNTIF(AI1019:AI1048,4))),""))</f>
        <v/>
      </c>
      <c r="AJ1050" s="146" t="str">
        <f>IF('Chiffres et fonctions'!$J$3=1,IF(COUNTIF(AJ1019:AJ1048,2)=0,"",COUNTIF(AJ1019:AJ1048,2)),IF('Chiffres et fonctions'!$J$3=2,IF(COUNTIF(AJ1019:AJ1048,4)=0,"","+ "&amp;(COUNTIF(AJ1019:AJ1048,4))),""))</f>
        <v/>
      </c>
      <c r="AK1050" s="145" t="str">
        <f>IF('Chiffres et fonctions'!$J$3=1,IF(COUNTIF(AK1019:AK1048,2)=0,"",COUNTIF(AK1019:AK1048,2)),IF('Chiffres et fonctions'!$J$3=2,IF(COUNTIF(AK1019:AK1048,4)=0,"","+ "&amp;(COUNTIF(AK1019:AK1048,4))),""))</f>
        <v/>
      </c>
      <c r="AL1050" s="146" t="str">
        <f>IF('Chiffres et fonctions'!$J$3=1,IF(COUNTIF(AL1019:AL1048,2)=0,"",COUNTIF(AL1019:AL1048,2)),IF('Chiffres et fonctions'!$J$3=2,IF(COUNTIF(AL1019:AL1048,4)=0,"","+ "&amp;(COUNTIF(AL1019:AL1048,4))),""))</f>
        <v/>
      </c>
      <c r="AM1050" s="145" t="str">
        <f>IF('Chiffres et fonctions'!$J$3=1,IF(COUNTIF(AM1019:AM1048,2)=0,"",COUNTIF(AM1019:AM1048,2)),IF('Chiffres et fonctions'!$J$3=2,IF(COUNTIF(AM1019:AM1048,4)=0,"","+ "&amp;(COUNTIF(AM1019:AM1048,4))),""))</f>
        <v/>
      </c>
      <c r="AN1050" s="146" t="str">
        <f>IF('Chiffres et fonctions'!$J$3=1,IF(COUNTIF(AN1019:AN1048,2)=0,"",COUNTIF(AN1019:AN1048,2)),IF('Chiffres et fonctions'!$J$3=2,IF(COUNTIF(AN1019:AN1048,4)=0,"","+ "&amp;(COUNTIF(AN1019:AN1048,4))),""))</f>
        <v/>
      </c>
      <c r="AO1050" s="145" t="str">
        <f>IF('Chiffres et fonctions'!$J$3=1,IF(COUNTIF(AO1019:AO1048,2)=0,"",COUNTIF(AO1019:AO1048,2)),IF('Chiffres et fonctions'!$J$3=2,IF(COUNTIF(AO1019:AO1048,4)=0,"","+ "&amp;(COUNTIF(AO1019:AO1048,4))),""))</f>
        <v/>
      </c>
      <c r="AP1050" s="146" t="str">
        <f>IF('Chiffres et fonctions'!$J$3=1,IF(COUNTIF(AP1019:AP1048,2)=0,"",COUNTIF(AP1019:AP1048,2)),IF('Chiffres et fonctions'!$J$3=2,IF(COUNTIF(AP1019:AP1048,4)=0,"","+ "&amp;(COUNTIF(AP1019:AP1048,4))),""))</f>
        <v/>
      </c>
      <c r="AQ1050" s="145" t="str">
        <f>IF('Chiffres et fonctions'!$J$3=1,IF(COUNTIF(AQ1019:AQ1048,2)=0,"",COUNTIF(AQ1019:AQ1048,2)),IF('Chiffres et fonctions'!$J$3=2,IF(COUNTIF(AQ1019:AQ1048,4)=0,"","+ "&amp;(COUNTIF(AQ1019:AQ1048,4))),""))</f>
        <v/>
      </c>
      <c r="AR1050" s="146" t="str">
        <f>IF('Chiffres et fonctions'!$J$3=1,IF(COUNTIF(AR1019:AR1048,2)=0,"",COUNTIF(AR1019:AR1048,2)),IF('Chiffres et fonctions'!$J$3=2,IF(COUNTIF(AR1019:AR1048,4)=0,"","+ "&amp;(COUNTIF(AR1019:AR1048,4))),""))</f>
        <v/>
      </c>
      <c r="AS1050" s="145" t="str">
        <f>IF('Chiffres et fonctions'!$J$3=1,IF(COUNTIF(AS1019:AS1048,2)=0,"",COUNTIF(AS1019:AS1048,2)),IF('Chiffres et fonctions'!$J$3=2,IF(COUNTIF(AS1019:AS1048,4)=0,"","+ "&amp;(COUNTIF(AS1019:AS1048,4))),""))</f>
        <v/>
      </c>
      <c r="AT1050" s="146" t="str">
        <f>IF('Chiffres et fonctions'!$J$3=1,IF(COUNTIF(AT1019:AT1048,2)=0,"",COUNTIF(AT1019:AT1048,2)),IF('Chiffres et fonctions'!$J$3=2,IF(COUNTIF(AT1019:AT1048,4)=0,"","+ "&amp;(COUNTIF(AT1019:AT1048,4))),""))</f>
        <v/>
      </c>
      <c r="AU1050" s="145" t="str">
        <f>IF('Chiffres et fonctions'!$J$3=1,IF(COUNTIF(AU1019:AU1048,2)=0,"",COUNTIF(AU1019:AU1048,2)),IF('Chiffres et fonctions'!$J$3=2,IF(COUNTIF(AU1019:AU1048,4)=0,"","+ "&amp;(COUNTIF(AU1019:AU1048,4))),""))</f>
        <v/>
      </c>
      <c r="AV1050" s="146" t="str">
        <f>IF('Chiffres et fonctions'!$J$3=1,IF(COUNTIF(AV1019:AV1048,2)=0,"",COUNTIF(AV1019:AV1048,2)),IF('Chiffres et fonctions'!$J$3=2,IF(COUNTIF(AV1019:AV1048,4)=0,"","+ "&amp;(COUNTIF(AV1019:AV1048,4))),""))</f>
        <v/>
      </c>
      <c r="AW1050" s="145" t="str">
        <f>IF('Chiffres et fonctions'!$J$3=1,IF(COUNTIF(AW1019:AW1048,2)=0,"",COUNTIF(AW1019:AW1048,2)),IF('Chiffres et fonctions'!$J$3=2,IF(COUNTIF(AW1019:AW1048,4)=0,"","+ "&amp;(COUNTIF(AW1019:AW1048,4))),""))</f>
        <v/>
      </c>
      <c r="AX1050" s="146" t="str">
        <f>IF('Chiffres et fonctions'!$J$3=1,IF(COUNTIF(AX1019:AX1048,2)=0,"",COUNTIF(AX1019:AX1048,2)),IF('Chiffres et fonctions'!$J$3=2,IF(COUNTIF(AX1019:AX1048,4)=0,"","+ "&amp;(COUNTIF(AX1019:AX1048,4))),""))</f>
        <v/>
      </c>
      <c r="AY1050" s="145" t="str">
        <f>IF('Chiffres et fonctions'!$J$3=1,IF(COUNTIF(AY1019:AY1048,2)=0,"",COUNTIF(AY1019:AY1048,2)),IF('Chiffres et fonctions'!$J$3=2,IF(COUNTIF(AY1019:AY1048,4)=0,"","+ "&amp;(COUNTIF(AY1019:AY1048,4))),""))</f>
        <v/>
      </c>
      <c r="AZ1050" s="146" t="str">
        <f>IF('Chiffres et fonctions'!$J$3=1,IF(COUNTIF(AZ1019:AZ1048,2)=0,"",COUNTIF(AZ1019:AZ1048,2)),IF('Chiffres et fonctions'!$J$3=2,IF(COUNTIF(AZ1019:AZ1048,4)=0,"","+ "&amp;(COUNTIF(AZ1019:AZ1048,4))),""))</f>
        <v/>
      </c>
      <c r="BA1050" s="145" t="str">
        <f>IF('Chiffres et fonctions'!$J$3=1,IF(COUNTIF(BA1019:BA1048,2)=0,"",COUNTIF(BA1019:BA1048,2)),IF('Chiffres et fonctions'!$J$3=2,IF(COUNTIF(BA1019:BA1048,4)=0,"","+ "&amp;(COUNTIF(BA1019:BA1048,4))),""))</f>
        <v/>
      </c>
      <c r="BB1050" s="146" t="str">
        <f>IF('Chiffres et fonctions'!$J$3=1,IF(COUNTIF(BB1019:BB1048,2)=0,"",COUNTIF(BB1019:BB1048,2)),IF('Chiffres et fonctions'!$J$3=2,IF(COUNTIF(BB1019:BB1048,4)=0,"","+ "&amp;(COUNTIF(BB1019:BB1048,4))),""))</f>
        <v/>
      </c>
      <c r="BC1050" s="128"/>
      <c r="BD1050" s="417"/>
      <c r="BE1050" s="155"/>
      <c r="BF1050" s="156"/>
      <c r="BG1050" s="157"/>
      <c r="BH1050" s="156"/>
      <c r="BI1050" s="156"/>
      <c r="BJ1050" s="156"/>
      <c r="BK1050" s="282"/>
      <c r="BL1050" s="249"/>
      <c r="BM1050" s="249"/>
      <c r="BN1050" s="249"/>
      <c r="BO1050" s="249"/>
      <c r="BP1050" s="249"/>
      <c r="BQ1050" s="249"/>
      <c r="BR1050" s="129"/>
      <c r="BS1050" s="129"/>
      <c r="BT1050" s="182"/>
      <c r="BU1050" s="243"/>
      <c r="BV1050" s="239"/>
      <c r="BW1050" s="243"/>
      <c r="BX1050" s="239"/>
      <c r="BY1050" s="130"/>
      <c r="BZ1050" s="130"/>
      <c r="CA1050" s="130"/>
      <c r="CB1050" s="130"/>
      <c r="CC1050" s="130"/>
      <c r="CD1050" s="130"/>
      <c r="CE1050" s="130"/>
      <c r="CF1050" s="130"/>
      <c r="CG1050" s="130"/>
      <c r="CH1050" s="130"/>
      <c r="CI1050" s="130"/>
      <c r="CJ1050" s="130"/>
      <c r="CK1050" s="130"/>
      <c r="CL1050" s="130"/>
      <c r="CM1050" s="130"/>
      <c r="CN1050" s="130"/>
      <c r="CO1050" s="130"/>
      <c r="CP1050" s="130"/>
      <c r="CQ1050" s="130"/>
      <c r="CR1050" s="130"/>
      <c r="CS1050" s="130"/>
      <c r="CT1050" s="130"/>
      <c r="CU1050" s="130"/>
      <c r="CV1050" s="130"/>
      <c r="CW1050" s="130"/>
      <c r="CX1050" s="130"/>
      <c r="CY1050" s="130"/>
      <c r="CZ1050" s="130"/>
      <c r="DA1050" s="130"/>
      <c r="DB1050" s="130"/>
      <c r="DC1050" s="130"/>
      <c r="DD1050" s="130"/>
      <c r="DE1050" s="130"/>
      <c r="DF1050" s="130"/>
      <c r="DG1050" s="130"/>
      <c r="DH1050" s="130"/>
      <c r="DI1050" s="130"/>
      <c r="DJ1050" s="130"/>
      <c r="DK1050" s="130"/>
      <c r="DL1050" s="130"/>
      <c r="DM1050" s="130"/>
      <c r="DN1050" s="130"/>
      <c r="DO1050" s="130"/>
      <c r="DP1050" s="130"/>
      <c r="DQ1050" s="130"/>
      <c r="DR1050" s="130"/>
      <c r="DS1050" s="130"/>
      <c r="DT1050" s="130"/>
      <c r="DU1050" s="130"/>
      <c r="DV1050" s="130"/>
      <c r="DW1050" s="130"/>
      <c r="DX1050" s="130"/>
      <c r="DY1050" s="130"/>
      <c r="DZ1050" s="130"/>
      <c r="EA1050" s="130"/>
      <c r="EB1050" s="130"/>
      <c r="EC1050" s="130"/>
      <c r="ED1050" s="130"/>
      <c r="EE1050" s="130"/>
      <c r="EF1050" s="130"/>
      <c r="EG1050" s="130"/>
      <c r="EH1050" s="130"/>
      <c r="EI1050" s="130"/>
      <c r="EJ1050" s="130"/>
      <c r="EK1050" s="130"/>
      <c r="EL1050" s="130"/>
      <c r="EM1050" s="130"/>
      <c r="EN1050" s="130"/>
      <c r="EO1050" s="130"/>
      <c r="EP1050" s="130"/>
      <c r="EQ1050" s="130"/>
      <c r="ER1050" s="130"/>
      <c r="ES1050" s="130"/>
      <c r="ET1050" s="130"/>
      <c r="EU1050" s="130"/>
      <c r="EV1050" s="130"/>
      <c r="EW1050" s="130"/>
      <c r="EX1050" s="130"/>
      <c r="EY1050" s="130"/>
      <c r="EZ1050" s="130"/>
      <c r="FA1050" s="130"/>
      <c r="FB1050" s="130"/>
      <c r="FC1050" s="130"/>
      <c r="FD1050" s="130"/>
      <c r="FE1050" s="130"/>
      <c r="FF1050" s="130"/>
      <c r="FG1050" s="130"/>
      <c r="FH1050" s="130"/>
      <c r="FI1050" s="130"/>
      <c r="FJ1050" s="130"/>
      <c r="FK1050" s="130"/>
      <c r="FL1050" s="130"/>
      <c r="FM1050" s="130"/>
      <c r="FN1050" s="130"/>
      <c r="FO1050" s="130"/>
      <c r="FP1050" s="130"/>
      <c r="FQ1050" s="130"/>
      <c r="FR1050" s="130"/>
      <c r="FS1050" s="130"/>
      <c r="FT1050" s="130"/>
      <c r="FU1050" s="130"/>
      <c r="FV1050" s="130"/>
      <c r="FW1050" s="130"/>
      <c r="FX1050" s="130"/>
      <c r="FY1050" s="130"/>
      <c r="FZ1050" s="130"/>
      <c r="GA1050" s="130"/>
      <c r="GB1050" s="130"/>
      <c r="GC1050" s="130"/>
      <c r="GD1050" s="130"/>
      <c r="GE1050" s="130"/>
      <c r="GF1050" s="130"/>
      <c r="GG1050" s="130"/>
      <c r="GH1050" s="130"/>
      <c r="GI1050" s="130"/>
      <c r="GJ1050" s="130"/>
      <c r="GK1050" s="130"/>
      <c r="GL1050" s="130"/>
      <c r="GM1050" s="130"/>
      <c r="GN1050" s="130"/>
      <c r="GO1050" s="130"/>
      <c r="GP1050" s="130"/>
      <c r="GQ1050" s="130"/>
      <c r="GR1050" s="130"/>
      <c r="GS1050" s="130"/>
      <c r="GT1050" s="130"/>
      <c r="GU1050" s="130"/>
      <c r="GV1050" s="130"/>
      <c r="GW1050" s="130"/>
      <c r="GX1050" s="130"/>
      <c r="GY1050" s="130"/>
      <c r="GZ1050" s="130"/>
      <c r="HA1050" s="130"/>
      <c r="HB1050" s="130"/>
      <c r="HC1050" s="130"/>
      <c r="HD1050" s="130"/>
      <c r="HE1050" s="130"/>
      <c r="HF1050" s="130"/>
      <c r="HG1050" s="130"/>
      <c r="HH1050" s="130"/>
      <c r="HI1050" s="130"/>
      <c r="HJ1050" s="130"/>
      <c r="HK1050" s="130"/>
      <c r="HL1050" s="130"/>
      <c r="HM1050" s="130"/>
      <c r="HN1050" s="130"/>
      <c r="HO1050" s="130"/>
      <c r="HP1050" s="130"/>
      <c r="HQ1050" s="130"/>
      <c r="HR1050" s="130"/>
      <c r="HS1050" s="130"/>
      <c r="HT1050" s="130"/>
      <c r="HU1050" s="130"/>
      <c r="HV1050" s="130"/>
      <c r="HW1050" s="130"/>
      <c r="HX1050" s="130"/>
      <c r="HY1050" s="130"/>
      <c r="HZ1050" s="130"/>
      <c r="IA1050" s="130"/>
      <c r="IB1050" s="130"/>
      <c r="IC1050" s="130"/>
      <c r="ID1050" s="130"/>
      <c r="IE1050" s="130"/>
      <c r="IF1050" s="130"/>
      <c r="IG1050" s="130"/>
      <c r="IH1050" s="130"/>
      <c r="II1050" s="130"/>
      <c r="IJ1050" s="130"/>
      <c r="IK1050" s="130"/>
      <c r="IL1050" s="130"/>
      <c r="IM1050" s="130"/>
      <c r="IN1050" s="130"/>
      <c r="IO1050" s="130"/>
      <c r="IP1050" s="130"/>
      <c r="IQ1050" s="130"/>
      <c r="IR1050" s="130"/>
      <c r="IS1050" s="130"/>
      <c r="IT1050" s="130"/>
      <c r="IU1050" s="130"/>
      <c r="IV1050" s="130"/>
      <c r="IW1050" s="130"/>
      <c r="IX1050" s="130"/>
      <c r="IY1050" s="130"/>
      <c r="IZ1050" s="130"/>
      <c r="JA1050" s="130"/>
      <c r="JB1050" s="130"/>
      <c r="JC1050" s="130"/>
      <c r="JD1050" s="130"/>
      <c r="JE1050" s="130"/>
      <c r="JF1050" s="130"/>
      <c r="JG1050" s="130"/>
      <c r="JH1050" s="130"/>
      <c r="JI1050" s="130"/>
      <c r="JJ1050" s="130"/>
      <c r="JK1050" s="130"/>
      <c r="JL1050" s="130"/>
      <c r="JM1050" s="130"/>
      <c r="JN1050" s="130"/>
      <c r="JO1050" s="130"/>
      <c r="JP1050" s="130"/>
      <c r="JQ1050" s="130"/>
      <c r="JR1050" s="130"/>
      <c r="JS1050" s="130"/>
      <c r="JT1050" s="130"/>
      <c r="JU1050" s="130"/>
      <c r="JV1050" s="130"/>
      <c r="JW1050" s="130"/>
      <c r="JX1050" s="130"/>
      <c r="JY1050" s="130"/>
      <c r="JZ1050" s="130"/>
      <c r="KA1050" s="130"/>
      <c r="KB1050" s="130"/>
      <c r="KC1050" s="130"/>
      <c r="KD1050" s="130"/>
      <c r="KE1050" s="130"/>
      <c r="KF1050" s="130"/>
      <c r="KG1050" s="130"/>
      <c r="KH1050" s="130"/>
      <c r="KI1050" s="130"/>
      <c r="KJ1050" s="130"/>
      <c r="KK1050" s="130"/>
      <c r="KL1050" s="130"/>
      <c r="KM1050" s="130"/>
      <c r="KN1050" s="130"/>
      <c r="KO1050" s="130"/>
      <c r="KP1050" s="130"/>
      <c r="KQ1050" s="130"/>
      <c r="KR1050" s="130"/>
      <c r="KS1050" s="130"/>
      <c r="KT1050" s="130"/>
      <c r="KU1050" s="130"/>
      <c r="KV1050" s="130"/>
      <c r="KW1050" s="130"/>
      <c r="KX1050" s="130"/>
      <c r="KY1050" s="130"/>
      <c r="KZ1050" s="130"/>
      <c r="LA1050" s="130"/>
      <c r="LB1050" s="130"/>
      <c r="LC1050" s="130"/>
      <c r="LD1050" s="130"/>
      <c r="LE1050" s="130"/>
      <c r="LF1050" s="130"/>
      <c r="LG1050" s="130"/>
      <c r="LH1050" s="130"/>
      <c r="LI1050" s="130"/>
      <c r="LJ1050" s="130"/>
      <c r="LK1050" s="130"/>
      <c r="LL1050" s="130"/>
      <c r="LM1050" s="130"/>
      <c r="LN1050" s="130"/>
      <c r="LO1050" s="130"/>
      <c r="LP1050" s="130"/>
      <c r="LQ1050" s="130"/>
      <c r="LR1050" s="130"/>
      <c r="LS1050" s="130"/>
      <c r="LT1050" s="130"/>
      <c r="LU1050" s="130"/>
      <c r="LV1050" s="130"/>
      <c r="LW1050" s="130"/>
      <c r="LX1050" s="130"/>
      <c r="LY1050" s="130"/>
      <c r="LZ1050" s="130"/>
      <c r="MA1050" s="130"/>
      <c r="MB1050" s="130"/>
      <c r="MC1050" s="130"/>
      <c r="MD1050" s="130"/>
      <c r="ME1050" s="130"/>
      <c r="MF1050" s="130"/>
      <c r="MG1050" s="130"/>
      <c r="MH1050" s="130"/>
      <c r="MI1050" s="130"/>
      <c r="MJ1050" s="130"/>
      <c r="MK1050" s="130"/>
      <c r="ML1050" s="130"/>
      <c r="MM1050" s="130"/>
      <c r="MN1050" s="130"/>
      <c r="MO1050" s="130"/>
      <c r="MP1050" s="130"/>
      <c r="MQ1050" s="130"/>
      <c r="MS1050" s="241"/>
      <c r="MT1050" s="374">
        <f>(COUNTA($O1019:$BB1048)/2)-SUM(MV1050:NK1050)</f>
        <v>0</v>
      </c>
      <c r="MU1050" s="375"/>
      <c r="MV1050" s="376">
        <f>SUM(MV1019:MW1048)</f>
        <v>0</v>
      </c>
      <c r="MW1050" s="376"/>
      <c r="MX1050" s="376">
        <f>SUM(MX1019:MY1048)</f>
        <v>0</v>
      </c>
      <c r="MY1050" s="376"/>
      <c r="MZ1050" s="376">
        <f>SUM(MZ1019:NA1048)</f>
        <v>0</v>
      </c>
      <c r="NA1050" s="376"/>
      <c r="NB1050" s="376">
        <f>SUM(NB1019:NC1048)</f>
        <v>0</v>
      </c>
      <c r="NC1050" s="376"/>
      <c r="ND1050" s="376">
        <f>SUM(ND1019:NE1048)</f>
        <v>0</v>
      </c>
      <c r="NE1050" s="376"/>
      <c r="NF1050" s="376">
        <f>SUM(NF1019:NG1048)</f>
        <v>0</v>
      </c>
      <c r="NG1050" s="376"/>
      <c r="NH1050" s="376">
        <f>SUM(NH1019:NI1048)</f>
        <v>0</v>
      </c>
      <c r="NI1050" s="376"/>
      <c r="NJ1050" s="376">
        <f>SUM(NJ1019:NK1048)</f>
        <v>0</v>
      </c>
      <c r="NK1050" s="376"/>
      <c r="NL1050" s="377">
        <f>SUM(NL1019:NM1048)</f>
        <v>0</v>
      </c>
      <c r="NM1050" s="378"/>
      <c r="NN1050" s="370"/>
    </row>
    <row r="1051" spans="1:384" s="318" customFormat="1" ht="10.199999999999999" customHeight="1" thickBot="1" x14ac:dyDescent="0.35">
      <c r="A1051" s="320"/>
      <c r="B1051" s="389"/>
      <c r="C1051" s="44"/>
      <c r="D1051" s="44"/>
      <c r="E1051" s="44"/>
      <c r="F1051" s="44"/>
      <c r="G1051" s="44"/>
      <c r="H1051" s="44"/>
      <c r="I1051" s="44"/>
      <c r="J1051" s="44"/>
      <c r="K1051" s="44"/>
      <c r="L1051" s="44"/>
      <c r="M1051" s="44"/>
      <c r="N1051" s="44"/>
      <c r="O1051" s="44"/>
      <c r="P1051" s="44"/>
      <c r="Q1051" s="44"/>
      <c r="R1051" s="44"/>
      <c r="S1051" s="44"/>
      <c r="T1051" s="44"/>
      <c r="U1051" s="44"/>
      <c r="V1051" s="44"/>
      <c r="W1051" s="44"/>
      <c r="X1051" s="44"/>
      <c r="Y1051" s="44"/>
      <c r="Z1051" s="44"/>
      <c r="AA1051" s="44"/>
      <c r="AB1051" s="44"/>
      <c r="AC1051" s="44"/>
      <c r="AD1051" s="44"/>
      <c r="AE1051" s="44"/>
      <c r="AF1051" s="44"/>
      <c r="AG1051" s="44"/>
      <c r="AH1051" s="44"/>
      <c r="AI1051" s="44"/>
      <c r="AJ1051" s="44"/>
      <c r="AK1051" s="44"/>
      <c r="AL1051" s="44"/>
      <c r="AM1051" s="44"/>
      <c r="AN1051" s="44"/>
      <c r="AO1051" s="44"/>
      <c r="AP1051" s="44"/>
      <c r="AQ1051" s="44"/>
      <c r="AR1051" s="44"/>
      <c r="AS1051" s="44"/>
      <c r="AT1051" s="44"/>
      <c r="AU1051" s="44"/>
      <c r="AV1051" s="44"/>
      <c r="AW1051" s="44"/>
      <c r="AX1051" s="44"/>
      <c r="AY1051" s="44"/>
      <c r="AZ1051" s="44"/>
      <c r="BA1051" s="44"/>
      <c r="BB1051" s="44"/>
      <c r="BC1051" s="44"/>
      <c r="BD1051" s="45"/>
      <c r="BE1051" s="45"/>
      <c r="BF1051" s="45"/>
      <c r="BG1051" s="45"/>
      <c r="BH1051" s="45"/>
      <c r="BI1051" s="45"/>
      <c r="BJ1051" s="45"/>
      <c r="BK1051" s="241"/>
      <c r="BL1051" s="45"/>
      <c r="BM1051" s="45"/>
      <c r="BN1051" s="45"/>
      <c r="BO1051" s="45"/>
      <c r="BP1051" s="45"/>
      <c r="BR1051" s="45"/>
      <c r="BS1051" s="44"/>
      <c r="BT1051" s="45"/>
      <c r="BU1051" s="240"/>
      <c r="BV1051" s="240"/>
      <c r="BW1051" s="240"/>
      <c r="BX1051" s="240"/>
      <c r="BY1051" s="178"/>
      <c r="BZ1051" s="178"/>
      <c r="CA1051" s="178"/>
      <c r="CB1051" s="178"/>
      <c r="CC1051" s="178"/>
      <c r="CD1051" s="178"/>
      <c r="CE1051" s="178"/>
      <c r="CF1051" s="178"/>
      <c r="CG1051" s="178"/>
      <c r="CH1051" s="178"/>
      <c r="CI1051" s="178"/>
      <c r="CJ1051" s="178"/>
      <c r="CK1051" s="178"/>
      <c r="CL1051" s="178"/>
      <c r="CM1051" s="178"/>
      <c r="CN1051" s="178"/>
      <c r="CO1051" s="178"/>
      <c r="CP1051" s="178"/>
      <c r="CQ1051" s="178"/>
      <c r="CR1051" s="178"/>
      <c r="CS1051" s="178"/>
      <c r="CT1051" s="178"/>
      <c r="CU1051" s="178"/>
      <c r="CV1051" s="178"/>
      <c r="CW1051" s="178"/>
      <c r="CX1051" s="178"/>
      <c r="CY1051" s="178"/>
      <c r="CZ1051" s="178"/>
      <c r="DA1051" s="178"/>
      <c r="DB1051" s="178"/>
      <c r="DC1051" s="178"/>
      <c r="DD1051" s="178"/>
      <c r="DE1051" s="178"/>
      <c r="DF1051" s="319"/>
      <c r="DG1051" s="319"/>
      <c r="DH1051" s="319"/>
      <c r="DI1051" s="319"/>
      <c r="DJ1051" s="319"/>
      <c r="DK1051" s="319"/>
      <c r="DL1051" s="319"/>
      <c r="DM1051" s="319"/>
      <c r="DN1051" s="319"/>
      <c r="DO1051" s="319"/>
      <c r="DP1051" s="319"/>
      <c r="DQ1051" s="319"/>
      <c r="DR1051" s="319"/>
      <c r="DS1051" s="319"/>
      <c r="DT1051" s="319"/>
      <c r="DU1051" s="319"/>
      <c r="DV1051" s="319"/>
      <c r="DW1051" s="319"/>
      <c r="DX1051" s="319"/>
      <c r="DY1051" s="319"/>
      <c r="DZ1051" s="319"/>
      <c r="EA1051" s="319"/>
      <c r="EB1051" s="319"/>
      <c r="EC1051" s="319"/>
      <c r="ED1051" s="319"/>
      <c r="EE1051" s="319"/>
      <c r="EF1051" s="319"/>
      <c r="EG1051" s="319"/>
      <c r="EH1051" s="319"/>
      <c r="EI1051" s="319"/>
      <c r="EJ1051" s="319"/>
      <c r="EK1051" s="319"/>
      <c r="EL1051" s="319"/>
      <c r="EM1051" s="319"/>
      <c r="EN1051" s="319"/>
      <c r="EO1051" s="319"/>
      <c r="EP1051" s="319"/>
      <c r="EQ1051" s="319"/>
      <c r="ER1051" s="319"/>
      <c r="ES1051" s="319"/>
      <c r="ET1051" s="319"/>
      <c r="EU1051" s="319"/>
      <c r="EV1051" s="380"/>
      <c r="EW1051" s="380"/>
      <c r="EX1051" s="380"/>
      <c r="EY1051" s="380"/>
      <c r="EZ1051" s="380"/>
      <c r="FA1051" s="380"/>
      <c r="FB1051" s="380"/>
      <c r="FC1051" s="380"/>
      <c r="FD1051" s="380"/>
      <c r="FE1051" s="380"/>
      <c r="FF1051" s="380"/>
      <c r="FG1051" s="380"/>
      <c r="FH1051" s="380"/>
      <c r="FI1051" s="380"/>
      <c r="FJ1051" s="380"/>
      <c r="FK1051" s="380"/>
      <c r="FL1051" s="380"/>
      <c r="FM1051" s="380"/>
      <c r="FN1051" s="380"/>
      <c r="FO1051" s="380"/>
      <c r="FP1051" s="380"/>
      <c r="FQ1051" s="380"/>
      <c r="FR1051" s="380"/>
      <c r="FS1051" s="380"/>
      <c r="FT1051" s="380"/>
      <c r="FU1051" s="380"/>
      <c r="FV1051" s="380"/>
      <c r="FW1051" s="380"/>
      <c r="FX1051" s="380"/>
      <c r="FY1051" s="380"/>
      <c r="FZ1051" s="380"/>
      <c r="GA1051" s="380"/>
      <c r="GB1051" s="380"/>
      <c r="GC1051" s="380"/>
      <c r="GD1051" s="380"/>
      <c r="GE1051" s="380"/>
      <c r="GF1051" s="380"/>
      <c r="GG1051" s="380"/>
      <c r="GH1051" s="380"/>
      <c r="GI1051" s="380"/>
      <c r="GJ1051" s="319"/>
      <c r="GK1051" s="380"/>
      <c r="GL1051" s="380"/>
      <c r="GM1051" s="380"/>
      <c r="GN1051" s="380"/>
      <c r="GO1051" s="380"/>
      <c r="GP1051" s="380"/>
      <c r="GQ1051" s="380"/>
      <c r="GR1051" s="380"/>
      <c r="GS1051" s="380"/>
      <c r="GT1051" s="380"/>
      <c r="GU1051" s="380"/>
      <c r="GV1051" s="380"/>
      <c r="GW1051" s="380"/>
      <c r="GX1051" s="380"/>
      <c r="GY1051" s="380"/>
      <c r="GZ1051" s="380"/>
      <c r="HA1051" s="380"/>
      <c r="HB1051" s="380"/>
      <c r="HC1051" s="380"/>
      <c r="HD1051" s="380"/>
      <c r="HE1051" s="380"/>
      <c r="HF1051" s="380"/>
      <c r="HG1051" s="380"/>
      <c r="HH1051" s="380"/>
      <c r="HI1051" s="380"/>
      <c r="HJ1051" s="380"/>
      <c r="HK1051" s="380"/>
      <c r="HL1051" s="380"/>
      <c r="HM1051" s="380"/>
      <c r="HN1051" s="380"/>
      <c r="HO1051" s="380"/>
      <c r="HP1051" s="380"/>
      <c r="HQ1051" s="380"/>
      <c r="HR1051" s="380"/>
      <c r="HS1051" s="380"/>
      <c r="HT1051" s="380"/>
      <c r="HU1051" s="380"/>
      <c r="HV1051" s="380"/>
      <c r="HW1051" s="380"/>
      <c r="HX1051" s="380"/>
      <c r="HY1051" s="319"/>
      <c r="HZ1051" s="380"/>
      <c r="IA1051" s="380"/>
      <c r="IB1051" s="380"/>
      <c r="IC1051" s="380"/>
      <c r="ID1051" s="380"/>
      <c r="IE1051" s="380"/>
      <c r="IF1051" s="380"/>
      <c r="IG1051" s="380"/>
      <c r="IH1051" s="380"/>
      <c r="II1051" s="380"/>
      <c r="IJ1051" s="380"/>
      <c r="IK1051" s="380"/>
      <c r="IL1051" s="380"/>
      <c r="IM1051" s="380"/>
      <c r="IN1051" s="380"/>
      <c r="IO1051" s="380"/>
      <c r="IP1051" s="380"/>
      <c r="IQ1051" s="380"/>
      <c r="IR1051" s="380"/>
      <c r="IS1051" s="380"/>
      <c r="IT1051" s="380"/>
      <c r="IU1051" s="380"/>
      <c r="IV1051" s="380"/>
      <c r="IW1051" s="380"/>
      <c r="IX1051" s="380"/>
      <c r="IY1051" s="380"/>
      <c r="IZ1051" s="380"/>
      <c r="JA1051" s="380"/>
      <c r="JB1051" s="380"/>
      <c r="JC1051" s="380"/>
      <c r="JD1051" s="380"/>
      <c r="JE1051" s="380"/>
      <c r="JF1051" s="380"/>
      <c r="JG1051" s="380"/>
      <c r="JH1051" s="380"/>
      <c r="JI1051" s="380"/>
      <c r="JJ1051" s="380"/>
      <c r="JK1051" s="380"/>
      <c r="JL1051" s="380"/>
      <c r="JM1051" s="380"/>
      <c r="JN1051" s="319"/>
      <c r="JO1051" s="380"/>
      <c r="JP1051" s="380"/>
      <c r="JQ1051" s="380"/>
      <c r="JR1051" s="380"/>
      <c r="JS1051" s="380"/>
      <c r="JT1051" s="380"/>
      <c r="JU1051" s="380"/>
      <c r="JV1051" s="380"/>
      <c r="JW1051" s="380"/>
      <c r="JX1051" s="380"/>
      <c r="JY1051" s="380"/>
      <c r="JZ1051" s="380"/>
      <c r="KA1051" s="380"/>
      <c r="KB1051" s="380"/>
      <c r="KC1051" s="380"/>
      <c r="KD1051" s="380"/>
      <c r="KE1051" s="380"/>
      <c r="KF1051" s="380"/>
      <c r="KG1051" s="380"/>
      <c r="KH1051" s="380"/>
      <c r="KI1051" s="380"/>
      <c r="KJ1051" s="380"/>
      <c r="KK1051" s="380"/>
      <c r="KL1051" s="380"/>
      <c r="KM1051" s="380"/>
      <c r="KN1051" s="380"/>
      <c r="KO1051" s="380"/>
      <c r="KP1051" s="380"/>
      <c r="KQ1051" s="380"/>
      <c r="KR1051" s="380"/>
      <c r="KS1051" s="380"/>
      <c r="KT1051" s="380"/>
      <c r="KU1051" s="380"/>
      <c r="KV1051" s="380"/>
      <c r="KW1051" s="380"/>
      <c r="KX1051" s="380"/>
      <c r="KY1051" s="380"/>
      <c r="KZ1051" s="380"/>
      <c r="LA1051" s="380"/>
      <c r="LB1051" s="380"/>
      <c r="LC1051" s="319"/>
      <c r="LD1051" s="380"/>
      <c r="LE1051" s="380"/>
      <c r="LF1051" s="380"/>
      <c r="LG1051" s="380"/>
      <c r="LH1051" s="380"/>
      <c r="LI1051" s="380"/>
      <c r="LJ1051" s="380"/>
      <c r="LK1051" s="380"/>
      <c r="LL1051" s="380"/>
      <c r="LM1051" s="380"/>
      <c r="LN1051" s="380"/>
      <c r="LO1051" s="380"/>
      <c r="LP1051" s="380"/>
      <c r="LQ1051" s="380"/>
      <c r="LR1051" s="380"/>
      <c r="LS1051" s="380"/>
      <c r="LT1051" s="380"/>
      <c r="LU1051" s="380"/>
      <c r="LV1051" s="380"/>
      <c r="LW1051" s="380"/>
      <c r="LX1051" s="380"/>
      <c r="LY1051" s="380"/>
      <c r="LZ1051" s="380"/>
      <c r="MA1051" s="380"/>
      <c r="MB1051" s="380"/>
      <c r="MC1051" s="380"/>
      <c r="MD1051" s="380"/>
      <c r="ME1051" s="380"/>
      <c r="MF1051" s="380"/>
      <c r="MG1051" s="380"/>
      <c r="MH1051" s="380"/>
      <c r="MI1051" s="380"/>
      <c r="MJ1051" s="380"/>
      <c r="MK1051" s="380"/>
      <c r="ML1051" s="380"/>
      <c r="MM1051" s="380"/>
      <c r="MN1051" s="380"/>
      <c r="MO1051" s="380"/>
      <c r="MP1051" s="380"/>
      <c r="MQ1051" s="380"/>
      <c r="MS1051" s="241"/>
      <c r="MT1051" s="367"/>
      <c r="MU1051" s="367"/>
      <c r="MV1051" s="367"/>
      <c r="MW1051" s="367"/>
      <c r="MX1051" s="367"/>
      <c r="MY1051" s="367"/>
      <c r="MZ1051" s="367"/>
      <c r="NA1051" s="367"/>
      <c r="NB1051" s="367"/>
      <c r="NC1051" s="367"/>
      <c r="ND1051" s="367"/>
      <c r="NE1051" s="367"/>
      <c r="NF1051" s="367"/>
      <c r="NG1051" s="367"/>
      <c r="NH1051" s="367"/>
      <c r="NI1051" s="367"/>
      <c r="NJ1051" s="367"/>
      <c r="NK1051" s="367"/>
      <c r="NL1051" s="367"/>
      <c r="NM1051" s="367"/>
      <c r="NN1051" s="370"/>
    </row>
    <row r="1052" spans="1:384" s="318" customFormat="1" ht="18" customHeight="1" thickBot="1" x14ac:dyDescent="0.35">
      <c r="A1052" s="26">
        <v>31</v>
      </c>
      <c r="B1052" s="389"/>
      <c r="C1052" s="415">
        <f>Conges!$B$33</f>
        <v>44926</v>
      </c>
      <c r="D1052" s="416"/>
      <c r="E1052" s="416"/>
      <c r="F1052" s="416"/>
      <c r="G1052" s="416"/>
      <c r="H1052" s="416"/>
      <c r="I1052" s="416"/>
      <c r="J1052" s="416"/>
      <c r="K1052" s="416"/>
      <c r="L1052" s="416"/>
      <c r="M1052" s="416"/>
      <c r="N1052" s="416"/>
      <c r="O1052" s="416"/>
      <c r="P1052" s="416"/>
      <c r="Q1052" s="416"/>
      <c r="R1052" s="416"/>
      <c r="S1052" s="416"/>
      <c r="T1052" s="416"/>
      <c r="U1052" s="416"/>
      <c r="V1052" s="416"/>
      <c r="W1052" s="416"/>
      <c r="X1052" s="416"/>
      <c r="Y1052" s="416"/>
      <c r="Z1052" s="416"/>
      <c r="AA1052" s="416"/>
      <c r="AB1052" s="416"/>
      <c r="AC1052" s="416"/>
      <c r="AD1052" s="416"/>
      <c r="AE1052" s="416"/>
      <c r="AF1052" s="416"/>
      <c r="AG1052" s="416"/>
      <c r="AH1052" s="416"/>
      <c r="AI1052" s="416"/>
      <c r="AJ1052" s="416"/>
      <c r="AK1052" s="416"/>
      <c r="AL1052" s="416"/>
      <c r="AM1052" s="416"/>
      <c r="AN1052" s="416"/>
      <c r="AO1052" s="416"/>
      <c r="AP1052" s="416"/>
      <c r="AQ1052" s="416"/>
      <c r="AR1052" s="416"/>
      <c r="AS1052" s="416"/>
      <c r="AT1052" s="416"/>
      <c r="AU1052" s="416"/>
      <c r="AV1052" s="416"/>
      <c r="AW1052" s="416"/>
      <c r="AX1052" s="416"/>
      <c r="AY1052" s="416"/>
      <c r="AZ1052" s="416"/>
      <c r="BA1052" s="416"/>
      <c r="BB1052" s="416"/>
      <c r="BC1052" s="416"/>
      <c r="BD1052" s="417"/>
      <c r="BE1052" s="418" t="s">
        <v>13</v>
      </c>
      <c r="BF1052" s="419"/>
      <c r="BG1052" s="421"/>
      <c r="BH1052" s="350" t="s">
        <v>54</v>
      </c>
      <c r="BI1052" s="350"/>
      <c r="BJ1052" s="350" t="s">
        <v>46</v>
      </c>
      <c r="BK1052" s="348"/>
      <c r="BL1052" s="350" t="s">
        <v>69</v>
      </c>
      <c r="BM1052" s="350" t="s">
        <v>70</v>
      </c>
      <c r="BN1052" s="350" t="s">
        <v>73</v>
      </c>
      <c r="BO1052" s="350" t="s">
        <v>74</v>
      </c>
      <c r="BP1052" s="350" t="s">
        <v>71</v>
      </c>
      <c r="BQ1052" s="350" t="s">
        <v>72</v>
      </c>
      <c r="BR1052" s="356" t="s">
        <v>62</v>
      </c>
      <c r="BS1052" s="359" t="s">
        <v>68</v>
      </c>
      <c r="BT1052" s="358"/>
      <c r="BU1052" s="354" t="str">
        <f>BU$2</f>
        <v>Heures Pointés Reel +ind</v>
      </c>
      <c r="BV1052" s="352" t="str">
        <f>BV$2</f>
        <v>Heures Cumules Reel + ind</v>
      </c>
      <c r="BW1052" s="354"/>
      <c r="BX1052" s="352"/>
      <c r="BY1052" s="178"/>
      <c r="BZ1052" s="178"/>
      <c r="CA1052" s="178"/>
      <c r="CB1052" s="178"/>
      <c r="CC1052" s="178"/>
      <c r="CD1052" s="178"/>
      <c r="CE1052" s="178"/>
      <c r="CF1052" s="178"/>
      <c r="CG1052" s="178"/>
      <c r="CH1052" s="178"/>
      <c r="CI1052" s="178"/>
      <c r="CJ1052" s="178"/>
      <c r="CK1052" s="178"/>
      <c r="CL1052" s="178"/>
      <c r="CM1052" s="178"/>
      <c r="CN1052" s="178"/>
      <c r="CO1052" s="178"/>
      <c r="CP1052" s="178"/>
      <c r="CQ1052" s="178"/>
      <c r="CR1052" s="178"/>
      <c r="CS1052" s="178"/>
      <c r="CT1052" s="178"/>
      <c r="CU1052" s="178"/>
      <c r="CV1052" s="178"/>
      <c r="CW1052" s="178"/>
      <c r="CX1052" s="178"/>
      <c r="CY1052" s="178"/>
      <c r="CZ1052" s="178"/>
      <c r="DA1052" s="178"/>
      <c r="DB1052" s="178"/>
      <c r="DC1052" s="178"/>
      <c r="DD1052" s="178"/>
      <c r="DE1052" s="178"/>
      <c r="DF1052" s="319"/>
      <c r="DG1052" s="319"/>
      <c r="DH1052" s="319"/>
      <c r="DI1052" s="319"/>
      <c r="DJ1052" s="319"/>
      <c r="DK1052" s="319"/>
      <c r="DL1052" s="319"/>
      <c r="DM1052" s="319"/>
      <c r="DN1052" s="319"/>
      <c r="DO1052" s="319"/>
      <c r="DP1052" s="319"/>
      <c r="DQ1052" s="319"/>
      <c r="DR1052" s="319"/>
      <c r="DS1052" s="319"/>
      <c r="DT1052" s="319"/>
      <c r="DU1052" s="319"/>
      <c r="DV1052" s="319"/>
      <c r="DW1052" s="319"/>
      <c r="DX1052" s="319"/>
      <c r="DY1052" s="319"/>
      <c r="DZ1052" s="319"/>
      <c r="EA1052" s="319"/>
      <c r="EB1052" s="319"/>
      <c r="EC1052" s="319"/>
      <c r="ED1052" s="319"/>
      <c r="EE1052" s="319"/>
      <c r="EF1052" s="319"/>
      <c r="EG1052" s="319"/>
      <c r="EH1052" s="319"/>
      <c r="EI1052" s="319"/>
      <c r="EJ1052" s="319"/>
      <c r="EK1052" s="319"/>
      <c r="EL1052" s="319"/>
      <c r="EM1052" s="319"/>
      <c r="EN1052" s="319"/>
      <c r="EO1052" s="319"/>
      <c r="EP1052" s="319"/>
      <c r="EQ1052" s="319"/>
      <c r="ER1052" s="319"/>
      <c r="ES1052" s="319"/>
      <c r="ET1052" s="319"/>
      <c r="EU1052" s="319"/>
      <c r="EV1052" s="380"/>
      <c r="EW1052" s="380"/>
      <c r="EX1052" s="380"/>
      <c r="EY1052" s="380"/>
      <c r="EZ1052" s="380"/>
      <c r="FA1052" s="380"/>
      <c r="FB1052" s="380"/>
      <c r="FC1052" s="380"/>
      <c r="FD1052" s="380"/>
      <c r="FE1052" s="380"/>
      <c r="FF1052" s="380"/>
      <c r="FG1052" s="380"/>
      <c r="FH1052" s="380"/>
      <c r="FI1052" s="380"/>
      <c r="FJ1052" s="380"/>
      <c r="FK1052" s="380"/>
      <c r="FL1052" s="380"/>
      <c r="FM1052" s="380"/>
      <c r="FN1052" s="380"/>
      <c r="FO1052" s="380"/>
      <c r="FP1052" s="380"/>
      <c r="FQ1052" s="380"/>
      <c r="FR1052" s="380"/>
      <c r="FS1052" s="380"/>
      <c r="FT1052" s="380"/>
      <c r="FU1052" s="380"/>
      <c r="FV1052" s="380"/>
      <c r="FW1052" s="380"/>
      <c r="FX1052" s="380"/>
      <c r="FY1052" s="380"/>
      <c r="FZ1052" s="380"/>
      <c r="GA1052" s="380"/>
      <c r="GB1052" s="380"/>
      <c r="GC1052" s="380"/>
      <c r="GD1052" s="380"/>
      <c r="GE1052" s="380"/>
      <c r="GF1052" s="380"/>
      <c r="GG1052" s="380"/>
      <c r="GH1052" s="380"/>
      <c r="GI1052" s="380"/>
      <c r="GJ1052" s="319"/>
      <c r="GK1052" s="380"/>
      <c r="GL1052" s="380"/>
      <c r="GM1052" s="380"/>
      <c r="GN1052" s="380"/>
      <c r="GO1052" s="380"/>
      <c r="GP1052" s="380"/>
      <c r="GQ1052" s="380"/>
      <c r="GR1052" s="380"/>
      <c r="GS1052" s="380"/>
      <c r="GT1052" s="380"/>
      <c r="GU1052" s="380"/>
      <c r="GV1052" s="380"/>
      <c r="GW1052" s="380"/>
      <c r="GX1052" s="380"/>
      <c r="GY1052" s="380"/>
      <c r="GZ1052" s="380"/>
      <c r="HA1052" s="380"/>
      <c r="HB1052" s="380"/>
      <c r="HC1052" s="380"/>
      <c r="HD1052" s="380"/>
      <c r="HE1052" s="380"/>
      <c r="HF1052" s="380"/>
      <c r="HG1052" s="380"/>
      <c r="HH1052" s="380"/>
      <c r="HI1052" s="380"/>
      <c r="HJ1052" s="380"/>
      <c r="HK1052" s="380"/>
      <c r="HL1052" s="380"/>
      <c r="HM1052" s="380"/>
      <c r="HN1052" s="380"/>
      <c r="HO1052" s="380"/>
      <c r="HP1052" s="380"/>
      <c r="HQ1052" s="380"/>
      <c r="HR1052" s="380"/>
      <c r="HS1052" s="380"/>
      <c r="HT1052" s="380"/>
      <c r="HU1052" s="380"/>
      <c r="HV1052" s="380"/>
      <c r="HW1052" s="380"/>
      <c r="HX1052" s="380"/>
      <c r="HY1052" s="319"/>
      <c r="HZ1052" s="380"/>
      <c r="IA1052" s="380"/>
      <c r="IB1052" s="380"/>
      <c r="IC1052" s="380"/>
      <c r="ID1052" s="380"/>
      <c r="IE1052" s="380"/>
      <c r="IF1052" s="380"/>
      <c r="IG1052" s="380"/>
      <c r="IH1052" s="380"/>
      <c r="II1052" s="380"/>
      <c r="IJ1052" s="380"/>
      <c r="IK1052" s="380"/>
      <c r="IL1052" s="380"/>
      <c r="IM1052" s="380"/>
      <c r="IN1052" s="380"/>
      <c r="IO1052" s="380"/>
      <c r="IP1052" s="380"/>
      <c r="IQ1052" s="380"/>
      <c r="IR1052" s="380"/>
      <c r="IS1052" s="380"/>
      <c r="IT1052" s="380"/>
      <c r="IU1052" s="380"/>
      <c r="IV1052" s="380"/>
      <c r="IW1052" s="380"/>
      <c r="IX1052" s="380"/>
      <c r="IY1052" s="380"/>
      <c r="IZ1052" s="380"/>
      <c r="JA1052" s="380"/>
      <c r="JB1052" s="380"/>
      <c r="JC1052" s="380"/>
      <c r="JD1052" s="380"/>
      <c r="JE1052" s="380"/>
      <c r="JF1052" s="380"/>
      <c r="JG1052" s="380"/>
      <c r="JH1052" s="380"/>
      <c r="JI1052" s="380"/>
      <c r="JJ1052" s="380"/>
      <c r="JK1052" s="380"/>
      <c r="JL1052" s="380"/>
      <c r="JM1052" s="380"/>
      <c r="JN1052" s="319"/>
      <c r="JO1052" s="380"/>
      <c r="JP1052" s="380"/>
      <c r="JQ1052" s="380"/>
      <c r="JR1052" s="380"/>
      <c r="JS1052" s="380"/>
      <c r="JT1052" s="380"/>
      <c r="JU1052" s="380"/>
      <c r="JV1052" s="380"/>
      <c r="JW1052" s="380"/>
      <c r="JX1052" s="380"/>
      <c r="JY1052" s="380"/>
      <c r="JZ1052" s="380"/>
      <c r="KA1052" s="380"/>
      <c r="KB1052" s="380"/>
      <c r="KC1052" s="380"/>
      <c r="KD1052" s="380"/>
      <c r="KE1052" s="380"/>
      <c r="KF1052" s="380"/>
      <c r="KG1052" s="380"/>
      <c r="KH1052" s="380"/>
      <c r="KI1052" s="380"/>
      <c r="KJ1052" s="380"/>
      <c r="KK1052" s="380"/>
      <c r="KL1052" s="380"/>
      <c r="KM1052" s="380"/>
      <c r="KN1052" s="380"/>
      <c r="KO1052" s="380"/>
      <c r="KP1052" s="380"/>
      <c r="KQ1052" s="380"/>
      <c r="KR1052" s="380"/>
      <c r="KS1052" s="380"/>
      <c r="KT1052" s="380"/>
      <c r="KU1052" s="380"/>
      <c r="KV1052" s="380"/>
      <c r="KW1052" s="380"/>
      <c r="KX1052" s="380"/>
      <c r="KY1052" s="380"/>
      <c r="KZ1052" s="380"/>
      <c r="LA1052" s="380"/>
      <c r="LB1052" s="380"/>
      <c r="LC1052" s="319"/>
      <c r="LD1052" s="380"/>
      <c r="LE1052" s="380"/>
      <c r="LF1052" s="380"/>
      <c r="LG1052" s="380"/>
      <c r="LH1052" s="380"/>
      <c r="LI1052" s="380"/>
      <c r="LJ1052" s="380"/>
      <c r="LK1052" s="380"/>
      <c r="LL1052" s="380"/>
      <c r="LM1052" s="380"/>
      <c r="LN1052" s="380"/>
      <c r="LO1052" s="380"/>
      <c r="LP1052" s="380"/>
      <c r="LQ1052" s="380"/>
      <c r="LR1052" s="380"/>
      <c r="LS1052" s="380"/>
      <c r="LT1052" s="380"/>
      <c r="LU1052" s="380"/>
      <c r="LV1052" s="380"/>
      <c r="LW1052" s="380"/>
      <c r="LX1052" s="380"/>
      <c r="LY1052" s="380"/>
      <c r="LZ1052" s="380"/>
      <c r="MA1052" s="380"/>
      <c r="MB1052" s="380"/>
      <c r="MC1052" s="380"/>
      <c r="MD1052" s="380"/>
      <c r="ME1052" s="380"/>
      <c r="MF1052" s="380"/>
      <c r="MG1052" s="380"/>
      <c r="MH1052" s="380"/>
      <c r="MI1052" s="380"/>
      <c r="MJ1052" s="380"/>
      <c r="MK1052" s="380"/>
      <c r="ML1052" s="380"/>
      <c r="MM1052" s="380"/>
      <c r="MN1052" s="380"/>
      <c r="MO1052" s="380"/>
      <c r="MP1052" s="380"/>
      <c r="MQ1052" s="380"/>
      <c r="MS1052" s="241"/>
      <c r="MT1052" s="423" t="s">
        <v>12</v>
      </c>
      <c r="MU1052" s="423"/>
      <c r="MV1052" s="423"/>
      <c r="MW1052" s="423"/>
      <c r="MX1052" s="423"/>
      <c r="MY1052" s="423"/>
      <c r="MZ1052" s="423"/>
      <c r="NA1052" s="423"/>
      <c r="NB1052" s="423"/>
      <c r="NC1052" s="423"/>
      <c r="ND1052" s="423"/>
      <c r="NE1052" s="423"/>
      <c r="NF1052" s="423"/>
      <c r="NG1052" s="423"/>
      <c r="NH1052" s="423"/>
      <c r="NI1052" s="423"/>
      <c r="NJ1052" s="423"/>
      <c r="NK1052" s="423"/>
      <c r="NL1052" s="423"/>
      <c r="NM1052" s="423"/>
      <c r="NN1052" s="370"/>
      <c r="NR1052" s="361" t="s">
        <v>56</v>
      </c>
      <c r="NS1052" s="361"/>
      <c r="NT1052" s="361"/>
    </row>
    <row r="1053" spans="1:384" s="318" customFormat="1" ht="10.199999999999999" customHeight="1" x14ac:dyDescent="0.25">
      <c r="A1053" s="25"/>
      <c r="B1053" s="389"/>
      <c r="C1053" s="424">
        <f>C1052</f>
        <v>44926</v>
      </c>
      <c r="D1053" s="16"/>
      <c r="E1053" s="409" t="str">
        <f>$E$3</f>
        <v>Sans Renfort</v>
      </c>
      <c r="F1053" s="409"/>
      <c r="G1053" s="409"/>
      <c r="H1053" s="10"/>
      <c r="I1053" s="10"/>
      <c r="J1053" s="10"/>
      <c r="K1053" s="10"/>
      <c r="L1053" s="10"/>
      <c r="M1053" s="10"/>
      <c r="N1053" s="367">
        <v>7</v>
      </c>
      <c r="O1053" s="367"/>
      <c r="P1053" s="367">
        <v>8</v>
      </c>
      <c r="Q1053" s="367"/>
      <c r="R1053" s="367">
        <v>9</v>
      </c>
      <c r="S1053" s="367"/>
      <c r="T1053" s="367">
        <v>10</v>
      </c>
      <c r="U1053" s="367"/>
      <c r="V1053" s="367">
        <v>11</v>
      </c>
      <c r="W1053" s="367"/>
      <c r="X1053" s="367">
        <v>12</v>
      </c>
      <c r="Y1053" s="367"/>
      <c r="Z1053" s="367">
        <v>13</v>
      </c>
      <c r="AA1053" s="367"/>
      <c r="AB1053" s="367">
        <v>14</v>
      </c>
      <c r="AC1053" s="367"/>
      <c r="AD1053" s="367">
        <v>15</v>
      </c>
      <c r="AE1053" s="367"/>
      <c r="AF1053" s="367">
        <v>16</v>
      </c>
      <c r="AG1053" s="367"/>
      <c r="AH1053" s="367">
        <v>17</v>
      </c>
      <c r="AI1053" s="367"/>
      <c r="AJ1053" s="367">
        <v>18</v>
      </c>
      <c r="AK1053" s="367"/>
      <c r="AL1053" s="367">
        <v>19</v>
      </c>
      <c r="AM1053" s="367"/>
      <c r="AN1053" s="367">
        <v>20</v>
      </c>
      <c r="AO1053" s="367"/>
      <c r="AP1053" s="367">
        <v>21</v>
      </c>
      <c r="AQ1053" s="367"/>
      <c r="AR1053" s="367">
        <v>22</v>
      </c>
      <c r="AS1053" s="367"/>
      <c r="AT1053" s="367">
        <v>23</v>
      </c>
      <c r="AU1053" s="367"/>
      <c r="AV1053" s="367">
        <v>24</v>
      </c>
      <c r="AW1053" s="367"/>
      <c r="AX1053" s="367">
        <v>1</v>
      </c>
      <c r="AY1053" s="367"/>
      <c r="AZ1053" s="367">
        <v>2</v>
      </c>
      <c r="BA1053" s="367"/>
      <c r="BB1053" s="367">
        <v>3</v>
      </c>
      <c r="BC1053" s="410"/>
      <c r="BD1053" s="417"/>
      <c r="BE1053" s="420"/>
      <c r="BF1053" s="358"/>
      <c r="BG1053" s="422"/>
      <c r="BH1053" s="351"/>
      <c r="BI1053" s="351"/>
      <c r="BJ1053" s="351"/>
      <c r="BK1053" s="349"/>
      <c r="BL1053" s="351"/>
      <c r="BM1053" s="351"/>
      <c r="BN1053" s="351"/>
      <c r="BO1053" s="351"/>
      <c r="BP1053" s="351"/>
      <c r="BQ1053" s="351"/>
      <c r="BR1053" s="357"/>
      <c r="BS1053" s="360"/>
      <c r="BT1053" s="358"/>
      <c r="BU1053" s="355"/>
      <c r="BV1053" s="353"/>
      <c r="BW1053" s="355"/>
      <c r="BX1053" s="353"/>
      <c r="BY1053" s="319"/>
      <c r="BZ1053" s="319"/>
      <c r="CA1053" s="319"/>
      <c r="CB1053" s="319"/>
      <c r="CC1053" s="319"/>
      <c r="CD1053" s="319"/>
      <c r="CE1053" s="319"/>
      <c r="CF1053" s="319"/>
      <c r="CG1053" s="319"/>
      <c r="CH1053" s="319"/>
      <c r="CI1053" s="319"/>
      <c r="CJ1053" s="319"/>
      <c r="CK1053" s="319"/>
      <c r="CL1053" s="319"/>
      <c r="CM1053" s="319"/>
      <c r="CN1053" s="319"/>
      <c r="CO1053" s="319"/>
      <c r="CP1053" s="319"/>
      <c r="CQ1053" s="319"/>
      <c r="CR1053" s="319"/>
      <c r="CS1053" s="319"/>
      <c r="CT1053" s="319"/>
      <c r="CU1053" s="319"/>
      <c r="CV1053" s="319"/>
      <c r="CW1053" s="319"/>
      <c r="CX1053" s="319"/>
      <c r="CY1053" s="319"/>
      <c r="CZ1053" s="319"/>
      <c r="DA1053" s="319"/>
      <c r="DB1053" s="319"/>
      <c r="DC1053" s="319"/>
      <c r="DD1053" s="319"/>
      <c r="DE1053" s="319"/>
      <c r="DF1053" s="319"/>
      <c r="DG1053" s="319"/>
      <c r="DH1053" s="319"/>
      <c r="DI1053" s="319"/>
      <c r="DJ1053" s="319"/>
      <c r="DK1053" s="319"/>
      <c r="DL1053" s="319"/>
      <c r="DM1053" s="319"/>
      <c r="DN1053" s="319"/>
      <c r="DO1053" s="319"/>
      <c r="DP1053" s="319"/>
      <c r="DQ1053" s="319"/>
      <c r="DR1053" s="319"/>
      <c r="DS1053" s="319"/>
      <c r="DT1053" s="319"/>
      <c r="DU1053" s="319"/>
      <c r="DV1053" s="319"/>
      <c r="DW1053" s="319"/>
      <c r="DX1053" s="319"/>
      <c r="DY1053" s="319"/>
      <c r="DZ1053" s="319"/>
      <c r="EA1053" s="319"/>
      <c r="EB1053" s="319"/>
      <c r="EC1053" s="319"/>
      <c r="ED1053" s="319"/>
      <c r="EE1053" s="319"/>
      <c r="EF1053" s="319"/>
      <c r="EG1053" s="319"/>
      <c r="EH1053" s="319"/>
      <c r="EI1053" s="319"/>
      <c r="EJ1053" s="319"/>
      <c r="EK1053" s="319"/>
      <c r="EL1053" s="319"/>
      <c r="EM1053" s="319"/>
      <c r="EN1053" s="319"/>
      <c r="EO1053" s="319"/>
      <c r="EP1053" s="319"/>
      <c r="EQ1053" s="319"/>
      <c r="ER1053" s="319"/>
      <c r="ES1053" s="319"/>
      <c r="ET1053" s="319"/>
      <c r="EU1053" s="319"/>
      <c r="EV1053" s="319"/>
      <c r="EW1053" s="319"/>
      <c r="EX1053" s="319"/>
      <c r="EY1053" s="319"/>
      <c r="EZ1053" s="319"/>
      <c r="FA1053" s="319"/>
      <c r="FB1053" s="319"/>
      <c r="FC1053" s="319"/>
      <c r="FD1053" s="319"/>
      <c r="FE1053" s="319"/>
      <c r="FF1053" s="319"/>
      <c r="FG1053" s="319"/>
      <c r="FH1053" s="319"/>
      <c r="FI1053" s="319"/>
      <c r="FJ1053" s="319"/>
      <c r="FK1053" s="319"/>
      <c r="FL1053" s="319"/>
      <c r="FM1053" s="319"/>
      <c r="FN1053" s="319"/>
      <c r="FO1053" s="319"/>
      <c r="FP1053" s="319"/>
      <c r="FQ1053" s="319"/>
      <c r="FR1053" s="319"/>
      <c r="FS1053" s="319"/>
      <c r="FT1053" s="319"/>
      <c r="FU1053" s="319"/>
      <c r="FV1053" s="319"/>
      <c r="FW1053" s="319"/>
      <c r="FX1053" s="319"/>
      <c r="FY1053" s="319"/>
      <c r="FZ1053" s="319"/>
      <c r="GA1053" s="319"/>
      <c r="GB1053" s="319"/>
      <c r="GC1053" s="319"/>
      <c r="GD1053" s="319"/>
      <c r="GE1053" s="319"/>
      <c r="GF1053" s="319"/>
      <c r="GG1053" s="319"/>
      <c r="GH1053" s="319"/>
      <c r="GI1053" s="319"/>
      <c r="GJ1053" s="319"/>
      <c r="GK1053" s="319"/>
      <c r="GL1053" s="319"/>
      <c r="GM1053" s="319"/>
      <c r="GN1053" s="319"/>
      <c r="GO1053" s="319"/>
      <c r="GP1053" s="319"/>
      <c r="GQ1053" s="319"/>
      <c r="GR1053" s="319"/>
      <c r="GS1053" s="319"/>
      <c r="GT1053" s="319"/>
      <c r="GU1053" s="319"/>
      <c r="GV1053" s="319"/>
      <c r="GW1053" s="319"/>
      <c r="GX1053" s="319"/>
      <c r="GY1053" s="319"/>
      <c r="GZ1053" s="319"/>
      <c r="HA1053" s="319"/>
      <c r="HB1053" s="319"/>
      <c r="HC1053" s="319"/>
      <c r="HD1053" s="319"/>
      <c r="HE1053" s="319"/>
      <c r="HF1053" s="319"/>
      <c r="HG1053" s="319"/>
      <c r="HH1053" s="319"/>
      <c r="HI1053" s="319"/>
      <c r="HJ1053" s="319"/>
      <c r="HK1053" s="319"/>
      <c r="HL1053" s="319"/>
      <c r="HM1053" s="319"/>
      <c r="HN1053" s="319"/>
      <c r="HO1053" s="319"/>
      <c r="HP1053" s="319"/>
      <c r="HQ1053" s="319"/>
      <c r="HR1053" s="319"/>
      <c r="HS1053" s="319"/>
      <c r="HT1053" s="319"/>
      <c r="HU1053" s="319"/>
      <c r="HV1053" s="319"/>
      <c r="HW1053" s="319"/>
      <c r="HX1053" s="319"/>
      <c r="HY1053" s="319"/>
      <c r="HZ1053" s="319"/>
      <c r="IA1053" s="319"/>
      <c r="IB1053" s="319"/>
      <c r="IC1053" s="319"/>
      <c r="ID1053" s="319"/>
      <c r="IE1053" s="319"/>
      <c r="IF1053" s="319"/>
      <c r="IG1053" s="319"/>
      <c r="IH1053" s="319"/>
      <c r="II1053" s="319"/>
      <c r="IJ1053" s="319"/>
      <c r="IK1053" s="319"/>
      <c r="IL1053" s="319"/>
      <c r="IM1053" s="319"/>
      <c r="IN1053" s="319"/>
      <c r="IO1053" s="319"/>
      <c r="IP1053" s="319"/>
      <c r="IQ1053" s="319"/>
      <c r="IR1053" s="319"/>
      <c r="IS1053" s="319"/>
      <c r="IT1053" s="319"/>
      <c r="IU1053" s="319"/>
      <c r="IV1053" s="319"/>
      <c r="IW1053" s="319"/>
      <c r="IX1053" s="319"/>
      <c r="IY1053" s="319"/>
      <c r="IZ1053" s="319"/>
      <c r="JA1053" s="319"/>
      <c r="JB1053" s="319"/>
      <c r="JC1053" s="319"/>
      <c r="JD1053" s="319"/>
      <c r="JE1053" s="319"/>
      <c r="JF1053" s="319"/>
      <c r="JG1053" s="319"/>
      <c r="JH1053" s="319"/>
      <c r="JI1053" s="319"/>
      <c r="JJ1053" s="319"/>
      <c r="JK1053" s="319"/>
      <c r="JL1053" s="319"/>
      <c r="JM1053" s="319"/>
      <c r="JN1053" s="319"/>
      <c r="JO1053" s="319"/>
      <c r="JP1053" s="319"/>
      <c r="JQ1053" s="319"/>
      <c r="JR1053" s="319"/>
      <c r="JS1053" s="319"/>
      <c r="JT1053" s="319"/>
      <c r="JU1053" s="319"/>
      <c r="JV1053" s="319"/>
      <c r="JW1053" s="319"/>
      <c r="JX1053" s="319"/>
      <c r="JY1053" s="319"/>
      <c r="JZ1053" s="319"/>
      <c r="KA1053" s="319"/>
      <c r="KB1053" s="319"/>
      <c r="KC1053" s="319"/>
      <c r="KD1053" s="319"/>
      <c r="KE1053" s="319"/>
      <c r="KF1053" s="319"/>
      <c r="KG1053" s="319"/>
      <c r="KH1053" s="319"/>
      <c r="KI1053" s="319"/>
      <c r="KJ1053" s="319"/>
      <c r="KK1053" s="319"/>
      <c r="KL1053" s="319"/>
      <c r="KM1053" s="319"/>
      <c r="KN1053" s="319"/>
      <c r="KO1053" s="319"/>
      <c r="KP1053" s="319"/>
      <c r="KQ1053" s="319"/>
      <c r="KR1053" s="319"/>
      <c r="KS1053" s="319"/>
      <c r="KT1053" s="319"/>
      <c r="KU1053" s="319"/>
      <c r="KV1053" s="319"/>
      <c r="KW1053" s="319"/>
      <c r="KX1053" s="319"/>
      <c r="KY1053" s="319"/>
      <c r="KZ1053" s="319"/>
      <c r="LA1053" s="319"/>
      <c r="LB1053" s="319"/>
      <c r="LC1053" s="319"/>
      <c r="LD1053" s="319"/>
      <c r="LE1053" s="319"/>
      <c r="LF1053" s="319"/>
      <c r="LG1053" s="319"/>
      <c r="LH1053" s="319"/>
      <c r="LI1053" s="319"/>
      <c r="LJ1053" s="319"/>
      <c r="LK1053" s="319"/>
      <c r="LL1053" s="319"/>
      <c r="LM1053" s="319"/>
      <c r="LN1053" s="319"/>
      <c r="LO1053" s="319"/>
      <c r="LP1053" s="319"/>
      <c r="LQ1053" s="319"/>
      <c r="LR1053" s="319"/>
      <c r="LS1053" s="319"/>
      <c r="LT1053" s="319"/>
      <c r="LU1053" s="319"/>
      <c r="LV1053" s="319"/>
      <c r="LW1053" s="319"/>
      <c r="LX1053" s="319"/>
      <c r="LY1053" s="319"/>
      <c r="LZ1053" s="319"/>
      <c r="MA1053" s="319"/>
      <c r="MB1053" s="319"/>
      <c r="MC1053" s="319"/>
      <c r="MD1053" s="319"/>
      <c r="ME1053" s="319"/>
      <c r="MF1053" s="319"/>
      <c r="MG1053" s="319"/>
      <c r="MH1053" s="319"/>
      <c r="MI1053" s="319"/>
      <c r="MJ1053" s="319"/>
      <c r="MK1053" s="319"/>
      <c r="ML1053" s="319"/>
      <c r="MM1053" s="319"/>
      <c r="MN1053" s="319"/>
      <c r="MO1053" s="319"/>
      <c r="MP1053" s="319"/>
      <c r="MQ1053" s="319"/>
      <c r="MS1053" s="241"/>
      <c r="MT1053" s="383">
        <v>1</v>
      </c>
      <c r="MU1053" s="367"/>
      <c r="MV1053" s="367">
        <v>2</v>
      </c>
      <c r="MW1053" s="367"/>
      <c r="MX1053" s="367">
        <v>3</v>
      </c>
      <c r="MY1053" s="367"/>
      <c r="MZ1053" s="367">
        <v>4</v>
      </c>
      <c r="NA1053" s="367"/>
      <c r="NB1053" s="367">
        <v>5</v>
      </c>
      <c r="NC1053" s="367"/>
      <c r="ND1053" s="367">
        <v>6</v>
      </c>
      <c r="NE1053" s="367"/>
      <c r="NF1053" s="367">
        <v>7</v>
      </c>
      <c r="NG1053" s="367"/>
      <c r="NH1053" s="367">
        <v>8</v>
      </c>
      <c r="NI1053" s="367"/>
      <c r="NJ1053" s="367">
        <v>9</v>
      </c>
      <c r="NK1053" s="367"/>
      <c r="NL1053" s="368" t="s">
        <v>12</v>
      </c>
      <c r="NM1053" s="369"/>
      <c r="NN1053" s="370"/>
      <c r="NR1053" s="318" t="s">
        <v>57</v>
      </c>
      <c r="NS1053" s="318" t="s">
        <v>58</v>
      </c>
      <c r="NT1053" s="318" t="s">
        <v>59</v>
      </c>
    </row>
    <row r="1054" spans="1:384" s="318" customFormat="1" ht="10.199999999999999" customHeight="1" x14ac:dyDescent="0.3">
      <c r="A1054" s="25"/>
      <c r="B1054" s="389"/>
      <c r="C1054" s="424"/>
      <c r="D1054" s="15"/>
      <c r="E1054" s="398" t="str">
        <f>IFERROR(G1068*'Chiffres et fonctions'!$J$6,"CA à Produire")</f>
        <v>CA à Produire</v>
      </c>
      <c r="F1054" s="398"/>
      <c r="G1054" s="398"/>
      <c r="H1054" s="399">
        <f>IF(BC1084&lt;&gt;0,3,0)</f>
        <v>0</v>
      </c>
      <c r="I1054" s="400">
        <f>Prenoms!$B$2</f>
        <v>0</v>
      </c>
      <c r="J1054" s="401"/>
      <c r="K1054" s="401"/>
      <c r="L1054" s="401"/>
      <c r="M1054" s="401"/>
      <c r="N1054" s="63" t="str">
        <f>IF(NL1054&lt;&gt;0,"",IF(Conges!AJ36=0,"",Conges!AJ36))</f>
        <v/>
      </c>
      <c r="O1054" s="64"/>
      <c r="P1054" s="65"/>
      <c r="Q1054" s="65"/>
      <c r="R1054" s="65"/>
      <c r="S1054" s="65"/>
      <c r="T1054" s="65"/>
      <c r="U1054" s="65"/>
      <c r="V1054" s="66"/>
      <c r="W1054" s="65"/>
      <c r="X1054" s="65"/>
      <c r="Y1054" s="65"/>
      <c r="Z1054" s="65"/>
      <c r="AA1054" s="65"/>
      <c r="AB1054" s="65"/>
      <c r="AC1054" s="65"/>
      <c r="AD1054" s="65"/>
      <c r="AE1054" s="64"/>
      <c r="AF1054" s="65"/>
      <c r="AG1054" s="65"/>
      <c r="AH1054" s="65"/>
      <c r="AI1054" s="65"/>
      <c r="AJ1054" s="66"/>
      <c r="AK1054" s="65"/>
      <c r="AL1054" s="65"/>
      <c r="AM1054" s="65"/>
      <c r="AN1054" s="65"/>
      <c r="AO1054" s="65"/>
      <c r="AP1054" s="65"/>
      <c r="AQ1054" s="65"/>
      <c r="AR1054" s="65"/>
      <c r="AS1054" s="65"/>
      <c r="AT1054" s="65"/>
      <c r="AU1054" s="64"/>
      <c r="AV1054" s="65"/>
      <c r="AW1054" s="65"/>
      <c r="AX1054" s="65"/>
      <c r="AY1054" s="65"/>
      <c r="AZ1054" s="65"/>
      <c r="BA1054" s="65"/>
      <c r="BB1054" s="66"/>
      <c r="BC1054" s="67">
        <f>IF(NL1054&lt;&gt;0,(IF(Conges!AJ$36=0,0,3)),0)</f>
        <v>0</v>
      </c>
      <c r="BD1054" s="417"/>
      <c r="BE1054" s="402">
        <f>IF(OR(Conges!AJ$36="A",Conges!AJ$36="V"),Prenoms!L$2,NL1054)</f>
        <v>0</v>
      </c>
      <c r="BF1054" s="403"/>
      <c r="BG1054" s="283"/>
      <c r="BH1054" s="284">
        <f t="shared" ref="BH1054:BH1083" si="1509">IF(BO1054=0,BM1054+BH1019,BO1054+BH1019)</f>
        <v>0</v>
      </c>
      <c r="BI1054" s="285" t="str">
        <f t="shared" ref="BI1054:BI1083" si="1510">IF(BO1054=0,"",$BI$1)</f>
        <v/>
      </c>
      <c r="BJ1054" s="295">
        <v>0</v>
      </c>
      <c r="BK1054" s="296">
        <f>BH1054-BJ1054</f>
        <v>0</v>
      </c>
      <c r="BL1054" s="297">
        <f t="shared" ref="BL1054" si="1511">$NL1054</f>
        <v>0</v>
      </c>
      <c r="BM1054" s="297">
        <f t="shared" ref="BM1054" si="1512">$BE1054</f>
        <v>0</v>
      </c>
      <c r="BN1054" s="297">
        <f>SUM('Heures Pointage'!$D$36:$E$36)</f>
        <v>0</v>
      </c>
      <c r="BO1054" s="297">
        <f>SUM('Heures et Indemnites'!$D$36:$E$36)</f>
        <v>0</v>
      </c>
      <c r="BP1054" s="298">
        <f t="shared" ref="BP1054" si="1513">$NT1054</f>
        <v>0</v>
      </c>
      <c r="BQ1054" s="298">
        <f>'Heures Pointage'!$AB$36</f>
        <v>0</v>
      </c>
      <c r="BR1054" s="299">
        <f t="shared" ref="BR1054" si="1514">$BH$1054</f>
        <v>0</v>
      </c>
      <c r="BS1054" s="148">
        <f>Prenoms!$C$2</f>
        <v>0</v>
      </c>
      <c r="BT1054" s="153"/>
      <c r="BU1054" s="322">
        <f>SUM('Heures et Indemnites'!$D$36:$E$36)</f>
        <v>0</v>
      </c>
      <c r="BV1054" s="234">
        <f>SUM('Heures et Indemnites'!$D$6:$E$36)</f>
        <v>0</v>
      </c>
      <c r="BW1054" s="322"/>
      <c r="BX1054" s="234"/>
      <c r="BY1054" s="319"/>
      <c r="BZ1054" s="319"/>
      <c r="CA1054" s="319"/>
      <c r="CB1054" s="319"/>
      <c r="CC1054" s="319"/>
      <c r="CD1054" s="319"/>
      <c r="CE1054" s="319"/>
      <c r="CF1054" s="319"/>
      <c r="CG1054" s="319"/>
      <c r="CH1054" s="319"/>
      <c r="CI1054" s="319"/>
      <c r="CJ1054" s="319"/>
      <c r="CK1054" s="319"/>
      <c r="CL1054" s="319"/>
      <c r="CM1054" s="319"/>
      <c r="CN1054" s="319"/>
      <c r="CO1054" s="319"/>
      <c r="CP1054" s="319"/>
      <c r="CQ1054" s="319"/>
      <c r="CR1054" s="319"/>
      <c r="CS1054" s="319"/>
      <c r="CT1054" s="319"/>
      <c r="CU1054" s="319"/>
      <c r="CV1054" s="319"/>
      <c r="CW1054" s="319"/>
      <c r="CX1054" s="319"/>
      <c r="CY1054" s="319"/>
      <c r="CZ1054" s="319"/>
      <c r="DA1054" s="319"/>
      <c r="DB1054" s="319"/>
      <c r="DC1054" s="319"/>
      <c r="DD1054" s="319"/>
      <c r="DE1054" s="319"/>
      <c r="DF1054" s="319"/>
      <c r="DG1054" s="319"/>
      <c r="DH1054" s="319"/>
      <c r="DI1054" s="319"/>
      <c r="DJ1054" s="319"/>
      <c r="DK1054" s="319"/>
      <c r="DL1054" s="319"/>
      <c r="DM1054" s="319"/>
      <c r="DN1054" s="319"/>
      <c r="DO1054" s="319"/>
      <c r="DP1054" s="319"/>
      <c r="DQ1054" s="319"/>
      <c r="DR1054" s="319"/>
      <c r="DS1054" s="319"/>
      <c r="DT1054" s="319"/>
      <c r="DU1054" s="319"/>
      <c r="DV1054" s="319"/>
      <c r="DW1054" s="319"/>
      <c r="DX1054" s="319"/>
      <c r="DY1054" s="319"/>
      <c r="DZ1054" s="319"/>
      <c r="EA1054" s="319"/>
      <c r="EB1054" s="319"/>
      <c r="EC1054" s="319"/>
      <c r="ED1054" s="319"/>
      <c r="EE1054" s="319"/>
      <c r="EF1054" s="319"/>
      <c r="EG1054" s="319"/>
      <c r="EH1054" s="319"/>
      <c r="EI1054" s="319"/>
      <c r="EJ1054" s="319"/>
      <c r="EK1054" s="319"/>
      <c r="EL1054" s="319"/>
      <c r="EM1054" s="319"/>
      <c r="EN1054" s="319"/>
      <c r="EO1054" s="319"/>
      <c r="EP1054" s="319"/>
      <c r="EQ1054" s="319"/>
      <c r="ER1054" s="319"/>
      <c r="ES1054" s="319"/>
      <c r="ET1054" s="319"/>
      <c r="EU1054" s="319"/>
      <c r="EV1054" s="319"/>
      <c r="EW1054" s="319"/>
      <c r="EX1054" s="319"/>
      <c r="EY1054" s="319"/>
      <c r="EZ1054" s="319"/>
      <c r="FA1054" s="319"/>
      <c r="FB1054" s="319"/>
      <c r="FC1054" s="319"/>
      <c r="FD1054" s="319"/>
      <c r="FE1054" s="319"/>
      <c r="FF1054" s="319"/>
      <c r="FG1054" s="319"/>
      <c r="FH1054" s="319"/>
      <c r="FI1054" s="319"/>
      <c r="FJ1054" s="319"/>
      <c r="FK1054" s="319"/>
      <c r="FL1054" s="319"/>
      <c r="FM1054" s="319"/>
      <c r="FN1054" s="319"/>
      <c r="FO1054" s="319"/>
      <c r="FP1054" s="319"/>
      <c r="FQ1054" s="319"/>
      <c r="FR1054" s="319"/>
      <c r="FS1054" s="319"/>
      <c r="FT1054" s="319"/>
      <c r="FU1054" s="319"/>
      <c r="FV1054" s="319"/>
      <c r="FW1054" s="319"/>
      <c r="FX1054" s="319"/>
      <c r="FY1054" s="319"/>
      <c r="FZ1054" s="319"/>
      <c r="GA1054" s="319"/>
      <c r="GB1054" s="319"/>
      <c r="GC1054" s="319"/>
      <c r="GD1054" s="319"/>
      <c r="GE1054" s="319"/>
      <c r="GF1054" s="319"/>
      <c r="GG1054" s="319"/>
      <c r="GH1054" s="319"/>
      <c r="GI1054" s="319"/>
      <c r="GJ1054" s="319"/>
      <c r="GK1054" s="319"/>
      <c r="GL1054" s="319"/>
      <c r="GM1054" s="319"/>
      <c r="GN1054" s="319"/>
      <c r="GO1054" s="319"/>
      <c r="GP1054" s="319"/>
      <c r="GQ1054" s="319"/>
      <c r="GR1054" s="319"/>
      <c r="GS1054" s="319"/>
      <c r="GT1054" s="319"/>
      <c r="GU1054" s="319"/>
      <c r="GV1054" s="319"/>
      <c r="GW1054" s="319"/>
      <c r="GX1054" s="319"/>
      <c r="GY1054" s="319"/>
      <c r="GZ1054" s="319"/>
      <c r="HA1054" s="319"/>
      <c r="HB1054" s="319"/>
      <c r="HC1054" s="319"/>
      <c r="HD1054" s="319"/>
      <c r="HE1054" s="319"/>
      <c r="HF1054" s="319"/>
      <c r="HG1054" s="319"/>
      <c r="HH1054" s="319"/>
      <c r="HI1054" s="319"/>
      <c r="HJ1054" s="319"/>
      <c r="HK1054" s="319"/>
      <c r="HL1054" s="319"/>
      <c r="HM1054" s="319"/>
      <c r="HN1054" s="319"/>
      <c r="HO1054" s="319"/>
      <c r="HP1054" s="319"/>
      <c r="HQ1054" s="319"/>
      <c r="HR1054" s="319"/>
      <c r="HS1054" s="319"/>
      <c r="HT1054" s="319"/>
      <c r="HU1054" s="319"/>
      <c r="HV1054" s="319"/>
      <c r="HW1054" s="319"/>
      <c r="HX1054" s="319"/>
      <c r="HY1054" s="319"/>
      <c r="HZ1054" s="319"/>
      <c r="IA1054" s="319"/>
      <c r="IB1054" s="319"/>
      <c r="IC1054" s="319"/>
      <c r="ID1054" s="319"/>
      <c r="IE1054" s="319"/>
      <c r="IF1054" s="319"/>
      <c r="IG1054" s="319"/>
      <c r="IH1054" s="319"/>
      <c r="II1054" s="319"/>
      <c r="IJ1054" s="319"/>
      <c r="IK1054" s="319"/>
      <c r="IL1054" s="319"/>
      <c r="IM1054" s="319"/>
      <c r="IN1054" s="319"/>
      <c r="IO1054" s="319"/>
      <c r="IP1054" s="319"/>
      <c r="IQ1054" s="319"/>
      <c r="IR1054" s="319"/>
      <c r="IS1054" s="319"/>
      <c r="IT1054" s="319"/>
      <c r="IU1054" s="319"/>
      <c r="IV1054" s="319"/>
      <c r="IW1054" s="319"/>
      <c r="IX1054" s="319"/>
      <c r="IY1054" s="319"/>
      <c r="IZ1054" s="319"/>
      <c r="JA1054" s="319"/>
      <c r="JB1054" s="319"/>
      <c r="JC1054" s="319"/>
      <c r="JD1054" s="319"/>
      <c r="JE1054" s="319"/>
      <c r="JF1054" s="319"/>
      <c r="JG1054" s="319"/>
      <c r="JH1054" s="319"/>
      <c r="JI1054" s="319"/>
      <c r="JJ1054" s="319"/>
      <c r="JK1054" s="319"/>
      <c r="JL1054" s="319"/>
      <c r="JM1054" s="319"/>
      <c r="JN1054" s="319"/>
      <c r="JO1054" s="319"/>
      <c r="JP1054" s="319"/>
      <c r="JQ1054" s="319"/>
      <c r="JR1054" s="319"/>
      <c r="JS1054" s="319"/>
      <c r="JT1054" s="319"/>
      <c r="JU1054" s="319"/>
      <c r="JV1054" s="319"/>
      <c r="JW1054" s="319"/>
      <c r="JX1054" s="319"/>
      <c r="JY1054" s="319"/>
      <c r="JZ1054" s="319"/>
      <c r="KA1054" s="319"/>
      <c r="KB1054" s="319"/>
      <c r="KC1054" s="319"/>
      <c r="KD1054" s="319"/>
      <c r="KE1054" s="319"/>
      <c r="KF1054" s="319"/>
      <c r="KG1054" s="319"/>
      <c r="KH1054" s="319"/>
      <c r="KI1054" s="319"/>
      <c r="KJ1054" s="319"/>
      <c r="KK1054" s="319"/>
      <c r="KL1054" s="319"/>
      <c r="KM1054" s="319"/>
      <c r="KN1054" s="319"/>
      <c r="KO1054" s="319"/>
      <c r="KP1054" s="319"/>
      <c r="KQ1054" s="319"/>
      <c r="KR1054" s="319"/>
      <c r="KS1054" s="319"/>
      <c r="KT1054" s="319"/>
      <c r="KU1054" s="319"/>
      <c r="KV1054" s="319"/>
      <c r="KW1054" s="319"/>
      <c r="KX1054" s="319"/>
      <c r="KY1054" s="319"/>
      <c r="KZ1054" s="319"/>
      <c r="LA1054" s="319"/>
      <c r="LB1054" s="319"/>
      <c r="LC1054" s="319"/>
      <c r="LD1054" s="319"/>
      <c r="LE1054" s="319"/>
      <c r="LF1054" s="319"/>
      <c r="LG1054" s="319"/>
      <c r="LH1054" s="319"/>
      <c r="LI1054" s="319"/>
      <c r="LJ1054" s="319"/>
      <c r="LK1054" s="319"/>
      <c r="LL1054" s="319"/>
      <c r="LM1054" s="319"/>
      <c r="LN1054" s="319"/>
      <c r="LO1054" s="319"/>
      <c r="LP1054" s="319"/>
      <c r="LQ1054" s="319"/>
      <c r="LR1054" s="319"/>
      <c r="LS1054" s="319"/>
      <c r="LT1054" s="319"/>
      <c r="LU1054" s="319"/>
      <c r="LV1054" s="319"/>
      <c r="LW1054" s="319"/>
      <c r="LX1054" s="319"/>
      <c r="LY1054" s="319"/>
      <c r="LZ1054" s="319"/>
      <c r="MA1054" s="319"/>
      <c r="MB1054" s="319"/>
      <c r="MC1054" s="319"/>
      <c r="MD1054" s="319"/>
      <c r="ME1054" s="319"/>
      <c r="MF1054" s="319"/>
      <c r="MG1054" s="319"/>
      <c r="MH1054" s="319"/>
      <c r="MI1054" s="319"/>
      <c r="MJ1054" s="319"/>
      <c r="MK1054" s="319"/>
      <c r="ML1054" s="319"/>
      <c r="MM1054" s="319"/>
      <c r="MN1054" s="319"/>
      <c r="MO1054" s="319"/>
      <c r="MP1054" s="319"/>
      <c r="MQ1054" s="319"/>
      <c r="MS1054" s="241"/>
      <c r="MT1054" s="404">
        <f>(COUNTA($O1054:$BB1054)/2)-SUM(MV1054:NK1054)</f>
        <v>0</v>
      </c>
      <c r="MU1054" s="405">
        <f t="shared" ref="MU1054:MU1069" si="1515">(COUNTA($O1054:$BB1054))/2</f>
        <v>0</v>
      </c>
      <c r="MV1054" s="405">
        <f t="shared" ref="MV1054:MV1083" si="1516">(COUNTIF($O1054:$BB1054,MV$3))/2</f>
        <v>0</v>
      </c>
      <c r="MW1054" s="405"/>
      <c r="MX1054" s="405">
        <f t="shared" ref="MX1054:MX1083" si="1517">(COUNTIF($O1054:$BB1054,MX$3))/2</f>
        <v>0</v>
      </c>
      <c r="MY1054" s="405"/>
      <c r="MZ1054" s="405">
        <f t="shared" ref="MZ1054:MZ1083" si="1518">(COUNTIF($O1054:$BB1054,MZ$3))/2</f>
        <v>0</v>
      </c>
      <c r="NA1054" s="405"/>
      <c r="NB1054" s="405">
        <f t="shared" ref="NB1054:NB1083" si="1519">(COUNTIF($O1054:$BB1054,NB$3))/2</f>
        <v>0</v>
      </c>
      <c r="NC1054" s="405"/>
      <c r="ND1054" s="405">
        <f t="shared" ref="ND1054:ND1083" si="1520">(COUNTIF($O1054:$BB1054,ND$3))/2</f>
        <v>0</v>
      </c>
      <c r="NE1054" s="405"/>
      <c r="NF1054" s="405">
        <f t="shared" ref="NF1054:NF1083" si="1521">(COUNTIF($O1054:$BB1054,NF$3))/2</f>
        <v>0</v>
      </c>
      <c r="NG1054" s="405"/>
      <c r="NH1054" s="405">
        <f t="shared" ref="NH1054:NH1083" si="1522">(COUNTIF($O1054:$BB1054,NH$3))/2</f>
        <v>0</v>
      </c>
      <c r="NI1054" s="405"/>
      <c r="NJ1054" s="405">
        <f t="shared" ref="NJ1054:NJ1083" si="1523">(COUNTIF($O1054:$BB1054,NJ$3))/2</f>
        <v>0</v>
      </c>
      <c r="NK1054" s="405"/>
      <c r="NL1054" s="405">
        <f>(COUNTA($O1054:$BB1054))/2</f>
        <v>0</v>
      </c>
      <c r="NM1054" s="406"/>
      <c r="NN1054" s="370"/>
      <c r="NR1054" s="318">
        <f t="shared" ref="NR1054:NR1083" si="1524">IF(SUM(W1054:AD1054)&gt;0,1,0)</f>
        <v>0</v>
      </c>
      <c r="NS1054" s="318">
        <f t="shared" ref="NS1054:NS1083" si="1525">IF(SUM(AM1054:BB1054)&gt;0,1,0)</f>
        <v>0</v>
      </c>
      <c r="NT1054" s="318">
        <f t="shared" ref="NT1054:NT1083" si="1526">IF(SUM(NR1054:NS1054)=0,0,SUM(NR1054:NS1054))</f>
        <v>0</v>
      </c>
    </row>
    <row r="1055" spans="1:384" s="318" customFormat="1" ht="10.199999999999999" customHeight="1" x14ac:dyDescent="0.3">
      <c r="A1055" s="25"/>
      <c r="B1055" s="389"/>
      <c r="C1055" s="424"/>
      <c r="D1055" s="15"/>
      <c r="E1055" s="398"/>
      <c r="F1055" s="398"/>
      <c r="G1055" s="398"/>
      <c r="H1055" s="399"/>
      <c r="I1055" s="394">
        <f>Prenoms!$B$3</f>
        <v>0</v>
      </c>
      <c r="J1055" s="395"/>
      <c r="K1055" s="395"/>
      <c r="L1055" s="395"/>
      <c r="M1055" s="395"/>
      <c r="N1055" s="81" t="str">
        <f>IF(NL1055&lt;&gt;0,"",IF(Conges!AJ37=0,"",Conges!AJ37))</f>
        <v/>
      </c>
      <c r="O1055" s="82"/>
      <c r="P1055" s="83"/>
      <c r="Q1055" s="83"/>
      <c r="R1055" s="83"/>
      <c r="S1055" s="83"/>
      <c r="T1055" s="83"/>
      <c r="U1055" s="83"/>
      <c r="V1055" s="84"/>
      <c r="W1055" s="83"/>
      <c r="X1055" s="83"/>
      <c r="Y1055" s="83"/>
      <c r="Z1055" s="83"/>
      <c r="AA1055" s="83"/>
      <c r="AB1055" s="83"/>
      <c r="AC1055" s="83"/>
      <c r="AD1055" s="83"/>
      <c r="AE1055" s="82"/>
      <c r="AF1055" s="83"/>
      <c r="AG1055" s="83"/>
      <c r="AH1055" s="83"/>
      <c r="AI1055" s="83"/>
      <c r="AJ1055" s="84"/>
      <c r="AK1055" s="83"/>
      <c r="AL1055" s="83"/>
      <c r="AM1055" s="83"/>
      <c r="AN1055" s="83"/>
      <c r="AO1055" s="83"/>
      <c r="AP1055" s="83"/>
      <c r="AQ1055" s="83"/>
      <c r="AR1055" s="83"/>
      <c r="AS1055" s="83"/>
      <c r="AT1055" s="83"/>
      <c r="AU1055" s="82"/>
      <c r="AV1055" s="83"/>
      <c r="AW1055" s="83"/>
      <c r="AX1055" s="83"/>
      <c r="AY1055" s="83"/>
      <c r="AZ1055" s="83"/>
      <c r="BA1055" s="83"/>
      <c r="BB1055" s="84"/>
      <c r="BC1055" s="85">
        <f>IF(NL1055&lt;&gt;0,(IF(Conges!AJ$37=0,0,3)),0)</f>
        <v>0</v>
      </c>
      <c r="BD1055" s="417"/>
      <c r="BE1055" s="390">
        <f>IF(OR(Conges!AJ$37="A",Conges!AJ$37="V"),Prenoms!L$3,NL1055)</f>
        <v>0</v>
      </c>
      <c r="BF1055" s="391"/>
      <c r="BG1055" s="286"/>
      <c r="BH1055" s="287">
        <f t="shared" si="1509"/>
        <v>0</v>
      </c>
      <c r="BI1055" s="288" t="str">
        <f t="shared" si="1510"/>
        <v/>
      </c>
      <c r="BJ1055" s="300">
        <v>0</v>
      </c>
      <c r="BK1055" s="301">
        <f t="shared" ref="BK1055:BK1083" si="1527">BH1055-BJ1055</f>
        <v>0</v>
      </c>
      <c r="BL1055" s="302">
        <f t="shared" si="1493"/>
        <v>0</v>
      </c>
      <c r="BM1055" s="302">
        <f t="shared" si="1494"/>
        <v>0</v>
      </c>
      <c r="BN1055" s="302">
        <f>SUM('Heures Pointage'!$AD$36:$AE$36)</f>
        <v>0</v>
      </c>
      <c r="BO1055" s="302">
        <f>SUM('Heures et Indemnites'!$AD$36:$AE$36)</f>
        <v>0</v>
      </c>
      <c r="BP1055" s="303">
        <f t="shared" si="1495"/>
        <v>0</v>
      </c>
      <c r="BQ1055" s="303">
        <f>'Heures Pointage'!$BB$36</f>
        <v>0</v>
      </c>
      <c r="BR1055" s="304">
        <f t="shared" ref="BR1055" si="1528">$BH$1055</f>
        <v>0</v>
      </c>
      <c r="BS1055" s="149">
        <f>Prenoms!$C$3</f>
        <v>0</v>
      </c>
      <c r="BT1055" s="180"/>
      <c r="BU1055" s="324">
        <f>SUM('Heures et Indemnites'!$AD$36:$AE$36)</f>
        <v>0</v>
      </c>
      <c r="BV1055" s="235">
        <f>SUM('Heures et Indemnites'!$AD$6:$AE$36)</f>
        <v>0</v>
      </c>
      <c r="BW1055" s="324"/>
      <c r="BX1055" s="235"/>
      <c r="BY1055" s="319"/>
      <c r="BZ1055" s="319"/>
      <c r="CA1055" s="319"/>
      <c r="CB1055" s="319"/>
      <c r="CC1055" s="319"/>
      <c r="CD1055" s="319"/>
      <c r="CE1055" s="319"/>
      <c r="CF1055" s="319"/>
      <c r="CG1055" s="319"/>
      <c r="CH1055" s="319"/>
      <c r="CI1055" s="319"/>
      <c r="CJ1055" s="319"/>
      <c r="CK1055" s="319"/>
      <c r="CL1055" s="319"/>
      <c r="CM1055" s="319"/>
      <c r="CN1055" s="319"/>
      <c r="CO1055" s="319"/>
      <c r="CP1055" s="319"/>
      <c r="CQ1055" s="319"/>
      <c r="CR1055" s="319"/>
      <c r="CS1055" s="319"/>
      <c r="CT1055" s="319"/>
      <c r="CU1055" s="319"/>
      <c r="CV1055" s="319"/>
      <c r="CW1055" s="319"/>
      <c r="CX1055" s="319"/>
      <c r="CY1055" s="319"/>
      <c r="CZ1055" s="319"/>
      <c r="DA1055" s="319"/>
      <c r="DB1055" s="319"/>
      <c r="DC1055" s="319"/>
      <c r="DD1055" s="319"/>
      <c r="DE1055" s="319"/>
      <c r="DF1055" s="319"/>
      <c r="DG1055" s="319"/>
      <c r="DH1055" s="319"/>
      <c r="DI1055" s="319"/>
      <c r="DJ1055" s="319"/>
      <c r="DK1055" s="319"/>
      <c r="DL1055" s="319"/>
      <c r="DM1055" s="319"/>
      <c r="DN1055" s="319"/>
      <c r="DO1055" s="319"/>
      <c r="DP1055" s="319"/>
      <c r="DQ1055" s="319"/>
      <c r="DR1055" s="319"/>
      <c r="DS1055" s="319"/>
      <c r="DT1055" s="319"/>
      <c r="DU1055" s="319"/>
      <c r="DV1055" s="319"/>
      <c r="DW1055" s="319"/>
      <c r="DX1055" s="319"/>
      <c r="DY1055" s="319"/>
      <c r="DZ1055" s="319"/>
      <c r="EA1055" s="319"/>
      <c r="EB1055" s="319"/>
      <c r="EC1055" s="319"/>
      <c r="ED1055" s="319"/>
      <c r="EE1055" s="319"/>
      <c r="EF1055" s="319"/>
      <c r="EG1055" s="319"/>
      <c r="EH1055" s="319"/>
      <c r="EI1055" s="319"/>
      <c r="EJ1055" s="319"/>
      <c r="EK1055" s="319"/>
      <c r="EL1055" s="319"/>
      <c r="EM1055" s="319"/>
      <c r="EN1055" s="319"/>
      <c r="EO1055" s="319"/>
      <c r="EP1055" s="319"/>
      <c r="EQ1055" s="319"/>
      <c r="ER1055" s="319"/>
      <c r="ES1055" s="319"/>
      <c r="ET1055" s="319"/>
      <c r="EU1055" s="319"/>
      <c r="EV1055" s="319"/>
      <c r="EW1055" s="319"/>
      <c r="EX1055" s="319"/>
      <c r="EY1055" s="319"/>
      <c r="EZ1055" s="319"/>
      <c r="FA1055" s="319"/>
      <c r="FB1055" s="319"/>
      <c r="FC1055" s="319"/>
      <c r="FD1055" s="319"/>
      <c r="FE1055" s="319"/>
      <c r="FF1055" s="319"/>
      <c r="FG1055" s="319"/>
      <c r="FH1055" s="319"/>
      <c r="FI1055" s="319"/>
      <c r="FJ1055" s="319"/>
      <c r="FK1055" s="319"/>
      <c r="FL1055" s="319"/>
      <c r="FM1055" s="319"/>
      <c r="FN1055" s="319"/>
      <c r="FO1055" s="319"/>
      <c r="FP1055" s="319"/>
      <c r="FQ1055" s="319"/>
      <c r="FR1055" s="319"/>
      <c r="FS1055" s="319"/>
      <c r="FT1055" s="319"/>
      <c r="FU1055" s="319"/>
      <c r="FV1055" s="319"/>
      <c r="FW1055" s="319"/>
      <c r="FX1055" s="319"/>
      <c r="FY1055" s="319"/>
      <c r="FZ1055" s="319"/>
      <c r="GA1055" s="319"/>
      <c r="GB1055" s="319"/>
      <c r="GC1055" s="319"/>
      <c r="GD1055" s="319"/>
      <c r="GE1055" s="319"/>
      <c r="GF1055" s="319"/>
      <c r="GG1055" s="319"/>
      <c r="GH1055" s="319"/>
      <c r="GI1055" s="319"/>
      <c r="GJ1055" s="319"/>
      <c r="GK1055" s="319"/>
      <c r="GL1055" s="319"/>
      <c r="GM1055" s="319"/>
      <c r="GN1055" s="319"/>
      <c r="GO1055" s="319"/>
      <c r="GP1055" s="319"/>
      <c r="GQ1055" s="319"/>
      <c r="GR1055" s="319"/>
      <c r="GS1055" s="319"/>
      <c r="GT1055" s="319"/>
      <c r="GU1055" s="319"/>
      <c r="GV1055" s="319"/>
      <c r="GW1055" s="319"/>
      <c r="GX1055" s="319"/>
      <c r="GY1055" s="319"/>
      <c r="GZ1055" s="319"/>
      <c r="HA1055" s="319"/>
      <c r="HB1055" s="319"/>
      <c r="HC1055" s="319"/>
      <c r="HD1055" s="319"/>
      <c r="HE1055" s="319"/>
      <c r="HF1055" s="319"/>
      <c r="HG1055" s="319"/>
      <c r="HH1055" s="319"/>
      <c r="HI1055" s="319"/>
      <c r="HJ1055" s="319"/>
      <c r="HK1055" s="319"/>
      <c r="HL1055" s="319"/>
      <c r="HM1055" s="319"/>
      <c r="HN1055" s="319"/>
      <c r="HO1055" s="319"/>
      <c r="HP1055" s="319"/>
      <c r="HQ1055" s="319"/>
      <c r="HR1055" s="319"/>
      <c r="HS1055" s="319"/>
      <c r="HT1055" s="319"/>
      <c r="HU1055" s="319"/>
      <c r="HV1055" s="319"/>
      <c r="HW1055" s="319"/>
      <c r="HX1055" s="319"/>
      <c r="HY1055" s="319"/>
      <c r="HZ1055" s="319"/>
      <c r="IA1055" s="319"/>
      <c r="IB1055" s="319"/>
      <c r="IC1055" s="319"/>
      <c r="ID1055" s="319"/>
      <c r="IE1055" s="319"/>
      <c r="IF1055" s="319"/>
      <c r="IG1055" s="319"/>
      <c r="IH1055" s="319"/>
      <c r="II1055" s="319"/>
      <c r="IJ1055" s="319"/>
      <c r="IK1055" s="319"/>
      <c r="IL1055" s="319"/>
      <c r="IM1055" s="319"/>
      <c r="IN1055" s="319"/>
      <c r="IO1055" s="319"/>
      <c r="IP1055" s="319"/>
      <c r="IQ1055" s="319"/>
      <c r="IR1055" s="319"/>
      <c r="IS1055" s="319"/>
      <c r="IT1055" s="319"/>
      <c r="IU1055" s="319"/>
      <c r="IV1055" s="319"/>
      <c r="IW1055" s="319"/>
      <c r="IX1055" s="319"/>
      <c r="IY1055" s="319"/>
      <c r="IZ1055" s="319"/>
      <c r="JA1055" s="319"/>
      <c r="JB1055" s="319"/>
      <c r="JC1055" s="319"/>
      <c r="JD1055" s="319"/>
      <c r="JE1055" s="319"/>
      <c r="JF1055" s="319"/>
      <c r="JG1055" s="319"/>
      <c r="JH1055" s="319"/>
      <c r="JI1055" s="319"/>
      <c r="JJ1055" s="319"/>
      <c r="JK1055" s="319"/>
      <c r="JL1055" s="319"/>
      <c r="JM1055" s="319"/>
      <c r="JN1055" s="319"/>
      <c r="JO1055" s="319"/>
      <c r="JP1055" s="319"/>
      <c r="JQ1055" s="319"/>
      <c r="JR1055" s="319"/>
      <c r="JS1055" s="319"/>
      <c r="JT1055" s="319"/>
      <c r="JU1055" s="319"/>
      <c r="JV1055" s="319"/>
      <c r="JW1055" s="319"/>
      <c r="JX1055" s="319"/>
      <c r="JY1055" s="319"/>
      <c r="JZ1055" s="319"/>
      <c r="KA1055" s="319"/>
      <c r="KB1055" s="319"/>
      <c r="KC1055" s="319"/>
      <c r="KD1055" s="319"/>
      <c r="KE1055" s="319"/>
      <c r="KF1055" s="319"/>
      <c r="KG1055" s="319"/>
      <c r="KH1055" s="319"/>
      <c r="KI1055" s="319"/>
      <c r="KJ1055" s="319"/>
      <c r="KK1055" s="319"/>
      <c r="KL1055" s="319"/>
      <c r="KM1055" s="319"/>
      <c r="KN1055" s="319"/>
      <c r="KO1055" s="319"/>
      <c r="KP1055" s="319"/>
      <c r="KQ1055" s="319"/>
      <c r="KR1055" s="319"/>
      <c r="KS1055" s="319"/>
      <c r="KT1055" s="319"/>
      <c r="KU1055" s="319"/>
      <c r="KV1055" s="319"/>
      <c r="KW1055" s="319"/>
      <c r="KX1055" s="319"/>
      <c r="KY1055" s="319"/>
      <c r="KZ1055" s="319"/>
      <c r="LA1055" s="319"/>
      <c r="LB1055" s="319"/>
      <c r="LC1055" s="319"/>
      <c r="LD1055" s="319"/>
      <c r="LE1055" s="319"/>
      <c r="LF1055" s="319"/>
      <c r="LG1055" s="319"/>
      <c r="LH1055" s="319"/>
      <c r="LI1055" s="319"/>
      <c r="LJ1055" s="319"/>
      <c r="LK1055" s="319"/>
      <c r="LL1055" s="319"/>
      <c r="LM1055" s="319"/>
      <c r="LN1055" s="319"/>
      <c r="LO1055" s="319"/>
      <c r="LP1055" s="319"/>
      <c r="LQ1055" s="319"/>
      <c r="LR1055" s="319"/>
      <c r="LS1055" s="319"/>
      <c r="LT1055" s="319"/>
      <c r="LU1055" s="319"/>
      <c r="LV1055" s="319"/>
      <c r="LW1055" s="319"/>
      <c r="LX1055" s="319"/>
      <c r="LY1055" s="319"/>
      <c r="LZ1055" s="319"/>
      <c r="MA1055" s="319"/>
      <c r="MB1055" s="319"/>
      <c r="MC1055" s="319"/>
      <c r="MD1055" s="319"/>
      <c r="ME1055" s="319"/>
      <c r="MF1055" s="319"/>
      <c r="MG1055" s="319"/>
      <c r="MH1055" s="319"/>
      <c r="MI1055" s="319"/>
      <c r="MJ1055" s="319"/>
      <c r="MK1055" s="319"/>
      <c r="ML1055" s="319"/>
      <c r="MM1055" s="319"/>
      <c r="MN1055" s="319"/>
      <c r="MO1055" s="319"/>
      <c r="MP1055" s="319"/>
      <c r="MQ1055" s="319"/>
      <c r="MS1055" s="241"/>
      <c r="MT1055" s="373">
        <f t="shared" ref="MT1055:MT1083" si="1529">(COUNTA($O1055:$BB1055)/2)-SUM(MV1055:NK1055)</f>
        <v>0</v>
      </c>
      <c r="MU1055" s="365">
        <f t="shared" si="1515"/>
        <v>0</v>
      </c>
      <c r="MV1055" s="365">
        <f t="shared" si="1516"/>
        <v>0</v>
      </c>
      <c r="MW1055" s="365"/>
      <c r="MX1055" s="365">
        <f t="shared" si="1517"/>
        <v>0</v>
      </c>
      <c r="MY1055" s="365"/>
      <c r="MZ1055" s="365">
        <f t="shared" si="1518"/>
        <v>0</v>
      </c>
      <c r="NA1055" s="365"/>
      <c r="NB1055" s="365">
        <f t="shared" si="1519"/>
        <v>0</v>
      </c>
      <c r="NC1055" s="365"/>
      <c r="ND1055" s="365">
        <f t="shared" si="1520"/>
        <v>0</v>
      </c>
      <c r="NE1055" s="365"/>
      <c r="NF1055" s="365">
        <f t="shared" si="1521"/>
        <v>0</v>
      </c>
      <c r="NG1055" s="365"/>
      <c r="NH1055" s="365">
        <f t="shared" si="1522"/>
        <v>0</v>
      </c>
      <c r="NI1055" s="365"/>
      <c r="NJ1055" s="365">
        <f t="shared" si="1523"/>
        <v>0</v>
      </c>
      <c r="NK1055" s="365"/>
      <c r="NL1055" s="365">
        <f t="shared" ref="NL1055:NL1083" si="1530">(COUNTA($O1055:$BB1055))/2</f>
        <v>0</v>
      </c>
      <c r="NM1055" s="366"/>
      <c r="NN1055" s="370"/>
      <c r="NR1055" s="318">
        <f t="shared" si="1524"/>
        <v>0</v>
      </c>
      <c r="NS1055" s="318">
        <f t="shared" si="1525"/>
        <v>0</v>
      </c>
      <c r="NT1055" s="318">
        <f t="shared" si="1526"/>
        <v>0</v>
      </c>
    </row>
    <row r="1056" spans="1:384" s="318" customFormat="1" ht="10.199999999999999" customHeight="1" x14ac:dyDescent="0.25">
      <c r="A1056" s="25"/>
      <c r="B1056" s="389"/>
      <c r="C1056" s="424"/>
      <c r="D1056" s="15"/>
      <c r="E1056" s="397" t="str">
        <f>$E$6</f>
        <v>Avec Renfort</v>
      </c>
      <c r="F1056" s="397"/>
      <c r="G1056" s="397"/>
      <c r="H1056" s="399"/>
      <c r="I1056" s="381" t="str">
        <f>Prenoms!$B$4</f>
        <v>j.do</v>
      </c>
      <c r="J1056" s="382"/>
      <c r="K1056" s="382"/>
      <c r="L1056" s="382"/>
      <c r="M1056" s="382"/>
      <c r="N1056" s="68" t="str">
        <f>IF(NL1056&lt;&gt;0,"",IF(Conges!AJ38=0,"",Conges!AJ38))</f>
        <v/>
      </c>
      <c r="O1056" s="69"/>
      <c r="P1056" s="70"/>
      <c r="Q1056" s="70"/>
      <c r="R1056" s="70"/>
      <c r="S1056" s="70"/>
      <c r="T1056" s="70"/>
      <c r="U1056" s="70"/>
      <c r="V1056" s="71"/>
      <c r="W1056" s="70"/>
      <c r="X1056" s="70"/>
      <c r="Y1056" s="70"/>
      <c r="Z1056" s="70"/>
      <c r="AA1056" s="70"/>
      <c r="AB1056" s="70"/>
      <c r="AC1056" s="70"/>
      <c r="AD1056" s="70"/>
      <c r="AE1056" s="69"/>
      <c r="AF1056" s="70"/>
      <c r="AG1056" s="70"/>
      <c r="AH1056" s="70"/>
      <c r="AI1056" s="70"/>
      <c r="AJ1056" s="71"/>
      <c r="AK1056" s="70"/>
      <c r="AL1056" s="70"/>
      <c r="AM1056" s="70"/>
      <c r="AN1056" s="70"/>
      <c r="AO1056" s="70"/>
      <c r="AP1056" s="70"/>
      <c r="AQ1056" s="70"/>
      <c r="AR1056" s="70"/>
      <c r="AS1056" s="70"/>
      <c r="AT1056" s="70"/>
      <c r="AU1056" s="69"/>
      <c r="AV1056" s="70"/>
      <c r="AW1056" s="70"/>
      <c r="AX1056" s="70"/>
      <c r="AY1056" s="70"/>
      <c r="AZ1056" s="70"/>
      <c r="BA1056" s="70"/>
      <c r="BB1056" s="71"/>
      <c r="BC1056" s="72">
        <f>IF(NL1056&lt;&gt;0,(IF(Conges!AJ$38=0,0,3)),0)</f>
        <v>0</v>
      </c>
      <c r="BD1056" s="417"/>
      <c r="BE1056" s="392">
        <f>IF(OR(Conges!AJ$38="A",Conges!AJ$38="V"),Prenoms!L$4,NL1056)</f>
        <v>0</v>
      </c>
      <c r="BF1056" s="393"/>
      <c r="BG1056" s="289"/>
      <c r="BH1056" s="290">
        <f t="shared" si="1509"/>
        <v>0</v>
      </c>
      <c r="BI1056" s="291" t="str">
        <f t="shared" si="1510"/>
        <v/>
      </c>
      <c r="BJ1056" s="305">
        <v>169</v>
      </c>
      <c r="BK1056" s="306">
        <f t="shared" si="1527"/>
        <v>-169</v>
      </c>
      <c r="BL1056" s="307">
        <f t="shared" si="1493"/>
        <v>0</v>
      </c>
      <c r="BM1056" s="307">
        <f t="shared" si="1494"/>
        <v>0</v>
      </c>
      <c r="BN1056" s="307">
        <f>SUM('Heures Pointage'!$BD$36:$BE$36)</f>
        <v>0</v>
      </c>
      <c r="BO1056" s="307">
        <f>SUM('Heures et Indemnites'!$BD$36:$BE$36)</f>
        <v>0</v>
      </c>
      <c r="BP1056" s="308">
        <f t="shared" si="1495"/>
        <v>0</v>
      </c>
      <c r="BQ1056" s="308">
        <f>'Heures Pointage'!$CB$36</f>
        <v>0</v>
      </c>
      <c r="BR1056" s="309">
        <f t="shared" ref="BR1056" si="1531">$BH$1056</f>
        <v>0</v>
      </c>
      <c r="BS1056" s="150">
        <f>Prenoms!$C$4</f>
        <v>169</v>
      </c>
      <c r="BT1056" s="153"/>
      <c r="BU1056" s="323">
        <f>SUM('Heures et Indemnites'!$BD$36:$BE$36)</f>
        <v>0</v>
      </c>
      <c r="BV1056" s="236">
        <f>SUM('Heures et Indemnites'!$BD$6:$BE$36)</f>
        <v>0</v>
      </c>
      <c r="BW1056" s="323"/>
      <c r="BX1056" s="236"/>
      <c r="BY1056" s="319"/>
      <c r="BZ1056" s="319"/>
      <c r="CA1056" s="319"/>
      <c r="CB1056" s="319"/>
      <c r="CC1056" s="319"/>
      <c r="CD1056" s="319"/>
      <c r="CE1056" s="319"/>
      <c r="CF1056" s="319"/>
      <c r="CG1056" s="319"/>
      <c r="CH1056" s="319"/>
      <c r="CI1056" s="319"/>
      <c r="CJ1056" s="319"/>
      <c r="CK1056" s="319"/>
      <c r="CL1056" s="319"/>
      <c r="CM1056" s="319"/>
      <c r="CN1056" s="319"/>
      <c r="CO1056" s="319"/>
      <c r="CP1056" s="319"/>
      <c r="CQ1056" s="319"/>
      <c r="CR1056" s="319"/>
      <c r="CS1056" s="319"/>
      <c r="CT1056" s="319"/>
      <c r="CU1056" s="319"/>
      <c r="CV1056" s="319"/>
      <c r="CW1056" s="319"/>
      <c r="CX1056" s="319"/>
      <c r="CY1056" s="319"/>
      <c r="CZ1056" s="319"/>
      <c r="DA1056" s="319"/>
      <c r="DB1056" s="319"/>
      <c r="DC1056" s="319"/>
      <c r="DD1056" s="319"/>
      <c r="DE1056" s="319"/>
      <c r="DF1056" s="319"/>
      <c r="DG1056" s="319"/>
      <c r="DH1056" s="319"/>
      <c r="DI1056" s="319"/>
      <c r="DJ1056" s="319"/>
      <c r="DK1056" s="319"/>
      <c r="DL1056" s="319"/>
      <c r="DM1056" s="319"/>
      <c r="DN1056" s="319"/>
      <c r="DO1056" s="319"/>
      <c r="DP1056" s="319"/>
      <c r="DQ1056" s="319"/>
      <c r="DR1056" s="319"/>
      <c r="DS1056" s="319"/>
      <c r="DT1056" s="319"/>
      <c r="DU1056" s="319"/>
      <c r="DV1056" s="319"/>
      <c r="DW1056" s="319"/>
      <c r="DX1056" s="319"/>
      <c r="DY1056" s="319"/>
      <c r="DZ1056" s="319"/>
      <c r="EA1056" s="319"/>
      <c r="EB1056" s="319"/>
      <c r="EC1056" s="319"/>
      <c r="ED1056" s="319"/>
      <c r="EE1056" s="319"/>
      <c r="EF1056" s="319"/>
      <c r="EG1056" s="319"/>
      <c r="EH1056" s="319"/>
      <c r="EI1056" s="319"/>
      <c r="EJ1056" s="319"/>
      <c r="EK1056" s="319"/>
      <c r="EL1056" s="319"/>
      <c r="EM1056" s="319"/>
      <c r="EN1056" s="319"/>
      <c r="EO1056" s="319"/>
      <c r="EP1056" s="319"/>
      <c r="EQ1056" s="319"/>
      <c r="ER1056" s="319"/>
      <c r="ES1056" s="319"/>
      <c r="ET1056" s="319"/>
      <c r="EU1056" s="319"/>
      <c r="EV1056" s="319"/>
      <c r="EW1056" s="319"/>
      <c r="EX1056" s="319"/>
      <c r="EY1056" s="319"/>
      <c r="EZ1056" s="319"/>
      <c r="FA1056" s="319"/>
      <c r="FB1056" s="319"/>
      <c r="FC1056" s="319"/>
      <c r="FD1056" s="319"/>
      <c r="FE1056" s="319"/>
      <c r="FF1056" s="319"/>
      <c r="FG1056" s="319"/>
      <c r="FH1056" s="319"/>
      <c r="FI1056" s="319"/>
      <c r="FJ1056" s="319"/>
      <c r="FK1056" s="319"/>
      <c r="FL1056" s="319"/>
      <c r="FM1056" s="319"/>
      <c r="FN1056" s="319"/>
      <c r="FO1056" s="319"/>
      <c r="FP1056" s="319"/>
      <c r="FQ1056" s="319"/>
      <c r="FR1056" s="319"/>
      <c r="FS1056" s="319"/>
      <c r="FT1056" s="319"/>
      <c r="FU1056" s="319"/>
      <c r="FV1056" s="319"/>
      <c r="FW1056" s="319"/>
      <c r="FX1056" s="319"/>
      <c r="FY1056" s="319"/>
      <c r="FZ1056" s="319"/>
      <c r="GA1056" s="319"/>
      <c r="GB1056" s="319"/>
      <c r="GC1056" s="319"/>
      <c r="GD1056" s="319"/>
      <c r="GE1056" s="319"/>
      <c r="GF1056" s="319"/>
      <c r="GG1056" s="319"/>
      <c r="GH1056" s="319"/>
      <c r="GI1056" s="319"/>
      <c r="GJ1056" s="319"/>
      <c r="GK1056" s="319"/>
      <c r="GL1056" s="319"/>
      <c r="GM1056" s="319"/>
      <c r="GN1056" s="319"/>
      <c r="GO1056" s="319"/>
      <c r="GP1056" s="319"/>
      <c r="GQ1056" s="319"/>
      <c r="GR1056" s="319"/>
      <c r="GS1056" s="319"/>
      <c r="GT1056" s="319"/>
      <c r="GU1056" s="319"/>
      <c r="GV1056" s="319"/>
      <c r="GW1056" s="319"/>
      <c r="GX1056" s="319"/>
      <c r="GY1056" s="319"/>
      <c r="GZ1056" s="319"/>
      <c r="HA1056" s="319"/>
      <c r="HB1056" s="319"/>
      <c r="HC1056" s="319"/>
      <c r="HD1056" s="319"/>
      <c r="HE1056" s="319"/>
      <c r="HF1056" s="319"/>
      <c r="HG1056" s="319"/>
      <c r="HH1056" s="319"/>
      <c r="HI1056" s="319"/>
      <c r="HJ1056" s="319"/>
      <c r="HK1056" s="319"/>
      <c r="HL1056" s="319"/>
      <c r="HM1056" s="319"/>
      <c r="HN1056" s="319"/>
      <c r="HO1056" s="319"/>
      <c r="HP1056" s="319"/>
      <c r="HQ1056" s="319"/>
      <c r="HR1056" s="319"/>
      <c r="HS1056" s="319"/>
      <c r="HT1056" s="319"/>
      <c r="HU1056" s="319"/>
      <c r="HV1056" s="319"/>
      <c r="HW1056" s="319"/>
      <c r="HX1056" s="319"/>
      <c r="HY1056" s="319"/>
      <c r="HZ1056" s="319"/>
      <c r="IA1056" s="319"/>
      <c r="IB1056" s="319"/>
      <c r="IC1056" s="319"/>
      <c r="ID1056" s="319"/>
      <c r="IE1056" s="319"/>
      <c r="IF1056" s="319"/>
      <c r="IG1056" s="319"/>
      <c r="IH1056" s="319"/>
      <c r="II1056" s="319"/>
      <c r="IJ1056" s="319"/>
      <c r="IK1056" s="319"/>
      <c r="IL1056" s="319"/>
      <c r="IM1056" s="319"/>
      <c r="IN1056" s="319"/>
      <c r="IO1056" s="319"/>
      <c r="IP1056" s="319"/>
      <c r="IQ1056" s="319"/>
      <c r="IR1056" s="319"/>
      <c r="IS1056" s="319"/>
      <c r="IT1056" s="319"/>
      <c r="IU1056" s="319"/>
      <c r="IV1056" s="319"/>
      <c r="IW1056" s="319"/>
      <c r="IX1056" s="319"/>
      <c r="IY1056" s="319"/>
      <c r="IZ1056" s="319"/>
      <c r="JA1056" s="319"/>
      <c r="JB1056" s="319"/>
      <c r="JC1056" s="319"/>
      <c r="JD1056" s="319"/>
      <c r="JE1056" s="319"/>
      <c r="JF1056" s="319"/>
      <c r="JG1056" s="319"/>
      <c r="JH1056" s="319"/>
      <c r="JI1056" s="319"/>
      <c r="JJ1056" s="319"/>
      <c r="JK1056" s="319"/>
      <c r="JL1056" s="319"/>
      <c r="JM1056" s="319"/>
      <c r="JN1056" s="319"/>
      <c r="JO1056" s="319"/>
      <c r="JP1056" s="319"/>
      <c r="JQ1056" s="319"/>
      <c r="JR1056" s="319"/>
      <c r="JS1056" s="319"/>
      <c r="JT1056" s="319"/>
      <c r="JU1056" s="319"/>
      <c r="JV1056" s="319"/>
      <c r="JW1056" s="319"/>
      <c r="JX1056" s="319"/>
      <c r="JY1056" s="319"/>
      <c r="JZ1056" s="319"/>
      <c r="KA1056" s="319"/>
      <c r="KB1056" s="319"/>
      <c r="KC1056" s="319"/>
      <c r="KD1056" s="319"/>
      <c r="KE1056" s="319"/>
      <c r="KF1056" s="319"/>
      <c r="KG1056" s="319"/>
      <c r="KH1056" s="319"/>
      <c r="KI1056" s="319"/>
      <c r="KJ1056" s="319"/>
      <c r="KK1056" s="319"/>
      <c r="KL1056" s="319"/>
      <c r="KM1056" s="319"/>
      <c r="KN1056" s="319"/>
      <c r="KO1056" s="319"/>
      <c r="KP1056" s="319"/>
      <c r="KQ1056" s="319"/>
      <c r="KR1056" s="319"/>
      <c r="KS1056" s="319"/>
      <c r="KT1056" s="319"/>
      <c r="KU1056" s="319"/>
      <c r="KV1056" s="319"/>
      <c r="KW1056" s="319"/>
      <c r="KX1056" s="319"/>
      <c r="KY1056" s="319"/>
      <c r="KZ1056" s="319"/>
      <c r="LA1056" s="319"/>
      <c r="LB1056" s="319"/>
      <c r="LC1056" s="319"/>
      <c r="LD1056" s="319"/>
      <c r="LE1056" s="319"/>
      <c r="LF1056" s="319"/>
      <c r="LG1056" s="319"/>
      <c r="LH1056" s="319"/>
      <c r="LI1056" s="319"/>
      <c r="LJ1056" s="319"/>
      <c r="LK1056" s="319"/>
      <c r="LL1056" s="319"/>
      <c r="LM1056" s="319"/>
      <c r="LN1056" s="319"/>
      <c r="LO1056" s="319"/>
      <c r="LP1056" s="319"/>
      <c r="LQ1056" s="319"/>
      <c r="LR1056" s="319"/>
      <c r="LS1056" s="319"/>
      <c r="LT1056" s="319"/>
      <c r="LU1056" s="319"/>
      <c r="LV1056" s="319"/>
      <c r="LW1056" s="319"/>
      <c r="LX1056" s="319"/>
      <c r="LY1056" s="319"/>
      <c r="LZ1056" s="319"/>
      <c r="MA1056" s="319"/>
      <c r="MB1056" s="319"/>
      <c r="MC1056" s="319"/>
      <c r="MD1056" s="319"/>
      <c r="ME1056" s="319"/>
      <c r="MF1056" s="319"/>
      <c r="MG1056" s="319"/>
      <c r="MH1056" s="319"/>
      <c r="MI1056" s="319"/>
      <c r="MJ1056" s="319"/>
      <c r="MK1056" s="319"/>
      <c r="ML1056" s="319"/>
      <c r="MM1056" s="319"/>
      <c r="MN1056" s="319"/>
      <c r="MO1056" s="319"/>
      <c r="MP1056" s="319"/>
      <c r="MQ1056" s="319"/>
      <c r="MS1056" s="241"/>
      <c r="MT1056" s="362">
        <f t="shared" si="1529"/>
        <v>0</v>
      </c>
      <c r="MU1056" s="363">
        <f t="shared" si="1515"/>
        <v>0</v>
      </c>
      <c r="MV1056" s="363">
        <f t="shared" si="1516"/>
        <v>0</v>
      </c>
      <c r="MW1056" s="363"/>
      <c r="MX1056" s="363">
        <f t="shared" si="1517"/>
        <v>0</v>
      </c>
      <c r="MY1056" s="363"/>
      <c r="MZ1056" s="363">
        <f t="shared" si="1518"/>
        <v>0</v>
      </c>
      <c r="NA1056" s="363"/>
      <c r="NB1056" s="363">
        <f t="shared" si="1519"/>
        <v>0</v>
      </c>
      <c r="NC1056" s="363"/>
      <c r="ND1056" s="363">
        <f t="shared" si="1520"/>
        <v>0</v>
      </c>
      <c r="NE1056" s="363"/>
      <c r="NF1056" s="363">
        <f t="shared" si="1521"/>
        <v>0</v>
      </c>
      <c r="NG1056" s="363"/>
      <c r="NH1056" s="363">
        <f t="shared" si="1522"/>
        <v>0</v>
      </c>
      <c r="NI1056" s="363"/>
      <c r="NJ1056" s="363">
        <f t="shared" si="1523"/>
        <v>0</v>
      </c>
      <c r="NK1056" s="363"/>
      <c r="NL1056" s="363">
        <f t="shared" si="1530"/>
        <v>0</v>
      </c>
      <c r="NM1056" s="364"/>
      <c r="NN1056" s="370"/>
      <c r="NR1056" s="318">
        <f t="shared" si="1524"/>
        <v>0</v>
      </c>
      <c r="NS1056" s="318">
        <f t="shared" si="1525"/>
        <v>0</v>
      </c>
      <c r="NT1056" s="318">
        <f t="shared" si="1526"/>
        <v>0</v>
      </c>
    </row>
    <row r="1057" spans="1:384" s="318" customFormat="1" ht="10.199999999999999" customHeight="1" x14ac:dyDescent="0.3">
      <c r="A1057" s="25"/>
      <c r="B1057" s="389"/>
      <c r="C1057" s="424"/>
      <c r="D1057" s="15"/>
      <c r="E1057" s="398" t="str">
        <f>IFERROR(G1069*'Chiffres et fonctions'!$J$6,"CA à Produire")</f>
        <v>CA à Produire</v>
      </c>
      <c r="F1057" s="398"/>
      <c r="G1057" s="398"/>
      <c r="H1057" s="399"/>
      <c r="I1057" s="394" t="str">
        <f>Prenoms!$B$5</f>
        <v>pompeo</v>
      </c>
      <c r="J1057" s="395"/>
      <c r="K1057" s="395"/>
      <c r="L1057" s="395"/>
      <c r="M1057" s="395"/>
      <c r="N1057" s="81" t="str">
        <f>IF(NL1057&lt;&gt;0,"",IF(Conges!AJ39=0,"",Conges!AJ39))</f>
        <v/>
      </c>
      <c r="O1057" s="82"/>
      <c r="P1057" s="83"/>
      <c r="Q1057" s="83"/>
      <c r="R1057" s="83"/>
      <c r="S1057" s="83"/>
      <c r="T1057" s="83"/>
      <c r="U1057" s="83"/>
      <c r="V1057" s="84"/>
      <c r="W1057" s="83"/>
      <c r="X1057" s="83"/>
      <c r="Y1057" s="83"/>
      <c r="Z1057" s="83"/>
      <c r="AA1057" s="83"/>
      <c r="AB1057" s="83"/>
      <c r="AC1057" s="83"/>
      <c r="AD1057" s="83"/>
      <c r="AE1057" s="82"/>
      <c r="AF1057" s="83"/>
      <c r="AG1057" s="83"/>
      <c r="AH1057" s="83"/>
      <c r="AI1057" s="83"/>
      <c r="AJ1057" s="84"/>
      <c r="AK1057" s="83"/>
      <c r="AL1057" s="83"/>
      <c r="AM1057" s="83"/>
      <c r="AN1057" s="83"/>
      <c r="AO1057" s="83"/>
      <c r="AP1057" s="83"/>
      <c r="AQ1057" s="83"/>
      <c r="AR1057" s="83"/>
      <c r="AS1057" s="83"/>
      <c r="AT1057" s="83"/>
      <c r="AU1057" s="82"/>
      <c r="AV1057" s="83"/>
      <c r="AW1057" s="83"/>
      <c r="AX1057" s="83"/>
      <c r="AY1057" s="83"/>
      <c r="AZ1057" s="83"/>
      <c r="BA1057" s="83"/>
      <c r="BB1057" s="84"/>
      <c r="BC1057" s="85">
        <f>IF(NL1057&lt;&gt;0,(IF(Conges!AJ$39=0,0,3)),0)</f>
        <v>0</v>
      </c>
      <c r="BD1057" s="417"/>
      <c r="BE1057" s="390">
        <f>IF(OR(Conges!AJ$39="A",Conges!AJ$39="V"),Prenoms!L$5,NL1057)</f>
        <v>0</v>
      </c>
      <c r="BF1057" s="391"/>
      <c r="BG1057" s="286"/>
      <c r="BH1057" s="287">
        <f t="shared" si="1509"/>
        <v>0</v>
      </c>
      <c r="BI1057" s="288" t="str">
        <f t="shared" si="1510"/>
        <v/>
      </c>
      <c r="BJ1057" s="300">
        <v>169</v>
      </c>
      <c r="BK1057" s="301">
        <f t="shared" si="1527"/>
        <v>-169</v>
      </c>
      <c r="BL1057" s="302">
        <f t="shared" si="1493"/>
        <v>0</v>
      </c>
      <c r="BM1057" s="302">
        <f t="shared" si="1494"/>
        <v>0</v>
      </c>
      <c r="BN1057" s="302">
        <f>SUM('Heures Pointage'!$CD$36:$CE$36)</f>
        <v>0</v>
      </c>
      <c r="BO1057" s="302">
        <f>SUM('Heures et Indemnites'!$CD$36:$CE$36)</f>
        <v>0</v>
      </c>
      <c r="BP1057" s="303">
        <f t="shared" si="1495"/>
        <v>0</v>
      </c>
      <c r="BQ1057" s="303">
        <f>'Heures Pointage'!$DB$36</f>
        <v>0</v>
      </c>
      <c r="BR1057" s="304">
        <f t="shared" ref="BR1057" si="1532">$BH$1057</f>
        <v>0</v>
      </c>
      <c r="BS1057" s="149">
        <f>Prenoms!$C$5</f>
        <v>169</v>
      </c>
      <c r="BT1057" s="180"/>
      <c r="BU1057" s="324">
        <f>SUM('Heures et Indemnites'!$CD$36:$CE$36)</f>
        <v>0</v>
      </c>
      <c r="BV1057" s="235">
        <f>SUM('Heures et Indemnites'!$CD$6:$CE$36)</f>
        <v>0</v>
      </c>
      <c r="BW1057" s="324"/>
      <c r="BX1057" s="235"/>
      <c r="BY1057" s="319"/>
      <c r="BZ1057" s="319"/>
      <c r="CA1057" s="319"/>
      <c r="CB1057" s="319"/>
      <c r="CC1057" s="319"/>
      <c r="CD1057" s="319"/>
      <c r="CE1057" s="319"/>
      <c r="CF1057" s="319"/>
      <c r="CG1057" s="319"/>
      <c r="CH1057" s="319"/>
      <c r="CI1057" s="319"/>
      <c r="CJ1057" s="319"/>
      <c r="CK1057" s="319"/>
      <c r="CL1057" s="319"/>
      <c r="CM1057" s="319"/>
      <c r="CN1057" s="319"/>
      <c r="CO1057" s="319"/>
      <c r="CP1057" s="319"/>
      <c r="CQ1057" s="319"/>
      <c r="CR1057" s="319"/>
      <c r="CS1057" s="319"/>
      <c r="CT1057" s="319"/>
      <c r="CU1057" s="319"/>
      <c r="CV1057" s="319"/>
      <c r="CW1057" s="319"/>
      <c r="CX1057" s="319"/>
      <c r="CY1057" s="319"/>
      <c r="CZ1057" s="319"/>
      <c r="DA1057" s="319"/>
      <c r="DB1057" s="319"/>
      <c r="DC1057" s="319"/>
      <c r="DD1057" s="319"/>
      <c r="DE1057" s="319"/>
      <c r="DF1057" s="319"/>
      <c r="DG1057" s="319"/>
      <c r="DH1057" s="319"/>
      <c r="DI1057" s="319"/>
      <c r="DJ1057" s="319"/>
      <c r="DK1057" s="319"/>
      <c r="DL1057" s="319"/>
      <c r="DM1057" s="319"/>
      <c r="DN1057" s="319"/>
      <c r="DO1057" s="319"/>
      <c r="DP1057" s="319"/>
      <c r="DQ1057" s="319"/>
      <c r="DR1057" s="319"/>
      <c r="DS1057" s="319"/>
      <c r="DT1057" s="319"/>
      <c r="DU1057" s="319"/>
      <c r="DV1057" s="319"/>
      <c r="DW1057" s="319"/>
      <c r="DX1057" s="319"/>
      <c r="DY1057" s="319"/>
      <c r="DZ1057" s="319"/>
      <c r="EA1057" s="319"/>
      <c r="EB1057" s="319"/>
      <c r="EC1057" s="319"/>
      <c r="ED1057" s="319"/>
      <c r="EE1057" s="319"/>
      <c r="EF1057" s="319"/>
      <c r="EG1057" s="319"/>
      <c r="EH1057" s="319"/>
      <c r="EI1057" s="319"/>
      <c r="EJ1057" s="319"/>
      <c r="EK1057" s="319"/>
      <c r="EL1057" s="319"/>
      <c r="EM1057" s="319"/>
      <c r="EN1057" s="319"/>
      <c r="EO1057" s="319"/>
      <c r="EP1057" s="319"/>
      <c r="EQ1057" s="319"/>
      <c r="ER1057" s="319"/>
      <c r="ES1057" s="319"/>
      <c r="ET1057" s="319"/>
      <c r="EU1057" s="319"/>
      <c r="EV1057" s="319"/>
      <c r="EW1057" s="319"/>
      <c r="EX1057" s="319"/>
      <c r="EY1057" s="319"/>
      <c r="EZ1057" s="319"/>
      <c r="FA1057" s="319"/>
      <c r="FB1057" s="319"/>
      <c r="FC1057" s="319"/>
      <c r="FD1057" s="319"/>
      <c r="FE1057" s="319"/>
      <c r="FF1057" s="319"/>
      <c r="FG1057" s="319"/>
      <c r="FH1057" s="319"/>
      <c r="FI1057" s="319"/>
      <c r="FJ1057" s="319"/>
      <c r="FK1057" s="319"/>
      <c r="FL1057" s="319"/>
      <c r="FM1057" s="319"/>
      <c r="FN1057" s="319"/>
      <c r="FO1057" s="319"/>
      <c r="FP1057" s="319"/>
      <c r="FQ1057" s="319"/>
      <c r="FR1057" s="319"/>
      <c r="FS1057" s="319"/>
      <c r="FT1057" s="319"/>
      <c r="FU1057" s="319"/>
      <c r="FV1057" s="319"/>
      <c r="FW1057" s="319"/>
      <c r="FX1057" s="319"/>
      <c r="FY1057" s="319"/>
      <c r="FZ1057" s="319"/>
      <c r="GA1057" s="319"/>
      <c r="GB1057" s="319"/>
      <c r="GC1057" s="319"/>
      <c r="GD1057" s="319"/>
      <c r="GE1057" s="319"/>
      <c r="GF1057" s="319"/>
      <c r="GG1057" s="319"/>
      <c r="GH1057" s="319"/>
      <c r="GI1057" s="319"/>
      <c r="GJ1057" s="319"/>
      <c r="GK1057" s="319"/>
      <c r="GL1057" s="319"/>
      <c r="GM1057" s="319"/>
      <c r="GN1057" s="319"/>
      <c r="GO1057" s="319"/>
      <c r="GP1057" s="319"/>
      <c r="GQ1057" s="319"/>
      <c r="GR1057" s="319"/>
      <c r="GS1057" s="319"/>
      <c r="GT1057" s="319"/>
      <c r="GU1057" s="319"/>
      <c r="GV1057" s="319"/>
      <c r="GW1057" s="319"/>
      <c r="GX1057" s="319"/>
      <c r="GY1057" s="319"/>
      <c r="GZ1057" s="319"/>
      <c r="HA1057" s="319"/>
      <c r="HB1057" s="319"/>
      <c r="HC1057" s="319"/>
      <c r="HD1057" s="319"/>
      <c r="HE1057" s="319"/>
      <c r="HF1057" s="319"/>
      <c r="HG1057" s="319"/>
      <c r="HH1057" s="319"/>
      <c r="HI1057" s="319"/>
      <c r="HJ1057" s="319"/>
      <c r="HK1057" s="319"/>
      <c r="HL1057" s="319"/>
      <c r="HM1057" s="319"/>
      <c r="HN1057" s="319"/>
      <c r="HO1057" s="319"/>
      <c r="HP1057" s="319"/>
      <c r="HQ1057" s="319"/>
      <c r="HR1057" s="319"/>
      <c r="HS1057" s="319"/>
      <c r="HT1057" s="319"/>
      <c r="HU1057" s="319"/>
      <c r="HV1057" s="319"/>
      <c r="HW1057" s="319"/>
      <c r="HX1057" s="319"/>
      <c r="HY1057" s="319"/>
      <c r="HZ1057" s="319"/>
      <c r="IA1057" s="319"/>
      <c r="IB1057" s="319"/>
      <c r="IC1057" s="319"/>
      <c r="ID1057" s="319"/>
      <c r="IE1057" s="319"/>
      <c r="IF1057" s="319"/>
      <c r="IG1057" s="319"/>
      <c r="IH1057" s="319"/>
      <c r="II1057" s="319"/>
      <c r="IJ1057" s="319"/>
      <c r="IK1057" s="319"/>
      <c r="IL1057" s="319"/>
      <c r="IM1057" s="319"/>
      <c r="IN1057" s="319"/>
      <c r="IO1057" s="319"/>
      <c r="IP1057" s="319"/>
      <c r="IQ1057" s="319"/>
      <c r="IR1057" s="319"/>
      <c r="IS1057" s="319"/>
      <c r="IT1057" s="319"/>
      <c r="IU1057" s="319"/>
      <c r="IV1057" s="319"/>
      <c r="IW1057" s="319"/>
      <c r="IX1057" s="319"/>
      <c r="IY1057" s="319"/>
      <c r="IZ1057" s="319"/>
      <c r="JA1057" s="319"/>
      <c r="JB1057" s="319"/>
      <c r="JC1057" s="319"/>
      <c r="JD1057" s="319"/>
      <c r="JE1057" s="319"/>
      <c r="JF1057" s="319"/>
      <c r="JG1057" s="319"/>
      <c r="JH1057" s="319"/>
      <c r="JI1057" s="319"/>
      <c r="JJ1057" s="319"/>
      <c r="JK1057" s="319"/>
      <c r="JL1057" s="319"/>
      <c r="JM1057" s="319"/>
      <c r="JN1057" s="319"/>
      <c r="JO1057" s="319"/>
      <c r="JP1057" s="319"/>
      <c r="JQ1057" s="319"/>
      <c r="JR1057" s="319"/>
      <c r="JS1057" s="319"/>
      <c r="JT1057" s="319"/>
      <c r="JU1057" s="319"/>
      <c r="JV1057" s="319"/>
      <c r="JW1057" s="319"/>
      <c r="JX1057" s="319"/>
      <c r="JY1057" s="319"/>
      <c r="JZ1057" s="319"/>
      <c r="KA1057" s="319"/>
      <c r="KB1057" s="319"/>
      <c r="KC1057" s="319"/>
      <c r="KD1057" s="319"/>
      <c r="KE1057" s="319"/>
      <c r="KF1057" s="319"/>
      <c r="KG1057" s="319"/>
      <c r="KH1057" s="319"/>
      <c r="KI1057" s="319"/>
      <c r="KJ1057" s="319"/>
      <c r="KK1057" s="319"/>
      <c r="KL1057" s="319"/>
      <c r="KM1057" s="319"/>
      <c r="KN1057" s="319"/>
      <c r="KO1057" s="319"/>
      <c r="KP1057" s="319"/>
      <c r="KQ1057" s="319"/>
      <c r="KR1057" s="319"/>
      <c r="KS1057" s="319"/>
      <c r="KT1057" s="319"/>
      <c r="KU1057" s="319"/>
      <c r="KV1057" s="319"/>
      <c r="KW1057" s="319"/>
      <c r="KX1057" s="319"/>
      <c r="KY1057" s="319"/>
      <c r="KZ1057" s="319"/>
      <c r="LA1057" s="319"/>
      <c r="LB1057" s="319"/>
      <c r="LC1057" s="319"/>
      <c r="LD1057" s="319"/>
      <c r="LE1057" s="319"/>
      <c r="LF1057" s="319"/>
      <c r="LG1057" s="319"/>
      <c r="LH1057" s="319"/>
      <c r="LI1057" s="319"/>
      <c r="LJ1057" s="319"/>
      <c r="LK1057" s="319"/>
      <c r="LL1057" s="319"/>
      <c r="LM1057" s="319"/>
      <c r="LN1057" s="319"/>
      <c r="LO1057" s="319"/>
      <c r="LP1057" s="319"/>
      <c r="LQ1057" s="319"/>
      <c r="LR1057" s="319"/>
      <c r="LS1057" s="319"/>
      <c r="LT1057" s="319"/>
      <c r="LU1057" s="319"/>
      <c r="LV1057" s="319"/>
      <c r="LW1057" s="319"/>
      <c r="LX1057" s="319"/>
      <c r="LY1057" s="319"/>
      <c r="LZ1057" s="319"/>
      <c r="MA1057" s="319"/>
      <c r="MB1057" s="319"/>
      <c r="MC1057" s="319"/>
      <c r="MD1057" s="319"/>
      <c r="ME1057" s="319"/>
      <c r="MF1057" s="319"/>
      <c r="MG1057" s="319"/>
      <c r="MH1057" s="319"/>
      <c r="MI1057" s="319"/>
      <c r="MJ1057" s="319"/>
      <c r="MK1057" s="319"/>
      <c r="ML1057" s="319"/>
      <c r="MM1057" s="319"/>
      <c r="MN1057" s="319"/>
      <c r="MO1057" s="319"/>
      <c r="MP1057" s="319"/>
      <c r="MQ1057" s="319"/>
      <c r="MS1057" s="241"/>
      <c r="MT1057" s="373">
        <f t="shared" si="1529"/>
        <v>0</v>
      </c>
      <c r="MU1057" s="365">
        <f t="shared" si="1515"/>
        <v>0</v>
      </c>
      <c r="MV1057" s="365">
        <f t="shared" si="1516"/>
        <v>0</v>
      </c>
      <c r="MW1057" s="365"/>
      <c r="MX1057" s="365">
        <f t="shared" si="1517"/>
        <v>0</v>
      </c>
      <c r="MY1057" s="365"/>
      <c r="MZ1057" s="365">
        <f t="shared" si="1518"/>
        <v>0</v>
      </c>
      <c r="NA1057" s="365"/>
      <c r="NB1057" s="365">
        <f t="shared" si="1519"/>
        <v>0</v>
      </c>
      <c r="NC1057" s="365"/>
      <c r="ND1057" s="365">
        <f t="shared" si="1520"/>
        <v>0</v>
      </c>
      <c r="NE1057" s="365"/>
      <c r="NF1057" s="365">
        <f t="shared" si="1521"/>
        <v>0</v>
      </c>
      <c r="NG1057" s="365"/>
      <c r="NH1057" s="365">
        <f t="shared" si="1522"/>
        <v>0</v>
      </c>
      <c r="NI1057" s="365"/>
      <c r="NJ1057" s="365">
        <f t="shared" si="1523"/>
        <v>0</v>
      </c>
      <c r="NK1057" s="365"/>
      <c r="NL1057" s="365">
        <f t="shared" si="1530"/>
        <v>0</v>
      </c>
      <c r="NM1057" s="366"/>
      <c r="NN1057" s="370"/>
      <c r="NR1057" s="318">
        <f t="shared" si="1524"/>
        <v>0</v>
      </c>
      <c r="NS1057" s="318">
        <f t="shared" si="1525"/>
        <v>0</v>
      </c>
      <c r="NT1057" s="318">
        <f t="shared" si="1526"/>
        <v>0</v>
      </c>
    </row>
    <row r="1058" spans="1:384" s="318" customFormat="1" ht="10.199999999999999" customHeight="1" x14ac:dyDescent="0.3">
      <c r="A1058" s="25"/>
      <c r="B1058" s="389"/>
      <c r="C1058" s="424"/>
      <c r="D1058" s="15"/>
      <c r="E1058" s="398"/>
      <c r="F1058" s="398"/>
      <c r="G1058" s="398"/>
      <c r="H1058" s="399"/>
      <c r="I1058" s="381" t="str">
        <f>Prenoms!$B$6</f>
        <v>vaness</v>
      </c>
      <c r="J1058" s="382"/>
      <c r="K1058" s="382"/>
      <c r="L1058" s="382"/>
      <c r="M1058" s="382"/>
      <c r="N1058" s="68" t="str">
        <f>IF(NL1058&lt;&gt;0,"",IF(Conges!AJ40=0,"",Conges!AJ40))</f>
        <v/>
      </c>
      <c r="O1058" s="69"/>
      <c r="P1058" s="70"/>
      <c r="Q1058" s="70"/>
      <c r="R1058" s="70"/>
      <c r="S1058" s="70"/>
      <c r="T1058" s="70"/>
      <c r="U1058" s="70"/>
      <c r="V1058" s="71"/>
      <c r="W1058" s="70"/>
      <c r="X1058" s="70"/>
      <c r="Y1058" s="70"/>
      <c r="Z1058" s="70"/>
      <c r="AA1058" s="70"/>
      <c r="AB1058" s="70"/>
      <c r="AC1058" s="70"/>
      <c r="AD1058" s="70"/>
      <c r="AE1058" s="69"/>
      <c r="AF1058" s="70"/>
      <c r="AG1058" s="70"/>
      <c r="AH1058" s="70"/>
      <c r="AI1058" s="70"/>
      <c r="AJ1058" s="71"/>
      <c r="AK1058" s="70"/>
      <c r="AL1058" s="70"/>
      <c r="AM1058" s="70"/>
      <c r="AN1058" s="70"/>
      <c r="AO1058" s="70"/>
      <c r="AP1058" s="70"/>
      <c r="AQ1058" s="70"/>
      <c r="AR1058" s="70"/>
      <c r="AS1058" s="70"/>
      <c r="AT1058" s="70"/>
      <c r="AU1058" s="69"/>
      <c r="AV1058" s="70"/>
      <c r="AW1058" s="70"/>
      <c r="AX1058" s="70"/>
      <c r="AY1058" s="70"/>
      <c r="AZ1058" s="70"/>
      <c r="BA1058" s="70"/>
      <c r="BB1058" s="71"/>
      <c r="BC1058" s="72">
        <f>IF(NL1058&lt;&gt;0,(IF(Conges!AJ$40=0,0,3)),0)</f>
        <v>0</v>
      </c>
      <c r="BD1058" s="417"/>
      <c r="BE1058" s="392">
        <f>IF(OR(Conges!AJ$40="A",Conges!AJ$40="V"),Prenoms!L$6,NL1058)</f>
        <v>0</v>
      </c>
      <c r="BF1058" s="393"/>
      <c r="BG1058" s="289"/>
      <c r="BH1058" s="290">
        <f t="shared" si="1509"/>
        <v>0</v>
      </c>
      <c r="BI1058" s="291" t="str">
        <f t="shared" si="1510"/>
        <v/>
      </c>
      <c r="BJ1058" s="305">
        <v>169</v>
      </c>
      <c r="BK1058" s="306">
        <f t="shared" si="1527"/>
        <v>-169</v>
      </c>
      <c r="BL1058" s="307">
        <f t="shared" si="1493"/>
        <v>0</v>
      </c>
      <c r="BM1058" s="307">
        <f t="shared" si="1494"/>
        <v>0</v>
      </c>
      <c r="BN1058" s="307">
        <f>SUM('Heures Pointage'!$DD$36:$DE$36)</f>
        <v>0</v>
      </c>
      <c r="BO1058" s="307">
        <f>SUM('Heures et Indemnites'!$DD$36:$DE$36)</f>
        <v>0</v>
      </c>
      <c r="BP1058" s="308">
        <f t="shared" si="1495"/>
        <v>0</v>
      </c>
      <c r="BQ1058" s="308">
        <f>'Heures Pointage'!$EB$36</f>
        <v>0</v>
      </c>
      <c r="BR1058" s="309">
        <f t="shared" ref="BR1058" si="1533">$BH$1058</f>
        <v>0</v>
      </c>
      <c r="BS1058" s="150">
        <f>Prenoms!$C$6</f>
        <v>169</v>
      </c>
      <c r="BT1058" s="153"/>
      <c r="BU1058" s="323">
        <f>SUM('Heures et Indemnites'!$DD$36:$DE$36)</f>
        <v>0</v>
      </c>
      <c r="BV1058" s="236">
        <f>SUM('Heures et Indemnites'!$DD$6:$DE$36)</f>
        <v>0</v>
      </c>
      <c r="BW1058" s="323"/>
      <c r="BX1058" s="236"/>
      <c r="BY1058" s="319"/>
      <c r="BZ1058" s="319"/>
      <c r="CA1058" s="319"/>
      <c r="CB1058" s="319"/>
      <c r="CC1058" s="319"/>
      <c r="CD1058" s="319"/>
      <c r="CE1058" s="319"/>
      <c r="CF1058" s="319"/>
      <c r="CG1058" s="319"/>
      <c r="CH1058" s="319"/>
      <c r="CI1058" s="319"/>
      <c r="CJ1058" s="319"/>
      <c r="CK1058" s="319"/>
      <c r="CL1058" s="319"/>
      <c r="CM1058" s="319"/>
      <c r="CN1058" s="319"/>
      <c r="CO1058" s="319"/>
      <c r="CP1058" s="319"/>
      <c r="CQ1058" s="319"/>
      <c r="CR1058" s="319"/>
      <c r="CS1058" s="319"/>
      <c r="CT1058" s="319"/>
      <c r="CU1058" s="319"/>
      <c r="CV1058" s="319"/>
      <c r="CW1058" s="319"/>
      <c r="CX1058" s="319"/>
      <c r="CY1058" s="319"/>
      <c r="CZ1058" s="319"/>
      <c r="DA1058" s="319"/>
      <c r="DB1058" s="319"/>
      <c r="DC1058" s="319"/>
      <c r="DD1058" s="319"/>
      <c r="DE1058" s="319"/>
      <c r="DF1058" s="319"/>
      <c r="DG1058" s="319"/>
      <c r="DH1058" s="319"/>
      <c r="DI1058" s="319"/>
      <c r="DJ1058" s="319"/>
      <c r="DK1058" s="319"/>
      <c r="DL1058" s="319"/>
      <c r="DM1058" s="319"/>
      <c r="DN1058" s="319"/>
      <c r="DO1058" s="319"/>
      <c r="DP1058" s="319"/>
      <c r="DQ1058" s="319"/>
      <c r="DR1058" s="319"/>
      <c r="DS1058" s="319"/>
      <c r="DT1058" s="319"/>
      <c r="DU1058" s="319"/>
      <c r="DV1058" s="319"/>
      <c r="DW1058" s="319"/>
      <c r="DX1058" s="319"/>
      <c r="DY1058" s="319"/>
      <c r="DZ1058" s="319"/>
      <c r="EA1058" s="319"/>
      <c r="EB1058" s="319"/>
      <c r="EC1058" s="319"/>
      <c r="ED1058" s="319"/>
      <c r="EE1058" s="319"/>
      <c r="EF1058" s="319"/>
      <c r="EG1058" s="319"/>
      <c r="EH1058" s="319"/>
      <c r="EI1058" s="319"/>
      <c r="EJ1058" s="319"/>
      <c r="EK1058" s="319"/>
      <c r="EL1058" s="319"/>
      <c r="EM1058" s="319"/>
      <c r="EN1058" s="319"/>
      <c r="EO1058" s="319"/>
      <c r="EP1058" s="319"/>
      <c r="EQ1058" s="319"/>
      <c r="ER1058" s="319"/>
      <c r="ES1058" s="319"/>
      <c r="ET1058" s="319"/>
      <c r="EU1058" s="319"/>
      <c r="EV1058" s="319"/>
      <c r="EW1058" s="319"/>
      <c r="EX1058" s="319"/>
      <c r="EY1058" s="319"/>
      <c r="EZ1058" s="319"/>
      <c r="FA1058" s="319"/>
      <c r="FB1058" s="319"/>
      <c r="FC1058" s="319"/>
      <c r="FD1058" s="319"/>
      <c r="FE1058" s="319"/>
      <c r="FF1058" s="319"/>
      <c r="FG1058" s="319"/>
      <c r="FH1058" s="319"/>
      <c r="FI1058" s="319"/>
      <c r="FJ1058" s="319"/>
      <c r="FK1058" s="319"/>
      <c r="FL1058" s="319"/>
      <c r="FM1058" s="319"/>
      <c r="FN1058" s="319"/>
      <c r="FO1058" s="319"/>
      <c r="FP1058" s="319"/>
      <c r="FQ1058" s="319"/>
      <c r="FR1058" s="319"/>
      <c r="FS1058" s="319"/>
      <c r="FT1058" s="319"/>
      <c r="FU1058" s="319"/>
      <c r="FV1058" s="319"/>
      <c r="FW1058" s="319"/>
      <c r="FX1058" s="319"/>
      <c r="FY1058" s="319"/>
      <c r="FZ1058" s="319"/>
      <c r="GA1058" s="319"/>
      <c r="GB1058" s="319"/>
      <c r="GC1058" s="319"/>
      <c r="GD1058" s="319"/>
      <c r="GE1058" s="319"/>
      <c r="GF1058" s="319"/>
      <c r="GG1058" s="319"/>
      <c r="GH1058" s="319"/>
      <c r="GI1058" s="319"/>
      <c r="GJ1058" s="319"/>
      <c r="GK1058" s="319"/>
      <c r="GL1058" s="319"/>
      <c r="GM1058" s="319"/>
      <c r="GN1058" s="319"/>
      <c r="GO1058" s="319"/>
      <c r="GP1058" s="319"/>
      <c r="GQ1058" s="319"/>
      <c r="GR1058" s="319"/>
      <c r="GS1058" s="319"/>
      <c r="GT1058" s="319"/>
      <c r="GU1058" s="319"/>
      <c r="GV1058" s="319"/>
      <c r="GW1058" s="319"/>
      <c r="GX1058" s="319"/>
      <c r="GY1058" s="319"/>
      <c r="GZ1058" s="319"/>
      <c r="HA1058" s="319"/>
      <c r="HB1058" s="319"/>
      <c r="HC1058" s="319"/>
      <c r="HD1058" s="319"/>
      <c r="HE1058" s="319"/>
      <c r="HF1058" s="319"/>
      <c r="HG1058" s="319"/>
      <c r="HH1058" s="319"/>
      <c r="HI1058" s="319"/>
      <c r="HJ1058" s="319"/>
      <c r="HK1058" s="319"/>
      <c r="HL1058" s="319"/>
      <c r="HM1058" s="319"/>
      <c r="HN1058" s="319"/>
      <c r="HO1058" s="319"/>
      <c r="HP1058" s="319"/>
      <c r="HQ1058" s="319"/>
      <c r="HR1058" s="319"/>
      <c r="HS1058" s="319"/>
      <c r="HT1058" s="319"/>
      <c r="HU1058" s="319"/>
      <c r="HV1058" s="319"/>
      <c r="HW1058" s="319"/>
      <c r="HX1058" s="319"/>
      <c r="HY1058" s="319"/>
      <c r="HZ1058" s="319"/>
      <c r="IA1058" s="319"/>
      <c r="IB1058" s="319"/>
      <c r="IC1058" s="319"/>
      <c r="ID1058" s="319"/>
      <c r="IE1058" s="319"/>
      <c r="IF1058" s="319"/>
      <c r="IG1058" s="319"/>
      <c r="IH1058" s="319"/>
      <c r="II1058" s="319"/>
      <c r="IJ1058" s="319"/>
      <c r="IK1058" s="319"/>
      <c r="IL1058" s="319"/>
      <c r="IM1058" s="319"/>
      <c r="IN1058" s="319"/>
      <c r="IO1058" s="319"/>
      <c r="IP1058" s="319"/>
      <c r="IQ1058" s="319"/>
      <c r="IR1058" s="319"/>
      <c r="IS1058" s="319"/>
      <c r="IT1058" s="319"/>
      <c r="IU1058" s="319"/>
      <c r="IV1058" s="319"/>
      <c r="IW1058" s="319"/>
      <c r="IX1058" s="319"/>
      <c r="IY1058" s="319"/>
      <c r="IZ1058" s="319"/>
      <c r="JA1058" s="319"/>
      <c r="JB1058" s="319"/>
      <c r="JC1058" s="319"/>
      <c r="JD1058" s="319"/>
      <c r="JE1058" s="319"/>
      <c r="JF1058" s="319"/>
      <c r="JG1058" s="319"/>
      <c r="JH1058" s="319"/>
      <c r="JI1058" s="319"/>
      <c r="JJ1058" s="319"/>
      <c r="JK1058" s="319"/>
      <c r="JL1058" s="319"/>
      <c r="JM1058" s="319"/>
      <c r="JN1058" s="319"/>
      <c r="JO1058" s="319"/>
      <c r="JP1058" s="319"/>
      <c r="JQ1058" s="319"/>
      <c r="JR1058" s="319"/>
      <c r="JS1058" s="319"/>
      <c r="JT1058" s="319"/>
      <c r="JU1058" s="319"/>
      <c r="JV1058" s="319"/>
      <c r="JW1058" s="319"/>
      <c r="JX1058" s="319"/>
      <c r="JY1058" s="319"/>
      <c r="JZ1058" s="319"/>
      <c r="KA1058" s="319"/>
      <c r="KB1058" s="319"/>
      <c r="KC1058" s="319"/>
      <c r="KD1058" s="319"/>
      <c r="KE1058" s="319"/>
      <c r="KF1058" s="319"/>
      <c r="KG1058" s="319"/>
      <c r="KH1058" s="319"/>
      <c r="KI1058" s="319"/>
      <c r="KJ1058" s="319"/>
      <c r="KK1058" s="319"/>
      <c r="KL1058" s="319"/>
      <c r="KM1058" s="319"/>
      <c r="KN1058" s="319"/>
      <c r="KO1058" s="319"/>
      <c r="KP1058" s="319"/>
      <c r="KQ1058" s="319"/>
      <c r="KR1058" s="319"/>
      <c r="KS1058" s="319"/>
      <c r="KT1058" s="319"/>
      <c r="KU1058" s="319"/>
      <c r="KV1058" s="319"/>
      <c r="KW1058" s="319"/>
      <c r="KX1058" s="319"/>
      <c r="KY1058" s="319"/>
      <c r="KZ1058" s="319"/>
      <c r="LA1058" s="319"/>
      <c r="LB1058" s="319"/>
      <c r="LC1058" s="319"/>
      <c r="LD1058" s="319"/>
      <c r="LE1058" s="319"/>
      <c r="LF1058" s="319"/>
      <c r="LG1058" s="319"/>
      <c r="LH1058" s="319"/>
      <c r="LI1058" s="319"/>
      <c r="LJ1058" s="319"/>
      <c r="LK1058" s="319"/>
      <c r="LL1058" s="319"/>
      <c r="LM1058" s="319"/>
      <c r="LN1058" s="319"/>
      <c r="LO1058" s="319"/>
      <c r="LP1058" s="319"/>
      <c r="LQ1058" s="319"/>
      <c r="LR1058" s="319"/>
      <c r="LS1058" s="319"/>
      <c r="LT1058" s="319"/>
      <c r="LU1058" s="319"/>
      <c r="LV1058" s="319"/>
      <c r="LW1058" s="319"/>
      <c r="LX1058" s="319"/>
      <c r="LY1058" s="319"/>
      <c r="LZ1058" s="319"/>
      <c r="MA1058" s="319"/>
      <c r="MB1058" s="319"/>
      <c r="MC1058" s="319"/>
      <c r="MD1058" s="319"/>
      <c r="ME1058" s="319"/>
      <c r="MF1058" s="319"/>
      <c r="MG1058" s="319"/>
      <c r="MH1058" s="319"/>
      <c r="MI1058" s="319"/>
      <c r="MJ1058" s="319"/>
      <c r="MK1058" s="319"/>
      <c r="ML1058" s="319"/>
      <c r="MM1058" s="319"/>
      <c r="MN1058" s="319"/>
      <c r="MO1058" s="319"/>
      <c r="MP1058" s="319"/>
      <c r="MQ1058" s="319"/>
      <c r="MS1058" s="241"/>
      <c r="MT1058" s="362">
        <f t="shared" si="1529"/>
        <v>0</v>
      </c>
      <c r="MU1058" s="363">
        <f t="shared" si="1515"/>
        <v>0</v>
      </c>
      <c r="MV1058" s="363">
        <f t="shared" si="1516"/>
        <v>0</v>
      </c>
      <c r="MW1058" s="363"/>
      <c r="MX1058" s="363">
        <f t="shared" si="1517"/>
        <v>0</v>
      </c>
      <c r="MY1058" s="363"/>
      <c r="MZ1058" s="363">
        <f t="shared" si="1518"/>
        <v>0</v>
      </c>
      <c r="NA1058" s="363"/>
      <c r="NB1058" s="363">
        <f t="shared" si="1519"/>
        <v>0</v>
      </c>
      <c r="NC1058" s="363"/>
      <c r="ND1058" s="363">
        <f t="shared" si="1520"/>
        <v>0</v>
      </c>
      <c r="NE1058" s="363"/>
      <c r="NF1058" s="363">
        <f t="shared" si="1521"/>
        <v>0</v>
      </c>
      <c r="NG1058" s="363"/>
      <c r="NH1058" s="363">
        <f t="shared" si="1522"/>
        <v>0</v>
      </c>
      <c r="NI1058" s="363"/>
      <c r="NJ1058" s="363">
        <f t="shared" si="1523"/>
        <v>0</v>
      </c>
      <c r="NK1058" s="363"/>
      <c r="NL1058" s="363">
        <f t="shared" si="1530"/>
        <v>0</v>
      </c>
      <c r="NM1058" s="364"/>
      <c r="NN1058" s="370"/>
      <c r="NR1058" s="318">
        <f t="shared" si="1524"/>
        <v>0</v>
      </c>
      <c r="NS1058" s="318">
        <f t="shared" si="1525"/>
        <v>0</v>
      </c>
      <c r="NT1058" s="318">
        <f t="shared" si="1526"/>
        <v>0</v>
      </c>
    </row>
    <row r="1059" spans="1:384" s="318" customFormat="1" ht="10.199999999999999" customHeight="1" x14ac:dyDescent="0.3">
      <c r="A1059" s="25"/>
      <c r="B1059" s="389"/>
      <c r="C1059" s="424"/>
      <c r="D1059" s="15"/>
      <c r="E1059" s="408" t="str">
        <f>$E$9</f>
        <v>CREPIERE</v>
      </c>
      <c r="F1059" s="408"/>
      <c r="G1059" s="131" t="str">
        <f>IF(MT1085=0,"",MT1085)</f>
        <v/>
      </c>
      <c r="H1059" s="399"/>
      <c r="I1059" s="394" t="str">
        <f>Prenoms!$B$7</f>
        <v>seb</v>
      </c>
      <c r="J1059" s="395"/>
      <c r="K1059" s="395"/>
      <c r="L1059" s="395"/>
      <c r="M1059" s="395"/>
      <c r="N1059" s="81" t="str">
        <f>IF(NL1059&lt;&gt;0,"",IF(Conges!AJ41=0,"",Conges!AJ41))</f>
        <v/>
      </c>
      <c r="O1059" s="82"/>
      <c r="P1059" s="83"/>
      <c r="Q1059" s="83"/>
      <c r="R1059" s="83"/>
      <c r="S1059" s="83"/>
      <c r="T1059" s="83"/>
      <c r="U1059" s="83"/>
      <c r="V1059" s="84"/>
      <c r="W1059" s="83"/>
      <c r="X1059" s="83"/>
      <c r="Y1059" s="83"/>
      <c r="Z1059" s="83"/>
      <c r="AA1059" s="83"/>
      <c r="AB1059" s="83"/>
      <c r="AC1059" s="83"/>
      <c r="AD1059" s="83"/>
      <c r="AE1059" s="82"/>
      <c r="AF1059" s="83"/>
      <c r="AG1059" s="83"/>
      <c r="AH1059" s="83"/>
      <c r="AI1059" s="83"/>
      <c r="AJ1059" s="84"/>
      <c r="AK1059" s="83"/>
      <c r="AL1059" s="83"/>
      <c r="AM1059" s="83"/>
      <c r="AN1059" s="83"/>
      <c r="AO1059" s="83"/>
      <c r="AP1059" s="83"/>
      <c r="AQ1059" s="83"/>
      <c r="AR1059" s="83"/>
      <c r="AS1059" s="83"/>
      <c r="AT1059" s="83"/>
      <c r="AU1059" s="82"/>
      <c r="AV1059" s="83"/>
      <c r="AW1059" s="83"/>
      <c r="AX1059" s="83"/>
      <c r="AY1059" s="83"/>
      <c r="AZ1059" s="83"/>
      <c r="BA1059" s="83"/>
      <c r="BB1059" s="84"/>
      <c r="BC1059" s="85">
        <f>IF(NL1059&lt;&gt;0,(IF(Conges!AJ$41=0,0,3)),0)</f>
        <v>0</v>
      </c>
      <c r="BD1059" s="417"/>
      <c r="BE1059" s="390">
        <f>IF(OR(Conges!AJ$41="A",Conges!AJ$41="V"),Prenoms!L$7,NL1059)</f>
        <v>0</v>
      </c>
      <c r="BF1059" s="391"/>
      <c r="BG1059" s="286"/>
      <c r="BH1059" s="287">
        <f t="shared" si="1509"/>
        <v>0</v>
      </c>
      <c r="BI1059" s="288" t="str">
        <f t="shared" si="1510"/>
        <v/>
      </c>
      <c r="BJ1059" s="300">
        <v>169</v>
      </c>
      <c r="BK1059" s="301">
        <f t="shared" si="1527"/>
        <v>-169</v>
      </c>
      <c r="BL1059" s="302">
        <f t="shared" si="1493"/>
        <v>0</v>
      </c>
      <c r="BM1059" s="302">
        <f t="shared" si="1494"/>
        <v>0</v>
      </c>
      <c r="BN1059" s="302">
        <f>SUM('Heures Pointage'!$ED$36:$EE$36)</f>
        <v>0</v>
      </c>
      <c r="BO1059" s="302">
        <f>SUM('Heures et Indemnites'!$ED$36:$EE$36)</f>
        <v>0</v>
      </c>
      <c r="BP1059" s="303">
        <f t="shared" si="1495"/>
        <v>0</v>
      </c>
      <c r="BQ1059" s="303">
        <f>'Heures Pointage'!$FB$36</f>
        <v>0</v>
      </c>
      <c r="BR1059" s="304">
        <f t="shared" ref="BR1059" si="1534">$BH$1059</f>
        <v>0</v>
      </c>
      <c r="BS1059" s="149">
        <f>Prenoms!$C$7</f>
        <v>169</v>
      </c>
      <c r="BT1059" s="180"/>
      <c r="BU1059" s="324">
        <f>SUM('Heures et Indemnites'!$ED$36:$EE$36)</f>
        <v>0</v>
      </c>
      <c r="BV1059" s="235">
        <f>SUM('Heures et Indemnites'!$ED$6:$EE$36)</f>
        <v>0</v>
      </c>
      <c r="BW1059" s="324"/>
      <c r="BX1059" s="235"/>
      <c r="BY1059" s="319"/>
      <c r="BZ1059" s="319"/>
      <c r="CA1059" s="319"/>
      <c r="CB1059" s="319"/>
      <c r="CC1059" s="319"/>
      <c r="CD1059" s="319"/>
      <c r="CE1059" s="319"/>
      <c r="CF1059" s="319"/>
      <c r="CG1059" s="319"/>
      <c r="CH1059" s="319"/>
      <c r="CI1059" s="319"/>
      <c r="CJ1059" s="319"/>
      <c r="CK1059" s="319"/>
      <c r="CL1059" s="319"/>
      <c r="CM1059" s="319"/>
      <c r="CN1059" s="319"/>
      <c r="CO1059" s="319"/>
      <c r="CP1059" s="319"/>
      <c r="CQ1059" s="319"/>
      <c r="CR1059" s="319"/>
      <c r="CS1059" s="319"/>
      <c r="CT1059" s="319"/>
      <c r="CU1059" s="319"/>
      <c r="CV1059" s="319"/>
      <c r="CW1059" s="319"/>
      <c r="CX1059" s="319"/>
      <c r="CY1059" s="319"/>
      <c r="CZ1059" s="319"/>
      <c r="DA1059" s="319"/>
      <c r="DB1059" s="319"/>
      <c r="DC1059" s="319"/>
      <c r="DD1059" s="319"/>
      <c r="DE1059" s="319"/>
      <c r="DF1059" s="319"/>
      <c r="DG1059" s="319"/>
      <c r="DH1059" s="319"/>
      <c r="DI1059" s="319"/>
      <c r="DJ1059" s="319"/>
      <c r="DK1059" s="319"/>
      <c r="DL1059" s="319"/>
      <c r="DM1059" s="319"/>
      <c r="DN1059" s="319"/>
      <c r="DO1059" s="319"/>
      <c r="DP1059" s="319"/>
      <c r="DQ1059" s="319"/>
      <c r="DR1059" s="319"/>
      <c r="DS1059" s="319"/>
      <c r="DT1059" s="319"/>
      <c r="DU1059" s="319"/>
      <c r="DV1059" s="319"/>
      <c r="DW1059" s="319"/>
      <c r="DX1059" s="319"/>
      <c r="DY1059" s="319"/>
      <c r="DZ1059" s="319"/>
      <c r="EA1059" s="319"/>
      <c r="EB1059" s="319"/>
      <c r="EC1059" s="319"/>
      <c r="ED1059" s="319"/>
      <c r="EE1059" s="319"/>
      <c r="EF1059" s="319"/>
      <c r="EG1059" s="319"/>
      <c r="EH1059" s="319"/>
      <c r="EI1059" s="319"/>
      <c r="EJ1059" s="319"/>
      <c r="EK1059" s="319"/>
      <c r="EL1059" s="319"/>
      <c r="EM1059" s="319"/>
      <c r="EN1059" s="319"/>
      <c r="EO1059" s="319"/>
      <c r="EP1059" s="319"/>
      <c r="EQ1059" s="319"/>
      <c r="ER1059" s="319"/>
      <c r="ES1059" s="319"/>
      <c r="ET1059" s="319"/>
      <c r="EU1059" s="319"/>
      <c r="EV1059" s="319"/>
      <c r="EW1059" s="319"/>
      <c r="EX1059" s="319"/>
      <c r="EY1059" s="319"/>
      <c r="EZ1059" s="319"/>
      <c r="FA1059" s="319"/>
      <c r="FB1059" s="319"/>
      <c r="FC1059" s="319"/>
      <c r="FD1059" s="319"/>
      <c r="FE1059" s="319"/>
      <c r="FF1059" s="319"/>
      <c r="FG1059" s="319"/>
      <c r="FH1059" s="319"/>
      <c r="FI1059" s="319"/>
      <c r="FJ1059" s="319"/>
      <c r="FK1059" s="319"/>
      <c r="FL1059" s="319"/>
      <c r="FM1059" s="319"/>
      <c r="FN1059" s="319"/>
      <c r="FO1059" s="319"/>
      <c r="FP1059" s="319"/>
      <c r="FQ1059" s="319"/>
      <c r="FR1059" s="319"/>
      <c r="FS1059" s="319"/>
      <c r="FT1059" s="319"/>
      <c r="FU1059" s="319"/>
      <c r="FV1059" s="319"/>
      <c r="FW1059" s="319"/>
      <c r="FX1059" s="319"/>
      <c r="FY1059" s="319"/>
      <c r="FZ1059" s="319"/>
      <c r="GA1059" s="319"/>
      <c r="GB1059" s="319"/>
      <c r="GC1059" s="319"/>
      <c r="GD1059" s="319"/>
      <c r="GE1059" s="319"/>
      <c r="GF1059" s="319"/>
      <c r="GG1059" s="319"/>
      <c r="GH1059" s="319"/>
      <c r="GI1059" s="319"/>
      <c r="GJ1059" s="319"/>
      <c r="GK1059" s="319"/>
      <c r="GL1059" s="319"/>
      <c r="GM1059" s="319"/>
      <c r="GN1059" s="319"/>
      <c r="GO1059" s="319"/>
      <c r="GP1059" s="319"/>
      <c r="GQ1059" s="319"/>
      <c r="GR1059" s="319"/>
      <c r="GS1059" s="319"/>
      <c r="GT1059" s="319"/>
      <c r="GU1059" s="319"/>
      <c r="GV1059" s="319"/>
      <c r="GW1059" s="319"/>
      <c r="GX1059" s="319"/>
      <c r="GY1059" s="319"/>
      <c r="GZ1059" s="319"/>
      <c r="HA1059" s="319"/>
      <c r="HB1059" s="319"/>
      <c r="HC1059" s="319"/>
      <c r="HD1059" s="319"/>
      <c r="HE1059" s="319"/>
      <c r="HF1059" s="319"/>
      <c r="HG1059" s="319"/>
      <c r="HH1059" s="319"/>
      <c r="HI1059" s="319"/>
      <c r="HJ1059" s="319"/>
      <c r="HK1059" s="319"/>
      <c r="HL1059" s="319"/>
      <c r="HM1059" s="319"/>
      <c r="HN1059" s="319"/>
      <c r="HO1059" s="319"/>
      <c r="HP1059" s="319"/>
      <c r="HQ1059" s="319"/>
      <c r="HR1059" s="319"/>
      <c r="HS1059" s="319"/>
      <c r="HT1059" s="319"/>
      <c r="HU1059" s="319"/>
      <c r="HV1059" s="319"/>
      <c r="HW1059" s="319"/>
      <c r="HX1059" s="319"/>
      <c r="HY1059" s="319"/>
      <c r="HZ1059" s="319"/>
      <c r="IA1059" s="319"/>
      <c r="IB1059" s="319"/>
      <c r="IC1059" s="319"/>
      <c r="ID1059" s="319"/>
      <c r="IE1059" s="319"/>
      <c r="IF1059" s="319"/>
      <c r="IG1059" s="319"/>
      <c r="IH1059" s="319"/>
      <c r="II1059" s="319"/>
      <c r="IJ1059" s="319"/>
      <c r="IK1059" s="319"/>
      <c r="IL1059" s="319"/>
      <c r="IM1059" s="319"/>
      <c r="IN1059" s="319"/>
      <c r="IO1059" s="319"/>
      <c r="IP1059" s="319"/>
      <c r="IQ1059" s="319"/>
      <c r="IR1059" s="319"/>
      <c r="IS1059" s="319"/>
      <c r="IT1059" s="319"/>
      <c r="IU1059" s="319"/>
      <c r="IV1059" s="319"/>
      <c r="IW1059" s="319"/>
      <c r="IX1059" s="319"/>
      <c r="IY1059" s="319"/>
      <c r="IZ1059" s="319"/>
      <c r="JA1059" s="319"/>
      <c r="JB1059" s="319"/>
      <c r="JC1059" s="319"/>
      <c r="JD1059" s="319"/>
      <c r="JE1059" s="319"/>
      <c r="JF1059" s="319"/>
      <c r="JG1059" s="319"/>
      <c r="JH1059" s="319"/>
      <c r="JI1059" s="319"/>
      <c r="JJ1059" s="319"/>
      <c r="JK1059" s="319"/>
      <c r="JL1059" s="319"/>
      <c r="JM1059" s="319"/>
      <c r="JN1059" s="319"/>
      <c r="JO1059" s="319"/>
      <c r="JP1059" s="319"/>
      <c r="JQ1059" s="319"/>
      <c r="JR1059" s="319"/>
      <c r="JS1059" s="319"/>
      <c r="JT1059" s="319"/>
      <c r="JU1059" s="319"/>
      <c r="JV1059" s="319"/>
      <c r="JW1059" s="319"/>
      <c r="JX1059" s="319"/>
      <c r="JY1059" s="319"/>
      <c r="JZ1059" s="319"/>
      <c r="KA1059" s="319"/>
      <c r="KB1059" s="319"/>
      <c r="KC1059" s="319"/>
      <c r="KD1059" s="319"/>
      <c r="KE1059" s="319"/>
      <c r="KF1059" s="319"/>
      <c r="KG1059" s="319"/>
      <c r="KH1059" s="319"/>
      <c r="KI1059" s="319"/>
      <c r="KJ1059" s="319"/>
      <c r="KK1059" s="319"/>
      <c r="KL1059" s="319"/>
      <c r="KM1059" s="319"/>
      <c r="KN1059" s="319"/>
      <c r="KO1059" s="319"/>
      <c r="KP1059" s="319"/>
      <c r="KQ1059" s="319"/>
      <c r="KR1059" s="319"/>
      <c r="KS1059" s="319"/>
      <c r="KT1059" s="319"/>
      <c r="KU1059" s="319"/>
      <c r="KV1059" s="319"/>
      <c r="KW1059" s="319"/>
      <c r="KX1059" s="319"/>
      <c r="KY1059" s="319"/>
      <c r="KZ1059" s="319"/>
      <c r="LA1059" s="319"/>
      <c r="LB1059" s="319"/>
      <c r="LC1059" s="319"/>
      <c r="LD1059" s="319"/>
      <c r="LE1059" s="319"/>
      <c r="LF1059" s="319"/>
      <c r="LG1059" s="319"/>
      <c r="LH1059" s="319"/>
      <c r="LI1059" s="319"/>
      <c r="LJ1059" s="319"/>
      <c r="LK1059" s="319"/>
      <c r="LL1059" s="319"/>
      <c r="LM1059" s="319"/>
      <c r="LN1059" s="319"/>
      <c r="LO1059" s="319"/>
      <c r="LP1059" s="319"/>
      <c r="LQ1059" s="319"/>
      <c r="LR1059" s="319"/>
      <c r="LS1059" s="319"/>
      <c r="LT1059" s="319"/>
      <c r="LU1059" s="319"/>
      <c r="LV1059" s="319"/>
      <c r="LW1059" s="319"/>
      <c r="LX1059" s="319"/>
      <c r="LY1059" s="319"/>
      <c r="LZ1059" s="319"/>
      <c r="MA1059" s="319"/>
      <c r="MB1059" s="319"/>
      <c r="MC1059" s="319"/>
      <c r="MD1059" s="319"/>
      <c r="ME1059" s="319"/>
      <c r="MF1059" s="319"/>
      <c r="MG1059" s="319"/>
      <c r="MH1059" s="319"/>
      <c r="MI1059" s="319"/>
      <c r="MJ1059" s="319"/>
      <c r="MK1059" s="319"/>
      <c r="ML1059" s="319"/>
      <c r="MM1059" s="319"/>
      <c r="MN1059" s="319"/>
      <c r="MO1059" s="319"/>
      <c r="MP1059" s="319"/>
      <c r="MQ1059" s="319"/>
      <c r="MS1059" s="241"/>
      <c r="MT1059" s="373">
        <f t="shared" si="1529"/>
        <v>0</v>
      </c>
      <c r="MU1059" s="365">
        <f t="shared" si="1515"/>
        <v>0</v>
      </c>
      <c r="MV1059" s="365">
        <f t="shared" si="1516"/>
        <v>0</v>
      </c>
      <c r="MW1059" s="365"/>
      <c r="MX1059" s="365">
        <f t="shared" si="1517"/>
        <v>0</v>
      </c>
      <c r="MY1059" s="365"/>
      <c r="MZ1059" s="365">
        <f t="shared" si="1518"/>
        <v>0</v>
      </c>
      <c r="NA1059" s="365"/>
      <c r="NB1059" s="365">
        <f t="shared" si="1519"/>
        <v>0</v>
      </c>
      <c r="NC1059" s="365"/>
      <c r="ND1059" s="365">
        <f t="shared" si="1520"/>
        <v>0</v>
      </c>
      <c r="NE1059" s="365"/>
      <c r="NF1059" s="365">
        <f t="shared" si="1521"/>
        <v>0</v>
      </c>
      <c r="NG1059" s="365"/>
      <c r="NH1059" s="365">
        <f t="shared" si="1522"/>
        <v>0</v>
      </c>
      <c r="NI1059" s="365"/>
      <c r="NJ1059" s="365">
        <f t="shared" si="1523"/>
        <v>0</v>
      </c>
      <c r="NK1059" s="365"/>
      <c r="NL1059" s="365">
        <f t="shared" si="1530"/>
        <v>0</v>
      </c>
      <c r="NM1059" s="366"/>
      <c r="NN1059" s="370"/>
      <c r="NR1059" s="318">
        <f t="shared" si="1524"/>
        <v>0</v>
      </c>
      <c r="NS1059" s="318">
        <f t="shared" si="1525"/>
        <v>0</v>
      </c>
      <c r="NT1059" s="318">
        <f t="shared" si="1526"/>
        <v>0</v>
      </c>
    </row>
    <row r="1060" spans="1:384" s="318" customFormat="1" ht="10.199999999999999" customHeight="1" x14ac:dyDescent="0.3">
      <c r="A1060" s="25"/>
      <c r="B1060" s="389"/>
      <c r="C1060" s="424"/>
      <c r="D1060" s="15"/>
      <c r="E1060" s="411" t="str">
        <f>$E$10</f>
        <v>BRASSERIE</v>
      </c>
      <c r="F1060" s="411"/>
      <c r="G1060" s="132" t="str">
        <f>IF(MV1085=0,"",MV1085)</f>
        <v/>
      </c>
      <c r="H1060" s="399"/>
      <c r="I1060" s="381" t="str">
        <f>Prenoms!$B$8</f>
        <v>dylan</v>
      </c>
      <c r="J1060" s="382"/>
      <c r="K1060" s="382"/>
      <c r="L1060" s="382"/>
      <c r="M1060" s="382"/>
      <c r="N1060" s="68" t="str">
        <f>IF(NL1060&lt;&gt;0,"",IF(Conges!AJ42=0,"",Conges!AJ42))</f>
        <v/>
      </c>
      <c r="O1060" s="69"/>
      <c r="P1060" s="70"/>
      <c r="Q1060" s="70"/>
      <c r="R1060" s="70"/>
      <c r="S1060" s="70"/>
      <c r="T1060" s="70"/>
      <c r="U1060" s="70"/>
      <c r="V1060" s="71"/>
      <c r="W1060" s="70"/>
      <c r="X1060" s="70"/>
      <c r="Y1060" s="70"/>
      <c r="Z1060" s="70"/>
      <c r="AA1060" s="70"/>
      <c r="AB1060" s="70"/>
      <c r="AC1060" s="70"/>
      <c r="AD1060" s="70"/>
      <c r="AE1060" s="69"/>
      <c r="AF1060" s="70"/>
      <c r="AG1060" s="70"/>
      <c r="AH1060" s="70"/>
      <c r="AI1060" s="70"/>
      <c r="AJ1060" s="71"/>
      <c r="AK1060" s="70"/>
      <c r="AL1060" s="70"/>
      <c r="AM1060" s="70"/>
      <c r="AN1060" s="70"/>
      <c r="AO1060" s="70"/>
      <c r="AP1060" s="70"/>
      <c r="AQ1060" s="70"/>
      <c r="AR1060" s="70"/>
      <c r="AS1060" s="70"/>
      <c r="AT1060" s="70"/>
      <c r="AU1060" s="69"/>
      <c r="AV1060" s="70"/>
      <c r="AW1060" s="70"/>
      <c r="AX1060" s="70"/>
      <c r="AY1060" s="70"/>
      <c r="AZ1060" s="70"/>
      <c r="BA1060" s="70"/>
      <c r="BB1060" s="71"/>
      <c r="BC1060" s="72">
        <f>IF(NL1060&lt;&gt;0,(IF(Conges!AJ$42=0,0,3)),0)</f>
        <v>0</v>
      </c>
      <c r="BD1060" s="417"/>
      <c r="BE1060" s="392">
        <f>IF(OR(Conges!AJ$42="A",Conges!AJ$42="V"),Prenoms!L$8,NL1060)</f>
        <v>0</v>
      </c>
      <c r="BF1060" s="393"/>
      <c r="BG1060" s="289"/>
      <c r="BH1060" s="290">
        <f t="shared" si="1509"/>
        <v>0</v>
      </c>
      <c r="BI1060" s="291" t="str">
        <f t="shared" si="1510"/>
        <v/>
      </c>
      <c r="BJ1060" s="305">
        <v>169</v>
      </c>
      <c r="BK1060" s="306">
        <f t="shared" si="1527"/>
        <v>-169</v>
      </c>
      <c r="BL1060" s="307">
        <f t="shared" si="1493"/>
        <v>0</v>
      </c>
      <c r="BM1060" s="307">
        <f t="shared" si="1494"/>
        <v>0</v>
      </c>
      <c r="BN1060" s="307">
        <f>SUM('Heures Pointage'!$FD$36:$FE$36)</f>
        <v>0</v>
      </c>
      <c r="BO1060" s="307">
        <f>SUM('Heures et Indemnites'!$FD$36:$FE$36)</f>
        <v>0</v>
      </c>
      <c r="BP1060" s="308">
        <f t="shared" si="1495"/>
        <v>0</v>
      </c>
      <c r="BQ1060" s="308">
        <f>'Heures Pointage'!$GB$36</f>
        <v>0</v>
      </c>
      <c r="BR1060" s="309">
        <f t="shared" ref="BR1060" si="1535">$BH$1060</f>
        <v>0</v>
      </c>
      <c r="BS1060" s="150">
        <f>Prenoms!$C$8</f>
        <v>169</v>
      </c>
      <c r="BT1060" s="153"/>
      <c r="BU1060" s="323">
        <f>SUM('Heures et Indemnites'!$FD$36:$FE$36)</f>
        <v>0</v>
      </c>
      <c r="BV1060" s="236">
        <f>SUM('Heures et Indemnites'!$FD$6:$FE$36)</f>
        <v>0</v>
      </c>
      <c r="BW1060" s="323"/>
      <c r="BX1060" s="236"/>
      <c r="BY1060" s="319"/>
      <c r="BZ1060" s="319"/>
      <c r="CA1060" s="319"/>
      <c r="CB1060" s="319"/>
      <c r="CC1060" s="319"/>
      <c r="CD1060" s="319"/>
      <c r="CE1060" s="319"/>
      <c r="CF1060" s="319"/>
      <c r="CG1060" s="319"/>
      <c r="CH1060" s="319"/>
      <c r="CI1060" s="319"/>
      <c r="CJ1060" s="319"/>
      <c r="CK1060" s="319"/>
      <c r="CL1060" s="319"/>
      <c r="CM1060" s="319"/>
      <c r="CN1060" s="319"/>
      <c r="CO1060" s="319"/>
      <c r="CP1060" s="319"/>
      <c r="CQ1060" s="319"/>
      <c r="CR1060" s="319"/>
      <c r="CS1060" s="319"/>
      <c r="CT1060" s="319"/>
      <c r="CU1060" s="319"/>
      <c r="CV1060" s="319"/>
      <c r="CW1060" s="319"/>
      <c r="CX1060" s="319"/>
      <c r="CY1060" s="319"/>
      <c r="CZ1060" s="319"/>
      <c r="DA1060" s="319"/>
      <c r="DB1060" s="319"/>
      <c r="DC1060" s="319"/>
      <c r="DD1060" s="319"/>
      <c r="DE1060" s="319"/>
      <c r="DF1060" s="319"/>
      <c r="DG1060" s="319"/>
      <c r="DH1060" s="319"/>
      <c r="DI1060" s="319"/>
      <c r="DJ1060" s="319"/>
      <c r="DK1060" s="319"/>
      <c r="DL1060" s="319"/>
      <c r="DM1060" s="319"/>
      <c r="DN1060" s="319"/>
      <c r="DO1060" s="319"/>
      <c r="DP1060" s="319"/>
      <c r="DQ1060" s="319"/>
      <c r="DR1060" s="319"/>
      <c r="DS1060" s="319"/>
      <c r="DT1060" s="319"/>
      <c r="DU1060" s="319"/>
      <c r="DV1060" s="319"/>
      <c r="DW1060" s="319"/>
      <c r="DX1060" s="319"/>
      <c r="DY1060" s="319"/>
      <c r="DZ1060" s="319"/>
      <c r="EA1060" s="319"/>
      <c r="EB1060" s="319"/>
      <c r="EC1060" s="319"/>
      <c r="ED1060" s="319"/>
      <c r="EE1060" s="319"/>
      <c r="EF1060" s="319"/>
      <c r="EG1060" s="319"/>
      <c r="EH1060" s="319"/>
      <c r="EI1060" s="319"/>
      <c r="EJ1060" s="319"/>
      <c r="EK1060" s="319"/>
      <c r="EL1060" s="319"/>
      <c r="EM1060" s="319"/>
      <c r="EN1060" s="319"/>
      <c r="EO1060" s="319"/>
      <c r="EP1060" s="319"/>
      <c r="EQ1060" s="319"/>
      <c r="ER1060" s="319"/>
      <c r="ES1060" s="319"/>
      <c r="ET1060" s="319"/>
      <c r="EU1060" s="319"/>
      <c r="EV1060" s="319"/>
      <c r="EW1060" s="319"/>
      <c r="EX1060" s="319"/>
      <c r="EY1060" s="319"/>
      <c r="EZ1060" s="319"/>
      <c r="FA1060" s="319"/>
      <c r="FB1060" s="319"/>
      <c r="FC1060" s="319"/>
      <c r="FD1060" s="319"/>
      <c r="FE1060" s="319"/>
      <c r="FF1060" s="319"/>
      <c r="FG1060" s="319"/>
      <c r="FH1060" s="319"/>
      <c r="FI1060" s="319"/>
      <c r="FJ1060" s="319"/>
      <c r="FK1060" s="319"/>
      <c r="FL1060" s="319"/>
      <c r="FM1060" s="319"/>
      <c r="FN1060" s="319"/>
      <c r="FO1060" s="319"/>
      <c r="FP1060" s="319"/>
      <c r="FQ1060" s="319"/>
      <c r="FR1060" s="319"/>
      <c r="FS1060" s="319"/>
      <c r="FT1060" s="319"/>
      <c r="FU1060" s="319"/>
      <c r="FV1060" s="319"/>
      <c r="FW1060" s="319"/>
      <c r="FX1060" s="319"/>
      <c r="FY1060" s="319"/>
      <c r="FZ1060" s="319"/>
      <c r="GA1060" s="319"/>
      <c r="GB1060" s="319"/>
      <c r="GC1060" s="319"/>
      <c r="GD1060" s="319"/>
      <c r="GE1060" s="319"/>
      <c r="GF1060" s="319"/>
      <c r="GG1060" s="319"/>
      <c r="GH1060" s="319"/>
      <c r="GI1060" s="319"/>
      <c r="GJ1060" s="319"/>
      <c r="GK1060" s="319"/>
      <c r="GL1060" s="319"/>
      <c r="GM1060" s="319"/>
      <c r="GN1060" s="319"/>
      <c r="GO1060" s="319"/>
      <c r="GP1060" s="319"/>
      <c r="GQ1060" s="319"/>
      <c r="GR1060" s="319"/>
      <c r="GS1060" s="319"/>
      <c r="GT1060" s="319"/>
      <c r="GU1060" s="319"/>
      <c r="GV1060" s="319"/>
      <c r="GW1060" s="319"/>
      <c r="GX1060" s="319"/>
      <c r="GY1060" s="319"/>
      <c r="GZ1060" s="319"/>
      <c r="HA1060" s="319"/>
      <c r="HB1060" s="319"/>
      <c r="HC1060" s="319"/>
      <c r="HD1060" s="319"/>
      <c r="HE1060" s="319"/>
      <c r="HF1060" s="319"/>
      <c r="HG1060" s="319"/>
      <c r="HH1060" s="319"/>
      <c r="HI1060" s="319"/>
      <c r="HJ1060" s="319"/>
      <c r="HK1060" s="319"/>
      <c r="HL1060" s="319"/>
      <c r="HM1060" s="319"/>
      <c r="HN1060" s="319"/>
      <c r="HO1060" s="319"/>
      <c r="HP1060" s="319"/>
      <c r="HQ1060" s="319"/>
      <c r="HR1060" s="319"/>
      <c r="HS1060" s="319"/>
      <c r="HT1060" s="319"/>
      <c r="HU1060" s="319"/>
      <c r="HV1060" s="319"/>
      <c r="HW1060" s="319"/>
      <c r="HX1060" s="319"/>
      <c r="HY1060" s="319"/>
      <c r="HZ1060" s="319"/>
      <c r="IA1060" s="319"/>
      <c r="IB1060" s="319"/>
      <c r="IC1060" s="319"/>
      <c r="ID1060" s="319"/>
      <c r="IE1060" s="319"/>
      <c r="IF1060" s="319"/>
      <c r="IG1060" s="319"/>
      <c r="IH1060" s="319"/>
      <c r="II1060" s="319"/>
      <c r="IJ1060" s="319"/>
      <c r="IK1060" s="319"/>
      <c r="IL1060" s="319"/>
      <c r="IM1060" s="319"/>
      <c r="IN1060" s="319"/>
      <c r="IO1060" s="319"/>
      <c r="IP1060" s="319"/>
      <c r="IQ1060" s="319"/>
      <c r="IR1060" s="319"/>
      <c r="IS1060" s="319"/>
      <c r="IT1060" s="319"/>
      <c r="IU1060" s="319"/>
      <c r="IV1060" s="319"/>
      <c r="IW1060" s="319"/>
      <c r="IX1060" s="319"/>
      <c r="IY1060" s="319"/>
      <c r="IZ1060" s="319"/>
      <c r="JA1060" s="319"/>
      <c r="JB1060" s="319"/>
      <c r="JC1060" s="319"/>
      <c r="JD1060" s="319"/>
      <c r="JE1060" s="319"/>
      <c r="JF1060" s="319"/>
      <c r="JG1060" s="319"/>
      <c r="JH1060" s="319"/>
      <c r="JI1060" s="319"/>
      <c r="JJ1060" s="319"/>
      <c r="JK1060" s="319"/>
      <c r="JL1060" s="319"/>
      <c r="JM1060" s="319"/>
      <c r="JN1060" s="319"/>
      <c r="JO1060" s="319"/>
      <c r="JP1060" s="319"/>
      <c r="JQ1060" s="319"/>
      <c r="JR1060" s="319"/>
      <c r="JS1060" s="319"/>
      <c r="JT1060" s="319"/>
      <c r="JU1060" s="319"/>
      <c r="JV1060" s="319"/>
      <c r="JW1060" s="319"/>
      <c r="JX1060" s="319"/>
      <c r="JY1060" s="319"/>
      <c r="JZ1060" s="319"/>
      <c r="KA1060" s="319"/>
      <c r="KB1060" s="319"/>
      <c r="KC1060" s="319"/>
      <c r="KD1060" s="319"/>
      <c r="KE1060" s="319"/>
      <c r="KF1060" s="319"/>
      <c r="KG1060" s="319"/>
      <c r="KH1060" s="319"/>
      <c r="KI1060" s="319"/>
      <c r="KJ1060" s="319"/>
      <c r="KK1060" s="319"/>
      <c r="KL1060" s="319"/>
      <c r="KM1060" s="319"/>
      <c r="KN1060" s="319"/>
      <c r="KO1060" s="319"/>
      <c r="KP1060" s="319"/>
      <c r="KQ1060" s="319"/>
      <c r="KR1060" s="319"/>
      <c r="KS1060" s="319"/>
      <c r="KT1060" s="319"/>
      <c r="KU1060" s="319"/>
      <c r="KV1060" s="319"/>
      <c r="KW1060" s="319"/>
      <c r="KX1060" s="319"/>
      <c r="KY1060" s="319"/>
      <c r="KZ1060" s="319"/>
      <c r="LA1060" s="319"/>
      <c r="LB1060" s="319"/>
      <c r="LC1060" s="319"/>
      <c r="LD1060" s="319"/>
      <c r="LE1060" s="319"/>
      <c r="LF1060" s="319"/>
      <c r="LG1060" s="319"/>
      <c r="LH1060" s="319"/>
      <c r="LI1060" s="319"/>
      <c r="LJ1060" s="319"/>
      <c r="LK1060" s="319"/>
      <c r="LL1060" s="319"/>
      <c r="LM1060" s="319"/>
      <c r="LN1060" s="319"/>
      <c r="LO1060" s="319"/>
      <c r="LP1060" s="319"/>
      <c r="LQ1060" s="319"/>
      <c r="LR1060" s="319"/>
      <c r="LS1060" s="319"/>
      <c r="LT1060" s="319"/>
      <c r="LU1060" s="319"/>
      <c r="LV1060" s="319"/>
      <c r="LW1060" s="319"/>
      <c r="LX1060" s="319"/>
      <c r="LY1060" s="319"/>
      <c r="LZ1060" s="319"/>
      <c r="MA1060" s="319"/>
      <c r="MB1060" s="319"/>
      <c r="MC1060" s="319"/>
      <c r="MD1060" s="319"/>
      <c r="ME1060" s="319"/>
      <c r="MF1060" s="319"/>
      <c r="MG1060" s="319"/>
      <c r="MH1060" s="319"/>
      <c r="MI1060" s="319"/>
      <c r="MJ1060" s="319"/>
      <c r="MK1060" s="319"/>
      <c r="ML1060" s="319"/>
      <c r="MM1060" s="319"/>
      <c r="MN1060" s="319"/>
      <c r="MO1060" s="319"/>
      <c r="MP1060" s="319"/>
      <c r="MQ1060" s="319"/>
      <c r="MS1060" s="241"/>
      <c r="MT1060" s="362">
        <f t="shared" si="1529"/>
        <v>0</v>
      </c>
      <c r="MU1060" s="363">
        <f t="shared" si="1515"/>
        <v>0</v>
      </c>
      <c r="MV1060" s="363">
        <f t="shared" si="1516"/>
        <v>0</v>
      </c>
      <c r="MW1060" s="363"/>
      <c r="MX1060" s="363">
        <f t="shared" si="1517"/>
        <v>0</v>
      </c>
      <c r="MY1060" s="363"/>
      <c r="MZ1060" s="363">
        <f t="shared" si="1518"/>
        <v>0</v>
      </c>
      <c r="NA1060" s="363"/>
      <c r="NB1060" s="363">
        <f t="shared" si="1519"/>
        <v>0</v>
      </c>
      <c r="NC1060" s="363"/>
      <c r="ND1060" s="363">
        <f t="shared" si="1520"/>
        <v>0</v>
      </c>
      <c r="NE1060" s="363"/>
      <c r="NF1060" s="363">
        <f t="shared" si="1521"/>
        <v>0</v>
      </c>
      <c r="NG1060" s="363"/>
      <c r="NH1060" s="363">
        <f t="shared" si="1522"/>
        <v>0</v>
      </c>
      <c r="NI1060" s="363"/>
      <c r="NJ1060" s="363">
        <f t="shared" si="1523"/>
        <v>0</v>
      </c>
      <c r="NK1060" s="363"/>
      <c r="NL1060" s="363">
        <f t="shared" si="1530"/>
        <v>0</v>
      </c>
      <c r="NM1060" s="364"/>
      <c r="NN1060" s="370"/>
      <c r="NR1060" s="318">
        <f>IF(SUM(W1060:AD1060)&gt;0,1,0)</f>
        <v>0</v>
      </c>
      <c r="NS1060" s="318">
        <f t="shared" si="1525"/>
        <v>0</v>
      </c>
      <c r="NT1060" s="318">
        <f t="shared" si="1526"/>
        <v>0</v>
      </c>
    </row>
    <row r="1061" spans="1:384" s="318" customFormat="1" ht="10.199999999999999" customHeight="1" x14ac:dyDescent="0.3">
      <c r="A1061" s="25"/>
      <c r="B1061" s="389"/>
      <c r="C1061" s="424"/>
      <c r="D1061" s="15"/>
      <c r="E1061" s="412" t="str">
        <f>$E$11</f>
        <v>MEP</v>
      </c>
      <c r="F1061" s="412"/>
      <c r="G1061" s="133" t="str">
        <f>IF(MX1085=0,"",MX1085)</f>
        <v/>
      </c>
      <c r="H1061" s="399"/>
      <c r="I1061" s="394" t="str">
        <f>Prenoms!$B$9</f>
        <v>mamad</v>
      </c>
      <c r="J1061" s="395"/>
      <c r="K1061" s="395"/>
      <c r="L1061" s="395"/>
      <c r="M1061" s="395"/>
      <c r="N1061" s="81" t="str">
        <f>IF(NL1061&lt;&gt;0,"",IF(Conges!AJ43=0,"",Conges!AJ43))</f>
        <v/>
      </c>
      <c r="O1061" s="82"/>
      <c r="P1061" s="83"/>
      <c r="Q1061" s="83"/>
      <c r="R1061" s="83"/>
      <c r="S1061" s="83"/>
      <c r="T1061" s="83"/>
      <c r="U1061" s="83"/>
      <c r="V1061" s="84"/>
      <c r="W1061" s="83"/>
      <c r="X1061" s="83"/>
      <c r="Y1061" s="83"/>
      <c r="Z1061" s="83"/>
      <c r="AA1061" s="83"/>
      <c r="AB1061" s="83"/>
      <c r="AC1061" s="83"/>
      <c r="AD1061" s="83"/>
      <c r="AE1061" s="82"/>
      <c r="AF1061" s="83"/>
      <c r="AG1061" s="83"/>
      <c r="AH1061" s="83"/>
      <c r="AI1061" s="83"/>
      <c r="AJ1061" s="84"/>
      <c r="AK1061" s="83"/>
      <c r="AL1061" s="83"/>
      <c r="AM1061" s="83"/>
      <c r="AN1061" s="83"/>
      <c r="AO1061" s="83"/>
      <c r="AP1061" s="83"/>
      <c r="AQ1061" s="83"/>
      <c r="AR1061" s="83"/>
      <c r="AS1061" s="83"/>
      <c r="AT1061" s="83"/>
      <c r="AU1061" s="82"/>
      <c r="AV1061" s="83"/>
      <c r="AW1061" s="83"/>
      <c r="AX1061" s="83"/>
      <c r="AY1061" s="83"/>
      <c r="AZ1061" s="83"/>
      <c r="BA1061" s="83"/>
      <c r="BB1061" s="84"/>
      <c r="BC1061" s="85">
        <f>IF(NL1061&lt;&gt;0,(IF(Conges!AJ$43=0,0,3)),0)</f>
        <v>0</v>
      </c>
      <c r="BD1061" s="417"/>
      <c r="BE1061" s="390">
        <f>IF(OR(Conges!AJ$43="A",Conges!AJ$43="V"),Prenoms!L$9,NL1061)</f>
        <v>0</v>
      </c>
      <c r="BF1061" s="391"/>
      <c r="BG1061" s="286"/>
      <c r="BH1061" s="287">
        <f t="shared" si="1509"/>
        <v>0</v>
      </c>
      <c r="BI1061" s="288" t="str">
        <f t="shared" si="1510"/>
        <v/>
      </c>
      <c r="BJ1061" s="300">
        <v>169</v>
      </c>
      <c r="BK1061" s="301">
        <f t="shared" si="1527"/>
        <v>-169</v>
      </c>
      <c r="BL1061" s="302">
        <f t="shared" si="1493"/>
        <v>0</v>
      </c>
      <c r="BM1061" s="302">
        <f t="shared" si="1494"/>
        <v>0</v>
      </c>
      <c r="BN1061" s="302">
        <f>SUM('Heures Pointage'!$GD$36:$GE$36)</f>
        <v>0</v>
      </c>
      <c r="BO1061" s="302">
        <f>SUM('Heures et Indemnites'!$GD$36:$GE$36)</f>
        <v>0</v>
      </c>
      <c r="BP1061" s="303">
        <f t="shared" si="1495"/>
        <v>0</v>
      </c>
      <c r="BQ1061" s="303">
        <f>'Heures Pointage'!$HB$36</f>
        <v>0</v>
      </c>
      <c r="BR1061" s="304">
        <f t="shared" ref="BR1061" si="1536">$BH$1061</f>
        <v>0</v>
      </c>
      <c r="BS1061" s="149">
        <f>Prenoms!$C$9</f>
        <v>169</v>
      </c>
      <c r="BT1061" s="180"/>
      <c r="BU1061" s="324">
        <f>SUM('Heures et Indemnites'!$GD$36:$GE$36)</f>
        <v>0</v>
      </c>
      <c r="BV1061" s="235">
        <f>SUM('Heures et Indemnites'!$GD$6:$GE$36)</f>
        <v>0</v>
      </c>
      <c r="BW1061" s="324"/>
      <c r="BX1061" s="235"/>
      <c r="BY1061" s="319"/>
      <c r="BZ1061" s="319"/>
      <c r="CA1061" s="319"/>
      <c r="CB1061" s="319"/>
      <c r="CC1061" s="319"/>
      <c r="CD1061" s="319"/>
      <c r="CE1061" s="319"/>
      <c r="CF1061" s="319"/>
      <c r="CG1061" s="319"/>
      <c r="CH1061" s="319"/>
      <c r="CI1061" s="319"/>
      <c r="CJ1061" s="319"/>
      <c r="CK1061" s="319"/>
      <c r="CL1061" s="319"/>
      <c r="CM1061" s="319"/>
      <c r="CN1061" s="319"/>
      <c r="CO1061" s="319"/>
      <c r="CP1061" s="319"/>
      <c r="CQ1061" s="319"/>
      <c r="CR1061" s="319"/>
      <c r="CS1061" s="319"/>
      <c r="CT1061" s="319"/>
      <c r="CU1061" s="319"/>
      <c r="CV1061" s="319"/>
      <c r="CW1061" s="319"/>
      <c r="CX1061" s="319"/>
      <c r="CY1061" s="319"/>
      <c r="CZ1061" s="319"/>
      <c r="DA1061" s="319"/>
      <c r="DB1061" s="319"/>
      <c r="DC1061" s="319"/>
      <c r="DD1061" s="319"/>
      <c r="DE1061" s="319"/>
      <c r="DF1061" s="319"/>
      <c r="DG1061" s="319"/>
      <c r="DH1061" s="319"/>
      <c r="DI1061" s="319"/>
      <c r="DJ1061" s="319"/>
      <c r="DK1061" s="319"/>
      <c r="DL1061" s="319"/>
      <c r="DM1061" s="319"/>
      <c r="DN1061" s="319"/>
      <c r="DO1061" s="319"/>
      <c r="DP1061" s="319"/>
      <c r="DQ1061" s="319"/>
      <c r="DR1061" s="319"/>
      <c r="DS1061" s="319"/>
      <c r="DT1061" s="319"/>
      <c r="DU1061" s="319"/>
      <c r="DV1061" s="319"/>
      <c r="DW1061" s="319"/>
      <c r="DX1061" s="319"/>
      <c r="DY1061" s="319"/>
      <c r="DZ1061" s="319"/>
      <c r="EA1061" s="319"/>
      <c r="EB1061" s="319"/>
      <c r="EC1061" s="319"/>
      <c r="ED1061" s="319"/>
      <c r="EE1061" s="319"/>
      <c r="EF1061" s="319"/>
      <c r="EG1061" s="319"/>
      <c r="EH1061" s="319"/>
      <c r="EI1061" s="319"/>
      <c r="EJ1061" s="319"/>
      <c r="EK1061" s="319"/>
      <c r="EL1061" s="319"/>
      <c r="EM1061" s="319"/>
      <c r="EN1061" s="319"/>
      <c r="EO1061" s="319"/>
      <c r="EP1061" s="319"/>
      <c r="EQ1061" s="319"/>
      <c r="ER1061" s="319"/>
      <c r="ES1061" s="319"/>
      <c r="ET1061" s="319"/>
      <c r="EU1061" s="319"/>
      <c r="EV1061" s="319"/>
      <c r="EW1061" s="319"/>
      <c r="EX1061" s="319"/>
      <c r="EY1061" s="319"/>
      <c r="EZ1061" s="319"/>
      <c r="FA1061" s="319"/>
      <c r="FB1061" s="319"/>
      <c r="FC1061" s="319"/>
      <c r="FD1061" s="319"/>
      <c r="FE1061" s="319"/>
      <c r="FF1061" s="319"/>
      <c r="FG1061" s="319"/>
      <c r="FH1061" s="319"/>
      <c r="FI1061" s="319"/>
      <c r="FJ1061" s="319"/>
      <c r="FK1061" s="319"/>
      <c r="FL1061" s="319"/>
      <c r="FM1061" s="319"/>
      <c r="FN1061" s="319"/>
      <c r="FO1061" s="319"/>
      <c r="FP1061" s="319"/>
      <c r="FQ1061" s="319"/>
      <c r="FR1061" s="319"/>
      <c r="FS1061" s="319"/>
      <c r="FT1061" s="319"/>
      <c r="FU1061" s="319"/>
      <c r="FV1061" s="319"/>
      <c r="FW1061" s="319"/>
      <c r="FX1061" s="319"/>
      <c r="FY1061" s="319"/>
      <c r="FZ1061" s="319"/>
      <c r="GA1061" s="319"/>
      <c r="GB1061" s="319"/>
      <c r="GC1061" s="319"/>
      <c r="GD1061" s="319"/>
      <c r="GE1061" s="319"/>
      <c r="GF1061" s="319"/>
      <c r="GG1061" s="319"/>
      <c r="GH1061" s="319"/>
      <c r="GI1061" s="319"/>
      <c r="GJ1061" s="319"/>
      <c r="GK1061" s="319"/>
      <c r="GL1061" s="319"/>
      <c r="GM1061" s="319"/>
      <c r="GN1061" s="319"/>
      <c r="GO1061" s="319"/>
      <c r="GP1061" s="319"/>
      <c r="GQ1061" s="319"/>
      <c r="GR1061" s="319"/>
      <c r="GS1061" s="319"/>
      <c r="GT1061" s="319"/>
      <c r="GU1061" s="319"/>
      <c r="GV1061" s="319"/>
      <c r="GW1061" s="319"/>
      <c r="GX1061" s="319"/>
      <c r="GY1061" s="319"/>
      <c r="GZ1061" s="319"/>
      <c r="HA1061" s="319"/>
      <c r="HB1061" s="319"/>
      <c r="HC1061" s="319"/>
      <c r="HD1061" s="319"/>
      <c r="HE1061" s="319"/>
      <c r="HF1061" s="319"/>
      <c r="HG1061" s="319"/>
      <c r="HH1061" s="319"/>
      <c r="HI1061" s="319"/>
      <c r="HJ1061" s="319"/>
      <c r="HK1061" s="319"/>
      <c r="HL1061" s="319"/>
      <c r="HM1061" s="319"/>
      <c r="HN1061" s="319"/>
      <c r="HO1061" s="319"/>
      <c r="HP1061" s="319"/>
      <c r="HQ1061" s="319"/>
      <c r="HR1061" s="319"/>
      <c r="HS1061" s="319"/>
      <c r="HT1061" s="319"/>
      <c r="HU1061" s="319"/>
      <c r="HV1061" s="319"/>
      <c r="HW1061" s="319"/>
      <c r="HX1061" s="319"/>
      <c r="HY1061" s="319"/>
      <c r="HZ1061" s="319"/>
      <c r="IA1061" s="319"/>
      <c r="IB1061" s="319"/>
      <c r="IC1061" s="319"/>
      <c r="ID1061" s="319"/>
      <c r="IE1061" s="319"/>
      <c r="IF1061" s="319"/>
      <c r="IG1061" s="319"/>
      <c r="IH1061" s="319"/>
      <c r="II1061" s="319"/>
      <c r="IJ1061" s="319"/>
      <c r="IK1061" s="319"/>
      <c r="IL1061" s="319"/>
      <c r="IM1061" s="319"/>
      <c r="IN1061" s="319"/>
      <c r="IO1061" s="319"/>
      <c r="IP1061" s="319"/>
      <c r="IQ1061" s="319"/>
      <c r="IR1061" s="319"/>
      <c r="IS1061" s="319"/>
      <c r="IT1061" s="319"/>
      <c r="IU1061" s="319"/>
      <c r="IV1061" s="319"/>
      <c r="IW1061" s="319"/>
      <c r="IX1061" s="319"/>
      <c r="IY1061" s="319"/>
      <c r="IZ1061" s="319"/>
      <c r="JA1061" s="319"/>
      <c r="JB1061" s="319"/>
      <c r="JC1061" s="319"/>
      <c r="JD1061" s="319"/>
      <c r="JE1061" s="319"/>
      <c r="JF1061" s="319"/>
      <c r="JG1061" s="319"/>
      <c r="JH1061" s="319"/>
      <c r="JI1061" s="319"/>
      <c r="JJ1061" s="319"/>
      <c r="JK1061" s="319"/>
      <c r="JL1061" s="319"/>
      <c r="JM1061" s="319"/>
      <c r="JN1061" s="319"/>
      <c r="JO1061" s="319"/>
      <c r="JP1061" s="319"/>
      <c r="JQ1061" s="319"/>
      <c r="JR1061" s="319"/>
      <c r="JS1061" s="319"/>
      <c r="JT1061" s="319"/>
      <c r="JU1061" s="319"/>
      <c r="JV1061" s="319"/>
      <c r="JW1061" s="319"/>
      <c r="JX1061" s="319"/>
      <c r="JY1061" s="319"/>
      <c r="JZ1061" s="319"/>
      <c r="KA1061" s="319"/>
      <c r="KB1061" s="319"/>
      <c r="KC1061" s="319"/>
      <c r="KD1061" s="319"/>
      <c r="KE1061" s="319"/>
      <c r="KF1061" s="319"/>
      <c r="KG1061" s="319"/>
      <c r="KH1061" s="319"/>
      <c r="KI1061" s="319"/>
      <c r="KJ1061" s="319"/>
      <c r="KK1061" s="319"/>
      <c r="KL1061" s="319"/>
      <c r="KM1061" s="319"/>
      <c r="KN1061" s="319"/>
      <c r="KO1061" s="319"/>
      <c r="KP1061" s="319"/>
      <c r="KQ1061" s="319"/>
      <c r="KR1061" s="319"/>
      <c r="KS1061" s="319"/>
      <c r="KT1061" s="319"/>
      <c r="KU1061" s="319"/>
      <c r="KV1061" s="319"/>
      <c r="KW1061" s="319"/>
      <c r="KX1061" s="319"/>
      <c r="KY1061" s="319"/>
      <c r="KZ1061" s="319"/>
      <c r="LA1061" s="319"/>
      <c r="LB1061" s="319"/>
      <c r="LC1061" s="319"/>
      <c r="LD1061" s="319"/>
      <c r="LE1061" s="319"/>
      <c r="LF1061" s="319"/>
      <c r="LG1061" s="319"/>
      <c r="LH1061" s="319"/>
      <c r="LI1061" s="319"/>
      <c r="LJ1061" s="319"/>
      <c r="LK1061" s="319"/>
      <c r="LL1061" s="319"/>
      <c r="LM1061" s="319"/>
      <c r="LN1061" s="319"/>
      <c r="LO1061" s="319"/>
      <c r="LP1061" s="319"/>
      <c r="LQ1061" s="319"/>
      <c r="LR1061" s="319"/>
      <c r="LS1061" s="319"/>
      <c r="LT1061" s="319"/>
      <c r="LU1061" s="319"/>
      <c r="LV1061" s="319"/>
      <c r="LW1061" s="319"/>
      <c r="LX1061" s="319"/>
      <c r="LY1061" s="319"/>
      <c r="LZ1061" s="319"/>
      <c r="MA1061" s="319"/>
      <c r="MB1061" s="319"/>
      <c r="MC1061" s="319"/>
      <c r="MD1061" s="319"/>
      <c r="ME1061" s="319"/>
      <c r="MF1061" s="319"/>
      <c r="MG1061" s="319"/>
      <c r="MH1061" s="319"/>
      <c r="MI1061" s="319"/>
      <c r="MJ1061" s="319"/>
      <c r="MK1061" s="319"/>
      <c r="ML1061" s="319"/>
      <c r="MM1061" s="319"/>
      <c r="MN1061" s="319"/>
      <c r="MO1061" s="319"/>
      <c r="MP1061" s="319"/>
      <c r="MQ1061" s="319"/>
      <c r="MS1061" s="241"/>
      <c r="MT1061" s="373">
        <f t="shared" si="1529"/>
        <v>0</v>
      </c>
      <c r="MU1061" s="365">
        <f t="shared" si="1515"/>
        <v>0</v>
      </c>
      <c r="MV1061" s="365">
        <f t="shared" si="1516"/>
        <v>0</v>
      </c>
      <c r="MW1061" s="365"/>
      <c r="MX1061" s="365">
        <f t="shared" si="1517"/>
        <v>0</v>
      </c>
      <c r="MY1061" s="365"/>
      <c r="MZ1061" s="365">
        <f t="shared" si="1518"/>
        <v>0</v>
      </c>
      <c r="NA1061" s="365"/>
      <c r="NB1061" s="365">
        <f t="shared" si="1519"/>
        <v>0</v>
      </c>
      <c r="NC1061" s="365"/>
      <c r="ND1061" s="365">
        <f t="shared" si="1520"/>
        <v>0</v>
      </c>
      <c r="NE1061" s="365"/>
      <c r="NF1061" s="365">
        <f t="shared" si="1521"/>
        <v>0</v>
      </c>
      <c r="NG1061" s="365"/>
      <c r="NH1061" s="365">
        <f t="shared" si="1522"/>
        <v>0</v>
      </c>
      <c r="NI1061" s="365"/>
      <c r="NJ1061" s="365">
        <f t="shared" si="1523"/>
        <v>0</v>
      </c>
      <c r="NK1061" s="365"/>
      <c r="NL1061" s="365">
        <f t="shared" si="1530"/>
        <v>0</v>
      </c>
      <c r="NM1061" s="366"/>
      <c r="NN1061" s="370"/>
      <c r="NR1061" s="318">
        <f t="shared" si="1524"/>
        <v>0</v>
      </c>
      <c r="NS1061" s="318">
        <f t="shared" si="1525"/>
        <v>0</v>
      </c>
      <c r="NT1061" s="318">
        <f t="shared" si="1526"/>
        <v>0</v>
      </c>
    </row>
    <row r="1062" spans="1:384" s="318" customFormat="1" ht="10.199999999999999" customHeight="1" x14ac:dyDescent="0.3">
      <c r="A1062" s="25"/>
      <c r="B1062" s="389"/>
      <c r="C1062" s="424"/>
      <c r="D1062" s="15"/>
      <c r="E1062" s="407" t="str">
        <f>$E$12</f>
        <v>Renfort</v>
      </c>
      <c r="F1062" s="407"/>
      <c r="G1062" s="134" t="str">
        <f>IF(MZ1085=0,"",MZ1085)</f>
        <v/>
      </c>
      <c r="H1062" s="399"/>
      <c r="I1062" s="381" t="str">
        <f>Prenoms!$B$10</f>
        <v>erwan</v>
      </c>
      <c r="J1062" s="382"/>
      <c r="K1062" s="382"/>
      <c r="L1062" s="382"/>
      <c r="M1062" s="382"/>
      <c r="N1062" s="68" t="str">
        <f>IF(NL1062&lt;&gt;0,"",IF(Conges!AJ44=0,"",Conges!AJ44))</f>
        <v/>
      </c>
      <c r="O1062" s="69"/>
      <c r="P1062" s="70"/>
      <c r="Q1062" s="70"/>
      <c r="R1062" s="70"/>
      <c r="S1062" s="70"/>
      <c r="T1062" s="70"/>
      <c r="U1062" s="70"/>
      <c r="V1062" s="71"/>
      <c r="W1062" s="70"/>
      <c r="X1062" s="70"/>
      <c r="Y1062" s="70"/>
      <c r="Z1062" s="70"/>
      <c r="AA1062" s="70"/>
      <c r="AB1062" s="70"/>
      <c r="AC1062" s="70"/>
      <c r="AD1062" s="70"/>
      <c r="AE1062" s="69"/>
      <c r="AF1062" s="70"/>
      <c r="AG1062" s="70"/>
      <c r="AH1062" s="70"/>
      <c r="AI1062" s="70"/>
      <c r="AJ1062" s="71"/>
      <c r="AK1062" s="70"/>
      <c r="AL1062" s="70"/>
      <c r="AM1062" s="70"/>
      <c r="AN1062" s="70"/>
      <c r="AO1062" s="70"/>
      <c r="AP1062" s="70"/>
      <c r="AQ1062" s="70"/>
      <c r="AR1062" s="70"/>
      <c r="AS1062" s="70"/>
      <c r="AT1062" s="70"/>
      <c r="AU1062" s="69"/>
      <c r="AV1062" s="70"/>
      <c r="AW1062" s="70"/>
      <c r="AX1062" s="70"/>
      <c r="AY1062" s="70"/>
      <c r="AZ1062" s="70"/>
      <c r="BA1062" s="70"/>
      <c r="BB1062" s="71"/>
      <c r="BC1062" s="72">
        <f>IF(NL1062&lt;&gt;0,(IF(Conges!AJ$44=0,0,3)),0)</f>
        <v>0</v>
      </c>
      <c r="BD1062" s="417"/>
      <c r="BE1062" s="392">
        <f>IF(OR(Conges!AJ$44="A",Conges!AJ$44="V"),Prenoms!L$10,NL1062)</f>
        <v>0</v>
      </c>
      <c r="BF1062" s="393"/>
      <c r="BG1062" s="289"/>
      <c r="BH1062" s="290">
        <f t="shared" si="1509"/>
        <v>0</v>
      </c>
      <c r="BI1062" s="291" t="str">
        <f t="shared" si="1510"/>
        <v/>
      </c>
      <c r="BJ1062" s="305">
        <v>169</v>
      </c>
      <c r="BK1062" s="306">
        <f t="shared" si="1527"/>
        <v>-169</v>
      </c>
      <c r="BL1062" s="307">
        <f t="shared" si="1493"/>
        <v>0</v>
      </c>
      <c r="BM1062" s="307">
        <f t="shared" si="1494"/>
        <v>0</v>
      </c>
      <c r="BN1062" s="307">
        <f>SUM('Heures Pointage'!$HD$36:$HE$36)</f>
        <v>0</v>
      </c>
      <c r="BO1062" s="307">
        <f>SUM('Heures et Indemnites'!$HD$36:$HE$36)</f>
        <v>0</v>
      </c>
      <c r="BP1062" s="308">
        <f t="shared" si="1495"/>
        <v>0</v>
      </c>
      <c r="BQ1062" s="308">
        <f>'Heures Pointage'!$IB$36</f>
        <v>0</v>
      </c>
      <c r="BR1062" s="309">
        <f t="shared" ref="BR1062" si="1537">$BH$1062</f>
        <v>0</v>
      </c>
      <c r="BS1062" s="150">
        <f>Prenoms!$C$10</f>
        <v>169</v>
      </c>
      <c r="BT1062" s="153"/>
      <c r="BU1062" s="323">
        <f>SUM('Heures et Indemnites'!$HD$36:$HE$36)</f>
        <v>0</v>
      </c>
      <c r="BV1062" s="236">
        <f>SUM('Heures et Indemnites'!$HD$6:$HE$36)</f>
        <v>0</v>
      </c>
      <c r="BW1062" s="323"/>
      <c r="BX1062" s="236"/>
      <c r="BY1062" s="319"/>
      <c r="BZ1062" s="319"/>
      <c r="CA1062" s="319"/>
      <c r="CB1062" s="319"/>
      <c r="CC1062" s="319"/>
      <c r="CD1062" s="319"/>
      <c r="CE1062" s="319"/>
      <c r="CF1062" s="319"/>
      <c r="CG1062" s="319"/>
      <c r="CH1062" s="319"/>
      <c r="CI1062" s="319"/>
      <c r="CJ1062" s="319"/>
      <c r="CK1062" s="319"/>
      <c r="CL1062" s="319"/>
      <c r="CM1062" s="319"/>
      <c r="CN1062" s="319"/>
      <c r="CO1062" s="319"/>
      <c r="CP1062" s="319"/>
      <c r="CQ1062" s="319"/>
      <c r="CR1062" s="319"/>
      <c r="CS1062" s="319"/>
      <c r="CT1062" s="319"/>
      <c r="CU1062" s="319"/>
      <c r="CV1062" s="319"/>
      <c r="CW1062" s="319"/>
      <c r="CX1062" s="319"/>
      <c r="CY1062" s="319"/>
      <c r="CZ1062" s="319"/>
      <c r="DA1062" s="319"/>
      <c r="DB1062" s="319"/>
      <c r="DC1062" s="319"/>
      <c r="DD1062" s="319"/>
      <c r="DE1062" s="319"/>
      <c r="DF1062" s="319"/>
      <c r="DG1062" s="319"/>
      <c r="DH1062" s="319"/>
      <c r="DI1062" s="319"/>
      <c r="DJ1062" s="319"/>
      <c r="DK1062" s="319"/>
      <c r="DL1062" s="319"/>
      <c r="DM1062" s="319"/>
      <c r="DN1062" s="319"/>
      <c r="DO1062" s="319"/>
      <c r="DP1062" s="319"/>
      <c r="DQ1062" s="319"/>
      <c r="DR1062" s="319"/>
      <c r="DS1062" s="319"/>
      <c r="DT1062" s="319"/>
      <c r="DU1062" s="319"/>
      <c r="DV1062" s="319"/>
      <c r="DW1062" s="319"/>
      <c r="DX1062" s="319"/>
      <c r="DY1062" s="319"/>
      <c r="DZ1062" s="319"/>
      <c r="EA1062" s="319"/>
      <c r="EB1062" s="319"/>
      <c r="EC1062" s="319"/>
      <c r="ED1062" s="319"/>
      <c r="EE1062" s="319"/>
      <c r="EF1062" s="319"/>
      <c r="EG1062" s="319"/>
      <c r="EH1062" s="319"/>
      <c r="EI1062" s="319"/>
      <c r="EJ1062" s="319"/>
      <c r="EK1062" s="319"/>
      <c r="EL1062" s="319"/>
      <c r="EM1062" s="319"/>
      <c r="EN1062" s="319"/>
      <c r="EO1062" s="319"/>
      <c r="EP1062" s="319"/>
      <c r="EQ1062" s="319"/>
      <c r="ER1062" s="319"/>
      <c r="ES1062" s="319"/>
      <c r="ET1062" s="319"/>
      <c r="EU1062" s="319"/>
      <c r="EV1062" s="319"/>
      <c r="EW1062" s="319"/>
      <c r="EX1062" s="319"/>
      <c r="EY1062" s="319"/>
      <c r="EZ1062" s="319"/>
      <c r="FA1062" s="319"/>
      <c r="FB1062" s="319"/>
      <c r="FC1062" s="319"/>
      <c r="FD1062" s="319"/>
      <c r="FE1062" s="319"/>
      <c r="FF1062" s="319"/>
      <c r="FG1062" s="319"/>
      <c r="FH1062" s="319"/>
      <c r="FI1062" s="319"/>
      <c r="FJ1062" s="319"/>
      <c r="FK1062" s="319"/>
      <c r="FL1062" s="319"/>
      <c r="FM1062" s="319"/>
      <c r="FN1062" s="319"/>
      <c r="FO1062" s="319"/>
      <c r="FP1062" s="319"/>
      <c r="FQ1062" s="319"/>
      <c r="FR1062" s="319"/>
      <c r="FS1062" s="319"/>
      <c r="FT1062" s="319"/>
      <c r="FU1062" s="319"/>
      <c r="FV1062" s="319"/>
      <c r="FW1062" s="319"/>
      <c r="FX1062" s="319"/>
      <c r="FY1062" s="319"/>
      <c r="FZ1062" s="319"/>
      <c r="GA1062" s="319"/>
      <c r="GB1062" s="319"/>
      <c r="GC1062" s="319"/>
      <c r="GD1062" s="319"/>
      <c r="GE1062" s="319"/>
      <c r="GF1062" s="319"/>
      <c r="GG1062" s="319"/>
      <c r="GH1062" s="319"/>
      <c r="GI1062" s="319"/>
      <c r="GJ1062" s="319"/>
      <c r="GK1062" s="319"/>
      <c r="GL1062" s="319"/>
      <c r="GM1062" s="319"/>
      <c r="GN1062" s="319"/>
      <c r="GO1062" s="319"/>
      <c r="GP1062" s="319"/>
      <c r="GQ1062" s="319"/>
      <c r="GR1062" s="319"/>
      <c r="GS1062" s="319"/>
      <c r="GT1062" s="319"/>
      <c r="GU1062" s="319"/>
      <c r="GV1062" s="319"/>
      <c r="GW1062" s="319"/>
      <c r="GX1062" s="319"/>
      <c r="GY1062" s="319"/>
      <c r="GZ1062" s="319"/>
      <c r="HA1062" s="319"/>
      <c r="HB1062" s="319"/>
      <c r="HC1062" s="319"/>
      <c r="HD1062" s="319"/>
      <c r="HE1062" s="319"/>
      <c r="HF1062" s="319"/>
      <c r="HG1062" s="319"/>
      <c r="HH1062" s="319"/>
      <c r="HI1062" s="319"/>
      <c r="HJ1062" s="319"/>
      <c r="HK1062" s="319"/>
      <c r="HL1062" s="319"/>
      <c r="HM1062" s="319"/>
      <c r="HN1062" s="319"/>
      <c r="HO1062" s="319"/>
      <c r="HP1062" s="319"/>
      <c r="HQ1062" s="319"/>
      <c r="HR1062" s="319"/>
      <c r="HS1062" s="319"/>
      <c r="HT1062" s="319"/>
      <c r="HU1062" s="319"/>
      <c r="HV1062" s="319"/>
      <c r="HW1062" s="319"/>
      <c r="HX1062" s="319"/>
      <c r="HY1062" s="319"/>
      <c r="HZ1062" s="319"/>
      <c r="IA1062" s="319"/>
      <c r="IB1062" s="319"/>
      <c r="IC1062" s="319"/>
      <c r="ID1062" s="319"/>
      <c r="IE1062" s="319"/>
      <c r="IF1062" s="319"/>
      <c r="IG1062" s="319"/>
      <c r="IH1062" s="319"/>
      <c r="II1062" s="319"/>
      <c r="IJ1062" s="319"/>
      <c r="IK1062" s="319"/>
      <c r="IL1062" s="319"/>
      <c r="IM1062" s="319"/>
      <c r="IN1062" s="319"/>
      <c r="IO1062" s="319"/>
      <c r="IP1062" s="319"/>
      <c r="IQ1062" s="319"/>
      <c r="IR1062" s="319"/>
      <c r="IS1062" s="319"/>
      <c r="IT1062" s="319"/>
      <c r="IU1062" s="319"/>
      <c r="IV1062" s="319"/>
      <c r="IW1062" s="319"/>
      <c r="IX1062" s="319"/>
      <c r="IY1062" s="319"/>
      <c r="IZ1062" s="319"/>
      <c r="JA1062" s="319"/>
      <c r="JB1062" s="319"/>
      <c r="JC1062" s="319"/>
      <c r="JD1062" s="319"/>
      <c r="JE1062" s="319"/>
      <c r="JF1062" s="319"/>
      <c r="JG1062" s="319"/>
      <c r="JH1062" s="319"/>
      <c r="JI1062" s="319"/>
      <c r="JJ1062" s="319"/>
      <c r="JK1062" s="319"/>
      <c r="JL1062" s="319"/>
      <c r="JM1062" s="319"/>
      <c r="JN1062" s="319"/>
      <c r="JO1062" s="319"/>
      <c r="JP1062" s="319"/>
      <c r="JQ1062" s="319"/>
      <c r="JR1062" s="319"/>
      <c r="JS1062" s="319"/>
      <c r="JT1062" s="319"/>
      <c r="JU1062" s="319"/>
      <c r="JV1062" s="319"/>
      <c r="JW1062" s="319"/>
      <c r="JX1062" s="319"/>
      <c r="JY1062" s="319"/>
      <c r="JZ1062" s="319"/>
      <c r="KA1062" s="319"/>
      <c r="KB1062" s="319"/>
      <c r="KC1062" s="319"/>
      <c r="KD1062" s="319"/>
      <c r="KE1062" s="319"/>
      <c r="KF1062" s="319"/>
      <c r="KG1062" s="319"/>
      <c r="KH1062" s="319"/>
      <c r="KI1062" s="319"/>
      <c r="KJ1062" s="319"/>
      <c r="KK1062" s="319"/>
      <c r="KL1062" s="319"/>
      <c r="KM1062" s="319"/>
      <c r="KN1062" s="319"/>
      <c r="KO1062" s="319"/>
      <c r="KP1062" s="319"/>
      <c r="KQ1062" s="319"/>
      <c r="KR1062" s="319"/>
      <c r="KS1062" s="319"/>
      <c r="KT1062" s="319"/>
      <c r="KU1062" s="319"/>
      <c r="KV1062" s="319"/>
      <c r="KW1062" s="319"/>
      <c r="KX1062" s="319"/>
      <c r="KY1062" s="319"/>
      <c r="KZ1062" s="319"/>
      <c r="LA1062" s="319"/>
      <c r="LB1062" s="319"/>
      <c r="LC1062" s="319"/>
      <c r="LD1062" s="319"/>
      <c r="LE1062" s="319"/>
      <c r="LF1062" s="319"/>
      <c r="LG1062" s="319"/>
      <c r="LH1062" s="319"/>
      <c r="LI1062" s="319"/>
      <c r="LJ1062" s="319"/>
      <c r="LK1062" s="319"/>
      <c r="LL1062" s="319"/>
      <c r="LM1062" s="319"/>
      <c r="LN1062" s="319"/>
      <c r="LO1062" s="319"/>
      <c r="LP1062" s="319"/>
      <c r="LQ1062" s="319"/>
      <c r="LR1062" s="319"/>
      <c r="LS1062" s="319"/>
      <c r="LT1062" s="319"/>
      <c r="LU1062" s="319"/>
      <c r="LV1062" s="319"/>
      <c r="LW1062" s="319"/>
      <c r="LX1062" s="319"/>
      <c r="LY1062" s="319"/>
      <c r="LZ1062" s="319"/>
      <c r="MA1062" s="319"/>
      <c r="MB1062" s="319"/>
      <c r="MC1062" s="319"/>
      <c r="MD1062" s="319"/>
      <c r="ME1062" s="319"/>
      <c r="MF1062" s="319"/>
      <c r="MG1062" s="319"/>
      <c r="MH1062" s="319"/>
      <c r="MI1062" s="319"/>
      <c r="MJ1062" s="319"/>
      <c r="MK1062" s="319"/>
      <c r="ML1062" s="319"/>
      <c r="MM1062" s="319"/>
      <c r="MN1062" s="319"/>
      <c r="MO1062" s="319"/>
      <c r="MP1062" s="319"/>
      <c r="MQ1062" s="319"/>
      <c r="MS1062" s="241"/>
      <c r="MT1062" s="362">
        <f t="shared" si="1529"/>
        <v>0</v>
      </c>
      <c r="MU1062" s="363">
        <f t="shared" si="1515"/>
        <v>0</v>
      </c>
      <c r="MV1062" s="363">
        <f t="shared" si="1516"/>
        <v>0</v>
      </c>
      <c r="MW1062" s="363"/>
      <c r="MX1062" s="363">
        <f t="shared" si="1517"/>
        <v>0</v>
      </c>
      <c r="MY1062" s="363"/>
      <c r="MZ1062" s="363">
        <f t="shared" si="1518"/>
        <v>0</v>
      </c>
      <c r="NA1062" s="363"/>
      <c r="NB1062" s="363">
        <f t="shared" si="1519"/>
        <v>0</v>
      </c>
      <c r="NC1062" s="363"/>
      <c r="ND1062" s="363">
        <f t="shared" si="1520"/>
        <v>0</v>
      </c>
      <c r="NE1062" s="363"/>
      <c r="NF1062" s="363">
        <f t="shared" si="1521"/>
        <v>0</v>
      </c>
      <c r="NG1062" s="363"/>
      <c r="NH1062" s="363">
        <f t="shared" si="1522"/>
        <v>0</v>
      </c>
      <c r="NI1062" s="363"/>
      <c r="NJ1062" s="363">
        <f t="shared" si="1523"/>
        <v>0</v>
      </c>
      <c r="NK1062" s="363"/>
      <c r="NL1062" s="363">
        <f t="shared" si="1530"/>
        <v>0</v>
      </c>
      <c r="NM1062" s="364"/>
      <c r="NN1062" s="370"/>
      <c r="NR1062" s="318">
        <f t="shared" si="1524"/>
        <v>0</v>
      </c>
      <c r="NS1062" s="318">
        <f t="shared" si="1525"/>
        <v>0</v>
      </c>
      <c r="NT1062" s="318">
        <f t="shared" si="1526"/>
        <v>0</v>
      </c>
    </row>
    <row r="1063" spans="1:384" s="318" customFormat="1" ht="10.199999999999999" customHeight="1" x14ac:dyDescent="0.3">
      <c r="A1063" s="25"/>
      <c r="B1063" s="389"/>
      <c r="C1063" s="424"/>
      <c r="D1063" s="15"/>
      <c r="E1063" s="414" t="str">
        <f>$E$13</f>
        <v>CHEF</v>
      </c>
      <c r="F1063" s="414"/>
      <c r="G1063" s="135" t="str">
        <f>IF(NB1085=0,"",NB1085)</f>
        <v/>
      </c>
      <c r="H1063" s="399"/>
      <c r="I1063" s="394" t="str">
        <f>Prenoms!$B$11</f>
        <v>adrien</v>
      </c>
      <c r="J1063" s="395"/>
      <c r="K1063" s="395"/>
      <c r="L1063" s="395"/>
      <c r="M1063" s="395"/>
      <c r="N1063" s="81" t="str">
        <f>IF(NL1063&lt;&gt;0,"",IF(Conges!AJ45=0,"",Conges!AJ45))</f>
        <v/>
      </c>
      <c r="O1063" s="82"/>
      <c r="P1063" s="83"/>
      <c r="Q1063" s="83"/>
      <c r="R1063" s="83"/>
      <c r="S1063" s="83"/>
      <c r="T1063" s="83"/>
      <c r="U1063" s="83"/>
      <c r="V1063" s="84"/>
      <c r="W1063" s="83"/>
      <c r="X1063" s="83"/>
      <c r="Y1063" s="83"/>
      <c r="Z1063" s="83"/>
      <c r="AA1063" s="83"/>
      <c r="AB1063" s="83"/>
      <c r="AC1063" s="83"/>
      <c r="AD1063" s="83"/>
      <c r="AE1063" s="82"/>
      <c r="AF1063" s="83"/>
      <c r="AG1063" s="83"/>
      <c r="AH1063" s="83"/>
      <c r="AI1063" s="83"/>
      <c r="AJ1063" s="84"/>
      <c r="AK1063" s="83"/>
      <c r="AL1063" s="83"/>
      <c r="AM1063" s="83"/>
      <c r="AN1063" s="83"/>
      <c r="AO1063" s="83"/>
      <c r="AP1063" s="83"/>
      <c r="AQ1063" s="83"/>
      <c r="AR1063" s="83"/>
      <c r="AS1063" s="83"/>
      <c r="AT1063" s="83"/>
      <c r="AU1063" s="82"/>
      <c r="AV1063" s="83"/>
      <c r="AW1063" s="83"/>
      <c r="AX1063" s="83"/>
      <c r="AY1063" s="83"/>
      <c r="AZ1063" s="83"/>
      <c r="BA1063" s="83"/>
      <c r="BB1063" s="84"/>
      <c r="BC1063" s="85">
        <f>IF(NL1063&lt;&gt;0,(IF(Conges!AJ$45=0,0,3)),0)</f>
        <v>0</v>
      </c>
      <c r="BD1063" s="417"/>
      <c r="BE1063" s="390">
        <f>IF(OR(Conges!AJ$45="A",Conges!AJ$45="V"),Prenoms!L$11,NL1063)</f>
        <v>0</v>
      </c>
      <c r="BF1063" s="391"/>
      <c r="BG1063" s="286"/>
      <c r="BH1063" s="287">
        <f t="shared" si="1509"/>
        <v>0</v>
      </c>
      <c r="BI1063" s="288" t="str">
        <f t="shared" si="1510"/>
        <v/>
      </c>
      <c r="BJ1063" s="300">
        <v>169</v>
      </c>
      <c r="BK1063" s="301">
        <f t="shared" si="1527"/>
        <v>-169</v>
      </c>
      <c r="BL1063" s="302">
        <f t="shared" si="1493"/>
        <v>0</v>
      </c>
      <c r="BM1063" s="302">
        <f t="shared" si="1494"/>
        <v>0</v>
      </c>
      <c r="BN1063" s="302">
        <f>SUM('Heures Pointage'!$ID$36:$IE$36)</f>
        <v>0</v>
      </c>
      <c r="BO1063" s="302">
        <f>SUM('Heures et Indemnites'!$ID$36:$IE$36)</f>
        <v>0</v>
      </c>
      <c r="BP1063" s="303">
        <f t="shared" si="1495"/>
        <v>0</v>
      </c>
      <c r="BQ1063" s="303">
        <f>'Heures Pointage'!$JB$36</f>
        <v>0</v>
      </c>
      <c r="BR1063" s="304">
        <f t="shared" ref="BR1063" si="1538">$BH$1063</f>
        <v>0</v>
      </c>
      <c r="BS1063" s="149">
        <f>Prenoms!$C$11</f>
        <v>169</v>
      </c>
      <c r="BT1063" s="180"/>
      <c r="BU1063" s="324">
        <f>SUM('Heures et Indemnites'!$ID$36:$IE$36)</f>
        <v>0</v>
      </c>
      <c r="BV1063" s="235">
        <f>SUM('Heures et Indemnites'!$ID$6:$IE$36)</f>
        <v>0</v>
      </c>
      <c r="BW1063" s="324"/>
      <c r="BX1063" s="235"/>
      <c r="BY1063" s="319"/>
      <c r="BZ1063" s="319"/>
      <c r="CA1063" s="319"/>
      <c r="CB1063" s="319"/>
      <c r="CC1063" s="319"/>
      <c r="CD1063" s="319"/>
      <c r="CE1063" s="319"/>
      <c r="CF1063" s="319"/>
      <c r="CG1063" s="319"/>
      <c r="CH1063" s="319"/>
      <c r="CI1063" s="319"/>
      <c r="CJ1063" s="319"/>
      <c r="CK1063" s="319"/>
      <c r="CL1063" s="319"/>
      <c r="CM1063" s="319"/>
      <c r="CN1063" s="319"/>
      <c r="CO1063" s="319"/>
      <c r="CP1063" s="319"/>
      <c r="CQ1063" s="319"/>
      <c r="CR1063" s="319"/>
      <c r="CS1063" s="319"/>
      <c r="CT1063" s="319"/>
      <c r="CU1063" s="319"/>
      <c r="CV1063" s="319"/>
      <c r="CW1063" s="319"/>
      <c r="CX1063" s="319"/>
      <c r="CY1063" s="319"/>
      <c r="CZ1063" s="319"/>
      <c r="DA1063" s="319"/>
      <c r="DB1063" s="319"/>
      <c r="DC1063" s="319"/>
      <c r="DD1063" s="319"/>
      <c r="DE1063" s="319"/>
      <c r="DF1063" s="319"/>
      <c r="DG1063" s="319"/>
      <c r="DH1063" s="319"/>
      <c r="DI1063" s="319"/>
      <c r="DJ1063" s="319"/>
      <c r="DK1063" s="319"/>
      <c r="DL1063" s="319"/>
      <c r="DM1063" s="319"/>
      <c r="DN1063" s="319"/>
      <c r="DO1063" s="319"/>
      <c r="DP1063" s="319"/>
      <c r="DQ1063" s="319"/>
      <c r="DR1063" s="319"/>
      <c r="DS1063" s="319"/>
      <c r="DT1063" s="319"/>
      <c r="DU1063" s="319"/>
      <c r="DV1063" s="319"/>
      <c r="DW1063" s="319"/>
      <c r="DX1063" s="319"/>
      <c r="DY1063" s="319"/>
      <c r="DZ1063" s="319"/>
      <c r="EA1063" s="319"/>
      <c r="EB1063" s="319"/>
      <c r="EC1063" s="319"/>
      <c r="ED1063" s="319"/>
      <c r="EE1063" s="319"/>
      <c r="EF1063" s="319"/>
      <c r="EG1063" s="319"/>
      <c r="EH1063" s="319"/>
      <c r="EI1063" s="319"/>
      <c r="EJ1063" s="319"/>
      <c r="EK1063" s="319"/>
      <c r="EL1063" s="319"/>
      <c r="EM1063" s="319"/>
      <c r="EN1063" s="319"/>
      <c r="EO1063" s="319"/>
      <c r="EP1063" s="319"/>
      <c r="EQ1063" s="319"/>
      <c r="ER1063" s="319"/>
      <c r="ES1063" s="319"/>
      <c r="ET1063" s="319"/>
      <c r="EU1063" s="319"/>
      <c r="EV1063" s="319"/>
      <c r="EW1063" s="319"/>
      <c r="EX1063" s="319"/>
      <c r="EY1063" s="319"/>
      <c r="EZ1063" s="319"/>
      <c r="FA1063" s="319"/>
      <c r="FB1063" s="319"/>
      <c r="FC1063" s="319"/>
      <c r="FD1063" s="319"/>
      <c r="FE1063" s="319"/>
      <c r="FF1063" s="319"/>
      <c r="FG1063" s="319"/>
      <c r="FH1063" s="319"/>
      <c r="FI1063" s="319"/>
      <c r="FJ1063" s="319"/>
      <c r="FK1063" s="319"/>
      <c r="FL1063" s="319"/>
      <c r="FM1063" s="319"/>
      <c r="FN1063" s="319"/>
      <c r="FO1063" s="319"/>
      <c r="FP1063" s="319"/>
      <c r="FQ1063" s="319"/>
      <c r="FR1063" s="319"/>
      <c r="FS1063" s="319"/>
      <c r="FT1063" s="319"/>
      <c r="FU1063" s="319"/>
      <c r="FV1063" s="319"/>
      <c r="FW1063" s="319"/>
      <c r="FX1063" s="319"/>
      <c r="FY1063" s="319"/>
      <c r="FZ1063" s="319"/>
      <c r="GA1063" s="319"/>
      <c r="GB1063" s="319"/>
      <c r="GC1063" s="319"/>
      <c r="GD1063" s="319"/>
      <c r="GE1063" s="319"/>
      <c r="GF1063" s="319"/>
      <c r="GG1063" s="319"/>
      <c r="GH1063" s="319"/>
      <c r="GI1063" s="319"/>
      <c r="GJ1063" s="319"/>
      <c r="GK1063" s="319"/>
      <c r="GL1063" s="319"/>
      <c r="GM1063" s="319"/>
      <c r="GN1063" s="319"/>
      <c r="GO1063" s="319"/>
      <c r="GP1063" s="319"/>
      <c r="GQ1063" s="319"/>
      <c r="GR1063" s="319"/>
      <c r="GS1063" s="319"/>
      <c r="GT1063" s="319"/>
      <c r="GU1063" s="319"/>
      <c r="GV1063" s="319"/>
      <c r="GW1063" s="319"/>
      <c r="GX1063" s="319"/>
      <c r="GY1063" s="319"/>
      <c r="GZ1063" s="319"/>
      <c r="HA1063" s="319"/>
      <c r="HB1063" s="319"/>
      <c r="HC1063" s="319"/>
      <c r="HD1063" s="319"/>
      <c r="HE1063" s="319"/>
      <c r="HF1063" s="319"/>
      <c r="HG1063" s="319"/>
      <c r="HH1063" s="319"/>
      <c r="HI1063" s="319"/>
      <c r="HJ1063" s="319"/>
      <c r="HK1063" s="319"/>
      <c r="HL1063" s="319"/>
      <c r="HM1063" s="319"/>
      <c r="HN1063" s="319"/>
      <c r="HO1063" s="319"/>
      <c r="HP1063" s="319"/>
      <c r="HQ1063" s="319"/>
      <c r="HR1063" s="319"/>
      <c r="HS1063" s="319"/>
      <c r="HT1063" s="319"/>
      <c r="HU1063" s="319"/>
      <c r="HV1063" s="319"/>
      <c r="HW1063" s="319"/>
      <c r="HX1063" s="319"/>
      <c r="HY1063" s="319"/>
      <c r="HZ1063" s="319"/>
      <c r="IA1063" s="319"/>
      <c r="IB1063" s="319"/>
      <c r="IC1063" s="319"/>
      <c r="ID1063" s="319"/>
      <c r="IE1063" s="319"/>
      <c r="IF1063" s="319"/>
      <c r="IG1063" s="319"/>
      <c r="IH1063" s="319"/>
      <c r="II1063" s="319"/>
      <c r="IJ1063" s="319"/>
      <c r="IK1063" s="319"/>
      <c r="IL1063" s="319"/>
      <c r="IM1063" s="319"/>
      <c r="IN1063" s="319"/>
      <c r="IO1063" s="319"/>
      <c r="IP1063" s="319"/>
      <c r="IQ1063" s="319"/>
      <c r="IR1063" s="319"/>
      <c r="IS1063" s="319"/>
      <c r="IT1063" s="319"/>
      <c r="IU1063" s="319"/>
      <c r="IV1063" s="319"/>
      <c r="IW1063" s="319"/>
      <c r="IX1063" s="319"/>
      <c r="IY1063" s="319"/>
      <c r="IZ1063" s="319"/>
      <c r="JA1063" s="319"/>
      <c r="JB1063" s="319"/>
      <c r="JC1063" s="319"/>
      <c r="JD1063" s="319"/>
      <c r="JE1063" s="319"/>
      <c r="JF1063" s="319"/>
      <c r="JG1063" s="319"/>
      <c r="JH1063" s="319"/>
      <c r="JI1063" s="319"/>
      <c r="JJ1063" s="319"/>
      <c r="JK1063" s="319"/>
      <c r="JL1063" s="319"/>
      <c r="JM1063" s="319"/>
      <c r="JN1063" s="319"/>
      <c r="JO1063" s="319"/>
      <c r="JP1063" s="319"/>
      <c r="JQ1063" s="319"/>
      <c r="JR1063" s="319"/>
      <c r="JS1063" s="319"/>
      <c r="JT1063" s="319"/>
      <c r="JU1063" s="319"/>
      <c r="JV1063" s="319"/>
      <c r="JW1063" s="319"/>
      <c r="JX1063" s="319"/>
      <c r="JY1063" s="319"/>
      <c r="JZ1063" s="319"/>
      <c r="KA1063" s="319"/>
      <c r="KB1063" s="319"/>
      <c r="KC1063" s="319"/>
      <c r="KD1063" s="319"/>
      <c r="KE1063" s="319"/>
      <c r="KF1063" s="319"/>
      <c r="KG1063" s="319"/>
      <c r="KH1063" s="319"/>
      <c r="KI1063" s="319"/>
      <c r="KJ1063" s="319"/>
      <c r="KK1063" s="319"/>
      <c r="KL1063" s="319"/>
      <c r="KM1063" s="319"/>
      <c r="KN1063" s="319"/>
      <c r="KO1063" s="319"/>
      <c r="KP1063" s="319"/>
      <c r="KQ1063" s="319"/>
      <c r="KR1063" s="319"/>
      <c r="KS1063" s="319"/>
      <c r="KT1063" s="319"/>
      <c r="KU1063" s="319"/>
      <c r="KV1063" s="319"/>
      <c r="KW1063" s="319"/>
      <c r="KX1063" s="319"/>
      <c r="KY1063" s="319"/>
      <c r="KZ1063" s="319"/>
      <c r="LA1063" s="319"/>
      <c r="LB1063" s="319"/>
      <c r="LC1063" s="319"/>
      <c r="LD1063" s="319"/>
      <c r="LE1063" s="319"/>
      <c r="LF1063" s="319"/>
      <c r="LG1063" s="319"/>
      <c r="LH1063" s="319"/>
      <c r="LI1063" s="319"/>
      <c r="LJ1063" s="319"/>
      <c r="LK1063" s="319"/>
      <c r="LL1063" s="319"/>
      <c r="LM1063" s="319"/>
      <c r="LN1063" s="319"/>
      <c r="LO1063" s="319"/>
      <c r="LP1063" s="319"/>
      <c r="LQ1063" s="319"/>
      <c r="LR1063" s="319"/>
      <c r="LS1063" s="319"/>
      <c r="LT1063" s="319"/>
      <c r="LU1063" s="319"/>
      <c r="LV1063" s="319"/>
      <c r="LW1063" s="319"/>
      <c r="LX1063" s="319"/>
      <c r="LY1063" s="319"/>
      <c r="LZ1063" s="319"/>
      <c r="MA1063" s="319"/>
      <c r="MB1063" s="319"/>
      <c r="MC1063" s="319"/>
      <c r="MD1063" s="319"/>
      <c r="ME1063" s="319"/>
      <c r="MF1063" s="319"/>
      <c r="MG1063" s="319"/>
      <c r="MH1063" s="319"/>
      <c r="MI1063" s="319"/>
      <c r="MJ1063" s="319"/>
      <c r="MK1063" s="319"/>
      <c r="ML1063" s="319"/>
      <c r="MM1063" s="319"/>
      <c r="MN1063" s="319"/>
      <c r="MO1063" s="319"/>
      <c r="MP1063" s="319"/>
      <c r="MQ1063" s="319"/>
      <c r="MS1063" s="241"/>
      <c r="MT1063" s="373">
        <f t="shared" si="1529"/>
        <v>0</v>
      </c>
      <c r="MU1063" s="365">
        <f t="shared" si="1515"/>
        <v>0</v>
      </c>
      <c r="MV1063" s="365">
        <f t="shared" si="1516"/>
        <v>0</v>
      </c>
      <c r="MW1063" s="365"/>
      <c r="MX1063" s="365">
        <f t="shared" si="1517"/>
        <v>0</v>
      </c>
      <c r="MY1063" s="365"/>
      <c r="MZ1063" s="365">
        <f t="shared" si="1518"/>
        <v>0</v>
      </c>
      <c r="NA1063" s="365"/>
      <c r="NB1063" s="365">
        <f t="shared" si="1519"/>
        <v>0</v>
      </c>
      <c r="NC1063" s="365"/>
      <c r="ND1063" s="365">
        <f t="shared" si="1520"/>
        <v>0</v>
      </c>
      <c r="NE1063" s="365"/>
      <c r="NF1063" s="365">
        <f t="shared" si="1521"/>
        <v>0</v>
      </c>
      <c r="NG1063" s="365"/>
      <c r="NH1063" s="365">
        <f t="shared" si="1522"/>
        <v>0</v>
      </c>
      <c r="NI1063" s="365"/>
      <c r="NJ1063" s="365">
        <f t="shared" si="1523"/>
        <v>0</v>
      </c>
      <c r="NK1063" s="365"/>
      <c r="NL1063" s="365">
        <f t="shared" si="1530"/>
        <v>0</v>
      </c>
      <c r="NM1063" s="366"/>
      <c r="NN1063" s="370"/>
      <c r="NR1063" s="318">
        <f t="shared" si="1524"/>
        <v>0</v>
      </c>
      <c r="NS1063" s="318">
        <f t="shared" si="1525"/>
        <v>0</v>
      </c>
      <c r="NT1063" s="318">
        <f t="shared" si="1526"/>
        <v>0</v>
      </c>
    </row>
    <row r="1064" spans="1:384" s="318" customFormat="1" ht="10.199999999999999" customHeight="1" x14ac:dyDescent="0.3">
      <c r="A1064" s="25"/>
      <c r="B1064" s="389"/>
      <c r="C1064" s="424"/>
      <c r="D1064" s="15"/>
      <c r="E1064" s="413" t="str">
        <f>$E$14</f>
        <v>MENAGE</v>
      </c>
      <c r="F1064" s="413"/>
      <c r="G1064" s="136" t="str">
        <f>IF(ND1085=0,"",ND1085)</f>
        <v/>
      </c>
      <c r="H1064" s="399"/>
      <c r="I1064" s="381" t="str">
        <f>Prenoms!$B$12</f>
        <v>soren</v>
      </c>
      <c r="J1064" s="382"/>
      <c r="K1064" s="382"/>
      <c r="L1064" s="382"/>
      <c r="M1064" s="382"/>
      <c r="N1064" s="68" t="str">
        <f>IF(NL1064&lt;&gt;0,"",IF(Conges!AJ46=0,"",Conges!AJ46))</f>
        <v/>
      </c>
      <c r="O1064" s="69"/>
      <c r="P1064" s="70"/>
      <c r="Q1064" s="70"/>
      <c r="R1064" s="70"/>
      <c r="S1064" s="70"/>
      <c r="T1064" s="70"/>
      <c r="U1064" s="70"/>
      <c r="V1064" s="71"/>
      <c r="W1064" s="70"/>
      <c r="X1064" s="70"/>
      <c r="Y1064" s="70"/>
      <c r="Z1064" s="70"/>
      <c r="AA1064" s="70"/>
      <c r="AB1064" s="70"/>
      <c r="AC1064" s="70"/>
      <c r="AD1064" s="70"/>
      <c r="AE1064" s="69"/>
      <c r="AF1064" s="70"/>
      <c r="AG1064" s="70"/>
      <c r="AH1064" s="70"/>
      <c r="AI1064" s="70"/>
      <c r="AJ1064" s="71"/>
      <c r="AK1064" s="70"/>
      <c r="AL1064" s="70"/>
      <c r="AM1064" s="70"/>
      <c r="AN1064" s="70"/>
      <c r="AO1064" s="70"/>
      <c r="AP1064" s="70"/>
      <c r="AQ1064" s="70"/>
      <c r="AR1064" s="70"/>
      <c r="AS1064" s="70"/>
      <c r="AT1064" s="70"/>
      <c r="AU1064" s="69"/>
      <c r="AV1064" s="70"/>
      <c r="AW1064" s="70"/>
      <c r="AX1064" s="70"/>
      <c r="AY1064" s="70"/>
      <c r="AZ1064" s="70"/>
      <c r="BA1064" s="70"/>
      <c r="BB1064" s="71"/>
      <c r="BC1064" s="72">
        <f>IF(NL1064&lt;&gt;0,(IF(Conges!AJ$46=0,0,3)),0)</f>
        <v>0</v>
      </c>
      <c r="BD1064" s="417"/>
      <c r="BE1064" s="392">
        <f>IF(OR(Conges!AJ$46="A",Conges!AJ$46="V"),Prenoms!L$12,NL1064)</f>
        <v>0</v>
      </c>
      <c r="BF1064" s="393"/>
      <c r="BG1064" s="289"/>
      <c r="BH1064" s="290">
        <f t="shared" si="1509"/>
        <v>0</v>
      </c>
      <c r="BI1064" s="291" t="str">
        <f t="shared" si="1510"/>
        <v/>
      </c>
      <c r="BJ1064" s="305">
        <v>169</v>
      </c>
      <c r="BK1064" s="306">
        <f t="shared" si="1527"/>
        <v>-169</v>
      </c>
      <c r="BL1064" s="307">
        <f t="shared" si="1493"/>
        <v>0</v>
      </c>
      <c r="BM1064" s="307">
        <f t="shared" si="1494"/>
        <v>0</v>
      </c>
      <c r="BN1064" s="307">
        <f>SUM('Heures Pointage'!$JD$36:$JE$36)</f>
        <v>0</v>
      </c>
      <c r="BO1064" s="307">
        <f>SUM('Heures et Indemnites'!$JD$36:$JE$36)</f>
        <v>0</v>
      </c>
      <c r="BP1064" s="308">
        <f t="shared" si="1495"/>
        <v>0</v>
      </c>
      <c r="BQ1064" s="308">
        <f>'Heures Pointage'!$KB$36</f>
        <v>0</v>
      </c>
      <c r="BR1064" s="309">
        <f t="shared" ref="BR1064" si="1539">$BH$1064</f>
        <v>0</v>
      </c>
      <c r="BS1064" s="150">
        <f>Prenoms!$C$12</f>
        <v>169</v>
      </c>
      <c r="BT1064" s="153"/>
      <c r="BU1064" s="323">
        <f>SUM('Heures et Indemnites'!$JD$36:$JE$36)</f>
        <v>0</v>
      </c>
      <c r="BV1064" s="236">
        <f>SUM('Heures et Indemnites'!$JD$6:$JE$36)</f>
        <v>0</v>
      </c>
      <c r="BW1064" s="323"/>
      <c r="BX1064" s="236"/>
      <c r="BY1064" s="319"/>
      <c r="BZ1064" s="319"/>
      <c r="CA1064" s="319"/>
      <c r="CB1064" s="319"/>
      <c r="CC1064" s="319"/>
      <c r="CD1064" s="319"/>
      <c r="CE1064" s="319"/>
      <c r="CF1064" s="319"/>
      <c r="CG1064" s="319"/>
      <c r="CH1064" s="319"/>
      <c r="CI1064" s="319"/>
      <c r="CJ1064" s="319"/>
      <c r="CK1064" s="319"/>
      <c r="CL1064" s="319"/>
      <c r="CM1064" s="319"/>
      <c r="CN1064" s="319"/>
      <c r="CO1064" s="319"/>
      <c r="CP1064" s="319"/>
      <c r="CQ1064" s="319"/>
      <c r="CR1064" s="319"/>
      <c r="CS1064" s="319"/>
      <c r="CT1064" s="319"/>
      <c r="CU1064" s="319"/>
      <c r="CV1064" s="319"/>
      <c r="CW1064" s="319"/>
      <c r="CX1064" s="319"/>
      <c r="CY1064" s="319"/>
      <c r="CZ1064" s="319"/>
      <c r="DA1064" s="319"/>
      <c r="DB1064" s="319"/>
      <c r="DC1064" s="319"/>
      <c r="DD1064" s="319"/>
      <c r="DE1064" s="319"/>
      <c r="DF1064" s="319"/>
      <c r="DG1064" s="319"/>
      <c r="DH1064" s="319"/>
      <c r="DI1064" s="319"/>
      <c r="DJ1064" s="319"/>
      <c r="DK1064" s="319"/>
      <c r="DL1064" s="319"/>
      <c r="DM1064" s="319"/>
      <c r="DN1064" s="319"/>
      <c r="DO1064" s="319"/>
      <c r="DP1064" s="319"/>
      <c r="DQ1064" s="319"/>
      <c r="DR1064" s="319"/>
      <c r="DS1064" s="319"/>
      <c r="DT1064" s="319"/>
      <c r="DU1064" s="319"/>
      <c r="DV1064" s="319"/>
      <c r="DW1064" s="319"/>
      <c r="DX1064" s="319"/>
      <c r="DY1064" s="319"/>
      <c r="DZ1064" s="319"/>
      <c r="EA1064" s="319"/>
      <c r="EB1064" s="319"/>
      <c r="EC1064" s="319"/>
      <c r="ED1064" s="319"/>
      <c r="EE1064" s="319"/>
      <c r="EF1064" s="319"/>
      <c r="EG1064" s="319"/>
      <c r="EH1064" s="319"/>
      <c r="EI1064" s="319"/>
      <c r="EJ1064" s="319"/>
      <c r="EK1064" s="319"/>
      <c r="EL1064" s="319"/>
      <c r="EM1064" s="319"/>
      <c r="EN1064" s="319"/>
      <c r="EO1064" s="319"/>
      <c r="EP1064" s="319"/>
      <c r="EQ1064" s="319"/>
      <c r="ER1064" s="319"/>
      <c r="ES1064" s="319"/>
      <c r="ET1064" s="319"/>
      <c r="EU1064" s="319"/>
      <c r="EV1064" s="319"/>
      <c r="EW1064" s="319"/>
      <c r="EX1064" s="319"/>
      <c r="EY1064" s="319"/>
      <c r="EZ1064" s="319"/>
      <c r="FA1064" s="319"/>
      <c r="FB1064" s="319"/>
      <c r="FC1064" s="319"/>
      <c r="FD1064" s="319"/>
      <c r="FE1064" s="319"/>
      <c r="FF1064" s="319"/>
      <c r="FG1064" s="319"/>
      <c r="FH1064" s="319"/>
      <c r="FI1064" s="319"/>
      <c r="FJ1064" s="319"/>
      <c r="FK1064" s="319"/>
      <c r="FL1064" s="319"/>
      <c r="FM1064" s="319"/>
      <c r="FN1064" s="319"/>
      <c r="FO1064" s="319"/>
      <c r="FP1064" s="319"/>
      <c r="FQ1064" s="319"/>
      <c r="FR1064" s="319"/>
      <c r="FS1064" s="319"/>
      <c r="FT1064" s="319"/>
      <c r="FU1064" s="319"/>
      <c r="FV1064" s="319"/>
      <c r="FW1064" s="319"/>
      <c r="FX1064" s="319"/>
      <c r="FY1064" s="319"/>
      <c r="FZ1064" s="319"/>
      <c r="GA1064" s="319"/>
      <c r="GB1064" s="319"/>
      <c r="GC1064" s="319"/>
      <c r="GD1064" s="319"/>
      <c r="GE1064" s="319"/>
      <c r="GF1064" s="319"/>
      <c r="GG1064" s="319"/>
      <c r="GH1064" s="319"/>
      <c r="GI1064" s="319"/>
      <c r="GJ1064" s="319"/>
      <c r="GK1064" s="319"/>
      <c r="GL1064" s="319"/>
      <c r="GM1064" s="319"/>
      <c r="GN1064" s="319"/>
      <c r="GO1064" s="319"/>
      <c r="GP1064" s="319"/>
      <c r="GQ1064" s="319"/>
      <c r="GR1064" s="319"/>
      <c r="GS1064" s="319"/>
      <c r="GT1064" s="319"/>
      <c r="GU1064" s="319"/>
      <c r="GV1064" s="319"/>
      <c r="GW1064" s="319"/>
      <c r="GX1064" s="319"/>
      <c r="GY1064" s="319"/>
      <c r="GZ1064" s="319"/>
      <c r="HA1064" s="319"/>
      <c r="HB1064" s="319"/>
      <c r="HC1064" s="319"/>
      <c r="HD1064" s="319"/>
      <c r="HE1064" s="319"/>
      <c r="HF1064" s="319"/>
      <c r="HG1064" s="319"/>
      <c r="HH1064" s="319"/>
      <c r="HI1064" s="319"/>
      <c r="HJ1064" s="319"/>
      <c r="HK1064" s="319"/>
      <c r="HL1064" s="319"/>
      <c r="HM1064" s="319"/>
      <c r="HN1064" s="319"/>
      <c r="HO1064" s="319"/>
      <c r="HP1064" s="319"/>
      <c r="HQ1064" s="319"/>
      <c r="HR1064" s="319"/>
      <c r="HS1064" s="319"/>
      <c r="HT1064" s="319"/>
      <c r="HU1064" s="319"/>
      <c r="HV1064" s="319"/>
      <c r="HW1064" s="319"/>
      <c r="HX1064" s="319"/>
      <c r="HY1064" s="319"/>
      <c r="HZ1064" s="319"/>
      <c r="IA1064" s="319"/>
      <c r="IB1064" s="319"/>
      <c r="IC1064" s="319"/>
      <c r="ID1064" s="319"/>
      <c r="IE1064" s="319"/>
      <c r="IF1064" s="319"/>
      <c r="IG1064" s="319"/>
      <c r="IH1064" s="319"/>
      <c r="II1064" s="319"/>
      <c r="IJ1064" s="319"/>
      <c r="IK1064" s="319"/>
      <c r="IL1064" s="319"/>
      <c r="IM1064" s="319"/>
      <c r="IN1064" s="319"/>
      <c r="IO1064" s="319"/>
      <c r="IP1064" s="319"/>
      <c r="IQ1064" s="319"/>
      <c r="IR1064" s="319"/>
      <c r="IS1064" s="319"/>
      <c r="IT1064" s="319"/>
      <c r="IU1064" s="319"/>
      <c r="IV1064" s="319"/>
      <c r="IW1064" s="319"/>
      <c r="IX1064" s="319"/>
      <c r="IY1064" s="319"/>
      <c r="IZ1064" s="319"/>
      <c r="JA1064" s="319"/>
      <c r="JB1064" s="319"/>
      <c r="JC1064" s="319"/>
      <c r="JD1064" s="319"/>
      <c r="JE1064" s="319"/>
      <c r="JF1064" s="319"/>
      <c r="JG1064" s="319"/>
      <c r="JH1064" s="319"/>
      <c r="JI1064" s="319"/>
      <c r="JJ1064" s="319"/>
      <c r="JK1064" s="319"/>
      <c r="JL1064" s="319"/>
      <c r="JM1064" s="319"/>
      <c r="JN1064" s="319"/>
      <c r="JO1064" s="319"/>
      <c r="JP1064" s="319"/>
      <c r="JQ1064" s="319"/>
      <c r="JR1064" s="319"/>
      <c r="JS1064" s="319"/>
      <c r="JT1064" s="319"/>
      <c r="JU1064" s="319"/>
      <c r="JV1064" s="319"/>
      <c r="JW1064" s="319"/>
      <c r="JX1064" s="319"/>
      <c r="JY1064" s="319"/>
      <c r="JZ1064" s="319"/>
      <c r="KA1064" s="319"/>
      <c r="KB1064" s="319"/>
      <c r="KC1064" s="319"/>
      <c r="KD1064" s="319"/>
      <c r="KE1064" s="319"/>
      <c r="KF1064" s="319"/>
      <c r="KG1064" s="319"/>
      <c r="KH1064" s="319"/>
      <c r="KI1064" s="319"/>
      <c r="KJ1064" s="319"/>
      <c r="KK1064" s="319"/>
      <c r="KL1064" s="319"/>
      <c r="KM1064" s="319"/>
      <c r="KN1064" s="319"/>
      <c r="KO1064" s="319"/>
      <c r="KP1064" s="319"/>
      <c r="KQ1064" s="319"/>
      <c r="KR1064" s="319"/>
      <c r="KS1064" s="319"/>
      <c r="KT1064" s="319"/>
      <c r="KU1064" s="319"/>
      <c r="KV1064" s="319"/>
      <c r="KW1064" s="319"/>
      <c r="KX1064" s="319"/>
      <c r="KY1064" s="319"/>
      <c r="KZ1064" s="319"/>
      <c r="LA1064" s="319"/>
      <c r="LB1064" s="319"/>
      <c r="LC1064" s="319"/>
      <c r="LD1064" s="319"/>
      <c r="LE1064" s="319"/>
      <c r="LF1064" s="319"/>
      <c r="LG1064" s="319"/>
      <c r="LH1064" s="319"/>
      <c r="LI1064" s="319"/>
      <c r="LJ1064" s="319"/>
      <c r="LK1064" s="319"/>
      <c r="LL1064" s="319"/>
      <c r="LM1064" s="319"/>
      <c r="LN1064" s="319"/>
      <c r="LO1064" s="319"/>
      <c r="LP1064" s="319"/>
      <c r="LQ1064" s="319"/>
      <c r="LR1064" s="319"/>
      <c r="LS1064" s="319"/>
      <c r="LT1064" s="319"/>
      <c r="LU1064" s="319"/>
      <c r="LV1064" s="319"/>
      <c r="LW1064" s="319"/>
      <c r="LX1064" s="319"/>
      <c r="LY1064" s="319"/>
      <c r="LZ1064" s="319"/>
      <c r="MA1064" s="319"/>
      <c r="MB1064" s="319"/>
      <c r="MC1064" s="319"/>
      <c r="MD1064" s="319"/>
      <c r="ME1064" s="319"/>
      <c r="MF1064" s="319"/>
      <c r="MG1064" s="319"/>
      <c r="MH1064" s="319"/>
      <c r="MI1064" s="319"/>
      <c r="MJ1064" s="319"/>
      <c r="MK1064" s="319"/>
      <c r="ML1064" s="319"/>
      <c r="MM1064" s="319"/>
      <c r="MN1064" s="319"/>
      <c r="MO1064" s="319"/>
      <c r="MP1064" s="319"/>
      <c r="MQ1064" s="319"/>
      <c r="MS1064" s="241"/>
      <c r="MT1064" s="362">
        <f t="shared" si="1529"/>
        <v>0</v>
      </c>
      <c r="MU1064" s="363">
        <f t="shared" si="1515"/>
        <v>0</v>
      </c>
      <c r="MV1064" s="363">
        <f t="shared" si="1516"/>
        <v>0</v>
      </c>
      <c r="MW1064" s="363"/>
      <c r="MX1064" s="363">
        <f t="shared" si="1517"/>
        <v>0</v>
      </c>
      <c r="MY1064" s="363"/>
      <c r="MZ1064" s="363">
        <f t="shared" si="1518"/>
        <v>0</v>
      </c>
      <c r="NA1064" s="363"/>
      <c r="NB1064" s="363">
        <f t="shared" si="1519"/>
        <v>0</v>
      </c>
      <c r="NC1064" s="363"/>
      <c r="ND1064" s="363">
        <f t="shared" si="1520"/>
        <v>0</v>
      </c>
      <c r="NE1064" s="363"/>
      <c r="NF1064" s="363">
        <f t="shared" si="1521"/>
        <v>0</v>
      </c>
      <c r="NG1064" s="363"/>
      <c r="NH1064" s="363">
        <f t="shared" si="1522"/>
        <v>0</v>
      </c>
      <c r="NI1064" s="363"/>
      <c r="NJ1064" s="363">
        <f t="shared" si="1523"/>
        <v>0</v>
      </c>
      <c r="NK1064" s="363"/>
      <c r="NL1064" s="363">
        <f t="shared" si="1530"/>
        <v>0</v>
      </c>
      <c r="NM1064" s="364"/>
      <c r="NN1064" s="370"/>
      <c r="NR1064" s="318">
        <f t="shared" si="1524"/>
        <v>0</v>
      </c>
      <c r="NS1064" s="318">
        <f t="shared" si="1525"/>
        <v>0</v>
      </c>
      <c r="NT1064" s="318">
        <f t="shared" si="1526"/>
        <v>0</v>
      </c>
    </row>
    <row r="1065" spans="1:384" s="318" customFormat="1" ht="10.199999999999999" customHeight="1" x14ac:dyDescent="0.3">
      <c r="A1065" s="25"/>
      <c r="B1065" s="389"/>
      <c r="C1065" s="424"/>
      <c r="D1065" s="15"/>
      <c r="E1065" s="396">
        <f>$E$15</f>
        <v>0</v>
      </c>
      <c r="F1065" s="396"/>
      <c r="G1065" s="137" t="str">
        <f>IF(NF1085=0,"",NF1085)</f>
        <v/>
      </c>
      <c r="H1065" s="399"/>
      <c r="I1065" s="394" t="str">
        <f>Prenoms!$B$13</f>
        <v>stage 1</v>
      </c>
      <c r="J1065" s="395"/>
      <c r="K1065" s="395"/>
      <c r="L1065" s="395"/>
      <c r="M1065" s="395"/>
      <c r="N1065" s="81" t="str">
        <f>IF(NL1065&lt;&gt;0,"",IF(Conges!AJ47=0,"",Conges!AJ47))</f>
        <v/>
      </c>
      <c r="O1065" s="82"/>
      <c r="P1065" s="83"/>
      <c r="Q1065" s="83"/>
      <c r="R1065" s="83"/>
      <c r="S1065" s="83"/>
      <c r="T1065" s="83"/>
      <c r="U1065" s="83"/>
      <c r="V1065" s="84"/>
      <c r="W1065" s="83"/>
      <c r="X1065" s="83"/>
      <c r="Y1065" s="83"/>
      <c r="Z1065" s="83"/>
      <c r="AA1065" s="83"/>
      <c r="AB1065" s="83"/>
      <c r="AC1065" s="83"/>
      <c r="AD1065" s="83"/>
      <c r="AE1065" s="82"/>
      <c r="AF1065" s="83"/>
      <c r="AG1065" s="83"/>
      <c r="AH1065" s="83"/>
      <c r="AI1065" s="83"/>
      <c r="AJ1065" s="84"/>
      <c r="AK1065" s="83"/>
      <c r="AL1065" s="83"/>
      <c r="AM1065" s="83"/>
      <c r="AN1065" s="83"/>
      <c r="AO1065" s="83"/>
      <c r="AP1065" s="83"/>
      <c r="AQ1065" s="83"/>
      <c r="AR1065" s="83"/>
      <c r="AS1065" s="83"/>
      <c r="AT1065" s="83"/>
      <c r="AU1065" s="82"/>
      <c r="AV1065" s="83"/>
      <c r="AW1065" s="83"/>
      <c r="AX1065" s="83"/>
      <c r="AY1065" s="83"/>
      <c r="AZ1065" s="83"/>
      <c r="BA1065" s="83"/>
      <c r="BB1065" s="84"/>
      <c r="BC1065" s="85">
        <f>IF(NL1065&lt;&gt;0,(IF(Conges!AJ$47=0,0,3)),0)</f>
        <v>0</v>
      </c>
      <c r="BD1065" s="417"/>
      <c r="BE1065" s="390">
        <f>IF(OR(Conges!AJ$47="A",Conges!AJ$47="V"),Prenoms!L$13,NL1065)</f>
        <v>0</v>
      </c>
      <c r="BF1065" s="391"/>
      <c r="BG1065" s="286"/>
      <c r="BH1065" s="287">
        <f t="shared" si="1509"/>
        <v>0</v>
      </c>
      <c r="BI1065" s="288" t="str">
        <f t="shared" si="1510"/>
        <v/>
      </c>
      <c r="BJ1065" s="300">
        <v>70</v>
      </c>
      <c r="BK1065" s="301">
        <f t="shared" si="1527"/>
        <v>-70</v>
      </c>
      <c r="BL1065" s="302">
        <f t="shared" si="1493"/>
        <v>0</v>
      </c>
      <c r="BM1065" s="302">
        <f t="shared" si="1494"/>
        <v>0</v>
      </c>
      <c r="BN1065" s="302">
        <f>SUM('Heures Pointage'!$KD$36:$KE$36)</f>
        <v>0</v>
      </c>
      <c r="BO1065" s="302">
        <f>SUM('Heures et Indemnites'!$KD$36:$KE$36)</f>
        <v>0</v>
      </c>
      <c r="BP1065" s="303">
        <f t="shared" si="1495"/>
        <v>0</v>
      </c>
      <c r="BQ1065" s="303">
        <f>'Heures Pointage'!$LB$36</f>
        <v>0</v>
      </c>
      <c r="BR1065" s="304">
        <f t="shared" ref="BR1065" si="1540">$BH$1065</f>
        <v>0</v>
      </c>
      <c r="BS1065" s="149">
        <f>Prenoms!$C$13</f>
        <v>70</v>
      </c>
      <c r="BT1065" s="180"/>
      <c r="BU1065" s="324">
        <f>SUM('Heures et Indemnites'!$KD$36:$KE$36)</f>
        <v>0</v>
      </c>
      <c r="BV1065" s="235">
        <f>SUM('Heures et Indemnites'!$KD$6:$KE$36)</f>
        <v>0</v>
      </c>
      <c r="BW1065" s="324"/>
      <c r="BX1065" s="235"/>
      <c r="BY1065" s="319"/>
      <c r="BZ1065" s="319"/>
      <c r="CA1065" s="319"/>
      <c r="CB1065" s="319"/>
      <c r="CC1065" s="319"/>
      <c r="CD1065" s="319"/>
      <c r="CE1065" s="319"/>
      <c r="CF1065" s="319"/>
      <c r="CG1065" s="319"/>
      <c r="CH1065" s="319"/>
      <c r="CI1065" s="319"/>
      <c r="CJ1065" s="319"/>
      <c r="CK1065" s="319"/>
      <c r="CL1065" s="319"/>
      <c r="CM1065" s="319"/>
      <c r="CN1065" s="319"/>
      <c r="CO1065" s="319"/>
      <c r="CP1065" s="319"/>
      <c r="CQ1065" s="319"/>
      <c r="CR1065" s="319"/>
      <c r="CS1065" s="319"/>
      <c r="CT1065" s="319"/>
      <c r="CU1065" s="319"/>
      <c r="CV1065" s="319"/>
      <c r="CW1065" s="319"/>
      <c r="CX1065" s="319"/>
      <c r="CY1065" s="319"/>
      <c r="CZ1065" s="319"/>
      <c r="DA1065" s="319"/>
      <c r="DB1065" s="319"/>
      <c r="DC1065" s="319"/>
      <c r="DD1065" s="319"/>
      <c r="DE1065" s="319"/>
      <c r="DF1065" s="319"/>
      <c r="DG1065" s="319"/>
      <c r="DH1065" s="319"/>
      <c r="DI1065" s="319"/>
      <c r="DJ1065" s="319"/>
      <c r="DK1065" s="319"/>
      <c r="DL1065" s="319"/>
      <c r="DM1065" s="319"/>
      <c r="DN1065" s="319"/>
      <c r="DO1065" s="319"/>
      <c r="DP1065" s="319"/>
      <c r="DQ1065" s="319"/>
      <c r="DR1065" s="319"/>
      <c r="DS1065" s="319"/>
      <c r="DT1065" s="319"/>
      <c r="DU1065" s="319"/>
      <c r="DV1065" s="319"/>
      <c r="DW1065" s="319"/>
      <c r="DX1065" s="319"/>
      <c r="DY1065" s="319"/>
      <c r="DZ1065" s="319"/>
      <c r="EA1065" s="319"/>
      <c r="EB1065" s="319"/>
      <c r="EC1065" s="319"/>
      <c r="ED1065" s="319"/>
      <c r="EE1065" s="319"/>
      <c r="EF1065" s="319"/>
      <c r="EG1065" s="319"/>
      <c r="EH1065" s="319"/>
      <c r="EI1065" s="319"/>
      <c r="EJ1065" s="319"/>
      <c r="EK1065" s="319"/>
      <c r="EL1065" s="319"/>
      <c r="EM1065" s="319"/>
      <c r="EN1065" s="319"/>
      <c r="EO1065" s="319"/>
      <c r="EP1065" s="319"/>
      <c r="EQ1065" s="319"/>
      <c r="ER1065" s="319"/>
      <c r="ES1065" s="319"/>
      <c r="ET1065" s="319"/>
      <c r="EU1065" s="319"/>
      <c r="EV1065" s="319"/>
      <c r="EW1065" s="319"/>
      <c r="EX1065" s="319"/>
      <c r="EY1065" s="319"/>
      <c r="EZ1065" s="319"/>
      <c r="FA1065" s="319"/>
      <c r="FB1065" s="319"/>
      <c r="FC1065" s="319"/>
      <c r="FD1065" s="319"/>
      <c r="FE1065" s="319"/>
      <c r="FF1065" s="319"/>
      <c r="FG1065" s="319"/>
      <c r="FH1065" s="319"/>
      <c r="FI1065" s="319"/>
      <c r="FJ1065" s="319"/>
      <c r="FK1065" s="319"/>
      <c r="FL1065" s="319"/>
      <c r="FM1065" s="319"/>
      <c r="FN1065" s="319"/>
      <c r="FO1065" s="319"/>
      <c r="FP1065" s="319"/>
      <c r="FQ1065" s="319"/>
      <c r="FR1065" s="319"/>
      <c r="FS1065" s="319"/>
      <c r="FT1065" s="319"/>
      <c r="FU1065" s="319"/>
      <c r="FV1065" s="319"/>
      <c r="FW1065" s="319"/>
      <c r="FX1065" s="319"/>
      <c r="FY1065" s="319"/>
      <c r="FZ1065" s="319"/>
      <c r="GA1065" s="319"/>
      <c r="GB1065" s="319"/>
      <c r="GC1065" s="319"/>
      <c r="GD1065" s="319"/>
      <c r="GE1065" s="319"/>
      <c r="GF1065" s="319"/>
      <c r="GG1065" s="319"/>
      <c r="GH1065" s="319"/>
      <c r="GI1065" s="319"/>
      <c r="GJ1065" s="319"/>
      <c r="GK1065" s="319"/>
      <c r="GL1065" s="319"/>
      <c r="GM1065" s="319"/>
      <c r="GN1065" s="319"/>
      <c r="GO1065" s="319"/>
      <c r="GP1065" s="319"/>
      <c r="GQ1065" s="319"/>
      <c r="GR1065" s="319"/>
      <c r="GS1065" s="319"/>
      <c r="GT1065" s="319"/>
      <c r="GU1065" s="319"/>
      <c r="GV1065" s="319"/>
      <c r="GW1065" s="319"/>
      <c r="GX1065" s="319"/>
      <c r="GY1065" s="319"/>
      <c r="GZ1065" s="319"/>
      <c r="HA1065" s="319"/>
      <c r="HB1065" s="319"/>
      <c r="HC1065" s="319"/>
      <c r="HD1065" s="319"/>
      <c r="HE1065" s="319"/>
      <c r="HF1065" s="319"/>
      <c r="HG1065" s="319"/>
      <c r="HH1065" s="319"/>
      <c r="HI1065" s="319"/>
      <c r="HJ1065" s="319"/>
      <c r="HK1065" s="319"/>
      <c r="HL1065" s="319"/>
      <c r="HM1065" s="319"/>
      <c r="HN1065" s="319"/>
      <c r="HO1065" s="319"/>
      <c r="HP1065" s="319"/>
      <c r="HQ1065" s="319"/>
      <c r="HR1065" s="319"/>
      <c r="HS1065" s="319"/>
      <c r="HT1065" s="319"/>
      <c r="HU1065" s="319"/>
      <c r="HV1065" s="319"/>
      <c r="HW1065" s="319"/>
      <c r="HX1065" s="319"/>
      <c r="HY1065" s="319"/>
      <c r="HZ1065" s="319"/>
      <c r="IA1065" s="319"/>
      <c r="IB1065" s="319"/>
      <c r="IC1065" s="319"/>
      <c r="ID1065" s="319"/>
      <c r="IE1065" s="319"/>
      <c r="IF1065" s="319"/>
      <c r="IG1065" s="319"/>
      <c r="IH1065" s="319"/>
      <c r="II1065" s="319"/>
      <c r="IJ1065" s="319"/>
      <c r="IK1065" s="319"/>
      <c r="IL1065" s="319"/>
      <c r="IM1065" s="319"/>
      <c r="IN1065" s="319"/>
      <c r="IO1065" s="319"/>
      <c r="IP1065" s="319"/>
      <c r="IQ1065" s="319"/>
      <c r="IR1065" s="319"/>
      <c r="IS1065" s="319"/>
      <c r="IT1065" s="319"/>
      <c r="IU1065" s="319"/>
      <c r="IV1065" s="319"/>
      <c r="IW1065" s="319"/>
      <c r="IX1065" s="319"/>
      <c r="IY1065" s="319"/>
      <c r="IZ1065" s="319"/>
      <c r="JA1065" s="319"/>
      <c r="JB1065" s="319"/>
      <c r="JC1065" s="319"/>
      <c r="JD1065" s="319"/>
      <c r="JE1065" s="319"/>
      <c r="JF1065" s="319"/>
      <c r="JG1065" s="319"/>
      <c r="JH1065" s="319"/>
      <c r="JI1065" s="319"/>
      <c r="JJ1065" s="319"/>
      <c r="JK1065" s="319"/>
      <c r="JL1065" s="319"/>
      <c r="JM1065" s="319"/>
      <c r="JN1065" s="319"/>
      <c r="JO1065" s="319"/>
      <c r="JP1065" s="319"/>
      <c r="JQ1065" s="319"/>
      <c r="JR1065" s="319"/>
      <c r="JS1065" s="319"/>
      <c r="JT1065" s="319"/>
      <c r="JU1065" s="319"/>
      <c r="JV1065" s="319"/>
      <c r="JW1065" s="319"/>
      <c r="JX1065" s="319"/>
      <c r="JY1065" s="319"/>
      <c r="JZ1065" s="319"/>
      <c r="KA1065" s="319"/>
      <c r="KB1065" s="319"/>
      <c r="KC1065" s="319"/>
      <c r="KD1065" s="319"/>
      <c r="KE1065" s="319"/>
      <c r="KF1065" s="319"/>
      <c r="KG1065" s="319"/>
      <c r="KH1065" s="319"/>
      <c r="KI1065" s="319"/>
      <c r="KJ1065" s="319"/>
      <c r="KK1065" s="319"/>
      <c r="KL1065" s="319"/>
      <c r="KM1065" s="319"/>
      <c r="KN1065" s="319"/>
      <c r="KO1065" s="319"/>
      <c r="KP1065" s="319"/>
      <c r="KQ1065" s="319"/>
      <c r="KR1065" s="319"/>
      <c r="KS1065" s="319"/>
      <c r="KT1065" s="319"/>
      <c r="KU1065" s="319"/>
      <c r="KV1065" s="319"/>
      <c r="KW1065" s="319"/>
      <c r="KX1065" s="319"/>
      <c r="KY1065" s="319"/>
      <c r="KZ1065" s="319"/>
      <c r="LA1065" s="319"/>
      <c r="LB1065" s="319"/>
      <c r="LC1065" s="319"/>
      <c r="LD1065" s="319"/>
      <c r="LE1065" s="319"/>
      <c r="LF1065" s="319"/>
      <c r="LG1065" s="319"/>
      <c r="LH1065" s="319"/>
      <c r="LI1065" s="319"/>
      <c r="LJ1065" s="319"/>
      <c r="LK1065" s="319"/>
      <c r="LL1065" s="319"/>
      <c r="LM1065" s="319"/>
      <c r="LN1065" s="319"/>
      <c r="LO1065" s="319"/>
      <c r="LP1065" s="319"/>
      <c r="LQ1065" s="319"/>
      <c r="LR1065" s="319"/>
      <c r="LS1065" s="319"/>
      <c r="LT1065" s="319"/>
      <c r="LU1065" s="319"/>
      <c r="LV1065" s="319"/>
      <c r="LW1065" s="319"/>
      <c r="LX1065" s="319"/>
      <c r="LY1065" s="319"/>
      <c r="LZ1065" s="319"/>
      <c r="MA1065" s="319"/>
      <c r="MB1065" s="319"/>
      <c r="MC1065" s="319"/>
      <c r="MD1065" s="319"/>
      <c r="ME1065" s="319"/>
      <c r="MF1065" s="319"/>
      <c r="MG1065" s="319"/>
      <c r="MH1065" s="319"/>
      <c r="MI1065" s="319"/>
      <c r="MJ1065" s="319"/>
      <c r="MK1065" s="319"/>
      <c r="ML1065" s="319"/>
      <c r="MM1065" s="319"/>
      <c r="MN1065" s="319"/>
      <c r="MO1065" s="319"/>
      <c r="MP1065" s="319"/>
      <c r="MQ1065" s="319"/>
      <c r="MS1065" s="241"/>
      <c r="MT1065" s="373">
        <f t="shared" si="1529"/>
        <v>0</v>
      </c>
      <c r="MU1065" s="365">
        <f t="shared" si="1515"/>
        <v>0</v>
      </c>
      <c r="MV1065" s="365">
        <f t="shared" si="1516"/>
        <v>0</v>
      </c>
      <c r="MW1065" s="365"/>
      <c r="MX1065" s="365">
        <f t="shared" si="1517"/>
        <v>0</v>
      </c>
      <c r="MY1065" s="365"/>
      <c r="MZ1065" s="365">
        <f t="shared" si="1518"/>
        <v>0</v>
      </c>
      <c r="NA1065" s="365"/>
      <c r="NB1065" s="365">
        <f t="shared" si="1519"/>
        <v>0</v>
      </c>
      <c r="NC1065" s="365"/>
      <c r="ND1065" s="365">
        <f t="shared" si="1520"/>
        <v>0</v>
      </c>
      <c r="NE1065" s="365"/>
      <c r="NF1065" s="365">
        <f t="shared" si="1521"/>
        <v>0</v>
      </c>
      <c r="NG1065" s="365"/>
      <c r="NH1065" s="365">
        <f t="shared" si="1522"/>
        <v>0</v>
      </c>
      <c r="NI1065" s="365"/>
      <c r="NJ1065" s="365">
        <f t="shared" si="1523"/>
        <v>0</v>
      </c>
      <c r="NK1065" s="365"/>
      <c r="NL1065" s="365">
        <f t="shared" si="1530"/>
        <v>0</v>
      </c>
      <c r="NM1065" s="366"/>
      <c r="NN1065" s="370"/>
      <c r="NR1065" s="318">
        <f t="shared" si="1524"/>
        <v>0</v>
      </c>
      <c r="NS1065" s="318">
        <f t="shared" si="1525"/>
        <v>0</v>
      </c>
      <c r="NT1065" s="318">
        <f t="shared" si="1526"/>
        <v>0</v>
      </c>
    </row>
    <row r="1066" spans="1:384" s="318" customFormat="1" ht="10.199999999999999" customHeight="1" x14ac:dyDescent="0.3">
      <c r="A1066" s="25"/>
      <c r="B1066" s="389"/>
      <c r="C1066" s="424"/>
      <c r="D1066" s="15"/>
      <c r="E1066" s="361" t="str">
        <f>$E$16</f>
        <v>Cave</v>
      </c>
      <c r="F1066" s="361"/>
      <c r="G1066" s="139" t="str">
        <f>IF(NH1085=0,"",NH1085)</f>
        <v/>
      </c>
      <c r="H1066" s="399"/>
      <c r="I1066" s="381">
        <f>Prenoms!$B$14</f>
        <v>0</v>
      </c>
      <c r="J1066" s="382"/>
      <c r="K1066" s="382"/>
      <c r="L1066" s="382"/>
      <c r="M1066" s="382"/>
      <c r="N1066" s="68" t="str">
        <f>IF(NL1066&lt;&gt;0,"",IF(Conges!AJ48=0,"",Conges!AJ48))</f>
        <v/>
      </c>
      <c r="O1066" s="69"/>
      <c r="P1066" s="70"/>
      <c r="Q1066" s="70"/>
      <c r="R1066" s="70"/>
      <c r="S1066" s="70"/>
      <c r="T1066" s="70"/>
      <c r="U1066" s="70"/>
      <c r="V1066" s="71"/>
      <c r="W1066" s="69"/>
      <c r="X1066" s="70"/>
      <c r="Y1066" s="70"/>
      <c r="Z1066" s="70"/>
      <c r="AA1066" s="70"/>
      <c r="AB1066" s="70"/>
      <c r="AC1066" s="70"/>
      <c r="AD1066" s="71"/>
      <c r="AE1066" s="69"/>
      <c r="AF1066" s="70"/>
      <c r="AG1066" s="70"/>
      <c r="AH1066" s="70"/>
      <c r="AI1066" s="70"/>
      <c r="AJ1066" s="71"/>
      <c r="AK1066" s="69"/>
      <c r="AL1066" s="70"/>
      <c r="AM1066" s="70"/>
      <c r="AN1066" s="70"/>
      <c r="AO1066" s="70"/>
      <c r="AP1066" s="70"/>
      <c r="AQ1066" s="70"/>
      <c r="AR1066" s="70"/>
      <c r="AS1066" s="70"/>
      <c r="AT1066" s="71"/>
      <c r="AU1066" s="69"/>
      <c r="AV1066" s="70"/>
      <c r="AW1066" s="70"/>
      <c r="AX1066" s="70"/>
      <c r="AY1066" s="70"/>
      <c r="AZ1066" s="70"/>
      <c r="BA1066" s="70"/>
      <c r="BB1066" s="71"/>
      <c r="BC1066" s="72">
        <f>IF(NL1066&lt;&gt;0,(IF(Conges!AJ$48=0,0,3)),0)</f>
        <v>0</v>
      </c>
      <c r="BD1066" s="417"/>
      <c r="BE1066" s="392">
        <f>IF(OR(Conges!AJ$48="A",Conges!AJ$48="V"),Prenoms!L$14,NL1066)</f>
        <v>0</v>
      </c>
      <c r="BF1066" s="393"/>
      <c r="BG1066" s="289"/>
      <c r="BH1066" s="290">
        <f t="shared" si="1509"/>
        <v>0</v>
      </c>
      <c r="BI1066" s="291" t="str">
        <f t="shared" si="1510"/>
        <v/>
      </c>
      <c r="BJ1066" s="305">
        <v>0</v>
      </c>
      <c r="BK1066" s="306">
        <f t="shared" si="1527"/>
        <v>0</v>
      </c>
      <c r="BL1066" s="307">
        <f t="shared" si="1493"/>
        <v>0</v>
      </c>
      <c r="BM1066" s="307">
        <f t="shared" si="1494"/>
        <v>0</v>
      </c>
      <c r="BN1066" s="307">
        <f>SUM('Heures Pointage'!$LD$36:$LE$36)</f>
        <v>0</v>
      </c>
      <c r="BO1066" s="307">
        <f>SUM('Heures et Indemnites'!$LD$36:$LE$36)</f>
        <v>0</v>
      </c>
      <c r="BP1066" s="308">
        <f t="shared" si="1495"/>
        <v>0</v>
      </c>
      <c r="BQ1066" s="308">
        <f>'Heures Pointage'!$MB$36</f>
        <v>0</v>
      </c>
      <c r="BR1066" s="309">
        <f t="shared" ref="BR1066" si="1541">$BH$1066</f>
        <v>0</v>
      </c>
      <c r="BS1066" s="150">
        <f>Prenoms!$C$14</f>
        <v>0</v>
      </c>
      <c r="BT1066" s="153"/>
      <c r="BU1066" s="323">
        <f>SUM('Heures et Indemnites'!$LD$36:$LE$36)</f>
        <v>0</v>
      </c>
      <c r="BV1066" s="236">
        <f>SUM('Heures et Indemnites'!$LD$6:$LE$36)</f>
        <v>0</v>
      </c>
      <c r="BW1066" s="323"/>
      <c r="BX1066" s="236"/>
      <c r="BY1066" s="319"/>
      <c r="BZ1066" s="319"/>
      <c r="CA1066" s="319"/>
      <c r="CB1066" s="319"/>
      <c r="CC1066" s="319"/>
      <c r="CD1066" s="319"/>
      <c r="CE1066" s="319"/>
      <c r="CF1066" s="319"/>
      <c r="CG1066" s="319"/>
      <c r="CH1066" s="319"/>
      <c r="CI1066" s="319"/>
      <c r="CJ1066" s="319"/>
      <c r="CK1066" s="319"/>
      <c r="CL1066" s="319"/>
      <c r="CM1066" s="319"/>
      <c r="CN1066" s="319"/>
      <c r="CO1066" s="319"/>
      <c r="CP1066" s="319"/>
      <c r="CQ1066" s="319"/>
      <c r="CR1066" s="319"/>
      <c r="CS1066" s="319"/>
      <c r="CT1066" s="319"/>
      <c r="CU1066" s="319"/>
      <c r="CV1066" s="319"/>
      <c r="CW1066" s="319"/>
      <c r="CX1066" s="319"/>
      <c r="CY1066" s="319"/>
      <c r="CZ1066" s="319"/>
      <c r="DA1066" s="319"/>
      <c r="DB1066" s="319"/>
      <c r="DC1066" s="319"/>
      <c r="DD1066" s="319"/>
      <c r="DE1066" s="319"/>
      <c r="DF1066" s="319"/>
      <c r="DG1066" s="319"/>
      <c r="DH1066" s="319"/>
      <c r="DI1066" s="319"/>
      <c r="DJ1066" s="319"/>
      <c r="DK1066" s="319"/>
      <c r="DL1066" s="319"/>
      <c r="DM1066" s="319"/>
      <c r="DN1066" s="319"/>
      <c r="DO1066" s="319"/>
      <c r="DP1066" s="319"/>
      <c r="DQ1066" s="319"/>
      <c r="DR1066" s="319"/>
      <c r="DS1066" s="319"/>
      <c r="DT1066" s="319"/>
      <c r="DU1066" s="319"/>
      <c r="DV1066" s="319"/>
      <c r="DW1066" s="319"/>
      <c r="DX1066" s="319"/>
      <c r="DY1066" s="319"/>
      <c r="DZ1066" s="319"/>
      <c r="EA1066" s="319"/>
      <c r="EB1066" s="319"/>
      <c r="EC1066" s="319"/>
      <c r="ED1066" s="319"/>
      <c r="EE1066" s="319"/>
      <c r="EF1066" s="319"/>
      <c r="EG1066" s="319"/>
      <c r="EH1066" s="319"/>
      <c r="EI1066" s="319"/>
      <c r="EJ1066" s="319"/>
      <c r="EK1066" s="319"/>
      <c r="EL1066" s="319"/>
      <c r="EM1066" s="319"/>
      <c r="EN1066" s="319"/>
      <c r="EO1066" s="319"/>
      <c r="EP1066" s="319"/>
      <c r="EQ1066" s="319"/>
      <c r="ER1066" s="319"/>
      <c r="ES1066" s="319"/>
      <c r="ET1066" s="319"/>
      <c r="EU1066" s="319"/>
      <c r="EV1066" s="319"/>
      <c r="EW1066" s="319"/>
      <c r="EX1066" s="319"/>
      <c r="EY1066" s="319"/>
      <c r="EZ1066" s="319"/>
      <c r="FA1066" s="319"/>
      <c r="FB1066" s="319"/>
      <c r="FC1066" s="319"/>
      <c r="FD1066" s="319"/>
      <c r="FE1066" s="319"/>
      <c r="FF1066" s="319"/>
      <c r="FG1066" s="319"/>
      <c r="FH1066" s="319"/>
      <c r="FI1066" s="319"/>
      <c r="FJ1066" s="319"/>
      <c r="FK1066" s="319"/>
      <c r="FL1066" s="319"/>
      <c r="FM1066" s="319"/>
      <c r="FN1066" s="319"/>
      <c r="FO1066" s="319"/>
      <c r="FP1066" s="319"/>
      <c r="FQ1066" s="319"/>
      <c r="FR1066" s="319"/>
      <c r="FS1066" s="319"/>
      <c r="FT1066" s="319"/>
      <c r="FU1066" s="319"/>
      <c r="FV1066" s="319"/>
      <c r="FW1066" s="319"/>
      <c r="FX1066" s="319"/>
      <c r="FY1066" s="319"/>
      <c r="FZ1066" s="319"/>
      <c r="GA1066" s="319"/>
      <c r="GB1066" s="319"/>
      <c r="GC1066" s="319"/>
      <c r="GD1066" s="319"/>
      <c r="GE1066" s="319"/>
      <c r="GF1066" s="319"/>
      <c r="GG1066" s="319"/>
      <c r="GH1066" s="319"/>
      <c r="GI1066" s="319"/>
      <c r="GJ1066" s="319"/>
      <c r="GK1066" s="319"/>
      <c r="GL1066" s="319"/>
      <c r="GM1066" s="319"/>
      <c r="GN1066" s="319"/>
      <c r="GO1066" s="319"/>
      <c r="GP1066" s="319"/>
      <c r="GQ1066" s="319"/>
      <c r="GR1066" s="319"/>
      <c r="GS1066" s="319"/>
      <c r="GT1066" s="319"/>
      <c r="GU1066" s="319"/>
      <c r="GV1066" s="319"/>
      <c r="GW1066" s="319"/>
      <c r="GX1066" s="319"/>
      <c r="GY1066" s="319"/>
      <c r="GZ1066" s="319"/>
      <c r="HA1066" s="319"/>
      <c r="HB1066" s="319"/>
      <c r="HC1066" s="319"/>
      <c r="HD1066" s="319"/>
      <c r="HE1066" s="319"/>
      <c r="HF1066" s="319"/>
      <c r="HG1066" s="319"/>
      <c r="HH1066" s="319"/>
      <c r="HI1066" s="319"/>
      <c r="HJ1066" s="319"/>
      <c r="HK1066" s="319"/>
      <c r="HL1066" s="319"/>
      <c r="HM1066" s="319"/>
      <c r="HN1066" s="319"/>
      <c r="HO1066" s="319"/>
      <c r="HP1066" s="319"/>
      <c r="HQ1066" s="319"/>
      <c r="HR1066" s="319"/>
      <c r="HS1066" s="319"/>
      <c r="HT1066" s="319"/>
      <c r="HU1066" s="319"/>
      <c r="HV1066" s="319"/>
      <c r="HW1066" s="319"/>
      <c r="HX1066" s="319"/>
      <c r="HY1066" s="319"/>
      <c r="HZ1066" s="319"/>
      <c r="IA1066" s="319"/>
      <c r="IB1066" s="319"/>
      <c r="IC1066" s="319"/>
      <c r="ID1066" s="319"/>
      <c r="IE1066" s="319"/>
      <c r="IF1066" s="319"/>
      <c r="IG1066" s="319"/>
      <c r="IH1066" s="319"/>
      <c r="II1066" s="319"/>
      <c r="IJ1066" s="319"/>
      <c r="IK1066" s="319"/>
      <c r="IL1066" s="319"/>
      <c r="IM1066" s="319"/>
      <c r="IN1066" s="319"/>
      <c r="IO1066" s="319"/>
      <c r="IP1066" s="319"/>
      <c r="IQ1066" s="319"/>
      <c r="IR1066" s="319"/>
      <c r="IS1066" s="319"/>
      <c r="IT1066" s="319"/>
      <c r="IU1066" s="319"/>
      <c r="IV1066" s="319"/>
      <c r="IW1066" s="319"/>
      <c r="IX1066" s="319"/>
      <c r="IY1066" s="319"/>
      <c r="IZ1066" s="319"/>
      <c r="JA1066" s="319"/>
      <c r="JB1066" s="319"/>
      <c r="JC1066" s="319"/>
      <c r="JD1066" s="319"/>
      <c r="JE1066" s="319"/>
      <c r="JF1066" s="319"/>
      <c r="JG1066" s="319"/>
      <c r="JH1066" s="319"/>
      <c r="JI1066" s="319"/>
      <c r="JJ1066" s="319"/>
      <c r="JK1066" s="319"/>
      <c r="JL1066" s="319"/>
      <c r="JM1066" s="319"/>
      <c r="JN1066" s="319"/>
      <c r="JO1066" s="319"/>
      <c r="JP1066" s="319"/>
      <c r="JQ1066" s="319"/>
      <c r="JR1066" s="319"/>
      <c r="JS1066" s="319"/>
      <c r="JT1066" s="319"/>
      <c r="JU1066" s="319"/>
      <c r="JV1066" s="319"/>
      <c r="JW1066" s="319"/>
      <c r="JX1066" s="319"/>
      <c r="JY1066" s="319"/>
      <c r="JZ1066" s="319"/>
      <c r="KA1066" s="319"/>
      <c r="KB1066" s="319"/>
      <c r="KC1066" s="319"/>
      <c r="KD1066" s="319"/>
      <c r="KE1066" s="319"/>
      <c r="KF1066" s="319"/>
      <c r="KG1066" s="319"/>
      <c r="KH1066" s="319"/>
      <c r="KI1066" s="319"/>
      <c r="KJ1066" s="319"/>
      <c r="KK1066" s="319"/>
      <c r="KL1066" s="319"/>
      <c r="KM1066" s="319"/>
      <c r="KN1066" s="319"/>
      <c r="KO1066" s="319"/>
      <c r="KP1066" s="319"/>
      <c r="KQ1066" s="319"/>
      <c r="KR1066" s="319"/>
      <c r="KS1066" s="319"/>
      <c r="KT1066" s="319"/>
      <c r="KU1066" s="319"/>
      <c r="KV1066" s="319"/>
      <c r="KW1066" s="319"/>
      <c r="KX1066" s="319"/>
      <c r="KY1066" s="319"/>
      <c r="KZ1066" s="319"/>
      <c r="LA1066" s="319"/>
      <c r="LB1066" s="319"/>
      <c r="LC1066" s="319"/>
      <c r="LD1066" s="319"/>
      <c r="LE1066" s="319"/>
      <c r="LF1066" s="319"/>
      <c r="LG1066" s="319"/>
      <c r="LH1066" s="319"/>
      <c r="LI1066" s="319"/>
      <c r="LJ1066" s="319"/>
      <c r="LK1066" s="319"/>
      <c r="LL1066" s="319"/>
      <c r="LM1066" s="319"/>
      <c r="LN1066" s="319"/>
      <c r="LO1066" s="319"/>
      <c r="LP1066" s="319"/>
      <c r="LQ1066" s="319"/>
      <c r="LR1066" s="319"/>
      <c r="LS1066" s="319"/>
      <c r="LT1066" s="319"/>
      <c r="LU1066" s="319"/>
      <c r="LV1066" s="319"/>
      <c r="LW1066" s="319"/>
      <c r="LX1066" s="319"/>
      <c r="LY1066" s="319"/>
      <c r="LZ1066" s="319"/>
      <c r="MA1066" s="319"/>
      <c r="MB1066" s="319"/>
      <c r="MC1066" s="319"/>
      <c r="MD1066" s="319"/>
      <c r="ME1066" s="319"/>
      <c r="MF1066" s="319"/>
      <c r="MG1066" s="319"/>
      <c r="MH1066" s="319"/>
      <c r="MI1066" s="319"/>
      <c r="MJ1066" s="319"/>
      <c r="MK1066" s="319"/>
      <c r="ML1066" s="319"/>
      <c r="MM1066" s="319"/>
      <c r="MN1066" s="319"/>
      <c r="MO1066" s="319"/>
      <c r="MP1066" s="319"/>
      <c r="MQ1066" s="319"/>
      <c r="MS1066" s="241"/>
      <c r="MT1066" s="362">
        <f t="shared" si="1529"/>
        <v>0</v>
      </c>
      <c r="MU1066" s="363">
        <f t="shared" si="1515"/>
        <v>0</v>
      </c>
      <c r="MV1066" s="363">
        <f t="shared" si="1516"/>
        <v>0</v>
      </c>
      <c r="MW1066" s="363"/>
      <c r="MX1066" s="363">
        <f t="shared" si="1517"/>
        <v>0</v>
      </c>
      <c r="MY1066" s="363"/>
      <c r="MZ1066" s="363">
        <f t="shared" si="1518"/>
        <v>0</v>
      </c>
      <c r="NA1066" s="363"/>
      <c r="NB1066" s="363">
        <f t="shared" si="1519"/>
        <v>0</v>
      </c>
      <c r="NC1066" s="363"/>
      <c r="ND1066" s="363">
        <f t="shared" si="1520"/>
        <v>0</v>
      </c>
      <c r="NE1066" s="363"/>
      <c r="NF1066" s="363">
        <f t="shared" si="1521"/>
        <v>0</v>
      </c>
      <c r="NG1066" s="363"/>
      <c r="NH1066" s="363">
        <f t="shared" si="1522"/>
        <v>0</v>
      </c>
      <c r="NI1066" s="363"/>
      <c r="NJ1066" s="363">
        <f t="shared" si="1523"/>
        <v>0</v>
      </c>
      <c r="NK1066" s="363"/>
      <c r="NL1066" s="363">
        <f t="shared" si="1530"/>
        <v>0</v>
      </c>
      <c r="NM1066" s="364"/>
      <c r="NN1066" s="370"/>
      <c r="NR1066" s="318">
        <f t="shared" si="1524"/>
        <v>0</v>
      </c>
      <c r="NS1066" s="318">
        <f t="shared" si="1525"/>
        <v>0</v>
      </c>
      <c r="NT1066" s="318">
        <f t="shared" si="1526"/>
        <v>0</v>
      </c>
    </row>
    <row r="1067" spans="1:384" s="318" customFormat="1" ht="10.199999999999999" customHeight="1" x14ac:dyDescent="0.3">
      <c r="A1067" s="25"/>
      <c r="B1067" s="389"/>
      <c r="C1067" s="424"/>
      <c r="D1067" s="15"/>
      <c r="E1067" s="426" t="str">
        <f>$E$17</f>
        <v>STAGE</v>
      </c>
      <c r="F1067" s="426"/>
      <c r="G1067" s="140" t="str">
        <f>IF(NJ1085=0,"",NJ1085)</f>
        <v/>
      </c>
      <c r="H1067" s="399"/>
      <c r="I1067" s="394">
        <f>Prenoms!$B$15</f>
        <v>0</v>
      </c>
      <c r="J1067" s="395"/>
      <c r="K1067" s="395"/>
      <c r="L1067" s="395"/>
      <c r="M1067" s="395"/>
      <c r="N1067" s="81" t="str">
        <f>IF(NL1067&lt;&gt;0,"",IF(Conges!AJ49=0,"",Conges!AJ49))</f>
        <v/>
      </c>
      <c r="O1067" s="82"/>
      <c r="P1067" s="83"/>
      <c r="Q1067" s="83"/>
      <c r="R1067" s="83"/>
      <c r="S1067" s="83"/>
      <c r="T1067" s="83"/>
      <c r="U1067" s="83"/>
      <c r="V1067" s="84"/>
      <c r="W1067" s="82"/>
      <c r="X1067" s="83"/>
      <c r="Y1067" s="83"/>
      <c r="Z1067" s="83"/>
      <c r="AA1067" s="83"/>
      <c r="AB1067" s="83"/>
      <c r="AC1067" s="83"/>
      <c r="AD1067" s="84"/>
      <c r="AE1067" s="82"/>
      <c r="AF1067" s="83"/>
      <c r="AG1067" s="83"/>
      <c r="AH1067" s="83"/>
      <c r="AI1067" s="83"/>
      <c r="AJ1067" s="84"/>
      <c r="AK1067" s="82"/>
      <c r="AL1067" s="83"/>
      <c r="AM1067" s="83"/>
      <c r="AN1067" s="83"/>
      <c r="AO1067" s="83"/>
      <c r="AP1067" s="83"/>
      <c r="AQ1067" s="83"/>
      <c r="AR1067" s="83"/>
      <c r="AS1067" s="83"/>
      <c r="AT1067" s="84"/>
      <c r="AU1067" s="82"/>
      <c r="AV1067" s="83"/>
      <c r="AW1067" s="83"/>
      <c r="AX1067" s="83"/>
      <c r="AY1067" s="83"/>
      <c r="AZ1067" s="83"/>
      <c r="BA1067" s="83"/>
      <c r="BB1067" s="84"/>
      <c r="BC1067" s="85">
        <f>IF(NL1067&lt;&gt;0,(IF(Conges!AJ$49=0,0,3)),0)</f>
        <v>0</v>
      </c>
      <c r="BD1067" s="417"/>
      <c r="BE1067" s="390">
        <f>IF(OR(Conges!AJ$49="A",Conges!AJ$49="V"),Prenoms!L$15,NL1067)</f>
        <v>0</v>
      </c>
      <c r="BF1067" s="391"/>
      <c r="BG1067" s="286"/>
      <c r="BH1067" s="287">
        <f t="shared" si="1509"/>
        <v>0</v>
      </c>
      <c r="BI1067" s="288" t="str">
        <f t="shared" si="1510"/>
        <v/>
      </c>
      <c r="BJ1067" s="300">
        <v>0</v>
      </c>
      <c r="BK1067" s="301">
        <f t="shared" si="1527"/>
        <v>0</v>
      </c>
      <c r="BL1067" s="302">
        <f t="shared" si="1493"/>
        <v>0</v>
      </c>
      <c r="BM1067" s="302">
        <f t="shared" si="1494"/>
        <v>0</v>
      </c>
      <c r="BN1067" s="302">
        <f>SUM('Heures Pointage'!$MD$36:$ME$36)</f>
        <v>0</v>
      </c>
      <c r="BO1067" s="302">
        <f>SUM('Heures et Indemnites'!$MD$36:$ME$36)</f>
        <v>0</v>
      </c>
      <c r="BP1067" s="303">
        <f t="shared" si="1495"/>
        <v>0</v>
      </c>
      <c r="BQ1067" s="303">
        <f>'Heures Pointage'!$NB$36</f>
        <v>0</v>
      </c>
      <c r="BR1067" s="304">
        <f t="shared" ref="BR1067" si="1542">$BH$1067</f>
        <v>0</v>
      </c>
      <c r="BS1067" s="149">
        <f>Prenoms!$C$15</f>
        <v>0</v>
      </c>
      <c r="BT1067" s="180"/>
      <c r="BU1067" s="324">
        <f>SUM('Heures et Indemnites'!$MD$36:$ME$36)</f>
        <v>0</v>
      </c>
      <c r="BV1067" s="235">
        <f>SUM('Heures et Indemnites'!$MD$6:$ME$36)</f>
        <v>0</v>
      </c>
      <c r="BW1067" s="324"/>
      <c r="BX1067" s="235"/>
      <c r="BY1067" s="319"/>
      <c r="BZ1067" s="319"/>
      <c r="CA1067" s="319"/>
      <c r="CB1067" s="319"/>
      <c r="CC1067" s="319"/>
      <c r="CD1067" s="319"/>
      <c r="CE1067" s="319"/>
      <c r="CF1067" s="319"/>
      <c r="CG1067" s="319"/>
      <c r="CH1067" s="319"/>
      <c r="CI1067" s="319"/>
      <c r="CJ1067" s="319"/>
      <c r="CK1067" s="319"/>
      <c r="CL1067" s="319"/>
      <c r="CM1067" s="319"/>
      <c r="CN1067" s="319"/>
      <c r="CO1067" s="319"/>
      <c r="CP1067" s="319"/>
      <c r="CQ1067" s="319"/>
      <c r="CR1067" s="319"/>
      <c r="CS1067" s="319"/>
      <c r="CT1067" s="319"/>
      <c r="CU1067" s="319"/>
      <c r="CV1067" s="319"/>
      <c r="CW1067" s="319"/>
      <c r="CX1067" s="319"/>
      <c r="CY1067" s="319"/>
      <c r="CZ1067" s="319"/>
      <c r="DA1067" s="319"/>
      <c r="DB1067" s="319"/>
      <c r="DC1067" s="319"/>
      <c r="DD1067" s="319"/>
      <c r="DE1067" s="319"/>
      <c r="DF1067" s="319"/>
      <c r="DG1067" s="319"/>
      <c r="DH1067" s="319"/>
      <c r="DI1067" s="319"/>
      <c r="DJ1067" s="319"/>
      <c r="DK1067" s="319"/>
      <c r="DL1067" s="319"/>
      <c r="DM1067" s="319"/>
      <c r="DN1067" s="319"/>
      <c r="DO1067" s="319"/>
      <c r="DP1067" s="319"/>
      <c r="DQ1067" s="319"/>
      <c r="DR1067" s="319"/>
      <c r="DS1067" s="319"/>
      <c r="DT1067" s="319"/>
      <c r="DU1067" s="319"/>
      <c r="DV1067" s="319"/>
      <c r="DW1067" s="319"/>
      <c r="DX1067" s="319"/>
      <c r="DY1067" s="319"/>
      <c r="DZ1067" s="319"/>
      <c r="EA1067" s="319"/>
      <c r="EB1067" s="319"/>
      <c r="EC1067" s="319"/>
      <c r="ED1067" s="319"/>
      <c r="EE1067" s="319"/>
      <c r="EF1067" s="319"/>
      <c r="EG1067" s="319"/>
      <c r="EH1067" s="319"/>
      <c r="EI1067" s="319"/>
      <c r="EJ1067" s="319"/>
      <c r="EK1067" s="319"/>
      <c r="EL1067" s="319"/>
      <c r="EM1067" s="319"/>
      <c r="EN1067" s="319"/>
      <c r="EO1067" s="319"/>
      <c r="EP1067" s="319"/>
      <c r="EQ1067" s="319"/>
      <c r="ER1067" s="319"/>
      <c r="ES1067" s="319"/>
      <c r="ET1067" s="319"/>
      <c r="EU1067" s="319"/>
      <c r="EV1067" s="319"/>
      <c r="EW1067" s="319"/>
      <c r="EX1067" s="319"/>
      <c r="EY1067" s="319"/>
      <c r="EZ1067" s="319"/>
      <c r="FA1067" s="319"/>
      <c r="FB1067" s="319"/>
      <c r="FC1067" s="319"/>
      <c r="FD1067" s="319"/>
      <c r="FE1067" s="319"/>
      <c r="FF1067" s="319"/>
      <c r="FG1067" s="319"/>
      <c r="FH1067" s="319"/>
      <c r="FI1067" s="319"/>
      <c r="FJ1067" s="319"/>
      <c r="FK1067" s="319"/>
      <c r="FL1067" s="319"/>
      <c r="FM1067" s="319"/>
      <c r="FN1067" s="319"/>
      <c r="FO1067" s="319"/>
      <c r="FP1067" s="319"/>
      <c r="FQ1067" s="319"/>
      <c r="FR1067" s="319"/>
      <c r="FS1067" s="319"/>
      <c r="FT1067" s="319"/>
      <c r="FU1067" s="319"/>
      <c r="FV1067" s="319"/>
      <c r="FW1067" s="319"/>
      <c r="FX1067" s="319"/>
      <c r="FY1067" s="319"/>
      <c r="FZ1067" s="319"/>
      <c r="GA1067" s="319"/>
      <c r="GB1067" s="319"/>
      <c r="GC1067" s="319"/>
      <c r="GD1067" s="319"/>
      <c r="GE1067" s="319"/>
      <c r="GF1067" s="319"/>
      <c r="GG1067" s="319"/>
      <c r="GH1067" s="319"/>
      <c r="GI1067" s="319"/>
      <c r="GJ1067" s="319"/>
      <c r="GK1067" s="319"/>
      <c r="GL1067" s="319"/>
      <c r="GM1067" s="319"/>
      <c r="GN1067" s="319"/>
      <c r="GO1067" s="319"/>
      <c r="GP1067" s="319"/>
      <c r="GQ1067" s="319"/>
      <c r="GR1067" s="319"/>
      <c r="GS1067" s="319"/>
      <c r="GT1067" s="319"/>
      <c r="GU1067" s="319"/>
      <c r="GV1067" s="319"/>
      <c r="GW1067" s="319"/>
      <c r="GX1067" s="319"/>
      <c r="GY1067" s="319"/>
      <c r="GZ1067" s="319"/>
      <c r="HA1067" s="319"/>
      <c r="HB1067" s="319"/>
      <c r="HC1067" s="319"/>
      <c r="HD1067" s="319"/>
      <c r="HE1067" s="319"/>
      <c r="HF1067" s="319"/>
      <c r="HG1067" s="319"/>
      <c r="HH1067" s="319"/>
      <c r="HI1067" s="319"/>
      <c r="HJ1067" s="319"/>
      <c r="HK1067" s="319"/>
      <c r="HL1067" s="319"/>
      <c r="HM1067" s="319"/>
      <c r="HN1067" s="319"/>
      <c r="HO1067" s="319"/>
      <c r="HP1067" s="319"/>
      <c r="HQ1067" s="319"/>
      <c r="HR1067" s="319"/>
      <c r="HS1067" s="319"/>
      <c r="HT1067" s="319"/>
      <c r="HU1067" s="319"/>
      <c r="HV1067" s="319"/>
      <c r="HW1067" s="319"/>
      <c r="HX1067" s="319"/>
      <c r="HY1067" s="319"/>
      <c r="HZ1067" s="319"/>
      <c r="IA1067" s="319"/>
      <c r="IB1067" s="319"/>
      <c r="IC1067" s="319"/>
      <c r="ID1067" s="319"/>
      <c r="IE1067" s="319"/>
      <c r="IF1067" s="319"/>
      <c r="IG1067" s="319"/>
      <c r="IH1067" s="319"/>
      <c r="II1067" s="319"/>
      <c r="IJ1067" s="319"/>
      <c r="IK1067" s="319"/>
      <c r="IL1067" s="319"/>
      <c r="IM1067" s="319"/>
      <c r="IN1067" s="319"/>
      <c r="IO1067" s="319"/>
      <c r="IP1067" s="319"/>
      <c r="IQ1067" s="319"/>
      <c r="IR1067" s="319"/>
      <c r="IS1067" s="319"/>
      <c r="IT1067" s="319"/>
      <c r="IU1067" s="319"/>
      <c r="IV1067" s="319"/>
      <c r="IW1067" s="319"/>
      <c r="IX1067" s="319"/>
      <c r="IY1067" s="319"/>
      <c r="IZ1067" s="319"/>
      <c r="JA1067" s="319"/>
      <c r="JB1067" s="319"/>
      <c r="JC1067" s="319"/>
      <c r="JD1067" s="319"/>
      <c r="JE1067" s="319"/>
      <c r="JF1067" s="319"/>
      <c r="JG1067" s="319"/>
      <c r="JH1067" s="319"/>
      <c r="JI1067" s="319"/>
      <c r="JJ1067" s="319"/>
      <c r="JK1067" s="319"/>
      <c r="JL1067" s="319"/>
      <c r="JM1067" s="319"/>
      <c r="JN1067" s="319"/>
      <c r="JO1067" s="319"/>
      <c r="JP1067" s="319"/>
      <c r="JQ1067" s="319"/>
      <c r="JR1067" s="319"/>
      <c r="JS1067" s="319"/>
      <c r="JT1067" s="319"/>
      <c r="JU1067" s="319"/>
      <c r="JV1067" s="319"/>
      <c r="JW1067" s="319"/>
      <c r="JX1067" s="319"/>
      <c r="JY1067" s="319"/>
      <c r="JZ1067" s="319"/>
      <c r="KA1067" s="319"/>
      <c r="KB1067" s="319"/>
      <c r="KC1067" s="319"/>
      <c r="KD1067" s="319"/>
      <c r="KE1067" s="319"/>
      <c r="KF1067" s="319"/>
      <c r="KG1067" s="319"/>
      <c r="KH1067" s="319"/>
      <c r="KI1067" s="319"/>
      <c r="KJ1067" s="319"/>
      <c r="KK1067" s="319"/>
      <c r="KL1067" s="319"/>
      <c r="KM1067" s="319"/>
      <c r="KN1067" s="319"/>
      <c r="KO1067" s="319"/>
      <c r="KP1067" s="319"/>
      <c r="KQ1067" s="319"/>
      <c r="KR1067" s="319"/>
      <c r="KS1067" s="319"/>
      <c r="KT1067" s="319"/>
      <c r="KU1067" s="319"/>
      <c r="KV1067" s="319"/>
      <c r="KW1067" s="319"/>
      <c r="KX1067" s="319"/>
      <c r="KY1067" s="319"/>
      <c r="KZ1067" s="319"/>
      <c r="LA1067" s="319"/>
      <c r="LB1067" s="319"/>
      <c r="LC1067" s="319"/>
      <c r="LD1067" s="319"/>
      <c r="LE1067" s="319"/>
      <c r="LF1067" s="319"/>
      <c r="LG1067" s="319"/>
      <c r="LH1067" s="319"/>
      <c r="LI1067" s="319"/>
      <c r="LJ1067" s="319"/>
      <c r="LK1067" s="319"/>
      <c r="LL1067" s="319"/>
      <c r="LM1067" s="319"/>
      <c r="LN1067" s="319"/>
      <c r="LO1067" s="319"/>
      <c r="LP1067" s="319"/>
      <c r="LQ1067" s="319"/>
      <c r="LR1067" s="319"/>
      <c r="LS1067" s="319"/>
      <c r="LT1067" s="319"/>
      <c r="LU1067" s="319"/>
      <c r="LV1067" s="319"/>
      <c r="LW1067" s="319"/>
      <c r="LX1067" s="319"/>
      <c r="LY1067" s="319"/>
      <c r="LZ1067" s="319"/>
      <c r="MA1067" s="319"/>
      <c r="MB1067" s="319"/>
      <c r="MC1067" s="319"/>
      <c r="MD1067" s="319"/>
      <c r="ME1067" s="319"/>
      <c r="MF1067" s="319"/>
      <c r="MG1067" s="319"/>
      <c r="MH1067" s="319"/>
      <c r="MI1067" s="319"/>
      <c r="MJ1067" s="319"/>
      <c r="MK1067" s="319"/>
      <c r="ML1067" s="319"/>
      <c r="MM1067" s="319"/>
      <c r="MN1067" s="319"/>
      <c r="MO1067" s="319"/>
      <c r="MP1067" s="319"/>
      <c r="MQ1067" s="319"/>
      <c r="MS1067" s="241"/>
      <c r="MT1067" s="373">
        <f t="shared" si="1529"/>
        <v>0</v>
      </c>
      <c r="MU1067" s="365">
        <f t="shared" si="1515"/>
        <v>0</v>
      </c>
      <c r="MV1067" s="365">
        <f t="shared" si="1516"/>
        <v>0</v>
      </c>
      <c r="MW1067" s="365"/>
      <c r="MX1067" s="365">
        <f t="shared" si="1517"/>
        <v>0</v>
      </c>
      <c r="MY1067" s="365"/>
      <c r="MZ1067" s="365">
        <f t="shared" si="1518"/>
        <v>0</v>
      </c>
      <c r="NA1067" s="365"/>
      <c r="NB1067" s="365">
        <f t="shared" si="1519"/>
        <v>0</v>
      </c>
      <c r="NC1067" s="365"/>
      <c r="ND1067" s="365">
        <f t="shared" si="1520"/>
        <v>0</v>
      </c>
      <c r="NE1067" s="365"/>
      <c r="NF1067" s="365">
        <f t="shared" si="1521"/>
        <v>0</v>
      </c>
      <c r="NG1067" s="365"/>
      <c r="NH1067" s="365">
        <f t="shared" si="1522"/>
        <v>0</v>
      </c>
      <c r="NI1067" s="365"/>
      <c r="NJ1067" s="365">
        <f t="shared" si="1523"/>
        <v>0</v>
      </c>
      <c r="NK1067" s="365"/>
      <c r="NL1067" s="365">
        <f t="shared" si="1530"/>
        <v>0</v>
      </c>
      <c r="NM1067" s="366"/>
      <c r="NN1067" s="370"/>
      <c r="NR1067" s="318">
        <f t="shared" si="1524"/>
        <v>0</v>
      </c>
      <c r="NS1067" s="318">
        <f t="shared" si="1525"/>
        <v>0</v>
      </c>
      <c r="NT1067" s="318">
        <f t="shared" si="1526"/>
        <v>0</v>
      </c>
    </row>
    <row r="1068" spans="1:384" s="318" customFormat="1" ht="10.199999999999999" customHeight="1" x14ac:dyDescent="0.3">
      <c r="A1068" s="25"/>
      <c r="B1068" s="389"/>
      <c r="C1068" s="424"/>
      <c r="D1068" s="15"/>
      <c r="E1068" s="379" t="str">
        <f>$E$18</f>
        <v>H sans Renfort</v>
      </c>
      <c r="F1068" s="379"/>
      <c r="G1068" s="138" t="str">
        <f>IF(NL1085-MZ1085=0,"",NL1085-MZ1085)</f>
        <v/>
      </c>
      <c r="H1068" s="399"/>
      <c r="I1068" s="381">
        <f>Prenoms!$B$16</f>
        <v>0</v>
      </c>
      <c r="J1068" s="382"/>
      <c r="K1068" s="382"/>
      <c r="L1068" s="382"/>
      <c r="M1068" s="382"/>
      <c r="N1068" s="68" t="str">
        <f>IF(NL1068&lt;&gt;0,"",IF(Conges!AJ50=0,"",Conges!AJ50))</f>
        <v/>
      </c>
      <c r="O1068" s="69"/>
      <c r="P1068" s="70"/>
      <c r="Q1068" s="70"/>
      <c r="R1068" s="70"/>
      <c r="S1068" s="70"/>
      <c r="T1068" s="70"/>
      <c r="U1068" s="70"/>
      <c r="V1068" s="71"/>
      <c r="W1068" s="69"/>
      <c r="X1068" s="70"/>
      <c r="Y1068" s="70"/>
      <c r="Z1068" s="70"/>
      <c r="AA1068" s="70"/>
      <c r="AB1068" s="70"/>
      <c r="AC1068" s="70"/>
      <c r="AD1068" s="71"/>
      <c r="AE1068" s="69"/>
      <c r="AF1068" s="70"/>
      <c r="AG1068" s="70"/>
      <c r="AH1068" s="70"/>
      <c r="AI1068" s="70"/>
      <c r="AJ1068" s="71"/>
      <c r="AK1068" s="69"/>
      <c r="AL1068" s="70"/>
      <c r="AM1068" s="70"/>
      <c r="AN1068" s="70"/>
      <c r="AO1068" s="70"/>
      <c r="AP1068" s="70"/>
      <c r="AQ1068" s="70"/>
      <c r="AR1068" s="70"/>
      <c r="AS1068" s="70"/>
      <c r="AT1068" s="71"/>
      <c r="AU1068" s="69"/>
      <c r="AV1068" s="70"/>
      <c r="AW1068" s="70"/>
      <c r="AX1068" s="70"/>
      <c r="AY1068" s="70"/>
      <c r="AZ1068" s="70"/>
      <c r="BA1068" s="70"/>
      <c r="BB1068" s="71"/>
      <c r="BC1068" s="72">
        <f>IF(NL1068&lt;&gt;0,(IF(Conges!AJ$50=0,0,3)),0)</f>
        <v>0</v>
      </c>
      <c r="BD1068" s="417"/>
      <c r="BE1068" s="392">
        <f>IF(OR(Conges!AJ$50="A",Conges!AJ$50="V"),Prenoms!L$16,NL1068)</f>
        <v>0</v>
      </c>
      <c r="BF1068" s="393"/>
      <c r="BG1068" s="289"/>
      <c r="BH1068" s="290">
        <f t="shared" si="1509"/>
        <v>0</v>
      </c>
      <c r="BI1068" s="291" t="str">
        <f t="shared" si="1510"/>
        <v/>
      </c>
      <c r="BJ1068" s="305">
        <v>0</v>
      </c>
      <c r="BK1068" s="306">
        <f t="shared" si="1527"/>
        <v>0</v>
      </c>
      <c r="BL1068" s="307">
        <f t="shared" si="1493"/>
        <v>0</v>
      </c>
      <c r="BM1068" s="307">
        <f t="shared" si="1494"/>
        <v>0</v>
      </c>
      <c r="BN1068" s="307">
        <f>SUM('Heures Pointage'!$ND$36:$NE$36)</f>
        <v>0</v>
      </c>
      <c r="BO1068" s="307">
        <f>SUM('Heures et Indemnites'!$ND$36:$NE$36)</f>
        <v>0</v>
      </c>
      <c r="BP1068" s="308">
        <f t="shared" si="1495"/>
        <v>0</v>
      </c>
      <c r="BQ1068" s="308">
        <f>'Heures Pointage'!$OB$36</f>
        <v>0</v>
      </c>
      <c r="BR1068" s="309">
        <f t="shared" ref="BR1068" si="1543">$BH$1068</f>
        <v>0</v>
      </c>
      <c r="BS1068" s="150">
        <f>Prenoms!$C$16</f>
        <v>0</v>
      </c>
      <c r="BT1068" s="153"/>
      <c r="BU1068" s="323">
        <f>SUM('Heures et Indemnites'!$ND$36:$NE$36)</f>
        <v>0</v>
      </c>
      <c r="BV1068" s="236">
        <f>SUM('Heures et Indemnites'!$ND$6:$NE$36)</f>
        <v>0</v>
      </c>
      <c r="BW1068" s="323"/>
      <c r="BX1068" s="236"/>
      <c r="BY1068" s="319"/>
      <c r="BZ1068" s="319"/>
      <c r="CA1068" s="319"/>
      <c r="CB1068" s="319"/>
      <c r="CC1068" s="319"/>
      <c r="CD1068" s="319"/>
      <c r="CE1068" s="319"/>
      <c r="CF1068" s="319"/>
      <c r="CG1068" s="319"/>
      <c r="CH1068" s="319"/>
      <c r="CI1068" s="319"/>
      <c r="CJ1068" s="319"/>
      <c r="CK1068" s="319"/>
      <c r="CL1068" s="319"/>
      <c r="CM1068" s="319"/>
      <c r="CN1068" s="319"/>
      <c r="CO1068" s="319"/>
      <c r="CP1068" s="319"/>
      <c r="CQ1068" s="319"/>
      <c r="CR1068" s="319"/>
      <c r="CS1068" s="319"/>
      <c r="CT1068" s="319"/>
      <c r="CU1068" s="319"/>
      <c r="CV1068" s="319"/>
      <c r="CW1068" s="319"/>
      <c r="CX1068" s="319"/>
      <c r="CY1068" s="319"/>
      <c r="CZ1068" s="319"/>
      <c r="DA1068" s="319"/>
      <c r="DB1068" s="319"/>
      <c r="DC1068" s="319"/>
      <c r="DD1068" s="319"/>
      <c r="DE1068" s="319"/>
      <c r="DF1068" s="319"/>
      <c r="DG1068" s="319"/>
      <c r="DH1068" s="319"/>
      <c r="DI1068" s="319"/>
      <c r="DJ1068" s="319"/>
      <c r="DK1068" s="319"/>
      <c r="DL1068" s="319"/>
      <c r="DM1068" s="319"/>
      <c r="DN1068" s="319"/>
      <c r="DO1068" s="319"/>
      <c r="DP1068" s="319"/>
      <c r="DQ1068" s="319"/>
      <c r="DR1068" s="319"/>
      <c r="DS1068" s="319"/>
      <c r="DT1068" s="319"/>
      <c r="DU1068" s="319"/>
      <c r="DV1068" s="319"/>
      <c r="DW1068" s="319"/>
      <c r="DX1068" s="319"/>
      <c r="DY1068" s="319"/>
      <c r="DZ1068" s="319"/>
      <c r="EA1068" s="319"/>
      <c r="EB1068" s="319"/>
      <c r="EC1068" s="319"/>
      <c r="ED1068" s="319"/>
      <c r="EE1068" s="319"/>
      <c r="EF1068" s="319"/>
      <c r="EG1068" s="319"/>
      <c r="EH1068" s="319"/>
      <c r="EI1068" s="319"/>
      <c r="EJ1068" s="319"/>
      <c r="EK1068" s="319"/>
      <c r="EL1068" s="319"/>
      <c r="EM1068" s="319"/>
      <c r="EN1068" s="319"/>
      <c r="EO1068" s="319"/>
      <c r="EP1068" s="319"/>
      <c r="EQ1068" s="319"/>
      <c r="ER1068" s="319"/>
      <c r="ES1068" s="319"/>
      <c r="ET1068" s="319"/>
      <c r="EU1068" s="319"/>
      <c r="EV1068" s="319"/>
      <c r="EW1068" s="319"/>
      <c r="EX1068" s="319"/>
      <c r="EY1068" s="319"/>
      <c r="EZ1068" s="319"/>
      <c r="FA1068" s="319"/>
      <c r="FB1068" s="319"/>
      <c r="FC1068" s="319"/>
      <c r="FD1068" s="319"/>
      <c r="FE1068" s="319"/>
      <c r="FF1068" s="319"/>
      <c r="FG1068" s="319"/>
      <c r="FH1068" s="319"/>
      <c r="FI1068" s="319"/>
      <c r="FJ1068" s="319"/>
      <c r="FK1068" s="319"/>
      <c r="FL1068" s="319"/>
      <c r="FM1068" s="319"/>
      <c r="FN1068" s="319"/>
      <c r="FO1068" s="319"/>
      <c r="FP1068" s="319"/>
      <c r="FQ1068" s="319"/>
      <c r="FR1068" s="319"/>
      <c r="FS1068" s="319"/>
      <c r="FT1068" s="319"/>
      <c r="FU1068" s="319"/>
      <c r="FV1068" s="319"/>
      <c r="FW1068" s="319"/>
      <c r="FX1068" s="319"/>
      <c r="FY1068" s="319"/>
      <c r="FZ1068" s="319"/>
      <c r="GA1068" s="319"/>
      <c r="GB1068" s="319"/>
      <c r="GC1068" s="319"/>
      <c r="GD1068" s="319"/>
      <c r="GE1068" s="319"/>
      <c r="GF1068" s="319"/>
      <c r="GG1068" s="319"/>
      <c r="GH1068" s="319"/>
      <c r="GI1068" s="319"/>
      <c r="GJ1068" s="319"/>
      <c r="GK1068" s="319"/>
      <c r="GL1068" s="319"/>
      <c r="GM1068" s="319"/>
      <c r="GN1068" s="319"/>
      <c r="GO1068" s="319"/>
      <c r="GP1068" s="319"/>
      <c r="GQ1068" s="319"/>
      <c r="GR1068" s="319"/>
      <c r="GS1068" s="319"/>
      <c r="GT1068" s="319"/>
      <c r="GU1068" s="319"/>
      <c r="GV1068" s="319"/>
      <c r="GW1068" s="319"/>
      <c r="GX1068" s="319"/>
      <c r="GY1068" s="319"/>
      <c r="GZ1068" s="319"/>
      <c r="HA1068" s="319"/>
      <c r="HB1068" s="319"/>
      <c r="HC1068" s="319"/>
      <c r="HD1068" s="319"/>
      <c r="HE1068" s="319"/>
      <c r="HF1068" s="319"/>
      <c r="HG1068" s="319"/>
      <c r="HH1068" s="319"/>
      <c r="HI1068" s="319"/>
      <c r="HJ1068" s="319"/>
      <c r="HK1068" s="319"/>
      <c r="HL1068" s="319"/>
      <c r="HM1068" s="319"/>
      <c r="HN1068" s="319"/>
      <c r="HO1068" s="319"/>
      <c r="HP1068" s="319"/>
      <c r="HQ1068" s="319"/>
      <c r="HR1068" s="319"/>
      <c r="HS1068" s="319"/>
      <c r="HT1068" s="319"/>
      <c r="HU1068" s="319"/>
      <c r="HV1068" s="319"/>
      <c r="HW1068" s="319"/>
      <c r="HX1068" s="319"/>
      <c r="HY1068" s="319"/>
      <c r="HZ1068" s="319"/>
      <c r="IA1068" s="319"/>
      <c r="IB1068" s="319"/>
      <c r="IC1068" s="319"/>
      <c r="ID1068" s="319"/>
      <c r="IE1068" s="319"/>
      <c r="IF1068" s="319"/>
      <c r="IG1068" s="319"/>
      <c r="IH1068" s="319"/>
      <c r="II1068" s="319"/>
      <c r="IJ1068" s="319"/>
      <c r="IK1068" s="319"/>
      <c r="IL1068" s="319"/>
      <c r="IM1068" s="319"/>
      <c r="IN1068" s="319"/>
      <c r="IO1068" s="319"/>
      <c r="IP1068" s="319"/>
      <c r="IQ1068" s="319"/>
      <c r="IR1068" s="319"/>
      <c r="IS1068" s="319"/>
      <c r="IT1068" s="319"/>
      <c r="IU1068" s="319"/>
      <c r="IV1068" s="319"/>
      <c r="IW1068" s="319"/>
      <c r="IX1068" s="319"/>
      <c r="IY1068" s="319"/>
      <c r="IZ1068" s="319"/>
      <c r="JA1068" s="319"/>
      <c r="JB1068" s="319"/>
      <c r="JC1068" s="319"/>
      <c r="JD1068" s="319"/>
      <c r="JE1068" s="319"/>
      <c r="JF1068" s="319"/>
      <c r="JG1068" s="319"/>
      <c r="JH1068" s="319"/>
      <c r="JI1068" s="319"/>
      <c r="JJ1068" s="319"/>
      <c r="JK1068" s="319"/>
      <c r="JL1068" s="319"/>
      <c r="JM1068" s="319"/>
      <c r="JN1068" s="319"/>
      <c r="JO1068" s="319"/>
      <c r="JP1068" s="319"/>
      <c r="JQ1068" s="319"/>
      <c r="JR1068" s="319"/>
      <c r="JS1068" s="319"/>
      <c r="JT1068" s="319"/>
      <c r="JU1068" s="319"/>
      <c r="JV1068" s="319"/>
      <c r="JW1068" s="319"/>
      <c r="JX1068" s="319"/>
      <c r="JY1068" s="319"/>
      <c r="JZ1068" s="319"/>
      <c r="KA1068" s="319"/>
      <c r="KB1068" s="319"/>
      <c r="KC1068" s="319"/>
      <c r="KD1068" s="319"/>
      <c r="KE1068" s="319"/>
      <c r="KF1068" s="319"/>
      <c r="KG1068" s="319"/>
      <c r="KH1068" s="319"/>
      <c r="KI1068" s="319"/>
      <c r="KJ1068" s="319"/>
      <c r="KK1068" s="319"/>
      <c r="KL1068" s="319"/>
      <c r="KM1068" s="319"/>
      <c r="KN1068" s="319"/>
      <c r="KO1068" s="319"/>
      <c r="KP1068" s="319"/>
      <c r="KQ1068" s="319"/>
      <c r="KR1068" s="319"/>
      <c r="KS1068" s="319"/>
      <c r="KT1068" s="319"/>
      <c r="KU1068" s="319"/>
      <c r="KV1068" s="319"/>
      <c r="KW1068" s="319"/>
      <c r="KX1068" s="319"/>
      <c r="KY1068" s="319"/>
      <c r="KZ1068" s="319"/>
      <c r="LA1068" s="319"/>
      <c r="LB1068" s="319"/>
      <c r="LC1068" s="319"/>
      <c r="LD1068" s="319"/>
      <c r="LE1068" s="319"/>
      <c r="LF1068" s="319"/>
      <c r="LG1068" s="319"/>
      <c r="LH1068" s="319"/>
      <c r="LI1068" s="319"/>
      <c r="LJ1068" s="319"/>
      <c r="LK1068" s="319"/>
      <c r="LL1068" s="319"/>
      <c r="LM1068" s="319"/>
      <c r="LN1068" s="319"/>
      <c r="LO1068" s="319"/>
      <c r="LP1068" s="319"/>
      <c r="LQ1068" s="319"/>
      <c r="LR1068" s="319"/>
      <c r="LS1068" s="319"/>
      <c r="LT1068" s="319"/>
      <c r="LU1068" s="319"/>
      <c r="LV1068" s="319"/>
      <c r="LW1068" s="319"/>
      <c r="LX1068" s="319"/>
      <c r="LY1068" s="319"/>
      <c r="LZ1068" s="319"/>
      <c r="MA1068" s="319"/>
      <c r="MB1068" s="319"/>
      <c r="MC1068" s="319"/>
      <c r="MD1068" s="319"/>
      <c r="ME1068" s="319"/>
      <c r="MF1068" s="319"/>
      <c r="MG1068" s="319"/>
      <c r="MH1068" s="319"/>
      <c r="MI1068" s="319"/>
      <c r="MJ1068" s="319"/>
      <c r="MK1068" s="319"/>
      <c r="ML1068" s="319"/>
      <c r="MM1068" s="319"/>
      <c r="MN1068" s="319"/>
      <c r="MO1068" s="319"/>
      <c r="MP1068" s="319"/>
      <c r="MQ1068" s="319"/>
      <c r="MS1068" s="241"/>
      <c r="MT1068" s="362">
        <f t="shared" si="1529"/>
        <v>0</v>
      </c>
      <c r="MU1068" s="363">
        <f t="shared" si="1515"/>
        <v>0</v>
      </c>
      <c r="MV1068" s="363">
        <f t="shared" si="1516"/>
        <v>0</v>
      </c>
      <c r="MW1068" s="363"/>
      <c r="MX1068" s="363">
        <f t="shared" si="1517"/>
        <v>0</v>
      </c>
      <c r="MY1068" s="363"/>
      <c r="MZ1068" s="363">
        <f t="shared" si="1518"/>
        <v>0</v>
      </c>
      <c r="NA1068" s="363"/>
      <c r="NB1068" s="363">
        <f t="shared" si="1519"/>
        <v>0</v>
      </c>
      <c r="NC1068" s="363"/>
      <c r="ND1068" s="363">
        <f t="shared" si="1520"/>
        <v>0</v>
      </c>
      <c r="NE1068" s="363"/>
      <c r="NF1068" s="363">
        <f t="shared" si="1521"/>
        <v>0</v>
      </c>
      <c r="NG1068" s="363"/>
      <c r="NH1068" s="363">
        <f t="shared" si="1522"/>
        <v>0</v>
      </c>
      <c r="NI1068" s="363"/>
      <c r="NJ1068" s="363">
        <f t="shared" si="1523"/>
        <v>0</v>
      </c>
      <c r="NK1068" s="363"/>
      <c r="NL1068" s="363">
        <f t="shared" si="1530"/>
        <v>0</v>
      </c>
      <c r="NM1068" s="364"/>
      <c r="NN1068" s="370"/>
      <c r="NR1068" s="318">
        <f t="shared" si="1524"/>
        <v>0</v>
      </c>
      <c r="NS1068" s="318">
        <f t="shared" si="1525"/>
        <v>0</v>
      </c>
      <c r="NT1068" s="318">
        <f t="shared" si="1526"/>
        <v>0</v>
      </c>
    </row>
    <row r="1069" spans="1:384" s="318" customFormat="1" ht="10.199999999999999" customHeight="1" x14ac:dyDescent="0.3">
      <c r="A1069" s="25"/>
      <c r="B1069" s="389"/>
      <c r="C1069" s="424"/>
      <c r="D1069" s="15"/>
      <c r="E1069" s="379" t="str">
        <f>$E$19</f>
        <v>H avec Renfort</v>
      </c>
      <c r="F1069" s="379"/>
      <c r="G1069" s="138" t="str">
        <f>IF(NL1085=0,"",NL1085)</f>
        <v/>
      </c>
      <c r="H1069" s="399"/>
      <c r="I1069" s="394">
        <f>Prenoms!$B$17</f>
        <v>0</v>
      </c>
      <c r="J1069" s="395"/>
      <c r="K1069" s="395"/>
      <c r="L1069" s="395"/>
      <c r="M1069" s="395"/>
      <c r="N1069" s="81" t="str">
        <f>IF(NL1069&lt;&gt;0,"",IF(Conges!AJ51=0,"",Conges!AJ51))</f>
        <v/>
      </c>
      <c r="O1069" s="82"/>
      <c r="P1069" s="83"/>
      <c r="Q1069" s="83"/>
      <c r="R1069" s="83"/>
      <c r="S1069" s="83"/>
      <c r="T1069" s="83"/>
      <c r="U1069" s="83"/>
      <c r="V1069" s="84"/>
      <c r="W1069" s="82"/>
      <c r="X1069" s="83"/>
      <c r="Y1069" s="83"/>
      <c r="Z1069" s="83"/>
      <c r="AA1069" s="83"/>
      <c r="AB1069" s="83"/>
      <c r="AC1069" s="83"/>
      <c r="AD1069" s="84"/>
      <c r="AE1069" s="82"/>
      <c r="AF1069" s="83"/>
      <c r="AG1069" s="83"/>
      <c r="AH1069" s="83"/>
      <c r="AI1069" s="83"/>
      <c r="AJ1069" s="84"/>
      <c r="AK1069" s="82"/>
      <c r="AL1069" s="83"/>
      <c r="AM1069" s="83"/>
      <c r="AN1069" s="83"/>
      <c r="AO1069" s="83"/>
      <c r="AP1069" s="83"/>
      <c r="AQ1069" s="83"/>
      <c r="AR1069" s="83"/>
      <c r="AS1069" s="83"/>
      <c r="AT1069" s="84"/>
      <c r="AU1069" s="82"/>
      <c r="AV1069" s="83"/>
      <c r="AW1069" s="83"/>
      <c r="AX1069" s="83"/>
      <c r="AY1069" s="83"/>
      <c r="AZ1069" s="83"/>
      <c r="BA1069" s="83"/>
      <c r="BB1069" s="84"/>
      <c r="BC1069" s="85">
        <f>IF(NL1069&lt;&gt;0,(IF(Conges!AJ$51=0,0,3)),0)</f>
        <v>0</v>
      </c>
      <c r="BD1069" s="417"/>
      <c r="BE1069" s="390">
        <f>IF(OR(Conges!AJ$51="A",Conges!AJ$51="V"),Prenoms!L$17,NL1069)</f>
        <v>0</v>
      </c>
      <c r="BF1069" s="391"/>
      <c r="BG1069" s="286"/>
      <c r="BH1069" s="287">
        <f t="shared" si="1509"/>
        <v>0</v>
      </c>
      <c r="BI1069" s="288" t="str">
        <f t="shared" si="1510"/>
        <v/>
      </c>
      <c r="BJ1069" s="300">
        <v>0</v>
      </c>
      <c r="BK1069" s="301">
        <f t="shared" si="1527"/>
        <v>0</v>
      </c>
      <c r="BL1069" s="302">
        <f t="shared" si="1493"/>
        <v>0</v>
      </c>
      <c r="BM1069" s="302">
        <f t="shared" si="1494"/>
        <v>0</v>
      </c>
      <c r="BN1069" s="302">
        <f>SUM('Heures Pointage'!$OD$36:$OE$36)</f>
        <v>0</v>
      </c>
      <c r="BO1069" s="302">
        <f>SUM('Heures et Indemnites'!$OD$36:$OE$36)</f>
        <v>0</v>
      </c>
      <c r="BP1069" s="303">
        <f t="shared" si="1495"/>
        <v>0</v>
      </c>
      <c r="BQ1069" s="303">
        <f>'Heures Pointage'!$PB$36</f>
        <v>0</v>
      </c>
      <c r="BR1069" s="304">
        <f t="shared" ref="BR1069" si="1544">$BH$1069</f>
        <v>0</v>
      </c>
      <c r="BS1069" s="149">
        <f>Prenoms!$C$17</f>
        <v>0</v>
      </c>
      <c r="BT1069" s="180"/>
      <c r="BU1069" s="324">
        <f>SUM('Heures et Indemnites'!$OD$36:$OE$36)</f>
        <v>0</v>
      </c>
      <c r="BV1069" s="235">
        <f>SUM('Heures et Indemnites'!$OD$6:$OE$36)</f>
        <v>0</v>
      </c>
      <c r="BW1069" s="324"/>
      <c r="BX1069" s="235"/>
      <c r="BY1069" s="319"/>
      <c r="BZ1069" s="319"/>
      <c r="CA1069" s="319"/>
      <c r="CB1069" s="319"/>
      <c r="CC1069" s="319"/>
      <c r="CD1069" s="319"/>
      <c r="CE1069" s="319"/>
      <c r="CF1069" s="319"/>
      <c r="CG1069" s="319"/>
      <c r="CH1069" s="319"/>
      <c r="CI1069" s="319"/>
      <c r="CJ1069" s="319"/>
      <c r="CK1069" s="319"/>
      <c r="CL1069" s="319"/>
      <c r="CM1069" s="319"/>
      <c r="CN1069" s="319"/>
      <c r="CO1069" s="319"/>
      <c r="CP1069" s="319"/>
      <c r="CQ1069" s="319"/>
      <c r="CR1069" s="319"/>
      <c r="CS1069" s="319"/>
      <c r="CT1069" s="319"/>
      <c r="CU1069" s="319"/>
      <c r="CV1069" s="319"/>
      <c r="CW1069" s="319"/>
      <c r="CX1069" s="319"/>
      <c r="CY1069" s="319"/>
      <c r="CZ1069" s="319"/>
      <c r="DA1069" s="319"/>
      <c r="DB1069" s="319"/>
      <c r="DC1069" s="319"/>
      <c r="DD1069" s="319"/>
      <c r="DE1069" s="319"/>
      <c r="DF1069" s="319"/>
      <c r="DG1069" s="319"/>
      <c r="DH1069" s="319"/>
      <c r="DI1069" s="319"/>
      <c r="DJ1069" s="319"/>
      <c r="DK1069" s="319"/>
      <c r="DL1069" s="319"/>
      <c r="DM1069" s="319"/>
      <c r="DN1069" s="319"/>
      <c r="DO1069" s="319"/>
      <c r="DP1069" s="319"/>
      <c r="DQ1069" s="319"/>
      <c r="DR1069" s="319"/>
      <c r="DS1069" s="319"/>
      <c r="DT1069" s="319"/>
      <c r="DU1069" s="319"/>
      <c r="DV1069" s="319"/>
      <c r="DW1069" s="319"/>
      <c r="DX1069" s="319"/>
      <c r="DY1069" s="319"/>
      <c r="DZ1069" s="319"/>
      <c r="EA1069" s="319"/>
      <c r="EB1069" s="319"/>
      <c r="EC1069" s="319"/>
      <c r="ED1069" s="319"/>
      <c r="EE1069" s="319"/>
      <c r="EF1069" s="319"/>
      <c r="EG1069" s="319"/>
      <c r="EH1069" s="319"/>
      <c r="EI1069" s="319"/>
      <c r="EJ1069" s="319"/>
      <c r="EK1069" s="319"/>
      <c r="EL1069" s="319"/>
      <c r="EM1069" s="319"/>
      <c r="EN1069" s="319"/>
      <c r="EO1069" s="319"/>
      <c r="EP1069" s="319"/>
      <c r="EQ1069" s="319"/>
      <c r="ER1069" s="319"/>
      <c r="ES1069" s="319"/>
      <c r="ET1069" s="319"/>
      <c r="EU1069" s="319"/>
      <c r="EV1069" s="319"/>
      <c r="EW1069" s="319"/>
      <c r="EX1069" s="319"/>
      <c r="EY1069" s="319"/>
      <c r="EZ1069" s="319"/>
      <c r="FA1069" s="319"/>
      <c r="FB1069" s="319"/>
      <c r="FC1069" s="319"/>
      <c r="FD1069" s="319"/>
      <c r="FE1069" s="319"/>
      <c r="FF1069" s="319"/>
      <c r="FG1069" s="319"/>
      <c r="FH1069" s="319"/>
      <c r="FI1069" s="319"/>
      <c r="FJ1069" s="319"/>
      <c r="FK1069" s="319"/>
      <c r="FL1069" s="319"/>
      <c r="FM1069" s="319"/>
      <c r="FN1069" s="319"/>
      <c r="FO1069" s="319"/>
      <c r="FP1069" s="319"/>
      <c r="FQ1069" s="319"/>
      <c r="FR1069" s="319"/>
      <c r="FS1069" s="319"/>
      <c r="FT1069" s="319"/>
      <c r="FU1069" s="319"/>
      <c r="FV1069" s="319"/>
      <c r="FW1069" s="319"/>
      <c r="FX1069" s="319"/>
      <c r="FY1069" s="319"/>
      <c r="FZ1069" s="319"/>
      <c r="GA1069" s="319"/>
      <c r="GB1069" s="319"/>
      <c r="GC1069" s="319"/>
      <c r="GD1069" s="319"/>
      <c r="GE1069" s="319"/>
      <c r="GF1069" s="319"/>
      <c r="GG1069" s="319"/>
      <c r="GH1069" s="319"/>
      <c r="GI1069" s="319"/>
      <c r="GJ1069" s="319"/>
      <c r="GK1069" s="319"/>
      <c r="GL1069" s="319"/>
      <c r="GM1069" s="319"/>
      <c r="GN1069" s="319"/>
      <c r="GO1069" s="319"/>
      <c r="GP1069" s="319"/>
      <c r="GQ1069" s="319"/>
      <c r="GR1069" s="319"/>
      <c r="GS1069" s="319"/>
      <c r="GT1069" s="319"/>
      <c r="GU1069" s="319"/>
      <c r="GV1069" s="319"/>
      <c r="GW1069" s="319"/>
      <c r="GX1069" s="319"/>
      <c r="GY1069" s="319"/>
      <c r="GZ1069" s="319"/>
      <c r="HA1069" s="319"/>
      <c r="HB1069" s="319"/>
      <c r="HC1069" s="319"/>
      <c r="HD1069" s="319"/>
      <c r="HE1069" s="319"/>
      <c r="HF1069" s="319"/>
      <c r="HG1069" s="319"/>
      <c r="HH1069" s="319"/>
      <c r="HI1069" s="319"/>
      <c r="HJ1069" s="319"/>
      <c r="HK1069" s="319"/>
      <c r="HL1069" s="319"/>
      <c r="HM1069" s="319"/>
      <c r="HN1069" s="319"/>
      <c r="HO1069" s="319"/>
      <c r="HP1069" s="319"/>
      <c r="HQ1069" s="319"/>
      <c r="HR1069" s="319"/>
      <c r="HS1069" s="319"/>
      <c r="HT1069" s="319"/>
      <c r="HU1069" s="319"/>
      <c r="HV1069" s="319"/>
      <c r="HW1069" s="319"/>
      <c r="HX1069" s="319"/>
      <c r="HY1069" s="319"/>
      <c r="HZ1069" s="319"/>
      <c r="IA1069" s="319"/>
      <c r="IB1069" s="319"/>
      <c r="IC1069" s="319"/>
      <c r="ID1069" s="319"/>
      <c r="IE1069" s="319"/>
      <c r="IF1069" s="319"/>
      <c r="IG1069" s="319"/>
      <c r="IH1069" s="319"/>
      <c r="II1069" s="319"/>
      <c r="IJ1069" s="319"/>
      <c r="IK1069" s="319"/>
      <c r="IL1069" s="319"/>
      <c r="IM1069" s="319"/>
      <c r="IN1069" s="319"/>
      <c r="IO1069" s="319"/>
      <c r="IP1069" s="319"/>
      <c r="IQ1069" s="319"/>
      <c r="IR1069" s="319"/>
      <c r="IS1069" s="319"/>
      <c r="IT1069" s="319"/>
      <c r="IU1069" s="319"/>
      <c r="IV1069" s="319"/>
      <c r="IW1069" s="319"/>
      <c r="IX1069" s="319"/>
      <c r="IY1069" s="319"/>
      <c r="IZ1069" s="319"/>
      <c r="JA1069" s="319"/>
      <c r="JB1069" s="319"/>
      <c r="JC1069" s="319"/>
      <c r="JD1069" s="319"/>
      <c r="JE1069" s="319"/>
      <c r="JF1069" s="319"/>
      <c r="JG1069" s="319"/>
      <c r="JH1069" s="319"/>
      <c r="JI1069" s="319"/>
      <c r="JJ1069" s="319"/>
      <c r="JK1069" s="319"/>
      <c r="JL1069" s="319"/>
      <c r="JM1069" s="319"/>
      <c r="JN1069" s="319"/>
      <c r="JO1069" s="319"/>
      <c r="JP1069" s="319"/>
      <c r="JQ1069" s="319"/>
      <c r="JR1069" s="319"/>
      <c r="JS1069" s="319"/>
      <c r="JT1069" s="319"/>
      <c r="JU1069" s="319"/>
      <c r="JV1069" s="319"/>
      <c r="JW1069" s="319"/>
      <c r="JX1069" s="319"/>
      <c r="JY1069" s="319"/>
      <c r="JZ1069" s="319"/>
      <c r="KA1069" s="319"/>
      <c r="KB1069" s="319"/>
      <c r="KC1069" s="319"/>
      <c r="KD1069" s="319"/>
      <c r="KE1069" s="319"/>
      <c r="KF1069" s="319"/>
      <c r="KG1069" s="319"/>
      <c r="KH1069" s="319"/>
      <c r="KI1069" s="319"/>
      <c r="KJ1069" s="319"/>
      <c r="KK1069" s="319"/>
      <c r="KL1069" s="319"/>
      <c r="KM1069" s="319"/>
      <c r="KN1069" s="319"/>
      <c r="KO1069" s="319"/>
      <c r="KP1069" s="319"/>
      <c r="KQ1069" s="319"/>
      <c r="KR1069" s="319"/>
      <c r="KS1069" s="319"/>
      <c r="KT1069" s="319"/>
      <c r="KU1069" s="319"/>
      <c r="KV1069" s="319"/>
      <c r="KW1069" s="319"/>
      <c r="KX1069" s="319"/>
      <c r="KY1069" s="319"/>
      <c r="KZ1069" s="319"/>
      <c r="LA1069" s="319"/>
      <c r="LB1069" s="319"/>
      <c r="LC1069" s="319"/>
      <c r="LD1069" s="319"/>
      <c r="LE1069" s="319"/>
      <c r="LF1069" s="319"/>
      <c r="LG1069" s="319"/>
      <c r="LH1069" s="319"/>
      <c r="LI1069" s="319"/>
      <c r="LJ1069" s="319"/>
      <c r="LK1069" s="319"/>
      <c r="LL1069" s="319"/>
      <c r="LM1069" s="319"/>
      <c r="LN1069" s="319"/>
      <c r="LO1069" s="319"/>
      <c r="LP1069" s="319"/>
      <c r="LQ1069" s="319"/>
      <c r="LR1069" s="319"/>
      <c r="LS1069" s="319"/>
      <c r="LT1069" s="319"/>
      <c r="LU1069" s="319"/>
      <c r="LV1069" s="319"/>
      <c r="LW1069" s="319"/>
      <c r="LX1069" s="319"/>
      <c r="LY1069" s="319"/>
      <c r="LZ1069" s="319"/>
      <c r="MA1069" s="319"/>
      <c r="MB1069" s="319"/>
      <c r="MC1069" s="319"/>
      <c r="MD1069" s="319"/>
      <c r="ME1069" s="319"/>
      <c r="MF1069" s="319"/>
      <c r="MG1069" s="319"/>
      <c r="MH1069" s="319"/>
      <c r="MI1069" s="319"/>
      <c r="MJ1069" s="319"/>
      <c r="MK1069" s="319"/>
      <c r="ML1069" s="319"/>
      <c r="MM1069" s="319"/>
      <c r="MN1069" s="319"/>
      <c r="MO1069" s="319"/>
      <c r="MP1069" s="319"/>
      <c r="MQ1069" s="319"/>
      <c r="MS1069" s="241"/>
      <c r="MT1069" s="373">
        <f t="shared" si="1529"/>
        <v>0</v>
      </c>
      <c r="MU1069" s="365">
        <f t="shared" si="1515"/>
        <v>0</v>
      </c>
      <c r="MV1069" s="365">
        <f t="shared" si="1516"/>
        <v>0</v>
      </c>
      <c r="MW1069" s="365"/>
      <c r="MX1069" s="365">
        <f t="shared" si="1517"/>
        <v>0</v>
      </c>
      <c r="MY1069" s="365"/>
      <c r="MZ1069" s="365">
        <f t="shared" si="1518"/>
        <v>0</v>
      </c>
      <c r="NA1069" s="365"/>
      <c r="NB1069" s="365">
        <f t="shared" si="1519"/>
        <v>0</v>
      </c>
      <c r="NC1069" s="365"/>
      <c r="ND1069" s="365">
        <f t="shared" si="1520"/>
        <v>0</v>
      </c>
      <c r="NE1069" s="365"/>
      <c r="NF1069" s="365">
        <f t="shared" si="1521"/>
        <v>0</v>
      </c>
      <c r="NG1069" s="365"/>
      <c r="NH1069" s="365">
        <f t="shared" si="1522"/>
        <v>0</v>
      </c>
      <c r="NI1069" s="365"/>
      <c r="NJ1069" s="365">
        <f t="shared" si="1523"/>
        <v>0</v>
      </c>
      <c r="NK1069" s="365"/>
      <c r="NL1069" s="365">
        <f t="shared" si="1530"/>
        <v>0</v>
      </c>
      <c r="NM1069" s="366"/>
      <c r="NN1069" s="370"/>
      <c r="NR1069" s="318">
        <f t="shared" si="1524"/>
        <v>0</v>
      </c>
      <c r="NS1069" s="318">
        <f t="shared" si="1525"/>
        <v>0</v>
      </c>
      <c r="NT1069" s="318">
        <f t="shared" si="1526"/>
        <v>0</v>
      </c>
    </row>
    <row r="1070" spans="1:384" s="318" customFormat="1" ht="10.199999999999999" customHeight="1" x14ac:dyDescent="0.3">
      <c r="A1070" s="25"/>
      <c r="B1070" s="389"/>
      <c r="C1070" s="424"/>
      <c r="D1070" s="15"/>
      <c r="E1070" s="106"/>
      <c r="F1070" s="106"/>
      <c r="G1070" s="106"/>
      <c r="H1070" s="399"/>
      <c r="I1070" s="381">
        <f>Prenoms!$B$18</f>
        <v>0</v>
      </c>
      <c r="J1070" s="382"/>
      <c r="K1070" s="382"/>
      <c r="L1070" s="382"/>
      <c r="M1070" s="382"/>
      <c r="N1070" s="68" t="str">
        <f>IF(NL1070&lt;&gt;0,"",IF(Conges!AJ52=0,"",Conges!AJ52))</f>
        <v/>
      </c>
      <c r="O1070" s="69"/>
      <c r="P1070" s="70"/>
      <c r="Q1070" s="70"/>
      <c r="R1070" s="70"/>
      <c r="S1070" s="70"/>
      <c r="T1070" s="70"/>
      <c r="U1070" s="70"/>
      <c r="V1070" s="71"/>
      <c r="W1070" s="69"/>
      <c r="X1070" s="70"/>
      <c r="Y1070" s="70"/>
      <c r="Z1070" s="70"/>
      <c r="AA1070" s="70"/>
      <c r="AB1070" s="70"/>
      <c r="AC1070" s="70"/>
      <c r="AD1070" s="71"/>
      <c r="AE1070" s="69"/>
      <c r="AF1070" s="70"/>
      <c r="AG1070" s="70"/>
      <c r="AH1070" s="70"/>
      <c r="AI1070" s="70"/>
      <c r="AJ1070" s="71"/>
      <c r="AK1070" s="69"/>
      <c r="AL1070" s="70"/>
      <c r="AM1070" s="70"/>
      <c r="AN1070" s="70"/>
      <c r="AO1070" s="70"/>
      <c r="AP1070" s="70"/>
      <c r="AQ1070" s="70"/>
      <c r="AR1070" s="70"/>
      <c r="AS1070" s="70"/>
      <c r="AT1070" s="71"/>
      <c r="AU1070" s="69"/>
      <c r="AV1070" s="70"/>
      <c r="AW1070" s="70"/>
      <c r="AX1070" s="70"/>
      <c r="AY1070" s="70"/>
      <c r="AZ1070" s="70"/>
      <c r="BA1070" s="70"/>
      <c r="BB1070" s="71"/>
      <c r="BC1070" s="72">
        <f>IF(NL1070&lt;&gt;0,(IF(Conges!AJ$52=0,0,3)),0)</f>
        <v>0</v>
      </c>
      <c r="BD1070" s="417"/>
      <c r="BE1070" s="392">
        <f>IF(OR(Conges!AJ$52="A",Conges!AJ$52="V"),Prenoms!L$18,NL1070)</f>
        <v>0</v>
      </c>
      <c r="BF1070" s="393"/>
      <c r="BG1070" s="289"/>
      <c r="BH1070" s="290">
        <f t="shared" si="1509"/>
        <v>0</v>
      </c>
      <c r="BI1070" s="291" t="str">
        <f t="shared" si="1510"/>
        <v/>
      </c>
      <c r="BJ1070" s="305">
        <v>0</v>
      </c>
      <c r="BK1070" s="306">
        <f t="shared" si="1527"/>
        <v>0</v>
      </c>
      <c r="BL1070" s="307">
        <f t="shared" si="1493"/>
        <v>0</v>
      </c>
      <c r="BM1070" s="307">
        <f t="shared" si="1494"/>
        <v>0</v>
      </c>
      <c r="BN1070" s="307">
        <f>SUM('Heures Pointage'!$PD$36:$PE$36)</f>
        <v>0</v>
      </c>
      <c r="BO1070" s="307">
        <f>SUM('Heures et Indemnites'!$PD$36:$PE$36)</f>
        <v>0</v>
      </c>
      <c r="BP1070" s="308">
        <f t="shared" si="1495"/>
        <v>0</v>
      </c>
      <c r="BQ1070" s="308">
        <f>'Heures Pointage'!$QB$36</f>
        <v>0</v>
      </c>
      <c r="BR1070" s="309">
        <f t="shared" ref="BR1070" si="1545">$BH$1070</f>
        <v>0</v>
      </c>
      <c r="BS1070" s="150">
        <f>Prenoms!$C$18</f>
        <v>0</v>
      </c>
      <c r="BT1070" s="153"/>
      <c r="BU1070" s="323">
        <f>SUM('Heures et Indemnites'!$PD$36:$PE$36)</f>
        <v>0</v>
      </c>
      <c r="BV1070" s="236">
        <f>SUM('Heures et Indemnites'!$PD$6:$PE$36)</f>
        <v>0</v>
      </c>
      <c r="BW1070" s="323"/>
      <c r="BX1070" s="236"/>
      <c r="BY1070" s="319"/>
      <c r="BZ1070" s="319"/>
      <c r="CA1070" s="319"/>
      <c r="CB1070" s="319"/>
      <c r="CC1070" s="319"/>
      <c r="CD1070" s="319"/>
      <c r="CE1070" s="319"/>
      <c r="CF1070" s="319"/>
      <c r="CG1070" s="319"/>
      <c r="CH1070" s="319"/>
      <c r="CI1070" s="319"/>
      <c r="CJ1070" s="319"/>
      <c r="CK1070" s="319"/>
      <c r="CL1070" s="319"/>
      <c r="CM1070" s="319"/>
      <c r="CN1070" s="319"/>
      <c r="CO1070" s="319"/>
      <c r="CP1070" s="319"/>
      <c r="CQ1070" s="319"/>
      <c r="CR1070" s="319"/>
      <c r="CS1070" s="319"/>
      <c r="CT1070" s="319"/>
      <c r="CU1070" s="319"/>
      <c r="CV1070" s="319"/>
      <c r="CW1070" s="319"/>
      <c r="CX1070" s="319"/>
      <c r="CY1070" s="319"/>
      <c r="CZ1070" s="319"/>
      <c r="DA1070" s="319"/>
      <c r="DB1070" s="319"/>
      <c r="DC1070" s="319"/>
      <c r="DD1070" s="319"/>
      <c r="DE1070" s="319"/>
      <c r="DF1070" s="319"/>
      <c r="DG1070" s="319"/>
      <c r="DH1070" s="319"/>
      <c r="DI1070" s="319"/>
      <c r="DJ1070" s="319"/>
      <c r="DK1070" s="319"/>
      <c r="DL1070" s="319"/>
      <c r="DM1070" s="319"/>
      <c r="DN1070" s="319"/>
      <c r="DO1070" s="319"/>
      <c r="DP1070" s="319"/>
      <c r="DQ1070" s="319"/>
      <c r="DR1070" s="319"/>
      <c r="DS1070" s="319"/>
      <c r="DT1070" s="319"/>
      <c r="DU1070" s="319"/>
      <c r="DV1070" s="319"/>
      <c r="DW1070" s="319"/>
      <c r="DX1070" s="319"/>
      <c r="DY1070" s="319"/>
      <c r="DZ1070" s="319"/>
      <c r="EA1070" s="319"/>
      <c r="EB1070" s="319"/>
      <c r="EC1070" s="319"/>
      <c r="ED1070" s="319"/>
      <c r="EE1070" s="319"/>
      <c r="EF1070" s="319"/>
      <c r="EG1070" s="319"/>
      <c r="EH1070" s="319"/>
      <c r="EI1070" s="319"/>
      <c r="EJ1070" s="319"/>
      <c r="EK1070" s="319"/>
      <c r="EL1070" s="319"/>
      <c r="EM1070" s="319"/>
      <c r="EN1070" s="319"/>
      <c r="EO1070" s="319"/>
      <c r="EP1070" s="319"/>
      <c r="EQ1070" s="319"/>
      <c r="ER1070" s="319"/>
      <c r="ES1070" s="319"/>
      <c r="ET1070" s="319"/>
      <c r="EU1070" s="319"/>
      <c r="EV1070" s="319"/>
      <c r="EW1070" s="319"/>
      <c r="EX1070" s="319"/>
      <c r="EY1070" s="319"/>
      <c r="EZ1070" s="319"/>
      <c r="FA1070" s="319"/>
      <c r="FB1070" s="319"/>
      <c r="FC1070" s="319"/>
      <c r="FD1070" s="319"/>
      <c r="FE1070" s="319"/>
      <c r="FF1070" s="319"/>
      <c r="FG1070" s="319"/>
      <c r="FH1070" s="319"/>
      <c r="FI1070" s="319"/>
      <c r="FJ1070" s="319"/>
      <c r="FK1070" s="319"/>
      <c r="FL1070" s="319"/>
      <c r="FM1070" s="319"/>
      <c r="FN1070" s="319"/>
      <c r="FO1070" s="319"/>
      <c r="FP1070" s="319"/>
      <c r="FQ1070" s="319"/>
      <c r="FR1070" s="319"/>
      <c r="FS1070" s="319"/>
      <c r="FT1070" s="319"/>
      <c r="FU1070" s="319"/>
      <c r="FV1070" s="319"/>
      <c r="FW1070" s="319"/>
      <c r="FX1070" s="319"/>
      <c r="FY1070" s="319"/>
      <c r="FZ1070" s="319"/>
      <c r="GA1070" s="319"/>
      <c r="GB1070" s="319"/>
      <c r="GC1070" s="319"/>
      <c r="GD1070" s="319"/>
      <c r="GE1070" s="319"/>
      <c r="GF1070" s="319"/>
      <c r="GG1070" s="319"/>
      <c r="GH1070" s="319"/>
      <c r="GI1070" s="319"/>
      <c r="GJ1070" s="319"/>
      <c r="GK1070" s="319"/>
      <c r="GL1070" s="319"/>
      <c r="GM1070" s="319"/>
      <c r="GN1070" s="319"/>
      <c r="GO1070" s="319"/>
      <c r="GP1070" s="319"/>
      <c r="GQ1070" s="319"/>
      <c r="GR1070" s="319"/>
      <c r="GS1070" s="319"/>
      <c r="GT1070" s="319"/>
      <c r="GU1070" s="319"/>
      <c r="GV1070" s="319"/>
      <c r="GW1070" s="319"/>
      <c r="GX1070" s="319"/>
      <c r="GY1070" s="319"/>
      <c r="GZ1070" s="319"/>
      <c r="HA1070" s="319"/>
      <c r="HB1070" s="319"/>
      <c r="HC1070" s="319"/>
      <c r="HD1070" s="319"/>
      <c r="HE1070" s="319"/>
      <c r="HF1070" s="319"/>
      <c r="HG1070" s="319"/>
      <c r="HH1070" s="319"/>
      <c r="HI1070" s="319"/>
      <c r="HJ1070" s="319"/>
      <c r="HK1070" s="319"/>
      <c r="HL1070" s="319"/>
      <c r="HM1070" s="319"/>
      <c r="HN1070" s="319"/>
      <c r="HO1070" s="319"/>
      <c r="HP1070" s="319"/>
      <c r="HQ1070" s="319"/>
      <c r="HR1070" s="319"/>
      <c r="HS1070" s="319"/>
      <c r="HT1070" s="319"/>
      <c r="HU1070" s="319"/>
      <c r="HV1070" s="319"/>
      <c r="HW1070" s="319"/>
      <c r="HX1070" s="319"/>
      <c r="HY1070" s="319"/>
      <c r="HZ1070" s="319"/>
      <c r="IA1070" s="319"/>
      <c r="IB1070" s="319"/>
      <c r="IC1070" s="319"/>
      <c r="ID1070" s="319"/>
      <c r="IE1070" s="319"/>
      <c r="IF1070" s="319"/>
      <c r="IG1070" s="319"/>
      <c r="IH1070" s="319"/>
      <c r="II1070" s="319"/>
      <c r="IJ1070" s="319"/>
      <c r="IK1070" s="319"/>
      <c r="IL1070" s="319"/>
      <c r="IM1070" s="319"/>
      <c r="IN1070" s="319"/>
      <c r="IO1070" s="319"/>
      <c r="IP1070" s="319"/>
      <c r="IQ1070" s="319"/>
      <c r="IR1070" s="319"/>
      <c r="IS1070" s="319"/>
      <c r="IT1070" s="319"/>
      <c r="IU1070" s="319"/>
      <c r="IV1070" s="319"/>
      <c r="IW1070" s="319"/>
      <c r="IX1070" s="319"/>
      <c r="IY1070" s="319"/>
      <c r="IZ1070" s="319"/>
      <c r="JA1070" s="319"/>
      <c r="JB1070" s="319"/>
      <c r="JC1070" s="319"/>
      <c r="JD1070" s="319"/>
      <c r="JE1070" s="319"/>
      <c r="JF1070" s="319"/>
      <c r="JG1070" s="319"/>
      <c r="JH1070" s="319"/>
      <c r="JI1070" s="319"/>
      <c r="JJ1070" s="319"/>
      <c r="JK1070" s="319"/>
      <c r="JL1070" s="319"/>
      <c r="JM1070" s="319"/>
      <c r="JN1070" s="319"/>
      <c r="JO1070" s="319"/>
      <c r="JP1070" s="319"/>
      <c r="JQ1070" s="319"/>
      <c r="JR1070" s="319"/>
      <c r="JS1070" s="319"/>
      <c r="JT1070" s="319"/>
      <c r="JU1070" s="319"/>
      <c r="JV1070" s="319"/>
      <c r="JW1070" s="319"/>
      <c r="JX1070" s="319"/>
      <c r="JY1070" s="319"/>
      <c r="JZ1070" s="319"/>
      <c r="KA1070" s="319"/>
      <c r="KB1070" s="319"/>
      <c r="KC1070" s="319"/>
      <c r="KD1070" s="319"/>
      <c r="KE1070" s="319"/>
      <c r="KF1070" s="319"/>
      <c r="KG1070" s="319"/>
      <c r="KH1070" s="319"/>
      <c r="KI1070" s="319"/>
      <c r="KJ1070" s="319"/>
      <c r="KK1070" s="319"/>
      <c r="KL1070" s="319"/>
      <c r="KM1070" s="319"/>
      <c r="KN1070" s="319"/>
      <c r="KO1070" s="319"/>
      <c r="KP1070" s="319"/>
      <c r="KQ1070" s="319"/>
      <c r="KR1070" s="319"/>
      <c r="KS1070" s="319"/>
      <c r="KT1070" s="319"/>
      <c r="KU1070" s="319"/>
      <c r="KV1070" s="319"/>
      <c r="KW1070" s="319"/>
      <c r="KX1070" s="319"/>
      <c r="KY1070" s="319"/>
      <c r="KZ1070" s="319"/>
      <c r="LA1070" s="319"/>
      <c r="LB1070" s="319"/>
      <c r="LC1070" s="319"/>
      <c r="LD1070" s="319"/>
      <c r="LE1070" s="319"/>
      <c r="LF1070" s="319"/>
      <c r="LG1070" s="319"/>
      <c r="LH1070" s="319"/>
      <c r="LI1070" s="319"/>
      <c r="LJ1070" s="319"/>
      <c r="LK1070" s="319"/>
      <c r="LL1070" s="319"/>
      <c r="LM1070" s="319"/>
      <c r="LN1070" s="319"/>
      <c r="LO1070" s="319"/>
      <c r="LP1070" s="319"/>
      <c r="LQ1070" s="319"/>
      <c r="LR1070" s="319"/>
      <c r="LS1070" s="319"/>
      <c r="LT1070" s="319"/>
      <c r="LU1070" s="319"/>
      <c r="LV1070" s="319"/>
      <c r="LW1070" s="319"/>
      <c r="LX1070" s="319"/>
      <c r="LY1070" s="319"/>
      <c r="LZ1070" s="319"/>
      <c r="MA1070" s="319"/>
      <c r="MB1070" s="319"/>
      <c r="MC1070" s="319"/>
      <c r="MD1070" s="319"/>
      <c r="ME1070" s="319"/>
      <c r="MF1070" s="319"/>
      <c r="MG1070" s="319"/>
      <c r="MH1070" s="319"/>
      <c r="MI1070" s="319"/>
      <c r="MJ1070" s="319"/>
      <c r="MK1070" s="319"/>
      <c r="ML1070" s="319"/>
      <c r="MM1070" s="319"/>
      <c r="MN1070" s="319"/>
      <c r="MO1070" s="319"/>
      <c r="MP1070" s="319"/>
      <c r="MQ1070" s="319"/>
      <c r="MS1070" s="241"/>
      <c r="MT1070" s="362">
        <f t="shared" si="1529"/>
        <v>0</v>
      </c>
      <c r="MU1070" s="363">
        <f t="shared" ref="MU1070:MU1083" si="1546">(COUNTA($O1070:$BB1070))/2</f>
        <v>0</v>
      </c>
      <c r="MV1070" s="363">
        <f t="shared" si="1516"/>
        <v>0</v>
      </c>
      <c r="MW1070" s="363"/>
      <c r="MX1070" s="363">
        <f t="shared" si="1517"/>
        <v>0</v>
      </c>
      <c r="MY1070" s="363"/>
      <c r="MZ1070" s="363">
        <f t="shared" si="1518"/>
        <v>0</v>
      </c>
      <c r="NA1070" s="363"/>
      <c r="NB1070" s="363">
        <f t="shared" si="1519"/>
        <v>0</v>
      </c>
      <c r="NC1070" s="363"/>
      <c r="ND1070" s="363">
        <f t="shared" si="1520"/>
        <v>0</v>
      </c>
      <c r="NE1070" s="363"/>
      <c r="NF1070" s="363">
        <f t="shared" si="1521"/>
        <v>0</v>
      </c>
      <c r="NG1070" s="363"/>
      <c r="NH1070" s="363">
        <f t="shared" si="1522"/>
        <v>0</v>
      </c>
      <c r="NI1070" s="363"/>
      <c r="NJ1070" s="363">
        <f t="shared" si="1523"/>
        <v>0</v>
      </c>
      <c r="NK1070" s="363"/>
      <c r="NL1070" s="363">
        <f t="shared" si="1530"/>
        <v>0</v>
      </c>
      <c r="NM1070" s="364"/>
      <c r="NN1070" s="370"/>
      <c r="NR1070" s="318">
        <f t="shared" si="1524"/>
        <v>0</v>
      </c>
      <c r="NS1070" s="318">
        <f t="shared" si="1525"/>
        <v>0</v>
      </c>
      <c r="NT1070" s="318">
        <f t="shared" si="1526"/>
        <v>0</v>
      </c>
    </row>
    <row r="1071" spans="1:384" s="318" customFormat="1" ht="10.199999999999999" customHeight="1" x14ac:dyDescent="0.3">
      <c r="A1071" s="25"/>
      <c r="B1071" s="389"/>
      <c r="C1071" s="424"/>
      <c r="D1071" s="15"/>
      <c r="E1071" s="106"/>
      <c r="F1071" s="106"/>
      <c r="G1071" s="106"/>
      <c r="H1071" s="399"/>
      <c r="I1071" s="394">
        <f>Prenoms!$B$19</f>
        <v>0</v>
      </c>
      <c r="J1071" s="395"/>
      <c r="K1071" s="395"/>
      <c r="L1071" s="395"/>
      <c r="M1071" s="395"/>
      <c r="N1071" s="81" t="str">
        <f>IF(NL1071&lt;&gt;0,"",IF(Conges!AJ53=0,"",Conges!AJ53))</f>
        <v/>
      </c>
      <c r="O1071" s="82"/>
      <c r="P1071" s="83"/>
      <c r="Q1071" s="83"/>
      <c r="R1071" s="83"/>
      <c r="S1071" s="83"/>
      <c r="T1071" s="83"/>
      <c r="U1071" s="83"/>
      <c r="V1071" s="84"/>
      <c r="W1071" s="82"/>
      <c r="X1071" s="83"/>
      <c r="Y1071" s="83"/>
      <c r="Z1071" s="83"/>
      <c r="AA1071" s="83"/>
      <c r="AB1071" s="83"/>
      <c r="AC1071" s="83"/>
      <c r="AD1071" s="84"/>
      <c r="AE1071" s="82"/>
      <c r="AF1071" s="83"/>
      <c r="AG1071" s="83"/>
      <c r="AH1071" s="83"/>
      <c r="AI1071" s="83"/>
      <c r="AJ1071" s="84"/>
      <c r="AK1071" s="82"/>
      <c r="AL1071" s="83"/>
      <c r="AM1071" s="83"/>
      <c r="AN1071" s="83"/>
      <c r="AO1071" s="83"/>
      <c r="AP1071" s="83"/>
      <c r="AQ1071" s="83"/>
      <c r="AR1071" s="83"/>
      <c r="AS1071" s="83"/>
      <c r="AT1071" s="84"/>
      <c r="AU1071" s="82"/>
      <c r="AV1071" s="83"/>
      <c r="AW1071" s="83"/>
      <c r="AX1071" s="83"/>
      <c r="AY1071" s="83"/>
      <c r="AZ1071" s="83"/>
      <c r="BA1071" s="83"/>
      <c r="BB1071" s="84"/>
      <c r="BC1071" s="85">
        <f>IF(NL1071&lt;&gt;0,(IF(Conges!AJ$53=0,0,3)),0)</f>
        <v>0</v>
      </c>
      <c r="BD1071" s="417"/>
      <c r="BE1071" s="390">
        <f>IF(OR(Conges!AJ$53="A",Conges!AJ$53="V"),Prenoms!L$19,NL1071)</f>
        <v>0</v>
      </c>
      <c r="BF1071" s="391"/>
      <c r="BG1071" s="286"/>
      <c r="BH1071" s="287">
        <f t="shared" si="1509"/>
        <v>0</v>
      </c>
      <c r="BI1071" s="288" t="str">
        <f t="shared" si="1510"/>
        <v/>
      </c>
      <c r="BJ1071" s="300">
        <v>0</v>
      </c>
      <c r="BK1071" s="301">
        <f t="shared" si="1527"/>
        <v>0</v>
      </c>
      <c r="BL1071" s="302">
        <f t="shared" si="1493"/>
        <v>0</v>
      </c>
      <c r="BM1071" s="302">
        <f t="shared" si="1494"/>
        <v>0</v>
      </c>
      <c r="BN1071" s="302">
        <f>SUM('Heures Pointage'!$QD$36:$QE$36)</f>
        <v>0</v>
      </c>
      <c r="BO1071" s="302">
        <f>SUM('Heures et Indemnites'!$QD$36:$QE$36)</f>
        <v>0</v>
      </c>
      <c r="BP1071" s="303">
        <f t="shared" si="1495"/>
        <v>0</v>
      </c>
      <c r="BQ1071" s="303">
        <f>'Heures Pointage'!$RB$36</f>
        <v>0</v>
      </c>
      <c r="BR1071" s="304">
        <f t="shared" ref="BR1071" si="1547">$BH$1071</f>
        <v>0</v>
      </c>
      <c r="BS1071" s="149">
        <f>Prenoms!$C$19</f>
        <v>0</v>
      </c>
      <c r="BT1071" s="180"/>
      <c r="BU1071" s="324">
        <f>SUM('Heures et Indemnites'!$QD$36:$QE$36)</f>
        <v>0</v>
      </c>
      <c r="BV1071" s="235">
        <f>SUM('Heures et Indemnites'!$QD$6:$QE$36)</f>
        <v>0</v>
      </c>
      <c r="BW1071" s="324"/>
      <c r="BX1071" s="235"/>
      <c r="BY1071" s="319"/>
      <c r="BZ1071" s="319"/>
      <c r="CA1071" s="319"/>
      <c r="CB1071" s="319"/>
      <c r="CC1071" s="319"/>
      <c r="CD1071" s="319"/>
      <c r="CE1071" s="319"/>
      <c r="CF1071" s="319"/>
      <c r="CG1071" s="319"/>
      <c r="CH1071" s="319"/>
      <c r="CI1071" s="319"/>
      <c r="CJ1071" s="319"/>
      <c r="CK1071" s="319"/>
      <c r="CL1071" s="319"/>
      <c r="CM1071" s="319"/>
      <c r="CN1071" s="319"/>
      <c r="CO1071" s="319"/>
      <c r="CP1071" s="319"/>
      <c r="CQ1071" s="319"/>
      <c r="CR1071" s="319"/>
      <c r="CS1071" s="319"/>
      <c r="CT1071" s="319"/>
      <c r="CU1071" s="319"/>
      <c r="CV1071" s="319"/>
      <c r="CW1071" s="319"/>
      <c r="CX1071" s="319"/>
      <c r="CY1071" s="319"/>
      <c r="CZ1071" s="319"/>
      <c r="DA1071" s="319"/>
      <c r="DB1071" s="319"/>
      <c r="DC1071" s="319"/>
      <c r="DD1071" s="319"/>
      <c r="DE1071" s="319"/>
      <c r="DF1071" s="319"/>
      <c r="DG1071" s="319"/>
      <c r="DH1071" s="319"/>
      <c r="DI1071" s="319"/>
      <c r="DJ1071" s="319"/>
      <c r="DK1071" s="319"/>
      <c r="DL1071" s="319"/>
      <c r="DM1071" s="319"/>
      <c r="DN1071" s="319"/>
      <c r="DO1071" s="319"/>
      <c r="DP1071" s="319"/>
      <c r="DQ1071" s="319"/>
      <c r="DR1071" s="319"/>
      <c r="DS1071" s="319"/>
      <c r="DT1071" s="319"/>
      <c r="DU1071" s="319"/>
      <c r="DV1071" s="319"/>
      <c r="DW1071" s="319"/>
      <c r="DX1071" s="319"/>
      <c r="DY1071" s="319"/>
      <c r="DZ1071" s="319"/>
      <c r="EA1071" s="319"/>
      <c r="EB1071" s="319"/>
      <c r="EC1071" s="319"/>
      <c r="ED1071" s="319"/>
      <c r="EE1071" s="319"/>
      <c r="EF1071" s="319"/>
      <c r="EG1071" s="319"/>
      <c r="EH1071" s="319"/>
      <c r="EI1071" s="319"/>
      <c r="EJ1071" s="319"/>
      <c r="EK1071" s="319"/>
      <c r="EL1071" s="319"/>
      <c r="EM1071" s="319"/>
      <c r="EN1071" s="319"/>
      <c r="EO1071" s="319"/>
      <c r="EP1071" s="319"/>
      <c r="EQ1071" s="319"/>
      <c r="ER1071" s="319"/>
      <c r="ES1071" s="319"/>
      <c r="ET1071" s="319"/>
      <c r="EU1071" s="319"/>
      <c r="EV1071" s="319"/>
      <c r="EW1071" s="319"/>
      <c r="EX1071" s="319"/>
      <c r="EY1071" s="319"/>
      <c r="EZ1071" s="319"/>
      <c r="FA1071" s="319"/>
      <c r="FB1071" s="319"/>
      <c r="FC1071" s="319"/>
      <c r="FD1071" s="319"/>
      <c r="FE1071" s="319"/>
      <c r="FF1071" s="319"/>
      <c r="FG1071" s="319"/>
      <c r="FH1071" s="319"/>
      <c r="FI1071" s="319"/>
      <c r="FJ1071" s="319"/>
      <c r="FK1071" s="319"/>
      <c r="FL1071" s="319"/>
      <c r="FM1071" s="319"/>
      <c r="FN1071" s="319"/>
      <c r="FO1071" s="319"/>
      <c r="FP1071" s="319"/>
      <c r="FQ1071" s="319"/>
      <c r="FR1071" s="319"/>
      <c r="FS1071" s="319"/>
      <c r="FT1071" s="319"/>
      <c r="FU1071" s="319"/>
      <c r="FV1071" s="319"/>
      <c r="FW1071" s="319"/>
      <c r="FX1071" s="319"/>
      <c r="FY1071" s="319"/>
      <c r="FZ1071" s="319"/>
      <c r="GA1071" s="319"/>
      <c r="GB1071" s="319"/>
      <c r="GC1071" s="319"/>
      <c r="GD1071" s="319"/>
      <c r="GE1071" s="319"/>
      <c r="GF1071" s="319"/>
      <c r="GG1071" s="319"/>
      <c r="GH1071" s="319"/>
      <c r="GI1071" s="319"/>
      <c r="GJ1071" s="319"/>
      <c r="GK1071" s="319"/>
      <c r="GL1071" s="319"/>
      <c r="GM1071" s="319"/>
      <c r="GN1071" s="319"/>
      <c r="GO1071" s="319"/>
      <c r="GP1071" s="319"/>
      <c r="GQ1071" s="319"/>
      <c r="GR1071" s="319"/>
      <c r="GS1071" s="319"/>
      <c r="GT1071" s="319"/>
      <c r="GU1071" s="319"/>
      <c r="GV1071" s="319"/>
      <c r="GW1071" s="319"/>
      <c r="GX1071" s="319"/>
      <c r="GY1071" s="319"/>
      <c r="GZ1071" s="319"/>
      <c r="HA1071" s="319"/>
      <c r="HB1071" s="319"/>
      <c r="HC1071" s="319"/>
      <c r="HD1071" s="319"/>
      <c r="HE1071" s="319"/>
      <c r="HF1071" s="319"/>
      <c r="HG1071" s="319"/>
      <c r="HH1071" s="319"/>
      <c r="HI1071" s="319"/>
      <c r="HJ1071" s="319"/>
      <c r="HK1071" s="319"/>
      <c r="HL1071" s="319"/>
      <c r="HM1071" s="319"/>
      <c r="HN1071" s="319"/>
      <c r="HO1071" s="319"/>
      <c r="HP1071" s="319"/>
      <c r="HQ1071" s="319"/>
      <c r="HR1071" s="319"/>
      <c r="HS1071" s="319"/>
      <c r="HT1071" s="319"/>
      <c r="HU1071" s="319"/>
      <c r="HV1071" s="319"/>
      <c r="HW1071" s="319"/>
      <c r="HX1071" s="319"/>
      <c r="HY1071" s="319"/>
      <c r="HZ1071" s="319"/>
      <c r="IA1071" s="319"/>
      <c r="IB1071" s="319"/>
      <c r="IC1071" s="319"/>
      <c r="ID1071" s="319"/>
      <c r="IE1071" s="319"/>
      <c r="IF1071" s="319"/>
      <c r="IG1071" s="319"/>
      <c r="IH1071" s="319"/>
      <c r="II1071" s="319"/>
      <c r="IJ1071" s="319"/>
      <c r="IK1071" s="319"/>
      <c r="IL1071" s="319"/>
      <c r="IM1071" s="319"/>
      <c r="IN1071" s="319"/>
      <c r="IO1071" s="319"/>
      <c r="IP1071" s="319"/>
      <c r="IQ1071" s="319"/>
      <c r="IR1071" s="319"/>
      <c r="IS1071" s="319"/>
      <c r="IT1071" s="319"/>
      <c r="IU1071" s="319"/>
      <c r="IV1071" s="319"/>
      <c r="IW1071" s="319"/>
      <c r="IX1071" s="319"/>
      <c r="IY1071" s="319"/>
      <c r="IZ1071" s="319"/>
      <c r="JA1071" s="319"/>
      <c r="JB1071" s="319"/>
      <c r="JC1071" s="319"/>
      <c r="JD1071" s="319"/>
      <c r="JE1071" s="319"/>
      <c r="JF1071" s="319"/>
      <c r="JG1071" s="319"/>
      <c r="JH1071" s="319"/>
      <c r="JI1071" s="319"/>
      <c r="JJ1071" s="319"/>
      <c r="JK1071" s="319"/>
      <c r="JL1071" s="319"/>
      <c r="JM1071" s="319"/>
      <c r="JN1071" s="319"/>
      <c r="JO1071" s="319"/>
      <c r="JP1071" s="319"/>
      <c r="JQ1071" s="319"/>
      <c r="JR1071" s="319"/>
      <c r="JS1071" s="319"/>
      <c r="JT1071" s="319"/>
      <c r="JU1071" s="319"/>
      <c r="JV1071" s="319"/>
      <c r="JW1071" s="319"/>
      <c r="JX1071" s="319"/>
      <c r="JY1071" s="319"/>
      <c r="JZ1071" s="319"/>
      <c r="KA1071" s="319"/>
      <c r="KB1071" s="319"/>
      <c r="KC1071" s="319"/>
      <c r="KD1071" s="319"/>
      <c r="KE1071" s="319"/>
      <c r="KF1071" s="319"/>
      <c r="KG1071" s="319"/>
      <c r="KH1071" s="319"/>
      <c r="KI1071" s="319"/>
      <c r="KJ1071" s="319"/>
      <c r="KK1071" s="319"/>
      <c r="KL1071" s="319"/>
      <c r="KM1071" s="319"/>
      <c r="KN1071" s="319"/>
      <c r="KO1071" s="319"/>
      <c r="KP1071" s="319"/>
      <c r="KQ1071" s="319"/>
      <c r="KR1071" s="319"/>
      <c r="KS1071" s="319"/>
      <c r="KT1071" s="319"/>
      <c r="KU1071" s="319"/>
      <c r="KV1071" s="319"/>
      <c r="KW1071" s="319"/>
      <c r="KX1071" s="319"/>
      <c r="KY1071" s="319"/>
      <c r="KZ1071" s="319"/>
      <c r="LA1071" s="319"/>
      <c r="LB1071" s="319"/>
      <c r="LC1071" s="319"/>
      <c r="LD1071" s="319"/>
      <c r="LE1071" s="319"/>
      <c r="LF1071" s="319"/>
      <c r="LG1071" s="319"/>
      <c r="LH1071" s="319"/>
      <c r="LI1071" s="319"/>
      <c r="LJ1071" s="319"/>
      <c r="LK1071" s="319"/>
      <c r="LL1071" s="319"/>
      <c r="LM1071" s="319"/>
      <c r="LN1071" s="319"/>
      <c r="LO1071" s="319"/>
      <c r="LP1071" s="319"/>
      <c r="LQ1071" s="319"/>
      <c r="LR1071" s="319"/>
      <c r="LS1071" s="319"/>
      <c r="LT1071" s="319"/>
      <c r="LU1071" s="319"/>
      <c r="LV1071" s="319"/>
      <c r="LW1071" s="319"/>
      <c r="LX1071" s="319"/>
      <c r="LY1071" s="319"/>
      <c r="LZ1071" s="319"/>
      <c r="MA1071" s="319"/>
      <c r="MB1071" s="319"/>
      <c r="MC1071" s="319"/>
      <c r="MD1071" s="319"/>
      <c r="ME1071" s="319"/>
      <c r="MF1071" s="319"/>
      <c r="MG1071" s="319"/>
      <c r="MH1071" s="319"/>
      <c r="MI1071" s="319"/>
      <c r="MJ1071" s="319"/>
      <c r="MK1071" s="319"/>
      <c r="ML1071" s="319"/>
      <c r="MM1071" s="319"/>
      <c r="MN1071" s="319"/>
      <c r="MO1071" s="319"/>
      <c r="MP1071" s="319"/>
      <c r="MQ1071" s="319"/>
      <c r="MS1071" s="241"/>
      <c r="MT1071" s="373">
        <f t="shared" si="1529"/>
        <v>0</v>
      </c>
      <c r="MU1071" s="365">
        <f t="shared" si="1546"/>
        <v>0</v>
      </c>
      <c r="MV1071" s="365">
        <f t="shared" si="1516"/>
        <v>0</v>
      </c>
      <c r="MW1071" s="365"/>
      <c r="MX1071" s="365">
        <f t="shared" si="1517"/>
        <v>0</v>
      </c>
      <c r="MY1071" s="365"/>
      <c r="MZ1071" s="365">
        <f t="shared" si="1518"/>
        <v>0</v>
      </c>
      <c r="NA1071" s="365"/>
      <c r="NB1071" s="365">
        <f t="shared" si="1519"/>
        <v>0</v>
      </c>
      <c r="NC1071" s="365"/>
      <c r="ND1071" s="365">
        <f t="shared" si="1520"/>
        <v>0</v>
      </c>
      <c r="NE1071" s="365"/>
      <c r="NF1071" s="365">
        <f t="shared" si="1521"/>
        <v>0</v>
      </c>
      <c r="NG1071" s="365"/>
      <c r="NH1071" s="365">
        <f t="shared" si="1522"/>
        <v>0</v>
      </c>
      <c r="NI1071" s="365"/>
      <c r="NJ1071" s="365">
        <f t="shared" si="1523"/>
        <v>0</v>
      </c>
      <c r="NK1071" s="365"/>
      <c r="NL1071" s="365">
        <f t="shared" si="1530"/>
        <v>0</v>
      </c>
      <c r="NM1071" s="366"/>
      <c r="NN1071" s="370"/>
      <c r="NR1071" s="318">
        <f t="shared" si="1524"/>
        <v>0</v>
      </c>
      <c r="NS1071" s="318">
        <f t="shared" si="1525"/>
        <v>0</v>
      </c>
      <c r="NT1071" s="318">
        <f t="shared" si="1526"/>
        <v>0</v>
      </c>
    </row>
    <row r="1072" spans="1:384" s="318" customFormat="1" ht="10.199999999999999" customHeight="1" x14ac:dyDescent="0.3">
      <c r="A1072" s="25"/>
      <c r="B1072" s="389"/>
      <c r="C1072" s="424"/>
      <c r="D1072" s="15"/>
      <c r="E1072" s="106"/>
      <c r="F1072" s="106"/>
      <c r="G1072" s="106"/>
      <c r="H1072" s="399"/>
      <c r="I1072" s="381">
        <f>Prenoms!$B$20</f>
        <v>0</v>
      </c>
      <c r="J1072" s="382"/>
      <c r="K1072" s="382"/>
      <c r="L1072" s="382"/>
      <c r="M1072" s="382"/>
      <c r="N1072" s="68" t="str">
        <f>IF(NL1072&lt;&gt;0,"",IF(Conges!AJ54=0,"",Conges!AJ54))</f>
        <v/>
      </c>
      <c r="O1072" s="69"/>
      <c r="P1072" s="70"/>
      <c r="Q1072" s="70"/>
      <c r="R1072" s="70"/>
      <c r="S1072" s="70"/>
      <c r="T1072" s="70"/>
      <c r="U1072" s="70"/>
      <c r="V1072" s="71"/>
      <c r="W1072" s="69"/>
      <c r="X1072" s="70"/>
      <c r="Y1072" s="70"/>
      <c r="Z1072" s="70"/>
      <c r="AA1072" s="70"/>
      <c r="AB1072" s="70"/>
      <c r="AC1072" s="70"/>
      <c r="AD1072" s="71"/>
      <c r="AE1072" s="69"/>
      <c r="AF1072" s="70"/>
      <c r="AG1072" s="70"/>
      <c r="AH1072" s="70"/>
      <c r="AI1072" s="70"/>
      <c r="AJ1072" s="71"/>
      <c r="AK1072" s="69"/>
      <c r="AL1072" s="70"/>
      <c r="AM1072" s="70"/>
      <c r="AN1072" s="70"/>
      <c r="AO1072" s="70"/>
      <c r="AP1072" s="70"/>
      <c r="AQ1072" s="70"/>
      <c r="AR1072" s="70"/>
      <c r="AS1072" s="70"/>
      <c r="AT1072" s="71"/>
      <c r="AU1072" s="69"/>
      <c r="AV1072" s="70"/>
      <c r="AW1072" s="70"/>
      <c r="AX1072" s="70"/>
      <c r="AY1072" s="70"/>
      <c r="AZ1072" s="70"/>
      <c r="BA1072" s="70"/>
      <c r="BB1072" s="71"/>
      <c r="BC1072" s="72">
        <f>IF(NL1072&lt;&gt;0,(IF(Conges!AJ$54=0,0,3)),0)</f>
        <v>0</v>
      </c>
      <c r="BD1072" s="417"/>
      <c r="BE1072" s="392">
        <f>IF(OR(Conges!AJ$54="A",Conges!AJ$54="V"),Prenoms!L$20,NL1072)</f>
        <v>0</v>
      </c>
      <c r="BF1072" s="393"/>
      <c r="BG1072" s="289"/>
      <c r="BH1072" s="290">
        <f t="shared" si="1509"/>
        <v>0</v>
      </c>
      <c r="BI1072" s="291" t="str">
        <f t="shared" si="1510"/>
        <v/>
      </c>
      <c r="BJ1072" s="305">
        <v>0</v>
      </c>
      <c r="BK1072" s="306">
        <f t="shared" si="1527"/>
        <v>0</v>
      </c>
      <c r="BL1072" s="307">
        <f t="shared" si="1493"/>
        <v>0</v>
      </c>
      <c r="BM1072" s="307">
        <f t="shared" si="1494"/>
        <v>0</v>
      </c>
      <c r="BN1072" s="307">
        <f>SUM('Heures Pointage'!$RD$36:$RE$36)</f>
        <v>0</v>
      </c>
      <c r="BO1072" s="307">
        <f>SUM('Heures et Indemnites'!$RD$36:$RE$36)</f>
        <v>0</v>
      </c>
      <c r="BP1072" s="308">
        <f t="shared" si="1495"/>
        <v>0</v>
      </c>
      <c r="BQ1072" s="308">
        <f>'Heures Pointage'!$SB$36</f>
        <v>0</v>
      </c>
      <c r="BR1072" s="309">
        <f t="shared" ref="BR1072" si="1548">$BH$1072</f>
        <v>0</v>
      </c>
      <c r="BS1072" s="150">
        <f>Prenoms!$C$20</f>
        <v>0</v>
      </c>
      <c r="BT1072" s="153"/>
      <c r="BU1072" s="323">
        <f>SUM('Heures et Indemnites'!$RD$36:$RE$36)</f>
        <v>0</v>
      </c>
      <c r="BV1072" s="236">
        <f>SUM('Heures et Indemnites'!$RD$6:$RE$36)</f>
        <v>0</v>
      </c>
      <c r="BW1072" s="323"/>
      <c r="BX1072" s="236"/>
      <c r="BY1072" s="319"/>
      <c r="BZ1072" s="319"/>
      <c r="CA1072" s="319"/>
      <c r="CB1072" s="319"/>
      <c r="CC1072" s="319"/>
      <c r="CD1072" s="319"/>
      <c r="CE1072" s="319"/>
      <c r="CF1072" s="319"/>
      <c r="CG1072" s="319"/>
      <c r="CH1072" s="319"/>
      <c r="CI1072" s="319"/>
      <c r="CJ1072" s="319"/>
      <c r="CK1072" s="319"/>
      <c r="CL1072" s="319"/>
      <c r="CM1072" s="319"/>
      <c r="CN1072" s="319"/>
      <c r="CO1072" s="319"/>
      <c r="CP1072" s="319"/>
      <c r="CQ1072" s="319"/>
      <c r="CR1072" s="319"/>
      <c r="CS1072" s="319"/>
      <c r="CT1072" s="319"/>
      <c r="CU1072" s="319"/>
      <c r="CV1072" s="319"/>
      <c r="CW1072" s="319"/>
      <c r="CX1072" s="319"/>
      <c r="CY1072" s="319"/>
      <c r="CZ1072" s="319"/>
      <c r="DA1072" s="319"/>
      <c r="DB1072" s="319"/>
      <c r="DC1072" s="319"/>
      <c r="DD1072" s="319"/>
      <c r="DE1072" s="319"/>
      <c r="DF1072" s="319"/>
      <c r="DG1072" s="319"/>
      <c r="DH1072" s="319"/>
      <c r="DI1072" s="319"/>
      <c r="DJ1072" s="319"/>
      <c r="DK1072" s="319"/>
      <c r="DL1072" s="319"/>
      <c r="DM1072" s="319"/>
      <c r="DN1072" s="319"/>
      <c r="DO1072" s="319"/>
      <c r="DP1072" s="319"/>
      <c r="DQ1072" s="319"/>
      <c r="DR1072" s="319"/>
      <c r="DS1072" s="319"/>
      <c r="DT1072" s="319"/>
      <c r="DU1072" s="319"/>
      <c r="DV1072" s="319"/>
      <c r="DW1072" s="319"/>
      <c r="DX1072" s="319"/>
      <c r="DY1072" s="319"/>
      <c r="DZ1072" s="319"/>
      <c r="EA1072" s="319"/>
      <c r="EB1072" s="319"/>
      <c r="EC1072" s="319"/>
      <c r="ED1072" s="319"/>
      <c r="EE1072" s="319"/>
      <c r="EF1072" s="319"/>
      <c r="EG1072" s="319"/>
      <c r="EH1072" s="319"/>
      <c r="EI1072" s="319"/>
      <c r="EJ1072" s="319"/>
      <c r="EK1072" s="319"/>
      <c r="EL1072" s="319"/>
      <c r="EM1072" s="319"/>
      <c r="EN1072" s="319"/>
      <c r="EO1072" s="319"/>
      <c r="EP1072" s="319"/>
      <c r="EQ1072" s="319"/>
      <c r="ER1072" s="319"/>
      <c r="ES1072" s="319"/>
      <c r="ET1072" s="319"/>
      <c r="EU1072" s="319"/>
      <c r="EV1072" s="319"/>
      <c r="EW1072" s="319"/>
      <c r="EX1072" s="319"/>
      <c r="EY1072" s="319"/>
      <c r="EZ1072" s="319"/>
      <c r="FA1072" s="319"/>
      <c r="FB1072" s="319"/>
      <c r="FC1072" s="319"/>
      <c r="FD1072" s="319"/>
      <c r="FE1072" s="319"/>
      <c r="FF1072" s="319"/>
      <c r="FG1072" s="319"/>
      <c r="FH1072" s="319"/>
      <c r="FI1072" s="319"/>
      <c r="FJ1072" s="319"/>
      <c r="FK1072" s="319"/>
      <c r="FL1072" s="319"/>
      <c r="FM1072" s="319"/>
      <c r="FN1072" s="319"/>
      <c r="FO1072" s="319"/>
      <c r="FP1072" s="319"/>
      <c r="FQ1072" s="319"/>
      <c r="FR1072" s="319"/>
      <c r="FS1072" s="319"/>
      <c r="FT1072" s="319"/>
      <c r="FU1072" s="319"/>
      <c r="FV1072" s="319"/>
      <c r="FW1072" s="319"/>
      <c r="FX1072" s="319"/>
      <c r="FY1072" s="319"/>
      <c r="FZ1072" s="319"/>
      <c r="GA1072" s="319"/>
      <c r="GB1072" s="319"/>
      <c r="GC1072" s="319"/>
      <c r="GD1072" s="319"/>
      <c r="GE1072" s="319"/>
      <c r="GF1072" s="319"/>
      <c r="GG1072" s="319"/>
      <c r="GH1072" s="319"/>
      <c r="GI1072" s="319"/>
      <c r="GJ1072" s="319"/>
      <c r="GK1072" s="319"/>
      <c r="GL1072" s="319"/>
      <c r="GM1072" s="319"/>
      <c r="GN1072" s="319"/>
      <c r="GO1072" s="319"/>
      <c r="GP1072" s="319"/>
      <c r="GQ1072" s="319"/>
      <c r="GR1072" s="319"/>
      <c r="GS1072" s="319"/>
      <c r="GT1072" s="319"/>
      <c r="GU1072" s="319"/>
      <c r="GV1072" s="319"/>
      <c r="GW1072" s="319"/>
      <c r="GX1072" s="319"/>
      <c r="GY1072" s="319"/>
      <c r="GZ1072" s="319"/>
      <c r="HA1072" s="319"/>
      <c r="HB1072" s="319"/>
      <c r="HC1072" s="319"/>
      <c r="HD1072" s="319"/>
      <c r="HE1072" s="319"/>
      <c r="HF1072" s="319"/>
      <c r="HG1072" s="319"/>
      <c r="HH1072" s="319"/>
      <c r="HI1072" s="319"/>
      <c r="HJ1072" s="319"/>
      <c r="HK1072" s="319"/>
      <c r="HL1072" s="319"/>
      <c r="HM1072" s="319"/>
      <c r="HN1072" s="319"/>
      <c r="HO1072" s="319"/>
      <c r="HP1072" s="319"/>
      <c r="HQ1072" s="319"/>
      <c r="HR1072" s="319"/>
      <c r="HS1072" s="319"/>
      <c r="HT1072" s="319"/>
      <c r="HU1072" s="319"/>
      <c r="HV1072" s="319"/>
      <c r="HW1072" s="319"/>
      <c r="HX1072" s="319"/>
      <c r="HY1072" s="319"/>
      <c r="HZ1072" s="319"/>
      <c r="IA1072" s="319"/>
      <c r="IB1072" s="319"/>
      <c r="IC1072" s="319"/>
      <c r="ID1072" s="319"/>
      <c r="IE1072" s="319"/>
      <c r="IF1072" s="319"/>
      <c r="IG1072" s="319"/>
      <c r="IH1072" s="319"/>
      <c r="II1072" s="319"/>
      <c r="IJ1072" s="319"/>
      <c r="IK1072" s="319"/>
      <c r="IL1072" s="319"/>
      <c r="IM1072" s="319"/>
      <c r="IN1072" s="319"/>
      <c r="IO1072" s="319"/>
      <c r="IP1072" s="319"/>
      <c r="IQ1072" s="319"/>
      <c r="IR1072" s="319"/>
      <c r="IS1072" s="319"/>
      <c r="IT1072" s="319"/>
      <c r="IU1072" s="319"/>
      <c r="IV1072" s="319"/>
      <c r="IW1072" s="319"/>
      <c r="IX1072" s="319"/>
      <c r="IY1072" s="319"/>
      <c r="IZ1072" s="319"/>
      <c r="JA1072" s="319"/>
      <c r="JB1072" s="319"/>
      <c r="JC1072" s="319"/>
      <c r="JD1072" s="319"/>
      <c r="JE1072" s="319"/>
      <c r="JF1072" s="319"/>
      <c r="JG1072" s="319"/>
      <c r="JH1072" s="319"/>
      <c r="JI1072" s="319"/>
      <c r="JJ1072" s="319"/>
      <c r="JK1072" s="319"/>
      <c r="JL1072" s="319"/>
      <c r="JM1072" s="319"/>
      <c r="JN1072" s="319"/>
      <c r="JO1072" s="319"/>
      <c r="JP1072" s="319"/>
      <c r="JQ1072" s="319"/>
      <c r="JR1072" s="319"/>
      <c r="JS1072" s="319"/>
      <c r="JT1072" s="319"/>
      <c r="JU1072" s="319"/>
      <c r="JV1072" s="319"/>
      <c r="JW1072" s="319"/>
      <c r="JX1072" s="319"/>
      <c r="JY1072" s="319"/>
      <c r="JZ1072" s="319"/>
      <c r="KA1072" s="319"/>
      <c r="KB1072" s="319"/>
      <c r="KC1072" s="319"/>
      <c r="KD1072" s="319"/>
      <c r="KE1072" s="319"/>
      <c r="KF1072" s="319"/>
      <c r="KG1072" s="319"/>
      <c r="KH1072" s="319"/>
      <c r="KI1072" s="319"/>
      <c r="KJ1072" s="319"/>
      <c r="KK1072" s="319"/>
      <c r="KL1072" s="319"/>
      <c r="KM1072" s="319"/>
      <c r="KN1072" s="319"/>
      <c r="KO1072" s="319"/>
      <c r="KP1072" s="319"/>
      <c r="KQ1072" s="319"/>
      <c r="KR1072" s="319"/>
      <c r="KS1072" s="319"/>
      <c r="KT1072" s="319"/>
      <c r="KU1072" s="319"/>
      <c r="KV1072" s="319"/>
      <c r="KW1072" s="319"/>
      <c r="KX1072" s="319"/>
      <c r="KY1072" s="319"/>
      <c r="KZ1072" s="319"/>
      <c r="LA1072" s="319"/>
      <c r="LB1072" s="319"/>
      <c r="LC1072" s="319"/>
      <c r="LD1072" s="319"/>
      <c r="LE1072" s="319"/>
      <c r="LF1072" s="319"/>
      <c r="LG1072" s="319"/>
      <c r="LH1072" s="319"/>
      <c r="LI1072" s="319"/>
      <c r="LJ1072" s="319"/>
      <c r="LK1072" s="319"/>
      <c r="LL1072" s="319"/>
      <c r="LM1072" s="319"/>
      <c r="LN1072" s="319"/>
      <c r="LO1072" s="319"/>
      <c r="LP1072" s="319"/>
      <c r="LQ1072" s="319"/>
      <c r="LR1072" s="319"/>
      <c r="LS1072" s="319"/>
      <c r="LT1072" s="319"/>
      <c r="LU1072" s="319"/>
      <c r="LV1072" s="319"/>
      <c r="LW1072" s="319"/>
      <c r="LX1072" s="319"/>
      <c r="LY1072" s="319"/>
      <c r="LZ1072" s="319"/>
      <c r="MA1072" s="319"/>
      <c r="MB1072" s="319"/>
      <c r="MC1072" s="319"/>
      <c r="MD1072" s="319"/>
      <c r="ME1072" s="319"/>
      <c r="MF1072" s="319"/>
      <c r="MG1072" s="319"/>
      <c r="MH1072" s="319"/>
      <c r="MI1072" s="319"/>
      <c r="MJ1072" s="319"/>
      <c r="MK1072" s="319"/>
      <c r="ML1072" s="319"/>
      <c r="MM1072" s="319"/>
      <c r="MN1072" s="319"/>
      <c r="MO1072" s="319"/>
      <c r="MP1072" s="319"/>
      <c r="MQ1072" s="319"/>
      <c r="MS1072" s="241"/>
      <c r="MT1072" s="362">
        <f t="shared" si="1529"/>
        <v>0</v>
      </c>
      <c r="MU1072" s="363">
        <f t="shared" si="1546"/>
        <v>0</v>
      </c>
      <c r="MV1072" s="363">
        <f t="shared" si="1516"/>
        <v>0</v>
      </c>
      <c r="MW1072" s="363"/>
      <c r="MX1072" s="363">
        <f t="shared" si="1517"/>
        <v>0</v>
      </c>
      <c r="MY1072" s="363"/>
      <c r="MZ1072" s="363">
        <f t="shared" si="1518"/>
        <v>0</v>
      </c>
      <c r="NA1072" s="363"/>
      <c r="NB1072" s="363">
        <f t="shared" si="1519"/>
        <v>0</v>
      </c>
      <c r="NC1072" s="363"/>
      <c r="ND1072" s="363">
        <f t="shared" si="1520"/>
        <v>0</v>
      </c>
      <c r="NE1072" s="363"/>
      <c r="NF1072" s="363">
        <f t="shared" si="1521"/>
        <v>0</v>
      </c>
      <c r="NG1072" s="363"/>
      <c r="NH1072" s="363">
        <f t="shared" si="1522"/>
        <v>0</v>
      </c>
      <c r="NI1072" s="363"/>
      <c r="NJ1072" s="363">
        <f t="shared" si="1523"/>
        <v>0</v>
      </c>
      <c r="NK1072" s="363"/>
      <c r="NL1072" s="363">
        <f t="shared" si="1530"/>
        <v>0</v>
      </c>
      <c r="NM1072" s="364"/>
      <c r="NN1072" s="370"/>
      <c r="NR1072" s="318">
        <f t="shared" si="1524"/>
        <v>0</v>
      </c>
      <c r="NS1072" s="318">
        <f t="shared" si="1525"/>
        <v>0</v>
      </c>
      <c r="NT1072" s="318">
        <f t="shared" si="1526"/>
        <v>0</v>
      </c>
    </row>
    <row r="1073" spans="1:384" s="318" customFormat="1" ht="10.199999999999999" customHeight="1" x14ac:dyDescent="0.3">
      <c r="A1073" s="25"/>
      <c r="B1073" s="389"/>
      <c r="C1073" s="424"/>
      <c r="D1073" s="15"/>
      <c r="E1073" s="106"/>
      <c r="F1073" s="106"/>
      <c r="G1073" s="106"/>
      <c r="H1073" s="399"/>
      <c r="I1073" s="394">
        <f>Prenoms!$B$21</f>
        <v>0</v>
      </c>
      <c r="J1073" s="395"/>
      <c r="K1073" s="395"/>
      <c r="L1073" s="395"/>
      <c r="M1073" s="395"/>
      <c r="N1073" s="81" t="str">
        <f>IF(NL1073&lt;&gt;0,"",IF(Conges!AJ55=0,"",Conges!AJ55))</f>
        <v/>
      </c>
      <c r="O1073" s="82"/>
      <c r="P1073" s="83"/>
      <c r="Q1073" s="83"/>
      <c r="R1073" s="83"/>
      <c r="S1073" s="83"/>
      <c r="T1073" s="83"/>
      <c r="U1073" s="83"/>
      <c r="V1073" s="84"/>
      <c r="W1073" s="82"/>
      <c r="X1073" s="83"/>
      <c r="Y1073" s="83"/>
      <c r="Z1073" s="83"/>
      <c r="AA1073" s="83"/>
      <c r="AB1073" s="83"/>
      <c r="AC1073" s="83"/>
      <c r="AD1073" s="84"/>
      <c r="AE1073" s="82"/>
      <c r="AF1073" s="83"/>
      <c r="AG1073" s="83"/>
      <c r="AH1073" s="83"/>
      <c r="AI1073" s="83"/>
      <c r="AJ1073" s="84"/>
      <c r="AK1073" s="82"/>
      <c r="AL1073" s="83"/>
      <c r="AM1073" s="83"/>
      <c r="AN1073" s="83"/>
      <c r="AO1073" s="83"/>
      <c r="AP1073" s="83"/>
      <c r="AQ1073" s="83"/>
      <c r="AR1073" s="83"/>
      <c r="AS1073" s="83"/>
      <c r="AT1073" s="84"/>
      <c r="AU1073" s="82"/>
      <c r="AV1073" s="83"/>
      <c r="AW1073" s="83"/>
      <c r="AX1073" s="83"/>
      <c r="AY1073" s="83"/>
      <c r="AZ1073" s="83"/>
      <c r="BA1073" s="83"/>
      <c r="BB1073" s="84"/>
      <c r="BC1073" s="85">
        <f>IF(NL1073&lt;&gt;0,(IF(Conges!AJ$55=0,0,3)),0)</f>
        <v>0</v>
      </c>
      <c r="BD1073" s="417"/>
      <c r="BE1073" s="390">
        <f>IF(OR(Conges!AJ$55="A",Conges!AJ$55="V"),Prenoms!L$21,NL1073)</f>
        <v>0</v>
      </c>
      <c r="BF1073" s="391"/>
      <c r="BG1073" s="286"/>
      <c r="BH1073" s="287">
        <f t="shared" si="1509"/>
        <v>0</v>
      </c>
      <c r="BI1073" s="288" t="str">
        <f t="shared" si="1510"/>
        <v/>
      </c>
      <c r="BJ1073" s="300">
        <v>0</v>
      </c>
      <c r="BK1073" s="301">
        <f t="shared" si="1527"/>
        <v>0</v>
      </c>
      <c r="BL1073" s="302">
        <f t="shared" si="1493"/>
        <v>0</v>
      </c>
      <c r="BM1073" s="302">
        <f t="shared" si="1494"/>
        <v>0</v>
      </c>
      <c r="BN1073" s="302">
        <f>SUM('Heures Pointage'!$SD$36:$SE$36)</f>
        <v>0</v>
      </c>
      <c r="BO1073" s="302">
        <f>SUM('Heures et Indemnites'!$SD$36:$SE$36)</f>
        <v>0</v>
      </c>
      <c r="BP1073" s="303">
        <f t="shared" si="1495"/>
        <v>0</v>
      </c>
      <c r="BQ1073" s="303">
        <f>'Heures Pointage'!$TB$36</f>
        <v>0</v>
      </c>
      <c r="BR1073" s="304">
        <f t="shared" ref="BR1073" si="1549">$BH$1073</f>
        <v>0</v>
      </c>
      <c r="BS1073" s="149">
        <f>Prenoms!$C$21</f>
        <v>0</v>
      </c>
      <c r="BT1073" s="180"/>
      <c r="BU1073" s="324">
        <f>SUM('Heures et Indemnites'!$SD$36:$SE$36)</f>
        <v>0</v>
      </c>
      <c r="BV1073" s="235">
        <f>SUM('Heures et Indemnites'!$SD$6:$SE$36)</f>
        <v>0</v>
      </c>
      <c r="BW1073" s="324"/>
      <c r="BX1073" s="235"/>
      <c r="BY1073" s="319"/>
      <c r="BZ1073" s="319"/>
      <c r="CA1073" s="319"/>
      <c r="CB1073" s="319"/>
      <c r="CC1073" s="319"/>
      <c r="CD1073" s="319"/>
      <c r="CE1073" s="319"/>
      <c r="CF1073" s="319"/>
      <c r="CG1073" s="319"/>
      <c r="CH1073" s="319"/>
      <c r="CI1073" s="319"/>
      <c r="CJ1073" s="319"/>
      <c r="CK1073" s="319"/>
      <c r="CL1073" s="319"/>
      <c r="CM1073" s="319"/>
      <c r="CN1073" s="319"/>
      <c r="CO1073" s="319"/>
      <c r="CP1073" s="319"/>
      <c r="CQ1073" s="319"/>
      <c r="CR1073" s="319"/>
      <c r="CS1073" s="319"/>
      <c r="CT1073" s="319"/>
      <c r="CU1073" s="319"/>
      <c r="CV1073" s="319"/>
      <c r="CW1073" s="319"/>
      <c r="CX1073" s="319"/>
      <c r="CY1073" s="319"/>
      <c r="CZ1073" s="319"/>
      <c r="DA1073" s="319"/>
      <c r="DB1073" s="319"/>
      <c r="DC1073" s="319"/>
      <c r="DD1073" s="319"/>
      <c r="DE1073" s="319"/>
      <c r="DF1073" s="319"/>
      <c r="DG1073" s="319"/>
      <c r="DH1073" s="319"/>
      <c r="DI1073" s="319"/>
      <c r="DJ1073" s="319"/>
      <c r="DK1073" s="319"/>
      <c r="DL1073" s="319"/>
      <c r="DM1073" s="319"/>
      <c r="DN1073" s="319"/>
      <c r="DO1073" s="319"/>
      <c r="DP1073" s="319"/>
      <c r="DQ1073" s="319"/>
      <c r="DR1073" s="319"/>
      <c r="DS1073" s="319"/>
      <c r="DT1073" s="319"/>
      <c r="DU1073" s="319"/>
      <c r="DV1073" s="319"/>
      <c r="DW1073" s="319"/>
      <c r="DX1073" s="319"/>
      <c r="DY1073" s="319"/>
      <c r="DZ1073" s="319"/>
      <c r="EA1073" s="319"/>
      <c r="EB1073" s="319"/>
      <c r="EC1073" s="319"/>
      <c r="ED1073" s="319"/>
      <c r="EE1073" s="319"/>
      <c r="EF1073" s="319"/>
      <c r="EG1073" s="319"/>
      <c r="EH1073" s="319"/>
      <c r="EI1073" s="319"/>
      <c r="EJ1073" s="319"/>
      <c r="EK1073" s="319"/>
      <c r="EL1073" s="319"/>
      <c r="EM1073" s="319"/>
      <c r="EN1073" s="319"/>
      <c r="EO1073" s="319"/>
      <c r="EP1073" s="319"/>
      <c r="EQ1073" s="319"/>
      <c r="ER1073" s="319"/>
      <c r="ES1073" s="319"/>
      <c r="ET1073" s="319"/>
      <c r="EU1073" s="319"/>
      <c r="EV1073" s="319"/>
      <c r="EW1073" s="319"/>
      <c r="EX1073" s="319"/>
      <c r="EY1073" s="319"/>
      <c r="EZ1073" s="319"/>
      <c r="FA1073" s="319"/>
      <c r="FB1073" s="319"/>
      <c r="FC1073" s="319"/>
      <c r="FD1073" s="319"/>
      <c r="FE1073" s="319"/>
      <c r="FF1073" s="319"/>
      <c r="FG1073" s="319"/>
      <c r="FH1073" s="319"/>
      <c r="FI1073" s="319"/>
      <c r="FJ1073" s="319"/>
      <c r="FK1073" s="319"/>
      <c r="FL1073" s="319"/>
      <c r="FM1073" s="319"/>
      <c r="FN1073" s="319"/>
      <c r="FO1073" s="319"/>
      <c r="FP1073" s="319"/>
      <c r="FQ1073" s="319"/>
      <c r="FR1073" s="319"/>
      <c r="FS1073" s="319"/>
      <c r="FT1073" s="319"/>
      <c r="FU1073" s="319"/>
      <c r="FV1073" s="319"/>
      <c r="FW1073" s="319"/>
      <c r="FX1073" s="319"/>
      <c r="FY1073" s="319"/>
      <c r="FZ1073" s="319"/>
      <c r="GA1073" s="319"/>
      <c r="GB1073" s="319"/>
      <c r="GC1073" s="319"/>
      <c r="GD1073" s="319"/>
      <c r="GE1073" s="319"/>
      <c r="GF1073" s="319"/>
      <c r="GG1073" s="319"/>
      <c r="GH1073" s="319"/>
      <c r="GI1073" s="319"/>
      <c r="GJ1073" s="319"/>
      <c r="GK1073" s="319"/>
      <c r="GL1073" s="319"/>
      <c r="GM1073" s="319"/>
      <c r="GN1073" s="319"/>
      <c r="GO1073" s="319"/>
      <c r="GP1073" s="319"/>
      <c r="GQ1073" s="319"/>
      <c r="GR1073" s="319"/>
      <c r="GS1073" s="319"/>
      <c r="GT1073" s="319"/>
      <c r="GU1073" s="319"/>
      <c r="GV1073" s="319"/>
      <c r="GW1073" s="319"/>
      <c r="GX1073" s="319"/>
      <c r="GY1073" s="319"/>
      <c r="GZ1073" s="319"/>
      <c r="HA1073" s="319"/>
      <c r="HB1073" s="319"/>
      <c r="HC1073" s="319"/>
      <c r="HD1073" s="319"/>
      <c r="HE1073" s="319"/>
      <c r="HF1073" s="319"/>
      <c r="HG1073" s="319"/>
      <c r="HH1073" s="319"/>
      <c r="HI1073" s="319"/>
      <c r="HJ1073" s="319"/>
      <c r="HK1073" s="319"/>
      <c r="HL1073" s="319"/>
      <c r="HM1073" s="319"/>
      <c r="HN1073" s="319"/>
      <c r="HO1073" s="319"/>
      <c r="HP1073" s="319"/>
      <c r="HQ1073" s="319"/>
      <c r="HR1073" s="319"/>
      <c r="HS1073" s="319"/>
      <c r="HT1073" s="319"/>
      <c r="HU1073" s="319"/>
      <c r="HV1073" s="319"/>
      <c r="HW1073" s="319"/>
      <c r="HX1073" s="319"/>
      <c r="HY1073" s="319"/>
      <c r="HZ1073" s="319"/>
      <c r="IA1073" s="319"/>
      <c r="IB1073" s="319"/>
      <c r="IC1073" s="319"/>
      <c r="ID1073" s="319"/>
      <c r="IE1073" s="319"/>
      <c r="IF1073" s="319"/>
      <c r="IG1073" s="319"/>
      <c r="IH1073" s="319"/>
      <c r="II1073" s="319"/>
      <c r="IJ1073" s="319"/>
      <c r="IK1073" s="319"/>
      <c r="IL1073" s="319"/>
      <c r="IM1073" s="319"/>
      <c r="IN1073" s="319"/>
      <c r="IO1073" s="319"/>
      <c r="IP1073" s="319"/>
      <c r="IQ1073" s="319"/>
      <c r="IR1073" s="319"/>
      <c r="IS1073" s="319"/>
      <c r="IT1073" s="319"/>
      <c r="IU1073" s="319"/>
      <c r="IV1073" s="319"/>
      <c r="IW1073" s="319"/>
      <c r="IX1073" s="319"/>
      <c r="IY1073" s="319"/>
      <c r="IZ1073" s="319"/>
      <c r="JA1073" s="319"/>
      <c r="JB1073" s="319"/>
      <c r="JC1073" s="319"/>
      <c r="JD1073" s="319"/>
      <c r="JE1073" s="319"/>
      <c r="JF1073" s="319"/>
      <c r="JG1073" s="319"/>
      <c r="JH1073" s="319"/>
      <c r="JI1073" s="319"/>
      <c r="JJ1073" s="319"/>
      <c r="JK1073" s="319"/>
      <c r="JL1073" s="319"/>
      <c r="JM1073" s="319"/>
      <c r="JN1073" s="319"/>
      <c r="JO1073" s="319"/>
      <c r="JP1073" s="319"/>
      <c r="JQ1073" s="319"/>
      <c r="JR1073" s="319"/>
      <c r="JS1073" s="319"/>
      <c r="JT1073" s="319"/>
      <c r="JU1073" s="319"/>
      <c r="JV1073" s="319"/>
      <c r="JW1073" s="319"/>
      <c r="JX1073" s="319"/>
      <c r="JY1073" s="319"/>
      <c r="JZ1073" s="319"/>
      <c r="KA1073" s="319"/>
      <c r="KB1073" s="319"/>
      <c r="KC1073" s="319"/>
      <c r="KD1073" s="319"/>
      <c r="KE1073" s="319"/>
      <c r="KF1073" s="319"/>
      <c r="KG1073" s="319"/>
      <c r="KH1073" s="319"/>
      <c r="KI1073" s="319"/>
      <c r="KJ1073" s="319"/>
      <c r="KK1073" s="319"/>
      <c r="KL1073" s="319"/>
      <c r="KM1073" s="319"/>
      <c r="KN1073" s="319"/>
      <c r="KO1073" s="319"/>
      <c r="KP1073" s="319"/>
      <c r="KQ1073" s="319"/>
      <c r="KR1073" s="319"/>
      <c r="KS1073" s="319"/>
      <c r="KT1073" s="319"/>
      <c r="KU1073" s="319"/>
      <c r="KV1073" s="319"/>
      <c r="KW1073" s="319"/>
      <c r="KX1073" s="319"/>
      <c r="KY1073" s="319"/>
      <c r="KZ1073" s="319"/>
      <c r="LA1073" s="319"/>
      <c r="LB1073" s="319"/>
      <c r="LC1073" s="319"/>
      <c r="LD1073" s="319"/>
      <c r="LE1073" s="319"/>
      <c r="LF1073" s="319"/>
      <c r="LG1073" s="319"/>
      <c r="LH1073" s="319"/>
      <c r="LI1073" s="319"/>
      <c r="LJ1073" s="319"/>
      <c r="LK1073" s="319"/>
      <c r="LL1073" s="319"/>
      <c r="LM1073" s="319"/>
      <c r="LN1073" s="319"/>
      <c r="LO1073" s="319"/>
      <c r="LP1073" s="319"/>
      <c r="LQ1073" s="319"/>
      <c r="LR1073" s="319"/>
      <c r="LS1073" s="319"/>
      <c r="LT1073" s="319"/>
      <c r="LU1073" s="319"/>
      <c r="LV1073" s="319"/>
      <c r="LW1073" s="319"/>
      <c r="LX1073" s="319"/>
      <c r="LY1073" s="319"/>
      <c r="LZ1073" s="319"/>
      <c r="MA1073" s="319"/>
      <c r="MB1073" s="319"/>
      <c r="MC1073" s="319"/>
      <c r="MD1073" s="319"/>
      <c r="ME1073" s="319"/>
      <c r="MF1073" s="319"/>
      <c r="MG1073" s="319"/>
      <c r="MH1073" s="319"/>
      <c r="MI1073" s="319"/>
      <c r="MJ1073" s="319"/>
      <c r="MK1073" s="319"/>
      <c r="ML1073" s="319"/>
      <c r="MM1073" s="319"/>
      <c r="MN1073" s="319"/>
      <c r="MO1073" s="319"/>
      <c r="MP1073" s="319"/>
      <c r="MQ1073" s="319"/>
      <c r="MS1073" s="241"/>
      <c r="MT1073" s="373">
        <f t="shared" si="1529"/>
        <v>0</v>
      </c>
      <c r="MU1073" s="365">
        <f t="shared" si="1546"/>
        <v>0</v>
      </c>
      <c r="MV1073" s="365">
        <f t="shared" si="1516"/>
        <v>0</v>
      </c>
      <c r="MW1073" s="365"/>
      <c r="MX1073" s="365">
        <f t="shared" si="1517"/>
        <v>0</v>
      </c>
      <c r="MY1073" s="365"/>
      <c r="MZ1073" s="365">
        <f t="shared" si="1518"/>
        <v>0</v>
      </c>
      <c r="NA1073" s="365"/>
      <c r="NB1073" s="365">
        <f t="shared" si="1519"/>
        <v>0</v>
      </c>
      <c r="NC1073" s="365"/>
      <c r="ND1073" s="365">
        <f t="shared" si="1520"/>
        <v>0</v>
      </c>
      <c r="NE1073" s="365"/>
      <c r="NF1073" s="365">
        <f t="shared" si="1521"/>
        <v>0</v>
      </c>
      <c r="NG1073" s="365"/>
      <c r="NH1073" s="365">
        <f t="shared" si="1522"/>
        <v>0</v>
      </c>
      <c r="NI1073" s="365"/>
      <c r="NJ1073" s="365">
        <f t="shared" si="1523"/>
        <v>0</v>
      </c>
      <c r="NK1073" s="365"/>
      <c r="NL1073" s="365">
        <f t="shared" si="1530"/>
        <v>0</v>
      </c>
      <c r="NM1073" s="366"/>
      <c r="NN1073" s="370"/>
      <c r="NR1073" s="318">
        <f t="shared" si="1524"/>
        <v>0</v>
      </c>
      <c r="NS1073" s="318">
        <f t="shared" si="1525"/>
        <v>0</v>
      </c>
      <c r="NT1073" s="318">
        <f t="shared" si="1526"/>
        <v>0</v>
      </c>
    </row>
    <row r="1074" spans="1:384" s="318" customFormat="1" ht="10.199999999999999" customHeight="1" x14ac:dyDescent="0.3">
      <c r="A1074" s="25"/>
      <c r="B1074" s="389"/>
      <c r="C1074" s="424"/>
      <c r="D1074" s="15"/>
      <c r="E1074" s="106"/>
      <c r="F1074" s="106"/>
      <c r="G1074" s="106"/>
      <c r="H1074" s="399"/>
      <c r="I1074" s="381">
        <f>Prenoms!$B$22</f>
        <v>0</v>
      </c>
      <c r="J1074" s="382"/>
      <c r="K1074" s="382"/>
      <c r="L1074" s="382"/>
      <c r="M1074" s="382"/>
      <c r="N1074" s="68" t="str">
        <f>IF(NL1074&lt;&gt;0,"",IF(Conges!AJ56=0,"",Conges!AJ56))</f>
        <v/>
      </c>
      <c r="O1074" s="69"/>
      <c r="P1074" s="70"/>
      <c r="Q1074" s="70"/>
      <c r="R1074" s="70"/>
      <c r="S1074" s="70"/>
      <c r="T1074" s="70"/>
      <c r="U1074" s="70"/>
      <c r="V1074" s="71"/>
      <c r="W1074" s="69"/>
      <c r="X1074" s="70"/>
      <c r="Y1074" s="70"/>
      <c r="Z1074" s="70"/>
      <c r="AA1074" s="70"/>
      <c r="AB1074" s="70"/>
      <c r="AC1074" s="70"/>
      <c r="AD1074" s="71"/>
      <c r="AE1074" s="69"/>
      <c r="AF1074" s="70"/>
      <c r="AG1074" s="70"/>
      <c r="AH1074" s="70"/>
      <c r="AI1074" s="70"/>
      <c r="AJ1074" s="71"/>
      <c r="AK1074" s="69"/>
      <c r="AL1074" s="70"/>
      <c r="AM1074" s="70"/>
      <c r="AN1074" s="70"/>
      <c r="AO1074" s="70"/>
      <c r="AP1074" s="70"/>
      <c r="AQ1074" s="70"/>
      <c r="AR1074" s="70"/>
      <c r="AS1074" s="70"/>
      <c r="AT1074" s="71"/>
      <c r="AU1074" s="69"/>
      <c r="AV1074" s="70"/>
      <c r="AW1074" s="70"/>
      <c r="AX1074" s="70"/>
      <c r="AY1074" s="70"/>
      <c r="AZ1074" s="70"/>
      <c r="BA1074" s="70"/>
      <c r="BB1074" s="71"/>
      <c r="BC1074" s="72">
        <f>IF(NL1074&lt;&gt;0,(IF(Conges!AJ$56=0,0,3)),0)</f>
        <v>0</v>
      </c>
      <c r="BD1074" s="417"/>
      <c r="BE1074" s="392">
        <f>IF(OR(Conges!AJ$56="A",Conges!AJ$56="V"),Prenoms!L$22,NL1074)</f>
        <v>0</v>
      </c>
      <c r="BF1074" s="393"/>
      <c r="BG1074" s="289"/>
      <c r="BH1074" s="290">
        <f t="shared" si="1509"/>
        <v>0</v>
      </c>
      <c r="BI1074" s="291" t="str">
        <f t="shared" si="1510"/>
        <v/>
      </c>
      <c r="BJ1074" s="305">
        <v>0</v>
      </c>
      <c r="BK1074" s="306">
        <f t="shared" si="1527"/>
        <v>0</v>
      </c>
      <c r="BL1074" s="307">
        <f t="shared" si="1493"/>
        <v>0</v>
      </c>
      <c r="BM1074" s="307">
        <f t="shared" si="1494"/>
        <v>0</v>
      </c>
      <c r="BN1074" s="307">
        <f>SUM('Heures Pointage'!$TD$36:$TE$36)</f>
        <v>0</v>
      </c>
      <c r="BO1074" s="307">
        <f>SUM('Heures et Indemnites'!$TD$36:$TE$36)</f>
        <v>0</v>
      </c>
      <c r="BP1074" s="308">
        <f t="shared" si="1495"/>
        <v>0</v>
      </c>
      <c r="BQ1074" s="308">
        <f>'Heures Pointage'!$UB$36</f>
        <v>0</v>
      </c>
      <c r="BR1074" s="309">
        <f t="shared" ref="BR1074" si="1550">$BH$1074</f>
        <v>0</v>
      </c>
      <c r="BS1074" s="150">
        <f>Prenoms!$C$22</f>
        <v>0</v>
      </c>
      <c r="BT1074" s="153"/>
      <c r="BU1074" s="323">
        <f>SUM('Heures et Indemnites'!$TD$36:$TE$36)</f>
        <v>0</v>
      </c>
      <c r="BV1074" s="236">
        <f>SUM('Heures et Indemnites'!$TD$6:$TE$36)</f>
        <v>0</v>
      </c>
      <c r="BW1074" s="323"/>
      <c r="BX1074" s="236"/>
      <c r="BY1074" s="319"/>
      <c r="BZ1074" s="319"/>
      <c r="CA1074" s="319"/>
      <c r="CB1074" s="319"/>
      <c r="CC1074" s="319"/>
      <c r="CD1074" s="319"/>
      <c r="CE1074" s="319"/>
      <c r="CF1074" s="319"/>
      <c r="CG1074" s="319"/>
      <c r="CH1074" s="319"/>
      <c r="CI1074" s="319"/>
      <c r="CJ1074" s="319"/>
      <c r="CK1074" s="319"/>
      <c r="CL1074" s="319"/>
      <c r="CM1074" s="319"/>
      <c r="CN1074" s="319"/>
      <c r="CO1074" s="319"/>
      <c r="CP1074" s="319"/>
      <c r="CQ1074" s="319"/>
      <c r="CR1074" s="319"/>
      <c r="CS1074" s="319"/>
      <c r="CT1074" s="319"/>
      <c r="CU1074" s="319"/>
      <c r="CV1074" s="319"/>
      <c r="CW1074" s="319"/>
      <c r="CX1074" s="319"/>
      <c r="CY1074" s="319"/>
      <c r="CZ1074" s="319"/>
      <c r="DA1074" s="319"/>
      <c r="DB1074" s="319"/>
      <c r="DC1074" s="319"/>
      <c r="DD1074" s="319"/>
      <c r="DE1074" s="319"/>
      <c r="DF1074" s="319"/>
      <c r="DG1074" s="319"/>
      <c r="DH1074" s="319"/>
      <c r="DI1074" s="319"/>
      <c r="DJ1074" s="319"/>
      <c r="DK1074" s="319"/>
      <c r="DL1074" s="319"/>
      <c r="DM1074" s="319"/>
      <c r="DN1074" s="319"/>
      <c r="DO1074" s="319"/>
      <c r="DP1074" s="319"/>
      <c r="DQ1074" s="319"/>
      <c r="DR1074" s="319"/>
      <c r="DS1074" s="319"/>
      <c r="DT1074" s="319"/>
      <c r="DU1074" s="319"/>
      <c r="DV1074" s="319"/>
      <c r="DW1074" s="319"/>
      <c r="DX1074" s="319"/>
      <c r="DY1074" s="319"/>
      <c r="DZ1074" s="319"/>
      <c r="EA1074" s="319"/>
      <c r="EB1074" s="319"/>
      <c r="EC1074" s="319"/>
      <c r="ED1074" s="319"/>
      <c r="EE1074" s="319"/>
      <c r="EF1074" s="319"/>
      <c r="EG1074" s="319"/>
      <c r="EH1074" s="319"/>
      <c r="EI1074" s="319"/>
      <c r="EJ1074" s="319"/>
      <c r="EK1074" s="319"/>
      <c r="EL1074" s="319"/>
      <c r="EM1074" s="319"/>
      <c r="EN1074" s="319"/>
      <c r="EO1074" s="319"/>
      <c r="EP1074" s="319"/>
      <c r="EQ1074" s="319"/>
      <c r="ER1074" s="319"/>
      <c r="ES1074" s="319"/>
      <c r="ET1074" s="319"/>
      <c r="EU1074" s="319"/>
      <c r="EV1074" s="319"/>
      <c r="EW1074" s="319"/>
      <c r="EX1074" s="319"/>
      <c r="EY1074" s="319"/>
      <c r="EZ1074" s="319"/>
      <c r="FA1074" s="319"/>
      <c r="FB1074" s="319"/>
      <c r="FC1074" s="319"/>
      <c r="FD1074" s="319"/>
      <c r="FE1074" s="319"/>
      <c r="FF1074" s="319"/>
      <c r="FG1074" s="319"/>
      <c r="FH1074" s="319"/>
      <c r="FI1074" s="319"/>
      <c r="FJ1074" s="319"/>
      <c r="FK1074" s="319"/>
      <c r="FL1074" s="319"/>
      <c r="FM1074" s="319"/>
      <c r="FN1074" s="319"/>
      <c r="FO1074" s="319"/>
      <c r="FP1074" s="319"/>
      <c r="FQ1074" s="319"/>
      <c r="FR1074" s="319"/>
      <c r="FS1074" s="319"/>
      <c r="FT1074" s="319"/>
      <c r="FU1074" s="319"/>
      <c r="FV1074" s="319"/>
      <c r="FW1074" s="319"/>
      <c r="FX1074" s="319"/>
      <c r="FY1074" s="319"/>
      <c r="FZ1074" s="319"/>
      <c r="GA1074" s="319"/>
      <c r="GB1074" s="319"/>
      <c r="GC1074" s="319"/>
      <c r="GD1074" s="319"/>
      <c r="GE1074" s="319"/>
      <c r="GF1074" s="319"/>
      <c r="GG1074" s="319"/>
      <c r="GH1074" s="319"/>
      <c r="GI1074" s="319"/>
      <c r="GJ1074" s="319"/>
      <c r="GK1074" s="319"/>
      <c r="GL1074" s="319"/>
      <c r="GM1074" s="319"/>
      <c r="GN1074" s="319"/>
      <c r="GO1074" s="319"/>
      <c r="GP1074" s="319"/>
      <c r="GQ1074" s="319"/>
      <c r="GR1074" s="319"/>
      <c r="GS1074" s="319"/>
      <c r="GT1074" s="319"/>
      <c r="GU1074" s="319"/>
      <c r="GV1074" s="319"/>
      <c r="GW1074" s="319"/>
      <c r="GX1074" s="319"/>
      <c r="GY1074" s="319"/>
      <c r="GZ1074" s="319"/>
      <c r="HA1074" s="319"/>
      <c r="HB1074" s="319"/>
      <c r="HC1074" s="319"/>
      <c r="HD1074" s="319"/>
      <c r="HE1074" s="319"/>
      <c r="HF1074" s="319"/>
      <c r="HG1074" s="319"/>
      <c r="HH1074" s="319"/>
      <c r="HI1074" s="319"/>
      <c r="HJ1074" s="319"/>
      <c r="HK1074" s="319"/>
      <c r="HL1074" s="319"/>
      <c r="HM1074" s="319"/>
      <c r="HN1074" s="319"/>
      <c r="HO1074" s="319"/>
      <c r="HP1074" s="319"/>
      <c r="HQ1074" s="319"/>
      <c r="HR1074" s="319"/>
      <c r="HS1074" s="319"/>
      <c r="HT1074" s="319"/>
      <c r="HU1074" s="319"/>
      <c r="HV1074" s="319"/>
      <c r="HW1074" s="319"/>
      <c r="HX1074" s="319"/>
      <c r="HY1074" s="319"/>
      <c r="HZ1074" s="319"/>
      <c r="IA1074" s="319"/>
      <c r="IB1074" s="319"/>
      <c r="IC1074" s="319"/>
      <c r="ID1074" s="319"/>
      <c r="IE1074" s="319"/>
      <c r="IF1074" s="319"/>
      <c r="IG1074" s="319"/>
      <c r="IH1074" s="319"/>
      <c r="II1074" s="319"/>
      <c r="IJ1074" s="319"/>
      <c r="IK1074" s="319"/>
      <c r="IL1074" s="319"/>
      <c r="IM1074" s="319"/>
      <c r="IN1074" s="319"/>
      <c r="IO1074" s="319"/>
      <c r="IP1074" s="319"/>
      <c r="IQ1074" s="319"/>
      <c r="IR1074" s="319"/>
      <c r="IS1074" s="319"/>
      <c r="IT1074" s="319"/>
      <c r="IU1074" s="319"/>
      <c r="IV1074" s="319"/>
      <c r="IW1074" s="319"/>
      <c r="IX1074" s="319"/>
      <c r="IY1074" s="319"/>
      <c r="IZ1074" s="319"/>
      <c r="JA1074" s="319"/>
      <c r="JB1074" s="319"/>
      <c r="JC1074" s="319"/>
      <c r="JD1074" s="319"/>
      <c r="JE1074" s="319"/>
      <c r="JF1074" s="319"/>
      <c r="JG1074" s="319"/>
      <c r="JH1074" s="319"/>
      <c r="JI1074" s="319"/>
      <c r="JJ1074" s="319"/>
      <c r="JK1074" s="319"/>
      <c r="JL1074" s="319"/>
      <c r="JM1074" s="319"/>
      <c r="JN1074" s="319"/>
      <c r="JO1074" s="319"/>
      <c r="JP1074" s="319"/>
      <c r="JQ1074" s="319"/>
      <c r="JR1074" s="319"/>
      <c r="JS1074" s="319"/>
      <c r="JT1074" s="319"/>
      <c r="JU1074" s="319"/>
      <c r="JV1074" s="319"/>
      <c r="JW1074" s="319"/>
      <c r="JX1074" s="319"/>
      <c r="JY1074" s="319"/>
      <c r="JZ1074" s="319"/>
      <c r="KA1074" s="319"/>
      <c r="KB1074" s="319"/>
      <c r="KC1074" s="319"/>
      <c r="KD1074" s="319"/>
      <c r="KE1074" s="319"/>
      <c r="KF1074" s="319"/>
      <c r="KG1074" s="319"/>
      <c r="KH1074" s="319"/>
      <c r="KI1074" s="319"/>
      <c r="KJ1074" s="319"/>
      <c r="KK1074" s="319"/>
      <c r="KL1074" s="319"/>
      <c r="KM1074" s="319"/>
      <c r="KN1074" s="319"/>
      <c r="KO1074" s="319"/>
      <c r="KP1074" s="319"/>
      <c r="KQ1074" s="319"/>
      <c r="KR1074" s="319"/>
      <c r="KS1074" s="319"/>
      <c r="KT1074" s="319"/>
      <c r="KU1074" s="319"/>
      <c r="KV1074" s="319"/>
      <c r="KW1074" s="319"/>
      <c r="KX1074" s="319"/>
      <c r="KY1074" s="319"/>
      <c r="KZ1074" s="319"/>
      <c r="LA1074" s="319"/>
      <c r="LB1074" s="319"/>
      <c r="LC1074" s="319"/>
      <c r="LD1074" s="319"/>
      <c r="LE1074" s="319"/>
      <c r="LF1074" s="319"/>
      <c r="LG1074" s="319"/>
      <c r="LH1074" s="319"/>
      <c r="LI1074" s="319"/>
      <c r="LJ1074" s="319"/>
      <c r="LK1074" s="319"/>
      <c r="LL1074" s="319"/>
      <c r="LM1074" s="319"/>
      <c r="LN1074" s="319"/>
      <c r="LO1074" s="319"/>
      <c r="LP1074" s="319"/>
      <c r="LQ1074" s="319"/>
      <c r="LR1074" s="319"/>
      <c r="LS1074" s="319"/>
      <c r="LT1074" s="319"/>
      <c r="LU1074" s="319"/>
      <c r="LV1074" s="319"/>
      <c r="LW1074" s="319"/>
      <c r="LX1074" s="319"/>
      <c r="LY1074" s="319"/>
      <c r="LZ1074" s="319"/>
      <c r="MA1074" s="319"/>
      <c r="MB1074" s="319"/>
      <c r="MC1074" s="319"/>
      <c r="MD1074" s="319"/>
      <c r="ME1074" s="319"/>
      <c r="MF1074" s="319"/>
      <c r="MG1074" s="319"/>
      <c r="MH1074" s="319"/>
      <c r="MI1074" s="319"/>
      <c r="MJ1074" s="319"/>
      <c r="MK1074" s="319"/>
      <c r="ML1074" s="319"/>
      <c r="MM1074" s="319"/>
      <c r="MN1074" s="319"/>
      <c r="MO1074" s="319"/>
      <c r="MP1074" s="319"/>
      <c r="MQ1074" s="319"/>
      <c r="MS1074" s="241"/>
      <c r="MT1074" s="362">
        <f t="shared" si="1529"/>
        <v>0</v>
      </c>
      <c r="MU1074" s="363">
        <f t="shared" si="1546"/>
        <v>0</v>
      </c>
      <c r="MV1074" s="363">
        <f t="shared" si="1516"/>
        <v>0</v>
      </c>
      <c r="MW1074" s="363"/>
      <c r="MX1074" s="363">
        <f t="shared" si="1517"/>
        <v>0</v>
      </c>
      <c r="MY1074" s="363"/>
      <c r="MZ1074" s="363">
        <f t="shared" si="1518"/>
        <v>0</v>
      </c>
      <c r="NA1074" s="363"/>
      <c r="NB1074" s="363">
        <f t="shared" si="1519"/>
        <v>0</v>
      </c>
      <c r="NC1074" s="363"/>
      <c r="ND1074" s="363">
        <f t="shared" si="1520"/>
        <v>0</v>
      </c>
      <c r="NE1074" s="363"/>
      <c r="NF1074" s="363">
        <f t="shared" si="1521"/>
        <v>0</v>
      </c>
      <c r="NG1074" s="363"/>
      <c r="NH1074" s="363">
        <f t="shared" si="1522"/>
        <v>0</v>
      </c>
      <c r="NI1074" s="363"/>
      <c r="NJ1074" s="363">
        <f t="shared" si="1523"/>
        <v>0</v>
      </c>
      <c r="NK1074" s="363"/>
      <c r="NL1074" s="363">
        <f t="shared" si="1530"/>
        <v>0</v>
      </c>
      <c r="NM1074" s="364"/>
      <c r="NN1074" s="370"/>
      <c r="NR1074" s="318">
        <f t="shared" si="1524"/>
        <v>0</v>
      </c>
      <c r="NS1074" s="318">
        <f t="shared" si="1525"/>
        <v>0</v>
      </c>
      <c r="NT1074" s="318">
        <f t="shared" si="1526"/>
        <v>0</v>
      </c>
    </row>
    <row r="1075" spans="1:384" s="318" customFormat="1" ht="10.199999999999999" customHeight="1" x14ac:dyDescent="0.3">
      <c r="A1075" s="25"/>
      <c r="B1075" s="389"/>
      <c r="C1075" s="424"/>
      <c r="D1075" s="15"/>
      <c r="E1075" s="106"/>
      <c r="F1075" s="106"/>
      <c r="G1075" s="106"/>
      <c r="H1075" s="399"/>
      <c r="I1075" s="394">
        <f>Prenoms!$B$23</f>
        <v>0</v>
      </c>
      <c r="J1075" s="395"/>
      <c r="K1075" s="395"/>
      <c r="L1075" s="395"/>
      <c r="M1075" s="395"/>
      <c r="N1075" s="81" t="str">
        <f>IF(NL1075&lt;&gt;0,"",IF(Conges!AJ57=0,"",Conges!AJ57))</f>
        <v/>
      </c>
      <c r="O1075" s="82"/>
      <c r="P1075" s="83"/>
      <c r="Q1075" s="83"/>
      <c r="R1075" s="83"/>
      <c r="S1075" s="83"/>
      <c r="T1075" s="83"/>
      <c r="U1075" s="83"/>
      <c r="V1075" s="84"/>
      <c r="W1075" s="82"/>
      <c r="X1075" s="83"/>
      <c r="Y1075" s="83"/>
      <c r="Z1075" s="83"/>
      <c r="AA1075" s="83"/>
      <c r="AB1075" s="83"/>
      <c r="AC1075" s="83"/>
      <c r="AD1075" s="84"/>
      <c r="AE1075" s="82"/>
      <c r="AF1075" s="83"/>
      <c r="AG1075" s="83"/>
      <c r="AH1075" s="83"/>
      <c r="AI1075" s="83"/>
      <c r="AJ1075" s="84"/>
      <c r="AK1075" s="82"/>
      <c r="AL1075" s="83"/>
      <c r="AM1075" s="83"/>
      <c r="AN1075" s="83"/>
      <c r="AO1075" s="83"/>
      <c r="AP1075" s="83"/>
      <c r="AQ1075" s="83"/>
      <c r="AR1075" s="83"/>
      <c r="AS1075" s="83"/>
      <c r="AT1075" s="84"/>
      <c r="AU1075" s="82"/>
      <c r="AV1075" s="83"/>
      <c r="AW1075" s="83"/>
      <c r="AX1075" s="83"/>
      <c r="AY1075" s="83"/>
      <c r="AZ1075" s="83"/>
      <c r="BA1075" s="83"/>
      <c r="BB1075" s="84"/>
      <c r="BC1075" s="85">
        <f>IF(NL1075&lt;&gt;0,(IF(Conges!AJ$57=0,0,3)),0)</f>
        <v>0</v>
      </c>
      <c r="BD1075" s="417"/>
      <c r="BE1075" s="390">
        <f>IF(OR(Conges!AJ$57="A",Conges!AJ$57="V"),Prenoms!L$23,NL1075)</f>
        <v>0</v>
      </c>
      <c r="BF1075" s="391"/>
      <c r="BG1075" s="286"/>
      <c r="BH1075" s="287">
        <f t="shared" si="1509"/>
        <v>0</v>
      </c>
      <c r="BI1075" s="288" t="str">
        <f t="shared" si="1510"/>
        <v/>
      </c>
      <c r="BJ1075" s="300">
        <v>0</v>
      </c>
      <c r="BK1075" s="301">
        <f t="shared" si="1527"/>
        <v>0</v>
      </c>
      <c r="BL1075" s="302">
        <f t="shared" si="1493"/>
        <v>0</v>
      </c>
      <c r="BM1075" s="302">
        <f t="shared" si="1494"/>
        <v>0</v>
      </c>
      <c r="BN1075" s="302">
        <f>SUM('Heures Pointage'!$UD$36:$UE$36)</f>
        <v>0</v>
      </c>
      <c r="BO1075" s="302">
        <f>SUM('Heures et Indemnites'!$UD$36:$UE$36)</f>
        <v>0</v>
      </c>
      <c r="BP1075" s="303">
        <f t="shared" si="1495"/>
        <v>0</v>
      </c>
      <c r="BQ1075" s="303">
        <f>'Heures Pointage'!$VB$36</f>
        <v>0</v>
      </c>
      <c r="BR1075" s="304">
        <f t="shared" ref="BR1075" si="1551">$BH$1075</f>
        <v>0</v>
      </c>
      <c r="BS1075" s="149">
        <f>Prenoms!$C$23</f>
        <v>0</v>
      </c>
      <c r="BT1075" s="180"/>
      <c r="BU1075" s="324">
        <f>SUM('Heures et Indemnites'!$UD$36:$UE$36)</f>
        <v>0</v>
      </c>
      <c r="BV1075" s="235">
        <f>SUM('Heures et Indemnites'!$UD$6:$UE$36)</f>
        <v>0</v>
      </c>
      <c r="BW1075" s="324"/>
      <c r="BX1075" s="235"/>
      <c r="BY1075" s="319"/>
      <c r="BZ1075" s="319"/>
      <c r="CA1075" s="319"/>
      <c r="CB1075" s="319"/>
      <c r="CC1075" s="319"/>
      <c r="CD1075" s="319"/>
      <c r="CE1075" s="319"/>
      <c r="CF1075" s="319"/>
      <c r="CG1075" s="319"/>
      <c r="CH1075" s="319"/>
      <c r="CI1075" s="319"/>
      <c r="CJ1075" s="319"/>
      <c r="CK1075" s="319"/>
      <c r="CL1075" s="319"/>
      <c r="CM1075" s="319"/>
      <c r="CN1075" s="319"/>
      <c r="CO1075" s="319"/>
      <c r="CP1075" s="319"/>
      <c r="CQ1075" s="319"/>
      <c r="CR1075" s="319"/>
      <c r="CS1075" s="319"/>
      <c r="CT1075" s="319"/>
      <c r="CU1075" s="319"/>
      <c r="CV1075" s="319"/>
      <c r="CW1075" s="319"/>
      <c r="CX1075" s="319"/>
      <c r="CY1075" s="319"/>
      <c r="CZ1075" s="319"/>
      <c r="DA1075" s="319"/>
      <c r="DB1075" s="319"/>
      <c r="DC1075" s="319"/>
      <c r="DD1075" s="319"/>
      <c r="DE1075" s="319"/>
      <c r="DF1075" s="319"/>
      <c r="DG1075" s="319"/>
      <c r="DH1075" s="319"/>
      <c r="DI1075" s="319"/>
      <c r="DJ1075" s="319"/>
      <c r="DK1075" s="319"/>
      <c r="DL1075" s="319"/>
      <c r="DM1075" s="319"/>
      <c r="DN1075" s="319"/>
      <c r="DO1075" s="319"/>
      <c r="DP1075" s="319"/>
      <c r="DQ1075" s="319"/>
      <c r="DR1075" s="319"/>
      <c r="DS1075" s="319"/>
      <c r="DT1075" s="319"/>
      <c r="DU1075" s="319"/>
      <c r="DV1075" s="319"/>
      <c r="DW1075" s="319"/>
      <c r="DX1075" s="319"/>
      <c r="DY1075" s="319"/>
      <c r="DZ1075" s="319"/>
      <c r="EA1075" s="319"/>
      <c r="EB1075" s="319"/>
      <c r="EC1075" s="319"/>
      <c r="ED1075" s="319"/>
      <c r="EE1075" s="319"/>
      <c r="EF1075" s="319"/>
      <c r="EG1075" s="319"/>
      <c r="EH1075" s="319"/>
      <c r="EI1075" s="319"/>
      <c r="EJ1075" s="319"/>
      <c r="EK1075" s="319"/>
      <c r="EL1075" s="319"/>
      <c r="EM1075" s="319"/>
      <c r="EN1075" s="319"/>
      <c r="EO1075" s="319"/>
      <c r="EP1075" s="319"/>
      <c r="EQ1075" s="319"/>
      <c r="ER1075" s="319"/>
      <c r="ES1075" s="319"/>
      <c r="ET1075" s="319"/>
      <c r="EU1075" s="319"/>
      <c r="EV1075" s="319"/>
      <c r="EW1075" s="319"/>
      <c r="EX1075" s="319"/>
      <c r="EY1075" s="319"/>
      <c r="EZ1075" s="319"/>
      <c r="FA1075" s="319"/>
      <c r="FB1075" s="319"/>
      <c r="FC1075" s="319"/>
      <c r="FD1075" s="319"/>
      <c r="FE1075" s="319"/>
      <c r="FF1075" s="319"/>
      <c r="FG1075" s="319"/>
      <c r="FH1075" s="319"/>
      <c r="FI1075" s="319"/>
      <c r="FJ1075" s="319"/>
      <c r="FK1075" s="319"/>
      <c r="FL1075" s="319"/>
      <c r="FM1075" s="319"/>
      <c r="FN1075" s="319"/>
      <c r="FO1075" s="319"/>
      <c r="FP1075" s="319"/>
      <c r="FQ1075" s="319"/>
      <c r="FR1075" s="319"/>
      <c r="FS1075" s="319"/>
      <c r="FT1075" s="319"/>
      <c r="FU1075" s="319"/>
      <c r="FV1075" s="319"/>
      <c r="FW1075" s="319"/>
      <c r="FX1075" s="319"/>
      <c r="FY1075" s="319"/>
      <c r="FZ1075" s="319"/>
      <c r="GA1075" s="319"/>
      <c r="GB1075" s="319"/>
      <c r="GC1075" s="319"/>
      <c r="GD1075" s="319"/>
      <c r="GE1075" s="319"/>
      <c r="GF1075" s="319"/>
      <c r="GG1075" s="319"/>
      <c r="GH1075" s="319"/>
      <c r="GI1075" s="319"/>
      <c r="GJ1075" s="319"/>
      <c r="GK1075" s="319"/>
      <c r="GL1075" s="319"/>
      <c r="GM1075" s="319"/>
      <c r="GN1075" s="319"/>
      <c r="GO1075" s="319"/>
      <c r="GP1075" s="319"/>
      <c r="GQ1075" s="319"/>
      <c r="GR1075" s="319"/>
      <c r="GS1075" s="319"/>
      <c r="GT1075" s="319"/>
      <c r="GU1075" s="319"/>
      <c r="GV1075" s="319"/>
      <c r="GW1075" s="319"/>
      <c r="GX1075" s="319"/>
      <c r="GY1075" s="319"/>
      <c r="GZ1075" s="319"/>
      <c r="HA1075" s="319"/>
      <c r="HB1075" s="319"/>
      <c r="HC1075" s="319"/>
      <c r="HD1075" s="319"/>
      <c r="HE1075" s="319"/>
      <c r="HF1075" s="319"/>
      <c r="HG1075" s="319"/>
      <c r="HH1075" s="319"/>
      <c r="HI1075" s="319"/>
      <c r="HJ1075" s="319"/>
      <c r="HK1075" s="319"/>
      <c r="HL1075" s="319"/>
      <c r="HM1075" s="319"/>
      <c r="HN1075" s="319"/>
      <c r="HO1075" s="319"/>
      <c r="HP1075" s="319"/>
      <c r="HQ1075" s="319"/>
      <c r="HR1075" s="319"/>
      <c r="HS1075" s="319"/>
      <c r="HT1075" s="319"/>
      <c r="HU1075" s="319"/>
      <c r="HV1075" s="319"/>
      <c r="HW1075" s="319"/>
      <c r="HX1075" s="319"/>
      <c r="HY1075" s="319"/>
      <c r="HZ1075" s="319"/>
      <c r="IA1075" s="319"/>
      <c r="IB1075" s="319"/>
      <c r="IC1075" s="319"/>
      <c r="ID1075" s="319"/>
      <c r="IE1075" s="319"/>
      <c r="IF1075" s="319"/>
      <c r="IG1075" s="319"/>
      <c r="IH1075" s="319"/>
      <c r="II1075" s="319"/>
      <c r="IJ1075" s="319"/>
      <c r="IK1075" s="319"/>
      <c r="IL1075" s="319"/>
      <c r="IM1075" s="319"/>
      <c r="IN1075" s="319"/>
      <c r="IO1075" s="319"/>
      <c r="IP1075" s="319"/>
      <c r="IQ1075" s="319"/>
      <c r="IR1075" s="319"/>
      <c r="IS1075" s="319"/>
      <c r="IT1075" s="319"/>
      <c r="IU1075" s="319"/>
      <c r="IV1075" s="319"/>
      <c r="IW1075" s="319"/>
      <c r="IX1075" s="319"/>
      <c r="IY1075" s="319"/>
      <c r="IZ1075" s="319"/>
      <c r="JA1075" s="319"/>
      <c r="JB1075" s="319"/>
      <c r="JC1075" s="319"/>
      <c r="JD1075" s="319"/>
      <c r="JE1075" s="319"/>
      <c r="JF1075" s="319"/>
      <c r="JG1075" s="319"/>
      <c r="JH1075" s="319"/>
      <c r="JI1075" s="319"/>
      <c r="JJ1075" s="319"/>
      <c r="JK1075" s="319"/>
      <c r="JL1075" s="319"/>
      <c r="JM1075" s="319"/>
      <c r="JN1075" s="319"/>
      <c r="JO1075" s="319"/>
      <c r="JP1075" s="319"/>
      <c r="JQ1075" s="319"/>
      <c r="JR1075" s="319"/>
      <c r="JS1075" s="319"/>
      <c r="JT1075" s="319"/>
      <c r="JU1075" s="319"/>
      <c r="JV1075" s="319"/>
      <c r="JW1075" s="319"/>
      <c r="JX1075" s="319"/>
      <c r="JY1075" s="319"/>
      <c r="JZ1075" s="319"/>
      <c r="KA1075" s="319"/>
      <c r="KB1075" s="319"/>
      <c r="KC1075" s="319"/>
      <c r="KD1075" s="319"/>
      <c r="KE1075" s="319"/>
      <c r="KF1075" s="319"/>
      <c r="KG1075" s="319"/>
      <c r="KH1075" s="319"/>
      <c r="KI1075" s="319"/>
      <c r="KJ1075" s="319"/>
      <c r="KK1075" s="319"/>
      <c r="KL1075" s="319"/>
      <c r="KM1075" s="319"/>
      <c r="KN1075" s="319"/>
      <c r="KO1075" s="319"/>
      <c r="KP1075" s="319"/>
      <c r="KQ1075" s="319"/>
      <c r="KR1075" s="319"/>
      <c r="KS1075" s="319"/>
      <c r="KT1075" s="319"/>
      <c r="KU1075" s="319"/>
      <c r="KV1075" s="319"/>
      <c r="KW1075" s="319"/>
      <c r="KX1075" s="319"/>
      <c r="KY1075" s="319"/>
      <c r="KZ1075" s="319"/>
      <c r="LA1075" s="319"/>
      <c r="LB1075" s="319"/>
      <c r="LC1075" s="319"/>
      <c r="LD1075" s="319"/>
      <c r="LE1075" s="319"/>
      <c r="LF1075" s="319"/>
      <c r="LG1075" s="319"/>
      <c r="LH1075" s="319"/>
      <c r="LI1075" s="319"/>
      <c r="LJ1075" s="319"/>
      <c r="LK1075" s="319"/>
      <c r="LL1075" s="319"/>
      <c r="LM1075" s="319"/>
      <c r="LN1075" s="319"/>
      <c r="LO1075" s="319"/>
      <c r="LP1075" s="319"/>
      <c r="LQ1075" s="319"/>
      <c r="LR1075" s="319"/>
      <c r="LS1075" s="319"/>
      <c r="LT1075" s="319"/>
      <c r="LU1075" s="319"/>
      <c r="LV1075" s="319"/>
      <c r="LW1075" s="319"/>
      <c r="LX1075" s="319"/>
      <c r="LY1075" s="319"/>
      <c r="LZ1075" s="319"/>
      <c r="MA1075" s="319"/>
      <c r="MB1075" s="319"/>
      <c r="MC1075" s="319"/>
      <c r="MD1075" s="319"/>
      <c r="ME1075" s="319"/>
      <c r="MF1075" s="319"/>
      <c r="MG1075" s="319"/>
      <c r="MH1075" s="319"/>
      <c r="MI1075" s="319"/>
      <c r="MJ1075" s="319"/>
      <c r="MK1075" s="319"/>
      <c r="ML1075" s="319"/>
      <c r="MM1075" s="319"/>
      <c r="MN1075" s="319"/>
      <c r="MO1075" s="319"/>
      <c r="MP1075" s="319"/>
      <c r="MQ1075" s="319"/>
      <c r="MS1075" s="241"/>
      <c r="MT1075" s="373">
        <f t="shared" si="1529"/>
        <v>0</v>
      </c>
      <c r="MU1075" s="365">
        <f t="shared" si="1546"/>
        <v>0</v>
      </c>
      <c r="MV1075" s="365">
        <f t="shared" si="1516"/>
        <v>0</v>
      </c>
      <c r="MW1075" s="365"/>
      <c r="MX1075" s="365">
        <f t="shared" si="1517"/>
        <v>0</v>
      </c>
      <c r="MY1075" s="365"/>
      <c r="MZ1075" s="365">
        <f t="shared" si="1518"/>
        <v>0</v>
      </c>
      <c r="NA1075" s="365"/>
      <c r="NB1075" s="365">
        <f t="shared" si="1519"/>
        <v>0</v>
      </c>
      <c r="NC1075" s="365"/>
      <c r="ND1075" s="365">
        <f t="shared" si="1520"/>
        <v>0</v>
      </c>
      <c r="NE1075" s="365"/>
      <c r="NF1075" s="365">
        <f t="shared" si="1521"/>
        <v>0</v>
      </c>
      <c r="NG1075" s="365"/>
      <c r="NH1075" s="365">
        <f t="shared" si="1522"/>
        <v>0</v>
      </c>
      <c r="NI1075" s="365"/>
      <c r="NJ1075" s="365">
        <f t="shared" si="1523"/>
        <v>0</v>
      </c>
      <c r="NK1075" s="365"/>
      <c r="NL1075" s="365">
        <f t="shared" si="1530"/>
        <v>0</v>
      </c>
      <c r="NM1075" s="366"/>
      <c r="NN1075" s="370"/>
      <c r="NR1075" s="318">
        <f t="shared" si="1524"/>
        <v>0</v>
      </c>
      <c r="NS1075" s="318">
        <f t="shared" si="1525"/>
        <v>0</v>
      </c>
      <c r="NT1075" s="318">
        <f t="shared" si="1526"/>
        <v>0</v>
      </c>
    </row>
    <row r="1076" spans="1:384" s="318" customFormat="1" ht="10.199999999999999" customHeight="1" x14ac:dyDescent="0.3">
      <c r="A1076" s="25"/>
      <c r="B1076" s="389"/>
      <c r="C1076" s="424"/>
      <c r="D1076" s="15"/>
      <c r="E1076" s="106"/>
      <c r="F1076" s="106"/>
      <c r="G1076" s="106"/>
      <c r="H1076" s="399"/>
      <c r="I1076" s="381">
        <f>Prenoms!$B$24</f>
        <v>0</v>
      </c>
      <c r="J1076" s="382"/>
      <c r="K1076" s="382"/>
      <c r="L1076" s="382"/>
      <c r="M1076" s="382"/>
      <c r="N1076" s="68" t="str">
        <f>IF(NL1076&lt;&gt;0,"",IF(Conges!AJ58=0,"",Conges!AJ58))</f>
        <v/>
      </c>
      <c r="O1076" s="69"/>
      <c r="P1076" s="70"/>
      <c r="Q1076" s="70"/>
      <c r="R1076" s="70"/>
      <c r="S1076" s="70"/>
      <c r="T1076" s="70"/>
      <c r="U1076" s="70"/>
      <c r="V1076" s="71"/>
      <c r="W1076" s="69"/>
      <c r="X1076" s="70"/>
      <c r="Y1076" s="70"/>
      <c r="Z1076" s="70"/>
      <c r="AA1076" s="70"/>
      <c r="AB1076" s="70"/>
      <c r="AC1076" s="70"/>
      <c r="AD1076" s="71"/>
      <c r="AE1076" s="69"/>
      <c r="AF1076" s="70"/>
      <c r="AG1076" s="70"/>
      <c r="AH1076" s="70"/>
      <c r="AI1076" s="70"/>
      <c r="AJ1076" s="71"/>
      <c r="AK1076" s="69"/>
      <c r="AL1076" s="70"/>
      <c r="AM1076" s="70"/>
      <c r="AN1076" s="70"/>
      <c r="AO1076" s="70"/>
      <c r="AP1076" s="70"/>
      <c r="AQ1076" s="70"/>
      <c r="AR1076" s="70"/>
      <c r="AS1076" s="70"/>
      <c r="AT1076" s="71"/>
      <c r="AU1076" s="69"/>
      <c r="AV1076" s="70"/>
      <c r="AW1076" s="70"/>
      <c r="AX1076" s="70"/>
      <c r="AY1076" s="70"/>
      <c r="AZ1076" s="70"/>
      <c r="BA1076" s="70"/>
      <c r="BB1076" s="71"/>
      <c r="BC1076" s="72">
        <f>IF(NL1076&lt;&gt;0,(IF(Conges!AJ$58=0,0,3)),0)</f>
        <v>0</v>
      </c>
      <c r="BD1076" s="417"/>
      <c r="BE1076" s="392">
        <f>IF(OR(Conges!AJ$58="A",Conges!AJ$58="V"),Prenoms!L$24,NL1076)</f>
        <v>0</v>
      </c>
      <c r="BF1076" s="393"/>
      <c r="BG1076" s="289"/>
      <c r="BH1076" s="290">
        <f t="shared" si="1509"/>
        <v>0</v>
      </c>
      <c r="BI1076" s="291" t="str">
        <f t="shared" si="1510"/>
        <v/>
      </c>
      <c r="BJ1076" s="305">
        <v>0</v>
      </c>
      <c r="BK1076" s="306">
        <f t="shared" si="1527"/>
        <v>0</v>
      </c>
      <c r="BL1076" s="307">
        <f t="shared" si="1493"/>
        <v>0</v>
      </c>
      <c r="BM1076" s="307">
        <f t="shared" si="1494"/>
        <v>0</v>
      </c>
      <c r="BN1076" s="307">
        <f>SUM('Heures Pointage'!$VD$36:$VE$36)</f>
        <v>0</v>
      </c>
      <c r="BO1076" s="307">
        <f>SUM('Heures et Indemnites'!$VD$36:$VE$36)</f>
        <v>0</v>
      </c>
      <c r="BP1076" s="308">
        <f t="shared" si="1495"/>
        <v>0</v>
      </c>
      <c r="BQ1076" s="308">
        <f>'Heures Pointage'!$WB$36</f>
        <v>0</v>
      </c>
      <c r="BR1076" s="309">
        <f t="shared" ref="BR1076" si="1552">$BH$1076</f>
        <v>0</v>
      </c>
      <c r="BS1076" s="150">
        <f>Prenoms!$C$24</f>
        <v>0</v>
      </c>
      <c r="BT1076" s="153"/>
      <c r="BU1076" s="323">
        <f>SUM('Heures et Indemnites'!$VD$36:$VE$36)</f>
        <v>0</v>
      </c>
      <c r="BV1076" s="236">
        <f>SUM('Heures et Indemnites'!$VD$6:$VE$36)</f>
        <v>0</v>
      </c>
      <c r="BW1076" s="323"/>
      <c r="BX1076" s="236"/>
      <c r="BY1076" s="319"/>
      <c r="BZ1076" s="319"/>
      <c r="CA1076" s="319"/>
      <c r="CB1076" s="319"/>
      <c r="CC1076" s="319"/>
      <c r="CD1076" s="319"/>
      <c r="CE1076" s="319"/>
      <c r="CF1076" s="319"/>
      <c r="CG1076" s="319"/>
      <c r="CH1076" s="319"/>
      <c r="CI1076" s="319"/>
      <c r="CJ1076" s="319"/>
      <c r="CK1076" s="319"/>
      <c r="CL1076" s="319"/>
      <c r="CM1076" s="319"/>
      <c r="CN1076" s="319"/>
      <c r="CO1076" s="319"/>
      <c r="CP1076" s="319"/>
      <c r="CQ1076" s="319"/>
      <c r="CR1076" s="319"/>
      <c r="CS1076" s="319"/>
      <c r="CT1076" s="319"/>
      <c r="CU1076" s="319"/>
      <c r="CV1076" s="319"/>
      <c r="CW1076" s="319"/>
      <c r="CX1076" s="319"/>
      <c r="CY1076" s="319"/>
      <c r="CZ1076" s="319"/>
      <c r="DA1076" s="319"/>
      <c r="DB1076" s="319"/>
      <c r="DC1076" s="319"/>
      <c r="DD1076" s="319"/>
      <c r="DE1076" s="319"/>
      <c r="DF1076" s="319"/>
      <c r="DG1076" s="319"/>
      <c r="DH1076" s="319"/>
      <c r="DI1076" s="319"/>
      <c r="DJ1076" s="319"/>
      <c r="DK1076" s="319"/>
      <c r="DL1076" s="319"/>
      <c r="DM1076" s="319"/>
      <c r="DN1076" s="319"/>
      <c r="DO1076" s="319"/>
      <c r="DP1076" s="319"/>
      <c r="DQ1076" s="319"/>
      <c r="DR1076" s="319"/>
      <c r="DS1076" s="319"/>
      <c r="DT1076" s="319"/>
      <c r="DU1076" s="319"/>
      <c r="DV1076" s="319"/>
      <c r="DW1076" s="319"/>
      <c r="DX1076" s="319"/>
      <c r="DY1076" s="319"/>
      <c r="DZ1076" s="319"/>
      <c r="EA1076" s="319"/>
      <c r="EB1076" s="319"/>
      <c r="EC1076" s="319"/>
      <c r="ED1076" s="319"/>
      <c r="EE1076" s="319"/>
      <c r="EF1076" s="319"/>
      <c r="EG1076" s="319"/>
      <c r="EH1076" s="319"/>
      <c r="EI1076" s="319"/>
      <c r="EJ1076" s="319"/>
      <c r="EK1076" s="319"/>
      <c r="EL1076" s="319"/>
      <c r="EM1076" s="319"/>
      <c r="EN1076" s="319"/>
      <c r="EO1076" s="319"/>
      <c r="EP1076" s="319"/>
      <c r="EQ1076" s="319"/>
      <c r="ER1076" s="319"/>
      <c r="ES1076" s="319"/>
      <c r="ET1076" s="319"/>
      <c r="EU1076" s="319"/>
      <c r="EV1076" s="319"/>
      <c r="EW1076" s="319"/>
      <c r="EX1076" s="319"/>
      <c r="EY1076" s="319"/>
      <c r="EZ1076" s="319"/>
      <c r="FA1076" s="319"/>
      <c r="FB1076" s="319"/>
      <c r="FC1076" s="319"/>
      <c r="FD1076" s="319"/>
      <c r="FE1076" s="319"/>
      <c r="FF1076" s="319"/>
      <c r="FG1076" s="319"/>
      <c r="FH1076" s="319"/>
      <c r="FI1076" s="319"/>
      <c r="FJ1076" s="319"/>
      <c r="FK1076" s="319"/>
      <c r="FL1076" s="319"/>
      <c r="FM1076" s="319"/>
      <c r="FN1076" s="319"/>
      <c r="FO1076" s="319"/>
      <c r="FP1076" s="319"/>
      <c r="FQ1076" s="319"/>
      <c r="FR1076" s="319"/>
      <c r="FS1076" s="319"/>
      <c r="FT1076" s="319"/>
      <c r="FU1076" s="319"/>
      <c r="FV1076" s="319"/>
      <c r="FW1076" s="319"/>
      <c r="FX1076" s="319"/>
      <c r="FY1076" s="319"/>
      <c r="FZ1076" s="319"/>
      <c r="GA1076" s="319"/>
      <c r="GB1076" s="319"/>
      <c r="GC1076" s="319"/>
      <c r="GD1076" s="319"/>
      <c r="GE1076" s="319"/>
      <c r="GF1076" s="319"/>
      <c r="GG1076" s="319"/>
      <c r="GH1076" s="319"/>
      <c r="GI1076" s="319"/>
      <c r="GJ1076" s="319"/>
      <c r="GK1076" s="319"/>
      <c r="GL1076" s="319"/>
      <c r="GM1076" s="319"/>
      <c r="GN1076" s="319"/>
      <c r="GO1076" s="319"/>
      <c r="GP1076" s="319"/>
      <c r="GQ1076" s="319"/>
      <c r="GR1076" s="319"/>
      <c r="GS1076" s="319"/>
      <c r="GT1076" s="319"/>
      <c r="GU1076" s="319"/>
      <c r="GV1076" s="319"/>
      <c r="GW1076" s="319"/>
      <c r="GX1076" s="319"/>
      <c r="GY1076" s="319"/>
      <c r="GZ1076" s="319"/>
      <c r="HA1076" s="319"/>
      <c r="HB1076" s="319"/>
      <c r="HC1076" s="319"/>
      <c r="HD1076" s="319"/>
      <c r="HE1076" s="319"/>
      <c r="HF1076" s="319"/>
      <c r="HG1076" s="319"/>
      <c r="HH1076" s="319"/>
      <c r="HI1076" s="319"/>
      <c r="HJ1076" s="319"/>
      <c r="HK1076" s="319"/>
      <c r="HL1076" s="319"/>
      <c r="HM1076" s="319"/>
      <c r="HN1076" s="319"/>
      <c r="HO1076" s="319"/>
      <c r="HP1076" s="319"/>
      <c r="HQ1076" s="319"/>
      <c r="HR1076" s="319"/>
      <c r="HS1076" s="319"/>
      <c r="HT1076" s="319"/>
      <c r="HU1076" s="319"/>
      <c r="HV1076" s="319"/>
      <c r="HW1076" s="319"/>
      <c r="HX1076" s="319"/>
      <c r="HY1076" s="319"/>
      <c r="HZ1076" s="319"/>
      <c r="IA1076" s="319"/>
      <c r="IB1076" s="319"/>
      <c r="IC1076" s="319"/>
      <c r="ID1076" s="319"/>
      <c r="IE1076" s="319"/>
      <c r="IF1076" s="319"/>
      <c r="IG1076" s="319"/>
      <c r="IH1076" s="319"/>
      <c r="II1076" s="319"/>
      <c r="IJ1076" s="319"/>
      <c r="IK1076" s="319"/>
      <c r="IL1076" s="319"/>
      <c r="IM1076" s="319"/>
      <c r="IN1076" s="319"/>
      <c r="IO1076" s="319"/>
      <c r="IP1076" s="319"/>
      <c r="IQ1076" s="319"/>
      <c r="IR1076" s="319"/>
      <c r="IS1076" s="319"/>
      <c r="IT1076" s="319"/>
      <c r="IU1076" s="319"/>
      <c r="IV1076" s="319"/>
      <c r="IW1076" s="319"/>
      <c r="IX1076" s="319"/>
      <c r="IY1076" s="319"/>
      <c r="IZ1076" s="319"/>
      <c r="JA1076" s="319"/>
      <c r="JB1076" s="319"/>
      <c r="JC1076" s="319"/>
      <c r="JD1076" s="319"/>
      <c r="JE1076" s="319"/>
      <c r="JF1076" s="319"/>
      <c r="JG1076" s="319"/>
      <c r="JH1076" s="319"/>
      <c r="JI1076" s="319"/>
      <c r="JJ1076" s="319"/>
      <c r="JK1076" s="319"/>
      <c r="JL1076" s="319"/>
      <c r="JM1076" s="319"/>
      <c r="JN1076" s="319"/>
      <c r="JO1076" s="319"/>
      <c r="JP1076" s="319"/>
      <c r="JQ1076" s="319"/>
      <c r="JR1076" s="319"/>
      <c r="JS1076" s="319"/>
      <c r="JT1076" s="319"/>
      <c r="JU1076" s="319"/>
      <c r="JV1076" s="319"/>
      <c r="JW1076" s="319"/>
      <c r="JX1076" s="319"/>
      <c r="JY1076" s="319"/>
      <c r="JZ1076" s="319"/>
      <c r="KA1076" s="319"/>
      <c r="KB1076" s="319"/>
      <c r="KC1076" s="319"/>
      <c r="KD1076" s="319"/>
      <c r="KE1076" s="319"/>
      <c r="KF1076" s="319"/>
      <c r="KG1076" s="319"/>
      <c r="KH1076" s="319"/>
      <c r="KI1076" s="319"/>
      <c r="KJ1076" s="319"/>
      <c r="KK1076" s="319"/>
      <c r="KL1076" s="319"/>
      <c r="KM1076" s="319"/>
      <c r="KN1076" s="319"/>
      <c r="KO1076" s="319"/>
      <c r="KP1076" s="319"/>
      <c r="KQ1076" s="319"/>
      <c r="KR1076" s="319"/>
      <c r="KS1076" s="319"/>
      <c r="KT1076" s="319"/>
      <c r="KU1076" s="319"/>
      <c r="KV1076" s="319"/>
      <c r="KW1076" s="319"/>
      <c r="KX1076" s="319"/>
      <c r="KY1076" s="319"/>
      <c r="KZ1076" s="319"/>
      <c r="LA1076" s="319"/>
      <c r="LB1076" s="319"/>
      <c r="LC1076" s="319"/>
      <c r="LD1076" s="319"/>
      <c r="LE1076" s="319"/>
      <c r="LF1076" s="319"/>
      <c r="LG1076" s="319"/>
      <c r="LH1076" s="319"/>
      <c r="LI1076" s="319"/>
      <c r="LJ1076" s="319"/>
      <c r="LK1076" s="319"/>
      <c r="LL1076" s="319"/>
      <c r="LM1076" s="319"/>
      <c r="LN1076" s="319"/>
      <c r="LO1076" s="319"/>
      <c r="LP1076" s="319"/>
      <c r="LQ1076" s="319"/>
      <c r="LR1076" s="319"/>
      <c r="LS1076" s="319"/>
      <c r="LT1076" s="319"/>
      <c r="LU1076" s="319"/>
      <c r="LV1076" s="319"/>
      <c r="LW1076" s="319"/>
      <c r="LX1076" s="319"/>
      <c r="LY1076" s="319"/>
      <c r="LZ1076" s="319"/>
      <c r="MA1076" s="319"/>
      <c r="MB1076" s="319"/>
      <c r="MC1076" s="319"/>
      <c r="MD1076" s="319"/>
      <c r="ME1076" s="319"/>
      <c r="MF1076" s="319"/>
      <c r="MG1076" s="319"/>
      <c r="MH1076" s="319"/>
      <c r="MI1076" s="319"/>
      <c r="MJ1076" s="319"/>
      <c r="MK1076" s="319"/>
      <c r="ML1076" s="319"/>
      <c r="MM1076" s="319"/>
      <c r="MN1076" s="319"/>
      <c r="MO1076" s="319"/>
      <c r="MP1076" s="319"/>
      <c r="MQ1076" s="319"/>
      <c r="MS1076" s="241"/>
      <c r="MT1076" s="362">
        <f t="shared" si="1529"/>
        <v>0</v>
      </c>
      <c r="MU1076" s="363">
        <f t="shared" si="1546"/>
        <v>0</v>
      </c>
      <c r="MV1076" s="363">
        <f t="shared" si="1516"/>
        <v>0</v>
      </c>
      <c r="MW1076" s="363"/>
      <c r="MX1076" s="363">
        <f t="shared" si="1517"/>
        <v>0</v>
      </c>
      <c r="MY1076" s="363"/>
      <c r="MZ1076" s="363">
        <f t="shared" si="1518"/>
        <v>0</v>
      </c>
      <c r="NA1076" s="363"/>
      <c r="NB1076" s="363">
        <f t="shared" si="1519"/>
        <v>0</v>
      </c>
      <c r="NC1076" s="363"/>
      <c r="ND1076" s="363">
        <f t="shared" si="1520"/>
        <v>0</v>
      </c>
      <c r="NE1076" s="363"/>
      <c r="NF1076" s="363">
        <f t="shared" si="1521"/>
        <v>0</v>
      </c>
      <c r="NG1076" s="363"/>
      <c r="NH1076" s="363">
        <f t="shared" si="1522"/>
        <v>0</v>
      </c>
      <c r="NI1076" s="363"/>
      <c r="NJ1076" s="363">
        <f t="shared" si="1523"/>
        <v>0</v>
      </c>
      <c r="NK1076" s="363"/>
      <c r="NL1076" s="363">
        <f t="shared" si="1530"/>
        <v>0</v>
      </c>
      <c r="NM1076" s="364"/>
      <c r="NN1076" s="370"/>
      <c r="NR1076" s="318">
        <f t="shared" si="1524"/>
        <v>0</v>
      </c>
      <c r="NS1076" s="318">
        <f t="shared" si="1525"/>
        <v>0</v>
      </c>
      <c r="NT1076" s="318">
        <f t="shared" si="1526"/>
        <v>0</v>
      </c>
    </row>
    <row r="1077" spans="1:384" s="318" customFormat="1" ht="10.199999999999999" customHeight="1" x14ac:dyDescent="0.3">
      <c r="A1077" s="25"/>
      <c r="B1077" s="389"/>
      <c r="C1077" s="424"/>
      <c r="D1077" s="15"/>
      <c r="E1077" s="106"/>
      <c r="F1077" s="106"/>
      <c r="G1077" s="106"/>
      <c r="H1077" s="399"/>
      <c r="I1077" s="394">
        <f>Prenoms!$B$25</f>
        <v>0</v>
      </c>
      <c r="J1077" s="395"/>
      <c r="K1077" s="395"/>
      <c r="L1077" s="395"/>
      <c r="M1077" s="395"/>
      <c r="N1077" s="81" t="str">
        <f>IF(NL1077&lt;&gt;0,"",IF(Conges!AJ59=0,"",Conges!AJ59))</f>
        <v/>
      </c>
      <c r="O1077" s="82"/>
      <c r="P1077" s="83"/>
      <c r="Q1077" s="83"/>
      <c r="R1077" s="83"/>
      <c r="S1077" s="83"/>
      <c r="T1077" s="83"/>
      <c r="U1077" s="83"/>
      <c r="V1077" s="84"/>
      <c r="W1077" s="82"/>
      <c r="X1077" s="83"/>
      <c r="Y1077" s="83"/>
      <c r="Z1077" s="83"/>
      <c r="AA1077" s="83"/>
      <c r="AB1077" s="83"/>
      <c r="AC1077" s="83"/>
      <c r="AD1077" s="84"/>
      <c r="AE1077" s="82"/>
      <c r="AF1077" s="83"/>
      <c r="AG1077" s="83"/>
      <c r="AH1077" s="83"/>
      <c r="AI1077" s="83"/>
      <c r="AJ1077" s="84"/>
      <c r="AK1077" s="82"/>
      <c r="AL1077" s="83"/>
      <c r="AM1077" s="83"/>
      <c r="AN1077" s="83"/>
      <c r="AO1077" s="83"/>
      <c r="AP1077" s="83"/>
      <c r="AQ1077" s="83"/>
      <c r="AR1077" s="83"/>
      <c r="AS1077" s="83"/>
      <c r="AT1077" s="84"/>
      <c r="AU1077" s="82"/>
      <c r="AV1077" s="83"/>
      <c r="AW1077" s="83"/>
      <c r="AX1077" s="83"/>
      <c r="AY1077" s="83"/>
      <c r="AZ1077" s="83"/>
      <c r="BA1077" s="83"/>
      <c r="BB1077" s="84"/>
      <c r="BC1077" s="85">
        <f>IF(NL1077&lt;&gt;0,(IF(Conges!AJ$59=0,0,3)),0)</f>
        <v>0</v>
      </c>
      <c r="BD1077" s="417"/>
      <c r="BE1077" s="390">
        <f>IF(OR(Conges!AJ$59="A",Conges!AJ$59="V"),Prenoms!L$25,NL1077)</f>
        <v>0</v>
      </c>
      <c r="BF1077" s="391"/>
      <c r="BG1077" s="286"/>
      <c r="BH1077" s="287">
        <f t="shared" si="1509"/>
        <v>0</v>
      </c>
      <c r="BI1077" s="288" t="str">
        <f t="shared" si="1510"/>
        <v/>
      </c>
      <c r="BJ1077" s="300">
        <v>0</v>
      </c>
      <c r="BK1077" s="301">
        <f t="shared" si="1527"/>
        <v>0</v>
      </c>
      <c r="BL1077" s="302">
        <f t="shared" si="1493"/>
        <v>0</v>
      </c>
      <c r="BM1077" s="302">
        <f t="shared" si="1494"/>
        <v>0</v>
      </c>
      <c r="BN1077" s="302">
        <f>SUM('Heures Pointage'!$WD$36:$WE$36)</f>
        <v>0</v>
      </c>
      <c r="BO1077" s="302">
        <f>SUM('Heures et Indemnites'!$WD$36:$WE$36)</f>
        <v>0</v>
      </c>
      <c r="BP1077" s="303">
        <f t="shared" si="1495"/>
        <v>0</v>
      </c>
      <c r="BQ1077" s="303">
        <f>'Heures Pointage'!$XB$36</f>
        <v>0</v>
      </c>
      <c r="BR1077" s="304">
        <f t="shared" ref="BR1077" si="1553">$BH$1077</f>
        <v>0</v>
      </c>
      <c r="BS1077" s="149">
        <f>Prenoms!$C$25</f>
        <v>0</v>
      </c>
      <c r="BT1077" s="180"/>
      <c r="BU1077" s="324">
        <f>SUM('Heures et Indemnites'!$WD$36:$WE$36)</f>
        <v>0</v>
      </c>
      <c r="BV1077" s="235">
        <f>SUM('Heures et Indemnites'!$WD$6:$WE$36)</f>
        <v>0</v>
      </c>
      <c r="BW1077" s="324"/>
      <c r="BX1077" s="235"/>
      <c r="BY1077" s="319"/>
      <c r="BZ1077" s="319"/>
      <c r="CA1077" s="319"/>
      <c r="CB1077" s="319"/>
      <c r="CC1077" s="319"/>
      <c r="CD1077" s="319"/>
      <c r="CE1077" s="319"/>
      <c r="CF1077" s="319"/>
      <c r="CG1077" s="319"/>
      <c r="CH1077" s="319"/>
      <c r="CI1077" s="319"/>
      <c r="CJ1077" s="319"/>
      <c r="CK1077" s="319"/>
      <c r="CL1077" s="319"/>
      <c r="CM1077" s="319"/>
      <c r="CN1077" s="319"/>
      <c r="CO1077" s="319"/>
      <c r="CP1077" s="319"/>
      <c r="CQ1077" s="319"/>
      <c r="CR1077" s="319"/>
      <c r="CS1077" s="319"/>
      <c r="CT1077" s="319"/>
      <c r="CU1077" s="319"/>
      <c r="CV1077" s="319"/>
      <c r="CW1077" s="319"/>
      <c r="CX1077" s="319"/>
      <c r="CY1077" s="319"/>
      <c r="CZ1077" s="319"/>
      <c r="DA1077" s="319"/>
      <c r="DB1077" s="319"/>
      <c r="DC1077" s="319"/>
      <c r="DD1077" s="319"/>
      <c r="DE1077" s="319"/>
      <c r="DF1077" s="319"/>
      <c r="DG1077" s="319"/>
      <c r="DH1077" s="319"/>
      <c r="DI1077" s="319"/>
      <c r="DJ1077" s="319"/>
      <c r="DK1077" s="319"/>
      <c r="DL1077" s="319"/>
      <c r="DM1077" s="319"/>
      <c r="DN1077" s="319"/>
      <c r="DO1077" s="319"/>
      <c r="DP1077" s="319"/>
      <c r="DQ1077" s="319"/>
      <c r="DR1077" s="319"/>
      <c r="DS1077" s="319"/>
      <c r="DT1077" s="319"/>
      <c r="DU1077" s="319"/>
      <c r="DV1077" s="319"/>
      <c r="DW1077" s="319"/>
      <c r="DX1077" s="319"/>
      <c r="DY1077" s="319"/>
      <c r="DZ1077" s="319"/>
      <c r="EA1077" s="319"/>
      <c r="EB1077" s="319"/>
      <c r="EC1077" s="319"/>
      <c r="ED1077" s="319"/>
      <c r="EE1077" s="319"/>
      <c r="EF1077" s="319"/>
      <c r="EG1077" s="319"/>
      <c r="EH1077" s="319"/>
      <c r="EI1077" s="319"/>
      <c r="EJ1077" s="319"/>
      <c r="EK1077" s="319"/>
      <c r="EL1077" s="319"/>
      <c r="EM1077" s="319"/>
      <c r="EN1077" s="319"/>
      <c r="EO1077" s="319"/>
      <c r="EP1077" s="319"/>
      <c r="EQ1077" s="319"/>
      <c r="ER1077" s="319"/>
      <c r="ES1077" s="319"/>
      <c r="ET1077" s="319"/>
      <c r="EU1077" s="319"/>
      <c r="EV1077" s="319"/>
      <c r="EW1077" s="319"/>
      <c r="EX1077" s="319"/>
      <c r="EY1077" s="319"/>
      <c r="EZ1077" s="319"/>
      <c r="FA1077" s="319"/>
      <c r="FB1077" s="319"/>
      <c r="FC1077" s="319"/>
      <c r="FD1077" s="319"/>
      <c r="FE1077" s="319"/>
      <c r="FF1077" s="319"/>
      <c r="FG1077" s="319"/>
      <c r="FH1077" s="319"/>
      <c r="FI1077" s="319"/>
      <c r="FJ1077" s="319"/>
      <c r="FK1077" s="319"/>
      <c r="FL1077" s="319"/>
      <c r="FM1077" s="319"/>
      <c r="FN1077" s="319"/>
      <c r="FO1077" s="319"/>
      <c r="FP1077" s="319"/>
      <c r="FQ1077" s="319"/>
      <c r="FR1077" s="319"/>
      <c r="FS1077" s="319"/>
      <c r="FT1077" s="319"/>
      <c r="FU1077" s="319"/>
      <c r="FV1077" s="319"/>
      <c r="FW1077" s="319"/>
      <c r="FX1077" s="319"/>
      <c r="FY1077" s="319"/>
      <c r="FZ1077" s="319"/>
      <c r="GA1077" s="319"/>
      <c r="GB1077" s="319"/>
      <c r="GC1077" s="319"/>
      <c r="GD1077" s="319"/>
      <c r="GE1077" s="319"/>
      <c r="GF1077" s="319"/>
      <c r="GG1077" s="319"/>
      <c r="GH1077" s="319"/>
      <c r="GI1077" s="319"/>
      <c r="GJ1077" s="319"/>
      <c r="GK1077" s="319"/>
      <c r="GL1077" s="319"/>
      <c r="GM1077" s="319"/>
      <c r="GN1077" s="319"/>
      <c r="GO1077" s="319"/>
      <c r="GP1077" s="319"/>
      <c r="GQ1077" s="319"/>
      <c r="GR1077" s="319"/>
      <c r="GS1077" s="319"/>
      <c r="GT1077" s="319"/>
      <c r="GU1077" s="319"/>
      <c r="GV1077" s="319"/>
      <c r="GW1077" s="319"/>
      <c r="GX1077" s="319"/>
      <c r="GY1077" s="319"/>
      <c r="GZ1077" s="319"/>
      <c r="HA1077" s="319"/>
      <c r="HB1077" s="319"/>
      <c r="HC1077" s="319"/>
      <c r="HD1077" s="319"/>
      <c r="HE1077" s="319"/>
      <c r="HF1077" s="319"/>
      <c r="HG1077" s="319"/>
      <c r="HH1077" s="319"/>
      <c r="HI1077" s="319"/>
      <c r="HJ1077" s="319"/>
      <c r="HK1077" s="319"/>
      <c r="HL1077" s="319"/>
      <c r="HM1077" s="319"/>
      <c r="HN1077" s="319"/>
      <c r="HO1077" s="319"/>
      <c r="HP1077" s="319"/>
      <c r="HQ1077" s="319"/>
      <c r="HR1077" s="319"/>
      <c r="HS1077" s="319"/>
      <c r="HT1077" s="319"/>
      <c r="HU1077" s="319"/>
      <c r="HV1077" s="319"/>
      <c r="HW1077" s="319"/>
      <c r="HX1077" s="319"/>
      <c r="HY1077" s="319"/>
      <c r="HZ1077" s="319"/>
      <c r="IA1077" s="319"/>
      <c r="IB1077" s="319"/>
      <c r="IC1077" s="319"/>
      <c r="ID1077" s="319"/>
      <c r="IE1077" s="319"/>
      <c r="IF1077" s="319"/>
      <c r="IG1077" s="319"/>
      <c r="IH1077" s="319"/>
      <c r="II1077" s="319"/>
      <c r="IJ1077" s="319"/>
      <c r="IK1077" s="319"/>
      <c r="IL1077" s="319"/>
      <c r="IM1077" s="319"/>
      <c r="IN1077" s="319"/>
      <c r="IO1077" s="319"/>
      <c r="IP1077" s="319"/>
      <c r="IQ1077" s="319"/>
      <c r="IR1077" s="319"/>
      <c r="IS1077" s="319"/>
      <c r="IT1077" s="319"/>
      <c r="IU1077" s="319"/>
      <c r="IV1077" s="319"/>
      <c r="IW1077" s="319"/>
      <c r="IX1077" s="319"/>
      <c r="IY1077" s="319"/>
      <c r="IZ1077" s="319"/>
      <c r="JA1077" s="319"/>
      <c r="JB1077" s="319"/>
      <c r="JC1077" s="319"/>
      <c r="JD1077" s="319"/>
      <c r="JE1077" s="319"/>
      <c r="JF1077" s="319"/>
      <c r="JG1077" s="319"/>
      <c r="JH1077" s="319"/>
      <c r="JI1077" s="319"/>
      <c r="JJ1077" s="319"/>
      <c r="JK1077" s="319"/>
      <c r="JL1077" s="319"/>
      <c r="JM1077" s="319"/>
      <c r="JN1077" s="319"/>
      <c r="JO1077" s="319"/>
      <c r="JP1077" s="319"/>
      <c r="JQ1077" s="319"/>
      <c r="JR1077" s="319"/>
      <c r="JS1077" s="319"/>
      <c r="JT1077" s="319"/>
      <c r="JU1077" s="319"/>
      <c r="JV1077" s="319"/>
      <c r="JW1077" s="319"/>
      <c r="JX1077" s="319"/>
      <c r="JY1077" s="319"/>
      <c r="JZ1077" s="319"/>
      <c r="KA1077" s="319"/>
      <c r="KB1077" s="319"/>
      <c r="KC1077" s="319"/>
      <c r="KD1077" s="319"/>
      <c r="KE1077" s="319"/>
      <c r="KF1077" s="319"/>
      <c r="KG1077" s="319"/>
      <c r="KH1077" s="319"/>
      <c r="KI1077" s="319"/>
      <c r="KJ1077" s="319"/>
      <c r="KK1077" s="319"/>
      <c r="KL1077" s="319"/>
      <c r="KM1077" s="319"/>
      <c r="KN1077" s="319"/>
      <c r="KO1077" s="319"/>
      <c r="KP1077" s="319"/>
      <c r="KQ1077" s="319"/>
      <c r="KR1077" s="319"/>
      <c r="KS1077" s="319"/>
      <c r="KT1077" s="319"/>
      <c r="KU1077" s="319"/>
      <c r="KV1077" s="319"/>
      <c r="KW1077" s="319"/>
      <c r="KX1077" s="319"/>
      <c r="KY1077" s="319"/>
      <c r="KZ1077" s="319"/>
      <c r="LA1077" s="319"/>
      <c r="LB1077" s="319"/>
      <c r="LC1077" s="319"/>
      <c r="LD1077" s="319"/>
      <c r="LE1077" s="319"/>
      <c r="LF1077" s="319"/>
      <c r="LG1077" s="319"/>
      <c r="LH1077" s="319"/>
      <c r="LI1077" s="319"/>
      <c r="LJ1077" s="319"/>
      <c r="LK1077" s="319"/>
      <c r="LL1077" s="319"/>
      <c r="LM1077" s="319"/>
      <c r="LN1077" s="319"/>
      <c r="LO1077" s="319"/>
      <c r="LP1077" s="319"/>
      <c r="LQ1077" s="319"/>
      <c r="LR1077" s="319"/>
      <c r="LS1077" s="319"/>
      <c r="LT1077" s="319"/>
      <c r="LU1077" s="319"/>
      <c r="LV1077" s="319"/>
      <c r="LW1077" s="319"/>
      <c r="LX1077" s="319"/>
      <c r="LY1077" s="319"/>
      <c r="LZ1077" s="319"/>
      <c r="MA1077" s="319"/>
      <c r="MB1077" s="319"/>
      <c r="MC1077" s="319"/>
      <c r="MD1077" s="319"/>
      <c r="ME1077" s="319"/>
      <c r="MF1077" s="319"/>
      <c r="MG1077" s="319"/>
      <c r="MH1077" s="319"/>
      <c r="MI1077" s="319"/>
      <c r="MJ1077" s="319"/>
      <c r="MK1077" s="319"/>
      <c r="ML1077" s="319"/>
      <c r="MM1077" s="319"/>
      <c r="MN1077" s="319"/>
      <c r="MO1077" s="319"/>
      <c r="MP1077" s="319"/>
      <c r="MQ1077" s="319"/>
      <c r="MS1077" s="241"/>
      <c r="MT1077" s="373">
        <f t="shared" si="1529"/>
        <v>0</v>
      </c>
      <c r="MU1077" s="365">
        <f t="shared" si="1546"/>
        <v>0</v>
      </c>
      <c r="MV1077" s="365">
        <f t="shared" si="1516"/>
        <v>0</v>
      </c>
      <c r="MW1077" s="365"/>
      <c r="MX1077" s="365">
        <f t="shared" si="1517"/>
        <v>0</v>
      </c>
      <c r="MY1077" s="365"/>
      <c r="MZ1077" s="365">
        <f t="shared" si="1518"/>
        <v>0</v>
      </c>
      <c r="NA1077" s="365"/>
      <c r="NB1077" s="365">
        <f t="shared" si="1519"/>
        <v>0</v>
      </c>
      <c r="NC1077" s="365"/>
      <c r="ND1077" s="365">
        <f t="shared" si="1520"/>
        <v>0</v>
      </c>
      <c r="NE1077" s="365"/>
      <c r="NF1077" s="365">
        <f t="shared" si="1521"/>
        <v>0</v>
      </c>
      <c r="NG1077" s="365"/>
      <c r="NH1077" s="365">
        <f t="shared" si="1522"/>
        <v>0</v>
      </c>
      <c r="NI1077" s="365"/>
      <c r="NJ1077" s="365">
        <f t="shared" si="1523"/>
        <v>0</v>
      </c>
      <c r="NK1077" s="365"/>
      <c r="NL1077" s="365">
        <f t="shared" si="1530"/>
        <v>0</v>
      </c>
      <c r="NM1077" s="366"/>
      <c r="NN1077" s="370"/>
      <c r="NR1077" s="318">
        <f t="shared" si="1524"/>
        <v>0</v>
      </c>
      <c r="NS1077" s="318">
        <f t="shared" si="1525"/>
        <v>0</v>
      </c>
      <c r="NT1077" s="318">
        <f t="shared" si="1526"/>
        <v>0</v>
      </c>
    </row>
    <row r="1078" spans="1:384" s="318" customFormat="1" ht="10.199999999999999" customHeight="1" x14ac:dyDescent="0.3">
      <c r="A1078" s="25"/>
      <c r="B1078" s="389"/>
      <c r="C1078" s="424"/>
      <c r="D1078" s="15"/>
      <c r="E1078" s="106"/>
      <c r="F1078" s="106"/>
      <c r="G1078" s="106"/>
      <c r="H1078" s="399"/>
      <c r="I1078" s="381">
        <f>Prenoms!$B$26</f>
        <v>0</v>
      </c>
      <c r="J1078" s="382"/>
      <c r="K1078" s="382"/>
      <c r="L1078" s="382"/>
      <c r="M1078" s="382"/>
      <c r="N1078" s="68" t="str">
        <f>IF(NL1078&lt;&gt;0,"",IF(Conges!AJ60=0,"",Conges!AJ60))</f>
        <v/>
      </c>
      <c r="O1078" s="69"/>
      <c r="P1078" s="70"/>
      <c r="Q1078" s="70"/>
      <c r="R1078" s="70"/>
      <c r="S1078" s="70"/>
      <c r="T1078" s="70"/>
      <c r="U1078" s="70"/>
      <c r="V1078" s="71"/>
      <c r="W1078" s="69"/>
      <c r="X1078" s="70"/>
      <c r="Y1078" s="70"/>
      <c r="Z1078" s="70"/>
      <c r="AA1078" s="70"/>
      <c r="AB1078" s="70"/>
      <c r="AC1078" s="70"/>
      <c r="AD1078" s="71"/>
      <c r="AE1078" s="69"/>
      <c r="AF1078" s="70"/>
      <c r="AG1078" s="70"/>
      <c r="AH1078" s="70"/>
      <c r="AI1078" s="70"/>
      <c r="AJ1078" s="71"/>
      <c r="AK1078" s="69"/>
      <c r="AL1078" s="70"/>
      <c r="AM1078" s="70"/>
      <c r="AN1078" s="70"/>
      <c r="AO1078" s="70"/>
      <c r="AP1078" s="70"/>
      <c r="AQ1078" s="70"/>
      <c r="AR1078" s="70"/>
      <c r="AS1078" s="70"/>
      <c r="AT1078" s="71"/>
      <c r="AU1078" s="69"/>
      <c r="AV1078" s="70"/>
      <c r="AW1078" s="70"/>
      <c r="AX1078" s="70"/>
      <c r="AY1078" s="70"/>
      <c r="AZ1078" s="70"/>
      <c r="BA1078" s="70"/>
      <c r="BB1078" s="71"/>
      <c r="BC1078" s="72">
        <f>IF(NL1078&lt;&gt;0,(IF(Conges!AJ$60=0,0,3)),0)</f>
        <v>0</v>
      </c>
      <c r="BD1078" s="417"/>
      <c r="BE1078" s="392">
        <f>IF(OR(Conges!AJ$60="A",Conges!AJ$60="V"),Prenoms!L$26,NL1078)</f>
        <v>0</v>
      </c>
      <c r="BF1078" s="393"/>
      <c r="BG1078" s="289"/>
      <c r="BH1078" s="290">
        <f t="shared" si="1509"/>
        <v>0</v>
      </c>
      <c r="BI1078" s="291" t="str">
        <f t="shared" si="1510"/>
        <v/>
      </c>
      <c r="BJ1078" s="305">
        <v>0</v>
      </c>
      <c r="BK1078" s="306">
        <f t="shared" si="1527"/>
        <v>0</v>
      </c>
      <c r="BL1078" s="307">
        <f t="shared" si="1493"/>
        <v>0</v>
      </c>
      <c r="BM1078" s="307">
        <f t="shared" si="1494"/>
        <v>0</v>
      </c>
      <c r="BN1078" s="307">
        <f>SUM('Heures Pointage'!$XD$36:$XE$36)</f>
        <v>0</v>
      </c>
      <c r="BO1078" s="307">
        <f>SUM('Heures et Indemnites'!$XD$36:$XE$36)</f>
        <v>0</v>
      </c>
      <c r="BP1078" s="308">
        <f t="shared" si="1495"/>
        <v>0</v>
      </c>
      <c r="BQ1078" s="308">
        <f>'Heures Pointage'!$YB$36</f>
        <v>0</v>
      </c>
      <c r="BR1078" s="309">
        <f t="shared" ref="BR1078" si="1554">$BH$1078</f>
        <v>0</v>
      </c>
      <c r="BS1078" s="150">
        <f>Prenoms!$C$26</f>
        <v>0</v>
      </c>
      <c r="BT1078" s="153"/>
      <c r="BU1078" s="323">
        <f>SUM('Heures et Indemnites'!$XD$36:$XE$36)</f>
        <v>0</v>
      </c>
      <c r="BV1078" s="236">
        <f>SUM('Heures et Indemnites'!$XD$6:$XE$36)</f>
        <v>0</v>
      </c>
      <c r="BW1078" s="323"/>
      <c r="BX1078" s="236"/>
      <c r="BY1078" s="319"/>
      <c r="BZ1078" s="319"/>
      <c r="CA1078" s="319"/>
      <c r="CB1078" s="319"/>
      <c r="CC1078" s="319"/>
      <c r="CD1078" s="319"/>
      <c r="CE1078" s="319"/>
      <c r="CF1078" s="319"/>
      <c r="CG1078" s="319"/>
      <c r="CH1078" s="319"/>
      <c r="CI1078" s="319"/>
      <c r="CJ1078" s="319"/>
      <c r="CK1078" s="319"/>
      <c r="CL1078" s="319"/>
      <c r="CM1078" s="319"/>
      <c r="CN1078" s="319"/>
      <c r="CO1078" s="319"/>
      <c r="CP1078" s="319"/>
      <c r="CQ1078" s="319"/>
      <c r="CR1078" s="319"/>
      <c r="CS1078" s="319"/>
      <c r="CT1078" s="319"/>
      <c r="CU1078" s="319"/>
      <c r="CV1078" s="319"/>
      <c r="CW1078" s="319"/>
      <c r="CX1078" s="319"/>
      <c r="CY1078" s="319"/>
      <c r="CZ1078" s="319"/>
      <c r="DA1078" s="319"/>
      <c r="DB1078" s="319"/>
      <c r="DC1078" s="319"/>
      <c r="DD1078" s="319"/>
      <c r="DE1078" s="319"/>
      <c r="DF1078" s="319"/>
      <c r="DG1078" s="319"/>
      <c r="DH1078" s="319"/>
      <c r="DI1078" s="319"/>
      <c r="DJ1078" s="319"/>
      <c r="DK1078" s="319"/>
      <c r="DL1078" s="319"/>
      <c r="DM1078" s="319"/>
      <c r="DN1078" s="319"/>
      <c r="DO1078" s="319"/>
      <c r="DP1078" s="319"/>
      <c r="DQ1078" s="319"/>
      <c r="DR1078" s="319"/>
      <c r="DS1078" s="319"/>
      <c r="DT1078" s="319"/>
      <c r="DU1078" s="319"/>
      <c r="DV1078" s="319"/>
      <c r="DW1078" s="319"/>
      <c r="DX1078" s="319"/>
      <c r="DY1078" s="319"/>
      <c r="DZ1078" s="319"/>
      <c r="EA1078" s="319"/>
      <c r="EB1078" s="319"/>
      <c r="EC1078" s="319"/>
      <c r="ED1078" s="319"/>
      <c r="EE1078" s="319"/>
      <c r="EF1078" s="319"/>
      <c r="EG1078" s="319"/>
      <c r="EH1078" s="319"/>
      <c r="EI1078" s="319"/>
      <c r="EJ1078" s="319"/>
      <c r="EK1078" s="319"/>
      <c r="EL1078" s="319"/>
      <c r="EM1078" s="319"/>
      <c r="EN1078" s="319"/>
      <c r="EO1078" s="319"/>
      <c r="EP1078" s="319"/>
      <c r="EQ1078" s="319"/>
      <c r="ER1078" s="319"/>
      <c r="ES1078" s="319"/>
      <c r="ET1078" s="319"/>
      <c r="EU1078" s="319"/>
      <c r="EV1078" s="319"/>
      <c r="EW1078" s="319"/>
      <c r="EX1078" s="319"/>
      <c r="EY1078" s="319"/>
      <c r="EZ1078" s="319"/>
      <c r="FA1078" s="319"/>
      <c r="FB1078" s="319"/>
      <c r="FC1078" s="319"/>
      <c r="FD1078" s="319"/>
      <c r="FE1078" s="319"/>
      <c r="FF1078" s="319"/>
      <c r="FG1078" s="319"/>
      <c r="FH1078" s="319"/>
      <c r="FI1078" s="319"/>
      <c r="FJ1078" s="319"/>
      <c r="FK1078" s="319"/>
      <c r="FL1078" s="319"/>
      <c r="FM1078" s="319"/>
      <c r="FN1078" s="319"/>
      <c r="FO1078" s="319"/>
      <c r="FP1078" s="319"/>
      <c r="FQ1078" s="319"/>
      <c r="FR1078" s="319"/>
      <c r="FS1078" s="319"/>
      <c r="FT1078" s="319"/>
      <c r="FU1078" s="319"/>
      <c r="FV1078" s="319"/>
      <c r="FW1078" s="319"/>
      <c r="FX1078" s="319"/>
      <c r="FY1078" s="319"/>
      <c r="FZ1078" s="319"/>
      <c r="GA1078" s="319"/>
      <c r="GB1078" s="319"/>
      <c r="GC1078" s="319"/>
      <c r="GD1078" s="319"/>
      <c r="GE1078" s="319"/>
      <c r="GF1078" s="319"/>
      <c r="GG1078" s="319"/>
      <c r="GH1078" s="319"/>
      <c r="GI1078" s="319"/>
      <c r="GJ1078" s="319"/>
      <c r="GK1078" s="319"/>
      <c r="GL1078" s="319"/>
      <c r="GM1078" s="319"/>
      <c r="GN1078" s="319"/>
      <c r="GO1078" s="319"/>
      <c r="GP1078" s="319"/>
      <c r="GQ1078" s="319"/>
      <c r="GR1078" s="319"/>
      <c r="GS1078" s="319"/>
      <c r="GT1078" s="319"/>
      <c r="GU1078" s="319"/>
      <c r="GV1078" s="319"/>
      <c r="GW1078" s="319"/>
      <c r="GX1078" s="319"/>
      <c r="GY1078" s="319"/>
      <c r="GZ1078" s="319"/>
      <c r="HA1078" s="319"/>
      <c r="HB1078" s="319"/>
      <c r="HC1078" s="319"/>
      <c r="HD1078" s="319"/>
      <c r="HE1078" s="319"/>
      <c r="HF1078" s="319"/>
      <c r="HG1078" s="319"/>
      <c r="HH1078" s="319"/>
      <c r="HI1078" s="319"/>
      <c r="HJ1078" s="319"/>
      <c r="HK1078" s="319"/>
      <c r="HL1078" s="319"/>
      <c r="HM1078" s="319"/>
      <c r="HN1078" s="319"/>
      <c r="HO1078" s="319"/>
      <c r="HP1078" s="319"/>
      <c r="HQ1078" s="319"/>
      <c r="HR1078" s="319"/>
      <c r="HS1078" s="319"/>
      <c r="HT1078" s="319"/>
      <c r="HU1078" s="319"/>
      <c r="HV1078" s="319"/>
      <c r="HW1078" s="319"/>
      <c r="HX1078" s="319"/>
      <c r="HY1078" s="319"/>
      <c r="HZ1078" s="319"/>
      <c r="IA1078" s="319"/>
      <c r="IB1078" s="319"/>
      <c r="IC1078" s="319"/>
      <c r="ID1078" s="319"/>
      <c r="IE1078" s="319"/>
      <c r="IF1078" s="319"/>
      <c r="IG1078" s="319"/>
      <c r="IH1078" s="319"/>
      <c r="II1078" s="319"/>
      <c r="IJ1078" s="319"/>
      <c r="IK1078" s="319"/>
      <c r="IL1078" s="319"/>
      <c r="IM1078" s="319"/>
      <c r="IN1078" s="319"/>
      <c r="IO1078" s="319"/>
      <c r="IP1078" s="319"/>
      <c r="IQ1078" s="319"/>
      <c r="IR1078" s="319"/>
      <c r="IS1078" s="319"/>
      <c r="IT1078" s="319"/>
      <c r="IU1078" s="319"/>
      <c r="IV1078" s="319"/>
      <c r="IW1078" s="319"/>
      <c r="IX1078" s="319"/>
      <c r="IY1078" s="319"/>
      <c r="IZ1078" s="319"/>
      <c r="JA1078" s="319"/>
      <c r="JB1078" s="319"/>
      <c r="JC1078" s="319"/>
      <c r="JD1078" s="319"/>
      <c r="JE1078" s="319"/>
      <c r="JF1078" s="319"/>
      <c r="JG1078" s="319"/>
      <c r="JH1078" s="319"/>
      <c r="JI1078" s="319"/>
      <c r="JJ1078" s="319"/>
      <c r="JK1078" s="319"/>
      <c r="JL1078" s="319"/>
      <c r="JM1078" s="319"/>
      <c r="JN1078" s="319"/>
      <c r="JO1078" s="319"/>
      <c r="JP1078" s="319"/>
      <c r="JQ1078" s="319"/>
      <c r="JR1078" s="319"/>
      <c r="JS1078" s="319"/>
      <c r="JT1078" s="319"/>
      <c r="JU1078" s="319"/>
      <c r="JV1078" s="319"/>
      <c r="JW1078" s="319"/>
      <c r="JX1078" s="319"/>
      <c r="JY1078" s="319"/>
      <c r="JZ1078" s="319"/>
      <c r="KA1078" s="319"/>
      <c r="KB1078" s="319"/>
      <c r="KC1078" s="319"/>
      <c r="KD1078" s="319"/>
      <c r="KE1078" s="319"/>
      <c r="KF1078" s="319"/>
      <c r="KG1078" s="319"/>
      <c r="KH1078" s="319"/>
      <c r="KI1078" s="319"/>
      <c r="KJ1078" s="319"/>
      <c r="KK1078" s="319"/>
      <c r="KL1078" s="319"/>
      <c r="KM1078" s="319"/>
      <c r="KN1078" s="319"/>
      <c r="KO1078" s="319"/>
      <c r="KP1078" s="319"/>
      <c r="KQ1078" s="319"/>
      <c r="KR1078" s="319"/>
      <c r="KS1078" s="319"/>
      <c r="KT1078" s="319"/>
      <c r="KU1078" s="319"/>
      <c r="KV1078" s="319"/>
      <c r="KW1078" s="319"/>
      <c r="KX1078" s="319"/>
      <c r="KY1078" s="319"/>
      <c r="KZ1078" s="319"/>
      <c r="LA1078" s="319"/>
      <c r="LB1078" s="319"/>
      <c r="LC1078" s="319"/>
      <c r="LD1078" s="319"/>
      <c r="LE1078" s="319"/>
      <c r="LF1078" s="319"/>
      <c r="LG1078" s="319"/>
      <c r="LH1078" s="319"/>
      <c r="LI1078" s="319"/>
      <c r="LJ1078" s="319"/>
      <c r="LK1078" s="319"/>
      <c r="LL1078" s="319"/>
      <c r="LM1078" s="319"/>
      <c r="LN1078" s="319"/>
      <c r="LO1078" s="319"/>
      <c r="LP1078" s="319"/>
      <c r="LQ1078" s="319"/>
      <c r="LR1078" s="319"/>
      <c r="LS1078" s="319"/>
      <c r="LT1078" s="319"/>
      <c r="LU1078" s="319"/>
      <c r="LV1078" s="319"/>
      <c r="LW1078" s="319"/>
      <c r="LX1078" s="319"/>
      <c r="LY1078" s="319"/>
      <c r="LZ1078" s="319"/>
      <c r="MA1078" s="319"/>
      <c r="MB1078" s="319"/>
      <c r="MC1078" s="319"/>
      <c r="MD1078" s="319"/>
      <c r="ME1078" s="319"/>
      <c r="MF1078" s="319"/>
      <c r="MG1078" s="319"/>
      <c r="MH1078" s="319"/>
      <c r="MI1078" s="319"/>
      <c r="MJ1078" s="319"/>
      <c r="MK1078" s="319"/>
      <c r="ML1078" s="319"/>
      <c r="MM1078" s="319"/>
      <c r="MN1078" s="319"/>
      <c r="MO1078" s="319"/>
      <c r="MP1078" s="319"/>
      <c r="MQ1078" s="319"/>
      <c r="MS1078" s="241"/>
      <c r="MT1078" s="362">
        <f t="shared" si="1529"/>
        <v>0</v>
      </c>
      <c r="MU1078" s="363">
        <f t="shared" si="1546"/>
        <v>0</v>
      </c>
      <c r="MV1078" s="363">
        <f t="shared" si="1516"/>
        <v>0</v>
      </c>
      <c r="MW1078" s="363"/>
      <c r="MX1078" s="363">
        <f t="shared" si="1517"/>
        <v>0</v>
      </c>
      <c r="MY1078" s="363"/>
      <c r="MZ1078" s="363">
        <f t="shared" si="1518"/>
        <v>0</v>
      </c>
      <c r="NA1078" s="363"/>
      <c r="NB1078" s="363">
        <f t="shared" si="1519"/>
        <v>0</v>
      </c>
      <c r="NC1078" s="363"/>
      <c r="ND1078" s="363">
        <f t="shared" si="1520"/>
        <v>0</v>
      </c>
      <c r="NE1078" s="363"/>
      <c r="NF1078" s="363">
        <f t="shared" si="1521"/>
        <v>0</v>
      </c>
      <c r="NG1078" s="363"/>
      <c r="NH1078" s="363">
        <f t="shared" si="1522"/>
        <v>0</v>
      </c>
      <c r="NI1078" s="363"/>
      <c r="NJ1078" s="363">
        <f t="shared" si="1523"/>
        <v>0</v>
      </c>
      <c r="NK1078" s="363"/>
      <c r="NL1078" s="363">
        <f t="shared" si="1530"/>
        <v>0</v>
      </c>
      <c r="NM1078" s="364"/>
      <c r="NN1078" s="370"/>
      <c r="NR1078" s="318">
        <f t="shared" si="1524"/>
        <v>0</v>
      </c>
      <c r="NS1078" s="318">
        <f t="shared" si="1525"/>
        <v>0</v>
      </c>
      <c r="NT1078" s="318">
        <f t="shared" si="1526"/>
        <v>0</v>
      </c>
    </row>
    <row r="1079" spans="1:384" s="318" customFormat="1" ht="10.199999999999999" customHeight="1" x14ac:dyDescent="0.3">
      <c r="A1079" s="25"/>
      <c r="B1079" s="389"/>
      <c r="C1079" s="424"/>
      <c r="D1079" s="15"/>
      <c r="E1079" s="106"/>
      <c r="F1079" s="106"/>
      <c r="G1079" s="106"/>
      <c r="H1079" s="399"/>
      <c r="I1079" s="394">
        <f>Prenoms!$B$27</f>
        <v>0</v>
      </c>
      <c r="J1079" s="395"/>
      <c r="K1079" s="395"/>
      <c r="L1079" s="395"/>
      <c r="M1079" s="395"/>
      <c r="N1079" s="81" t="str">
        <f>IF(NL1079&lt;&gt;0,"",IF(Conges!AJ61=0,"",Conges!AJ61))</f>
        <v/>
      </c>
      <c r="O1079" s="82"/>
      <c r="P1079" s="83"/>
      <c r="Q1079" s="83"/>
      <c r="R1079" s="83"/>
      <c r="S1079" s="83"/>
      <c r="T1079" s="83"/>
      <c r="U1079" s="83"/>
      <c r="V1079" s="84"/>
      <c r="W1079" s="82"/>
      <c r="X1079" s="83"/>
      <c r="Y1079" s="83"/>
      <c r="Z1079" s="83"/>
      <c r="AA1079" s="83"/>
      <c r="AB1079" s="83"/>
      <c r="AC1079" s="83"/>
      <c r="AD1079" s="84"/>
      <c r="AE1079" s="82"/>
      <c r="AF1079" s="83"/>
      <c r="AG1079" s="83"/>
      <c r="AH1079" s="83"/>
      <c r="AI1079" s="83"/>
      <c r="AJ1079" s="84"/>
      <c r="AK1079" s="82"/>
      <c r="AL1079" s="83"/>
      <c r="AM1079" s="83"/>
      <c r="AN1079" s="83"/>
      <c r="AO1079" s="83"/>
      <c r="AP1079" s="83"/>
      <c r="AQ1079" s="83"/>
      <c r="AR1079" s="83"/>
      <c r="AS1079" s="83"/>
      <c r="AT1079" s="84"/>
      <c r="AU1079" s="82"/>
      <c r="AV1079" s="83"/>
      <c r="AW1079" s="83"/>
      <c r="AX1079" s="83"/>
      <c r="AY1079" s="83"/>
      <c r="AZ1079" s="83"/>
      <c r="BA1079" s="83"/>
      <c r="BB1079" s="84"/>
      <c r="BC1079" s="85">
        <f>IF(NL1079&lt;&gt;0,(IF(Conges!AJ$61=0,0,3)),0)</f>
        <v>0</v>
      </c>
      <c r="BD1079" s="417"/>
      <c r="BE1079" s="390">
        <f>IF(OR(Conges!AJ$61="A",Conges!AJ$61="V"),Prenoms!L$27,NL1079)</f>
        <v>0</v>
      </c>
      <c r="BF1079" s="391"/>
      <c r="BG1079" s="286"/>
      <c r="BH1079" s="287">
        <f t="shared" si="1509"/>
        <v>0</v>
      </c>
      <c r="BI1079" s="288" t="str">
        <f t="shared" si="1510"/>
        <v/>
      </c>
      <c r="BJ1079" s="300">
        <v>0</v>
      </c>
      <c r="BK1079" s="301">
        <f t="shared" si="1527"/>
        <v>0</v>
      </c>
      <c r="BL1079" s="302">
        <f t="shared" si="1493"/>
        <v>0</v>
      </c>
      <c r="BM1079" s="302">
        <f t="shared" si="1494"/>
        <v>0</v>
      </c>
      <c r="BN1079" s="302">
        <f>SUM('Heures Pointage'!$YD$36:$YE$36)</f>
        <v>0</v>
      </c>
      <c r="BO1079" s="302">
        <f>SUM('Heures et Indemnites'!$YD$36:$YE$36)</f>
        <v>0</v>
      </c>
      <c r="BP1079" s="303">
        <f t="shared" si="1495"/>
        <v>0</v>
      </c>
      <c r="BQ1079" s="303">
        <f>'Heures Pointage'!$ZB$36</f>
        <v>0</v>
      </c>
      <c r="BR1079" s="304">
        <f t="shared" ref="BR1079" si="1555">$BH$1079</f>
        <v>0</v>
      </c>
      <c r="BS1079" s="149">
        <f>Prenoms!$C$27</f>
        <v>0</v>
      </c>
      <c r="BT1079" s="180"/>
      <c r="BU1079" s="324">
        <f>SUM('Heures et Indemnites'!$YD$36:$YE$36)</f>
        <v>0</v>
      </c>
      <c r="BV1079" s="235">
        <f>SUM('Heures et Indemnites'!$YD$6:$YE$36)</f>
        <v>0</v>
      </c>
      <c r="BW1079" s="324"/>
      <c r="BX1079" s="235"/>
      <c r="BY1079" s="319"/>
      <c r="BZ1079" s="319"/>
      <c r="CA1079" s="319"/>
      <c r="CB1079" s="319"/>
      <c r="CC1079" s="319"/>
      <c r="CD1079" s="319"/>
      <c r="CE1079" s="319"/>
      <c r="CF1079" s="319"/>
      <c r="CG1079" s="319"/>
      <c r="CH1079" s="319"/>
      <c r="CI1079" s="319"/>
      <c r="CJ1079" s="319"/>
      <c r="CK1079" s="319"/>
      <c r="CL1079" s="319"/>
      <c r="CM1079" s="319"/>
      <c r="CN1079" s="319"/>
      <c r="CO1079" s="319"/>
      <c r="CP1079" s="319"/>
      <c r="CQ1079" s="319"/>
      <c r="CR1079" s="319"/>
      <c r="CS1079" s="319"/>
      <c r="CT1079" s="319"/>
      <c r="CU1079" s="319"/>
      <c r="CV1079" s="319"/>
      <c r="CW1079" s="319"/>
      <c r="CX1079" s="319"/>
      <c r="CY1079" s="319"/>
      <c r="CZ1079" s="319"/>
      <c r="DA1079" s="319"/>
      <c r="DB1079" s="319"/>
      <c r="DC1079" s="319"/>
      <c r="DD1079" s="319"/>
      <c r="DE1079" s="319"/>
      <c r="DF1079" s="319"/>
      <c r="DG1079" s="319"/>
      <c r="DH1079" s="319"/>
      <c r="DI1079" s="319"/>
      <c r="DJ1079" s="319"/>
      <c r="DK1079" s="319"/>
      <c r="DL1079" s="319"/>
      <c r="DM1079" s="319"/>
      <c r="DN1079" s="319"/>
      <c r="DO1079" s="319"/>
      <c r="DP1079" s="319"/>
      <c r="DQ1079" s="319"/>
      <c r="DR1079" s="319"/>
      <c r="DS1079" s="319"/>
      <c r="DT1079" s="319"/>
      <c r="DU1079" s="319"/>
      <c r="DV1079" s="319"/>
      <c r="DW1079" s="319"/>
      <c r="DX1079" s="319"/>
      <c r="DY1079" s="319"/>
      <c r="DZ1079" s="319"/>
      <c r="EA1079" s="319"/>
      <c r="EB1079" s="319"/>
      <c r="EC1079" s="319"/>
      <c r="ED1079" s="319"/>
      <c r="EE1079" s="319"/>
      <c r="EF1079" s="319"/>
      <c r="EG1079" s="319"/>
      <c r="EH1079" s="319"/>
      <c r="EI1079" s="319"/>
      <c r="EJ1079" s="319"/>
      <c r="EK1079" s="319"/>
      <c r="EL1079" s="319"/>
      <c r="EM1079" s="319"/>
      <c r="EN1079" s="319"/>
      <c r="EO1079" s="319"/>
      <c r="EP1079" s="319"/>
      <c r="EQ1079" s="319"/>
      <c r="ER1079" s="319"/>
      <c r="ES1079" s="319"/>
      <c r="ET1079" s="319"/>
      <c r="EU1079" s="319"/>
      <c r="EV1079" s="319"/>
      <c r="EW1079" s="319"/>
      <c r="EX1079" s="319"/>
      <c r="EY1079" s="319"/>
      <c r="EZ1079" s="319"/>
      <c r="FA1079" s="319"/>
      <c r="FB1079" s="319"/>
      <c r="FC1079" s="319"/>
      <c r="FD1079" s="319"/>
      <c r="FE1079" s="319"/>
      <c r="FF1079" s="319"/>
      <c r="FG1079" s="319"/>
      <c r="FH1079" s="319"/>
      <c r="FI1079" s="319"/>
      <c r="FJ1079" s="319"/>
      <c r="FK1079" s="319"/>
      <c r="FL1079" s="319"/>
      <c r="FM1079" s="319"/>
      <c r="FN1079" s="319"/>
      <c r="FO1079" s="319"/>
      <c r="FP1079" s="319"/>
      <c r="FQ1079" s="319"/>
      <c r="FR1079" s="319"/>
      <c r="FS1079" s="319"/>
      <c r="FT1079" s="319"/>
      <c r="FU1079" s="319"/>
      <c r="FV1079" s="319"/>
      <c r="FW1079" s="319"/>
      <c r="FX1079" s="319"/>
      <c r="FY1079" s="319"/>
      <c r="FZ1079" s="319"/>
      <c r="GA1079" s="319"/>
      <c r="GB1079" s="319"/>
      <c r="GC1079" s="319"/>
      <c r="GD1079" s="319"/>
      <c r="GE1079" s="319"/>
      <c r="GF1079" s="319"/>
      <c r="GG1079" s="319"/>
      <c r="GH1079" s="319"/>
      <c r="GI1079" s="319"/>
      <c r="GJ1079" s="319"/>
      <c r="GK1079" s="319"/>
      <c r="GL1079" s="319"/>
      <c r="GM1079" s="319"/>
      <c r="GN1079" s="319"/>
      <c r="GO1079" s="319"/>
      <c r="GP1079" s="319"/>
      <c r="GQ1079" s="319"/>
      <c r="GR1079" s="319"/>
      <c r="GS1079" s="319"/>
      <c r="GT1079" s="319"/>
      <c r="GU1079" s="319"/>
      <c r="GV1079" s="319"/>
      <c r="GW1079" s="319"/>
      <c r="GX1079" s="319"/>
      <c r="GY1079" s="319"/>
      <c r="GZ1079" s="319"/>
      <c r="HA1079" s="319"/>
      <c r="HB1079" s="319"/>
      <c r="HC1079" s="319"/>
      <c r="HD1079" s="319"/>
      <c r="HE1079" s="319"/>
      <c r="HF1079" s="319"/>
      <c r="HG1079" s="319"/>
      <c r="HH1079" s="319"/>
      <c r="HI1079" s="319"/>
      <c r="HJ1079" s="319"/>
      <c r="HK1079" s="319"/>
      <c r="HL1079" s="319"/>
      <c r="HM1079" s="319"/>
      <c r="HN1079" s="319"/>
      <c r="HO1079" s="319"/>
      <c r="HP1079" s="319"/>
      <c r="HQ1079" s="319"/>
      <c r="HR1079" s="319"/>
      <c r="HS1079" s="319"/>
      <c r="HT1079" s="319"/>
      <c r="HU1079" s="319"/>
      <c r="HV1079" s="319"/>
      <c r="HW1079" s="319"/>
      <c r="HX1079" s="319"/>
      <c r="HY1079" s="319"/>
      <c r="HZ1079" s="319"/>
      <c r="IA1079" s="319"/>
      <c r="IB1079" s="319"/>
      <c r="IC1079" s="319"/>
      <c r="ID1079" s="319"/>
      <c r="IE1079" s="319"/>
      <c r="IF1079" s="319"/>
      <c r="IG1079" s="319"/>
      <c r="IH1079" s="319"/>
      <c r="II1079" s="319"/>
      <c r="IJ1079" s="319"/>
      <c r="IK1079" s="319"/>
      <c r="IL1079" s="319"/>
      <c r="IM1079" s="319"/>
      <c r="IN1079" s="319"/>
      <c r="IO1079" s="319"/>
      <c r="IP1079" s="319"/>
      <c r="IQ1079" s="319"/>
      <c r="IR1079" s="319"/>
      <c r="IS1079" s="319"/>
      <c r="IT1079" s="319"/>
      <c r="IU1079" s="319"/>
      <c r="IV1079" s="319"/>
      <c r="IW1079" s="319"/>
      <c r="IX1079" s="319"/>
      <c r="IY1079" s="319"/>
      <c r="IZ1079" s="319"/>
      <c r="JA1079" s="319"/>
      <c r="JB1079" s="319"/>
      <c r="JC1079" s="319"/>
      <c r="JD1079" s="319"/>
      <c r="JE1079" s="319"/>
      <c r="JF1079" s="319"/>
      <c r="JG1079" s="319"/>
      <c r="JH1079" s="319"/>
      <c r="JI1079" s="319"/>
      <c r="JJ1079" s="319"/>
      <c r="JK1079" s="319"/>
      <c r="JL1079" s="319"/>
      <c r="JM1079" s="319"/>
      <c r="JN1079" s="319"/>
      <c r="JO1079" s="319"/>
      <c r="JP1079" s="319"/>
      <c r="JQ1079" s="319"/>
      <c r="JR1079" s="319"/>
      <c r="JS1079" s="319"/>
      <c r="JT1079" s="319"/>
      <c r="JU1079" s="319"/>
      <c r="JV1079" s="319"/>
      <c r="JW1079" s="319"/>
      <c r="JX1079" s="319"/>
      <c r="JY1079" s="319"/>
      <c r="JZ1079" s="319"/>
      <c r="KA1079" s="319"/>
      <c r="KB1079" s="319"/>
      <c r="KC1079" s="319"/>
      <c r="KD1079" s="319"/>
      <c r="KE1079" s="319"/>
      <c r="KF1079" s="319"/>
      <c r="KG1079" s="319"/>
      <c r="KH1079" s="319"/>
      <c r="KI1079" s="319"/>
      <c r="KJ1079" s="319"/>
      <c r="KK1079" s="319"/>
      <c r="KL1079" s="319"/>
      <c r="KM1079" s="319"/>
      <c r="KN1079" s="319"/>
      <c r="KO1079" s="319"/>
      <c r="KP1079" s="319"/>
      <c r="KQ1079" s="319"/>
      <c r="KR1079" s="319"/>
      <c r="KS1079" s="319"/>
      <c r="KT1079" s="319"/>
      <c r="KU1079" s="319"/>
      <c r="KV1079" s="319"/>
      <c r="KW1079" s="319"/>
      <c r="KX1079" s="319"/>
      <c r="KY1079" s="319"/>
      <c r="KZ1079" s="319"/>
      <c r="LA1079" s="319"/>
      <c r="LB1079" s="319"/>
      <c r="LC1079" s="319"/>
      <c r="LD1079" s="319"/>
      <c r="LE1079" s="319"/>
      <c r="LF1079" s="319"/>
      <c r="LG1079" s="319"/>
      <c r="LH1079" s="319"/>
      <c r="LI1079" s="319"/>
      <c r="LJ1079" s="319"/>
      <c r="LK1079" s="319"/>
      <c r="LL1079" s="319"/>
      <c r="LM1079" s="319"/>
      <c r="LN1079" s="319"/>
      <c r="LO1079" s="319"/>
      <c r="LP1079" s="319"/>
      <c r="LQ1079" s="319"/>
      <c r="LR1079" s="319"/>
      <c r="LS1079" s="319"/>
      <c r="LT1079" s="319"/>
      <c r="LU1079" s="319"/>
      <c r="LV1079" s="319"/>
      <c r="LW1079" s="319"/>
      <c r="LX1079" s="319"/>
      <c r="LY1079" s="319"/>
      <c r="LZ1079" s="319"/>
      <c r="MA1079" s="319"/>
      <c r="MB1079" s="319"/>
      <c r="MC1079" s="319"/>
      <c r="MD1079" s="319"/>
      <c r="ME1079" s="319"/>
      <c r="MF1079" s="319"/>
      <c r="MG1079" s="319"/>
      <c r="MH1079" s="319"/>
      <c r="MI1079" s="319"/>
      <c r="MJ1079" s="319"/>
      <c r="MK1079" s="319"/>
      <c r="ML1079" s="319"/>
      <c r="MM1079" s="319"/>
      <c r="MN1079" s="319"/>
      <c r="MO1079" s="319"/>
      <c r="MP1079" s="319"/>
      <c r="MQ1079" s="319"/>
      <c r="MS1079" s="241"/>
      <c r="MT1079" s="373">
        <f t="shared" si="1529"/>
        <v>0</v>
      </c>
      <c r="MU1079" s="365">
        <f t="shared" si="1546"/>
        <v>0</v>
      </c>
      <c r="MV1079" s="365">
        <f t="shared" si="1516"/>
        <v>0</v>
      </c>
      <c r="MW1079" s="365"/>
      <c r="MX1079" s="365">
        <f t="shared" si="1517"/>
        <v>0</v>
      </c>
      <c r="MY1079" s="365"/>
      <c r="MZ1079" s="365">
        <f t="shared" si="1518"/>
        <v>0</v>
      </c>
      <c r="NA1079" s="365"/>
      <c r="NB1079" s="365">
        <f t="shared" si="1519"/>
        <v>0</v>
      </c>
      <c r="NC1079" s="365"/>
      <c r="ND1079" s="365">
        <f t="shared" si="1520"/>
        <v>0</v>
      </c>
      <c r="NE1079" s="365"/>
      <c r="NF1079" s="365">
        <f t="shared" si="1521"/>
        <v>0</v>
      </c>
      <c r="NG1079" s="365"/>
      <c r="NH1079" s="365">
        <f t="shared" si="1522"/>
        <v>0</v>
      </c>
      <c r="NI1079" s="365"/>
      <c r="NJ1079" s="365">
        <f t="shared" si="1523"/>
        <v>0</v>
      </c>
      <c r="NK1079" s="365"/>
      <c r="NL1079" s="365">
        <f t="shared" si="1530"/>
        <v>0</v>
      </c>
      <c r="NM1079" s="366"/>
      <c r="NN1079" s="370"/>
      <c r="NR1079" s="318">
        <f t="shared" si="1524"/>
        <v>0</v>
      </c>
      <c r="NS1079" s="318">
        <f t="shared" si="1525"/>
        <v>0</v>
      </c>
      <c r="NT1079" s="318">
        <f t="shared" si="1526"/>
        <v>0</v>
      </c>
    </row>
    <row r="1080" spans="1:384" s="318" customFormat="1" ht="10.199999999999999" customHeight="1" x14ac:dyDescent="0.3">
      <c r="A1080" s="25"/>
      <c r="B1080" s="389"/>
      <c r="C1080" s="424"/>
      <c r="D1080" s="15"/>
      <c r="E1080" s="106"/>
      <c r="F1080" s="106"/>
      <c r="G1080" s="106"/>
      <c r="H1080" s="399"/>
      <c r="I1080" s="381">
        <f>Prenoms!$B$28</f>
        <v>0</v>
      </c>
      <c r="J1080" s="382"/>
      <c r="K1080" s="382"/>
      <c r="L1080" s="382"/>
      <c r="M1080" s="382"/>
      <c r="N1080" s="68" t="str">
        <f>IF(NL1080&lt;&gt;0,"",IF(Conges!AJ62=0,"",Conges!AJ62))</f>
        <v/>
      </c>
      <c r="O1080" s="69"/>
      <c r="P1080" s="70"/>
      <c r="Q1080" s="70"/>
      <c r="R1080" s="70"/>
      <c r="S1080" s="70"/>
      <c r="T1080" s="70"/>
      <c r="U1080" s="70"/>
      <c r="V1080" s="71"/>
      <c r="W1080" s="69"/>
      <c r="X1080" s="70"/>
      <c r="Y1080" s="70"/>
      <c r="Z1080" s="70"/>
      <c r="AA1080" s="70"/>
      <c r="AB1080" s="70"/>
      <c r="AC1080" s="70"/>
      <c r="AD1080" s="71"/>
      <c r="AE1080" s="69"/>
      <c r="AF1080" s="70"/>
      <c r="AG1080" s="70"/>
      <c r="AH1080" s="70"/>
      <c r="AI1080" s="70"/>
      <c r="AJ1080" s="71"/>
      <c r="AK1080" s="69"/>
      <c r="AL1080" s="70"/>
      <c r="AM1080" s="70"/>
      <c r="AN1080" s="70"/>
      <c r="AO1080" s="70"/>
      <c r="AP1080" s="70"/>
      <c r="AQ1080" s="70"/>
      <c r="AR1080" s="70"/>
      <c r="AS1080" s="70"/>
      <c r="AT1080" s="71"/>
      <c r="AU1080" s="69"/>
      <c r="AV1080" s="70"/>
      <c r="AW1080" s="70"/>
      <c r="AX1080" s="70"/>
      <c r="AY1080" s="70"/>
      <c r="AZ1080" s="70"/>
      <c r="BA1080" s="70"/>
      <c r="BB1080" s="71"/>
      <c r="BC1080" s="72">
        <f>IF(NL1080&lt;&gt;0,(IF(Conges!AJ$62=0,0,3)),0)</f>
        <v>0</v>
      </c>
      <c r="BD1080" s="417"/>
      <c r="BE1080" s="392">
        <f>IF(OR(Conges!AJ$62="A",Conges!AJ$62="V"),Prenoms!L$28,NL1080)</f>
        <v>0</v>
      </c>
      <c r="BF1080" s="393"/>
      <c r="BG1080" s="289"/>
      <c r="BH1080" s="290">
        <f t="shared" si="1509"/>
        <v>0</v>
      </c>
      <c r="BI1080" s="291" t="str">
        <f t="shared" si="1510"/>
        <v/>
      </c>
      <c r="BJ1080" s="305">
        <v>0</v>
      </c>
      <c r="BK1080" s="306">
        <f t="shared" si="1527"/>
        <v>0</v>
      </c>
      <c r="BL1080" s="307">
        <f t="shared" si="1493"/>
        <v>0</v>
      </c>
      <c r="BM1080" s="307">
        <f t="shared" si="1494"/>
        <v>0</v>
      </c>
      <c r="BN1080" s="307">
        <f>SUM('Heures Pointage'!$ZD$36:$ZE$36)</f>
        <v>0</v>
      </c>
      <c r="BO1080" s="307">
        <f>SUM('Heures et Indemnites'!$ZD$36:$ZE$36)</f>
        <v>0</v>
      </c>
      <c r="BP1080" s="308">
        <f t="shared" si="1495"/>
        <v>0</v>
      </c>
      <c r="BQ1080" s="308">
        <f>'Heures Pointage'!$AAB$36</f>
        <v>0</v>
      </c>
      <c r="BR1080" s="309">
        <f t="shared" ref="BR1080" si="1556">$BH$1080</f>
        <v>0</v>
      </c>
      <c r="BS1080" s="150">
        <f>Prenoms!$C$28</f>
        <v>0</v>
      </c>
      <c r="BT1080" s="153"/>
      <c r="BU1080" s="323">
        <f>SUM('Heures et Indemnites'!$ZD$36:$ZE$36)</f>
        <v>0</v>
      </c>
      <c r="BV1080" s="236">
        <f>SUM('Heures et Indemnites'!$ZD$6:$ZE$36)</f>
        <v>0</v>
      </c>
      <c r="BW1080" s="323"/>
      <c r="BX1080" s="236"/>
      <c r="BY1080" s="319"/>
      <c r="BZ1080" s="319"/>
      <c r="CA1080" s="319"/>
      <c r="CB1080" s="319"/>
      <c r="CC1080" s="319"/>
      <c r="CD1080" s="319"/>
      <c r="CE1080" s="319"/>
      <c r="CF1080" s="319"/>
      <c r="CG1080" s="319"/>
      <c r="CH1080" s="319"/>
      <c r="CI1080" s="319"/>
      <c r="CJ1080" s="319"/>
      <c r="CK1080" s="319"/>
      <c r="CL1080" s="319"/>
      <c r="CM1080" s="319"/>
      <c r="CN1080" s="319"/>
      <c r="CO1080" s="319"/>
      <c r="CP1080" s="319"/>
      <c r="CQ1080" s="319"/>
      <c r="CR1080" s="319"/>
      <c r="CS1080" s="319"/>
      <c r="CT1080" s="319"/>
      <c r="CU1080" s="319"/>
      <c r="CV1080" s="319"/>
      <c r="CW1080" s="319"/>
      <c r="CX1080" s="319"/>
      <c r="CY1080" s="319"/>
      <c r="CZ1080" s="319"/>
      <c r="DA1080" s="319"/>
      <c r="DB1080" s="319"/>
      <c r="DC1080" s="319"/>
      <c r="DD1080" s="319"/>
      <c r="DE1080" s="319"/>
      <c r="DF1080" s="319"/>
      <c r="DG1080" s="319"/>
      <c r="DH1080" s="319"/>
      <c r="DI1080" s="319"/>
      <c r="DJ1080" s="319"/>
      <c r="DK1080" s="319"/>
      <c r="DL1080" s="319"/>
      <c r="DM1080" s="319"/>
      <c r="DN1080" s="319"/>
      <c r="DO1080" s="319"/>
      <c r="DP1080" s="319"/>
      <c r="DQ1080" s="319"/>
      <c r="DR1080" s="319"/>
      <c r="DS1080" s="319"/>
      <c r="DT1080" s="319"/>
      <c r="DU1080" s="319"/>
      <c r="DV1080" s="319"/>
      <c r="DW1080" s="319"/>
      <c r="DX1080" s="319"/>
      <c r="DY1080" s="319"/>
      <c r="DZ1080" s="319"/>
      <c r="EA1080" s="319"/>
      <c r="EB1080" s="319"/>
      <c r="EC1080" s="319"/>
      <c r="ED1080" s="319"/>
      <c r="EE1080" s="319"/>
      <c r="EF1080" s="319"/>
      <c r="EG1080" s="319"/>
      <c r="EH1080" s="319"/>
      <c r="EI1080" s="319"/>
      <c r="EJ1080" s="319"/>
      <c r="EK1080" s="319"/>
      <c r="EL1080" s="319"/>
      <c r="EM1080" s="319"/>
      <c r="EN1080" s="319"/>
      <c r="EO1080" s="319"/>
      <c r="EP1080" s="319"/>
      <c r="EQ1080" s="319"/>
      <c r="ER1080" s="319"/>
      <c r="ES1080" s="319"/>
      <c r="ET1080" s="319"/>
      <c r="EU1080" s="319"/>
      <c r="EV1080" s="319"/>
      <c r="EW1080" s="319"/>
      <c r="EX1080" s="319"/>
      <c r="EY1080" s="319"/>
      <c r="EZ1080" s="319"/>
      <c r="FA1080" s="319"/>
      <c r="FB1080" s="319"/>
      <c r="FC1080" s="319"/>
      <c r="FD1080" s="319"/>
      <c r="FE1080" s="319"/>
      <c r="FF1080" s="319"/>
      <c r="FG1080" s="319"/>
      <c r="FH1080" s="319"/>
      <c r="FI1080" s="319"/>
      <c r="FJ1080" s="319"/>
      <c r="FK1080" s="319"/>
      <c r="FL1080" s="319"/>
      <c r="FM1080" s="319"/>
      <c r="FN1080" s="319"/>
      <c r="FO1080" s="319"/>
      <c r="FP1080" s="319"/>
      <c r="FQ1080" s="319"/>
      <c r="FR1080" s="319"/>
      <c r="FS1080" s="319"/>
      <c r="FT1080" s="319"/>
      <c r="FU1080" s="319"/>
      <c r="FV1080" s="319"/>
      <c r="FW1080" s="319"/>
      <c r="FX1080" s="319"/>
      <c r="FY1080" s="319"/>
      <c r="FZ1080" s="319"/>
      <c r="GA1080" s="319"/>
      <c r="GB1080" s="319"/>
      <c r="GC1080" s="319"/>
      <c r="GD1080" s="319"/>
      <c r="GE1080" s="319"/>
      <c r="GF1080" s="319"/>
      <c r="GG1080" s="319"/>
      <c r="GH1080" s="319"/>
      <c r="GI1080" s="319"/>
      <c r="GJ1080" s="319"/>
      <c r="GK1080" s="319"/>
      <c r="GL1080" s="319"/>
      <c r="GM1080" s="319"/>
      <c r="GN1080" s="319"/>
      <c r="GO1080" s="319"/>
      <c r="GP1080" s="319"/>
      <c r="GQ1080" s="319"/>
      <c r="GR1080" s="319"/>
      <c r="GS1080" s="319"/>
      <c r="GT1080" s="319"/>
      <c r="GU1080" s="319"/>
      <c r="GV1080" s="319"/>
      <c r="GW1080" s="319"/>
      <c r="GX1080" s="319"/>
      <c r="GY1080" s="319"/>
      <c r="GZ1080" s="319"/>
      <c r="HA1080" s="319"/>
      <c r="HB1080" s="319"/>
      <c r="HC1080" s="319"/>
      <c r="HD1080" s="319"/>
      <c r="HE1080" s="319"/>
      <c r="HF1080" s="319"/>
      <c r="HG1080" s="319"/>
      <c r="HH1080" s="319"/>
      <c r="HI1080" s="319"/>
      <c r="HJ1080" s="319"/>
      <c r="HK1080" s="319"/>
      <c r="HL1080" s="319"/>
      <c r="HM1080" s="319"/>
      <c r="HN1080" s="319"/>
      <c r="HO1080" s="319"/>
      <c r="HP1080" s="319"/>
      <c r="HQ1080" s="319"/>
      <c r="HR1080" s="319"/>
      <c r="HS1080" s="319"/>
      <c r="HT1080" s="319"/>
      <c r="HU1080" s="319"/>
      <c r="HV1080" s="319"/>
      <c r="HW1080" s="319"/>
      <c r="HX1080" s="319"/>
      <c r="HY1080" s="319"/>
      <c r="HZ1080" s="319"/>
      <c r="IA1080" s="319"/>
      <c r="IB1080" s="319"/>
      <c r="IC1080" s="319"/>
      <c r="ID1080" s="319"/>
      <c r="IE1080" s="319"/>
      <c r="IF1080" s="319"/>
      <c r="IG1080" s="319"/>
      <c r="IH1080" s="319"/>
      <c r="II1080" s="319"/>
      <c r="IJ1080" s="319"/>
      <c r="IK1080" s="319"/>
      <c r="IL1080" s="319"/>
      <c r="IM1080" s="319"/>
      <c r="IN1080" s="319"/>
      <c r="IO1080" s="319"/>
      <c r="IP1080" s="319"/>
      <c r="IQ1080" s="319"/>
      <c r="IR1080" s="319"/>
      <c r="IS1080" s="319"/>
      <c r="IT1080" s="319"/>
      <c r="IU1080" s="319"/>
      <c r="IV1080" s="319"/>
      <c r="IW1080" s="319"/>
      <c r="IX1080" s="319"/>
      <c r="IY1080" s="319"/>
      <c r="IZ1080" s="319"/>
      <c r="JA1080" s="319"/>
      <c r="JB1080" s="319"/>
      <c r="JC1080" s="319"/>
      <c r="JD1080" s="319"/>
      <c r="JE1080" s="319"/>
      <c r="JF1080" s="319"/>
      <c r="JG1080" s="319"/>
      <c r="JH1080" s="319"/>
      <c r="JI1080" s="319"/>
      <c r="JJ1080" s="319"/>
      <c r="JK1080" s="319"/>
      <c r="JL1080" s="319"/>
      <c r="JM1080" s="319"/>
      <c r="JN1080" s="319"/>
      <c r="JO1080" s="319"/>
      <c r="JP1080" s="319"/>
      <c r="JQ1080" s="319"/>
      <c r="JR1080" s="319"/>
      <c r="JS1080" s="319"/>
      <c r="JT1080" s="319"/>
      <c r="JU1080" s="319"/>
      <c r="JV1080" s="319"/>
      <c r="JW1080" s="319"/>
      <c r="JX1080" s="319"/>
      <c r="JY1080" s="319"/>
      <c r="JZ1080" s="319"/>
      <c r="KA1080" s="319"/>
      <c r="KB1080" s="319"/>
      <c r="KC1080" s="319"/>
      <c r="KD1080" s="319"/>
      <c r="KE1080" s="319"/>
      <c r="KF1080" s="319"/>
      <c r="KG1080" s="319"/>
      <c r="KH1080" s="319"/>
      <c r="KI1080" s="319"/>
      <c r="KJ1080" s="319"/>
      <c r="KK1080" s="319"/>
      <c r="KL1080" s="319"/>
      <c r="KM1080" s="319"/>
      <c r="KN1080" s="319"/>
      <c r="KO1080" s="319"/>
      <c r="KP1080" s="319"/>
      <c r="KQ1080" s="319"/>
      <c r="KR1080" s="319"/>
      <c r="KS1080" s="319"/>
      <c r="KT1080" s="319"/>
      <c r="KU1080" s="319"/>
      <c r="KV1080" s="319"/>
      <c r="KW1080" s="319"/>
      <c r="KX1080" s="319"/>
      <c r="KY1080" s="319"/>
      <c r="KZ1080" s="319"/>
      <c r="LA1080" s="319"/>
      <c r="LB1080" s="319"/>
      <c r="LC1080" s="319"/>
      <c r="LD1080" s="319"/>
      <c r="LE1080" s="319"/>
      <c r="LF1080" s="319"/>
      <c r="LG1080" s="319"/>
      <c r="LH1080" s="319"/>
      <c r="LI1080" s="319"/>
      <c r="LJ1080" s="319"/>
      <c r="LK1080" s="319"/>
      <c r="LL1080" s="319"/>
      <c r="LM1080" s="319"/>
      <c r="LN1080" s="319"/>
      <c r="LO1080" s="319"/>
      <c r="LP1080" s="319"/>
      <c r="LQ1080" s="319"/>
      <c r="LR1080" s="319"/>
      <c r="LS1080" s="319"/>
      <c r="LT1080" s="319"/>
      <c r="LU1080" s="319"/>
      <c r="LV1080" s="319"/>
      <c r="LW1080" s="319"/>
      <c r="LX1080" s="319"/>
      <c r="LY1080" s="319"/>
      <c r="LZ1080" s="319"/>
      <c r="MA1080" s="319"/>
      <c r="MB1080" s="319"/>
      <c r="MC1080" s="319"/>
      <c r="MD1080" s="319"/>
      <c r="ME1080" s="319"/>
      <c r="MF1080" s="319"/>
      <c r="MG1080" s="319"/>
      <c r="MH1080" s="319"/>
      <c r="MI1080" s="319"/>
      <c r="MJ1080" s="319"/>
      <c r="MK1080" s="319"/>
      <c r="ML1080" s="319"/>
      <c r="MM1080" s="319"/>
      <c r="MN1080" s="319"/>
      <c r="MO1080" s="319"/>
      <c r="MP1080" s="319"/>
      <c r="MQ1080" s="319"/>
      <c r="MS1080" s="241"/>
      <c r="MT1080" s="362">
        <f t="shared" si="1529"/>
        <v>0</v>
      </c>
      <c r="MU1080" s="363">
        <f t="shared" si="1546"/>
        <v>0</v>
      </c>
      <c r="MV1080" s="363">
        <f t="shared" si="1516"/>
        <v>0</v>
      </c>
      <c r="MW1080" s="363"/>
      <c r="MX1080" s="363">
        <f t="shared" si="1517"/>
        <v>0</v>
      </c>
      <c r="MY1080" s="363"/>
      <c r="MZ1080" s="363">
        <f t="shared" si="1518"/>
        <v>0</v>
      </c>
      <c r="NA1080" s="363"/>
      <c r="NB1080" s="363">
        <f t="shared" si="1519"/>
        <v>0</v>
      </c>
      <c r="NC1080" s="363"/>
      <c r="ND1080" s="363">
        <f t="shared" si="1520"/>
        <v>0</v>
      </c>
      <c r="NE1080" s="363"/>
      <c r="NF1080" s="363">
        <f t="shared" si="1521"/>
        <v>0</v>
      </c>
      <c r="NG1080" s="363"/>
      <c r="NH1080" s="363">
        <f t="shared" si="1522"/>
        <v>0</v>
      </c>
      <c r="NI1080" s="363"/>
      <c r="NJ1080" s="363">
        <f t="shared" si="1523"/>
        <v>0</v>
      </c>
      <c r="NK1080" s="363"/>
      <c r="NL1080" s="363">
        <f t="shared" si="1530"/>
        <v>0</v>
      </c>
      <c r="NM1080" s="364"/>
      <c r="NN1080" s="370"/>
      <c r="NR1080" s="318">
        <f t="shared" si="1524"/>
        <v>0</v>
      </c>
      <c r="NS1080" s="318">
        <f t="shared" si="1525"/>
        <v>0</v>
      </c>
      <c r="NT1080" s="318">
        <f t="shared" si="1526"/>
        <v>0</v>
      </c>
    </row>
    <row r="1081" spans="1:384" s="318" customFormat="1" ht="10.199999999999999" customHeight="1" x14ac:dyDescent="0.3">
      <c r="A1081" s="25"/>
      <c r="B1081" s="389"/>
      <c r="C1081" s="424"/>
      <c r="D1081" s="15"/>
      <c r="E1081" s="106"/>
      <c r="F1081" s="106"/>
      <c r="G1081" s="106"/>
      <c r="H1081" s="399"/>
      <c r="I1081" s="394">
        <f>Prenoms!$B$29</f>
        <v>0</v>
      </c>
      <c r="J1081" s="395"/>
      <c r="K1081" s="395"/>
      <c r="L1081" s="395"/>
      <c r="M1081" s="395"/>
      <c r="N1081" s="81" t="str">
        <f>IF(NL1081&lt;&gt;0,"",IF(Conges!AJ63=0,"",Conges!AJ63))</f>
        <v/>
      </c>
      <c r="O1081" s="82"/>
      <c r="P1081" s="83"/>
      <c r="Q1081" s="83"/>
      <c r="R1081" s="83"/>
      <c r="S1081" s="83"/>
      <c r="T1081" s="83"/>
      <c r="U1081" s="83"/>
      <c r="V1081" s="84"/>
      <c r="W1081" s="82"/>
      <c r="X1081" s="83"/>
      <c r="Y1081" s="83"/>
      <c r="Z1081" s="83"/>
      <c r="AA1081" s="83"/>
      <c r="AB1081" s="83"/>
      <c r="AC1081" s="83"/>
      <c r="AD1081" s="84"/>
      <c r="AE1081" s="82"/>
      <c r="AF1081" s="83"/>
      <c r="AG1081" s="83"/>
      <c r="AH1081" s="83"/>
      <c r="AI1081" s="83"/>
      <c r="AJ1081" s="84"/>
      <c r="AK1081" s="82"/>
      <c r="AL1081" s="83"/>
      <c r="AM1081" s="83"/>
      <c r="AN1081" s="83"/>
      <c r="AO1081" s="83"/>
      <c r="AP1081" s="83"/>
      <c r="AQ1081" s="83"/>
      <c r="AR1081" s="83"/>
      <c r="AS1081" s="83"/>
      <c r="AT1081" s="84"/>
      <c r="AU1081" s="82"/>
      <c r="AV1081" s="83"/>
      <c r="AW1081" s="83"/>
      <c r="AX1081" s="83"/>
      <c r="AY1081" s="83"/>
      <c r="AZ1081" s="83"/>
      <c r="BA1081" s="83"/>
      <c r="BB1081" s="84"/>
      <c r="BC1081" s="85">
        <f>IF(NL1081&lt;&gt;0,(IF(Conges!AJ$63=0,0,3)),0)</f>
        <v>0</v>
      </c>
      <c r="BD1081" s="417"/>
      <c r="BE1081" s="390">
        <f>IF(OR(Conges!AJ$63="A",Conges!AJ$63="V"),Prenoms!L$29,NL1081)</f>
        <v>0</v>
      </c>
      <c r="BF1081" s="391"/>
      <c r="BG1081" s="286"/>
      <c r="BH1081" s="287">
        <f t="shared" si="1509"/>
        <v>0</v>
      </c>
      <c r="BI1081" s="288" t="str">
        <f t="shared" si="1510"/>
        <v/>
      </c>
      <c r="BJ1081" s="300">
        <v>0</v>
      </c>
      <c r="BK1081" s="301">
        <f t="shared" si="1527"/>
        <v>0</v>
      </c>
      <c r="BL1081" s="302">
        <f t="shared" si="1493"/>
        <v>0</v>
      </c>
      <c r="BM1081" s="302">
        <f t="shared" si="1494"/>
        <v>0</v>
      </c>
      <c r="BN1081" s="302">
        <f>SUM('Heures Pointage'!$AAD$36:$AAE$36)</f>
        <v>0</v>
      </c>
      <c r="BO1081" s="302">
        <f>SUM('Heures et Indemnites'!$AAD$36:$AAE$36)</f>
        <v>0</v>
      </c>
      <c r="BP1081" s="303">
        <f t="shared" si="1495"/>
        <v>0</v>
      </c>
      <c r="BQ1081" s="303">
        <f>'Heures Pointage'!$ABB$36</f>
        <v>0</v>
      </c>
      <c r="BR1081" s="304">
        <f t="shared" ref="BR1081" si="1557">$BH$1081</f>
        <v>0</v>
      </c>
      <c r="BS1081" s="149">
        <f>Prenoms!$C$29</f>
        <v>0</v>
      </c>
      <c r="BT1081" s="180"/>
      <c r="BU1081" s="324">
        <f>SUM('Heures et Indemnites'!$AAD$36:$AAE$36)</f>
        <v>0</v>
      </c>
      <c r="BV1081" s="235">
        <f>SUM('Heures et Indemnites'!$AAD$6:$AAE$36)</f>
        <v>0</v>
      </c>
      <c r="BW1081" s="324"/>
      <c r="BX1081" s="235"/>
      <c r="BY1081" s="319"/>
      <c r="BZ1081" s="319"/>
      <c r="CA1081" s="319"/>
      <c r="CB1081" s="319"/>
      <c r="CC1081" s="319"/>
      <c r="CD1081" s="319"/>
      <c r="CE1081" s="319"/>
      <c r="CF1081" s="319"/>
      <c r="CG1081" s="319"/>
      <c r="CH1081" s="319"/>
      <c r="CI1081" s="319"/>
      <c r="CJ1081" s="319"/>
      <c r="CK1081" s="319"/>
      <c r="CL1081" s="319"/>
      <c r="CM1081" s="319"/>
      <c r="CN1081" s="319"/>
      <c r="CO1081" s="319"/>
      <c r="CP1081" s="319"/>
      <c r="CQ1081" s="319"/>
      <c r="CR1081" s="319"/>
      <c r="CS1081" s="319"/>
      <c r="CT1081" s="319"/>
      <c r="CU1081" s="319"/>
      <c r="CV1081" s="319"/>
      <c r="CW1081" s="319"/>
      <c r="CX1081" s="319"/>
      <c r="CY1081" s="319"/>
      <c r="CZ1081" s="319"/>
      <c r="DA1081" s="319"/>
      <c r="DB1081" s="319"/>
      <c r="DC1081" s="319"/>
      <c r="DD1081" s="319"/>
      <c r="DE1081" s="319"/>
      <c r="DF1081" s="319"/>
      <c r="DG1081" s="319"/>
      <c r="DH1081" s="319"/>
      <c r="DI1081" s="319"/>
      <c r="DJ1081" s="319"/>
      <c r="DK1081" s="319"/>
      <c r="DL1081" s="319"/>
      <c r="DM1081" s="319"/>
      <c r="DN1081" s="319"/>
      <c r="DO1081" s="319"/>
      <c r="DP1081" s="319"/>
      <c r="DQ1081" s="319"/>
      <c r="DR1081" s="319"/>
      <c r="DS1081" s="319"/>
      <c r="DT1081" s="319"/>
      <c r="DU1081" s="319"/>
      <c r="DV1081" s="319"/>
      <c r="DW1081" s="319"/>
      <c r="DX1081" s="319"/>
      <c r="DY1081" s="319"/>
      <c r="DZ1081" s="319"/>
      <c r="EA1081" s="319"/>
      <c r="EB1081" s="319"/>
      <c r="EC1081" s="319"/>
      <c r="ED1081" s="319"/>
      <c r="EE1081" s="319"/>
      <c r="EF1081" s="319"/>
      <c r="EG1081" s="319"/>
      <c r="EH1081" s="319"/>
      <c r="EI1081" s="319"/>
      <c r="EJ1081" s="319"/>
      <c r="EK1081" s="319"/>
      <c r="EL1081" s="319"/>
      <c r="EM1081" s="319"/>
      <c r="EN1081" s="319"/>
      <c r="EO1081" s="319"/>
      <c r="EP1081" s="319"/>
      <c r="EQ1081" s="319"/>
      <c r="ER1081" s="319"/>
      <c r="ES1081" s="319"/>
      <c r="ET1081" s="319"/>
      <c r="EU1081" s="319"/>
      <c r="EV1081" s="319"/>
      <c r="EW1081" s="319"/>
      <c r="EX1081" s="319"/>
      <c r="EY1081" s="319"/>
      <c r="EZ1081" s="319"/>
      <c r="FA1081" s="319"/>
      <c r="FB1081" s="319"/>
      <c r="FC1081" s="319"/>
      <c r="FD1081" s="319"/>
      <c r="FE1081" s="319"/>
      <c r="FF1081" s="319"/>
      <c r="FG1081" s="319"/>
      <c r="FH1081" s="319"/>
      <c r="FI1081" s="319"/>
      <c r="FJ1081" s="319"/>
      <c r="FK1081" s="319"/>
      <c r="FL1081" s="319"/>
      <c r="FM1081" s="319"/>
      <c r="FN1081" s="319"/>
      <c r="FO1081" s="319"/>
      <c r="FP1081" s="319"/>
      <c r="FQ1081" s="319"/>
      <c r="FR1081" s="319"/>
      <c r="FS1081" s="319"/>
      <c r="FT1081" s="319"/>
      <c r="FU1081" s="319"/>
      <c r="FV1081" s="319"/>
      <c r="FW1081" s="319"/>
      <c r="FX1081" s="319"/>
      <c r="FY1081" s="319"/>
      <c r="FZ1081" s="319"/>
      <c r="GA1081" s="319"/>
      <c r="GB1081" s="319"/>
      <c r="GC1081" s="319"/>
      <c r="GD1081" s="319"/>
      <c r="GE1081" s="319"/>
      <c r="GF1081" s="319"/>
      <c r="GG1081" s="319"/>
      <c r="GH1081" s="319"/>
      <c r="GI1081" s="319"/>
      <c r="GJ1081" s="319"/>
      <c r="GK1081" s="319"/>
      <c r="GL1081" s="319"/>
      <c r="GM1081" s="319"/>
      <c r="GN1081" s="319"/>
      <c r="GO1081" s="319"/>
      <c r="GP1081" s="319"/>
      <c r="GQ1081" s="319"/>
      <c r="GR1081" s="319"/>
      <c r="GS1081" s="319"/>
      <c r="GT1081" s="319"/>
      <c r="GU1081" s="319"/>
      <c r="GV1081" s="319"/>
      <c r="GW1081" s="319"/>
      <c r="GX1081" s="319"/>
      <c r="GY1081" s="319"/>
      <c r="GZ1081" s="319"/>
      <c r="HA1081" s="319"/>
      <c r="HB1081" s="319"/>
      <c r="HC1081" s="319"/>
      <c r="HD1081" s="319"/>
      <c r="HE1081" s="319"/>
      <c r="HF1081" s="319"/>
      <c r="HG1081" s="319"/>
      <c r="HH1081" s="319"/>
      <c r="HI1081" s="319"/>
      <c r="HJ1081" s="319"/>
      <c r="HK1081" s="319"/>
      <c r="HL1081" s="319"/>
      <c r="HM1081" s="319"/>
      <c r="HN1081" s="319"/>
      <c r="HO1081" s="319"/>
      <c r="HP1081" s="319"/>
      <c r="HQ1081" s="319"/>
      <c r="HR1081" s="319"/>
      <c r="HS1081" s="319"/>
      <c r="HT1081" s="319"/>
      <c r="HU1081" s="319"/>
      <c r="HV1081" s="319"/>
      <c r="HW1081" s="319"/>
      <c r="HX1081" s="319"/>
      <c r="HY1081" s="319"/>
      <c r="HZ1081" s="319"/>
      <c r="IA1081" s="319"/>
      <c r="IB1081" s="319"/>
      <c r="IC1081" s="319"/>
      <c r="ID1081" s="319"/>
      <c r="IE1081" s="319"/>
      <c r="IF1081" s="319"/>
      <c r="IG1081" s="319"/>
      <c r="IH1081" s="319"/>
      <c r="II1081" s="319"/>
      <c r="IJ1081" s="319"/>
      <c r="IK1081" s="319"/>
      <c r="IL1081" s="319"/>
      <c r="IM1081" s="319"/>
      <c r="IN1081" s="319"/>
      <c r="IO1081" s="319"/>
      <c r="IP1081" s="319"/>
      <c r="IQ1081" s="319"/>
      <c r="IR1081" s="319"/>
      <c r="IS1081" s="319"/>
      <c r="IT1081" s="319"/>
      <c r="IU1081" s="319"/>
      <c r="IV1081" s="319"/>
      <c r="IW1081" s="319"/>
      <c r="IX1081" s="319"/>
      <c r="IY1081" s="319"/>
      <c r="IZ1081" s="319"/>
      <c r="JA1081" s="319"/>
      <c r="JB1081" s="319"/>
      <c r="JC1081" s="319"/>
      <c r="JD1081" s="319"/>
      <c r="JE1081" s="319"/>
      <c r="JF1081" s="319"/>
      <c r="JG1081" s="319"/>
      <c r="JH1081" s="319"/>
      <c r="JI1081" s="319"/>
      <c r="JJ1081" s="319"/>
      <c r="JK1081" s="319"/>
      <c r="JL1081" s="319"/>
      <c r="JM1081" s="319"/>
      <c r="JN1081" s="319"/>
      <c r="JO1081" s="319"/>
      <c r="JP1081" s="319"/>
      <c r="JQ1081" s="319"/>
      <c r="JR1081" s="319"/>
      <c r="JS1081" s="319"/>
      <c r="JT1081" s="319"/>
      <c r="JU1081" s="319"/>
      <c r="JV1081" s="319"/>
      <c r="JW1081" s="319"/>
      <c r="JX1081" s="319"/>
      <c r="JY1081" s="319"/>
      <c r="JZ1081" s="319"/>
      <c r="KA1081" s="319"/>
      <c r="KB1081" s="319"/>
      <c r="KC1081" s="319"/>
      <c r="KD1081" s="319"/>
      <c r="KE1081" s="319"/>
      <c r="KF1081" s="319"/>
      <c r="KG1081" s="319"/>
      <c r="KH1081" s="319"/>
      <c r="KI1081" s="319"/>
      <c r="KJ1081" s="319"/>
      <c r="KK1081" s="319"/>
      <c r="KL1081" s="319"/>
      <c r="KM1081" s="319"/>
      <c r="KN1081" s="319"/>
      <c r="KO1081" s="319"/>
      <c r="KP1081" s="319"/>
      <c r="KQ1081" s="319"/>
      <c r="KR1081" s="319"/>
      <c r="KS1081" s="319"/>
      <c r="KT1081" s="319"/>
      <c r="KU1081" s="319"/>
      <c r="KV1081" s="319"/>
      <c r="KW1081" s="319"/>
      <c r="KX1081" s="319"/>
      <c r="KY1081" s="319"/>
      <c r="KZ1081" s="319"/>
      <c r="LA1081" s="319"/>
      <c r="LB1081" s="319"/>
      <c r="LC1081" s="319"/>
      <c r="LD1081" s="319"/>
      <c r="LE1081" s="319"/>
      <c r="LF1081" s="319"/>
      <c r="LG1081" s="319"/>
      <c r="LH1081" s="319"/>
      <c r="LI1081" s="319"/>
      <c r="LJ1081" s="319"/>
      <c r="LK1081" s="319"/>
      <c r="LL1081" s="319"/>
      <c r="LM1081" s="319"/>
      <c r="LN1081" s="319"/>
      <c r="LO1081" s="319"/>
      <c r="LP1081" s="319"/>
      <c r="LQ1081" s="319"/>
      <c r="LR1081" s="319"/>
      <c r="LS1081" s="319"/>
      <c r="LT1081" s="319"/>
      <c r="LU1081" s="319"/>
      <c r="LV1081" s="319"/>
      <c r="LW1081" s="319"/>
      <c r="LX1081" s="319"/>
      <c r="LY1081" s="319"/>
      <c r="LZ1081" s="319"/>
      <c r="MA1081" s="319"/>
      <c r="MB1081" s="319"/>
      <c r="MC1081" s="319"/>
      <c r="MD1081" s="319"/>
      <c r="ME1081" s="319"/>
      <c r="MF1081" s="319"/>
      <c r="MG1081" s="319"/>
      <c r="MH1081" s="319"/>
      <c r="MI1081" s="319"/>
      <c r="MJ1081" s="319"/>
      <c r="MK1081" s="319"/>
      <c r="ML1081" s="319"/>
      <c r="MM1081" s="319"/>
      <c r="MN1081" s="319"/>
      <c r="MO1081" s="319"/>
      <c r="MP1081" s="319"/>
      <c r="MQ1081" s="319"/>
      <c r="MS1081" s="241"/>
      <c r="MT1081" s="373">
        <f t="shared" si="1529"/>
        <v>0</v>
      </c>
      <c r="MU1081" s="365">
        <f t="shared" si="1546"/>
        <v>0</v>
      </c>
      <c r="MV1081" s="365">
        <f t="shared" si="1516"/>
        <v>0</v>
      </c>
      <c r="MW1081" s="365"/>
      <c r="MX1081" s="365">
        <f t="shared" si="1517"/>
        <v>0</v>
      </c>
      <c r="MY1081" s="365"/>
      <c r="MZ1081" s="365">
        <f t="shared" si="1518"/>
        <v>0</v>
      </c>
      <c r="NA1081" s="365"/>
      <c r="NB1081" s="365">
        <f t="shared" si="1519"/>
        <v>0</v>
      </c>
      <c r="NC1081" s="365"/>
      <c r="ND1081" s="365">
        <f t="shared" si="1520"/>
        <v>0</v>
      </c>
      <c r="NE1081" s="365"/>
      <c r="NF1081" s="365">
        <f t="shared" si="1521"/>
        <v>0</v>
      </c>
      <c r="NG1081" s="365"/>
      <c r="NH1081" s="365">
        <f t="shared" si="1522"/>
        <v>0</v>
      </c>
      <c r="NI1081" s="365"/>
      <c r="NJ1081" s="365">
        <f t="shared" si="1523"/>
        <v>0</v>
      </c>
      <c r="NK1081" s="365"/>
      <c r="NL1081" s="365">
        <f t="shared" si="1530"/>
        <v>0</v>
      </c>
      <c r="NM1081" s="366"/>
      <c r="NN1081" s="370"/>
      <c r="NR1081" s="318">
        <f t="shared" si="1524"/>
        <v>0</v>
      </c>
      <c r="NS1081" s="318">
        <f t="shared" si="1525"/>
        <v>0</v>
      </c>
      <c r="NT1081" s="318">
        <f t="shared" si="1526"/>
        <v>0</v>
      </c>
    </row>
    <row r="1082" spans="1:384" s="318" customFormat="1" ht="10.199999999999999" customHeight="1" x14ac:dyDescent="0.3">
      <c r="A1082" s="25"/>
      <c r="B1082" s="389"/>
      <c r="C1082" s="424"/>
      <c r="D1082" s="15"/>
      <c r="E1082" s="106"/>
      <c r="F1082" s="106"/>
      <c r="G1082" s="106"/>
      <c r="H1082" s="399"/>
      <c r="I1082" s="381">
        <f>Prenoms!$B$30</f>
        <v>0</v>
      </c>
      <c r="J1082" s="382"/>
      <c r="K1082" s="382"/>
      <c r="L1082" s="382"/>
      <c r="M1082" s="382"/>
      <c r="N1082" s="68" t="str">
        <f>IF(NL1082&lt;&gt;0,"",IF(Conges!AJ64=0,"",Conges!AJ64))</f>
        <v/>
      </c>
      <c r="O1082" s="69"/>
      <c r="P1082" s="70"/>
      <c r="Q1082" s="70"/>
      <c r="R1082" s="70"/>
      <c r="S1082" s="70"/>
      <c r="T1082" s="70"/>
      <c r="U1082" s="70"/>
      <c r="V1082" s="71"/>
      <c r="W1082" s="69"/>
      <c r="X1082" s="70"/>
      <c r="Y1082" s="70"/>
      <c r="Z1082" s="70"/>
      <c r="AA1082" s="70"/>
      <c r="AB1082" s="70"/>
      <c r="AC1082" s="70"/>
      <c r="AD1082" s="71"/>
      <c r="AE1082" s="69"/>
      <c r="AF1082" s="70"/>
      <c r="AG1082" s="70"/>
      <c r="AH1082" s="70"/>
      <c r="AI1082" s="70"/>
      <c r="AJ1082" s="71"/>
      <c r="AK1082" s="69"/>
      <c r="AL1082" s="70"/>
      <c r="AM1082" s="70"/>
      <c r="AN1082" s="70"/>
      <c r="AO1082" s="70"/>
      <c r="AP1082" s="70"/>
      <c r="AQ1082" s="70"/>
      <c r="AR1082" s="70"/>
      <c r="AS1082" s="70"/>
      <c r="AT1082" s="71"/>
      <c r="AU1082" s="69"/>
      <c r="AV1082" s="70"/>
      <c r="AW1082" s="70"/>
      <c r="AX1082" s="70"/>
      <c r="AY1082" s="70"/>
      <c r="AZ1082" s="70"/>
      <c r="BA1082" s="70"/>
      <c r="BB1082" s="71"/>
      <c r="BC1082" s="72">
        <f>IF(NL1082&lt;&gt;0,(IF(Conges!AJ$64=0,0,3)),0)</f>
        <v>0</v>
      </c>
      <c r="BD1082" s="417"/>
      <c r="BE1082" s="392">
        <f>IF(OR(Conges!AJ$64="A",Conges!AJ$64="V"),Prenoms!L$30,NL1082)</f>
        <v>0</v>
      </c>
      <c r="BF1082" s="393"/>
      <c r="BG1082" s="289"/>
      <c r="BH1082" s="290">
        <f t="shared" si="1509"/>
        <v>0</v>
      </c>
      <c r="BI1082" s="291" t="str">
        <f t="shared" si="1510"/>
        <v/>
      </c>
      <c r="BJ1082" s="305">
        <v>0</v>
      </c>
      <c r="BK1082" s="306">
        <f t="shared" si="1527"/>
        <v>0</v>
      </c>
      <c r="BL1082" s="307">
        <f t="shared" si="1493"/>
        <v>0</v>
      </c>
      <c r="BM1082" s="307">
        <f t="shared" si="1494"/>
        <v>0</v>
      </c>
      <c r="BN1082" s="307">
        <f>SUM('Heures Pointage'!$ABD$36:$ABE$36)</f>
        <v>0</v>
      </c>
      <c r="BO1082" s="307">
        <f>SUM('Heures et Indemnites'!$ABD$36:$ABE$36)</f>
        <v>0</v>
      </c>
      <c r="BP1082" s="308">
        <f t="shared" si="1495"/>
        <v>0</v>
      </c>
      <c r="BQ1082" s="308">
        <f>'Heures Pointage'!$ACB$36</f>
        <v>0</v>
      </c>
      <c r="BR1082" s="309">
        <f t="shared" ref="BR1082" si="1558">$BH$1082</f>
        <v>0</v>
      </c>
      <c r="BS1082" s="150">
        <f>Prenoms!$C$30</f>
        <v>0</v>
      </c>
      <c r="BT1082" s="153"/>
      <c r="BU1082" s="323">
        <f>SUM('Heures et Indemnites'!$ABD$36:$ABE$36)</f>
        <v>0</v>
      </c>
      <c r="BV1082" s="236">
        <f>SUM('Heures et Indemnites'!$ABD$6:$ABE$36)</f>
        <v>0</v>
      </c>
      <c r="BW1082" s="323"/>
      <c r="BX1082" s="236"/>
      <c r="BY1082" s="319"/>
      <c r="BZ1082" s="319"/>
      <c r="CA1082" s="319"/>
      <c r="CB1082" s="319"/>
      <c r="CC1082" s="319"/>
      <c r="CD1082" s="319"/>
      <c r="CE1082" s="319"/>
      <c r="CF1082" s="319"/>
      <c r="CG1082" s="319"/>
      <c r="CH1082" s="319"/>
      <c r="CI1082" s="319"/>
      <c r="CJ1082" s="319"/>
      <c r="CK1082" s="319"/>
      <c r="CL1082" s="319"/>
      <c r="CM1082" s="319"/>
      <c r="CN1082" s="319"/>
      <c r="CO1082" s="319"/>
      <c r="CP1082" s="319"/>
      <c r="CQ1082" s="319"/>
      <c r="CR1082" s="319"/>
      <c r="CS1082" s="319"/>
      <c r="CT1082" s="319"/>
      <c r="CU1082" s="319"/>
      <c r="CV1082" s="319"/>
      <c r="CW1082" s="319"/>
      <c r="CX1082" s="319"/>
      <c r="CY1082" s="319"/>
      <c r="CZ1082" s="319"/>
      <c r="DA1082" s="319"/>
      <c r="DB1082" s="319"/>
      <c r="DC1082" s="319"/>
      <c r="DD1082" s="319"/>
      <c r="DE1082" s="319"/>
      <c r="DF1082" s="319"/>
      <c r="DG1082" s="319"/>
      <c r="DH1082" s="319"/>
      <c r="DI1082" s="319"/>
      <c r="DJ1082" s="319"/>
      <c r="DK1082" s="319"/>
      <c r="DL1082" s="319"/>
      <c r="DM1082" s="319"/>
      <c r="DN1082" s="319"/>
      <c r="DO1082" s="319"/>
      <c r="DP1082" s="319"/>
      <c r="DQ1082" s="319"/>
      <c r="DR1082" s="319"/>
      <c r="DS1082" s="319"/>
      <c r="DT1082" s="319"/>
      <c r="DU1082" s="319"/>
      <c r="DV1082" s="319"/>
      <c r="DW1082" s="319"/>
      <c r="DX1082" s="319"/>
      <c r="DY1082" s="319"/>
      <c r="DZ1082" s="319"/>
      <c r="EA1082" s="319"/>
      <c r="EB1082" s="319"/>
      <c r="EC1082" s="319"/>
      <c r="ED1082" s="319"/>
      <c r="EE1082" s="319"/>
      <c r="EF1082" s="319"/>
      <c r="EG1082" s="319"/>
      <c r="EH1082" s="319"/>
      <c r="EI1082" s="319"/>
      <c r="EJ1082" s="319"/>
      <c r="EK1082" s="319"/>
      <c r="EL1082" s="319"/>
      <c r="EM1082" s="319"/>
      <c r="EN1082" s="319"/>
      <c r="EO1082" s="319"/>
      <c r="EP1082" s="319"/>
      <c r="EQ1082" s="319"/>
      <c r="ER1082" s="319"/>
      <c r="ES1082" s="319"/>
      <c r="ET1082" s="319"/>
      <c r="EU1082" s="319"/>
      <c r="EV1082" s="319"/>
      <c r="EW1082" s="319"/>
      <c r="EX1082" s="319"/>
      <c r="EY1082" s="319"/>
      <c r="EZ1082" s="319"/>
      <c r="FA1082" s="319"/>
      <c r="FB1082" s="319"/>
      <c r="FC1082" s="319"/>
      <c r="FD1082" s="319"/>
      <c r="FE1082" s="319"/>
      <c r="FF1082" s="319"/>
      <c r="FG1082" s="319"/>
      <c r="FH1082" s="319"/>
      <c r="FI1082" s="319"/>
      <c r="FJ1082" s="319"/>
      <c r="FK1082" s="319"/>
      <c r="FL1082" s="319"/>
      <c r="FM1082" s="319"/>
      <c r="FN1082" s="319"/>
      <c r="FO1082" s="319"/>
      <c r="FP1082" s="319"/>
      <c r="FQ1082" s="319"/>
      <c r="FR1082" s="319"/>
      <c r="FS1082" s="319"/>
      <c r="FT1082" s="319"/>
      <c r="FU1082" s="319"/>
      <c r="FV1082" s="319"/>
      <c r="FW1082" s="319"/>
      <c r="FX1082" s="319"/>
      <c r="FY1082" s="319"/>
      <c r="FZ1082" s="319"/>
      <c r="GA1082" s="319"/>
      <c r="GB1082" s="319"/>
      <c r="GC1082" s="319"/>
      <c r="GD1082" s="319"/>
      <c r="GE1082" s="319"/>
      <c r="GF1082" s="319"/>
      <c r="GG1082" s="319"/>
      <c r="GH1082" s="319"/>
      <c r="GI1082" s="319"/>
      <c r="GJ1082" s="319"/>
      <c r="GK1082" s="319"/>
      <c r="GL1082" s="319"/>
      <c r="GM1082" s="319"/>
      <c r="GN1082" s="319"/>
      <c r="GO1082" s="319"/>
      <c r="GP1082" s="319"/>
      <c r="GQ1082" s="319"/>
      <c r="GR1082" s="319"/>
      <c r="GS1082" s="319"/>
      <c r="GT1082" s="319"/>
      <c r="GU1082" s="319"/>
      <c r="GV1082" s="319"/>
      <c r="GW1082" s="319"/>
      <c r="GX1082" s="319"/>
      <c r="GY1082" s="319"/>
      <c r="GZ1082" s="319"/>
      <c r="HA1082" s="319"/>
      <c r="HB1082" s="319"/>
      <c r="HC1082" s="319"/>
      <c r="HD1082" s="319"/>
      <c r="HE1082" s="319"/>
      <c r="HF1082" s="319"/>
      <c r="HG1082" s="319"/>
      <c r="HH1082" s="319"/>
      <c r="HI1082" s="319"/>
      <c r="HJ1082" s="319"/>
      <c r="HK1082" s="319"/>
      <c r="HL1082" s="319"/>
      <c r="HM1082" s="319"/>
      <c r="HN1082" s="319"/>
      <c r="HO1082" s="319"/>
      <c r="HP1082" s="319"/>
      <c r="HQ1082" s="319"/>
      <c r="HR1082" s="319"/>
      <c r="HS1082" s="319"/>
      <c r="HT1082" s="319"/>
      <c r="HU1082" s="319"/>
      <c r="HV1082" s="319"/>
      <c r="HW1082" s="319"/>
      <c r="HX1082" s="319"/>
      <c r="HY1082" s="319"/>
      <c r="HZ1082" s="319"/>
      <c r="IA1082" s="319"/>
      <c r="IB1082" s="319"/>
      <c r="IC1082" s="319"/>
      <c r="ID1082" s="319"/>
      <c r="IE1082" s="319"/>
      <c r="IF1082" s="319"/>
      <c r="IG1082" s="319"/>
      <c r="IH1082" s="319"/>
      <c r="II1082" s="319"/>
      <c r="IJ1082" s="319"/>
      <c r="IK1082" s="319"/>
      <c r="IL1082" s="319"/>
      <c r="IM1082" s="319"/>
      <c r="IN1082" s="319"/>
      <c r="IO1082" s="319"/>
      <c r="IP1082" s="319"/>
      <c r="IQ1082" s="319"/>
      <c r="IR1082" s="319"/>
      <c r="IS1082" s="319"/>
      <c r="IT1082" s="319"/>
      <c r="IU1082" s="319"/>
      <c r="IV1082" s="319"/>
      <c r="IW1082" s="319"/>
      <c r="IX1082" s="319"/>
      <c r="IY1082" s="319"/>
      <c r="IZ1082" s="319"/>
      <c r="JA1082" s="319"/>
      <c r="JB1082" s="319"/>
      <c r="JC1082" s="319"/>
      <c r="JD1082" s="319"/>
      <c r="JE1082" s="319"/>
      <c r="JF1082" s="319"/>
      <c r="JG1082" s="319"/>
      <c r="JH1082" s="319"/>
      <c r="JI1082" s="319"/>
      <c r="JJ1082" s="319"/>
      <c r="JK1082" s="319"/>
      <c r="JL1082" s="319"/>
      <c r="JM1082" s="319"/>
      <c r="JN1082" s="319"/>
      <c r="JO1082" s="319"/>
      <c r="JP1082" s="319"/>
      <c r="JQ1082" s="319"/>
      <c r="JR1082" s="319"/>
      <c r="JS1082" s="319"/>
      <c r="JT1082" s="319"/>
      <c r="JU1082" s="319"/>
      <c r="JV1082" s="319"/>
      <c r="JW1082" s="319"/>
      <c r="JX1082" s="319"/>
      <c r="JY1082" s="319"/>
      <c r="JZ1082" s="319"/>
      <c r="KA1082" s="319"/>
      <c r="KB1082" s="319"/>
      <c r="KC1082" s="319"/>
      <c r="KD1082" s="319"/>
      <c r="KE1082" s="319"/>
      <c r="KF1082" s="319"/>
      <c r="KG1082" s="319"/>
      <c r="KH1082" s="319"/>
      <c r="KI1082" s="319"/>
      <c r="KJ1082" s="319"/>
      <c r="KK1082" s="319"/>
      <c r="KL1082" s="319"/>
      <c r="KM1082" s="319"/>
      <c r="KN1082" s="319"/>
      <c r="KO1082" s="319"/>
      <c r="KP1082" s="319"/>
      <c r="KQ1082" s="319"/>
      <c r="KR1082" s="319"/>
      <c r="KS1082" s="319"/>
      <c r="KT1082" s="319"/>
      <c r="KU1082" s="319"/>
      <c r="KV1082" s="319"/>
      <c r="KW1082" s="319"/>
      <c r="KX1082" s="319"/>
      <c r="KY1082" s="319"/>
      <c r="KZ1082" s="319"/>
      <c r="LA1082" s="319"/>
      <c r="LB1082" s="319"/>
      <c r="LC1082" s="319"/>
      <c r="LD1082" s="319"/>
      <c r="LE1082" s="319"/>
      <c r="LF1082" s="319"/>
      <c r="LG1082" s="319"/>
      <c r="LH1082" s="319"/>
      <c r="LI1082" s="319"/>
      <c r="LJ1082" s="319"/>
      <c r="LK1082" s="319"/>
      <c r="LL1082" s="319"/>
      <c r="LM1082" s="319"/>
      <c r="LN1082" s="319"/>
      <c r="LO1082" s="319"/>
      <c r="LP1082" s="319"/>
      <c r="LQ1082" s="319"/>
      <c r="LR1082" s="319"/>
      <c r="LS1082" s="319"/>
      <c r="LT1082" s="319"/>
      <c r="LU1082" s="319"/>
      <c r="LV1082" s="319"/>
      <c r="LW1082" s="319"/>
      <c r="LX1082" s="319"/>
      <c r="LY1082" s="319"/>
      <c r="LZ1082" s="319"/>
      <c r="MA1082" s="319"/>
      <c r="MB1082" s="319"/>
      <c r="MC1082" s="319"/>
      <c r="MD1082" s="319"/>
      <c r="ME1082" s="319"/>
      <c r="MF1082" s="319"/>
      <c r="MG1082" s="319"/>
      <c r="MH1082" s="319"/>
      <c r="MI1082" s="319"/>
      <c r="MJ1082" s="319"/>
      <c r="MK1082" s="319"/>
      <c r="ML1082" s="319"/>
      <c r="MM1082" s="319"/>
      <c r="MN1082" s="319"/>
      <c r="MO1082" s="319"/>
      <c r="MP1082" s="319"/>
      <c r="MQ1082" s="319"/>
      <c r="MS1082" s="241"/>
      <c r="MT1082" s="362">
        <f t="shared" si="1529"/>
        <v>0</v>
      </c>
      <c r="MU1082" s="363">
        <f t="shared" si="1546"/>
        <v>0</v>
      </c>
      <c r="MV1082" s="363">
        <f t="shared" si="1516"/>
        <v>0</v>
      </c>
      <c r="MW1082" s="363"/>
      <c r="MX1082" s="363">
        <f t="shared" si="1517"/>
        <v>0</v>
      </c>
      <c r="MY1082" s="363"/>
      <c r="MZ1082" s="363">
        <f t="shared" si="1518"/>
        <v>0</v>
      </c>
      <c r="NA1082" s="363"/>
      <c r="NB1082" s="363">
        <f t="shared" si="1519"/>
        <v>0</v>
      </c>
      <c r="NC1082" s="363"/>
      <c r="ND1082" s="363">
        <f t="shared" si="1520"/>
        <v>0</v>
      </c>
      <c r="NE1082" s="363"/>
      <c r="NF1082" s="363">
        <f t="shared" si="1521"/>
        <v>0</v>
      </c>
      <c r="NG1082" s="363"/>
      <c r="NH1082" s="363">
        <f t="shared" si="1522"/>
        <v>0</v>
      </c>
      <c r="NI1082" s="363"/>
      <c r="NJ1082" s="363">
        <f t="shared" si="1523"/>
        <v>0</v>
      </c>
      <c r="NK1082" s="363"/>
      <c r="NL1082" s="363">
        <f t="shared" si="1530"/>
        <v>0</v>
      </c>
      <c r="NM1082" s="364"/>
      <c r="NN1082" s="370"/>
      <c r="NR1082" s="318">
        <f t="shared" si="1524"/>
        <v>0</v>
      </c>
      <c r="NS1082" s="318">
        <f t="shared" si="1525"/>
        <v>0</v>
      </c>
      <c r="NT1082" s="318">
        <f t="shared" si="1526"/>
        <v>0</v>
      </c>
    </row>
    <row r="1083" spans="1:384" s="318" customFormat="1" ht="10.199999999999999" customHeight="1" x14ac:dyDescent="0.3">
      <c r="A1083" s="25"/>
      <c r="B1083" s="389"/>
      <c r="C1083" s="424"/>
      <c r="D1083" s="15"/>
      <c r="E1083" s="106"/>
      <c r="F1083" s="106"/>
      <c r="G1083" s="106"/>
      <c r="H1083" s="399"/>
      <c r="I1083" s="384">
        <f>Prenoms!$B$31</f>
        <v>0</v>
      </c>
      <c r="J1083" s="385"/>
      <c r="K1083" s="385"/>
      <c r="L1083" s="385"/>
      <c r="M1083" s="385"/>
      <c r="N1083" s="86" t="str">
        <f>IF(NL1083&lt;&gt;0,"",IF(Conges!AJ65=0,"",Conges!AJ65))</f>
        <v/>
      </c>
      <c r="O1083" s="87"/>
      <c r="P1083" s="88"/>
      <c r="Q1083" s="88"/>
      <c r="R1083" s="88"/>
      <c r="S1083" s="88"/>
      <c r="T1083" s="88"/>
      <c r="U1083" s="88"/>
      <c r="V1083" s="89"/>
      <c r="W1083" s="87"/>
      <c r="X1083" s="88"/>
      <c r="Y1083" s="88"/>
      <c r="Z1083" s="88"/>
      <c r="AA1083" s="88"/>
      <c r="AB1083" s="88"/>
      <c r="AC1083" s="88"/>
      <c r="AD1083" s="89"/>
      <c r="AE1083" s="87"/>
      <c r="AF1083" s="88"/>
      <c r="AG1083" s="88"/>
      <c r="AH1083" s="88"/>
      <c r="AI1083" s="88"/>
      <c r="AJ1083" s="89"/>
      <c r="AK1083" s="87"/>
      <c r="AL1083" s="88"/>
      <c r="AM1083" s="88"/>
      <c r="AN1083" s="88"/>
      <c r="AO1083" s="88"/>
      <c r="AP1083" s="88"/>
      <c r="AQ1083" s="88"/>
      <c r="AR1083" s="88"/>
      <c r="AS1083" s="88"/>
      <c r="AT1083" s="89"/>
      <c r="AU1083" s="87"/>
      <c r="AV1083" s="88"/>
      <c r="AW1083" s="88"/>
      <c r="AX1083" s="88"/>
      <c r="AY1083" s="88"/>
      <c r="AZ1083" s="88"/>
      <c r="BA1083" s="88"/>
      <c r="BB1083" s="89"/>
      <c r="BC1083" s="90">
        <f>IF(NL1083&lt;&gt;0,(IF(Conges!AJ$65=0,0,3)),0)</f>
        <v>0</v>
      </c>
      <c r="BD1083" s="417"/>
      <c r="BE1083" s="386">
        <f>IF(OR(Conges!AJ$65="A",Conges!AJ$65="V"),Prenoms!L$31,NL1083)</f>
        <v>0</v>
      </c>
      <c r="BF1083" s="387"/>
      <c r="BG1083" s="292"/>
      <c r="BH1083" s="293">
        <f t="shared" si="1509"/>
        <v>0</v>
      </c>
      <c r="BI1083" s="294" t="str">
        <f t="shared" si="1510"/>
        <v/>
      </c>
      <c r="BJ1083" s="310">
        <v>0</v>
      </c>
      <c r="BK1083" s="311">
        <f t="shared" si="1527"/>
        <v>0</v>
      </c>
      <c r="BL1083" s="312">
        <f t="shared" si="1493"/>
        <v>0</v>
      </c>
      <c r="BM1083" s="312">
        <f t="shared" si="1494"/>
        <v>0</v>
      </c>
      <c r="BN1083" s="312">
        <f>SUM('Heures Pointage'!$ACD$36:$ACE$36)</f>
        <v>0</v>
      </c>
      <c r="BO1083" s="312">
        <f>SUM('Heures et Indemnites'!$ACD$36:$ACE$36)</f>
        <v>0</v>
      </c>
      <c r="BP1083" s="313">
        <f t="shared" si="1495"/>
        <v>0</v>
      </c>
      <c r="BQ1083" s="313">
        <f>'Heures Pointage'!$ADB$36</f>
        <v>0</v>
      </c>
      <c r="BR1083" s="314">
        <f t="shared" ref="BR1083" si="1559">$BH$1083</f>
        <v>0</v>
      </c>
      <c r="BS1083" s="151">
        <f>Prenoms!$C$31</f>
        <v>0</v>
      </c>
      <c r="BT1083" s="180"/>
      <c r="BU1083" s="280">
        <f>SUM('Heures et Indemnites'!$ACD$36:$ACE$36)</f>
        <v>0</v>
      </c>
      <c r="BV1083" s="237">
        <f>SUM('Heures et Indemnites'!$ACD$6:$ACE$36)</f>
        <v>0</v>
      </c>
      <c r="BW1083" s="280"/>
      <c r="BX1083" s="237"/>
      <c r="BY1083" s="319"/>
      <c r="BZ1083" s="319"/>
      <c r="CA1083" s="319"/>
      <c r="CB1083" s="319"/>
      <c r="CC1083" s="319"/>
      <c r="CD1083" s="319"/>
      <c r="CE1083" s="319"/>
      <c r="CF1083" s="319"/>
      <c r="CG1083" s="319"/>
      <c r="CH1083" s="319"/>
      <c r="CI1083" s="319"/>
      <c r="CJ1083" s="319"/>
      <c r="CK1083" s="319"/>
      <c r="CL1083" s="319"/>
      <c r="CM1083" s="319"/>
      <c r="CN1083" s="319"/>
      <c r="CO1083" s="319"/>
      <c r="CP1083" s="319"/>
      <c r="CQ1083" s="319"/>
      <c r="CR1083" s="319"/>
      <c r="CS1083" s="319"/>
      <c r="CT1083" s="319"/>
      <c r="CU1083" s="319"/>
      <c r="CV1083" s="319"/>
      <c r="CW1083" s="319"/>
      <c r="CX1083" s="319"/>
      <c r="CY1083" s="319"/>
      <c r="CZ1083" s="319"/>
      <c r="DA1083" s="319"/>
      <c r="DB1083" s="319"/>
      <c r="DC1083" s="319"/>
      <c r="DD1083" s="319"/>
      <c r="DE1083" s="319"/>
      <c r="DF1083" s="319"/>
      <c r="DG1083" s="319"/>
      <c r="DH1083" s="319"/>
      <c r="DI1083" s="319"/>
      <c r="DJ1083" s="319"/>
      <c r="DK1083" s="319"/>
      <c r="DL1083" s="319"/>
      <c r="DM1083" s="319"/>
      <c r="DN1083" s="319"/>
      <c r="DO1083" s="319"/>
      <c r="DP1083" s="319"/>
      <c r="DQ1083" s="319"/>
      <c r="DR1083" s="319"/>
      <c r="DS1083" s="319"/>
      <c r="DT1083" s="319"/>
      <c r="DU1083" s="319"/>
      <c r="DV1083" s="319"/>
      <c r="DW1083" s="319"/>
      <c r="DX1083" s="319"/>
      <c r="DY1083" s="319"/>
      <c r="DZ1083" s="319"/>
      <c r="EA1083" s="319"/>
      <c r="EB1083" s="319"/>
      <c r="EC1083" s="319"/>
      <c r="ED1083" s="319"/>
      <c r="EE1083" s="319"/>
      <c r="EF1083" s="319"/>
      <c r="EG1083" s="319"/>
      <c r="EH1083" s="319"/>
      <c r="EI1083" s="319"/>
      <c r="EJ1083" s="319"/>
      <c r="EK1083" s="319"/>
      <c r="EL1083" s="319"/>
      <c r="EM1083" s="319"/>
      <c r="EN1083" s="319"/>
      <c r="EO1083" s="319"/>
      <c r="EP1083" s="319"/>
      <c r="EQ1083" s="319"/>
      <c r="ER1083" s="319"/>
      <c r="ES1083" s="319"/>
      <c r="ET1083" s="319"/>
      <c r="EU1083" s="319"/>
      <c r="EV1083" s="319"/>
      <c r="EW1083" s="319"/>
      <c r="EX1083" s="319"/>
      <c r="EY1083" s="319"/>
      <c r="EZ1083" s="319"/>
      <c r="FA1083" s="319"/>
      <c r="FB1083" s="319"/>
      <c r="FC1083" s="319"/>
      <c r="FD1083" s="319"/>
      <c r="FE1083" s="319"/>
      <c r="FF1083" s="319"/>
      <c r="FG1083" s="319"/>
      <c r="FH1083" s="319"/>
      <c r="FI1083" s="319"/>
      <c r="FJ1083" s="319"/>
      <c r="FK1083" s="319"/>
      <c r="FL1083" s="319"/>
      <c r="FM1083" s="319"/>
      <c r="FN1083" s="319"/>
      <c r="FO1083" s="319"/>
      <c r="FP1083" s="319"/>
      <c r="FQ1083" s="319"/>
      <c r="FR1083" s="319"/>
      <c r="FS1083" s="319"/>
      <c r="FT1083" s="319"/>
      <c r="FU1083" s="319"/>
      <c r="FV1083" s="319"/>
      <c r="FW1083" s="319"/>
      <c r="FX1083" s="319"/>
      <c r="FY1083" s="319"/>
      <c r="FZ1083" s="319"/>
      <c r="GA1083" s="319"/>
      <c r="GB1083" s="319"/>
      <c r="GC1083" s="319"/>
      <c r="GD1083" s="319"/>
      <c r="GE1083" s="319"/>
      <c r="GF1083" s="319"/>
      <c r="GG1083" s="319"/>
      <c r="GH1083" s="319"/>
      <c r="GI1083" s="319"/>
      <c r="GJ1083" s="319"/>
      <c r="GK1083" s="319"/>
      <c r="GL1083" s="319"/>
      <c r="GM1083" s="319"/>
      <c r="GN1083" s="319"/>
      <c r="GO1083" s="319"/>
      <c r="GP1083" s="319"/>
      <c r="GQ1083" s="319"/>
      <c r="GR1083" s="319"/>
      <c r="GS1083" s="319"/>
      <c r="GT1083" s="319"/>
      <c r="GU1083" s="319"/>
      <c r="GV1083" s="319"/>
      <c r="GW1083" s="319"/>
      <c r="GX1083" s="319"/>
      <c r="GY1083" s="319"/>
      <c r="GZ1083" s="319"/>
      <c r="HA1083" s="319"/>
      <c r="HB1083" s="319"/>
      <c r="HC1083" s="319"/>
      <c r="HD1083" s="319"/>
      <c r="HE1083" s="319"/>
      <c r="HF1083" s="319"/>
      <c r="HG1083" s="319"/>
      <c r="HH1083" s="319"/>
      <c r="HI1083" s="319"/>
      <c r="HJ1083" s="319"/>
      <c r="HK1083" s="319"/>
      <c r="HL1083" s="319"/>
      <c r="HM1083" s="319"/>
      <c r="HN1083" s="319"/>
      <c r="HO1083" s="319"/>
      <c r="HP1083" s="319"/>
      <c r="HQ1083" s="319"/>
      <c r="HR1083" s="319"/>
      <c r="HS1083" s="319"/>
      <c r="HT1083" s="319"/>
      <c r="HU1083" s="319"/>
      <c r="HV1083" s="319"/>
      <c r="HW1083" s="319"/>
      <c r="HX1083" s="319"/>
      <c r="HY1083" s="319"/>
      <c r="HZ1083" s="319"/>
      <c r="IA1083" s="319"/>
      <c r="IB1083" s="319"/>
      <c r="IC1083" s="319"/>
      <c r="ID1083" s="319"/>
      <c r="IE1083" s="319"/>
      <c r="IF1083" s="319"/>
      <c r="IG1083" s="319"/>
      <c r="IH1083" s="319"/>
      <c r="II1083" s="319"/>
      <c r="IJ1083" s="319"/>
      <c r="IK1083" s="319"/>
      <c r="IL1083" s="319"/>
      <c r="IM1083" s="319"/>
      <c r="IN1083" s="319"/>
      <c r="IO1083" s="319"/>
      <c r="IP1083" s="319"/>
      <c r="IQ1083" s="319"/>
      <c r="IR1083" s="319"/>
      <c r="IS1083" s="319"/>
      <c r="IT1083" s="319"/>
      <c r="IU1083" s="319"/>
      <c r="IV1083" s="319"/>
      <c r="IW1083" s="319"/>
      <c r="IX1083" s="319"/>
      <c r="IY1083" s="319"/>
      <c r="IZ1083" s="319"/>
      <c r="JA1083" s="319"/>
      <c r="JB1083" s="319"/>
      <c r="JC1083" s="319"/>
      <c r="JD1083" s="319"/>
      <c r="JE1083" s="319"/>
      <c r="JF1083" s="319"/>
      <c r="JG1083" s="319"/>
      <c r="JH1083" s="319"/>
      <c r="JI1083" s="319"/>
      <c r="JJ1083" s="319"/>
      <c r="JK1083" s="319"/>
      <c r="JL1083" s="319"/>
      <c r="JM1083" s="319"/>
      <c r="JN1083" s="319"/>
      <c r="JO1083" s="319"/>
      <c r="JP1083" s="319"/>
      <c r="JQ1083" s="319"/>
      <c r="JR1083" s="319"/>
      <c r="JS1083" s="319"/>
      <c r="JT1083" s="319"/>
      <c r="JU1083" s="319"/>
      <c r="JV1083" s="319"/>
      <c r="JW1083" s="319"/>
      <c r="JX1083" s="319"/>
      <c r="JY1083" s="319"/>
      <c r="JZ1083" s="319"/>
      <c r="KA1083" s="319"/>
      <c r="KB1083" s="319"/>
      <c r="KC1083" s="319"/>
      <c r="KD1083" s="319"/>
      <c r="KE1083" s="319"/>
      <c r="KF1083" s="319"/>
      <c r="KG1083" s="319"/>
      <c r="KH1083" s="319"/>
      <c r="KI1083" s="319"/>
      <c r="KJ1083" s="319"/>
      <c r="KK1083" s="319"/>
      <c r="KL1083" s="319"/>
      <c r="KM1083" s="319"/>
      <c r="KN1083" s="319"/>
      <c r="KO1083" s="319"/>
      <c r="KP1083" s="319"/>
      <c r="KQ1083" s="319"/>
      <c r="KR1083" s="319"/>
      <c r="KS1083" s="319"/>
      <c r="KT1083" s="319"/>
      <c r="KU1083" s="319"/>
      <c r="KV1083" s="319"/>
      <c r="KW1083" s="319"/>
      <c r="KX1083" s="319"/>
      <c r="KY1083" s="319"/>
      <c r="KZ1083" s="319"/>
      <c r="LA1083" s="319"/>
      <c r="LB1083" s="319"/>
      <c r="LC1083" s="319"/>
      <c r="LD1083" s="319"/>
      <c r="LE1083" s="319"/>
      <c r="LF1083" s="319"/>
      <c r="LG1083" s="319"/>
      <c r="LH1083" s="319"/>
      <c r="LI1083" s="319"/>
      <c r="LJ1083" s="319"/>
      <c r="LK1083" s="319"/>
      <c r="LL1083" s="319"/>
      <c r="LM1083" s="319"/>
      <c r="LN1083" s="319"/>
      <c r="LO1083" s="319"/>
      <c r="LP1083" s="319"/>
      <c r="LQ1083" s="319"/>
      <c r="LR1083" s="319"/>
      <c r="LS1083" s="319"/>
      <c r="LT1083" s="319"/>
      <c r="LU1083" s="319"/>
      <c r="LV1083" s="319"/>
      <c r="LW1083" s="319"/>
      <c r="LX1083" s="319"/>
      <c r="LY1083" s="319"/>
      <c r="LZ1083" s="319"/>
      <c r="MA1083" s="319"/>
      <c r="MB1083" s="319"/>
      <c r="MC1083" s="319"/>
      <c r="MD1083" s="319"/>
      <c r="ME1083" s="319"/>
      <c r="MF1083" s="319"/>
      <c r="MG1083" s="319"/>
      <c r="MH1083" s="319"/>
      <c r="MI1083" s="319"/>
      <c r="MJ1083" s="319"/>
      <c r="MK1083" s="319"/>
      <c r="ML1083" s="319"/>
      <c r="MM1083" s="319"/>
      <c r="MN1083" s="319"/>
      <c r="MO1083" s="319"/>
      <c r="MP1083" s="319"/>
      <c r="MQ1083" s="319"/>
      <c r="MS1083" s="241"/>
      <c r="MT1083" s="388">
        <f t="shared" si="1529"/>
        <v>0</v>
      </c>
      <c r="MU1083" s="371">
        <f t="shared" si="1546"/>
        <v>0</v>
      </c>
      <c r="MV1083" s="371">
        <f t="shared" si="1516"/>
        <v>0</v>
      </c>
      <c r="MW1083" s="371"/>
      <c r="MX1083" s="371">
        <f t="shared" si="1517"/>
        <v>0</v>
      </c>
      <c r="MY1083" s="371"/>
      <c r="MZ1083" s="371">
        <f t="shared" si="1518"/>
        <v>0</v>
      </c>
      <c r="NA1083" s="371"/>
      <c r="NB1083" s="371">
        <f t="shared" si="1519"/>
        <v>0</v>
      </c>
      <c r="NC1083" s="371"/>
      <c r="ND1083" s="371">
        <f t="shared" si="1520"/>
        <v>0</v>
      </c>
      <c r="NE1083" s="371"/>
      <c r="NF1083" s="371">
        <f t="shared" si="1521"/>
        <v>0</v>
      </c>
      <c r="NG1083" s="371"/>
      <c r="NH1083" s="371">
        <f t="shared" si="1522"/>
        <v>0</v>
      </c>
      <c r="NI1083" s="371"/>
      <c r="NJ1083" s="371">
        <f t="shared" si="1523"/>
        <v>0</v>
      </c>
      <c r="NK1083" s="371"/>
      <c r="NL1083" s="371">
        <f t="shared" si="1530"/>
        <v>0</v>
      </c>
      <c r="NM1083" s="372"/>
      <c r="NN1083" s="370"/>
      <c r="NR1083" s="318">
        <f t="shared" si="1524"/>
        <v>0</v>
      </c>
      <c r="NS1083" s="318">
        <f t="shared" si="1525"/>
        <v>0</v>
      </c>
      <c r="NT1083" s="318">
        <f t="shared" si="1526"/>
        <v>0</v>
      </c>
    </row>
    <row r="1084" spans="1:384" s="121" customFormat="1" ht="10.199999999999999" customHeight="1" x14ac:dyDescent="0.2">
      <c r="A1084" s="116"/>
      <c r="B1084" s="389"/>
      <c r="C1084" s="424"/>
      <c r="D1084" s="117"/>
      <c r="E1084" s="14"/>
      <c r="F1084" s="14"/>
      <c r="G1084" s="14"/>
      <c r="H1084" s="118"/>
      <c r="I1084" s="427" t="str">
        <f>I1049</f>
        <v>CREPIERE</v>
      </c>
      <c r="J1084" s="427"/>
      <c r="K1084" s="427"/>
      <c r="L1084" s="427"/>
      <c r="M1084" s="427"/>
      <c r="N1084" s="428"/>
      <c r="O1084" s="143" t="str">
        <f>IF('Chiffres et fonctions'!$J$3=1,IF(COUNTIF(O1054:O1083,1)=0,IF(COUNTIF(O1054:O1083,4)=0,"","+"&amp;COUNTIF(O1054:O1083,4)),COUNTIF(O1054:O1083,1)&amp;IF(COUNTIF(O1054:O1083,4)=0,"","+"&amp;COUNTIF(O1054:O1083,4))),IF('Chiffres et fonctions'!$J$3=2,IF(30-(COUNTIF(O1054:O1083,""))-(COUNTIF(O1054:O1083,4))=0,"",30-(COUNTIF(O1054:O1083,""))-(COUNTIF(O1054:O1083,4))),""))</f>
        <v/>
      </c>
      <c r="P1084" s="144" t="str">
        <f>IF('Chiffres et fonctions'!$J$3=1,IF(COUNTIF(P1054:P1083,1)=0,IF(COUNTIF(P1054:P1083,4)=0,"","+"&amp;COUNTIF(P1054:P1083,4)),COUNTIF(P1054:P1083,1)&amp;IF(COUNTIF(P1054:P1083,4)=0,"","+"&amp;COUNTIF(P1054:P1083,4))),IF('Chiffres et fonctions'!$J$3=2,IF(30-(COUNTIF(P1054:P1083,""))-(COUNTIF(P1054:P1083,4))=0,"",30-(COUNTIF(P1054:P1083,""))-(COUNTIF(P1054:P1083,4))),""))</f>
        <v/>
      </c>
      <c r="Q1084" s="143" t="str">
        <f>IF('Chiffres et fonctions'!$J$3=1,IF(COUNTIF(Q1054:Q1083,1)=0,IF(COUNTIF(Q1054:Q1083,4)=0,"","+"&amp;COUNTIF(Q1054:Q1083,4)),COUNTIF(Q1054:Q1083,1)&amp;IF(COUNTIF(Q1054:Q1083,4)=0,"","+"&amp;COUNTIF(Q1054:Q1083,4))),IF('Chiffres et fonctions'!$J$3=2,IF(30-(COUNTIF(Q1054:Q1083,""))-(COUNTIF(Q1054:Q1083,4))=0,"",30-(COUNTIF(Q1054:Q1083,""))-(COUNTIF(Q1054:Q1083,4))),""))</f>
        <v/>
      </c>
      <c r="R1084" s="144" t="str">
        <f>IF('Chiffres et fonctions'!$J$3=1,IF(COUNTIF(R1054:R1083,1)=0,IF(COUNTIF(R1054:R1083,4)=0,"","+"&amp;COUNTIF(R1054:R1083,4)),COUNTIF(R1054:R1083,1)&amp;IF(COUNTIF(R1054:R1083,4)=0,"","+"&amp;COUNTIF(R1054:R1083,4))),IF('Chiffres et fonctions'!$J$3=2,IF(30-(COUNTIF(R1054:R1083,""))-(COUNTIF(R1054:R1083,4))=0,"",30-(COUNTIF(R1054:R1083,""))-(COUNTIF(R1054:R1083,4))),""))</f>
        <v/>
      </c>
      <c r="S1084" s="143" t="str">
        <f>IF('Chiffres et fonctions'!$J$3=1,IF(COUNTIF(S1054:S1083,1)=0,IF(COUNTIF(S1054:S1083,4)=0,"","+"&amp;COUNTIF(S1054:S1083,4)),COUNTIF(S1054:S1083,1)&amp;IF(COUNTIF(S1054:S1083,4)=0,"","+"&amp;COUNTIF(S1054:S1083,4))),IF('Chiffres et fonctions'!$J$3=2,IF(30-(COUNTIF(S1054:S1083,""))-(COUNTIF(S1054:S1083,4))=0,"",30-(COUNTIF(S1054:S1083,""))-(COUNTIF(S1054:S1083,4))),""))</f>
        <v/>
      </c>
      <c r="T1084" s="144" t="str">
        <f>IF('Chiffres et fonctions'!$J$3=1,IF(COUNTIF(T1054:T1083,1)=0,IF(COUNTIF(T1054:T1083,4)=0,"","+"&amp;COUNTIF(T1054:T1083,4)),COUNTIF(T1054:T1083,1)&amp;IF(COUNTIF(T1054:T1083,4)=0,"","+"&amp;COUNTIF(T1054:T1083,4))),IF('Chiffres et fonctions'!$J$3=2,IF(30-(COUNTIF(T1054:T1083,""))-(COUNTIF(T1054:T1083,4))=0,"",30-(COUNTIF(T1054:T1083,""))-(COUNTIF(T1054:T1083,4))),""))</f>
        <v/>
      </c>
      <c r="U1084" s="143" t="str">
        <f>IF('Chiffres et fonctions'!$J$3=1,IF(COUNTIF(U1054:U1083,1)=0,IF(COUNTIF(U1054:U1083,4)=0,"","+"&amp;COUNTIF(U1054:U1083,4)),COUNTIF(U1054:U1083,1)&amp;IF(COUNTIF(U1054:U1083,4)=0,"","+"&amp;COUNTIF(U1054:U1083,4))),IF('Chiffres et fonctions'!$J$3=2,IF(30-(COUNTIF(U1054:U1083,""))-(COUNTIF(U1054:U1083,4))=0,"",30-(COUNTIF(U1054:U1083,""))-(COUNTIF(U1054:U1083,4))),""))</f>
        <v/>
      </c>
      <c r="V1084" s="144" t="str">
        <f>IF('Chiffres et fonctions'!$J$3=1,IF(COUNTIF(V1054:V1083,1)=0,IF(COUNTIF(V1054:V1083,4)=0,"","+"&amp;COUNTIF(V1054:V1083,4)),COUNTIF(V1054:V1083,1)&amp;IF(COUNTIF(V1054:V1083,4)=0,"","+"&amp;COUNTIF(V1054:V1083,4))),IF('Chiffres et fonctions'!$J$3=2,IF(30-(COUNTIF(V1054:V1083,""))-(COUNTIF(V1054:V1083,4))=0,"",30-(COUNTIF(V1054:V1083,""))-(COUNTIF(V1054:V1083,4))),""))</f>
        <v/>
      </c>
      <c r="W1084" s="143" t="str">
        <f>IF('Chiffres et fonctions'!$J$3=1,IF(COUNTIF(W1054:W1083,1)=0,IF(COUNTIF(W1054:W1083,4)=0,"","+"&amp;COUNTIF(W1054:W1083,4)),COUNTIF(W1054:W1083,1)&amp;IF(COUNTIF(W1054:W1083,4)=0,"","+"&amp;COUNTIF(W1054:W1083,4))),IF('Chiffres et fonctions'!$J$3=2,IF(30-(COUNTIF(W1054:W1083,""))-(COUNTIF(W1054:W1083,4))=0,"",30-(COUNTIF(W1054:W1083,""))-(COUNTIF(W1054:W1083,4))),""))</f>
        <v/>
      </c>
      <c r="X1084" s="144" t="str">
        <f>IF('Chiffres et fonctions'!$J$3=1,IF(COUNTIF(X1054:X1083,1)=0,IF(COUNTIF(X1054:X1083,4)=0,"","+"&amp;COUNTIF(X1054:X1083,4)),COUNTIF(X1054:X1083,1)&amp;IF(COUNTIF(X1054:X1083,4)=0,"","+"&amp;COUNTIF(X1054:X1083,4))),IF('Chiffres et fonctions'!$J$3=2,IF(30-(COUNTIF(X1054:X1083,""))-(COUNTIF(X1054:X1083,4))=0,"",30-(COUNTIF(X1054:X1083,""))-(COUNTIF(X1054:X1083,4))),""))</f>
        <v/>
      </c>
      <c r="Y1084" s="143" t="str">
        <f>IF('Chiffres et fonctions'!$J$3=1,IF(COUNTIF(Y1054:Y1083,1)=0,IF(COUNTIF(Y1054:Y1083,4)=0,"","+"&amp;COUNTIF(Y1054:Y1083,4)),COUNTIF(Y1054:Y1083,1)&amp;IF(COUNTIF(Y1054:Y1083,4)=0,"","+"&amp;COUNTIF(Y1054:Y1083,4))),IF('Chiffres et fonctions'!$J$3=2,IF(30-(COUNTIF(Y1054:Y1083,""))-(COUNTIF(Y1054:Y1083,4))=0,"",30-(COUNTIF(Y1054:Y1083,""))-(COUNTIF(Y1054:Y1083,4))),""))</f>
        <v/>
      </c>
      <c r="Z1084" s="144" t="str">
        <f>IF('Chiffres et fonctions'!$J$3=1,IF(COUNTIF(Z1054:Z1083,1)=0,IF(COUNTIF(Z1054:Z1083,4)=0,"","+"&amp;COUNTIF(Z1054:Z1083,4)),COUNTIF(Z1054:Z1083,1)&amp;IF(COUNTIF(Z1054:Z1083,4)=0,"","+"&amp;COUNTIF(Z1054:Z1083,4))),IF('Chiffres et fonctions'!$J$3=2,IF(30-(COUNTIF(Z1054:Z1083,""))-(COUNTIF(Z1054:Z1083,4))=0,"",30-(COUNTIF(Z1054:Z1083,""))-(COUNTIF(Z1054:Z1083,4))),""))</f>
        <v/>
      </c>
      <c r="AA1084" s="143" t="str">
        <f>IF('Chiffres et fonctions'!$J$3=1,IF(COUNTIF(AA1054:AA1083,1)=0,IF(COUNTIF(AA1054:AA1083,4)=0,"","+"&amp;COUNTIF(AA1054:AA1083,4)),COUNTIF(AA1054:AA1083,1)&amp;IF(COUNTIF(AA1054:AA1083,4)=0,"","+"&amp;COUNTIF(AA1054:AA1083,4))),IF('Chiffres et fonctions'!$J$3=2,IF(30-(COUNTIF(AA1054:AA1083,""))-(COUNTIF(AA1054:AA1083,4))=0,"",30-(COUNTIF(AA1054:AA1083,""))-(COUNTIF(AA1054:AA1083,4))),""))</f>
        <v/>
      </c>
      <c r="AB1084" s="144" t="str">
        <f>IF('Chiffres et fonctions'!$J$3=1,IF(COUNTIF(AB1054:AB1083,1)=0,IF(COUNTIF(AB1054:AB1083,4)=0,"","+"&amp;COUNTIF(AB1054:AB1083,4)),COUNTIF(AB1054:AB1083,1)&amp;IF(COUNTIF(AB1054:AB1083,4)=0,"","+"&amp;COUNTIF(AB1054:AB1083,4))),IF('Chiffres et fonctions'!$J$3=2,IF(30-(COUNTIF(AB1054:AB1083,""))-(COUNTIF(AB1054:AB1083,4))=0,"",30-(COUNTIF(AB1054:AB1083,""))-(COUNTIF(AB1054:AB1083,4))),""))</f>
        <v/>
      </c>
      <c r="AC1084" s="143" t="str">
        <f>IF('Chiffres et fonctions'!$J$3=1,IF(COUNTIF(AC1054:AC1083,1)=0,IF(COUNTIF(AC1054:AC1083,4)=0,"","+"&amp;COUNTIF(AC1054:AC1083,4)),COUNTIF(AC1054:AC1083,1)&amp;IF(COUNTIF(AC1054:AC1083,4)=0,"","+"&amp;COUNTIF(AC1054:AC1083,4))),IF('Chiffres et fonctions'!$J$3=2,IF(30-(COUNTIF(AC1054:AC1083,""))-(COUNTIF(AC1054:AC1083,4))=0,"",30-(COUNTIF(AC1054:AC1083,""))-(COUNTIF(AC1054:AC1083,4))),""))</f>
        <v/>
      </c>
      <c r="AD1084" s="144" t="str">
        <f>IF('Chiffres et fonctions'!$J$3=1,IF(COUNTIF(AD1054:AD1083,1)=0,IF(COUNTIF(AD1054:AD1083,4)=0,"","+"&amp;COUNTIF(AD1054:AD1083,4)),COUNTIF(AD1054:AD1083,1)&amp;IF(COUNTIF(AD1054:AD1083,4)=0,"","+"&amp;COUNTIF(AD1054:AD1083,4))),IF('Chiffres et fonctions'!$J$3=2,IF(30-(COUNTIF(AD1054:AD1083,""))-(COUNTIF(AD1054:AD1083,4))=0,"",30-(COUNTIF(AD1054:AD1083,""))-(COUNTIF(AD1054:AD1083,4))),""))</f>
        <v/>
      </c>
      <c r="AE1084" s="143" t="str">
        <f>IF('Chiffres et fonctions'!$J$3=1,IF(COUNTIF(AE1054:AE1083,1)=0,IF(COUNTIF(AE1054:AE1083,4)=0,"","+"&amp;COUNTIF(AE1054:AE1083,4)),COUNTIF(AE1054:AE1083,1)&amp;IF(COUNTIF(AE1054:AE1083,4)=0,"","+"&amp;COUNTIF(AE1054:AE1083,4))),IF('Chiffres et fonctions'!$J$3=2,IF(30-(COUNTIF(AE1054:AE1083,""))-(COUNTIF(AE1054:AE1083,4))=0,"",30-(COUNTIF(AE1054:AE1083,""))-(COUNTIF(AE1054:AE1083,4))),""))</f>
        <v/>
      </c>
      <c r="AF1084" s="144" t="str">
        <f>IF('Chiffres et fonctions'!$J$3=1,IF(COUNTIF(AF1054:AF1083,1)=0,IF(COUNTIF(AF1054:AF1083,4)=0,"","+"&amp;COUNTIF(AF1054:AF1083,4)),COUNTIF(AF1054:AF1083,1)&amp;IF(COUNTIF(AF1054:AF1083,4)=0,"","+"&amp;COUNTIF(AF1054:AF1083,4))),IF('Chiffres et fonctions'!$J$3=2,IF(30-(COUNTIF(AF1054:AF1083,""))-(COUNTIF(AF1054:AF1083,4))=0,"",30-(COUNTIF(AF1054:AF1083,""))-(COUNTIF(AF1054:AF1083,4))),""))</f>
        <v/>
      </c>
      <c r="AG1084" s="143" t="str">
        <f>IF('Chiffres et fonctions'!$J$3=1,IF(COUNTIF(AG1054:AG1083,1)=0,IF(COUNTIF(AG1054:AG1083,4)=0,"","+"&amp;COUNTIF(AG1054:AG1083,4)),COUNTIF(AG1054:AG1083,1)&amp;IF(COUNTIF(AG1054:AG1083,4)=0,"","+"&amp;COUNTIF(AG1054:AG1083,4))),IF('Chiffres et fonctions'!$J$3=2,IF(30-(COUNTIF(AG1054:AG1083,""))-(COUNTIF(AG1054:AG1083,4))=0,"",30-(COUNTIF(AG1054:AG1083,""))-(COUNTIF(AG1054:AG1083,4))),""))</f>
        <v/>
      </c>
      <c r="AH1084" s="144" t="str">
        <f>IF('Chiffres et fonctions'!$J$3=1,IF(COUNTIF(AH1054:AH1083,1)=0,IF(COUNTIF(AH1054:AH1083,4)=0,"","+"&amp;COUNTIF(AH1054:AH1083,4)),COUNTIF(AH1054:AH1083,1)&amp;IF(COUNTIF(AH1054:AH1083,4)=0,"","+"&amp;COUNTIF(AH1054:AH1083,4))),IF('Chiffres et fonctions'!$J$3=2,IF(30-(COUNTIF(AH1054:AH1083,""))-(COUNTIF(AH1054:AH1083,4))=0,"",30-(COUNTIF(AH1054:AH1083,""))-(COUNTIF(AH1054:AH1083,4))),""))</f>
        <v/>
      </c>
      <c r="AI1084" s="143" t="str">
        <f>IF('Chiffres et fonctions'!$J$3=1,IF(COUNTIF(AI1054:AI1083,1)=0,IF(COUNTIF(AI1054:AI1083,4)=0,"","+"&amp;COUNTIF(AI1054:AI1083,4)),COUNTIF(AI1054:AI1083,1)&amp;IF(COUNTIF(AI1054:AI1083,4)=0,"","+"&amp;COUNTIF(AI1054:AI1083,4))),IF('Chiffres et fonctions'!$J$3=2,IF(30-(COUNTIF(AI1054:AI1083,""))-(COUNTIF(AI1054:AI1083,4))=0,"",30-(COUNTIF(AI1054:AI1083,""))-(COUNTIF(AI1054:AI1083,4))),""))</f>
        <v/>
      </c>
      <c r="AJ1084" s="144" t="str">
        <f>IF('Chiffres et fonctions'!$J$3=1,IF(COUNTIF(AJ1054:AJ1083,1)=0,IF(COUNTIF(AJ1054:AJ1083,4)=0,"","+"&amp;COUNTIF(AJ1054:AJ1083,4)),COUNTIF(AJ1054:AJ1083,1)&amp;IF(COUNTIF(AJ1054:AJ1083,4)=0,"","+"&amp;COUNTIF(AJ1054:AJ1083,4))),IF('Chiffres et fonctions'!$J$3=2,IF(30-(COUNTIF(AJ1054:AJ1083,""))-(COUNTIF(AJ1054:AJ1083,4))=0,"",30-(COUNTIF(AJ1054:AJ1083,""))-(COUNTIF(AJ1054:AJ1083,4))),""))</f>
        <v/>
      </c>
      <c r="AK1084" s="143" t="str">
        <f>IF('Chiffres et fonctions'!$J$3=1,IF(COUNTIF(AK1054:AK1083,1)=0,IF(COUNTIF(AK1054:AK1083,4)=0,"","+"&amp;COUNTIF(AK1054:AK1083,4)),COUNTIF(AK1054:AK1083,1)&amp;IF(COUNTIF(AK1054:AK1083,4)=0,"","+"&amp;COUNTIF(AK1054:AK1083,4))),IF('Chiffres et fonctions'!$J$3=2,IF(30-(COUNTIF(AK1054:AK1083,""))-(COUNTIF(AK1054:AK1083,4))=0,"",30-(COUNTIF(AK1054:AK1083,""))-(COUNTIF(AK1054:AK1083,4))),""))</f>
        <v/>
      </c>
      <c r="AL1084" s="144" t="str">
        <f>IF('Chiffres et fonctions'!$J$3=1,IF(COUNTIF(AL1054:AL1083,1)=0,IF(COUNTIF(AL1054:AL1083,4)=0,"","+"&amp;COUNTIF(AL1054:AL1083,4)),COUNTIF(AL1054:AL1083,1)&amp;IF(COUNTIF(AL1054:AL1083,4)=0,"","+"&amp;COUNTIF(AL1054:AL1083,4))),IF('Chiffres et fonctions'!$J$3=2,IF(30-(COUNTIF(AL1054:AL1083,""))-(COUNTIF(AL1054:AL1083,4))=0,"",30-(COUNTIF(AL1054:AL1083,""))-(COUNTIF(AL1054:AL1083,4))),""))</f>
        <v/>
      </c>
      <c r="AM1084" s="143" t="str">
        <f>IF('Chiffres et fonctions'!$J$3=1,IF(COUNTIF(AM1054:AM1083,1)=0,IF(COUNTIF(AM1054:AM1083,4)=0,"","+"&amp;COUNTIF(AM1054:AM1083,4)),COUNTIF(AM1054:AM1083,1)&amp;IF(COUNTIF(AM1054:AM1083,4)=0,"","+"&amp;COUNTIF(AM1054:AM1083,4))),IF('Chiffres et fonctions'!$J$3=2,IF(30-(COUNTIF(AM1054:AM1083,""))-(COUNTIF(AM1054:AM1083,4))=0,"",30-(COUNTIF(AM1054:AM1083,""))-(COUNTIF(AM1054:AM1083,4))),""))</f>
        <v/>
      </c>
      <c r="AN1084" s="144" t="str">
        <f>IF('Chiffres et fonctions'!$J$3=1,IF(COUNTIF(AN1054:AN1083,1)=0,IF(COUNTIF(AN1054:AN1083,4)=0,"","+"&amp;COUNTIF(AN1054:AN1083,4)),COUNTIF(AN1054:AN1083,1)&amp;IF(COUNTIF(AN1054:AN1083,4)=0,"","+"&amp;COUNTIF(AN1054:AN1083,4))),IF('Chiffres et fonctions'!$J$3=2,IF(30-(COUNTIF(AN1054:AN1083,""))-(COUNTIF(AN1054:AN1083,4))=0,"",30-(COUNTIF(AN1054:AN1083,""))-(COUNTIF(AN1054:AN1083,4))),""))</f>
        <v/>
      </c>
      <c r="AO1084" s="143" t="str">
        <f>IF('Chiffres et fonctions'!$J$3=1,IF(COUNTIF(AO1054:AO1083,1)=0,IF(COUNTIF(AO1054:AO1083,4)=0,"","+"&amp;COUNTIF(AO1054:AO1083,4)),COUNTIF(AO1054:AO1083,1)&amp;IF(COUNTIF(AO1054:AO1083,4)=0,"","+"&amp;COUNTIF(AO1054:AO1083,4))),IF('Chiffres et fonctions'!$J$3=2,IF(30-(COUNTIF(AO1054:AO1083,""))-(COUNTIF(AO1054:AO1083,4))=0,"",30-(COUNTIF(AO1054:AO1083,""))-(COUNTIF(AO1054:AO1083,4))),""))</f>
        <v/>
      </c>
      <c r="AP1084" s="144" t="str">
        <f>IF('Chiffres et fonctions'!$J$3=1,IF(COUNTIF(AP1054:AP1083,1)=0,IF(COUNTIF(AP1054:AP1083,4)=0,"","+"&amp;COUNTIF(AP1054:AP1083,4)),COUNTIF(AP1054:AP1083,1)&amp;IF(COUNTIF(AP1054:AP1083,4)=0,"","+"&amp;COUNTIF(AP1054:AP1083,4))),IF('Chiffres et fonctions'!$J$3=2,IF(30-(COUNTIF(AP1054:AP1083,""))-(COUNTIF(AP1054:AP1083,4))=0,"",30-(COUNTIF(AP1054:AP1083,""))-(COUNTIF(AP1054:AP1083,4))),""))</f>
        <v/>
      </c>
      <c r="AQ1084" s="143" t="str">
        <f>IF('Chiffres et fonctions'!$J$3=1,IF(COUNTIF(AQ1054:AQ1083,1)=0,IF(COUNTIF(AQ1054:AQ1083,4)=0,"","+"&amp;COUNTIF(AQ1054:AQ1083,4)),COUNTIF(AQ1054:AQ1083,1)&amp;IF(COUNTIF(AQ1054:AQ1083,4)=0,"","+"&amp;COUNTIF(AQ1054:AQ1083,4))),IF('Chiffres et fonctions'!$J$3=2,IF(30-(COUNTIF(AQ1054:AQ1083,""))-(COUNTIF(AQ1054:AQ1083,4))=0,"",30-(COUNTIF(AQ1054:AQ1083,""))-(COUNTIF(AQ1054:AQ1083,4))),""))</f>
        <v/>
      </c>
      <c r="AR1084" s="144" t="str">
        <f>IF('Chiffres et fonctions'!$J$3=1,IF(COUNTIF(AR1054:AR1083,1)=0,IF(COUNTIF(AR1054:AR1083,4)=0,"","+"&amp;COUNTIF(AR1054:AR1083,4)),COUNTIF(AR1054:AR1083,1)&amp;IF(COUNTIF(AR1054:AR1083,4)=0,"","+"&amp;COUNTIF(AR1054:AR1083,4))),IF('Chiffres et fonctions'!$J$3=2,IF(30-(COUNTIF(AR1054:AR1083,""))-(COUNTIF(AR1054:AR1083,4))=0,"",30-(COUNTIF(AR1054:AR1083,""))-(COUNTIF(AR1054:AR1083,4))),""))</f>
        <v/>
      </c>
      <c r="AS1084" s="143" t="str">
        <f>IF('Chiffres et fonctions'!$J$3=1,IF(COUNTIF(AS1054:AS1083,1)=0,IF(COUNTIF(AS1054:AS1083,4)=0,"","+"&amp;COUNTIF(AS1054:AS1083,4)),COUNTIF(AS1054:AS1083,1)&amp;IF(COUNTIF(AS1054:AS1083,4)=0,"","+"&amp;COUNTIF(AS1054:AS1083,4))),IF('Chiffres et fonctions'!$J$3=2,IF(30-(COUNTIF(AS1054:AS1083,""))-(COUNTIF(AS1054:AS1083,4))=0,"",30-(COUNTIF(AS1054:AS1083,""))-(COUNTIF(AS1054:AS1083,4))),""))</f>
        <v/>
      </c>
      <c r="AT1084" s="144" t="str">
        <f>IF('Chiffres et fonctions'!$J$3=1,IF(COUNTIF(AT1054:AT1083,1)=0,IF(COUNTIF(AT1054:AT1083,4)=0,"","+"&amp;COUNTIF(AT1054:AT1083,4)),COUNTIF(AT1054:AT1083,1)&amp;IF(COUNTIF(AT1054:AT1083,4)=0,"","+"&amp;COUNTIF(AT1054:AT1083,4))),IF('Chiffres et fonctions'!$J$3=2,IF(30-(COUNTIF(AT1054:AT1083,""))-(COUNTIF(AT1054:AT1083,4))=0,"",30-(COUNTIF(AT1054:AT1083,""))-(COUNTIF(AT1054:AT1083,4))),""))</f>
        <v/>
      </c>
      <c r="AU1084" s="143" t="str">
        <f>IF('Chiffres et fonctions'!$J$3=1,IF(COUNTIF(AU1054:AU1083,1)=0,IF(COUNTIF(AU1054:AU1083,4)=0,"","+"&amp;COUNTIF(AU1054:AU1083,4)),COUNTIF(AU1054:AU1083,1)&amp;IF(COUNTIF(AU1054:AU1083,4)=0,"","+"&amp;COUNTIF(AU1054:AU1083,4))),IF('Chiffres et fonctions'!$J$3=2,IF(30-(COUNTIF(AU1054:AU1083,""))-(COUNTIF(AU1054:AU1083,4))=0,"",30-(COUNTIF(AU1054:AU1083,""))-(COUNTIF(AU1054:AU1083,4))),""))</f>
        <v/>
      </c>
      <c r="AV1084" s="144" t="str">
        <f>IF('Chiffres et fonctions'!$J$3=1,IF(COUNTIF(AV1054:AV1083,1)=0,IF(COUNTIF(AV1054:AV1083,4)=0,"","+"&amp;COUNTIF(AV1054:AV1083,4)),COUNTIF(AV1054:AV1083,1)&amp;IF(COUNTIF(AV1054:AV1083,4)=0,"","+"&amp;COUNTIF(AV1054:AV1083,4))),IF('Chiffres et fonctions'!$J$3=2,IF(30-(COUNTIF(AV1054:AV1083,""))-(COUNTIF(AV1054:AV1083,4))=0,"",30-(COUNTIF(AV1054:AV1083,""))-(COUNTIF(AV1054:AV1083,4))),""))</f>
        <v/>
      </c>
      <c r="AW1084" s="143" t="str">
        <f>IF('Chiffres et fonctions'!$J$3=1,IF(COUNTIF(AW1054:AW1083,1)=0,IF(COUNTIF(AW1054:AW1083,4)=0,"","+"&amp;COUNTIF(AW1054:AW1083,4)),COUNTIF(AW1054:AW1083,1)&amp;IF(COUNTIF(AW1054:AW1083,4)=0,"","+"&amp;COUNTIF(AW1054:AW1083,4))),IF('Chiffres et fonctions'!$J$3=2,IF(30-(COUNTIF(AW1054:AW1083,""))-(COUNTIF(AW1054:AW1083,4))=0,"",30-(COUNTIF(AW1054:AW1083,""))-(COUNTIF(AW1054:AW1083,4))),""))</f>
        <v/>
      </c>
      <c r="AX1084" s="144" t="str">
        <f>IF('Chiffres et fonctions'!$J$3=1,IF(COUNTIF(AX1054:AX1083,1)=0,IF(COUNTIF(AX1054:AX1083,4)=0,"","+"&amp;COUNTIF(AX1054:AX1083,4)),COUNTIF(AX1054:AX1083,1)&amp;IF(COUNTIF(AX1054:AX1083,4)=0,"","+"&amp;COUNTIF(AX1054:AX1083,4))),IF('Chiffres et fonctions'!$J$3=2,IF(30-(COUNTIF(AX1054:AX1083,""))-(COUNTIF(AX1054:AX1083,4))=0,"",30-(COUNTIF(AX1054:AX1083,""))-(COUNTIF(AX1054:AX1083,4))),""))</f>
        <v/>
      </c>
      <c r="AY1084" s="143" t="str">
        <f>IF('Chiffres et fonctions'!$J$3=1,IF(COUNTIF(AY1054:AY1083,1)=0,IF(COUNTIF(AY1054:AY1083,4)=0,"","+"&amp;COUNTIF(AY1054:AY1083,4)),COUNTIF(AY1054:AY1083,1)&amp;IF(COUNTIF(AY1054:AY1083,4)=0,"","+"&amp;COUNTIF(AY1054:AY1083,4))),IF('Chiffres et fonctions'!$J$3=2,IF(30-(COUNTIF(AY1054:AY1083,""))-(COUNTIF(AY1054:AY1083,4))=0,"",30-(COUNTIF(AY1054:AY1083,""))-(COUNTIF(AY1054:AY1083,4))),""))</f>
        <v/>
      </c>
      <c r="AZ1084" s="144" t="str">
        <f>IF('Chiffres et fonctions'!$J$3=1,IF(COUNTIF(AZ1054:AZ1083,1)=0,IF(COUNTIF(AZ1054:AZ1083,4)=0,"","+"&amp;COUNTIF(AZ1054:AZ1083,4)),COUNTIF(AZ1054:AZ1083,1)&amp;IF(COUNTIF(AZ1054:AZ1083,4)=0,"","+"&amp;COUNTIF(AZ1054:AZ1083,4))),IF('Chiffres et fonctions'!$J$3=2,IF(30-(COUNTIF(AZ1054:AZ1083,""))-(COUNTIF(AZ1054:AZ1083,4))=0,"",30-(COUNTIF(AZ1054:AZ1083,""))-(COUNTIF(AZ1054:AZ1083,4))),""))</f>
        <v/>
      </c>
      <c r="BA1084" s="143" t="str">
        <f>IF('Chiffres et fonctions'!$J$3=1,IF(COUNTIF(BA1054:BA1083,1)=0,IF(COUNTIF(BA1054:BA1083,4)=0,"","+"&amp;COUNTIF(BA1054:BA1083,4)),COUNTIF(BA1054:BA1083,1)&amp;IF(COUNTIF(BA1054:BA1083,4)=0,"","+"&amp;COUNTIF(BA1054:BA1083,4))),IF('Chiffres et fonctions'!$J$3=2,IF(30-(COUNTIF(BA1054:BA1083,""))-(COUNTIF(BA1054:BA1083,4))=0,"",30-(COUNTIF(BA1054:BA1083,""))-(COUNTIF(BA1054:BA1083,4))),""))</f>
        <v/>
      </c>
      <c r="BB1084" s="144" t="str">
        <f>IF('Chiffres et fonctions'!$J$3=1,IF(COUNTIF(BB1054:BB1083,1)=0,IF(COUNTIF(BB1054:BB1083,4)=0,"","+"&amp;COUNTIF(BB1054:BB1083,4)),COUNTIF(BB1054:BB1083,1)&amp;IF(COUNTIF(BB1054:BB1083,4)=0,"","+"&amp;COUNTIF(BB1054:BB1083,4))),IF('Chiffres et fonctions'!$J$3=2,IF(30-(COUNTIF(BB1054:BB1083,""))-(COUNTIF(BB1054:BB1083,4))=0,"",30-(COUNTIF(BB1054:BB1083,""))-(COUNTIF(BB1054:BB1083,4))),""))</f>
        <v/>
      </c>
      <c r="BC1084" s="119">
        <f>SUM(BC1054:BC1083)</f>
        <v>0</v>
      </c>
      <c r="BD1084" s="417"/>
      <c r="BE1084" s="152"/>
      <c r="BF1084" s="153"/>
      <c r="BG1084" s="154"/>
      <c r="BH1084" s="153">
        <v>0.91849999999999998</v>
      </c>
      <c r="BI1084" s="153"/>
      <c r="BJ1084" s="153"/>
      <c r="BK1084" s="281"/>
      <c r="BL1084" s="181"/>
      <c r="BM1084" s="181"/>
      <c r="BN1084" s="181"/>
      <c r="BO1084" s="181"/>
      <c r="BP1084" s="181"/>
      <c r="BQ1084" s="181"/>
      <c r="BR1084" s="120"/>
      <c r="BS1084" s="120"/>
      <c r="BT1084" s="181"/>
      <c r="BU1084" s="242"/>
      <c r="BV1084" s="238"/>
      <c r="BW1084" s="242"/>
      <c r="BX1084" s="238"/>
      <c r="BY1084" s="122"/>
      <c r="BZ1084" s="122"/>
      <c r="CA1084" s="122"/>
      <c r="CB1084" s="122"/>
      <c r="CC1084" s="122"/>
      <c r="CD1084" s="122"/>
      <c r="CE1084" s="122"/>
      <c r="CF1084" s="122"/>
      <c r="CG1084" s="122"/>
      <c r="CH1084" s="122"/>
      <c r="CI1084" s="122"/>
      <c r="CJ1084" s="122"/>
      <c r="CK1084" s="122"/>
      <c r="CL1084" s="122"/>
      <c r="CM1084" s="122"/>
      <c r="CN1084" s="122"/>
      <c r="CO1084" s="122"/>
      <c r="CP1084" s="122"/>
      <c r="CQ1084" s="122"/>
      <c r="CR1084" s="122"/>
      <c r="CS1084" s="122"/>
      <c r="CT1084" s="122"/>
      <c r="CU1084" s="122"/>
      <c r="CV1084" s="122"/>
      <c r="CW1084" s="122"/>
      <c r="CX1084" s="122"/>
      <c r="CY1084" s="122"/>
      <c r="CZ1084" s="122"/>
      <c r="DA1084" s="122"/>
      <c r="DB1084" s="122"/>
      <c r="DC1084" s="122"/>
      <c r="DD1084" s="122"/>
      <c r="DE1084" s="122"/>
      <c r="DF1084" s="122"/>
      <c r="DG1084" s="122"/>
      <c r="DH1084" s="122"/>
      <c r="DI1084" s="122"/>
      <c r="DJ1084" s="122"/>
      <c r="DK1084" s="122"/>
      <c r="DL1084" s="122"/>
      <c r="DM1084" s="122"/>
      <c r="DN1084" s="122"/>
      <c r="DO1084" s="122"/>
      <c r="DP1084" s="122"/>
      <c r="DQ1084" s="122"/>
      <c r="DR1084" s="122"/>
      <c r="DS1084" s="122"/>
      <c r="DT1084" s="122"/>
      <c r="DU1084" s="122"/>
      <c r="DV1084" s="122"/>
      <c r="DW1084" s="122"/>
      <c r="DX1084" s="122"/>
      <c r="DY1084" s="122"/>
      <c r="DZ1084" s="122"/>
      <c r="EA1084" s="122"/>
      <c r="EB1084" s="122"/>
      <c r="EC1084" s="122"/>
      <c r="ED1084" s="122"/>
      <c r="EE1084" s="122"/>
      <c r="EF1084" s="122"/>
      <c r="EG1084" s="122"/>
      <c r="EH1084" s="122"/>
      <c r="EI1084" s="122"/>
      <c r="EJ1084" s="122"/>
      <c r="EK1084" s="122"/>
      <c r="EL1084" s="122"/>
      <c r="EM1084" s="122"/>
      <c r="EN1084" s="122"/>
      <c r="EO1084" s="122"/>
      <c r="EP1084" s="122"/>
      <c r="EQ1084" s="122"/>
      <c r="ER1084" s="122"/>
      <c r="ES1084" s="122"/>
      <c r="ET1084" s="122"/>
      <c r="EU1084" s="122"/>
      <c r="EV1084" s="122"/>
      <c r="EW1084" s="122"/>
      <c r="EX1084" s="122"/>
      <c r="EY1084" s="122"/>
      <c r="EZ1084" s="122"/>
      <c r="FA1084" s="122"/>
      <c r="FB1084" s="122"/>
      <c r="FC1084" s="122"/>
      <c r="FD1084" s="122"/>
      <c r="FE1084" s="122"/>
      <c r="FF1084" s="122"/>
      <c r="FG1084" s="122"/>
      <c r="FH1084" s="122"/>
      <c r="FI1084" s="122"/>
      <c r="FJ1084" s="122"/>
      <c r="FK1084" s="122"/>
      <c r="FL1084" s="122"/>
      <c r="FM1084" s="122"/>
      <c r="FN1084" s="122"/>
      <c r="FO1084" s="122"/>
      <c r="FP1084" s="122"/>
      <c r="FQ1084" s="122"/>
      <c r="FR1084" s="122"/>
      <c r="FS1084" s="122"/>
      <c r="FT1084" s="122"/>
      <c r="FU1084" s="122"/>
      <c r="FV1084" s="122"/>
      <c r="FW1084" s="122"/>
      <c r="FX1084" s="122"/>
      <c r="FY1084" s="122"/>
      <c r="FZ1084" s="122"/>
      <c r="GA1084" s="122"/>
      <c r="GB1084" s="122"/>
      <c r="GC1084" s="122"/>
      <c r="GD1084" s="122"/>
      <c r="GE1084" s="122"/>
      <c r="GF1084" s="122"/>
      <c r="GG1084" s="122"/>
      <c r="GH1084" s="122"/>
      <c r="GI1084" s="122"/>
      <c r="GJ1084" s="122"/>
      <c r="GK1084" s="122"/>
      <c r="GL1084" s="122"/>
      <c r="GM1084" s="122"/>
      <c r="GN1084" s="122"/>
      <c r="GO1084" s="122"/>
      <c r="GP1084" s="122"/>
      <c r="GQ1084" s="122"/>
      <c r="GR1084" s="122"/>
      <c r="GS1084" s="122"/>
      <c r="GT1084" s="122"/>
      <c r="GU1084" s="122"/>
      <c r="GV1084" s="122"/>
      <c r="GW1084" s="122"/>
      <c r="GX1084" s="122"/>
      <c r="GY1084" s="122"/>
      <c r="GZ1084" s="122"/>
      <c r="HA1084" s="122"/>
      <c r="HB1084" s="122"/>
      <c r="HC1084" s="122"/>
      <c r="HD1084" s="122"/>
      <c r="HE1084" s="122"/>
      <c r="HF1084" s="122"/>
      <c r="HG1084" s="122"/>
      <c r="HH1084" s="122"/>
      <c r="HI1084" s="122"/>
      <c r="HJ1084" s="122"/>
      <c r="HK1084" s="122"/>
      <c r="HL1084" s="122"/>
      <c r="HM1084" s="122"/>
      <c r="HN1084" s="122"/>
      <c r="HO1084" s="122"/>
      <c r="HP1084" s="122"/>
      <c r="HQ1084" s="122"/>
      <c r="HR1084" s="122"/>
      <c r="HS1084" s="122"/>
      <c r="HT1084" s="122"/>
      <c r="HU1084" s="122"/>
      <c r="HV1084" s="122"/>
      <c r="HW1084" s="122"/>
      <c r="HX1084" s="122"/>
      <c r="HY1084" s="122"/>
      <c r="HZ1084" s="122"/>
      <c r="IA1084" s="122"/>
      <c r="IB1084" s="122"/>
      <c r="IC1084" s="122"/>
      <c r="ID1084" s="122"/>
      <c r="IE1084" s="122"/>
      <c r="IF1084" s="122"/>
      <c r="IG1084" s="122"/>
      <c r="IH1084" s="122"/>
      <c r="II1084" s="122"/>
      <c r="IJ1084" s="122"/>
      <c r="IK1084" s="122"/>
      <c r="IL1084" s="122"/>
      <c r="IM1084" s="122"/>
      <c r="IN1084" s="122"/>
      <c r="IO1084" s="122"/>
      <c r="IP1084" s="122"/>
      <c r="IQ1084" s="122"/>
      <c r="IR1084" s="122"/>
      <c r="IS1084" s="122"/>
      <c r="IT1084" s="122"/>
      <c r="IU1084" s="122"/>
      <c r="IV1084" s="122"/>
      <c r="IW1084" s="122"/>
      <c r="IX1084" s="122"/>
      <c r="IY1084" s="122"/>
      <c r="IZ1084" s="122"/>
      <c r="JA1084" s="122"/>
      <c r="JB1084" s="122"/>
      <c r="JC1084" s="122"/>
      <c r="JD1084" s="122"/>
      <c r="JE1084" s="122"/>
      <c r="JF1084" s="122"/>
      <c r="JG1084" s="122"/>
      <c r="JH1084" s="122"/>
      <c r="JI1084" s="122"/>
      <c r="JJ1084" s="122"/>
      <c r="JK1084" s="122"/>
      <c r="JL1084" s="122"/>
      <c r="JM1084" s="122"/>
      <c r="JN1084" s="122"/>
      <c r="JO1084" s="122"/>
      <c r="JP1084" s="122"/>
      <c r="JQ1084" s="122"/>
      <c r="JR1084" s="122"/>
      <c r="JS1084" s="122"/>
      <c r="JT1084" s="122"/>
      <c r="JU1084" s="122"/>
      <c r="JV1084" s="122"/>
      <c r="JW1084" s="122"/>
      <c r="JX1084" s="122"/>
      <c r="JY1084" s="122"/>
      <c r="JZ1084" s="122"/>
      <c r="KA1084" s="122"/>
      <c r="KB1084" s="122"/>
      <c r="KC1084" s="122"/>
      <c r="KD1084" s="122"/>
      <c r="KE1084" s="122"/>
      <c r="KF1084" s="122"/>
      <c r="KG1084" s="122"/>
      <c r="KH1084" s="122"/>
      <c r="KI1084" s="122"/>
      <c r="KJ1084" s="122"/>
      <c r="KK1084" s="122"/>
      <c r="KL1084" s="122"/>
      <c r="KM1084" s="122"/>
      <c r="KN1084" s="122"/>
      <c r="KO1084" s="122"/>
      <c r="KP1084" s="122"/>
      <c r="KQ1084" s="122"/>
      <c r="KR1084" s="122"/>
      <c r="KS1084" s="122"/>
      <c r="KT1084" s="122"/>
      <c r="KU1084" s="122"/>
      <c r="KV1084" s="122"/>
      <c r="KW1084" s="122"/>
      <c r="KX1084" s="122"/>
      <c r="KY1084" s="122"/>
      <c r="KZ1084" s="122"/>
      <c r="LA1084" s="122"/>
      <c r="LB1084" s="122"/>
      <c r="LC1084" s="122"/>
      <c r="LD1084" s="122"/>
      <c r="LE1084" s="122"/>
      <c r="LF1084" s="122"/>
      <c r="LG1084" s="122"/>
      <c r="LH1084" s="122"/>
      <c r="LI1084" s="122"/>
      <c r="LJ1084" s="122"/>
      <c r="LK1084" s="122"/>
      <c r="LL1084" s="122"/>
      <c r="LM1084" s="122"/>
      <c r="LN1084" s="122"/>
      <c r="LO1084" s="122"/>
      <c r="LP1084" s="122"/>
      <c r="LQ1084" s="122"/>
      <c r="LR1084" s="122"/>
      <c r="LS1084" s="122"/>
      <c r="LT1084" s="122"/>
      <c r="LU1084" s="122"/>
      <c r="LV1084" s="122"/>
      <c r="LW1084" s="122"/>
      <c r="LX1084" s="122"/>
      <c r="LY1084" s="122"/>
      <c r="LZ1084" s="122"/>
      <c r="MA1084" s="122"/>
      <c r="MB1084" s="122"/>
      <c r="MC1084" s="122"/>
      <c r="MD1084" s="122"/>
      <c r="ME1084" s="122"/>
      <c r="MF1084" s="122"/>
      <c r="MG1084" s="122"/>
      <c r="MH1084" s="122"/>
      <c r="MI1084" s="122"/>
      <c r="MJ1084" s="122"/>
      <c r="MK1084" s="122"/>
      <c r="ML1084" s="122"/>
      <c r="MM1084" s="122"/>
      <c r="MN1084" s="122"/>
      <c r="MO1084" s="122"/>
      <c r="MP1084" s="122"/>
      <c r="MQ1084" s="122"/>
      <c r="MS1084" s="241"/>
      <c r="MT1084" s="123"/>
      <c r="MU1084" s="124"/>
      <c r="MV1084" s="124"/>
      <c r="MW1084" s="124"/>
      <c r="MX1084" s="124"/>
      <c r="MY1084" s="124"/>
      <c r="MZ1084" s="124"/>
      <c r="NA1084" s="124"/>
      <c r="NB1084" s="124"/>
      <c r="NC1084" s="124"/>
      <c r="ND1084" s="124"/>
      <c r="NE1084" s="124"/>
      <c r="NF1084" s="124"/>
      <c r="NG1084" s="124"/>
      <c r="NH1084" s="124"/>
      <c r="NI1084" s="124"/>
      <c r="NJ1084" s="124"/>
      <c r="NK1084" s="124"/>
      <c r="NL1084" s="124"/>
      <c r="NM1084" s="125"/>
      <c r="NN1084" s="370"/>
    </row>
    <row r="1085" spans="1:384" s="121" customFormat="1" ht="10.199999999999999" customHeight="1" thickBot="1" x14ac:dyDescent="0.35">
      <c r="A1085" s="116"/>
      <c r="B1085" s="389"/>
      <c r="C1085" s="425"/>
      <c r="D1085" s="126"/>
      <c r="E1085" s="321"/>
      <c r="F1085" s="321"/>
      <c r="G1085" s="321"/>
      <c r="H1085" s="127"/>
      <c r="I1085" s="429" t="str">
        <f>I1050</f>
        <v>BRASSERIE</v>
      </c>
      <c r="J1085" s="429"/>
      <c r="K1085" s="429"/>
      <c r="L1085" s="429"/>
      <c r="M1085" s="429"/>
      <c r="N1085" s="430"/>
      <c r="O1085" s="145" t="str">
        <f>IF('Chiffres et fonctions'!$J$3=1,IF(COUNTIF(O1054:O1083,2)=0,"",COUNTIF(O1054:O1083,2)),IF('Chiffres et fonctions'!$J$3=2,IF(COUNTIF(O1054:O1083,4)=0,"","+ "&amp;(COUNTIF(O1054:O1083,4))),""))</f>
        <v/>
      </c>
      <c r="P1085" s="146" t="str">
        <f>IF('Chiffres et fonctions'!$J$3=1,IF(COUNTIF(P1054:P1083,2)=0,"",COUNTIF(P1054:P1083,2)),IF('Chiffres et fonctions'!$J$3=2,IF(COUNTIF(P1054:P1083,4)=0,"","+ "&amp;(COUNTIF(P1054:P1083,4))),""))</f>
        <v/>
      </c>
      <c r="Q1085" s="145" t="str">
        <f>IF('Chiffres et fonctions'!$J$3=1,IF(COUNTIF(Q1054:Q1083,2)=0,"",COUNTIF(Q1054:Q1083,2)),IF('Chiffres et fonctions'!$J$3=2,IF(COUNTIF(Q1054:Q1083,4)=0,"","+ "&amp;(COUNTIF(Q1054:Q1083,4))),""))</f>
        <v/>
      </c>
      <c r="R1085" s="146" t="str">
        <f>IF('Chiffres et fonctions'!$J$3=1,IF(COUNTIF(R1054:R1083,2)=0,"",COUNTIF(R1054:R1083,2)),IF('Chiffres et fonctions'!$J$3=2,IF(COUNTIF(R1054:R1083,4)=0,"","+ "&amp;(COUNTIF(R1054:R1083,4))),""))</f>
        <v/>
      </c>
      <c r="S1085" s="145" t="str">
        <f>IF('Chiffres et fonctions'!$J$3=1,IF(COUNTIF(S1054:S1083,2)=0,"",COUNTIF(S1054:S1083,2)),IF('Chiffres et fonctions'!$J$3=2,IF(COUNTIF(S1054:S1083,4)=0,"","+ "&amp;(COUNTIF(S1054:S1083,4))),""))</f>
        <v/>
      </c>
      <c r="T1085" s="146" t="str">
        <f>IF('Chiffres et fonctions'!$J$3=1,IF(COUNTIF(T1054:T1083,2)=0,"",COUNTIF(T1054:T1083,2)),IF('Chiffres et fonctions'!$J$3=2,IF(COUNTIF(T1054:T1083,4)=0,"","+ "&amp;(COUNTIF(T1054:T1083,4))),""))</f>
        <v/>
      </c>
      <c r="U1085" s="145" t="str">
        <f>IF('Chiffres et fonctions'!$J$3=1,IF(COUNTIF(U1054:U1083,2)=0,"",COUNTIF(U1054:U1083,2)),IF('Chiffres et fonctions'!$J$3=2,IF(COUNTIF(U1054:U1083,4)=0,"","+ "&amp;(COUNTIF(U1054:U1083,4))),""))</f>
        <v/>
      </c>
      <c r="V1085" s="146" t="str">
        <f>IF('Chiffres et fonctions'!$J$3=1,IF(COUNTIF(V1054:V1083,2)=0,"",COUNTIF(V1054:V1083,2)),IF('Chiffres et fonctions'!$J$3=2,IF(COUNTIF(V1054:V1083,4)=0,"","+ "&amp;(COUNTIF(V1054:V1083,4))),""))</f>
        <v/>
      </c>
      <c r="W1085" s="145" t="str">
        <f>IF('Chiffres et fonctions'!$J$3=1,IF(COUNTIF(W1054:W1083,2)=0,"",COUNTIF(W1054:W1083,2)),IF('Chiffres et fonctions'!$J$3=2,IF(COUNTIF(W1054:W1083,4)=0,"","+ "&amp;(COUNTIF(W1054:W1083,4))),""))</f>
        <v/>
      </c>
      <c r="X1085" s="146" t="str">
        <f>IF('Chiffres et fonctions'!$J$3=1,IF(COUNTIF(X1054:X1083,2)=0,"",COUNTIF(X1054:X1083,2)),IF('Chiffres et fonctions'!$J$3=2,IF(COUNTIF(X1054:X1083,4)=0,"","+ "&amp;(COUNTIF(X1054:X1083,4))),""))</f>
        <v/>
      </c>
      <c r="Y1085" s="145" t="str">
        <f>IF('Chiffres et fonctions'!$J$3=1,IF(COUNTIF(Y1054:Y1083,2)=0,"",COUNTIF(Y1054:Y1083,2)),IF('Chiffres et fonctions'!$J$3=2,IF(COUNTIF(Y1054:Y1083,4)=0,"","+ "&amp;(COUNTIF(Y1054:Y1083,4))),""))</f>
        <v/>
      </c>
      <c r="Z1085" s="146" t="str">
        <f>IF('Chiffres et fonctions'!$J$3=1,IF(COUNTIF(Z1054:Z1083,2)=0,"",COUNTIF(Z1054:Z1083,2)),IF('Chiffres et fonctions'!$J$3=2,IF(COUNTIF(Z1054:Z1083,4)=0,"","+ "&amp;(COUNTIF(Z1054:Z1083,4))),""))</f>
        <v/>
      </c>
      <c r="AA1085" s="145" t="str">
        <f>IF('Chiffres et fonctions'!$J$3=1,IF(COUNTIF(AA1054:AA1083,2)=0,"",COUNTIF(AA1054:AA1083,2)),IF('Chiffres et fonctions'!$J$3=2,IF(COUNTIF(AA1054:AA1083,4)=0,"","+ "&amp;(COUNTIF(AA1054:AA1083,4))),""))</f>
        <v/>
      </c>
      <c r="AB1085" s="146" t="str">
        <f>IF('Chiffres et fonctions'!$J$3=1,IF(COUNTIF(AB1054:AB1083,2)=0,"",COUNTIF(AB1054:AB1083,2)),IF('Chiffres et fonctions'!$J$3=2,IF(COUNTIF(AB1054:AB1083,4)=0,"","+ "&amp;(COUNTIF(AB1054:AB1083,4))),""))</f>
        <v/>
      </c>
      <c r="AC1085" s="145" t="str">
        <f>IF('Chiffres et fonctions'!$J$3=1,IF(COUNTIF(AC1054:AC1083,2)=0,"",COUNTIF(AC1054:AC1083,2)),IF('Chiffres et fonctions'!$J$3=2,IF(COUNTIF(AC1054:AC1083,4)=0,"","+ "&amp;(COUNTIF(AC1054:AC1083,4))),""))</f>
        <v/>
      </c>
      <c r="AD1085" s="146" t="str">
        <f>IF('Chiffres et fonctions'!$J$3=1,IF(COUNTIF(AD1054:AD1083,2)=0,"",COUNTIF(AD1054:AD1083,2)),IF('Chiffres et fonctions'!$J$3=2,IF(COUNTIF(AD1054:AD1083,4)=0,"","+ "&amp;(COUNTIF(AD1054:AD1083,4))),""))</f>
        <v/>
      </c>
      <c r="AE1085" s="145" t="str">
        <f>IF('Chiffres et fonctions'!$J$3=1,IF(COUNTIF(AE1054:AE1083,2)=0,"",COUNTIF(AE1054:AE1083,2)),IF('Chiffres et fonctions'!$J$3=2,IF(COUNTIF(AE1054:AE1083,4)=0,"","+ "&amp;(COUNTIF(AE1054:AE1083,4))),""))</f>
        <v/>
      </c>
      <c r="AF1085" s="146" t="str">
        <f>IF('Chiffres et fonctions'!$J$3=1,IF(COUNTIF(AF1054:AF1083,2)=0,"",COUNTIF(AF1054:AF1083,2)),IF('Chiffres et fonctions'!$J$3=2,IF(COUNTIF(AF1054:AF1083,4)=0,"","+ "&amp;(COUNTIF(AF1054:AF1083,4))),""))</f>
        <v/>
      </c>
      <c r="AG1085" s="145" t="str">
        <f>IF('Chiffres et fonctions'!$J$3=1,IF(COUNTIF(AG1054:AG1083,2)=0,"",COUNTIF(AG1054:AG1083,2)),IF('Chiffres et fonctions'!$J$3=2,IF(COUNTIF(AG1054:AG1083,4)=0,"","+ "&amp;(COUNTIF(AG1054:AG1083,4))),""))</f>
        <v/>
      </c>
      <c r="AH1085" s="146" t="str">
        <f>IF('Chiffres et fonctions'!$J$3=1,IF(COUNTIF(AH1054:AH1083,2)=0,"",COUNTIF(AH1054:AH1083,2)),IF('Chiffres et fonctions'!$J$3=2,IF(COUNTIF(AH1054:AH1083,4)=0,"","+ "&amp;(COUNTIF(AH1054:AH1083,4))),""))</f>
        <v/>
      </c>
      <c r="AI1085" s="145" t="str">
        <f>IF('Chiffres et fonctions'!$J$3=1,IF(COUNTIF(AI1054:AI1083,2)=0,"",COUNTIF(AI1054:AI1083,2)),IF('Chiffres et fonctions'!$J$3=2,IF(COUNTIF(AI1054:AI1083,4)=0,"","+ "&amp;(COUNTIF(AI1054:AI1083,4))),""))</f>
        <v/>
      </c>
      <c r="AJ1085" s="146" t="str">
        <f>IF('Chiffres et fonctions'!$J$3=1,IF(COUNTIF(AJ1054:AJ1083,2)=0,"",COUNTIF(AJ1054:AJ1083,2)),IF('Chiffres et fonctions'!$J$3=2,IF(COUNTIF(AJ1054:AJ1083,4)=0,"","+ "&amp;(COUNTIF(AJ1054:AJ1083,4))),""))</f>
        <v/>
      </c>
      <c r="AK1085" s="145" t="str">
        <f>IF('Chiffres et fonctions'!$J$3=1,IF(COUNTIF(AK1054:AK1083,2)=0,"",COUNTIF(AK1054:AK1083,2)),IF('Chiffres et fonctions'!$J$3=2,IF(COUNTIF(AK1054:AK1083,4)=0,"","+ "&amp;(COUNTIF(AK1054:AK1083,4))),""))</f>
        <v/>
      </c>
      <c r="AL1085" s="146" t="str">
        <f>IF('Chiffres et fonctions'!$J$3=1,IF(COUNTIF(AL1054:AL1083,2)=0,"",COUNTIF(AL1054:AL1083,2)),IF('Chiffres et fonctions'!$J$3=2,IF(COUNTIF(AL1054:AL1083,4)=0,"","+ "&amp;(COUNTIF(AL1054:AL1083,4))),""))</f>
        <v/>
      </c>
      <c r="AM1085" s="145" t="str">
        <f>IF('Chiffres et fonctions'!$J$3=1,IF(COUNTIF(AM1054:AM1083,2)=0,"",COUNTIF(AM1054:AM1083,2)),IF('Chiffres et fonctions'!$J$3=2,IF(COUNTIF(AM1054:AM1083,4)=0,"","+ "&amp;(COUNTIF(AM1054:AM1083,4))),""))</f>
        <v/>
      </c>
      <c r="AN1085" s="146" t="str">
        <f>IF('Chiffres et fonctions'!$J$3=1,IF(COUNTIF(AN1054:AN1083,2)=0,"",COUNTIF(AN1054:AN1083,2)),IF('Chiffres et fonctions'!$J$3=2,IF(COUNTIF(AN1054:AN1083,4)=0,"","+ "&amp;(COUNTIF(AN1054:AN1083,4))),""))</f>
        <v/>
      </c>
      <c r="AO1085" s="145" t="str">
        <f>IF('Chiffres et fonctions'!$J$3=1,IF(COUNTIF(AO1054:AO1083,2)=0,"",COUNTIF(AO1054:AO1083,2)),IF('Chiffres et fonctions'!$J$3=2,IF(COUNTIF(AO1054:AO1083,4)=0,"","+ "&amp;(COUNTIF(AO1054:AO1083,4))),""))</f>
        <v/>
      </c>
      <c r="AP1085" s="146" t="str">
        <f>IF('Chiffres et fonctions'!$J$3=1,IF(COUNTIF(AP1054:AP1083,2)=0,"",COUNTIF(AP1054:AP1083,2)),IF('Chiffres et fonctions'!$J$3=2,IF(COUNTIF(AP1054:AP1083,4)=0,"","+ "&amp;(COUNTIF(AP1054:AP1083,4))),""))</f>
        <v/>
      </c>
      <c r="AQ1085" s="145" t="str">
        <f>IF('Chiffres et fonctions'!$J$3=1,IF(COUNTIF(AQ1054:AQ1083,2)=0,"",COUNTIF(AQ1054:AQ1083,2)),IF('Chiffres et fonctions'!$J$3=2,IF(COUNTIF(AQ1054:AQ1083,4)=0,"","+ "&amp;(COUNTIF(AQ1054:AQ1083,4))),""))</f>
        <v/>
      </c>
      <c r="AR1085" s="146" t="str">
        <f>IF('Chiffres et fonctions'!$J$3=1,IF(COUNTIF(AR1054:AR1083,2)=0,"",COUNTIF(AR1054:AR1083,2)),IF('Chiffres et fonctions'!$J$3=2,IF(COUNTIF(AR1054:AR1083,4)=0,"","+ "&amp;(COUNTIF(AR1054:AR1083,4))),""))</f>
        <v/>
      </c>
      <c r="AS1085" s="145" t="str">
        <f>IF('Chiffres et fonctions'!$J$3=1,IF(COUNTIF(AS1054:AS1083,2)=0,"",COUNTIF(AS1054:AS1083,2)),IF('Chiffres et fonctions'!$J$3=2,IF(COUNTIF(AS1054:AS1083,4)=0,"","+ "&amp;(COUNTIF(AS1054:AS1083,4))),""))</f>
        <v/>
      </c>
      <c r="AT1085" s="146" t="str">
        <f>IF('Chiffres et fonctions'!$J$3=1,IF(COUNTIF(AT1054:AT1083,2)=0,"",COUNTIF(AT1054:AT1083,2)),IF('Chiffres et fonctions'!$J$3=2,IF(COUNTIF(AT1054:AT1083,4)=0,"","+ "&amp;(COUNTIF(AT1054:AT1083,4))),""))</f>
        <v/>
      </c>
      <c r="AU1085" s="145" t="str">
        <f>IF('Chiffres et fonctions'!$J$3=1,IF(COUNTIF(AU1054:AU1083,2)=0,"",COUNTIF(AU1054:AU1083,2)),IF('Chiffres et fonctions'!$J$3=2,IF(COUNTIF(AU1054:AU1083,4)=0,"","+ "&amp;(COUNTIF(AU1054:AU1083,4))),""))</f>
        <v/>
      </c>
      <c r="AV1085" s="146" t="str">
        <f>IF('Chiffres et fonctions'!$J$3=1,IF(COUNTIF(AV1054:AV1083,2)=0,"",COUNTIF(AV1054:AV1083,2)),IF('Chiffres et fonctions'!$J$3=2,IF(COUNTIF(AV1054:AV1083,4)=0,"","+ "&amp;(COUNTIF(AV1054:AV1083,4))),""))</f>
        <v/>
      </c>
      <c r="AW1085" s="145" t="str">
        <f>IF('Chiffres et fonctions'!$J$3=1,IF(COUNTIF(AW1054:AW1083,2)=0,"",COUNTIF(AW1054:AW1083,2)),IF('Chiffres et fonctions'!$J$3=2,IF(COUNTIF(AW1054:AW1083,4)=0,"","+ "&amp;(COUNTIF(AW1054:AW1083,4))),""))</f>
        <v/>
      </c>
      <c r="AX1085" s="146" t="str">
        <f>IF('Chiffres et fonctions'!$J$3=1,IF(COUNTIF(AX1054:AX1083,2)=0,"",COUNTIF(AX1054:AX1083,2)),IF('Chiffres et fonctions'!$J$3=2,IF(COUNTIF(AX1054:AX1083,4)=0,"","+ "&amp;(COUNTIF(AX1054:AX1083,4))),""))</f>
        <v/>
      </c>
      <c r="AY1085" s="145" t="str">
        <f>IF('Chiffres et fonctions'!$J$3=1,IF(COUNTIF(AY1054:AY1083,2)=0,"",COUNTIF(AY1054:AY1083,2)),IF('Chiffres et fonctions'!$J$3=2,IF(COUNTIF(AY1054:AY1083,4)=0,"","+ "&amp;(COUNTIF(AY1054:AY1083,4))),""))</f>
        <v/>
      </c>
      <c r="AZ1085" s="146" t="str">
        <f>IF('Chiffres et fonctions'!$J$3=1,IF(COUNTIF(AZ1054:AZ1083,2)=0,"",COUNTIF(AZ1054:AZ1083,2)),IF('Chiffres et fonctions'!$J$3=2,IF(COUNTIF(AZ1054:AZ1083,4)=0,"","+ "&amp;(COUNTIF(AZ1054:AZ1083,4))),""))</f>
        <v/>
      </c>
      <c r="BA1085" s="145" t="str">
        <f>IF('Chiffres et fonctions'!$J$3=1,IF(COUNTIF(BA1054:BA1083,2)=0,"",COUNTIF(BA1054:BA1083,2)),IF('Chiffres et fonctions'!$J$3=2,IF(COUNTIF(BA1054:BA1083,4)=0,"","+ "&amp;(COUNTIF(BA1054:BA1083,4))),""))</f>
        <v/>
      </c>
      <c r="BB1085" s="146" t="str">
        <f>IF('Chiffres et fonctions'!$J$3=1,IF(COUNTIF(BB1054:BB1083,2)=0,"",COUNTIF(BB1054:BB1083,2)),IF('Chiffres et fonctions'!$J$3=2,IF(COUNTIF(BB1054:BB1083,4)=0,"","+ "&amp;(COUNTIF(BB1054:BB1083,4))),""))</f>
        <v/>
      </c>
      <c r="BC1085" s="128"/>
      <c r="BD1085" s="417"/>
      <c r="BE1085" s="155"/>
      <c r="BF1085" s="156"/>
      <c r="BG1085" s="157"/>
      <c r="BH1085" s="156"/>
      <c r="BI1085" s="156"/>
      <c r="BJ1085" s="156"/>
      <c r="BK1085" s="282"/>
      <c r="BL1085" s="249"/>
      <c r="BM1085" s="249"/>
      <c r="BN1085" s="249"/>
      <c r="BO1085" s="249"/>
      <c r="BP1085" s="249"/>
      <c r="BQ1085" s="249"/>
      <c r="BR1085" s="129"/>
      <c r="BS1085" s="129"/>
      <c r="BT1085" s="182"/>
      <c r="BU1085" s="243"/>
      <c r="BV1085" s="239"/>
      <c r="BW1085" s="243"/>
      <c r="BX1085" s="239"/>
      <c r="BY1085" s="130"/>
      <c r="BZ1085" s="130"/>
      <c r="CA1085" s="130"/>
      <c r="CB1085" s="130"/>
      <c r="CC1085" s="130"/>
      <c r="CD1085" s="130"/>
      <c r="CE1085" s="130"/>
      <c r="CF1085" s="130"/>
      <c r="CG1085" s="130"/>
      <c r="CH1085" s="130"/>
      <c r="CI1085" s="130"/>
      <c r="CJ1085" s="130"/>
      <c r="CK1085" s="130"/>
      <c r="CL1085" s="130"/>
      <c r="CM1085" s="130"/>
      <c r="CN1085" s="130"/>
      <c r="CO1085" s="130"/>
      <c r="CP1085" s="130"/>
      <c r="CQ1085" s="130"/>
      <c r="CR1085" s="130"/>
      <c r="CS1085" s="130"/>
      <c r="CT1085" s="130"/>
      <c r="CU1085" s="130"/>
      <c r="CV1085" s="130"/>
      <c r="CW1085" s="130"/>
      <c r="CX1085" s="130"/>
      <c r="CY1085" s="130"/>
      <c r="CZ1085" s="130"/>
      <c r="DA1085" s="130"/>
      <c r="DB1085" s="130"/>
      <c r="DC1085" s="130"/>
      <c r="DD1085" s="130"/>
      <c r="DE1085" s="130"/>
      <c r="DF1085" s="130"/>
      <c r="DG1085" s="130"/>
      <c r="DH1085" s="130"/>
      <c r="DI1085" s="130"/>
      <c r="DJ1085" s="130"/>
      <c r="DK1085" s="130"/>
      <c r="DL1085" s="130"/>
      <c r="DM1085" s="130"/>
      <c r="DN1085" s="130"/>
      <c r="DO1085" s="130"/>
      <c r="DP1085" s="130"/>
      <c r="DQ1085" s="130"/>
      <c r="DR1085" s="130"/>
      <c r="DS1085" s="130"/>
      <c r="DT1085" s="130"/>
      <c r="DU1085" s="130"/>
      <c r="DV1085" s="130"/>
      <c r="DW1085" s="130"/>
      <c r="DX1085" s="130"/>
      <c r="DY1085" s="130"/>
      <c r="DZ1085" s="130"/>
      <c r="EA1085" s="130"/>
      <c r="EB1085" s="130"/>
      <c r="EC1085" s="130"/>
      <c r="ED1085" s="130"/>
      <c r="EE1085" s="130"/>
      <c r="EF1085" s="130"/>
      <c r="EG1085" s="130"/>
      <c r="EH1085" s="130"/>
      <c r="EI1085" s="130"/>
      <c r="EJ1085" s="130"/>
      <c r="EK1085" s="130"/>
      <c r="EL1085" s="130"/>
      <c r="EM1085" s="130"/>
      <c r="EN1085" s="130"/>
      <c r="EO1085" s="130"/>
      <c r="EP1085" s="130"/>
      <c r="EQ1085" s="130"/>
      <c r="ER1085" s="130"/>
      <c r="ES1085" s="130"/>
      <c r="ET1085" s="130"/>
      <c r="EU1085" s="130"/>
      <c r="EV1085" s="130"/>
      <c r="EW1085" s="130"/>
      <c r="EX1085" s="130"/>
      <c r="EY1085" s="130"/>
      <c r="EZ1085" s="130"/>
      <c r="FA1085" s="130"/>
      <c r="FB1085" s="130"/>
      <c r="FC1085" s="130"/>
      <c r="FD1085" s="130"/>
      <c r="FE1085" s="130"/>
      <c r="FF1085" s="130"/>
      <c r="FG1085" s="130"/>
      <c r="FH1085" s="130"/>
      <c r="FI1085" s="130"/>
      <c r="FJ1085" s="130"/>
      <c r="FK1085" s="130"/>
      <c r="FL1085" s="130"/>
      <c r="FM1085" s="130"/>
      <c r="FN1085" s="130"/>
      <c r="FO1085" s="130"/>
      <c r="FP1085" s="130"/>
      <c r="FQ1085" s="130"/>
      <c r="FR1085" s="130"/>
      <c r="FS1085" s="130"/>
      <c r="FT1085" s="130"/>
      <c r="FU1085" s="130"/>
      <c r="FV1085" s="130"/>
      <c r="FW1085" s="130"/>
      <c r="FX1085" s="130"/>
      <c r="FY1085" s="130"/>
      <c r="FZ1085" s="130"/>
      <c r="GA1085" s="130"/>
      <c r="GB1085" s="130"/>
      <c r="GC1085" s="130"/>
      <c r="GD1085" s="130"/>
      <c r="GE1085" s="130"/>
      <c r="GF1085" s="130"/>
      <c r="GG1085" s="130"/>
      <c r="GH1085" s="130"/>
      <c r="GI1085" s="130"/>
      <c r="GJ1085" s="130"/>
      <c r="GK1085" s="130"/>
      <c r="GL1085" s="130"/>
      <c r="GM1085" s="130"/>
      <c r="GN1085" s="130"/>
      <c r="GO1085" s="130"/>
      <c r="GP1085" s="130"/>
      <c r="GQ1085" s="130"/>
      <c r="GR1085" s="130"/>
      <c r="GS1085" s="130"/>
      <c r="GT1085" s="130"/>
      <c r="GU1085" s="130"/>
      <c r="GV1085" s="130"/>
      <c r="GW1085" s="130"/>
      <c r="GX1085" s="130"/>
      <c r="GY1085" s="130"/>
      <c r="GZ1085" s="130"/>
      <c r="HA1085" s="130"/>
      <c r="HB1085" s="130"/>
      <c r="HC1085" s="130"/>
      <c r="HD1085" s="130"/>
      <c r="HE1085" s="130"/>
      <c r="HF1085" s="130"/>
      <c r="HG1085" s="130"/>
      <c r="HH1085" s="130"/>
      <c r="HI1085" s="130"/>
      <c r="HJ1085" s="130"/>
      <c r="HK1085" s="130"/>
      <c r="HL1085" s="130"/>
      <c r="HM1085" s="130"/>
      <c r="HN1085" s="130"/>
      <c r="HO1085" s="130"/>
      <c r="HP1085" s="130"/>
      <c r="HQ1085" s="130"/>
      <c r="HR1085" s="130"/>
      <c r="HS1085" s="130"/>
      <c r="HT1085" s="130"/>
      <c r="HU1085" s="130"/>
      <c r="HV1085" s="130"/>
      <c r="HW1085" s="130"/>
      <c r="HX1085" s="130"/>
      <c r="HY1085" s="130"/>
      <c r="HZ1085" s="130"/>
      <c r="IA1085" s="130"/>
      <c r="IB1085" s="130"/>
      <c r="IC1085" s="130"/>
      <c r="ID1085" s="130"/>
      <c r="IE1085" s="130"/>
      <c r="IF1085" s="130"/>
      <c r="IG1085" s="130"/>
      <c r="IH1085" s="130"/>
      <c r="II1085" s="130"/>
      <c r="IJ1085" s="130"/>
      <c r="IK1085" s="130"/>
      <c r="IL1085" s="130"/>
      <c r="IM1085" s="130"/>
      <c r="IN1085" s="130"/>
      <c r="IO1085" s="130"/>
      <c r="IP1085" s="130"/>
      <c r="IQ1085" s="130"/>
      <c r="IR1085" s="130"/>
      <c r="IS1085" s="130"/>
      <c r="IT1085" s="130"/>
      <c r="IU1085" s="130"/>
      <c r="IV1085" s="130"/>
      <c r="IW1085" s="130"/>
      <c r="IX1085" s="130"/>
      <c r="IY1085" s="130"/>
      <c r="IZ1085" s="130"/>
      <c r="JA1085" s="130"/>
      <c r="JB1085" s="130"/>
      <c r="JC1085" s="130"/>
      <c r="JD1085" s="130"/>
      <c r="JE1085" s="130"/>
      <c r="JF1085" s="130"/>
      <c r="JG1085" s="130"/>
      <c r="JH1085" s="130"/>
      <c r="JI1085" s="130"/>
      <c r="JJ1085" s="130"/>
      <c r="JK1085" s="130"/>
      <c r="JL1085" s="130"/>
      <c r="JM1085" s="130"/>
      <c r="JN1085" s="130"/>
      <c r="JO1085" s="130"/>
      <c r="JP1085" s="130"/>
      <c r="JQ1085" s="130"/>
      <c r="JR1085" s="130"/>
      <c r="JS1085" s="130"/>
      <c r="JT1085" s="130"/>
      <c r="JU1085" s="130"/>
      <c r="JV1085" s="130"/>
      <c r="JW1085" s="130"/>
      <c r="JX1085" s="130"/>
      <c r="JY1085" s="130"/>
      <c r="JZ1085" s="130"/>
      <c r="KA1085" s="130"/>
      <c r="KB1085" s="130"/>
      <c r="KC1085" s="130"/>
      <c r="KD1085" s="130"/>
      <c r="KE1085" s="130"/>
      <c r="KF1085" s="130"/>
      <c r="KG1085" s="130"/>
      <c r="KH1085" s="130"/>
      <c r="KI1085" s="130"/>
      <c r="KJ1085" s="130"/>
      <c r="KK1085" s="130"/>
      <c r="KL1085" s="130"/>
      <c r="KM1085" s="130"/>
      <c r="KN1085" s="130"/>
      <c r="KO1085" s="130"/>
      <c r="KP1085" s="130"/>
      <c r="KQ1085" s="130"/>
      <c r="KR1085" s="130"/>
      <c r="KS1085" s="130"/>
      <c r="KT1085" s="130"/>
      <c r="KU1085" s="130"/>
      <c r="KV1085" s="130"/>
      <c r="KW1085" s="130"/>
      <c r="KX1085" s="130"/>
      <c r="KY1085" s="130"/>
      <c r="KZ1085" s="130"/>
      <c r="LA1085" s="130"/>
      <c r="LB1085" s="130"/>
      <c r="LC1085" s="130"/>
      <c r="LD1085" s="130"/>
      <c r="LE1085" s="130"/>
      <c r="LF1085" s="130"/>
      <c r="LG1085" s="130"/>
      <c r="LH1085" s="130"/>
      <c r="LI1085" s="130"/>
      <c r="LJ1085" s="130"/>
      <c r="LK1085" s="130"/>
      <c r="LL1085" s="130"/>
      <c r="LM1085" s="130"/>
      <c r="LN1085" s="130"/>
      <c r="LO1085" s="130"/>
      <c r="LP1085" s="130"/>
      <c r="LQ1085" s="130"/>
      <c r="LR1085" s="130"/>
      <c r="LS1085" s="130"/>
      <c r="LT1085" s="130"/>
      <c r="LU1085" s="130"/>
      <c r="LV1085" s="130"/>
      <c r="LW1085" s="130"/>
      <c r="LX1085" s="130"/>
      <c r="LY1085" s="130"/>
      <c r="LZ1085" s="130"/>
      <c r="MA1085" s="130"/>
      <c r="MB1085" s="130"/>
      <c r="MC1085" s="130"/>
      <c r="MD1085" s="130"/>
      <c r="ME1085" s="130"/>
      <c r="MF1085" s="130"/>
      <c r="MG1085" s="130"/>
      <c r="MH1085" s="130"/>
      <c r="MI1085" s="130"/>
      <c r="MJ1085" s="130"/>
      <c r="MK1085" s="130"/>
      <c r="ML1085" s="130"/>
      <c r="MM1085" s="130"/>
      <c r="MN1085" s="130"/>
      <c r="MO1085" s="130"/>
      <c r="MP1085" s="130"/>
      <c r="MQ1085" s="130"/>
      <c r="MS1085" s="241"/>
      <c r="MT1085" s="374">
        <f>(COUNTA($O1054:$BB1083)/2)-SUM(MV1085:NK1085)</f>
        <v>0</v>
      </c>
      <c r="MU1085" s="375"/>
      <c r="MV1085" s="376">
        <f>SUM(MV1054:MW1083)</f>
        <v>0</v>
      </c>
      <c r="MW1085" s="376"/>
      <c r="MX1085" s="376">
        <f>SUM(MX1054:MY1083)</f>
        <v>0</v>
      </c>
      <c r="MY1085" s="376"/>
      <c r="MZ1085" s="376">
        <f>SUM(MZ1054:NA1083)</f>
        <v>0</v>
      </c>
      <c r="NA1085" s="376"/>
      <c r="NB1085" s="376">
        <f>SUM(NB1054:NC1083)</f>
        <v>0</v>
      </c>
      <c r="NC1085" s="376"/>
      <c r="ND1085" s="376">
        <f>SUM(ND1054:NE1083)</f>
        <v>0</v>
      </c>
      <c r="NE1085" s="376"/>
      <c r="NF1085" s="376">
        <f>SUM(NF1054:NG1083)</f>
        <v>0</v>
      </c>
      <c r="NG1085" s="376"/>
      <c r="NH1085" s="376">
        <f>SUM(NH1054:NI1083)</f>
        <v>0</v>
      </c>
      <c r="NI1085" s="376"/>
      <c r="NJ1085" s="376">
        <f>SUM(NJ1054:NK1083)</f>
        <v>0</v>
      </c>
      <c r="NK1085" s="376"/>
      <c r="NL1085" s="377">
        <f>SUM(NL1054:NM1083)</f>
        <v>0</v>
      </c>
      <c r="NM1085" s="378"/>
      <c r="NN1085" s="370"/>
    </row>
    <row r="1086" spans="1:384" s="318" customFormat="1" ht="10.199999999999999" customHeight="1" x14ac:dyDescent="0.3">
      <c r="A1086" s="320"/>
      <c r="B1086" s="389"/>
      <c r="C1086" s="44"/>
      <c r="D1086" s="44"/>
      <c r="E1086" s="44"/>
      <c r="F1086" s="44"/>
      <c r="G1086" s="44"/>
      <c r="H1086" s="44"/>
      <c r="I1086" s="44"/>
      <c r="J1086" s="44"/>
      <c r="K1086" s="44"/>
      <c r="L1086" s="44"/>
      <c r="M1086" s="44"/>
      <c r="N1086" s="44"/>
      <c r="O1086" s="44"/>
      <c r="P1086" s="44"/>
      <c r="Q1086" s="44"/>
      <c r="R1086" s="44"/>
      <c r="S1086" s="44"/>
      <c r="T1086" s="44"/>
      <c r="U1086" s="44"/>
      <c r="V1086" s="44"/>
      <c r="W1086" s="44"/>
      <c r="X1086" s="44"/>
      <c r="Y1086" s="44"/>
      <c r="Z1086" s="44"/>
      <c r="AA1086" s="44"/>
      <c r="AB1086" s="44"/>
      <c r="AC1086" s="44"/>
      <c r="AD1086" s="44"/>
      <c r="AE1086" s="44"/>
      <c r="AF1086" s="44"/>
      <c r="AG1086" s="44"/>
      <c r="AH1086" s="44"/>
      <c r="AI1086" s="44"/>
      <c r="AJ1086" s="44"/>
      <c r="AK1086" s="44"/>
      <c r="AL1086" s="44"/>
      <c r="AM1086" s="44"/>
      <c r="AN1086" s="44"/>
      <c r="AO1086" s="44"/>
      <c r="AP1086" s="44"/>
      <c r="AQ1086" s="44"/>
      <c r="AR1086" s="44"/>
      <c r="AS1086" s="44"/>
      <c r="AT1086" s="44"/>
      <c r="AU1086" s="44"/>
      <c r="AV1086" s="44"/>
      <c r="AW1086" s="44"/>
      <c r="AX1086" s="44"/>
      <c r="AY1086" s="44"/>
      <c r="AZ1086" s="44"/>
      <c r="BA1086" s="44"/>
      <c r="BB1086" s="44"/>
      <c r="BC1086" s="44"/>
      <c r="BD1086" s="45"/>
      <c r="BE1086" s="45"/>
      <c r="BF1086" s="45"/>
      <c r="BG1086" s="45"/>
      <c r="BH1086" s="45"/>
      <c r="BI1086" s="45"/>
      <c r="BJ1086" s="45"/>
      <c r="BK1086" s="241"/>
      <c r="BL1086" s="45"/>
      <c r="BM1086" s="45"/>
      <c r="BN1086" s="45"/>
      <c r="BO1086" s="45"/>
      <c r="BP1086" s="45"/>
      <c r="BR1086" s="45"/>
      <c r="BS1086" s="44"/>
      <c r="BT1086" s="45"/>
      <c r="BU1086" s="240"/>
      <c r="BV1086" s="240"/>
      <c r="BW1086" s="240"/>
      <c r="BX1086" s="240"/>
      <c r="BY1086" s="178"/>
      <c r="BZ1086" s="178"/>
      <c r="CA1086" s="178"/>
      <c r="CB1086" s="178"/>
      <c r="CC1086" s="178"/>
      <c r="CD1086" s="178"/>
      <c r="CE1086" s="178"/>
      <c r="CF1086" s="178"/>
      <c r="CG1086" s="178"/>
      <c r="CH1086" s="178"/>
      <c r="CI1086" s="178"/>
      <c r="CJ1086" s="178"/>
      <c r="CK1086" s="178"/>
      <c r="CL1086" s="178"/>
      <c r="CM1086" s="178"/>
      <c r="CN1086" s="178"/>
      <c r="CO1086" s="178"/>
      <c r="CP1086" s="178"/>
      <c r="CQ1086" s="178"/>
      <c r="CR1086" s="178"/>
      <c r="CS1086" s="178"/>
      <c r="CT1086" s="178"/>
      <c r="CU1086" s="178"/>
      <c r="CV1086" s="178"/>
      <c r="CW1086" s="178"/>
      <c r="CX1086" s="178"/>
      <c r="CY1086" s="178"/>
      <c r="CZ1086" s="178"/>
      <c r="DA1086" s="178"/>
      <c r="DB1086" s="178"/>
      <c r="DC1086" s="178"/>
      <c r="DD1086" s="178"/>
      <c r="DE1086" s="178"/>
      <c r="DF1086" s="319"/>
      <c r="DG1086" s="319"/>
      <c r="DH1086" s="319"/>
      <c r="DI1086" s="319"/>
      <c r="DJ1086" s="319"/>
      <c r="DK1086" s="319"/>
      <c r="DL1086" s="319"/>
      <c r="DM1086" s="319"/>
      <c r="DN1086" s="319"/>
      <c r="DO1086" s="319"/>
      <c r="DP1086" s="319"/>
      <c r="DQ1086" s="319"/>
      <c r="DR1086" s="319"/>
      <c r="DS1086" s="319"/>
      <c r="DT1086" s="319"/>
      <c r="DU1086" s="319"/>
      <c r="DV1086" s="319"/>
      <c r="DW1086" s="319"/>
      <c r="DX1086" s="319"/>
      <c r="DY1086" s="319"/>
      <c r="DZ1086" s="319"/>
      <c r="EA1086" s="319"/>
      <c r="EB1086" s="319"/>
      <c r="EC1086" s="319"/>
      <c r="ED1086" s="319"/>
      <c r="EE1086" s="319"/>
      <c r="EF1086" s="319"/>
      <c r="EG1086" s="319"/>
      <c r="EH1086" s="319"/>
      <c r="EI1086" s="319"/>
      <c r="EJ1086" s="319"/>
      <c r="EK1086" s="319"/>
      <c r="EL1086" s="319"/>
      <c r="EM1086" s="319"/>
      <c r="EN1086" s="319"/>
      <c r="EO1086" s="319"/>
      <c r="EP1086" s="319"/>
      <c r="EQ1086" s="319"/>
      <c r="ER1086" s="319"/>
      <c r="ES1086" s="319"/>
      <c r="ET1086" s="319"/>
      <c r="EU1086" s="319"/>
      <c r="EV1086" s="380"/>
      <c r="EW1086" s="380"/>
      <c r="EX1086" s="380"/>
      <c r="EY1086" s="380"/>
      <c r="EZ1086" s="380"/>
      <c r="FA1086" s="380"/>
      <c r="FB1086" s="380"/>
      <c r="FC1086" s="380"/>
      <c r="FD1086" s="380"/>
      <c r="FE1086" s="380"/>
      <c r="FF1086" s="380"/>
      <c r="FG1086" s="380"/>
      <c r="FH1086" s="380"/>
      <c r="FI1086" s="380"/>
      <c r="FJ1086" s="380"/>
      <c r="FK1086" s="380"/>
      <c r="FL1086" s="380"/>
      <c r="FM1086" s="380"/>
      <c r="FN1086" s="380"/>
      <c r="FO1086" s="380"/>
      <c r="FP1086" s="380"/>
      <c r="FQ1086" s="380"/>
      <c r="FR1086" s="380"/>
      <c r="FS1086" s="380"/>
      <c r="FT1086" s="380"/>
      <c r="FU1086" s="380"/>
      <c r="FV1086" s="380"/>
      <c r="FW1086" s="380"/>
      <c r="FX1086" s="380"/>
      <c r="FY1086" s="380"/>
      <c r="FZ1086" s="380"/>
      <c r="GA1086" s="380"/>
      <c r="GB1086" s="380"/>
      <c r="GC1086" s="380"/>
      <c r="GD1086" s="380"/>
      <c r="GE1086" s="380"/>
      <c r="GF1086" s="380"/>
      <c r="GG1086" s="380"/>
      <c r="GH1086" s="380"/>
      <c r="GI1086" s="380"/>
      <c r="GJ1086" s="319"/>
      <c r="GK1086" s="380"/>
      <c r="GL1086" s="380"/>
      <c r="GM1086" s="380"/>
      <c r="GN1086" s="380"/>
      <c r="GO1086" s="380"/>
      <c r="GP1086" s="380"/>
      <c r="GQ1086" s="380"/>
      <c r="GR1086" s="380"/>
      <c r="GS1086" s="380"/>
      <c r="GT1086" s="380"/>
      <c r="GU1086" s="380"/>
      <c r="GV1086" s="380"/>
      <c r="GW1086" s="380"/>
      <c r="GX1086" s="380"/>
      <c r="GY1086" s="380"/>
      <c r="GZ1086" s="380"/>
      <c r="HA1086" s="380"/>
      <c r="HB1086" s="380"/>
      <c r="HC1086" s="380"/>
      <c r="HD1086" s="380"/>
      <c r="HE1086" s="380"/>
      <c r="HF1086" s="380"/>
      <c r="HG1086" s="380"/>
      <c r="HH1086" s="380"/>
      <c r="HI1086" s="380"/>
      <c r="HJ1086" s="380"/>
      <c r="HK1086" s="380"/>
      <c r="HL1086" s="380"/>
      <c r="HM1086" s="380"/>
      <c r="HN1086" s="380"/>
      <c r="HO1086" s="380"/>
      <c r="HP1086" s="380"/>
      <c r="HQ1086" s="380"/>
      <c r="HR1086" s="380"/>
      <c r="HS1086" s="380"/>
      <c r="HT1086" s="380"/>
      <c r="HU1086" s="380"/>
      <c r="HV1086" s="380"/>
      <c r="HW1086" s="380"/>
      <c r="HX1086" s="380"/>
      <c r="HY1086" s="319"/>
      <c r="HZ1086" s="380"/>
      <c r="IA1086" s="380"/>
      <c r="IB1086" s="380"/>
      <c r="IC1086" s="380"/>
      <c r="ID1086" s="380"/>
      <c r="IE1086" s="380"/>
      <c r="IF1086" s="380"/>
      <c r="IG1086" s="380"/>
      <c r="IH1086" s="380"/>
      <c r="II1086" s="380"/>
      <c r="IJ1086" s="380"/>
      <c r="IK1086" s="380"/>
      <c r="IL1086" s="380"/>
      <c r="IM1086" s="380"/>
      <c r="IN1086" s="380"/>
      <c r="IO1086" s="380"/>
      <c r="IP1086" s="380"/>
      <c r="IQ1086" s="380"/>
      <c r="IR1086" s="380"/>
      <c r="IS1086" s="380"/>
      <c r="IT1086" s="380"/>
      <c r="IU1086" s="380"/>
      <c r="IV1086" s="380"/>
      <c r="IW1086" s="380"/>
      <c r="IX1086" s="380"/>
      <c r="IY1086" s="380"/>
      <c r="IZ1086" s="380"/>
      <c r="JA1086" s="380"/>
      <c r="JB1086" s="380"/>
      <c r="JC1086" s="380"/>
      <c r="JD1086" s="380"/>
      <c r="JE1086" s="380"/>
      <c r="JF1086" s="380"/>
      <c r="JG1086" s="380"/>
      <c r="JH1086" s="380"/>
      <c r="JI1086" s="380"/>
      <c r="JJ1086" s="380"/>
      <c r="JK1086" s="380"/>
      <c r="JL1086" s="380"/>
      <c r="JM1086" s="380"/>
      <c r="JN1086" s="319"/>
      <c r="JO1086" s="380"/>
      <c r="JP1086" s="380"/>
      <c r="JQ1086" s="380"/>
      <c r="JR1086" s="380"/>
      <c r="JS1086" s="380"/>
      <c r="JT1086" s="380"/>
      <c r="JU1086" s="380"/>
      <c r="JV1086" s="380"/>
      <c r="JW1086" s="380"/>
      <c r="JX1086" s="380"/>
      <c r="JY1086" s="380"/>
      <c r="JZ1086" s="380"/>
      <c r="KA1086" s="380"/>
      <c r="KB1086" s="380"/>
      <c r="KC1086" s="380"/>
      <c r="KD1086" s="380"/>
      <c r="KE1086" s="380"/>
      <c r="KF1086" s="380"/>
      <c r="KG1086" s="380"/>
      <c r="KH1086" s="380"/>
      <c r="KI1086" s="380"/>
      <c r="KJ1086" s="380"/>
      <c r="KK1086" s="380"/>
      <c r="KL1086" s="380"/>
      <c r="KM1086" s="380"/>
      <c r="KN1086" s="380"/>
      <c r="KO1086" s="380"/>
      <c r="KP1086" s="380"/>
      <c r="KQ1086" s="380"/>
      <c r="KR1086" s="380"/>
      <c r="KS1086" s="380"/>
      <c r="KT1086" s="380"/>
      <c r="KU1086" s="380"/>
      <c r="KV1086" s="380"/>
      <c r="KW1086" s="380"/>
      <c r="KX1086" s="380"/>
      <c r="KY1086" s="380"/>
      <c r="KZ1086" s="380"/>
      <c r="LA1086" s="380"/>
      <c r="LB1086" s="380"/>
      <c r="LC1086" s="319"/>
      <c r="LD1086" s="380"/>
      <c r="LE1086" s="380"/>
      <c r="LF1086" s="380"/>
      <c r="LG1086" s="380"/>
      <c r="LH1086" s="380"/>
      <c r="LI1086" s="380"/>
      <c r="LJ1086" s="380"/>
      <c r="LK1086" s="380"/>
      <c r="LL1086" s="380"/>
      <c r="LM1086" s="380"/>
      <c r="LN1086" s="380"/>
      <c r="LO1086" s="380"/>
      <c r="LP1086" s="380"/>
      <c r="LQ1086" s="380"/>
      <c r="LR1086" s="380"/>
      <c r="LS1086" s="380"/>
      <c r="LT1086" s="380"/>
      <c r="LU1086" s="380"/>
      <c r="LV1086" s="380"/>
      <c r="LW1086" s="380"/>
      <c r="LX1086" s="380"/>
      <c r="LY1086" s="380"/>
      <c r="LZ1086" s="380"/>
      <c r="MA1086" s="380"/>
      <c r="MB1086" s="380"/>
      <c r="MC1086" s="380"/>
      <c r="MD1086" s="380"/>
      <c r="ME1086" s="380"/>
      <c r="MF1086" s="380"/>
      <c r="MG1086" s="380"/>
      <c r="MH1086" s="380"/>
      <c r="MI1086" s="380"/>
      <c r="MJ1086" s="380"/>
      <c r="MK1086" s="380"/>
      <c r="ML1086" s="380"/>
      <c r="MM1086" s="380"/>
      <c r="MN1086" s="380"/>
      <c r="MO1086" s="380"/>
      <c r="MP1086" s="380"/>
      <c r="MQ1086" s="380"/>
      <c r="MS1086" s="241"/>
      <c r="MT1086" s="367"/>
      <c r="MU1086" s="367"/>
      <c r="MV1086" s="367"/>
      <c r="MW1086" s="367"/>
      <c r="MX1086" s="367"/>
      <c r="MY1086" s="367"/>
      <c r="MZ1086" s="367"/>
      <c r="NA1086" s="367"/>
      <c r="NB1086" s="367"/>
      <c r="NC1086" s="367"/>
      <c r="ND1086" s="367"/>
      <c r="NE1086" s="367"/>
      <c r="NF1086" s="367"/>
      <c r="NG1086" s="367"/>
      <c r="NH1086" s="367"/>
      <c r="NI1086" s="367"/>
      <c r="NJ1086" s="367"/>
      <c r="NK1086" s="367"/>
      <c r="NL1086" s="367"/>
      <c r="NM1086" s="367"/>
      <c r="NN1086" s="370"/>
    </row>
    <row r="1089" spans="62:63" ht="12" hidden="1" customHeight="1" x14ac:dyDescent="0.3">
      <c r="BJ1089" s="13">
        <v>0</v>
      </c>
      <c r="BK1089" s="241">
        <f>BH1089-BJ1089</f>
        <v>0</v>
      </c>
    </row>
    <row r="1090" spans="62:63" ht="12" hidden="1" customHeight="1" x14ac:dyDescent="0.3">
      <c r="BK1090" s="241">
        <f t="shared" ref="BK1090:BK1118" si="1560">BH1090-BJ1090</f>
        <v>0</v>
      </c>
    </row>
    <row r="1091" spans="62:63" ht="12" hidden="1" customHeight="1" x14ac:dyDescent="0.3">
      <c r="BK1091" s="241">
        <f t="shared" si="1560"/>
        <v>0</v>
      </c>
    </row>
    <row r="1092" spans="62:63" ht="12" hidden="1" customHeight="1" x14ac:dyDescent="0.3">
      <c r="BK1092" s="241">
        <f t="shared" si="1560"/>
        <v>0</v>
      </c>
    </row>
    <row r="1093" spans="62:63" ht="12" hidden="1" customHeight="1" x14ac:dyDescent="0.3">
      <c r="BK1093" s="241">
        <f t="shared" si="1560"/>
        <v>0</v>
      </c>
    </row>
    <row r="1094" spans="62:63" ht="12" hidden="1" customHeight="1" x14ac:dyDescent="0.3">
      <c r="BK1094" s="241">
        <f t="shared" si="1560"/>
        <v>0</v>
      </c>
    </row>
    <row r="1095" spans="62:63" ht="12" hidden="1" customHeight="1" x14ac:dyDescent="0.3">
      <c r="BK1095" s="241">
        <f t="shared" si="1560"/>
        <v>0</v>
      </c>
    </row>
    <row r="1096" spans="62:63" ht="12" hidden="1" customHeight="1" x14ac:dyDescent="0.3">
      <c r="BK1096" s="241">
        <f t="shared" si="1560"/>
        <v>0</v>
      </c>
    </row>
    <row r="1097" spans="62:63" ht="12" hidden="1" customHeight="1" x14ac:dyDescent="0.3">
      <c r="BK1097" s="241">
        <f t="shared" si="1560"/>
        <v>0</v>
      </c>
    </row>
    <row r="1098" spans="62:63" ht="12" hidden="1" customHeight="1" x14ac:dyDescent="0.3">
      <c r="BK1098" s="241">
        <f t="shared" si="1560"/>
        <v>0</v>
      </c>
    </row>
    <row r="1099" spans="62:63" ht="12" hidden="1" customHeight="1" x14ac:dyDescent="0.3">
      <c r="BK1099" s="241">
        <f t="shared" si="1560"/>
        <v>0</v>
      </c>
    </row>
    <row r="1100" spans="62:63" ht="12" hidden="1" customHeight="1" x14ac:dyDescent="0.3">
      <c r="BK1100" s="241">
        <f t="shared" si="1560"/>
        <v>0</v>
      </c>
    </row>
    <row r="1101" spans="62:63" ht="12" hidden="1" customHeight="1" x14ac:dyDescent="0.3">
      <c r="BK1101" s="241">
        <f t="shared" si="1560"/>
        <v>0</v>
      </c>
    </row>
    <row r="1102" spans="62:63" ht="12" hidden="1" customHeight="1" x14ac:dyDescent="0.3">
      <c r="BK1102" s="241">
        <f t="shared" si="1560"/>
        <v>0</v>
      </c>
    </row>
    <row r="1103" spans="62:63" ht="12" hidden="1" customHeight="1" x14ac:dyDescent="0.3">
      <c r="BK1103" s="241">
        <f t="shared" si="1560"/>
        <v>0</v>
      </c>
    </row>
    <row r="1104" spans="62:63" ht="12" hidden="1" customHeight="1" x14ac:dyDescent="0.3">
      <c r="BK1104" s="241">
        <f t="shared" si="1560"/>
        <v>0</v>
      </c>
    </row>
    <row r="1105" spans="63:63" ht="12" hidden="1" customHeight="1" x14ac:dyDescent="0.3">
      <c r="BK1105" s="241">
        <f t="shared" si="1560"/>
        <v>0</v>
      </c>
    </row>
    <row r="1106" spans="63:63" ht="12" hidden="1" customHeight="1" x14ac:dyDescent="0.3">
      <c r="BK1106" s="241">
        <f t="shared" si="1560"/>
        <v>0</v>
      </c>
    </row>
    <row r="1107" spans="63:63" ht="12" hidden="1" customHeight="1" x14ac:dyDescent="0.3">
      <c r="BK1107" s="241">
        <f t="shared" si="1560"/>
        <v>0</v>
      </c>
    </row>
    <row r="1108" spans="63:63" ht="12" hidden="1" customHeight="1" x14ac:dyDescent="0.3">
      <c r="BK1108" s="241">
        <f t="shared" si="1560"/>
        <v>0</v>
      </c>
    </row>
    <row r="1109" spans="63:63" ht="12" hidden="1" customHeight="1" x14ac:dyDescent="0.3">
      <c r="BK1109" s="241">
        <f t="shared" si="1560"/>
        <v>0</v>
      </c>
    </row>
    <row r="1110" spans="63:63" ht="12" hidden="1" customHeight="1" x14ac:dyDescent="0.3">
      <c r="BK1110" s="241">
        <f t="shared" si="1560"/>
        <v>0</v>
      </c>
    </row>
    <row r="1111" spans="63:63" ht="12" hidden="1" customHeight="1" x14ac:dyDescent="0.3">
      <c r="BK1111" s="241">
        <f t="shared" si="1560"/>
        <v>0</v>
      </c>
    </row>
    <row r="1112" spans="63:63" ht="12" hidden="1" customHeight="1" x14ac:dyDescent="0.3">
      <c r="BK1112" s="241">
        <f t="shared" si="1560"/>
        <v>0</v>
      </c>
    </row>
    <row r="1113" spans="63:63" ht="12" hidden="1" customHeight="1" x14ac:dyDescent="0.3">
      <c r="BK1113" s="241">
        <f t="shared" si="1560"/>
        <v>0</v>
      </c>
    </row>
    <row r="1114" spans="63:63" ht="12" hidden="1" customHeight="1" x14ac:dyDescent="0.3">
      <c r="BK1114" s="241">
        <f t="shared" si="1560"/>
        <v>0</v>
      </c>
    </row>
    <row r="1115" spans="63:63" ht="12" hidden="1" customHeight="1" x14ac:dyDescent="0.3">
      <c r="BK1115" s="241">
        <f t="shared" si="1560"/>
        <v>0</v>
      </c>
    </row>
    <row r="1116" spans="63:63" ht="12" hidden="1" customHeight="1" x14ac:dyDescent="0.3">
      <c r="BK1116" s="241">
        <f t="shared" si="1560"/>
        <v>0</v>
      </c>
    </row>
    <row r="1117" spans="63:63" ht="12" hidden="1" customHeight="1" x14ac:dyDescent="0.3">
      <c r="BK1117" s="241">
        <f t="shared" si="1560"/>
        <v>0</v>
      </c>
    </row>
    <row r="1118" spans="63:63" ht="12" hidden="1" customHeight="1" x14ac:dyDescent="0.3">
      <c r="BK1118" s="241">
        <f t="shared" si="1560"/>
        <v>0</v>
      </c>
    </row>
    <row r="1124" spans="63:63" ht="12" hidden="1" customHeight="1" x14ac:dyDescent="0.3">
      <c r="BK1124" s="241">
        <f>BH1124-BJ1124</f>
        <v>0</v>
      </c>
    </row>
    <row r="1125" spans="63:63" ht="12" hidden="1" customHeight="1" x14ac:dyDescent="0.3">
      <c r="BK1125" s="241">
        <f t="shared" ref="BK1125:BK1153" si="1561">BH1125-BJ1125</f>
        <v>0</v>
      </c>
    </row>
    <row r="1126" spans="63:63" ht="12" hidden="1" customHeight="1" x14ac:dyDescent="0.3">
      <c r="BK1126" s="241">
        <f t="shared" si="1561"/>
        <v>0</v>
      </c>
    </row>
    <row r="1127" spans="63:63" ht="12" hidden="1" customHeight="1" x14ac:dyDescent="0.3">
      <c r="BK1127" s="241">
        <f t="shared" si="1561"/>
        <v>0</v>
      </c>
    </row>
    <row r="1128" spans="63:63" ht="12" hidden="1" customHeight="1" x14ac:dyDescent="0.3">
      <c r="BK1128" s="241">
        <f t="shared" si="1561"/>
        <v>0</v>
      </c>
    </row>
    <row r="1129" spans="63:63" ht="12" hidden="1" customHeight="1" x14ac:dyDescent="0.3">
      <c r="BK1129" s="241">
        <f t="shared" si="1561"/>
        <v>0</v>
      </c>
    </row>
    <row r="1130" spans="63:63" ht="12" hidden="1" customHeight="1" x14ac:dyDescent="0.3">
      <c r="BK1130" s="241">
        <f t="shared" si="1561"/>
        <v>0</v>
      </c>
    </row>
    <row r="1131" spans="63:63" ht="12" hidden="1" customHeight="1" x14ac:dyDescent="0.3">
      <c r="BK1131" s="241">
        <f t="shared" si="1561"/>
        <v>0</v>
      </c>
    </row>
    <row r="1132" spans="63:63" ht="12" hidden="1" customHeight="1" x14ac:dyDescent="0.3">
      <c r="BK1132" s="241">
        <f t="shared" si="1561"/>
        <v>0</v>
      </c>
    </row>
    <row r="1133" spans="63:63" ht="12" hidden="1" customHeight="1" x14ac:dyDescent="0.3">
      <c r="BK1133" s="241">
        <f t="shared" si="1561"/>
        <v>0</v>
      </c>
    </row>
    <row r="1134" spans="63:63" ht="12" hidden="1" customHeight="1" x14ac:dyDescent="0.3">
      <c r="BK1134" s="241">
        <f t="shared" si="1561"/>
        <v>0</v>
      </c>
    </row>
    <row r="1135" spans="63:63" ht="12" hidden="1" customHeight="1" x14ac:dyDescent="0.3">
      <c r="BK1135" s="241">
        <f t="shared" si="1561"/>
        <v>0</v>
      </c>
    </row>
    <row r="1136" spans="63:63" ht="12" hidden="1" customHeight="1" x14ac:dyDescent="0.3">
      <c r="BK1136" s="241">
        <f t="shared" si="1561"/>
        <v>0</v>
      </c>
    </row>
    <row r="1137" spans="63:63" ht="12" hidden="1" customHeight="1" x14ac:dyDescent="0.3">
      <c r="BK1137" s="241">
        <f t="shared" si="1561"/>
        <v>0</v>
      </c>
    </row>
    <row r="1138" spans="63:63" ht="12" hidden="1" customHeight="1" x14ac:dyDescent="0.3">
      <c r="BK1138" s="241">
        <f t="shared" si="1561"/>
        <v>0</v>
      </c>
    </row>
    <row r="1139" spans="63:63" ht="12" hidden="1" customHeight="1" x14ac:dyDescent="0.3">
      <c r="BK1139" s="241">
        <f t="shared" si="1561"/>
        <v>0</v>
      </c>
    </row>
    <row r="1140" spans="63:63" ht="12" hidden="1" customHeight="1" x14ac:dyDescent="0.3">
      <c r="BK1140" s="241">
        <f t="shared" si="1561"/>
        <v>0</v>
      </c>
    </row>
    <row r="1141" spans="63:63" ht="12" hidden="1" customHeight="1" x14ac:dyDescent="0.3">
      <c r="BK1141" s="241">
        <f t="shared" si="1561"/>
        <v>0</v>
      </c>
    </row>
    <row r="1142" spans="63:63" ht="12" hidden="1" customHeight="1" x14ac:dyDescent="0.3">
      <c r="BK1142" s="241">
        <f t="shared" si="1561"/>
        <v>0</v>
      </c>
    </row>
    <row r="1143" spans="63:63" ht="12" hidden="1" customHeight="1" x14ac:dyDescent="0.3">
      <c r="BK1143" s="241">
        <f t="shared" si="1561"/>
        <v>0</v>
      </c>
    </row>
    <row r="1144" spans="63:63" ht="12" hidden="1" customHeight="1" x14ac:dyDescent="0.3">
      <c r="BK1144" s="241">
        <f t="shared" si="1561"/>
        <v>0</v>
      </c>
    </row>
    <row r="1145" spans="63:63" ht="12" hidden="1" customHeight="1" x14ac:dyDescent="0.3">
      <c r="BK1145" s="241">
        <f t="shared" si="1561"/>
        <v>0</v>
      </c>
    </row>
    <row r="1146" spans="63:63" ht="12" hidden="1" customHeight="1" x14ac:dyDescent="0.3">
      <c r="BK1146" s="241">
        <f t="shared" si="1561"/>
        <v>0</v>
      </c>
    </row>
    <row r="1147" spans="63:63" ht="12" hidden="1" customHeight="1" x14ac:dyDescent="0.3">
      <c r="BK1147" s="241">
        <f t="shared" si="1561"/>
        <v>0</v>
      </c>
    </row>
    <row r="1148" spans="63:63" ht="12" hidden="1" customHeight="1" x14ac:dyDescent="0.3">
      <c r="BK1148" s="241">
        <f t="shared" si="1561"/>
        <v>0</v>
      </c>
    </row>
    <row r="1149" spans="63:63" ht="12" hidden="1" customHeight="1" x14ac:dyDescent="0.3">
      <c r="BK1149" s="241">
        <f t="shared" si="1561"/>
        <v>0</v>
      </c>
    </row>
    <row r="1150" spans="63:63" ht="12" hidden="1" customHeight="1" x14ac:dyDescent="0.3">
      <c r="BK1150" s="241">
        <f t="shared" si="1561"/>
        <v>0</v>
      </c>
    </row>
    <row r="1151" spans="63:63" ht="12" hidden="1" customHeight="1" x14ac:dyDescent="0.3">
      <c r="BK1151" s="241">
        <f t="shared" si="1561"/>
        <v>0</v>
      </c>
    </row>
    <row r="1152" spans="63:63" ht="12" hidden="1" customHeight="1" x14ac:dyDescent="0.3">
      <c r="BK1152" s="241">
        <f t="shared" si="1561"/>
        <v>0</v>
      </c>
    </row>
    <row r="1153" spans="63:63" ht="12" hidden="1" customHeight="1" x14ac:dyDescent="0.3">
      <c r="BK1153" s="241">
        <f t="shared" si="1561"/>
        <v>0</v>
      </c>
    </row>
    <row r="1159" spans="63:63" ht="12" hidden="1" customHeight="1" x14ac:dyDescent="0.3">
      <c r="BK1159" s="241">
        <f>BH1159-BJ1159</f>
        <v>0</v>
      </c>
    </row>
    <row r="1160" spans="63:63" ht="12" hidden="1" customHeight="1" x14ac:dyDescent="0.3">
      <c r="BK1160" s="241">
        <f t="shared" ref="BK1160:BK1188" si="1562">BH1160-BJ1160</f>
        <v>0</v>
      </c>
    </row>
    <row r="1161" spans="63:63" ht="12" hidden="1" customHeight="1" x14ac:dyDescent="0.3">
      <c r="BK1161" s="241">
        <f t="shared" si="1562"/>
        <v>0</v>
      </c>
    </row>
    <row r="1162" spans="63:63" ht="12" hidden="1" customHeight="1" x14ac:dyDescent="0.3">
      <c r="BK1162" s="241">
        <f t="shared" si="1562"/>
        <v>0</v>
      </c>
    </row>
    <row r="1163" spans="63:63" ht="12" hidden="1" customHeight="1" x14ac:dyDescent="0.3">
      <c r="BK1163" s="241">
        <f t="shared" si="1562"/>
        <v>0</v>
      </c>
    </row>
    <row r="1164" spans="63:63" ht="12" hidden="1" customHeight="1" x14ac:dyDescent="0.3">
      <c r="BK1164" s="241">
        <f t="shared" si="1562"/>
        <v>0</v>
      </c>
    </row>
    <row r="1165" spans="63:63" ht="12" hidden="1" customHeight="1" x14ac:dyDescent="0.3">
      <c r="BK1165" s="241">
        <f t="shared" si="1562"/>
        <v>0</v>
      </c>
    </row>
    <row r="1166" spans="63:63" ht="12" hidden="1" customHeight="1" x14ac:dyDescent="0.3">
      <c r="BK1166" s="241">
        <f t="shared" si="1562"/>
        <v>0</v>
      </c>
    </row>
    <row r="1167" spans="63:63" ht="12" hidden="1" customHeight="1" x14ac:dyDescent="0.3">
      <c r="BK1167" s="241">
        <f t="shared" si="1562"/>
        <v>0</v>
      </c>
    </row>
    <row r="1168" spans="63:63" ht="12" hidden="1" customHeight="1" x14ac:dyDescent="0.3">
      <c r="BK1168" s="241">
        <f t="shared" si="1562"/>
        <v>0</v>
      </c>
    </row>
    <row r="1169" spans="63:63" ht="12" hidden="1" customHeight="1" x14ac:dyDescent="0.3">
      <c r="BK1169" s="241">
        <f t="shared" si="1562"/>
        <v>0</v>
      </c>
    </row>
    <row r="1170" spans="63:63" ht="12" hidden="1" customHeight="1" x14ac:dyDescent="0.3">
      <c r="BK1170" s="241">
        <f t="shared" si="1562"/>
        <v>0</v>
      </c>
    </row>
    <row r="1171" spans="63:63" ht="12" hidden="1" customHeight="1" x14ac:dyDescent="0.3">
      <c r="BK1171" s="241">
        <f t="shared" si="1562"/>
        <v>0</v>
      </c>
    </row>
    <row r="1172" spans="63:63" ht="12" hidden="1" customHeight="1" x14ac:dyDescent="0.3">
      <c r="BK1172" s="241">
        <f t="shared" si="1562"/>
        <v>0</v>
      </c>
    </row>
    <row r="1173" spans="63:63" ht="12" hidden="1" customHeight="1" x14ac:dyDescent="0.3">
      <c r="BK1173" s="241">
        <f t="shared" si="1562"/>
        <v>0</v>
      </c>
    </row>
    <row r="1174" spans="63:63" ht="12" hidden="1" customHeight="1" x14ac:dyDescent="0.3">
      <c r="BK1174" s="241">
        <f t="shared" si="1562"/>
        <v>0</v>
      </c>
    </row>
    <row r="1175" spans="63:63" ht="12" hidden="1" customHeight="1" x14ac:dyDescent="0.3">
      <c r="BK1175" s="241">
        <f t="shared" si="1562"/>
        <v>0</v>
      </c>
    </row>
    <row r="1176" spans="63:63" ht="12" hidden="1" customHeight="1" x14ac:dyDescent="0.3">
      <c r="BK1176" s="241">
        <f t="shared" si="1562"/>
        <v>0</v>
      </c>
    </row>
    <row r="1177" spans="63:63" ht="12" hidden="1" customHeight="1" x14ac:dyDescent="0.3">
      <c r="BK1177" s="241">
        <f t="shared" si="1562"/>
        <v>0</v>
      </c>
    </row>
    <row r="1178" spans="63:63" ht="12" hidden="1" customHeight="1" x14ac:dyDescent="0.3">
      <c r="BK1178" s="241">
        <f t="shared" si="1562"/>
        <v>0</v>
      </c>
    </row>
    <row r="1179" spans="63:63" ht="12" hidden="1" customHeight="1" x14ac:dyDescent="0.3">
      <c r="BK1179" s="241">
        <f t="shared" si="1562"/>
        <v>0</v>
      </c>
    </row>
    <row r="1180" spans="63:63" ht="12" hidden="1" customHeight="1" x14ac:dyDescent="0.3">
      <c r="BK1180" s="241">
        <f t="shared" si="1562"/>
        <v>0</v>
      </c>
    </row>
    <row r="1181" spans="63:63" ht="12" hidden="1" customHeight="1" x14ac:dyDescent="0.3">
      <c r="BK1181" s="241">
        <f t="shared" si="1562"/>
        <v>0</v>
      </c>
    </row>
    <row r="1182" spans="63:63" ht="12" hidden="1" customHeight="1" x14ac:dyDescent="0.3">
      <c r="BK1182" s="241">
        <f t="shared" si="1562"/>
        <v>0</v>
      </c>
    </row>
    <row r="1183" spans="63:63" ht="12" hidden="1" customHeight="1" x14ac:dyDescent="0.3">
      <c r="BK1183" s="241">
        <f t="shared" si="1562"/>
        <v>0</v>
      </c>
    </row>
    <row r="1184" spans="63:63" ht="12" hidden="1" customHeight="1" x14ac:dyDescent="0.3">
      <c r="BK1184" s="241">
        <f t="shared" si="1562"/>
        <v>0</v>
      </c>
    </row>
    <row r="1185" spans="63:63" ht="12" hidden="1" customHeight="1" x14ac:dyDescent="0.3">
      <c r="BK1185" s="241">
        <f t="shared" si="1562"/>
        <v>0</v>
      </c>
    </row>
    <row r="1186" spans="63:63" ht="12" hidden="1" customHeight="1" x14ac:dyDescent="0.3">
      <c r="BK1186" s="241">
        <f t="shared" si="1562"/>
        <v>0</v>
      </c>
    </row>
    <row r="1187" spans="63:63" ht="12" hidden="1" customHeight="1" x14ac:dyDescent="0.3">
      <c r="BK1187" s="241">
        <f t="shared" si="1562"/>
        <v>0</v>
      </c>
    </row>
    <row r="1188" spans="63:63" ht="12" hidden="1" customHeight="1" x14ac:dyDescent="0.3">
      <c r="BK1188" s="241">
        <f t="shared" si="1562"/>
        <v>0</v>
      </c>
    </row>
    <row r="1194" spans="63:63" ht="12" hidden="1" customHeight="1" x14ac:dyDescent="0.3">
      <c r="BK1194" s="241">
        <f>BH1194-BJ1194</f>
        <v>0</v>
      </c>
    </row>
    <row r="1195" spans="63:63" ht="12" hidden="1" customHeight="1" x14ac:dyDescent="0.3">
      <c r="BK1195" s="241">
        <f t="shared" ref="BK1195:BK1223" si="1563">BH1195-BJ1195</f>
        <v>0</v>
      </c>
    </row>
    <row r="1196" spans="63:63" ht="12" hidden="1" customHeight="1" x14ac:dyDescent="0.3">
      <c r="BK1196" s="241">
        <f t="shared" si="1563"/>
        <v>0</v>
      </c>
    </row>
    <row r="1197" spans="63:63" ht="12" hidden="1" customHeight="1" x14ac:dyDescent="0.3">
      <c r="BK1197" s="241">
        <f t="shared" si="1563"/>
        <v>0</v>
      </c>
    </row>
    <row r="1198" spans="63:63" ht="12" hidden="1" customHeight="1" x14ac:dyDescent="0.3">
      <c r="BK1198" s="241">
        <f t="shared" si="1563"/>
        <v>0</v>
      </c>
    </row>
    <row r="1199" spans="63:63" ht="12" hidden="1" customHeight="1" x14ac:dyDescent="0.3">
      <c r="BK1199" s="241">
        <f t="shared" si="1563"/>
        <v>0</v>
      </c>
    </row>
    <row r="1200" spans="63:63" ht="12" hidden="1" customHeight="1" x14ac:dyDescent="0.3">
      <c r="BK1200" s="241">
        <f t="shared" si="1563"/>
        <v>0</v>
      </c>
    </row>
    <row r="1201" spans="63:63" ht="12" hidden="1" customHeight="1" x14ac:dyDescent="0.3">
      <c r="BK1201" s="241">
        <f t="shared" si="1563"/>
        <v>0</v>
      </c>
    </row>
    <row r="1202" spans="63:63" ht="12" hidden="1" customHeight="1" x14ac:dyDescent="0.3">
      <c r="BK1202" s="241">
        <f t="shared" si="1563"/>
        <v>0</v>
      </c>
    </row>
    <row r="1203" spans="63:63" ht="12" hidden="1" customHeight="1" x14ac:dyDescent="0.3">
      <c r="BK1203" s="241">
        <f t="shared" si="1563"/>
        <v>0</v>
      </c>
    </row>
    <row r="1204" spans="63:63" ht="12" hidden="1" customHeight="1" x14ac:dyDescent="0.3">
      <c r="BK1204" s="241">
        <f t="shared" si="1563"/>
        <v>0</v>
      </c>
    </row>
    <row r="1205" spans="63:63" ht="12" hidden="1" customHeight="1" x14ac:dyDescent="0.3">
      <c r="BK1205" s="241">
        <f t="shared" si="1563"/>
        <v>0</v>
      </c>
    </row>
    <row r="1206" spans="63:63" ht="12" hidden="1" customHeight="1" x14ac:dyDescent="0.3">
      <c r="BK1206" s="241">
        <f t="shared" si="1563"/>
        <v>0</v>
      </c>
    </row>
    <row r="1207" spans="63:63" ht="12" hidden="1" customHeight="1" x14ac:dyDescent="0.3">
      <c r="BK1207" s="241">
        <f t="shared" si="1563"/>
        <v>0</v>
      </c>
    </row>
    <row r="1208" spans="63:63" ht="12" hidden="1" customHeight="1" x14ac:dyDescent="0.3">
      <c r="BK1208" s="241">
        <f t="shared" si="1563"/>
        <v>0</v>
      </c>
    </row>
    <row r="1209" spans="63:63" ht="12" hidden="1" customHeight="1" x14ac:dyDescent="0.3">
      <c r="BK1209" s="241">
        <f t="shared" si="1563"/>
        <v>0</v>
      </c>
    </row>
    <row r="1210" spans="63:63" ht="12" hidden="1" customHeight="1" x14ac:dyDescent="0.3">
      <c r="BK1210" s="241">
        <f t="shared" si="1563"/>
        <v>0</v>
      </c>
    </row>
    <row r="1211" spans="63:63" ht="12" hidden="1" customHeight="1" x14ac:dyDescent="0.3">
      <c r="BK1211" s="241">
        <f t="shared" si="1563"/>
        <v>0</v>
      </c>
    </row>
    <row r="1212" spans="63:63" ht="12" hidden="1" customHeight="1" x14ac:dyDescent="0.3">
      <c r="BK1212" s="241">
        <f t="shared" si="1563"/>
        <v>0</v>
      </c>
    </row>
    <row r="1213" spans="63:63" ht="12" hidden="1" customHeight="1" x14ac:dyDescent="0.3">
      <c r="BK1213" s="241">
        <f t="shared" si="1563"/>
        <v>0</v>
      </c>
    </row>
    <row r="1214" spans="63:63" ht="12" hidden="1" customHeight="1" x14ac:dyDescent="0.3">
      <c r="BK1214" s="241">
        <f t="shared" si="1563"/>
        <v>0</v>
      </c>
    </row>
    <row r="1215" spans="63:63" ht="12" hidden="1" customHeight="1" x14ac:dyDescent="0.3">
      <c r="BK1215" s="241">
        <f t="shared" si="1563"/>
        <v>0</v>
      </c>
    </row>
    <row r="1216" spans="63:63" ht="12" hidden="1" customHeight="1" x14ac:dyDescent="0.3">
      <c r="BK1216" s="241">
        <f t="shared" si="1563"/>
        <v>0</v>
      </c>
    </row>
    <row r="1217" spans="63:63" ht="12" hidden="1" customHeight="1" x14ac:dyDescent="0.3">
      <c r="BK1217" s="241">
        <f t="shared" si="1563"/>
        <v>0</v>
      </c>
    </row>
    <row r="1218" spans="63:63" ht="12" hidden="1" customHeight="1" x14ac:dyDescent="0.3">
      <c r="BK1218" s="241">
        <f t="shared" si="1563"/>
        <v>0</v>
      </c>
    </row>
    <row r="1219" spans="63:63" ht="12" hidden="1" customHeight="1" x14ac:dyDescent="0.3">
      <c r="BK1219" s="241">
        <f t="shared" si="1563"/>
        <v>0</v>
      </c>
    </row>
    <row r="1220" spans="63:63" ht="12" hidden="1" customHeight="1" x14ac:dyDescent="0.3">
      <c r="BK1220" s="241">
        <f t="shared" si="1563"/>
        <v>0</v>
      </c>
    </row>
    <row r="1221" spans="63:63" ht="12" hidden="1" customHeight="1" x14ac:dyDescent="0.3">
      <c r="BK1221" s="241">
        <f t="shared" si="1563"/>
        <v>0</v>
      </c>
    </row>
    <row r="1222" spans="63:63" ht="12" hidden="1" customHeight="1" x14ac:dyDescent="0.3">
      <c r="BK1222" s="241">
        <f t="shared" si="1563"/>
        <v>0</v>
      </c>
    </row>
    <row r="1223" spans="63:63" ht="12" hidden="1" customHeight="1" x14ac:dyDescent="0.3">
      <c r="BK1223" s="241">
        <f t="shared" si="1563"/>
        <v>0</v>
      </c>
    </row>
    <row r="1229" spans="63:63" ht="12" hidden="1" customHeight="1" x14ac:dyDescent="0.3">
      <c r="BK1229" s="241">
        <f>BH1229-BJ1229</f>
        <v>0</v>
      </c>
    </row>
    <row r="1230" spans="63:63" ht="12" hidden="1" customHeight="1" x14ac:dyDescent="0.3">
      <c r="BK1230" s="241">
        <f t="shared" ref="BK1230:BK1258" si="1564">BH1230-BJ1230</f>
        <v>0</v>
      </c>
    </row>
    <row r="1231" spans="63:63" ht="12" hidden="1" customHeight="1" x14ac:dyDescent="0.3">
      <c r="BK1231" s="241">
        <f t="shared" si="1564"/>
        <v>0</v>
      </c>
    </row>
    <row r="1232" spans="63:63" ht="12" hidden="1" customHeight="1" x14ac:dyDescent="0.3">
      <c r="BK1232" s="241">
        <f t="shared" si="1564"/>
        <v>0</v>
      </c>
    </row>
    <row r="1233" spans="63:63" ht="12" hidden="1" customHeight="1" x14ac:dyDescent="0.3">
      <c r="BK1233" s="241">
        <f t="shared" si="1564"/>
        <v>0</v>
      </c>
    </row>
    <row r="1234" spans="63:63" ht="12" hidden="1" customHeight="1" x14ac:dyDescent="0.3">
      <c r="BK1234" s="241">
        <f t="shared" si="1564"/>
        <v>0</v>
      </c>
    </row>
    <row r="1235" spans="63:63" ht="12" hidden="1" customHeight="1" x14ac:dyDescent="0.3">
      <c r="BK1235" s="241">
        <f t="shared" si="1564"/>
        <v>0</v>
      </c>
    </row>
    <row r="1236" spans="63:63" ht="12" hidden="1" customHeight="1" x14ac:dyDescent="0.3">
      <c r="BK1236" s="241">
        <f t="shared" si="1564"/>
        <v>0</v>
      </c>
    </row>
    <row r="1237" spans="63:63" ht="12" hidden="1" customHeight="1" x14ac:dyDescent="0.3">
      <c r="BK1237" s="241">
        <f t="shared" si="1564"/>
        <v>0</v>
      </c>
    </row>
    <row r="1238" spans="63:63" ht="12" hidden="1" customHeight="1" x14ac:dyDescent="0.3">
      <c r="BK1238" s="241">
        <f t="shared" si="1564"/>
        <v>0</v>
      </c>
    </row>
    <row r="1239" spans="63:63" ht="12" hidden="1" customHeight="1" x14ac:dyDescent="0.3">
      <c r="BK1239" s="241">
        <f t="shared" si="1564"/>
        <v>0</v>
      </c>
    </row>
    <row r="1240" spans="63:63" ht="12" hidden="1" customHeight="1" x14ac:dyDescent="0.3">
      <c r="BK1240" s="241">
        <f t="shared" si="1564"/>
        <v>0</v>
      </c>
    </row>
    <row r="1241" spans="63:63" ht="12" hidden="1" customHeight="1" x14ac:dyDescent="0.3">
      <c r="BK1241" s="241">
        <f t="shared" si="1564"/>
        <v>0</v>
      </c>
    </row>
    <row r="1242" spans="63:63" ht="12" hidden="1" customHeight="1" x14ac:dyDescent="0.3">
      <c r="BK1242" s="241">
        <f t="shared" si="1564"/>
        <v>0</v>
      </c>
    </row>
    <row r="1243" spans="63:63" ht="12" hidden="1" customHeight="1" x14ac:dyDescent="0.3">
      <c r="BK1243" s="241">
        <f t="shared" si="1564"/>
        <v>0</v>
      </c>
    </row>
    <row r="1244" spans="63:63" ht="12" hidden="1" customHeight="1" x14ac:dyDescent="0.3">
      <c r="BK1244" s="241">
        <f t="shared" si="1564"/>
        <v>0</v>
      </c>
    </row>
    <row r="1245" spans="63:63" ht="12" hidden="1" customHeight="1" x14ac:dyDescent="0.3">
      <c r="BK1245" s="241">
        <f t="shared" si="1564"/>
        <v>0</v>
      </c>
    </row>
    <row r="1246" spans="63:63" ht="12" hidden="1" customHeight="1" x14ac:dyDescent="0.3">
      <c r="BK1246" s="241">
        <f t="shared" si="1564"/>
        <v>0</v>
      </c>
    </row>
    <row r="1247" spans="63:63" ht="12" hidden="1" customHeight="1" x14ac:dyDescent="0.3">
      <c r="BK1247" s="241">
        <f t="shared" si="1564"/>
        <v>0</v>
      </c>
    </row>
    <row r="1248" spans="63:63" ht="12" hidden="1" customHeight="1" x14ac:dyDescent="0.3">
      <c r="BK1248" s="241">
        <f t="shared" si="1564"/>
        <v>0</v>
      </c>
    </row>
    <row r="1249" spans="63:63" ht="12" hidden="1" customHeight="1" x14ac:dyDescent="0.3">
      <c r="BK1249" s="241">
        <f t="shared" si="1564"/>
        <v>0</v>
      </c>
    </row>
    <row r="1250" spans="63:63" ht="12" hidden="1" customHeight="1" x14ac:dyDescent="0.3">
      <c r="BK1250" s="241">
        <f t="shared" si="1564"/>
        <v>0</v>
      </c>
    </row>
    <row r="1251" spans="63:63" ht="12" hidden="1" customHeight="1" x14ac:dyDescent="0.3">
      <c r="BK1251" s="241">
        <f t="shared" si="1564"/>
        <v>0</v>
      </c>
    </row>
    <row r="1252" spans="63:63" ht="12" hidden="1" customHeight="1" x14ac:dyDescent="0.3">
      <c r="BK1252" s="241">
        <f t="shared" si="1564"/>
        <v>0</v>
      </c>
    </row>
    <row r="1253" spans="63:63" ht="12" hidden="1" customHeight="1" x14ac:dyDescent="0.3">
      <c r="BK1253" s="241">
        <f t="shared" si="1564"/>
        <v>0</v>
      </c>
    </row>
    <row r="1254" spans="63:63" ht="12" hidden="1" customHeight="1" x14ac:dyDescent="0.3">
      <c r="BK1254" s="241">
        <f t="shared" si="1564"/>
        <v>0</v>
      </c>
    </row>
    <row r="1255" spans="63:63" ht="12" hidden="1" customHeight="1" x14ac:dyDescent="0.3">
      <c r="BK1255" s="241">
        <f t="shared" si="1564"/>
        <v>0</v>
      </c>
    </row>
    <row r="1256" spans="63:63" ht="12" hidden="1" customHeight="1" x14ac:dyDescent="0.3">
      <c r="BK1256" s="241">
        <f t="shared" si="1564"/>
        <v>0</v>
      </c>
    </row>
    <row r="1257" spans="63:63" ht="12" hidden="1" customHeight="1" x14ac:dyDescent="0.3">
      <c r="BK1257" s="241">
        <f t="shared" si="1564"/>
        <v>0</v>
      </c>
    </row>
    <row r="1258" spans="63:63" ht="12" hidden="1" customHeight="1" x14ac:dyDescent="0.3">
      <c r="BK1258" s="241">
        <f t="shared" si="1564"/>
        <v>0</v>
      </c>
    </row>
    <row r="1264" spans="63:63" ht="12" hidden="1" customHeight="1" x14ac:dyDescent="0.3">
      <c r="BK1264" s="241">
        <f>BH1264-BJ1264</f>
        <v>0</v>
      </c>
    </row>
    <row r="1265" spans="63:63" ht="12" hidden="1" customHeight="1" x14ac:dyDescent="0.3">
      <c r="BK1265" s="241">
        <f t="shared" ref="BK1265:BK1293" si="1565">BH1265-BJ1265</f>
        <v>0</v>
      </c>
    </row>
    <row r="1266" spans="63:63" ht="12" hidden="1" customHeight="1" x14ac:dyDescent="0.3">
      <c r="BK1266" s="241">
        <f t="shared" si="1565"/>
        <v>0</v>
      </c>
    </row>
    <row r="1267" spans="63:63" ht="12" hidden="1" customHeight="1" x14ac:dyDescent="0.3">
      <c r="BK1267" s="241">
        <f t="shared" si="1565"/>
        <v>0</v>
      </c>
    </row>
    <row r="1268" spans="63:63" ht="12" hidden="1" customHeight="1" x14ac:dyDescent="0.3">
      <c r="BK1268" s="241">
        <f t="shared" si="1565"/>
        <v>0</v>
      </c>
    </row>
    <row r="1269" spans="63:63" ht="12" hidden="1" customHeight="1" x14ac:dyDescent="0.3">
      <c r="BK1269" s="241">
        <f t="shared" si="1565"/>
        <v>0</v>
      </c>
    </row>
    <row r="1270" spans="63:63" ht="12" hidden="1" customHeight="1" x14ac:dyDescent="0.3">
      <c r="BK1270" s="241">
        <f t="shared" si="1565"/>
        <v>0</v>
      </c>
    </row>
    <row r="1271" spans="63:63" ht="12" hidden="1" customHeight="1" x14ac:dyDescent="0.3">
      <c r="BK1271" s="241">
        <f t="shared" si="1565"/>
        <v>0</v>
      </c>
    </row>
    <row r="1272" spans="63:63" ht="12" hidden="1" customHeight="1" x14ac:dyDescent="0.3">
      <c r="BK1272" s="241">
        <f t="shared" si="1565"/>
        <v>0</v>
      </c>
    </row>
    <row r="1273" spans="63:63" ht="12" hidden="1" customHeight="1" x14ac:dyDescent="0.3">
      <c r="BK1273" s="241">
        <f t="shared" si="1565"/>
        <v>0</v>
      </c>
    </row>
    <row r="1274" spans="63:63" ht="12" hidden="1" customHeight="1" x14ac:dyDescent="0.3">
      <c r="BK1274" s="241">
        <f t="shared" si="1565"/>
        <v>0</v>
      </c>
    </row>
    <row r="1275" spans="63:63" ht="12" hidden="1" customHeight="1" x14ac:dyDescent="0.3">
      <c r="BK1275" s="241">
        <f t="shared" si="1565"/>
        <v>0</v>
      </c>
    </row>
    <row r="1276" spans="63:63" ht="12" hidden="1" customHeight="1" x14ac:dyDescent="0.3">
      <c r="BK1276" s="241">
        <f t="shared" si="1565"/>
        <v>0</v>
      </c>
    </row>
    <row r="1277" spans="63:63" ht="12" hidden="1" customHeight="1" x14ac:dyDescent="0.3">
      <c r="BK1277" s="241">
        <f t="shared" si="1565"/>
        <v>0</v>
      </c>
    </row>
    <row r="1278" spans="63:63" ht="12" hidden="1" customHeight="1" x14ac:dyDescent="0.3">
      <c r="BK1278" s="241">
        <f t="shared" si="1565"/>
        <v>0</v>
      </c>
    </row>
    <row r="1279" spans="63:63" ht="12" hidden="1" customHeight="1" x14ac:dyDescent="0.3">
      <c r="BK1279" s="241">
        <f t="shared" si="1565"/>
        <v>0</v>
      </c>
    </row>
    <row r="1280" spans="63:63" ht="12" hidden="1" customHeight="1" x14ac:dyDescent="0.3">
      <c r="BK1280" s="241">
        <f t="shared" si="1565"/>
        <v>0</v>
      </c>
    </row>
    <row r="1281" spans="63:63" ht="12" hidden="1" customHeight="1" x14ac:dyDescent="0.3">
      <c r="BK1281" s="241">
        <f t="shared" si="1565"/>
        <v>0</v>
      </c>
    </row>
    <row r="1282" spans="63:63" ht="12" hidden="1" customHeight="1" x14ac:dyDescent="0.3">
      <c r="BK1282" s="241">
        <f t="shared" si="1565"/>
        <v>0</v>
      </c>
    </row>
    <row r="1283" spans="63:63" ht="12" hidden="1" customHeight="1" x14ac:dyDescent="0.3">
      <c r="BK1283" s="241">
        <f t="shared" si="1565"/>
        <v>0</v>
      </c>
    </row>
    <row r="1284" spans="63:63" ht="12" hidden="1" customHeight="1" x14ac:dyDescent="0.3">
      <c r="BK1284" s="241">
        <f t="shared" si="1565"/>
        <v>0</v>
      </c>
    </row>
    <row r="1285" spans="63:63" ht="12" hidden="1" customHeight="1" x14ac:dyDescent="0.3">
      <c r="BK1285" s="241">
        <f t="shared" si="1565"/>
        <v>0</v>
      </c>
    </row>
    <row r="1286" spans="63:63" ht="12" hidden="1" customHeight="1" x14ac:dyDescent="0.3">
      <c r="BK1286" s="241">
        <f t="shared" si="1565"/>
        <v>0</v>
      </c>
    </row>
    <row r="1287" spans="63:63" ht="12" hidden="1" customHeight="1" x14ac:dyDescent="0.3">
      <c r="BK1287" s="241">
        <f t="shared" si="1565"/>
        <v>0</v>
      </c>
    </row>
    <row r="1288" spans="63:63" ht="12" hidden="1" customHeight="1" x14ac:dyDescent="0.3">
      <c r="BK1288" s="241">
        <f t="shared" si="1565"/>
        <v>0</v>
      </c>
    </row>
    <row r="1289" spans="63:63" ht="12" hidden="1" customHeight="1" x14ac:dyDescent="0.3">
      <c r="BK1289" s="241">
        <f t="shared" si="1565"/>
        <v>0</v>
      </c>
    </row>
    <row r="1290" spans="63:63" ht="12" hidden="1" customHeight="1" x14ac:dyDescent="0.3">
      <c r="BK1290" s="241">
        <f t="shared" si="1565"/>
        <v>0</v>
      </c>
    </row>
    <row r="1291" spans="63:63" ht="12" hidden="1" customHeight="1" x14ac:dyDescent="0.3">
      <c r="BK1291" s="241">
        <f t="shared" si="1565"/>
        <v>0</v>
      </c>
    </row>
    <row r="1292" spans="63:63" ht="12" hidden="1" customHeight="1" x14ac:dyDescent="0.3">
      <c r="BK1292" s="241">
        <f t="shared" si="1565"/>
        <v>0</v>
      </c>
    </row>
    <row r="1293" spans="63:63" ht="12" hidden="1" customHeight="1" x14ac:dyDescent="0.3">
      <c r="BK1293" s="241">
        <f t="shared" si="1565"/>
        <v>0</v>
      </c>
    </row>
    <row r="1299" spans="63:63" ht="12" hidden="1" customHeight="1" x14ac:dyDescent="0.3">
      <c r="BK1299" s="241">
        <f>BH1299-BJ1299</f>
        <v>0</v>
      </c>
    </row>
    <row r="1300" spans="63:63" ht="12" hidden="1" customHeight="1" x14ac:dyDescent="0.3">
      <c r="BK1300" s="241">
        <f t="shared" ref="BK1300:BK1328" si="1566">BH1300-BJ1300</f>
        <v>0</v>
      </c>
    </row>
    <row r="1301" spans="63:63" ht="12" hidden="1" customHeight="1" x14ac:dyDescent="0.3">
      <c r="BK1301" s="241">
        <f t="shared" si="1566"/>
        <v>0</v>
      </c>
    </row>
    <row r="1302" spans="63:63" ht="12" hidden="1" customHeight="1" x14ac:dyDescent="0.3">
      <c r="BK1302" s="241">
        <f t="shared" si="1566"/>
        <v>0</v>
      </c>
    </row>
    <row r="1303" spans="63:63" ht="12" hidden="1" customHeight="1" x14ac:dyDescent="0.3">
      <c r="BK1303" s="241">
        <f t="shared" si="1566"/>
        <v>0</v>
      </c>
    </row>
    <row r="1304" spans="63:63" ht="12" hidden="1" customHeight="1" x14ac:dyDescent="0.3">
      <c r="BK1304" s="241">
        <f t="shared" si="1566"/>
        <v>0</v>
      </c>
    </row>
    <row r="1305" spans="63:63" ht="12" hidden="1" customHeight="1" x14ac:dyDescent="0.3">
      <c r="BK1305" s="241">
        <f t="shared" si="1566"/>
        <v>0</v>
      </c>
    </row>
    <row r="1306" spans="63:63" ht="12" hidden="1" customHeight="1" x14ac:dyDescent="0.3">
      <c r="BK1306" s="241">
        <f t="shared" si="1566"/>
        <v>0</v>
      </c>
    </row>
    <row r="1307" spans="63:63" ht="12" hidden="1" customHeight="1" x14ac:dyDescent="0.3">
      <c r="BK1307" s="241">
        <f t="shared" si="1566"/>
        <v>0</v>
      </c>
    </row>
    <row r="1308" spans="63:63" ht="12" hidden="1" customHeight="1" x14ac:dyDescent="0.3">
      <c r="BK1308" s="241">
        <f t="shared" si="1566"/>
        <v>0</v>
      </c>
    </row>
    <row r="1309" spans="63:63" ht="12" hidden="1" customHeight="1" x14ac:dyDescent="0.3">
      <c r="BK1309" s="241">
        <f t="shared" si="1566"/>
        <v>0</v>
      </c>
    </row>
    <row r="1310" spans="63:63" ht="12" hidden="1" customHeight="1" x14ac:dyDescent="0.3">
      <c r="BK1310" s="241">
        <f t="shared" si="1566"/>
        <v>0</v>
      </c>
    </row>
    <row r="1311" spans="63:63" ht="12" hidden="1" customHeight="1" x14ac:dyDescent="0.3">
      <c r="BK1311" s="241">
        <f t="shared" si="1566"/>
        <v>0</v>
      </c>
    </row>
    <row r="1312" spans="63:63" ht="12" hidden="1" customHeight="1" x14ac:dyDescent="0.3">
      <c r="BK1312" s="241">
        <f t="shared" si="1566"/>
        <v>0</v>
      </c>
    </row>
    <row r="1313" spans="63:63" ht="12" hidden="1" customHeight="1" x14ac:dyDescent="0.3">
      <c r="BK1313" s="241">
        <f t="shared" si="1566"/>
        <v>0</v>
      </c>
    </row>
    <row r="1314" spans="63:63" ht="12" hidden="1" customHeight="1" x14ac:dyDescent="0.3">
      <c r="BK1314" s="241">
        <f t="shared" si="1566"/>
        <v>0</v>
      </c>
    </row>
    <row r="1315" spans="63:63" ht="12" hidden="1" customHeight="1" x14ac:dyDescent="0.3">
      <c r="BK1315" s="241">
        <f t="shared" si="1566"/>
        <v>0</v>
      </c>
    </row>
    <row r="1316" spans="63:63" ht="12" hidden="1" customHeight="1" x14ac:dyDescent="0.3">
      <c r="BK1316" s="241">
        <f t="shared" si="1566"/>
        <v>0</v>
      </c>
    </row>
    <row r="1317" spans="63:63" ht="12" hidden="1" customHeight="1" x14ac:dyDescent="0.3">
      <c r="BK1317" s="241">
        <f t="shared" si="1566"/>
        <v>0</v>
      </c>
    </row>
    <row r="1318" spans="63:63" ht="12" hidden="1" customHeight="1" x14ac:dyDescent="0.3">
      <c r="BK1318" s="241">
        <f t="shared" si="1566"/>
        <v>0</v>
      </c>
    </row>
    <row r="1319" spans="63:63" ht="12" hidden="1" customHeight="1" x14ac:dyDescent="0.3">
      <c r="BK1319" s="241">
        <f t="shared" si="1566"/>
        <v>0</v>
      </c>
    </row>
    <row r="1320" spans="63:63" ht="12" hidden="1" customHeight="1" x14ac:dyDescent="0.3">
      <c r="BK1320" s="241">
        <f t="shared" si="1566"/>
        <v>0</v>
      </c>
    </row>
    <row r="1321" spans="63:63" ht="12" hidden="1" customHeight="1" x14ac:dyDescent="0.3">
      <c r="BK1321" s="241">
        <f t="shared" si="1566"/>
        <v>0</v>
      </c>
    </row>
    <row r="1322" spans="63:63" ht="12" hidden="1" customHeight="1" x14ac:dyDescent="0.3">
      <c r="BK1322" s="241">
        <f t="shared" si="1566"/>
        <v>0</v>
      </c>
    </row>
    <row r="1323" spans="63:63" ht="12" hidden="1" customHeight="1" x14ac:dyDescent="0.3">
      <c r="BK1323" s="241">
        <f t="shared" si="1566"/>
        <v>0</v>
      </c>
    </row>
    <row r="1324" spans="63:63" ht="12" hidden="1" customHeight="1" x14ac:dyDescent="0.3">
      <c r="BK1324" s="241">
        <f t="shared" si="1566"/>
        <v>0</v>
      </c>
    </row>
    <row r="1325" spans="63:63" ht="12" hidden="1" customHeight="1" x14ac:dyDescent="0.3">
      <c r="BK1325" s="241">
        <f t="shared" si="1566"/>
        <v>0</v>
      </c>
    </row>
    <row r="1326" spans="63:63" ht="12" hidden="1" customHeight="1" x14ac:dyDescent="0.3">
      <c r="BK1326" s="241">
        <f t="shared" si="1566"/>
        <v>0</v>
      </c>
    </row>
    <row r="1327" spans="63:63" ht="12" hidden="1" customHeight="1" x14ac:dyDescent="0.3">
      <c r="BK1327" s="241">
        <f t="shared" si="1566"/>
        <v>0</v>
      </c>
    </row>
    <row r="1328" spans="63:63" ht="12" hidden="1" customHeight="1" x14ac:dyDescent="0.3">
      <c r="BK1328" s="241">
        <f t="shared" si="1566"/>
        <v>0</v>
      </c>
    </row>
    <row r="1334" spans="63:63" ht="12" hidden="1" customHeight="1" x14ac:dyDescent="0.3">
      <c r="BK1334" s="241">
        <f>BH1334-BJ1334</f>
        <v>0</v>
      </c>
    </row>
    <row r="1335" spans="63:63" ht="12" hidden="1" customHeight="1" x14ac:dyDescent="0.3">
      <c r="BK1335" s="241">
        <f t="shared" ref="BK1335:BK1363" si="1567">BH1335-BJ1335</f>
        <v>0</v>
      </c>
    </row>
    <row r="1336" spans="63:63" ht="12" hidden="1" customHeight="1" x14ac:dyDescent="0.3">
      <c r="BK1336" s="241">
        <f t="shared" si="1567"/>
        <v>0</v>
      </c>
    </row>
    <row r="1337" spans="63:63" ht="12" hidden="1" customHeight="1" x14ac:dyDescent="0.3">
      <c r="BK1337" s="241">
        <f t="shared" si="1567"/>
        <v>0</v>
      </c>
    </row>
    <row r="1338" spans="63:63" ht="12" hidden="1" customHeight="1" x14ac:dyDescent="0.3">
      <c r="BK1338" s="241">
        <f t="shared" si="1567"/>
        <v>0</v>
      </c>
    </row>
    <row r="1339" spans="63:63" ht="12" hidden="1" customHeight="1" x14ac:dyDescent="0.3">
      <c r="BK1339" s="241">
        <f t="shared" si="1567"/>
        <v>0</v>
      </c>
    </row>
    <row r="1340" spans="63:63" ht="12" hidden="1" customHeight="1" x14ac:dyDescent="0.3">
      <c r="BK1340" s="241">
        <f t="shared" si="1567"/>
        <v>0</v>
      </c>
    </row>
    <row r="1341" spans="63:63" ht="12" hidden="1" customHeight="1" x14ac:dyDescent="0.3">
      <c r="BK1341" s="241">
        <f t="shared" si="1567"/>
        <v>0</v>
      </c>
    </row>
    <row r="1342" spans="63:63" ht="12" hidden="1" customHeight="1" x14ac:dyDescent="0.3">
      <c r="BK1342" s="241">
        <f t="shared" si="1567"/>
        <v>0</v>
      </c>
    </row>
    <row r="1343" spans="63:63" ht="12" hidden="1" customHeight="1" x14ac:dyDescent="0.3">
      <c r="BK1343" s="241">
        <f t="shared" si="1567"/>
        <v>0</v>
      </c>
    </row>
    <row r="1344" spans="63:63" ht="12" hidden="1" customHeight="1" x14ac:dyDescent="0.3">
      <c r="BK1344" s="241">
        <f t="shared" si="1567"/>
        <v>0</v>
      </c>
    </row>
    <row r="1345" spans="63:63" ht="12" hidden="1" customHeight="1" x14ac:dyDescent="0.3">
      <c r="BK1345" s="241">
        <f t="shared" si="1567"/>
        <v>0</v>
      </c>
    </row>
    <row r="1346" spans="63:63" ht="12" hidden="1" customHeight="1" x14ac:dyDescent="0.3">
      <c r="BK1346" s="241">
        <f t="shared" si="1567"/>
        <v>0</v>
      </c>
    </row>
    <row r="1347" spans="63:63" ht="12" hidden="1" customHeight="1" x14ac:dyDescent="0.3">
      <c r="BK1347" s="241">
        <f t="shared" si="1567"/>
        <v>0</v>
      </c>
    </row>
    <row r="1348" spans="63:63" ht="12" hidden="1" customHeight="1" x14ac:dyDescent="0.3">
      <c r="BK1348" s="241">
        <f t="shared" si="1567"/>
        <v>0</v>
      </c>
    </row>
    <row r="1349" spans="63:63" ht="12" hidden="1" customHeight="1" x14ac:dyDescent="0.3">
      <c r="BK1349" s="241">
        <f t="shared" si="1567"/>
        <v>0</v>
      </c>
    </row>
    <row r="1350" spans="63:63" ht="12" hidden="1" customHeight="1" x14ac:dyDescent="0.3">
      <c r="BK1350" s="241">
        <f t="shared" si="1567"/>
        <v>0</v>
      </c>
    </row>
    <row r="1351" spans="63:63" ht="12" hidden="1" customHeight="1" x14ac:dyDescent="0.3">
      <c r="BK1351" s="241">
        <f t="shared" si="1567"/>
        <v>0</v>
      </c>
    </row>
    <row r="1352" spans="63:63" ht="12" hidden="1" customHeight="1" x14ac:dyDescent="0.3">
      <c r="BK1352" s="241">
        <f t="shared" si="1567"/>
        <v>0</v>
      </c>
    </row>
    <row r="1353" spans="63:63" ht="12" hidden="1" customHeight="1" x14ac:dyDescent="0.3">
      <c r="BK1353" s="241">
        <f t="shared" si="1567"/>
        <v>0</v>
      </c>
    </row>
    <row r="1354" spans="63:63" ht="12" hidden="1" customHeight="1" x14ac:dyDescent="0.3">
      <c r="BK1354" s="241">
        <f t="shared" si="1567"/>
        <v>0</v>
      </c>
    </row>
    <row r="1355" spans="63:63" ht="12" hidden="1" customHeight="1" x14ac:dyDescent="0.3">
      <c r="BK1355" s="241">
        <f t="shared" si="1567"/>
        <v>0</v>
      </c>
    </row>
    <row r="1356" spans="63:63" ht="12" hidden="1" customHeight="1" x14ac:dyDescent="0.3">
      <c r="BK1356" s="241">
        <f t="shared" si="1567"/>
        <v>0</v>
      </c>
    </row>
    <row r="1357" spans="63:63" ht="12" hidden="1" customHeight="1" x14ac:dyDescent="0.3">
      <c r="BK1357" s="241">
        <f t="shared" si="1567"/>
        <v>0</v>
      </c>
    </row>
    <row r="1358" spans="63:63" ht="12" hidden="1" customHeight="1" x14ac:dyDescent="0.3">
      <c r="BK1358" s="241">
        <f t="shared" si="1567"/>
        <v>0</v>
      </c>
    </row>
    <row r="1359" spans="63:63" ht="12" hidden="1" customHeight="1" x14ac:dyDescent="0.3">
      <c r="BK1359" s="241">
        <f t="shared" si="1567"/>
        <v>0</v>
      </c>
    </row>
    <row r="1360" spans="63:63" ht="12" hidden="1" customHeight="1" x14ac:dyDescent="0.3">
      <c r="BK1360" s="241">
        <f t="shared" si="1567"/>
        <v>0</v>
      </c>
    </row>
    <row r="1361" spans="63:63" ht="12" hidden="1" customHeight="1" x14ac:dyDescent="0.3">
      <c r="BK1361" s="241">
        <f t="shared" si="1567"/>
        <v>0</v>
      </c>
    </row>
    <row r="1362" spans="63:63" ht="12" hidden="1" customHeight="1" x14ac:dyDescent="0.3">
      <c r="BK1362" s="241">
        <f t="shared" si="1567"/>
        <v>0</v>
      </c>
    </row>
    <row r="1363" spans="63:63" ht="12" hidden="1" customHeight="1" x14ac:dyDescent="0.3">
      <c r="BK1363" s="241">
        <f t="shared" si="1567"/>
        <v>0</v>
      </c>
    </row>
    <row r="1369" spans="63:63" ht="12" hidden="1" customHeight="1" x14ac:dyDescent="0.3">
      <c r="BK1369" s="241">
        <f>BH1369-BJ1369</f>
        <v>0</v>
      </c>
    </row>
    <row r="1370" spans="63:63" ht="12" hidden="1" customHeight="1" x14ac:dyDescent="0.3">
      <c r="BK1370" s="241">
        <f t="shared" ref="BK1370:BK1398" si="1568">BH1370-BJ1370</f>
        <v>0</v>
      </c>
    </row>
    <row r="1371" spans="63:63" ht="12" hidden="1" customHeight="1" x14ac:dyDescent="0.3">
      <c r="BK1371" s="241">
        <f t="shared" si="1568"/>
        <v>0</v>
      </c>
    </row>
    <row r="1372" spans="63:63" ht="12" hidden="1" customHeight="1" x14ac:dyDescent="0.3">
      <c r="BK1372" s="241">
        <f t="shared" si="1568"/>
        <v>0</v>
      </c>
    </row>
    <row r="1373" spans="63:63" ht="12" hidden="1" customHeight="1" x14ac:dyDescent="0.3">
      <c r="BK1373" s="241">
        <f t="shared" si="1568"/>
        <v>0</v>
      </c>
    </row>
    <row r="1374" spans="63:63" ht="12" hidden="1" customHeight="1" x14ac:dyDescent="0.3">
      <c r="BK1374" s="241">
        <f t="shared" si="1568"/>
        <v>0</v>
      </c>
    </row>
    <row r="1375" spans="63:63" ht="12" hidden="1" customHeight="1" x14ac:dyDescent="0.3">
      <c r="BK1375" s="241">
        <f t="shared" si="1568"/>
        <v>0</v>
      </c>
    </row>
    <row r="1376" spans="63:63" ht="12" hidden="1" customHeight="1" x14ac:dyDescent="0.3">
      <c r="BK1376" s="241">
        <f t="shared" si="1568"/>
        <v>0</v>
      </c>
    </row>
    <row r="1377" spans="63:63" ht="12" hidden="1" customHeight="1" x14ac:dyDescent="0.3">
      <c r="BK1377" s="241">
        <f t="shared" si="1568"/>
        <v>0</v>
      </c>
    </row>
    <row r="1378" spans="63:63" ht="12" hidden="1" customHeight="1" x14ac:dyDescent="0.3">
      <c r="BK1378" s="241">
        <f t="shared" si="1568"/>
        <v>0</v>
      </c>
    </row>
    <row r="1379" spans="63:63" ht="12" hidden="1" customHeight="1" x14ac:dyDescent="0.3">
      <c r="BK1379" s="241">
        <f t="shared" si="1568"/>
        <v>0</v>
      </c>
    </row>
    <row r="1380" spans="63:63" ht="12" hidden="1" customHeight="1" x14ac:dyDescent="0.3">
      <c r="BK1380" s="241">
        <f t="shared" si="1568"/>
        <v>0</v>
      </c>
    </row>
    <row r="1381" spans="63:63" ht="12" hidden="1" customHeight="1" x14ac:dyDescent="0.3">
      <c r="BK1381" s="241">
        <f t="shared" si="1568"/>
        <v>0</v>
      </c>
    </row>
    <row r="1382" spans="63:63" ht="12" hidden="1" customHeight="1" x14ac:dyDescent="0.3">
      <c r="BK1382" s="241">
        <f t="shared" si="1568"/>
        <v>0</v>
      </c>
    </row>
    <row r="1383" spans="63:63" ht="12" hidden="1" customHeight="1" x14ac:dyDescent="0.3">
      <c r="BK1383" s="241">
        <f t="shared" si="1568"/>
        <v>0</v>
      </c>
    </row>
    <row r="1384" spans="63:63" ht="12" hidden="1" customHeight="1" x14ac:dyDescent="0.3">
      <c r="BK1384" s="241">
        <f t="shared" si="1568"/>
        <v>0</v>
      </c>
    </row>
    <row r="1385" spans="63:63" ht="12" hidden="1" customHeight="1" x14ac:dyDescent="0.3">
      <c r="BK1385" s="241">
        <f t="shared" si="1568"/>
        <v>0</v>
      </c>
    </row>
    <row r="1386" spans="63:63" ht="12" hidden="1" customHeight="1" x14ac:dyDescent="0.3">
      <c r="BK1386" s="241">
        <f t="shared" si="1568"/>
        <v>0</v>
      </c>
    </row>
    <row r="1387" spans="63:63" ht="12" hidden="1" customHeight="1" x14ac:dyDescent="0.3">
      <c r="BK1387" s="241">
        <f t="shared" si="1568"/>
        <v>0</v>
      </c>
    </row>
    <row r="1388" spans="63:63" ht="12" hidden="1" customHeight="1" x14ac:dyDescent="0.3">
      <c r="BK1388" s="241">
        <f t="shared" si="1568"/>
        <v>0</v>
      </c>
    </row>
    <row r="1389" spans="63:63" ht="12" hidden="1" customHeight="1" x14ac:dyDescent="0.3">
      <c r="BK1389" s="241">
        <f t="shared" si="1568"/>
        <v>0</v>
      </c>
    </row>
    <row r="1390" spans="63:63" ht="12" hidden="1" customHeight="1" x14ac:dyDescent="0.3">
      <c r="BK1390" s="241">
        <f t="shared" si="1568"/>
        <v>0</v>
      </c>
    </row>
    <row r="1391" spans="63:63" ht="12" hidden="1" customHeight="1" x14ac:dyDescent="0.3">
      <c r="BK1391" s="241">
        <f t="shared" si="1568"/>
        <v>0</v>
      </c>
    </row>
    <row r="1392" spans="63:63" ht="12" hidden="1" customHeight="1" x14ac:dyDescent="0.3">
      <c r="BK1392" s="241">
        <f t="shared" si="1568"/>
        <v>0</v>
      </c>
    </row>
    <row r="1393" spans="63:63" ht="12" hidden="1" customHeight="1" x14ac:dyDescent="0.3">
      <c r="BK1393" s="241">
        <f t="shared" si="1568"/>
        <v>0</v>
      </c>
    </row>
    <row r="1394" spans="63:63" ht="12" hidden="1" customHeight="1" x14ac:dyDescent="0.3">
      <c r="BK1394" s="241">
        <f t="shared" si="1568"/>
        <v>0</v>
      </c>
    </row>
    <row r="1395" spans="63:63" ht="12" hidden="1" customHeight="1" x14ac:dyDescent="0.3">
      <c r="BK1395" s="241">
        <f t="shared" si="1568"/>
        <v>0</v>
      </c>
    </row>
    <row r="1396" spans="63:63" ht="12" hidden="1" customHeight="1" x14ac:dyDescent="0.3">
      <c r="BK1396" s="241">
        <f t="shared" si="1568"/>
        <v>0</v>
      </c>
    </row>
    <row r="1397" spans="63:63" ht="12" hidden="1" customHeight="1" x14ac:dyDescent="0.3">
      <c r="BK1397" s="241">
        <f t="shared" si="1568"/>
        <v>0</v>
      </c>
    </row>
    <row r="1398" spans="63:63" ht="12" hidden="1" customHeight="1" x14ac:dyDescent="0.3">
      <c r="BK1398" s="241">
        <f t="shared" si="1568"/>
        <v>0</v>
      </c>
    </row>
  </sheetData>
  <sheetProtection algorithmName="SHA-512" hashValue="97NSJuPLug+D7bsjbBi/dkKCaSwgXhCMaQKkE59D833rnYUgBJzxVpo0mdL6gqwXTnnLe6lA20pHKrE4Dhr0HQ==" saltValue="Pik2nxvTRNZFgpriT2pDyA==" spinCount="100000" sheet="1" objects="1" scenarios="1" selectLockedCells="1"/>
  <mergeCells count="14105">
    <mergeCell ref="AL563:AM563"/>
    <mergeCell ref="E258:F258"/>
    <mergeCell ref="E290:F290"/>
    <mergeCell ref="E294:F294"/>
    <mergeCell ref="C317:BC317"/>
    <mergeCell ref="E319:G320"/>
    <mergeCell ref="H319:H348"/>
    <mergeCell ref="E321:G321"/>
    <mergeCell ref="I321:M321"/>
    <mergeCell ref="E326:F326"/>
    <mergeCell ref="I326:M326"/>
    <mergeCell ref="C352:BC352"/>
    <mergeCell ref="E329:F329"/>
    <mergeCell ref="I329:M329"/>
    <mergeCell ref="I358:M358"/>
    <mergeCell ref="E357:G358"/>
    <mergeCell ref="E331:F331"/>
    <mergeCell ref="E332:F332"/>
    <mergeCell ref="E328:F328"/>
    <mergeCell ref="I328:M328"/>
    <mergeCell ref="I357:M357"/>
    <mergeCell ref="I377:M377"/>
    <mergeCell ref="BK2:BK3"/>
    <mergeCell ref="E254:F254"/>
    <mergeCell ref="C248:C280"/>
    <mergeCell ref="B1052:B1086"/>
    <mergeCell ref="E1066:F1066"/>
    <mergeCell ref="E1067:F1067"/>
    <mergeCell ref="EV1086:GI1086"/>
    <mergeCell ref="GK1086:HX1086"/>
    <mergeCell ref="HZ1086:JM1086"/>
    <mergeCell ref="JO1086:LB1086"/>
    <mergeCell ref="LD1086:MQ1086"/>
    <mergeCell ref="I560:N560"/>
    <mergeCell ref="I594:N594"/>
    <mergeCell ref="I595:N595"/>
    <mergeCell ref="I629:N629"/>
    <mergeCell ref="I630:N630"/>
    <mergeCell ref="I664:N664"/>
    <mergeCell ref="I665:N665"/>
    <mergeCell ref="I699:N699"/>
    <mergeCell ref="I700:N700"/>
    <mergeCell ref="I734:N734"/>
    <mergeCell ref="I735:N735"/>
    <mergeCell ref="I769:N769"/>
    <mergeCell ref="I770:N770"/>
    <mergeCell ref="I804:N804"/>
    <mergeCell ref="I805:N805"/>
    <mergeCell ref="I839:N839"/>
    <mergeCell ref="I840:N840"/>
    <mergeCell ref="I874:N874"/>
    <mergeCell ref="I875:N875"/>
    <mergeCell ref="I909:N909"/>
    <mergeCell ref="I910:N910"/>
    <mergeCell ref="I944:N944"/>
    <mergeCell ref="I945:N945"/>
    <mergeCell ref="I979:N979"/>
    <mergeCell ref="I980:N980"/>
    <mergeCell ref="I1014:N1014"/>
    <mergeCell ref="I1015:N1015"/>
    <mergeCell ref="I1049:N1049"/>
    <mergeCell ref="I1050:N1050"/>
    <mergeCell ref="I1084:N1084"/>
    <mergeCell ref="I1085:N1085"/>
    <mergeCell ref="P563:Q563"/>
    <mergeCell ref="R563:S563"/>
    <mergeCell ref="T563:U563"/>
    <mergeCell ref="V563:W563"/>
    <mergeCell ref="X563:Y563"/>
    <mergeCell ref="Z563:AA563"/>
    <mergeCell ref="AB563:AC563"/>
    <mergeCell ref="AD563:AE563"/>
    <mergeCell ref="AF563:AG563"/>
    <mergeCell ref="AH563:AI563"/>
    <mergeCell ref="AJ563:AK563"/>
    <mergeCell ref="E118:F118"/>
    <mergeCell ref="I118:M118"/>
    <mergeCell ref="I124:M124"/>
    <mergeCell ref="I128:M128"/>
    <mergeCell ref="I132:M132"/>
    <mergeCell ref="I136:M136"/>
    <mergeCell ref="E122:F122"/>
    <mergeCell ref="E156:F156"/>
    <mergeCell ref="E157:F157"/>
    <mergeCell ref="E191:F191"/>
    <mergeCell ref="E192:F192"/>
    <mergeCell ref="E226:F226"/>
    <mergeCell ref="E227:F227"/>
    <mergeCell ref="E261:F261"/>
    <mergeCell ref="E262:F262"/>
    <mergeCell ref="E333:F333"/>
    <mergeCell ref="E389:G390"/>
    <mergeCell ref="H389:H418"/>
    <mergeCell ref="E391:G391"/>
    <mergeCell ref="I391:M391"/>
    <mergeCell ref="E396:F396"/>
    <mergeCell ref="I396:M396"/>
    <mergeCell ref="E403:F403"/>
    <mergeCell ref="I400:M400"/>
    <mergeCell ref="V143:W143"/>
    <mergeCell ref="X143:Y143"/>
    <mergeCell ref="Z143:AA143"/>
    <mergeCell ref="AB143:AC143"/>
    <mergeCell ref="AD143:AE143"/>
    <mergeCell ref="AF143:AG143"/>
    <mergeCell ref="AH143:AI143"/>
    <mergeCell ref="AJ143:AK143"/>
    <mergeCell ref="E188:F188"/>
    <mergeCell ref="I188:M188"/>
    <mergeCell ref="I196:M196"/>
    <mergeCell ref="I194:M194"/>
    <mergeCell ref="I198:M198"/>
    <mergeCell ref="I218:M218"/>
    <mergeCell ref="E224:F224"/>
    <mergeCell ref="I224:M224"/>
    <mergeCell ref="I232:M232"/>
    <mergeCell ref="I236:M236"/>
    <mergeCell ref="E256:F256"/>
    <mergeCell ref="I258:M258"/>
    <mergeCell ref="T458:U458"/>
    <mergeCell ref="V458:W458"/>
    <mergeCell ref="X458:Y458"/>
    <mergeCell ref="Z458:AA458"/>
    <mergeCell ref="AB458:AC458"/>
    <mergeCell ref="AD458:AE458"/>
    <mergeCell ref="AF458:AG458"/>
    <mergeCell ref="AH458:AI458"/>
    <mergeCell ref="AJ458:AK458"/>
    <mergeCell ref="I278:M278"/>
    <mergeCell ref="I294:M294"/>
    <mergeCell ref="I296:M296"/>
    <mergeCell ref="I300:M300"/>
    <mergeCell ref="I304:M304"/>
    <mergeCell ref="I308:M308"/>
    <mergeCell ref="I312:M312"/>
    <mergeCell ref="T318:U318"/>
    <mergeCell ref="V318:W318"/>
    <mergeCell ref="X318:Y318"/>
    <mergeCell ref="Z318:AA318"/>
    <mergeCell ref="AB318:AC318"/>
    <mergeCell ref="AD318:AE318"/>
    <mergeCell ref="AF318:AG318"/>
    <mergeCell ref="AH318:AI318"/>
    <mergeCell ref="AJ318:AK318"/>
    <mergeCell ref="AL318:AM318"/>
    <mergeCell ref="AN318:AO318"/>
    <mergeCell ref="AP318:AQ318"/>
    <mergeCell ref="AR318:AS318"/>
    <mergeCell ref="AT318:AU318"/>
    <mergeCell ref="AV318:AW318"/>
    <mergeCell ref="AX318:AY318"/>
    <mergeCell ref="AZ318:BA318"/>
    <mergeCell ref="AZ528:BA528"/>
    <mergeCell ref="BB528:BC528"/>
    <mergeCell ref="E543:F543"/>
    <mergeCell ref="I540:M540"/>
    <mergeCell ref="I264:M264"/>
    <mergeCell ref="E330:F330"/>
    <mergeCell ref="I332:M332"/>
    <mergeCell ref="E327:F327"/>
    <mergeCell ref="I327:M327"/>
    <mergeCell ref="E398:F398"/>
    <mergeCell ref="I398:M398"/>
    <mergeCell ref="I402:M402"/>
    <mergeCell ref="I406:M406"/>
    <mergeCell ref="I410:M410"/>
    <mergeCell ref="I414:M414"/>
    <mergeCell ref="I417:M417"/>
    <mergeCell ref="E438:F438"/>
    <mergeCell ref="I438:M438"/>
    <mergeCell ref="I442:M442"/>
    <mergeCell ref="I440:M440"/>
    <mergeCell ref="E458:G458"/>
    <mergeCell ref="N458:O458"/>
    <mergeCell ref="P458:Q458"/>
    <mergeCell ref="R458:S458"/>
    <mergeCell ref="E325:F325"/>
    <mergeCell ref="AL458:AM458"/>
    <mergeCell ref="AN458:AO458"/>
    <mergeCell ref="AP458:AQ458"/>
    <mergeCell ref="AR458:AS458"/>
    <mergeCell ref="AT458:AU458"/>
    <mergeCell ref="AV458:AW458"/>
    <mergeCell ref="AX458:AY458"/>
    <mergeCell ref="AZ458:BA458"/>
    <mergeCell ref="BB458:BC458"/>
    <mergeCell ref="E473:F473"/>
    <mergeCell ref="I470:M470"/>
    <mergeCell ref="I474:M474"/>
    <mergeCell ref="I478:M478"/>
    <mergeCell ref="E508:F508"/>
    <mergeCell ref="I508:M508"/>
    <mergeCell ref="NN1052:NN1086"/>
    <mergeCell ref="MT1086:NM1086"/>
    <mergeCell ref="NJ1081:NK1081"/>
    <mergeCell ref="NL1081:NM1081"/>
    <mergeCell ref="I34:N34"/>
    <mergeCell ref="I35:N35"/>
    <mergeCell ref="E16:F16"/>
    <mergeCell ref="E17:F17"/>
    <mergeCell ref="I69:N69"/>
    <mergeCell ref="I70:N70"/>
    <mergeCell ref="I104:N104"/>
    <mergeCell ref="I105:N105"/>
    <mergeCell ref="I139:N139"/>
    <mergeCell ref="I140:N140"/>
    <mergeCell ref="I174:N174"/>
    <mergeCell ref="I175:N175"/>
    <mergeCell ref="I209:N209"/>
    <mergeCell ref="I210:N210"/>
    <mergeCell ref="I244:N244"/>
    <mergeCell ref="I245:N245"/>
    <mergeCell ref="I279:N279"/>
    <mergeCell ref="I280:N280"/>
    <mergeCell ref="I314:N314"/>
    <mergeCell ref="I315:N315"/>
    <mergeCell ref="I349:N349"/>
    <mergeCell ref="I350:N350"/>
    <mergeCell ref="I384:N384"/>
    <mergeCell ref="I385:N385"/>
    <mergeCell ref="I419:N419"/>
    <mergeCell ref="I420:N420"/>
    <mergeCell ref="I454:N454"/>
    <mergeCell ref="I455:N455"/>
    <mergeCell ref="I489:N489"/>
    <mergeCell ref="I490:N490"/>
    <mergeCell ref="I524:N524"/>
    <mergeCell ref="I525:N525"/>
    <mergeCell ref="I559:N559"/>
    <mergeCell ref="I59:M59"/>
    <mergeCell ref="I56:M56"/>
    <mergeCell ref="I53:M53"/>
    <mergeCell ref="E82:F82"/>
    <mergeCell ref="I82:M82"/>
    <mergeCell ref="I86:M86"/>
    <mergeCell ref="I90:M90"/>
    <mergeCell ref="I94:M94"/>
    <mergeCell ref="I98:M98"/>
    <mergeCell ref="E109:G110"/>
    <mergeCell ref="BH527:BI528"/>
    <mergeCell ref="BH562:BI563"/>
    <mergeCell ref="BH597:BI598"/>
    <mergeCell ref="BH632:BI633"/>
    <mergeCell ref="BB563:BC563"/>
    <mergeCell ref="E570:F570"/>
    <mergeCell ref="I570:M570"/>
    <mergeCell ref="AN563:AO563"/>
    <mergeCell ref="AP563:AQ563"/>
    <mergeCell ref="AR563:AS563"/>
    <mergeCell ref="AT563:AU563"/>
    <mergeCell ref="AV563:AW563"/>
    <mergeCell ref="AX563:AY563"/>
    <mergeCell ref="AZ563:BA563"/>
    <mergeCell ref="E569:F569"/>
    <mergeCell ref="I569:M569"/>
    <mergeCell ref="E263:F263"/>
    <mergeCell ref="BH667:BI668"/>
    <mergeCell ref="BH702:BI703"/>
    <mergeCell ref="BH737:BI738"/>
    <mergeCell ref="BH772:BI773"/>
    <mergeCell ref="BH807:BI808"/>
    <mergeCell ref="BH842:BI843"/>
    <mergeCell ref="BH877:BI878"/>
    <mergeCell ref="BH912:BI913"/>
    <mergeCell ref="BH947:BI948"/>
    <mergeCell ref="BH982:BI983"/>
    <mergeCell ref="BH1017:BI1018"/>
    <mergeCell ref="BH1052:BI1053"/>
    <mergeCell ref="BE570:BF570"/>
    <mergeCell ref="BE90:BF90"/>
    <mergeCell ref="BE94:BF94"/>
    <mergeCell ref="BE124:BF124"/>
    <mergeCell ref="BE128:BF128"/>
    <mergeCell ref="BE132:BF132"/>
    <mergeCell ref="BE136:BF136"/>
    <mergeCell ref="BE154:BF154"/>
    <mergeCell ref="BE156:BF156"/>
    <mergeCell ref="BE160:BF160"/>
    <mergeCell ref="BE164:BF164"/>
    <mergeCell ref="BE168:BF168"/>
    <mergeCell ref="BE172:BF172"/>
    <mergeCell ref="BE184:BF184"/>
    <mergeCell ref="BE196:BF196"/>
    <mergeCell ref="BE226:BF226"/>
    <mergeCell ref="BE230:BF230"/>
    <mergeCell ref="BE234:BF234"/>
    <mergeCell ref="BE366:BF366"/>
    <mergeCell ref="BE370:BF370"/>
    <mergeCell ref="BE374:BF374"/>
    <mergeCell ref="BE492:BF493"/>
    <mergeCell ref="BG492:BG493"/>
    <mergeCell ref="BE506:BF506"/>
    <mergeCell ref="BE518:BF518"/>
    <mergeCell ref="BE118:BF118"/>
    <mergeCell ref="BE194:BF194"/>
    <mergeCell ref="BE198:BF198"/>
    <mergeCell ref="BE218:BF218"/>
    <mergeCell ref="BE224:BF224"/>
    <mergeCell ref="BE232:BF232"/>
    <mergeCell ref="BE236:BF236"/>
    <mergeCell ref="BE264:BF264"/>
    <mergeCell ref="BE258:BF258"/>
    <mergeCell ref="BE270:BF270"/>
    <mergeCell ref="BE278:BF278"/>
    <mergeCell ref="BE294:BF294"/>
    <mergeCell ref="BE296:BF296"/>
    <mergeCell ref="BE300:BF300"/>
    <mergeCell ref="BE304:BF304"/>
    <mergeCell ref="BE308:BF308"/>
    <mergeCell ref="BE312:BF312"/>
    <mergeCell ref="BE332:BF332"/>
    <mergeCell ref="BE327:BF327"/>
    <mergeCell ref="BE336:BF336"/>
    <mergeCell ref="BE340:BF340"/>
    <mergeCell ref="BE358:BF358"/>
    <mergeCell ref="BE357:BF357"/>
    <mergeCell ref="BE377:BF377"/>
    <mergeCell ref="BE382:BF382"/>
    <mergeCell ref="BE398:BF398"/>
    <mergeCell ref="BE402:BF402"/>
    <mergeCell ref="NH68:NI68"/>
    <mergeCell ref="NJ68:NK68"/>
    <mergeCell ref="NL68:NM68"/>
    <mergeCell ref="I68:M68"/>
    <mergeCell ref="MX73:MY73"/>
    <mergeCell ref="MZ73:NA73"/>
    <mergeCell ref="NB73:NC73"/>
    <mergeCell ref="BH107:BI108"/>
    <mergeCell ref="BH142:BI143"/>
    <mergeCell ref="BH177:BI178"/>
    <mergeCell ref="BH212:BI213"/>
    <mergeCell ref="BH247:BI248"/>
    <mergeCell ref="BH282:BI283"/>
    <mergeCell ref="BH317:BI318"/>
    <mergeCell ref="BH352:BI353"/>
    <mergeCell ref="BH387:BI388"/>
    <mergeCell ref="BH422:BI423"/>
    <mergeCell ref="BH457:BI458"/>
    <mergeCell ref="BH492:BI493"/>
    <mergeCell ref="C2:BC2"/>
    <mergeCell ref="C73:C105"/>
    <mergeCell ref="E73:G73"/>
    <mergeCell ref="N73:O73"/>
    <mergeCell ref="P73:Q73"/>
    <mergeCell ref="R73:S73"/>
    <mergeCell ref="NH66:NI66"/>
    <mergeCell ref="NJ66:NK66"/>
    <mergeCell ref="NL66:NM66"/>
    <mergeCell ref="I66:M66"/>
    <mergeCell ref="BE66:BF66"/>
    <mergeCell ref="MT66:MU66"/>
    <mergeCell ref="MV66:MW66"/>
    <mergeCell ref="MX66:MY66"/>
    <mergeCell ref="MZ66:NA66"/>
    <mergeCell ref="NB66:NC66"/>
    <mergeCell ref="ND66:NE66"/>
    <mergeCell ref="NF66:NG66"/>
    <mergeCell ref="NH64:NI64"/>
    <mergeCell ref="NJ64:NK64"/>
    <mergeCell ref="NL64:NM64"/>
    <mergeCell ref="E179:G180"/>
    <mergeCell ref="H179:H208"/>
    <mergeCell ref="E181:G181"/>
    <mergeCell ref="I181:M181"/>
    <mergeCell ref="BE181:BF181"/>
    <mergeCell ref="BE183:BF183"/>
    <mergeCell ref="BE254:BF254"/>
    <mergeCell ref="BE324:BF324"/>
    <mergeCell ref="BE394:BF394"/>
    <mergeCell ref="BE464:BF464"/>
    <mergeCell ref="X73:Y73"/>
    <mergeCell ref="Z73:AA73"/>
    <mergeCell ref="AB73:AC73"/>
    <mergeCell ref="AD73:AE73"/>
    <mergeCell ref="AF73:AG73"/>
    <mergeCell ref="AH73:AI73"/>
    <mergeCell ref="E296:F296"/>
    <mergeCell ref="AL73:AM73"/>
    <mergeCell ref="AN73:AO73"/>
    <mergeCell ref="AP73:AQ73"/>
    <mergeCell ref="C492:BC492"/>
    <mergeCell ref="BD492:BD525"/>
    <mergeCell ref="I506:M506"/>
    <mergeCell ref="H109:H138"/>
    <mergeCell ref="AJ73:AK73"/>
    <mergeCell ref="MT65:MU65"/>
    <mergeCell ref="MV65:MW65"/>
    <mergeCell ref="MX65:MY65"/>
    <mergeCell ref="MZ65:NA65"/>
    <mergeCell ref="NB65:NC65"/>
    <mergeCell ref="ND65:NE65"/>
    <mergeCell ref="NF65:NG65"/>
    <mergeCell ref="NL62:NM62"/>
    <mergeCell ref="I62:M62"/>
    <mergeCell ref="BE62:BF62"/>
    <mergeCell ref="MT62:MU62"/>
    <mergeCell ref="MV62:MW62"/>
    <mergeCell ref="MX62:MY62"/>
    <mergeCell ref="MZ62:NA62"/>
    <mergeCell ref="NB62:NC62"/>
    <mergeCell ref="ND62:NE62"/>
    <mergeCell ref="NF62:NG62"/>
    <mergeCell ref="NH63:NI63"/>
    <mergeCell ref="NJ63:NK63"/>
    <mergeCell ref="NL63:NM63"/>
    <mergeCell ref="I63:M63"/>
    <mergeCell ref="BE63:BF63"/>
    <mergeCell ref="MT63:MU63"/>
    <mergeCell ref="MV63:MW63"/>
    <mergeCell ref="MX63:MY63"/>
    <mergeCell ref="MZ63:NA63"/>
    <mergeCell ref="NB63:NC63"/>
    <mergeCell ref="ND63:NE63"/>
    <mergeCell ref="NF63:NG63"/>
    <mergeCell ref="NH62:NI62"/>
    <mergeCell ref="NJ62:NK62"/>
    <mergeCell ref="AR73:AS73"/>
    <mergeCell ref="AT73:AU73"/>
    <mergeCell ref="AV73:AW73"/>
    <mergeCell ref="AX73:AY73"/>
    <mergeCell ref="AZ73:BA73"/>
    <mergeCell ref="BB73:BC73"/>
    <mergeCell ref="MT73:MU73"/>
    <mergeCell ref="MV73:MW73"/>
    <mergeCell ref="MT68:MU68"/>
    <mergeCell ref="MV68:MW68"/>
    <mergeCell ref="MX68:MY68"/>
    <mergeCell ref="MZ68:NA68"/>
    <mergeCell ref="NB68:NC68"/>
    <mergeCell ref="ND68:NE68"/>
    <mergeCell ref="NF68:NG68"/>
    <mergeCell ref="NH65:NI65"/>
    <mergeCell ref="NJ65:NK65"/>
    <mergeCell ref="NL65:NM65"/>
    <mergeCell ref="BH72:BI73"/>
    <mergeCell ref="NL70:NM70"/>
    <mergeCell ref="MT70:MU70"/>
    <mergeCell ref="MV70:MW70"/>
    <mergeCell ref="MX70:MY70"/>
    <mergeCell ref="MZ70:NA70"/>
    <mergeCell ref="NB70:NC70"/>
    <mergeCell ref="ND70:NE70"/>
    <mergeCell ref="NF70:NG70"/>
    <mergeCell ref="NH70:NI70"/>
    <mergeCell ref="NJ70:NK70"/>
    <mergeCell ref="C72:BC72"/>
    <mergeCell ref="NH67:NI67"/>
    <mergeCell ref="NJ67:NK67"/>
    <mergeCell ref="NL67:NM67"/>
    <mergeCell ref="NH60:NI60"/>
    <mergeCell ref="NJ60:NK60"/>
    <mergeCell ref="NL60:NM60"/>
    <mergeCell ref="I60:M60"/>
    <mergeCell ref="BE60:BF60"/>
    <mergeCell ref="MT60:MU60"/>
    <mergeCell ref="MV60:MW60"/>
    <mergeCell ref="MX60:MY60"/>
    <mergeCell ref="MZ60:NA60"/>
    <mergeCell ref="NB60:NC60"/>
    <mergeCell ref="ND60:NE60"/>
    <mergeCell ref="NF60:NG60"/>
    <mergeCell ref="NH61:NI61"/>
    <mergeCell ref="NJ61:NK61"/>
    <mergeCell ref="NL61:NM61"/>
    <mergeCell ref="I61:M61"/>
    <mergeCell ref="BE61:BF61"/>
    <mergeCell ref="MT61:MU61"/>
    <mergeCell ref="MV61:MW61"/>
    <mergeCell ref="MX61:MY61"/>
    <mergeCell ref="MZ61:NA61"/>
    <mergeCell ref="NB61:NC61"/>
    <mergeCell ref="ND61:NE61"/>
    <mergeCell ref="NF61:NG61"/>
    <mergeCell ref="NH59:NI59"/>
    <mergeCell ref="NJ59:NK59"/>
    <mergeCell ref="NL59:NM59"/>
    <mergeCell ref="MT64:MU64"/>
    <mergeCell ref="MV64:MW64"/>
    <mergeCell ref="MX64:MY64"/>
    <mergeCell ref="MZ64:NA64"/>
    <mergeCell ref="NB64:NC64"/>
    <mergeCell ref="ND64:NE64"/>
    <mergeCell ref="NF64:NG64"/>
    <mergeCell ref="MT67:MU67"/>
    <mergeCell ref="MV67:MW67"/>
    <mergeCell ref="MX67:MY67"/>
    <mergeCell ref="MZ67:NA67"/>
    <mergeCell ref="NB67:NC67"/>
    <mergeCell ref="ND67:NE67"/>
    <mergeCell ref="NF67:NG67"/>
    <mergeCell ref="NH57:NI57"/>
    <mergeCell ref="NJ57:NK57"/>
    <mergeCell ref="NL57:NM57"/>
    <mergeCell ref="I57:M57"/>
    <mergeCell ref="BE57:BF57"/>
    <mergeCell ref="MT57:MU57"/>
    <mergeCell ref="MV57:MW57"/>
    <mergeCell ref="MX57:MY57"/>
    <mergeCell ref="MZ57:NA57"/>
    <mergeCell ref="NB57:NC57"/>
    <mergeCell ref="ND57:NE57"/>
    <mergeCell ref="NF57:NG57"/>
    <mergeCell ref="NH58:NI58"/>
    <mergeCell ref="NJ58:NK58"/>
    <mergeCell ref="NL58:NM58"/>
    <mergeCell ref="I58:M58"/>
    <mergeCell ref="BE58:BF58"/>
    <mergeCell ref="MT58:MU58"/>
    <mergeCell ref="MV58:MW58"/>
    <mergeCell ref="MX58:MY58"/>
    <mergeCell ref="MZ58:NA58"/>
    <mergeCell ref="NB58:NC58"/>
    <mergeCell ref="ND58:NE58"/>
    <mergeCell ref="NF58:NG58"/>
    <mergeCell ref="NH56:NI56"/>
    <mergeCell ref="NJ56:NK56"/>
    <mergeCell ref="NL56:NM56"/>
    <mergeCell ref="BE59:BF59"/>
    <mergeCell ref="MT59:MU59"/>
    <mergeCell ref="MV59:MW59"/>
    <mergeCell ref="MX59:MY59"/>
    <mergeCell ref="MZ59:NA59"/>
    <mergeCell ref="NB59:NC59"/>
    <mergeCell ref="ND59:NE59"/>
    <mergeCell ref="NF59:NG59"/>
    <mergeCell ref="NH54:NI54"/>
    <mergeCell ref="NJ54:NK54"/>
    <mergeCell ref="NL54:NM54"/>
    <mergeCell ref="I54:M54"/>
    <mergeCell ref="BE54:BF54"/>
    <mergeCell ref="MT54:MU54"/>
    <mergeCell ref="MV54:MW54"/>
    <mergeCell ref="MX54:MY54"/>
    <mergeCell ref="MZ54:NA54"/>
    <mergeCell ref="NB54:NC54"/>
    <mergeCell ref="ND54:NE54"/>
    <mergeCell ref="NF54:NG54"/>
    <mergeCell ref="NH55:NI55"/>
    <mergeCell ref="NJ55:NK55"/>
    <mergeCell ref="NL55:NM55"/>
    <mergeCell ref="I55:M55"/>
    <mergeCell ref="BE55:BF55"/>
    <mergeCell ref="MT55:MU55"/>
    <mergeCell ref="MV55:MW55"/>
    <mergeCell ref="MX55:MY55"/>
    <mergeCell ref="MZ55:NA55"/>
    <mergeCell ref="NB55:NC55"/>
    <mergeCell ref="ND55:NE55"/>
    <mergeCell ref="NF55:NG55"/>
    <mergeCell ref="NH53:NI53"/>
    <mergeCell ref="NJ53:NK53"/>
    <mergeCell ref="NL53:NM53"/>
    <mergeCell ref="BE56:BF56"/>
    <mergeCell ref="MT56:MU56"/>
    <mergeCell ref="MV56:MW56"/>
    <mergeCell ref="MX56:MY56"/>
    <mergeCell ref="MZ56:NA56"/>
    <mergeCell ref="NB56:NC56"/>
    <mergeCell ref="ND56:NE56"/>
    <mergeCell ref="NF56:NG56"/>
    <mergeCell ref="NF50:NG50"/>
    <mergeCell ref="NH50:NI50"/>
    <mergeCell ref="NJ50:NK50"/>
    <mergeCell ref="NL50:NM50"/>
    <mergeCell ref="E53:F53"/>
    <mergeCell ref="I50:M50"/>
    <mergeCell ref="BE50:BF50"/>
    <mergeCell ref="NH52:NI52"/>
    <mergeCell ref="NJ52:NK52"/>
    <mergeCell ref="NL52:NM52"/>
    <mergeCell ref="I52:M52"/>
    <mergeCell ref="BE52:BF52"/>
    <mergeCell ref="MT52:MU52"/>
    <mergeCell ref="MV52:MW52"/>
    <mergeCell ref="MX52:MY52"/>
    <mergeCell ref="MZ52:NA52"/>
    <mergeCell ref="NB52:NC52"/>
    <mergeCell ref="ND52:NE52"/>
    <mergeCell ref="NF52:NG52"/>
    <mergeCell ref="MT50:MU50"/>
    <mergeCell ref="MV50:MW50"/>
    <mergeCell ref="MX50:MY50"/>
    <mergeCell ref="MZ50:NA50"/>
    <mergeCell ref="NB50:NC50"/>
    <mergeCell ref="ND50:NE50"/>
    <mergeCell ref="NH51:NI51"/>
    <mergeCell ref="NJ51:NK51"/>
    <mergeCell ref="NL51:NM51"/>
    <mergeCell ref="MT51:MU51"/>
    <mergeCell ref="MV51:MW51"/>
    <mergeCell ref="MX51:MY51"/>
    <mergeCell ref="MZ51:NA51"/>
    <mergeCell ref="NB51:NC51"/>
    <mergeCell ref="ND51:NE51"/>
    <mergeCell ref="NF51:NG51"/>
    <mergeCell ref="BE53:BF53"/>
    <mergeCell ref="MT53:MU53"/>
    <mergeCell ref="MV53:MW53"/>
    <mergeCell ref="MX53:MY53"/>
    <mergeCell ref="MZ53:NA53"/>
    <mergeCell ref="NB53:NC53"/>
    <mergeCell ref="ND53:NE53"/>
    <mergeCell ref="NF53:NG53"/>
    <mergeCell ref="E51:F51"/>
    <mergeCell ref="E52:F52"/>
    <mergeCell ref="MT45:MU45"/>
    <mergeCell ref="MV45:MW45"/>
    <mergeCell ref="MX45:MY45"/>
    <mergeCell ref="MZ45:NA45"/>
    <mergeCell ref="NB45:NC45"/>
    <mergeCell ref="ND45:NE45"/>
    <mergeCell ref="NF45:NG45"/>
    <mergeCell ref="NH45:NI45"/>
    <mergeCell ref="NJ45:NK45"/>
    <mergeCell ref="NL45:NM45"/>
    <mergeCell ref="MT49:MU49"/>
    <mergeCell ref="MV49:MW49"/>
    <mergeCell ref="MX49:MY49"/>
    <mergeCell ref="MZ49:NA49"/>
    <mergeCell ref="NB49:NC49"/>
    <mergeCell ref="ND49:NE49"/>
    <mergeCell ref="NF49:NG49"/>
    <mergeCell ref="NH49:NI49"/>
    <mergeCell ref="NJ49:NK49"/>
    <mergeCell ref="NL49:NM49"/>
    <mergeCell ref="NF48:NG48"/>
    <mergeCell ref="NH48:NI48"/>
    <mergeCell ref="NJ48:NK48"/>
    <mergeCell ref="NL48:NM48"/>
    <mergeCell ref="NF46:NG46"/>
    <mergeCell ref="NH46:NI46"/>
    <mergeCell ref="NJ46:NK46"/>
    <mergeCell ref="NL46:NM46"/>
    <mergeCell ref="MT46:MU46"/>
    <mergeCell ref="MV46:MW46"/>
    <mergeCell ref="MX46:MY46"/>
    <mergeCell ref="MZ46:NA46"/>
    <mergeCell ref="NB46:NC46"/>
    <mergeCell ref="ND46:NE46"/>
    <mergeCell ref="MT48:MU48"/>
    <mergeCell ref="MV48:MW48"/>
    <mergeCell ref="MX48:MY48"/>
    <mergeCell ref="MZ48:NA48"/>
    <mergeCell ref="NB48:NC48"/>
    <mergeCell ref="ND48:NE48"/>
    <mergeCell ref="MT47:MU47"/>
    <mergeCell ref="MV47:MW47"/>
    <mergeCell ref="MX47:MY47"/>
    <mergeCell ref="MZ47:NA47"/>
    <mergeCell ref="NB47:NC47"/>
    <mergeCell ref="ND47:NE47"/>
    <mergeCell ref="NF47:NG47"/>
    <mergeCell ref="NH47:NI47"/>
    <mergeCell ref="NJ47:NK47"/>
    <mergeCell ref="NL47:NM47"/>
    <mergeCell ref="NJ43:NK43"/>
    <mergeCell ref="E42:G43"/>
    <mergeCell ref="I42:M42"/>
    <mergeCell ref="BE42:BF42"/>
    <mergeCell ref="MT42:MU42"/>
    <mergeCell ref="MV42:MW42"/>
    <mergeCell ref="MX42:MY42"/>
    <mergeCell ref="MZ42:NA42"/>
    <mergeCell ref="NB42:NC42"/>
    <mergeCell ref="ND42:NE42"/>
    <mergeCell ref="NF42:NG42"/>
    <mergeCell ref="NH42:NI42"/>
    <mergeCell ref="NJ42:NK42"/>
    <mergeCell ref="NL42:NM42"/>
    <mergeCell ref="I43:M43"/>
    <mergeCell ref="BE43:BF43"/>
    <mergeCell ref="NL43:NM43"/>
    <mergeCell ref="NH40:NI40"/>
    <mergeCell ref="MT44:MU44"/>
    <mergeCell ref="MV44:MW44"/>
    <mergeCell ref="MX44:MY44"/>
    <mergeCell ref="MZ44:NA44"/>
    <mergeCell ref="NB44:NC44"/>
    <mergeCell ref="ND44:NE44"/>
    <mergeCell ref="NF44:NG44"/>
    <mergeCell ref="NH44:NI44"/>
    <mergeCell ref="NJ44:NK44"/>
    <mergeCell ref="NL44:NM44"/>
    <mergeCell ref="MT43:MU43"/>
    <mergeCell ref="MV43:MW43"/>
    <mergeCell ref="MX43:MY43"/>
    <mergeCell ref="MZ43:NA43"/>
    <mergeCell ref="NB43:NC43"/>
    <mergeCell ref="ND43:NE43"/>
    <mergeCell ref="NF43:NG43"/>
    <mergeCell ref="NH43:NI43"/>
    <mergeCell ref="EV37:GI37"/>
    <mergeCell ref="GK37:HX37"/>
    <mergeCell ref="HZ37:JM37"/>
    <mergeCell ref="JO37:LB37"/>
    <mergeCell ref="LD37:MQ37"/>
    <mergeCell ref="MT37:NM37"/>
    <mergeCell ref="MV38:MW38"/>
    <mergeCell ref="MX38:MY38"/>
    <mergeCell ref="MZ38:NA38"/>
    <mergeCell ref="NB38:NC38"/>
    <mergeCell ref="ND38:NE38"/>
    <mergeCell ref="NF38:NG38"/>
    <mergeCell ref="NH38:NI38"/>
    <mergeCell ref="NJ38:NK38"/>
    <mergeCell ref="NL38:NM38"/>
    <mergeCell ref="MT38:MU38"/>
    <mergeCell ref="BG2:BG3"/>
    <mergeCell ref="BH2:BI3"/>
    <mergeCell ref="BH37:BI38"/>
    <mergeCell ref="C37:BC37"/>
    <mergeCell ref="BD37:BD70"/>
    <mergeCell ref="BE37:BF38"/>
    <mergeCell ref="BG37:BG38"/>
    <mergeCell ref="BJ37:BJ38"/>
    <mergeCell ref="C38:C70"/>
    <mergeCell ref="E38:G38"/>
    <mergeCell ref="N38:O38"/>
    <mergeCell ref="P38:Q38"/>
    <mergeCell ref="R38:S38"/>
    <mergeCell ref="T38:U38"/>
    <mergeCell ref="V38:W38"/>
    <mergeCell ref="X38:Y38"/>
    <mergeCell ref="Z38:AA38"/>
    <mergeCell ref="AB38:AC38"/>
    <mergeCell ref="MT39:MU39"/>
    <mergeCell ref="MV39:MW39"/>
    <mergeCell ref="MX39:MY39"/>
    <mergeCell ref="MZ39:NA39"/>
    <mergeCell ref="NB39:NC39"/>
    <mergeCell ref="ND39:NE39"/>
    <mergeCell ref="NF39:NG39"/>
    <mergeCell ref="NH39:NI39"/>
    <mergeCell ref="NJ39:NK39"/>
    <mergeCell ref="NL39:NM39"/>
    <mergeCell ref="NJ40:NK40"/>
    <mergeCell ref="NL40:NM40"/>
    <mergeCell ref="MT41:MU41"/>
    <mergeCell ref="MV41:MW41"/>
    <mergeCell ref="MX41:MY41"/>
    <mergeCell ref="MZ41:NA41"/>
    <mergeCell ref="NB41:NC41"/>
    <mergeCell ref="ND41:NE41"/>
    <mergeCell ref="NF41:NG41"/>
    <mergeCell ref="NH41:NI41"/>
    <mergeCell ref="NJ41:NK41"/>
    <mergeCell ref="NL41:NM41"/>
    <mergeCell ref="BE40:BF40"/>
    <mergeCell ref="MT40:MU40"/>
    <mergeCell ref="MV40:MW40"/>
    <mergeCell ref="MX40:MY40"/>
    <mergeCell ref="MZ40:NA40"/>
    <mergeCell ref="NB40:NC40"/>
    <mergeCell ref="ND40:NE40"/>
    <mergeCell ref="NF40:NG40"/>
    <mergeCell ref="AD38:AE38"/>
    <mergeCell ref="AF38:AG38"/>
    <mergeCell ref="AH38:AI38"/>
    <mergeCell ref="AJ38:AK38"/>
    <mergeCell ref="AL38:AM38"/>
    <mergeCell ref="E45:F45"/>
    <mergeCell ref="I45:M45"/>
    <mergeCell ref="BE45:BF45"/>
    <mergeCell ref="E46:F46"/>
    <mergeCell ref="I46:M46"/>
    <mergeCell ref="BE46:BF46"/>
    <mergeCell ref="AN38:AO38"/>
    <mergeCell ref="AP38:AQ38"/>
    <mergeCell ref="AR38:AS38"/>
    <mergeCell ref="AT38:AU38"/>
    <mergeCell ref="AV38:AW38"/>
    <mergeCell ref="AX38:AY38"/>
    <mergeCell ref="AZ38:BA38"/>
    <mergeCell ref="BB38:BC38"/>
    <mergeCell ref="E44:F44"/>
    <mergeCell ref="I44:M44"/>
    <mergeCell ref="BE44:BF44"/>
    <mergeCell ref="I51:M51"/>
    <mergeCell ref="BE51:BF51"/>
    <mergeCell ref="BE68:BF68"/>
    <mergeCell ref="E39:G40"/>
    <mergeCell ref="H39:H68"/>
    <mergeCell ref="I39:M39"/>
    <mergeCell ref="BE39:BF39"/>
    <mergeCell ref="I40:M40"/>
    <mergeCell ref="E49:F49"/>
    <mergeCell ref="I49:M49"/>
    <mergeCell ref="BE49:BF49"/>
    <mergeCell ref="E48:F48"/>
    <mergeCell ref="I48:M48"/>
    <mergeCell ref="BE48:BF48"/>
    <mergeCell ref="E47:F47"/>
    <mergeCell ref="I47:M47"/>
    <mergeCell ref="BE47:BF47"/>
    <mergeCell ref="I64:M64"/>
    <mergeCell ref="BE64:BF64"/>
    <mergeCell ref="E54:F54"/>
    <mergeCell ref="E41:G41"/>
    <mergeCell ref="I41:M41"/>
    <mergeCell ref="BE41:BF41"/>
    <mergeCell ref="I65:M65"/>
    <mergeCell ref="BE65:BF65"/>
    <mergeCell ref="I67:M67"/>
    <mergeCell ref="BE67:BF67"/>
    <mergeCell ref="E4:G5"/>
    <mergeCell ref="E3:G3"/>
    <mergeCell ref="E6:G6"/>
    <mergeCell ref="E7:G8"/>
    <mergeCell ref="I6:M6"/>
    <mergeCell ref="I5:M5"/>
    <mergeCell ref="H4:H33"/>
    <mergeCell ref="I4:M4"/>
    <mergeCell ref="I27:M27"/>
    <mergeCell ref="I26:M26"/>
    <mergeCell ref="I14:M14"/>
    <mergeCell ref="E13:F13"/>
    <mergeCell ref="I13:M13"/>
    <mergeCell ref="E14:F14"/>
    <mergeCell ref="B2:B36"/>
    <mergeCell ref="E12:F12"/>
    <mergeCell ref="I12:M12"/>
    <mergeCell ref="E11:F11"/>
    <mergeCell ref="I11:M11"/>
    <mergeCell ref="I32:M32"/>
    <mergeCell ref="I31:M31"/>
    <mergeCell ref="I30:M30"/>
    <mergeCell ref="I25:M25"/>
    <mergeCell ref="I24:M24"/>
    <mergeCell ref="I17:M17"/>
    <mergeCell ref="I16:M16"/>
    <mergeCell ref="I15:M15"/>
    <mergeCell ref="BE15:BF15"/>
    <mergeCell ref="BE16:BF16"/>
    <mergeCell ref="BE18:BF18"/>
    <mergeCell ref="BE19:BF19"/>
    <mergeCell ref="BE20:BF20"/>
    <mergeCell ref="Z3:AA3"/>
    <mergeCell ref="AB3:AC3"/>
    <mergeCell ref="AD3:AE3"/>
    <mergeCell ref="AF3:AG3"/>
    <mergeCell ref="AT3:AU3"/>
    <mergeCell ref="AV3:AW3"/>
    <mergeCell ref="AX3:AY3"/>
    <mergeCell ref="AZ3:BA3"/>
    <mergeCell ref="BB3:BC3"/>
    <mergeCell ref="AH3:AI3"/>
    <mergeCell ref="AJ3:AK3"/>
    <mergeCell ref="AL3:AM3"/>
    <mergeCell ref="I33:M33"/>
    <mergeCell ref="BE14:BF14"/>
    <mergeCell ref="BE33:BF33"/>
    <mergeCell ref="BE27:BF27"/>
    <mergeCell ref="BE28:BF28"/>
    <mergeCell ref="BE29:BF29"/>
    <mergeCell ref="BE30:BF30"/>
    <mergeCell ref="BE31:BF31"/>
    <mergeCell ref="BE32:BF32"/>
    <mergeCell ref="BE21:BF21"/>
    <mergeCell ref="BE22:BF22"/>
    <mergeCell ref="BE23:BF23"/>
    <mergeCell ref="BE24:BF24"/>
    <mergeCell ref="BE25:BF25"/>
    <mergeCell ref="BE26:BF26"/>
    <mergeCell ref="BD2:BD35"/>
    <mergeCell ref="C3:C35"/>
    <mergeCell ref="BE4:BF4"/>
    <mergeCell ref="I7:M7"/>
    <mergeCell ref="E15:F15"/>
    <mergeCell ref="NN2:NN36"/>
    <mergeCell ref="NL6:NM6"/>
    <mergeCell ref="NL7:NM7"/>
    <mergeCell ref="EV36:GI36"/>
    <mergeCell ref="GK36:HX36"/>
    <mergeCell ref="HZ36:JM36"/>
    <mergeCell ref="JO36:LB36"/>
    <mergeCell ref="LD36:MQ36"/>
    <mergeCell ref="MT25:MU25"/>
    <mergeCell ref="MT27:MU27"/>
    <mergeCell ref="MT29:MU29"/>
    <mergeCell ref="BE17:BF17"/>
    <mergeCell ref="MT16:MU16"/>
    <mergeCell ref="I29:M29"/>
    <mergeCell ref="I28:M28"/>
    <mergeCell ref="MT22:MU22"/>
    <mergeCell ref="MT18:MU18"/>
    <mergeCell ref="HZ2:JM2"/>
    <mergeCell ref="JO2:LB2"/>
    <mergeCell ref="LD2:MQ2"/>
    <mergeCell ref="N3:O3"/>
    <mergeCell ref="P3:Q3"/>
    <mergeCell ref="R3:S3"/>
    <mergeCell ref="T3:U3"/>
    <mergeCell ref="V3:W3"/>
    <mergeCell ref="X3:Y3"/>
    <mergeCell ref="BJ2:BJ3"/>
    <mergeCell ref="BE2:BF3"/>
    <mergeCell ref="BE8:BF8"/>
    <mergeCell ref="MT7:MU7"/>
    <mergeCell ref="MT35:MU35"/>
    <mergeCell ref="EV2:GI2"/>
    <mergeCell ref="GK2:HX2"/>
    <mergeCell ref="MT15:MU15"/>
    <mergeCell ref="MT17:MU17"/>
    <mergeCell ref="MT19:MU19"/>
    <mergeCell ref="BE5:BF5"/>
    <mergeCell ref="BE6:BF6"/>
    <mergeCell ref="BE7:BF7"/>
    <mergeCell ref="AN3:AO3"/>
    <mergeCell ref="AP3:AQ3"/>
    <mergeCell ref="AR3:AS3"/>
    <mergeCell ref="NL13:NM13"/>
    <mergeCell ref="NL14:NM14"/>
    <mergeCell ref="MX5:MY5"/>
    <mergeCell ref="MZ5:NA5"/>
    <mergeCell ref="NB5:NC5"/>
    <mergeCell ref="ND5:NE5"/>
    <mergeCell ref="NF5:NG5"/>
    <mergeCell ref="MT4:MU4"/>
    <mergeCell ref="MT5:MU5"/>
    <mergeCell ref="MT6:MU6"/>
    <mergeCell ref="MV4:MW4"/>
    <mergeCell ref="MV5:MW5"/>
    <mergeCell ref="MX4:MY4"/>
    <mergeCell ref="MZ4:NA4"/>
    <mergeCell ref="MX7:MY7"/>
    <mergeCell ref="MZ7:NA7"/>
    <mergeCell ref="NB7:NC7"/>
    <mergeCell ref="ND7:NE7"/>
    <mergeCell ref="NF7:NG7"/>
    <mergeCell ref="NL3:NM3"/>
    <mergeCell ref="NL4:NM4"/>
    <mergeCell ref="NL5:NM5"/>
    <mergeCell ref="NF3:NG3"/>
    <mergeCell ref="NH3:NI3"/>
    <mergeCell ref="NJ3:NK3"/>
    <mergeCell ref="NJ6:NK6"/>
    <mergeCell ref="ND11:NE11"/>
    <mergeCell ref="NF11:NG11"/>
    <mergeCell ref="NH11:NI11"/>
    <mergeCell ref="NH7:NI7"/>
    <mergeCell ref="NH8:NI8"/>
    <mergeCell ref="NJ7:NK7"/>
    <mergeCell ref="NJ10:NK10"/>
    <mergeCell ref="NJ8:NK8"/>
    <mergeCell ref="ND9:NE9"/>
    <mergeCell ref="NF9:NG9"/>
    <mergeCell ref="MV14:MW14"/>
    <mergeCell ref="MT10:MU10"/>
    <mergeCell ref="MV9:MW9"/>
    <mergeCell ref="MV10:MW10"/>
    <mergeCell ref="MT14:MU14"/>
    <mergeCell ref="MT12:MU12"/>
    <mergeCell ref="BE12:BF12"/>
    <mergeCell ref="BE13:BF13"/>
    <mergeCell ref="BE9:BF9"/>
    <mergeCell ref="BE10:BF10"/>
    <mergeCell ref="BE11:BF11"/>
    <mergeCell ref="MV6:MW6"/>
    <mergeCell ref="MV7:MW7"/>
    <mergeCell ref="MX6:MY6"/>
    <mergeCell ref="MZ6:NA6"/>
    <mergeCell ref="NB6:NC6"/>
    <mergeCell ref="ND6:NE6"/>
    <mergeCell ref="NF6:NG6"/>
    <mergeCell ref="NH6:NI6"/>
    <mergeCell ref="MV8:MW8"/>
    <mergeCell ref="MX8:MY8"/>
    <mergeCell ref="MZ8:NA8"/>
    <mergeCell ref="NB8:NC8"/>
    <mergeCell ref="BL2:BL3"/>
    <mergeCell ref="BP2:BP3"/>
    <mergeCell ref="MT2:NM2"/>
    <mergeCell ref="MT3:MU3"/>
    <mergeCell ref="MV3:MW3"/>
    <mergeCell ref="MX3:MY3"/>
    <mergeCell ref="MZ3:NA3"/>
    <mergeCell ref="NB3:NC3"/>
    <mergeCell ref="ND3:NE3"/>
    <mergeCell ref="NB4:NC4"/>
    <mergeCell ref="ND4:NE4"/>
    <mergeCell ref="NF4:NG4"/>
    <mergeCell ref="NH4:NI4"/>
    <mergeCell ref="NJ4:NK4"/>
    <mergeCell ref="NH5:NI5"/>
    <mergeCell ref="NJ5:NK5"/>
    <mergeCell ref="BS2:BS3"/>
    <mergeCell ref="MX13:MY13"/>
    <mergeCell ref="MZ13:NA13"/>
    <mergeCell ref="ND13:NE13"/>
    <mergeCell ref="NL8:NM8"/>
    <mergeCell ref="NL9:NM9"/>
    <mergeCell ref="NL10:NM10"/>
    <mergeCell ref="NL11:NM11"/>
    <mergeCell ref="BR2:BR3"/>
    <mergeCell ref="BU2:BU3"/>
    <mergeCell ref="BV2:BV3"/>
    <mergeCell ref="NJ35:NK35"/>
    <mergeCell ref="NJ28:NK28"/>
    <mergeCell ref="MX23:MY23"/>
    <mergeCell ref="MZ23:NA23"/>
    <mergeCell ref="NB23:NC23"/>
    <mergeCell ref="ND23:NE23"/>
    <mergeCell ref="NL35:NM35"/>
    <mergeCell ref="MT36:NM36"/>
    <mergeCell ref="MV35:MW35"/>
    <mergeCell ref="MX35:MY35"/>
    <mergeCell ref="MZ35:NA35"/>
    <mergeCell ref="NB35:NC35"/>
    <mergeCell ref="ND35:NE35"/>
    <mergeCell ref="NF35:NG35"/>
    <mergeCell ref="NH35:NI35"/>
    <mergeCell ref="MT33:MU33"/>
    <mergeCell ref="MT26:MU26"/>
    <mergeCell ref="MV28:MW28"/>
    <mergeCell ref="MT31:MU31"/>
    <mergeCell ref="MT24:MU24"/>
    <mergeCell ref="MV24:MW24"/>
    <mergeCell ref="MV12:MW12"/>
    <mergeCell ref="MT8:MU8"/>
    <mergeCell ref="E10:F10"/>
    <mergeCell ref="I10:M10"/>
    <mergeCell ref="E9:F9"/>
    <mergeCell ref="I9:M9"/>
    <mergeCell ref="I8:M8"/>
    <mergeCell ref="MV11:MW11"/>
    <mergeCell ref="MV13:MW13"/>
    <mergeCell ref="MT9:MU9"/>
    <mergeCell ref="MT11:MU11"/>
    <mergeCell ref="MT13:MU13"/>
    <mergeCell ref="MV23:MW23"/>
    <mergeCell ref="I23:M23"/>
    <mergeCell ref="I22:M22"/>
    <mergeCell ref="I21:M21"/>
    <mergeCell ref="I20:M20"/>
    <mergeCell ref="I19:M19"/>
    <mergeCell ref="I18:M18"/>
    <mergeCell ref="E18:F18"/>
    <mergeCell ref="E19:F19"/>
    <mergeCell ref="NL21:NM21"/>
    <mergeCell ref="NL12:NM12"/>
    <mergeCell ref="MX12:MY12"/>
    <mergeCell ref="MZ12:NA12"/>
    <mergeCell ref="NB12:NC12"/>
    <mergeCell ref="ND12:NE12"/>
    <mergeCell ref="NF12:NG12"/>
    <mergeCell ref="NH12:NI12"/>
    <mergeCell ref="NJ12:NK12"/>
    <mergeCell ref="MX11:MY11"/>
    <mergeCell ref="MZ11:NA11"/>
    <mergeCell ref="MX10:MY10"/>
    <mergeCell ref="MZ10:NA10"/>
    <mergeCell ref="NB10:NC10"/>
    <mergeCell ref="ND10:NE10"/>
    <mergeCell ref="NF10:NG10"/>
    <mergeCell ref="NH10:NI10"/>
    <mergeCell ref="ND8:NE8"/>
    <mergeCell ref="NF8:NG8"/>
    <mergeCell ref="MX9:MY9"/>
    <mergeCell ref="MZ9:NA9"/>
    <mergeCell ref="NB9:NC9"/>
    <mergeCell ref="NL33:NM33"/>
    <mergeCell ref="NL24:NM24"/>
    <mergeCell ref="NL25:NM25"/>
    <mergeCell ref="NL26:NM26"/>
    <mergeCell ref="NL27:NM27"/>
    <mergeCell ref="NL28:NM28"/>
    <mergeCell ref="NL29:NM29"/>
    <mergeCell ref="NL18:NM18"/>
    <mergeCell ref="NL19:NM19"/>
    <mergeCell ref="NL20:NM20"/>
    <mergeCell ref="NL22:NM22"/>
    <mergeCell ref="NL23:NM23"/>
    <mergeCell ref="NH30:NI30"/>
    <mergeCell ref="NJ33:NK33"/>
    <mergeCell ref="NJ9:NK9"/>
    <mergeCell ref="NF13:NG13"/>
    <mergeCell ref="NH13:NI13"/>
    <mergeCell ref="NJ13:NK13"/>
    <mergeCell ref="NF14:NG14"/>
    <mergeCell ref="NJ11:NK11"/>
    <mergeCell ref="NH18:NI18"/>
    <mergeCell ref="NJ18:NK18"/>
    <mergeCell ref="NJ27:NK27"/>
    <mergeCell ref="NL30:NM30"/>
    <mergeCell ref="NL31:NM31"/>
    <mergeCell ref="NL32:NM32"/>
    <mergeCell ref="NJ23:NK23"/>
    <mergeCell ref="NF25:NG25"/>
    <mergeCell ref="NJ21:NK21"/>
    <mergeCell ref="NF22:NG22"/>
    <mergeCell ref="NJ30:NK30"/>
    <mergeCell ref="NJ32:NK32"/>
    <mergeCell ref="NF21:NG21"/>
    <mergeCell ref="NH21:NI21"/>
    <mergeCell ref="NF23:NG23"/>
    <mergeCell ref="NH9:NI9"/>
    <mergeCell ref="MZ16:NA16"/>
    <mergeCell ref="NF17:NG17"/>
    <mergeCell ref="MV16:MW16"/>
    <mergeCell ref="NJ20:NK20"/>
    <mergeCell ref="MX17:MY17"/>
    <mergeCell ref="MZ17:NA17"/>
    <mergeCell ref="MX14:MY14"/>
    <mergeCell ref="MZ14:NA14"/>
    <mergeCell ref="NB14:NC14"/>
    <mergeCell ref="ND14:NE14"/>
    <mergeCell ref="MV17:MW17"/>
    <mergeCell ref="NF24:NG24"/>
    <mergeCell ref="NH24:NI24"/>
    <mergeCell ref="MV21:MW21"/>
    <mergeCell ref="MX21:MY21"/>
    <mergeCell ref="MZ21:NA21"/>
    <mergeCell ref="NB21:NC21"/>
    <mergeCell ref="ND21:NE21"/>
    <mergeCell ref="NF27:NG27"/>
    <mergeCell ref="NH27:NI27"/>
    <mergeCell ref="NH25:NI25"/>
    <mergeCell ref="NJ25:NK25"/>
    <mergeCell ref="MV26:MW26"/>
    <mergeCell ref="MX26:MY26"/>
    <mergeCell ref="MZ26:NA26"/>
    <mergeCell ref="NB26:NC26"/>
    <mergeCell ref="ND26:NE26"/>
    <mergeCell ref="MX24:MY24"/>
    <mergeCell ref="MZ24:NA24"/>
    <mergeCell ref="NH23:NI23"/>
    <mergeCell ref="NB27:NC27"/>
    <mergeCell ref="ND27:NE27"/>
    <mergeCell ref="NL15:NM15"/>
    <mergeCell ref="NL16:NM16"/>
    <mergeCell ref="NL17:NM17"/>
    <mergeCell ref="NF16:NG16"/>
    <mergeCell ref="NH16:NI16"/>
    <mergeCell ref="NJ16:NK16"/>
    <mergeCell ref="NH17:NI17"/>
    <mergeCell ref="NJ17:NK17"/>
    <mergeCell ref="MX32:MY32"/>
    <mergeCell ref="MZ32:NA32"/>
    <mergeCell ref="NF26:NG26"/>
    <mergeCell ref="NF29:NG29"/>
    <mergeCell ref="NH29:NI29"/>
    <mergeCell ref="MV30:MW30"/>
    <mergeCell ref="MX30:MY30"/>
    <mergeCell ref="MZ30:NA30"/>
    <mergeCell ref="NB28:NC28"/>
    <mergeCell ref="NB11:NC11"/>
    <mergeCell ref="NB22:NC22"/>
    <mergeCell ref="ND22:NE22"/>
    <mergeCell ref="NB13:NC13"/>
    <mergeCell ref="ND28:NE28"/>
    <mergeCell ref="NF28:NG28"/>
    <mergeCell ref="NH28:NI28"/>
    <mergeCell ref="MV29:MW29"/>
    <mergeCell ref="MX29:MY29"/>
    <mergeCell ref="MZ29:NA29"/>
    <mergeCell ref="NB29:NC29"/>
    <mergeCell ref="ND29:NE29"/>
    <mergeCell ref="MX28:MY28"/>
    <mergeCell ref="MZ28:NA28"/>
    <mergeCell ref="NB24:NC24"/>
    <mergeCell ref="MT28:MU28"/>
    <mergeCell ref="MV19:MW19"/>
    <mergeCell ref="MX19:MY19"/>
    <mergeCell ref="MZ19:NA19"/>
    <mergeCell ref="NB19:NC19"/>
    <mergeCell ref="ND19:NE19"/>
    <mergeCell ref="NF19:NG19"/>
    <mergeCell ref="NH19:NI19"/>
    <mergeCell ref="NJ19:NK19"/>
    <mergeCell ref="NB18:NC18"/>
    <mergeCell ref="ND18:NE18"/>
    <mergeCell ref="NF18:NG18"/>
    <mergeCell ref="NB20:NC20"/>
    <mergeCell ref="ND20:NE20"/>
    <mergeCell ref="NF20:NG20"/>
    <mergeCell ref="NH20:NI20"/>
    <mergeCell ref="MV18:MW18"/>
    <mergeCell ref="MX18:MY18"/>
    <mergeCell ref="MZ18:NA18"/>
    <mergeCell ref="NJ26:NK26"/>
    <mergeCell ref="MV27:MW27"/>
    <mergeCell ref="MX27:MY27"/>
    <mergeCell ref="MZ27:NA27"/>
    <mergeCell ref="NB25:NC25"/>
    <mergeCell ref="ND25:NE25"/>
    <mergeCell ref="NH22:NI22"/>
    <mergeCell ref="NJ22:NK22"/>
    <mergeCell ref="NB17:NC17"/>
    <mergeCell ref="ND17:NE17"/>
    <mergeCell ref="NH14:NI14"/>
    <mergeCell ref="NJ14:NK14"/>
    <mergeCell ref="MV15:MW15"/>
    <mergeCell ref="MX15:MY15"/>
    <mergeCell ref="MZ15:NA15"/>
    <mergeCell ref="NB15:NC15"/>
    <mergeCell ref="ND15:NE15"/>
    <mergeCell ref="NF15:NG15"/>
    <mergeCell ref="NH15:NI15"/>
    <mergeCell ref="NJ15:NK15"/>
    <mergeCell ref="MX16:MY16"/>
    <mergeCell ref="T73:U73"/>
    <mergeCell ref="V73:W73"/>
    <mergeCell ref="ND73:NE73"/>
    <mergeCell ref="NF73:NG73"/>
    <mergeCell ref="BD72:BD105"/>
    <mergeCell ref="BE72:BF73"/>
    <mergeCell ref="BG72:BG73"/>
    <mergeCell ref="BJ72:BJ73"/>
    <mergeCell ref="EV72:GI72"/>
    <mergeCell ref="GK72:HX72"/>
    <mergeCell ref="HZ72:JM72"/>
    <mergeCell ref="JO72:LB72"/>
    <mergeCell ref="LD72:MQ72"/>
    <mergeCell ref="MT72:NM72"/>
    <mergeCell ref="NH73:NI73"/>
    <mergeCell ref="NJ73:NK73"/>
    <mergeCell ref="NL73:NM73"/>
    <mergeCell ref="NL75:NM75"/>
    <mergeCell ref="NH78:NI78"/>
    <mergeCell ref="NJ78:NK78"/>
    <mergeCell ref="NL78:NM78"/>
    <mergeCell ref="NB16:NC16"/>
    <mergeCell ref="ND16:NE16"/>
    <mergeCell ref="MT20:MU20"/>
    <mergeCell ref="MV20:MW20"/>
    <mergeCell ref="MX20:MY20"/>
    <mergeCell ref="MZ20:NA20"/>
    <mergeCell ref="MV22:MW22"/>
    <mergeCell ref="MX22:MY22"/>
    <mergeCell ref="MZ22:NA22"/>
    <mergeCell ref="MT21:MU21"/>
    <mergeCell ref="MT23:MU23"/>
    <mergeCell ref="NJ31:NK31"/>
    <mergeCell ref="NJ29:NK29"/>
    <mergeCell ref="MV31:MW31"/>
    <mergeCell ref="MX31:MY31"/>
    <mergeCell ref="MZ31:NA31"/>
    <mergeCell ref="NB31:NC31"/>
    <mergeCell ref="ND31:NE31"/>
    <mergeCell ref="NJ24:NK24"/>
    <mergeCell ref="MV25:MW25"/>
    <mergeCell ref="MX25:MY25"/>
    <mergeCell ref="MZ25:NA25"/>
    <mergeCell ref="ND24:NE24"/>
    <mergeCell ref="MV33:MW33"/>
    <mergeCell ref="MX33:MY33"/>
    <mergeCell ref="MZ33:NA33"/>
    <mergeCell ref="NB33:NC33"/>
    <mergeCell ref="ND33:NE33"/>
    <mergeCell ref="NF33:NG33"/>
    <mergeCell ref="MT32:MU32"/>
    <mergeCell ref="MT30:MU30"/>
    <mergeCell ref="NB30:NC30"/>
    <mergeCell ref="ND30:NE30"/>
    <mergeCell ref="NF30:NG30"/>
    <mergeCell ref="NH33:NI33"/>
    <mergeCell ref="NF31:NG31"/>
    <mergeCell ref="NH31:NI31"/>
    <mergeCell ref="NH26:NI26"/>
    <mergeCell ref="NF32:NG32"/>
    <mergeCell ref="NH32:NI32"/>
    <mergeCell ref="MV32:MW32"/>
    <mergeCell ref="NB32:NC32"/>
    <mergeCell ref="ND32:NE32"/>
    <mergeCell ref="E74:G75"/>
    <mergeCell ref="H74:H103"/>
    <mergeCell ref="I74:M74"/>
    <mergeCell ref="BE74:BF74"/>
    <mergeCell ref="MT74:MU74"/>
    <mergeCell ref="MV74:MW74"/>
    <mergeCell ref="MX74:MY74"/>
    <mergeCell ref="MZ74:NA74"/>
    <mergeCell ref="NB74:NC74"/>
    <mergeCell ref="ND74:NE74"/>
    <mergeCell ref="NF74:NG74"/>
    <mergeCell ref="NH74:NI74"/>
    <mergeCell ref="NJ74:NK74"/>
    <mergeCell ref="NL74:NM74"/>
    <mergeCell ref="I75:M75"/>
    <mergeCell ref="BE75:BF75"/>
    <mergeCell ref="MT75:MU75"/>
    <mergeCell ref="MV75:MW75"/>
    <mergeCell ref="MX75:MY75"/>
    <mergeCell ref="MZ75:NA75"/>
    <mergeCell ref="NB75:NC75"/>
    <mergeCell ref="ND75:NE75"/>
    <mergeCell ref="NF75:NG75"/>
    <mergeCell ref="NH75:NI75"/>
    <mergeCell ref="NJ75:NK75"/>
    <mergeCell ref="I78:M78"/>
    <mergeCell ref="E77:G78"/>
    <mergeCell ref="I77:M77"/>
    <mergeCell ref="BE77:BF77"/>
    <mergeCell ref="MT77:MU77"/>
    <mergeCell ref="MV77:MW77"/>
    <mergeCell ref="MX77:MY77"/>
    <mergeCell ref="MZ77:NA77"/>
    <mergeCell ref="NB77:NC77"/>
    <mergeCell ref="ND77:NE77"/>
    <mergeCell ref="NF77:NG77"/>
    <mergeCell ref="NH77:NI77"/>
    <mergeCell ref="NJ77:NK77"/>
    <mergeCell ref="NL77:NM77"/>
    <mergeCell ref="E80:F80"/>
    <mergeCell ref="I80:M80"/>
    <mergeCell ref="BE80:BF80"/>
    <mergeCell ref="MT80:MU80"/>
    <mergeCell ref="MV80:MW80"/>
    <mergeCell ref="MX80:MY80"/>
    <mergeCell ref="MZ80:NA80"/>
    <mergeCell ref="NB80:NC80"/>
    <mergeCell ref="ND80:NE80"/>
    <mergeCell ref="NF80:NG80"/>
    <mergeCell ref="NH80:NI80"/>
    <mergeCell ref="NJ80:NK80"/>
    <mergeCell ref="NL80:NM80"/>
    <mergeCell ref="E79:F79"/>
    <mergeCell ref="I79:M79"/>
    <mergeCell ref="BE79:BF79"/>
    <mergeCell ref="MT79:MU79"/>
    <mergeCell ref="MV79:MW79"/>
    <mergeCell ref="MX79:MY79"/>
    <mergeCell ref="MZ79:NA79"/>
    <mergeCell ref="NB79:NC79"/>
    <mergeCell ref="ND79:NE79"/>
    <mergeCell ref="NF79:NG79"/>
    <mergeCell ref="NH79:NI79"/>
    <mergeCell ref="NJ79:NK79"/>
    <mergeCell ref="NL79:NM79"/>
    <mergeCell ref="BE78:BF78"/>
    <mergeCell ref="MT78:MU78"/>
    <mergeCell ref="MV78:MW78"/>
    <mergeCell ref="MX78:MY78"/>
    <mergeCell ref="MZ78:NA78"/>
    <mergeCell ref="NB78:NC78"/>
    <mergeCell ref="ND78:NE78"/>
    <mergeCell ref="NF78:NG78"/>
    <mergeCell ref="E76:G76"/>
    <mergeCell ref="I76:M76"/>
    <mergeCell ref="BE76:BF76"/>
    <mergeCell ref="MT76:MU76"/>
    <mergeCell ref="MV76:MW76"/>
    <mergeCell ref="MX76:MY76"/>
    <mergeCell ref="MZ76:NA76"/>
    <mergeCell ref="NB76:NC76"/>
    <mergeCell ref="ND76:NE76"/>
    <mergeCell ref="NF76:NG76"/>
    <mergeCell ref="NH76:NI76"/>
    <mergeCell ref="NJ76:NK76"/>
    <mergeCell ref="NL76:NM76"/>
    <mergeCell ref="BE82:BF82"/>
    <mergeCell ref="MT82:MU82"/>
    <mergeCell ref="MV82:MW82"/>
    <mergeCell ref="MX82:MY82"/>
    <mergeCell ref="MZ82:NA82"/>
    <mergeCell ref="NB82:NC82"/>
    <mergeCell ref="ND82:NE82"/>
    <mergeCell ref="NF82:NG82"/>
    <mergeCell ref="NH82:NI82"/>
    <mergeCell ref="NJ82:NK82"/>
    <mergeCell ref="NL82:NM82"/>
    <mergeCell ref="E81:F81"/>
    <mergeCell ref="I81:M81"/>
    <mergeCell ref="BE81:BF81"/>
    <mergeCell ref="MT81:MU81"/>
    <mergeCell ref="MV81:MW81"/>
    <mergeCell ref="MX81:MY81"/>
    <mergeCell ref="MZ81:NA81"/>
    <mergeCell ref="NB81:NC81"/>
    <mergeCell ref="ND81:NE81"/>
    <mergeCell ref="NF81:NG81"/>
    <mergeCell ref="NH81:NI81"/>
    <mergeCell ref="NJ81:NK81"/>
    <mergeCell ref="NL81:NM81"/>
    <mergeCell ref="E84:F84"/>
    <mergeCell ref="I84:M84"/>
    <mergeCell ref="BE84:BF84"/>
    <mergeCell ref="MT84:MU84"/>
    <mergeCell ref="MV84:MW84"/>
    <mergeCell ref="MX84:MY84"/>
    <mergeCell ref="MZ84:NA84"/>
    <mergeCell ref="NB84:NC84"/>
    <mergeCell ref="ND84:NE84"/>
    <mergeCell ref="NF84:NG84"/>
    <mergeCell ref="NH84:NI84"/>
    <mergeCell ref="NJ84:NK84"/>
    <mergeCell ref="NL84:NM84"/>
    <mergeCell ref="E83:F83"/>
    <mergeCell ref="I83:M83"/>
    <mergeCell ref="BE83:BF83"/>
    <mergeCell ref="MT83:MU83"/>
    <mergeCell ref="MV83:MW83"/>
    <mergeCell ref="MX83:MY83"/>
    <mergeCell ref="MZ83:NA83"/>
    <mergeCell ref="NB83:NC83"/>
    <mergeCell ref="ND83:NE83"/>
    <mergeCell ref="NF83:NG83"/>
    <mergeCell ref="NH83:NI83"/>
    <mergeCell ref="NJ83:NK83"/>
    <mergeCell ref="NL83:NM83"/>
    <mergeCell ref="BE86:BF86"/>
    <mergeCell ref="MT86:MU86"/>
    <mergeCell ref="MV86:MW86"/>
    <mergeCell ref="MX86:MY86"/>
    <mergeCell ref="MZ86:NA86"/>
    <mergeCell ref="NB86:NC86"/>
    <mergeCell ref="ND86:NE86"/>
    <mergeCell ref="NF86:NG86"/>
    <mergeCell ref="NH86:NI86"/>
    <mergeCell ref="NJ86:NK86"/>
    <mergeCell ref="NL86:NM86"/>
    <mergeCell ref="E88:F88"/>
    <mergeCell ref="I85:M85"/>
    <mergeCell ref="BE85:BF85"/>
    <mergeCell ref="MT85:MU85"/>
    <mergeCell ref="MV85:MW85"/>
    <mergeCell ref="MX85:MY85"/>
    <mergeCell ref="MZ85:NA85"/>
    <mergeCell ref="NB85:NC85"/>
    <mergeCell ref="ND85:NE85"/>
    <mergeCell ref="NF85:NG85"/>
    <mergeCell ref="NH85:NI85"/>
    <mergeCell ref="NJ85:NK85"/>
    <mergeCell ref="NL85:NM85"/>
    <mergeCell ref="E85:F85"/>
    <mergeCell ref="I88:M88"/>
    <mergeCell ref="BE88:BF88"/>
    <mergeCell ref="MT88:MU88"/>
    <mergeCell ref="MV88:MW88"/>
    <mergeCell ref="MX88:MY88"/>
    <mergeCell ref="MZ88:NA88"/>
    <mergeCell ref="NB88:NC88"/>
    <mergeCell ref="ND88:NE88"/>
    <mergeCell ref="NF88:NG88"/>
    <mergeCell ref="NH88:NI88"/>
    <mergeCell ref="NJ88:NK88"/>
    <mergeCell ref="NL88:NM88"/>
    <mergeCell ref="I87:M87"/>
    <mergeCell ref="BE87:BF87"/>
    <mergeCell ref="MT87:MU87"/>
    <mergeCell ref="MV87:MW87"/>
    <mergeCell ref="MX87:MY87"/>
    <mergeCell ref="MZ87:NA87"/>
    <mergeCell ref="NB87:NC87"/>
    <mergeCell ref="ND87:NE87"/>
    <mergeCell ref="NF87:NG87"/>
    <mergeCell ref="NH87:NI87"/>
    <mergeCell ref="NJ87:NK87"/>
    <mergeCell ref="NL87:NM87"/>
    <mergeCell ref="E86:F86"/>
    <mergeCell ref="E87:F87"/>
    <mergeCell ref="MT90:MU90"/>
    <mergeCell ref="MV90:MW90"/>
    <mergeCell ref="MX90:MY90"/>
    <mergeCell ref="MZ90:NA90"/>
    <mergeCell ref="NB90:NC90"/>
    <mergeCell ref="ND90:NE90"/>
    <mergeCell ref="NF90:NG90"/>
    <mergeCell ref="NH90:NI90"/>
    <mergeCell ref="NJ90:NK90"/>
    <mergeCell ref="NL90:NM90"/>
    <mergeCell ref="I89:M89"/>
    <mergeCell ref="BE89:BF89"/>
    <mergeCell ref="MT89:MU89"/>
    <mergeCell ref="MV89:MW89"/>
    <mergeCell ref="MX89:MY89"/>
    <mergeCell ref="MZ89:NA89"/>
    <mergeCell ref="NB89:NC89"/>
    <mergeCell ref="ND89:NE89"/>
    <mergeCell ref="NF89:NG89"/>
    <mergeCell ref="NH89:NI89"/>
    <mergeCell ref="NJ89:NK89"/>
    <mergeCell ref="NL89:NM89"/>
    <mergeCell ref="I92:M92"/>
    <mergeCell ref="BE92:BF92"/>
    <mergeCell ref="MT92:MU92"/>
    <mergeCell ref="MV92:MW92"/>
    <mergeCell ref="MX92:MY92"/>
    <mergeCell ref="MZ92:NA92"/>
    <mergeCell ref="NB92:NC92"/>
    <mergeCell ref="ND92:NE92"/>
    <mergeCell ref="NF92:NG92"/>
    <mergeCell ref="NH92:NI92"/>
    <mergeCell ref="NJ92:NK92"/>
    <mergeCell ref="NL92:NM92"/>
    <mergeCell ref="I91:M91"/>
    <mergeCell ref="BE91:BF91"/>
    <mergeCell ref="MT91:MU91"/>
    <mergeCell ref="MV91:MW91"/>
    <mergeCell ref="MX91:MY91"/>
    <mergeCell ref="MZ91:NA91"/>
    <mergeCell ref="NB91:NC91"/>
    <mergeCell ref="ND91:NE91"/>
    <mergeCell ref="NF91:NG91"/>
    <mergeCell ref="NH91:NI91"/>
    <mergeCell ref="NJ91:NK91"/>
    <mergeCell ref="NL91:NM91"/>
    <mergeCell ref="MT94:MU94"/>
    <mergeCell ref="MV94:MW94"/>
    <mergeCell ref="MX94:MY94"/>
    <mergeCell ref="MZ94:NA94"/>
    <mergeCell ref="NB94:NC94"/>
    <mergeCell ref="ND94:NE94"/>
    <mergeCell ref="NF94:NG94"/>
    <mergeCell ref="NH94:NI94"/>
    <mergeCell ref="NJ94:NK94"/>
    <mergeCell ref="NL94:NM94"/>
    <mergeCell ref="I93:M93"/>
    <mergeCell ref="BE93:BF93"/>
    <mergeCell ref="MT93:MU93"/>
    <mergeCell ref="MV93:MW93"/>
    <mergeCell ref="MX93:MY93"/>
    <mergeCell ref="MZ93:NA93"/>
    <mergeCell ref="NB93:NC93"/>
    <mergeCell ref="ND93:NE93"/>
    <mergeCell ref="NF93:NG93"/>
    <mergeCell ref="NH93:NI93"/>
    <mergeCell ref="NJ93:NK93"/>
    <mergeCell ref="NL93:NM93"/>
    <mergeCell ref="I96:M96"/>
    <mergeCell ref="BE96:BF96"/>
    <mergeCell ref="MT96:MU96"/>
    <mergeCell ref="MV96:MW96"/>
    <mergeCell ref="MX96:MY96"/>
    <mergeCell ref="MZ96:NA96"/>
    <mergeCell ref="NB96:NC96"/>
    <mergeCell ref="ND96:NE96"/>
    <mergeCell ref="NF96:NG96"/>
    <mergeCell ref="NH96:NI96"/>
    <mergeCell ref="NJ96:NK96"/>
    <mergeCell ref="NL96:NM96"/>
    <mergeCell ref="I95:M95"/>
    <mergeCell ref="BE95:BF95"/>
    <mergeCell ref="MT95:MU95"/>
    <mergeCell ref="MV95:MW95"/>
    <mergeCell ref="MX95:MY95"/>
    <mergeCell ref="MZ95:NA95"/>
    <mergeCell ref="NB95:NC95"/>
    <mergeCell ref="ND95:NE95"/>
    <mergeCell ref="NF95:NG95"/>
    <mergeCell ref="NH95:NI95"/>
    <mergeCell ref="NJ95:NK95"/>
    <mergeCell ref="NL95:NM95"/>
    <mergeCell ref="I97:M97"/>
    <mergeCell ref="BE97:BF97"/>
    <mergeCell ref="MT97:MU97"/>
    <mergeCell ref="MV97:MW97"/>
    <mergeCell ref="MX97:MY97"/>
    <mergeCell ref="MZ97:NA97"/>
    <mergeCell ref="NB97:NC97"/>
    <mergeCell ref="ND97:NE97"/>
    <mergeCell ref="NF97:NG97"/>
    <mergeCell ref="NH97:NI97"/>
    <mergeCell ref="NJ97:NK97"/>
    <mergeCell ref="NL97:NM97"/>
    <mergeCell ref="I100:M100"/>
    <mergeCell ref="BE100:BF100"/>
    <mergeCell ref="MT100:MU100"/>
    <mergeCell ref="MV100:MW100"/>
    <mergeCell ref="MX100:MY100"/>
    <mergeCell ref="MZ100:NA100"/>
    <mergeCell ref="NB100:NC100"/>
    <mergeCell ref="ND100:NE100"/>
    <mergeCell ref="NF100:NG100"/>
    <mergeCell ref="NH100:NI100"/>
    <mergeCell ref="NJ100:NK100"/>
    <mergeCell ref="NL100:NM100"/>
    <mergeCell ref="I99:M99"/>
    <mergeCell ref="BE99:BF99"/>
    <mergeCell ref="MT99:MU99"/>
    <mergeCell ref="MV99:MW99"/>
    <mergeCell ref="MX99:MY99"/>
    <mergeCell ref="MZ99:NA99"/>
    <mergeCell ref="NB99:NC99"/>
    <mergeCell ref="ND99:NE99"/>
    <mergeCell ref="NF99:NG99"/>
    <mergeCell ref="NH99:NI99"/>
    <mergeCell ref="NJ99:NK99"/>
    <mergeCell ref="NL99:NM99"/>
    <mergeCell ref="I102:M102"/>
    <mergeCell ref="BE102:BF102"/>
    <mergeCell ref="MT102:MU102"/>
    <mergeCell ref="MV102:MW102"/>
    <mergeCell ref="MX102:MY102"/>
    <mergeCell ref="MZ102:NA102"/>
    <mergeCell ref="NB102:NC102"/>
    <mergeCell ref="ND102:NE102"/>
    <mergeCell ref="NF102:NG102"/>
    <mergeCell ref="NH102:NI102"/>
    <mergeCell ref="NJ102:NK102"/>
    <mergeCell ref="NL102:NM102"/>
    <mergeCell ref="I101:M101"/>
    <mergeCell ref="BE101:BF101"/>
    <mergeCell ref="MT101:MU101"/>
    <mergeCell ref="MV101:MW101"/>
    <mergeCell ref="MX101:MY101"/>
    <mergeCell ref="MZ101:NA101"/>
    <mergeCell ref="NB101:NC101"/>
    <mergeCell ref="ND101:NE101"/>
    <mergeCell ref="NF101:NG101"/>
    <mergeCell ref="NH101:NI101"/>
    <mergeCell ref="NJ101:NK101"/>
    <mergeCell ref="NL101:NM101"/>
    <mergeCell ref="BE98:BF98"/>
    <mergeCell ref="MT98:MU98"/>
    <mergeCell ref="MV98:MW98"/>
    <mergeCell ref="MX98:MY98"/>
    <mergeCell ref="MZ98:NA98"/>
    <mergeCell ref="NB98:NC98"/>
    <mergeCell ref="ND98:NE98"/>
    <mergeCell ref="NF98:NG98"/>
    <mergeCell ref="NH98:NI98"/>
    <mergeCell ref="NJ98:NK98"/>
    <mergeCell ref="NL98:NM98"/>
    <mergeCell ref="MT105:MU105"/>
    <mergeCell ref="MV105:MW105"/>
    <mergeCell ref="MX105:MY105"/>
    <mergeCell ref="MZ105:NA105"/>
    <mergeCell ref="NB105:NC105"/>
    <mergeCell ref="ND105:NE105"/>
    <mergeCell ref="NF105:NG105"/>
    <mergeCell ref="NH105:NI105"/>
    <mergeCell ref="NJ105:NK105"/>
    <mergeCell ref="NL105:NM105"/>
    <mergeCell ref="I103:M103"/>
    <mergeCell ref="BE103:BF103"/>
    <mergeCell ref="MT103:MU103"/>
    <mergeCell ref="MV103:MW103"/>
    <mergeCell ref="MX103:MY103"/>
    <mergeCell ref="MZ103:NA103"/>
    <mergeCell ref="NB103:NC103"/>
    <mergeCell ref="ND103:NE103"/>
    <mergeCell ref="NF103:NG103"/>
    <mergeCell ref="NH103:NI103"/>
    <mergeCell ref="NJ103:NK103"/>
    <mergeCell ref="NL103:NM103"/>
    <mergeCell ref="C108:C140"/>
    <mergeCell ref="E108:G108"/>
    <mergeCell ref="N108:O108"/>
    <mergeCell ref="P108:Q108"/>
    <mergeCell ref="R108:S108"/>
    <mergeCell ref="T108:U108"/>
    <mergeCell ref="V108:W108"/>
    <mergeCell ref="X108:Y108"/>
    <mergeCell ref="Z108:AA108"/>
    <mergeCell ref="AB108:AC108"/>
    <mergeCell ref="AD108:AE108"/>
    <mergeCell ref="AF108:AG108"/>
    <mergeCell ref="AH108:AI108"/>
    <mergeCell ref="AJ108:AK108"/>
    <mergeCell ref="AL108:AM108"/>
    <mergeCell ref="AN108:AO108"/>
    <mergeCell ref="AP108:AQ108"/>
    <mergeCell ref="AR108:AS108"/>
    <mergeCell ref="AT108:AU108"/>
    <mergeCell ref="AV108:AW108"/>
    <mergeCell ref="AX108:AY108"/>
    <mergeCell ref="AZ108:BA108"/>
    <mergeCell ref="BB108:BC108"/>
    <mergeCell ref="MT108:MU108"/>
    <mergeCell ref="MV108:MW108"/>
    <mergeCell ref="MX108:MY108"/>
    <mergeCell ref="MZ108:NA108"/>
    <mergeCell ref="NB108:NC108"/>
    <mergeCell ref="ND108:NE108"/>
    <mergeCell ref="EV106:GI106"/>
    <mergeCell ref="GK106:HX106"/>
    <mergeCell ref="NB110:NC110"/>
    <mergeCell ref="ND110:NE110"/>
    <mergeCell ref="NF110:NG110"/>
    <mergeCell ref="NH110:NI110"/>
    <mergeCell ref="NJ110:NK110"/>
    <mergeCell ref="NL110:NM110"/>
    <mergeCell ref="I109:M109"/>
    <mergeCell ref="BE109:BF109"/>
    <mergeCell ref="MT109:MU109"/>
    <mergeCell ref="MV109:MW109"/>
    <mergeCell ref="MX109:MY109"/>
    <mergeCell ref="MZ109:NA109"/>
    <mergeCell ref="NB109:NC109"/>
    <mergeCell ref="ND109:NE109"/>
    <mergeCell ref="NF109:NG109"/>
    <mergeCell ref="HZ106:JM106"/>
    <mergeCell ref="JO106:LB106"/>
    <mergeCell ref="LD106:MQ106"/>
    <mergeCell ref="MT106:NM106"/>
    <mergeCell ref="C107:BC107"/>
    <mergeCell ref="BD107:BD140"/>
    <mergeCell ref="BE107:BF108"/>
    <mergeCell ref="BG107:BG108"/>
    <mergeCell ref="BJ107:BJ108"/>
    <mergeCell ref="EV107:GI107"/>
    <mergeCell ref="GK107:HX107"/>
    <mergeCell ref="HZ107:JM107"/>
    <mergeCell ref="JO107:LB107"/>
    <mergeCell ref="LD107:MQ107"/>
    <mergeCell ref="MT107:NM107"/>
    <mergeCell ref="NF108:NG108"/>
    <mergeCell ref="NH108:NI108"/>
    <mergeCell ref="NJ108:NK108"/>
    <mergeCell ref="NL108:NM108"/>
    <mergeCell ref="NH109:NI109"/>
    <mergeCell ref="NJ109:NK109"/>
    <mergeCell ref="NL109:NM109"/>
    <mergeCell ref="E111:G111"/>
    <mergeCell ref="I111:M111"/>
    <mergeCell ref="BE111:BF111"/>
    <mergeCell ref="MT111:MU111"/>
    <mergeCell ref="MV111:MW111"/>
    <mergeCell ref="MX111:MY111"/>
    <mergeCell ref="MZ111:NA111"/>
    <mergeCell ref="NB111:NC111"/>
    <mergeCell ref="ND111:NE111"/>
    <mergeCell ref="NF111:NG111"/>
    <mergeCell ref="NH111:NI111"/>
    <mergeCell ref="NJ111:NK111"/>
    <mergeCell ref="NL111:NM111"/>
    <mergeCell ref="NH113:NI113"/>
    <mergeCell ref="NJ113:NK113"/>
    <mergeCell ref="NL113:NM113"/>
    <mergeCell ref="I122:M122"/>
    <mergeCell ref="BE122:BF122"/>
    <mergeCell ref="MT122:MU122"/>
    <mergeCell ref="MV122:MW122"/>
    <mergeCell ref="MX122:MY122"/>
    <mergeCell ref="MZ122:NA122"/>
    <mergeCell ref="NB122:NC122"/>
    <mergeCell ref="ND122:NE122"/>
    <mergeCell ref="NF122:NG122"/>
    <mergeCell ref="NH122:NI122"/>
    <mergeCell ref="NJ122:NK122"/>
    <mergeCell ref="NL122:NM122"/>
    <mergeCell ref="E114:F114"/>
    <mergeCell ref="I114:M114"/>
    <mergeCell ref="BE114:BF114"/>
    <mergeCell ref="MT114:MU114"/>
    <mergeCell ref="MV114:MW114"/>
    <mergeCell ref="MX114:MY114"/>
    <mergeCell ref="MZ114:NA114"/>
    <mergeCell ref="NB114:NC114"/>
    <mergeCell ref="ND114:NE114"/>
    <mergeCell ref="NF114:NG114"/>
    <mergeCell ref="NH114:NI114"/>
    <mergeCell ref="NJ114:NK114"/>
    <mergeCell ref="NL114:NM114"/>
    <mergeCell ref="E112:G113"/>
    <mergeCell ref="I112:M112"/>
    <mergeCell ref="BE112:BF112"/>
    <mergeCell ref="MT112:MU112"/>
    <mergeCell ref="MV112:MW112"/>
    <mergeCell ref="MX112:MY112"/>
    <mergeCell ref="MZ112:NA112"/>
    <mergeCell ref="NB112:NC112"/>
    <mergeCell ref="ND112:NE112"/>
    <mergeCell ref="NF112:NG112"/>
    <mergeCell ref="NH112:NI112"/>
    <mergeCell ref="NJ112:NK112"/>
    <mergeCell ref="NL112:NM112"/>
    <mergeCell ref="I113:M113"/>
    <mergeCell ref="I110:M110"/>
    <mergeCell ref="BE110:BF110"/>
    <mergeCell ref="MT110:MU110"/>
    <mergeCell ref="MV110:MW110"/>
    <mergeCell ref="MX110:MY110"/>
    <mergeCell ref="MZ110:NA110"/>
    <mergeCell ref="BE113:BF113"/>
    <mergeCell ref="MT113:MU113"/>
    <mergeCell ref="MV113:MW113"/>
    <mergeCell ref="MX113:MY113"/>
    <mergeCell ref="MZ113:NA113"/>
    <mergeCell ref="NB113:NC113"/>
    <mergeCell ref="ND113:NE113"/>
    <mergeCell ref="NF113:NG113"/>
    <mergeCell ref="E116:F116"/>
    <mergeCell ref="I116:M116"/>
    <mergeCell ref="BE116:BF116"/>
    <mergeCell ref="MT116:MU116"/>
    <mergeCell ref="MV116:MW116"/>
    <mergeCell ref="MX116:MY116"/>
    <mergeCell ref="MZ116:NA116"/>
    <mergeCell ref="NB116:NC116"/>
    <mergeCell ref="ND116:NE116"/>
    <mergeCell ref="NF116:NG116"/>
    <mergeCell ref="NH116:NI116"/>
    <mergeCell ref="NJ116:NK116"/>
    <mergeCell ref="NL116:NM116"/>
    <mergeCell ref="E115:F115"/>
    <mergeCell ref="I115:M115"/>
    <mergeCell ref="BE115:BF115"/>
    <mergeCell ref="MT115:MU115"/>
    <mergeCell ref="MV115:MW115"/>
    <mergeCell ref="MX115:MY115"/>
    <mergeCell ref="MZ115:NA115"/>
    <mergeCell ref="NB115:NC115"/>
    <mergeCell ref="ND115:NE115"/>
    <mergeCell ref="NF115:NG115"/>
    <mergeCell ref="NH115:NI115"/>
    <mergeCell ref="NJ115:NK115"/>
    <mergeCell ref="NL115:NM115"/>
    <mergeCell ref="MT118:MU118"/>
    <mergeCell ref="MV118:MW118"/>
    <mergeCell ref="MX118:MY118"/>
    <mergeCell ref="MZ118:NA118"/>
    <mergeCell ref="NB118:NC118"/>
    <mergeCell ref="ND118:NE118"/>
    <mergeCell ref="NF118:NG118"/>
    <mergeCell ref="NH118:NI118"/>
    <mergeCell ref="NJ118:NK118"/>
    <mergeCell ref="NL118:NM118"/>
    <mergeCell ref="E117:F117"/>
    <mergeCell ref="I117:M117"/>
    <mergeCell ref="BE117:BF117"/>
    <mergeCell ref="MT117:MU117"/>
    <mergeCell ref="MV117:MW117"/>
    <mergeCell ref="MX117:MY117"/>
    <mergeCell ref="MZ117:NA117"/>
    <mergeCell ref="NB117:NC117"/>
    <mergeCell ref="ND117:NE117"/>
    <mergeCell ref="NF117:NG117"/>
    <mergeCell ref="NH117:NI117"/>
    <mergeCell ref="NJ117:NK117"/>
    <mergeCell ref="NL117:NM117"/>
    <mergeCell ref="E123:F123"/>
    <mergeCell ref="I120:M120"/>
    <mergeCell ref="BE120:BF120"/>
    <mergeCell ref="MT120:MU120"/>
    <mergeCell ref="MV120:MW120"/>
    <mergeCell ref="MX120:MY120"/>
    <mergeCell ref="MZ120:NA120"/>
    <mergeCell ref="NB120:NC120"/>
    <mergeCell ref="ND120:NE120"/>
    <mergeCell ref="NF120:NG120"/>
    <mergeCell ref="NH120:NI120"/>
    <mergeCell ref="NJ120:NK120"/>
    <mergeCell ref="NL120:NM120"/>
    <mergeCell ref="E119:F119"/>
    <mergeCell ref="I119:M119"/>
    <mergeCell ref="BE119:BF119"/>
    <mergeCell ref="MT119:MU119"/>
    <mergeCell ref="MV119:MW119"/>
    <mergeCell ref="MX119:MY119"/>
    <mergeCell ref="MZ119:NA119"/>
    <mergeCell ref="NB119:NC119"/>
    <mergeCell ref="ND119:NE119"/>
    <mergeCell ref="NF119:NG119"/>
    <mergeCell ref="NH119:NI119"/>
    <mergeCell ref="NJ119:NK119"/>
    <mergeCell ref="NL119:NM119"/>
    <mergeCell ref="E120:F120"/>
    <mergeCell ref="I121:M121"/>
    <mergeCell ref="BE121:BF121"/>
    <mergeCell ref="MT121:MU121"/>
    <mergeCell ref="MV121:MW121"/>
    <mergeCell ref="MX121:MY121"/>
    <mergeCell ref="MZ121:NA121"/>
    <mergeCell ref="NB121:NC121"/>
    <mergeCell ref="ND121:NE121"/>
    <mergeCell ref="NF121:NG121"/>
    <mergeCell ref="NH121:NI121"/>
    <mergeCell ref="NJ121:NK121"/>
    <mergeCell ref="NL121:NM121"/>
    <mergeCell ref="E121:F121"/>
    <mergeCell ref="MT124:MU124"/>
    <mergeCell ref="MV124:MW124"/>
    <mergeCell ref="MX124:MY124"/>
    <mergeCell ref="MZ124:NA124"/>
    <mergeCell ref="NB124:NC124"/>
    <mergeCell ref="ND124:NE124"/>
    <mergeCell ref="NF124:NG124"/>
    <mergeCell ref="NH124:NI124"/>
    <mergeCell ref="NJ124:NK124"/>
    <mergeCell ref="NL124:NM124"/>
    <mergeCell ref="I123:M123"/>
    <mergeCell ref="BE123:BF123"/>
    <mergeCell ref="MT123:MU123"/>
    <mergeCell ref="MV123:MW123"/>
    <mergeCell ref="MX123:MY123"/>
    <mergeCell ref="MZ123:NA123"/>
    <mergeCell ref="NB123:NC123"/>
    <mergeCell ref="ND123:NE123"/>
    <mergeCell ref="NF123:NG123"/>
    <mergeCell ref="NH123:NI123"/>
    <mergeCell ref="NJ123:NK123"/>
    <mergeCell ref="NL123:NM123"/>
    <mergeCell ref="I126:M126"/>
    <mergeCell ref="BE126:BF126"/>
    <mergeCell ref="MT126:MU126"/>
    <mergeCell ref="MV126:MW126"/>
    <mergeCell ref="MX126:MY126"/>
    <mergeCell ref="MZ126:NA126"/>
    <mergeCell ref="NB126:NC126"/>
    <mergeCell ref="ND126:NE126"/>
    <mergeCell ref="NF126:NG126"/>
    <mergeCell ref="NH126:NI126"/>
    <mergeCell ref="NJ126:NK126"/>
    <mergeCell ref="NL126:NM126"/>
    <mergeCell ref="I125:M125"/>
    <mergeCell ref="BE125:BF125"/>
    <mergeCell ref="MT125:MU125"/>
    <mergeCell ref="MV125:MW125"/>
    <mergeCell ref="MX125:MY125"/>
    <mergeCell ref="MZ125:NA125"/>
    <mergeCell ref="NB125:NC125"/>
    <mergeCell ref="ND125:NE125"/>
    <mergeCell ref="NF125:NG125"/>
    <mergeCell ref="NH125:NI125"/>
    <mergeCell ref="NJ125:NK125"/>
    <mergeCell ref="NL125:NM125"/>
    <mergeCell ref="MT128:MU128"/>
    <mergeCell ref="MV128:MW128"/>
    <mergeCell ref="MX128:MY128"/>
    <mergeCell ref="MZ128:NA128"/>
    <mergeCell ref="NB128:NC128"/>
    <mergeCell ref="ND128:NE128"/>
    <mergeCell ref="NF128:NG128"/>
    <mergeCell ref="NH128:NI128"/>
    <mergeCell ref="NJ128:NK128"/>
    <mergeCell ref="NL128:NM128"/>
    <mergeCell ref="I127:M127"/>
    <mergeCell ref="BE127:BF127"/>
    <mergeCell ref="MT127:MU127"/>
    <mergeCell ref="MV127:MW127"/>
    <mergeCell ref="MX127:MY127"/>
    <mergeCell ref="MZ127:NA127"/>
    <mergeCell ref="NB127:NC127"/>
    <mergeCell ref="ND127:NE127"/>
    <mergeCell ref="NF127:NG127"/>
    <mergeCell ref="NH127:NI127"/>
    <mergeCell ref="NJ127:NK127"/>
    <mergeCell ref="NL127:NM127"/>
    <mergeCell ref="I130:M130"/>
    <mergeCell ref="BE130:BF130"/>
    <mergeCell ref="MT130:MU130"/>
    <mergeCell ref="MV130:MW130"/>
    <mergeCell ref="MX130:MY130"/>
    <mergeCell ref="MZ130:NA130"/>
    <mergeCell ref="NB130:NC130"/>
    <mergeCell ref="ND130:NE130"/>
    <mergeCell ref="NF130:NG130"/>
    <mergeCell ref="NH130:NI130"/>
    <mergeCell ref="NJ130:NK130"/>
    <mergeCell ref="NL130:NM130"/>
    <mergeCell ref="I129:M129"/>
    <mergeCell ref="BE129:BF129"/>
    <mergeCell ref="MT129:MU129"/>
    <mergeCell ref="MV129:MW129"/>
    <mergeCell ref="MX129:MY129"/>
    <mergeCell ref="MZ129:NA129"/>
    <mergeCell ref="NB129:NC129"/>
    <mergeCell ref="ND129:NE129"/>
    <mergeCell ref="NF129:NG129"/>
    <mergeCell ref="NH129:NI129"/>
    <mergeCell ref="NJ129:NK129"/>
    <mergeCell ref="NL129:NM129"/>
    <mergeCell ref="MT132:MU132"/>
    <mergeCell ref="MV132:MW132"/>
    <mergeCell ref="MX132:MY132"/>
    <mergeCell ref="MZ132:NA132"/>
    <mergeCell ref="NB132:NC132"/>
    <mergeCell ref="ND132:NE132"/>
    <mergeCell ref="NF132:NG132"/>
    <mergeCell ref="NH132:NI132"/>
    <mergeCell ref="NJ132:NK132"/>
    <mergeCell ref="NL132:NM132"/>
    <mergeCell ref="I131:M131"/>
    <mergeCell ref="BE131:BF131"/>
    <mergeCell ref="MT131:MU131"/>
    <mergeCell ref="MV131:MW131"/>
    <mergeCell ref="MX131:MY131"/>
    <mergeCell ref="MZ131:NA131"/>
    <mergeCell ref="NB131:NC131"/>
    <mergeCell ref="ND131:NE131"/>
    <mergeCell ref="NF131:NG131"/>
    <mergeCell ref="NH131:NI131"/>
    <mergeCell ref="NJ131:NK131"/>
    <mergeCell ref="NL131:NM131"/>
    <mergeCell ref="I134:M134"/>
    <mergeCell ref="BE134:BF134"/>
    <mergeCell ref="MT134:MU134"/>
    <mergeCell ref="MV134:MW134"/>
    <mergeCell ref="MX134:MY134"/>
    <mergeCell ref="MZ134:NA134"/>
    <mergeCell ref="NB134:NC134"/>
    <mergeCell ref="ND134:NE134"/>
    <mergeCell ref="NF134:NG134"/>
    <mergeCell ref="NH134:NI134"/>
    <mergeCell ref="NJ134:NK134"/>
    <mergeCell ref="NL134:NM134"/>
    <mergeCell ref="I133:M133"/>
    <mergeCell ref="BE133:BF133"/>
    <mergeCell ref="MT133:MU133"/>
    <mergeCell ref="MV133:MW133"/>
    <mergeCell ref="MX133:MY133"/>
    <mergeCell ref="MZ133:NA133"/>
    <mergeCell ref="NB133:NC133"/>
    <mergeCell ref="ND133:NE133"/>
    <mergeCell ref="NF133:NG133"/>
    <mergeCell ref="NH133:NI133"/>
    <mergeCell ref="NJ133:NK133"/>
    <mergeCell ref="NL133:NM133"/>
    <mergeCell ref="MT136:MU136"/>
    <mergeCell ref="MV136:MW136"/>
    <mergeCell ref="MX136:MY136"/>
    <mergeCell ref="MZ136:NA136"/>
    <mergeCell ref="NB136:NC136"/>
    <mergeCell ref="ND136:NE136"/>
    <mergeCell ref="NF136:NG136"/>
    <mergeCell ref="NH136:NI136"/>
    <mergeCell ref="NJ136:NK136"/>
    <mergeCell ref="NL136:NM136"/>
    <mergeCell ref="I135:M135"/>
    <mergeCell ref="BE135:BF135"/>
    <mergeCell ref="MT135:MU135"/>
    <mergeCell ref="MV135:MW135"/>
    <mergeCell ref="MX135:MY135"/>
    <mergeCell ref="MZ135:NA135"/>
    <mergeCell ref="NB135:NC135"/>
    <mergeCell ref="ND135:NE135"/>
    <mergeCell ref="NF135:NG135"/>
    <mergeCell ref="NH135:NI135"/>
    <mergeCell ref="NJ135:NK135"/>
    <mergeCell ref="NL135:NM135"/>
    <mergeCell ref="C142:BC142"/>
    <mergeCell ref="BD142:BD175"/>
    <mergeCell ref="BE142:BF143"/>
    <mergeCell ref="BG142:BG143"/>
    <mergeCell ref="BJ142:BJ143"/>
    <mergeCell ref="EV142:GI142"/>
    <mergeCell ref="GK142:HX142"/>
    <mergeCell ref="HZ142:JM142"/>
    <mergeCell ref="JO142:LB142"/>
    <mergeCell ref="LD142:MQ142"/>
    <mergeCell ref="MT142:NM142"/>
    <mergeCell ref="I138:M138"/>
    <mergeCell ref="BE138:BF138"/>
    <mergeCell ref="MT138:MU138"/>
    <mergeCell ref="MV138:MW138"/>
    <mergeCell ref="MX138:MY138"/>
    <mergeCell ref="MZ138:NA138"/>
    <mergeCell ref="NB138:NC138"/>
    <mergeCell ref="ND138:NE138"/>
    <mergeCell ref="NF138:NG138"/>
    <mergeCell ref="NH138:NI138"/>
    <mergeCell ref="NJ138:NK138"/>
    <mergeCell ref="NL138:NM138"/>
    <mergeCell ref="I137:M137"/>
    <mergeCell ref="BE137:BF137"/>
    <mergeCell ref="MT137:MU137"/>
    <mergeCell ref="MV137:MW137"/>
    <mergeCell ref="MX137:MY137"/>
    <mergeCell ref="MZ137:NA137"/>
    <mergeCell ref="NB137:NC137"/>
    <mergeCell ref="ND137:NE137"/>
    <mergeCell ref="NF137:NG137"/>
    <mergeCell ref="NH137:NI137"/>
    <mergeCell ref="NJ137:NK137"/>
    <mergeCell ref="NL137:NM137"/>
    <mergeCell ref="ND143:NE143"/>
    <mergeCell ref="NF143:NG143"/>
    <mergeCell ref="NH143:NI143"/>
    <mergeCell ref="NJ143:NK143"/>
    <mergeCell ref="NL143:NM143"/>
    <mergeCell ref="R143:S143"/>
    <mergeCell ref="T143:U143"/>
    <mergeCell ref="AL143:AM143"/>
    <mergeCell ref="AN143:AO143"/>
    <mergeCell ref="AP143:AQ143"/>
    <mergeCell ref="AR143:AS143"/>
    <mergeCell ref="AT143:AU143"/>
    <mergeCell ref="AV143:AW143"/>
    <mergeCell ref="AX143:AY143"/>
    <mergeCell ref="AZ143:BA143"/>
    <mergeCell ref="BB143:BC143"/>
    <mergeCell ref="MT143:MU143"/>
    <mergeCell ref="MV143:MW143"/>
    <mergeCell ref="MX143:MY143"/>
    <mergeCell ref="MZ143:NA143"/>
    <mergeCell ref="NB143:NC143"/>
    <mergeCell ref="NL145:NM145"/>
    <mergeCell ref="E146:G146"/>
    <mergeCell ref="I146:M146"/>
    <mergeCell ref="BE146:BF146"/>
    <mergeCell ref="MT146:MU146"/>
    <mergeCell ref="MV146:MW146"/>
    <mergeCell ref="MX146:MY146"/>
    <mergeCell ref="MZ146:NA146"/>
    <mergeCell ref="NB146:NC146"/>
    <mergeCell ref="ND146:NE146"/>
    <mergeCell ref="NF146:NG146"/>
    <mergeCell ref="NH146:NI146"/>
    <mergeCell ref="NJ146:NK146"/>
    <mergeCell ref="NL146:NM146"/>
    <mergeCell ref="E144:G145"/>
    <mergeCell ref="H144:H173"/>
    <mergeCell ref="I144:M144"/>
    <mergeCell ref="BE144:BF144"/>
    <mergeCell ref="MT144:MU144"/>
    <mergeCell ref="MV144:MW144"/>
    <mergeCell ref="MX144:MY144"/>
    <mergeCell ref="MZ144:NA144"/>
    <mergeCell ref="NB144:NC144"/>
    <mergeCell ref="ND144:NE144"/>
    <mergeCell ref="NF144:NG144"/>
    <mergeCell ref="NH144:NI144"/>
    <mergeCell ref="NJ144:NK144"/>
    <mergeCell ref="NL144:NM144"/>
    <mergeCell ref="I145:M145"/>
    <mergeCell ref="BE145:BF145"/>
    <mergeCell ref="MT145:MU145"/>
    <mergeCell ref="MV145:MW145"/>
    <mergeCell ref="MX145:MY145"/>
    <mergeCell ref="MZ145:NA145"/>
    <mergeCell ref="NB145:NC145"/>
    <mergeCell ref="ND145:NE145"/>
    <mergeCell ref="NF145:NG145"/>
    <mergeCell ref="NH145:NI145"/>
    <mergeCell ref="NJ145:NK145"/>
    <mergeCell ref="I148:M148"/>
    <mergeCell ref="BE148:BF148"/>
    <mergeCell ref="MT148:MU148"/>
    <mergeCell ref="MV148:MW148"/>
    <mergeCell ref="MX148:MY148"/>
    <mergeCell ref="MZ148:NA148"/>
    <mergeCell ref="NB148:NC148"/>
    <mergeCell ref="ND148:NE148"/>
    <mergeCell ref="NF148:NG148"/>
    <mergeCell ref="NH148:NI148"/>
    <mergeCell ref="NJ148:NK148"/>
    <mergeCell ref="NL148:NM148"/>
    <mergeCell ref="E147:G148"/>
    <mergeCell ref="I147:M147"/>
    <mergeCell ref="BE147:BF147"/>
    <mergeCell ref="MT147:MU147"/>
    <mergeCell ref="MV147:MW147"/>
    <mergeCell ref="MX147:MY147"/>
    <mergeCell ref="E151:F151"/>
    <mergeCell ref="I151:M151"/>
    <mergeCell ref="BE151:BF151"/>
    <mergeCell ref="MT151:MU151"/>
    <mergeCell ref="MV151:MW151"/>
    <mergeCell ref="MX151:MY151"/>
    <mergeCell ref="MZ151:NA151"/>
    <mergeCell ref="NB151:NC151"/>
    <mergeCell ref="ND151:NE151"/>
    <mergeCell ref="NF151:NG151"/>
    <mergeCell ref="NH151:NI151"/>
    <mergeCell ref="NJ151:NK151"/>
    <mergeCell ref="NL151:NM151"/>
    <mergeCell ref="MZ147:NA147"/>
    <mergeCell ref="NB147:NC147"/>
    <mergeCell ref="ND147:NE147"/>
    <mergeCell ref="NF147:NG147"/>
    <mergeCell ref="NH147:NI147"/>
    <mergeCell ref="NJ147:NK147"/>
    <mergeCell ref="NL147:NM147"/>
    <mergeCell ref="E150:F150"/>
    <mergeCell ref="I150:M150"/>
    <mergeCell ref="BE150:BF150"/>
    <mergeCell ref="MT150:MU150"/>
    <mergeCell ref="MV150:MW150"/>
    <mergeCell ref="MX150:MY150"/>
    <mergeCell ref="MZ150:NA150"/>
    <mergeCell ref="NB150:NC150"/>
    <mergeCell ref="ND150:NE150"/>
    <mergeCell ref="NF150:NG150"/>
    <mergeCell ref="NH150:NI150"/>
    <mergeCell ref="NJ150:NK150"/>
    <mergeCell ref="NL150:NM150"/>
    <mergeCell ref="E149:F149"/>
    <mergeCell ref="I149:M149"/>
    <mergeCell ref="BE149:BF149"/>
    <mergeCell ref="MT149:MU149"/>
    <mergeCell ref="MV149:MW149"/>
    <mergeCell ref="MX149:MY149"/>
    <mergeCell ref="MZ149:NA149"/>
    <mergeCell ref="NB149:NC149"/>
    <mergeCell ref="ND149:NE149"/>
    <mergeCell ref="NF149:NG149"/>
    <mergeCell ref="NH149:NI149"/>
    <mergeCell ref="NJ149:NK149"/>
    <mergeCell ref="NL149:NM149"/>
    <mergeCell ref="MT154:MU154"/>
    <mergeCell ref="MV154:MW154"/>
    <mergeCell ref="MX154:MY154"/>
    <mergeCell ref="MZ154:NA154"/>
    <mergeCell ref="NB154:NC154"/>
    <mergeCell ref="ND154:NE154"/>
    <mergeCell ref="NF154:NG154"/>
    <mergeCell ref="NH154:NI154"/>
    <mergeCell ref="NJ154:NK154"/>
    <mergeCell ref="NL154:NM154"/>
    <mergeCell ref="E153:F153"/>
    <mergeCell ref="I153:M153"/>
    <mergeCell ref="BE153:BF153"/>
    <mergeCell ref="MT153:MU153"/>
    <mergeCell ref="MV153:MW153"/>
    <mergeCell ref="MX153:MY153"/>
    <mergeCell ref="MZ153:NA153"/>
    <mergeCell ref="NB153:NC153"/>
    <mergeCell ref="ND153:NE153"/>
    <mergeCell ref="NF153:NG153"/>
    <mergeCell ref="NH153:NI153"/>
    <mergeCell ref="NJ153:NK153"/>
    <mergeCell ref="NL153:NM153"/>
    <mergeCell ref="E154:F154"/>
    <mergeCell ref="I154:M154"/>
    <mergeCell ref="BE152:BF152"/>
    <mergeCell ref="MT152:MU152"/>
    <mergeCell ref="MV152:MW152"/>
    <mergeCell ref="MX152:MY152"/>
    <mergeCell ref="MZ152:NA152"/>
    <mergeCell ref="NB152:NC152"/>
    <mergeCell ref="ND152:NE152"/>
    <mergeCell ref="NF152:NG152"/>
    <mergeCell ref="NH152:NI152"/>
    <mergeCell ref="NJ152:NK152"/>
    <mergeCell ref="NL152:NM152"/>
    <mergeCell ref="E152:F152"/>
    <mergeCell ref="I152:M152"/>
    <mergeCell ref="MT156:MU156"/>
    <mergeCell ref="MV156:MW156"/>
    <mergeCell ref="MX156:MY156"/>
    <mergeCell ref="MZ156:NA156"/>
    <mergeCell ref="NB156:NC156"/>
    <mergeCell ref="ND156:NE156"/>
    <mergeCell ref="NF156:NG156"/>
    <mergeCell ref="NH156:NI156"/>
    <mergeCell ref="NJ156:NK156"/>
    <mergeCell ref="NL156:NM156"/>
    <mergeCell ref="E158:F158"/>
    <mergeCell ref="I155:M155"/>
    <mergeCell ref="BE155:BF155"/>
    <mergeCell ref="MT155:MU155"/>
    <mergeCell ref="MV155:MW155"/>
    <mergeCell ref="MX155:MY155"/>
    <mergeCell ref="MZ155:NA155"/>
    <mergeCell ref="NB155:NC155"/>
    <mergeCell ref="ND155:NE155"/>
    <mergeCell ref="NF155:NG155"/>
    <mergeCell ref="NH155:NI155"/>
    <mergeCell ref="NJ155:NK155"/>
    <mergeCell ref="NL155:NM155"/>
    <mergeCell ref="E155:F155"/>
    <mergeCell ref="I158:M158"/>
    <mergeCell ref="BE158:BF158"/>
    <mergeCell ref="MT158:MU158"/>
    <mergeCell ref="MV158:MW158"/>
    <mergeCell ref="MX158:MY158"/>
    <mergeCell ref="MZ158:NA158"/>
    <mergeCell ref="NB158:NC158"/>
    <mergeCell ref="ND158:NE158"/>
    <mergeCell ref="NF158:NG158"/>
    <mergeCell ref="NH158:NI158"/>
    <mergeCell ref="NJ158:NK158"/>
    <mergeCell ref="NL158:NM158"/>
    <mergeCell ref="I157:M157"/>
    <mergeCell ref="BE157:BF157"/>
    <mergeCell ref="MT157:MU157"/>
    <mergeCell ref="MV157:MW157"/>
    <mergeCell ref="MX157:MY157"/>
    <mergeCell ref="MZ157:NA157"/>
    <mergeCell ref="NB157:NC157"/>
    <mergeCell ref="ND157:NE157"/>
    <mergeCell ref="NF157:NG157"/>
    <mergeCell ref="NH157:NI157"/>
    <mergeCell ref="NJ157:NK157"/>
    <mergeCell ref="NL157:NM157"/>
    <mergeCell ref="I156:M156"/>
    <mergeCell ref="MT160:MU160"/>
    <mergeCell ref="MV160:MW160"/>
    <mergeCell ref="MX160:MY160"/>
    <mergeCell ref="MZ160:NA160"/>
    <mergeCell ref="NB160:NC160"/>
    <mergeCell ref="ND160:NE160"/>
    <mergeCell ref="NF160:NG160"/>
    <mergeCell ref="NH160:NI160"/>
    <mergeCell ref="NJ160:NK160"/>
    <mergeCell ref="NL160:NM160"/>
    <mergeCell ref="I159:M159"/>
    <mergeCell ref="BE159:BF159"/>
    <mergeCell ref="MT159:MU159"/>
    <mergeCell ref="MV159:MW159"/>
    <mergeCell ref="MX159:MY159"/>
    <mergeCell ref="MZ159:NA159"/>
    <mergeCell ref="NB159:NC159"/>
    <mergeCell ref="ND159:NE159"/>
    <mergeCell ref="NF159:NG159"/>
    <mergeCell ref="NH159:NI159"/>
    <mergeCell ref="NJ159:NK159"/>
    <mergeCell ref="NL159:NM159"/>
    <mergeCell ref="I162:M162"/>
    <mergeCell ref="BE162:BF162"/>
    <mergeCell ref="MT162:MU162"/>
    <mergeCell ref="MV162:MW162"/>
    <mergeCell ref="MX162:MY162"/>
    <mergeCell ref="MZ162:NA162"/>
    <mergeCell ref="NB162:NC162"/>
    <mergeCell ref="ND162:NE162"/>
    <mergeCell ref="NF162:NG162"/>
    <mergeCell ref="NH162:NI162"/>
    <mergeCell ref="NJ162:NK162"/>
    <mergeCell ref="NL162:NM162"/>
    <mergeCell ref="I161:M161"/>
    <mergeCell ref="BE161:BF161"/>
    <mergeCell ref="MT161:MU161"/>
    <mergeCell ref="MV161:MW161"/>
    <mergeCell ref="MX161:MY161"/>
    <mergeCell ref="MZ161:NA161"/>
    <mergeCell ref="NB161:NC161"/>
    <mergeCell ref="ND161:NE161"/>
    <mergeCell ref="NF161:NG161"/>
    <mergeCell ref="NH161:NI161"/>
    <mergeCell ref="NJ161:NK161"/>
    <mergeCell ref="NL161:NM161"/>
    <mergeCell ref="I160:M160"/>
    <mergeCell ref="MT164:MU164"/>
    <mergeCell ref="MV164:MW164"/>
    <mergeCell ref="MX164:MY164"/>
    <mergeCell ref="MZ164:NA164"/>
    <mergeCell ref="NB164:NC164"/>
    <mergeCell ref="ND164:NE164"/>
    <mergeCell ref="NF164:NG164"/>
    <mergeCell ref="NH164:NI164"/>
    <mergeCell ref="NJ164:NK164"/>
    <mergeCell ref="NL164:NM164"/>
    <mergeCell ref="I163:M163"/>
    <mergeCell ref="BE163:BF163"/>
    <mergeCell ref="MT163:MU163"/>
    <mergeCell ref="MV163:MW163"/>
    <mergeCell ref="MX163:MY163"/>
    <mergeCell ref="MZ163:NA163"/>
    <mergeCell ref="NB163:NC163"/>
    <mergeCell ref="ND163:NE163"/>
    <mergeCell ref="NF163:NG163"/>
    <mergeCell ref="NH163:NI163"/>
    <mergeCell ref="NJ163:NK163"/>
    <mergeCell ref="NL163:NM163"/>
    <mergeCell ref="I166:M166"/>
    <mergeCell ref="BE166:BF166"/>
    <mergeCell ref="MT166:MU166"/>
    <mergeCell ref="MV166:MW166"/>
    <mergeCell ref="MX166:MY166"/>
    <mergeCell ref="MZ166:NA166"/>
    <mergeCell ref="NB166:NC166"/>
    <mergeCell ref="ND166:NE166"/>
    <mergeCell ref="NF166:NG166"/>
    <mergeCell ref="NH166:NI166"/>
    <mergeCell ref="NJ166:NK166"/>
    <mergeCell ref="NL166:NM166"/>
    <mergeCell ref="I165:M165"/>
    <mergeCell ref="BE165:BF165"/>
    <mergeCell ref="MT165:MU165"/>
    <mergeCell ref="MV165:MW165"/>
    <mergeCell ref="MX165:MY165"/>
    <mergeCell ref="MZ165:NA165"/>
    <mergeCell ref="NB165:NC165"/>
    <mergeCell ref="ND165:NE165"/>
    <mergeCell ref="NF165:NG165"/>
    <mergeCell ref="NH165:NI165"/>
    <mergeCell ref="NJ165:NK165"/>
    <mergeCell ref="NL165:NM165"/>
    <mergeCell ref="I164:M164"/>
    <mergeCell ref="MT168:MU168"/>
    <mergeCell ref="MV168:MW168"/>
    <mergeCell ref="MX168:MY168"/>
    <mergeCell ref="MZ168:NA168"/>
    <mergeCell ref="NB168:NC168"/>
    <mergeCell ref="ND168:NE168"/>
    <mergeCell ref="NF168:NG168"/>
    <mergeCell ref="NH168:NI168"/>
    <mergeCell ref="NJ168:NK168"/>
    <mergeCell ref="NL168:NM168"/>
    <mergeCell ref="I167:M167"/>
    <mergeCell ref="BE167:BF167"/>
    <mergeCell ref="MT167:MU167"/>
    <mergeCell ref="MV167:MW167"/>
    <mergeCell ref="MX167:MY167"/>
    <mergeCell ref="MZ167:NA167"/>
    <mergeCell ref="NB167:NC167"/>
    <mergeCell ref="ND167:NE167"/>
    <mergeCell ref="NF167:NG167"/>
    <mergeCell ref="NH167:NI167"/>
    <mergeCell ref="NJ167:NK167"/>
    <mergeCell ref="NL167:NM167"/>
    <mergeCell ref="I170:M170"/>
    <mergeCell ref="BE170:BF170"/>
    <mergeCell ref="MT170:MU170"/>
    <mergeCell ref="MV170:MW170"/>
    <mergeCell ref="MX170:MY170"/>
    <mergeCell ref="MZ170:NA170"/>
    <mergeCell ref="NB170:NC170"/>
    <mergeCell ref="ND170:NE170"/>
    <mergeCell ref="NF170:NG170"/>
    <mergeCell ref="NH170:NI170"/>
    <mergeCell ref="NJ170:NK170"/>
    <mergeCell ref="NL170:NM170"/>
    <mergeCell ref="I169:M169"/>
    <mergeCell ref="BE169:BF169"/>
    <mergeCell ref="MT169:MU169"/>
    <mergeCell ref="MV169:MW169"/>
    <mergeCell ref="MX169:MY169"/>
    <mergeCell ref="MZ169:NA169"/>
    <mergeCell ref="NB169:NC169"/>
    <mergeCell ref="ND169:NE169"/>
    <mergeCell ref="NF169:NG169"/>
    <mergeCell ref="NH169:NI169"/>
    <mergeCell ref="NJ169:NK169"/>
    <mergeCell ref="NL169:NM169"/>
    <mergeCell ref="I168:M168"/>
    <mergeCell ref="MT172:MU172"/>
    <mergeCell ref="MV172:MW172"/>
    <mergeCell ref="MX172:MY172"/>
    <mergeCell ref="MZ172:NA172"/>
    <mergeCell ref="NB172:NC172"/>
    <mergeCell ref="ND172:NE172"/>
    <mergeCell ref="NF172:NG172"/>
    <mergeCell ref="NH172:NI172"/>
    <mergeCell ref="NJ172:NK172"/>
    <mergeCell ref="NL172:NM172"/>
    <mergeCell ref="I171:M171"/>
    <mergeCell ref="BE171:BF171"/>
    <mergeCell ref="MT171:MU171"/>
    <mergeCell ref="MV171:MW171"/>
    <mergeCell ref="MX171:MY171"/>
    <mergeCell ref="MZ171:NA171"/>
    <mergeCell ref="NB171:NC171"/>
    <mergeCell ref="ND171:NE171"/>
    <mergeCell ref="NF171:NG171"/>
    <mergeCell ref="NH171:NI171"/>
    <mergeCell ref="NJ171:NK171"/>
    <mergeCell ref="NL171:NM171"/>
    <mergeCell ref="MT175:MU175"/>
    <mergeCell ref="MV175:MW175"/>
    <mergeCell ref="MX175:MY175"/>
    <mergeCell ref="MZ175:NA175"/>
    <mergeCell ref="NB175:NC175"/>
    <mergeCell ref="ND175:NE175"/>
    <mergeCell ref="NF175:NG175"/>
    <mergeCell ref="NH175:NI175"/>
    <mergeCell ref="NJ175:NK175"/>
    <mergeCell ref="NL175:NM175"/>
    <mergeCell ref="I172:M172"/>
    <mergeCell ref="MT181:MU181"/>
    <mergeCell ref="MV181:MW181"/>
    <mergeCell ref="MX181:MY181"/>
    <mergeCell ref="MZ181:NA181"/>
    <mergeCell ref="NB181:NC181"/>
    <mergeCell ref="ND181:NE181"/>
    <mergeCell ref="NF181:NG181"/>
    <mergeCell ref="NH181:NI181"/>
    <mergeCell ref="NJ181:NK181"/>
    <mergeCell ref="NL181:NM181"/>
    <mergeCell ref="NH183:NI183"/>
    <mergeCell ref="NJ183:NK183"/>
    <mergeCell ref="NL183:NM183"/>
    <mergeCell ref="I173:M173"/>
    <mergeCell ref="BE173:BF173"/>
    <mergeCell ref="MT173:MU173"/>
    <mergeCell ref="MV173:MW173"/>
    <mergeCell ref="MX173:MY173"/>
    <mergeCell ref="MZ173:NA173"/>
    <mergeCell ref="NB173:NC173"/>
    <mergeCell ref="ND173:NE173"/>
    <mergeCell ref="NF173:NG173"/>
    <mergeCell ref="NH173:NI173"/>
    <mergeCell ref="NJ173:NK173"/>
    <mergeCell ref="NL173:NM173"/>
    <mergeCell ref="T178:U178"/>
    <mergeCell ref="V178:W178"/>
    <mergeCell ref="X178:Y178"/>
    <mergeCell ref="Z178:AA178"/>
    <mergeCell ref="AB178:AC178"/>
    <mergeCell ref="AD178:AE178"/>
    <mergeCell ref="AF178:AG178"/>
    <mergeCell ref="AH178:AI178"/>
    <mergeCell ref="AJ178:AK178"/>
    <mergeCell ref="AL178:AM178"/>
    <mergeCell ref="AN178:AO178"/>
    <mergeCell ref="AP178:AQ178"/>
    <mergeCell ref="AR178:AS178"/>
    <mergeCell ref="AT178:AU178"/>
    <mergeCell ref="AV178:AW178"/>
    <mergeCell ref="AX178:AY178"/>
    <mergeCell ref="AZ178:BA178"/>
    <mergeCell ref="BB178:BC178"/>
    <mergeCell ref="MT178:MU178"/>
    <mergeCell ref="MV178:MW178"/>
    <mergeCell ref="MX178:MY178"/>
    <mergeCell ref="MZ178:NA178"/>
    <mergeCell ref="NB178:NC178"/>
    <mergeCell ref="ND178:NE178"/>
    <mergeCell ref="EV176:GI176"/>
    <mergeCell ref="GK176:HX176"/>
    <mergeCell ref="HZ176:JM176"/>
    <mergeCell ref="JO176:LB176"/>
    <mergeCell ref="LD176:MQ176"/>
    <mergeCell ref="MT176:NM176"/>
    <mergeCell ref="C177:BC177"/>
    <mergeCell ref="C178:C210"/>
    <mergeCell ref="C143:C175"/>
    <mergeCell ref="E143:G143"/>
    <mergeCell ref="N143:O143"/>
    <mergeCell ref="P143:Q143"/>
    <mergeCell ref="MT180:MU180"/>
    <mergeCell ref="MV180:MW180"/>
    <mergeCell ref="MX180:MY180"/>
    <mergeCell ref="MZ180:NA180"/>
    <mergeCell ref="NB180:NC180"/>
    <mergeCell ref="ND180:NE180"/>
    <mergeCell ref="NF180:NG180"/>
    <mergeCell ref="NH180:NI180"/>
    <mergeCell ref="NJ180:NK180"/>
    <mergeCell ref="NL180:NM180"/>
    <mergeCell ref="I179:M179"/>
    <mergeCell ref="BE179:BF179"/>
    <mergeCell ref="MT179:MU179"/>
    <mergeCell ref="MV179:MW179"/>
    <mergeCell ref="MX179:MY179"/>
    <mergeCell ref="MZ179:NA179"/>
    <mergeCell ref="NB179:NC179"/>
    <mergeCell ref="ND179:NE179"/>
    <mergeCell ref="NF179:NG179"/>
    <mergeCell ref="NH179:NI179"/>
    <mergeCell ref="NJ179:NK179"/>
    <mergeCell ref="NL179:NM179"/>
    <mergeCell ref="EV177:GI177"/>
    <mergeCell ref="GK177:HX177"/>
    <mergeCell ref="HZ177:JM177"/>
    <mergeCell ref="JO177:LB177"/>
    <mergeCell ref="LD177:MQ177"/>
    <mergeCell ref="MT177:NM177"/>
    <mergeCell ref="NF178:NG178"/>
    <mergeCell ref="NH178:NI178"/>
    <mergeCell ref="NJ178:NK178"/>
    <mergeCell ref="NL178:NM178"/>
    <mergeCell ref="E184:F184"/>
    <mergeCell ref="I184:M184"/>
    <mergeCell ref="E178:G178"/>
    <mergeCell ref="N178:O178"/>
    <mergeCell ref="P178:Q178"/>
    <mergeCell ref="R178:S178"/>
    <mergeCell ref="MT184:MU184"/>
    <mergeCell ref="MV184:MW184"/>
    <mergeCell ref="MX184:MY184"/>
    <mergeCell ref="MZ184:NA184"/>
    <mergeCell ref="NB184:NC184"/>
    <mergeCell ref="ND184:NE184"/>
    <mergeCell ref="NF184:NG184"/>
    <mergeCell ref="NH184:NI184"/>
    <mergeCell ref="NJ184:NK184"/>
    <mergeCell ref="NL184:NM184"/>
    <mergeCell ref="E182:G183"/>
    <mergeCell ref="I182:M182"/>
    <mergeCell ref="BE182:BF182"/>
    <mergeCell ref="MT182:MU182"/>
    <mergeCell ref="MV182:MW182"/>
    <mergeCell ref="MX182:MY182"/>
    <mergeCell ref="MZ182:NA182"/>
    <mergeCell ref="NB182:NC182"/>
    <mergeCell ref="ND182:NE182"/>
    <mergeCell ref="NF182:NG182"/>
    <mergeCell ref="NH182:NI182"/>
    <mergeCell ref="NJ182:NK182"/>
    <mergeCell ref="NL182:NM182"/>
    <mergeCell ref="I183:M183"/>
    <mergeCell ref="MT183:MU183"/>
    <mergeCell ref="MV183:MW183"/>
    <mergeCell ref="MX183:MY183"/>
    <mergeCell ref="MZ183:NA183"/>
    <mergeCell ref="NB183:NC183"/>
    <mergeCell ref="ND183:NE183"/>
    <mergeCell ref="NF183:NG183"/>
    <mergeCell ref="E186:F186"/>
    <mergeCell ref="I186:M186"/>
    <mergeCell ref="BE186:BF186"/>
    <mergeCell ref="MT186:MU186"/>
    <mergeCell ref="MV186:MW186"/>
    <mergeCell ref="MX186:MY186"/>
    <mergeCell ref="MZ186:NA186"/>
    <mergeCell ref="NB186:NC186"/>
    <mergeCell ref="ND186:NE186"/>
    <mergeCell ref="NF186:NG186"/>
    <mergeCell ref="NH186:NI186"/>
    <mergeCell ref="NJ186:NK186"/>
    <mergeCell ref="NL186:NM186"/>
    <mergeCell ref="E185:F185"/>
    <mergeCell ref="I185:M185"/>
    <mergeCell ref="BE185:BF185"/>
    <mergeCell ref="MT185:MU185"/>
    <mergeCell ref="MV185:MW185"/>
    <mergeCell ref="MX185:MY185"/>
    <mergeCell ref="MZ185:NA185"/>
    <mergeCell ref="NB185:NC185"/>
    <mergeCell ref="ND185:NE185"/>
    <mergeCell ref="NF185:NG185"/>
    <mergeCell ref="NH185:NI185"/>
    <mergeCell ref="NJ185:NK185"/>
    <mergeCell ref="NL185:NM185"/>
    <mergeCell ref="BD177:BD210"/>
    <mergeCell ref="BE177:BF178"/>
    <mergeCell ref="BG177:BG178"/>
    <mergeCell ref="BJ177:BJ178"/>
    <mergeCell ref="BE188:BF188"/>
    <mergeCell ref="I180:M180"/>
    <mergeCell ref="BE180:BF180"/>
    <mergeCell ref="MT188:MU188"/>
    <mergeCell ref="MV188:MW188"/>
    <mergeCell ref="MX188:MY188"/>
    <mergeCell ref="MZ188:NA188"/>
    <mergeCell ref="NB188:NC188"/>
    <mergeCell ref="ND188:NE188"/>
    <mergeCell ref="NF188:NG188"/>
    <mergeCell ref="NH188:NI188"/>
    <mergeCell ref="NJ188:NK188"/>
    <mergeCell ref="NL188:NM188"/>
    <mergeCell ref="E187:F187"/>
    <mergeCell ref="I187:M187"/>
    <mergeCell ref="BE187:BF187"/>
    <mergeCell ref="MT187:MU187"/>
    <mergeCell ref="MV187:MW187"/>
    <mergeCell ref="MX187:MY187"/>
    <mergeCell ref="MZ187:NA187"/>
    <mergeCell ref="NB187:NC187"/>
    <mergeCell ref="ND187:NE187"/>
    <mergeCell ref="NF187:NG187"/>
    <mergeCell ref="NH187:NI187"/>
    <mergeCell ref="NJ187:NK187"/>
    <mergeCell ref="NL187:NM187"/>
    <mergeCell ref="E193:F193"/>
    <mergeCell ref="I190:M190"/>
    <mergeCell ref="BE190:BF190"/>
    <mergeCell ref="MT190:MU190"/>
    <mergeCell ref="MV190:MW190"/>
    <mergeCell ref="MX190:MY190"/>
    <mergeCell ref="MZ190:NA190"/>
    <mergeCell ref="NB190:NC190"/>
    <mergeCell ref="ND190:NE190"/>
    <mergeCell ref="NF190:NG190"/>
    <mergeCell ref="NH190:NI190"/>
    <mergeCell ref="NJ190:NK190"/>
    <mergeCell ref="NL190:NM190"/>
    <mergeCell ref="E189:F189"/>
    <mergeCell ref="I189:M189"/>
    <mergeCell ref="BE189:BF189"/>
    <mergeCell ref="MT189:MU189"/>
    <mergeCell ref="MV189:MW189"/>
    <mergeCell ref="MX189:MY189"/>
    <mergeCell ref="MZ189:NA189"/>
    <mergeCell ref="NB189:NC189"/>
    <mergeCell ref="ND189:NE189"/>
    <mergeCell ref="NF189:NG189"/>
    <mergeCell ref="NH189:NI189"/>
    <mergeCell ref="NJ189:NK189"/>
    <mergeCell ref="NL189:NM189"/>
    <mergeCell ref="E190:F190"/>
    <mergeCell ref="I192:M192"/>
    <mergeCell ref="BE192:BF192"/>
    <mergeCell ref="MT192:MU192"/>
    <mergeCell ref="MV192:MW192"/>
    <mergeCell ref="MX192:MY192"/>
    <mergeCell ref="MZ192:NA192"/>
    <mergeCell ref="NB192:NC192"/>
    <mergeCell ref="ND192:NE192"/>
    <mergeCell ref="NF192:NG192"/>
    <mergeCell ref="NH192:NI192"/>
    <mergeCell ref="NJ192:NK192"/>
    <mergeCell ref="NL192:NM192"/>
    <mergeCell ref="I191:M191"/>
    <mergeCell ref="BE191:BF191"/>
    <mergeCell ref="MT191:MU191"/>
    <mergeCell ref="MV191:MW191"/>
    <mergeCell ref="MX191:MY191"/>
    <mergeCell ref="MZ191:NA191"/>
    <mergeCell ref="NB191:NC191"/>
    <mergeCell ref="ND191:NE191"/>
    <mergeCell ref="NF191:NG191"/>
    <mergeCell ref="NH191:NI191"/>
    <mergeCell ref="NJ191:NK191"/>
    <mergeCell ref="NL191:NM191"/>
    <mergeCell ref="MT194:MU194"/>
    <mergeCell ref="MV194:MW194"/>
    <mergeCell ref="MX194:MY194"/>
    <mergeCell ref="MZ194:NA194"/>
    <mergeCell ref="NB194:NC194"/>
    <mergeCell ref="ND194:NE194"/>
    <mergeCell ref="NF194:NG194"/>
    <mergeCell ref="NH194:NI194"/>
    <mergeCell ref="NJ194:NK194"/>
    <mergeCell ref="NL194:NM194"/>
    <mergeCell ref="I193:M193"/>
    <mergeCell ref="BE193:BF193"/>
    <mergeCell ref="MT193:MU193"/>
    <mergeCell ref="MV193:MW193"/>
    <mergeCell ref="MX193:MY193"/>
    <mergeCell ref="MZ193:NA193"/>
    <mergeCell ref="NB193:NC193"/>
    <mergeCell ref="ND193:NE193"/>
    <mergeCell ref="NF193:NG193"/>
    <mergeCell ref="NH193:NI193"/>
    <mergeCell ref="NJ193:NK193"/>
    <mergeCell ref="NL193:NM193"/>
    <mergeCell ref="MT196:MU196"/>
    <mergeCell ref="MV196:MW196"/>
    <mergeCell ref="MX196:MY196"/>
    <mergeCell ref="MZ196:NA196"/>
    <mergeCell ref="NB196:NC196"/>
    <mergeCell ref="ND196:NE196"/>
    <mergeCell ref="NF196:NG196"/>
    <mergeCell ref="NH196:NI196"/>
    <mergeCell ref="NJ196:NK196"/>
    <mergeCell ref="NL196:NM196"/>
    <mergeCell ref="I195:M195"/>
    <mergeCell ref="BE195:BF195"/>
    <mergeCell ref="MT195:MU195"/>
    <mergeCell ref="MV195:MW195"/>
    <mergeCell ref="MX195:MY195"/>
    <mergeCell ref="MZ195:NA195"/>
    <mergeCell ref="NB195:NC195"/>
    <mergeCell ref="ND195:NE195"/>
    <mergeCell ref="NF195:NG195"/>
    <mergeCell ref="NH195:NI195"/>
    <mergeCell ref="NJ195:NK195"/>
    <mergeCell ref="NL195:NM195"/>
    <mergeCell ref="MT198:MU198"/>
    <mergeCell ref="MV198:MW198"/>
    <mergeCell ref="MX198:MY198"/>
    <mergeCell ref="MZ198:NA198"/>
    <mergeCell ref="NB198:NC198"/>
    <mergeCell ref="ND198:NE198"/>
    <mergeCell ref="NF198:NG198"/>
    <mergeCell ref="NH198:NI198"/>
    <mergeCell ref="NJ198:NK198"/>
    <mergeCell ref="NL198:NM198"/>
    <mergeCell ref="I197:M197"/>
    <mergeCell ref="BE197:BF197"/>
    <mergeCell ref="MT197:MU197"/>
    <mergeCell ref="MV197:MW197"/>
    <mergeCell ref="MX197:MY197"/>
    <mergeCell ref="MZ197:NA197"/>
    <mergeCell ref="NB197:NC197"/>
    <mergeCell ref="ND197:NE197"/>
    <mergeCell ref="NF197:NG197"/>
    <mergeCell ref="NH197:NI197"/>
    <mergeCell ref="NJ197:NK197"/>
    <mergeCell ref="NL197:NM197"/>
    <mergeCell ref="NL205:NM205"/>
    <mergeCell ref="I200:M200"/>
    <mergeCell ref="BE200:BF200"/>
    <mergeCell ref="MT200:MU200"/>
    <mergeCell ref="MV200:MW200"/>
    <mergeCell ref="MX200:MY200"/>
    <mergeCell ref="MZ200:NA200"/>
    <mergeCell ref="NB200:NC200"/>
    <mergeCell ref="ND200:NE200"/>
    <mergeCell ref="NF200:NG200"/>
    <mergeCell ref="NH200:NI200"/>
    <mergeCell ref="NJ200:NK200"/>
    <mergeCell ref="NL200:NM200"/>
    <mergeCell ref="I199:M199"/>
    <mergeCell ref="BE199:BF199"/>
    <mergeCell ref="MT199:MU199"/>
    <mergeCell ref="MV199:MW199"/>
    <mergeCell ref="MX199:MY199"/>
    <mergeCell ref="MZ199:NA199"/>
    <mergeCell ref="NB199:NC199"/>
    <mergeCell ref="ND199:NE199"/>
    <mergeCell ref="NF199:NG199"/>
    <mergeCell ref="NH199:NI199"/>
    <mergeCell ref="NJ199:NK199"/>
    <mergeCell ref="NL199:NM199"/>
    <mergeCell ref="I202:M202"/>
    <mergeCell ref="BE202:BF202"/>
    <mergeCell ref="MT202:MU202"/>
    <mergeCell ref="MV202:MW202"/>
    <mergeCell ref="MX202:MY202"/>
    <mergeCell ref="MZ202:NA202"/>
    <mergeCell ref="NB202:NC202"/>
    <mergeCell ref="ND202:NE202"/>
    <mergeCell ref="NF202:NG202"/>
    <mergeCell ref="NH202:NI202"/>
    <mergeCell ref="NJ202:NK202"/>
    <mergeCell ref="NL202:NM202"/>
    <mergeCell ref="I201:M201"/>
    <mergeCell ref="BE201:BF201"/>
    <mergeCell ref="MT201:MU201"/>
    <mergeCell ref="NF207:NG207"/>
    <mergeCell ref="NH207:NI207"/>
    <mergeCell ref="NJ207:NK207"/>
    <mergeCell ref="NL207:NM207"/>
    <mergeCell ref="ND213:NE213"/>
    <mergeCell ref="NF213:NG213"/>
    <mergeCell ref="NH213:NI213"/>
    <mergeCell ref="NJ213:NK213"/>
    <mergeCell ref="NL213:NM213"/>
    <mergeCell ref="I204:M204"/>
    <mergeCell ref="BE204:BF204"/>
    <mergeCell ref="MT204:MU204"/>
    <mergeCell ref="MV204:MW204"/>
    <mergeCell ref="MX204:MY204"/>
    <mergeCell ref="MZ204:NA204"/>
    <mergeCell ref="NB204:NC204"/>
    <mergeCell ref="ND204:NE204"/>
    <mergeCell ref="NF204:NG204"/>
    <mergeCell ref="NH204:NI204"/>
    <mergeCell ref="NJ204:NK204"/>
    <mergeCell ref="NL204:NM204"/>
    <mergeCell ref="I203:M203"/>
    <mergeCell ref="BE203:BF203"/>
    <mergeCell ref="MT203:MU203"/>
    <mergeCell ref="MV203:MW203"/>
    <mergeCell ref="MX203:MY203"/>
    <mergeCell ref="MZ203:NA203"/>
    <mergeCell ref="NB203:NC203"/>
    <mergeCell ref="ND203:NE203"/>
    <mergeCell ref="NF203:NG203"/>
    <mergeCell ref="NH203:NI203"/>
    <mergeCell ref="NJ203:NK203"/>
    <mergeCell ref="NL203:NM203"/>
    <mergeCell ref="I206:M206"/>
    <mergeCell ref="BE206:BF206"/>
    <mergeCell ref="MT206:MU206"/>
    <mergeCell ref="MV206:MW206"/>
    <mergeCell ref="MX206:MY206"/>
    <mergeCell ref="MZ206:NA206"/>
    <mergeCell ref="NB206:NC206"/>
    <mergeCell ref="ND206:NE206"/>
    <mergeCell ref="NF206:NG206"/>
    <mergeCell ref="NH206:NI206"/>
    <mergeCell ref="NJ206:NK206"/>
    <mergeCell ref="NL206:NM206"/>
    <mergeCell ref="I205:M205"/>
    <mergeCell ref="BE205:BF205"/>
    <mergeCell ref="AJ213:AK213"/>
    <mergeCell ref="AL213:AM213"/>
    <mergeCell ref="AN213:AO213"/>
    <mergeCell ref="AP213:AQ213"/>
    <mergeCell ref="AR213:AS213"/>
    <mergeCell ref="AT213:AU213"/>
    <mergeCell ref="AV213:AW213"/>
    <mergeCell ref="AX213:AY213"/>
    <mergeCell ref="AZ213:BA213"/>
    <mergeCell ref="BB213:BC213"/>
    <mergeCell ref="NB213:NC213"/>
    <mergeCell ref="MT210:MU210"/>
    <mergeCell ref="MV210:MW210"/>
    <mergeCell ref="MX210:MY210"/>
    <mergeCell ref="MZ210:NA210"/>
    <mergeCell ref="NB210:NC210"/>
    <mergeCell ref="ND210:NE210"/>
    <mergeCell ref="NJ210:NK210"/>
    <mergeCell ref="NL210:NM210"/>
    <mergeCell ref="C212:BC212"/>
    <mergeCell ref="BD212:BD245"/>
    <mergeCell ref="BE212:BF213"/>
    <mergeCell ref="BG212:BG213"/>
    <mergeCell ref="BJ212:BJ213"/>
    <mergeCell ref="EV212:GI212"/>
    <mergeCell ref="GK212:HX212"/>
    <mergeCell ref="HZ212:JM212"/>
    <mergeCell ref="JO212:LB212"/>
    <mergeCell ref="LD212:MQ212"/>
    <mergeCell ref="MT212:NM212"/>
    <mergeCell ref="I208:M208"/>
    <mergeCell ref="BE208:BF208"/>
    <mergeCell ref="MT208:MU208"/>
    <mergeCell ref="MV208:MW208"/>
    <mergeCell ref="MX208:MY208"/>
    <mergeCell ref="MZ208:NA208"/>
    <mergeCell ref="NB208:NC208"/>
    <mergeCell ref="ND208:NE208"/>
    <mergeCell ref="NF208:NG208"/>
    <mergeCell ref="NH208:NI208"/>
    <mergeCell ref="NJ208:NK208"/>
    <mergeCell ref="NL208:NM208"/>
    <mergeCell ref="MX218:MY218"/>
    <mergeCell ref="MZ218:NA218"/>
    <mergeCell ref="NB218:NC218"/>
    <mergeCell ref="ND218:NE218"/>
    <mergeCell ref="NF218:NG218"/>
    <mergeCell ref="NH218:NI218"/>
    <mergeCell ref="NJ218:NK218"/>
    <mergeCell ref="NL218:NM218"/>
    <mergeCell ref="E217:G218"/>
    <mergeCell ref="I217:M217"/>
    <mergeCell ref="BE217:BF217"/>
    <mergeCell ref="MT217:MU217"/>
    <mergeCell ref="MV217:MW217"/>
    <mergeCell ref="MX217:MY217"/>
    <mergeCell ref="MZ217:NA217"/>
    <mergeCell ref="NB217:NC217"/>
    <mergeCell ref="ND217:NE217"/>
    <mergeCell ref="NF217:NG217"/>
    <mergeCell ref="NH217:NI217"/>
    <mergeCell ref="NJ217:NK217"/>
    <mergeCell ref="NL217:NM217"/>
    <mergeCell ref="I242:M242"/>
    <mergeCell ref="NL215:NM215"/>
    <mergeCell ref="E216:G216"/>
    <mergeCell ref="I216:M216"/>
    <mergeCell ref="BE216:BF216"/>
    <mergeCell ref="MT216:MU216"/>
    <mergeCell ref="MV216:MW216"/>
    <mergeCell ref="MX216:MY216"/>
    <mergeCell ref="MZ216:NA216"/>
    <mergeCell ref="NB216:NC216"/>
    <mergeCell ref="ND216:NE216"/>
    <mergeCell ref="NF216:NG216"/>
    <mergeCell ref="NH216:NI216"/>
    <mergeCell ref="NJ216:NK216"/>
    <mergeCell ref="NL216:NM216"/>
    <mergeCell ref="E214:G215"/>
    <mergeCell ref="NH215:NI215"/>
    <mergeCell ref="NJ215:NK215"/>
    <mergeCell ref="MT218:MU218"/>
    <mergeCell ref="MV218:MW218"/>
    <mergeCell ref="E220:F220"/>
    <mergeCell ref="I220:M220"/>
    <mergeCell ref="BE220:BF220"/>
    <mergeCell ref="MT220:MU220"/>
    <mergeCell ref="MV220:MW220"/>
    <mergeCell ref="MX220:MY220"/>
    <mergeCell ref="MZ220:NA220"/>
    <mergeCell ref="NB220:NC220"/>
    <mergeCell ref="ND220:NE220"/>
    <mergeCell ref="NF220:NG220"/>
    <mergeCell ref="NH220:NI220"/>
    <mergeCell ref="NJ220:NK220"/>
    <mergeCell ref="NL220:NM220"/>
    <mergeCell ref="E219:F219"/>
    <mergeCell ref="I219:M219"/>
    <mergeCell ref="BE219:BF219"/>
    <mergeCell ref="MT219:MU219"/>
    <mergeCell ref="MV219:MW219"/>
    <mergeCell ref="MX219:MY219"/>
    <mergeCell ref="MZ219:NA219"/>
    <mergeCell ref="NB219:NC219"/>
    <mergeCell ref="ND219:NE219"/>
    <mergeCell ref="NF219:NG219"/>
    <mergeCell ref="NH219:NI219"/>
    <mergeCell ref="NJ219:NK219"/>
    <mergeCell ref="NL219:NM219"/>
    <mergeCell ref="I222:M222"/>
    <mergeCell ref="BE222:BF222"/>
    <mergeCell ref="MT222:MU222"/>
    <mergeCell ref="MV222:MW222"/>
    <mergeCell ref="MX222:MY222"/>
    <mergeCell ref="MZ222:NA222"/>
    <mergeCell ref="NB222:NC222"/>
    <mergeCell ref="ND222:NE222"/>
    <mergeCell ref="NF222:NG222"/>
    <mergeCell ref="NH222:NI222"/>
    <mergeCell ref="NJ222:NK222"/>
    <mergeCell ref="NL222:NM222"/>
    <mergeCell ref="E221:F221"/>
    <mergeCell ref="I221:M221"/>
    <mergeCell ref="BE221:BF221"/>
    <mergeCell ref="MT221:MU221"/>
    <mergeCell ref="MV221:MW221"/>
    <mergeCell ref="MX221:MY221"/>
    <mergeCell ref="MZ221:NA221"/>
    <mergeCell ref="NB221:NC221"/>
    <mergeCell ref="ND221:NE221"/>
    <mergeCell ref="NF221:NG221"/>
    <mergeCell ref="NH221:NI221"/>
    <mergeCell ref="NJ221:NK221"/>
    <mergeCell ref="NL221:NM221"/>
    <mergeCell ref="MT224:MU224"/>
    <mergeCell ref="MV224:MW224"/>
    <mergeCell ref="MX224:MY224"/>
    <mergeCell ref="MZ224:NA224"/>
    <mergeCell ref="NB224:NC224"/>
    <mergeCell ref="ND224:NE224"/>
    <mergeCell ref="NF224:NG224"/>
    <mergeCell ref="NH224:NI224"/>
    <mergeCell ref="NJ224:NK224"/>
    <mergeCell ref="NL224:NM224"/>
    <mergeCell ref="E223:F223"/>
    <mergeCell ref="I223:M223"/>
    <mergeCell ref="BE223:BF223"/>
    <mergeCell ref="MT223:MU223"/>
    <mergeCell ref="MV223:MW223"/>
    <mergeCell ref="MX223:MY223"/>
    <mergeCell ref="MZ223:NA223"/>
    <mergeCell ref="NB223:NC223"/>
    <mergeCell ref="ND223:NE223"/>
    <mergeCell ref="NF223:NG223"/>
    <mergeCell ref="NH223:NI223"/>
    <mergeCell ref="NJ223:NK223"/>
    <mergeCell ref="NL223:NM223"/>
    <mergeCell ref="E222:F222"/>
    <mergeCell ref="H214:H243"/>
    <mergeCell ref="I214:M214"/>
    <mergeCell ref="BE214:BF214"/>
    <mergeCell ref="MT214:MU214"/>
    <mergeCell ref="MV214:MW214"/>
    <mergeCell ref="MX214:MY214"/>
    <mergeCell ref="MZ214:NA214"/>
    <mergeCell ref="NB214:NC214"/>
    <mergeCell ref="ND214:NE214"/>
    <mergeCell ref="NF214:NG214"/>
    <mergeCell ref="NH214:NI214"/>
    <mergeCell ref="NJ214:NK214"/>
    <mergeCell ref="NL214:NM214"/>
    <mergeCell ref="I215:M215"/>
    <mergeCell ref="BE215:BF215"/>
    <mergeCell ref="MT215:MU215"/>
    <mergeCell ref="MV215:MW215"/>
    <mergeCell ref="MX215:MY215"/>
    <mergeCell ref="MZ215:NA215"/>
    <mergeCell ref="NB215:NC215"/>
    <mergeCell ref="ND215:NE215"/>
    <mergeCell ref="NF215:NG215"/>
    <mergeCell ref="MT226:MU226"/>
    <mergeCell ref="MV226:MW226"/>
    <mergeCell ref="MX226:MY226"/>
    <mergeCell ref="MZ226:NA226"/>
    <mergeCell ref="NB226:NC226"/>
    <mergeCell ref="ND226:NE226"/>
    <mergeCell ref="NF226:NG226"/>
    <mergeCell ref="NH226:NI226"/>
    <mergeCell ref="NJ226:NK226"/>
    <mergeCell ref="NL226:NM226"/>
    <mergeCell ref="E228:F228"/>
    <mergeCell ref="I225:M225"/>
    <mergeCell ref="BE225:BF225"/>
    <mergeCell ref="MT225:MU225"/>
    <mergeCell ref="MV225:MW225"/>
    <mergeCell ref="MX225:MY225"/>
    <mergeCell ref="MZ225:NA225"/>
    <mergeCell ref="NB225:NC225"/>
    <mergeCell ref="E225:F225"/>
    <mergeCell ref="I228:M228"/>
    <mergeCell ref="BE228:BF228"/>
    <mergeCell ref="MT228:MU228"/>
    <mergeCell ref="MV228:MW228"/>
    <mergeCell ref="MX228:MY228"/>
    <mergeCell ref="MZ228:NA228"/>
    <mergeCell ref="NB228:NC228"/>
    <mergeCell ref="ND228:NE228"/>
    <mergeCell ref="NF228:NG228"/>
    <mergeCell ref="NH228:NI228"/>
    <mergeCell ref="NJ228:NK228"/>
    <mergeCell ref="NL228:NM228"/>
    <mergeCell ref="I227:M227"/>
    <mergeCell ref="BE227:BF227"/>
    <mergeCell ref="MT227:MU227"/>
    <mergeCell ref="MV227:MW227"/>
    <mergeCell ref="MX227:MY227"/>
    <mergeCell ref="MZ227:NA227"/>
    <mergeCell ref="NB227:NC227"/>
    <mergeCell ref="ND227:NE227"/>
    <mergeCell ref="NF227:NG227"/>
    <mergeCell ref="NH227:NI227"/>
    <mergeCell ref="NJ227:NK227"/>
    <mergeCell ref="NL227:NM227"/>
    <mergeCell ref="I226:M226"/>
    <mergeCell ref="MT230:MU230"/>
    <mergeCell ref="MV230:MW230"/>
    <mergeCell ref="MX230:MY230"/>
    <mergeCell ref="MZ230:NA230"/>
    <mergeCell ref="NB230:NC230"/>
    <mergeCell ref="ND230:NE230"/>
    <mergeCell ref="NF230:NG230"/>
    <mergeCell ref="NH230:NI230"/>
    <mergeCell ref="NJ230:NK230"/>
    <mergeCell ref="NL230:NM230"/>
    <mergeCell ref="I229:M229"/>
    <mergeCell ref="BE229:BF229"/>
    <mergeCell ref="MT229:MU229"/>
    <mergeCell ref="MV229:MW229"/>
    <mergeCell ref="MX229:MY229"/>
    <mergeCell ref="MZ229:NA229"/>
    <mergeCell ref="NB229:NC229"/>
    <mergeCell ref="ND229:NE229"/>
    <mergeCell ref="NF229:NG229"/>
    <mergeCell ref="NH229:NI229"/>
    <mergeCell ref="NJ229:NK229"/>
    <mergeCell ref="NL229:NM229"/>
    <mergeCell ref="MZ231:NA231"/>
    <mergeCell ref="NB231:NC231"/>
    <mergeCell ref="ND231:NE231"/>
    <mergeCell ref="NF231:NG231"/>
    <mergeCell ref="NH231:NI231"/>
    <mergeCell ref="NJ231:NK231"/>
    <mergeCell ref="NL231:NM231"/>
    <mergeCell ref="I230:M230"/>
    <mergeCell ref="MT234:MU234"/>
    <mergeCell ref="MV234:MW234"/>
    <mergeCell ref="MX234:MY234"/>
    <mergeCell ref="MZ234:NA234"/>
    <mergeCell ref="NB234:NC234"/>
    <mergeCell ref="ND234:NE234"/>
    <mergeCell ref="NF234:NG234"/>
    <mergeCell ref="NH234:NI234"/>
    <mergeCell ref="NJ234:NK234"/>
    <mergeCell ref="NL234:NM234"/>
    <mergeCell ref="I233:M233"/>
    <mergeCell ref="BE233:BF233"/>
    <mergeCell ref="MT233:MU233"/>
    <mergeCell ref="MV233:MW233"/>
    <mergeCell ref="MX233:MY233"/>
    <mergeCell ref="MZ233:NA233"/>
    <mergeCell ref="NB233:NC233"/>
    <mergeCell ref="ND233:NE233"/>
    <mergeCell ref="NF233:NG233"/>
    <mergeCell ref="NH233:NI233"/>
    <mergeCell ref="NJ233:NK233"/>
    <mergeCell ref="NL233:NM233"/>
    <mergeCell ref="ND225:NE225"/>
    <mergeCell ref="NF225:NG225"/>
    <mergeCell ref="NH225:NI225"/>
    <mergeCell ref="NJ225:NK225"/>
    <mergeCell ref="NL225:NM225"/>
    <mergeCell ref="MV258:MW258"/>
    <mergeCell ref="MX258:MY258"/>
    <mergeCell ref="MZ258:NA258"/>
    <mergeCell ref="NB258:NC258"/>
    <mergeCell ref="NJ248:NK248"/>
    <mergeCell ref="NL248:NM248"/>
    <mergeCell ref="NF250:NG250"/>
    <mergeCell ref="NH238:NI238"/>
    <mergeCell ref="NJ238:NK238"/>
    <mergeCell ref="NL238:NM238"/>
    <mergeCell ref="I237:M237"/>
    <mergeCell ref="BE237:BF237"/>
    <mergeCell ref="MT237:MU237"/>
    <mergeCell ref="MV237:MW237"/>
    <mergeCell ref="MX237:MY237"/>
    <mergeCell ref="MZ237:NA237"/>
    <mergeCell ref="NB237:NC237"/>
    <mergeCell ref="ND237:NE237"/>
    <mergeCell ref="NF237:NG237"/>
    <mergeCell ref="NH237:NI237"/>
    <mergeCell ref="NJ237:NK237"/>
    <mergeCell ref="NL237:NM237"/>
    <mergeCell ref="I240:M240"/>
    <mergeCell ref="BE240:BF240"/>
    <mergeCell ref="MT240:MU240"/>
    <mergeCell ref="MV240:MW240"/>
    <mergeCell ref="MX240:MY240"/>
    <mergeCell ref="MZ240:NA240"/>
    <mergeCell ref="NB240:NC240"/>
    <mergeCell ref="ND240:NE240"/>
    <mergeCell ref="NF240:NG240"/>
    <mergeCell ref="NH240:NI240"/>
    <mergeCell ref="NJ240:NK240"/>
    <mergeCell ref="NL240:NM240"/>
    <mergeCell ref="I239:M239"/>
    <mergeCell ref="BE239:BF239"/>
    <mergeCell ref="MT239:MU239"/>
    <mergeCell ref="MV239:MW239"/>
    <mergeCell ref="MX239:MY239"/>
    <mergeCell ref="MZ239:NA239"/>
    <mergeCell ref="NB239:NC239"/>
    <mergeCell ref="ND239:NE239"/>
    <mergeCell ref="NF239:NG239"/>
    <mergeCell ref="NH239:NI239"/>
    <mergeCell ref="NJ239:NK239"/>
    <mergeCell ref="NL239:NM239"/>
    <mergeCell ref="ND238:NE238"/>
    <mergeCell ref="NF238:NG238"/>
    <mergeCell ref="MZ238:NA238"/>
    <mergeCell ref="NB238:NC238"/>
    <mergeCell ref="C247:BC247"/>
    <mergeCell ref="C213:C245"/>
    <mergeCell ref="E213:G213"/>
    <mergeCell ref="N213:O213"/>
    <mergeCell ref="P213:Q213"/>
    <mergeCell ref="R213:S213"/>
    <mergeCell ref="MT232:MU232"/>
    <mergeCell ref="MV232:MW232"/>
    <mergeCell ref="MX232:MY232"/>
    <mergeCell ref="MZ232:NA232"/>
    <mergeCell ref="NB232:NC232"/>
    <mergeCell ref="ND232:NE232"/>
    <mergeCell ref="NF232:NG232"/>
    <mergeCell ref="NH232:NI232"/>
    <mergeCell ref="T213:U213"/>
    <mergeCell ref="V213:W213"/>
    <mergeCell ref="X213:Y213"/>
    <mergeCell ref="Z213:AA213"/>
    <mergeCell ref="AB213:AC213"/>
    <mergeCell ref="AD213:AE213"/>
    <mergeCell ref="AF213:AG213"/>
    <mergeCell ref="AH213:AI213"/>
    <mergeCell ref="BE250:BF250"/>
    <mergeCell ref="MT250:MU250"/>
    <mergeCell ref="MV250:MW250"/>
    <mergeCell ref="MX250:MY250"/>
    <mergeCell ref="MZ250:NA250"/>
    <mergeCell ref="NB250:NC250"/>
    <mergeCell ref="ND250:NE250"/>
    <mergeCell ref="ND242:NE242"/>
    <mergeCell ref="NF242:NG242"/>
    <mergeCell ref="NH242:NI242"/>
    <mergeCell ref="NJ242:NK242"/>
    <mergeCell ref="NL242:NM242"/>
    <mergeCell ref="I241:M241"/>
    <mergeCell ref="BE241:BF241"/>
    <mergeCell ref="MT241:MU241"/>
    <mergeCell ref="MV241:MW241"/>
    <mergeCell ref="MX241:MY241"/>
    <mergeCell ref="MZ241:NA241"/>
    <mergeCell ref="NB241:NC241"/>
    <mergeCell ref="ND241:NE241"/>
    <mergeCell ref="NF241:NG241"/>
    <mergeCell ref="NH241:NI241"/>
    <mergeCell ref="NJ241:NK241"/>
    <mergeCell ref="NL241:NM241"/>
    <mergeCell ref="NJ249:NK249"/>
    <mergeCell ref="NL249:NM249"/>
    <mergeCell ref="MT236:MU236"/>
    <mergeCell ref="MV236:MW236"/>
    <mergeCell ref="MX236:MY236"/>
    <mergeCell ref="MZ236:NA236"/>
    <mergeCell ref="NB236:NC236"/>
    <mergeCell ref="ND236:NE236"/>
    <mergeCell ref="NF236:NG236"/>
    <mergeCell ref="NH236:NI236"/>
    <mergeCell ref="NJ236:NK236"/>
    <mergeCell ref="NL236:NM236"/>
    <mergeCell ref="I235:M235"/>
    <mergeCell ref="BE235:BF235"/>
    <mergeCell ref="MT235:MU235"/>
    <mergeCell ref="MV235:MW235"/>
    <mergeCell ref="MX235:MY235"/>
    <mergeCell ref="MZ235:NA235"/>
    <mergeCell ref="NB235:NC235"/>
    <mergeCell ref="ND235:NE235"/>
    <mergeCell ref="NF235:NG235"/>
    <mergeCell ref="NH235:NI235"/>
    <mergeCell ref="NJ235:NK235"/>
    <mergeCell ref="NL235:NM235"/>
    <mergeCell ref="I234:M234"/>
    <mergeCell ref="NJ232:NK232"/>
    <mergeCell ref="NL232:NM232"/>
    <mergeCell ref="I231:M231"/>
    <mergeCell ref="BE231:BF231"/>
    <mergeCell ref="MT231:MU231"/>
    <mergeCell ref="MV231:MW231"/>
    <mergeCell ref="MX231:MY231"/>
    <mergeCell ref="MT264:MU264"/>
    <mergeCell ref="MV264:MW264"/>
    <mergeCell ref="MX264:MY264"/>
    <mergeCell ref="MZ264:NA264"/>
    <mergeCell ref="NB264:NC264"/>
    <mergeCell ref="ND264:NE264"/>
    <mergeCell ref="NF264:NG264"/>
    <mergeCell ref="NH264:NI264"/>
    <mergeCell ref="NJ264:NK264"/>
    <mergeCell ref="NL264:NM264"/>
    <mergeCell ref="BE251:BF251"/>
    <mergeCell ref="MT251:MU251"/>
    <mergeCell ref="MV251:MW251"/>
    <mergeCell ref="MX251:MY251"/>
    <mergeCell ref="MZ251:NA251"/>
    <mergeCell ref="NB251:NC251"/>
    <mergeCell ref="ND251:NE251"/>
    <mergeCell ref="NF251:NG251"/>
    <mergeCell ref="NH251:NI251"/>
    <mergeCell ref="NJ251:NK251"/>
    <mergeCell ref="NL251:NM251"/>
    <mergeCell ref="NH253:NI253"/>
    <mergeCell ref="NJ253:NK253"/>
    <mergeCell ref="NL253:NM253"/>
    <mergeCell ref="I254:M254"/>
    <mergeCell ref="MT254:MU254"/>
    <mergeCell ref="MV254:MW254"/>
    <mergeCell ref="MX254:MY254"/>
    <mergeCell ref="MZ254:NA254"/>
    <mergeCell ref="NB254:NC254"/>
    <mergeCell ref="ND254:NE254"/>
    <mergeCell ref="NF254:NG254"/>
    <mergeCell ref="NH254:NI254"/>
    <mergeCell ref="NJ254:NK254"/>
    <mergeCell ref="NL254:NM254"/>
    <mergeCell ref="MT258:MU258"/>
    <mergeCell ref="NL252:NM252"/>
    <mergeCell ref="I253:M253"/>
    <mergeCell ref="BE253:BF253"/>
    <mergeCell ref="MT253:MU253"/>
    <mergeCell ref="MV253:MW253"/>
    <mergeCell ref="MX253:MY253"/>
    <mergeCell ref="MZ253:NA253"/>
    <mergeCell ref="NB253:NC253"/>
    <mergeCell ref="ND253:NE253"/>
    <mergeCell ref="NF253:NG253"/>
    <mergeCell ref="BD247:BD280"/>
    <mergeCell ref="BE247:BF248"/>
    <mergeCell ref="BG247:BG248"/>
    <mergeCell ref="BJ247:BJ248"/>
    <mergeCell ref="EV247:GI247"/>
    <mergeCell ref="GK247:HX247"/>
    <mergeCell ref="HZ247:JM247"/>
    <mergeCell ref="JO247:LB247"/>
    <mergeCell ref="LD247:MQ247"/>
    <mergeCell ref="MT247:NM247"/>
    <mergeCell ref="I266:M266"/>
    <mergeCell ref="BE266:BF266"/>
    <mergeCell ref="I256:M256"/>
    <mergeCell ref="BE256:BF256"/>
    <mergeCell ref="MT256:MU256"/>
    <mergeCell ref="MV256:MW256"/>
    <mergeCell ref="MX256:MY256"/>
    <mergeCell ref="MZ256:NA256"/>
    <mergeCell ref="NB256:NC256"/>
    <mergeCell ref="ND256:NE256"/>
    <mergeCell ref="NF256:NG256"/>
    <mergeCell ref="NH256:NI256"/>
    <mergeCell ref="NJ256:NK256"/>
    <mergeCell ref="NL256:NM256"/>
    <mergeCell ref="E248:G248"/>
    <mergeCell ref="N248:O248"/>
    <mergeCell ref="P248:Q248"/>
    <mergeCell ref="R248:S248"/>
    <mergeCell ref="T248:U248"/>
    <mergeCell ref="V248:W248"/>
    <mergeCell ref="X248:Y248"/>
    <mergeCell ref="Z248:AA248"/>
    <mergeCell ref="AB248:AC248"/>
    <mergeCell ref="AD248:AE248"/>
    <mergeCell ref="AF248:AG248"/>
    <mergeCell ref="AH248:AI248"/>
    <mergeCell ref="AJ248:AK248"/>
    <mergeCell ref="AL248:AM248"/>
    <mergeCell ref="AN248:AO248"/>
    <mergeCell ref="AP248:AQ248"/>
    <mergeCell ref="AR248:AS248"/>
    <mergeCell ref="AT248:AU248"/>
    <mergeCell ref="AV248:AW248"/>
    <mergeCell ref="AX248:AY248"/>
    <mergeCell ref="AZ248:BA248"/>
    <mergeCell ref="BB248:BC248"/>
    <mergeCell ref="MT248:MU248"/>
    <mergeCell ref="MV248:MW248"/>
    <mergeCell ref="MX248:MY248"/>
    <mergeCell ref="MZ248:NA248"/>
    <mergeCell ref="NB248:NC248"/>
    <mergeCell ref="ND248:NE248"/>
    <mergeCell ref="I250:M250"/>
    <mergeCell ref="E255:F255"/>
    <mergeCell ref="I255:M255"/>
    <mergeCell ref="BE255:BF255"/>
    <mergeCell ref="MT255:MU255"/>
    <mergeCell ref="MV255:MW255"/>
    <mergeCell ref="MX255:MY255"/>
    <mergeCell ref="MZ255:NA255"/>
    <mergeCell ref="NB255:NC255"/>
    <mergeCell ref="ND255:NE255"/>
    <mergeCell ref="NF255:NG255"/>
    <mergeCell ref="NH255:NI255"/>
    <mergeCell ref="NJ255:NK255"/>
    <mergeCell ref="NL255:NM255"/>
    <mergeCell ref="NF248:NG248"/>
    <mergeCell ref="NH248:NI248"/>
    <mergeCell ref="ND258:NE258"/>
    <mergeCell ref="NF258:NG258"/>
    <mergeCell ref="NH258:NI258"/>
    <mergeCell ref="NJ258:NK258"/>
    <mergeCell ref="NL258:NM258"/>
    <mergeCell ref="E257:F257"/>
    <mergeCell ref="I257:M257"/>
    <mergeCell ref="BE257:BF257"/>
    <mergeCell ref="MT257:MU257"/>
    <mergeCell ref="MV257:MW257"/>
    <mergeCell ref="MX257:MY257"/>
    <mergeCell ref="MZ257:NA257"/>
    <mergeCell ref="NB257:NC257"/>
    <mergeCell ref="ND257:NE257"/>
    <mergeCell ref="NF257:NG257"/>
    <mergeCell ref="NH257:NI257"/>
    <mergeCell ref="NJ257:NK257"/>
    <mergeCell ref="NL257:NM257"/>
    <mergeCell ref="NH250:NI250"/>
    <mergeCell ref="NJ250:NK250"/>
    <mergeCell ref="NL250:NM250"/>
    <mergeCell ref="E249:G250"/>
    <mergeCell ref="H249:H278"/>
    <mergeCell ref="I249:M249"/>
    <mergeCell ref="BE249:BF249"/>
    <mergeCell ref="MT249:MU249"/>
    <mergeCell ref="MV249:MW249"/>
    <mergeCell ref="MX249:MY249"/>
    <mergeCell ref="MZ249:NA249"/>
    <mergeCell ref="NB249:NC249"/>
    <mergeCell ref="ND249:NE249"/>
    <mergeCell ref="NF249:NG249"/>
    <mergeCell ref="NH249:NI249"/>
    <mergeCell ref="E251:G251"/>
    <mergeCell ref="I251:M251"/>
    <mergeCell ref="E252:G253"/>
    <mergeCell ref="I252:M252"/>
    <mergeCell ref="BE252:BF252"/>
    <mergeCell ref="MT252:MU252"/>
    <mergeCell ref="MV252:MW252"/>
    <mergeCell ref="MX252:MY252"/>
    <mergeCell ref="MZ252:NA252"/>
    <mergeCell ref="NB252:NC252"/>
    <mergeCell ref="ND252:NE252"/>
    <mergeCell ref="NF252:NG252"/>
    <mergeCell ref="NH252:NI252"/>
    <mergeCell ref="NJ252:NK252"/>
    <mergeCell ref="BE260:BF260"/>
    <mergeCell ref="MT260:MU260"/>
    <mergeCell ref="MV260:MW260"/>
    <mergeCell ref="MX260:MY260"/>
    <mergeCell ref="MZ260:NA260"/>
    <mergeCell ref="NB260:NC260"/>
    <mergeCell ref="ND260:NE260"/>
    <mergeCell ref="NF260:NG260"/>
    <mergeCell ref="NH260:NI260"/>
    <mergeCell ref="NJ260:NK260"/>
    <mergeCell ref="NL260:NM260"/>
    <mergeCell ref="E259:F259"/>
    <mergeCell ref="I259:M259"/>
    <mergeCell ref="BE259:BF259"/>
    <mergeCell ref="MT259:MU259"/>
    <mergeCell ref="MV259:MW259"/>
    <mergeCell ref="MX259:MY259"/>
    <mergeCell ref="MZ259:NA259"/>
    <mergeCell ref="NB259:NC259"/>
    <mergeCell ref="ND259:NE259"/>
    <mergeCell ref="NF259:NG259"/>
    <mergeCell ref="NH259:NI259"/>
    <mergeCell ref="NJ259:NK259"/>
    <mergeCell ref="NL259:NM259"/>
    <mergeCell ref="E260:F260"/>
    <mergeCell ref="I262:M262"/>
    <mergeCell ref="BE262:BF262"/>
    <mergeCell ref="MT262:MU262"/>
    <mergeCell ref="MV262:MW262"/>
    <mergeCell ref="MX262:MY262"/>
    <mergeCell ref="MZ262:NA262"/>
    <mergeCell ref="NB262:NC262"/>
    <mergeCell ref="ND262:NE262"/>
    <mergeCell ref="NF262:NG262"/>
    <mergeCell ref="NH262:NI262"/>
    <mergeCell ref="NJ262:NK262"/>
    <mergeCell ref="NL262:NM262"/>
    <mergeCell ref="I261:M261"/>
    <mergeCell ref="BE261:BF261"/>
    <mergeCell ref="MT261:MU261"/>
    <mergeCell ref="MV261:MW261"/>
    <mergeCell ref="MX261:MY261"/>
    <mergeCell ref="MZ261:NA261"/>
    <mergeCell ref="NB261:NC261"/>
    <mergeCell ref="ND261:NE261"/>
    <mergeCell ref="NF261:NG261"/>
    <mergeCell ref="NH261:NI261"/>
    <mergeCell ref="NJ261:NK261"/>
    <mergeCell ref="NL261:NM261"/>
    <mergeCell ref="BE263:BF263"/>
    <mergeCell ref="MT263:MU263"/>
    <mergeCell ref="MV263:MW263"/>
    <mergeCell ref="MX263:MY263"/>
    <mergeCell ref="MZ263:NA263"/>
    <mergeCell ref="NB263:NC263"/>
    <mergeCell ref="ND263:NE263"/>
    <mergeCell ref="NF263:NG263"/>
    <mergeCell ref="NH263:NI263"/>
    <mergeCell ref="NJ263:NK263"/>
    <mergeCell ref="NL263:NM263"/>
    <mergeCell ref="I260:M260"/>
    <mergeCell ref="I263:M263"/>
    <mergeCell ref="MT265:MU265"/>
    <mergeCell ref="MV265:MW265"/>
    <mergeCell ref="MX265:MY265"/>
    <mergeCell ref="MZ265:NA265"/>
    <mergeCell ref="NB265:NC265"/>
    <mergeCell ref="ND265:NE265"/>
    <mergeCell ref="NF265:NG265"/>
    <mergeCell ref="NH265:NI265"/>
    <mergeCell ref="NJ265:NK265"/>
    <mergeCell ref="NL265:NM265"/>
    <mergeCell ref="I268:M268"/>
    <mergeCell ref="BE268:BF268"/>
    <mergeCell ref="MT268:MU268"/>
    <mergeCell ref="MV268:MW268"/>
    <mergeCell ref="MX268:MY268"/>
    <mergeCell ref="MZ268:NA268"/>
    <mergeCell ref="NB268:NC268"/>
    <mergeCell ref="ND268:NE268"/>
    <mergeCell ref="NF268:NG268"/>
    <mergeCell ref="NH268:NI268"/>
    <mergeCell ref="NJ268:NK268"/>
    <mergeCell ref="NL268:NM268"/>
    <mergeCell ref="I267:M267"/>
    <mergeCell ref="BE267:BF267"/>
    <mergeCell ref="MT267:MU267"/>
    <mergeCell ref="MV267:MW267"/>
    <mergeCell ref="MX267:MY267"/>
    <mergeCell ref="MZ267:NA267"/>
    <mergeCell ref="NB267:NC267"/>
    <mergeCell ref="ND267:NE267"/>
    <mergeCell ref="NF267:NG267"/>
    <mergeCell ref="NH267:NI267"/>
    <mergeCell ref="NJ267:NK267"/>
    <mergeCell ref="NL267:NM267"/>
    <mergeCell ref="MT266:MU266"/>
    <mergeCell ref="MV266:MW266"/>
    <mergeCell ref="MX266:MY266"/>
    <mergeCell ref="MZ266:NA266"/>
    <mergeCell ref="NB266:NC266"/>
    <mergeCell ref="ND266:NE266"/>
    <mergeCell ref="NF266:NG266"/>
    <mergeCell ref="NH266:NI266"/>
    <mergeCell ref="NJ266:NK266"/>
    <mergeCell ref="NL266:NM266"/>
    <mergeCell ref="I265:M265"/>
    <mergeCell ref="BE265:BF265"/>
    <mergeCell ref="MT270:MU270"/>
    <mergeCell ref="MV270:MW270"/>
    <mergeCell ref="MX270:MY270"/>
    <mergeCell ref="MZ270:NA270"/>
    <mergeCell ref="NB270:NC270"/>
    <mergeCell ref="ND270:NE270"/>
    <mergeCell ref="NF270:NG270"/>
    <mergeCell ref="NH270:NI270"/>
    <mergeCell ref="NJ270:NK270"/>
    <mergeCell ref="NL270:NM270"/>
    <mergeCell ref="I269:M269"/>
    <mergeCell ref="BE269:BF269"/>
    <mergeCell ref="MT269:MU269"/>
    <mergeCell ref="MV269:MW269"/>
    <mergeCell ref="MX269:MY269"/>
    <mergeCell ref="MZ269:NA269"/>
    <mergeCell ref="NB269:NC269"/>
    <mergeCell ref="ND269:NE269"/>
    <mergeCell ref="NF269:NG269"/>
    <mergeCell ref="NH269:NI269"/>
    <mergeCell ref="NJ269:NK269"/>
    <mergeCell ref="NL269:NM269"/>
    <mergeCell ref="I272:M272"/>
    <mergeCell ref="BE272:BF272"/>
    <mergeCell ref="MT272:MU272"/>
    <mergeCell ref="MV272:MW272"/>
    <mergeCell ref="MX272:MY272"/>
    <mergeCell ref="MZ272:NA272"/>
    <mergeCell ref="NB272:NC272"/>
    <mergeCell ref="ND272:NE272"/>
    <mergeCell ref="NF272:NG272"/>
    <mergeCell ref="NH272:NI272"/>
    <mergeCell ref="NJ272:NK272"/>
    <mergeCell ref="NL272:NM272"/>
    <mergeCell ref="I271:M271"/>
    <mergeCell ref="BE271:BF271"/>
    <mergeCell ref="MT271:MU271"/>
    <mergeCell ref="MV271:MW271"/>
    <mergeCell ref="MX271:MY271"/>
    <mergeCell ref="MZ271:NA271"/>
    <mergeCell ref="NB271:NC271"/>
    <mergeCell ref="ND271:NE271"/>
    <mergeCell ref="NF271:NG271"/>
    <mergeCell ref="NH271:NI271"/>
    <mergeCell ref="NJ271:NK271"/>
    <mergeCell ref="NL271:NM271"/>
    <mergeCell ref="I270:M270"/>
    <mergeCell ref="MT278:MU278"/>
    <mergeCell ref="MV278:MW278"/>
    <mergeCell ref="MX278:MY278"/>
    <mergeCell ref="MZ278:NA278"/>
    <mergeCell ref="NB278:NC278"/>
    <mergeCell ref="ND278:NE278"/>
    <mergeCell ref="NF278:NG278"/>
    <mergeCell ref="NH278:NI278"/>
    <mergeCell ref="NJ278:NK278"/>
    <mergeCell ref="NL278:NM278"/>
    <mergeCell ref="C283:C315"/>
    <mergeCell ref="E283:G283"/>
    <mergeCell ref="I274:M274"/>
    <mergeCell ref="BE274:BF274"/>
    <mergeCell ref="MT274:MU274"/>
    <mergeCell ref="MV274:MW274"/>
    <mergeCell ref="MX274:MY274"/>
    <mergeCell ref="MZ274:NA274"/>
    <mergeCell ref="NB274:NC274"/>
    <mergeCell ref="ND274:NE274"/>
    <mergeCell ref="NF274:NG274"/>
    <mergeCell ref="NH274:NI274"/>
    <mergeCell ref="NJ274:NK274"/>
    <mergeCell ref="NL274:NM274"/>
    <mergeCell ref="I273:M273"/>
    <mergeCell ref="BE273:BF273"/>
    <mergeCell ref="MT273:MU273"/>
    <mergeCell ref="MV273:MW273"/>
    <mergeCell ref="MX273:MY273"/>
    <mergeCell ref="MZ273:NA273"/>
    <mergeCell ref="NB273:NC273"/>
    <mergeCell ref="ND273:NE273"/>
    <mergeCell ref="NF273:NG273"/>
    <mergeCell ref="NH273:NI273"/>
    <mergeCell ref="NJ273:NK273"/>
    <mergeCell ref="NL273:NM273"/>
    <mergeCell ref="I276:M276"/>
    <mergeCell ref="BE276:BF276"/>
    <mergeCell ref="MT276:MU276"/>
    <mergeCell ref="MV276:MW276"/>
    <mergeCell ref="MX276:MY276"/>
    <mergeCell ref="MZ276:NA276"/>
    <mergeCell ref="NB276:NC276"/>
    <mergeCell ref="ND276:NE276"/>
    <mergeCell ref="NF276:NG276"/>
    <mergeCell ref="NH276:NI276"/>
    <mergeCell ref="NJ276:NK276"/>
    <mergeCell ref="NL276:NM276"/>
    <mergeCell ref="I275:M275"/>
    <mergeCell ref="BE275:BF275"/>
    <mergeCell ref="MT275:MU275"/>
    <mergeCell ref="MV275:MW275"/>
    <mergeCell ref="MX275:MY275"/>
    <mergeCell ref="MZ275:NA275"/>
    <mergeCell ref="NB275:NC275"/>
    <mergeCell ref="ND275:NE275"/>
    <mergeCell ref="NF275:NG275"/>
    <mergeCell ref="NH275:NI275"/>
    <mergeCell ref="NJ275:NK275"/>
    <mergeCell ref="NL275:NM275"/>
    <mergeCell ref="I277:M277"/>
    <mergeCell ref="BE277:BF277"/>
    <mergeCell ref="MT277:MU277"/>
    <mergeCell ref="MV277:MW277"/>
    <mergeCell ref="MX277:MY277"/>
    <mergeCell ref="MZ277:NA277"/>
    <mergeCell ref="NB277:NC277"/>
    <mergeCell ref="ND277:NE277"/>
    <mergeCell ref="NF277:NG277"/>
    <mergeCell ref="NH277:NI277"/>
    <mergeCell ref="NJ277:NK277"/>
    <mergeCell ref="NL277:NM277"/>
    <mergeCell ref="ND283:NE283"/>
    <mergeCell ref="NF283:NG283"/>
    <mergeCell ref="NH283:NI283"/>
    <mergeCell ref="NJ283:NK283"/>
    <mergeCell ref="NL283:NM283"/>
    <mergeCell ref="N283:O283"/>
    <mergeCell ref="P283:Q283"/>
    <mergeCell ref="R283:S283"/>
    <mergeCell ref="T283:U283"/>
    <mergeCell ref="V283:W283"/>
    <mergeCell ref="X283:Y283"/>
    <mergeCell ref="Z283:AA283"/>
    <mergeCell ref="AB283:AC283"/>
    <mergeCell ref="AD283:AE283"/>
    <mergeCell ref="AF283:AG283"/>
    <mergeCell ref="AH283:AI283"/>
    <mergeCell ref="AJ283:AK283"/>
    <mergeCell ref="AL283:AM283"/>
    <mergeCell ref="AN283:AO283"/>
    <mergeCell ref="AP283:AQ283"/>
    <mergeCell ref="AR283:AS283"/>
    <mergeCell ref="AT283:AU283"/>
    <mergeCell ref="AV283:AW283"/>
    <mergeCell ref="AX283:AY283"/>
    <mergeCell ref="AZ283:BA283"/>
    <mergeCell ref="BB283:BC283"/>
    <mergeCell ref="MT283:MU283"/>
    <mergeCell ref="MV283:MW283"/>
    <mergeCell ref="MX283:MY283"/>
    <mergeCell ref="MZ283:NA283"/>
    <mergeCell ref="NB283:NC283"/>
    <mergeCell ref="MT280:MU280"/>
    <mergeCell ref="MV280:MW280"/>
    <mergeCell ref="MX280:MY280"/>
    <mergeCell ref="MZ280:NA280"/>
    <mergeCell ref="NB280:NC280"/>
    <mergeCell ref="ND280:NE280"/>
    <mergeCell ref="NF280:NG280"/>
    <mergeCell ref="NH280:NI280"/>
    <mergeCell ref="NJ280:NK280"/>
    <mergeCell ref="NL280:NM280"/>
    <mergeCell ref="C282:BC282"/>
    <mergeCell ref="BD282:BD315"/>
    <mergeCell ref="BE282:BF283"/>
    <mergeCell ref="BG282:BG283"/>
    <mergeCell ref="BJ282:BJ283"/>
    <mergeCell ref="EV282:GI282"/>
    <mergeCell ref="GK282:HX282"/>
    <mergeCell ref="HZ282:JM282"/>
    <mergeCell ref="JO282:LB282"/>
    <mergeCell ref="LD282:MQ282"/>
    <mergeCell ref="MT282:NM282"/>
    <mergeCell ref="ND288:NE288"/>
    <mergeCell ref="NF288:NG288"/>
    <mergeCell ref="NH288:NI288"/>
    <mergeCell ref="NJ288:NK288"/>
    <mergeCell ref="NL288:NM288"/>
    <mergeCell ref="E287:G288"/>
    <mergeCell ref="I287:M287"/>
    <mergeCell ref="BE287:BF287"/>
    <mergeCell ref="MT287:MU287"/>
    <mergeCell ref="MV287:MW287"/>
    <mergeCell ref="MX287:MY287"/>
    <mergeCell ref="MZ287:NA287"/>
    <mergeCell ref="NB287:NC287"/>
    <mergeCell ref="ND287:NE287"/>
    <mergeCell ref="NF287:NG287"/>
    <mergeCell ref="NH287:NI287"/>
    <mergeCell ref="NJ287:NK287"/>
    <mergeCell ref="NL287:NM287"/>
    <mergeCell ref="NL285:NM285"/>
    <mergeCell ref="E286:G286"/>
    <mergeCell ref="I286:M286"/>
    <mergeCell ref="BE286:BF286"/>
    <mergeCell ref="MT286:MU286"/>
    <mergeCell ref="MV286:MW286"/>
    <mergeCell ref="MX286:MY286"/>
    <mergeCell ref="MZ286:NA286"/>
    <mergeCell ref="NB286:NC286"/>
    <mergeCell ref="ND286:NE286"/>
    <mergeCell ref="NF286:NG286"/>
    <mergeCell ref="NH286:NI286"/>
    <mergeCell ref="NJ286:NK286"/>
    <mergeCell ref="NL286:NM286"/>
    <mergeCell ref="E284:G285"/>
    <mergeCell ref="H284:H313"/>
    <mergeCell ref="I284:M284"/>
    <mergeCell ref="BE284:BF284"/>
    <mergeCell ref="MT284:MU284"/>
    <mergeCell ref="MV284:MW284"/>
    <mergeCell ref="MX284:MY284"/>
    <mergeCell ref="MZ284:NA284"/>
    <mergeCell ref="NB284:NC284"/>
    <mergeCell ref="ND284:NE284"/>
    <mergeCell ref="NF284:NG284"/>
    <mergeCell ref="NH284:NI284"/>
    <mergeCell ref="NJ284:NK284"/>
    <mergeCell ref="NL284:NM284"/>
    <mergeCell ref="I285:M285"/>
    <mergeCell ref="BE285:BF285"/>
    <mergeCell ref="MT285:MU285"/>
    <mergeCell ref="MV285:MW285"/>
    <mergeCell ref="MX285:MY285"/>
    <mergeCell ref="MZ285:NA285"/>
    <mergeCell ref="NB285:NC285"/>
    <mergeCell ref="ND285:NE285"/>
    <mergeCell ref="NF285:NG285"/>
    <mergeCell ref="NH285:NI285"/>
    <mergeCell ref="NJ285:NK285"/>
    <mergeCell ref="I288:M288"/>
    <mergeCell ref="BE288:BF288"/>
    <mergeCell ref="MT288:MU288"/>
    <mergeCell ref="MV288:MW288"/>
    <mergeCell ref="MX288:MY288"/>
    <mergeCell ref="MZ288:NA288"/>
    <mergeCell ref="NB288:NC288"/>
    <mergeCell ref="E289:F289"/>
    <mergeCell ref="I289:M289"/>
    <mergeCell ref="BE289:BF289"/>
    <mergeCell ref="MT289:MU289"/>
    <mergeCell ref="MV289:MW289"/>
    <mergeCell ref="MX289:MY289"/>
    <mergeCell ref="MZ289:NA289"/>
    <mergeCell ref="NB289:NC289"/>
    <mergeCell ref="ND289:NE289"/>
    <mergeCell ref="NF289:NG289"/>
    <mergeCell ref="NH289:NI289"/>
    <mergeCell ref="NJ289:NK289"/>
    <mergeCell ref="NL289:NM289"/>
    <mergeCell ref="E292:F292"/>
    <mergeCell ref="I292:M292"/>
    <mergeCell ref="BE292:BF292"/>
    <mergeCell ref="MT292:MU292"/>
    <mergeCell ref="MV292:MW292"/>
    <mergeCell ref="MX292:MY292"/>
    <mergeCell ref="MZ292:NA292"/>
    <mergeCell ref="NB292:NC292"/>
    <mergeCell ref="ND292:NE292"/>
    <mergeCell ref="NF292:NG292"/>
    <mergeCell ref="NH292:NI292"/>
    <mergeCell ref="NJ292:NK292"/>
    <mergeCell ref="NL292:NM292"/>
    <mergeCell ref="E291:F291"/>
    <mergeCell ref="I291:M291"/>
    <mergeCell ref="BE291:BF291"/>
    <mergeCell ref="MT291:MU291"/>
    <mergeCell ref="MV291:MW291"/>
    <mergeCell ref="MX291:MY291"/>
    <mergeCell ref="MZ291:NA291"/>
    <mergeCell ref="NB291:NC291"/>
    <mergeCell ref="ND291:NE291"/>
    <mergeCell ref="NF291:NG291"/>
    <mergeCell ref="NH291:NI291"/>
    <mergeCell ref="NJ291:NK291"/>
    <mergeCell ref="NL291:NM291"/>
    <mergeCell ref="MT294:MU294"/>
    <mergeCell ref="MV294:MW294"/>
    <mergeCell ref="MX294:MY294"/>
    <mergeCell ref="MZ294:NA294"/>
    <mergeCell ref="NB294:NC294"/>
    <mergeCell ref="ND294:NE294"/>
    <mergeCell ref="NF294:NG294"/>
    <mergeCell ref="NH294:NI294"/>
    <mergeCell ref="NJ294:NK294"/>
    <mergeCell ref="NL294:NM294"/>
    <mergeCell ref="E293:F293"/>
    <mergeCell ref="I293:M293"/>
    <mergeCell ref="BE293:BF293"/>
    <mergeCell ref="MT293:MU293"/>
    <mergeCell ref="MV293:MW293"/>
    <mergeCell ref="MX293:MY293"/>
    <mergeCell ref="MZ293:NA293"/>
    <mergeCell ref="NB293:NC293"/>
    <mergeCell ref="ND293:NE293"/>
    <mergeCell ref="NF293:NG293"/>
    <mergeCell ref="NH293:NI293"/>
    <mergeCell ref="NJ293:NK293"/>
    <mergeCell ref="NL293:NM293"/>
    <mergeCell ref="I290:M290"/>
    <mergeCell ref="BE290:BF290"/>
    <mergeCell ref="MT290:MU290"/>
    <mergeCell ref="MV290:MW290"/>
    <mergeCell ref="MX290:MY290"/>
    <mergeCell ref="MZ290:NA290"/>
    <mergeCell ref="NB290:NC290"/>
    <mergeCell ref="ND290:NE290"/>
    <mergeCell ref="NF290:NG290"/>
    <mergeCell ref="NH290:NI290"/>
    <mergeCell ref="NJ290:NK290"/>
    <mergeCell ref="NL290:NM290"/>
    <mergeCell ref="MT296:MU296"/>
    <mergeCell ref="MV296:MW296"/>
    <mergeCell ref="MX296:MY296"/>
    <mergeCell ref="MZ296:NA296"/>
    <mergeCell ref="NB296:NC296"/>
    <mergeCell ref="ND296:NE296"/>
    <mergeCell ref="NF296:NG296"/>
    <mergeCell ref="NH296:NI296"/>
    <mergeCell ref="NJ296:NK296"/>
    <mergeCell ref="NL296:NM296"/>
    <mergeCell ref="E298:F298"/>
    <mergeCell ref="I295:M295"/>
    <mergeCell ref="BE295:BF295"/>
    <mergeCell ref="MT295:MU295"/>
    <mergeCell ref="MV295:MW295"/>
    <mergeCell ref="MX295:MY295"/>
    <mergeCell ref="MZ295:NA295"/>
    <mergeCell ref="NB295:NC295"/>
    <mergeCell ref="ND295:NE295"/>
    <mergeCell ref="NF295:NG295"/>
    <mergeCell ref="NH295:NI295"/>
    <mergeCell ref="NJ295:NK295"/>
    <mergeCell ref="NL295:NM295"/>
    <mergeCell ref="E295:F295"/>
    <mergeCell ref="I298:M298"/>
    <mergeCell ref="BE298:BF298"/>
    <mergeCell ref="MT298:MU298"/>
    <mergeCell ref="MV298:MW298"/>
    <mergeCell ref="MX298:MY298"/>
    <mergeCell ref="MZ298:NA298"/>
    <mergeCell ref="NB298:NC298"/>
    <mergeCell ref="ND298:NE298"/>
    <mergeCell ref="NF298:NG298"/>
    <mergeCell ref="NH298:NI298"/>
    <mergeCell ref="NJ298:NK298"/>
    <mergeCell ref="NL298:NM298"/>
    <mergeCell ref="I297:M297"/>
    <mergeCell ref="BE297:BF297"/>
    <mergeCell ref="MT297:MU297"/>
    <mergeCell ref="MV297:MW297"/>
    <mergeCell ref="MX297:MY297"/>
    <mergeCell ref="MZ297:NA297"/>
    <mergeCell ref="NB297:NC297"/>
    <mergeCell ref="ND297:NE297"/>
    <mergeCell ref="NF297:NG297"/>
    <mergeCell ref="NH297:NI297"/>
    <mergeCell ref="NJ297:NK297"/>
    <mergeCell ref="NL297:NM297"/>
    <mergeCell ref="E297:F297"/>
    <mergeCell ref="MT300:MU300"/>
    <mergeCell ref="MV300:MW300"/>
    <mergeCell ref="MX300:MY300"/>
    <mergeCell ref="MZ300:NA300"/>
    <mergeCell ref="NB300:NC300"/>
    <mergeCell ref="ND300:NE300"/>
    <mergeCell ref="NF300:NG300"/>
    <mergeCell ref="NH300:NI300"/>
    <mergeCell ref="NJ300:NK300"/>
    <mergeCell ref="NL300:NM300"/>
    <mergeCell ref="I299:M299"/>
    <mergeCell ref="BE299:BF299"/>
    <mergeCell ref="MT299:MU299"/>
    <mergeCell ref="MV299:MW299"/>
    <mergeCell ref="MX299:MY299"/>
    <mergeCell ref="MZ299:NA299"/>
    <mergeCell ref="NB299:NC299"/>
    <mergeCell ref="ND299:NE299"/>
    <mergeCell ref="NF299:NG299"/>
    <mergeCell ref="NH299:NI299"/>
    <mergeCell ref="NJ299:NK299"/>
    <mergeCell ref="NL299:NM299"/>
    <mergeCell ref="I302:M302"/>
    <mergeCell ref="BE302:BF302"/>
    <mergeCell ref="MT302:MU302"/>
    <mergeCell ref="MV302:MW302"/>
    <mergeCell ref="MX302:MY302"/>
    <mergeCell ref="MZ302:NA302"/>
    <mergeCell ref="NB302:NC302"/>
    <mergeCell ref="ND302:NE302"/>
    <mergeCell ref="NF302:NG302"/>
    <mergeCell ref="NH302:NI302"/>
    <mergeCell ref="NJ302:NK302"/>
    <mergeCell ref="NL302:NM302"/>
    <mergeCell ref="I301:M301"/>
    <mergeCell ref="BE301:BF301"/>
    <mergeCell ref="MT301:MU301"/>
    <mergeCell ref="MV301:MW301"/>
    <mergeCell ref="MX301:MY301"/>
    <mergeCell ref="MZ301:NA301"/>
    <mergeCell ref="NB301:NC301"/>
    <mergeCell ref="ND301:NE301"/>
    <mergeCell ref="NF301:NG301"/>
    <mergeCell ref="NH301:NI301"/>
    <mergeCell ref="NJ301:NK301"/>
    <mergeCell ref="NL301:NM301"/>
    <mergeCell ref="MT304:MU304"/>
    <mergeCell ref="MV304:MW304"/>
    <mergeCell ref="MX304:MY304"/>
    <mergeCell ref="MZ304:NA304"/>
    <mergeCell ref="NB304:NC304"/>
    <mergeCell ref="ND304:NE304"/>
    <mergeCell ref="NF304:NG304"/>
    <mergeCell ref="NH304:NI304"/>
    <mergeCell ref="NJ304:NK304"/>
    <mergeCell ref="NL304:NM304"/>
    <mergeCell ref="I303:M303"/>
    <mergeCell ref="BE303:BF303"/>
    <mergeCell ref="MT303:MU303"/>
    <mergeCell ref="MV303:MW303"/>
    <mergeCell ref="MX303:MY303"/>
    <mergeCell ref="MZ303:NA303"/>
    <mergeCell ref="NB303:NC303"/>
    <mergeCell ref="ND303:NE303"/>
    <mergeCell ref="NF303:NG303"/>
    <mergeCell ref="NH303:NI303"/>
    <mergeCell ref="NJ303:NK303"/>
    <mergeCell ref="NL303:NM303"/>
    <mergeCell ref="I306:M306"/>
    <mergeCell ref="BE306:BF306"/>
    <mergeCell ref="MT306:MU306"/>
    <mergeCell ref="MV306:MW306"/>
    <mergeCell ref="MX306:MY306"/>
    <mergeCell ref="MZ306:NA306"/>
    <mergeCell ref="NB306:NC306"/>
    <mergeCell ref="ND306:NE306"/>
    <mergeCell ref="NF306:NG306"/>
    <mergeCell ref="NH306:NI306"/>
    <mergeCell ref="NJ306:NK306"/>
    <mergeCell ref="NL306:NM306"/>
    <mergeCell ref="I305:M305"/>
    <mergeCell ref="BE305:BF305"/>
    <mergeCell ref="MT305:MU305"/>
    <mergeCell ref="MV305:MW305"/>
    <mergeCell ref="MX305:MY305"/>
    <mergeCell ref="MZ305:NA305"/>
    <mergeCell ref="NB305:NC305"/>
    <mergeCell ref="ND305:NE305"/>
    <mergeCell ref="NF305:NG305"/>
    <mergeCell ref="NH305:NI305"/>
    <mergeCell ref="NJ305:NK305"/>
    <mergeCell ref="NL305:NM305"/>
    <mergeCell ref="MT308:MU308"/>
    <mergeCell ref="MV308:MW308"/>
    <mergeCell ref="MX308:MY308"/>
    <mergeCell ref="MZ308:NA308"/>
    <mergeCell ref="NB308:NC308"/>
    <mergeCell ref="ND308:NE308"/>
    <mergeCell ref="NF308:NG308"/>
    <mergeCell ref="NH308:NI308"/>
    <mergeCell ref="NJ308:NK308"/>
    <mergeCell ref="NL308:NM308"/>
    <mergeCell ref="I307:M307"/>
    <mergeCell ref="BE307:BF307"/>
    <mergeCell ref="MT307:MU307"/>
    <mergeCell ref="MV307:MW307"/>
    <mergeCell ref="MX307:MY307"/>
    <mergeCell ref="MZ307:NA307"/>
    <mergeCell ref="NB307:NC307"/>
    <mergeCell ref="ND307:NE307"/>
    <mergeCell ref="NF307:NG307"/>
    <mergeCell ref="NH307:NI307"/>
    <mergeCell ref="NJ307:NK307"/>
    <mergeCell ref="NL307:NM307"/>
    <mergeCell ref="I310:M310"/>
    <mergeCell ref="BE310:BF310"/>
    <mergeCell ref="MT310:MU310"/>
    <mergeCell ref="MV310:MW310"/>
    <mergeCell ref="MX310:MY310"/>
    <mergeCell ref="MZ310:NA310"/>
    <mergeCell ref="NB310:NC310"/>
    <mergeCell ref="ND310:NE310"/>
    <mergeCell ref="NF310:NG310"/>
    <mergeCell ref="NH310:NI310"/>
    <mergeCell ref="NJ310:NK310"/>
    <mergeCell ref="NL310:NM310"/>
    <mergeCell ref="I309:M309"/>
    <mergeCell ref="BE309:BF309"/>
    <mergeCell ref="MT309:MU309"/>
    <mergeCell ref="MV309:MW309"/>
    <mergeCell ref="MX309:MY309"/>
    <mergeCell ref="MZ309:NA309"/>
    <mergeCell ref="NB309:NC309"/>
    <mergeCell ref="ND309:NE309"/>
    <mergeCell ref="NF309:NG309"/>
    <mergeCell ref="NH309:NI309"/>
    <mergeCell ref="NJ309:NK309"/>
    <mergeCell ref="NL309:NM309"/>
    <mergeCell ref="MT312:MU312"/>
    <mergeCell ref="MV312:MW312"/>
    <mergeCell ref="MX312:MY312"/>
    <mergeCell ref="MZ312:NA312"/>
    <mergeCell ref="NB312:NC312"/>
    <mergeCell ref="ND312:NE312"/>
    <mergeCell ref="NF312:NG312"/>
    <mergeCell ref="NH312:NI312"/>
    <mergeCell ref="NJ312:NK312"/>
    <mergeCell ref="NL312:NM312"/>
    <mergeCell ref="I311:M311"/>
    <mergeCell ref="BE311:BF311"/>
    <mergeCell ref="MT311:MU311"/>
    <mergeCell ref="MV311:MW311"/>
    <mergeCell ref="MX311:MY311"/>
    <mergeCell ref="MZ311:NA311"/>
    <mergeCell ref="NB311:NC311"/>
    <mergeCell ref="ND311:NE311"/>
    <mergeCell ref="NF311:NG311"/>
    <mergeCell ref="NH311:NI311"/>
    <mergeCell ref="NJ311:NK311"/>
    <mergeCell ref="NL311:NM311"/>
    <mergeCell ref="MT315:MU315"/>
    <mergeCell ref="MV315:MW315"/>
    <mergeCell ref="MX315:MY315"/>
    <mergeCell ref="MZ315:NA315"/>
    <mergeCell ref="NB315:NC315"/>
    <mergeCell ref="ND315:NE315"/>
    <mergeCell ref="NF315:NG315"/>
    <mergeCell ref="NH315:NI315"/>
    <mergeCell ref="NJ315:NK315"/>
    <mergeCell ref="NL315:NM315"/>
    <mergeCell ref="I313:M313"/>
    <mergeCell ref="BE313:BF313"/>
    <mergeCell ref="MT313:MU313"/>
    <mergeCell ref="MV313:MW313"/>
    <mergeCell ref="MX313:MY313"/>
    <mergeCell ref="MZ313:NA313"/>
    <mergeCell ref="NB313:NC313"/>
    <mergeCell ref="ND313:NE313"/>
    <mergeCell ref="NF313:NG313"/>
    <mergeCell ref="NH313:NI313"/>
    <mergeCell ref="NJ313:NK313"/>
    <mergeCell ref="NL313:NM313"/>
    <mergeCell ref="EV316:GI316"/>
    <mergeCell ref="GK316:HX316"/>
    <mergeCell ref="HZ316:JM316"/>
    <mergeCell ref="JO316:LB316"/>
    <mergeCell ref="LD316:MQ316"/>
    <mergeCell ref="MT316:NM316"/>
    <mergeCell ref="BE321:BF321"/>
    <mergeCell ref="MT321:MU321"/>
    <mergeCell ref="MV321:MW321"/>
    <mergeCell ref="MX321:MY321"/>
    <mergeCell ref="MZ321:NA321"/>
    <mergeCell ref="NB321:NC321"/>
    <mergeCell ref="ND321:NE321"/>
    <mergeCell ref="NF321:NG321"/>
    <mergeCell ref="NH321:NI321"/>
    <mergeCell ref="NJ321:NK321"/>
    <mergeCell ref="NL321:NM321"/>
    <mergeCell ref="NH323:NI323"/>
    <mergeCell ref="NJ323:NK323"/>
    <mergeCell ref="NL323:NM323"/>
    <mergeCell ref="E324:F324"/>
    <mergeCell ref="I324:M324"/>
    <mergeCell ref="MT324:MU324"/>
    <mergeCell ref="MV324:MW324"/>
    <mergeCell ref="MX324:MY324"/>
    <mergeCell ref="MZ324:NA324"/>
    <mergeCell ref="NB324:NC324"/>
    <mergeCell ref="ND324:NE324"/>
    <mergeCell ref="NF324:NG324"/>
    <mergeCell ref="NH324:NI324"/>
    <mergeCell ref="NJ324:NK324"/>
    <mergeCell ref="NL324:NM324"/>
    <mergeCell ref="E322:G323"/>
    <mergeCell ref="I320:M320"/>
    <mergeCell ref="BE320:BF320"/>
    <mergeCell ref="MT320:MU320"/>
    <mergeCell ref="MV320:MW320"/>
    <mergeCell ref="MX320:MY320"/>
    <mergeCell ref="MZ320:NA320"/>
    <mergeCell ref="NB320:NC320"/>
    <mergeCell ref="ND320:NE320"/>
    <mergeCell ref="NF320:NG320"/>
    <mergeCell ref="NH320:NI320"/>
    <mergeCell ref="NJ320:NK320"/>
    <mergeCell ref="NL320:NM320"/>
    <mergeCell ref="I319:M319"/>
    <mergeCell ref="BE319:BF319"/>
    <mergeCell ref="MT319:MU319"/>
    <mergeCell ref="MV319:MW319"/>
    <mergeCell ref="MX319:MY319"/>
    <mergeCell ref="MZ319:NA319"/>
    <mergeCell ref="NB319:NC319"/>
    <mergeCell ref="ND319:NE319"/>
    <mergeCell ref="NF319:NG319"/>
    <mergeCell ref="NH319:NI319"/>
    <mergeCell ref="NJ319:NK319"/>
    <mergeCell ref="NL319:NM319"/>
    <mergeCell ref="NF318:NG318"/>
    <mergeCell ref="NH318:NI318"/>
    <mergeCell ref="NJ318:NK318"/>
    <mergeCell ref="NL318:NM318"/>
    <mergeCell ref="NF322:NG322"/>
    <mergeCell ref="R318:S318"/>
    <mergeCell ref="I322:M322"/>
    <mergeCell ref="MV326:MW326"/>
    <mergeCell ref="MX326:MY326"/>
    <mergeCell ref="MZ326:NA326"/>
    <mergeCell ref="NB326:NC326"/>
    <mergeCell ref="ND326:NE326"/>
    <mergeCell ref="NF326:NG326"/>
    <mergeCell ref="NH326:NI326"/>
    <mergeCell ref="NJ326:NK326"/>
    <mergeCell ref="NL326:NM326"/>
    <mergeCell ref="I325:M325"/>
    <mergeCell ref="BE325:BF325"/>
    <mergeCell ref="BE346:BF346"/>
    <mergeCell ref="I346:M346"/>
    <mergeCell ref="MT325:MU325"/>
    <mergeCell ref="MV325:MW325"/>
    <mergeCell ref="MX325:MY325"/>
    <mergeCell ref="MZ325:NA325"/>
    <mergeCell ref="NB325:NC325"/>
    <mergeCell ref="ND325:NE325"/>
    <mergeCell ref="NF325:NG325"/>
    <mergeCell ref="N318:O318"/>
    <mergeCell ref="P318:Q318"/>
    <mergeCell ref="NH325:NI325"/>
    <mergeCell ref="NJ325:NK325"/>
    <mergeCell ref="NL325:NM325"/>
    <mergeCell ref="BE328:BF328"/>
    <mergeCell ref="MT328:MU328"/>
    <mergeCell ref="MV328:MW328"/>
    <mergeCell ref="MX328:MY328"/>
    <mergeCell ref="MZ328:NA328"/>
    <mergeCell ref="NB328:NC328"/>
    <mergeCell ref="ND328:NE328"/>
    <mergeCell ref="NF328:NG328"/>
    <mergeCell ref="NH328:NI328"/>
    <mergeCell ref="NJ328:NK328"/>
    <mergeCell ref="NL328:NM328"/>
    <mergeCell ref="MT327:MU327"/>
    <mergeCell ref="MV327:MW327"/>
    <mergeCell ref="MX327:MY327"/>
    <mergeCell ref="MZ327:NA327"/>
    <mergeCell ref="NB327:NC327"/>
    <mergeCell ref="ND327:NE327"/>
    <mergeCell ref="NF327:NG327"/>
    <mergeCell ref="NH327:NI327"/>
    <mergeCell ref="NJ327:NK327"/>
    <mergeCell ref="NL327:NM327"/>
    <mergeCell ref="NH322:NI322"/>
    <mergeCell ref="NJ322:NK322"/>
    <mergeCell ref="NL322:NM322"/>
    <mergeCell ref="NF323:NG323"/>
    <mergeCell ref="MT318:MU318"/>
    <mergeCell ref="MV318:MW318"/>
    <mergeCell ref="MX318:MY318"/>
    <mergeCell ref="MZ318:NA318"/>
    <mergeCell ref="NB318:NC318"/>
    <mergeCell ref="ND318:NE318"/>
    <mergeCell ref="BE322:BF322"/>
    <mergeCell ref="MT322:MU322"/>
    <mergeCell ref="MV322:MW322"/>
    <mergeCell ref="MX322:MY322"/>
    <mergeCell ref="MZ322:NA322"/>
    <mergeCell ref="NB322:NC322"/>
    <mergeCell ref="ND322:NE322"/>
    <mergeCell ref="BW317:BW318"/>
    <mergeCell ref="BQ317:BQ318"/>
    <mergeCell ref="BB318:BC318"/>
    <mergeCell ref="NB329:NC329"/>
    <mergeCell ref="ND329:NE329"/>
    <mergeCell ref="NF329:NG329"/>
    <mergeCell ref="NH329:NI329"/>
    <mergeCell ref="NJ329:NK329"/>
    <mergeCell ref="NL329:NM329"/>
    <mergeCell ref="BE329:BF329"/>
    <mergeCell ref="MT329:MU329"/>
    <mergeCell ref="MV329:MW329"/>
    <mergeCell ref="MX329:MY329"/>
    <mergeCell ref="MZ329:NA329"/>
    <mergeCell ref="BL317:BL318"/>
    <mergeCell ref="BP317:BP318"/>
    <mergeCell ref="I323:M323"/>
    <mergeCell ref="BE323:BF323"/>
    <mergeCell ref="MT323:MU323"/>
    <mergeCell ref="MV323:MW323"/>
    <mergeCell ref="MX323:MY323"/>
    <mergeCell ref="MZ323:NA323"/>
    <mergeCell ref="NB323:NC323"/>
    <mergeCell ref="ND323:NE323"/>
    <mergeCell ref="BD317:BD350"/>
    <mergeCell ref="BE317:BF318"/>
    <mergeCell ref="BG317:BG318"/>
    <mergeCell ref="BJ317:BJ318"/>
    <mergeCell ref="EV317:GI317"/>
    <mergeCell ref="GK317:HX317"/>
    <mergeCell ref="HZ317:JM317"/>
    <mergeCell ref="JO317:LB317"/>
    <mergeCell ref="LD317:MQ317"/>
    <mergeCell ref="MT317:NM317"/>
    <mergeCell ref="BE326:BF326"/>
    <mergeCell ref="MT326:MU326"/>
    <mergeCell ref="NF332:NG332"/>
    <mergeCell ref="NH332:NI332"/>
    <mergeCell ref="NJ332:NK332"/>
    <mergeCell ref="NL332:NM332"/>
    <mergeCell ref="I331:M331"/>
    <mergeCell ref="BE331:BF331"/>
    <mergeCell ref="MT331:MU331"/>
    <mergeCell ref="MV331:MW331"/>
    <mergeCell ref="MX331:MY331"/>
    <mergeCell ref="MZ331:NA331"/>
    <mergeCell ref="NB331:NC331"/>
    <mergeCell ref="ND331:NE331"/>
    <mergeCell ref="NF331:NG331"/>
    <mergeCell ref="NH331:NI331"/>
    <mergeCell ref="NJ331:NK331"/>
    <mergeCell ref="NL331:NM331"/>
    <mergeCell ref="NJ334:NK334"/>
    <mergeCell ref="NL334:NM334"/>
    <mergeCell ref="I333:M333"/>
    <mergeCell ref="BE333:BF333"/>
    <mergeCell ref="MT333:MU333"/>
    <mergeCell ref="MV333:MW333"/>
    <mergeCell ref="MX333:MY333"/>
    <mergeCell ref="MZ333:NA333"/>
    <mergeCell ref="NB333:NC333"/>
    <mergeCell ref="ND333:NE333"/>
    <mergeCell ref="NF333:NG333"/>
    <mergeCell ref="NH333:NI333"/>
    <mergeCell ref="NJ333:NK333"/>
    <mergeCell ref="NL333:NM333"/>
    <mergeCell ref="MX330:MY330"/>
    <mergeCell ref="MZ330:NA330"/>
    <mergeCell ref="NB330:NC330"/>
    <mergeCell ref="ND330:NE330"/>
    <mergeCell ref="NF330:NG330"/>
    <mergeCell ref="NH330:NI330"/>
    <mergeCell ref="NJ330:NK330"/>
    <mergeCell ref="NL330:NM330"/>
    <mergeCell ref="BE334:BF334"/>
    <mergeCell ref="MT334:MU334"/>
    <mergeCell ref="MV334:MW334"/>
    <mergeCell ref="MX334:MY334"/>
    <mergeCell ref="MZ334:NA334"/>
    <mergeCell ref="NB334:NC334"/>
    <mergeCell ref="ND334:NE334"/>
    <mergeCell ref="NF334:NG334"/>
    <mergeCell ref="NH334:NI334"/>
    <mergeCell ref="BE330:BF330"/>
    <mergeCell ref="MT330:MU330"/>
    <mergeCell ref="MV330:MW330"/>
    <mergeCell ref="I330:M330"/>
    <mergeCell ref="I334:M334"/>
    <mergeCell ref="MT332:MU332"/>
    <mergeCell ref="MV332:MW332"/>
    <mergeCell ref="MX332:MY332"/>
    <mergeCell ref="MZ332:NA332"/>
    <mergeCell ref="NB332:NC332"/>
    <mergeCell ref="ND332:NE332"/>
    <mergeCell ref="MT336:MU336"/>
    <mergeCell ref="MV336:MW336"/>
    <mergeCell ref="MX336:MY336"/>
    <mergeCell ref="MZ336:NA336"/>
    <mergeCell ref="NB336:NC336"/>
    <mergeCell ref="ND336:NE336"/>
    <mergeCell ref="NF336:NG336"/>
    <mergeCell ref="NH336:NI336"/>
    <mergeCell ref="NJ336:NK336"/>
    <mergeCell ref="NL336:NM336"/>
    <mergeCell ref="I335:M335"/>
    <mergeCell ref="BE335:BF335"/>
    <mergeCell ref="MT335:MU335"/>
    <mergeCell ref="MV335:MW335"/>
    <mergeCell ref="MX335:MY335"/>
    <mergeCell ref="MZ335:NA335"/>
    <mergeCell ref="NB335:NC335"/>
    <mergeCell ref="ND335:NE335"/>
    <mergeCell ref="NF335:NG335"/>
    <mergeCell ref="NH335:NI335"/>
    <mergeCell ref="NJ335:NK335"/>
    <mergeCell ref="NL335:NM335"/>
    <mergeCell ref="NF338:NG338"/>
    <mergeCell ref="NH338:NI338"/>
    <mergeCell ref="NJ338:NK338"/>
    <mergeCell ref="NL338:NM338"/>
    <mergeCell ref="I337:M337"/>
    <mergeCell ref="BE337:BF337"/>
    <mergeCell ref="MT337:MU337"/>
    <mergeCell ref="MV337:MW337"/>
    <mergeCell ref="MX337:MY337"/>
    <mergeCell ref="MZ337:NA337"/>
    <mergeCell ref="NB337:NC337"/>
    <mergeCell ref="ND337:NE337"/>
    <mergeCell ref="NF337:NG337"/>
    <mergeCell ref="NH337:NI337"/>
    <mergeCell ref="NJ337:NK337"/>
    <mergeCell ref="NL337:NM337"/>
    <mergeCell ref="I338:M338"/>
    <mergeCell ref="I336:M336"/>
    <mergeCell ref="MT340:MU340"/>
    <mergeCell ref="MV340:MW340"/>
    <mergeCell ref="MX340:MY340"/>
    <mergeCell ref="MZ340:NA340"/>
    <mergeCell ref="NB340:NC340"/>
    <mergeCell ref="ND340:NE340"/>
    <mergeCell ref="NF340:NG340"/>
    <mergeCell ref="NH340:NI340"/>
    <mergeCell ref="NJ340:NK340"/>
    <mergeCell ref="NL340:NM340"/>
    <mergeCell ref="I339:M339"/>
    <mergeCell ref="BE339:BF339"/>
    <mergeCell ref="MT339:MU339"/>
    <mergeCell ref="MV339:MW339"/>
    <mergeCell ref="MX339:MY339"/>
    <mergeCell ref="MZ339:NA339"/>
    <mergeCell ref="NB339:NC339"/>
    <mergeCell ref="ND339:NE339"/>
    <mergeCell ref="NF339:NG339"/>
    <mergeCell ref="NH339:NI339"/>
    <mergeCell ref="NJ339:NK339"/>
    <mergeCell ref="NL339:NM339"/>
    <mergeCell ref="BE338:BF338"/>
    <mergeCell ref="MT338:MU338"/>
    <mergeCell ref="MV338:MW338"/>
    <mergeCell ref="MX338:MY338"/>
    <mergeCell ref="MZ338:NA338"/>
    <mergeCell ref="NB338:NC338"/>
    <mergeCell ref="ND338:NE338"/>
    <mergeCell ref="NF341:NG341"/>
    <mergeCell ref="NH341:NI341"/>
    <mergeCell ref="NJ341:NK341"/>
    <mergeCell ref="NL341:NM341"/>
    <mergeCell ref="I340:M340"/>
    <mergeCell ref="NF344:NG344"/>
    <mergeCell ref="NH344:NI344"/>
    <mergeCell ref="NJ344:NK344"/>
    <mergeCell ref="NL344:NM344"/>
    <mergeCell ref="I343:M343"/>
    <mergeCell ref="BE343:BF343"/>
    <mergeCell ref="MT343:MU343"/>
    <mergeCell ref="MV343:MW343"/>
    <mergeCell ref="MX343:MY343"/>
    <mergeCell ref="MZ343:NA343"/>
    <mergeCell ref="NB343:NC343"/>
    <mergeCell ref="ND343:NE343"/>
    <mergeCell ref="NF343:NG343"/>
    <mergeCell ref="NH343:NI343"/>
    <mergeCell ref="NJ343:NK343"/>
    <mergeCell ref="NL343:NM343"/>
    <mergeCell ref="BE342:BF342"/>
    <mergeCell ref="MT342:MU342"/>
    <mergeCell ref="MV342:MW342"/>
    <mergeCell ref="MX342:MY342"/>
    <mergeCell ref="MZ342:NA342"/>
    <mergeCell ref="NB342:NC342"/>
    <mergeCell ref="ND342:NE342"/>
    <mergeCell ref="MT345:MU345"/>
    <mergeCell ref="MV345:MW345"/>
    <mergeCell ref="MX345:MY345"/>
    <mergeCell ref="MZ345:NA345"/>
    <mergeCell ref="NB345:NC345"/>
    <mergeCell ref="ND345:NE345"/>
    <mergeCell ref="NF345:NG345"/>
    <mergeCell ref="NH345:NI345"/>
    <mergeCell ref="NJ345:NK345"/>
    <mergeCell ref="NL345:NM345"/>
    <mergeCell ref="I342:M342"/>
    <mergeCell ref="BE345:BF345"/>
    <mergeCell ref="I344:M344"/>
    <mergeCell ref="MT358:MU358"/>
    <mergeCell ref="MV358:MW358"/>
    <mergeCell ref="MX358:MY358"/>
    <mergeCell ref="MZ358:NA358"/>
    <mergeCell ref="NB358:NC358"/>
    <mergeCell ref="NF353:NG353"/>
    <mergeCell ref="NH353:NI353"/>
    <mergeCell ref="NJ353:NK353"/>
    <mergeCell ref="NL353:NM353"/>
    <mergeCell ref="C353:C385"/>
    <mergeCell ref="E353:G353"/>
    <mergeCell ref="N353:O353"/>
    <mergeCell ref="P353:Q353"/>
    <mergeCell ref="R353:S353"/>
    <mergeCell ref="T353:U353"/>
    <mergeCell ref="V353:W353"/>
    <mergeCell ref="X353:Y353"/>
    <mergeCell ref="Z353:AA353"/>
    <mergeCell ref="AB353:AC353"/>
    <mergeCell ref="AD353:AE353"/>
    <mergeCell ref="AF353:AG353"/>
    <mergeCell ref="AH353:AI353"/>
    <mergeCell ref="AJ353:AK353"/>
    <mergeCell ref="AL353:AM353"/>
    <mergeCell ref="AN353:AO353"/>
    <mergeCell ref="AP353:AQ353"/>
    <mergeCell ref="AR353:AS353"/>
    <mergeCell ref="BD352:BD385"/>
    <mergeCell ref="BE352:BF353"/>
    <mergeCell ref="BG352:BG353"/>
    <mergeCell ref="BJ352:BJ353"/>
    <mergeCell ref="EV352:GI352"/>
    <mergeCell ref="GK352:HX352"/>
    <mergeCell ref="HZ352:JM352"/>
    <mergeCell ref="JO352:LB352"/>
    <mergeCell ref="LD352:MQ352"/>
    <mergeCell ref="MT352:NM352"/>
    <mergeCell ref="ND353:NE353"/>
    <mergeCell ref="AT353:AU353"/>
    <mergeCell ref="AV353:AW353"/>
    <mergeCell ref="AX353:AY353"/>
    <mergeCell ref="AZ353:BA353"/>
    <mergeCell ref="BB353:BC353"/>
    <mergeCell ref="MT353:MU353"/>
    <mergeCell ref="MV353:MW353"/>
    <mergeCell ref="MX353:MY353"/>
    <mergeCell ref="MZ353:NA353"/>
    <mergeCell ref="NB353:NC353"/>
    <mergeCell ref="ND358:NE358"/>
    <mergeCell ref="NF358:NG358"/>
    <mergeCell ref="NH358:NI358"/>
    <mergeCell ref="NJ358:NK358"/>
    <mergeCell ref="NL358:NM358"/>
    <mergeCell ref="NB362:NC362"/>
    <mergeCell ref="ND362:NE362"/>
    <mergeCell ref="NF362:NG362"/>
    <mergeCell ref="NH362:NI362"/>
    <mergeCell ref="NJ362:NK362"/>
    <mergeCell ref="NL362:NM362"/>
    <mergeCell ref="MT366:MU366"/>
    <mergeCell ref="MV366:MW366"/>
    <mergeCell ref="MX366:MY366"/>
    <mergeCell ref="MX354:MY354"/>
    <mergeCell ref="MZ354:NA354"/>
    <mergeCell ref="C318:C350"/>
    <mergeCell ref="E318:G318"/>
    <mergeCell ref="NF342:NG342"/>
    <mergeCell ref="NH342:NI342"/>
    <mergeCell ref="NJ342:NK342"/>
    <mergeCell ref="NL342:NM342"/>
    <mergeCell ref="I341:M341"/>
    <mergeCell ref="BE341:BF341"/>
    <mergeCell ref="MT341:MU341"/>
    <mergeCell ref="MV341:MW341"/>
    <mergeCell ref="MX341:MY341"/>
    <mergeCell ref="MZ341:NA341"/>
    <mergeCell ref="NB341:NC341"/>
    <mergeCell ref="ND341:NE341"/>
    <mergeCell ref="NB354:NC354"/>
    <mergeCell ref="ND354:NE354"/>
    <mergeCell ref="NF354:NG354"/>
    <mergeCell ref="NH354:NI354"/>
    <mergeCell ref="NJ354:NK354"/>
    <mergeCell ref="NL354:NM354"/>
    <mergeCell ref="I355:M355"/>
    <mergeCell ref="BE355:BF355"/>
    <mergeCell ref="MT355:MU355"/>
    <mergeCell ref="MV355:MW355"/>
    <mergeCell ref="MX355:MY355"/>
    <mergeCell ref="MZ355:NA355"/>
    <mergeCell ref="NB355:NC355"/>
    <mergeCell ref="ND355:NE355"/>
    <mergeCell ref="NF355:NG355"/>
    <mergeCell ref="NH355:NI355"/>
    <mergeCell ref="NJ355:NK355"/>
    <mergeCell ref="I348:M348"/>
    <mergeCell ref="BE348:BF348"/>
    <mergeCell ref="MT348:MU348"/>
    <mergeCell ref="MV348:MW348"/>
    <mergeCell ref="MX348:MY348"/>
    <mergeCell ref="MZ348:NA348"/>
    <mergeCell ref="NB348:NC348"/>
    <mergeCell ref="ND348:NE348"/>
    <mergeCell ref="NF348:NG348"/>
    <mergeCell ref="NH348:NI348"/>
    <mergeCell ref="NJ348:NK348"/>
    <mergeCell ref="NL348:NM348"/>
    <mergeCell ref="I347:M347"/>
    <mergeCell ref="BE347:BF347"/>
    <mergeCell ref="MT347:MU347"/>
    <mergeCell ref="MV347:MW347"/>
    <mergeCell ref="MX347:MY347"/>
    <mergeCell ref="MZ347:NA347"/>
    <mergeCell ref="NB347:NC347"/>
    <mergeCell ref="ND347:NE347"/>
    <mergeCell ref="NF347:NG347"/>
    <mergeCell ref="NH347:NI347"/>
    <mergeCell ref="NJ347:NK347"/>
    <mergeCell ref="NL347:NM347"/>
    <mergeCell ref="BE344:BF344"/>
    <mergeCell ref="MT344:MU344"/>
    <mergeCell ref="MV344:MW344"/>
    <mergeCell ref="MX344:MY344"/>
    <mergeCell ref="MZ344:NA344"/>
    <mergeCell ref="NB344:NC344"/>
    <mergeCell ref="ND344:NE344"/>
    <mergeCell ref="I345:M345"/>
    <mergeCell ref="BW352:BW353"/>
    <mergeCell ref="MT357:MU357"/>
    <mergeCell ref="MV357:MW357"/>
    <mergeCell ref="MX357:MY357"/>
    <mergeCell ref="MZ357:NA357"/>
    <mergeCell ref="NB357:NC357"/>
    <mergeCell ref="ND357:NE357"/>
    <mergeCell ref="NF357:NG357"/>
    <mergeCell ref="NH357:NI357"/>
    <mergeCell ref="NJ357:NK357"/>
    <mergeCell ref="NL357:NM357"/>
    <mergeCell ref="NL355:NM355"/>
    <mergeCell ref="E356:G356"/>
    <mergeCell ref="I356:M356"/>
    <mergeCell ref="BE356:BF356"/>
    <mergeCell ref="MT356:MU356"/>
    <mergeCell ref="MV356:MW356"/>
    <mergeCell ref="MX356:MY356"/>
    <mergeCell ref="MZ356:NA356"/>
    <mergeCell ref="NB356:NC356"/>
    <mergeCell ref="ND356:NE356"/>
    <mergeCell ref="NF356:NG356"/>
    <mergeCell ref="NH356:NI356"/>
    <mergeCell ref="NJ356:NK356"/>
    <mergeCell ref="NL356:NM356"/>
    <mergeCell ref="E360:F360"/>
    <mergeCell ref="I360:M360"/>
    <mergeCell ref="BE360:BF360"/>
    <mergeCell ref="MT360:MU360"/>
    <mergeCell ref="MV360:MW360"/>
    <mergeCell ref="MX360:MY360"/>
    <mergeCell ref="MZ360:NA360"/>
    <mergeCell ref="NB360:NC360"/>
    <mergeCell ref="ND360:NE360"/>
    <mergeCell ref="NF360:NG360"/>
    <mergeCell ref="NH360:NI360"/>
    <mergeCell ref="NJ360:NK360"/>
    <mergeCell ref="NL360:NM360"/>
    <mergeCell ref="E359:F359"/>
    <mergeCell ref="I359:M359"/>
    <mergeCell ref="BE359:BF359"/>
    <mergeCell ref="MT359:MU359"/>
    <mergeCell ref="MV359:MW359"/>
    <mergeCell ref="MX359:MY359"/>
    <mergeCell ref="MZ359:NA359"/>
    <mergeCell ref="NB359:NC359"/>
    <mergeCell ref="ND359:NE359"/>
    <mergeCell ref="NF359:NG359"/>
    <mergeCell ref="NH359:NI359"/>
    <mergeCell ref="NJ359:NK359"/>
    <mergeCell ref="NL359:NM359"/>
    <mergeCell ref="E354:G355"/>
    <mergeCell ref="H354:H383"/>
    <mergeCell ref="I354:M354"/>
    <mergeCell ref="BE354:BF354"/>
    <mergeCell ref="MT354:MU354"/>
    <mergeCell ref="MV354:MW354"/>
    <mergeCell ref="BE362:BF362"/>
    <mergeCell ref="MT362:MU362"/>
    <mergeCell ref="MV362:MW362"/>
    <mergeCell ref="MX362:MY362"/>
    <mergeCell ref="MZ362:NA362"/>
    <mergeCell ref="E361:F361"/>
    <mergeCell ref="I361:M361"/>
    <mergeCell ref="BE361:BF361"/>
    <mergeCell ref="MT361:MU361"/>
    <mergeCell ref="MV361:MW361"/>
    <mergeCell ref="MX361:MY361"/>
    <mergeCell ref="MZ361:NA361"/>
    <mergeCell ref="NB361:NC361"/>
    <mergeCell ref="ND361:NE361"/>
    <mergeCell ref="NF361:NG361"/>
    <mergeCell ref="NH361:NI361"/>
    <mergeCell ref="NJ361:NK361"/>
    <mergeCell ref="NL361:NM361"/>
    <mergeCell ref="E364:F364"/>
    <mergeCell ref="I364:M364"/>
    <mergeCell ref="BE364:BF364"/>
    <mergeCell ref="MT364:MU364"/>
    <mergeCell ref="MV364:MW364"/>
    <mergeCell ref="MX364:MY364"/>
    <mergeCell ref="MZ364:NA364"/>
    <mergeCell ref="NB364:NC364"/>
    <mergeCell ref="ND364:NE364"/>
    <mergeCell ref="NF364:NG364"/>
    <mergeCell ref="NH364:NI364"/>
    <mergeCell ref="NJ364:NK364"/>
    <mergeCell ref="NL364:NM364"/>
    <mergeCell ref="E363:F363"/>
    <mergeCell ref="I363:M363"/>
    <mergeCell ref="BE363:BF363"/>
    <mergeCell ref="MT363:MU363"/>
    <mergeCell ref="MV363:MW363"/>
    <mergeCell ref="MX363:MY363"/>
    <mergeCell ref="MZ363:NA363"/>
    <mergeCell ref="NB363:NC363"/>
    <mergeCell ref="ND363:NE363"/>
    <mergeCell ref="NF363:NG363"/>
    <mergeCell ref="NH363:NI363"/>
    <mergeCell ref="NJ363:NK363"/>
    <mergeCell ref="NL363:NM363"/>
    <mergeCell ref="E362:F362"/>
    <mergeCell ref="I362:M362"/>
    <mergeCell ref="NJ366:NK366"/>
    <mergeCell ref="NL366:NM366"/>
    <mergeCell ref="E368:F368"/>
    <mergeCell ref="I365:M365"/>
    <mergeCell ref="BE365:BF365"/>
    <mergeCell ref="MT365:MU365"/>
    <mergeCell ref="MV365:MW365"/>
    <mergeCell ref="MX365:MY365"/>
    <mergeCell ref="MZ365:NA365"/>
    <mergeCell ref="NB365:NC365"/>
    <mergeCell ref="ND365:NE365"/>
    <mergeCell ref="NF365:NG365"/>
    <mergeCell ref="NH365:NI365"/>
    <mergeCell ref="NJ365:NK365"/>
    <mergeCell ref="NL365:NM365"/>
    <mergeCell ref="E365:F365"/>
    <mergeCell ref="I368:M368"/>
    <mergeCell ref="BE368:BF368"/>
    <mergeCell ref="MT368:MU368"/>
    <mergeCell ref="MV368:MW368"/>
    <mergeCell ref="MX368:MY368"/>
    <mergeCell ref="MZ368:NA368"/>
    <mergeCell ref="NB368:NC368"/>
    <mergeCell ref="ND368:NE368"/>
    <mergeCell ref="NF368:NG368"/>
    <mergeCell ref="NH368:NI368"/>
    <mergeCell ref="NJ368:NK368"/>
    <mergeCell ref="NL368:NM368"/>
    <mergeCell ref="I367:M367"/>
    <mergeCell ref="BE367:BF367"/>
    <mergeCell ref="MT367:MU367"/>
    <mergeCell ref="MV367:MW367"/>
    <mergeCell ref="MX367:MY367"/>
    <mergeCell ref="MZ367:NA367"/>
    <mergeCell ref="NB367:NC367"/>
    <mergeCell ref="ND367:NE367"/>
    <mergeCell ref="NF367:NG367"/>
    <mergeCell ref="NH367:NI367"/>
    <mergeCell ref="NJ367:NK367"/>
    <mergeCell ref="NL367:NM367"/>
    <mergeCell ref="E366:F366"/>
    <mergeCell ref="E367:F367"/>
    <mergeCell ref="MZ366:NA366"/>
    <mergeCell ref="NB366:NC366"/>
    <mergeCell ref="ND366:NE366"/>
    <mergeCell ref="NF366:NG366"/>
    <mergeCell ref="NH366:NI366"/>
    <mergeCell ref="I366:M366"/>
    <mergeCell ref="MT370:MU370"/>
    <mergeCell ref="MV370:MW370"/>
    <mergeCell ref="MX370:MY370"/>
    <mergeCell ref="MZ370:NA370"/>
    <mergeCell ref="NB370:NC370"/>
    <mergeCell ref="ND370:NE370"/>
    <mergeCell ref="NF370:NG370"/>
    <mergeCell ref="NH370:NI370"/>
    <mergeCell ref="NJ370:NK370"/>
    <mergeCell ref="NL370:NM370"/>
    <mergeCell ref="I369:M369"/>
    <mergeCell ref="BE369:BF369"/>
    <mergeCell ref="MT369:MU369"/>
    <mergeCell ref="MV369:MW369"/>
    <mergeCell ref="MX369:MY369"/>
    <mergeCell ref="MZ369:NA369"/>
    <mergeCell ref="NB369:NC369"/>
    <mergeCell ref="ND369:NE369"/>
    <mergeCell ref="NF369:NG369"/>
    <mergeCell ref="NH369:NI369"/>
    <mergeCell ref="NJ369:NK369"/>
    <mergeCell ref="NL369:NM369"/>
    <mergeCell ref="I372:M372"/>
    <mergeCell ref="BE372:BF372"/>
    <mergeCell ref="MT372:MU372"/>
    <mergeCell ref="MV372:MW372"/>
    <mergeCell ref="MX372:MY372"/>
    <mergeCell ref="MZ372:NA372"/>
    <mergeCell ref="NB372:NC372"/>
    <mergeCell ref="ND372:NE372"/>
    <mergeCell ref="NF372:NG372"/>
    <mergeCell ref="NH372:NI372"/>
    <mergeCell ref="NJ372:NK372"/>
    <mergeCell ref="NL372:NM372"/>
    <mergeCell ref="I371:M371"/>
    <mergeCell ref="BE371:BF371"/>
    <mergeCell ref="MT371:MU371"/>
    <mergeCell ref="MV371:MW371"/>
    <mergeCell ref="MX371:MY371"/>
    <mergeCell ref="MZ371:NA371"/>
    <mergeCell ref="NB371:NC371"/>
    <mergeCell ref="ND371:NE371"/>
    <mergeCell ref="NF371:NG371"/>
    <mergeCell ref="NH371:NI371"/>
    <mergeCell ref="NJ371:NK371"/>
    <mergeCell ref="NL371:NM371"/>
    <mergeCell ref="I370:M370"/>
    <mergeCell ref="MT374:MU374"/>
    <mergeCell ref="MV374:MW374"/>
    <mergeCell ref="MX374:MY374"/>
    <mergeCell ref="MZ374:NA374"/>
    <mergeCell ref="NB374:NC374"/>
    <mergeCell ref="ND374:NE374"/>
    <mergeCell ref="NF374:NG374"/>
    <mergeCell ref="NH374:NI374"/>
    <mergeCell ref="NJ374:NK374"/>
    <mergeCell ref="NL374:NM374"/>
    <mergeCell ref="I373:M373"/>
    <mergeCell ref="BE373:BF373"/>
    <mergeCell ref="MT373:MU373"/>
    <mergeCell ref="MV373:MW373"/>
    <mergeCell ref="MX373:MY373"/>
    <mergeCell ref="MZ373:NA373"/>
    <mergeCell ref="NB373:NC373"/>
    <mergeCell ref="ND373:NE373"/>
    <mergeCell ref="NF373:NG373"/>
    <mergeCell ref="NH373:NI373"/>
    <mergeCell ref="NJ373:NK373"/>
    <mergeCell ref="NL373:NM373"/>
    <mergeCell ref="I376:M376"/>
    <mergeCell ref="BE376:BF376"/>
    <mergeCell ref="MT376:MU376"/>
    <mergeCell ref="MV376:MW376"/>
    <mergeCell ref="MX376:MY376"/>
    <mergeCell ref="MZ376:NA376"/>
    <mergeCell ref="NB376:NC376"/>
    <mergeCell ref="ND376:NE376"/>
    <mergeCell ref="NF376:NG376"/>
    <mergeCell ref="NH376:NI376"/>
    <mergeCell ref="NJ376:NK376"/>
    <mergeCell ref="NL376:NM376"/>
    <mergeCell ref="I375:M375"/>
    <mergeCell ref="BE375:BF375"/>
    <mergeCell ref="MT375:MU375"/>
    <mergeCell ref="MV375:MW375"/>
    <mergeCell ref="MX375:MY375"/>
    <mergeCell ref="MZ375:NA375"/>
    <mergeCell ref="NB375:NC375"/>
    <mergeCell ref="ND375:NE375"/>
    <mergeCell ref="NF375:NG375"/>
    <mergeCell ref="NH375:NI375"/>
    <mergeCell ref="NJ375:NK375"/>
    <mergeCell ref="NL375:NM375"/>
    <mergeCell ref="I374:M374"/>
    <mergeCell ref="MT377:MU377"/>
    <mergeCell ref="MV377:MW377"/>
    <mergeCell ref="MX377:MY377"/>
    <mergeCell ref="MZ377:NA377"/>
    <mergeCell ref="NB377:NC377"/>
    <mergeCell ref="ND377:NE377"/>
    <mergeCell ref="NF377:NG377"/>
    <mergeCell ref="NH377:NI377"/>
    <mergeCell ref="NJ377:NK377"/>
    <mergeCell ref="NL377:NM377"/>
    <mergeCell ref="I380:M380"/>
    <mergeCell ref="BE380:BF380"/>
    <mergeCell ref="MT380:MU380"/>
    <mergeCell ref="MV380:MW380"/>
    <mergeCell ref="MX380:MY380"/>
    <mergeCell ref="MZ380:NA380"/>
    <mergeCell ref="NB380:NC380"/>
    <mergeCell ref="ND380:NE380"/>
    <mergeCell ref="NF380:NG380"/>
    <mergeCell ref="NH380:NI380"/>
    <mergeCell ref="NJ380:NK380"/>
    <mergeCell ref="NL380:NM380"/>
    <mergeCell ref="I379:M379"/>
    <mergeCell ref="BE379:BF379"/>
    <mergeCell ref="MT379:MU379"/>
    <mergeCell ref="MV379:MW379"/>
    <mergeCell ref="MX379:MY379"/>
    <mergeCell ref="MZ379:NA379"/>
    <mergeCell ref="NB379:NC379"/>
    <mergeCell ref="ND379:NE379"/>
    <mergeCell ref="NF379:NG379"/>
    <mergeCell ref="NH379:NI379"/>
    <mergeCell ref="NJ379:NK379"/>
    <mergeCell ref="NL379:NM379"/>
    <mergeCell ref="I378:M378"/>
    <mergeCell ref="MT382:MU382"/>
    <mergeCell ref="MV382:MW382"/>
    <mergeCell ref="MX382:MY382"/>
    <mergeCell ref="MZ382:NA382"/>
    <mergeCell ref="NB382:NC382"/>
    <mergeCell ref="ND382:NE382"/>
    <mergeCell ref="NF382:NG382"/>
    <mergeCell ref="NH382:NI382"/>
    <mergeCell ref="NJ382:NK382"/>
    <mergeCell ref="NL382:NM382"/>
    <mergeCell ref="I381:M381"/>
    <mergeCell ref="BE381:BF381"/>
    <mergeCell ref="MT381:MU381"/>
    <mergeCell ref="MV381:MW381"/>
    <mergeCell ref="MX381:MY381"/>
    <mergeCell ref="MZ381:NA381"/>
    <mergeCell ref="NB381:NC381"/>
    <mergeCell ref="ND381:NE381"/>
    <mergeCell ref="NF381:NG381"/>
    <mergeCell ref="NH381:NI381"/>
    <mergeCell ref="NJ381:NK381"/>
    <mergeCell ref="NL381:NM381"/>
    <mergeCell ref="BE378:BF378"/>
    <mergeCell ref="MT378:MU378"/>
    <mergeCell ref="MV378:MW378"/>
    <mergeCell ref="MX378:MY378"/>
    <mergeCell ref="MZ378:NA378"/>
    <mergeCell ref="NB378:NC378"/>
    <mergeCell ref="ND378:NE378"/>
    <mergeCell ref="NF378:NG378"/>
    <mergeCell ref="NH378:NI378"/>
    <mergeCell ref="NJ378:NK378"/>
    <mergeCell ref="NL378:NM378"/>
    <mergeCell ref="I382:M382"/>
    <mergeCell ref="MT385:MU385"/>
    <mergeCell ref="MV385:MW385"/>
    <mergeCell ref="MX385:MY385"/>
    <mergeCell ref="MZ385:NA385"/>
    <mergeCell ref="NB385:NC385"/>
    <mergeCell ref="ND385:NE385"/>
    <mergeCell ref="NF385:NG385"/>
    <mergeCell ref="NH385:NI385"/>
    <mergeCell ref="NJ385:NK385"/>
    <mergeCell ref="NL385:NM385"/>
    <mergeCell ref="I383:M383"/>
    <mergeCell ref="BE383:BF383"/>
    <mergeCell ref="MT383:MU383"/>
    <mergeCell ref="MV383:MW383"/>
    <mergeCell ref="MX383:MY383"/>
    <mergeCell ref="MZ383:NA383"/>
    <mergeCell ref="NB383:NC383"/>
    <mergeCell ref="ND383:NE383"/>
    <mergeCell ref="NF383:NG383"/>
    <mergeCell ref="NH383:NI383"/>
    <mergeCell ref="NJ383:NK383"/>
    <mergeCell ref="NL383:NM383"/>
    <mergeCell ref="C388:C420"/>
    <mergeCell ref="E388:G388"/>
    <mergeCell ref="N388:O388"/>
    <mergeCell ref="P388:Q388"/>
    <mergeCell ref="R388:S388"/>
    <mergeCell ref="T388:U388"/>
    <mergeCell ref="V388:W388"/>
    <mergeCell ref="X388:Y388"/>
    <mergeCell ref="Z388:AA388"/>
    <mergeCell ref="AB388:AC388"/>
    <mergeCell ref="AD388:AE388"/>
    <mergeCell ref="AF388:AG388"/>
    <mergeCell ref="AH388:AI388"/>
    <mergeCell ref="AJ388:AK388"/>
    <mergeCell ref="AL388:AM388"/>
    <mergeCell ref="AN388:AO388"/>
    <mergeCell ref="AP388:AQ388"/>
    <mergeCell ref="AR388:AS388"/>
    <mergeCell ref="AT388:AU388"/>
    <mergeCell ref="AV388:AW388"/>
    <mergeCell ref="AX388:AY388"/>
    <mergeCell ref="AZ388:BA388"/>
    <mergeCell ref="BB388:BC388"/>
    <mergeCell ref="MT388:MU388"/>
    <mergeCell ref="MV388:MW388"/>
    <mergeCell ref="MX388:MY388"/>
    <mergeCell ref="MZ388:NA388"/>
    <mergeCell ref="NB388:NC388"/>
    <mergeCell ref="ND388:NE388"/>
    <mergeCell ref="EV386:GI386"/>
    <mergeCell ref="GK386:HX386"/>
    <mergeCell ref="E401:F401"/>
    <mergeCell ref="E402:F402"/>
    <mergeCell ref="I390:M390"/>
    <mergeCell ref="BE390:BF390"/>
    <mergeCell ref="MT390:MU390"/>
    <mergeCell ref="MV390:MW390"/>
    <mergeCell ref="MX390:MY390"/>
    <mergeCell ref="MZ390:NA390"/>
    <mergeCell ref="NB390:NC390"/>
    <mergeCell ref="ND390:NE390"/>
    <mergeCell ref="NF390:NG390"/>
    <mergeCell ref="NH390:NI390"/>
    <mergeCell ref="NJ390:NK390"/>
    <mergeCell ref="NL390:NM390"/>
    <mergeCell ref="I389:M389"/>
    <mergeCell ref="BE389:BF389"/>
    <mergeCell ref="MT389:MU389"/>
    <mergeCell ref="MV389:MW389"/>
    <mergeCell ref="MX389:MY389"/>
    <mergeCell ref="MZ389:NA389"/>
    <mergeCell ref="NB389:NC389"/>
    <mergeCell ref="ND389:NE389"/>
    <mergeCell ref="NF389:NG389"/>
    <mergeCell ref="NH389:NI389"/>
    <mergeCell ref="NJ389:NK389"/>
    <mergeCell ref="NL389:NM389"/>
    <mergeCell ref="HZ386:JM386"/>
    <mergeCell ref="JO386:LB386"/>
    <mergeCell ref="LD386:MQ386"/>
    <mergeCell ref="MT386:NM386"/>
    <mergeCell ref="C387:BC387"/>
    <mergeCell ref="BD387:BD420"/>
    <mergeCell ref="BE387:BF388"/>
    <mergeCell ref="BG387:BG388"/>
    <mergeCell ref="BJ387:BJ388"/>
    <mergeCell ref="EV387:GI387"/>
    <mergeCell ref="GK387:HX387"/>
    <mergeCell ref="HZ387:JM387"/>
    <mergeCell ref="JO387:LB387"/>
    <mergeCell ref="LD387:MQ387"/>
    <mergeCell ref="MT387:NM387"/>
    <mergeCell ref="NF388:NG388"/>
    <mergeCell ref="NH388:NI388"/>
    <mergeCell ref="NJ388:NK388"/>
    <mergeCell ref="NL388:NM388"/>
    <mergeCell ref="BE391:BF391"/>
    <mergeCell ref="MT391:MU391"/>
    <mergeCell ref="MV391:MW391"/>
    <mergeCell ref="MX391:MY391"/>
    <mergeCell ref="MZ391:NA391"/>
    <mergeCell ref="NB391:NC391"/>
    <mergeCell ref="ND391:NE391"/>
    <mergeCell ref="NF391:NG391"/>
    <mergeCell ref="NH391:NI391"/>
    <mergeCell ref="NJ391:NK391"/>
    <mergeCell ref="NL391:NM391"/>
    <mergeCell ref="NH393:NI393"/>
    <mergeCell ref="NJ393:NK393"/>
    <mergeCell ref="NL393:NM393"/>
    <mergeCell ref="E394:F394"/>
    <mergeCell ref="I394:M394"/>
    <mergeCell ref="MT394:MU394"/>
    <mergeCell ref="MV394:MW394"/>
    <mergeCell ref="MX394:MY394"/>
    <mergeCell ref="MZ394:NA394"/>
    <mergeCell ref="NB394:NC394"/>
    <mergeCell ref="ND394:NE394"/>
    <mergeCell ref="NF394:NG394"/>
    <mergeCell ref="NH394:NI394"/>
    <mergeCell ref="NJ394:NK394"/>
    <mergeCell ref="NL394:NM394"/>
    <mergeCell ref="E392:G393"/>
    <mergeCell ref="I392:M392"/>
    <mergeCell ref="BE392:BF392"/>
    <mergeCell ref="MT392:MU392"/>
    <mergeCell ref="MV392:MW392"/>
    <mergeCell ref="MX392:MY392"/>
    <mergeCell ref="MZ392:NA392"/>
    <mergeCell ref="NB392:NC392"/>
    <mergeCell ref="ND392:NE392"/>
    <mergeCell ref="NF392:NG392"/>
    <mergeCell ref="NH392:NI392"/>
    <mergeCell ref="NJ392:NK392"/>
    <mergeCell ref="NL392:NM392"/>
    <mergeCell ref="I393:M393"/>
    <mergeCell ref="BE393:BF393"/>
    <mergeCell ref="MT393:MU393"/>
    <mergeCell ref="MV393:MW393"/>
    <mergeCell ref="MX393:MY393"/>
    <mergeCell ref="MZ393:NA393"/>
    <mergeCell ref="NB393:NC393"/>
    <mergeCell ref="ND393:NE393"/>
    <mergeCell ref="NF393:NG393"/>
    <mergeCell ref="BE396:BF396"/>
    <mergeCell ref="MT396:MU396"/>
    <mergeCell ref="MV396:MW396"/>
    <mergeCell ref="MX396:MY396"/>
    <mergeCell ref="MZ396:NA396"/>
    <mergeCell ref="NB396:NC396"/>
    <mergeCell ref="ND396:NE396"/>
    <mergeCell ref="NF396:NG396"/>
    <mergeCell ref="NH396:NI396"/>
    <mergeCell ref="NJ396:NK396"/>
    <mergeCell ref="NL396:NM396"/>
    <mergeCell ref="E395:F395"/>
    <mergeCell ref="I395:M395"/>
    <mergeCell ref="BE395:BF395"/>
    <mergeCell ref="MT395:MU395"/>
    <mergeCell ref="MV395:MW395"/>
    <mergeCell ref="MX395:MY395"/>
    <mergeCell ref="MZ395:NA395"/>
    <mergeCell ref="NB395:NC395"/>
    <mergeCell ref="ND395:NE395"/>
    <mergeCell ref="NF395:NG395"/>
    <mergeCell ref="NH395:NI395"/>
    <mergeCell ref="NJ395:NK395"/>
    <mergeCell ref="NL395:NM395"/>
    <mergeCell ref="MT398:MU398"/>
    <mergeCell ref="MV398:MW398"/>
    <mergeCell ref="MX398:MY398"/>
    <mergeCell ref="MZ398:NA398"/>
    <mergeCell ref="NB398:NC398"/>
    <mergeCell ref="ND398:NE398"/>
    <mergeCell ref="NF398:NG398"/>
    <mergeCell ref="NH398:NI398"/>
    <mergeCell ref="NJ398:NK398"/>
    <mergeCell ref="NL398:NM398"/>
    <mergeCell ref="E397:F397"/>
    <mergeCell ref="I397:M397"/>
    <mergeCell ref="BE397:BF397"/>
    <mergeCell ref="MT397:MU397"/>
    <mergeCell ref="MV397:MW397"/>
    <mergeCell ref="MX397:MY397"/>
    <mergeCell ref="MZ397:NA397"/>
    <mergeCell ref="NB397:NC397"/>
    <mergeCell ref="ND397:NE397"/>
    <mergeCell ref="NF397:NG397"/>
    <mergeCell ref="NH397:NI397"/>
    <mergeCell ref="NJ397:NK397"/>
    <mergeCell ref="NL397:NM397"/>
    <mergeCell ref="BE400:BF400"/>
    <mergeCell ref="MT400:MU400"/>
    <mergeCell ref="MV400:MW400"/>
    <mergeCell ref="MX400:MY400"/>
    <mergeCell ref="MZ400:NA400"/>
    <mergeCell ref="NB400:NC400"/>
    <mergeCell ref="ND400:NE400"/>
    <mergeCell ref="NF400:NG400"/>
    <mergeCell ref="NH400:NI400"/>
    <mergeCell ref="NJ400:NK400"/>
    <mergeCell ref="NL400:NM400"/>
    <mergeCell ref="E399:F399"/>
    <mergeCell ref="I399:M399"/>
    <mergeCell ref="BE399:BF399"/>
    <mergeCell ref="MT399:MU399"/>
    <mergeCell ref="MV399:MW399"/>
    <mergeCell ref="MX399:MY399"/>
    <mergeCell ref="MZ399:NA399"/>
    <mergeCell ref="NB399:NC399"/>
    <mergeCell ref="ND399:NE399"/>
    <mergeCell ref="NF399:NG399"/>
    <mergeCell ref="NH399:NI399"/>
    <mergeCell ref="NJ399:NK399"/>
    <mergeCell ref="NL399:NM399"/>
    <mergeCell ref="E400:F400"/>
    <mergeCell ref="MT402:MU402"/>
    <mergeCell ref="MV402:MW402"/>
    <mergeCell ref="MX402:MY402"/>
    <mergeCell ref="MZ402:NA402"/>
    <mergeCell ref="NB402:NC402"/>
    <mergeCell ref="ND402:NE402"/>
    <mergeCell ref="NF402:NG402"/>
    <mergeCell ref="NH402:NI402"/>
    <mergeCell ref="NJ402:NK402"/>
    <mergeCell ref="NL402:NM402"/>
    <mergeCell ref="I401:M401"/>
    <mergeCell ref="BE401:BF401"/>
    <mergeCell ref="MT401:MU401"/>
    <mergeCell ref="MV401:MW401"/>
    <mergeCell ref="MX401:MY401"/>
    <mergeCell ref="MZ401:NA401"/>
    <mergeCell ref="NB401:NC401"/>
    <mergeCell ref="ND401:NE401"/>
    <mergeCell ref="NF401:NG401"/>
    <mergeCell ref="NH401:NI401"/>
    <mergeCell ref="NJ401:NK401"/>
    <mergeCell ref="NL401:NM401"/>
    <mergeCell ref="I404:M404"/>
    <mergeCell ref="BE404:BF404"/>
    <mergeCell ref="MT404:MU404"/>
    <mergeCell ref="MV404:MW404"/>
    <mergeCell ref="MX404:MY404"/>
    <mergeCell ref="MZ404:NA404"/>
    <mergeCell ref="NB404:NC404"/>
    <mergeCell ref="ND404:NE404"/>
    <mergeCell ref="NF404:NG404"/>
    <mergeCell ref="NH404:NI404"/>
    <mergeCell ref="NJ404:NK404"/>
    <mergeCell ref="NL404:NM404"/>
    <mergeCell ref="I403:M403"/>
    <mergeCell ref="BE403:BF403"/>
    <mergeCell ref="MT403:MU403"/>
    <mergeCell ref="MV403:MW403"/>
    <mergeCell ref="MX403:MY403"/>
    <mergeCell ref="MZ403:NA403"/>
    <mergeCell ref="NB403:NC403"/>
    <mergeCell ref="ND403:NE403"/>
    <mergeCell ref="NF403:NG403"/>
    <mergeCell ref="NH403:NI403"/>
    <mergeCell ref="NJ403:NK403"/>
    <mergeCell ref="NL403:NM403"/>
    <mergeCell ref="BE406:BF406"/>
    <mergeCell ref="MT406:MU406"/>
    <mergeCell ref="MV406:MW406"/>
    <mergeCell ref="MX406:MY406"/>
    <mergeCell ref="MZ406:NA406"/>
    <mergeCell ref="NB406:NC406"/>
    <mergeCell ref="ND406:NE406"/>
    <mergeCell ref="NF406:NG406"/>
    <mergeCell ref="NH406:NI406"/>
    <mergeCell ref="NJ406:NK406"/>
    <mergeCell ref="NL406:NM406"/>
    <mergeCell ref="I405:M405"/>
    <mergeCell ref="BE405:BF405"/>
    <mergeCell ref="MT405:MU405"/>
    <mergeCell ref="MV405:MW405"/>
    <mergeCell ref="MX405:MY405"/>
    <mergeCell ref="MZ405:NA405"/>
    <mergeCell ref="NB405:NC405"/>
    <mergeCell ref="ND405:NE405"/>
    <mergeCell ref="NF405:NG405"/>
    <mergeCell ref="NH405:NI405"/>
    <mergeCell ref="NJ405:NK405"/>
    <mergeCell ref="NL405:NM405"/>
    <mergeCell ref="I408:M408"/>
    <mergeCell ref="BE408:BF408"/>
    <mergeCell ref="MT408:MU408"/>
    <mergeCell ref="MV408:MW408"/>
    <mergeCell ref="MX408:MY408"/>
    <mergeCell ref="MZ408:NA408"/>
    <mergeCell ref="NB408:NC408"/>
    <mergeCell ref="ND408:NE408"/>
    <mergeCell ref="NF408:NG408"/>
    <mergeCell ref="NH408:NI408"/>
    <mergeCell ref="NJ408:NK408"/>
    <mergeCell ref="NL408:NM408"/>
    <mergeCell ref="I407:M407"/>
    <mergeCell ref="BE407:BF407"/>
    <mergeCell ref="MT407:MU407"/>
    <mergeCell ref="MV407:MW407"/>
    <mergeCell ref="MX407:MY407"/>
    <mergeCell ref="MZ407:NA407"/>
    <mergeCell ref="NB407:NC407"/>
    <mergeCell ref="ND407:NE407"/>
    <mergeCell ref="NF407:NG407"/>
    <mergeCell ref="NH407:NI407"/>
    <mergeCell ref="NJ407:NK407"/>
    <mergeCell ref="NL407:NM407"/>
    <mergeCell ref="BE410:BF410"/>
    <mergeCell ref="MT410:MU410"/>
    <mergeCell ref="MV410:MW410"/>
    <mergeCell ref="MX410:MY410"/>
    <mergeCell ref="MZ410:NA410"/>
    <mergeCell ref="NB410:NC410"/>
    <mergeCell ref="ND410:NE410"/>
    <mergeCell ref="NF410:NG410"/>
    <mergeCell ref="NH410:NI410"/>
    <mergeCell ref="NJ410:NK410"/>
    <mergeCell ref="NL410:NM410"/>
    <mergeCell ref="I409:M409"/>
    <mergeCell ref="BE409:BF409"/>
    <mergeCell ref="MT409:MU409"/>
    <mergeCell ref="MV409:MW409"/>
    <mergeCell ref="MX409:MY409"/>
    <mergeCell ref="MZ409:NA409"/>
    <mergeCell ref="NB409:NC409"/>
    <mergeCell ref="ND409:NE409"/>
    <mergeCell ref="NF409:NG409"/>
    <mergeCell ref="NH409:NI409"/>
    <mergeCell ref="NJ409:NK409"/>
    <mergeCell ref="NL409:NM409"/>
    <mergeCell ref="I412:M412"/>
    <mergeCell ref="BE412:BF412"/>
    <mergeCell ref="MT412:MU412"/>
    <mergeCell ref="MV412:MW412"/>
    <mergeCell ref="MX412:MY412"/>
    <mergeCell ref="MZ412:NA412"/>
    <mergeCell ref="NB412:NC412"/>
    <mergeCell ref="ND412:NE412"/>
    <mergeCell ref="NF412:NG412"/>
    <mergeCell ref="NH412:NI412"/>
    <mergeCell ref="NJ412:NK412"/>
    <mergeCell ref="NL412:NM412"/>
    <mergeCell ref="I411:M411"/>
    <mergeCell ref="BE411:BF411"/>
    <mergeCell ref="MT411:MU411"/>
    <mergeCell ref="MV411:MW411"/>
    <mergeCell ref="MX411:MY411"/>
    <mergeCell ref="MZ411:NA411"/>
    <mergeCell ref="NB411:NC411"/>
    <mergeCell ref="ND411:NE411"/>
    <mergeCell ref="NF411:NG411"/>
    <mergeCell ref="NH411:NI411"/>
    <mergeCell ref="NJ411:NK411"/>
    <mergeCell ref="NL411:NM411"/>
    <mergeCell ref="BE414:BF414"/>
    <mergeCell ref="MT414:MU414"/>
    <mergeCell ref="MV414:MW414"/>
    <mergeCell ref="MX414:MY414"/>
    <mergeCell ref="MZ414:NA414"/>
    <mergeCell ref="NB414:NC414"/>
    <mergeCell ref="ND414:NE414"/>
    <mergeCell ref="NF414:NG414"/>
    <mergeCell ref="NH414:NI414"/>
    <mergeCell ref="NJ414:NK414"/>
    <mergeCell ref="NL414:NM414"/>
    <mergeCell ref="I413:M413"/>
    <mergeCell ref="BE413:BF413"/>
    <mergeCell ref="MT413:MU413"/>
    <mergeCell ref="MV413:MW413"/>
    <mergeCell ref="MX413:MY413"/>
    <mergeCell ref="MZ413:NA413"/>
    <mergeCell ref="NB413:NC413"/>
    <mergeCell ref="ND413:NE413"/>
    <mergeCell ref="NF413:NG413"/>
    <mergeCell ref="NH413:NI413"/>
    <mergeCell ref="NJ413:NK413"/>
    <mergeCell ref="NL413:NM413"/>
    <mergeCell ref="I416:M416"/>
    <mergeCell ref="BE416:BF416"/>
    <mergeCell ref="MT416:MU416"/>
    <mergeCell ref="MV416:MW416"/>
    <mergeCell ref="MX416:MY416"/>
    <mergeCell ref="MZ416:NA416"/>
    <mergeCell ref="NB416:NC416"/>
    <mergeCell ref="ND416:NE416"/>
    <mergeCell ref="NF416:NG416"/>
    <mergeCell ref="NH416:NI416"/>
    <mergeCell ref="NJ416:NK416"/>
    <mergeCell ref="NL416:NM416"/>
    <mergeCell ref="I415:M415"/>
    <mergeCell ref="BE415:BF415"/>
    <mergeCell ref="MT415:MU415"/>
    <mergeCell ref="MV415:MW415"/>
    <mergeCell ref="MX415:MY415"/>
    <mergeCell ref="MZ415:NA415"/>
    <mergeCell ref="NB415:NC415"/>
    <mergeCell ref="ND415:NE415"/>
    <mergeCell ref="NF415:NG415"/>
    <mergeCell ref="NH415:NI415"/>
    <mergeCell ref="NJ415:NK415"/>
    <mergeCell ref="NL415:NM415"/>
    <mergeCell ref="MT420:MU420"/>
    <mergeCell ref="MV420:MW420"/>
    <mergeCell ref="MX420:MY420"/>
    <mergeCell ref="MZ420:NA420"/>
    <mergeCell ref="NB420:NC420"/>
    <mergeCell ref="ND420:NE420"/>
    <mergeCell ref="NF420:NG420"/>
    <mergeCell ref="NH420:NI420"/>
    <mergeCell ref="NJ420:NK420"/>
    <mergeCell ref="NL420:NM420"/>
    <mergeCell ref="C422:BC422"/>
    <mergeCell ref="BD422:BD455"/>
    <mergeCell ref="BE422:BF423"/>
    <mergeCell ref="BG422:BG423"/>
    <mergeCell ref="BJ422:BJ423"/>
    <mergeCell ref="EV422:GI422"/>
    <mergeCell ref="GK422:HX422"/>
    <mergeCell ref="HZ422:JM422"/>
    <mergeCell ref="JO422:LB422"/>
    <mergeCell ref="LD422:MQ422"/>
    <mergeCell ref="MT422:NM422"/>
    <mergeCell ref="I418:M418"/>
    <mergeCell ref="BE418:BF418"/>
    <mergeCell ref="MT418:MU418"/>
    <mergeCell ref="MV418:MW418"/>
    <mergeCell ref="MX418:MY418"/>
    <mergeCell ref="MZ418:NA418"/>
    <mergeCell ref="NB418:NC418"/>
    <mergeCell ref="ND418:NE418"/>
    <mergeCell ref="NF418:NG418"/>
    <mergeCell ref="NH418:NI418"/>
    <mergeCell ref="NJ418:NK418"/>
    <mergeCell ref="NL418:NM418"/>
    <mergeCell ref="C423:C455"/>
    <mergeCell ref="AX423:AY423"/>
    <mergeCell ref="AZ423:BA423"/>
    <mergeCell ref="BB423:BC423"/>
    <mergeCell ref="MT423:MU423"/>
    <mergeCell ref="MV423:MW423"/>
    <mergeCell ref="MX423:MY423"/>
    <mergeCell ref="MZ423:NA423"/>
    <mergeCell ref="NB423:NC423"/>
    <mergeCell ref="I427:M427"/>
    <mergeCell ref="BE427:BF427"/>
    <mergeCell ref="MT427:MU427"/>
    <mergeCell ref="MV427:MW427"/>
    <mergeCell ref="MX427:MY427"/>
    <mergeCell ref="MZ427:NA427"/>
    <mergeCell ref="NB427:NC427"/>
    <mergeCell ref="ND427:NE427"/>
    <mergeCell ref="NF427:NG427"/>
    <mergeCell ref="NH427:NI427"/>
    <mergeCell ref="NJ427:NK427"/>
    <mergeCell ref="NL427:NM427"/>
    <mergeCell ref="NL425:NM425"/>
    <mergeCell ref="E426:G426"/>
    <mergeCell ref="I426:M426"/>
    <mergeCell ref="BE426:BF426"/>
    <mergeCell ref="MT426:MU426"/>
    <mergeCell ref="MV426:MW426"/>
    <mergeCell ref="MX426:MY426"/>
    <mergeCell ref="MZ426:NA426"/>
    <mergeCell ref="NB426:NC426"/>
    <mergeCell ref="ND426:NE426"/>
    <mergeCell ref="BE417:BF417"/>
    <mergeCell ref="MT417:MU417"/>
    <mergeCell ref="MV417:MW417"/>
    <mergeCell ref="MX417:MY417"/>
    <mergeCell ref="MZ417:NA417"/>
    <mergeCell ref="NB417:NC417"/>
    <mergeCell ref="ND417:NE417"/>
    <mergeCell ref="NF417:NG417"/>
    <mergeCell ref="NH417:NI417"/>
    <mergeCell ref="NJ417:NK417"/>
    <mergeCell ref="NL417:NM417"/>
    <mergeCell ref="ND423:NE423"/>
    <mergeCell ref="NF423:NG423"/>
    <mergeCell ref="NH423:NI423"/>
    <mergeCell ref="NJ423:NK423"/>
    <mergeCell ref="NL423:NM423"/>
    <mergeCell ref="ND428:NE428"/>
    <mergeCell ref="NF428:NG428"/>
    <mergeCell ref="NH428:NI428"/>
    <mergeCell ref="NJ428:NK428"/>
    <mergeCell ref="NL428:NM428"/>
    <mergeCell ref="E427:G428"/>
    <mergeCell ref="E436:F436"/>
    <mergeCell ref="E437:F437"/>
    <mergeCell ref="NJ424:NK424"/>
    <mergeCell ref="NL424:NM424"/>
    <mergeCell ref="I425:M425"/>
    <mergeCell ref="BE425:BF425"/>
    <mergeCell ref="MT425:MU425"/>
    <mergeCell ref="MV425:MW425"/>
    <mergeCell ref="MX425:MY425"/>
    <mergeCell ref="MZ425:NA425"/>
    <mergeCell ref="NB425:NC425"/>
    <mergeCell ref="ND425:NE425"/>
    <mergeCell ref="NF425:NG425"/>
    <mergeCell ref="NH425:NI425"/>
    <mergeCell ref="NJ425:NK425"/>
    <mergeCell ref="I428:M428"/>
    <mergeCell ref="BE428:BF428"/>
    <mergeCell ref="MT428:MU428"/>
    <mergeCell ref="MV428:MW428"/>
    <mergeCell ref="MX428:MY428"/>
    <mergeCell ref="MZ428:NA428"/>
    <mergeCell ref="NB428:NC428"/>
    <mergeCell ref="E423:G423"/>
    <mergeCell ref="N423:O423"/>
    <mergeCell ref="P423:Q423"/>
    <mergeCell ref="R423:S423"/>
    <mergeCell ref="T423:U423"/>
    <mergeCell ref="V423:W423"/>
    <mergeCell ref="X423:Y423"/>
    <mergeCell ref="Z423:AA423"/>
    <mergeCell ref="AB423:AC423"/>
    <mergeCell ref="AD423:AE423"/>
    <mergeCell ref="AF423:AG423"/>
    <mergeCell ref="AH423:AI423"/>
    <mergeCell ref="AJ423:AK423"/>
    <mergeCell ref="AL423:AM423"/>
    <mergeCell ref="AN423:AO423"/>
    <mergeCell ref="AP423:AQ423"/>
    <mergeCell ref="AR423:AS423"/>
    <mergeCell ref="AT423:AU423"/>
    <mergeCell ref="AV423:AW423"/>
    <mergeCell ref="NF426:NG426"/>
    <mergeCell ref="NH426:NI426"/>
    <mergeCell ref="NJ426:NK426"/>
    <mergeCell ref="NL426:NM426"/>
    <mergeCell ref="E430:F430"/>
    <mergeCell ref="I430:M430"/>
    <mergeCell ref="BE430:BF430"/>
    <mergeCell ref="MT430:MU430"/>
    <mergeCell ref="MV430:MW430"/>
    <mergeCell ref="MX430:MY430"/>
    <mergeCell ref="MZ430:NA430"/>
    <mergeCell ref="NB430:NC430"/>
    <mergeCell ref="ND430:NE430"/>
    <mergeCell ref="NF430:NG430"/>
    <mergeCell ref="NH430:NI430"/>
    <mergeCell ref="NJ430:NK430"/>
    <mergeCell ref="NL430:NM430"/>
    <mergeCell ref="E429:F429"/>
    <mergeCell ref="I429:M429"/>
    <mergeCell ref="BE429:BF429"/>
    <mergeCell ref="MT429:MU429"/>
    <mergeCell ref="MV429:MW429"/>
    <mergeCell ref="MX429:MY429"/>
    <mergeCell ref="MZ429:NA429"/>
    <mergeCell ref="NB429:NC429"/>
    <mergeCell ref="ND429:NE429"/>
    <mergeCell ref="NF429:NG429"/>
    <mergeCell ref="NH429:NI429"/>
    <mergeCell ref="NJ429:NK429"/>
    <mergeCell ref="NL429:NM429"/>
    <mergeCell ref="E424:G425"/>
    <mergeCell ref="H424:H453"/>
    <mergeCell ref="I424:M424"/>
    <mergeCell ref="BE424:BF424"/>
    <mergeCell ref="MT424:MU424"/>
    <mergeCell ref="MV424:MW424"/>
    <mergeCell ref="MX424:MY424"/>
    <mergeCell ref="MZ424:NA424"/>
    <mergeCell ref="NB424:NC424"/>
    <mergeCell ref="ND424:NE424"/>
    <mergeCell ref="NF424:NG424"/>
    <mergeCell ref="NH424:NI424"/>
    <mergeCell ref="E432:F432"/>
    <mergeCell ref="I432:M432"/>
    <mergeCell ref="BE432:BF432"/>
    <mergeCell ref="MT432:MU432"/>
    <mergeCell ref="MV432:MW432"/>
    <mergeCell ref="MX432:MY432"/>
    <mergeCell ref="MZ432:NA432"/>
    <mergeCell ref="NB432:NC432"/>
    <mergeCell ref="ND432:NE432"/>
    <mergeCell ref="NF432:NG432"/>
    <mergeCell ref="NH432:NI432"/>
    <mergeCell ref="NJ432:NK432"/>
    <mergeCell ref="NL432:NM432"/>
    <mergeCell ref="E431:F431"/>
    <mergeCell ref="I431:M431"/>
    <mergeCell ref="BE431:BF431"/>
    <mergeCell ref="MT431:MU431"/>
    <mergeCell ref="MV431:MW431"/>
    <mergeCell ref="MX431:MY431"/>
    <mergeCell ref="MZ431:NA431"/>
    <mergeCell ref="NB431:NC431"/>
    <mergeCell ref="ND431:NE431"/>
    <mergeCell ref="NF431:NG431"/>
    <mergeCell ref="NH431:NI431"/>
    <mergeCell ref="NJ431:NK431"/>
    <mergeCell ref="NL431:NM431"/>
    <mergeCell ref="E434:F434"/>
    <mergeCell ref="I434:M434"/>
    <mergeCell ref="BE434:BF434"/>
    <mergeCell ref="MT434:MU434"/>
    <mergeCell ref="MV434:MW434"/>
    <mergeCell ref="MX434:MY434"/>
    <mergeCell ref="MZ434:NA434"/>
    <mergeCell ref="NB434:NC434"/>
    <mergeCell ref="ND434:NE434"/>
    <mergeCell ref="NF434:NG434"/>
    <mergeCell ref="NH434:NI434"/>
    <mergeCell ref="NJ434:NK434"/>
    <mergeCell ref="NL434:NM434"/>
    <mergeCell ref="E433:F433"/>
    <mergeCell ref="I433:M433"/>
    <mergeCell ref="BE433:BF433"/>
    <mergeCell ref="MT433:MU433"/>
    <mergeCell ref="MV433:MW433"/>
    <mergeCell ref="MX433:MY433"/>
    <mergeCell ref="MZ433:NA433"/>
    <mergeCell ref="NB433:NC433"/>
    <mergeCell ref="ND433:NE433"/>
    <mergeCell ref="NF433:NG433"/>
    <mergeCell ref="NH433:NI433"/>
    <mergeCell ref="NJ433:NK433"/>
    <mergeCell ref="NL433:NM433"/>
    <mergeCell ref="I436:M436"/>
    <mergeCell ref="BE436:BF436"/>
    <mergeCell ref="MT436:MU436"/>
    <mergeCell ref="MV436:MW436"/>
    <mergeCell ref="MX436:MY436"/>
    <mergeCell ref="MZ436:NA436"/>
    <mergeCell ref="NB436:NC436"/>
    <mergeCell ref="ND436:NE436"/>
    <mergeCell ref="NF436:NG436"/>
    <mergeCell ref="NH436:NI436"/>
    <mergeCell ref="NJ436:NK436"/>
    <mergeCell ref="NL436:NM436"/>
    <mergeCell ref="I435:M435"/>
    <mergeCell ref="BE435:BF435"/>
    <mergeCell ref="MT435:MU435"/>
    <mergeCell ref="MV435:MW435"/>
    <mergeCell ref="MX435:MY435"/>
    <mergeCell ref="MZ435:NA435"/>
    <mergeCell ref="NB435:NC435"/>
    <mergeCell ref="ND435:NE435"/>
    <mergeCell ref="NF435:NG435"/>
    <mergeCell ref="NH435:NI435"/>
    <mergeCell ref="NJ435:NK435"/>
    <mergeCell ref="NL435:NM435"/>
    <mergeCell ref="E435:F435"/>
    <mergeCell ref="BE438:BF438"/>
    <mergeCell ref="MT438:MU438"/>
    <mergeCell ref="MV438:MW438"/>
    <mergeCell ref="MX438:MY438"/>
    <mergeCell ref="MZ438:NA438"/>
    <mergeCell ref="NB438:NC438"/>
    <mergeCell ref="ND438:NE438"/>
    <mergeCell ref="NF438:NG438"/>
    <mergeCell ref="NH438:NI438"/>
    <mergeCell ref="NJ438:NK438"/>
    <mergeCell ref="NL438:NM438"/>
    <mergeCell ref="I437:M437"/>
    <mergeCell ref="BE437:BF437"/>
    <mergeCell ref="MT437:MU437"/>
    <mergeCell ref="MV437:MW437"/>
    <mergeCell ref="MX437:MY437"/>
    <mergeCell ref="MZ437:NA437"/>
    <mergeCell ref="NB437:NC437"/>
    <mergeCell ref="ND437:NE437"/>
    <mergeCell ref="NF437:NG437"/>
    <mergeCell ref="NH437:NI437"/>
    <mergeCell ref="NJ437:NK437"/>
    <mergeCell ref="NL437:NM437"/>
    <mergeCell ref="I439:M439"/>
    <mergeCell ref="BE439:BF439"/>
    <mergeCell ref="MT439:MU439"/>
    <mergeCell ref="MV439:MW439"/>
    <mergeCell ref="MX439:MY439"/>
    <mergeCell ref="MZ439:NA439"/>
    <mergeCell ref="NB439:NC439"/>
    <mergeCell ref="ND439:NE439"/>
    <mergeCell ref="NF439:NG439"/>
    <mergeCell ref="NH439:NI439"/>
    <mergeCell ref="NJ439:NK439"/>
    <mergeCell ref="NL439:NM439"/>
    <mergeCell ref="BE442:BF442"/>
    <mergeCell ref="MT442:MU442"/>
    <mergeCell ref="MV442:MW442"/>
    <mergeCell ref="MX442:MY442"/>
    <mergeCell ref="MZ442:NA442"/>
    <mergeCell ref="NB442:NC442"/>
    <mergeCell ref="ND442:NE442"/>
    <mergeCell ref="NF442:NG442"/>
    <mergeCell ref="NH442:NI442"/>
    <mergeCell ref="NJ442:NK442"/>
    <mergeCell ref="NL442:NM442"/>
    <mergeCell ref="I441:M441"/>
    <mergeCell ref="BE441:BF441"/>
    <mergeCell ref="MT441:MU441"/>
    <mergeCell ref="MV441:MW441"/>
    <mergeCell ref="MX441:MY441"/>
    <mergeCell ref="MZ441:NA441"/>
    <mergeCell ref="NB441:NC441"/>
    <mergeCell ref="ND441:NE441"/>
    <mergeCell ref="NF441:NG441"/>
    <mergeCell ref="NH441:NI441"/>
    <mergeCell ref="NJ441:NK441"/>
    <mergeCell ref="NL441:NM441"/>
    <mergeCell ref="MT446:MU446"/>
    <mergeCell ref="MV446:MW446"/>
    <mergeCell ref="MX446:MY446"/>
    <mergeCell ref="MZ446:NA446"/>
    <mergeCell ref="NB446:NC446"/>
    <mergeCell ref="ND446:NE446"/>
    <mergeCell ref="NF446:NG446"/>
    <mergeCell ref="NH446:NI446"/>
    <mergeCell ref="NJ446:NK446"/>
    <mergeCell ref="NL446:NM446"/>
    <mergeCell ref="I445:M445"/>
    <mergeCell ref="BE445:BF445"/>
    <mergeCell ref="MT445:MU445"/>
    <mergeCell ref="MV445:MW445"/>
    <mergeCell ref="MX445:MY445"/>
    <mergeCell ref="MZ445:NA445"/>
    <mergeCell ref="NB445:NC445"/>
    <mergeCell ref="ND445:NE445"/>
    <mergeCell ref="NF445:NG445"/>
    <mergeCell ref="NH445:NI445"/>
    <mergeCell ref="NJ445:NK445"/>
    <mergeCell ref="NL445:NM445"/>
    <mergeCell ref="BE440:BF440"/>
    <mergeCell ref="MT440:MU440"/>
    <mergeCell ref="MV440:MW440"/>
    <mergeCell ref="MX440:MY440"/>
    <mergeCell ref="MZ440:NA440"/>
    <mergeCell ref="NB440:NC440"/>
    <mergeCell ref="ND440:NE440"/>
    <mergeCell ref="NF440:NG440"/>
    <mergeCell ref="NH440:NI440"/>
    <mergeCell ref="NJ440:NK440"/>
    <mergeCell ref="NL440:NM440"/>
    <mergeCell ref="MX443:MY443"/>
    <mergeCell ref="MZ443:NA443"/>
    <mergeCell ref="BE443:BF443"/>
    <mergeCell ref="MT443:MU443"/>
    <mergeCell ref="MV443:MW443"/>
    <mergeCell ref="NB443:NC443"/>
    <mergeCell ref="ND443:NE443"/>
    <mergeCell ref="NF443:NG443"/>
    <mergeCell ref="NH443:NI443"/>
    <mergeCell ref="NJ443:NK443"/>
    <mergeCell ref="NL443:NM443"/>
    <mergeCell ref="I446:M446"/>
    <mergeCell ref="BE446:BF446"/>
    <mergeCell ref="MX458:MY458"/>
    <mergeCell ref="MZ458:NA458"/>
    <mergeCell ref="NB458:NC458"/>
    <mergeCell ref="ND458:NE458"/>
    <mergeCell ref="EV456:GI456"/>
    <mergeCell ref="GK456:HX456"/>
    <mergeCell ref="HZ456:JM456"/>
    <mergeCell ref="JO456:LB456"/>
    <mergeCell ref="LD456:MQ456"/>
    <mergeCell ref="MT456:NM456"/>
    <mergeCell ref="I448:M448"/>
    <mergeCell ref="BE448:BF448"/>
    <mergeCell ref="MT448:MU448"/>
    <mergeCell ref="MV448:MW448"/>
    <mergeCell ref="MX448:MY448"/>
    <mergeCell ref="MZ448:NA448"/>
    <mergeCell ref="NB448:NC448"/>
    <mergeCell ref="ND448:NE448"/>
    <mergeCell ref="NF448:NG448"/>
    <mergeCell ref="NH448:NI448"/>
    <mergeCell ref="NJ448:NK448"/>
    <mergeCell ref="NL448:NM448"/>
    <mergeCell ref="I447:M447"/>
    <mergeCell ref="BE447:BF447"/>
    <mergeCell ref="MT447:MU447"/>
    <mergeCell ref="MV447:MW447"/>
    <mergeCell ref="MX447:MY447"/>
    <mergeCell ref="MZ447:NA447"/>
    <mergeCell ref="NB447:NC447"/>
    <mergeCell ref="ND447:NE447"/>
    <mergeCell ref="NF447:NG447"/>
    <mergeCell ref="NH447:NI447"/>
    <mergeCell ref="NJ447:NK447"/>
    <mergeCell ref="NL447:NM447"/>
    <mergeCell ref="I450:M450"/>
    <mergeCell ref="BE450:BF450"/>
    <mergeCell ref="MT450:MU450"/>
    <mergeCell ref="MV450:MW450"/>
    <mergeCell ref="MX450:MY450"/>
    <mergeCell ref="MZ450:NA450"/>
    <mergeCell ref="NB450:NC450"/>
    <mergeCell ref="ND450:NE450"/>
    <mergeCell ref="NF450:NG450"/>
    <mergeCell ref="NH450:NI450"/>
    <mergeCell ref="NJ450:NK450"/>
    <mergeCell ref="NL450:NM450"/>
    <mergeCell ref="I449:M449"/>
    <mergeCell ref="BE449:BF449"/>
    <mergeCell ref="MT449:MU449"/>
    <mergeCell ref="MV449:MW449"/>
    <mergeCell ref="MX449:MY449"/>
    <mergeCell ref="MZ449:NA449"/>
    <mergeCell ref="NB449:NC449"/>
    <mergeCell ref="ND449:NE449"/>
    <mergeCell ref="NF449:NG449"/>
    <mergeCell ref="NH449:NI449"/>
    <mergeCell ref="NJ449:NK449"/>
    <mergeCell ref="NL449:NM449"/>
    <mergeCell ref="NF453:NG453"/>
    <mergeCell ref="NH453:NI453"/>
    <mergeCell ref="I451:M451"/>
    <mergeCell ref="BE451:BF451"/>
    <mergeCell ref="MT451:MU451"/>
    <mergeCell ref="MV451:MW451"/>
    <mergeCell ref="I460:M460"/>
    <mergeCell ref="BE460:BF460"/>
    <mergeCell ref="MT460:MU460"/>
    <mergeCell ref="MV460:MW460"/>
    <mergeCell ref="MX460:MY460"/>
    <mergeCell ref="MZ460:NA460"/>
    <mergeCell ref="NB460:NC460"/>
    <mergeCell ref="ND460:NE460"/>
    <mergeCell ref="NF460:NG460"/>
    <mergeCell ref="NH460:NI460"/>
    <mergeCell ref="NJ460:NK460"/>
    <mergeCell ref="NL460:NM460"/>
    <mergeCell ref="C457:BC457"/>
    <mergeCell ref="BD457:BD490"/>
    <mergeCell ref="BE457:BF458"/>
    <mergeCell ref="BG457:BG458"/>
    <mergeCell ref="BJ457:BJ458"/>
    <mergeCell ref="EV457:GI457"/>
    <mergeCell ref="GK457:HX457"/>
    <mergeCell ref="HZ457:JM457"/>
    <mergeCell ref="JO457:LB457"/>
    <mergeCell ref="LD457:MQ457"/>
    <mergeCell ref="MT457:NM457"/>
    <mergeCell ref="NF458:NG458"/>
    <mergeCell ref="NH458:NI458"/>
    <mergeCell ref="NJ458:NK458"/>
    <mergeCell ref="NL458:NM458"/>
    <mergeCell ref="I452:M452"/>
    <mergeCell ref="BE452:BF452"/>
    <mergeCell ref="MT452:MU452"/>
    <mergeCell ref="MV452:MW452"/>
    <mergeCell ref="MX452:MY452"/>
    <mergeCell ref="MZ452:NA452"/>
    <mergeCell ref="NB452:NC452"/>
    <mergeCell ref="ND452:NE452"/>
    <mergeCell ref="NF452:NG452"/>
    <mergeCell ref="NH452:NI452"/>
    <mergeCell ref="NJ452:NK452"/>
    <mergeCell ref="NL452:NM452"/>
    <mergeCell ref="C458:C490"/>
    <mergeCell ref="MT458:MU458"/>
    <mergeCell ref="MV458:MW458"/>
    <mergeCell ref="E459:G460"/>
    <mergeCell ref="H459:H488"/>
    <mergeCell ref="I459:M459"/>
    <mergeCell ref="BE459:BF459"/>
    <mergeCell ref="MT459:MU459"/>
    <mergeCell ref="MV459:MW459"/>
    <mergeCell ref="MX459:MY459"/>
    <mergeCell ref="MZ459:NA459"/>
    <mergeCell ref="NB459:NC459"/>
    <mergeCell ref="ND459:NE459"/>
    <mergeCell ref="NF459:NG459"/>
    <mergeCell ref="NH459:NI459"/>
    <mergeCell ref="NJ459:NK459"/>
    <mergeCell ref="NL459:NM459"/>
    <mergeCell ref="E461:G461"/>
    <mergeCell ref="I461:M461"/>
    <mergeCell ref="BE461:BF461"/>
    <mergeCell ref="MT461:MU461"/>
    <mergeCell ref="MV461:MW461"/>
    <mergeCell ref="MX461:MY461"/>
    <mergeCell ref="MZ461:NA461"/>
    <mergeCell ref="NB461:NC461"/>
    <mergeCell ref="ND461:NE461"/>
    <mergeCell ref="NF461:NG461"/>
    <mergeCell ref="NH461:NI461"/>
    <mergeCell ref="NJ461:NK461"/>
    <mergeCell ref="NL461:NM461"/>
    <mergeCell ref="NH463:NI463"/>
    <mergeCell ref="NJ463:NK463"/>
    <mergeCell ref="NL463:NM463"/>
    <mergeCell ref="E464:F464"/>
    <mergeCell ref="I464:M464"/>
    <mergeCell ref="MT464:MU464"/>
    <mergeCell ref="MV464:MW464"/>
    <mergeCell ref="MX464:MY464"/>
    <mergeCell ref="MZ464:NA464"/>
    <mergeCell ref="NB464:NC464"/>
    <mergeCell ref="ND464:NE464"/>
    <mergeCell ref="NF464:NG464"/>
    <mergeCell ref="NH464:NI464"/>
    <mergeCell ref="NJ464:NK464"/>
    <mergeCell ref="NL464:NM464"/>
    <mergeCell ref="E462:G463"/>
    <mergeCell ref="I462:M462"/>
    <mergeCell ref="BE462:BF462"/>
    <mergeCell ref="MT462:MU462"/>
    <mergeCell ref="MV462:MW462"/>
    <mergeCell ref="MX462:MY462"/>
    <mergeCell ref="MZ462:NA462"/>
    <mergeCell ref="NB462:NC462"/>
    <mergeCell ref="ND462:NE462"/>
    <mergeCell ref="NF462:NG462"/>
    <mergeCell ref="NH462:NI462"/>
    <mergeCell ref="NJ462:NK462"/>
    <mergeCell ref="NL462:NM462"/>
    <mergeCell ref="I463:M463"/>
    <mergeCell ref="BE463:BF463"/>
    <mergeCell ref="MT463:MU463"/>
    <mergeCell ref="MV463:MW463"/>
    <mergeCell ref="MX463:MY463"/>
    <mergeCell ref="MZ463:NA463"/>
    <mergeCell ref="NB463:NC463"/>
    <mergeCell ref="ND463:NE463"/>
    <mergeCell ref="NF463:NG463"/>
    <mergeCell ref="E466:F466"/>
    <mergeCell ref="I466:M466"/>
    <mergeCell ref="BE466:BF466"/>
    <mergeCell ref="MT466:MU466"/>
    <mergeCell ref="MV466:MW466"/>
    <mergeCell ref="MX466:MY466"/>
    <mergeCell ref="MZ466:NA466"/>
    <mergeCell ref="NB466:NC466"/>
    <mergeCell ref="ND466:NE466"/>
    <mergeCell ref="NF466:NG466"/>
    <mergeCell ref="NH466:NI466"/>
    <mergeCell ref="NJ466:NK466"/>
    <mergeCell ref="NL466:NM466"/>
    <mergeCell ref="E465:F465"/>
    <mergeCell ref="I465:M465"/>
    <mergeCell ref="BE465:BF465"/>
    <mergeCell ref="MT465:MU465"/>
    <mergeCell ref="MV465:MW465"/>
    <mergeCell ref="MX465:MY465"/>
    <mergeCell ref="MZ465:NA465"/>
    <mergeCell ref="NB465:NC465"/>
    <mergeCell ref="ND465:NE465"/>
    <mergeCell ref="NF465:NG465"/>
    <mergeCell ref="NH465:NI465"/>
    <mergeCell ref="NJ465:NK465"/>
    <mergeCell ref="NL465:NM465"/>
    <mergeCell ref="E468:F468"/>
    <mergeCell ref="I468:M468"/>
    <mergeCell ref="BE468:BF468"/>
    <mergeCell ref="MT468:MU468"/>
    <mergeCell ref="MV468:MW468"/>
    <mergeCell ref="MX468:MY468"/>
    <mergeCell ref="MZ468:NA468"/>
    <mergeCell ref="NB468:NC468"/>
    <mergeCell ref="ND468:NE468"/>
    <mergeCell ref="NF468:NG468"/>
    <mergeCell ref="NH468:NI468"/>
    <mergeCell ref="NJ468:NK468"/>
    <mergeCell ref="NL468:NM468"/>
    <mergeCell ref="E467:F467"/>
    <mergeCell ref="I467:M467"/>
    <mergeCell ref="BE467:BF467"/>
    <mergeCell ref="MT467:MU467"/>
    <mergeCell ref="MV467:MW467"/>
    <mergeCell ref="MX467:MY467"/>
    <mergeCell ref="MZ467:NA467"/>
    <mergeCell ref="NB467:NC467"/>
    <mergeCell ref="ND467:NE467"/>
    <mergeCell ref="NF467:NG467"/>
    <mergeCell ref="NH467:NI467"/>
    <mergeCell ref="NJ467:NK467"/>
    <mergeCell ref="NL467:NM467"/>
    <mergeCell ref="BE470:BF470"/>
    <mergeCell ref="MT470:MU470"/>
    <mergeCell ref="MV470:MW470"/>
    <mergeCell ref="MX470:MY470"/>
    <mergeCell ref="MZ470:NA470"/>
    <mergeCell ref="NB470:NC470"/>
    <mergeCell ref="ND470:NE470"/>
    <mergeCell ref="NF470:NG470"/>
    <mergeCell ref="NH470:NI470"/>
    <mergeCell ref="NJ470:NK470"/>
    <mergeCell ref="NL470:NM470"/>
    <mergeCell ref="E469:F469"/>
    <mergeCell ref="I469:M469"/>
    <mergeCell ref="BE469:BF469"/>
    <mergeCell ref="MT469:MU469"/>
    <mergeCell ref="MV469:MW469"/>
    <mergeCell ref="MX469:MY469"/>
    <mergeCell ref="MZ469:NA469"/>
    <mergeCell ref="NB469:NC469"/>
    <mergeCell ref="ND469:NE469"/>
    <mergeCell ref="NF469:NG469"/>
    <mergeCell ref="NH469:NI469"/>
    <mergeCell ref="NJ469:NK469"/>
    <mergeCell ref="NL469:NM469"/>
    <mergeCell ref="E470:F470"/>
    <mergeCell ref="I472:M472"/>
    <mergeCell ref="BE472:BF472"/>
    <mergeCell ref="MT472:MU472"/>
    <mergeCell ref="MV472:MW472"/>
    <mergeCell ref="MX472:MY472"/>
    <mergeCell ref="MZ472:NA472"/>
    <mergeCell ref="NB472:NC472"/>
    <mergeCell ref="ND472:NE472"/>
    <mergeCell ref="NF472:NG472"/>
    <mergeCell ref="NH472:NI472"/>
    <mergeCell ref="NJ472:NK472"/>
    <mergeCell ref="NL472:NM472"/>
    <mergeCell ref="I471:M471"/>
    <mergeCell ref="BE471:BF471"/>
    <mergeCell ref="MT471:MU471"/>
    <mergeCell ref="MV471:MW471"/>
    <mergeCell ref="MX471:MY471"/>
    <mergeCell ref="MZ471:NA471"/>
    <mergeCell ref="NB471:NC471"/>
    <mergeCell ref="ND471:NE471"/>
    <mergeCell ref="NF471:NG471"/>
    <mergeCell ref="NH471:NI471"/>
    <mergeCell ref="NJ471:NK471"/>
    <mergeCell ref="NL471:NM471"/>
    <mergeCell ref="E471:F471"/>
    <mergeCell ref="E472:F472"/>
    <mergeCell ref="BE474:BF474"/>
    <mergeCell ref="MT474:MU474"/>
    <mergeCell ref="MV474:MW474"/>
    <mergeCell ref="MX474:MY474"/>
    <mergeCell ref="MZ474:NA474"/>
    <mergeCell ref="NB474:NC474"/>
    <mergeCell ref="ND474:NE474"/>
    <mergeCell ref="NF474:NG474"/>
    <mergeCell ref="NH474:NI474"/>
    <mergeCell ref="NJ474:NK474"/>
    <mergeCell ref="NL474:NM474"/>
    <mergeCell ref="I473:M473"/>
    <mergeCell ref="BE473:BF473"/>
    <mergeCell ref="MT473:MU473"/>
    <mergeCell ref="MV473:MW473"/>
    <mergeCell ref="MX473:MY473"/>
    <mergeCell ref="MZ473:NA473"/>
    <mergeCell ref="NB473:NC473"/>
    <mergeCell ref="ND473:NE473"/>
    <mergeCell ref="NF473:NG473"/>
    <mergeCell ref="NH473:NI473"/>
    <mergeCell ref="NJ473:NK473"/>
    <mergeCell ref="NL473:NM473"/>
    <mergeCell ref="I476:M476"/>
    <mergeCell ref="BE476:BF476"/>
    <mergeCell ref="MT476:MU476"/>
    <mergeCell ref="MV476:MW476"/>
    <mergeCell ref="MX476:MY476"/>
    <mergeCell ref="MZ476:NA476"/>
    <mergeCell ref="NB476:NC476"/>
    <mergeCell ref="ND476:NE476"/>
    <mergeCell ref="NF476:NG476"/>
    <mergeCell ref="NH476:NI476"/>
    <mergeCell ref="NJ476:NK476"/>
    <mergeCell ref="NL476:NM476"/>
    <mergeCell ref="I475:M475"/>
    <mergeCell ref="BE475:BF475"/>
    <mergeCell ref="MT475:MU475"/>
    <mergeCell ref="MV475:MW475"/>
    <mergeCell ref="MX475:MY475"/>
    <mergeCell ref="MZ475:NA475"/>
    <mergeCell ref="NB475:NC475"/>
    <mergeCell ref="ND475:NE475"/>
    <mergeCell ref="NF475:NG475"/>
    <mergeCell ref="NH475:NI475"/>
    <mergeCell ref="NJ475:NK475"/>
    <mergeCell ref="NL475:NM475"/>
    <mergeCell ref="BE478:BF478"/>
    <mergeCell ref="MT478:MU478"/>
    <mergeCell ref="MV478:MW478"/>
    <mergeCell ref="MX478:MY478"/>
    <mergeCell ref="MZ478:NA478"/>
    <mergeCell ref="NB478:NC478"/>
    <mergeCell ref="ND478:NE478"/>
    <mergeCell ref="NF478:NG478"/>
    <mergeCell ref="NH478:NI478"/>
    <mergeCell ref="NJ478:NK478"/>
    <mergeCell ref="NL478:NM478"/>
    <mergeCell ref="I477:M477"/>
    <mergeCell ref="BE477:BF477"/>
    <mergeCell ref="MT477:MU477"/>
    <mergeCell ref="MV477:MW477"/>
    <mergeCell ref="MX477:MY477"/>
    <mergeCell ref="MZ477:NA477"/>
    <mergeCell ref="NB477:NC477"/>
    <mergeCell ref="ND477:NE477"/>
    <mergeCell ref="NF477:NG477"/>
    <mergeCell ref="NH477:NI477"/>
    <mergeCell ref="NJ477:NK477"/>
    <mergeCell ref="NL477:NM477"/>
    <mergeCell ref="I480:M480"/>
    <mergeCell ref="BE480:BF480"/>
    <mergeCell ref="MT480:MU480"/>
    <mergeCell ref="MV480:MW480"/>
    <mergeCell ref="MX480:MY480"/>
    <mergeCell ref="MZ480:NA480"/>
    <mergeCell ref="NB480:NC480"/>
    <mergeCell ref="ND480:NE480"/>
    <mergeCell ref="NF480:NG480"/>
    <mergeCell ref="NH480:NI480"/>
    <mergeCell ref="NJ480:NK480"/>
    <mergeCell ref="NL480:NM480"/>
    <mergeCell ref="I479:M479"/>
    <mergeCell ref="BE479:BF479"/>
    <mergeCell ref="MT479:MU479"/>
    <mergeCell ref="MV479:MW479"/>
    <mergeCell ref="MX479:MY479"/>
    <mergeCell ref="MZ479:NA479"/>
    <mergeCell ref="NB479:NC479"/>
    <mergeCell ref="ND479:NE479"/>
    <mergeCell ref="NF479:NG479"/>
    <mergeCell ref="NH479:NI479"/>
    <mergeCell ref="NJ479:NK479"/>
    <mergeCell ref="NL479:NM479"/>
    <mergeCell ref="NH487:NI487"/>
    <mergeCell ref="NJ487:NK487"/>
    <mergeCell ref="NL487:NM487"/>
    <mergeCell ref="I481:M481"/>
    <mergeCell ref="BE481:BF481"/>
    <mergeCell ref="MT481:MU481"/>
    <mergeCell ref="MV481:MW481"/>
    <mergeCell ref="MX481:MY481"/>
    <mergeCell ref="MZ481:NA481"/>
    <mergeCell ref="NB481:NC481"/>
    <mergeCell ref="ND481:NE481"/>
    <mergeCell ref="NF481:NG481"/>
    <mergeCell ref="NH481:NI481"/>
    <mergeCell ref="NJ481:NK481"/>
    <mergeCell ref="NL481:NM481"/>
    <mergeCell ref="I484:M484"/>
    <mergeCell ref="BE484:BF484"/>
    <mergeCell ref="MT484:MU484"/>
    <mergeCell ref="MV484:MW484"/>
    <mergeCell ref="MX484:MY484"/>
    <mergeCell ref="MZ484:NA484"/>
    <mergeCell ref="NB484:NC484"/>
    <mergeCell ref="ND484:NE484"/>
    <mergeCell ref="NF484:NG484"/>
    <mergeCell ref="NH484:NI484"/>
    <mergeCell ref="NJ484:NK484"/>
    <mergeCell ref="NL484:NM484"/>
    <mergeCell ref="I483:M483"/>
    <mergeCell ref="BE483:BF483"/>
    <mergeCell ref="MT483:MU483"/>
    <mergeCell ref="MV483:MW483"/>
    <mergeCell ref="MX483:MY483"/>
    <mergeCell ref="MZ483:NA483"/>
    <mergeCell ref="NB483:NC483"/>
    <mergeCell ref="ND483:NE483"/>
    <mergeCell ref="NF483:NG483"/>
    <mergeCell ref="NH483:NI483"/>
    <mergeCell ref="NJ483:NK483"/>
    <mergeCell ref="NL483:NM483"/>
    <mergeCell ref="ND493:NE493"/>
    <mergeCell ref="NF493:NG493"/>
    <mergeCell ref="NH493:NI493"/>
    <mergeCell ref="NJ493:NK493"/>
    <mergeCell ref="NL493:NM493"/>
    <mergeCell ref="I486:M486"/>
    <mergeCell ref="BE486:BF486"/>
    <mergeCell ref="MT486:MU486"/>
    <mergeCell ref="MV486:MW486"/>
    <mergeCell ref="MX486:MY486"/>
    <mergeCell ref="MZ486:NA486"/>
    <mergeCell ref="NB486:NC486"/>
    <mergeCell ref="ND486:NE486"/>
    <mergeCell ref="NF486:NG486"/>
    <mergeCell ref="NH486:NI486"/>
    <mergeCell ref="NJ486:NK486"/>
    <mergeCell ref="NL486:NM486"/>
    <mergeCell ref="NJ494:NK494"/>
    <mergeCell ref="NL494:NM494"/>
    <mergeCell ref="I495:M495"/>
    <mergeCell ref="BE495:BF495"/>
    <mergeCell ref="MT495:MU495"/>
    <mergeCell ref="MV495:MW495"/>
    <mergeCell ref="MX495:MY495"/>
    <mergeCell ref="MZ495:NA495"/>
    <mergeCell ref="NB495:NC495"/>
    <mergeCell ref="ND495:NE495"/>
    <mergeCell ref="NF495:NG495"/>
    <mergeCell ref="NH495:NI495"/>
    <mergeCell ref="NJ495:NK495"/>
    <mergeCell ref="I498:M498"/>
    <mergeCell ref="BE498:BF498"/>
    <mergeCell ref="MT498:MU498"/>
    <mergeCell ref="MV498:MW498"/>
    <mergeCell ref="MX498:MY498"/>
    <mergeCell ref="MZ498:NA498"/>
    <mergeCell ref="NB498:NC498"/>
    <mergeCell ref="MT490:MU490"/>
    <mergeCell ref="MV490:MW490"/>
    <mergeCell ref="MX490:MY490"/>
    <mergeCell ref="MZ490:NA490"/>
    <mergeCell ref="NB490:NC490"/>
    <mergeCell ref="ND490:NE490"/>
    <mergeCell ref="NF490:NG490"/>
    <mergeCell ref="NH490:NI490"/>
    <mergeCell ref="NJ490:NK490"/>
    <mergeCell ref="NL490:NM490"/>
    <mergeCell ref="I488:M488"/>
    <mergeCell ref="BE488:BF488"/>
    <mergeCell ref="MT488:MU488"/>
    <mergeCell ref="MV488:MW488"/>
    <mergeCell ref="MX488:MY488"/>
    <mergeCell ref="MZ488:NA488"/>
    <mergeCell ref="NB488:NC488"/>
    <mergeCell ref="ND488:NE488"/>
    <mergeCell ref="NF488:NG488"/>
    <mergeCell ref="NH488:NI488"/>
    <mergeCell ref="NJ488:NK488"/>
    <mergeCell ref="NL488:NM488"/>
    <mergeCell ref="I487:M487"/>
    <mergeCell ref="BE487:BF487"/>
    <mergeCell ref="MT487:MU487"/>
    <mergeCell ref="MV487:MW487"/>
    <mergeCell ref="MX487:MY487"/>
    <mergeCell ref="C493:C525"/>
    <mergeCell ref="E493:G493"/>
    <mergeCell ref="N493:O493"/>
    <mergeCell ref="P493:Q493"/>
    <mergeCell ref="R493:S493"/>
    <mergeCell ref="T493:U493"/>
    <mergeCell ref="V493:W493"/>
    <mergeCell ref="X493:Y493"/>
    <mergeCell ref="Z493:AA493"/>
    <mergeCell ref="AB493:AC493"/>
    <mergeCell ref="AD493:AE493"/>
    <mergeCell ref="AF493:AG493"/>
    <mergeCell ref="AH493:AI493"/>
    <mergeCell ref="AJ493:AK493"/>
    <mergeCell ref="AL493:AM493"/>
    <mergeCell ref="AN493:AO493"/>
    <mergeCell ref="AP493:AQ493"/>
    <mergeCell ref="AR493:AS493"/>
    <mergeCell ref="AT493:AU493"/>
    <mergeCell ref="AV493:AW493"/>
    <mergeCell ref="AX493:AY493"/>
    <mergeCell ref="AZ493:BA493"/>
    <mergeCell ref="BB493:BC493"/>
    <mergeCell ref="MT493:MU493"/>
    <mergeCell ref="MV493:MW493"/>
    <mergeCell ref="MX493:MY493"/>
    <mergeCell ref="MZ493:NA493"/>
    <mergeCell ref="NB493:NC493"/>
    <mergeCell ref="I497:M497"/>
    <mergeCell ref="BE497:BF497"/>
    <mergeCell ref="MT497:MU497"/>
    <mergeCell ref="MV497:MW497"/>
    <mergeCell ref="MX497:MY497"/>
    <mergeCell ref="MZ497:NA497"/>
    <mergeCell ref="NB497:NC497"/>
    <mergeCell ref="NB502:NC502"/>
    <mergeCell ref="BJ492:BJ493"/>
    <mergeCell ref="EV492:GI492"/>
    <mergeCell ref="GK492:HX492"/>
    <mergeCell ref="HZ492:JM492"/>
    <mergeCell ref="JO492:LB492"/>
    <mergeCell ref="LD492:MQ492"/>
    <mergeCell ref="MT492:NM492"/>
    <mergeCell ref="ND497:NE497"/>
    <mergeCell ref="NF497:NG497"/>
    <mergeCell ref="NH497:NI497"/>
    <mergeCell ref="NJ497:NK497"/>
    <mergeCell ref="NL497:NM497"/>
    <mergeCell ref="NL495:NM495"/>
    <mergeCell ref="E496:G496"/>
    <mergeCell ref="I496:M496"/>
    <mergeCell ref="BE496:BF496"/>
    <mergeCell ref="MT496:MU496"/>
    <mergeCell ref="MV496:MW496"/>
    <mergeCell ref="MX496:MY496"/>
    <mergeCell ref="MZ496:NA496"/>
    <mergeCell ref="NB496:NC496"/>
    <mergeCell ref="ND496:NE496"/>
    <mergeCell ref="NF496:NG496"/>
    <mergeCell ref="NH496:NI496"/>
    <mergeCell ref="NJ496:NK496"/>
    <mergeCell ref="NL496:NM496"/>
    <mergeCell ref="E500:F500"/>
    <mergeCell ref="I500:M500"/>
    <mergeCell ref="BE500:BF500"/>
    <mergeCell ref="MT500:MU500"/>
    <mergeCell ref="MV500:MW500"/>
    <mergeCell ref="MX500:MY500"/>
    <mergeCell ref="MZ500:NA500"/>
    <mergeCell ref="NB500:NC500"/>
    <mergeCell ref="ND500:NE500"/>
    <mergeCell ref="NF500:NG500"/>
    <mergeCell ref="NH500:NI500"/>
    <mergeCell ref="NJ500:NK500"/>
    <mergeCell ref="NL500:NM500"/>
    <mergeCell ref="E499:F499"/>
    <mergeCell ref="I499:M499"/>
    <mergeCell ref="BE499:BF499"/>
    <mergeCell ref="MT499:MU499"/>
    <mergeCell ref="MV499:MW499"/>
    <mergeCell ref="MX499:MY499"/>
    <mergeCell ref="MZ499:NA499"/>
    <mergeCell ref="NB499:NC499"/>
    <mergeCell ref="ND499:NE499"/>
    <mergeCell ref="NF499:NG499"/>
    <mergeCell ref="NH499:NI499"/>
    <mergeCell ref="NJ499:NK499"/>
    <mergeCell ref="ND498:NE498"/>
    <mergeCell ref="NF498:NG498"/>
    <mergeCell ref="NH498:NI498"/>
    <mergeCell ref="NJ498:NK498"/>
    <mergeCell ref="NL498:NM498"/>
    <mergeCell ref="E497:G498"/>
    <mergeCell ref="NL499:NM499"/>
    <mergeCell ref="E494:G495"/>
    <mergeCell ref="H494:H523"/>
    <mergeCell ref="I494:M494"/>
    <mergeCell ref="BE494:BF494"/>
    <mergeCell ref="MT494:MU494"/>
    <mergeCell ref="MV494:MW494"/>
    <mergeCell ref="MX494:MY494"/>
    <mergeCell ref="MZ494:NA494"/>
    <mergeCell ref="NB494:NC494"/>
    <mergeCell ref="ND494:NE494"/>
    <mergeCell ref="NF494:NG494"/>
    <mergeCell ref="NH494:NI494"/>
    <mergeCell ref="E502:F502"/>
    <mergeCell ref="I502:M502"/>
    <mergeCell ref="BE502:BF502"/>
    <mergeCell ref="MT502:MU502"/>
    <mergeCell ref="MV502:MW502"/>
    <mergeCell ref="MX502:MY502"/>
    <mergeCell ref="MZ502:NA502"/>
    <mergeCell ref="ND502:NE502"/>
    <mergeCell ref="NF502:NG502"/>
    <mergeCell ref="NH502:NI502"/>
    <mergeCell ref="NJ502:NK502"/>
    <mergeCell ref="NL502:NM502"/>
    <mergeCell ref="E501:F501"/>
    <mergeCell ref="I501:M501"/>
    <mergeCell ref="BE501:BF501"/>
    <mergeCell ref="MT501:MU501"/>
    <mergeCell ref="MV501:MW501"/>
    <mergeCell ref="MX501:MY501"/>
    <mergeCell ref="MZ501:NA501"/>
    <mergeCell ref="NB501:NC501"/>
    <mergeCell ref="ND501:NE501"/>
    <mergeCell ref="NF501:NG501"/>
    <mergeCell ref="NH501:NI501"/>
    <mergeCell ref="NJ501:NK501"/>
    <mergeCell ref="NL501:NM501"/>
    <mergeCell ref="E504:F504"/>
    <mergeCell ref="I504:M504"/>
    <mergeCell ref="BE504:BF504"/>
    <mergeCell ref="MT504:MU504"/>
    <mergeCell ref="MV504:MW504"/>
    <mergeCell ref="MX504:MY504"/>
    <mergeCell ref="MZ504:NA504"/>
    <mergeCell ref="NB504:NC504"/>
    <mergeCell ref="ND504:NE504"/>
    <mergeCell ref="NF504:NG504"/>
    <mergeCell ref="NH504:NI504"/>
    <mergeCell ref="NJ504:NK504"/>
    <mergeCell ref="NL504:NM504"/>
    <mergeCell ref="E503:F503"/>
    <mergeCell ref="I503:M503"/>
    <mergeCell ref="BE503:BF503"/>
    <mergeCell ref="MT503:MU503"/>
    <mergeCell ref="MV503:MW503"/>
    <mergeCell ref="MX503:MY503"/>
    <mergeCell ref="MZ503:NA503"/>
    <mergeCell ref="NB503:NC503"/>
    <mergeCell ref="ND503:NE503"/>
    <mergeCell ref="NF503:NG503"/>
    <mergeCell ref="NH503:NI503"/>
    <mergeCell ref="NJ503:NK503"/>
    <mergeCell ref="NL503:NM503"/>
    <mergeCell ref="ND506:NE506"/>
    <mergeCell ref="NF506:NG506"/>
    <mergeCell ref="NH506:NI506"/>
    <mergeCell ref="NJ506:NK506"/>
    <mergeCell ref="NL506:NM506"/>
    <mergeCell ref="I505:M505"/>
    <mergeCell ref="BE505:BF505"/>
    <mergeCell ref="MT505:MU505"/>
    <mergeCell ref="MV505:MW505"/>
    <mergeCell ref="MX505:MY505"/>
    <mergeCell ref="MZ505:NA505"/>
    <mergeCell ref="NB505:NC505"/>
    <mergeCell ref="ND505:NE505"/>
    <mergeCell ref="NF505:NG505"/>
    <mergeCell ref="NH505:NI505"/>
    <mergeCell ref="NJ505:NK505"/>
    <mergeCell ref="NL505:NM505"/>
    <mergeCell ref="E505:F505"/>
    <mergeCell ref="BE508:BF508"/>
    <mergeCell ref="MT508:MU508"/>
    <mergeCell ref="MV508:MW508"/>
    <mergeCell ref="MX508:MY508"/>
    <mergeCell ref="MZ508:NA508"/>
    <mergeCell ref="NB508:NC508"/>
    <mergeCell ref="ND508:NE508"/>
    <mergeCell ref="NF508:NG508"/>
    <mergeCell ref="NH508:NI508"/>
    <mergeCell ref="NJ508:NK508"/>
    <mergeCell ref="NL508:NM508"/>
    <mergeCell ref="I507:M507"/>
    <mergeCell ref="BE507:BF507"/>
    <mergeCell ref="MT507:MU507"/>
    <mergeCell ref="MV507:MW507"/>
    <mergeCell ref="MX507:MY507"/>
    <mergeCell ref="MZ507:NA507"/>
    <mergeCell ref="NB507:NC507"/>
    <mergeCell ref="ND507:NE507"/>
    <mergeCell ref="NF507:NG507"/>
    <mergeCell ref="NH507:NI507"/>
    <mergeCell ref="NJ507:NK507"/>
    <mergeCell ref="NL507:NM507"/>
    <mergeCell ref="MT506:MU506"/>
    <mergeCell ref="MV506:MW506"/>
    <mergeCell ref="MX506:MY506"/>
    <mergeCell ref="MZ506:NA506"/>
    <mergeCell ref="NB506:NC506"/>
    <mergeCell ref="E506:F506"/>
    <mergeCell ref="E507:F507"/>
    <mergeCell ref="ND510:NE510"/>
    <mergeCell ref="NF510:NG510"/>
    <mergeCell ref="NH510:NI510"/>
    <mergeCell ref="NJ510:NK510"/>
    <mergeCell ref="NL510:NM510"/>
    <mergeCell ref="I509:M509"/>
    <mergeCell ref="BE509:BF509"/>
    <mergeCell ref="MT509:MU509"/>
    <mergeCell ref="MV509:MW509"/>
    <mergeCell ref="MX509:MY509"/>
    <mergeCell ref="MZ509:NA509"/>
    <mergeCell ref="NB509:NC509"/>
    <mergeCell ref="ND509:NE509"/>
    <mergeCell ref="NF509:NG509"/>
    <mergeCell ref="NH509:NI509"/>
    <mergeCell ref="NJ509:NK509"/>
    <mergeCell ref="NL509:NM509"/>
    <mergeCell ref="I512:M512"/>
    <mergeCell ref="BE512:BF512"/>
    <mergeCell ref="MT512:MU512"/>
    <mergeCell ref="MV512:MW512"/>
    <mergeCell ref="MX512:MY512"/>
    <mergeCell ref="MZ512:NA512"/>
    <mergeCell ref="NB512:NC512"/>
    <mergeCell ref="ND512:NE512"/>
    <mergeCell ref="NF512:NG512"/>
    <mergeCell ref="NH512:NI512"/>
    <mergeCell ref="NJ512:NK512"/>
    <mergeCell ref="NL512:NM512"/>
    <mergeCell ref="I511:M511"/>
    <mergeCell ref="BE511:BF511"/>
    <mergeCell ref="MT511:MU511"/>
    <mergeCell ref="MV511:MW511"/>
    <mergeCell ref="MX511:MY511"/>
    <mergeCell ref="MZ511:NA511"/>
    <mergeCell ref="NB511:NC511"/>
    <mergeCell ref="ND511:NE511"/>
    <mergeCell ref="NF511:NG511"/>
    <mergeCell ref="NH511:NI511"/>
    <mergeCell ref="NJ511:NK511"/>
    <mergeCell ref="NL511:NM511"/>
    <mergeCell ref="I510:M510"/>
    <mergeCell ref="BE510:BF510"/>
    <mergeCell ref="MT510:MU510"/>
    <mergeCell ref="MV510:MW510"/>
    <mergeCell ref="MX510:MY510"/>
    <mergeCell ref="MZ510:NA510"/>
    <mergeCell ref="NB510:NC510"/>
    <mergeCell ref="ND514:NE514"/>
    <mergeCell ref="NF514:NG514"/>
    <mergeCell ref="NH514:NI514"/>
    <mergeCell ref="NJ514:NK514"/>
    <mergeCell ref="NL514:NM514"/>
    <mergeCell ref="I513:M513"/>
    <mergeCell ref="BE513:BF513"/>
    <mergeCell ref="MT513:MU513"/>
    <mergeCell ref="MV513:MW513"/>
    <mergeCell ref="MX513:MY513"/>
    <mergeCell ref="MZ513:NA513"/>
    <mergeCell ref="NB513:NC513"/>
    <mergeCell ref="ND513:NE513"/>
    <mergeCell ref="NF513:NG513"/>
    <mergeCell ref="NH513:NI513"/>
    <mergeCell ref="NJ513:NK513"/>
    <mergeCell ref="NL513:NM513"/>
    <mergeCell ref="I516:M516"/>
    <mergeCell ref="BE516:BF516"/>
    <mergeCell ref="MT516:MU516"/>
    <mergeCell ref="MV516:MW516"/>
    <mergeCell ref="MX516:MY516"/>
    <mergeCell ref="MZ516:NA516"/>
    <mergeCell ref="NB516:NC516"/>
    <mergeCell ref="ND516:NE516"/>
    <mergeCell ref="NF516:NG516"/>
    <mergeCell ref="NH516:NI516"/>
    <mergeCell ref="NJ516:NK516"/>
    <mergeCell ref="NL516:NM516"/>
    <mergeCell ref="I515:M515"/>
    <mergeCell ref="BE515:BF515"/>
    <mergeCell ref="MT515:MU515"/>
    <mergeCell ref="MV515:MW515"/>
    <mergeCell ref="MX515:MY515"/>
    <mergeCell ref="MZ515:NA515"/>
    <mergeCell ref="NB515:NC515"/>
    <mergeCell ref="ND515:NE515"/>
    <mergeCell ref="NF515:NG515"/>
    <mergeCell ref="NH515:NI515"/>
    <mergeCell ref="NJ515:NK515"/>
    <mergeCell ref="NL515:NM515"/>
    <mergeCell ref="I514:M514"/>
    <mergeCell ref="BE514:BF514"/>
    <mergeCell ref="MT514:MU514"/>
    <mergeCell ref="MV514:MW514"/>
    <mergeCell ref="MX514:MY514"/>
    <mergeCell ref="MZ514:NA514"/>
    <mergeCell ref="NB514:NC514"/>
    <mergeCell ref="MT518:MU518"/>
    <mergeCell ref="MV518:MW518"/>
    <mergeCell ref="MX518:MY518"/>
    <mergeCell ref="MZ518:NA518"/>
    <mergeCell ref="NB518:NC518"/>
    <mergeCell ref="ND518:NE518"/>
    <mergeCell ref="NF518:NG518"/>
    <mergeCell ref="NH518:NI518"/>
    <mergeCell ref="NJ518:NK518"/>
    <mergeCell ref="NL518:NM518"/>
    <mergeCell ref="I517:M517"/>
    <mergeCell ref="BE517:BF517"/>
    <mergeCell ref="MT517:MU517"/>
    <mergeCell ref="MV517:MW517"/>
    <mergeCell ref="MX517:MY517"/>
    <mergeCell ref="MZ517:NA517"/>
    <mergeCell ref="NB517:NC517"/>
    <mergeCell ref="ND517:NE517"/>
    <mergeCell ref="NF517:NG517"/>
    <mergeCell ref="NH517:NI517"/>
    <mergeCell ref="NJ517:NK517"/>
    <mergeCell ref="NL517:NM517"/>
    <mergeCell ref="I520:M520"/>
    <mergeCell ref="BE520:BF520"/>
    <mergeCell ref="MT520:MU520"/>
    <mergeCell ref="MV520:MW520"/>
    <mergeCell ref="MX520:MY520"/>
    <mergeCell ref="MZ520:NA520"/>
    <mergeCell ref="NB520:NC520"/>
    <mergeCell ref="ND520:NE520"/>
    <mergeCell ref="NF520:NG520"/>
    <mergeCell ref="NH520:NI520"/>
    <mergeCell ref="NJ520:NK520"/>
    <mergeCell ref="NL520:NM520"/>
    <mergeCell ref="I519:M519"/>
    <mergeCell ref="BE519:BF519"/>
    <mergeCell ref="MT519:MU519"/>
    <mergeCell ref="MV519:MW519"/>
    <mergeCell ref="MX519:MY519"/>
    <mergeCell ref="MZ519:NA519"/>
    <mergeCell ref="NB519:NC519"/>
    <mergeCell ref="ND519:NE519"/>
    <mergeCell ref="NF519:NG519"/>
    <mergeCell ref="NH519:NI519"/>
    <mergeCell ref="NJ519:NK519"/>
    <mergeCell ref="NL519:NM519"/>
    <mergeCell ref="I518:M518"/>
    <mergeCell ref="MT528:MU528"/>
    <mergeCell ref="MV528:MW528"/>
    <mergeCell ref="MX528:MY528"/>
    <mergeCell ref="MZ528:NA528"/>
    <mergeCell ref="NB528:NC528"/>
    <mergeCell ref="ND528:NE528"/>
    <mergeCell ref="EV526:GI526"/>
    <mergeCell ref="GK526:HX526"/>
    <mergeCell ref="I522:M522"/>
    <mergeCell ref="BE522:BF522"/>
    <mergeCell ref="MT522:MU522"/>
    <mergeCell ref="MV522:MW522"/>
    <mergeCell ref="MX522:MY522"/>
    <mergeCell ref="MZ522:NA522"/>
    <mergeCell ref="NB522:NC522"/>
    <mergeCell ref="ND522:NE522"/>
    <mergeCell ref="NF522:NG522"/>
    <mergeCell ref="NH522:NI522"/>
    <mergeCell ref="NJ522:NK522"/>
    <mergeCell ref="NL522:NM522"/>
    <mergeCell ref="I521:M521"/>
    <mergeCell ref="BE521:BF521"/>
    <mergeCell ref="MT521:MU521"/>
    <mergeCell ref="MV521:MW521"/>
    <mergeCell ref="MX521:MY521"/>
    <mergeCell ref="MZ521:NA521"/>
    <mergeCell ref="NB521:NC521"/>
    <mergeCell ref="ND521:NE521"/>
    <mergeCell ref="NF521:NG521"/>
    <mergeCell ref="NH521:NI521"/>
    <mergeCell ref="NJ521:NK521"/>
    <mergeCell ref="NL521:NM521"/>
    <mergeCell ref="HZ526:JM526"/>
    <mergeCell ref="JO526:LB526"/>
    <mergeCell ref="LD526:MQ526"/>
    <mergeCell ref="MT526:NM526"/>
    <mergeCell ref="C527:BC527"/>
    <mergeCell ref="BD527:BD560"/>
    <mergeCell ref="BE527:BF528"/>
    <mergeCell ref="BG527:BG528"/>
    <mergeCell ref="BJ527:BJ528"/>
    <mergeCell ref="EV527:GI527"/>
    <mergeCell ref="GK527:HX527"/>
    <mergeCell ref="HZ527:JM527"/>
    <mergeCell ref="JO527:LB527"/>
    <mergeCell ref="LD527:MQ527"/>
    <mergeCell ref="MT527:NM527"/>
    <mergeCell ref="NF528:NG528"/>
    <mergeCell ref="NH528:NI528"/>
    <mergeCell ref="NJ528:NK528"/>
    <mergeCell ref="NL528:NM528"/>
    <mergeCell ref="MT525:MU525"/>
    <mergeCell ref="MV525:MW525"/>
    <mergeCell ref="MX525:MY525"/>
    <mergeCell ref="MZ525:NA525"/>
    <mergeCell ref="NB525:NC525"/>
    <mergeCell ref="ND525:NE525"/>
    <mergeCell ref="NF525:NG525"/>
    <mergeCell ref="NH525:NI525"/>
    <mergeCell ref="NJ525:NK525"/>
    <mergeCell ref="NL525:NM525"/>
    <mergeCell ref="I523:M523"/>
    <mergeCell ref="BE523:BF523"/>
    <mergeCell ref="MT523:MU523"/>
    <mergeCell ref="MV523:MW523"/>
    <mergeCell ref="MX523:MY523"/>
    <mergeCell ref="MZ523:NA523"/>
    <mergeCell ref="NB523:NC523"/>
    <mergeCell ref="ND523:NE523"/>
    <mergeCell ref="NF523:NG523"/>
    <mergeCell ref="NH523:NI523"/>
    <mergeCell ref="NJ523:NK523"/>
    <mergeCell ref="NL523:NM523"/>
    <mergeCell ref="C528:C560"/>
    <mergeCell ref="E528:G528"/>
    <mergeCell ref="N528:O528"/>
    <mergeCell ref="P528:Q528"/>
    <mergeCell ref="R528:S528"/>
    <mergeCell ref="T528:U528"/>
    <mergeCell ref="V528:W528"/>
    <mergeCell ref="X528:Y528"/>
    <mergeCell ref="Z528:AA528"/>
    <mergeCell ref="AB528:AC528"/>
    <mergeCell ref="AD528:AE528"/>
    <mergeCell ref="AF528:AG528"/>
    <mergeCell ref="AH528:AI528"/>
    <mergeCell ref="AJ528:AK528"/>
    <mergeCell ref="AL528:AM528"/>
    <mergeCell ref="AN528:AO528"/>
    <mergeCell ref="AP528:AQ528"/>
    <mergeCell ref="AR528:AS528"/>
    <mergeCell ref="AT528:AU528"/>
    <mergeCell ref="AV528:AW528"/>
    <mergeCell ref="AX528:AY528"/>
    <mergeCell ref="ND534:NE534"/>
    <mergeCell ref="NF534:NG534"/>
    <mergeCell ref="NH534:NI534"/>
    <mergeCell ref="NJ534:NK534"/>
    <mergeCell ref="NL534:NM534"/>
    <mergeCell ref="E532:G533"/>
    <mergeCell ref="I532:M532"/>
    <mergeCell ref="BE532:BF532"/>
    <mergeCell ref="MT532:MU532"/>
    <mergeCell ref="MV532:MW532"/>
    <mergeCell ref="MX532:MY532"/>
    <mergeCell ref="MZ532:NA532"/>
    <mergeCell ref="NB532:NC532"/>
    <mergeCell ref="ND532:NE532"/>
    <mergeCell ref="NF532:NG532"/>
    <mergeCell ref="NH532:NI532"/>
    <mergeCell ref="NJ532:NK532"/>
    <mergeCell ref="NL532:NM532"/>
    <mergeCell ref="I533:M533"/>
    <mergeCell ref="BE533:BF533"/>
    <mergeCell ref="MT533:MU533"/>
    <mergeCell ref="MV533:MW533"/>
    <mergeCell ref="MX533:MY533"/>
    <mergeCell ref="MZ533:NA533"/>
    <mergeCell ref="NB533:NC533"/>
    <mergeCell ref="ND533:NE533"/>
    <mergeCell ref="NF533:NG533"/>
    <mergeCell ref="I530:M530"/>
    <mergeCell ref="BE530:BF530"/>
    <mergeCell ref="MT530:MU530"/>
    <mergeCell ref="MV530:MW530"/>
    <mergeCell ref="MX530:MY530"/>
    <mergeCell ref="MZ530:NA530"/>
    <mergeCell ref="NB530:NC530"/>
    <mergeCell ref="ND530:NE530"/>
    <mergeCell ref="NF530:NG530"/>
    <mergeCell ref="NH530:NI530"/>
    <mergeCell ref="NJ530:NK530"/>
    <mergeCell ref="NL530:NM530"/>
    <mergeCell ref="BE534:BF534"/>
    <mergeCell ref="E536:F536"/>
    <mergeCell ref="I536:M536"/>
    <mergeCell ref="BE536:BF536"/>
    <mergeCell ref="MT536:MU536"/>
    <mergeCell ref="MV536:MW536"/>
    <mergeCell ref="MX536:MY536"/>
    <mergeCell ref="MZ536:NA536"/>
    <mergeCell ref="NB536:NC536"/>
    <mergeCell ref="ND536:NE536"/>
    <mergeCell ref="NF536:NG536"/>
    <mergeCell ref="NH536:NI536"/>
    <mergeCell ref="NJ536:NK536"/>
    <mergeCell ref="NL536:NM536"/>
    <mergeCell ref="E535:F535"/>
    <mergeCell ref="I535:M535"/>
    <mergeCell ref="BE535:BF535"/>
    <mergeCell ref="MT535:MU535"/>
    <mergeCell ref="MV535:MW535"/>
    <mergeCell ref="MX535:MY535"/>
    <mergeCell ref="MZ535:NA535"/>
    <mergeCell ref="NB535:NC535"/>
    <mergeCell ref="ND535:NE535"/>
    <mergeCell ref="NF535:NG535"/>
    <mergeCell ref="NH535:NI535"/>
    <mergeCell ref="NJ535:NK535"/>
    <mergeCell ref="NL535:NM535"/>
    <mergeCell ref="E529:G530"/>
    <mergeCell ref="H529:H558"/>
    <mergeCell ref="I529:M529"/>
    <mergeCell ref="BE529:BF529"/>
    <mergeCell ref="MT529:MU529"/>
    <mergeCell ref="MV529:MW529"/>
    <mergeCell ref="MX529:MY529"/>
    <mergeCell ref="MZ529:NA529"/>
    <mergeCell ref="NB529:NC529"/>
    <mergeCell ref="ND529:NE529"/>
    <mergeCell ref="NF529:NG529"/>
    <mergeCell ref="NH529:NI529"/>
    <mergeCell ref="NJ529:NK529"/>
    <mergeCell ref="NL529:NM529"/>
    <mergeCell ref="E531:G531"/>
    <mergeCell ref="I531:M531"/>
    <mergeCell ref="BE531:BF531"/>
    <mergeCell ref="MT531:MU531"/>
    <mergeCell ref="MV531:MW531"/>
    <mergeCell ref="MX531:MY531"/>
    <mergeCell ref="MZ531:NA531"/>
    <mergeCell ref="NB531:NC531"/>
    <mergeCell ref="ND531:NE531"/>
    <mergeCell ref="NF531:NG531"/>
    <mergeCell ref="NH531:NI531"/>
    <mergeCell ref="NJ531:NK531"/>
    <mergeCell ref="NL531:NM531"/>
    <mergeCell ref="NH533:NI533"/>
    <mergeCell ref="NJ533:NK533"/>
    <mergeCell ref="NL533:NM533"/>
    <mergeCell ref="E534:F534"/>
    <mergeCell ref="I534:M534"/>
    <mergeCell ref="MT534:MU534"/>
    <mergeCell ref="MV534:MW534"/>
    <mergeCell ref="MX534:MY534"/>
    <mergeCell ref="MZ534:NA534"/>
    <mergeCell ref="NB534:NC534"/>
    <mergeCell ref="E538:F538"/>
    <mergeCell ref="I538:M538"/>
    <mergeCell ref="BE538:BF538"/>
    <mergeCell ref="MT538:MU538"/>
    <mergeCell ref="MV538:MW538"/>
    <mergeCell ref="MX538:MY538"/>
    <mergeCell ref="MZ538:NA538"/>
    <mergeCell ref="NB538:NC538"/>
    <mergeCell ref="ND538:NE538"/>
    <mergeCell ref="NF538:NG538"/>
    <mergeCell ref="NH538:NI538"/>
    <mergeCell ref="NJ538:NK538"/>
    <mergeCell ref="NL538:NM538"/>
    <mergeCell ref="E537:F537"/>
    <mergeCell ref="I537:M537"/>
    <mergeCell ref="BE537:BF537"/>
    <mergeCell ref="MT537:MU537"/>
    <mergeCell ref="MV537:MW537"/>
    <mergeCell ref="MX537:MY537"/>
    <mergeCell ref="MZ537:NA537"/>
    <mergeCell ref="NB537:NC537"/>
    <mergeCell ref="ND537:NE537"/>
    <mergeCell ref="NF537:NG537"/>
    <mergeCell ref="NH537:NI537"/>
    <mergeCell ref="NJ537:NK537"/>
    <mergeCell ref="NL537:NM537"/>
    <mergeCell ref="MT540:MU540"/>
    <mergeCell ref="MV540:MW540"/>
    <mergeCell ref="MX540:MY540"/>
    <mergeCell ref="MZ540:NA540"/>
    <mergeCell ref="NB540:NC540"/>
    <mergeCell ref="ND540:NE540"/>
    <mergeCell ref="NF540:NG540"/>
    <mergeCell ref="NH540:NI540"/>
    <mergeCell ref="NJ540:NK540"/>
    <mergeCell ref="NL540:NM540"/>
    <mergeCell ref="E539:F539"/>
    <mergeCell ref="I539:M539"/>
    <mergeCell ref="BE539:BF539"/>
    <mergeCell ref="MT539:MU539"/>
    <mergeCell ref="MV539:MW539"/>
    <mergeCell ref="MX539:MY539"/>
    <mergeCell ref="MZ539:NA539"/>
    <mergeCell ref="NB539:NC539"/>
    <mergeCell ref="ND539:NE539"/>
    <mergeCell ref="NF539:NG539"/>
    <mergeCell ref="NH539:NI539"/>
    <mergeCell ref="NJ539:NK539"/>
    <mergeCell ref="NL539:NM539"/>
    <mergeCell ref="E540:F540"/>
    <mergeCell ref="BE540:BF540"/>
    <mergeCell ref="I542:M542"/>
    <mergeCell ref="BE542:BF542"/>
    <mergeCell ref="MT542:MU542"/>
    <mergeCell ref="MV542:MW542"/>
    <mergeCell ref="MX542:MY542"/>
    <mergeCell ref="MZ542:NA542"/>
    <mergeCell ref="NB542:NC542"/>
    <mergeCell ref="ND542:NE542"/>
    <mergeCell ref="NF542:NG542"/>
    <mergeCell ref="NH542:NI542"/>
    <mergeCell ref="NJ542:NK542"/>
    <mergeCell ref="NL542:NM542"/>
    <mergeCell ref="I541:M541"/>
    <mergeCell ref="BE541:BF541"/>
    <mergeCell ref="MT541:MU541"/>
    <mergeCell ref="MV541:MW541"/>
    <mergeCell ref="MX541:MY541"/>
    <mergeCell ref="MZ541:NA541"/>
    <mergeCell ref="NB541:NC541"/>
    <mergeCell ref="ND541:NE541"/>
    <mergeCell ref="NF541:NG541"/>
    <mergeCell ref="NH541:NI541"/>
    <mergeCell ref="NJ541:NK541"/>
    <mergeCell ref="NL541:NM541"/>
    <mergeCell ref="E541:F541"/>
    <mergeCell ref="E542:F542"/>
    <mergeCell ref="MT544:MU544"/>
    <mergeCell ref="MV544:MW544"/>
    <mergeCell ref="MX544:MY544"/>
    <mergeCell ref="MZ544:NA544"/>
    <mergeCell ref="NB544:NC544"/>
    <mergeCell ref="ND544:NE544"/>
    <mergeCell ref="NF544:NG544"/>
    <mergeCell ref="NH544:NI544"/>
    <mergeCell ref="NJ544:NK544"/>
    <mergeCell ref="NL544:NM544"/>
    <mergeCell ref="I543:M543"/>
    <mergeCell ref="BE543:BF543"/>
    <mergeCell ref="MT543:MU543"/>
    <mergeCell ref="MV543:MW543"/>
    <mergeCell ref="MX543:MY543"/>
    <mergeCell ref="MZ543:NA543"/>
    <mergeCell ref="NB543:NC543"/>
    <mergeCell ref="ND543:NE543"/>
    <mergeCell ref="NF543:NG543"/>
    <mergeCell ref="NH543:NI543"/>
    <mergeCell ref="NJ543:NK543"/>
    <mergeCell ref="NL543:NM543"/>
    <mergeCell ref="I544:M544"/>
    <mergeCell ref="BE544:BF544"/>
    <mergeCell ref="I546:M546"/>
    <mergeCell ref="BE546:BF546"/>
    <mergeCell ref="MT546:MU546"/>
    <mergeCell ref="MV546:MW546"/>
    <mergeCell ref="MX546:MY546"/>
    <mergeCell ref="MZ546:NA546"/>
    <mergeCell ref="NB546:NC546"/>
    <mergeCell ref="ND546:NE546"/>
    <mergeCell ref="NF546:NG546"/>
    <mergeCell ref="NH546:NI546"/>
    <mergeCell ref="NJ546:NK546"/>
    <mergeCell ref="NL546:NM546"/>
    <mergeCell ref="I545:M545"/>
    <mergeCell ref="BE545:BF545"/>
    <mergeCell ref="MT545:MU545"/>
    <mergeCell ref="MV545:MW545"/>
    <mergeCell ref="MX545:MY545"/>
    <mergeCell ref="MZ545:NA545"/>
    <mergeCell ref="NB545:NC545"/>
    <mergeCell ref="ND545:NE545"/>
    <mergeCell ref="NF545:NG545"/>
    <mergeCell ref="NH545:NI545"/>
    <mergeCell ref="NJ545:NK545"/>
    <mergeCell ref="NL545:NM545"/>
    <mergeCell ref="MT548:MU548"/>
    <mergeCell ref="MV548:MW548"/>
    <mergeCell ref="MX548:MY548"/>
    <mergeCell ref="MZ548:NA548"/>
    <mergeCell ref="NB548:NC548"/>
    <mergeCell ref="ND548:NE548"/>
    <mergeCell ref="NF548:NG548"/>
    <mergeCell ref="NH548:NI548"/>
    <mergeCell ref="NJ548:NK548"/>
    <mergeCell ref="NL548:NM548"/>
    <mergeCell ref="I547:M547"/>
    <mergeCell ref="BE547:BF547"/>
    <mergeCell ref="MT547:MU547"/>
    <mergeCell ref="MV547:MW547"/>
    <mergeCell ref="MX547:MY547"/>
    <mergeCell ref="MZ547:NA547"/>
    <mergeCell ref="NB547:NC547"/>
    <mergeCell ref="ND547:NE547"/>
    <mergeCell ref="NF547:NG547"/>
    <mergeCell ref="NH547:NI547"/>
    <mergeCell ref="NJ547:NK547"/>
    <mergeCell ref="NL547:NM547"/>
    <mergeCell ref="I548:M548"/>
    <mergeCell ref="BE548:BF548"/>
    <mergeCell ref="I550:M550"/>
    <mergeCell ref="BE550:BF550"/>
    <mergeCell ref="MT550:MU550"/>
    <mergeCell ref="MV550:MW550"/>
    <mergeCell ref="MX550:MY550"/>
    <mergeCell ref="MZ550:NA550"/>
    <mergeCell ref="NB550:NC550"/>
    <mergeCell ref="ND550:NE550"/>
    <mergeCell ref="NF550:NG550"/>
    <mergeCell ref="NH550:NI550"/>
    <mergeCell ref="NJ550:NK550"/>
    <mergeCell ref="NL550:NM550"/>
    <mergeCell ref="I549:M549"/>
    <mergeCell ref="BE549:BF549"/>
    <mergeCell ref="MT549:MU549"/>
    <mergeCell ref="MV549:MW549"/>
    <mergeCell ref="MX549:MY549"/>
    <mergeCell ref="MZ549:NA549"/>
    <mergeCell ref="NB549:NC549"/>
    <mergeCell ref="ND549:NE549"/>
    <mergeCell ref="NF549:NG549"/>
    <mergeCell ref="NH549:NI549"/>
    <mergeCell ref="NJ549:NK549"/>
    <mergeCell ref="NL549:NM549"/>
    <mergeCell ref="MT552:MU552"/>
    <mergeCell ref="MV552:MW552"/>
    <mergeCell ref="MX552:MY552"/>
    <mergeCell ref="MZ552:NA552"/>
    <mergeCell ref="NB552:NC552"/>
    <mergeCell ref="ND552:NE552"/>
    <mergeCell ref="NF552:NG552"/>
    <mergeCell ref="NH552:NI552"/>
    <mergeCell ref="NJ552:NK552"/>
    <mergeCell ref="NL552:NM552"/>
    <mergeCell ref="I551:M551"/>
    <mergeCell ref="BE551:BF551"/>
    <mergeCell ref="MT551:MU551"/>
    <mergeCell ref="MV551:MW551"/>
    <mergeCell ref="MX551:MY551"/>
    <mergeCell ref="MZ551:NA551"/>
    <mergeCell ref="NB551:NC551"/>
    <mergeCell ref="ND551:NE551"/>
    <mergeCell ref="NF551:NG551"/>
    <mergeCell ref="NH551:NI551"/>
    <mergeCell ref="NJ551:NK551"/>
    <mergeCell ref="NL551:NM551"/>
    <mergeCell ref="I552:M552"/>
    <mergeCell ref="BE552:BF552"/>
    <mergeCell ref="I554:M554"/>
    <mergeCell ref="BE554:BF554"/>
    <mergeCell ref="MT554:MU554"/>
    <mergeCell ref="MV554:MW554"/>
    <mergeCell ref="MX554:MY554"/>
    <mergeCell ref="MZ554:NA554"/>
    <mergeCell ref="NB554:NC554"/>
    <mergeCell ref="ND554:NE554"/>
    <mergeCell ref="NF554:NG554"/>
    <mergeCell ref="NH554:NI554"/>
    <mergeCell ref="NJ554:NK554"/>
    <mergeCell ref="NL554:NM554"/>
    <mergeCell ref="I553:M553"/>
    <mergeCell ref="BE553:BF553"/>
    <mergeCell ref="MT553:MU553"/>
    <mergeCell ref="MV553:MW553"/>
    <mergeCell ref="MX553:MY553"/>
    <mergeCell ref="MZ553:NA553"/>
    <mergeCell ref="NB553:NC553"/>
    <mergeCell ref="ND553:NE553"/>
    <mergeCell ref="NF553:NG553"/>
    <mergeCell ref="NH553:NI553"/>
    <mergeCell ref="NJ553:NK553"/>
    <mergeCell ref="NL553:NM553"/>
    <mergeCell ref="ND556:NE556"/>
    <mergeCell ref="NF556:NG556"/>
    <mergeCell ref="NH556:NI556"/>
    <mergeCell ref="NJ556:NK556"/>
    <mergeCell ref="NL556:NM556"/>
    <mergeCell ref="I555:M555"/>
    <mergeCell ref="BE555:BF555"/>
    <mergeCell ref="MT555:MU555"/>
    <mergeCell ref="MV555:MW555"/>
    <mergeCell ref="MX555:MY555"/>
    <mergeCell ref="MZ555:NA555"/>
    <mergeCell ref="NB555:NC555"/>
    <mergeCell ref="ND555:NE555"/>
    <mergeCell ref="NF555:NG555"/>
    <mergeCell ref="NH555:NI555"/>
    <mergeCell ref="NJ555:NK555"/>
    <mergeCell ref="NL555:NM555"/>
    <mergeCell ref="I556:M556"/>
    <mergeCell ref="BE556:BF556"/>
    <mergeCell ref="C562:BC562"/>
    <mergeCell ref="BD562:BD595"/>
    <mergeCell ref="BE562:BF563"/>
    <mergeCell ref="BG562:BG563"/>
    <mergeCell ref="BJ562:BJ563"/>
    <mergeCell ref="EV562:GI562"/>
    <mergeCell ref="GK562:HX562"/>
    <mergeCell ref="HZ562:JM562"/>
    <mergeCell ref="JO562:LB562"/>
    <mergeCell ref="LD562:MQ562"/>
    <mergeCell ref="MT562:NM562"/>
    <mergeCell ref="I558:M558"/>
    <mergeCell ref="BE558:BF558"/>
    <mergeCell ref="MT558:MU558"/>
    <mergeCell ref="MV558:MW558"/>
    <mergeCell ref="MX558:MY558"/>
    <mergeCell ref="MZ558:NA558"/>
    <mergeCell ref="NB558:NC558"/>
    <mergeCell ref="ND558:NE558"/>
    <mergeCell ref="NF558:NG558"/>
    <mergeCell ref="NH558:NI558"/>
    <mergeCell ref="NJ558:NK558"/>
    <mergeCell ref="NL558:NM558"/>
    <mergeCell ref="I557:M557"/>
    <mergeCell ref="BE557:BF557"/>
    <mergeCell ref="MT557:MU557"/>
    <mergeCell ref="MV557:MW557"/>
    <mergeCell ref="MX557:MY557"/>
    <mergeCell ref="MZ557:NA557"/>
    <mergeCell ref="NB557:NC557"/>
    <mergeCell ref="ND557:NE557"/>
    <mergeCell ref="NF557:NG557"/>
    <mergeCell ref="NH557:NI557"/>
    <mergeCell ref="NJ557:NK557"/>
    <mergeCell ref="NL557:NM557"/>
    <mergeCell ref="N563:O563"/>
    <mergeCell ref="ND568:NE568"/>
    <mergeCell ref="NF568:NG568"/>
    <mergeCell ref="NH568:NI568"/>
    <mergeCell ref="NJ568:NK568"/>
    <mergeCell ref="NL568:NM568"/>
    <mergeCell ref="E567:G568"/>
    <mergeCell ref="I567:M567"/>
    <mergeCell ref="BE567:BF567"/>
    <mergeCell ref="MT567:MU567"/>
    <mergeCell ref="MV567:MW567"/>
    <mergeCell ref="MX567:MY567"/>
    <mergeCell ref="MZ567:NA567"/>
    <mergeCell ref="NB567:NC567"/>
    <mergeCell ref="ND567:NE567"/>
    <mergeCell ref="NF567:NG567"/>
    <mergeCell ref="NH567:NI567"/>
    <mergeCell ref="NJ567:NK567"/>
    <mergeCell ref="NL567:NM567"/>
    <mergeCell ref="NL565:NM565"/>
    <mergeCell ref="E566:G566"/>
    <mergeCell ref="I566:M566"/>
    <mergeCell ref="BE566:BF566"/>
    <mergeCell ref="MT566:MU566"/>
    <mergeCell ref="BE569:BF569"/>
    <mergeCell ref="E578:F578"/>
    <mergeCell ref="I578:M578"/>
    <mergeCell ref="E564:G565"/>
    <mergeCell ref="H564:H593"/>
    <mergeCell ref="I564:M564"/>
    <mergeCell ref="BE564:BF564"/>
    <mergeCell ref="MT564:MU564"/>
    <mergeCell ref="MV564:MW564"/>
    <mergeCell ref="MX564:MY564"/>
    <mergeCell ref="MZ564:NA564"/>
    <mergeCell ref="NB564:NC564"/>
    <mergeCell ref="ND564:NE564"/>
    <mergeCell ref="NF564:NG564"/>
    <mergeCell ref="NH564:NI564"/>
    <mergeCell ref="NJ564:NK564"/>
    <mergeCell ref="NL564:NM564"/>
    <mergeCell ref="I565:M565"/>
    <mergeCell ref="BE565:BF565"/>
    <mergeCell ref="MT565:MU565"/>
    <mergeCell ref="MV565:MW565"/>
    <mergeCell ref="MX565:MY565"/>
    <mergeCell ref="MZ565:NA565"/>
    <mergeCell ref="NB565:NC565"/>
    <mergeCell ref="ND565:NE565"/>
    <mergeCell ref="NF565:NG565"/>
    <mergeCell ref="NH565:NI565"/>
    <mergeCell ref="E573:F573"/>
    <mergeCell ref="I573:M573"/>
    <mergeCell ref="BE573:BF573"/>
    <mergeCell ref="MT573:MU573"/>
    <mergeCell ref="MV573:MW573"/>
    <mergeCell ref="MX573:MY573"/>
    <mergeCell ref="MZ573:NA573"/>
    <mergeCell ref="NB573:NC573"/>
    <mergeCell ref="ND573:NE573"/>
    <mergeCell ref="NF573:NG573"/>
    <mergeCell ref="NH573:NI573"/>
    <mergeCell ref="NJ573:NK573"/>
    <mergeCell ref="NL573:NM573"/>
    <mergeCell ref="MT570:MU570"/>
    <mergeCell ref="MV570:MW570"/>
    <mergeCell ref="MX570:MY570"/>
    <mergeCell ref="MZ570:NA570"/>
    <mergeCell ref="NB570:NC570"/>
    <mergeCell ref="ND570:NE570"/>
    <mergeCell ref="NF570:NG570"/>
    <mergeCell ref="NH570:NI570"/>
    <mergeCell ref="NJ570:NK570"/>
    <mergeCell ref="NL570:NM570"/>
    <mergeCell ref="NJ565:NK565"/>
    <mergeCell ref="I568:M568"/>
    <mergeCell ref="BE568:BF568"/>
    <mergeCell ref="MT568:MU568"/>
    <mergeCell ref="MV568:MW568"/>
    <mergeCell ref="MX568:MY568"/>
    <mergeCell ref="MZ568:NA568"/>
    <mergeCell ref="NB568:NC568"/>
    <mergeCell ref="E572:F572"/>
    <mergeCell ref="I572:M572"/>
    <mergeCell ref="BE572:BF572"/>
    <mergeCell ref="MT572:MU572"/>
    <mergeCell ref="MV572:MW572"/>
    <mergeCell ref="MX572:MY572"/>
    <mergeCell ref="MZ572:NA572"/>
    <mergeCell ref="NB572:NC572"/>
    <mergeCell ref="ND572:NE572"/>
    <mergeCell ref="NF572:NG572"/>
    <mergeCell ref="NH572:NI572"/>
    <mergeCell ref="NJ572:NK572"/>
    <mergeCell ref="NL572:NM572"/>
    <mergeCell ref="E571:F571"/>
    <mergeCell ref="I571:M571"/>
    <mergeCell ref="BE571:BF571"/>
    <mergeCell ref="MT571:MU571"/>
    <mergeCell ref="MV571:MW571"/>
    <mergeCell ref="MX571:MY571"/>
    <mergeCell ref="MZ571:NA571"/>
    <mergeCell ref="BE576:BF576"/>
    <mergeCell ref="MT576:MU576"/>
    <mergeCell ref="MV576:MW576"/>
    <mergeCell ref="MX576:MY576"/>
    <mergeCell ref="MZ576:NA576"/>
    <mergeCell ref="NB576:NC576"/>
    <mergeCell ref="ND576:NE576"/>
    <mergeCell ref="NF576:NG576"/>
    <mergeCell ref="NH576:NI576"/>
    <mergeCell ref="NJ576:NK576"/>
    <mergeCell ref="NL576:NM576"/>
    <mergeCell ref="I575:M575"/>
    <mergeCell ref="BE575:BF575"/>
    <mergeCell ref="MT575:MU575"/>
    <mergeCell ref="MV575:MW575"/>
    <mergeCell ref="MX575:MY575"/>
    <mergeCell ref="MZ575:NA575"/>
    <mergeCell ref="NB575:NC575"/>
    <mergeCell ref="ND575:NE575"/>
    <mergeCell ref="NF575:NG575"/>
    <mergeCell ref="NH575:NI575"/>
    <mergeCell ref="NJ575:NK575"/>
    <mergeCell ref="NL575:NM575"/>
    <mergeCell ref="E575:F575"/>
    <mergeCell ref="I576:M576"/>
    <mergeCell ref="E574:F574"/>
    <mergeCell ref="I574:M574"/>
    <mergeCell ref="BE574:BF574"/>
    <mergeCell ref="BE578:BF578"/>
    <mergeCell ref="MT578:MU578"/>
    <mergeCell ref="MV578:MW578"/>
    <mergeCell ref="MX578:MY578"/>
    <mergeCell ref="MZ578:NA578"/>
    <mergeCell ref="NB578:NC578"/>
    <mergeCell ref="ND578:NE578"/>
    <mergeCell ref="NF578:NG578"/>
    <mergeCell ref="NH578:NI578"/>
    <mergeCell ref="NJ578:NK578"/>
    <mergeCell ref="NL578:NM578"/>
    <mergeCell ref="I577:M577"/>
    <mergeCell ref="BE577:BF577"/>
    <mergeCell ref="MT577:MU577"/>
    <mergeCell ref="MV577:MW577"/>
    <mergeCell ref="MX577:MY577"/>
    <mergeCell ref="MZ577:NA577"/>
    <mergeCell ref="NB577:NC577"/>
    <mergeCell ref="ND577:NE577"/>
    <mergeCell ref="NF577:NG577"/>
    <mergeCell ref="NH577:NI577"/>
    <mergeCell ref="NJ577:NK577"/>
    <mergeCell ref="NL577:NM577"/>
    <mergeCell ref="E576:F576"/>
    <mergeCell ref="E577:F577"/>
    <mergeCell ref="I580:M580"/>
    <mergeCell ref="BE580:BF580"/>
    <mergeCell ref="MT580:MU580"/>
    <mergeCell ref="MV580:MW580"/>
    <mergeCell ref="MX580:MY580"/>
    <mergeCell ref="MZ580:NA580"/>
    <mergeCell ref="NB580:NC580"/>
    <mergeCell ref="ND580:NE580"/>
    <mergeCell ref="NF580:NG580"/>
    <mergeCell ref="NH580:NI580"/>
    <mergeCell ref="NJ580:NK580"/>
    <mergeCell ref="NL580:NM580"/>
    <mergeCell ref="I579:M579"/>
    <mergeCell ref="BE579:BF579"/>
    <mergeCell ref="MT579:MU579"/>
    <mergeCell ref="MV579:MW579"/>
    <mergeCell ref="MX579:MY579"/>
    <mergeCell ref="MZ579:NA579"/>
    <mergeCell ref="NB579:NC579"/>
    <mergeCell ref="ND579:NE579"/>
    <mergeCell ref="NF579:NG579"/>
    <mergeCell ref="NH579:NI579"/>
    <mergeCell ref="NJ579:NK579"/>
    <mergeCell ref="NL579:NM579"/>
    <mergeCell ref="I582:M582"/>
    <mergeCell ref="BE582:BF582"/>
    <mergeCell ref="MT582:MU582"/>
    <mergeCell ref="MV582:MW582"/>
    <mergeCell ref="MX582:MY582"/>
    <mergeCell ref="MZ582:NA582"/>
    <mergeCell ref="NB582:NC582"/>
    <mergeCell ref="ND582:NE582"/>
    <mergeCell ref="NF582:NG582"/>
    <mergeCell ref="NH582:NI582"/>
    <mergeCell ref="NJ582:NK582"/>
    <mergeCell ref="NL582:NM582"/>
    <mergeCell ref="I581:M581"/>
    <mergeCell ref="BE581:BF581"/>
    <mergeCell ref="MT581:MU581"/>
    <mergeCell ref="MV581:MW581"/>
    <mergeCell ref="MX581:MY581"/>
    <mergeCell ref="MZ581:NA581"/>
    <mergeCell ref="NB581:NC581"/>
    <mergeCell ref="ND581:NE581"/>
    <mergeCell ref="NF581:NG581"/>
    <mergeCell ref="NH581:NI581"/>
    <mergeCell ref="NJ581:NK581"/>
    <mergeCell ref="NL581:NM581"/>
    <mergeCell ref="I584:M584"/>
    <mergeCell ref="BE584:BF584"/>
    <mergeCell ref="MT584:MU584"/>
    <mergeCell ref="MV584:MW584"/>
    <mergeCell ref="MX584:MY584"/>
    <mergeCell ref="MZ584:NA584"/>
    <mergeCell ref="NB584:NC584"/>
    <mergeCell ref="ND584:NE584"/>
    <mergeCell ref="NF584:NG584"/>
    <mergeCell ref="NH584:NI584"/>
    <mergeCell ref="NJ584:NK584"/>
    <mergeCell ref="NL584:NM584"/>
    <mergeCell ref="I583:M583"/>
    <mergeCell ref="BE583:BF583"/>
    <mergeCell ref="MT583:MU583"/>
    <mergeCell ref="MV583:MW583"/>
    <mergeCell ref="MX583:MY583"/>
    <mergeCell ref="MZ583:NA583"/>
    <mergeCell ref="NB583:NC583"/>
    <mergeCell ref="ND583:NE583"/>
    <mergeCell ref="NF583:NG583"/>
    <mergeCell ref="NH583:NI583"/>
    <mergeCell ref="NJ583:NK583"/>
    <mergeCell ref="NL583:NM583"/>
    <mergeCell ref="I586:M586"/>
    <mergeCell ref="BE586:BF586"/>
    <mergeCell ref="MT586:MU586"/>
    <mergeCell ref="MV586:MW586"/>
    <mergeCell ref="MX586:MY586"/>
    <mergeCell ref="MZ586:NA586"/>
    <mergeCell ref="NB586:NC586"/>
    <mergeCell ref="ND586:NE586"/>
    <mergeCell ref="NF586:NG586"/>
    <mergeCell ref="NH586:NI586"/>
    <mergeCell ref="NJ586:NK586"/>
    <mergeCell ref="NL586:NM586"/>
    <mergeCell ref="I585:M585"/>
    <mergeCell ref="BE585:BF585"/>
    <mergeCell ref="MT585:MU585"/>
    <mergeCell ref="MV585:MW585"/>
    <mergeCell ref="MX585:MY585"/>
    <mergeCell ref="MZ585:NA585"/>
    <mergeCell ref="NB585:NC585"/>
    <mergeCell ref="ND585:NE585"/>
    <mergeCell ref="NF585:NG585"/>
    <mergeCell ref="NH585:NI585"/>
    <mergeCell ref="NJ585:NK585"/>
    <mergeCell ref="NL585:NM585"/>
    <mergeCell ref="I588:M588"/>
    <mergeCell ref="BE588:BF588"/>
    <mergeCell ref="MT588:MU588"/>
    <mergeCell ref="MV588:MW588"/>
    <mergeCell ref="MX588:MY588"/>
    <mergeCell ref="MZ588:NA588"/>
    <mergeCell ref="NB588:NC588"/>
    <mergeCell ref="ND588:NE588"/>
    <mergeCell ref="NF588:NG588"/>
    <mergeCell ref="NH588:NI588"/>
    <mergeCell ref="NJ588:NK588"/>
    <mergeCell ref="NL588:NM588"/>
    <mergeCell ref="I587:M587"/>
    <mergeCell ref="BE587:BF587"/>
    <mergeCell ref="MT587:MU587"/>
    <mergeCell ref="MV587:MW587"/>
    <mergeCell ref="MX587:MY587"/>
    <mergeCell ref="MZ587:NA587"/>
    <mergeCell ref="NB587:NC587"/>
    <mergeCell ref="ND587:NE587"/>
    <mergeCell ref="NF587:NG587"/>
    <mergeCell ref="NH587:NI587"/>
    <mergeCell ref="NJ587:NK587"/>
    <mergeCell ref="NL587:NM587"/>
    <mergeCell ref="I590:M590"/>
    <mergeCell ref="BE590:BF590"/>
    <mergeCell ref="MT590:MU590"/>
    <mergeCell ref="MV590:MW590"/>
    <mergeCell ref="MX590:MY590"/>
    <mergeCell ref="MZ590:NA590"/>
    <mergeCell ref="NB590:NC590"/>
    <mergeCell ref="ND590:NE590"/>
    <mergeCell ref="NF590:NG590"/>
    <mergeCell ref="NH590:NI590"/>
    <mergeCell ref="NJ590:NK590"/>
    <mergeCell ref="NL590:NM590"/>
    <mergeCell ref="I589:M589"/>
    <mergeCell ref="BE589:BF589"/>
    <mergeCell ref="MT589:MU589"/>
    <mergeCell ref="MV589:MW589"/>
    <mergeCell ref="MX589:MY589"/>
    <mergeCell ref="MZ589:NA589"/>
    <mergeCell ref="NB589:NC589"/>
    <mergeCell ref="ND589:NE589"/>
    <mergeCell ref="NF589:NG589"/>
    <mergeCell ref="NH589:NI589"/>
    <mergeCell ref="NJ589:NK589"/>
    <mergeCell ref="NL589:NM589"/>
    <mergeCell ref="I592:M592"/>
    <mergeCell ref="BE592:BF592"/>
    <mergeCell ref="MT592:MU592"/>
    <mergeCell ref="MV592:MW592"/>
    <mergeCell ref="MX592:MY592"/>
    <mergeCell ref="MZ592:NA592"/>
    <mergeCell ref="NB592:NC592"/>
    <mergeCell ref="ND592:NE592"/>
    <mergeCell ref="NF592:NG592"/>
    <mergeCell ref="NH592:NI592"/>
    <mergeCell ref="NJ592:NK592"/>
    <mergeCell ref="NL592:NM592"/>
    <mergeCell ref="I591:M591"/>
    <mergeCell ref="BE591:BF591"/>
    <mergeCell ref="MT591:MU591"/>
    <mergeCell ref="MV591:MW591"/>
    <mergeCell ref="MX591:MY591"/>
    <mergeCell ref="MZ591:NA591"/>
    <mergeCell ref="NB591:NC591"/>
    <mergeCell ref="ND591:NE591"/>
    <mergeCell ref="NF591:NG591"/>
    <mergeCell ref="NH591:NI591"/>
    <mergeCell ref="NJ591:NK591"/>
    <mergeCell ref="NL591:NM591"/>
    <mergeCell ref="BJ597:BJ598"/>
    <mergeCell ref="EV597:GI597"/>
    <mergeCell ref="GK597:HX597"/>
    <mergeCell ref="HZ597:JM597"/>
    <mergeCell ref="JO597:LB597"/>
    <mergeCell ref="LD597:MQ597"/>
    <mergeCell ref="MT597:NM597"/>
    <mergeCell ref="NF598:NG598"/>
    <mergeCell ref="NH598:NI598"/>
    <mergeCell ref="NJ598:NK598"/>
    <mergeCell ref="NL598:NM598"/>
    <mergeCell ref="I593:M593"/>
    <mergeCell ref="BE593:BF593"/>
    <mergeCell ref="MT593:MU593"/>
    <mergeCell ref="MV593:MW593"/>
    <mergeCell ref="MX593:MY593"/>
    <mergeCell ref="MZ593:NA593"/>
    <mergeCell ref="NB593:NC593"/>
    <mergeCell ref="ND593:NE593"/>
    <mergeCell ref="NF593:NG593"/>
    <mergeCell ref="NH593:NI593"/>
    <mergeCell ref="NJ593:NK593"/>
    <mergeCell ref="NL593:NM593"/>
    <mergeCell ref="C598:C630"/>
    <mergeCell ref="E598:G598"/>
    <mergeCell ref="N598:O598"/>
    <mergeCell ref="P598:Q598"/>
    <mergeCell ref="R598:S598"/>
    <mergeCell ref="T598:U598"/>
    <mergeCell ref="V598:W598"/>
    <mergeCell ref="X598:Y598"/>
    <mergeCell ref="Z598:AA598"/>
    <mergeCell ref="AB598:AC598"/>
    <mergeCell ref="AD598:AE598"/>
    <mergeCell ref="AF598:AG598"/>
    <mergeCell ref="AH598:AI598"/>
    <mergeCell ref="AJ598:AK598"/>
    <mergeCell ref="AL598:AM598"/>
    <mergeCell ref="AN598:AO598"/>
    <mergeCell ref="AP598:AQ598"/>
    <mergeCell ref="AR598:AS598"/>
    <mergeCell ref="AT598:AU598"/>
    <mergeCell ref="AV598:AW598"/>
    <mergeCell ref="AX598:AY598"/>
    <mergeCell ref="AZ598:BA598"/>
    <mergeCell ref="BB598:BC598"/>
    <mergeCell ref="MT598:MU598"/>
    <mergeCell ref="MV598:MW598"/>
    <mergeCell ref="MX598:MY598"/>
    <mergeCell ref="MZ598:NA598"/>
    <mergeCell ref="E611:F611"/>
    <mergeCell ref="NB598:NC598"/>
    <mergeCell ref="ND598:NE598"/>
    <mergeCell ref="EV596:GI596"/>
    <mergeCell ref="GK596:HX596"/>
    <mergeCell ref="HZ596:JM596"/>
    <mergeCell ref="JO596:LB596"/>
    <mergeCell ref="LD596:MQ596"/>
    <mergeCell ref="MT596:NM596"/>
    <mergeCell ref="C563:C595"/>
    <mergeCell ref="E563:G563"/>
    <mergeCell ref="ND604:NE604"/>
    <mergeCell ref="NF604:NG604"/>
    <mergeCell ref="NH604:NI604"/>
    <mergeCell ref="NL604:NM604"/>
    <mergeCell ref="E602:G603"/>
    <mergeCell ref="I602:M602"/>
    <mergeCell ref="BE602:BF602"/>
    <mergeCell ref="MT602:MU602"/>
    <mergeCell ref="MV602:MW602"/>
    <mergeCell ref="MX602:MY602"/>
    <mergeCell ref="MZ602:NA602"/>
    <mergeCell ref="NB602:NC602"/>
    <mergeCell ref="ND602:NE602"/>
    <mergeCell ref="NF602:NG602"/>
    <mergeCell ref="NH602:NI602"/>
    <mergeCell ref="NJ602:NK602"/>
    <mergeCell ref="NL602:NM602"/>
    <mergeCell ref="I603:M603"/>
    <mergeCell ref="BE603:BF603"/>
    <mergeCell ref="MT603:MU603"/>
    <mergeCell ref="MV603:MW603"/>
    <mergeCell ref="MX603:MY603"/>
    <mergeCell ref="MZ603:NA603"/>
    <mergeCell ref="NB603:NC603"/>
    <mergeCell ref="ND603:NE603"/>
    <mergeCell ref="NF603:NG603"/>
    <mergeCell ref="I600:M600"/>
    <mergeCell ref="BE600:BF600"/>
    <mergeCell ref="MT600:MU600"/>
    <mergeCell ref="MV600:MW600"/>
    <mergeCell ref="MX600:MY600"/>
    <mergeCell ref="MZ600:NA600"/>
    <mergeCell ref="NB600:NC600"/>
    <mergeCell ref="ND600:NE600"/>
    <mergeCell ref="NF600:NG600"/>
    <mergeCell ref="NH600:NI600"/>
    <mergeCell ref="NJ600:NK600"/>
    <mergeCell ref="NL600:NM600"/>
    <mergeCell ref="BE604:BF604"/>
    <mergeCell ref="NH601:NI601"/>
    <mergeCell ref="NJ601:NK601"/>
    <mergeCell ref="NL601:NM601"/>
    <mergeCell ref="NH603:NI603"/>
    <mergeCell ref="NJ603:NK603"/>
    <mergeCell ref="NL603:NM603"/>
    <mergeCell ref="E604:F604"/>
    <mergeCell ref="I604:M604"/>
    <mergeCell ref="MT604:MU604"/>
    <mergeCell ref="MV604:MW604"/>
    <mergeCell ref="MX604:MY604"/>
    <mergeCell ref="MZ604:NA604"/>
    <mergeCell ref="NB604:NC604"/>
    <mergeCell ref="MV595:MW595"/>
    <mergeCell ref="MX595:MY595"/>
    <mergeCell ref="MZ595:NA595"/>
    <mergeCell ref="NB595:NC595"/>
    <mergeCell ref="ND595:NE595"/>
    <mergeCell ref="NF595:NG595"/>
    <mergeCell ref="NH595:NI595"/>
    <mergeCell ref="NJ595:NK595"/>
    <mergeCell ref="NL595:NM595"/>
    <mergeCell ref="C597:BC597"/>
    <mergeCell ref="BD597:BD630"/>
    <mergeCell ref="BE597:BF598"/>
    <mergeCell ref="BG597:BG598"/>
    <mergeCell ref="E606:F606"/>
    <mergeCell ref="I606:M606"/>
    <mergeCell ref="BE606:BF606"/>
    <mergeCell ref="MT606:MU606"/>
    <mergeCell ref="MV606:MW606"/>
    <mergeCell ref="MX606:MY606"/>
    <mergeCell ref="MZ606:NA606"/>
    <mergeCell ref="NB606:NC606"/>
    <mergeCell ref="ND606:NE606"/>
    <mergeCell ref="NF606:NG606"/>
    <mergeCell ref="NH606:NI606"/>
    <mergeCell ref="NJ606:NK606"/>
    <mergeCell ref="NL606:NM606"/>
    <mergeCell ref="E605:F605"/>
    <mergeCell ref="I605:M605"/>
    <mergeCell ref="BE605:BF605"/>
    <mergeCell ref="MT605:MU605"/>
    <mergeCell ref="MV605:MW605"/>
    <mergeCell ref="MX605:MY605"/>
    <mergeCell ref="MZ605:NA605"/>
    <mergeCell ref="NB605:NC605"/>
    <mergeCell ref="ND605:NE605"/>
    <mergeCell ref="NF605:NG605"/>
    <mergeCell ref="NH605:NI605"/>
    <mergeCell ref="NJ605:NK605"/>
    <mergeCell ref="NL605:NM605"/>
    <mergeCell ref="E599:G600"/>
    <mergeCell ref="H599:H628"/>
    <mergeCell ref="I599:M599"/>
    <mergeCell ref="BE599:BF599"/>
    <mergeCell ref="MT599:MU599"/>
    <mergeCell ref="MV599:MW599"/>
    <mergeCell ref="MX599:MY599"/>
    <mergeCell ref="MZ599:NA599"/>
    <mergeCell ref="NB599:NC599"/>
    <mergeCell ref="ND599:NE599"/>
    <mergeCell ref="NF599:NG599"/>
    <mergeCell ref="NH599:NI599"/>
    <mergeCell ref="NJ599:NK599"/>
    <mergeCell ref="NL599:NM599"/>
    <mergeCell ref="E601:G601"/>
    <mergeCell ref="I601:M601"/>
    <mergeCell ref="BE601:BF601"/>
    <mergeCell ref="MT601:MU601"/>
    <mergeCell ref="MV601:MW601"/>
    <mergeCell ref="MX601:MY601"/>
    <mergeCell ref="MZ601:NA601"/>
    <mergeCell ref="NB601:NC601"/>
    <mergeCell ref="ND601:NE601"/>
    <mergeCell ref="NF601:NG601"/>
    <mergeCell ref="NJ604:NK604"/>
    <mergeCell ref="E608:F608"/>
    <mergeCell ref="I608:M608"/>
    <mergeCell ref="BE608:BF608"/>
    <mergeCell ref="MT608:MU608"/>
    <mergeCell ref="MV608:MW608"/>
    <mergeCell ref="MX608:MY608"/>
    <mergeCell ref="MZ608:NA608"/>
    <mergeCell ref="NB608:NC608"/>
    <mergeCell ref="ND608:NE608"/>
    <mergeCell ref="NF608:NG608"/>
    <mergeCell ref="NH608:NI608"/>
    <mergeCell ref="NJ608:NK608"/>
    <mergeCell ref="NL608:NM608"/>
    <mergeCell ref="E607:F607"/>
    <mergeCell ref="I607:M607"/>
    <mergeCell ref="BE607:BF607"/>
    <mergeCell ref="MT607:MU607"/>
    <mergeCell ref="MV607:MW607"/>
    <mergeCell ref="MX607:MY607"/>
    <mergeCell ref="MZ607:NA607"/>
    <mergeCell ref="NB607:NC607"/>
    <mergeCell ref="ND607:NE607"/>
    <mergeCell ref="NF607:NG607"/>
    <mergeCell ref="NH607:NI607"/>
    <mergeCell ref="NJ607:NK607"/>
    <mergeCell ref="NL607:NM607"/>
    <mergeCell ref="E613:F613"/>
    <mergeCell ref="I610:M610"/>
    <mergeCell ref="BE610:BF610"/>
    <mergeCell ref="MT610:MU610"/>
    <mergeCell ref="MV610:MW610"/>
    <mergeCell ref="MX610:MY610"/>
    <mergeCell ref="MZ610:NA610"/>
    <mergeCell ref="NB610:NC610"/>
    <mergeCell ref="ND610:NE610"/>
    <mergeCell ref="NF610:NG610"/>
    <mergeCell ref="NH610:NI610"/>
    <mergeCell ref="NJ610:NK610"/>
    <mergeCell ref="NL610:NM610"/>
    <mergeCell ref="E609:F609"/>
    <mergeCell ref="I609:M609"/>
    <mergeCell ref="BE609:BF609"/>
    <mergeCell ref="MT609:MU609"/>
    <mergeCell ref="MV609:MW609"/>
    <mergeCell ref="MX609:MY609"/>
    <mergeCell ref="MZ609:NA609"/>
    <mergeCell ref="NB609:NC609"/>
    <mergeCell ref="ND609:NE609"/>
    <mergeCell ref="NF609:NG609"/>
    <mergeCell ref="NH609:NI609"/>
    <mergeCell ref="NJ609:NK609"/>
    <mergeCell ref="NL609:NM609"/>
    <mergeCell ref="E610:F610"/>
    <mergeCell ref="E612:F612"/>
    <mergeCell ref="I612:M612"/>
    <mergeCell ref="BE612:BF612"/>
    <mergeCell ref="MT612:MU612"/>
    <mergeCell ref="MV612:MW612"/>
    <mergeCell ref="MX612:MY612"/>
    <mergeCell ref="MZ612:NA612"/>
    <mergeCell ref="NB612:NC612"/>
    <mergeCell ref="ND612:NE612"/>
    <mergeCell ref="NF612:NG612"/>
    <mergeCell ref="NH612:NI612"/>
    <mergeCell ref="NJ612:NK612"/>
    <mergeCell ref="NL612:NM612"/>
    <mergeCell ref="I611:M611"/>
    <mergeCell ref="BE611:BF611"/>
    <mergeCell ref="MT611:MU611"/>
    <mergeCell ref="MV611:MW611"/>
    <mergeCell ref="MX611:MY611"/>
    <mergeCell ref="MZ611:NA611"/>
    <mergeCell ref="NB611:NC611"/>
    <mergeCell ref="ND611:NE611"/>
    <mergeCell ref="NF611:NG611"/>
    <mergeCell ref="NH611:NI611"/>
    <mergeCell ref="NJ611:NK611"/>
    <mergeCell ref="NL611:NM611"/>
    <mergeCell ref="I614:M614"/>
    <mergeCell ref="BE614:BF614"/>
    <mergeCell ref="MT614:MU614"/>
    <mergeCell ref="MV614:MW614"/>
    <mergeCell ref="MX614:MY614"/>
    <mergeCell ref="MZ614:NA614"/>
    <mergeCell ref="NB614:NC614"/>
    <mergeCell ref="ND614:NE614"/>
    <mergeCell ref="NF614:NG614"/>
    <mergeCell ref="NH614:NI614"/>
    <mergeCell ref="NJ614:NK614"/>
    <mergeCell ref="NL614:NM614"/>
    <mergeCell ref="I613:M613"/>
    <mergeCell ref="BE613:BF613"/>
    <mergeCell ref="MT613:MU613"/>
    <mergeCell ref="MV613:MW613"/>
    <mergeCell ref="MX613:MY613"/>
    <mergeCell ref="MZ613:NA613"/>
    <mergeCell ref="NB613:NC613"/>
    <mergeCell ref="ND613:NE613"/>
    <mergeCell ref="NF613:NG613"/>
    <mergeCell ref="NH613:NI613"/>
    <mergeCell ref="NJ613:NK613"/>
    <mergeCell ref="NL613:NM613"/>
    <mergeCell ref="I616:M616"/>
    <mergeCell ref="BE616:BF616"/>
    <mergeCell ref="MT616:MU616"/>
    <mergeCell ref="MV616:MW616"/>
    <mergeCell ref="MX616:MY616"/>
    <mergeCell ref="MZ616:NA616"/>
    <mergeCell ref="NB616:NC616"/>
    <mergeCell ref="ND616:NE616"/>
    <mergeCell ref="NF616:NG616"/>
    <mergeCell ref="NH616:NI616"/>
    <mergeCell ref="NJ616:NK616"/>
    <mergeCell ref="NL616:NM616"/>
    <mergeCell ref="I615:M615"/>
    <mergeCell ref="BE615:BF615"/>
    <mergeCell ref="MT615:MU615"/>
    <mergeCell ref="MV615:MW615"/>
    <mergeCell ref="MX615:MY615"/>
    <mergeCell ref="MZ615:NA615"/>
    <mergeCell ref="NB615:NC615"/>
    <mergeCell ref="ND615:NE615"/>
    <mergeCell ref="NF615:NG615"/>
    <mergeCell ref="NH615:NI615"/>
    <mergeCell ref="NJ615:NK615"/>
    <mergeCell ref="NL615:NM615"/>
    <mergeCell ref="I618:M618"/>
    <mergeCell ref="BE618:BF618"/>
    <mergeCell ref="MT618:MU618"/>
    <mergeCell ref="MV618:MW618"/>
    <mergeCell ref="MX618:MY618"/>
    <mergeCell ref="MZ618:NA618"/>
    <mergeCell ref="NB618:NC618"/>
    <mergeCell ref="ND618:NE618"/>
    <mergeCell ref="NF618:NG618"/>
    <mergeCell ref="NH618:NI618"/>
    <mergeCell ref="NJ618:NK618"/>
    <mergeCell ref="NL618:NM618"/>
    <mergeCell ref="I617:M617"/>
    <mergeCell ref="BE617:BF617"/>
    <mergeCell ref="MT617:MU617"/>
    <mergeCell ref="MV617:MW617"/>
    <mergeCell ref="MX617:MY617"/>
    <mergeCell ref="MZ617:NA617"/>
    <mergeCell ref="NB617:NC617"/>
    <mergeCell ref="ND617:NE617"/>
    <mergeCell ref="NF617:NG617"/>
    <mergeCell ref="NH617:NI617"/>
    <mergeCell ref="NJ617:NK617"/>
    <mergeCell ref="NL617:NM617"/>
    <mergeCell ref="I620:M620"/>
    <mergeCell ref="BE620:BF620"/>
    <mergeCell ref="MT620:MU620"/>
    <mergeCell ref="MV620:MW620"/>
    <mergeCell ref="MX620:MY620"/>
    <mergeCell ref="MZ620:NA620"/>
    <mergeCell ref="NB620:NC620"/>
    <mergeCell ref="ND620:NE620"/>
    <mergeCell ref="NF620:NG620"/>
    <mergeCell ref="NH620:NI620"/>
    <mergeCell ref="NJ620:NK620"/>
    <mergeCell ref="NL620:NM620"/>
    <mergeCell ref="I619:M619"/>
    <mergeCell ref="BE619:BF619"/>
    <mergeCell ref="MT619:MU619"/>
    <mergeCell ref="MV619:MW619"/>
    <mergeCell ref="MX619:MY619"/>
    <mergeCell ref="MZ619:NA619"/>
    <mergeCell ref="NB619:NC619"/>
    <mergeCell ref="ND619:NE619"/>
    <mergeCell ref="NF619:NG619"/>
    <mergeCell ref="NH619:NI619"/>
    <mergeCell ref="NJ619:NK619"/>
    <mergeCell ref="NL619:NM619"/>
    <mergeCell ref="I622:M622"/>
    <mergeCell ref="BE622:BF622"/>
    <mergeCell ref="MT622:MU622"/>
    <mergeCell ref="MV622:MW622"/>
    <mergeCell ref="MX622:MY622"/>
    <mergeCell ref="MZ622:NA622"/>
    <mergeCell ref="NB622:NC622"/>
    <mergeCell ref="ND622:NE622"/>
    <mergeCell ref="NF622:NG622"/>
    <mergeCell ref="NH622:NI622"/>
    <mergeCell ref="NJ622:NK622"/>
    <mergeCell ref="NL622:NM622"/>
    <mergeCell ref="I621:M621"/>
    <mergeCell ref="BE621:BF621"/>
    <mergeCell ref="MT621:MU621"/>
    <mergeCell ref="MV621:MW621"/>
    <mergeCell ref="MX621:MY621"/>
    <mergeCell ref="MZ621:NA621"/>
    <mergeCell ref="NB621:NC621"/>
    <mergeCell ref="ND621:NE621"/>
    <mergeCell ref="NF621:NG621"/>
    <mergeCell ref="NH621:NI621"/>
    <mergeCell ref="NJ621:NK621"/>
    <mergeCell ref="NL621:NM621"/>
    <mergeCell ref="I627:M627"/>
    <mergeCell ref="BE627:BF627"/>
    <mergeCell ref="MT627:MU627"/>
    <mergeCell ref="MV627:MW627"/>
    <mergeCell ref="MX627:MY627"/>
    <mergeCell ref="MZ627:NA627"/>
    <mergeCell ref="NB627:NC627"/>
    <mergeCell ref="ND627:NE627"/>
    <mergeCell ref="NF627:NG627"/>
    <mergeCell ref="NH627:NI627"/>
    <mergeCell ref="NJ627:NK627"/>
    <mergeCell ref="NL627:NM627"/>
    <mergeCell ref="ND633:NE633"/>
    <mergeCell ref="NF633:NG633"/>
    <mergeCell ref="NH633:NI633"/>
    <mergeCell ref="I624:M624"/>
    <mergeCell ref="BE624:BF624"/>
    <mergeCell ref="MT624:MU624"/>
    <mergeCell ref="MV624:MW624"/>
    <mergeCell ref="MX624:MY624"/>
    <mergeCell ref="MZ624:NA624"/>
    <mergeCell ref="NB624:NC624"/>
    <mergeCell ref="ND624:NE624"/>
    <mergeCell ref="NF624:NG624"/>
    <mergeCell ref="NH624:NI624"/>
    <mergeCell ref="NJ624:NK624"/>
    <mergeCell ref="NL624:NM624"/>
    <mergeCell ref="I623:M623"/>
    <mergeCell ref="BE623:BF623"/>
    <mergeCell ref="MT623:MU623"/>
    <mergeCell ref="MV623:MW623"/>
    <mergeCell ref="MX623:MY623"/>
    <mergeCell ref="MZ623:NA623"/>
    <mergeCell ref="NB623:NC623"/>
    <mergeCell ref="ND623:NE623"/>
    <mergeCell ref="NF623:NG623"/>
    <mergeCell ref="NH623:NI623"/>
    <mergeCell ref="NJ623:NK623"/>
    <mergeCell ref="NL623:NM623"/>
    <mergeCell ref="I626:M626"/>
    <mergeCell ref="BE626:BF626"/>
    <mergeCell ref="MT626:MU626"/>
    <mergeCell ref="MV626:MW626"/>
    <mergeCell ref="MX626:MY626"/>
    <mergeCell ref="MZ626:NA626"/>
    <mergeCell ref="NB626:NC626"/>
    <mergeCell ref="ND626:NE626"/>
    <mergeCell ref="NF626:NG626"/>
    <mergeCell ref="NH626:NI626"/>
    <mergeCell ref="NJ626:NK626"/>
    <mergeCell ref="NL626:NM626"/>
    <mergeCell ref="I625:M625"/>
    <mergeCell ref="BE625:BF625"/>
    <mergeCell ref="MT625:MU625"/>
    <mergeCell ref="MV625:MW625"/>
    <mergeCell ref="MX625:MY625"/>
    <mergeCell ref="MZ625:NA625"/>
    <mergeCell ref="NB625:NC625"/>
    <mergeCell ref="ND625:NE625"/>
    <mergeCell ref="NF625:NG625"/>
    <mergeCell ref="NH625:NI625"/>
    <mergeCell ref="NJ625:NK625"/>
    <mergeCell ref="NL625:NM625"/>
    <mergeCell ref="MT630:MU630"/>
    <mergeCell ref="MV630:MW630"/>
    <mergeCell ref="MX630:MY630"/>
    <mergeCell ref="MZ630:NA630"/>
    <mergeCell ref="NB630:NC630"/>
    <mergeCell ref="ND630:NE630"/>
    <mergeCell ref="NF630:NG630"/>
    <mergeCell ref="NH630:NI630"/>
    <mergeCell ref="NJ630:NK630"/>
    <mergeCell ref="NL630:NM630"/>
    <mergeCell ref="C632:BC632"/>
    <mergeCell ref="BD632:BD665"/>
    <mergeCell ref="BE632:BF633"/>
    <mergeCell ref="BG632:BG633"/>
    <mergeCell ref="BJ632:BJ633"/>
    <mergeCell ref="EV632:GI632"/>
    <mergeCell ref="GK632:HX632"/>
    <mergeCell ref="HZ632:JM632"/>
    <mergeCell ref="JO632:LB632"/>
    <mergeCell ref="LD632:MQ632"/>
    <mergeCell ref="MT632:NM632"/>
    <mergeCell ref="I628:M628"/>
    <mergeCell ref="BE628:BF628"/>
    <mergeCell ref="MT628:MU628"/>
    <mergeCell ref="MV628:MW628"/>
    <mergeCell ref="MX628:MY628"/>
    <mergeCell ref="MZ628:NA628"/>
    <mergeCell ref="NB628:NC628"/>
    <mergeCell ref="ND628:NE628"/>
    <mergeCell ref="NF628:NG628"/>
    <mergeCell ref="NH628:NI628"/>
    <mergeCell ref="NJ628:NK628"/>
    <mergeCell ref="NL628:NM628"/>
    <mergeCell ref="MX634:MY634"/>
    <mergeCell ref="MZ634:NA634"/>
    <mergeCell ref="NB634:NC634"/>
    <mergeCell ref="ND634:NE634"/>
    <mergeCell ref="NF634:NG634"/>
    <mergeCell ref="NH634:NI634"/>
    <mergeCell ref="NJ634:NK634"/>
    <mergeCell ref="NL634:NM634"/>
    <mergeCell ref="I635:M635"/>
    <mergeCell ref="BE635:BF635"/>
    <mergeCell ref="MT635:MU635"/>
    <mergeCell ref="MV635:MW635"/>
    <mergeCell ref="MX635:MY635"/>
    <mergeCell ref="MZ635:NA635"/>
    <mergeCell ref="NB635:NC635"/>
    <mergeCell ref="ND635:NE635"/>
    <mergeCell ref="NF635:NG635"/>
    <mergeCell ref="NH635:NI635"/>
    <mergeCell ref="NJ635:NK635"/>
    <mergeCell ref="I638:M638"/>
    <mergeCell ref="BE638:BF638"/>
    <mergeCell ref="MT638:MU638"/>
    <mergeCell ref="MV638:MW638"/>
    <mergeCell ref="MX638:MY638"/>
    <mergeCell ref="MZ638:NA638"/>
    <mergeCell ref="NB638:NC638"/>
    <mergeCell ref="NJ633:NK633"/>
    <mergeCell ref="NL633:NM633"/>
    <mergeCell ref="C633:C665"/>
    <mergeCell ref="E633:G633"/>
    <mergeCell ref="N633:O633"/>
    <mergeCell ref="P633:Q633"/>
    <mergeCell ref="R633:S633"/>
    <mergeCell ref="T633:U633"/>
    <mergeCell ref="V633:W633"/>
    <mergeCell ref="X633:Y633"/>
    <mergeCell ref="Z633:AA633"/>
    <mergeCell ref="AB633:AC633"/>
    <mergeCell ref="AD633:AE633"/>
    <mergeCell ref="AF633:AG633"/>
    <mergeCell ref="AH633:AI633"/>
    <mergeCell ref="AJ633:AK633"/>
    <mergeCell ref="AL633:AM633"/>
    <mergeCell ref="AN633:AO633"/>
    <mergeCell ref="AP633:AQ633"/>
    <mergeCell ref="AR633:AS633"/>
    <mergeCell ref="AT633:AU633"/>
    <mergeCell ref="AV633:AW633"/>
    <mergeCell ref="AX633:AY633"/>
    <mergeCell ref="AZ633:BA633"/>
    <mergeCell ref="BB633:BC633"/>
    <mergeCell ref="MT633:MU633"/>
    <mergeCell ref="MV633:MW633"/>
    <mergeCell ref="MX633:MY633"/>
    <mergeCell ref="MZ633:NA633"/>
    <mergeCell ref="NB633:NC633"/>
    <mergeCell ref="ND638:NE638"/>
    <mergeCell ref="NF638:NG638"/>
    <mergeCell ref="NH638:NI638"/>
    <mergeCell ref="NJ638:NK638"/>
    <mergeCell ref="NL638:NM638"/>
    <mergeCell ref="E637:G638"/>
    <mergeCell ref="I637:M637"/>
    <mergeCell ref="BE637:BF637"/>
    <mergeCell ref="MT637:MU637"/>
    <mergeCell ref="MV637:MW637"/>
    <mergeCell ref="MX637:MY637"/>
    <mergeCell ref="MZ637:NA637"/>
    <mergeCell ref="NB637:NC637"/>
    <mergeCell ref="ND637:NE637"/>
    <mergeCell ref="NF637:NG637"/>
    <mergeCell ref="NH637:NI637"/>
    <mergeCell ref="NJ637:NK637"/>
    <mergeCell ref="NL637:NM637"/>
    <mergeCell ref="NL635:NM635"/>
    <mergeCell ref="E636:G636"/>
    <mergeCell ref="I636:M636"/>
    <mergeCell ref="BE636:BF636"/>
    <mergeCell ref="MT636:MU636"/>
    <mergeCell ref="MV636:MW636"/>
    <mergeCell ref="MX636:MY636"/>
    <mergeCell ref="MZ636:NA636"/>
    <mergeCell ref="NB636:NC636"/>
    <mergeCell ref="ND636:NE636"/>
    <mergeCell ref="NF636:NG636"/>
    <mergeCell ref="NH636:NI636"/>
    <mergeCell ref="NJ636:NK636"/>
    <mergeCell ref="NL636:NM636"/>
    <mergeCell ref="BL632:BL633"/>
    <mergeCell ref="BP632:BP633"/>
    <mergeCell ref="BU632:BU633"/>
    <mergeCell ref="BV632:BV633"/>
    <mergeCell ref="E640:F640"/>
    <mergeCell ref="I640:M640"/>
    <mergeCell ref="BE640:BF640"/>
    <mergeCell ref="MT640:MU640"/>
    <mergeCell ref="MV640:MW640"/>
    <mergeCell ref="MX640:MY640"/>
    <mergeCell ref="MZ640:NA640"/>
    <mergeCell ref="NB640:NC640"/>
    <mergeCell ref="ND640:NE640"/>
    <mergeCell ref="NF640:NG640"/>
    <mergeCell ref="NH640:NI640"/>
    <mergeCell ref="NJ640:NK640"/>
    <mergeCell ref="NL640:NM640"/>
    <mergeCell ref="E639:F639"/>
    <mergeCell ref="I639:M639"/>
    <mergeCell ref="BE639:BF639"/>
    <mergeCell ref="MT639:MU639"/>
    <mergeCell ref="MV639:MW639"/>
    <mergeCell ref="MX639:MY639"/>
    <mergeCell ref="MZ639:NA639"/>
    <mergeCell ref="NB639:NC639"/>
    <mergeCell ref="ND639:NE639"/>
    <mergeCell ref="NF639:NG639"/>
    <mergeCell ref="NH639:NI639"/>
    <mergeCell ref="NJ639:NK639"/>
    <mergeCell ref="NL639:NM639"/>
    <mergeCell ref="E634:G635"/>
    <mergeCell ref="H634:H663"/>
    <mergeCell ref="I634:M634"/>
    <mergeCell ref="BE634:BF634"/>
    <mergeCell ref="MT634:MU634"/>
    <mergeCell ref="MV634:MW634"/>
    <mergeCell ref="E642:F642"/>
    <mergeCell ref="I642:M642"/>
    <mergeCell ref="BE642:BF642"/>
    <mergeCell ref="MT642:MU642"/>
    <mergeCell ref="MV642:MW642"/>
    <mergeCell ref="MX642:MY642"/>
    <mergeCell ref="MZ642:NA642"/>
    <mergeCell ref="NB642:NC642"/>
    <mergeCell ref="ND642:NE642"/>
    <mergeCell ref="NF642:NG642"/>
    <mergeCell ref="NH642:NI642"/>
    <mergeCell ref="NJ642:NK642"/>
    <mergeCell ref="NL642:NM642"/>
    <mergeCell ref="E641:F641"/>
    <mergeCell ref="I641:M641"/>
    <mergeCell ref="BE641:BF641"/>
    <mergeCell ref="MT641:MU641"/>
    <mergeCell ref="MV641:MW641"/>
    <mergeCell ref="MX641:MY641"/>
    <mergeCell ref="MZ641:NA641"/>
    <mergeCell ref="NB641:NC641"/>
    <mergeCell ref="ND641:NE641"/>
    <mergeCell ref="NF641:NG641"/>
    <mergeCell ref="NH641:NI641"/>
    <mergeCell ref="NJ641:NK641"/>
    <mergeCell ref="NL641:NM641"/>
    <mergeCell ref="E644:F644"/>
    <mergeCell ref="I644:M644"/>
    <mergeCell ref="BE644:BF644"/>
    <mergeCell ref="MT644:MU644"/>
    <mergeCell ref="MV644:MW644"/>
    <mergeCell ref="MX644:MY644"/>
    <mergeCell ref="MZ644:NA644"/>
    <mergeCell ref="NB644:NC644"/>
    <mergeCell ref="ND644:NE644"/>
    <mergeCell ref="NF644:NG644"/>
    <mergeCell ref="NH644:NI644"/>
    <mergeCell ref="NJ644:NK644"/>
    <mergeCell ref="NL644:NM644"/>
    <mergeCell ref="E643:F643"/>
    <mergeCell ref="I643:M643"/>
    <mergeCell ref="BE643:BF643"/>
    <mergeCell ref="MT643:MU643"/>
    <mergeCell ref="MV643:MW643"/>
    <mergeCell ref="MX643:MY643"/>
    <mergeCell ref="MZ643:NA643"/>
    <mergeCell ref="NB643:NC643"/>
    <mergeCell ref="ND643:NE643"/>
    <mergeCell ref="NF643:NG643"/>
    <mergeCell ref="NH643:NI643"/>
    <mergeCell ref="NJ643:NK643"/>
    <mergeCell ref="NL643:NM643"/>
    <mergeCell ref="I646:M646"/>
    <mergeCell ref="BE646:BF646"/>
    <mergeCell ref="MT646:MU646"/>
    <mergeCell ref="MV646:MW646"/>
    <mergeCell ref="MX646:MY646"/>
    <mergeCell ref="MZ646:NA646"/>
    <mergeCell ref="NB646:NC646"/>
    <mergeCell ref="ND646:NE646"/>
    <mergeCell ref="NF646:NG646"/>
    <mergeCell ref="NH646:NI646"/>
    <mergeCell ref="NJ646:NK646"/>
    <mergeCell ref="NL646:NM646"/>
    <mergeCell ref="E648:F648"/>
    <mergeCell ref="I645:M645"/>
    <mergeCell ref="BE645:BF645"/>
    <mergeCell ref="MT645:MU645"/>
    <mergeCell ref="MV645:MW645"/>
    <mergeCell ref="MX645:MY645"/>
    <mergeCell ref="MZ645:NA645"/>
    <mergeCell ref="NB645:NC645"/>
    <mergeCell ref="ND645:NE645"/>
    <mergeCell ref="NF645:NG645"/>
    <mergeCell ref="NH645:NI645"/>
    <mergeCell ref="NJ645:NK645"/>
    <mergeCell ref="NL645:NM645"/>
    <mergeCell ref="E645:F645"/>
    <mergeCell ref="E646:F646"/>
    <mergeCell ref="E647:F647"/>
    <mergeCell ref="I648:M648"/>
    <mergeCell ref="BE648:BF648"/>
    <mergeCell ref="MT648:MU648"/>
    <mergeCell ref="MV648:MW648"/>
    <mergeCell ref="MX648:MY648"/>
    <mergeCell ref="MZ648:NA648"/>
    <mergeCell ref="NB648:NC648"/>
    <mergeCell ref="ND648:NE648"/>
    <mergeCell ref="NF648:NG648"/>
    <mergeCell ref="NH648:NI648"/>
    <mergeCell ref="NJ648:NK648"/>
    <mergeCell ref="NL648:NM648"/>
    <mergeCell ref="I647:M647"/>
    <mergeCell ref="BE647:BF647"/>
    <mergeCell ref="MT647:MU647"/>
    <mergeCell ref="MV647:MW647"/>
    <mergeCell ref="MX647:MY647"/>
    <mergeCell ref="MZ647:NA647"/>
    <mergeCell ref="NB647:NC647"/>
    <mergeCell ref="ND647:NE647"/>
    <mergeCell ref="NF647:NG647"/>
    <mergeCell ref="NH647:NI647"/>
    <mergeCell ref="NJ647:NK647"/>
    <mergeCell ref="NL647:NM647"/>
    <mergeCell ref="I650:M650"/>
    <mergeCell ref="BE650:BF650"/>
    <mergeCell ref="MT650:MU650"/>
    <mergeCell ref="MV650:MW650"/>
    <mergeCell ref="MX650:MY650"/>
    <mergeCell ref="MZ650:NA650"/>
    <mergeCell ref="NB650:NC650"/>
    <mergeCell ref="ND650:NE650"/>
    <mergeCell ref="NF650:NG650"/>
    <mergeCell ref="NH650:NI650"/>
    <mergeCell ref="NJ650:NK650"/>
    <mergeCell ref="NL650:NM650"/>
    <mergeCell ref="I649:M649"/>
    <mergeCell ref="BE649:BF649"/>
    <mergeCell ref="MT649:MU649"/>
    <mergeCell ref="MV649:MW649"/>
    <mergeCell ref="MX649:MY649"/>
    <mergeCell ref="MZ649:NA649"/>
    <mergeCell ref="NB649:NC649"/>
    <mergeCell ref="ND649:NE649"/>
    <mergeCell ref="NF649:NG649"/>
    <mergeCell ref="NH649:NI649"/>
    <mergeCell ref="NJ649:NK649"/>
    <mergeCell ref="NL649:NM649"/>
    <mergeCell ref="I652:M652"/>
    <mergeCell ref="BE652:BF652"/>
    <mergeCell ref="MT652:MU652"/>
    <mergeCell ref="MV652:MW652"/>
    <mergeCell ref="MX652:MY652"/>
    <mergeCell ref="MZ652:NA652"/>
    <mergeCell ref="NB652:NC652"/>
    <mergeCell ref="ND652:NE652"/>
    <mergeCell ref="NF652:NG652"/>
    <mergeCell ref="NH652:NI652"/>
    <mergeCell ref="NJ652:NK652"/>
    <mergeCell ref="NL652:NM652"/>
    <mergeCell ref="I651:M651"/>
    <mergeCell ref="BE651:BF651"/>
    <mergeCell ref="MT651:MU651"/>
    <mergeCell ref="MV651:MW651"/>
    <mergeCell ref="MX651:MY651"/>
    <mergeCell ref="MZ651:NA651"/>
    <mergeCell ref="NB651:NC651"/>
    <mergeCell ref="ND651:NE651"/>
    <mergeCell ref="NF651:NG651"/>
    <mergeCell ref="NH651:NI651"/>
    <mergeCell ref="NJ651:NK651"/>
    <mergeCell ref="NL651:NM651"/>
    <mergeCell ref="I653:M653"/>
    <mergeCell ref="BE653:BF653"/>
    <mergeCell ref="MT653:MU653"/>
    <mergeCell ref="MV653:MW653"/>
    <mergeCell ref="MX653:MY653"/>
    <mergeCell ref="MZ653:NA653"/>
    <mergeCell ref="NB653:NC653"/>
    <mergeCell ref="ND653:NE653"/>
    <mergeCell ref="NF653:NG653"/>
    <mergeCell ref="NH653:NI653"/>
    <mergeCell ref="NJ653:NK653"/>
    <mergeCell ref="NL653:NM653"/>
    <mergeCell ref="I656:M656"/>
    <mergeCell ref="BE656:BF656"/>
    <mergeCell ref="MT656:MU656"/>
    <mergeCell ref="MV656:MW656"/>
    <mergeCell ref="MX656:MY656"/>
    <mergeCell ref="MZ656:NA656"/>
    <mergeCell ref="NB656:NC656"/>
    <mergeCell ref="ND656:NE656"/>
    <mergeCell ref="NF656:NG656"/>
    <mergeCell ref="NH656:NI656"/>
    <mergeCell ref="NJ656:NK656"/>
    <mergeCell ref="NL656:NM656"/>
    <mergeCell ref="I655:M655"/>
    <mergeCell ref="BE655:BF655"/>
    <mergeCell ref="MT655:MU655"/>
    <mergeCell ref="MV655:MW655"/>
    <mergeCell ref="MX655:MY655"/>
    <mergeCell ref="MZ655:NA655"/>
    <mergeCell ref="NB655:NC655"/>
    <mergeCell ref="ND655:NE655"/>
    <mergeCell ref="NF655:NG655"/>
    <mergeCell ref="NH655:NI655"/>
    <mergeCell ref="NJ655:NK655"/>
    <mergeCell ref="NL655:NM655"/>
    <mergeCell ref="I660:M660"/>
    <mergeCell ref="BE660:BF660"/>
    <mergeCell ref="MT660:MU660"/>
    <mergeCell ref="MV660:MW660"/>
    <mergeCell ref="MX660:MY660"/>
    <mergeCell ref="MZ660:NA660"/>
    <mergeCell ref="NB660:NC660"/>
    <mergeCell ref="ND660:NE660"/>
    <mergeCell ref="NF660:NG660"/>
    <mergeCell ref="NH660:NI660"/>
    <mergeCell ref="NJ660:NK660"/>
    <mergeCell ref="NL660:NM660"/>
    <mergeCell ref="I659:M659"/>
    <mergeCell ref="BE659:BF659"/>
    <mergeCell ref="MT659:MU659"/>
    <mergeCell ref="MV659:MW659"/>
    <mergeCell ref="MX659:MY659"/>
    <mergeCell ref="MZ659:NA659"/>
    <mergeCell ref="NB659:NC659"/>
    <mergeCell ref="ND659:NE659"/>
    <mergeCell ref="NF659:NG659"/>
    <mergeCell ref="NH659:NI659"/>
    <mergeCell ref="NJ659:NK659"/>
    <mergeCell ref="NL659:NM659"/>
    <mergeCell ref="I654:M654"/>
    <mergeCell ref="BE654:BF654"/>
    <mergeCell ref="MT654:MU654"/>
    <mergeCell ref="MV654:MW654"/>
    <mergeCell ref="MX654:MY654"/>
    <mergeCell ref="MZ654:NA654"/>
    <mergeCell ref="NB654:NC654"/>
    <mergeCell ref="ND654:NE654"/>
    <mergeCell ref="NF654:NG654"/>
    <mergeCell ref="NH654:NI654"/>
    <mergeCell ref="NJ654:NK654"/>
    <mergeCell ref="NL654:NM654"/>
    <mergeCell ref="C667:BC667"/>
    <mergeCell ref="BD667:BD700"/>
    <mergeCell ref="BE667:BF668"/>
    <mergeCell ref="BG667:BG668"/>
    <mergeCell ref="BJ667:BJ668"/>
    <mergeCell ref="EV667:GI667"/>
    <mergeCell ref="GK667:HX667"/>
    <mergeCell ref="HZ667:JM667"/>
    <mergeCell ref="JO667:LB667"/>
    <mergeCell ref="LD667:MQ667"/>
    <mergeCell ref="MT667:NM667"/>
    <mergeCell ref="I662:M662"/>
    <mergeCell ref="BE662:BF662"/>
    <mergeCell ref="MT662:MU662"/>
    <mergeCell ref="MV662:MW662"/>
    <mergeCell ref="MX662:MY662"/>
    <mergeCell ref="MZ662:NA662"/>
    <mergeCell ref="NB662:NC662"/>
    <mergeCell ref="ND662:NE662"/>
    <mergeCell ref="NF662:NG662"/>
    <mergeCell ref="NH662:NI662"/>
    <mergeCell ref="NJ662:NK662"/>
    <mergeCell ref="NL662:NM662"/>
    <mergeCell ref="I661:M661"/>
    <mergeCell ref="BE661:BF661"/>
    <mergeCell ref="MT661:MU661"/>
    <mergeCell ref="MV661:MW661"/>
    <mergeCell ref="MX661:MY661"/>
    <mergeCell ref="MZ661:NA661"/>
    <mergeCell ref="NB661:NC661"/>
    <mergeCell ref="ND661:NE661"/>
    <mergeCell ref="NF661:NG661"/>
    <mergeCell ref="NH661:NI661"/>
    <mergeCell ref="NJ661:NK661"/>
    <mergeCell ref="NL661:NM661"/>
    <mergeCell ref="NF668:NG668"/>
    <mergeCell ref="NH668:NI668"/>
    <mergeCell ref="NJ668:NK668"/>
    <mergeCell ref="NL668:NM668"/>
    <mergeCell ref="C668:C700"/>
    <mergeCell ref="E668:G668"/>
    <mergeCell ref="N668:O668"/>
    <mergeCell ref="P668:Q668"/>
    <mergeCell ref="R668:S668"/>
    <mergeCell ref="T668:U668"/>
    <mergeCell ref="V668:W668"/>
    <mergeCell ref="X668:Y668"/>
    <mergeCell ref="Z668:AA668"/>
    <mergeCell ref="AB668:AC668"/>
    <mergeCell ref="AD668:AE668"/>
    <mergeCell ref="AF668:AG668"/>
    <mergeCell ref="AH668:AI668"/>
    <mergeCell ref="AJ668:AK668"/>
    <mergeCell ref="AL668:AM668"/>
    <mergeCell ref="AN668:AO668"/>
    <mergeCell ref="AP668:AQ668"/>
    <mergeCell ref="AR668:AS668"/>
    <mergeCell ref="AT668:AU668"/>
    <mergeCell ref="AV668:AW668"/>
    <mergeCell ref="AX668:AY668"/>
    <mergeCell ref="AZ668:BA668"/>
    <mergeCell ref="BB668:BC668"/>
    <mergeCell ref="MT668:MU668"/>
    <mergeCell ref="MV668:MW668"/>
    <mergeCell ref="MX668:MY668"/>
    <mergeCell ref="MZ668:NA668"/>
    <mergeCell ref="NB668:NC668"/>
    <mergeCell ref="ND668:NE668"/>
    <mergeCell ref="I670:M670"/>
    <mergeCell ref="BE670:BF670"/>
    <mergeCell ref="MT670:MU670"/>
    <mergeCell ref="MV670:MW670"/>
    <mergeCell ref="MX670:MY670"/>
    <mergeCell ref="MZ670:NA670"/>
    <mergeCell ref="NB670:NC670"/>
    <mergeCell ref="ND670:NE670"/>
    <mergeCell ref="NF670:NG670"/>
    <mergeCell ref="NH670:NI670"/>
    <mergeCell ref="NJ670:NK670"/>
    <mergeCell ref="NL670:NM670"/>
    <mergeCell ref="E669:G670"/>
    <mergeCell ref="H669:H698"/>
    <mergeCell ref="I669:M669"/>
    <mergeCell ref="BE669:BF669"/>
    <mergeCell ref="MT669:MU669"/>
    <mergeCell ref="MV669:MW669"/>
    <mergeCell ref="MX669:MY669"/>
    <mergeCell ref="MZ669:NA669"/>
    <mergeCell ref="NB669:NC669"/>
    <mergeCell ref="ND669:NE669"/>
    <mergeCell ref="NF669:NG669"/>
    <mergeCell ref="NH669:NI669"/>
    <mergeCell ref="NJ669:NK669"/>
    <mergeCell ref="NL669:NM669"/>
    <mergeCell ref="E671:G671"/>
    <mergeCell ref="I671:M671"/>
    <mergeCell ref="BE671:BF671"/>
    <mergeCell ref="MT671:MU671"/>
    <mergeCell ref="MV671:MW671"/>
    <mergeCell ref="MX671:MY671"/>
    <mergeCell ref="MZ671:NA671"/>
    <mergeCell ref="NB671:NC671"/>
    <mergeCell ref="ND671:NE671"/>
    <mergeCell ref="NF671:NG671"/>
    <mergeCell ref="NH671:NI671"/>
    <mergeCell ref="NJ671:NK671"/>
    <mergeCell ref="NL671:NM671"/>
    <mergeCell ref="NH673:NI673"/>
    <mergeCell ref="NJ673:NK673"/>
    <mergeCell ref="NL673:NM673"/>
    <mergeCell ref="E674:F674"/>
    <mergeCell ref="I674:M674"/>
    <mergeCell ref="MT674:MU674"/>
    <mergeCell ref="MV674:MW674"/>
    <mergeCell ref="MX674:MY674"/>
    <mergeCell ref="MZ674:NA674"/>
    <mergeCell ref="NB674:NC674"/>
    <mergeCell ref="ND674:NE674"/>
    <mergeCell ref="NF674:NG674"/>
    <mergeCell ref="NH674:NI674"/>
    <mergeCell ref="NJ674:NK674"/>
    <mergeCell ref="NL674:NM674"/>
    <mergeCell ref="E672:G673"/>
    <mergeCell ref="I672:M672"/>
    <mergeCell ref="BE672:BF672"/>
    <mergeCell ref="MT672:MU672"/>
    <mergeCell ref="MV672:MW672"/>
    <mergeCell ref="MX672:MY672"/>
    <mergeCell ref="MZ672:NA672"/>
    <mergeCell ref="NB672:NC672"/>
    <mergeCell ref="ND672:NE672"/>
    <mergeCell ref="NF672:NG672"/>
    <mergeCell ref="NH672:NI672"/>
    <mergeCell ref="NJ672:NK672"/>
    <mergeCell ref="NL672:NM672"/>
    <mergeCell ref="I673:M673"/>
    <mergeCell ref="BE673:BF673"/>
    <mergeCell ref="MT673:MU673"/>
    <mergeCell ref="MV673:MW673"/>
    <mergeCell ref="MX673:MY673"/>
    <mergeCell ref="MZ673:NA673"/>
    <mergeCell ref="NB673:NC673"/>
    <mergeCell ref="ND673:NE673"/>
    <mergeCell ref="NF673:NG673"/>
    <mergeCell ref="BE674:BF674"/>
    <mergeCell ref="E676:F676"/>
    <mergeCell ref="I676:M676"/>
    <mergeCell ref="BE676:BF676"/>
    <mergeCell ref="MT676:MU676"/>
    <mergeCell ref="MV676:MW676"/>
    <mergeCell ref="MX676:MY676"/>
    <mergeCell ref="MZ676:NA676"/>
    <mergeCell ref="NB676:NC676"/>
    <mergeCell ref="ND676:NE676"/>
    <mergeCell ref="NF676:NG676"/>
    <mergeCell ref="NH676:NI676"/>
    <mergeCell ref="NJ676:NK676"/>
    <mergeCell ref="NL676:NM676"/>
    <mergeCell ref="E675:F675"/>
    <mergeCell ref="I675:M675"/>
    <mergeCell ref="BE675:BF675"/>
    <mergeCell ref="MT675:MU675"/>
    <mergeCell ref="MV675:MW675"/>
    <mergeCell ref="MX675:MY675"/>
    <mergeCell ref="MZ675:NA675"/>
    <mergeCell ref="NB675:NC675"/>
    <mergeCell ref="ND675:NE675"/>
    <mergeCell ref="NF675:NG675"/>
    <mergeCell ref="NH675:NI675"/>
    <mergeCell ref="NJ675:NK675"/>
    <mergeCell ref="NL675:NM675"/>
    <mergeCell ref="E678:F678"/>
    <mergeCell ref="I678:M678"/>
    <mergeCell ref="BE678:BF678"/>
    <mergeCell ref="MT678:MU678"/>
    <mergeCell ref="MV678:MW678"/>
    <mergeCell ref="MX678:MY678"/>
    <mergeCell ref="MZ678:NA678"/>
    <mergeCell ref="NB678:NC678"/>
    <mergeCell ref="ND678:NE678"/>
    <mergeCell ref="NF678:NG678"/>
    <mergeCell ref="NH678:NI678"/>
    <mergeCell ref="NJ678:NK678"/>
    <mergeCell ref="NL678:NM678"/>
    <mergeCell ref="E677:F677"/>
    <mergeCell ref="I677:M677"/>
    <mergeCell ref="BE677:BF677"/>
    <mergeCell ref="MT677:MU677"/>
    <mergeCell ref="MV677:MW677"/>
    <mergeCell ref="MX677:MY677"/>
    <mergeCell ref="MZ677:NA677"/>
    <mergeCell ref="NB677:NC677"/>
    <mergeCell ref="ND677:NE677"/>
    <mergeCell ref="NF677:NG677"/>
    <mergeCell ref="NH677:NI677"/>
    <mergeCell ref="NJ677:NK677"/>
    <mergeCell ref="NL677:NM677"/>
    <mergeCell ref="E683:F683"/>
    <mergeCell ref="I680:M680"/>
    <mergeCell ref="BE680:BF680"/>
    <mergeCell ref="MT680:MU680"/>
    <mergeCell ref="MV680:MW680"/>
    <mergeCell ref="MX680:MY680"/>
    <mergeCell ref="MZ680:NA680"/>
    <mergeCell ref="NB680:NC680"/>
    <mergeCell ref="ND680:NE680"/>
    <mergeCell ref="NF680:NG680"/>
    <mergeCell ref="NH680:NI680"/>
    <mergeCell ref="NJ680:NK680"/>
    <mergeCell ref="NL680:NM680"/>
    <mergeCell ref="E679:F679"/>
    <mergeCell ref="I679:M679"/>
    <mergeCell ref="BE679:BF679"/>
    <mergeCell ref="MT679:MU679"/>
    <mergeCell ref="MV679:MW679"/>
    <mergeCell ref="MX679:MY679"/>
    <mergeCell ref="MZ679:NA679"/>
    <mergeCell ref="NB679:NC679"/>
    <mergeCell ref="ND679:NE679"/>
    <mergeCell ref="NF679:NG679"/>
    <mergeCell ref="NH679:NI679"/>
    <mergeCell ref="NJ679:NK679"/>
    <mergeCell ref="NL679:NM679"/>
    <mergeCell ref="E680:F680"/>
    <mergeCell ref="E681:F681"/>
    <mergeCell ref="E682:F682"/>
    <mergeCell ref="I682:M682"/>
    <mergeCell ref="BE682:BF682"/>
    <mergeCell ref="MT682:MU682"/>
    <mergeCell ref="MV682:MW682"/>
    <mergeCell ref="MX682:MY682"/>
    <mergeCell ref="MZ682:NA682"/>
    <mergeCell ref="NB682:NC682"/>
    <mergeCell ref="ND682:NE682"/>
    <mergeCell ref="NF682:NG682"/>
    <mergeCell ref="NJ682:NK682"/>
    <mergeCell ref="NL682:NM682"/>
    <mergeCell ref="I681:M681"/>
    <mergeCell ref="BE681:BF681"/>
    <mergeCell ref="MT681:MU681"/>
    <mergeCell ref="MV681:MW681"/>
    <mergeCell ref="MX681:MY681"/>
    <mergeCell ref="MZ681:NA681"/>
    <mergeCell ref="NB681:NC681"/>
    <mergeCell ref="ND681:NE681"/>
    <mergeCell ref="NF681:NG681"/>
    <mergeCell ref="NH681:NI681"/>
    <mergeCell ref="NJ681:NK681"/>
    <mergeCell ref="NL681:NM681"/>
    <mergeCell ref="I684:M684"/>
    <mergeCell ref="BE684:BF684"/>
    <mergeCell ref="MT684:MU684"/>
    <mergeCell ref="MV684:MW684"/>
    <mergeCell ref="MX684:MY684"/>
    <mergeCell ref="MZ684:NA684"/>
    <mergeCell ref="NB684:NC684"/>
    <mergeCell ref="ND684:NE684"/>
    <mergeCell ref="NF684:NG684"/>
    <mergeCell ref="NH684:NI684"/>
    <mergeCell ref="NJ684:NK684"/>
    <mergeCell ref="NL684:NM684"/>
    <mergeCell ref="I683:M683"/>
    <mergeCell ref="BE683:BF683"/>
    <mergeCell ref="MT683:MU683"/>
    <mergeCell ref="MV683:MW683"/>
    <mergeCell ref="MX683:MY683"/>
    <mergeCell ref="MZ683:NA683"/>
    <mergeCell ref="NB683:NC683"/>
    <mergeCell ref="ND683:NE683"/>
    <mergeCell ref="NF683:NG683"/>
    <mergeCell ref="NH683:NI683"/>
    <mergeCell ref="NJ683:NK683"/>
    <mergeCell ref="NL683:NM683"/>
    <mergeCell ref="I686:M686"/>
    <mergeCell ref="BE686:BF686"/>
    <mergeCell ref="MT686:MU686"/>
    <mergeCell ref="MV686:MW686"/>
    <mergeCell ref="MX686:MY686"/>
    <mergeCell ref="MZ686:NA686"/>
    <mergeCell ref="NB686:NC686"/>
    <mergeCell ref="ND686:NE686"/>
    <mergeCell ref="NF686:NG686"/>
    <mergeCell ref="NH686:NI686"/>
    <mergeCell ref="NJ686:NK686"/>
    <mergeCell ref="NL686:NM686"/>
    <mergeCell ref="I685:M685"/>
    <mergeCell ref="BE685:BF685"/>
    <mergeCell ref="MT685:MU685"/>
    <mergeCell ref="MV685:MW685"/>
    <mergeCell ref="MX685:MY685"/>
    <mergeCell ref="MZ685:NA685"/>
    <mergeCell ref="NB685:NC685"/>
    <mergeCell ref="ND685:NE685"/>
    <mergeCell ref="NF685:NG685"/>
    <mergeCell ref="NH685:NI685"/>
    <mergeCell ref="NJ685:NK685"/>
    <mergeCell ref="NL685:NM685"/>
    <mergeCell ref="I688:M688"/>
    <mergeCell ref="BE688:BF688"/>
    <mergeCell ref="MT688:MU688"/>
    <mergeCell ref="MV688:MW688"/>
    <mergeCell ref="MX688:MY688"/>
    <mergeCell ref="MZ688:NA688"/>
    <mergeCell ref="NB688:NC688"/>
    <mergeCell ref="ND688:NE688"/>
    <mergeCell ref="NF688:NG688"/>
    <mergeCell ref="NH688:NI688"/>
    <mergeCell ref="NJ688:NK688"/>
    <mergeCell ref="NL688:NM688"/>
    <mergeCell ref="I687:M687"/>
    <mergeCell ref="BE687:BF687"/>
    <mergeCell ref="MT687:MU687"/>
    <mergeCell ref="MV687:MW687"/>
    <mergeCell ref="MX687:MY687"/>
    <mergeCell ref="MZ687:NA687"/>
    <mergeCell ref="NB687:NC687"/>
    <mergeCell ref="ND687:NE687"/>
    <mergeCell ref="NF687:NG687"/>
    <mergeCell ref="NH687:NI687"/>
    <mergeCell ref="NJ687:NK687"/>
    <mergeCell ref="NL687:NM687"/>
    <mergeCell ref="I690:M690"/>
    <mergeCell ref="BE690:BF690"/>
    <mergeCell ref="MT690:MU690"/>
    <mergeCell ref="MV690:MW690"/>
    <mergeCell ref="MX690:MY690"/>
    <mergeCell ref="MZ690:NA690"/>
    <mergeCell ref="NB690:NC690"/>
    <mergeCell ref="ND690:NE690"/>
    <mergeCell ref="NF690:NG690"/>
    <mergeCell ref="NH690:NI690"/>
    <mergeCell ref="NJ690:NK690"/>
    <mergeCell ref="NL690:NM690"/>
    <mergeCell ref="I689:M689"/>
    <mergeCell ref="BE689:BF689"/>
    <mergeCell ref="MT689:MU689"/>
    <mergeCell ref="MV689:MW689"/>
    <mergeCell ref="MX689:MY689"/>
    <mergeCell ref="MZ689:NA689"/>
    <mergeCell ref="NB689:NC689"/>
    <mergeCell ref="ND689:NE689"/>
    <mergeCell ref="NF689:NG689"/>
    <mergeCell ref="NH689:NI689"/>
    <mergeCell ref="NJ689:NK689"/>
    <mergeCell ref="NL689:NM689"/>
    <mergeCell ref="I692:M692"/>
    <mergeCell ref="BE692:BF692"/>
    <mergeCell ref="MT692:MU692"/>
    <mergeCell ref="MV692:MW692"/>
    <mergeCell ref="MX692:MY692"/>
    <mergeCell ref="MZ692:NA692"/>
    <mergeCell ref="NB692:NC692"/>
    <mergeCell ref="ND692:NE692"/>
    <mergeCell ref="NF692:NG692"/>
    <mergeCell ref="NH692:NI692"/>
    <mergeCell ref="NJ692:NK692"/>
    <mergeCell ref="NL692:NM692"/>
    <mergeCell ref="I691:M691"/>
    <mergeCell ref="BE691:BF691"/>
    <mergeCell ref="MT691:MU691"/>
    <mergeCell ref="MV691:MW691"/>
    <mergeCell ref="MX691:MY691"/>
    <mergeCell ref="MZ691:NA691"/>
    <mergeCell ref="NB691:NC691"/>
    <mergeCell ref="ND691:NE691"/>
    <mergeCell ref="NF691:NG691"/>
    <mergeCell ref="NH691:NI691"/>
    <mergeCell ref="NJ691:NK691"/>
    <mergeCell ref="NL691:NM691"/>
    <mergeCell ref="I698:M698"/>
    <mergeCell ref="BE698:BF698"/>
    <mergeCell ref="MT698:MU698"/>
    <mergeCell ref="MV698:MW698"/>
    <mergeCell ref="MX698:MY698"/>
    <mergeCell ref="MZ698:NA698"/>
    <mergeCell ref="NB698:NC698"/>
    <mergeCell ref="ND698:NE698"/>
    <mergeCell ref="NF698:NG698"/>
    <mergeCell ref="NH698:NI698"/>
    <mergeCell ref="NJ698:NK698"/>
    <mergeCell ref="NL698:NM698"/>
    <mergeCell ref="C703:C735"/>
    <mergeCell ref="E703:G703"/>
    <mergeCell ref="I694:M694"/>
    <mergeCell ref="BE694:BF694"/>
    <mergeCell ref="MT694:MU694"/>
    <mergeCell ref="MV694:MW694"/>
    <mergeCell ref="MX694:MY694"/>
    <mergeCell ref="MZ694:NA694"/>
    <mergeCell ref="NB694:NC694"/>
    <mergeCell ref="ND694:NE694"/>
    <mergeCell ref="NF694:NG694"/>
    <mergeCell ref="NH694:NI694"/>
    <mergeCell ref="NJ694:NK694"/>
    <mergeCell ref="NL694:NM694"/>
    <mergeCell ref="I693:M693"/>
    <mergeCell ref="BE693:BF693"/>
    <mergeCell ref="MT693:MU693"/>
    <mergeCell ref="MV693:MW693"/>
    <mergeCell ref="MX693:MY693"/>
    <mergeCell ref="MZ693:NA693"/>
    <mergeCell ref="NB693:NC693"/>
    <mergeCell ref="ND693:NE693"/>
    <mergeCell ref="NF693:NG693"/>
    <mergeCell ref="NH693:NI693"/>
    <mergeCell ref="NJ693:NK693"/>
    <mergeCell ref="NL693:NM693"/>
    <mergeCell ref="I696:M696"/>
    <mergeCell ref="BE696:BF696"/>
    <mergeCell ref="MT696:MU696"/>
    <mergeCell ref="MV696:MW696"/>
    <mergeCell ref="MX696:MY696"/>
    <mergeCell ref="MZ696:NA696"/>
    <mergeCell ref="NB696:NC696"/>
    <mergeCell ref="ND696:NE696"/>
    <mergeCell ref="NF696:NG696"/>
    <mergeCell ref="NH696:NI696"/>
    <mergeCell ref="NJ696:NK696"/>
    <mergeCell ref="NL696:NM696"/>
    <mergeCell ref="I695:M695"/>
    <mergeCell ref="BE695:BF695"/>
    <mergeCell ref="MT695:MU695"/>
    <mergeCell ref="MV695:MW695"/>
    <mergeCell ref="MX695:MY695"/>
    <mergeCell ref="MZ695:NA695"/>
    <mergeCell ref="NB695:NC695"/>
    <mergeCell ref="ND695:NE695"/>
    <mergeCell ref="NF695:NG695"/>
    <mergeCell ref="NH695:NI695"/>
    <mergeCell ref="NJ695:NK695"/>
    <mergeCell ref="NL695:NM695"/>
    <mergeCell ref="I697:M697"/>
    <mergeCell ref="BE697:BF697"/>
    <mergeCell ref="MT697:MU697"/>
    <mergeCell ref="MV697:MW697"/>
    <mergeCell ref="MX697:MY697"/>
    <mergeCell ref="MZ697:NA697"/>
    <mergeCell ref="NB697:NC697"/>
    <mergeCell ref="ND697:NE697"/>
    <mergeCell ref="NF697:NG697"/>
    <mergeCell ref="NH697:NI697"/>
    <mergeCell ref="NJ697:NK697"/>
    <mergeCell ref="NL697:NM697"/>
    <mergeCell ref="ND703:NE703"/>
    <mergeCell ref="NF703:NG703"/>
    <mergeCell ref="NH703:NI703"/>
    <mergeCell ref="NJ703:NK703"/>
    <mergeCell ref="NL703:NM703"/>
    <mergeCell ref="N703:O703"/>
    <mergeCell ref="P703:Q703"/>
    <mergeCell ref="R703:S703"/>
    <mergeCell ref="T703:U703"/>
    <mergeCell ref="V703:W703"/>
    <mergeCell ref="X703:Y703"/>
    <mergeCell ref="Z703:AA703"/>
    <mergeCell ref="AB703:AC703"/>
    <mergeCell ref="AD703:AE703"/>
    <mergeCell ref="AF703:AG703"/>
    <mergeCell ref="AH703:AI703"/>
    <mergeCell ref="AJ703:AK703"/>
    <mergeCell ref="AL703:AM703"/>
    <mergeCell ref="AN703:AO703"/>
    <mergeCell ref="AP703:AQ703"/>
    <mergeCell ref="AR703:AS703"/>
    <mergeCell ref="AT703:AU703"/>
    <mergeCell ref="AV703:AW703"/>
    <mergeCell ref="AX703:AY703"/>
    <mergeCell ref="AZ703:BA703"/>
    <mergeCell ref="BB703:BC703"/>
    <mergeCell ref="MT703:MU703"/>
    <mergeCell ref="MV703:MW703"/>
    <mergeCell ref="MX703:MY703"/>
    <mergeCell ref="MZ703:NA703"/>
    <mergeCell ref="NB703:NC703"/>
    <mergeCell ref="MT700:MU700"/>
    <mergeCell ref="MV700:MW700"/>
    <mergeCell ref="MX700:MY700"/>
    <mergeCell ref="MZ700:NA700"/>
    <mergeCell ref="NB700:NC700"/>
    <mergeCell ref="ND700:NE700"/>
    <mergeCell ref="NF700:NG700"/>
    <mergeCell ref="NH700:NI700"/>
    <mergeCell ref="NJ700:NK700"/>
    <mergeCell ref="NL700:NM700"/>
    <mergeCell ref="C702:BC702"/>
    <mergeCell ref="BD702:BD735"/>
    <mergeCell ref="BE702:BF703"/>
    <mergeCell ref="BG702:BG703"/>
    <mergeCell ref="BJ702:BJ703"/>
    <mergeCell ref="EV702:GI702"/>
    <mergeCell ref="GK702:HX702"/>
    <mergeCell ref="HZ702:JM702"/>
    <mergeCell ref="JO702:LB702"/>
    <mergeCell ref="LD702:MQ702"/>
    <mergeCell ref="MT702:NM702"/>
    <mergeCell ref="ND708:NE708"/>
    <mergeCell ref="NF708:NG708"/>
    <mergeCell ref="E707:G708"/>
    <mergeCell ref="I707:M707"/>
    <mergeCell ref="BE707:BF707"/>
    <mergeCell ref="MT707:MU707"/>
    <mergeCell ref="MV707:MW707"/>
    <mergeCell ref="MX707:MY707"/>
    <mergeCell ref="MZ707:NA707"/>
    <mergeCell ref="NB707:NC707"/>
    <mergeCell ref="ND707:NE707"/>
    <mergeCell ref="NF707:NG707"/>
    <mergeCell ref="NH707:NI707"/>
    <mergeCell ref="NJ707:NK707"/>
    <mergeCell ref="NL707:NM707"/>
    <mergeCell ref="NL705:NM705"/>
    <mergeCell ref="E706:G706"/>
    <mergeCell ref="I706:M706"/>
    <mergeCell ref="BE706:BF706"/>
    <mergeCell ref="MT706:MU706"/>
    <mergeCell ref="MV706:MW706"/>
    <mergeCell ref="MX706:MY706"/>
    <mergeCell ref="MZ706:NA706"/>
    <mergeCell ref="NB706:NC706"/>
    <mergeCell ref="ND706:NE706"/>
    <mergeCell ref="NF706:NG706"/>
    <mergeCell ref="NH706:NI706"/>
    <mergeCell ref="NJ706:NK706"/>
    <mergeCell ref="NL706:NM706"/>
    <mergeCell ref="E704:G705"/>
    <mergeCell ref="H704:H733"/>
    <mergeCell ref="I704:M704"/>
    <mergeCell ref="BE704:BF704"/>
    <mergeCell ref="MT704:MU704"/>
    <mergeCell ref="MV704:MW704"/>
    <mergeCell ref="MX704:MY704"/>
    <mergeCell ref="MZ704:NA704"/>
    <mergeCell ref="NB704:NC704"/>
    <mergeCell ref="ND704:NE704"/>
    <mergeCell ref="NF704:NG704"/>
    <mergeCell ref="NH704:NI704"/>
    <mergeCell ref="NJ704:NK704"/>
    <mergeCell ref="NL704:NM704"/>
    <mergeCell ref="I705:M705"/>
    <mergeCell ref="BE705:BF705"/>
    <mergeCell ref="MT705:MU705"/>
    <mergeCell ref="MV705:MW705"/>
    <mergeCell ref="MX705:MY705"/>
    <mergeCell ref="MZ705:NA705"/>
    <mergeCell ref="NB705:NC705"/>
    <mergeCell ref="ND705:NE705"/>
    <mergeCell ref="NF705:NG705"/>
    <mergeCell ref="NH705:NI705"/>
    <mergeCell ref="NJ705:NK705"/>
    <mergeCell ref="I708:M708"/>
    <mergeCell ref="BE708:BF708"/>
    <mergeCell ref="MT708:MU708"/>
    <mergeCell ref="MV708:MW708"/>
    <mergeCell ref="MX708:MY708"/>
    <mergeCell ref="MZ708:NA708"/>
    <mergeCell ref="NB708:NC708"/>
    <mergeCell ref="E709:F709"/>
    <mergeCell ref="I709:M709"/>
    <mergeCell ref="BE709:BF709"/>
    <mergeCell ref="MT709:MU709"/>
    <mergeCell ref="MV709:MW709"/>
    <mergeCell ref="MX709:MY709"/>
    <mergeCell ref="MZ709:NA709"/>
    <mergeCell ref="NB709:NC709"/>
    <mergeCell ref="ND709:NE709"/>
    <mergeCell ref="NF709:NG709"/>
    <mergeCell ref="NH709:NI709"/>
    <mergeCell ref="NJ709:NK709"/>
    <mergeCell ref="NL709:NM709"/>
    <mergeCell ref="E712:F712"/>
    <mergeCell ref="I712:M712"/>
    <mergeCell ref="BE712:BF712"/>
    <mergeCell ref="MT712:MU712"/>
    <mergeCell ref="MV712:MW712"/>
    <mergeCell ref="MX712:MY712"/>
    <mergeCell ref="MZ712:NA712"/>
    <mergeCell ref="NB712:NC712"/>
    <mergeCell ref="ND712:NE712"/>
    <mergeCell ref="NF712:NG712"/>
    <mergeCell ref="NH712:NI712"/>
    <mergeCell ref="NJ712:NK712"/>
    <mergeCell ref="NL712:NM712"/>
    <mergeCell ref="E711:F711"/>
    <mergeCell ref="I711:M711"/>
    <mergeCell ref="BE711:BF711"/>
    <mergeCell ref="MT711:MU711"/>
    <mergeCell ref="MV711:MW711"/>
    <mergeCell ref="MX711:MY711"/>
    <mergeCell ref="MZ711:NA711"/>
    <mergeCell ref="NB711:NC711"/>
    <mergeCell ref="ND711:NE711"/>
    <mergeCell ref="NF711:NG711"/>
    <mergeCell ref="NH711:NI711"/>
    <mergeCell ref="NJ711:NK711"/>
    <mergeCell ref="NL711:NM711"/>
    <mergeCell ref="E714:F714"/>
    <mergeCell ref="I714:M714"/>
    <mergeCell ref="BE714:BF714"/>
    <mergeCell ref="MT714:MU714"/>
    <mergeCell ref="MV714:MW714"/>
    <mergeCell ref="MX714:MY714"/>
    <mergeCell ref="MZ714:NA714"/>
    <mergeCell ref="NB714:NC714"/>
    <mergeCell ref="ND714:NE714"/>
    <mergeCell ref="NF714:NG714"/>
    <mergeCell ref="NH714:NI714"/>
    <mergeCell ref="NJ714:NK714"/>
    <mergeCell ref="NL714:NM714"/>
    <mergeCell ref="E713:F713"/>
    <mergeCell ref="I713:M713"/>
    <mergeCell ref="BE713:BF713"/>
    <mergeCell ref="MT713:MU713"/>
    <mergeCell ref="MV713:MW713"/>
    <mergeCell ref="MX713:MY713"/>
    <mergeCell ref="MZ713:NA713"/>
    <mergeCell ref="NB713:NC713"/>
    <mergeCell ref="ND713:NE713"/>
    <mergeCell ref="NF713:NG713"/>
    <mergeCell ref="NH713:NI713"/>
    <mergeCell ref="NJ713:NK713"/>
    <mergeCell ref="NL713:NM713"/>
    <mergeCell ref="E710:F710"/>
    <mergeCell ref="I710:M710"/>
    <mergeCell ref="BE710:BF710"/>
    <mergeCell ref="MT710:MU710"/>
    <mergeCell ref="MV710:MW710"/>
    <mergeCell ref="MX710:MY710"/>
    <mergeCell ref="MZ710:NA710"/>
    <mergeCell ref="NB710:NC710"/>
    <mergeCell ref="ND710:NE710"/>
    <mergeCell ref="NF710:NG710"/>
    <mergeCell ref="NH710:NI710"/>
    <mergeCell ref="NJ710:NK710"/>
    <mergeCell ref="NL710:NM710"/>
    <mergeCell ref="I716:M716"/>
    <mergeCell ref="BE716:BF716"/>
    <mergeCell ref="MT716:MU716"/>
    <mergeCell ref="MV716:MW716"/>
    <mergeCell ref="MX716:MY716"/>
    <mergeCell ref="MZ716:NA716"/>
    <mergeCell ref="NB716:NC716"/>
    <mergeCell ref="ND716:NE716"/>
    <mergeCell ref="NF716:NG716"/>
    <mergeCell ref="NH716:NI716"/>
    <mergeCell ref="NJ716:NK716"/>
    <mergeCell ref="NL716:NM716"/>
    <mergeCell ref="E718:F718"/>
    <mergeCell ref="I715:M715"/>
    <mergeCell ref="BE715:BF715"/>
    <mergeCell ref="MT715:MU715"/>
    <mergeCell ref="MV715:MW715"/>
    <mergeCell ref="MX715:MY715"/>
    <mergeCell ref="MZ715:NA715"/>
    <mergeCell ref="NB715:NC715"/>
    <mergeCell ref="ND715:NE715"/>
    <mergeCell ref="NF715:NG715"/>
    <mergeCell ref="NH715:NI715"/>
    <mergeCell ref="NJ715:NK715"/>
    <mergeCell ref="NL715:NM715"/>
    <mergeCell ref="E715:F715"/>
    <mergeCell ref="E716:F716"/>
    <mergeCell ref="E717:F717"/>
    <mergeCell ref="I718:M718"/>
    <mergeCell ref="BE718:BF718"/>
    <mergeCell ref="MT718:MU718"/>
    <mergeCell ref="MV718:MW718"/>
    <mergeCell ref="MX718:MY718"/>
    <mergeCell ref="MZ718:NA718"/>
    <mergeCell ref="NB718:NC718"/>
    <mergeCell ref="ND718:NE718"/>
    <mergeCell ref="NF718:NG718"/>
    <mergeCell ref="NH718:NI718"/>
    <mergeCell ref="NJ718:NK718"/>
    <mergeCell ref="NL718:NM718"/>
    <mergeCell ref="I717:M717"/>
    <mergeCell ref="BE717:BF717"/>
    <mergeCell ref="MT717:MU717"/>
    <mergeCell ref="MV717:MW717"/>
    <mergeCell ref="MX717:MY717"/>
    <mergeCell ref="MZ717:NA717"/>
    <mergeCell ref="NB717:NC717"/>
    <mergeCell ref="ND717:NE717"/>
    <mergeCell ref="NF717:NG717"/>
    <mergeCell ref="NH717:NI717"/>
    <mergeCell ref="NJ717:NK717"/>
    <mergeCell ref="NL717:NM717"/>
    <mergeCell ref="I720:M720"/>
    <mergeCell ref="BE720:BF720"/>
    <mergeCell ref="MT720:MU720"/>
    <mergeCell ref="MV720:MW720"/>
    <mergeCell ref="MX720:MY720"/>
    <mergeCell ref="MZ720:NA720"/>
    <mergeCell ref="NB720:NC720"/>
    <mergeCell ref="ND720:NE720"/>
    <mergeCell ref="NF720:NG720"/>
    <mergeCell ref="NH720:NI720"/>
    <mergeCell ref="NJ720:NK720"/>
    <mergeCell ref="NL720:NM720"/>
    <mergeCell ref="I719:M719"/>
    <mergeCell ref="BE719:BF719"/>
    <mergeCell ref="MT719:MU719"/>
    <mergeCell ref="MV719:MW719"/>
    <mergeCell ref="MX719:MY719"/>
    <mergeCell ref="MZ719:NA719"/>
    <mergeCell ref="NB719:NC719"/>
    <mergeCell ref="ND719:NE719"/>
    <mergeCell ref="NF719:NG719"/>
    <mergeCell ref="NH719:NI719"/>
    <mergeCell ref="NJ719:NK719"/>
    <mergeCell ref="NL719:NM719"/>
    <mergeCell ref="I722:M722"/>
    <mergeCell ref="BE722:BF722"/>
    <mergeCell ref="MT722:MU722"/>
    <mergeCell ref="MV722:MW722"/>
    <mergeCell ref="MX722:MY722"/>
    <mergeCell ref="MZ722:NA722"/>
    <mergeCell ref="NB722:NC722"/>
    <mergeCell ref="ND722:NE722"/>
    <mergeCell ref="NF722:NG722"/>
    <mergeCell ref="NH722:NI722"/>
    <mergeCell ref="NJ722:NK722"/>
    <mergeCell ref="NL722:NM722"/>
    <mergeCell ref="I721:M721"/>
    <mergeCell ref="BE721:BF721"/>
    <mergeCell ref="MT721:MU721"/>
    <mergeCell ref="MV721:MW721"/>
    <mergeCell ref="MX721:MY721"/>
    <mergeCell ref="MZ721:NA721"/>
    <mergeCell ref="NB721:NC721"/>
    <mergeCell ref="ND721:NE721"/>
    <mergeCell ref="NF721:NG721"/>
    <mergeCell ref="NH721:NI721"/>
    <mergeCell ref="NJ721:NK721"/>
    <mergeCell ref="NL721:NM721"/>
    <mergeCell ref="I724:M724"/>
    <mergeCell ref="BE724:BF724"/>
    <mergeCell ref="MT724:MU724"/>
    <mergeCell ref="MV724:MW724"/>
    <mergeCell ref="MX724:MY724"/>
    <mergeCell ref="MZ724:NA724"/>
    <mergeCell ref="NB724:NC724"/>
    <mergeCell ref="ND724:NE724"/>
    <mergeCell ref="NF724:NG724"/>
    <mergeCell ref="NH724:NI724"/>
    <mergeCell ref="NJ724:NK724"/>
    <mergeCell ref="NL724:NM724"/>
    <mergeCell ref="I723:M723"/>
    <mergeCell ref="BE723:BF723"/>
    <mergeCell ref="MT723:MU723"/>
    <mergeCell ref="MV723:MW723"/>
    <mergeCell ref="MX723:MY723"/>
    <mergeCell ref="MZ723:NA723"/>
    <mergeCell ref="NB723:NC723"/>
    <mergeCell ref="ND723:NE723"/>
    <mergeCell ref="NF723:NG723"/>
    <mergeCell ref="NH723:NI723"/>
    <mergeCell ref="NJ723:NK723"/>
    <mergeCell ref="NL723:NM723"/>
    <mergeCell ref="I726:M726"/>
    <mergeCell ref="BE726:BF726"/>
    <mergeCell ref="MT726:MU726"/>
    <mergeCell ref="MV726:MW726"/>
    <mergeCell ref="MX726:MY726"/>
    <mergeCell ref="MZ726:NA726"/>
    <mergeCell ref="NB726:NC726"/>
    <mergeCell ref="ND726:NE726"/>
    <mergeCell ref="NF726:NG726"/>
    <mergeCell ref="NH726:NI726"/>
    <mergeCell ref="NJ726:NK726"/>
    <mergeCell ref="NL726:NM726"/>
    <mergeCell ref="I725:M725"/>
    <mergeCell ref="BE725:BF725"/>
    <mergeCell ref="MT725:MU725"/>
    <mergeCell ref="MV725:MW725"/>
    <mergeCell ref="MX725:MY725"/>
    <mergeCell ref="MZ725:NA725"/>
    <mergeCell ref="NB725:NC725"/>
    <mergeCell ref="ND725:NE725"/>
    <mergeCell ref="NF725:NG725"/>
    <mergeCell ref="NH725:NI725"/>
    <mergeCell ref="NJ725:NK725"/>
    <mergeCell ref="NL725:NM725"/>
    <mergeCell ref="I728:M728"/>
    <mergeCell ref="BE728:BF728"/>
    <mergeCell ref="MT728:MU728"/>
    <mergeCell ref="MV728:MW728"/>
    <mergeCell ref="MX728:MY728"/>
    <mergeCell ref="MZ728:NA728"/>
    <mergeCell ref="NB728:NC728"/>
    <mergeCell ref="ND728:NE728"/>
    <mergeCell ref="NF728:NG728"/>
    <mergeCell ref="NH728:NI728"/>
    <mergeCell ref="NJ728:NK728"/>
    <mergeCell ref="NL728:NM728"/>
    <mergeCell ref="I727:M727"/>
    <mergeCell ref="BE727:BF727"/>
    <mergeCell ref="MT727:MU727"/>
    <mergeCell ref="MV727:MW727"/>
    <mergeCell ref="MX727:MY727"/>
    <mergeCell ref="MZ727:NA727"/>
    <mergeCell ref="NB727:NC727"/>
    <mergeCell ref="ND727:NE727"/>
    <mergeCell ref="NF727:NG727"/>
    <mergeCell ref="NH727:NI727"/>
    <mergeCell ref="NJ727:NK727"/>
    <mergeCell ref="NL727:NM727"/>
    <mergeCell ref="I730:M730"/>
    <mergeCell ref="BE730:BF730"/>
    <mergeCell ref="MT730:MU730"/>
    <mergeCell ref="MV730:MW730"/>
    <mergeCell ref="MX730:MY730"/>
    <mergeCell ref="MZ730:NA730"/>
    <mergeCell ref="NB730:NC730"/>
    <mergeCell ref="ND730:NE730"/>
    <mergeCell ref="NF730:NG730"/>
    <mergeCell ref="NH730:NI730"/>
    <mergeCell ref="NJ730:NK730"/>
    <mergeCell ref="NL730:NM730"/>
    <mergeCell ref="I729:M729"/>
    <mergeCell ref="BE729:BF729"/>
    <mergeCell ref="MT729:MU729"/>
    <mergeCell ref="MV729:MW729"/>
    <mergeCell ref="MX729:MY729"/>
    <mergeCell ref="MZ729:NA729"/>
    <mergeCell ref="NB729:NC729"/>
    <mergeCell ref="ND729:NE729"/>
    <mergeCell ref="NF729:NG729"/>
    <mergeCell ref="NH729:NI729"/>
    <mergeCell ref="NJ729:NK729"/>
    <mergeCell ref="NL729:NM729"/>
    <mergeCell ref="I732:M732"/>
    <mergeCell ref="BE732:BF732"/>
    <mergeCell ref="MT732:MU732"/>
    <mergeCell ref="MV732:MW732"/>
    <mergeCell ref="MX732:MY732"/>
    <mergeCell ref="MZ732:NA732"/>
    <mergeCell ref="NB732:NC732"/>
    <mergeCell ref="ND732:NE732"/>
    <mergeCell ref="NF732:NG732"/>
    <mergeCell ref="NH732:NI732"/>
    <mergeCell ref="NJ732:NK732"/>
    <mergeCell ref="NL732:NM732"/>
    <mergeCell ref="I731:M731"/>
    <mergeCell ref="BE731:BF731"/>
    <mergeCell ref="MT731:MU731"/>
    <mergeCell ref="MV731:MW731"/>
    <mergeCell ref="MX731:MY731"/>
    <mergeCell ref="MZ731:NA731"/>
    <mergeCell ref="NB731:NC731"/>
    <mergeCell ref="ND731:NE731"/>
    <mergeCell ref="NF731:NG731"/>
    <mergeCell ref="NH731:NI731"/>
    <mergeCell ref="NJ731:NK731"/>
    <mergeCell ref="NL731:NM731"/>
    <mergeCell ref="MT735:MU735"/>
    <mergeCell ref="MV735:MW735"/>
    <mergeCell ref="MX735:MY735"/>
    <mergeCell ref="MZ735:NA735"/>
    <mergeCell ref="NB735:NC735"/>
    <mergeCell ref="ND735:NE735"/>
    <mergeCell ref="NF735:NG735"/>
    <mergeCell ref="NH735:NI735"/>
    <mergeCell ref="NJ735:NK735"/>
    <mergeCell ref="NL735:NM735"/>
    <mergeCell ref="BE744:BF744"/>
    <mergeCell ref="C737:BC737"/>
    <mergeCell ref="BD737:BD770"/>
    <mergeCell ref="BE737:BF738"/>
    <mergeCell ref="BG737:BG738"/>
    <mergeCell ref="BJ737:BJ738"/>
    <mergeCell ref="EV737:GI737"/>
    <mergeCell ref="GK737:HX737"/>
    <mergeCell ref="HZ737:JM737"/>
    <mergeCell ref="JO737:LB737"/>
    <mergeCell ref="LD737:MQ737"/>
    <mergeCell ref="MT737:NM737"/>
    <mergeCell ref="NF738:NG738"/>
    <mergeCell ref="NH738:NI738"/>
    <mergeCell ref="NJ738:NK738"/>
    <mergeCell ref="NL738:NM738"/>
    <mergeCell ref="I733:M733"/>
    <mergeCell ref="BE733:BF733"/>
    <mergeCell ref="MT733:MU733"/>
    <mergeCell ref="MV733:MW733"/>
    <mergeCell ref="MX733:MY733"/>
    <mergeCell ref="MZ733:NA733"/>
    <mergeCell ref="NB733:NC733"/>
    <mergeCell ref="ND733:NE733"/>
    <mergeCell ref="NF733:NG733"/>
    <mergeCell ref="NH733:NI733"/>
    <mergeCell ref="NJ733:NK733"/>
    <mergeCell ref="NL733:NM733"/>
    <mergeCell ref="C738:C770"/>
    <mergeCell ref="E738:G738"/>
    <mergeCell ref="N738:O738"/>
    <mergeCell ref="P738:Q738"/>
    <mergeCell ref="R738:S738"/>
    <mergeCell ref="T738:U738"/>
    <mergeCell ref="V738:W738"/>
    <mergeCell ref="X738:Y738"/>
    <mergeCell ref="Z738:AA738"/>
    <mergeCell ref="AB738:AC738"/>
    <mergeCell ref="AD738:AE738"/>
    <mergeCell ref="AF738:AG738"/>
    <mergeCell ref="AH738:AI738"/>
    <mergeCell ref="AJ738:AK738"/>
    <mergeCell ref="AL738:AM738"/>
    <mergeCell ref="AN738:AO738"/>
    <mergeCell ref="AP738:AQ738"/>
    <mergeCell ref="AR738:AS738"/>
    <mergeCell ref="AT738:AU738"/>
    <mergeCell ref="AV738:AW738"/>
    <mergeCell ref="AX738:AY738"/>
    <mergeCell ref="AZ738:BA738"/>
    <mergeCell ref="BB738:BC738"/>
    <mergeCell ref="MT738:MU738"/>
    <mergeCell ref="MV738:MW738"/>
    <mergeCell ref="MX738:MY738"/>
    <mergeCell ref="MZ738:NA738"/>
    <mergeCell ref="NB738:NC738"/>
    <mergeCell ref="ND738:NE738"/>
    <mergeCell ref="EV736:GI736"/>
    <mergeCell ref="GK736:HX736"/>
    <mergeCell ref="HZ736:JM736"/>
    <mergeCell ref="JO736:LB736"/>
    <mergeCell ref="LD736:MQ736"/>
    <mergeCell ref="MT736:NM736"/>
    <mergeCell ref="ND744:NE744"/>
    <mergeCell ref="E742:G743"/>
    <mergeCell ref="I742:M742"/>
    <mergeCell ref="BE742:BF742"/>
    <mergeCell ref="MT742:MU742"/>
    <mergeCell ref="MV742:MW742"/>
    <mergeCell ref="MX742:MY742"/>
    <mergeCell ref="MZ742:NA742"/>
    <mergeCell ref="NB742:NC742"/>
    <mergeCell ref="ND742:NE742"/>
    <mergeCell ref="NF742:NG742"/>
    <mergeCell ref="NH742:NI742"/>
    <mergeCell ref="NJ742:NK742"/>
    <mergeCell ref="NL742:NM742"/>
    <mergeCell ref="I743:M743"/>
    <mergeCell ref="BE743:BF743"/>
    <mergeCell ref="MT743:MU743"/>
    <mergeCell ref="MV743:MW743"/>
    <mergeCell ref="MX743:MY743"/>
    <mergeCell ref="MZ743:NA743"/>
    <mergeCell ref="NB743:NC743"/>
    <mergeCell ref="ND743:NE743"/>
    <mergeCell ref="NF743:NG743"/>
    <mergeCell ref="I740:M740"/>
    <mergeCell ref="BE740:BF740"/>
    <mergeCell ref="MT740:MU740"/>
    <mergeCell ref="MV740:MW740"/>
    <mergeCell ref="MX740:MY740"/>
    <mergeCell ref="MZ740:NA740"/>
    <mergeCell ref="NB740:NC740"/>
    <mergeCell ref="ND740:NE740"/>
    <mergeCell ref="NF740:NG740"/>
    <mergeCell ref="NH740:NI740"/>
    <mergeCell ref="NJ740:NK740"/>
    <mergeCell ref="NL740:NM740"/>
    <mergeCell ref="E746:F746"/>
    <mergeCell ref="I746:M746"/>
    <mergeCell ref="BE746:BF746"/>
    <mergeCell ref="MT746:MU746"/>
    <mergeCell ref="MV746:MW746"/>
    <mergeCell ref="MX746:MY746"/>
    <mergeCell ref="MZ746:NA746"/>
    <mergeCell ref="NB746:NC746"/>
    <mergeCell ref="ND746:NE746"/>
    <mergeCell ref="NF746:NG746"/>
    <mergeCell ref="NH746:NI746"/>
    <mergeCell ref="NJ746:NK746"/>
    <mergeCell ref="NL746:NM746"/>
    <mergeCell ref="E745:F745"/>
    <mergeCell ref="I745:M745"/>
    <mergeCell ref="BE745:BF745"/>
    <mergeCell ref="MT745:MU745"/>
    <mergeCell ref="MV745:MW745"/>
    <mergeCell ref="MX745:MY745"/>
    <mergeCell ref="MZ745:NA745"/>
    <mergeCell ref="NB745:NC745"/>
    <mergeCell ref="ND745:NE745"/>
    <mergeCell ref="NF745:NG745"/>
    <mergeCell ref="NH745:NI745"/>
    <mergeCell ref="NJ745:NK745"/>
    <mergeCell ref="NL745:NM745"/>
    <mergeCell ref="E739:G740"/>
    <mergeCell ref="H739:H768"/>
    <mergeCell ref="I739:M739"/>
    <mergeCell ref="BE739:BF739"/>
    <mergeCell ref="MT739:MU739"/>
    <mergeCell ref="MV739:MW739"/>
    <mergeCell ref="MX739:MY739"/>
    <mergeCell ref="MZ739:NA739"/>
    <mergeCell ref="NB739:NC739"/>
    <mergeCell ref="ND739:NE739"/>
    <mergeCell ref="NF739:NG739"/>
    <mergeCell ref="NH739:NI739"/>
    <mergeCell ref="NJ739:NK739"/>
    <mergeCell ref="NL739:NM739"/>
    <mergeCell ref="E741:G741"/>
    <mergeCell ref="I741:M741"/>
    <mergeCell ref="BE741:BF741"/>
    <mergeCell ref="MT741:MU741"/>
    <mergeCell ref="MV741:MW741"/>
    <mergeCell ref="MX741:MY741"/>
    <mergeCell ref="MZ741:NA741"/>
    <mergeCell ref="NB741:NC741"/>
    <mergeCell ref="ND741:NE741"/>
    <mergeCell ref="NF741:NG741"/>
    <mergeCell ref="NH741:NI741"/>
    <mergeCell ref="NJ741:NK741"/>
    <mergeCell ref="NL741:NM741"/>
    <mergeCell ref="NH743:NI743"/>
    <mergeCell ref="NJ743:NK743"/>
    <mergeCell ref="NL743:NM743"/>
    <mergeCell ref="E744:F744"/>
    <mergeCell ref="I744:M744"/>
    <mergeCell ref="MT744:MU744"/>
    <mergeCell ref="MV744:MW744"/>
    <mergeCell ref="MX744:MY744"/>
    <mergeCell ref="MZ744:NA744"/>
    <mergeCell ref="NB744:NC744"/>
    <mergeCell ref="E748:F748"/>
    <mergeCell ref="I748:M748"/>
    <mergeCell ref="BE748:BF748"/>
    <mergeCell ref="MT748:MU748"/>
    <mergeCell ref="MV748:MW748"/>
    <mergeCell ref="MX748:MY748"/>
    <mergeCell ref="MZ748:NA748"/>
    <mergeCell ref="NB748:NC748"/>
    <mergeCell ref="ND748:NE748"/>
    <mergeCell ref="NF748:NG748"/>
    <mergeCell ref="NH748:NI748"/>
    <mergeCell ref="NJ748:NK748"/>
    <mergeCell ref="NL748:NM748"/>
    <mergeCell ref="E747:F747"/>
    <mergeCell ref="I747:M747"/>
    <mergeCell ref="BE747:BF747"/>
    <mergeCell ref="MT747:MU747"/>
    <mergeCell ref="MV747:MW747"/>
    <mergeCell ref="MX747:MY747"/>
    <mergeCell ref="MZ747:NA747"/>
    <mergeCell ref="NB747:NC747"/>
    <mergeCell ref="ND747:NE747"/>
    <mergeCell ref="NF747:NG747"/>
    <mergeCell ref="NH747:NI747"/>
    <mergeCell ref="NJ747:NK747"/>
    <mergeCell ref="NL747:NM747"/>
    <mergeCell ref="E753:F753"/>
    <mergeCell ref="I750:M750"/>
    <mergeCell ref="BE750:BF750"/>
    <mergeCell ref="MT750:MU750"/>
    <mergeCell ref="MV750:MW750"/>
    <mergeCell ref="MX750:MY750"/>
    <mergeCell ref="MZ750:NA750"/>
    <mergeCell ref="NB750:NC750"/>
    <mergeCell ref="ND750:NE750"/>
    <mergeCell ref="NF750:NG750"/>
    <mergeCell ref="NH750:NI750"/>
    <mergeCell ref="NJ750:NK750"/>
    <mergeCell ref="NL750:NM750"/>
    <mergeCell ref="E749:F749"/>
    <mergeCell ref="I749:M749"/>
    <mergeCell ref="BE749:BF749"/>
    <mergeCell ref="MT749:MU749"/>
    <mergeCell ref="MV749:MW749"/>
    <mergeCell ref="MX749:MY749"/>
    <mergeCell ref="MZ749:NA749"/>
    <mergeCell ref="NB749:NC749"/>
    <mergeCell ref="ND749:NE749"/>
    <mergeCell ref="NF749:NG749"/>
    <mergeCell ref="NH749:NI749"/>
    <mergeCell ref="NJ749:NK749"/>
    <mergeCell ref="NL749:NM749"/>
    <mergeCell ref="E750:F750"/>
    <mergeCell ref="E751:F751"/>
    <mergeCell ref="E752:F752"/>
    <mergeCell ref="I752:M752"/>
    <mergeCell ref="BE752:BF752"/>
    <mergeCell ref="MT752:MU752"/>
    <mergeCell ref="MV752:MW752"/>
    <mergeCell ref="MX752:MY752"/>
    <mergeCell ref="MZ752:NA752"/>
    <mergeCell ref="NB752:NC752"/>
    <mergeCell ref="ND752:NE752"/>
    <mergeCell ref="NF752:NG752"/>
    <mergeCell ref="NH752:NI752"/>
    <mergeCell ref="I751:M751"/>
    <mergeCell ref="BE751:BF751"/>
    <mergeCell ref="MT751:MU751"/>
    <mergeCell ref="MV751:MW751"/>
    <mergeCell ref="MX751:MY751"/>
    <mergeCell ref="MZ751:NA751"/>
    <mergeCell ref="NB751:NC751"/>
    <mergeCell ref="ND751:NE751"/>
    <mergeCell ref="NF751:NG751"/>
    <mergeCell ref="NH751:NI751"/>
    <mergeCell ref="NJ751:NK751"/>
    <mergeCell ref="NL751:NM751"/>
    <mergeCell ref="I754:M754"/>
    <mergeCell ref="BE754:BF754"/>
    <mergeCell ref="MT754:MU754"/>
    <mergeCell ref="MV754:MW754"/>
    <mergeCell ref="MX754:MY754"/>
    <mergeCell ref="MZ754:NA754"/>
    <mergeCell ref="NB754:NC754"/>
    <mergeCell ref="ND754:NE754"/>
    <mergeCell ref="NF754:NG754"/>
    <mergeCell ref="NH754:NI754"/>
    <mergeCell ref="NJ754:NK754"/>
    <mergeCell ref="NL754:NM754"/>
    <mergeCell ref="I753:M753"/>
    <mergeCell ref="BE753:BF753"/>
    <mergeCell ref="MT753:MU753"/>
    <mergeCell ref="MV753:MW753"/>
    <mergeCell ref="MX753:MY753"/>
    <mergeCell ref="MZ753:NA753"/>
    <mergeCell ref="NB753:NC753"/>
    <mergeCell ref="ND753:NE753"/>
    <mergeCell ref="NF753:NG753"/>
    <mergeCell ref="NH753:NI753"/>
    <mergeCell ref="NJ753:NK753"/>
    <mergeCell ref="NL753:NM753"/>
    <mergeCell ref="I756:M756"/>
    <mergeCell ref="BE756:BF756"/>
    <mergeCell ref="MT756:MU756"/>
    <mergeCell ref="MV756:MW756"/>
    <mergeCell ref="MX756:MY756"/>
    <mergeCell ref="MZ756:NA756"/>
    <mergeCell ref="NB756:NC756"/>
    <mergeCell ref="ND756:NE756"/>
    <mergeCell ref="NF756:NG756"/>
    <mergeCell ref="NH756:NI756"/>
    <mergeCell ref="NJ756:NK756"/>
    <mergeCell ref="NL756:NM756"/>
    <mergeCell ref="I755:M755"/>
    <mergeCell ref="BE755:BF755"/>
    <mergeCell ref="MT755:MU755"/>
    <mergeCell ref="MV755:MW755"/>
    <mergeCell ref="MX755:MY755"/>
    <mergeCell ref="MZ755:NA755"/>
    <mergeCell ref="NB755:NC755"/>
    <mergeCell ref="ND755:NE755"/>
    <mergeCell ref="NF755:NG755"/>
    <mergeCell ref="NH755:NI755"/>
    <mergeCell ref="NJ755:NK755"/>
    <mergeCell ref="NL755:NM755"/>
    <mergeCell ref="I758:M758"/>
    <mergeCell ref="BE758:BF758"/>
    <mergeCell ref="MT758:MU758"/>
    <mergeCell ref="MV758:MW758"/>
    <mergeCell ref="MX758:MY758"/>
    <mergeCell ref="MZ758:NA758"/>
    <mergeCell ref="NB758:NC758"/>
    <mergeCell ref="ND758:NE758"/>
    <mergeCell ref="NF758:NG758"/>
    <mergeCell ref="NH758:NI758"/>
    <mergeCell ref="NJ758:NK758"/>
    <mergeCell ref="NL758:NM758"/>
    <mergeCell ref="I757:M757"/>
    <mergeCell ref="BE757:BF757"/>
    <mergeCell ref="MT757:MU757"/>
    <mergeCell ref="MV757:MW757"/>
    <mergeCell ref="MX757:MY757"/>
    <mergeCell ref="MZ757:NA757"/>
    <mergeCell ref="NB757:NC757"/>
    <mergeCell ref="ND757:NE757"/>
    <mergeCell ref="NF757:NG757"/>
    <mergeCell ref="NH757:NI757"/>
    <mergeCell ref="NJ757:NK757"/>
    <mergeCell ref="NL757:NM757"/>
    <mergeCell ref="I760:M760"/>
    <mergeCell ref="BE760:BF760"/>
    <mergeCell ref="MT760:MU760"/>
    <mergeCell ref="MV760:MW760"/>
    <mergeCell ref="MX760:MY760"/>
    <mergeCell ref="MZ760:NA760"/>
    <mergeCell ref="NB760:NC760"/>
    <mergeCell ref="ND760:NE760"/>
    <mergeCell ref="NF760:NG760"/>
    <mergeCell ref="NH760:NI760"/>
    <mergeCell ref="NJ760:NK760"/>
    <mergeCell ref="NL760:NM760"/>
    <mergeCell ref="I759:M759"/>
    <mergeCell ref="BE759:BF759"/>
    <mergeCell ref="MT759:MU759"/>
    <mergeCell ref="MV759:MW759"/>
    <mergeCell ref="MX759:MY759"/>
    <mergeCell ref="MZ759:NA759"/>
    <mergeCell ref="NB759:NC759"/>
    <mergeCell ref="ND759:NE759"/>
    <mergeCell ref="NF759:NG759"/>
    <mergeCell ref="NH759:NI759"/>
    <mergeCell ref="NJ759:NK759"/>
    <mergeCell ref="NL759:NM759"/>
    <mergeCell ref="I762:M762"/>
    <mergeCell ref="BE762:BF762"/>
    <mergeCell ref="MT762:MU762"/>
    <mergeCell ref="MV762:MW762"/>
    <mergeCell ref="MX762:MY762"/>
    <mergeCell ref="MZ762:NA762"/>
    <mergeCell ref="NB762:NC762"/>
    <mergeCell ref="ND762:NE762"/>
    <mergeCell ref="NF762:NG762"/>
    <mergeCell ref="NH762:NI762"/>
    <mergeCell ref="NJ762:NK762"/>
    <mergeCell ref="NL762:NM762"/>
    <mergeCell ref="I761:M761"/>
    <mergeCell ref="BE761:BF761"/>
    <mergeCell ref="MT761:MU761"/>
    <mergeCell ref="MV761:MW761"/>
    <mergeCell ref="MX761:MY761"/>
    <mergeCell ref="MZ761:NA761"/>
    <mergeCell ref="NB761:NC761"/>
    <mergeCell ref="ND761:NE761"/>
    <mergeCell ref="NF761:NG761"/>
    <mergeCell ref="NH761:NI761"/>
    <mergeCell ref="NJ761:NK761"/>
    <mergeCell ref="NL761:NM761"/>
    <mergeCell ref="I764:M764"/>
    <mergeCell ref="BE764:BF764"/>
    <mergeCell ref="MT764:MU764"/>
    <mergeCell ref="MV764:MW764"/>
    <mergeCell ref="MX764:MY764"/>
    <mergeCell ref="MZ764:NA764"/>
    <mergeCell ref="NB764:NC764"/>
    <mergeCell ref="ND764:NE764"/>
    <mergeCell ref="NF764:NG764"/>
    <mergeCell ref="NH764:NI764"/>
    <mergeCell ref="NJ764:NK764"/>
    <mergeCell ref="NL764:NM764"/>
    <mergeCell ref="I763:M763"/>
    <mergeCell ref="BE763:BF763"/>
    <mergeCell ref="MT763:MU763"/>
    <mergeCell ref="MV763:MW763"/>
    <mergeCell ref="MX763:MY763"/>
    <mergeCell ref="MZ763:NA763"/>
    <mergeCell ref="NB763:NC763"/>
    <mergeCell ref="ND763:NE763"/>
    <mergeCell ref="NF763:NG763"/>
    <mergeCell ref="NH763:NI763"/>
    <mergeCell ref="NJ763:NK763"/>
    <mergeCell ref="NL763:NM763"/>
    <mergeCell ref="I766:M766"/>
    <mergeCell ref="BE766:BF766"/>
    <mergeCell ref="MT766:MU766"/>
    <mergeCell ref="MV766:MW766"/>
    <mergeCell ref="MX766:MY766"/>
    <mergeCell ref="MZ766:NA766"/>
    <mergeCell ref="NB766:NC766"/>
    <mergeCell ref="ND766:NE766"/>
    <mergeCell ref="NF766:NG766"/>
    <mergeCell ref="NH766:NI766"/>
    <mergeCell ref="NJ766:NK766"/>
    <mergeCell ref="NL766:NM766"/>
    <mergeCell ref="I765:M765"/>
    <mergeCell ref="BE765:BF765"/>
    <mergeCell ref="MT765:MU765"/>
    <mergeCell ref="MV765:MW765"/>
    <mergeCell ref="MX765:MY765"/>
    <mergeCell ref="MZ765:NA765"/>
    <mergeCell ref="NB765:NC765"/>
    <mergeCell ref="ND765:NE765"/>
    <mergeCell ref="NF765:NG765"/>
    <mergeCell ref="NH765:NI765"/>
    <mergeCell ref="NJ765:NK765"/>
    <mergeCell ref="NL765:NM765"/>
    <mergeCell ref="I768:M768"/>
    <mergeCell ref="BE768:BF768"/>
    <mergeCell ref="MT768:MU768"/>
    <mergeCell ref="MV768:MW768"/>
    <mergeCell ref="MX768:MY768"/>
    <mergeCell ref="MZ768:NA768"/>
    <mergeCell ref="NB768:NC768"/>
    <mergeCell ref="ND768:NE768"/>
    <mergeCell ref="NF768:NG768"/>
    <mergeCell ref="NH768:NI768"/>
    <mergeCell ref="NJ768:NK768"/>
    <mergeCell ref="NL768:NM768"/>
    <mergeCell ref="I767:M767"/>
    <mergeCell ref="BE767:BF767"/>
    <mergeCell ref="MT767:MU767"/>
    <mergeCell ref="MV767:MW767"/>
    <mergeCell ref="MX767:MY767"/>
    <mergeCell ref="MZ767:NA767"/>
    <mergeCell ref="NB767:NC767"/>
    <mergeCell ref="ND767:NE767"/>
    <mergeCell ref="NF767:NG767"/>
    <mergeCell ref="NH767:NI767"/>
    <mergeCell ref="NJ767:NK767"/>
    <mergeCell ref="NL767:NM767"/>
    <mergeCell ref="ND773:NE773"/>
    <mergeCell ref="NF773:NG773"/>
    <mergeCell ref="NH773:NI773"/>
    <mergeCell ref="NJ773:NK773"/>
    <mergeCell ref="NL773:NM773"/>
    <mergeCell ref="C773:C805"/>
    <mergeCell ref="E773:G773"/>
    <mergeCell ref="N773:O773"/>
    <mergeCell ref="P773:Q773"/>
    <mergeCell ref="R773:S773"/>
    <mergeCell ref="T773:U773"/>
    <mergeCell ref="V773:W773"/>
    <mergeCell ref="X773:Y773"/>
    <mergeCell ref="MX774:MY774"/>
    <mergeCell ref="MZ774:NA774"/>
    <mergeCell ref="NB774:NC774"/>
    <mergeCell ref="ND774:NE774"/>
    <mergeCell ref="NF774:NG774"/>
    <mergeCell ref="NH774:NI774"/>
    <mergeCell ref="NJ774:NK774"/>
    <mergeCell ref="NL774:NM774"/>
    <mergeCell ref="I775:M775"/>
    <mergeCell ref="BE775:BF775"/>
    <mergeCell ref="MT775:MU775"/>
    <mergeCell ref="MV775:MW775"/>
    <mergeCell ref="MX775:MY775"/>
    <mergeCell ref="MZ775:NA775"/>
    <mergeCell ref="NB775:NC775"/>
    <mergeCell ref="ND775:NE775"/>
    <mergeCell ref="I778:M778"/>
    <mergeCell ref="BE778:BF778"/>
    <mergeCell ref="MT778:MU778"/>
    <mergeCell ref="MV778:MW778"/>
    <mergeCell ref="MX778:MY778"/>
    <mergeCell ref="MZ778:NA778"/>
    <mergeCell ref="NB778:NC778"/>
    <mergeCell ref="Z773:AA773"/>
    <mergeCell ref="AB773:AC773"/>
    <mergeCell ref="AD773:AE773"/>
    <mergeCell ref="AF773:AG773"/>
    <mergeCell ref="AH773:AI773"/>
    <mergeCell ref="AJ773:AK773"/>
    <mergeCell ref="AL773:AM773"/>
    <mergeCell ref="AN773:AO773"/>
    <mergeCell ref="AP773:AQ773"/>
    <mergeCell ref="AR773:AS773"/>
    <mergeCell ref="AT773:AU773"/>
    <mergeCell ref="AV773:AW773"/>
    <mergeCell ref="AX773:AY773"/>
    <mergeCell ref="AZ773:BA773"/>
    <mergeCell ref="BB773:BC773"/>
    <mergeCell ref="MT773:MU773"/>
    <mergeCell ref="MV773:MW773"/>
    <mergeCell ref="MX773:MY773"/>
    <mergeCell ref="MZ773:NA773"/>
    <mergeCell ref="NB773:NC773"/>
    <mergeCell ref="ND778:NE778"/>
    <mergeCell ref="NF778:NG778"/>
    <mergeCell ref="NH778:NI778"/>
    <mergeCell ref="NJ778:NK778"/>
    <mergeCell ref="C772:BC772"/>
    <mergeCell ref="BD772:BD805"/>
    <mergeCell ref="BE772:BF773"/>
    <mergeCell ref="BG772:BG773"/>
    <mergeCell ref="BJ772:BJ773"/>
    <mergeCell ref="EV772:GI772"/>
    <mergeCell ref="GK772:HX772"/>
    <mergeCell ref="HZ772:JM772"/>
    <mergeCell ref="JO772:LB772"/>
    <mergeCell ref="LD772:MQ772"/>
    <mergeCell ref="MT772:NM772"/>
    <mergeCell ref="E777:G778"/>
    <mergeCell ref="I777:M777"/>
    <mergeCell ref="BE777:BF777"/>
    <mergeCell ref="MT777:MU777"/>
    <mergeCell ref="MV777:MW777"/>
    <mergeCell ref="MX777:MY777"/>
    <mergeCell ref="MZ777:NA777"/>
    <mergeCell ref="NB777:NC777"/>
    <mergeCell ref="ND777:NE777"/>
    <mergeCell ref="NF777:NG777"/>
    <mergeCell ref="NH777:NI777"/>
    <mergeCell ref="NJ777:NK777"/>
    <mergeCell ref="NL777:NM777"/>
    <mergeCell ref="NL775:NM775"/>
    <mergeCell ref="E776:G776"/>
    <mergeCell ref="I776:M776"/>
    <mergeCell ref="BE776:BF776"/>
    <mergeCell ref="MT776:MU776"/>
    <mergeCell ref="MV776:MW776"/>
    <mergeCell ref="MX776:MY776"/>
    <mergeCell ref="MZ776:NA776"/>
    <mergeCell ref="NB776:NC776"/>
    <mergeCell ref="ND776:NE776"/>
    <mergeCell ref="NF776:NG776"/>
    <mergeCell ref="NH776:NI776"/>
    <mergeCell ref="NJ776:NK776"/>
    <mergeCell ref="NL776:NM776"/>
    <mergeCell ref="E780:F780"/>
    <mergeCell ref="I780:M780"/>
    <mergeCell ref="BE780:BF780"/>
    <mergeCell ref="MT780:MU780"/>
    <mergeCell ref="MV780:MW780"/>
    <mergeCell ref="MX780:MY780"/>
    <mergeCell ref="MZ780:NA780"/>
    <mergeCell ref="NB780:NC780"/>
    <mergeCell ref="ND780:NE780"/>
    <mergeCell ref="NF780:NG780"/>
    <mergeCell ref="NH780:NI780"/>
    <mergeCell ref="NJ780:NK780"/>
    <mergeCell ref="NL780:NM780"/>
    <mergeCell ref="E779:F779"/>
    <mergeCell ref="I779:M779"/>
    <mergeCell ref="BE779:BF779"/>
    <mergeCell ref="MT779:MU779"/>
    <mergeCell ref="MV779:MW779"/>
    <mergeCell ref="MX779:MY779"/>
    <mergeCell ref="MZ779:NA779"/>
    <mergeCell ref="NB779:NC779"/>
    <mergeCell ref="ND779:NE779"/>
    <mergeCell ref="NF779:NG779"/>
    <mergeCell ref="NH779:NI779"/>
    <mergeCell ref="NJ779:NK779"/>
    <mergeCell ref="NL779:NM779"/>
    <mergeCell ref="E774:G775"/>
    <mergeCell ref="H774:H803"/>
    <mergeCell ref="I774:M774"/>
    <mergeCell ref="BE774:BF774"/>
    <mergeCell ref="MT774:MU774"/>
    <mergeCell ref="MV774:MW774"/>
    <mergeCell ref="E782:F782"/>
    <mergeCell ref="I782:M782"/>
    <mergeCell ref="BE782:BF782"/>
    <mergeCell ref="MT782:MU782"/>
    <mergeCell ref="NF775:NG775"/>
    <mergeCell ref="E781:F781"/>
    <mergeCell ref="I781:M781"/>
    <mergeCell ref="BE781:BF781"/>
    <mergeCell ref="MT781:MU781"/>
    <mergeCell ref="MV781:MW781"/>
    <mergeCell ref="MX781:MY781"/>
    <mergeCell ref="MZ781:NA781"/>
    <mergeCell ref="NB781:NC781"/>
    <mergeCell ref="ND781:NE781"/>
    <mergeCell ref="NF781:NG781"/>
    <mergeCell ref="NH781:NI781"/>
    <mergeCell ref="NJ781:NK781"/>
    <mergeCell ref="NL781:NM781"/>
    <mergeCell ref="E784:F784"/>
    <mergeCell ref="I784:M784"/>
    <mergeCell ref="BE784:BF784"/>
    <mergeCell ref="MT784:MU784"/>
    <mergeCell ref="MV784:MW784"/>
    <mergeCell ref="MX784:MY784"/>
    <mergeCell ref="MZ784:NA784"/>
    <mergeCell ref="NB784:NC784"/>
    <mergeCell ref="ND784:NE784"/>
    <mergeCell ref="NF784:NG784"/>
    <mergeCell ref="NH784:NI784"/>
    <mergeCell ref="NJ784:NK784"/>
    <mergeCell ref="NL784:NM784"/>
    <mergeCell ref="E783:F783"/>
    <mergeCell ref="I783:M783"/>
    <mergeCell ref="BE783:BF783"/>
    <mergeCell ref="MT783:MU783"/>
    <mergeCell ref="MV783:MW783"/>
    <mergeCell ref="MX783:MY783"/>
    <mergeCell ref="MZ783:NA783"/>
    <mergeCell ref="NB783:NC783"/>
    <mergeCell ref="ND783:NE783"/>
    <mergeCell ref="NF783:NG783"/>
    <mergeCell ref="NH783:NI783"/>
    <mergeCell ref="NJ783:NK783"/>
    <mergeCell ref="NL783:NM783"/>
    <mergeCell ref="I786:M786"/>
    <mergeCell ref="BE786:BF786"/>
    <mergeCell ref="MT786:MU786"/>
    <mergeCell ref="MV786:MW786"/>
    <mergeCell ref="MX786:MY786"/>
    <mergeCell ref="MZ786:NA786"/>
    <mergeCell ref="NB786:NC786"/>
    <mergeCell ref="ND786:NE786"/>
    <mergeCell ref="NF786:NG786"/>
    <mergeCell ref="NH786:NI786"/>
    <mergeCell ref="NJ786:NK786"/>
    <mergeCell ref="NL786:NM786"/>
    <mergeCell ref="E788:F788"/>
    <mergeCell ref="I785:M785"/>
    <mergeCell ref="BE785:BF785"/>
    <mergeCell ref="MT785:MU785"/>
    <mergeCell ref="MV785:MW785"/>
    <mergeCell ref="MX785:MY785"/>
    <mergeCell ref="MZ785:NA785"/>
    <mergeCell ref="NB785:NC785"/>
    <mergeCell ref="ND785:NE785"/>
    <mergeCell ref="NF785:NG785"/>
    <mergeCell ref="NH785:NI785"/>
    <mergeCell ref="NJ785:NK785"/>
    <mergeCell ref="NL785:NM785"/>
    <mergeCell ref="E785:F785"/>
    <mergeCell ref="E786:F786"/>
    <mergeCell ref="E787:F787"/>
    <mergeCell ref="I788:M788"/>
    <mergeCell ref="BE788:BF788"/>
    <mergeCell ref="MT788:MU788"/>
    <mergeCell ref="MV788:MW788"/>
    <mergeCell ref="MX788:MY788"/>
    <mergeCell ref="MZ788:NA788"/>
    <mergeCell ref="NB788:NC788"/>
    <mergeCell ref="ND788:NE788"/>
    <mergeCell ref="NF788:NG788"/>
    <mergeCell ref="NH788:NI788"/>
    <mergeCell ref="NJ788:NK788"/>
    <mergeCell ref="NL788:NM788"/>
    <mergeCell ref="I787:M787"/>
    <mergeCell ref="BE787:BF787"/>
    <mergeCell ref="MT787:MU787"/>
    <mergeCell ref="MV787:MW787"/>
    <mergeCell ref="MX787:MY787"/>
    <mergeCell ref="MZ787:NA787"/>
    <mergeCell ref="NB787:NC787"/>
    <mergeCell ref="ND787:NE787"/>
    <mergeCell ref="NF787:NG787"/>
    <mergeCell ref="NH787:NI787"/>
    <mergeCell ref="NJ787:NK787"/>
    <mergeCell ref="NL787:NM787"/>
    <mergeCell ref="I790:M790"/>
    <mergeCell ref="BE790:BF790"/>
    <mergeCell ref="MT790:MU790"/>
    <mergeCell ref="MV790:MW790"/>
    <mergeCell ref="MX790:MY790"/>
    <mergeCell ref="MZ790:NA790"/>
    <mergeCell ref="NB790:NC790"/>
    <mergeCell ref="ND790:NE790"/>
    <mergeCell ref="NF790:NG790"/>
    <mergeCell ref="NH790:NI790"/>
    <mergeCell ref="NJ790:NK790"/>
    <mergeCell ref="NL790:NM790"/>
    <mergeCell ref="I789:M789"/>
    <mergeCell ref="BE789:BF789"/>
    <mergeCell ref="MT789:MU789"/>
    <mergeCell ref="MV789:MW789"/>
    <mergeCell ref="MX789:MY789"/>
    <mergeCell ref="MZ789:NA789"/>
    <mergeCell ref="NB789:NC789"/>
    <mergeCell ref="ND789:NE789"/>
    <mergeCell ref="NF789:NG789"/>
    <mergeCell ref="NH789:NI789"/>
    <mergeCell ref="NJ789:NK789"/>
    <mergeCell ref="NL789:NM789"/>
    <mergeCell ref="I792:M792"/>
    <mergeCell ref="BE792:BF792"/>
    <mergeCell ref="MT792:MU792"/>
    <mergeCell ref="MV792:MW792"/>
    <mergeCell ref="MX792:MY792"/>
    <mergeCell ref="MZ792:NA792"/>
    <mergeCell ref="NB792:NC792"/>
    <mergeCell ref="ND792:NE792"/>
    <mergeCell ref="NF792:NG792"/>
    <mergeCell ref="NH792:NI792"/>
    <mergeCell ref="NJ792:NK792"/>
    <mergeCell ref="NL792:NM792"/>
    <mergeCell ref="I791:M791"/>
    <mergeCell ref="BE791:BF791"/>
    <mergeCell ref="MT791:MU791"/>
    <mergeCell ref="MV791:MW791"/>
    <mergeCell ref="MX791:MY791"/>
    <mergeCell ref="MZ791:NA791"/>
    <mergeCell ref="NB791:NC791"/>
    <mergeCell ref="ND791:NE791"/>
    <mergeCell ref="NF791:NG791"/>
    <mergeCell ref="NH791:NI791"/>
    <mergeCell ref="NJ791:NK791"/>
    <mergeCell ref="NL791:NM791"/>
    <mergeCell ref="I794:M794"/>
    <mergeCell ref="BE794:BF794"/>
    <mergeCell ref="MT794:MU794"/>
    <mergeCell ref="MV794:MW794"/>
    <mergeCell ref="MX794:MY794"/>
    <mergeCell ref="MZ794:NA794"/>
    <mergeCell ref="NB794:NC794"/>
    <mergeCell ref="ND794:NE794"/>
    <mergeCell ref="NF794:NG794"/>
    <mergeCell ref="NH794:NI794"/>
    <mergeCell ref="NJ794:NK794"/>
    <mergeCell ref="NL794:NM794"/>
    <mergeCell ref="I793:M793"/>
    <mergeCell ref="BE793:BF793"/>
    <mergeCell ref="MT793:MU793"/>
    <mergeCell ref="MV793:MW793"/>
    <mergeCell ref="MX793:MY793"/>
    <mergeCell ref="MZ793:NA793"/>
    <mergeCell ref="NB793:NC793"/>
    <mergeCell ref="ND793:NE793"/>
    <mergeCell ref="NF793:NG793"/>
    <mergeCell ref="NH793:NI793"/>
    <mergeCell ref="NJ793:NK793"/>
    <mergeCell ref="NL793:NM793"/>
    <mergeCell ref="I796:M796"/>
    <mergeCell ref="BE796:BF796"/>
    <mergeCell ref="MT796:MU796"/>
    <mergeCell ref="MV796:MW796"/>
    <mergeCell ref="MX796:MY796"/>
    <mergeCell ref="MZ796:NA796"/>
    <mergeCell ref="NB796:NC796"/>
    <mergeCell ref="ND796:NE796"/>
    <mergeCell ref="NF796:NG796"/>
    <mergeCell ref="NH796:NI796"/>
    <mergeCell ref="NJ796:NK796"/>
    <mergeCell ref="NL796:NM796"/>
    <mergeCell ref="I795:M795"/>
    <mergeCell ref="BE795:BF795"/>
    <mergeCell ref="MT795:MU795"/>
    <mergeCell ref="MV795:MW795"/>
    <mergeCell ref="MX795:MY795"/>
    <mergeCell ref="MZ795:NA795"/>
    <mergeCell ref="NB795:NC795"/>
    <mergeCell ref="ND795:NE795"/>
    <mergeCell ref="NF795:NG795"/>
    <mergeCell ref="NH795:NI795"/>
    <mergeCell ref="NJ795:NK795"/>
    <mergeCell ref="NL795:NM795"/>
    <mergeCell ref="I798:M798"/>
    <mergeCell ref="BE798:BF798"/>
    <mergeCell ref="MT798:MU798"/>
    <mergeCell ref="MV798:MW798"/>
    <mergeCell ref="MX798:MY798"/>
    <mergeCell ref="MZ798:NA798"/>
    <mergeCell ref="NB798:NC798"/>
    <mergeCell ref="ND798:NE798"/>
    <mergeCell ref="NF798:NG798"/>
    <mergeCell ref="NH798:NI798"/>
    <mergeCell ref="NJ798:NK798"/>
    <mergeCell ref="NL798:NM798"/>
    <mergeCell ref="I797:M797"/>
    <mergeCell ref="BE797:BF797"/>
    <mergeCell ref="MT797:MU797"/>
    <mergeCell ref="MV797:MW797"/>
    <mergeCell ref="MX797:MY797"/>
    <mergeCell ref="MZ797:NA797"/>
    <mergeCell ref="NB797:NC797"/>
    <mergeCell ref="ND797:NE797"/>
    <mergeCell ref="NF797:NG797"/>
    <mergeCell ref="NH797:NI797"/>
    <mergeCell ref="NJ797:NK797"/>
    <mergeCell ref="NL797:NM797"/>
    <mergeCell ref="I800:M800"/>
    <mergeCell ref="BE800:BF800"/>
    <mergeCell ref="MT800:MU800"/>
    <mergeCell ref="MV800:MW800"/>
    <mergeCell ref="MX800:MY800"/>
    <mergeCell ref="MZ800:NA800"/>
    <mergeCell ref="NB800:NC800"/>
    <mergeCell ref="ND800:NE800"/>
    <mergeCell ref="NF800:NG800"/>
    <mergeCell ref="NH800:NI800"/>
    <mergeCell ref="NJ800:NK800"/>
    <mergeCell ref="NL800:NM800"/>
    <mergeCell ref="I799:M799"/>
    <mergeCell ref="BE799:BF799"/>
    <mergeCell ref="MT799:MU799"/>
    <mergeCell ref="MV799:MW799"/>
    <mergeCell ref="MX799:MY799"/>
    <mergeCell ref="MZ799:NA799"/>
    <mergeCell ref="NB799:NC799"/>
    <mergeCell ref="ND799:NE799"/>
    <mergeCell ref="NF799:NG799"/>
    <mergeCell ref="NH799:NI799"/>
    <mergeCell ref="NJ799:NK799"/>
    <mergeCell ref="NL799:NM799"/>
    <mergeCell ref="I801:M801"/>
    <mergeCell ref="BE801:BF801"/>
    <mergeCell ref="MT801:MU801"/>
    <mergeCell ref="MV801:MW801"/>
    <mergeCell ref="MX801:MY801"/>
    <mergeCell ref="MZ801:NA801"/>
    <mergeCell ref="NB801:NC801"/>
    <mergeCell ref="ND801:NE801"/>
    <mergeCell ref="NF801:NG801"/>
    <mergeCell ref="NH801:NI801"/>
    <mergeCell ref="NJ801:NK801"/>
    <mergeCell ref="NL801:NM801"/>
    <mergeCell ref="HZ806:JM806"/>
    <mergeCell ref="JO806:LB806"/>
    <mergeCell ref="LD806:MQ806"/>
    <mergeCell ref="MT806:NM806"/>
    <mergeCell ref="C807:BC807"/>
    <mergeCell ref="BD807:BD840"/>
    <mergeCell ref="BE807:BF808"/>
    <mergeCell ref="BG807:BG808"/>
    <mergeCell ref="BJ807:BJ808"/>
    <mergeCell ref="EV807:GI807"/>
    <mergeCell ref="GK807:HX807"/>
    <mergeCell ref="HZ807:JM807"/>
    <mergeCell ref="JO807:LB807"/>
    <mergeCell ref="LD807:MQ807"/>
    <mergeCell ref="MT807:NM807"/>
    <mergeCell ref="NF808:NG808"/>
    <mergeCell ref="NH808:NI808"/>
    <mergeCell ref="NJ808:NK808"/>
    <mergeCell ref="NL808:NM808"/>
    <mergeCell ref="MT805:MU805"/>
    <mergeCell ref="MV805:MW805"/>
    <mergeCell ref="MX805:MY805"/>
    <mergeCell ref="MZ805:NA805"/>
    <mergeCell ref="NB805:NC805"/>
    <mergeCell ref="ND805:NE805"/>
    <mergeCell ref="NF805:NG805"/>
    <mergeCell ref="NH805:NI805"/>
    <mergeCell ref="NJ805:NK805"/>
    <mergeCell ref="NL805:NM805"/>
    <mergeCell ref="I803:M803"/>
    <mergeCell ref="NF812:NG812"/>
    <mergeCell ref="NH812:NI812"/>
    <mergeCell ref="NJ812:NK812"/>
    <mergeCell ref="NL812:NM812"/>
    <mergeCell ref="I813:M813"/>
    <mergeCell ref="BE813:BF813"/>
    <mergeCell ref="MT813:MU813"/>
    <mergeCell ref="MV813:MW813"/>
    <mergeCell ref="MX813:MY813"/>
    <mergeCell ref="MZ813:NA813"/>
    <mergeCell ref="NB813:NC813"/>
    <mergeCell ref="ND813:NE813"/>
    <mergeCell ref="NF813:NG813"/>
    <mergeCell ref="I810:M810"/>
    <mergeCell ref="BE810:BF810"/>
    <mergeCell ref="MT810:MU810"/>
    <mergeCell ref="MV810:MW810"/>
    <mergeCell ref="MX810:MY810"/>
    <mergeCell ref="AZ808:BA808"/>
    <mergeCell ref="BB808:BC808"/>
    <mergeCell ref="MT808:MU808"/>
    <mergeCell ref="MV808:MW808"/>
    <mergeCell ref="EV806:GI806"/>
    <mergeCell ref="GK806:HX806"/>
    <mergeCell ref="I802:M802"/>
    <mergeCell ref="BE802:BF802"/>
    <mergeCell ref="MT802:MU802"/>
    <mergeCell ref="MV802:MW802"/>
    <mergeCell ref="MX802:MY802"/>
    <mergeCell ref="MZ802:NA802"/>
    <mergeCell ref="NB802:NC802"/>
    <mergeCell ref="ND802:NE802"/>
    <mergeCell ref="NF802:NG802"/>
    <mergeCell ref="NH802:NI802"/>
    <mergeCell ref="NJ802:NK802"/>
    <mergeCell ref="NL802:NM802"/>
    <mergeCell ref="E809:G810"/>
    <mergeCell ref="H809:H838"/>
    <mergeCell ref="I809:M809"/>
    <mergeCell ref="BE809:BF809"/>
    <mergeCell ref="MT809:MU809"/>
    <mergeCell ref="MV809:MW809"/>
    <mergeCell ref="MX809:MY809"/>
    <mergeCell ref="MZ809:NA809"/>
    <mergeCell ref="NB809:NC809"/>
    <mergeCell ref="ND809:NE809"/>
    <mergeCell ref="NF809:NG809"/>
    <mergeCell ref="NH809:NI809"/>
    <mergeCell ref="NJ809:NK809"/>
    <mergeCell ref="NL809:NM809"/>
    <mergeCell ref="E811:G811"/>
    <mergeCell ref="I811:M811"/>
    <mergeCell ref="BE811:BF811"/>
    <mergeCell ref="MT811:MU811"/>
    <mergeCell ref="MV811:MW811"/>
    <mergeCell ref="MX811:MY811"/>
    <mergeCell ref="MZ811:NA811"/>
    <mergeCell ref="NB811:NC811"/>
    <mergeCell ref="ND811:NE811"/>
    <mergeCell ref="NF811:NG811"/>
    <mergeCell ref="NH811:NI811"/>
    <mergeCell ref="NJ811:NK811"/>
    <mergeCell ref="NL811:NM811"/>
    <mergeCell ref="NH813:NI813"/>
    <mergeCell ref="NJ813:NK813"/>
    <mergeCell ref="NL813:NM813"/>
    <mergeCell ref="BE803:BF803"/>
    <mergeCell ref="MT803:MU803"/>
    <mergeCell ref="MV803:MW803"/>
    <mergeCell ref="MX803:MY803"/>
    <mergeCell ref="MZ803:NA803"/>
    <mergeCell ref="NB803:NC803"/>
    <mergeCell ref="ND803:NE803"/>
    <mergeCell ref="NF803:NG803"/>
    <mergeCell ref="NH803:NI803"/>
    <mergeCell ref="NJ803:NK803"/>
    <mergeCell ref="NL803:NM803"/>
    <mergeCell ref="E808:G808"/>
    <mergeCell ref="N808:O808"/>
    <mergeCell ref="P808:Q808"/>
    <mergeCell ref="R808:S808"/>
    <mergeCell ref="T808:U808"/>
    <mergeCell ref="V808:W808"/>
    <mergeCell ref="X808:Y808"/>
    <mergeCell ref="Z808:AA808"/>
    <mergeCell ref="AB808:AC808"/>
    <mergeCell ref="AD808:AE808"/>
    <mergeCell ref="AF808:AG808"/>
    <mergeCell ref="AH808:AI808"/>
    <mergeCell ref="AJ808:AK808"/>
    <mergeCell ref="AL808:AM808"/>
    <mergeCell ref="AN808:AO808"/>
    <mergeCell ref="AP808:AQ808"/>
    <mergeCell ref="AR808:AS808"/>
    <mergeCell ref="AT808:AU808"/>
    <mergeCell ref="AV808:AW808"/>
    <mergeCell ref="AX808:AY808"/>
    <mergeCell ref="ND814:NE814"/>
    <mergeCell ref="NF814:NG814"/>
    <mergeCell ref="NH814:NI814"/>
    <mergeCell ref="E814:F814"/>
    <mergeCell ref="I814:M814"/>
    <mergeCell ref="MT814:MU814"/>
    <mergeCell ref="MV814:MW814"/>
    <mergeCell ref="MX814:MY814"/>
    <mergeCell ref="MZ814:NA814"/>
    <mergeCell ref="NB814:NC814"/>
    <mergeCell ref="E818:F818"/>
    <mergeCell ref="I818:M818"/>
    <mergeCell ref="BE818:BF818"/>
    <mergeCell ref="MT818:MU818"/>
    <mergeCell ref="MV818:MW818"/>
    <mergeCell ref="MX818:MY818"/>
    <mergeCell ref="MZ818:NA818"/>
    <mergeCell ref="NB818:NC818"/>
    <mergeCell ref="ND818:NE818"/>
    <mergeCell ref="NF818:NG818"/>
    <mergeCell ref="NH818:NI818"/>
    <mergeCell ref="MX808:MY808"/>
    <mergeCell ref="MZ808:NA808"/>
    <mergeCell ref="NB808:NC808"/>
    <mergeCell ref="ND808:NE808"/>
    <mergeCell ref="E817:F817"/>
    <mergeCell ref="I817:M817"/>
    <mergeCell ref="BE817:BF817"/>
    <mergeCell ref="MT817:MU817"/>
    <mergeCell ref="MV817:MW817"/>
    <mergeCell ref="MX817:MY817"/>
    <mergeCell ref="MZ817:NA817"/>
    <mergeCell ref="NB817:NC817"/>
    <mergeCell ref="ND817:NE817"/>
    <mergeCell ref="NF817:NG817"/>
    <mergeCell ref="NH817:NI817"/>
    <mergeCell ref="NJ817:NK817"/>
    <mergeCell ref="NL817:NM817"/>
    <mergeCell ref="BE814:BF814"/>
    <mergeCell ref="E816:F816"/>
    <mergeCell ref="I816:M816"/>
    <mergeCell ref="BE816:BF816"/>
    <mergeCell ref="MT816:MU816"/>
    <mergeCell ref="MV816:MW816"/>
    <mergeCell ref="MX816:MY816"/>
    <mergeCell ref="MZ816:NA816"/>
    <mergeCell ref="NB816:NC816"/>
    <mergeCell ref="ND816:NE816"/>
    <mergeCell ref="NF816:NG816"/>
    <mergeCell ref="NH816:NI816"/>
    <mergeCell ref="NJ816:NK816"/>
    <mergeCell ref="NL816:NM816"/>
    <mergeCell ref="E815:F815"/>
    <mergeCell ref="I815:M815"/>
    <mergeCell ref="BE815:BF815"/>
    <mergeCell ref="MT815:MU815"/>
    <mergeCell ref="MV815:MW815"/>
    <mergeCell ref="MX815:MY815"/>
    <mergeCell ref="MZ815:NA815"/>
    <mergeCell ref="NB815:NC815"/>
    <mergeCell ref="ND815:NE815"/>
    <mergeCell ref="NF815:NG815"/>
    <mergeCell ref="NH815:NI815"/>
    <mergeCell ref="NJ815:NK815"/>
    <mergeCell ref="NL815:NM815"/>
    <mergeCell ref="NJ814:NK814"/>
    <mergeCell ref="NL814:NM814"/>
    <mergeCell ref="E823:F823"/>
    <mergeCell ref="I820:M820"/>
    <mergeCell ref="BE820:BF820"/>
    <mergeCell ref="MT820:MU820"/>
    <mergeCell ref="MV820:MW820"/>
    <mergeCell ref="MX820:MY820"/>
    <mergeCell ref="MZ820:NA820"/>
    <mergeCell ref="NB820:NC820"/>
    <mergeCell ref="ND820:NE820"/>
    <mergeCell ref="NF820:NG820"/>
    <mergeCell ref="NH820:NI820"/>
    <mergeCell ref="NJ820:NK820"/>
    <mergeCell ref="NL820:NM820"/>
    <mergeCell ref="E819:F819"/>
    <mergeCell ref="I819:M819"/>
    <mergeCell ref="BE819:BF819"/>
    <mergeCell ref="MT819:MU819"/>
    <mergeCell ref="MV819:MW819"/>
    <mergeCell ref="MX819:MY819"/>
    <mergeCell ref="MZ819:NA819"/>
    <mergeCell ref="NB819:NC819"/>
    <mergeCell ref="ND819:NE819"/>
    <mergeCell ref="NF819:NG819"/>
    <mergeCell ref="NH819:NI819"/>
    <mergeCell ref="NJ819:NK819"/>
    <mergeCell ref="NL819:NM819"/>
    <mergeCell ref="E820:F820"/>
    <mergeCell ref="E821:F821"/>
    <mergeCell ref="E822:F822"/>
    <mergeCell ref="I822:M822"/>
    <mergeCell ref="BE822:BF822"/>
    <mergeCell ref="MT822:MU822"/>
    <mergeCell ref="MV822:MW822"/>
    <mergeCell ref="MX822:MY822"/>
    <mergeCell ref="MZ822:NA822"/>
    <mergeCell ref="NB822:NC822"/>
    <mergeCell ref="ND822:NE822"/>
    <mergeCell ref="NF822:NG822"/>
    <mergeCell ref="NH822:NI822"/>
    <mergeCell ref="NJ822:NK822"/>
    <mergeCell ref="NL822:NM822"/>
    <mergeCell ref="I821:M821"/>
    <mergeCell ref="BE821:BF821"/>
    <mergeCell ref="MT821:MU821"/>
    <mergeCell ref="MV821:MW821"/>
    <mergeCell ref="MX821:MY821"/>
    <mergeCell ref="MZ821:NA821"/>
    <mergeCell ref="NB821:NC821"/>
    <mergeCell ref="ND821:NE821"/>
    <mergeCell ref="NF821:NG821"/>
    <mergeCell ref="NH821:NI821"/>
    <mergeCell ref="NJ821:NK821"/>
    <mergeCell ref="NL821:NM821"/>
    <mergeCell ref="I824:M824"/>
    <mergeCell ref="BE824:BF824"/>
    <mergeCell ref="MT824:MU824"/>
    <mergeCell ref="MV824:MW824"/>
    <mergeCell ref="MX824:MY824"/>
    <mergeCell ref="MZ824:NA824"/>
    <mergeCell ref="NB824:NC824"/>
    <mergeCell ref="ND824:NE824"/>
    <mergeCell ref="NF824:NG824"/>
    <mergeCell ref="NH824:NI824"/>
    <mergeCell ref="NJ824:NK824"/>
    <mergeCell ref="NL824:NM824"/>
    <mergeCell ref="I823:M823"/>
    <mergeCell ref="BE823:BF823"/>
    <mergeCell ref="MT823:MU823"/>
    <mergeCell ref="MV823:MW823"/>
    <mergeCell ref="MX823:MY823"/>
    <mergeCell ref="MZ823:NA823"/>
    <mergeCell ref="NB823:NC823"/>
    <mergeCell ref="ND823:NE823"/>
    <mergeCell ref="NF823:NG823"/>
    <mergeCell ref="NH823:NI823"/>
    <mergeCell ref="NJ823:NK823"/>
    <mergeCell ref="NL823:NM823"/>
    <mergeCell ref="I826:M826"/>
    <mergeCell ref="BE826:BF826"/>
    <mergeCell ref="MT826:MU826"/>
    <mergeCell ref="MV826:MW826"/>
    <mergeCell ref="MX826:MY826"/>
    <mergeCell ref="MZ826:NA826"/>
    <mergeCell ref="NB826:NC826"/>
    <mergeCell ref="ND826:NE826"/>
    <mergeCell ref="NF826:NG826"/>
    <mergeCell ref="NH826:NI826"/>
    <mergeCell ref="NJ826:NK826"/>
    <mergeCell ref="NL826:NM826"/>
    <mergeCell ref="I825:M825"/>
    <mergeCell ref="BE825:BF825"/>
    <mergeCell ref="MT825:MU825"/>
    <mergeCell ref="MV825:MW825"/>
    <mergeCell ref="MX825:MY825"/>
    <mergeCell ref="MZ825:NA825"/>
    <mergeCell ref="NB825:NC825"/>
    <mergeCell ref="ND825:NE825"/>
    <mergeCell ref="NF825:NG825"/>
    <mergeCell ref="NH825:NI825"/>
    <mergeCell ref="NJ825:NK825"/>
    <mergeCell ref="NL825:NM825"/>
    <mergeCell ref="I828:M828"/>
    <mergeCell ref="BE828:BF828"/>
    <mergeCell ref="MT828:MU828"/>
    <mergeCell ref="MV828:MW828"/>
    <mergeCell ref="MX828:MY828"/>
    <mergeCell ref="MZ828:NA828"/>
    <mergeCell ref="NB828:NC828"/>
    <mergeCell ref="ND828:NE828"/>
    <mergeCell ref="NF828:NG828"/>
    <mergeCell ref="NH828:NI828"/>
    <mergeCell ref="NJ828:NK828"/>
    <mergeCell ref="NL828:NM828"/>
    <mergeCell ref="I827:M827"/>
    <mergeCell ref="BE827:BF827"/>
    <mergeCell ref="MT827:MU827"/>
    <mergeCell ref="MV827:MW827"/>
    <mergeCell ref="MX827:MY827"/>
    <mergeCell ref="MZ827:NA827"/>
    <mergeCell ref="NB827:NC827"/>
    <mergeCell ref="ND827:NE827"/>
    <mergeCell ref="NF827:NG827"/>
    <mergeCell ref="NH827:NI827"/>
    <mergeCell ref="NJ827:NK827"/>
    <mergeCell ref="NL827:NM827"/>
    <mergeCell ref="I830:M830"/>
    <mergeCell ref="BE830:BF830"/>
    <mergeCell ref="MT830:MU830"/>
    <mergeCell ref="MV830:MW830"/>
    <mergeCell ref="MX830:MY830"/>
    <mergeCell ref="MZ830:NA830"/>
    <mergeCell ref="NB830:NC830"/>
    <mergeCell ref="ND830:NE830"/>
    <mergeCell ref="NF830:NG830"/>
    <mergeCell ref="NH830:NI830"/>
    <mergeCell ref="NJ830:NK830"/>
    <mergeCell ref="NL830:NM830"/>
    <mergeCell ref="I829:M829"/>
    <mergeCell ref="BE829:BF829"/>
    <mergeCell ref="MT829:MU829"/>
    <mergeCell ref="MV829:MW829"/>
    <mergeCell ref="MX829:MY829"/>
    <mergeCell ref="MZ829:NA829"/>
    <mergeCell ref="NB829:NC829"/>
    <mergeCell ref="ND829:NE829"/>
    <mergeCell ref="NF829:NG829"/>
    <mergeCell ref="NH829:NI829"/>
    <mergeCell ref="NJ829:NK829"/>
    <mergeCell ref="NL829:NM829"/>
    <mergeCell ref="I837:M837"/>
    <mergeCell ref="BE837:BF837"/>
    <mergeCell ref="MT837:MU837"/>
    <mergeCell ref="MV837:MW837"/>
    <mergeCell ref="MX837:MY837"/>
    <mergeCell ref="MZ837:NA837"/>
    <mergeCell ref="NB837:NC837"/>
    <mergeCell ref="ND837:NE837"/>
    <mergeCell ref="NF837:NG837"/>
    <mergeCell ref="NH837:NI837"/>
    <mergeCell ref="NJ837:NK837"/>
    <mergeCell ref="NL837:NM837"/>
    <mergeCell ref="I836:M836"/>
    <mergeCell ref="BE836:BF836"/>
    <mergeCell ref="MT836:MU836"/>
    <mergeCell ref="MV836:MW836"/>
    <mergeCell ref="MX836:MY836"/>
    <mergeCell ref="MZ836:NA836"/>
    <mergeCell ref="NB836:NC836"/>
    <mergeCell ref="ND836:NE836"/>
    <mergeCell ref="NF836:NG836"/>
    <mergeCell ref="NH836:NI836"/>
    <mergeCell ref="NJ836:NK836"/>
    <mergeCell ref="NL836:NM836"/>
    <mergeCell ref="I835:M835"/>
    <mergeCell ref="BE835:BF835"/>
    <mergeCell ref="MT835:MU835"/>
    <mergeCell ref="MV835:MW835"/>
    <mergeCell ref="MX835:MY835"/>
    <mergeCell ref="MZ835:NA835"/>
    <mergeCell ref="NB835:NC835"/>
    <mergeCell ref="ND835:NE835"/>
    <mergeCell ref="NF835:NG835"/>
    <mergeCell ref="NH835:NI835"/>
    <mergeCell ref="NJ835:NK835"/>
    <mergeCell ref="NL835:NM835"/>
    <mergeCell ref="ND843:NE843"/>
    <mergeCell ref="NF843:NG843"/>
    <mergeCell ref="I832:M832"/>
    <mergeCell ref="BE832:BF832"/>
    <mergeCell ref="MT832:MU832"/>
    <mergeCell ref="MV832:MW832"/>
    <mergeCell ref="MX832:MY832"/>
    <mergeCell ref="MZ832:NA832"/>
    <mergeCell ref="NB832:NC832"/>
    <mergeCell ref="ND832:NE832"/>
    <mergeCell ref="NF832:NG832"/>
    <mergeCell ref="NH832:NI832"/>
    <mergeCell ref="NJ832:NK832"/>
    <mergeCell ref="NL832:NM832"/>
    <mergeCell ref="I831:M831"/>
    <mergeCell ref="BE831:BF831"/>
    <mergeCell ref="MT831:MU831"/>
    <mergeCell ref="MV831:MW831"/>
    <mergeCell ref="MX831:MY831"/>
    <mergeCell ref="MZ831:NA831"/>
    <mergeCell ref="NB831:NC831"/>
    <mergeCell ref="ND831:NE831"/>
    <mergeCell ref="NF831:NG831"/>
    <mergeCell ref="NH831:NI831"/>
    <mergeCell ref="NJ831:NK831"/>
    <mergeCell ref="NL831:NM831"/>
    <mergeCell ref="LD842:MQ842"/>
    <mergeCell ref="MT842:NM842"/>
    <mergeCell ref="I838:M838"/>
    <mergeCell ref="BE838:BF838"/>
    <mergeCell ref="MT838:MU838"/>
    <mergeCell ref="MV838:MW838"/>
    <mergeCell ref="MX838:MY838"/>
    <mergeCell ref="MZ838:NA838"/>
    <mergeCell ref="NB838:NC838"/>
    <mergeCell ref="ND838:NE838"/>
    <mergeCell ref="NF838:NG838"/>
    <mergeCell ref="NH838:NI838"/>
    <mergeCell ref="NJ838:NK838"/>
    <mergeCell ref="NL838:NM838"/>
    <mergeCell ref="I834:M834"/>
    <mergeCell ref="BE834:BF834"/>
    <mergeCell ref="MT834:MU834"/>
    <mergeCell ref="MV834:MW834"/>
    <mergeCell ref="MX834:MY834"/>
    <mergeCell ref="MZ834:NA834"/>
    <mergeCell ref="NB834:NC834"/>
    <mergeCell ref="ND834:NE834"/>
    <mergeCell ref="NF834:NG834"/>
    <mergeCell ref="NH834:NI834"/>
    <mergeCell ref="NJ834:NK834"/>
    <mergeCell ref="NL834:NM834"/>
    <mergeCell ref="I833:M833"/>
    <mergeCell ref="BE833:BF833"/>
    <mergeCell ref="MT833:MU833"/>
    <mergeCell ref="MV833:MW833"/>
    <mergeCell ref="MX833:MY833"/>
    <mergeCell ref="MZ833:NA833"/>
    <mergeCell ref="NB833:NC833"/>
    <mergeCell ref="ND833:NE833"/>
    <mergeCell ref="NF833:NG833"/>
    <mergeCell ref="NH833:NI833"/>
    <mergeCell ref="NJ833:NK833"/>
    <mergeCell ref="NL833:NM833"/>
    <mergeCell ref="N843:O843"/>
    <mergeCell ref="P843:Q843"/>
    <mergeCell ref="R843:S843"/>
    <mergeCell ref="T843:U843"/>
    <mergeCell ref="V843:W843"/>
    <mergeCell ref="X843:Y843"/>
    <mergeCell ref="Z843:AA843"/>
    <mergeCell ref="AB843:AC843"/>
    <mergeCell ref="AD843:AE843"/>
    <mergeCell ref="AF843:AG843"/>
    <mergeCell ref="AH843:AI843"/>
    <mergeCell ref="AJ843:AK843"/>
    <mergeCell ref="AL843:AM843"/>
    <mergeCell ref="AN843:AO843"/>
    <mergeCell ref="AP843:AQ843"/>
    <mergeCell ref="AR843:AS843"/>
    <mergeCell ref="AT843:AU843"/>
    <mergeCell ref="AV843:AW843"/>
    <mergeCell ref="AX843:AY843"/>
    <mergeCell ref="AZ843:BA843"/>
    <mergeCell ref="BB843:BC843"/>
    <mergeCell ref="MT843:MU843"/>
    <mergeCell ref="MV843:MW843"/>
    <mergeCell ref="MX843:MY843"/>
    <mergeCell ref="MZ843:NA843"/>
    <mergeCell ref="NB843:NC843"/>
    <mergeCell ref="MT840:MU840"/>
    <mergeCell ref="MV840:MW840"/>
    <mergeCell ref="MX840:MY840"/>
    <mergeCell ref="MZ840:NA840"/>
    <mergeCell ref="NB840:NC840"/>
    <mergeCell ref="ND840:NE840"/>
    <mergeCell ref="NF840:NG840"/>
    <mergeCell ref="C842:BC842"/>
    <mergeCell ref="BD842:BD875"/>
    <mergeCell ref="BE842:BF843"/>
    <mergeCell ref="BG842:BG843"/>
    <mergeCell ref="BJ842:BJ843"/>
    <mergeCell ref="EV842:GI842"/>
    <mergeCell ref="GK842:HX842"/>
    <mergeCell ref="HZ842:JM842"/>
    <mergeCell ref="JO842:LB842"/>
    <mergeCell ref="ND848:NE848"/>
    <mergeCell ref="NF848:NG848"/>
    <mergeCell ref="E847:G848"/>
    <mergeCell ref="I847:M847"/>
    <mergeCell ref="BE847:BF847"/>
    <mergeCell ref="MT847:MU847"/>
    <mergeCell ref="MV847:MW847"/>
    <mergeCell ref="MX847:MY847"/>
    <mergeCell ref="MZ847:NA847"/>
    <mergeCell ref="NB847:NC847"/>
    <mergeCell ref="ND847:NE847"/>
    <mergeCell ref="C843:C875"/>
    <mergeCell ref="E843:G843"/>
    <mergeCell ref="C808:C840"/>
    <mergeCell ref="E812:G813"/>
    <mergeCell ref="I812:M812"/>
    <mergeCell ref="BE812:BF812"/>
    <mergeCell ref="MT812:MU812"/>
    <mergeCell ref="MV812:MW812"/>
    <mergeCell ref="MX812:MY812"/>
    <mergeCell ref="MZ812:NA812"/>
    <mergeCell ref="NB812:NC812"/>
    <mergeCell ref="E846:G846"/>
    <mergeCell ref="I846:M846"/>
    <mergeCell ref="BE846:BF846"/>
    <mergeCell ref="MT846:MU846"/>
    <mergeCell ref="MV846:MW846"/>
    <mergeCell ref="MX846:MY846"/>
    <mergeCell ref="MZ846:NA846"/>
    <mergeCell ref="NB846:NC846"/>
    <mergeCell ref="ND846:NE846"/>
    <mergeCell ref="NF846:NG846"/>
    <mergeCell ref="NH846:NI846"/>
    <mergeCell ref="NJ846:NK846"/>
    <mergeCell ref="NL846:NM846"/>
    <mergeCell ref="E844:G845"/>
    <mergeCell ref="H844:H873"/>
    <mergeCell ref="I844:M844"/>
    <mergeCell ref="BE844:BF844"/>
    <mergeCell ref="MT844:MU844"/>
    <mergeCell ref="MV844:MW844"/>
    <mergeCell ref="MX844:MY844"/>
    <mergeCell ref="MZ844:NA844"/>
    <mergeCell ref="NB844:NC844"/>
    <mergeCell ref="ND844:NE844"/>
    <mergeCell ref="NF844:NG844"/>
    <mergeCell ref="NH844:NI844"/>
    <mergeCell ref="NJ844:NK844"/>
    <mergeCell ref="NL844:NM844"/>
    <mergeCell ref="I845:M845"/>
    <mergeCell ref="BE845:BF845"/>
    <mergeCell ref="MT845:MU845"/>
    <mergeCell ref="MV845:MW845"/>
    <mergeCell ref="MX845:MY845"/>
    <mergeCell ref="MZ845:NA845"/>
    <mergeCell ref="NB845:NC845"/>
    <mergeCell ref="ND845:NE845"/>
    <mergeCell ref="NF845:NG845"/>
    <mergeCell ref="NH845:NI845"/>
    <mergeCell ref="NJ845:NK845"/>
    <mergeCell ref="I848:M848"/>
    <mergeCell ref="BE848:BF848"/>
    <mergeCell ref="MT848:MU848"/>
    <mergeCell ref="MV848:MW848"/>
    <mergeCell ref="MX848:MY848"/>
    <mergeCell ref="MZ848:NA848"/>
    <mergeCell ref="NB848:NC848"/>
    <mergeCell ref="E849:F849"/>
    <mergeCell ref="I849:M849"/>
    <mergeCell ref="BE849:BF849"/>
    <mergeCell ref="MT849:MU849"/>
    <mergeCell ref="MV849:MW849"/>
    <mergeCell ref="MX849:MY849"/>
    <mergeCell ref="MZ849:NA849"/>
    <mergeCell ref="NB849:NC849"/>
    <mergeCell ref="ND849:NE849"/>
    <mergeCell ref="NF849:NG849"/>
    <mergeCell ref="NH849:NI849"/>
    <mergeCell ref="NJ849:NK849"/>
    <mergeCell ref="NL849:NM849"/>
    <mergeCell ref="E852:F852"/>
    <mergeCell ref="NH848:NI848"/>
    <mergeCell ref="NJ848:NK848"/>
    <mergeCell ref="NL848:NM848"/>
    <mergeCell ref="I852:M852"/>
    <mergeCell ref="BE852:BF852"/>
    <mergeCell ref="MT852:MU852"/>
    <mergeCell ref="MV852:MW852"/>
    <mergeCell ref="MX852:MY852"/>
    <mergeCell ref="MZ852:NA852"/>
    <mergeCell ref="NB852:NC852"/>
    <mergeCell ref="ND852:NE852"/>
    <mergeCell ref="NF852:NG852"/>
    <mergeCell ref="NH852:NI852"/>
    <mergeCell ref="NJ852:NK852"/>
    <mergeCell ref="NL852:NM852"/>
    <mergeCell ref="E851:F851"/>
    <mergeCell ref="I851:M851"/>
    <mergeCell ref="BE851:BF851"/>
    <mergeCell ref="MT851:MU851"/>
    <mergeCell ref="MV851:MW851"/>
    <mergeCell ref="MX851:MY851"/>
    <mergeCell ref="MZ851:NA851"/>
    <mergeCell ref="NB851:NC851"/>
    <mergeCell ref="ND851:NE851"/>
    <mergeCell ref="NF851:NG851"/>
    <mergeCell ref="NH851:NI851"/>
    <mergeCell ref="NJ851:NK851"/>
    <mergeCell ref="NL851:NM851"/>
    <mergeCell ref="E854:F854"/>
    <mergeCell ref="I854:M854"/>
    <mergeCell ref="BE854:BF854"/>
    <mergeCell ref="MT854:MU854"/>
    <mergeCell ref="MV854:MW854"/>
    <mergeCell ref="MX854:MY854"/>
    <mergeCell ref="MZ854:NA854"/>
    <mergeCell ref="NB854:NC854"/>
    <mergeCell ref="ND854:NE854"/>
    <mergeCell ref="NF854:NG854"/>
    <mergeCell ref="NH854:NI854"/>
    <mergeCell ref="NJ854:NK854"/>
    <mergeCell ref="NL854:NM854"/>
    <mergeCell ref="E853:F853"/>
    <mergeCell ref="I853:M853"/>
    <mergeCell ref="BE853:BF853"/>
    <mergeCell ref="MT853:MU853"/>
    <mergeCell ref="MV853:MW853"/>
    <mergeCell ref="MX853:MY853"/>
    <mergeCell ref="MZ853:NA853"/>
    <mergeCell ref="NB853:NC853"/>
    <mergeCell ref="ND853:NE853"/>
    <mergeCell ref="NF853:NG853"/>
    <mergeCell ref="NH853:NI853"/>
    <mergeCell ref="NJ853:NK853"/>
    <mergeCell ref="NL853:NM853"/>
    <mergeCell ref="E850:F850"/>
    <mergeCell ref="I850:M850"/>
    <mergeCell ref="BE850:BF850"/>
    <mergeCell ref="MT850:MU850"/>
    <mergeCell ref="MV850:MW850"/>
    <mergeCell ref="MX850:MY850"/>
    <mergeCell ref="MZ850:NA850"/>
    <mergeCell ref="NB850:NC850"/>
    <mergeCell ref="ND850:NE850"/>
    <mergeCell ref="NF850:NG850"/>
    <mergeCell ref="NH850:NI850"/>
    <mergeCell ref="NJ850:NK850"/>
    <mergeCell ref="NL850:NM850"/>
    <mergeCell ref="I856:M856"/>
    <mergeCell ref="BE856:BF856"/>
    <mergeCell ref="MT856:MU856"/>
    <mergeCell ref="MV856:MW856"/>
    <mergeCell ref="MX856:MY856"/>
    <mergeCell ref="MZ856:NA856"/>
    <mergeCell ref="NB856:NC856"/>
    <mergeCell ref="ND856:NE856"/>
    <mergeCell ref="NF856:NG856"/>
    <mergeCell ref="NH856:NI856"/>
    <mergeCell ref="NJ856:NK856"/>
    <mergeCell ref="NL856:NM856"/>
    <mergeCell ref="E858:F858"/>
    <mergeCell ref="I855:M855"/>
    <mergeCell ref="BE855:BF855"/>
    <mergeCell ref="MT855:MU855"/>
    <mergeCell ref="MV855:MW855"/>
    <mergeCell ref="MX855:MY855"/>
    <mergeCell ref="MZ855:NA855"/>
    <mergeCell ref="NB855:NC855"/>
    <mergeCell ref="ND855:NE855"/>
    <mergeCell ref="NF855:NG855"/>
    <mergeCell ref="NH855:NI855"/>
    <mergeCell ref="NJ855:NK855"/>
    <mergeCell ref="NL855:NM855"/>
    <mergeCell ref="E855:F855"/>
    <mergeCell ref="E856:F856"/>
    <mergeCell ref="E857:F857"/>
    <mergeCell ref="I858:M858"/>
    <mergeCell ref="BE858:BF858"/>
    <mergeCell ref="MT858:MU858"/>
    <mergeCell ref="MV858:MW858"/>
    <mergeCell ref="MX858:MY858"/>
    <mergeCell ref="MZ858:NA858"/>
    <mergeCell ref="NB858:NC858"/>
    <mergeCell ref="ND858:NE858"/>
    <mergeCell ref="NF858:NG858"/>
    <mergeCell ref="NH858:NI858"/>
    <mergeCell ref="NJ858:NK858"/>
    <mergeCell ref="NL858:NM858"/>
    <mergeCell ref="I857:M857"/>
    <mergeCell ref="BE857:BF857"/>
    <mergeCell ref="MT857:MU857"/>
    <mergeCell ref="MV857:MW857"/>
    <mergeCell ref="MX857:MY857"/>
    <mergeCell ref="MZ857:NA857"/>
    <mergeCell ref="NB857:NC857"/>
    <mergeCell ref="ND857:NE857"/>
    <mergeCell ref="NF857:NG857"/>
    <mergeCell ref="NH857:NI857"/>
    <mergeCell ref="NJ857:NK857"/>
    <mergeCell ref="I860:M860"/>
    <mergeCell ref="BE860:BF860"/>
    <mergeCell ref="MT860:MU860"/>
    <mergeCell ref="MV860:MW860"/>
    <mergeCell ref="MX860:MY860"/>
    <mergeCell ref="MZ860:NA860"/>
    <mergeCell ref="NB860:NC860"/>
    <mergeCell ref="ND860:NE860"/>
    <mergeCell ref="NF860:NG860"/>
    <mergeCell ref="NH860:NI860"/>
    <mergeCell ref="NJ860:NK860"/>
    <mergeCell ref="NL860:NM860"/>
    <mergeCell ref="I859:M859"/>
    <mergeCell ref="BE859:BF859"/>
    <mergeCell ref="MT859:MU859"/>
    <mergeCell ref="MV859:MW859"/>
    <mergeCell ref="MX859:MY859"/>
    <mergeCell ref="MZ859:NA859"/>
    <mergeCell ref="NB859:NC859"/>
    <mergeCell ref="ND859:NE859"/>
    <mergeCell ref="NF859:NG859"/>
    <mergeCell ref="NH859:NI859"/>
    <mergeCell ref="NJ859:NK859"/>
    <mergeCell ref="NL859:NM859"/>
    <mergeCell ref="I862:M862"/>
    <mergeCell ref="BE862:BF862"/>
    <mergeCell ref="MT862:MU862"/>
    <mergeCell ref="MV862:MW862"/>
    <mergeCell ref="MX862:MY862"/>
    <mergeCell ref="MZ862:NA862"/>
    <mergeCell ref="NB862:NC862"/>
    <mergeCell ref="ND862:NE862"/>
    <mergeCell ref="NF862:NG862"/>
    <mergeCell ref="NH862:NI862"/>
    <mergeCell ref="NJ862:NK862"/>
    <mergeCell ref="NL862:NM862"/>
    <mergeCell ref="I861:M861"/>
    <mergeCell ref="BE861:BF861"/>
    <mergeCell ref="MT861:MU861"/>
    <mergeCell ref="MV861:MW861"/>
    <mergeCell ref="MX861:MY861"/>
    <mergeCell ref="MZ861:NA861"/>
    <mergeCell ref="NB861:NC861"/>
    <mergeCell ref="ND861:NE861"/>
    <mergeCell ref="NF861:NG861"/>
    <mergeCell ref="NH861:NI861"/>
    <mergeCell ref="NJ861:NK861"/>
    <mergeCell ref="NL861:NM861"/>
    <mergeCell ref="I867:M867"/>
    <mergeCell ref="BE867:BF867"/>
    <mergeCell ref="MT867:MU867"/>
    <mergeCell ref="MV867:MW867"/>
    <mergeCell ref="MX867:MY867"/>
    <mergeCell ref="MZ867:NA867"/>
    <mergeCell ref="NB867:NC867"/>
    <mergeCell ref="ND867:NE867"/>
    <mergeCell ref="NF867:NG867"/>
    <mergeCell ref="NH867:NI867"/>
    <mergeCell ref="NJ867:NK867"/>
    <mergeCell ref="NL867:NM867"/>
    <mergeCell ref="I864:M864"/>
    <mergeCell ref="BE864:BF864"/>
    <mergeCell ref="MT864:MU864"/>
    <mergeCell ref="MV864:MW864"/>
    <mergeCell ref="MX864:MY864"/>
    <mergeCell ref="MZ864:NA864"/>
    <mergeCell ref="NB864:NC864"/>
    <mergeCell ref="ND864:NE864"/>
    <mergeCell ref="NF864:NG864"/>
    <mergeCell ref="NH864:NI864"/>
    <mergeCell ref="NJ864:NK864"/>
    <mergeCell ref="NL864:NM864"/>
    <mergeCell ref="I863:M863"/>
    <mergeCell ref="BE863:BF863"/>
    <mergeCell ref="MT863:MU863"/>
    <mergeCell ref="MV863:MW863"/>
    <mergeCell ref="MX863:MY863"/>
    <mergeCell ref="MZ863:NA863"/>
    <mergeCell ref="NB863:NC863"/>
    <mergeCell ref="ND863:NE863"/>
    <mergeCell ref="NF863:NG863"/>
    <mergeCell ref="NH863:NI863"/>
    <mergeCell ref="NJ863:NK863"/>
    <mergeCell ref="NL863:NM863"/>
    <mergeCell ref="I866:M866"/>
    <mergeCell ref="BE866:BF866"/>
    <mergeCell ref="MT866:MU866"/>
    <mergeCell ref="MV866:MW866"/>
    <mergeCell ref="MX866:MY866"/>
    <mergeCell ref="MZ866:NA866"/>
    <mergeCell ref="NB866:NC866"/>
    <mergeCell ref="ND866:NE866"/>
    <mergeCell ref="NF866:NG866"/>
    <mergeCell ref="NH866:NI866"/>
    <mergeCell ref="NJ866:NK866"/>
    <mergeCell ref="NL866:NM866"/>
    <mergeCell ref="I865:M865"/>
    <mergeCell ref="BE865:BF865"/>
    <mergeCell ref="MT865:MU865"/>
    <mergeCell ref="MV865:MW865"/>
    <mergeCell ref="MX865:MY865"/>
    <mergeCell ref="MZ865:NA865"/>
    <mergeCell ref="NB865:NC865"/>
    <mergeCell ref="ND865:NE865"/>
    <mergeCell ref="NF865:NG865"/>
    <mergeCell ref="NH865:NI865"/>
    <mergeCell ref="NJ865:NK865"/>
    <mergeCell ref="NL865:NM865"/>
    <mergeCell ref="EV876:GI876"/>
    <mergeCell ref="GK876:HX876"/>
    <mergeCell ref="HZ876:JM876"/>
    <mergeCell ref="JO876:LB876"/>
    <mergeCell ref="LD876:MQ876"/>
    <mergeCell ref="MT876:NM876"/>
    <mergeCell ref="C877:BC877"/>
    <mergeCell ref="BD877:BD910"/>
    <mergeCell ref="BE877:BF878"/>
    <mergeCell ref="BG877:BG878"/>
    <mergeCell ref="BJ877:BJ878"/>
    <mergeCell ref="EV877:GI877"/>
    <mergeCell ref="GK877:HX877"/>
    <mergeCell ref="HZ877:JM877"/>
    <mergeCell ref="JO877:LB877"/>
    <mergeCell ref="LD877:MQ877"/>
    <mergeCell ref="MT877:NM877"/>
    <mergeCell ref="BE872:BF872"/>
    <mergeCell ref="MT872:MU872"/>
    <mergeCell ref="MV872:MW872"/>
    <mergeCell ref="MX872:MY872"/>
    <mergeCell ref="MZ872:NA872"/>
    <mergeCell ref="NB872:NC872"/>
    <mergeCell ref="ND872:NE872"/>
    <mergeCell ref="NF872:NG872"/>
    <mergeCell ref="NH872:NI872"/>
    <mergeCell ref="NJ872:NK872"/>
    <mergeCell ref="NL872:NM872"/>
    <mergeCell ref="I871:M871"/>
    <mergeCell ref="BE871:BF871"/>
    <mergeCell ref="MT871:MU871"/>
    <mergeCell ref="MV871:MW871"/>
    <mergeCell ref="MX871:MY871"/>
    <mergeCell ref="MZ871:NA871"/>
    <mergeCell ref="NB871:NC871"/>
    <mergeCell ref="ND871:NE871"/>
    <mergeCell ref="NF871:NG871"/>
    <mergeCell ref="NH871:NI871"/>
    <mergeCell ref="NJ871:NK871"/>
    <mergeCell ref="NL871:NM871"/>
    <mergeCell ref="NF878:NG878"/>
    <mergeCell ref="NH878:NI878"/>
    <mergeCell ref="NJ878:NK878"/>
    <mergeCell ref="NL878:NM878"/>
    <mergeCell ref="C878:C910"/>
    <mergeCell ref="E878:G878"/>
    <mergeCell ref="N878:O878"/>
    <mergeCell ref="P878:Q878"/>
    <mergeCell ref="R878:S878"/>
    <mergeCell ref="T878:U878"/>
    <mergeCell ref="V878:W878"/>
    <mergeCell ref="X878:Y878"/>
    <mergeCell ref="Z878:AA878"/>
    <mergeCell ref="AB878:AC878"/>
    <mergeCell ref="AD878:AE878"/>
    <mergeCell ref="AF878:AG878"/>
    <mergeCell ref="AH878:AI878"/>
    <mergeCell ref="AJ878:AK878"/>
    <mergeCell ref="AL878:AM878"/>
    <mergeCell ref="AN878:AO878"/>
    <mergeCell ref="AP878:AQ878"/>
    <mergeCell ref="AR878:AS878"/>
    <mergeCell ref="AT878:AU878"/>
    <mergeCell ref="AV878:AW878"/>
    <mergeCell ref="AX878:AY878"/>
    <mergeCell ref="AZ878:BA878"/>
    <mergeCell ref="BB878:BC878"/>
    <mergeCell ref="MT878:MU878"/>
    <mergeCell ref="MV878:MW878"/>
    <mergeCell ref="MX878:MY878"/>
    <mergeCell ref="MZ878:NA878"/>
    <mergeCell ref="NB878:NC878"/>
    <mergeCell ref="ND878:NE878"/>
    <mergeCell ref="I880:M880"/>
    <mergeCell ref="BE880:BF880"/>
    <mergeCell ref="MT880:MU880"/>
    <mergeCell ref="MV880:MW880"/>
    <mergeCell ref="MX880:MY880"/>
    <mergeCell ref="MZ880:NA880"/>
    <mergeCell ref="NB880:NC880"/>
    <mergeCell ref="ND880:NE880"/>
    <mergeCell ref="NF880:NG880"/>
    <mergeCell ref="NH880:NI880"/>
    <mergeCell ref="NJ880:NK880"/>
    <mergeCell ref="NL880:NM880"/>
    <mergeCell ref="E879:G880"/>
    <mergeCell ref="H879:H908"/>
    <mergeCell ref="I879:M879"/>
    <mergeCell ref="BE879:BF879"/>
    <mergeCell ref="MT879:MU879"/>
    <mergeCell ref="MV879:MW879"/>
    <mergeCell ref="MX879:MY879"/>
    <mergeCell ref="MZ879:NA879"/>
    <mergeCell ref="NB879:NC879"/>
    <mergeCell ref="ND879:NE879"/>
    <mergeCell ref="NF879:NG879"/>
    <mergeCell ref="NH879:NI879"/>
    <mergeCell ref="NJ879:NK879"/>
    <mergeCell ref="NL879:NM879"/>
    <mergeCell ref="E881:G881"/>
    <mergeCell ref="I881:M881"/>
    <mergeCell ref="BE881:BF881"/>
    <mergeCell ref="MT881:MU881"/>
    <mergeCell ref="MV881:MW881"/>
    <mergeCell ref="MX881:MY881"/>
    <mergeCell ref="MZ881:NA881"/>
    <mergeCell ref="NB881:NC881"/>
    <mergeCell ref="ND881:NE881"/>
    <mergeCell ref="NF881:NG881"/>
    <mergeCell ref="NH881:NI881"/>
    <mergeCell ref="NJ881:NK881"/>
    <mergeCell ref="NL881:NM881"/>
    <mergeCell ref="NH883:NI883"/>
    <mergeCell ref="NJ883:NK883"/>
    <mergeCell ref="NL883:NM883"/>
    <mergeCell ref="E884:F884"/>
    <mergeCell ref="I884:M884"/>
    <mergeCell ref="MT884:MU884"/>
    <mergeCell ref="MV884:MW884"/>
    <mergeCell ref="MX884:MY884"/>
    <mergeCell ref="MZ884:NA884"/>
    <mergeCell ref="NB884:NC884"/>
    <mergeCell ref="ND884:NE884"/>
    <mergeCell ref="NF884:NG884"/>
    <mergeCell ref="NH884:NI884"/>
    <mergeCell ref="NJ884:NK884"/>
    <mergeCell ref="NL884:NM884"/>
    <mergeCell ref="E882:G883"/>
    <mergeCell ref="I882:M882"/>
    <mergeCell ref="BE882:BF882"/>
    <mergeCell ref="MT882:MU882"/>
    <mergeCell ref="MV882:MW882"/>
    <mergeCell ref="MX882:MY882"/>
    <mergeCell ref="MZ882:NA882"/>
    <mergeCell ref="NB882:NC882"/>
    <mergeCell ref="ND882:NE882"/>
    <mergeCell ref="NF882:NG882"/>
    <mergeCell ref="NH882:NI882"/>
    <mergeCell ref="NJ882:NK882"/>
    <mergeCell ref="NL882:NM882"/>
    <mergeCell ref="I883:M883"/>
    <mergeCell ref="BE883:BF883"/>
    <mergeCell ref="MT883:MU883"/>
    <mergeCell ref="MV883:MW883"/>
    <mergeCell ref="MX883:MY883"/>
    <mergeCell ref="MZ883:NA883"/>
    <mergeCell ref="NB883:NC883"/>
    <mergeCell ref="ND883:NE883"/>
    <mergeCell ref="NF883:NG883"/>
    <mergeCell ref="BE884:BF884"/>
    <mergeCell ref="E886:F886"/>
    <mergeCell ref="I886:M886"/>
    <mergeCell ref="BE886:BF886"/>
    <mergeCell ref="MT886:MU886"/>
    <mergeCell ref="MV886:MW886"/>
    <mergeCell ref="MX886:MY886"/>
    <mergeCell ref="MZ886:NA886"/>
    <mergeCell ref="NB886:NC886"/>
    <mergeCell ref="ND886:NE886"/>
    <mergeCell ref="NF886:NG886"/>
    <mergeCell ref="NH886:NI886"/>
    <mergeCell ref="NJ886:NK886"/>
    <mergeCell ref="NL886:NM886"/>
    <mergeCell ref="E885:F885"/>
    <mergeCell ref="I885:M885"/>
    <mergeCell ref="BE885:BF885"/>
    <mergeCell ref="MT885:MU885"/>
    <mergeCell ref="MV885:MW885"/>
    <mergeCell ref="MX885:MY885"/>
    <mergeCell ref="MZ885:NA885"/>
    <mergeCell ref="NB885:NC885"/>
    <mergeCell ref="ND885:NE885"/>
    <mergeCell ref="NF885:NG885"/>
    <mergeCell ref="NH885:NI885"/>
    <mergeCell ref="NJ885:NK885"/>
    <mergeCell ref="NL885:NM885"/>
    <mergeCell ref="E887:F887"/>
    <mergeCell ref="I887:M887"/>
    <mergeCell ref="BE887:BF887"/>
    <mergeCell ref="MT887:MU887"/>
    <mergeCell ref="MV887:MW887"/>
    <mergeCell ref="MX887:MY887"/>
    <mergeCell ref="MZ887:NA887"/>
    <mergeCell ref="NB887:NC887"/>
    <mergeCell ref="ND887:NE887"/>
    <mergeCell ref="NF887:NG887"/>
    <mergeCell ref="NH887:NI887"/>
    <mergeCell ref="NJ887:NK887"/>
    <mergeCell ref="NL887:NM887"/>
    <mergeCell ref="E893:F893"/>
    <mergeCell ref="I890:M890"/>
    <mergeCell ref="BE890:BF890"/>
    <mergeCell ref="MT890:MU890"/>
    <mergeCell ref="MV890:MW890"/>
    <mergeCell ref="MX890:MY890"/>
    <mergeCell ref="MZ890:NA890"/>
    <mergeCell ref="NB890:NC890"/>
    <mergeCell ref="ND890:NE890"/>
    <mergeCell ref="NF890:NG890"/>
    <mergeCell ref="NH890:NI890"/>
    <mergeCell ref="NJ890:NK890"/>
    <mergeCell ref="NL890:NM890"/>
    <mergeCell ref="E889:F889"/>
    <mergeCell ref="I889:M889"/>
    <mergeCell ref="BE889:BF889"/>
    <mergeCell ref="MT889:MU889"/>
    <mergeCell ref="MV889:MW889"/>
    <mergeCell ref="MX889:MY889"/>
    <mergeCell ref="MZ889:NA889"/>
    <mergeCell ref="NB889:NC889"/>
    <mergeCell ref="ND889:NE889"/>
    <mergeCell ref="NF889:NG889"/>
    <mergeCell ref="NH889:NI889"/>
    <mergeCell ref="NJ889:NK889"/>
    <mergeCell ref="NL889:NM889"/>
    <mergeCell ref="E890:F890"/>
    <mergeCell ref="E891:F891"/>
    <mergeCell ref="E892:F892"/>
    <mergeCell ref="I892:M892"/>
    <mergeCell ref="BE892:BF892"/>
    <mergeCell ref="MT892:MU892"/>
    <mergeCell ref="MV892:MW892"/>
    <mergeCell ref="MX892:MY892"/>
    <mergeCell ref="MZ892:NA892"/>
    <mergeCell ref="NB892:NC892"/>
    <mergeCell ref="ND892:NE892"/>
    <mergeCell ref="NF892:NG892"/>
    <mergeCell ref="NH892:NI892"/>
    <mergeCell ref="NJ892:NK892"/>
    <mergeCell ref="NL892:NM892"/>
    <mergeCell ref="I891:M891"/>
    <mergeCell ref="BE891:BF891"/>
    <mergeCell ref="MT891:MU891"/>
    <mergeCell ref="MV891:MW891"/>
    <mergeCell ref="MX891:MY891"/>
    <mergeCell ref="MZ891:NA891"/>
    <mergeCell ref="NB891:NC891"/>
    <mergeCell ref="ND891:NE891"/>
    <mergeCell ref="NF891:NG891"/>
    <mergeCell ref="NH891:NI891"/>
    <mergeCell ref="E888:F888"/>
    <mergeCell ref="I888:M888"/>
    <mergeCell ref="BE888:BF888"/>
    <mergeCell ref="MT888:MU888"/>
    <mergeCell ref="MV888:MW888"/>
    <mergeCell ref="MX888:MY888"/>
    <mergeCell ref="MZ888:NA888"/>
    <mergeCell ref="NB888:NC888"/>
    <mergeCell ref="ND888:NE888"/>
    <mergeCell ref="NF888:NG888"/>
    <mergeCell ref="NH888:NI888"/>
    <mergeCell ref="NJ888:NK888"/>
    <mergeCell ref="NL888:NM888"/>
    <mergeCell ref="I894:M894"/>
    <mergeCell ref="BE894:BF894"/>
    <mergeCell ref="MT894:MU894"/>
    <mergeCell ref="MV894:MW894"/>
    <mergeCell ref="MX894:MY894"/>
    <mergeCell ref="MZ894:NA894"/>
    <mergeCell ref="NB894:NC894"/>
    <mergeCell ref="ND894:NE894"/>
    <mergeCell ref="NF894:NG894"/>
    <mergeCell ref="NH894:NI894"/>
    <mergeCell ref="NJ894:NK894"/>
    <mergeCell ref="NL894:NM894"/>
    <mergeCell ref="I893:M893"/>
    <mergeCell ref="BE893:BF893"/>
    <mergeCell ref="MT893:MU893"/>
    <mergeCell ref="MV893:MW893"/>
    <mergeCell ref="MX893:MY893"/>
    <mergeCell ref="MZ893:NA893"/>
    <mergeCell ref="NB893:NC893"/>
    <mergeCell ref="ND893:NE893"/>
    <mergeCell ref="NF893:NG893"/>
    <mergeCell ref="NH893:NI893"/>
    <mergeCell ref="NJ893:NK893"/>
    <mergeCell ref="NL893:NM893"/>
    <mergeCell ref="I896:M896"/>
    <mergeCell ref="BE896:BF896"/>
    <mergeCell ref="MT896:MU896"/>
    <mergeCell ref="MV896:MW896"/>
    <mergeCell ref="MX896:MY896"/>
    <mergeCell ref="MZ896:NA896"/>
    <mergeCell ref="NB896:NC896"/>
    <mergeCell ref="ND896:NE896"/>
    <mergeCell ref="NF896:NG896"/>
    <mergeCell ref="NH896:NI896"/>
    <mergeCell ref="NJ896:NK896"/>
    <mergeCell ref="NL896:NM896"/>
    <mergeCell ref="I895:M895"/>
    <mergeCell ref="BE895:BF895"/>
    <mergeCell ref="MT895:MU895"/>
    <mergeCell ref="MV895:MW895"/>
    <mergeCell ref="MX895:MY895"/>
    <mergeCell ref="MZ895:NA895"/>
    <mergeCell ref="NB895:NC895"/>
    <mergeCell ref="ND895:NE895"/>
    <mergeCell ref="NF895:NG895"/>
    <mergeCell ref="NH895:NI895"/>
    <mergeCell ref="NJ895:NK895"/>
    <mergeCell ref="NL895:NM895"/>
    <mergeCell ref="I898:M898"/>
    <mergeCell ref="BE898:BF898"/>
    <mergeCell ref="MT898:MU898"/>
    <mergeCell ref="MV898:MW898"/>
    <mergeCell ref="MX898:MY898"/>
    <mergeCell ref="MZ898:NA898"/>
    <mergeCell ref="NB898:NC898"/>
    <mergeCell ref="ND898:NE898"/>
    <mergeCell ref="NF898:NG898"/>
    <mergeCell ref="NH898:NI898"/>
    <mergeCell ref="NJ898:NK898"/>
    <mergeCell ref="NL898:NM898"/>
    <mergeCell ref="I897:M897"/>
    <mergeCell ref="BE897:BF897"/>
    <mergeCell ref="MT897:MU897"/>
    <mergeCell ref="MV897:MW897"/>
    <mergeCell ref="MX897:MY897"/>
    <mergeCell ref="MZ897:NA897"/>
    <mergeCell ref="NB897:NC897"/>
    <mergeCell ref="ND897:NE897"/>
    <mergeCell ref="NF897:NG897"/>
    <mergeCell ref="NH897:NI897"/>
    <mergeCell ref="NJ897:NK897"/>
    <mergeCell ref="NL897:NM897"/>
    <mergeCell ref="I900:M900"/>
    <mergeCell ref="BE900:BF900"/>
    <mergeCell ref="MT900:MU900"/>
    <mergeCell ref="MV900:MW900"/>
    <mergeCell ref="MX900:MY900"/>
    <mergeCell ref="MZ900:NA900"/>
    <mergeCell ref="NB900:NC900"/>
    <mergeCell ref="ND900:NE900"/>
    <mergeCell ref="NF900:NG900"/>
    <mergeCell ref="NH900:NI900"/>
    <mergeCell ref="NJ900:NK900"/>
    <mergeCell ref="NL900:NM900"/>
    <mergeCell ref="I899:M899"/>
    <mergeCell ref="BE899:BF899"/>
    <mergeCell ref="MT899:MU899"/>
    <mergeCell ref="MV899:MW899"/>
    <mergeCell ref="MX899:MY899"/>
    <mergeCell ref="MZ899:NA899"/>
    <mergeCell ref="NB899:NC899"/>
    <mergeCell ref="ND899:NE899"/>
    <mergeCell ref="NF899:NG899"/>
    <mergeCell ref="NH899:NI899"/>
    <mergeCell ref="NJ899:NK899"/>
    <mergeCell ref="NL899:NM899"/>
    <mergeCell ref="I902:M902"/>
    <mergeCell ref="BE902:BF902"/>
    <mergeCell ref="MT902:MU902"/>
    <mergeCell ref="MV902:MW902"/>
    <mergeCell ref="MX902:MY902"/>
    <mergeCell ref="MZ902:NA902"/>
    <mergeCell ref="NB902:NC902"/>
    <mergeCell ref="ND902:NE902"/>
    <mergeCell ref="NF902:NG902"/>
    <mergeCell ref="NH902:NI902"/>
    <mergeCell ref="NJ902:NK902"/>
    <mergeCell ref="NL902:NM902"/>
    <mergeCell ref="I901:M901"/>
    <mergeCell ref="BE901:BF901"/>
    <mergeCell ref="MT901:MU901"/>
    <mergeCell ref="MV901:MW901"/>
    <mergeCell ref="MX901:MY901"/>
    <mergeCell ref="MZ901:NA901"/>
    <mergeCell ref="NB901:NC901"/>
    <mergeCell ref="ND901:NE901"/>
    <mergeCell ref="NF901:NG901"/>
    <mergeCell ref="NH901:NI901"/>
    <mergeCell ref="NJ901:NK901"/>
    <mergeCell ref="NL901:NM901"/>
    <mergeCell ref="I907:M907"/>
    <mergeCell ref="BE907:BF907"/>
    <mergeCell ref="MT907:MU907"/>
    <mergeCell ref="MV907:MW907"/>
    <mergeCell ref="MX907:MY907"/>
    <mergeCell ref="MZ907:NA907"/>
    <mergeCell ref="NB907:NC907"/>
    <mergeCell ref="ND907:NE907"/>
    <mergeCell ref="NF907:NG907"/>
    <mergeCell ref="NH907:NI907"/>
    <mergeCell ref="NJ907:NK907"/>
    <mergeCell ref="NL907:NM907"/>
    <mergeCell ref="I904:M904"/>
    <mergeCell ref="BE904:BF904"/>
    <mergeCell ref="MT904:MU904"/>
    <mergeCell ref="MV904:MW904"/>
    <mergeCell ref="MX904:MY904"/>
    <mergeCell ref="MZ904:NA904"/>
    <mergeCell ref="NB904:NC904"/>
    <mergeCell ref="ND904:NE904"/>
    <mergeCell ref="NF904:NG904"/>
    <mergeCell ref="NH904:NI904"/>
    <mergeCell ref="NJ904:NK904"/>
    <mergeCell ref="NL904:NM904"/>
    <mergeCell ref="I903:M903"/>
    <mergeCell ref="BE903:BF903"/>
    <mergeCell ref="MT903:MU903"/>
    <mergeCell ref="MV903:MW903"/>
    <mergeCell ref="MX903:MY903"/>
    <mergeCell ref="MZ903:NA903"/>
    <mergeCell ref="NB903:NC903"/>
    <mergeCell ref="ND903:NE903"/>
    <mergeCell ref="NF903:NG903"/>
    <mergeCell ref="NH903:NI903"/>
    <mergeCell ref="NJ903:NK903"/>
    <mergeCell ref="NL903:NM903"/>
    <mergeCell ref="I905:M905"/>
    <mergeCell ref="BE905:BF905"/>
    <mergeCell ref="MT905:MU905"/>
    <mergeCell ref="MV905:MW905"/>
    <mergeCell ref="MX905:MY905"/>
    <mergeCell ref="MZ905:NA905"/>
    <mergeCell ref="NB905:NC905"/>
    <mergeCell ref="ND905:NE905"/>
    <mergeCell ref="NF905:NG905"/>
    <mergeCell ref="NH905:NI905"/>
    <mergeCell ref="NJ905:NK905"/>
    <mergeCell ref="NL905:NM905"/>
    <mergeCell ref="C912:BC912"/>
    <mergeCell ref="BD912:BD945"/>
    <mergeCell ref="BE912:BF913"/>
    <mergeCell ref="BG912:BG913"/>
    <mergeCell ref="BJ912:BJ913"/>
    <mergeCell ref="EV912:GI912"/>
    <mergeCell ref="GK912:HX912"/>
    <mergeCell ref="HZ912:JM912"/>
    <mergeCell ref="JO912:LB912"/>
    <mergeCell ref="LD912:MQ912"/>
    <mergeCell ref="MT912:NM912"/>
    <mergeCell ref="I906:M906"/>
    <mergeCell ref="BE906:BF906"/>
    <mergeCell ref="MT906:MU906"/>
    <mergeCell ref="MV906:MW906"/>
    <mergeCell ref="MX906:MY906"/>
    <mergeCell ref="MZ906:NA906"/>
    <mergeCell ref="NB906:NC906"/>
    <mergeCell ref="ND906:NE906"/>
    <mergeCell ref="NF906:NG906"/>
    <mergeCell ref="NH906:NI906"/>
    <mergeCell ref="NJ906:NK906"/>
    <mergeCell ref="NL906:NM906"/>
    <mergeCell ref="NL918:NM918"/>
    <mergeCell ref="AV913:AW913"/>
    <mergeCell ref="AX913:AY913"/>
    <mergeCell ref="AZ913:BA913"/>
    <mergeCell ref="BB913:BC913"/>
    <mergeCell ref="MT913:MU913"/>
    <mergeCell ref="MV913:MW913"/>
    <mergeCell ref="MX913:MY913"/>
    <mergeCell ref="MZ913:NA913"/>
    <mergeCell ref="NB913:NC913"/>
    <mergeCell ref="C913:C945"/>
    <mergeCell ref="E913:G913"/>
    <mergeCell ref="E914:G915"/>
    <mergeCell ref="H914:H943"/>
    <mergeCell ref="I914:M914"/>
    <mergeCell ref="BE914:BF914"/>
    <mergeCell ref="MT914:MU914"/>
    <mergeCell ref="MV914:MW914"/>
    <mergeCell ref="MX914:MY914"/>
    <mergeCell ref="MZ914:NA914"/>
    <mergeCell ref="NB914:NC914"/>
    <mergeCell ref="ND914:NE914"/>
    <mergeCell ref="NF914:NG914"/>
    <mergeCell ref="NH914:NI914"/>
    <mergeCell ref="NJ914:NK914"/>
    <mergeCell ref="NL914:NM914"/>
    <mergeCell ref="I915:M915"/>
    <mergeCell ref="BE915:BF915"/>
    <mergeCell ref="MT910:MU910"/>
    <mergeCell ref="MV910:MW910"/>
    <mergeCell ref="MX910:MY910"/>
    <mergeCell ref="MZ910:NA910"/>
    <mergeCell ref="NB910:NC910"/>
    <mergeCell ref="ND910:NE910"/>
    <mergeCell ref="NF910:NG910"/>
    <mergeCell ref="NH910:NI910"/>
    <mergeCell ref="NJ910:NK910"/>
    <mergeCell ref="NL910:NM910"/>
    <mergeCell ref="I908:M908"/>
    <mergeCell ref="BE908:BF908"/>
    <mergeCell ref="MT908:MU908"/>
    <mergeCell ref="MT915:MU915"/>
    <mergeCell ref="MV915:MW915"/>
    <mergeCell ref="MX915:MY915"/>
    <mergeCell ref="MZ915:NA915"/>
    <mergeCell ref="NB915:NC915"/>
    <mergeCell ref="ND915:NE915"/>
    <mergeCell ref="NF915:NG915"/>
    <mergeCell ref="NH915:NI915"/>
    <mergeCell ref="NJ915:NK915"/>
    <mergeCell ref="Z913:AA913"/>
    <mergeCell ref="AB913:AC913"/>
    <mergeCell ref="AD913:AE913"/>
    <mergeCell ref="AF913:AG913"/>
    <mergeCell ref="AH913:AI913"/>
    <mergeCell ref="AJ913:AK913"/>
    <mergeCell ref="AL913:AM913"/>
    <mergeCell ref="AN913:AO913"/>
    <mergeCell ref="AP913:AQ913"/>
    <mergeCell ref="AR913:AS913"/>
    <mergeCell ref="AT913:AU913"/>
    <mergeCell ref="E917:G918"/>
    <mergeCell ref="I917:M917"/>
    <mergeCell ref="BE917:BF917"/>
    <mergeCell ref="MT917:MU917"/>
    <mergeCell ref="MV917:MW917"/>
    <mergeCell ref="MX917:MY917"/>
    <mergeCell ref="MZ917:NA917"/>
    <mergeCell ref="NB917:NC917"/>
    <mergeCell ref="ND917:NE917"/>
    <mergeCell ref="NF917:NG917"/>
    <mergeCell ref="NH917:NI917"/>
    <mergeCell ref="NJ917:NK917"/>
    <mergeCell ref="NL917:NM917"/>
    <mergeCell ref="NL915:NM915"/>
    <mergeCell ref="E916:G916"/>
    <mergeCell ref="I916:M916"/>
    <mergeCell ref="BE916:BF916"/>
    <mergeCell ref="MT916:MU916"/>
    <mergeCell ref="MV916:MW916"/>
    <mergeCell ref="MX916:MY916"/>
    <mergeCell ref="MZ916:NA916"/>
    <mergeCell ref="NB916:NC916"/>
    <mergeCell ref="ND916:NE916"/>
    <mergeCell ref="NF916:NG916"/>
    <mergeCell ref="NH916:NI916"/>
    <mergeCell ref="NJ916:NK916"/>
    <mergeCell ref="NL916:NM916"/>
    <mergeCell ref="ND913:NE913"/>
    <mergeCell ref="NF913:NG913"/>
    <mergeCell ref="NH913:NI913"/>
    <mergeCell ref="NJ913:NK913"/>
    <mergeCell ref="NL913:NM913"/>
    <mergeCell ref="N913:O913"/>
    <mergeCell ref="P913:Q913"/>
    <mergeCell ref="R913:S913"/>
    <mergeCell ref="T913:U913"/>
    <mergeCell ref="V913:W913"/>
    <mergeCell ref="X913:Y913"/>
    <mergeCell ref="E920:F920"/>
    <mergeCell ref="I920:M920"/>
    <mergeCell ref="BE920:BF920"/>
    <mergeCell ref="MT920:MU920"/>
    <mergeCell ref="MV920:MW920"/>
    <mergeCell ref="MX920:MY920"/>
    <mergeCell ref="MZ920:NA920"/>
    <mergeCell ref="NB920:NC920"/>
    <mergeCell ref="ND920:NE920"/>
    <mergeCell ref="NF920:NG920"/>
    <mergeCell ref="NH920:NI920"/>
    <mergeCell ref="NJ920:NK920"/>
    <mergeCell ref="NL920:NM920"/>
    <mergeCell ref="E919:F919"/>
    <mergeCell ref="I919:M919"/>
    <mergeCell ref="BE919:BF919"/>
    <mergeCell ref="MT919:MU919"/>
    <mergeCell ref="MV919:MW919"/>
    <mergeCell ref="MX919:MY919"/>
    <mergeCell ref="MZ919:NA919"/>
    <mergeCell ref="NB919:NC919"/>
    <mergeCell ref="ND919:NE919"/>
    <mergeCell ref="NF919:NG919"/>
    <mergeCell ref="NH919:NI919"/>
    <mergeCell ref="NJ919:NK919"/>
    <mergeCell ref="NL919:NM919"/>
    <mergeCell ref="I918:M918"/>
    <mergeCell ref="BE918:BF918"/>
    <mergeCell ref="MT918:MU918"/>
    <mergeCell ref="MV918:MW918"/>
    <mergeCell ref="MX918:MY918"/>
    <mergeCell ref="MZ918:NA918"/>
    <mergeCell ref="NB918:NC918"/>
    <mergeCell ref="ND918:NE918"/>
    <mergeCell ref="NF918:NG918"/>
    <mergeCell ref="NH918:NI918"/>
    <mergeCell ref="NJ918:NK918"/>
    <mergeCell ref="E922:F922"/>
    <mergeCell ref="I922:M922"/>
    <mergeCell ref="BE922:BF922"/>
    <mergeCell ref="MT922:MU922"/>
    <mergeCell ref="MV922:MW922"/>
    <mergeCell ref="MX922:MY922"/>
    <mergeCell ref="MZ922:NA922"/>
    <mergeCell ref="NB922:NC922"/>
    <mergeCell ref="ND922:NE922"/>
    <mergeCell ref="NF922:NG922"/>
    <mergeCell ref="NH922:NI922"/>
    <mergeCell ref="NJ922:NK922"/>
    <mergeCell ref="NL922:NM922"/>
    <mergeCell ref="E921:F921"/>
    <mergeCell ref="I921:M921"/>
    <mergeCell ref="BE921:BF921"/>
    <mergeCell ref="MT921:MU921"/>
    <mergeCell ref="MV921:MW921"/>
    <mergeCell ref="MX921:MY921"/>
    <mergeCell ref="MZ921:NA921"/>
    <mergeCell ref="NB921:NC921"/>
    <mergeCell ref="ND921:NE921"/>
    <mergeCell ref="NF921:NG921"/>
    <mergeCell ref="NH921:NI921"/>
    <mergeCell ref="NJ921:NK921"/>
    <mergeCell ref="NL921:NM921"/>
    <mergeCell ref="E924:F924"/>
    <mergeCell ref="I924:M924"/>
    <mergeCell ref="BE924:BF924"/>
    <mergeCell ref="MT924:MU924"/>
    <mergeCell ref="MV924:MW924"/>
    <mergeCell ref="MX924:MY924"/>
    <mergeCell ref="MZ924:NA924"/>
    <mergeCell ref="NB924:NC924"/>
    <mergeCell ref="ND924:NE924"/>
    <mergeCell ref="NF924:NG924"/>
    <mergeCell ref="NH924:NI924"/>
    <mergeCell ref="NJ924:NK924"/>
    <mergeCell ref="NL924:NM924"/>
    <mergeCell ref="E923:F923"/>
    <mergeCell ref="I923:M923"/>
    <mergeCell ref="BE923:BF923"/>
    <mergeCell ref="MT923:MU923"/>
    <mergeCell ref="MV923:MW923"/>
    <mergeCell ref="MX923:MY923"/>
    <mergeCell ref="MZ923:NA923"/>
    <mergeCell ref="NB923:NC923"/>
    <mergeCell ref="ND923:NE923"/>
    <mergeCell ref="NF923:NG923"/>
    <mergeCell ref="NH923:NI923"/>
    <mergeCell ref="NJ923:NK923"/>
    <mergeCell ref="NL923:NM923"/>
    <mergeCell ref="I926:M926"/>
    <mergeCell ref="BE926:BF926"/>
    <mergeCell ref="MT926:MU926"/>
    <mergeCell ref="MV926:MW926"/>
    <mergeCell ref="MX926:MY926"/>
    <mergeCell ref="MZ926:NA926"/>
    <mergeCell ref="NB926:NC926"/>
    <mergeCell ref="ND926:NE926"/>
    <mergeCell ref="NF926:NG926"/>
    <mergeCell ref="NH926:NI926"/>
    <mergeCell ref="NJ926:NK926"/>
    <mergeCell ref="NL926:NM926"/>
    <mergeCell ref="E928:F928"/>
    <mergeCell ref="I925:M925"/>
    <mergeCell ref="BE925:BF925"/>
    <mergeCell ref="MT925:MU925"/>
    <mergeCell ref="MV925:MW925"/>
    <mergeCell ref="MX925:MY925"/>
    <mergeCell ref="MZ925:NA925"/>
    <mergeCell ref="NB925:NC925"/>
    <mergeCell ref="ND925:NE925"/>
    <mergeCell ref="NF925:NG925"/>
    <mergeCell ref="NH925:NI925"/>
    <mergeCell ref="NJ925:NK925"/>
    <mergeCell ref="NL925:NM925"/>
    <mergeCell ref="E925:F925"/>
    <mergeCell ref="E926:F926"/>
    <mergeCell ref="E927:F927"/>
    <mergeCell ref="I928:M928"/>
    <mergeCell ref="BE928:BF928"/>
    <mergeCell ref="MT928:MU928"/>
    <mergeCell ref="MV928:MW928"/>
    <mergeCell ref="MX928:MY928"/>
    <mergeCell ref="MZ928:NA928"/>
    <mergeCell ref="NB928:NC928"/>
    <mergeCell ref="ND928:NE928"/>
    <mergeCell ref="NF928:NG928"/>
    <mergeCell ref="NH928:NI928"/>
    <mergeCell ref="NJ928:NK928"/>
    <mergeCell ref="NL928:NM928"/>
    <mergeCell ref="I927:M927"/>
    <mergeCell ref="BE927:BF927"/>
    <mergeCell ref="MT927:MU927"/>
    <mergeCell ref="MV927:MW927"/>
    <mergeCell ref="MX927:MY927"/>
    <mergeCell ref="MZ927:NA927"/>
    <mergeCell ref="NB927:NC927"/>
    <mergeCell ref="ND927:NE927"/>
    <mergeCell ref="NF927:NG927"/>
    <mergeCell ref="NH927:NI927"/>
    <mergeCell ref="NJ927:NK927"/>
    <mergeCell ref="NL927:NM927"/>
    <mergeCell ref="I930:M930"/>
    <mergeCell ref="BE930:BF930"/>
    <mergeCell ref="MT930:MU930"/>
    <mergeCell ref="MV930:MW930"/>
    <mergeCell ref="MX930:MY930"/>
    <mergeCell ref="MZ930:NA930"/>
    <mergeCell ref="NB930:NC930"/>
    <mergeCell ref="ND930:NE930"/>
    <mergeCell ref="NF930:NG930"/>
    <mergeCell ref="NH930:NI930"/>
    <mergeCell ref="NJ930:NK930"/>
    <mergeCell ref="NL930:NM930"/>
    <mergeCell ref="I929:M929"/>
    <mergeCell ref="BE929:BF929"/>
    <mergeCell ref="MT929:MU929"/>
    <mergeCell ref="MV929:MW929"/>
    <mergeCell ref="MX929:MY929"/>
    <mergeCell ref="MZ929:NA929"/>
    <mergeCell ref="NB929:NC929"/>
    <mergeCell ref="ND929:NE929"/>
    <mergeCell ref="NF929:NG929"/>
    <mergeCell ref="NH929:NI929"/>
    <mergeCell ref="NJ929:NK929"/>
    <mergeCell ref="NL929:NM929"/>
    <mergeCell ref="I932:M932"/>
    <mergeCell ref="BE932:BF932"/>
    <mergeCell ref="MT932:MU932"/>
    <mergeCell ref="MV932:MW932"/>
    <mergeCell ref="MX932:MY932"/>
    <mergeCell ref="MZ932:NA932"/>
    <mergeCell ref="NB932:NC932"/>
    <mergeCell ref="ND932:NE932"/>
    <mergeCell ref="NF932:NG932"/>
    <mergeCell ref="NH932:NI932"/>
    <mergeCell ref="NJ932:NK932"/>
    <mergeCell ref="NL932:NM932"/>
    <mergeCell ref="I931:M931"/>
    <mergeCell ref="BE931:BF931"/>
    <mergeCell ref="MT931:MU931"/>
    <mergeCell ref="MV931:MW931"/>
    <mergeCell ref="MX931:MY931"/>
    <mergeCell ref="MZ931:NA931"/>
    <mergeCell ref="NB931:NC931"/>
    <mergeCell ref="ND931:NE931"/>
    <mergeCell ref="NF931:NG931"/>
    <mergeCell ref="NH931:NI931"/>
    <mergeCell ref="NJ931:NK931"/>
    <mergeCell ref="NL931:NM931"/>
    <mergeCell ref="I934:M934"/>
    <mergeCell ref="BE934:BF934"/>
    <mergeCell ref="MT934:MU934"/>
    <mergeCell ref="MV934:MW934"/>
    <mergeCell ref="MX934:MY934"/>
    <mergeCell ref="MZ934:NA934"/>
    <mergeCell ref="NB934:NC934"/>
    <mergeCell ref="ND934:NE934"/>
    <mergeCell ref="NF934:NG934"/>
    <mergeCell ref="NH934:NI934"/>
    <mergeCell ref="NJ934:NK934"/>
    <mergeCell ref="NL934:NM934"/>
    <mergeCell ref="I933:M933"/>
    <mergeCell ref="BE933:BF933"/>
    <mergeCell ref="MT933:MU933"/>
    <mergeCell ref="MV933:MW933"/>
    <mergeCell ref="MX933:MY933"/>
    <mergeCell ref="MZ933:NA933"/>
    <mergeCell ref="NB933:NC933"/>
    <mergeCell ref="ND933:NE933"/>
    <mergeCell ref="NF933:NG933"/>
    <mergeCell ref="NH933:NI933"/>
    <mergeCell ref="NJ933:NK933"/>
    <mergeCell ref="NL933:NM933"/>
    <mergeCell ref="I936:M936"/>
    <mergeCell ref="BE936:BF936"/>
    <mergeCell ref="MT936:MU936"/>
    <mergeCell ref="MV936:MW936"/>
    <mergeCell ref="MX936:MY936"/>
    <mergeCell ref="MZ936:NA936"/>
    <mergeCell ref="NB936:NC936"/>
    <mergeCell ref="ND936:NE936"/>
    <mergeCell ref="NF936:NG936"/>
    <mergeCell ref="NH936:NI936"/>
    <mergeCell ref="NJ936:NK936"/>
    <mergeCell ref="NL936:NM936"/>
    <mergeCell ref="I935:M935"/>
    <mergeCell ref="BE935:BF935"/>
    <mergeCell ref="MT935:MU935"/>
    <mergeCell ref="MV935:MW935"/>
    <mergeCell ref="MX935:MY935"/>
    <mergeCell ref="MZ935:NA935"/>
    <mergeCell ref="NB935:NC935"/>
    <mergeCell ref="ND935:NE935"/>
    <mergeCell ref="NF935:NG935"/>
    <mergeCell ref="NH935:NI935"/>
    <mergeCell ref="NJ935:NK935"/>
    <mergeCell ref="NL935:NM935"/>
    <mergeCell ref="I938:M938"/>
    <mergeCell ref="BE938:BF938"/>
    <mergeCell ref="MT938:MU938"/>
    <mergeCell ref="MV938:MW938"/>
    <mergeCell ref="MX938:MY938"/>
    <mergeCell ref="MZ938:NA938"/>
    <mergeCell ref="NB938:NC938"/>
    <mergeCell ref="ND938:NE938"/>
    <mergeCell ref="NF938:NG938"/>
    <mergeCell ref="NH938:NI938"/>
    <mergeCell ref="NJ938:NK938"/>
    <mergeCell ref="NL938:NM938"/>
    <mergeCell ref="I937:M937"/>
    <mergeCell ref="BE937:BF937"/>
    <mergeCell ref="MT937:MU937"/>
    <mergeCell ref="MV937:MW937"/>
    <mergeCell ref="MX937:MY937"/>
    <mergeCell ref="MZ937:NA937"/>
    <mergeCell ref="NB937:NC937"/>
    <mergeCell ref="ND937:NE937"/>
    <mergeCell ref="NF937:NG937"/>
    <mergeCell ref="NH937:NI937"/>
    <mergeCell ref="NJ937:NK937"/>
    <mergeCell ref="NL937:NM937"/>
    <mergeCell ref="AX948:AY948"/>
    <mergeCell ref="AZ948:BA948"/>
    <mergeCell ref="BB948:BC948"/>
    <mergeCell ref="MT948:MU948"/>
    <mergeCell ref="MV948:MW948"/>
    <mergeCell ref="MX948:MY948"/>
    <mergeCell ref="MZ948:NA948"/>
    <mergeCell ref="NB948:NC948"/>
    <mergeCell ref="ND948:NE948"/>
    <mergeCell ref="EV946:GI946"/>
    <mergeCell ref="GK946:HX946"/>
    <mergeCell ref="I940:M940"/>
    <mergeCell ref="BE940:BF940"/>
    <mergeCell ref="MT940:MU940"/>
    <mergeCell ref="MV940:MW940"/>
    <mergeCell ref="MX940:MY940"/>
    <mergeCell ref="MZ940:NA940"/>
    <mergeCell ref="NB940:NC940"/>
    <mergeCell ref="ND940:NE940"/>
    <mergeCell ref="NF940:NG940"/>
    <mergeCell ref="NH940:NI940"/>
    <mergeCell ref="NJ940:NK940"/>
    <mergeCell ref="NL940:NM940"/>
    <mergeCell ref="I939:M939"/>
    <mergeCell ref="BE939:BF939"/>
    <mergeCell ref="MT939:MU939"/>
    <mergeCell ref="MV939:MW939"/>
    <mergeCell ref="MX939:MY939"/>
    <mergeCell ref="MZ939:NA939"/>
    <mergeCell ref="NB939:NC939"/>
    <mergeCell ref="ND939:NE939"/>
    <mergeCell ref="NF939:NG939"/>
    <mergeCell ref="NH939:NI939"/>
    <mergeCell ref="NJ939:NK939"/>
    <mergeCell ref="NL939:NM939"/>
    <mergeCell ref="I942:M942"/>
    <mergeCell ref="BE942:BF942"/>
    <mergeCell ref="MT942:MU942"/>
    <mergeCell ref="MV942:MW942"/>
    <mergeCell ref="MX942:MY942"/>
    <mergeCell ref="MZ942:NA942"/>
    <mergeCell ref="NB942:NC942"/>
    <mergeCell ref="ND942:NE942"/>
    <mergeCell ref="NF942:NG942"/>
    <mergeCell ref="NH942:NI942"/>
    <mergeCell ref="NJ942:NK942"/>
    <mergeCell ref="NL942:NM942"/>
    <mergeCell ref="I941:M941"/>
    <mergeCell ref="BE941:BF941"/>
    <mergeCell ref="MT941:MU941"/>
    <mergeCell ref="MV941:MW941"/>
    <mergeCell ref="MX941:MY941"/>
    <mergeCell ref="MZ941:NA941"/>
    <mergeCell ref="NB941:NC941"/>
    <mergeCell ref="ND941:NE941"/>
    <mergeCell ref="NF941:NG941"/>
    <mergeCell ref="NH941:NI941"/>
    <mergeCell ref="NJ941:NK941"/>
    <mergeCell ref="NL941:NM941"/>
    <mergeCell ref="NF952:NG952"/>
    <mergeCell ref="HZ946:JM946"/>
    <mergeCell ref="JO946:LB946"/>
    <mergeCell ref="LD946:MQ946"/>
    <mergeCell ref="MT946:NM946"/>
    <mergeCell ref="C947:BC947"/>
    <mergeCell ref="BD947:BD980"/>
    <mergeCell ref="BE947:BF948"/>
    <mergeCell ref="BG947:BG948"/>
    <mergeCell ref="BJ947:BJ948"/>
    <mergeCell ref="EV947:GI947"/>
    <mergeCell ref="GK947:HX947"/>
    <mergeCell ref="HZ947:JM947"/>
    <mergeCell ref="JO947:LB947"/>
    <mergeCell ref="LD947:MQ947"/>
    <mergeCell ref="MT947:NM947"/>
    <mergeCell ref="NF948:NG948"/>
    <mergeCell ref="NH948:NI948"/>
    <mergeCell ref="NJ948:NK948"/>
    <mergeCell ref="NL948:NM948"/>
    <mergeCell ref="MT945:MU945"/>
    <mergeCell ref="MV945:MW945"/>
    <mergeCell ref="MX945:MY945"/>
    <mergeCell ref="MZ945:NA945"/>
    <mergeCell ref="NB945:NC945"/>
    <mergeCell ref="ND945:NE945"/>
    <mergeCell ref="NF945:NG945"/>
    <mergeCell ref="NH945:NI945"/>
    <mergeCell ref="NJ945:NK945"/>
    <mergeCell ref="NL945:NM945"/>
    <mergeCell ref="I943:M943"/>
    <mergeCell ref="BE943:BF943"/>
    <mergeCell ref="MT943:MU943"/>
    <mergeCell ref="MV943:MW943"/>
    <mergeCell ref="MX943:MY943"/>
    <mergeCell ref="MZ943:NA943"/>
    <mergeCell ref="NB943:NC943"/>
    <mergeCell ref="ND943:NE943"/>
    <mergeCell ref="NF943:NG943"/>
    <mergeCell ref="NH943:NI943"/>
    <mergeCell ref="NJ943:NK943"/>
    <mergeCell ref="NL943:NM943"/>
    <mergeCell ref="C948:C980"/>
    <mergeCell ref="E948:G948"/>
    <mergeCell ref="N948:O948"/>
    <mergeCell ref="P948:Q948"/>
    <mergeCell ref="R948:S948"/>
    <mergeCell ref="T948:U948"/>
    <mergeCell ref="V948:W948"/>
    <mergeCell ref="X948:Y948"/>
    <mergeCell ref="Z948:AA948"/>
    <mergeCell ref="AB948:AC948"/>
    <mergeCell ref="AD948:AE948"/>
    <mergeCell ref="AF948:AG948"/>
    <mergeCell ref="AH948:AI948"/>
    <mergeCell ref="AJ948:AK948"/>
    <mergeCell ref="AL948:AM948"/>
    <mergeCell ref="AN948:AO948"/>
    <mergeCell ref="AP948:AQ948"/>
    <mergeCell ref="AR948:AS948"/>
    <mergeCell ref="AT948:AU948"/>
    <mergeCell ref="AV948:AW948"/>
    <mergeCell ref="NL955:NM955"/>
    <mergeCell ref="I950:M950"/>
    <mergeCell ref="BE950:BF950"/>
    <mergeCell ref="MT950:MU950"/>
    <mergeCell ref="MV950:MW950"/>
    <mergeCell ref="MX950:MY950"/>
    <mergeCell ref="MZ950:NA950"/>
    <mergeCell ref="NB950:NC950"/>
    <mergeCell ref="ND950:NE950"/>
    <mergeCell ref="NF950:NG950"/>
    <mergeCell ref="NH950:NI950"/>
    <mergeCell ref="NJ950:NK950"/>
    <mergeCell ref="NL950:NM950"/>
    <mergeCell ref="E949:G950"/>
    <mergeCell ref="H949:H978"/>
    <mergeCell ref="I949:M949"/>
    <mergeCell ref="BE949:BF949"/>
    <mergeCell ref="MT949:MU949"/>
    <mergeCell ref="MV949:MW949"/>
    <mergeCell ref="MX949:MY949"/>
    <mergeCell ref="MZ949:NA949"/>
    <mergeCell ref="NB949:NC949"/>
    <mergeCell ref="ND949:NE949"/>
    <mergeCell ref="NF949:NG949"/>
    <mergeCell ref="NH949:NI949"/>
    <mergeCell ref="NJ949:NK949"/>
    <mergeCell ref="NL949:NM949"/>
    <mergeCell ref="E951:G951"/>
    <mergeCell ref="I951:M951"/>
    <mergeCell ref="BE951:BF951"/>
    <mergeCell ref="MT951:MU951"/>
    <mergeCell ref="MV951:MW951"/>
    <mergeCell ref="MX951:MY951"/>
    <mergeCell ref="MZ951:NA951"/>
    <mergeCell ref="NB951:NC951"/>
    <mergeCell ref="ND951:NE951"/>
    <mergeCell ref="NF951:NG951"/>
    <mergeCell ref="NH951:NI951"/>
    <mergeCell ref="NJ951:NK951"/>
    <mergeCell ref="NL951:NM951"/>
    <mergeCell ref="NH953:NI953"/>
    <mergeCell ref="NJ953:NK953"/>
    <mergeCell ref="NL953:NM953"/>
    <mergeCell ref="E954:F954"/>
    <mergeCell ref="I954:M954"/>
    <mergeCell ref="MT954:MU954"/>
    <mergeCell ref="MV954:MW954"/>
    <mergeCell ref="MX954:MY954"/>
    <mergeCell ref="MZ954:NA954"/>
    <mergeCell ref="NB954:NC954"/>
    <mergeCell ref="ND954:NE954"/>
    <mergeCell ref="NF954:NG954"/>
    <mergeCell ref="NH954:NI954"/>
    <mergeCell ref="NJ954:NK954"/>
    <mergeCell ref="NL954:NM954"/>
    <mergeCell ref="E952:G953"/>
    <mergeCell ref="I952:M952"/>
    <mergeCell ref="BE952:BF952"/>
    <mergeCell ref="MT952:MU952"/>
    <mergeCell ref="MV952:MW952"/>
    <mergeCell ref="MX952:MY952"/>
    <mergeCell ref="MZ952:NA952"/>
    <mergeCell ref="NB952:NC952"/>
    <mergeCell ref="ND952:NE952"/>
    <mergeCell ref="E958:F958"/>
    <mergeCell ref="I958:M958"/>
    <mergeCell ref="BE958:BF958"/>
    <mergeCell ref="MT958:MU958"/>
    <mergeCell ref="MV958:MW958"/>
    <mergeCell ref="MX958:MY958"/>
    <mergeCell ref="MZ958:NA958"/>
    <mergeCell ref="NB958:NC958"/>
    <mergeCell ref="ND958:NE958"/>
    <mergeCell ref="NF958:NG958"/>
    <mergeCell ref="NH958:NI958"/>
    <mergeCell ref="NJ958:NK958"/>
    <mergeCell ref="NL958:NM958"/>
    <mergeCell ref="E957:F957"/>
    <mergeCell ref="I957:M957"/>
    <mergeCell ref="BE957:BF957"/>
    <mergeCell ref="MT957:MU957"/>
    <mergeCell ref="MV957:MW957"/>
    <mergeCell ref="MX957:MY957"/>
    <mergeCell ref="MZ957:NA957"/>
    <mergeCell ref="NB957:NC957"/>
    <mergeCell ref="ND957:NE957"/>
    <mergeCell ref="NF957:NG957"/>
    <mergeCell ref="NH957:NI957"/>
    <mergeCell ref="NJ957:NK957"/>
    <mergeCell ref="NL957:NM957"/>
    <mergeCell ref="NH952:NI952"/>
    <mergeCell ref="NJ952:NK952"/>
    <mergeCell ref="NL952:NM952"/>
    <mergeCell ref="I953:M953"/>
    <mergeCell ref="BE953:BF953"/>
    <mergeCell ref="MT953:MU953"/>
    <mergeCell ref="MV953:MW953"/>
    <mergeCell ref="MX953:MY953"/>
    <mergeCell ref="MZ953:NA953"/>
    <mergeCell ref="NB953:NC953"/>
    <mergeCell ref="ND953:NE953"/>
    <mergeCell ref="NF953:NG953"/>
    <mergeCell ref="BE954:BF954"/>
    <mergeCell ref="E956:F956"/>
    <mergeCell ref="I956:M956"/>
    <mergeCell ref="BE956:BF956"/>
    <mergeCell ref="MT956:MU956"/>
    <mergeCell ref="MV956:MW956"/>
    <mergeCell ref="MX956:MY956"/>
    <mergeCell ref="MZ956:NA956"/>
    <mergeCell ref="NB956:NC956"/>
    <mergeCell ref="ND956:NE956"/>
    <mergeCell ref="NF956:NG956"/>
    <mergeCell ref="NH956:NI956"/>
    <mergeCell ref="NJ956:NK956"/>
    <mergeCell ref="NL956:NM956"/>
    <mergeCell ref="E955:F955"/>
    <mergeCell ref="I955:M955"/>
    <mergeCell ref="BE955:BF955"/>
    <mergeCell ref="MT955:MU955"/>
    <mergeCell ref="MV955:MW955"/>
    <mergeCell ref="MX955:MY955"/>
    <mergeCell ref="MZ955:NA955"/>
    <mergeCell ref="NB955:NC955"/>
    <mergeCell ref="ND955:NE955"/>
    <mergeCell ref="NF955:NG955"/>
    <mergeCell ref="NH955:NI955"/>
    <mergeCell ref="NJ955:NK955"/>
    <mergeCell ref="E959:F959"/>
    <mergeCell ref="I959:M959"/>
    <mergeCell ref="BE959:BF959"/>
    <mergeCell ref="MT959:MU959"/>
    <mergeCell ref="MV959:MW959"/>
    <mergeCell ref="MX959:MY959"/>
    <mergeCell ref="MZ959:NA959"/>
    <mergeCell ref="NB959:NC959"/>
    <mergeCell ref="ND959:NE959"/>
    <mergeCell ref="NF959:NG959"/>
    <mergeCell ref="NH959:NI959"/>
    <mergeCell ref="NJ959:NK959"/>
    <mergeCell ref="NL959:NM959"/>
    <mergeCell ref="E960:F960"/>
    <mergeCell ref="E961:F961"/>
    <mergeCell ref="E962:F962"/>
    <mergeCell ref="I962:M962"/>
    <mergeCell ref="BE962:BF962"/>
    <mergeCell ref="MT962:MU962"/>
    <mergeCell ref="MV962:MW962"/>
    <mergeCell ref="MX962:MY962"/>
    <mergeCell ref="MZ962:NA962"/>
    <mergeCell ref="NB962:NC962"/>
    <mergeCell ref="ND962:NE962"/>
    <mergeCell ref="NF962:NG962"/>
    <mergeCell ref="NH962:NI962"/>
    <mergeCell ref="NJ962:NK962"/>
    <mergeCell ref="NL962:NM962"/>
    <mergeCell ref="I961:M961"/>
    <mergeCell ref="BE961:BF961"/>
    <mergeCell ref="MT961:MU961"/>
    <mergeCell ref="MV961:MW961"/>
    <mergeCell ref="MX961:MY961"/>
    <mergeCell ref="MZ961:NA961"/>
    <mergeCell ref="NB961:NC961"/>
    <mergeCell ref="ND961:NE961"/>
    <mergeCell ref="NF961:NG961"/>
    <mergeCell ref="NH961:NI961"/>
    <mergeCell ref="NJ961:NK961"/>
    <mergeCell ref="NL961:NM961"/>
    <mergeCell ref="I964:M964"/>
    <mergeCell ref="BE964:BF964"/>
    <mergeCell ref="MT964:MU964"/>
    <mergeCell ref="MV964:MW964"/>
    <mergeCell ref="MX964:MY964"/>
    <mergeCell ref="MZ964:NA964"/>
    <mergeCell ref="NB964:NC964"/>
    <mergeCell ref="ND964:NE964"/>
    <mergeCell ref="NF964:NG964"/>
    <mergeCell ref="NH964:NI964"/>
    <mergeCell ref="NJ964:NK964"/>
    <mergeCell ref="NL964:NM964"/>
    <mergeCell ref="I963:M963"/>
    <mergeCell ref="BE963:BF963"/>
    <mergeCell ref="MT963:MU963"/>
    <mergeCell ref="MV963:MW963"/>
    <mergeCell ref="MX963:MY963"/>
    <mergeCell ref="MZ963:NA963"/>
    <mergeCell ref="NB963:NC963"/>
    <mergeCell ref="ND963:NE963"/>
    <mergeCell ref="NF963:NG963"/>
    <mergeCell ref="NH963:NI963"/>
    <mergeCell ref="NJ963:NK963"/>
    <mergeCell ref="NL963:NM963"/>
    <mergeCell ref="E963:F963"/>
    <mergeCell ref="I960:M960"/>
    <mergeCell ref="BE960:BF960"/>
    <mergeCell ref="MT960:MU960"/>
    <mergeCell ref="MV960:MW960"/>
    <mergeCell ref="MX960:MY960"/>
    <mergeCell ref="MZ960:NA960"/>
    <mergeCell ref="NB960:NC960"/>
    <mergeCell ref="ND960:NE960"/>
    <mergeCell ref="NF960:NG960"/>
    <mergeCell ref="NH960:NI960"/>
    <mergeCell ref="NJ960:NK960"/>
    <mergeCell ref="NL960:NM960"/>
    <mergeCell ref="I966:M966"/>
    <mergeCell ref="BE966:BF966"/>
    <mergeCell ref="MT966:MU966"/>
    <mergeCell ref="MV966:MW966"/>
    <mergeCell ref="MX966:MY966"/>
    <mergeCell ref="MZ966:NA966"/>
    <mergeCell ref="NB966:NC966"/>
    <mergeCell ref="ND966:NE966"/>
    <mergeCell ref="NF966:NG966"/>
    <mergeCell ref="NH966:NI966"/>
    <mergeCell ref="NJ966:NK966"/>
    <mergeCell ref="NL966:NM966"/>
    <mergeCell ref="I965:M965"/>
    <mergeCell ref="BE965:BF965"/>
    <mergeCell ref="MT965:MU965"/>
    <mergeCell ref="MV965:MW965"/>
    <mergeCell ref="MX965:MY965"/>
    <mergeCell ref="MZ965:NA965"/>
    <mergeCell ref="NB965:NC965"/>
    <mergeCell ref="ND965:NE965"/>
    <mergeCell ref="NF965:NG965"/>
    <mergeCell ref="NH965:NI965"/>
    <mergeCell ref="NJ965:NK965"/>
    <mergeCell ref="NL965:NM965"/>
    <mergeCell ref="I968:M968"/>
    <mergeCell ref="BE968:BF968"/>
    <mergeCell ref="MT968:MU968"/>
    <mergeCell ref="MV968:MW968"/>
    <mergeCell ref="MX968:MY968"/>
    <mergeCell ref="MZ968:NA968"/>
    <mergeCell ref="NB968:NC968"/>
    <mergeCell ref="ND968:NE968"/>
    <mergeCell ref="NF968:NG968"/>
    <mergeCell ref="NH968:NI968"/>
    <mergeCell ref="NJ968:NK968"/>
    <mergeCell ref="NL968:NM968"/>
    <mergeCell ref="I967:M967"/>
    <mergeCell ref="BE967:BF967"/>
    <mergeCell ref="MT967:MU967"/>
    <mergeCell ref="MV967:MW967"/>
    <mergeCell ref="MX967:MY967"/>
    <mergeCell ref="MZ967:NA967"/>
    <mergeCell ref="NB967:NC967"/>
    <mergeCell ref="ND967:NE967"/>
    <mergeCell ref="NF967:NG967"/>
    <mergeCell ref="NH967:NI967"/>
    <mergeCell ref="NJ967:NK967"/>
    <mergeCell ref="NL967:NM967"/>
    <mergeCell ref="I970:M970"/>
    <mergeCell ref="BE970:BF970"/>
    <mergeCell ref="MT970:MU970"/>
    <mergeCell ref="MV970:MW970"/>
    <mergeCell ref="MX970:MY970"/>
    <mergeCell ref="MZ970:NA970"/>
    <mergeCell ref="NB970:NC970"/>
    <mergeCell ref="ND970:NE970"/>
    <mergeCell ref="NF970:NG970"/>
    <mergeCell ref="NH970:NI970"/>
    <mergeCell ref="NJ970:NK970"/>
    <mergeCell ref="NL970:NM970"/>
    <mergeCell ref="I969:M969"/>
    <mergeCell ref="BE969:BF969"/>
    <mergeCell ref="MT969:MU969"/>
    <mergeCell ref="MV969:MW969"/>
    <mergeCell ref="MX969:MY969"/>
    <mergeCell ref="MZ969:NA969"/>
    <mergeCell ref="NB969:NC969"/>
    <mergeCell ref="ND969:NE969"/>
    <mergeCell ref="NF969:NG969"/>
    <mergeCell ref="NH969:NI969"/>
    <mergeCell ref="NJ969:NK969"/>
    <mergeCell ref="NL969:NM969"/>
    <mergeCell ref="I972:M972"/>
    <mergeCell ref="BE972:BF972"/>
    <mergeCell ref="MT972:MU972"/>
    <mergeCell ref="MV972:MW972"/>
    <mergeCell ref="MX972:MY972"/>
    <mergeCell ref="MZ972:NA972"/>
    <mergeCell ref="NB972:NC972"/>
    <mergeCell ref="ND972:NE972"/>
    <mergeCell ref="NF972:NG972"/>
    <mergeCell ref="NH972:NI972"/>
    <mergeCell ref="NJ972:NK972"/>
    <mergeCell ref="NL972:NM972"/>
    <mergeCell ref="I971:M971"/>
    <mergeCell ref="BE971:BF971"/>
    <mergeCell ref="MT971:MU971"/>
    <mergeCell ref="MV971:MW971"/>
    <mergeCell ref="MX971:MY971"/>
    <mergeCell ref="MZ971:NA971"/>
    <mergeCell ref="NB971:NC971"/>
    <mergeCell ref="ND971:NE971"/>
    <mergeCell ref="NF971:NG971"/>
    <mergeCell ref="NH971:NI971"/>
    <mergeCell ref="NJ971:NK971"/>
    <mergeCell ref="NL971:NM971"/>
    <mergeCell ref="I973:M973"/>
    <mergeCell ref="BE973:BF973"/>
    <mergeCell ref="MT973:MU973"/>
    <mergeCell ref="MV973:MW973"/>
    <mergeCell ref="MX973:MY973"/>
    <mergeCell ref="MZ973:NA973"/>
    <mergeCell ref="NB973:NC973"/>
    <mergeCell ref="ND973:NE973"/>
    <mergeCell ref="NF973:NG973"/>
    <mergeCell ref="NH973:NI973"/>
    <mergeCell ref="NJ973:NK973"/>
    <mergeCell ref="NL973:NM973"/>
    <mergeCell ref="I976:M976"/>
    <mergeCell ref="BE976:BF976"/>
    <mergeCell ref="MT976:MU976"/>
    <mergeCell ref="MV976:MW976"/>
    <mergeCell ref="MX976:MY976"/>
    <mergeCell ref="MZ976:NA976"/>
    <mergeCell ref="NB976:NC976"/>
    <mergeCell ref="ND976:NE976"/>
    <mergeCell ref="NF976:NG976"/>
    <mergeCell ref="NH976:NI976"/>
    <mergeCell ref="NJ976:NK976"/>
    <mergeCell ref="NL976:NM976"/>
    <mergeCell ref="I975:M975"/>
    <mergeCell ref="BE975:BF975"/>
    <mergeCell ref="MT975:MU975"/>
    <mergeCell ref="MV975:MW975"/>
    <mergeCell ref="MX975:MY975"/>
    <mergeCell ref="MZ975:NA975"/>
    <mergeCell ref="NB975:NC975"/>
    <mergeCell ref="ND975:NE975"/>
    <mergeCell ref="NF975:NG975"/>
    <mergeCell ref="NH975:NI975"/>
    <mergeCell ref="NJ975:NK975"/>
    <mergeCell ref="NL975:NM975"/>
    <mergeCell ref="I978:M978"/>
    <mergeCell ref="BE978:BF978"/>
    <mergeCell ref="MT978:MU978"/>
    <mergeCell ref="MV978:MW978"/>
    <mergeCell ref="MX978:MY978"/>
    <mergeCell ref="MZ978:NA978"/>
    <mergeCell ref="NB978:NC978"/>
    <mergeCell ref="ND978:NE978"/>
    <mergeCell ref="NF978:NG978"/>
    <mergeCell ref="NH978:NI978"/>
    <mergeCell ref="NJ978:NK978"/>
    <mergeCell ref="NL978:NM978"/>
    <mergeCell ref="I977:M977"/>
    <mergeCell ref="BE977:BF977"/>
    <mergeCell ref="MT977:MU977"/>
    <mergeCell ref="MV977:MW977"/>
    <mergeCell ref="MX977:MY977"/>
    <mergeCell ref="MZ977:NA977"/>
    <mergeCell ref="NB977:NC977"/>
    <mergeCell ref="ND977:NE977"/>
    <mergeCell ref="NF977:NG977"/>
    <mergeCell ref="NH977:NI977"/>
    <mergeCell ref="NJ977:NK977"/>
    <mergeCell ref="NL977:NM977"/>
    <mergeCell ref="ND983:NE983"/>
    <mergeCell ref="NF983:NG983"/>
    <mergeCell ref="NH983:NI983"/>
    <mergeCell ref="NJ983:NK983"/>
    <mergeCell ref="NL983:NM983"/>
    <mergeCell ref="C983:C1015"/>
    <mergeCell ref="E983:G983"/>
    <mergeCell ref="N983:O983"/>
    <mergeCell ref="I974:M974"/>
    <mergeCell ref="BE974:BF974"/>
    <mergeCell ref="MT974:MU974"/>
    <mergeCell ref="MV974:MW974"/>
    <mergeCell ref="MX974:MY974"/>
    <mergeCell ref="MZ974:NA974"/>
    <mergeCell ref="NB974:NC974"/>
    <mergeCell ref="ND974:NE974"/>
    <mergeCell ref="NF974:NG974"/>
    <mergeCell ref="NH974:NI974"/>
    <mergeCell ref="NJ974:NK974"/>
    <mergeCell ref="NL974:NM974"/>
    <mergeCell ref="P983:Q983"/>
    <mergeCell ref="R983:S983"/>
    <mergeCell ref="T983:U983"/>
    <mergeCell ref="V983:W983"/>
    <mergeCell ref="X983:Y983"/>
    <mergeCell ref="Z983:AA983"/>
    <mergeCell ref="AB983:AC983"/>
    <mergeCell ref="AD983:AE983"/>
    <mergeCell ref="AF983:AG983"/>
    <mergeCell ref="AH983:AI983"/>
    <mergeCell ref="AJ983:AK983"/>
    <mergeCell ref="AL983:AM983"/>
    <mergeCell ref="AN983:AO983"/>
    <mergeCell ref="AP983:AQ983"/>
    <mergeCell ref="AR983:AS983"/>
    <mergeCell ref="AT983:AU983"/>
    <mergeCell ref="AV983:AW983"/>
    <mergeCell ref="AX983:AY983"/>
    <mergeCell ref="AZ983:BA983"/>
    <mergeCell ref="BB983:BC983"/>
    <mergeCell ref="MT983:MU983"/>
    <mergeCell ref="MV983:MW983"/>
    <mergeCell ref="MX983:MY983"/>
    <mergeCell ref="MZ983:NA983"/>
    <mergeCell ref="NB983:NC983"/>
    <mergeCell ref="C982:BC982"/>
    <mergeCell ref="BD982:BD1015"/>
    <mergeCell ref="BE982:BF983"/>
    <mergeCell ref="BG982:BG983"/>
    <mergeCell ref="BJ982:BJ983"/>
    <mergeCell ref="EV982:GI982"/>
    <mergeCell ref="GK982:HX982"/>
    <mergeCell ref="HZ982:JM982"/>
    <mergeCell ref="JO982:LB982"/>
    <mergeCell ref="LD982:MQ982"/>
    <mergeCell ref="MT982:NM982"/>
    <mergeCell ref="ND988:NE988"/>
    <mergeCell ref="NF988:NG988"/>
    <mergeCell ref="NH988:NI988"/>
    <mergeCell ref="NJ988:NK988"/>
    <mergeCell ref="NL988:NM988"/>
    <mergeCell ref="E987:G988"/>
    <mergeCell ref="I987:M987"/>
    <mergeCell ref="BE987:BF987"/>
    <mergeCell ref="MT987:MU987"/>
    <mergeCell ref="MV987:MW987"/>
    <mergeCell ref="MX987:MY987"/>
    <mergeCell ref="MZ987:NA987"/>
    <mergeCell ref="NB987:NC987"/>
    <mergeCell ref="ND987:NE987"/>
    <mergeCell ref="NF987:NG987"/>
    <mergeCell ref="NH987:NI987"/>
    <mergeCell ref="NJ987:NK987"/>
    <mergeCell ref="NL987:NM987"/>
    <mergeCell ref="NL985:NM985"/>
    <mergeCell ref="E986:G986"/>
    <mergeCell ref="I986:M986"/>
    <mergeCell ref="BE986:BF986"/>
    <mergeCell ref="MT986:MU986"/>
    <mergeCell ref="MV986:MW986"/>
    <mergeCell ref="MX986:MY986"/>
    <mergeCell ref="MZ986:NA986"/>
    <mergeCell ref="NB986:NC986"/>
    <mergeCell ref="ND986:NE986"/>
    <mergeCell ref="NF986:NG986"/>
    <mergeCell ref="NH986:NI986"/>
    <mergeCell ref="NJ986:NK986"/>
    <mergeCell ref="NL986:NM986"/>
    <mergeCell ref="E984:G985"/>
    <mergeCell ref="H984:H1013"/>
    <mergeCell ref="I984:M984"/>
    <mergeCell ref="BE984:BF984"/>
    <mergeCell ref="MT984:MU984"/>
    <mergeCell ref="MV984:MW984"/>
    <mergeCell ref="MX984:MY984"/>
    <mergeCell ref="MZ984:NA984"/>
    <mergeCell ref="NB984:NC984"/>
    <mergeCell ref="ND984:NE984"/>
    <mergeCell ref="NF984:NG984"/>
    <mergeCell ref="NH984:NI984"/>
    <mergeCell ref="NJ984:NK984"/>
    <mergeCell ref="NL984:NM984"/>
    <mergeCell ref="I985:M985"/>
    <mergeCell ref="BE985:BF985"/>
    <mergeCell ref="MT985:MU985"/>
    <mergeCell ref="MV985:MW985"/>
    <mergeCell ref="MX985:MY985"/>
    <mergeCell ref="MZ985:NA985"/>
    <mergeCell ref="NB985:NC985"/>
    <mergeCell ref="ND985:NE985"/>
    <mergeCell ref="NF985:NG985"/>
    <mergeCell ref="NH985:NI985"/>
    <mergeCell ref="NJ985:NK985"/>
    <mergeCell ref="I988:M988"/>
    <mergeCell ref="BE988:BF988"/>
    <mergeCell ref="MT988:MU988"/>
    <mergeCell ref="MV988:MW988"/>
    <mergeCell ref="MX988:MY988"/>
    <mergeCell ref="MZ988:NA988"/>
    <mergeCell ref="NB988:NC988"/>
    <mergeCell ref="E989:F989"/>
    <mergeCell ref="I989:M989"/>
    <mergeCell ref="BE989:BF989"/>
    <mergeCell ref="MT989:MU989"/>
    <mergeCell ref="MV989:MW989"/>
    <mergeCell ref="MX989:MY989"/>
    <mergeCell ref="MZ989:NA989"/>
    <mergeCell ref="NB989:NC989"/>
    <mergeCell ref="ND989:NE989"/>
    <mergeCell ref="NF989:NG989"/>
    <mergeCell ref="NH989:NI989"/>
    <mergeCell ref="NJ989:NK989"/>
    <mergeCell ref="NL989:NM989"/>
    <mergeCell ref="E992:F992"/>
    <mergeCell ref="I992:M992"/>
    <mergeCell ref="BE992:BF992"/>
    <mergeCell ref="MT992:MU992"/>
    <mergeCell ref="MV992:MW992"/>
    <mergeCell ref="MX992:MY992"/>
    <mergeCell ref="MZ992:NA992"/>
    <mergeCell ref="NB992:NC992"/>
    <mergeCell ref="ND992:NE992"/>
    <mergeCell ref="NF992:NG992"/>
    <mergeCell ref="NH992:NI992"/>
    <mergeCell ref="NJ992:NK992"/>
    <mergeCell ref="NL992:NM992"/>
    <mergeCell ref="E991:F991"/>
    <mergeCell ref="I991:M991"/>
    <mergeCell ref="BE991:BF991"/>
    <mergeCell ref="MT991:MU991"/>
    <mergeCell ref="MV991:MW991"/>
    <mergeCell ref="MX991:MY991"/>
    <mergeCell ref="MZ991:NA991"/>
    <mergeCell ref="NB991:NC991"/>
    <mergeCell ref="ND991:NE991"/>
    <mergeCell ref="NF991:NG991"/>
    <mergeCell ref="NH991:NI991"/>
    <mergeCell ref="NJ991:NK991"/>
    <mergeCell ref="NL991:NM991"/>
    <mergeCell ref="E994:F994"/>
    <mergeCell ref="I994:M994"/>
    <mergeCell ref="BE994:BF994"/>
    <mergeCell ref="MT994:MU994"/>
    <mergeCell ref="MV994:MW994"/>
    <mergeCell ref="MX994:MY994"/>
    <mergeCell ref="MZ994:NA994"/>
    <mergeCell ref="NB994:NC994"/>
    <mergeCell ref="ND994:NE994"/>
    <mergeCell ref="NF994:NG994"/>
    <mergeCell ref="NH994:NI994"/>
    <mergeCell ref="NJ994:NK994"/>
    <mergeCell ref="NL994:NM994"/>
    <mergeCell ref="E993:F993"/>
    <mergeCell ref="I993:M993"/>
    <mergeCell ref="BE993:BF993"/>
    <mergeCell ref="MT993:MU993"/>
    <mergeCell ref="MV993:MW993"/>
    <mergeCell ref="MX993:MY993"/>
    <mergeCell ref="MZ993:NA993"/>
    <mergeCell ref="NB993:NC993"/>
    <mergeCell ref="ND993:NE993"/>
    <mergeCell ref="NF993:NG993"/>
    <mergeCell ref="NH993:NI993"/>
    <mergeCell ref="NJ993:NK993"/>
    <mergeCell ref="NL993:NM993"/>
    <mergeCell ref="E990:F990"/>
    <mergeCell ref="I990:M990"/>
    <mergeCell ref="BE990:BF990"/>
    <mergeCell ref="MT990:MU990"/>
    <mergeCell ref="MV990:MW990"/>
    <mergeCell ref="MX990:MY990"/>
    <mergeCell ref="MZ990:NA990"/>
    <mergeCell ref="NB990:NC990"/>
    <mergeCell ref="ND990:NE990"/>
    <mergeCell ref="NF990:NG990"/>
    <mergeCell ref="NH990:NI990"/>
    <mergeCell ref="NJ990:NK990"/>
    <mergeCell ref="NL990:NM990"/>
    <mergeCell ref="I996:M996"/>
    <mergeCell ref="BE996:BF996"/>
    <mergeCell ref="MT996:MU996"/>
    <mergeCell ref="MV996:MW996"/>
    <mergeCell ref="MX996:MY996"/>
    <mergeCell ref="MZ996:NA996"/>
    <mergeCell ref="NB996:NC996"/>
    <mergeCell ref="ND996:NE996"/>
    <mergeCell ref="NF996:NG996"/>
    <mergeCell ref="NH996:NI996"/>
    <mergeCell ref="NJ996:NK996"/>
    <mergeCell ref="NL996:NM996"/>
    <mergeCell ref="E998:F998"/>
    <mergeCell ref="I995:M995"/>
    <mergeCell ref="BE995:BF995"/>
    <mergeCell ref="MT995:MU995"/>
    <mergeCell ref="MV995:MW995"/>
    <mergeCell ref="MX995:MY995"/>
    <mergeCell ref="MZ995:NA995"/>
    <mergeCell ref="NB995:NC995"/>
    <mergeCell ref="ND995:NE995"/>
    <mergeCell ref="NF995:NG995"/>
    <mergeCell ref="NH995:NI995"/>
    <mergeCell ref="NJ995:NK995"/>
    <mergeCell ref="NL995:NM995"/>
    <mergeCell ref="E995:F995"/>
    <mergeCell ref="E996:F996"/>
    <mergeCell ref="E997:F997"/>
    <mergeCell ref="I998:M998"/>
    <mergeCell ref="BE998:BF998"/>
    <mergeCell ref="MT998:MU998"/>
    <mergeCell ref="MV998:MW998"/>
    <mergeCell ref="MX998:MY998"/>
    <mergeCell ref="MZ998:NA998"/>
    <mergeCell ref="NB998:NC998"/>
    <mergeCell ref="ND998:NE998"/>
    <mergeCell ref="NF998:NG998"/>
    <mergeCell ref="NH998:NI998"/>
    <mergeCell ref="NJ998:NK998"/>
    <mergeCell ref="NL998:NM998"/>
    <mergeCell ref="I997:M997"/>
    <mergeCell ref="BE997:BF997"/>
    <mergeCell ref="MT997:MU997"/>
    <mergeCell ref="MV997:MW997"/>
    <mergeCell ref="MX997:MY997"/>
    <mergeCell ref="MZ997:NA997"/>
    <mergeCell ref="NB997:NC997"/>
    <mergeCell ref="ND997:NE997"/>
    <mergeCell ref="NF997:NG997"/>
    <mergeCell ref="NH997:NI997"/>
    <mergeCell ref="NJ997:NK997"/>
    <mergeCell ref="NL997:NM997"/>
    <mergeCell ref="I1000:M1000"/>
    <mergeCell ref="BE1000:BF1000"/>
    <mergeCell ref="MT1000:MU1000"/>
    <mergeCell ref="MV1000:MW1000"/>
    <mergeCell ref="MX1000:MY1000"/>
    <mergeCell ref="MZ1000:NA1000"/>
    <mergeCell ref="NB1000:NC1000"/>
    <mergeCell ref="ND1000:NE1000"/>
    <mergeCell ref="NF1000:NG1000"/>
    <mergeCell ref="NH1000:NI1000"/>
    <mergeCell ref="NJ1000:NK1000"/>
    <mergeCell ref="NL1000:NM1000"/>
    <mergeCell ref="I999:M999"/>
    <mergeCell ref="BE999:BF999"/>
    <mergeCell ref="MT999:MU999"/>
    <mergeCell ref="MV999:MW999"/>
    <mergeCell ref="MX999:MY999"/>
    <mergeCell ref="MZ999:NA999"/>
    <mergeCell ref="NB999:NC999"/>
    <mergeCell ref="ND999:NE999"/>
    <mergeCell ref="NF999:NG999"/>
    <mergeCell ref="NH999:NI999"/>
    <mergeCell ref="NJ999:NK999"/>
    <mergeCell ref="NL999:NM999"/>
    <mergeCell ref="I1002:M1002"/>
    <mergeCell ref="BE1002:BF1002"/>
    <mergeCell ref="MT1002:MU1002"/>
    <mergeCell ref="MV1002:MW1002"/>
    <mergeCell ref="MX1002:MY1002"/>
    <mergeCell ref="MZ1002:NA1002"/>
    <mergeCell ref="NB1002:NC1002"/>
    <mergeCell ref="ND1002:NE1002"/>
    <mergeCell ref="NF1002:NG1002"/>
    <mergeCell ref="NH1002:NI1002"/>
    <mergeCell ref="NJ1002:NK1002"/>
    <mergeCell ref="NL1002:NM1002"/>
    <mergeCell ref="I1001:M1001"/>
    <mergeCell ref="BE1001:BF1001"/>
    <mergeCell ref="MT1001:MU1001"/>
    <mergeCell ref="MV1001:MW1001"/>
    <mergeCell ref="MX1001:MY1001"/>
    <mergeCell ref="MZ1001:NA1001"/>
    <mergeCell ref="NB1001:NC1001"/>
    <mergeCell ref="ND1001:NE1001"/>
    <mergeCell ref="NF1001:NG1001"/>
    <mergeCell ref="NH1001:NI1001"/>
    <mergeCell ref="NJ1001:NK1001"/>
    <mergeCell ref="NL1001:NM1001"/>
    <mergeCell ref="I1004:M1004"/>
    <mergeCell ref="BE1004:BF1004"/>
    <mergeCell ref="MT1004:MU1004"/>
    <mergeCell ref="MV1004:MW1004"/>
    <mergeCell ref="MX1004:MY1004"/>
    <mergeCell ref="MZ1004:NA1004"/>
    <mergeCell ref="NB1004:NC1004"/>
    <mergeCell ref="ND1004:NE1004"/>
    <mergeCell ref="NF1004:NG1004"/>
    <mergeCell ref="NH1004:NI1004"/>
    <mergeCell ref="NJ1004:NK1004"/>
    <mergeCell ref="NL1004:NM1004"/>
    <mergeCell ref="I1003:M1003"/>
    <mergeCell ref="BE1003:BF1003"/>
    <mergeCell ref="MT1003:MU1003"/>
    <mergeCell ref="MV1003:MW1003"/>
    <mergeCell ref="MX1003:MY1003"/>
    <mergeCell ref="MZ1003:NA1003"/>
    <mergeCell ref="NB1003:NC1003"/>
    <mergeCell ref="ND1003:NE1003"/>
    <mergeCell ref="NF1003:NG1003"/>
    <mergeCell ref="NH1003:NI1003"/>
    <mergeCell ref="NJ1003:NK1003"/>
    <mergeCell ref="NL1003:NM1003"/>
    <mergeCell ref="I1006:M1006"/>
    <mergeCell ref="BE1006:BF1006"/>
    <mergeCell ref="MT1006:MU1006"/>
    <mergeCell ref="MV1006:MW1006"/>
    <mergeCell ref="MX1006:MY1006"/>
    <mergeCell ref="MZ1006:NA1006"/>
    <mergeCell ref="NB1006:NC1006"/>
    <mergeCell ref="ND1006:NE1006"/>
    <mergeCell ref="NF1006:NG1006"/>
    <mergeCell ref="NH1006:NI1006"/>
    <mergeCell ref="NJ1006:NK1006"/>
    <mergeCell ref="NL1006:NM1006"/>
    <mergeCell ref="I1005:M1005"/>
    <mergeCell ref="BE1005:BF1005"/>
    <mergeCell ref="MT1005:MU1005"/>
    <mergeCell ref="MV1005:MW1005"/>
    <mergeCell ref="MX1005:MY1005"/>
    <mergeCell ref="MZ1005:NA1005"/>
    <mergeCell ref="NB1005:NC1005"/>
    <mergeCell ref="ND1005:NE1005"/>
    <mergeCell ref="NF1005:NG1005"/>
    <mergeCell ref="NH1005:NI1005"/>
    <mergeCell ref="NJ1005:NK1005"/>
    <mergeCell ref="NL1005:NM1005"/>
    <mergeCell ref="I1008:M1008"/>
    <mergeCell ref="BE1008:BF1008"/>
    <mergeCell ref="MT1008:MU1008"/>
    <mergeCell ref="MV1008:MW1008"/>
    <mergeCell ref="MX1008:MY1008"/>
    <mergeCell ref="MZ1008:NA1008"/>
    <mergeCell ref="NB1008:NC1008"/>
    <mergeCell ref="ND1008:NE1008"/>
    <mergeCell ref="NF1008:NG1008"/>
    <mergeCell ref="NH1008:NI1008"/>
    <mergeCell ref="NJ1008:NK1008"/>
    <mergeCell ref="NL1008:NM1008"/>
    <mergeCell ref="I1007:M1007"/>
    <mergeCell ref="BE1007:BF1007"/>
    <mergeCell ref="MT1007:MU1007"/>
    <mergeCell ref="MV1007:MW1007"/>
    <mergeCell ref="MX1007:MY1007"/>
    <mergeCell ref="MZ1007:NA1007"/>
    <mergeCell ref="NB1007:NC1007"/>
    <mergeCell ref="ND1007:NE1007"/>
    <mergeCell ref="NF1007:NG1007"/>
    <mergeCell ref="NH1007:NI1007"/>
    <mergeCell ref="NJ1007:NK1007"/>
    <mergeCell ref="NL1007:NM1007"/>
    <mergeCell ref="I1010:M1010"/>
    <mergeCell ref="BE1010:BF1010"/>
    <mergeCell ref="MT1010:MU1010"/>
    <mergeCell ref="MV1010:MW1010"/>
    <mergeCell ref="MX1010:MY1010"/>
    <mergeCell ref="MZ1010:NA1010"/>
    <mergeCell ref="NB1010:NC1010"/>
    <mergeCell ref="ND1010:NE1010"/>
    <mergeCell ref="NF1010:NG1010"/>
    <mergeCell ref="NH1010:NI1010"/>
    <mergeCell ref="NJ1010:NK1010"/>
    <mergeCell ref="NL1010:NM1010"/>
    <mergeCell ref="I1009:M1009"/>
    <mergeCell ref="BE1009:BF1009"/>
    <mergeCell ref="MT1009:MU1009"/>
    <mergeCell ref="MV1009:MW1009"/>
    <mergeCell ref="MX1009:MY1009"/>
    <mergeCell ref="MZ1009:NA1009"/>
    <mergeCell ref="NB1009:NC1009"/>
    <mergeCell ref="ND1009:NE1009"/>
    <mergeCell ref="NF1009:NG1009"/>
    <mergeCell ref="NH1009:NI1009"/>
    <mergeCell ref="NJ1009:NK1009"/>
    <mergeCell ref="NL1009:NM1009"/>
    <mergeCell ref="I1011:M1011"/>
    <mergeCell ref="BE1011:BF1011"/>
    <mergeCell ref="MT1011:MU1011"/>
    <mergeCell ref="MV1011:MW1011"/>
    <mergeCell ref="MX1011:MY1011"/>
    <mergeCell ref="MZ1011:NA1011"/>
    <mergeCell ref="NB1011:NC1011"/>
    <mergeCell ref="ND1011:NE1011"/>
    <mergeCell ref="NF1011:NG1011"/>
    <mergeCell ref="NH1011:NI1011"/>
    <mergeCell ref="NJ1011:NK1011"/>
    <mergeCell ref="NL1011:NM1011"/>
    <mergeCell ref="MT1015:MU1015"/>
    <mergeCell ref="MV1015:MW1015"/>
    <mergeCell ref="MX1015:MY1015"/>
    <mergeCell ref="MZ1015:NA1015"/>
    <mergeCell ref="NB1015:NC1015"/>
    <mergeCell ref="ND1015:NE1015"/>
    <mergeCell ref="NF1015:NG1015"/>
    <mergeCell ref="NH1015:NI1015"/>
    <mergeCell ref="NJ1015:NK1015"/>
    <mergeCell ref="NL1015:NM1015"/>
    <mergeCell ref="I1013:M1013"/>
    <mergeCell ref="BE1013:BF1013"/>
    <mergeCell ref="MT1013:MU1013"/>
    <mergeCell ref="MV1013:MW1013"/>
    <mergeCell ref="MX1013:MY1013"/>
    <mergeCell ref="MZ1013:NA1013"/>
    <mergeCell ref="NB1013:NC1013"/>
    <mergeCell ref="ND1013:NE1013"/>
    <mergeCell ref="NF1013:NG1013"/>
    <mergeCell ref="NH1013:NI1013"/>
    <mergeCell ref="NJ1013:NK1013"/>
    <mergeCell ref="NL1013:NM1013"/>
    <mergeCell ref="EV1016:GI1016"/>
    <mergeCell ref="GK1016:HX1016"/>
    <mergeCell ref="HZ1016:JM1016"/>
    <mergeCell ref="JO1016:LB1016"/>
    <mergeCell ref="LD1016:MQ1016"/>
    <mergeCell ref="MT1016:NM1016"/>
    <mergeCell ref="C1017:BC1017"/>
    <mergeCell ref="BD1017:BD1050"/>
    <mergeCell ref="BE1017:BF1018"/>
    <mergeCell ref="BG1017:BG1018"/>
    <mergeCell ref="BJ1017:BJ1018"/>
    <mergeCell ref="EV1017:GI1017"/>
    <mergeCell ref="GK1017:HX1017"/>
    <mergeCell ref="HZ1017:JM1017"/>
    <mergeCell ref="JO1017:LB1017"/>
    <mergeCell ref="LD1017:MQ1017"/>
    <mergeCell ref="MT1017:NM1017"/>
    <mergeCell ref="I1012:M1012"/>
    <mergeCell ref="BE1012:BF1012"/>
    <mergeCell ref="MT1012:MU1012"/>
    <mergeCell ref="MV1012:MW1012"/>
    <mergeCell ref="MX1012:MY1012"/>
    <mergeCell ref="MZ1012:NA1012"/>
    <mergeCell ref="NB1012:NC1012"/>
    <mergeCell ref="ND1012:NE1012"/>
    <mergeCell ref="NF1012:NG1012"/>
    <mergeCell ref="NH1012:NI1012"/>
    <mergeCell ref="NJ1012:NK1012"/>
    <mergeCell ref="NL1012:NM1012"/>
    <mergeCell ref="NF1018:NG1018"/>
    <mergeCell ref="NH1018:NI1018"/>
    <mergeCell ref="NJ1018:NK1018"/>
    <mergeCell ref="NL1018:NM1018"/>
    <mergeCell ref="C1018:C1050"/>
    <mergeCell ref="E1018:G1018"/>
    <mergeCell ref="N1018:O1018"/>
    <mergeCell ref="P1018:Q1018"/>
    <mergeCell ref="R1018:S1018"/>
    <mergeCell ref="T1018:U1018"/>
    <mergeCell ref="V1018:W1018"/>
    <mergeCell ref="X1018:Y1018"/>
    <mergeCell ref="Z1018:AA1018"/>
    <mergeCell ref="AB1018:AC1018"/>
    <mergeCell ref="AD1018:AE1018"/>
    <mergeCell ref="AF1018:AG1018"/>
    <mergeCell ref="AH1018:AI1018"/>
    <mergeCell ref="AJ1018:AK1018"/>
    <mergeCell ref="AL1018:AM1018"/>
    <mergeCell ref="AN1018:AO1018"/>
    <mergeCell ref="AP1018:AQ1018"/>
    <mergeCell ref="AR1018:AS1018"/>
    <mergeCell ref="AT1018:AU1018"/>
    <mergeCell ref="AV1018:AW1018"/>
    <mergeCell ref="AX1018:AY1018"/>
    <mergeCell ref="AZ1018:BA1018"/>
    <mergeCell ref="BB1018:BC1018"/>
    <mergeCell ref="MT1018:MU1018"/>
    <mergeCell ref="MV1018:MW1018"/>
    <mergeCell ref="MX1018:MY1018"/>
    <mergeCell ref="MZ1018:NA1018"/>
    <mergeCell ref="NB1018:NC1018"/>
    <mergeCell ref="ND1018:NE1018"/>
    <mergeCell ref="I1020:M1020"/>
    <mergeCell ref="BE1020:BF1020"/>
    <mergeCell ref="MT1020:MU1020"/>
    <mergeCell ref="MV1020:MW1020"/>
    <mergeCell ref="MX1020:MY1020"/>
    <mergeCell ref="MZ1020:NA1020"/>
    <mergeCell ref="NB1020:NC1020"/>
    <mergeCell ref="ND1020:NE1020"/>
    <mergeCell ref="NF1020:NG1020"/>
    <mergeCell ref="NH1020:NI1020"/>
    <mergeCell ref="NJ1020:NK1020"/>
    <mergeCell ref="NL1020:NM1020"/>
    <mergeCell ref="E1019:G1020"/>
    <mergeCell ref="H1019:H1048"/>
    <mergeCell ref="I1019:M1019"/>
    <mergeCell ref="BE1019:BF1019"/>
    <mergeCell ref="MT1019:MU1019"/>
    <mergeCell ref="MV1019:MW1019"/>
    <mergeCell ref="MX1019:MY1019"/>
    <mergeCell ref="MZ1019:NA1019"/>
    <mergeCell ref="NB1019:NC1019"/>
    <mergeCell ref="ND1019:NE1019"/>
    <mergeCell ref="NF1019:NG1019"/>
    <mergeCell ref="NH1019:NI1019"/>
    <mergeCell ref="NJ1019:NK1019"/>
    <mergeCell ref="NL1019:NM1019"/>
    <mergeCell ref="E1021:G1021"/>
    <mergeCell ref="I1021:M1021"/>
    <mergeCell ref="BE1021:BF1021"/>
    <mergeCell ref="MT1021:MU1021"/>
    <mergeCell ref="MV1021:MW1021"/>
    <mergeCell ref="MX1021:MY1021"/>
    <mergeCell ref="MZ1021:NA1021"/>
    <mergeCell ref="NB1021:NC1021"/>
    <mergeCell ref="ND1021:NE1021"/>
    <mergeCell ref="NF1021:NG1021"/>
    <mergeCell ref="NH1021:NI1021"/>
    <mergeCell ref="NJ1021:NK1021"/>
    <mergeCell ref="NL1021:NM1021"/>
    <mergeCell ref="NH1023:NI1023"/>
    <mergeCell ref="NJ1023:NK1023"/>
    <mergeCell ref="NL1023:NM1023"/>
    <mergeCell ref="E1024:F1024"/>
    <mergeCell ref="I1024:M1024"/>
    <mergeCell ref="MT1024:MU1024"/>
    <mergeCell ref="MV1024:MW1024"/>
    <mergeCell ref="MX1024:MY1024"/>
    <mergeCell ref="MZ1024:NA1024"/>
    <mergeCell ref="NB1024:NC1024"/>
    <mergeCell ref="ND1024:NE1024"/>
    <mergeCell ref="NF1024:NG1024"/>
    <mergeCell ref="NH1024:NI1024"/>
    <mergeCell ref="NJ1024:NK1024"/>
    <mergeCell ref="NL1024:NM1024"/>
    <mergeCell ref="E1022:G1023"/>
    <mergeCell ref="I1022:M1022"/>
    <mergeCell ref="BE1022:BF1022"/>
    <mergeCell ref="MT1022:MU1022"/>
    <mergeCell ref="MV1022:MW1022"/>
    <mergeCell ref="MX1022:MY1022"/>
    <mergeCell ref="MZ1022:NA1022"/>
    <mergeCell ref="NB1022:NC1022"/>
    <mergeCell ref="ND1022:NE1022"/>
    <mergeCell ref="NF1022:NG1022"/>
    <mergeCell ref="NH1022:NI1022"/>
    <mergeCell ref="NJ1022:NK1022"/>
    <mergeCell ref="NL1022:NM1022"/>
    <mergeCell ref="I1023:M1023"/>
    <mergeCell ref="BE1023:BF1023"/>
    <mergeCell ref="MT1023:MU1023"/>
    <mergeCell ref="MV1023:MW1023"/>
    <mergeCell ref="MX1023:MY1023"/>
    <mergeCell ref="MZ1023:NA1023"/>
    <mergeCell ref="NB1023:NC1023"/>
    <mergeCell ref="ND1023:NE1023"/>
    <mergeCell ref="NF1023:NG1023"/>
    <mergeCell ref="BE1024:BF1024"/>
    <mergeCell ref="E1026:F1026"/>
    <mergeCell ref="I1026:M1026"/>
    <mergeCell ref="BE1026:BF1026"/>
    <mergeCell ref="MT1026:MU1026"/>
    <mergeCell ref="MV1026:MW1026"/>
    <mergeCell ref="MX1026:MY1026"/>
    <mergeCell ref="MZ1026:NA1026"/>
    <mergeCell ref="NB1026:NC1026"/>
    <mergeCell ref="ND1026:NE1026"/>
    <mergeCell ref="NF1026:NG1026"/>
    <mergeCell ref="NH1026:NI1026"/>
    <mergeCell ref="NJ1026:NK1026"/>
    <mergeCell ref="NL1026:NM1026"/>
    <mergeCell ref="E1025:F1025"/>
    <mergeCell ref="I1025:M1025"/>
    <mergeCell ref="BE1025:BF1025"/>
    <mergeCell ref="MT1025:MU1025"/>
    <mergeCell ref="MV1025:MW1025"/>
    <mergeCell ref="MX1025:MY1025"/>
    <mergeCell ref="MZ1025:NA1025"/>
    <mergeCell ref="NB1025:NC1025"/>
    <mergeCell ref="ND1025:NE1025"/>
    <mergeCell ref="NF1025:NG1025"/>
    <mergeCell ref="NH1025:NI1025"/>
    <mergeCell ref="NJ1025:NK1025"/>
    <mergeCell ref="NL1025:NM1025"/>
    <mergeCell ref="E1028:F1028"/>
    <mergeCell ref="I1028:M1028"/>
    <mergeCell ref="BE1028:BF1028"/>
    <mergeCell ref="MT1028:MU1028"/>
    <mergeCell ref="MV1028:MW1028"/>
    <mergeCell ref="MX1028:MY1028"/>
    <mergeCell ref="MZ1028:NA1028"/>
    <mergeCell ref="NB1028:NC1028"/>
    <mergeCell ref="ND1028:NE1028"/>
    <mergeCell ref="NF1028:NG1028"/>
    <mergeCell ref="NH1028:NI1028"/>
    <mergeCell ref="NJ1028:NK1028"/>
    <mergeCell ref="NL1028:NM1028"/>
    <mergeCell ref="E1027:F1027"/>
    <mergeCell ref="I1027:M1027"/>
    <mergeCell ref="BE1027:BF1027"/>
    <mergeCell ref="MT1027:MU1027"/>
    <mergeCell ref="MV1027:MW1027"/>
    <mergeCell ref="MX1027:MY1027"/>
    <mergeCell ref="MZ1027:NA1027"/>
    <mergeCell ref="NB1027:NC1027"/>
    <mergeCell ref="ND1027:NE1027"/>
    <mergeCell ref="NF1027:NG1027"/>
    <mergeCell ref="NH1027:NI1027"/>
    <mergeCell ref="NJ1027:NK1027"/>
    <mergeCell ref="NL1027:NM1027"/>
    <mergeCell ref="E1033:F1033"/>
    <mergeCell ref="I1030:M1030"/>
    <mergeCell ref="BE1030:BF1030"/>
    <mergeCell ref="MT1030:MU1030"/>
    <mergeCell ref="MV1030:MW1030"/>
    <mergeCell ref="MX1030:MY1030"/>
    <mergeCell ref="MZ1030:NA1030"/>
    <mergeCell ref="NB1030:NC1030"/>
    <mergeCell ref="ND1030:NE1030"/>
    <mergeCell ref="NF1030:NG1030"/>
    <mergeCell ref="NH1030:NI1030"/>
    <mergeCell ref="NJ1030:NK1030"/>
    <mergeCell ref="NL1030:NM1030"/>
    <mergeCell ref="E1029:F1029"/>
    <mergeCell ref="I1029:M1029"/>
    <mergeCell ref="BE1029:BF1029"/>
    <mergeCell ref="MT1029:MU1029"/>
    <mergeCell ref="MV1029:MW1029"/>
    <mergeCell ref="MX1029:MY1029"/>
    <mergeCell ref="MZ1029:NA1029"/>
    <mergeCell ref="NB1029:NC1029"/>
    <mergeCell ref="ND1029:NE1029"/>
    <mergeCell ref="NF1029:NG1029"/>
    <mergeCell ref="NH1029:NI1029"/>
    <mergeCell ref="NJ1029:NK1029"/>
    <mergeCell ref="NL1029:NM1029"/>
    <mergeCell ref="E1030:F1030"/>
    <mergeCell ref="E1031:F1031"/>
    <mergeCell ref="E1032:F1032"/>
    <mergeCell ref="I1032:M1032"/>
    <mergeCell ref="BE1032:BF1032"/>
    <mergeCell ref="MT1032:MU1032"/>
    <mergeCell ref="MV1032:MW1032"/>
    <mergeCell ref="MX1032:MY1032"/>
    <mergeCell ref="MZ1032:NA1032"/>
    <mergeCell ref="NB1032:NC1032"/>
    <mergeCell ref="ND1032:NE1032"/>
    <mergeCell ref="NF1032:NG1032"/>
    <mergeCell ref="NH1032:NI1032"/>
    <mergeCell ref="NJ1032:NK1032"/>
    <mergeCell ref="NL1032:NM1032"/>
    <mergeCell ref="I1031:M1031"/>
    <mergeCell ref="BE1031:BF1031"/>
    <mergeCell ref="MT1031:MU1031"/>
    <mergeCell ref="MV1031:MW1031"/>
    <mergeCell ref="MX1031:MY1031"/>
    <mergeCell ref="MZ1031:NA1031"/>
    <mergeCell ref="NB1031:NC1031"/>
    <mergeCell ref="ND1031:NE1031"/>
    <mergeCell ref="NF1031:NG1031"/>
    <mergeCell ref="NH1031:NI1031"/>
    <mergeCell ref="NJ1031:NK1031"/>
    <mergeCell ref="NL1031:NM1031"/>
    <mergeCell ref="I1034:M1034"/>
    <mergeCell ref="BE1034:BF1034"/>
    <mergeCell ref="MT1034:MU1034"/>
    <mergeCell ref="MV1034:MW1034"/>
    <mergeCell ref="MX1034:MY1034"/>
    <mergeCell ref="MZ1034:NA1034"/>
    <mergeCell ref="NB1034:NC1034"/>
    <mergeCell ref="ND1034:NE1034"/>
    <mergeCell ref="NF1034:NG1034"/>
    <mergeCell ref="NH1034:NI1034"/>
    <mergeCell ref="NJ1034:NK1034"/>
    <mergeCell ref="NL1034:NM1034"/>
    <mergeCell ref="I1033:M1033"/>
    <mergeCell ref="BE1033:BF1033"/>
    <mergeCell ref="MT1033:MU1033"/>
    <mergeCell ref="MV1033:MW1033"/>
    <mergeCell ref="MX1033:MY1033"/>
    <mergeCell ref="MZ1033:NA1033"/>
    <mergeCell ref="NB1033:NC1033"/>
    <mergeCell ref="ND1033:NE1033"/>
    <mergeCell ref="NF1033:NG1033"/>
    <mergeCell ref="NH1033:NI1033"/>
    <mergeCell ref="NJ1033:NK1033"/>
    <mergeCell ref="NL1033:NM1033"/>
    <mergeCell ref="I1036:M1036"/>
    <mergeCell ref="BE1036:BF1036"/>
    <mergeCell ref="MT1036:MU1036"/>
    <mergeCell ref="MV1036:MW1036"/>
    <mergeCell ref="MX1036:MY1036"/>
    <mergeCell ref="MZ1036:NA1036"/>
    <mergeCell ref="NB1036:NC1036"/>
    <mergeCell ref="ND1036:NE1036"/>
    <mergeCell ref="NF1036:NG1036"/>
    <mergeCell ref="NH1036:NI1036"/>
    <mergeCell ref="NJ1036:NK1036"/>
    <mergeCell ref="NL1036:NM1036"/>
    <mergeCell ref="I1035:M1035"/>
    <mergeCell ref="BE1035:BF1035"/>
    <mergeCell ref="MT1035:MU1035"/>
    <mergeCell ref="MV1035:MW1035"/>
    <mergeCell ref="MX1035:MY1035"/>
    <mergeCell ref="MZ1035:NA1035"/>
    <mergeCell ref="NB1035:NC1035"/>
    <mergeCell ref="ND1035:NE1035"/>
    <mergeCell ref="NF1035:NG1035"/>
    <mergeCell ref="NH1035:NI1035"/>
    <mergeCell ref="NJ1035:NK1035"/>
    <mergeCell ref="NL1035:NM1035"/>
    <mergeCell ref="I1038:M1038"/>
    <mergeCell ref="BE1038:BF1038"/>
    <mergeCell ref="MT1038:MU1038"/>
    <mergeCell ref="MV1038:MW1038"/>
    <mergeCell ref="MX1038:MY1038"/>
    <mergeCell ref="MZ1038:NA1038"/>
    <mergeCell ref="NB1038:NC1038"/>
    <mergeCell ref="ND1038:NE1038"/>
    <mergeCell ref="NF1038:NG1038"/>
    <mergeCell ref="NH1038:NI1038"/>
    <mergeCell ref="NJ1038:NK1038"/>
    <mergeCell ref="NL1038:NM1038"/>
    <mergeCell ref="I1037:M1037"/>
    <mergeCell ref="BE1037:BF1037"/>
    <mergeCell ref="MT1037:MU1037"/>
    <mergeCell ref="MV1037:MW1037"/>
    <mergeCell ref="MX1037:MY1037"/>
    <mergeCell ref="MZ1037:NA1037"/>
    <mergeCell ref="NB1037:NC1037"/>
    <mergeCell ref="ND1037:NE1037"/>
    <mergeCell ref="NF1037:NG1037"/>
    <mergeCell ref="NH1037:NI1037"/>
    <mergeCell ref="NJ1037:NK1037"/>
    <mergeCell ref="NL1037:NM1037"/>
    <mergeCell ref="I1040:M1040"/>
    <mergeCell ref="BE1040:BF1040"/>
    <mergeCell ref="MT1040:MU1040"/>
    <mergeCell ref="MV1040:MW1040"/>
    <mergeCell ref="MX1040:MY1040"/>
    <mergeCell ref="MZ1040:NA1040"/>
    <mergeCell ref="NB1040:NC1040"/>
    <mergeCell ref="ND1040:NE1040"/>
    <mergeCell ref="NF1040:NG1040"/>
    <mergeCell ref="NH1040:NI1040"/>
    <mergeCell ref="NJ1040:NK1040"/>
    <mergeCell ref="NL1040:NM1040"/>
    <mergeCell ref="I1039:M1039"/>
    <mergeCell ref="BE1039:BF1039"/>
    <mergeCell ref="MT1039:MU1039"/>
    <mergeCell ref="MV1039:MW1039"/>
    <mergeCell ref="MX1039:MY1039"/>
    <mergeCell ref="MZ1039:NA1039"/>
    <mergeCell ref="NB1039:NC1039"/>
    <mergeCell ref="ND1039:NE1039"/>
    <mergeCell ref="NF1039:NG1039"/>
    <mergeCell ref="NH1039:NI1039"/>
    <mergeCell ref="NJ1039:NK1039"/>
    <mergeCell ref="NL1039:NM1039"/>
    <mergeCell ref="I1042:M1042"/>
    <mergeCell ref="BE1042:BF1042"/>
    <mergeCell ref="MT1042:MU1042"/>
    <mergeCell ref="MV1042:MW1042"/>
    <mergeCell ref="MX1042:MY1042"/>
    <mergeCell ref="MZ1042:NA1042"/>
    <mergeCell ref="NB1042:NC1042"/>
    <mergeCell ref="ND1042:NE1042"/>
    <mergeCell ref="NF1042:NG1042"/>
    <mergeCell ref="NH1042:NI1042"/>
    <mergeCell ref="NJ1042:NK1042"/>
    <mergeCell ref="NL1042:NM1042"/>
    <mergeCell ref="I1041:M1041"/>
    <mergeCell ref="BE1041:BF1041"/>
    <mergeCell ref="MT1041:MU1041"/>
    <mergeCell ref="MV1041:MW1041"/>
    <mergeCell ref="MX1041:MY1041"/>
    <mergeCell ref="MZ1041:NA1041"/>
    <mergeCell ref="NB1041:NC1041"/>
    <mergeCell ref="ND1041:NE1041"/>
    <mergeCell ref="NF1041:NG1041"/>
    <mergeCell ref="NH1041:NI1041"/>
    <mergeCell ref="NJ1041:NK1041"/>
    <mergeCell ref="NL1041:NM1041"/>
    <mergeCell ref="I1045:M1045"/>
    <mergeCell ref="BE1045:BF1045"/>
    <mergeCell ref="MT1045:MU1045"/>
    <mergeCell ref="MV1045:MW1045"/>
    <mergeCell ref="MX1045:MY1045"/>
    <mergeCell ref="MZ1045:NA1045"/>
    <mergeCell ref="NB1045:NC1045"/>
    <mergeCell ref="ND1045:NE1045"/>
    <mergeCell ref="NF1045:NG1045"/>
    <mergeCell ref="NH1045:NI1045"/>
    <mergeCell ref="NJ1045:NK1045"/>
    <mergeCell ref="NL1045:NM1045"/>
    <mergeCell ref="I1044:M1044"/>
    <mergeCell ref="BE1044:BF1044"/>
    <mergeCell ref="MT1044:MU1044"/>
    <mergeCell ref="MV1044:MW1044"/>
    <mergeCell ref="MX1044:MY1044"/>
    <mergeCell ref="MZ1044:NA1044"/>
    <mergeCell ref="NB1044:NC1044"/>
    <mergeCell ref="ND1044:NE1044"/>
    <mergeCell ref="NF1044:NG1044"/>
    <mergeCell ref="NH1044:NI1044"/>
    <mergeCell ref="NJ1044:NK1044"/>
    <mergeCell ref="NL1044:NM1044"/>
    <mergeCell ref="I1043:M1043"/>
    <mergeCell ref="BE1043:BF1043"/>
    <mergeCell ref="MT1043:MU1043"/>
    <mergeCell ref="MV1043:MW1043"/>
    <mergeCell ref="MX1043:MY1043"/>
    <mergeCell ref="MZ1043:NA1043"/>
    <mergeCell ref="NB1043:NC1043"/>
    <mergeCell ref="ND1043:NE1043"/>
    <mergeCell ref="NF1043:NG1043"/>
    <mergeCell ref="NH1043:NI1043"/>
    <mergeCell ref="NJ1043:NK1043"/>
    <mergeCell ref="NL1043:NM1043"/>
    <mergeCell ref="I1047:M1047"/>
    <mergeCell ref="BE1047:BF1047"/>
    <mergeCell ref="MT1047:MU1047"/>
    <mergeCell ref="MV1047:MW1047"/>
    <mergeCell ref="MX1047:MY1047"/>
    <mergeCell ref="MZ1047:NA1047"/>
    <mergeCell ref="NB1047:NC1047"/>
    <mergeCell ref="ND1047:NE1047"/>
    <mergeCell ref="NF1047:NG1047"/>
    <mergeCell ref="NH1047:NI1047"/>
    <mergeCell ref="NJ1047:NK1047"/>
    <mergeCell ref="NL1047:NM1047"/>
    <mergeCell ref="ND1053:NE1053"/>
    <mergeCell ref="NF1053:NG1053"/>
    <mergeCell ref="I1046:M1046"/>
    <mergeCell ref="BE1046:BF1046"/>
    <mergeCell ref="MT1046:MU1046"/>
    <mergeCell ref="MV1046:MW1046"/>
    <mergeCell ref="MX1046:MY1046"/>
    <mergeCell ref="MZ1046:NA1046"/>
    <mergeCell ref="NB1046:NC1046"/>
    <mergeCell ref="ND1046:NE1046"/>
    <mergeCell ref="NF1046:NG1046"/>
    <mergeCell ref="NH1046:NI1046"/>
    <mergeCell ref="NJ1046:NK1046"/>
    <mergeCell ref="NL1046:NM1046"/>
    <mergeCell ref="NH1053:NI1053"/>
    <mergeCell ref="NJ1053:NK1053"/>
    <mergeCell ref="NL1053:NM1053"/>
    <mergeCell ref="ND1050:NE1050"/>
    <mergeCell ref="NF1050:NG1050"/>
    <mergeCell ref="NH1050:NI1050"/>
    <mergeCell ref="NJ1050:NK1050"/>
    <mergeCell ref="NL1050:NM1050"/>
    <mergeCell ref="MT1050:MU1050"/>
    <mergeCell ref="MV1050:MW1050"/>
    <mergeCell ref="MX1050:MY1050"/>
    <mergeCell ref="MZ1050:NA1050"/>
    <mergeCell ref="NB1050:NC1050"/>
    <mergeCell ref="C1052:BC1052"/>
    <mergeCell ref="BD1052:BD1085"/>
    <mergeCell ref="BE1052:BF1053"/>
    <mergeCell ref="BG1052:BG1053"/>
    <mergeCell ref="BJ1052:BJ1053"/>
    <mergeCell ref="EV1052:GI1052"/>
    <mergeCell ref="GK1052:HX1052"/>
    <mergeCell ref="HZ1052:JM1052"/>
    <mergeCell ref="JO1052:LB1052"/>
    <mergeCell ref="LD1052:MQ1052"/>
    <mergeCell ref="MT1052:NM1052"/>
    <mergeCell ref="NB1055:NC1055"/>
    <mergeCell ref="ND1055:NE1055"/>
    <mergeCell ref="NF1055:NG1055"/>
    <mergeCell ref="NH1055:NI1055"/>
    <mergeCell ref="NJ1055:NK1055"/>
    <mergeCell ref="I1058:M1058"/>
    <mergeCell ref="BE1058:BF1058"/>
    <mergeCell ref="MT1058:MU1058"/>
    <mergeCell ref="MV1058:MW1058"/>
    <mergeCell ref="MX1058:MY1058"/>
    <mergeCell ref="MZ1058:NA1058"/>
    <mergeCell ref="NB1058:NC1058"/>
    <mergeCell ref="NL1048:NM1048"/>
    <mergeCell ref="C1053:C1085"/>
    <mergeCell ref="E1053:G1053"/>
    <mergeCell ref="N1053:O1053"/>
    <mergeCell ref="P1053:Q1053"/>
    <mergeCell ref="R1053:S1053"/>
    <mergeCell ref="T1053:U1053"/>
    <mergeCell ref="V1053:W1053"/>
    <mergeCell ref="X1053:Y1053"/>
    <mergeCell ref="Z1053:AA1053"/>
    <mergeCell ref="AB1053:AC1053"/>
    <mergeCell ref="AD1053:AE1053"/>
    <mergeCell ref="AF1053:AG1053"/>
    <mergeCell ref="AH1053:AI1053"/>
    <mergeCell ref="AJ1053:AK1053"/>
    <mergeCell ref="AL1053:AM1053"/>
    <mergeCell ref="AN1053:AO1053"/>
    <mergeCell ref="AP1053:AQ1053"/>
    <mergeCell ref="AR1053:AS1053"/>
    <mergeCell ref="AT1053:AU1053"/>
    <mergeCell ref="AV1053:AW1053"/>
    <mergeCell ref="AX1053:AY1053"/>
    <mergeCell ref="AZ1053:BA1053"/>
    <mergeCell ref="BB1053:BC1053"/>
    <mergeCell ref="MT1053:MU1053"/>
    <mergeCell ref="MV1053:MW1053"/>
    <mergeCell ref="MX1053:MY1053"/>
    <mergeCell ref="MZ1053:NA1053"/>
    <mergeCell ref="NB1053:NC1053"/>
    <mergeCell ref="E1065:F1065"/>
    <mergeCell ref="E1060:F1060"/>
    <mergeCell ref="I1060:M1060"/>
    <mergeCell ref="BE1060:BF1060"/>
    <mergeCell ref="MT1060:MU1060"/>
    <mergeCell ref="MV1060:MW1060"/>
    <mergeCell ref="MX1060:MY1060"/>
    <mergeCell ref="MZ1060:NA1060"/>
    <mergeCell ref="NB1060:NC1060"/>
    <mergeCell ref="E1061:F1061"/>
    <mergeCell ref="E1064:F1064"/>
    <mergeCell ref="I1064:M1064"/>
    <mergeCell ref="BE1064:BF1064"/>
    <mergeCell ref="MT1064:MU1064"/>
    <mergeCell ref="MV1064:MW1064"/>
    <mergeCell ref="MX1064:MY1064"/>
    <mergeCell ref="MZ1064:NA1064"/>
    <mergeCell ref="NB1064:NC1064"/>
    <mergeCell ref="E1057:G1058"/>
    <mergeCell ref="I1057:M1057"/>
    <mergeCell ref="BE1057:BF1057"/>
    <mergeCell ref="MT1057:MU1057"/>
    <mergeCell ref="MV1057:MW1057"/>
    <mergeCell ref="MX1057:MY1057"/>
    <mergeCell ref="MZ1057:NA1057"/>
    <mergeCell ref="NB1057:NC1057"/>
    <mergeCell ref="E1063:F1063"/>
    <mergeCell ref="I1063:M1063"/>
    <mergeCell ref="BE1063:BF1063"/>
    <mergeCell ref="MT1063:MU1063"/>
    <mergeCell ref="BE1061:BF1061"/>
    <mergeCell ref="MT1061:MU1061"/>
    <mergeCell ref="BS1052:BS1053"/>
    <mergeCell ref="BL1052:BL1053"/>
    <mergeCell ref="BP1052:BP1053"/>
    <mergeCell ref="NL1055:NM1055"/>
    <mergeCell ref="E1056:G1056"/>
    <mergeCell ref="I1056:M1056"/>
    <mergeCell ref="BE1056:BF1056"/>
    <mergeCell ref="MT1056:MU1056"/>
    <mergeCell ref="MV1056:MW1056"/>
    <mergeCell ref="MX1056:MY1056"/>
    <mergeCell ref="MZ1056:NA1056"/>
    <mergeCell ref="NB1056:NC1056"/>
    <mergeCell ref="ND1056:NE1056"/>
    <mergeCell ref="NF1056:NG1056"/>
    <mergeCell ref="NH1056:NI1056"/>
    <mergeCell ref="NJ1056:NK1056"/>
    <mergeCell ref="NL1056:NM1056"/>
    <mergeCell ref="E1054:G1055"/>
    <mergeCell ref="H1054:H1083"/>
    <mergeCell ref="I1054:M1054"/>
    <mergeCell ref="BE1054:BF1054"/>
    <mergeCell ref="MT1054:MU1054"/>
    <mergeCell ref="MV1054:MW1054"/>
    <mergeCell ref="MX1054:MY1054"/>
    <mergeCell ref="MZ1054:NA1054"/>
    <mergeCell ref="NB1054:NC1054"/>
    <mergeCell ref="ND1054:NE1054"/>
    <mergeCell ref="NF1054:NG1054"/>
    <mergeCell ref="NH1054:NI1054"/>
    <mergeCell ref="NJ1054:NK1054"/>
    <mergeCell ref="NL1054:NM1054"/>
    <mergeCell ref="I1055:M1055"/>
    <mergeCell ref="BE1055:BF1055"/>
    <mergeCell ref="MT1055:MU1055"/>
    <mergeCell ref="MV1055:MW1055"/>
    <mergeCell ref="MX1055:MY1055"/>
    <mergeCell ref="MZ1055:NA1055"/>
    <mergeCell ref="E1062:F1062"/>
    <mergeCell ref="I1062:M1062"/>
    <mergeCell ref="BE1062:BF1062"/>
    <mergeCell ref="MT1062:MU1062"/>
    <mergeCell ref="ND1060:NE1060"/>
    <mergeCell ref="E1059:F1059"/>
    <mergeCell ref="I1059:M1059"/>
    <mergeCell ref="BE1059:BF1059"/>
    <mergeCell ref="MT1059:MU1059"/>
    <mergeCell ref="MV1059:MW1059"/>
    <mergeCell ref="MX1059:MY1059"/>
    <mergeCell ref="MZ1059:NA1059"/>
    <mergeCell ref="NB1059:NC1059"/>
    <mergeCell ref="ND1059:NE1059"/>
    <mergeCell ref="NF1059:NG1059"/>
    <mergeCell ref="NH1059:NI1059"/>
    <mergeCell ref="NJ1059:NK1059"/>
    <mergeCell ref="NL1059:NM1059"/>
    <mergeCell ref="NF1060:NG1060"/>
    <mergeCell ref="NH1060:NI1060"/>
    <mergeCell ref="NJ1060:NK1060"/>
    <mergeCell ref="NL1060:NM1060"/>
    <mergeCell ref="I1068:M1068"/>
    <mergeCell ref="BE1068:BF1068"/>
    <mergeCell ref="MT1068:MU1068"/>
    <mergeCell ref="ND1058:NE1058"/>
    <mergeCell ref="NF1058:NG1058"/>
    <mergeCell ref="NH1058:NI1058"/>
    <mergeCell ref="NJ1058:NK1058"/>
    <mergeCell ref="NL1058:NM1058"/>
    <mergeCell ref="ND1057:NE1057"/>
    <mergeCell ref="NF1057:NG1057"/>
    <mergeCell ref="NH1057:NI1057"/>
    <mergeCell ref="NJ1057:NK1057"/>
    <mergeCell ref="NL1057:NM1057"/>
    <mergeCell ref="MX1067:MY1067"/>
    <mergeCell ref="MZ1067:NA1067"/>
    <mergeCell ref="NB1067:NC1067"/>
    <mergeCell ref="ND1067:NE1067"/>
    <mergeCell ref="NF1067:NG1067"/>
    <mergeCell ref="NH1067:NI1067"/>
    <mergeCell ref="NJ1067:NK1067"/>
    <mergeCell ref="NL1067:NM1067"/>
    <mergeCell ref="MV1065:MW1065"/>
    <mergeCell ref="MX1065:MY1065"/>
    <mergeCell ref="MZ1065:NA1065"/>
    <mergeCell ref="NB1065:NC1065"/>
    <mergeCell ref="ND1065:NE1065"/>
    <mergeCell ref="NF1065:NG1065"/>
    <mergeCell ref="NH1065:NI1065"/>
    <mergeCell ref="NJ1065:NK1065"/>
    <mergeCell ref="NL1065:NM1065"/>
    <mergeCell ref="MX1062:MY1062"/>
    <mergeCell ref="MZ1062:NA1062"/>
    <mergeCell ref="NB1062:NC1062"/>
    <mergeCell ref="ND1062:NE1062"/>
    <mergeCell ref="NF1062:NG1062"/>
    <mergeCell ref="NH1062:NI1062"/>
    <mergeCell ref="NJ1062:NK1062"/>
    <mergeCell ref="NL1062:NM1062"/>
    <mergeCell ref="ND1064:NE1064"/>
    <mergeCell ref="NF1064:NG1064"/>
    <mergeCell ref="NH1064:NI1064"/>
    <mergeCell ref="NJ1064:NK1064"/>
    <mergeCell ref="NL1064:NM1064"/>
    <mergeCell ref="MV1063:MW1063"/>
    <mergeCell ref="MX1063:MY1063"/>
    <mergeCell ref="MZ1063:NA1063"/>
    <mergeCell ref="NB1063:NC1063"/>
    <mergeCell ref="ND1063:NE1063"/>
    <mergeCell ref="NF1061:NG1061"/>
    <mergeCell ref="NH1061:NI1061"/>
    <mergeCell ref="NJ1061:NK1061"/>
    <mergeCell ref="MV1062:MW1062"/>
    <mergeCell ref="MZ1066:NA1066"/>
    <mergeCell ref="NB1066:NC1066"/>
    <mergeCell ref="ND1066:NE1066"/>
    <mergeCell ref="NF1066:NG1066"/>
    <mergeCell ref="NH1066:NI1066"/>
    <mergeCell ref="NJ1066:NK1066"/>
    <mergeCell ref="NL1066:NM1066"/>
    <mergeCell ref="MV1061:MW1061"/>
    <mergeCell ref="MT1085:MU1085"/>
    <mergeCell ref="MV1085:MW1085"/>
    <mergeCell ref="MX1085:MY1085"/>
    <mergeCell ref="MZ1085:NA1085"/>
    <mergeCell ref="NB1085:NC1085"/>
    <mergeCell ref="ND1085:NE1085"/>
    <mergeCell ref="NF1085:NG1085"/>
    <mergeCell ref="NH1085:NI1085"/>
    <mergeCell ref="NJ1085:NK1085"/>
    <mergeCell ref="NL1085:NM1085"/>
    <mergeCell ref="ND1079:NE1079"/>
    <mergeCell ref="NF1079:NG1079"/>
    <mergeCell ref="NH1079:NI1079"/>
    <mergeCell ref="NJ1079:NK1079"/>
    <mergeCell ref="NL1079:NM1079"/>
    <mergeCell ref="I1078:M1078"/>
    <mergeCell ref="BE1078:BF1078"/>
    <mergeCell ref="MT1078:MU1078"/>
    <mergeCell ref="MV1078:MW1078"/>
    <mergeCell ref="MX1078:MY1078"/>
    <mergeCell ref="MZ1078:NA1078"/>
    <mergeCell ref="NB1078:NC1078"/>
    <mergeCell ref="ND1078:NE1078"/>
    <mergeCell ref="NF1078:NG1078"/>
    <mergeCell ref="NH1078:NI1078"/>
    <mergeCell ref="NJ1078:NK1078"/>
    <mergeCell ref="NL1078:NM1078"/>
    <mergeCell ref="I1077:M1077"/>
    <mergeCell ref="BE1077:BF1077"/>
    <mergeCell ref="MT1077:MU1077"/>
    <mergeCell ref="MV1077:MW1077"/>
    <mergeCell ref="MX1077:MY1077"/>
    <mergeCell ref="I1082:M1082"/>
    <mergeCell ref="BE1082:BF1082"/>
    <mergeCell ref="MT1082:MU1082"/>
    <mergeCell ref="MV1082:MW1082"/>
    <mergeCell ref="MX1082:MY1082"/>
    <mergeCell ref="MZ1082:NA1082"/>
    <mergeCell ref="NB1082:NC1082"/>
    <mergeCell ref="MZ1077:NA1077"/>
    <mergeCell ref="NB1077:NC1077"/>
    <mergeCell ref="ND1077:NE1077"/>
    <mergeCell ref="NF1077:NG1077"/>
    <mergeCell ref="NH1077:NI1077"/>
    <mergeCell ref="NJ1077:NK1077"/>
    <mergeCell ref="NL1077:NM1077"/>
    <mergeCell ref="I1083:M1083"/>
    <mergeCell ref="BE1083:BF1083"/>
    <mergeCell ref="MT1083:MU1083"/>
    <mergeCell ref="MV1083:MW1083"/>
    <mergeCell ref="MX1083:MY1083"/>
    <mergeCell ref="MZ1083:NA1083"/>
    <mergeCell ref="NB1083:NC1083"/>
    <mergeCell ref="ND1083:NE1083"/>
    <mergeCell ref="NF1083:NG1083"/>
    <mergeCell ref="NH1083:NI1083"/>
    <mergeCell ref="NJ1083:NK1083"/>
    <mergeCell ref="NL1083:NM1083"/>
    <mergeCell ref="ND1082:NE1082"/>
    <mergeCell ref="NF1082:NG1082"/>
    <mergeCell ref="NH1082:NI1082"/>
    <mergeCell ref="NJ1082:NK1082"/>
    <mergeCell ref="NL1082:NM1082"/>
    <mergeCell ref="I1081:M1081"/>
    <mergeCell ref="B212:B246"/>
    <mergeCell ref="NN212:NN246"/>
    <mergeCell ref="MT245:MU245"/>
    <mergeCell ref="MV245:MW245"/>
    <mergeCell ref="MX245:MY245"/>
    <mergeCell ref="MZ245:NA245"/>
    <mergeCell ref="NB245:NC245"/>
    <mergeCell ref="ND245:NE245"/>
    <mergeCell ref="NF245:NG245"/>
    <mergeCell ref="NH245:NI245"/>
    <mergeCell ref="MV1068:MW1068"/>
    <mergeCell ref="MX1068:MY1068"/>
    <mergeCell ref="MZ1068:NA1068"/>
    <mergeCell ref="NB1068:NC1068"/>
    <mergeCell ref="ND1068:NE1068"/>
    <mergeCell ref="NF1068:NG1068"/>
    <mergeCell ref="NH1068:NI1068"/>
    <mergeCell ref="NJ1068:NK1068"/>
    <mergeCell ref="NL1068:NM1068"/>
    <mergeCell ref="BE1071:BF1071"/>
    <mergeCell ref="MT1071:MU1071"/>
    <mergeCell ref="MV1071:MW1071"/>
    <mergeCell ref="MX1071:MY1071"/>
    <mergeCell ref="MZ1071:NA1071"/>
    <mergeCell ref="NB1071:NC1071"/>
    <mergeCell ref="NB1072:NC1072"/>
    <mergeCell ref="MX1075:MY1075"/>
    <mergeCell ref="MZ1075:NA1075"/>
    <mergeCell ref="NB1075:NC1075"/>
    <mergeCell ref="I1066:M1066"/>
    <mergeCell ref="BE1066:BF1066"/>
    <mergeCell ref="MT1066:MU1066"/>
    <mergeCell ref="MV1066:MW1066"/>
    <mergeCell ref="MX1066:MY1066"/>
    <mergeCell ref="I1071:M1071"/>
    <mergeCell ref="NL1069:NM1069"/>
    <mergeCell ref="I1074:M1074"/>
    <mergeCell ref="BE1074:BF1074"/>
    <mergeCell ref="MT1074:MU1074"/>
    <mergeCell ref="MV1074:MW1074"/>
    <mergeCell ref="MX1074:MY1074"/>
    <mergeCell ref="MZ1074:NA1074"/>
    <mergeCell ref="NB1074:NC1074"/>
    <mergeCell ref="ND1074:NE1074"/>
    <mergeCell ref="NF1074:NG1074"/>
    <mergeCell ref="NH1074:NI1074"/>
    <mergeCell ref="NJ1074:NK1074"/>
    <mergeCell ref="NL1074:NM1074"/>
    <mergeCell ref="I1073:M1073"/>
    <mergeCell ref="BE1073:BF1073"/>
    <mergeCell ref="MT1073:MU1073"/>
    <mergeCell ref="MV1073:MW1073"/>
    <mergeCell ref="MX1073:MY1073"/>
    <mergeCell ref="MZ1073:NA1073"/>
    <mergeCell ref="NB1073:NC1073"/>
    <mergeCell ref="ND1073:NE1073"/>
    <mergeCell ref="NF1073:NG1073"/>
    <mergeCell ref="NH1073:NI1073"/>
    <mergeCell ref="NJ1073:NK1073"/>
    <mergeCell ref="NL1073:NM1073"/>
    <mergeCell ref="I1072:M1072"/>
    <mergeCell ref="B247:B281"/>
    <mergeCell ref="NN247:NN281"/>
    <mergeCell ref="B282:B316"/>
    <mergeCell ref="I1076:M1076"/>
    <mergeCell ref="BE1076:BF1076"/>
    <mergeCell ref="MT1076:MU1076"/>
    <mergeCell ref="MV1076:MW1076"/>
    <mergeCell ref="MX1076:MY1076"/>
    <mergeCell ref="MZ1076:NA1076"/>
    <mergeCell ref="NB1076:NC1076"/>
    <mergeCell ref="ND1076:NE1076"/>
    <mergeCell ref="NF1076:NG1076"/>
    <mergeCell ref="NH1076:NI1076"/>
    <mergeCell ref="NJ1076:NK1076"/>
    <mergeCell ref="NL1076:NM1076"/>
    <mergeCell ref="I1075:M1075"/>
    <mergeCell ref="BE1075:BF1075"/>
    <mergeCell ref="MT1075:MU1075"/>
    <mergeCell ref="MV1075:MW1075"/>
    <mergeCell ref="ND1071:NE1071"/>
    <mergeCell ref="NF1063:NG1063"/>
    <mergeCell ref="NH1063:NI1063"/>
    <mergeCell ref="NJ1063:NK1063"/>
    <mergeCell ref="NL1063:NM1063"/>
    <mergeCell ref="BE1072:BF1072"/>
    <mergeCell ref="MT1072:MU1072"/>
    <mergeCell ref="MV1072:MW1072"/>
    <mergeCell ref="MX1072:MY1072"/>
    <mergeCell ref="MZ1072:NA1072"/>
    <mergeCell ref="MT141:NM141"/>
    <mergeCell ref="MT140:MU140"/>
    <mergeCell ref="MV140:MW140"/>
    <mergeCell ref="MX140:MY140"/>
    <mergeCell ref="MZ140:NA140"/>
    <mergeCell ref="NB140:NC140"/>
    <mergeCell ref="ND140:NE140"/>
    <mergeCell ref="NF140:NG140"/>
    <mergeCell ref="NH140:NI140"/>
    <mergeCell ref="NJ140:NK140"/>
    <mergeCell ref="NL140:NM140"/>
    <mergeCell ref="MX213:MY213"/>
    <mergeCell ref="MZ213:NA213"/>
    <mergeCell ref="BE242:BF242"/>
    <mergeCell ref="MT242:MU242"/>
    <mergeCell ref="MV242:MW242"/>
    <mergeCell ref="MX242:MY242"/>
    <mergeCell ref="MZ242:NA242"/>
    <mergeCell ref="NB242:NC242"/>
    <mergeCell ref="EV281:GI281"/>
    <mergeCell ref="GK281:HX281"/>
    <mergeCell ref="HZ281:JM281"/>
    <mergeCell ref="JO281:LB281"/>
    <mergeCell ref="LD281:MQ281"/>
    <mergeCell ref="MT281:NM281"/>
    <mergeCell ref="I444:M444"/>
    <mergeCell ref="BE444:BF444"/>
    <mergeCell ref="MT444:MU444"/>
    <mergeCell ref="MV444:MW444"/>
    <mergeCell ref="MX444:MY444"/>
    <mergeCell ref="MZ444:NA444"/>
    <mergeCell ref="NB444:NC444"/>
    <mergeCell ref="ND444:NE444"/>
    <mergeCell ref="NF444:NG444"/>
    <mergeCell ref="NH444:NI444"/>
    <mergeCell ref="NJ444:NK444"/>
    <mergeCell ref="NL444:NM444"/>
    <mergeCell ref="I443:M443"/>
    <mergeCell ref="B142:B176"/>
    <mergeCell ref="NN142:NN176"/>
    <mergeCell ref="B177:B211"/>
    <mergeCell ref="NN177:NN211"/>
    <mergeCell ref="EV211:GI211"/>
    <mergeCell ref="GK211:HX211"/>
    <mergeCell ref="HZ211:JM211"/>
    <mergeCell ref="JO211:LB211"/>
    <mergeCell ref="LD211:MQ211"/>
    <mergeCell ref="MT211:NM211"/>
    <mergeCell ref="B37:B71"/>
    <mergeCell ref="NN37:NN71"/>
    <mergeCell ref="EV71:GI71"/>
    <mergeCell ref="GK71:HX71"/>
    <mergeCell ref="HZ71:JM71"/>
    <mergeCell ref="JO71:LB71"/>
    <mergeCell ref="LD71:MQ71"/>
    <mergeCell ref="MT71:NM71"/>
    <mergeCell ref="B72:B106"/>
    <mergeCell ref="NN72:NN106"/>
    <mergeCell ref="B107:B141"/>
    <mergeCell ref="NN107:NN141"/>
    <mergeCell ref="EV141:GI141"/>
    <mergeCell ref="GK141:HX141"/>
    <mergeCell ref="HZ141:JM141"/>
    <mergeCell ref="JO141:LB141"/>
    <mergeCell ref="LD141:MQ141"/>
    <mergeCell ref="MT205:MU205"/>
    <mergeCell ref="MV205:MW205"/>
    <mergeCell ref="MX205:MY205"/>
    <mergeCell ref="MZ205:NA205"/>
    <mergeCell ref="NB205:NC205"/>
    <mergeCell ref="ND205:NE205"/>
    <mergeCell ref="NF205:NG205"/>
    <mergeCell ref="NH205:NI205"/>
    <mergeCell ref="NJ205:NK205"/>
    <mergeCell ref="MV201:MW201"/>
    <mergeCell ref="MX201:MY201"/>
    <mergeCell ref="MZ201:NA201"/>
    <mergeCell ref="NB201:NC201"/>
    <mergeCell ref="ND201:NE201"/>
    <mergeCell ref="NF201:NG201"/>
    <mergeCell ref="NH201:NI201"/>
    <mergeCell ref="NJ201:NK201"/>
    <mergeCell ref="NL201:NM201"/>
    <mergeCell ref="I207:M207"/>
    <mergeCell ref="BE207:BF207"/>
    <mergeCell ref="MT207:MU207"/>
    <mergeCell ref="MV207:MW207"/>
    <mergeCell ref="MX207:MY207"/>
    <mergeCell ref="MZ207:NA207"/>
    <mergeCell ref="NB207:NC207"/>
    <mergeCell ref="ND207:NE207"/>
    <mergeCell ref="BR37:BR38"/>
    <mergeCell ref="BR72:BR73"/>
    <mergeCell ref="BR107:BR108"/>
    <mergeCell ref="BR142:BR143"/>
    <mergeCell ref="BR177:BR178"/>
    <mergeCell ref="BP37:BP38"/>
    <mergeCell ref="BL72:BL73"/>
    <mergeCell ref="BP72:BP73"/>
    <mergeCell ref="BL107:BL108"/>
    <mergeCell ref="NF210:NG210"/>
    <mergeCell ref="NH210:NI210"/>
    <mergeCell ref="B457:B491"/>
    <mergeCell ref="EV246:GI246"/>
    <mergeCell ref="GK246:HX246"/>
    <mergeCell ref="HZ246:JM246"/>
    <mergeCell ref="JO246:LB246"/>
    <mergeCell ref="LD246:MQ246"/>
    <mergeCell ref="MT246:NM246"/>
    <mergeCell ref="I238:M238"/>
    <mergeCell ref="BE238:BF238"/>
    <mergeCell ref="MT238:MU238"/>
    <mergeCell ref="MV238:MW238"/>
    <mergeCell ref="MX238:MY238"/>
    <mergeCell ref="I485:M485"/>
    <mergeCell ref="BE485:BF485"/>
    <mergeCell ref="MT485:MU485"/>
    <mergeCell ref="MV485:MW485"/>
    <mergeCell ref="MX485:MY485"/>
    <mergeCell ref="MZ485:NA485"/>
    <mergeCell ref="NB485:NC485"/>
    <mergeCell ref="ND485:NE485"/>
    <mergeCell ref="NF485:NG485"/>
    <mergeCell ref="NH485:NI485"/>
    <mergeCell ref="NJ485:NK485"/>
    <mergeCell ref="NL485:NM485"/>
    <mergeCell ref="I482:M482"/>
    <mergeCell ref="BE482:BF482"/>
    <mergeCell ref="MT482:MU482"/>
    <mergeCell ref="MV482:MW482"/>
    <mergeCell ref="MX482:MY482"/>
    <mergeCell ref="MZ482:NA482"/>
    <mergeCell ref="NB482:NC482"/>
    <mergeCell ref="ND482:NE482"/>
    <mergeCell ref="NF482:NG482"/>
    <mergeCell ref="NH482:NI482"/>
    <mergeCell ref="NJ482:NK482"/>
    <mergeCell ref="NL482:NM482"/>
    <mergeCell ref="MZ487:NA487"/>
    <mergeCell ref="NB487:NC487"/>
    <mergeCell ref="ND487:NE487"/>
    <mergeCell ref="NF487:NG487"/>
    <mergeCell ref="B317:B351"/>
    <mergeCell ref="EV351:GI351"/>
    <mergeCell ref="GK351:HX351"/>
    <mergeCell ref="HZ351:JM351"/>
    <mergeCell ref="JO351:LB351"/>
    <mergeCell ref="LD351:MQ351"/>
    <mergeCell ref="MT351:NM351"/>
    <mergeCell ref="MT350:MU350"/>
    <mergeCell ref="MV350:MW350"/>
    <mergeCell ref="MX350:MY350"/>
    <mergeCell ref="MZ350:NA350"/>
    <mergeCell ref="NB350:NC350"/>
    <mergeCell ref="ND350:NE350"/>
    <mergeCell ref="NF350:NG350"/>
    <mergeCell ref="NH350:NI350"/>
    <mergeCell ref="NJ350:NK350"/>
    <mergeCell ref="NL350:NM350"/>
    <mergeCell ref="BT282:BT283"/>
    <mergeCell ref="BT317:BT318"/>
    <mergeCell ref="NJ245:NK245"/>
    <mergeCell ref="NL245:NM245"/>
    <mergeCell ref="I243:M243"/>
    <mergeCell ref="BE243:BF243"/>
    <mergeCell ref="MT243:MU243"/>
    <mergeCell ref="B492:B526"/>
    <mergeCell ref="NN492:NN526"/>
    <mergeCell ref="B527:B561"/>
    <mergeCell ref="NN527:NN561"/>
    <mergeCell ref="EV561:GI561"/>
    <mergeCell ref="GK561:HX561"/>
    <mergeCell ref="HZ561:JM561"/>
    <mergeCell ref="JO561:LB561"/>
    <mergeCell ref="LD561:MQ561"/>
    <mergeCell ref="MT561:NM561"/>
    <mergeCell ref="MT560:MU560"/>
    <mergeCell ref="MV560:MW560"/>
    <mergeCell ref="MX560:MY560"/>
    <mergeCell ref="MZ560:NA560"/>
    <mergeCell ref="NB560:NC560"/>
    <mergeCell ref="ND560:NE560"/>
    <mergeCell ref="NF560:NG560"/>
    <mergeCell ref="NH560:NI560"/>
    <mergeCell ref="NJ560:NK560"/>
    <mergeCell ref="NL560:NM560"/>
    <mergeCell ref="B352:B386"/>
    <mergeCell ref="NN352:NN386"/>
    <mergeCell ref="B387:B421"/>
    <mergeCell ref="NN387:NN421"/>
    <mergeCell ref="EV421:GI421"/>
    <mergeCell ref="GK421:HX421"/>
    <mergeCell ref="HZ421:JM421"/>
    <mergeCell ref="JO421:LB421"/>
    <mergeCell ref="LD421:MQ421"/>
    <mergeCell ref="MT421:NM421"/>
    <mergeCell ref="B422:B456"/>
    <mergeCell ref="NN422:NN456"/>
    <mergeCell ref="MT455:MU455"/>
    <mergeCell ref="MV455:MW455"/>
    <mergeCell ref="MX455:MY455"/>
    <mergeCell ref="MZ455:NA455"/>
    <mergeCell ref="NB455:NC455"/>
    <mergeCell ref="ND455:NE455"/>
    <mergeCell ref="NF455:NG455"/>
    <mergeCell ref="NH455:NI455"/>
    <mergeCell ref="NJ455:NK455"/>
    <mergeCell ref="NL455:NM455"/>
    <mergeCell ref="I453:M453"/>
    <mergeCell ref="BE453:BF453"/>
    <mergeCell ref="MT453:MU453"/>
    <mergeCell ref="MV453:MW453"/>
    <mergeCell ref="MX453:MY453"/>
    <mergeCell ref="MZ453:NA453"/>
    <mergeCell ref="NB453:NC453"/>
    <mergeCell ref="ND453:NE453"/>
    <mergeCell ref="NJ453:NK453"/>
    <mergeCell ref="NL453:NM453"/>
    <mergeCell ref="MT556:MU556"/>
    <mergeCell ref="MV556:MW556"/>
    <mergeCell ref="MX556:MY556"/>
    <mergeCell ref="MZ556:NA556"/>
    <mergeCell ref="BT352:BT353"/>
    <mergeCell ref="MX451:MY451"/>
    <mergeCell ref="MZ451:NA451"/>
    <mergeCell ref="NB451:NC451"/>
    <mergeCell ref="ND451:NE451"/>
    <mergeCell ref="NF451:NG451"/>
    <mergeCell ref="NH451:NI451"/>
    <mergeCell ref="NJ451:NK451"/>
    <mergeCell ref="B562:B596"/>
    <mergeCell ref="NN562:NN596"/>
    <mergeCell ref="B597:B631"/>
    <mergeCell ref="NN597:NN631"/>
    <mergeCell ref="EV631:GI631"/>
    <mergeCell ref="GK631:HX631"/>
    <mergeCell ref="HZ631:JM631"/>
    <mergeCell ref="JO631:LB631"/>
    <mergeCell ref="LD631:MQ631"/>
    <mergeCell ref="MT631:NM631"/>
    <mergeCell ref="B632:B666"/>
    <mergeCell ref="NN632:NN666"/>
    <mergeCell ref="MT665:MU665"/>
    <mergeCell ref="MV665:MW665"/>
    <mergeCell ref="MX665:MY665"/>
    <mergeCell ref="MZ665:NA665"/>
    <mergeCell ref="NB665:NC665"/>
    <mergeCell ref="ND665:NE665"/>
    <mergeCell ref="NF665:NG665"/>
    <mergeCell ref="NH665:NI665"/>
    <mergeCell ref="NJ665:NK665"/>
    <mergeCell ref="NL665:NM665"/>
    <mergeCell ref="I663:M663"/>
    <mergeCell ref="BE663:BF663"/>
    <mergeCell ref="MT663:MU663"/>
    <mergeCell ref="MV663:MW663"/>
    <mergeCell ref="MX663:MY663"/>
    <mergeCell ref="MZ663:NA663"/>
    <mergeCell ref="NB663:NC663"/>
    <mergeCell ref="ND663:NE663"/>
    <mergeCell ref="NF663:NG663"/>
    <mergeCell ref="NH663:NI663"/>
    <mergeCell ref="NJ663:NK663"/>
    <mergeCell ref="NL663:NM663"/>
    <mergeCell ref="EV666:GI666"/>
    <mergeCell ref="GK666:HX666"/>
    <mergeCell ref="HZ666:JM666"/>
    <mergeCell ref="JO666:LB666"/>
    <mergeCell ref="LD666:MQ666"/>
    <mergeCell ref="MT666:NM666"/>
    <mergeCell ref="I658:M658"/>
    <mergeCell ref="BE658:BF658"/>
    <mergeCell ref="MT658:MU658"/>
    <mergeCell ref="MV658:MW658"/>
    <mergeCell ref="MX658:MY658"/>
    <mergeCell ref="MZ658:NA658"/>
    <mergeCell ref="NB658:NC658"/>
    <mergeCell ref="ND658:NE658"/>
    <mergeCell ref="NF658:NG658"/>
    <mergeCell ref="NH658:NI658"/>
    <mergeCell ref="NJ658:NK658"/>
    <mergeCell ref="NL658:NM658"/>
    <mergeCell ref="I657:M657"/>
    <mergeCell ref="BE657:BF657"/>
    <mergeCell ref="MT657:MU657"/>
    <mergeCell ref="MV657:MW657"/>
    <mergeCell ref="MX657:MY657"/>
    <mergeCell ref="MZ657:NA657"/>
    <mergeCell ref="NB657:NC657"/>
    <mergeCell ref="ND657:NE657"/>
    <mergeCell ref="NF657:NG657"/>
    <mergeCell ref="NH657:NI657"/>
    <mergeCell ref="NJ657:NK657"/>
    <mergeCell ref="NL657:NM657"/>
    <mergeCell ref="B667:B701"/>
    <mergeCell ref="NN667:NN701"/>
    <mergeCell ref="EV701:GI701"/>
    <mergeCell ref="GK701:HX701"/>
    <mergeCell ref="HZ701:JM701"/>
    <mergeCell ref="JO701:LB701"/>
    <mergeCell ref="LD701:MQ701"/>
    <mergeCell ref="MT701:NM701"/>
    <mergeCell ref="B702:B736"/>
    <mergeCell ref="NN702:NN736"/>
    <mergeCell ref="B737:B771"/>
    <mergeCell ref="NN737:NN771"/>
    <mergeCell ref="EV771:GI771"/>
    <mergeCell ref="GK771:HX771"/>
    <mergeCell ref="HZ771:JM771"/>
    <mergeCell ref="JO771:LB771"/>
    <mergeCell ref="LD771:MQ771"/>
    <mergeCell ref="MT771:NM771"/>
    <mergeCell ref="MT770:MU770"/>
    <mergeCell ref="MV770:MW770"/>
    <mergeCell ref="MX770:MY770"/>
    <mergeCell ref="MZ770:NA770"/>
    <mergeCell ref="NB770:NC770"/>
    <mergeCell ref="ND770:NE770"/>
    <mergeCell ref="NF770:NG770"/>
    <mergeCell ref="NH770:NI770"/>
    <mergeCell ref="NJ770:NK770"/>
    <mergeCell ref="NL770:NM770"/>
    <mergeCell ref="I870:M870"/>
    <mergeCell ref="BE870:BF870"/>
    <mergeCell ref="MT870:MU870"/>
    <mergeCell ref="MV870:MW870"/>
    <mergeCell ref="MX870:MY870"/>
    <mergeCell ref="MZ870:NA870"/>
    <mergeCell ref="NB870:NC870"/>
    <mergeCell ref="ND870:NE870"/>
    <mergeCell ref="NF870:NG870"/>
    <mergeCell ref="NH870:NI870"/>
    <mergeCell ref="NJ870:NK870"/>
    <mergeCell ref="NL870:NM870"/>
    <mergeCell ref="I869:M869"/>
    <mergeCell ref="BE869:BF869"/>
    <mergeCell ref="MT869:MU869"/>
    <mergeCell ref="MV869:MW869"/>
    <mergeCell ref="MX869:MY869"/>
    <mergeCell ref="MZ869:NA869"/>
    <mergeCell ref="NB869:NC869"/>
    <mergeCell ref="ND869:NE869"/>
    <mergeCell ref="NF869:NG869"/>
    <mergeCell ref="NH869:NI869"/>
    <mergeCell ref="NJ869:NK869"/>
    <mergeCell ref="NL869:NM869"/>
    <mergeCell ref="I868:M868"/>
    <mergeCell ref="BE868:BF868"/>
    <mergeCell ref="MT868:MU868"/>
    <mergeCell ref="MV868:MW868"/>
    <mergeCell ref="MX868:MY868"/>
    <mergeCell ref="MZ868:NA868"/>
    <mergeCell ref="NB868:NC868"/>
    <mergeCell ref="ND868:NE868"/>
    <mergeCell ref="NF868:NG868"/>
    <mergeCell ref="NH868:NI868"/>
    <mergeCell ref="NJ868:NK868"/>
    <mergeCell ref="NL868:NM868"/>
    <mergeCell ref="B947:B981"/>
    <mergeCell ref="NN947:NN981"/>
    <mergeCell ref="EV981:GI981"/>
    <mergeCell ref="GK981:HX981"/>
    <mergeCell ref="HZ981:JM981"/>
    <mergeCell ref="JO981:LB981"/>
    <mergeCell ref="LD981:MQ981"/>
    <mergeCell ref="MT981:NM981"/>
    <mergeCell ref="MT980:MU980"/>
    <mergeCell ref="MV980:MW980"/>
    <mergeCell ref="MX980:MY980"/>
    <mergeCell ref="MZ980:NA980"/>
    <mergeCell ref="NB980:NC980"/>
    <mergeCell ref="ND980:NE980"/>
    <mergeCell ref="NF980:NG980"/>
    <mergeCell ref="NH980:NI980"/>
    <mergeCell ref="NJ980:NK980"/>
    <mergeCell ref="NL980:NM980"/>
    <mergeCell ref="NH1075:NI1075"/>
    <mergeCell ref="NJ1075:NK1075"/>
    <mergeCell ref="NL1075:NM1075"/>
    <mergeCell ref="E1069:F1069"/>
    <mergeCell ref="ND1075:NE1075"/>
    <mergeCell ref="NF1075:NG1075"/>
    <mergeCell ref="ND1072:NE1072"/>
    <mergeCell ref="NF1072:NG1072"/>
    <mergeCell ref="NH1072:NI1072"/>
    <mergeCell ref="NJ1072:NK1072"/>
    <mergeCell ref="NL1072:NM1072"/>
    <mergeCell ref="I1070:M1070"/>
    <mergeCell ref="BE1070:BF1070"/>
    <mergeCell ref="MT1070:MU1070"/>
    <mergeCell ref="MV1070:MW1070"/>
    <mergeCell ref="MX1070:MY1070"/>
    <mergeCell ref="MZ1070:NA1070"/>
    <mergeCell ref="NB1070:NC1070"/>
    <mergeCell ref="ND1070:NE1070"/>
    <mergeCell ref="NF1070:NG1070"/>
    <mergeCell ref="NH1070:NI1070"/>
    <mergeCell ref="NJ1070:NK1070"/>
    <mergeCell ref="NL1070:NM1070"/>
    <mergeCell ref="MT1069:MU1069"/>
    <mergeCell ref="MV1069:MW1069"/>
    <mergeCell ref="MX1069:MY1069"/>
    <mergeCell ref="MZ1069:NA1069"/>
    <mergeCell ref="NB1069:NC1069"/>
    <mergeCell ref="ND1069:NE1069"/>
    <mergeCell ref="NF1069:NG1069"/>
    <mergeCell ref="NH1069:NI1069"/>
    <mergeCell ref="NJ1069:NK1069"/>
    <mergeCell ref="NF1071:NG1071"/>
    <mergeCell ref="NH1071:NI1071"/>
    <mergeCell ref="NJ1071:NK1071"/>
    <mergeCell ref="NL1071:NM1071"/>
    <mergeCell ref="I1067:M1067"/>
    <mergeCell ref="BE1067:BF1067"/>
    <mergeCell ref="MT1067:MU1067"/>
    <mergeCell ref="MV1067:MW1067"/>
    <mergeCell ref="MX1061:MY1061"/>
    <mergeCell ref="MZ1061:NA1061"/>
    <mergeCell ref="NB1061:NC1061"/>
    <mergeCell ref="ND1061:NE1061"/>
    <mergeCell ref="NL1061:NM1061"/>
    <mergeCell ref="I1061:M1061"/>
    <mergeCell ref="BE1081:BF1081"/>
    <mergeCell ref="MT1081:MU1081"/>
    <mergeCell ref="MV1081:MW1081"/>
    <mergeCell ref="MX1081:MY1081"/>
    <mergeCell ref="MZ1081:NA1081"/>
    <mergeCell ref="NB1081:NC1081"/>
    <mergeCell ref="ND1081:NE1081"/>
    <mergeCell ref="NF1081:NG1081"/>
    <mergeCell ref="NH1081:NI1081"/>
    <mergeCell ref="I1080:M1080"/>
    <mergeCell ref="BE1080:BF1080"/>
    <mergeCell ref="MT1080:MU1080"/>
    <mergeCell ref="MV1080:MW1080"/>
    <mergeCell ref="MX1080:MY1080"/>
    <mergeCell ref="MZ1080:NA1080"/>
    <mergeCell ref="NB1080:NC1080"/>
    <mergeCell ref="ND1080:NE1080"/>
    <mergeCell ref="NF1080:NG1080"/>
    <mergeCell ref="NH1080:NI1080"/>
    <mergeCell ref="NJ1080:NK1080"/>
    <mergeCell ref="NL1080:NM1080"/>
    <mergeCell ref="I1079:M1079"/>
    <mergeCell ref="BE1079:BF1079"/>
    <mergeCell ref="MT1079:MU1079"/>
    <mergeCell ref="MV1079:MW1079"/>
    <mergeCell ref="MX1079:MY1079"/>
    <mergeCell ref="MZ1079:NA1079"/>
    <mergeCell ref="NB1079:NC1079"/>
    <mergeCell ref="E1068:F1068"/>
    <mergeCell ref="I1065:M1065"/>
    <mergeCell ref="BE1065:BF1065"/>
    <mergeCell ref="MT1065:MU1065"/>
    <mergeCell ref="E50:F50"/>
    <mergeCell ref="I1069:M1069"/>
    <mergeCell ref="BE1069:BF1069"/>
    <mergeCell ref="BL212:BL213"/>
    <mergeCell ref="BP212:BP213"/>
    <mergeCell ref="BL247:BL248"/>
    <mergeCell ref="BP247:BP248"/>
    <mergeCell ref="BL282:BL283"/>
    <mergeCell ref="BP282:BP283"/>
    <mergeCell ref="BT1052:BT1053"/>
    <mergeCell ref="MT569:MU569"/>
    <mergeCell ref="MV569:MW569"/>
    <mergeCell ref="MX569:MY569"/>
    <mergeCell ref="MZ569:NA569"/>
    <mergeCell ref="NB569:NC569"/>
    <mergeCell ref="ND569:NE569"/>
    <mergeCell ref="NF569:NG569"/>
    <mergeCell ref="NH569:NI569"/>
    <mergeCell ref="NJ569:NK569"/>
    <mergeCell ref="NL569:NM569"/>
    <mergeCell ref="MV566:MW566"/>
    <mergeCell ref="MX566:MY566"/>
    <mergeCell ref="MZ566:NA566"/>
    <mergeCell ref="NB566:NC566"/>
    <mergeCell ref="ND566:NE566"/>
    <mergeCell ref="NF566:NG566"/>
    <mergeCell ref="NH566:NI566"/>
    <mergeCell ref="NJ566:NK566"/>
    <mergeCell ref="NL566:NM566"/>
    <mergeCell ref="MT563:MU563"/>
    <mergeCell ref="MV563:MW563"/>
    <mergeCell ref="MX563:MY563"/>
    <mergeCell ref="B982:B1016"/>
    <mergeCell ref="NN982:NN1016"/>
    <mergeCell ref="B1017:B1051"/>
    <mergeCell ref="NN1017:NN1051"/>
    <mergeCell ref="EV1051:GI1051"/>
    <mergeCell ref="GK1051:HX1051"/>
    <mergeCell ref="HZ1051:JM1051"/>
    <mergeCell ref="JO1051:LB1051"/>
    <mergeCell ref="LD1051:MQ1051"/>
    <mergeCell ref="MT1051:NM1051"/>
    <mergeCell ref="B772:B806"/>
    <mergeCell ref="NN772:NN806"/>
    <mergeCell ref="B807:B841"/>
    <mergeCell ref="NN807:NN841"/>
    <mergeCell ref="EV841:GI841"/>
    <mergeCell ref="GK841:HX841"/>
    <mergeCell ref="HZ841:JM841"/>
    <mergeCell ref="JO841:LB841"/>
    <mergeCell ref="LD841:MQ841"/>
    <mergeCell ref="MT841:NM841"/>
    <mergeCell ref="B842:B876"/>
    <mergeCell ref="NN842:NN876"/>
    <mergeCell ref="MT875:MU875"/>
    <mergeCell ref="MV875:MW875"/>
    <mergeCell ref="MX875:MY875"/>
    <mergeCell ref="MZ875:NA875"/>
    <mergeCell ref="NB875:NC875"/>
    <mergeCell ref="ND875:NE875"/>
    <mergeCell ref="NF875:NG875"/>
    <mergeCell ref="NH875:NI875"/>
    <mergeCell ref="NJ875:NK875"/>
    <mergeCell ref="NL875:NM875"/>
    <mergeCell ref="I873:M873"/>
    <mergeCell ref="BE873:BF873"/>
    <mergeCell ref="MT873:MU873"/>
    <mergeCell ref="MV873:MW873"/>
    <mergeCell ref="MX873:MY873"/>
    <mergeCell ref="MZ873:NA873"/>
    <mergeCell ref="NB873:NC873"/>
    <mergeCell ref="NB1048:NC1048"/>
    <mergeCell ref="ND1048:NE1048"/>
    <mergeCell ref="NF1048:NG1048"/>
    <mergeCell ref="NH1048:NI1048"/>
    <mergeCell ref="NJ1048:NK1048"/>
    <mergeCell ref="B877:B911"/>
    <mergeCell ref="NN877:NN911"/>
    <mergeCell ref="EV911:GI911"/>
    <mergeCell ref="GK911:HX911"/>
    <mergeCell ref="B912:B946"/>
    <mergeCell ref="BT1017:BT1018"/>
    <mergeCell ref="BS842:BS843"/>
    <mergeCell ref="BS877:BS878"/>
    <mergeCell ref="BS912:BS913"/>
    <mergeCell ref="BS947:BS948"/>
    <mergeCell ref="BS982:BS983"/>
    <mergeCell ref="BS1017:BS1018"/>
    <mergeCell ref="BL912:BL913"/>
    <mergeCell ref="BP912:BP913"/>
    <mergeCell ref="BL947:BL948"/>
    <mergeCell ref="BP947:BP948"/>
    <mergeCell ref="BL982:BL983"/>
    <mergeCell ref="BP982:BP983"/>
    <mergeCell ref="BL1017:BL1018"/>
    <mergeCell ref="BP1017:BP1018"/>
    <mergeCell ref="NR947:NT947"/>
    <mergeCell ref="NR982:NT982"/>
    <mergeCell ref="NR1017:NT1017"/>
    <mergeCell ref="NR1052:NT1052"/>
    <mergeCell ref="E89:F89"/>
    <mergeCell ref="E124:F124"/>
    <mergeCell ref="E159:F159"/>
    <mergeCell ref="E194:F194"/>
    <mergeCell ref="E229:F229"/>
    <mergeCell ref="E264:F264"/>
    <mergeCell ref="E299:F299"/>
    <mergeCell ref="E334:F334"/>
    <mergeCell ref="E369:F369"/>
    <mergeCell ref="E404:F404"/>
    <mergeCell ref="E439:F439"/>
    <mergeCell ref="E474:F474"/>
    <mergeCell ref="E509:F509"/>
    <mergeCell ref="E544:F544"/>
    <mergeCell ref="E579:F579"/>
    <mergeCell ref="E614:F614"/>
    <mergeCell ref="E649:F649"/>
    <mergeCell ref="E684:F684"/>
    <mergeCell ref="E719:F719"/>
    <mergeCell ref="E754:F754"/>
    <mergeCell ref="E789:F789"/>
    <mergeCell ref="E824:F824"/>
    <mergeCell ref="E859:F859"/>
    <mergeCell ref="E894:F894"/>
    <mergeCell ref="E929:F929"/>
    <mergeCell ref="E964:F964"/>
    <mergeCell ref="E999:F999"/>
    <mergeCell ref="E1034:F1034"/>
    <mergeCell ref="ND873:NE873"/>
    <mergeCell ref="NF873:NG873"/>
    <mergeCell ref="NH873:NI873"/>
    <mergeCell ref="NJ873:NK873"/>
    <mergeCell ref="NL873:NM873"/>
    <mergeCell ref="HZ911:JM911"/>
    <mergeCell ref="JO911:LB911"/>
    <mergeCell ref="LD911:MQ911"/>
    <mergeCell ref="MT911:NM911"/>
    <mergeCell ref="I872:M872"/>
    <mergeCell ref="MT213:MU213"/>
    <mergeCell ref="MV213:MW213"/>
    <mergeCell ref="I1048:M1048"/>
    <mergeCell ref="BE1048:BF1048"/>
    <mergeCell ref="MT1048:MU1048"/>
    <mergeCell ref="MV1048:MW1048"/>
    <mergeCell ref="MX1048:MY1048"/>
    <mergeCell ref="MZ1048:NA1048"/>
    <mergeCell ref="BT842:BT843"/>
    <mergeCell ref="BT877:BT878"/>
    <mergeCell ref="BT912:BT913"/>
    <mergeCell ref="BT947:BT948"/>
    <mergeCell ref="BT982:BT983"/>
    <mergeCell ref="NN912:NN946"/>
    <mergeCell ref="NN457:NN491"/>
    <mergeCell ref="EV491:GI491"/>
    <mergeCell ref="GK491:HX491"/>
    <mergeCell ref="HZ491:JM491"/>
    <mergeCell ref="JO491:LB491"/>
    <mergeCell ref="LD491:MQ491"/>
    <mergeCell ref="MT491:NM491"/>
    <mergeCell ref="NL451:NM451"/>
    <mergeCell ref="NR632:NT632"/>
    <mergeCell ref="NR667:NT667"/>
    <mergeCell ref="NR702:NT702"/>
    <mergeCell ref="NR737:NT737"/>
    <mergeCell ref="NR772:NT772"/>
    <mergeCell ref="NR807:NT807"/>
    <mergeCell ref="NR842:NT842"/>
    <mergeCell ref="NR877:NT877"/>
    <mergeCell ref="NR912:NT912"/>
    <mergeCell ref="MV908:MW908"/>
    <mergeCell ref="MX908:MY908"/>
    <mergeCell ref="MZ908:NA908"/>
    <mergeCell ref="NB908:NC908"/>
    <mergeCell ref="ND908:NE908"/>
    <mergeCell ref="NF908:NG908"/>
    <mergeCell ref="NH908:NI908"/>
    <mergeCell ref="NJ908:NK908"/>
    <mergeCell ref="NL908:NM908"/>
    <mergeCell ref="NJ891:NK891"/>
    <mergeCell ref="NL891:NM891"/>
    <mergeCell ref="NL857:NM857"/>
    <mergeCell ref="NF847:NG847"/>
    <mergeCell ref="NH847:NI847"/>
    <mergeCell ref="NJ847:NK847"/>
    <mergeCell ref="NL847:NM847"/>
    <mergeCell ref="NL845:NM845"/>
    <mergeCell ref="NH843:NI843"/>
    <mergeCell ref="NJ843:NK843"/>
    <mergeCell ref="NL843:NM843"/>
    <mergeCell ref="NH840:NI840"/>
    <mergeCell ref="NJ840:NK840"/>
    <mergeCell ref="NL840:NM840"/>
    <mergeCell ref="MZ810:NA810"/>
    <mergeCell ref="NB810:NC810"/>
    <mergeCell ref="ND810:NE810"/>
    <mergeCell ref="NF810:NG810"/>
    <mergeCell ref="NH810:NI810"/>
    <mergeCell ref="NJ810:NK810"/>
    <mergeCell ref="NL810:NM810"/>
    <mergeCell ref="ND812:NE812"/>
    <mergeCell ref="NJ818:NK818"/>
    <mergeCell ref="NL818:NM818"/>
    <mergeCell ref="MV782:MW782"/>
    <mergeCell ref="MX782:MY782"/>
    <mergeCell ref="MZ782:NA782"/>
    <mergeCell ref="NB782:NC782"/>
    <mergeCell ref="ND782:NE782"/>
    <mergeCell ref="NF782:NG782"/>
    <mergeCell ref="NH782:NI782"/>
    <mergeCell ref="NJ782:NK782"/>
    <mergeCell ref="NL782:NM782"/>
    <mergeCell ref="NL778:NM778"/>
    <mergeCell ref="NH775:NI775"/>
    <mergeCell ref="NJ775:NK775"/>
    <mergeCell ref="NJ752:NK752"/>
    <mergeCell ref="NL752:NM752"/>
    <mergeCell ref="NH744:NI744"/>
    <mergeCell ref="NJ744:NK744"/>
    <mergeCell ref="NL744:NM744"/>
    <mergeCell ref="NF744:NG744"/>
    <mergeCell ref="NH708:NI708"/>
    <mergeCell ref="NJ708:NK708"/>
    <mergeCell ref="NL708:NM708"/>
    <mergeCell ref="NH682:NI682"/>
    <mergeCell ref="NR2:NT2"/>
    <mergeCell ref="NR37:NT37"/>
    <mergeCell ref="NR72:NT72"/>
    <mergeCell ref="NR107:NT107"/>
    <mergeCell ref="NR142:NT142"/>
    <mergeCell ref="NR177:NT177"/>
    <mergeCell ref="NR212:NT212"/>
    <mergeCell ref="NR247:NT247"/>
    <mergeCell ref="NR282:NT282"/>
    <mergeCell ref="NR317:NT317"/>
    <mergeCell ref="NR352:NT352"/>
    <mergeCell ref="NR387:NT387"/>
    <mergeCell ref="NR422:NT422"/>
    <mergeCell ref="NR457:NT457"/>
    <mergeCell ref="NR492:NT492"/>
    <mergeCell ref="NR527:NT527"/>
    <mergeCell ref="NR562:NT562"/>
    <mergeCell ref="NR597:NT597"/>
    <mergeCell ref="MT574:MU574"/>
    <mergeCell ref="MV574:MW574"/>
    <mergeCell ref="MX574:MY574"/>
    <mergeCell ref="MZ574:NA574"/>
    <mergeCell ref="NB574:NC574"/>
    <mergeCell ref="ND574:NE574"/>
    <mergeCell ref="NF574:NG574"/>
    <mergeCell ref="NH574:NI574"/>
    <mergeCell ref="NJ574:NK574"/>
    <mergeCell ref="NL574:NM574"/>
    <mergeCell ref="NB571:NC571"/>
    <mergeCell ref="ND571:NE571"/>
    <mergeCell ref="NF571:NG571"/>
    <mergeCell ref="NH571:NI571"/>
    <mergeCell ref="NJ571:NK571"/>
    <mergeCell ref="NL571:NM571"/>
    <mergeCell ref="ND563:NE563"/>
    <mergeCell ref="NF563:NG563"/>
    <mergeCell ref="NH563:NI563"/>
    <mergeCell ref="NJ563:NK563"/>
    <mergeCell ref="NL563:NM563"/>
    <mergeCell ref="NB556:NC556"/>
    <mergeCell ref="MZ563:NA563"/>
    <mergeCell ref="NB563:NC563"/>
    <mergeCell ref="NN282:NN316"/>
    <mergeCell ref="NN317:NN351"/>
    <mergeCell ref="MV243:MW243"/>
    <mergeCell ref="MX243:MY243"/>
    <mergeCell ref="MZ243:NA243"/>
    <mergeCell ref="NB243:NC243"/>
    <mergeCell ref="ND243:NE243"/>
    <mergeCell ref="NF243:NG243"/>
    <mergeCell ref="NH243:NI243"/>
    <mergeCell ref="NJ243:NK243"/>
    <mergeCell ref="NL243:NM243"/>
    <mergeCell ref="MT346:MU346"/>
    <mergeCell ref="MV346:MW346"/>
    <mergeCell ref="MX346:MY346"/>
    <mergeCell ref="MZ346:NA346"/>
    <mergeCell ref="NB346:NC346"/>
    <mergeCell ref="ND346:NE346"/>
    <mergeCell ref="NF346:NG346"/>
    <mergeCell ref="NH346:NI346"/>
    <mergeCell ref="NJ346:NK346"/>
    <mergeCell ref="NL346:NM346"/>
    <mergeCell ref="MT595:MU595"/>
    <mergeCell ref="BT597:BT598"/>
    <mergeCell ref="BT632:BT633"/>
    <mergeCell ref="BT667:BT668"/>
    <mergeCell ref="BT702:BT703"/>
    <mergeCell ref="BT737:BT738"/>
    <mergeCell ref="BT772:BT773"/>
    <mergeCell ref="BT807:BT808"/>
    <mergeCell ref="BT2:BT3"/>
    <mergeCell ref="BT37:BT38"/>
    <mergeCell ref="BT72:BT73"/>
    <mergeCell ref="BT107:BT108"/>
    <mergeCell ref="BT142:BT143"/>
    <mergeCell ref="BT177:BT178"/>
    <mergeCell ref="BT212:BT213"/>
    <mergeCell ref="BT247:BT248"/>
    <mergeCell ref="BS37:BS38"/>
    <mergeCell ref="BS72:BS73"/>
    <mergeCell ref="BS107:BS108"/>
    <mergeCell ref="BS142:BS143"/>
    <mergeCell ref="BS177:BS178"/>
    <mergeCell ref="BS212:BS213"/>
    <mergeCell ref="BS247:BS248"/>
    <mergeCell ref="BS282:BS283"/>
    <mergeCell ref="BS317:BS318"/>
    <mergeCell ref="BS352:BS353"/>
    <mergeCell ref="BS387:BS388"/>
    <mergeCell ref="BS422:BS423"/>
    <mergeCell ref="BS457:BS458"/>
    <mergeCell ref="BS492:BS493"/>
    <mergeCell ref="BS527:BS528"/>
    <mergeCell ref="BS562:BS563"/>
    <mergeCell ref="BS597:BS598"/>
    <mergeCell ref="BS632:BS633"/>
    <mergeCell ref="BS667:BS668"/>
    <mergeCell ref="BS702:BS703"/>
    <mergeCell ref="BS737:BS738"/>
    <mergeCell ref="BS772:BS773"/>
    <mergeCell ref="BS807:BS808"/>
    <mergeCell ref="BT387:BT388"/>
    <mergeCell ref="BT422:BT423"/>
    <mergeCell ref="BT457:BT458"/>
    <mergeCell ref="BT492:BT493"/>
    <mergeCell ref="BT527:BT528"/>
    <mergeCell ref="BT562:BT563"/>
    <mergeCell ref="BR842:BR843"/>
    <mergeCell ref="BR877:BR878"/>
    <mergeCell ref="BR912:BR913"/>
    <mergeCell ref="BR947:BR948"/>
    <mergeCell ref="BR982:BR983"/>
    <mergeCell ref="BR1017:BR1018"/>
    <mergeCell ref="BR1052:BR1053"/>
    <mergeCell ref="BP142:BP143"/>
    <mergeCell ref="BL177:BL178"/>
    <mergeCell ref="BP177:BP178"/>
    <mergeCell ref="BL352:BL353"/>
    <mergeCell ref="BP352:BP353"/>
    <mergeCell ref="BL387:BL388"/>
    <mergeCell ref="BP387:BP388"/>
    <mergeCell ref="BL422:BL423"/>
    <mergeCell ref="BP422:BP423"/>
    <mergeCell ref="BL457:BL458"/>
    <mergeCell ref="BP457:BP458"/>
    <mergeCell ref="BL492:BL493"/>
    <mergeCell ref="BP492:BP493"/>
    <mergeCell ref="BL527:BL528"/>
    <mergeCell ref="BP527:BP528"/>
    <mergeCell ref="BL562:BL563"/>
    <mergeCell ref="BP562:BP563"/>
    <mergeCell ref="BL597:BL598"/>
    <mergeCell ref="BP597:BP598"/>
    <mergeCell ref="BL37:BL38"/>
    <mergeCell ref="BL667:BL668"/>
    <mergeCell ref="BP667:BP668"/>
    <mergeCell ref="BL702:BL703"/>
    <mergeCell ref="BP702:BP703"/>
    <mergeCell ref="BL737:BL738"/>
    <mergeCell ref="BP737:BP738"/>
    <mergeCell ref="BL772:BL773"/>
    <mergeCell ref="BP772:BP773"/>
    <mergeCell ref="BL807:BL808"/>
    <mergeCell ref="BP807:BP808"/>
    <mergeCell ref="BL842:BL843"/>
    <mergeCell ref="BP842:BP843"/>
    <mergeCell ref="BL877:BL878"/>
    <mergeCell ref="BP877:BP878"/>
    <mergeCell ref="BR212:BR213"/>
    <mergeCell ref="BR247:BR248"/>
    <mergeCell ref="BR282:BR283"/>
    <mergeCell ref="BR317:BR318"/>
    <mergeCell ref="BR352:BR353"/>
    <mergeCell ref="BR387:BR388"/>
    <mergeCell ref="BR422:BR423"/>
    <mergeCell ref="BR457:BR458"/>
    <mergeCell ref="BR492:BR493"/>
    <mergeCell ref="BR527:BR528"/>
    <mergeCell ref="BR562:BR563"/>
    <mergeCell ref="BR597:BR598"/>
    <mergeCell ref="BR632:BR633"/>
    <mergeCell ref="BR667:BR668"/>
    <mergeCell ref="BR702:BR703"/>
    <mergeCell ref="BR737:BR738"/>
    <mergeCell ref="BR772:BR773"/>
    <mergeCell ref="BR807:BR808"/>
    <mergeCell ref="BP107:BP108"/>
    <mergeCell ref="BL142:BL143"/>
    <mergeCell ref="BM317:BM318"/>
    <mergeCell ref="BN317:BN318"/>
    <mergeCell ref="BO317:BO318"/>
    <mergeCell ref="BW387:BW388"/>
    <mergeCell ref="BW422:BW423"/>
    <mergeCell ref="BW457:BW458"/>
    <mergeCell ref="BW492:BW493"/>
    <mergeCell ref="BW527:BW528"/>
    <mergeCell ref="BW562:BW563"/>
    <mergeCell ref="BW597:BW598"/>
    <mergeCell ref="BW632:BW633"/>
    <mergeCell ref="BW667:BW668"/>
    <mergeCell ref="BW702:BW703"/>
    <mergeCell ref="BW737:BW738"/>
    <mergeCell ref="BW772:BW773"/>
    <mergeCell ref="BW807:BW808"/>
    <mergeCell ref="BW842:BW843"/>
    <mergeCell ref="BW877:BW878"/>
    <mergeCell ref="BW912:BW913"/>
    <mergeCell ref="BW947:BW948"/>
    <mergeCell ref="BW982:BW983"/>
    <mergeCell ref="BW1017:BW1018"/>
    <mergeCell ref="BW1052:BW1053"/>
    <mergeCell ref="BU37:BU38"/>
    <mergeCell ref="BV37:BV38"/>
    <mergeCell ref="BU72:BU73"/>
    <mergeCell ref="BV72:BV73"/>
    <mergeCell ref="BU107:BU108"/>
    <mergeCell ref="BV107:BV108"/>
    <mergeCell ref="BU142:BU143"/>
    <mergeCell ref="BV142:BV143"/>
    <mergeCell ref="BU177:BU178"/>
    <mergeCell ref="BV177:BV178"/>
    <mergeCell ref="BU212:BU213"/>
    <mergeCell ref="BV212:BV213"/>
    <mergeCell ref="BU247:BU248"/>
    <mergeCell ref="BV247:BV248"/>
    <mergeCell ref="BU282:BU283"/>
    <mergeCell ref="BV282:BV283"/>
    <mergeCell ref="BU317:BU318"/>
    <mergeCell ref="BV317:BV318"/>
    <mergeCell ref="BU352:BU353"/>
    <mergeCell ref="BV352:BV353"/>
    <mergeCell ref="BU387:BU388"/>
    <mergeCell ref="BV387:BV388"/>
    <mergeCell ref="BU422:BU423"/>
    <mergeCell ref="BV422:BV423"/>
    <mergeCell ref="BU457:BU458"/>
    <mergeCell ref="BV457:BV458"/>
    <mergeCell ref="BU492:BU493"/>
    <mergeCell ref="BV492:BV493"/>
    <mergeCell ref="BU527:BU528"/>
    <mergeCell ref="BV527:BV528"/>
    <mergeCell ref="BU562:BU563"/>
    <mergeCell ref="BV562:BV563"/>
    <mergeCell ref="BU597:BU598"/>
    <mergeCell ref="BV597:BV598"/>
    <mergeCell ref="BX2:BX3"/>
    <mergeCell ref="BX37:BX38"/>
    <mergeCell ref="BX72:BX73"/>
    <mergeCell ref="BX107:BX108"/>
    <mergeCell ref="BX142:BX143"/>
    <mergeCell ref="BX177:BX178"/>
    <mergeCell ref="BX212:BX213"/>
    <mergeCell ref="BX247:BX248"/>
    <mergeCell ref="BX282:BX283"/>
    <mergeCell ref="BX317:BX318"/>
    <mergeCell ref="BX352:BX353"/>
    <mergeCell ref="BX387:BX388"/>
    <mergeCell ref="BX422:BX423"/>
    <mergeCell ref="BX457:BX458"/>
    <mergeCell ref="BX492:BX493"/>
    <mergeCell ref="BX527:BX528"/>
    <mergeCell ref="BX562:BX563"/>
    <mergeCell ref="BX597:BX598"/>
    <mergeCell ref="BX632:BX633"/>
    <mergeCell ref="BX667:BX668"/>
    <mergeCell ref="BX702:BX703"/>
    <mergeCell ref="BX737:BX738"/>
    <mergeCell ref="BX772:BX773"/>
    <mergeCell ref="BX807:BX808"/>
    <mergeCell ref="BX842:BX843"/>
    <mergeCell ref="BX877:BX878"/>
    <mergeCell ref="BX912:BX913"/>
    <mergeCell ref="BX947:BX948"/>
    <mergeCell ref="BX982:BX983"/>
    <mergeCell ref="BX1017:BX1018"/>
    <mergeCell ref="BX1052:BX1053"/>
    <mergeCell ref="BU667:BU668"/>
    <mergeCell ref="BV667:BV668"/>
    <mergeCell ref="BU702:BU703"/>
    <mergeCell ref="BV702:BV703"/>
    <mergeCell ref="BU737:BU738"/>
    <mergeCell ref="BV737:BV738"/>
    <mergeCell ref="BU772:BU773"/>
    <mergeCell ref="BV772:BV773"/>
    <mergeCell ref="BU807:BU808"/>
    <mergeCell ref="BV807:BV808"/>
    <mergeCell ref="BU842:BU843"/>
    <mergeCell ref="BV842:BV843"/>
    <mergeCell ref="BU877:BU878"/>
    <mergeCell ref="BV877:BV878"/>
    <mergeCell ref="BU912:BU913"/>
    <mergeCell ref="BV912:BV913"/>
    <mergeCell ref="BU947:BU948"/>
    <mergeCell ref="BV947:BV948"/>
    <mergeCell ref="BU982:BU983"/>
    <mergeCell ref="BV982:BV983"/>
    <mergeCell ref="BU1017:BU1018"/>
    <mergeCell ref="BV1017:BV1018"/>
    <mergeCell ref="BU1052:BU1053"/>
    <mergeCell ref="BV1052:BV1053"/>
    <mergeCell ref="BW2:BW3"/>
    <mergeCell ref="BW37:BW38"/>
    <mergeCell ref="BW72:BW73"/>
    <mergeCell ref="BW107:BW108"/>
    <mergeCell ref="BW142:BW143"/>
    <mergeCell ref="BW177:BW178"/>
    <mergeCell ref="BW212:BW213"/>
    <mergeCell ref="BW247:BW248"/>
    <mergeCell ref="BW282:BW283"/>
    <mergeCell ref="BM2:BM3"/>
    <mergeCell ref="BO2:BO3"/>
    <mergeCell ref="BQ2:BQ3"/>
    <mergeCell ref="BN2:BN3"/>
    <mergeCell ref="BM37:BM38"/>
    <mergeCell ref="BN37:BN38"/>
    <mergeCell ref="BO37:BO38"/>
    <mergeCell ref="BQ37:BQ38"/>
    <mergeCell ref="BM72:BM73"/>
    <mergeCell ref="BN72:BN73"/>
    <mergeCell ref="BO72:BO73"/>
    <mergeCell ref="BQ72:BQ73"/>
    <mergeCell ref="BM107:BM108"/>
    <mergeCell ref="BN107:BN108"/>
    <mergeCell ref="BO107:BO108"/>
    <mergeCell ref="BQ107:BQ108"/>
    <mergeCell ref="BM142:BM143"/>
    <mergeCell ref="BN142:BN143"/>
    <mergeCell ref="BO142:BO143"/>
    <mergeCell ref="BQ142:BQ143"/>
    <mergeCell ref="BM177:BM178"/>
    <mergeCell ref="BN177:BN178"/>
    <mergeCell ref="BO177:BO178"/>
    <mergeCell ref="BQ177:BQ178"/>
    <mergeCell ref="BM212:BM213"/>
    <mergeCell ref="BN212:BN213"/>
    <mergeCell ref="BO212:BO213"/>
    <mergeCell ref="BQ212:BQ213"/>
    <mergeCell ref="BM247:BM248"/>
    <mergeCell ref="BN247:BN248"/>
    <mergeCell ref="BO247:BO248"/>
    <mergeCell ref="BQ247:BQ248"/>
    <mergeCell ref="BM282:BM283"/>
    <mergeCell ref="BN282:BN283"/>
    <mergeCell ref="BO282:BO283"/>
    <mergeCell ref="BQ282:BQ283"/>
    <mergeCell ref="BQ352:BQ353"/>
    <mergeCell ref="BM387:BM388"/>
    <mergeCell ref="BN387:BN388"/>
    <mergeCell ref="BO387:BO388"/>
    <mergeCell ref="BQ387:BQ388"/>
    <mergeCell ref="BM422:BM423"/>
    <mergeCell ref="BN422:BN423"/>
    <mergeCell ref="BO422:BO423"/>
    <mergeCell ref="BQ422:BQ423"/>
    <mergeCell ref="BM457:BM458"/>
    <mergeCell ref="BN457:BN458"/>
    <mergeCell ref="BO457:BO458"/>
    <mergeCell ref="BQ457:BQ458"/>
    <mergeCell ref="BM492:BM493"/>
    <mergeCell ref="BN492:BN493"/>
    <mergeCell ref="BO492:BO493"/>
    <mergeCell ref="BQ492:BQ493"/>
    <mergeCell ref="BM527:BM528"/>
    <mergeCell ref="BN527:BN528"/>
    <mergeCell ref="BO527:BO528"/>
    <mergeCell ref="BQ527:BQ528"/>
    <mergeCell ref="BM562:BM563"/>
    <mergeCell ref="BN562:BN563"/>
    <mergeCell ref="BO562:BO563"/>
    <mergeCell ref="BQ562:BQ563"/>
    <mergeCell ref="BM597:BM598"/>
    <mergeCell ref="BN597:BN598"/>
    <mergeCell ref="BO597:BO598"/>
    <mergeCell ref="BQ597:BQ598"/>
    <mergeCell ref="BM632:BM633"/>
    <mergeCell ref="BN632:BN633"/>
    <mergeCell ref="BO632:BO633"/>
    <mergeCell ref="BQ632:BQ633"/>
    <mergeCell ref="BQ982:BQ983"/>
    <mergeCell ref="BM1017:BM1018"/>
    <mergeCell ref="BN1017:BN1018"/>
    <mergeCell ref="BO1017:BO1018"/>
    <mergeCell ref="BQ1017:BQ1018"/>
    <mergeCell ref="BM1052:BM1053"/>
    <mergeCell ref="BN1052:BN1053"/>
    <mergeCell ref="BO1052:BO1053"/>
    <mergeCell ref="BQ1052:BQ1053"/>
    <mergeCell ref="BM667:BM668"/>
    <mergeCell ref="BN667:BN668"/>
    <mergeCell ref="BO667:BO668"/>
    <mergeCell ref="BQ667:BQ668"/>
    <mergeCell ref="BM702:BM703"/>
    <mergeCell ref="BN702:BN703"/>
    <mergeCell ref="BO702:BO703"/>
    <mergeCell ref="BQ702:BQ703"/>
    <mergeCell ref="BM737:BM738"/>
    <mergeCell ref="BN737:BN738"/>
    <mergeCell ref="BO737:BO738"/>
    <mergeCell ref="BQ737:BQ738"/>
    <mergeCell ref="BM772:BM773"/>
    <mergeCell ref="BN772:BN773"/>
    <mergeCell ref="BO772:BO773"/>
    <mergeCell ref="BQ772:BQ773"/>
    <mergeCell ref="BM807:BM808"/>
    <mergeCell ref="BN807:BN808"/>
    <mergeCell ref="BO807:BO808"/>
    <mergeCell ref="BQ807:BQ808"/>
    <mergeCell ref="BM842:BM843"/>
    <mergeCell ref="BN842:BN843"/>
    <mergeCell ref="BO842:BO843"/>
    <mergeCell ref="BQ842:BQ843"/>
    <mergeCell ref="BM877:BM878"/>
    <mergeCell ref="BN877:BN878"/>
    <mergeCell ref="BO877:BO878"/>
    <mergeCell ref="BQ877:BQ878"/>
    <mergeCell ref="BM912:BM913"/>
    <mergeCell ref="BN912:BN913"/>
    <mergeCell ref="BO912:BO913"/>
    <mergeCell ref="BQ912:BQ913"/>
    <mergeCell ref="BM947:BM948"/>
    <mergeCell ref="BN947:BN948"/>
    <mergeCell ref="BO947:BO948"/>
    <mergeCell ref="BQ947:BQ948"/>
    <mergeCell ref="BK37:BK38"/>
    <mergeCell ref="BK72:BK73"/>
    <mergeCell ref="BK107:BK108"/>
    <mergeCell ref="BK142:BK143"/>
    <mergeCell ref="BK177:BK178"/>
    <mergeCell ref="BK212:BK213"/>
    <mergeCell ref="BK247:BK248"/>
    <mergeCell ref="BK282:BK283"/>
    <mergeCell ref="BK317:BK318"/>
    <mergeCell ref="BK352:BK353"/>
    <mergeCell ref="BK387:BK388"/>
    <mergeCell ref="BK422:BK423"/>
    <mergeCell ref="BK457:BK458"/>
    <mergeCell ref="BK492:BK493"/>
    <mergeCell ref="BK527:BK528"/>
    <mergeCell ref="BK562:BK563"/>
    <mergeCell ref="BK597:BK598"/>
    <mergeCell ref="BK632:BK633"/>
    <mergeCell ref="BK667:BK668"/>
    <mergeCell ref="BK702:BK703"/>
    <mergeCell ref="BK737:BK738"/>
    <mergeCell ref="BK772:BK773"/>
    <mergeCell ref="BK807:BK808"/>
    <mergeCell ref="BK842:BK843"/>
    <mergeCell ref="BK877:BK878"/>
    <mergeCell ref="BK912:BK913"/>
    <mergeCell ref="BK947:BK948"/>
    <mergeCell ref="BK982:BK983"/>
    <mergeCell ref="BK1017:BK1018"/>
    <mergeCell ref="BK1052:BK1053"/>
    <mergeCell ref="BM982:BM983"/>
    <mergeCell ref="BN982:BN983"/>
    <mergeCell ref="BO982:BO983"/>
    <mergeCell ref="BM352:BM353"/>
    <mergeCell ref="BN352:BN353"/>
    <mergeCell ref="BO352:BO353"/>
  </mergeCells>
  <conditionalFormatting sqref="O4:BC17 O24:BC33">
    <cfRule type="cellIs" dxfId="2631" priority="21141" operator="equal">
      <formula>6</formula>
    </cfRule>
    <cfRule type="cellIs" dxfId="2630" priority="21143" operator="equal">
      <formula>5</formula>
    </cfRule>
    <cfRule type="cellIs" dxfId="2629" priority="21147" operator="equal">
      <formula>4</formula>
    </cfRule>
    <cfRule type="cellIs" dxfId="2628" priority="21148" operator="equal">
      <formula>3</formula>
    </cfRule>
    <cfRule type="cellIs" dxfId="2627" priority="21149" operator="equal">
      <formula>2</formula>
    </cfRule>
    <cfRule type="cellIs" dxfId="2626" priority="21150" operator="equal">
      <formula>1</formula>
    </cfRule>
  </conditionalFormatting>
  <conditionalFormatting sqref="O4:BB17 O24:BB33">
    <cfRule type="cellIs" dxfId="2625" priority="21151" operator="greaterThan">
      <formula>15</formula>
    </cfRule>
  </conditionalFormatting>
  <conditionalFormatting sqref="O18:BC23">
    <cfRule type="cellIs" dxfId="2624" priority="21132" operator="equal">
      <formula>6</formula>
    </cfRule>
    <cfRule type="cellIs" dxfId="2623" priority="21136" operator="equal">
      <formula>5</formula>
    </cfRule>
    <cfRule type="cellIs" dxfId="2622" priority="21137" operator="equal">
      <formula>4</formula>
    </cfRule>
    <cfRule type="cellIs" dxfId="2621" priority="21138" operator="equal">
      <formula>3</formula>
    </cfRule>
    <cfRule type="cellIs" dxfId="2620" priority="21139" operator="equal">
      <formula>2</formula>
    </cfRule>
    <cfRule type="cellIs" dxfId="2619" priority="21140" operator="equal">
      <formula>1</formula>
    </cfRule>
  </conditionalFormatting>
  <conditionalFormatting sqref="O18:BB23">
    <cfRule type="cellIs" dxfId="2618" priority="18895" operator="greaterThan">
      <formula>15</formula>
    </cfRule>
  </conditionalFormatting>
  <conditionalFormatting sqref="BG1:BG33 BG1111:BG1048576 H1111:H1048576">
    <cfRule type="cellIs" dxfId="2617" priority="18894" operator="equal">
      <formula>3</formula>
    </cfRule>
  </conditionalFormatting>
  <conditionalFormatting sqref="BE1:BE33 BE1111:BE1048576">
    <cfRule type="cellIs" dxfId="2616" priority="18855" operator="between">
      <formula>11.5</formula>
      <formula>20</formula>
    </cfRule>
  </conditionalFormatting>
  <conditionalFormatting sqref="H1:H35">
    <cfRule type="cellIs" dxfId="2615" priority="18892" operator="equal">
      <formula>3</formula>
    </cfRule>
  </conditionalFormatting>
  <conditionalFormatting sqref="BH4:BH33">
    <cfRule type="expression" dxfId="2614" priority="10504">
      <formula>(AND($BH4&gt;0,$BH4&lt;$BJ4))</formula>
    </cfRule>
    <cfRule type="expression" dxfId="2613" priority="10507">
      <formula>(AND($BH4&gt;=$BJ4,$BH4&lt;($BJ4*1.09)))</formula>
    </cfRule>
    <cfRule type="expression" dxfId="2612" priority="18853">
      <formula>$BH4&gt;($BJ4*1.09)</formula>
    </cfRule>
  </conditionalFormatting>
  <conditionalFormatting sqref="I4:BC33 BE4:BJ33 BR4:BS4 BS5:BS33 BL4:BP33">
    <cfRule type="cellIs" dxfId="2611" priority="21152" operator="greaterThan">
      <formula>0</formula>
    </cfRule>
  </conditionalFormatting>
  <conditionalFormatting sqref="O4:BB33">
    <cfRule type="cellIs" dxfId="2610" priority="12609" operator="equal">
      <formula>9</formula>
    </cfRule>
    <cfRule type="cellIs" dxfId="2609" priority="12610" operator="equal">
      <formula>8</formula>
    </cfRule>
    <cfRule type="cellIs" dxfId="2608" priority="15842" operator="equal">
      <formula>7</formula>
    </cfRule>
  </conditionalFormatting>
  <conditionalFormatting sqref="I4:M33">
    <cfRule type="expression" dxfId="2607" priority="2161">
      <formula>AND(I4=0,N4&lt;&gt;"",BE4&lt;&gt;0)</formula>
    </cfRule>
    <cfRule type="expression" dxfId="2606" priority="2167">
      <formula>AND(I4=0,BE4&lt;&gt;0)</formula>
    </cfRule>
    <cfRule type="expression" dxfId="2605" priority="8253">
      <formula>AND(I4&lt;&gt;0,N4="",BE4=0)</formula>
    </cfRule>
  </conditionalFormatting>
  <conditionalFormatting sqref="BT4:BT33">
    <cfRule type="cellIs" dxfId="2604" priority="8189" operator="greaterThan">
      <formula>0</formula>
    </cfRule>
  </conditionalFormatting>
  <conditionalFormatting sqref="BR4:BR33">
    <cfRule type="expression" dxfId="2603" priority="8063">
      <formula>(AND($BR4&gt;0,$BR4&lt;$BS4))</formula>
    </cfRule>
    <cfRule type="expression" dxfId="2602" priority="8064">
      <formula>(AND($BR4&gt;=$BS4,$BR4&lt;($BS4*1.09)))</formula>
    </cfRule>
    <cfRule type="expression" dxfId="2601" priority="8065">
      <formula>AND($BR4&gt;=($BS4*1.09),BR4&gt;0)</formula>
    </cfRule>
  </conditionalFormatting>
  <conditionalFormatting sqref="BU1:BV36 BU1087:BV1048576">
    <cfRule type="cellIs" dxfId="2600" priority="3318" operator="greaterThan">
      <formula>0</formula>
    </cfRule>
  </conditionalFormatting>
  <conditionalFormatting sqref="BW1:BX36 BW1087:BX1048576">
    <cfRule type="cellIs" dxfId="2599" priority="3286" operator="greaterThan">
      <formula>0</formula>
    </cfRule>
  </conditionalFormatting>
  <conditionalFormatting sqref="BQ4:BQ33">
    <cfRule type="cellIs" dxfId="2598" priority="3140" operator="greaterThan">
      <formula>0</formula>
    </cfRule>
  </conditionalFormatting>
  <conditionalFormatting sqref="BK1:BK2 BK4:BK36 BK1087:BK1048576">
    <cfRule type="colorScale" priority="216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597" priority="2166" operator="equal">
      <formula>0</formula>
    </cfRule>
  </conditionalFormatting>
  <conditionalFormatting sqref="O39:BC52 O59:BC68">
    <cfRule type="cellIs" dxfId="2596" priority="1073" operator="equal">
      <formula>6</formula>
    </cfRule>
    <cfRule type="cellIs" dxfId="2595" priority="1074" operator="equal">
      <formula>5</formula>
    </cfRule>
    <cfRule type="cellIs" dxfId="2594" priority="1075" operator="equal">
      <formula>4</formula>
    </cfRule>
    <cfRule type="cellIs" dxfId="2593" priority="1076" operator="equal">
      <formula>3</formula>
    </cfRule>
    <cfRule type="cellIs" dxfId="2592" priority="1077" operator="equal">
      <formula>2</formula>
    </cfRule>
    <cfRule type="cellIs" dxfId="2591" priority="1078" operator="equal">
      <formula>1</formula>
    </cfRule>
  </conditionalFormatting>
  <conditionalFormatting sqref="O39:BB52 O59:BB68">
    <cfRule type="cellIs" dxfId="2590" priority="1079" operator="greaterThan">
      <formula>15</formula>
    </cfRule>
  </conditionalFormatting>
  <conditionalFormatting sqref="O53:BC58">
    <cfRule type="cellIs" dxfId="2589" priority="1067" operator="equal">
      <formula>6</formula>
    </cfRule>
    <cfRule type="cellIs" dxfId="2588" priority="1068" operator="equal">
      <formula>5</formula>
    </cfRule>
    <cfRule type="cellIs" dxfId="2587" priority="1069" operator="equal">
      <formula>4</formula>
    </cfRule>
    <cfRule type="cellIs" dxfId="2586" priority="1070" operator="equal">
      <formula>3</formula>
    </cfRule>
    <cfRule type="cellIs" dxfId="2585" priority="1071" operator="equal">
      <formula>2</formula>
    </cfRule>
    <cfRule type="cellIs" dxfId="2584" priority="1072" operator="equal">
      <formula>1</formula>
    </cfRule>
  </conditionalFormatting>
  <conditionalFormatting sqref="O53:BB58">
    <cfRule type="cellIs" dxfId="2583" priority="1066" operator="greaterThan">
      <formula>15</formula>
    </cfRule>
  </conditionalFormatting>
  <conditionalFormatting sqref="BG37:BG68">
    <cfRule type="cellIs" dxfId="2582" priority="1065" operator="equal">
      <formula>3</formula>
    </cfRule>
  </conditionalFormatting>
  <conditionalFormatting sqref="BE37:BE68">
    <cfRule type="cellIs" dxfId="2581" priority="1063" operator="between">
      <formula>11.5</formula>
      <formula>20</formula>
    </cfRule>
  </conditionalFormatting>
  <conditionalFormatting sqref="H37:H70">
    <cfRule type="cellIs" dxfId="2580" priority="1064" operator="equal">
      <formula>3</formula>
    </cfRule>
  </conditionalFormatting>
  <conditionalFormatting sqref="BH39:BH68">
    <cfRule type="expression" dxfId="2579" priority="1057">
      <formula>(AND($BH39&gt;0,$BH39&lt;$BJ39))</formula>
    </cfRule>
    <cfRule type="expression" dxfId="2578" priority="1058">
      <formula>(AND($BH39&gt;=$BJ39,$BH39&lt;($BJ39*1.09)))</formula>
    </cfRule>
    <cfRule type="expression" dxfId="2577" priority="1062">
      <formula>$BH39&gt;($BJ39*1.09)</formula>
    </cfRule>
  </conditionalFormatting>
  <conditionalFormatting sqref="I39:BC68 BE39:BJ68 BR39:BS39 BS40:BS68 BL39:BP68">
    <cfRule type="cellIs" dxfId="2576" priority="1080" operator="greaterThan">
      <formula>0</formula>
    </cfRule>
  </conditionalFormatting>
  <conditionalFormatting sqref="O39:BB68">
    <cfRule type="cellIs" dxfId="2575" priority="1059" operator="equal">
      <formula>9</formula>
    </cfRule>
    <cfRule type="cellIs" dxfId="2574" priority="1060" operator="equal">
      <formula>8</formula>
    </cfRule>
    <cfRule type="cellIs" dxfId="2573" priority="1061" operator="equal">
      <formula>7</formula>
    </cfRule>
  </conditionalFormatting>
  <conditionalFormatting sqref="I39:M68">
    <cfRule type="expression" dxfId="2572" priority="1045">
      <formula>AND(I39=0,N39&lt;&gt;"",BE39&lt;&gt;0)</formula>
    </cfRule>
    <cfRule type="expression" dxfId="2571" priority="1048">
      <formula>AND(I39=0,BE39&lt;&gt;0)</formula>
    </cfRule>
    <cfRule type="expression" dxfId="2570" priority="1056">
      <formula>AND(I39&lt;&gt;0,N39="",BE39=0)</formula>
    </cfRule>
  </conditionalFormatting>
  <conditionalFormatting sqref="BT39:BT68">
    <cfRule type="cellIs" dxfId="2569" priority="1055" operator="greaterThan">
      <formula>0</formula>
    </cfRule>
  </conditionalFormatting>
  <conditionalFormatting sqref="BR39:BR68">
    <cfRule type="expression" dxfId="2568" priority="1052">
      <formula>(AND($BR39&gt;0,$BR39&lt;$BS39))</formula>
    </cfRule>
    <cfRule type="expression" dxfId="2567" priority="1053">
      <formula>(AND($BR39&gt;=$BS39,$BR39&lt;($BS39*1.09)))</formula>
    </cfRule>
    <cfRule type="expression" dxfId="2566" priority="1054">
      <formula>AND($BR39&gt;=($BS39*1.09),BR39&gt;0)</formula>
    </cfRule>
  </conditionalFormatting>
  <conditionalFormatting sqref="BU37:BV71">
    <cfRule type="cellIs" dxfId="2565" priority="1051" operator="greaterThan">
      <formula>0</formula>
    </cfRule>
  </conditionalFormatting>
  <conditionalFormatting sqref="BW37:BX71">
    <cfRule type="cellIs" dxfId="2564" priority="1050" operator="greaterThan">
      <formula>0</formula>
    </cfRule>
  </conditionalFormatting>
  <conditionalFormatting sqref="BQ39:BQ68">
    <cfRule type="cellIs" dxfId="2563" priority="1049" operator="greaterThan">
      <formula>0</formula>
    </cfRule>
  </conditionalFormatting>
  <conditionalFormatting sqref="BK39:BK71 BK37">
    <cfRule type="colorScale" priority="104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562" priority="1047" operator="equal">
      <formula>0</formula>
    </cfRule>
  </conditionalFormatting>
  <conditionalFormatting sqref="O74:BC87 O94:BC103">
    <cfRule type="cellIs" dxfId="2561" priority="1037" operator="equal">
      <formula>6</formula>
    </cfRule>
    <cfRule type="cellIs" dxfId="2560" priority="1038" operator="equal">
      <formula>5</formula>
    </cfRule>
    <cfRule type="cellIs" dxfId="2559" priority="1039" operator="equal">
      <formula>4</formula>
    </cfRule>
    <cfRule type="cellIs" dxfId="2558" priority="1040" operator="equal">
      <formula>3</formula>
    </cfRule>
    <cfRule type="cellIs" dxfId="2557" priority="1041" operator="equal">
      <formula>2</formula>
    </cfRule>
    <cfRule type="cellIs" dxfId="2556" priority="1042" operator="equal">
      <formula>1</formula>
    </cfRule>
  </conditionalFormatting>
  <conditionalFormatting sqref="O74:BB87 O94:BB103">
    <cfRule type="cellIs" dxfId="2555" priority="1043" operator="greaterThan">
      <formula>15</formula>
    </cfRule>
  </conditionalFormatting>
  <conditionalFormatting sqref="O88:BC93">
    <cfRule type="cellIs" dxfId="2554" priority="1031" operator="equal">
      <formula>6</formula>
    </cfRule>
    <cfRule type="cellIs" dxfId="2553" priority="1032" operator="equal">
      <formula>5</formula>
    </cfRule>
    <cfRule type="cellIs" dxfId="2552" priority="1033" operator="equal">
      <formula>4</formula>
    </cfRule>
    <cfRule type="cellIs" dxfId="2551" priority="1034" operator="equal">
      <formula>3</formula>
    </cfRule>
    <cfRule type="cellIs" dxfId="2550" priority="1035" operator="equal">
      <formula>2</formula>
    </cfRule>
    <cfRule type="cellIs" dxfId="2549" priority="1036" operator="equal">
      <formula>1</formula>
    </cfRule>
  </conditionalFormatting>
  <conditionalFormatting sqref="O88:BB93">
    <cfRule type="cellIs" dxfId="2548" priority="1030" operator="greaterThan">
      <formula>15</formula>
    </cfRule>
  </conditionalFormatting>
  <conditionalFormatting sqref="BG72:BG103">
    <cfRule type="cellIs" dxfId="2547" priority="1029" operator="equal">
      <formula>3</formula>
    </cfRule>
  </conditionalFormatting>
  <conditionalFormatting sqref="BE72:BE103">
    <cfRule type="cellIs" dxfId="2546" priority="1027" operator="between">
      <formula>11.5</formula>
      <formula>20</formula>
    </cfRule>
  </conditionalFormatting>
  <conditionalFormatting sqref="H72:H105">
    <cfRule type="cellIs" dxfId="2545" priority="1028" operator="equal">
      <formula>3</formula>
    </cfRule>
  </conditionalFormatting>
  <conditionalFormatting sqref="BH74:BH103">
    <cfRule type="expression" dxfId="2544" priority="1021">
      <formula>(AND($BH74&gt;0,$BH74&lt;$BJ74))</formula>
    </cfRule>
    <cfRule type="expression" dxfId="2543" priority="1022">
      <formula>(AND($BH74&gt;=$BJ74,$BH74&lt;($BJ74*1.09)))</formula>
    </cfRule>
    <cfRule type="expression" dxfId="2542" priority="1026">
      <formula>$BH74&gt;($BJ74*1.09)</formula>
    </cfRule>
  </conditionalFormatting>
  <conditionalFormatting sqref="I74:BC103 BE74:BJ103 BR74:BS74 BS75:BS103 BL74:BP103">
    <cfRule type="cellIs" dxfId="2541" priority="1044" operator="greaterThan">
      <formula>0</formula>
    </cfRule>
  </conditionalFormatting>
  <conditionalFormatting sqref="O74:BB103">
    <cfRule type="cellIs" dxfId="2540" priority="1023" operator="equal">
      <formula>9</formula>
    </cfRule>
    <cfRule type="cellIs" dxfId="2539" priority="1024" operator="equal">
      <formula>8</formula>
    </cfRule>
    <cfRule type="cellIs" dxfId="2538" priority="1025" operator="equal">
      <formula>7</formula>
    </cfRule>
  </conditionalFormatting>
  <conditionalFormatting sqref="I74:M103">
    <cfRule type="expression" dxfId="2537" priority="1009">
      <formula>AND(I74=0,N74&lt;&gt;"",BE74&lt;&gt;0)</formula>
    </cfRule>
    <cfRule type="expression" dxfId="2536" priority="1012">
      <formula>AND(I74=0,BE74&lt;&gt;0)</formula>
    </cfRule>
    <cfRule type="expression" dxfId="2535" priority="1020">
      <formula>AND(I74&lt;&gt;0,N74="",BE74=0)</formula>
    </cfRule>
  </conditionalFormatting>
  <conditionalFormatting sqref="BT74:BT103">
    <cfRule type="cellIs" dxfId="2534" priority="1019" operator="greaterThan">
      <formula>0</formula>
    </cfRule>
  </conditionalFormatting>
  <conditionalFormatting sqref="BR74:BR103">
    <cfRule type="expression" dxfId="2533" priority="1016">
      <formula>(AND($BR74&gt;0,$BR74&lt;$BS74))</formula>
    </cfRule>
    <cfRule type="expression" dxfId="2532" priority="1017">
      <formula>(AND($BR74&gt;=$BS74,$BR74&lt;($BS74*1.09)))</formula>
    </cfRule>
    <cfRule type="expression" dxfId="2531" priority="1018">
      <formula>AND($BR74&gt;=($BS74*1.09),BR74&gt;0)</formula>
    </cfRule>
  </conditionalFormatting>
  <conditionalFormatting sqref="BU72:BV106">
    <cfRule type="cellIs" dxfId="2530" priority="1015" operator="greaterThan">
      <formula>0</formula>
    </cfRule>
  </conditionalFormatting>
  <conditionalFormatting sqref="BW72:BX106">
    <cfRule type="cellIs" dxfId="2529" priority="1014" operator="greaterThan">
      <formula>0</formula>
    </cfRule>
  </conditionalFormatting>
  <conditionalFormatting sqref="BQ74:BQ103">
    <cfRule type="cellIs" dxfId="2528" priority="1013" operator="greaterThan">
      <formula>0</formula>
    </cfRule>
  </conditionalFormatting>
  <conditionalFormatting sqref="BK74:BK106 BK72">
    <cfRule type="colorScale" priority="101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527" priority="1011" operator="equal">
      <formula>0</formula>
    </cfRule>
  </conditionalFormatting>
  <conditionalFormatting sqref="O109:BC122 O129:BC138">
    <cfRule type="cellIs" dxfId="2526" priority="1001" operator="equal">
      <formula>6</formula>
    </cfRule>
    <cfRule type="cellIs" dxfId="2525" priority="1002" operator="equal">
      <formula>5</formula>
    </cfRule>
    <cfRule type="cellIs" dxfId="2524" priority="1003" operator="equal">
      <formula>4</formula>
    </cfRule>
    <cfRule type="cellIs" dxfId="2523" priority="1004" operator="equal">
      <formula>3</formula>
    </cfRule>
    <cfRule type="cellIs" dxfId="2522" priority="1005" operator="equal">
      <formula>2</formula>
    </cfRule>
    <cfRule type="cellIs" dxfId="2521" priority="1006" operator="equal">
      <formula>1</formula>
    </cfRule>
  </conditionalFormatting>
  <conditionalFormatting sqref="O109:BB122 O129:BB138">
    <cfRule type="cellIs" dxfId="2520" priority="1007" operator="greaterThan">
      <formula>15</formula>
    </cfRule>
  </conditionalFormatting>
  <conditionalFormatting sqref="O123:BC128">
    <cfRule type="cellIs" dxfId="2519" priority="995" operator="equal">
      <formula>6</formula>
    </cfRule>
    <cfRule type="cellIs" dxfId="2518" priority="996" operator="equal">
      <formula>5</formula>
    </cfRule>
    <cfRule type="cellIs" dxfId="2517" priority="997" operator="equal">
      <formula>4</formula>
    </cfRule>
    <cfRule type="cellIs" dxfId="2516" priority="998" operator="equal">
      <formula>3</formula>
    </cfRule>
    <cfRule type="cellIs" dxfId="2515" priority="999" operator="equal">
      <formula>2</formula>
    </cfRule>
    <cfRule type="cellIs" dxfId="2514" priority="1000" operator="equal">
      <formula>1</formula>
    </cfRule>
  </conditionalFormatting>
  <conditionalFormatting sqref="O123:BB128">
    <cfRule type="cellIs" dxfId="2513" priority="994" operator="greaterThan">
      <formula>15</formula>
    </cfRule>
  </conditionalFormatting>
  <conditionalFormatting sqref="BG107:BG138">
    <cfRule type="cellIs" dxfId="2512" priority="993" operator="equal">
      <formula>3</formula>
    </cfRule>
  </conditionalFormatting>
  <conditionalFormatting sqref="BE107:BE138">
    <cfRule type="cellIs" dxfId="2511" priority="991" operator="between">
      <formula>11.5</formula>
      <formula>20</formula>
    </cfRule>
  </conditionalFormatting>
  <conditionalFormatting sqref="H107:H140">
    <cfRule type="cellIs" dxfId="2510" priority="992" operator="equal">
      <formula>3</formula>
    </cfRule>
  </conditionalFormatting>
  <conditionalFormatting sqref="BH109:BH138">
    <cfRule type="expression" dxfId="2509" priority="985">
      <formula>(AND($BH109&gt;0,$BH109&lt;$BJ109))</formula>
    </cfRule>
    <cfRule type="expression" dxfId="2508" priority="986">
      <formula>(AND($BH109&gt;=$BJ109,$BH109&lt;($BJ109*1.09)))</formula>
    </cfRule>
    <cfRule type="expression" dxfId="2507" priority="990">
      <formula>$BH109&gt;($BJ109*1.09)</formula>
    </cfRule>
  </conditionalFormatting>
  <conditionalFormatting sqref="I109:BC138 BE109:BJ138 BR109:BS109 BS110:BS138 BL109:BP138">
    <cfRule type="cellIs" dxfId="2506" priority="1008" operator="greaterThan">
      <formula>0</formula>
    </cfRule>
  </conditionalFormatting>
  <conditionalFormatting sqref="O109:BB138">
    <cfRule type="cellIs" dxfId="2505" priority="987" operator="equal">
      <formula>9</formula>
    </cfRule>
    <cfRule type="cellIs" dxfId="2504" priority="988" operator="equal">
      <formula>8</formula>
    </cfRule>
    <cfRule type="cellIs" dxfId="2503" priority="989" operator="equal">
      <formula>7</formula>
    </cfRule>
  </conditionalFormatting>
  <conditionalFormatting sqref="I109:M138">
    <cfRule type="expression" dxfId="2502" priority="973">
      <formula>AND(I109=0,N109&lt;&gt;"",BE109&lt;&gt;0)</formula>
    </cfRule>
    <cfRule type="expression" dxfId="2501" priority="976">
      <formula>AND(I109=0,BE109&lt;&gt;0)</formula>
    </cfRule>
    <cfRule type="expression" dxfId="2500" priority="984">
      <formula>AND(I109&lt;&gt;0,N109="",BE109=0)</formula>
    </cfRule>
  </conditionalFormatting>
  <conditionalFormatting sqref="BT109:BT138">
    <cfRule type="cellIs" dxfId="2499" priority="983" operator="greaterThan">
      <formula>0</formula>
    </cfRule>
  </conditionalFormatting>
  <conditionalFormatting sqref="BR109:BR138">
    <cfRule type="expression" dxfId="2498" priority="980">
      <formula>(AND($BR109&gt;0,$BR109&lt;$BS109))</formula>
    </cfRule>
    <cfRule type="expression" dxfId="2497" priority="981">
      <formula>(AND($BR109&gt;=$BS109,$BR109&lt;($BS109*1.09)))</formula>
    </cfRule>
    <cfRule type="expression" dxfId="2496" priority="982">
      <formula>AND($BR109&gt;=($BS109*1.09),BR109&gt;0)</formula>
    </cfRule>
  </conditionalFormatting>
  <conditionalFormatting sqref="BU107:BV141">
    <cfRule type="cellIs" dxfId="2495" priority="979" operator="greaterThan">
      <formula>0</formula>
    </cfRule>
  </conditionalFormatting>
  <conditionalFormatting sqref="BW107:BX141">
    <cfRule type="cellIs" dxfId="2494" priority="978" operator="greaterThan">
      <formula>0</formula>
    </cfRule>
  </conditionalFormatting>
  <conditionalFormatting sqref="BQ109:BQ138">
    <cfRule type="cellIs" dxfId="2493" priority="977" operator="greaterThan">
      <formula>0</formula>
    </cfRule>
  </conditionalFormatting>
  <conditionalFormatting sqref="BK109:BK141 BK107">
    <cfRule type="colorScale" priority="97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492" priority="975" operator="equal">
      <formula>0</formula>
    </cfRule>
  </conditionalFormatting>
  <conditionalFormatting sqref="O144:BC157 O164:BC173">
    <cfRule type="cellIs" dxfId="2491" priority="965" operator="equal">
      <formula>6</formula>
    </cfRule>
    <cfRule type="cellIs" dxfId="2490" priority="966" operator="equal">
      <formula>5</formula>
    </cfRule>
    <cfRule type="cellIs" dxfId="2489" priority="967" operator="equal">
      <formula>4</formula>
    </cfRule>
    <cfRule type="cellIs" dxfId="2488" priority="968" operator="equal">
      <formula>3</formula>
    </cfRule>
    <cfRule type="cellIs" dxfId="2487" priority="969" operator="equal">
      <formula>2</formula>
    </cfRule>
    <cfRule type="cellIs" dxfId="2486" priority="970" operator="equal">
      <formula>1</formula>
    </cfRule>
  </conditionalFormatting>
  <conditionalFormatting sqref="O144:BB157 O164:BB173">
    <cfRule type="cellIs" dxfId="2485" priority="971" operator="greaterThan">
      <formula>15</formula>
    </cfRule>
  </conditionalFormatting>
  <conditionalFormatting sqref="O158:BC163">
    <cfRule type="cellIs" dxfId="2484" priority="959" operator="equal">
      <formula>6</formula>
    </cfRule>
    <cfRule type="cellIs" dxfId="2483" priority="960" operator="equal">
      <formula>5</formula>
    </cfRule>
    <cfRule type="cellIs" dxfId="2482" priority="961" operator="equal">
      <formula>4</formula>
    </cfRule>
    <cfRule type="cellIs" dxfId="2481" priority="962" operator="equal">
      <formula>3</formula>
    </cfRule>
    <cfRule type="cellIs" dxfId="2480" priority="963" operator="equal">
      <formula>2</formula>
    </cfRule>
    <cfRule type="cellIs" dxfId="2479" priority="964" operator="equal">
      <formula>1</formula>
    </cfRule>
  </conditionalFormatting>
  <conditionalFormatting sqref="O158:BB163">
    <cfRule type="cellIs" dxfId="2478" priority="958" operator="greaterThan">
      <formula>15</formula>
    </cfRule>
  </conditionalFormatting>
  <conditionalFormatting sqref="BG142:BG173">
    <cfRule type="cellIs" dxfId="2477" priority="957" operator="equal">
      <formula>3</formula>
    </cfRule>
  </conditionalFormatting>
  <conditionalFormatting sqref="BE142:BE173">
    <cfRule type="cellIs" dxfId="2476" priority="955" operator="between">
      <formula>11.5</formula>
      <formula>20</formula>
    </cfRule>
  </conditionalFormatting>
  <conditionalFormatting sqref="H142:H175">
    <cfRule type="cellIs" dxfId="2475" priority="956" operator="equal">
      <formula>3</formula>
    </cfRule>
  </conditionalFormatting>
  <conditionalFormatting sqref="BH144:BH173">
    <cfRule type="expression" dxfId="2474" priority="949">
      <formula>(AND($BH144&gt;0,$BH144&lt;$BJ144))</formula>
    </cfRule>
    <cfRule type="expression" dxfId="2473" priority="950">
      <formula>(AND($BH144&gt;=$BJ144,$BH144&lt;($BJ144*1.09)))</formula>
    </cfRule>
    <cfRule type="expression" dxfId="2472" priority="954">
      <formula>$BH144&gt;($BJ144*1.09)</formula>
    </cfRule>
  </conditionalFormatting>
  <conditionalFormatting sqref="I144:BC173 BE144:BJ173 BR144:BS144 BS145:BS173 BL144:BP173">
    <cfRule type="cellIs" dxfId="2471" priority="972" operator="greaterThan">
      <formula>0</formula>
    </cfRule>
  </conditionalFormatting>
  <conditionalFormatting sqref="O144:BB173">
    <cfRule type="cellIs" dxfId="2470" priority="951" operator="equal">
      <formula>9</formula>
    </cfRule>
    <cfRule type="cellIs" dxfId="2469" priority="952" operator="equal">
      <formula>8</formula>
    </cfRule>
    <cfRule type="cellIs" dxfId="2468" priority="953" operator="equal">
      <formula>7</formula>
    </cfRule>
  </conditionalFormatting>
  <conditionalFormatting sqref="I144:M173">
    <cfRule type="expression" dxfId="2467" priority="937">
      <formula>AND(I144=0,N144&lt;&gt;"",BE144&lt;&gt;0)</formula>
    </cfRule>
    <cfRule type="expression" dxfId="2466" priority="940">
      <formula>AND(I144=0,BE144&lt;&gt;0)</formula>
    </cfRule>
    <cfRule type="expression" dxfId="2465" priority="948">
      <formula>AND(I144&lt;&gt;0,N144="",BE144=0)</formula>
    </cfRule>
  </conditionalFormatting>
  <conditionalFormatting sqref="BT144:BT173">
    <cfRule type="cellIs" dxfId="2464" priority="947" operator="greaterThan">
      <formula>0</formula>
    </cfRule>
  </conditionalFormatting>
  <conditionalFormatting sqref="BR144:BR173">
    <cfRule type="expression" dxfId="2463" priority="944">
      <formula>(AND($BR144&gt;0,$BR144&lt;$BS144))</formula>
    </cfRule>
    <cfRule type="expression" dxfId="2462" priority="945">
      <formula>(AND($BR144&gt;=$BS144,$BR144&lt;($BS144*1.09)))</formula>
    </cfRule>
    <cfRule type="expression" dxfId="2461" priority="946">
      <formula>AND($BR144&gt;=($BS144*1.09),BR144&gt;0)</formula>
    </cfRule>
  </conditionalFormatting>
  <conditionalFormatting sqref="BU142:BV176">
    <cfRule type="cellIs" dxfId="2460" priority="943" operator="greaterThan">
      <formula>0</formula>
    </cfRule>
  </conditionalFormatting>
  <conditionalFormatting sqref="BW142:BX176">
    <cfRule type="cellIs" dxfId="2459" priority="942" operator="greaterThan">
      <formula>0</formula>
    </cfRule>
  </conditionalFormatting>
  <conditionalFormatting sqref="BQ144:BQ173">
    <cfRule type="cellIs" dxfId="2458" priority="941" operator="greaterThan">
      <formula>0</formula>
    </cfRule>
  </conditionalFormatting>
  <conditionalFormatting sqref="BK144:BK176 BK142">
    <cfRule type="colorScale" priority="93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457" priority="939" operator="equal">
      <formula>0</formula>
    </cfRule>
  </conditionalFormatting>
  <conditionalFormatting sqref="O199:BC208 O179:BC192">
    <cfRule type="cellIs" dxfId="2456" priority="929" operator="equal">
      <formula>6</formula>
    </cfRule>
    <cfRule type="cellIs" dxfId="2455" priority="930" operator="equal">
      <formula>5</formula>
    </cfRule>
    <cfRule type="cellIs" dxfId="2454" priority="931" operator="equal">
      <formula>4</formula>
    </cfRule>
    <cfRule type="cellIs" dxfId="2453" priority="932" operator="equal">
      <formula>3</formula>
    </cfRule>
    <cfRule type="cellIs" dxfId="2452" priority="933" operator="equal">
      <formula>2</formula>
    </cfRule>
    <cfRule type="cellIs" dxfId="2451" priority="934" operator="equal">
      <formula>1</formula>
    </cfRule>
  </conditionalFormatting>
  <conditionalFormatting sqref="O199:BB208 O179:BB192">
    <cfRule type="cellIs" dxfId="2450" priority="935" operator="greaterThan">
      <formula>15</formula>
    </cfRule>
  </conditionalFormatting>
  <conditionalFormatting sqref="O193:BC198">
    <cfRule type="cellIs" dxfId="2449" priority="923" operator="equal">
      <formula>6</formula>
    </cfRule>
    <cfRule type="cellIs" dxfId="2448" priority="924" operator="equal">
      <formula>5</formula>
    </cfRule>
    <cfRule type="cellIs" dxfId="2447" priority="925" operator="equal">
      <formula>4</formula>
    </cfRule>
    <cfRule type="cellIs" dxfId="2446" priority="926" operator="equal">
      <formula>3</formula>
    </cfRule>
    <cfRule type="cellIs" dxfId="2445" priority="927" operator="equal">
      <formula>2</formula>
    </cfRule>
    <cfRule type="cellIs" dxfId="2444" priority="928" operator="equal">
      <formula>1</formula>
    </cfRule>
  </conditionalFormatting>
  <conditionalFormatting sqref="O193:BB198">
    <cfRule type="cellIs" dxfId="2443" priority="922" operator="greaterThan">
      <formula>15</formula>
    </cfRule>
  </conditionalFormatting>
  <conditionalFormatting sqref="BG177:BG208">
    <cfRule type="cellIs" dxfId="2442" priority="921" operator="equal">
      <formula>3</formula>
    </cfRule>
  </conditionalFormatting>
  <conditionalFormatting sqref="BE177:BE208">
    <cfRule type="cellIs" dxfId="2441" priority="919" operator="between">
      <formula>11.5</formula>
      <formula>20</formula>
    </cfRule>
  </conditionalFormatting>
  <conditionalFormatting sqref="H177:H210">
    <cfRule type="cellIs" dxfId="2440" priority="920" operator="equal">
      <formula>3</formula>
    </cfRule>
  </conditionalFormatting>
  <conditionalFormatting sqref="BH179:BH208">
    <cfRule type="expression" dxfId="2439" priority="913">
      <formula>(AND($BH179&gt;0,$BH179&lt;$BJ179))</formula>
    </cfRule>
    <cfRule type="expression" dxfId="2438" priority="914">
      <formula>(AND($BH179&gt;=$BJ179,$BH179&lt;($BJ179*1.09)))</formula>
    </cfRule>
    <cfRule type="expression" dxfId="2437" priority="918">
      <formula>$BH179&gt;($BJ179*1.09)</formula>
    </cfRule>
  </conditionalFormatting>
  <conditionalFormatting sqref="BE179:BJ208 BR179:BS179 BS180:BS208 BL179:BP208 I179:BC208">
    <cfRule type="cellIs" dxfId="2436" priority="936" operator="greaterThan">
      <formula>0</formula>
    </cfRule>
  </conditionalFormatting>
  <conditionalFormatting sqref="O179:BB208">
    <cfRule type="cellIs" dxfId="2435" priority="915" operator="equal">
      <formula>9</formula>
    </cfRule>
    <cfRule type="cellIs" dxfId="2434" priority="916" operator="equal">
      <formula>8</formula>
    </cfRule>
    <cfRule type="cellIs" dxfId="2433" priority="917" operator="equal">
      <formula>7</formula>
    </cfRule>
  </conditionalFormatting>
  <conditionalFormatting sqref="I179:M208">
    <cfRule type="expression" dxfId="2432" priority="901">
      <formula>AND(I179=0,N179&lt;&gt;"",BE179&lt;&gt;0)</formula>
    </cfRule>
    <cfRule type="expression" dxfId="2431" priority="904">
      <formula>AND(I179=0,BE179&lt;&gt;0)</formula>
    </cfRule>
    <cfRule type="expression" dxfId="2430" priority="912">
      <formula>AND(I179&lt;&gt;0,N179="",BE179=0)</formula>
    </cfRule>
  </conditionalFormatting>
  <conditionalFormatting sqref="BT179:BT208">
    <cfRule type="cellIs" dxfId="2429" priority="911" operator="greaterThan">
      <formula>0</formula>
    </cfRule>
  </conditionalFormatting>
  <conditionalFormatting sqref="BR179:BR208">
    <cfRule type="expression" dxfId="2428" priority="908">
      <formula>(AND($BR179&gt;0,$BR179&lt;$BS179))</formula>
    </cfRule>
    <cfRule type="expression" dxfId="2427" priority="909">
      <formula>(AND($BR179&gt;=$BS179,$BR179&lt;($BS179*1.09)))</formula>
    </cfRule>
    <cfRule type="expression" dxfId="2426" priority="910">
      <formula>AND($BR179&gt;=($BS179*1.09),BR179&gt;0)</formula>
    </cfRule>
  </conditionalFormatting>
  <conditionalFormatting sqref="BU177:BV211">
    <cfRule type="cellIs" dxfId="2425" priority="907" operator="greaterThan">
      <formula>0</formula>
    </cfRule>
  </conditionalFormatting>
  <conditionalFormatting sqref="BW177:BX211">
    <cfRule type="cellIs" dxfId="2424" priority="906" operator="greaterThan">
      <formula>0</formula>
    </cfRule>
  </conditionalFormatting>
  <conditionalFormatting sqref="BQ179:BQ208">
    <cfRule type="cellIs" dxfId="2423" priority="905" operator="greaterThan">
      <formula>0</formula>
    </cfRule>
  </conditionalFormatting>
  <conditionalFormatting sqref="BK179:BK211 BK177">
    <cfRule type="colorScale" priority="90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422" priority="903" operator="equal">
      <formula>0</formula>
    </cfRule>
  </conditionalFormatting>
  <conditionalFormatting sqref="O214:BC227 O234:BC243">
    <cfRule type="cellIs" dxfId="2421" priority="893" operator="equal">
      <formula>6</formula>
    </cfRule>
    <cfRule type="cellIs" dxfId="2420" priority="894" operator="equal">
      <formula>5</formula>
    </cfRule>
    <cfRule type="cellIs" dxfId="2419" priority="895" operator="equal">
      <formula>4</formula>
    </cfRule>
    <cfRule type="cellIs" dxfId="2418" priority="896" operator="equal">
      <formula>3</formula>
    </cfRule>
    <cfRule type="cellIs" dxfId="2417" priority="897" operator="equal">
      <formula>2</formula>
    </cfRule>
    <cfRule type="cellIs" dxfId="2416" priority="898" operator="equal">
      <formula>1</formula>
    </cfRule>
  </conditionalFormatting>
  <conditionalFormatting sqref="O214:BB227 O234:BB243">
    <cfRule type="cellIs" dxfId="2415" priority="899" operator="greaterThan">
      <formula>15</formula>
    </cfRule>
  </conditionalFormatting>
  <conditionalFormatting sqref="O228:BC233">
    <cfRule type="cellIs" dxfId="2414" priority="887" operator="equal">
      <formula>6</formula>
    </cfRule>
    <cfRule type="cellIs" dxfId="2413" priority="888" operator="equal">
      <formula>5</formula>
    </cfRule>
    <cfRule type="cellIs" dxfId="2412" priority="889" operator="equal">
      <formula>4</formula>
    </cfRule>
    <cfRule type="cellIs" dxfId="2411" priority="890" operator="equal">
      <formula>3</formula>
    </cfRule>
    <cfRule type="cellIs" dxfId="2410" priority="891" operator="equal">
      <formula>2</formula>
    </cfRule>
    <cfRule type="cellIs" dxfId="2409" priority="892" operator="equal">
      <formula>1</formula>
    </cfRule>
  </conditionalFormatting>
  <conditionalFormatting sqref="O228:BB233">
    <cfRule type="cellIs" dxfId="2408" priority="886" operator="greaterThan">
      <formula>15</formula>
    </cfRule>
  </conditionalFormatting>
  <conditionalFormatting sqref="BG212:BG243">
    <cfRule type="cellIs" dxfId="2407" priority="885" operator="equal">
      <formula>3</formula>
    </cfRule>
  </conditionalFormatting>
  <conditionalFormatting sqref="BE212:BE243">
    <cfRule type="cellIs" dxfId="2406" priority="883" operator="between">
      <formula>11.5</formula>
      <formula>20</formula>
    </cfRule>
  </conditionalFormatting>
  <conditionalFormatting sqref="H212:H245">
    <cfRule type="cellIs" dxfId="2405" priority="884" operator="equal">
      <formula>3</formula>
    </cfRule>
  </conditionalFormatting>
  <conditionalFormatting sqref="BH214:BH243">
    <cfRule type="expression" dxfId="2404" priority="877">
      <formula>(AND($BH214&gt;0,$BH214&lt;$BJ214))</formula>
    </cfRule>
    <cfRule type="expression" dxfId="2403" priority="878">
      <formula>(AND($BH214&gt;=$BJ214,$BH214&lt;($BJ214*1.09)))</formula>
    </cfRule>
    <cfRule type="expression" dxfId="2402" priority="882">
      <formula>$BH214&gt;($BJ214*1.09)</formula>
    </cfRule>
  </conditionalFormatting>
  <conditionalFormatting sqref="I214:BC243 BE214:BJ243 BR214:BS214 BS215:BS243 BL214:BP243">
    <cfRule type="cellIs" dxfId="2401" priority="900" operator="greaterThan">
      <formula>0</formula>
    </cfRule>
  </conditionalFormatting>
  <conditionalFormatting sqref="O214:BB243">
    <cfRule type="cellIs" dxfId="2400" priority="879" operator="equal">
      <formula>9</formula>
    </cfRule>
    <cfRule type="cellIs" dxfId="2399" priority="880" operator="equal">
      <formula>8</formula>
    </cfRule>
    <cfRule type="cellIs" dxfId="2398" priority="881" operator="equal">
      <formula>7</formula>
    </cfRule>
  </conditionalFormatting>
  <conditionalFormatting sqref="I214:M243">
    <cfRule type="expression" dxfId="2397" priority="865">
      <formula>AND(I214=0,N214&lt;&gt;"",BE214&lt;&gt;0)</formula>
    </cfRule>
    <cfRule type="expression" dxfId="2396" priority="868">
      <formula>AND(I214=0,BE214&lt;&gt;0)</formula>
    </cfRule>
    <cfRule type="expression" dxfId="2395" priority="876">
      <formula>AND(I214&lt;&gt;0,N214="",BE214=0)</formula>
    </cfRule>
  </conditionalFormatting>
  <conditionalFormatting sqref="BT214:BT243">
    <cfRule type="cellIs" dxfId="2394" priority="875" operator="greaterThan">
      <formula>0</formula>
    </cfRule>
  </conditionalFormatting>
  <conditionalFormatting sqref="BR214:BR243">
    <cfRule type="expression" dxfId="2393" priority="872">
      <formula>(AND($BR214&gt;0,$BR214&lt;$BS214))</formula>
    </cfRule>
    <cfRule type="expression" dxfId="2392" priority="873">
      <formula>(AND($BR214&gt;=$BS214,$BR214&lt;($BS214*1.09)))</formula>
    </cfRule>
    <cfRule type="expression" dxfId="2391" priority="874">
      <formula>AND($BR214&gt;=($BS214*1.09),BR214&gt;0)</formula>
    </cfRule>
  </conditionalFormatting>
  <conditionalFormatting sqref="BU212:BV246">
    <cfRule type="cellIs" dxfId="2390" priority="871" operator="greaterThan">
      <formula>0</formula>
    </cfRule>
  </conditionalFormatting>
  <conditionalFormatting sqref="BW212:BX246">
    <cfRule type="cellIs" dxfId="2389" priority="870" operator="greaterThan">
      <formula>0</formula>
    </cfRule>
  </conditionalFormatting>
  <conditionalFormatting sqref="BQ214:BQ243">
    <cfRule type="cellIs" dxfId="2388" priority="869" operator="greaterThan">
      <formula>0</formula>
    </cfRule>
  </conditionalFormatting>
  <conditionalFormatting sqref="BK214:BK246 BK212">
    <cfRule type="colorScale" priority="86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387" priority="867" operator="equal">
      <formula>0</formula>
    </cfRule>
  </conditionalFormatting>
  <conditionalFormatting sqref="O249:BC262 O269:BC278">
    <cfRule type="cellIs" dxfId="2386" priority="857" operator="equal">
      <formula>6</formula>
    </cfRule>
    <cfRule type="cellIs" dxfId="2385" priority="858" operator="equal">
      <formula>5</formula>
    </cfRule>
    <cfRule type="cellIs" dxfId="2384" priority="859" operator="equal">
      <formula>4</formula>
    </cfRule>
    <cfRule type="cellIs" dxfId="2383" priority="860" operator="equal">
      <formula>3</formula>
    </cfRule>
    <cfRule type="cellIs" dxfId="2382" priority="861" operator="equal">
      <formula>2</formula>
    </cfRule>
    <cfRule type="cellIs" dxfId="2381" priority="862" operator="equal">
      <formula>1</formula>
    </cfRule>
  </conditionalFormatting>
  <conditionalFormatting sqref="O249:BB262 O269:BB278">
    <cfRule type="cellIs" dxfId="2380" priority="863" operator="greaterThan">
      <formula>15</formula>
    </cfRule>
  </conditionalFormatting>
  <conditionalFormatting sqref="O263:BC268">
    <cfRule type="cellIs" dxfId="2379" priority="851" operator="equal">
      <formula>6</formula>
    </cfRule>
    <cfRule type="cellIs" dxfId="2378" priority="852" operator="equal">
      <formula>5</formula>
    </cfRule>
    <cfRule type="cellIs" dxfId="2377" priority="853" operator="equal">
      <formula>4</formula>
    </cfRule>
    <cfRule type="cellIs" dxfId="2376" priority="854" operator="equal">
      <formula>3</formula>
    </cfRule>
    <cfRule type="cellIs" dxfId="2375" priority="855" operator="equal">
      <formula>2</formula>
    </cfRule>
    <cfRule type="cellIs" dxfId="2374" priority="856" operator="equal">
      <formula>1</formula>
    </cfRule>
  </conditionalFormatting>
  <conditionalFormatting sqref="O263:BB268">
    <cfRule type="cellIs" dxfId="2373" priority="850" operator="greaterThan">
      <formula>15</formula>
    </cfRule>
  </conditionalFormatting>
  <conditionalFormatting sqref="BG247:BG278">
    <cfRule type="cellIs" dxfId="2372" priority="849" operator="equal">
      <formula>3</formula>
    </cfRule>
  </conditionalFormatting>
  <conditionalFormatting sqref="BE247:BE278">
    <cfRule type="cellIs" dxfId="2371" priority="847" operator="between">
      <formula>11.5</formula>
      <formula>20</formula>
    </cfRule>
  </conditionalFormatting>
  <conditionalFormatting sqref="H247:H280">
    <cfRule type="cellIs" dxfId="2370" priority="848" operator="equal">
      <formula>3</formula>
    </cfRule>
  </conditionalFormatting>
  <conditionalFormatting sqref="BH249:BH278">
    <cfRule type="expression" dxfId="2369" priority="841">
      <formula>(AND($BH249&gt;0,$BH249&lt;$BJ249))</formula>
    </cfRule>
    <cfRule type="expression" dxfId="2368" priority="842">
      <formula>(AND($BH249&gt;=$BJ249,$BH249&lt;($BJ249*1.09)))</formula>
    </cfRule>
    <cfRule type="expression" dxfId="2367" priority="846">
      <formula>$BH249&gt;($BJ249*1.09)</formula>
    </cfRule>
  </conditionalFormatting>
  <conditionalFormatting sqref="I249:BC278 BE249:BJ278 BR249:BS249 BS250:BS278 BL249:BP278">
    <cfRule type="cellIs" dxfId="2366" priority="864" operator="greaterThan">
      <formula>0</formula>
    </cfRule>
  </conditionalFormatting>
  <conditionalFormatting sqref="O249:BB278">
    <cfRule type="cellIs" dxfId="2365" priority="843" operator="equal">
      <formula>9</formula>
    </cfRule>
    <cfRule type="cellIs" dxfId="2364" priority="844" operator="equal">
      <formula>8</formula>
    </cfRule>
    <cfRule type="cellIs" dxfId="2363" priority="845" operator="equal">
      <formula>7</formula>
    </cfRule>
  </conditionalFormatting>
  <conditionalFormatting sqref="I249:M278">
    <cfRule type="expression" dxfId="2362" priority="829">
      <formula>AND(I249=0,N249&lt;&gt;"",BE249&lt;&gt;0)</formula>
    </cfRule>
    <cfRule type="expression" dxfId="2361" priority="832">
      <formula>AND(I249=0,BE249&lt;&gt;0)</formula>
    </cfRule>
    <cfRule type="expression" dxfId="2360" priority="840">
      <formula>AND(I249&lt;&gt;0,N249="",BE249=0)</formula>
    </cfRule>
  </conditionalFormatting>
  <conditionalFormatting sqref="BT249:BT278">
    <cfRule type="cellIs" dxfId="2359" priority="839" operator="greaterThan">
      <formula>0</formula>
    </cfRule>
  </conditionalFormatting>
  <conditionalFormatting sqref="BR249:BR278">
    <cfRule type="expression" dxfId="2358" priority="836">
      <formula>(AND($BR249&gt;0,$BR249&lt;$BS249))</formula>
    </cfRule>
    <cfRule type="expression" dxfId="2357" priority="837">
      <formula>(AND($BR249&gt;=$BS249,$BR249&lt;($BS249*1.09)))</formula>
    </cfRule>
    <cfRule type="expression" dxfId="2356" priority="838">
      <formula>AND($BR249&gt;=($BS249*1.09),BR249&gt;0)</formula>
    </cfRule>
  </conditionalFormatting>
  <conditionalFormatting sqref="BU247:BV281">
    <cfRule type="cellIs" dxfId="2355" priority="835" operator="greaterThan">
      <formula>0</formula>
    </cfRule>
  </conditionalFormatting>
  <conditionalFormatting sqref="BW247:BX281">
    <cfRule type="cellIs" dxfId="2354" priority="834" operator="greaterThan">
      <formula>0</formula>
    </cfRule>
  </conditionalFormatting>
  <conditionalFormatting sqref="BQ249:BQ278">
    <cfRule type="cellIs" dxfId="2353" priority="833" operator="greaterThan">
      <formula>0</formula>
    </cfRule>
  </conditionalFormatting>
  <conditionalFormatting sqref="BK249:BK281 BK247">
    <cfRule type="colorScale" priority="83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352" priority="831" operator="equal">
      <formula>0</formula>
    </cfRule>
  </conditionalFormatting>
  <conditionalFormatting sqref="O284:BC297 O304:BC313">
    <cfRule type="cellIs" dxfId="2351" priority="821" operator="equal">
      <formula>6</formula>
    </cfRule>
    <cfRule type="cellIs" dxfId="2350" priority="822" operator="equal">
      <formula>5</formula>
    </cfRule>
    <cfRule type="cellIs" dxfId="2349" priority="823" operator="equal">
      <formula>4</formula>
    </cfRule>
    <cfRule type="cellIs" dxfId="2348" priority="824" operator="equal">
      <formula>3</formula>
    </cfRule>
    <cfRule type="cellIs" dxfId="2347" priority="825" operator="equal">
      <formula>2</formula>
    </cfRule>
    <cfRule type="cellIs" dxfId="2346" priority="826" operator="equal">
      <formula>1</formula>
    </cfRule>
  </conditionalFormatting>
  <conditionalFormatting sqref="O284:BB297 O304:BB313">
    <cfRule type="cellIs" dxfId="2345" priority="827" operator="greaterThan">
      <formula>15</formula>
    </cfRule>
  </conditionalFormatting>
  <conditionalFormatting sqref="O298:BC303">
    <cfRule type="cellIs" dxfId="2344" priority="815" operator="equal">
      <formula>6</formula>
    </cfRule>
    <cfRule type="cellIs" dxfId="2343" priority="816" operator="equal">
      <formula>5</formula>
    </cfRule>
    <cfRule type="cellIs" dxfId="2342" priority="817" operator="equal">
      <formula>4</formula>
    </cfRule>
    <cfRule type="cellIs" dxfId="2341" priority="818" operator="equal">
      <formula>3</formula>
    </cfRule>
    <cfRule type="cellIs" dxfId="2340" priority="819" operator="equal">
      <formula>2</formula>
    </cfRule>
    <cfRule type="cellIs" dxfId="2339" priority="820" operator="equal">
      <formula>1</formula>
    </cfRule>
  </conditionalFormatting>
  <conditionalFormatting sqref="O298:BB303">
    <cfRule type="cellIs" dxfId="2338" priority="814" operator="greaterThan">
      <formula>15</formula>
    </cfRule>
  </conditionalFormatting>
  <conditionalFormatting sqref="BG282:BG313">
    <cfRule type="cellIs" dxfId="2337" priority="813" operator="equal">
      <formula>3</formula>
    </cfRule>
  </conditionalFormatting>
  <conditionalFormatting sqref="BE282:BE313">
    <cfRule type="cellIs" dxfId="2336" priority="811" operator="between">
      <formula>11.5</formula>
      <formula>20</formula>
    </cfRule>
  </conditionalFormatting>
  <conditionalFormatting sqref="H282:H315">
    <cfRule type="cellIs" dxfId="2335" priority="812" operator="equal">
      <formula>3</formula>
    </cfRule>
  </conditionalFormatting>
  <conditionalFormatting sqref="BH284:BH313">
    <cfRule type="expression" dxfId="2334" priority="805">
      <formula>(AND($BH284&gt;0,$BH284&lt;$BJ284))</formula>
    </cfRule>
    <cfRule type="expression" dxfId="2333" priority="806">
      <formula>(AND($BH284&gt;=$BJ284,$BH284&lt;($BJ284*1.09)))</formula>
    </cfRule>
    <cfRule type="expression" dxfId="2332" priority="810">
      <formula>$BH284&gt;($BJ284*1.09)</formula>
    </cfRule>
  </conditionalFormatting>
  <conditionalFormatting sqref="I284:BC313 BE284:BJ313 BR284:BS284 BS285:BS313 BL284:BP313">
    <cfRule type="cellIs" dxfId="2331" priority="828" operator="greaterThan">
      <formula>0</formula>
    </cfRule>
  </conditionalFormatting>
  <conditionalFormatting sqref="O284:BB313">
    <cfRule type="cellIs" dxfId="2330" priority="807" operator="equal">
      <formula>9</formula>
    </cfRule>
    <cfRule type="cellIs" dxfId="2329" priority="808" operator="equal">
      <formula>8</formula>
    </cfRule>
    <cfRule type="cellIs" dxfId="2328" priority="809" operator="equal">
      <formula>7</formula>
    </cfRule>
  </conditionalFormatting>
  <conditionalFormatting sqref="I284:M313">
    <cfRule type="expression" dxfId="2327" priority="793">
      <formula>AND(I284=0,N284&lt;&gt;"",BE284&lt;&gt;0)</formula>
    </cfRule>
    <cfRule type="expression" dxfId="2326" priority="796">
      <formula>AND(I284=0,BE284&lt;&gt;0)</formula>
    </cfRule>
    <cfRule type="expression" dxfId="2325" priority="804">
      <formula>AND(I284&lt;&gt;0,N284="",BE284=0)</formula>
    </cfRule>
  </conditionalFormatting>
  <conditionalFormatting sqref="BT284:BT313">
    <cfRule type="cellIs" dxfId="2324" priority="803" operator="greaterThan">
      <formula>0</formula>
    </cfRule>
  </conditionalFormatting>
  <conditionalFormatting sqref="BR284:BR313">
    <cfRule type="expression" dxfId="2323" priority="800">
      <formula>(AND($BR284&gt;0,$BR284&lt;$BS284))</formula>
    </cfRule>
    <cfRule type="expression" dxfId="2322" priority="801">
      <formula>(AND($BR284&gt;=$BS284,$BR284&lt;($BS284*1.09)))</formula>
    </cfRule>
    <cfRule type="expression" dxfId="2321" priority="802">
      <formula>AND($BR284&gt;=($BS284*1.09),BR284&gt;0)</formula>
    </cfRule>
  </conditionalFormatting>
  <conditionalFormatting sqref="BU282:BV316">
    <cfRule type="cellIs" dxfId="2320" priority="799" operator="greaterThan">
      <formula>0</formula>
    </cfRule>
  </conditionalFormatting>
  <conditionalFormatting sqref="BW282:BX316">
    <cfRule type="cellIs" dxfId="2319" priority="798" operator="greaterThan">
      <formula>0</formula>
    </cfRule>
  </conditionalFormatting>
  <conditionalFormatting sqref="BQ284:BQ313">
    <cfRule type="cellIs" dxfId="2318" priority="797" operator="greaterThan">
      <formula>0</formula>
    </cfRule>
  </conditionalFormatting>
  <conditionalFormatting sqref="BK284:BK316 BK282">
    <cfRule type="colorScale" priority="79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317" priority="795" operator="equal">
      <formula>0</formula>
    </cfRule>
  </conditionalFormatting>
  <conditionalFormatting sqref="O319:BC332 O339:BC348">
    <cfRule type="cellIs" dxfId="2316" priority="785" operator="equal">
      <formula>6</formula>
    </cfRule>
    <cfRule type="cellIs" dxfId="2315" priority="786" operator="equal">
      <formula>5</formula>
    </cfRule>
    <cfRule type="cellIs" dxfId="2314" priority="787" operator="equal">
      <formula>4</formula>
    </cfRule>
    <cfRule type="cellIs" dxfId="2313" priority="788" operator="equal">
      <formula>3</formula>
    </cfRule>
    <cfRule type="cellIs" dxfId="2312" priority="789" operator="equal">
      <formula>2</formula>
    </cfRule>
    <cfRule type="cellIs" dxfId="2311" priority="790" operator="equal">
      <formula>1</formula>
    </cfRule>
  </conditionalFormatting>
  <conditionalFormatting sqref="O319:BB332 O339:BB348">
    <cfRule type="cellIs" dxfId="2310" priority="791" operator="greaterThan">
      <formula>15</formula>
    </cfRule>
  </conditionalFormatting>
  <conditionalFormatting sqref="O333:BC338">
    <cfRule type="cellIs" dxfId="2309" priority="779" operator="equal">
      <formula>6</formula>
    </cfRule>
    <cfRule type="cellIs" dxfId="2308" priority="780" operator="equal">
      <formula>5</formula>
    </cfRule>
    <cfRule type="cellIs" dxfId="2307" priority="781" operator="equal">
      <formula>4</formula>
    </cfRule>
    <cfRule type="cellIs" dxfId="2306" priority="782" operator="equal">
      <formula>3</formula>
    </cfRule>
    <cfRule type="cellIs" dxfId="2305" priority="783" operator="equal">
      <formula>2</formula>
    </cfRule>
    <cfRule type="cellIs" dxfId="2304" priority="784" operator="equal">
      <formula>1</formula>
    </cfRule>
  </conditionalFormatting>
  <conditionalFormatting sqref="O333:BB338">
    <cfRule type="cellIs" dxfId="2303" priority="778" operator="greaterThan">
      <formula>15</formula>
    </cfRule>
  </conditionalFormatting>
  <conditionalFormatting sqref="BG317:BG348">
    <cfRule type="cellIs" dxfId="2302" priority="777" operator="equal">
      <formula>3</formula>
    </cfRule>
  </conditionalFormatting>
  <conditionalFormatting sqref="BE317:BE348">
    <cfRule type="cellIs" dxfId="2301" priority="775" operator="between">
      <formula>11.5</formula>
      <formula>20</formula>
    </cfRule>
  </conditionalFormatting>
  <conditionalFormatting sqref="H317:H350">
    <cfRule type="cellIs" dxfId="2300" priority="776" operator="equal">
      <formula>3</formula>
    </cfRule>
  </conditionalFormatting>
  <conditionalFormatting sqref="BH319:BH348">
    <cfRule type="expression" dxfId="2299" priority="769">
      <formula>(AND($BH319&gt;0,$BH319&lt;$BJ319))</formula>
    </cfRule>
    <cfRule type="expression" dxfId="2298" priority="770">
      <formula>(AND($BH319&gt;=$BJ319,$BH319&lt;($BJ319*1.09)))</formula>
    </cfRule>
    <cfRule type="expression" dxfId="2297" priority="774">
      <formula>$BH319&gt;($BJ319*1.09)</formula>
    </cfRule>
  </conditionalFormatting>
  <conditionalFormatting sqref="I319:BC348 BE319:BJ348 BR319:BS319 BS320:BS348 BL319:BP348">
    <cfRule type="cellIs" dxfId="2296" priority="792" operator="greaterThan">
      <formula>0</formula>
    </cfRule>
  </conditionalFormatting>
  <conditionalFormatting sqref="O319:BB348">
    <cfRule type="cellIs" dxfId="2295" priority="771" operator="equal">
      <formula>9</formula>
    </cfRule>
    <cfRule type="cellIs" dxfId="2294" priority="772" operator="equal">
      <formula>8</formula>
    </cfRule>
    <cfRule type="cellIs" dxfId="2293" priority="773" operator="equal">
      <formula>7</formula>
    </cfRule>
  </conditionalFormatting>
  <conditionalFormatting sqref="I319:M348">
    <cfRule type="expression" dxfId="2292" priority="757">
      <formula>AND(I319=0,N319&lt;&gt;"",BE319&lt;&gt;0)</formula>
    </cfRule>
    <cfRule type="expression" dxfId="2291" priority="760">
      <formula>AND(I319=0,BE319&lt;&gt;0)</formula>
    </cfRule>
    <cfRule type="expression" dxfId="2290" priority="768">
      <formula>AND(I319&lt;&gt;0,N319="",BE319=0)</formula>
    </cfRule>
  </conditionalFormatting>
  <conditionalFormatting sqref="BT319:BT348">
    <cfRule type="cellIs" dxfId="2289" priority="767" operator="greaterThan">
      <formula>0</formula>
    </cfRule>
  </conditionalFormatting>
  <conditionalFormatting sqref="BR319:BR348">
    <cfRule type="expression" dxfId="2288" priority="764">
      <formula>(AND($BR319&gt;0,$BR319&lt;$BS319))</formula>
    </cfRule>
    <cfRule type="expression" dxfId="2287" priority="765">
      <formula>(AND($BR319&gt;=$BS319,$BR319&lt;($BS319*1.09)))</formula>
    </cfRule>
    <cfRule type="expression" dxfId="2286" priority="766">
      <formula>AND($BR319&gt;=($BS319*1.09),BR319&gt;0)</formula>
    </cfRule>
  </conditionalFormatting>
  <conditionalFormatting sqref="BU317:BV351">
    <cfRule type="cellIs" dxfId="2285" priority="763" operator="greaterThan">
      <formula>0</formula>
    </cfRule>
  </conditionalFormatting>
  <conditionalFormatting sqref="BW317:BX351">
    <cfRule type="cellIs" dxfId="2284" priority="762" operator="greaterThan">
      <formula>0</formula>
    </cfRule>
  </conditionalFormatting>
  <conditionalFormatting sqref="BQ319:BQ348">
    <cfRule type="cellIs" dxfId="2283" priority="761" operator="greaterThan">
      <formula>0</formula>
    </cfRule>
  </conditionalFormatting>
  <conditionalFormatting sqref="BK319:BK351 BK317">
    <cfRule type="colorScale" priority="75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282" priority="759" operator="equal">
      <formula>0</formula>
    </cfRule>
  </conditionalFormatting>
  <conditionalFormatting sqref="O354:BC367 O374:BC383">
    <cfRule type="cellIs" dxfId="2281" priority="749" operator="equal">
      <formula>6</formula>
    </cfRule>
    <cfRule type="cellIs" dxfId="2280" priority="750" operator="equal">
      <formula>5</formula>
    </cfRule>
    <cfRule type="cellIs" dxfId="2279" priority="751" operator="equal">
      <formula>4</formula>
    </cfRule>
    <cfRule type="cellIs" dxfId="2278" priority="752" operator="equal">
      <formula>3</formula>
    </cfRule>
    <cfRule type="cellIs" dxfId="2277" priority="753" operator="equal">
      <formula>2</formula>
    </cfRule>
    <cfRule type="cellIs" dxfId="2276" priority="754" operator="equal">
      <formula>1</formula>
    </cfRule>
  </conditionalFormatting>
  <conditionalFormatting sqref="O354:BB367 O374:BB383">
    <cfRule type="cellIs" dxfId="2275" priority="755" operator="greaterThan">
      <formula>15</formula>
    </cfRule>
  </conditionalFormatting>
  <conditionalFormatting sqref="O368:BC373">
    <cfRule type="cellIs" dxfId="2274" priority="743" operator="equal">
      <formula>6</formula>
    </cfRule>
    <cfRule type="cellIs" dxfId="2273" priority="744" operator="equal">
      <formula>5</formula>
    </cfRule>
    <cfRule type="cellIs" dxfId="2272" priority="745" operator="equal">
      <formula>4</formula>
    </cfRule>
    <cfRule type="cellIs" dxfId="2271" priority="746" operator="equal">
      <formula>3</formula>
    </cfRule>
    <cfRule type="cellIs" dxfId="2270" priority="747" operator="equal">
      <formula>2</formula>
    </cfRule>
    <cfRule type="cellIs" dxfId="2269" priority="748" operator="equal">
      <formula>1</formula>
    </cfRule>
  </conditionalFormatting>
  <conditionalFormatting sqref="O368:BB373">
    <cfRule type="cellIs" dxfId="2268" priority="742" operator="greaterThan">
      <formula>15</formula>
    </cfRule>
  </conditionalFormatting>
  <conditionalFormatting sqref="BG352:BG383">
    <cfRule type="cellIs" dxfId="2267" priority="741" operator="equal">
      <formula>3</formula>
    </cfRule>
  </conditionalFormatting>
  <conditionalFormatting sqref="BE352:BE383">
    <cfRule type="cellIs" dxfId="2266" priority="739" operator="between">
      <formula>11.5</formula>
      <formula>20</formula>
    </cfRule>
  </conditionalFormatting>
  <conditionalFormatting sqref="H352:H385">
    <cfRule type="cellIs" dxfId="2265" priority="740" operator="equal">
      <formula>3</formula>
    </cfRule>
  </conditionalFormatting>
  <conditionalFormatting sqref="BH354:BH383">
    <cfRule type="expression" dxfId="2264" priority="733">
      <formula>(AND($BH354&gt;0,$BH354&lt;$BJ354))</formula>
    </cfRule>
    <cfRule type="expression" dxfId="2263" priority="734">
      <formula>(AND($BH354&gt;=$BJ354,$BH354&lt;($BJ354*1.09)))</formula>
    </cfRule>
    <cfRule type="expression" dxfId="2262" priority="738">
      <formula>$BH354&gt;($BJ354*1.09)</formula>
    </cfRule>
  </conditionalFormatting>
  <conditionalFormatting sqref="I354:BC383 BE354:BJ383 BR354:BS354 BS355:BS383 BL354:BP383">
    <cfRule type="cellIs" dxfId="2261" priority="756" operator="greaterThan">
      <formula>0</formula>
    </cfRule>
  </conditionalFormatting>
  <conditionalFormatting sqref="O354:BB383">
    <cfRule type="cellIs" dxfId="2260" priority="735" operator="equal">
      <formula>9</formula>
    </cfRule>
    <cfRule type="cellIs" dxfId="2259" priority="736" operator="equal">
      <formula>8</formula>
    </cfRule>
    <cfRule type="cellIs" dxfId="2258" priority="737" operator="equal">
      <formula>7</formula>
    </cfRule>
  </conditionalFormatting>
  <conditionalFormatting sqref="I354:M383">
    <cfRule type="expression" dxfId="2257" priority="721">
      <formula>AND(I354=0,N354&lt;&gt;"",BE354&lt;&gt;0)</formula>
    </cfRule>
    <cfRule type="expression" dxfId="2256" priority="724">
      <formula>AND(I354=0,BE354&lt;&gt;0)</formula>
    </cfRule>
    <cfRule type="expression" dxfId="2255" priority="732">
      <formula>AND(I354&lt;&gt;0,N354="",BE354=0)</formula>
    </cfRule>
  </conditionalFormatting>
  <conditionalFormatting sqref="BT354:BT383">
    <cfRule type="cellIs" dxfId="2254" priority="731" operator="greaterThan">
      <formula>0</formula>
    </cfRule>
  </conditionalFormatting>
  <conditionalFormatting sqref="BR354:BR383">
    <cfRule type="expression" dxfId="2253" priority="728">
      <formula>(AND($BR354&gt;0,$BR354&lt;$BS354))</formula>
    </cfRule>
    <cfRule type="expression" dxfId="2252" priority="729">
      <formula>(AND($BR354&gt;=$BS354,$BR354&lt;($BS354*1.09)))</formula>
    </cfRule>
    <cfRule type="expression" dxfId="2251" priority="730">
      <formula>AND($BR354&gt;=($BS354*1.09),BR354&gt;0)</formula>
    </cfRule>
  </conditionalFormatting>
  <conditionalFormatting sqref="BU352:BV386">
    <cfRule type="cellIs" dxfId="2250" priority="727" operator="greaterThan">
      <formula>0</formula>
    </cfRule>
  </conditionalFormatting>
  <conditionalFormatting sqref="BW352:BX386">
    <cfRule type="cellIs" dxfId="2249" priority="726" operator="greaterThan">
      <formula>0</formula>
    </cfRule>
  </conditionalFormatting>
  <conditionalFormatting sqref="BQ354:BQ383">
    <cfRule type="cellIs" dxfId="2248" priority="725" operator="greaterThan">
      <formula>0</formula>
    </cfRule>
  </conditionalFormatting>
  <conditionalFormatting sqref="BK354:BK386 BK352">
    <cfRule type="colorScale" priority="72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247" priority="723" operator="equal">
      <formula>0</formula>
    </cfRule>
  </conditionalFormatting>
  <conditionalFormatting sqref="O389:BC402 O409:BC418">
    <cfRule type="cellIs" dxfId="2246" priority="713" operator="equal">
      <formula>6</formula>
    </cfRule>
    <cfRule type="cellIs" dxfId="2245" priority="714" operator="equal">
      <formula>5</formula>
    </cfRule>
    <cfRule type="cellIs" dxfId="2244" priority="715" operator="equal">
      <formula>4</formula>
    </cfRule>
    <cfRule type="cellIs" dxfId="2243" priority="716" operator="equal">
      <formula>3</formula>
    </cfRule>
    <cfRule type="cellIs" dxfId="2242" priority="717" operator="equal">
      <formula>2</formula>
    </cfRule>
    <cfRule type="cellIs" dxfId="2241" priority="718" operator="equal">
      <formula>1</formula>
    </cfRule>
  </conditionalFormatting>
  <conditionalFormatting sqref="O389:BB402 O409:BB418">
    <cfRule type="cellIs" dxfId="2240" priority="719" operator="greaterThan">
      <formula>15</formula>
    </cfRule>
  </conditionalFormatting>
  <conditionalFormatting sqref="O403:BC408">
    <cfRule type="cellIs" dxfId="2239" priority="707" operator="equal">
      <formula>6</formula>
    </cfRule>
    <cfRule type="cellIs" dxfId="2238" priority="708" operator="equal">
      <formula>5</formula>
    </cfRule>
    <cfRule type="cellIs" dxfId="2237" priority="709" operator="equal">
      <formula>4</formula>
    </cfRule>
    <cfRule type="cellIs" dxfId="2236" priority="710" operator="equal">
      <formula>3</formula>
    </cfRule>
    <cfRule type="cellIs" dxfId="2235" priority="711" operator="equal">
      <formula>2</formula>
    </cfRule>
    <cfRule type="cellIs" dxfId="2234" priority="712" operator="equal">
      <formula>1</formula>
    </cfRule>
  </conditionalFormatting>
  <conditionalFormatting sqref="O403:BB408">
    <cfRule type="cellIs" dxfId="2233" priority="706" operator="greaterThan">
      <formula>15</formula>
    </cfRule>
  </conditionalFormatting>
  <conditionalFormatting sqref="BG387:BG418">
    <cfRule type="cellIs" dxfId="2232" priority="705" operator="equal">
      <formula>3</formula>
    </cfRule>
  </conditionalFormatting>
  <conditionalFormatting sqref="BE387:BE418">
    <cfRule type="cellIs" dxfId="2231" priority="703" operator="between">
      <formula>11.5</formula>
      <formula>20</formula>
    </cfRule>
  </conditionalFormatting>
  <conditionalFormatting sqref="H387:H420">
    <cfRule type="cellIs" dxfId="2230" priority="704" operator="equal">
      <formula>3</formula>
    </cfRule>
  </conditionalFormatting>
  <conditionalFormatting sqref="BH389:BH418">
    <cfRule type="expression" dxfId="2229" priority="697">
      <formula>(AND($BH389&gt;0,$BH389&lt;$BJ389))</formula>
    </cfRule>
    <cfRule type="expression" dxfId="2228" priority="698">
      <formula>(AND($BH389&gt;=$BJ389,$BH389&lt;($BJ389*1.09)))</formula>
    </cfRule>
    <cfRule type="expression" dxfId="2227" priority="702">
      <formula>$BH389&gt;($BJ389*1.09)</formula>
    </cfRule>
  </conditionalFormatting>
  <conditionalFormatting sqref="I389:BC418 BE389:BJ418 BR389:BS389 BS390:BS418 BL389:BP418">
    <cfRule type="cellIs" dxfId="2226" priority="720" operator="greaterThan">
      <formula>0</formula>
    </cfRule>
  </conditionalFormatting>
  <conditionalFormatting sqref="O389:BB418">
    <cfRule type="cellIs" dxfId="2225" priority="699" operator="equal">
      <formula>9</formula>
    </cfRule>
    <cfRule type="cellIs" dxfId="2224" priority="700" operator="equal">
      <formula>8</formula>
    </cfRule>
    <cfRule type="cellIs" dxfId="2223" priority="701" operator="equal">
      <formula>7</formula>
    </cfRule>
  </conditionalFormatting>
  <conditionalFormatting sqref="I389:M418">
    <cfRule type="expression" dxfId="2222" priority="685">
      <formula>AND(I389=0,N389&lt;&gt;"",BE389&lt;&gt;0)</formula>
    </cfRule>
    <cfRule type="expression" dxfId="2221" priority="688">
      <formula>AND(I389=0,BE389&lt;&gt;0)</formula>
    </cfRule>
    <cfRule type="expression" dxfId="2220" priority="696">
      <formula>AND(I389&lt;&gt;0,N389="",BE389=0)</formula>
    </cfRule>
  </conditionalFormatting>
  <conditionalFormatting sqref="BT389:BT418">
    <cfRule type="cellIs" dxfId="2219" priority="695" operator="greaterThan">
      <formula>0</formula>
    </cfRule>
  </conditionalFormatting>
  <conditionalFormatting sqref="BR389:BR418">
    <cfRule type="expression" dxfId="2218" priority="692">
      <formula>(AND($BR389&gt;0,$BR389&lt;$BS389))</formula>
    </cfRule>
    <cfRule type="expression" dxfId="2217" priority="693">
      <formula>(AND($BR389&gt;=$BS389,$BR389&lt;($BS389*1.09)))</formula>
    </cfRule>
    <cfRule type="expression" dxfId="2216" priority="694">
      <formula>AND($BR389&gt;=($BS389*1.09),BR389&gt;0)</formula>
    </cfRule>
  </conditionalFormatting>
  <conditionalFormatting sqref="BU387:BV421">
    <cfRule type="cellIs" dxfId="2215" priority="691" operator="greaterThan">
      <formula>0</formula>
    </cfRule>
  </conditionalFormatting>
  <conditionalFormatting sqref="BW387:BX421">
    <cfRule type="cellIs" dxfId="2214" priority="690" operator="greaterThan">
      <formula>0</formula>
    </cfRule>
  </conditionalFormatting>
  <conditionalFormatting sqref="BQ389:BQ418">
    <cfRule type="cellIs" dxfId="2213" priority="689" operator="greaterThan">
      <formula>0</formula>
    </cfRule>
  </conditionalFormatting>
  <conditionalFormatting sqref="BK389:BK421 BK387">
    <cfRule type="colorScale" priority="68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212" priority="687" operator="equal">
      <formula>0</formula>
    </cfRule>
  </conditionalFormatting>
  <conditionalFormatting sqref="O424:BC437 O444:BC453">
    <cfRule type="cellIs" dxfId="2211" priority="677" operator="equal">
      <formula>6</formula>
    </cfRule>
    <cfRule type="cellIs" dxfId="2210" priority="678" operator="equal">
      <formula>5</formula>
    </cfRule>
    <cfRule type="cellIs" dxfId="2209" priority="679" operator="equal">
      <formula>4</formula>
    </cfRule>
    <cfRule type="cellIs" dxfId="2208" priority="680" operator="equal">
      <formula>3</formula>
    </cfRule>
    <cfRule type="cellIs" dxfId="2207" priority="681" operator="equal">
      <formula>2</formula>
    </cfRule>
    <cfRule type="cellIs" dxfId="2206" priority="682" operator="equal">
      <formula>1</formula>
    </cfRule>
  </conditionalFormatting>
  <conditionalFormatting sqref="O424:BB437 O444:BB453">
    <cfRule type="cellIs" dxfId="2205" priority="683" operator="greaterThan">
      <formula>15</formula>
    </cfRule>
  </conditionalFormatting>
  <conditionalFormatting sqref="O438:BC443">
    <cfRule type="cellIs" dxfId="2204" priority="671" operator="equal">
      <formula>6</formula>
    </cfRule>
    <cfRule type="cellIs" dxfId="2203" priority="672" operator="equal">
      <formula>5</formula>
    </cfRule>
    <cfRule type="cellIs" dxfId="2202" priority="673" operator="equal">
      <formula>4</formula>
    </cfRule>
    <cfRule type="cellIs" dxfId="2201" priority="674" operator="equal">
      <formula>3</formula>
    </cfRule>
    <cfRule type="cellIs" dxfId="2200" priority="675" operator="equal">
      <formula>2</formula>
    </cfRule>
    <cfRule type="cellIs" dxfId="2199" priority="676" operator="equal">
      <formula>1</formula>
    </cfRule>
  </conditionalFormatting>
  <conditionalFormatting sqref="O438:BB443">
    <cfRule type="cellIs" dxfId="2198" priority="670" operator="greaterThan">
      <formula>15</formula>
    </cfRule>
  </conditionalFormatting>
  <conditionalFormatting sqref="BG422:BG453">
    <cfRule type="cellIs" dxfId="2197" priority="669" operator="equal">
      <formula>3</formula>
    </cfRule>
  </conditionalFormatting>
  <conditionalFormatting sqref="BE422:BE453">
    <cfRule type="cellIs" dxfId="2196" priority="667" operator="between">
      <formula>11.5</formula>
      <formula>20</formula>
    </cfRule>
  </conditionalFormatting>
  <conditionalFormatting sqref="H422:H455">
    <cfRule type="cellIs" dxfId="2195" priority="668" operator="equal">
      <formula>3</formula>
    </cfRule>
  </conditionalFormatting>
  <conditionalFormatting sqref="BH424:BH453">
    <cfRule type="expression" dxfId="2194" priority="661">
      <formula>(AND($BH424&gt;0,$BH424&lt;$BJ424))</formula>
    </cfRule>
    <cfRule type="expression" dxfId="2193" priority="662">
      <formula>(AND($BH424&gt;=$BJ424,$BH424&lt;($BJ424*1.09)))</formula>
    </cfRule>
    <cfRule type="expression" dxfId="2192" priority="666">
      <formula>$BH424&gt;($BJ424*1.09)</formula>
    </cfRule>
  </conditionalFormatting>
  <conditionalFormatting sqref="I424:BC453 BE424:BJ453 BR424:BS424 BS425:BS453 BL424:BP453">
    <cfRule type="cellIs" dxfId="2191" priority="684" operator="greaterThan">
      <formula>0</formula>
    </cfRule>
  </conditionalFormatting>
  <conditionalFormatting sqref="O424:BB453">
    <cfRule type="cellIs" dxfId="2190" priority="663" operator="equal">
      <formula>9</formula>
    </cfRule>
    <cfRule type="cellIs" dxfId="2189" priority="664" operator="equal">
      <formula>8</formula>
    </cfRule>
    <cfRule type="cellIs" dxfId="2188" priority="665" operator="equal">
      <formula>7</formula>
    </cfRule>
  </conditionalFormatting>
  <conditionalFormatting sqref="I424:M453">
    <cfRule type="expression" dxfId="2187" priority="649">
      <formula>AND(I424=0,N424&lt;&gt;"",BE424&lt;&gt;0)</formula>
    </cfRule>
    <cfRule type="expression" dxfId="2186" priority="652">
      <formula>AND(I424=0,BE424&lt;&gt;0)</formula>
    </cfRule>
    <cfRule type="expression" dxfId="2185" priority="660">
      <formula>AND(I424&lt;&gt;0,N424="",BE424=0)</formula>
    </cfRule>
  </conditionalFormatting>
  <conditionalFormatting sqref="BT424:BT453">
    <cfRule type="cellIs" dxfId="2184" priority="659" operator="greaterThan">
      <formula>0</formula>
    </cfRule>
  </conditionalFormatting>
  <conditionalFormatting sqref="BR424:BR453">
    <cfRule type="expression" dxfId="2183" priority="656">
      <formula>(AND($BR424&gt;0,$BR424&lt;$BS424))</formula>
    </cfRule>
    <cfRule type="expression" dxfId="2182" priority="657">
      <formula>(AND($BR424&gt;=$BS424,$BR424&lt;($BS424*1.09)))</formula>
    </cfRule>
    <cfRule type="expression" dxfId="2181" priority="658">
      <formula>AND($BR424&gt;=($BS424*1.09),BR424&gt;0)</formula>
    </cfRule>
  </conditionalFormatting>
  <conditionalFormatting sqref="BU422:BV456">
    <cfRule type="cellIs" dxfId="2180" priority="655" operator="greaterThan">
      <formula>0</formula>
    </cfRule>
  </conditionalFormatting>
  <conditionalFormatting sqref="BW422:BX456">
    <cfRule type="cellIs" dxfId="2179" priority="654" operator="greaterThan">
      <formula>0</formula>
    </cfRule>
  </conditionalFormatting>
  <conditionalFormatting sqref="BQ424:BQ453">
    <cfRule type="cellIs" dxfId="2178" priority="653" operator="greaterThan">
      <formula>0</formula>
    </cfRule>
  </conditionalFormatting>
  <conditionalFormatting sqref="BK424:BK456 BK422">
    <cfRule type="colorScale" priority="65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177" priority="651" operator="equal">
      <formula>0</formula>
    </cfRule>
  </conditionalFormatting>
  <conditionalFormatting sqref="O459:BC472 O479:BC488">
    <cfRule type="cellIs" dxfId="2176" priority="641" operator="equal">
      <formula>6</formula>
    </cfRule>
    <cfRule type="cellIs" dxfId="2175" priority="642" operator="equal">
      <formula>5</formula>
    </cfRule>
    <cfRule type="cellIs" dxfId="2174" priority="643" operator="equal">
      <formula>4</formula>
    </cfRule>
    <cfRule type="cellIs" dxfId="2173" priority="644" operator="equal">
      <formula>3</formula>
    </cfRule>
    <cfRule type="cellIs" dxfId="2172" priority="645" operator="equal">
      <formula>2</formula>
    </cfRule>
    <cfRule type="cellIs" dxfId="2171" priority="646" operator="equal">
      <formula>1</formula>
    </cfRule>
  </conditionalFormatting>
  <conditionalFormatting sqref="O459:BB472 O479:BB488">
    <cfRule type="cellIs" dxfId="2170" priority="647" operator="greaterThan">
      <formula>15</formula>
    </cfRule>
  </conditionalFormatting>
  <conditionalFormatting sqref="O473:BC478">
    <cfRule type="cellIs" dxfId="2169" priority="635" operator="equal">
      <formula>6</formula>
    </cfRule>
    <cfRule type="cellIs" dxfId="2168" priority="636" operator="equal">
      <formula>5</formula>
    </cfRule>
    <cfRule type="cellIs" dxfId="2167" priority="637" operator="equal">
      <formula>4</formula>
    </cfRule>
    <cfRule type="cellIs" dxfId="2166" priority="638" operator="equal">
      <formula>3</formula>
    </cfRule>
    <cfRule type="cellIs" dxfId="2165" priority="639" operator="equal">
      <formula>2</formula>
    </cfRule>
    <cfRule type="cellIs" dxfId="2164" priority="640" operator="equal">
      <formula>1</formula>
    </cfRule>
  </conditionalFormatting>
  <conditionalFormatting sqref="O473:BB478">
    <cfRule type="cellIs" dxfId="2163" priority="634" operator="greaterThan">
      <formula>15</formula>
    </cfRule>
  </conditionalFormatting>
  <conditionalFormatting sqref="BG457:BG488">
    <cfRule type="cellIs" dxfId="2162" priority="633" operator="equal">
      <formula>3</formula>
    </cfRule>
  </conditionalFormatting>
  <conditionalFormatting sqref="BE457:BE488">
    <cfRule type="cellIs" dxfId="2161" priority="631" operator="between">
      <formula>11.5</formula>
      <formula>20</formula>
    </cfRule>
  </conditionalFormatting>
  <conditionalFormatting sqref="H457:H490">
    <cfRule type="cellIs" dxfId="2160" priority="632" operator="equal">
      <formula>3</formula>
    </cfRule>
  </conditionalFormatting>
  <conditionalFormatting sqref="BH459:BH488">
    <cfRule type="expression" dxfId="2159" priority="625">
      <formula>(AND($BH459&gt;0,$BH459&lt;$BJ459))</formula>
    </cfRule>
    <cfRule type="expression" dxfId="2158" priority="626">
      <formula>(AND($BH459&gt;=$BJ459,$BH459&lt;($BJ459*1.09)))</formula>
    </cfRule>
    <cfRule type="expression" dxfId="2157" priority="630">
      <formula>$BH459&gt;($BJ459*1.09)</formula>
    </cfRule>
  </conditionalFormatting>
  <conditionalFormatting sqref="I459:BC488 BE459:BJ488 BR459:BS459 BS460:BS488 BL459:BP488">
    <cfRule type="cellIs" dxfId="2156" priority="648" operator="greaterThan">
      <formula>0</formula>
    </cfRule>
  </conditionalFormatting>
  <conditionalFormatting sqref="O459:BB488">
    <cfRule type="cellIs" dxfId="2155" priority="627" operator="equal">
      <formula>9</formula>
    </cfRule>
    <cfRule type="cellIs" dxfId="2154" priority="628" operator="equal">
      <formula>8</formula>
    </cfRule>
    <cfRule type="cellIs" dxfId="2153" priority="629" operator="equal">
      <formula>7</formula>
    </cfRule>
  </conditionalFormatting>
  <conditionalFormatting sqref="I459:M488">
    <cfRule type="expression" dxfId="2152" priority="613">
      <formula>AND(I459=0,N459&lt;&gt;"",BE459&lt;&gt;0)</formula>
    </cfRule>
    <cfRule type="expression" dxfId="2151" priority="616">
      <formula>AND(I459=0,BE459&lt;&gt;0)</formula>
    </cfRule>
    <cfRule type="expression" dxfId="2150" priority="624">
      <formula>AND(I459&lt;&gt;0,N459="",BE459=0)</formula>
    </cfRule>
  </conditionalFormatting>
  <conditionalFormatting sqref="BT459:BT488">
    <cfRule type="cellIs" dxfId="2149" priority="623" operator="greaterThan">
      <formula>0</formula>
    </cfRule>
  </conditionalFormatting>
  <conditionalFormatting sqref="BR459:BR488">
    <cfRule type="expression" dxfId="2148" priority="620">
      <formula>(AND($BR459&gt;0,$BR459&lt;$BS459))</formula>
    </cfRule>
    <cfRule type="expression" dxfId="2147" priority="621">
      <formula>(AND($BR459&gt;=$BS459,$BR459&lt;($BS459*1.09)))</formula>
    </cfRule>
    <cfRule type="expression" dxfId="2146" priority="622">
      <formula>AND($BR459&gt;=($BS459*1.09),BR459&gt;0)</formula>
    </cfRule>
  </conditionalFormatting>
  <conditionalFormatting sqref="BU457:BV491">
    <cfRule type="cellIs" dxfId="2145" priority="619" operator="greaterThan">
      <formula>0</formula>
    </cfRule>
  </conditionalFormatting>
  <conditionalFormatting sqref="BW457:BX491">
    <cfRule type="cellIs" dxfId="2144" priority="618" operator="greaterThan">
      <formula>0</formula>
    </cfRule>
  </conditionalFormatting>
  <conditionalFormatting sqref="BQ459:BQ488">
    <cfRule type="cellIs" dxfId="2143" priority="617" operator="greaterThan">
      <formula>0</formula>
    </cfRule>
  </conditionalFormatting>
  <conditionalFormatting sqref="BK459:BK491 BK457">
    <cfRule type="colorScale" priority="61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142" priority="615" operator="equal">
      <formula>0</formula>
    </cfRule>
  </conditionalFormatting>
  <conditionalFormatting sqref="O494:BC507 O514:BC523">
    <cfRule type="cellIs" dxfId="2141" priority="605" operator="equal">
      <formula>6</formula>
    </cfRule>
    <cfRule type="cellIs" dxfId="2140" priority="606" operator="equal">
      <formula>5</formula>
    </cfRule>
    <cfRule type="cellIs" dxfId="2139" priority="607" operator="equal">
      <formula>4</formula>
    </cfRule>
    <cfRule type="cellIs" dxfId="2138" priority="608" operator="equal">
      <formula>3</formula>
    </cfRule>
    <cfRule type="cellIs" dxfId="2137" priority="609" operator="equal">
      <formula>2</formula>
    </cfRule>
    <cfRule type="cellIs" dxfId="2136" priority="610" operator="equal">
      <formula>1</formula>
    </cfRule>
  </conditionalFormatting>
  <conditionalFormatting sqref="O494:BB507 O514:BB523">
    <cfRule type="cellIs" dxfId="2135" priority="611" operator="greaterThan">
      <formula>15</formula>
    </cfRule>
  </conditionalFormatting>
  <conditionalFormatting sqref="O508:BC513">
    <cfRule type="cellIs" dxfId="2134" priority="599" operator="equal">
      <formula>6</formula>
    </cfRule>
    <cfRule type="cellIs" dxfId="2133" priority="600" operator="equal">
      <formula>5</formula>
    </cfRule>
    <cfRule type="cellIs" dxfId="2132" priority="601" operator="equal">
      <formula>4</formula>
    </cfRule>
    <cfRule type="cellIs" dxfId="2131" priority="602" operator="equal">
      <formula>3</formula>
    </cfRule>
    <cfRule type="cellIs" dxfId="2130" priority="603" operator="equal">
      <formula>2</formula>
    </cfRule>
    <cfRule type="cellIs" dxfId="2129" priority="604" operator="equal">
      <formula>1</formula>
    </cfRule>
  </conditionalFormatting>
  <conditionalFormatting sqref="O508:BB513">
    <cfRule type="cellIs" dxfId="2128" priority="598" operator="greaterThan">
      <formula>15</formula>
    </cfRule>
  </conditionalFormatting>
  <conditionalFormatting sqref="BG492:BG523">
    <cfRule type="cellIs" dxfId="2127" priority="597" operator="equal">
      <formula>3</formula>
    </cfRule>
  </conditionalFormatting>
  <conditionalFormatting sqref="BE492:BE523">
    <cfRule type="cellIs" dxfId="2126" priority="595" operator="between">
      <formula>11.5</formula>
      <formula>20</formula>
    </cfRule>
  </conditionalFormatting>
  <conditionalFormatting sqref="H492:H525">
    <cfRule type="cellIs" dxfId="2125" priority="596" operator="equal">
      <formula>3</formula>
    </cfRule>
  </conditionalFormatting>
  <conditionalFormatting sqref="BH494:BH523">
    <cfRule type="expression" dxfId="2124" priority="589">
      <formula>(AND($BH494&gt;0,$BH494&lt;$BJ494))</formula>
    </cfRule>
    <cfRule type="expression" dxfId="2123" priority="590">
      <formula>(AND($BH494&gt;=$BJ494,$BH494&lt;($BJ494*1.09)))</formula>
    </cfRule>
    <cfRule type="expression" dxfId="2122" priority="594">
      <formula>$BH494&gt;($BJ494*1.09)</formula>
    </cfRule>
  </conditionalFormatting>
  <conditionalFormatting sqref="I494:BC523 BE494:BJ523 BR494:BS494 BS495:BS523 BL494:BP523">
    <cfRule type="cellIs" dxfId="2121" priority="612" operator="greaterThan">
      <formula>0</formula>
    </cfRule>
  </conditionalFormatting>
  <conditionalFormatting sqref="O494:BB523">
    <cfRule type="cellIs" dxfId="2120" priority="591" operator="equal">
      <formula>9</formula>
    </cfRule>
    <cfRule type="cellIs" dxfId="2119" priority="592" operator="equal">
      <formula>8</formula>
    </cfRule>
    <cfRule type="cellIs" dxfId="2118" priority="593" operator="equal">
      <formula>7</formula>
    </cfRule>
  </conditionalFormatting>
  <conditionalFormatting sqref="I494:M523">
    <cfRule type="expression" dxfId="2117" priority="577">
      <formula>AND(I494=0,N494&lt;&gt;"",BE494&lt;&gt;0)</formula>
    </cfRule>
    <cfRule type="expression" dxfId="2116" priority="580">
      <formula>AND(I494=0,BE494&lt;&gt;0)</formula>
    </cfRule>
    <cfRule type="expression" dxfId="2115" priority="588">
      <formula>AND(I494&lt;&gt;0,N494="",BE494=0)</formula>
    </cfRule>
  </conditionalFormatting>
  <conditionalFormatting sqref="BT494:BT523">
    <cfRule type="cellIs" dxfId="2114" priority="587" operator="greaterThan">
      <formula>0</formula>
    </cfRule>
  </conditionalFormatting>
  <conditionalFormatting sqref="BR494:BR523">
    <cfRule type="expression" dxfId="2113" priority="584">
      <formula>(AND($BR494&gt;0,$BR494&lt;$BS494))</formula>
    </cfRule>
    <cfRule type="expression" dxfId="2112" priority="585">
      <formula>(AND($BR494&gt;=$BS494,$BR494&lt;($BS494*1.09)))</formula>
    </cfRule>
    <cfRule type="expression" dxfId="2111" priority="586">
      <formula>AND($BR494&gt;=($BS494*1.09),BR494&gt;0)</formula>
    </cfRule>
  </conditionalFormatting>
  <conditionalFormatting sqref="BU492:BV526">
    <cfRule type="cellIs" dxfId="2110" priority="583" operator="greaterThan">
      <formula>0</formula>
    </cfRule>
  </conditionalFormatting>
  <conditionalFormatting sqref="BW492:BX526">
    <cfRule type="cellIs" dxfId="2109" priority="582" operator="greaterThan">
      <formula>0</formula>
    </cfRule>
  </conditionalFormatting>
  <conditionalFormatting sqref="BQ494:BQ523">
    <cfRule type="cellIs" dxfId="2108" priority="581" operator="greaterThan">
      <formula>0</formula>
    </cfRule>
  </conditionalFormatting>
  <conditionalFormatting sqref="BK494:BK526 BK492">
    <cfRule type="colorScale" priority="57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107" priority="579" operator="equal">
      <formula>0</formula>
    </cfRule>
  </conditionalFormatting>
  <conditionalFormatting sqref="O529:BC542 O549:BC558">
    <cfRule type="cellIs" dxfId="2106" priority="569" operator="equal">
      <formula>6</formula>
    </cfRule>
    <cfRule type="cellIs" dxfId="2105" priority="570" operator="equal">
      <formula>5</formula>
    </cfRule>
    <cfRule type="cellIs" dxfId="2104" priority="571" operator="equal">
      <formula>4</formula>
    </cfRule>
    <cfRule type="cellIs" dxfId="2103" priority="572" operator="equal">
      <formula>3</formula>
    </cfRule>
    <cfRule type="cellIs" dxfId="2102" priority="573" operator="equal">
      <formula>2</formula>
    </cfRule>
    <cfRule type="cellIs" dxfId="2101" priority="574" operator="equal">
      <formula>1</formula>
    </cfRule>
  </conditionalFormatting>
  <conditionalFormatting sqref="O529:BB542 O549:BB558">
    <cfRule type="cellIs" dxfId="2100" priority="575" operator="greaterThan">
      <formula>15</formula>
    </cfRule>
  </conditionalFormatting>
  <conditionalFormatting sqref="O543:BC548">
    <cfRule type="cellIs" dxfId="2099" priority="563" operator="equal">
      <formula>6</formula>
    </cfRule>
    <cfRule type="cellIs" dxfId="2098" priority="564" operator="equal">
      <formula>5</formula>
    </cfRule>
    <cfRule type="cellIs" dxfId="2097" priority="565" operator="equal">
      <formula>4</formula>
    </cfRule>
    <cfRule type="cellIs" dxfId="2096" priority="566" operator="equal">
      <formula>3</formula>
    </cfRule>
    <cfRule type="cellIs" dxfId="2095" priority="567" operator="equal">
      <formula>2</formula>
    </cfRule>
    <cfRule type="cellIs" dxfId="2094" priority="568" operator="equal">
      <formula>1</formula>
    </cfRule>
  </conditionalFormatting>
  <conditionalFormatting sqref="O543:BB548">
    <cfRule type="cellIs" dxfId="2093" priority="562" operator="greaterThan">
      <formula>15</formula>
    </cfRule>
  </conditionalFormatting>
  <conditionalFormatting sqref="BG527:BG558">
    <cfRule type="cellIs" dxfId="2092" priority="561" operator="equal">
      <formula>3</formula>
    </cfRule>
  </conditionalFormatting>
  <conditionalFormatting sqref="BE527:BE558">
    <cfRule type="cellIs" dxfId="2091" priority="559" operator="between">
      <formula>11.5</formula>
      <formula>20</formula>
    </cfRule>
  </conditionalFormatting>
  <conditionalFormatting sqref="H527:H560">
    <cfRule type="cellIs" dxfId="2090" priority="560" operator="equal">
      <formula>3</formula>
    </cfRule>
  </conditionalFormatting>
  <conditionalFormatting sqref="BH529:BH558">
    <cfRule type="expression" dxfId="2089" priority="553">
      <formula>(AND($BH529&gt;0,$BH529&lt;$BJ529))</formula>
    </cfRule>
    <cfRule type="expression" dxfId="2088" priority="554">
      <formula>(AND($BH529&gt;=$BJ529,$BH529&lt;($BJ529*1.09)))</formula>
    </cfRule>
    <cfRule type="expression" dxfId="2087" priority="558">
      <formula>$BH529&gt;($BJ529*1.09)</formula>
    </cfRule>
  </conditionalFormatting>
  <conditionalFormatting sqref="I529:BC558 BE529:BJ558 BR529:BS529 BS530:BS558 BL529:BP558">
    <cfRule type="cellIs" dxfId="2086" priority="576" operator="greaterThan">
      <formula>0</formula>
    </cfRule>
  </conditionalFormatting>
  <conditionalFormatting sqref="O529:BB558">
    <cfRule type="cellIs" dxfId="2085" priority="555" operator="equal">
      <formula>9</formula>
    </cfRule>
    <cfRule type="cellIs" dxfId="2084" priority="556" operator="equal">
      <formula>8</formula>
    </cfRule>
    <cfRule type="cellIs" dxfId="2083" priority="557" operator="equal">
      <formula>7</formula>
    </cfRule>
  </conditionalFormatting>
  <conditionalFormatting sqref="I529:M558">
    <cfRule type="expression" dxfId="2082" priority="541">
      <formula>AND(I529=0,N529&lt;&gt;"",BE529&lt;&gt;0)</formula>
    </cfRule>
    <cfRule type="expression" dxfId="2081" priority="544">
      <formula>AND(I529=0,BE529&lt;&gt;0)</formula>
    </cfRule>
    <cfRule type="expression" dxfId="2080" priority="552">
      <formula>AND(I529&lt;&gt;0,N529="",BE529=0)</formula>
    </cfRule>
  </conditionalFormatting>
  <conditionalFormatting sqref="BT529:BT558">
    <cfRule type="cellIs" dxfId="2079" priority="551" operator="greaterThan">
      <formula>0</formula>
    </cfRule>
  </conditionalFormatting>
  <conditionalFormatting sqref="BR529:BR558">
    <cfRule type="expression" dxfId="2078" priority="548">
      <formula>(AND($BR529&gt;0,$BR529&lt;$BS529))</formula>
    </cfRule>
    <cfRule type="expression" dxfId="2077" priority="549">
      <formula>(AND($BR529&gt;=$BS529,$BR529&lt;($BS529*1.09)))</formula>
    </cfRule>
    <cfRule type="expression" dxfId="2076" priority="550">
      <formula>AND($BR529&gt;=($BS529*1.09),BR529&gt;0)</formula>
    </cfRule>
  </conditionalFormatting>
  <conditionalFormatting sqref="BU527:BV561">
    <cfRule type="cellIs" dxfId="2075" priority="547" operator="greaterThan">
      <formula>0</formula>
    </cfRule>
  </conditionalFormatting>
  <conditionalFormatting sqref="BW527:BX561">
    <cfRule type="cellIs" dxfId="2074" priority="546" operator="greaterThan">
      <formula>0</formula>
    </cfRule>
  </conditionalFormatting>
  <conditionalFormatting sqref="BQ529:BQ558">
    <cfRule type="cellIs" dxfId="2073" priority="545" operator="greaterThan">
      <formula>0</formula>
    </cfRule>
  </conditionalFormatting>
  <conditionalFormatting sqref="BK529:BK561 BK527">
    <cfRule type="colorScale" priority="54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072" priority="543" operator="equal">
      <formula>0</formula>
    </cfRule>
  </conditionalFormatting>
  <conditionalFormatting sqref="O564:BC577 O584:BC593">
    <cfRule type="cellIs" dxfId="2071" priority="533" operator="equal">
      <formula>6</formula>
    </cfRule>
    <cfRule type="cellIs" dxfId="2070" priority="534" operator="equal">
      <formula>5</formula>
    </cfRule>
    <cfRule type="cellIs" dxfId="2069" priority="535" operator="equal">
      <formula>4</formula>
    </cfRule>
    <cfRule type="cellIs" dxfId="2068" priority="536" operator="equal">
      <formula>3</formula>
    </cfRule>
    <cfRule type="cellIs" dxfId="2067" priority="537" operator="equal">
      <formula>2</formula>
    </cfRule>
    <cfRule type="cellIs" dxfId="2066" priority="538" operator="equal">
      <formula>1</formula>
    </cfRule>
  </conditionalFormatting>
  <conditionalFormatting sqref="O564:BB577 O584:BB593">
    <cfRule type="cellIs" dxfId="2065" priority="539" operator="greaterThan">
      <formula>15</formula>
    </cfRule>
  </conditionalFormatting>
  <conditionalFormatting sqref="O578:BC583">
    <cfRule type="cellIs" dxfId="2064" priority="527" operator="equal">
      <formula>6</formula>
    </cfRule>
    <cfRule type="cellIs" dxfId="2063" priority="528" operator="equal">
      <formula>5</formula>
    </cfRule>
    <cfRule type="cellIs" dxfId="2062" priority="529" operator="equal">
      <formula>4</formula>
    </cfRule>
    <cfRule type="cellIs" dxfId="2061" priority="530" operator="equal">
      <formula>3</formula>
    </cfRule>
    <cfRule type="cellIs" dxfId="2060" priority="531" operator="equal">
      <formula>2</formula>
    </cfRule>
    <cfRule type="cellIs" dxfId="2059" priority="532" operator="equal">
      <formula>1</formula>
    </cfRule>
  </conditionalFormatting>
  <conditionalFormatting sqref="O578:BB583">
    <cfRule type="cellIs" dxfId="2058" priority="526" operator="greaterThan">
      <formula>15</formula>
    </cfRule>
  </conditionalFormatting>
  <conditionalFormatting sqref="BG562:BG593">
    <cfRule type="cellIs" dxfId="2057" priority="525" operator="equal">
      <formula>3</formula>
    </cfRule>
  </conditionalFormatting>
  <conditionalFormatting sqref="BE562:BE593">
    <cfRule type="cellIs" dxfId="2056" priority="523" operator="between">
      <formula>11.5</formula>
      <formula>20</formula>
    </cfRule>
  </conditionalFormatting>
  <conditionalFormatting sqref="H562:H595">
    <cfRule type="cellIs" dxfId="2055" priority="524" operator="equal">
      <formula>3</formula>
    </cfRule>
  </conditionalFormatting>
  <conditionalFormatting sqref="BH564:BH593">
    <cfRule type="expression" dxfId="2054" priority="517">
      <formula>(AND($BH564&gt;0,$BH564&lt;$BJ564))</formula>
    </cfRule>
    <cfRule type="expression" dxfId="2053" priority="518">
      <formula>(AND($BH564&gt;=$BJ564,$BH564&lt;($BJ564*1.09)))</formula>
    </cfRule>
    <cfRule type="expression" dxfId="2052" priority="522">
      <formula>$BH564&gt;($BJ564*1.09)</formula>
    </cfRule>
  </conditionalFormatting>
  <conditionalFormatting sqref="I564:BC593 BE564:BJ593 BR564:BS564 BS565:BS593 BL564:BP593">
    <cfRule type="cellIs" dxfId="2051" priority="540" operator="greaterThan">
      <formula>0</formula>
    </cfRule>
  </conditionalFormatting>
  <conditionalFormatting sqref="O564:BB593">
    <cfRule type="cellIs" dxfId="2050" priority="519" operator="equal">
      <formula>9</formula>
    </cfRule>
    <cfRule type="cellIs" dxfId="2049" priority="520" operator="equal">
      <formula>8</formula>
    </cfRule>
    <cfRule type="cellIs" dxfId="2048" priority="521" operator="equal">
      <formula>7</formula>
    </cfRule>
  </conditionalFormatting>
  <conditionalFormatting sqref="I564:M593">
    <cfRule type="expression" dxfId="2047" priority="505">
      <formula>AND(I564=0,N564&lt;&gt;"",BE564&lt;&gt;0)</formula>
    </cfRule>
    <cfRule type="expression" dxfId="2046" priority="508">
      <formula>AND(I564=0,BE564&lt;&gt;0)</formula>
    </cfRule>
    <cfRule type="expression" dxfId="2045" priority="516">
      <formula>AND(I564&lt;&gt;0,N564="",BE564=0)</formula>
    </cfRule>
  </conditionalFormatting>
  <conditionalFormatting sqref="BT564:BT593">
    <cfRule type="cellIs" dxfId="2044" priority="515" operator="greaterThan">
      <formula>0</formula>
    </cfRule>
  </conditionalFormatting>
  <conditionalFormatting sqref="BR564:BR593">
    <cfRule type="expression" dxfId="2043" priority="512">
      <formula>(AND($BR564&gt;0,$BR564&lt;$BS564))</formula>
    </cfRule>
    <cfRule type="expression" dxfId="2042" priority="513">
      <formula>(AND($BR564&gt;=$BS564,$BR564&lt;($BS564*1.09)))</formula>
    </cfRule>
    <cfRule type="expression" dxfId="2041" priority="514">
      <formula>AND($BR564&gt;=($BS564*1.09),BR564&gt;0)</formula>
    </cfRule>
  </conditionalFormatting>
  <conditionalFormatting sqref="BU562:BV596">
    <cfRule type="cellIs" dxfId="2040" priority="511" operator="greaterThan">
      <formula>0</formula>
    </cfRule>
  </conditionalFormatting>
  <conditionalFormatting sqref="BW562:BX596">
    <cfRule type="cellIs" dxfId="2039" priority="510" operator="greaterThan">
      <formula>0</formula>
    </cfRule>
  </conditionalFormatting>
  <conditionalFormatting sqref="BQ564:BQ593">
    <cfRule type="cellIs" dxfId="2038" priority="509" operator="greaterThan">
      <formula>0</formula>
    </cfRule>
  </conditionalFormatting>
  <conditionalFormatting sqref="BK564:BK596 BK562">
    <cfRule type="colorScale" priority="50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037" priority="507" operator="equal">
      <formula>0</formula>
    </cfRule>
  </conditionalFormatting>
  <conditionalFormatting sqref="O599:BC612 O619:BC628">
    <cfRule type="cellIs" dxfId="2036" priority="497" operator="equal">
      <formula>6</formula>
    </cfRule>
    <cfRule type="cellIs" dxfId="2035" priority="498" operator="equal">
      <formula>5</formula>
    </cfRule>
    <cfRule type="cellIs" dxfId="2034" priority="499" operator="equal">
      <formula>4</formula>
    </cfRule>
    <cfRule type="cellIs" dxfId="2033" priority="500" operator="equal">
      <formula>3</formula>
    </cfRule>
    <cfRule type="cellIs" dxfId="2032" priority="501" operator="equal">
      <formula>2</formula>
    </cfRule>
    <cfRule type="cellIs" dxfId="2031" priority="502" operator="equal">
      <formula>1</formula>
    </cfRule>
  </conditionalFormatting>
  <conditionalFormatting sqref="O599:BB612 O619:BB628">
    <cfRule type="cellIs" dxfId="2030" priority="503" operator="greaterThan">
      <formula>15</formula>
    </cfRule>
  </conditionalFormatting>
  <conditionalFormatting sqref="O613:BC618">
    <cfRule type="cellIs" dxfId="2029" priority="491" operator="equal">
      <formula>6</formula>
    </cfRule>
    <cfRule type="cellIs" dxfId="2028" priority="492" operator="equal">
      <formula>5</formula>
    </cfRule>
    <cfRule type="cellIs" dxfId="2027" priority="493" operator="equal">
      <formula>4</formula>
    </cfRule>
    <cfRule type="cellIs" dxfId="2026" priority="494" operator="equal">
      <formula>3</formula>
    </cfRule>
    <cfRule type="cellIs" dxfId="2025" priority="495" operator="equal">
      <formula>2</formula>
    </cfRule>
    <cfRule type="cellIs" dxfId="2024" priority="496" operator="equal">
      <formula>1</formula>
    </cfRule>
  </conditionalFormatting>
  <conditionalFormatting sqref="O613:BB618">
    <cfRule type="cellIs" dxfId="2023" priority="490" operator="greaterThan">
      <formula>15</formula>
    </cfRule>
  </conditionalFormatting>
  <conditionalFormatting sqref="BG597:BG628">
    <cfRule type="cellIs" dxfId="2022" priority="489" operator="equal">
      <formula>3</formula>
    </cfRule>
  </conditionalFormatting>
  <conditionalFormatting sqref="BE597:BE628">
    <cfRule type="cellIs" dxfId="2021" priority="487" operator="between">
      <formula>11.5</formula>
      <formula>20</formula>
    </cfRule>
  </conditionalFormatting>
  <conditionalFormatting sqref="H597:H630">
    <cfRule type="cellIs" dxfId="2020" priority="488" operator="equal">
      <formula>3</formula>
    </cfRule>
  </conditionalFormatting>
  <conditionalFormatting sqref="BH599:BH628">
    <cfRule type="expression" dxfId="2019" priority="481">
      <formula>(AND($BH599&gt;0,$BH599&lt;$BJ599))</formula>
    </cfRule>
    <cfRule type="expression" dxfId="2018" priority="482">
      <formula>(AND($BH599&gt;=$BJ599,$BH599&lt;($BJ599*1.09)))</formula>
    </cfRule>
    <cfRule type="expression" dxfId="2017" priority="486">
      <formula>$BH599&gt;($BJ599*1.09)</formula>
    </cfRule>
  </conditionalFormatting>
  <conditionalFormatting sqref="I599:BC628 BE599:BJ628 BR599:BS599 BS600:BS628 BL599:BP628">
    <cfRule type="cellIs" dxfId="2016" priority="504" operator="greaterThan">
      <formula>0</formula>
    </cfRule>
  </conditionalFormatting>
  <conditionalFormatting sqref="O599:BB628">
    <cfRule type="cellIs" dxfId="2015" priority="483" operator="equal">
      <formula>9</formula>
    </cfRule>
    <cfRule type="cellIs" dxfId="2014" priority="484" operator="equal">
      <formula>8</formula>
    </cfRule>
    <cfRule type="cellIs" dxfId="2013" priority="485" operator="equal">
      <formula>7</formula>
    </cfRule>
  </conditionalFormatting>
  <conditionalFormatting sqref="I599:M628">
    <cfRule type="expression" dxfId="2012" priority="469">
      <formula>AND(I599=0,N599&lt;&gt;"",BE599&lt;&gt;0)</formula>
    </cfRule>
    <cfRule type="expression" dxfId="2011" priority="472">
      <formula>AND(I599=0,BE599&lt;&gt;0)</formula>
    </cfRule>
    <cfRule type="expression" dxfId="2010" priority="480">
      <formula>AND(I599&lt;&gt;0,N599="",BE599=0)</formula>
    </cfRule>
  </conditionalFormatting>
  <conditionalFormatting sqref="BT599:BT628">
    <cfRule type="cellIs" dxfId="2009" priority="479" operator="greaterThan">
      <formula>0</formula>
    </cfRule>
  </conditionalFormatting>
  <conditionalFormatting sqref="BR599:BR628">
    <cfRule type="expression" dxfId="2008" priority="476">
      <formula>(AND($BR599&gt;0,$BR599&lt;$BS599))</formula>
    </cfRule>
    <cfRule type="expression" dxfId="2007" priority="477">
      <formula>(AND($BR599&gt;=$BS599,$BR599&lt;($BS599*1.09)))</formula>
    </cfRule>
    <cfRule type="expression" dxfId="2006" priority="478">
      <formula>AND($BR599&gt;=($BS599*1.09),BR599&gt;0)</formula>
    </cfRule>
  </conditionalFormatting>
  <conditionalFormatting sqref="BU597:BV631">
    <cfRule type="cellIs" dxfId="2005" priority="475" operator="greaterThan">
      <formula>0</formula>
    </cfRule>
  </conditionalFormatting>
  <conditionalFormatting sqref="BW597:BX631">
    <cfRule type="cellIs" dxfId="2004" priority="474" operator="greaterThan">
      <formula>0</formula>
    </cfRule>
  </conditionalFormatting>
  <conditionalFormatting sqref="BQ599:BQ628">
    <cfRule type="cellIs" dxfId="2003" priority="473" operator="greaterThan">
      <formula>0</formula>
    </cfRule>
  </conditionalFormatting>
  <conditionalFormatting sqref="BK599:BK631 BK597">
    <cfRule type="colorScale" priority="47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002" priority="471" operator="equal">
      <formula>0</formula>
    </cfRule>
  </conditionalFormatting>
  <conditionalFormatting sqref="O634:BC647 O654:BC663">
    <cfRule type="cellIs" dxfId="2001" priority="461" operator="equal">
      <formula>6</formula>
    </cfRule>
    <cfRule type="cellIs" dxfId="2000" priority="462" operator="equal">
      <formula>5</formula>
    </cfRule>
    <cfRule type="cellIs" dxfId="1999" priority="463" operator="equal">
      <formula>4</formula>
    </cfRule>
    <cfRule type="cellIs" dxfId="1998" priority="464" operator="equal">
      <formula>3</formula>
    </cfRule>
    <cfRule type="cellIs" dxfId="1997" priority="465" operator="equal">
      <formula>2</formula>
    </cfRule>
    <cfRule type="cellIs" dxfId="1996" priority="466" operator="equal">
      <formula>1</formula>
    </cfRule>
  </conditionalFormatting>
  <conditionalFormatting sqref="O634:BB647 O654:BB663">
    <cfRule type="cellIs" dxfId="1995" priority="467" operator="greaterThan">
      <formula>15</formula>
    </cfRule>
  </conditionalFormatting>
  <conditionalFormatting sqref="O648:BC653">
    <cfRule type="cellIs" dxfId="1994" priority="455" operator="equal">
      <formula>6</formula>
    </cfRule>
    <cfRule type="cellIs" dxfId="1993" priority="456" operator="equal">
      <formula>5</formula>
    </cfRule>
    <cfRule type="cellIs" dxfId="1992" priority="457" operator="equal">
      <formula>4</formula>
    </cfRule>
    <cfRule type="cellIs" dxfId="1991" priority="458" operator="equal">
      <formula>3</formula>
    </cfRule>
    <cfRule type="cellIs" dxfId="1990" priority="459" operator="equal">
      <formula>2</formula>
    </cfRule>
    <cfRule type="cellIs" dxfId="1989" priority="460" operator="equal">
      <formula>1</formula>
    </cfRule>
  </conditionalFormatting>
  <conditionalFormatting sqref="O648:BB653">
    <cfRule type="cellIs" dxfId="1988" priority="454" operator="greaterThan">
      <formula>15</formula>
    </cfRule>
  </conditionalFormatting>
  <conditionalFormatting sqref="BG632:BG663">
    <cfRule type="cellIs" dxfId="1987" priority="453" operator="equal">
      <formula>3</formula>
    </cfRule>
  </conditionalFormatting>
  <conditionalFormatting sqref="BE632:BE663">
    <cfRule type="cellIs" dxfId="1986" priority="451" operator="between">
      <formula>11.5</formula>
      <formula>20</formula>
    </cfRule>
  </conditionalFormatting>
  <conditionalFormatting sqref="H632:H665">
    <cfRule type="cellIs" dxfId="1985" priority="452" operator="equal">
      <formula>3</formula>
    </cfRule>
  </conditionalFormatting>
  <conditionalFormatting sqref="BH634:BH663">
    <cfRule type="expression" dxfId="1984" priority="445">
      <formula>(AND($BH634&gt;0,$BH634&lt;$BJ634))</formula>
    </cfRule>
    <cfRule type="expression" dxfId="1983" priority="446">
      <formula>(AND($BH634&gt;=$BJ634,$BH634&lt;($BJ634*1.09)))</formula>
    </cfRule>
    <cfRule type="expression" dxfId="1982" priority="450">
      <formula>$BH634&gt;($BJ634*1.09)</formula>
    </cfRule>
  </conditionalFormatting>
  <conditionalFormatting sqref="I634:BC663 BE634:BJ663 BR634:BS634 BS635:BS663 BL634:BP663">
    <cfRule type="cellIs" dxfId="1981" priority="468" operator="greaterThan">
      <formula>0</formula>
    </cfRule>
  </conditionalFormatting>
  <conditionalFormatting sqref="O634:BB663">
    <cfRule type="cellIs" dxfId="1980" priority="447" operator="equal">
      <formula>9</formula>
    </cfRule>
    <cfRule type="cellIs" dxfId="1979" priority="448" operator="equal">
      <formula>8</formula>
    </cfRule>
    <cfRule type="cellIs" dxfId="1978" priority="449" operator="equal">
      <formula>7</formula>
    </cfRule>
  </conditionalFormatting>
  <conditionalFormatting sqref="I634:M663">
    <cfRule type="expression" dxfId="1977" priority="433">
      <formula>AND(I634=0,N634&lt;&gt;"",BE634&lt;&gt;0)</formula>
    </cfRule>
    <cfRule type="expression" dxfId="1976" priority="436">
      <formula>AND(I634=0,BE634&lt;&gt;0)</formula>
    </cfRule>
    <cfRule type="expression" dxfId="1975" priority="444">
      <formula>AND(I634&lt;&gt;0,N634="",BE634=0)</formula>
    </cfRule>
  </conditionalFormatting>
  <conditionalFormatting sqref="BT634:BT663">
    <cfRule type="cellIs" dxfId="1974" priority="443" operator="greaterThan">
      <formula>0</formula>
    </cfRule>
  </conditionalFormatting>
  <conditionalFormatting sqref="BR634:BR663">
    <cfRule type="expression" dxfId="1973" priority="440">
      <formula>(AND($BR634&gt;0,$BR634&lt;$BS634))</formula>
    </cfRule>
    <cfRule type="expression" dxfId="1972" priority="441">
      <formula>(AND($BR634&gt;=$BS634,$BR634&lt;($BS634*1.09)))</formula>
    </cfRule>
    <cfRule type="expression" dxfId="1971" priority="442">
      <formula>AND($BR634&gt;=($BS634*1.09),BR634&gt;0)</formula>
    </cfRule>
  </conditionalFormatting>
  <conditionalFormatting sqref="BU632:BV666">
    <cfRule type="cellIs" dxfId="1970" priority="439" operator="greaterThan">
      <formula>0</formula>
    </cfRule>
  </conditionalFormatting>
  <conditionalFormatting sqref="BW632:BX666">
    <cfRule type="cellIs" dxfId="1969" priority="438" operator="greaterThan">
      <formula>0</formula>
    </cfRule>
  </conditionalFormatting>
  <conditionalFormatting sqref="BQ634:BQ663">
    <cfRule type="cellIs" dxfId="1968" priority="437" operator="greaterThan">
      <formula>0</formula>
    </cfRule>
  </conditionalFormatting>
  <conditionalFormatting sqref="BK634:BK666 BK632">
    <cfRule type="colorScale" priority="43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967" priority="435" operator="equal">
      <formula>0</formula>
    </cfRule>
  </conditionalFormatting>
  <conditionalFormatting sqref="O669:BC682 O689:BC698">
    <cfRule type="cellIs" dxfId="1966" priority="425" operator="equal">
      <formula>6</formula>
    </cfRule>
    <cfRule type="cellIs" dxfId="1965" priority="426" operator="equal">
      <formula>5</formula>
    </cfRule>
    <cfRule type="cellIs" dxfId="1964" priority="427" operator="equal">
      <formula>4</formula>
    </cfRule>
    <cfRule type="cellIs" dxfId="1963" priority="428" operator="equal">
      <formula>3</formula>
    </cfRule>
    <cfRule type="cellIs" dxfId="1962" priority="429" operator="equal">
      <formula>2</formula>
    </cfRule>
    <cfRule type="cellIs" dxfId="1961" priority="430" operator="equal">
      <formula>1</formula>
    </cfRule>
  </conditionalFormatting>
  <conditionalFormatting sqref="O669:BB682 O689:BB698">
    <cfRule type="cellIs" dxfId="1960" priority="431" operator="greaterThan">
      <formula>15</formula>
    </cfRule>
  </conditionalFormatting>
  <conditionalFormatting sqref="O683:BC688">
    <cfRule type="cellIs" dxfId="1959" priority="419" operator="equal">
      <formula>6</formula>
    </cfRule>
    <cfRule type="cellIs" dxfId="1958" priority="420" operator="equal">
      <formula>5</formula>
    </cfRule>
    <cfRule type="cellIs" dxfId="1957" priority="421" operator="equal">
      <formula>4</formula>
    </cfRule>
    <cfRule type="cellIs" dxfId="1956" priority="422" operator="equal">
      <formula>3</formula>
    </cfRule>
    <cfRule type="cellIs" dxfId="1955" priority="423" operator="equal">
      <formula>2</formula>
    </cfRule>
    <cfRule type="cellIs" dxfId="1954" priority="424" operator="equal">
      <formula>1</formula>
    </cfRule>
  </conditionalFormatting>
  <conditionalFormatting sqref="O683:BB688">
    <cfRule type="cellIs" dxfId="1953" priority="418" operator="greaterThan">
      <formula>15</formula>
    </cfRule>
  </conditionalFormatting>
  <conditionalFormatting sqref="BG667:BG698">
    <cfRule type="cellIs" dxfId="1952" priority="417" operator="equal">
      <formula>3</formula>
    </cfRule>
  </conditionalFormatting>
  <conditionalFormatting sqref="BE667:BE698">
    <cfRule type="cellIs" dxfId="1951" priority="415" operator="between">
      <formula>11.5</formula>
      <formula>20</formula>
    </cfRule>
  </conditionalFormatting>
  <conditionalFormatting sqref="H667:H700">
    <cfRule type="cellIs" dxfId="1950" priority="416" operator="equal">
      <formula>3</formula>
    </cfRule>
  </conditionalFormatting>
  <conditionalFormatting sqref="BH669:BH698">
    <cfRule type="expression" dxfId="1949" priority="409">
      <formula>(AND($BH669&gt;0,$BH669&lt;$BJ669))</formula>
    </cfRule>
    <cfRule type="expression" dxfId="1948" priority="410">
      <formula>(AND($BH669&gt;=$BJ669,$BH669&lt;($BJ669*1.09)))</formula>
    </cfRule>
    <cfRule type="expression" dxfId="1947" priority="414">
      <formula>$BH669&gt;($BJ669*1.09)</formula>
    </cfRule>
  </conditionalFormatting>
  <conditionalFormatting sqref="I669:BC698 BE669:BJ698 BR669:BS669 BS670:BS698 BL669:BP698">
    <cfRule type="cellIs" dxfId="1946" priority="432" operator="greaterThan">
      <formula>0</formula>
    </cfRule>
  </conditionalFormatting>
  <conditionalFormatting sqref="O669:BB698">
    <cfRule type="cellIs" dxfId="1945" priority="411" operator="equal">
      <formula>9</formula>
    </cfRule>
    <cfRule type="cellIs" dxfId="1944" priority="412" operator="equal">
      <formula>8</formula>
    </cfRule>
    <cfRule type="cellIs" dxfId="1943" priority="413" operator="equal">
      <formula>7</formula>
    </cfRule>
  </conditionalFormatting>
  <conditionalFormatting sqref="I669:M698">
    <cfRule type="expression" dxfId="1942" priority="397">
      <formula>AND(I669=0,N669&lt;&gt;"",BE669&lt;&gt;0)</formula>
    </cfRule>
    <cfRule type="expression" dxfId="1941" priority="400">
      <formula>AND(I669=0,BE669&lt;&gt;0)</formula>
    </cfRule>
    <cfRule type="expression" dxfId="1940" priority="408">
      <formula>AND(I669&lt;&gt;0,N669="",BE669=0)</formula>
    </cfRule>
  </conditionalFormatting>
  <conditionalFormatting sqref="BT669:BT698">
    <cfRule type="cellIs" dxfId="1939" priority="407" operator="greaterThan">
      <formula>0</formula>
    </cfRule>
  </conditionalFormatting>
  <conditionalFormatting sqref="BR669:BR698">
    <cfRule type="expression" dxfId="1938" priority="404">
      <formula>(AND($BR669&gt;0,$BR669&lt;$BS669))</formula>
    </cfRule>
    <cfRule type="expression" dxfId="1937" priority="405">
      <formula>(AND($BR669&gt;=$BS669,$BR669&lt;($BS669*1.09)))</formula>
    </cfRule>
    <cfRule type="expression" dxfId="1936" priority="406">
      <formula>AND($BR669&gt;=($BS669*1.09),BR669&gt;0)</formula>
    </cfRule>
  </conditionalFormatting>
  <conditionalFormatting sqref="BU667:BV701">
    <cfRule type="cellIs" dxfId="1935" priority="403" operator="greaterThan">
      <formula>0</formula>
    </cfRule>
  </conditionalFormatting>
  <conditionalFormatting sqref="BW667:BX701">
    <cfRule type="cellIs" dxfId="1934" priority="402" operator="greaterThan">
      <formula>0</formula>
    </cfRule>
  </conditionalFormatting>
  <conditionalFormatting sqref="BQ669:BQ698">
    <cfRule type="cellIs" dxfId="1933" priority="401" operator="greaterThan">
      <formula>0</formula>
    </cfRule>
  </conditionalFormatting>
  <conditionalFormatting sqref="BK669:BK701 BK667">
    <cfRule type="colorScale" priority="39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932" priority="399" operator="equal">
      <formula>0</formula>
    </cfRule>
  </conditionalFormatting>
  <conditionalFormatting sqref="O704:BC717 O724:BC733">
    <cfRule type="cellIs" dxfId="1931" priority="389" operator="equal">
      <formula>6</formula>
    </cfRule>
    <cfRule type="cellIs" dxfId="1930" priority="390" operator="equal">
      <formula>5</formula>
    </cfRule>
    <cfRule type="cellIs" dxfId="1929" priority="391" operator="equal">
      <formula>4</formula>
    </cfRule>
    <cfRule type="cellIs" dxfId="1928" priority="392" operator="equal">
      <formula>3</formula>
    </cfRule>
    <cfRule type="cellIs" dxfId="1927" priority="393" operator="equal">
      <formula>2</formula>
    </cfRule>
    <cfRule type="cellIs" dxfId="1926" priority="394" operator="equal">
      <formula>1</formula>
    </cfRule>
  </conditionalFormatting>
  <conditionalFormatting sqref="O704:BB717 O724:BB733">
    <cfRule type="cellIs" dxfId="1925" priority="395" operator="greaterThan">
      <formula>15</formula>
    </cfRule>
  </conditionalFormatting>
  <conditionalFormatting sqref="O718:BC723">
    <cfRule type="cellIs" dxfId="1924" priority="383" operator="equal">
      <formula>6</formula>
    </cfRule>
    <cfRule type="cellIs" dxfId="1923" priority="384" operator="equal">
      <formula>5</formula>
    </cfRule>
    <cfRule type="cellIs" dxfId="1922" priority="385" operator="equal">
      <formula>4</formula>
    </cfRule>
    <cfRule type="cellIs" dxfId="1921" priority="386" operator="equal">
      <formula>3</formula>
    </cfRule>
    <cfRule type="cellIs" dxfId="1920" priority="387" operator="equal">
      <formula>2</formula>
    </cfRule>
    <cfRule type="cellIs" dxfId="1919" priority="388" operator="equal">
      <formula>1</formula>
    </cfRule>
  </conditionalFormatting>
  <conditionalFormatting sqref="O718:BB723">
    <cfRule type="cellIs" dxfId="1918" priority="382" operator="greaterThan">
      <formula>15</formula>
    </cfRule>
  </conditionalFormatting>
  <conditionalFormatting sqref="BG702:BG733">
    <cfRule type="cellIs" dxfId="1917" priority="381" operator="equal">
      <formula>3</formula>
    </cfRule>
  </conditionalFormatting>
  <conditionalFormatting sqref="BE702:BE733">
    <cfRule type="cellIs" dxfId="1916" priority="379" operator="between">
      <formula>11.5</formula>
      <formula>20</formula>
    </cfRule>
  </conditionalFormatting>
  <conditionalFormatting sqref="H702:H735">
    <cfRule type="cellIs" dxfId="1915" priority="380" operator="equal">
      <formula>3</formula>
    </cfRule>
  </conditionalFormatting>
  <conditionalFormatting sqref="BH704:BH733">
    <cfRule type="expression" dxfId="1914" priority="373">
      <formula>(AND($BH704&gt;0,$BH704&lt;$BJ704))</formula>
    </cfRule>
    <cfRule type="expression" dxfId="1913" priority="374">
      <formula>(AND($BH704&gt;=$BJ704,$BH704&lt;($BJ704*1.09)))</formula>
    </cfRule>
    <cfRule type="expression" dxfId="1912" priority="378">
      <formula>$BH704&gt;($BJ704*1.09)</formula>
    </cfRule>
  </conditionalFormatting>
  <conditionalFormatting sqref="I704:BC733 BE704:BJ733 BR704:BS704 BS705:BS733 BL704:BP733">
    <cfRule type="cellIs" dxfId="1911" priority="396" operator="greaterThan">
      <formula>0</formula>
    </cfRule>
  </conditionalFormatting>
  <conditionalFormatting sqref="O704:BB733">
    <cfRule type="cellIs" dxfId="1910" priority="375" operator="equal">
      <formula>9</formula>
    </cfRule>
    <cfRule type="cellIs" dxfId="1909" priority="376" operator="equal">
      <formula>8</formula>
    </cfRule>
    <cfRule type="cellIs" dxfId="1908" priority="377" operator="equal">
      <formula>7</formula>
    </cfRule>
  </conditionalFormatting>
  <conditionalFormatting sqref="I704:M733">
    <cfRule type="expression" dxfId="1907" priority="361">
      <formula>AND(I704=0,N704&lt;&gt;"",BE704&lt;&gt;0)</formula>
    </cfRule>
    <cfRule type="expression" dxfId="1906" priority="364">
      <formula>AND(I704=0,BE704&lt;&gt;0)</formula>
    </cfRule>
    <cfRule type="expression" dxfId="1905" priority="372">
      <formula>AND(I704&lt;&gt;0,N704="",BE704=0)</formula>
    </cfRule>
  </conditionalFormatting>
  <conditionalFormatting sqref="BT704:BT733">
    <cfRule type="cellIs" dxfId="1904" priority="371" operator="greaterThan">
      <formula>0</formula>
    </cfRule>
  </conditionalFormatting>
  <conditionalFormatting sqref="BR704:BR733">
    <cfRule type="expression" dxfId="1903" priority="368">
      <formula>(AND($BR704&gt;0,$BR704&lt;$BS704))</formula>
    </cfRule>
    <cfRule type="expression" dxfId="1902" priority="369">
      <formula>(AND($BR704&gt;=$BS704,$BR704&lt;($BS704*1.09)))</formula>
    </cfRule>
    <cfRule type="expression" dxfId="1901" priority="370">
      <formula>AND($BR704&gt;=($BS704*1.09),BR704&gt;0)</formula>
    </cfRule>
  </conditionalFormatting>
  <conditionalFormatting sqref="BU702:BV736">
    <cfRule type="cellIs" dxfId="1900" priority="367" operator="greaterThan">
      <formula>0</formula>
    </cfRule>
  </conditionalFormatting>
  <conditionalFormatting sqref="BW702:BX736">
    <cfRule type="cellIs" dxfId="1899" priority="366" operator="greaterThan">
      <formula>0</formula>
    </cfRule>
  </conditionalFormatting>
  <conditionalFormatting sqref="BQ704:BQ733">
    <cfRule type="cellIs" dxfId="1898" priority="365" operator="greaterThan">
      <formula>0</formula>
    </cfRule>
  </conditionalFormatting>
  <conditionalFormatting sqref="BK704:BK736 BK702">
    <cfRule type="colorScale" priority="36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897" priority="363" operator="equal">
      <formula>0</formula>
    </cfRule>
  </conditionalFormatting>
  <conditionalFormatting sqref="O739:BC752 O759:BC768">
    <cfRule type="cellIs" dxfId="1896" priority="353" operator="equal">
      <formula>6</formula>
    </cfRule>
    <cfRule type="cellIs" dxfId="1895" priority="354" operator="equal">
      <formula>5</formula>
    </cfRule>
    <cfRule type="cellIs" dxfId="1894" priority="355" operator="equal">
      <formula>4</formula>
    </cfRule>
    <cfRule type="cellIs" dxfId="1893" priority="356" operator="equal">
      <formula>3</formula>
    </cfRule>
    <cfRule type="cellIs" dxfId="1892" priority="357" operator="equal">
      <formula>2</formula>
    </cfRule>
    <cfRule type="cellIs" dxfId="1891" priority="358" operator="equal">
      <formula>1</formula>
    </cfRule>
  </conditionalFormatting>
  <conditionalFormatting sqref="O739:BB752 O759:BB768">
    <cfRule type="cellIs" dxfId="1890" priority="359" operator="greaterThan">
      <formula>15</formula>
    </cfRule>
  </conditionalFormatting>
  <conditionalFormatting sqref="O753:BC758">
    <cfRule type="cellIs" dxfId="1889" priority="347" operator="equal">
      <formula>6</formula>
    </cfRule>
    <cfRule type="cellIs" dxfId="1888" priority="348" operator="equal">
      <formula>5</formula>
    </cfRule>
    <cfRule type="cellIs" dxfId="1887" priority="349" operator="equal">
      <formula>4</formula>
    </cfRule>
    <cfRule type="cellIs" dxfId="1886" priority="350" operator="equal">
      <formula>3</formula>
    </cfRule>
    <cfRule type="cellIs" dxfId="1885" priority="351" operator="equal">
      <formula>2</formula>
    </cfRule>
    <cfRule type="cellIs" dxfId="1884" priority="352" operator="equal">
      <formula>1</formula>
    </cfRule>
  </conditionalFormatting>
  <conditionalFormatting sqref="O753:BB758">
    <cfRule type="cellIs" dxfId="1883" priority="346" operator="greaterThan">
      <formula>15</formula>
    </cfRule>
  </conditionalFormatting>
  <conditionalFormatting sqref="BG737:BG768">
    <cfRule type="cellIs" dxfId="1882" priority="345" operator="equal">
      <formula>3</formula>
    </cfRule>
  </conditionalFormatting>
  <conditionalFormatting sqref="BE737:BE768">
    <cfRule type="cellIs" dxfId="1881" priority="343" operator="between">
      <formula>11.5</formula>
      <formula>20</formula>
    </cfRule>
  </conditionalFormatting>
  <conditionalFormatting sqref="H737:H770">
    <cfRule type="cellIs" dxfId="1880" priority="344" operator="equal">
      <formula>3</formula>
    </cfRule>
  </conditionalFormatting>
  <conditionalFormatting sqref="BH739:BH768">
    <cfRule type="expression" dxfId="1879" priority="337">
      <formula>(AND($BH739&gt;0,$BH739&lt;$BJ739))</formula>
    </cfRule>
    <cfRule type="expression" dxfId="1878" priority="338">
      <formula>(AND($BH739&gt;=$BJ739,$BH739&lt;($BJ739*1.09)))</formula>
    </cfRule>
    <cfRule type="expression" dxfId="1877" priority="342">
      <formula>$BH739&gt;($BJ739*1.09)</formula>
    </cfRule>
  </conditionalFormatting>
  <conditionalFormatting sqref="I739:BC768 BE739:BJ768 BR739:BS739 BS740:BS768 BL739:BP768">
    <cfRule type="cellIs" dxfId="1876" priority="360" operator="greaterThan">
      <formula>0</formula>
    </cfRule>
  </conditionalFormatting>
  <conditionalFormatting sqref="O739:BB768">
    <cfRule type="cellIs" dxfId="1875" priority="339" operator="equal">
      <formula>9</formula>
    </cfRule>
    <cfRule type="cellIs" dxfId="1874" priority="340" operator="equal">
      <formula>8</formula>
    </cfRule>
    <cfRule type="cellIs" dxfId="1873" priority="341" operator="equal">
      <formula>7</formula>
    </cfRule>
  </conditionalFormatting>
  <conditionalFormatting sqref="I739:M768">
    <cfRule type="expression" dxfId="1872" priority="325">
      <formula>AND(I739=0,N739&lt;&gt;"",BE739&lt;&gt;0)</formula>
    </cfRule>
    <cfRule type="expression" dxfId="1871" priority="328">
      <formula>AND(I739=0,BE739&lt;&gt;0)</formula>
    </cfRule>
    <cfRule type="expression" dxfId="1870" priority="336">
      <formula>AND(I739&lt;&gt;0,N739="",BE739=0)</formula>
    </cfRule>
  </conditionalFormatting>
  <conditionalFormatting sqref="BT739:BT768">
    <cfRule type="cellIs" dxfId="1869" priority="335" operator="greaterThan">
      <formula>0</formula>
    </cfRule>
  </conditionalFormatting>
  <conditionalFormatting sqref="BR739:BR768">
    <cfRule type="expression" dxfId="1868" priority="332">
      <formula>(AND($BR739&gt;0,$BR739&lt;$BS739))</formula>
    </cfRule>
    <cfRule type="expression" dxfId="1867" priority="333">
      <formula>(AND($BR739&gt;=$BS739,$BR739&lt;($BS739*1.09)))</formula>
    </cfRule>
    <cfRule type="expression" dxfId="1866" priority="334">
      <formula>AND($BR739&gt;=($BS739*1.09),BR739&gt;0)</formula>
    </cfRule>
  </conditionalFormatting>
  <conditionalFormatting sqref="BU737:BV771">
    <cfRule type="cellIs" dxfId="1865" priority="331" operator="greaterThan">
      <formula>0</formula>
    </cfRule>
  </conditionalFormatting>
  <conditionalFormatting sqref="BW737:BX771">
    <cfRule type="cellIs" dxfId="1864" priority="330" operator="greaterThan">
      <formula>0</formula>
    </cfRule>
  </conditionalFormatting>
  <conditionalFormatting sqref="BQ739:BQ768">
    <cfRule type="cellIs" dxfId="1863" priority="329" operator="greaterThan">
      <formula>0</formula>
    </cfRule>
  </conditionalFormatting>
  <conditionalFormatting sqref="BK739:BK771 BK737">
    <cfRule type="colorScale" priority="32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862" priority="327" operator="equal">
      <formula>0</formula>
    </cfRule>
  </conditionalFormatting>
  <conditionalFormatting sqref="O774:BC787 O794:BC803">
    <cfRule type="cellIs" dxfId="1861" priority="317" operator="equal">
      <formula>6</formula>
    </cfRule>
    <cfRule type="cellIs" dxfId="1860" priority="318" operator="equal">
      <formula>5</formula>
    </cfRule>
    <cfRule type="cellIs" dxfId="1859" priority="319" operator="equal">
      <formula>4</formula>
    </cfRule>
    <cfRule type="cellIs" dxfId="1858" priority="320" operator="equal">
      <formula>3</formula>
    </cfRule>
    <cfRule type="cellIs" dxfId="1857" priority="321" operator="equal">
      <formula>2</formula>
    </cfRule>
    <cfRule type="cellIs" dxfId="1856" priority="322" operator="equal">
      <formula>1</formula>
    </cfRule>
  </conditionalFormatting>
  <conditionalFormatting sqref="O774:BB787 O794:BB803">
    <cfRule type="cellIs" dxfId="1855" priority="323" operator="greaterThan">
      <formula>15</formula>
    </cfRule>
  </conditionalFormatting>
  <conditionalFormatting sqref="O788:BC793">
    <cfRule type="cellIs" dxfId="1854" priority="311" operator="equal">
      <formula>6</formula>
    </cfRule>
    <cfRule type="cellIs" dxfId="1853" priority="312" operator="equal">
      <formula>5</formula>
    </cfRule>
    <cfRule type="cellIs" dxfId="1852" priority="313" operator="equal">
      <formula>4</formula>
    </cfRule>
    <cfRule type="cellIs" dxfId="1851" priority="314" operator="equal">
      <formula>3</formula>
    </cfRule>
    <cfRule type="cellIs" dxfId="1850" priority="315" operator="equal">
      <formula>2</formula>
    </cfRule>
    <cfRule type="cellIs" dxfId="1849" priority="316" operator="equal">
      <formula>1</formula>
    </cfRule>
  </conditionalFormatting>
  <conditionalFormatting sqref="O788:BB793">
    <cfRule type="cellIs" dxfId="1848" priority="310" operator="greaterThan">
      <formula>15</formula>
    </cfRule>
  </conditionalFormatting>
  <conditionalFormatting sqref="BG772:BG803">
    <cfRule type="cellIs" dxfId="1847" priority="309" operator="equal">
      <formula>3</formula>
    </cfRule>
  </conditionalFormatting>
  <conditionalFormatting sqref="BE772:BE803">
    <cfRule type="cellIs" dxfId="1846" priority="307" operator="between">
      <formula>11.5</formula>
      <formula>20</formula>
    </cfRule>
  </conditionalFormatting>
  <conditionalFormatting sqref="H772:H805">
    <cfRule type="cellIs" dxfId="1845" priority="308" operator="equal">
      <formula>3</formula>
    </cfRule>
  </conditionalFormatting>
  <conditionalFormatting sqref="BH774:BH803">
    <cfRule type="expression" dxfId="1844" priority="301">
      <formula>(AND($BH774&gt;0,$BH774&lt;$BJ774))</formula>
    </cfRule>
    <cfRule type="expression" dxfId="1843" priority="302">
      <formula>(AND($BH774&gt;=$BJ774,$BH774&lt;($BJ774*1.09)))</formula>
    </cfRule>
    <cfRule type="expression" dxfId="1842" priority="306">
      <formula>$BH774&gt;($BJ774*1.09)</formula>
    </cfRule>
  </conditionalFormatting>
  <conditionalFormatting sqref="I774:BC803 BE774:BJ803 BR774:BS774 BS775:BS803 BL774:BP803">
    <cfRule type="cellIs" dxfId="1841" priority="324" operator="greaterThan">
      <formula>0</formula>
    </cfRule>
  </conditionalFormatting>
  <conditionalFormatting sqref="O774:BB803">
    <cfRule type="cellIs" dxfId="1840" priority="303" operator="equal">
      <formula>9</formula>
    </cfRule>
    <cfRule type="cellIs" dxfId="1839" priority="304" operator="equal">
      <formula>8</formula>
    </cfRule>
    <cfRule type="cellIs" dxfId="1838" priority="305" operator="equal">
      <formula>7</formula>
    </cfRule>
  </conditionalFormatting>
  <conditionalFormatting sqref="I774:M803">
    <cfRule type="expression" dxfId="1837" priority="289">
      <formula>AND(I774=0,N774&lt;&gt;"",BE774&lt;&gt;0)</formula>
    </cfRule>
    <cfRule type="expression" dxfId="1836" priority="292">
      <formula>AND(I774=0,BE774&lt;&gt;0)</formula>
    </cfRule>
    <cfRule type="expression" dxfId="1835" priority="300">
      <formula>AND(I774&lt;&gt;0,N774="",BE774=0)</formula>
    </cfRule>
  </conditionalFormatting>
  <conditionalFormatting sqref="BT774:BT803">
    <cfRule type="cellIs" dxfId="1834" priority="299" operator="greaterThan">
      <formula>0</formula>
    </cfRule>
  </conditionalFormatting>
  <conditionalFormatting sqref="BR774:BR803">
    <cfRule type="expression" dxfId="1833" priority="296">
      <formula>(AND($BR774&gt;0,$BR774&lt;$BS774))</formula>
    </cfRule>
    <cfRule type="expression" dxfId="1832" priority="297">
      <formula>(AND($BR774&gt;=$BS774,$BR774&lt;($BS774*1.09)))</formula>
    </cfRule>
    <cfRule type="expression" dxfId="1831" priority="298">
      <formula>AND($BR774&gt;=($BS774*1.09),BR774&gt;0)</formula>
    </cfRule>
  </conditionalFormatting>
  <conditionalFormatting sqref="BU772:BV806">
    <cfRule type="cellIs" dxfId="1830" priority="295" operator="greaterThan">
      <formula>0</formula>
    </cfRule>
  </conditionalFormatting>
  <conditionalFormatting sqref="BW772:BX806">
    <cfRule type="cellIs" dxfId="1829" priority="294" operator="greaterThan">
      <formula>0</formula>
    </cfRule>
  </conditionalFormatting>
  <conditionalFormatting sqref="BQ774:BQ803">
    <cfRule type="cellIs" dxfId="1828" priority="293" operator="greaterThan">
      <formula>0</formula>
    </cfRule>
  </conditionalFormatting>
  <conditionalFormatting sqref="BK774:BK806 BK772">
    <cfRule type="colorScale" priority="29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827" priority="291" operator="equal">
      <formula>0</formula>
    </cfRule>
  </conditionalFormatting>
  <conditionalFormatting sqref="O809:BC822 O829:BC838">
    <cfRule type="cellIs" dxfId="1826" priority="281" operator="equal">
      <formula>6</formula>
    </cfRule>
    <cfRule type="cellIs" dxfId="1825" priority="282" operator="equal">
      <formula>5</formula>
    </cfRule>
    <cfRule type="cellIs" dxfId="1824" priority="283" operator="equal">
      <formula>4</formula>
    </cfRule>
    <cfRule type="cellIs" dxfId="1823" priority="284" operator="equal">
      <formula>3</formula>
    </cfRule>
    <cfRule type="cellIs" dxfId="1822" priority="285" operator="equal">
      <formula>2</formula>
    </cfRule>
    <cfRule type="cellIs" dxfId="1821" priority="286" operator="equal">
      <formula>1</formula>
    </cfRule>
  </conditionalFormatting>
  <conditionalFormatting sqref="O809:BB822 O829:BB838">
    <cfRule type="cellIs" dxfId="1820" priority="287" operator="greaterThan">
      <formula>15</formula>
    </cfRule>
  </conditionalFormatting>
  <conditionalFormatting sqref="O823:BC828">
    <cfRule type="cellIs" dxfId="1819" priority="275" operator="equal">
      <formula>6</formula>
    </cfRule>
    <cfRule type="cellIs" dxfId="1818" priority="276" operator="equal">
      <formula>5</formula>
    </cfRule>
    <cfRule type="cellIs" dxfId="1817" priority="277" operator="equal">
      <formula>4</formula>
    </cfRule>
    <cfRule type="cellIs" dxfId="1816" priority="278" operator="equal">
      <formula>3</formula>
    </cfRule>
    <cfRule type="cellIs" dxfId="1815" priority="279" operator="equal">
      <formula>2</formula>
    </cfRule>
    <cfRule type="cellIs" dxfId="1814" priority="280" operator="equal">
      <formula>1</formula>
    </cfRule>
  </conditionalFormatting>
  <conditionalFormatting sqref="O823:BB828">
    <cfRule type="cellIs" dxfId="1813" priority="274" operator="greaterThan">
      <formula>15</formula>
    </cfRule>
  </conditionalFormatting>
  <conditionalFormatting sqref="BG807:BG838">
    <cfRule type="cellIs" dxfId="1812" priority="273" operator="equal">
      <formula>3</formula>
    </cfRule>
  </conditionalFormatting>
  <conditionalFormatting sqref="BE807:BE838">
    <cfRule type="cellIs" dxfId="1811" priority="271" operator="between">
      <formula>11.5</formula>
      <formula>20</formula>
    </cfRule>
  </conditionalFormatting>
  <conditionalFormatting sqref="H807:H840">
    <cfRule type="cellIs" dxfId="1810" priority="272" operator="equal">
      <formula>3</formula>
    </cfRule>
  </conditionalFormatting>
  <conditionalFormatting sqref="BH809:BH838">
    <cfRule type="expression" dxfId="1809" priority="265">
      <formula>(AND($BH809&gt;0,$BH809&lt;$BJ809))</formula>
    </cfRule>
    <cfRule type="expression" dxfId="1808" priority="266">
      <formula>(AND($BH809&gt;=$BJ809,$BH809&lt;($BJ809*1.09)))</formula>
    </cfRule>
    <cfRule type="expression" dxfId="1807" priority="270">
      <formula>$BH809&gt;($BJ809*1.09)</formula>
    </cfRule>
  </conditionalFormatting>
  <conditionalFormatting sqref="I809:BC838 BE809:BJ838 BR809:BS809 BS810:BS838 BL809:BP838">
    <cfRule type="cellIs" dxfId="1806" priority="288" operator="greaterThan">
      <formula>0</formula>
    </cfRule>
  </conditionalFormatting>
  <conditionalFormatting sqref="O809:BB838">
    <cfRule type="cellIs" dxfId="1805" priority="267" operator="equal">
      <formula>9</formula>
    </cfRule>
    <cfRule type="cellIs" dxfId="1804" priority="268" operator="equal">
      <formula>8</formula>
    </cfRule>
    <cfRule type="cellIs" dxfId="1803" priority="269" operator="equal">
      <formula>7</formula>
    </cfRule>
  </conditionalFormatting>
  <conditionalFormatting sqref="I809:M838">
    <cfRule type="expression" dxfId="1802" priority="253">
      <formula>AND(I809=0,N809&lt;&gt;"",BE809&lt;&gt;0)</formula>
    </cfRule>
    <cfRule type="expression" dxfId="1801" priority="256">
      <formula>AND(I809=0,BE809&lt;&gt;0)</formula>
    </cfRule>
    <cfRule type="expression" dxfId="1800" priority="264">
      <formula>AND(I809&lt;&gt;0,N809="",BE809=0)</formula>
    </cfRule>
  </conditionalFormatting>
  <conditionalFormatting sqref="BT809:BT838">
    <cfRule type="cellIs" dxfId="1799" priority="263" operator="greaterThan">
      <formula>0</formula>
    </cfRule>
  </conditionalFormatting>
  <conditionalFormatting sqref="BR809:BR838">
    <cfRule type="expression" dxfId="1798" priority="260">
      <formula>(AND($BR809&gt;0,$BR809&lt;$BS809))</formula>
    </cfRule>
    <cfRule type="expression" dxfId="1797" priority="261">
      <formula>(AND($BR809&gt;=$BS809,$BR809&lt;($BS809*1.09)))</formula>
    </cfRule>
    <cfRule type="expression" dxfId="1796" priority="262">
      <formula>AND($BR809&gt;=($BS809*1.09),BR809&gt;0)</formula>
    </cfRule>
  </conditionalFormatting>
  <conditionalFormatting sqref="BU807:BV841">
    <cfRule type="cellIs" dxfId="1795" priority="259" operator="greaterThan">
      <formula>0</formula>
    </cfRule>
  </conditionalFormatting>
  <conditionalFormatting sqref="BW807:BX841">
    <cfRule type="cellIs" dxfId="1794" priority="258" operator="greaterThan">
      <formula>0</formula>
    </cfRule>
  </conditionalFormatting>
  <conditionalFormatting sqref="BQ809:BQ838">
    <cfRule type="cellIs" dxfId="1793" priority="257" operator="greaterThan">
      <formula>0</formula>
    </cfRule>
  </conditionalFormatting>
  <conditionalFormatting sqref="BK809:BK841 BK807">
    <cfRule type="colorScale" priority="25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792" priority="255" operator="equal">
      <formula>0</formula>
    </cfRule>
  </conditionalFormatting>
  <conditionalFormatting sqref="O844:BC857 O864:BC873">
    <cfRule type="cellIs" dxfId="1791" priority="245" operator="equal">
      <formula>6</formula>
    </cfRule>
    <cfRule type="cellIs" dxfId="1790" priority="246" operator="equal">
      <formula>5</formula>
    </cfRule>
    <cfRule type="cellIs" dxfId="1789" priority="247" operator="equal">
      <formula>4</formula>
    </cfRule>
    <cfRule type="cellIs" dxfId="1788" priority="248" operator="equal">
      <formula>3</formula>
    </cfRule>
    <cfRule type="cellIs" dxfId="1787" priority="249" operator="equal">
      <formula>2</formula>
    </cfRule>
    <cfRule type="cellIs" dxfId="1786" priority="250" operator="equal">
      <formula>1</formula>
    </cfRule>
  </conditionalFormatting>
  <conditionalFormatting sqref="O844:BB857 O864:BB873">
    <cfRule type="cellIs" dxfId="1785" priority="251" operator="greaterThan">
      <formula>15</formula>
    </cfRule>
  </conditionalFormatting>
  <conditionalFormatting sqref="O858:BC863">
    <cfRule type="cellIs" dxfId="1784" priority="239" operator="equal">
      <formula>6</formula>
    </cfRule>
    <cfRule type="cellIs" dxfId="1783" priority="240" operator="equal">
      <formula>5</formula>
    </cfRule>
    <cfRule type="cellIs" dxfId="1782" priority="241" operator="equal">
      <formula>4</formula>
    </cfRule>
    <cfRule type="cellIs" dxfId="1781" priority="242" operator="equal">
      <formula>3</formula>
    </cfRule>
    <cfRule type="cellIs" dxfId="1780" priority="243" operator="equal">
      <formula>2</formula>
    </cfRule>
    <cfRule type="cellIs" dxfId="1779" priority="244" operator="equal">
      <formula>1</formula>
    </cfRule>
  </conditionalFormatting>
  <conditionalFormatting sqref="O858:BB863">
    <cfRule type="cellIs" dxfId="1778" priority="238" operator="greaterThan">
      <formula>15</formula>
    </cfRule>
  </conditionalFormatting>
  <conditionalFormatting sqref="BG842:BG873">
    <cfRule type="cellIs" dxfId="1777" priority="237" operator="equal">
      <formula>3</formula>
    </cfRule>
  </conditionalFormatting>
  <conditionalFormatting sqref="BE842:BE873">
    <cfRule type="cellIs" dxfId="1776" priority="235" operator="between">
      <formula>11.5</formula>
      <formula>20</formula>
    </cfRule>
  </conditionalFormatting>
  <conditionalFormatting sqref="H842:H875">
    <cfRule type="cellIs" dxfId="1775" priority="236" operator="equal">
      <formula>3</formula>
    </cfRule>
  </conditionalFormatting>
  <conditionalFormatting sqref="BH844:BH873">
    <cfRule type="expression" dxfId="1774" priority="229">
      <formula>(AND($BH844&gt;0,$BH844&lt;$BJ844))</formula>
    </cfRule>
    <cfRule type="expression" dxfId="1773" priority="230">
      <formula>(AND($BH844&gt;=$BJ844,$BH844&lt;($BJ844*1.09)))</formula>
    </cfRule>
    <cfRule type="expression" dxfId="1772" priority="234">
      <formula>$BH844&gt;($BJ844*1.09)</formula>
    </cfRule>
  </conditionalFormatting>
  <conditionalFormatting sqref="I844:BC873 BE844:BJ873 BR844:BS844 BS845:BS873 BL844:BP873">
    <cfRule type="cellIs" dxfId="1771" priority="252" operator="greaterThan">
      <formula>0</formula>
    </cfRule>
  </conditionalFormatting>
  <conditionalFormatting sqref="O844:BB873">
    <cfRule type="cellIs" dxfId="1770" priority="231" operator="equal">
      <formula>9</formula>
    </cfRule>
    <cfRule type="cellIs" dxfId="1769" priority="232" operator="equal">
      <formula>8</formula>
    </cfRule>
    <cfRule type="cellIs" dxfId="1768" priority="233" operator="equal">
      <formula>7</formula>
    </cfRule>
  </conditionalFormatting>
  <conditionalFormatting sqref="I844:M873">
    <cfRule type="expression" dxfId="1767" priority="217">
      <formula>AND(I844=0,N844&lt;&gt;"",BE844&lt;&gt;0)</formula>
    </cfRule>
    <cfRule type="expression" dxfId="1766" priority="220">
      <formula>AND(I844=0,BE844&lt;&gt;0)</formula>
    </cfRule>
    <cfRule type="expression" dxfId="1765" priority="228">
      <formula>AND(I844&lt;&gt;0,N844="",BE844=0)</formula>
    </cfRule>
  </conditionalFormatting>
  <conditionalFormatting sqref="BT844:BT873">
    <cfRule type="cellIs" dxfId="1764" priority="227" operator="greaterThan">
      <formula>0</formula>
    </cfRule>
  </conditionalFormatting>
  <conditionalFormatting sqref="BR844:BR873">
    <cfRule type="expression" dxfId="1763" priority="224">
      <formula>(AND($BR844&gt;0,$BR844&lt;$BS844))</formula>
    </cfRule>
    <cfRule type="expression" dxfId="1762" priority="225">
      <formula>(AND($BR844&gt;=$BS844,$BR844&lt;($BS844*1.09)))</formula>
    </cfRule>
    <cfRule type="expression" dxfId="1761" priority="226">
      <formula>AND($BR844&gt;=($BS844*1.09),BR844&gt;0)</formula>
    </cfRule>
  </conditionalFormatting>
  <conditionalFormatting sqref="BU842:BV876">
    <cfRule type="cellIs" dxfId="1760" priority="223" operator="greaterThan">
      <formula>0</formula>
    </cfRule>
  </conditionalFormatting>
  <conditionalFormatting sqref="BW842:BX876">
    <cfRule type="cellIs" dxfId="1759" priority="222" operator="greaterThan">
      <formula>0</formula>
    </cfRule>
  </conditionalFormatting>
  <conditionalFormatting sqref="BQ844:BQ873">
    <cfRule type="cellIs" dxfId="1758" priority="221" operator="greaterThan">
      <formula>0</formula>
    </cfRule>
  </conditionalFormatting>
  <conditionalFormatting sqref="BK844:BK876 BK842">
    <cfRule type="colorScale" priority="21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757" priority="219" operator="equal">
      <formula>0</formula>
    </cfRule>
  </conditionalFormatting>
  <conditionalFormatting sqref="O879:BC892 O899:BC908">
    <cfRule type="cellIs" dxfId="1756" priority="209" operator="equal">
      <formula>6</formula>
    </cfRule>
    <cfRule type="cellIs" dxfId="1755" priority="210" operator="equal">
      <formula>5</formula>
    </cfRule>
    <cfRule type="cellIs" dxfId="1754" priority="211" operator="equal">
      <formula>4</formula>
    </cfRule>
    <cfRule type="cellIs" dxfId="1753" priority="212" operator="equal">
      <formula>3</formula>
    </cfRule>
    <cfRule type="cellIs" dxfId="1752" priority="213" operator="equal">
      <formula>2</formula>
    </cfRule>
    <cfRule type="cellIs" dxfId="1751" priority="214" operator="equal">
      <formula>1</formula>
    </cfRule>
  </conditionalFormatting>
  <conditionalFormatting sqref="O879:BB892 O899:BB908">
    <cfRule type="cellIs" dxfId="1750" priority="215" operator="greaterThan">
      <formula>15</formula>
    </cfRule>
  </conditionalFormatting>
  <conditionalFormatting sqref="O893:BC898">
    <cfRule type="cellIs" dxfId="1749" priority="203" operator="equal">
      <formula>6</formula>
    </cfRule>
    <cfRule type="cellIs" dxfId="1748" priority="204" operator="equal">
      <formula>5</formula>
    </cfRule>
    <cfRule type="cellIs" dxfId="1747" priority="205" operator="equal">
      <formula>4</formula>
    </cfRule>
    <cfRule type="cellIs" dxfId="1746" priority="206" operator="equal">
      <formula>3</formula>
    </cfRule>
    <cfRule type="cellIs" dxfId="1745" priority="207" operator="equal">
      <formula>2</formula>
    </cfRule>
    <cfRule type="cellIs" dxfId="1744" priority="208" operator="equal">
      <formula>1</formula>
    </cfRule>
  </conditionalFormatting>
  <conditionalFormatting sqref="O893:BB898">
    <cfRule type="cellIs" dxfId="1743" priority="202" operator="greaterThan">
      <formula>15</formula>
    </cfRule>
  </conditionalFormatting>
  <conditionalFormatting sqref="BG877:BG908">
    <cfRule type="cellIs" dxfId="1742" priority="201" operator="equal">
      <formula>3</formula>
    </cfRule>
  </conditionalFormatting>
  <conditionalFormatting sqref="BE877:BE908">
    <cfRule type="cellIs" dxfId="1741" priority="199" operator="between">
      <formula>11.5</formula>
      <formula>20</formula>
    </cfRule>
  </conditionalFormatting>
  <conditionalFormatting sqref="H877:H910">
    <cfRule type="cellIs" dxfId="1740" priority="200" operator="equal">
      <formula>3</formula>
    </cfRule>
  </conditionalFormatting>
  <conditionalFormatting sqref="BH879:BH908">
    <cfRule type="expression" dxfId="1739" priority="193">
      <formula>(AND($BH879&gt;0,$BH879&lt;$BJ879))</formula>
    </cfRule>
    <cfRule type="expression" dxfId="1738" priority="194">
      <formula>(AND($BH879&gt;=$BJ879,$BH879&lt;($BJ879*1.09)))</formula>
    </cfRule>
    <cfRule type="expression" dxfId="1737" priority="198">
      <formula>$BH879&gt;($BJ879*1.09)</formula>
    </cfRule>
  </conditionalFormatting>
  <conditionalFormatting sqref="I879:BC908 BE879:BJ908 BR879:BS879 BS880:BS908 BL879:BP908">
    <cfRule type="cellIs" dxfId="1736" priority="216" operator="greaterThan">
      <formula>0</formula>
    </cfRule>
  </conditionalFormatting>
  <conditionalFormatting sqref="O879:BB908">
    <cfRule type="cellIs" dxfId="1735" priority="195" operator="equal">
      <formula>9</formula>
    </cfRule>
    <cfRule type="cellIs" dxfId="1734" priority="196" operator="equal">
      <formula>8</formula>
    </cfRule>
    <cfRule type="cellIs" dxfId="1733" priority="197" operator="equal">
      <formula>7</formula>
    </cfRule>
  </conditionalFormatting>
  <conditionalFormatting sqref="I879:M908">
    <cfRule type="expression" dxfId="1732" priority="181">
      <formula>AND(I879=0,N879&lt;&gt;"",BE879&lt;&gt;0)</formula>
    </cfRule>
    <cfRule type="expression" dxfId="1731" priority="184">
      <formula>AND(I879=0,BE879&lt;&gt;0)</formula>
    </cfRule>
    <cfRule type="expression" dxfId="1730" priority="192">
      <formula>AND(I879&lt;&gt;0,N879="",BE879=0)</formula>
    </cfRule>
  </conditionalFormatting>
  <conditionalFormatting sqref="BT879:BT908">
    <cfRule type="cellIs" dxfId="1729" priority="191" operator="greaterThan">
      <formula>0</formula>
    </cfRule>
  </conditionalFormatting>
  <conditionalFormatting sqref="BR879:BR908">
    <cfRule type="expression" dxfId="1728" priority="188">
      <formula>(AND($BR879&gt;0,$BR879&lt;$BS879))</formula>
    </cfRule>
    <cfRule type="expression" dxfId="1727" priority="189">
      <formula>(AND($BR879&gt;=$BS879,$BR879&lt;($BS879*1.09)))</formula>
    </cfRule>
    <cfRule type="expression" dxfId="1726" priority="190">
      <formula>AND($BR879&gt;=($BS879*1.09),BR879&gt;0)</formula>
    </cfRule>
  </conditionalFormatting>
  <conditionalFormatting sqref="BU877:BV911">
    <cfRule type="cellIs" dxfId="1725" priority="187" operator="greaterThan">
      <formula>0</formula>
    </cfRule>
  </conditionalFormatting>
  <conditionalFormatting sqref="BW877:BX911">
    <cfRule type="cellIs" dxfId="1724" priority="186" operator="greaterThan">
      <formula>0</formula>
    </cfRule>
  </conditionalFormatting>
  <conditionalFormatting sqref="BQ879:BQ908">
    <cfRule type="cellIs" dxfId="1723" priority="185" operator="greaterThan">
      <formula>0</formula>
    </cfRule>
  </conditionalFormatting>
  <conditionalFormatting sqref="BK879:BK911 BK877">
    <cfRule type="colorScale" priority="18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722" priority="183" operator="equal">
      <formula>0</formula>
    </cfRule>
  </conditionalFormatting>
  <conditionalFormatting sqref="O934:BC943 O914:BC927">
    <cfRule type="cellIs" dxfId="1721" priority="173" operator="equal">
      <formula>6</formula>
    </cfRule>
    <cfRule type="cellIs" dxfId="1720" priority="174" operator="equal">
      <formula>5</formula>
    </cfRule>
    <cfRule type="cellIs" dxfId="1719" priority="175" operator="equal">
      <formula>4</formula>
    </cfRule>
    <cfRule type="cellIs" dxfId="1718" priority="176" operator="equal">
      <formula>3</formula>
    </cfRule>
    <cfRule type="cellIs" dxfId="1717" priority="177" operator="equal">
      <formula>2</formula>
    </cfRule>
    <cfRule type="cellIs" dxfId="1716" priority="178" operator="equal">
      <formula>1</formula>
    </cfRule>
  </conditionalFormatting>
  <conditionalFormatting sqref="O934:BB943 O914:BB927">
    <cfRule type="cellIs" dxfId="1715" priority="179" operator="greaterThan">
      <formula>15</formula>
    </cfRule>
  </conditionalFormatting>
  <conditionalFormatting sqref="O928:BC933">
    <cfRule type="cellIs" dxfId="1714" priority="167" operator="equal">
      <formula>6</formula>
    </cfRule>
    <cfRule type="cellIs" dxfId="1713" priority="168" operator="equal">
      <formula>5</formula>
    </cfRule>
    <cfRule type="cellIs" dxfId="1712" priority="169" operator="equal">
      <formula>4</formula>
    </cfRule>
    <cfRule type="cellIs" dxfId="1711" priority="170" operator="equal">
      <formula>3</formula>
    </cfRule>
    <cfRule type="cellIs" dxfId="1710" priority="171" operator="equal">
      <formula>2</formula>
    </cfRule>
    <cfRule type="cellIs" dxfId="1709" priority="172" operator="equal">
      <formula>1</formula>
    </cfRule>
  </conditionalFormatting>
  <conditionalFormatting sqref="O928:BB933">
    <cfRule type="cellIs" dxfId="1708" priority="166" operator="greaterThan">
      <formula>15</formula>
    </cfRule>
  </conditionalFormatting>
  <conditionalFormatting sqref="BG912:BG943">
    <cfRule type="cellIs" dxfId="1707" priority="165" operator="equal">
      <formula>3</formula>
    </cfRule>
  </conditionalFormatting>
  <conditionalFormatting sqref="BE912:BE943">
    <cfRule type="cellIs" dxfId="1706" priority="163" operator="between">
      <formula>11.5</formula>
      <formula>20</formula>
    </cfRule>
  </conditionalFormatting>
  <conditionalFormatting sqref="H912:H945">
    <cfRule type="cellIs" dxfId="1705" priority="164" operator="equal">
      <formula>3</formula>
    </cfRule>
  </conditionalFormatting>
  <conditionalFormatting sqref="BH914:BH943">
    <cfRule type="expression" dxfId="1704" priority="157">
      <formula>(AND($BH914&gt;0,$BH914&lt;$BJ914))</formula>
    </cfRule>
    <cfRule type="expression" dxfId="1703" priority="158">
      <formula>(AND($BH914&gt;=$BJ914,$BH914&lt;($BJ914*1.09)))</formula>
    </cfRule>
    <cfRule type="expression" dxfId="1702" priority="162">
      <formula>$BH914&gt;($BJ914*1.09)</formula>
    </cfRule>
  </conditionalFormatting>
  <conditionalFormatting sqref="BE914:BJ943 BR914:BS914 BS915:BS943 BL914:BP943 I914:BC943">
    <cfRule type="cellIs" dxfId="1701" priority="180" operator="greaterThan">
      <formula>0</formula>
    </cfRule>
  </conditionalFormatting>
  <conditionalFormatting sqref="O914:BB943">
    <cfRule type="cellIs" dxfId="1700" priority="159" operator="equal">
      <formula>9</formula>
    </cfRule>
    <cfRule type="cellIs" dxfId="1699" priority="160" operator="equal">
      <formula>8</formula>
    </cfRule>
    <cfRule type="cellIs" dxfId="1698" priority="161" operator="equal">
      <formula>7</formula>
    </cfRule>
  </conditionalFormatting>
  <conditionalFormatting sqref="I914:M943">
    <cfRule type="expression" dxfId="1697" priority="145">
      <formula>AND(I914=0,N914&lt;&gt;"",BE914&lt;&gt;0)</formula>
    </cfRule>
    <cfRule type="expression" dxfId="1696" priority="148">
      <formula>AND(I914=0,BE914&lt;&gt;0)</formula>
    </cfRule>
    <cfRule type="expression" dxfId="1695" priority="156">
      <formula>AND(I914&lt;&gt;0,N914="",BE914=0)</formula>
    </cfRule>
  </conditionalFormatting>
  <conditionalFormatting sqref="BT914:BT943">
    <cfRule type="cellIs" dxfId="1694" priority="155" operator="greaterThan">
      <formula>0</formula>
    </cfRule>
  </conditionalFormatting>
  <conditionalFormatting sqref="BR914:BR943">
    <cfRule type="expression" dxfId="1693" priority="152">
      <formula>(AND($BR914&gt;0,$BR914&lt;$BS914))</formula>
    </cfRule>
    <cfRule type="expression" dxfId="1692" priority="153">
      <formula>(AND($BR914&gt;=$BS914,$BR914&lt;($BS914*1.09)))</formula>
    </cfRule>
    <cfRule type="expression" dxfId="1691" priority="154">
      <formula>AND($BR914&gt;=($BS914*1.09),BR914&gt;0)</formula>
    </cfRule>
  </conditionalFormatting>
  <conditionalFormatting sqref="BU912:BV946">
    <cfRule type="cellIs" dxfId="1690" priority="151" operator="greaterThan">
      <formula>0</formula>
    </cfRule>
  </conditionalFormatting>
  <conditionalFormatting sqref="BW912:BX946">
    <cfRule type="cellIs" dxfId="1689" priority="150" operator="greaterThan">
      <formula>0</formula>
    </cfRule>
  </conditionalFormatting>
  <conditionalFormatting sqref="BQ914:BQ943">
    <cfRule type="cellIs" dxfId="1688" priority="149" operator="greaterThan">
      <formula>0</formula>
    </cfRule>
  </conditionalFormatting>
  <conditionalFormatting sqref="BK914:BK946 BK912">
    <cfRule type="colorScale" priority="14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687" priority="147" operator="equal">
      <formula>0</formula>
    </cfRule>
  </conditionalFormatting>
  <conditionalFormatting sqref="O949:BC962 O969:BC978">
    <cfRule type="cellIs" dxfId="1686" priority="137" operator="equal">
      <formula>6</formula>
    </cfRule>
    <cfRule type="cellIs" dxfId="1685" priority="138" operator="equal">
      <formula>5</formula>
    </cfRule>
    <cfRule type="cellIs" dxfId="1684" priority="139" operator="equal">
      <formula>4</formula>
    </cfRule>
    <cfRule type="cellIs" dxfId="1683" priority="140" operator="equal">
      <formula>3</formula>
    </cfRule>
    <cfRule type="cellIs" dxfId="1682" priority="141" operator="equal">
      <formula>2</formula>
    </cfRule>
    <cfRule type="cellIs" dxfId="1681" priority="142" operator="equal">
      <formula>1</formula>
    </cfRule>
  </conditionalFormatting>
  <conditionalFormatting sqref="O949:BB962 O969:BB978">
    <cfRule type="cellIs" dxfId="1680" priority="143" operator="greaterThan">
      <formula>15</formula>
    </cfRule>
  </conditionalFormatting>
  <conditionalFormatting sqref="O963:BC968">
    <cfRule type="cellIs" dxfId="1679" priority="131" operator="equal">
      <formula>6</formula>
    </cfRule>
    <cfRule type="cellIs" dxfId="1678" priority="132" operator="equal">
      <formula>5</formula>
    </cfRule>
    <cfRule type="cellIs" dxfId="1677" priority="133" operator="equal">
      <formula>4</formula>
    </cfRule>
    <cfRule type="cellIs" dxfId="1676" priority="134" operator="equal">
      <formula>3</formula>
    </cfRule>
    <cfRule type="cellIs" dxfId="1675" priority="135" operator="equal">
      <formula>2</formula>
    </cfRule>
    <cfRule type="cellIs" dxfId="1674" priority="136" operator="equal">
      <formula>1</formula>
    </cfRule>
  </conditionalFormatting>
  <conditionalFormatting sqref="O963:BB968">
    <cfRule type="cellIs" dxfId="1673" priority="130" operator="greaterThan">
      <formula>15</formula>
    </cfRule>
  </conditionalFormatting>
  <conditionalFormatting sqref="BG947:BG978">
    <cfRule type="cellIs" dxfId="1672" priority="129" operator="equal">
      <formula>3</formula>
    </cfRule>
  </conditionalFormatting>
  <conditionalFormatting sqref="BE947:BE978">
    <cfRule type="cellIs" dxfId="1671" priority="127" operator="between">
      <formula>11.5</formula>
      <formula>20</formula>
    </cfRule>
  </conditionalFormatting>
  <conditionalFormatting sqref="H947:H980">
    <cfRule type="cellIs" dxfId="1670" priority="128" operator="equal">
      <formula>3</formula>
    </cfRule>
  </conditionalFormatting>
  <conditionalFormatting sqref="BH949:BH978">
    <cfRule type="expression" dxfId="1669" priority="121">
      <formula>(AND($BH949&gt;0,$BH949&lt;$BJ949))</formula>
    </cfRule>
    <cfRule type="expression" dxfId="1668" priority="122">
      <formula>(AND($BH949&gt;=$BJ949,$BH949&lt;($BJ949*1.09)))</formula>
    </cfRule>
    <cfRule type="expression" dxfId="1667" priority="126">
      <formula>$BH949&gt;($BJ949*1.09)</formula>
    </cfRule>
  </conditionalFormatting>
  <conditionalFormatting sqref="I949:BC978 BE949:BJ978 BR949:BS949 BS950:BS978 BL949:BP978">
    <cfRule type="cellIs" dxfId="1666" priority="144" operator="greaterThan">
      <formula>0</formula>
    </cfRule>
  </conditionalFormatting>
  <conditionalFormatting sqref="O949:BB978">
    <cfRule type="cellIs" dxfId="1665" priority="123" operator="equal">
      <formula>9</formula>
    </cfRule>
    <cfRule type="cellIs" dxfId="1664" priority="124" operator="equal">
      <formula>8</formula>
    </cfRule>
    <cfRule type="cellIs" dxfId="1663" priority="125" operator="equal">
      <formula>7</formula>
    </cfRule>
  </conditionalFormatting>
  <conditionalFormatting sqref="I949:M978">
    <cfRule type="expression" dxfId="1662" priority="109">
      <formula>AND(I949=0,N949&lt;&gt;"",BE949&lt;&gt;0)</formula>
    </cfRule>
    <cfRule type="expression" dxfId="1661" priority="112">
      <formula>AND(I949=0,BE949&lt;&gt;0)</formula>
    </cfRule>
    <cfRule type="expression" dxfId="1660" priority="120">
      <formula>AND(I949&lt;&gt;0,N949="",BE949=0)</formula>
    </cfRule>
  </conditionalFormatting>
  <conditionalFormatting sqref="BT949:BT978">
    <cfRule type="cellIs" dxfId="1659" priority="119" operator="greaterThan">
      <formula>0</formula>
    </cfRule>
  </conditionalFormatting>
  <conditionalFormatting sqref="BR949:BR978">
    <cfRule type="expression" dxfId="1658" priority="116">
      <formula>(AND($BR949&gt;0,$BR949&lt;$BS949))</formula>
    </cfRule>
    <cfRule type="expression" dxfId="1657" priority="117">
      <formula>(AND($BR949&gt;=$BS949,$BR949&lt;($BS949*1.09)))</formula>
    </cfRule>
    <cfRule type="expression" dxfId="1656" priority="118">
      <formula>AND($BR949&gt;=($BS949*1.09),BR949&gt;0)</formula>
    </cfRule>
  </conditionalFormatting>
  <conditionalFormatting sqref="BU947:BV981">
    <cfRule type="cellIs" dxfId="1655" priority="115" operator="greaterThan">
      <formula>0</formula>
    </cfRule>
  </conditionalFormatting>
  <conditionalFormatting sqref="BW947:BX981">
    <cfRule type="cellIs" dxfId="1654" priority="114" operator="greaterThan">
      <formula>0</formula>
    </cfRule>
  </conditionalFormatting>
  <conditionalFormatting sqref="BQ949:BQ978">
    <cfRule type="cellIs" dxfId="1653" priority="113" operator="greaterThan">
      <formula>0</formula>
    </cfRule>
  </conditionalFormatting>
  <conditionalFormatting sqref="BK949:BK981 BK947">
    <cfRule type="colorScale" priority="11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652" priority="111" operator="equal">
      <formula>0</formula>
    </cfRule>
  </conditionalFormatting>
  <conditionalFormatting sqref="O984:BC997 O1004:BC1013">
    <cfRule type="cellIs" dxfId="1651" priority="101" operator="equal">
      <formula>6</formula>
    </cfRule>
    <cfRule type="cellIs" dxfId="1650" priority="102" operator="equal">
      <formula>5</formula>
    </cfRule>
    <cfRule type="cellIs" dxfId="1649" priority="103" operator="equal">
      <formula>4</formula>
    </cfRule>
    <cfRule type="cellIs" dxfId="1648" priority="104" operator="equal">
      <formula>3</formula>
    </cfRule>
    <cfRule type="cellIs" dxfId="1647" priority="105" operator="equal">
      <formula>2</formula>
    </cfRule>
    <cfRule type="cellIs" dxfId="1646" priority="106" operator="equal">
      <formula>1</formula>
    </cfRule>
  </conditionalFormatting>
  <conditionalFormatting sqref="O984:BB997 O1004:BB1013">
    <cfRule type="cellIs" dxfId="1645" priority="107" operator="greaterThan">
      <formula>15</formula>
    </cfRule>
  </conditionalFormatting>
  <conditionalFormatting sqref="O998:BC1003">
    <cfRule type="cellIs" dxfId="1644" priority="95" operator="equal">
      <formula>6</formula>
    </cfRule>
    <cfRule type="cellIs" dxfId="1643" priority="96" operator="equal">
      <formula>5</formula>
    </cfRule>
    <cfRule type="cellIs" dxfId="1642" priority="97" operator="equal">
      <formula>4</formula>
    </cfRule>
    <cfRule type="cellIs" dxfId="1641" priority="98" operator="equal">
      <formula>3</formula>
    </cfRule>
    <cfRule type="cellIs" dxfId="1640" priority="99" operator="equal">
      <formula>2</formula>
    </cfRule>
    <cfRule type="cellIs" dxfId="1639" priority="100" operator="equal">
      <formula>1</formula>
    </cfRule>
  </conditionalFormatting>
  <conditionalFormatting sqref="O998:BB1003">
    <cfRule type="cellIs" dxfId="1638" priority="94" operator="greaterThan">
      <formula>15</formula>
    </cfRule>
  </conditionalFormatting>
  <conditionalFormatting sqref="BG982:BG1013">
    <cfRule type="cellIs" dxfId="1637" priority="93" operator="equal">
      <formula>3</formula>
    </cfRule>
  </conditionalFormatting>
  <conditionalFormatting sqref="BE982:BE1013">
    <cfRule type="cellIs" dxfId="1636" priority="91" operator="between">
      <formula>11.5</formula>
      <formula>20</formula>
    </cfRule>
  </conditionalFormatting>
  <conditionalFormatting sqref="H982:H1015">
    <cfRule type="cellIs" dxfId="1635" priority="92" operator="equal">
      <formula>3</formula>
    </cfRule>
  </conditionalFormatting>
  <conditionalFormatting sqref="BH984:BH1013">
    <cfRule type="expression" dxfId="1634" priority="85">
      <formula>(AND($BH984&gt;0,$BH984&lt;$BJ984))</formula>
    </cfRule>
    <cfRule type="expression" dxfId="1633" priority="86">
      <formula>(AND($BH984&gt;=$BJ984,$BH984&lt;($BJ984*1.09)))</formula>
    </cfRule>
    <cfRule type="expression" dxfId="1632" priority="90">
      <formula>$BH984&gt;($BJ984*1.09)</formula>
    </cfRule>
  </conditionalFormatting>
  <conditionalFormatting sqref="I984:BC1013 BE984:BJ1013 BR984:BS984 BS985:BS1013 BL984:BP1013">
    <cfRule type="cellIs" dxfId="1631" priority="108" operator="greaterThan">
      <formula>0</formula>
    </cfRule>
  </conditionalFormatting>
  <conditionalFormatting sqref="O984:BB1013">
    <cfRule type="cellIs" dxfId="1630" priority="87" operator="equal">
      <formula>9</formula>
    </cfRule>
    <cfRule type="cellIs" dxfId="1629" priority="88" operator="equal">
      <formula>8</formula>
    </cfRule>
    <cfRule type="cellIs" dxfId="1628" priority="89" operator="equal">
      <formula>7</formula>
    </cfRule>
  </conditionalFormatting>
  <conditionalFormatting sqref="I984:M1013">
    <cfRule type="expression" dxfId="1627" priority="73">
      <formula>AND(I984=0,N984&lt;&gt;"",BE984&lt;&gt;0)</formula>
    </cfRule>
    <cfRule type="expression" dxfId="1626" priority="76">
      <formula>AND(I984=0,BE984&lt;&gt;0)</formula>
    </cfRule>
    <cfRule type="expression" dxfId="1625" priority="84">
      <formula>AND(I984&lt;&gt;0,N984="",BE984=0)</formula>
    </cfRule>
  </conditionalFormatting>
  <conditionalFormatting sqref="BT984:BT1013">
    <cfRule type="cellIs" dxfId="1624" priority="83" operator="greaterThan">
      <formula>0</formula>
    </cfRule>
  </conditionalFormatting>
  <conditionalFormatting sqref="BR984:BR1013">
    <cfRule type="expression" dxfId="1623" priority="80">
      <formula>(AND($BR984&gt;0,$BR984&lt;$BS984))</formula>
    </cfRule>
    <cfRule type="expression" dxfId="1622" priority="81">
      <formula>(AND($BR984&gt;=$BS984,$BR984&lt;($BS984*1.09)))</formula>
    </cfRule>
    <cfRule type="expression" dxfId="1621" priority="82">
      <formula>AND($BR984&gt;=($BS984*1.09),BR984&gt;0)</formula>
    </cfRule>
  </conditionalFormatting>
  <conditionalFormatting sqref="BU982:BV1016">
    <cfRule type="cellIs" dxfId="1620" priority="79" operator="greaterThan">
      <formula>0</formula>
    </cfRule>
  </conditionalFormatting>
  <conditionalFormatting sqref="BW982:BX1016">
    <cfRule type="cellIs" dxfId="1619" priority="78" operator="greaterThan">
      <formula>0</formula>
    </cfRule>
  </conditionalFormatting>
  <conditionalFormatting sqref="BQ984:BQ1013">
    <cfRule type="cellIs" dxfId="1618" priority="77" operator="greaterThan">
      <formula>0</formula>
    </cfRule>
  </conditionalFormatting>
  <conditionalFormatting sqref="BK984:BK1016 BK982">
    <cfRule type="colorScale" priority="7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617" priority="75" operator="equal">
      <formula>0</formula>
    </cfRule>
  </conditionalFormatting>
  <conditionalFormatting sqref="O1019:BC1032 O1039:BC1048">
    <cfRule type="cellIs" dxfId="1616" priority="65" operator="equal">
      <formula>6</formula>
    </cfRule>
    <cfRule type="cellIs" dxfId="1615" priority="66" operator="equal">
      <formula>5</formula>
    </cfRule>
    <cfRule type="cellIs" dxfId="1614" priority="67" operator="equal">
      <formula>4</formula>
    </cfRule>
    <cfRule type="cellIs" dxfId="1613" priority="68" operator="equal">
      <formula>3</formula>
    </cfRule>
    <cfRule type="cellIs" dxfId="1612" priority="69" operator="equal">
      <formula>2</formula>
    </cfRule>
    <cfRule type="cellIs" dxfId="1611" priority="70" operator="equal">
      <formula>1</formula>
    </cfRule>
  </conditionalFormatting>
  <conditionalFormatting sqref="O1019:BB1032 O1039:BB1048">
    <cfRule type="cellIs" dxfId="1610" priority="71" operator="greaterThan">
      <formula>15</formula>
    </cfRule>
  </conditionalFormatting>
  <conditionalFormatting sqref="O1033:BC1038">
    <cfRule type="cellIs" dxfId="1609" priority="59" operator="equal">
      <formula>6</formula>
    </cfRule>
    <cfRule type="cellIs" dxfId="1608" priority="60" operator="equal">
      <formula>5</formula>
    </cfRule>
    <cfRule type="cellIs" dxfId="1607" priority="61" operator="equal">
      <formula>4</formula>
    </cfRule>
    <cfRule type="cellIs" dxfId="1606" priority="62" operator="equal">
      <formula>3</formula>
    </cfRule>
    <cfRule type="cellIs" dxfId="1605" priority="63" operator="equal">
      <formula>2</formula>
    </cfRule>
    <cfRule type="cellIs" dxfId="1604" priority="64" operator="equal">
      <formula>1</formula>
    </cfRule>
  </conditionalFormatting>
  <conditionalFormatting sqref="O1033:BB1038">
    <cfRule type="cellIs" dxfId="1603" priority="58" operator="greaterThan">
      <formula>15</formula>
    </cfRule>
  </conditionalFormatting>
  <conditionalFormatting sqref="BG1017:BG1048">
    <cfRule type="cellIs" dxfId="1602" priority="57" operator="equal">
      <formula>3</formula>
    </cfRule>
  </conditionalFormatting>
  <conditionalFormatting sqref="BE1017:BE1048">
    <cfRule type="cellIs" dxfId="1601" priority="55" operator="between">
      <formula>11.5</formula>
      <formula>20</formula>
    </cfRule>
  </conditionalFormatting>
  <conditionalFormatting sqref="H1017:H1050">
    <cfRule type="cellIs" dxfId="1600" priority="56" operator="equal">
      <formula>3</formula>
    </cfRule>
  </conditionalFormatting>
  <conditionalFormatting sqref="BH1019:BH1048">
    <cfRule type="expression" dxfId="1599" priority="49">
      <formula>(AND($BH1019&gt;0,$BH1019&lt;$BJ1019))</formula>
    </cfRule>
    <cfRule type="expression" dxfId="1598" priority="50">
      <formula>(AND($BH1019&gt;=$BJ1019,$BH1019&lt;($BJ1019*1.09)))</formula>
    </cfRule>
    <cfRule type="expression" dxfId="1597" priority="54">
      <formula>$BH1019&gt;($BJ1019*1.09)</formula>
    </cfRule>
  </conditionalFormatting>
  <conditionalFormatting sqref="I1019:BC1048 BE1019:BJ1048 BR1019:BS1019 BS1020:BS1048 BL1019:BP1048">
    <cfRule type="cellIs" dxfId="1596" priority="72" operator="greaterThan">
      <formula>0</formula>
    </cfRule>
  </conditionalFormatting>
  <conditionalFormatting sqref="O1019:BB1048">
    <cfRule type="cellIs" dxfId="1595" priority="51" operator="equal">
      <formula>9</formula>
    </cfRule>
    <cfRule type="cellIs" dxfId="1594" priority="52" operator="equal">
      <formula>8</formula>
    </cfRule>
    <cfRule type="cellIs" dxfId="1593" priority="53" operator="equal">
      <formula>7</formula>
    </cfRule>
  </conditionalFormatting>
  <conditionalFormatting sqref="I1019:M1048">
    <cfRule type="expression" dxfId="1592" priority="37">
      <formula>AND(I1019=0,N1019&lt;&gt;"",BE1019&lt;&gt;0)</formula>
    </cfRule>
    <cfRule type="expression" dxfId="1591" priority="40">
      <formula>AND(I1019=0,BE1019&lt;&gt;0)</formula>
    </cfRule>
    <cfRule type="expression" dxfId="1590" priority="48">
      <formula>AND(I1019&lt;&gt;0,N1019="",BE1019=0)</formula>
    </cfRule>
  </conditionalFormatting>
  <conditionalFormatting sqref="BT1019:BT1048">
    <cfRule type="cellIs" dxfId="1589" priority="47" operator="greaterThan">
      <formula>0</formula>
    </cfRule>
  </conditionalFormatting>
  <conditionalFormatting sqref="BR1019:BR1048">
    <cfRule type="expression" dxfId="1588" priority="44">
      <formula>(AND($BR1019&gt;0,$BR1019&lt;$BS1019))</formula>
    </cfRule>
    <cfRule type="expression" dxfId="1587" priority="45">
      <formula>(AND($BR1019&gt;=$BS1019,$BR1019&lt;($BS1019*1.09)))</formula>
    </cfRule>
    <cfRule type="expression" dxfId="1586" priority="46">
      <formula>AND($BR1019&gt;=($BS1019*1.09),BR1019&gt;0)</formula>
    </cfRule>
  </conditionalFormatting>
  <conditionalFormatting sqref="BU1017:BV1051">
    <cfRule type="cellIs" dxfId="1585" priority="43" operator="greaterThan">
      <formula>0</formula>
    </cfRule>
  </conditionalFormatting>
  <conditionalFormatting sqref="BW1017:BX1051">
    <cfRule type="cellIs" dxfId="1584" priority="42" operator="greaterThan">
      <formula>0</formula>
    </cfRule>
  </conditionalFormatting>
  <conditionalFormatting sqref="BQ1019:BQ1048">
    <cfRule type="cellIs" dxfId="1583" priority="41" operator="greaterThan">
      <formula>0</formula>
    </cfRule>
  </conditionalFormatting>
  <conditionalFormatting sqref="BK1019:BK1051 BK1017">
    <cfRule type="colorScale" priority="3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582" priority="39" operator="equal">
      <formula>0</formula>
    </cfRule>
  </conditionalFormatting>
  <conditionalFormatting sqref="O1054:BC1067 O1074:BC1083">
    <cfRule type="cellIs" dxfId="1581" priority="29" operator="equal">
      <formula>6</formula>
    </cfRule>
    <cfRule type="cellIs" dxfId="1580" priority="30" operator="equal">
      <formula>5</formula>
    </cfRule>
    <cfRule type="cellIs" dxfId="1579" priority="31" operator="equal">
      <formula>4</formula>
    </cfRule>
    <cfRule type="cellIs" dxfId="1578" priority="32" operator="equal">
      <formula>3</formula>
    </cfRule>
    <cfRule type="cellIs" dxfId="1577" priority="33" operator="equal">
      <formula>2</formula>
    </cfRule>
    <cfRule type="cellIs" dxfId="1576" priority="34" operator="equal">
      <formula>1</formula>
    </cfRule>
  </conditionalFormatting>
  <conditionalFormatting sqref="O1054:BB1067 O1074:BB1083">
    <cfRule type="cellIs" dxfId="1575" priority="35" operator="greaterThan">
      <formula>15</formula>
    </cfRule>
  </conditionalFormatting>
  <conditionalFormatting sqref="O1068:BC1073">
    <cfRule type="cellIs" dxfId="1574" priority="23" operator="equal">
      <formula>6</formula>
    </cfRule>
    <cfRule type="cellIs" dxfId="1573" priority="24" operator="equal">
      <formula>5</formula>
    </cfRule>
    <cfRule type="cellIs" dxfId="1572" priority="25" operator="equal">
      <formula>4</formula>
    </cfRule>
    <cfRule type="cellIs" dxfId="1571" priority="26" operator="equal">
      <formula>3</formula>
    </cfRule>
    <cfRule type="cellIs" dxfId="1570" priority="27" operator="equal">
      <formula>2</formula>
    </cfRule>
    <cfRule type="cellIs" dxfId="1569" priority="28" operator="equal">
      <formula>1</formula>
    </cfRule>
  </conditionalFormatting>
  <conditionalFormatting sqref="O1068:BB1073">
    <cfRule type="cellIs" dxfId="1568" priority="22" operator="greaterThan">
      <formula>15</formula>
    </cfRule>
  </conditionalFormatting>
  <conditionalFormatting sqref="BG1052:BG1083">
    <cfRule type="cellIs" dxfId="1567" priority="21" operator="equal">
      <formula>3</formula>
    </cfRule>
  </conditionalFormatting>
  <conditionalFormatting sqref="BE1052:BE1083">
    <cfRule type="cellIs" dxfId="1566" priority="19" operator="between">
      <formula>11.5</formula>
      <formula>20</formula>
    </cfRule>
  </conditionalFormatting>
  <conditionalFormatting sqref="H1052:H1085">
    <cfRule type="cellIs" dxfId="1565" priority="20" operator="equal">
      <formula>3</formula>
    </cfRule>
  </conditionalFormatting>
  <conditionalFormatting sqref="BH1054:BH1083">
    <cfRule type="expression" dxfId="1564" priority="13">
      <formula>(AND($BH1054&gt;0,$BH1054&lt;$BJ1054))</formula>
    </cfRule>
    <cfRule type="expression" dxfId="1563" priority="14">
      <formula>(AND($BH1054&gt;=$BJ1054,$BH1054&lt;($BJ1054*1.09)))</formula>
    </cfRule>
    <cfRule type="expression" dxfId="1562" priority="18">
      <formula>$BH1054&gt;($BJ1054*1.09)</formula>
    </cfRule>
  </conditionalFormatting>
  <conditionalFormatting sqref="I1054:BC1083 BE1054:BJ1083 BR1054:BS1054 BS1055:BS1083 BL1054:BP1083">
    <cfRule type="cellIs" dxfId="1561" priority="36" operator="greaterThan">
      <formula>0</formula>
    </cfRule>
  </conditionalFormatting>
  <conditionalFormatting sqref="O1054:BB1083">
    <cfRule type="cellIs" dxfId="1560" priority="15" operator="equal">
      <formula>9</formula>
    </cfRule>
    <cfRule type="cellIs" dxfId="1559" priority="16" operator="equal">
      <formula>8</formula>
    </cfRule>
    <cfRule type="cellIs" dxfId="1558" priority="17" operator="equal">
      <formula>7</formula>
    </cfRule>
  </conditionalFormatting>
  <conditionalFormatting sqref="I1054:M1083">
    <cfRule type="expression" dxfId="1557" priority="1">
      <formula>AND(I1054=0,N1054&lt;&gt;"",BE1054&lt;&gt;0)</formula>
    </cfRule>
    <cfRule type="expression" dxfId="1556" priority="4">
      <formula>AND(I1054=0,BE1054&lt;&gt;0)</formula>
    </cfRule>
    <cfRule type="expression" dxfId="1555" priority="12">
      <formula>AND(I1054&lt;&gt;0,N1054="",BE1054=0)</formula>
    </cfRule>
  </conditionalFormatting>
  <conditionalFormatting sqref="BT1054:BT1083">
    <cfRule type="cellIs" dxfId="1554" priority="11" operator="greaterThan">
      <formula>0</formula>
    </cfRule>
  </conditionalFormatting>
  <conditionalFormatting sqref="BR1054:BR1083">
    <cfRule type="expression" dxfId="1553" priority="8">
      <formula>(AND($BR1054&gt;0,$BR1054&lt;$BS1054))</formula>
    </cfRule>
    <cfRule type="expression" dxfId="1552" priority="9">
      <formula>(AND($BR1054&gt;=$BS1054,$BR1054&lt;($BS1054*1.09)))</formula>
    </cfRule>
    <cfRule type="expression" dxfId="1551" priority="10">
      <formula>AND($BR1054&gt;=($BS1054*1.09),BR1054&gt;0)</formula>
    </cfRule>
  </conditionalFormatting>
  <conditionalFormatting sqref="BU1052:BV1086">
    <cfRule type="cellIs" dxfId="1550" priority="7" operator="greaterThan">
      <formula>0</formula>
    </cfRule>
  </conditionalFormatting>
  <conditionalFormatting sqref="BW1052:BX1086">
    <cfRule type="cellIs" dxfId="1549" priority="6" operator="greaterThan">
      <formula>0</formula>
    </cfRule>
  </conditionalFormatting>
  <conditionalFormatting sqref="BQ1054:BQ1083">
    <cfRule type="cellIs" dxfId="1548" priority="5" operator="greaterThan">
      <formula>0</formula>
    </cfRule>
  </conditionalFormatting>
  <conditionalFormatting sqref="BK1054:BK1086 BK1052">
    <cfRule type="colorScale" priority="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547" priority="3" operator="equal">
      <formula>0</formula>
    </cfRule>
  </conditionalFormatting>
  <pageMargins left="0.25" right="0.25" top="0.75" bottom="0.75" header="0.3" footer="0.3"/>
  <pageSetup paperSize="9" scale="10" orientation="portrait" r:id="rId1"/>
  <rowBreaks count="10" manualBreakCount="10">
    <brk id="106" max="16383" man="1"/>
    <brk id="211" max="16383" man="1"/>
    <brk id="316" max="16383" man="1"/>
    <brk id="421" max="16383" man="1"/>
    <brk id="526" max="16383" man="1"/>
    <brk id="631" max="16383" man="1"/>
    <brk id="736" max="16383" man="1"/>
    <brk id="841" max="16383" man="1"/>
    <brk id="946" max="16383" man="1"/>
    <brk id="1051" max="16383" man="1"/>
  </rowBreaks>
  <ignoredErrors>
    <ignoredError sqref="P34:P35 R34:R35 T34:T35" formulaRang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>
    <pageSetUpPr fitToPage="1"/>
  </sheetPr>
  <dimension ref="A1:NM1086"/>
  <sheetViews>
    <sheetView topLeftCell="B72" workbookViewId="0">
      <selection activeCell="B2" sqref="B2:B35"/>
    </sheetView>
  </sheetViews>
  <sheetFormatPr baseColWidth="10" defaultColWidth="0" defaultRowHeight="12" customHeight="1" zeroHeight="1" x14ac:dyDescent="0.3"/>
  <cols>
    <col min="1" max="1" width="3.44140625" style="96" hidden="1" customWidth="1"/>
    <col min="2" max="2" width="1.6640625" style="96" customWidth="1"/>
    <col min="3" max="3" width="3.44140625" style="115" customWidth="1"/>
    <col min="4" max="4" width="0.6640625" style="95" customWidth="1"/>
    <col min="5" max="5" width="6" style="95" customWidth="1"/>
    <col min="6" max="6" width="9" style="95" customWidth="1"/>
    <col min="7" max="7" width="5.6640625" style="95" customWidth="1"/>
    <col min="8" max="8" width="0.6640625" style="95" customWidth="1"/>
    <col min="9" max="12" width="2" style="95" customWidth="1"/>
    <col min="13" max="13" width="14.44140625" style="95" customWidth="1"/>
    <col min="14" max="14" width="2.6640625" style="95" customWidth="1"/>
    <col min="15" max="15" width="2.44140625" style="95" customWidth="1"/>
    <col min="16" max="54" width="2.44140625" style="95" bestFit="1" customWidth="1"/>
    <col min="55" max="55" width="2.6640625" style="95" bestFit="1" customWidth="1"/>
    <col min="56" max="56" width="0.6640625" style="95" customWidth="1"/>
    <col min="57" max="58" width="3.44140625" style="95" customWidth="1"/>
    <col min="59" max="59" width="2.33203125" style="42" customWidth="1"/>
    <col min="60" max="60" width="9.6640625" style="95" customWidth="1"/>
    <col min="61" max="61" width="4" style="95" customWidth="1"/>
    <col min="62" max="62" width="7.44140625" style="13" customWidth="1"/>
    <col min="63" max="63" width="0.6640625" style="95" customWidth="1"/>
    <col min="64" max="64" width="0.33203125" style="95" customWidth="1"/>
    <col min="65" max="65" width="7.44140625" style="95" customWidth="1"/>
    <col min="66" max="375" width="0" style="95" hidden="1" customWidth="1"/>
    <col min="376" max="376" width="4.6640625" style="43" hidden="1" customWidth="1"/>
    <col min="377" max="377" width="5.44140625" style="43" hidden="1" customWidth="1"/>
    <col min="378" max="16384" width="0" style="95" hidden="1"/>
  </cols>
  <sheetData>
    <row r="1" spans="1:377" ht="1.5" customHeight="1" thickBot="1" x14ac:dyDescent="0.35">
      <c r="BI1" s="43" t="s">
        <v>51</v>
      </c>
      <c r="BM1" s="43" t="s">
        <v>51</v>
      </c>
    </row>
    <row r="2" spans="1:377" s="223" customFormat="1" ht="18" hidden="1" customHeight="1" thickBot="1" x14ac:dyDescent="0.35">
      <c r="A2" s="26">
        <v>1</v>
      </c>
      <c r="B2" s="389"/>
      <c r="C2" s="456">
        <f>Prenoms!$B$2</f>
        <v>0</v>
      </c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  <c r="X2" s="457"/>
      <c r="Y2" s="457"/>
      <c r="Z2" s="457"/>
      <c r="AA2" s="457"/>
      <c r="AB2" s="457"/>
      <c r="AC2" s="457"/>
      <c r="AD2" s="457"/>
      <c r="AE2" s="457"/>
      <c r="AF2" s="457"/>
      <c r="AG2" s="457"/>
      <c r="AH2" s="457"/>
      <c r="AI2" s="457"/>
      <c r="AJ2" s="457"/>
      <c r="AK2" s="457"/>
      <c r="AL2" s="457"/>
      <c r="AM2" s="457"/>
      <c r="AN2" s="457"/>
      <c r="AO2" s="457"/>
      <c r="AP2" s="457"/>
      <c r="AQ2" s="457"/>
      <c r="AR2" s="457"/>
      <c r="AS2" s="457"/>
      <c r="AT2" s="457"/>
      <c r="AU2" s="457"/>
      <c r="AV2" s="457"/>
      <c r="AW2" s="457"/>
      <c r="AX2" s="457"/>
      <c r="AY2" s="457"/>
      <c r="AZ2" s="457"/>
      <c r="BA2" s="457"/>
      <c r="BB2" s="457"/>
      <c r="BC2" s="457"/>
      <c r="BD2" s="107"/>
      <c r="BE2" s="439" t="s">
        <v>13</v>
      </c>
      <c r="BF2" s="440"/>
      <c r="BG2" s="458" t="s">
        <v>50</v>
      </c>
      <c r="BH2" s="451" t="s">
        <v>54</v>
      </c>
      <c r="BI2" s="452"/>
      <c r="BJ2" s="356" t="s">
        <v>46</v>
      </c>
      <c r="BL2" s="418" t="s">
        <v>55</v>
      </c>
      <c r="BM2" s="359" t="str">
        <f>Planning!BP2</f>
        <v>R prévi</v>
      </c>
      <c r="NL2" s="43"/>
      <c r="NM2" s="43"/>
    </row>
    <row r="3" spans="1:377" s="223" customFormat="1" ht="10.199999999999999" hidden="1" customHeight="1" x14ac:dyDescent="0.25">
      <c r="A3" s="25"/>
      <c r="B3" s="389"/>
      <c r="C3" s="447">
        <f>$C2</f>
        <v>0</v>
      </c>
      <c r="D3" s="16"/>
      <c r="E3" s="409"/>
      <c r="F3" s="409"/>
      <c r="G3" s="409"/>
      <c r="H3" s="10"/>
      <c r="I3" s="10"/>
      <c r="J3" s="10"/>
      <c r="K3" s="10"/>
      <c r="L3" s="10"/>
      <c r="M3" s="10"/>
      <c r="N3" s="367">
        <v>7</v>
      </c>
      <c r="O3" s="367"/>
      <c r="P3" s="367">
        <v>8</v>
      </c>
      <c r="Q3" s="367"/>
      <c r="R3" s="367">
        <v>9</v>
      </c>
      <c r="S3" s="367"/>
      <c r="T3" s="367">
        <v>10</v>
      </c>
      <c r="U3" s="367"/>
      <c r="V3" s="367">
        <v>11</v>
      </c>
      <c r="W3" s="367"/>
      <c r="X3" s="367">
        <v>12</v>
      </c>
      <c r="Y3" s="367"/>
      <c r="Z3" s="367">
        <v>13</v>
      </c>
      <c r="AA3" s="367"/>
      <c r="AB3" s="367">
        <v>14</v>
      </c>
      <c r="AC3" s="367"/>
      <c r="AD3" s="367">
        <v>15</v>
      </c>
      <c r="AE3" s="367"/>
      <c r="AF3" s="367">
        <v>16</v>
      </c>
      <c r="AG3" s="367"/>
      <c r="AH3" s="367">
        <v>17</v>
      </c>
      <c r="AI3" s="367"/>
      <c r="AJ3" s="367">
        <v>18</v>
      </c>
      <c r="AK3" s="367"/>
      <c r="AL3" s="367">
        <v>19</v>
      </c>
      <c r="AM3" s="367"/>
      <c r="AN3" s="367">
        <v>20</v>
      </c>
      <c r="AO3" s="367"/>
      <c r="AP3" s="367">
        <v>21</v>
      </c>
      <c r="AQ3" s="367"/>
      <c r="AR3" s="367">
        <v>22</v>
      </c>
      <c r="AS3" s="367"/>
      <c r="AT3" s="367">
        <v>23</v>
      </c>
      <c r="AU3" s="367"/>
      <c r="AV3" s="367">
        <v>24</v>
      </c>
      <c r="AW3" s="367"/>
      <c r="AX3" s="367">
        <v>1</v>
      </c>
      <c r="AY3" s="367"/>
      <c r="AZ3" s="367">
        <v>2</v>
      </c>
      <c r="BA3" s="367"/>
      <c r="BB3" s="367">
        <v>3</v>
      </c>
      <c r="BC3" s="410"/>
      <c r="BD3" s="107"/>
      <c r="BE3" s="441"/>
      <c r="BF3" s="442"/>
      <c r="BG3" s="459"/>
      <c r="BH3" s="453"/>
      <c r="BI3" s="454"/>
      <c r="BJ3" s="455"/>
      <c r="BL3" s="460"/>
      <c r="BM3" s="360"/>
      <c r="NL3" s="43"/>
      <c r="NM3" s="43"/>
    </row>
    <row r="4" spans="1:377" s="223" customFormat="1" ht="10.199999999999999" hidden="1" customHeight="1" x14ac:dyDescent="0.3">
      <c r="A4" s="25"/>
      <c r="B4" s="389"/>
      <c r="C4" s="447"/>
      <c r="D4" s="15"/>
      <c r="E4" s="398"/>
      <c r="F4" s="398"/>
      <c r="G4" s="398"/>
      <c r="H4" s="399" t="e">
        <f>IF(#REF!&lt;&gt;0,3,0)</f>
        <v>#REF!</v>
      </c>
      <c r="I4" s="449">
        <f>Conges!$B$3</f>
        <v>44896</v>
      </c>
      <c r="J4" s="450"/>
      <c r="K4" s="450"/>
      <c r="L4" s="450"/>
      <c r="M4" s="450"/>
      <c r="N4" s="63" t="str">
        <f>Planning!N$4</f>
        <v/>
      </c>
      <c r="O4" s="97">
        <f>Planning!O$4</f>
        <v>0</v>
      </c>
      <c r="P4" s="98">
        <f>Planning!P$4</f>
        <v>0</v>
      </c>
      <c r="Q4" s="98">
        <f>Planning!Q$4</f>
        <v>0</v>
      </c>
      <c r="R4" s="98">
        <f>Planning!R$4</f>
        <v>0</v>
      </c>
      <c r="S4" s="98">
        <f>Planning!S$4</f>
        <v>0</v>
      </c>
      <c r="T4" s="98">
        <f>Planning!T$4</f>
        <v>0</v>
      </c>
      <c r="U4" s="98">
        <f>Planning!U$4</f>
        <v>0</v>
      </c>
      <c r="V4" s="99">
        <f>Planning!V$4</f>
        <v>0</v>
      </c>
      <c r="W4" s="98">
        <f>Planning!W$4</f>
        <v>0</v>
      </c>
      <c r="X4" s="98">
        <f>Planning!X$4</f>
        <v>0</v>
      </c>
      <c r="Y4" s="98">
        <f>Planning!Y$4</f>
        <v>0</v>
      </c>
      <c r="Z4" s="98">
        <f>Planning!Z$4</f>
        <v>0</v>
      </c>
      <c r="AA4" s="98">
        <f>Planning!AA$4</f>
        <v>0</v>
      </c>
      <c r="AB4" s="98">
        <f>Planning!AB$4</f>
        <v>0</v>
      </c>
      <c r="AC4" s="98">
        <f>Planning!AC$4</f>
        <v>0</v>
      </c>
      <c r="AD4" s="98">
        <f>Planning!AD$4</f>
        <v>0</v>
      </c>
      <c r="AE4" s="97">
        <f>Planning!AE$4</f>
        <v>0</v>
      </c>
      <c r="AF4" s="98">
        <f>Planning!AF$4</f>
        <v>0</v>
      </c>
      <c r="AG4" s="98">
        <f>Planning!AG$4</f>
        <v>0</v>
      </c>
      <c r="AH4" s="98">
        <f>Planning!AH$4</f>
        <v>0</v>
      </c>
      <c r="AI4" s="98">
        <f>Planning!AI$4</f>
        <v>0</v>
      </c>
      <c r="AJ4" s="99">
        <f>Planning!AJ$4</f>
        <v>0</v>
      </c>
      <c r="AK4" s="98">
        <f>Planning!AK$4</f>
        <v>0</v>
      </c>
      <c r="AL4" s="98">
        <f>Planning!AL$4</f>
        <v>0</v>
      </c>
      <c r="AM4" s="98">
        <f>Planning!AM$4</f>
        <v>0</v>
      </c>
      <c r="AN4" s="98">
        <f>Planning!AN$4</f>
        <v>0</v>
      </c>
      <c r="AO4" s="98">
        <f>Planning!AO$4</f>
        <v>0</v>
      </c>
      <c r="AP4" s="98">
        <f>Planning!AP$4</f>
        <v>0</v>
      </c>
      <c r="AQ4" s="98">
        <f>Planning!AQ$4</f>
        <v>0</v>
      </c>
      <c r="AR4" s="98">
        <f>Planning!AR$4</f>
        <v>0</v>
      </c>
      <c r="AS4" s="98">
        <f>Planning!AS$4</f>
        <v>0</v>
      </c>
      <c r="AT4" s="98">
        <f>Planning!AT$4</f>
        <v>0</v>
      </c>
      <c r="AU4" s="97">
        <f>Planning!AU$4</f>
        <v>0</v>
      </c>
      <c r="AV4" s="98">
        <f>Planning!AV$4</f>
        <v>0</v>
      </c>
      <c r="AW4" s="98">
        <f>Planning!AW$4</f>
        <v>0</v>
      </c>
      <c r="AX4" s="98">
        <f>Planning!AX$4</f>
        <v>0</v>
      </c>
      <c r="AY4" s="98">
        <f>Planning!AY$4</f>
        <v>0</v>
      </c>
      <c r="AZ4" s="98">
        <f>Planning!AZ$4</f>
        <v>0</v>
      </c>
      <c r="BA4" s="98">
        <f>Planning!BA$4</f>
        <v>0</v>
      </c>
      <c r="BB4" s="99">
        <f>Planning!BB$4</f>
        <v>0</v>
      </c>
      <c r="BC4" s="67">
        <f>Planning!BC$4</f>
        <v>0</v>
      </c>
      <c r="BD4" s="107"/>
      <c r="BE4" s="431">
        <f>Planning!BE$4</f>
        <v>0</v>
      </c>
      <c r="BF4" s="432">
        <f>Planning!BF$4</f>
        <v>0</v>
      </c>
      <c r="BG4" s="73">
        <f>Planning!BG$4</f>
        <v>0</v>
      </c>
      <c r="BH4" s="74">
        <f>Planning!BH$4</f>
        <v>0</v>
      </c>
      <c r="BI4" s="75" t="str">
        <f>Planning!BI$4</f>
        <v/>
      </c>
      <c r="BJ4" s="76">
        <f>Planning!BJ$4</f>
        <v>0</v>
      </c>
      <c r="BL4" s="226">
        <f>Planning!BL$4</f>
        <v>0</v>
      </c>
      <c r="BM4" s="148">
        <f>Planning!BP$4</f>
        <v>0</v>
      </c>
      <c r="NL4" s="43" t="s">
        <v>63</v>
      </c>
      <c r="NM4" s="43"/>
    </row>
    <row r="5" spans="1:377" s="223" customFormat="1" ht="10.199999999999999" hidden="1" customHeight="1" x14ac:dyDescent="0.3">
      <c r="A5" s="25"/>
      <c r="B5" s="389"/>
      <c r="C5" s="447"/>
      <c r="D5" s="15"/>
      <c r="E5" s="398"/>
      <c r="F5" s="398"/>
      <c r="G5" s="398"/>
      <c r="H5" s="399"/>
      <c r="I5" s="445">
        <f>Conges!$B$4</f>
        <v>44897</v>
      </c>
      <c r="J5" s="446"/>
      <c r="K5" s="446"/>
      <c r="L5" s="446"/>
      <c r="M5" s="446"/>
      <c r="N5" s="81" t="str">
        <f>Planning!N$39</f>
        <v/>
      </c>
      <c r="O5" s="100">
        <f>Planning!O$39</f>
        <v>0</v>
      </c>
      <c r="P5" s="101">
        <f>Planning!P$39</f>
        <v>0</v>
      </c>
      <c r="Q5" s="101">
        <f>Planning!Q$39</f>
        <v>0</v>
      </c>
      <c r="R5" s="101">
        <f>Planning!R$39</f>
        <v>0</v>
      </c>
      <c r="S5" s="101">
        <f>Planning!S$39</f>
        <v>0</v>
      </c>
      <c r="T5" s="101">
        <f>Planning!T$39</f>
        <v>0</v>
      </c>
      <c r="U5" s="101">
        <f>Planning!U$39</f>
        <v>0</v>
      </c>
      <c r="V5" s="102">
        <f>Planning!V$39</f>
        <v>0</v>
      </c>
      <c r="W5" s="101">
        <f>Planning!W$39</f>
        <v>0</v>
      </c>
      <c r="X5" s="101">
        <f>Planning!X$39</f>
        <v>0</v>
      </c>
      <c r="Y5" s="101">
        <f>Planning!Y$39</f>
        <v>0</v>
      </c>
      <c r="Z5" s="101">
        <f>Planning!Z$39</f>
        <v>0</v>
      </c>
      <c r="AA5" s="101">
        <f>Planning!AA$39</f>
        <v>0</v>
      </c>
      <c r="AB5" s="101">
        <f>Planning!AB$39</f>
        <v>0</v>
      </c>
      <c r="AC5" s="101">
        <f>Planning!AC$39</f>
        <v>0</v>
      </c>
      <c r="AD5" s="101">
        <f>Planning!AD$39</f>
        <v>0</v>
      </c>
      <c r="AE5" s="100">
        <f>Planning!AE$39</f>
        <v>0</v>
      </c>
      <c r="AF5" s="101">
        <f>Planning!AF$39</f>
        <v>0</v>
      </c>
      <c r="AG5" s="101">
        <f>Planning!AG$39</f>
        <v>0</v>
      </c>
      <c r="AH5" s="101">
        <f>Planning!AH$39</f>
        <v>0</v>
      </c>
      <c r="AI5" s="101">
        <f>Planning!AI$39</f>
        <v>0</v>
      </c>
      <c r="AJ5" s="102">
        <f>Planning!AJ$39</f>
        <v>0</v>
      </c>
      <c r="AK5" s="101">
        <f>Planning!AK$39</f>
        <v>0</v>
      </c>
      <c r="AL5" s="101">
        <f>Planning!AL$39</f>
        <v>0</v>
      </c>
      <c r="AM5" s="101">
        <f>Planning!AM$39</f>
        <v>0</v>
      </c>
      <c r="AN5" s="101">
        <f>Planning!AN$39</f>
        <v>0</v>
      </c>
      <c r="AO5" s="101">
        <f>Planning!AO$39</f>
        <v>0</v>
      </c>
      <c r="AP5" s="101">
        <f>Planning!AP$39</f>
        <v>0</v>
      </c>
      <c r="AQ5" s="101">
        <f>Planning!AQ$39</f>
        <v>0</v>
      </c>
      <c r="AR5" s="101">
        <f>Planning!AR$39</f>
        <v>0</v>
      </c>
      <c r="AS5" s="101">
        <f>Planning!AS$39</f>
        <v>0</v>
      </c>
      <c r="AT5" s="101">
        <f>Planning!AT$39</f>
        <v>0</v>
      </c>
      <c r="AU5" s="100">
        <f>Planning!AU$39</f>
        <v>0</v>
      </c>
      <c r="AV5" s="101">
        <f>Planning!AV$39</f>
        <v>0</v>
      </c>
      <c r="AW5" s="101">
        <f>Planning!AW$39</f>
        <v>0</v>
      </c>
      <c r="AX5" s="101">
        <f>Planning!AX$39</f>
        <v>0</v>
      </c>
      <c r="AY5" s="101">
        <f>Planning!AY$39</f>
        <v>0</v>
      </c>
      <c r="AZ5" s="101">
        <f>Planning!AZ$39</f>
        <v>0</v>
      </c>
      <c r="BA5" s="101">
        <f>Planning!BA$39</f>
        <v>0</v>
      </c>
      <c r="BB5" s="102">
        <f>Planning!BB$39</f>
        <v>0</v>
      </c>
      <c r="BC5" s="85">
        <f>Planning!BC$39</f>
        <v>0</v>
      </c>
      <c r="BD5" s="107"/>
      <c r="BE5" s="435">
        <f>Planning!BE$39</f>
        <v>0</v>
      </c>
      <c r="BF5" s="436">
        <f>Planning!BF$39</f>
        <v>0</v>
      </c>
      <c r="BG5" s="91">
        <f>Planning!BG$39</f>
        <v>0</v>
      </c>
      <c r="BH5" s="92">
        <f>Planning!BH$39</f>
        <v>0</v>
      </c>
      <c r="BI5" s="93" t="str">
        <f>Planning!BI$39</f>
        <v/>
      </c>
      <c r="BJ5" s="94">
        <f>Planning!BJ$39</f>
        <v>0</v>
      </c>
      <c r="BL5" s="225">
        <f>Planning!BL$39</f>
        <v>0</v>
      </c>
      <c r="BM5" s="149">
        <f>Planning!BP$39</f>
        <v>0</v>
      </c>
      <c r="NL5" s="43" t="s">
        <v>63</v>
      </c>
      <c r="NM5" s="43"/>
    </row>
    <row r="6" spans="1:377" s="223" customFormat="1" ht="10.199999999999999" hidden="1" customHeight="1" x14ac:dyDescent="0.25">
      <c r="A6" s="25"/>
      <c r="B6" s="389"/>
      <c r="C6" s="447"/>
      <c r="D6" s="15"/>
      <c r="E6" s="397"/>
      <c r="F6" s="397"/>
      <c r="G6" s="397"/>
      <c r="H6" s="399"/>
      <c r="I6" s="443">
        <f>Conges!$B$5</f>
        <v>44898</v>
      </c>
      <c r="J6" s="444"/>
      <c r="K6" s="444"/>
      <c r="L6" s="444"/>
      <c r="M6" s="444"/>
      <c r="N6" s="68" t="str">
        <f>Planning!N$74</f>
        <v/>
      </c>
      <c r="O6" s="103">
        <f>Planning!O$74</f>
        <v>0</v>
      </c>
      <c r="P6" s="104">
        <f>Planning!P$74</f>
        <v>0</v>
      </c>
      <c r="Q6" s="104">
        <f>Planning!Q$74</f>
        <v>0</v>
      </c>
      <c r="R6" s="104">
        <f>Planning!R$74</f>
        <v>0</v>
      </c>
      <c r="S6" s="104">
        <f>Planning!S$74</f>
        <v>0</v>
      </c>
      <c r="T6" s="104">
        <f>Planning!T$74</f>
        <v>0</v>
      </c>
      <c r="U6" s="104">
        <f>Planning!U$74</f>
        <v>0</v>
      </c>
      <c r="V6" s="105">
        <f>Planning!V$74</f>
        <v>0</v>
      </c>
      <c r="W6" s="104">
        <f>Planning!W$74</f>
        <v>0</v>
      </c>
      <c r="X6" s="104">
        <f>Planning!X$74</f>
        <v>0</v>
      </c>
      <c r="Y6" s="104">
        <f>Planning!Y$74</f>
        <v>0</v>
      </c>
      <c r="Z6" s="104">
        <f>Planning!Z$74</f>
        <v>0</v>
      </c>
      <c r="AA6" s="104">
        <f>Planning!AA$74</f>
        <v>0</v>
      </c>
      <c r="AB6" s="104">
        <f>Planning!AB$74</f>
        <v>0</v>
      </c>
      <c r="AC6" s="104">
        <f>Planning!AC$74</f>
        <v>0</v>
      </c>
      <c r="AD6" s="104">
        <f>Planning!AD$74</f>
        <v>0</v>
      </c>
      <c r="AE6" s="103">
        <f>Planning!AE$74</f>
        <v>0</v>
      </c>
      <c r="AF6" s="104">
        <f>Planning!AF$74</f>
        <v>0</v>
      </c>
      <c r="AG6" s="104">
        <f>Planning!AG$74</f>
        <v>0</v>
      </c>
      <c r="AH6" s="104">
        <f>Planning!AH$74</f>
        <v>0</v>
      </c>
      <c r="AI6" s="104">
        <f>Planning!AI$74</f>
        <v>0</v>
      </c>
      <c r="AJ6" s="105">
        <f>Planning!AJ$74</f>
        <v>0</v>
      </c>
      <c r="AK6" s="104">
        <f>Planning!AK$74</f>
        <v>0</v>
      </c>
      <c r="AL6" s="104">
        <f>Planning!AL$74</f>
        <v>0</v>
      </c>
      <c r="AM6" s="104">
        <f>Planning!AM$74</f>
        <v>0</v>
      </c>
      <c r="AN6" s="104">
        <f>Planning!AN$74</f>
        <v>0</v>
      </c>
      <c r="AO6" s="104">
        <f>Planning!AO$74</f>
        <v>0</v>
      </c>
      <c r="AP6" s="104">
        <f>Planning!AP$74</f>
        <v>0</v>
      </c>
      <c r="AQ6" s="104">
        <f>Planning!AQ$74</f>
        <v>0</v>
      </c>
      <c r="AR6" s="104">
        <f>Planning!AR$74</f>
        <v>0</v>
      </c>
      <c r="AS6" s="104">
        <f>Planning!AS$74</f>
        <v>0</v>
      </c>
      <c r="AT6" s="104">
        <f>Planning!AT$74</f>
        <v>0</v>
      </c>
      <c r="AU6" s="103">
        <f>Planning!AU$74</f>
        <v>0</v>
      </c>
      <c r="AV6" s="104">
        <f>Planning!AV$74</f>
        <v>0</v>
      </c>
      <c r="AW6" s="104">
        <f>Planning!AW$74</f>
        <v>0</v>
      </c>
      <c r="AX6" s="104">
        <f>Planning!AX$74</f>
        <v>0</v>
      </c>
      <c r="AY6" s="104">
        <f>Planning!AY$74</f>
        <v>0</v>
      </c>
      <c r="AZ6" s="104">
        <f>Planning!AZ$74</f>
        <v>0</v>
      </c>
      <c r="BA6" s="104">
        <f>Planning!BA$74</f>
        <v>0</v>
      </c>
      <c r="BB6" s="105">
        <f>Planning!BB$74</f>
        <v>0</v>
      </c>
      <c r="BC6" s="72">
        <f>Planning!BC$74</f>
        <v>0</v>
      </c>
      <c r="BD6" s="107"/>
      <c r="BE6" s="433">
        <f>Planning!BE$74</f>
        <v>0</v>
      </c>
      <c r="BF6" s="434">
        <f>Planning!BF$74</f>
        <v>0</v>
      </c>
      <c r="BG6" s="77">
        <f>Planning!BG$74</f>
        <v>0</v>
      </c>
      <c r="BH6" s="78">
        <f>Planning!BH$74</f>
        <v>0</v>
      </c>
      <c r="BI6" s="79" t="str">
        <f>Planning!BI$74</f>
        <v/>
      </c>
      <c r="BJ6" s="80">
        <f>Planning!BJ$74</f>
        <v>0</v>
      </c>
      <c r="BL6" s="224">
        <f>Planning!BL$74</f>
        <v>0</v>
      </c>
      <c r="BM6" s="150">
        <f>Planning!BP$74</f>
        <v>0</v>
      </c>
      <c r="NL6" s="43" t="s">
        <v>63</v>
      </c>
      <c r="NM6" s="43"/>
    </row>
    <row r="7" spans="1:377" s="223" customFormat="1" ht="10.199999999999999" hidden="1" customHeight="1" x14ac:dyDescent="0.3">
      <c r="A7" s="25"/>
      <c r="B7" s="389"/>
      <c r="C7" s="447"/>
      <c r="D7" s="15"/>
      <c r="E7" s="398"/>
      <c r="F7" s="398"/>
      <c r="G7" s="398"/>
      <c r="H7" s="399"/>
      <c r="I7" s="445">
        <f>Conges!$B$6</f>
        <v>44899</v>
      </c>
      <c r="J7" s="446"/>
      <c r="K7" s="446"/>
      <c r="L7" s="446"/>
      <c r="M7" s="446"/>
      <c r="N7" s="81" t="str">
        <f>Planning!N$109</f>
        <v/>
      </c>
      <c r="O7" s="100">
        <f>Planning!O$109</f>
        <v>0</v>
      </c>
      <c r="P7" s="101">
        <f>Planning!P$109</f>
        <v>0</v>
      </c>
      <c r="Q7" s="101">
        <f>Planning!Q$109</f>
        <v>0</v>
      </c>
      <c r="R7" s="101">
        <f>Planning!R$109</f>
        <v>0</v>
      </c>
      <c r="S7" s="101">
        <f>Planning!S$109</f>
        <v>0</v>
      </c>
      <c r="T7" s="101">
        <f>Planning!T$109</f>
        <v>0</v>
      </c>
      <c r="U7" s="101">
        <f>Planning!U$109</f>
        <v>0</v>
      </c>
      <c r="V7" s="102">
        <f>Planning!V$109</f>
        <v>0</v>
      </c>
      <c r="W7" s="101">
        <f>Planning!W$109</f>
        <v>0</v>
      </c>
      <c r="X7" s="101">
        <f>Planning!X$109</f>
        <v>0</v>
      </c>
      <c r="Y7" s="101">
        <f>Planning!Y$109</f>
        <v>0</v>
      </c>
      <c r="Z7" s="101">
        <f>Planning!Z$109</f>
        <v>0</v>
      </c>
      <c r="AA7" s="101">
        <f>Planning!AA$109</f>
        <v>0</v>
      </c>
      <c r="AB7" s="101">
        <f>Planning!AB$109</f>
        <v>0</v>
      </c>
      <c r="AC7" s="101">
        <f>Planning!AC$109</f>
        <v>0</v>
      </c>
      <c r="AD7" s="101">
        <f>Planning!AD$109</f>
        <v>0</v>
      </c>
      <c r="AE7" s="100">
        <f>Planning!AE$109</f>
        <v>0</v>
      </c>
      <c r="AF7" s="101">
        <f>Planning!AF$109</f>
        <v>0</v>
      </c>
      <c r="AG7" s="101">
        <f>Planning!AG$109</f>
        <v>0</v>
      </c>
      <c r="AH7" s="101">
        <f>Planning!AH$109</f>
        <v>0</v>
      </c>
      <c r="AI7" s="101">
        <f>Planning!AI$109</f>
        <v>0</v>
      </c>
      <c r="AJ7" s="102">
        <f>Planning!AJ$109</f>
        <v>0</v>
      </c>
      <c r="AK7" s="101">
        <f>Planning!AK$109</f>
        <v>0</v>
      </c>
      <c r="AL7" s="101">
        <f>Planning!AL$109</f>
        <v>0</v>
      </c>
      <c r="AM7" s="101">
        <f>Planning!AM$109</f>
        <v>0</v>
      </c>
      <c r="AN7" s="101">
        <f>Planning!AN$109</f>
        <v>0</v>
      </c>
      <c r="AO7" s="101">
        <f>Planning!AO$109</f>
        <v>0</v>
      </c>
      <c r="AP7" s="101">
        <f>Planning!AP$109</f>
        <v>0</v>
      </c>
      <c r="AQ7" s="101">
        <f>Planning!AQ$109</f>
        <v>0</v>
      </c>
      <c r="AR7" s="101">
        <f>Planning!AR$109</f>
        <v>0</v>
      </c>
      <c r="AS7" s="101">
        <f>Planning!AS$109</f>
        <v>0</v>
      </c>
      <c r="AT7" s="101">
        <f>Planning!AT$109</f>
        <v>0</v>
      </c>
      <c r="AU7" s="100">
        <f>Planning!AU$109</f>
        <v>0</v>
      </c>
      <c r="AV7" s="101">
        <f>Planning!AV$109</f>
        <v>0</v>
      </c>
      <c r="AW7" s="101">
        <f>Planning!AW$109</f>
        <v>0</v>
      </c>
      <c r="AX7" s="101">
        <f>Planning!AX$109</f>
        <v>0</v>
      </c>
      <c r="AY7" s="101">
        <f>Planning!AY$109</f>
        <v>0</v>
      </c>
      <c r="AZ7" s="101">
        <f>Planning!AZ$109</f>
        <v>0</v>
      </c>
      <c r="BA7" s="101">
        <f>Planning!BA$109</f>
        <v>0</v>
      </c>
      <c r="BB7" s="102">
        <f>Planning!BB$109</f>
        <v>0</v>
      </c>
      <c r="BC7" s="85">
        <f>Planning!BC$109</f>
        <v>0</v>
      </c>
      <c r="BD7" s="107"/>
      <c r="BE7" s="435">
        <f>Planning!BE$109</f>
        <v>0</v>
      </c>
      <c r="BF7" s="436">
        <f>Planning!BF$109</f>
        <v>0</v>
      </c>
      <c r="BG7" s="91">
        <f>Planning!BG$109</f>
        <v>0</v>
      </c>
      <c r="BH7" s="92">
        <f>Planning!BH$109</f>
        <v>0</v>
      </c>
      <c r="BI7" s="93" t="str">
        <f>Planning!BI$109</f>
        <v/>
      </c>
      <c r="BJ7" s="94">
        <f>Planning!BJ$109</f>
        <v>0</v>
      </c>
      <c r="BL7" s="225">
        <f>Planning!BL$109</f>
        <v>0</v>
      </c>
      <c r="BM7" s="149">
        <f>Planning!BP$109</f>
        <v>0</v>
      </c>
      <c r="NL7" s="43" t="s">
        <v>63</v>
      </c>
      <c r="NM7" s="43"/>
    </row>
    <row r="8" spans="1:377" s="223" customFormat="1" ht="10.199999999999999" hidden="1" customHeight="1" x14ac:dyDescent="0.3">
      <c r="A8" s="25"/>
      <c r="B8" s="389"/>
      <c r="C8" s="447"/>
      <c r="D8" s="15"/>
      <c r="E8" s="398"/>
      <c r="F8" s="398"/>
      <c r="G8" s="398"/>
      <c r="H8" s="399"/>
      <c r="I8" s="443">
        <f>Conges!$B$7</f>
        <v>44900</v>
      </c>
      <c r="J8" s="444"/>
      <c r="K8" s="444"/>
      <c r="L8" s="444"/>
      <c r="M8" s="444"/>
      <c r="N8" s="68" t="str">
        <f>Planning!N$144</f>
        <v/>
      </c>
      <c r="O8" s="103">
        <f>Planning!O$144</f>
        <v>0</v>
      </c>
      <c r="P8" s="104">
        <f>Planning!P$144</f>
        <v>0</v>
      </c>
      <c r="Q8" s="104">
        <f>Planning!Q$144</f>
        <v>0</v>
      </c>
      <c r="R8" s="104">
        <f>Planning!R$144</f>
        <v>0</v>
      </c>
      <c r="S8" s="104">
        <f>Planning!S$144</f>
        <v>0</v>
      </c>
      <c r="T8" s="104">
        <f>Planning!T$144</f>
        <v>0</v>
      </c>
      <c r="U8" s="104">
        <f>Planning!U$144</f>
        <v>0</v>
      </c>
      <c r="V8" s="105">
        <f>Planning!V$144</f>
        <v>0</v>
      </c>
      <c r="W8" s="104">
        <f>Planning!W$144</f>
        <v>0</v>
      </c>
      <c r="X8" s="104">
        <f>Planning!X$144</f>
        <v>0</v>
      </c>
      <c r="Y8" s="104">
        <f>Planning!Y$144</f>
        <v>0</v>
      </c>
      <c r="Z8" s="104">
        <f>Planning!Z$144</f>
        <v>0</v>
      </c>
      <c r="AA8" s="104">
        <f>Planning!AA$144</f>
        <v>0</v>
      </c>
      <c r="AB8" s="104">
        <f>Planning!AB$144</f>
        <v>0</v>
      </c>
      <c r="AC8" s="104">
        <f>Planning!AC$144</f>
        <v>0</v>
      </c>
      <c r="AD8" s="104">
        <f>Planning!AD$144</f>
        <v>0</v>
      </c>
      <c r="AE8" s="103">
        <f>Planning!AE$144</f>
        <v>0</v>
      </c>
      <c r="AF8" s="104">
        <f>Planning!AF$144</f>
        <v>0</v>
      </c>
      <c r="AG8" s="104">
        <f>Planning!AG$144</f>
        <v>0</v>
      </c>
      <c r="AH8" s="104">
        <f>Planning!AH$144</f>
        <v>0</v>
      </c>
      <c r="AI8" s="104">
        <f>Planning!AI$144</f>
        <v>0</v>
      </c>
      <c r="AJ8" s="105">
        <f>Planning!AJ$144</f>
        <v>0</v>
      </c>
      <c r="AK8" s="104">
        <f>Planning!AK$144</f>
        <v>0</v>
      </c>
      <c r="AL8" s="104">
        <f>Planning!AL$144</f>
        <v>0</v>
      </c>
      <c r="AM8" s="104">
        <f>Planning!AM$144</f>
        <v>0</v>
      </c>
      <c r="AN8" s="104">
        <f>Planning!AN$144</f>
        <v>0</v>
      </c>
      <c r="AO8" s="104">
        <f>Planning!AO$144</f>
        <v>0</v>
      </c>
      <c r="AP8" s="104">
        <f>Planning!AP$144</f>
        <v>0</v>
      </c>
      <c r="AQ8" s="104">
        <f>Planning!AQ$144</f>
        <v>0</v>
      </c>
      <c r="AR8" s="104">
        <f>Planning!AR$144</f>
        <v>0</v>
      </c>
      <c r="AS8" s="104">
        <f>Planning!AS$144</f>
        <v>0</v>
      </c>
      <c r="AT8" s="104">
        <f>Planning!AT$144</f>
        <v>0</v>
      </c>
      <c r="AU8" s="103">
        <f>Planning!AU$144</f>
        <v>0</v>
      </c>
      <c r="AV8" s="104">
        <f>Planning!AV$144</f>
        <v>0</v>
      </c>
      <c r="AW8" s="104">
        <f>Planning!AW$144</f>
        <v>0</v>
      </c>
      <c r="AX8" s="104">
        <f>Planning!AX$144</f>
        <v>0</v>
      </c>
      <c r="AY8" s="104">
        <f>Planning!AY$144</f>
        <v>0</v>
      </c>
      <c r="AZ8" s="104">
        <f>Planning!AZ$144</f>
        <v>0</v>
      </c>
      <c r="BA8" s="104">
        <f>Planning!BA$144</f>
        <v>0</v>
      </c>
      <c r="BB8" s="105">
        <f>Planning!BB$144</f>
        <v>0</v>
      </c>
      <c r="BC8" s="72">
        <f>Planning!BC$144</f>
        <v>0</v>
      </c>
      <c r="BD8" s="107"/>
      <c r="BE8" s="433">
        <f>Planning!BE$144</f>
        <v>0</v>
      </c>
      <c r="BF8" s="434">
        <f>Planning!BF$144</f>
        <v>0</v>
      </c>
      <c r="BG8" s="77">
        <f>Planning!BG$144</f>
        <v>0</v>
      </c>
      <c r="BH8" s="78">
        <f>Planning!BH$144</f>
        <v>0</v>
      </c>
      <c r="BI8" s="79" t="str">
        <f>Planning!BI$144</f>
        <v/>
      </c>
      <c r="BJ8" s="80">
        <f>Planning!BJ$144</f>
        <v>0</v>
      </c>
      <c r="BL8" s="224">
        <f>Planning!BL$144</f>
        <v>0</v>
      </c>
      <c r="BM8" s="150">
        <f>Planning!BP$144</f>
        <v>0</v>
      </c>
      <c r="NL8" s="43" t="s">
        <v>63</v>
      </c>
      <c r="NM8" s="43"/>
    </row>
    <row r="9" spans="1:377" s="223" customFormat="1" ht="10.199999999999999" hidden="1" customHeight="1" x14ac:dyDescent="0.3">
      <c r="A9" s="25"/>
      <c r="B9" s="389"/>
      <c r="C9" s="447"/>
      <c r="D9" s="15"/>
      <c r="E9" s="408" t="str">
        <f>Planning!$E$9</f>
        <v>CREPIERE</v>
      </c>
      <c r="F9" s="408"/>
      <c r="G9" s="131">
        <f>(COUNTIF(O4:BB34,Planning!$MT$3))/2</f>
        <v>0</v>
      </c>
      <c r="H9" s="399"/>
      <c r="I9" s="445">
        <f>Conges!$B$8</f>
        <v>44901</v>
      </c>
      <c r="J9" s="446"/>
      <c r="K9" s="446"/>
      <c r="L9" s="446"/>
      <c r="M9" s="446"/>
      <c r="N9" s="81" t="str">
        <f>Planning!N$179</f>
        <v/>
      </c>
      <c r="O9" s="100">
        <f>Planning!O$179</f>
        <v>0</v>
      </c>
      <c r="P9" s="101">
        <f>Planning!P$179</f>
        <v>0</v>
      </c>
      <c r="Q9" s="101">
        <f>Planning!Q$179</f>
        <v>0</v>
      </c>
      <c r="R9" s="101">
        <f>Planning!R$179</f>
        <v>0</v>
      </c>
      <c r="S9" s="101">
        <f>Planning!S$179</f>
        <v>0</v>
      </c>
      <c r="T9" s="101">
        <f>Planning!T$179</f>
        <v>0</v>
      </c>
      <c r="U9" s="101">
        <f>Planning!U$179</f>
        <v>0</v>
      </c>
      <c r="V9" s="102">
        <f>Planning!V$179</f>
        <v>0</v>
      </c>
      <c r="W9" s="101">
        <f>Planning!W$179</f>
        <v>0</v>
      </c>
      <c r="X9" s="101">
        <f>Planning!X$179</f>
        <v>0</v>
      </c>
      <c r="Y9" s="101">
        <f>Planning!Y$179</f>
        <v>0</v>
      </c>
      <c r="Z9" s="101">
        <f>Planning!Z$179</f>
        <v>0</v>
      </c>
      <c r="AA9" s="101">
        <f>Planning!AA$179</f>
        <v>0</v>
      </c>
      <c r="AB9" s="101">
        <f>Planning!AB$179</f>
        <v>0</v>
      </c>
      <c r="AC9" s="101">
        <f>Planning!AC$179</f>
        <v>0</v>
      </c>
      <c r="AD9" s="101">
        <f>Planning!AD$179</f>
        <v>0</v>
      </c>
      <c r="AE9" s="100">
        <f>Planning!AE$179</f>
        <v>0</v>
      </c>
      <c r="AF9" s="101">
        <f>Planning!AF$179</f>
        <v>0</v>
      </c>
      <c r="AG9" s="101">
        <f>Planning!AG$179</f>
        <v>0</v>
      </c>
      <c r="AH9" s="101">
        <f>Planning!AH$179</f>
        <v>0</v>
      </c>
      <c r="AI9" s="101">
        <f>Planning!AI$179</f>
        <v>0</v>
      </c>
      <c r="AJ9" s="102">
        <f>Planning!AJ$179</f>
        <v>0</v>
      </c>
      <c r="AK9" s="101">
        <f>Planning!AK$179</f>
        <v>0</v>
      </c>
      <c r="AL9" s="101">
        <f>Planning!AL$179</f>
        <v>0</v>
      </c>
      <c r="AM9" s="101">
        <f>Planning!AM$179</f>
        <v>0</v>
      </c>
      <c r="AN9" s="101">
        <f>Planning!AN$179</f>
        <v>0</v>
      </c>
      <c r="AO9" s="101">
        <f>Planning!AO$179</f>
        <v>0</v>
      </c>
      <c r="AP9" s="101">
        <f>Planning!AP$179</f>
        <v>0</v>
      </c>
      <c r="AQ9" s="101">
        <f>Planning!AQ$179</f>
        <v>0</v>
      </c>
      <c r="AR9" s="101">
        <f>Planning!AR$179</f>
        <v>0</v>
      </c>
      <c r="AS9" s="101">
        <f>Planning!AS$179</f>
        <v>0</v>
      </c>
      <c r="AT9" s="101">
        <f>Planning!AT$179</f>
        <v>0</v>
      </c>
      <c r="AU9" s="100">
        <f>Planning!AU$179</f>
        <v>0</v>
      </c>
      <c r="AV9" s="101">
        <f>Planning!AV$179</f>
        <v>0</v>
      </c>
      <c r="AW9" s="101">
        <f>Planning!AW$179</f>
        <v>0</v>
      </c>
      <c r="AX9" s="101">
        <f>Planning!AX$179</f>
        <v>0</v>
      </c>
      <c r="AY9" s="101">
        <f>Planning!AY$179</f>
        <v>0</v>
      </c>
      <c r="AZ9" s="101">
        <f>Planning!AZ$179</f>
        <v>0</v>
      </c>
      <c r="BA9" s="101">
        <f>Planning!BA$179</f>
        <v>0</v>
      </c>
      <c r="BB9" s="102">
        <f>Planning!BB$179</f>
        <v>0</v>
      </c>
      <c r="BC9" s="85">
        <f>Planning!BC$179</f>
        <v>0</v>
      </c>
      <c r="BD9" s="107"/>
      <c r="BE9" s="435">
        <f>Planning!BE$179</f>
        <v>0</v>
      </c>
      <c r="BF9" s="436">
        <f>Planning!BF$179</f>
        <v>0</v>
      </c>
      <c r="BG9" s="91">
        <f>Planning!BG$179</f>
        <v>0</v>
      </c>
      <c r="BH9" s="92">
        <f>Planning!BH$179</f>
        <v>0</v>
      </c>
      <c r="BI9" s="93" t="str">
        <f>Planning!BI$179</f>
        <v/>
      </c>
      <c r="BJ9" s="94">
        <f>Planning!BJ$179</f>
        <v>0</v>
      </c>
      <c r="BL9" s="225">
        <f>Planning!BL$179</f>
        <v>0</v>
      </c>
      <c r="BM9" s="149">
        <f>Planning!BP$179</f>
        <v>0</v>
      </c>
      <c r="NL9" s="43" t="s">
        <v>63</v>
      </c>
      <c r="NM9" s="43"/>
    </row>
    <row r="10" spans="1:377" s="223" customFormat="1" ht="10.199999999999999" hidden="1" customHeight="1" x14ac:dyDescent="0.3">
      <c r="A10" s="25"/>
      <c r="B10" s="389"/>
      <c r="C10" s="447"/>
      <c r="D10" s="15"/>
      <c r="E10" s="411" t="str">
        <f>Planning!$E$10</f>
        <v>BRASSERIE</v>
      </c>
      <c r="F10" s="411"/>
      <c r="G10" s="132">
        <f>(COUNTIF(O4:BB34,Planning!$MV$3))/2</f>
        <v>0</v>
      </c>
      <c r="H10" s="399"/>
      <c r="I10" s="443">
        <f>Conges!$B$9</f>
        <v>44902</v>
      </c>
      <c r="J10" s="444"/>
      <c r="K10" s="444"/>
      <c r="L10" s="444"/>
      <c r="M10" s="444"/>
      <c r="N10" s="68" t="str">
        <f>Planning!N$214</f>
        <v/>
      </c>
      <c r="O10" s="103">
        <f>Planning!O$214</f>
        <v>0</v>
      </c>
      <c r="P10" s="104">
        <f>Planning!P$214</f>
        <v>0</v>
      </c>
      <c r="Q10" s="104">
        <f>Planning!Q$214</f>
        <v>0</v>
      </c>
      <c r="R10" s="104">
        <f>Planning!R$214</f>
        <v>0</v>
      </c>
      <c r="S10" s="104">
        <f>Planning!S$214</f>
        <v>0</v>
      </c>
      <c r="T10" s="104">
        <f>Planning!T$214</f>
        <v>0</v>
      </c>
      <c r="U10" s="104">
        <f>Planning!U$214</f>
        <v>0</v>
      </c>
      <c r="V10" s="105">
        <f>Planning!V$214</f>
        <v>0</v>
      </c>
      <c r="W10" s="104">
        <f>Planning!W$214</f>
        <v>0</v>
      </c>
      <c r="X10" s="104">
        <f>Planning!X$214</f>
        <v>0</v>
      </c>
      <c r="Y10" s="104">
        <f>Planning!Y$214</f>
        <v>0</v>
      </c>
      <c r="Z10" s="104">
        <f>Planning!Z$214</f>
        <v>0</v>
      </c>
      <c r="AA10" s="104">
        <f>Planning!AA$214</f>
        <v>0</v>
      </c>
      <c r="AB10" s="104">
        <f>Planning!AB$214</f>
        <v>0</v>
      </c>
      <c r="AC10" s="104">
        <f>Planning!AC$214</f>
        <v>0</v>
      </c>
      <c r="AD10" s="104">
        <f>Planning!AD$214</f>
        <v>0</v>
      </c>
      <c r="AE10" s="103">
        <f>Planning!AE$214</f>
        <v>0</v>
      </c>
      <c r="AF10" s="104">
        <f>Planning!AF$214</f>
        <v>0</v>
      </c>
      <c r="AG10" s="104">
        <f>Planning!AG$214</f>
        <v>0</v>
      </c>
      <c r="AH10" s="104">
        <f>Planning!AH$214</f>
        <v>0</v>
      </c>
      <c r="AI10" s="104">
        <f>Planning!AI$214</f>
        <v>0</v>
      </c>
      <c r="AJ10" s="105">
        <f>Planning!AJ$214</f>
        <v>0</v>
      </c>
      <c r="AK10" s="104">
        <f>Planning!AK$214</f>
        <v>0</v>
      </c>
      <c r="AL10" s="104">
        <f>Planning!AL$214</f>
        <v>0</v>
      </c>
      <c r="AM10" s="104">
        <f>Planning!AM$214</f>
        <v>0</v>
      </c>
      <c r="AN10" s="104">
        <f>Planning!AN$214</f>
        <v>0</v>
      </c>
      <c r="AO10" s="104">
        <f>Planning!AO$214</f>
        <v>0</v>
      </c>
      <c r="AP10" s="104">
        <f>Planning!AP$214</f>
        <v>0</v>
      </c>
      <c r="AQ10" s="104">
        <f>Planning!AQ$214</f>
        <v>0</v>
      </c>
      <c r="AR10" s="104">
        <f>Planning!AR$214</f>
        <v>0</v>
      </c>
      <c r="AS10" s="104">
        <f>Planning!AS$214</f>
        <v>0</v>
      </c>
      <c r="AT10" s="104">
        <f>Planning!AT$214</f>
        <v>0</v>
      </c>
      <c r="AU10" s="103">
        <f>Planning!AU$214</f>
        <v>0</v>
      </c>
      <c r="AV10" s="104">
        <f>Planning!AV$214</f>
        <v>0</v>
      </c>
      <c r="AW10" s="104">
        <f>Planning!AW$214</f>
        <v>0</v>
      </c>
      <c r="AX10" s="104">
        <f>Planning!AX$214</f>
        <v>0</v>
      </c>
      <c r="AY10" s="104">
        <f>Planning!AY$214</f>
        <v>0</v>
      </c>
      <c r="AZ10" s="104">
        <f>Planning!AZ$214</f>
        <v>0</v>
      </c>
      <c r="BA10" s="104">
        <f>Planning!BA$214</f>
        <v>0</v>
      </c>
      <c r="BB10" s="105">
        <f>Planning!BB$214</f>
        <v>0</v>
      </c>
      <c r="BC10" s="72">
        <f>Planning!BC$214</f>
        <v>0</v>
      </c>
      <c r="BD10" s="107"/>
      <c r="BE10" s="433">
        <f>Planning!BE$214</f>
        <v>0</v>
      </c>
      <c r="BF10" s="434">
        <f>Planning!BF$214</f>
        <v>0</v>
      </c>
      <c r="BG10" s="77">
        <f>Planning!BG$214</f>
        <v>0</v>
      </c>
      <c r="BH10" s="78">
        <f>Planning!BH$214</f>
        <v>0</v>
      </c>
      <c r="BI10" s="79" t="str">
        <f>Planning!BI$214</f>
        <v/>
      </c>
      <c r="BJ10" s="80">
        <f>Planning!BJ$214</f>
        <v>0</v>
      </c>
      <c r="BL10" s="224">
        <f>Planning!BL$214</f>
        <v>0</v>
      </c>
      <c r="BM10" s="150">
        <f>Planning!BP$214</f>
        <v>0</v>
      </c>
      <c r="NL10" s="43" t="s">
        <v>63</v>
      </c>
      <c r="NM10" s="43"/>
    </row>
    <row r="11" spans="1:377" s="223" customFormat="1" ht="10.199999999999999" hidden="1" customHeight="1" x14ac:dyDescent="0.3">
      <c r="A11" s="25"/>
      <c r="B11" s="389"/>
      <c r="C11" s="447"/>
      <c r="D11" s="15"/>
      <c r="E11" s="412" t="str">
        <f>Planning!$E$11</f>
        <v>MEP</v>
      </c>
      <c r="F11" s="412"/>
      <c r="G11" s="133">
        <f>(COUNTIF(O4:BB34,Planning!$MX$3))/2</f>
        <v>0</v>
      </c>
      <c r="H11" s="399"/>
      <c r="I11" s="445">
        <f>Conges!$B$10</f>
        <v>44903</v>
      </c>
      <c r="J11" s="446"/>
      <c r="K11" s="446"/>
      <c r="L11" s="446"/>
      <c r="M11" s="446"/>
      <c r="N11" s="81" t="str">
        <f>Planning!N$249</f>
        <v/>
      </c>
      <c r="O11" s="100">
        <f>Planning!O$249</f>
        <v>0</v>
      </c>
      <c r="P11" s="101">
        <f>Planning!P$249</f>
        <v>0</v>
      </c>
      <c r="Q11" s="101">
        <f>Planning!Q$249</f>
        <v>0</v>
      </c>
      <c r="R11" s="101">
        <f>Planning!R$249</f>
        <v>0</v>
      </c>
      <c r="S11" s="101">
        <f>Planning!S$249</f>
        <v>0</v>
      </c>
      <c r="T11" s="101">
        <f>Planning!T$249</f>
        <v>0</v>
      </c>
      <c r="U11" s="101">
        <f>Planning!U$249</f>
        <v>0</v>
      </c>
      <c r="V11" s="102">
        <f>Planning!V$249</f>
        <v>0</v>
      </c>
      <c r="W11" s="101">
        <f>Planning!W$249</f>
        <v>0</v>
      </c>
      <c r="X11" s="101">
        <f>Planning!X$249</f>
        <v>0</v>
      </c>
      <c r="Y11" s="101">
        <f>Planning!Y$249</f>
        <v>0</v>
      </c>
      <c r="Z11" s="101">
        <f>Planning!Z$249</f>
        <v>0</v>
      </c>
      <c r="AA11" s="101">
        <f>Planning!AA$249</f>
        <v>0</v>
      </c>
      <c r="AB11" s="101">
        <f>Planning!AB$249</f>
        <v>0</v>
      </c>
      <c r="AC11" s="101">
        <f>Planning!AC$249</f>
        <v>0</v>
      </c>
      <c r="AD11" s="101">
        <f>Planning!AD$249</f>
        <v>0</v>
      </c>
      <c r="AE11" s="100">
        <f>Planning!AE$249</f>
        <v>0</v>
      </c>
      <c r="AF11" s="101">
        <f>Planning!AF$249</f>
        <v>0</v>
      </c>
      <c r="AG11" s="101">
        <f>Planning!AG$249</f>
        <v>0</v>
      </c>
      <c r="AH11" s="101">
        <f>Planning!AH$249</f>
        <v>0</v>
      </c>
      <c r="AI11" s="101">
        <f>Planning!AI$249</f>
        <v>0</v>
      </c>
      <c r="AJ11" s="102">
        <f>Planning!AJ$249</f>
        <v>0</v>
      </c>
      <c r="AK11" s="101">
        <f>Planning!AK$249</f>
        <v>0</v>
      </c>
      <c r="AL11" s="101">
        <f>Planning!AL$249</f>
        <v>0</v>
      </c>
      <c r="AM11" s="101">
        <f>Planning!AM$249</f>
        <v>0</v>
      </c>
      <c r="AN11" s="101">
        <f>Planning!AN$249</f>
        <v>0</v>
      </c>
      <c r="AO11" s="101">
        <f>Planning!AO$249</f>
        <v>0</v>
      </c>
      <c r="AP11" s="101">
        <f>Planning!AP$249</f>
        <v>0</v>
      </c>
      <c r="AQ11" s="101">
        <f>Planning!AQ$249</f>
        <v>0</v>
      </c>
      <c r="AR11" s="101">
        <f>Planning!AR$249</f>
        <v>0</v>
      </c>
      <c r="AS11" s="101">
        <f>Planning!AS$249</f>
        <v>0</v>
      </c>
      <c r="AT11" s="101">
        <f>Planning!AT$249</f>
        <v>0</v>
      </c>
      <c r="AU11" s="100">
        <f>Planning!AU$249</f>
        <v>0</v>
      </c>
      <c r="AV11" s="101">
        <f>Planning!AV$249</f>
        <v>0</v>
      </c>
      <c r="AW11" s="101">
        <f>Planning!AW$249</f>
        <v>0</v>
      </c>
      <c r="AX11" s="101">
        <f>Planning!AX$249</f>
        <v>0</v>
      </c>
      <c r="AY11" s="101">
        <f>Planning!AY$249</f>
        <v>0</v>
      </c>
      <c r="AZ11" s="101">
        <f>Planning!AZ$249</f>
        <v>0</v>
      </c>
      <c r="BA11" s="101">
        <f>Planning!BA$249</f>
        <v>0</v>
      </c>
      <c r="BB11" s="102">
        <f>Planning!BB$249</f>
        <v>0</v>
      </c>
      <c r="BC11" s="85">
        <f>Planning!BC$249</f>
        <v>0</v>
      </c>
      <c r="BD11" s="107"/>
      <c r="BE11" s="435">
        <f>Planning!BE$249</f>
        <v>0</v>
      </c>
      <c r="BF11" s="436">
        <f>Planning!BF$249</f>
        <v>0</v>
      </c>
      <c r="BG11" s="91">
        <f>Planning!BG$249</f>
        <v>0</v>
      </c>
      <c r="BH11" s="92">
        <f>Planning!BH$249</f>
        <v>0</v>
      </c>
      <c r="BI11" s="93" t="str">
        <f>Planning!BI$249</f>
        <v/>
      </c>
      <c r="BJ11" s="94">
        <f>Planning!BJ$249</f>
        <v>0</v>
      </c>
      <c r="BL11" s="225">
        <f>Planning!BL$249</f>
        <v>0</v>
      </c>
      <c r="BM11" s="149">
        <f>Planning!BP$249</f>
        <v>0</v>
      </c>
      <c r="NL11" s="43" t="s">
        <v>63</v>
      </c>
      <c r="NM11" s="43"/>
    </row>
    <row r="12" spans="1:377" s="223" customFormat="1" ht="10.199999999999999" hidden="1" customHeight="1" x14ac:dyDescent="0.3">
      <c r="A12" s="25"/>
      <c r="B12" s="389"/>
      <c r="C12" s="447"/>
      <c r="D12" s="15"/>
      <c r="E12" s="407" t="str">
        <f>Planning!$E$12</f>
        <v>Renfort</v>
      </c>
      <c r="F12" s="407"/>
      <c r="G12" s="134">
        <f>(COUNTIF(O4:BB34,Planning!$MZ$3))/2</f>
        <v>0</v>
      </c>
      <c r="H12" s="399"/>
      <c r="I12" s="443">
        <f>Conges!$B$11</f>
        <v>44904</v>
      </c>
      <c r="J12" s="444"/>
      <c r="K12" s="444"/>
      <c r="L12" s="444"/>
      <c r="M12" s="444"/>
      <c r="N12" s="68" t="str">
        <f>Planning!N$284</f>
        <v/>
      </c>
      <c r="O12" s="103">
        <f>Planning!O$284</f>
        <v>0</v>
      </c>
      <c r="P12" s="104">
        <f>Planning!P$284</f>
        <v>0</v>
      </c>
      <c r="Q12" s="104">
        <f>Planning!Q$284</f>
        <v>0</v>
      </c>
      <c r="R12" s="104">
        <f>Planning!R$284</f>
        <v>0</v>
      </c>
      <c r="S12" s="104">
        <f>Planning!S$284</f>
        <v>0</v>
      </c>
      <c r="T12" s="104">
        <f>Planning!T$284</f>
        <v>0</v>
      </c>
      <c r="U12" s="104">
        <f>Planning!U$284</f>
        <v>0</v>
      </c>
      <c r="V12" s="105">
        <f>Planning!V$284</f>
        <v>0</v>
      </c>
      <c r="W12" s="104">
        <f>Planning!W$284</f>
        <v>0</v>
      </c>
      <c r="X12" s="104">
        <f>Planning!X$284</f>
        <v>0</v>
      </c>
      <c r="Y12" s="104">
        <f>Planning!Y$284</f>
        <v>0</v>
      </c>
      <c r="Z12" s="104">
        <f>Planning!Z$284</f>
        <v>0</v>
      </c>
      <c r="AA12" s="104">
        <f>Planning!AA$284</f>
        <v>0</v>
      </c>
      <c r="AB12" s="104">
        <f>Planning!AB$284</f>
        <v>0</v>
      </c>
      <c r="AC12" s="104">
        <f>Planning!AC$284</f>
        <v>0</v>
      </c>
      <c r="AD12" s="104">
        <f>Planning!AD$284</f>
        <v>0</v>
      </c>
      <c r="AE12" s="103">
        <f>Planning!AE$284</f>
        <v>0</v>
      </c>
      <c r="AF12" s="104">
        <f>Planning!AF$284</f>
        <v>0</v>
      </c>
      <c r="AG12" s="104">
        <f>Planning!AG$284</f>
        <v>0</v>
      </c>
      <c r="AH12" s="104">
        <f>Planning!AH$284</f>
        <v>0</v>
      </c>
      <c r="AI12" s="104">
        <f>Planning!AI$284</f>
        <v>0</v>
      </c>
      <c r="AJ12" s="105">
        <f>Planning!AJ$284</f>
        <v>0</v>
      </c>
      <c r="AK12" s="104">
        <f>Planning!AK$284</f>
        <v>0</v>
      </c>
      <c r="AL12" s="104">
        <f>Planning!AL$284</f>
        <v>0</v>
      </c>
      <c r="AM12" s="104">
        <f>Planning!AM$284</f>
        <v>0</v>
      </c>
      <c r="AN12" s="104">
        <f>Planning!AN$284</f>
        <v>0</v>
      </c>
      <c r="AO12" s="104">
        <f>Planning!AO$284</f>
        <v>0</v>
      </c>
      <c r="AP12" s="104">
        <f>Planning!AP$284</f>
        <v>0</v>
      </c>
      <c r="AQ12" s="104">
        <f>Planning!AQ$284</f>
        <v>0</v>
      </c>
      <c r="AR12" s="104">
        <f>Planning!AR$284</f>
        <v>0</v>
      </c>
      <c r="AS12" s="104">
        <f>Planning!AS$284</f>
        <v>0</v>
      </c>
      <c r="AT12" s="104">
        <f>Planning!AT$284</f>
        <v>0</v>
      </c>
      <c r="AU12" s="103">
        <f>Planning!AU$284</f>
        <v>0</v>
      </c>
      <c r="AV12" s="104">
        <f>Planning!AV$284</f>
        <v>0</v>
      </c>
      <c r="AW12" s="104">
        <f>Planning!AW$284</f>
        <v>0</v>
      </c>
      <c r="AX12" s="104">
        <f>Planning!AX$284</f>
        <v>0</v>
      </c>
      <c r="AY12" s="104">
        <f>Planning!AY$284</f>
        <v>0</v>
      </c>
      <c r="AZ12" s="104">
        <f>Planning!AZ$284</f>
        <v>0</v>
      </c>
      <c r="BA12" s="104">
        <f>Planning!BA$284</f>
        <v>0</v>
      </c>
      <c r="BB12" s="105">
        <f>Planning!BB$284</f>
        <v>0</v>
      </c>
      <c r="BC12" s="72">
        <f>Planning!BC$284</f>
        <v>0</v>
      </c>
      <c r="BD12" s="107"/>
      <c r="BE12" s="433">
        <f>Planning!BE$284</f>
        <v>0</v>
      </c>
      <c r="BF12" s="434">
        <f>Planning!BF$284</f>
        <v>0</v>
      </c>
      <c r="BG12" s="77">
        <f>Planning!BG$284</f>
        <v>0</v>
      </c>
      <c r="BH12" s="78">
        <f>Planning!BH$284</f>
        <v>0</v>
      </c>
      <c r="BI12" s="79" t="str">
        <f>Planning!BI$284</f>
        <v/>
      </c>
      <c r="BJ12" s="80">
        <f>Planning!BJ$284</f>
        <v>0</v>
      </c>
      <c r="BL12" s="224">
        <f>Planning!BL$284</f>
        <v>0</v>
      </c>
      <c r="BM12" s="150">
        <f>Planning!BP$284</f>
        <v>0</v>
      </c>
      <c r="NL12" s="43" t="s">
        <v>63</v>
      </c>
      <c r="NM12" s="43"/>
    </row>
    <row r="13" spans="1:377" s="223" customFormat="1" ht="10.199999999999999" hidden="1" customHeight="1" x14ac:dyDescent="0.3">
      <c r="A13" s="25"/>
      <c r="B13" s="389"/>
      <c r="C13" s="447"/>
      <c r="D13" s="15"/>
      <c r="E13" s="414" t="str">
        <f>Planning!$E$13</f>
        <v>CHEF</v>
      </c>
      <c r="F13" s="414"/>
      <c r="G13" s="135">
        <f>(COUNTIF(O4:BB34,Planning!$NB$3))/2</f>
        <v>0</v>
      </c>
      <c r="H13" s="399"/>
      <c r="I13" s="445">
        <f>Conges!$B$12</f>
        <v>44905</v>
      </c>
      <c r="J13" s="446"/>
      <c r="K13" s="446"/>
      <c r="L13" s="446"/>
      <c r="M13" s="446"/>
      <c r="N13" s="81" t="str">
        <f>Planning!N$319</f>
        <v/>
      </c>
      <c r="O13" s="100">
        <f>Planning!O$319</f>
        <v>0</v>
      </c>
      <c r="P13" s="101">
        <f>Planning!P$319</f>
        <v>0</v>
      </c>
      <c r="Q13" s="101">
        <f>Planning!Q$319</f>
        <v>0</v>
      </c>
      <c r="R13" s="101">
        <f>Planning!R$319</f>
        <v>0</v>
      </c>
      <c r="S13" s="101">
        <f>Planning!S$319</f>
        <v>0</v>
      </c>
      <c r="T13" s="101">
        <f>Planning!T$319</f>
        <v>0</v>
      </c>
      <c r="U13" s="101">
        <f>Planning!U$319</f>
        <v>0</v>
      </c>
      <c r="V13" s="102">
        <f>Planning!V$319</f>
        <v>0</v>
      </c>
      <c r="W13" s="101">
        <f>Planning!W$319</f>
        <v>0</v>
      </c>
      <c r="X13" s="101">
        <f>Planning!X$319</f>
        <v>0</v>
      </c>
      <c r="Y13" s="101">
        <f>Planning!Y$319</f>
        <v>0</v>
      </c>
      <c r="Z13" s="101">
        <f>Planning!Z$319</f>
        <v>0</v>
      </c>
      <c r="AA13" s="101">
        <f>Planning!AA$319</f>
        <v>0</v>
      </c>
      <c r="AB13" s="101">
        <f>Planning!AB$319</f>
        <v>0</v>
      </c>
      <c r="AC13" s="101">
        <f>Planning!AC$319</f>
        <v>0</v>
      </c>
      <c r="AD13" s="101">
        <f>Planning!AD$319</f>
        <v>0</v>
      </c>
      <c r="AE13" s="100">
        <f>Planning!AE$319</f>
        <v>0</v>
      </c>
      <c r="AF13" s="101">
        <f>Planning!AF$319</f>
        <v>0</v>
      </c>
      <c r="AG13" s="101">
        <f>Planning!AG$319</f>
        <v>0</v>
      </c>
      <c r="AH13" s="101">
        <f>Planning!AH$319</f>
        <v>0</v>
      </c>
      <c r="AI13" s="101">
        <f>Planning!AI$319</f>
        <v>0</v>
      </c>
      <c r="AJ13" s="102">
        <f>Planning!AJ$319</f>
        <v>0</v>
      </c>
      <c r="AK13" s="101">
        <f>Planning!AK$319</f>
        <v>0</v>
      </c>
      <c r="AL13" s="101">
        <f>Planning!AL$319</f>
        <v>0</v>
      </c>
      <c r="AM13" s="101">
        <f>Planning!AM$319</f>
        <v>0</v>
      </c>
      <c r="AN13" s="101">
        <f>Planning!AN$319</f>
        <v>0</v>
      </c>
      <c r="AO13" s="101">
        <f>Planning!AO$319</f>
        <v>0</v>
      </c>
      <c r="AP13" s="101">
        <f>Planning!AP$319</f>
        <v>0</v>
      </c>
      <c r="AQ13" s="101">
        <f>Planning!AQ$319</f>
        <v>0</v>
      </c>
      <c r="AR13" s="101">
        <f>Planning!AR$319</f>
        <v>0</v>
      </c>
      <c r="AS13" s="101">
        <f>Planning!AS$319</f>
        <v>0</v>
      </c>
      <c r="AT13" s="101">
        <f>Planning!AT$319</f>
        <v>0</v>
      </c>
      <c r="AU13" s="100">
        <f>Planning!AU$319</f>
        <v>0</v>
      </c>
      <c r="AV13" s="101">
        <f>Planning!AV$319</f>
        <v>0</v>
      </c>
      <c r="AW13" s="101">
        <f>Planning!AW$319</f>
        <v>0</v>
      </c>
      <c r="AX13" s="101">
        <f>Planning!AX$319</f>
        <v>0</v>
      </c>
      <c r="AY13" s="101">
        <f>Planning!AY$319</f>
        <v>0</v>
      </c>
      <c r="AZ13" s="101">
        <f>Planning!AZ$319</f>
        <v>0</v>
      </c>
      <c r="BA13" s="101">
        <f>Planning!BA$319</f>
        <v>0</v>
      </c>
      <c r="BB13" s="102">
        <f>Planning!BB$319</f>
        <v>0</v>
      </c>
      <c r="BC13" s="85">
        <f>Planning!BC$319</f>
        <v>0</v>
      </c>
      <c r="BD13" s="107"/>
      <c r="BE13" s="435">
        <f>Planning!BE$319</f>
        <v>0</v>
      </c>
      <c r="BF13" s="436">
        <f>Planning!BF$319</f>
        <v>0</v>
      </c>
      <c r="BG13" s="91">
        <f>Planning!BG$319</f>
        <v>0</v>
      </c>
      <c r="BH13" s="92">
        <f>Planning!BH$319</f>
        <v>0</v>
      </c>
      <c r="BI13" s="93" t="str">
        <f>Planning!BI$319</f>
        <v/>
      </c>
      <c r="BJ13" s="94">
        <f>Planning!BJ$319</f>
        <v>0</v>
      </c>
      <c r="BL13" s="225">
        <f>Planning!BL$319</f>
        <v>0</v>
      </c>
      <c r="BM13" s="149">
        <f>Planning!BP$319</f>
        <v>0</v>
      </c>
      <c r="NL13" s="43" t="s">
        <v>63</v>
      </c>
      <c r="NM13" s="43"/>
    </row>
    <row r="14" spans="1:377" s="223" customFormat="1" ht="10.199999999999999" hidden="1" customHeight="1" x14ac:dyDescent="0.3">
      <c r="A14" s="25"/>
      <c r="B14" s="389"/>
      <c r="C14" s="447"/>
      <c r="D14" s="15"/>
      <c r="E14" s="413" t="str">
        <f>Planning!$E$14</f>
        <v>MENAGE</v>
      </c>
      <c r="F14" s="413"/>
      <c r="G14" s="136">
        <f>(COUNTIF(O4:BB34,Planning!$ND$3))/2</f>
        <v>0</v>
      </c>
      <c r="H14" s="399"/>
      <c r="I14" s="443">
        <f>Conges!$B$13</f>
        <v>44906</v>
      </c>
      <c r="J14" s="444"/>
      <c r="K14" s="444"/>
      <c r="L14" s="444"/>
      <c r="M14" s="444"/>
      <c r="N14" s="68" t="str">
        <f>Planning!N$354</f>
        <v/>
      </c>
      <c r="O14" s="103">
        <f>Planning!O$354</f>
        <v>0</v>
      </c>
      <c r="P14" s="104">
        <f>Planning!P$354</f>
        <v>0</v>
      </c>
      <c r="Q14" s="104">
        <f>Planning!Q$354</f>
        <v>0</v>
      </c>
      <c r="R14" s="104">
        <f>Planning!R$354</f>
        <v>0</v>
      </c>
      <c r="S14" s="104">
        <f>Planning!S$354</f>
        <v>0</v>
      </c>
      <c r="T14" s="104">
        <f>Planning!T$354</f>
        <v>0</v>
      </c>
      <c r="U14" s="104">
        <f>Planning!U$354</f>
        <v>0</v>
      </c>
      <c r="V14" s="105">
        <f>Planning!V$354</f>
        <v>0</v>
      </c>
      <c r="W14" s="104">
        <f>Planning!W$354</f>
        <v>0</v>
      </c>
      <c r="X14" s="104">
        <f>Planning!X$354</f>
        <v>0</v>
      </c>
      <c r="Y14" s="104">
        <f>Planning!Y$354</f>
        <v>0</v>
      </c>
      <c r="Z14" s="104">
        <f>Planning!Z$354</f>
        <v>0</v>
      </c>
      <c r="AA14" s="104">
        <f>Planning!AA$354</f>
        <v>0</v>
      </c>
      <c r="AB14" s="104">
        <f>Planning!AB$354</f>
        <v>0</v>
      </c>
      <c r="AC14" s="104">
        <f>Planning!AC$354</f>
        <v>0</v>
      </c>
      <c r="AD14" s="104">
        <f>Planning!AD$354</f>
        <v>0</v>
      </c>
      <c r="AE14" s="103">
        <f>Planning!AE$354</f>
        <v>0</v>
      </c>
      <c r="AF14" s="104">
        <f>Planning!AF$354</f>
        <v>0</v>
      </c>
      <c r="AG14" s="104">
        <f>Planning!AG$354</f>
        <v>0</v>
      </c>
      <c r="AH14" s="104">
        <f>Planning!AH$354</f>
        <v>0</v>
      </c>
      <c r="AI14" s="104">
        <f>Planning!AI$354</f>
        <v>0</v>
      </c>
      <c r="AJ14" s="105">
        <f>Planning!AJ$354</f>
        <v>0</v>
      </c>
      <c r="AK14" s="104">
        <f>Planning!AK$354</f>
        <v>0</v>
      </c>
      <c r="AL14" s="104">
        <f>Planning!AL$354</f>
        <v>0</v>
      </c>
      <c r="AM14" s="104">
        <f>Planning!AM$354</f>
        <v>0</v>
      </c>
      <c r="AN14" s="104">
        <f>Planning!AN$354</f>
        <v>0</v>
      </c>
      <c r="AO14" s="104">
        <f>Planning!AO$354</f>
        <v>0</v>
      </c>
      <c r="AP14" s="104">
        <f>Planning!AP$354</f>
        <v>0</v>
      </c>
      <c r="AQ14" s="104">
        <f>Planning!AQ$354</f>
        <v>0</v>
      </c>
      <c r="AR14" s="104">
        <f>Planning!AR$354</f>
        <v>0</v>
      </c>
      <c r="AS14" s="104">
        <f>Planning!AS$354</f>
        <v>0</v>
      </c>
      <c r="AT14" s="104">
        <f>Planning!AT$354</f>
        <v>0</v>
      </c>
      <c r="AU14" s="103">
        <f>Planning!AU$354</f>
        <v>0</v>
      </c>
      <c r="AV14" s="104">
        <f>Planning!AV$354</f>
        <v>0</v>
      </c>
      <c r="AW14" s="104">
        <f>Planning!AW$354</f>
        <v>0</v>
      </c>
      <c r="AX14" s="104">
        <f>Planning!AX$354</f>
        <v>0</v>
      </c>
      <c r="AY14" s="104">
        <f>Planning!AY$354</f>
        <v>0</v>
      </c>
      <c r="AZ14" s="104">
        <f>Planning!AZ$354</f>
        <v>0</v>
      </c>
      <c r="BA14" s="104">
        <f>Planning!BA$354</f>
        <v>0</v>
      </c>
      <c r="BB14" s="105">
        <f>Planning!BB$354</f>
        <v>0</v>
      </c>
      <c r="BC14" s="72">
        <f>Planning!BC$354</f>
        <v>0</v>
      </c>
      <c r="BD14" s="107"/>
      <c r="BE14" s="433">
        <f>Planning!BE$354</f>
        <v>0</v>
      </c>
      <c r="BF14" s="434">
        <f>Planning!BF$354</f>
        <v>0</v>
      </c>
      <c r="BG14" s="77">
        <f>Planning!BG$354</f>
        <v>0</v>
      </c>
      <c r="BH14" s="78">
        <f>Planning!BH$354</f>
        <v>0</v>
      </c>
      <c r="BI14" s="79" t="str">
        <f>Planning!BI$354</f>
        <v/>
      </c>
      <c r="BJ14" s="80">
        <f>Planning!BJ$354</f>
        <v>0</v>
      </c>
      <c r="BL14" s="224">
        <f>Planning!BL$354</f>
        <v>0</v>
      </c>
      <c r="BM14" s="150">
        <f>Planning!BP$354</f>
        <v>0</v>
      </c>
      <c r="NL14" s="43" t="s">
        <v>63</v>
      </c>
      <c r="NM14" s="43"/>
    </row>
    <row r="15" spans="1:377" s="223" customFormat="1" ht="10.199999999999999" hidden="1" customHeight="1" x14ac:dyDescent="0.3">
      <c r="A15" s="25"/>
      <c r="B15" s="389"/>
      <c r="C15" s="447"/>
      <c r="D15" s="15"/>
      <c r="E15" s="396">
        <f>Planning!$E$15</f>
        <v>0</v>
      </c>
      <c r="F15" s="396"/>
      <c r="G15" s="137">
        <f>(COUNTIF(O4:BB34,Planning!$NF$3))/2</f>
        <v>0</v>
      </c>
      <c r="H15" s="399"/>
      <c r="I15" s="445">
        <f>Conges!$B$14</f>
        <v>44907</v>
      </c>
      <c r="J15" s="446"/>
      <c r="K15" s="446"/>
      <c r="L15" s="446"/>
      <c r="M15" s="446"/>
      <c r="N15" s="81" t="str">
        <f>Planning!N$389</f>
        <v/>
      </c>
      <c r="O15" s="100">
        <f>Planning!O$389</f>
        <v>0</v>
      </c>
      <c r="P15" s="101">
        <f>Planning!P$389</f>
        <v>0</v>
      </c>
      <c r="Q15" s="101">
        <f>Planning!Q$389</f>
        <v>0</v>
      </c>
      <c r="R15" s="101">
        <f>Planning!R$389</f>
        <v>0</v>
      </c>
      <c r="S15" s="101">
        <f>Planning!S$389</f>
        <v>0</v>
      </c>
      <c r="T15" s="101">
        <f>Planning!T$389</f>
        <v>0</v>
      </c>
      <c r="U15" s="101">
        <f>Planning!U$389</f>
        <v>0</v>
      </c>
      <c r="V15" s="102">
        <f>Planning!V$389</f>
        <v>0</v>
      </c>
      <c r="W15" s="101">
        <f>Planning!W$389</f>
        <v>0</v>
      </c>
      <c r="X15" s="101">
        <f>Planning!X$389</f>
        <v>0</v>
      </c>
      <c r="Y15" s="101">
        <f>Planning!Y$389</f>
        <v>0</v>
      </c>
      <c r="Z15" s="101">
        <f>Planning!Z$389</f>
        <v>0</v>
      </c>
      <c r="AA15" s="101">
        <f>Planning!AA$389</f>
        <v>0</v>
      </c>
      <c r="AB15" s="101">
        <f>Planning!AB$389</f>
        <v>0</v>
      </c>
      <c r="AC15" s="101">
        <f>Planning!AC$389</f>
        <v>0</v>
      </c>
      <c r="AD15" s="101">
        <f>Planning!AD$389</f>
        <v>0</v>
      </c>
      <c r="AE15" s="100">
        <f>Planning!AE$389</f>
        <v>0</v>
      </c>
      <c r="AF15" s="101">
        <f>Planning!AF$389</f>
        <v>0</v>
      </c>
      <c r="AG15" s="101">
        <f>Planning!AG$389</f>
        <v>0</v>
      </c>
      <c r="AH15" s="101">
        <f>Planning!AH$389</f>
        <v>0</v>
      </c>
      <c r="AI15" s="101">
        <f>Planning!AI$389</f>
        <v>0</v>
      </c>
      <c r="AJ15" s="102">
        <f>Planning!AJ$389</f>
        <v>0</v>
      </c>
      <c r="AK15" s="101">
        <f>Planning!AK$389</f>
        <v>0</v>
      </c>
      <c r="AL15" s="101">
        <f>Planning!AL$389</f>
        <v>0</v>
      </c>
      <c r="AM15" s="101">
        <f>Planning!AM$389</f>
        <v>0</v>
      </c>
      <c r="AN15" s="101">
        <f>Planning!AN$389</f>
        <v>0</v>
      </c>
      <c r="AO15" s="101">
        <f>Planning!AO$389</f>
        <v>0</v>
      </c>
      <c r="AP15" s="101">
        <f>Planning!AP$389</f>
        <v>0</v>
      </c>
      <c r="AQ15" s="101">
        <f>Planning!AQ$389</f>
        <v>0</v>
      </c>
      <c r="AR15" s="101">
        <f>Planning!AR$389</f>
        <v>0</v>
      </c>
      <c r="AS15" s="101">
        <f>Planning!AS$389</f>
        <v>0</v>
      </c>
      <c r="AT15" s="101">
        <f>Planning!AT$389</f>
        <v>0</v>
      </c>
      <c r="AU15" s="100">
        <f>Planning!AU$389</f>
        <v>0</v>
      </c>
      <c r="AV15" s="101">
        <f>Planning!AV$389</f>
        <v>0</v>
      </c>
      <c r="AW15" s="101">
        <f>Planning!AW$389</f>
        <v>0</v>
      </c>
      <c r="AX15" s="101">
        <f>Planning!AX$389</f>
        <v>0</v>
      </c>
      <c r="AY15" s="101">
        <f>Planning!AY$389</f>
        <v>0</v>
      </c>
      <c r="AZ15" s="101">
        <f>Planning!AZ$389</f>
        <v>0</v>
      </c>
      <c r="BA15" s="101">
        <f>Planning!BA$389</f>
        <v>0</v>
      </c>
      <c r="BB15" s="102">
        <f>Planning!BB$389</f>
        <v>0</v>
      </c>
      <c r="BC15" s="85">
        <f>Planning!BC$389</f>
        <v>0</v>
      </c>
      <c r="BD15" s="107"/>
      <c r="BE15" s="435">
        <f>Planning!BE$389</f>
        <v>0</v>
      </c>
      <c r="BF15" s="436">
        <f>Planning!BF$389</f>
        <v>0</v>
      </c>
      <c r="BG15" s="91">
        <f>Planning!BG$389</f>
        <v>0</v>
      </c>
      <c r="BH15" s="92">
        <f>Planning!BH$389</f>
        <v>0</v>
      </c>
      <c r="BI15" s="93" t="str">
        <f>Planning!BI$389</f>
        <v/>
      </c>
      <c r="BJ15" s="94">
        <f>Planning!BJ$389</f>
        <v>0</v>
      </c>
      <c r="BL15" s="225">
        <f>Planning!BL$389</f>
        <v>0</v>
      </c>
      <c r="BM15" s="149">
        <f>Planning!BP$389</f>
        <v>0</v>
      </c>
      <c r="NL15" s="43" t="s">
        <v>63</v>
      </c>
      <c r="NM15" s="43"/>
    </row>
    <row r="16" spans="1:377" s="223" customFormat="1" ht="10.199999999999999" hidden="1" customHeight="1" x14ac:dyDescent="0.3">
      <c r="A16" s="25"/>
      <c r="B16" s="389"/>
      <c r="C16" s="447"/>
      <c r="D16" s="15"/>
      <c r="E16" s="361" t="str">
        <f>Planning!$E$16</f>
        <v>Cave</v>
      </c>
      <c r="F16" s="361"/>
      <c r="G16" s="141">
        <f>(COUNTIF(O4:BB34,Planning!$NH$3))/2</f>
        <v>0</v>
      </c>
      <c r="H16" s="399"/>
      <c r="I16" s="443">
        <f>Conges!$B$15</f>
        <v>44908</v>
      </c>
      <c r="J16" s="444"/>
      <c r="K16" s="444"/>
      <c r="L16" s="444"/>
      <c r="M16" s="444"/>
      <c r="N16" s="68" t="str">
        <f>Planning!N$424</f>
        <v/>
      </c>
      <c r="O16" s="103">
        <f>Planning!O$424</f>
        <v>0</v>
      </c>
      <c r="P16" s="104">
        <f>Planning!P$424</f>
        <v>0</v>
      </c>
      <c r="Q16" s="104">
        <f>Planning!Q$424</f>
        <v>0</v>
      </c>
      <c r="R16" s="104">
        <f>Planning!R$424</f>
        <v>0</v>
      </c>
      <c r="S16" s="104">
        <f>Planning!S$424</f>
        <v>0</v>
      </c>
      <c r="T16" s="104">
        <f>Planning!T$424</f>
        <v>0</v>
      </c>
      <c r="U16" s="104">
        <f>Planning!U$424</f>
        <v>0</v>
      </c>
      <c r="V16" s="105">
        <f>Planning!V$424</f>
        <v>0</v>
      </c>
      <c r="W16" s="103">
        <f>Planning!W$424</f>
        <v>0</v>
      </c>
      <c r="X16" s="104">
        <f>Planning!X$424</f>
        <v>0</v>
      </c>
      <c r="Y16" s="104">
        <f>Planning!Y$424</f>
        <v>0</v>
      </c>
      <c r="Z16" s="104">
        <f>Planning!Z$424</f>
        <v>0</v>
      </c>
      <c r="AA16" s="104">
        <f>Planning!AA$424</f>
        <v>0</v>
      </c>
      <c r="AB16" s="104">
        <f>Planning!AB$424</f>
        <v>0</v>
      </c>
      <c r="AC16" s="104">
        <f>Planning!AC$424</f>
        <v>0</v>
      </c>
      <c r="AD16" s="105">
        <f>Planning!AD$424</f>
        <v>0</v>
      </c>
      <c r="AE16" s="103">
        <f>Planning!AE$424</f>
        <v>0</v>
      </c>
      <c r="AF16" s="104">
        <f>Planning!AF$424</f>
        <v>0</v>
      </c>
      <c r="AG16" s="104">
        <f>Planning!AG$424</f>
        <v>0</v>
      </c>
      <c r="AH16" s="104">
        <f>Planning!AH$424</f>
        <v>0</v>
      </c>
      <c r="AI16" s="104">
        <f>Planning!AI$424</f>
        <v>0</v>
      </c>
      <c r="AJ16" s="105">
        <f>Planning!AJ$424</f>
        <v>0</v>
      </c>
      <c r="AK16" s="103">
        <f>Planning!AK$424</f>
        <v>0</v>
      </c>
      <c r="AL16" s="104">
        <f>Planning!AL$424</f>
        <v>0</v>
      </c>
      <c r="AM16" s="104">
        <f>Planning!AM$424</f>
        <v>0</v>
      </c>
      <c r="AN16" s="104">
        <f>Planning!AN$424</f>
        <v>0</v>
      </c>
      <c r="AO16" s="104">
        <f>Planning!AO$424</f>
        <v>0</v>
      </c>
      <c r="AP16" s="104">
        <f>Planning!AP$424</f>
        <v>0</v>
      </c>
      <c r="AQ16" s="104">
        <f>Planning!AQ$424</f>
        <v>0</v>
      </c>
      <c r="AR16" s="104">
        <f>Planning!AR$424</f>
        <v>0</v>
      </c>
      <c r="AS16" s="104">
        <f>Planning!AS$424</f>
        <v>0</v>
      </c>
      <c r="AT16" s="105">
        <f>Planning!AT$424</f>
        <v>0</v>
      </c>
      <c r="AU16" s="103">
        <f>Planning!AU$424</f>
        <v>0</v>
      </c>
      <c r="AV16" s="104">
        <f>Planning!AV$424</f>
        <v>0</v>
      </c>
      <c r="AW16" s="104">
        <f>Planning!AW$424</f>
        <v>0</v>
      </c>
      <c r="AX16" s="104">
        <f>Planning!AX$424</f>
        <v>0</v>
      </c>
      <c r="AY16" s="104">
        <f>Planning!AY$424</f>
        <v>0</v>
      </c>
      <c r="AZ16" s="104">
        <f>Planning!AZ$424</f>
        <v>0</v>
      </c>
      <c r="BA16" s="104">
        <f>Planning!BA$424</f>
        <v>0</v>
      </c>
      <c r="BB16" s="105">
        <f>Planning!BB$424</f>
        <v>0</v>
      </c>
      <c r="BC16" s="72">
        <f>Planning!BC$424</f>
        <v>0</v>
      </c>
      <c r="BD16" s="107"/>
      <c r="BE16" s="433">
        <f>Planning!BE$424</f>
        <v>0</v>
      </c>
      <c r="BF16" s="434">
        <f>Planning!BF$424</f>
        <v>0</v>
      </c>
      <c r="BG16" s="77">
        <f>Planning!BG$424</f>
        <v>0</v>
      </c>
      <c r="BH16" s="78">
        <f>Planning!BH$424</f>
        <v>0</v>
      </c>
      <c r="BI16" s="79" t="str">
        <f>Planning!BI$424</f>
        <v/>
      </c>
      <c r="BJ16" s="80">
        <f>Planning!BJ$424</f>
        <v>0</v>
      </c>
      <c r="BL16" s="224">
        <f>Planning!BL$424</f>
        <v>0</v>
      </c>
      <c r="BM16" s="150">
        <f>Planning!BP$424</f>
        <v>0</v>
      </c>
      <c r="NL16" s="43" t="s">
        <v>63</v>
      </c>
      <c r="NM16" s="43"/>
    </row>
    <row r="17" spans="1:377" s="223" customFormat="1" ht="10.199999999999999" hidden="1" customHeight="1" x14ac:dyDescent="0.3">
      <c r="A17" s="25"/>
      <c r="B17" s="389"/>
      <c r="C17" s="447"/>
      <c r="D17" s="15"/>
      <c r="E17" s="426" t="str">
        <f>Planning!$E$17</f>
        <v>STAGE</v>
      </c>
      <c r="F17" s="426"/>
      <c r="G17" s="142">
        <f>(COUNTIF(O4:BB34,Planning!$NJ$3))/2</f>
        <v>0</v>
      </c>
      <c r="H17" s="399"/>
      <c r="I17" s="445">
        <f>Conges!$B$16</f>
        <v>44909</v>
      </c>
      <c r="J17" s="446"/>
      <c r="K17" s="446"/>
      <c r="L17" s="446"/>
      <c r="M17" s="446"/>
      <c r="N17" s="81" t="str">
        <f>Planning!N$459</f>
        <v/>
      </c>
      <c r="O17" s="100">
        <f>Planning!O$459</f>
        <v>0</v>
      </c>
      <c r="P17" s="101">
        <f>Planning!P$459</f>
        <v>0</v>
      </c>
      <c r="Q17" s="101">
        <f>Planning!Q$459</f>
        <v>0</v>
      </c>
      <c r="R17" s="101">
        <f>Planning!R$459</f>
        <v>0</v>
      </c>
      <c r="S17" s="101">
        <f>Planning!S$459</f>
        <v>0</v>
      </c>
      <c r="T17" s="101">
        <f>Planning!T$459</f>
        <v>0</v>
      </c>
      <c r="U17" s="101">
        <f>Planning!U$459</f>
        <v>0</v>
      </c>
      <c r="V17" s="102">
        <f>Planning!V$459</f>
        <v>0</v>
      </c>
      <c r="W17" s="100">
        <f>Planning!W$459</f>
        <v>0</v>
      </c>
      <c r="X17" s="101">
        <f>Planning!X$459</f>
        <v>0</v>
      </c>
      <c r="Y17" s="101">
        <f>Planning!Y$459</f>
        <v>0</v>
      </c>
      <c r="Z17" s="101">
        <f>Planning!Z$459</f>
        <v>0</v>
      </c>
      <c r="AA17" s="101">
        <f>Planning!AA$459</f>
        <v>0</v>
      </c>
      <c r="AB17" s="101">
        <f>Planning!AB$459</f>
        <v>0</v>
      </c>
      <c r="AC17" s="101">
        <f>Planning!AC$459</f>
        <v>0</v>
      </c>
      <c r="AD17" s="102">
        <f>Planning!AD$459</f>
        <v>0</v>
      </c>
      <c r="AE17" s="100">
        <f>Planning!AE$459</f>
        <v>0</v>
      </c>
      <c r="AF17" s="101">
        <f>Planning!AF$459</f>
        <v>0</v>
      </c>
      <c r="AG17" s="101">
        <f>Planning!AG$459</f>
        <v>0</v>
      </c>
      <c r="AH17" s="101">
        <f>Planning!AH$459</f>
        <v>0</v>
      </c>
      <c r="AI17" s="101">
        <f>Planning!AI$459</f>
        <v>0</v>
      </c>
      <c r="AJ17" s="102">
        <f>Planning!AJ$459</f>
        <v>0</v>
      </c>
      <c r="AK17" s="100">
        <f>Planning!AK$459</f>
        <v>0</v>
      </c>
      <c r="AL17" s="101">
        <f>Planning!AL$459</f>
        <v>0</v>
      </c>
      <c r="AM17" s="101">
        <f>Planning!AM$459</f>
        <v>0</v>
      </c>
      <c r="AN17" s="101">
        <f>Planning!AN$459</f>
        <v>0</v>
      </c>
      <c r="AO17" s="101">
        <f>Planning!AO$459</f>
        <v>0</v>
      </c>
      <c r="AP17" s="101">
        <f>Planning!AP$459</f>
        <v>0</v>
      </c>
      <c r="AQ17" s="101">
        <f>Planning!AQ$459</f>
        <v>0</v>
      </c>
      <c r="AR17" s="101">
        <f>Planning!AR$459</f>
        <v>0</v>
      </c>
      <c r="AS17" s="101">
        <f>Planning!AS$459</f>
        <v>0</v>
      </c>
      <c r="AT17" s="102">
        <f>Planning!AT$459</f>
        <v>0</v>
      </c>
      <c r="AU17" s="100">
        <f>Planning!AU$459</f>
        <v>0</v>
      </c>
      <c r="AV17" s="101">
        <f>Planning!AV$459</f>
        <v>0</v>
      </c>
      <c r="AW17" s="101">
        <f>Planning!AW$459</f>
        <v>0</v>
      </c>
      <c r="AX17" s="101">
        <f>Planning!AX$459</f>
        <v>0</v>
      </c>
      <c r="AY17" s="101">
        <f>Planning!AY$459</f>
        <v>0</v>
      </c>
      <c r="AZ17" s="101">
        <f>Planning!AZ$459</f>
        <v>0</v>
      </c>
      <c r="BA17" s="101">
        <f>Planning!BA$459</f>
        <v>0</v>
      </c>
      <c r="BB17" s="102">
        <f>Planning!BB$459</f>
        <v>0</v>
      </c>
      <c r="BC17" s="85">
        <f>Planning!BC$459</f>
        <v>0</v>
      </c>
      <c r="BD17" s="107"/>
      <c r="BE17" s="435">
        <f>Planning!BE$459</f>
        <v>0</v>
      </c>
      <c r="BF17" s="436">
        <f>Planning!BF$459</f>
        <v>0</v>
      </c>
      <c r="BG17" s="91">
        <f>Planning!BG$459</f>
        <v>0</v>
      </c>
      <c r="BH17" s="92">
        <f>Planning!BH$459</f>
        <v>0</v>
      </c>
      <c r="BI17" s="93" t="str">
        <f>Planning!BI$459</f>
        <v/>
      </c>
      <c r="BJ17" s="94">
        <f>Planning!BJ$459</f>
        <v>0</v>
      </c>
      <c r="BL17" s="225">
        <f>Planning!BL$459</f>
        <v>0</v>
      </c>
      <c r="BM17" s="149">
        <f>Planning!BP$459</f>
        <v>0</v>
      </c>
      <c r="NL17" s="43" t="s">
        <v>63</v>
      </c>
      <c r="NM17" s="43"/>
    </row>
    <row r="18" spans="1:377" s="223" customFormat="1" ht="10.199999999999999" hidden="1" customHeight="1" x14ac:dyDescent="0.3">
      <c r="A18" s="25"/>
      <c r="B18" s="389"/>
      <c r="C18" s="447"/>
      <c r="D18" s="15"/>
      <c r="E18" s="379" t="str">
        <f>Planning!$E$18</f>
        <v>H sans Renfort</v>
      </c>
      <c r="F18" s="379"/>
      <c r="G18" s="138">
        <f>SUM(G9:G17)-G12</f>
        <v>0</v>
      </c>
      <c r="H18" s="399"/>
      <c r="I18" s="443">
        <f>Conges!$B$17</f>
        <v>44910</v>
      </c>
      <c r="J18" s="444"/>
      <c r="K18" s="444"/>
      <c r="L18" s="444"/>
      <c r="M18" s="444"/>
      <c r="N18" s="68" t="str">
        <f>Planning!N$494</f>
        <v/>
      </c>
      <c r="O18" s="103">
        <f>Planning!O$494</f>
        <v>0</v>
      </c>
      <c r="P18" s="104">
        <f>Planning!P$494</f>
        <v>0</v>
      </c>
      <c r="Q18" s="104">
        <f>Planning!Q$494</f>
        <v>0</v>
      </c>
      <c r="R18" s="104">
        <f>Planning!R$494</f>
        <v>0</v>
      </c>
      <c r="S18" s="104">
        <f>Planning!S$494</f>
        <v>0</v>
      </c>
      <c r="T18" s="104">
        <f>Planning!T$494</f>
        <v>0</v>
      </c>
      <c r="U18" s="104">
        <f>Planning!U$494</f>
        <v>0</v>
      </c>
      <c r="V18" s="105">
        <f>Planning!V$494</f>
        <v>0</v>
      </c>
      <c r="W18" s="103">
        <f>Planning!W$494</f>
        <v>0</v>
      </c>
      <c r="X18" s="104">
        <f>Planning!X$494</f>
        <v>0</v>
      </c>
      <c r="Y18" s="104">
        <f>Planning!Y$494</f>
        <v>0</v>
      </c>
      <c r="Z18" s="104">
        <f>Planning!Z$494</f>
        <v>0</v>
      </c>
      <c r="AA18" s="104">
        <f>Planning!AA$494</f>
        <v>0</v>
      </c>
      <c r="AB18" s="104">
        <f>Planning!AB$494</f>
        <v>0</v>
      </c>
      <c r="AC18" s="104">
        <f>Planning!AC$494</f>
        <v>0</v>
      </c>
      <c r="AD18" s="105">
        <f>Planning!AD$494</f>
        <v>0</v>
      </c>
      <c r="AE18" s="103">
        <f>Planning!AE$494</f>
        <v>0</v>
      </c>
      <c r="AF18" s="104">
        <f>Planning!AF$494</f>
        <v>0</v>
      </c>
      <c r="AG18" s="104">
        <f>Planning!AG$494</f>
        <v>0</v>
      </c>
      <c r="AH18" s="104">
        <f>Planning!AH$494</f>
        <v>0</v>
      </c>
      <c r="AI18" s="104">
        <f>Planning!AI$494</f>
        <v>0</v>
      </c>
      <c r="AJ18" s="105">
        <f>Planning!AJ$494</f>
        <v>0</v>
      </c>
      <c r="AK18" s="103">
        <f>Planning!AK$494</f>
        <v>0</v>
      </c>
      <c r="AL18" s="104">
        <f>Planning!AL$494</f>
        <v>0</v>
      </c>
      <c r="AM18" s="104">
        <f>Planning!AM$494</f>
        <v>0</v>
      </c>
      <c r="AN18" s="104">
        <f>Planning!AN$494</f>
        <v>0</v>
      </c>
      <c r="AO18" s="104">
        <f>Planning!AO$494</f>
        <v>0</v>
      </c>
      <c r="AP18" s="104">
        <f>Planning!AP$494</f>
        <v>0</v>
      </c>
      <c r="AQ18" s="104">
        <f>Planning!AQ$494</f>
        <v>0</v>
      </c>
      <c r="AR18" s="104">
        <f>Planning!AR$494</f>
        <v>0</v>
      </c>
      <c r="AS18" s="104">
        <f>Planning!AS$494</f>
        <v>0</v>
      </c>
      <c r="AT18" s="105">
        <f>Planning!AT$494</f>
        <v>0</v>
      </c>
      <c r="AU18" s="103">
        <f>Planning!AU$494</f>
        <v>0</v>
      </c>
      <c r="AV18" s="104">
        <f>Planning!AV$494</f>
        <v>0</v>
      </c>
      <c r="AW18" s="104">
        <f>Planning!AW$494</f>
        <v>0</v>
      </c>
      <c r="AX18" s="104">
        <f>Planning!AX$494</f>
        <v>0</v>
      </c>
      <c r="AY18" s="104">
        <f>Planning!AY$494</f>
        <v>0</v>
      </c>
      <c r="AZ18" s="104">
        <f>Planning!AZ$494</f>
        <v>0</v>
      </c>
      <c r="BA18" s="104">
        <f>Planning!BA$494</f>
        <v>0</v>
      </c>
      <c r="BB18" s="105">
        <f>Planning!BB$494</f>
        <v>0</v>
      </c>
      <c r="BC18" s="72">
        <f>Planning!BC$494</f>
        <v>0</v>
      </c>
      <c r="BD18" s="107"/>
      <c r="BE18" s="433">
        <f>Planning!BE$494</f>
        <v>0</v>
      </c>
      <c r="BF18" s="434">
        <f>Planning!BF$494</f>
        <v>0</v>
      </c>
      <c r="BG18" s="77">
        <f>Planning!BG$494</f>
        <v>0</v>
      </c>
      <c r="BH18" s="78">
        <f>Planning!BH$494</f>
        <v>0</v>
      </c>
      <c r="BI18" s="79" t="str">
        <f>Planning!BI$494</f>
        <v/>
      </c>
      <c r="BJ18" s="80">
        <f>Planning!BJ$494</f>
        <v>0</v>
      </c>
      <c r="BL18" s="224">
        <f>Planning!BL$494</f>
        <v>0</v>
      </c>
      <c r="BM18" s="150">
        <f>Planning!BP$494</f>
        <v>0</v>
      </c>
      <c r="NL18" s="43" t="s">
        <v>63</v>
      </c>
      <c r="NM18" s="43"/>
    </row>
    <row r="19" spans="1:377" s="223" customFormat="1" ht="10.199999999999999" hidden="1" customHeight="1" x14ac:dyDescent="0.3">
      <c r="A19" s="25"/>
      <c r="B19" s="389"/>
      <c r="C19" s="447"/>
      <c r="D19" s="15"/>
      <c r="E19" s="379" t="str">
        <f>Planning!$E$19</f>
        <v>H avec Renfort</v>
      </c>
      <c r="F19" s="379"/>
      <c r="G19" s="138">
        <f>SUM(G9:G17)</f>
        <v>0</v>
      </c>
      <c r="H19" s="399"/>
      <c r="I19" s="445">
        <f>Conges!$B$18</f>
        <v>44911</v>
      </c>
      <c r="J19" s="446"/>
      <c r="K19" s="446"/>
      <c r="L19" s="446"/>
      <c r="M19" s="446"/>
      <c r="N19" s="81" t="str">
        <f>Planning!N$529</f>
        <v/>
      </c>
      <c r="O19" s="100">
        <f>Planning!O$529</f>
        <v>0</v>
      </c>
      <c r="P19" s="101">
        <f>Planning!P$529</f>
        <v>0</v>
      </c>
      <c r="Q19" s="101">
        <f>Planning!Q$529</f>
        <v>0</v>
      </c>
      <c r="R19" s="101">
        <f>Planning!R$529</f>
        <v>0</v>
      </c>
      <c r="S19" s="101">
        <f>Planning!S$529</f>
        <v>0</v>
      </c>
      <c r="T19" s="101">
        <f>Planning!T$529</f>
        <v>0</v>
      </c>
      <c r="U19" s="101">
        <f>Planning!U$529</f>
        <v>0</v>
      </c>
      <c r="V19" s="102">
        <f>Planning!V$529</f>
        <v>0</v>
      </c>
      <c r="W19" s="100">
        <f>Planning!W$529</f>
        <v>0</v>
      </c>
      <c r="X19" s="101">
        <f>Planning!X$529</f>
        <v>0</v>
      </c>
      <c r="Y19" s="101">
        <f>Planning!Y$529</f>
        <v>0</v>
      </c>
      <c r="Z19" s="101">
        <f>Planning!Z$529</f>
        <v>0</v>
      </c>
      <c r="AA19" s="101">
        <f>Planning!AA$529</f>
        <v>0</v>
      </c>
      <c r="AB19" s="101">
        <f>Planning!AB$529</f>
        <v>0</v>
      </c>
      <c r="AC19" s="101">
        <f>Planning!AC$529</f>
        <v>0</v>
      </c>
      <c r="AD19" s="102">
        <f>Planning!AD$529</f>
        <v>0</v>
      </c>
      <c r="AE19" s="100">
        <f>Planning!AE$529</f>
        <v>0</v>
      </c>
      <c r="AF19" s="101">
        <f>Planning!AF$529</f>
        <v>0</v>
      </c>
      <c r="AG19" s="101">
        <f>Planning!AG$529</f>
        <v>0</v>
      </c>
      <c r="AH19" s="101">
        <f>Planning!AH$529</f>
        <v>0</v>
      </c>
      <c r="AI19" s="101">
        <f>Planning!AI$529</f>
        <v>0</v>
      </c>
      <c r="AJ19" s="102">
        <f>Planning!AJ$529</f>
        <v>0</v>
      </c>
      <c r="AK19" s="100">
        <f>Planning!AK$529</f>
        <v>0</v>
      </c>
      <c r="AL19" s="101">
        <f>Planning!AL$529</f>
        <v>0</v>
      </c>
      <c r="AM19" s="101">
        <f>Planning!AM$529</f>
        <v>0</v>
      </c>
      <c r="AN19" s="101">
        <f>Planning!AN$529</f>
        <v>0</v>
      </c>
      <c r="AO19" s="101">
        <f>Planning!AO$529</f>
        <v>0</v>
      </c>
      <c r="AP19" s="101">
        <f>Planning!AP$529</f>
        <v>0</v>
      </c>
      <c r="AQ19" s="101">
        <f>Planning!AQ$529</f>
        <v>0</v>
      </c>
      <c r="AR19" s="101">
        <f>Planning!AR$529</f>
        <v>0</v>
      </c>
      <c r="AS19" s="101">
        <f>Planning!AS$529</f>
        <v>0</v>
      </c>
      <c r="AT19" s="102">
        <f>Planning!AT$529</f>
        <v>0</v>
      </c>
      <c r="AU19" s="100">
        <f>Planning!AU$529</f>
        <v>0</v>
      </c>
      <c r="AV19" s="101">
        <f>Planning!AV$529</f>
        <v>0</v>
      </c>
      <c r="AW19" s="101">
        <f>Planning!AW$529</f>
        <v>0</v>
      </c>
      <c r="AX19" s="101">
        <f>Planning!AX$529</f>
        <v>0</v>
      </c>
      <c r="AY19" s="101">
        <f>Planning!AY$529</f>
        <v>0</v>
      </c>
      <c r="AZ19" s="101">
        <f>Planning!AZ$529</f>
        <v>0</v>
      </c>
      <c r="BA19" s="101">
        <f>Planning!BA$529</f>
        <v>0</v>
      </c>
      <c r="BB19" s="102">
        <f>Planning!BB$529</f>
        <v>0</v>
      </c>
      <c r="BC19" s="85">
        <f>Planning!BC$529</f>
        <v>0</v>
      </c>
      <c r="BD19" s="107"/>
      <c r="BE19" s="435">
        <f>Planning!BE$529</f>
        <v>0</v>
      </c>
      <c r="BF19" s="436">
        <f>Planning!BF$529</f>
        <v>0</v>
      </c>
      <c r="BG19" s="91">
        <f>Planning!BG$529</f>
        <v>0</v>
      </c>
      <c r="BH19" s="92">
        <f>Planning!BH$529</f>
        <v>0</v>
      </c>
      <c r="BI19" s="93" t="str">
        <f>Planning!BI$529</f>
        <v/>
      </c>
      <c r="BJ19" s="94">
        <f>Planning!BJ$529</f>
        <v>0</v>
      </c>
      <c r="BL19" s="225">
        <f>Planning!BL$529</f>
        <v>0</v>
      </c>
      <c r="BM19" s="149">
        <f>Planning!BP$529</f>
        <v>0</v>
      </c>
      <c r="NL19" s="43" t="s">
        <v>63</v>
      </c>
      <c r="NM19" s="43"/>
    </row>
    <row r="20" spans="1:377" s="223" customFormat="1" ht="10.199999999999999" hidden="1" customHeight="1" x14ac:dyDescent="0.3">
      <c r="A20" s="25"/>
      <c r="B20" s="389"/>
      <c r="C20" s="447"/>
      <c r="D20" s="15"/>
      <c r="E20" s="106"/>
      <c r="F20" s="106"/>
      <c r="G20" s="106"/>
      <c r="H20" s="399"/>
      <c r="I20" s="443">
        <f>Conges!$B$19</f>
        <v>44912</v>
      </c>
      <c r="J20" s="444"/>
      <c r="K20" s="444"/>
      <c r="L20" s="444"/>
      <c r="M20" s="444"/>
      <c r="N20" s="68" t="str">
        <f>Planning!N$564</f>
        <v/>
      </c>
      <c r="O20" s="103">
        <f>Planning!O$564</f>
        <v>0</v>
      </c>
      <c r="P20" s="104">
        <f>Planning!P$564</f>
        <v>0</v>
      </c>
      <c r="Q20" s="104">
        <f>Planning!Q$564</f>
        <v>0</v>
      </c>
      <c r="R20" s="104">
        <f>Planning!R$564</f>
        <v>0</v>
      </c>
      <c r="S20" s="104">
        <f>Planning!S$564</f>
        <v>0</v>
      </c>
      <c r="T20" s="104">
        <f>Planning!T$564</f>
        <v>0</v>
      </c>
      <c r="U20" s="104">
        <f>Planning!U$564</f>
        <v>0</v>
      </c>
      <c r="V20" s="105">
        <f>Planning!V$564</f>
        <v>0</v>
      </c>
      <c r="W20" s="103">
        <f>Planning!W$564</f>
        <v>0</v>
      </c>
      <c r="X20" s="104">
        <f>Planning!X$564</f>
        <v>0</v>
      </c>
      <c r="Y20" s="104">
        <f>Planning!Y$564</f>
        <v>0</v>
      </c>
      <c r="Z20" s="104">
        <f>Planning!Z$564</f>
        <v>0</v>
      </c>
      <c r="AA20" s="104">
        <f>Planning!AA$564</f>
        <v>0</v>
      </c>
      <c r="AB20" s="104">
        <f>Planning!AB$564</f>
        <v>0</v>
      </c>
      <c r="AC20" s="104">
        <f>Planning!AC$564</f>
        <v>0</v>
      </c>
      <c r="AD20" s="105">
        <f>Planning!AD$564</f>
        <v>0</v>
      </c>
      <c r="AE20" s="103">
        <f>Planning!AE$564</f>
        <v>0</v>
      </c>
      <c r="AF20" s="104">
        <f>Planning!AF$564</f>
        <v>0</v>
      </c>
      <c r="AG20" s="104">
        <f>Planning!AG$564</f>
        <v>0</v>
      </c>
      <c r="AH20" s="104">
        <f>Planning!AH$564</f>
        <v>0</v>
      </c>
      <c r="AI20" s="104">
        <f>Planning!AI$564</f>
        <v>0</v>
      </c>
      <c r="AJ20" s="105">
        <f>Planning!AJ$564</f>
        <v>0</v>
      </c>
      <c r="AK20" s="103">
        <f>Planning!AK$564</f>
        <v>0</v>
      </c>
      <c r="AL20" s="104">
        <f>Planning!AL$564</f>
        <v>0</v>
      </c>
      <c r="AM20" s="104">
        <f>Planning!AM$564</f>
        <v>0</v>
      </c>
      <c r="AN20" s="104">
        <f>Planning!AN$564</f>
        <v>0</v>
      </c>
      <c r="AO20" s="104">
        <f>Planning!AO$564</f>
        <v>0</v>
      </c>
      <c r="AP20" s="104">
        <f>Planning!AP$564</f>
        <v>0</v>
      </c>
      <c r="AQ20" s="104">
        <f>Planning!AQ$564</f>
        <v>0</v>
      </c>
      <c r="AR20" s="104">
        <f>Planning!AR$564</f>
        <v>0</v>
      </c>
      <c r="AS20" s="104">
        <f>Planning!AS$564</f>
        <v>0</v>
      </c>
      <c r="AT20" s="105">
        <f>Planning!AT$564</f>
        <v>0</v>
      </c>
      <c r="AU20" s="103">
        <f>Planning!AU$564</f>
        <v>0</v>
      </c>
      <c r="AV20" s="104">
        <f>Planning!AV$564</f>
        <v>0</v>
      </c>
      <c r="AW20" s="104">
        <f>Planning!AW$564</f>
        <v>0</v>
      </c>
      <c r="AX20" s="104">
        <f>Planning!AX$564</f>
        <v>0</v>
      </c>
      <c r="AY20" s="104">
        <f>Planning!AY$564</f>
        <v>0</v>
      </c>
      <c r="AZ20" s="104">
        <f>Planning!AZ$564</f>
        <v>0</v>
      </c>
      <c r="BA20" s="104">
        <f>Planning!BA$564</f>
        <v>0</v>
      </c>
      <c r="BB20" s="105">
        <f>Planning!BB$564</f>
        <v>0</v>
      </c>
      <c r="BC20" s="72">
        <f>Planning!BC$564</f>
        <v>0</v>
      </c>
      <c r="BD20" s="107"/>
      <c r="BE20" s="433">
        <f>Planning!BE$564</f>
        <v>0</v>
      </c>
      <c r="BF20" s="434">
        <f>Planning!BF$564</f>
        <v>0</v>
      </c>
      <c r="BG20" s="77">
        <f>Planning!BG$564</f>
        <v>0</v>
      </c>
      <c r="BH20" s="78">
        <f>Planning!BH$564</f>
        <v>0</v>
      </c>
      <c r="BI20" s="79" t="str">
        <f>Planning!BI$564</f>
        <v/>
      </c>
      <c r="BJ20" s="80">
        <f>Planning!BJ$564</f>
        <v>0</v>
      </c>
      <c r="BL20" s="224">
        <f>Planning!BL$564</f>
        <v>0</v>
      </c>
      <c r="BM20" s="150">
        <f>Planning!BP$564</f>
        <v>0</v>
      </c>
      <c r="NL20" s="43" t="s">
        <v>63</v>
      </c>
      <c r="NM20" s="43"/>
    </row>
    <row r="21" spans="1:377" s="223" customFormat="1" ht="10.199999999999999" hidden="1" customHeight="1" x14ac:dyDescent="0.3">
      <c r="A21" s="25"/>
      <c r="B21" s="389"/>
      <c r="C21" s="447"/>
      <c r="D21" s="15"/>
      <c r="E21" s="106"/>
      <c r="F21" s="106"/>
      <c r="G21" s="106"/>
      <c r="H21" s="399"/>
      <c r="I21" s="445">
        <f>Conges!$B$20</f>
        <v>44913</v>
      </c>
      <c r="J21" s="446"/>
      <c r="K21" s="446"/>
      <c r="L21" s="446"/>
      <c r="M21" s="446"/>
      <c r="N21" s="81" t="str">
        <f>Planning!N$599</f>
        <v/>
      </c>
      <c r="O21" s="100">
        <f>Planning!O$599</f>
        <v>0</v>
      </c>
      <c r="P21" s="101">
        <f>Planning!P$599</f>
        <v>0</v>
      </c>
      <c r="Q21" s="101">
        <f>Planning!Q$599</f>
        <v>0</v>
      </c>
      <c r="R21" s="101">
        <f>Planning!R$599</f>
        <v>0</v>
      </c>
      <c r="S21" s="101">
        <f>Planning!S$599</f>
        <v>0</v>
      </c>
      <c r="T21" s="101">
        <f>Planning!T$599</f>
        <v>0</v>
      </c>
      <c r="U21" s="101">
        <f>Planning!U$599</f>
        <v>0</v>
      </c>
      <c r="V21" s="102">
        <f>Planning!V$599</f>
        <v>0</v>
      </c>
      <c r="W21" s="100">
        <f>Planning!W$599</f>
        <v>0</v>
      </c>
      <c r="X21" s="101">
        <f>Planning!X$599</f>
        <v>0</v>
      </c>
      <c r="Y21" s="101">
        <f>Planning!Y$599</f>
        <v>0</v>
      </c>
      <c r="Z21" s="101">
        <f>Planning!Z$599</f>
        <v>0</v>
      </c>
      <c r="AA21" s="101">
        <f>Planning!AA$599</f>
        <v>0</v>
      </c>
      <c r="AB21" s="101">
        <f>Planning!AB$599</f>
        <v>0</v>
      </c>
      <c r="AC21" s="101">
        <f>Planning!AC$599</f>
        <v>0</v>
      </c>
      <c r="AD21" s="102">
        <f>Planning!AD$599</f>
        <v>0</v>
      </c>
      <c r="AE21" s="100">
        <f>Planning!AE$599</f>
        <v>0</v>
      </c>
      <c r="AF21" s="101">
        <f>Planning!AF$599</f>
        <v>0</v>
      </c>
      <c r="AG21" s="101">
        <f>Planning!AG$599</f>
        <v>0</v>
      </c>
      <c r="AH21" s="101">
        <f>Planning!AH$599</f>
        <v>0</v>
      </c>
      <c r="AI21" s="101">
        <f>Planning!AI$599</f>
        <v>0</v>
      </c>
      <c r="AJ21" s="102">
        <f>Planning!AJ$599</f>
        <v>0</v>
      </c>
      <c r="AK21" s="100">
        <f>Planning!AK$599</f>
        <v>0</v>
      </c>
      <c r="AL21" s="101">
        <f>Planning!AL$599</f>
        <v>0</v>
      </c>
      <c r="AM21" s="101">
        <f>Planning!AM$599</f>
        <v>0</v>
      </c>
      <c r="AN21" s="101">
        <f>Planning!AN$599</f>
        <v>0</v>
      </c>
      <c r="AO21" s="101">
        <f>Planning!AO$599</f>
        <v>0</v>
      </c>
      <c r="AP21" s="101">
        <f>Planning!AP$599</f>
        <v>0</v>
      </c>
      <c r="AQ21" s="101">
        <f>Planning!AQ$599</f>
        <v>0</v>
      </c>
      <c r="AR21" s="101">
        <f>Planning!AR$599</f>
        <v>0</v>
      </c>
      <c r="AS21" s="101">
        <f>Planning!AS$599</f>
        <v>0</v>
      </c>
      <c r="AT21" s="102">
        <f>Planning!AT$599</f>
        <v>0</v>
      </c>
      <c r="AU21" s="100">
        <f>Planning!AU$599</f>
        <v>0</v>
      </c>
      <c r="AV21" s="101">
        <f>Planning!AV$599</f>
        <v>0</v>
      </c>
      <c r="AW21" s="101">
        <f>Planning!AW$599</f>
        <v>0</v>
      </c>
      <c r="AX21" s="101">
        <f>Planning!AX$599</f>
        <v>0</v>
      </c>
      <c r="AY21" s="101">
        <f>Planning!AY$599</f>
        <v>0</v>
      </c>
      <c r="AZ21" s="101">
        <f>Planning!AZ$599</f>
        <v>0</v>
      </c>
      <c r="BA21" s="101">
        <f>Planning!BA$599</f>
        <v>0</v>
      </c>
      <c r="BB21" s="102">
        <f>Planning!BB$599</f>
        <v>0</v>
      </c>
      <c r="BC21" s="85">
        <f>Planning!BC$599</f>
        <v>0</v>
      </c>
      <c r="BD21" s="107"/>
      <c r="BE21" s="435">
        <f>Planning!BE$599</f>
        <v>0</v>
      </c>
      <c r="BF21" s="436">
        <f>Planning!BF$599</f>
        <v>0</v>
      </c>
      <c r="BG21" s="91">
        <f>Planning!BG$599</f>
        <v>0</v>
      </c>
      <c r="BH21" s="92">
        <f>Planning!BH$599</f>
        <v>0</v>
      </c>
      <c r="BI21" s="93" t="str">
        <f>Planning!BI$599</f>
        <v/>
      </c>
      <c r="BJ21" s="94">
        <f>Planning!BJ$599</f>
        <v>0</v>
      </c>
      <c r="BL21" s="225">
        <f>Planning!BL$599</f>
        <v>0</v>
      </c>
      <c r="BM21" s="149">
        <f>Planning!BP$599</f>
        <v>0</v>
      </c>
      <c r="NL21" s="43" t="s">
        <v>63</v>
      </c>
      <c r="NM21" s="43"/>
    </row>
    <row r="22" spans="1:377" s="223" customFormat="1" ht="10.199999999999999" hidden="1" customHeight="1" x14ac:dyDescent="0.3">
      <c r="A22" s="25"/>
      <c r="B22" s="389"/>
      <c r="C22" s="447"/>
      <c r="D22" s="15"/>
      <c r="E22" s="106"/>
      <c r="F22" s="106"/>
      <c r="G22" s="106"/>
      <c r="H22" s="399"/>
      <c r="I22" s="443">
        <f>Conges!$B$21</f>
        <v>44914</v>
      </c>
      <c r="J22" s="444"/>
      <c r="K22" s="444"/>
      <c r="L22" s="444"/>
      <c r="M22" s="444"/>
      <c r="N22" s="68" t="str">
        <f>Planning!N$634</f>
        <v/>
      </c>
      <c r="O22" s="103">
        <f>Planning!O$634</f>
        <v>0</v>
      </c>
      <c r="P22" s="104">
        <f>Planning!P$634</f>
        <v>0</v>
      </c>
      <c r="Q22" s="104">
        <f>Planning!Q$634</f>
        <v>0</v>
      </c>
      <c r="R22" s="104">
        <f>Planning!R$634</f>
        <v>0</v>
      </c>
      <c r="S22" s="104">
        <f>Planning!S$634</f>
        <v>0</v>
      </c>
      <c r="T22" s="104">
        <f>Planning!T$634</f>
        <v>0</v>
      </c>
      <c r="U22" s="104">
        <f>Planning!U$634</f>
        <v>0</v>
      </c>
      <c r="V22" s="105">
        <f>Planning!V$634</f>
        <v>0</v>
      </c>
      <c r="W22" s="103">
        <f>Planning!W$634</f>
        <v>0</v>
      </c>
      <c r="X22" s="104">
        <f>Planning!X$634</f>
        <v>0</v>
      </c>
      <c r="Y22" s="104">
        <f>Planning!Y$634</f>
        <v>0</v>
      </c>
      <c r="Z22" s="104">
        <f>Planning!Z$634</f>
        <v>0</v>
      </c>
      <c r="AA22" s="104">
        <f>Planning!AA$634</f>
        <v>0</v>
      </c>
      <c r="AB22" s="104">
        <f>Planning!AB$634</f>
        <v>0</v>
      </c>
      <c r="AC22" s="104">
        <f>Planning!AC$634</f>
        <v>0</v>
      </c>
      <c r="AD22" s="105">
        <f>Planning!AD$634</f>
        <v>0</v>
      </c>
      <c r="AE22" s="103">
        <f>Planning!AE$634</f>
        <v>0</v>
      </c>
      <c r="AF22" s="104">
        <f>Planning!AF$634</f>
        <v>0</v>
      </c>
      <c r="AG22" s="104">
        <f>Planning!AG$634</f>
        <v>0</v>
      </c>
      <c r="AH22" s="104">
        <f>Planning!AH$634</f>
        <v>0</v>
      </c>
      <c r="AI22" s="104">
        <f>Planning!AI$634</f>
        <v>0</v>
      </c>
      <c r="AJ22" s="105">
        <f>Planning!AJ$634</f>
        <v>0</v>
      </c>
      <c r="AK22" s="103">
        <f>Planning!AK$634</f>
        <v>0</v>
      </c>
      <c r="AL22" s="104">
        <f>Planning!AL$634</f>
        <v>0</v>
      </c>
      <c r="AM22" s="104">
        <f>Planning!AM$634</f>
        <v>0</v>
      </c>
      <c r="AN22" s="104">
        <f>Planning!AN$634</f>
        <v>0</v>
      </c>
      <c r="AO22" s="104">
        <f>Planning!AO$634</f>
        <v>0</v>
      </c>
      <c r="AP22" s="104">
        <f>Planning!AP$634</f>
        <v>0</v>
      </c>
      <c r="AQ22" s="104">
        <f>Planning!AQ$634</f>
        <v>0</v>
      </c>
      <c r="AR22" s="104">
        <f>Planning!AR$634</f>
        <v>0</v>
      </c>
      <c r="AS22" s="104">
        <f>Planning!AS$634</f>
        <v>0</v>
      </c>
      <c r="AT22" s="105">
        <f>Planning!AT$634</f>
        <v>0</v>
      </c>
      <c r="AU22" s="103">
        <f>Planning!AU$634</f>
        <v>0</v>
      </c>
      <c r="AV22" s="104">
        <f>Planning!AV$634</f>
        <v>0</v>
      </c>
      <c r="AW22" s="104">
        <f>Planning!AW$634</f>
        <v>0</v>
      </c>
      <c r="AX22" s="104">
        <f>Planning!AX$634</f>
        <v>0</v>
      </c>
      <c r="AY22" s="104">
        <f>Planning!AY$634</f>
        <v>0</v>
      </c>
      <c r="AZ22" s="104">
        <f>Planning!AZ$634</f>
        <v>0</v>
      </c>
      <c r="BA22" s="104">
        <f>Planning!BA$634</f>
        <v>0</v>
      </c>
      <c r="BB22" s="105">
        <f>Planning!BB$634</f>
        <v>0</v>
      </c>
      <c r="BC22" s="72">
        <f>Planning!BC$634</f>
        <v>0</v>
      </c>
      <c r="BD22" s="107"/>
      <c r="BE22" s="433">
        <f>Planning!BE$634</f>
        <v>0</v>
      </c>
      <c r="BF22" s="434">
        <f>Planning!BF$634</f>
        <v>0</v>
      </c>
      <c r="BG22" s="77">
        <f>Planning!BG$634</f>
        <v>0</v>
      </c>
      <c r="BH22" s="78">
        <f>Planning!BH$634</f>
        <v>0</v>
      </c>
      <c r="BI22" s="79" t="str">
        <f>Planning!BI$634</f>
        <v/>
      </c>
      <c r="BJ22" s="80">
        <f>Planning!BJ$634</f>
        <v>0</v>
      </c>
      <c r="BL22" s="224">
        <f>Planning!BL$634</f>
        <v>0</v>
      </c>
      <c r="BM22" s="150">
        <f>Planning!BP$634</f>
        <v>0</v>
      </c>
      <c r="NL22" s="43" t="s">
        <v>63</v>
      </c>
      <c r="NM22" s="43"/>
    </row>
    <row r="23" spans="1:377" s="223" customFormat="1" ht="10.199999999999999" hidden="1" customHeight="1" x14ac:dyDescent="0.3">
      <c r="A23" s="25"/>
      <c r="B23" s="389"/>
      <c r="C23" s="447"/>
      <c r="D23" s="15"/>
      <c r="E23" s="106"/>
      <c r="F23" s="106"/>
      <c r="G23" s="106"/>
      <c r="H23" s="399"/>
      <c r="I23" s="445">
        <f>Conges!$B$22</f>
        <v>44915</v>
      </c>
      <c r="J23" s="446"/>
      <c r="K23" s="446"/>
      <c r="L23" s="446"/>
      <c r="M23" s="446"/>
      <c r="N23" s="81" t="str">
        <f>Planning!N$669</f>
        <v/>
      </c>
      <c r="O23" s="100">
        <f>Planning!O$669</f>
        <v>0</v>
      </c>
      <c r="P23" s="101">
        <f>Planning!P$669</f>
        <v>0</v>
      </c>
      <c r="Q23" s="101">
        <f>Planning!Q$669</f>
        <v>0</v>
      </c>
      <c r="R23" s="101">
        <f>Planning!R$669</f>
        <v>0</v>
      </c>
      <c r="S23" s="101">
        <f>Planning!S$669</f>
        <v>0</v>
      </c>
      <c r="T23" s="101">
        <f>Planning!T$669</f>
        <v>0</v>
      </c>
      <c r="U23" s="101">
        <f>Planning!U$669</f>
        <v>0</v>
      </c>
      <c r="V23" s="102">
        <f>Planning!V$669</f>
        <v>0</v>
      </c>
      <c r="W23" s="100">
        <f>Planning!W$669</f>
        <v>0</v>
      </c>
      <c r="X23" s="101">
        <f>Planning!X$669</f>
        <v>0</v>
      </c>
      <c r="Y23" s="101">
        <f>Planning!Y$669</f>
        <v>0</v>
      </c>
      <c r="Z23" s="101">
        <f>Planning!Z$669</f>
        <v>0</v>
      </c>
      <c r="AA23" s="101">
        <f>Planning!AA$669</f>
        <v>0</v>
      </c>
      <c r="AB23" s="101">
        <f>Planning!AB$669</f>
        <v>0</v>
      </c>
      <c r="AC23" s="101">
        <f>Planning!AC$669</f>
        <v>0</v>
      </c>
      <c r="AD23" s="102">
        <f>Planning!AD$669</f>
        <v>0</v>
      </c>
      <c r="AE23" s="100">
        <f>Planning!AE$669</f>
        <v>0</v>
      </c>
      <c r="AF23" s="101">
        <f>Planning!AF$669</f>
        <v>0</v>
      </c>
      <c r="AG23" s="101">
        <f>Planning!AG$669</f>
        <v>0</v>
      </c>
      <c r="AH23" s="101">
        <f>Planning!AH$669</f>
        <v>0</v>
      </c>
      <c r="AI23" s="101">
        <f>Planning!AI$669</f>
        <v>0</v>
      </c>
      <c r="AJ23" s="102">
        <f>Planning!AJ$669</f>
        <v>0</v>
      </c>
      <c r="AK23" s="100">
        <f>Planning!AK$669</f>
        <v>0</v>
      </c>
      <c r="AL23" s="101">
        <f>Planning!AL$669</f>
        <v>0</v>
      </c>
      <c r="AM23" s="101">
        <f>Planning!AM$669</f>
        <v>0</v>
      </c>
      <c r="AN23" s="101">
        <f>Planning!AN$669</f>
        <v>0</v>
      </c>
      <c r="AO23" s="101">
        <f>Planning!AO$669</f>
        <v>0</v>
      </c>
      <c r="AP23" s="101">
        <f>Planning!AP$669</f>
        <v>0</v>
      </c>
      <c r="AQ23" s="101">
        <f>Planning!AQ$669</f>
        <v>0</v>
      </c>
      <c r="AR23" s="101">
        <f>Planning!AR$669</f>
        <v>0</v>
      </c>
      <c r="AS23" s="101">
        <f>Planning!AS$669</f>
        <v>0</v>
      </c>
      <c r="AT23" s="102">
        <f>Planning!AT$669</f>
        <v>0</v>
      </c>
      <c r="AU23" s="100">
        <f>Planning!AU$669</f>
        <v>0</v>
      </c>
      <c r="AV23" s="101">
        <f>Planning!AV$669</f>
        <v>0</v>
      </c>
      <c r="AW23" s="101">
        <f>Planning!AW$669</f>
        <v>0</v>
      </c>
      <c r="AX23" s="101">
        <f>Planning!AX$669</f>
        <v>0</v>
      </c>
      <c r="AY23" s="101">
        <f>Planning!AY$669</f>
        <v>0</v>
      </c>
      <c r="AZ23" s="101">
        <f>Planning!AZ$669</f>
        <v>0</v>
      </c>
      <c r="BA23" s="101">
        <f>Planning!BA$669</f>
        <v>0</v>
      </c>
      <c r="BB23" s="102">
        <f>Planning!BB$669</f>
        <v>0</v>
      </c>
      <c r="BC23" s="85">
        <f>Planning!BC$669</f>
        <v>0</v>
      </c>
      <c r="BD23" s="107"/>
      <c r="BE23" s="435">
        <f>Planning!BE$669</f>
        <v>0</v>
      </c>
      <c r="BF23" s="436">
        <f>Planning!BF$669</f>
        <v>0</v>
      </c>
      <c r="BG23" s="91">
        <f>Planning!BG$669</f>
        <v>0</v>
      </c>
      <c r="BH23" s="92">
        <f>Planning!BH$669</f>
        <v>0</v>
      </c>
      <c r="BI23" s="93" t="str">
        <f>Planning!BI$669</f>
        <v/>
      </c>
      <c r="BJ23" s="94">
        <f>Planning!BJ$669</f>
        <v>0</v>
      </c>
      <c r="BL23" s="225">
        <f>Planning!BL$669</f>
        <v>0</v>
      </c>
      <c r="BM23" s="149">
        <f>Planning!BP$669</f>
        <v>0</v>
      </c>
      <c r="NL23" s="43" t="s">
        <v>63</v>
      </c>
      <c r="NM23" s="43"/>
    </row>
    <row r="24" spans="1:377" s="223" customFormat="1" ht="10.199999999999999" hidden="1" customHeight="1" x14ac:dyDescent="0.3">
      <c r="A24" s="25"/>
      <c r="B24" s="389"/>
      <c r="C24" s="447"/>
      <c r="D24" s="15"/>
      <c r="E24" s="106"/>
      <c r="F24" s="106"/>
      <c r="G24" s="106"/>
      <c r="H24" s="399"/>
      <c r="I24" s="443">
        <f>Conges!$B$23</f>
        <v>44916</v>
      </c>
      <c r="J24" s="444"/>
      <c r="K24" s="444"/>
      <c r="L24" s="444"/>
      <c r="M24" s="444"/>
      <c r="N24" s="68" t="str">
        <f>Planning!N$704</f>
        <v/>
      </c>
      <c r="O24" s="103">
        <f>Planning!O$704</f>
        <v>0</v>
      </c>
      <c r="P24" s="104">
        <f>Planning!P$704</f>
        <v>0</v>
      </c>
      <c r="Q24" s="104">
        <f>Planning!Q$704</f>
        <v>0</v>
      </c>
      <c r="R24" s="104">
        <f>Planning!R$704</f>
        <v>0</v>
      </c>
      <c r="S24" s="104">
        <f>Planning!S$704</f>
        <v>0</v>
      </c>
      <c r="T24" s="104">
        <f>Planning!T$704</f>
        <v>0</v>
      </c>
      <c r="U24" s="104">
        <f>Planning!U$704</f>
        <v>0</v>
      </c>
      <c r="V24" s="105">
        <f>Planning!V$704</f>
        <v>0</v>
      </c>
      <c r="W24" s="103">
        <f>Planning!W$704</f>
        <v>0</v>
      </c>
      <c r="X24" s="104">
        <f>Planning!X$704</f>
        <v>0</v>
      </c>
      <c r="Y24" s="104">
        <f>Planning!Y$704</f>
        <v>0</v>
      </c>
      <c r="Z24" s="104">
        <f>Planning!Z$704</f>
        <v>0</v>
      </c>
      <c r="AA24" s="104">
        <f>Planning!AA$704</f>
        <v>0</v>
      </c>
      <c r="AB24" s="104">
        <f>Planning!AB$704</f>
        <v>0</v>
      </c>
      <c r="AC24" s="104">
        <f>Planning!AC$704</f>
        <v>0</v>
      </c>
      <c r="AD24" s="105">
        <f>Planning!AD$704</f>
        <v>0</v>
      </c>
      <c r="AE24" s="103">
        <f>Planning!AE$704</f>
        <v>0</v>
      </c>
      <c r="AF24" s="104">
        <f>Planning!AF$704</f>
        <v>0</v>
      </c>
      <c r="AG24" s="104">
        <f>Planning!AG$704</f>
        <v>0</v>
      </c>
      <c r="AH24" s="104">
        <f>Planning!AH$704</f>
        <v>0</v>
      </c>
      <c r="AI24" s="104">
        <f>Planning!AI$704</f>
        <v>0</v>
      </c>
      <c r="AJ24" s="105">
        <f>Planning!AJ$704</f>
        <v>0</v>
      </c>
      <c r="AK24" s="103">
        <f>Planning!AK$704</f>
        <v>0</v>
      </c>
      <c r="AL24" s="104">
        <f>Planning!AL$704</f>
        <v>0</v>
      </c>
      <c r="AM24" s="104">
        <f>Planning!AM$704</f>
        <v>0</v>
      </c>
      <c r="AN24" s="104">
        <f>Planning!AN$704</f>
        <v>0</v>
      </c>
      <c r="AO24" s="104">
        <f>Planning!AO$704</f>
        <v>0</v>
      </c>
      <c r="AP24" s="104">
        <f>Planning!AP$704</f>
        <v>0</v>
      </c>
      <c r="AQ24" s="104">
        <f>Planning!AQ$704</f>
        <v>0</v>
      </c>
      <c r="AR24" s="104">
        <f>Planning!AR$704</f>
        <v>0</v>
      </c>
      <c r="AS24" s="104">
        <f>Planning!AS$704</f>
        <v>0</v>
      </c>
      <c r="AT24" s="105">
        <f>Planning!AT$704</f>
        <v>0</v>
      </c>
      <c r="AU24" s="103">
        <f>Planning!AU$704</f>
        <v>0</v>
      </c>
      <c r="AV24" s="104">
        <f>Planning!AV$704</f>
        <v>0</v>
      </c>
      <c r="AW24" s="104">
        <f>Planning!AW$704</f>
        <v>0</v>
      </c>
      <c r="AX24" s="104">
        <f>Planning!AX$704</f>
        <v>0</v>
      </c>
      <c r="AY24" s="104">
        <f>Planning!AY$704</f>
        <v>0</v>
      </c>
      <c r="AZ24" s="104">
        <f>Planning!AZ$704</f>
        <v>0</v>
      </c>
      <c r="BA24" s="104">
        <f>Planning!BA$704</f>
        <v>0</v>
      </c>
      <c r="BB24" s="105">
        <f>Planning!BB$704</f>
        <v>0</v>
      </c>
      <c r="BC24" s="72">
        <f>Planning!BC$704</f>
        <v>0</v>
      </c>
      <c r="BD24" s="107"/>
      <c r="BE24" s="433">
        <f>Planning!BE$704</f>
        <v>0</v>
      </c>
      <c r="BF24" s="434"/>
      <c r="BG24" s="77">
        <f>Planning!BG$704</f>
        <v>0</v>
      </c>
      <c r="BH24" s="78">
        <f>Planning!BH$704</f>
        <v>0</v>
      </c>
      <c r="BI24" s="79" t="str">
        <f>Planning!BI$704</f>
        <v/>
      </c>
      <c r="BJ24" s="80">
        <f>Planning!BJ$704</f>
        <v>0</v>
      </c>
      <c r="BL24" s="224">
        <f>Planning!BL$704</f>
        <v>0</v>
      </c>
      <c r="BM24" s="150">
        <f>Planning!BP$704</f>
        <v>0</v>
      </c>
      <c r="NL24" s="43" t="s">
        <v>63</v>
      </c>
      <c r="NM24" s="43"/>
    </row>
    <row r="25" spans="1:377" s="223" customFormat="1" ht="10.199999999999999" hidden="1" customHeight="1" x14ac:dyDescent="0.3">
      <c r="A25" s="25"/>
      <c r="B25" s="389"/>
      <c r="C25" s="447"/>
      <c r="D25" s="15"/>
      <c r="E25" s="106"/>
      <c r="F25" s="106"/>
      <c r="G25" s="106"/>
      <c r="H25" s="399"/>
      <c r="I25" s="445">
        <f>Conges!$B$24</f>
        <v>44917</v>
      </c>
      <c r="J25" s="446"/>
      <c r="K25" s="446"/>
      <c r="L25" s="446"/>
      <c r="M25" s="446"/>
      <c r="N25" s="81" t="str">
        <f>Planning!N$739</f>
        <v/>
      </c>
      <c r="O25" s="100">
        <f>Planning!O$739</f>
        <v>0</v>
      </c>
      <c r="P25" s="101">
        <f>Planning!P$739</f>
        <v>0</v>
      </c>
      <c r="Q25" s="101">
        <f>Planning!Q$739</f>
        <v>0</v>
      </c>
      <c r="R25" s="101">
        <f>Planning!R$739</f>
        <v>0</v>
      </c>
      <c r="S25" s="101">
        <f>Planning!S$739</f>
        <v>0</v>
      </c>
      <c r="T25" s="101">
        <f>Planning!T$739</f>
        <v>0</v>
      </c>
      <c r="U25" s="101">
        <f>Planning!U$739</f>
        <v>0</v>
      </c>
      <c r="V25" s="102">
        <f>Planning!V$739</f>
        <v>0</v>
      </c>
      <c r="W25" s="100">
        <f>Planning!W$739</f>
        <v>0</v>
      </c>
      <c r="X25" s="101">
        <f>Planning!X$739</f>
        <v>0</v>
      </c>
      <c r="Y25" s="101">
        <f>Planning!Y$739</f>
        <v>0</v>
      </c>
      <c r="Z25" s="101">
        <f>Planning!Z$739</f>
        <v>0</v>
      </c>
      <c r="AA25" s="101">
        <f>Planning!AA$739</f>
        <v>0</v>
      </c>
      <c r="AB25" s="101">
        <f>Planning!AB$739</f>
        <v>0</v>
      </c>
      <c r="AC25" s="101">
        <f>Planning!AC$739</f>
        <v>0</v>
      </c>
      <c r="AD25" s="102">
        <f>Planning!AD$739</f>
        <v>0</v>
      </c>
      <c r="AE25" s="100">
        <f>Planning!AE$739</f>
        <v>0</v>
      </c>
      <c r="AF25" s="101">
        <f>Planning!AF$739</f>
        <v>0</v>
      </c>
      <c r="AG25" s="101">
        <f>Planning!AG$739</f>
        <v>0</v>
      </c>
      <c r="AH25" s="101">
        <f>Planning!AH$739</f>
        <v>0</v>
      </c>
      <c r="AI25" s="101">
        <f>Planning!AI$739</f>
        <v>0</v>
      </c>
      <c r="AJ25" s="102">
        <f>Planning!AJ$739</f>
        <v>0</v>
      </c>
      <c r="AK25" s="100">
        <f>Planning!AK$739</f>
        <v>0</v>
      </c>
      <c r="AL25" s="101">
        <f>Planning!AL$739</f>
        <v>0</v>
      </c>
      <c r="AM25" s="101">
        <f>Planning!AM$739</f>
        <v>0</v>
      </c>
      <c r="AN25" s="101">
        <f>Planning!AN$739</f>
        <v>0</v>
      </c>
      <c r="AO25" s="101">
        <f>Planning!AO$739</f>
        <v>0</v>
      </c>
      <c r="AP25" s="101">
        <f>Planning!AP$739</f>
        <v>0</v>
      </c>
      <c r="AQ25" s="101">
        <f>Planning!AQ$739</f>
        <v>0</v>
      </c>
      <c r="AR25" s="101">
        <f>Planning!AR$739</f>
        <v>0</v>
      </c>
      <c r="AS25" s="101">
        <f>Planning!AS$739</f>
        <v>0</v>
      </c>
      <c r="AT25" s="102">
        <f>Planning!AT$739</f>
        <v>0</v>
      </c>
      <c r="AU25" s="100">
        <f>Planning!AU$739</f>
        <v>0</v>
      </c>
      <c r="AV25" s="101">
        <f>Planning!AV$739</f>
        <v>0</v>
      </c>
      <c r="AW25" s="101">
        <f>Planning!AW$739</f>
        <v>0</v>
      </c>
      <c r="AX25" s="101">
        <f>Planning!AX$739</f>
        <v>0</v>
      </c>
      <c r="AY25" s="101">
        <f>Planning!AY$739</f>
        <v>0</v>
      </c>
      <c r="AZ25" s="101">
        <f>Planning!AZ$739</f>
        <v>0</v>
      </c>
      <c r="BA25" s="101">
        <f>Planning!BA$739</f>
        <v>0</v>
      </c>
      <c r="BB25" s="102">
        <f>Planning!BB$739</f>
        <v>0</v>
      </c>
      <c r="BC25" s="85">
        <f>Planning!BC$739</f>
        <v>0</v>
      </c>
      <c r="BD25" s="107"/>
      <c r="BE25" s="435">
        <f>Planning!BE$739</f>
        <v>0</v>
      </c>
      <c r="BF25" s="436"/>
      <c r="BG25" s="91">
        <f>Planning!BG$739</f>
        <v>0</v>
      </c>
      <c r="BH25" s="92">
        <f>Planning!BH$739</f>
        <v>0</v>
      </c>
      <c r="BI25" s="93" t="str">
        <f>Planning!BI$739</f>
        <v/>
      </c>
      <c r="BJ25" s="94">
        <f>Planning!BJ$739</f>
        <v>0</v>
      </c>
      <c r="BL25" s="225">
        <f>Planning!BL$739</f>
        <v>0</v>
      </c>
      <c r="BM25" s="149">
        <f>Planning!BP$739</f>
        <v>0</v>
      </c>
      <c r="NL25" s="43" t="s">
        <v>63</v>
      </c>
      <c r="NM25" s="43"/>
    </row>
    <row r="26" spans="1:377" s="223" customFormat="1" ht="10.199999999999999" hidden="1" customHeight="1" x14ac:dyDescent="0.3">
      <c r="A26" s="25"/>
      <c r="B26" s="389"/>
      <c r="C26" s="447"/>
      <c r="D26" s="15"/>
      <c r="E26" s="106"/>
      <c r="F26" s="106"/>
      <c r="G26" s="106"/>
      <c r="H26" s="399"/>
      <c r="I26" s="443">
        <f>Conges!$B$25</f>
        <v>44918</v>
      </c>
      <c r="J26" s="444"/>
      <c r="K26" s="444"/>
      <c r="L26" s="444"/>
      <c r="M26" s="444"/>
      <c r="N26" s="68" t="str">
        <f>Planning!N$774</f>
        <v/>
      </c>
      <c r="O26" s="103">
        <f>Planning!O$774</f>
        <v>0</v>
      </c>
      <c r="P26" s="104">
        <f>Planning!P$774</f>
        <v>0</v>
      </c>
      <c r="Q26" s="104">
        <f>Planning!Q$774</f>
        <v>0</v>
      </c>
      <c r="R26" s="104">
        <f>Planning!R$774</f>
        <v>0</v>
      </c>
      <c r="S26" s="104">
        <f>Planning!S$774</f>
        <v>0</v>
      </c>
      <c r="T26" s="104">
        <f>Planning!T$774</f>
        <v>0</v>
      </c>
      <c r="U26" s="104">
        <f>Planning!U$774</f>
        <v>0</v>
      </c>
      <c r="V26" s="105">
        <f>Planning!V$774</f>
        <v>0</v>
      </c>
      <c r="W26" s="103">
        <f>Planning!W$774</f>
        <v>0</v>
      </c>
      <c r="X26" s="104">
        <f>Planning!X$774</f>
        <v>0</v>
      </c>
      <c r="Y26" s="104">
        <f>Planning!Y$774</f>
        <v>0</v>
      </c>
      <c r="Z26" s="104">
        <f>Planning!Z$774</f>
        <v>0</v>
      </c>
      <c r="AA26" s="104">
        <f>Planning!AA$774</f>
        <v>0</v>
      </c>
      <c r="AB26" s="104">
        <f>Planning!AB$774</f>
        <v>0</v>
      </c>
      <c r="AC26" s="104">
        <f>Planning!AC$774</f>
        <v>0</v>
      </c>
      <c r="AD26" s="105">
        <f>Planning!AD$774</f>
        <v>0</v>
      </c>
      <c r="AE26" s="103">
        <f>Planning!AE$774</f>
        <v>0</v>
      </c>
      <c r="AF26" s="104">
        <f>Planning!AF$774</f>
        <v>0</v>
      </c>
      <c r="AG26" s="104">
        <f>Planning!AG$774</f>
        <v>0</v>
      </c>
      <c r="AH26" s="104">
        <f>Planning!AH$774</f>
        <v>0</v>
      </c>
      <c r="AI26" s="104">
        <f>Planning!AI$774</f>
        <v>0</v>
      </c>
      <c r="AJ26" s="105">
        <f>Planning!AJ$774</f>
        <v>0</v>
      </c>
      <c r="AK26" s="103">
        <f>Planning!AK$774</f>
        <v>0</v>
      </c>
      <c r="AL26" s="104">
        <f>Planning!AL$774</f>
        <v>0</v>
      </c>
      <c r="AM26" s="104">
        <f>Planning!AM$774</f>
        <v>0</v>
      </c>
      <c r="AN26" s="104">
        <f>Planning!AN$774</f>
        <v>0</v>
      </c>
      <c r="AO26" s="104">
        <f>Planning!AO$774</f>
        <v>0</v>
      </c>
      <c r="AP26" s="104">
        <f>Planning!AP$774</f>
        <v>0</v>
      </c>
      <c r="AQ26" s="104">
        <f>Planning!AQ$774</f>
        <v>0</v>
      </c>
      <c r="AR26" s="104">
        <f>Planning!AR$774</f>
        <v>0</v>
      </c>
      <c r="AS26" s="104">
        <f>Planning!AS$774</f>
        <v>0</v>
      </c>
      <c r="AT26" s="105">
        <f>Planning!AT$774</f>
        <v>0</v>
      </c>
      <c r="AU26" s="103">
        <f>Planning!AU$774</f>
        <v>0</v>
      </c>
      <c r="AV26" s="104">
        <f>Planning!AV$774</f>
        <v>0</v>
      </c>
      <c r="AW26" s="104">
        <f>Planning!AW$774</f>
        <v>0</v>
      </c>
      <c r="AX26" s="104">
        <f>Planning!AX$774</f>
        <v>0</v>
      </c>
      <c r="AY26" s="104">
        <f>Planning!AY$774</f>
        <v>0</v>
      </c>
      <c r="AZ26" s="104">
        <f>Planning!AZ$774</f>
        <v>0</v>
      </c>
      <c r="BA26" s="104">
        <f>Planning!BA$774</f>
        <v>0</v>
      </c>
      <c r="BB26" s="105">
        <f>Planning!BB$774</f>
        <v>0</v>
      </c>
      <c r="BC26" s="72">
        <f>Planning!BC$774</f>
        <v>0</v>
      </c>
      <c r="BD26" s="107"/>
      <c r="BE26" s="433">
        <f>Planning!BE$774</f>
        <v>0</v>
      </c>
      <c r="BF26" s="434">
        <f>Planning!BF$774</f>
        <v>0</v>
      </c>
      <c r="BG26" s="77">
        <f>Planning!BG$774</f>
        <v>0</v>
      </c>
      <c r="BH26" s="78">
        <f>Planning!BH$774</f>
        <v>0</v>
      </c>
      <c r="BI26" s="79" t="str">
        <f>Planning!BI$774</f>
        <v/>
      </c>
      <c r="BJ26" s="80">
        <f>Planning!BJ$774</f>
        <v>0</v>
      </c>
      <c r="BL26" s="224">
        <f>Planning!BL$774</f>
        <v>0</v>
      </c>
      <c r="BM26" s="150">
        <f>Planning!BP$774</f>
        <v>0</v>
      </c>
      <c r="NL26" s="43" t="s">
        <v>63</v>
      </c>
      <c r="NM26" s="43"/>
    </row>
    <row r="27" spans="1:377" s="223" customFormat="1" ht="10.199999999999999" hidden="1" customHeight="1" x14ac:dyDescent="0.3">
      <c r="A27" s="25"/>
      <c r="B27" s="389"/>
      <c r="C27" s="447"/>
      <c r="D27" s="15"/>
      <c r="E27" s="106"/>
      <c r="F27" s="106"/>
      <c r="G27" s="106"/>
      <c r="H27" s="399"/>
      <c r="I27" s="445">
        <f>Conges!$B$26</f>
        <v>44919</v>
      </c>
      <c r="J27" s="446"/>
      <c r="K27" s="446"/>
      <c r="L27" s="446"/>
      <c r="M27" s="446"/>
      <c r="N27" s="81" t="str">
        <f>Planning!N$809</f>
        <v/>
      </c>
      <c r="O27" s="100">
        <f>Planning!O$809</f>
        <v>0</v>
      </c>
      <c r="P27" s="101">
        <f>Planning!P$809</f>
        <v>0</v>
      </c>
      <c r="Q27" s="101">
        <f>Planning!Q$809</f>
        <v>0</v>
      </c>
      <c r="R27" s="101">
        <f>Planning!R$809</f>
        <v>0</v>
      </c>
      <c r="S27" s="101">
        <f>Planning!S$809</f>
        <v>0</v>
      </c>
      <c r="T27" s="101">
        <f>Planning!T$809</f>
        <v>0</v>
      </c>
      <c r="U27" s="101">
        <f>Planning!U$809</f>
        <v>0</v>
      </c>
      <c r="V27" s="102">
        <f>Planning!V$809</f>
        <v>0</v>
      </c>
      <c r="W27" s="100">
        <f>Planning!W$809</f>
        <v>0</v>
      </c>
      <c r="X27" s="101">
        <f>Planning!X$809</f>
        <v>0</v>
      </c>
      <c r="Y27" s="101">
        <f>Planning!Y$809</f>
        <v>0</v>
      </c>
      <c r="Z27" s="101">
        <f>Planning!Z$809</f>
        <v>0</v>
      </c>
      <c r="AA27" s="101">
        <f>Planning!AA$809</f>
        <v>0</v>
      </c>
      <c r="AB27" s="101">
        <f>Planning!AB$809</f>
        <v>0</v>
      </c>
      <c r="AC27" s="101">
        <f>Planning!AC$809</f>
        <v>0</v>
      </c>
      <c r="AD27" s="102">
        <f>Planning!AD$809</f>
        <v>0</v>
      </c>
      <c r="AE27" s="100">
        <f>Planning!AE$809</f>
        <v>0</v>
      </c>
      <c r="AF27" s="101">
        <f>Planning!AF$809</f>
        <v>0</v>
      </c>
      <c r="AG27" s="101">
        <f>Planning!AG$809</f>
        <v>0</v>
      </c>
      <c r="AH27" s="101">
        <f>Planning!AH$809</f>
        <v>0</v>
      </c>
      <c r="AI27" s="101">
        <f>Planning!AI$809</f>
        <v>0</v>
      </c>
      <c r="AJ27" s="102">
        <f>Planning!AJ$809</f>
        <v>0</v>
      </c>
      <c r="AK27" s="100">
        <f>Planning!AK$809</f>
        <v>0</v>
      </c>
      <c r="AL27" s="101">
        <f>Planning!AL$809</f>
        <v>0</v>
      </c>
      <c r="AM27" s="101">
        <f>Planning!AM$809</f>
        <v>0</v>
      </c>
      <c r="AN27" s="101">
        <f>Planning!AN$809</f>
        <v>0</v>
      </c>
      <c r="AO27" s="101">
        <f>Planning!AO$809</f>
        <v>0</v>
      </c>
      <c r="AP27" s="101">
        <f>Planning!AP$809</f>
        <v>0</v>
      </c>
      <c r="AQ27" s="101">
        <f>Planning!AQ$809</f>
        <v>0</v>
      </c>
      <c r="AR27" s="101">
        <f>Planning!AR$809</f>
        <v>0</v>
      </c>
      <c r="AS27" s="101">
        <f>Planning!AS$809</f>
        <v>0</v>
      </c>
      <c r="AT27" s="102">
        <f>Planning!AT$809</f>
        <v>0</v>
      </c>
      <c r="AU27" s="100">
        <f>Planning!AU$809</f>
        <v>0</v>
      </c>
      <c r="AV27" s="101">
        <f>Planning!AV$809</f>
        <v>0</v>
      </c>
      <c r="AW27" s="101">
        <f>Planning!AW$809</f>
        <v>0</v>
      </c>
      <c r="AX27" s="101">
        <f>Planning!AX$809</f>
        <v>0</v>
      </c>
      <c r="AY27" s="101">
        <f>Planning!AY$809</f>
        <v>0</v>
      </c>
      <c r="AZ27" s="101">
        <f>Planning!AZ$809</f>
        <v>0</v>
      </c>
      <c r="BA27" s="101">
        <f>Planning!BA$809</f>
        <v>0</v>
      </c>
      <c r="BB27" s="102">
        <f>Planning!BB$809</f>
        <v>0</v>
      </c>
      <c r="BC27" s="85">
        <f>Planning!BC$809</f>
        <v>0</v>
      </c>
      <c r="BD27" s="107"/>
      <c r="BE27" s="435">
        <f>Planning!BE$809</f>
        <v>0</v>
      </c>
      <c r="BF27" s="436">
        <f>Planning!BF$809</f>
        <v>0</v>
      </c>
      <c r="BG27" s="91">
        <f>Planning!BG$809</f>
        <v>0</v>
      </c>
      <c r="BH27" s="92">
        <f>Planning!BH$809</f>
        <v>0</v>
      </c>
      <c r="BI27" s="93" t="str">
        <f>Planning!BI$809</f>
        <v/>
      </c>
      <c r="BJ27" s="94">
        <f>Planning!BJ$809</f>
        <v>0</v>
      </c>
      <c r="BL27" s="225">
        <f>Planning!BL$809</f>
        <v>0</v>
      </c>
      <c r="BM27" s="149">
        <f>Planning!BP$809</f>
        <v>0</v>
      </c>
      <c r="NL27" s="43" t="s">
        <v>63</v>
      </c>
      <c r="NM27" s="43"/>
    </row>
    <row r="28" spans="1:377" s="223" customFormat="1" ht="10.199999999999999" hidden="1" customHeight="1" x14ac:dyDescent="0.3">
      <c r="A28" s="25"/>
      <c r="B28" s="389"/>
      <c r="C28" s="447"/>
      <c r="D28" s="15"/>
      <c r="E28" s="106"/>
      <c r="F28" s="106"/>
      <c r="G28" s="106"/>
      <c r="H28" s="399"/>
      <c r="I28" s="443">
        <f>Conges!$B$27</f>
        <v>44920</v>
      </c>
      <c r="J28" s="444"/>
      <c r="K28" s="444"/>
      <c r="L28" s="444"/>
      <c r="M28" s="444"/>
      <c r="N28" s="68" t="str">
        <f>Planning!N$844</f>
        <v/>
      </c>
      <c r="O28" s="103">
        <f>Planning!O$844</f>
        <v>0</v>
      </c>
      <c r="P28" s="104">
        <f>Planning!P$844</f>
        <v>0</v>
      </c>
      <c r="Q28" s="104">
        <f>Planning!Q$844</f>
        <v>0</v>
      </c>
      <c r="R28" s="104">
        <f>Planning!R$844</f>
        <v>0</v>
      </c>
      <c r="S28" s="104">
        <f>Planning!S$844</f>
        <v>0</v>
      </c>
      <c r="T28" s="104">
        <f>Planning!T$844</f>
        <v>0</v>
      </c>
      <c r="U28" s="104">
        <f>Planning!U$844</f>
        <v>0</v>
      </c>
      <c r="V28" s="105">
        <f>Planning!V$844</f>
        <v>0</v>
      </c>
      <c r="W28" s="103">
        <f>Planning!W$844</f>
        <v>0</v>
      </c>
      <c r="X28" s="104">
        <f>Planning!X$844</f>
        <v>0</v>
      </c>
      <c r="Y28" s="104">
        <f>Planning!Y$844</f>
        <v>0</v>
      </c>
      <c r="Z28" s="104">
        <f>Planning!Z$844</f>
        <v>0</v>
      </c>
      <c r="AA28" s="104">
        <f>Planning!AA$844</f>
        <v>0</v>
      </c>
      <c r="AB28" s="104">
        <f>Planning!AB$844</f>
        <v>0</v>
      </c>
      <c r="AC28" s="104">
        <f>Planning!AC$844</f>
        <v>0</v>
      </c>
      <c r="AD28" s="105">
        <f>Planning!AD$844</f>
        <v>0</v>
      </c>
      <c r="AE28" s="103">
        <f>Planning!AE$844</f>
        <v>0</v>
      </c>
      <c r="AF28" s="104">
        <f>Planning!AF$844</f>
        <v>0</v>
      </c>
      <c r="AG28" s="104">
        <f>Planning!AG$844</f>
        <v>0</v>
      </c>
      <c r="AH28" s="104">
        <f>Planning!AH$844</f>
        <v>0</v>
      </c>
      <c r="AI28" s="104">
        <f>Planning!AI$844</f>
        <v>0</v>
      </c>
      <c r="AJ28" s="105">
        <f>Planning!AJ$844</f>
        <v>0</v>
      </c>
      <c r="AK28" s="103">
        <f>Planning!AK$844</f>
        <v>0</v>
      </c>
      <c r="AL28" s="104">
        <f>Planning!AL$844</f>
        <v>0</v>
      </c>
      <c r="AM28" s="104">
        <f>Planning!AM$844</f>
        <v>0</v>
      </c>
      <c r="AN28" s="104">
        <f>Planning!AN$844</f>
        <v>0</v>
      </c>
      <c r="AO28" s="104">
        <f>Planning!AO$844</f>
        <v>0</v>
      </c>
      <c r="AP28" s="104">
        <f>Planning!AP$844</f>
        <v>0</v>
      </c>
      <c r="AQ28" s="104">
        <f>Planning!AQ$844</f>
        <v>0</v>
      </c>
      <c r="AR28" s="104">
        <f>Planning!AR$844</f>
        <v>0</v>
      </c>
      <c r="AS28" s="104">
        <f>Planning!AS$844</f>
        <v>0</v>
      </c>
      <c r="AT28" s="105">
        <f>Planning!AT$844</f>
        <v>0</v>
      </c>
      <c r="AU28" s="103">
        <f>Planning!AU$844</f>
        <v>0</v>
      </c>
      <c r="AV28" s="104">
        <f>Planning!AV$844</f>
        <v>0</v>
      </c>
      <c r="AW28" s="104">
        <f>Planning!AW$844</f>
        <v>0</v>
      </c>
      <c r="AX28" s="104">
        <f>Planning!AX$844</f>
        <v>0</v>
      </c>
      <c r="AY28" s="104">
        <f>Planning!AY$844</f>
        <v>0</v>
      </c>
      <c r="AZ28" s="104">
        <f>Planning!AZ$844</f>
        <v>0</v>
      </c>
      <c r="BA28" s="104">
        <f>Planning!BA$844</f>
        <v>0</v>
      </c>
      <c r="BB28" s="105">
        <f>Planning!BB$844</f>
        <v>0</v>
      </c>
      <c r="BC28" s="72">
        <f>Planning!BC$844</f>
        <v>0</v>
      </c>
      <c r="BD28" s="107"/>
      <c r="BE28" s="433">
        <f>Planning!BE$844</f>
        <v>0</v>
      </c>
      <c r="BF28" s="434">
        <f>Planning!BF$844</f>
        <v>0</v>
      </c>
      <c r="BG28" s="77">
        <f>Planning!BG$844</f>
        <v>0</v>
      </c>
      <c r="BH28" s="78">
        <f>Planning!BH$844</f>
        <v>0</v>
      </c>
      <c r="BI28" s="79" t="str">
        <f>Planning!BI$844</f>
        <v/>
      </c>
      <c r="BJ28" s="80">
        <f>Planning!BJ$844</f>
        <v>0</v>
      </c>
      <c r="BL28" s="224">
        <f>Planning!BL$844</f>
        <v>0</v>
      </c>
      <c r="BM28" s="150">
        <f>Planning!BP$844</f>
        <v>0</v>
      </c>
      <c r="NL28" s="43" t="s">
        <v>63</v>
      </c>
      <c r="NM28" s="43"/>
    </row>
    <row r="29" spans="1:377" s="223" customFormat="1" ht="10.199999999999999" hidden="1" customHeight="1" x14ac:dyDescent="0.3">
      <c r="A29" s="25"/>
      <c r="B29" s="389"/>
      <c r="C29" s="447"/>
      <c r="D29" s="15"/>
      <c r="E29" s="106"/>
      <c r="F29" s="106"/>
      <c r="G29" s="106"/>
      <c r="H29" s="399"/>
      <c r="I29" s="445">
        <f>Conges!$B$28</f>
        <v>44921</v>
      </c>
      <c r="J29" s="446"/>
      <c r="K29" s="446"/>
      <c r="L29" s="446"/>
      <c r="M29" s="446"/>
      <c r="N29" s="81" t="str">
        <f>Planning!N$879</f>
        <v/>
      </c>
      <c r="O29" s="100">
        <f>Planning!O$879</f>
        <v>0</v>
      </c>
      <c r="P29" s="101">
        <f>Planning!P$879</f>
        <v>0</v>
      </c>
      <c r="Q29" s="101">
        <f>Planning!Q$879</f>
        <v>0</v>
      </c>
      <c r="R29" s="101">
        <f>Planning!R$879</f>
        <v>0</v>
      </c>
      <c r="S29" s="101">
        <f>Planning!S$879</f>
        <v>0</v>
      </c>
      <c r="T29" s="101">
        <f>Planning!T$879</f>
        <v>0</v>
      </c>
      <c r="U29" s="101">
        <f>Planning!U$879</f>
        <v>0</v>
      </c>
      <c r="V29" s="102">
        <f>Planning!V$879</f>
        <v>0</v>
      </c>
      <c r="W29" s="100">
        <f>Planning!W$879</f>
        <v>0</v>
      </c>
      <c r="X29" s="101">
        <f>Planning!X$879</f>
        <v>0</v>
      </c>
      <c r="Y29" s="101">
        <f>Planning!Y$879</f>
        <v>0</v>
      </c>
      <c r="Z29" s="101">
        <f>Planning!Z$879</f>
        <v>0</v>
      </c>
      <c r="AA29" s="101">
        <f>Planning!AA$879</f>
        <v>0</v>
      </c>
      <c r="AB29" s="101">
        <f>Planning!AB$879</f>
        <v>0</v>
      </c>
      <c r="AC29" s="101">
        <f>Planning!AC$879</f>
        <v>0</v>
      </c>
      <c r="AD29" s="102">
        <f>Planning!AD$879</f>
        <v>0</v>
      </c>
      <c r="AE29" s="100">
        <f>Planning!AE$879</f>
        <v>0</v>
      </c>
      <c r="AF29" s="101">
        <f>Planning!AF$879</f>
        <v>0</v>
      </c>
      <c r="AG29" s="101">
        <f>Planning!AG$879</f>
        <v>0</v>
      </c>
      <c r="AH29" s="101">
        <f>Planning!AH$879</f>
        <v>0</v>
      </c>
      <c r="AI29" s="101">
        <f>Planning!AI$879</f>
        <v>0</v>
      </c>
      <c r="AJ29" s="102">
        <f>Planning!AJ$879</f>
        <v>0</v>
      </c>
      <c r="AK29" s="100">
        <f>Planning!AK$879</f>
        <v>0</v>
      </c>
      <c r="AL29" s="101">
        <f>Planning!AL$879</f>
        <v>0</v>
      </c>
      <c r="AM29" s="101">
        <f>Planning!AM$879</f>
        <v>0</v>
      </c>
      <c r="AN29" s="101">
        <f>Planning!AN$879</f>
        <v>0</v>
      </c>
      <c r="AO29" s="101">
        <f>Planning!AO$879</f>
        <v>0</v>
      </c>
      <c r="AP29" s="101">
        <f>Planning!AP$879</f>
        <v>0</v>
      </c>
      <c r="AQ29" s="101">
        <f>Planning!AQ$879</f>
        <v>0</v>
      </c>
      <c r="AR29" s="101">
        <f>Planning!AR$879</f>
        <v>0</v>
      </c>
      <c r="AS29" s="101">
        <f>Planning!AS$879</f>
        <v>0</v>
      </c>
      <c r="AT29" s="102">
        <f>Planning!AT$879</f>
        <v>0</v>
      </c>
      <c r="AU29" s="100">
        <f>Planning!AU$879</f>
        <v>0</v>
      </c>
      <c r="AV29" s="101">
        <f>Planning!AV$879</f>
        <v>0</v>
      </c>
      <c r="AW29" s="101">
        <f>Planning!AW$879</f>
        <v>0</v>
      </c>
      <c r="AX29" s="101">
        <f>Planning!AX$879</f>
        <v>0</v>
      </c>
      <c r="AY29" s="101">
        <f>Planning!AY$879</f>
        <v>0</v>
      </c>
      <c r="AZ29" s="101">
        <f>Planning!AZ$879</f>
        <v>0</v>
      </c>
      <c r="BA29" s="101">
        <f>Planning!BA$879</f>
        <v>0</v>
      </c>
      <c r="BB29" s="102">
        <f>Planning!BB$879</f>
        <v>0</v>
      </c>
      <c r="BC29" s="85">
        <f>Planning!BC$879</f>
        <v>0</v>
      </c>
      <c r="BD29" s="107"/>
      <c r="BE29" s="435">
        <f>Planning!BE$879</f>
        <v>0</v>
      </c>
      <c r="BF29" s="436">
        <f>Planning!BF$879</f>
        <v>0</v>
      </c>
      <c r="BG29" s="91">
        <f>Planning!BG$879</f>
        <v>0</v>
      </c>
      <c r="BH29" s="92">
        <f>Planning!BH$879</f>
        <v>0</v>
      </c>
      <c r="BI29" s="93" t="str">
        <f>Planning!BI$879</f>
        <v/>
      </c>
      <c r="BJ29" s="94">
        <f>Planning!BJ$879</f>
        <v>0</v>
      </c>
      <c r="BL29" s="225">
        <f>Planning!BL$879</f>
        <v>0</v>
      </c>
      <c r="BM29" s="149">
        <f>Planning!BP$879</f>
        <v>0</v>
      </c>
      <c r="NL29" s="43" t="s">
        <v>63</v>
      </c>
      <c r="NM29" s="43"/>
    </row>
    <row r="30" spans="1:377" s="223" customFormat="1" ht="10.199999999999999" hidden="1" customHeight="1" x14ac:dyDescent="0.3">
      <c r="A30" s="25"/>
      <c r="B30" s="389"/>
      <c r="C30" s="447"/>
      <c r="D30" s="15"/>
      <c r="E30" s="106"/>
      <c r="F30" s="106"/>
      <c r="G30" s="106"/>
      <c r="H30" s="399"/>
      <c r="I30" s="443">
        <f>Conges!$B$29</f>
        <v>44922</v>
      </c>
      <c r="J30" s="444"/>
      <c r="K30" s="444"/>
      <c r="L30" s="444"/>
      <c r="M30" s="444"/>
      <c r="N30" s="68" t="str">
        <f>Planning!N$914</f>
        <v/>
      </c>
      <c r="O30" s="103">
        <f>Planning!O$914</f>
        <v>0</v>
      </c>
      <c r="P30" s="104">
        <f>Planning!P$914</f>
        <v>0</v>
      </c>
      <c r="Q30" s="104">
        <f>Planning!Q$914</f>
        <v>0</v>
      </c>
      <c r="R30" s="104">
        <f>Planning!R$914</f>
        <v>0</v>
      </c>
      <c r="S30" s="104">
        <f>Planning!S$914</f>
        <v>0</v>
      </c>
      <c r="T30" s="104">
        <f>Planning!T$914</f>
        <v>0</v>
      </c>
      <c r="U30" s="104">
        <f>Planning!U$914</f>
        <v>0</v>
      </c>
      <c r="V30" s="105">
        <f>Planning!V$914</f>
        <v>0</v>
      </c>
      <c r="W30" s="103">
        <f>Planning!W$914</f>
        <v>0</v>
      </c>
      <c r="X30" s="104">
        <f>Planning!X$914</f>
        <v>0</v>
      </c>
      <c r="Y30" s="104">
        <f>Planning!Y$914</f>
        <v>0</v>
      </c>
      <c r="Z30" s="104">
        <f>Planning!Z$914</f>
        <v>0</v>
      </c>
      <c r="AA30" s="104">
        <f>Planning!AA$914</f>
        <v>0</v>
      </c>
      <c r="AB30" s="104">
        <f>Planning!AB$914</f>
        <v>0</v>
      </c>
      <c r="AC30" s="104">
        <f>Planning!AC$914</f>
        <v>0</v>
      </c>
      <c r="AD30" s="105">
        <f>Planning!AD$914</f>
        <v>0</v>
      </c>
      <c r="AE30" s="103">
        <f>Planning!AE$914</f>
        <v>0</v>
      </c>
      <c r="AF30" s="104">
        <f>Planning!AF$914</f>
        <v>0</v>
      </c>
      <c r="AG30" s="104">
        <f>Planning!AG$914</f>
        <v>0</v>
      </c>
      <c r="AH30" s="104">
        <f>Planning!AH$914</f>
        <v>0</v>
      </c>
      <c r="AI30" s="104">
        <f>Planning!AI$914</f>
        <v>0</v>
      </c>
      <c r="AJ30" s="105">
        <f>Planning!AJ$914</f>
        <v>0</v>
      </c>
      <c r="AK30" s="103">
        <f>Planning!AK$914</f>
        <v>0</v>
      </c>
      <c r="AL30" s="104">
        <f>Planning!AL$914</f>
        <v>0</v>
      </c>
      <c r="AM30" s="104">
        <f>Planning!AM$914</f>
        <v>0</v>
      </c>
      <c r="AN30" s="104">
        <f>Planning!AN$914</f>
        <v>0</v>
      </c>
      <c r="AO30" s="104">
        <f>Planning!AO$914</f>
        <v>0</v>
      </c>
      <c r="AP30" s="104">
        <f>Planning!AP$914</f>
        <v>0</v>
      </c>
      <c r="AQ30" s="104">
        <f>Planning!AQ$914</f>
        <v>0</v>
      </c>
      <c r="AR30" s="104">
        <f>Planning!AR$914</f>
        <v>0</v>
      </c>
      <c r="AS30" s="104">
        <f>Planning!AS$914</f>
        <v>0</v>
      </c>
      <c r="AT30" s="105">
        <f>Planning!AT$914</f>
        <v>0</v>
      </c>
      <c r="AU30" s="103">
        <f>Planning!AU$914</f>
        <v>0</v>
      </c>
      <c r="AV30" s="104">
        <f>Planning!AV$914</f>
        <v>0</v>
      </c>
      <c r="AW30" s="104">
        <f>Planning!AW$914</f>
        <v>0</v>
      </c>
      <c r="AX30" s="104">
        <f>Planning!AX$914</f>
        <v>0</v>
      </c>
      <c r="AY30" s="104">
        <f>Planning!AY$914</f>
        <v>0</v>
      </c>
      <c r="AZ30" s="104">
        <f>Planning!AZ$914</f>
        <v>0</v>
      </c>
      <c r="BA30" s="104">
        <f>Planning!BA$914</f>
        <v>0</v>
      </c>
      <c r="BB30" s="105">
        <f>Planning!BB$914</f>
        <v>0</v>
      </c>
      <c r="BC30" s="72">
        <f>Planning!BC$914</f>
        <v>0</v>
      </c>
      <c r="BD30" s="107"/>
      <c r="BE30" s="433">
        <f>Planning!BE$914</f>
        <v>0</v>
      </c>
      <c r="BF30" s="434">
        <f>Planning!BF$914</f>
        <v>0</v>
      </c>
      <c r="BG30" s="77">
        <f>Planning!BG$914</f>
        <v>0</v>
      </c>
      <c r="BH30" s="78">
        <f>Planning!BH$914</f>
        <v>0</v>
      </c>
      <c r="BI30" s="79" t="str">
        <f>Planning!BI$914</f>
        <v/>
      </c>
      <c r="BJ30" s="80">
        <f>Planning!BJ$914</f>
        <v>0</v>
      </c>
      <c r="BL30" s="224">
        <f>Planning!BL$914</f>
        <v>0</v>
      </c>
      <c r="BM30" s="150">
        <f>Planning!BP$914</f>
        <v>0</v>
      </c>
      <c r="NL30" s="43" t="s">
        <v>63</v>
      </c>
      <c r="NM30" s="43"/>
    </row>
    <row r="31" spans="1:377" s="223" customFormat="1" ht="10.199999999999999" hidden="1" customHeight="1" x14ac:dyDescent="0.3">
      <c r="A31" s="25"/>
      <c r="B31" s="389"/>
      <c r="C31" s="447"/>
      <c r="D31" s="15"/>
      <c r="E31" s="106"/>
      <c r="F31" s="106"/>
      <c r="G31" s="106"/>
      <c r="H31" s="399"/>
      <c r="I31" s="445">
        <f>Conges!$B$30</f>
        <v>44923</v>
      </c>
      <c r="J31" s="446"/>
      <c r="K31" s="446"/>
      <c r="L31" s="446"/>
      <c r="M31" s="446"/>
      <c r="N31" s="81" t="str">
        <f>Planning!N$949</f>
        <v/>
      </c>
      <c r="O31" s="100">
        <f>Planning!O$949</f>
        <v>0</v>
      </c>
      <c r="P31" s="101">
        <f>Planning!P$949</f>
        <v>0</v>
      </c>
      <c r="Q31" s="101">
        <f>Planning!Q$949</f>
        <v>0</v>
      </c>
      <c r="R31" s="101">
        <f>Planning!R$949</f>
        <v>0</v>
      </c>
      <c r="S31" s="101">
        <f>Planning!S$949</f>
        <v>0</v>
      </c>
      <c r="T31" s="101">
        <f>Planning!T$949</f>
        <v>0</v>
      </c>
      <c r="U31" s="101">
        <f>Planning!U$949</f>
        <v>0</v>
      </c>
      <c r="V31" s="102">
        <f>Planning!V$949</f>
        <v>0</v>
      </c>
      <c r="W31" s="100">
        <f>Planning!W$949</f>
        <v>0</v>
      </c>
      <c r="X31" s="101">
        <f>Planning!X$949</f>
        <v>0</v>
      </c>
      <c r="Y31" s="101">
        <f>Planning!Y$949</f>
        <v>0</v>
      </c>
      <c r="Z31" s="101">
        <f>Planning!Z$949</f>
        <v>0</v>
      </c>
      <c r="AA31" s="101">
        <f>Planning!AA$949</f>
        <v>0</v>
      </c>
      <c r="AB31" s="101">
        <f>Planning!AB$949</f>
        <v>0</v>
      </c>
      <c r="AC31" s="101">
        <f>Planning!AC$949</f>
        <v>0</v>
      </c>
      <c r="AD31" s="102">
        <f>Planning!AD$949</f>
        <v>0</v>
      </c>
      <c r="AE31" s="100">
        <f>Planning!AE$949</f>
        <v>0</v>
      </c>
      <c r="AF31" s="101">
        <f>Planning!AF$949</f>
        <v>0</v>
      </c>
      <c r="AG31" s="101">
        <f>Planning!AG$949</f>
        <v>0</v>
      </c>
      <c r="AH31" s="101">
        <f>Planning!AH$949</f>
        <v>0</v>
      </c>
      <c r="AI31" s="101">
        <f>Planning!AI$949</f>
        <v>0</v>
      </c>
      <c r="AJ31" s="102">
        <f>Planning!AJ$949</f>
        <v>0</v>
      </c>
      <c r="AK31" s="100">
        <f>Planning!AK$949</f>
        <v>0</v>
      </c>
      <c r="AL31" s="101">
        <f>Planning!AL$949</f>
        <v>0</v>
      </c>
      <c r="AM31" s="101">
        <f>Planning!AM$949</f>
        <v>0</v>
      </c>
      <c r="AN31" s="101">
        <f>Planning!AN$949</f>
        <v>0</v>
      </c>
      <c r="AO31" s="101">
        <f>Planning!AO$949</f>
        <v>0</v>
      </c>
      <c r="AP31" s="101">
        <f>Planning!AP$949</f>
        <v>0</v>
      </c>
      <c r="AQ31" s="101">
        <f>Planning!AQ$949</f>
        <v>0</v>
      </c>
      <c r="AR31" s="101">
        <f>Planning!AR$949</f>
        <v>0</v>
      </c>
      <c r="AS31" s="101">
        <f>Planning!AS$949</f>
        <v>0</v>
      </c>
      <c r="AT31" s="102">
        <f>Planning!AT$949</f>
        <v>0</v>
      </c>
      <c r="AU31" s="100">
        <f>Planning!AU$949</f>
        <v>0</v>
      </c>
      <c r="AV31" s="101">
        <f>Planning!AV$949</f>
        <v>0</v>
      </c>
      <c r="AW31" s="101">
        <f>Planning!AW$949</f>
        <v>0</v>
      </c>
      <c r="AX31" s="101">
        <f>Planning!AX$949</f>
        <v>0</v>
      </c>
      <c r="AY31" s="101">
        <f>Planning!AY$949</f>
        <v>0</v>
      </c>
      <c r="AZ31" s="101">
        <f>Planning!AZ$949</f>
        <v>0</v>
      </c>
      <c r="BA31" s="101">
        <f>Planning!BA$949</f>
        <v>0</v>
      </c>
      <c r="BB31" s="102">
        <f>Planning!BB$949</f>
        <v>0</v>
      </c>
      <c r="BC31" s="85">
        <f>Planning!BC$949</f>
        <v>0</v>
      </c>
      <c r="BD31" s="107"/>
      <c r="BE31" s="435">
        <f>Planning!BE$949</f>
        <v>0</v>
      </c>
      <c r="BF31" s="436">
        <f>Planning!BF$949</f>
        <v>0</v>
      </c>
      <c r="BG31" s="91">
        <f>Planning!BG$949</f>
        <v>0</v>
      </c>
      <c r="BH31" s="92">
        <f>Planning!BH$949</f>
        <v>0</v>
      </c>
      <c r="BI31" s="93" t="str">
        <f>Planning!BI$949</f>
        <v/>
      </c>
      <c r="BJ31" s="94">
        <f>Planning!BJ$949</f>
        <v>0</v>
      </c>
      <c r="BL31" s="225">
        <f>Planning!BL$949</f>
        <v>0</v>
      </c>
      <c r="BM31" s="149">
        <f>Planning!BP$949</f>
        <v>0</v>
      </c>
      <c r="NL31" s="43" t="s">
        <v>63</v>
      </c>
      <c r="NM31" s="43"/>
    </row>
    <row r="32" spans="1:377" s="223" customFormat="1" ht="10.199999999999999" hidden="1" customHeight="1" x14ac:dyDescent="0.3">
      <c r="A32" s="25"/>
      <c r="B32" s="389"/>
      <c r="C32" s="447"/>
      <c r="D32" s="15"/>
      <c r="E32" s="106"/>
      <c r="F32" s="106"/>
      <c r="G32" s="106"/>
      <c r="H32" s="399"/>
      <c r="I32" s="443">
        <f>Conges!$B$31</f>
        <v>44924</v>
      </c>
      <c r="J32" s="444"/>
      <c r="K32" s="444"/>
      <c r="L32" s="444"/>
      <c r="M32" s="444"/>
      <c r="N32" s="68" t="str">
        <f>Planning!N$984</f>
        <v/>
      </c>
      <c r="O32" s="103">
        <f>Planning!O$984</f>
        <v>0</v>
      </c>
      <c r="P32" s="104">
        <f>Planning!P$984</f>
        <v>0</v>
      </c>
      <c r="Q32" s="104">
        <f>Planning!Q$984</f>
        <v>0</v>
      </c>
      <c r="R32" s="104">
        <f>Planning!R$984</f>
        <v>0</v>
      </c>
      <c r="S32" s="104">
        <f>Planning!S$984</f>
        <v>0</v>
      </c>
      <c r="T32" s="104">
        <f>Planning!T$984</f>
        <v>0</v>
      </c>
      <c r="U32" s="104">
        <f>Planning!U$984</f>
        <v>0</v>
      </c>
      <c r="V32" s="105">
        <f>Planning!V$984</f>
        <v>0</v>
      </c>
      <c r="W32" s="103">
        <f>Planning!W$984</f>
        <v>0</v>
      </c>
      <c r="X32" s="104">
        <f>Planning!X$984</f>
        <v>0</v>
      </c>
      <c r="Y32" s="104">
        <f>Planning!Y$984</f>
        <v>0</v>
      </c>
      <c r="Z32" s="104">
        <f>Planning!Z$984</f>
        <v>0</v>
      </c>
      <c r="AA32" s="104">
        <f>Planning!AA$984</f>
        <v>0</v>
      </c>
      <c r="AB32" s="104">
        <f>Planning!AB$984</f>
        <v>0</v>
      </c>
      <c r="AC32" s="104">
        <f>Planning!AC$984</f>
        <v>0</v>
      </c>
      <c r="AD32" s="105">
        <f>Planning!AD$984</f>
        <v>0</v>
      </c>
      <c r="AE32" s="103">
        <f>Planning!AE$984</f>
        <v>0</v>
      </c>
      <c r="AF32" s="104">
        <f>Planning!AF$984</f>
        <v>0</v>
      </c>
      <c r="AG32" s="104">
        <f>Planning!AG$984</f>
        <v>0</v>
      </c>
      <c r="AH32" s="104">
        <f>Planning!AH$984</f>
        <v>0</v>
      </c>
      <c r="AI32" s="104">
        <f>Planning!AI$984</f>
        <v>0</v>
      </c>
      <c r="AJ32" s="105">
        <f>Planning!AJ$984</f>
        <v>0</v>
      </c>
      <c r="AK32" s="103">
        <f>Planning!AK$984</f>
        <v>0</v>
      </c>
      <c r="AL32" s="104">
        <f>Planning!AL$984</f>
        <v>0</v>
      </c>
      <c r="AM32" s="104">
        <f>Planning!AM$984</f>
        <v>0</v>
      </c>
      <c r="AN32" s="104">
        <f>Planning!AN$984</f>
        <v>0</v>
      </c>
      <c r="AO32" s="104">
        <f>Planning!AO$984</f>
        <v>0</v>
      </c>
      <c r="AP32" s="104">
        <f>Planning!AP$984</f>
        <v>0</v>
      </c>
      <c r="AQ32" s="104">
        <f>Planning!AQ$984</f>
        <v>0</v>
      </c>
      <c r="AR32" s="104">
        <f>Planning!AR$984</f>
        <v>0</v>
      </c>
      <c r="AS32" s="104">
        <f>Planning!AS$984</f>
        <v>0</v>
      </c>
      <c r="AT32" s="105">
        <f>Planning!AT$984</f>
        <v>0</v>
      </c>
      <c r="AU32" s="103">
        <f>Planning!AU$984</f>
        <v>0</v>
      </c>
      <c r="AV32" s="104">
        <f>Planning!AV$984</f>
        <v>0</v>
      </c>
      <c r="AW32" s="104">
        <f>Planning!AW$984</f>
        <v>0</v>
      </c>
      <c r="AX32" s="104">
        <f>Planning!AX$984</f>
        <v>0</v>
      </c>
      <c r="AY32" s="104">
        <f>Planning!AY$984</f>
        <v>0</v>
      </c>
      <c r="AZ32" s="104">
        <f>Planning!AZ$984</f>
        <v>0</v>
      </c>
      <c r="BA32" s="104">
        <f>Planning!BA$984</f>
        <v>0</v>
      </c>
      <c r="BB32" s="105">
        <f>Planning!BB$984</f>
        <v>0</v>
      </c>
      <c r="BC32" s="72">
        <f>Planning!BC$984</f>
        <v>0</v>
      </c>
      <c r="BD32" s="107"/>
      <c r="BE32" s="433">
        <f>Planning!BE$984</f>
        <v>0</v>
      </c>
      <c r="BF32" s="434">
        <f>Planning!BF$984</f>
        <v>0</v>
      </c>
      <c r="BG32" s="77">
        <f>Planning!BG$984</f>
        <v>0</v>
      </c>
      <c r="BH32" s="78">
        <f>Planning!BH$984</f>
        <v>0</v>
      </c>
      <c r="BI32" s="79" t="str">
        <f>Planning!BI$984</f>
        <v/>
      </c>
      <c r="BJ32" s="80">
        <f>Planning!BJ$984</f>
        <v>0</v>
      </c>
      <c r="BL32" s="224">
        <f>Planning!BL$984</f>
        <v>0</v>
      </c>
      <c r="BM32" s="150">
        <f>Planning!BP$984</f>
        <v>0</v>
      </c>
      <c r="NL32" s="43" t="s">
        <v>63</v>
      </c>
      <c r="NM32" s="43"/>
    </row>
    <row r="33" spans="1:377" s="223" customFormat="1" ht="10.199999999999999" hidden="1" customHeight="1" x14ac:dyDescent="0.3">
      <c r="A33" s="25"/>
      <c r="B33" s="389"/>
      <c r="C33" s="447"/>
      <c r="D33" s="15"/>
      <c r="E33" s="106"/>
      <c r="F33" s="106"/>
      <c r="G33" s="106"/>
      <c r="H33" s="399"/>
      <c r="I33" s="445">
        <f>Conges!$B$32</f>
        <v>44925</v>
      </c>
      <c r="J33" s="446"/>
      <c r="K33" s="446"/>
      <c r="L33" s="446"/>
      <c r="M33" s="446"/>
      <c r="N33" s="81" t="str">
        <f>Planning!N$1019</f>
        <v/>
      </c>
      <c r="O33" s="100">
        <f>Planning!O$1019</f>
        <v>0</v>
      </c>
      <c r="P33" s="101">
        <f>Planning!P$1019</f>
        <v>0</v>
      </c>
      <c r="Q33" s="101">
        <f>Planning!Q$1019</f>
        <v>0</v>
      </c>
      <c r="R33" s="101">
        <f>Planning!R$1019</f>
        <v>0</v>
      </c>
      <c r="S33" s="101">
        <f>Planning!S$1019</f>
        <v>0</v>
      </c>
      <c r="T33" s="101">
        <f>Planning!T$1019</f>
        <v>0</v>
      </c>
      <c r="U33" s="101">
        <f>Planning!U$1019</f>
        <v>0</v>
      </c>
      <c r="V33" s="102">
        <f>Planning!V$1019</f>
        <v>0</v>
      </c>
      <c r="W33" s="100">
        <f>Planning!W$1019</f>
        <v>0</v>
      </c>
      <c r="X33" s="101">
        <f>Planning!X$1019</f>
        <v>0</v>
      </c>
      <c r="Y33" s="101">
        <f>Planning!Y$1019</f>
        <v>0</v>
      </c>
      <c r="Z33" s="101">
        <f>Planning!Z$1019</f>
        <v>0</v>
      </c>
      <c r="AA33" s="101">
        <f>Planning!AA$1019</f>
        <v>0</v>
      </c>
      <c r="AB33" s="101">
        <f>Planning!AB$1019</f>
        <v>0</v>
      </c>
      <c r="AC33" s="101">
        <f>Planning!AC$1019</f>
        <v>0</v>
      </c>
      <c r="AD33" s="102">
        <f>Planning!AD$1019</f>
        <v>0</v>
      </c>
      <c r="AE33" s="100">
        <f>Planning!AE$1019</f>
        <v>0</v>
      </c>
      <c r="AF33" s="101">
        <f>Planning!AF$1019</f>
        <v>0</v>
      </c>
      <c r="AG33" s="101">
        <f>Planning!AG$1019</f>
        <v>0</v>
      </c>
      <c r="AH33" s="101">
        <f>Planning!AH$1019</f>
        <v>0</v>
      </c>
      <c r="AI33" s="101">
        <f>Planning!AI$1019</f>
        <v>0</v>
      </c>
      <c r="AJ33" s="102">
        <f>Planning!AJ$1019</f>
        <v>0</v>
      </c>
      <c r="AK33" s="100">
        <f>Planning!AK$1019</f>
        <v>0</v>
      </c>
      <c r="AL33" s="101">
        <f>Planning!AL$1019</f>
        <v>0</v>
      </c>
      <c r="AM33" s="101">
        <f>Planning!AM$1019</f>
        <v>0</v>
      </c>
      <c r="AN33" s="101">
        <f>Planning!AN$1019</f>
        <v>0</v>
      </c>
      <c r="AO33" s="101">
        <f>Planning!AO$1019</f>
        <v>0</v>
      </c>
      <c r="AP33" s="101">
        <f>Planning!AP$1019</f>
        <v>0</v>
      </c>
      <c r="AQ33" s="101">
        <f>Planning!AQ$1019</f>
        <v>0</v>
      </c>
      <c r="AR33" s="101">
        <f>Planning!AR$1019</f>
        <v>0</v>
      </c>
      <c r="AS33" s="101">
        <f>Planning!AS$1019</f>
        <v>0</v>
      </c>
      <c r="AT33" s="102">
        <f>Planning!AT$1019</f>
        <v>0</v>
      </c>
      <c r="AU33" s="100">
        <f>Planning!AU$1019</f>
        <v>0</v>
      </c>
      <c r="AV33" s="101">
        <f>Planning!AV$1019</f>
        <v>0</v>
      </c>
      <c r="AW33" s="101">
        <f>Planning!AW$1019</f>
        <v>0</v>
      </c>
      <c r="AX33" s="101">
        <f>Planning!AX$1019</f>
        <v>0</v>
      </c>
      <c r="AY33" s="101">
        <f>Planning!AY$1019</f>
        <v>0</v>
      </c>
      <c r="AZ33" s="101">
        <f>Planning!AZ$1019</f>
        <v>0</v>
      </c>
      <c r="BA33" s="101">
        <f>Planning!BA$1019</f>
        <v>0</v>
      </c>
      <c r="BB33" s="102">
        <f>Planning!BB$1019</f>
        <v>0</v>
      </c>
      <c r="BC33" s="85">
        <f>Planning!BC$1019</f>
        <v>0</v>
      </c>
      <c r="BD33" s="107"/>
      <c r="BE33" s="435">
        <f>Planning!BE$1019</f>
        <v>0</v>
      </c>
      <c r="BF33" s="436">
        <f>Planning!BF$1019</f>
        <v>0</v>
      </c>
      <c r="BG33" s="91">
        <f>Planning!BG$1019</f>
        <v>0</v>
      </c>
      <c r="BH33" s="92">
        <f>Planning!BH$1019</f>
        <v>0</v>
      </c>
      <c r="BI33" s="93" t="str">
        <f>Planning!BI$1019</f>
        <v/>
      </c>
      <c r="BJ33" s="94">
        <f>Planning!BJ$1019</f>
        <v>0</v>
      </c>
      <c r="BL33" s="225">
        <f>Planning!BL$1019</f>
        <v>0</v>
      </c>
      <c r="BM33" s="149">
        <f>Planning!BP$1019</f>
        <v>0</v>
      </c>
      <c r="NL33" s="43" t="s">
        <v>63</v>
      </c>
      <c r="NM33" s="43"/>
    </row>
    <row r="34" spans="1:377" s="223" customFormat="1" ht="10.199999999999999" hidden="1" customHeight="1" thickBot="1" x14ac:dyDescent="0.35">
      <c r="A34" s="25"/>
      <c r="B34" s="389"/>
      <c r="C34" s="447"/>
      <c r="D34" s="15"/>
      <c r="E34" s="106"/>
      <c r="F34" s="106"/>
      <c r="G34" s="106"/>
      <c r="H34" s="399"/>
      <c r="I34" s="443">
        <f>Conges!$B$33</f>
        <v>44926</v>
      </c>
      <c r="J34" s="444"/>
      <c r="K34" s="444"/>
      <c r="L34" s="444"/>
      <c r="M34" s="444"/>
      <c r="N34" s="68" t="str">
        <f>Planning!N$1054</f>
        <v/>
      </c>
      <c r="O34" s="103">
        <f>Planning!O$1054</f>
        <v>0</v>
      </c>
      <c r="P34" s="104">
        <f>Planning!P$1054</f>
        <v>0</v>
      </c>
      <c r="Q34" s="104">
        <f>Planning!Q$1054</f>
        <v>0</v>
      </c>
      <c r="R34" s="104">
        <f>Planning!R$1054</f>
        <v>0</v>
      </c>
      <c r="S34" s="104">
        <f>Planning!S$1054</f>
        <v>0</v>
      </c>
      <c r="T34" s="104">
        <f>Planning!T$1054</f>
        <v>0</v>
      </c>
      <c r="U34" s="104">
        <f>Planning!U$1054</f>
        <v>0</v>
      </c>
      <c r="V34" s="105">
        <f>Planning!V$1054</f>
        <v>0</v>
      </c>
      <c r="W34" s="103">
        <f>Planning!W$1054</f>
        <v>0</v>
      </c>
      <c r="X34" s="104">
        <f>Planning!X$1054</f>
        <v>0</v>
      </c>
      <c r="Y34" s="104">
        <f>Planning!Y$1054</f>
        <v>0</v>
      </c>
      <c r="Z34" s="104">
        <f>Planning!Z$1054</f>
        <v>0</v>
      </c>
      <c r="AA34" s="104">
        <f>Planning!AA$1054</f>
        <v>0</v>
      </c>
      <c r="AB34" s="104">
        <f>Planning!AB$1054</f>
        <v>0</v>
      </c>
      <c r="AC34" s="104">
        <f>Planning!AC$1054</f>
        <v>0</v>
      </c>
      <c r="AD34" s="105">
        <f>Planning!AD$1054</f>
        <v>0</v>
      </c>
      <c r="AE34" s="103">
        <f>Planning!AE$1054</f>
        <v>0</v>
      </c>
      <c r="AF34" s="104">
        <f>Planning!AF$1054</f>
        <v>0</v>
      </c>
      <c r="AG34" s="104">
        <f>Planning!AG$1054</f>
        <v>0</v>
      </c>
      <c r="AH34" s="104">
        <f>Planning!AH$1054</f>
        <v>0</v>
      </c>
      <c r="AI34" s="104">
        <f>Planning!AI$1054</f>
        <v>0</v>
      </c>
      <c r="AJ34" s="105">
        <f>Planning!AJ$1054</f>
        <v>0</v>
      </c>
      <c r="AK34" s="103">
        <f>Planning!AK$1054</f>
        <v>0</v>
      </c>
      <c r="AL34" s="104">
        <f>Planning!AL$1054</f>
        <v>0</v>
      </c>
      <c r="AM34" s="104">
        <f>Planning!AM$1054</f>
        <v>0</v>
      </c>
      <c r="AN34" s="104">
        <f>Planning!AN$1054</f>
        <v>0</v>
      </c>
      <c r="AO34" s="104">
        <f>Planning!AO$1054</f>
        <v>0</v>
      </c>
      <c r="AP34" s="104">
        <f>Planning!AP$1054</f>
        <v>0</v>
      </c>
      <c r="AQ34" s="104">
        <f>Planning!AQ$1054</f>
        <v>0</v>
      </c>
      <c r="AR34" s="104">
        <f>Planning!AR$1054</f>
        <v>0</v>
      </c>
      <c r="AS34" s="104">
        <f>Planning!AS$1054</f>
        <v>0</v>
      </c>
      <c r="AT34" s="105">
        <f>Planning!AT$1054</f>
        <v>0</v>
      </c>
      <c r="AU34" s="103">
        <f>Planning!AU$1054</f>
        <v>0</v>
      </c>
      <c r="AV34" s="104">
        <f>Planning!AV$1054</f>
        <v>0</v>
      </c>
      <c r="AW34" s="104">
        <f>Planning!AW$1054</f>
        <v>0</v>
      </c>
      <c r="AX34" s="104">
        <f>Planning!AX$1054</f>
        <v>0</v>
      </c>
      <c r="AY34" s="104">
        <f>Planning!AY$1054</f>
        <v>0</v>
      </c>
      <c r="AZ34" s="104">
        <f>Planning!AZ$1054</f>
        <v>0</v>
      </c>
      <c r="BA34" s="104">
        <f>Planning!BA$1054</f>
        <v>0</v>
      </c>
      <c r="BB34" s="105">
        <f>Planning!BB$1054</f>
        <v>0</v>
      </c>
      <c r="BC34" s="72">
        <f>Planning!BC$1054</f>
        <v>0</v>
      </c>
      <c r="BD34" s="107"/>
      <c r="BE34" s="437">
        <f>Planning!BE$1054</f>
        <v>0</v>
      </c>
      <c r="BF34" s="438">
        <f>Planning!BF$1054</f>
        <v>0</v>
      </c>
      <c r="BG34" s="109">
        <f>Planning!BG$1054</f>
        <v>0</v>
      </c>
      <c r="BH34" s="110">
        <f>Planning!BH$1054</f>
        <v>0</v>
      </c>
      <c r="BI34" s="111" t="str">
        <f>Planning!BI$1054</f>
        <v/>
      </c>
      <c r="BJ34" s="112">
        <f>Planning!BJ$1054</f>
        <v>0</v>
      </c>
      <c r="BL34" s="227">
        <f>Planning!BL$1054</f>
        <v>0</v>
      </c>
      <c r="BM34" s="158">
        <f>Planning!BP$1054</f>
        <v>0</v>
      </c>
      <c r="NL34" s="43" t="s">
        <v>63</v>
      </c>
      <c r="NM34" s="43"/>
    </row>
    <row r="35" spans="1:377" s="223" customFormat="1" ht="10.199999999999999" hidden="1" customHeight="1" thickBot="1" x14ac:dyDescent="0.35">
      <c r="A35" s="221"/>
      <c r="B35" s="389"/>
      <c r="C35" s="448"/>
      <c r="D35" s="17"/>
      <c r="E35" s="222"/>
      <c r="F35" s="222"/>
      <c r="G35" s="222"/>
      <c r="H35" s="11"/>
      <c r="I35" s="19"/>
      <c r="J35" s="19"/>
      <c r="K35" s="19"/>
      <c r="L35" s="19"/>
      <c r="M35" s="19"/>
      <c r="N35" s="12"/>
      <c r="O35" s="27"/>
      <c r="P35" s="28"/>
      <c r="Q35" s="27"/>
      <c r="R35" s="28"/>
      <c r="S35" s="27"/>
      <c r="T35" s="28"/>
      <c r="U35" s="27"/>
      <c r="V35" s="28"/>
      <c r="W35" s="27"/>
      <c r="X35" s="28"/>
      <c r="Y35" s="27"/>
      <c r="Z35" s="28"/>
      <c r="AA35" s="27"/>
      <c r="AB35" s="28"/>
      <c r="AC35" s="27"/>
      <c r="AD35" s="28"/>
      <c r="AE35" s="27"/>
      <c r="AF35" s="28"/>
      <c r="AG35" s="27"/>
      <c r="AH35" s="28"/>
      <c r="AI35" s="27"/>
      <c r="AJ35" s="28"/>
      <c r="AK35" s="27"/>
      <c r="AL35" s="28"/>
      <c r="AM35" s="27"/>
      <c r="AN35" s="28"/>
      <c r="AO35" s="27"/>
      <c r="AP35" s="28"/>
      <c r="AQ35" s="27"/>
      <c r="AR35" s="28"/>
      <c r="AS35" s="27"/>
      <c r="AT35" s="28"/>
      <c r="AU35" s="27"/>
      <c r="AV35" s="28"/>
      <c r="AW35" s="27"/>
      <c r="AX35" s="28"/>
      <c r="AY35" s="27"/>
      <c r="AZ35" s="28"/>
      <c r="BA35" s="27"/>
      <c r="BB35" s="28"/>
      <c r="BC35" s="18"/>
      <c r="BD35" s="108"/>
      <c r="BE35" s="114"/>
      <c r="BF35" s="114"/>
      <c r="BG35" s="113"/>
      <c r="BH35" s="114"/>
      <c r="BI35" s="114"/>
      <c r="BJ35" s="114"/>
      <c r="BK35" s="45"/>
      <c r="BL35" s="114"/>
      <c r="BM35" s="159">
        <f>SUM(BM4:BM34)</f>
        <v>0</v>
      </c>
      <c r="NL35" s="43"/>
      <c r="NM35" s="43"/>
    </row>
    <row r="36" spans="1:377" s="183" customFormat="1" ht="10.199999999999999" hidden="1" customHeight="1" thickBot="1" x14ac:dyDescent="0.35">
      <c r="A36" s="315"/>
      <c r="B36" s="315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5"/>
      <c r="BE36" s="45"/>
      <c r="BF36" s="45"/>
      <c r="BG36" s="45"/>
      <c r="BH36" s="45"/>
      <c r="BI36" s="45"/>
      <c r="BJ36" s="45"/>
      <c r="BL36" s="44"/>
      <c r="BM36" s="44"/>
      <c r="NL36" s="179"/>
      <c r="NM36" s="179"/>
    </row>
    <row r="37" spans="1:377" s="318" customFormat="1" ht="18" hidden="1" customHeight="1" thickBot="1" x14ac:dyDescent="0.35">
      <c r="A37" s="26">
        <v>1</v>
      </c>
      <c r="B37" s="389"/>
      <c r="C37" s="456">
        <f>Prenoms!$B$3</f>
        <v>0</v>
      </c>
      <c r="D37" s="457"/>
      <c r="E37" s="457"/>
      <c r="F37" s="457"/>
      <c r="G37" s="457"/>
      <c r="H37" s="457"/>
      <c r="I37" s="457"/>
      <c r="J37" s="457"/>
      <c r="K37" s="457"/>
      <c r="L37" s="457"/>
      <c r="M37" s="457"/>
      <c r="N37" s="457"/>
      <c r="O37" s="457"/>
      <c r="P37" s="457"/>
      <c r="Q37" s="457"/>
      <c r="R37" s="457"/>
      <c r="S37" s="457"/>
      <c r="T37" s="457"/>
      <c r="U37" s="457"/>
      <c r="V37" s="457"/>
      <c r="W37" s="457"/>
      <c r="X37" s="457"/>
      <c r="Y37" s="457"/>
      <c r="Z37" s="457"/>
      <c r="AA37" s="457"/>
      <c r="AB37" s="457"/>
      <c r="AC37" s="457"/>
      <c r="AD37" s="457"/>
      <c r="AE37" s="457"/>
      <c r="AF37" s="457"/>
      <c r="AG37" s="457"/>
      <c r="AH37" s="457"/>
      <c r="AI37" s="457"/>
      <c r="AJ37" s="457"/>
      <c r="AK37" s="457"/>
      <c r="AL37" s="457"/>
      <c r="AM37" s="457"/>
      <c r="AN37" s="457"/>
      <c r="AO37" s="457"/>
      <c r="AP37" s="457"/>
      <c r="AQ37" s="457"/>
      <c r="AR37" s="457"/>
      <c r="AS37" s="457"/>
      <c r="AT37" s="457"/>
      <c r="AU37" s="457"/>
      <c r="AV37" s="457"/>
      <c r="AW37" s="457"/>
      <c r="AX37" s="457"/>
      <c r="AY37" s="457"/>
      <c r="AZ37" s="457"/>
      <c r="BA37" s="457"/>
      <c r="BB37" s="457"/>
      <c r="BC37" s="457"/>
      <c r="BD37" s="107"/>
      <c r="BE37" s="439" t="s">
        <v>13</v>
      </c>
      <c r="BF37" s="440"/>
      <c r="BG37" s="458" t="s">
        <v>50</v>
      </c>
      <c r="BH37" s="451" t="s">
        <v>54</v>
      </c>
      <c r="BI37" s="452"/>
      <c r="BJ37" s="356" t="s">
        <v>46</v>
      </c>
      <c r="BL37" s="418" t="s">
        <v>55</v>
      </c>
      <c r="BM37" s="359" t="str">
        <f>Planning!BP37</f>
        <v>R prévi</v>
      </c>
      <c r="NL37" s="43"/>
      <c r="NM37" s="43"/>
    </row>
    <row r="38" spans="1:377" s="318" customFormat="1" ht="10.199999999999999" hidden="1" customHeight="1" x14ac:dyDescent="0.25">
      <c r="A38" s="25"/>
      <c r="B38" s="389"/>
      <c r="C38" s="447">
        <f>$C37</f>
        <v>0</v>
      </c>
      <c r="D38" s="16"/>
      <c r="E38" s="409"/>
      <c r="F38" s="409"/>
      <c r="G38" s="409"/>
      <c r="H38" s="10"/>
      <c r="I38" s="10"/>
      <c r="J38" s="10"/>
      <c r="K38" s="10"/>
      <c r="L38" s="10"/>
      <c r="M38" s="10"/>
      <c r="N38" s="367">
        <v>7</v>
      </c>
      <c r="O38" s="367"/>
      <c r="P38" s="367">
        <v>8</v>
      </c>
      <c r="Q38" s="367"/>
      <c r="R38" s="367">
        <v>9</v>
      </c>
      <c r="S38" s="367"/>
      <c r="T38" s="367">
        <v>10</v>
      </c>
      <c r="U38" s="367"/>
      <c r="V38" s="367">
        <v>11</v>
      </c>
      <c r="W38" s="367"/>
      <c r="X38" s="367">
        <v>12</v>
      </c>
      <c r="Y38" s="367"/>
      <c r="Z38" s="367">
        <v>13</v>
      </c>
      <c r="AA38" s="367"/>
      <c r="AB38" s="367">
        <v>14</v>
      </c>
      <c r="AC38" s="367"/>
      <c r="AD38" s="367">
        <v>15</v>
      </c>
      <c r="AE38" s="367"/>
      <c r="AF38" s="367">
        <v>16</v>
      </c>
      <c r="AG38" s="367"/>
      <c r="AH38" s="367">
        <v>17</v>
      </c>
      <c r="AI38" s="367"/>
      <c r="AJ38" s="367">
        <v>18</v>
      </c>
      <c r="AK38" s="367"/>
      <c r="AL38" s="367">
        <v>19</v>
      </c>
      <c r="AM38" s="367"/>
      <c r="AN38" s="367">
        <v>20</v>
      </c>
      <c r="AO38" s="367"/>
      <c r="AP38" s="367">
        <v>21</v>
      </c>
      <c r="AQ38" s="367"/>
      <c r="AR38" s="367">
        <v>22</v>
      </c>
      <c r="AS38" s="367"/>
      <c r="AT38" s="367">
        <v>23</v>
      </c>
      <c r="AU38" s="367"/>
      <c r="AV38" s="367">
        <v>24</v>
      </c>
      <c r="AW38" s="367"/>
      <c r="AX38" s="367">
        <v>1</v>
      </c>
      <c r="AY38" s="367"/>
      <c r="AZ38" s="367">
        <v>2</v>
      </c>
      <c r="BA38" s="367"/>
      <c r="BB38" s="367">
        <v>3</v>
      </c>
      <c r="BC38" s="410"/>
      <c r="BD38" s="107"/>
      <c r="BE38" s="441"/>
      <c r="BF38" s="442"/>
      <c r="BG38" s="459"/>
      <c r="BH38" s="453"/>
      <c r="BI38" s="454"/>
      <c r="BJ38" s="455"/>
      <c r="BL38" s="460"/>
      <c r="BM38" s="360"/>
      <c r="NL38" s="43"/>
      <c r="NM38" s="43"/>
    </row>
    <row r="39" spans="1:377" s="318" customFormat="1" ht="10.199999999999999" hidden="1" customHeight="1" x14ac:dyDescent="0.3">
      <c r="A39" s="25"/>
      <c r="B39" s="389"/>
      <c r="C39" s="447"/>
      <c r="D39" s="15"/>
      <c r="E39" s="398"/>
      <c r="F39" s="398"/>
      <c r="G39" s="398"/>
      <c r="H39" s="399" t="e">
        <f>IF(#REF!&lt;&gt;0,3,0)</f>
        <v>#REF!</v>
      </c>
      <c r="I39" s="449">
        <f>Conges!$B$3</f>
        <v>44896</v>
      </c>
      <c r="J39" s="450"/>
      <c r="K39" s="450"/>
      <c r="L39" s="450"/>
      <c r="M39" s="450"/>
      <c r="N39" s="63" t="str">
        <f>Planning!N$5</f>
        <v/>
      </c>
      <c r="O39" s="97">
        <f>Planning!O$5</f>
        <v>0</v>
      </c>
      <c r="P39" s="98">
        <f>Planning!P$5</f>
        <v>0</v>
      </c>
      <c r="Q39" s="98">
        <f>Planning!Q$5</f>
        <v>0</v>
      </c>
      <c r="R39" s="98">
        <f>Planning!R$5</f>
        <v>0</v>
      </c>
      <c r="S39" s="98">
        <f>Planning!S$5</f>
        <v>0</v>
      </c>
      <c r="T39" s="98">
        <f>Planning!T$5</f>
        <v>0</v>
      </c>
      <c r="U39" s="98">
        <f>Planning!U$5</f>
        <v>0</v>
      </c>
      <c r="V39" s="99">
        <f>Planning!V$5</f>
        <v>0</v>
      </c>
      <c r="W39" s="98">
        <f>Planning!W$5</f>
        <v>0</v>
      </c>
      <c r="X39" s="98">
        <f>Planning!X$5</f>
        <v>0</v>
      </c>
      <c r="Y39" s="98">
        <f>Planning!Y$5</f>
        <v>0</v>
      </c>
      <c r="Z39" s="98">
        <f>Planning!Z$5</f>
        <v>0</v>
      </c>
      <c r="AA39" s="98">
        <f>Planning!AA$5</f>
        <v>0</v>
      </c>
      <c r="AB39" s="98">
        <f>Planning!AB$5</f>
        <v>0</v>
      </c>
      <c r="AC39" s="98">
        <f>Planning!AC$5</f>
        <v>0</v>
      </c>
      <c r="AD39" s="98">
        <f>Planning!AD$5</f>
        <v>0</v>
      </c>
      <c r="AE39" s="97">
        <f>Planning!AE$5</f>
        <v>0</v>
      </c>
      <c r="AF39" s="98">
        <f>Planning!AF$5</f>
        <v>0</v>
      </c>
      <c r="AG39" s="98">
        <f>Planning!AG$5</f>
        <v>0</v>
      </c>
      <c r="AH39" s="98">
        <f>Planning!AH$5</f>
        <v>0</v>
      </c>
      <c r="AI39" s="98">
        <f>Planning!AI$5</f>
        <v>0</v>
      </c>
      <c r="AJ39" s="99">
        <f>Planning!AJ$5</f>
        <v>0</v>
      </c>
      <c r="AK39" s="98">
        <f>Planning!AK$5</f>
        <v>0</v>
      </c>
      <c r="AL39" s="98">
        <f>Planning!AL$5</f>
        <v>0</v>
      </c>
      <c r="AM39" s="98">
        <f>Planning!AM$5</f>
        <v>0</v>
      </c>
      <c r="AN39" s="98">
        <f>Planning!AN$5</f>
        <v>0</v>
      </c>
      <c r="AO39" s="98">
        <f>Planning!AO$5</f>
        <v>0</v>
      </c>
      <c r="AP39" s="98">
        <f>Planning!AP$5</f>
        <v>0</v>
      </c>
      <c r="AQ39" s="98">
        <f>Planning!AQ$5</f>
        <v>0</v>
      </c>
      <c r="AR39" s="98">
        <f>Planning!AR$5</f>
        <v>0</v>
      </c>
      <c r="AS39" s="98">
        <f>Planning!AS$5</f>
        <v>0</v>
      </c>
      <c r="AT39" s="98">
        <f>Planning!AT$5</f>
        <v>0</v>
      </c>
      <c r="AU39" s="97">
        <f>Planning!AU$5</f>
        <v>0</v>
      </c>
      <c r="AV39" s="98">
        <f>Planning!AV$5</f>
        <v>0</v>
      </c>
      <c r="AW39" s="98">
        <f>Planning!AW$5</f>
        <v>0</v>
      </c>
      <c r="AX39" s="98">
        <f>Planning!AX$5</f>
        <v>0</v>
      </c>
      <c r="AY39" s="98">
        <f>Planning!AY$5</f>
        <v>0</v>
      </c>
      <c r="AZ39" s="98">
        <f>Planning!AZ$5</f>
        <v>0</v>
      </c>
      <c r="BA39" s="98">
        <f>Planning!BA$5</f>
        <v>0</v>
      </c>
      <c r="BB39" s="99">
        <f>Planning!BB$5</f>
        <v>0</v>
      </c>
      <c r="BC39" s="67">
        <f>Planning!BC$5</f>
        <v>0</v>
      </c>
      <c r="BD39" s="107"/>
      <c r="BE39" s="431">
        <f>Planning!BE$5</f>
        <v>0</v>
      </c>
      <c r="BF39" s="432">
        <f>Planning!BF$5</f>
        <v>0</v>
      </c>
      <c r="BG39" s="73">
        <f>Planning!BG$5</f>
        <v>0</v>
      </c>
      <c r="BH39" s="74">
        <f>Planning!BH$5</f>
        <v>0</v>
      </c>
      <c r="BI39" s="75" t="str">
        <f>Planning!BI$5</f>
        <v/>
      </c>
      <c r="BJ39" s="76">
        <f>Planning!BJ$5</f>
        <v>0</v>
      </c>
      <c r="BL39" s="322">
        <f>Planning!BL$5</f>
        <v>0</v>
      </c>
      <c r="BM39" s="148">
        <f>Planning!BP$5</f>
        <v>0</v>
      </c>
      <c r="NL39" s="43" t="s">
        <v>63</v>
      </c>
      <c r="NM39" s="43"/>
    </row>
    <row r="40" spans="1:377" s="318" customFormat="1" ht="10.199999999999999" hidden="1" customHeight="1" x14ac:dyDescent="0.3">
      <c r="A40" s="25"/>
      <c r="B40" s="389"/>
      <c r="C40" s="447"/>
      <c r="D40" s="15"/>
      <c r="E40" s="398"/>
      <c r="F40" s="398"/>
      <c r="G40" s="398"/>
      <c r="H40" s="399"/>
      <c r="I40" s="445">
        <f>Conges!$B$4</f>
        <v>44897</v>
      </c>
      <c r="J40" s="446"/>
      <c r="K40" s="446"/>
      <c r="L40" s="446"/>
      <c r="M40" s="446"/>
      <c r="N40" s="81" t="str">
        <f>Planning!N$40</f>
        <v/>
      </c>
      <c r="O40" s="100">
        <f>Planning!O$40</f>
        <v>0</v>
      </c>
      <c r="P40" s="101">
        <f>Planning!P$40</f>
        <v>0</v>
      </c>
      <c r="Q40" s="101">
        <f>Planning!Q$40</f>
        <v>0</v>
      </c>
      <c r="R40" s="101">
        <f>Planning!R$40</f>
        <v>0</v>
      </c>
      <c r="S40" s="101">
        <f>Planning!S$40</f>
        <v>0</v>
      </c>
      <c r="T40" s="101">
        <f>Planning!T$40</f>
        <v>0</v>
      </c>
      <c r="U40" s="101">
        <f>Planning!U$40</f>
        <v>0</v>
      </c>
      <c r="V40" s="102">
        <f>Planning!V$40</f>
        <v>0</v>
      </c>
      <c r="W40" s="101">
        <f>Planning!W$40</f>
        <v>0</v>
      </c>
      <c r="X40" s="101">
        <f>Planning!X$40</f>
        <v>0</v>
      </c>
      <c r="Y40" s="101">
        <f>Planning!Y$40</f>
        <v>0</v>
      </c>
      <c r="Z40" s="101">
        <f>Planning!Z$40</f>
        <v>0</v>
      </c>
      <c r="AA40" s="101">
        <f>Planning!AA$40</f>
        <v>0</v>
      </c>
      <c r="AB40" s="101">
        <f>Planning!AB$40</f>
        <v>0</v>
      </c>
      <c r="AC40" s="101">
        <f>Planning!AC$40</f>
        <v>0</v>
      </c>
      <c r="AD40" s="101">
        <f>Planning!AD$40</f>
        <v>0</v>
      </c>
      <c r="AE40" s="100">
        <f>Planning!AE$40</f>
        <v>0</v>
      </c>
      <c r="AF40" s="101">
        <f>Planning!AF$40</f>
        <v>0</v>
      </c>
      <c r="AG40" s="101">
        <f>Planning!AG$40</f>
        <v>0</v>
      </c>
      <c r="AH40" s="101">
        <f>Planning!AH$40</f>
        <v>0</v>
      </c>
      <c r="AI40" s="101">
        <f>Planning!AI$40</f>
        <v>0</v>
      </c>
      <c r="AJ40" s="102">
        <f>Planning!AJ$40</f>
        <v>0</v>
      </c>
      <c r="AK40" s="101">
        <f>Planning!AK$40</f>
        <v>0</v>
      </c>
      <c r="AL40" s="101">
        <f>Planning!AL$40</f>
        <v>0</v>
      </c>
      <c r="AM40" s="101">
        <f>Planning!AM$40</f>
        <v>0</v>
      </c>
      <c r="AN40" s="101">
        <f>Planning!AN$40</f>
        <v>0</v>
      </c>
      <c r="AO40" s="101">
        <f>Planning!AO$40</f>
        <v>0</v>
      </c>
      <c r="AP40" s="101">
        <f>Planning!AP$40</f>
        <v>0</v>
      </c>
      <c r="AQ40" s="101">
        <f>Planning!AQ$40</f>
        <v>0</v>
      </c>
      <c r="AR40" s="101">
        <f>Planning!AR$40</f>
        <v>0</v>
      </c>
      <c r="AS40" s="101">
        <f>Planning!AS$40</f>
        <v>0</v>
      </c>
      <c r="AT40" s="101">
        <f>Planning!AT$40</f>
        <v>0</v>
      </c>
      <c r="AU40" s="100">
        <f>Planning!AU$40</f>
        <v>0</v>
      </c>
      <c r="AV40" s="101">
        <f>Planning!AV$40</f>
        <v>0</v>
      </c>
      <c r="AW40" s="101">
        <f>Planning!AW$40</f>
        <v>0</v>
      </c>
      <c r="AX40" s="101">
        <f>Planning!AX$40</f>
        <v>0</v>
      </c>
      <c r="AY40" s="101">
        <f>Planning!AY$40</f>
        <v>0</v>
      </c>
      <c r="AZ40" s="101">
        <f>Planning!AZ$40</f>
        <v>0</v>
      </c>
      <c r="BA40" s="101">
        <f>Planning!BA$40</f>
        <v>0</v>
      </c>
      <c r="BB40" s="102">
        <f>Planning!BB$40</f>
        <v>0</v>
      </c>
      <c r="BC40" s="85">
        <f>Planning!BC$40</f>
        <v>0</v>
      </c>
      <c r="BD40" s="107"/>
      <c r="BE40" s="435">
        <f>Planning!BE$40</f>
        <v>0</v>
      </c>
      <c r="BF40" s="436">
        <f>Planning!BF$40</f>
        <v>0</v>
      </c>
      <c r="BG40" s="91">
        <f>Planning!BG$40</f>
        <v>0</v>
      </c>
      <c r="BH40" s="92">
        <f>Planning!BH$40</f>
        <v>0</v>
      </c>
      <c r="BI40" s="93" t="str">
        <f>Planning!BI$40</f>
        <v/>
      </c>
      <c r="BJ40" s="94">
        <f>Planning!BJ$40</f>
        <v>0</v>
      </c>
      <c r="BL40" s="324">
        <f>Planning!BL$40</f>
        <v>0</v>
      </c>
      <c r="BM40" s="149">
        <f>Planning!BP$40</f>
        <v>0</v>
      </c>
      <c r="NL40" s="43" t="s">
        <v>63</v>
      </c>
      <c r="NM40" s="43"/>
    </row>
    <row r="41" spans="1:377" s="318" customFormat="1" ht="10.199999999999999" hidden="1" customHeight="1" x14ac:dyDescent="0.25">
      <c r="A41" s="25"/>
      <c r="B41" s="389"/>
      <c r="C41" s="447"/>
      <c r="D41" s="15"/>
      <c r="E41" s="397"/>
      <c r="F41" s="397"/>
      <c r="G41" s="397"/>
      <c r="H41" s="399"/>
      <c r="I41" s="443">
        <f>Conges!$B$5</f>
        <v>44898</v>
      </c>
      <c r="J41" s="444"/>
      <c r="K41" s="444"/>
      <c r="L41" s="444"/>
      <c r="M41" s="444"/>
      <c r="N41" s="68" t="str">
        <f>Planning!N$75</f>
        <v/>
      </c>
      <c r="O41" s="103">
        <f>Planning!O$75</f>
        <v>0</v>
      </c>
      <c r="P41" s="104">
        <f>Planning!P$75</f>
        <v>0</v>
      </c>
      <c r="Q41" s="104">
        <f>Planning!Q$75</f>
        <v>0</v>
      </c>
      <c r="R41" s="104">
        <f>Planning!R$75</f>
        <v>0</v>
      </c>
      <c r="S41" s="104">
        <f>Planning!S$75</f>
        <v>0</v>
      </c>
      <c r="T41" s="104">
        <f>Planning!T$75</f>
        <v>0</v>
      </c>
      <c r="U41" s="104">
        <f>Planning!U$75</f>
        <v>0</v>
      </c>
      <c r="V41" s="105">
        <f>Planning!V$75</f>
        <v>0</v>
      </c>
      <c r="W41" s="104">
        <f>Planning!W$75</f>
        <v>0</v>
      </c>
      <c r="X41" s="104">
        <f>Planning!X$75</f>
        <v>0</v>
      </c>
      <c r="Y41" s="104">
        <f>Planning!Y$75</f>
        <v>0</v>
      </c>
      <c r="Z41" s="104">
        <f>Planning!Z$75</f>
        <v>0</v>
      </c>
      <c r="AA41" s="104">
        <f>Planning!AA$75</f>
        <v>0</v>
      </c>
      <c r="AB41" s="104">
        <f>Planning!AB$75</f>
        <v>0</v>
      </c>
      <c r="AC41" s="104">
        <f>Planning!AC$75</f>
        <v>0</v>
      </c>
      <c r="AD41" s="104">
        <f>Planning!AD$75</f>
        <v>0</v>
      </c>
      <c r="AE41" s="103">
        <f>Planning!AE$75</f>
        <v>0</v>
      </c>
      <c r="AF41" s="104">
        <f>Planning!AF$75</f>
        <v>0</v>
      </c>
      <c r="AG41" s="104">
        <f>Planning!AG$75</f>
        <v>0</v>
      </c>
      <c r="AH41" s="104">
        <f>Planning!AH$75</f>
        <v>0</v>
      </c>
      <c r="AI41" s="104">
        <f>Planning!AI$75</f>
        <v>0</v>
      </c>
      <c r="AJ41" s="105">
        <f>Planning!AJ$75</f>
        <v>0</v>
      </c>
      <c r="AK41" s="104">
        <f>Planning!AK$75</f>
        <v>0</v>
      </c>
      <c r="AL41" s="104">
        <f>Planning!AL$75</f>
        <v>0</v>
      </c>
      <c r="AM41" s="104">
        <f>Planning!AM$75</f>
        <v>0</v>
      </c>
      <c r="AN41" s="104">
        <f>Planning!AN$75</f>
        <v>0</v>
      </c>
      <c r="AO41" s="104">
        <f>Planning!AO$75</f>
        <v>0</v>
      </c>
      <c r="AP41" s="104">
        <f>Planning!AP$75</f>
        <v>0</v>
      </c>
      <c r="AQ41" s="104">
        <f>Planning!AQ$75</f>
        <v>0</v>
      </c>
      <c r="AR41" s="104">
        <f>Planning!AR$75</f>
        <v>0</v>
      </c>
      <c r="AS41" s="104">
        <f>Planning!AS$75</f>
        <v>0</v>
      </c>
      <c r="AT41" s="104">
        <f>Planning!AT$75</f>
        <v>0</v>
      </c>
      <c r="AU41" s="103">
        <f>Planning!AU$75</f>
        <v>0</v>
      </c>
      <c r="AV41" s="104">
        <f>Planning!AV$75</f>
        <v>0</v>
      </c>
      <c r="AW41" s="104">
        <f>Planning!AW$75</f>
        <v>0</v>
      </c>
      <c r="AX41" s="104">
        <f>Planning!AX$75</f>
        <v>0</v>
      </c>
      <c r="AY41" s="104">
        <f>Planning!AY$75</f>
        <v>0</v>
      </c>
      <c r="AZ41" s="104">
        <f>Planning!AZ$75</f>
        <v>0</v>
      </c>
      <c r="BA41" s="104">
        <f>Planning!BA$75</f>
        <v>0</v>
      </c>
      <c r="BB41" s="105">
        <f>Planning!BB$75</f>
        <v>0</v>
      </c>
      <c r="BC41" s="72">
        <f>Planning!BC$75</f>
        <v>0</v>
      </c>
      <c r="BD41" s="107"/>
      <c r="BE41" s="433">
        <f>Planning!BE$75</f>
        <v>0</v>
      </c>
      <c r="BF41" s="434">
        <f>Planning!BF$75</f>
        <v>0</v>
      </c>
      <c r="BG41" s="77">
        <f>Planning!BG$75</f>
        <v>0</v>
      </c>
      <c r="BH41" s="78">
        <f>Planning!BH$75</f>
        <v>0</v>
      </c>
      <c r="BI41" s="79" t="str">
        <f>Planning!BI$75</f>
        <v/>
      </c>
      <c r="BJ41" s="80">
        <f>Planning!BJ$75</f>
        <v>0</v>
      </c>
      <c r="BL41" s="323">
        <f>Planning!BL$75</f>
        <v>0</v>
      </c>
      <c r="BM41" s="150">
        <f>Planning!BP$75</f>
        <v>0</v>
      </c>
      <c r="NL41" s="43" t="s">
        <v>63</v>
      </c>
      <c r="NM41" s="43"/>
    </row>
    <row r="42" spans="1:377" s="318" customFormat="1" ht="10.199999999999999" hidden="1" customHeight="1" x14ac:dyDescent="0.3">
      <c r="A42" s="25"/>
      <c r="B42" s="389"/>
      <c r="C42" s="447"/>
      <c r="D42" s="15"/>
      <c r="E42" s="398"/>
      <c r="F42" s="398"/>
      <c r="G42" s="398"/>
      <c r="H42" s="399"/>
      <c r="I42" s="445">
        <f>Conges!$B$6</f>
        <v>44899</v>
      </c>
      <c r="J42" s="446"/>
      <c r="K42" s="446"/>
      <c r="L42" s="446"/>
      <c r="M42" s="446"/>
      <c r="N42" s="81" t="str">
        <f>Planning!N$110</f>
        <v/>
      </c>
      <c r="O42" s="100">
        <f>Planning!O$110</f>
        <v>0</v>
      </c>
      <c r="P42" s="101">
        <f>Planning!P$110</f>
        <v>0</v>
      </c>
      <c r="Q42" s="101">
        <f>Planning!Q$110</f>
        <v>0</v>
      </c>
      <c r="R42" s="101">
        <f>Planning!R$110</f>
        <v>0</v>
      </c>
      <c r="S42" s="101">
        <f>Planning!S$110</f>
        <v>0</v>
      </c>
      <c r="T42" s="101">
        <f>Planning!T$110</f>
        <v>0</v>
      </c>
      <c r="U42" s="101">
        <f>Planning!U$110</f>
        <v>0</v>
      </c>
      <c r="V42" s="102">
        <f>Planning!V$110</f>
        <v>0</v>
      </c>
      <c r="W42" s="101">
        <f>Planning!W$110</f>
        <v>0</v>
      </c>
      <c r="X42" s="101">
        <f>Planning!X$110</f>
        <v>0</v>
      </c>
      <c r="Y42" s="101">
        <f>Planning!Y$110</f>
        <v>0</v>
      </c>
      <c r="Z42" s="101">
        <f>Planning!Z$110</f>
        <v>0</v>
      </c>
      <c r="AA42" s="101">
        <f>Planning!AA$110</f>
        <v>0</v>
      </c>
      <c r="AB42" s="101">
        <f>Planning!AB$110</f>
        <v>0</v>
      </c>
      <c r="AC42" s="101">
        <f>Planning!AC$110</f>
        <v>0</v>
      </c>
      <c r="AD42" s="101">
        <f>Planning!AD$110</f>
        <v>0</v>
      </c>
      <c r="AE42" s="100">
        <f>Planning!AE$110</f>
        <v>0</v>
      </c>
      <c r="AF42" s="101">
        <f>Planning!AF$110</f>
        <v>0</v>
      </c>
      <c r="AG42" s="101">
        <f>Planning!AG$110</f>
        <v>0</v>
      </c>
      <c r="AH42" s="101">
        <f>Planning!AH$110</f>
        <v>0</v>
      </c>
      <c r="AI42" s="101">
        <f>Planning!AI$110</f>
        <v>0</v>
      </c>
      <c r="AJ42" s="102">
        <f>Planning!AJ$110</f>
        <v>0</v>
      </c>
      <c r="AK42" s="101">
        <f>Planning!AK$110</f>
        <v>0</v>
      </c>
      <c r="AL42" s="101">
        <f>Planning!AL$110</f>
        <v>0</v>
      </c>
      <c r="AM42" s="101">
        <f>Planning!AM$110</f>
        <v>0</v>
      </c>
      <c r="AN42" s="101">
        <f>Planning!AN$110</f>
        <v>0</v>
      </c>
      <c r="AO42" s="101">
        <f>Planning!AO$110</f>
        <v>0</v>
      </c>
      <c r="AP42" s="101">
        <f>Planning!AP$110</f>
        <v>0</v>
      </c>
      <c r="AQ42" s="101">
        <f>Planning!AQ$110</f>
        <v>0</v>
      </c>
      <c r="AR42" s="101">
        <f>Planning!AR$110</f>
        <v>0</v>
      </c>
      <c r="AS42" s="101">
        <f>Planning!AS$110</f>
        <v>0</v>
      </c>
      <c r="AT42" s="101">
        <f>Planning!AT$110</f>
        <v>0</v>
      </c>
      <c r="AU42" s="100">
        <f>Planning!AU$110</f>
        <v>0</v>
      </c>
      <c r="AV42" s="101">
        <f>Planning!AV$110</f>
        <v>0</v>
      </c>
      <c r="AW42" s="101">
        <f>Planning!AW$110</f>
        <v>0</v>
      </c>
      <c r="AX42" s="101">
        <f>Planning!AX$110</f>
        <v>0</v>
      </c>
      <c r="AY42" s="101">
        <f>Planning!AY$110</f>
        <v>0</v>
      </c>
      <c r="AZ42" s="101">
        <f>Planning!AZ$110</f>
        <v>0</v>
      </c>
      <c r="BA42" s="101">
        <f>Planning!BA$110</f>
        <v>0</v>
      </c>
      <c r="BB42" s="102">
        <f>Planning!BB$110</f>
        <v>0</v>
      </c>
      <c r="BC42" s="85">
        <f>Planning!BC$110</f>
        <v>0</v>
      </c>
      <c r="BD42" s="107"/>
      <c r="BE42" s="435">
        <f>Planning!BE$110</f>
        <v>0</v>
      </c>
      <c r="BF42" s="436">
        <f>Planning!BF$110</f>
        <v>0</v>
      </c>
      <c r="BG42" s="91">
        <f>Planning!BG$110</f>
        <v>0</v>
      </c>
      <c r="BH42" s="92">
        <f>Planning!BH$110</f>
        <v>0</v>
      </c>
      <c r="BI42" s="93" t="str">
        <f>Planning!BI$110</f>
        <v/>
      </c>
      <c r="BJ42" s="94">
        <f>Planning!BJ$110</f>
        <v>0</v>
      </c>
      <c r="BL42" s="324">
        <f>Planning!BL$110</f>
        <v>0</v>
      </c>
      <c r="BM42" s="149">
        <f>Planning!BP$110</f>
        <v>0</v>
      </c>
      <c r="NL42" s="43" t="s">
        <v>63</v>
      </c>
      <c r="NM42" s="43"/>
    </row>
    <row r="43" spans="1:377" s="318" customFormat="1" ht="10.199999999999999" hidden="1" customHeight="1" x14ac:dyDescent="0.3">
      <c r="A43" s="25"/>
      <c r="B43" s="389"/>
      <c r="C43" s="447"/>
      <c r="D43" s="15"/>
      <c r="E43" s="398"/>
      <c r="F43" s="398"/>
      <c r="G43" s="398"/>
      <c r="H43" s="399"/>
      <c r="I43" s="443">
        <f>Conges!$B$7</f>
        <v>44900</v>
      </c>
      <c r="J43" s="444"/>
      <c r="K43" s="444"/>
      <c r="L43" s="444"/>
      <c r="M43" s="444"/>
      <c r="N43" s="68" t="str">
        <f>Planning!N$145</f>
        <v/>
      </c>
      <c r="O43" s="103">
        <f>Planning!O$145</f>
        <v>0</v>
      </c>
      <c r="P43" s="104">
        <f>Planning!P$145</f>
        <v>0</v>
      </c>
      <c r="Q43" s="104">
        <f>Planning!Q$145</f>
        <v>0</v>
      </c>
      <c r="R43" s="104">
        <f>Planning!R$145</f>
        <v>0</v>
      </c>
      <c r="S43" s="104">
        <f>Planning!S$145</f>
        <v>0</v>
      </c>
      <c r="T43" s="104">
        <f>Planning!T$145</f>
        <v>0</v>
      </c>
      <c r="U43" s="104">
        <f>Planning!U$145</f>
        <v>0</v>
      </c>
      <c r="V43" s="105">
        <f>Planning!V$145</f>
        <v>0</v>
      </c>
      <c r="W43" s="104">
        <f>Planning!W$145</f>
        <v>0</v>
      </c>
      <c r="X43" s="104">
        <f>Planning!X$145</f>
        <v>0</v>
      </c>
      <c r="Y43" s="104">
        <f>Planning!Y$145</f>
        <v>0</v>
      </c>
      <c r="Z43" s="104">
        <f>Planning!Z$145</f>
        <v>0</v>
      </c>
      <c r="AA43" s="104">
        <f>Planning!AA$145</f>
        <v>0</v>
      </c>
      <c r="AB43" s="104">
        <f>Planning!AB$145</f>
        <v>0</v>
      </c>
      <c r="AC43" s="104">
        <f>Planning!AC$145</f>
        <v>0</v>
      </c>
      <c r="AD43" s="104">
        <f>Planning!AD$145</f>
        <v>0</v>
      </c>
      <c r="AE43" s="103">
        <f>Planning!AE$145</f>
        <v>0</v>
      </c>
      <c r="AF43" s="104">
        <f>Planning!AF$145</f>
        <v>0</v>
      </c>
      <c r="AG43" s="104">
        <f>Planning!AG$145</f>
        <v>0</v>
      </c>
      <c r="AH43" s="104">
        <f>Planning!AH$145</f>
        <v>0</v>
      </c>
      <c r="AI43" s="104">
        <f>Planning!AI$145</f>
        <v>0</v>
      </c>
      <c r="AJ43" s="105">
        <f>Planning!AJ$145</f>
        <v>0</v>
      </c>
      <c r="AK43" s="104">
        <f>Planning!AK$145</f>
        <v>0</v>
      </c>
      <c r="AL43" s="104">
        <f>Planning!AL$145</f>
        <v>0</v>
      </c>
      <c r="AM43" s="104">
        <f>Planning!AM$145</f>
        <v>0</v>
      </c>
      <c r="AN43" s="104">
        <f>Planning!AN$145</f>
        <v>0</v>
      </c>
      <c r="AO43" s="104">
        <f>Planning!AO$145</f>
        <v>0</v>
      </c>
      <c r="AP43" s="104">
        <f>Planning!AP$145</f>
        <v>0</v>
      </c>
      <c r="AQ43" s="104">
        <f>Planning!AQ$145</f>
        <v>0</v>
      </c>
      <c r="AR43" s="104">
        <f>Planning!AR$145</f>
        <v>0</v>
      </c>
      <c r="AS43" s="104">
        <f>Planning!AS$145</f>
        <v>0</v>
      </c>
      <c r="AT43" s="104">
        <f>Planning!AT$145</f>
        <v>0</v>
      </c>
      <c r="AU43" s="103">
        <f>Planning!AU$145</f>
        <v>0</v>
      </c>
      <c r="AV43" s="104">
        <f>Planning!AV$145</f>
        <v>0</v>
      </c>
      <c r="AW43" s="104">
        <f>Planning!AW$145</f>
        <v>0</v>
      </c>
      <c r="AX43" s="104">
        <f>Planning!AX$145</f>
        <v>0</v>
      </c>
      <c r="AY43" s="104">
        <f>Planning!AY$145</f>
        <v>0</v>
      </c>
      <c r="AZ43" s="104">
        <f>Planning!AZ$145</f>
        <v>0</v>
      </c>
      <c r="BA43" s="104">
        <f>Planning!BA$145</f>
        <v>0</v>
      </c>
      <c r="BB43" s="105">
        <f>Planning!BB$145</f>
        <v>0</v>
      </c>
      <c r="BC43" s="72">
        <f>Planning!BC$145</f>
        <v>0</v>
      </c>
      <c r="BD43" s="107"/>
      <c r="BE43" s="433">
        <f>Planning!BE$145</f>
        <v>0</v>
      </c>
      <c r="BF43" s="434">
        <f>Planning!BF$145</f>
        <v>0</v>
      </c>
      <c r="BG43" s="77">
        <f>Planning!BG$145</f>
        <v>0</v>
      </c>
      <c r="BH43" s="78">
        <f>Planning!BH$145</f>
        <v>0</v>
      </c>
      <c r="BI43" s="79" t="str">
        <f>Planning!BI$145</f>
        <v/>
      </c>
      <c r="BJ43" s="80">
        <f>Planning!BJ$145</f>
        <v>0</v>
      </c>
      <c r="BL43" s="323">
        <f>Planning!BL$145</f>
        <v>0</v>
      </c>
      <c r="BM43" s="150">
        <f>Planning!BP$145</f>
        <v>0</v>
      </c>
      <c r="NL43" s="43" t="s">
        <v>63</v>
      </c>
      <c r="NM43" s="43"/>
    </row>
    <row r="44" spans="1:377" s="318" customFormat="1" ht="10.199999999999999" hidden="1" customHeight="1" x14ac:dyDescent="0.3">
      <c r="A44" s="25"/>
      <c r="B44" s="389"/>
      <c r="C44" s="447"/>
      <c r="D44" s="15"/>
      <c r="E44" s="408" t="str">
        <f>Planning!$E$9</f>
        <v>CREPIERE</v>
      </c>
      <c r="F44" s="408"/>
      <c r="G44" s="131">
        <f>(COUNTIF(O39:BB69,Planning!$MT$3))/2</f>
        <v>0</v>
      </c>
      <c r="H44" s="399"/>
      <c r="I44" s="445">
        <f>Conges!$B$8</f>
        <v>44901</v>
      </c>
      <c r="J44" s="446"/>
      <c r="K44" s="446"/>
      <c r="L44" s="446"/>
      <c r="M44" s="446"/>
      <c r="N44" s="81" t="str">
        <f>Planning!N$180</f>
        <v/>
      </c>
      <c r="O44" s="100">
        <f>Planning!O$180</f>
        <v>0</v>
      </c>
      <c r="P44" s="101">
        <f>Planning!P$180</f>
        <v>0</v>
      </c>
      <c r="Q44" s="101">
        <f>Planning!Q$180</f>
        <v>0</v>
      </c>
      <c r="R44" s="101">
        <f>Planning!R$180</f>
        <v>0</v>
      </c>
      <c r="S44" s="101">
        <f>Planning!S$180</f>
        <v>0</v>
      </c>
      <c r="T44" s="101">
        <f>Planning!T$180</f>
        <v>0</v>
      </c>
      <c r="U44" s="101">
        <f>Planning!U$180</f>
        <v>0</v>
      </c>
      <c r="V44" s="102">
        <f>Planning!V$180</f>
        <v>0</v>
      </c>
      <c r="W44" s="101">
        <f>Planning!W$180</f>
        <v>0</v>
      </c>
      <c r="X44" s="101">
        <f>Planning!X$180</f>
        <v>0</v>
      </c>
      <c r="Y44" s="101">
        <f>Planning!Y$180</f>
        <v>0</v>
      </c>
      <c r="Z44" s="101">
        <f>Planning!Z$180</f>
        <v>0</v>
      </c>
      <c r="AA44" s="101">
        <f>Planning!AA$180</f>
        <v>0</v>
      </c>
      <c r="AB44" s="101">
        <f>Planning!AB$180</f>
        <v>0</v>
      </c>
      <c r="AC44" s="101">
        <f>Planning!AC$180</f>
        <v>0</v>
      </c>
      <c r="AD44" s="101">
        <f>Planning!AD$180</f>
        <v>0</v>
      </c>
      <c r="AE44" s="100">
        <f>Planning!AE$180</f>
        <v>0</v>
      </c>
      <c r="AF44" s="101">
        <f>Planning!AF$180</f>
        <v>0</v>
      </c>
      <c r="AG44" s="101">
        <f>Planning!AG$180</f>
        <v>0</v>
      </c>
      <c r="AH44" s="101">
        <f>Planning!AH$180</f>
        <v>0</v>
      </c>
      <c r="AI44" s="101">
        <f>Planning!AI$180</f>
        <v>0</v>
      </c>
      <c r="AJ44" s="102">
        <f>Planning!AJ$180</f>
        <v>0</v>
      </c>
      <c r="AK44" s="101">
        <f>Planning!AK$180</f>
        <v>0</v>
      </c>
      <c r="AL44" s="101">
        <f>Planning!AL$180</f>
        <v>0</v>
      </c>
      <c r="AM44" s="101">
        <f>Planning!AM$180</f>
        <v>0</v>
      </c>
      <c r="AN44" s="101">
        <f>Planning!AN$180</f>
        <v>0</v>
      </c>
      <c r="AO44" s="101">
        <f>Planning!AO$180</f>
        <v>0</v>
      </c>
      <c r="AP44" s="101">
        <f>Planning!AP$180</f>
        <v>0</v>
      </c>
      <c r="AQ44" s="101">
        <f>Planning!AQ$180</f>
        <v>0</v>
      </c>
      <c r="AR44" s="101">
        <f>Planning!AR$180</f>
        <v>0</v>
      </c>
      <c r="AS44" s="101">
        <f>Planning!AS$180</f>
        <v>0</v>
      </c>
      <c r="AT44" s="101">
        <f>Planning!AT$180</f>
        <v>0</v>
      </c>
      <c r="AU44" s="100">
        <f>Planning!AU$180</f>
        <v>0</v>
      </c>
      <c r="AV44" s="101">
        <f>Planning!AV$180</f>
        <v>0</v>
      </c>
      <c r="AW44" s="101">
        <f>Planning!AW$180</f>
        <v>0</v>
      </c>
      <c r="AX44" s="101">
        <f>Planning!AX$180</f>
        <v>0</v>
      </c>
      <c r="AY44" s="101">
        <f>Planning!AY$180</f>
        <v>0</v>
      </c>
      <c r="AZ44" s="101">
        <f>Planning!AZ$180</f>
        <v>0</v>
      </c>
      <c r="BA44" s="101">
        <f>Planning!BA$180</f>
        <v>0</v>
      </c>
      <c r="BB44" s="102">
        <f>Planning!BB$180</f>
        <v>0</v>
      </c>
      <c r="BC44" s="85">
        <f>Planning!BC$180</f>
        <v>0</v>
      </c>
      <c r="BD44" s="107"/>
      <c r="BE44" s="435">
        <f>Planning!BE$180</f>
        <v>0</v>
      </c>
      <c r="BF44" s="436">
        <f>Planning!BF$180</f>
        <v>0</v>
      </c>
      <c r="BG44" s="91">
        <f>Planning!BG$180</f>
        <v>0</v>
      </c>
      <c r="BH44" s="92">
        <f>Planning!BH$180</f>
        <v>0</v>
      </c>
      <c r="BI44" s="93" t="str">
        <f>Planning!BI$180</f>
        <v/>
      </c>
      <c r="BJ44" s="94">
        <f>Planning!BJ$180</f>
        <v>0</v>
      </c>
      <c r="BL44" s="324">
        <f>Planning!BL$180</f>
        <v>0</v>
      </c>
      <c r="BM44" s="149">
        <f>Planning!BP$180</f>
        <v>0</v>
      </c>
      <c r="NL44" s="43" t="s">
        <v>63</v>
      </c>
      <c r="NM44" s="43"/>
    </row>
    <row r="45" spans="1:377" s="318" customFormat="1" ht="10.199999999999999" hidden="1" customHeight="1" x14ac:dyDescent="0.3">
      <c r="A45" s="25"/>
      <c r="B45" s="389"/>
      <c r="C45" s="447"/>
      <c r="D45" s="15"/>
      <c r="E45" s="411" t="str">
        <f>Planning!$E$10</f>
        <v>BRASSERIE</v>
      </c>
      <c r="F45" s="411"/>
      <c r="G45" s="132">
        <f>(COUNTIF(O39:BB69,Planning!$MV$3))/2</f>
        <v>0</v>
      </c>
      <c r="H45" s="399"/>
      <c r="I45" s="443">
        <f>Conges!$B$9</f>
        <v>44902</v>
      </c>
      <c r="J45" s="444"/>
      <c r="K45" s="444"/>
      <c r="L45" s="444"/>
      <c r="M45" s="444"/>
      <c r="N45" s="68" t="str">
        <f>Planning!N$215</f>
        <v/>
      </c>
      <c r="O45" s="103">
        <f>Planning!O$215</f>
        <v>0</v>
      </c>
      <c r="P45" s="104">
        <f>Planning!P$215</f>
        <v>0</v>
      </c>
      <c r="Q45" s="104">
        <f>Planning!Q$215</f>
        <v>0</v>
      </c>
      <c r="R45" s="104">
        <f>Planning!R$215</f>
        <v>0</v>
      </c>
      <c r="S45" s="104">
        <f>Planning!S$215</f>
        <v>0</v>
      </c>
      <c r="T45" s="104">
        <f>Planning!T$215</f>
        <v>0</v>
      </c>
      <c r="U45" s="104">
        <f>Planning!U$215</f>
        <v>0</v>
      </c>
      <c r="V45" s="105">
        <f>Planning!V$215</f>
        <v>0</v>
      </c>
      <c r="W45" s="104">
        <f>Planning!W$215</f>
        <v>0</v>
      </c>
      <c r="X45" s="104">
        <f>Planning!X$215</f>
        <v>0</v>
      </c>
      <c r="Y45" s="104">
        <f>Planning!Y$215</f>
        <v>0</v>
      </c>
      <c r="Z45" s="104">
        <f>Planning!Z$215</f>
        <v>0</v>
      </c>
      <c r="AA45" s="104">
        <f>Planning!AA$215</f>
        <v>0</v>
      </c>
      <c r="AB45" s="104">
        <f>Planning!AB$215</f>
        <v>0</v>
      </c>
      <c r="AC45" s="104">
        <f>Planning!AC$215</f>
        <v>0</v>
      </c>
      <c r="AD45" s="104">
        <f>Planning!AD$215</f>
        <v>0</v>
      </c>
      <c r="AE45" s="103">
        <f>Planning!AE$215</f>
        <v>0</v>
      </c>
      <c r="AF45" s="104">
        <f>Planning!AF$215</f>
        <v>0</v>
      </c>
      <c r="AG45" s="104">
        <f>Planning!AG$215</f>
        <v>0</v>
      </c>
      <c r="AH45" s="104">
        <f>Planning!AH$215</f>
        <v>0</v>
      </c>
      <c r="AI45" s="104">
        <f>Planning!AI$215</f>
        <v>0</v>
      </c>
      <c r="AJ45" s="105">
        <f>Planning!AJ$215</f>
        <v>0</v>
      </c>
      <c r="AK45" s="104">
        <f>Planning!AK$215</f>
        <v>0</v>
      </c>
      <c r="AL45" s="104">
        <f>Planning!AL$215</f>
        <v>0</v>
      </c>
      <c r="AM45" s="104">
        <f>Planning!AM$215</f>
        <v>0</v>
      </c>
      <c r="AN45" s="104">
        <f>Planning!AN$215</f>
        <v>0</v>
      </c>
      <c r="AO45" s="104">
        <f>Planning!AO$215</f>
        <v>0</v>
      </c>
      <c r="AP45" s="104">
        <f>Planning!AP$215</f>
        <v>0</v>
      </c>
      <c r="AQ45" s="104">
        <f>Planning!AQ$215</f>
        <v>0</v>
      </c>
      <c r="AR45" s="104">
        <f>Planning!AR$215</f>
        <v>0</v>
      </c>
      <c r="AS45" s="104">
        <f>Planning!AS$215</f>
        <v>0</v>
      </c>
      <c r="AT45" s="104">
        <f>Planning!AT$215</f>
        <v>0</v>
      </c>
      <c r="AU45" s="103">
        <f>Planning!AU$215</f>
        <v>0</v>
      </c>
      <c r="AV45" s="104">
        <f>Planning!AV$215</f>
        <v>0</v>
      </c>
      <c r="AW45" s="104">
        <f>Planning!AW$215</f>
        <v>0</v>
      </c>
      <c r="AX45" s="104">
        <f>Planning!AX$215</f>
        <v>0</v>
      </c>
      <c r="AY45" s="104">
        <f>Planning!AY$215</f>
        <v>0</v>
      </c>
      <c r="AZ45" s="104">
        <f>Planning!AZ$215</f>
        <v>0</v>
      </c>
      <c r="BA45" s="104">
        <f>Planning!BA$215</f>
        <v>0</v>
      </c>
      <c r="BB45" s="105">
        <f>Planning!BB$215</f>
        <v>0</v>
      </c>
      <c r="BC45" s="72">
        <f>Planning!BC$215</f>
        <v>0</v>
      </c>
      <c r="BD45" s="107"/>
      <c r="BE45" s="433">
        <f>Planning!BE$215</f>
        <v>0</v>
      </c>
      <c r="BF45" s="434">
        <f>Planning!BF$215</f>
        <v>0</v>
      </c>
      <c r="BG45" s="77">
        <f>Planning!BG$215</f>
        <v>0</v>
      </c>
      <c r="BH45" s="78">
        <f>Planning!BH$215</f>
        <v>0</v>
      </c>
      <c r="BI45" s="79" t="str">
        <f>Planning!BI$215</f>
        <v/>
      </c>
      <c r="BJ45" s="80">
        <f>Planning!BJ$215</f>
        <v>0</v>
      </c>
      <c r="BL45" s="323">
        <f>Planning!BL$215</f>
        <v>0</v>
      </c>
      <c r="BM45" s="150">
        <f>Planning!BP$215</f>
        <v>0</v>
      </c>
      <c r="NL45" s="43" t="s">
        <v>63</v>
      </c>
      <c r="NM45" s="43"/>
    </row>
    <row r="46" spans="1:377" s="318" customFormat="1" ht="10.199999999999999" hidden="1" customHeight="1" x14ac:dyDescent="0.3">
      <c r="A46" s="25"/>
      <c r="B46" s="389"/>
      <c r="C46" s="447"/>
      <c r="D46" s="15"/>
      <c r="E46" s="412" t="str">
        <f>Planning!$E$11</f>
        <v>MEP</v>
      </c>
      <c r="F46" s="412"/>
      <c r="G46" s="133">
        <f>(COUNTIF(O39:BB69,Planning!$MX$3))/2</f>
        <v>0</v>
      </c>
      <c r="H46" s="399"/>
      <c r="I46" s="445">
        <f>Conges!$B$10</f>
        <v>44903</v>
      </c>
      <c r="J46" s="446"/>
      <c r="K46" s="446"/>
      <c r="L46" s="446"/>
      <c r="M46" s="446"/>
      <c r="N46" s="81" t="str">
        <f>Planning!N$250</f>
        <v/>
      </c>
      <c r="O46" s="100">
        <f>Planning!O$250</f>
        <v>0</v>
      </c>
      <c r="P46" s="101">
        <f>Planning!P$250</f>
        <v>0</v>
      </c>
      <c r="Q46" s="101">
        <f>Planning!Q$250</f>
        <v>0</v>
      </c>
      <c r="R46" s="101">
        <f>Planning!R$250</f>
        <v>0</v>
      </c>
      <c r="S46" s="101">
        <f>Planning!S$250</f>
        <v>0</v>
      </c>
      <c r="T46" s="101">
        <f>Planning!T$250</f>
        <v>0</v>
      </c>
      <c r="U46" s="101">
        <f>Planning!U$250</f>
        <v>0</v>
      </c>
      <c r="V46" s="102">
        <f>Planning!V$250</f>
        <v>0</v>
      </c>
      <c r="W46" s="101">
        <f>Planning!W$250</f>
        <v>0</v>
      </c>
      <c r="X46" s="101">
        <f>Planning!X$250</f>
        <v>0</v>
      </c>
      <c r="Y46" s="101">
        <f>Planning!Y$250</f>
        <v>0</v>
      </c>
      <c r="Z46" s="101">
        <f>Planning!Z$250</f>
        <v>0</v>
      </c>
      <c r="AA46" s="101">
        <f>Planning!AA$250</f>
        <v>0</v>
      </c>
      <c r="AB46" s="101">
        <f>Planning!AB$250</f>
        <v>0</v>
      </c>
      <c r="AC46" s="101">
        <f>Planning!AC$250</f>
        <v>0</v>
      </c>
      <c r="AD46" s="101">
        <f>Planning!AD$250</f>
        <v>0</v>
      </c>
      <c r="AE46" s="100">
        <f>Planning!AE$250</f>
        <v>0</v>
      </c>
      <c r="AF46" s="101">
        <f>Planning!AF$250</f>
        <v>0</v>
      </c>
      <c r="AG46" s="101">
        <f>Planning!AG$250</f>
        <v>0</v>
      </c>
      <c r="AH46" s="101">
        <f>Planning!AH$250</f>
        <v>0</v>
      </c>
      <c r="AI46" s="101">
        <f>Planning!AI$250</f>
        <v>0</v>
      </c>
      <c r="AJ46" s="102">
        <f>Planning!AJ$250</f>
        <v>0</v>
      </c>
      <c r="AK46" s="101">
        <f>Planning!AK$250</f>
        <v>0</v>
      </c>
      <c r="AL46" s="101">
        <f>Planning!AL$250</f>
        <v>0</v>
      </c>
      <c r="AM46" s="101">
        <f>Planning!AM$250</f>
        <v>0</v>
      </c>
      <c r="AN46" s="101">
        <f>Planning!AN$250</f>
        <v>0</v>
      </c>
      <c r="AO46" s="101">
        <f>Planning!AO$250</f>
        <v>0</v>
      </c>
      <c r="AP46" s="101">
        <f>Planning!AP$250</f>
        <v>0</v>
      </c>
      <c r="AQ46" s="101">
        <f>Planning!AQ$250</f>
        <v>0</v>
      </c>
      <c r="AR46" s="101">
        <f>Planning!AR$250</f>
        <v>0</v>
      </c>
      <c r="AS46" s="101">
        <f>Planning!AS$250</f>
        <v>0</v>
      </c>
      <c r="AT46" s="101">
        <f>Planning!AT$250</f>
        <v>0</v>
      </c>
      <c r="AU46" s="100">
        <f>Planning!AU$250</f>
        <v>0</v>
      </c>
      <c r="AV46" s="101">
        <f>Planning!AV$250</f>
        <v>0</v>
      </c>
      <c r="AW46" s="101">
        <f>Planning!AW$250</f>
        <v>0</v>
      </c>
      <c r="AX46" s="101">
        <f>Planning!AX$250</f>
        <v>0</v>
      </c>
      <c r="AY46" s="101">
        <f>Planning!AY$250</f>
        <v>0</v>
      </c>
      <c r="AZ46" s="101">
        <f>Planning!AZ$250</f>
        <v>0</v>
      </c>
      <c r="BA46" s="101">
        <f>Planning!BA$250</f>
        <v>0</v>
      </c>
      <c r="BB46" s="102">
        <f>Planning!BB$250</f>
        <v>0</v>
      </c>
      <c r="BC46" s="85">
        <f>Planning!BC$250</f>
        <v>0</v>
      </c>
      <c r="BD46" s="107"/>
      <c r="BE46" s="435">
        <f>Planning!BE$250</f>
        <v>0</v>
      </c>
      <c r="BF46" s="436">
        <f>Planning!BF$250</f>
        <v>0</v>
      </c>
      <c r="BG46" s="91">
        <f>Planning!BG$250</f>
        <v>0</v>
      </c>
      <c r="BH46" s="92">
        <f>Planning!BH$250</f>
        <v>0</v>
      </c>
      <c r="BI46" s="93" t="str">
        <f>Planning!BI$250</f>
        <v/>
      </c>
      <c r="BJ46" s="94">
        <f>Planning!BJ$250</f>
        <v>0</v>
      </c>
      <c r="BL46" s="324">
        <f>Planning!BL$250</f>
        <v>0</v>
      </c>
      <c r="BM46" s="149">
        <f>Planning!BP$250</f>
        <v>0</v>
      </c>
      <c r="NL46" s="43" t="s">
        <v>63</v>
      </c>
      <c r="NM46" s="43"/>
    </row>
    <row r="47" spans="1:377" s="318" customFormat="1" ht="10.199999999999999" hidden="1" customHeight="1" x14ac:dyDescent="0.3">
      <c r="A47" s="25"/>
      <c r="B47" s="389"/>
      <c r="C47" s="447"/>
      <c r="D47" s="15"/>
      <c r="E47" s="407" t="str">
        <f>Planning!$E$12</f>
        <v>Renfort</v>
      </c>
      <c r="F47" s="407"/>
      <c r="G47" s="134">
        <f>(COUNTIF(O39:BB69,Planning!$MZ$3))/2</f>
        <v>0</v>
      </c>
      <c r="H47" s="399"/>
      <c r="I47" s="443">
        <f>Conges!$B$11</f>
        <v>44904</v>
      </c>
      <c r="J47" s="444"/>
      <c r="K47" s="444"/>
      <c r="L47" s="444"/>
      <c r="M47" s="444"/>
      <c r="N47" s="68" t="str">
        <f>Planning!N$285</f>
        <v/>
      </c>
      <c r="O47" s="103">
        <f>Planning!O$285</f>
        <v>0</v>
      </c>
      <c r="P47" s="104">
        <f>Planning!P$285</f>
        <v>0</v>
      </c>
      <c r="Q47" s="104">
        <f>Planning!Q$285</f>
        <v>0</v>
      </c>
      <c r="R47" s="104">
        <f>Planning!R$285</f>
        <v>0</v>
      </c>
      <c r="S47" s="104">
        <f>Planning!S$285</f>
        <v>0</v>
      </c>
      <c r="T47" s="104">
        <f>Planning!T$285</f>
        <v>0</v>
      </c>
      <c r="U47" s="104">
        <f>Planning!U$285</f>
        <v>0</v>
      </c>
      <c r="V47" s="105">
        <f>Planning!V$285</f>
        <v>0</v>
      </c>
      <c r="W47" s="104">
        <f>Planning!W$285</f>
        <v>0</v>
      </c>
      <c r="X47" s="104">
        <f>Planning!X$285</f>
        <v>0</v>
      </c>
      <c r="Y47" s="104">
        <f>Planning!Y$285</f>
        <v>0</v>
      </c>
      <c r="Z47" s="104">
        <f>Planning!Z$285</f>
        <v>0</v>
      </c>
      <c r="AA47" s="104">
        <f>Planning!AA$285</f>
        <v>0</v>
      </c>
      <c r="AB47" s="104">
        <f>Planning!AB$285</f>
        <v>0</v>
      </c>
      <c r="AC47" s="104">
        <f>Planning!AC$285</f>
        <v>0</v>
      </c>
      <c r="AD47" s="104">
        <f>Planning!AD$285</f>
        <v>0</v>
      </c>
      <c r="AE47" s="103">
        <f>Planning!AE$285</f>
        <v>0</v>
      </c>
      <c r="AF47" s="104">
        <f>Planning!AF$285</f>
        <v>0</v>
      </c>
      <c r="AG47" s="104">
        <f>Planning!AG$285</f>
        <v>0</v>
      </c>
      <c r="AH47" s="104">
        <f>Planning!AH$285</f>
        <v>0</v>
      </c>
      <c r="AI47" s="104">
        <f>Planning!AI$285</f>
        <v>0</v>
      </c>
      <c r="AJ47" s="105">
        <f>Planning!AJ$285</f>
        <v>0</v>
      </c>
      <c r="AK47" s="104">
        <f>Planning!AK$285</f>
        <v>0</v>
      </c>
      <c r="AL47" s="104">
        <f>Planning!AL$285</f>
        <v>0</v>
      </c>
      <c r="AM47" s="104">
        <f>Planning!AM$285</f>
        <v>0</v>
      </c>
      <c r="AN47" s="104">
        <f>Planning!AN$285</f>
        <v>0</v>
      </c>
      <c r="AO47" s="104">
        <f>Planning!AO$285</f>
        <v>0</v>
      </c>
      <c r="AP47" s="104">
        <f>Planning!AP$285</f>
        <v>0</v>
      </c>
      <c r="AQ47" s="104">
        <f>Planning!AQ$285</f>
        <v>0</v>
      </c>
      <c r="AR47" s="104">
        <f>Planning!AR$285</f>
        <v>0</v>
      </c>
      <c r="AS47" s="104">
        <f>Planning!AS$285</f>
        <v>0</v>
      </c>
      <c r="AT47" s="104">
        <f>Planning!AT$285</f>
        <v>0</v>
      </c>
      <c r="AU47" s="103">
        <f>Planning!AU$285</f>
        <v>0</v>
      </c>
      <c r="AV47" s="104">
        <f>Planning!AV$285</f>
        <v>0</v>
      </c>
      <c r="AW47" s="104">
        <f>Planning!AW$285</f>
        <v>0</v>
      </c>
      <c r="AX47" s="104">
        <f>Planning!AX$285</f>
        <v>0</v>
      </c>
      <c r="AY47" s="104">
        <f>Planning!AY$285</f>
        <v>0</v>
      </c>
      <c r="AZ47" s="104">
        <f>Planning!AZ$285</f>
        <v>0</v>
      </c>
      <c r="BA47" s="104">
        <f>Planning!BA$285</f>
        <v>0</v>
      </c>
      <c r="BB47" s="105">
        <f>Planning!BB$285</f>
        <v>0</v>
      </c>
      <c r="BC47" s="72">
        <f>Planning!BC$285</f>
        <v>0</v>
      </c>
      <c r="BD47" s="107"/>
      <c r="BE47" s="433">
        <f>Planning!BE$285</f>
        <v>0</v>
      </c>
      <c r="BF47" s="434">
        <f>Planning!BF$285</f>
        <v>0</v>
      </c>
      <c r="BG47" s="77">
        <f>Planning!BG$285</f>
        <v>0</v>
      </c>
      <c r="BH47" s="78">
        <f>Planning!BH$285</f>
        <v>0</v>
      </c>
      <c r="BI47" s="79" t="str">
        <f>Planning!BI$285</f>
        <v/>
      </c>
      <c r="BJ47" s="80">
        <f>Planning!BJ$285</f>
        <v>0</v>
      </c>
      <c r="BL47" s="323">
        <f>Planning!BL$285</f>
        <v>0</v>
      </c>
      <c r="BM47" s="150">
        <f>Planning!BP$285</f>
        <v>0</v>
      </c>
      <c r="NL47" s="43" t="s">
        <v>63</v>
      </c>
      <c r="NM47" s="43"/>
    </row>
    <row r="48" spans="1:377" s="318" customFormat="1" ht="10.199999999999999" hidden="1" customHeight="1" x14ac:dyDescent="0.3">
      <c r="A48" s="25"/>
      <c r="B48" s="389"/>
      <c r="C48" s="447"/>
      <c r="D48" s="15"/>
      <c r="E48" s="414" t="str">
        <f>Planning!$E$13</f>
        <v>CHEF</v>
      </c>
      <c r="F48" s="414"/>
      <c r="G48" s="135">
        <f>(COUNTIF(O39:BB69,Planning!$NB$3))/2</f>
        <v>0</v>
      </c>
      <c r="H48" s="399"/>
      <c r="I48" s="445">
        <f>Conges!$B$12</f>
        <v>44905</v>
      </c>
      <c r="J48" s="446"/>
      <c r="K48" s="446"/>
      <c r="L48" s="446"/>
      <c r="M48" s="446"/>
      <c r="N48" s="81" t="str">
        <f>Planning!N$320</f>
        <v/>
      </c>
      <c r="O48" s="100">
        <f>Planning!O$320</f>
        <v>0</v>
      </c>
      <c r="P48" s="101">
        <f>Planning!P$320</f>
        <v>0</v>
      </c>
      <c r="Q48" s="101">
        <f>Planning!Q$320</f>
        <v>0</v>
      </c>
      <c r="R48" s="101">
        <f>Planning!R$320</f>
        <v>0</v>
      </c>
      <c r="S48" s="101">
        <f>Planning!S$320</f>
        <v>0</v>
      </c>
      <c r="T48" s="101">
        <f>Planning!T$320</f>
        <v>0</v>
      </c>
      <c r="U48" s="101">
        <f>Planning!U$320</f>
        <v>0</v>
      </c>
      <c r="V48" s="102">
        <f>Planning!V$320</f>
        <v>0</v>
      </c>
      <c r="W48" s="101">
        <f>Planning!W$320</f>
        <v>0</v>
      </c>
      <c r="X48" s="101">
        <f>Planning!X$320</f>
        <v>0</v>
      </c>
      <c r="Y48" s="101">
        <f>Planning!Y$320</f>
        <v>0</v>
      </c>
      <c r="Z48" s="101">
        <f>Planning!Z$320</f>
        <v>0</v>
      </c>
      <c r="AA48" s="101">
        <f>Planning!AA$320</f>
        <v>0</v>
      </c>
      <c r="AB48" s="101">
        <f>Planning!AB$320</f>
        <v>0</v>
      </c>
      <c r="AC48" s="101">
        <f>Planning!AC$320</f>
        <v>0</v>
      </c>
      <c r="AD48" s="101">
        <f>Planning!AD$320</f>
        <v>0</v>
      </c>
      <c r="AE48" s="100">
        <f>Planning!AE$320</f>
        <v>0</v>
      </c>
      <c r="AF48" s="101">
        <f>Planning!AF$320</f>
        <v>0</v>
      </c>
      <c r="AG48" s="101">
        <f>Planning!AG$320</f>
        <v>0</v>
      </c>
      <c r="AH48" s="101">
        <f>Planning!AH$320</f>
        <v>0</v>
      </c>
      <c r="AI48" s="101">
        <f>Planning!AI$320</f>
        <v>0</v>
      </c>
      <c r="AJ48" s="102">
        <f>Planning!AJ$320</f>
        <v>0</v>
      </c>
      <c r="AK48" s="101">
        <f>Planning!AK$320</f>
        <v>0</v>
      </c>
      <c r="AL48" s="101">
        <f>Planning!AL$320</f>
        <v>0</v>
      </c>
      <c r="AM48" s="101">
        <f>Planning!AM$320</f>
        <v>0</v>
      </c>
      <c r="AN48" s="101">
        <f>Planning!AN$320</f>
        <v>0</v>
      </c>
      <c r="AO48" s="101">
        <f>Planning!AO$320</f>
        <v>0</v>
      </c>
      <c r="AP48" s="101">
        <f>Planning!AP$320</f>
        <v>0</v>
      </c>
      <c r="AQ48" s="101">
        <f>Planning!AQ$320</f>
        <v>0</v>
      </c>
      <c r="AR48" s="101">
        <f>Planning!AR$320</f>
        <v>0</v>
      </c>
      <c r="AS48" s="101">
        <f>Planning!AS$320</f>
        <v>0</v>
      </c>
      <c r="AT48" s="101">
        <f>Planning!AT$320</f>
        <v>0</v>
      </c>
      <c r="AU48" s="100">
        <f>Planning!AU$320</f>
        <v>0</v>
      </c>
      <c r="AV48" s="101">
        <f>Planning!AV$320</f>
        <v>0</v>
      </c>
      <c r="AW48" s="101">
        <f>Planning!AW$320</f>
        <v>0</v>
      </c>
      <c r="AX48" s="101">
        <f>Planning!AX$320</f>
        <v>0</v>
      </c>
      <c r="AY48" s="101">
        <f>Planning!AY$320</f>
        <v>0</v>
      </c>
      <c r="AZ48" s="101">
        <f>Planning!AZ$320</f>
        <v>0</v>
      </c>
      <c r="BA48" s="101">
        <f>Planning!BA$320</f>
        <v>0</v>
      </c>
      <c r="BB48" s="102">
        <f>Planning!BB$320</f>
        <v>0</v>
      </c>
      <c r="BC48" s="85">
        <f>Planning!BC$320</f>
        <v>0</v>
      </c>
      <c r="BD48" s="107"/>
      <c r="BE48" s="435">
        <f>Planning!BE$320</f>
        <v>0</v>
      </c>
      <c r="BF48" s="436">
        <f>Planning!BF$320</f>
        <v>0</v>
      </c>
      <c r="BG48" s="91">
        <f>Planning!BG$320</f>
        <v>0</v>
      </c>
      <c r="BH48" s="92">
        <f>Planning!BH$320</f>
        <v>0</v>
      </c>
      <c r="BI48" s="93" t="str">
        <f>Planning!BI$320</f>
        <v/>
      </c>
      <c r="BJ48" s="94">
        <f>Planning!BJ$320</f>
        <v>0</v>
      </c>
      <c r="BL48" s="324">
        <f>Planning!BL$320</f>
        <v>0</v>
      </c>
      <c r="BM48" s="149">
        <f>Planning!BP$320</f>
        <v>0</v>
      </c>
      <c r="NL48" s="43" t="s">
        <v>63</v>
      </c>
      <c r="NM48" s="43"/>
    </row>
    <row r="49" spans="1:377" s="318" customFormat="1" ht="10.199999999999999" hidden="1" customHeight="1" x14ac:dyDescent="0.3">
      <c r="A49" s="25"/>
      <c r="B49" s="389"/>
      <c r="C49" s="447"/>
      <c r="D49" s="15"/>
      <c r="E49" s="413" t="str">
        <f>Planning!$E$14</f>
        <v>MENAGE</v>
      </c>
      <c r="F49" s="413"/>
      <c r="G49" s="136">
        <f>(COUNTIF(O39:BB69,Planning!$ND$3))/2</f>
        <v>0</v>
      </c>
      <c r="H49" s="399"/>
      <c r="I49" s="443">
        <f>Conges!$B$13</f>
        <v>44906</v>
      </c>
      <c r="J49" s="444"/>
      <c r="K49" s="444"/>
      <c r="L49" s="444"/>
      <c r="M49" s="444"/>
      <c r="N49" s="68" t="str">
        <f>Planning!N$355</f>
        <v/>
      </c>
      <c r="O49" s="103">
        <f>Planning!O$355</f>
        <v>0</v>
      </c>
      <c r="P49" s="104">
        <f>Planning!P$355</f>
        <v>0</v>
      </c>
      <c r="Q49" s="104">
        <f>Planning!Q$355</f>
        <v>0</v>
      </c>
      <c r="R49" s="104">
        <f>Planning!R$355</f>
        <v>0</v>
      </c>
      <c r="S49" s="104">
        <f>Planning!S$355</f>
        <v>0</v>
      </c>
      <c r="T49" s="104">
        <f>Planning!T$355</f>
        <v>0</v>
      </c>
      <c r="U49" s="104">
        <f>Planning!U$355</f>
        <v>0</v>
      </c>
      <c r="V49" s="105">
        <f>Planning!V$355</f>
        <v>0</v>
      </c>
      <c r="W49" s="104">
        <f>Planning!W$355</f>
        <v>0</v>
      </c>
      <c r="X49" s="104">
        <f>Planning!X$355</f>
        <v>0</v>
      </c>
      <c r="Y49" s="104">
        <f>Planning!Y$355</f>
        <v>0</v>
      </c>
      <c r="Z49" s="104">
        <f>Planning!Z$355</f>
        <v>0</v>
      </c>
      <c r="AA49" s="104">
        <f>Planning!AA$355</f>
        <v>0</v>
      </c>
      <c r="AB49" s="104">
        <f>Planning!AB$355</f>
        <v>0</v>
      </c>
      <c r="AC49" s="104">
        <f>Planning!AC$355</f>
        <v>0</v>
      </c>
      <c r="AD49" s="104">
        <f>Planning!AD$355</f>
        <v>0</v>
      </c>
      <c r="AE49" s="103">
        <f>Planning!AE$355</f>
        <v>0</v>
      </c>
      <c r="AF49" s="104">
        <f>Planning!AF$355</f>
        <v>0</v>
      </c>
      <c r="AG49" s="104">
        <f>Planning!AG$355</f>
        <v>0</v>
      </c>
      <c r="AH49" s="104">
        <f>Planning!AH$355</f>
        <v>0</v>
      </c>
      <c r="AI49" s="104">
        <f>Planning!AI$355</f>
        <v>0</v>
      </c>
      <c r="AJ49" s="105">
        <f>Planning!AJ$355</f>
        <v>0</v>
      </c>
      <c r="AK49" s="104">
        <f>Planning!AK$355</f>
        <v>0</v>
      </c>
      <c r="AL49" s="104">
        <f>Planning!AL$355</f>
        <v>0</v>
      </c>
      <c r="AM49" s="104">
        <f>Planning!AM$355</f>
        <v>0</v>
      </c>
      <c r="AN49" s="104">
        <f>Planning!AN$355</f>
        <v>0</v>
      </c>
      <c r="AO49" s="104">
        <f>Planning!AO$355</f>
        <v>0</v>
      </c>
      <c r="AP49" s="104">
        <f>Planning!AP$355</f>
        <v>0</v>
      </c>
      <c r="AQ49" s="104">
        <f>Planning!AQ$355</f>
        <v>0</v>
      </c>
      <c r="AR49" s="104">
        <f>Planning!AR$355</f>
        <v>0</v>
      </c>
      <c r="AS49" s="104">
        <f>Planning!AS$355</f>
        <v>0</v>
      </c>
      <c r="AT49" s="104">
        <f>Planning!AT$355</f>
        <v>0</v>
      </c>
      <c r="AU49" s="103">
        <f>Planning!AU$355</f>
        <v>0</v>
      </c>
      <c r="AV49" s="104">
        <f>Planning!AV$355</f>
        <v>0</v>
      </c>
      <c r="AW49" s="104">
        <f>Planning!AW$355</f>
        <v>0</v>
      </c>
      <c r="AX49" s="104">
        <f>Planning!AX$355</f>
        <v>0</v>
      </c>
      <c r="AY49" s="104">
        <f>Planning!AY$355</f>
        <v>0</v>
      </c>
      <c r="AZ49" s="104">
        <f>Planning!AZ$355</f>
        <v>0</v>
      </c>
      <c r="BA49" s="104">
        <f>Planning!BA$355</f>
        <v>0</v>
      </c>
      <c r="BB49" s="105">
        <f>Planning!BB$355</f>
        <v>0</v>
      </c>
      <c r="BC49" s="72">
        <f>Planning!BC$355</f>
        <v>0</v>
      </c>
      <c r="BD49" s="107"/>
      <c r="BE49" s="433">
        <f>Planning!BE$355</f>
        <v>0</v>
      </c>
      <c r="BF49" s="434">
        <f>Planning!BF$355</f>
        <v>0</v>
      </c>
      <c r="BG49" s="77">
        <f>Planning!BG$355</f>
        <v>0</v>
      </c>
      <c r="BH49" s="78">
        <f>Planning!BH$355</f>
        <v>0</v>
      </c>
      <c r="BI49" s="79" t="str">
        <f>Planning!BI$355</f>
        <v/>
      </c>
      <c r="BJ49" s="80">
        <f>Planning!BJ$355</f>
        <v>0</v>
      </c>
      <c r="BL49" s="323">
        <f>Planning!BL$355</f>
        <v>0</v>
      </c>
      <c r="BM49" s="150">
        <f>Planning!BP$355</f>
        <v>0</v>
      </c>
      <c r="NL49" s="43" t="s">
        <v>63</v>
      </c>
      <c r="NM49" s="43"/>
    </row>
    <row r="50" spans="1:377" s="318" customFormat="1" ht="10.199999999999999" hidden="1" customHeight="1" x14ac:dyDescent="0.3">
      <c r="A50" s="25"/>
      <c r="B50" s="389"/>
      <c r="C50" s="447"/>
      <c r="D50" s="15"/>
      <c r="E50" s="396">
        <f>Planning!$E$15</f>
        <v>0</v>
      </c>
      <c r="F50" s="396"/>
      <c r="G50" s="137">
        <f>(COUNTIF(O39:BB69,Planning!$NF$3))/2</f>
        <v>0</v>
      </c>
      <c r="H50" s="399"/>
      <c r="I50" s="445">
        <f>Conges!$B$14</f>
        <v>44907</v>
      </c>
      <c r="J50" s="446"/>
      <c r="K50" s="446"/>
      <c r="L50" s="446"/>
      <c r="M50" s="446"/>
      <c r="N50" s="81" t="str">
        <f>Planning!N$390</f>
        <v/>
      </c>
      <c r="O50" s="100">
        <f>Planning!O$390</f>
        <v>0</v>
      </c>
      <c r="P50" s="101">
        <f>Planning!P$390</f>
        <v>0</v>
      </c>
      <c r="Q50" s="101">
        <f>Planning!Q$390</f>
        <v>0</v>
      </c>
      <c r="R50" s="101">
        <f>Planning!R$390</f>
        <v>0</v>
      </c>
      <c r="S50" s="101">
        <f>Planning!S$390</f>
        <v>0</v>
      </c>
      <c r="T50" s="101">
        <f>Planning!T$390</f>
        <v>0</v>
      </c>
      <c r="U50" s="101">
        <f>Planning!U$390</f>
        <v>0</v>
      </c>
      <c r="V50" s="102">
        <f>Planning!V$390</f>
        <v>0</v>
      </c>
      <c r="W50" s="101">
        <f>Planning!W$390</f>
        <v>0</v>
      </c>
      <c r="X50" s="101">
        <f>Planning!X$390</f>
        <v>0</v>
      </c>
      <c r="Y50" s="101">
        <f>Planning!Y$390</f>
        <v>0</v>
      </c>
      <c r="Z50" s="101">
        <f>Planning!Z$390</f>
        <v>0</v>
      </c>
      <c r="AA50" s="101">
        <f>Planning!AA$390</f>
        <v>0</v>
      </c>
      <c r="AB50" s="101">
        <f>Planning!AB$390</f>
        <v>0</v>
      </c>
      <c r="AC50" s="101">
        <f>Planning!AC$390</f>
        <v>0</v>
      </c>
      <c r="AD50" s="101">
        <f>Planning!AD$390</f>
        <v>0</v>
      </c>
      <c r="AE50" s="100">
        <f>Planning!AE$390</f>
        <v>0</v>
      </c>
      <c r="AF50" s="101">
        <f>Planning!AF$390</f>
        <v>0</v>
      </c>
      <c r="AG50" s="101">
        <f>Planning!AG$390</f>
        <v>0</v>
      </c>
      <c r="AH50" s="101">
        <f>Planning!AH$390</f>
        <v>0</v>
      </c>
      <c r="AI50" s="101">
        <f>Planning!AI$390</f>
        <v>0</v>
      </c>
      <c r="AJ50" s="102">
        <f>Planning!AJ$390</f>
        <v>0</v>
      </c>
      <c r="AK50" s="101">
        <f>Planning!AK$390</f>
        <v>0</v>
      </c>
      <c r="AL50" s="101">
        <f>Planning!AL$390</f>
        <v>0</v>
      </c>
      <c r="AM50" s="101">
        <f>Planning!AM$390</f>
        <v>0</v>
      </c>
      <c r="AN50" s="101">
        <f>Planning!AN$390</f>
        <v>0</v>
      </c>
      <c r="AO50" s="101">
        <f>Planning!AO$390</f>
        <v>0</v>
      </c>
      <c r="AP50" s="101">
        <f>Planning!AP$390</f>
        <v>0</v>
      </c>
      <c r="AQ50" s="101">
        <f>Planning!AQ$390</f>
        <v>0</v>
      </c>
      <c r="AR50" s="101">
        <f>Planning!AR$390</f>
        <v>0</v>
      </c>
      <c r="AS50" s="101">
        <f>Planning!AS$390</f>
        <v>0</v>
      </c>
      <c r="AT50" s="101">
        <f>Planning!AT$390</f>
        <v>0</v>
      </c>
      <c r="AU50" s="100">
        <f>Planning!AU$390</f>
        <v>0</v>
      </c>
      <c r="AV50" s="101">
        <f>Planning!AV$390</f>
        <v>0</v>
      </c>
      <c r="AW50" s="101">
        <f>Planning!AW$390</f>
        <v>0</v>
      </c>
      <c r="AX50" s="101">
        <f>Planning!AX$390</f>
        <v>0</v>
      </c>
      <c r="AY50" s="101">
        <f>Planning!AY$390</f>
        <v>0</v>
      </c>
      <c r="AZ50" s="101">
        <f>Planning!AZ$390</f>
        <v>0</v>
      </c>
      <c r="BA50" s="101">
        <f>Planning!BA$390</f>
        <v>0</v>
      </c>
      <c r="BB50" s="102">
        <f>Planning!BB$390</f>
        <v>0</v>
      </c>
      <c r="BC50" s="85">
        <f>Planning!BC$390</f>
        <v>0</v>
      </c>
      <c r="BD50" s="107"/>
      <c r="BE50" s="435">
        <f>Planning!BE$390</f>
        <v>0</v>
      </c>
      <c r="BF50" s="436">
        <f>Planning!BF$390</f>
        <v>0</v>
      </c>
      <c r="BG50" s="91">
        <f>Planning!BG$390</f>
        <v>0</v>
      </c>
      <c r="BH50" s="92">
        <f>Planning!BH$390</f>
        <v>0</v>
      </c>
      <c r="BI50" s="93" t="str">
        <f>Planning!BI$390</f>
        <v/>
      </c>
      <c r="BJ50" s="94">
        <f>Planning!BJ$390</f>
        <v>0</v>
      </c>
      <c r="BL50" s="324">
        <f>Planning!BL$390</f>
        <v>0</v>
      </c>
      <c r="BM50" s="149">
        <f>Planning!BP$390</f>
        <v>0</v>
      </c>
      <c r="NL50" s="43" t="s">
        <v>63</v>
      </c>
      <c r="NM50" s="43"/>
    </row>
    <row r="51" spans="1:377" s="318" customFormat="1" ht="10.199999999999999" hidden="1" customHeight="1" x14ac:dyDescent="0.3">
      <c r="A51" s="25"/>
      <c r="B51" s="389"/>
      <c r="C51" s="447"/>
      <c r="D51" s="15"/>
      <c r="E51" s="361"/>
      <c r="F51" s="361"/>
      <c r="G51" s="141">
        <f>(COUNTIF(O39:BB69,Planning!$NH$3))/2</f>
        <v>0</v>
      </c>
      <c r="H51" s="399"/>
      <c r="I51" s="443">
        <f>Conges!$B$15</f>
        <v>44908</v>
      </c>
      <c r="J51" s="444"/>
      <c r="K51" s="444"/>
      <c r="L51" s="444"/>
      <c r="M51" s="444"/>
      <c r="N51" s="68" t="str">
        <f>Planning!N$425</f>
        <v/>
      </c>
      <c r="O51" s="103">
        <f>Planning!O$425</f>
        <v>0</v>
      </c>
      <c r="P51" s="104">
        <f>Planning!P$425</f>
        <v>0</v>
      </c>
      <c r="Q51" s="104">
        <f>Planning!Q$425</f>
        <v>0</v>
      </c>
      <c r="R51" s="104">
        <f>Planning!R$425</f>
        <v>0</v>
      </c>
      <c r="S51" s="104">
        <f>Planning!S$425</f>
        <v>0</v>
      </c>
      <c r="T51" s="104">
        <f>Planning!T$425</f>
        <v>0</v>
      </c>
      <c r="U51" s="104">
        <f>Planning!U$425</f>
        <v>0</v>
      </c>
      <c r="V51" s="105">
        <f>Planning!V$425</f>
        <v>0</v>
      </c>
      <c r="W51" s="103">
        <f>Planning!W$425</f>
        <v>0</v>
      </c>
      <c r="X51" s="104">
        <f>Planning!X$425</f>
        <v>0</v>
      </c>
      <c r="Y51" s="104">
        <f>Planning!Y$425</f>
        <v>0</v>
      </c>
      <c r="Z51" s="104">
        <f>Planning!Z$425</f>
        <v>0</v>
      </c>
      <c r="AA51" s="104">
        <f>Planning!AA$425</f>
        <v>0</v>
      </c>
      <c r="AB51" s="104">
        <f>Planning!AB$425</f>
        <v>0</v>
      </c>
      <c r="AC51" s="104">
        <f>Planning!AC$425</f>
        <v>0</v>
      </c>
      <c r="AD51" s="105">
        <f>Planning!AD$425</f>
        <v>0</v>
      </c>
      <c r="AE51" s="103">
        <f>Planning!AE$425</f>
        <v>0</v>
      </c>
      <c r="AF51" s="104">
        <f>Planning!AF$425</f>
        <v>0</v>
      </c>
      <c r="AG51" s="104">
        <f>Planning!AG$425</f>
        <v>0</v>
      </c>
      <c r="AH51" s="104">
        <f>Planning!AH$425</f>
        <v>0</v>
      </c>
      <c r="AI51" s="104">
        <f>Planning!AI$425</f>
        <v>0</v>
      </c>
      <c r="AJ51" s="105">
        <f>Planning!AJ$425</f>
        <v>0</v>
      </c>
      <c r="AK51" s="103">
        <f>Planning!AK$425</f>
        <v>0</v>
      </c>
      <c r="AL51" s="104">
        <f>Planning!AL$425</f>
        <v>0</v>
      </c>
      <c r="AM51" s="104">
        <f>Planning!AM$425</f>
        <v>0</v>
      </c>
      <c r="AN51" s="104">
        <f>Planning!AN$425</f>
        <v>0</v>
      </c>
      <c r="AO51" s="104">
        <f>Planning!AO$425</f>
        <v>0</v>
      </c>
      <c r="AP51" s="104">
        <f>Planning!AP$425</f>
        <v>0</v>
      </c>
      <c r="AQ51" s="104">
        <f>Planning!AQ$425</f>
        <v>0</v>
      </c>
      <c r="AR51" s="104">
        <f>Planning!AR$425</f>
        <v>0</v>
      </c>
      <c r="AS51" s="104">
        <f>Planning!AS$425</f>
        <v>0</v>
      </c>
      <c r="AT51" s="105">
        <f>Planning!AT$425</f>
        <v>0</v>
      </c>
      <c r="AU51" s="103">
        <f>Planning!AU$425</f>
        <v>0</v>
      </c>
      <c r="AV51" s="104">
        <f>Planning!AV$425</f>
        <v>0</v>
      </c>
      <c r="AW51" s="104">
        <f>Planning!AW$425</f>
        <v>0</v>
      </c>
      <c r="AX51" s="104">
        <f>Planning!AX$425</f>
        <v>0</v>
      </c>
      <c r="AY51" s="104">
        <f>Planning!AY$425</f>
        <v>0</v>
      </c>
      <c r="AZ51" s="104">
        <f>Planning!AZ$425</f>
        <v>0</v>
      </c>
      <c r="BA51" s="104">
        <f>Planning!BA$425</f>
        <v>0</v>
      </c>
      <c r="BB51" s="105">
        <f>Planning!BB$425</f>
        <v>0</v>
      </c>
      <c r="BC51" s="72">
        <f>Planning!BC$425</f>
        <v>0</v>
      </c>
      <c r="BD51" s="107"/>
      <c r="BE51" s="433">
        <f>Planning!BE$425</f>
        <v>0</v>
      </c>
      <c r="BF51" s="434">
        <f>Planning!BF$425</f>
        <v>0</v>
      </c>
      <c r="BG51" s="77">
        <f>Planning!BG$425</f>
        <v>0</v>
      </c>
      <c r="BH51" s="78">
        <f>Planning!BH$425</f>
        <v>0</v>
      </c>
      <c r="BI51" s="79" t="str">
        <f>Planning!BI$425</f>
        <v/>
      </c>
      <c r="BJ51" s="80">
        <f>Planning!BJ$425</f>
        <v>0</v>
      </c>
      <c r="BL51" s="323">
        <f>Planning!BL$425</f>
        <v>0</v>
      </c>
      <c r="BM51" s="150">
        <f>Planning!BP$425</f>
        <v>0</v>
      </c>
      <c r="NL51" s="43" t="s">
        <v>63</v>
      </c>
      <c r="NM51" s="43"/>
    </row>
    <row r="52" spans="1:377" s="318" customFormat="1" ht="10.199999999999999" hidden="1" customHeight="1" x14ac:dyDescent="0.3">
      <c r="A52" s="25"/>
      <c r="B52" s="389"/>
      <c r="C52" s="447"/>
      <c r="D52" s="15"/>
      <c r="E52" s="426"/>
      <c r="F52" s="426"/>
      <c r="G52" s="142">
        <f>(COUNTIF(O39:BB69,Planning!$NJ$3))/2</f>
        <v>0</v>
      </c>
      <c r="H52" s="399"/>
      <c r="I52" s="445">
        <f>Conges!$B$16</f>
        <v>44909</v>
      </c>
      <c r="J52" s="446"/>
      <c r="K52" s="446"/>
      <c r="L52" s="446"/>
      <c r="M52" s="446"/>
      <c r="N52" s="81" t="str">
        <f>Planning!N$460</f>
        <v/>
      </c>
      <c r="O52" s="100">
        <f>Planning!O$460</f>
        <v>0</v>
      </c>
      <c r="P52" s="101">
        <f>Planning!P$460</f>
        <v>0</v>
      </c>
      <c r="Q52" s="101">
        <f>Planning!Q$460</f>
        <v>0</v>
      </c>
      <c r="R52" s="101">
        <f>Planning!R$460</f>
        <v>0</v>
      </c>
      <c r="S52" s="101">
        <f>Planning!S$460</f>
        <v>0</v>
      </c>
      <c r="T52" s="101">
        <f>Planning!T$460</f>
        <v>0</v>
      </c>
      <c r="U52" s="101">
        <f>Planning!U$460</f>
        <v>0</v>
      </c>
      <c r="V52" s="102">
        <f>Planning!V$460</f>
        <v>0</v>
      </c>
      <c r="W52" s="100">
        <f>Planning!W$460</f>
        <v>0</v>
      </c>
      <c r="X52" s="101">
        <f>Planning!X$460</f>
        <v>0</v>
      </c>
      <c r="Y52" s="101">
        <f>Planning!Y$460</f>
        <v>0</v>
      </c>
      <c r="Z52" s="101">
        <f>Planning!Z$460</f>
        <v>0</v>
      </c>
      <c r="AA52" s="101">
        <f>Planning!AA$460</f>
        <v>0</v>
      </c>
      <c r="AB52" s="101">
        <f>Planning!AB$460</f>
        <v>0</v>
      </c>
      <c r="AC52" s="101">
        <f>Planning!AC$460</f>
        <v>0</v>
      </c>
      <c r="AD52" s="102">
        <f>Planning!AD$460</f>
        <v>0</v>
      </c>
      <c r="AE52" s="100">
        <f>Planning!AE$460</f>
        <v>0</v>
      </c>
      <c r="AF52" s="101">
        <f>Planning!AF$460</f>
        <v>0</v>
      </c>
      <c r="AG52" s="101">
        <f>Planning!AG$460</f>
        <v>0</v>
      </c>
      <c r="AH52" s="101">
        <f>Planning!AH$460</f>
        <v>0</v>
      </c>
      <c r="AI52" s="101">
        <f>Planning!AI$460</f>
        <v>0</v>
      </c>
      <c r="AJ52" s="102">
        <f>Planning!AJ$460</f>
        <v>0</v>
      </c>
      <c r="AK52" s="100">
        <f>Planning!AK$460</f>
        <v>0</v>
      </c>
      <c r="AL52" s="101">
        <f>Planning!AL$460</f>
        <v>0</v>
      </c>
      <c r="AM52" s="101">
        <f>Planning!AM$460</f>
        <v>0</v>
      </c>
      <c r="AN52" s="101">
        <f>Planning!AN$460</f>
        <v>0</v>
      </c>
      <c r="AO52" s="101">
        <f>Planning!AO$460</f>
        <v>0</v>
      </c>
      <c r="AP52" s="101">
        <f>Planning!AP$460</f>
        <v>0</v>
      </c>
      <c r="AQ52" s="101">
        <f>Planning!AQ$460</f>
        <v>0</v>
      </c>
      <c r="AR52" s="101">
        <f>Planning!AR$460</f>
        <v>0</v>
      </c>
      <c r="AS52" s="101">
        <f>Planning!AS$460</f>
        <v>0</v>
      </c>
      <c r="AT52" s="102">
        <f>Planning!AT$460</f>
        <v>0</v>
      </c>
      <c r="AU52" s="100">
        <f>Planning!AU$460</f>
        <v>0</v>
      </c>
      <c r="AV52" s="101">
        <f>Planning!AV$460</f>
        <v>0</v>
      </c>
      <c r="AW52" s="101">
        <f>Planning!AW$460</f>
        <v>0</v>
      </c>
      <c r="AX52" s="101">
        <f>Planning!AX$460</f>
        <v>0</v>
      </c>
      <c r="AY52" s="101">
        <f>Planning!AY$460</f>
        <v>0</v>
      </c>
      <c r="AZ52" s="101">
        <f>Planning!AZ$460</f>
        <v>0</v>
      </c>
      <c r="BA52" s="101">
        <f>Planning!BA$460</f>
        <v>0</v>
      </c>
      <c r="BB52" s="102">
        <f>Planning!BB$460</f>
        <v>0</v>
      </c>
      <c r="BC52" s="85">
        <f>Planning!BC$460</f>
        <v>0</v>
      </c>
      <c r="BD52" s="107"/>
      <c r="BE52" s="435">
        <f>Planning!BE$460</f>
        <v>0</v>
      </c>
      <c r="BF52" s="436">
        <f>Planning!BF$460</f>
        <v>0</v>
      </c>
      <c r="BG52" s="91">
        <f>Planning!BG$460</f>
        <v>0</v>
      </c>
      <c r="BH52" s="92">
        <f>Planning!BH$460</f>
        <v>0</v>
      </c>
      <c r="BI52" s="93" t="str">
        <f>Planning!BI$460</f>
        <v/>
      </c>
      <c r="BJ52" s="94">
        <f>Planning!BJ$460</f>
        <v>0</v>
      </c>
      <c r="BL52" s="324">
        <f>Planning!BL$460</f>
        <v>0</v>
      </c>
      <c r="BM52" s="149">
        <f>Planning!BP$460</f>
        <v>0</v>
      </c>
      <c r="NL52" s="43" t="s">
        <v>63</v>
      </c>
      <c r="NM52" s="43"/>
    </row>
    <row r="53" spans="1:377" s="318" customFormat="1" ht="10.199999999999999" hidden="1" customHeight="1" x14ac:dyDescent="0.3">
      <c r="A53" s="25"/>
      <c r="B53" s="389"/>
      <c r="C53" s="447"/>
      <c r="D53" s="15"/>
      <c r="E53" s="379" t="str">
        <f>Planning!$E$18</f>
        <v>H sans Renfort</v>
      </c>
      <c r="F53" s="379"/>
      <c r="G53" s="138">
        <f>SUM(G44:G52)-G47</f>
        <v>0</v>
      </c>
      <c r="H53" s="399"/>
      <c r="I53" s="443">
        <f>Conges!$B$17</f>
        <v>44910</v>
      </c>
      <c r="J53" s="444"/>
      <c r="K53" s="444"/>
      <c r="L53" s="444"/>
      <c r="M53" s="444"/>
      <c r="N53" s="68" t="str">
        <f>Planning!N$495</f>
        <v/>
      </c>
      <c r="O53" s="103">
        <f>Planning!O$495</f>
        <v>0</v>
      </c>
      <c r="P53" s="104">
        <f>Planning!P$495</f>
        <v>0</v>
      </c>
      <c r="Q53" s="104">
        <f>Planning!Q$495</f>
        <v>0</v>
      </c>
      <c r="R53" s="104">
        <f>Planning!R$495</f>
        <v>0</v>
      </c>
      <c r="S53" s="104">
        <f>Planning!S$495</f>
        <v>0</v>
      </c>
      <c r="T53" s="104">
        <f>Planning!T$495</f>
        <v>0</v>
      </c>
      <c r="U53" s="104">
        <f>Planning!U$495</f>
        <v>0</v>
      </c>
      <c r="V53" s="105">
        <f>Planning!V$495</f>
        <v>0</v>
      </c>
      <c r="W53" s="103">
        <f>Planning!W$495</f>
        <v>0</v>
      </c>
      <c r="X53" s="104">
        <f>Planning!X$495</f>
        <v>0</v>
      </c>
      <c r="Y53" s="104">
        <f>Planning!Y$495</f>
        <v>0</v>
      </c>
      <c r="Z53" s="104">
        <f>Planning!Z$495</f>
        <v>0</v>
      </c>
      <c r="AA53" s="104">
        <f>Planning!AA$495</f>
        <v>0</v>
      </c>
      <c r="AB53" s="104">
        <f>Planning!AB$495</f>
        <v>0</v>
      </c>
      <c r="AC53" s="104">
        <f>Planning!AC$495</f>
        <v>0</v>
      </c>
      <c r="AD53" s="105">
        <f>Planning!AD$495</f>
        <v>0</v>
      </c>
      <c r="AE53" s="103">
        <f>Planning!AE$495</f>
        <v>0</v>
      </c>
      <c r="AF53" s="104">
        <f>Planning!AF$495</f>
        <v>0</v>
      </c>
      <c r="AG53" s="104">
        <f>Planning!AG$495</f>
        <v>0</v>
      </c>
      <c r="AH53" s="104">
        <f>Planning!AH$495</f>
        <v>0</v>
      </c>
      <c r="AI53" s="104">
        <f>Planning!AI$495</f>
        <v>0</v>
      </c>
      <c r="AJ53" s="105">
        <f>Planning!AJ$495</f>
        <v>0</v>
      </c>
      <c r="AK53" s="103">
        <f>Planning!AK$495</f>
        <v>0</v>
      </c>
      <c r="AL53" s="104">
        <f>Planning!AL$495</f>
        <v>0</v>
      </c>
      <c r="AM53" s="104">
        <f>Planning!AM$495</f>
        <v>0</v>
      </c>
      <c r="AN53" s="104">
        <f>Planning!AN$495</f>
        <v>0</v>
      </c>
      <c r="AO53" s="104">
        <f>Planning!AO$495</f>
        <v>0</v>
      </c>
      <c r="AP53" s="104">
        <f>Planning!AP$495</f>
        <v>0</v>
      </c>
      <c r="AQ53" s="104">
        <f>Planning!AQ$495</f>
        <v>0</v>
      </c>
      <c r="AR53" s="104">
        <f>Planning!AR$495</f>
        <v>0</v>
      </c>
      <c r="AS53" s="104">
        <f>Planning!AS$495</f>
        <v>0</v>
      </c>
      <c r="AT53" s="105">
        <f>Planning!AT$495</f>
        <v>0</v>
      </c>
      <c r="AU53" s="103">
        <f>Planning!AU$495</f>
        <v>0</v>
      </c>
      <c r="AV53" s="104">
        <f>Planning!AV$495</f>
        <v>0</v>
      </c>
      <c r="AW53" s="104">
        <f>Planning!AW$495</f>
        <v>0</v>
      </c>
      <c r="AX53" s="104">
        <f>Planning!AX$495</f>
        <v>0</v>
      </c>
      <c r="AY53" s="104">
        <f>Planning!AY$495</f>
        <v>0</v>
      </c>
      <c r="AZ53" s="104">
        <f>Planning!AZ$495</f>
        <v>0</v>
      </c>
      <c r="BA53" s="104">
        <f>Planning!BA$495</f>
        <v>0</v>
      </c>
      <c r="BB53" s="105">
        <f>Planning!BB$495</f>
        <v>0</v>
      </c>
      <c r="BC53" s="72">
        <f>Planning!BC$495</f>
        <v>0</v>
      </c>
      <c r="BD53" s="107"/>
      <c r="BE53" s="433">
        <f>Planning!BE$495</f>
        <v>0</v>
      </c>
      <c r="BF53" s="434">
        <f>Planning!BF$495</f>
        <v>0</v>
      </c>
      <c r="BG53" s="77">
        <f>Planning!BG$495</f>
        <v>0</v>
      </c>
      <c r="BH53" s="78">
        <f>Planning!BH$495</f>
        <v>0</v>
      </c>
      <c r="BI53" s="79" t="str">
        <f>Planning!BI$495</f>
        <v/>
      </c>
      <c r="BJ53" s="80">
        <f>Planning!BJ$495</f>
        <v>0</v>
      </c>
      <c r="BL53" s="323">
        <f>Planning!BL$495</f>
        <v>0</v>
      </c>
      <c r="BM53" s="150">
        <f>Planning!BP$495</f>
        <v>0</v>
      </c>
      <c r="NL53" s="43" t="s">
        <v>63</v>
      </c>
      <c r="NM53" s="43"/>
    </row>
    <row r="54" spans="1:377" s="318" customFormat="1" ht="10.199999999999999" hidden="1" customHeight="1" x14ac:dyDescent="0.3">
      <c r="A54" s="25"/>
      <c r="B54" s="389"/>
      <c r="C54" s="447"/>
      <c r="D54" s="15"/>
      <c r="E54" s="379" t="str">
        <f>Planning!$E$19</f>
        <v>H avec Renfort</v>
      </c>
      <c r="F54" s="379"/>
      <c r="G54" s="138">
        <f>SUM(G44:G52)</f>
        <v>0</v>
      </c>
      <c r="H54" s="399"/>
      <c r="I54" s="445">
        <f>Conges!$B$18</f>
        <v>44911</v>
      </c>
      <c r="J54" s="446"/>
      <c r="K54" s="446"/>
      <c r="L54" s="446"/>
      <c r="M54" s="446"/>
      <c r="N54" s="81" t="str">
        <f>Planning!N$530</f>
        <v/>
      </c>
      <c r="O54" s="100">
        <f>Planning!O$530</f>
        <v>0</v>
      </c>
      <c r="P54" s="101">
        <f>Planning!P$530</f>
        <v>0</v>
      </c>
      <c r="Q54" s="101">
        <f>Planning!Q$530</f>
        <v>0</v>
      </c>
      <c r="R54" s="101">
        <f>Planning!R$530</f>
        <v>0</v>
      </c>
      <c r="S54" s="101">
        <f>Planning!S$530</f>
        <v>0</v>
      </c>
      <c r="T54" s="101">
        <f>Planning!T$530</f>
        <v>0</v>
      </c>
      <c r="U54" s="101">
        <f>Planning!U$530</f>
        <v>0</v>
      </c>
      <c r="V54" s="102">
        <f>Planning!V$530</f>
        <v>0</v>
      </c>
      <c r="W54" s="100">
        <f>Planning!W$530</f>
        <v>0</v>
      </c>
      <c r="X54" s="101">
        <f>Planning!X$530</f>
        <v>0</v>
      </c>
      <c r="Y54" s="101">
        <f>Planning!Y$530</f>
        <v>0</v>
      </c>
      <c r="Z54" s="101">
        <f>Planning!Z$530</f>
        <v>0</v>
      </c>
      <c r="AA54" s="101">
        <f>Planning!AA$530</f>
        <v>0</v>
      </c>
      <c r="AB54" s="101">
        <f>Planning!AB$530</f>
        <v>0</v>
      </c>
      <c r="AC54" s="101">
        <f>Planning!AC$530</f>
        <v>0</v>
      </c>
      <c r="AD54" s="102">
        <f>Planning!AD$530</f>
        <v>0</v>
      </c>
      <c r="AE54" s="100">
        <f>Planning!AE$530</f>
        <v>0</v>
      </c>
      <c r="AF54" s="101">
        <f>Planning!AF$530</f>
        <v>0</v>
      </c>
      <c r="AG54" s="101">
        <f>Planning!AG$530</f>
        <v>0</v>
      </c>
      <c r="AH54" s="101">
        <f>Planning!AH$530</f>
        <v>0</v>
      </c>
      <c r="AI54" s="101">
        <f>Planning!AI$530</f>
        <v>0</v>
      </c>
      <c r="AJ54" s="102">
        <f>Planning!AJ$530</f>
        <v>0</v>
      </c>
      <c r="AK54" s="100">
        <f>Planning!AK$530</f>
        <v>0</v>
      </c>
      <c r="AL54" s="101">
        <f>Planning!AL$530</f>
        <v>0</v>
      </c>
      <c r="AM54" s="101">
        <f>Planning!AM$530</f>
        <v>0</v>
      </c>
      <c r="AN54" s="101">
        <f>Planning!AN$530</f>
        <v>0</v>
      </c>
      <c r="AO54" s="101">
        <f>Planning!AO$530</f>
        <v>0</v>
      </c>
      <c r="AP54" s="101">
        <f>Planning!AP$530</f>
        <v>0</v>
      </c>
      <c r="AQ54" s="101">
        <f>Planning!AQ$530</f>
        <v>0</v>
      </c>
      <c r="AR54" s="101">
        <f>Planning!AR$530</f>
        <v>0</v>
      </c>
      <c r="AS54" s="101">
        <f>Planning!AS$530</f>
        <v>0</v>
      </c>
      <c r="AT54" s="102">
        <f>Planning!AT$530</f>
        <v>0</v>
      </c>
      <c r="AU54" s="100">
        <f>Planning!AU$530</f>
        <v>0</v>
      </c>
      <c r="AV54" s="101">
        <f>Planning!AV$530</f>
        <v>0</v>
      </c>
      <c r="AW54" s="101">
        <f>Planning!AW$530</f>
        <v>0</v>
      </c>
      <c r="AX54" s="101">
        <f>Planning!AX$530</f>
        <v>0</v>
      </c>
      <c r="AY54" s="101">
        <f>Planning!AY$530</f>
        <v>0</v>
      </c>
      <c r="AZ54" s="101">
        <f>Planning!AZ$530</f>
        <v>0</v>
      </c>
      <c r="BA54" s="101">
        <f>Planning!BA$530</f>
        <v>0</v>
      </c>
      <c r="BB54" s="102">
        <f>Planning!BB$530</f>
        <v>0</v>
      </c>
      <c r="BC54" s="85">
        <f>Planning!BC$530</f>
        <v>0</v>
      </c>
      <c r="BD54" s="107"/>
      <c r="BE54" s="435">
        <f>Planning!BE$530</f>
        <v>0</v>
      </c>
      <c r="BF54" s="436">
        <f>Planning!BF$530</f>
        <v>0</v>
      </c>
      <c r="BG54" s="91">
        <f>Planning!BG$530</f>
        <v>0</v>
      </c>
      <c r="BH54" s="92">
        <f>Planning!BH$530</f>
        <v>0</v>
      </c>
      <c r="BI54" s="93" t="str">
        <f>Planning!BI$530</f>
        <v/>
      </c>
      <c r="BJ54" s="94">
        <f>Planning!BJ$530</f>
        <v>0</v>
      </c>
      <c r="BL54" s="324">
        <f>Planning!BL$530</f>
        <v>0</v>
      </c>
      <c r="BM54" s="149">
        <f>Planning!BP$530</f>
        <v>0</v>
      </c>
      <c r="NL54" s="43" t="s">
        <v>63</v>
      </c>
      <c r="NM54" s="43"/>
    </row>
    <row r="55" spans="1:377" s="318" customFormat="1" ht="10.199999999999999" hidden="1" customHeight="1" x14ac:dyDescent="0.3">
      <c r="A55" s="25"/>
      <c r="B55" s="389"/>
      <c r="C55" s="447"/>
      <c r="D55" s="15"/>
      <c r="E55" s="106"/>
      <c r="F55" s="106"/>
      <c r="G55" s="106"/>
      <c r="H55" s="399"/>
      <c r="I55" s="443">
        <f>Conges!$B$19</f>
        <v>44912</v>
      </c>
      <c r="J55" s="444"/>
      <c r="K55" s="444"/>
      <c r="L55" s="444"/>
      <c r="M55" s="444"/>
      <c r="N55" s="68" t="str">
        <f>Planning!N$565</f>
        <v/>
      </c>
      <c r="O55" s="103">
        <f>Planning!O$565</f>
        <v>0</v>
      </c>
      <c r="P55" s="104">
        <f>Planning!P$565</f>
        <v>0</v>
      </c>
      <c r="Q55" s="104">
        <f>Planning!Q$565</f>
        <v>0</v>
      </c>
      <c r="R55" s="104">
        <f>Planning!R$565</f>
        <v>0</v>
      </c>
      <c r="S55" s="104">
        <f>Planning!S$565</f>
        <v>0</v>
      </c>
      <c r="T55" s="104">
        <f>Planning!T$565</f>
        <v>0</v>
      </c>
      <c r="U55" s="104">
        <f>Planning!U$565</f>
        <v>0</v>
      </c>
      <c r="V55" s="105">
        <f>Planning!V$565</f>
        <v>0</v>
      </c>
      <c r="W55" s="103">
        <f>Planning!W$565</f>
        <v>0</v>
      </c>
      <c r="X55" s="104">
        <f>Planning!X$565</f>
        <v>0</v>
      </c>
      <c r="Y55" s="104">
        <f>Planning!Y$565</f>
        <v>0</v>
      </c>
      <c r="Z55" s="104">
        <f>Planning!Z$565</f>
        <v>0</v>
      </c>
      <c r="AA55" s="104">
        <f>Planning!AA$565</f>
        <v>0</v>
      </c>
      <c r="AB55" s="104">
        <f>Planning!AB$565</f>
        <v>0</v>
      </c>
      <c r="AC55" s="104">
        <f>Planning!AC$565</f>
        <v>0</v>
      </c>
      <c r="AD55" s="105">
        <f>Planning!AD$565</f>
        <v>0</v>
      </c>
      <c r="AE55" s="103">
        <f>Planning!AE$565</f>
        <v>0</v>
      </c>
      <c r="AF55" s="104">
        <f>Planning!AF$565</f>
        <v>0</v>
      </c>
      <c r="AG55" s="104">
        <f>Planning!AG$565</f>
        <v>0</v>
      </c>
      <c r="AH55" s="104">
        <f>Planning!AH$565</f>
        <v>0</v>
      </c>
      <c r="AI55" s="104">
        <f>Planning!AI$565</f>
        <v>0</v>
      </c>
      <c r="AJ55" s="105">
        <f>Planning!AJ$565</f>
        <v>0</v>
      </c>
      <c r="AK55" s="103">
        <f>Planning!AK$565</f>
        <v>0</v>
      </c>
      <c r="AL55" s="104">
        <f>Planning!AL$565</f>
        <v>0</v>
      </c>
      <c r="AM55" s="104">
        <f>Planning!AM$565</f>
        <v>0</v>
      </c>
      <c r="AN55" s="104">
        <f>Planning!AN$565</f>
        <v>0</v>
      </c>
      <c r="AO55" s="104">
        <f>Planning!AO$565</f>
        <v>0</v>
      </c>
      <c r="AP55" s="104">
        <f>Planning!AP$565</f>
        <v>0</v>
      </c>
      <c r="AQ55" s="104">
        <f>Planning!AQ$565</f>
        <v>0</v>
      </c>
      <c r="AR55" s="104">
        <f>Planning!AR$565</f>
        <v>0</v>
      </c>
      <c r="AS55" s="104">
        <f>Planning!AS$565</f>
        <v>0</v>
      </c>
      <c r="AT55" s="105">
        <f>Planning!AT$565</f>
        <v>0</v>
      </c>
      <c r="AU55" s="103">
        <f>Planning!AU$565</f>
        <v>0</v>
      </c>
      <c r="AV55" s="104">
        <f>Planning!AV$565</f>
        <v>0</v>
      </c>
      <c r="AW55" s="104">
        <f>Planning!AW$565</f>
        <v>0</v>
      </c>
      <c r="AX55" s="104">
        <f>Planning!AX$565</f>
        <v>0</v>
      </c>
      <c r="AY55" s="104">
        <f>Planning!AY$565</f>
        <v>0</v>
      </c>
      <c r="AZ55" s="104">
        <f>Planning!AZ$565</f>
        <v>0</v>
      </c>
      <c r="BA55" s="104">
        <f>Planning!BA$565</f>
        <v>0</v>
      </c>
      <c r="BB55" s="105">
        <f>Planning!BB$565</f>
        <v>0</v>
      </c>
      <c r="BC55" s="72">
        <f>Planning!BC$565</f>
        <v>0</v>
      </c>
      <c r="BD55" s="107"/>
      <c r="BE55" s="433">
        <f>Planning!BE$565</f>
        <v>0</v>
      </c>
      <c r="BF55" s="434">
        <f>Planning!BF$565</f>
        <v>0</v>
      </c>
      <c r="BG55" s="77">
        <f>Planning!BG$565</f>
        <v>0</v>
      </c>
      <c r="BH55" s="78">
        <f>Planning!BH$565</f>
        <v>0</v>
      </c>
      <c r="BI55" s="79" t="str">
        <f>Planning!BI$565</f>
        <v/>
      </c>
      <c r="BJ55" s="80">
        <f>Planning!BJ$565</f>
        <v>0</v>
      </c>
      <c r="BL55" s="323">
        <f>Planning!BL$565</f>
        <v>0</v>
      </c>
      <c r="BM55" s="150">
        <f>Planning!BP$565</f>
        <v>0</v>
      </c>
      <c r="NL55" s="43" t="s">
        <v>63</v>
      </c>
      <c r="NM55" s="43"/>
    </row>
    <row r="56" spans="1:377" s="318" customFormat="1" ht="10.199999999999999" hidden="1" customHeight="1" x14ac:dyDescent="0.3">
      <c r="A56" s="25"/>
      <c r="B56" s="389"/>
      <c r="C56" s="447"/>
      <c r="D56" s="15"/>
      <c r="E56" s="106"/>
      <c r="F56" s="106"/>
      <c r="G56" s="106"/>
      <c r="H56" s="399"/>
      <c r="I56" s="445">
        <f>Conges!$B$20</f>
        <v>44913</v>
      </c>
      <c r="J56" s="446"/>
      <c r="K56" s="446"/>
      <c r="L56" s="446"/>
      <c r="M56" s="446"/>
      <c r="N56" s="81" t="str">
        <f>Planning!N$600</f>
        <v/>
      </c>
      <c r="O56" s="100">
        <f>Planning!O$600</f>
        <v>0</v>
      </c>
      <c r="P56" s="101">
        <f>Planning!P$600</f>
        <v>0</v>
      </c>
      <c r="Q56" s="101">
        <f>Planning!Q$600</f>
        <v>0</v>
      </c>
      <c r="R56" s="101">
        <f>Planning!R$600</f>
        <v>0</v>
      </c>
      <c r="S56" s="101">
        <f>Planning!S$600</f>
        <v>0</v>
      </c>
      <c r="T56" s="101">
        <f>Planning!T$600</f>
        <v>0</v>
      </c>
      <c r="U56" s="101">
        <f>Planning!U$600</f>
        <v>0</v>
      </c>
      <c r="V56" s="102">
        <f>Planning!V$600</f>
        <v>0</v>
      </c>
      <c r="W56" s="100">
        <f>Planning!W$600</f>
        <v>0</v>
      </c>
      <c r="X56" s="101">
        <f>Planning!X$600</f>
        <v>0</v>
      </c>
      <c r="Y56" s="101">
        <f>Planning!Y$600</f>
        <v>0</v>
      </c>
      <c r="Z56" s="101">
        <f>Planning!Z$600</f>
        <v>0</v>
      </c>
      <c r="AA56" s="101">
        <f>Planning!AA$600</f>
        <v>0</v>
      </c>
      <c r="AB56" s="101">
        <f>Planning!AB$600</f>
        <v>0</v>
      </c>
      <c r="AC56" s="101">
        <f>Planning!AC$600</f>
        <v>0</v>
      </c>
      <c r="AD56" s="102">
        <f>Planning!AD$600</f>
        <v>0</v>
      </c>
      <c r="AE56" s="100">
        <f>Planning!AE$600</f>
        <v>0</v>
      </c>
      <c r="AF56" s="101">
        <f>Planning!AF$600</f>
        <v>0</v>
      </c>
      <c r="AG56" s="101">
        <f>Planning!AG$600</f>
        <v>0</v>
      </c>
      <c r="AH56" s="101">
        <f>Planning!AH$600</f>
        <v>0</v>
      </c>
      <c r="AI56" s="101">
        <f>Planning!AI$600</f>
        <v>0</v>
      </c>
      <c r="AJ56" s="102">
        <f>Planning!AJ$600</f>
        <v>0</v>
      </c>
      <c r="AK56" s="100">
        <f>Planning!AK$600</f>
        <v>0</v>
      </c>
      <c r="AL56" s="101">
        <f>Planning!AL$600</f>
        <v>0</v>
      </c>
      <c r="AM56" s="101">
        <f>Planning!AM$600</f>
        <v>0</v>
      </c>
      <c r="AN56" s="101">
        <f>Planning!AN$600</f>
        <v>0</v>
      </c>
      <c r="AO56" s="101">
        <f>Planning!AO$600</f>
        <v>0</v>
      </c>
      <c r="AP56" s="101">
        <f>Planning!AP$600</f>
        <v>0</v>
      </c>
      <c r="AQ56" s="101">
        <f>Planning!AQ$600</f>
        <v>0</v>
      </c>
      <c r="AR56" s="101">
        <f>Planning!AR$600</f>
        <v>0</v>
      </c>
      <c r="AS56" s="101">
        <f>Planning!AS$600</f>
        <v>0</v>
      </c>
      <c r="AT56" s="102">
        <f>Planning!AT$600</f>
        <v>0</v>
      </c>
      <c r="AU56" s="100">
        <f>Planning!AU$600</f>
        <v>0</v>
      </c>
      <c r="AV56" s="101">
        <f>Planning!AV$600</f>
        <v>0</v>
      </c>
      <c r="AW56" s="101">
        <f>Planning!AW$600</f>
        <v>0</v>
      </c>
      <c r="AX56" s="101">
        <f>Planning!AX$600</f>
        <v>0</v>
      </c>
      <c r="AY56" s="101">
        <f>Planning!AY$600</f>
        <v>0</v>
      </c>
      <c r="AZ56" s="101">
        <f>Planning!AZ$600</f>
        <v>0</v>
      </c>
      <c r="BA56" s="101">
        <f>Planning!BA$600</f>
        <v>0</v>
      </c>
      <c r="BB56" s="102">
        <f>Planning!BB$600</f>
        <v>0</v>
      </c>
      <c r="BC56" s="85">
        <f>Planning!BC$600</f>
        <v>0</v>
      </c>
      <c r="BD56" s="107"/>
      <c r="BE56" s="435">
        <f>Planning!BE$600</f>
        <v>0</v>
      </c>
      <c r="BF56" s="436">
        <f>Planning!BF$600</f>
        <v>0</v>
      </c>
      <c r="BG56" s="91">
        <f>Planning!BG$600</f>
        <v>0</v>
      </c>
      <c r="BH56" s="92">
        <f>Planning!BH$600</f>
        <v>0</v>
      </c>
      <c r="BI56" s="93" t="str">
        <f>Planning!BI$600</f>
        <v/>
      </c>
      <c r="BJ56" s="94">
        <f>Planning!BJ$600</f>
        <v>0</v>
      </c>
      <c r="BL56" s="324">
        <f>Planning!BL$600</f>
        <v>0</v>
      </c>
      <c r="BM56" s="149">
        <f>Planning!BP$600</f>
        <v>0</v>
      </c>
      <c r="NL56" s="43" t="s">
        <v>63</v>
      </c>
      <c r="NM56" s="43"/>
    </row>
    <row r="57" spans="1:377" s="318" customFormat="1" ht="10.199999999999999" hidden="1" customHeight="1" x14ac:dyDescent="0.3">
      <c r="A57" s="25"/>
      <c r="B57" s="389"/>
      <c r="C57" s="447"/>
      <c r="D57" s="15"/>
      <c r="E57" s="106"/>
      <c r="F57" s="106"/>
      <c r="G57" s="106"/>
      <c r="H57" s="399"/>
      <c r="I57" s="443">
        <f>Conges!$B$21</f>
        <v>44914</v>
      </c>
      <c r="J57" s="444"/>
      <c r="K57" s="444"/>
      <c r="L57" s="444"/>
      <c r="M57" s="444"/>
      <c r="N57" s="68" t="str">
        <f>Planning!N$635</f>
        <v/>
      </c>
      <c r="O57" s="103">
        <f>Planning!O$635</f>
        <v>0</v>
      </c>
      <c r="P57" s="104">
        <f>Planning!P$635</f>
        <v>0</v>
      </c>
      <c r="Q57" s="104">
        <f>Planning!Q$635</f>
        <v>0</v>
      </c>
      <c r="R57" s="104">
        <f>Planning!R$635</f>
        <v>0</v>
      </c>
      <c r="S57" s="104">
        <f>Planning!S$635</f>
        <v>0</v>
      </c>
      <c r="T57" s="104">
        <f>Planning!T$635</f>
        <v>0</v>
      </c>
      <c r="U57" s="104">
        <f>Planning!U$635</f>
        <v>0</v>
      </c>
      <c r="V57" s="105">
        <f>Planning!V$635</f>
        <v>0</v>
      </c>
      <c r="W57" s="103">
        <f>Planning!W$635</f>
        <v>0</v>
      </c>
      <c r="X57" s="104">
        <f>Planning!X$635</f>
        <v>0</v>
      </c>
      <c r="Y57" s="104">
        <f>Planning!Y$635</f>
        <v>0</v>
      </c>
      <c r="Z57" s="104">
        <f>Planning!Z$635</f>
        <v>0</v>
      </c>
      <c r="AA57" s="104">
        <f>Planning!AA$635</f>
        <v>0</v>
      </c>
      <c r="AB57" s="104">
        <f>Planning!AB$635</f>
        <v>0</v>
      </c>
      <c r="AC57" s="104">
        <f>Planning!AC$635</f>
        <v>0</v>
      </c>
      <c r="AD57" s="105">
        <f>Planning!AD$635</f>
        <v>0</v>
      </c>
      <c r="AE57" s="103">
        <f>Planning!AE$635</f>
        <v>0</v>
      </c>
      <c r="AF57" s="104">
        <f>Planning!AF$635</f>
        <v>0</v>
      </c>
      <c r="AG57" s="104">
        <f>Planning!AG$635</f>
        <v>0</v>
      </c>
      <c r="AH57" s="104">
        <f>Planning!AH$635</f>
        <v>0</v>
      </c>
      <c r="AI57" s="104">
        <f>Planning!AI$635</f>
        <v>0</v>
      </c>
      <c r="AJ57" s="105">
        <f>Planning!AJ$635</f>
        <v>0</v>
      </c>
      <c r="AK57" s="103">
        <f>Planning!AK$635</f>
        <v>0</v>
      </c>
      <c r="AL57" s="104">
        <f>Planning!AL$635</f>
        <v>0</v>
      </c>
      <c r="AM57" s="104">
        <f>Planning!AM$635</f>
        <v>0</v>
      </c>
      <c r="AN57" s="104">
        <f>Planning!AN$635</f>
        <v>0</v>
      </c>
      <c r="AO57" s="104">
        <f>Planning!AO$635</f>
        <v>0</v>
      </c>
      <c r="AP57" s="104">
        <f>Planning!AP$635</f>
        <v>0</v>
      </c>
      <c r="AQ57" s="104">
        <f>Planning!AQ$635</f>
        <v>0</v>
      </c>
      <c r="AR57" s="104">
        <f>Planning!AR$635</f>
        <v>0</v>
      </c>
      <c r="AS57" s="104">
        <f>Planning!AS$635</f>
        <v>0</v>
      </c>
      <c r="AT57" s="105">
        <f>Planning!AT$635</f>
        <v>0</v>
      </c>
      <c r="AU57" s="103">
        <f>Planning!AU$635</f>
        <v>0</v>
      </c>
      <c r="AV57" s="104">
        <f>Planning!AV$635</f>
        <v>0</v>
      </c>
      <c r="AW57" s="104">
        <f>Planning!AW$635</f>
        <v>0</v>
      </c>
      <c r="AX57" s="104">
        <f>Planning!AX$635</f>
        <v>0</v>
      </c>
      <c r="AY57" s="104">
        <f>Planning!AY$635</f>
        <v>0</v>
      </c>
      <c r="AZ57" s="104">
        <f>Planning!AZ$635</f>
        <v>0</v>
      </c>
      <c r="BA57" s="104">
        <f>Planning!BA$635</f>
        <v>0</v>
      </c>
      <c r="BB57" s="105">
        <f>Planning!BB$635</f>
        <v>0</v>
      </c>
      <c r="BC57" s="72">
        <f>Planning!BC$635</f>
        <v>0</v>
      </c>
      <c r="BD57" s="107"/>
      <c r="BE57" s="433">
        <f>Planning!BE$635</f>
        <v>0</v>
      </c>
      <c r="BF57" s="434">
        <f>Planning!BF$635</f>
        <v>0</v>
      </c>
      <c r="BG57" s="77">
        <f>Planning!BG$635</f>
        <v>0</v>
      </c>
      <c r="BH57" s="78">
        <f>Planning!BH$635</f>
        <v>0</v>
      </c>
      <c r="BI57" s="79" t="str">
        <f>Planning!BI$635</f>
        <v/>
      </c>
      <c r="BJ57" s="80">
        <f>Planning!BJ$635</f>
        <v>0</v>
      </c>
      <c r="BL57" s="323">
        <f>Planning!BL$635</f>
        <v>0</v>
      </c>
      <c r="BM57" s="150">
        <f>Planning!BP$635</f>
        <v>0</v>
      </c>
      <c r="NL57" s="43" t="s">
        <v>63</v>
      </c>
      <c r="NM57" s="43"/>
    </row>
    <row r="58" spans="1:377" s="318" customFormat="1" ht="10.199999999999999" hidden="1" customHeight="1" x14ac:dyDescent="0.3">
      <c r="A58" s="25"/>
      <c r="B58" s="389"/>
      <c r="C58" s="447"/>
      <c r="D58" s="15"/>
      <c r="E58" s="106"/>
      <c r="F58" s="106"/>
      <c r="G58" s="106"/>
      <c r="H58" s="399"/>
      <c r="I58" s="445">
        <f>Conges!$B$22</f>
        <v>44915</v>
      </c>
      <c r="J58" s="446"/>
      <c r="K58" s="446"/>
      <c r="L58" s="446"/>
      <c r="M58" s="446"/>
      <c r="N58" s="81" t="str">
        <f>Planning!N$670</f>
        <v/>
      </c>
      <c r="O58" s="100">
        <f>Planning!O$670</f>
        <v>0</v>
      </c>
      <c r="P58" s="101">
        <f>Planning!P$670</f>
        <v>0</v>
      </c>
      <c r="Q58" s="101">
        <f>Planning!Q$670</f>
        <v>0</v>
      </c>
      <c r="R58" s="101">
        <f>Planning!R$670</f>
        <v>0</v>
      </c>
      <c r="S58" s="101">
        <f>Planning!S$670</f>
        <v>0</v>
      </c>
      <c r="T58" s="101">
        <f>Planning!T$670</f>
        <v>0</v>
      </c>
      <c r="U58" s="101">
        <f>Planning!U$670</f>
        <v>0</v>
      </c>
      <c r="V58" s="102">
        <f>Planning!V$670</f>
        <v>0</v>
      </c>
      <c r="W58" s="100">
        <f>Planning!W$670</f>
        <v>0</v>
      </c>
      <c r="X58" s="101">
        <f>Planning!X$670</f>
        <v>0</v>
      </c>
      <c r="Y58" s="101">
        <f>Planning!Y$670</f>
        <v>0</v>
      </c>
      <c r="Z58" s="101">
        <f>Planning!Z$670</f>
        <v>0</v>
      </c>
      <c r="AA58" s="101">
        <f>Planning!AA$670</f>
        <v>0</v>
      </c>
      <c r="AB58" s="101">
        <f>Planning!AB$670</f>
        <v>0</v>
      </c>
      <c r="AC58" s="101">
        <f>Planning!AC$670</f>
        <v>0</v>
      </c>
      <c r="AD58" s="102">
        <f>Planning!AD$670</f>
        <v>0</v>
      </c>
      <c r="AE58" s="100">
        <f>Planning!AE$670</f>
        <v>0</v>
      </c>
      <c r="AF58" s="101">
        <f>Planning!AF$670</f>
        <v>0</v>
      </c>
      <c r="AG58" s="101">
        <f>Planning!AG$670</f>
        <v>0</v>
      </c>
      <c r="AH58" s="101">
        <f>Planning!AH$670</f>
        <v>0</v>
      </c>
      <c r="AI58" s="101">
        <f>Planning!AI$670</f>
        <v>0</v>
      </c>
      <c r="AJ58" s="102">
        <f>Planning!AJ$670</f>
        <v>0</v>
      </c>
      <c r="AK58" s="100">
        <f>Planning!AK$670</f>
        <v>0</v>
      </c>
      <c r="AL58" s="101">
        <f>Planning!AL$670</f>
        <v>0</v>
      </c>
      <c r="AM58" s="101">
        <f>Planning!AM$670</f>
        <v>0</v>
      </c>
      <c r="AN58" s="101">
        <f>Planning!AN$670</f>
        <v>0</v>
      </c>
      <c r="AO58" s="101">
        <f>Planning!AO$670</f>
        <v>0</v>
      </c>
      <c r="AP58" s="101">
        <f>Planning!AP$670</f>
        <v>0</v>
      </c>
      <c r="AQ58" s="101">
        <f>Planning!AQ$670</f>
        <v>0</v>
      </c>
      <c r="AR58" s="101">
        <f>Planning!AR$670</f>
        <v>0</v>
      </c>
      <c r="AS58" s="101">
        <f>Planning!AS$670</f>
        <v>0</v>
      </c>
      <c r="AT58" s="102">
        <f>Planning!AT$670</f>
        <v>0</v>
      </c>
      <c r="AU58" s="100">
        <f>Planning!AU$670</f>
        <v>0</v>
      </c>
      <c r="AV58" s="101">
        <f>Planning!AV$670</f>
        <v>0</v>
      </c>
      <c r="AW58" s="101">
        <f>Planning!AW$670</f>
        <v>0</v>
      </c>
      <c r="AX58" s="101">
        <f>Planning!AX$670</f>
        <v>0</v>
      </c>
      <c r="AY58" s="101">
        <f>Planning!AY$670</f>
        <v>0</v>
      </c>
      <c r="AZ58" s="101">
        <f>Planning!AZ$670</f>
        <v>0</v>
      </c>
      <c r="BA58" s="101">
        <f>Planning!BA$670</f>
        <v>0</v>
      </c>
      <c r="BB58" s="102">
        <f>Planning!BB$670</f>
        <v>0</v>
      </c>
      <c r="BC58" s="85">
        <f>Planning!BC$670</f>
        <v>0</v>
      </c>
      <c r="BD58" s="107"/>
      <c r="BE58" s="435">
        <f>Planning!BE$670</f>
        <v>0</v>
      </c>
      <c r="BF58" s="436">
        <f>Planning!BF$670</f>
        <v>0</v>
      </c>
      <c r="BG58" s="91">
        <f>Planning!BG$670</f>
        <v>0</v>
      </c>
      <c r="BH58" s="92">
        <f>Planning!BH$670</f>
        <v>0</v>
      </c>
      <c r="BI58" s="93" t="str">
        <f>Planning!BI$670</f>
        <v/>
      </c>
      <c r="BJ58" s="94">
        <f>Planning!BJ$670</f>
        <v>0</v>
      </c>
      <c r="BL58" s="324">
        <f>Planning!BL$670</f>
        <v>0</v>
      </c>
      <c r="BM58" s="149">
        <f>Planning!BP$670</f>
        <v>0</v>
      </c>
      <c r="NL58" s="43" t="s">
        <v>63</v>
      </c>
      <c r="NM58" s="43"/>
    </row>
    <row r="59" spans="1:377" s="318" customFormat="1" ht="10.199999999999999" hidden="1" customHeight="1" x14ac:dyDescent="0.3">
      <c r="A59" s="25"/>
      <c r="B59" s="389"/>
      <c r="C59" s="447"/>
      <c r="D59" s="15"/>
      <c r="E59" s="106"/>
      <c r="F59" s="106"/>
      <c r="G59" s="106"/>
      <c r="H59" s="399"/>
      <c r="I59" s="443">
        <f>Conges!$B$23</f>
        <v>44916</v>
      </c>
      <c r="J59" s="444"/>
      <c r="K59" s="444"/>
      <c r="L59" s="444"/>
      <c r="M59" s="444"/>
      <c r="N59" s="68" t="str">
        <f>Planning!N$705</f>
        <v/>
      </c>
      <c r="O59" s="103">
        <f>Planning!O$705</f>
        <v>0</v>
      </c>
      <c r="P59" s="104">
        <f>Planning!P$705</f>
        <v>0</v>
      </c>
      <c r="Q59" s="104">
        <f>Planning!Q$705</f>
        <v>0</v>
      </c>
      <c r="R59" s="104">
        <f>Planning!R$705</f>
        <v>0</v>
      </c>
      <c r="S59" s="104">
        <f>Planning!S$705</f>
        <v>0</v>
      </c>
      <c r="T59" s="104">
        <f>Planning!T$705</f>
        <v>0</v>
      </c>
      <c r="U59" s="104">
        <f>Planning!U$705</f>
        <v>0</v>
      </c>
      <c r="V59" s="105">
        <f>Planning!V$705</f>
        <v>0</v>
      </c>
      <c r="W59" s="103">
        <f>Planning!W$705</f>
        <v>0</v>
      </c>
      <c r="X59" s="104">
        <f>Planning!X$705</f>
        <v>0</v>
      </c>
      <c r="Y59" s="104">
        <f>Planning!Y$705</f>
        <v>0</v>
      </c>
      <c r="Z59" s="104">
        <f>Planning!Z$705</f>
        <v>0</v>
      </c>
      <c r="AA59" s="104">
        <f>Planning!AA$705</f>
        <v>0</v>
      </c>
      <c r="AB59" s="104">
        <f>Planning!AB$705</f>
        <v>0</v>
      </c>
      <c r="AC59" s="104">
        <f>Planning!AC$705</f>
        <v>0</v>
      </c>
      <c r="AD59" s="105">
        <f>Planning!AD$705</f>
        <v>0</v>
      </c>
      <c r="AE59" s="103">
        <f>Planning!AE$705</f>
        <v>0</v>
      </c>
      <c r="AF59" s="104">
        <f>Planning!AF$705</f>
        <v>0</v>
      </c>
      <c r="AG59" s="104">
        <f>Planning!AG$705</f>
        <v>0</v>
      </c>
      <c r="AH59" s="104">
        <f>Planning!AH$705</f>
        <v>0</v>
      </c>
      <c r="AI59" s="104">
        <f>Planning!AI$705</f>
        <v>0</v>
      </c>
      <c r="AJ59" s="105">
        <f>Planning!AJ$705</f>
        <v>0</v>
      </c>
      <c r="AK59" s="103">
        <f>Planning!AK$705</f>
        <v>0</v>
      </c>
      <c r="AL59" s="104">
        <f>Planning!AL$705</f>
        <v>0</v>
      </c>
      <c r="AM59" s="104">
        <f>Planning!AM$705</f>
        <v>0</v>
      </c>
      <c r="AN59" s="104">
        <f>Planning!AN$705</f>
        <v>0</v>
      </c>
      <c r="AO59" s="104">
        <f>Planning!AO$705</f>
        <v>0</v>
      </c>
      <c r="AP59" s="104">
        <f>Planning!AP$705</f>
        <v>0</v>
      </c>
      <c r="AQ59" s="104">
        <f>Planning!AQ$705</f>
        <v>0</v>
      </c>
      <c r="AR59" s="104">
        <f>Planning!AR$705</f>
        <v>0</v>
      </c>
      <c r="AS59" s="104">
        <f>Planning!AS$705</f>
        <v>0</v>
      </c>
      <c r="AT59" s="105">
        <f>Planning!AT$705</f>
        <v>0</v>
      </c>
      <c r="AU59" s="103">
        <f>Planning!AU$705</f>
        <v>0</v>
      </c>
      <c r="AV59" s="104">
        <f>Planning!AV$705</f>
        <v>0</v>
      </c>
      <c r="AW59" s="104">
        <f>Planning!AW$705</f>
        <v>0</v>
      </c>
      <c r="AX59" s="104">
        <f>Planning!AX$705</f>
        <v>0</v>
      </c>
      <c r="AY59" s="104">
        <f>Planning!AY$705</f>
        <v>0</v>
      </c>
      <c r="AZ59" s="104">
        <f>Planning!AZ$705</f>
        <v>0</v>
      </c>
      <c r="BA59" s="104">
        <f>Planning!BA$705</f>
        <v>0</v>
      </c>
      <c r="BB59" s="105">
        <f>Planning!BB$705</f>
        <v>0</v>
      </c>
      <c r="BC59" s="72">
        <f>Planning!BC$705</f>
        <v>0</v>
      </c>
      <c r="BD59" s="107"/>
      <c r="BE59" s="433">
        <f>Planning!BE$705</f>
        <v>0</v>
      </c>
      <c r="BF59" s="434">
        <f>Planning!BF$705</f>
        <v>0</v>
      </c>
      <c r="BG59" s="77">
        <f>Planning!BG$705</f>
        <v>0</v>
      </c>
      <c r="BH59" s="78">
        <f>Planning!BH$705</f>
        <v>0</v>
      </c>
      <c r="BI59" s="79" t="str">
        <f>Planning!BI$705</f>
        <v/>
      </c>
      <c r="BJ59" s="80">
        <f>Planning!BJ$705</f>
        <v>0</v>
      </c>
      <c r="BL59" s="323">
        <f>Planning!BL$705</f>
        <v>0</v>
      </c>
      <c r="BM59" s="150">
        <f>Planning!BP$705</f>
        <v>0</v>
      </c>
      <c r="NL59" s="43" t="s">
        <v>63</v>
      </c>
      <c r="NM59" s="43"/>
    </row>
    <row r="60" spans="1:377" s="318" customFormat="1" ht="10.199999999999999" hidden="1" customHeight="1" x14ac:dyDescent="0.3">
      <c r="A60" s="25"/>
      <c r="B60" s="389"/>
      <c r="C60" s="447"/>
      <c r="D60" s="15"/>
      <c r="E60" s="106"/>
      <c r="F60" s="106"/>
      <c r="G60" s="106"/>
      <c r="H60" s="399"/>
      <c r="I60" s="445">
        <f>Conges!$B$24</f>
        <v>44917</v>
      </c>
      <c r="J60" s="446"/>
      <c r="K60" s="446"/>
      <c r="L60" s="446"/>
      <c r="M60" s="446"/>
      <c r="N60" s="81" t="str">
        <f>Planning!N$740</f>
        <v/>
      </c>
      <c r="O60" s="100">
        <f>Planning!O$740</f>
        <v>0</v>
      </c>
      <c r="P60" s="101">
        <f>Planning!P$740</f>
        <v>0</v>
      </c>
      <c r="Q60" s="101">
        <f>Planning!Q$740</f>
        <v>0</v>
      </c>
      <c r="R60" s="101">
        <f>Planning!R$740</f>
        <v>0</v>
      </c>
      <c r="S60" s="101">
        <f>Planning!S$740</f>
        <v>0</v>
      </c>
      <c r="T60" s="101">
        <f>Planning!T$740</f>
        <v>0</v>
      </c>
      <c r="U60" s="101">
        <f>Planning!U$740</f>
        <v>0</v>
      </c>
      <c r="V60" s="102">
        <f>Planning!V$740</f>
        <v>0</v>
      </c>
      <c r="W60" s="100">
        <f>Planning!W$740</f>
        <v>0</v>
      </c>
      <c r="X60" s="101">
        <f>Planning!X$740</f>
        <v>0</v>
      </c>
      <c r="Y60" s="101">
        <f>Planning!Y$740</f>
        <v>0</v>
      </c>
      <c r="Z60" s="101">
        <f>Planning!Z$740</f>
        <v>0</v>
      </c>
      <c r="AA60" s="101">
        <f>Planning!AA$740</f>
        <v>0</v>
      </c>
      <c r="AB60" s="101">
        <f>Planning!AB$740</f>
        <v>0</v>
      </c>
      <c r="AC60" s="101">
        <f>Planning!AC$740</f>
        <v>0</v>
      </c>
      <c r="AD60" s="102">
        <f>Planning!AD$740</f>
        <v>0</v>
      </c>
      <c r="AE60" s="100">
        <f>Planning!AE$740</f>
        <v>0</v>
      </c>
      <c r="AF60" s="101">
        <f>Planning!AF$740</f>
        <v>0</v>
      </c>
      <c r="AG60" s="101">
        <f>Planning!AG$740</f>
        <v>0</v>
      </c>
      <c r="AH60" s="101">
        <f>Planning!AH$740</f>
        <v>0</v>
      </c>
      <c r="AI60" s="101">
        <f>Planning!AI$740</f>
        <v>0</v>
      </c>
      <c r="AJ60" s="102">
        <f>Planning!AJ$740</f>
        <v>0</v>
      </c>
      <c r="AK60" s="100">
        <f>Planning!AK$740</f>
        <v>0</v>
      </c>
      <c r="AL60" s="101">
        <f>Planning!AL$740</f>
        <v>0</v>
      </c>
      <c r="AM60" s="101">
        <f>Planning!AM$740</f>
        <v>0</v>
      </c>
      <c r="AN60" s="101">
        <f>Planning!AN$740</f>
        <v>0</v>
      </c>
      <c r="AO60" s="101">
        <f>Planning!AO$740</f>
        <v>0</v>
      </c>
      <c r="AP60" s="101">
        <f>Planning!AP$740</f>
        <v>0</v>
      </c>
      <c r="AQ60" s="101">
        <f>Planning!AQ$740</f>
        <v>0</v>
      </c>
      <c r="AR60" s="101">
        <f>Planning!AR$740</f>
        <v>0</v>
      </c>
      <c r="AS60" s="101">
        <f>Planning!AS$740</f>
        <v>0</v>
      </c>
      <c r="AT60" s="102">
        <f>Planning!AT$740</f>
        <v>0</v>
      </c>
      <c r="AU60" s="100">
        <f>Planning!AU$740</f>
        <v>0</v>
      </c>
      <c r="AV60" s="101">
        <f>Planning!AV$740</f>
        <v>0</v>
      </c>
      <c r="AW60" s="101">
        <f>Planning!AW$740</f>
        <v>0</v>
      </c>
      <c r="AX60" s="101">
        <f>Planning!AX$740</f>
        <v>0</v>
      </c>
      <c r="AY60" s="101">
        <f>Planning!AY$740</f>
        <v>0</v>
      </c>
      <c r="AZ60" s="101">
        <f>Planning!AZ$740</f>
        <v>0</v>
      </c>
      <c r="BA60" s="101">
        <f>Planning!BA$740</f>
        <v>0</v>
      </c>
      <c r="BB60" s="102">
        <f>Planning!BB$740</f>
        <v>0</v>
      </c>
      <c r="BC60" s="85">
        <f>Planning!BC$740</f>
        <v>0</v>
      </c>
      <c r="BD60" s="107"/>
      <c r="BE60" s="435">
        <f>Planning!BE$740</f>
        <v>0</v>
      </c>
      <c r="BF60" s="436">
        <f>Planning!BF$740</f>
        <v>0</v>
      </c>
      <c r="BG60" s="91">
        <f>Planning!BG$740</f>
        <v>0</v>
      </c>
      <c r="BH60" s="92">
        <f>Planning!BH$740</f>
        <v>0</v>
      </c>
      <c r="BI60" s="93" t="str">
        <f>Planning!BI$740</f>
        <v/>
      </c>
      <c r="BJ60" s="94">
        <f>Planning!BJ$740</f>
        <v>0</v>
      </c>
      <c r="BL60" s="324">
        <f>Planning!BL$740</f>
        <v>0</v>
      </c>
      <c r="BM60" s="149">
        <f>Planning!BP$740</f>
        <v>0</v>
      </c>
      <c r="NL60" s="43" t="s">
        <v>63</v>
      </c>
      <c r="NM60" s="43"/>
    </row>
    <row r="61" spans="1:377" s="318" customFormat="1" ht="10.199999999999999" hidden="1" customHeight="1" x14ac:dyDescent="0.3">
      <c r="A61" s="25"/>
      <c r="B61" s="389"/>
      <c r="C61" s="447"/>
      <c r="D61" s="15"/>
      <c r="E61" s="106"/>
      <c r="F61" s="106"/>
      <c r="G61" s="106"/>
      <c r="H61" s="399"/>
      <c r="I61" s="443">
        <f>Conges!$B$25</f>
        <v>44918</v>
      </c>
      <c r="J61" s="444"/>
      <c r="K61" s="444"/>
      <c r="L61" s="444"/>
      <c r="M61" s="444"/>
      <c r="N61" s="68" t="str">
        <f>Planning!N$775</f>
        <v/>
      </c>
      <c r="O61" s="103">
        <f>Planning!O$775</f>
        <v>0</v>
      </c>
      <c r="P61" s="104">
        <f>Planning!P$775</f>
        <v>0</v>
      </c>
      <c r="Q61" s="104">
        <f>Planning!Q$775</f>
        <v>0</v>
      </c>
      <c r="R61" s="104">
        <f>Planning!R$775</f>
        <v>0</v>
      </c>
      <c r="S61" s="104">
        <f>Planning!S$775</f>
        <v>0</v>
      </c>
      <c r="T61" s="104">
        <f>Planning!T$775</f>
        <v>0</v>
      </c>
      <c r="U61" s="104">
        <f>Planning!U$775</f>
        <v>0</v>
      </c>
      <c r="V61" s="105">
        <f>Planning!V$775</f>
        <v>0</v>
      </c>
      <c r="W61" s="103">
        <f>Planning!W$775</f>
        <v>0</v>
      </c>
      <c r="X61" s="104">
        <f>Planning!X$775</f>
        <v>0</v>
      </c>
      <c r="Y61" s="104">
        <f>Planning!Y$775</f>
        <v>0</v>
      </c>
      <c r="Z61" s="104">
        <f>Planning!Z$775</f>
        <v>0</v>
      </c>
      <c r="AA61" s="104">
        <f>Planning!AA$775</f>
        <v>0</v>
      </c>
      <c r="AB61" s="104">
        <f>Planning!AB$775</f>
        <v>0</v>
      </c>
      <c r="AC61" s="104">
        <f>Planning!AC$775</f>
        <v>0</v>
      </c>
      <c r="AD61" s="105">
        <f>Planning!AD$775</f>
        <v>0</v>
      </c>
      <c r="AE61" s="103">
        <f>Planning!AE$775</f>
        <v>0</v>
      </c>
      <c r="AF61" s="104">
        <f>Planning!AF$775</f>
        <v>0</v>
      </c>
      <c r="AG61" s="104">
        <f>Planning!AG$775</f>
        <v>0</v>
      </c>
      <c r="AH61" s="104">
        <f>Planning!AH$775</f>
        <v>0</v>
      </c>
      <c r="AI61" s="104">
        <f>Planning!AI$775</f>
        <v>0</v>
      </c>
      <c r="AJ61" s="105">
        <f>Planning!AJ$775</f>
        <v>0</v>
      </c>
      <c r="AK61" s="103">
        <f>Planning!AK$775</f>
        <v>0</v>
      </c>
      <c r="AL61" s="104">
        <f>Planning!AL$775</f>
        <v>0</v>
      </c>
      <c r="AM61" s="104">
        <f>Planning!AM$775</f>
        <v>0</v>
      </c>
      <c r="AN61" s="104">
        <f>Planning!AN$775</f>
        <v>0</v>
      </c>
      <c r="AO61" s="104">
        <f>Planning!AO$775</f>
        <v>0</v>
      </c>
      <c r="AP61" s="104">
        <f>Planning!AP$775</f>
        <v>0</v>
      </c>
      <c r="AQ61" s="104">
        <f>Planning!AQ$775</f>
        <v>0</v>
      </c>
      <c r="AR61" s="104">
        <f>Planning!AR$775</f>
        <v>0</v>
      </c>
      <c r="AS61" s="104">
        <f>Planning!AS$775</f>
        <v>0</v>
      </c>
      <c r="AT61" s="105">
        <f>Planning!AT$775</f>
        <v>0</v>
      </c>
      <c r="AU61" s="103">
        <f>Planning!AU$775</f>
        <v>0</v>
      </c>
      <c r="AV61" s="104">
        <f>Planning!AV$775</f>
        <v>0</v>
      </c>
      <c r="AW61" s="104">
        <f>Planning!AW$775</f>
        <v>0</v>
      </c>
      <c r="AX61" s="104">
        <f>Planning!AX$775</f>
        <v>0</v>
      </c>
      <c r="AY61" s="104">
        <f>Planning!AY$775</f>
        <v>0</v>
      </c>
      <c r="AZ61" s="104">
        <f>Planning!AZ$775</f>
        <v>0</v>
      </c>
      <c r="BA61" s="104">
        <f>Planning!BA$775</f>
        <v>0</v>
      </c>
      <c r="BB61" s="105">
        <f>Planning!BB$775</f>
        <v>0</v>
      </c>
      <c r="BC61" s="72">
        <f>Planning!BC$775</f>
        <v>0</v>
      </c>
      <c r="BD61" s="107"/>
      <c r="BE61" s="433">
        <f>Planning!BE$775</f>
        <v>0</v>
      </c>
      <c r="BF61" s="434">
        <f>Planning!BF$775</f>
        <v>0</v>
      </c>
      <c r="BG61" s="77">
        <f>Planning!BG$775</f>
        <v>0</v>
      </c>
      <c r="BH61" s="78">
        <f>Planning!BH$775</f>
        <v>0</v>
      </c>
      <c r="BI61" s="79" t="str">
        <f>Planning!BI$775</f>
        <v/>
      </c>
      <c r="BJ61" s="80">
        <f>Planning!BJ$775</f>
        <v>0</v>
      </c>
      <c r="BL61" s="323">
        <f>Planning!BL$775</f>
        <v>0</v>
      </c>
      <c r="BM61" s="150">
        <f>Planning!BP$775</f>
        <v>0</v>
      </c>
      <c r="NL61" s="43" t="s">
        <v>63</v>
      </c>
      <c r="NM61" s="43"/>
    </row>
    <row r="62" spans="1:377" s="318" customFormat="1" ht="10.199999999999999" hidden="1" customHeight="1" x14ac:dyDescent="0.3">
      <c r="A62" s="25"/>
      <c r="B62" s="389"/>
      <c r="C62" s="447"/>
      <c r="D62" s="15"/>
      <c r="E62" s="106"/>
      <c r="F62" s="106"/>
      <c r="G62" s="106"/>
      <c r="H62" s="399"/>
      <c r="I62" s="445">
        <f>Conges!$B$26</f>
        <v>44919</v>
      </c>
      <c r="J62" s="446"/>
      <c r="K62" s="446"/>
      <c r="L62" s="446"/>
      <c r="M62" s="446"/>
      <c r="N62" s="81" t="str">
        <f>Planning!N$810</f>
        <v/>
      </c>
      <c r="O62" s="100">
        <f>Planning!O$810</f>
        <v>0</v>
      </c>
      <c r="P62" s="101">
        <f>Planning!P$810</f>
        <v>0</v>
      </c>
      <c r="Q62" s="101">
        <f>Planning!Q$810</f>
        <v>0</v>
      </c>
      <c r="R62" s="101">
        <f>Planning!R$810</f>
        <v>0</v>
      </c>
      <c r="S62" s="101">
        <f>Planning!S$810</f>
        <v>0</v>
      </c>
      <c r="T62" s="101">
        <f>Planning!T$810</f>
        <v>0</v>
      </c>
      <c r="U62" s="101">
        <f>Planning!U$810</f>
        <v>0</v>
      </c>
      <c r="V62" s="102">
        <f>Planning!V$810</f>
        <v>0</v>
      </c>
      <c r="W62" s="100">
        <f>Planning!W$810</f>
        <v>0</v>
      </c>
      <c r="X62" s="101">
        <f>Planning!X$810</f>
        <v>0</v>
      </c>
      <c r="Y62" s="101">
        <f>Planning!Y$810</f>
        <v>0</v>
      </c>
      <c r="Z62" s="101">
        <f>Planning!Z$810</f>
        <v>0</v>
      </c>
      <c r="AA62" s="101">
        <f>Planning!AA$810</f>
        <v>0</v>
      </c>
      <c r="AB62" s="101">
        <f>Planning!AB$810</f>
        <v>0</v>
      </c>
      <c r="AC62" s="101">
        <f>Planning!AC$810</f>
        <v>0</v>
      </c>
      <c r="AD62" s="102">
        <f>Planning!AD$810</f>
        <v>0</v>
      </c>
      <c r="AE62" s="100">
        <f>Planning!AE$810</f>
        <v>0</v>
      </c>
      <c r="AF62" s="101">
        <f>Planning!AF$810</f>
        <v>0</v>
      </c>
      <c r="AG62" s="101">
        <f>Planning!AG$810</f>
        <v>0</v>
      </c>
      <c r="AH62" s="101">
        <f>Planning!AH$810</f>
        <v>0</v>
      </c>
      <c r="AI62" s="101">
        <f>Planning!AI$810</f>
        <v>0</v>
      </c>
      <c r="AJ62" s="102">
        <f>Planning!AJ$810</f>
        <v>0</v>
      </c>
      <c r="AK62" s="100">
        <f>Planning!AK$810</f>
        <v>0</v>
      </c>
      <c r="AL62" s="101">
        <f>Planning!AL$810</f>
        <v>0</v>
      </c>
      <c r="AM62" s="101">
        <f>Planning!AM$810</f>
        <v>0</v>
      </c>
      <c r="AN62" s="101">
        <f>Planning!AN$810</f>
        <v>0</v>
      </c>
      <c r="AO62" s="101">
        <f>Planning!AO$810</f>
        <v>0</v>
      </c>
      <c r="AP62" s="101">
        <f>Planning!AP$810</f>
        <v>0</v>
      </c>
      <c r="AQ62" s="101">
        <f>Planning!AQ$810</f>
        <v>0</v>
      </c>
      <c r="AR62" s="101">
        <f>Planning!AR$810</f>
        <v>0</v>
      </c>
      <c r="AS62" s="101">
        <f>Planning!AS$810</f>
        <v>0</v>
      </c>
      <c r="AT62" s="102">
        <f>Planning!AT$810</f>
        <v>0</v>
      </c>
      <c r="AU62" s="100">
        <f>Planning!AU$810</f>
        <v>0</v>
      </c>
      <c r="AV62" s="101">
        <f>Planning!AV$810</f>
        <v>0</v>
      </c>
      <c r="AW62" s="101">
        <f>Planning!AW$810</f>
        <v>0</v>
      </c>
      <c r="AX62" s="101">
        <f>Planning!AX$810</f>
        <v>0</v>
      </c>
      <c r="AY62" s="101">
        <f>Planning!AY$810</f>
        <v>0</v>
      </c>
      <c r="AZ62" s="101">
        <f>Planning!AZ$810</f>
        <v>0</v>
      </c>
      <c r="BA62" s="101">
        <f>Planning!BA$810</f>
        <v>0</v>
      </c>
      <c r="BB62" s="102">
        <f>Planning!BB$810</f>
        <v>0</v>
      </c>
      <c r="BC62" s="85">
        <f>Planning!BC$810</f>
        <v>0</v>
      </c>
      <c r="BD62" s="107"/>
      <c r="BE62" s="435">
        <f>Planning!BE$810</f>
        <v>0</v>
      </c>
      <c r="BF62" s="436">
        <f>Planning!BF$810</f>
        <v>0</v>
      </c>
      <c r="BG62" s="91">
        <f>Planning!BG$810</f>
        <v>0</v>
      </c>
      <c r="BH62" s="92">
        <f>Planning!BH$810</f>
        <v>0</v>
      </c>
      <c r="BI62" s="93" t="str">
        <f>Planning!BI$810</f>
        <v/>
      </c>
      <c r="BJ62" s="94">
        <f>Planning!BJ$810</f>
        <v>0</v>
      </c>
      <c r="BL62" s="324">
        <f>Planning!BL$810</f>
        <v>0</v>
      </c>
      <c r="BM62" s="149">
        <f>Planning!BP$810</f>
        <v>0</v>
      </c>
      <c r="NL62" s="43" t="s">
        <v>63</v>
      </c>
      <c r="NM62" s="43"/>
    </row>
    <row r="63" spans="1:377" s="318" customFormat="1" ht="10.199999999999999" hidden="1" customHeight="1" x14ac:dyDescent="0.3">
      <c r="A63" s="25"/>
      <c r="B63" s="389"/>
      <c r="C63" s="447"/>
      <c r="D63" s="15"/>
      <c r="E63" s="106"/>
      <c r="F63" s="106"/>
      <c r="G63" s="106"/>
      <c r="H63" s="399"/>
      <c r="I63" s="443">
        <f>Conges!$B$27</f>
        <v>44920</v>
      </c>
      <c r="J63" s="444"/>
      <c r="K63" s="444"/>
      <c r="L63" s="444"/>
      <c r="M63" s="444"/>
      <c r="N63" s="68" t="str">
        <f>Planning!N$845</f>
        <v/>
      </c>
      <c r="O63" s="103">
        <f>Planning!O$845</f>
        <v>0</v>
      </c>
      <c r="P63" s="104">
        <f>Planning!P$845</f>
        <v>0</v>
      </c>
      <c r="Q63" s="104">
        <f>Planning!Q$845</f>
        <v>0</v>
      </c>
      <c r="R63" s="104">
        <f>Planning!R$845</f>
        <v>0</v>
      </c>
      <c r="S63" s="104">
        <f>Planning!S$845</f>
        <v>0</v>
      </c>
      <c r="T63" s="104">
        <f>Planning!T$845</f>
        <v>0</v>
      </c>
      <c r="U63" s="104">
        <f>Planning!U$845</f>
        <v>0</v>
      </c>
      <c r="V63" s="105">
        <f>Planning!V$845</f>
        <v>0</v>
      </c>
      <c r="W63" s="103">
        <f>Planning!W$845</f>
        <v>0</v>
      </c>
      <c r="X63" s="104">
        <f>Planning!X$845</f>
        <v>0</v>
      </c>
      <c r="Y63" s="104">
        <f>Planning!Y$845</f>
        <v>0</v>
      </c>
      <c r="Z63" s="104">
        <f>Planning!Z$845</f>
        <v>0</v>
      </c>
      <c r="AA63" s="104">
        <f>Planning!AA$845</f>
        <v>0</v>
      </c>
      <c r="AB63" s="104">
        <f>Planning!AB$845</f>
        <v>0</v>
      </c>
      <c r="AC63" s="104">
        <f>Planning!AC$845</f>
        <v>0</v>
      </c>
      <c r="AD63" s="105">
        <f>Planning!AD$845</f>
        <v>0</v>
      </c>
      <c r="AE63" s="103">
        <f>Planning!AE$845</f>
        <v>0</v>
      </c>
      <c r="AF63" s="104">
        <f>Planning!AF$845</f>
        <v>0</v>
      </c>
      <c r="AG63" s="104">
        <f>Planning!AG$845</f>
        <v>0</v>
      </c>
      <c r="AH63" s="104">
        <f>Planning!AH$845</f>
        <v>0</v>
      </c>
      <c r="AI63" s="104">
        <f>Planning!AI$845</f>
        <v>0</v>
      </c>
      <c r="AJ63" s="105">
        <f>Planning!AJ$845</f>
        <v>0</v>
      </c>
      <c r="AK63" s="103">
        <f>Planning!AK$845</f>
        <v>0</v>
      </c>
      <c r="AL63" s="104">
        <f>Planning!AL$845</f>
        <v>0</v>
      </c>
      <c r="AM63" s="104">
        <f>Planning!AM$845</f>
        <v>0</v>
      </c>
      <c r="AN63" s="104">
        <f>Planning!AN$845</f>
        <v>0</v>
      </c>
      <c r="AO63" s="104">
        <f>Planning!AO$845</f>
        <v>0</v>
      </c>
      <c r="AP63" s="104">
        <f>Planning!AP$845</f>
        <v>0</v>
      </c>
      <c r="AQ63" s="104">
        <f>Planning!AQ$845</f>
        <v>0</v>
      </c>
      <c r="AR63" s="104">
        <f>Planning!AR$845</f>
        <v>0</v>
      </c>
      <c r="AS63" s="104">
        <f>Planning!AS$845</f>
        <v>0</v>
      </c>
      <c r="AT63" s="105">
        <f>Planning!AT$845</f>
        <v>0</v>
      </c>
      <c r="AU63" s="103">
        <f>Planning!AU$845</f>
        <v>0</v>
      </c>
      <c r="AV63" s="104">
        <f>Planning!AV$845</f>
        <v>0</v>
      </c>
      <c r="AW63" s="104">
        <f>Planning!AW$845</f>
        <v>0</v>
      </c>
      <c r="AX63" s="104">
        <f>Planning!AX$845</f>
        <v>0</v>
      </c>
      <c r="AY63" s="104">
        <f>Planning!AY$845</f>
        <v>0</v>
      </c>
      <c r="AZ63" s="104">
        <f>Planning!AZ$845</f>
        <v>0</v>
      </c>
      <c r="BA63" s="104">
        <f>Planning!BA$845</f>
        <v>0</v>
      </c>
      <c r="BB63" s="105">
        <f>Planning!BB$845</f>
        <v>0</v>
      </c>
      <c r="BC63" s="72">
        <f>Planning!BC$845</f>
        <v>0</v>
      </c>
      <c r="BD63" s="107"/>
      <c r="BE63" s="433">
        <f>Planning!BE$845</f>
        <v>0</v>
      </c>
      <c r="BF63" s="434">
        <f>Planning!BF$845</f>
        <v>0</v>
      </c>
      <c r="BG63" s="77">
        <f>Planning!BG$845</f>
        <v>0</v>
      </c>
      <c r="BH63" s="78">
        <f>Planning!BH$845</f>
        <v>0</v>
      </c>
      <c r="BI63" s="79" t="str">
        <f>Planning!BI$845</f>
        <v/>
      </c>
      <c r="BJ63" s="80">
        <f>Planning!BJ$845</f>
        <v>0</v>
      </c>
      <c r="BL63" s="323">
        <f>Planning!BL$845</f>
        <v>0</v>
      </c>
      <c r="BM63" s="150">
        <f>Planning!BP$845</f>
        <v>0</v>
      </c>
      <c r="NL63" s="43" t="s">
        <v>63</v>
      </c>
      <c r="NM63" s="43"/>
    </row>
    <row r="64" spans="1:377" s="318" customFormat="1" ht="10.199999999999999" hidden="1" customHeight="1" x14ac:dyDescent="0.3">
      <c r="A64" s="25"/>
      <c r="B64" s="389"/>
      <c r="C64" s="447"/>
      <c r="D64" s="15"/>
      <c r="E64" s="106"/>
      <c r="F64" s="106"/>
      <c r="G64" s="106"/>
      <c r="H64" s="399"/>
      <c r="I64" s="445">
        <f>Conges!$B$28</f>
        <v>44921</v>
      </c>
      <c r="J64" s="446"/>
      <c r="K64" s="446"/>
      <c r="L64" s="446"/>
      <c r="M64" s="446"/>
      <c r="N64" s="81" t="str">
        <f>Planning!N$880</f>
        <v/>
      </c>
      <c r="O64" s="100">
        <f>Planning!O$880</f>
        <v>0</v>
      </c>
      <c r="P64" s="101">
        <f>Planning!P$880</f>
        <v>0</v>
      </c>
      <c r="Q64" s="101">
        <f>Planning!Q$880</f>
        <v>0</v>
      </c>
      <c r="R64" s="101">
        <f>Planning!R$880</f>
        <v>0</v>
      </c>
      <c r="S64" s="101">
        <f>Planning!S$880</f>
        <v>0</v>
      </c>
      <c r="T64" s="101">
        <f>Planning!T$880</f>
        <v>0</v>
      </c>
      <c r="U64" s="101">
        <f>Planning!U$880</f>
        <v>0</v>
      </c>
      <c r="V64" s="102">
        <f>Planning!V$880</f>
        <v>0</v>
      </c>
      <c r="W64" s="100">
        <f>Planning!W$880</f>
        <v>0</v>
      </c>
      <c r="X64" s="101">
        <f>Planning!X$880</f>
        <v>0</v>
      </c>
      <c r="Y64" s="101">
        <f>Planning!Y$880</f>
        <v>0</v>
      </c>
      <c r="Z64" s="101">
        <f>Planning!Z$880</f>
        <v>0</v>
      </c>
      <c r="AA64" s="101">
        <f>Planning!AA$880</f>
        <v>0</v>
      </c>
      <c r="AB64" s="101">
        <f>Planning!AB$880</f>
        <v>0</v>
      </c>
      <c r="AC64" s="101">
        <f>Planning!AC$880</f>
        <v>0</v>
      </c>
      <c r="AD64" s="102">
        <f>Planning!AD$880</f>
        <v>0</v>
      </c>
      <c r="AE64" s="100">
        <f>Planning!AE$880</f>
        <v>0</v>
      </c>
      <c r="AF64" s="101">
        <f>Planning!AF$880</f>
        <v>0</v>
      </c>
      <c r="AG64" s="101">
        <f>Planning!AG$880</f>
        <v>0</v>
      </c>
      <c r="AH64" s="101">
        <f>Planning!AH$880</f>
        <v>0</v>
      </c>
      <c r="AI64" s="101">
        <f>Planning!AI$880</f>
        <v>0</v>
      </c>
      <c r="AJ64" s="102">
        <f>Planning!AJ$880</f>
        <v>0</v>
      </c>
      <c r="AK64" s="100">
        <f>Planning!AK$880</f>
        <v>0</v>
      </c>
      <c r="AL64" s="101">
        <f>Planning!AL$880</f>
        <v>0</v>
      </c>
      <c r="AM64" s="101">
        <f>Planning!AM$880</f>
        <v>0</v>
      </c>
      <c r="AN64" s="101">
        <f>Planning!AN$880</f>
        <v>0</v>
      </c>
      <c r="AO64" s="101">
        <f>Planning!AO$880</f>
        <v>0</v>
      </c>
      <c r="AP64" s="101">
        <f>Planning!AP$880</f>
        <v>0</v>
      </c>
      <c r="AQ64" s="101">
        <f>Planning!AQ$880</f>
        <v>0</v>
      </c>
      <c r="AR64" s="101">
        <f>Planning!AR$880</f>
        <v>0</v>
      </c>
      <c r="AS64" s="101">
        <f>Planning!AS$880</f>
        <v>0</v>
      </c>
      <c r="AT64" s="102">
        <f>Planning!AT$880</f>
        <v>0</v>
      </c>
      <c r="AU64" s="100">
        <f>Planning!AU$880</f>
        <v>0</v>
      </c>
      <c r="AV64" s="101">
        <f>Planning!AV$880</f>
        <v>0</v>
      </c>
      <c r="AW64" s="101">
        <f>Planning!AW$880</f>
        <v>0</v>
      </c>
      <c r="AX64" s="101">
        <f>Planning!AX$880</f>
        <v>0</v>
      </c>
      <c r="AY64" s="101">
        <f>Planning!AY$880</f>
        <v>0</v>
      </c>
      <c r="AZ64" s="101">
        <f>Planning!AZ$880</f>
        <v>0</v>
      </c>
      <c r="BA64" s="101">
        <f>Planning!BA$880</f>
        <v>0</v>
      </c>
      <c r="BB64" s="102">
        <f>Planning!BB$880</f>
        <v>0</v>
      </c>
      <c r="BC64" s="85">
        <f>Planning!BC$880</f>
        <v>0</v>
      </c>
      <c r="BD64" s="107"/>
      <c r="BE64" s="435">
        <f>Planning!BE$880</f>
        <v>0</v>
      </c>
      <c r="BF64" s="436">
        <f>Planning!BF$880</f>
        <v>0</v>
      </c>
      <c r="BG64" s="91">
        <f>Planning!BG$880</f>
        <v>0</v>
      </c>
      <c r="BH64" s="92">
        <f>Planning!BH$880</f>
        <v>0</v>
      </c>
      <c r="BI64" s="93" t="str">
        <f>Planning!BI$880</f>
        <v/>
      </c>
      <c r="BJ64" s="94">
        <f>Planning!BJ$880</f>
        <v>0</v>
      </c>
      <c r="BL64" s="324">
        <f>Planning!BL$880</f>
        <v>0</v>
      </c>
      <c r="BM64" s="149">
        <f>Planning!BP$880</f>
        <v>0</v>
      </c>
      <c r="NL64" s="43" t="s">
        <v>63</v>
      </c>
      <c r="NM64" s="43"/>
    </row>
    <row r="65" spans="1:377" s="318" customFormat="1" ht="10.199999999999999" hidden="1" customHeight="1" x14ac:dyDescent="0.3">
      <c r="A65" s="25"/>
      <c r="B65" s="389"/>
      <c r="C65" s="447"/>
      <c r="D65" s="15"/>
      <c r="E65" s="106"/>
      <c r="F65" s="106"/>
      <c r="G65" s="106"/>
      <c r="H65" s="399"/>
      <c r="I65" s="443">
        <f>Conges!$B$29</f>
        <v>44922</v>
      </c>
      <c r="J65" s="444"/>
      <c r="K65" s="444"/>
      <c r="L65" s="444"/>
      <c r="M65" s="444"/>
      <c r="N65" s="68" t="str">
        <f>Planning!N$915</f>
        <v/>
      </c>
      <c r="O65" s="103">
        <f>Planning!O$915</f>
        <v>0</v>
      </c>
      <c r="P65" s="104">
        <f>Planning!P$915</f>
        <v>0</v>
      </c>
      <c r="Q65" s="104">
        <f>Planning!Q$915</f>
        <v>0</v>
      </c>
      <c r="R65" s="104">
        <f>Planning!R$915</f>
        <v>0</v>
      </c>
      <c r="S65" s="104">
        <f>Planning!S$915</f>
        <v>0</v>
      </c>
      <c r="T65" s="104">
        <f>Planning!T$915</f>
        <v>0</v>
      </c>
      <c r="U65" s="104">
        <f>Planning!U$915</f>
        <v>0</v>
      </c>
      <c r="V65" s="105">
        <f>Planning!V$915</f>
        <v>0</v>
      </c>
      <c r="W65" s="103">
        <f>Planning!W$915</f>
        <v>0</v>
      </c>
      <c r="X65" s="104">
        <f>Planning!X$915</f>
        <v>0</v>
      </c>
      <c r="Y65" s="104">
        <f>Planning!Y$915</f>
        <v>0</v>
      </c>
      <c r="Z65" s="104">
        <f>Planning!Z$915</f>
        <v>0</v>
      </c>
      <c r="AA65" s="104">
        <f>Planning!AA$915</f>
        <v>0</v>
      </c>
      <c r="AB65" s="104">
        <f>Planning!AB$915</f>
        <v>0</v>
      </c>
      <c r="AC65" s="104">
        <f>Planning!AC$915</f>
        <v>0</v>
      </c>
      <c r="AD65" s="105">
        <f>Planning!AD$915</f>
        <v>0</v>
      </c>
      <c r="AE65" s="103">
        <f>Planning!AE$915</f>
        <v>0</v>
      </c>
      <c r="AF65" s="104">
        <f>Planning!AF$915</f>
        <v>0</v>
      </c>
      <c r="AG65" s="104">
        <f>Planning!AG$915</f>
        <v>0</v>
      </c>
      <c r="AH65" s="104">
        <f>Planning!AH$915</f>
        <v>0</v>
      </c>
      <c r="AI65" s="104">
        <f>Planning!AI$915</f>
        <v>0</v>
      </c>
      <c r="AJ65" s="105">
        <f>Planning!AJ$915</f>
        <v>0</v>
      </c>
      <c r="AK65" s="103">
        <f>Planning!AK$915</f>
        <v>0</v>
      </c>
      <c r="AL65" s="104">
        <f>Planning!AL$915</f>
        <v>0</v>
      </c>
      <c r="AM65" s="104">
        <f>Planning!AM$915</f>
        <v>0</v>
      </c>
      <c r="AN65" s="104">
        <f>Planning!AN$915</f>
        <v>0</v>
      </c>
      <c r="AO65" s="104">
        <f>Planning!AO$915</f>
        <v>0</v>
      </c>
      <c r="AP65" s="104">
        <f>Planning!AP$915</f>
        <v>0</v>
      </c>
      <c r="AQ65" s="104">
        <f>Planning!AQ$915</f>
        <v>0</v>
      </c>
      <c r="AR65" s="104">
        <f>Planning!AR$915</f>
        <v>0</v>
      </c>
      <c r="AS65" s="104">
        <f>Planning!AS$915</f>
        <v>0</v>
      </c>
      <c r="AT65" s="105">
        <f>Planning!AT$915</f>
        <v>0</v>
      </c>
      <c r="AU65" s="103">
        <f>Planning!AU$915</f>
        <v>0</v>
      </c>
      <c r="AV65" s="104">
        <f>Planning!AV$915</f>
        <v>0</v>
      </c>
      <c r="AW65" s="104">
        <f>Planning!AW$915</f>
        <v>0</v>
      </c>
      <c r="AX65" s="104">
        <f>Planning!AX$915</f>
        <v>0</v>
      </c>
      <c r="AY65" s="104">
        <f>Planning!AY$915</f>
        <v>0</v>
      </c>
      <c r="AZ65" s="104">
        <f>Planning!AZ$915</f>
        <v>0</v>
      </c>
      <c r="BA65" s="104">
        <f>Planning!BA$915</f>
        <v>0</v>
      </c>
      <c r="BB65" s="105">
        <f>Planning!BB$915</f>
        <v>0</v>
      </c>
      <c r="BC65" s="72">
        <f>Planning!BC$915</f>
        <v>0</v>
      </c>
      <c r="BD65" s="107"/>
      <c r="BE65" s="433">
        <f>Planning!BE$915</f>
        <v>0</v>
      </c>
      <c r="BF65" s="434">
        <f>Planning!BF$915</f>
        <v>0</v>
      </c>
      <c r="BG65" s="77">
        <f>Planning!BG$915</f>
        <v>0</v>
      </c>
      <c r="BH65" s="78">
        <f>Planning!BH$915</f>
        <v>0</v>
      </c>
      <c r="BI65" s="79" t="str">
        <f>Planning!BI$915</f>
        <v/>
      </c>
      <c r="BJ65" s="80">
        <f>Planning!BJ$915</f>
        <v>0</v>
      </c>
      <c r="BL65" s="323">
        <f>Planning!BL$915</f>
        <v>0</v>
      </c>
      <c r="BM65" s="150">
        <f>Planning!BP$915</f>
        <v>0</v>
      </c>
      <c r="NL65" s="43" t="s">
        <v>63</v>
      </c>
      <c r="NM65" s="43"/>
    </row>
    <row r="66" spans="1:377" s="318" customFormat="1" ht="10.199999999999999" hidden="1" customHeight="1" x14ac:dyDescent="0.3">
      <c r="A66" s="25"/>
      <c r="B66" s="389"/>
      <c r="C66" s="447"/>
      <c r="D66" s="15"/>
      <c r="E66" s="106"/>
      <c r="F66" s="106"/>
      <c r="G66" s="106"/>
      <c r="H66" s="399"/>
      <c r="I66" s="445">
        <f>Conges!$B$30</f>
        <v>44923</v>
      </c>
      <c r="J66" s="446"/>
      <c r="K66" s="446"/>
      <c r="L66" s="446"/>
      <c r="M66" s="446"/>
      <c r="N66" s="81" t="str">
        <f>Planning!N$950</f>
        <v/>
      </c>
      <c r="O66" s="100">
        <f>Planning!O$950</f>
        <v>0</v>
      </c>
      <c r="P66" s="101">
        <f>Planning!P$950</f>
        <v>0</v>
      </c>
      <c r="Q66" s="101">
        <f>Planning!Q$950</f>
        <v>0</v>
      </c>
      <c r="R66" s="101">
        <f>Planning!R$950</f>
        <v>0</v>
      </c>
      <c r="S66" s="101">
        <f>Planning!S$950</f>
        <v>0</v>
      </c>
      <c r="T66" s="101">
        <f>Planning!T$950</f>
        <v>0</v>
      </c>
      <c r="U66" s="101">
        <f>Planning!U$950</f>
        <v>0</v>
      </c>
      <c r="V66" s="102">
        <f>Planning!V$950</f>
        <v>0</v>
      </c>
      <c r="W66" s="100">
        <f>Planning!W$950</f>
        <v>0</v>
      </c>
      <c r="X66" s="101">
        <f>Planning!X$950</f>
        <v>0</v>
      </c>
      <c r="Y66" s="101">
        <f>Planning!Y$950</f>
        <v>0</v>
      </c>
      <c r="Z66" s="101">
        <f>Planning!Z$950</f>
        <v>0</v>
      </c>
      <c r="AA66" s="101">
        <f>Planning!AA$950</f>
        <v>0</v>
      </c>
      <c r="AB66" s="101">
        <f>Planning!AB$950</f>
        <v>0</v>
      </c>
      <c r="AC66" s="101">
        <f>Planning!AC$950</f>
        <v>0</v>
      </c>
      <c r="AD66" s="102">
        <f>Planning!AD$950</f>
        <v>0</v>
      </c>
      <c r="AE66" s="100">
        <f>Planning!AE$950</f>
        <v>0</v>
      </c>
      <c r="AF66" s="101">
        <f>Planning!AF$950</f>
        <v>0</v>
      </c>
      <c r="AG66" s="101">
        <f>Planning!AG$950</f>
        <v>0</v>
      </c>
      <c r="AH66" s="101">
        <f>Planning!AH$950</f>
        <v>0</v>
      </c>
      <c r="AI66" s="101">
        <f>Planning!AI$950</f>
        <v>0</v>
      </c>
      <c r="AJ66" s="102">
        <f>Planning!AJ$950</f>
        <v>0</v>
      </c>
      <c r="AK66" s="100">
        <f>Planning!AK$950</f>
        <v>0</v>
      </c>
      <c r="AL66" s="101">
        <f>Planning!AL$950</f>
        <v>0</v>
      </c>
      <c r="AM66" s="101">
        <f>Planning!AM$950</f>
        <v>0</v>
      </c>
      <c r="AN66" s="101">
        <f>Planning!AN$950</f>
        <v>0</v>
      </c>
      <c r="AO66" s="101">
        <f>Planning!AO$950</f>
        <v>0</v>
      </c>
      <c r="AP66" s="101">
        <f>Planning!AP$950</f>
        <v>0</v>
      </c>
      <c r="AQ66" s="101">
        <f>Planning!AQ$950</f>
        <v>0</v>
      </c>
      <c r="AR66" s="101">
        <f>Planning!AR$950</f>
        <v>0</v>
      </c>
      <c r="AS66" s="101">
        <f>Planning!AS$950</f>
        <v>0</v>
      </c>
      <c r="AT66" s="102">
        <f>Planning!AT$950</f>
        <v>0</v>
      </c>
      <c r="AU66" s="100">
        <f>Planning!AU$950</f>
        <v>0</v>
      </c>
      <c r="AV66" s="101">
        <f>Planning!AV$950</f>
        <v>0</v>
      </c>
      <c r="AW66" s="101">
        <f>Planning!AW$950</f>
        <v>0</v>
      </c>
      <c r="AX66" s="101">
        <f>Planning!AX$950</f>
        <v>0</v>
      </c>
      <c r="AY66" s="101">
        <f>Planning!AY$950</f>
        <v>0</v>
      </c>
      <c r="AZ66" s="101">
        <f>Planning!AZ$950</f>
        <v>0</v>
      </c>
      <c r="BA66" s="101">
        <f>Planning!BA$950</f>
        <v>0</v>
      </c>
      <c r="BB66" s="102">
        <f>Planning!BB$950</f>
        <v>0</v>
      </c>
      <c r="BC66" s="85">
        <f>Planning!BC$950</f>
        <v>0</v>
      </c>
      <c r="BD66" s="107"/>
      <c r="BE66" s="435">
        <f>Planning!BE$950</f>
        <v>0</v>
      </c>
      <c r="BF66" s="436">
        <f>Planning!BF$950</f>
        <v>0</v>
      </c>
      <c r="BG66" s="91">
        <f>Planning!BG$950</f>
        <v>0</v>
      </c>
      <c r="BH66" s="92">
        <f>Planning!BH$950</f>
        <v>0</v>
      </c>
      <c r="BI66" s="93" t="str">
        <f>Planning!BI$950</f>
        <v/>
      </c>
      <c r="BJ66" s="94">
        <f>Planning!BJ$950</f>
        <v>0</v>
      </c>
      <c r="BL66" s="324">
        <f>Planning!BL$950</f>
        <v>0</v>
      </c>
      <c r="BM66" s="149">
        <f>Planning!BP$950</f>
        <v>0</v>
      </c>
      <c r="NL66" s="43" t="s">
        <v>63</v>
      </c>
      <c r="NM66" s="43"/>
    </row>
    <row r="67" spans="1:377" s="318" customFormat="1" ht="10.199999999999999" hidden="1" customHeight="1" x14ac:dyDescent="0.3">
      <c r="A67" s="25"/>
      <c r="B67" s="389"/>
      <c r="C67" s="447"/>
      <c r="D67" s="15"/>
      <c r="E67" s="106"/>
      <c r="F67" s="106"/>
      <c r="G67" s="106"/>
      <c r="H67" s="399"/>
      <c r="I67" s="443">
        <f>Conges!$B$31</f>
        <v>44924</v>
      </c>
      <c r="J67" s="444"/>
      <c r="K67" s="444"/>
      <c r="L67" s="444"/>
      <c r="M67" s="444"/>
      <c r="N67" s="68" t="str">
        <f>Planning!N$985</f>
        <v/>
      </c>
      <c r="O67" s="103">
        <f>Planning!O$985</f>
        <v>0</v>
      </c>
      <c r="P67" s="104">
        <f>Planning!P$985</f>
        <v>0</v>
      </c>
      <c r="Q67" s="104">
        <f>Planning!Q$985</f>
        <v>0</v>
      </c>
      <c r="R67" s="104">
        <f>Planning!R$985</f>
        <v>0</v>
      </c>
      <c r="S67" s="104">
        <f>Planning!S$985</f>
        <v>0</v>
      </c>
      <c r="T67" s="104">
        <f>Planning!T$985</f>
        <v>0</v>
      </c>
      <c r="U67" s="104">
        <f>Planning!U$985</f>
        <v>0</v>
      </c>
      <c r="V67" s="105">
        <f>Planning!V$985</f>
        <v>0</v>
      </c>
      <c r="W67" s="103">
        <f>Planning!W$985</f>
        <v>0</v>
      </c>
      <c r="X67" s="104">
        <f>Planning!X$985</f>
        <v>0</v>
      </c>
      <c r="Y67" s="104">
        <f>Planning!Y$985</f>
        <v>0</v>
      </c>
      <c r="Z67" s="104">
        <f>Planning!Z$985</f>
        <v>0</v>
      </c>
      <c r="AA67" s="104">
        <f>Planning!AA$985</f>
        <v>0</v>
      </c>
      <c r="AB67" s="104">
        <f>Planning!AB$985</f>
        <v>0</v>
      </c>
      <c r="AC67" s="104">
        <f>Planning!AC$985</f>
        <v>0</v>
      </c>
      <c r="AD67" s="105">
        <f>Planning!AD$985</f>
        <v>0</v>
      </c>
      <c r="AE67" s="103">
        <f>Planning!AE$985</f>
        <v>0</v>
      </c>
      <c r="AF67" s="104">
        <f>Planning!AF$985</f>
        <v>0</v>
      </c>
      <c r="AG67" s="104">
        <f>Planning!AG$985</f>
        <v>0</v>
      </c>
      <c r="AH67" s="104">
        <f>Planning!AH$985</f>
        <v>0</v>
      </c>
      <c r="AI67" s="104">
        <f>Planning!AI$985</f>
        <v>0</v>
      </c>
      <c r="AJ67" s="105">
        <f>Planning!AJ$985</f>
        <v>0</v>
      </c>
      <c r="AK67" s="103">
        <f>Planning!AK$985</f>
        <v>0</v>
      </c>
      <c r="AL67" s="104">
        <f>Planning!AL$985</f>
        <v>0</v>
      </c>
      <c r="AM67" s="104">
        <f>Planning!AM$985</f>
        <v>0</v>
      </c>
      <c r="AN67" s="104">
        <f>Planning!AN$985</f>
        <v>0</v>
      </c>
      <c r="AO67" s="104">
        <f>Planning!AO$985</f>
        <v>0</v>
      </c>
      <c r="AP67" s="104">
        <f>Planning!AP$985</f>
        <v>0</v>
      </c>
      <c r="AQ67" s="104">
        <f>Planning!AQ$985</f>
        <v>0</v>
      </c>
      <c r="AR67" s="104">
        <f>Planning!AR$985</f>
        <v>0</v>
      </c>
      <c r="AS67" s="104">
        <f>Planning!AS$985</f>
        <v>0</v>
      </c>
      <c r="AT67" s="105">
        <f>Planning!AT$985</f>
        <v>0</v>
      </c>
      <c r="AU67" s="103">
        <f>Planning!AU$985</f>
        <v>0</v>
      </c>
      <c r="AV67" s="104">
        <f>Planning!AV$985</f>
        <v>0</v>
      </c>
      <c r="AW67" s="104">
        <f>Planning!AW$985</f>
        <v>0</v>
      </c>
      <c r="AX67" s="104">
        <f>Planning!AX$985</f>
        <v>0</v>
      </c>
      <c r="AY67" s="104">
        <f>Planning!AY$985</f>
        <v>0</v>
      </c>
      <c r="AZ67" s="104">
        <f>Planning!AZ$985</f>
        <v>0</v>
      </c>
      <c r="BA67" s="104">
        <f>Planning!BA$985</f>
        <v>0</v>
      </c>
      <c r="BB67" s="105">
        <f>Planning!BB$985</f>
        <v>0</v>
      </c>
      <c r="BC67" s="72">
        <f>Planning!BC$985</f>
        <v>0</v>
      </c>
      <c r="BD67" s="107"/>
      <c r="BE67" s="433">
        <f>Planning!BE$985</f>
        <v>0</v>
      </c>
      <c r="BF67" s="434">
        <f>Planning!BF$985</f>
        <v>0</v>
      </c>
      <c r="BG67" s="77">
        <f>Planning!BG$985</f>
        <v>0</v>
      </c>
      <c r="BH67" s="78">
        <f>Planning!BH$985</f>
        <v>0</v>
      </c>
      <c r="BI67" s="79" t="str">
        <f>Planning!BI$985</f>
        <v/>
      </c>
      <c r="BJ67" s="80">
        <f>Planning!BJ$985</f>
        <v>0</v>
      </c>
      <c r="BL67" s="323">
        <f>Planning!BL$985</f>
        <v>0</v>
      </c>
      <c r="BM67" s="150">
        <f>Planning!BP$985</f>
        <v>0</v>
      </c>
      <c r="NL67" s="43" t="s">
        <v>63</v>
      </c>
      <c r="NM67" s="43"/>
    </row>
    <row r="68" spans="1:377" s="318" customFormat="1" ht="10.199999999999999" hidden="1" customHeight="1" x14ac:dyDescent="0.3">
      <c r="A68" s="25"/>
      <c r="B68" s="389"/>
      <c r="C68" s="447"/>
      <c r="D68" s="15"/>
      <c r="E68" s="106"/>
      <c r="F68" s="106"/>
      <c r="G68" s="106"/>
      <c r="H68" s="399"/>
      <c r="I68" s="445">
        <f>Conges!$B$32</f>
        <v>44925</v>
      </c>
      <c r="J68" s="446"/>
      <c r="K68" s="446"/>
      <c r="L68" s="446"/>
      <c r="M68" s="446"/>
      <c r="N68" s="81" t="str">
        <f>Planning!N$1020</f>
        <v/>
      </c>
      <c r="O68" s="100">
        <f>Planning!O$1020</f>
        <v>0</v>
      </c>
      <c r="P68" s="101">
        <f>Planning!P$1020</f>
        <v>0</v>
      </c>
      <c r="Q68" s="101">
        <f>Planning!Q$1020</f>
        <v>0</v>
      </c>
      <c r="R68" s="101">
        <f>Planning!R$1020</f>
        <v>0</v>
      </c>
      <c r="S68" s="101">
        <f>Planning!S$1020</f>
        <v>0</v>
      </c>
      <c r="T68" s="101">
        <f>Planning!T$1020</f>
        <v>0</v>
      </c>
      <c r="U68" s="101">
        <f>Planning!U$1020</f>
        <v>0</v>
      </c>
      <c r="V68" s="102">
        <f>Planning!V$1020</f>
        <v>0</v>
      </c>
      <c r="W68" s="100">
        <f>Planning!W$1020</f>
        <v>0</v>
      </c>
      <c r="X68" s="101">
        <f>Planning!X$1020</f>
        <v>0</v>
      </c>
      <c r="Y68" s="101">
        <f>Planning!Y$1020</f>
        <v>0</v>
      </c>
      <c r="Z68" s="101">
        <f>Planning!Z$1020</f>
        <v>0</v>
      </c>
      <c r="AA68" s="101">
        <f>Planning!AA$1020</f>
        <v>0</v>
      </c>
      <c r="AB68" s="101">
        <f>Planning!AB$1020</f>
        <v>0</v>
      </c>
      <c r="AC68" s="101">
        <f>Planning!AC$1020</f>
        <v>0</v>
      </c>
      <c r="AD68" s="102">
        <f>Planning!AD$1020</f>
        <v>0</v>
      </c>
      <c r="AE68" s="100">
        <f>Planning!AE$1020</f>
        <v>0</v>
      </c>
      <c r="AF68" s="101">
        <f>Planning!AF$1020</f>
        <v>0</v>
      </c>
      <c r="AG68" s="101">
        <f>Planning!AG$1020</f>
        <v>0</v>
      </c>
      <c r="AH68" s="101">
        <f>Planning!AH$1020</f>
        <v>0</v>
      </c>
      <c r="AI68" s="101">
        <f>Planning!AI$1020</f>
        <v>0</v>
      </c>
      <c r="AJ68" s="102">
        <f>Planning!AJ$1020</f>
        <v>0</v>
      </c>
      <c r="AK68" s="100">
        <f>Planning!AK$1020</f>
        <v>0</v>
      </c>
      <c r="AL68" s="101">
        <f>Planning!AL$1020</f>
        <v>0</v>
      </c>
      <c r="AM68" s="101">
        <f>Planning!AM$1020</f>
        <v>0</v>
      </c>
      <c r="AN68" s="101">
        <f>Planning!AN$1020</f>
        <v>0</v>
      </c>
      <c r="AO68" s="101">
        <f>Planning!AO$1020</f>
        <v>0</v>
      </c>
      <c r="AP68" s="101">
        <f>Planning!AP$1020</f>
        <v>0</v>
      </c>
      <c r="AQ68" s="101">
        <f>Planning!AQ$1020</f>
        <v>0</v>
      </c>
      <c r="AR68" s="101">
        <f>Planning!AR$1020</f>
        <v>0</v>
      </c>
      <c r="AS68" s="101">
        <f>Planning!AS$1020</f>
        <v>0</v>
      </c>
      <c r="AT68" s="102">
        <f>Planning!AT$1020</f>
        <v>0</v>
      </c>
      <c r="AU68" s="100">
        <f>Planning!AU$1020</f>
        <v>0</v>
      </c>
      <c r="AV68" s="101">
        <f>Planning!AV$1020</f>
        <v>0</v>
      </c>
      <c r="AW68" s="101">
        <f>Planning!AW$1020</f>
        <v>0</v>
      </c>
      <c r="AX68" s="101">
        <f>Planning!AX$1020</f>
        <v>0</v>
      </c>
      <c r="AY68" s="101">
        <f>Planning!AY$1020</f>
        <v>0</v>
      </c>
      <c r="AZ68" s="101">
        <f>Planning!AZ$1020</f>
        <v>0</v>
      </c>
      <c r="BA68" s="101">
        <f>Planning!BA$1020</f>
        <v>0</v>
      </c>
      <c r="BB68" s="102">
        <f>Planning!BB$1020</f>
        <v>0</v>
      </c>
      <c r="BC68" s="85">
        <f>Planning!BC$1020</f>
        <v>0</v>
      </c>
      <c r="BD68" s="107"/>
      <c r="BE68" s="435">
        <f>Planning!BE$1020</f>
        <v>0</v>
      </c>
      <c r="BF68" s="436">
        <f>Planning!BF$1020</f>
        <v>0</v>
      </c>
      <c r="BG68" s="91">
        <f>Planning!BG$1020</f>
        <v>0</v>
      </c>
      <c r="BH68" s="92">
        <f>Planning!BH$1020</f>
        <v>0</v>
      </c>
      <c r="BI68" s="93" t="str">
        <f>Planning!BI$1020</f>
        <v/>
      </c>
      <c r="BJ68" s="94">
        <f>Planning!BJ$1020</f>
        <v>0</v>
      </c>
      <c r="BL68" s="324">
        <f>Planning!BL$1020</f>
        <v>0</v>
      </c>
      <c r="BM68" s="149">
        <f>Planning!BP$1020</f>
        <v>0</v>
      </c>
      <c r="NL68" s="43" t="s">
        <v>63</v>
      </c>
      <c r="NM68" s="43"/>
    </row>
    <row r="69" spans="1:377" s="318" customFormat="1" ht="10.199999999999999" hidden="1" customHeight="1" thickBot="1" x14ac:dyDescent="0.35">
      <c r="A69" s="25"/>
      <c r="B69" s="389"/>
      <c r="C69" s="447"/>
      <c r="D69" s="15"/>
      <c r="E69" s="106"/>
      <c r="F69" s="106"/>
      <c r="G69" s="106"/>
      <c r="H69" s="399"/>
      <c r="I69" s="443">
        <f>Conges!$B$33</f>
        <v>44926</v>
      </c>
      <c r="J69" s="444"/>
      <c r="K69" s="444"/>
      <c r="L69" s="444"/>
      <c r="M69" s="444"/>
      <c r="N69" s="68" t="str">
        <f>Planning!N$1055</f>
        <v/>
      </c>
      <c r="O69" s="103">
        <f>Planning!O$1055</f>
        <v>0</v>
      </c>
      <c r="P69" s="104">
        <f>Planning!P$1055</f>
        <v>0</v>
      </c>
      <c r="Q69" s="104">
        <f>Planning!Q$1055</f>
        <v>0</v>
      </c>
      <c r="R69" s="104">
        <f>Planning!R$1055</f>
        <v>0</v>
      </c>
      <c r="S69" s="104">
        <f>Planning!S$1055</f>
        <v>0</v>
      </c>
      <c r="T69" s="104">
        <f>Planning!T$1055</f>
        <v>0</v>
      </c>
      <c r="U69" s="104">
        <f>Planning!U$1055</f>
        <v>0</v>
      </c>
      <c r="V69" s="105">
        <f>Planning!V$1055</f>
        <v>0</v>
      </c>
      <c r="W69" s="103">
        <f>Planning!W$1055</f>
        <v>0</v>
      </c>
      <c r="X69" s="104">
        <f>Planning!X$1055</f>
        <v>0</v>
      </c>
      <c r="Y69" s="104">
        <f>Planning!Y$1055</f>
        <v>0</v>
      </c>
      <c r="Z69" s="104">
        <f>Planning!Z$1055</f>
        <v>0</v>
      </c>
      <c r="AA69" s="104">
        <f>Planning!AA$1055</f>
        <v>0</v>
      </c>
      <c r="AB69" s="104">
        <f>Planning!AB$1055</f>
        <v>0</v>
      </c>
      <c r="AC69" s="104">
        <f>Planning!AC$1055</f>
        <v>0</v>
      </c>
      <c r="AD69" s="105">
        <f>Planning!AD$1055</f>
        <v>0</v>
      </c>
      <c r="AE69" s="103">
        <f>Planning!AE$1055</f>
        <v>0</v>
      </c>
      <c r="AF69" s="104">
        <f>Planning!AF$1055</f>
        <v>0</v>
      </c>
      <c r="AG69" s="104">
        <f>Planning!AG$1055</f>
        <v>0</v>
      </c>
      <c r="AH69" s="104">
        <f>Planning!AH$1055</f>
        <v>0</v>
      </c>
      <c r="AI69" s="104">
        <f>Planning!AI$1055</f>
        <v>0</v>
      </c>
      <c r="AJ69" s="105">
        <f>Planning!AJ$1055</f>
        <v>0</v>
      </c>
      <c r="AK69" s="103">
        <f>Planning!AK$1055</f>
        <v>0</v>
      </c>
      <c r="AL69" s="104">
        <f>Planning!AL$1055</f>
        <v>0</v>
      </c>
      <c r="AM69" s="104">
        <f>Planning!AM$1055</f>
        <v>0</v>
      </c>
      <c r="AN69" s="104">
        <f>Planning!AN$1055</f>
        <v>0</v>
      </c>
      <c r="AO69" s="104">
        <f>Planning!AO$1055</f>
        <v>0</v>
      </c>
      <c r="AP69" s="104">
        <f>Planning!AP$1055</f>
        <v>0</v>
      </c>
      <c r="AQ69" s="104">
        <f>Planning!AQ$1055</f>
        <v>0</v>
      </c>
      <c r="AR69" s="104">
        <f>Planning!AR$1055</f>
        <v>0</v>
      </c>
      <c r="AS69" s="104">
        <f>Planning!AS$1055</f>
        <v>0</v>
      </c>
      <c r="AT69" s="105">
        <f>Planning!AT$1055</f>
        <v>0</v>
      </c>
      <c r="AU69" s="103">
        <f>Planning!AU$1055</f>
        <v>0</v>
      </c>
      <c r="AV69" s="104">
        <f>Planning!AV$1055</f>
        <v>0</v>
      </c>
      <c r="AW69" s="104">
        <f>Planning!AW$1055</f>
        <v>0</v>
      </c>
      <c r="AX69" s="104">
        <f>Planning!AX$1055</f>
        <v>0</v>
      </c>
      <c r="AY69" s="104">
        <f>Planning!AY$1055</f>
        <v>0</v>
      </c>
      <c r="AZ69" s="104">
        <f>Planning!AZ$1055</f>
        <v>0</v>
      </c>
      <c r="BA69" s="104">
        <f>Planning!BA$1055</f>
        <v>0</v>
      </c>
      <c r="BB69" s="105">
        <f>Planning!BB$1055</f>
        <v>0</v>
      </c>
      <c r="BC69" s="72">
        <f>Planning!BC$1055</f>
        <v>0</v>
      </c>
      <c r="BD69" s="107"/>
      <c r="BE69" s="437">
        <f>Planning!BE$1055</f>
        <v>0</v>
      </c>
      <c r="BF69" s="438">
        <f>Planning!BF$1055</f>
        <v>0</v>
      </c>
      <c r="BG69" s="109">
        <f>Planning!BG$1055</f>
        <v>0</v>
      </c>
      <c r="BH69" s="110">
        <f>Planning!BH$1055</f>
        <v>0</v>
      </c>
      <c r="BI69" s="111" t="str">
        <f>Planning!BI$1055</f>
        <v/>
      </c>
      <c r="BJ69" s="112">
        <f>Planning!BJ$1055</f>
        <v>0</v>
      </c>
      <c r="BL69" s="325">
        <f>Planning!BL$1055</f>
        <v>0</v>
      </c>
      <c r="BM69" s="158">
        <f>Planning!BP$1055</f>
        <v>0</v>
      </c>
      <c r="NL69" s="43" t="s">
        <v>63</v>
      </c>
      <c r="NM69" s="43"/>
    </row>
    <row r="70" spans="1:377" s="318" customFormat="1" ht="10.199999999999999" hidden="1" customHeight="1" thickBot="1" x14ac:dyDescent="0.35">
      <c r="A70" s="320"/>
      <c r="B70" s="389"/>
      <c r="C70" s="448"/>
      <c r="D70" s="17"/>
      <c r="E70" s="321"/>
      <c r="F70" s="321"/>
      <c r="G70" s="321"/>
      <c r="H70" s="11"/>
      <c r="I70" s="19"/>
      <c r="J70" s="19"/>
      <c r="K70" s="19"/>
      <c r="L70" s="19"/>
      <c r="M70" s="19"/>
      <c r="N70" s="12"/>
      <c r="O70" s="27"/>
      <c r="P70" s="28"/>
      <c r="Q70" s="27"/>
      <c r="R70" s="28"/>
      <c r="S70" s="27"/>
      <c r="T70" s="28"/>
      <c r="U70" s="27"/>
      <c r="V70" s="28"/>
      <c r="W70" s="27"/>
      <c r="X70" s="28"/>
      <c r="Y70" s="27"/>
      <c r="Z70" s="28"/>
      <c r="AA70" s="27"/>
      <c r="AB70" s="28"/>
      <c r="AC70" s="27"/>
      <c r="AD70" s="28"/>
      <c r="AE70" s="27"/>
      <c r="AF70" s="28"/>
      <c r="AG70" s="27"/>
      <c r="AH70" s="28"/>
      <c r="AI70" s="27"/>
      <c r="AJ70" s="28"/>
      <c r="AK70" s="27"/>
      <c r="AL70" s="28"/>
      <c r="AM70" s="27"/>
      <c r="AN70" s="28"/>
      <c r="AO70" s="27"/>
      <c r="AP70" s="28"/>
      <c r="AQ70" s="27"/>
      <c r="AR70" s="28"/>
      <c r="AS70" s="27"/>
      <c r="AT70" s="28"/>
      <c r="AU70" s="27"/>
      <c r="AV70" s="28"/>
      <c r="AW70" s="27"/>
      <c r="AX70" s="28"/>
      <c r="AY70" s="27"/>
      <c r="AZ70" s="28"/>
      <c r="BA70" s="27"/>
      <c r="BB70" s="28"/>
      <c r="BC70" s="18"/>
      <c r="BD70" s="108"/>
      <c r="BE70" s="114"/>
      <c r="BF70" s="114"/>
      <c r="BG70" s="113"/>
      <c r="BH70" s="114"/>
      <c r="BI70" s="114"/>
      <c r="BJ70" s="114"/>
      <c r="BK70" s="45"/>
      <c r="BL70" s="114"/>
      <c r="BM70" s="159">
        <f>SUM(BM39:BM69)</f>
        <v>0</v>
      </c>
      <c r="NL70" s="43"/>
      <c r="NM70" s="43"/>
    </row>
    <row r="71" spans="1:377" s="183" customFormat="1" ht="10.199999999999999" hidden="1" customHeight="1" thickBot="1" x14ac:dyDescent="0.35">
      <c r="A71" s="316"/>
      <c r="B71" s="315"/>
      <c r="C71" s="461"/>
      <c r="D71" s="461"/>
      <c r="E71" s="461"/>
      <c r="F71" s="461"/>
      <c r="G71" s="461"/>
      <c r="H71" s="461"/>
      <c r="I71" s="461"/>
      <c r="J71" s="461"/>
      <c r="K71" s="461"/>
      <c r="L71" s="461"/>
      <c r="M71" s="461"/>
      <c r="N71" s="461"/>
      <c r="O71" s="461"/>
      <c r="P71" s="461"/>
      <c r="Q71" s="461"/>
      <c r="R71" s="461"/>
      <c r="S71" s="461"/>
      <c r="T71" s="461"/>
      <c r="U71" s="461"/>
      <c r="V71" s="461"/>
      <c r="W71" s="461"/>
      <c r="X71" s="461"/>
      <c r="Y71" s="461"/>
      <c r="Z71" s="461"/>
      <c r="AA71" s="461"/>
      <c r="AB71" s="461"/>
      <c r="AC71" s="461"/>
      <c r="AD71" s="461"/>
      <c r="AE71" s="461"/>
      <c r="AF71" s="461"/>
      <c r="AG71" s="461"/>
      <c r="AH71" s="461"/>
      <c r="AI71" s="461"/>
      <c r="AJ71" s="461"/>
      <c r="AK71" s="461"/>
      <c r="AL71" s="461"/>
      <c r="AM71" s="461"/>
      <c r="AN71" s="461"/>
      <c r="AO71" s="461"/>
      <c r="AP71" s="461"/>
      <c r="AQ71" s="461"/>
      <c r="AR71" s="461"/>
      <c r="AS71" s="461"/>
      <c r="AT71" s="461"/>
      <c r="AU71" s="461"/>
      <c r="AV71" s="461"/>
      <c r="AW71" s="461"/>
      <c r="AX71" s="461"/>
      <c r="AY71" s="461"/>
      <c r="AZ71" s="461"/>
      <c r="BA71" s="461"/>
      <c r="BB71" s="461"/>
      <c r="BC71" s="461"/>
      <c r="BD71" s="317"/>
      <c r="BE71" s="44"/>
      <c r="BF71" s="44"/>
      <c r="BG71" s="44"/>
      <c r="BH71" s="44"/>
      <c r="BI71" s="44"/>
      <c r="BJ71" s="44"/>
      <c r="BL71" s="44"/>
      <c r="BM71" s="44"/>
      <c r="NL71" s="179"/>
      <c r="NM71" s="179"/>
    </row>
    <row r="72" spans="1:377" s="318" customFormat="1" ht="18" customHeight="1" thickBot="1" x14ac:dyDescent="0.35">
      <c r="A72" s="26">
        <v>1</v>
      </c>
      <c r="B72" s="389"/>
      <c r="C72" s="456" t="str">
        <f>Prenoms!$B$4</f>
        <v>j.do</v>
      </c>
      <c r="D72" s="457"/>
      <c r="E72" s="457"/>
      <c r="F72" s="457"/>
      <c r="G72" s="457"/>
      <c r="H72" s="457"/>
      <c r="I72" s="457"/>
      <c r="J72" s="457"/>
      <c r="K72" s="457"/>
      <c r="L72" s="457"/>
      <c r="M72" s="457"/>
      <c r="N72" s="457"/>
      <c r="O72" s="457"/>
      <c r="P72" s="457"/>
      <c r="Q72" s="457"/>
      <c r="R72" s="457"/>
      <c r="S72" s="457"/>
      <c r="T72" s="457"/>
      <c r="U72" s="457"/>
      <c r="V72" s="457"/>
      <c r="W72" s="457"/>
      <c r="X72" s="457"/>
      <c r="Y72" s="457"/>
      <c r="Z72" s="457"/>
      <c r="AA72" s="457"/>
      <c r="AB72" s="457"/>
      <c r="AC72" s="457"/>
      <c r="AD72" s="457"/>
      <c r="AE72" s="457"/>
      <c r="AF72" s="457"/>
      <c r="AG72" s="457"/>
      <c r="AH72" s="457"/>
      <c r="AI72" s="457"/>
      <c r="AJ72" s="457"/>
      <c r="AK72" s="457"/>
      <c r="AL72" s="457"/>
      <c r="AM72" s="457"/>
      <c r="AN72" s="457"/>
      <c r="AO72" s="457"/>
      <c r="AP72" s="457"/>
      <c r="AQ72" s="457"/>
      <c r="AR72" s="457"/>
      <c r="AS72" s="457"/>
      <c r="AT72" s="457"/>
      <c r="AU72" s="457"/>
      <c r="AV72" s="457"/>
      <c r="AW72" s="457"/>
      <c r="AX72" s="457"/>
      <c r="AY72" s="457"/>
      <c r="AZ72" s="457"/>
      <c r="BA72" s="457"/>
      <c r="BB72" s="457"/>
      <c r="BC72" s="457"/>
      <c r="BD72" s="107"/>
      <c r="BE72" s="439" t="s">
        <v>13</v>
      </c>
      <c r="BF72" s="440"/>
      <c r="BG72" s="458" t="s">
        <v>50</v>
      </c>
      <c r="BH72" s="451" t="s">
        <v>54</v>
      </c>
      <c r="BI72" s="452"/>
      <c r="BJ72" s="356" t="s">
        <v>46</v>
      </c>
      <c r="BL72" s="418" t="s">
        <v>55</v>
      </c>
      <c r="BM72" s="359" t="str">
        <f>Planning!BP72</f>
        <v>R prévi</v>
      </c>
      <c r="NL72" s="43"/>
      <c r="NM72" s="43"/>
    </row>
    <row r="73" spans="1:377" s="318" customFormat="1" ht="10.199999999999999" customHeight="1" x14ac:dyDescent="0.25">
      <c r="A73" s="25"/>
      <c r="B73" s="389"/>
      <c r="C73" s="447" t="str">
        <f>$C72</f>
        <v>j.do</v>
      </c>
      <c r="D73" s="16"/>
      <c r="E73" s="409"/>
      <c r="F73" s="409"/>
      <c r="G73" s="409"/>
      <c r="H73" s="10"/>
      <c r="I73" s="10"/>
      <c r="J73" s="10"/>
      <c r="K73" s="10"/>
      <c r="L73" s="10"/>
      <c r="M73" s="10"/>
      <c r="N73" s="367">
        <v>7</v>
      </c>
      <c r="O73" s="367"/>
      <c r="P73" s="367">
        <v>8</v>
      </c>
      <c r="Q73" s="367"/>
      <c r="R73" s="367">
        <v>9</v>
      </c>
      <c r="S73" s="367"/>
      <c r="T73" s="367">
        <v>10</v>
      </c>
      <c r="U73" s="367"/>
      <c r="V73" s="367">
        <v>11</v>
      </c>
      <c r="W73" s="367"/>
      <c r="X73" s="367">
        <v>12</v>
      </c>
      <c r="Y73" s="367"/>
      <c r="Z73" s="367">
        <v>13</v>
      </c>
      <c r="AA73" s="367"/>
      <c r="AB73" s="367">
        <v>14</v>
      </c>
      <c r="AC73" s="367"/>
      <c r="AD73" s="367">
        <v>15</v>
      </c>
      <c r="AE73" s="367"/>
      <c r="AF73" s="367">
        <v>16</v>
      </c>
      <c r="AG73" s="367"/>
      <c r="AH73" s="367">
        <v>17</v>
      </c>
      <c r="AI73" s="367"/>
      <c r="AJ73" s="367">
        <v>18</v>
      </c>
      <c r="AK73" s="367"/>
      <c r="AL73" s="367">
        <v>19</v>
      </c>
      <c r="AM73" s="367"/>
      <c r="AN73" s="367">
        <v>20</v>
      </c>
      <c r="AO73" s="367"/>
      <c r="AP73" s="367">
        <v>21</v>
      </c>
      <c r="AQ73" s="367"/>
      <c r="AR73" s="367">
        <v>22</v>
      </c>
      <c r="AS73" s="367"/>
      <c r="AT73" s="367">
        <v>23</v>
      </c>
      <c r="AU73" s="367"/>
      <c r="AV73" s="367">
        <v>24</v>
      </c>
      <c r="AW73" s="367"/>
      <c r="AX73" s="367">
        <v>1</v>
      </c>
      <c r="AY73" s="367"/>
      <c r="AZ73" s="367">
        <v>2</v>
      </c>
      <c r="BA73" s="367"/>
      <c r="BB73" s="367">
        <v>3</v>
      </c>
      <c r="BC73" s="410"/>
      <c r="BD73" s="107"/>
      <c r="BE73" s="441"/>
      <c r="BF73" s="442"/>
      <c r="BG73" s="459"/>
      <c r="BH73" s="453"/>
      <c r="BI73" s="454"/>
      <c r="BJ73" s="455"/>
      <c r="BL73" s="460"/>
      <c r="BM73" s="360"/>
      <c r="NL73" s="43"/>
      <c r="NM73" s="43"/>
    </row>
    <row r="74" spans="1:377" s="318" customFormat="1" ht="10.199999999999999" customHeight="1" x14ac:dyDescent="0.3">
      <c r="A74" s="25"/>
      <c r="B74" s="389"/>
      <c r="C74" s="447"/>
      <c r="D74" s="15"/>
      <c r="E74" s="398"/>
      <c r="F74" s="398"/>
      <c r="G74" s="398"/>
      <c r="H74" s="399" t="e">
        <f>IF(#REF!&lt;&gt;0,3,0)</f>
        <v>#REF!</v>
      </c>
      <c r="I74" s="449">
        <f>Conges!$B$3</f>
        <v>44896</v>
      </c>
      <c r="J74" s="450"/>
      <c r="K74" s="450"/>
      <c r="L74" s="450"/>
      <c r="M74" s="450"/>
      <c r="N74" s="63" t="str">
        <f>Planning!N$6</f>
        <v/>
      </c>
      <c r="O74" s="97">
        <f>Planning!O$6</f>
        <v>0</v>
      </c>
      <c r="P74" s="98">
        <f>Planning!P$6</f>
        <v>0</v>
      </c>
      <c r="Q74" s="98">
        <f>Planning!Q$6</f>
        <v>0</v>
      </c>
      <c r="R74" s="98">
        <f>Planning!R$6</f>
        <v>0</v>
      </c>
      <c r="S74" s="98">
        <f>Planning!S$6</f>
        <v>0</v>
      </c>
      <c r="T74" s="98">
        <f>Planning!T$6</f>
        <v>0</v>
      </c>
      <c r="U74" s="98">
        <f>Planning!U$6</f>
        <v>0</v>
      </c>
      <c r="V74" s="99">
        <f>Planning!V$6</f>
        <v>0</v>
      </c>
      <c r="W74" s="98">
        <f>Planning!W$6</f>
        <v>0</v>
      </c>
      <c r="X74" s="98">
        <f>Planning!X$6</f>
        <v>0</v>
      </c>
      <c r="Y74" s="98">
        <f>Planning!Y$6</f>
        <v>0</v>
      </c>
      <c r="Z74" s="98">
        <f>Planning!Z$6</f>
        <v>0</v>
      </c>
      <c r="AA74" s="98">
        <f>Planning!AA$6</f>
        <v>0</v>
      </c>
      <c r="AB74" s="98">
        <f>Planning!AB$6</f>
        <v>0</v>
      </c>
      <c r="AC74" s="98">
        <f>Planning!AC$6</f>
        <v>0</v>
      </c>
      <c r="AD74" s="98">
        <f>Planning!AD$6</f>
        <v>0</v>
      </c>
      <c r="AE74" s="97">
        <f>Planning!AE$6</f>
        <v>0</v>
      </c>
      <c r="AF74" s="98">
        <f>Planning!AF$6</f>
        <v>0</v>
      </c>
      <c r="AG74" s="98">
        <f>Planning!AG$6</f>
        <v>0</v>
      </c>
      <c r="AH74" s="98">
        <f>Planning!AH$6</f>
        <v>0</v>
      </c>
      <c r="AI74" s="98">
        <f>Planning!AI$6</f>
        <v>0</v>
      </c>
      <c r="AJ74" s="99">
        <f>Planning!AJ$6</f>
        <v>0</v>
      </c>
      <c r="AK74" s="98">
        <f>Planning!AK$6</f>
        <v>0</v>
      </c>
      <c r="AL74" s="98">
        <f>Planning!AL$6</f>
        <v>0</v>
      </c>
      <c r="AM74" s="98">
        <f>Planning!AM$6</f>
        <v>0</v>
      </c>
      <c r="AN74" s="98">
        <f>Planning!AN$6</f>
        <v>0</v>
      </c>
      <c r="AO74" s="98">
        <f>Planning!AO$6</f>
        <v>0</v>
      </c>
      <c r="AP74" s="98">
        <f>Planning!AP$6</f>
        <v>0</v>
      </c>
      <c r="AQ74" s="98">
        <f>Planning!AQ$6</f>
        <v>0</v>
      </c>
      <c r="AR74" s="98">
        <f>Planning!AR$6</f>
        <v>0</v>
      </c>
      <c r="AS74" s="98">
        <f>Planning!AS$6</f>
        <v>0</v>
      </c>
      <c r="AT74" s="98">
        <f>Planning!AT$6</f>
        <v>0</v>
      </c>
      <c r="AU74" s="97">
        <f>Planning!AU$6</f>
        <v>0</v>
      </c>
      <c r="AV74" s="98">
        <f>Planning!AV$6</f>
        <v>0</v>
      </c>
      <c r="AW74" s="98">
        <f>Planning!AW$6</f>
        <v>0</v>
      </c>
      <c r="AX74" s="98">
        <f>Planning!AX$6</f>
        <v>0</v>
      </c>
      <c r="AY74" s="98">
        <f>Planning!AY$6</f>
        <v>0</v>
      </c>
      <c r="AZ74" s="98">
        <f>Planning!AZ$6</f>
        <v>0</v>
      </c>
      <c r="BA74" s="98">
        <f>Planning!BA$6</f>
        <v>0</v>
      </c>
      <c r="BB74" s="99">
        <f>Planning!BB$6</f>
        <v>0</v>
      </c>
      <c r="BC74" s="67">
        <f>Planning!BC$6</f>
        <v>0</v>
      </c>
      <c r="BD74" s="107"/>
      <c r="BE74" s="431">
        <f>Planning!BE$6</f>
        <v>0</v>
      </c>
      <c r="BF74" s="432">
        <f>Planning!BF$6</f>
        <v>0</v>
      </c>
      <c r="BG74" s="73">
        <f>Planning!BG$6</f>
        <v>0</v>
      </c>
      <c r="BH74" s="74">
        <f>Planning!BH$6</f>
        <v>0</v>
      </c>
      <c r="BI74" s="75" t="str">
        <f>Planning!BI$6</f>
        <v/>
      </c>
      <c r="BJ74" s="76">
        <f>Planning!BJ$6</f>
        <v>5.4516129032258061</v>
      </c>
      <c r="BL74" s="322">
        <f>Planning!BL$6</f>
        <v>0</v>
      </c>
      <c r="BM74" s="148">
        <f>Planning!BP$6</f>
        <v>0</v>
      </c>
      <c r="NL74" s="43" t="s">
        <v>63</v>
      </c>
      <c r="NM74" s="43"/>
    </row>
    <row r="75" spans="1:377" s="318" customFormat="1" ht="10.199999999999999" customHeight="1" x14ac:dyDescent="0.3">
      <c r="A75" s="25"/>
      <c r="B75" s="389"/>
      <c r="C75" s="447"/>
      <c r="D75" s="15"/>
      <c r="E75" s="398"/>
      <c r="F75" s="398"/>
      <c r="G75" s="398"/>
      <c r="H75" s="399"/>
      <c r="I75" s="445">
        <f>Conges!$B$4</f>
        <v>44897</v>
      </c>
      <c r="J75" s="446"/>
      <c r="K75" s="446"/>
      <c r="L75" s="446"/>
      <c r="M75" s="446"/>
      <c r="N75" s="81" t="str">
        <f>Planning!N$41</f>
        <v/>
      </c>
      <c r="O75" s="100">
        <f>Planning!O$41</f>
        <v>0</v>
      </c>
      <c r="P75" s="101">
        <f>Planning!P$41</f>
        <v>0</v>
      </c>
      <c r="Q75" s="101">
        <f>Planning!Q$41</f>
        <v>0</v>
      </c>
      <c r="R75" s="101">
        <f>Planning!R$41</f>
        <v>0</v>
      </c>
      <c r="S75" s="101">
        <f>Planning!S$41</f>
        <v>0</v>
      </c>
      <c r="T75" s="101">
        <f>Planning!T$41</f>
        <v>0</v>
      </c>
      <c r="U75" s="101">
        <f>Planning!U$41</f>
        <v>0</v>
      </c>
      <c r="V75" s="102">
        <f>Planning!V$41</f>
        <v>0</v>
      </c>
      <c r="W75" s="101">
        <f>Planning!W$41</f>
        <v>0</v>
      </c>
      <c r="X75" s="101">
        <f>Planning!X$41</f>
        <v>0</v>
      </c>
      <c r="Y75" s="101">
        <f>Planning!Y$41</f>
        <v>0</v>
      </c>
      <c r="Z75" s="101">
        <f>Planning!Z$41</f>
        <v>0</v>
      </c>
      <c r="AA75" s="101">
        <f>Planning!AA$41</f>
        <v>0</v>
      </c>
      <c r="AB75" s="101">
        <f>Planning!AB$41</f>
        <v>0</v>
      </c>
      <c r="AC75" s="101">
        <f>Planning!AC$41</f>
        <v>0</v>
      </c>
      <c r="AD75" s="101">
        <f>Planning!AD$41</f>
        <v>0</v>
      </c>
      <c r="AE75" s="100">
        <f>Planning!AE$41</f>
        <v>0</v>
      </c>
      <c r="AF75" s="101">
        <f>Planning!AF$41</f>
        <v>0</v>
      </c>
      <c r="AG75" s="101">
        <f>Planning!AG$41</f>
        <v>0</v>
      </c>
      <c r="AH75" s="101">
        <f>Planning!AH$41</f>
        <v>0</v>
      </c>
      <c r="AI75" s="101">
        <f>Planning!AI$41</f>
        <v>0</v>
      </c>
      <c r="AJ75" s="102">
        <f>Planning!AJ$41</f>
        <v>0</v>
      </c>
      <c r="AK75" s="101">
        <f>Planning!AK$41</f>
        <v>0</v>
      </c>
      <c r="AL75" s="101">
        <f>Planning!AL$41</f>
        <v>0</v>
      </c>
      <c r="AM75" s="101">
        <f>Planning!AM$41</f>
        <v>0</v>
      </c>
      <c r="AN75" s="101">
        <f>Planning!AN$41</f>
        <v>0</v>
      </c>
      <c r="AO75" s="101">
        <f>Planning!AO$41</f>
        <v>0</v>
      </c>
      <c r="AP75" s="101">
        <f>Planning!AP$41</f>
        <v>0</v>
      </c>
      <c r="AQ75" s="101">
        <f>Planning!AQ$41</f>
        <v>0</v>
      </c>
      <c r="AR75" s="101">
        <f>Planning!AR$41</f>
        <v>0</v>
      </c>
      <c r="AS75" s="101">
        <f>Planning!AS$41</f>
        <v>0</v>
      </c>
      <c r="AT75" s="101">
        <f>Planning!AT$41</f>
        <v>0</v>
      </c>
      <c r="AU75" s="100">
        <f>Planning!AU$41</f>
        <v>0</v>
      </c>
      <c r="AV75" s="101">
        <f>Planning!AV$41</f>
        <v>0</v>
      </c>
      <c r="AW75" s="101">
        <f>Planning!AW$41</f>
        <v>0</v>
      </c>
      <c r="AX75" s="101">
        <f>Planning!AX$41</f>
        <v>0</v>
      </c>
      <c r="AY75" s="101">
        <f>Planning!AY$41</f>
        <v>0</v>
      </c>
      <c r="AZ75" s="101">
        <f>Planning!AZ$41</f>
        <v>0</v>
      </c>
      <c r="BA75" s="101">
        <f>Planning!BA$41</f>
        <v>0</v>
      </c>
      <c r="BB75" s="102">
        <f>Planning!BB$41</f>
        <v>0</v>
      </c>
      <c r="BC75" s="85">
        <f>Planning!BC$41</f>
        <v>0</v>
      </c>
      <c r="BD75" s="107"/>
      <c r="BE75" s="435">
        <f>Planning!BE$41</f>
        <v>0</v>
      </c>
      <c r="BF75" s="436">
        <f>Planning!BF$41</f>
        <v>0</v>
      </c>
      <c r="BG75" s="91">
        <f>Planning!BG$41</f>
        <v>0</v>
      </c>
      <c r="BH75" s="92">
        <f>Planning!BH$41</f>
        <v>0</v>
      </c>
      <c r="BI75" s="93" t="str">
        <f>Planning!BI$41</f>
        <v/>
      </c>
      <c r="BJ75" s="94">
        <f>Planning!BJ$41</f>
        <v>10.903225806451612</v>
      </c>
      <c r="BL75" s="324">
        <f>Planning!BL$41</f>
        <v>0</v>
      </c>
      <c r="BM75" s="149">
        <f>Planning!BP$41</f>
        <v>0</v>
      </c>
      <c r="NL75" s="43" t="s">
        <v>63</v>
      </c>
      <c r="NM75" s="43"/>
    </row>
    <row r="76" spans="1:377" s="318" customFormat="1" ht="10.199999999999999" customHeight="1" x14ac:dyDescent="0.25">
      <c r="A76" s="25"/>
      <c r="B76" s="389"/>
      <c r="C76" s="447"/>
      <c r="D76" s="15"/>
      <c r="E76" s="397"/>
      <c r="F76" s="397"/>
      <c r="G76" s="397"/>
      <c r="H76" s="399"/>
      <c r="I76" s="443">
        <f>Conges!$B$5</f>
        <v>44898</v>
      </c>
      <c r="J76" s="444"/>
      <c r="K76" s="444"/>
      <c r="L76" s="444"/>
      <c r="M76" s="444"/>
      <c r="N76" s="68" t="str">
        <f>Planning!N$76</f>
        <v/>
      </c>
      <c r="O76" s="103">
        <f>Planning!O$76</f>
        <v>0</v>
      </c>
      <c r="P76" s="104">
        <f>Planning!P$76</f>
        <v>0</v>
      </c>
      <c r="Q76" s="104">
        <f>Planning!Q$76</f>
        <v>0</v>
      </c>
      <c r="R76" s="104">
        <f>Planning!R$76</f>
        <v>0</v>
      </c>
      <c r="S76" s="104">
        <f>Planning!S$76</f>
        <v>0</v>
      </c>
      <c r="T76" s="104">
        <f>Planning!T$76</f>
        <v>0</v>
      </c>
      <c r="U76" s="104">
        <f>Planning!U$76</f>
        <v>0</v>
      </c>
      <c r="V76" s="105">
        <f>Planning!V$76</f>
        <v>0</v>
      </c>
      <c r="W76" s="104">
        <f>Planning!W$76</f>
        <v>0</v>
      </c>
      <c r="X76" s="104">
        <f>Planning!X$76</f>
        <v>0</v>
      </c>
      <c r="Y76" s="104">
        <f>Planning!Y$76</f>
        <v>0</v>
      </c>
      <c r="Z76" s="104">
        <f>Planning!Z$76</f>
        <v>0</v>
      </c>
      <c r="AA76" s="104">
        <f>Planning!AA$76</f>
        <v>0</v>
      </c>
      <c r="AB76" s="104">
        <f>Planning!AB$76</f>
        <v>0</v>
      </c>
      <c r="AC76" s="104">
        <f>Planning!AC$76</f>
        <v>0</v>
      </c>
      <c r="AD76" s="104">
        <f>Planning!AD$76</f>
        <v>0</v>
      </c>
      <c r="AE76" s="103">
        <f>Planning!AE$76</f>
        <v>0</v>
      </c>
      <c r="AF76" s="104">
        <f>Planning!AF$76</f>
        <v>0</v>
      </c>
      <c r="AG76" s="104">
        <f>Planning!AG$76</f>
        <v>0</v>
      </c>
      <c r="AH76" s="104">
        <f>Planning!AH$76</f>
        <v>0</v>
      </c>
      <c r="AI76" s="104">
        <f>Planning!AI$76</f>
        <v>0</v>
      </c>
      <c r="AJ76" s="105">
        <f>Planning!AJ$76</f>
        <v>0</v>
      </c>
      <c r="AK76" s="104">
        <f>Planning!AK$76</f>
        <v>0</v>
      </c>
      <c r="AL76" s="104">
        <f>Planning!AL$76</f>
        <v>0</v>
      </c>
      <c r="AM76" s="104">
        <f>Planning!AM$76</f>
        <v>0</v>
      </c>
      <c r="AN76" s="104">
        <f>Planning!AN$76</f>
        <v>0</v>
      </c>
      <c r="AO76" s="104">
        <f>Planning!AO$76</f>
        <v>0</v>
      </c>
      <c r="AP76" s="104">
        <f>Planning!AP$76</f>
        <v>0</v>
      </c>
      <c r="AQ76" s="104">
        <f>Planning!AQ$76</f>
        <v>0</v>
      </c>
      <c r="AR76" s="104">
        <f>Planning!AR$76</f>
        <v>0</v>
      </c>
      <c r="AS76" s="104">
        <f>Planning!AS$76</f>
        <v>0</v>
      </c>
      <c r="AT76" s="104">
        <f>Planning!AT$76</f>
        <v>0</v>
      </c>
      <c r="AU76" s="103">
        <f>Planning!AU$76</f>
        <v>0</v>
      </c>
      <c r="AV76" s="104">
        <f>Planning!AV$76</f>
        <v>0</v>
      </c>
      <c r="AW76" s="104">
        <f>Planning!AW$76</f>
        <v>0</v>
      </c>
      <c r="AX76" s="104">
        <f>Planning!AX$76</f>
        <v>0</v>
      </c>
      <c r="AY76" s="104">
        <f>Planning!AY$76</f>
        <v>0</v>
      </c>
      <c r="AZ76" s="104">
        <f>Planning!AZ$76</f>
        <v>0</v>
      </c>
      <c r="BA76" s="104">
        <f>Planning!BA$76</f>
        <v>0</v>
      </c>
      <c r="BB76" s="105">
        <f>Planning!BB$76</f>
        <v>0</v>
      </c>
      <c r="BC76" s="72">
        <f>Planning!BC$76</f>
        <v>0</v>
      </c>
      <c r="BD76" s="107"/>
      <c r="BE76" s="433">
        <f>Planning!BE$76</f>
        <v>0</v>
      </c>
      <c r="BF76" s="434">
        <f>Planning!BF$76</f>
        <v>0</v>
      </c>
      <c r="BG76" s="77">
        <f>Planning!BG$76</f>
        <v>0</v>
      </c>
      <c r="BH76" s="78">
        <f>Planning!BH$76</f>
        <v>0</v>
      </c>
      <c r="BI76" s="79" t="str">
        <f>Planning!BI$76</f>
        <v/>
      </c>
      <c r="BJ76" s="80">
        <f>Planning!BJ$76</f>
        <v>16.354838709677416</v>
      </c>
      <c r="BL76" s="323">
        <f>Planning!BL$76</f>
        <v>0</v>
      </c>
      <c r="BM76" s="150">
        <f>Planning!BP$76</f>
        <v>0</v>
      </c>
      <c r="NL76" s="43" t="s">
        <v>63</v>
      </c>
      <c r="NM76" s="43"/>
    </row>
    <row r="77" spans="1:377" s="318" customFormat="1" ht="10.199999999999999" customHeight="1" x14ac:dyDescent="0.3">
      <c r="A77" s="25"/>
      <c r="B77" s="389"/>
      <c r="C77" s="447"/>
      <c r="D77" s="15"/>
      <c r="E77" s="398"/>
      <c r="F77" s="398"/>
      <c r="G77" s="398"/>
      <c r="H77" s="399"/>
      <c r="I77" s="445">
        <f>Conges!$B$6</f>
        <v>44899</v>
      </c>
      <c r="J77" s="446"/>
      <c r="K77" s="446"/>
      <c r="L77" s="446"/>
      <c r="M77" s="446"/>
      <c r="N77" s="81" t="str">
        <f>Planning!N$111</f>
        <v/>
      </c>
      <c r="O77" s="100">
        <f>Planning!O$111</f>
        <v>0</v>
      </c>
      <c r="P77" s="101">
        <f>Planning!P$111</f>
        <v>0</v>
      </c>
      <c r="Q77" s="101">
        <f>Planning!Q$111</f>
        <v>0</v>
      </c>
      <c r="R77" s="101">
        <f>Planning!R$111</f>
        <v>0</v>
      </c>
      <c r="S77" s="101">
        <f>Planning!S$111</f>
        <v>0</v>
      </c>
      <c r="T77" s="101">
        <f>Planning!T$111</f>
        <v>0</v>
      </c>
      <c r="U77" s="101">
        <f>Planning!U$111</f>
        <v>0</v>
      </c>
      <c r="V77" s="102">
        <f>Planning!V$111</f>
        <v>0</v>
      </c>
      <c r="W77" s="101">
        <f>Planning!W$111</f>
        <v>0</v>
      </c>
      <c r="X77" s="101">
        <f>Planning!X$111</f>
        <v>0</v>
      </c>
      <c r="Y77" s="101">
        <f>Planning!Y$111</f>
        <v>0</v>
      </c>
      <c r="Z77" s="101">
        <f>Planning!Z$111</f>
        <v>0</v>
      </c>
      <c r="AA77" s="101">
        <f>Planning!AA$111</f>
        <v>0</v>
      </c>
      <c r="AB77" s="101">
        <f>Planning!AB$111</f>
        <v>0</v>
      </c>
      <c r="AC77" s="101">
        <f>Planning!AC$111</f>
        <v>0</v>
      </c>
      <c r="AD77" s="101">
        <f>Planning!AD$111</f>
        <v>0</v>
      </c>
      <c r="AE77" s="100">
        <f>Planning!AE$111</f>
        <v>0</v>
      </c>
      <c r="AF77" s="101">
        <f>Planning!AF$111</f>
        <v>0</v>
      </c>
      <c r="AG77" s="101">
        <f>Planning!AG$111</f>
        <v>0</v>
      </c>
      <c r="AH77" s="101">
        <f>Planning!AH$111</f>
        <v>0</v>
      </c>
      <c r="AI77" s="101">
        <f>Planning!AI$111</f>
        <v>0</v>
      </c>
      <c r="AJ77" s="102">
        <f>Planning!AJ$111</f>
        <v>0</v>
      </c>
      <c r="AK77" s="101">
        <f>Planning!AK$111</f>
        <v>0</v>
      </c>
      <c r="AL77" s="101">
        <f>Planning!AL$111</f>
        <v>0</v>
      </c>
      <c r="AM77" s="101">
        <f>Planning!AM$111</f>
        <v>0</v>
      </c>
      <c r="AN77" s="101">
        <f>Planning!AN$111</f>
        <v>0</v>
      </c>
      <c r="AO77" s="101">
        <f>Planning!AO$111</f>
        <v>0</v>
      </c>
      <c r="AP77" s="101">
        <f>Planning!AP$111</f>
        <v>0</v>
      </c>
      <c r="AQ77" s="101">
        <f>Planning!AQ$111</f>
        <v>0</v>
      </c>
      <c r="AR77" s="101">
        <f>Planning!AR$111</f>
        <v>0</v>
      </c>
      <c r="AS77" s="101">
        <f>Planning!AS$111</f>
        <v>0</v>
      </c>
      <c r="AT77" s="101">
        <f>Planning!AT$111</f>
        <v>0</v>
      </c>
      <c r="AU77" s="100">
        <f>Planning!AU$111</f>
        <v>0</v>
      </c>
      <c r="AV77" s="101">
        <f>Planning!AV$111</f>
        <v>0</v>
      </c>
      <c r="AW77" s="101">
        <f>Planning!AW$111</f>
        <v>0</v>
      </c>
      <c r="AX77" s="101">
        <f>Planning!AX$111</f>
        <v>0</v>
      </c>
      <c r="AY77" s="101">
        <f>Planning!AY$111</f>
        <v>0</v>
      </c>
      <c r="AZ77" s="101">
        <f>Planning!AZ$111</f>
        <v>0</v>
      </c>
      <c r="BA77" s="101">
        <f>Planning!BA$111</f>
        <v>0</v>
      </c>
      <c r="BB77" s="102">
        <f>Planning!BB$111</f>
        <v>0</v>
      </c>
      <c r="BC77" s="85">
        <f>Planning!BC$111</f>
        <v>0</v>
      </c>
      <c r="BD77" s="107"/>
      <c r="BE77" s="435">
        <f>Planning!BE$111</f>
        <v>0</v>
      </c>
      <c r="BF77" s="436">
        <f>Planning!BF$111</f>
        <v>0</v>
      </c>
      <c r="BG77" s="91">
        <f>Planning!BG$111</f>
        <v>0</v>
      </c>
      <c r="BH77" s="92">
        <f>Planning!BH$111</f>
        <v>0</v>
      </c>
      <c r="BI77" s="93" t="str">
        <f>Planning!BI$111</f>
        <v/>
      </c>
      <c r="BJ77" s="94">
        <f>Planning!BJ$111</f>
        <v>21.806451612903224</v>
      </c>
      <c r="BL77" s="324">
        <f>Planning!BL$111</f>
        <v>0</v>
      </c>
      <c r="BM77" s="149">
        <f>Planning!BP$111</f>
        <v>0</v>
      </c>
      <c r="NL77" s="43" t="s">
        <v>63</v>
      </c>
      <c r="NM77" s="43"/>
    </row>
    <row r="78" spans="1:377" s="318" customFormat="1" ht="10.199999999999999" customHeight="1" x14ac:dyDescent="0.3">
      <c r="A78" s="25"/>
      <c r="B78" s="389"/>
      <c r="C78" s="447"/>
      <c r="D78" s="15"/>
      <c r="E78" s="398"/>
      <c r="F78" s="398"/>
      <c r="G78" s="398"/>
      <c r="H78" s="399"/>
      <c r="I78" s="443">
        <f>Conges!$B$7</f>
        <v>44900</v>
      </c>
      <c r="J78" s="444"/>
      <c r="K78" s="444"/>
      <c r="L78" s="444"/>
      <c r="M78" s="444"/>
      <c r="N78" s="68" t="str">
        <f>Planning!N$146</f>
        <v/>
      </c>
      <c r="O78" s="103">
        <f>Planning!O$146</f>
        <v>0</v>
      </c>
      <c r="P78" s="104">
        <f>Planning!P$146</f>
        <v>0</v>
      </c>
      <c r="Q78" s="104">
        <f>Planning!Q$146</f>
        <v>0</v>
      </c>
      <c r="R78" s="104">
        <f>Planning!R$146</f>
        <v>0</v>
      </c>
      <c r="S78" s="104">
        <f>Planning!S$146</f>
        <v>0</v>
      </c>
      <c r="T78" s="104">
        <f>Planning!T$146</f>
        <v>0</v>
      </c>
      <c r="U78" s="104">
        <f>Planning!U$146</f>
        <v>0</v>
      </c>
      <c r="V78" s="105">
        <f>Planning!V$146</f>
        <v>0</v>
      </c>
      <c r="W78" s="104">
        <f>Planning!W$146</f>
        <v>0</v>
      </c>
      <c r="X78" s="104">
        <f>Planning!X$146</f>
        <v>0</v>
      </c>
      <c r="Y78" s="104">
        <f>Planning!Y$146</f>
        <v>0</v>
      </c>
      <c r="Z78" s="104">
        <f>Planning!Z$146</f>
        <v>0</v>
      </c>
      <c r="AA78" s="104">
        <f>Planning!AA$146</f>
        <v>0</v>
      </c>
      <c r="AB78" s="104">
        <f>Planning!AB$146</f>
        <v>0</v>
      </c>
      <c r="AC78" s="104">
        <f>Planning!AC$146</f>
        <v>0</v>
      </c>
      <c r="AD78" s="104">
        <f>Planning!AD$146</f>
        <v>0</v>
      </c>
      <c r="AE78" s="103">
        <f>Planning!AE$146</f>
        <v>0</v>
      </c>
      <c r="AF78" s="104">
        <f>Planning!AF$146</f>
        <v>0</v>
      </c>
      <c r="AG78" s="104">
        <f>Planning!AG$146</f>
        <v>0</v>
      </c>
      <c r="AH78" s="104">
        <f>Planning!AH$146</f>
        <v>0</v>
      </c>
      <c r="AI78" s="104">
        <f>Planning!AI$146</f>
        <v>0</v>
      </c>
      <c r="AJ78" s="105">
        <f>Planning!AJ$146</f>
        <v>0</v>
      </c>
      <c r="AK78" s="104">
        <f>Planning!AK$146</f>
        <v>0</v>
      </c>
      <c r="AL78" s="104">
        <f>Planning!AL$146</f>
        <v>0</v>
      </c>
      <c r="AM78" s="104">
        <f>Planning!AM$146</f>
        <v>0</v>
      </c>
      <c r="AN78" s="104">
        <f>Planning!AN$146</f>
        <v>0</v>
      </c>
      <c r="AO78" s="104">
        <f>Planning!AO$146</f>
        <v>0</v>
      </c>
      <c r="AP78" s="104">
        <f>Planning!AP$146</f>
        <v>0</v>
      </c>
      <c r="AQ78" s="104">
        <f>Planning!AQ$146</f>
        <v>0</v>
      </c>
      <c r="AR78" s="104">
        <f>Planning!AR$146</f>
        <v>0</v>
      </c>
      <c r="AS78" s="104">
        <f>Planning!AS$146</f>
        <v>0</v>
      </c>
      <c r="AT78" s="104">
        <f>Planning!AT$146</f>
        <v>0</v>
      </c>
      <c r="AU78" s="103">
        <f>Planning!AU$146</f>
        <v>0</v>
      </c>
      <c r="AV78" s="104">
        <f>Planning!AV$146</f>
        <v>0</v>
      </c>
      <c r="AW78" s="104">
        <f>Planning!AW$146</f>
        <v>0</v>
      </c>
      <c r="AX78" s="104">
        <f>Planning!AX$146</f>
        <v>0</v>
      </c>
      <c r="AY78" s="104">
        <f>Planning!AY$146</f>
        <v>0</v>
      </c>
      <c r="AZ78" s="104">
        <f>Planning!AZ$146</f>
        <v>0</v>
      </c>
      <c r="BA78" s="104">
        <f>Planning!BA$146</f>
        <v>0</v>
      </c>
      <c r="BB78" s="105">
        <f>Planning!BB$146</f>
        <v>0</v>
      </c>
      <c r="BC78" s="72">
        <f>Planning!BC$146</f>
        <v>0</v>
      </c>
      <c r="BD78" s="107"/>
      <c r="BE78" s="433">
        <f>Planning!BE$146</f>
        <v>0</v>
      </c>
      <c r="BF78" s="434">
        <f>Planning!BF$146</f>
        <v>0</v>
      </c>
      <c r="BG78" s="77">
        <f>Planning!BG$146</f>
        <v>0</v>
      </c>
      <c r="BH78" s="78">
        <f>Planning!BH$146</f>
        <v>0</v>
      </c>
      <c r="BI78" s="79" t="str">
        <f>Planning!BI$146</f>
        <v/>
      </c>
      <c r="BJ78" s="80">
        <f>Planning!BJ$146</f>
        <v>27.258064516129032</v>
      </c>
      <c r="BL78" s="323">
        <f>Planning!BL$146</f>
        <v>0</v>
      </c>
      <c r="BM78" s="150">
        <f>Planning!BP$146</f>
        <v>0</v>
      </c>
      <c r="NL78" s="43" t="s">
        <v>63</v>
      </c>
      <c r="NM78" s="43"/>
    </row>
    <row r="79" spans="1:377" s="318" customFormat="1" ht="10.199999999999999" customHeight="1" x14ac:dyDescent="0.3">
      <c r="A79" s="25"/>
      <c r="B79" s="389"/>
      <c r="C79" s="447"/>
      <c r="D79" s="15"/>
      <c r="E79" s="408" t="str">
        <f>Planning!$E$9</f>
        <v>CREPIERE</v>
      </c>
      <c r="F79" s="408"/>
      <c r="G79" s="131">
        <f>(COUNTIF(O74:BB104,Planning!$MT$3))/2</f>
        <v>0</v>
      </c>
      <c r="H79" s="399"/>
      <c r="I79" s="445">
        <f>Conges!$B$8</f>
        <v>44901</v>
      </c>
      <c r="J79" s="446"/>
      <c r="K79" s="446"/>
      <c r="L79" s="446"/>
      <c r="M79" s="446"/>
      <c r="N79" s="81" t="str">
        <f>Planning!N$181</f>
        <v/>
      </c>
      <c r="O79" s="100">
        <f>Planning!O$181</f>
        <v>0</v>
      </c>
      <c r="P79" s="101">
        <f>Planning!P$181</f>
        <v>0</v>
      </c>
      <c r="Q79" s="101">
        <f>Planning!Q$181</f>
        <v>0</v>
      </c>
      <c r="R79" s="101">
        <f>Planning!R$181</f>
        <v>0</v>
      </c>
      <c r="S79" s="101">
        <f>Planning!S$181</f>
        <v>0</v>
      </c>
      <c r="T79" s="101">
        <f>Planning!T$181</f>
        <v>0</v>
      </c>
      <c r="U79" s="101">
        <f>Planning!U$181</f>
        <v>0</v>
      </c>
      <c r="V79" s="102">
        <f>Planning!V$181</f>
        <v>0</v>
      </c>
      <c r="W79" s="101">
        <f>Planning!W$181</f>
        <v>0</v>
      </c>
      <c r="X79" s="101">
        <f>Planning!X$181</f>
        <v>0</v>
      </c>
      <c r="Y79" s="101">
        <f>Planning!Y$181</f>
        <v>0</v>
      </c>
      <c r="Z79" s="101">
        <f>Planning!Z$181</f>
        <v>0</v>
      </c>
      <c r="AA79" s="101">
        <f>Planning!AA$181</f>
        <v>0</v>
      </c>
      <c r="AB79" s="101">
        <f>Planning!AB$181</f>
        <v>0</v>
      </c>
      <c r="AC79" s="101">
        <f>Planning!AC$181</f>
        <v>0</v>
      </c>
      <c r="AD79" s="101">
        <f>Planning!AD$181</f>
        <v>0</v>
      </c>
      <c r="AE79" s="100">
        <f>Planning!AE$181</f>
        <v>0</v>
      </c>
      <c r="AF79" s="101">
        <f>Planning!AF$181</f>
        <v>0</v>
      </c>
      <c r="AG79" s="101">
        <f>Planning!AG$181</f>
        <v>0</v>
      </c>
      <c r="AH79" s="101">
        <f>Planning!AH$181</f>
        <v>0</v>
      </c>
      <c r="AI79" s="101">
        <f>Planning!AI$181</f>
        <v>0</v>
      </c>
      <c r="AJ79" s="102">
        <f>Planning!AJ$181</f>
        <v>0</v>
      </c>
      <c r="AK79" s="101">
        <f>Planning!AK$181</f>
        <v>0</v>
      </c>
      <c r="AL79" s="101">
        <f>Planning!AL$181</f>
        <v>0</v>
      </c>
      <c r="AM79" s="101">
        <f>Planning!AM$181</f>
        <v>0</v>
      </c>
      <c r="AN79" s="101">
        <f>Planning!AN$181</f>
        <v>0</v>
      </c>
      <c r="AO79" s="101">
        <f>Planning!AO$181</f>
        <v>0</v>
      </c>
      <c r="AP79" s="101">
        <f>Planning!AP$181</f>
        <v>0</v>
      </c>
      <c r="AQ79" s="101">
        <f>Planning!AQ$181</f>
        <v>0</v>
      </c>
      <c r="AR79" s="101">
        <f>Planning!AR$181</f>
        <v>0</v>
      </c>
      <c r="AS79" s="101">
        <f>Planning!AS$181</f>
        <v>0</v>
      </c>
      <c r="AT79" s="101">
        <f>Planning!AT$181</f>
        <v>0</v>
      </c>
      <c r="AU79" s="100">
        <f>Planning!AU$181</f>
        <v>0</v>
      </c>
      <c r="AV79" s="101">
        <f>Planning!AV$181</f>
        <v>0</v>
      </c>
      <c r="AW79" s="101">
        <f>Planning!AW$181</f>
        <v>0</v>
      </c>
      <c r="AX79" s="101">
        <f>Planning!AX$181</f>
        <v>0</v>
      </c>
      <c r="AY79" s="101">
        <f>Planning!AY$181</f>
        <v>0</v>
      </c>
      <c r="AZ79" s="101">
        <f>Planning!AZ$181</f>
        <v>0</v>
      </c>
      <c r="BA79" s="101">
        <f>Planning!BA$181</f>
        <v>0</v>
      </c>
      <c r="BB79" s="102">
        <f>Planning!BB$181</f>
        <v>0</v>
      </c>
      <c r="BC79" s="85">
        <f>Planning!BC$181</f>
        <v>0</v>
      </c>
      <c r="BD79" s="107"/>
      <c r="BE79" s="435">
        <f>Planning!BE$181</f>
        <v>0</v>
      </c>
      <c r="BF79" s="436">
        <f>Planning!BF$181</f>
        <v>0</v>
      </c>
      <c r="BG79" s="91">
        <f>Planning!BG$181</f>
        <v>0</v>
      </c>
      <c r="BH79" s="92">
        <f>Planning!BH$181</f>
        <v>0</v>
      </c>
      <c r="BI79" s="93" t="str">
        <f>Planning!BI$181</f>
        <v/>
      </c>
      <c r="BJ79" s="94">
        <f>Planning!BJ$181</f>
        <v>32.709677419354833</v>
      </c>
      <c r="BL79" s="324">
        <f>Planning!BL$181</f>
        <v>0</v>
      </c>
      <c r="BM79" s="149">
        <f>Planning!BP$181</f>
        <v>0</v>
      </c>
      <c r="NL79" s="43" t="s">
        <v>63</v>
      </c>
      <c r="NM79" s="43"/>
    </row>
    <row r="80" spans="1:377" s="318" customFormat="1" ht="10.199999999999999" customHeight="1" x14ac:dyDescent="0.3">
      <c r="A80" s="25"/>
      <c r="B80" s="389"/>
      <c r="C80" s="447"/>
      <c r="D80" s="15"/>
      <c r="E80" s="411" t="str">
        <f>Planning!$E$10</f>
        <v>BRASSERIE</v>
      </c>
      <c r="F80" s="411"/>
      <c r="G80" s="132">
        <f>(COUNTIF(O74:BB104,Planning!$MV$3))/2</f>
        <v>0</v>
      </c>
      <c r="H80" s="399"/>
      <c r="I80" s="443">
        <f>Conges!$B$9</f>
        <v>44902</v>
      </c>
      <c r="J80" s="444"/>
      <c r="K80" s="444"/>
      <c r="L80" s="444"/>
      <c r="M80" s="444"/>
      <c r="N80" s="68" t="str">
        <f>Planning!N$216</f>
        <v/>
      </c>
      <c r="O80" s="103">
        <f>Planning!O$216</f>
        <v>0</v>
      </c>
      <c r="P80" s="104">
        <f>Planning!P$216</f>
        <v>0</v>
      </c>
      <c r="Q80" s="104">
        <f>Planning!Q$216</f>
        <v>0</v>
      </c>
      <c r="R80" s="104">
        <f>Planning!R$216</f>
        <v>0</v>
      </c>
      <c r="S80" s="104">
        <f>Planning!S$216</f>
        <v>0</v>
      </c>
      <c r="T80" s="104">
        <f>Planning!T$216</f>
        <v>0</v>
      </c>
      <c r="U80" s="104">
        <f>Planning!U$216</f>
        <v>0</v>
      </c>
      <c r="V80" s="105">
        <f>Planning!V$216</f>
        <v>0</v>
      </c>
      <c r="W80" s="104">
        <f>Planning!W$216</f>
        <v>0</v>
      </c>
      <c r="X80" s="104">
        <f>Planning!X$216</f>
        <v>0</v>
      </c>
      <c r="Y80" s="104">
        <f>Planning!Y$216</f>
        <v>0</v>
      </c>
      <c r="Z80" s="104">
        <f>Planning!Z$216</f>
        <v>0</v>
      </c>
      <c r="AA80" s="104">
        <f>Planning!AA$216</f>
        <v>0</v>
      </c>
      <c r="AB80" s="104">
        <f>Planning!AB$216</f>
        <v>0</v>
      </c>
      <c r="AC80" s="104">
        <f>Planning!AC$216</f>
        <v>0</v>
      </c>
      <c r="AD80" s="104">
        <f>Planning!AD$216</f>
        <v>0</v>
      </c>
      <c r="AE80" s="103">
        <f>Planning!AE$216</f>
        <v>0</v>
      </c>
      <c r="AF80" s="104">
        <f>Planning!AF$216</f>
        <v>0</v>
      </c>
      <c r="AG80" s="104">
        <f>Planning!AG$216</f>
        <v>0</v>
      </c>
      <c r="AH80" s="104">
        <f>Planning!AH$216</f>
        <v>0</v>
      </c>
      <c r="AI80" s="104">
        <f>Planning!AI$216</f>
        <v>0</v>
      </c>
      <c r="AJ80" s="105">
        <f>Planning!AJ$216</f>
        <v>0</v>
      </c>
      <c r="AK80" s="104">
        <f>Planning!AK$216</f>
        <v>0</v>
      </c>
      <c r="AL80" s="104">
        <f>Planning!AL$216</f>
        <v>0</v>
      </c>
      <c r="AM80" s="104">
        <f>Planning!AM$216</f>
        <v>0</v>
      </c>
      <c r="AN80" s="104">
        <f>Planning!AN$216</f>
        <v>0</v>
      </c>
      <c r="AO80" s="104">
        <f>Planning!AO$216</f>
        <v>0</v>
      </c>
      <c r="AP80" s="104">
        <f>Planning!AP$216</f>
        <v>0</v>
      </c>
      <c r="AQ80" s="104">
        <f>Planning!AQ$216</f>
        <v>0</v>
      </c>
      <c r="AR80" s="104">
        <f>Planning!AR$216</f>
        <v>0</v>
      </c>
      <c r="AS80" s="104">
        <f>Planning!AS$216</f>
        <v>0</v>
      </c>
      <c r="AT80" s="104">
        <f>Planning!AT$216</f>
        <v>0</v>
      </c>
      <c r="AU80" s="103">
        <f>Planning!AU$216</f>
        <v>0</v>
      </c>
      <c r="AV80" s="104">
        <f>Planning!AV$216</f>
        <v>0</v>
      </c>
      <c r="AW80" s="104">
        <f>Planning!AW$216</f>
        <v>0</v>
      </c>
      <c r="AX80" s="104">
        <f>Planning!AX$216</f>
        <v>0</v>
      </c>
      <c r="AY80" s="104">
        <f>Planning!AY$216</f>
        <v>0</v>
      </c>
      <c r="AZ80" s="104">
        <f>Planning!AZ$216</f>
        <v>0</v>
      </c>
      <c r="BA80" s="104">
        <f>Planning!BA$216</f>
        <v>0</v>
      </c>
      <c r="BB80" s="105">
        <f>Planning!BB$216</f>
        <v>0</v>
      </c>
      <c r="BC80" s="72">
        <f>Planning!BC$216</f>
        <v>0</v>
      </c>
      <c r="BD80" s="107"/>
      <c r="BE80" s="433">
        <f>Planning!BE$216</f>
        <v>0</v>
      </c>
      <c r="BF80" s="434">
        <f>Planning!BF$216</f>
        <v>0</v>
      </c>
      <c r="BG80" s="77">
        <f>Planning!BG$216</f>
        <v>0</v>
      </c>
      <c r="BH80" s="78">
        <f>Planning!BH$216</f>
        <v>0</v>
      </c>
      <c r="BI80" s="79" t="str">
        <f>Planning!BI$216</f>
        <v/>
      </c>
      <c r="BJ80" s="80">
        <f>Planning!BJ$216</f>
        <v>38.161290322580641</v>
      </c>
      <c r="BL80" s="323">
        <f>Planning!BL$216</f>
        <v>0</v>
      </c>
      <c r="BM80" s="150">
        <f>Planning!BP$216</f>
        <v>0</v>
      </c>
      <c r="NL80" s="43" t="s">
        <v>63</v>
      </c>
      <c r="NM80" s="43"/>
    </row>
    <row r="81" spans="1:377" s="318" customFormat="1" ht="10.199999999999999" customHeight="1" x14ac:dyDescent="0.3">
      <c r="A81" s="25"/>
      <c r="B81" s="389"/>
      <c r="C81" s="447"/>
      <c r="D81" s="15"/>
      <c r="E81" s="412" t="str">
        <f>Planning!$E$11</f>
        <v>MEP</v>
      </c>
      <c r="F81" s="412"/>
      <c r="G81" s="133">
        <f>(COUNTIF(O74:BB104,Planning!$MX$3))/2</f>
        <v>0</v>
      </c>
      <c r="H81" s="399"/>
      <c r="I81" s="445">
        <f>Conges!$B$10</f>
        <v>44903</v>
      </c>
      <c r="J81" s="446"/>
      <c r="K81" s="446"/>
      <c r="L81" s="446"/>
      <c r="M81" s="446"/>
      <c r="N81" s="81" t="str">
        <f>Planning!N$251</f>
        <v/>
      </c>
      <c r="O81" s="100">
        <f>Planning!O$251</f>
        <v>0</v>
      </c>
      <c r="P81" s="101">
        <f>Planning!P$251</f>
        <v>0</v>
      </c>
      <c r="Q81" s="101">
        <f>Planning!Q$251</f>
        <v>0</v>
      </c>
      <c r="R81" s="101">
        <f>Planning!R$251</f>
        <v>0</v>
      </c>
      <c r="S81" s="101">
        <f>Planning!S$251</f>
        <v>0</v>
      </c>
      <c r="T81" s="101">
        <f>Planning!T$251</f>
        <v>0</v>
      </c>
      <c r="U81" s="101">
        <f>Planning!U$251</f>
        <v>0</v>
      </c>
      <c r="V81" s="102">
        <f>Planning!V$251</f>
        <v>0</v>
      </c>
      <c r="W81" s="101">
        <f>Planning!W$251</f>
        <v>0</v>
      </c>
      <c r="X81" s="101">
        <f>Planning!X$251</f>
        <v>0</v>
      </c>
      <c r="Y81" s="101">
        <f>Planning!Y$251</f>
        <v>0</v>
      </c>
      <c r="Z81" s="101">
        <f>Planning!Z$251</f>
        <v>0</v>
      </c>
      <c r="AA81" s="101">
        <f>Planning!AA$251</f>
        <v>0</v>
      </c>
      <c r="AB81" s="101">
        <f>Planning!AB$251</f>
        <v>0</v>
      </c>
      <c r="AC81" s="101">
        <f>Planning!AC$251</f>
        <v>0</v>
      </c>
      <c r="AD81" s="101">
        <f>Planning!AD$251</f>
        <v>0</v>
      </c>
      <c r="AE81" s="100">
        <f>Planning!AE$251</f>
        <v>0</v>
      </c>
      <c r="AF81" s="101">
        <f>Planning!AF$251</f>
        <v>0</v>
      </c>
      <c r="AG81" s="101">
        <f>Planning!AG$251</f>
        <v>0</v>
      </c>
      <c r="AH81" s="101">
        <f>Planning!AH$251</f>
        <v>0</v>
      </c>
      <c r="AI81" s="101">
        <f>Planning!AI$251</f>
        <v>0</v>
      </c>
      <c r="AJ81" s="102">
        <f>Planning!AJ$251</f>
        <v>0</v>
      </c>
      <c r="AK81" s="101">
        <f>Planning!AK$251</f>
        <v>0</v>
      </c>
      <c r="AL81" s="101">
        <f>Planning!AL$251</f>
        <v>0</v>
      </c>
      <c r="AM81" s="101">
        <f>Planning!AM$251</f>
        <v>0</v>
      </c>
      <c r="AN81" s="101">
        <f>Planning!AN$251</f>
        <v>0</v>
      </c>
      <c r="AO81" s="101">
        <f>Planning!AO$251</f>
        <v>0</v>
      </c>
      <c r="AP81" s="101">
        <f>Planning!AP$251</f>
        <v>0</v>
      </c>
      <c r="AQ81" s="101">
        <f>Planning!AQ$251</f>
        <v>0</v>
      </c>
      <c r="AR81" s="101">
        <f>Planning!AR$251</f>
        <v>0</v>
      </c>
      <c r="AS81" s="101">
        <f>Planning!AS$251</f>
        <v>0</v>
      </c>
      <c r="AT81" s="101">
        <f>Planning!AT$251</f>
        <v>0</v>
      </c>
      <c r="AU81" s="100">
        <f>Planning!AU$251</f>
        <v>0</v>
      </c>
      <c r="AV81" s="101">
        <f>Planning!AV$251</f>
        <v>0</v>
      </c>
      <c r="AW81" s="101">
        <f>Planning!AW$251</f>
        <v>0</v>
      </c>
      <c r="AX81" s="101">
        <f>Planning!AX$251</f>
        <v>0</v>
      </c>
      <c r="AY81" s="101">
        <f>Planning!AY$251</f>
        <v>0</v>
      </c>
      <c r="AZ81" s="101">
        <f>Planning!AZ$251</f>
        <v>0</v>
      </c>
      <c r="BA81" s="101">
        <f>Planning!BA$251</f>
        <v>0</v>
      </c>
      <c r="BB81" s="102">
        <f>Planning!BB$251</f>
        <v>0</v>
      </c>
      <c r="BC81" s="85">
        <f>Planning!BC$251</f>
        <v>0</v>
      </c>
      <c r="BD81" s="107"/>
      <c r="BE81" s="435">
        <f>Planning!BE$251</f>
        <v>0</v>
      </c>
      <c r="BF81" s="436">
        <f>Planning!BF$251</f>
        <v>0</v>
      </c>
      <c r="BG81" s="91">
        <f>Planning!BG$251</f>
        <v>0</v>
      </c>
      <c r="BH81" s="92">
        <f>Planning!BH$251</f>
        <v>0</v>
      </c>
      <c r="BI81" s="93" t="str">
        <f>Planning!BI$251</f>
        <v/>
      </c>
      <c r="BJ81" s="94">
        <f>Planning!BJ$251</f>
        <v>43.612903225806448</v>
      </c>
      <c r="BL81" s="324">
        <f>Planning!BL$251</f>
        <v>0</v>
      </c>
      <c r="BM81" s="149">
        <f>Planning!BP$251</f>
        <v>0</v>
      </c>
      <c r="NL81" s="43" t="s">
        <v>63</v>
      </c>
      <c r="NM81" s="43"/>
    </row>
    <row r="82" spans="1:377" s="318" customFormat="1" ht="10.199999999999999" customHeight="1" x14ac:dyDescent="0.3">
      <c r="A82" s="25"/>
      <c r="B82" s="389"/>
      <c r="C82" s="447"/>
      <c r="D82" s="15"/>
      <c r="E82" s="407" t="str">
        <f>Planning!$E$12</f>
        <v>Renfort</v>
      </c>
      <c r="F82" s="407"/>
      <c r="G82" s="134">
        <f>(COUNTIF(O74:BB104,Planning!$MZ$3))/2</f>
        <v>0</v>
      </c>
      <c r="H82" s="399"/>
      <c r="I82" s="443">
        <f>Conges!$B$11</f>
        <v>44904</v>
      </c>
      <c r="J82" s="444"/>
      <c r="K82" s="444"/>
      <c r="L82" s="444"/>
      <c r="M82" s="444"/>
      <c r="N82" s="68" t="str">
        <f>Planning!N$286</f>
        <v/>
      </c>
      <c r="O82" s="103">
        <f>Planning!O$286</f>
        <v>0</v>
      </c>
      <c r="P82" s="104">
        <f>Planning!P$286</f>
        <v>0</v>
      </c>
      <c r="Q82" s="104">
        <f>Planning!Q$286</f>
        <v>0</v>
      </c>
      <c r="R82" s="104">
        <f>Planning!R$286</f>
        <v>0</v>
      </c>
      <c r="S82" s="104">
        <f>Planning!S$286</f>
        <v>0</v>
      </c>
      <c r="T82" s="104">
        <f>Planning!T$286</f>
        <v>0</v>
      </c>
      <c r="U82" s="104">
        <f>Planning!U$286</f>
        <v>0</v>
      </c>
      <c r="V82" s="105">
        <f>Planning!V$286</f>
        <v>0</v>
      </c>
      <c r="W82" s="104">
        <f>Planning!W$286</f>
        <v>0</v>
      </c>
      <c r="X82" s="104">
        <f>Planning!X$286</f>
        <v>0</v>
      </c>
      <c r="Y82" s="104">
        <f>Planning!Y$286</f>
        <v>0</v>
      </c>
      <c r="Z82" s="104">
        <f>Planning!Z$286</f>
        <v>0</v>
      </c>
      <c r="AA82" s="104">
        <f>Planning!AA$286</f>
        <v>0</v>
      </c>
      <c r="AB82" s="104">
        <f>Planning!AB$286</f>
        <v>0</v>
      </c>
      <c r="AC82" s="104">
        <f>Planning!AC$286</f>
        <v>0</v>
      </c>
      <c r="AD82" s="104">
        <f>Planning!AD$286</f>
        <v>0</v>
      </c>
      <c r="AE82" s="103">
        <f>Planning!AE$286</f>
        <v>0</v>
      </c>
      <c r="AF82" s="104">
        <f>Planning!AF$286</f>
        <v>0</v>
      </c>
      <c r="AG82" s="104">
        <f>Planning!AG$286</f>
        <v>0</v>
      </c>
      <c r="AH82" s="104">
        <f>Planning!AH$286</f>
        <v>0</v>
      </c>
      <c r="AI82" s="104">
        <f>Planning!AI$286</f>
        <v>0</v>
      </c>
      <c r="AJ82" s="105">
        <f>Planning!AJ$286</f>
        <v>0</v>
      </c>
      <c r="AK82" s="104">
        <f>Planning!AK$286</f>
        <v>0</v>
      </c>
      <c r="AL82" s="104">
        <f>Planning!AL$286</f>
        <v>0</v>
      </c>
      <c r="AM82" s="104">
        <f>Planning!AM$286</f>
        <v>0</v>
      </c>
      <c r="AN82" s="104">
        <f>Planning!AN$286</f>
        <v>0</v>
      </c>
      <c r="AO82" s="104">
        <f>Planning!AO$286</f>
        <v>0</v>
      </c>
      <c r="AP82" s="104">
        <f>Planning!AP$286</f>
        <v>0</v>
      </c>
      <c r="AQ82" s="104">
        <f>Planning!AQ$286</f>
        <v>0</v>
      </c>
      <c r="AR82" s="104">
        <f>Planning!AR$286</f>
        <v>0</v>
      </c>
      <c r="AS82" s="104">
        <f>Planning!AS$286</f>
        <v>0</v>
      </c>
      <c r="AT82" s="104">
        <f>Planning!AT$286</f>
        <v>0</v>
      </c>
      <c r="AU82" s="103">
        <f>Planning!AU$286</f>
        <v>0</v>
      </c>
      <c r="AV82" s="104">
        <f>Planning!AV$286</f>
        <v>0</v>
      </c>
      <c r="AW82" s="104">
        <f>Planning!AW$286</f>
        <v>0</v>
      </c>
      <c r="AX82" s="104">
        <f>Planning!AX$286</f>
        <v>0</v>
      </c>
      <c r="AY82" s="104">
        <f>Planning!AY$286</f>
        <v>0</v>
      </c>
      <c r="AZ82" s="104">
        <f>Planning!AZ$286</f>
        <v>0</v>
      </c>
      <c r="BA82" s="104">
        <f>Planning!BA$286</f>
        <v>0</v>
      </c>
      <c r="BB82" s="105">
        <f>Planning!BB$286</f>
        <v>0</v>
      </c>
      <c r="BC82" s="72">
        <f>Planning!BC$286</f>
        <v>0</v>
      </c>
      <c r="BD82" s="107"/>
      <c r="BE82" s="433">
        <f>Planning!BE$286</f>
        <v>0</v>
      </c>
      <c r="BF82" s="434">
        <f>Planning!BF$286</f>
        <v>0</v>
      </c>
      <c r="BG82" s="77">
        <f>Planning!BG$286</f>
        <v>0</v>
      </c>
      <c r="BH82" s="78">
        <f>Planning!BH$286</f>
        <v>0</v>
      </c>
      <c r="BI82" s="79" t="str">
        <f>Planning!BI$286</f>
        <v/>
      </c>
      <c r="BJ82" s="80">
        <f>Planning!BJ$286</f>
        <v>49.064516129032256</v>
      </c>
      <c r="BL82" s="323">
        <f>Planning!BL$286</f>
        <v>0</v>
      </c>
      <c r="BM82" s="150">
        <f>Planning!BP$286</f>
        <v>0</v>
      </c>
      <c r="NL82" s="43" t="s">
        <v>63</v>
      </c>
      <c r="NM82" s="43"/>
    </row>
    <row r="83" spans="1:377" s="318" customFormat="1" ht="10.199999999999999" customHeight="1" x14ac:dyDescent="0.3">
      <c r="A83" s="25"/>
      <c r="B83" s="389"/>
      <c r="C83" s="447"/>
      <c r="D83" s="15"/>
      <c r="E83" s="414" t="str">
        <f>Planning!$E$13</f>
        <v>CHEF</v>
      </c>
      <c r="F83" s="414"/>
      <c r="G83" s="135">
        <f>(COUNTIF(O74:BB104,Planning!$NB$3))/2</f>
        <v>0</v>
      </c>
      <c r="H83" s="399"/>
      <c r="I83" s="445">
        <f>Conges!$B$12</f>
        <v>44905</v>
      </c>
      <c r="J83" s="446"/>
      <c r="K83" s="446"/>
      <c r="L83" s="446"/>
      <c r="M83" s="446"/>
      <c r="N83" s="81" t="str">
        <f>Planning!N$321</f>
        <v/>
      </c>
      <c r="O83" s="100">
        <f>Planning!O$321</f>
        <v>0</v>
      </c>
      <c r="P83" s="101">
        <f>Planning!P$321</f>
        <v>0</v>
      </c>
      <c r="Q83" s="101">
        <f>Planning!Q$321</f>
        <v>0</v>
      </c>
      <c r="R83" s="101">
        <f>Planning!R$321</f>
        <v>0</v>
      </c>
      <c r="S83" s="101">
        <f>Planning!S$321</f>
        <v>0</v>
      </c>
      <c r="T83" s="101">
        <f>Planning!T$321</f>
        <v>0</v>
      </c>
      <c r="U83" s="101">
        <f>Planning!U$321</f>
        <v>0</v>
      </c>
      <c r="V83" s="102">
        <f>Planning!V$321</f>
        <v>0</v>
      </c>
      <c r="W83" s="101">
        <f>Planning!W$321</f>
        <v>0</v>
      </c>
      <c r="X83" s="101">
        <f>Planning!X$321</f>
        <v>0</v>
      </c>
      <c r="Y83" s="101">
        <f>Planning!Y$321</f>
        <v>0</v>
      </c>
      <c r="Z83" s="101">
        <f>Planning!Z$321</f>
        <v>0</v>
      </c>
      <c r="AA83" s="101">
        <f>Planning!AA$321</f>
        <v>0</v>
      </c>
      <c r="AB83" s="101">
        <f>Planning!AB$321</f>
        <v>0</v>
      </c>
      <c r="AC83" s="101">
        <f>Planning!AC$321</f>
        <v>0</v>
      </c>
      <c r="AD83" s="101">
        <f>Planning!AD$321</f>
        <v>0</v>
      </c>
      <c r="AE83" s="100">
        <f>Planning!AE$321</f>
        <v>0</v>
      </c>
      <c r="AF83" s="101">
        <f>Planning!AF$321</f>
        <v>0</v>
      </c>
      <c r="AG83" s="101">
        <f>Planning!AG$321</f>
        <v>0</v>
      </c>
      <c r="AH83" s="101">
        <f>Planning!AH$321</f>
        <v>0</v>
      </c>
      <c r="AI83" s="101">
        <f>Planning!AI$321</f>
        <v>0</v>
      </c>
      <c r="AJ83" s="102">
        <f>Planning!AJ$321</f>
        <v>0</v>
      </c>
      <c r="AK83" s="101">
        <f>Planning!AK$321</f>
        <v>0</v>
      </c>
      <c r="AL83" s="101">
        <f>Planning!AL$321</f>
        <v>0</v>
      </c>
      <c r="AM83" s="101">
        <f>Planning!AM$321</f>
        <v>0</v>
      </c>
      <c r="AN83" s="101">
        <f>Planning!AN$321</f>
        <v>0</v>
      </c>
      <c r="AO83" s="101">
        <f>Planning!AO$321</f>
        <v>0</v>
      </c>
      <c r="AP83" s="101">
        <f>Planning!AP$321</f>
        <v>0</v>
      </c>
      <c r="AQ83" s="101">
        <f>Planning!AQ$321</f>
        <v>0</v>
      </c>
      <c r="AR83" s="101">
        <f>Planning!AR$321</f>
        <v>0</v>
      </c>
      <c r="AS83" s="101">
        <f>Planning!AS$321</f>
        <v>0</v>
      </c>
      <c r="AT83" s="101">
        <f>Planning!AT$321</f>
        <v>0</v>
      </c>
      <c r="AU83" s="100">
        <f>Planning!AU$321</f>
        <v>0</v>
      </c>
      <c r="AV83" s="101">
        <f>Planning!AV$321</f>
        <v>0</v>
      </c>
      <c r="AW83" s="101">
        <f>Planning!AW$321</f>
        <v>0</v>
      </c>
      <c r="AX83" s="101">
        <f>Planning!AX$321</f>
        <v>0</v>
      </c>
      <c r="AY83" s="101">
        <f>Planning!AY$321</f>
        <v>0</v>
      </c>
      <c r="AZ83" s="101">
        <f>Planning!AZ$321</f>
        <v>0</v>
      </c>
      <c r="BA83" s="101">
        <f>Planning!BA$321</f>
        <v>0</v>
      </c>
      <c r="BB83" s="102">
        <f>Planning!BB$321</f>
        <v>0</v>
      </c>
      <c r="BC83" s="85">
        <f>Planning!BC$321</f>
        <v>0</v>
      </c>
      <c r="BD83" s="107"/>
      <c r="BE83" s="435">
        <f>Planning!BE$321</f>
        <v>0</v>
      </c>
      <c r="BF83" s="436">
        <f>Planning!BF$321</f>
        <v>0</v>
      </c>
      <c r="BG83" s="91">
        <f>Planning!BG$321</f>
        <v>0</v>
      </c>
      <c r="BH83" s="92">
        <f>Planning!BH$321</f>
        <v>0</v>
      </c>
      <c r="BI83" s="93" t="str">
        <f>Planning!BI$321</f>
        <v/>
      </c>
      <c r="BJ83" s="94">
        <f>Planning!BJ$321</f>
        <v>54.516129032258064</v>
      </c>
      <c r="BL83" s="324">
        <f>Planning!BL$321</f>
        <v>0</v>
      </c>
      <c r="BM83" s="149">
        <f>Planning!BP$321</f>
        <v>0</v>
      </c>
      <c r="NL83" s="43" t="s">
        <v>63</v>
      </c>
      <c r="NM83" s="43"/>
    </row>
    <row r="84" spans="1:377" s="318" customFormat="1" ht="10.199999999999999" customHeight="1" x14ac:dyDescent="0.3">
      <c r="A84" s="25"/>
      <c r="B84" s="389"/>
      <c r="C84" s="447"/>
      <c r="D84" s="15"/>
      <c r="E84" s="413" t="str">
        <f>Planning!$E$14</f>
        <v>MENAGE</v>
      </c>
      <c r="F84" s="413"/>
      <c r="G84" s="136">
        <f>(COUNTIF(O74:BB104,Planning!$ND$3))/2</f>
        <v>0</v>
      </c>
      <c r="H84" s="399"/>
      <c r="I84" s="443">
        <f>Conges!$B$13</f>
        <v>44906</v>
      </c>
      <c r="J84" s="444"/>
      <c r="K84" s="444"/>
      <c r="L84" s="444"/>
      <c r="M84" s="444"/>
      <c r="N84" s="68" t="str">
        <f>Planning!N$356</f>
        <v/>
      </c>
      <c r="O84" s="103">
        <f>Planning!O$356</f>
        <v>0</v>
      </c>
      <c r="P84" s="104">
        <f>Planning!P$356</f>
        <v>0</v>
      </c>
      <c r="Q84" s="104">
        <f>Planning!Q$356</f>
        <v>0</v>
      </c>
      <c r="R84" s="104">
        <f>Planning!R$356</f>
        <v>0</v>
      </c>
      <c r="S84" s="104">
        <f>Planning!S$356</f>
        <v>0</v>
      </c>
      <c r="T84" s="104">
        <f>Planning!T$356</f>
        <v>0</v>
      </c>
      <c r="U84" s="104">
        <f>Planning!U$356</f>
        <v>0</v>
      </c>
      <c r="V84" s="105">
        <f>Planning!V$356</f>
        <v>0</v>
      </c>
      <c r="W84" s="104">
        <f>Planning!W$356</f>
        <v>0</v>
      </c>
      <c r="X84" s="104">
        <f>Planning!X$356</f>
        <v>0</v>
      </c>
      <c r="Y84" s="104">
        <f>Planning!Y$356</f>
        <v>0</v>
      </c>
      <c r="Z84" s="104">
        <f>Planning!Z$356</f>
        <v>0</v>
      </c>
      <c r="AA84" s="104">
        <f>Planning!AA$356</f>
        <v>0</v>
      </c>
      <c r="AB84" s="104">
        <f>Planning!AB$356</f>
        <v>0</v>
      </c>
      <c r="AC84" s="104">
        <f>Planning!AC$356</f>
        <v>0</v>
      </c>
      <c r="AD84" s="104">
        <f>Planning!AD$356</f>
        <v>0</v>
      </c>
      <c r="AE84" s="103">
        <f>Planning!AE$356</f>
        <v>0</v>
      </c>
      <c r="AF84" s="104">
        <f>Planning!AF$356</f>
        <v>0</v>
      </c>
      <c r="AG84" s="104">
        <f>Planning!AG$356</f>
        <v>0</v>
      </c>
      <c r="AH84" s="104">
        <f>Planning!AH$356</f>
        <v>0</v>
      </c>
      <c r="AI84" s="104">
        <f>Planning!AI$356</f>
        <v>0</v>
      </c>
      <c r="AJ84" s="105">
        <f>Planning!AJ$356</f>
        <v>0</v>
      </c>
      <c r="AK84" s="104">
        <f>Planning!AK$356</f>
        <v>0</v>
      </c>
      <c r="AL84" s="104">
        <f>Planning!AL$356</f>
        <v>0</v>
      </c>
      <c r="AM84" s="104">
        <f>Planning!AM$356</f>
        <v>0</v>
      </c>
      <c r="AN84" s="104">
        <f>Planning!AN$356</f>
        <v>0</v>
      </c>
      <c r="AO84" s="104">
        <f>Planning!AO$356</f>
        <v>0</v>
      </c>
      <c r="AP84" s="104">
        <f>Planning!AP$356</f>
        <v>0</v>
      </c>
      <c r="AQ84" s="104">
        <f>Planning!AQ$356</f>
        <v>0</v>
      </c>
      <c r="AR84" s="104">
        <f>Planning!AR$356</f>
        <v>0</v>
      </c>
      <c r="AS84" s="104">
        <f>Planning!AS$356</f>
        <v>0</v>
      </c>
      <c r="AT84" s="104">
        <f>Planning!AT$356</f>
        <v>0</v>
      </c>
      <c r="AU84" s="103">
        <f>Planning!AU$356</f>
        <v>0</v>
      </c>
      <c r="AV84" s="104">
        <f>Planning!AV$356</f>
        <v>0</v>
      </c>
      <c r="AW84" s="104">
        <f>Planning!AW$356</f>
        <v>0</v>
      </c>
      <c r="AX84" s="104">
        <f>Planning!AX$356</f>
        <v>0</v>
      </c>
      <c r="AY84" s="104">
        <f>Planning!AY$356</f>
        <v>0</v>
      </c>
      <c r="AZ84" s="104">
        <f>Planning!AZ$356</f>
        <v>0</v>
      </c>
      <c r="BA84" s="104">
        <f>Planning!BA$356</f>
        <v>0</v>
      </c>
      <c r="BB84" s="105">
        <f>Planning!BB$356</f>
        <v>0</v>
      </c>
      <c r="BC84" s="72">
        <f>Planning!BC$356</f>
        <v>0</v>
      </c>
      <c r="BD84" s="107"/>
      <c r="BE84" s="433">
        <f>Planning!BE$356</f>
        <v>0</v>
      </c>
      <c r="BF84" s="434">
        <f>Planning!BF$356</f>
        <v>0</v>
      </c>
      <c r="BG84" s="77">
        <f>Planning!BG$356</f>
        <v>0</v>
      </c>
      <c r="BH84" s="78">
        <f>Planning!BH$356</f>
        <v>0</v>
      </c>
      <c r="BI84" s="79" t="str">
        <f>Planning!BI$356</f>
        <v/>
      </c>
      <c r="BJ84" s="80">
        <f>Planning!BJ$356</f>
        <v>59.967741935483865</v>
      </c>
      <c r="BL84" s="323">
        <f>Planning!BL$356</f>
        <v>0</v>
      </c>
      <c r="BM84" s="150">
        <f>Planning!BP$356</f>
        <v>0</v>
      </c>
      <c r="NL84" s="43" t="s">
        <v>63</v>
      </c>
      <c r="NM84" s="43"/>
    </row>
    <row r="85" spans="1:377" s="318" customFormat="1" ht="10.199999999999999" customHeight="1" x14ac:dyDescent="0.3">
      <c r="A85" s="25"/>
      <c r="B85" s="389"/>
      <c r="C85" s="447"/>
      <c r="D85" s="15"/>
      <c r="E85" s="396">
        <f>Planning!$E$15</f>
        <v>0</v>
      </c>
      <c r="F85" s="396"/>
      <c r="G85" s="137">
        <f>(COUNTIF(O74:BB104,Planning!$NF$3))/2</f>
        <v>0</v>
      </c>
      <c r="H85" s="399"/>
      <c r="I85" s="445">
        <f>Conges!$B$14</f>
        <v>44907</v>
      </c>
      <c r="J85" s="446"/>
      <c r="K85" s="446"/>
      <c r="L85" s="446"/>
      <c r="M85" s="446"/>
      <c r="N85" s="81" t="str">
        <f>Planning!N$391</f>
        <v/>
      </c>
      <c r="O85" s="100">
        <f>Planning!O$391</f>
        <v>0</v>
      </c>
      <c r="P85" s="101">
        <f>Planning!P$391</f>
        <v>0</v>
      </c>
      <c r="Q85" s="101">
        <f>Planning!Q$391</f>
        <v>0</v>
      </c>
      <c r="R85" s="101">
        <f>Planning!R$391</f>
        <v>0</v>
      </c>
      <c r="S85" s="101">
        <f>Planning!S$391</f>
        <v>0</v>
      </c>
      <c r="T85" s="101">
        <f>Planning!T$391</f>
        <v>0</v>
      </c>
      <c r="U85" s="101">
        <f>Planning!U$391</f>
        <v>0</v>
      </c>
      <c r="V85" s="102">
        <f>Planning!V$391</f>
        <v>0</v>
      </c>
      <c r="W85" s="101">
        <f>Planning!W$391</f>
        <v>0</v>
      </c>
      <c r="X85" s="101">
        <f>Planning!X$391</f>
        <v>0</v>
      </c>
      <c r="Y85" s="101">
        <f>Planning!Y$391</f>
        <v>0</v>
      </c>
      <c r="Z85" s="101">
        <f>Planning!Z$391</f>
        <v>0</v>
      </c>
      <c r="AA85" s="101">
        <f>Planning!AA$391</f>
        <v>0</v>
      </c>
      <c r="AB85" s="101">
        <f>Planning!AB$391</f>
        <v>0</v>
      </c>
      <c r="AC85" s="101">
        <f>Planning!AC$391</f>
        <v>0</v>
      </c>
      <c r="AD85" s="101">
        <f>Planning!AD$391</f>
        <v>0</v>
      </c>
      <c r="AE85" s="100">
        <f>Planning!AE$391</f>
        <v>0</v>
      </c>
      <c r="AF85" s="101">
        <f>Planning!AF$391</f>
        <v>0</v>
      </c>
      <c r="AG85" s="101">
        <f>Planning!AG$391</f>
        <v>0</v>
      </c>
      <c r="AH85" s="101">
        <f>Planning!AH$391</f>
        <v>0</v>
      </c>
      <c r="AI85" s="101">
        <f>Planning!AI$391</f>
        <v>0</v>
      </c>
      <c r="AJ85" s="102">
        <f>Planning!AJ$391</f>
        <v>0</v>
      </c>
      <c r="AK85" s="101">
        <f>Planning!AK$391</f>
        <v>0</v>
      </c>
      <c r="AL85" s="101">
        <f>Planning!AL$391</f>
        <v>0</v>
      </c>
      <c r="AM85" s="101">
        <f>Planning!AM$391</f>
        <v>0</v>
      </c>
      <c r="AN85" s="101">
        <f>Planning!AN$391</f>
        <v>0</v>
      </c>
      <c r="AO85" s="101">
        <f>Planning!AO$391</f>
        <v>0</v>
      </c>
      <c r="AP85" s="101">
        <f>Planning!AP$391</f>
        <v>0</v>
      </c>
      <c r="AQ85" s="101">
        <f>Planning!AQ$391</f>
        <v>0</v>
      </c>
      <c r="AR85" s="101">
        <f>Planning!AR$391</f>
        <v>0</v>
      </c>
      <c r="AS85" s="101">
        <f>Planning!AS$391</f>
        <v>0</v>
      </c>
      <c r="AT85" s="101">
        <f>Planning!AT$391</f>
        <v>0</v>
      </c>
      <c r="AU85" s="100">
        <f>Planning!AU$391</f>
        <v>0</v>
      </c>
      <c r="AV85" s="101">
        <f>Planning!AV$391</f>
        <v>0</v>
      </c>
      <c r="AW85" s="101">
        <f>Planning!AW$391</f>
        <v>0</v>
      </c>
      <c r="AX85" s="101">
        <f>Planning!AX$391</f>
        <v>0</v>
      </c>
      <c r="AY85" s="101">
        <f>Planning!AY$391</f>
        <v>0</v>
      </c>
      <c r="AZ85" s="101">
        <f>Planning!AZ$391</f>
        <v>0</v>
      </c>
      <c r="BA85" s="101">
        <f>Planning!BA$391</f>
        <v>0</v>
      </c>
      <c r="BB85" s="102">
        <f>Planning!BB$391</f>
        <v>0</v>
      </c>
      <c r="BC85" s="85">
        <f>Planning!BC$391</f>
        <v>0</v>
      </c>
      <c r="BD85" s="107"/>
      <c r="BE85" s="435">
        <f>Planning!BE$391</f>
        <v>0</v>
      </c>
      <c r="BF85" s="436">
        <f>Planning!BF$391</f>
        <v>0</v>
      </c>
      <c r="BG85" s="91">
        <f>Planning!BG$391</f>
        <v>0</v>
      </c>
      <c r="BH85" s="92">
        <f>Planning!BH$391</f>
        <v>0</v>
      </c>
      <c r="BI85" s="93" t="str">
        <f>Planning!BI$391</f>
        <v/>
      </c>
      <c r="BJ85" s="94">
        <f>Planning!BJ$391</f>
        <v>65.419354838709666</v>
      </c>
      <c r="BL85" s="324">
        <f>Planning!BL$391</f>
        <v>0</v>
      </c>
      <c r="BM85" s="149">
        <f>Planning!BP$391</f>
        <v>0</v>
      </c>
      <c r="NL85" s="43" t="s">
        <v>63</v>
      </c>
      <c r="NM85" s="43"/>
    </row>
    <row r="86" spans="1:377" s="318" customFormat="1" ht="10.199999999999999" customHeight="1" x14ac:dyDescent="0.3">
      <c r="A86" s="25"/>
      <c r="B86" s="389"/>
      <c r="C86" s="447"/>
      <c r="D86" s="15"/>
      <c r="E86" s="361"/>
      <c r="F86" s="361"/>
      <c r="G86" s="141">
        <f>(COUNTIF(O74:BB104,Planning!$NH$3))/2</f>
        <v>0</v>
      </c>
      <c r="H86" s="399"/>
      <c r="I86" s="443">
        <f>Conges!$B$15</f>
        <v>44908</v>
      </c>
      <c r="J86" s="444"/>
      <c r="K86" s="444"/>
      <c r="L86" s="444"/>
      <c r="M86" s="444"/>
      <c r="N86" s="68" t="str">
        <f>Planning!N$426</f>
        <v/>
      </c>
      <c r="O86" s="103">
        <f>Planning!O$426</f>
        <v>0</v>
      </c>
      <c r="P86" s="104">
        <f>Planning!P$426</f>
        <v>0</v>
      </c>
      <c r="Q86" s="104">
        <f>Planning!Q$426</f>
        <v>0</v>
      </c>
      <c r="R86" s="104">
        <f>Planning!R$426</f>
        <v>0</v>
      </c>
      <c r="S86" s="104">
        <f>Planning!S$426</f>
        <v>0</v>
      </c>
      <c r="T86" s="104">
        <f>Planning!T$426</f>
        <v>0</v>
      </c>
      <c r="U86" s="104">
        <f>Planning!U$426</f>
        <v>0</v>
      </c>
      <c r="V86" s="105">
        <f>Planning!V$426</f>
        <v>0</v>
      </c>
      <c r="W86" s="103">
        <f>Planning!W$426</f>
        <v>0</v>
      </c>
      <c r="X86" s="104">
        <f>Planning!X$426</f>
        <v>0</v>
      </c>
      <c r="Y86" s="104">
        <f>Planning!Y$426</f>
        <v>0</v>
      </c>
      <c r="Z86" s="104">
        <f>Planning!Z$426</f>
        <v>0</v>
      </c>
      <c r="AA86" s="104">
        <f>Planning!AA$426</f>
        <v>0</v>
      </c>
      <c r="AB86" s="104">
        <f>Planning!AB$426</f>
        <v>0</v>
      </c>
      <c r="AC86" s="104">
        <f>Planning!AC$426</f>
        <v>0</v>
      </c>
      <c r="AD86" s="105">
        <f>Planning!AD$426</f>
        <v>0</v>
      </c>
      <c r="AE86" s="103">
        <f>Planning!AE$426</f>
        <v>0</v>
      </c>
      <c r="AF86" s="104">
        <f>Planning!AF$426</f>
        <v>0</v>
      </c>
      <c r="AG86" s="104">
        <f>Planning!AG$426</f>
        <v>0</v>
      </c>
      <c r="AH86" s="104">
        <f>Planning!AH$426</f>
        <v>0</v>
      </c>
      <c r="AI86" s="104">
        <f>Planning!AI$426</f>
        <v>0</v>
      </c>
      <c r="AJ86" s="105">
        <f>Planning!AJ$426</f>
        <v>0</v>
      </c>
      <c r="AK86" s="103">
        <f>Planning!AK$426</f>
        <v>0</v>
      </c>
      <c r="AL86" s="104">
        <f>Planning!AL$426</f>
        <v>0</v>
      </c>
      <c r="AM86" s="104">
        <f>Planning!AM$426</f>
        <v>0</v>
      </c>
      <c r="AN86" s="104">
        <f>Planning!AN$426</f>
        <v>0</v>
      </c>
      <c r="AO86" s="104">
        <f>Planning!AO$426</f>
        <v>0</v>
      </c>
      <c r="AP86" s="104">
        <f>Planning!AP$426</f>
        <v>0</v>
      </c>
      <c r="AQ86" s="104">
        <f>Planning!AQ$426</f>
        <v>0</v>
      </c>
      <c r="AR86" s="104">
        <f>Planning!AR$426</f>
        <v>0</v>
      </c>
      <c r="AS86" s="104">
        <f>Planning!AS$426</f>
        <v>0</v>
      </c>
      <c r="AT86" s="105">
        <f>Planning!AT$426</f>
        <v>0</v>
      </c>
      <c r="AU86" s="103">
        <f>Planning!AU$426</f>
        <v>0</v>
      </c>
      <c r="AV86" s="104">
        <f>Planning!AV$426</f>
        <v>0</v>
      </c>
      <c r="AW86" s="104">
        <f>Planning!AW$426</f>
        <v>0</v>
      </c>
      <c r="AX86" s="104">
        <f>Planning!AX$426</f>
        <v>0</v>
      </c>
      <c r="AY86" s="104">
        <f>Planning!AY$426</f>
        <v>0</v>
      </c>
      <c r="AZ86" s="104">
        <f>Planning!AZ$426</f>
        <v>0</v>
      </c>
      <c r="BA86" s="104">
        <f>Planning!BA$426</f>
        <v>0</v>
      </c>
      <c r="BB86" s="105">
        <f>Planning!BB$426</f>
        <v>0</v>
      </c>
      <c r="BC86" s="72">
        <f>Planning!BC$426</f>
        <v>0</v>
      </c>
      <c r="BD86" s="107"/>
      <c r="BE86" s="433">
        <f>Planning!BE$426</f>
        <v>0</v>
      </c>
      <c r="BF86" s="434">
        <f>Planning!BF$426</f>
        <v>0</v>
      </c>
      <c r="BG86" s="77">
        <f>Planning!BG$426</f>
        <v>0</v>
      </c>
      <c r="BH86" s="78">
        <f>Planning!BH$426</f>
        <v>0</v>
      </c>
      <c r="BI86" s="79" t="str">
        <f>Planning!BI$426</f>
        <v/>
      </c>
      <c r="BJ86" s="80">
        <f>Planning!BJ$426</f>
        <v>70.870967741935473</v>
      </c>
      <c r="BL86" s="323">
        <f>Planning!BL$426</f>
        <v>0</v>
      </c>
      <c r="BM86" s="150">
        <f>Planning!BP$426</f>
        <v>0</v>
      </c>
      <c r="NL86" s="43" t="s">
        <v>63</v>
      </c>
      <c r="NM86" s="43"/>
    </row>
    <row r="87" spans="1:377" s="318" customFormat="1" ht="10.199999999999999" customHeight="1" x14ac:dyDescent="0.3">
      <c r="A87" s="25"/>
      <c r="B87" s="389"/>
      <c r="C87" s="447"/>
      <c r="D87" s="15"/>
      <c r="E87" s="426"/>
      <c r="F87" s="426"/>
      <c r="G87" s="142">
        <f>(COUNTIF(O74:BB104,Planning!$NJ$3))/2</f>
        <v>0</v>
      </c>
      <c r="H87" s="399"/>
      <c r="I87" s="445">
        <f>Conges!$B$16</f>
        <v>44909</v>
      </c>
      <c r="J87" s="446"/>
      <c r="K87" s="446"/>
      <c r="L87" s="446"/>
      <c r="M87" s="446"/>
      <c r="N87" s="81" t="str">
        <f>Planning!N$461</f>
        <v/>
      </c>
      <c r="O87" s="100">
        <f>Planning!O$461</f>
        <v>0</v>
      </c>
      <c r="P87" s="101">
        <f>Planning!P$461</f>
        <v>0</v>
      </c>
      <c r="Q87" s="101">
        <f>Planning!Q$461</f>
        <v>0</v>
      </c>
      <c r="R87" s="101">
        <f>Planning!R$461</f>
        <v>0</v>
      </c>
      <c r="S87" s="101">
        <f>Planning!S$461</f>
        <v>0</v>
      </c>
      <c r="T87" s="101">
        <f>Planning!T$461</f>
        <v>0</v>
      </c>
      <c r="U87" s="101">
        <f>Planning!U$461</f>
        <v>0</v>
      </c>
      <c r="V87" s="102">
        <f>Planning!V$461</f>
        <v>0</v>
      </c>
      <c r="W87" s="100">
        <f>Planning!W$461</f>
        <v>0</v>
      </c>
      <c r="X87" s="101">
        <f>Planning!X$461</f>
        <v>0</v>
      </c>
      <c r="Y87" s="101">
        <f>Planning!Y$461</f>
        <v>0</v>
      </c>
      <c r="Z87" s="101">
        <f>Planning!Z$461</f>
        <v>0</v>
      </c>
      <c r="AA87" s="101">
        <f>Planning!AA$461</f>
        <v>0</v>
      </c>
      <c r="AB87" s="101">
        <f>Planning!AB$461</f>
        <v>0</v>
      </c>
      <c r="AC87" s="101">
        <f>Planning!AC$461</f>
        <v>0</v>
      </c>
      <c r="AD87" s="102">
        <f>Planning!AD$461</f>
        <v>0</v>
      </c>
      <c r="AE87" s="100">
        <f>Planning!AE$461</f>
        <v>0</v>
      </c>
      <c r="AF87" s="101">
        <f>Planning!AF$461</f>
        <v>0</v>
      </c>
      <c r="AG87" s="101">
        <f>Planning!AG$461</f>
        <v>0</v>
      </c>
      <c r="AH87" s="101">
        <f>Planning!AH$461</f>
        <v>0</v>
      </c>
      <c r="AI87" s="101">
        <f>Planning!AI$461</f>
        <v>0</v>
      </c>
      <c r="AJ87" s="102">
        <f>Planning!AJ$461</f>
        <v>0</v>
      </c>
      <c r="AK87" s="100">
        <f>Planning!AK$461</f>
        <v>0</v>
      </c>
      <c r="AL87" s="101">
        <f>Planning!AL$461</f>
        <v>0</v>
      </c>
      <c r="AM87" s="101">
        <f>Planning!AM$461</f>
        <v>0</v>
      </c>
      <c r="AN87" s="101">
        <f>Planning!AN$461</f>
        <v>0</v>
      </c>
      <c r="AO87" s="101">
        <f>Planning!AO$461</f>
        <v>0</v>
      </c>
      <c r="AP87" s="101">
        <f>Planning!AP$461</f>
        <v>0</v>
      </c>
      <c r="AQ87" s="101">
        <f>Planning!AQ$461</f>
        <v>0</v>
      </c>
      <c r="AR87" s="101">
        <f>Planning!AR$461</f>
        <v>0</v>
      </c>
      <c r="AS87" s="101">
        <f>Planning!AS$461</f>
        <v>0</v>
      </c>
      <c r="AT87" s="102">
        <f>Planning!AT$461</f>
        <v>0</v>
      </c>
      <c r="AU87" s="100">
        <f>Planning!AU$461</f>
        <v>0</v>
      </c>
      <c r="AV87" s="101">
        <f>Planning!AV$461</f>
        <v>0</v>
      </c>
      <c r="AW87" s="101">
        <f>Planning!AW$461</f>
        <v>0</v>
      </c>
      <c r="AX87" s="101">
        <f>Planning!AX$461</f>
        <v>0</v>
      </c>
      <c r="AY87" s="101">
        <f>Planning!AY$461</f>
        <v>0</v>
      </c>
      <c r="AZ87" s="101">
        <f>Planning!AZ$461</f>
        <v>0</v>
      </c>
      <c r="BA87" s="101">
        <f>Planning!BA$461</f>
        <v>0</v>
      </c>
      <c r="BB87" s="102">
        <f>Planning!BB$461</f>
        <v>0</v>
      </c>
      <c r="BC87" s="85">
        <f>Planning!BC$461</f>
        <v>0</v>
      </c>
      <c r="BD87" s="107"/>
      <c r="BE87" s="435">
        <f>Planning!BE$461</f>
        <v>0</v>
      </c>
      <c r="BF87" s="436">
        <f>Planning!BF$461</f>
        <v>0</v>
      </c>
      <c r="BG87" s="91">
        <f>Planning!BG$461</f>
        <v>0</v>
      </c>
      <c r="BH87" s="92">
        <f>Planning!BH$461</f>
        <v>0</v>
      </c>
      <c r="BI87" s="93" t="str">
        <f>Planning!BI$461</f>
        <v/>
      </c>
      <c r="BJ87" s="94">
        <f>Planning!BJ$461</f>
        <v>76.322580645161281</v>
      </c>
      <c r="BL87" s="324">
        <f>Planning!BL$461</f>
        <v>0</v>
      </c>
      <c r="BM87" s="149">
        <f>Planning!BP$461</f>
        <v>0</v>
      </c>
      <c r="NL87" s="43" t="s">
        <v>63</v>
      </c>
      <c r="NM87" s="43"/>
    </row>
    <row r="88" spans="1:377" s="318" customFormat="1" ht="10.199999999999999" customHeight="1" x14ac:dyDescent="0.3">
      <c r="A88" s="25"/>
      <c r="B88" s="389"/>
      <c r="C88" s="447"/>
      <c r="D88" s="15"/>
      <c r="E88" s="379" t="str">
        <f>Planning!$E$18</f>
        <v>H sans Renfort</v>
      </c>
      <c r="F88" s="379"/>
      <c r="G88" s="138">
        <f>SUM(G79:G87)-G82</f>
        <v>0</v>
      </c>
      <c r="H88" s="399"/>
      <c r="I88" s="443">
        <f>Conges!$B$17</f>
        <v>44910</v>
      </c>
      <c r="J88" s="444"/>
      <c r="K88" s="444"/>
      <c r="L88" s="444"/>
      <c r="M88" s="444"/>
      <c r="N88" s="68" t="str">
        <f>Planning!N$496</f>
        <v/>
      </c>
      <c r="O88" s="103">
        <f>Planning!O$496</f>
        <v>0</v>
      </c>
      <c r="P88" s="104">
        <f>Planning!P$496</f>
        <v>0</v>
      </c>
      <c r="Q88" s="104">
        <f>Planning!Q$496</f>
        <v>0</v>
      </c>
      <c r="R88" s="104">
        <f>Planning!R$496</f>
        <v>0</v>
      </c>
      <c r="S88" s="104">
        <f>Planning!S$496</f>
        <v>0</v>
      </c>
      <c r="T88" s="104">
        <f>Planning!T$496</f>
        <v>0</v>
      </c>
      <c r="U88" s="104">
        <f>Planning!U$496</f>
        <v>0</v>
      </c>
      <c r="V88" s="105">
        <f>Planning!V$496</f>
        <v>0</v>
      </c>
      <c r="W88" s="103">
        <f>Planning!W$496</f>
        <v>0</v>
      </c>
      <c r="X88" s="104">
        <f>Planning!X$496</f>
        <v>0</v>
      </c>
      <c r="Y88" s="104">
        <f>Planning!Y$496</f>
        <v>0</v>
      </c>
      <c r="Z88" s="104">
        <f>Planning!Z$496</f>
        <v>0</v>
      </c>
      <c r="AA88" s="104">
        <f>Planning!AA$496</f>
        <v>0</v>
      </c>
      <c r="AB88" s="104">
        <f>Planning!AB$496</f>
        <v>0</v>
      </c>
      <c r="AC88" s="104">
        <f>Planning!AC$496</f>
        <v>0</v>
      </c>
      <c r="AD88" s="105">
        <f>Planning!AD$496</f>
        <v>0</v>
      </c>
      <c r="AE88" s="103">
        <f>Planning!AE$496</f>
        <v>0</v>
      </c>
      <c r="AF88" s="104">
        <f>Planning!AF$496</f>
        <v>0</v>
      </c>
      <c r="AG88" s="104">
        <f>Planning!AG$496</f>
        <v>0</v>
      </c>
      <c r="AH88" s="104">
        <f>Planning!AH$496</f>
        <v>0</v>
      </c>
      <c r="AI88" s="104">
        <f>Planning!AI$496</f>
        <v>0</v>
      </c>
      <c r="AJ88" s="105">
        <f>Planning!AJ$496</f>
        <v>0</v>
      </c>
      <c r="AK88" s="103">
        <f>Planning!AK$496</f>
        <v>0</v>
      </c>
      <c r="AL88" s="104">
        <f>Planning!AL$496</f>
        <v>0</v>
      </c>
      <c r="AM88" s="104">
        <f>Planning!AM$496</f>
        <v>0</v>
      </c>
      <c r="AN88" s="104">
        <f>Planning!AN$496</f>
        <v>0</v>
      </c>
      <c r="AO88" s="104">
        <f>Planning!AO$496</f>
        <v>0</v>
      </c>
      <c r="AP88" s="104">
        <f>Planning!AP$496</f>
        <v>0</v>
      </c>
      <c r="AQ88" s="104">
        <f>Planning!AQ$496</f>
        <v>0</v>
      </c>
      <c r="AR88" s="104">
        <f>Planning!AR$496</f>
        <v>0</v>
      </c>
      <c r="AS88" s="104">
        <f>Planning!AS$496</f>
        <v>0</v>
      </c>
      <c r="AT88" s="105">
        <f>Planning!AT$496</f>
        <v>0</v>
      </c>
      <c r="AU88" s="103">
        <f>Planning!AU$496</f>
        <v>0</v>
      </c>
      <c r="AV88" s="104">
        <f>Planning!AV$496</f>
        <v>0</v>
      </c>
      <c r="AW88" s="104">
        <f>Planning!AW$496</f>
        <v>0</v>
      </c>
      <c r="AX88" s="104">
        <f>Planning!AX$496</f>
        <v>0</v>
      </c>
      <c r="AY88" s="104">
        <f>Planning!AY$496</f>
        <v>0</v>
      </c>
      <c r="AZ88" s="104">
        <f>Planning!AZ$496</f>
        <v>0</v>
      </c>
      <c r="BA88" s="104">
        <f>Planning!BA$496</f>
        <v>0</v>
      </c>
      <c r="BB88" s="105">
        <f>Planning!BB$496</f>
        <v>0</v>
      </c>
      <c r="BC88" s="72">
        <f>Planning!BC$496</f>
        <v>0</v>
      </c>
      <c r="BD88" s="107"/>
      <c r="BE88" s="433">
        <f>Planning!BE$496</f>
        <v>0</v>
      </c>
      <c r="BF88" s="434">
        <f>Planning!BF$496</f>
        <v>0</v>
      </c>
      <c r="BG88" s="77">
        <f>Planning!BG$496</f>
        <v>0</v>
      </c>
      <c r="BH88" s="78">
        <f>Planning!BH$496</f>
        <v>0</v>
      </c>
      <c r="BI88" s="79" t="str">
        <f>Planning!BI$496</f>
        <v/>
      </c>
      <c r="BJ88" s="80">
        <f>Planning!BJ$496</f>
        <v>81.774193548387089</v>
      </c>
      <c r="BL88" s="323">
        <f>Planning!BL$496</f>
        <v>0</v>
      </c>
      <c r="BM88" s="150">
        <f>Planning!BP$496</f>
        <v>0</v>
      </c>
      <c r="NL88" s="43" t="s">
        <v>63</v>
      </c>
      <c r="NM88" s="43"/>
    </row>
    <row r="89" spans="1:377" s="318" customFormat="1" ht="10.199999999999999" customHeight="1" x14ac:dyDescent="0.3">
      <c r="A89" s="25"/>
      <c r="B89" s="389"/>
      <c r="C89" s="447"/>
      <c r="D89" s="15"/>
      <c r="E89" s="379" t="str">
        <f>Planning!$E$19</f>
        <v>H avec Renfort</v>
      </c>
      <c r="F89" s="379"/>
      <c r="G89" s="138">
        <f>SUM(G79:G87)</f>
        <v>0</v>
      </c>
      <c r="H89" s="399"/>
      <c r="I89" s="445">
        <f>Conges!$B$18</f>
        <v>44911</v>
      </c>
      <c r="J89" s="446"/>
      <c r="K89" s="446"/>
      <c r="L89" s="446"/>
      <c r="M89" s="446"/>
      <c r="N89" s="81" t="str">
        <f>Planning!N$531</f>
        <v/>
      </c>
      <c r="O89" s="100">
        <f>Planning!O$531</f>
        <v>0</v>
      </c>
      <c r="P89" s="101">
        <f>Planning!P$531</f>
        <v>0</v>
      </c>
      <c r="Q89" s="101">
        <f>Planning!Q$531</f>
        <v>0</v>
      </c>
      <c r="R89" s="101">
        <f>Planning!R$531</f>
        <v>0</v>
      </c>
      <c r="S89" s="101">
        <f>Planning!S$531</f>
        <v>0</v>
      </c>
      <c r="T89" s="101">
        <f>Planning!T$531</f>
        <v>0</v>
      </c>
      <c r="U89" s="101">
        <f>Planning!U$531</f>
        <v>0</v>
      </c>
      <c r="V89" s="102">
        <f>Planning!V$531</f>
        <v>0</v>
      </c>
      <c r="W89" s="100">
        <f>Planning!W$531</f>
        <v>0</v>
      </c>
      <c r="X89" s="101">
        <f>Planning!X$531</f>
        <v>0</v>
      </c>
      <c r="Y89" s="101">
        <f>Planning!Y$531</f>
        <v>0</v>
      </c>
      <c r="Z89" s="101">
        <f>Planning!Z$531</f>
        <v>0</v>
      </c>
      <c r="AA89" s="101">
        <f>Planning!AA$531</f>
        <v>0</v>
      </c>
      <c r="AB89" s="101">
        <f>Planning!AB$531</f>
        <v>0</v>
      </c>
      <c r="AC89" s="101">
        <f>Planning!AC$531</f>
        <v>0</v>
      </c>
      <c r="AD89" s="102">
        <f>Planning!AD$531</f>
        <v>0</v>
      </c>
      <c r="AE89" s="100">
        <f>Planning!AE$531</f>
        <v>0</v>
      </c>
      <c r="AF89" s="101">
        <f>Planning!AF$531</f>
        <v>0</v>
      </c>
      <c r="AG89" s="101">
        <f>Planning!AG$531</f>
        <v>0</v>
      </c>
      <c r="AH89" s="101">
        <f>Planning!AH$531</f>
        <v>0</v>
      </c>
      <c r="AI89" s="101">
        <f>Planning!AI$531</f>
        <v>0</v>
      </c>
      <c r="AJ89" s="102">
        <f>Planning!AJ$531</f>
        <v>0</v>
      </c>
      <c r="AK89" s="100">
        <f>Planning!AK$531</f>
        <v>0</v>
      </c>
      <c r="AL89" s="101">
        <f>Planning!AL$531</f>
        <v>0</v>
      </c>
      <c r="AM89" s="101">
        <f>Planning!AM$531</f>
        <v>0</v>
      </c>
      <c r="AN89" s="101">
        <f>Planning!AN$531</f>
        <v>0</v>
      </c>
      <c r="AO89" s="101">
        <f>Planning!AO$531</f>
        <v>0</v>
      </c>
      <c r="AP89" s="101">
        <f>Planning!AP$531</f>
        <v>0</v>
      </c>
      <c r="AQ89" s="101">
        <f>Planning!AQ$531</f>
        <v>0</v>
      </c>
      <c r="AR89" s="101">
        <f>Planning!AR$531</f>
        <v>0</v>
      </c>
      <c r="AS89" s="101">
        <f>Planning!AS$531</f>
        <v>0</v>
      </c>
      <c r="AT89" s="102">
        <f>Planning!AT$531</f>
        <v>0</v>
      </c>
      <c r="AU89" s="100">
        <f>Planning!AU$531</f>
        <v>0</v>
      </c>
      <c r="AV89" s="101">
        <f>Planning!AV$531</f>
        <v>0</v>
      </c>
      <c r="AW89" s="101">
        <f>Planning!AW$531</f>
        <v>0</v>
      </c>
      <c r="AX89" s="101">
        <f>Planning!AX$531</f>
        <v>0</v>
      </c>
      <c r="AY89" s="101">
        <f>Planning!AY$531</f>
        <v>0</v>
      </c>
      <c r="AZ89" s="101">
        <f>Planning!AZ$531</f>
        <v>0</v>
      </c>
      <c r="BA89" s="101">
        <f>Planning!BA$531</f>
        <v>0</v>
      </c>
      <c r="BB89" s="102">
        <f>Planning!BB$531</f>
        <v>0</v>
      </c>
      <c r="BC89" s="85">
        <f>Planning!BC$531</f>
        <v>0</v>
      </c>
      <c r="BD89" s="107"/>
      <c r="BE89" s="435">
        <f>Planning!BE$531</f>
        <v>0</v>
      </c>
      <c r="BF89" s="436">
        <f>Planning!BF$531</f>
        <v>0</v>
      </c>
      <c r="BG89" s="91">
        <f>Planning!BG$531</f>
        <v>0</v>
      </c>
      <c r="BH89" s="92">
        <f>Planning!BH$531</f>
        <v>0</v>
      </c>
      <c r="BI89" s="93" t="str">
        <f>Planning!BI$531</f>
        <v/>
      </c>
      <c r="BJ89" s="94">
        <f>Planning!BJ$531</f>
        <v>87.225806451612897</v>
      </c>
      <c r="BL89" s="324">
        <f>Planning!BL$531</f>
        <v>0</v>
      </c>
      <c r="BM89" s="149">
        <f>Planning!BP$531</f>
        <v>0</v>
      </c>
      <c r="NL89" s="43" t="s">
        <v>63</v>
      </c>
      <c r="NM89" s="43"/>
    </row>
    <row r="90" spans="1:377" s="318" customFormat="1" ht="10.199999999999999" customHeight="1" x14ac:dyDescent="0.3">
      <c r="A90" s="25"/>
      <c r="B90" s="389"/>
      <c r="C90" s="447"/>
      <c r="D90" s="15"/>
      <c r="E90" s="106"/>
      <c r="F90" s="106"/>
      <c r="G90" s="106"/>
      <c r="H90" s="399"/>
      <c r="I90" s="443">
        <f>Conges!$B$19</f>
        <v>44912</v>
      </c>
      <c r="J90" s="444"/>
      <c r="K90" s="444"/>
      <c r="L90" s="444"/>
      <c r="M90" s="444"/>
      <c r="N90" s="68" t="str">
        <f>Planning!N$566</f>
        <v/>
      </c>
      <c r="O90" s="103">
        <f>Planning!O$566</f>
        <v>0</v>
      </c>
      <c r="P90" s="104">
        <f>Planning!P$566</f>
        <v>0</v>
      </c>
      <c r="Q90" s="104">
        <f>Planning!Q$566</f>
        <v>0</v>
      </c>
      <c r="R90" s="104">
        <f>Planning!R$566</f>
        <v>0</v>
      </c>
      <c r="S90" s="104">
        <f>Planning!S$566</f>
        <v>0</v>
      </c>
      <c r="T90" s="104">
        <f>Planning!T$566</f>
        <v>0</v>
      </c>
      <c r="U90" s="104">
        <f>Planning!U$566</f>
        <v>0</v>
      </c>
      <c r="V90" s="105">
        <f>Planning!V$566</f>
        <v>0</v>
      </c>
      <c r="W90" s="103">
        <f>Planning!W$566</f>
        <v>0</v>
      </c>
      <c r="X90" s="104">
        <f>Planning!X$566</f>
        <v>0</v>
      </c>
      <c r="Y90" s="104">
        <f>Planning!Y$566</f>
        <v>0</v>
      </c>
      <c r="Z90" s="104">
        <f>Planning!Z$566</f>
        <v>0</v>
      </c>
      <c r="AA90" s="104">
        <f>Planning!AA$566</f>
        <v>0</v>
      </c>
      <c r="AB90" s="104">
        <f>Planning!AB$566</f>
        <v>0</v>
      </c>
      <c r="AC90" s="104">
        <f>Planning!AC$566</f>
        <v>0</v>
      </c>
      <c r="AD90" s="105">
        <f>Planning!AD$566</f>
        <v>0</v>
      </c>
      <c r="AE90" s="103">
        <f>Planning!AE$566</f>
        <v>0</v>
      </c>
      <c r="AF90" s="104">
        <f>Planning!AF$566</f>
        <v>0</v>
      </c>
      <c r="AG90" s="104">
        <f>Planning!AG$566</f>
        <v>0</v>
      </c>
      <c r="AH90" s="104">
        <f>Planning!AH$566</f>
        <v>0</v>
      </c>
      <c r="AI90" s="104">
        <f>Planning!AI$566</f>
        <v>0</v>
      </c>
      <c r="AJ90" s="105">
        <f>Planning!AJ$566</f>
        <v>0</v>
      </c>
      <c r="AK90" s="103">
        <f>Planning!AK$566</f>
        <v>0</v>
      </c>
      <c r="AL90" s="104">
        <f>Planning!AL$566</f>
        <v>0</v>
      </c>
      <c r="AM90" s="104">
        <f>Planning!AM$566</f>
        <v>0</v>
      </c>
      <c r="AN90" s="104">
        <f>Planning!AN$566</f>
        <v>0</v>
      </c>
      <c r="AO90" s="104">
        <f>Planning!AO$566</f>
        <v>0</v>
      </c>
      <c r="AP90" s="104">
        <f>Planning!AP$566</f>
        <v>0</v>
      </c>
      <c r="AQ90" s="104">
        <f>Planning!AQ$566</f>
        <v>0</v>
      </c>
      <c r="AR90" s="104">
        <f>Planning!AR$566</f>
        <v>0</v>
      </c>
      <c r="AS90" s="104">
        <f>Planning!AS$566</f>
        <v>0</v>
      </c>
      <c r="AT90" s="105">
        <f>Planning!AT$566</f>
        <v>0</v>
      </c>
      <c r="AU90" s="103">
        <f>Planning!AU$566</f>
        <v>0</v>
      </c>
      <c r="AV90" s="104">
        <f>Planning!AV$566</f>
        <v>0</v>
      </c>
      <c r="AW90" s="104">
        <f>Planning!AW$566</f>
        <v>0</v>
      </c>
      <c r="AX90" s="104">
        <f>Planning!AX$566</f>
        <v>0</v>
      </c>
      <c r="AY90" s="104">
        <f>Planning!AY$566</f>
        <v>0</v>
      </c>
      <c r="AZ90" s="104">
        <f>Planning!AZ$566</f>
        <v>0</v>
      </c>
      <c r="BA90" s="104">
        <f>Planning!BA$566</f>
        <v>0</v>
      </c>
      <c r="BB90" s="105">
        <f>Planning!BB$566</f>
        <v>0</v>
      </c>
      <c r="BC90" s="72">
        <f>Planning!BC$566</f>
        <v>0</v>
      </c>
      <c r="BD90" s="107"/>
      <c r="BE90" s="433">
        <f>Planning!BE$566</f>
        <v>0</v>
      </c>
      <c r="BF90" s="434">
        <f>Planning!BF$566</f>
        <v>0</v>
      </c>
      <c r="BG90" s="77">
        <f>Planning!BG$566</f>
        <v>0</v>
      </c>
      <c r="BH90" s="78">
        <f>Planning!BH$566</f>
        <v>0</v>
      </c>
      <c r="BI90" s="79" t="str">
        <f>Planning!BI$566</f>
        <v/>
      </c>
      <c r="BJ90" s="80">
        <f>Planning!BJ$566</f>
        <v>92.677419354838705</v>
      </c>
      <c r="BL90" s="323">
        <f>Planning!BL$566</f>
        <v>0</v>
      </c>
      <c r="BM90" s="150">
        <f>Planning!BP$566</f>
        <v>0</v>
      </c>
      <c r="NL90" s="43" t="s">
        <v>63</v>
      </c>
      <c r="NM90" s="43"/>
    </row>
    <row r="91" spans="1:377" s="318" customFormat="1" ht="10.199999999999999" customHeight="1" x14ac:dyDescent="0.3">
      <c r="A91" s="25"/>
      <c r="B91" s="389"/>
      <c r="C91" s="447"/>
      <c r="D91" s="15"/>
      <c r="E91" s="106"/>
      <c r="F91" s="106"/>
      <c r="G91" s="106"/>
      <c r="H91" s="399"/>
      <c r="I91" s="445">
        <f>Conges!$B$20</f>
        <v>44913</v>
      </c>
      <c r="J91" s="446"/>
      <c r="K91" s="446"/>
      <c r="L91" s="446"/>
      <c r="M91" s="446"/>
      <c r="N91" s="81" t="str">
        <f>Planning!N$601</f>
        <v/>
      </c>
      <c r="O91" s="100">
        <f>Planning!O$601</f>
        <v>0</v>
      </c>
      <c r="P91" s="101">
        <f>Planning!P$601</f>
        <v>0</v>
      </c>
      <c r="Q91" s="101">
        <f>Planning!Q$601</f>
        <v>0</v>
      </c>
      <c r="R91" s="101">
        <f>Planning!R$601</f>
        <v>0</v>
      </c>
      <c r="S91" s="101">
        <f>Planning!S$601</f>
        <v>0</v>
      </c>
      <c r="T91" s="101">
        <f>Planning!T$601</f>
        <v>0</v>
      </c>
      <c r="U91" s="101">
        <f>Planning!U$601</f>
        <v>0</v>
      </c>
      <c r="V91" s="102">
        <f>Planning!V$601</f>
        <v>0</v>
      </c>
      <c r="W91" s="100">
        <f>Planning!W$601</f>
        <v>0</v>
      </c>
      <c r="X91" s="101">
        <f>Planning!X$601</f>
        <v>0</v>
      </c>
      <c r="Y91" s="101">
        <f>Planning!Y$601</f>
        <v>0</v>
      </c>
      <c r="Z91" s="101">
        <f>Planning!Z$601</f>
        <v>0</v>
      </c>
      <c r="AA91" s="101">
        <f>Planning!AA$601</f>
        <v>0</v>
      </c>
      <c r="AB91" s="101">
        <f>Planning!AB$601</f>
        <v>0</v>
      </c>
      <c r="AC91" s="101">
        <f>Planning!AC$601</f>
        <v>0</v>
      </c>
      <c r="AD91" s="102">
        <f>Planning!AD$601</f>
        <v>0</v>
      </c>
      <c r="AE91" s="100">
        <f>Planning!AE$601</f>
        <v>0</v>
      </c>
      <c r="AF91" s="101">
        <f>Planning!AF$601</f>
        <v>0</v>
      </c>
      <c r="AG91" s="101">
        <f>Planning!AG$601</f>
        <v>0</v>
      </c>
      <c r="AH91" s="101">
        <f>Planning!AH$601</f>
        <v>0</v>
      </c>
      <c r="AI91" s="101">
        <f>Planning!AI$601</f>
        <v>0</v>
      </c>
      <c r="AJ91" s="102">
        <f>Planning!AJ$601</f>
        <v>0</v>
      </c>
      <c r="AK91" s="100">
        <f>Planning!AK$601</f>
        <v>0</v>
      </c>
      <c r="AL91" s="101">
        <f>Planning!AL$601</f>
        <v>0</v>
      </c>
      <c r="AM91" s="101">
        <f>Planning!AM$601</f>
        <v>0</v>
      </c>
      <c r="AN91" s="101">
        <f>Planning!AN$601</f>
        <v>0</v>
      </c>
      <c r="AO91" s="101">
        <f>Planning!AO$601</f>
        <v>0</v>
      </c>
      <c r="AP91" s="101">
        <f>Planning!AP$601</f>
        <v>0</v>
      </c>
      <c r="AQ91" s="101">
        <f>Planning!AQ$601</f>
        <v>0</v>
      </c>
      <c r="AR91" s="101">
        <f>Planning!AR$601</f>
        <v>0</v>
      </c>
      <c r="AS91" s="101">
        <f>Planning!AS$601</f>
        <v>0</v>
      </c>
      <c r="AT91" s="102">
        <f>Planning!AT$601</f>
        <v>0</v>
      </c>
      <c r="AU91" s="100">
        <f>Planning!AU$601</f>
        <v>0</v>
      </c>
      <c r="AV91" s="101">
        <f>Planning!AV$601</f>
        <v>0</v>
      </c>
      <c r="AW91" s="101">
        <f>Planning!AW$601</f>
        <v>0</v>
      </c>
      <c r="AX91" s="101">
        <f>Planning!AX$601</f>
        <v>0</v>
      </c>
      <c r="AY91" s="101">
        <f>Planning!AY$601</f>
        <v>0</v>
      </c>
      <c r="AZ91" s="101">
        <f>Planning!AZ$601</f>
        <v>0</v>
      </c>
      <c r="BA91" s="101">
        <f>Planning!BA$601</f>
        <v>0</v>
      </c>
      <c r="BB91" s="102">
        <f>Planning!BB$601</f>
        <v>0</v>
      </c>
      <c r="BC91" s="85">
        <f>Planning!BC$601</f>
        <v>0</v>
      </c>
      <c r="BD91" s="107"/>
      <c r="BE91" s="435">
        <f>Planning!BE$601</f>
        <v>0</v>
      </c>
      <c r="BF91" s="436">
        <f>Planning!BF$601</f>
        <v>0</v>
      </c>
      <c r="BG91" s="91">
        <f>Planning!BG$601</f>
        <v>0</v>
      </c>
      <c r="BH91" s="92">
        <f>Planning!BH$601</f>
        <v>0</v>
      </c>
      <c r="BI91" s="93" t="str">
        <f>Planning!BI$601</f>
        <v/>
      </c>
      <c r="BJ91" s="94">
        <f>Planning!BJ$601</f>
        <v>98.129032258064512</v>
      </c>
      <c r="BL91" s="324">
        <f>Planning!BL$601</f>
        <v>0</v>
      </c>
      <c r="BM91" s="149">
        <f>Planning!BP$601</f>
        <v>0</v>
      </c>
      <c r="NL91" s="43" t="s">
        <v>63</v>
      </c>
      <c r="NM91" s="43"/>
    </row>
    <row r="92" spans="1:377" s="318" customFormat="1" ht="10.199999999999999" customHeight="1" x14ac:dyDescent="0.3">
      <c r="A92" s="25"/>
      <c r="B92" s="389"/>
      <c r="C92" s="447"/>
      <c r="D92" s="15"/>
      <c r="E92" s="106"/>
      <c r="F92" s="106"/>
      <c r="G92" s="106"/>
      <c r="H92" s="399"/>
      <c r="I92" s="443">
        <f>Conges!$B$21</f>
        <v>44914</v>
      </c>
      <c r="J92" s="444"/>
      <c r="K92" s="444"/>
      <c r="L92" s="444"/>
      <c r="M92" s="444"/>
      <c r="N92" s="68" t="str">
        <f>Planning!N$636</f>
        <v/>
      </c>
      <c r="O92" s="103">
        <f>Planning!O$636</f>
        <v>0</v>
      </c>
      <c r="P92" s="104">
        <f>Planning!P$636</f>
        <v>0</v>
      </c>
      <c r="Q92" s="104">
        <f>Planning!Q$636</f>
        <v>0</v>
      </c>
      <c r="R92" s="104">
        <f>Planning!R$636</f>
        <v>0</v>
      </c>
      <c r="S92" s="104">
        <f>Planning!S$636</f>
        <v>0</v>
      </c>
      <c r="T92" s="104">
        <f>Planning!T$636</f>
        <v>0</v>
      </c>
      <c r="U92" s="104">
        <f>Planning!U$636</f>
        <v>0</v>
      </c>
      <c r="V92" s="105">
        <f>Planning!V$636</f>
        <v>0</v>
      </c>
      <c r="W92" s="103">
        <f>Planning!W$636</f>
        <v>0</v>
      </c>
      <c r="X92" s="104">
        <f>Planning!X$636</f>
        <v>0</v>
      </c>
      <c r="Y92" s="104">
        <f>Planning!Y$636</f>
        <v>0</v>
      </c>
      <c r="Z92" s="104">
        <f>Planning!Z$636</f>
        <v>0</v>
      </c>
      <c r="AA92" s="104">
        <f>Planning!AA$636</f>
        <v>0</v>
      </c>
      <c r="AB92" s="104">
        <f>Planning!AB$636</f>
        <v>0</v>
      </c>
      <c r="AC92" s="104">
        <f>Planning!AC$636</f>
        <v>0</v>
      </c>
      <c r="AD92" s="105">
        <f>Planning!AD$636</f>
        <v>0</v>
      </c>
      <c r="AE92" s="103">
        <f>Planning!AE$636</f>
        <v>0</v>
      </c>
      <c r="AF92" s="104">
        <f>Planning!AF$636</f>
        <v>0</v>
      </c>
      <c r="AG92" s="104">
        <f>Planning!AG$636</f>
        <v>0</v>
      </c>
      <c r="AH92" s="104">
        <f>Planning!AH$636</f>
        <v>0</v>
      </c>
      <c r="AI92" s="104">
        <f>Planning!AI$636</f>
        <v>0</v>
      </c>
      <c r="AJ92" s="105">
        <f>Planning!AJ$636</f>
        <v>0</v>
      </c>
      <c r="AK92" s="103">
        <f>Planning!AK$636</f>
        <v>0</v>
      </c>
      <c r="AL92" s="104">
        <f>Planning!AL$636</f>
        <v>0</v>
      </c>
      <c r="AM92" s="104">
        <f>Planning!AM$636</f>
        <v>0</v>
      </c>
      <c r="AN92" s="104">
        <f>Planning!AN$636</f>
        <v>0</v>
      </c>
      <c r="AO92" s="104">
        <f>Planning!AO$636</f>
        <v>0</v>
      </c>
      <c r="AP92" s="104">
        <f>Planning!AP$636</f>
        <v>0</v>
      </c>
      <c r="AQ92" s="104">
        <f>Planning!AQ$636</f>
        <v>0</v>
      </c>
      <c r="AR92" s="104">
        <f>Planning!AR$636</f>
        <v>0</v>
      </c>
      <c r="AS92" s="104">
        <f>Planning!AS$636</f>
        <v>0</v>
      </c>
      <c r="AT92" s="105">
        <f>Planning!AT$636</f>
        <v>0</v>
      </c>
      <c r="AU92" s="103">
        <f>Planning!AU$636</f>
        <v>0</v>
      </c>
      <c r="AV92" s="104">
        <f>Planning!AV$636</f>
        <v>0</v>
      </c>
      <c r="AW92" s="104">
        <f>Planning!AW$636</f>
        <v>0</v>
      </c>
      <c r="AX92" s="104">
        <f>Planning!AX$636</f>
        <v>0</v>
      </c>
      <c r="AY92" s="104">
        <f>Planning!AY$636</f>
        <v>0</v>
      </c>
      <c r="AZ92" s="104">
        <f>Planning!AZ$636</f>
        <v>0</v>
      </c>
      <c r="BA92" s="104">
        <f>Planning!BA$636</f>
        <v>0</v>
      </c>
      <c r="BB92" s="105">
        <f>Planning!BB$636</f>
        <v>0</v>
      </c>
      <c r="BC92" s="72">
        <f>Planning!BC$636</f>
        <v>0</v>
      </c>
      <c r="BD92" s="107"/>
      <c r="BE92" s="433">
        <f>Planning!BE$636</f>
        <v>0</v>
      </c>
      <c r="BF92" s="434">
        <f>Planning!BF$636</f>
        <v>0</v>
      </c>
      <c r="BG92" s="77">
        <f>Planning!BG$636</f>
        <v>0</v>
      </c>
      <c r="BH92" s="78">
        <f>Planning!BH$636</f>
        <v>0</v>
      </c>
      <c r="BI92" s="79" t="str">
        <f>Planning!BI$636</f>
        <v/>
      </c>
      <c r="BJ92" s="80">
        <f>Planning!BJ$636</f>
        <v>103.58064516129032</v>
      </c>
      <c r="BL92" s="323">
        <f>Planning!BL$636</f>
        <v>0</v>
      </c>
      <c r="BM92" s="150">
        <f>Planning!BP$636</f>
        <v>0</v>
      </c>
      <c r="NL92" s="43" t="s">
        <v>63</v>
      </c>
      <c r="NM92" s="43"/>
    </row>
    <row r="93" spans="1:377" s="318" customFormat="1" ht="10.199999999999999" customHeight="1" x14ac:dyDescent="0.3">
      <c r="A93" s="25"/>
      <c r="B93" s="389"/>
      <c r="C93" s="447"/>
      <c r="D93" s="15"/>
      <c r="E93" s="106"/>
      <c r="F93" s="106"/>
      <c r="G93" s="106"/>
      <c r="H93" s="399"/>
      <c r="I93" s="445">
        <f>Conges!$B$22</f>
        <v>44915</v>
      </c>
      <c r="J93" s="446"/>
      <c r="K93" s="446"/>
      <c r="L93" s="446"/>
      <c r="M93" s="446"/>
      <c r="N93" s="81" t="str">
        <f>Planning!N$671</f>
        <v/>
      </c>
      <c r="O93" s="100">
        <f>Planning!O$671</f>
        <v>0</v>
      </c>
      <c r="P93" s="101">
        <f>Planning!P$671</f>
        <v>0</v>
      </c>
      <c r="Q93" s="101">
        <f>Planning!Q$671</f>
        <v>0</v>
      </c>
      <c r="R93" s="101">
        <f>Planning!R$671</f>
        <v>0</v>
      </c>
      <c r="S93" s="101">
        <f>Planning!S$671</f>
        <v>0</v>
      </c>
      <c r="T93" s="101">
        <f>Planning!T$671</f>
        <v>0</v>
      </c>
      <c r="U93" s="101">
        <f>Planning!U$671</f>
        <v>0</v>
      </c>
      <c r="V93" s="102">
        <f>Planning!V$671</f>
        <v>0</v>
      </c>
      <c r="W93" s="100">
        <f>Planning!W$671</f>
        <v>0</v>
      </c>
      <c r="X93" s="101">
        <f>Planning!X$671</f>
        <v>0</v>
      </c>
      <c r="Y93" s="101">
        <f>Planning!Y$671</f>
        <v>0</v>
      </c>
      <c r="Z93" s="101">
        <f>Planning!Z$671</f>
        <v>0</v>
      </c>
      <c r="AA93" s="101">
        <f>Planning!AA$671</f>
        <v>0</v>
      </c>
      <c r="AB93" s="101">
        <f>Planning!AB$671</f>
        <v>0</v>
      </c>
      <c r="AC93" s="101">
        <f>Planning!AC$671</f>
        <v>0</v>
      </c>
      <c r="AD93" s="102">
        <f>Planning!AD$671</f>
        <v>0</v>
      </c>
      <c r="AE93" s="100">
        <f>Planning!AE$671</f>
        <v>0</v>
      </c>
      <c r="AF93" s="101">
        <f>Planning!AF$671</f>
        <v>0</v>
      </c>
      <c r="AG93" s="101">
        <f>Planning!AG$671</f>
        <v>0</v>
      </c>
      <c r="AH93" s="101">
        <f>Planning!AH$671</f>
        <v>0</v>
      </c>
      <c r="AI93" s="101">
        <f>Planning!AI$671</f>
        <v>0</v>
      </c>
      <c r="AJ93" s="102">
        <f>Planning!AJ$671</f>
        <v>0</v>
      </c>
      <c r="AK93" s="100">
        <f>Planning!AK$671</f>
        <v>0</v>
      </c>
      <c r="AL93" s="101">
        <f>Planning!AL$671</f>
        <v>0</v>
      </c>
      <c r="AM93" s="101">
        <f>Planning!AM$671</f>
        <v>0</v>
      </c>
      <c r="AN93" s="101">
        <f>Planning!AN$671</f>
        <v>0</v>
      </c>
      <c r="AO93" s="101">
        <f>Planning!AO$671</f>
        <v>0</v>
      </c>
      <c r="AP93" s="101">
        <f>Planning!AP$671</f>
        <v>0</v>
      </c>
      <c r="AQ93" s="101">
        <f>Planning!AQ$671</f>
        <v>0</v>
      </c>
      <c r="AR93" s="101">
        <f>Planning!AR$671</f>
        <v>0</v>
      </c>
      <c r="AS93" s="101">
        <f>Planning!AS$671</f>
        <v>0</v>
      </c>
      <c r="AT93" s="102">
        <f>Planning!AT$671</f>
        <v>0</v>
      </c>
      <c r="AU93" s="100">
        <f>Planning!AU$671</f>
        <v>0</v>
      </c>
      <c r="AV93" s="101">
        <f>Planning!AV$671</f>
        <v>0</v>
      </c>
      <c r="AW93" s="101">
        <f>Planning!AW$671</f>
        <v>0</v>
      </c>
      <c r="AX93" s="101">
        <f>Planning!AX$671</f>
        <v>0</v>
      </c>
      <c r="AY93" s="101">
        <f>Planning!AY$671</f>
        <v>0</v>
      </c>
      <c r="AZ93" s="101">
        <f>Planning!AZ$671</f>
        <v>0</v>
      </c>
      <c r="BA93" s="101">
        <f>Planning!BA$671</f>
        <v>0</v>
      </c>
      <c r="BB93" s="102">
        <f>Planning!BB$671</f>
        <v>0</v>
      </c>
      <c r="BC93" s="85">
        <f>Planning!BC$671</f>
        <v>0</v>
      </c>
      <c r="BD93" s="107"/>
      <c r="BE93" s="435">
        <f>Planning!BE$671</f>
        <v>0</v>
      </c>
      <c r="BF93" s="436">
        <f>Planning!BF$671</f>
        <v>0</v>
      </c>
      <c r="BG93" s="91">
        <f>Planning!BG$671</f>
        <v>0</v>
      </c>
      <c r="BH93" s="92">
        <f>Planning!BH$671</f>
        <v>0</v>
      </c>
      <c r="BI93" s="93" t="str">
        <f>Planning!BI$671</f>
        <v/>
      </c>
      <c r="BJ93" s="94">
        <f>Planning!BJ$671</f>
        <v>109.03225806451613</v>
      </c>
      <c r="BL93" s="324">
        <f>Planning!BL$671</f>
        <v>0</v>
      </c>
      <c r="BM93" s="149">
        <f>Planning!BP$671</f>
        <v>0</v>
      </c>
      <c r="NL93" s="43" t="s">
        <v>63</v>
      </c>
      <c r="NM93" s="43"/>
    </row>
    <row r="94" spans="1:377" s="318" customFormat="1" ht="10.199999999999999" customHeight="1" x14ac:dyDescent="0.3">
      <c r="A94" s="25"/>
      <c r="B94" s="389"/>
      <c r="C94" s="447"/>
      <c r="D94" s="15"/>
      <c r="E94" s="106"/>
      <c r="F94" s="106"/>
      <c r="G94" s="106"/>
      <c r="H94" s="399"/>
      <c r="I94" s="443">
        <f>Conges!$B$23</f>
        <v>44916</v>
      </c>
      <c r="J94" s="444"/>
      <c r="K94" s="444"/>
      <c r="L94" s="444"/>
      <c r="M94" s="444"/>
      <c r="N94" s="68" t="str">
        <f>Planning!N$706</f>
        <v/>
      </c>
      <c r="O94" s="103">
        <f>Planning!O$706</f>
        <v>0</v>
      </c>
      <c r="P94" s="104">
        <f>Planning!P$706</f>
        <v>0</v>
      </c>
      <c r="Q94" s="104">
        <f>Planning!Q$706</f>
        <v>0</v>
      </c>
      <c r="R94" s="104">
        <f>Planning!R$706</f>
        <v>0</v>
      </c>
      <c r="S94" s="104">
        <f>Planning!S$706</f>
        <v>0</v>
      </c>
      <c r="T94" s="104">
        <f>Planning!T$706</f>
        <v>0</v>
      </c>
      <c r="U94" s="104">
        <f>Planning!U$706</f>
        <v>0</v>
      </c>
      <c r="V94" s="105">
        <f>Planning!V$706</f>
        <v>0</v>
      </c>
      <c r="W94" s="103">
        <f>Planning!W$706</f>
        <v>0</v>
      </c>
      <c r="X94" s="104">
        <f>Planning!X$706</f>
        <v>0</v>
      </c>
      <c r="Y94" s="104">
        <f>Planning!Y$706</f>
        <v>0</v>
      </c>
      <c r="Z94" s="104">
        <f>Planning!Z$706</f>
        <v>0</v>
      </c>
      <c r="AA94" s="104">
        <f>Planning!AA$706</f>
        <v>0</v>
      </c>
      <c r="AB94" s="104">
        <f>Planning!AB$706</f>
        <v>0</v>
      </c>
      <c r="AC94" s="104">
        <f>Planning!AC$706</f>
        <v>0</v>
      </c>
      <c r="AD94" s="105">
        <f>Planning!AD$706</f>
        <v>0</v>
      </c>
      <c r="AE94" s="103">
        <f>Planning!AE$706</f>
        <v>0</v>
      </c>
      <c r="AF94" s="104">
        <f>Planning!AF$706</f>
        <v>0</v>
      </c>
      <c r="AG94" s="104">
        <f>Planning!AG$706</f>
        <v>0</v>
      </c>
      <c r="AH94" s="104">
        <f>Planning!AH$706</f>
        <v>0</v>
      </c>
      <c r="AI94" s="104">
        <f>Planning!AI$706</f>
        <v>0</v>
      </c>
      <c r="AJ94" s="105">
        <f>Planning!AJ$706</f>
        <v>0</v>
      </c>
      <c r="AK94" s="103">
        <f>Planning!AK$706</f>
        <v>0</v>
      </c>
      <c r="AL94" s="104">
        <f>Planning!AL$706</f>
        <v>0</v>
      </c>
      <c r="AM94" s="104">
        <f>Planning!AM$706</f>
        <v>0</v>
      </c>
      <c r="AN94" s="104">
        <f>Planning!AN$706</f>
        <v>0</v>
      </c>
      <c r="AO94" s="104">
        <f>Planning!AO$706</f>
        <v>0</v>
      </c>
      <c r="AP94" s="104">
        <f>Planning!AP$706</f>
        <v>0</v>
      </c>
      <c r="AQ94" s="104">
        <f>Planning!AQ$706</f>
        <v>0</v>
      </c>
      <c r="AR94" s="104">
        <f>Planning!AR$706</f>
        <v>0</v>
      </c>
      <c r="AS94" s="104">
        <f>Planning!AS$706</f>
        <v>0</v>
      </c>
      <c r="AT94" s="105">
        <f>Planning!AT$706</f>
        <v>0</v>
      </c>
      <c r="AU94" s="103">
        <f>Planning!AU$706</f>
        <v>0</v>
      </c>
      <c r="AV94" s="104">
        <f>Planning!AV$706</f>
        <v>0</v>
      </c>
      <c r="AW94" s="104">
        <f>Planning!AW$706</f>
        <v>0</v>
      </c>
      <c r="AX94" s="104">
        <f>Planning!AX$706</f>
        <v>0</v>
      </c>
      <c r="AY94" s="104">
        <f>Planning!AY$706</f>
        <v>0</v>
      </c>
      <c r="AZ94" s="104">
        <f>Planning!AZ$706</f>
        <v>0</v>
      </c>
      <c r="BA94" s="104">
        <f>Planning!BA$706</f>
        <v>0</v>
      </c>
      <c r="BB94" s="105">
        <f>Planning!BB$706</f>
        <v>0</v>
      </c>
      <c r="BC94" s="72">
        <f>Planning!BC$706</f>
        <v>0</v>
      </c>
      <c r="BD94" s="107"/>
      <c r="BE94" s="433">
        <f>Planning!BE$706</f>
        <v>0</v>
      </c>
      <c r="BF94" s="434">
        <f>Planning!BF$706</f>
        <v>0</v>
      </c>
      <c r="BG94" s="77">
        <f>Planning!BG$706</f>
        <v>0</v>
      </c>
      <c r="BH94" s="78">
        <f>Planning!BH$706</f>
        <v>0</v>
      </c>
      <c r="BI94" s="79" t="str">
        <f>Planning!BI$706</f>
        <v/>
      </c>
      <c r="BJ94" s="80">
        <f>Planning!BJ$706</f>
        <v>114.48387096774192</v>
      </c>
      <c r="BL94" s="323">
        <f>Planning!BL$706</f>
        <v>0</v>
      </c>
      <c r="BM94" s="150">
        <f>Planning!BP$706</f>
        <v>0</v>
      </c>
      <c r="NL94" s="43" t="s">
        <v>63</v>
      </c>
      <c r="NM94" s="43"/>
    </row>
    <row r="95" spans="1:377" s="318" customFormat="1" ht="10.199999999999999" customHeight="1" x14ac:dyDescent="0.3">
      <c r="A95" s="25"/>
      <c r="B95" s="389"/>
      <c r="C95" s="447"/>
      <c r="D95" s="15"/>
      <c r="E95" s="106"/>
      <c r="F95" s="106"/>
      <c r="G95" s="106"/>
      <c r="H95" s="399"/>
      <c r="I95" s="445">
        <f>Conges!$B$24</f>
        <v>44917</v>
      </c>
      <c r="J95" s="446"/>
      <c r="K95" s="446"/>
      <c r="L95" s="446"/>
      <c r="M95" s="446"/>
      <c r="N95" s="81" t="str">
        <f>Planning!N$741</f>
        <v/>
      </c>
      <c r="O95" s="100">
        <f>Planning!O$741</f>
        <v>0</v>
      </c>
      <c r="P95" s="101">
        <f>Planning!P$741</f>
        <v>0</v>
      </c>
      <c r="Q95" s="101">
        <f>Planning!Q$741</f>
        <v>0</v>
      </c>
      <c r="R95" s="101">
        <f>Planning!R$741</f>
        <v>0</v>
      </c>
      <c r="S95" s="101">
        <f>Planning!S$741</f>
        <v>0</v>
      </c>
      <c r="T95" s="101">
        <f>Planning!T$741</f>
        <v>0</v>
      </c>
      <c r="U95" s="101">
        <f>Planning!U$741</f>
        <v>0</v>
      </c>
      <c r="V95" s="102">
        <f>Planning!V$741</f>
        <v>0</v>
      </c>
      <c r="W95" s="100">
        <f>Planning!W$741</f>
        <v>0</v>
      </c>
      <c r="X95" s="101">
        <f>Planning!X$741</f>
        <v>0</v>
      </c>
      <c r="Y95" s="101">
        <f>Planning!Y$741</f>
        <v>0</v>
      </c>
      <c r="Z95" s="101">
        <f>Planning!Z$741</f>
        <v>0</v>
      </c>
      <c r="AA95" s="101">
        <f>Planning!AA$741</f>
        <v>0</v>
      </c>
      <c r="AB95" s="101">
        <f>Planning!AB$741</f>
        <v>0</v>
      </c>
      <c r="AC95" s="101">
        <f>Planning!AC$741</f>
        <v>0</v>
      </c>
      <c r="AD95" s="102">
        <f>Planning!AD$741</f>
        <v>0</v>
      </c>
      <c r="AE95" s="100">
        <f>Planning!AE$741</f>
        <v>0</v>
      </c>
      <c r="AF95" s="101">
        <f>Planning!AF$741</f>
        <v>0</v>
      </c>
      <c r="AG95" s="101">
        <f>Planning!AG$741</f>
        <v>0</v>
      </c>
      <c r="AH95" s="101">
        <f>Planning!AH$741</f>
        <v>0</v>
      </c>
      <c r="AI95" s="101">
        <f>Planning!AI$741</f>
        <v>0</v>
      </c>
      <c r="AJ95" s="102">
        <f>Planning!AJ$741</f>
        <v>0</v>
      </c>
      <c r="AK95" s="100">
        <f>Planning!AK$741</f>
        <v>0</v>
      </c>
      <c r="AL95" s="101">
        <f>Planning!AL$741</f>
        <v>0</v>
      </c>
      <c r="AM95" s="101">
        <f>Planning!AM$741</f>
        <v>0</v>
      </c>
      <c r="AN95" s="101">
        <f>Planning!AN$741</f>
        <v>0</v>
      </c>
      <c r="AO95" s="101">
        <f>Planning!AO$741</f>
        <v>0</v>
      </c>
      <c r="AP95" s="101">
        <f>Planning!AP$741</f>
        <v>0</v>
      </c>
      <c r="AQ95" s="101">
        <f>Planning!AQ$741</f>
        <v>0</v>
      </c>
      <c r="AR95" s="101">
        <f>Planning!AR$741</f>
        <v>0</v>
      </c>
      <c r="AS95" s="101">
        <f>Planning!AS$741</f>
        <v>0</v>
      </c>
      <c r="AT95" s="102">
        <f>Planning!AT$741</f>
        <v>0</v>
      </c>
      <c r="AU95" s="100">
        <f>Planning!AU$741</f>
        <v>0</v>
      </c>
      <c r="AV95" s="101">
        <f>Planning!AV$741</f>
        <v>0</v>
      </c>
      <c r="AW95" s="101">
        <f>Planning!AW$741</f>
        <v>0</v>
      </c>
      <c r="AX95" s="101">
        <f>Planning!AX$741</f>
        <v>0</v>
      </c>
      <c r="AY95" s="101">
        <f>Planning!AY$741</f>
        <v>0</v>
      </c>
      <c r="AZ95" s="101">
        <f>Planning!AZ$741</f>
        <v>0</v>
      </c>
      <c r="BA95" s="101">
        <f>Planning!BA$741</f>
        <v>0</v>
      </c>
      <c r="BB95" s="102">
        <f>Planning!BB$741</f>
        <v>0</v>
      </c>
      <c r="BC95" s="85">
        <f>Planning!BC$741</f>
        <v>0</v>
      </c>
      <c r="BD95" s="107"/>
      <c r="BE95" s="435">
        <f>Planning!BE$741</f>
        <v>0</v>
      </c>
      <c r="BF95" s="436">
        <f>Planning!BF$741</f>
        <v>0</v>
      </c>
      <c r="BG95" s="91">
        <f>Planning!BG$741</f>
        <v>0</v>
      </c>
      <c r="BH95" s="92">
        <f>Planning!BH$741</f>
        <v>0</v>
      </c>
      <c r="BI95" s="93" t="str">
        <f>Planning!BI$741</f>
        <v/>
      </c>
      <c r="BJ95" s="94">
        <f>Planning!BJ$741</f>
        <v>119.93548387096773</v>
      </c>
      <c r="BL95" s="324">
        <f>Planning!BL$741</f>
        <v>0</v>
      </c>
      <c r="BM95" s="149">
        <f>Planning!BP$741</f>
        <v>0</v>
      </c>
      <c r="NL95" s="43" t="s">
        <v>63</v>
      </c>
      <c r="NM95" s="43"/>
    </row>
    <row r="96" spans="1:377" s="318" customFormat="1" ht="10.199999999999999" customHeight="1" x14ac:dyDescent="0.3">
      <c r="A96" s="25"/>
      <c r="B96" s="389"/>
      <c r="C96" s="447"/>
      <c r="D96" s="15"/>
      <c r="E96" s="106"/>
      <c r="F96" s="106"/>
      <c r="G96" s="106"/>
      <c r="H96" s="399"/>
      <c r="I96" s="443">
        <f>Conges!$B$25</f>
        <v>44918</v>
      </c>
      <c r="J96" s="444"/>
      <c r="K96" s="444"/>
      <c r="L96" s="444"/>
      <c r="M96" s="444"/>
      <c r="N96" s="68" t="str">
        <f>Planning!N$776</f>
        <v/>
      </c>
      <c r="O96" s="103">
        <f>Planning!O$776</f>
        <v>0</v>
      </c>
      <c r="P96" s="104">
        <f>Planning!P$776</f>
        <v>0</v>
      </c>
      <c r="Q96" s="104">
        <f>Planning!Q$776</f>
        <v>0</v>
      </c>
      <c r="R96" s="104">
        <f>Planning!R$776</f>
        <v>0</v>
      </c>
      <c r="S96" s="104">
        <f>Planning!S$776</f>
        <v>0</v>
      </c>
      <c r="T96" s="104">
        <f>Planning!T$776</f>
        <v>0</v>
      </c>
      <c r="U96" s="104">
        <f>Planning!U$776</f>
        <v>0</v>
      </c>
      <c r="V96" s="105">
        <f>Planning!V$776</f>
        <v>0</v>
      </c>
      <c r="W96" s="103">
        <f>Planning!W$776</f>
        <v>0</v>
      </c>
      <c r="X96" s="104">
        <f>Planning!X$776</f>
        <v>0</v>
      </c>
      <c r="Y96" s="104">
        <f>Planning!Y$776</f>
        <v>0</v>
      </c>
      <c r="Z96" s="104">
        <f>Planning!Z$776</f>
        <v>0</v>
      </c>
      <c r="AA96" s="104">
        <f>Planning!AA$776</f>
        <v>0</v>
      </c>
      <c r="AB96" s="104">
        <f>Planning!AB$776</f>
        <v>0</v>
      </c>
      <c r="AC96" s="104">
        <f>Planning!AC$776</f>
        <v>0</v>
      </c>
      <c r="AD96" s="105">
        <f>Planning!AD$776</f>
        <v>0</v>
      </c>
      <c r="AE96" s="103">
        <f>Planning!AE$776</f>
        <v>0</v>
      </c>
      <c r="AF96" s="104">
        <f>Planning!AF$776</f>
        <v>0</v>
      </c>
      <c r="AG96" s="104">
        <f>Planning!AG$776</f>
        <v>0</v>
      </c>
      <c r="AH96" s="104">
        <f>Planning!AH$776</f>
        <v>0</v>
      </c>
      <c r="AI96" s="104">
        <f>Planning!AI$776</f>
        <v>0</v>
      </c>
      <c r="AJ96" s="105">
        <f>Planning!AJ$776</f>
        <v>0</v>
      </c>
      <c r="AK96" s="103">
        <f>Planning!AK$776</f>
        <v>0</v>
      </c>
      <c r="AL96" s="104">
        <f>Planning!AL$776</f>
        <v>0</v>
      </c>
      <c r="AM96" s="104">
        <f>Planning!AM$776</f>
        <v>0</v>
      </c>
      <c r="AN96" s="104">
        <f>Planning!AN$776</f>
        <v>0</v>
      </c>
      <c r="AO96" s="104">
        <f>Planning!AO$776</f>
        <v>0</v>
      </c>
      <c r="AP96" s="104">
        <f>Planning!AP$776</f>
        <v>0</v>
      </c>
      <c r="AQ96" s="104">
        <f>Planning!AQ$776</f>
        <v>0</v>
      </c>
      <c r="AR96" s="104">
        <f>Planning!AR$776</f>
        <v>0</v>
      </c>
      <c r="AS96" s="104">
        <f>Planning!AS$776</f>
        <v>0</v>
      </c>
      <c r="AT96" s="105">
        <f>Planning!AT$776</f>
        <v>0</v>
      </c>
      <c r="AU96" s="103">
        <f>Planning!AU$776</f>
        <v>0</v>
      </c>
      <c r="AV96" s="104">
        <f>Planning!AV$776</f>
        <v>0</v>
      </c>
      <c r="AW96" s="104">
        <f>Planning!AW$776</f>
        <v>0</v>
      </c>
      <c r="AX96" s="104">
        <f>Planning!AX$776</f>
        <v>0</v>
      </c>
      <c r="AY96" s="104">
        <f>Planning!AY$776</f>
        <v>0</v>
      </c>
      <c r="AZ96" s="104">
        <f>Planning!AZ$776</f>
        <v>0</v>
      </c>
      <c r="BA96" s="104">
        <f>Planning!BA$776</f>
        <v>0</v>
      </c>
      <c r="BB96" s="105">
        <f>Planning!BB$776</f>
        <v>0</v>
      </c>
      <c r="BC96" s="72">
        <f>Planning!BC$776</f>
        <v>0</v>
      </c>
      <c r="BD96" s="107"/>
      <c r="BE96" s="433">
        <f>Planning!BE$776</f>
        <v>0</v>
      </c>
      <c r="BF96" s="434">
        <f>Planning!BF$776</f>
        <v>0</v>
      </c>
      <c r="BG96" s="77">
        <f>Planning!BG$776</f>
        <v>0</v>
      </c>
      <c r="BH96" s="78">
        <f>Planning!BH$776</f>
        <v>0</v>
      </c>
      <c r="BI96" s="79" t="str">
        <f>Planning!BI$776</f>
        <v/>
      </c>
      <c r="BJ96" s="80">
        <f>Planning!BJ$776</f>
        <v>125.38709677419354</v>
      </c>
      <c r="BL96" s="323">
        <f>Planning!BL$776</f>
        <v>0</v>
      </c>
      <c r="BM96" s="150">
        <f>Planning!BP$776</f>
        <v>0</v>
      </c>
      <c r="NL96" s="43" t="s">
        <v>63</v>
      </c>
      <c r="NM96" s="43"/>
    </row>
    <row r="97" spans="1:377" s="318" customFormat="1" ht="10.199999999999999" customHeight="1" x14ac:dyDescent="0.3">
      <c r="A97" s="25"/>
      <c r="B97" s="389"/>
      <c r="C97" s="447"/>
      <c r="D97" s="15"/>
      <c r="E97" s="106"/>
      <c r="F97" s="106"/>
      <c r="G97" s="106"/>
      <c r="H97" s="399"/>
      <c r="I97" s="445">
        <f>Conges!$B$26</f>
        <v>44919</v>
      </c>
      <c r="J97" s="446"/>
      <c r="K97" s="446"/>
      <c r="L97" s="446"/>
      <c r="M97" s="446"/>
      <c r="N97" s="81" t="str">
        <f>Planning!N$811</f>
        <v/>
      </c>
      <c r="O97" s="100">
        <f>Planning!O$811</f>
        <v>0</v>
      </c>
      <c r="P97" s="101">
        <f>Planning!P$811</f>
        <v>0</v>
      </c>
      <c r="Q97" s="101">
        <f>Planning!Q$811</f>
        <v>0</v>
      </c>
      <c r="R97" s="101">
        <f>Planning!R$811</f>
        <v>0</v>
      </c>
      <c r="S97" s="101">
        <f>Planning!S$811</f>
        <v>0</v>
      </c>
      <c r="T97" s="101">
        <f>Planning!T$811</f>
        <v>0</v>
      </c>
      <c r="U97" s="101">
        <f>Planning!U$811</f>
        <v>0</v>
      </c>
      <c r="V97" s="102">
        <f>Planning!V$811</f>
        <v>0</v>
      </c>
      <c r="W97" s="100">
        <f>Planning!W$811</f>
        <v>0</v>
      </c>
      <c r="X97" s="101">
        <f>Planning!X$811</f>
        <v>0</v>
      </c>
      <c r="Y97" s="101">
        <f>Planning!Y$811</f>
        <v>0</v>
      </c>
      <c r="Z97" s="101">
        <f>Planning!Z$811</f>
        <v>0</v>
      </c>
      <c r="AA97" s="101">
        <f>Planning!AA$811</f>
        <v>0</v>
      </c>
      <c r="AB97" s="101">
        <f>Planning!AB$811</f>
        <v>0</v>
      </c>
      <c r="AC97" s="101">
        <f>Planning!AC$811</f>
        <v>0</v>
      </c>
      <c r="AD97" s="102">
        <f>Planning!AD$811</f>
        <v>0</v>
      </c>
      <c r="AE97" s="100">
        <f>Planning!AE$811</f>
        <v>0</v>
      </c>
      <c r="AF97" s="101">
        <f>Planning!AF$811</f>
        <v>0</v>
      </c>
      <c r="AG97" s="101">
        <f>Planning!AG$811</f>
        <v>0</v>
      </c>
      <c r="AH97" s="101">
        <f>Planning!AH$811</f>
        <v>0</v>
      </c>
      <c r="AI97" s="101">
        <f>Planning!AI$811</f>
        <v>0</v>
      </c>
      <c r="AJ97" s="102">
        <f>Planning!AJ$811</f>
        <v>0</v>
      </c>
      <c r="AK97" s="100">
        <f>Planning!AK$811</f>
        <v>0</v>
      </c>
      <c r="AL97" s="101">
        <f>Planning!AL$811</f>
        <v>0</v>
      </c>
      <c r="AM97" s="101">
        <f>Planning!AM$811</f>
        <v>0</v>
      </c>
      <c r="AN97" s="101">
        <f>Planning!AN$811</f>
        <v>0</v>
      </c>
      <c r="AO97" s="101">
        <f>Planning!AO$811</f>
        <v>0</v>
      </c>
      <c r="AP97" s="101">
        <f>Planning!AP$811</f>
        <v>0</v>
      </c>
      <c r="AQ97" s="101">
        <f>Planning!AQ$811</f>
        <v>0</v>
      </c>
      <c r="AR97" s="101">
        <f>Planning!AR$811</f>
        <v>0</v>
      </c>
      <c r="AS97" s="101">
        <f>Planning!AS$811</f>
        <v>0</v>
      </c>
      <c r="AT97" s="102">
        <f>Planning!AT$811</f>
        <v>0</v>
      </c>
      <c r="AU97" s="100">
        <f>Planning!AU$811</f>
        <v>0</v>
      </c>
      <c r="AV97" s="101">
        <f>Planning!AV$811</f>
        <v>0</v>
      </c>
      <c r="AW97" s="101">
        <f>Planning!AW$811</f>
        <v>0</v>
      </c>
      <c r="AX97" s="101">
        <f>Planning!AX$811</f>
        <v>0</v>
      </c>
      <c r="AY97" s="101">
        <f>Planning!AY$811</f>
        <v>0</v>
      </c>
      <c r="AZ97" s="101">
        <f>Planning!AZ$811</f>
        <v>0</v>
      </c>
      <c r="BA97" s="101">
        <f>Planning!BA$811</f>
        <v>0</v>
      </c>
      <c r="BB97" s="102">
        <f>Planning!BB$811</f>
        <v>0</v>
      </c>
      <c r="BC97" s="85">
        <f>Planning!BC$811</f>
        <v>0</v>
      </c>
      <c r="BD97" s="107"/>
      <c r="BE97" s="435">
        <f>Planning!BE$811</f>
        <v>0</v>
      </c>
      <c r="BF97" s="436">
        <f>Planning!BF$811</f>
        <v>0</v>
      </c>
      <c r="BG97" s="91">
        <f>Planning!BG$811</f>
        <v>0</v>
      </c>
      <c r="BH97" s="92">
        <f>Planning!BH$811</f>
        <v>0</v>
      </c>
      <c r="BI97" s="93" t="str">
        <f>Planning!BI$811</f>
        <v/>
      </c>
      <c r="BJ97" s="94">
        <f>Planning!BJ$811</f>
        <v>130.83870967741933</v>
      </c>
      <c r="BL97" s="324">
        <f>Planning!BL$811</f>
        <v>0</v>
      </c>
      <c r="BM97" s="149">
        <f>Planning!BP$811</f>
        <v>0</v>
      </c>
      <c r="NL97" s="43" t="s">
        <v>63</v>
      </c>
      <c r="NM97" s="43"/>
    </row>
    <row r="98" spans="1:377" s="318" customFormat="1" ht="10.199999999999999" customHeight="1" x14ac:dyDescent="0.3">
      <c r="A98" s="25"/>
      <c r="B98" s="389"/>
      <c r="C98" s="447"/>
      <c r="D98" s="15"/>
      <c r="E98" s="106"/>
      <c r="F98" s="106"/>
      <c r="G98" s="106"/>
      <c r="H98" s="399"/>
      <c r="I98" s="443">
        <f>Conges!$B$27</f>
        <v>44920</v>
      </c>
      <c r="J98" s="444"/>
      <c r="K98" s="444"/>
      <c r="L98" s="444"/>
      <c r="M98" s="444"/>
      <c r="N98" s="68" t="str">
        <f>Planning!N$846</f>
        <v/>
      </c>
      <c r="O98" s="103">
        <f>Planning!O$846</f>
        <v>0</v>
      </c>
      <c r="P98" s="104">
        <f>Planning!P$846</f>
        <v>0</v>
      </c>
      <c r="Q98" s="104">
        <f>Planning!Q$846</f>
        <v>0</v>
      </c>
      <c r="R98" s="104">
        <f>Planning!R$846</f>
        <v>0</v>
      </c>
      <c r="S98" s="104">
        <f>Planning!S$846</f>
        <v>0</v>
      </c>
      <c r="T98" s="104">
        <f>Planning!T$846</f>
        <v>0</v>
      </c>
      <c r="U98" s="104">
        <f>Planning!U$846</f>
        <v>0</v>
      </c>
      <c r="V98" s="105">
        <f>Planning!V$846</f>
        <v>0</v>
      </c>
      <c r="W98" s="103">
        <f>Planning!W$846</f>
        <v>0</v>
      </c>
      <c r="X98" s="104">
        <f>Planning!X$846</f>
        <v>0</v>
      </c>
      <c r="Y98" s="104">
        <f>Planning!Y$846</f>
        <v>0</v>
      </c>
      <c r="Z98" s="104">
        <f>Planning!Z$846</f>
        <v>0</v>
      </c>
      <c r="AA98" s="104">
        <f>Planning!AA$846</f>
        <v>0</v>
      </c>
      <c r="AB98" s="104">
        <f>Planning!AB$846</f>
        <v>0</v>
      </c>
      <c r="AC98" s="104">
        <f>Planning!AC$846</f>
        <v>0</v>
      </c>
      <c r="AD98" s="105">
        <f>Planning!AD$846</f>
        <v>0</v>
      </c>
      <c r="AE98" s="103">
        <f>Planning!AE$846</f>
        <v>0</v>
      </c>
      <c r="AF98" s="104">
        <f>Planning!AF$846</f>
        <v>0</v>
      </c>
      <c r="AG98" s="104">
        <f>Planning!AG$846</f>
        <v>0</v>
      </c>
      <c r="AH98" s="104">
        <f>Planning!AH$846</f>
        <v>0</v>
      </c>
      <c r="AI98" s="104">
        <f>Planning!AI$846</f>
        <v>0</v>
      </c>
      <c r="AJ98" s="105">
        <f>Planning!AJ$846</f>
        <v>0</v>
      </c>
      <c r="AK98" s="103">
        <f>Planning!AK$846</f>
        <v>0</v>
      </c>
      <c r="AL98" s="104">
        <f>Planning!AL$846</f>
        <v>0</v>
      </c>
      <c r="AM98" s="104">
        <f>Planning!AM$846</f>
        <v>0</v>
      </c>
      <c r="AN98" s="104">
        <f>Planning!AN$846</f>
        <v>0</v>
      </c>
      <c r="AO98" s="104">
        <f>Planning!AO$846</f>
        <v>0</v>
      </c>
      <c r="AP98" s="104">
        <f>Planning!AP$846</f>
        <v>0</v>
      </c>
      <c r="AQ98" s="104">
        <f>Planning!AQ$846</f>
        <v>0</v>
      </c>
      <c r="AR98" s="104">
        <f>Planning!AR$846</f>
        <v>0</v>
      </c>
      <c r="AS98" s="104">
        <f>Planning!AS$846</f>
        <v>0</v>
      </c>
      <c r="AT98" s="105">
        <f>Planning!AT$846</f>
        <v>0</v>
      </c>
      <c r="AU98" s="103">
        <f>Planning!AU$846</f>
        <v>0</v>
      </c>
      <c r="AV98" s="104">
        <f>Planning!AV$846</f>
        <v>0</v>
      </c>
      <c r="AW98" s="104">
        <f>Planning!AW$846</f>
        <v>0</v>
      </c>
      <c r="AX98" s="104">
        <f>Planning!AX$846</f>
        <v>0</v>
      </c>
      <c r="AY98" s="104">
        <f>Planning!AY$846</f>
        <v>0</v>
      </c>
      <c r="AZ98" s="104">
        <f>Planning!AZ$846</f>
        <v>0</v>
      </c>
      <c r="BA98" s="104">
        <f>Planning!BA$846</f>
        <v>0</v>
      </c>
      <c r="BB98" s="105">
        <f>Planning!BB$846</f>
        <v>0</v>
      </c>
      <c r="BC98" s="72">
        <f>Planning!BC$846</f>
        <v>0</v>
      </c>
      <c r="BD98" s="107"/>
      <c r="BE98" s="433">
        <f>Planning!BE$846</f>
        <v>0</v>
      </c>
      <c r="BF98" s="434">
        <f>Planning!BF$846</f>
        <v>0</v>
      </c>
      <c r="BG98" s="77">
        <f>Planning!BG$846</f>
        <v>0</v>
      </c>
      <c r="BH98" s="78">
        <f>Planning!BH$846</f>
        <v>0</v>
      </c>
      <c r="BI98" s="79" t="str">
        <f>Planning!BI$846</f>
        <v/>
      </c>
      <c r="BJ98" s="80">
        <f>Planning!BJ$846</f>
        <v>136.29032258064515</v>
      </c>
      <c r="BL98" s="323">
        <f>Planning!BL$846</f>
        <v>0</v>
      </c>
      <c r="BM98" s="150">
        <f>Planning!BP$846</f>
        <v>0</v>
      </c>
      <c r="NL98" s="43" t="s">
        <v>63</v>
      </c>
      <c r="NM98" s="43"/>
    </row>
    <row r="99" spans="1:377" s="318" customFormat="1" ht="10.199999999999999" customHeight="1" x14ac:dyDescent="0.3">
      <c r="A99" s="25"/>
      <c r="B99" s="389"/>
      <c r="C99" s="447"/>
      <c r="D99" s="15"/>
      <c r="E99" s="106"/>
      <c r="F99" s="106"/>
      <c r="G99" s="106"/>
      <c r="H99" s="399"/>
      <c r="I99" s="445">
        <f>Conges!$B$28</f>
        <v>44921</v>
      </c>
      <c r="J99" s="446"/>
      <c r="K99" s="446"/>
      <c r="L99" s="446"/>
      <c r="M99" s="446"/>
      <c r="N99" s="81" t="str">
        <f>Planning!N$881</f>
        <v/>
      </c>
      <c r="O99" s="100">
        <f>Planning!O$881</f>
        <v>0</v>
      </c>
      <c r="P99" s="101">
        <f>Planning!P$881</f>
        <v>0</v>
      </c>
      <c r="Q99" s="101">
        <f>Planning!Q$881</f>
        <v>0</v>
      </c>
      <c r="R99" s="101">
        <f>Planning!R$881</f>
        <v>0</v>
      </c>
      <c r="S99" s="101">
        <f>Planning!S$881</f>
        <v>0</v>
      </c>
      <c r="T99" s="101">
        <f>Planning!T$881</f>
        <v>0</v>
      </c>
      <c r="U99" s="101">
        <f>Planning!U$881</f>
        <v>0</v>
      </c>
      <c r="V99" s="102">
        <f>Planning!V$881</f>
        <v>0</v>
      </c>
      <c r="W99" s="100">
        <f>Planning!W$881</f>
        <v>0</v>
      </c>
      <c r="X99" s="101">
        <f>Planning!X$881</f>
        <v>0</v>
      </c>
      <c r="Y99" s="101">
        <f>Planning!Y$881</f>
        <v>0</v>
      </c>
      <c r="Z99" s="101">
        <f>Planning!Z$881</f>
        <v>0</v>
      </c>
      <c r="AA99" s="101">
        <f>Planning!AA$881</f>
        <v>0</v>
      </c>
      <c r="AB99" s="101">
        <f>Planning!AB$881</f>
        <v>0</v>
      </c>
      <c r="AC99" s="101">
        <f>Planning!AC$881</f>
        <v>0</v>
      </c>
      <c r="AD99" s="102">
        <f>Planning!AD$881</f>
        <v>0</v>
      </c>
      <c r="AE99" s="100">
        <f>Planning!AE$881</f>
        <v>0</v>
      </c>
      <c r="AF99" s="101">
        <f>Planning!AF$881</f>
        <v>0</v>
      </c>
      <c r="AG99" s="101">
        <f>Planning!AG$881</f>
        <v>0</v>
      </c>
      <c r="AH99" s="101">
        <f>Planning!AH$881</f>
        <v>0</v>
      </c>
      <c r="AI99" s="101">
        <f>Planning!AI$881</f>
        <v>0</v>
      </c>
      <c r="AJ99" s="102">
        <f>Planning!AJ$881</f>
        <v>0</v>
      </c>
      <c r="AK99" s="100">
        <f>Planning!AK$881</f>
        <v>0</v>
      </c>
      <c r="AL99" s="101">
        <f>Planning!AL$881</f>
        <v>0</v>
      </c>
      <c r="AM99" s="101">
        <f>Planning!AM$881</f>
        <v>0</v>
      </c>
      <c r="AN99" s="101">
        <f>Planning!AN$881</f>
        <v>0</v>
      </c>
      <c r="AO99" s="101">
        <f>Planning!AO$881</f>
        <v>0</v>
      </c>
      <c r="AP99" s="101">
        <f>Planning!AP$881</f>
        <v>0</v>
      </c>
      <c r="AQ99" s="101">
        <f>Planning!AQ$881</f>
        <v>0</v>
      </c>
      <c r="AR99" s="101">
        <f>Planning!AR$881</f>
        <v>0</v>
      </c>
      <c r="AS99" s="101">
        <f>Planning!AS$881</f>
        <v>0</v>
      </c>
      <c r="AT99" s="102">
        <f>Planning!AT$881</f>
        <v>0</v>
      </c>
      <c r="AU99" s="100">
        <f>Planning!AU$881</f>
        <v>0</v>
      </c>
      <c r="AV99" s="101">
        <f>Planning!AV$881</f>
        <v>0</v>
      </c>
      <c r="AW99" s="101">
        <f>Planning!AW$881</f>
        <v>0</v>
      </c>
      <c r="AX99" s="101">
        <f>Planning!AX$881</f>
        <v>0</v>
      </c>
      <c r="AY99" s="101">
        <f>Planning!AY$881</f>
        <v>0</v>
      </c>
      <c r="AZ99" s="101">
        <f>Planning!AZ$881</f>
        <v>0</v>
      </c>
      <c r="BA99" s="101">
        <f>Planning!BA$881</f>
        <v>0</v>
      </c>
      <c r="BB99" s="102">
        <f>Planning!BB$881</f>
        <v>0</v>
      </c>
      <c r="BC99" s="85">
        <f>Planning!BC$881</f>
        <v>0</v>
      </c>
      <c r="BD99" s="107"/>
      <c r="BE99" s="435">
        <f>Planning!BE$881</f>
        <v>0</v>
      </c>
      <c r="BF99" s="436">
        <f>Planning!BF$881</f>
        <v>0</v>
      </c>
      <c r="BG99" s="91">
        <f>Planning!BG$881</f>
        <v>0</v>
      </c>
      <c r="BH99" s="92">
        <f>Planning!BH$881</f>
        <v>0</v>
      </c>
      <c r="BI99" s="93" t="str">
        <f>Planning!BI$881</f>
        <v/>
      </c>
      <c r="BJ99" s="94">
        <f>Planning!BJ$881</f>
        <v>141.74193548387095</v>
      </c>
      <c r="BL99" s="324">
        <f>Planning!BL$881</f>
        <v>0</v>
      </c>
      <c r="BM99" s="149">
        <f>Planning!BP$881</f>
        <v>0</v>
      </c>
      <c r="NL99" s="43" t="s">
        <v>63</v>
      </c>
      <c r="NM99" s="43"/>
    </row>
    <row r="100" spans="1:377" s="318" customFormat="1" ht="10.199999999999999" customHeight="1" x14ac:dyDescent="0.3">
      <c r="A100" s="25"/>
      <c r="B100" s="389"/>
      <c r="C100" s="447"/>
      <c r="D100" s="15"/>
      <c r="E100" s="106"/>
      <c r="F100" s="106"/>
      <c r="G100" s="106"/>
      <c r="H100" s="399"/>
      <c r="I100" s="443">
        <f>Conges!$B$29</f>
        <v>44922</v>
      </c>
      <c r="J100" s="444"/>
      <c r="K100" s="444"/>
      <c r="L100" s="444"/>
      <c r="M100" s="444"/>
      <c r="N100" s="68" t="str">
        <f>Planning!N$916</f>
        <v/>
      </c>
      <c r="O100" s="103">
        <f>Planning!O$916</f>
        <v>0</v>
      </c>
      <c r="P100" s="104">
        <f>Planning!P$916</f>
        <v>0</v>
      </c>
      <c r="Q100" s="104">
        <f>Planning!Q$916</f>
        <v>0</v>
      </c>
      <c r="R100" s="104">
        <f>Planning!R$916</f>
        <v>0</v>
      </c>
      <c r="S100" s="104">
        <f>Planning!S$916</f>
        <v>0</v>
      </c>
      <c r="T100" s="104">
        <f>Planning!T$916</f>
        <v>0</v>
      </c>
      <c r="U100" s="104">
        <f>Planning!U$916</f>
        <v>0</v>
      </c>
      <c r="V100" s="105">
        <f>Planning!V$916</f>
        <v>0</v>
      </c>
      <c r="W100" s="103">
        <f>Planning!W$916</f>
        <v>0</v>
      </c>
      <c r="X100" s="104">
        <f>Planning!X$916</f>
        <v>0</v>
      </c>
      <c r="Y100" s="104">
        <f>Planning!Y$916</f>
        <v>0</v>
      </c>
      <c r="Z100" s="104">
        <f>Planning!Z$916</f>
        <v>0</v>
      </c>
      <c r="AA100" s="104">
        <f>Planning!AA$916</f>
        <v>0</v>
      </c>
      <c r="AB100" s="104">
        <f>Planning!AB$916</f>
        <v>0</v>
      </c>
      <c r="AC100" s="104">
        <f>Planning!AC$916</f>
        <v>0</v>
      </c>
      <c r="AD100" s="105">
        <f>Planning!AD$916</f>
        <v>0</v>
      </c>
      <c r="AE100" s="103">
        <f>Planning!AE$916</f>
        <v>0</v>
      </c>
      <c r="AF100" s="104">
        <f>Planning!AF$916</f>
        <v>0</v>
      </c>
      <c r="AG100" s="104">
        <f>Planning!AG$916</f>
        <v>0</v>
      </c>
      <c r="AH100" s="104">
        <f>Planning!AH$916</f>
        <v>0</v>
      </c>
      <c r="AI100" s="104">
        <f>Planning!AI$916</f>
        <v>0</v>
      </c>
      <c r="AJ100" s="105">
        <f>Planning!AJ$916</f>
        <v>0</v>
      </c>
      <c r="AK100" s="103">
        <f>Planning!AK$916</f>
        <v>0</v>
      </c>
      <c r="AL100" s="104">
        <f>Planning!AL$916</f>
        <v>0</v>
      </c>
      <c r="AM100" s="104">
        <f>Planning!AM$916</f>
        <v>0</v>
      </c>
      <c r="AN100" s="104">
        <f>Planning!AN$916</f>
        <v>0</v>
      </c>
      <c r="AO100" s="104">
        <f>Planning!AO$916</f>
        <v>0</v>
      </c>
      <c r="AP100" s="104">
        <f>Planning!AP$916</f>
        <v>0</v>
      </c>
      <c r="AQ100" s="104">
        <f>Planning!AQ$916</f>
        <v>0</v>
      </c>
      <c r="AR100" s="104">
        <f>Planning!AR$916</f>
        <v>0</v>
      </c>
      <c r="AS100" s="104">
        <f>Planning!AS$916</f>
        <v>0</v>
      </c>
      <c r="AT100" s="105">
        <f>Planning!AT$916</f>
        <v>0</v>
      </c>
      <c r="AU100" s="103">
        <f>Planning!AU$916</f>
        <v>0</v>
      </c>
      <c r="AV100" s="104">
        <f>Planning!AV$916</f>
        <v>0</v>
      </c>
      <c r="AW100" s="104">
        <f>Planning!AW$916</f>
        <v>0</v>
      </c>
      <c r="AX100" s="104">
        <f>Planning!AX$916</f>
        <v>0</v>
      </c>
      <c r="AY100" s="104">
        <f>Planning!AY$916</f>
        <v>0</v>
      </c>
      <c r="AZ100" s="104">
        <f>Planning!AZ$916</f>
        <v>0</v>
      </c>
      <c r="BA100" s="104">
        <f>Planning!BA$916</f>
        <v>0</v>
      </c>
      <c r="BB100" s="105">
        <f>Planning!BB$916</f>
        <v>0</v>
      </c>
      <c r="BC100" s="72">
        <f>Planning!BC$916</f>
        <v>0</v>
      </c>
      <c r="BD100" s="107"/>
      <c r="BE100" s="433">
        <f>Planning!BE$916</f>
        <v>0</v>
      </c>
      <c r="BF100" s="434">
        <f>Planning!BF$916</f>
        <v>0</v>
      </c>
      <c r="BG100" s="77">
        <f>Planning!BG$916</f>
        <v>0</v>
      </c>
      <c r="BH100" s="78">
        <f>Planning!BH$916</f>
        <v>0</v>
      </c>
      <c r="BI100" s="79" t="str">
        <f>Planning!BI$916</f>
        <v/>
      </c>
      <c r="BJ100" s="80">
        <f>Planning!BJ$916</f>
        <v>147.19354838709677</v>
      </c>
      <c r="BL100" s="323">
        <f>Planning!BL$916</f>
        <v>0</v>
      </c>
      <c r="BM100" s="150">
        <f>Planning!BP$916</f>
        <v>0</v>
      </c>
      <c r="NL100" s="43" t="s">
        <v>63</v>
      </c>
      <c r="NM100" s="43"/>
    </row>
    <row r="101" spans="1:377" s="318" customFormat="1" ht="10.199999999999999" customHeight="1" x14ac:dyDescent="0.3">
      <c r="A101" s="25"/>
      <c r="B101" s="389"/>
      <c r="C101" s="447"/>
      <c r="D101" s="15"/>
      <c r="E101" s="106"/>
      <c r="F101" s="106"/>
      <c r="G101" s="106"/>
      <c r="H101" s="399"/>
      <c r="I101" s="445">
        <f>Conges!$B$30</f>
        <v>44923</v>
      </c>
      <c r="J101" s="446"/>
      <c r="K101" s="446"/>
      <c r="L101" s="446"/>
      <c r="M101" s="446"/>
      <c r="N101" s="81" t="str">
        <f>Planning!N$951</f>
        <v/>
      </c>
      <c r="O101" s="100">
        <f>Planning!O$951</f>
        <v>0</v>
      </c>
      <c r="P101" s="101">
        <f>Planning!P$951</f>
        <v>0</v>
      </c>
      <c r="Q101" s="101">
        <f>Planning!Q$951</f>
        <v>0</v>
      </c>
      <c r="R101" s="101">
        <f>Planning!R$951</f>
        <v>0</v>
      </c>
      <c r="S101" s="101">
        <f>Planning!S$951</f>
        <v>0</v>
      </c>
      <c r="T101" s="101">
        <f>Planning!T$951</f>
        <v>0</v>
      </c>
      <c r="U101" s="101">
        <f>Planning!U$951</f>
        <v>0</v>
      </c>
      <c r="V101" s="102">
        <f>Planning!V$951</f>
        <v>0</v>
      </c>
      <c r="W101" s="100">
        <f>Planning!W$951</f>
        <v>0</v>
      </c>
      <c r="X101" s="101">
        <f>Planning!X$951</f>
        <v>0</v>
      </c>
      <c r="Y101" s="101">
        <f>Planning!Y$951</f>
        <v>0</v>
      </c>
      <c r="Z101" s="101">
        <f>Planning!Z$951</f>
        <v>0</v>
      </c>
      <c r="AA101" s="101">
        <f>Planning!AA$951</f>
        <v>0</v>
      </c>
      <c r="AB101" s="101">
        <f>Planning!AB$951</f>
        <v>0</v>
      </c>
      <c r="AC101" s="101">
        <f>Planning!AC$951</f>
        <v>0</v>
      </c>
      <c r="AD101" s="102">
        <f>Planning!AD$951</f>
        <v>0</v>
      </c>
      <c r="AE101" s="100">
        <f>Planning!AE$951</f>
        <v>0</v>
      </c>
      <c r="AF101" s="101">
        <f>Planning!AF$951</f>
        <v>0</v>
      </c>
      <c r="AG101" s="101">
        <f>Planning!AG$951</f>
        <v>0</v>
      </c>
      <c r="AH101" s="101">
        <f>Planning!AH$951</f>
        <v>0</v>
      </c>
      <c r="AI101" s="101">
        <f>Planning!AI$951</f>
        <v>0</v>
      </c>
      <c r="AJ101" s="102">
        <f>Planning!AJ$951</f>
        <v>0</v>
      </c>
      <c r="AK101" s="100">
        <f>Planning!AK$951</f>
        <v>0</v>
      </c>
      <c r="AL101" s="101">
        <f>Planning!AL$951</f>
        <v>0</v>
      </c>
      <c r="AM101" s="101">
        <f>Planning!AM$951</f>
        <v>0</v>
      </c>
      <c r="AN101" s="101">
        <f>Planning!AN$951</f>
        <v>0</v>
      </c>
      <c r="AO101" s="101">
        <f>Planning!AO$951</f>
        <v>0</v>
      </c>
      <c r="AP101" s="101">
        <f>Planning!AP$951</f>
        <v>0</v>
      </c>
      <c r="AQ101" s="101">
        <f>Planning!AQ$951</f>
        <v>0</v>
      </c>
      <c r="AR101" s="101">
        <f>Planning!AR$951</f>
        <v>0</v>
      </c>
      <c r="AS101" s="101">
        <f>Planning!AS$951</f>
        <v>0</v>
      </c>
      <c r="AT101" s="102">
        <f>Planning!AT$951</f>
        <v>0</v>
      </c>
      <c r="AU101" s="100">
        <f>Planning!AU$951</f>
        <v>0</v>
      </c>
      <c r="AV101" s="101">
        <f>Planning!AV$951</f>
        <v>0</v>
      </c>
      <c r="AW101" s="101">
        <f>Planning!AW$951</f>
        <v>0</v>
      </c>
      <c r="AX101" s="101">
        <f>Planning!AX$951</f>
        <v>0</v>
      </c>
      <c r="AY101" s="101">
        <f>Planning!AY$951</f>
        <v>0</v>
      </c>
      <c r="AZ101" s="101">
        <f>Planning!AZ$951</f>
        <v>0</v>
      </c>
      <c r="BA101" s="101">
        <f>Planning!BA$951</f>
        <v>0</v>
      </c>
      <c r="BB101" s="102">
        <f>Planning!BB$951</f>
        <v>0</v>
      </c>
      <c r="BC101" s="85">
        <f>Planning!BC$951</f>
        <v>0</v>
      </c>
      <c r="BD101" s="107"/>
      <c r="BE101" s="435">
        <f>Planning!BE$951</f>
        <v>0</v>
      </c>
      <c r="BF101" s="436">
        <f>Planning!BF$951</f>
        <v>0</v>
      </c>
      <c r="BG101" s="91">
        <f>Planning!BG$951</f>
        <v>0</v>
      </c>
      <c r="BH101" s="92">
        <f>Planning!BH$951</f>
        <v>0</v>
      </c>
      <c r="BI101" s="93" t="str">
        <f>Planning!BI$951</f>
        <v/>
      </c>
      <c r="BJ101" s="94">
        <f>Planning!BJ$951</f>
        <v>152.64516129032256</v>
      </c>
      <c r="BL101" s="324">
        <f>Planning!BL$951</f>
        <v>0</v>
      </c>
      <c r="BM101" s="149">
        <f>Planning!BP$951</f>
        <v>0</v>
      </c>
      <c r="NL101" s="43" t="s">
        <v>63</v>
      </c>
      <c r="NM101" s="43"/>
    </row>
    <row r="102" spans="1:377" s="318" customFormat="1" ht="10.199999999999999" customHeight="1" x14ac:dyDescent="0.3">
      <c r="A102" s="25"/>
      <c r="B102" s="389"/>
      <c r="C102" s="447"/>
      <c r="D102" s="15"/>
      <c r="E102" s="106"/>
      <c r="F102" s="106"/>
      <c r="G102" s="106"/>
      <c r="H102" s="399"/>
      <c r="I102" s="443">
        <f>Conges!$B$31</f>
        <v>44924</v>
      </c>
      <c r="J102" s="444"/>
      <c r="K102" s="444"/>
      <c r="L102" s="444"/>
      <c r="M102" s="444"/>
      <c r="N102" s="68" t="str">
        <f>Planning!N$986</f>
        <v/>
      </c>
      <c r="O102" s="103">
        <f>Planning!O$986</f>
        <v>0</v>
      </c>
      <c r="P102" s="104">
        <f>Planning!P$986</f>
        <v>0</v>
      </c>
      <c r="Q102" s="104">
        <f>Planning!Q$986</f>
        <v>0</v>
      </c>
      <c r="R102" s="104">
        <f>Planning!R$986</f>
        <v>0</v>
      </c>
      <c r="S102" s="104">
        <f>Planning!S$986</f>
        <v>0</v>
      </c>
      <c r="T102" s="104">
        <f>Planning!T$986</f>
        <v>0</v>
      </c>
      <c r="U102" s="104">
        <f>Planning!U$986</f>
        <v>0</v>
      </c>
      <c r="V102" s="105">
        <f>Planning!V$986</f>
        <v>0</v>
      </c>
      <c r="W102" s="103">
        <f>Planning!W$986</f>
        <v>0</v>
      </c>
      <c r="X102" s="104">
        <f>Planning!X$986</f>
        <v>0</v>
      </c>
      <c r="Y102" s="104">
        <f>Planning!Y$986</f>
        <v>0</v>
      </c>
      <c r="Z102" s="104">
        <f>Planning!Z$986</f>
        <v>0</v>
      </c>
      <c r="AA102" s="104">
        <f>Planning!AA$986</f>
        <v>0</v>
      </c>
      <c r="AB102" s="104">
        <f>Planning!AB$986</f>
        <v>0</v>
      </c>
      <c r="AC102" s="104">
        <f>Planning!AC$986</f>
        <v>0</v>
      </c>
      <c r="AD102" s="105">
        <f>Planning!AD$986</f>
        <v>0</v>
      </c>
      <c r="AE102" s="103">
        <f>Planning!AE$986</f>
        <v>0</v>
      </c>
      <c r="AF102" s="104">
        <f>Planning!AF$986</f>
        <v>0</v>
      </c>
      <c r="AG102" s="104">
        <f>Planning!AG$986</f>
        <v>0</v>
      </c>
      <c r="AH102" s="104">
        <f>Planning!AH$986</f>
        <v>0</v>
      </c>
      <c r="AI102" s="104">
        <f>Planning!AI$986</f>
        <v>0</v>
      </c>
      <c r="AJ102" s="105">
        <f>Planning!AJ$986</f>
        <v>0</v>
      </c>
      <c r="AK102" s="103">
        <f>Planning!AK$986</f>
        <v>0</v>
      </c>
      <c r="AL102" s="104">
        <f>Planning!AL$986</f>
        <v>0</v>
      </c>
      <c r="AM102" s="104">
        <f>Planning!AM$986</f>
        <v>0</v>
      </c>
      <c r="AN102" s="104">
        <f>Planning!AN$986</f>
        <v>0</v>
      </c>
      <c r="AO102" s="104">
        <f>Planning!AO$986</f>
        <v>0</v>
      </c>
      <c r="AP102" s="104">
        <f>Planning!AP$986</f>
        <v>0</v>
      </c>
      <c r="AQ102" s="104">
        <f>Planning!AQ$986</f>
        <v>0</v>
      </c>
      <c r="AR102" s="104">
        <f>Planning!AR$986</f>
        <v>0</v>
      </c>
      <c r="AS102" s="104">
        <f>Planning!AS$986</f>
        <v>0</v>
      </c>
      <c r="AT102" s="105">
        <f>Planning!AT$986</f>
        <v>0</v>
      </c>
      <c r="AU102" s="103">
        <f>Planning!AU$986</f>
        <v>0</v>
      </c>
      <c r="AV102" s="104">
        <f>Planning!AV$986</f>
        <v>0</v>
      </c>
      <c r="AW102" s="104">
        <f>Planning!AW$986</f>
        <v>0</v>
      </c>
      <c r="AX102" s="104">
        <f>Planning!AX$986</f>
        <v>0</v>
      </c>
      <c r="AY102" s="104">
        <f>Planning!AY$986</f>
        <v>0</v>
      </c>
      <c r="AZ102" s="104">
        <f>Planning!AZ$986</f>
        <v>0</v>
      </c>
      <c r="BA102" s="104">
        <f>Planning!BA$986</f>
        <v>0</v>
      </c>
      <c r="BB102" s="105">
        <f>Planning!BB$986</f>
        <v>0</v>
      </c>
      <c r="BC102" s="72">
        <f>Planning!BC$986</f>
        <v>0</v>
      </c>
      <c r="BD102" s="107"/>
      <c r="BE102" s="433">
        <f>Planning!BE$986</f>
        <v>0</v>
      </c>
      <c r="BF102" s="434">
        <f>Planning!BF$986</f>
        <v>0</v>
      </c>
      <c r="BG102" s="77">
        <f>Planning!BG$986</f>
        <v>0</v>
      </c>
      <c r="BH102" s="78">
        <f>Planning!BH$986</f>
        <v>0</v>
      </c>
      <c r="BI102" s="79" t="str">
        <f>Planning!BI$986</f>
        <v/>
      </c>
      <c r="BJ102" s="80">
        <f>Planning!BJ$986</f>
        <v>158.09677419354838</v>
      </c>
      <c r="BL102" s="323">
        <f>Planning!BL$986</f>
        <v>0</v>
      </c>
      <c r="BM102" s="150">
        <f>Planning!BP$986</f>
        <v>0</v>
      </c>
      <c r="NL102" s="43" t="s">
        <v>63</v>
      </c>
      <c r="NM102" s="43"/>
    </row>
    <row r="103" spans="1:377" s="318" customFormat="1" ht="10.199999999999999" customHeight="1" x14ac:dyDescent="0.3">
      <c r="A103" s="25"/>
      <c r="B103" s="389"/>
      <c r="C103" s="447"/>
      <c r="D103" s="15"/>
      <c r="E103" s="106"/>
      <c r="F103" s="106"/>
      <c r="G103" s="106"/>
      <c r="H103" s="399"/>
      <c r="I103" s="445">
        <f>Conges!$B$32</f>
        <v>44925</v>
      </c>
      <c r="J103" s="446"/>
      <c r="K103" s="446"/>
      <c r="L103" s="446"/>
      <c r="M103" s="446"/>
      <c r="N103" s="81" t="str">
        <f>Planning!N$1021</f>
        <v/>
      </c>
      <c r="O103" s="100">
        <f>Planning!O$1021</f>
        <v>0</v>
      </c>
      <c r="P103" s="101">
        <f>Planning!P$1021</f>
        <v>0</v>
      </c>
      <c r="Q103" s="101">
        <f>Planning!Q$1021</f>
        <v>0</v>
      </c>
      <c r="R103" s="101">
        <f>Planning!R$1021</f>
        <v>0</v>
      </c>
      <c r="S103" s="101">
        <f>Planning!S$1021</f>
        <v>0</v>
      </c>
      <c r="T103" s="101">
        <f>Planning!T$1021</f>
        <v>0</v>
      </c>
      <c r="U103" s="101">
        <f>Planning!U$1021</f>
        <v>0</v>
      </c>
      <c r="V103" s="102">
        <f>Planning!V$1021</f>
        <v>0</v>
      </c>
      <c r="W103" s="100">
        <f>Planning!W$1021</f>
        <v>0</v>
      </c>
      <c r="X103" s="101">
        <f>Planning!X$1021</f>
        <v>0</v>
      </c>
      <c r="Y103" s="101">
        <f>Planning!Y$1021</f>
        <v>0</v>
      </c>
      <c r="Z103" s="101">
        <f>Planning!Z$1021</f>
        <v>0</v>
      </c>
      <c r="AA103" s="101">
        <f>Planning!AA$1021</f>
        <v>0</v>
      </c>
      <c r="AB103" s="101">
        <f>Planning!AB$1021</f>
        <v>0</v>
      </c>
      <c r="AC103" s="101">
        <f>Planning!AC$1021</f>
        <v>0</v>
      </c>
      <c r="AD103" s="102">
        <f>Planning!AD$1021</f>
        <v>0</v>
      </c>
      <c r="AE103" s="100">
        <f>Planning!AE$1021</f>
        <v>0</v>
      </c>
      <c r="AF103" s="101">
        <f>Planning!AF$1021</f>
        <v>0</v>
      </c>
      <c r="AG103" s="101">
        <f>Planning!AG$1021</f>
        <v>0</v>
      </c>
      <c r="AH103" s="101">
        <f>Planning!AH$1021</f>
        <v>0</v>
      </c>
      <c r="AI103" s="101">
        <f>Planning!AI$1021</f>
        <v>0</v>
      </c>
      <c r="AJ103" s="102">
        <f>Planning!AJ$1021</f>
        <v>0</v>
      </c>
      <c r="AK103" s="100">
        <f>Planning!AK$1021</f>
        <v>0</v>
      </c>
      <c r="AL103" s="101">
        <f>Planning!AL$1021</f>
        <v>0</v>
      </c>
      <c r="AM103" s="101">
        <f>Planning!AM$1021</f>
        <v>0</v>
      </c>
      <c r="AN103" s="101">
        <f>Planning!AN$1021</f>
        <v>0</v>
      </c>
      <c r="AO103" s="101">
        <f>Planning!AO$1021</f>
        <v>0</v>
      </c>
      <c r="AP103" s="101">
        <f>Planning!AP$1021</f>
        <v>0</v>
      </c>
      <c r="AQ103" s="101">
        <f>Planning!AQ$1021</f>
        <v>0</v>
      </c>
      <c r="AR103" s="101">
        <f>Planning!AR$1021</f>
        <v>0</v>
      </c>
      <c r="AS103" s="101">
        <f>Planning!AS$1021</f>
        <v>0</v>
      </c>
      <c r="AT103" s="102">
        <f>Planning!AT$1021</f>
        <v>0</v>
      </c>
      <c r="AU103" s="100">
        <f>Planning!AU$1021</f>
        <v>0</v>
      </c>
      <c r="AV103" s="101">
        <f>Planning!AV$1021</f>
        <v>0</v>
      </c>
      <c r="AW103" s="101">
        <f>Planning!AW$1021</f>
        <v>0</v>
      </c>
      <c r="AX103" s="101">
        <f>Planning!AX$1021</f>
        <v>0</v>
      </c>
      <c r="AY103" s="101">
        <f>Planning!AY$1021</f>
        <v>0</v>
      </c>
      <c r="AZ103" s="101">
        <f>Planning!AZ$1021</f>
        <v>0</v>
      </c>
      <c r="BA103" s="101">
        <f>Planning!BA$1021</f>
        <v>0</v>
      </c>
      <c r="BB103" s="102">
        <f>Planning!BB$1021</f>
        <v>0</v>
      </c>
      <c r="BC103" s="85">
        <f>Planning!BC$1021</f>
        <v>0</v>
      </c>
      <c r="BD103" s="107"/>
      <c r="BE103" s="435">
        <f>Planning!BE$1021</f>
        <v>0</v>
      </c>
      <c r="BF103" s="436">
        <f>Planning!BF$1021</f>
        <v>0</v>
      </c>
      <c r="BG103" s="91">
        <f>Planning!BG$1021</f>
        <v>0</v>
      </c>
      <c r="BH103" s="92">
        <f>Planning!BH$1021</f>
        <v>0</v>
      </c>
      <c r="BI103" s="93" t="str">
        <f>Planning!BI$1021</f>
        <v/>
      </c>
      <c r="BJ103" s="94">
        <f>Planning!BJ$1021</f>
        <v>163.54838709677418</v>
      </c>
      <c r="BL103" s="324">
        <f>Planning!BL$1021</f>
        <v>0</v>
      </c>
      <c r="BM103" s="149">
        <f>Planning!BP$1021</f>
        <v>0</v>
      </c>
      <c r="NL103" s="43" t="s">
        <v>63</v>
      </c>
      <c r="NM103" s="43"/>
    </row>
    <row r="104" spans="1:377" s="318" customFormat="1" ht="10.199999999999999" customHeight="1" thickBot="1" x14ac:dyDescent="0.35">
      <c r="A104" s="25"/>
      <c r="B104" s="389"/>
      <c r="C104" s="447"/>
      <c r="D104" s="15"/>
      <c r="E104" s="106"/>
      <c r="F104" s="106"/>
      <c r="G104" s="106"/>
      <c r="H104" s="399"/>
      <c r="I104" s="443">
        <f>Conges!$B$33</f>
        <v>44926</v>
      </c>
      <c r="J104" s="444"/>
      <c r="K104" s="444"/>
      <c r="L104" s="444"/>
      <c r="M104" s="444"/>
      <c r="N104" s="68" t="str">
        <f>Planning!N$1056</f>
        <v/>
      </c>
      <c r="O104" s="103">
        <f>Planning!O$1056</f>
        <v>0</v>
      </c>
      <c r="P104" s="104">
        <f>Planning!P$1056</f>
        <v>0</v>
      </c>
      <c r="Q104" s="104">
        <f>Planning!Q$1056</f>
        <v>0</v>
      </c>
      <c r="R104" s="104">
        <f>Planning!R$1056</f>
        <v>0</v>
      </c>
      <c r="S104" s="104">
        <f>Planning!S$1056</f>
        <v>0</v>
      </c>
      <c r="T104" s="104">
        <f>Planning!T$1056</f>
        <v>0</v>
      </c>
      <c r="U104" s="104">
        <f>Planning!U$1056</f>
        <v>0</v>
      </c>
      <c r="V104" s="105">
        <f>Planning!V$1056</f>
        <v>0</v>
      </c>
      <c r="W104" s="103">
        <f>Planning!W$1056</f>
        <v>0</v>
      </c>
      <c r="X104" s="104">
        <f>Planning!X$1056</f>
        <v>0</v>
      </c>
      <c r="Y104" s="104">
        <f>Planning!Y$1056</f>
        <v>0</v>
      </c>
      <c r="Z104" s="104">
        <f>Planning!Z$1056</f>
        <v>0</v>
      </c>
      <c r="AA104" s="104">
        <f>Planning!AA$1056</f>
        <v>0</v>
      </c>
      <c r="AB104" s="104">
        <f>Planning!AB$1056</f>
        <v>0</v>
      </c>
      <c r="AC104" s="104">
        <f>Planning!AC$1056</f>
        <v>0</v>
      </c>
      <c r="AD104" s="105">
        <f>Planning!AD$1056</f>
        <v>0</v>
      </c>
      <c r="AE104" s="103">
        <f>Planning!AE$1056</f>
        <v>0</v>
      </c>
      <c r="AF104" s="104">
        <f>Planning!AF$1056</f>
        <v>0</v>
      </c>
      <c r="AG104" s="104">
        <f>Planning!AG$1056</f>
        <v>0</v>
      </c>
      <c r="AH104" s="104">
        <f>Planning!AH$1056</f>
        <v>0</v>
      </c>
      <c r="AI104" s="104">
        <f>Planning!AI$1056</f>
        <v>0</v>
      </c>
      <c r="AJ104" s="105">
        <f>Planning!AJ$1056</f>
        <v>0</v>
      </c>
      <c r="AK104" s="103">
        <f>Planning!AK$1056</f>
        <v>0</v>
      </c>
      <c r="AL104" s="104">
        <f>Planning!AL$1056</f>
        <v>0</v>
      </c>
      <c r="AM104" s="104">
        <f>Planning!AM$1056</f>
        <v>0</v>
      </c>
      <c r="AN104" s="104">
        <f>Planning!AN$1056</f>
        <v>0</v>
      </c>
      <c r="AO104" s="104">
        <f>Planning!AO$1056</f>
        <v>0</v>
      </c>
      <c r="AP104" s="104">
        <f>Planning!AP$1056</f>
        <v>0</v>
      </c>
      <c r="AQ104" s="104">
        <f>Planning!AQ$1056</f>
        <v>0</v>
      </c>
      <c r="AR104" s="104">
        <f>Planning!AR$1056</f>
        <v>0</v>
      </c>
      <c r="AS104" s="104">
        <f>Planning!AS$1056</f>
        <v>0</v>
      </c>
      <c r="AT104" s="105">
        <f>Planning!AT$1056</f>
        <v>0</v>
      </c>
      <c r="AU104" s="103">
        <f>Planning!AU$1056</f>
        <v>0</v>
      </c>
      <c r="AV104" s="104">
        <f>Planning!AV$1056</f>
        <v>0</v>
      </c>
      <c r="AW104" s="104">
        <f>Planning!AW$1056</f>
        <v>0</v>
      </c>
      <c r="AX104" s="104">
        <f>Planning!AX$1056</f>
        <v>0</v>
      </c>
      <c r="AY104" s="104">
        <f>Planning!AY$1056</f>
        <v>0</v>
      </c>
      <c r="AZ104" s="104">
        <f>Planning!AZ$1056</f>
        <v>0</v>
      </c>
      <c r="BA104" s="104">
        <f>Planning!BA$1056</f>
        <v>0</v>
      </c>
      <c r="BB104" s="105">
        <f>Planning!BB$1056</f>
        <v>0</v>
      </c>
      <c r="BC104" s="72">
        <f>Planning!BC$1056</f>
        <v>0</v>
      </c>
      <c r="BD104" s="107"/>
      <c r="BE104" s="437">
        <f>Planning!BE$1056</f>
        <v>0</v>
      </c>
      <c r="BF104" s="438">
        <f>Planning!BF$1056</f>
        <v>0</v>
      </c>
      <c r="BG104" s="109">
        <f>Planning!BG$1056</f>
        <v>0</v>
      </c>
      <c r="BH104" s="110">
        <f>Planning!BH$1056</f>
        <v>0</v>
      </c>
      <c r="BI104" s="111" t="str">
        <f>Planning!BI$1056</f>
        <v/>
      </c>
      <c r="BJ104" s="112">
        <f>Planning!BJ$1056</f>
        <v>169</v>
      </c>
      <c r="BL104" s="325">
        <f>Planning!BL$1056</f>
        <v>0</v>
      </c>
      <c r="BM104" s="158">
        <f>Planning!BP$1056</f>
        <v>0</v>
      </c>
      <c r="NL104" s="43" t="s">
        <v>63</v>
      </c>
      <c r="NM104" s="43"/>
    </row>
    <row r="105" spans="1:377" s="318" customFormat="1" ht="10.199999999999999" customHeight="1" thickBot="1" x14ac:dyDescent="0.35">
      <c r="A105" s="320"/>
      <c r="B105" s="389"/>
      <c r="C105" s="448"/>
      <c r="D105" s="17"/>
      <c r="E105" s="321"/>
      <c r="F105" s="321"/>
      <c r="G105" s="321"/>
      <c r="H105" s="11"/>
      <c r="I105" s="19"/>
      <c r="J105" s="19"/>
      <c r="K105" s="19"/>
      <c r="L105" s="19"/>
      <c r="M105" s="19"/>
      <c r="N105" s="12"/>
      <c r="O105" s="27"/>
      <c r="P105" s="28"/>
      <c r="Q105" s="27"/>
      <c r="R105" s="28"/>
      <c r="S105" s="27"/>
      <c r="T105" s="28"/>
      <c r="U105" s="27"/>
      <c r="V105" s="28"/>
      <c r="W105" s="27"/>
      <c r="X105" s="28"/>
      <c r="Y105" s="27"/>
      <c r="Z105" s="28"/>
      <c r="AA105" s="27"/>
      <c r="AB105" s="28"/>
      <c r="AC105" s="27"/>
      <c r="AD105" s="28"/>
      <c r="AE105" s="27"/>
      <c r="AF105" s="28"/>
      <c r="AG105" s="27"/>
      <c r="AH105" s="28"/>
      <c r="AI105" s="27"/>
      <c r="AJ105" s="28"/>
      <c r="AK105" s="27"/>
      <c r="AL105" s="28"/>
      <c r="AM105" s="27"/>
      <c r="AN105" s="28"/>
      <c r="AO105" s="27"/>
      <c r="AP105" s="28"/>
      <c r="AQ105" s="27"/>
      <c r="AR105" s="28"/>
      <c r="AS105" s="27"/>
      <c r="AT105" s="28"/>
      <c r="AU105" s="27"/>
      <c r="AV105" s="28"/>
      <c r="AW105" s="27"/>
      <c r="AX105" s="28"/>
      <c r="AY105" s="27"/>
      <c r="AZ105" s="28"/>
      <c r="BA105" s="27"/>
      <c r="BB105" s="28"/>
      <c r="BC105" s="18"/>
      <c r="BD105" s="108"/>
      <c r="BE105" s="114"/>
      <c r="BF105" s="114"/>
      <c r="BG105" s="113"/>
      <c r="BH105" s="114"/>
      <c r="BI105" s="114"/>
      <c r="BJ105" s="114"/>
      <c r="BK105" s="45"/>
      <c r="BL105" s="114"/>
      <c r="BM105" s="159">
        <f>SUM(BM74:BM104)</f>
        <v>0</v>
      </c>
      <c r="NL105" s="43"/>
      <c r="NM105" s="43"/>
    </row>
    <row r="106" spans="1:377" s="183" customFormat="1" ht="10.199999999999999" customHeight="1" thickBot="1" x14ac:dyDescent="0.35">
      <c r="A106" s="316"/>
      <c r="B106" s="315"/>
      <c r="C106" s="461"/>
      <c r="D106" s="461"/>
      <c r="E106" s="461"/>
      <c r="F106" s="461"/>
      <c r="G106" s="461"/>
      <c r="H106" s="461"/>
      <c r="I106" s="461"/>
      <c r="J106" s="461"/>
      <c r="K106" s="461"/>
      <c r="L106" s="461"/>
      <c r="M106" s="461"/>
      <c r="N106" s="461"/>
      <c r="O106" s="461"/>
      <c r="P106" s="461"/>
      <c r="Q106" s="461"/>
      <c r="R106" s="461"/>
      <c r="S106" s="461"/>
      <c r="T106" s="461"/>
      <c r="U106" s="461"/>
      <c r="V106" s="461"/>
      <c r="W106" s="461"/>
      <c r="X106" s="461"/>
      <c r="Y106" s="461"/>
      <c r="Z106" s="461"/>
      <c r="AA106" s="461"/>
      <c r="AB106" s="461"/>
      <c r="AC106" s="461"/>
      <c r="AD106" s="461"/>
      <c r="AE106" s="461"/>
      <c r="AF106" s="461"/>
      <c r="AG106" s="461"/>
      <c r="AH106" s="461"/>
      <c r="AI106" s="461"/>
      <c r="AJ106" s="461"/>
      <c r="AK106" s="461"/>
      <c r="AL106" s="461"/>
      <c r="AM106" s="461"/>
      <c r="AN106" s="461"/>
      <c r="AO106" s="461"/>
      <c r="AP106" s="461"/>
      <c r="AQ106" s="461"/>
      <c r="AR106" s="461"/>
      <c r="AS106" s="461"/>
      <c r="AT106" s="461"/>
      <c r="AU106" s="461"/>
      <c r="AV106" s="461"/>
      <c r="AW106" s="461"/>
      <c r="AX106" s="461"/>
      <c r="AY106" s="461"/>
      <c r="AZ106" s="461"/>
      <c r="BA106" s="461"/>
      <c r="BB106" s="461"/>
      <c r="BC106" s="461"/>
      <c r="BD106" s="317"/>
      <c r="BE106" s="44"/>
      <c r="BF106" s="44"/>
      <c r="BG106" s="44"/>
      <c r="BH106" s="44"/>
      <c r="BI106" s="44"/>
      <c r="BJ106" s="44"/>
      <c r="BL106" s="44"/>
      <c r="BM106" s="44"/>
      <c r="NL106" s="179"/>
      <c r="NM106" s="179"/>
    </row>
    <row r="107" spans="1:377" s="318" customFormat="1" ht="18" customHeight="1" thickBot="1" x14ac:dyDescent="0.35">
      <c r="A107" s="26">
        <v>1</v>
      </c>
      <c r="B107" s="389"/>
      <c r="C107" s="456" t="str">
        <f>Prenoms!$B$5</f>
        <v>pompeo</v>
      </c>
      <c r="D107" s="457"/>
      <c r="E107" s="457"/>
      <c r="F107" s="457"/>
      <c r="G107" s="457"/>
      <c r="H107" s="457"/>
      <c r="I107" s="457"/>
      <c r="J107" s="457"/>
      <c r="K107" s="457"/>
      <c r="L107" s="457"/>
      <c r="M107" s="457"/>
      <c r="N107" s="457"/>
      <c r="O107" s="457"/>
      <c r="P107" s="457"/>
      <c r="Q107" s="457"/>
      <c r="R107" s="457"/>
      <c r="S107" s="457"/>
      <c r="T107" s="457"/>
      <c r="U107" s="457"/>
      <c r="V107" s="457"/>
      <c r="W107" s="457"/>
      <c r="X107" s="457"/>
      <c r="Y107" s="457"/>
      <c r="Z107" s="457"/>
      <c r="AA107" s="457"/>
      <c r="AB107" s="457"/>
      <c r="AC107" s="457"/>
      <c r="AD107" s="457"/>
      <c r="AE107" s="457"/>
      <c r="AF107" s="457"/>
      <c r="AG107" s="457"/>
      <c r="AH107" s="457"/>
      <c r="AI107" s="457"/>
      <c r="AJ107" s="457"/>
      <c r="AK107" s="457"/>
      <c r="AL107" s="457"/>
      <c r="AM107" s="457"/>
      <c r="AN107" s="457"/>
      <c r="AO107" s="457"/>
      <c r="AP107" s="457"/>
      <c r="AQ107" s="457"/>
      <c r="AR107" s="457"/>
      <c r="AS107" s="457"/>
      <c r="AT107" s="457"/>
      <c r="AU107" s="457"/>
      <c r="AV107" s="457"/>
      <c r="AW107" s="457"/>
      <c r="AX107" s="457"/>
      <c r="AY107" s="457"/>
      <c r="AZ107" s="457"/>
      <c r="BA107" s="457"/>
      <c r="BB107" s="457"/>
      <c r="BC107" s="457"/>
      <c r="BD107" s="107"/>
      <c r="BE107" s="439" t="s">
        <v>13</v>
      </c>
      <c r="BF107" s="440"/>
      <c r="BG107" s="458" t="s">
        <v>50</v>
      </c>
      <c r="BH107" s="451" t="s">
        <v>54</v>
      </c>
      <c r="BI107" s="452"/>
      <c r="BJ107" s="356" t="s">
        <v>46</v>
      </c>
      <c r="BL107" s="418" t="s">
        <v>55</v>
      </c>
      <c r="BM107" s="359" t="str">
        <f>Planning!BP107</f>
        <v>R prévi</v>
      </c>
      <c r="NL107" s="43"/>
      <c r="NM107" s="43"/>
    </row>
    <row r="108" spans="1:377" s="318" customFormat="1" ht="10.199999999999999" customHeight="1" x14ac:dyDescent="0.25">
      <c r="A108" s="25"/>
      <c r="B108" s="389"/>
      <c r="C108" s="447" t="str">
        <f>$C107</f>
        <v>pompeo</v>
      </c>
      <c r="D108" s="16"/>
      <c r="E108" s="409"/>
      <c r="F108" s="409"/>
      <c r="G108" s="409"/>
      <c r="H108" s="10"/>
      <c r="I108" s="10"/>
      <c r="J108" s="10"/>
      <c r="K108" s="10"/>
      <c r="L108" s="10"/>
      <c r="M108" s="10"/>
      <c r="N108" s="367">
        <v>7</v>
      </c>
      <c r="O108" s="367"/>
      <c r="P108" s="367">
        <v>8</v>
      </c>
      <c r="Q108" s="367"/>
      <c r="R108" s="367">
        <v>9</v>
      </c>
      <c r="S108" s="367"/>
      <c r="T108" s="367">
        <v>10</v>
      </c>
      <c r="U108" s="367"/>
      <c r="V108" s="367">
        <v>11</v>
      </c>
      <c r="W108" s="367"/>
      <c r="X108" s="367">
        <v>12</v>
      </c>
      <c r="Y108" s="367"/>
      <c r="Z108" s="367">
        <v>13</v>
      </c>
      <c r="AA108" s="367"/>
      <c r="AB108" s="367">
        <v>14</v>
      </c>
      <c r="AC108" s="367"/>
      <c r="AD108" s="367">
        <v>15</v>
      </c>
      <c r="AE108" s="367"/>
      <c r="AF108" s="367">
        <v>16</v>
      </c>
      <c r="AG108" s="367"/>
      <c r="AH108" s="367">
        <v>17</v>
      </c>
      <c r="AI108" s="367"/>
      <c r="AJ108" s="367">
        <v>18</v>
      </c>
      <c r="AK108" s="367"/>
      <c r="AL108" s="367">
        <v>19</v>
      </c>
      <c r="AM108" s="367"/>
      <c r="AN108" s="367">
        <v>20</v>
      </c>
      <c r="AO108" s="367"/>
      <c r="AP108" s="367">
        <v>21</v>
      </c>
      <c r="AQ108" s="367"/>
      <c r="AR108" s="367">
        <v>22</v>
      </c>
      <c r="AS108" s="367"/>
      <c r="AT108" s="367">
        <v>23</v>
      </c>
      <c r="AU108" s="367"/>
      <c r="AV108" s="367">
        <v>24</v>
      </c>
      <c r="AW108" s="367"/>
      <c r="AX108" s="367">
        <v>1</v>
      </c>
      <c r="AY108" s="367"/>
      <c r="AZ108" s="367">
        <v>2</v>
      </c>
      <c r="BA108" s="367"/>
      <c r="BB108" s="367">
        <v>3</v>
      </c>
      <c r="BC108" s="410"/>
      <c r="BD108" s="107"/>
      <c r="BE108" s="441"/>
      <c r="BF108" s="442"/>
      <c r="BG108" s="459"/>
      <c r="BH108" s="453"/>
      <c r="BI108" s="454"/>
      <c r="BJ108" s="455"/>
      <c r="BL108" s="460"/>
      <c r="BM108" s="360"/>
      <c r="NL108" s="43"/>
      <c r="NM108" s="43"/>
    </row>
    <row r="109" spans="1:377" s="318" customFormat="1" ht="10.199999999999999" customHeight="1" x14ac:dyDescent="0.3">
      <c r="A109" s="25"/>
      <c r="B109" s="389"/>
      <c r="C109" s="447"/>
      <c r="D109" s="15"/>
      <c r="E109" s="398"/>
      <c r="F109" s="398"/>
      <c r="G109" s="398"/>
      <c r="H109" s="399" t="e">
        <f>IF(#REF!&lt;&gt;0,3,0)</f>
        <v>#REF!</v>
      </c>
      <c r="I109" s="449">
        <f>Conges!$B$3</f>
        <v>44896</v>
      </c>
      <c r="J109" s="450"/>
      <c r="K109" s="450"/>
      <c r="L109" s="450"/>
      <c r="M109" s="450"/>
      <c r="N109" s="63" t="str">
        <f>Planning!N$7</f>
        <v/>
      </c>
      <c r="O109" s="97">
        <f>Planning!O$7</f>
        <v>0</v>
      </c>
      <c r="P109" s="98">
        <f>Planning!P$7</f>
        <v>0</v>
      </c>
      <c r="Q109" s="98">
        <f>Planning!Q$7</f>
        <v>0</v>
      </c>
      <c r="R109" s="98">
        <f>Planning!R$7</f>
        <v>0</v>
      </c>
      <c r="S109" s="98">
        <f>Planning!S$7</f>
        <v>0</v>
      </c>
      <c r="T109" s="98">
        <f>Planning!T$7</f>
        <v>0</v>
      </c>
      <c r="U109" s="98">
        <f>Planning!U$7</f>
        <v>0</v>
      </c>
      <c r="V109" s="99">
        <f>Planning!V$7</f>
        <v>0</v>
      </c>
      <c r="W109" s="98">
        <f>Planning!W$7</f>
        <v>0</v>
      </c>
      <c r="X109" s="98">
        <f>Planning!X$7</f>
        <v>0</v>
      </c>
      <c r="Y109" s="98">
        <f>Planning!Y$7</f>
        <v>0</v>
      </c>
      <c r="Z109" s="98">
        <f>Planning!Z$7</f>
        <v>0</v>
      </c>
      <c r="AA109" s="98">
        <f>Planning!AA$7</f>
        <v>0</v>
      </c>
      <c r="AB109" s="98">
        <f>Planning!AB$7</f>
        <v>0</v>
      </c>
      <c r="AC109" s="98">
        <f>Planning!AC$7</f>
        <v>0</v>
      </c>
      <c r="AD109" s="98">
        <f>Planning!AD$7</f>
        <v>0</v>
      </c>
      <c r="AE109" s="97">
        <f>Planning!AE$7</f>
        <v>0</v>
      </c>
      <c r="AF109" s="98">
        <f>Planning!AF$7</f>
        <v>0</v>
      </c>
      <c r="AG109" s="98">
        <f>Planning!AG$7</f>
        <v>0</v>
      </c>
      <c r="AH109" s="98">
        <f>Planning!AH$7</f>
        <v>0</v>
      </c>
      <c r="AI109" s="98">
        <f>Planning!AI$7</f>
        <v>0</v>
      </c>
      <c r="AJ109" s="99">
        <f>Planning!AJ$7</f>
        <v>0</v>
      </c>
      <c r="AK109" s="98">
        <f>Planning!AK$7</f>
        <v>0</v>
      </c>
      <c r="AL109" s="98">
        <f>Planning!AL$7</f>
        <v>0</v>
      </c>
      <c r="AM109" s="98">
        <f>Planning!AM$7</f>
        <v>0</v>
      </c>
      <c r="AN109" s="98">
        <f>Planning!AN$7</f>
        <v>0</v>
      </c>
      <c r="AO109" s="98">
        <f>Planning!AO$7</f>
        <v>0</v>
      </c>
      <c r="AP109" s="98">
        <f>Planning!AP$7</f>
        <v>0</v>
      </c>
      <c r="AQ109" s="98">
        <f>Planning!AQ$7</f>
        <v>0</v>
      </c>
      <c r="AR109" s="98">
        <f>Planning!AR$7</f>
        <v>0</v>
      </c>
      <c r="AS109" s="98">
        <f>Planning!AS$7</f>
        <v>0</v>
      </c>
      <c r="AT109" s="98">
        <f>Planning!AT$7</f>
        <v>0</v>
      </c>
      <c r="AU109" s="97">
        <f>Planning!AU$7</f>
        <v>0</v>
      </c>
      <c r="AV109" s="98">
        <f>Planning!AV$7</f>
        <v>0</v>
      </c>
      <c r="AW109" s="98">
        <f>Planning!AW$7</f>
        <v>0</v>
      </c>
      <c r="AX109" s="98">
        <f>Planning!AX$7</f>
        <v>0</v>
      </c>
      <c r="AY109" s="98">
        <f>Planning!AY$7</f>
        <v>0</v>
      </c>
      <c r="AZ109" s="98">
        <f>Planning!AZ$7</f>
        <v>0</v>
      </c>
      <c r="BA109" s="98">
        <f>Planning!BA$7</f>
        <v>0</v>
      </c>
      <c r="BB109" s="99">
        <f>Planning!BB$7</f>
        <v>0</v>
      </c>
      <c r="BC109" s="67">
        <f>Planning!BC$7</f>
        <v>0</v>
      </c>
      <c r="BD109" s="107"/>
      <c r="BE109" s="431">
        <f>Planning!BE$7</f>
        <v>0</v>
      </c>
      <c r="BF109" s="432">
        <f>Planning!BF$7</f>
        <v>0</v>
      </c>
      <c r="BG109" s="73">
        <f>Planning!BG$7</f>
        <v>0</v>
      </c>
      <c r="BH109" s="74">
        <f>Planning!BH$7</f>
        <v>0</v>
      </c>
      <c r="BI109" s="75" t="str">
        <f>Planning!BI$7</f>
        <v/>
      </c>
      <c r="BJ109" s="76">
        <f>Planning!BJ$7</f>
        <v>5.4516129032258061</v>
      </c>
      <c r="BL109" s="322">
        <f>Planning!BL$7</f>
        <v>0</v>
      </c>
      <c r="BM109" s="148">
        <f>Planning!BP$7</f>
        <v>0</v>
      </c>
      <c r="NL109" s="43" t="s">
        <v>63</v>
      </c>
      <c r="NM109" s="43"/>
    </row>
    <row r="110" spans="1:377" s="318" customFormat="1" ht="10.199999999999999" customHeight="1" x14ac:dyDescent="0.3">
      <c r="A110" s="25"/>
      <c r="B110" s="389"/>
      <c r="C110" s="447"/>
      <c r="D110" s="15"/>
      <c r="E110" s="398"/>
      <c r="F110" s="398"/>
      <c r="G110" s="398"/>
      <c r="H110" s="399"/>
      <c r="I110" s="445">
        <f>Conges!$B$4</f>
        <v>44897</v>
      </c>
      <c r="J110" s="446"/>
      <c r="K110" s="446"/>
      <c r="L110" s="446"/>
      <c r="M110" s="446"/>
      <c r="N110" s="81" t="str">
        <f>Planning!N$42</f>
        <v/>
      </c>
      <c r="O110" s="100">
        <f>Planning!O$42</f>
        <v>0</v>
      </c>
      <c r="P110" s="101">
        <f>Planning!P$42</f>
        <v>0</v>
      </c>
      <c r="Q110" s="101">
        <f>Planning!Q$42</f>
        <v>0</v>
      </c>
      <c r="R110" s="101">
        <f>Planning!R$42</f>
        <v>0</v>
      </c>
      <c r="S110" s="101">
        <f>Planning!S$42</f>
        <v>0</v>
      </c>
      <c r="T110" s="101">
        <f>Planning!T$42</f>
        <v>0</v>
      </c>
      <c r="U110" s="101">
        <f>Planning!U$42</f>
        <v>0</v>
      </c>
      <c r="V110" s="102">
        <f>Planning!V$42</f>
        <v>0</v>
      </c>
      <c r="W110" s="101">
        <f>Planning!W$42</f>
        <v>0</v>
      </c>
      <c r="X110" s="101">
        <f>Planning!X$42</f>
        <v>0</v>
      </c>
      <c r="Y110" s="101">
        <f>Planning!Y$42</f>
        <v>0</v>
      </c>
      <c r="Z110" s="101">
        <f>Planning!Z$42</f>
        <v>0</v>
      </c>
      <c r="AA110" s="101">
        <f>Planning!AA$42</f>
        <v>0</v>
      </c>
      <c r="AB110" s="101">
        <f>Planning!AB$42</f>
        <v>0</v>
      </c>
      <c r="AC110" s="101">
        <f>Planning!AC$42</f>
        <v>0</v>
      </c>
      <c r="AD110" s="101">
        <f>Planning!AD$42</f>
        <v>0</v>
      </c>
      <c r="AE110" s="100">
        <f>Planning!AE$42</f>
        <v>0</v>
      </c>
      <c r="AF110" s="101">
        <f>Planning!AF$42</f>
        <v>0</v>
      </c>
      <c r="AG110" s="101">
        <f>Planning!AG$42</f>
        <v>0</v>
      </c>
      <c r="AH110" s="101">
        <f>Planning!AH$42</f>
        <v>0</v>
      </c>
      <c r="AI110" s="101">
        <f>Planning!AI$42</f>
        <v>0</v>
      </c>
      <c r="AJ110" s="102">
        <f>Planning!AJ$42</f>
        <v>0</v>
      </c>
      <c r="AK110" s="101">
        <f>Planning!AK$42</f>
        <v>0</v>
      </c>
      <c r="AL110" s="101">
        <f>Planning!AL$42</f>
        <v>0</v>
      </c>
      <c r="AM110" s="101">
        <f>Planning!AM$42</f>
        <v>0</v>
      </c>
      <c r="AN110" s="101">
        <f>Planning!AN$42</f>
        <v>0</v>
      </c>
      <c r="AO110" s="101">
        <f>Planning!AO$42</f>
        <v>0</v>
      </c>
      <c r="AP110" s="101">
        <f>Planning!AP$42</f>
        <v>0</v>
      </c>
      <c r="AQ110" s="101">
        <f>Planning!AQ$42</f>
        <v>0</v>
      </c>
      <c r="AR110" s="101">
        <f>Planning!AR$42</f>
        <v>0</v>
      </c>
      <c r="AS110" s="101">
        <f>Planning!AS$42</f>
        <v>0</v>
      </c>
      <c r="AT110" s="101">
        <f>Planning!AT$42</f>
        <v>0</v>
      </c>
      <c r="AU110" s="100">
        <f>Planning!AU$42</f>
        <v>0</v>
      </c>
      <c r="AV110" s="101">
        <f>Planning!AV$42</f>
        <v>0</v>
      </c>
      <c r="AW110" s="101">
        <f>Planning!AW$42</f>
        <v>0</v>
      </c>
      <c r="AX110" s="101">
        <f>Planning!AX$42</f>
        <v>0</v>
      </c>
      <c r="AY110" s="101">
        <f>Planning!AY$42</f>
        <v>0</v>
      </c>
      <c r="AZ110" s="101">
        <f>Planning!AZ$42</f>
        <v>0</v>
      </c>
      <c r="BA110" s="101">
        <f>Planning!BA$42</f>
        <v>0</v>
      </c>
      <c r="BB110" s="102">
        <f>Planning!BB$42</f>
        <v>0</v>
      </c>
      <c r="BC110" s="85">
        <f>Planning!BC$42</f>
        <v>0</v>
      </c>
      <c r="BD110" s="107"/>
      <c r="BE110" s="435">
        <f>Planning!BE$42</f>
        <v>0</v>
      </c>
      <c r="BF110" s="436">
        <f>Planning!BF$42</f>
        <v>0</v>
      </c>
      <c r="BG110" s="91">
        <f>Planning!BG$42</f>
        <v>0</v>
      </c>
      <c r="BH110" s="92">
        <f>Planning!BH$42</f>
        <v>0</v>
      </c>
      <c r="BI110" s="93" t="str">
        <f>Planning!BI$42</f>
        <v/>
      </c>
      <c r="BJ110" s="94">
        <f>Planning!BJ$42</f>
        <v>10.903225806451612</v>
      </c>
      <c r="BL110" s="324">
        <f>Planning!BL$42</f>
        <v>0</v>
      </c>
      <c r="BM110" s="149">
        <f>Planning!BP$42</f>
        <v>0</v>
      </c>
      <c r="NL110" s="43" t="s">
        <v>63</v>
      </c>
      <c r="NM110" s="43"/>
    </row>
    <row r="111" spans="1:377" s="318" customFormat="1" ht="10.199999999999999" customHeight="1" x14ac:dyDescent="0.25">
      <c r="A111" s="25"/>
      <c r="B111" s="389"/>
      <c r="C111" s="447"/>
      <c r="D111" s="15"/>
      <c r="E111" s="397"/>
      <c r="F111" s="397"/>
      <c r="G111" s="397"/>
      <c r="H111" s="399"/>
      <c r="I111" s="443">
        <f>Conges!$B$5</f>
        <v>44898</v>
      </c>
      <c r="J111" s="444"/>
      <c r="K111" s="444"/>
      <c r="L111" s="444"/>
      <c r="M111" s="444"/>
      <c r="N111" s="68" t="str">
        <f>Planning!N$77</f>
        <v/>
      </c>
      <c r="O111" s="103">
        <f>Planning!O$77</f>
        <v>0</v>
      </c>
      <c r="P111" s="104">
        <f>Planning!P$77</f>
        <v>0</v>
      </c>
      <c r="Q111" s="104">
        <f>Planning!Q$77</f>
        <v>0</v>
      </c>
      <c r="R111" s="104">
        <f>Planning!R$77</f>
        <v>0</v>
      </c>
      <c r="S111" s="104">
        <f>Planning!S$77</f>
        <v>0</v>
      </c>
      <c r="T111" s="104">
        <f>Planning!T$77</f>
        <v>0</v>
      </c>
      <c r="U111" s="104">
        <f>Planning!U$77</f>
        <v>0</v>
      </c>
      <c r="V111" s="105">
        <f>Planning!V$77</f>
        <v>0</v>
      </c>
      <c r="W111" s="104">
        <f>Planning!W$77</f>
        <v>0</v>
      </c>
      <c r="X111" s="104">
        <f>Planning!X$77</f>
        <v>0</v>
      </c>
      <c r="Y111" s="104">
        <f>Planning!Y$77</f>
        <v>0</v>
      </c>
      <c r="Z111" s="104">
        <f>Planning!Z$77</f>
        <v>0</v>
      </c>
      <c r="AA111" s="104">
        <f>Planning!AA$77</f>
        <v>0</v>
      </c>
      <c r="AB111" s="104">
        <f>Planning!AB$77</f>
        <v>0</v>
      </c>
      <c r="AC111" s="104">
        <f>Planning!AC$77</f>
        <v>0</v>
      </c>
      <c r="AD111" s="104">
        <f>Planning!AD$77</f>
        <v>0</v>
      </c>
      <c r="AE111" s="103">
        <f>Planning!AE$77</f>
        <v>0</v>
      </c>
      <c r="AF111" s="104">
        <f>Planning!AF$77</f>
        <v>0</v>
      </c>
      <c r="AG111" s="104">
        <f>Planning!AG$77</f>
        <v>0</v>
      </c>
      <c r="AH111" s="104">
        <f>Planning!AH$77</f>
        <v>0</v>
      </c>
      <c r="AI111" s="104">
        <f>Planning!AI$77</f>
        <v>0</v>
      </c>
      <c r="AJ111" s="105">
        <f>Planning!AJ$77</f>
        <v>0</v>
      </c>
      <c r="AK111" s="104">
        <f>Planning!AK$77</f>
        <v>0</v>
      </c>
      <c r="AL111" s="104">
        <f>Planning!AL$77</f>
        <v>0</v>
      </c>
      <c r="AM111" s="104">
        <f>Planning!AM$77</f>
        <v>0</v>
      </c>
      <c r="AN111" s="104">
        <f>Planning!AN$77</f>
        <v>0</v>
      </c>
      <c r="AO111" s="104">
        <f>Planning!AO$77</f>
        <v>0</v>
      </c>
      <c r="AP111" s="104">
        <f>Planning!AP$77</f>
        <v>0</v>
      </c>
      <c r="AQ111" s="104">
        <f>Planning!AQ$77</f>
        <v>0</v>
      </c>
      <c r="AR111" s="104">
        <f>Planning!AR$77</f>
        <v>0</v>
      </c>
      <c r="AS111" s="104">
        <f>Planning!AS$77</f>
        <v>0</v>
      </c>
      <c r="AT111" s="104">
        <f>Planning!AT$77</f>
        <v>0</v>
      </c>
      <c r="AU111" s="103">
        <f>Planning!AU$77</f>
        <v>0</v>
      </c>
      <c r="AV111" s="104">
        <f>Planning!AV$77</f>
        <v>0</v>
      </c>
      <c r="AW111" s="104">
        <f>Planning!AW$77</f>
        <v>0</v>
      </c>
      <c r="AX111" s="104">
        <f>Planning!AX$77</f>
        <v>0</v>
      </c>
      <c r="AY111" s="104">
        <f>Planning!AY$77</f>
        <v>0</v>
      </c>
      <c r="AZ111" s="104">
        <f>Planning!AZ$77</f>
        <v>0</v>
      </c>
      <c r="BA111" s="104">
        <f>Planning!BA$77</f>
        <v>0</v>
      </c>
      <c r="BB111" s="105">
        <f>Planning!BB$77</f>
        <v>0</v>
      </c>
      <c r="BC111" s="72">
        <f>Planning!BC$77</f>
        <v>0</v>
      </c>
      <c r="BD111" s="107"/>
      <c r="BE111" s="433">
        <f>Planning!BE$77</f>
        <v>0</v>
      </c>
      <c r="BF111" s="434">
        <f>Planning!BF$77</f>
        <v>0</v>
      </c>
      <c r="BG111" s="77">
        <f>Planning!BG$77</f>
        <v>0</v>
      </c>
      <c r="BH111" s="78">
        <f>Planning!BH$77</f>
        <v>0</v>
      </c>
      <c r="BI111" s="79" t="str">
        <f>Planning!BI$77</f>
        <v/>
      </c>
      <c r="BJ111" s="80">
        <f>Planning!BJ$77</f>
        <v>16.354838709677416</v>
      </c>
      <c r="BL111" s="323">
        <f>Planning!BL$77</f>
        <v>0</v>
      </c>
      <c r="BM111" s="150">
        <f>Planning!BP$77</f>
        <v>0</v>
      </c>
      <c r="NL111" s="43" t="s">
        <v>63</v>
      </c>
      <c r="NM111" s="43"/>
    </row>
    <row r="112" spans="1:377" s="318" customFormat="1" ht="10.199999999999999" customHeight="1" x14ac:dyDescent="0.3">
      <c r="A112" s="25"/>
      <c r="B112" s="389"/>
      <c r="C112" s="447"/>
      <c r="D112" s="15"/>
      <c r="E112" s="398"/>
      <c r="F112" s="398"/>
      <c r="G112" s="398"/>
      <c r="H112" s="399"/>
      <c r="I112" s="445">
        <f>Conges!$B$6</f>
        <v>44899</v>
      </c>
      <c r="J112" s="446"/>
      <c r="K112" s="446"/>
      <c r="L112" s="446"/>
      <c r="M112" s="446"/>
      <c r="N112" s="81" t="str">
        <f>Planning!N$112</f>
        <v/>
      </c>
      <c r="O112" s="100">
        <f>Planning!O$112</f>
        <v>0</v>
      </c>
      <c r="P112" s="101">
        <f>Planning!P$112</f>
        <v>0</v>
      </c>
      <c r="Q112" s="101">
        <f>Planning!Q$112</f>
        <v>0</v>
      </c>
      <c r="R112" s="101">
        <f>Planning!R$112</f>
        <v>0</v>
      </c>
      <c r="S112" s="101">
        <f>Planning!S$112</f>
        <v>0</v>
      </c>
      <c r="T112" s="101">
        <f>Planning!T$112</f>
        <v>0</v>
      </c>
      <c r="U112" s="101">
        <f>Planning!U$112</f>
        <v>0</v>
      </c>
      <c r="V112" s="102">
        <f>Planning!V$112</f>
        <v>0</v>
      </c>
      <c r="W112" s="101">
        <f>Planning!W$112</f>
        <v>0</v>
      </c>
      <c r="X112" s="101">
        <f>Planning!X$112</f>
        <v>0</v>
      </c>
      <c r="Y112" s="101">
        <f>Planning!Y$112</f>
        <v>0</v>
      </c>
      <c r="Z112" s="101">
        <f>Planning!Z$112</f>
        <v>0</v>
      </c>
      <c r="AA112" s="101">
        <f>Planning!AA$112</f>
        <v>0</v>
      </c>
      <c r="AB112" s="101">
        <f>Planning!AB$112</f>
        <v>0</v>
      </c>
      <c r="AC112" s="101">
        <f>Planning!AC$112</f>
        <v>0</v>
      </c>
      <c r="AD112" s="101">
        <f>Planning!AD$112</f>
        <v>0</v>
      </c>
      <c r="AE112" s="100">
        <f>Planning!AE$112</f>
        <v>0</v>
      </c>
      <c r="AF112" s="101">
        <f>Planning!AF$112</f>
        <v>0</v>
      </c>
      <c r="AG112" s="101">
        <f>Planning!AG$112</f>
        <v>0</v>
      </c>
      <c r="AH112" s="101">
        <f>Planning!AH$112</f>
        <v>0</v>
      </c>
      <c r="AI112" s="101">
        <f>Planning!AI$112</f>
        <v>0</v>
      </c>
      <c r="AJ112" s="102">
        <f>Planning!AJ$112</f>
        <v>0</v>
      </c>
      <c r="AK112" s="101">
        <f>Planning!AK$112</f>
        <v>0</v>
      </c>
      <c r="AL112" s="101">
        <f>Planning!AL$112</f>
        <v>0</v>
      </c>
      <c r="AM112" s="101">
        <f>Planning!AM$112</f>
        <v>0</v>
      </c>
      <c r="AN112" s="101">
        <f>Planning!AN$112</f>
        <v>0</v>
      </c>
      <c r="AO112" s="101">
        <f>Planning!AO$112</f>
        <v>0</v>
      </c>
      <c r="AP112" s="101">
        <f>Planning!AP$112</f>
        <v>0</v>
      </c>
      <c r="AQ112" s="101">
        <f>Planning!AQ$112</f>
        <v>0</v>
      </c>
      <c r="AR112" s="101">
        <f>Planning!AR$112</f>
        <v>0</v>
      </c>
      <c r="AS112" s="101">
        <f>Planning!AS$112</f>
        <v>0</v>
      </c>
      <c r="AT112" s="101">
        <f>Planning!AT$112</f>
        <v>0</v>
      </c>
      <c r="AU112" s="100">
        <f>Planning!AU$112</f>
        <v>0</v>
      </c>
      <c r="AV112" s="101">
        <f>Planning!AV$112</f>
        <v>0</v>
      </c>
      <c r="AW112" s="101">
        <f>Planning!AW$112</f>
        <v>0</v>
      </c>
      <c r="AX112" s="101">
        <f>Planning!AX$112</f>
        <v>0</v>
      </c>
      <c r="AY112" s="101">
        <f>Planning!AY$112</f>
        <v>0</v>
      </c>
      <c r="AZ112" s="101">
        <f>Planning!AZ$112</f>
        <v>0</v>
      </c>
      <c r="BA112" s="101">
        <f>Planning!BA$112</f>
        <v>0</v>
      </c>
      <c r="BB112" s="102">
        <f>Planning!BB$112</f>
        <v>0</v>
      </c>
      <c r="BC112" s="85">
        <f>Planning!BC$112</f>
        <v>0</v>
      </c>
      <c r="BD112" s="107"/>
      <c r="BE112" s="435">
        <f>Planning!BE$112</f>
        <v>0</v>
      </c>
      <c r="BF112" s="436">
        <f>Planning!BF$112</f>
        <v>0</v>
      </c>
      <c r="BG112" s="91">
        <f>Planning!BG$112</f>
        <v>0</v>
      </c>
      <c r="BH112" s="92">
        <f>Planning!BH$112</f>
        <v>0</v>
      </c>
      <c r="BI112" s="93" t="str">
        <f>Planning!BI$112</f>
        <v/>
      </c>
      <c r="BJ112" s="94">
        <f>Planning!BJ$112</f>
        <v>21.806451612903224</v>
      </c>
      <c r="BL112" s="324">
        <f>Planning!BL$112</f>
        <v>0</v>
      </c>
      <c r="BM112" s="149">
        <f>Planning!BP$112</f>
        <v>0</v>
      </c>
      <c r="NL112" s="43" t="s">
        <v>63</v>
      </c>
      <c r="NM112" s="43"/>
    </row>
    <row r="113" spans="1:377" s="318" customFormat="1" ht="10.199999999999999" customHeight="1" x14ac:dyDescent="0.3">
      <c r="A113" s="25"/>
      <c r="B113" s="389"/>
      <c r="C113" s="447"/>
      <c r="D113" s="15"/>
      <c r="E113" s="398"/>
      <c r="F113" s="398"/>
      <c r="G113" s="398"/>
      <c r="H113" s="399"/>
      <c r="I113" s="443">
        <f>Conges!$B$7</f>
        <v>44900</v>
      </c>
      <c r="J113" s="444"/>
      <c r="K113" s="444"/>
      <c r="L113" s="444"/>
      <c r="M113" s="444"/>
      <c r="N113" s="68" t="str">
        <f>Planning!N$147</f>
        <v/>
      </c>
      <c r="O113" s="103">
        <f>Planning!O$147</f>
        <v>0</v>
      </c>
      <c r="P113" s="104">
        <f>Planning!P$147</f>
        <v>0</v>
      </c>
      <c r="Q113" s="104">
        <f>Planning!Q$147</f>
        <v>0</v>
      </c>
      <c r="R113" s="104">
        <f>Planning!R$147</f>
        <v>0</v>
      </c>
      <c r="S113" s="104">
        <f>Planning!S$147</f>
        <v>0</v>
      </c>
      <c r="T113" s="104">
        <f>Planning!T$147</f>
        <v>0</v>
      </c>
      <c r="U113" s="104">
        <f>Planning!U$147</f>
        <v>0</v>
      </c>
      <c r="V113" s="105">
        <f>Planning!V$147</f>
        <v>0</v>
      </c>
      <c r="W113" s="104">
        <f>Planning!W$147</f>
        <v>0</v>
      </c>
      <c r="X113" s="104">
        <f>Planning!X$147</f>
        <v>0</v>
      </c>
      <c r="Y113" s="104">
        <f>Planning!Y$147</f>
        <v>0</v>
      </c>
      <c r="Z113" s="104">
        <f>Planning!Z$147</f>
        <v>0</v>
      </c>
      <c r="AA113" s="104">
        <f>Planning!AA$147</f>
        <v>0</v>
      </c>
      <c r="AB113" s="104">
        <f>Planning!AB$147</f>
        <v>0</v>
      </c>
      <c r="AC113" s="104">
        <f>Planning!AC$147</f>
        <v>0</v>
      </c>
      <c r="AD113" s="104">
        <f>Planning!AD$147</f>
        <v>0</v>
      </c>
      <c r="AE113" s="103">
        <f>Planning!AE$147</f>
        <v>0</v>
      </c>
      <c r="AF113" s="104">
        <f>Planning!AF$147</f>
        <v>0</v>
      </c>
      <c r="AG113" s="104">
        <f>Planning!AG$147</f>
        <v>0</v>
      </c>
      <c r="AH113" s="104">
        <f>Planning!AH$147</f>
        <v>0</v>
      </c>
      <c r="AI113" s="104">
        <f>Planning!AI$147</f>
        <v>0</v>
      </c>
      <c r="AJ113" s="105">
        <f>Planning!AJ$147</f>
        <v>0</v>
      </c>
      <c r="AK113" s="104">
        <f>Planning!AK$147</f>
        <v>0</v>
      </c>
      <c r="AL113" s="104">
        <f>Planning!AL$147</f>
        <v>0</v>
      </c>
      <c r="AM113" s="104">
        <f>Planning!AM$147</f>
        <v>0</v>
      </c>
      <c r="AN113" s="104">
        <f>Planning!AN$147</f>
        <v>0</v>
      </c>
      <c r="AO113" s="104">
        <f>Planning!AO$147</f>
        <v>0</v>
      </c>
      <c r="AP113" s="104">
        <f>Planning!AP$147</f>
        <v>0</v>
      </c>
      <c r="AQ113" s="104">
        <f>Planning!AQ$147</f>
        <v>0</v>
      </c>
      <c r="AR113" s="104">
        <f>Planning!AR$147</f>
        <v>0</v>
      </c>
      <c r="AS113" s="104">
        <f>Planning!AS$147</f>
        <v>0</v>
      </c>
      <c r="AT113" s="104">
        <f>Planning!AT$147</f>
        <v>0</v>
      </c>
      <c r="AU113" s="103">
        <f>Planning!AU$147</f>
        <v>0</v>
      </c>
      <c r="AV113" s="104">
        <f>Planning!AV$147</f>
        <v>0</v>
      </c>
      <c r="AW113" s="104">
        <f>Planning!AW$147</f>
        <v>0</v>
      </c>
      <c r="AX113" s="104">
        <f>Planning!AX$147</f>
        <v>0</v>
      </c>
      <c r="AY113" s="104">
        <f>Planning!AY$147</f>
        <v>0</v>
      </c>
      <c r="AZ113" s="104">
        <f>Planning!AZ$147</f>
        <v>0</v>
      </c>
      <c r="BA113" s="104">
        <f>Planning!BA$147</f>
        <v>0</v>
      </c>
      <c r="BB113" s="105">
        <f>Planning!BB$147</f>
        <v>0</v>
      </c>
      <c r="BC113" s="72">
        <f>Planning!BC$147</f>
        <v>0</v>
      </c>
      <c r="BD113" s="107"/>
      <c r="BE113" s="433">
        <f>Planning!BE$147</f>
        <v>0</v>
      </c>
      <c r="BF113" s="434">
        <f>Planning!BF$147</f>
        <v>0</v>
      </c>
      <c r="BG113" s="77">
        <f>Planning!BG$147</f>
        <v>0</v>
      </c>
      <c r="BH113" s="78">
        <f>Planning!BH$147</f>
        <v>0</v>
      </c>
      <c r="BI113" s="79" t="str">
        <f>Planning!BI$147</f>
        <v/>
      </c>
      <c r="BJ113" s="80">
        <f>Planning!BJ$147</f>
        <v>27.258064516129032</v>
      </c>
      <c r="BL113" s="323">
        <f>Planning!BL$147</f>
        <v>0</v>
      </c>
      <c r="BM113" s="150">
        <f>Planning!BP$147</f>
        <v>0</v>
      </c>
      <c r="NL113" s="43" t="s">
        <v>63</v>
      </c>
      <c r="NM113" s="43"/>
    </row>
    <row r="114" spans="1:377" s="318" customFormat="1" ht="10.199999999999999" customHeight="1" x14ac:dyDescent="0.3">
      <c r="A114" s="25"/>
      <c r="B114" s="389"/>
      <c r="C114" s="447"/>
      <c r="D114" s="15"/>
      <c r="E114" s="408" t="str">
        <f>Planning!$E$9</f>
        <v>CREPIERE</v>
      </c>
      <c r="F114" s="408"/>
      <c r="G114" s="131">
        <f>(COUNTIF(O109:BB139,Planning!$MT$3))/2</f>
        <v>0</v>
      </c>
      <c r="H114" s="399"/>
      <c r="I114" s="445">
        <f>Conges!$B$8</f>
        <v>44901</v>
      </c>
      <c r="J114" s="446"/>
      <c r="K114" s="446"/>
      <c r="L114" s="446"/>
      <c r="M114" s="446"/>
      <c r="N114" s="81" t="str">
        <f>Planning!N$182</f>
        <v/>
      </c>
      <c r="O114" s="100">
        <f>Planning!O$182</f>
        <v>0</v>
      </c>
      <c r="P114" s="101">
        <f>Planning!P$182</f>
        <v>0</v>
      </c>
      <c r="Q114" s="101">
        <f>Planning!Q$182</f>
        <v>0</v>
      </c>
      <c r="R114" s="101">
        <f>Planning!R$182</f>
        <v>0</v>
      </c>
      <c r="S114" s="101">
        <f>Planning!S$182</f>
        <v>0</v>
      </c>
      <c r="T114" s="101">
        <f>Planning!T$182</f>
        <v>0</v>
      </c>
      <c r="U114" s="101">
        <f>Planning!U$182</f>
        <v>0</v>
      </c>
      <c r="V114" s="102">
        <f>Planning!V$182</f>
        <v>0</v>
      </c>
      <c r="W114" s="101">
        <f>Planning!W$182</f>
        <v>0</v>
      </c>
      <c r="X114" s="101">
        <f>Planning!X$182</f>
        <v>0</v>
      </c>
      <c r="Y114" s="101">
        <f>Planning!Y$182</f>
        <v>0</v>
      </c>
      <c r="Z114" s="101">
        <f>Planning!Z$182</f>
        <v>0</v>
      </c>
      <c r="AA114" s="101">
        <f>Planning!AA$182</f>
        <v>0</v>
      </c>
      <c r="AB114" s="101">
        <f>Planning!AB$182</f>
        <v>0</v>
      </c>
      <c r="AC114" s="101">
        <f>Planning!AC$182</f>
        <v>0</v>
      </c>
      <c r="AD114" s="101">
        <f>Planning!AD$182</f>
        <v>0</v>
      </c>
      <c r="AE114" s="100">
        <f>Planning!AE$182</f>
        <v>0</v>
      </c>
      <c r="AF114" s="101">
        <f>Planning!AF$182</f>
        <v>0</v>
      </c>
      <c r="AG114" s="101">
        <f>Planning!AG$182</f>
        <v>0</v>
      </c>
      <c r="AH114" s="101">
        <f>Planning!AH$182</f>
        <v>0</v>
      </c>
      <c r="AI114" s="101">
        <f>Planning!AI$182</f>
        <v>0</v>
      </c>
      <c r="AJ114" s="102">
        <f>Planning!AJ$182</f>
        <v>0</v>
      </c>
      <c r="AK114" s="101">
        <f>Planning!AK$182</f>
        <v>0</v>
      </c>
      <c r="AL114" s="101">
        <f>Planning!AL$182</f>
        <v>0</v>
      </c>
      <c r="AM114" s="101">
        <f>Planning!AM$182</f>
        <v>0</v>
      </c>
      <c r="AN114" s="101">
        <f>Planning!AN$182</f>
        <v>0</v>
      </c>
      <c r="AO114" s="101">
        <f>Planning!AO$182</f>
        <v>0</v>
      </c>
      <c r="AP114" s="101">
        <f>Planning!AP$182</f>
        <v>0</v>
      </c>
      <c r="AQ114" s="101">
        <f>Planning!AQ$182</f>
        <v>0</v>
      </c>
      <c r="AR114" s="101">
        <f>Planning!AR$182</f>
        <v>0</v>
      </c>
      <c r="AS114" s="101">
        <f>Planning!AS$182</f>
        <v>0</v>
      </c>
      <c r="AT114" s="101">
        <f>Planning!AT$182</f>
        <v>0</v>
      </c>
      <c r="AU114" s="100">
        <f>Planning!AU$182</f>
        <v>0</v>
      </c>
      <c r="AV114" s="101">
        <f>Planning!AV$182</f>
        <v>0</v>
      </c>
      <c r="AW114" s="101">
        <f>Planning!AW$182</f>
        <v>0</v>
      </c>
      <c r="AX114" s="101">
        <f>Planning!AX$182</f>
        <v>0</v>
      </c>
      <c r="AY114" s="101">
        <f>Planning!AY$182</f>
        <v>0</v>
      </c>
      <c r="AZ114" s="101">
        <f>Planning!AZ$182</f>
        <v>0</v>
      </c>
      <c r="BA114" s="101">
        <f>Planning!BA$182</f>
        <v>0</v>
      </c>
      <c r="BB114" s="102">
        <f>Planning!BB$182</f>
        <v>0</v>
      </c>
      <c r="BC114" s="85">
        <f>Planning!BC$182</f>
        <v>0</v>
      </c>
      <c r="BD114" s="107"/>
      <c r="BE114" s="435">
        <f>Planning!BE$182</f>
        <v>0</v>
      </c>
      <c r="BF114" s="436">
        <f>Planning!BF$182</f>
        <v>0</v>
      </c>
      <c r="BG114" s="91">
        <f>Planning!BG$182</f>
        <v>0</v>
      </c>
      <c r="BH114" s="92">
        <f>Planning!BH$182</f>
        <v>0</v>
      </c>
      <c r="BI114" s="93" t="str">
        <f>Planning!BI$182</f>
        <v/>
      </c>
      <c r="BJ114" s="94">
        <f>Planning!BJ$182</f>
        <v>32.709677419354833</v>
      </c>
      <c r="BL114" s="324">
        <f>Planning!BL$182</f>
        <v>0</v>
      </c>
      <c r="BM114" s="149">
        <f>Planning!BP$182</f>
        <v>0</v>
      </c>
      <c r="NL114" s="43" t="s">
        <v>63</v>
      </c>
      <c r="NM114" s="43"/>
    </row>
    <row r="115" spans="1:377" s="318" customFormat="1" ht="10.199999999999999" customHeight="1" x14ac:dyDescent="0.3">
      <c r="A115" s="25"/>
      <c r="B115" s="389"/>
      <c r="C115" s="447"/>
      <c r="D115" s="15"/>
      <c r="E115" s="411" t="str">
        <f>Planning!$E$10</f>
        <v>BRASSERIE</v>
      </c>
      <c r="F115" s="411"/>
      <c r="G115" s="132">
        <f>(COUNTIF(O109:BB139,Planning!$MV$3))/2</f>
        <v>0</v>
      </c>
      <c r="H115" s="399"/>
      <c r="I115" s="443">
        <f>Conges!$B$9</f>
        <v>44902</v>
      </c>
      <c r="J115" s="444"/>
      <c r="K115" s="444"/>
      <c r="L115" s="444"/>
      <c r="M115" s="444"/>
      <c r="N115" s="68" t="str">
        <f>Planning!N$217</f>
        <v/>
      </c>
      <c r="O115" s="103">
        <f>Planning!O$217</f>
        <v>0</v>
      </c>
      <c r="P115" s="104">
        <f>Planning!P$217</f>
        <v>0</v>
      </c>
      <c r="Q115" s="104">
        <f>Planning!Q$217</f>
        <v>0</v>
      </c>
      <c r="R115" s="104">
        <f>Planning!R$217</f>
        <v>0</v>
      </c>
      <c r="S115" s="104">
        <f>Planning!S$217</f>
        <v>0</v>
      </c>
      <c r="T115" s="104">
        <f>Planning!T$217</f>
        <v>0</v>
      </c>
      <c r="U115" s="104">
        <f>Planning!U$217</f>
        <v>0</v>
      </c>
      <c r="V115" s="105">
        <f>Planning!V$217</f>
        <v>0</v>
      </c>
      <c r="W115" s="104">
        <f>Planning!W$217</f>
        <v>0</v>
      </c>
      <c r="X115" s="104">
        <f>Planning!X$217</f>
        <v>0</v>
      </c>
      <c r="Y115" s="104">
        <f>Planning!Y$217</f>
        <v>0</v>
      </c>
      <c r="Z115" s="104">
        <f>Planning!Z$217</f>
        <v>0</v>
      </c>
      <c r="AA115" s="104">
        <f>Planning!AA$217</f>
        <v>0</v>
      </c>
      <c r="AB115" s="104">
        <f>Planning!AB$217</f>
        <v>0</v>
      </c>
      <c r="AC115" s="104">
        <f>Planning!AC$217</f>
        <v>0</v>
      </c>
      <c r="AD115" s="104">
        <f>Planning!AD$217</f>
        <v>0</v>
      </c>
      <c r="AE115" s="103">
        <f>Planning!AE$217</f>
        <v>0</v>
      </c>
      <c r="AF115" s="104">
        <f>Planning!AF$217</f>
        <v>0</v>
      </c>
      <c r="AG115" s="104">
        <f>Planning!AG$217</f>
        <v>0</v>
      </c>
      <c r="AH115" s="104">
        <f>Planning!AH$217</f>
        <v>0</v>
      </c>
      <c r="AI115" s="104">
        <f>Planning!AI$217</f>
        <v>0</v>
      </c>
      <c r="AJ115" s="105">
        <f>Planning!AJ$217</f>
        <v>0</v>
      </c>
      <c r="AK115" s="104">
        <f>Planning!AK$217</f>
        <v>0</v>
      </c>
      <c r="AL115" s="104">
        <f>Planning!AL$217</f>
        <v>0</v>
      </c>
      <c r="AM115" s="104">
        <f>Planning!AM$217</f>
        <v>0</v>
      </c>
      <c r="AN115" s="104">
        <f>Planning!AN$217</f>
        <v>0</v>
      </c>
      <c r="AO115" s="104">
        <f>Planning!AO$217</f>
        <v>0</v>
      </c>
      <c r="AP115" s="104">
        <f>Planning!AP$217</f>
        <v>0</v>
      </c>
      <c r="AQ115" s="104">
        <f>Planning!AQ$217</f>
        <v>0</v>
      </c>
      <c r="AR115" s="104">
        <f>Planning!AR$217</f>
        <v>0</v>
      </c>
      <c r="AS115" s="104">
        <f>Planning!AS$217</f>
        <v>0</v>
      </c>
      <c r="AT115" s="104">
        <f>Planning!AT$217</f>
        <v>0</v>
      </c>
      <c r="AU115" s="103">
        <f>Planning!AU$217</f>
        <v>0</v>
      </c>
      <c r="AV115" s="104">
        <f>Planning!AV$217</f>
        <v>0</v>
      </c>
      <c r="AW115" s="104">
        <f>Planning!AW$217</f>
        <v>0</v>
      </c>
      <c r="AX115" s="104">
        <f>Planning!AX$217</f>
        <v>0</v>
      </c>
      <c r="AY115" s="104">
        <f>Planning!AY$217</f>
        <v>0</v>
      </c>
      <c r="AZ115" s="104">
        <f>Planning!AZ$217</f>
        <v>0</v>
      </c>
      <c r="BA115" s="104">
        <f>Planning!BA$217</f>
        <v>0</v>
      </c>
      <c r="BB115" s="105">
        <f>Planning!BB$217</f>
        <v>0</v>
      </c>
      <c r="BC115" s="72">
        <f>Planning!BC$217</f>
        <v>0</v>
      </c>
      <c r="BD115" s="107"/>
      <c r="BE115" s="433">
        <f>Planning!BE$217</f>
        <v>0</v>
      </c>
      <c r="BF115" s="434">
        <f>Planning!BF$217</f>
        <v>0</v>
      </c>
      <c r="BG115" s="77">
        <f>Planning!BG$217</f>
        <v>0</v>
      </c>
      <c r="BH115" s="78">
        <f>Planning!BH$217</f>
        <v>0</v>
      </c>
      <c r="BI115" s="79" t="str">
        <f>Planning!BI$217</f>
        <v/>
      </c>
      <c r="BJ115" s="80">
        <f>Planning!BJ$217</f>
        <v>38.161290322580641</v>
      </c>
      <c r="BL115" s="323">
        <f>Planning!BL$217</f>
        <v>0</v>
      </c>
      <c r="BM115" s="150">
        <f>Planning!BP$217</f>
        <v>0</v>
      </c>
      <c r="NL115" s="43" t="s">
        <v>63</v>
      </c>
      <c r="NM115" s="43"/>
    </row>
    <row r="116" spans="1:377" s="318" customFormat="1" ht="10.199999999999999" customHeight="1" x14ac:dyDescent="0.3">
      <c r="A116" s="25"/>
      <c r="B116" s="389"/>
      <c r="C116" s="447"/>
      <c r="D116" s="15"/>
      <c r="E116" s="412" t="str">
        <f>Planning!$E$11</f>
        <v>MEP</v>
      </c>
      <c r="F116" s="412"/>
      <c r="G116" s="133">
        <f>(COUNTIF(O109:BB139,Planning!$MX$3))/2</f>
        <v>0</v>
      </c>
      <c r="H116" s="399"/>
      <c r="I116" s="445">
        <f>Conges!$B$10</f>
        <v>44903</v>
      </c>
      <c r="J116" s="446"/>
      <c r="K116" s="446"/>
      <c r="L116" s="446"/>
      <c r="M116" s="446"/>
      <c r="N116" s="81" t="str">
        <f>Planning!N$252</f>
        <v/>
      </c>
      <c r="O116" s="100">
        <f>Planning!O$252</f>
        <v>0</v>
      </c>
      <c r="P116" s="101">
        <f>Planning!P$252</f>
        <v>0</v>
      </c>
      <c r="Q116" s="101">
        <f>Planning!Q$252</f>
        <v>0</v>
      </c>
      <c r="R116" s="101">
        <f>Planning!R$252</f>
        <v>0</v>
      </c>
      <c r="S116" s="101">
        <f>Planning!S$252</f>
        <v>0</v>
      </c>
      <c r="T116" s="101">
        <f>Planning!T$252</f>
        <v>0</v>
      </c>
      <c r="U116" s="101">
        <f>Planning!U$252</f>
        <v>0</v>
      </c>
      <c r="V116" s="102">
        <f>Planning!V$252</f>
        <v>0</v>
      </c>
      <c r="W116" s="101">
        <f>Planning!W$252</f>
        <v>0</v>
      </c>
      <c r="X116" s="101">
        <f>Planning!X$252</f>
        <v>0</v>
      </c>
      <c r="Y116" s="101">
        <f>Planning!Y$252</f>
        <v>0</v>
      </c>
      <c r="Z116" s="101">
        <f>Planning!Z$252</f>
        <v>0</v>
      </c>
      <c r="AA116" s="101">
        <f>Planning!AA$252</f>
        <v>0</v>
      </c>
      <c r="AB116" s="101">
        <f>Planning!AB$252</f>
        <v>0</v>
      </c>
      <c r="AC116" s="101">
        <f>Planning!AC$252</f>
        <v>0</v>
      </c>
      <c r="AD116" s="101">
        <f>Planning!AD$252</f>
        <v>0</v>
      </c>
      <c r="AE116" s="100">
        <f>Planning!AE$252</f>
        <v>0</v>
      </c>
      <c r="AF116" s="101">
        <f>Planning!AF$252</f>
        <v>0</v>
      </c>
      <c r="AG116" s="101">
        <f>Planning!AG$252</f>
        <v>0</v>
      </c>
      <c r="AH116" s="101">
        <f>Planning!AH$252</f>
        <v>0</v>
      </c>
      <c r="AI116" s="101">
        <f>Planning!AI$252</f>
        <v>0</v>
      </c>
      <c r="AJ116" s="102">
        <f>Planning!AJ$252</f>
        <v>0</v>
      </c>
      <c r="AK116" s="101">
        <f>Planning!AK$252</f>
        <v>0</v>
      </c>
      <c r="AL116" s="101">
        <f>Planning!AL$252</f>
        <v>0</v>
      </c>
      <c r="AM116" s="101">
        <f>Planning!AM$252</f>
        <v>0</v>
      </c>
      <c r="AN116" s="101">
        <f>Planning!AN$252</f>
        <v>0</v>
      </c>
      <c r="AO116" s="101">
        <f>Planning!AO$252</f>
        <v>0</v>
      </c>
      <c r="AP116" s="101">
        <f>Planning!AP$252</f>
        <v>0</v>
      </c>
      <c r="AQ116" s="101">
        <f>Planning!AQ$252</f>
        <v>0</v>
      </c>
      <c r="AR116" s="101">
        <f>Planning!AR$252</f>
        <v>0</v>
      </c>
      <c r="AS116" s="101">
        <f>Planning!AS$252</f>
        <v>0</v>
      </c>
      <c r="AT116" s="101">
        <f>Planning!AT$252</f>
        <v>0</v>
      </c>
      <c r="AU116" s="100">
        <f>Planning!AU$252</f>
        <v>0</v>
      </c>
      <c r="AV116" s="101">
        <f>Planning!AV$252</f>
        <v>0</v>
      </c>
      <c r="AW116" s="101">
        <f>Planning!AW$252</f>
        <v>0</v>
      </c>
      <c r="AX116" s="101">
        <f>Planning!AX$252</f>
        <v>0</v>
      </c>
      <c r="AY116" s="101">
        <f>Planning!AY$252</f>
        <v>0</v>
      </c>
      <c r="AZ116" s="101">
        <f>Planning!AZ$252</f>
        <v>0</v>
      </c>
      <c r="BA116" s="101">
        <f>Planning!BA$252</f>
        <v>0</v>
      </c>
      <c r="BB116" s="102">
        <f>Planning!BB$252</f>
        <v>0</v>
      </c>
      <c r="BC116" s="85">
        <f>Planning!BC$252</f>
        <v>0</v>
      </c>
      <c r="BD116" s="107"/>
      <c r="BE116" s="435">
        <f>Planning!BE$252</f>
        <v>0</v>
      </c>
      <c r="BF116" s="436">
        <f>Planning!BF$252</f>
        <v>0</v>
      </c>
      <c r="BG116" s="91">
        <f>Planning!BG$252</f>
        <v>0</v>
      </c>
      <c r="BH116" s="92">
        <f>Planning!BH$252</f>
        <v>0</v>
      </c>
      <c r="BI116" s="93" t="str">
        <f>Planning!BI$252</f>
        <v/>
      </c>
      <c r="BJ116" s="94">
        <f>Planning!BJ$252</f>
        <v>43.612903225806448</v>
      </c>
      <c r="BL116" s="324">
        <f>Planning!BL$252</f>
        <v>0</v>
      </c>
      <c r="BM116" s="149">
        <f>Planning!BP$252</f>
        <v>0</v>
      </c>
      <c r="NL116" s="43" t="s">
        <v>63</v>
      </c>
      <c r="NM116" s="43"/>
    </row>
    <row r="117" spans="1:377" s="318" customFormat="1" ht="10.199999999999999" customHeight="1" x14ac:dyDescent="0.3">
      <c r="A117" s="25"/>
      <c r="B117" s="389"/>
      <c r="C117" s="447"/>
      <c r="D117" s="15"/>
      <c r="E117" s="407" t="str">
        <f>Planning!$E$12</f>
        <v>Renfort</v>
      </c>
      <c r="F117" s="407"/>
      <c r="G117" s="134">
        <f>(COUNTIF(O109:BB139,Planning!$MZ$3))/2</f>
        <v>0</v>
      </c>
      <c r="H117" s="399"/>
      <c r="I117" s="443">
        <f>Conges!$B$11</f>
        <v>44904</v>
      </c>
      <c r="J117" s="444"/>
      <c r="K117" s="444"/>
      <c r="L117" s="444"/>
      <c r="M117" s="444"/>
      <c r="N117" s="68" t="str">
        <f>Planning!N$287</f>
        <v/>
      </c>
      <c r="O117" s="103">
        <f>Planning!O$287</f>
        <v>0</v>
      </c>
      <c r="P117" s="104">
        <f>Planning!P$287</f>
        <v>0</v>
      </c>
      <c r="Q117" s="104">
        <f>Planning!Q$287</f>
        <v>0</v>
      </c>
      <c r="R117" s="104">
        <f>Planning!R$287</f>
        <v>0</v>
      </c>
      <c r="S117" s="104">
        <f>Planning!S$287</f>
        <v>0</v>
      </c>
      <c r="T117" s="104">
        <f>Planning!T$287</f>
        <v>0</v>
      </c>
      <c r="U117" s="104">
        <f>Planning!U$287</f>
        <v>0</v>
      </c>
      <c r="V117" s="105">
        <f>Planning!V$287</f>
        <v>0</v>
      </c>
      <c r="W117" s="104">
        <f>Planning!W$287</f>
        <v>0</v>
      </c>
      <c r="X117" s="104">
        <f>Planning!X$287</f>
        <v>0</v>
      </c>
      <c r="Y117" s="104">
        <f>Planning!Y$287</f>
        <v>0</v>
      </c>
      <c r="Z117" s="104">
        <f>Planning!Z$287</f>
        <v>0</v>
      </c>
      <c r="AA117" s="104">
        <f>Planning!AA$287</f>
        <v>0</v>
      </c>
      <c r="AB117" s="104">
        <f>Planning!AB$287</f>
        <v>0</v>
      </c>
      <c r="AC117" s="104">
        <f>Planning!AC$287</f>
        <v>0</v>
      </c>
      <c r="AD117" s="104">
        <f>Planning!AD$287</f>
        <v>0</v>
      </c>
      <c r="AE117" s="103">
        <f>Planning!AE$287</f>
        <v>0</v>
      </c>
      <c r="AF117" s="104">
        <f>Planning!AF$287</f>
        <v>0</v>
      </c>
      <c r="AG117" s="104">
        <f>Planning!AG$287</f>
        <v>0</v>
      </c>
      <c r="AH117" s="104">
        <f>Planning!AH$287</f>
        <v>0</v>
      </c>
      <c r="AI117" s="104">
        <f>Planning!AI$287</f>
        <v>0</v>
      </c>
      <c r="AJ117" s="105">
        <f>Planning!AJ$287</f>
        <v>0</v>
      </c>
      <c r="AK117" s="104">
        <f>Planning!AK$287</f>
        <v>0</v>
      </c>
      <c r="AL117" s="104">
        <f>Planning!AL$287</f>
        <v>0</v>
      </c>
      <c r="AM117" s="104">
        <f>Planning!AM$287</f>
        <v>0</v>
      </c>
      <c r="AN117" s="104">
        <f>Planning!AN$287</f>
        <v>0</v>
      </c>
      <c r="AO117" s="104">
        <f>Planning!AO$287</f>
        <v>0</v>
      </c>
      <c r="AP117" s="104">
        <f>Planning!AP$287</f>
        <v>0</v>
      </c>
      <c r="AQ117" s="104">
        <f>Planning!AQ$287</f>
        <v>0</v>
      </c>
      <c r="AR117" s="104">
        <f>Planning!AR$287</f>
        <v>0</v>
      </c>
      <c r="AS117" s="104">
        <f>Planning!AS$287</f>
        <v>0</v>
      </c>
      <c r="AT117" s="104">
        <f>Planning!AT$287</f>
        <v>0</v>
      </c>
      <c r="AU117" s="103">
        <f>Planning!AU$287</f>
        <v>0</v>
      </c>
      <c r="AV117" s="104">
        <f>Planning!AV$287</f>
        <v>0</v>
      </c>
      <c r="AW117" s="104">
        <f>Planning!AW$287</f>
        <v>0</v>
      </c>
      <c r="AX117" s="104">
        <f>Planning!AX$287</f>
        <v>0</v>
      </c>
      <c r="AY117" s="104">
        <f>Planning!AY$287</f>
        <v>0</v>
      </c>
      <c r="AZ117" s="104">
        <f>Planning!AZ$287</f>
        <v>0</v>
      </c>
      <c r="BA117" s="104">
        <f>Planning!BA$287</f>
        <v>0</v>
      </c>
      <c r="BB117" s="105">
        <f>Planning!BB$287</f>
        <v>0</v>
      </c>
      <c r="BC117" s="72">
        <f>Planning!BC$287</f>
        <v>0</v>
      </c>
      <c r="BD117" s="107"/>
      <c r="BE117" s="433">
        <f>Planning!BE$287</f>
        <v>0</v>
      </c>
      <c r="BF117" s="434">
        <f>Planning!BF$287</f>
        <v>0</v>
      </c>
      <c r="BG117" s="77">
        <f>Planning!BG$287</f>
        <v>0</v>
      </c>
      <c r="BH117" s="78">
        <f>Planning!BH$287</f>
        <v>0</v>
      </c>
      <c r="BI117" s="79" t="str">
        <f>Planning!BI$287</f>
        <v/>
      </c>
      <c r="BJ117" s="80">
        <f>Planning!BJ$287</f>
        <v>49.064516129032256</v>
      </c>
      <c r="BL117" s="323">
        <f>Planning!BL$287</f>
        <v>0</v>
      </c>
      <c r="BM117" s="150">
        <f>Planning!BP$287</f>
        <v>0</v>
      </c>
      <c r="NL117" s="43" t="s">
        <v>63</v>
      </c>
      <c r="NM117" s="43"/>
    </row>
    <row r="118" spans="1:377" s="318" customFormat="1" ht="10.199999999999999" customHeight="1" x14ac:dyDescent="0.3">
      <c r="A118" s="25"/>
      <c r="B118" s="389"/>
      <c r="C118" s="447"/>
      <c r="D118" s="15"/>
      <c r="E118" s="414" t="str">
        <f>Planning!$E$13</f>
        <v>CHEF</v>
      </c>
      <c r="F118" s="414"/>
      <c r="G118" s="135">
        <f>(COUNTIF(O109:BB139,Planning!$NB$3))/2</f>
        <v>0</v>
      </c>
      <c r="H118" s="399"/>
      <c r="I118" s="445">
        <f>Conges!$B$12</f>
        <v>44905</v>
      </c>
      <c r="J118" s="446"/>
      <c r="K118" s="446"/>
      <c r="L118" s="446"/>
      <c r="M118" s="446"/>
      <c r="N118" s="81" t="str">
        <f>Planning!N$322</f>
        <v/>
      </c>
      <c r="O118" s="100">
        <f>Planning!O$322</f>
        <v>0</v>
      </c>
      <c r="P118" s="101">
        <f>Planning!P$322</f>
        <v>0</v>
      </c>
      <c r="Q118" s="101">
        <f>Planning!Q$322</f>
        <v>0</v>
      </c>
      <c r="R118" s="101">
        <f>Planning!R$322</f>
        <v>0</v>
      </c>
      <c r="S118" s="101">
        <f>Planning!S$322</f>
        <v>0</v>
      </c>
      <c r="T118" s="101">
        <f>Planning!T$322</f>
        <v>0</v>
      </c>
      <c r="U118" s="101">
        <f>Planning!U$322</f>
        <v>0</v>
      </c>
      <c r="V118" s="102">
        <f>Planning!V$322</f>
        <v>0</v>
      </c>
      <c r="W118" s="101">
        <f>Planning!W$322</f>
        <v>0</v>
      </c>
      <c r="X118" s="101">
        <f>Planning!X$322</f>
        <v>0</v>
      </c>
      <c r="Y118" s="101">
        <f>Planning!Y$322</f>
        <v>0</v>
      </c>
      <c r="Z118" s="101">
        <f>Planning!Z$322</f>
        <v>0</v>
      </c>
      <c r="AA118" s="101">
        <f>Planning!AA$322</f>
        <v>0</v>
      </c>
      <c r="AB118" s="101">
        <f>Planning!AB$322</f>
        <v>0</v>
      </c>
      <c r="AC118" s="101">
        <f>Planning!AC$322</f>
        <v>0</v>
      </c>
      <c r="AD118" s="101">
        <f>Planning!AD$322</f>
        <v>0</v>
      </c>
      <c r="AE118" s="100">
        <f>Planning!AE$322</f>
        <v>0</v>
      </c>
      <c r="AF118" s="101">
        <f>Planning!AF$322</f>
        <v>0</v>
      </c>
      <c r="AG118" s="101">
        <f>Planning!AG$322</f>
        <v>0</v>
      </c>
      <c r="AH118" s="101">
        <f>Planning!AH$322</f>
        <v>0</v>
      </c>
      <c r="AI118" s="101">
        <f>Planning!AI$322</f>
        <v>0</v>
      </c>
      <c r="AJ118" s="102">
        <f>Planning!AJ$322</f>
        <v>0</v>
      </c>
      <c r="AK118" s="101">
        <f>Planning!AK$322</f>
        <v>0</v>
      </c>
      <c r="AL118" s="101">
        <f>Planning!AL$322</f>
        <v>0</v>
      </c>
      <c r="AM118" s="101">
        <f>Planning!AM$322</f>
        <v>0</v>
      </c>
      <c r="AN118" s="101">
        <f>Planning!AN$322</f>
        <v>0</v>
      </c>
      <c r="AO118" s="101">
        <f>Planning!AO$322</f>
        <v>0</v>
      </c>
      <c r="AP118" s="101">
        <f>Planning!AP$322</f>
        <v>0</v>
      </c>
      <c r="AQ118" s="101">
        <f>Planning!AQ$322</f>
        <v>0</v>
      </c>
      <c r="AR118" s="101">
        <f>Planning!AR$322</f>
        <v>0</v>
      </c>
      <c r="AS118" s="101">
        <f>Planning!AS$322</f>
        <v>0</v>
      </c>
      <c r="AT118" s="101">
        <f>Planning!AT$322</f>
        <v>0</v>
      </c>
      <c r="AU118" s="100">
        <f>Planning!AU$322</f>
        <v>0</v>
      </c>
      <c r="AV118" s="101">
        <f>Planning!AV$322</f>
        <v>0</v>
      </c>
      <c r="AW118" s="101">
        <f>Planning!AW$322</f>
        <v>0</v>
      </c>
      <c r="AX118" s="101">
        <f>Planning!AX$322</f>
        <v>0</v>
      </c>
      <c r="AY118" s="101">
        <f>Planning!AY$322</f>
        <v>0</v>
      </c>
      <c r="AZ118" s="101">
        <f>Planning!AZ$322</f>
        <v>0</v>
      </c>
      <c r="BA118" s="101">
        <f>Planning!BA$322</f>
        <v>0</v>
      </c>
      <c r="BB118" s="102">
        <f>Planning!BB$322</f>
        <v>0</v>
      </c>
      <c r="BC118" s="85">
        <f>Planning!BC$322</f>
        <v>0</v>
      </c>
      <c r="BD118" s="107"/>
      <c r="BE118" s="435">
        <f>Planning!BE$322</f>
        <v>0</v>
      </c>
      <c r="BF118" s="436">
        <f>Planning!BF$322</f>
        <v>0</v>
      </c>
      <c r="BG118" s="91">
        <f>Planning!BG$322</f>
        <v>0</v>
      </c>
      <c r="BH118" s="92">
        <f>Planning!BH$322</f>
        <v>0</v>
      </c>
      <c r="BI118" s="93" t="str">
        <f>Planning!BI$322</f>
        <v/>
      </c>
      <c r="BJ118" s="94">
        <f>Planning!BJ$322</f>
        <v>54.516129032258064</v>
      </c>
      <c r="BL118" s="324">
        <f>Planning!BL$322</f>
        <v>0</v>
      </c>
      <c r="BM118" s="149">
        <f>Planning!BP$322</f>
        <v>0</v>
      </c>
      <c r="NL118" s="43" t="s">
        <v>63</v>
      </c>
      <c r="NM118" s="43"/>
    </row>
    <row r="119" spans="1:377" s="318" customFormat="1" ht="10.199999999999999" customHeight="1" x14ac:dyDescent="0.3">
      <c r="A119" s="25"/>
      <c r="B119" s="389"/>
      <c r="C119" s="447"/>
      <c r="D119" s="15"/>
      <c r="E119" s="413" t="str">
        <f>Planning!$E$14</f>
        <v>MENAGE</v>
      </c>
      <c r="F119" s="413"/>
      <c r="G119" s="136">
        <f>(COUNTIF(O109:BB139,Planning!$ND$3))/2</f>
        <v>0</v>
      </c>
      <c r="H119" s="399"/>
      <c r="I119" s="443">
        <f>Conges!$B$13</f>
        <v>44906</v>
      </c>
      <c r="J119" s="444"/>
      <c r="K119" s="444"/>
      <c r="L119" s="444"/>
      <c r="M119" s="444"/>
      <c r="N119" s="68" t="str">
        <f>Planning!N$357</f>
        <v/>
      </c>
      <c r="O119" s="103">
        <f>Planning!O$357</f>
        <v>0</v>
      </c>
      <c r="P119" s="104">
        <f>Planning!P$357</f>
        <v>0</v>
      </c>
      <c r="Q119" s="104">
        <f>Planning!Q$357</f>
        <v>0</v>
      </c>
      <c r="R119" s="104">
        <f>Planning!R$357</f>
        <v>0</v>
      </c>
      <c r="S119" s="104">
        <f>Planning!S$357</f>
        <v>0</v>
      </c>
      <c r="T119" s="104">
        <f>Planning!T$357</f>
        <v>0</v>
      </c>
      <c r="U119" s="104">
        <f>Planning!U$357</f>
        <v>0</v>
      </c>
      <c r="V119" s="105">
        <f>Planning!V$357</f>
        <v>0</v>
      </c>
      <c r="W119" s="104">
        <f>Planning!W$357</f>
        <v>0</v>
      </c>
      <c r="X119" s="104">
        <f>Planning!X$357</f>
        <v>0</v>
      </c>
      <c r="Y119" s="104">
        <f>Planning!Y$357</f>
        <v>0</v>
      </c>
      <c r="Z119" s="104">
        <f>Planning!Z$357</f>
        <v>0</v>
      </c>
      <c r="AA119" s="104">
        <f>Planning!AA$357</f>
        <v>0</v>
      </c>
      <c r="AB119" s="104">
        <f>Planning!AB$357</f>
        <v>0</v>
      </c>
      <c r="AC119" s="104">
        <f>Planning!AC$357</f>
        <v>0</v>
      </c>
      <c r="AD119" s="104">
        <f>Planning!AD$357</f>
        <v>0</v>
      </c>
      <c r="AE119" s="103">
        <f>Planning!AE$357</f>
        <v>0</v>
      </c>
      <c r="AF119" s="104">
        <f>Planning!AF$357</f>
        <v>0</v>
      </c>
      <c r="AG119" s="104">
        <f>Planning!AG$357</f>
        <v>0</v>
      </c>
      <c r="AH119" s="104">
        <f>Planning!AH$357</f>
        <v>0</v>
      </c>
      <c r="AI119" s="104">
        <f>Planning!AI$357</f>
        <v>0</v>
      </c>
      <c r="AJ119" s="105">
        <f>Planning!AJ$357</f>
        <v>0</v>
      </c>
      <c r="AK119" s="104">
        <f>Planning!AK$357</f>
        <v>0</v>
      </c>
      <c r="AL119" s="104">
        <f>Planning!AL$357</f>
        <v>0</v>
      </c>
      <c r="AM119" s="104">
        <f>Planning!AM$357</f>
        <v>0</v>
      </c>
      <c r="AN119" s="104">
        <f>Planning!AN$357</f>
        <v>0</v>
      </c>
      <c r="AO119" s="104">
        <f>Planning!AO$357</f>
        <v>0</v>
      </c>
      <c r="AP119" s="104">
        <f>Planning!AP$357</f>
        <v>0</v>
      </c>
      <c r="AQ119" s="104">
        <f>Planning!AQ$357</f>
        <v>0</v>
      </c>
      <c r="AR119" s="104">
        <f>Planning!AR$357</f>
        <v>0</v>
      </c>
      <c r="AS119" s="104">
        <f>Planning!AS$357</f>
        <v>0</v>
      </c>
      <c r="AT119" s="104">
        <f>Planning!AT$357</f>
        <v>0</v>
      </c>
      <c r="AU119" s="103">
        <f>Planning!AU$357</f>
        <v>0</v>
      </c>
      <c r="AV119" s="104">
        <f>Planning!AV$357</f>
        <v>0</v>
      </c>
      <c r="AW119" s="104">
        <f>Planning!AW$357</f>
        <v>0</v>
      </c>
      <c r="AX119" s="104">
        <f>Planning!AX$357</f>
        <v>0</v>
      </c>
      <c r="AY119" s="104">
        <f>Planning!AY$357</f>
        <v>0</v>
      </c>
      <c r="AZ119" s="104">
        <f>Planning!AZ$357</f>
        <v>0</v>
      </c>
      <c r="BA119" s="104">
        <f>Planning!BA$357</f>
        <v>0</v>
      </c>
      <c r="BB119" s="105">
        <f>Planning!BB$357</f>
        <v>0</v>
      </c>
      <c r="BC119" s="72">
        <f>Planning!BC$357</f>
        <v>0</v>
      </c>
      <c r="BD119" s="107"/>
      <c r="BE119" s="433">
        <f>Planning!BE$357</f>
        <v>0</v>
      </c>
      <c r="BF119" s="434">
        <f>Planning!BF$357</f>
        <v>0</v>
      </c>
      <c r="BG119" s="77">
        <f>Planning!BG$357</f>
        <v>0</v>
      </c>
      <c r="BH119" s="78">
        <f>Planning!BH$357</f>
        <v>0</v>
      </c>
      <c r="BI119" s="79" t="str">
        <f>Planning!BI$357</f>
        <v/>
      </c>
      <c r="BJ119" s="80">
        <f>Planning!BJ$357</f>
        <v>59.967741935483865</v>
      </c>
      <c r="BL119" s="323">
        <f>Planning!BL$357</f>
        <v>0</v>
      </c>
      <c r="BM119" s="150">
        <f>Planning!BP$357</f>
        <v>0</v>
      </c>
      <c r="NL119" s="43" t="s">
        <v>63</v>
      </c>
      <c r="NM119" s="43"/>
    </row>
    <row r="120" spans="1:377" s="318" customFormat="1" ht="10.199999999999999" customHeight="1" x14ac:dyDescent="0.3">
      <c r="A120" s="25"/>
      <c r="B120" s="389"/>
      <c r="C120" s="447"/>
      <c r="D120" s="15"/>
      <c r="E120" s="396">
        <f>Planning!$E$15</f>
        <v>0</v>
      </c>
      <c r="F120" s="396"/>
      <c r="G120" s="137">
        <f>(COUNTIF(O109:BB139,Planning!$NF$3))/2</f>
        <v>0</v>
      </c>
      <c r="H120" s="399"/>
      <c r="I120" s="445">
        <f>Conges!$B$14</f>
        <v>44907</v>
      </c>
      <c r="J120" s="446"/>
      <c r="K120" s="446"/>
      <c r="L120" s="446"/>
      <c r="M120" s="446"/>
      <c r="N120" s="81" t="str">
        <f>Planning!N$392</f>
        <v/>
      </c>
      <c r="O120" s="100">
        <f>Planning!O$392</f>
        <v>0</v>
      </c>
      <c r="P120" s="101">
        <f>Planning!P$392</f>
        <v>0</v>
      </c>
      <c r="Q120" s="101">
        <f>Planning!Q$392</f>
        <v>0</v>
      </c>
      <c r="R120" s="101">
        <f>Planning!R$392</f>
        <v>0</v>
      </c>
      <c r="S120" s="101">
        <f>Planning!S$392</f>
        <v>0</v>
      </c>
      <c r="T120" s="101">
        <f>Planning!T$392</f>
        <v>0</v>
      </c>
      <c r="U120" s="101">
        <f>Planning!U$392</f>
        <v>0</v>
      </c>
      <c r="V120" s="102">
        <f>Planning!V$392</f>
        <v>0</v>
      </c>
      <c r="W120" s="101">
        <f>Planning!W$392</f>
        <v>0</v>
      </c>
      <c r="X120" s="101">
        <f>Planning!X$392</f>
        <v>0</v>
      </c>
      <c r="Y120" s="101">
        <f>Planning!Y$392</f>
        <v>0</v>
      </c>
      <c r="Z120" s="101">
        <f>Planning!Z$392</f>
        <v>0</v>
      </c>
      <c r="AA120" s="101">
        <f>Planning!AA$392</f>
        <v>0</v>
      </c>
      <c r="AB120" s="101">
        <f>Planning!AB$392</f>
        <v>0</v>
      </c>
      <c r="AC120" s="101">
        <f>Planning!AC$392</f>
        <v>0</v>
      </c>
      <c r="AD120" s="101">
        <f>Planning!AD$392</f>
        <v>0</v>
      </c>
      <c r="AE120" s="100">
        <f>Planning!AE$392</f>
        <v>0</v>
      </c>
      <c r="AF120" s="101">
        <f>Planning!AF$392</f>
        <v>0</v>
      </c>
      <c r="AG120" s="101">
        <f>Planning!AG$392</f>
        <v>0</v>
      </c>
      <c r="AH120" s="101">
        <f>Planning!AH$392</f>
        <v>0</v>
      </c>
      <c r="AI120" s="101">
        <f>Planning!AI$392</f>
        <v>0</v>
      </c>
      <c r="AJ120" s="102">
        <f>Planning!AJ$392</f>
        <v>0</v>
      </c>
      <c r="AK120" s="101">
        <f>Planning!AK$392</f>
        <v>0</v>
      </c>
      <c r="AL120" s="101">
        <f>Planning!AL$392</f>
        <v>0</v>
      </c>
      <c r="AM120" s="101">
        <f>Planning!AM$392</f>
        <v>0</v>
      </c>
      <c r="AN120" s="101">
        <f>Planning!AN$392</f>
        <v>0</v>
      </c>
      <c r="AO120" s="101">
        <f>Planning!AO$392</f>
        <v>0</v>
      </c>
      <c r="AP120" s="101">
        <f>Planning!AP$392</f>
        <v>0</v>
      </c>
      <c r="AQ120" s="101">
        <f>Planning!AQ$392</f>
        <v>0</v>
      </c>
      <c r="AR120" s="101">
        <f>Planning!AR$392</f>
        <v>0</v>
      </c>
      <c r="AS120" s="101">
        <f>Planning!AS$392</f>
        <v>0</v>
      </c>
      <c r="AT120" s="101">
        <f>Planning!AT$392</f>
        <v>0</v>
      </c>
      <c r="AU120" s="100">
        <f>Planning!AU$392</f>
        <v>0</v>
      </c>
      <c r="AV120" s="101">
        <f>Planning!AV$392</f>
        <v>0</v>
      </c>
      <c r="AW120" s="101">
        <f>Planning!AW$392</f>
        <v>0</v>
      </c>
      <c r="AX120" s="101">
        <f>Planning!AX$392</f>
        <v>0</v>
      </c>
      <c r="AY120" s="101">
        <f>Planning!AY$392</f>
        <v>0</v>
      </c>
      <c r="AZ120" s="101">
        <f>Planning!AZ$392</f>
        <v>0</v>
      </c>
      <c r="BA120" s="101">
        <f>Planning!BA$392</f>
        <v>0</v>
      </c>
      <c r="BB120" s="102">
        <f>Planning!BB$392</f>
        <v>0</v>
      </c>
      <c r="BC120" s="85">
        <f>Planning!BC$392</f>
        <v>0</v>
      </c>
      <c r="BD120" s="107"/>
      <c r="BE120" s="435">
        <f>Planning!BE$392</f>
        <v>0</v>
      </c>
      <c r="BF120" s="436">
        <f>Planning!BF$392</f>
        <v>0</v>
      </c>
      <c r="BG120" s="91">
        <f>Planning!BG$392</f>
        <v>0</v>
      </c>
      <c r="BH120" s="92">
        <f>Planning!BH$392</f>
        <v>0</v>
      </c>
      <c r="BI120" s="93" t="str">
        <f>Planning!BI$392</f>
        <v/>
      </c>
      <c r="BJ120" s="94">
        <f>Planning!BJ$392</f>
        <v>65.419354838709666</v>
      </c>
      <c r="BL120" s="324">
        <f>Planning!BL$392</f>
        <v>0</v>
      </c>
      <c r="BM120" s="149">
        <f>Planning!BP$392</f>
        <v>0</v>
      </c>
      <c r="NL120" s="43" t="s">
        <v>63</v>
      </c>
      <c r="NM120" s="43"/>
    </row>
    <row r="121" spans="1:377" s="318" customFormat="1" ht="10.199999999999999" customHeight="1" x14ac:dyDescent="0.3">
      <c r="A121" s="25"/>
      <c r="B121" s="389"/>
      <c r="C121" s="447"/>
      <c r="D121" s="15"/>
      <c r="E121" s="361"/>
      <c r="F121" s="361"/>
      <c r="G121" s="141">
        <f>(COUNTIF(O109:BB139,Planning!$NH$3))/2</f>
        <v>0</v>
      </c>
      <c r="H121" s="399"/>
      <c r="I121" s="443">
        <f>Conges!$B$15</f>
        <v>44908</v>
      </c>
      <c r="J121" s="444"/>
      <c r="K121" s="444"/>
      <c r="L121" s="444"/>
      <c r="M121" s="444"/>
      <c r="N121" s="68" t="str">
        <f>Planning!N$427</f>
        <v/>
      </c>
      <c r="O121" s="103">
        <f>Planning!O$427</f>
        <v>0</v>
      </c>
      <c r="P121" s="104">
        <f>Planning!P$427</f>
        <v>0</v>
      </c>
      <c r="Q121" s="104">
        <f>Planning!Q$427</f>
        <v>0</v>
      </c>
      <c r="R121" s="104">
        <f>Planning!R$427</f>
        <v>0</v>
      </c>
      <c r="S121" s="104">
        <f>Planning!S$427</f>
        <v>0</v>
      </c>
      <c r="T121" s="104">
        <f>Planning!T$427</f>
        <v>0</v>
      </c>
      <c r="U121" s="104">
        <f>Planning!U$427</f>
        <v>0</v>
      </c>
      <c r="V121" s="105">
        <f>Planning!V$427</f>
        <v>0</v>
      </c>
      <c r="W121" s="103">
        <f>Planning!W$427</f>
        <v>0</v>
      </c>
      <c r="X121" s="104">
        <f>Planning!X$427</f>
        <v>0</v>
      </c>
      <c r="Y121" s="104">
        <f>Planning!Y$427</f>
        <v>0</v>
      </c>
      <c r="Z121" s="104">
        <f>Planning!Z$427</f>
        <v>0</v>
      </c>
      <c r="AA121" s="104">
        <f>Planning!AA$427</f>
        <v>0</v>
      </c>
      <c r="AB121" s="104">
        <f>Planning!AB$427</f>
        <v>0</v>
      </c>
      <c r="AC121" s="104">
        <f>Planning!AC$427</f>
        <v>0</v>
      </c>
      <c r="AD121" s="105">
        <f>Planning!AD$427</f>
        <v>0</v>
      </c>
      <c r="AE121" s="103">
        <f>Planning!AE$427</f>
        <v>0</v>
      </c>
      <c r="AF121" s="104">
        <f>Planning!AF$427</f>
        <v>0</v>
      </c>
      <c r="AG121" s="104">
        <f>Planning!AG$427</f>
        <v>0</v>
      </c>
      <c r="AH121" s="104">
        <f>Planning!AH$427</f>
        <v>0</v>
      </c>
      <c r="AI121" s="104">
        <f>Planning!AI$427</f>
        <v>0</v>
      </c>
      <c r="AJ121" s="105">
        <f>Planning!AJ$427</f>
        <v>0</v>
      </c>
      <c r="AK121" s="103">
        <f>Planning!AK$427</f>
        <v>0</v>
      </c>
      <c r="AL121" s="104">
        <f>Planning!AL$427</f>
        <v>0</v>
      </c>
      <c r="AM121" s="104">
        <f>Planning!AM$427</f>
        <v>0</v>
      </c>
      <c r="AN121" s="104">
        <f>Planning!AN$427</f>
        <v>0</v>
      </c>
      <c r="AO121" s="104">
        <f>Planning!AO$427</f>
        <v>0</v>
      </c>
      <c r="AP121" s="104">
        <f>Planning!AP$427</f>
        <v>0</v>
      </c>
      <c r="AQ121" s="104">
        <f>Planning!AQ$427</f>
        <v>0</v>
      </c>
      <c r="AR121" s="104">
        <f>Planning!AR$427</f>
        <v>0</v>
      </c>
      <c r="AS121" s="104">
        <f>Planning!AS$427</f>
        <v>0</v>
      </c>
      <c r="AT121" s="105">
        <f>Planning!AT$427</f>
        <v>0</v>
      </c>
      <c r="AU121" s="103">
        <f>Planning!AU$427</f>
        <v>0</v>
      </c>
      <c r="AV121" s="104">
        <f>Planning!AV$427</f>
        <v>0</v>
      </c>
      <c r="AW121" s="104">
        <f>Planning!AW$427</f>
        <v>0</v>
      </c>
      <c r="AX121" s="104">
        <f>Planning!AX$427</f>
        <v>0</v>
      </c>
      <c r="AY121" s="104">
        <f>Planning!AY$427</f>
        <v>0</v>
      </c>
      <c r="AZ121" s="104">
        <f>Planning!AZ$427</f>
        <v>0</v>
      </c>
      <c r="BA121" s="104">
        <f>Planning!BA$427</f>
        <v>0</v>
      </c>
      <c r="BB121" s="105">
        <f>Planning!BB$427</f>
        <v>0</v>
      </c>
      <c r="BC121" s="72">
        <f>Planning!BC$427</f>
        <v>0</v>
      </c>
      <c r="BD121" s="107"/>
      <c r="BE121" s="433">
        <f>Planning!BE$427</f>
        <v>0</v>
      </c>
      <c r="BF121" s="434">
        <f>Planning!BF$427</f>
        <v>0</v>
      </c>
      <c r="BG121" s="77">
        <f>Planning!BG$427</f>
        <v>0</v>
      </c>
      <c r="BH121" s="78">
        <f>Planning!BH$427</f>
        <v>0</v>
      </c>
      <c r="BI121" s="79" t="str">
        <f>Planning!BI$427</f>
        <v/>
      </c>
      <c r="BJ121" s="80">
        <f>Planning!BJ$427</f>
        <v>70.870967741935473</v>
      </c>
      <c r="BL121" s="323">
        <f>Planning!BL$427</f>
        <v>0</v>
      </c>
      <c r="BM121" s="150">
        <f>Planning!BP$427</f>
        <v>0</v>
      </c>
      <c r="NL121" s="43" t="s">
        <v>63</v>
      </c>
      <c r="NM121" s="43"/>
    </row>
    <row r="122" spans="1:377" s="318" customFormat="1" ht="10.199999999999999" customHeight="1" x14ac:dyDescent="0.3">
      <c r="A122" s="25"/>
      <c r="B122" s="389"/>
      <c r="C122" s="447"/>
      <c r="D122" s="15"/>
      <c r="E122" s="426"/>
      <c r="F122" s="426"/>
      <c r="G122" s="142">
        <f>(COUNTIF(O109:BB139,Planning!$NJ$3))/2</f>
        <v>0</v>
      </c>
      <c r="H122" s="399"/>
      <c r="I122" s="445">
        <f>Conges!$B$16</f>
        <v>44909</v>
      </c>
      <c r="J122" s="446"/>
      <c r="K122" s="446"/>
      <c r="L122" s="446"/>
      <c r="M122" s="446"/>
      <c r="N122" s="81" t="str">
        <f>Planning!N$462</f>
        <v/>
      </c>
      <c r="O122" s="100">
        <f>Planning!O$462</f>
        <v>0</v>
      </c>
      <c r="P122" s="101">
        <f>Planning!P$462</f>
        <v>0</v>
      </c>
      <c r="Q122" s="101">
        <f>Planning!Q$462</f>
        <v>0</v>
      </c>
      <c r="R122" s="101">
        <f>Planning!R$462</f>
        <v>0</v>
      </c>
      <c r="S122" s="101">
        <f>Planning!S$462</f>
        <v>0</v>
      </c>
      <c r="T122" s="101">
        <f>Planning!T$462</f>
        <v>0</v>
      </c>
      <c r="U122" s="101">
        <f>Planning!U$462</f>
        <v>0</v>
      </c>
      <c r="V122" s="102">
        <f>Planning!V$462</f>
        <v>0</v>
      </c>
      <c r="W122" s="100">
        <f>Planning!W$462</f>
        <v>0</v>
      </c>
      <c r="X122" s="101">
        <f>Planning!X$462</f>
        <v>0</v>
      </c>
      <c r="Y122" s="101">
        <f>Planning!Y$462</f>
        <v>0</v>
      </c>
      <c r="Z122" s="101">
        <f>Planning!Z$462</f>
        <v>0</v>
      </c>
      <c r="AA122" s="101">
        <f>Planning!AA$462</f>
        <v>0</v>
      </c>
      <c r="AB122" s="101">
        <f>Planning!AB$462</f>
        <v>0</v>
      </c>
      <c r="AC122" s="101">
        <f>Planning!AC$462</f>
        <v>0</v>
      </c>
      <c r="AD122" s="102">
        <f>Planning!AD$462</f>
        <v>0</v>
      </c>
      <c r="AE122" s="100">
        <f>Planning!AE$462</f>
        <v>0</v>
      </c>
      <c r="AF122" s="101">
        <f>Planning!AF$462</f>
        <v>0</v>
      </c>
      <c r="AG122" s="101">
        <f>Planning!AG$462</f>
        <v>0</v>
      </c>
      <c r="AH122" s="101">
        <f>Planning!AH$462</f>
        <v>0</v>
      </c>
      <c r="AI122" s="101">
        <f>Planning!AI$462</f>
        <v>0</v>
      </c>
      <c r="AJ122" s="102">
        <f>Planning!AJ$462</f>
        <v>0</v>
      </c>
      <c r="AK122" s="100">
        <f>Planning!AK$462</f>
        <v>0</v>
      </c>
      <c r="AL122" s="101">
        <f>Planning!AL$462</f>
        <v>0</v>
      </c>
      <c r="AM122" s="101">
        <f>Planning!AM$462</f>
        <v>0</v>
      </c>
      <c r="AN122" s="101">
        <f>Planning!AN$462</f>
        <v>0</v>
      </c>
      <c r="AO122" s="101">
        <f>Planning!AO$462</f>
        <v>0</v>
      </c>
      <c r="AP122" s="101">
        <f>Planning!AP$462</f>
        <v>0</v>
      </c>
      <c r="AQ122" s="101">
        <f>Planning!AQ$462</f>
        <v>0</v>
      </c>
      <c r="AR122" s="101">
        <f>Planning!AR$462</f>
        <v>0</v>
      </c>
      <c r="AS122" s="101">
        <f>Planning!AS$462</f>
        <v>0</v>
      </c>
      <c r="AT122" s="102">
        <f>Planning!AT$462</f>
        <v>0</v>
      </c>
      <c r="AU122" s="100">
        <f>Planning!AU$462</f>
        <v>0</v>
      </c>
      <c r="AV122" s="101">
        <f>Planning!AV$462</f>
        <v>0</v>
      </c>
      <c r="AW122" s="101">
        <f>Planning!AW$462</f>
        <v>0</v>
      </c>
      <c r="AX122" s="101">
        <f>Planning!AX$462</f>
        <v>0</v>
      </c>
      <c r="AY122" s="101">
        <f>Planning!AY$462</f>
        <v>0</v>
      </c>
      <c r="AZ122" s="101">
        <f>Planning!AZ$462</f>
        <v>0</v>
      </c>
      <c r="BA122" s="101">
        <f>Planning!BA$462</f>
        <v>0</v>
      </c>
      <c r="BB122" s="102">
        <f>Planning!BB$462</f>
        <v>0</v>
      </c>
      <c r="BC122" s="85">
        <f>Planning!BC$462</f>
        <v>0</v>
      </c>
      <c r="BD122" s="107"/>
      <c r="BE122" s="435">
        <f>Planning!BE$462</f>
        <v>0</v>
      </c>
      <c r="BF122" s="436">
        <f>Planning!BF$462</f>
        <v>0</v>
      </c>
      <c r="BG122" s="91">
        <f>Planning!BG$462</f>
        <v>0</v>
      </c>
      <c r="BH122" s="92">
        <f>Planning!BH$462</f>
        <v>0</v>
      </c>
      <c r="BI122" s="93" t="str">
        <f>Planning!BI$462</f>
        <v/>
      </c>
      <c r="BJ122" s="94">
        <f>Planning!BJ$462</f>
        <v>76.322580645161281</v>
      </c>
      <c r="BL122" s="324">
        <f>Planning!BL$462</f>
        <v>0</v>
      </c>
      <c r="BM122" s="149">
        <f>Planning!BP$462</f>
        <v>0</v>
      </c>
      <c r="NL122" s="43" t="s">
        <v>63</v>
      </c>
      <c r="NM122" s="43"/>
    </row>
    <row r="123" spans="1:377" s="318" customFormat="1" ht="10.199999999999999" customHeight="1" x14ac:dyDescent="0.3">
      <c r="A123" s="25"/>
      <c r="B123" s="389"/>
      <c r="C123" s="447"/>
      <c r="D123" s="15"/>
      <c r="E123" s="379" t="str">
        <f>Planning!$E$18</f>
        <v>H sans Renfort</v>
      </c>
      <c r="F123" s="379"/>
      <c r="G123" s="138">
        <f>SUM(G114:G122)-G117</f>
        <v>0</v>
      </c>
      <c r="H123" s="399"/>
      <c r="I123" s="443">
        <f>Conges!$B$17</f>
        <v>44910</v>
      </c>
      <c r="J123" s="444"/>
      <c r="K123" s="444"/>
      <c r="L123" s="444"/>
      <c r="M123" s="444"/>
      <c r="N123" s="68" t="str">
        <f>Planning!N$497</f>
        <v/>
      </c>
      <c r="O123" s="103">
        <f>Planning!O$497</f>
        <v>0</v>
      </c>
      <c r="P123" s="104">
        <f>Planning!P$497</f>
        <v>0</v>
      </c>
      <c r="Q123" s="104">
        <f>Planning!Q$497</f>
        <v>0</v>
      </c>
      <c r="R123" s="104">
        <f>Planning!R$497</f>
        <v>0</v>
      </c>
      <c r="S123" s="104">
        <f>Planning!S$497</f>
        <v>0</v>
      </c>
      <c r="T123" s="104">
        <f>Planning!T$497</f>
        <v>0</v>
      </c>
      <c r="U123" s="104">
        <f>Planning!U$497</f>
        <v>0</v>
      </c>
      <c r="V123" s="105">
        <f>Planning!V$497</f>
        <v>0</v>
      </c>
      <c r="W123" s="103">
        <f>Planning!W$497</f>
        <v>0</v>
      </c>
      <c r="X123" s="104">
        <f>Planning!X$497</f>
        <v>0</v>
      </c>
      <c r="Y123" s="104">
        <f>Planning!Y$497</f>
        <v>0</v>
      </c>
      <c r="Z123" s="104">
        <f>Planning!Z$497</f>
        <v>0</v>
      </c>
      <c r="AA123" s="104">
        <f>Planning!AA$497</f>
        <v>0</v>
      </c>
      <c r="AB123" s="104">
        <f>Planning!AB$497</f>
        <v>0</v>
      </c>
      <c r="AC123" s="104">
        <f>Planning!AC$497</f>
        <v>0</v>
      </c>
      <c r="AD123" s="105">
        <f>Planning!AD$497</f>
        <v>0</v>
      </c>
      <c r="AE123" s="103">
        <f>Planning!AE$497</f>
        <v>0</v>
      </c>
      <c r="AF123" s="104">
        <f>Planning!AF$497</f>
        <v>0</v>
      </c>
      <c r="AG123" s="104">
        <f>Planning!AG$497</f>
        <v>0</v>
      </c>
      <c r="AH123" s="104">
        <f>Planning!AH$497</f>
        <v>0</v>
      </c>
      <c r="AI123" s="104">
        <f>Planning!AI$497</f>
        <v>0</v>
      </c>
      <c r="AJ123" s="105">
        <f>Planning!AJ$497</f>
        <v>0</v>
      </c>
      <c r="AK123" s="103">
        <f>Planning!AK$497</f>
        <v>0</v>
      </c>
      <c r="AL123" s="104">
        <f>Planning!AL$497</f>
        <v>0</v>
      </c>
      <c r="AM123" s="104">
        <f>Planning!AM$497</f>
        <v>0</v>
      </c>
      <c r="AN123" s="104">
        <f>Planning!AN$497</f>
        <v>0</v>
      </c>
      <c r="AO123" s="104">
        <f>Planning!AO$497</f>
        <v>0</v>
      </c>
      <c r="AP123" s="104">
        <f>Planning!AP$497</f>
        <v>0</v>
      </c>
      <c r="AQ123" s="104">
        <f>Planning!AQ$497</f>
        <v>0</v>
      </c>
      <c r="AR123" s="104">
        <f>Planning!AR$497</f>
        <v>0</v>
      </c>
      <c r="AS123" s="104">
        <f>Planning!AS$497</f>
        <v>0</v>
      </c>
      <c r="AT123" s="105">
        <f>Planning!AT$497</f>
        <v>0</v>
      </c>
      <c r="AU123" s="103">
        <f>Planning!AU$497</f>
        <v>0</v>
      </c>
      <c r="AV123" s="104">
        <f>Planning!AV$497</f>
        <v>0</v>
      </c>
      <c r="AW123" s="104">
        <f>Planning!AW$497</f>
        <v>0</v>
      </c>
      <c r="AX123" s="104">
        <f>Planning!AX$497</f>
        <v>0</v>
      </c>
      <c r="AY123" s="104">
        <f>Planning!AY$497</f>
        <v>0</v>
      </c>
      <c r="AZ123" s="104">
        <f>Planning!AZ$497</f>
        <v>0</v>
      </c>
      <c r="BA123" s="104">
        <f>Planning!BA$497</f>
        <v>0</v>
      </c>
      <c r="BB123" s="105">
        <f>Planning!BB$497</f>
        <v>0</v>
      </c>
      <c r="BC123" s="72">
        <f>Planning!BC$497</f>
        <v>0</v>
      </c>
      <c r="BD123" s="107"/>
      <c r="BE123" s="433">
        <f>Planning!BE$497</f>
        <v>0</v>
      </c>
      <c r="BF123" s="434">
        <f>Planning!BF$497</f>
        <v>0</v>
      </c>
      <c r="BG123" s="77">
        <f>Planning!BG$497</f>
        <v>0</v>
      </c>
      <c r="BH123" s="78">
        <f>Planning!BH$497</f>
        <v>0</v>
      </c>
      <c r="BI123" s="79" t="str">
        <f>Planning!BI$497</f>
        <v/>
      </c>
      <c r="BJ123" s="80">
        <f>Planning!BJ$497</f>
        <v>81.774193548387089</v>
      </c>
      <c r="BL123" s="323">
        <f>Planning!BL$497</f>
        <v>0</v>
      </c>
      <c r="BM123" s="150">
        <f>Planning!BP$497</f>
        <v>0</v>
      </c>
      <c r="NL123" s="43" t="s">
        <v>63</v>
      </c>
      <c r="NM123" s="43"/>
    </row>
    <row r="124" spans="1:377" s="318" customFormat="1" ht="10.199999999999999" customHeight="1" x14ac:dyDescent="0.3">
      <c r="A124" s="25"/>
      <c r="B124" s="389"/>
      <c r="C124" s="447"/>
      <c r="D124" s="15"/>
      <c r="E124" s="379" t="str">
        <f>Planning!$E$19</f>
        <v>H avec Renfort</v>
      </c>
      <c r="F124" s="379"/>
      <c r="G124" s="138">
        <f>SUM(G114:G122)</f>
        <v>0</v>
      </c>
      <c r="H124" s="399"/>
      <c r="I124" s="445">
        <f>Conges!$B$18</f>
        <v>44911</v>
      </c>
      <c r="J124" s="446"/>
      <c r="K124" s="446"/>
      <c r="L124" s="446"/>
      <c r="M124" s="446"/>
      <c r="N124" s="81" t="str">
        <f>Planning!N$532</f>
        <v/>
      </c>
      <c r="O124" s="100">
        <f>Planning!O$532</f>
        <v>0</v>
      </c>
      <c r="P124" s="101">
        <f>Planning!P$532</f>
        <v>0</v>
      </c>
      <c r="Q124" s="101">
        <f>Planning!Q$532</f>
        <v>0</v>
      </c>
      <c r="R124" s="101">
        <f>Planning!R$532</f>
        <v>0</v>
      </c>
      <c r="S124" s="101">
        <f>Planning!S$532</f>
        <v>0</v>
      </c>
      <c r="T124" s="101">
        <f>Planning!T$532</f>
        <v>0</v>
      </c>
      <c r="U124" s="101">
        <f>Planning!U$532</f>
        <v>0</v>
      </c>
      <c r="V124" s="102">
        <f>Planning!V$532</f>
        <v>0</v>
      </c>
      <c r="W124" s="100">
        <f>Planning!W$532</f>
        <v>0</v>
      </c>
      <c r="X124" s="101">
        <f>Planning!X$532</f>
        <v>0</v>
      </c>
      <c r="Y124" s="101">
        <f>Planning!Y$532</f>
        <v>0</v>
      </c>
      <c r="Z124" s="101">
        <f>Planning!Z$532</f>
        <v>0</v>
      </c>
      <c r="AA124" s="101">
        <f>Planning!AA$532</f>
        <v>0</v>
      </c>
      <c r="AB124" s="101">
        <f>Planning!AB$532</f>
        <v>0</v>
      </c>
      <c r="AC124" s="101">
        <f>Planning!AC$532</f>
        <v>0</v>
      </c>
      <c r="AD124" s="102">
        <f>Planning!AD$532</f>
        <v>0</v>
      </c>
      <c r="AE124" s="100">
        <f>Planning!AE$532</f>
        <v>0</v>
      </c>
      <c r="AF124" s="101">
        <f>Planning!AF$532</f>
        <v>0</v>
      </c>
      <c r="AG124" s="101">
        <f>Planning!AG$532</f>
        <v>0</v>
      </c>
      <c r="AH124" s="101">
        <f>Planning!AH$532</f>
        <v>0</v>
      </c>
      <c r="AI124" s="101">
        <f>Planning!AI$532</f>
        <v>0</v>
      </c>
      <c r="AJ124" s="102">
        <f>Planning!AJ$532</f>
        <v>0</v>
      </c>
      <c r="AK124" s="100">
        <f>Planning!AK$532</f>
        <v>0</v>
      </c>
      <c r="AL124" s="101">
        <f>Planning!AL$532</f>
        <v>0</v>
      </c>
      <c r="AM124" s="101">
        <f>Planning!AM$532</f>
        <v>0</v>
      </c>
      <c r="AN124" s="101">
        <f>Planning!AN$532</f>
        <v>0</v>
      </c>
      <c r="AO124" s="101">
        <f>Planning!AO$532</f>
        <v>0</v>
      </c>
      <c r="AP124" s="101">
        <f>Planning!AP$532</f>
        <v>0</v>
      </c>
      <c r="AQ124" s="101">
        <f>Planning!AQ$532</f>
        <v>0</v>
      </c>
      <c r="AR124" s="101">
        <f>Planning!AR$532</f>
        <v>0</v>
      </c>
      <c r="AS124" s="101">
        <f>Planning!AS$532</f>
        <v>0</v>
      </c>
      <c r="AT124" s="102">
        <f>Planning!AT$532</f>
        <v>0</v>
      </c>
      <c r="AU124" s="100">
        <f>Planning!AU$532</f>
        <v>0</v>
      </c>
      <c r="AV124" s="101">
        <f>Planning!AV$532</f>
        <v>0</v>
      </c>
      <c r="AW124" s="101">
        <f>Planning!AW$532</f>
        <v>0</v>
      </c>
      <c r="AX124" s="101">
        <f>Planning!AX$532</f>
        <v>0</v>
      </c>
      <c r="AY124" s="101">
        <f>Planning!AY$532</f>
        <v>0</v>
      </c>
      <c r="AZ124" s="101">
        <f>Planning!AZ$532</f>
        <v>0</v>
      </c>
      <c r="BA124" s="101">
        <f>Planning!BA$532</f>
        <v>0</v>
      </c>
      <c r="BB124" s="102">
        <f>Planning!BB$532</f>
        <v>0</v>
      </c>
      <c r="BC124" s="85">
        <f>Planning!BC$532</f>
        <v>0</v>
      </c>
      <c r="BD124" s="107"/>
      <c r="BE124" s="435">
        <f>Planning!BE$532</f>
        <v>0</v>
      </c>
      <c r="BF124" s="436">
        <f>Planning!BF$532</f>
        <v>0</v>
      </c>
      <c r="BG124" s="91">
        <f>Planning!BG$532</f>
        <v>0</v>
      </c>
      <c r="BH124" s="92">
        <f>Planning!BH$532</f>
        <v>0</v>
      </c>
      <c r="BI124" s="93" t="str">
        <f>Planning!BI$532</f>
        <v/>
      </c>
      <c r="BJ124" s="94">
        <f>Planning!BJ$532</f>
        <v>87.225806451612897</v>
      </c>
      <c r="BL124" s="324">
        <f>Planning!BL$532</f>
        <v>0</v>
      </c>
      <c r="BM124" s="149">
        <f>Planning!BP$532</f>
        <v>0</v>
      </c>
      <c r="NL124" s="43" t="s">
        <v>63</v>
      </c>
      <c r="NM124" s="43"/>
    </row>
    <row r="125" spans="1:377" s="318" customFormat="1" ht="10.199999999999999" customHeight="1" x14ac:dyDescent="0.3">
      <c r="A125" s="25"/>
      <c r="B125" s="389"/>
      <c r="C125" s="447"/>
      <c r="D125" s="15"/>
      <c r="E125" s="106"/>
      <c r="F125" s="106"/>
      <c r="G125" s="106"/>
      <c r="H125" s="399"/>
      <c r="I125" s="443">
        <f>Conges!$B$19</f>
        <v>44912</v>
      </c>
      <c r="J125" s="444"/>
      <c r="K125" s="444"/>
      <c r="L125" s="444"/>
      <c r="M125" s="444"/>
      <c r="N125" s="68" t="str">
        <f>Planning!N$567</f>
        <v/>
      </c>
      <c r="O125" s="103">
        <f>Planning!O$567</f>
        <v>0</v>
      </c>
      <c r="P125" s="104">
        <f>Planning!P$567</f>
        <v>0</v>
      </c>
      <c r="Q125" s="104">
        <f>Planning!Q$567</f>
        <v>0</v>
      </c>
      <c r="R125" s="104">
        <f>Planning!R$567</f>
        <v>0</v>
      </c>
      <c r="S125" s="104">
        <f>Planning!S$567</f>
        <v>0</v>
      </c>
      <c r="T125" s="104">
        <f>Planning!T$567</f>
        <v>0</v>
      </c>
      <c r="U125" s="104">
        <f>Planning!U$567</f>
        <v>0</v>
      </c>
      <c r="V125" s="105">
        <f>Planning!V$567</f>
        <v>0</v>
      </c>
      <c r="W125" s="103">
        <f>Planning!W$567</f>
        <v>0</v>
      </c>
      <c r="X125" s="104">
        <f>Planning!X$567</f>
        <v>0</v>
      </c>
      <c r="Y125" s="104">
        <f>Planning!Y$567</f>
        <v>0</v>
      </c>
      <c r="Z125" s="104">
        <f>Planning!Z$567</f>
        <v>0</v>
      </c>
      <c r="AA125" s="104">
        <f>Planning!AA$567</f>
        <v>0</v>
      </c>
      <c r="AB125" s="104">
        <f>Planning!AB$567</f>
        <v>0</v>
      </c>
      <c r="AC125" s="104">
        <f>Planning!AC$567</f>
        <v>0</v>
      </c>
      <c r="AD125" s="105">
        <f>Planning!AD$567</f>
        <v>0</v>
      </c>
      <c r="AE125" s="103">
        <f>Planning!AE$567</f>
        <v>0</v>
      </c>
      <c r="AF125" s="104">
        <f>Planning!AF$567</f>
        <v>0</v>
      </c>
      <c r="AG125" s="104">
        <f>Planning!AG$567</f>
        <v>0</v>
      </c>
      <c r="AH125" s="104">
        <f>Planning!AH$567</f>
        <v>0</v>
      </c>
      <c r="AI125" s="104">
        <f>Planning!AI$567</f>
        <v>0</v>
      </c>
      <c r="AJ125" s="105">
        <f>Planning!AJ$567</f>
        <v>0</v>
      </c>
      <c r="AK125" s="103">
        <f>Planning!AK$567</f>
        <v>0</v>
      </c>
      <c r="AL125" s="104">
        <f>Planning!AL$567</f>
        <v>0</v>
      </c>
      <c r="AM125" s="104">
        <f>Planning!AM$567</f>
        <v>0</v>
      </c>
      <c r="AN125" s="104">
        <f>Planning!AN$567</f>
        <v>0</v>
      </c>
      <c r="AO125" s="104">
        <f>Planning!AO$567</f>
        <v>0</v>
      </c>
      <c r="AP125" s="104">
        <f>Planning!AP$567</f>
        <v>0</v>
      </c>
      <c r="AQ125" s="104">
        <f>Planning!AQ$567</f>
        <v>0</v>
      </c>
      <c r="AR125" s="104">
        <f>Planning!AR$567</f>
        <v>0</v>
      </c>
      <c r="AS125" s="104">
        <f>Planning!AS$567</f>
        <v>0</v>
      </c>
      <c r="AT125" s="105">
        <f>Planning!AT$567</f>
        <v>0</v>
      </c>
      <c r="AU125" s="103">
        <f>Planning!AU$567</f>
        <v>0</v>
      </c>
      <c r="AV125" s="104">
        <f>Planning!AV$567</f>
        <v>0</v>
      </c>
      <c r="AW125" s="104">
        <f>Planning!AW$567</f>
        <v>0</v>
      </c>
      <c r="AX125" s="104">
        <f>Planning!AX$567</f>
        <v>0</v>
      </c>
      <c r="AY125" s="104">
        <f>Planning!AY$567</f>
        <v>0</v>
      </c>
      <c r="AZ125" s="104">
        <f>Planning!AZ$567</f>
        <v>0</v>
      </c>
      <c r="BA125" s="104">
        <f>Planning!BA$567</f>
        <v>0</v>
      </c>
      <c r="BB125" s="105">
        <f>Planning!BB$567</f>
        <v>0</v>
      </c>
      <c r="BC125" s="72">
        <f>Planning!BC$567</f>
        <v>0</v>
      </c>
      <c r="BD125" s="107"/>
      <c r="BE125" s="433">
        <f>Planning!BE$567</f>
        <v>0</v>
      </c>
      <c r="BF125" s="434">
        <f>Planning!BF$567</f>
        <v>0</v>
      </c>
      <c r="BG125" s="77">
        <f>Planning!BG$567</f>
        <v>0</v>
      </c>
      <c r="BH125" s="78">
        <f>Planning!BH$567</f>
        <v>0</v>
      </c>
      <c r="BI125" s="79" t="str">
        <f>Planning!BI$567</f>
        <v/>
      </c>
      <c r="BJ125" s="80">
        <f>Planning!BJ$567</f>
        <v>92.677419354838705</v>
      </c>
      <c r="BL125" s="323">
        <f>Planning!BL$567</f>
        <v>0</v>
      </c>
      <c r="BM125" s="150">
        <f>Planning!BP$567</f>
        <v>0</v>
      </c>
      <c r="NL125" s="43" t="s">
        <v>63</v>
      </c>
      <c r="NM125" s="43"/>
    </row>
    <row r="126" spans="1:377" s="318" customFormat="1" ht="10.199999999999999" customHeight="1" x14ac:dyDescent="0.3">
      <c r="A126" s="25"/>
      <c r="B126" s="389"/>
      <c r="C126" s="447"/>
      <c r="D126" s="15"/>
      <c r="E126" s="106"/>
      <c r="F126" s="106"/>
      <c r="G126" s="106"/>
      <c r="H126" s="399"/>
      <c r="I126" s="445">
        <f>Conges!$B$20</f>
        <v>44913</v>
      </c>
      <c r="J126" s="446"/>
      <c r="K126" s="446"/>
      <c r="L126" s="446"/>
      <c r="M126" s="446"/>
      <c r="N126" s="81" t="str">
        <f>Planning!N$602</f>
        <v/>
      </c>
      <c r="O126" s="100">
        <f>Planning!O$602</f>
        <v>0</v>
      </c>
      <c r="P126" s="101">
        <f>Planning!P$602</f>
        <v>0</v>
      </c>
      <c r="Q126" s="101">
        <f>Planning!Q$602</f>
        <v>0</v>
      </c>
      <c r="R126" s="101">
        <f>Planning!R$602</f>
        <v>0</v>
      </c>
      <c r="S126" s="101">
        <f>Planning!S$602</f>
        <v>0</v>
      </c>
      <c r="T126" s="101">
        <f>Planning!T$602</f>
        <v>0</v>
      </c>
      <c r="U126" s="101">
        <f>Planning!U$602</f>
        <v>0</v>
      </c>
      <c r="V126" s="102">
        <f>Planning!V$602</f>
        <v>0</v>
      </c>
      <c r="W126" s="100">
        <f>Planning!W$602</f>
        <v>0</v>
      </c>
      <c r="X126" s="101">
        <f>Planning!X$602</f>
        <v>0</v>
      </c>
      <c r="Y126" s="101">
        <f>Planning!Y$602</f>
        <v>0</v>
      </c>
      <c r="Z126" s="101">
        <f>Planning!Z$602</f>
        <v>0</v>
      </c>
      <c r="AA126" s="101">
        <f>Planning!AA$602</f>
        <v>0</v>
      </c>
      <c r="AB126" s="101">
        <f>Planning!AB$602</f>
        <v>0</v>
      </c>
      <c r="AC126" s="101">
        <f>Planning!AC$602</f>
        <v>0</v>
      </c>
      <c r="AD126" s="102">
        <f>Planning!AD$602</f>
        <v>0</v>
      </c>
      <c r="AE126" s="100">
        <f>Planning!AE$602</f>
        <v>0</v>
      </c>
      <c r="AF126" s="101">
        <f>Planning!AF$602</f>
        <v>0</v>
      </c>
      <c r="AG126" s="101">
        <f>Planning!AG$602</f>
        <v>0</v>
      </c>
      <c r="AH126" s="101">
        <f>Planning!AH$602</f>
        <v>0</v>
      </c>
      <c r="AI126" s="101">
        <f>Planning!AI$602</f>
        <v>0</v>
      </c>
      <c r="AJ126" s="102">
        <f>Planning!AJ$602</f>
        <v>0</v>
      </c>
      <c r="AK126" s="100">
        <f>Planning!AK$602</f>
        <v>0</v>
      </c>
      <c r="AL126" s="101">
        <f>Planning!AL$602</f>
        <v>0</v>
      </c>
      <c r="AM126" s="101">
        <f>Planning!AM$602</f>
        <v>0</v>
      </c>
      <c r="AN126" s="101">
        <f>Planning!AN$602</f>
        <v>0</v>
      </c>
      <c r="AO126" s="101">
        <f>Planning!AO$602</f>
        <v>0</v>
      </c>
      <c r="AP126" s="101">
        <f>Planning!AP$602</f>
        <v>0</v>
      </c>
      <c r="AQ126" s="101">
        <f>Planning!AQ$602</f>
        <v>0</v>
      </c>
      <c r="AR126" s="101">
        <f>Planning!AR$602</f>
        <v>0</v>
      </c>
      <c r="AS126" s="101">
        <f>Planning!AS$602</f>
        <v>0</v>
      </c>
      <c r="AT126" s="102">
        <f>Planning!AT$602</f>
        <v>0</v>
      </c>
      <c r="AU126" s="100">
        <f>Planning!AU$602</f>
        <v>0</v>
      </c>
      <c r="AV126" s="101">
        <f>Planning!AV$602</f>
        <v>0</v>
      </c>
      <c r="AW126" s="101">
        <f>Planning!AW$602</f>
        <v>0</v>
      </c>
      <c r="AX126" s="101">
        <f>Planning!AX$602</f>
        <v>0</v>
      </c>
      <c r="AY126" s="101">
        <f>Planning!AY$602</f>
        <v>0</v>
      </c>
      <c r="AZ126" s="101">
        <f>Planning!AZ$602</f>
        <v>0</v>
      </c>
      <c r="BA126" s="101">
        <f>Planning!BA$602</f>
        <v>0</v>
      </c>
      <c r="BB126" s="102">
        <f>Planning!BB$602</f>
        <v>0</v>
      </c>
      <c r="BC126" s="85">
        <f>Planning!BC$602</f>
        <v>0</v>
      </c>
      <c r="BD126" s="107"/>
      <c r="BE126" s="435">
        <f>Planning!BE$602</f>
        <v>0</v>
      </c>
      <c r="BF126" s="436">
        <f>Planning!BF$602</f>
        <v>0</v>
      </c>
      <c r="BG126" s="91">
        <f>Planning!BG$602</f>
        <v>0</v>
      </c>
      <c r="BH126" s="92">
        <f>Planning!BH$602</f>
        <v>0</v>
      </c>
      <c r="BI126" s="93" t="str">
        <f>Planning!BI$602</f>
        <v/>
      </c>
      <c r="BJ126" s="94">
        <f>Planning!BJ$602</f>
        <v>98.129032258064512</v>
      </c>
      <c r="BL126" s="324">
        <f>Planning!BL$602</f>
        <v>0</v>
      </c>
      <c r="BM126" s="149">
        <f>Planning!BP$602</f>
        <v>0</v>
      </c>
      <c r="NL126" s="43" t="s">
        <v>63</v>
      </c>
      <c r="NM126" s="43"/>
    </row>
    <row r="127" spans="1:377" s="318" customFormat="1" ht="10.199999999999999" customHeight="1" x14ac:dyDescent="0.3">
      <c r="A127" s="25"/>
      <c r="B127" s="389"/>
      <c r="C127" s="447"/>
      <c r="D127" s="15"/>
      <c r="E127" s="106"/>
      <c r="F127" s="106"/>
      <c r="G127" s="106"/>
      <c r="H127" s="399"/>
      <c r="I127" s="443">
        <f>Conges!$B$21</f>
        <v>44914</v>
      </c>
      <c r="J127" s="444"/>
      <c r="K127" s="444"/>
      <c r="L127" s="444"/>
      <c r="M127" s="444"/>
      <c r="N127" s="68" t="str">
        <f>Planning!N$637</f>
        <v/>
      </c>
      <c r="O127" s="103">
        <f>Planning!O$637</f>
        <v>0</v>
      </c>
      <c r="P127" s="104">
        <f>Planning!P$637</f>
        <v>0</v>
      </c>
      <c r="Q127" s="104">
        <f>Planning!Q$637</f>
        <v>0</v>
      </c>
      <c r="R127" s="104">
        <f>Planning!R$637</f>
        <v>0</v>
      </c>
      <c r="S127" s="104">
        <f>Planning!S$637</f>
        <v>0</v>
      </c>
      <c r="T127" s="104">
        <f>Planning!T$637</f>
        <v>0</v>
      </c>
      <c r="U127" s="104">
        <f>Planning!U$637</f>
        <v>0</v>
      </c>
      <c r="V127" s="105">
        <f>Planning!V$637</f>
        <v>0</v>
      </c>
      <c r="W127" s="103">
        <f>Planning!W$637</f>
        <v>0</v>
      </c>
      <c r="X127" s="104">
        <f>Planning!X$637</f>
        <v>0</v>
      </c>
      <c r="Y127" s="104">
        <f>Planning!Y$637</f>
        <v>0</v>
      </c>
      <c r="Z127" s="104">
        <f>Planning!Z$637</f>
        <v>0</v>
      </c>
      <c r="AA127" s="104">
        <f>Planning!AA$637</f>
        <v>0</v>
      </c>
      <c r="AB127" s="104">
        <f>Planning!AB$637</f>
        <v>0</v>
      </c>
      <c r="AC127" s="104">
        <f>Planning!AC$637</f>
        <v>0</v>
      </c>
      <c r="AD127" s="105">
        <f>Planning!AD$637</f>
        <v>0</v>
      </c>
      <c r="AE127" s="103">
        <f>Planning!AE$637</f>
        <v>0</v>
      </c>
      <c r="AF127" s="104">
        <f>Planning!AF$637</f>
        <v>0</v>
      </c>
      <c r="AG127" s="104">
        <f>Planning!AG$637</f>
        <v>0</v>
      </c>
      <c r="AH127" s="104">
        <f>Planning!AH$637</f>
        <v>0</v>
      </c>
      <c r="AI127" s="104">
        <f>Planning!AI$637</f>
        <v>0</v>
      </c>
      <c r="AJ127" s="105">
        <f>Planning!AJ$637</f>
        <v>0</v>
      </c>
      <c r="AK127" s="103">
        <f>Planning!AK$637</f>
        <v>0</v>
      </c>
      <c r="AL127" s="104">
        <f>Planning!AL$637</f>
        <v>0</v>
      </c>
      <c r="AM127" s="104">
        <f>Planning!AM$637</f>
        <v>0</v>
      </c>
      <c r="AN127" s="104">
        <f>Planning!AN$637</f>
        <v>0</v>
      </c>
      <c r="AO127" s="104">
        <f>Planning!AO$637</f>
        <v>0</v>
      </c>
      <c r="AP127" s="104">
        <f>Planning!AP$637</f>
        <v>0</v>
      </c>
      <c r="AQ127" s="104">
        <f>Planning!AQ$637</f>
        <v>0</v>
      </c>
      <c r="AR127" s="104">
        <f>Planning!AR$637</f>
        <v>0</v>
      </c>
      <c r="AS127" s="104">
        <f>Planning!AS$637</f>
        <v>0</v>
      </c>
      <c r="AT127" s="105">
        <f>Planning!AT$637</f>
        <v>0</v>
      </c>
      <c r="AU127" s="103">
        <f>Planning!AU$637</f>
        <v>0</v>
      </c>
      <c r="AV127" s="104">
        <f>Planning!AV$637</f>
        <v>0</v>
      </c>
      <c r="AW127" s="104">
        <f>Planning!AW$637</f>
        <v>0</v>
      </c>
      <c r="AX127" s="104">
        <f>Planning!AX$637</f>
        <v>0</v>
      </c>
      <c r="AY127" s="104">
        <f>Planning!AY$637</f>
        <v>0</v>
      </c>
      <c r="AZ127" s="104">
        <f>Planning!AZ$637</f>
        <v>0</v>
      </c>
      <c r="BA127" s="104">
        <f>Planning!BA$637</f>
        <v>0</v>
      </c>
      <c r="BB127" s="105">
        <f>Planning!BB$637</f>
        <v>0</v>
      </c>
      <c r="BC127" s="72">
        <f>Planning!BC$637</f>
        <v>0</v>
      </c>
      <c r="BD127" s="107"/>
      <c r="BE127" s="433">
        <f>Planning!BE$637</f>
        <v>0</v>
      </c>
      <c r="BF127" s="434">
        <f>Planning!BF$637</f>
        <v>0</v>
      </c>
      <c r="BG127" s="77">
        <f>Planning!BG$637</f>
        <v>0</v>
      </c>
      <c r="BH127" s="78">
        <f>Planning!BH$637</f>
        <v>0</v>
      </c>
      <c r="BI127" s="79" t="str">
        <f>Planning!BI$637</f>
        <v/>
      </c>
      <c r="BJ127" s="80">
        <f>Planning!BJ$637</f>
        <v>103.58064516129032</v>
      </c>
      <c r="BL127" s="323">
        <f>Planning!BL$637</f>
        <v>0</v>
      </c>
      <c r="BM127" s="150">
        <f>Planning!BP$637</f>
        <v>0</v>
      </c>
      <c r="NL127" s="43" t="s">
        <v>63</v>
      </c>
      <c r="NM127" s="43"/>
    </row>
    <row r="128" spans="1:377" s="318" customFormat="1" ht="10.199999999999999" customHeight="1" x14ac:dyDescent="0.3">
      <c r="A128" s="25"/>
      <c r="B128" s="389"/>
      <c r="C128" s="447"/>
      <c r="D128" s="15"/>
      <c r="E128" s="106"/>
      <c r="F128" s="106"/>
      <c r="G128" s="106"/>
      <c r="H128" s="399"/>
      <c r="I128" s="445">
        <f>Conges!$B$22</f>
        <v>44915</v>
      </c>
      <c r="J128" s="446"/>
      <c r="K128" s="446"/>
      <c r="L128" s="446"/>
      <c r="M128" s="446"/>
      <c r="N128" s="81" t="str">
        <f>Planning!N$672</f>
        <v/>
      </c>
      <c r="O128" s="100">
        <f>Planning!O$672</f>
        <v>0</v>
      </c>
      <c r="P128" s="101">
        <f>Planning!P$672</f>
        <v>0</v>
      </c>
      <c r="Q128" s="101">
        <f>Planning!Q$672</f>
        <v>0</v>
      </c>
      <c r="R128" s="101">
        <f>Planning!R$672</f>
        <v>0</v>
      </c>
      <c r="S128" s="101">
        <f>Planning!S$672</f>
        <v>0</v>
      </c>
      <c r="T128" s="101">
        <f>Planning!T$672</f>
        <v>0</v>
      </c>
      <c r="U128" s="101">
        <f>Planning!U$672</f>
        <v>0</v>
      </c>
      <c r="V128" s="102">
        <f>Planning!V$672</f>
        <v>0</v>
      </c>
      <c r="W128" s="100">
        <f>Planning!W$672</f>
        <v>0</v>
      </c>
      <c r="X128" s="101">
        <f>Planning!X$672</f>
        <v>0</v>
      </c>
      <c r="Y128" s="101">
        <f>Planning!Y$672</f>
        <v>0</v>
      </c>
      <c r="Z128" s="101">
        <f>Planning!Z$672</f>
        <v>0</v>
      </c>
      <c r="AA128" s="101">
        <f>Planning!AA$672</f>
        <v>0</v>
      </c>
      <c r="AB128" s="101">
        <f>Planning!AB$672</f>
        <v>0</v>
      </c>
      <c r="AC128" s="101">
        <f>Planning!AC$672</f>
        <v>0</v>
      </c>
      <c r="AD128" s="102">
        <f>Planning!AD$672</f>
        <v>0</v>
      </c>
      <c r="AE128" s="100">
        <f>Planning!AE$672</f>
        <v>0</v>
      </c>
      <c r="AF128" s="101">
        <f>Planning!AF$672</f>
        <v>0</v>
      </c>
      <c r="AG128" s="101">
        <f>Planning!AG$672</f>
        <v>0</v>
      </c>
      <c r="AH128" s="101">
        <f>Planning!AH$672</f>
        <v>0</v>
      </c>
      <c r="AI128" s="101">
        <f>Planning!AI$672</f>
        <v>0</v>
      </c>
      <c r="AJ128" s="102">
        <f>Planning!AJ$672</f>
        <v>0</v>
      </c>
      <c r="AK128" s="100">
        <f>Planning!AK$672</f>
        <v>0</v>
      </c>
      <c r="AL128" s="101">
        <f>Planning!AL$672</f>
        <v>0</v>
      </c>
      <c r="AM128" s="101">
        <f>Planning!AM$672</f>
        <v>0</v>
      </c>
      <c r="AN128" s="101">
        <f>Planning!AN$672</f>
        <v>0</v>
      </c>
      <c r="AO128" s="101">
        <f>Planning!AO$672</f>
        <v>0</v>
      </c>
      <c r="AP128" s="101">
        <f>Planning!AP$672</f>
        <v>0</v>
      </c>
      <c r="AQ128" s="101">
        <f>Planning!AQ$672</f>
        <v>0</v>
      </c>
      <c r="AR128" s="101">
        <f>Planning!AR$672</f>
        <v>0</v>
      </c>
      <c r="AS128" s="101">
        <f>Planning!AS$672</f>
        <v>0</v>
      </c>
      <c r="AT128" s="102">
        <f>Planning!AT$672</f>
        <v>0</v>
      </c>
      <c r="AU128" s="100">
        <f>Planning!AU$672</f>
        <v>0</v>
      </c>
      <c r="AV128" s="101">
        <f>Planning!AV$672</f>
        <v>0</v>
      </c>
      <c r="AW128" s="101">
        <f>Planning!AW$672</f>
        <v>0</v>
      </c>
      <c r="AX128" s="101">
        <f>Planning!AX$672</f>
        <v>0</v>
      </c>
      <c r="AY128" s="101">
        <f>Planning!AY$672</f>
        <v>0</v>
      </c>
      <c r="AZ128" s="101">
        <f>Planning!AZ$672</f>
        <v>0</v>
      </c>
      <c r="BA128" s="101">
        <f>Planning!BA$672</f>
        <v>0</v>
      </c>
      <c r="BB128" s="102">
        <f>Planning!BB$672</f>
        <v>0</v>
      </c>
      <c r="BC128" s="85">
        <f>Planning!BC$672</f>
        <v>0</v>
      </c>
      <c r="BD128" s="107"/>
      <c r="BE128" s="435">
        <f>Planning!BE$672</f>
        <v>0</v>
      </c>
      <c r="BF128" s="436">
        <f>Planning!BF$672</f>
        <v>0</v>
      </c>
      <c r="BG128" s="91">
        <f>Planning!BG$672</f>
        <v>0</v>
      </c>
      <c r="BH128" s="92">
        <f>Planning!BH$672</f>
        <v>0</v>
      </c>
      <c r="BI128" s="93" t="str">
        <f>Planning!BI$672</f>
        <v/>
      </c>
      <c r="BJ128" s="94">
        <f>Planning!BJ$672</f>
        <v>109.03225806451613</v>
      </c>
      <c r="BL128" s="324">
        <f>Planning!BL$672</f>
        <v>0</v>
      </c>
      <c r="BM128" s="149">
        <f>Planning!BP$672</f>
        <v>0</v>
      </c>
      <c r="NL128" s="43" t="s">
        <v>63</v>
      </c>
      <c r="NM128" s="43"/>
    </row>
    <row r="129" spans="1:377" s="318" customFormat="1" ht="10.199999999999999" customHeight="1" x14ac:dyDescent="0.3">
      <c r="A129" s="25"/>
      <c r="B129" s="389"/>
      <c r="C129" s="447"/>
      <c r="D129" s="15"/>
      <c r="E129" s="106"/>
      <c r="F129" s="106"/>
      <c r="G129" s="106"/>
      <c r="H129" s="399"/>
      <c r="I129" s="443">
        <f>Conges!$B$23</f>
        <v>44916</v>
      </c>
      <c r="J129" s="444"/>
      <c r="K129" s="444"/>
      <c r="L129" s="444"/>
      <c r="M129" s="444"/>
      <c r="N129" s="68" t="str">
        <f>Planning!N$707</f>
        <v/>
      </c>
      <c r="O129" s="103">
        <f>Planning!O$707</f>
        <v>0</v>
      </c>
      <c r="P129" s="104">
        <f>Planning!P$707</f>
        <v>0</v>
      </c>
      <c r="Q129" s="104">
        <f>Planning!Q$707</f>
        <v>0</v>
      </c>
      <c r="R129" s="104">
        <f>Planning!R$707</f>
        <v>0</v>
      </c>
      <c r="S129" s="104">
        <f>Planning!S$707</f>
        <v>0</v>
      </c>
      <c r="T129" s="104">
        <f>Planning!T$707</f>
        <v>0</v>
      </c>
      <c r="U129" s="104">
        <f>Planning!U$707</f>
        <v>0</v>
      </c>
      <c r="V129" s="105">
        <f>Planning!V$707</f>
        <v>0</v>
      </c>
      <c r="W129" s="103">
        <f>Planning!W$707</f>
        <v>0</v>
      </c>
      <c r="X129" s="104">
        <f>Planning!X$707</f>
        <v>0</v>
      </c>
      <c r="Y129" s="104">
        <f>Planning!Y$707</f>
        <v>0</v>
      </c>
      <c r="Z129" s="104">
        <f>Planning!Z$707</f>
        <v>0</v>
      </c>
      <c r="AA129" s="104">
        <f>Planning!AA$707</f>
        <v>0</v>
      </c>
      <c r="AB129" s="104">
        <f>Planning!AB$707</f>
        <v>0</v>
      </c>
      <c r="AC129" s="104">
        <f>Planning!AC$707</f>
        <v>0</v>
      </c>
      <c r="AD129" s="105">
        <f>Planning!AD$707</f>
        <v>0</v>
      </c>
      <c r="AE129" s="103">
        <f>Planning!AE$707</f>
        <v>0</v>
      </c>
      <c r="AF129" s="104">
        <f>Planning!AF$707</f>
        <v>0</v>
      </c>
      <c r="AG129" s="104">
        <f>Planning!AG$707</f>
        <v>0</v>
      </c>
      <c r="AH129" s="104">
        <f>Planning!AH$707</f>
        <v>0</v>
      </c>
      <c r="AI129" s="104">
        <f>Planning!AI$707</f>
        <v>0</v>
      </c>
      <c r="AJ129" s="105">
        <f>Planning!AJ$707</f>
        <v>0</v>
      </c>
      <c r="AK129" s="103">
        <f>Planning!AK$707</f>
        <v>0</v>
      </c>
      <c r="AL129" s="104">
        <f>Planning!AL$707</f>
        <v>0</v>
      </c>
      <c r="AM129" s="104">
        <f>Planning!AM$707</f>
        <v>0</v>
      </c>
      <c r="AN129" s="104">
        <f>Planning!AN$707</f>
        <v>0</v>
      </c>
      <c r="AO129" s="104">
        <f>Planning!AO$707</f>
        <v>0</v>
      </c>
      <c r="AP129" s="104">
        <f>Planning!AP$707</f>
        <v>0</v>
      </c>
      <c r="AQ129" s="104">
        <f>Planning!AQ$707</f>
        <v>0</v>
      </c>
      <c r="AR129" s="104">
        <f>Planning!AR$707</f>
        <v>0</v>
      </c>
      <c r="AS129" s="104">
        <f>Planning!AS$707</f>
        <v>0</v>
      </c>
      <c r="AT129" s="105">
        <f>Planning!AT$707</f>
        <v>0</v>
      </c>
      <c r="AU129" s="103">
        <f>Planning!AU$707</f>
        <v>0</v>
      </c>
      <c r="AV129" s="104">
        <f>Planning!AV$707</f>
        <v>0</v>
      </c>
      <c r="AW129" s="104">
        <f>Planning!AW$707</f>
        <v>0</v>
      </c>
      <c r="AX129" s="104">
        <f>Planning!AX$707</f>
        <v>0</v>
      </c>
      <c r="AY129" s="104">
        <f>Planning!AY$707</f>
        <v>0</v>
      </c>
      <c r="AZ129" s="104">
        <f>Planning!AZ$707</f>
        <v>0</v>
      </c>
      <c r="BA129" s="104">
        <f>Planning!BA$707</f>
        <v>0</v>
      </c>
      <c r="BB129" s="105">
        <f>Planning!BB$707</f>
        <v>0</v>
      </c>
      <c r="BC129" s="72">
        <f>Planning!BC$707</f>
        <v>0</v>
      </c>
      <c r="BD129" s="107"/>
      <c r="BE129" s="433">
        <f>Planning!BE$707</f>
        <v>0</v>
      </c>
      <c r="BF129" s="434">
        <f>Planning!BF$707</f>
        <v>0</v>
      </c>
      <c r="BG129" s="77">
        <f>Planning!BG$707</f>
        <v>0</v>
      </c>
      <c r="BH129" s="78">
        <f>Planning!BH$707</f>
        <v>0</v>
      </c>
      <c r="BI129" s="79" t="str">
        <f>Planning!BI$707</f>
        <v/>
      </c>
      <c r="BJ129" s="80">
        <f>Planning!BJ$707</f>
        <v>114.48387096774192</v>
      </c>
      <c r="BL129" s="323">
        <f>Planning!BL$707</f>
        <v>0</v>
      </c>
      <c r="BM129" s="150">
        <f>Planning!BP$707</f>
        <v>0</v>
      </c>
      <c r="NL129" s="43" t="s">
        <v>63</v>
      </c>
      <c r="NM129" s="43"/>
    </row>
    <row r="130" spans="1:377" s="318" customFormat="1" ht="10.199999999999999" customHeight="1" x14ac:dyDescent="0.3">
      <c r="A130" s="25"/>
      <c r="B130" s="389"/>
      <c r="C130" s="447"/>
      <c r="D130" s="15"/>
      <c r="E130" s="106"/>
      <c r="F130" s="106"/>
      <c r="G130" s="106"/>
      <c r="H130" s="399"/>
      <c r="I130" s="445">
        <f>Conges!$B$24</f>
        <v>44917</v>
      </c>
      <c r="J130" s="446"/>
      <c r="K130" s="446"/>
      <c r="L130" s="446"/>
      <c r="M130" s="446"/>
      <c r="N130" s="81" t="str">
        <f>Planning!N$742</f>
        <v/>
      </c>
      <c r="O130" s="100">
        <f>Planning!O$742</f>
        <v>0</v>
      </c>
      <c r="P130" s="101">
        <f>Planning!P$742</f>
        <v>0</v>
      </c>
      <c r="Q130" s="101">
        <f>Planning!Q$742</f>
        <v>0</v>
      </c>
      <c r="R130" s="101">
        <f>Planning!R$742</f>
        <v>0</v>
      </c>
      <c r="S130" s="101">
        <f>Planning!S$742</f>
        <v>0</v>
      </c>
      <c r="T130" s="101">
        <f>Planning!T$742</f>
        <v>0</v>
      </c>
      <c r="U130" s="101">
        <f>Planning!U$742</f>
        <v>0</v>
      </c>
      <c r="V130" s="102">
        <f>Planning!V$742</f>
        <v>0</v>
      </c>
      <c r="W130" s="100">
        <f>Planning!W$742</f>
        <v>0</v>
      </c>
      <c r="X130" s="101">
        <f>Planning!X$742</f>
        <v>0</v>
      </c>
      <c r="Y130" s="101">
        <f>Planning!Y$742</f>
        <v>0</v>
      </c>
      <c r="Z130" s="101">
        <f>Planning!Z$742</f>
        <v>0</v>
      </c>
      <c r="AA130" s="101">
        <f>Planning!AA$742</f>
        <v>0</v>
      </c>
      <c r="AB130" s="101">
        <f>Planning!AB$742</f>
        <v>0</v>
      </c>
      <c r="AC130" s="101">
        <f>Planning!AC$742</f>
        <v>0</v>
      </c>
      <c r="AD130" s="102">
        <f>Planning!AD$742</f>
        <v>0</v>
      </c>
      <c r="AE130" s="100">
        <f>Planning!AE$742</f>
        <v>0</v>
      </c>
      <c r="AF130" s="101">
        <f>Planning!AF$742</f>
        <v>0</v>
      </c>
      <c r="AG130" s="101">
        <f>Planning!AG$742</f>
        <v>0</v>
      </c>
      <c r="AH130" s="101">
        <f>Planning!AH$742</f>
        <v>0</v>
      </c>
      <c r="AI130" s="101">
        <f>Planning!AI$742</f>
        <v>0</v>
      </c>
      <c r="AJ130" s="102">
        <f>Planning!AJ$742</f>
        <v>0</v>
      </c>
      <c r="AK130" s="100">
        <f>Planning!AK$742</f>
        <v>0</v>
      </c>
      <c r="AL130" s="101">
        <f>Planning!AL$742</f>
        <v>0</v>
      </c>
      <c r="AM130" s="101">
        <f>Planning!AM$742</f>
        <v>0</v>
      </c>
      <c r="AN130" s="101">
        <f>Planning!AN$742</f>
        <v>0</v>
      </c>
      <c r="AO130" s="101">
        <f>Planning!AO$742</f>
        <v>0</v>
      </c>
      <c r="AP130" s="101">
        <f>Planning!AP$742</f>
        <v>0</v>
      </c>
      <c r="AQ130" s="101">
        <f>Planning!AQ$742</f>
        <v>0</v>
      </c>
      <c r="AR130" s="101">
        <f>Planning!AR$742</f>
        <v>0</v>
      </c>
      <c r="AS130" s="101">
        <f>Planning!AS$742</f>
        <v>0</v>
      </c>
      <c r="AT130" s="102">
        <f>Planning!AT$742</f>
        <v>0</v>
      </c>
      <c r="AU130" s="100">
        <f>Planning!AU$742</f>
        <v>0</v>
      </c>
      <c r="AV130" s="101">
        <f>Planning!AV$742</f>
        <v>0</v>
      </c>
      <c r="AW130" s="101">
        <f>Planning!AW$742</f>
        <v>0</v>
      </c>
      <c r="AX130" s="101">
        <f>Planning!AX$742</f>
        <v>0</v>
      </c>
      <c r="AY130" s="101">
        <f>Planning!AY$742</f>
        <v>0</v>
      </c>
      <c r="AZ130" s="101">
        <f>Planning!AZ$742</f>
        <v>0</v>
      </c>
      <c r="BA130" s="101">
        <f>Planning!BA$742</f>
        <v>0</v>
      </c>
      <c r="BB130" s="102">
        <f>Planning!BB$742</f>
        <v>0</v>
      </c>
      <c r="BC130" s="85">
        <f>Planning!BC$742</f>
        <v>0</v>
      </c>
      <c r="BD130" s="107"/>
      <c r="BE130" s="435">
        <f>Planning!BE$742</f>
        <v>0</v>
      </c>
      <c r="BF130" s="436">
        <f>Planning!BF$742</f>
        <v>0</v>
      </c>
      <c r="BG130" s="91">
        <f>Planning!BG$742</f>
        <v>0</v>
      </c>
      <c r="BH130" s="92">
        <f>Planning!BH$742</f>
        <v>0</v>
      </c>
      <c r="BI130" s="93" t="str">
        <f>Planning!BI$742</f>
        <v/>
      </c>
      <c r="BJ130" s="94">
        <f>Planning!BJ$742</f>
        <v>119.93548387096773</v>
      </c>
      <c r="BL130" s="324">
        <f>Planning!BL$742</f>
        <v>0</v>
      </c>
      <c r="BM130" s="149">
        <f>Planning!BP$742</f>
        <v>0</v>
      </c>
      <c r="NL130" s="43" t="s">
        <v>63</v>
      </c>
      <c r="NM130" s="43"/>
    </row>
    <row r="131" spans="1:377" s="318" customFormat="1" ht="10.199999999999999" customHeight="1" x14ac:dyDescent="0.3">
      <c r="A131" s="25"/>
      <c r="B131" s="389"/>
      <c r="C131" s="447"/>
      <c r="D131" s="15"/>
      <c r="E131" s="106"/>
      <c r="F131" s="106"/>
      <c r="G131" s="106"/>
      <c r="H131" s="399"/>
      <c r="I131" s="443">
        <f>Conges!$B$25</f>
        <v>44918</v>
      </c>
      <c r="J131" s="444"/>
      <c r="K131" s="444"/>
      <c r="L131" s="444"/>
      <c r="M131" s="444"/>
      <c r="N131" s="68" t="str">
        <f>Planning!N$777</f>
        <v/>
      </c>
      <c r="O131" s="103">
        <f>Planning!O$777</f>
        <v>0</v>
      </c>
      <c r="P131" s="104">
        <f>Planning!P$777</f>
        <v>0</v>
      </c>
      <c r="Q131" s="104">
        <f>Planning!Q$777</f>
        <v>0</v>
      </c>
      <c r="R131" s="104">
        <f>Planning!R$777</f>
        <v>0</v>
      </c>
      <c r="S131" s="104">
        <f>Planning!S$777</f>
        <v>0</v>
      </c>
      <c r="T131" s="104">
        <f>Planning!T$777</f>
        <v>0</v>
      </c>
      <c r="U131" s="104">
        <f>Planning!U$777</f>
        <v>0</v>
      </c>
      <c r="V131" s="105">
        <f>Planning!V$777</f>
        <v>0</v>
      </c>
      <c r="W131" s="103">
        <f>Planning!W$777</f>
        <v>0</v>
      </c>
      <c r="X131" s="104">
        <f>Planning!X$777</f>
        <v>0</v>
      </c>
      <c r="Y131" s="104">
        <f>Planning!Y$777</f>
        <v>0</v>
      </c>
      <c r="Z131" s="104">
        <f>Planning!Z$777</f>
        <v>0</v>
      </c>
      <c r="AA131" s="104">
        <f>Planning!AA$777</f>
        <v>0</v>
      </c>
      <c r="AB131" s="104">
        <f>Planning!AB$777</f>
        <v>0</v>
      </c>
      <c r="AC131" s="104">
        <f>Planning!AC$777</f>
        <v>0</v>
      </c>
      <c r="AD131" s="105">
        <f>Planning!AD$777</f>
        <v>0</v>
      </c>
      <c r="AE131" s="103">
        <f>Planning!AE$777</f>
        <v>0</v>
      </c>
      <c r="AF131" s="104">
        <f>Planning!AF$777</f>
        <v>0</v>
      </c>
      <c r="AG131" s="104">
        <f>Planning!AG$777</f>
        <v>0</v>
      </c>
      <c r="AH131" s="104">
        <f>Planning!AH$777</f>
        <v>0</v>
      </c>
      <c r="AI131" s="104">
        <f>Planning!AI$777</f>
        <v>0</v>
      </c>
      <c r="AJ131" s="105">
        <f>Planning!AJ$777</f>
        <v>0</v>
      </c>
      <c r="AK131" s="103">
        <f>Planning!AK$777</f>
        <v>0</v>
      </c>
      <c r="AL131" s="104">
        <f>Planning!AL$777</f>
        <v>0</v>
      </c>
      <c r="AM131" s="104">
        <f>Planning!AM$777</f>
        <v>0</v>
      </c>
      <c r="AN131" s="104">
        <f>Planning!AN$777</f>
        <v>0</v>
      </c>
      <c r="AO131" s="104">
        <f>Planning!AO$777</f>
        <v>0</v>
      </c>
      <c r="AP131" s="104">
        <f>Planning!AP$777</f>
        <v>0</v>
      </c>
      <c r="AQ131" s="104">
        <f>Planning!AQ$777</f>
        <v>0</v>
      </c>
      <c r="AR131" s="104">
        <f>Planning!AR$777</f>
        <v>0</v>
      </c>
      <c r="AS131" s="104">
        <f>Planning!AS$777</f>
        <v>0</v>
      </c>
      <c r="AT131" s="105">
        <f>Planning!AT$777</f>
        <v>0</v>
      </c>
      <c r="AU131" s="103">
        <f>Planning!AU$777</f>
        <v>0</v>
      </c>
      <c r="AV131" s="104">
        <f>Planning!AV$777</f>
        <v>0</v>
      </c>
      <c r="AW131" s="104">
        <f>Planning!AW$777</f>
        <v>0</v>
      </c>
      <c r="AX131" s="104">
        <f>Planning!AX$777</f>
        <v>0</v>
      </c>
      <c r="AY131" s="104">
        <f>Planning!AY$777</f>
        <v>0</v>
      </c>
      <c r="AZ131" s="104">
        <f>Planning!AZ$777</f>
        <v>0</v>
      </c>
      <c r="BA131" s="104">
        <f>Planning!BA$777</f>
        <v>0</v>
      </c>
      <c r="BB131" s="105">
        <f>Planning!BB$777</f>
        <v>0</v>
      </c>
      <c r="BC131" s="72">
        <f>Planning!BC$777</f>
        <v>0</v>
      </c>
      <c r="BD131" s="107"/>
      <c r="BE131" s="433">
        <f>Planning!BE$777</f>
        <v>0</v>
      </c>
      <c r="BF131" s="434">
        <f>Planning!BF$777</f>
        <v>0</v>
      </c>
      <c r="BG131" s="77">
        <f>Planning!BG$777</f>
        <v>0</v>
      </c>
      <c r="BH131" s="78">
        <f>Planning!BH$777</f>
        <v>0</v>
      </c>
      <c r="BI131" s="79" t="str">
        <f>Planning!BI$777</f>
        <v/>
      </c>
      <c r="BJ131" s="80">
        <f>Planning!BJ$777</f>
        <v>125.38709677419354</v>
      </c>
      <c r="BL131" s="323">
        <f>Planning!BL$777</f>
        <v>0</v>
      </c>
      <c r="BM131" s="150">
        <f>Planning!BP$777</f>
        <v>0</v>
      </c>
      <c r="NL131" s="43" t="s">
        <v>63</v>
      </c>
      <c r="NM131" s="43"/>
    </row>
    <row r="132" spans="1:377" s="318" customFormat="1" ht="10.199999999999999" customHeight="1" x14ac:dyDescent="0.3">
      <c r="A132" s="25"/>
      <c r="B132" s="389"/>
      <c r="C132" s="447"/>
      <c r="D132" s="15"/>
      <c r="E132" s="106"/>
      <c r="F132" s="106"/>
      <c r="G132" s="106"/>
      <c r="H132" s="399"/>
      <c r="I132" s="445">
        <f>Conges!$B$26</f>
        <v>44919</v>
      </c>
      <c r="J132" s="446"/>
      <c r="K132" s="446"/>
      <c r="L132" s="446"/>
      <c r="M132" s="446"/>
      <c r="N132" s="81" t="str">
        <f>Planning!N$812</f>
        <v/>
      </c>
      <c r="O132" s="100">
        <f>Planning!O$812</f>
        <v>0</v>
      </c>
      <c r="P132" s="101">
        <f>Planning!P$812</f>
        <v>0</v>
      </c>
      <c r="Q132" s="101">
        <f>Planning!Q$812</f>
        <v>0</v>
      </c>
      <c r="R132" s="101">
        <f>Planning!R$812</f>
        <v>0</v>
      </c>
      <c r="S132" s="101">
        <f>Planning!S$812</f>
        <v>0</v>
      </c>
      <c r="T132" s="101">
        <f>Planning!T$812</f>
        <v>0</v>
      </c>
      <c r="U132" s="101">
        <f>Planning!U$812</f>
        <v>0</v>
      </c>
      <c r="V132" s="102">
        <f>Planning!V$812</f>
        <v>0</v>
      </c>
      <c r="W132" s="100">
        <f>Planning!W$812</f>
        <v>0</v>
      </c>
      <c r="X132" s="101">
        <f>Planning!X$812</f>
        <v>0</v>
      </c>
      <c r="Y132" s="101">
        <f>Planning!Y$812</f>
        <v>0</v>
      </c>
      <c r="Z132" s="101">
        <f>Planning!Z$812</f>
        <v>0</v>
      </c>
      <c r="AA132" s="101">
        <f>Planning!AA$812</f>
        <v>0</v>
      </c>
      <c r="AB132" s="101">
        <f>Planning!AB$812</f>
        <v>0</v>
      </c>
      <c r="AC132" s="101">
        <f>Planning!AC$812</f>
        <v>0</v>
      </c>
      <c r="AD132" s="102">
        <f>Planning!AD$812</f>
        <v>0</v>
      </c>
      <c r="AE132" s="100">
        <f>Planning!AE$812</f>
        <v>0</v>
      </c>
      <c r="AF132" s="101">
        <f>Planning!AF$812</f>
        <v>0</v>
      </c>
      <c r="AG132" s="101">
        <f>Planning!AG$812</f>
        <v>0</v>
      </c>
      <c r="AH132" s="101">
        <f>Planning!AH$812</f>
        <v>0</v>
      </c>
      <c r="AI132" s="101">
        <f>Planning!AI$812</f>
        <v>0</v>
      </c>
      <c r="AJ132" s="102">
        <f>Planning!AJ$812</f>
        <v>0</v>
      </c>
      <c r="AK132" s="100">
        <f>Planning!AK$812</f>
        <v>0</v>
      </c>
      <c r="AL132" s="101">
        <f>Planning!AL$812</f>
        <v>0</v>
      </c>
      <c r="AM132" s="101">
        <f>Planning!AM$812</f>
        <v>0</v>
      </c>
      <c r="AN132" s="101">
        <f>Planning!AN$812</f>
        <v>0</v>
      </c>
      <c r="AO132" s="101">
        <f>Planning!AO$812</f>
        <v>0</v>
      </c>
      <c r="AP132" s="101">
        <f>Planning!AP$812</f>
        <v>0</v>
      </c>
      <c r="AQ132" s="101">
        <f>Planning!AQ$812</f>
        <v>0</v>
      </c>
      <c r="AR132" s="101">
        <f>Planning!AR$812</f>
        <v>0</v>
      </c>
      <c r="AS132" s="101">
        <f>Planning!AS$812</f>
        <v>0</v>
      </c>
      <c r="AT132" s="102">
        <f>Planning!AT$812</f>
        <v>0</v>
      </c>
      <c r="AU132" s="100">
        <f>Planning!AU$812</f>
        <v>0</v>
      </c>
      <c r="AV132" s="101">
        <f>Planning!AV$812</f>
        <v>0</v>
      </c>
      <c r="AW132" s="101">
        <f>Planning!AW$812</f>
        <v>0</v>
      </c>
      <c r="AX132" s="101">
        <f>Planning!AX$812</f>
        <v>0</v>
      </c>
      <c r="AY132" s="101">
        <f>Planning!AY$812</f>
        <v>0</v>
      </c>
      <c r="AZ132" s="101">
        <f>Planning!AZ$812</f>
        <v>0</v>
      </c>
      <c r="BA132" s="101">
        <f>Planning!BA$812</f>
        <v>0</v>
      </c>
      <c r="BB132" s="102">
        <f>Planning!BB$812</f>
        <v>0</v>
      </c>
      <c r="BC132" s="85">
        <f>Planning!BC$812</f>
        <v>0</v>
      </c>
      <c r="BD132" s="107"/>
      <c r="BE132" s="435">
        <f>Planning!BE$812</f>
        <v>0</v>
      </c>
      <c r="BF132" s="436">
        <f>Planning!BF$812</f>
        <v>0</v>
      </c>
      <c r="BG132" s="91">
        <f>Planning!BG$812</f>
        <v>0</v>
      </c>
      <c r="BH132" s="92">
        <f>Planning!BH$812</f>
        <v>0</v>
      </c>
      <c r="BI132" s="93" t="str">
        <f>Planning!BI$812</f>
        <v/>
      </c>
      <c r="BJ132" s="94">
        <f>Planning!BJ$812</f>
        <v>130.83870967741933</v>
      </c>
      <c r="BL132" s="324">
        <f>Planning!BL$812</f>
        <v>0</v>
      </c>
      <c r="BM132" s="149">
        <f>Planning!BP$812</f>
        <v>0</v>
      </c>
      <c r="NL132" s="43" t="s">
        <v>63</v>
      </c>
      <c r="NM132" s="43"/>
    </row>
    <row r="133" spans="1:377" s="318" customFormat="1" ht="10.199999999999999" customHeight="1" x14ac:dyDescent="0.3">
      <c r="A133" s="25"/>
      <c r="B133" s="389"/>
      <c r="C133" s="447"/>
      <c r="D133" s="15"/>
      <c r="E133" s="106"/>
      <c r="F133" s="106"/>
      <c r="G133" s="106"/>
      <c r="H133" s="399"/>
      <c r="I133" s="443">
        <f>Conges!$B$27</f>
        <v>44920</v>
      </c>
      <c r="J133" s="444"/>
      <c r="K133" s="444"/>
      <c r="L133" s="444"/>
      <c r="M133" s="444"/>
      <c r="N133" s="68" t="str">
        <f>Planning!N$847</f>
        <v/>
      </c>
      <c r="O133" s="103">
        <f>Planning!O$847</f>
        <v>0</v>
      </c>
      <c r="P133" s="104">
        <f>Planning!P$847</f>
        <v>0</v>
      </c>
      <c r="Q133" s="104">
        <f>Planning!Q$847</f>
        <v>0</v>
      </c>
      <c r="R133" s="104">
        <f>Planning!R$847</f>
        <v>0</v>
      </c>
      <c r="S133" s="104">
        <f>Planning!S$847</f>
        <v>0</v>
      </c>
      <c r="T133" s="104">
        <f>Planning!T$847</f>
        <v>0</v>
      </c>
      <c r="U133" s="104">
        <f>Planning!U$847</f>
        <v>0</v>
      </c>
      <c r="V133" s="105">
        <f>Planning!V$847</f>
        <v>0</v>
      </c>
      <c r="W133" s="103">
        <f>Planning!W$847</f>
        <v>0</v>
      </c>
      <c r="X133" s="104">
        <f>Planning!X$847</f>
        <v>0</v>
      </c>
      <c r="Y133" s="104">
        <f>Planning!Y$847</f>
        <v>0</v>
      </c>
      <c r="Z133" s="104">
        <f>Planning!Z$847</f>
        <v>0</v>
      </c>
      <c r="AA133" s="104">
        <f>Planning!AA$847</f>
        <v>0</v>
      </c>
      <c r="AB133" s="104">
        <f>Planning!AB$847</f>
        <v>0</v>
      </c>
      <c r="AC133" s="104">
        <f>Planning!AC$847</f>
        <v>0</v>
      </c>
      <c r="AD133" s="105">
        <f>Planning!AD$847</f>
        <v>0</v>
      </c>
      <c r="AE133" s="103">
        <f>Planning!AE$847</f>
        <v>0</v>
      </c>
      <c r="AF133" s="104">
        <f>Planning!AF$847</f>
        <v>0</v>
      </c>
      <c r="AG133" s="104">
        <f>Planning!AG$847</f>
        <v>0</v>
      </c>
      <c r="AH133" s="104">
        <f>Planning!AH$847</f>
        <v>0</v>
      </c>
      <c r="AI133" s="104">
        <f>Planning!AI$847</f>
        <v>0</v>
      </c>
      <c r="AJ133" s="105">
        <f>Planning!AJ$847</f>
        <v>0</v>
      </c>
      <c r="AK133" s="103">
        <f>Planning!AK$847</f>
        <v>0</v>
      </c>
      <c r="AL133" s="104">
        <f>Planning!AL$847</f>
        <v>0</v>
      </c>
      <c r="AM133" s="104">
        <f>Planning!AM$847</f>
        <v>0</v>
      </c>
      <c r="AN133" s="104">
        <f>Planning!AN$847</f>
        <v>0</v>
      </c>
      <c r="AO133" s="104">
        <f>Planning!AO$847</f>
        <v>0</v>
      </c>
      <c r="AP133" s="104">
        <f>Planning!AP$847</f>
        <v>0</v>
      </c>
      <c r="AQ133" s="104">
        <f>Planning!AQ$847</f>
        <v>0</v>
      </c>
      <c r="AR133" s="104">
        <f>Planning!AR$847</f>
        <v>0</v>
      </c>
      <c r="AS133" s="104">
        <f>Planning!AS$847</f>
        <v>0</v>
      </c>
      <c r="AT133" s="105">
        <f>Planning!AT$847</f>
        <v>0</v>
      </c>
      <c r="AU133" s="103">
        <f>Planning!AU$847</f>
        <v>0</v>
      </c>
      <c r="AV133" s="104">
        <f>Planning!AV$847</f>
        <v>0</v>
      </c>
      <c r="AW133" s="104">
        <f>Planning!AW$847</f>
        <v>0</v>
      </c>
      <c r="AX133" s="104">
        <f>Planning!AX$847</f>
        <v>0</v>
      </c>
      <c r="AY133" s="104">
        <f>Planning!AY$847</f>
        <v>0</v>
      </c>
      <c r="AZ133" s="104">
        <f>Planning!AZ$847</f>
        <v>0</v>
      </c>
      <c r="BA133" s="104">
        <f>Planning!BA$847</f>
        <v>0</v>
      </c>
      <c r="BB133" s="105">
        <f>Planning!BB$847</f>
        <v>0</v>
      </c>
      <c r="BC133" s="72">
        <f>Planning!BC$847</f>
        <v>0</v>
      </c>
      <c r="BD133" s="107"/>
      <c r="BE133" s="433">
        <f>Planning!BE$847</f>
        <v>0</v>
      </c>
      <c r="BF133" s="434">
        <f>Planning!BF$847</f>
        <v>0</v>
      </c>
      <c r="BG133" s="77">
        <f>Planning!BG$847</f>
        <v>0</v>
      </c>
      <c r="BH133" s="78">
        <f>Planning!BH$847</f>
        <v>0</v>
      </c>
      <c r="BI133" s="79" t="str">
        <f>Planning!BI$847</f>
        <v/>
      </c>
      <c r="BJ133" s="80">
        <f>Planning!BJ$847</f>
        <v>136.29032258064515</v>
      </c>
      <c r="BL133" s="323">
        <f>Planning!BL$847</f>
        <v>0</v>
      </c>
      <c r="BM133" s="150">
        <f>Planning!BP$847</f>
        <v>0</v>
      </c>
      <c r="NL133" s="43" t="s">
        <v>63</v>
      </c>
      <c r="NM133" s="43"/>
    </row>
    <row r="134" spans="1:377" s="318" customFormat="1" ht="10.199999999999999" customHeight="1" x14ac:dyDescent="0.3">
      <c r="A134" s="25"/>
      <c r="B134" s="389"/>
      <c r="C134" s="447"/>
      <c r="D134" s="15"/>
      <c r="E134" s="106"/>
      <c r="F134" s="106"/>
      <c r="G134" s="106"/>
      <c r="H134" s="399"/>
      <c r="I134" s="445">
        <f>Conges!$B$28</f>
        <v>44921</v>
      </c>
      <c r="J134" s="446"/>
      <c r="K134" s="446"/>
      <c r="L134" s="446"/>
      <c r="M134" s="446"/>
      <c r="N134" s="81" t="str">
        <f>Planning!N$882</f>
        <v/>
      </c>
      <c r="O134" s="100">
        <f>Planning!O$882</f>
        <v>0</v>
      </c>
      <c r="P134" s="101">
        <f>Planning!P$882</f>
        <v>0</v>
      </c>
      <c r="Q134" s="101">
        <f>Planning!Q$882</f>
        <v>0</v>
      </c>
      <c r="R134" s="101">
        <f>Planning!R$882</f>
        <v>0</v>
      </c>
      <c r="S134" s="101">
        <f>Planning!S$882</f>
        <v>0</v>
      </c>
      <c r="T134" s="101">
        <f>Planning!T$882</f>
        <v>0</v>
      </c>
      <c r="U134" s="101">
        <f>Planning!U$882</f>
        <v>0</v>
      </c>
      <c r="V134" s="102">
        <f>Planning!V$882</f>
        <v>0</v>
      </c>
      <c r="W134" s="100">
        <f>Planning!W$882</f>
        <v>0</v>
      </c>
      <c r="X134" s="101">
        <f>Planning!X$882</f>
        <v>0</v>
      </c>
      <c r="Y134" s="101">
        <f>Planning!Y$882</f>
        <v>0</v>
      </c>
      <c r="Z134" s="101">
        <f>Planning!Z$882</f>
        <v>0</v>
      </c>
      <c r="AA134" s="101">
        <f>Planning!AA$882</f>
        <v>0</v>
      </c>
      <c r="AB134" s="101">
        <f>Planning!AB$882</f>
        <v>0</v>
      </c>
      <c r="AC134" s="101">
        <f>Planning!AC$882</f>
        <v>0</v>
      </c>
      <c r="AD134" s="102">
        <f>Planning!AD$882</f>
        <v>0</v>
      </c>
      <c r="AE134" s="100">
        <f>Planning!AE$882</f>
        <v>0</v>
      </c>
      <c r="AF134" s="101">
        <f>Planning!AF$882</f>
        <v>0</v>
      </c>
      <c r="AG134" s="101">
        <f>Planning!AG$882</f>
        <v>0</v>
      </c>
      <c r="AH134" s="101">
        <f>Planning!AH$882</f>
        <v>0</v>
      </c>
      <c r="AI134" s="101">
        <f>Planning!AI$882</f>
        <v>0</v>
      </c>
      <c r="AJ134" s="102">
        <f>Planning!AJ$882</f>
        <v>0</v>
      </c>
      <c r="AK134" s="100">
        <f>Planning!AK$882</f>
        <v>0</v>
      </c>
      <c r="AL134" s="101">
        <f>Planning!AL$882</f>
        <v>0</v>
      </c>
      <c r="AM134" s="101">
        <f>Planning!AM$882</f>
        <v>0</v>
      </c>
      <c r="AN134" s="101">
        <f>Planning!AN$882</f>
        <v>0</v>
      </c>
      <c r="AO134" s="101">
        <f>Planning!AO$882</f>
        <v>0</v>
      </c>
      <c r="AP134" s="101">
        <f>Planning!AP$882</f>
        <v>0</v>
      </c>
      <c r="AQ134" s="101">
        <f>Planning!AQ$882</f>
        <v>0</v>
      </c>
      <c r="AR134" s="101">
        <f>Planning!AR$882</f>
        <v>0</v>
      </c>
      <c r="AS134" s="101">
        <f>Planning!AS$882</f>
        <v>0</v>
      </c>
      <c r="AT134" s="102">
        <f>Planning!AT$882</f>
        <v>0</v>
      </c>
      <c r="AU134" s="100">
        <f>Planning!AU$882</f>
        <v>0</v>
      </c>
      <c r="AV134" s="101">
        <f>Planning!AV$882</f>
        <v>0</v>
      </c>
      <c r="AW134" s="101">
        <f>Planning!AW$882</f>
        <v>0</v>
      </c>
      <c r="AX134" s="101">
        <f>Planning!AX$882</f>
        <v>0</v>
      </c>
      <c r="AY134" s="101">
        <f>Planning!AY$882</f>
        <v>0</v>
      </c>
      <c r="AZ134" s="101">
        <f>Planning!AZ$882</f>
        <v>0</v>
      </c>
      <c r="BA134" s="101">
        <f>Planning!BA$882</f>
        <v>0</v>
      </c>
      <c r="BB134" s="102">
        <f>Planning!BB$882</f>
        <v>0</v>
      </c>
      <c r="BC134" s="85">
        <f>Planning!BC$882</f>
        <v>0</v>
      </c>
      <c r="BD134" s="107"/>
      <c r="BE134" s="435">
        <f>Planning!BE$882</f>
        <v>0</v>
      </c>
      <c r="BF134" s="436">
        <f>Planning!BF$882</f>
        <v>0</v>
      </c>
      <c r="BG134" s="91">
        <f>Planning!BG$882</f>
        <v>0</v>
      </c>
      <c r="BH134" s="92">
        <f>Planning!BH$882</f>
        <v>0</v>
      </c>
      <c r="BI134" s="93" t="str">
        <f>Planning!BI$882</f>
        <v/>
      </c>
      <c r="BJ134" s="94">
        <f>Planning!BJ$882</f>
        <v>141.74193548387095</v>
      </c>
      <c r="BL134" s="324">
        <f>Planning!BL$882</f>
        <v>0</v>
      </c>
      <c r="BM134" s="149">
        <f>Planning!BP$882</f>
        <v>0</v>
      </c>
      <c r="NL134" s="43" t="s">
        <v>63</v>
      </c>
      <c r="NM134" s="43"/>
    </row>
    <row r="135" spans="1:377" s="318" customFormat="1" ht="10.199999999999999" customHeight="1" x14ac:dyDescent="0.3">
      <c r="A135" s="25"/>
      <c r="B135" s="389"/>
      <c r="C135" s="447"/>
      <c r="D135" s="15"/>
      <c r="E135" s="106"/>
      <c r="F135" s="106"/>
      <c r="G135" s="106"/>
      <c r="H135" s="399"/>
      <c r="I135" s="443">
        <f>Conges!$B$29</f>
        <v>44922</v>
      </c>
      <c r="J135" s="444"/>
      <c r="K135" s="444"/>
      <c r="L135" s="444"/>
      <c r="M135" s="444"/>
      <c r="N135" s="68" t="str">
        <f>Planning!N$917</f>
        <v/>
      </c>
      <c r="O135" s="103">
        <f>Planning!O$917</f>
        <v>0</v>
      </c>
      <c r="P135" s="104">
        <f>Planning!P$917</f>
        <v>0</v>
      </c>
      <c r="Q135" s="104">
        <f>Planning!Q$917</f>
        <v>0</v>
      </c>
      <c r="R135" s="104">
        <f>Planning!R$917</f>
        <v>0</v>
      </c>
      <c r="S135" s="104">
        <f>Planning!S$917</f>
        <v>0</v>
      </c>
      <c r="T135" s="104">
        <f>Planning!T$917</f>
        <v>0</v>
      </c>
      <c r="U135" s="104">
        <f>Planning!U$917</f>
        <v>0</v>
      </c>
      <c r="V135" s="105">
        <f>Planning!V$917</f>
        <v>0</v>
      </c>
      <c r="W135" s="103">
        <f>Planning!W$917</f>
        <v>0</v>
      </c>
      <c r="X135" s="104">
        <f>Planning!X$917</f>
        <v>0</v>
      </c>
      <c r="Y135" s="104">
        <f>Planning!Y$917</f>
        <v>0</v>
      </c>
      <c r="Z135" s="104">
        <f>Planning!Z$917</f>
        <v>0</v>
      </c>
      <c r="AA135" s="104">
        <f>Planning!AA$917</f>
        <v>0</v>
      </c>
      <c r="AB135" s="104">
        <f>Planning!AB$917</f>
        <v>0</v>
      </c>
      <c r="AC135" s="104">
        <f>Planning!AC$917</f>
        <v>0</v>
      </c>
      <c r="AD135" s="105">
        <f>Planning!AD$917</f>
        <v>0</v>
      </c>
      <c r="AE135" s="103">
        <f>Planning!AE$917</f>
        <v>0</v>
      </c>
      <c r="AF135" s="104">
        <f>Planning!AF$917</f>
        <v>0</v>
      </c>
      <c r="AG135" s="104">
        <f>Planning!AG$917</f>
        <v>0</v>
      </c>
      <c r="AH135" s="104">
        <f>Planning!AH$917</f>
        <v>0</v>
      </c>
      <c r="AI135" s="104">
        <f>Planning!AI$917</f>
        <v>0</v>
      </c>
      <c r="AJ135" s="105">
        <f>Planning!AJ$917</f>
        <v>0</v>
      </c>
      <c r="AK135" s="103">
        <f>Planning!AK$917</f>
        <v>0</v>
      </c>
      <c r="AL135" s="104">
        <f>Planning!AL$917</f>
        <v>0</v>
      </c>
      <c r="AM135" s="104">
        <f>Planning!AM$917</f>
        <v>0</v>
      </c>
      <c r="AN135" s="104">
        <f>Planning!AN$917</f>
        <v>0</v>
      </c>
      <c r="AO135" s="104">
        <f>Planning!AO$917</f>
        <v>0</v>
      </c>
      <c r="AP135" s="104">
        <f>Planning!AP$917</f>
        <v>0</v>
      </c>
      <c r="AQ135" s="104">
        <f>Planning!AQ$917</f>
        <v>0</v>
      </c>
      <c r="AR135" s="104">
        <f>Planning!AR$917</f>
        <v>0</v>
      </c>
      <c r="AS135" s="104">
        <f>Planning!AS$917</f>
        <v>0</v>
      </c>
      <c r="AT135" s="105">
        <f>Planning!AT$917</f>
        <v>0</v>
      </c>
      <c r="AU135" s="103">
        <f>Planning!AU$917</f>
        <v>0</v>
      </c>
      <c r="AV135" s="104">
        <f>Planning!AV$917</f>
        <v>0</v>
      </c>
      <c r="AW135" s="104">
        <f>Planning!AW$917</f>
        <v>0</v>
      </c>
      <c r="AX135" s="104">
        <f>Planning!AX$917</f>
        <v>0</v>
      </c>
      <c r="AY135" s="104">
        <f>Planning!AY$917</f>
        <v>0</v>
      </c>
      <c r="AZ135" s="104">
        <f>Planning!AZ$917</f>
        <v>0</v>
      </c>
      <c r="BA135" s="104">
        <f>Planning!BA$917</f>
        <v>0</v>
      </c>
      <c r="BB135" s="105">
        <f>Planning!BB$917</f>
        <v>0</v>
      </c>
      <c r="BC135" s="72">
        <f>Planning!BC$917</f>
        <v>0</v>
      </c>
      <c r="BD135" s="107"/>
      <c r="BE135" s="433">
        <f>Planning!BE$917</f>
        <v>0</v>
      </c>
      <c r="BF135" s="434">
        <f>Planning!BF$917</f>
        <v>0</v>
      </c>
      <c r="BG135" s="77">
        <f>Planning!BG$917</f>
        <v>0</v>
      </c>
      <c r="BH135" s="78">
        <f>Planning!BH$917</f>
        <v>0</v>
      </c>
      <c r="BI135" s="79" t="str">
        <f>Planning!BI$917</f>
        <v/>
      </c>
      <c r="BJ135" s="80">
        <f>Planning!BJ$917</f>
        <v>147.19354838709677</v>
      </c>
      <c r="BL135" s="323">
        <f>Planning!BL$917</f>
        <v>0</v>
      </c>
      <c r="BM135" s="150">
        <f>Planning!BP$917</f>
        <v>0</v>
      </c>
      <c r="NL135" s="43" t="s">
        <v>63</v>
      </c>
      <c r="NM135" s="43"/>
    </row>
    <row r="136" spans="1:377" s="318" customFormat="1" ht="10.199999999999999" customHeight="1" x14ac:dyDescent="0.3">
      <c r="A136" s="25"/>
      <c r="B136" s="389"/>
      <c r="C136" s="447"/>
      <c r="D136" s="15"/>
      <c r="E136" s="106"/>
      <c r="F136" s="106"/>
      <c r="G136" s="106"/>
      <c r="H136" s="399"/>
      <c r="I136" s="445">
        <f>Conges!$B$30</f>
        <v>44923</v>
      </c>
      <c r="J136" s="446"/>
      <c r="K136" s="446"/>
      <c r="L136" s="446"/>
      <c r="M136" s="446"/>
      <c r="N136" s="81" t="str">
        <f>Planning!N$952</f>
        <v/>
      </c>
      <c r="O136" s="100">
        <f>Planning!O$952</f>
        <v>0</v>
      </c>
      <c r="P136" s="101">
        <f>Planning!P$952</f>
        <v>0</v>
      </c>
      <c r="Q136" s="101">
        <f>Planning!Q$952</f>
        <v>0</v>
      </c>
      <c r="R136" s="101">
        <f>Planning!R$952</f>
        <v>0</v>
      </c>
      <c r="S136" s="101">
        <f>Planning!S$952</f>
        <v>0</v>
      </c>
      <c r="T136" s="101">
        <f>Planning!T$952</f>
        <v>0</v>
      </c>
      <c r="U136" s="101">
        <f>Planning!U$952</f>
        <v>0</v>
      </c>
      <c r="V136" s="102">
        <f>Planning!V$952</f>
        <v>0</v>
      </c>
      <c r="W136" s="100">
        <f>Planning!W$952</f>
        <v>0</v>
      </c>
      <c r="X136" s="101">
        <f>Planning!X$952</f>
        <v>0</v>
      </c>
      <c r="Y136" s="101">
        <f>Planning!Y$952</f>
        <v>0</v>
      </c>
      <c r="Z136" s="101">
        <f>Planning!Z$952</f>
        <v>0</v>
      </c>
      <c r="AA136" s="101">
        <f>Planning!AA$952</f>
        <v>0</v>
      </c>
      <c r="AB136" s="101">
        <f>Planning!AB$952</f>
        <v>0</v>
      </c>
      <c r="AC136" s="101">
        <f>Planning!AC$952</f>
        <v>0</v>
      </c>
      <c r="AD136" s="102">
        <f>Planning!AD$952</f>
        <v>0</v>
      </c>
      <c r="AE136" s="100">
        <f>Planning!AE$952</f>
        <v>0</v>
      </c>
      <c r="AF136" s="101">
        <f>Planning!AF$952</f>
        <v>0</v>
      </c>
      <c r="AG136" s="101">
        <f>Planning!AG$952</f>
        <v>0</v>
      </c>
      <c r="AH136" s="101">
        <f>Planning!AH$952</f>
        <v>0</v>
      </c>
      <c r="AI136" s="101">
        <f>Planning!AI$952</f>
        <v>0</v>
      </c>
      <c r="AJ136" s="102">
        <f>Planning!AJ$952</f>
        <v>0</v>
      </c>
      <c r="AK136" s="100">
        <f>Planning!AK$952</f>
        <v>0</v>
      </c>
      <c r="AL136" s="101">
        <f>Planning!AL$952</f>
        <v>0</v>
      </c>
      <c r="AM136" s="101">
        <f>Planning!AM$952</f>
        <v>0</v>
      </c>
      <c r="AN136" s="101">
        <f>Planning!AN$952</f>
        <v>0</v>
      </c>
      <c r="AO136" s="101">
        <f>Planning!AO$952</f>
        <v>0</v>
      </c>
      <c r="AP136" s="101">
        <f>Planning!AP$952</f>
        <v>0</v>
      </c>
      <c r="AQ136" s="101">
        <f>Planning!AQ$952</f>
        <v>0</v>
      </c>
      <c r="AR136" s="101">
        <f>Planning!AR$952</f>
        <v>0</v>
      </c>
      <c r="AS136" s="101">
        <f>Planning!AS$952</f>
        <v>0</v>
      </c>
      <c r="AT136" s="102">
        <f>Planning!AT$952</f>
        <v>0</v>
      </c>
      <c r="AU136" s="100">
        <f>Planning!AU$952</f>
        <v>0</v>
      </c>
      <c r="AV136" s="101">
        <f>Planning!AV$952</f>
        <v>0</v>
      </c>
      <c r="AW136" s="101">
        <f>Planning!AW$952</f>
        <v>0</v>
      </c>
      <c r="AX136" s="101">
        <f>Planning!AX$952</f>
        <v>0</v>
      </c>
      <c r="AY136" s="101">
        <f>Planning!AY$952</f>
        <v>0</v>
      </c>
      <c r="AZ136" s="101">
        <f>Planning!AZ$952</f>
        <v>0</v>
      </c>
      <c r="BA136" s="101">
        <f>Planning!BA$952</f>
        <v>0</v>
      </c>
      <c r="BB136" s="102">
        <f>Planning!BB$952</f>
        <v>0</v>
      </c>
      <c r="BC136" s="85">
        <f>Planning!BC$952</f>
        <v>0</v>
      </c>
      <c r="BD136" s="107"/>
      <c r="BE136" s="435">
        <f>Planning!BE$952</f>
        <v>0</v>
      </c>
      <c r="BF136" s="436">
        <f>Planning!BF$952</f>
        <v>0</v>
      </c>
      <c r="BG136" s="91">
        <f>Planning!BG$952</f>
        <v>0</v>
      </c>
      <c r="BH136" s="92">
        <f>Planning!BH$952</f>
        <v>0</v>
      </c>
      <c r="BI136" s="93" t="str">
        <f>Planning!BI$952</f>
        <v/>
      </c>
      <c r="BJ136" s="94">
        <f>Planning!BJ$952</f>
        <v>152.64516129032256</v>
      </c>
      <c r="BL136" s="324">
        <f>Planning!BL$952</f>
        <v>0</v>
      </c>
      <c r="BM136" s="149">
        <f>Planning!BP$952</f>
        <v>0</v>
      </c>
      <c r="NL136" s="43" t="s">
        <v>63</v>
      </c>
      <c r="NM136" s="43"/>
    </row>
    <row r="137" spans="1:377" s="318" customFormat="1" ht="10.199999999999999" customHeight="1" x14ac:dyDescent="0.3">
      <c r="A137" s="25"/>
      <c r="B137" s="389"/>
      <c r="C137" s="447"/>
      <c r="D137" s="15"/>
      <c r="E137" s="106"/>
      <c r="F137" s="106"/>
      <c r="G137" s="106"/>
      <c r="H137" s="399"/>
      <c r="I137" s="443">
        <f>Conges!$B$31</f>
        <v>44924</v>
      </c>
      <c r="J137" s="444"/>
      <c r="K137" s="444"/>
      <c r="L137" s="444"/>
      <c r="M137" s="444"/>
      <c r="N137" s="68" t="str">
        <f>Planning!N$987</f>
        <v/>
      </c>
      <c r="O137" s="103">
        <f>Planning!O$987</f>
        <v>0</v>
      </c>
      <c r="P137" s="104">
        <f>Planning!P$987</f>
        <v>0</v>
      </c>
      <c r="Q137" s="104">
        <f>Planning!Q$987</f>
        <v>0</v>
      </c>
      <c r="R137" s="104">
        <f>Planning!R$987</f>
        <v>0</v>
      </c>
      <c r="S137" s="104">
        <f>Planning!S$987</f>
        <v>0</v>
      </c>
      <c r="T137" s="104">
        <f>Planning!T$987</f>
        <v>0</v>
      </c>
      <c r="U137" s="104">
        <f>Planning!U$987</f>
        <v>0</v>
      </c>
      <c r="V137" s="105">
        <f>Planning!V$987</f>
        <v>0</v>
      </c>
      <c r="W137" s="103">
        <f>Planning!W$987</f>
        <v>0</v>
      </c>
      <c r="X137" s="104">
        <f>Planning!X$987</f>
        <v>0</v>
      </c>
      <c r="Y137" s="104">
        <f>Planning!Y$987</f>
        <v>0</v>
      </c>
      <c r="Z137" s="104">
        <f>Planning!Z$987</f>
        <v>0</v>
      </c>
      <c r="AA137" s="104">
        <f>Planning!AA$987</f>
        <v>0</v>
      </c>
      <c r="AB137" s="104">
        <f>Planning!AB$987</f>
        <v>0</v>
      </c>
      <c r="AC137" s="104">
        <f>Planning!AC$987</f>
        <v>0</v>
      </c>
      <c r="AD137" s="105">
        <f>Planning!AD$987</f>
        <v>0</v>
      </c>
      <c r="AE137" s="103">
        <f>Planning!AE$987</f>
        <v>0</v>
      </c>
      <c r="AF137" s="104">
        <f>Planning!AF$987</f>
        <v>0</v>
      </c>
      <c r="AG137" s="104">
        <f>Planning!AG$987</f>
        <v>0</v>
      </c>
      <c r="AH137" s="104">
        <f>Planning!AH$987</f>
        <v>0</v>
      </c>
      <c r="AI137" s="104">
        <f>Planning!AI$987</f>
        <v>0</v>
      </c>
      <c r="AJ137" s="105">
        <f>Planning!AJ$987</f>
        <v>0</v>
      </c>
      <c r="AK137" s="103">
        <f>Planning!AK$987</f>
        <v>0</v>
      </c>
      <c r="AL137" s="104">
        <f>Planning!AL$987</f>
        <v>0</v>
      </c>
      <c r="AM137" s="104">
        <f>Planning!AM$987</f>
        <v>0</v>
      </c>
      <c r="AN137" s="104">
        <f>Planning!AN$987</f>
        <v>0</v>
      </c>
      <c r="AO137" s="104">
        <f>Planning!AO$987</f>
        <v>0</v>
      </c>
      <c r="AP137" s="104">
        <f>Planning!AP$987</f>
        <v>0</v>
      </c>
      <c r="AQ137" s="104">
        <f>Planning!AQ$987</f>
        <v>0</v>
      </c>
      <c r="AR137" s="104">
        <f>Planning!AR$987</f>
        <v>0</v>
      </c>
      <c r="AS137" s="104">
        <f>Planning!AS$987</f>
        <v>0</v>
      </c>
      <c r="AT137" s="105">
        <f>Planning!AT$987</f>
        <v>0</v>
      </c>
      <c r="AU137" s="103">
        <f>Planning!AU$987</f>
        <v>0</v>
      </c>
      <c r="AV137" s="104">
        <f>Planning!AV$987</f>
        <v>0</v>
      </c>
      <c r="AW137" s="104">
        <f>Planning!AW$987</f>
        <v>0</v>
      </c>
      <c r="AX137" s="104">
        <f>Planning!AX$987</f>
        <v>0</v>
      </c>
      <c r="AY137" s="104">
        <f>Planning!AY$987</f>
        <v>0</v>
      </c>
      <c r="AZ137" s="104">
        <f>Planning!AZ$987</f>
        <v>0</v>
      </c>
      <c r="BA137" s="104">
        <f>Planning!BA$987</f>
        <v>0</v>
      </c>
      <c r="BB137" s="105">
        <f>Planning!BB$987</f>
        <v>0</v>
      </c>
      <c r="BC137" s="72">
        <f>Planning!BC$987</f>
        <v>0</v>
      </c>
      <c r="BD137" s="107"/>
      <c r="BE137" s="433">
        <f>Planning!BE$987</f>
        <v>0</v>
      </c>
      <c r="BF137" s="434">
        <f>Planning!BF$987</f>
        <v>0</v>
      </c>
      <c r="BG137" s="77">
        <f>Planning!BG$987</f>
        <v>0</v>
      </c>
      <c r="BH137" s="78">
        <f>Planning!BH$987</f>
        <v>0</v>
      </c>
      <c r="BI137" s="79" t="str">
        <f>Planning!BI$987</f>
        <v/>
      </c>
      <c r="BJ137" s="80">
        <f>Planning!BJ$987</f>
        <v>158.09677419354838</v>
      </c>
      <c r="BL137" s="323">
        <f>Planning!BL$987</f>
        <v>0</v>
      </c>
      <c r="BM137" s="150">
        <f>Planning!BP$987</f>
        <v>0</v>
      </c>
      <c r="NL137" s="43" t="s">
        <v>63</v>
      </c>
      <c r="NM137" s="43"/>
    </row>
    <row r="138" spans="1:377" s="318" customFormat="1" ht="10.199999999999999" customHeight="1" x14ac:dyDescent="0.3">
      <c r="A138" s="25"/>
      <c r="B138" s="389"/>
      <c r="C138" s="447"/>
      <c r="D138" s="15"/>
      <c r="E138" s="106"/>
      <c r="F138" s="106"/>
      <c r="G138" s="106"/>
      <c r="H138" s="399"/>
      <c r="I138" s="445">
        <f>Conges!$B$32</f>
        <v>44925</v>
      </c>
      <c r="J138" s="446"/>
      <c r="K138" s="446"/>
      <c r="L138" s="446"/>
      <c r="M138" s="446"/>
      <c r="N138" s="81" t="str">
        <f>Planning!N$1022</f>
        <v/>
      </c>
      <c r="O138" s="100">
        <f>Planning!O$1022</f>
        <v>0</v>
      </c>
      <c r="P138" s="101">
        <f>Planning!P$1022</f>
        <v>0</v>
      </c>
      <c r="Q138" s="101">
        <f>Planning!Q$1022</f>
        <v>0</v>
      </c>
      <c r="R138" s="101">
        <f>Planning!R$1022</f>
        <v>0</v>
      </c>
      <c r="S138" s="101">
        <f>Planning!S$1022</f>
        <v>0</v>
      </c>
      <c r="T138" s="101">
        <f>Planning!T$1022</f>
        <v>0</v>
      </c>
      <c r="U138" s="101">
        <f>Planning!U$1022</f>
        <v>0</v>
      </c>
      <c r="V138" s="102">
        <f>Planning!V$1022</f>
        <v>0</v>
      </c>
      <c r="W138" s="100">
        <f>Planning!W$1022</f>
        <v>0</v>
      </c>
      <c r="X138" s="101">
        <f>Planning!X$1022</f>
        <v>0</v>
      </c>
      <c r="Y138" s="101">
        <f>Planning!Y$1022</f>
        <v>0</v>
      </c>
      <c r="Z138" s="101">
        <f>Planning!Z$1022</f>
        <v>0</v>
      </c>
      <c r="AA138" s="101">
        <f>Planning!AA$1022</f>
        <v>0</v>
      </c>
      <c r="AB138" s="101">
        <f>Planning!AB$1022</f>
        <v>0</v>
      </c>
      <c r="AC138" s="101">
        <f>Planning!AC$1022</f>
        <v>0</v>
      </c>
      <c r="AD138" s="102">
        <f>Planning!AD$1022</f>
        <v>0</v>
      </c>
      <c r="AE138" s="100">
        <f>Planning!AE$1022</f>
        <v>0</v>
      </c>
      <c r="AF138" s="101">
        <f>Planning!AF$1022</f>
        <v>0</v>
      </c>
      <c r="AG138" s="101">
        <f>Planning!AG$1022</f>
        <v>0</v>
      </c>
      <c r="AH138" s="101">
        <f>Planning!AH$1022</f>
        <v>0</v>
      </c>
      <c r="AI138" s="101">
        <f>Planning!AI$1022</f>
        <v>0</v>
      </c>
      <c r="AJ138" s="102">
        <f>Planning!AJ$1022</f>
        <v>0</v>
      </c>
      <c r="AK138" s="100">
        <f>Planning!AK$1022</f>
        <v>0</v>
      </c>
      <c r="AL138" s="101">
        <f>Planning!AL$1022</f>
        <v>0</v>
      </c>
      <c r="AM138" s="101">
        <f>Planning!AM$1022</f>
        <v>0</v>
      </c>
      <c r="AN138" s="101">
        <f>Planning!AN$1022</f>
        <v>0</v>
      </c>
      <c r="AO138" s="101">
        <f>Planning!AO$1022</f>
        <v>0</v>
      </c>
      <c r="AP138" s="101">
        <f>Planning!AP$1022</f>
        <v>0</v>
      </c>
      <c r="AQ138" s="101">
        <f>Planning!AQ$1022</f>
        <v>0</v>
      </c>
      <c r="AR138" s="101">
        <f>Planning!AR$1022</f>
        <v>0</v>
      </c>
      <c r="AS138" s="101">
        <f>Planning!AS$1022</f>
        <v>0</v>
      </c>
      <c r="AT138" s="102">
        <f>Planning!AT$1022</f>
        <v>0</v>
      </c>
      <c r="AU138" s="100">
        <f>Planning!AU$1022</f>
        <v>0</v>
      </c>
      <c r="AV138" s="101">
        <f>Planning!AV$1022</f>
        <v>0</v>
      </c>
      <c r="AW138" s="101">
        <f>Planning!AW$1022</f>
        <v>0</v>
      </c>
      <c r="AX138" s="101">
        <f>Planning!AX$1022</f>
        <v>0</v>
      </c>
      <c r="AY138" s="101">
        <f>Planning!AY$1022</f>
        <v>0</v>
      </c>
      <c r="AZ138" s="101">
        <f>Planning!AZ$1022</f>
        <v>0</v>
      </c>
      <c r="BA138" s="101">
        <f>Planning!BA$1022</f>
        <v>0</v>
      </c>
      <c r="BB138" s="102">
        <f>Planning!BB$1022</f>
        <v>0</v>
      </c>
      <c r="BC138" s="85">
        <f>Planning!BC$1022</f>
        <v>0</v>
      </c>
      <c r="BD138" s="107"/>
      <c r="BE138" s="435">
        <f>Planning!BE$1022</f>
        <v>0</v>
      </c>
      <c r="BF138" s="436">
        <f>Planning!BF$1022</f>
        <v>0</v>
      </c>
      <c r="BG138" s="91">
        <f>Planning!BG$1022</f>
        <v>0</v>
      </c>
      <c r="BH138" s="92">
        <f>Planning!BH$1022</f>
        <v>0</v>
      </c>
      <c r="BI138" s="93" t="str">
        <f>Planning!BI$1022</f>
        <v/>
      </c>
      <c r="BJ138" s="94">
        <f>Planning!BJ$1022</f>
        <v>163.54838709677418</v>
      </c>
      <c r="BL138" s="324">
        <f>Planning!BL$1022</f>
        <v>0</v>
      </c>
      <c r="BM138" s="149">
        <f>Planning!BP$1022</f>
        <v>0</v>
      </c>
      <c r="NL138" s="43" t="s">
        <v>63</v>
      </c>
      <c r="NM138" s="43"/>
    </row>
    <row r="139" spans="1:377" s="318" customFormat="1" ht="10.199999999999999" customHeight="1" thickBot="1" x14ac:dyDescent="0.35">
      <c r="A139" s="25"/>
      <c r="B139" s="389"/>
      <c r="C139" s="447"/>
      <c r="D139" s="15"/>
      <c r="E139" s="106"/>
      <c r="F139" s="106"/>
      <c r="G139" s="106"/>
      <c r="H139" s="399"/>
      <c r="I139" s="443">
        <f>Conges!$B$33</f>
        <v>44926</v>
      </c>
      <c r="J139" s="444"/>
      <c r="K139" s="444"/>
      <c r="L139" s="444"/>
      <c r="M139" s="444"/>
      <c r="N139" s="68" t="str">
        <f>Planning!N$1057</f>
        <v/>
      </c>
      <c r="O139" s="103">
        <f>Planning!O$1057</f>
        <v>0</v>
      </c>
      <c r="P139" s="104">
        <f>Planning!P$1057</f>
        <v>0</v>
      </c>
      <c r="Q139" s="104">
        <f>Planning!Q$1057</f>
        <v>0</v>
      </c>
      <c r="R139" s="104">
        <f>Planning!R$1057</f>
        <v>0</v>
      </c>
      <c r="S139" s="104">
        <f>Planning!S$1057</f>
        <v>0</v>
      </c>
      <c r="T139" s="104">
        <f>Planning!T$1057</f>
        <v>0</v>
      </c>
      <c r="U139" s="104">
        <f>Planning!U$1057</f>
        <v>0</v>
      </c>
      <c r="V139" s="105">
        <f>Planning!V$1057</f>
        <v>0</v>
      </c>
      <c r="W139" s="103">
        <f>Planning!W$1057</f>
        <v>0</v>
      </c>
      <c r="X139" s="104">
        <f>Planning!X$1057</f>
        <v>0</v>
      </c>
      <c r="Y139" s="104">
        <f>Planning!Y$1057</f>
        <v>0</v>
      </c>
      <c r="Z139" s="104">
        <f>Planning!Z$1057</f>
        <v>0</v>
      </c>
      <c r="AA139" s="104">
        <f>Planning!AA$1057</f>
        <v>0</v>
      </c>
      <c r="AB139" s="104">
        <f>Planning!AB$1057</f>
        <v>0</v>
      </c>
      <c r="AC139" s="104">
        <f>Planning!AC$1057</f>
        <v>0</v>
      </c>
      <c r="AD139" s="105">
        <f>Planning!AD$1057</f>
        <v>0</v>
      </c>
      <c r="AE139" s="103">
        <f>Planning!AE$1057</f>
        <v>0</v>
      </c>
      <c r="AF139" s="104">
        <f>Planning!AF$1057</f>
        <v>0</v>
      </c>
      <c r="AG139" s="104">
        <f>Planning!AG$1057</f>
        <v>0</v>
      </c>
      <c r="AH139" s="104">
        <f>Planning!AH$1057</f>
        <v>0</v>
      </c>
      <c r="AI139" s="104">
        <f>Planning!AI$1057</f>
        <v>0</v>
      </c>
      <c r="AJ139" s="105">
        <f>Planning!AJ$1057</f>
        <v>0</v>
      </c>
      <c r="AK139" s="103">
        <f>Planning!AK$1057</f>
        <v>0</v>
      </c>
      <c r="AL139" s="104">
        <f>Planning!AL$1057</f>
        <v>0</v>
      </c>
      <c r="AM139" s="104">
        <f>Planning!AM$1057</f>
        <v>0</v>
      </c>
      <c r="AN139" s="104">
        <f>Planning!AN$1057</f>
        <v>0</v>
      </c>
      <c r="AO139" s="104">
        <f>Planning!AO$1057</f>
        <v>0</v>
      </c>
      <c r="AP139" s="104">
        <f>Planning!AP$1057</f>
        <v>0</v>
      </c>
      <c r="AQ139" s="104">
        <f>Planning!AQ$1057</f>
        <v>0</v>
      </c>
      <c r="AR139" s="104">
        <f>Planning!AR$1057</f>
        <v>0</v>
      </c>
      <c r="AS139" s="104">
        <f>Planning!AS$1057</f>
        <v>0</v>
      </c>
      <c r="AT139" s="105">
        <f>Planning!AT$1057</f>
        <v>0</v>
      </c>
      <c r="AU139" s="103">
        <f>Planning!AU$1057</f>
        <v>0</v>
      </c>
      <c r="AV139" s="104">
        <f>Planning!AV$1057</f>
        <v>0</v>
      </c>
      <c r="AW139" s="104">
        <f>Planning!AW$1057</f>
        <v>0</v>
      </c>
      <c r="AX139" s="104">
        <f>Planning!AX$1057</f>
        <v>0</v>
      </c>
      <c r="AY139" s="104">
        <f>Planning!AY$1057</f>
        <v>0</v>
      </c>
      <c r="AZ139" s="104">
        <f>Planning!AZ$1057</f>
        <v>0</v>
      </c>
      <c r="BA139" s="104">
        <f>Planning!BA$1057</f>
        <v>0</v>
      </c>
      <c r="BB139" s="105">
        <f>Planning!BB$1057</f>
        <v>0</v>
      </c>
      <c r="BC139" s="72">
        <f>Planning!BC$1057</f>
        <v>0</v>
      </c>
      <c r="BD139" s="107"/>
      <c r="BE139" s="437">
        <f>Planning!BE$1057</f>
        <v>0</v>
      </c>
      <c r="BF139" s="438">
        <f>Planning!BF$1057</f>
        <v>0</v>
      </c>
      <c r="BG139" s="109">
        <f>Planning!BG$1057</f>
        <v>0</v>
      </c>
      <c r="BH139" s="110">
        <f>Planning!BH$1057</f>
        <v>0</v>
      </c>
      <c r="BI139" s="111" t="str">
        <f>Planning!BI$1057</f>
        <v/>
      </c>
      <c r="BJ139" s="112">
        <f>Planning!BJ$1057</f>
        <v>169</v>
      </c>
      <c r="BL139" s="325">
        <f>Planning!BL$1057</f>
        <v>0</v>
      </c>
      <c r="BM139" s="158">
        <f>Planning!BP$1057</f>
        <v>0</v>
      </c>
      <c r="NL139" s="43" t="s">
        <v>63</v>
      </c>
      <c r="NM139" s="43"/>
    </row>
    <row r="140" spans="1:377" s="318" customFormat="1" ht="10.199999999999999" customHeight="1" thickBot="1" x14ac:dyDescent="0.35">
      <c r="A140" s="320"/>
      <c r="B140" s="389"/>
      <c r="C140" s="448"/>
      <c r="D140" s="17"/>
      <c r="E140" s="321"/>
      <c r="F140" s="321"/>
      <c r="G140" s="321"/>
      <c r="H140" s="11"/>
      <c r="I140" s="19"/>
      <c r="J140" s="19"/>
      <c r="K140" s="19"/>
      <c r="L140" s="19"/>
      <c r="M140" s="19"/>
      <c r="N140" s="12"/>
      <c r="O140" s="27"/>
      <c r="P140" s="28"/>
      <c r="Q140" s="27"/>
      <c r="R140" s="28"/>
      <c r="S140" s="27"/>
      <c r="T140" s="28"/>
      <c r="U140" s="27"/>
      <c r="V140" s="28"/>
      <c r="W140" s="27"/>
      <c r="X140" s="28"/>
      <c r="Y140" s="27"/>
      <c r="Z140" s="28"/>
      <c r="AA140" s="27"/>
      <c r="AB140" s="28"/>
      <c r="AC140" s="27"/>
      <c r="AD140" s="28"/>
      <c r="AE140" s="27"/>
      <c r="AF140" s="28"/>
      <c r="AG140" s="27"/>
      <c r="AH140" s="28"/>
      <c r="AI140" s="27"/>
      <c r="AJ140" s="28"/>
      <c r="AK140" s="27"/>
      <c r="AL140" s="28"/>
      <c r="AM140" s="27"/>
      <c r="AN140" s="28"/>
      <c r="AO140" s="27"/>
      <c r="AP140" s="28"/>
      <c r="AQ140" s="27"/>
      <c r="AR140" s="28"/>
      <c r="AS140" s="27"/>
      <c r="AT140" s="28"/>
      <c r="AU140" s="27"/>
      <c r="AV140" s="28"/>
      <c r="AW140" s="27"/>
      <c r="AX140" s="28"/>
      <c r="AY140" s="27"/>
      <c r="AZ140" s="28"/>
      <c r="BA140" s="27"/>
      <c r="BB140" s="28"/>
      <c r="BC140" s="18"/>
      <c r="BD140" s="108"/>
      <c r="BE140" s="114"/>
      <c r="BF140" s="114"/>
      <c r="BG140" s="113"/>
      <c r="BH140" s="114"/>
      <c r="BI140" s="114"/>
      <c r="BJ140" s="114"/>
      <c r="BK140" s="45"/>
      <c r="BL140" s="114"/>
      <c r="BM140" s="159">
        <f>SUM(BM109:BM139)</f>
        <v>0</v>
      </c>
      <c r="NL140" s="43"/>
      <c r="NM140" s="43"/>
    </row>
    <row r="141" spans="1:377" s="183" customFormat="1" ht="10.199999999999999" customHeight="1" thickBot="1" x14ac:dyDescent="0.35">
      <c r="A141" s="316"/>
      <c r="B141" s="315"/>
      <c r="C141" s="461"/>
      <c r="D141" s="461"/>
      <c r="E141" s="461"/>
      <c r="F141" s="461"/>
      <c r="G141" s="461"/>
      <c r="H141" s="461"/>
      <c r="I141" s="461"/>
      <c r="J141" s="461"/>
      <c r="K141" s="461"/>
      <c r="L141" s="461"/>
      <c r="M141" s="461"/>
      <c r="N141" s="461"/>
      <c r="O141" s="461"/>
      <c r="P141" s="461"/>
      <c r="Q141" s="461"/>
      <c r="R141" s="461"/>
      <c r="S141" s="461"/>
      <c r="T141" s="461"/>
      <c r="U141" s="461"/>
      <c r="V141" s="461"/>
      <c r="W141" s="461"/>
      <c r="X141" s="461"/>
      <c r="Y141" s="461"/>
      <c r="Z141" s="461"/>
      <c r="AA141" s="461"/>
      <c r="AB141" s="461"/>
      <c r="AC141" s="461"/>
      <c r="AD141" s="461"/>
      <c r="AE141" s="461"/>
      <c r="AF141" s="461"/>
      <c r="AG141" s="461"/>
      <c r="AH141" s="461"/>
      <c r="AI141" s="461"/>
      <c r="AJ141" s="461"/>
      <c r="AK141" s="461"/>
      <c r="AL141" s="461"/>
      <c r="AM141" s="461"/>
      <c r="AN141" s="461"/>
      <c r="AO141" s="461"/>
      <c r="AP141" s="461"/>
      <c r="AQ141" s="461"/>
      <c r="AR141" s="461"/>
      <c r="AS141" s="461"/>
      <c r="AT141" s="461"/>
      <c r="AU141" s="461"/>
      <c r="AV141" s="461"/>
      <c r="AW141" s="461"/>
      <c r="AX141" s="461"/>
      <c r="AY141" s="461"/>
      <c r="AZ141" s="461"/>
      <c r="BA141" s="461"/>
      <c r="BB141" s="461"/>
      <c r="BC141" s="461"/>
      <c r="BD141" s="317"/>
      <c r="BE141" s="44"/>
      <c r="BF141" s="44"/>
      <c r="BG141" s="44"/>
      <c r="BH141" s="44"/>
      <c r="BI141" s="44"/>
      <c r="BJ141" s="44"/>
      <c r="BL141" s="44"/>
      <c r="BM141" s="44"/>
      <c r="NL141" s="179"/>
      <c r="NM141" s="179"/>
    </row>
    <row r="142" spans="1:377" s="318" customFormat="1" ht="18" customHeight="1" thickBot="1" x14ac:dyDescent="0.35">
      <c r="A142" s="26">
        <v>1</v>
      </c>
      <c r="B142" s="389"/>
      <c r="C142" s="456" t="str">
        <f>Prenoms!$B$6</f>
        <v>vaness</v>
      </c>
      <c r="D142" s="457"/>
      <c r="E142" s="457"/>
      <c r="F142" s="457"/>
      <c r="G142" s="457"/>
      <c r="H142" s="457"/>
      <c r="I142" s="457"/>
      <c r="J142" s="457"/>
      <c r="K142" s="457"/>
      <c r="L142" s="457"/>
      <c r="M142" s="457"/>
      <c r="N142" s="457"/>
      <c r="O142" s="457"/>
      <c r="P142" s="457"/>
      <c r="Q142" s="457"/>
      <c r="R142" s="457"/>
      <c r="S142" s="457"/>
      <c r="T142" s="457"/>
      <c r="U142" s="457"/>
      <c r="V142" s="457"/>
      <c r="W142" s="457"/>
      <c r="X142" s="457"/>
      <c r="Y142" s="457"/>
      <c r="Z142" s="457"/>
      <c r="AA142" s="457"/>
      <c r="AB142" s="457"/>
      <c r="AC142" s="457"/>
      <c r="AD142" s="457"/>
      <c r="AE142" s="457"/>
      <c r="AF142" s="457"/>
      <c r="AG142" s="457"/>
      <c r="AH142" s="457"/>
      <c r="AI142" s="457"/>
      <c r="AJ142" s="457"/>
      <c r="AK142" s="457"/>
      <c r="AL142" s="457"/>
      <c r="AM142" s="457"/>
      <c r="AN142" s="457"/>
      <c r="AO142" s="457"/>
      <c r="AP142" s="457"/>
      <c r="AQ142" s="457"/>
      <c r="AR142" s="457"/>
      <c r="AS142" s="457"/>
      <c r="AT142" s="457"/>
      <c r="AU142" s="457"/>
      <c r="AV142" s="457"/>
      <c r="AW142" s="457"/>
      <c r="AX142" s="457"/>
      <c r="AY142" s="457"/>
      <c r="AZ142" s="457"/>
      <c r="BA142" s="457"/>
      <c r="BB142" s="457"/>
      <c r="BC142" s="457"/>
      <c r="BD142" s="107"/>
      <c r="BE142" s="439" t="s">
        <v>13</v>
      </c>
      <c r="BF142" s="440"/>
      <c r="BG142" s="458" t="s">
        <v>50</v>
      </c>
      <c r="BH142" s="451" t="s">
        <v>54</v>
      </c>
      <c r="BI142" s="452"/>
      <c r="BJ142" s="356" t="s">
        <v>46</v>
      </c>
      <c r="BL142" s="418" t="s">
        <v>55</v>
      </c>
      <c r="BM142" s="359" t="str">
        <f>Planning!BP142</f>
        <v>R prévi</v>
      </c>
      <c r="NL142" s="43"/>
      <c r="NM142" s="43"/>
    </row>
    <row r="143" spans="1:377" s="318" customFormat="1" ht="10.199999999999999" customHeight="1" x14ac:dyDescent="0.25">
      <c r="A143" s="25"/>
      <c r="B143" s="389"/>
      <c r="C143" s="447" t="str">
        <f>$C142</f>
        <v>vaness</v>
      </c>
      <c r="D143" s="16"/>
      <c r="E143" s="409"/>
      <c r="F143" s="409"/>
      <c r="G143" s="409"/>
      <c r="H143" s="10"/>
      <c r="I143" s="10"/>
      <c r="J143" s="10"/>
      <c r="K143" s="10"/>
      <c r="L143" s="10"/>
      <c r="M143" s="10"/>
      <c r="N143" s="367">
        <v>7</v>
      </c>
      <c r="O143" s="367"/>
      <c r="P143" s="367">
        <v>8</v>
      </c>
      <c r="Q143" s="367"/>
      <c r="R143" s="367">
        <v>9</v>
      </c>
      <c r="S143" s="367"/>
      <c r="T143" s="367">
        <v>10</v>
      </c>
      <c r="U143" s="367"/>
      <c r="V143" s="367">
        <v>11</v>
      </c>
      <c r="W143" s="367"/>
      <c r="X143" s="367">
        <v>12</v>
      </c>
      <c r="Y143" s="367"/>
      <c r="Z143" s="367">
        <v>13</v>
      </c>
      <c r="AA143" s="367"/>
      <c r="AB143" s="367">
        <v>14</v>
      </c>
      <c r="AC143" s="367"/>
      <c r="AD143" s="367">
        <v>15</v>
      </c>
      <c r="AE143" s="367"/>
      <c r="AF143" s="367">
        <v>16</v>
      </c>
      <c r="AG143" s="367"/>
      <c r="AH143" s="367">
        <v>17</v>
      </c>
      <c r="AI143" s="367"/>
      <c r="AJ143" s="367">
        <v>18</v>
      </c>
      <c r="AK143" s="367"/>
      <c r="AL143" s="367">
        <v>19</v>
      </c>
      <c r="AM143" s="367"/>
      <c r="AN143" s="367">
        <v>20</v>
      </c>
      <c r="AO143" s="367"/>
      <c r="AP143" s="367">
        <v>21</v>
      </c>
      <c r="AQ143" s="367"/>
      <c r="AR143" s="367">
        <v>22</v>
      </c>
      <c r="AS143" s="367"/>
      <c r="AT143" s="367">
        <v>23</v>
      </c>
      <c r="AU143" s="367"/>
      <c r="AV143" s="367">
        <v>24</v>
      </c>
      <c r="AW143" s="367"/>
      <c r="AX143" s="367">
        <v>1</v>
      </c>
      <c r="AY143" s="367"/>
      <c r="AZ143" s="367">
        <v>2</v>
      </c>
      <c r="BA143" s="367"/>
      <c r="BB143" s="367">
        <v>3</v>
      </c>
      <c r="BC143" s="410"/>
      <c r="BD143" s="107"/>
      <c r="BE143" s="441"/>
      <c r="BF143" s="442"/>
      <c r="BG143" s="459"/>
      <c r="BH143" s="453"/>
      <c r="BI143" s="454"/>
      <c r="BJ143" s="455"/>
      <c r="BL143" s="460"/>
      <c r="BM143" s="360"/>
      <c r="NL143" s="43"/>
      <c r="NM143" s="43"/>
    </row>
    <row r="144" spans="1:377" s="318" customFormat="1" ht="10.199999999999999" customHeight="1" x14ac:dyDescent="0.3">
      <c r="A144" s="25"/>
      <c r="B144" s="389"/>
      <c r="C144" s="447"/>
      <c r="D144" s="15"/>
      <c r="E144" s="398"/>
      <c r="F144" s="398"/>
      <c r="G144" s="398"/>
      <c r="H144" s="399" t="e">
        <f>IF(#REF!&lt;&gt;0,3,0)</f>
        <v>#REF!</v>
      </c>
      <c r="I144" s="449">
        <f>Conges!$B$3</f>
        <v>44896</v>
      </c>
      <c r="J144" s="450"/>
      <c r="K144" s="450"/>
      <c r="L144" s="450"/>
      <c r="M144" s="450"/>
      <c r="N144" s="63" t="str">
        <f>Planning!N$8</f>
        <v/>
      </c>
      <c r="O144" s="97">
        <f>Planning!O$8</f>
        <v>0</v>
      </c>
      <c r="P144" s="98">
        <f>Planning!P$8</f>
        <v>0</v>
      </c>
      <c r="Q144" s="98">
        <f>Planning!Q$8</f>
        <v>0</v>
      </c>
      <c r="R144" s="98">
        <f>Planning!R$8</f>
        <v>0</v>
      </c>
      <c r="S144" s="98">
        <f>Planning!S$8</f>
        <v>0</v>
      </c>
      <c r="T144" s="98">
        <f>Planning!T$8</f>
        <v>0</v>
      </c>
      <c r="U144" s="98">
        <f>Planning!U$8</f>
        <v>0</v>
      </c>
      <c r="V144" s="99">
        <f>Planning!V$8</f>
        <v>0</v>
      </c>
      <c r="W144" s="98">
        <f>Planning!W$8</f>
        <v>0</v>
      </c>
      <c r="X144" s="98">
        <f>Planning!X$8</f>
        <v>0</v>
      </c>
      <c r="Y144" s="98">
        <f>Planning!Y$8</f>
        <v>0</v>
      </c>
      <c r="Z144" s="98">
        <f>Planning!Z$8</f>
        <v>0</v>
      </c>
      <c r="AA144" s="98">
        <f>Planning!AA$8</f>
        <v>0</v>
      </c>
      <c r="AB144" s="98">
        <f>Planning!AB$8</f>
        <v>0</v>
      </c>
      <c r="AC144" s="98">
        <f>Planning!AC$8</f>
        <v>0</v>
      </c>
      <c r="AD144" s="98">
        <f>Planning!AD$8</f>
        <v>0</v>
      </c>
      <c r="AE144" s="97">
        <f>Planning!AE$8</f>
        <v>0</v>
      </c>
      <c r="AF144" s="98">
        <f>Planning!AF$8</f>
        <v>0</v>
      </c>
      <c r="AG144" s="98">
        <f>Planning!AG$8</f>
        <v>0</v>
      </c>
      <c r="AH144" s="98">
        <f>Planning!AH$8</f>
        <v>0</v>
      </c>
      <c r="AI144" s="98">
        <f>Planning!AI$8</f>
        <v>0</v>
      </c>
      <c r="AJ144" s="99">
        <f>Planning!AJ$8</f>
        <v>0</v>
      </c>
      <c r="AK144" s="98">
        <f>Planning!AK$8</f>
        <v>0</v>
      </c>
      <c r="AL144" s="98">
        <f>Planning!AL$8</f>
        <v>0</v>
      </c>
      <c r="AM144" s="98">
        <f>Planning!AM$8</f>
        <v>0</v>
      </c>
      <c r="AN144" s="98">
        <f>Planning!AN$8</f>
        <v>0</v>
      </c>
      <c r="AO144" s="98">
        <f>Planning!AO$8</f>
        <v>0</v>
      </c>
      <c r="AP144" s="98">
        <f>Planning!AP$8</f>
        <v>0</v>
      </c>
      <c r="AQ144" s="98">
        <f>Planning!AQ$8</f>
        <v>0</v>
      </c>
      <c r="AR144" s="98">
        <f>Planning!AR$8</f>
        <v>0</v>
      </c>
      <c r="AS144" s="98">
        <f>Planning!AS$8</f>
        <v>0</v>
      </c>
      <c r="AT144" s="98">
        <f>Planning!AT$8</f>
        <v>0</v>
      </c>
      <c r="AU144" s="97">
        <f>Planning!AU$8</f>
        <v>0</v>
      </c>
      <c r="AV144" s="98">
        <f>Planning!AV$8</f>
        <v>0</v>
      </c>
      <c r="AW144" s="98">
        <f>Planning!AW$8</f>
        <v>0</v>
      </c>
      <c r="AX144" s="98">
        <f>Planning!AX$8</f>
        <v>0</v>
      </c>
      <c r="AY144" s="98">
        <f>Planning!AY$8</f>
        <v>0</v>
      </c>
      <c r="AZ144" s="98">
        <f>Planning!AZ$8</f>
        <v>0</v>
      </c>
      <c r="BA144" s="98">
        <f>Planning!BA$8</f>
        <v>0</v>
      </c>
      <c r="BB144" s="99">
        <f>Planning!BB$8</f>
        <v>0</v>
      </c>
      <c r="BC144" s="67">
        <f>Planning!BC$8</f>
        <v>0</v>
      </c>
      <c r="BD144" s="107"/>
      <c r="BE144" s="431">
        <f>Planning!BE$8</f>
        <v>0</v>
      </c>
      <c r="BF144" s="432">
        <f>Planning!BF$8</f>
        <v>0</v>
      </c>
      <c r="BG144" s="73">
        <f>Planning!BG$8</f>
        <v>0</v>
      </c>
      <c r="BH144" s="74">
        <f>Planning!BH$8</f>
        <v>0</v>
      </c>
      <c r="BI144" s="75" t="str">
        <f>Planning!BI$8</f>
        <v/>
      </c>
      <c r="BJ144" s="76">
        <f>Planning!BJ$8</f>
        <v>5.4516129032258061</v>
      </c>
      <c r="BL144" s="322">
        <f>Planning!BL$8</f>
        <v>0</v>
      </c>
      <c r="BM144" s="148">
        <f>Planning!BP$8</f>
        <v>0</v>
      </c>
      <c r="NL144" s="43" t="s">
        <v>63</v>
      </c>
      <c r="NM144" s="43"/>
    </row>
    <row r="145" spans="1:377" s="318" customFormat="1" ht="10.199999999999999" customHeight="1" x14ac:dyDescent="0.3">
      <c r="A145" s="25"/>
      <c r="B145" s="389"/>
      <c r="C145" s="447"/>
      <c r="D145" s="15"/>
      <c r="E145" s="398"/>
      <c r="F145" s="398"/>
      <c r="G145" s="398"/>
      <c r="H145" s="399"/>
      <c r="I145" s="445">
        <f>Conges!$B$4</f>
        <v>44897</v>
      </c>
      <c r="J145" s="446"/>
      <c r="K145" s="446"/>
      <c r="L145" s="446"/>
      <c r="M145" s="446"/>
      <c r="N145" s="81" t="str">
        <f>Planning!N$43</f>
        <v/>
      </c>
      <c r="O145" s="100">
        <f>Planning!O$43</f>
        <v>0</v>
      </c>
      <c r="P145" s="101">
        <f>Planning!P$43</f>
        <v>0</v>
      </c>
      <c r="Q145" s="101">
        <f>Planning!Q$43</f>
        <v>0</v>
      </c>
      <c r="R145" s="101">
        <f>Planning!R$43</f>
        <v>0</v>
      </c>
      <c r="S145" s="101">
        <f>Planning!S$43</f>
        <v>0</v>
      </c>
      <c r="T145" s="101">
        <f>Planning!T$43</f>
        <v>0</v>
      </c>
      <c r="U145" s="101">
        <f>Planning!U$43</f>
        <v>0</v>
      </c>
      <c r="V145" s="102">
        <f>Planning!V$43</f>
        <v>0</v>
      </c>
      <c r="W145" s="101">
        <f>Planning!W$43</f>
        <v>0</v>
      </c>
      <c r="X145" s="101">
        <f>Planning!X$43</f>
        <v>0</v>
      </c>
      <c r="Y145" s="101">
        <f>Planning!Y$43</f>
        <v>0</v>
      </c>
      <c r="Z145" s="101">
        <f>Planning!Z$43</f>
        <v>0</v>
      </c>
      <c r="AA145" s="101">
        <f>Planning!AA$43</f>
        <v>0</v>
      </c>
      <c r="AB145" s="101">
        <f>Planning!AB$43</f>
        <v>0</v>
      </c>
      <c r="AC145" s="101">
        <f>Planning!AC$43</f>
        <v>0</v>
      </c>
      <c r="AD145" s="101">
        <f>Planning!AD$43</f>
        <v>0</v>
      </c>
      <c r="AE145" s="100">
        <f>Planning!AE$43</f>
        <v>0</v>
      </c>
      <c r="AF145" s="101">
        <f>Planning!AF$43</f>
        <v>0</v>
      </c>
      <c r="AG145" s="101">
        <f>Planning!AG$43</f>
        <v>0</v>
      </c>
      <c r="AH145" s="101">
        <f>Planning!AH$43</f>
        <v>0</v>
      </c>
      <c r="AI145" s="101">
        <f>Planning!AI$43</f>
        <v>0</v>
      </c>
      <c r="AJ145" s="102">
        <f>Planning!AJ$43</f>
        <v>0</v>
      </c>
      <c r="AK145" s="101">
        <f>Planning!AK$43</f>
        <v>0</v>
      </c>
      <c r="AL145" s="101">
        <f>Planning!AL$43</f>
        <v>0</v>
      </c>
      <c r="AM145" s="101">
        <f>Planning!AM$43</f>
        <v>0</v>
      </c>
      <c r="AN145" s="101">
        <f>Planning!AN$43</f>
        <v>0</v>
      </c>
      <c r="AO145" s="101">
        <f>Planning!AO$43</f>
        <v>0</v>
      </c>
      <c r="AP145" s="101">
        <f>Planning!AP$43</f>
        <v>0</v>
      </c>
      <c r="AQ145" s="101">
        <f>Planning!AQ$43</f>
        <v>0</v>
      </c>
      <c r="AR145" s="101">
        <f>Planning!AR$43</f>
        <v>0</v>
      </c>
      <c r="AS145" s="101">
        <f>Planning!AS$43</f>
        <v>0</v>
      </c>
      <c r="AT145" s="101">
        <f>Planning!AT$43</f>
        <v>0</v>
      </c>
      <c r="AU145" s="100">
        <f>Planning!AU$43</f>
        <v>0</v>
      </c>
      <c r="AV145" s="101">
        <f>Planning!AV$43</f>
        <v>0</v>
      </c>
      <c r="AW145" s="101">
        <f>Planning!AW$43</f>
        <v>0</v>
      </c>
      <c r="AX145" s="101">
        <f>Planning!AX$43</f>
        <v>0</v>
      </c>
      <c r="AY145" s="101">
        <f>Planning!AY$43</f>
        <v>0</v>
      </c>
      <c r="AZ145" s="101">
        <f>Planning!AZ$43</f>
        <v>0</v>
      </c>
      <c r="BA145" s="101">
        <f>Planning!BA$43</f>
        <v>0</v>
      </c>
      <c r="BB145" s="102">
        <f>Planning!BB$43</f>
        <v>0</v>
      </c>
      <c r="BC145" s="85">
        <f>Planning!BC$43</f>
        <v>0</v>
      </c>
      <c r="BD145" s="107"/>
      <c r="BE145" s="435">
        <f>Planning!BE$43</f>
        <v>0</v>
      </c>
      <c r="BF145" s="436">
        <f>Planning!BF$43</f>
        <v>0</v>
      </c>
      <c r="BG145" s="91">
        <f>Planning!BG$43</f>
        <v>0</v>
      </c>
      <c r="BH145" s="92">
        <f>Planning!BH$43</f>
        <v>0</v>
      </c>
      <c r="BI145" s="93" t="str">
        <f>Planning!BI$43</f>
        <v/>
      </c>
      <c r="BJ145" s="94">
        <f>Planning!BJ$43</f>
        <v>10.903225806451612</v>
      </c>
      <c r="BL145" s="324">
        <f>Planning!BL$43</f>
        <v>0</v>
      </c>
      <c r="BM145" s="149">
        <f>Planning!BP$43</f>
        <v>0</v>
      </c>
      <c r="NL145" s="43" t="s">
        <v>63</v>
      </c>
      <c r="NM145" s="43"/>
    </row>
    <row r="146" spans="1:377" s="318" customFormat="1" ht="10.199999999999999" customHeight="1" x14ac:dyDescent="0.25">
      <c r="A146" s="25"/>
      <c r="B146" s="389"/>
      <c r="C146" s="447"/>
      <c r="D146" s="15"/>
      <c r="E146" s="397"/>
      <c r="F146" s="397"/>
      <c r="G146" s="397"/>
      <c r="H146" s="399"/>
      <c r="I146" s="443">
        <f>Conges!$B$5</f>
        <v>44898</v>
      </c>
      <c r="J146" s="444"/>
      <c r="K146" s="444"/>
      <c r="L146" s="444"/>
      <c r="M146" s="444"/>
      <c r="N146" s="68" t="str">
        <f>Planning!N$78</f>
        <v/>
      </c>
      <c r="O146" s="103">
        <f>Planning!O$78</f>
        <v>0</v>
      </c>
      <c r="P146" s="104">
        <f>Planning!P$78</f>
        <v>0</v>
      </c>
      <c r="Q146" s="104">
        <f>Planning!Q$78</f>
        <v>0</v>
      </c>
      <c r="R146" s="104">
        <f>Planning!R$78</f>
        <v>0</v>
      </c>
      <c r="S146" s="104">
        <f>Planning!S$78</f>
        <v>0</v>
      </c>
      <c r="T146" s="104">
        <f>Planning!T$78</f>
        <v>0</v>
      </c>
      <c r="U146" s="104">
        <f>Planning!U$78</f>
        <v>0</v>
      </c>
      <c r="V146" s="105">
        <f>Planning!V$78</f>
        <v>0</v>
      </c>
      <c r="W146" s="104">
        <f>Planning!W$78</f>
        <v>0</v>
      </c>
      <c r="X146" s="104">
        <f>Planning!X$78</f>
        <v>0</v>
      </c>
      <c r="Y146" s="104">
        <f>Planning!Y$78</f>
        <v>0</v>
      </c>
      <c r="Z146" s="104">
        <f>Planning!Z$78</f>
        <v>0</v>
      </c>
      <c r="AA146" s="104">
        <f>Planning!AA$78</f>
        <v>0</v>
      </c>
      <c r="AB146" s="104">
        <f>Planning!AB$78</f>
        <v>0</v>
      </c>
      <c r="AC146" s="104">
        <f>Planning!AC$78</f>
        <v>0</v>
      </c>
      <c r="AD146" s="104">
        <f>Planning!AD$78</f>
        <v>0</v>
      </c>
      <c r="AE146" s="103">
        <f>Planning!AE$78</f>
        <v>0</v>
      </c>
      <c r="AF146" s="104">
        <f>Planning!AF$78</f>
        <v>0</v>
      </c>
      <c r="AG146" s="104">
        <f>Planning!AG$78</f>
        <v>0</v>
      </c>
      <c r="AH146" s="104">
        <f>Planning!AH$78</f>
        <v>0</v>
      </c>
      <c r="AI146" s="104">
        <f>Planning!AI$78</f>
        <v>0</v>
      </c>
      <c r="AJ146" s="105">
        <f>Planning!AJ$78</f>
        <v>0</v>
      </c>
      <c r="AK146" s="104">
        <f>Planning!AK$78</f>
        <v>0</v>
      </c>
      <c r="AL146" s="104">
        <f>Planning!AL$78</f>
        <v>0</v>
      </c>
      <c r="AM146" s="104">
        <f>Planning!AM$78</f>
        <v>0</v>
      </c>
      <c r="AN146" s="104">
        <f>Planning!AN$78</f>
        <v>0</v>
      </c>
      <c r="AO146" s="104">
        <f>Planning!AO$78</f>
        <v>0</v>
      </c>
      <c r="AP146" s="104">
        <f>Planning!AP$78</f>
        <v>0</v>
      </c>
      <c r="AQ146" s="104">
        <f>Planning!AQ$78</f>
        <v>0</v>
      </c>
      <c r="AR146" s="104">
        <f>Planning!AR$78</f>
        <v>0</v>
      </c>
      <c r="AS146" s="104">
        <f>Planning!AS$78</f>
        <v>0</v>
      </c>
      <c r="AT146" s="104">
        <f>Planning!AT$78</f>
        <v>0</v>
      </c>
      <c r="AU146" s="103">
        <f>Planning!AU$78</f>
        <v>0</v>
      </c>
      <c r="AV146" s="104">
        <f>Planning!AV$78</f>
        <v>0</v>
      </c>
      <c r="AW146" s="104">
        <f>Planning!AW$78</f>
        <v>0</v>
      </c>
      <c r="AX146" s="104">
        <f>Planning!AX$78</f>
        <v>0</v>
      </c>
      <c r="AY146" s="104">
        <f>Planning!AY$78</f>
        <v>0</v>
      </c>
      <c r="AZ146" s="104">
        <f>Planning!AZ$78</f>
        <v>0</v>
      </c>
      <c r="BA146" s="104">
        <f>Planning!BA$78</f>
        <v>0</v>
      </c>
      <c r="BB146" s="105">
        <f>Planning!BB$78</f>
        <v>0</v>
      </c>
      <c r="BC146" s="72">
        <f>Planning!BC$78</f>
        <v>0</v>
      </c>
      <c r="BD146" s="107"/>
      <c r="BE146" s="433">
        <f>Planning!BE$78</f>
        <v>0</v>
      </c>
      <c r="BF146" s="434">
        <f>Planning!BF$78</f>
        <v>0</v>
      </c>
      <c r="BG146" s="77">
        <f>Planning!BG$78</f>
        <v>0</v>
      </c>
      <c r="BH146" s="78">
        <f>Planning!BH$78</f>
        <v>0</v>
      </c>
      <c r="BI146" s="79" t="str">
        <f>Planning!BI$78</f>
        <v/>
      </c>
      <c r="BJ146" s="80">
        <f>Planning!BJ$78</f>
        <v>16.354838709677416</v>
      </c>
      <c r="BL146" s="323">
        <f>Planning!BL$78</f>
        <v>0</v>
      </c>
      <c r="BM146" s="150">
        <f>Planning!BP$78</f>
        <v>0</v>
      </c>
      <c r="NL146" s="43" t="s">
        <v>63</v>
      </c>
      <c r="NM146" s="43"/>
    </row>
    <row r="147" spans="1:377" s="318" customFormat="1" ht="10.199999999999999" customHeight="1" x14ac:dyDescent="0.3">
      <c r="A147" s="25"/>
      <c r="B147" s="389"/>
      <c r="C147" s="447"/>
      <c r="D147" s="15"/>
      <c r="E147" s="398"/>
      <c r="F147" s="398"/>
      <c r="G147" s="398"/>
      <c r="H147" s="399"/>
      <c r="I147" s="445">
        <f>Conges!$B$6</f>
        <v>44899</v>
      </c>
      <c r="J147" s="446"/>
      <c r="K147" s="446"/>
      <c r="L147" s="446"/>
      <c r="M147" s="446"/>
      <c r="N147" s="81" t="str">
        <f>Planning!N$113</f>
        <v/>
      </c>
      <c r="O147" s="100">
        <f>Planning!O$113</f>
        <v>0</v>
      </c>
      <c r="P147" s="101">
        <f>Planning!P$113</f>
        <v>0</v>
      </c>
      <c r="Q147" s="101">
        <f>Planning!Q$113</f>
        <v>0</v>
      </c>
      <c r="R147" s="101">
        <f>Planning!R$113</f>
        <v>0</v>
      </c>
      <c r="S147" s="101">
        <f>Planning!S$113</f>
        <v>0</v>
      </c>
      <c r="T147" s="101">
        <f>Planning!T$113</f>
        <v>0</v>
      </c>
      <c r="U147" s="101">
        <f>Planning!U$113</f>
        <v>0</v>
      </c>
      <c r="V147" s="102">
        <f>Planning!V$113</f>
        <v>0</v>
      </c>
      <c r="W147" s="101">
        <f>Planning!W$113</f>
        <v>0</v>
      </c>
      <c r="X147" s="101">
        <f>Planning!X$113</f>
        <v>0</v>
      </c>
      <c r="Y147" s="101">
        <f>Planning!Y$113</f>
        <v>0</v>
      </c>
      <c r="Z147" s="101">
        <f>Planning!Z$113</f>
        <v>0</v>
      </c>
      <c r="AA147" s="101">
        <f>Planning!AA$113</f>
        <v>0</v>
      </c>
      <c r="AB147" s="101">
        <f>Planning!AB$113</f>
        <v>0</v>
      </c>
      <c r="AC147" s="101">
        <f>Planning!AC$113</f>
        <v>0</v>
      </c>
      <c r="AD147" s="101">
        <f>Planning!AD$113</f>
        <v>0</v>
      </c>
      <c r="AE147" s="100">
        <f>Planning!AE$113</f>
        <v>0</v>
      </c>
      <c r="AF147" s="101">
        <f>Planning!AF$113</f>
        <v>0</v>
      </c>
      <c r="AG147" s="101">
        <f>Planning!AG$113</f>
        <v>0</v>
      </c>
      <c r="AH147" s="101">
        <f>Planning!AH$113</f>
        <v>0</v>
      </c>
      <c r="AI147" s="101">
        <f>Planning!AI$113</f>
        <v>0</v>
      </c>
      <c r="AJ147" s="102">
        <f>Planning!AJ$113</f>
        <v>0</v>
      </c>
      <c r="AK147" s="101">
        <f>Planning!AK$113</f>
        <v>0</v>
      </c>
      <c r="AL147" s="101">
        <f>Planning!AL$113</f>
        <v>0</v>
      </c>
      <c r="AM147" s="101">
        <f>Planning!AM$113</f>
        <v>0</v>
      </c>
      <c r="AN147" s="101">
        <f>Planning!AN$113</f>
        <v>0</v>
      </c>
      <c r="AO147" s="101">
        <f>Planning!AO$113</f>
        <v>0</v>
      </c>
      <c r="AP147" s="101">
        <f>Planning!AP$113</f>
        <v>0</v>
      </c>
      <c r="AQ147" s="101">
        <f>Planning!AQ$113</f>
        <v>0</v>
      </c>
      <c r="AR147" s="101">
        <f>Planning!AR$113</f>
        <v>0</v>
      </c>
      <c r="AS147" s="101">
        <f>Planning!AS$113</f>
        <v>0</v>
      </c>
      <c r="AT147" s="101">
        <f>Planning!AT$113</f>
        <v>0</v>
      </c>
      <c r="AU147" s="100">
        <f>Planning!AU$113</f>
        <v>0</v>
      </c>
      <c r="AV147" s="101">
        <f>Planning!AV$113</f>
        <v>0</v>
      </c>
      <c r="AW147" s="101">
        <f>Planning!AW$113</f>
        <v>0</v>
      </c>
      <c r="AX147" s="101">
        <f>Planning!AX$113</f>
        <v>0</v>
      </c>
      <c r="AY147" s="101">
        <f>Planning!AY$113</f>
        <v>0</v>
      </c>
      <c r="AZ147" s="101">
        <f>Planning!AZ$113</f>
        <v>0</v>
      </c>
      <c r="BA147" s="101">
        <f>Planning!BA$113</f>
        <v>0</v>
      </c>
      <c r="BB147" s="102">
        <f>Planning!BB$113</f>
        <v>0</v>
      </c>
      <c r="BC147" s="85">
        <f>Planning!BC$113</f>
        <v>0</v>
      </c>
      <c r="BD147" s="107"/>
      <c r="BE147" s="435">
        <f>Planning!BE$113</f>
        <v>0</v>
      </c>
      <c r="BF147" s="436">
        <f>Planning!BF$113</f>
        <v>0</v>
      </c>
      <c r="BG147" s="91">
        <f>Planning!BG$113</f>
        <v>0</v>
      </c>
      <c r="BH147" s="92">
        <f>Planning!BH$113</f>
        <v>0</v>
      </c>
      <c r="BI147" s="93" t="str">
        <f>Planning!BI$113</f>
        <v/>
      </c>
      <c r="BJ147" s="94">
        <f>Planning!BJ$113</f>
        <v>21.806451612903224</v>
      </c>
      <c r="BL147" s="324">
        <f>Planning!BL$113</f>
        <v>0</v>
      </c>
      <c r="BM147" s="149">
        <f>Planning!BP$113</f>
        <v>0</v>
      </c>
      <c r="NL147" s="43" t="s">
        <v>63</v>
      </c>
      <c r="NM147" s="43"/>
    </row>
    <row r="148" spans="1:377" s="318" customFormat="1" ht="10.199999999999999" customHeight="1" x14ac:dyDescent="0.3">
      <c r="A148" s="25"/>
      <c r="B148" s="389"/>
      <c r="C148" s="447"/>
      <c r="D148" s="15"/>
      <c r="E148" s="398"/>
      <c r="F148" s="398"/>
      <c r="G148" s="398"/>
      <c r="H148" s="399"/>
      <c r="I148" s="443">
        <f>Conges!$B$7</f>
        <v>44900</v>
      </c>
      <c r="J148" s="444"/>
      <c r="K148" s="444"/>
      <c r="L148" s="444"/>
      <c r="M148" s="444"/>
      <c r="N148" s="68" t="str">
        <f>Planning!N$148</f>
        <v/>
      </c>
      <c r="O148" s="103">
        <f>Planning!O$148</f>
        <v>0</v>
      </c>
      <c r="P148" s="104">
        <f>Planning!P$148</f>
        <v>0</v>
      </c>
      <c r="Q148" s="104">
        <f>Planning!Q$148</f>
        <v>0</v>
      </c>
      <c r="R148" s="104">
        <f>Planning!R$148</f>
        <v>0</v>
      </c>
      <c r="S148" s="104">
        <f>Planning!S$148</f>
        <v>0</v>
      </c>
      <c r="T148" s="104">
        <f>Planning!T$148</f>
        <v>0</v>
      </c>
      <c r="U148" s="104">
        <f>Planning!U$148</f>
        <v>0</v>
      </c>
      <c r="V148" s="105">
        <f>Planning!V$148</f>
        <v>0</v>
      </c>
      <c r="W148" s="104">
        <f>Planning!W$148</f>
        <v>0</v>
      </c>
      <c r="X148" s="104">
        <f>Planning!X$148</f>
        <v>0</v>
      </c>
      <c r="Y148" s="104">
        <f>Planning!Y$148</f>
        <v>0</v>
      </c>
      <c r="Z148" s="104">
        <f>Planning!Z$148</f>
        <v>0</v>
      </c>
      <c r="AA148" s="104">
        <f>Planning!AA$148</f>
        <v>0</v>
      </c>
      <c r="AB148" s="104">
        <f>Planning!AB$148</f>
        <v>0</v>
      </c>
      <c r="AC148" s="104">
        <f>Planning!AC$148</f>
        <v>0</v>
      </c>
      <c r="AD148" s="104">
        <f>Planning!AD$148</f>
        <v>0</v>
      </c>
      <c r="AE148" s="103">
        <f>Planning!AE$148</f>
        <v>0</v>
      </c>
      <c r="AF148" s="104">
        <f>Planning!AF$148</f>
        <v>0</v>
      </c>
      <c r="AG148" s="104">
        <f>Planning!AG$148</f>
        <v>0</v>
      </c>
      <c r="AH148" s="104">
        <f>Planning!AH$148</f>
        <v>0</v>
      </c>
      <c r="AI148" s="104">
        <f>Planning!AI$148</f>
        <v>0</v>
      </c>
      <c r="AJ148" s="105">
        <f>Planning!AJ$148</f>
        <v>0</v>
      </c>
      <c r="AK148" s="104">
        <f>Planning!AK$148</f>
        <v>0</v>
      </c>
      <c r="AL148" s="104">
        <f>Planning!AL$148</f>
        <v>0</v>
      </c>
      <c r="AM148" s="104">
        <f>Planning!AM$148</f>
        <v>0</v>
      </c>
      <c r="AN148" s="104">
        <f>Planning!AN$148</f>
        <v>0</v>
      </c>
      <c r="AO148" s="104">
        <f>Planning!AO$148</f>
        <v>0</v>
      </c>
      <c r="AP148" s="104">
        <f>Planning!AP$148</f>
        <v>0</v>
      </c>
      <c r="AQ148" s="104">
        <f>Planning!AQ$148</f>
        <v>0</v>
      </c>
      <c r="AR148" s="104">
        <f>Planning!AR$148</f>
        <v>0</v>
      </c>
      <c r="AS148" s="104">
        <f>Planning!AS$148</f>
        <v>0</v>
      </c>
      <c r="AT148" s="104">
        <f>Planning!AT$148</f>
        <v>0</v>
      </c>
      <c r="AU148" s="103">
        <f>Planning!AU$148</f>
        <v>0</v>
      </c>
      <c r="AV148" s="104">
        <f>Planning!AV$148</f>
        <v>0</v>
      </c>
      <c r="AW148" s="104">
        <f>Planning!AW$148</f>
        <v>0</v>
      </c>
      <c r="AX148" s="104">
        <f>Planning!AX$148</f>
        <v>0</v>
      </c>
      <c r="AY148" s="104">
        <f>Planning!AY$148</f>
        <v>0</v>
      </c>
      <c r="AZ148" s="104">
        <f>Planning!AZ$148</f>
        <v>0</v>
      </c>
      <c r="BA148" s="104">
        <f>Planning!BA$148</f>
        <v>0</v>
      </c>
      <c r="BB148" s="105">
        <f>Planning!BB$148</f>
        <v>0</v>
      </c>
      <c r="BC148" s="72">
        <f>Planning!BC$148</f>
        <v>0</v>
      </c>
      <c r="BD148" s="107"/>
      <c r="BE148" s="433">
        <f>Planning!BE$148</f>
        <v>0</v>
      </c>
      <c r="BF148" s="434">
        <f>Planning!BF$148</f>
        <v>0</v>
      </c>
      <c r="BG148" s="77">
        <f>Planning!BG$148</f>
        <v>0</v>
      </c>
      <c r="BH148" s="78">
        <f>Planning!BH$148</f>
        <v>0</v>
      </c>
      <c r="BI148" s="79" t="str">
        <f>Planning!BI$148</f>
        <v/>
      </c>
      <c r="BJ148" s="80">
        <f>Planning!BJ$148</f>
        <v>27.258064516129032</v>
      </c>
      <c r="BL148" s="323">
        <f>Planning!BL$148</f>
        <v>0</v>
      </c>
      <c r="BM148" s="150">
        <f>Planning!BP$148</f>
        <v>0</v>
      </c>
      <c r="NL148" s="43" t="s">
        <v>63</v>
      </c>
      <c r="NM148" s="43"/>
    </row>
    <row r="149" spans="1:377" s="318" customFormat="1" ht="10.199999999999999" customHeight="1" x14ac:dyDescent="0.3">
      <c r="A149" s="25"/>
      <c r="B149" s="389"/>
      <c r="C149" s="447"/>
      <c r="D149" s="15"/>
      <c r="E149" s="408" t="str">
        <f>Planning!$E$9</f>
        <v>CREPIERE</v>
      </c>
      <c r="F149" s="408"/>
      <c r="G149" s="131">
        <f>(COUNTIF(O144:BB174,Planning!$MT$3))/2</f>
        <v>0</v>
      </c>
      <c r="H149" s="399"/>
      <c r="I149" s="445">
        <f>Conges!$B$8</f>
        <v>44901</v>
      </c>
      <c r="J149" s="446"/>
      <c r="K149" s="446"/>
      <c r="L149" s="446"/>
      <c r="M149" s="446"/>
      <c r="N149" s="81" t="str">
        <f>Planning!N$183</f>
        <v/>
      </c>
      <c r="O149" s="100">
        <f>Planning!O$183</f>
        <v>0</v>
      </c>
      <c r="P149" s="101">
        <f>Planning!P$183</f>
        <v>0</v>
      </c>
      <c r="Q149" s="101">
        <f>Planning!Q$183</f>
        <v>0</v>
      </c>
      <c r="R149" s="101">
        <f>Planning!R$183</f>
        <v>0</v>
      </c>
      <c r="S149" s="101">
        <f>Planning!S$183</f>
        <v>0</v>
      </c>
      <c r="T149" s="101">
        <f>Planning!T$183</f>
        <v>0</v>
      </c>
      <c r="U149" s="101">
        <f>Planning!U$183</f>
        <v>0</v>
      </c>
      <c r="V149" s="102">
        <f>Planning!V$183</f>
        <v>0</v>
      </c>
      <c r="W149" s="101">
        <f>Planning!W$183</f>
        <v>0</v>
      </c>
      <c r="X149" s="101">
        <f>Planning!X$183</f>
        <v>0</v>
      </c>
      <c r="Y149" s="101">
        <f>Planning!Y$183</f>
        <v>0</v>
      </c>
      <c r="Z149" s="101">
        <f>Planning!Z$183</f>
        <v>0</v>
      </c>
      <c r="AA149" s="101">
        <f>Planning!AA$183</f>
        <v>0</v>
      </c>
      <c r="AB149" s="101">
        <f>Planning!AB$183</f>
        <v>0</v>
      </c>
      <c r="AC149" s="101">
        <f>Planning!AC$183</f>
        <v>0</v>
      </c>
      <c r="AD149" s="101">
        <f>Planning!AD$183</f>
        <v>0</v>
      </c>
      <c r="AE149" s="100">
        <f>Planning!AE$183</f>
        <v>0</v>
      </c>
      <c r="AF149" s="101">
        <f>Planning!AF$183</f>
        <v>0</v>
      </c>
      <c r="AG149" s="101">
        <f>Planning!AG$183</f>
        <v>0</v>
      </c>
      <c r="AH149" s="101">
        <f>Planning!AH$183</f>
        <v>0</v>
      </c>
      <c r="AI149" s="101">
        <f>Planning!AI$183</f>
        <v>0</v>
      </c>
      <c r="AJ149" s="102">
        <f>Planning!AJ$183</f>
        <v>0</v>
      </c>
      <c r="AK149" s="101">
        <f>Planning!AK$183</f>
        <v>0</v>
      </c>
      <c r="AL149" s="101">
        <f>Planning!AL$183</f>
        <v>0</v>
      </c>
      <c r="AM149" s="101">
        <f>Planning!AM$183</f>
        <v>0</v>
      </c>
      <c r="AN149" s="101">
        <f>Planning!AN$183</f>
        <v>0</v>
      </c>
      <c r="AO149" s="101">
        <f>Planning!AO$183</f>
        <v>0</v>
      </c>
      <c r="AP149" s="101">
        <f>Planning!AP$183</f>
        <v>0</v>
      </c>
      <c r="AQ149" s="101">
        <f>Planning!AQ$183</f>
        <v>0</v>
      </c>
      <c r="AR149" s="101">
        <f>Planning!AR$183</f>
        <v>0</v>
      </c>
      <c r="AS149" s="101">
        <f>Planning!AS$183</f>
        <v>0</v>
      </c>
      <c r="AT149" s="101">
        <f>Planning!AT$183</f>
        <v>0</v>
      </c>
      <c r="AU149" s="100">
        <f>Planning!AU$183</f>
        <v>0</v>
      </c>
      <c r="AV149" s="101">
        <f>Planning!AV$183</f>
        <v>0</v>
      </c>
      <c r="AW149" s="101">
        <f>Planning!AW$183</f>
        <v>0</v>
      </c>
      <c r="AX149" s="101">
        <f>Planning!AX$183</f>
        <v>0</v>
      </c>
      <c r="AY149" s="101">
        <f>Planning!AY$183</f>
        <v>0</v>
      </c>
      <c r="AZ149" s="101">
        <f>Planning!AZ$183</f>
        <v>0</v>
      </c>
      <c r="BA149" s="101">
        <f>Planning!BA$183</f>
        <v>0</v>
      </c>
      <c r="BB149" s="102">
        <f>Planning!BB$183</f>
        <v>0</v>
      </c>
      <c r="BC149" s="85">
        <f>Planning!BC$183</f>
        <v>0</v>
      </c>
      <c r="BD149" s="107"/>
      <c r="BE149" s="435">
        <f>Planning!BE$183</f>
        <v>0</v>
      </c>
      <c r="BF149" s="436">
        <f>Planning!BF$183</f>
        <v>0</v>
      </c>
      <c r="BG149" s="91">
        <f>Planning!BG$183</f>
        <v>0</v>
      </c>
      <c r="BH149" s="92">
        <f>Planning!BH$183</f>
        <v>0</v>
      </c>
      <c r="BI149" s="93" t="str">
        <f>Planning!BI$183</f>
        <v/>
      </c>
      <c r="BJ149" s="94">
        <f>Planning!BJ$183</f>
        <v>32.709677419354833</v>
      </c>
      <c r="BL149" s="324">
        <f>Planning!BL$183</f>
        <v>0</v>
      </c>
      <c r="BM149" s="149">
        <f>Planning!BP$183</f>
        <v>0</v>
      </c>
      <c r="NL149" s="43" t="s">
        <v>63</v>
      </c>
      <c r="NM149" s="43"/>
    </row>
    <row r="150" spans="1:377" s="318" customFormat="1" ht="10.199999999999999" customHeight="1" x14ac:dyDescent="0.3">
      <c r="A150" s="25"/>
      <c r="B150" s="389"/>
      <c r="C150" s="447"/>
      <c r="D150" s="15"/>
      <c r="E150" s="411" t="str">
        <f>Planning!$E$10</f>
        <v>BRASSERIE</v>
      </c>
      <c r="F150" s="411"/>
      <c r="G150" s="132">
        <f>(COUNTIF(O144:BB174,Planning!$MV$3))/2</f>
        <v>0</v>
      </c>
      <c r="H150" s="399"/>
      <c r="I150" s="443">
        <f>Conges!$B$9</f>
        <v>44902</v>
      </c>
      <c r="J150" s="444"/>
      <c r="K150" s="444"/>
      <c r="L150" s="444"/>
      <c r="M150" s="444"/>
      <c r="N150" s="68" t="str">
        <f>Planning!N$218</f>
        <v/>
      </c>
      <c r="O150" s="103">
        <f>Planning!O$218</f>
        <v>0</v>
      </c>
      <c r="P150" s="104">
        <f>Planning!P$218</f>
        <v>0</v>
      </c>
      <c r="Q150" s="104">
        <f>Planning!Q$218</f>
        <v>0</v>
      </c>
      <c r="R150" s="104">
        <f>Planning!R$218</f>
        <v>0</v>
      </c>
      <c r="S150" s="104">
        <f>Planning!S$218</f>
        <v>0</v>
      </c>
      <c r="T150" s="104">
        <f>Planning!T$218</f>
        <v>0</v>
      </c>
      <c r="U150" s="104">
        <f>Planning!U$218</f>
        <v>0</v>
      </c>
      <c r="V150" s="105">
        <f>Planning!V$218</f>
        <v>0</v>
      </c>
      <c r="W150" s="104">
        <f>Planning!W$218</f>
        <v>0</v>
      </c>
      <c r="X150" s="104">
        <f>Planning!X$218</f>
        <v>0</v>
      </c>
      <c r="Y150" s="104">
        <f>Planning!Y$218</f>
        <v>0</v>
      </c>
      <c r="Z150" s="104">
        <f>Planning!Z$218</f>
        <v>0</v>
      </c>
      <c r="AA150" s="104">
        <f>Planning!AA$218</f>
        <v>0</v>
      </c>
      <c r="AB150" s="104">
        <f>Planning!AB$218</f>
        <v>0</v>
      </c>
      <c r="AC150" s="104">
        <f>Planning!AC$218</f>
        <v>0</v>
      </c>
      <c r="AD150" s="104">
        <f>Planning!AD$218</f>
        <v>0</v>
      </c>
      <c r="AE150" s="103">
        <f>Planning!AE$218</f>
        <v>0</v>
      </c>
      <c r="AF150" s="104">
        <f>Planning!AF$218</f>
        <v>0</v>
      </c>
      <c r="AG150" s="104">
        <f>Planning!AG$218</f>
        <v>0</v>
      </c>
      <c r="AH150" s="104">
        <f>Planning!AH$218</f>
        <v>0</v>
      </c>
      <c r="AI150" s="104">
        <f>Planning!AI$218</f>
        <v>0</v>
      </c>
      <c r="AJ150" s="105">
        <f>Planning!AJ$218</f>
        <v>0</v>
      </c>
      <c r="AK150" s="104">
        <f>Planning!AK$218</f>
        <v>0</v>
      </c>
      <c r="AL150" s="104">
        <f>Planning!AL$218</f>
        <v>0</v>
      </c>
      <c r="AM150" s="104">
        <f>Planning!AM$218</f>
        <v>0</v>
      </c>
      <c r="AN150" s="104">
        <f>Planning!AN$218</f>
        <v>0</v>
      </c>
      <c r="AO150" s="104">
        <f>Planning!AO$218</f>
        <v>0</v>
      </c>
      <c r="AP150" s="104">
        <f>Planning!AP$218</f>
        <v>0</v>
      </c>
      <c r="AQ150" s="104">
        <f>Planning!AQ$218</f>
        <v>0</v>
      </c>
      <c r="AR150" s="104">
        <f>Planning!AR$218</f>
        <v>0</v>
      </c>
      <c r="AS150" s="104">
        <f>Planning!AS$218</f>
        <v>0</v>
      </c>
      <c r="AT150" s="104">
        <f>Planning!AT$218</f>
        <v>0</v>
      </c>
      <c r="AU150" s="103">
        <f>Planning!AU$218</f>
        <v>0</v>
      </c>
      <c r="AV150" s="104">
        <f>Planning!AV$218</f>
        <v>0</v>
      </c>
      <c r="AW150" s="104">
        <f>Planning!AW$218</f>
        <v>0</v>
      </c>
      <c r="AX150" s="104">
        <f>Planning!AX$218</f>
        <v>0</v>
      </c>
      <c r="AY150" s="104">
        <f>Planning!AY$218</f>
        <v>0</v>
      </c>
      <c r="AZ150" s="104">
        <f>Planning!AZ$218</f>
        <v>0</v>
      </c>
      <c r="BA150" s="104">
        <f>Planning!BA$218</f>
        <v>0</v>
      </c>
      <c r="BB150" s="105">
        <f>Planning!BB$218</f>
        <v>0</v>
      </c>
      <c r="BC150" s="72">
        <f>Planning!BC$218</f>
        <v>0</v>
      </c>
      <c r="BD150" s="107"/>
      <c r="BE150" s="433">
        <f>Planning!BE$218</f>
        <v>0</v>
      </c>
      <c r="BF150" s="434">
        <f>Planning!BF$218</f>
        <v>0</v>
      </c>
      <c r="BG150" s="77">
        <f>Planning!BG$218</f>
        <v>0</v>
      </c>
      <c r="BH150" s="78">
        <f>Planning!BH$218</f>
        <v>0</v>
      </c>
      <c r="BI150" s="79" t="str">
        <f>Planning!BI$218</f>
        <v/>
      </c>
      <c r="BJ150" s="80">
        <f>Planning!BJ$218</f>
        <v>38.161290322580641</v>
      </c>
      <c r="BL150" s="323">
        <f>Planning!BL$218</f>
        <v>0</v>
      </c>
      <c r="BM150" s="150">
        <f>Planning!BP$218</f>
        <v>0</v>
      </c>
      <c r="NL150" s="43" t="s">
        <v>63</v>
      </c>
      <c r="NM150" s="43"/>
    </row>
    <row r="151" spans="1:377" s="318" customFormat="1" ht="10.199999999999999" customHeight="1" x14ac:dyDescent="0.3">
      <c r="A151" s="25"/>
      <c r="B151" s="389"/>
      <c r="C151" s="447"/>
      <c r="D151" s="15"/>
      <c r="E151" s="412" t="str">
        <f>Planning!$E$11</f>
        <v>MEP</v>
      </c>
      <c r="F151" s="412"/>
      <c r="G151" s="133">
        <f>(COUNTIF(O144:BB174,Planning!$MX$3))/2</f>
        <v>0</v>
      </c>
      <c r="H151" s="399"/>
      <c r="I151" s="445">
        <f>Conges!$B$10</f>
        <v>44903</v>
      </c>
      <c r="J151" s="446"/>
      <c r="K151" s="446"/>
      <c r="L151" s="446"/>
      <c r="M151" s="446"/>
      <c r="N151" s="81" t="str">
        <f>Planning!N$253</f>
        <v/>
      </c>
      <c r="O151" s="100">
        <f>Planning!O$253</f>
        <v>0</v>
      </c>
      <c r="P151" s="101">
        <f>Planning!P$253</f>
        <v>0</v>
      </c>
      <c r="Q151" s="101">
        <f>Planning!Q$253</f>
        <v>0</v>
      </c>
      <c r="R151" s="101">
        <f>Planning!R$253</f>
        <v>0</v>
      </c>
      <c r="S151" s="101">
        <f>Planning!S$253</f>
        <v>0</v>
      </c>
      <c r="T151" s="101">
        <f>Planning!T$253</f>
        <v>0</v>
      </c>
      <c r="U151" s="101">
        <f>Planning!U$253</f>
        <v>0</v>
      </c>
      <c r="V151" s="102">
        <f>Planning!V$253</f>
        <v>0</v>
      </c>
      <c r="W151" s="101">
        <f>Planning!W$253</f>
        <v>0</v>
      </c>
      <c r="X151" s="101">
        <f>Planning!X$253</f>
        <v>0</v>
      </c>
      <c r="Y151" s="101">
        <f>Planning!Y$253</f>
        <v>0</v>
      </c>
      <c r="Z151" s="101">
        <f>Planning!Z$253</f>
        <v>0</v>
      </c>
      <c r="AA151" s="101">
        <f>Planning!AA$253</f>
        <v>0</v>
      </c>
      <c r="AB151" s="101">
        <f>Planning!AB$253</f>
        <v>0</v>
      </c>
      <c r="AC151" s="101">
        <f>Planning!AC$253</f>
        <v>0</v>
      </c>
      <c r="AD151" s="101">
        <f>Planning!AD$253</f>
        <v>0</v>
      </c>
      <c r="AE151" s="100">
        <f>Planning!AE$253</f>
        <v>0</v>
      </c>
      <c r="AF151" s="101">
        <f>Planning!AF$253</f>
        <v>0</v>
      </c>
      <c r="AG151" s="101">
        <f>Planning!AG$253</f>
        <v>0</v>
      </c>
      <c r="AH151" s="101">
        <f>Planning!AH$253</f>
        <v>0</v>
      </c>
      <c r="AI151" s="101">
        <f>Planning!AI$253</f>
        <v>0</v>
      </c>
      <c r="AJ151" s="102">
        <f>Planning!AJ$253</f>
        <v>0</v>
      </c>
      <c r="AK151" s="101">
        <f>Planning!AK$253</f>
        <v>0</v>
      </c>
      <c r="AL151" s="101">
        <f>Planning!AL$253</f>
        <v>0</v>
      </c>
      <c r="AM151" s="101">
        <f>Planning!AM$253</f>
        <v>0</v>
      </c>
      <c r="AN151" s="101">
        <f>Planning!AN$253</f>
        <v>0</v>
      </c>
      <c r="AO151" s="101">
        <f>Planning!AO$253</f>
        <v>0</v>
      </c>
      <c r="AP151" s="101">
        <f>Planning!AP$253</f>
        <v>0</v>
      </c>
      <c r="AQ151" s="101">
        <f>Planning!AQ$253</f>
        <v>0</v>
      </c>
      <c r="AR151" s="101">
        <f>Planning!AR$253</f>
        <v>0</v>
      </c>
      <c r="AS151" s="101">
        <f>Planning!AS$253</f>
        <v>0</v>
      </c>
      <c r="AT151" s="101">
        <f>Planning!AT$253</f>
        <v>0</v>
      </c>
      <c r="AU151" s="100">
        <f>Planning!AU$253</f>
        <v>0</v>
      </c>
      <c r="AV151" s="101">
        <f>Planning!AV$253</f>
        <v>0</v>
      </c>
      <c r="AW151" s="101">
        <f>Planning!AW$253</f>
        <v>0</v>
      </c>
      <c r="AX151" s="101">
        <f>Planning!AX$253</f>
        <v>0</v>
      </c>
      <c r="AY151" s="101">
        <f>Planning!AY$253</f>
        <v>0</v>
      </c>
      <c r="AZ151" s="101">
        <f>Planning!AZ$253</f>
        <v>0</v>
      </c>
      <c r="BA151" s="101">
        <f>Planning!BA$253</f>
        <v>0</v>
      </c>
      <c r="BB151" s="102">
        <f>Planning!BB$253</f>
        <v>0</v>
      </c>
      <c r="BC151" s="85">
        <f>Planning!BC$253</f>
        <v>0</v>
      </c>
      <c r="BD151" s="107"/>
      <c r="BE151" s="435">
        <f>Planning!BE$253</f>
        <v>0</v>
      </c>
      <c r="BF151" s="436">
        <f>Planning!BF$253</f>
        <v>0</v>
      </c>
      <c r="BG151" s="91">
        <f>Planning!BG$253</f>
        <v>0</v>
      </c>
      <c r="BH151" s="92">
        <f>Planning!BH$253</f>
        <v>0</v>
      </c>
      <c r="BI151" s="93" t="str">
        <f>Planning!BI$253</f>
        <v/>
      </c>
      <c r="BJ151" s="94">
        <f>Planning!BJ$253</f>
        <v>43.612903225806448</v>
      </c>
      <c r="BL151" s="324">
        <f>Planning!BL$253</f>
        <v>0</v>
      </c>
      <c r="BM151" s="149">
        <f>Planning!BP$253</f>
        <v>0</v>
      </c>
      <c r="NL151" s="43" t="s">
        <v>63</v>
      </c>
      <c r="NM151" s="43"/>
    </row>
    <row r="152" spans="1:377" s="318" customFormat="1" ht="10.199999999999999" customHeight="1" x14ac:dyDescent="0.3">
      <c r="A152" s="25"/>
      <c r="B152" s="389"/>
      <c r="C152" s="447"/>
      <c r="D152" s="15"/>
      <c r="E152" s="407" t="str">
        <f>Planning!$E$12</f>
        <v>Renfort</v>
      </c>
      <c r="F152" s="407"/>
      <c r="G152" s="134">
        <f>(COUNTIF(O144:BB174,Planning!$MZ$3))/2</f>
        <v>0</v>
      </c>
      <c r="H152" s="399"/>
      <c r="I152" s="443">
        <f>Conges!$B$11</f>
        <v>44904</v>
      </c>
      <c r="J152" s="444"/>
      <c r="K152" s="444"/>
      <c r="L152" s="444"/>
      <c r="M152" s="444"/>
      <c r="N152" s="68" t="str">
        <f>Planning!N$288</f>
        <v/>
      </c>
      <c r="O152" s="103">
        <f>Planning!O$288</f>
        <v>0</v>
      </c>
      <c r="P152" s="104">
        <f>Planning!P$288</f>
        <v>0</v>
      </c>
      <c r="Q152" s="104">
        <f>Planning!Q$288</f>
        <v>0</v>
      </c>
      <c r="R152" s="104">
        <f>Planning!R$288</f>
        <v>0</v>
      </c>
      <c r="S152" s="104">
        <f>Planning!S$288</f>
        <v>0</v>
      </c>
      <c r="T152" s="104">
        <f>Planning!T$288</f>
        <v>0</v>
      </c>
      <c r="U152" s="104">
        <f>Planning!U$288</f>
        <v>0</v>
      </c>
      <c r="V152" s="105">
        <f>Planning!V$288</f>
        <v>0</v>
      </c>
      <c r="W152" s="104">
        <f>Planning!W$288</f>
        <v>0</v>
      </c>
      <c r="X152" s="104">
        <f>Planning!X$288</f>
        <v>0</v>
      </c>
      <c r="Y152" s="104">
        <f>Planning!Y$288</f>
        <v>0</v>
      </c>
      <c r="Z152" s="104">
        <f>Planning!Z$288</f>
        <v>0</v>
      </c>
      <c r="AA152" s="104">
        <f>Planning!AA$288</f>
        <v>0</v>
      </c>
      <c r="AB152" s="104">
        <f>Planning!AB$288</f>
        <v>0</v>
      </c>
      <c r="AC152" s="104">
        <f>Planning!AC$288</f>
        <v>0</v>
      </c>
      <c r="AD152" s="104">
        <f>Planning!AD$288</f>
        <v>0</v>
      </c>
      <c r="AE152" s="103">
        <f>Planning!AE$288</f>
        <v>0</v>
      </c>
      <c r="AF152" s="104">
        <f>Planning!AF$288</f>
        <v>0</v>
      </c>
      <c r="AG152" s="104">
        <f>Planning!AG$288</f>
        <v>0</v>
      </c>
      <c r="AH152" s="104">
        <f>Planning!AH$288</f>
        <v>0</v>
      </c>
      <c r="AI152" s="104">
        <f>Planning!AI$288</f>
        <v>0</v>
      </c>
      <c r="AJ152" s="105">
        <f>Planning!AJ$288</f>
        <v>0</v>
      </c>
      <c r="AK152" s="104">
        <f>Planning!AK$288</f>
        <v>0</v>
      </c>
      <c r="AL152" s="104">
        <f>Planning!AL$288</f>
        <v>0</v>
      </c>
      <c r="AM152" s="104">
        <f>Planning!AM$288</f>
        <v>0</v>
      </c>
      <c r="AN152" s="104">
        <f>Planning!AN$288</f>
        <v>0</v>
      </c>
      <c r="AO152" s="104">
        <f>Planning!AO$288</f>
        <v>0</v>
      </c>
      <c r="AP152" s="104">
        <f>Planning!AP$288</f>
        <v>0</v>
      </c>
      <c r="AQ152" s="104">
        <f>Planning!AQ$288</f>
        <v>0</v>
      </c>
      <c r="AR152" s="104">
        <f>Planning!AR$288</f>
        <v>0</v>
      </c>
      <c r="AS152" s="104">
        <f>Planning!AS$288</f>
        <v>0</v>
      </c>
      <c r="AT152" s="104">
        <f>Planning!AT$288</f>
        <v>0</v>
      </c>
      <c r="AU152" s="103">
        <f>Planning!AU$288</f>
        <v>0</v>
      </c>
      <c r="AV152" s="104">
        <f>Planning!AV$288</f>
        <v>0</v>
      </c>
      <c r="AW152" s="104">
        <f>Planning!AW$288</f>
        <v>0</v>
      </c>
      <c r="AX152" s="104">
        <f>Planning!AX$288</f>
        <v>0</v>
      </c>
      <c r="AY152" s="104">
        <f>Planning!AY$288</f>
        <v>0</v>
      </c>
      <c r="AZ152" s="104">
        <f>Planning!AZ$288</f>
        <v>0</v>
      </c>
      <c r="BA152" s="104">
        <f>Planning!BA$288</f>
        <v>0</v>
      </c>
      <c r="BB152" s="105">
        <f>Planning!BB$288</f>
        <v>0</v>
      </c>
      <c r="BC152" s="72">
        <f>Planning!BC$288</f>
        <v>0</v>
      </c>
      <c r="BD152" s="107"/>
      <c r="BE152" s="433">
        <f>Planning!BE$288</f>
        <v>0</v>
      </c>
      <c r="BF152" s="434">
        <f>Planning!BF$288</f>
        <v>0</v>
      </c>
      <c r="BG152" s="77">
        <f>Planning!BG$288</f>
        <v>0</v>
      </c>
      <c r="BH152" s="78">
        <f>Planning!BH$288</f>
        <v>0</v>
      </c>
      <c r="BI152" s="79" t="str">
        <f>Planning!BI$288</f>
        <v/>
      </c>
      <c r="BJ152" s="80">
        <f>Planning!BJ$288</f>
        <v>49.064516129032256</v>
      </c>
      <c r="BL152" s="323">
        <f>Planning!BL$288</f>
        <v>0</v>
      </c>
      <c r="BM152" s="150">
        <f>Planning!BP$288</f>
        <v>0</v>
      </c>
      <c r="NL152" s="43" t="s">
        <v>63</v>
      </c>
      <c r="NM152" s="43"/>
    </row>
    <row r="153" spans="1:377" s="318" customFormat="1" ht="10.199999999999999" customHeight="1" x14ac:dyDescent="0.3">
      <c r="A153" s="25"/>
      <c r="B153" s="389"/>
      <c r="C153" s="447"/>
      <c r="D153" s="15"/>
      <c r="E153" s="414" t="str">
        <f>Planning!$E$13</f>
        <v>CHEF</v>
      </c>
      <c r="F153" s="414"/>
      <c r="G153" s="135">
        <f>(COUNTIF(O144:BB174,Planning!$NB$3))/2</f>
        <v>0</v>
      </c>
      <c r="H153" s="399"/>
      <c r="I153" s="445">
        <f>Conges!$B$12</f>
        <v>44905</v>
      </c>
      <c r="J153" s="446"/>
      <c r="K153" s="446"/>
      <c r="L153" s="446"/>
      <c r="M153" s="446"/>
      <c r="N153" s="81" t="str">
        <f>Planning!N$323</f>
        <v/>
      </c>
      <c r="O153" s="100">
        <f>Planning!O$323</f>
        <v>0</v>
      </c>
      <c r="P153" s="101">
        <f>Planning!P$323</f>
        <v>0</v>
      </c>
      <c r="Q153" s="101">
        <f>Planning!Q$323</f>
        <v>0</v>
      </c>
      <c r="R153" s="101">
        <f>Planning!R$323</f>
        <v>0</v>
      </c>
      <c r="S153" s="101">
        <f>Planning!S$323</f>
        <v>0</v>
      </c>
      <c r="T153" s="101">
        <f>Planning!T$323</f>
        <v>0</v>
      </c>
      <c r="U153" s="101">
        <f>Planning!U$323</f>
        <v>0</v>
      </c>
      <c r="V153" s="102">
        <f>Planning!V$323</f>
        <v>0</v>
      </c>
      <c r="W153" s="101">
        <f>Planning!W$323</f>
        <v>0</v>
      </c>
      <c r="X153" s="101">
        <f>Planning!X$323</f>
        <v>0</v>
      </c>
      <c r="Y153" s="101">
        <f>Planning!Y$323</f>
        <v>0</v>
      </c>
      <c r="Z153" s="101">
        <f>Planning!Z$323</f>
        <v>0</v>
      </c>
      <c r="AA153" s="101">
        <f>Planning!AA$323</f>
        <v>0</v>
      </c>
      <c r="AB153" s="101">
        <f>Planning!AB$323</f>
        <v>0</v>
      </c>
      <c r="AC153" s="101">
        <f>Planning!AC$323</f>
        <v>0</v>
      </c>
      <c r="AD153" s="101">
        <f>Planning!AD$323</f>
        <v>0</v>
      </c>
      <c r="AE153" s="100">
        <f>Planning!AE$323</f>
        <v>0</v>
      </c>
      <c r="AF153" s="101">
        <f>Planning!AF$323</f>
        <v>0</v>
      </c>
      <c r="AG153" s="101">
        <f>Planning!AG$323</f>
        <v>0</v>
      </c>
      <c r="AH153" s="101">
        <f>Planning!AH$323</f>
        <v>0</v>
      </c>
      <c r="AI153" s="101">
        <f>Planning!AI$323</f>
        <v>0</v>
      </c>
      <c r="AJ153" s="102">
        <f>Planning!AJ$323</f>
        <v>0</v>
      </c>
      <c r="AK153" s="101">
        <f>Planning!AK$323</f>
        <v>0</v>
      </c>
      <c r="AL153" s="101">
        <f>Planning!AL$323</f>
        <v>0</v>
      </c>
      <c r="AM153" s="101">
        <f>Planning!AM$323</f>
        <v>0</v>
      </c>
      <c r="AN153" s="101">
        <f>Planning!AN$323</f>
        <v>0</v>
      </c>
      <c r="AO153" s="101">
        <f>Planning!AO$323</f>
        <v>0</v>
      </c>
      <c r="AP153" s="101">
        <f>Planning!AP$323</f>
        <v>0</v>
      </c>
      <c r="AQ153" s="101">
        <f>Planning!AQ$323</f>
        <v>0</v>
      </c>
      <c r="AR153" s="101">
        <f>Planning!AR$323</f>
        <v>0</v>
      </c>
      <c r="AS153" s="101">
        <f>Planning!AS$323</f>
        <v>0</v>
      </c>
      <c r="AT153" s="101">
        <f>Planning!AT$323</f>
        <v>0</v>
      </c>
      <c r="AU153" s="100">
        <f>Planning!AU$323</f>
        <v>0</v>
      </c>
      <c r="AV153" s="101">
        <f>Planning!AV$323</f>
        <v>0</v>
      </c>
      <c r="AW153" s="101">
        <f>Planning!AW$323</f>
        <v>0</v>
      </c>
      <c r="AX153" s="101">
        <f>Planning!AX$323</f>
        <v>0</v>
      </c>
      <c r="AY153" s="101">
        <f>Planning!AY$323</f>
        <v>0</v>
      </c>
      <c r="AZ153" s="101">
        <f>Planning!AZ$323</f>
        <v>0</v>
      </c>
      <c r="BA153" s="101">
        <f>Planning!BA$323</f>
        <v>0</v>
      </c>
      <c r="BB153" s="102">
        <f>Planning!BB$323</f>
        <v>0</v>
      </c>
      <c r="BC153" s="85">
        <f>Planning!BC$323</f>
        <v>0</v>
      </c>
      <c r="BD153" s="107"/>
      <c r="BE153" s="435">
        <f>Planning!BE$323</f>
        <v>0</v>
      </c>
      <c r="BF153" s="436">
        <f>Planning!BF$323</f>
        <v>0</v>
      </c>
      <c r="BG153" s="91">
        <f>Planning!BG$323</f>
        <v>0</v>
      </c>
      <c r="BH153" s="92">
        <f>Planning!BH$323</f>
        <v>0</v>
      </c>
      <c r="BI153" s="93" t="str">
        <f>Planning!BI$323</f>
        <v/>
      </c>
      <c r="BJ153" s="94">
        <f>Planning!BJ$323</f>
        <v>54.516129032258064</v>
      </c>
      <c r="BL153" s="324">
        <f>Planning!BL$323</f>
        <v>0</v>
      </c>
      <c r="BM153" s="149">
        <f>Planning!BP$323</f>
        <v>0</v>
      </c>
      <c r="NL153" s="43" t="s">
        <v>63</v>
      </c>
      <c r="NM153" s="43"/>
    </row>
    <row r="154" spans="1:377" s="318" customFormat="1" ht="10.199999999999999" customHeight="1" x14ac:dyDescent="0.3">
      <c r="A154" s="25"/>
      <c r="B154" s="389"/>
      <c r="C154" s="447"/>
      <c r="D154" s="15"/>
      <c r="E154" s="413" t="str">
        <f>Planning!$E$14</f>
        <v>MENAGE</v>
      </c>
      <c r="F154" s="413"/>
      <c r="G154" s="136">
        <f>(COUNTIF(O144:BB174,Planning!$ND$3))/2</f>
        <v>0</v>
      </c>
      <c r="H154" s="399"/>
      <c r="I154" s="443">
        <f>Conges!$B$13</f>
        <v>44906</v>
      </c>
      <c r="J154" s="444"/>
      <c r="K154" s="444"/>
      <c r="L154" s="444"/>
      <c r="M154" s="444"/>
      <c r="N154" s="68" t="str">
        <f>Planning!N$358</f>
        <v/>
      </c>
      <c r="O154" s="103">
        <f>Planning!O$358</f>
        <v>0</v>
      </c>
      <c r="P154" s="104">
        <f>Planning!P$358</f>
        <v>0</v>
      </c>
      <c r="Q154" s="104">
        <f>Planning!Q$358</f>
        <v>0</v>
      </c>
      <c r="R154" s="104">
        <f>Planning!R$358</f>
        <v>0</v>
      </c>
      <c r="S154" s="104">
        <f>Planning!S$358</f>
        <v>0</v>
      </c>
      <c r="T154" s="104">
        <f>Planning!T$358</f>
        <v>0</v>
      </c>
      <c r="U154" s="104">
        <f>Planning!U$358</f>
        <v>0</v>
      </c>
      <c r="V154" s="105">
        <f>Planning!V$358</f>
        <v>0</v>
      </c>
      <c r="W154" s="104">
        <f>Planning!W$358</f>
        <v>0</v>
      </c>
      <c r="X154" s="104">
        <f>Planning!X$358</f>
        <v>0</v>
      </c>
      <c r="Y154" s="104">
        <f>Planning!Y$358</f>
        <v>0</v>
      </c>
      <c r="Z154" s="104">
        <f>Planning!Z$358</f>
        <v>0</v>
      </c>
      <c r="AA154" s="104">
        <f>Planning!AA$358</f>
        <v>0</v>
      </c>
      <c r="AB154" s="104">
        <f>Planning!AB$358</f>
        <v>0</v>
      </c>
      <c r="AC154" s="104">
        <f>Planning!AC$358</f>
        <v>0</v>
      </c>
      <c r="AD154" s="104">
        <f>Planning!AD$358</f>
        <v>0</v>
      </c>
      <c r="AE154" s="103">
        <f>Planning!AE$358</f>
        <v>0</v>
      </c>
      <c r="AF154" s="104">
        <f>Planning!AF$358</f>
        <v>0</v>
      </c>
      <c r="AG154" s="104">
        <f>Planning!AG$358</f>
        <v>0</v>
      </c>
      <c r="AH154" s="104">
        <f>Planning!AH$358</f>
        <v>0</v>
      </c>
      <c r="AI154" s="104">
        <f>Planning!AI$358</f>
        <v>0</v>
      </c>
      <c r="AJ154" s="105">
        <f>Planning!AJ$358</f>
        <v>0</v>
      </c>
      <c r="AK154" s="104">
        <f>Planning!AK$358</f>
        <v>0</v>
      </c>
      <c r="AL154" s="104">
        <f>Planning!AL$358</f>
        <v>0</v>
      </c>
      <c r="AM154" s="104">
        <f>Planning!AM$358</f>
        <v>0</v>
      </c>
      <c r="AN154" s="104">
        <f>Planning!AN$358</f>
        <v>0</v>
      </c>
      <c r="AO154" s="104">
        <f>Planning!AO$358</f>
        <v>0</v>
      </c>
      <c r="AP154" s="104">
        <f>Planning!AP$358</f>
        <v>0</v>
      </c>
      <c r="AQ154" s="104">
        <f>Planning!AQ$358</f>
        <v>0</v>
      </c>
      <c r="AR154" s="104">
        <f>Planning!AR$358</f>
        <v>0</v>
      </c>
      <c r="AS154" s="104">
        <f>Planning!AS$358</f>
        <v>0</v>
      </c>
      <c r="AT154" s="104">
        <f>Planning!AT$358</f>
        <v>0</v>
      </c>
      <c r="AU154" s="103">
        <f>Planning!AU$358</f>
        <v>0</v>
      </c>
      <c r="AV154" s="104">
        <f>Planning!AV$358</f>
        <v>0</v>
      </c>
      <c r="AW154" s="104">
        <f>Planning!AW$358</f>
        <v>0</v>
      </c>
      <c r="AX154" s="104">
        <f>Planning!AX$358</f>
        <v>0</v>
      </c>
      <c r="AY154" s="104">
        <f>Planning!AY$358</f>
        <v>0</v>
      </c>
      <c r="AZ154" s="104">
        <f>Planning!AZ$358</f>
        <v>0</v>
      </c>
      <c r="BA154" s="104">
        <f>Planning!BA$358</f>
        <v>0</v>
      </c>
      <c r="BB154" s="105">
        <f>Planning!BB$358</f>
        <v>0</v>
      </c>
      <c r="BC154" s="72">
        <f>Planning!BC$358</f>
        <v>0</v>
      </c>
      <c r="BD154" s="107"/>
      <c r="BE154" s="433">
        <f>Planning!BE$358</f>
        <v>0</v>
      </c>
      <c r="BF154" s="434">
        <f>Planning!BF$358</f>
        <v>0</v>
      </c>
      <c r="BG154" s="77">
        <f>Planning!BG$358</f>
        <v>0</v>
      </c>
      <c r="BH154" s="78">
        <f>Planning!BH$358</f>
        <v>0</v>
      </c>
      <c r="BI154" s="79" t="str">
        <f>Planning!BI$358</f>
        <v/>
      </c>
      <c r="BJ154" s="80">
        <f>Planning!BJ$358</f>
        <v>59.967741935483865</v>
      </c>
      <c r="BL154" s="323">
        <f>Planning!BL$358</f>
        <v>0</v>
      </c>
      <c r="BM154" s="150">
        <f>Planning!BP$358</f>
        <v>0</v>
      </c>
      <c r="NL154" s="43" t="s">
        <v>63</v>
      </c>
      <c r="NM154" s="43"/>
    </row>
    <row r="155" spans="1:377" s="318" customFormat="1" ht="10.199999999999999" customHeight="1" x14ac:dyDescent="0.3">
      <c r="A155" s="25"/>
      <c r="B155" s="389"/>
      <c r="C155" s="447"/>
      <c r="D155" s="15"/>
      <c r="E155" s="396">
        <f>Planning!$E$15</f>
        <v>0</v>
      </c>
      <c r="F155" s="396"/>
      <c r="G155" s="137">
        <f>(COUNTIF(O144:BB174,Planning!$NF$3))/2</f>
        <v>0</v>
      </c>
      <c r="H155" s="399"/>
      <c r="I155" s="445">
        <f>Conges!$B$14</f>
        <v>44907</v>
      </c>
      <c r="J155" s="446"/>
      <c r="K155" s="446"/>
      <c r="L155" s="446"/>
      <c r="M155" s="446"/>
      <c r="N155" s="81" t="str">
        <f>Planning!N$393</f>
        <v/>
      </c>
      <c r="O155" s="100">
        <f>Planning!O$393</f>
        <v>0</v>
      </c>
      <c r="P155" s="101">
        <f>Planning!P$393</f>
        <v>0</v>
      </c>
      <c r="Q155" s="101">
        <f>Planning!Q$393</f>
        <v>0</v>
      </c>
      <c r="R155" s="101">
        <f>Planning!R$393</f>
        <v>0</v>
      </c>
      <c r="S155" s="101">
        <f>Planning!S$393</f>
        <v>0</v>
      </c>
      <c r="T155" s="101">
        <f>Planning!T$393</f>
        <v>0</v>
      </c>
      <c r="U155" s="101">
        <f>Planning!U$393</f>
        <v>0</v>
      </c>
      <c r="V155" s="102">
        <f>Planning!V$393</f>
        <v>0</v>
      </c>
      <c r="W155" s="101">
        <f>Planning!W$393</f>
        <v>0</v>
      </c>
      <c r="X155" s="101">
        <f>Planning!X$393</f>
        <v>0</v>
      </c>
      <c r="Y155" s="101">
        <f>Planning!Y$393</f>
        <v>0</v>
      </c>
      <c r="Z155" s="101">
        <f>Planning!Z$393</f>
        <v>0</v>
      </c>
      <c r="AA155" s="101">
        <f>Planning!AA$393</f>
        <v>0</v>
      </c>
      <c r="AB155" s="101">
        <f>Planning!AB$393</f>
        <v>0</v>
      </c>
      <c r="AC155" s="101">
        <f>Planning!AC$393</f>
        <v>0</v>
      </c>
      <c r="AD155" s="101">
        <f>Planning!AD$393</f>
        <v>0</v>
      </c>
      <c r="AE155" s="100">
        <f>Planning!AE$393</f>
        <v>0</v>
      </c>
      <c r="AF155" s="101">
        <f>Planning!AF$393</f>
        <v>0</v>
      </c>
      <c r="AG155" s="101">
        <f>Planning!AG$393</f>
        <v>0</v>
      </c>
      <c r="AH155" s="101">
        <f>Planning!AH$393</f>
        <v>0</v>
      </c>
      <c r="AI155" s="101">
        <f>Planning!AI$393</f>
        <v>0</v>
      </c>
      <c r="AJ155" s="102">
        <f>Planning!AJ$393</f>
        <v>0</v>
      </c>
      <c r="AK155" s="101">
        <f>Planning!AK$393</f>
        <v>0</v>
      </c>
      <c r="AL155" s="101">
        <f>Planning!AL$393</f>
        <v>0</v>
      </c>
      <c r="AM155" s="101">
        <f>Planning!AM$393</f>
        <v>0</v>
      </c>
      <c r="AN155" s="101">
        <f>Planning!AN$393</f>
        <v>0</v>
      </c>
      <c r="AO155" s="101">
        <f>Planning!AO$393</f>
        <v>0</v>
      </c>
      <c r="AP155" s="101">
        <f>Planning!AP$393</f>
        <v>0</v>
      </c>
      <c r="AQ155" s="101">
        <f>Planning!AQ$393</f>
        <v>0</v>
      </c>
      <c r="AR155" s="101">
        <f>Planning!AR$393</f>
        <v>0</v>
      </c>
      <c r="AS155" s="101">
        <f>Planning!AS$393</f>
        <v>0</v>
      </c>
      <c r="AT155" s="101">
        <f>Planning!AT$393</f>
        <v>0</v>
      </c>
      <c r="AU155" s="100">
        <f>Planning!AU$393</f>
        <v>0</v>
      </c>
      <c r="AV155" s="101">
        <f>Planning!AV$393</f>
        <v>0</v>
      </c>
      <c r="AW155" s="101">
        <f>Planning!AW$393</f>
        <v>0</v>
      </c>
      <c r="AX155" s="101">
        <f>Planning!AX$393</f>
        <v>0</v>
      </c>
      <c r="AY155" s="101">
        <f>Planning!AY$393</f>
        <v>0</v>
      </c>
      <c r="AZ155" s="101">
        <f>Planning!AZ$393</f>
        <v>0</v>
      </c>
      <c r="BA155" s="101">
        <f>Planning!BA$393</f>
        <v>0</v>
      </c>
      <c r="BB155" s="102">
        <f>Planning!BB$393</f>
        <v>0</v>
      </c>
      <c r="BC155" s="85">
        <f>Planning!BC$393</f>
        <v>0</v>
      </c>
      <c r="BD155" s="107"/>
      <c r="BE155" s="435">
        <f>Planning!BE$393</f>
        <v>0</v>
      </c>
      <c r="BF155" s="436">
        <f>Planning!BF$393</f>
        <v>0</v>
      </c>
      <c r="BG155" s="91">
        <f>Planning!BG$393</f>
        <v>0</v>
      </c>
      <c r="BH155" s="92">
        <f>Planning!BH$393</f>
        <v>0</v>
      </c>
      <c r="BI155" s="93" t="str">
        <f>Planning!BI$393</f>
        <v/>
      </c>
      <c r="BJ155" s="94">
        <f>Planning!BJ$393</f>
        <v>65.419354838709666</v>
      </c>
      <c r="BL155" s="324">
        <f>Planning!BL$393</f>
        <v>0</v>
      </c>
      <c r="BM155" s="149">
        <f>Planning!BP$393</f>
        <v>0</v>
      </c>
      <c r="NL155" s="43" t="s">
        <v>63</v>
      </c>
      <c r="NM155" s="43"/>
    </row>
    <row r="156" spans="1:377" s="318" customFormat="1" ht="10.199999999999999" customHeight="1" x14ac:dyDescent="0.3">
      <c r="A156" s="25"/>
      <c r="B156" s="389"/>
      <c r="C156" s="447"/>
      <c r="D156" s="15"/>
      <c r="E156" s="361"/>
      <c r="F156" s="361"/>
      <c r="G156" s="141">
        <f>(COUNTIF(O144:BB174,Planning!$NH$3))/2</f>
        <v>0</v>
      </c>
      <c r="H156" s="399"/>
      <c r="I156" s="443">
        <f>Conges!$B$15</f>
        <v>44908</v>
      </c>
      <c r="J156" s="444"/>
      <c r="K156" s="444"/>
      <c r="L156" s="444"/>
      <c r="M156" s="444"/>
      <c r="N156" s="68" t="str">
        <f>Planning!N$428</f>
        <v/>
      </c>
      <c r="O156" s="103">
        <f>Planning!O$428</f>
        <v>0</v>
      </c>
      <c r="P156" s="104">
        <f>Planning!P$428</f>
        <v>0</v>
      </c>
      <c r="Q156" s="104">
        <f>Planning!Q$428</f>
        <v>0</v>
      </c>
      <c r="R156" s="104">
        <f>Planning!R$428</f>
        <v>0</v>
      </c>
      <c r="S156" s="104">
        <f>Planning!S$428</f>
        <v>0</v>
      </c>
      <c r="T156" s="104">
        <f>Planning!T$428</f>
        <v>0</v>
      </c>
      <c r="U156" s="104">
        <f>Planning!U$428</f>
        <v>0</v>
      </c>
      <c r="V156" s="105">
        <f>Planning!V$428</f>
        <v>0</v>
      </c>
      <c r="W156" s="103">
        <f>Planning!W$428</f>
        <v>0</v>
      </c>
      <c r="X156" s="104">
        <f>Planning!X$428</f>
        <v>0</v>
      </c>
      <c r="Y156" s="104">
        <f>Planning!Y$428</f>
        <v>0</v>
      </c>
      <c r="Z156" s="104">
        <f>Planning!Z$428</f>
        <v>0</v>
      </c>
      <c r="AA156" s="104">
        <f>Planning!AA$428</f>
        <v>0</v>
      </c>
      <c r="AB156" s="104">
        <f>Planning!AB$428</f>
        <v>0</v>
      </c>
      <c r="AC156" s="104">
        <f>Planning!AC$428</f>
        <v>0</v>
      </c>
      <c r="AD156" s="105">
        <f>Planning!AD$428</f>
        <v>0</v>
      </c>
      <c r="AE156" s="103">
        <f>Planning!AE$428</f>
        <v>0</v>
      </c>
      <c r="AF156" s="104">
        <f>Planning!AF$428</f>
        <v>0</v>
      </c>
      <c r="AG156" s="104">
        <f>Planning!AG$428</f>
        <v>0</v>
      </c>
      <c r="AH156" s="104">
        <f>Planning!AH$428</f>
        <v>0</v>
      </c>
      <c r="AI156" s="104">
        <f>Planning!AI$428</f>
        <v>0</v>
      </c>
      <c r="AJ156" s="105">
        <f>Planning!AJ$428</f>
        <v>0</v>
      </c>
      <c r="AK156" s="103">
        <f>Planning!AK$428</f>
        <v>0</v>
      </c>
      <c r="AL156" s="104">
        <f>Planning!AL$428</f>
        <v>0</v>
      </c>
      <c r="AM156" s="104">
        <f>Planning!AM$428</f>
        <v>0</v>
      </c>
      <c r="AN156" s="104">
        <f>Planning!AN$428</f>
        <v>0</v>
      </c>
      <c r="AO156" s="104">
        <f>Planning!AO$428</f>
        <v>0</v>
      </c>
      <c r="AP156" s="104">
        <f>Planning!AP$428</f>
        <v>0</v>
      </c>
      <c r="AQ156" s="104">
        <f>Planning!AQ$428</f>
        <v>0</v>
      </c>
      <c r="AR156" s="104">
        <f>Planning!AR$428</f>
        <v>0</v>
      </c>
      <c r="AS156" s="104">
        <f>Planning!AS$428</f>
        <v>0</v>
      </c>
      <c r="AT156" s="105">
        <f>Planning!AT$428</f>
        <v>0</v>
      </c>
      <c r="AU156" s="103">
        <f>Planning!AU$428</f>
        <v>0</v>
      </c>
      <c r="AV156" s="104">
        <f>Planning!AV$428</f>
        <v>0</v>
      </c>
      <c r="AW156" s="104">
        <f>Planning!AW$428</f>
        <v>0</v>
      </c>
      <c r="AX156" s="104">
        <f>Planning!AX$428</f>
        <v>0</v>
      </c>
      <c r="AY156" s="104">
        <f>Planning!AY$428</f>
        <v>0</v>
      </c>
      <c r="AZ156" s="104">
        <f>Planning!AZ$428</f>
        <v>0</v>
      </c>
      <c r="BA156" s="104">
        <f>Planning!BA$428</f>
        <v>0</v>
      </c>
      <c r="BB156" s="105">
        <f>Planning!BB$428</f>
        <v>0</v>
      </c>
      <c r="BC156" s="72">
        <f>Planning!BC$428</f>
        <v>0</v>
      </c>
      <c r="BD156" s="107"/>
      <c r="BE156" s="433">
        <f>Planning!BE$428</f>
        <v>0</v>
      </c>
      <c r="BF156" s="434">
        <f>Planning!BF$428</f>
        <v>0</v>
      </c>
      <c r="BG156" s="77">
        <f>Planning!BG$428</f>
        <v>0</v>
      </c>
      <c r="BH156" s="78">
        <f>Planning!BH$428</f>
        <v>0</v>
      </c>
      <c r="BI156" s="79" t="str">
        <f>Planning!BI$428</f>
        <v/>
      </c>
      <c r="BJ156" s="80">
        <f>Planning!BJ$428</f>
        <v>70.870967741935473</v>
      </c>
      <c r="BL156" s="323">
        <f>Planning!BL$428</f>
        <v>0</v>
      </c>
      <c r="BM156" s="150">
        <f>Planning!BP$428</f>
        <v>0</v>
      </c>
      <c r="NL156" s="43" t="s">
        <v>63</v>
      </c>
      <c r="NM156" s="43"/>
    </row>
    <row r="157" spans="1:377" s="318" customFormat="1" ht="10.199999999999999" customHeight="1" x14ac:dyDescent="0.3">
      <c r="A157" s="25"/>
      <c r="B157" s="389"/>
      <c r="C157" s="447"/>
      <c r="D157" s="15"/>
      <c r="E157" s="426"/>
      <c r="F157" s="426"/>
      <c r="G157" s="142">
        <f>(COUNTIF(O144:BB174,Planning!$NJ$3))/2</f>
        <v>0</v>
      </c>
      <c r="H157" s="399"/>
      <c r="I157" s="445">
        <f>Conges!$B$16</f>
        <v>44909</v>
      </c>
      <c r="J157" s="446"/>
      <c r="K157" s="446"/>
      <c r="L157" s="446"/>
      <c r="M157" s="446"/>
      <c r="N157" s="81" t="str">
        <f>Planning!N$463</f>
        <v/>
      </c>
      <c r="O157" s="100">
        <f>Planning!O$463</f>
        <v>0</v>
      </c>
      <c r="P157" s="101">
        <f>Planning!P$463</f>
        <v>0</v>
      </c>
      <c r="Q157" s="101">
        <f>Planning!Q$463</f>
        <v>0</v>
      </c>
      <c r="R157" s="101">
        <f>Planning!R$463</f>
        <v>0</v>
      </c>
      <c r="S157" s="101">
        <f>Planning!S$463</f>
        <v>0</v>
      </c>
      <c r="T157" s="101">
        <f>Planning!T$463</f>
        <v>0</v>
      </c>
      <c r="U157" s="101">
        <f>Planning!U$463</f>
        <v>0</v>
      </c>
      <c r="V157" s="102">
        <f>Planning!V$463</f>
        <v>0</v>
      </c>
      <c r="W157" s="100">
        <f>Planning!W$463</f>
        <v>0</v>
      </c>
      <c r="X157" s="101">
        <f>Planning!X$463</f>
        <v>0</v>
      </c>
      <c r="Y157" s="101">
        <f>Planning!Y$463</f>
        <v>0</v>
      </c>
      <c r="Z157" s="101">
        <f>Planning!Z$463</f>
        <v>0</v>
      </c>
      <c r="AA157" s="101">
        <f>Planning!AA$463</f>
        <v>0</v>
      </c>
      <c r="AB157" s="101">
        <f>Planning!AB$463</f>
        <v>0</v>
      </c>
      <c r="AC157" s="101">
        <f>Planning!AC$463</f>
        <v>0</v>
      </c>
      <c r="AD157" s="102">
        <f>Planning!AD$463</f>
        <v>0</v>
      </c>
      <c r="AE157" s="100">
        <f>Planning!AE$463</f>
        <v>0</v>
      </c>
      <c r="AF157" s="101">
        <f>Planning!AF$463</f>
        <v>0</v>
      </c>
      <c r="AG157" s="101">
        <f>Planning!AG$463</f>
        <v>0</v>
      </c>
      <c r="AH157" s="101">
        <f>Planning!AH$463</f>
        <v>0</v>
      </c>
      <c r="AI157" s="101">
        <f>Planning!AI$463</f>
        <v>0</v>
      </c>
      <c r="AJ157" s="102">
        <f>Planning!AJ$463</f>
        <v>0</v>
      </c>
      <c r="AK157" s="100">
        <f>Planning!AK$463</f>
        <v>0</v>
      </c>
      <c r="AL157" s="101">
        <f>Planning!AL$463</f>
        <v>0</v>
      </c>
      <c r="AM157" s="101">
        <f>Planning!AM$463</f>
        <v>0</v>
      </c>
      <c r="AN157" s="101">
        <f>Planning!AN$463</f>
        <v>0</v>
      </c>
      <c r="AO157" s="101">
        <f>Planning!AO$463</f>
        <v>0</v>
      </c>
      <c r="AP157" s="101">
        <f>Planning!AP$463</f>
        <v>0</v>
      </c>
      <c r="AQ157" s="101">
        <f>Planning!AQ$463</f>
        <v>0</v>
      </c>
      <c r="AR157" s="101">
        <f>Planning!AR$463</f>
        <v>0</v>
      </c>
      <c r="AS157" s="101">
        <f>Planning!AS$463</f>
        <v>0</v>
      </c>
      <c r="AT157" s="102">
        <f>Planning!AT$463</f>
        <v>0</v>
      </c>
      <c r="AU157" s="100">
        <f>Planning!AU$463</f>
        <v>0</v>
      </c>
      <c r="AV157" s="101">
        <f>Planning!AV$463</f>
        <v>0</v>
      </c>
      <c r="AW157" s="101">
        <f>Planning!AW$463</f>
        <v>0</v>
      </c>
      <c r="AX157" s="101">
        <f>Planning!AX$463</f>
        <v>0</v>
      </c>
      <c r="AY157" s="101">
        <f>Planning!AY$463</f>
        <v>0</v>
      </c>
      <c r="AZ157" s="101">
        <f>Planning!AZ$463</f>
        <v>0</v>
      </c>
      <c r="BA157" s="101">
        <f>Planning!BA$463</f>
        <v>0</v>
      </c>
      <c r="BB157" s="102">
        <f>Planning!BB$463</f>
        <v>0</v>
      </c>
      <c r="BC157" s="85">
        <f>Planning!BC$463</f>
        <v>0</v>
      </c>
      <c r="BD157" s="107"/>
      <c r="BE157" s="435">
        <f>Planning!BE$463</f>
        <v>0</v>
      </c>
      <c r="BF157" s="436">
        <f>Planning!BF$463</f>
        <v>0</v>
      </c>
      <c r="BG157" s="91">
        <f>Planning!BG$463</f>
        <v>0</v>
      </c>
      <c r="BH157" s="92">
        <f>Planning!BH$463</f>
        <v>0</v>
      </c>
      <c r="BI157" s="93" t="str">
        <f>Planning!BI$463</f>
        <v/>
      </c>
      <c r="BJ157" s="94">
        <f>Planning!BJ$463</f>
        <v>76.322580645161281</v>
      </c>
      <c r="BL157" s="324">
        <f>Planning!BL$463</f>
        <v>0</v>
      </c>
      <c r="BM157" s="149">
        <f>Planning!BP$463</f>
        <v>0</v>
      </c>
      <c r="NL157" s="43" t="s">
        <v>63</v>
      </c>
      <c r="NM157" s="43"/>
    </row>
    <row r="158" spans="1:377" s="318" customFormat="1" ht="10.199999999999999" customHeight="1" x14ac:dyDescent="0.3">
      <c r="A158" s="25"/>
      <c r="B158" s="389"/>
      <c r="C158" s="447"/>
      <c r="D158" s="15"/>
      <c r="E158" s="379" t="str">
        <f>Planning!$E$18</f>
        <v>H sans Renfort</v>
      </c>
      <c r="F158" s="379"/>
      <c r="G158" s="138">
        <f>SUM(G149:G157)-G152</f>
        <v>0</v>
      </c>
      <c r="H158" s="399"/>
      <c r="I158" s="443">
        <f>Conges!$B$17</f>
        <v>44910</v>
      </c>
      <c r="J158" s="444"/>
      <c r="K158" s="444"/>
      <c r="L158" s="444"/>
      <c r="M158" s="444"/>
      <c r="N158" s="68" t="str">
        <f>Planning!N$498</f>
        <v/>
      </c>
      <c r="O158" s="103">
        <f>Planning!O$498</f>
        <v>0</v>
      </c>
      <c r="P158" s="104">
        <f>Planning!P$498</f>
        <v>0</v>
      </c>
      <c r="Q158" s="104">
        <f>Planning!Q$498</f>
        <v>0</v>
      </c>
      <c r="R158" s="104">
        <f>Planning!R$498</f>
        <v>0</v>
      </c>
      <c r="S158" s="104">
        <f>Planning!S$498</f>
        <v>0</v>
      </c>
      <c r="T158" s="104">
        <f>Planning!T$498</f>
        <v>0</v>
      </c>
      <c r="U158" s="104">
        <f>Planning!U$498</f>
        <v>0</v>
      </c>
      <c r="V158" s="105">
        <f>Planning!V$498</f>
        <v>0</v>
      </c>
      <c r="W158" s="103">
        <f>Planning!W$498</f>
        <v>0</v>
      </c>
      <c r="X158" s="104">
        <f>Planning!X$498</f>
        <v>0</v>
      </c>
      <c r="Y158" s="104">
        <f>Planning!Y$498</f>
        <v>0</v>
      </c>
      <c r="Z158" s="104">
        <f>Planning!Z$498</f>
        <v>0</v>
      </c>
      <c r="AA158" s="104">
        <f>Planning!AA$498</f>
        <v>0</v>
      </c>
      <c r="AB158" s="104">
        <f>Planning!AB$498</f>
        <v>0</v>
      </c>
      <c r="AC158" s="104">
        <f>Planning!AC$498</f>
        <v>0</v>
      </c>
      <c r="AD158" s="105">
        <f>Planning!AD$498</f>
        <v>0</v>
      </c>
      <c r="AE158" s="103">
        <f>Planning!AE$498</f>
        <v>0</v>
      </c>
      <c r="AF158" s="104">
        <f>Planning!AF$498</f>
        <v>0</v>
      </c>
      <c r="AG158" s="104">
        <f>Planning!AG$498</f>
        <v>0</v>
      </c>
      <c r="AH158" s="104">
        <f>Planning!AH$498</f>
        <v>0</v>
      </c>
      <c r="AI158" s="104">
        <f>Planning!AI$498</f>
        <v>0</v>
      </c>
      <c r="AJ158" s="105">
        <f>Planning!AJ$498</f>
        <v>0</v>
      </c>
      <c r="AK158" s="103">
        <f>Planning!AK$498</f>
        <v>0</v>
      </c>
      <c r="AL158" s="104">
        <f>Planning!AL$498</f>
        <v>0</v>
      </c>
      <c r="AM158" s="104">
        <f>Planning!AM$498</f>
        <v>0</v>
      </c>
      <c r="AN158" s="104">
        <f>Planning!AN$498</f>
        <v>0</v>
      </c>
      <c r="AO158" s="104">
        <f>Planning!AO$498</f>
        <v>0</v>
      </c>
      <c r="AP158" s="104">
        <f>Planning!AP$498</f>
        <v>0</v>
      </c>
      <c r="AQ158" s="104">
        <f>Planning!AQ$498</f>
        <v>0</v>
      </c>
      <c r="AR158" s="104">
        <f>Planning!AR$498</f>
        <v>0</v>
      </c>
      <c r="AS158" s="104">
        <f>Planning!AS$498</f>
        <v>0</v>
      </c>
      <c r="AT158" s="105">
        <f>Planning!AT$498</f>
        <v>0</v>
      </c>
      <c r="AU158" s="103">
        <f>Planning!AU$498</f>
        <v>0</v>
      </c>
      <c r="AV158" s="104">
        <f>Planning!AV$498</f>
        <v>0</v>
      </c>
      <c r="AW158" s="104">
        <f>Planning!AW$498</f>
        <v>0</v>
      </c>
      <c r="AX158" s="104">
        <f>Planning!AX$498</f>
        <v>0</v>
      </c>
      <c r="AY158" s="104">
        <f>Planning!AY$498</f>
        <v>0</v>
      </c>
      <c r="AZ158" s="104">
        <f>Planning!AZ$498</f>
        <v>0</v>
      </c>
      <c r="BA158" s="104">
        <f>Planning!BA$498</f>
        <v>0</v>
      </c>
      <c r="BB158" s="105">
        <f>Planning!BB$498</f>
        <v>0</v>
      </c>
      <c r="BC158" s="72">
        <f>Planning!BC$498</f>
        <v>0</v>
      </c>
      <c r="BD158" s="107"/>
      <c r="BE158" s="433">
        <f>Planning!BE$498</f>
        <v>0</v>
      </c>
      <c r="BF158" s="434">
        <f>Planning!BF$498</f>
        <v>0</v>
      </c>
      <c r="BG158" s="77">
        <f>Planning!BG$498</f>
        <v>0</v>
      </c>
      <c r="BH158" s="78">
        <f>Planning!BH$498</f>
        <v>0</v>
      </c>
      <c r="BI158" s="79" t="str">
        <f>Planning!BI$498</f>
        <v/>
      </c>
      <c r="BJ158" s="80">
        <f>Planning!BJ$498</f>
        <v>81.774193548387089</v>
      </c>
      <c r="BL158" s="323">
        <f>Planning!BL$498</f>
        <v>0</v>
      </c>
      <c r="BM158" s="150">
        <f>Planning!BP$498</f>
        <v>0</v>
      </c>
      <c r="NL158" s="43" t="s">
        <v>63</v>
      </c>
      <c r="NM158" s="43"/>
    </row>
    <row r="159" spans="1:377" s="318" customFormat="1" ht="10.199999999999999" customHeight="1" x14ac:dyDescent="0.3">
      <c r="A159" s="25"/>
      <c r="B159" s="389"/>
      <c r="C159" s="447"/>
      <c r="D159" s="15"/>
      <c r="E159" s="379" t="str">
        <f>Planning!$E$19</f>
        <v>H avec Renfort</v>
      </c>
      <c r="F159" s="379"/>
      <c r="G159" s="138">
        <f>SUM(G149:G157)</f>
        <v>0</v>
      </c>
      <c r="H159" s="399"/>
      <c r="I159" s="445">
        <f>Conges!$B$18</f>
        <v>44911</v>
      </c>
      <c r="J159" s="446"/>
      <c r="K159" s="446"/>
      <c r="L159" s="446"/>
      <c r="M159" s="446"/>
      <c r="N159" s="81" t="str">
        <f>Planning!N$533</f>
        <v/>
      </c>
      <c r="O159" s="100">
        <f>Planning!O$533</f>
        <v>0</v>
      </c>
      <c r="P159" s="101">
        <f>Planning!P$533</f>
        <v>0</v>
      </c>
      <c r="Q159" s="101">
        <f>Planning!Q$533</f>
        <v>0</v>
      </c>
      <c r="R159" s="101">
        <f>Planning!R$533</f>
        <v>0</v>
      </c>
      <c r="S159" s="101">
        <f>Planning!S$533</f>
        <v>0</v>
      </c>
      <c r="T159" s="101">
        <f>Planning!T$533</f>
        <v>0</v>
      </c>
      <c r="U159" s="101">
        <f>Planning!U$533</f>
        <v>0</v>
      </c>
      <c r="V159" s="102">
        <f>Planning!V$533</f>
        <v>0</v>
      </c>
      <c r="W159" s="100">
        <f>Planning!W$533</f>
        <v>0</v>
      </c>
      <c r="X159" s="101">
        <f>Planning!X$533</f>
        <v>0</v>
      </c>
      <c r="Y159" s="101">
        <f>Planning!Y$533</f>
        <v>0</v>
      </c>
      <c r="Z159" s="101">
        <f>Planning!Z$533</f>
        <v>0</v>
      </c>
      <c r="AA159" s="101">
        <f>Planning!AA$533</f>
        <v>0</v>
      </c>
      <c r="AB159" s="101">
        <f>Planning!AB$533</f>
        <v>0</v>
      </c>
      <c r="AC159" s="101">
        <f>Planning!AC$533</f>
        <v>0</v>
      </c>
      <c r="AD159" s="102">
        <f>Planning!AD$533</f>
        <v>0</v>
      </c>
      <c r="AE159" s="100">
        <f>Planning!AE$533</f>
        <v>0</v>
      </c>
      <c r="AF159" s="101">
        <f>Planning!AF$533</f>
        <v>0</v>
      </c>
      <c r="AG159" s="101">
        <f>Planning!AG$533</f>
        <v>0</v>
      </c>
      <c r="AH159" s="101">
        <f>Planning!AH$533</f>
        <v>0</v>
      </c>
      <c r="AI159" s="101">
        <f>Planning!AI$533</f>
        <v>0</v>
      </c>
      <c r="AJ159" s="102">
        <f>Planning!AJ$533</f>
        <v>0</v>
      </c>
      <c r="AK159" s="100">
        <f>Planning!AK$533</f>
        <v>0</v>
      </c>
      <c r="AL159" s="101">
        <f>Planning!AL$533</f>
        <v>0</v>
      </c>
      <c r="AM159" s="101">
        <f>Planning!AM$533</f>
        <v>0</v>
      </c>
      <c r="AN159" s="101">
        <f>Planning!AN$533</f>
        <v>0</v>
      </c>
      <c r="AO159" s="101">
        <f>Planning!AO$533</f>
        <v>0</v>
      </c>
      <c r="AP159" s="101">
        <f>Planning!AP$533</f>
        <v>0</v>
      </c>
      <c r="AQ159" s="101">
        <f>Planning!AQ$533</f>
        <v>0</v>
      </c>
      <c r="AR159" s="101">
        <f>Planning!AR$533</f>
        <v>0</v>
      </c>
      <c r="AS159" s="101">
        <f>Planning!AS$533</f>
        <v>0</v>
      </c>
      <c r="AT159" s="102">
        <f>Planning!AT$533</f>
        <v>0</v>
      </c>
      <c r="AU159" s="100">
        <f>Planning!AU$533</f>
        <v>0</v>
      </c>
      <c r="AV159" s="101">
        <f>Planning!AV$533</f>
        <v>0</v>
      </c>
      <c r="AW159" s="101">
        <f>Planning!AW$533</f>
        <v>0</v>
      </c>
      <c r="AX159" s="101">
        <f>Planning!AX$533</f>
        <v>0</v>
      </c>
      <c r="AY159" s="101">
        <f>Planning!AY$533</f>
        <v>0</v>
      </c>
      <c r="AZ159" s="101">
        <f>Planning!AZ$533</f>
        <v>0</v>
      </c>
      <c r="BA159" s="101">
        <f>Planning!BA$533</f>
        <v>0</v>
      </c>
      <c r="BB159" s="102">
        <f>Planning!BB$533</f>
        <v>0</v>
      </c>
      <c r="BC159" s="85">
        <f>Planning!BC$533</f>
        <v>0</v>
      </c>
      <c r="BD159" s="107"/>
      <c r="BE159" s="435">
        <f>Planning!BE$533</f>
        <v>0</v>
      </c>
      <c r="BF159" s="436">
        <f>Planning!BF$533</f>
        <v>0</v>
      </c>
      <c r="BG159" s="91">
        <f>Planning!BG$533</f>
        <v>0</v>
      </c>
      <c r="BH159" s="92">
        <f>Planning!BH$533</f>
        <v>0</v>
      </c>
      <c r="BI159" s="93" t="str">
        <f>Planning!BI$533</f>
        <v/>
      </c>
      <c r="BJ159" s="94">
        <f>Planning!BJ$533</f>
        <v>87.225806451612897</v>
      </c>
      <c r="BL159" s="324">
        <f>Planning!BL$533</f>
        <v>0</v>
      </c>
      <c r="BM159" s="149">
        <f>Planning!BP$533</f>
        <v>0</v>
      </c>
      <c r="NL159" s="43" t="s">
        <v>63</v>
      </c>
      <c r="NM159" s="43"/>
    </row>
    <row r="160" spans="1:377" s="318" customFormat="1" ht="10.199999999999999" customHeight="1" x14ac:dyDescent="0.3">
      <c r="A160" s="25"/>
      <c r="B160" s="389"/>
      <c r="C160" s="447"/>
      <c r="D160" s="15"/>
      <c r="E160" s="106"/>
      <c r="F160" s="106"/>
      <c r="G160" s="106"/>
      <c r="H160" s="399"/>
      <c r="I160" s="443">
        <f>Conges!$B$19</f>
        <v>44912</v>
      </c>
      <c r="J160" s="444"/>
      <c r="K160" s="444"/>
      <c r="L160" s="444"/>
      <c r="M160" s="444"/>
      <c r="N160" s="68" t="str">
        <f>Planning!N$568</f>
        <v/>
      </c>
      <c r="O160" s="103">
        <f>Planning!O$568</f>
        <v>0</v>
      </c>
      <c r="P160" s="104">
        <f>Planning!P$568</f>
        <v>0</v>
      </c>
      <c r="Q160" s="104">
        <f>Planning!Q$568</f>
        <v>0</v>
      </c>
      <c r="R160" s="104">
        <f>Planning!R$568</f>
        <v>0</v>
      </c>
      <c r="S160" s="104">
        <f>Planning!S$568</f>
        <v>0</v>
      </c>
      <c r="T160" s="104">
        <f>Planning!T$568</f>
        <v>0</v>
      </c>
      <c r="U160" s="104">
        <f>Planning!U$568</f>
        <v>0</v>
      </c>
      <c r="V160" s="105">
        <f>Planning!V$568</f>
        <v>0</v>
      </c>
      <c r="W160" s="103">
        <f>Planning!W$568</f>
        <v>0</v>
      </c>
      <c r="X160" s="104">
        <f>Planning!X$568</f>
        <v>0</v>
      </c>
      <c r="Y160" s="104">
        <f>Planning!Y$568</f>
        <v>0</v>
      </c>
      <c r="Z160" s="104">
        <f>Planning!Z$568</f>
        <v>0</v>
      </c>
      <c r="AA160" s="104">
        <f>Planning!AA$568</f>
        <v>0</v>
      </c>
      <c r="AB160" s="104">
        <f>Planning!AB$568</f>
        <v>0</v>
      </c>
      <c r="AC160" s="104">
        <f>Planning!AC$568</f>
        <v>0</v>
      </c>
      <c r="AD160" s="105">
        <f>Planning!AD$568</f>
        <v>0</v>
      </c>
      <c r="AE160" s="103">
        <f>Planning!AE$568</f>
        <v>0</v>
      </c>
      <c r="AF160" s="104">
        <f>Planning!AF$568</f>
        <v>0</v>
      </c>
      <c r="AG160" s="104">
        <f>Planning!AG$568</f>
        <v>0</v>
      </c>
      <c r="AH160" s="104">
        <f>Planning!AH$568</f>
        <v>0</v>
      </c>
      <c r="AI160" s="104">
        <f>Planning!AI$568</f>
        <v>0</v>
      </c>
      <c r="AJ160" s="105">
        <f>Planning!AJ$568</f>
        <v>0</v>
      </c>
      <c r="AK160" s="103">
        <f>Planning!AK$568</f>
        <v>0</v>
      </c>
      <c r="AL160" s="104">
        <f>Planning!AL$568</f>
        <v>0</v>
      </c>
      <c r="AM160" s="104">
        <f>Planning!AM$568</f>
        <v>0</v>
      </c>
      <c r="AN160" s="104">
        <f>Planning!AN$568</f>
        <v>0</v>
      </c>
      <c r="AO160" s="104">
        <f>Planning!AO$568</f>
        <v>0</v>
      </c>
      <c r="AP160" s="104">
        <f>Planning!AP$568</f>
        <v>0</v>
      </c>
      <c r="AQ160" s="104">
        <f>Planning!AQ$568</f>
        <v>0</v>
      </c>
      <c r="AR160" s="104">
        <f>Planning!AR$568</f>
        <v>0</v>
      </c>
      <c r="AS160" s="104">
        <f>Planning!AS$568</f>
        <v>0</v>
      </c>
      <c r="AT160" s="105">
        <f>Planning!AT$568</f>
        <v>0</v>
      </c>
      <c r="AU160" s="103">
        <f>Planning!AU$568</f>
        <v>0</v>
      </c>
      <c r="AV160" s="104">
        <f>Planning!AV$568</f>
        <v>0</v>
      </c>
      <c r="AW160" s="104">
        <f>Planning!AW$568</f>
        <v>0</v>
      </c>
      <c r="AX160" s="104">
        <f>Planning!AX$568</f>
        <v>0</v>
      </c>
      <c r="AY160" s="104">
        <f>Planning!AY$568</f>
        <v>0</v>
      </c>
      <c r="AZ160" s="104">
        <f>Planning!AZ$568</f>
        <v>0</v>
      </c>
      <c r="BA160" s="104">
        <f>Planning!BA$568</f>
        <v>0</v>
      </c>
      <c r="BB160" s="105">
        <f>Planning!BB$568</f>
        <v>0</v>
      </c>
      <c r="BC160" s="72">
        <f>Planning!BC$568</f>
        <v>0</v>
      </c>
      <c r="BD160" s="107"/>
      <c r="BE160" s="433">
        <f>Planning!BE$568</f>
        <v>0</v>
      </c>
      <c r="BF160" s="434">
        <f>Planning!BF$568</f>
        <v>0</v>
      </c>
      <c r="BG160" s="77">
        <f>Planning!BG$568</f>
        <v>0</v>
      </c>
      <c r="BH160" s="78">
        <f>Planning!BH$568</f>
        <v>0</v>
      </c>
      <c r="BI160" s="79" t="str">
        <f>Planning!BI$568</f>
        <v/>
      </c>
      <c r="BJ160" s="80">
        <f>Planning!BJ$568</f>
        <v>92.677419354838705</v>
      </c>
      <c r="BL160" s="323">
        <f>Planning!BL$568</f>
        <v>0</v>
      </c>
      <c r="BM160" s="150">
        <f>Planning!BP$568</f>
        <v>0</v>
      </c>
      <c r="NL160" s="43" t="s">
        <v>63</v>
      </c>
      <c r="NM160" s="43"/>
    </row>
    <row r="161" spans="1:377" s="318" customFormat="1" ht="10.199999999999999" customHeight="1" x14ac:dyDescent="0.3">
      <c r="A161" s="25"/>
      <c r="B161" s="389"/>
      <c r="C161" s="447"/>
      <c r="D161" s="15"/>
      <c r="E161" s="106"/>
      <c r="F161" s="106"/>
      <c r="G161" s="106"/>
      <c r="H161" s="399"/>
      <c r="I161" s="445">
        <f>Conges!$B$20</f>
        <v>44913</v>
      </c>
      <c r="J161" s="446"/>
      <c r="K161" s="446"/>
      <c r="L161" s="446"/>
      <c r="M161" s="446"/>
      <c r="N161" s="81" t="str">
        <f>Planning!N$603</f>
        <v/>
      </c>
      <c r="O161" s="100">
        <f>Planning!O$603</f>
        <v>0</v>
      </c>
      <c r="P161" s="101">
        <f>Planning!P$603</f>
        <v>0</v>
      </c>
      <c r="Q161" s="101">
        <f>Planning!Q$603</f>
        <v>0</v>
      </c>
      <c r="R161" s="101">
        <f>Planning!R$603</f>
        <v>0</v>
      </c>
      <c r="S161" s="101">
        <f>Planning!S$603</f>
        <v>0</v>
      </c>
      <c r="T161" s="101">
        <f>Planning!T$603</f>
        <v>0</v>
      </c>
      <c r="U161" s="101">
        <f>Planning!U$603</f>
        <v>0</v>
      </c>
      <c r="V161" s="102">
        <f>Planning!V$603</f>
        <v>0</v>
      </c>
      <c r="W161" s="100">
        <f>Planning!W$603</f>
        <v>0</v>
      </c>
      <c r="X161" s="101">
        <f>Planning!X$603</f>
        <v>0</v>
      </c>
      <c r="Y161" s="101">
        <f>Planning!Y$603</f>
        <v>0</v>
      </c>
      <c r="Z161" s="101">
        <f>Planning!Z$603</f>
        <v>0</v>
      </c>
      <c r="AA161" s="101">
        <f>Planning!AA$603</f>
        <v>0</v>
      </c>
      <c r="AB161" s="101">
        <f>Planning!AB$603</f>
        <v>0</v>
      </c>
      <c r="AC161" s="101">
        <f>Planning!AC$603</f>
        <v>0</v>
      </c>
      <c r="AD161" s="102">
        <f>Planning!AD$603</f>
        <v>0</v>
      </c>
      <c r="AE161" s="100">
        <f>Planning!AE$603</f>
        <v>0</v>
      </c>
      <c r="AF161" s="101">
        <f>Planning!AF$603</f>
        <v>0</v>
      </c>
      <c r="AG161" s="101">
        <f>Planning!AG$603</f>
        <v>0</v>
      </c>
      <c r="AH161" s="101">
        <f>Planning!AH$603</f>
        <v>0</v>
      </c>
      <c r="AI161" s="101">
        <f>Planning!AI$603</f>
        <v>0</v>
      </c>
      <c r="AJ161" s="102">
        <f>Planning!AJ$603</f>
        <v>0</v>
      </c>
      <c r="AK161" s="100">
        <f>Planning!AK$603</f>
        <v>0</v>
      </c>
      <c r="AL161" s="101">
        <f>Planning!AL$603</f>
        <v>0</v>
      </c>
      <c r="AM161" s="101">
        <f>Planning!AM$603</f>
        <v>0</v>
      </c>
      <c r="AN161" s="101">
        <f>Planning!AN$603</f>
        <v>0</v>
      </c>
      <c r="AO161" s="101">
        <f>Planning!AO$603</f>
        <v>0</v>
      </c>
      <c r="AP161" s="101">
        <f>Planning!AP$603</f>
        <v>0</v>
      </c>
      <c r="AQ161" s="101">
        <f>Planning!AQ$603</f>
        <v>0</v>
      </c>
      <c r="AR161" s="101">
        <f>Planning!AR$603</f>
        <v>0</v>
      </c>
      <c r="AS161" s="101">
        <f>Planning!AS$603</f>
        <v>0</v>
      </c>
      <c r="AT161" s="102">
        <f>Planning!AT$603</f>
        <v>0</v>
      </c>
      <c r="AU161" s="100">
        <f>Planning!AU$603</f>
        <v>0</v>
      </c>
      <c r="AV161" s="101">
        <f>Planning!AV$603</f>
        <v>0</v>
      </c>
      <c r="AW161" s="101">
        <f>Planning!AW$603</f>
        <v>0</v>
      </c>
      <c r="AX161" s="101">
        <f>Planning!AX$603</f>
        <v>0</v>
      </c>
      <c r="AY161" s="101">
        <f>Planning!AY$603</f>
        <v>0</v>
      </c>
      <c r="AZ161" s="101">
        <f>Planning!AZ$603</f>
        <v>0</v>
      </c>
      <c r="BA161" s="101">
        <f>Planning!BA$603</f>
        <v>0</v>
      </c>
      <c r="BB161" s="102">
        <f>Planning!BB$603</f>
        <v>0</v>
      </c>
      <c r="BC161" s="85">
        <f>Planning!BC$603</f>
        <v>0</v>
      </c>
      <c r="BD161" s="107"/>
      <c r="BE161" s="435">
        <f>Planning!BE$603</f>
        <v>0</v>
      </c>
      <c r="BF161" s="436">
        <f>Planning!BF$603</f>
        <v>0</v>
      </c>
      <c r="BG161" s="91">
        <f>Planning!BG$603</f>
        <v>0</v>
      </c>
      <c r="BH161" s="92">
        <f>Planning!BH$603</f>
        <v>0</v>
      </c>
      <c r="BI161" s="93" t="str">
        <f>Planning!BI$603</f>
        <v/>
      </c>
      <c r="BJ161" s="94">
        <f>Planning!BJ$603</f>
        <v>98.129032258064512</v>
      </c>
      <c r="BL161" s="324">
        <f>Planning!BL$603</f>
        <v>0</v>
      </c>
      <c r="BM161" s="149">
        <f>Planning!BP$603</f>
        <v>0</v>
      </c>
      <c r="NL161" s="43" t="s">
        <v>63</v>
      </c>
      <c r="NM161" s="43"/>
    </row>
    <row r="162" spans="1:377" s="318" customFormat="1" ht="10.199999999999999" customHeight="1" x14ac:dyDescent="0.3">
      <c r="A162" s="25"/>
      <c r="B162" s="389"/>
      <c r="C162" s="447"/>
      <c r="D162" s="15"/>
      <c r="E162" s="106"/>
      <c r="F162" s="106"/>
      <c r="G162" s="106"/>
      <c r="H162" s="399"/>
      <c r="I162" s="443">
        <f>Conges!$B$21</f>
        <v>44914</v>
      </c>
      <c r="J162" s="444"/>
      <c r="K162" s="444"/>
      <c r="L162" s="444"/>
      <c r="M162" s="444"/>
      <c r="N162" s="68" t="str">
        <f>Planning!N$638</f>
        <v/>
      </c>
      <c r="O162" s="103">
        <f>Planning!O$638</f>
        <v>0</v>
      </c>
      <c r="P162" s="104">
        <f>Planning!P$638</f>
        <v>0</v>
      </c>
      <c r="Q162" s="104">
        <f>Planning!Q$638</f>
        <v>0</v>
      </c>
      <c r="R162" s="104">
        <f>Planning!R$638</f>
        <v>0</v>
      </c>
      <c r="S162" s="104">
        <f>Planning!S$638</f>
        <v>0</v>
      </c>
      <c r="T162" s="104">
        <f>Planning!T$638</f>
        <v>0</v>
      </c>
      <c r="U162" s="104">
        <f>Planning!U$638</f>
        <v>0</v>
      </c>
      <c r="V162" s="105">
        <f>Planning!V$638</f>
        <v>0</v>
      </c>
      <c r="W162" s="103">
        <f>Planning!W$638</f>
        <v>0</v>
      </c>
      <c r="X162" s="104">
        <f>Planning!X$638</f>
        <v>0</v>
      </c>
      <c r="Y162" s="104">
        <f>Planning!Y$638</f>
        <v>0</v>
      </c>
      <c r="Z162" s="104">
        <f>Planning!Z$638</f>
        <v>0</v>
      </c>
      <c r="AA162" s="104">
        <f>Planning!AA$638</f>
        <v>0</v>
      </c>
      <c r="AB162" s="104">
        <f>Planning!AB$638</f>
        <v>0</v>
      </c>
      <c r="AC162" s="104">
        <f>Planning!AC$638</f>
        <v>0</v>
      </c>
      <c r="AD162" s="105">
        <f>Planning!AD$638</f>
        <v>0</v>
      </c>
      <c r="AE162" s="103">
        <f>Planning!AE$638</f>
        <v>0</v>
      </c>
      <c r="AF162" s="104">
        <f>Planning!AF$638</f>
        <v>0</v>
      </c>
      <c r="AG162" s="104">
        <f>Planning!AG$638</f>
        <v>0</v>
      </c>
      <c r="AH162" s="104">
        <f>Planning!AH$638</f>
        <v>0</v>
      </c>
      <c r="AI162" s="104">
        <f>Planning!AI$638</f>
        <v>0</v>
      </c>
      <c r="AJ162" s="105">
        <f>Planning!AJ$638</f>
        <v>0</v>
      </c>
      <c r="AK162" s="103">
        <f>Planning!AK$638</f>
        <v>0</v>
      </c>
      <c r="AL162" s="104">
        <f>Planning!AL$638</f>
        <v>0</v>
      </c>
      <c r="AM162" s="104">
        <f>Planning!AM$638</f>
        <v>0</v>
      </c>
      <c r="AN162" s="104">
        <f>Planning!AN$638</f>
        <v>0</v>
      </c>
      <c r="AO162" s="104">
        <f>Planning!AO$638</f>
        <v>0</v>
      </c>
      <c r="AP162" s="104">
        <f>Planning!AP$638</f>
        <v>0</v>
      </c>
      <c r="AQ162" s="104">
        <f>Planning!AQ$638</f>
        <v>0</v>
      </c>
      <c r="AR162" s="104">
        <f>Planning!AR$638</f>
        <v>0</v>
      </c>
      <c r="AS162" s="104">
        <f>Planning!AS$638</f>
        <v>0</v>
      </c>
      <c r="AT162" s="105">
        <f>Planning!AT$638</f>
        <v>0</v>
      </c>
      <c r="AU162" s="103">
        <f>Planning!AU$638</f>
        <v>0</v>
      </c>
      <c r="AV162" s="104">
        <f>Planning!AV$638</f>
        <v>0</v>
      </c>
      <c r="AW162" s="104">
        <f>Planning!AW$638</f>
        <v>0</v>
      </c>
      <c r="AX162" s="104">
        <f>Planning!AX$638</f>
        <v>0</v>
      </c>
      <c r="AY162" s="104">
        <f>Planning!AY$638</f>
        <v>0</v>
      </c>
      <c r="AZ162" s="104">
        <f>Planning!AZ$638</f>
        <v>0</v>
      </c>
      <c r="BA162" s="104">
        <f>Planning!BA$638</f>
        <v>0</v>
      </c>
      <c r="BB162" s="105">
        <f>Planning!BB$638</f>
        <v>0</v>
      </c>
      <c r="BC162" s="72">
        <f>Planning!BC$638</f>
        <v>0</v>
      </c>
      <c r="BD162" s="107"/>
      <c r="BE162" s="433">
        <f>Planning!BE$638</f>
        <v>0</v>
      </c>
      <c r="BF162" s="434">
        <f>Planning!BF$638</f>
        <v>0</v>
      </c>
      <c r="BG162" s="77">
        <f>Planning!BG$638</f>
        <v>0</v>
      </c>
      <c r="BH162" s="78">
        <f>Planning!BH$638</f>
        <v>0</v>
      </c>
      <c r="BI162" s="79" t="str">
        <f>Planning!BI$638</f>
        <v/>
      </c>
      <c r="BJ162" s="80">
        <f>Planning!BJ$638</f>
        <v>103.58064516129032</v>
      </c>
      <c r="BL162" s="323">
        <f>Planning!BL$638</f>
        <v>0</v>
      </c>
      <c r="BM162" s="150">
        <f>Planning!BP$638</f>
        <v>0</v>
      </c>
      <c r="NL162" s="43" t="s">
        <v>63</v>
      </c>
      <c r="NM162" s="43"/>
    </row>
    <row r="163" spans="1:377" s="318" customFormat="1" ht="10.199999999999999" customHeight="1" x14ac:dyDescent="0.3">
      <c r="A163" s="25"/>
      <c r="B163" s="389"/>
      <c r="C163" s="447"/>
      <c r="D163" s="15"/>
      <c r="E163" s="106"/>
      <c r="F163" s="106"/>
      <c r="G163" s="106"/>
      <c r="H163" s="399"/>
      <c r="I163" s="445">
        <f>Conges!$B$22</f>
        <v>44915</v>
      </c>
      <c r="J163" s="446"/>
      <c r="K163" s="446"/>
      <c r="L163" s="446"/>
      <c r="M163" s="446"/>
      <c r="N163" s="81" t="str">
        <f>Planning!N$673</f>
        <v/>
      </c>
      <c r="O163" s="100">
        <f>Planning!O$673</f>
        <v>0</v>
      </c>
      <c r="P163" s="101">
        <f>Planning!P$673</f>
        <v>0</v>
      </c>
      <c r="Q163" s="101">
        <f>Planning!Q$673</f>
        <v>0</v>
      </c>
      <c r="R163" s="101">
        <f>Planning!R$673</f>
        <v>0</v>
      </c>
      <c r="S163" s="101">
        <f>Planning!S$673</f>
        <v>0</v>
      </c>
      <c r="T163" s="101">
        <f>Planning!T$673</f>
        <v>0</v>
      </c>
      <c r="U163" s="101">
        <f>Planning!U$673</f>
        <v>0</v>
      </c>
      <c r="V163" s="102">
        <f>Planning!V$673</f>
        <v>0</v>
      </c>
      <c r="W163" s="100">
        <f>Planning!W$673</f>
        <v>0</v>
      </c>
      <c r="X163" s="101">
        <f>Planning!X$673</f>
        <v>0</v>
      </c>
      <c r="Y163" s="101">
        <f>Planning!Y$673</f>
        <v>0</v>
      </c>
      <c r="Z163" s="101">
        <f>Planning!Z$673</f>
        <v>0</v>
      </c>
      <c r="AA163" s="101">
        <f>Planning!AA$673</f>
        <v>0</v>
      </c>
      <c r="AB163" s="101">
        <f>Planning!AB$673</f>
        <v>0</v>
      </c>
      <c r="AC163" s="101">
        <f>Planning!AC$673</f>
        <v>0</v>
      </c>
      <c r="AD163" s="102">
        <f>Planning!AD$673</f>
        <v>0</v>
      </c>
      <c r="AE163" s="100">
        <f>Planning!AE$673</f>
        <v>0</v>
      </c>
      <c r="AF163" s="101">
        <f>Planning!AF$673</f>
        <v>0</v>
      </c>
      <c r="AG163" s="101">
        <f>Planning!AG$673</f>
        <v>0</v>
      </c>
      <c r="AH163" s="101">
        <f>Planning!AH$673</f>
        <v>0</v>
      </c>
      <c r="AI163" s="101">
        <f>Planning!AI$673</f>
        <v>0</v>
      </c>
      <c r="AJ163" s="102">
        <f>Planning!AJ$673</f>
        <v>0</v>
      </c>
      <c r="AK163" s="100">
        <f>Planning!AK$673</f>
        <v>0</v>
      </c>
      <c r="AL163" s="101">
        <f>Planning!AL$673</f>
        <v>0</v>
      </c>
      <c r="AM163" s="101">
        <f>Planning!AM$673</f>
        <v>0</v>
      </c>
      <c r="AN163" s="101">
        <f>Planning!AN$673</f>
        <v>0</v>
      </c>
      <c r="AO163" s="101">
        <f>Planning!AO$673</f>
        <v>0</v>
      </c>
      <c r="AP163" s="101">
        <f>Planning!AP$673</f>
        <v>0</v>
      </c>
      <c r="AQ163" s="101">
        <f>Planning!AQ$673</f>
        <v>0</v>
      </c>
      <c r="AR163" s="101">
        <f>Planning!AR$673</f>
        <v>0</v>
      </c>
      <c r="AS163" s="101">
        <f>Planning!AS$673</f>
        <v>0</v>
      </c>
      <c r="AT163" s="102">
        <f>Planning!AT$673</f>
        <v>0</v>
      </c>
      <c r="AU163" s="100">
        <f>Planning!AU$673</f>
        <v>0</v>
      </c>
      <c r="AV163" s="101">
        <f>Planning!AV$673</f>
        <v>0</v>
      </c>
      <c r="AW163" s="101">
        <f>Planning!AW$673</f>
        <v>0</v>
      </c>
      <c r="AX163" s="101">
        <f>Planning!AX$673</f>
        <v>0</v>
      </c>
      <c r="AY163" s="101">
        <f>Planning!AY$673</f>
        <v>0</v>
      </c>
      <c r="AZ163" s="101">
        <f>Planning!AZ$673</f>
        <v>0</v>
      </c>
      <c r="BA163" s="101">
        <f>Planning!BA$673</f>
        <v>0</v>
      </c>
      <c r="BB163" s="102">
        <f>Planning!BB$673</f>
        <v>0</v>
      </c>
      <c r="BC163" s="85">
        <f>Planning!BC$673</f>
        <v>0</v>
      </c>
      <c r="BD163" s="107"/>
      <c r="BE163" s="435">
        <f>Planning!BE$673</f>
        <v>0</v>
      </c>
      <c r="BF163" s="436">
        <f>Planning!BF$673</f>
        <v>0</v>
      </c>
      <c r="BG163" s="91">
        <f>Planning!BG$673</f>
        <v>0</v>
      </c>
      <c r="BH163" s="92">
        <f>Planning!BH$673</f>
        <v>0</v>
      </c>
      <c r="BI163" s="93" t="str">
        <f>Planning!BI$673</f>
        <v/>
      </c>
      <c r="BJ163" s="94">
        <f>Planning!BJ$673</f>
        <v>109.03225806451613</v>
      </c>
      <c r="BL163" s="324">
        <f>Planning!BL$673</f>
        <v>0</v>
      </c>
      <c r="BM163" s="149">
        <f>Planning!BP$673</f>
        <v>0</v>
      </c>
      <c r="NL163" s="43" t="s">
        <v>63</v>
      </c>
      <c r="NM163" s="43"/>
    </row>
    <row r="164" spans="1:377" s="318" customFormat="1" ht="10.199999999999999" customHeight="1" x14ac:dyDescent="0.3">
      <c r="A164" s="25"/>
      <c r="B164" s="389"/>
      <c r="C164" s="447"/>
      <c r="D164" s="15"/>
      <c r="E164" s="106"/>
      <c r="F164" s="106"/>
      <c r="G164" s="106"/>
      <c r="H164" s="399"/>
      <c r="I164" s="443">
        <f>Conges!$B$23</f>
        <v>44916</v>
      </c>
      <c r="J164" s="444"/>
      <c r="K164" s="444"/>
      <c r="L164" s="444"/>
      <c r="M164" s="444"/>
      <c r="N164" s="68" t="str">
        <f>Planning!N$708</f>
        <v/>
      </c>
      <c r="O164" s="103">
        <f>Planning!O$708</f>
        <v>0</v>
      </c>
      <c r="P164" s="104">
        <f>Planning!P$708</f>
        <v>0</v>
      </c>
      <c r="Q164" s="104">
        <f>Planning!Q$708</f>
        <v>0</v>
      </c>
      <c r="R164" s="104">
        <f>Planning!R$708</f>
        <v>0</v>
      </c>
      <c r="S164" s="104">
        <f>Planning!S$708</f>
        <v>0</v>
      </c>
      <c r="T164" s="104">
        <f>Planning!T$708</f>
        <v>0</v>
      </c>
      <c r="U164" s="104">
        <f>Planning!U$708</f>
        <v>0</v>
      </c>
      <c r="V164" s="105">
        <f>Planning!V$708</f>
        <v>0</v>
      </c>
      <c r="W164" s="103">
        <f>Planning!W$708</f>
        <v>0</v>
      </c>
      <c r="X164" s="104">
        <f>Planning!X$708</f>
        <v>0</v>
      </c>
      <c r="Y164" s="104">
        <f>Planning!Y$708</f>
        <v>0</v>
      </c>
      <c r="Z164" s="104">
        <f>Planning!Z$708</f>
        <v>0</v>
      </c>
      <c r="AA164" s="104">
        <f>Planning!AA$708</f>
        <v>0</v>
      </c>
      <c r="AB164" s="104">
        <f>Planning!AB$708</f>
        <v>0</v>
      </c>
      <c r="AC164" s="104">
        <f>Planning!AC$708</f>
        <v>0</v>
      </c>
      <c r="AD164" s="105">
        <f>Planning!AD$708</f>
        <v>0</v>
      </c>
      <c r="AE164" s="103">
        <f>Planning!AE$708</f>
        <v>0</v>
      </c>
      <c r="AF164" s="104">
        <f>Planning!AF$708</f>
        <v>0</v>
      </c>
      <c r="AG164" s="104">
        <f>Planning!AG$708</f>
        <v>0</v>
      </c>
      <c r="AH164" s="104">
        <f>Planning!AH$708</f>
        <v>0</v>
      </c>
      <c r="AI164" s="104">
        <f>Planning!AI$708</f>
        <v>0</v>
      </c>
      <c r="AJ164" s="105">
        <f>Planning!AJ$708</f>
        <v>0</v>
      </c>
      <c r="AK164" s="103">
        <f>Planning!AK$708</f>
        <v>0</v>
      </c>
      <c r="AL164" s="104">
        <f>Planning!AL$708</f>
        <v>0</v>
      </c>
      <c r="AM164" s="104">
        <f>Planning!AM$708</f>
        <v>0</v>
      </c>
      <c r="AN164" s="104">
        <f>Planning!AN$708</f>
        <v>0</v>
      </c>
      <c r="AO164" s="104">
        <f>Planning!AO$708</f>
        <v>0</v>
      </c>
      <c r="AP164" s="104">
        <f>Planning!AP$708</f>
        <v>0</v>
      </c>
      <c r="AQ164" s="104">
        <f>Planning!AQ$708</f>
        <v>0</v>
      </c>
      <c r="AR164" s="104">
        <f>Planning!AR$708</f>
        <v>0</v>
      </c>
      <c r="AS164" s="104">
        <f>Planning!AS$708</f>
        <v>0</v>
      </c>
      <c r="AT164" s="105">
        <f>Planning!AT$708</f>
        <v>0</v>
      </c>
      <c r="AU164" s="103">
        <f>Planning!AU$708</f>
        <v>0</v>
      </c>
      <c r="AV164" s="104">
        <f>Planning!AV$708</f>
        <v>0</v>
      </c>
      <c r="AW164" s="104">
        <f>Planning!AW$708</f>
        <v>0</v>
      </c>
      <c r="AX164" s="104">
        <f>Planning!AX$708</f>
        <v>0</v>
      </c>
      <c r="AY164" s="104">
        <f>Planning!AY$708</f>
        <v>0</v>
      </c>
      <c r="AZ164" s="104">
        <f>Planning!AZ$708</f>
        <v>0</v>
      </c>
      <c r="BA164" s="104">
        <f>Planning!BA$708</f>
        <v>0</v>
      </c>
      <c r="BB164" s="105">
        <f>Planning!BB$708</f>
        <v>0</v>
      </c>
      <c r="BC164" s="72">
        <f>Planning!BC$708</f>
        <v>0</v>
      </c>
      <c r="BD164" s="107"/>
      <c r="BE164" s="433">
        <f>Planning!BE$708</f>
        <v>0</v>
      </c>
      <c r="BF164" s="434">
        <f>Planning!BF$708</f>
        <v>0</v>
      </c>
      <c r="BG164" s="77">
        <f>Planning!BG$708</f>
        <v>0</v>
      </c>
      <c r="BH164" s="78">
        <f>Planning!BH$708</f>
        <v>0</v>
      </c>
      <c r="BI164" s="79" t="str">
        <f>Planning!BI$708</f>
        <v/>
      </c>
      <c r="BJ164" s="80">
        <f>Planning!BJ$708</f>
        <v>114.48387096774192</v>
      </c>
      <c r="BL164" s="323">
        <f>Planning!BL$708</f>
        <v>0</v>
      </c>
      <c r="BM164" s="150">
        <f>Planning!BP$708</f>
        <v>0</v>
      </c>
      <c r="NL164" s="43" t="s">
        <v>63</v>
      </c>
      <c r="NM164" s="43"/>
    </row>
    <row r="165" spans="1:377" s="318" customFormat="1" ht="10.199999999999999" customHeight="1" x14ac:dyDescent="0.3">
      <c r="A165" s="25"/>
      <c r="B165" s="389"/>
      <c r="C165" s="447"/>
      <c r="D165" s="15"/>
      <c r="E165" s="106"/>
      <c r="F165" s="106"/>
      <c r="G165" s="106"/>
      <c r="H165" s="399"/>
      <c r="I165" s="445">
        <f>Conges!$B$24</f>
        <v>44917</v>
      </c>
      <c r="J165" s="446"/>
      <c r="K165" s="446"/>
      <c r="L165" s="446"/>
      <c r="M165" s="446"/>
      <c r="N165" s="81" t="str">
        <f>Planning!N$743</f>
        <v/>
      </c>
      <c r="O165" s="100">
        <f>Planning!O$743</f>
        <v>0</v>
      </c>
      <c r="P165" s="101">
        <f>Planning!P$743</f>
        <v>0</v>
      </c>
      <c r="Q165" s="101">
        <f>Planning!Q$743</f>
        <v>0</v>
      </c>
      <c r="R165" s="101">
        <f>Planning!R$743</f>
        <v>0</v>
      </c>
      <c r="S165" s="101">
        <f>Planning!S$743</f>
        <v>0</v>
      </c>
      <c r="T165" s="101">
        <f>Planning!T$743</f>
        <v>0</v>
      </c>
      <c r="U165" s="101">
        <f>Planning!U$743</f>
        <v>0</v>
      </c>
      <c r="V165" s="102">
        <f>Planning!V$743</f>
        <v>0</v>
      </c>
      <c r="W165" s="100">
        <f>Planning!W$743</f>
        <v>0</v>
      </c>
      <c r="X165" s="101">
        <f>Planning!X$743</f>
        <v>0</v>
      </c>
      <c r="Y165" s="101">
        <f>Planning!Y$743</f>
        <v>0</v>
      </c>
      <c r="Z165" s="101">
        <f>Planning!Z$743</f>
        <v>0</v>
      </c>
      <c r="AA165" s="101">
        <f>Planning!AA$743</f>
        <v>0</v>
      </c>
      <c r="AB165" s="101">
        <f>Planning!AB$743</f>
        <v>0</v>
      </c>
      <c r="AC165" s="101">
        <f>Planning!AC$743</f>
        <v>0</v>
      </c>
      <c r="AD165" s="102">
        <f>Planning!AD$743</f>
        <v>0</v>
      </c>
      <c r="AE165" s="100">
        <f>Planning!AE$743</f>
        <v>0</v>
      </c>
      <c r="AF165" s="101">
        <f>Planning!AF$743</f>
        <v>0</v>
      </c>
      <c r="AG165" s="101">
        <f>Planning!AG$743</f>
        <v>0</v>
      </c>
      <c r="AH165" s="101">
        <f>Planning!AH$743</f>
        <v>0</v>
      </c>
      <c r="AI165" s="101">
        <f>Planning!AI$743</f>
        <v>0</v>
      </c>
      <c r="AJ165" s="102">
        <f>Planning!AJ$743</f>
        <v>0</v>
      </c>
      <c r="AK165" s="100">
        <f>Planning!AK$743</f>
        <v>0</v>
      </c>
      <c r="AL165" s="101">
        <f>Planning!AL$743</f>
        <v>0</v>
      </c>
      <c r="AM165" s="101">
        <f>Planning!AM$743</f>
        <v>0</v>
      </c>
      <c r="AN165" s="101">
        <f>Planning!AN$743</f>
        <v>0</v>
      </c>
      <c r="AO165" s="101">
        <f>Planning!AO$743</f>
        <v>0</v>
      </c>
      <c r="AP165" s="101">
        <f>Planning!AP$743</f>
        <v>0</v>
      </c>
      <c r="AQ165" s="101">
        <f>Planning!AQ$743</f>
        <v>0</v>
      </c>
      <c r="AR165" s="101">
        <f>Planning!AR$743</f>
        <v>0</v>
      </c>
      <c r="AS165" s="101">
        <f>Planning!AS$743</f>
        <v>0</v>
      </c>
      <c r="AT165" s="102">
        <f>Planning!AT$743</f>
        <v>0</v>
      </c>
      <c r="AU165" s="100">
        <f>Planning!AU$743</f>
        <v>0</v>
      </c>
      <c r="AV165" s="101">
        <f>Planning!AV$743</f>
        <v>0</v>
      </c>
      <c r="AW165" s="101">
        <f>Planning!AW$743</f>
        <v>0</v>
      </c>
      <c r="AX165" s="101">
        <f>Planning!AX$743</f>
        <v>0</v>
      </c>
      <c r="AY165" s="101">
        <f>Planning!AY$743</f>
        <v>0</v>
      </c>
      <c r="AZ165" s="101">
        <f>Planning!AZ$743</f>
        <v>0</v>
      </c>
      <c r="BA165" s="101">
        <f>Planning!BA$743</f>
        <v>0</v>
      </c>
      <c r="BB165" s="102">
        <f>Planning!BB$743</f>
        <v>0</v>
      </c>
      <c r="BC165" s="85">
        <f>Planning!BC$743</f>
        <v>0</v>
      </c>
      <c r="BD165" s="107"/>
      <c r="BE165" s="435">
        <f>Planning!BE$743</f>
        <v>0</v>
      </c>
      <c r="BF165" s="436">
        <f>Planning!BF$743</f>
        <v>0</v>
      </c>
      <c r="BG165" s="91">
        <f>Planning!BG$743</f>
        <v>0</v>
      </c>
      <c r="BH165" s="92">
        <f>Planning!BH$743</f>
        <v>0</v>
      </c>
      <c r="BI165" s="93" t="str">
        <f>Planning!BI$743</f>
        <v/>
      </c>
      <c r="BJ165" s="94">
        <f>Planning!BJ$743</f>
        <v>119.93548387096773</v>
      </c>
      <c r="BL165" s="324">
        <f>Planning!BL$743</f>
        <v>0</v>
      </c>
      <c r="BM165" s="149">
        <f>Planning!BP$743</f>
        <v>0</v>
      </c>
      <c r="NL165" s="43" t="s">
        <v>63</v>
      </c>
      <c r="NM165" s="43"/>
    </row>
    <row r="166" spans="1:377" s="318" customFormat="1" ht="10.199999999999999" customHeight="1" x14ac:dyDescent="0.3">
      <c r="A166" s="25"/>
      <c r="B166" s="389"/>
      <c r="C166" s="447"/>
      <c r="D166" s="15"/>
      <c r="E166" s="106"/>
      <c r="F166" s="106"/>
      <c r="G166" s="106"/>
      <c r="H166" s="399"/>
      <c r="I166" s="443">
        <f>Conges!$B$25</f>
        <v>44918</v>
      </c>
      <c r="J166" s="444"/>
      <c r="K166" s="444"/>
      <c r="L166" s="444"/>
      <c r="M166" s="444"/>
      <c r="N166" s="68" t="str">
        <f>Planning!N$778</f>
        <v/>
      </c>
      <c r="O166" s="103">
        <f>Planning!O$778</f>
        <v>0</v>
      </c>
      <c r="P166" s="104">
        <f>Planning!P$778</f>
        <v>0</v>
      </c>
      <c r="Q166" s="104">
        <f>Planning!Q$778</f>
        <v>0</v>
      </c>
      <c r="R166" s="104">
        <f>Planning!R$778</f>
        <v>0</v>
      </c>
      <c r="S166" s="104">
        <f>Planning!S$778</f>
        <v>0</v>
      </c>
      <c r="T166" s="104">
        <f>Planning!T$778</f>
        <v>0</v>
      </c>
      <c r="U166" s="104">
        <f>Planning!U$778</f>
        <v>0</v>
      </c>
      <c r="V166" s="105">
        <f>Planning!V$778</f>
        <v>0</v>
      </c>
      <c r="W166" s="103">
        <f>Planning!W$778</f>
        <v>0</v>
      </c>
      <c r="X166" s="104">
        <f>Planning!X$778</f>
        <v>0</v>
      </c>
      <c r="Y166" s="104">
        <f>Planning!Y$778</f>
        <v>0</v>
      </c>
      <c r="Z166" s="104">
        <f>Planning!Z$778</f>
        <v>0</v>
      </c>
      <c r="AA166" s="104">
        <f>Planning!AA$778</f>
        <v>0</v>
      </c>
      <c r="AB166" s="104">
        <f>Planning!AB$778</f>
        <v>0</v>
      </c>
      <c r="AC166" s="104">
        <f>Planning!AC$778</f>
        <v>0</v>
      </c>
      <c r="AD166" s="105">
        <f>Planning!AD$778</f>
        <v>0</v>
      </c>
      <c r="AE166" s="103">
        <f>Planning!AE$778</f>
        <v>0</v>
      </c>
      <c r="AF166" s="104">
        <f>Planning!AF$778</f>
        <v>0</v>
      </c>
      <c r="AG166" s="104">
        <f>Planning!AG$778</f>
        <v>0</v>
      </c>
      <c r="AH166" s="104">
        <f>Planning!AH$778</f>
        <v>0</v>
      </c>
      <c r="AI166" s="104">
        <f>Planning!AI$778</f>
        <v>0</v>
      </c>
      <c r="AJ166" s="105">
        <f>Planning!AJ$778</f>
        <v>0</v>
      </c>
      <c r="AK166" s="103">
        <f>Planning!AK$778</f>
        <v>0</v>
      </c>
      <c r="AL166" s="104">
        <f>Planning!AL$778</f>
        <v>0</v>
      </c>
      <c r="AM166" s="104">
        <f>Planning!AM$778</f>
        <v>0</v>
      </c>
      <c r="AN166" s="104">
        <f>Planning!AN$778</f>
        <v>0</v>
      </c>
      <c r="AO166" s="104">
        <f>Planning!AO$778</f>
        <v>0</v>
      </c>
      <c r="AP166" s="104">
        <f>Planning!AP$778</f>
        <v>0</v>
      </c>
      <c r="AQ166" s="104">
        <f>Planning!AQ$778</f>
        <v>0</v>
      </c>
      <c r="AR166" s="104">
        <f>Planning!AR$778</f>
        <v>0</v>
      </c>
      <c r="AS166" s="104">
        <f>Planning!AS$778</f>
        <v>0</v>
      </c>
      <c r="AT166" s="105">
        <f>Planning!AT$778</f>
        <v>0</v>
      </c>
      <c r="AU166" s="103">
        <f>Planning!AU$778</f>
        <v>0</v>
      </c>
      <c r="AV166" s="104">
        <f>Planning!AV$778</f>
        <v>0</v>
      </c>
      <c r="AW166" s="104">
        <f>Planning!AW$778</f>
        <v>0</v>
      </c>
      <c r="AX166" s="104">
        <f>Planning!AX$778</f>
        <v>0</v>
      </c>
      <c r="AY166" s="104">
        <f>Planning!AY$778</f>
        <v>0</v>
      </c>
      <c r="AZ166" s="104">
        <f>Planning!AZ$778</f>
        <v>0</v>
      </c>
      <c r="BA166" s="104">
        <f>Planning!BA$778</f>
        <v>0</v>
      </c>
      <c r="BB166" s="105">
        <f>Planning!BB$778</f>
        <v>0</v>
      </c>
      <c r="BC166" s="72">
        <f>Planning!BC$778</f>
        <v>0</v>
      </c>
      <c r="BD166" s="107"/>
      <c r="BE166" s="433">
        <f>Planning!BE$778</f>
        <v>0</v>
      </c>
      <c r="BF166" s="434">
        <f>Planning!BF$778</f>
        <v>0</v>
      </c>
      <c r="BG166" s="77">
        <f>Planning!BG$778</f>
        <v>0</v>
      </c>
      <c r="BH166" s="78">
        <f>Planning!BH$778</f>
        <v>0</v>
      </c>
      <c r="BI166" s="79" t="str">
        <f>Planning!BI$778</f>
        <v/>
      </c>
      <c r="BJ166" s="80">
        <f>Planning!BJ$778</f>
        <v>125.38709677419354</v>
      </c>
      <c r="BL166" s="323">
        <f>Planning!BL$778</f>
        <v>0</v>
      </c>
      <c r="BM166" s="150">
        <f>Planning!BP$778</f>
        <v>0</v>
      </c>
      <c r="NL166" s="43" t="s">
        <v>63</v>
      </c>
      <c r="NM166" s="43"/>
    </row>
    <row r="167" spans="1:377" s="318" customFormat="1" ht="10.199999999999999" customHeight="1" x14ac:dyDescent="0.3">
      <c r="A167" s="25"/>
      <c r="B167" s="389"/>
      <c r="C167" s="447"/>
      <c r="D167" s="15"/>
      <c r="E167" s="106"/>
      <c r="F167" s="106"/>
      <c r="G167" s="106"/>
      <c r="H167" s="399"/>
      <c r="I167" s="445">
        <f>Conges!$B$26</f>
        <v>44919</v>
      </c>
      <c r="J167" s="446"/>
      <c r="K167" s="446"/>
      <c r="L167" s="446"/>
      <c r="M167" s="446"/>
      <c r="N167" s="81" t="str">
        <f>Planning!N$813</f>
        <v/>
      </c>
      <c r="O167" s="100">
        <f>Planning!O$813</f>
        <v>0</v>
      </c>
      <c r="P167" s="101">
        <f>Planning!P$813</f>
        <v>0</v>
      </c>
      <c r="Q167" s="101">
        <f>Planning!Q$813</f>
        <v>0</v>
      </c>
      <c r="R167" s="101">
        <f>Planning!R$813</f>
        <v>0</v>
      </c>
      <c r="S167" s="101">
        <f>Planning!S$813</f>
        <v>0</v>
      </c>
      <c r="T167" s="101">
        <f>Planning!T$813</f>
        <v>0</v>
      </c>
      <c r="U167" s="101">
        <f>Planning!U$813</f>
        <v>0</v>
      </c>
      <c r="V167" s="102">
        <f>Planning!V$813</f>
        <v>0</v>
      </c>
      <c r="W167" s="100">
        <f>Planning!W$813</f>
        <v>0</v>
      </c>
      <c r="X167" s="101">
        <f>Planning!X$813</f>
        <v>0</v>
      </c>
      <c r="Y167" s="101">
        <f>Planning!Y$813</f>
        <v>0</v>
      </c>
      <c r="Z167" s="101">
        <f>Planning!Z$813</f>
        <v>0</v>
      </c>
      <c r="AA167" s="101">
        <f>Planning!AA$813</f>
        <v>0</v>
      </c>
      <c r="AB167" s="101">
        <f>Planning!AB$813</f>
        <v>0</v>
      </c>
      <c r="AC167" s="101">
        <f>Planning!AC$813</f>
        <v>0</v>
      </c>
      <c r="AD167" s="102">
        <f>Planning!AD$813</f>
        <v>0</v>
      </c>
      <c r="AE167" s="100">
        <f>Planning!AE$813</f>
        <v>0</v>
      </c>
      <c r="AF167" s="101">
        <f>Planning!AF$813</f>
        <v>0</v>
      </c>
      <c r="AG167" s="101">
        <f>Planning!AG$813</f>
        <v>0</v>
      </c>
      <c r="AH167" s="101">
        <f>Planning!AH$813</f>
        <v>0</v>
      </c>
      <c r="AI167" s="101">
        <f>Planning!AI$813</f>
        <v>0</v>
      </c>
      <c r="AJ167" s="102">
        <f>Planning!AJ$813</f>
        <v>0</v>
      </c>
      <c r="AK167" s="100">
        <f>Planning!AK$813</f>
        <v>0</v>
      </c>
      <c r="AL167" s="101">
        <f>Planning!AL$813</f>
        <v>0</v>
      </c>
      <c r="AM167" s="101">
        <f>Planning!AM$813</f>
        <v>0</v>
      </c>
      <c r="AN167" s="101">
        <f>Planning!AN$813</f>
        <v>0</v>
      </c>
      <c r="AO167" s="101">
        <f>Planning!AO$813</f>
        <v>0</v>
      </c>
      <c r="AP167" s="101">
        <f>Planning!AP$813</f>
        <v>0</v>
      </c>
      <c r="AQ167" s="101">
        <f>Planning!AQ$813</f>
        <v>0</v>
      </c>
      <c r="AR167" s="101">
        <f>Planning!AR$813</f>
        <v>0</v>
      </c>
      <c r="AS167" s="101">
        <f>Planning!AS$813</f>
        <v>0</v>
      </c>
      <c r="AT167" s="102">
        <f>Planning!AT$813</f>
        <v>0</v>
      </c>
      <c r="AU167" s="100">
        <f>Planning!AU$813</f>
        <v>0</v>
      </c>
      <c r="AV167" s="101">
        <f>Planning!AV$813</f>
        <v>0</v>
      </c>
      <c r="AW167" s="101">
        <f>Planning!AW$813</f>
        <v>0</v>
      </c>
      <c r="AX167" s="101">
        <f>Planning!AX$813</f>
        <v>0</v>
      </c>
      <c r="AY167" s="101">
        <f>Planning!AY$813</f>
        <v>0</v>
      </c>
      <c r="AZ167" s="101">
        <f>Planning!AZ$813</f>
        <v>0</v>
      </c>
      <c r="BA167" s="101">
        <f>Planning!BA$813</f>
        <v>0</v>
      </c>
      <c r="BB167" s="102">
        <f>Planning!BB$813</f>
        <v>0</v>
      </c>
      <c r="BC167" s="85">
        <f>Planning!BC$813</f>
        <v>0</v>
      </c>
      <c r="BD167" s="107"/>
      <c r="BE167" s="435">
        <f>Planning!BE$813</f>
        <v>0</v>
      </c>
      <c r="BF167" s="436">
        <f>Planning!BF$813</f>
        <v>0</v>
      </c>
      <c r="BG167" s="91">
        <f>Planning!BG$813</f>
        <v>0</v>
      </c>
      <c r="BH167" s="92">
        <f>Planning!BH$813</f>
        <v>0</v>
      </c>
      <c r="BI167" s="93" t="str">
        <f>Planning!BI$813</f>
        <v/>
      </c>
      <c r="BJ167" s="94">
        <f>Planning!BJ$813</f>
        <v>130.83870967741933</v>
      </c>
      <c r="BL167" s="324">
        <f>Planning!BL$813</f>
        <v>0</v>
      </c>
      <c r="BM167" s="149">
        <f>Planning!BP$813</f>
        <v>0</v>
      </c>
      <c r="NL167" s="43" t="s">
        <v>63</v>
      </c>
      <c r="NM167" s="43"/>
    </row>
    <row r="168" spans="1:377" s="318" customFormat="1" ht="10.199999999999999" customHeight="1" x14ac:dyDescent="0.3">
      <c r="A168" s="25"/>
      <c r="B168" s="389"/>
      <c r="C168" s="447"/>
      <c r="D168" s="15"/>
      <c r="E168" s="106"/>
      <c r="F168" s="106"/>
      <c r="G168" s="106"/>
      <c r="H168" s="399"/>
      <c r="I168" s="443">
        <f>Conges!$B$27</f>
        <v>44920</v>
      </c>
      <c r="J168" s="444"/>
      <c r="K168" s="444"/>
      <c r="L168" s="444"/>
      <c r="M168" s="444"/>
      <c r="N168" s="68" t="str">
        <f>Planning!N$848</f>
        <v/>
      </c>
      <c r="O168" s="103">
        <f>Planning!O$848</f>
        <v>0</v>
      </c>
      <c r="P168" s="104">
        <f>Planning!P$848</f>
        <v>0</v>
      </c>
      <c r="Q168" s="104">
        <f>Planning!Q$848</f>
        <v>0</v>
      </c>
      <c r="R168" s="104">
        <f>Planning!R$848</f>
        <v>0</v>
      </c>
      <c r="S168" s="104">
        <f>Planning!S$848</f>
        <v>0</v>
      </c>
      <c r="T168" s="104">
        <f>Planning!T$848</f>
        <v>0</v>
      </c>
      <c r="U168" s="104">
        <f>Planning!U$848</f>
        <v>0</v>
      </c>
      <c r="V168" s="105">
        <f>Planning!V$848</f>
        <v>0</v>
      </c>
      <c r="W168" s="103">
        <f>Planning!W$848</f>
        <v>0</v>
      </c>
      <c r="X168" s="104">
        <f>Planning!X$848</f>
        <v>0</v>
      </c>
      <c r="Y168" s="104">
        <f>Planning!Y$848</f>
        <v>0</v>
      </c>
      <c r="Z168" s="104">
        <f>Planning!Z$848</f>
        <v>0</v>
      </c>
      <c r="AA168" s="104">
        <f>Planning!AA$848</f>
        <v>0</v>
      </c>
      <c r="AB168" s="104">
        <f>Planning!AB$848</f>
        <v>0</v>
      </c>
      <c r="AC168" s="104">
        <f>Planning!AC$848</f>
        <v>0</v>
      </c>
      <c r="AD168" s="105">
        <f>Planning!AD$848</f>
        <v>0</v>
      </c>
      <c r="AE168" s="103">
        <f>Planning!AE$848</f>
        <v>0</v>
      </c>
      <c r="AF168" s="104">
        <f>Planning!AF$848</f>
        <v>0</v>
      </c>
      <c r="AG168" s="104">
        <f>Planning!AG$848</f>
        <v>0</v>
      </c>
      <c r="AH168" s="104">
        <f>Planning!AH$848</f>
        <v>0</v>
      </c>
      <c r="AI168" s="104">
        <f>Planning!AI$848</f>
        <v>0</v>
      </c>
      <c r="AJ168" s="105">
        <f>Planning!AJ$848</f>
        <v>0</v>
      </c>
      <c r="AK168" s="103">
        <f>Planning!AK$848</f>
        <v>0</v>
      </c>
      <c r="AL168" s="104">
        <f>Planning!AL$848</f>
        <v>0</v>
      </c>
      <c r="AM168" s="104">
        <f>Planning!AM$848</f>
        <v>0</v>
      </c>
      <c r="AN168" s="104">
        <f>Planning!AN$848</f>
        <v>0</v>
      </c>
      <c r="AO168" s="104">
        <f>Planning!AO$848</f>
        <v>0</v>
      </c>
      <c r="AP168" s="104">
        <f>Planning!AP$848</f>
        <v>0</v>
      </c>
      <c r="AQ168" s="104">
        <f>Planning!AQ$848</f>
        <v>0</v>
      </c>
      <c r="AR168" s="104">
        <f>Planning!AR$848</f>
        <v>0</v>
      </c>
      <c r="AS168" s="104">
        <f>Planning!AS$848</f>
        <v>0</v>
      </c>
      <c r="AT168" s="105">
        <f>Planning!AT$848</f>
        <v>0</v>
      </c>
      <c r="AU168" s="103">
        <f>Planning!AU$848</f>
        <v>0</v>
      </c>
      <c r="AV168" s="104">
        <f>Planning!AV$848</f>
        <v>0</v>
      </c>
      <c r="AW168" s="104">
        <f>Planning!AW$848</f>
        <v>0</v>
      </c>
      <c r="AX168" s="104">
        <f>Planning!AX$848</f>
        <v>0</v>
      </c>
      <c r="AY168" s="104">
        <f>Planning!AY$848</f>
        <v>0</v>
      </c>
      <c r="AZ168" s="104">
        <f>Planning!AZ$848</f>
        <v>0</v>
      </c>
      <c r="BA168" s="104">
        <f>Planning!BA$848</f>
        <v>0</v>
      </c>
      <c r="BB168" s="105">
        <f>Planning!BB$848</f>
        <v>0</v>
      </c>
      <c r="BC168" s="72">
        <f>Planning!BC$848</f>
        <v>0</v>
      </c>
      <c r="BD168" s="107"/>
      <c r="BE168" s="433">
        <f>Planning!BE$848</f>
        <v>0</v>
      </c>
      <c r="BF168" s="434">
        <f>Planning!BF$848</f>
        <v>0</v>
      </c>
      <c r="BG168" s="77">
        <f>Planning!BG$848</f>
        <v>0</v>
      </c>
      <c r="BH168" s="78">
        <f>Planning!BH$848</f>
        <v>0</v>
      </c>
      <c r="BI168" s="79" t="str">
        <f>Planning!BI$848</f>
        <v/>
      </c>
      <c r="BJ168" s="80">
        <f>Planning!BJ$848</f>
        <v>136.29032258064515</v>
      </c>
      <c r="BL168" s="323">
        <f>Planning!BL$848</f>
        <v>0</v>
      </c>
      <c r="BM168" s="150">
        <f>Planning!BP$848</f>
        <v>0</v>
      </c>
      <c r="NL168" s="43" t="s">
        <v>63</v>
      </c>
      <c r="NM168" s="43"/>
    </row>
    <row r="169" spans="1:377" s="318" customFormat="1" ht="10.199999999999999" customHeight="1" x14ac:dyDescent="0.3">
      <c r="A169" s="25"/>
      <c r="B169" s="389"/>
      <c r="C169" s="447"/>
      <c r="D169" s="15"/>
      <c r="E169" s="106"/>
      <c r="F169" s="106"/>
      <c r="G169" s="106"/>
      <c r="H169" s="399"/>
      <c r="I169" s="445">
        <f>Conges!$B$28</f>
        <v>44921</v>
      </c>
      <c r="J169" s="446"/>
      <c r="K169" s="446"/>
      <c r="L169" s="446"/>
      <c r="M169" s="446"/>
      <c r="N169" s="81" t="str">
        <f>Planning!N$883</f>
        <v/>
      </c>
      <c r="O169" s="100">
        <f>Planning!O$883</f>
        <v>0</v>
      </c>
      <c r="P169" s="101">
        <f>Planning!P$883</f>
        <v>0</v>
      </c>
      <c r="Q169" s="101">
        <f>Planning!Q$883</f>
        <v>0</v>
      </c>
      <c r="R169" s="101">
        <f>Planning!R$883</f>
        <v>0</v>
      </c>
      <c r="S169" s="101">
        <f>Planning!S$883</f>
        <v>0</v>
      </c>
      <c r="T169" s="101">
        <f>Planning!T$883</f>
        <v>0</v>
      </c>
      <c r="U169" s="101">
        <f>Planning!U$883</f>
        <v>0</v>
      </c>
      <c r="V169" s="102">
        <f>Planning!V$883</f>
        <v>0</v>
      </c>
      <c r="W169" s="100">
        <f>Planning!W$883</f>
        <v>0</v>
      </c>
      <c r="X169" s="101">
        <f>Planning!X$883</f>
        <v>0</v>
      </c>
      <c r="Y169" s="101">
        <f>Planning!Y$883</f>
        <v>0</v>
      </c>
      <c r="Z169" s="101">
        <f>Planning!Z$883</f>
        <v>0</v>
      </c>
      <c r="AA169" s="101">
        <f>Planning!AA$883</f>
        <v>0</v>
      </c>
      <c r="AB169" s="101">
        <f>Planning!AB$883</f>
        <v>0</v>
      </c>
      <c r="AC169" s="101">
        <f>Planning!AC$883</f>
        <v>0</v>
      </c>
      <c r="AD169" s="102">
        <f>Planning!AD$883</f>
        <v>0</v>
      </c>
      <c r="AE169" s="100">
        <f>Planning!AE$883</f>
        <v>0</v>
      </c>
      <c r="AF169" s="101">
        <f>Planning!AF$883</f>
        <v>0</v>
      </c>
      <c r="AG169" s="101">
        <f>Planning!AG$883</f>
        <v>0</v>
      </c>
      <c r="AH169" s="101">
        <f>Planning!AH$883</f>
        <v>0</v>
      </c>
      <c r="AI169" s="101">
        <f>Planning!AI$883</f>
        <v>0</v>
      </c>
      <c r="AJ169" s="102">
        <f>Planning!AJ$883</f>
        <v>0</v>
      </c>
      <c r="AK169" s="100">
        <f>Planning!AK$883</f>
        <v>0</v>
      </c>
      <c r="AL169" s="101">
        <f>Planning!AL$883</f>
        <v>0</v>
      </c>
      <c r="AM169" s="101">
        <f>Planning!AM$883</f>
        <v>0</v>
      </c>
      <c r="AN169" s="101">
        <f>Planning!AN$883</f>
        <v>0</v>
      </c>
      <c r="AO169" s="101">
        <f>Planning!AO$883</f>
        <v>0</v>
      </c>
      <c r="AP169" s="101">
        <f>Planning!AP$883</f>
        <v>0</v>
      </c>
      <c r="AQ169" s="101">
        <f>Planning!AQ$883</f>
        <v>0</v>
      </c>
      <c r="AR169" s="101">
        <f>Planning!AR$883</f>
        <v>0</v>
      </c>
      <c r="AS169" s="101">
        <f>Planning!AS$883</f>
        <v>0</v>
      </c>
      <c r="AT169" s="102">
        <f>Planning!AT$883</f>
        <v>0</v>
      </c>
      <c r="AU169" s="100">
        <f>Planning!AU$883</f>
        <v>0</v>
      </c>
      <c r="AV169" s="101">
        <f>Planning!AV$883</f>
        <v>0</v>
      </c>
      <c r="AW169" s="101">
        <f>Planning!AW$883</f>
        <v>0</v>
      </c>
      <c r="AX169" s="101">
        <f>Planning!AX$883</f>
        <v>0</v>
      </c>
      <c r="AY169" s="101">
        <f>Planning!AY$883</f>
        <v>0</v>
      </c>
      <c r="AZ169" s="101">
        <f>Planning!AZ$883</f>
        <v>0</v>
      </c>
      <c r="BA169" s="101">
        <f>Planning!BA$883</f>
        <v>0</v>
      </c>
      <c r="BB169" s="102">
        <f>Planning!BB$883</f>
        <v>0</v>
      </c>
      <c r="BC169" s="85">
        <f>Planning!BC$883</f>
        <v>0</v>
      </c>
      <c r="BD169" s="107"/>
      <c r="BE169" s="435">
        <f>Planning!BE$883</f>
        <v>0</v>
      </c>
      <c r="BF169" s="436">
        <f>Planning!BF$883</f>
        <v>0</v>
      </c>
      <c r="BG169" s="91">
        <f>Planning!BG$883</f>
        <v>0</v>
      </c>
      <c r="BH169" s="92">
        <f>Planning!BH$883</f>
        <v>0</v>
      </c>
      <c r="BI169" s="93" t="str">
        <f>Planning!BI$883</f>
        <v/>
      </c>
      <c r="BJ169" s="94">
        <f>Planning!BJ$883</f>
        <v>141.74193548387095</v>
      </c>
      <c r="BL169" s="324">
        <f>Planning!BL$883</f>
        <v>0</v>
      </c>
      <c r="BM169" s="149">
        <f>Planning!BP$883</f>
        <v>0</v>
      </c>
      <c r="NL169" s="43" t="s">
        <v>63</v>
      </c>
      <c r="NM169" s="43"/>
    </row>
    <row r="170" spans="1:377" s="318" customFormat="1" ht="10.199999999999999" customHeight="1" x14ac:dyDescent="0.3">
      <c r="A170" s="25"/>
      <c r="B170" s="389"/>
      <c r="C170" s="447"/>
      <c r="D170" s="15"/>
      <c r="E170" s="106"/>
      <c r="F170" s="106"/>
      <c r="G170" s="106"/>
      <c r="H170" s="399"/>
      <c r="I170" s="443">
        <f>Conges!$B$29</f>
        <v>44922</v>
      </c>
      <c r="J170" s="444"/>
      <c r="K170" s="444"/>
      <c r="L170" s="444"/>
      <c r="M170" s="444"/>
      <c r="N170" s="68" t="str">
        <f>Planning!N$918</f>
        <v/>
      </c>
      <c r="O170" s="103">
        <f>Planning!O$918</f>
        <v>0</v>
      </c>
      <c r="P170" s="104">
        <f>Planning!P$918</f>
        <v>0</v>
      </c>
      <c r="Q170" s="104">
        <f>Planning!Q$918</f>
        <v>0</v>
      </c>
      <c r="R170" s="104">
        <f>Planning!R$918</f>
        <v>0</v>
      </c>
      <c r="S170" s="104">
        <f>Planning!S$918</f>
        <v>0</v>
      </c>
      <c r="T170" s="104">
        <f>Planning!T$918</f>
        <v>0</v>
      </c>
      <c r="U170" s="104">
        <f>Planning!U$918</f>
        <v>0</v>
      </c>
      <c r="V170" s="105">
        <f>Planning!V$918</f>
        <v>0</v>
      </c>
      <c r="W170" s="103">
        <f>Planning!W$918</f>
        <v>0</v>
      </c>
      <c r="X170" s="104">
        <f>Planning!X$918</f>
        <v>0</v>
      </c>
      <c r="Y170" s="104">
        <f>Planning!Y$918</f>
        <v>0</v>
      </c>
      <c r="Z170" s="104">
        <f>Planning!Z$918</f>
        <v>0</v>
      </c>
      <c r="AA170" s="104">
        <f>Planning!AA$918</f>
        <v>0</v>
      </c>
      <c r="AB170" s="104">
        <f>Planning!AB$918</f>
        <v>0</v>
      </c>
      <c r="AC170" s="104">
        <f>Planning!AC$918</f>
        <v>0</v>
      </c>
      <c r="AD170" s="105">
        <f>Planning!AD$918</f>
        <v>0</v>
      </c>
      <c r="AE170" s="103">
        <f>Planning!AE$918</f>
        <v>0</v>
      </c>
      <c r="AF170" s="104">
        <f>Planning!AF$918</f>
        <v>0</v>
      </c>
      <c r="AG170" s="104">
        <f>Planning!AG$918</f>
        <v>0</v>
      </c>
      <c r="AH170" s="104">
        <f>Planning!AH$918</f>
        <v>0</v>
      </c>
      <c r="AI170" s="104">
        <f>Planning!AI$918</f>
        <v>0</v>
      </c>
      <c r="AJ170" s="105">
        <f>Planning!AJ$918</f>
        <v>0</v>
      </c>
      <c r="AK170" s="103">
        <f>Planning!AK$918</f>
        <v>0</v>
      </c>
      <c r="AL170" s="104">
        <f>Planning!AL$918</f>
        <v>0</v>
      </c>
      <c r="AM170" s="104">
        <f>Planning!AM$918</f>
        <v>0</v>
      </c>
      <c r="AN170" s="104">
        <f>Planning!AN$918</f>
        <v>0</v>
      </c>
      <c r="AO170" s="104">
        <f>Planning!AO$918</f>
        <v>0</v>
      </c>
      <c r="AP170" s="104">
        <f>Planning!AP$918</f>
        <v>0</v>
      </c>
      <c r="AQ170" s="104">
        <f>Planning!AQ$918</f>
        <v>0</v>
      </c>
      <c r="AR170" s="104">
        <f>Planning!AR$918</f>
        <v>0</v>
      </c>
      <c r="AS170" s="104">
        <f>Planning!AS$918</f>
        <v>0</v>
      </c>
      <c r="AT170" s="105">
        <f>Planning!AT$918</f>
        <v>0</v>
      </c>
      <c r="AU170" s="103">
        <f>Planning!AU$918</f>
        <v>0</v>
      </c>
      <c r="AV170" s="104">
        <f>Planning!AV$918</f>
        <v>0</v>
      </c>
      <c r="AW170" s="104">
        <f>Planning!AW$918</f>
        <v>0</v>
      </c>
      <c r="AX170" s="104">
        <f>Planning!AX$918</f>
        <v>0</v>
      </c>
      <c r="AY170" s="104">
        <f>Planning!AY$918</f>
        <v>0</v>
      </c>
      <c r="AZ170" s="104">
        <f>Planning!AZ$918</f>
        <v>0</v>
      </c>
      <c r="BA170" s="104">
        <f>Planning!BA$918</f>
        <v>0</v>
      </c>
      <c r="BB170" s="105">
        <f>Planning!BB$918</f>
        <v>0</v>
      </c>
      <c r="BC170" s="72">
        <f>Planning!BC$918</f>
        <v>0</v>
      </c>
      <c r="BD170" s="107"/>
      <c r="BE170" s="433">
        <f>Planning!BE$918</f>
        <v>0</v>
      </c>
      <c r="BF170" s="434">
        <f>Planning!BF$918</f>
        <v>0</v>
      </c>
      <c r="BG170" s="77">
        <f>Planning!BG$918</f>
        <v>0</v>
      </c>
      <c r="BH170" s="78">
        <f>Planning!BH$918</f>
        <v>0</v>
      </c>
      <c r="BI170" s="79" t="str">
        <f>Planning!BI$918</f>
        <v/>
      </c>
      <c r="BJ170" s="80">
        <f>Planning!BJ$918</f>
        <v>147.19354838709677</v>
      </c>
      <c r="BL170" s="323">
        <f>Planning!BL$918</f>
        <v>0</v>
      </c>
      <c r="BM170" s="150">
        <f>Planning!BP$918</f>
        <v>0</v>
      </c>
      <c r="NL170" s="43" t="s">
        <v>63</v>
      </c>
      <c r="NM170" s="43"/>
    </row>
    <row r="171" spans="1:377" s="318" customFormat="1" ht="10.199999999999999" customHeight="1" x14ac:dyDescent="0.3">
      <c r="A171" s="25"/>
      <c r="B171" s="389"/>
      <c r="C171" s="447"/>
      <c r="D171" s="15"/>
      <c r="E171" s="106"/>
      <c r="F171" s="106"/>
      <c r="G171" s="106"/>
      <c r="H171" s="399"/>
      <c r="I171" s="445">
        <f>Conges!$B$30</f>
        <v>44923</v>
      </c>
      <c r="J171" s="446"/>
      <c r="K171" s="446"/>
      <c r="L171" s="446"/>
      <c r="M171" s="446"/>
      <c r="N171" s="81" t="str">
        <f>Planning!N$953</f>
        <v/>
      </c>
      <c r="O171" s="100">
        <f>Planning!O$953</f>
        <v>0</v>
      </c>
      <c r="P171" s="101">
        <f>Planning!P$953</f>
        <v>0</v>
      </c>
      <c r="Q171" s="101">
        <f>Planning!Q$953</f>
        <v>0</v>
      </c>
      <c r="R171" s="101">
        <f>Planning!R$953</f>
        <v>0</v>
      </c>
      <c r="S171" s="101">
        <f>Planning!S$953</f>
        <v>0</v>
      </c>
      <c r="T171" s="101">
        <f>Planning!T$953</f>
        <v>0</v>
      </c>
      <c r="U171" s="101">
        <f>Planning!U$953</f>
        <v>0</v>
      </c>
      <c r="V171" s="102">
        <f>Planning!V$953</f>
        <v>0</v>
      </c>
      <c r="W171" s="100">
        <f>Planning!W$953</f>
        <v>0</v>
      </c>
      <c r="X171" s="101">
        <f>Planning!X$953</f>
        <v>0</v>
      </c>
      <c r="Y171" s="101">
        <f>Planning!Y$953</f>
        <v>0</v>
      </c>
      <c r="Z171" s="101">
        <f>Planning!Z$953</f>
        <v>0</v>
      </c>
      <c r="AA171" s="101">
        <f>Planning!AA$953</f>
        <v>0</v>
      </c>
      <c r="AB171" s="101">
        <f>Planning!AB$953</f>
        <v>0</v>
      </c>
      <c r="AC171" s="101">
        <f>Planning!AC$953</f>
        <v>0</v>
      </c>
      <c r="AD171" s="102">
        <f>Planning!AD$953</f>
        <v>0</v>
      </c>
      <c r="AE171" s="100">
        <f>Planning!AE$953</f>
        <v>0</v>
      </c>
      <c r="AF171" s="101">
        <f>Planning!AF$953</f>
        <v>0</v>
      </c>
      <c r="AG171" s="101">
        <f>Planning!AG$953</f>
        <v>0</v>
      </c>
      <c r="AH171" s="101">
        <f>Planning!AH$953</f>
        <v>0</v>
      </c>
      <c r="AI171" s="101">
        <f>Planning!AI$953</f>
        <v>0</v>
      </c>
      <c r="AJ171" s="102">
        <f>Planning!AJ$953</f>
        <v>0</v>
      </c>
      <c r="AK171" s="100">
        <f>Planning!AK$953</f>
        <v>0</v>
      </c>
      <c r="AL171" s="101">
        <f>Planning!AL$953</f>
        <v>0</v>
      </c>
      <c r="AM171" s="101">
        <f>Planning!AM$953</f>
        <v>0</v>
      </c>
      <c r="AN171" s="101">
        <f>Planning!AN$953</f>
        <v>0</v>
      </c>
      <c r="AO171" s="101">
        <f>Planning!AO$953</f>
        <v>0</v>
      </c>
      <c r="AP171" s="101">
        <f>Planning!AP$953</f>
        <v>0</v>
      </c>
      <c r="AQ171" s="101">
        <f>Planning!AQ$953</f>
        <v>0</v>
      </c>
      <c r="AR171" s="101">
        <f>Planning!AR$953</f>
        <v>0</v>
      </c>
      <c r="AS171" s="101">
        <f>Planning!AS$953</f>
        <v>0</v>
      </c>
      <c r="AT171" s="102">
        <f>Planning!AT$953</f>
        <v>0</v>
      </c>
      <c r="AU171" s="100">
        <f>Planning!AU$953</f>
        <v>0</v>
      </c>
      <c r="AV171" s="101">
        <f>Planning!AV$953</f>
        <v>0</v>
      </c>
      <c r="AW171" s="101">
        <f>Planning!AW$953</f>
        <v>0</v>
      </c>
      <c r="AX171" s="101">
        <f>Planning!AX$953</f>
        <v>0</v>
      </c>
      <c r="AY171" s="101">
        <f>Planning!AY$953</f>
        <v>0</v>
      </c>
      <c r="AZ171" s="101">
        <f>Planning!AZ$953</f>
        <v>0</v>
      </c>
      <c r="BA171" s="101">
        <f>Planning!BA$953</f>
        <v>0</v>
      </c>
      <c r="BB171" s="102">
        <f>Planning!BB$953</f>
        <v>0</v>
      </c>
      <c r="BC171" s="85">
        <f>Planning!BC$953</f>
        <v>0</v>
      </c>
      <c r="BD171" s="107"/>
      <c r="BE171" s="435">
        <f>Planning!BE$953</f>
        <v>0</v>
      </c>
      <c r="BF171" s="436">
        <f>Planning!BF$953</f>
        <v>0</v>
      </c>
      <c r="BG171" s="91">
        <f>Planning!BG$953</f>
        <v>0</v>
      </c>
      <c r="BH171" s="92">
        <f>Planning!BH$953</f>
        <v>0</v>
      </c>
      <c r="BI171" s="93" t="str">
        <f>Planning!BI$953</f>
        <v/>
      </c>
      <c r="BJ171" s="94">
        <f>Planning!BJ$953</f>
        <v>152.64516129032256</v>
      </c>
      <c r="BL171" s="324">
        <f>Planning!BL$953</f>
        <v>0</v>
      </c>
      <c r="BM171" s="149">
        <f>Planning!BP$953</f>
        <v>0</v>
      </c>
      <c r="NL171" s="43" t="s">
        <v>63</v>
      </c>
      <c r="NM171" s="43"/>
    </row>
    <row r="172" spans="1:377" s="318" customFormat="1" ht="10.199999999999999" customHeight="1" x14ac:dyDescent="0.3">
      <c r="A172" s="25"/>
      <c r="B172" s="389"/>
      <c r="C172" s="447"/>
      <c r="D172" s="15"/>
      <c r="E172" s="106"/>
      <c r="F172" s="106"/>
      <c r="G172" s="106"/>
      <c r="H172" s="399"/>
      <c r="I172" s="443">
        <f>Conges!$B$31</f>
        <v>44924</v>
      </c>
      <c r="J172" s="444"/>
      <c r="K172" s="444"/>
      <c r="L172" s="444"/>
      <c r="M172" s="444"/>
      <c r="N172" s="68" t="str">
        <f>Planning!N$988</f>
        <v/>
      </c>
      <c r="O172" s="103">
        <f>Planning!O$988</f>
        <v>0</v>
      </c>
      <c r="P172" s="104">
        <f>Planning!P$988</f>
        <v>0</v>
      </c>
      <c r="Q172" s="104">
        <f>Planning!Q$988</f>
        <v>0</v>
      </c>
      <c r="R172" s="104">
        <f>Planning!R$988</f>
        <v>0</v>
      </c>
      <c r="S172" s="104">
        <f>Planning!S$988</f>
        <v>0</v>
      </c>
      <c r="T172" s="104">
        <f>Planning!T$988</f>
        <v>0</v>
      </c>
      <c r="U172" s="104">
        <f>Planning!U$988</f>
        <v>0</v>
      </c>
      <c r="V172" s="105">
        <f>Planning!V$988</f>
        <v>0</v>
      </c>
      <c r="W172" s="103">
        <f>Planning!W$988</f>
        <v>0</v>
      </c>
      <c r="X172" s="104">
        <f>Planning!X$988</f>
        <v>0</v>
      </c>
      <c r="Y172" s="104">
        <f>Planning!Y$988</f>
        <v>0</v>
      </c>
      <c r="Z172" s="104">
        <f>Planning!Z$988</f>
        <v>0</v>
      </c>
      <c r="AA172" s="104">
        <f>Planning!AA$988</f>
        <v>0</v>
      </c>
      <c r="AB172" s="104">
        <f>Planning!AB$988</f>
        <v>0</v>
      </c>
      <c r="AC172" s="104">
        <f>Planning!AC$988</f>
        <v>0</v>
      </c>
      <c r="AD172" s="105">
        <f>Planning!AD$988</f>
        <v>0</v>
      </c>
      <c r="AE172" s="103">
        <f>Planning!AE$988</f>
        <v>0</v>
      </c>
      <c r="AF172" s="104">
        <f>Planning!AF$988</f>
        <v>0</v>
      </c>
      <c r="AG172" s="104">
        <f>Planning!AG$988</f>
        <v>0</v>
      </c>
      <c r="AH172" s="104">
        <f>Planning!AH$988</f>
        <v>0</v>
      </c>
      <c r="AI172" s="104">
        <f>Planning!AI$988</f>
        <v>0</v>
      </c>
      <c r="AJ172" s="105">
        <f>Planning!AJ$988</f>
        <v>0</v>
      </c>
      <c r="AK172" s="103">
        <f>Planning!AK$988</f>
        <v>0</v>
      </c>
      <c r="AL172" s="104">
        <f>Planning!AL$988</f>
        <v>0</v>
      </c>
      <c r="AM172" s="104">
        <f>Planning!AM$988</f>
        <v>0</v>
      </c>
      <c r="AN172" s="104">
        <f>Planning!AN$988</f>
        <v>0</v>
      </c>
      <c r="AO172" s="104">
        <f>Planning!AO$988</f>
        <v>0</v>
      </c>
      <c r="AP172" s="104">
        <f>Planning!AP$988</f>
        <v>0</v>
      </c>
      <c r="AQ172" s="104">
        <f>Planning!AQ$988</f>
        <v>0</v>
      </c>
      <c r="AR172" s="104">
        <f>Planning!AR$988</f>
        <v>0</v>
      </c>
      <c r="AS172" s="104">
        <f>Planning!AS$988</f>
        <v>0</v>
      </c>
      <c r="AT172" s="105">
        <f>Planning!AT$988</f>
        <v>0</v>
      </c>
      <c r="AU172" s="103">
        <f>Planning!AU$988</f>
        <v>0</v>
      </c>
      <c r="AV172" s="104">
        <f>Planning!AV$988</f>
        <v>0</v>
      </c>
      <c r="AW172" s="104">
        <f>Planning!AW$988</f>
        <v>0</v>
      </c>
      <c r="AX172" s="104">
        <f>Planning!AX$988</f>
        <v>0</v>
      </c>
      <c r="AY172" s="104">
        <f>Planning!AY$988</f>
        <v>0</v>
      </c>
      <c r="AZ172" s="104">
        <f>Planning!AZ$988</f>
        <v>0</v>
      </c>
      <c r="BA172" s="104">
        <f>Planning!BA$988</f>
        <v>0</v>
      </c>
      <c r="BB172" s="105">
        <f>Planning!BB$988</f>
        <v>0</v>
      </c>
      <c r="BC172" s="72">
        <f>Planning!BC$988</f>
        <v>0</v>
      </c>
      <c r="BD172" s="107"/>
      <c r="BE172" s="433">
        <f>Planning!BE$988</f>
        <v>0</v>
      </c>
      <c r="BF172" s="434">
        <f>Planning!BF$988</f>
        <v>0</v>
      </c>
      <c r="BG172" s="77">
        <f>Planning!BG$988</f>
        <v>0</v>
      </c>
      <c r="BH172" s="78">
        <f>Planning!BH$988</f>
        <v>0</v>
      </c>
      <c r="BI172" s="79" t="str">
        <f>Planning!BI$988</f>
        <v/>
      </c>
      <c r="BJ172" s="80">
        <f>Planning!BJ$988</f>
        <v>158.09677419354838</v>
      </c>
      <c r="BL172" s="323">
        <f>Planning!BL$988</f>
        <v>0</v>
      </c>
      <c r="BM172" s="150">
        <f>Planning!BP$988</f>
        <v>0</v>
      </c>
      <c r="NL172" s="43" t="s">
        <v>63</v>
      </c>
      <c r="NM172" s="43"/>
    </row>
    <row r="173" spans="1:377" s="318" customFormat="1" ht="10.199999999999999" customHeight="1" x14ac:dyDescent="0.3">
      <c r="A173" s="25"/>
      <c r="B173" s="389"/>
      <c r="C173" s="447"/>
      <c r="D173" s="15"/>
      <c r="E173" s="106"/>
      <c r="F173" s="106"/>
      <c r="G173" s="106"/>
      <c r="H173" s="399"/>
      <c r="I173" s="445">
        <f>Conges!$B$32</f>
        <v>44925</v>
      </c>
      <c r="J173" s="446"/>
      <c r="K173" s="446"/>
      <c r="L173" s="446"/>
      <c r="M173" s="446"/>
      <c r="N173" s="81" t="str">
        <f>Planning!N$1023</f>
        <v/>
      </c>
      <c r="O173" s="100">
        <f>Planning!O$1023</f>
        <v>0</v>
      </c>
      <c r="P173" s="101">
        <f>Planning!P$1023</f>
        <v>0</v>
      </c>
      <c r="Q173" s="101">
        <f>Planning!Q$1023</f>
        <v>0</v>
      </c>
      <c r="R173" s="101">
        <f>Planning!R$1023</f>
        <v>0</v>
      </c>
      <c r="S173" s="101">
        <f>Planning!S$1023</f>
        <v>0</v>
      </c>
      <c r="T173" s="101">
        <f>Planning!T$1023</f>
        <v>0</v>
      </c>
      <c r="U173" s="101">
        <f>Planning!U$1023</f>
        <v>0</v>
      </c>
      <c r="V173" s="102">
        <f>Planning!V$1023</f>
        <v>0</v>
      </c>
      <c r="W173" s="100">
        <f>Planning!W$1023</f>
        <v>0</v>
      </c>
      <c r="X173" s="101">
        <f>Planning!X$1023</f>
        <v>0</v>
      </c>
      <c r="Y173" s="101">
        <f>Planning!Y$1023</f>
        <v>0</v>
      </c>
      <c r="Z173" s="101">
        <f>Planning!Z$1023</f>
        <v>0</v>
      </c>
      <c r="AA173" s="101">
        <f>Planning!AA$1023</f>
        <v>0</v>
      </c>
      <c r="AB173" s="101">
        <f>Planning!AB$1023</f>
        <v>0</v>
      </c>
      <c r="AC173" s="101">
        <f>Planning!AC$1023</f>
        <v>0</v>
      </c>
      <c r="AD173" s="102">
        <f>Planning!AD$1023</f>
        <v>0</v>
      </c>
      <c r="AE173" s="100">
        <f>Planning!AE$1023</f>
        <v>0</v>
      </c>
      <c r="AF173" s="101">
        <f>Planning!AF$1023</f>
        <v>0</v>
      </c>
      <c r="AG173" s="101">
        <f>Planning!AG$1023</f>
        <v>0</v>
      </c>
      <c r="AH173" s="101">
        <f>Planning!AH$1023</f>
        <v>0</v>
      </c>
      <c r="AI173" s="101">
        <f>Planning!AI$1023</f>
        <v>0</v>
      </c>
      <c r="AJ173" s="102">
        <f>Planning!AJ$1023</f>
        <v>0</v>
      </c>
      <c r="AK173" s="100">
        <f>Planning!AK$1023</f>
        <v>0</v>
      </c>
      <c r="AL173" s="101">
        <f>Planning!AL$1023</f>
        <v>0</v>
      </c>
      <c r="AM173" s="101">
        <f>Planning!AM$1023</f>
        <v>0</v>
      </c>
      <c r="AN173" s="101">
        <f>Planning!AN$1023</f>
        <v>0</v>
      </c>
      <c r="AO173" s="101">
        <f>Planning!AO$1023</f>
        <v>0</v>
      </c>
      <c r="AP173" s="101">
        <f>Planning!AP$1023</f>
        <v>0</v>
      </c>
      <c r="AQ173" s="101">
        <f>Planning!AQ$1023</f>
        <v>0</v>
      </c>
      <c r="AR173" s="101">
        <f>Planning!AR$1023</f>
        <v>0</v>
      </c>
      <c r="AS173" s="101">
        <f>Planning!AS$1023</f>
        <v>0</v>
      </c>
      <c r="AT173" s="102">
        <f>Planning!AT$1023</f>
        <v>0</v>
      </c>
      <c r="AU173" s="100">
        <f>Planning!AU$1023</f>
        <v>0</v>
      </c>
      <c r="AV173" s="101">
        <f>Planning!AV$1023</f>
        <v>0</v>
      </c>
      <c r="AW173" s="101">
        <f>Planning!AW$1023</f>
        <v>0</v>
      </c>
      <c r="AX173" s="101">
        <f>Planning!AX$1023</f>
        <v>0</v>
      </c>
      <c r="AY173" s="101">
        <f>Planning!AY$1023</f>
        <v>0</v>
      </c>
      <c r="AZ173" s="101">
        <f>Planning!AZ$1023</f>
        <v>0</v>
      </c>
      <c r="BA173" s="101">
        <f>Planning!BA$1023</f>
        <v>0</v>
      </c>
      <c r="BB173" s="102">
        <f>Planning!BB$1023</f>
        <v>0</v>
      </c>
      <c r="BC173" s="85">
        <f>Planning!BC$1023</f>
        <v>0</v>
      </c>
      <c r="BD173" s="107"/>
      <c r="BE173" s="435">
        <f>Planning!BE$1023</f>
        <v>0</v>
      </c>
      <c r="BF173" s="436">
        <f>Planning!BF$1023</f>
        <v>0</v>
      </c>
      <c r="BG173" s="91">
        <f>Planning!BG$1023</f>
        <v>0</v>
      </c>
      <c r="BH173" s="92">
        <f>Planning!BH$1023</f>
        <v>0</v>
      </c>
      <c r="BI173" s="93" t="str">
        <f>Planning!BI$1023</f>
        <v/>
      </c>
      <c r="BJ173" s="94">
        <f>Planning!BJ$1023</f>
        <v>163.54838709677418</v>
      </c>
      <c r="BL173" s="324">
        <f>Planning!BL$1023</f>
        <v>0</v>
      </c>
      <c r="BM173" s="149">
        <f>Planning!BP$1023</f>
        <v>0</v>
      </c>
      <c r="NL173" s="43" t="s">
        <v>63</v>
      </c>
      <c r="NM173" s="43"/>
    </row>
    <row r="174" spans="1:377" s="318" customFormat="1" ht="10.199999999999999" customHeight="1" thickBot="1" x14ac:dyDescent="0.35">
      <c r="A174" s="25"/>
      <c r="B174" s="389"/>
      <c r="C174" s="447"/>
      <c r="D174" s="15"/>
      <c r="E174" s="106"/>
      <c r="F174" s="106"/>
      <c r="G174" s="106"/>
      <c r="H174" s="399"/>
      <c r="I174" s="443">
        <f>Conges!$B$33</f>
        <v>44926</v>
      </c>
      <c r="J174" s="444"/>
      <c r="K174" s="444"/>
      <c r="L174" s="444"/>
      <c r="M174" s="444"/>
      <c r="N174" s="68" t="str">
        <f>Planning!N$1058</f>
        <v/>
      </c>
      <c r="O174" s="103">
        <f>Planning!O$1058</f>
        <v>0</v>
      </c>
      <c r="P174" s="104">
        <f>Planning!P$1058</f>
        <v>0</v>
      </c>
      <c r="Q174" s="104">
        <f>Planning!Q$1058</f>
        <v>0</v>
      </c>
      <c r="R174" s="104">
        <f>Planning!R$1058</f>
        <v>0</v>
      </c>
      <c r="S174" s="104">
        <f>Planning!S$1058</f>
        <v>0</v>
      </c>
      <c r="T174" s="104">
        <f>Planning!T$1058</f>
        <v>0</v>
      </c>
      <c r="U174" s="104">
        <f>Planning!U$1058</f>
        <v>0</v>
      </c>
      <c r="V174" s="105">
        <f>Planning!V$1058</f>
        <v>0</v>
      </c>
      <c r="W174" s="103">
        <f>Planning!W$1058</f>
        <v>0</v>
      </c>
      <c r="X174" s="104">
        <f>Planning!X$1058</f>
        <v>0</v>
      </c>
      <c r="Y174" s="104">
        <f>Planning!Y$1058</f>
        <v>0</v>
      </c>
      <c r="Z174" s="104">
        <f>Planning!Z$1058</f>
        <v>0</v>
      </c>
      <c r="AA174" s="104">
        <f>Planning!AA$1058</f>
        <v>0</v>
      </c>
      <c r="AB174" s="104">
        <f>Planning!AB$1058</f>
        <v>0</v>
      </c>
      <c r="AC174" s="104">
        <f>Planning!AC$1058</f>
        <v>0</v>
      </c>
      <c r="AD174" s="105">
        <f>Planning!AD$1058</f>
        <v>0</v>
      </c>
      <c r="AE174" s="103">
        <f>Planning!AE$1058</f>
        <v>0</v>
      </c>
      <c r="AF174" s="104">
        <f>Planning!AF$1058</f>
        <v>0</v>
      </c>
      <c r="AG174" s="104">
        <f>Planning!AG$1058</f>
        <v>0</v>
      </c>
      <c r="AH174" s="104">
        <f>Planning!AH$1058</f>
        <v>0</v>
      </c>
      <c r="AI174" s="104">
        <f>Planning!AI$1058</f>
        <v>0</v>
      </c>
      <c r="AJ174" s="105">
        <f>Planning!AJ$1058</f>
        <v>0</v>
      </c>
      <c r="AK174" s="103">
        <f>Planning!AK$1058</f>
        <v>0</v>
      </c>
      <c r="AL174" s="104">
        <f>Planning!AL$1058</f>
        <v>0</v>
      </c>
      <c r="AM174" s="104">
        <f>Planning!AM$1058</f>
        <v>0</v>
      </c>
      <c r="AN174" s="104">
        <f>Planning!AN$1058</f>
        <v>0</v>
      </c>
      <c r="AO174" s="104">
        <f>Planning!AO$1058</f>
        <v>0</v>
      </c>
      <c r="AP174" s="104">
        <f>Planning!AP$1058</f>
        <v>0</v>
      </c>
      <c r="AQ174" s="104">
        <f>Planning!AQ$1058</f>
        <v>0</v>
      </c>
      <c r="AR174" s="104">
        <f>Planning!AR$1058</f>
        <v>0</v>
      </c>
      <c r="AS174" s="104">
        <f>Planning!AS$1058</f>
        <v>0</v>
      </c>
      <c r="AT174" s="105">
        <f>Planning!AT$1058</f>
        <v>0</v>
      </c>
      <c r="AU174" s="103">
        <f>Planning!AU$1058</f>
        <v>0</v>
      </c>
      <c r="AV174" s="104">
        <f>Planning!AV$1058</f>
        <v>0</v>
      </c>
      <c r="AW174" s="104">
        <f>Planning!AW$1058</f>
        <v>0</v>
      </c>
      <c r="AX174" s="104">
        <f>Planning!AX$1058</f>
        <v>0</v>
      </c>
      <c r="AY174" s="104">
        <f>Planning!AY$1058</f>
        <v>0</v>
      </c>
      <c r="AZ174" s="104">
        <f>Planning!AZ$1058</f>
        <v>0</v>
      </c>
      <c r="BA174" s="104">
        <f>Planning!BA$1058</f>
        <v>0</v>
      </c>
      <c r="BB174" s="105">
        <f>Planning!BB$1058</f>
        <v>0</v>
      </c>
      <c r="BC174" s="72">
        <f>Planning!BC$1058</f>
        <v>0</v>
      </c>
      <c r="BD174" s="107"/>
      <c r="BE174" s="437">
        <f>Planning!BE$1058</f>
        <v>0</v>
      </c>
      <c r="BF174" s="438">
        <f>Planning!BF$1058</f>
        <v>0</v>
      </c>
      <c r="BG174" s="109">
        <f>Planning!BG$1058</f>
        <v>0</v>
      </c>
      <c r="BH174" s="110">
        <f>Planning!BH$1058</f>
        <v>0</v>
      </c>
      <c r="BI174" s="111" t="str">
        <f>Planning!BI$1058</f>
        <v/>
      </c>
      <c r="BJ174" s="112">
        <f>Planning!BJ$1058</f>
        <v>169</v>
      </c>
      <c r="BL174" s="325">
        <f>Planning!BL$1058</f>
        <v>0</v>
      </c>
      <c r="BM174" s="158">
        <f>Planning!BP$1058</f>
        <v>0</v>
      </c>
      <c r="NL174" s="43" t="s">
        <v>63</v>
      </c>
      <c r="NM174" s="43"/>
    </row>
    <row r="175" spans="1:377" s="318" customFormat="1" ht="10.199999999999999" customHeight="1" thickBot="1" x14ac:dyDescent="0.35">
      <c r="A175" s="320"/>
      <c r="B175" s="389"/>
      <c r="C175" s="448"/>
      <c r="D175" s="17"/>
      <c r="E175" s="321"/>
      <c r="F175" s="321"/>
      <c r="G175" s="321"/>
      <c r="H175" s="11"/>
      <c r="I175" s="19"/>
      <c r="J175" s="19"/>
      <c r="K175" s="19"/>
      <c r="L175" s="19"/>
      <c r="M175" s="19"/>
      <c r="N175" s="12"/>
      <c r="O175" s="27"/>
      <c r="P175" s="28"/>
      <c r="Q175" s="27"/>
      <c r="R175" s="28"/>
      <c r="S175" s="27"/>
      <c r="T175" s="28"/>
      <c r="U175" s="27"/>
      <c r="V175" s="28"/>
      <c r="W175" s="27"/>
      <c r="X175" s="28"/>
      <c r="Y175" s="27"/>
      <c r="Z175" s="28"/>
      <c r="AA175" s="27"/>
      <c r="AB175" s="28"/>
      <c r="AC175" s="27"/>
      <c r="AD175" s="28"/>
      <c r="AE175" s="27"/>
      <c r="AF175" s="28"/>
      <c r="AG175" s="27"/>
      <c r="AH175" s="28"/>
      <c r="AI175" s="27"/>
      <c r="AJ175" s="28"/>
      <c r="AK175" s="27"/>
      <c r="AL175" s="28"/>
      <c r="AM175" s="27"/>
      <c r="AN175" s="28"/>
      <c r="AO175" s="27"/>
      <c r="AP175" s="28"/>
      <c r="AQ175" s="27"/>
      <c r="AR175" s="28"/>
      <c r="AS175" s="27"/>
      <c r="AT175" s="28"/>
      <c r="AU175" s="27"/>
      <c r="AV175" s="28"/>
      <c r="AW175" s="27"/>
      <c r="AX175" s="28"/>
      <c r="AY175" s="27"/>
      <c r="AZ175" s="28"/>
      <c r="BA175" s="27"/>
      <c r="BB175" s="28"/>
      <c r="BC175" s="18"/>
      <c r="BD175" s="108"/>
      <c r="BE175" s="114"/>
      <c r="BF175" s="114"/>
      <c r="BG175" s="113"/>
      <c r="BH175" s="114"/>
      <c r="BI175" s="114"/>
      <c r="BJ175" s="114"/>
      <c r="BK175" s="45"/>
      <c r="BL175" s="114"/>
      <c r="BM175" s="159">
        <f>SUM(BM144:BM174)</f>
        <v>0</v>
      </c>
      <c r="NL175" s="43"/>
      <c r="NM175" s="43"/>
    </row>
    <row r="176" spans="1:377" s="183" customFormat="1" ht="10.199999999999999" customHeight="1" thickBot="1" x14ac:dyDescent="0.35">
      <c r="A176" s="316"/>
      <c r="B176" s="315"/>
      <c r="C176" s="461"/>
      <c r="D176" s="461"/>
      <c r="E176" s="461"/>
      <c r="F176" s="461"/>
      <c r="G176" s="461"/>
      <c r="H176" s="461"/>
      <c r="I176" s="461"/>
      <c r="J176" s="461"/>
      <c r="K176" s="461"/>
      <c r="L176" s="461"/>
      <c r="M176" s="461"/>
      <c r="N176" s="461"/>
      <c r="O176" s="461"/>
      <c r="P176" s="461"/>
      <c r="Q176" s="461"/>
      <c r="R176" s="461"/>
      <c r="S176" s="461"/>
      <c r="T176" s="461"/>
      <c r="U176" s="461"/>
      <c r="V176" s="461"/>
      <c r="W176" s="461"/>
      <c r="X176" s="461"/>
      <c r="Y176" s="461"/>
      <c r="Z176" s="461"/>
      <c r="AA176" s="461"/>
      <c r="AB176" s="461"/>
      <c r="AC176" s="461"/>
      <c r="AD176" s="461"/>
      <c r="AE176" s="461"/>
      <c r="AF176" s="461"/>
      <c r="AG176" s="461"/>
      <c r="AH176" s="461"/>
      <c r="AI176" s="461"/>
      <c r="AJ176" s="461"/>
      <c r="AK176" s="461"/>
      <c r="AL176" s="461"/>
      <c r="AM176" s="461"/>
      <c r="AN176" s="461"/>
      <c r="AO176" s="461"/>
      <c r="AP176" s="461"/>
      <c r="AQ176" s="461"/>
      <c r="AR176" s="461"/>
      <c r="AS176" s="461"/>
      <c r="AT176" s="461"/>
      <c r="AU176" s="461"/>
      <c r="AV176" s="461"/>
      <c r="AW176" s="461"/>
      <c r="AX176" s="461"/>
      <c r="AY176" s="461"/>
      <c r="AZ176" s="461"/>
      <c r="BA176" s="461"/>
      <c r="BB176" s="461"/>
      <c r="BC176" s="461"/>
      <c r="BD176" s="317"/>
      <c r="BE176" s="44"/>
      <c r="BF176" s="44"/>
      <c r="BG176" s="44"/>
      <c r="BH176" s="44"/>
      <c r="BI176" s="44"/>
      <c r="BJ176" s="44"/>
      <c r="BL176" s="44"/>
      <c r="BM176" s="44"/>
      <c r="NL176" s="179"/>
      <c r="NM176" s="179"/>
    </row>
    <row r="177" spans="1:377" s="318" customFormat="1" ht="18" customHeight="1" thickBot="1" x14ac:dyDescent="0.35">
      <c r="A177" s="26">
        <v>1</v>
      </c>
      <c r="B177" s="389"/>
      <c r="C177" s="456" t="str">
        <f>Prenoms!$B$7</f>
        <v>seb</v>
      </c>
      <c r="D177" s="457"/>
      <c r="E177" s="457"/>
      <c r="F177" s="457"/>
      <c r="G177" s="457"/>
      <c r="H177" s="457"/>
      <c r="I177" s="457"/>
      <c r="J177" s="457"/>
      <c r="K177" s="457"/>
      <c r="L177" s="457"/>
      <c r="M177" s="457"/>
      <c r="N177" s="457"/>
      <c r="O177" s="457"/>
      <c r="P177" s="457"/>
      <c r="Q177" s="457"/>
      <c r="R177" s="457"/>
      <c r="S177" s="457"/>
      <c r="T177" s="457"/>
      <c r="U177" s="457"/>
      <c r="V177" s="457"/>
      <c r="W177" s="457"/>
      <c r="X177" s="457"/>
      <c r="Y177" s="457"/>
      <c r="Z177" s="457"/>
      <c r="AA177" s="457"/>
      <c r="AB177" s="457"/>
      <c r="AC177" s="457"/>
      <c r="AD177" s="457"/>
      <c r="AE177" s="457"/>
      <c r="AF177" s="457"/>
      <c r="AG177" s="457"/>
      <c r="AH177" s="457"/>
      <c r="AI177" s="457"/>
      <c r="AJ177" s="457"/>
      <c r="AK177" s="457"/>
      <c r="AL177" s="457"/>
      <c r="AM177" s="457"/>
      <c r="AN177" s="457"/>
      <c r="AO177" s="457"/>
      <c r="AP177" s="457"/>
      <c r="AQ177" s="457"/>
      <c r="AR177" s="457"/>
      <c r="AS177" s="457"/>
      <c r="AT177" s="457"/>
      <c r="AU177" s="457"/>
      <c r="AV177" s="457"/>
      <c r="AW177" s="457"/>
      <c r="AX177" s="457"/>
      <c r="AY177" s="457"/>
      <c r="AZ177" s="457"/>
      <c r="BA177" s="457"/>
      <c r="BB177" s="457"/>
      <c r="BC177" s="457"/>
      <c r="BD177" s="107"/>
      <c r="BE177" s="439" t="s">
        <v>13</v>
      </c>
      <c r="BF177" s="440"/>
      <c r="BG177" s="458" t="s">
        <v>50</v>
      </c>
      <c r="BH177" s="451" t="s">
        <v>54</v>
      </c>
      <c r="BI177" s="452"/>
      <c r="BJ177" s="356" t="s">
        <v>46</v>
      </c>
      <c r="BL177" s="418" t="s">
        <v>55</v>
      </c>
      <c r="BM177" s="359" t="str">
        <f>Planning!BP177</f>
        <v>R prévi</v>
      </c>
      <c r="NL177" s="43"/>
      <c r="NM177" s="43"/>
    </row>
    <row r="178" spans="1:377" s="318" customFormat="1" ht="10.199999999999999" customHeight="1" x14ac:dyDescent="0.25">
      <c r="A178" s="25"/>
      <c r="B178" s="389"/>
      <c r="C178" s="447" t="str">
        <f>$C177</f>
        <v>seb</v>
      </c>
      <c r="D178" s="16"/>
      <c r="E178" s="409"/>
      <c r="F178" s="409"/>
      <c r="G178" s="409"/>
      <c r="H178" s="10"/>
      <c r="I178" s="10"/>
      <c r="J178" s="10"/>
      <c r="K178" s="10"/>
      <c r="L178" s="10"/>
      <c r="M178" s="10"/>
      <c r="N178" s="367">
        <v>7</v>
      </c>
      <c r="O178" s="367"/>
      <c r="P178" s="367">
        <v>8</v>
      </c>
      <c r="Q178" s="367"/>
      <c r="R178" s="367">
        <v>9</v>
      </c>
      <c r="S178" s="367"/>
      <c r="T178" s="367">
        <v>10</v>
      </c>
      <c r="U178" s="367"/>
      <c r="V178" s="367">
        <v>11</v>
      </c>
      <c r="W178" s="367"/>
      <c r="X178" s="367">
        <v>12</v>
      </c>
      <c r="Y178" s="367"/>
      <c r="Z178" s="367">
        <v>13</v>
      </c>
      <c r="AA178" s="367"/>
      <c r="AB178" s="367">
        <v>14</v>
      </c>
      <c r="AC178" s="367"/>
      <c r="AD178" s="367">
        <v>15</v>
      </c>
      <c r="AE178" s="367"/>
      <c r="AF178" s="367">
        <v>16</v>
      </c>
      <c r="AG178" s="367"/>
      <c r="AH178" s="367">
        <v>17</v>
      </c>
      <c r="AI178" s="367"/>
      <c r="AJ178" s="367">
        <v>18</v>
      </c>
      <c r="AK178" s="367"/>
      <c r="AL178" s="367">
        <v>19</v>
      </c>
      <c r="AM178" s="367"/>
      <c r="AN178" s="367">
        <v>20</v>
      </c>
      <c r="AO178" s="367"/>
      <c r="AP178" s="367">
        <v>21</v>
      </c>
      <c r="AQ178" s="367"/>
      <c r="AR178" s="367">
        <v>22</v>
      </c>
      <c r="AS178" s="367"/>
      <c r="AT178" s="367">
        <v>23</v>
      </c>
      <c r="AU178" s="367"/>
      <c r="AV178" s="367">
        <v>24</v>
      </c>
      <c r="AW178" s="367"/>
      <c r="AX178" s="367">
        <v>1</v>
      </c>
      <c r="AY178" s="367"/>
      <c r="AZ178" s="367">
        <v>2</v>
      </c>
      <c r="BA178" s="367"/>
      <c r="BB178" s="367">
        <v>3</v>
      </c>
      <c r="BC178" s="410"/>
      <c r="BD178" s="107"/>
      <c r="BE178" s="441"/>
      <c r="BF178" s="442"/>
      <c r="BG178" s="459"/>
      <c r="BH178" s="453"/>
      <c r="BI178" s="454"/>
      <c r="BJ178" s="455"/>
      <c r="BL178" s="460"/>
      <c r="BM178" s="360"/>
      <c r="NL178" s="43"/>
      <c r="NM178" s="43"/>
    </row>
    <row r="179" spans="1:377" s="318" customFormat="1" ht="10.199999999999999" customHeight="1" x14ac:dyDescent="0.3">
      <c r="A179" s="25"/>
      <c r="B179" s="389"/>
      <c r="C179" s="447"/>
      <c r="D179" s="15"/>
      <c r="E179" s="398"/>
      <c r="F179" s="398"/>
      <c r="G179" s="398"/>
      <c r="H179" s="399" t="e">
        <f>IF(#REF!&lt;&gt;0,3,0)</f>
        <v>#REF!</v>
      </c>
      <c r="I179" s="449">
        <f>Conges!$B$3</f>
        <v>44896</v>
      </c>
      <c r="J179" s="450"/>
      <c r="K179" s="450"/>
      <c r="L179" s="450"/>
      <c r="M179" s="450"/>
      <c r="N179" s="63" t="str">
        <f>Planning!N$9</f>
        <v/>
      </c>
      <c r="O179" s="97">
        <f>Planning!O$9</f>
        <v>0</v>
      </c>
      <c r="P179" s="98">
        <f>Planning!P$9</f>
        <v>0</v>
      </c>
      <c r="Q179" s="98">
        <f>Planning!Q$9</f>
        <v>0</v>
      </c>
      <c r="R179" s="98">
        <f>Planning!R$9</f>
        <v>0</v>
      </c>
      <c r="S179" s="98">
        <f>Planning!S$9</f>
        <v>0</v>
      </c>
      <c r="T179" s="98">
        <f>Planning!T$9</f>
        <v>0</v>
      </c>
      <c r="U179" s="98">
        <f>Planning!U$9</f>
        <v>0</v>
      </c>
      <c r="V179" s="99">
        <f>Planning!V$9</f>
        <v>0</v>
      </c>
      <c r="W179" s="98">
        <f>Planning!W$9</f>
        <v>0</v>
      </c>
      <c r="X179" s="98">
        <f>Planning!X$9</f>
        <v>0</v>
      </c>
      <c r="Y179" s="98">
        <f>Planning!Y$9</f>
        <v>0</v>
      </c>
      <c r="Z179" s="98">
        <f>Planning!Z$9</f>
        <v>0</v>
      </c>
      <c r="AA179" s="98">
        <f>Planning!AA$9</f>
        <v>0</v>
      </c>
      <c r="AB179" s="98">
        <f>Planning!AB$9</f>
        <v>0</v>
      </c>
      <c r="AC179" s="98">
        <f>Planning!AC$9</f>
        <v>0</v>
      </c>
      <c r="AD179" s="98">
        <f>Planning!AD$9</f>
        <v>0</v>
      </c>
      <c r="AE179" s="97">
        <f>Planning!AE$9</f>
        <v>0</v>
      </c>
      <c r="AF179" s="98">
        <f>Planning!AF$9</f>
        <v>0</v>
      </c>
      <c r="AG179" s="98">
        <f>Planning!AG$9</f>
        <v>0</v>
      </c>
      <c r="AH179" s="98">
        <f>Planning!AH$9</f>
        <v>0</v>
      </c>
      <c r="AI179" s="98">
        <f>Planning!AI$9</f>
        <v>0</v>
      </c>
      <c r="AJ179" s="99">
        <f>Planning!AJ$9</f>
        <v>0</v>
      </c>
      <c r="AK179" s="98">
        <f>Planning!AK$9</f>
        <v>0</v>
      </c>
      <c r="AL179" s="98">
        <f>Planning!AL$9</f>
        <v>0</v>
      </c>
      <c r="AM179" s="98">
        <f>Planning!AM$9</f>
        <v>0</v>
      </c>
      <c r="AN179" s="98">
        <f>Planning!AN$9</f>
        <v>0</v>
      </c>
      <c r="AO179" s="98">
        <f>Planning!AO$9</f>
        <v>0</v>
      </c>
      <c r="AP179" s="98">
        <f>Planning!AP$9</f>
        <v>0</v>
      </c>
      <c r="AQ179" s="98">
        <f>Planning!AQ$9</f>
        <v>0</v>
      </c>
      <c r="AR179" s="98">
        <f>Planning!AR$9</f>
        <v>0</v>
      </c>
      <c r="AS179" s="98">
        <f>Planning!AS$9</f>
        <v>0</v>
      </c>
      <c r="AT179" s="98">
        <f>Planning!AT$9</f>
        <v>0</v>
      </c>
      <c r="AU179" s="97">
        <f>Planning!AU$9</f>
        <v>0</v>
      </c>
      <c r="AV179" s="98">
        <f>Planning!AV$9</f>
        <v>0</v>
      </c>
      <c r="AW179" s="98">
        <f>Planning!AW$9</f>
        <v>0</v>
      </c>
      <c r="AX179" s="98">
        <f>Planning!AX$9</f>
        <v>0</v>
      </c>
      <c r="AY179" s="98">
        <f>Planning!AY$9</f>
        <v>0</v>
      </c>
      <c r="AZ179" s="98">
        <f>Planning!AZ$9</f>
        <v>0</v>
      </c>
      <c r="BA179" s="98">
        <f>Planning!BA$9</f>
        <v>0</v>
      </c>
      <c r="BB179" s="99">
        <f>Planning!BB$9</f>
        <v>0</v>
      </c>
      <c r="BC179" s="67">
        <f>Planning!BC$9</f>
        <v>0</v>
      </c>
      <c r="BD179" s="107"/>
      <c r="BE179" s="431">
        <f>Planning!BE$9</f>
        <v>0</v>
      </c>
      <c r="BF179" s="432">
        <f>Planning!BF$9</f>
        <v>0</v>
      </c>
      <c r="BG179" s="73">
        <f>Planning!BG$9</f>
        <v>0</v>
      </c>
      <c r="BH179" s="74">
        <f>Planning!BH$9</f>
        <v>0</v>
      </c>
      <c r="BI179" s="75" t="str">
        <f>Planning!BI$9</f>
        <v/>
      </c>
      <c r="BJ179" s="76">
        <f>Planning!BJ$9</f>
        <v>5.4516129032258061</v>
      </c>
      <c r="BL179" s="322">
        <f>Planning!BL$9</f>
        <v>0</v>
      </c>
      <c r="BM179" s="148">
        <f>Planning!BP$9</f>
        <v>0</v>
      </c>
      <c r="NL179" s="43" t="s">
        <v>63</v>
      </c>
      <c r="NM179" s="43"/>
    </row>
    <row r="180" spans="1:377" s="318" customFormat="1" ht="10.199999999999999" customHeight="1" x14ac:dyDescent="0.3">
      <c r="A180" s="25"/>
      <c r="B180" s="389"/>
      <c r="C180" s="447"/>
      <c r="D180" s="15"/>
      <c r="E180" s="398"/>
      <c r="F180" s="398"/>
      <c r="G180" s="398"/>
      <c r="H180" s="399"/>
      <c r="I180" s="445">
        <f>Conges!$B$4</f>
        <v>44897</v>
      </c>
      <c r="J180" s="446"/>
      <c r="K180" s="446"/>
      <c r="L180" s="446"/>
      <c r="M180" s="446"/>
      <c r="N180" s="81" t="str">
        <f>Planning!N$44</f>
        <v/>
      </c>
      <c r="O180" s="100">
        <f>Planning!O$44</f>
        <v>0</v>
      </c>
      <c r="P180" s="101">
        <f>Planning!P$44</f>
        <v>0</v>
      </c>
      <c r="Q180" s="101">
        <f>Planning!Q$44</f>
        <v>0</v>
      </c>
      <c r="R180" s="101">
        <f>Planning!R$44</f>
        <v>0</v>
      </c>
      <c r="S180" s="101">
        <f>Planning!S$44</f>
        <v>0</v>
      </c>
      <c r="T180" s="101">
        <f>Planning!T$44</f>
        <v>0</v>
      </c>
      <c r="U180" s="101">
        <f>Planning!U$44</f>
        <v>0</v>
      </c>
      <c r="V180" s="102">
        <f>Planning!V$44</f>
        <v>0</v>
      </c>
      <c r="W180" s="101">
        <f>Planning!W$44</f>
        <v>0</v>
      </c>
      <c r="X180" s="101">
        <f>Planning!X$44</f>
        <v>0</v>
      </c>
      <c r="Y180" s="101">
        <f>Planning!Y$44</f>
        <v>0</v>
      </c>
      <c r="Z180" s="101">
        <f>Planning!Z$44</f>
        <v>0</v>
      </c>
      <c r="AA180" s="101">
        <f>Planning!AA$44</f>
        <v>0</v>
      </c>
      <c r="AB180" s="101">
        <f>Planning!AB$44</f>
        <v>0</v>
      </c>
      <c r="AC180" s="101">
        <f>Planning!AC$44</f>
        <v>0</v>
      </c>
      <c r="AD180" s="101">
        <f>Planning!AD$44</f>
        <v>0</v>
      </c>
      <c r="AE180" s="100">
        <f>Planning!AE$44</f>
        <v>0</v>
      </c>
      <c r="AF180" s="101">
        <f>Planning!AF$44</f>
        <v>0</v>
      </c>
      <c r="AG180" s="101">
        <f>Planning!AG$44</f>
        <v>0</v>
      </c>
      <c r="AH180" s="101">
        <f>Planning!AH$44</f>
        <v>0</v>
      </c>
      <c r="AI180" s="101">
        <f>Planning!AI$44</f>
        <v>0</v>
      </c>
      <c r="AJ180" s="102">
        <f>Planning!AJ$44</f>
        <v>0</v>
      </c>
      <c r="AK180" s="101">
        <f>Planning!AK$44</f>
        <v>0</v>
      </c>
      <c r="AL180" s="101">
        <f>Planning!AL$44</f>
        <v>0</v>
      </c>
      <c r="AM180" s="101">
        <f>Planning!AM$44</f>
        <v>0</v>
      </c>
      <c r="AN180" s="101">
        <f>Planning!AN$44</f>
        <v>0</v>
      </c>
      <c r="AO180" s="101">
        <f>Planning!AO$44</f>
        <v>0</v>
      </c>
      <c r="AP180" s="101">
        <f>Planning!AP$44</f>
        <v>0</v>
      </c>
      <c r="AQ180" s="101">
        <f>Planning!AQ$44</f>
        <v>0</v>
      </c>
      <c r="AR180" s="101">
        <f>Planning!AR$44</f>
        <v>0</v>
      </c>
      <c r="AS180" s="101">
        <f>Planning!AS$44</f>
        <v>0</v>
      </c>
      <c r="AT180" s="101">
        <f>Planning!AT$44</f>
        <v>0</v>
      </c>
      <c r="AU180" s="100">
        <f>Planning!AU$44</f>
        <v>0</v>
      </c>
      <c r="AV180" s="101">
        <f>Planning!AV$44</f>
        <v>0</v>
      </c>
      <c r="AW180" s="101">
        <f>Planning!AW$44</f>
        <v>0</v>
      </c>
      <c r="AX180" s="101">
        <f>Planning!AX$44</f>
        <v>0</v>
      </c>
      <c r="AY180" s="101">
        <f>Planning!AY$44</f>
        <v>0</v>
      </c>
      <c r="AZ180" s="101">
        <f>Planning!AZ$44</f>
        <v>0</v>
      </c>
      <c r="BA180" s="101">
        <f>Planning!BA$44</f>
        <v>0</v>
      </c>
      <c r="BB180" s="102">
        <f>Planning!BB$44</f>
        <v>0</v>
      </c>
      <c r="BC180" s="85">
        <f>Planning!BC$44</f>
        <v>0</v>
      </c>
      <c r="BD180" s="107"/>
      <c r="BE180" s="435">
        <f>Planning!BE$44</f>
        <v>0</v>
      </c>
      <c r="BF180" s="436">
        <f>Planning!BF$44</f>
        <v>0</v>
      </c>
      <c r="BG180" s="91">
        <f>Planning!BG$44</f>
        <v>0</v>
      </c>
      <c r="BH180" s="92">
        <f>Planning!BH$44</f>
        <v>0</v>
      </c>
      <c r="BI180" s="93" t="str">
        <f>Planning!BI$44</f>
        <v/>
      </c>
      <c r="BJ180" s="94">
        <f>Planning!BJ$44</f>
        <v>10.903225806451612</v>
      </c>
      <c r="BL180" s="324">
        <f>Planning!BL$44</f>
        <v>0</v>
      </c>
      <c r="BM180" s="149">
        <f>Planning!BP$44</f>
        <v>0</v>
      </c>
      <c r="NL180" s="43" t="s">
        <v>63</v>
      </c>
      <c r="NM180" s="43"/>
    </row>
    <row r="181" spans="1:377" s="318" customFormat="1" ht="10.199999999999999" customHeight="1" x14ac:dyDescent="0.25">
      <c r="A181" s="25"/>
      <c r="B181" s="389"/>
      <c r="C181" s="447"/>
      <c r="D181" s="15"/>
      <c r="E181" s="397"/>
      <c r="F181" s="397"/>
      <c r="G181" s="397"/>
      <c r="H181" s="399"/>
      <c r="I181" s="443">
        <f>Conges!$B$5</f>
        <v>44898</v>
      </c>
      <c r="J181" s="444"/>
      <c r="K181" s="444"/>
      <c r="L181" s="444"/>
      <c r="M181" s="444"/>
      <c r="N181" s="68" t="str">
        <f>Planning!N$79</f>
        <v/>
      </c>
      <c r="O181" s="103">
        <f>Planning!O$79</f>
        <v>0</v>
      </c>
      <c r="P181" s="104">
        <f>Planning!P$79</f>
        <v>0</v>
      </c>
      <c r="Q181" s="104">
        <f>Planning!Q$79</f>
        <v>0</v>
      </c>
      <c r="R181" s="104">
        <f>Planning!R$79</f>
        <v>0</v>
      </c>
      <c r="S181" s="104">
        <f>Planning!S$79</f>
        <v>0</v>
      </c>
      <c r="T181" s="104">
        <f>Planning!T$79</f>
        <v>0</v>
      </c>
      <c r="U181" s="104">
        <f>Planning!U$79</f>
        <v>0</v>
      </c>
      <c r="V181" s="105">
        <f>Planning!V$79</f>
        <v>0</v>
      </c>
      <c r="W181" s="104">
        <f>Planning!W$79</f>
        <v>0</v>
      </c>
      <c r="X181" s="104">
        <f>Planning!X$79</f>
        <v>0</v>
      </c>
      <c r="Y181" s="104">
        <f>Planning!Y$79</f>
        <v>0</v>
      </c>
      <c r="Z181" s="104">
        <f>Planning!Z$79</f>
        <v>0</v>
      </c>
      <c r="AA181" s="104">
        <f>Planning!AA$79</f>
        <v>0</v>
      </c>
      <c r="AB181" s="104">
        <f>Planning!AB$79</f>
        <v>0</v>
      </c>
      <c r="AC181" s="104">
        <f>Planning!AC$79</f>
        <v>0</v>
      </c>
      <c r="AD181" s="104">
        <f>Planning!AD$79</f>
        <v>0</v>
      </c>
      <c r="AE181" s="103">
        <f>Planning!AE$79</f>
        <v>0</v>
      </c>
      <c r="AF181" s="104">
        <f>Planning!AF$79</f>
        <v>0</v>
      </c>
      <c r="AG181" s="104">
        <f>Planning!AG$79</f>
        <v>0</v>
      </c>
      <c r="AH181" s="104">
        <f>Planning!AH$79</f>
        <v>0</v>
      </c>
      <c r="AI181" s="104">
        <f>Planning!AI$79</f>
        <v>0</v>
      </c>
      <c r="AJ181" s="105">
        <f>Planning!AJ$79</f>
        <v>0</v>
      </c>
      <c r="AK181" s="104">
        <f>Planning!AK$79</f>
        <v>0</v>
      </c>
      <c r="AL181" s="104">
        <f>Planning!AL$79</f>
        <v>0</v>
      </c>
      <c r="AM181" s="104">
        <f>Planning!AM$79</f>
        <v>0</v>
      </c>
      <c r="AN181" s="104">
        <f>Planning!AN$79</f>
        <v>0</v>
      </c>
      <c r="AO181" s="104">
        <f>Planning!AO$79</f>
        <v>0</v>
      </c>
      <c r="AP181" s="104">
        <f>Planning!AP$79</f>
        <v>0</v>
      </c>
      <c r="AQ181" s="104">
        <f>Planning!AQ$79</f>
        <v>0</v>
      </c>
      <c r="AR181" s="104">
        <f>Planning!AR$79</f>
        <v>0</v>
      </c>
      <c r="AS181" s="104">
        <f>Planning!AS$79</f>
        <v>0</v>
      </c>
      <c r="AT181" s="104">
        <f>Planning!AT$79</f>
        <v>0</v>
      </c>
      <c r="AU181" s="103">
        <f>Planning!AU$79</f>
        <v>0</v>
      </c>
      <c r="AV181" s="104">
        <f>Planning!AV$79</f>
        <v>0</v>
      </c>
      <c r="AW181" s="104">
        <f>Planning!AW$79</f>
        <v>0</v>
      </c>
      <c r="AX181" s="104">
        <f>Planning!AX$79</f>
        <v>0</v>
      </c>
      <c r="AY181" s="104">
        <f>Planning!AY$79</f>
        <v>0</v>
      </c>
      <c r="AZ181" s="104">
        <f>Planning!AZ$79</f>
        <v>0</v>
      </c>
      <c r="BA181" s="104">
        <f>Planning!BA$79</f>
        <v>0</v>
      </c>
      <c r="BB181" s="105">
        <f>Planning!BB$79</f>
        <v>0</v>
      </c>
      <c r="BC181" s="72">
        <f>Planning!BC$79</f>
        <v>0</v>
      </c>
      <c r="BD181" s="107"/>
      <c r="BE181" s="433">
        <f>Planning!BE$79</f>
        <v>0</v>
      </c>
      <c r="BF181" s="434">
        <f>Planning!BF$79</f>
        <v>0</v>
      </c>
      <c r="BG181" s="77">
        <f>Planning!BG$79</f>
        <v>0</v>
      </c>
      <c r="BH181" s="78">
        <f>Planning!BH$79</f>
        <v>0</v>
      </c>
      <c r="BI181" s="79" t="str">
        <f>Planning!BI$79</f>
        <v/>
      </c>
      <c r="BJ181" s="80">
        <f>Planning!BJ$79</f>
        <v>16.354838709677416</v>
      </c>
      <c r="BL181" s="323">
        <f>Planning!BL$79</f>
        <v>0</v>
      </c>
      <c r="BM181" s="150">
        <f>Planning!BP$79</f>
        <v>0</v>
      </c>
      <c r="NL181" s="43" t="s">
        <v>63</v>
      </c>
      <c r="NM181" s="43"/>
    </row>
    <row r="182" spans="1:377" s="318" customFormat="1" ht="10.199999999999999" customHeight="1" x14ac:dyDescent="0.3">
      <c r="A182" s="25"/>
      <c r="B182" s="389"/>
      <c r="C182" s="447"/>
      <c r="D182" s="15"/>
      <c r="E182" s="398"/>
      <c r="F182" s="398"/>
      <c r="G182" s="398"/>
      <c r="H182" s="399"/>
      <c r="I182" s="445">
        <f>Conges!$B$6</f>
        <v>44899</v>
      </c>
      <c r="J182" s="446"/>
      <c r="K182" s="446"/>
      <c r="L182" s="446"/>
      <c r="M182" s="446"/>
      <c r="N182" s="81" t="str">
        <f>Planning!N$114</f>
        <v/>
      </c>
      <c r="O182" s="100">
        <f>Planning!O$114</f>
        <v>0</v>
      </c>
      <c r="P182" s="101">
        <f>Planning!P$114</f>
        <v>0</v>
      </c>
      <c r="Q182" s="101">
        <f>Planning!Q$114</f>
        <v>0</v>
      </c>
      <c r="R182" s="101">
        <f>Planning!R$114</f>
        <v>0</v>
      </c>
      <c r="S182" s="101">
        <f>Planning!S$114</f>
        <v>0</v>
      </c>
      <c r="T182" s="101">
        <f>Planning!T$114</f>
        <v>0</v>
      </c>
      <c r="U182" s="101">
        <f>Planning!U$114</f>
        <v>0</v>
      </c>
      <c r="V182" s="102">
        <f>Planning!V$114</f>
        <v>0</v>
      </c>
      <c r="W182" s="101">
        <f>Planning!W$114</f>
        <v>0</v>
      </c>
      <c r="X182" s="101">
        <f>Planning!X$114</f>
        <v>0</v>
      </c>
      <c r="Y182" s="101">
        <f>Planning!Y$114</f>
        <v>0</v>
      </c>
      <c r="Z182" s="101">
        <f>Planning!Z$114</f>
        <v>0</v>
      </c>
      <c r="AA182" s="101">
        <f>Planning!AA$114</f>
        <v>0</v>
      </c>
      <c r="AB182" s="101">
        <f>Planning!AB$114</f>
        <v>0</v>
      </c>
      <c r="AC182" s="101">
        <f>Planning!AC$114</f>
        <v>0</v>
      </c>
      <c r="AD182" s="101">
        <f>Planning!AD$114</f>
        <v>0</v>
      </c>
      <c r="AE182" s="100">
        <f>Planning!AE$114</f>
        <v>0</v>
      </c>
      <c r="AF182" s="101">
        <f>Planning!AF$114</f>
        <v>0</v>
      </c>
      <c r="AG182" s="101">
        <f>Planning!AG$114</f>
        <v>0</v>
      </c>
      <c r="AH182" s="101">
        <f>Planning!AH$114</f>
        <v>0</v>
      </c>
      <c r="AI182" s="101">
        <f>Planning!AI$114</f>
        <v>0</v>
      </c>
      <c r="AJ182" s="102">
        <f>Planning!AJ$114</f>
        <v>0</v>
      </c>
      <c r="AK182" s="101">
        <f>Planning!AK$114</f>
        <v>0</v>
      </c>
      <c r="AL182" s="101">
        <f>Planning!AL$114</f>
        <v>0</v>
      </c>
      <c r="AM182" s="101">
        <f>Planning!AM$114</f>
        <v>0</v>
      </c>
      <c r="AN182" s="101">
        <f>Planning!AN$114</f>
        <v>0</v>
      </c>
      <c r="AO182" s="101">
        <f>Planning!AO$114</f>
        <v>0</v>
      </c>
      <c r="AP182" s="101">
        <f>Planning!AP$114</f>
        <v>0</v>
      </c>
      <c r="AQ182" s="101">
        <f>Planning!AQ$114</f>
        <v>0</v>
      </c>
      <c r="AR182" s="101">
        <f>Planning!AR$114</f>
        <v>0</v>
      </c>
      <c r="AS182" s="101">
        <f>Planning!AS$114</f>
        <v>0</v>
      </c>
      <c r="AT182" s="101">
        <f>Planning!AT$114</f>
        <v>0</v>
      </c>
      <c r="AU182" s="100">
        <f>Planning!AU$114</f>
        <v>0</v>
      </c>
      <c r="AV182" s="101">
        <f>Planning!AV$114</f>
        <v>0</v>
      </c>
      <c r="AW182" s="101">
        <f>Planning!AW$114</f>
        <v>0</v>
      </c>
      <c r="AX182" s="101">
        <f>Planning!AX$114</f>
        <v>0</v>
      </c>
      <c r="AY182" s="101">
        <f>Planning!AY$114</f>
        <v>0</v>
      </c>
      <c r="AZ182" s="101">
        <f>Planning!AZ$114</f>
        <v>0</v>
      </c>
      <c r="BA182" s="101">
        <f>Planning!BA$114</f>
        <v>0</v>
      </c>
      <c r="BB182" s="102">
        <f>Planning!BB$114</f>
        <v>0</v>
      </c>
      <c r="BC182" s="85">
        <f>Planning!BC$114</f>
        <v>0</v>
      </c>
      <c r="BD182" s="107"/>
      <c r="BE182" s="435">
        <f>Planning!BE$114</f>
        <v>0</v>
      </c>
      <c r="BF182" s="436">
        <f>Planning!BF$114</f>
        <v>0</v>
      </c>
      <c r="BG182" s="91">
        <f>Planning!BG$114</f>
        <v>0</v>
      </c>
      <c r="BH182" s="92">
        <f>Planning!BH$114</f>
        <v>0</v>
      </c>
      <c r="BI182" s="93" t="str">
        <f>Planning!BI$114</f>
        <v/>
      </c>
      <c r="BJ182" s="94">
        <f>Planning!BJ$114</f>
        <v>21.806451612903224</v>
      </c>
      <c r="BL182" s="324">
        <f>Planning!BL$114</f>
        <v>0</v>
      </c>
      <c r="BM182" s="149">
        <f>Planning!BP$114</f>
        <v>0</v>
      </c>
      <c r="NL182" s="43" t="s">
        <v>63</v>
      </c>
      <c r="NM182" s="43"/>
    </row>
    <row r="183" spans="1:377" s="318" customFormat="1" ht="10.199999999999999" customHeight="1" x14ac:dyDescent="0.3">
      <c r="A183" s="25"/>
      <c r="B183" s="389"/>
      <c r="C183" s="447"/>
      <c r="D183" s="15"/>
      <c r="E183" s="398"/>
      <c r="F183" s="398"/>
      <c r="G183" s="398"/>
      <c r="H183" s="399"/>
      <c r="I183" s="443">
        <f>Conges!$B$7</f>
        <v>44900</v>
      </c>
      <c r="J183" s="444"/>
      <c r="K183" s="444"/>
      <c r="L183" s="444"/>
      <c r="M183" s="444"/>
      <c r="N183" s="68" t="str">
        <f>Planning!N$149</f>
        <v/>
      </c>
      <c r="O183" s="103">
        <f>Planning!O$149</f>
        <v>0</v>
      </c>
      <c r="P183" s="104">
        <f>Planning!P$149</f>
        <v>0</v>
      </c>
      <c r="Q183" s="104">
        <f>Planning!Q$149</f>
        <v>0</v>
      </c>
      <c r="R183" s="104">
        <f>Planning!R$149</f>
        <v>0</v>
      </c>
      <c r="S183" s="104">
        <f>Planning!S$149</f>
        <v>0</v>
      </c>
      <c r="T183" s="104">
        <f>Planning!T$149</f>
        <v>0</v>
      </c>
      <c r="U183" s="104">
        <f>Planning!U$149</f>
        <v>0</v>
      </c>
      <c r="V183" s="105">
        <f>Planning!V$149</f>
        <v>0</v>
      </c>
      <c r="W183" s="104">
        <f>Planning!W$149</f>
        <v>0</v>
      </c>
      <c r="X183" s="104">
        <f>Planning!X$149</f>
        <v>0</v>
      </c>
      <c r="Y183" s="104">
        <f>Planning!Y$149</f>
        <v>0</v>
      </c>
      <c r="Z183" s="104">
        <f>Planning!Z$149</f>
        <v>0</v>
      </c>
      <c r="AA183" s="104">
        <f>Planning!AA$149</f>
        <v>0</v>
      </c>
      <c r="AB183" s="104">
        <f>Planning!AB$149</f>
        <v>0</v>
      </c>
      <c r="AC183" s="104">
        <f>Planning!AC$149</f>
        <v>0</v>
      </c>
      <c r="AD183" s="104">
        <f>Planning!AD$149</f>
        <v>0</v>
      </c>
      <c r="AE183" s="103">
        <f>Planning!AE$149</f>
        <v>0</v>
      </c>
      <c r="AF183" s="104">
        <f>Planning!AF$149</f>
        <v>0</v>
      </c>
      <c r="AG183" s="104">
        <f>Planning!AG$149</f>
        <v>0</v>
      </c>
      <c r="AH183" s="104">
        <f>Planning!AH$149</f>
        <v>0</v>
      </c>
      <c r="AI183" s="104">
        <f>Planning!AI$149</f>
        <v>0</v>
      </c>
      <c r="AJ183" s="105">
        <f>Planning!AJ$149</f>
        <v>0</v>
      </c>
      <c r="AK183" s="104">
        <f>Planning!AK$149</f>
        <v>0</v>
      </c>
      <c r="AL183" s="104">
        <f>Planning!AL$149</f>
        <v>0</v>
      </c>
      <c r="AM183" s="104">
        <f>Planning!AM$149</f>
        <v>0</v>
      </c>
      <c r="AN183" s="104">
        <f>Planning!AN$149</f>
        <v>0</v>
      </c>
      <c r="AO183" s="104">
        <f>Planning!AO$149</f>
        <v>0</v>
      </c>
      <c r="AP183" s="104">
        <f>Planning!AP$149</f>
        <v>0</v>
      </c>
      <c r="AQ183" s="104">
        <f>Planning!AQ$149</f>
        <v>0</v>
      </c>
      <c r="AR183" s="104">
        <f>Planning!AR$149</f>
        <v>0</v>
      </c>
      <c r="AS183" s="104">
        <f>Planning!AS$149</f>
        <v>0</v>
      </c>
      <c r="AT183" s="104">
        <f>Planning!AT$149</f>
        <v>0</v>
      </c>
      <c r="AU183" s="103">
        <f>Planning!AU$149</f>
        <v>0</v>
      </c>
      <c r="AV183" s="104">
        <f>Planning!AV$149</f>
        <v>0</v>
      </c>
      <c r="AW183" s="104">
        <f>Planning!AW$149</f>
        <v>0</v>
      </c>
      <c r="AX183" s="104">
        <f>Planning!AX$149</f>
        <v>0</v>
      </c>
      <c r="AY183" s="104">
        <f>Planning!AY$149</f>
        <v>0</v>
      </c>
      <c r="AZ183" s="104">
        <f>Planning!AZ$149</f>
        <v>0</v>
      </c>
      <c r="BA183" s="104">
        <f>Planning!BA$149</f>
        <v>0</v>
      </c>
      <c r="BB183" s="105">
        <f>Planning!BB$149</f>
        <v>0</v>
      </c>
      <c r="BC183" s="72">
        <f>Planning!BC$149</f>
        <v>0</v>
      </c>
      <c r="BD183" s="107"/>
      <c r="BE183" s="433">
        <f>Planning!BE$149</f>
        <v>0</v>
      </c>
      <c r="BF183" s="434">
        <f>Planning!BF$149</f>
        <v>0</v>
      </c>
      <c r="BG183" s="77">
        <f>Planning!BG$149</f>
        <v>0</v>
      </c>
      <c r="BH183" s="78">
        <f>Planning!BH$149</f>
        <v>0</v>
      </c>
      <c r="BI183" s="79" t="str">
        <f>Planning!BI$149</f>
        <v/>
      </c>
      <c r="BJ183" s="80">
        <f>Planning!BJ$149</f>
        <v>27.258064516129032</v>
      </c>
      <c r="BL183" s="323">
        <f>Planning!BL$149</f>
        <v>0</v>
      </c>
      <c r="BM183" s="150">
        <f>Planning!BP$149</f>
        <v>0</v>
      </c>
      <c r="NL183" s="43" t="s">
        <v>63</v>
      </c>
      <c r="NM183" s="43"/>
    </row>
    <row r="184" spans="1:377" s="318" customFormat="1" ht="10.199999999999999" customHeight="1" x14ac:dyDescent="0.3">
      <c r="A184" s="25"/>
      <c r="B184" s="389"/>
      <c r="C184" s="447"/>
      <c r="D184" s="15"/>
      <c r="E184" s="408" t="str">
        <f>Planning!$E$9</f>
        <v>CREPIERE</v>
      </c>
      <c r="F184" s="408"/>
      <c r="G184" s="131">
        <f>(COUNTIF(O179:BB209,Planning!$MT$3))/2</f>
        <v>0</v>
      </c>
      <c r="H184" s="399"/>
      <c r="I184" s="445">
        <f>Conges!$B$8</f>
        <v>44901</v>
      </c>
      <c r="J184" s="446"/>
      <c r="K184" s="446"/>
      <c r="L184" s="446"/>
      <c r="M184" s="446"/>
      <c r="N184" s="81" t="str">
        <f>Planning!N$184</f>
        <v/>
      </c>
      <c r="O184" s="100">
        <f>Planning!O$184</f>
        <v>0</v>
      </c>
      <c r="P184" s="101">
        <f>Planning!P$184</f>
        <v>0</v>
      </c>
      <c r="Q184" s="101">
        <f>Planning!Q$184</f>
        <v>0</v>
      </c>
      <c r="R184" s="101">
        <f>Planning!R$184</f>
        <v>0</v>
      </c>
      <c r="S184" s="101">
        <f>Planning!S$184</f>
        <v>0</v>
      </c>
      <c r="T184" s="101">
        <f>Planning!T$184</f>
        <v>0</v>
      </c>
      <c r="U184" s="101">
        <f>Planning!U$184</f>
        <v>0</v>
      </c>
      <c r="V184" s="102">
        <f>Planning!V$184</f>
        <v>0</v>
      </c>
      <c r="W184" s="101">
        <f>Planning!W$184</f>
        <v>0</v>
      </c>
      <c r="X184" s="101">
        <f>Planning!X$184</f>
        <v>0</v>
      </c>
      <c r="Y184" s="101">
        <f>Planning!Y$184</f>
        <v>0</v>
      </c>
      <c r="Z184" s="101">
        <f>Planning!Z$184</f>
        <v>0</v>
      </c>
      <c r="AA184" s="101">
        <f>Planning!AA$184</f>
        <v>0</v>
      </c>
      <c r="AB184" s="101">
        <f>Planning!AB$184</f>
        <v>0</v>
      </c>
      <c r="AC184" s="101">
        <f>Planning!AC$184</f>
        <v>0</v>
      </c>
      <c r="AD184" s="101">
        <f>Planning!AD$184</f>
        <v>0</v>
      </c>
      <c r="AE184" s="100">
        <f>Planning!AE$184</f>
        <v>0</v>
      </c>
      <c r="AF184" s="101">
        <f>Planning!AF$184</f>
        <v>0</v>
      </c>
      <c r="AG184" s="101">
        <f>Planning!AG$184</f>
        <v>0</v>
      </c>
      <c r="AH184" s="101">
        <f>Planning!AH$184</f>
        <v>0</v>
      </c>
      <c r="AI184" s="101">
        <f>Planning!AI$184</f>
        <v>0</v>
      </c>
      <c r="AJ184" s="102">
        <f>Planning!AJ$184</f>
        <v>0</v>
      </c>
      <c r="AK184" s="101">
        <f>Planning!AK$184</f>
        <v>0</v>
      </c>
      <c r="AL184" s="101">
        <f>Planning!AL$184</f>
        <v>0</v>
      </c>
      <c r="AM184" s="101">
        <f>Planning!AM$184</f>
        <v>0</v>
      </c>
      <c r="AN184" s="101">
        <f>Planning!AN$184</f>
        <v>0</v>
      </c>
      <c r="AO184" s="101">
        <f>Planning!AO$184</f>
        <v>0</v>
      </c>
      <c r="AP184" s="101">
        <f>Planning!AP$184</f>
        <v>0</v>
      </c>
      <c r="AQ184" s="101">
        <f>Planning!AQ$184</f>
        <v>0</v>
      </c>
      <c r="AR184" s="101">
        <f>Planning!AR$184</f>
        <v>0</v>
      </c>
      <c r="AS184" s="101">
        <f>Planning!AS$184</f>
        <v>0</v>
      </c>
      <c r="AT184" s="101">
        <f>Planning!AT$184</f>
        <v>0</v>
      </c>
      <c r="AU184" s="100">
        <f>Planning!AU$184</f>
        <v>0</v>
      </c>
      <c r="AV184" s="101">
        <f>Planning!AV$184</f>
        <v>0</v>
      </c>
      <c r="AW184" s="101">
        <f>Planning!AW$184</f>
        <v>0</v>
      </c>
      <c r="AX184" s="101">
        <f>Planning!AX$184</f>
        <v>0</v>
      </c>
      <c r="AY184" s="101">
        <f>Planning!AY$184</f>
        <v>0</v>
      </c>
      <c r="AZ184" s="101">
        <f>Planning!AZ$184</f>
        <v>0</v>
      </c>
      <c r="BA184" s="101">
        <f>Planning!BA$184</f>
        <v>0</v>
      </c>
      <c r="BB184" s="102">
        <f>Planning!BB$184</f>
        <v>0</v>
      </c>
      <c r="BC184" s="85">
        <f>Planning!BC$184</f>
        <v>0</v>
      </c>
      <c r="BD184" s="107"/>
      <c r="BE184" s="435">
        <f>Planning!BE$184</f>
        <v>0</v>
      </c>
      <c r="BF184" s="436">
        <f>Planning!BF$184</f>
        <v>0</v>
      </c>
      <c r="BG184" s="91">
        <f>Planning!BG$184</f>
        <v>0</v>
      </c>
      <c r="BH184" s="92">
        <f>Planning!BH$184</f>
        <v>0</v>
      </c>
      <c r="BI184" s="93" t="str">
        <f>Planning!BI$184</f>
        <v/>
      </c>
      <c r="BJ184" s="94">
        <f>Planning!BJ$184</f>
        <v>32.709677419354833</v>
      </c>
      <c r="BL184" s="324">
        <f>Planning!BL$184</f>
        <v>0</v>
      </c>
      <c r="BM184" s="149">
        <f>Planning!BP$184</f>
        <v>0</v>
      </c>
      <c r="NL184" s="43" t="s">
        <v>63</v>
      </c>
      <c r="NM184" s="43"/>
    </row>
    <row r="185" spans="1:377" s="318" customFormat="1" ht="10.199999999999999" customHeight="1" x14ac:dyDescent="0.3">
      <c r="A185" s="25"/>
      <c r="B185" s="389"/>
      <c r="C185" s="447"/>
      <c r="D185" s="15"/>
      <c r="E185" s="411" t="str">
        <f>Planning!$E$10</f>
        <v>BRASSERIE</v>
      </c>
      <c r="F185" s="411"/>
      <c r="G185" s="132">
        <f>(COUNTIF(O179:BB209,Planning!$MV$3))/2</f>
        <v>0</v>
      </c>
      <c r="H185" s="399"/>
      <c r="I185" s="443">
        <f>Conges!$B$9</f>
        <v>44902</v>
      </c>
      <c r="J185" s="444"/>
      <c r="K185" s="444"/>
      <c r="L185" s="444"/>
      <c r="M185" s="444"/>
      <c r="N185" s="68" t="str">
        <f>Planning!N$219</f>
        <v/>
      </c>
      <c r="O185" s="103">
        <f>Planning!O$219</f>
        <v>0</v>
      </c>
      <c r="P185" s="104">
        <f>Planning!P$219</f>
        <v>0</v>
      </c>
      <c r="Q185" s="104">
        <f>Planning!Q$219</f>
        <v>0</v>
      </c>
      <c r="R185" s="104">
        <f>Planning!R$219</f>
        <v>0</v>
      </c>
      <c r="S185" s="104">
        <f>Planning!S$219</f>
        <v>0</v>
      </c>
      <c r="T185" s="104">
        <f>Planning!T$219</f>
        <v>0</v>
      </c>
      <c r="U185" s="104">
        <f>Planning!U$219</f>
        <v>0</v>
      </c>
      <c r="V185" s="105">
        <f>Planning!V$219</f>
        <v>0</v>
      </c>
      <c r="W185" s="104">
        <f>Planning!W$219</f>
        <v>0</v>
      </c>
      <c r="X185" s="104">
        <f>Planning!X$219</f>
        <v>0</v>
      </c>
      <c r="Y185" s="104">
        <f>Planning!Y$219</f>
        <v>0</v>
      </c>
      <c r="Z185" s="104">
        <f>Planning!Z$219</f>
        <v>0</v>
      </c>
      <c r="AA185" s="104">
        <f>Planning!AA$219</f>
        <v>0</v>
      </c>
      <c r="AB185" s="104">
        <f>Planning!AB$219</f>
        <v>0</v>
      </c>
      <c r="AC185" s="104">
        <f>Planning!AC$219</f>
        <v>0</v>
      </c>
      <c r="AD185" s="104">
        <f>Planning!AD$219</f>
        <v>0</v>
      </c>
      <c r="AE185" s="103">
        <f>Planning!AE$219</f>
        <v>0</v>
      </c>
      <c r="AF185" s="104">
        <f>Planning!AF$219</f>
        <v>0</v>
      </c>
      <c r="AG185" s="104">
        <f>Planning!AG$219</f>
        <v>0</v>
      </c>
      <c r="AH185" s="104">
        <f>Planning!AH$219</f>
        <v>0</v>
      </c>
      <c r="AI185" s="104">
        <f>Planning!AI$219</f>
        <v>0</v>
      </c>
      <c r="AJ185" s="105">
        <f>Planning!AJ$219</f>
        <v>0</v>
      </c>
      <c r="AK185" s="104">
        <f>Planning!AK$219</f>
        <v>0</v>
      </c>
      <c r="AL185" s="104">
        <f>Planning!AL$219</f>
        <v>0</v>
      </c>
      <c r="AM185" s="104">
        <f>Planning!AM$219</f>
        <v>0</v>
      </c>
      <c r="AN185" s="104">
        <f>Planning!AN$219</f>
        <v>0</v>
      </c>
      <c r="AO185" s="104">
        <f>Planning!AO$219</f>
        <v>0</v>
      </c>
      <c r="AP185" s="104">
        <f>Planning!AP$219</f>
        <v>0</v>
      </c>
      <c r="AQ185" s="104">
        <f>Planning!AQ$219</f>
        <v>0</v>
      </c>
      <c r="AR185" s="104">
        <f>Planning!AR$219</f>
        <v>0</v>
      </c>
      <c r="AS185" s="104">
        <f>Planning!AS$219</f>
        <v>0</v>
      </c>
      <c r="AT185" s="104">
        <f>Planning!AT$219</f>
        <v>0</v>
      </c>
      <c r="AU185" s="103">
        <f>Planning!AU$219</f>
        <v>0</v>
      </c>
      <c r="AV185" s="104">
        <f>Planning!AV$219</f>
        <v>0</v>
      </c>
      <c r="AW185" s="104">
        <f>Planning!AW$219</f>
        <v>0</v>
      </c>
      <c r="AX185" s="104">
        <f>Planning!AX$219</f>
        <v>0</v>
      </c>
      <c r="AY185" s="104">
        <f>Planning!AY$219</f>
        <v>0</v>
      </c>
      <c r="AZ185" s="104">
        <f>Planning!AZ$219</f>
        <v>0</v>
      </c>
      <c r="BA185" s="104">
        <f>Planning!BA$219</f>
        <v>0</v>
      </c>
      <c r="BB185" s="105">
        <f>Planning!BB$219</f>
        <v>0</v>
      </c>
      <c r="BC185" s="72">
        <f>Planning!BC$219</f>
        <v>0</v>
      </c>
      <c r="BD185" s="107"/>
      <c r="BE185" s="433">
        <f>Planning!BE$219</f>
        <v>0</v>
      </c>
      <c r="BF185" s="434">
        <f>Planning!BF$219</f>
        <v>0</v>
      </c>
      <c r="BG185" s="77">
        <f>Planning!BG$219</f>
        <v>0</v>
      </c>
      <c r="BH185" s="78">
        <f>Planning!BH$219</f>
        <v>0</v>
      </c>
      <c r="BI185" s="79" t="str">
        <f>Planning!BI$219</f>
        <v/>
      </c>
      <c r="BJ185" s="80">
        <f>Planning!BJ$219</f>
        <v>38.161290322580641</v>
      </c>
      <c r="BL185" s="323">
        <f>Planning!BL$219</f>
        <v>0</v>
      </c>
      <c r="BM185" s="150">
        <f>Planning!BP$219</f>
        <v>0</v>
      </c>
      <c r="NL185" s="43" t="s">
        <v>63</v>
      </c>
      <c r="NM185" s="43"/>
    </row>
    <row r="186" spans="1:377" s="318" customFormat="1" ht="10.199999999999999" customHeight="1" x14ac:dyDescent="0.3">
      <c r="A186" s="25"/>
      <c r="B186" s="389"/>
      <c r="C186" s="447"/>
      <c r="D186" s="15"/>
      <c r="E186" s="412" t="str">
        <f>Planning!$E$11</f>
        <v>MEP</v>
      </c>
      <c r="F186" s="412"/>
      <c r="G186" s="133">
        <f>(COUNTIF(O179:BB209,Planning!$MX$3))/2</f>
        <v>0</v>
      </c>
      <c r="H186" s="399"/>
      <c r="I186" s="445">
        <f>Conges!$B$10</f>
        <v>44903</v>
      </c>
      <c r="J186" s="446"/>
      <c r="K186" s="446"/>
      <c r="L186" s="446"/>
      <c r="M186" s="446"/>
      <c r="N186" s="81" t="str">
        <f>Planning!N$254</f>
        <v/>
      </c>
      <c r="O186" s="100">
        <f>Planning!O$254</f>
        <v>0</v>
      </c>
      <c r="P186" s="101">
        <f>Planning!P$254</f>
        <v>0</v>
      </c>
      <c r="Q186" s="101">
        <f>Planning!Q$254</f>
        <v>0</v>
      </c>
      <c r="R186" s="101">
        <f>Planning!R$254</f>
        <v>0</v>
      </c>
      <c r="S186" s="101">
        <f>Planning!S$254</f>
        <v>0</v>
      </c>
      <c r="T186" s="101">
        <f>Planning!T$254</f>
        <v>0</v>
      </c>
      <c r="U186" s="101">
        <f>Planning!U$254</f>
        <v>0</v>
      </c>
      <c r="V186" s="102">
        <f>Planning!V$254</f>
        <v>0</v>
      </c>
      <c r="W186" s="101">
        <f>Planning!W$254</f>
        <v>0</v>
      </c>
      <c r="X186" s="101">
        <f>Planning!X$254</f>
        <v>0</v>
      </c>
      <c r="Y186" s="101">
        <f>Planning!Y$254</f>
        <v>0</v>
      </c>
      <c r="Z186" s="101">
        <f>Planning!Z$254</f>
        <v>0</v>
      </c>
      <c r="AA186" s="101">
        <f>Planning!AA$254</f>
        <v>0</v>
      </c>
      <c r="AB186" s="101">
        <f>Planning!AB$254</f>
        <v>0</v>
      </c>
      <c r="AC186" s="101">
        <f>Planning!AC$254</f>
        <v>0</v>
      </c>
      <c r="AD186" s="101">
        <f>Planning!AD$254</f>
        <v>0</v>
      </c>
      <c r="AE186" s="100">
        <f>Planning!AE$254</f>
        <v>0</v>
      </c>
      <c r="AF186" s="101">
        <f>Planning!AF$254</f>
        <v>0</v>
      </c>
      <c r="AG186" s="101">
        <f>Planning!AG$254</f>
        <v>0</v>
      </c>
      <c r="AH186" s="101">
        <f>Planning!AH$254</f>
        <v>0</v>
      </c>
      <c r="AI186" s="101">
        <f>Planning!AI$254</f>
        <v>0</v>
      </c>
      <c r="AJ186" s="102">
        <f>Planning!AJ$254</f>
        <v>0</v>
      </c>
      <c r="AK186" s="101">
        <f>Planning!AK$254</f>
        <v>0</v>
      </c>
      <c r="AL186" s="101">
        <f>Planning!AL$254</f>
        <v>0</v>
      </c>
      <c r="AM186" s="101">
        <f>Planning!AM$254</f>
        <v>0</v>
      </c>
      <c r="AN186" s="101">
        <f>Planning!AN$254</f>
        <v>0</v>
      </c>
      <c r="AO186" s="101">
        <f>Planning!AO$254</f>
        <v>0</v>
      </c>
      <c r="AP186" s="101">
        <f>Planning!AP$254</f>
        <v>0</v>
      </c>
      <c r="AQ186" s="101">
        <f>Planning!AQ$254</f>
        <v>0</v>
      </c>
      <c r="AR186" s="101">
        <f>Planning!AR$254</f>
        <v>0</v>
      </c>
      <c r="AS186" s="101">
        <f>Planning!AS$254</f>
        <v>0</v>
      </c>
      <c r="AT186" s="101">
        <f>Planning!AT$254</f>
        <v>0</v>
      </c>
      <c r="AU186" s="100">
        <f>Planning!AU$254</f>
        <v>0</v>
      </c>
      <c r="AV186" s="101">
        <f>Planning!AV$254</f>
        <v>0</v>
      </c>
      <c r="AW186" s="101">
        <f>Planning!AW$254</f>
        <v>0</v>
      </c>
      <c r="AX186" s="101">
        <f>Planning!AX$254</f>
        <v>0</v>
      </c>
      <c r="AY186" s="101">
        <f>Planning!AY$254</f>
        <v>0</v>
      </c>
      <c r="AZ186" s="101">
        <f>Planning!AZ$254</f>
        <v>0</v>
      </c>
      <c r="BA186" s="101">
        <f>Planning!BA$254</f>
        <v>0</v>
      </c>
      <c r="BB186" s="102">
        <f>Planning!BB$254</f>
        <v>0</v>
      </c>
      <c r="BC186" s="85">
        <f>Planning!BC$254</f>
        <v>0</v>
      </c>
      <c r="BD186" s="107"/>
      <c r="BE186" s="435">
        <f>Planning!BE$254</f>
        <v>0</v>
      </c>
      <c r="BF186" s="436">
        <f>Planning!BF$254</f>
        <v>0</v>
      </c>
      <c r="BG186" s="91">
        <f>Planning!BG$254</f>
        <v>0</v>
      </c>
      <c r="BH186" s="92">
        <f>Planning!BH$254</f>
        <v>0</v>
      </c>
      <c r="BI186" s="93" t="str">
        <f>Planning!BI$254</f>
        <v/>
      </c>
      <c r="BJ186" s="94">
        <f>Planning!BJ$254</f>
        <v>43.612903225806448</v>
      </c>
      <c r="BL186" s="324">
        <f>Planning!BL$254</f>
        <v>0</v>
      </c>
      <c r="BM186" s="149">
        <f>Planning!BP$254</f>
        <v>0</v>
      </c>
      <c r="NL186" s="43" t="s">
        <v>63</v>
      </c>
      <c r="NM186" s="43"/>
    </row>
    <row r="187" spans="1:377" s="318" customFormat="1" ht="10.199999999999999" customHeight="1" x14ac:dyDescent="0.3">
      <c r="A187" s="25"/>
      <c r="B187" s="389"/>
      <c r="C187" s="447"/>
      <c r="D187" s="15"/>
      <c r="E187" s="407" t="str">
        <f>Planning!$E$12</f>
        <v>Renfort</v>
      </c>
      <c r="F187" s="407"/>
      <c r="G187" s="134">
        <f>(COUNTIF(O179:BB209,Planning!$MZ$3))/2</f>
        <v>0</v>
      </c>
      <c r="H187" s="399"/>
      <c r="I187" s="443">
        <f>Conges!$B$11</f>
        <v>44904</v>
      </c>
      <c r="J187" s="444"/>
      <c r="K187" s="444"/>
      <c r="L187" s="444"/>
      <c r="M187" s="444"/>
      <c r="N187" s="68" t="str">
        <f>Planning!N$289</f>
        <v/>
      </c>
      <c r="O187" s="103">
        <f>Planning!O$289</f>
        <v>0</v>
      </c>
      <c r="P187" s="104">
        <f>Planning!P$289</f>
        <v>0</v>
      </c>
      <c r="Q187" s="104">
        <f>Planning!Q$289</f>
        <v>0</v>
      </c>
      <c r="R187" s="104">
        <f>Planning!R$289</f>
        <v>0</v>
      </c>
      <c r="S187" s="104">
        <f>Planning!S$289</f>
        <v>0</v>
      </c>
      <c r="T187" s="104">
        <f>Planning!T$289</f>
        <v>0</v>
      </c>
      <c r="U187" s="104">
        <f>Planning!U$289</f>
        <v>0</v>
      </c>
      <c r="V187" s="105">
        <f>Planning!V$289</f>
        <v>0</v>
      </c>
      <c r="W187" s="104">
        <f>Planning!W$289</f>
        <v>0</v>
      </c>
      <c r="X187" s="104">
        <f>Planning!X$289</f>
        <v>0</v>
      </c>
      <c r="Y187" s="104">
        <f>Planning!Y$289</f>
        <v>0</v>
      </c>
      <c r="Z187" s="104">
        <f>Planning!Z$289</f>
        <v>0</v>
      </c>
      <c r="AA187" s="104">
        <f>Planning!AA$289</f>
        <v>0</v>
      </c>
      <c r="AB187" s="104">
        <f>Planning!AB$289</f>
        <v>0</v>
      </c>
      <c r="AC187" s="104">
        <f>Planning!AC$289</f>
        <v>0</v>
      </c>
      <c r="AD187" s="104">
        <f>Planning!AD$289</f>
        <v>0</v>
      </c>
      <c r="AE187" s="103">
        <f>Planning!AE$289</f>
        <v>0</v>
      </c>
      <c r="AF187" s="104">
        <f>Planning!AF$289</f>
        <v>0</v>
      </c>
      <c r="AG187" s="104">
        <f>Planning!AG$289</f>
        <v>0</v>
      </c>
      <c r="AH187" s="104">
        <f>Planning!AH$289</f>
        <v>0</v>
      </c>
      <c r="AI187" s="104">
        <f>Planning!AI$289</f>
        <v>0</v>
      </c>
      <c r="AJ187" s="105">
        <f>Planning!AJ$289</f>
        <v>0</v>
      </c>
      <c r="AK187" s="104">
        <f>Planning!AK$289</f>
        <v>0</v>
      </c>
      <c r="AL187" s="104">
        <f>Planning!AL$289</f>
        <v>0</v>
      </c>
      <c r="AM187" s="104">
        <f>Planning!AM$289</f>
        <v>0</v>
      </c>
      <c r="AN187" s="104">
        <f>Planning!AN$289</f>
        <v>0</v>
      </c>
      <c r="AO187" s="104">
        <f>Planning!AO$289</f>
        <v>0</v>
      </c>
      <c r="AP187" s="104">
        <f>Planning!AP$289</f>
        <v>0</v>
      </c>
      <c r="AQ187" s="104">
        <f>Planning!AQ$289</f>
        <v>0</v>
      </c>
      <c r="AR187" s="104">
        <f>Planning!AR$289</f>
        <v>0</v>
      </c>
      <c r="AS187" s="104">
        <f>Planning!AS$289</f>
        <v>0</v>
      </c>
      <c r="AT187" s="104">
        <f>Planning!AT$289</f>
        <v>0</v>
      </c>
      <c r="AU187" s="103">
        <f>Planning!AU$289</f>
        <v>0</v>
      </c>
      <c r="AV187" s="104">
        <f>Planning!AV$289</f>
        <v>0</v>
      </c>
      <c r="AW187" s="104">
        <f>Planning!AW$289</f>
        <v>0</v>
      </c>
      <c r="AX187" s="104">
        <f>Planning!AX$289</f>
        <v>0</v>
      </c>
      <c r="AY187" s="104">
        <f>Planning!AY$289</f>
        <v>0</v>
      </c>
      <c r="AZ187" s="104">
        <f>Planning!AZ$289</f>
        <v>0</v>
      </c>
      <c r="BA187" s="104">
        <f>Planning!BA$289</f>
        <v>0</v>
      </c>
      <c r="BB187" s="105">
        <f>Planning!BB$289</f>
        <v>0</v>
      </c>
      <c r="BC187" s="72">
        <f>Planning!BC$289</f>
        <v>0</v>
      </c>
      <c r="BD187" s="107"/>
      <c r="BE187" s="433">
        <f>Planning!BE$289</f>
        <v>0</v>
      </c>
      <c r="BF187" s="434">
        <f>Planning!BF$289</f>
        <v>0</v>
      </c>
      <c r="BG187" s="77">
        <f>Planning!BG$289</f>
        <v>0</v>
      </c>
      <c r="BH187" s="78">
        <f>Planning!BH$289</f>
        <v>0</v>
      </c>
      <c r="BI187" s="79" t="str">
        <f>Planning!BI$289</f>
        <v/>
      </c>
      <c r="BJ187" s="80">
        <f>Planning!BJ$289</f>
        <v>49.064516129032256</v>
      </c>
      <c r="BL187" s="323">
        <f>Planning!BL$289</f>
        <v>0</v>
      </c>
      <c r="BM187" s="150">
        <f>Planning!BP$289</f>
        <v>0</v>
      </c>
      <c r="NL187" s="43" t="s">
        <v>63</v>
      </c>
      <c r="NM187" s="43"/>
    </row>
    <row r="188" spans="1:377" s="318" customFormat="1" ht="10.199999999999999" customHeight="1" x14ac:dyDescent="0.3">
      <c r="A188" s="25"/>
      <c r="B188" s="389"/>
      <c r="C188" s="447"/>
      <c r="D188" s="15"/>
      <c r="E188" s="414" t="str">
        <f>Planning!$E$13</f>
        <v>CHEF</v>
      </c>
      <c r="F188" s="414"/>
      <c r="G188" s="135">
        <f>(COUNTIF(O179:BB209,Planning!$NB$3))/2</f>
        <v>0</v>
      </c>
      <c r="H188" s="399"/>
      <c r="I188" s="445">
        <f>Conges!$B$12</f>
        <v>44905</v>
      </c>
      <c r="J188" s="446"/>
      <c r="K188" s="446"/>
      <c r="L188" s="446"/>
      <c r="M188" s="446"/>
      <c r="N188" s="81" t="str">
        <f>Planning!N$324</f>
        <v/>
      </c>
      <c r="O188" s="100">
        <f>Planning!O$324</f>
        <v>0</v>
      </c>
      <c r="P188" s="101">
        <f>Planning!P$324</f>
        <v>0</v>
      </c>
      <c r="Q188" s="101">
        <f>Planning!Q$324</f>
        <v>0</v>
      </c>
      <c r="R188" s="101">
        <f>Planning!R$324</f>
        <v>0</v>
      </c>
      <c r="S188" s="101">
        <f>Planning!S$324</f>
        <v>0</v>
      </c>
      <c r="T188" s="101">
        <f>Planning!T$324</f>
        <v>0</v>
      </c>
      <c r="U188" s="101">
        <f>Planning!U$324</f>
        <v>0</v>
      </c>
      <c r="V188" s="102">
        <f>Planning!V$324</f>
        <v>0</v>
      </c>
      <c r="W188" s="101">
        <f>Planning!W$324</f>
        <v>0</v>
      </c>
      <c r="X188" s="101">
        <f>Planning!X$324</f>
        <v>0</v>
      </c>
      <c r="Y188" s="101">
        <f>Planning!Y$324</f>
        <v>0</v>
      </c>
      <c r="Z188" s="101">
        <f>Planning!Z$324</f>
        <v>0</v>
      </c>
      <c r="AA188" s="101">
        <f>Planning!AA$324</f>
        <v>0</v>
      </c>
      <c r="AB188" s="101">
        <f>Planning!AB$324</f>
        <v>0</v>
      </c>
      <c r="AC188" s="101">
        <f>Planning!AC$324</f>
        <v>0</v>
      </c>
      <c r="AD188" s="101">
        <f>Planning!AD$324</f>
        <v>0</v>
      </c>
      <c r="AE188" s="100">
        <f>Planning!AE$324</f>
        <v>0</v>
      </c>
      <c r="AF188" s="101">
        <f>Planning!AF$324</f>
        <v>0</v>
      </c>
      <c r="AG188" s="101">
        <f>Planning!AG$324</f>
        <v>0</v>
      </c>
      <c r="AH188" s="101">
        <f>Planning!AH$324</f>
        <v>0</v>
      </c>
      <c r="AI188" s="101">
        <f>Planning!AI$324</f>
        <v>0</v>
      </c>
      <c r="AJ188" s="102">
        <f>Planning!AJ$324</f>
        <v>0</v>
      </c>
      <c r="AK188" s="101">
        <f>Planning!AK$324</f>
        <v>0</v>
      </c>
      <c r="AL188" s="101">
        <f>Planning!AL$324</f>
        <v>0</v>
      </c>
      <c r="AM188" s="101">
        <f>Planning!AM$324</f>
        <v>0</v>
      </c>
      <c r="AN188" s="101">
        <f>Planning!AN$324</f>
        <v>0</v>
      </c>
      <c r="AO188" s="101">
        <f>Planning!AO$324</f>
        <v>0</v>
      </c>
      <c r="AP188" s="101">
        <f>Planning!AP$324</f>
        <v>0</v>
      </c>
      <c r="AQ188" s="101">
        <f>Planning!AQ$324</f>
        <v>0</v>
      </c>
      <c r="AR188" s="101">
        <f>Planning!AR$324</f>
        <v>0</v>
      </c>
      <c r="AS188" s="101">
        <f>Planning!AS$324</f>
        <v>0</v>
      </c>
      <c r="AT188" s="101">
        <f>Planning!AT$324</f>
        <v>0</v>
      </c>
      <c r="AU188" s="100">
        <f>Planning!AU$324</f>
        <v>0</v>
      </c>
      <c r="AV188" s="101">
        <f>Planning!AV$324</f>
        <v>0</v>
      </c>
      <c r="AW188" s="101">
        <f>Planning!AW$324</f>
        <v>0</v>
      </c>
      <c r="AX188" s="101">
        <f>Planning!AX$324</f>
        <v>0</v>
      </c>
      <c r="AY188" s="101">
        <f>Planning!AY$324</f>
        <v>0</v>
      </c>
      <c r="AZ188" s="101">
        <f>Planning!AZ$324</f>
        <v>0</v>
      </c>
      <c r="BA188" s="101">
        <f>Planning!BA$324</f>
        <v>0</v>
      </c>
      <c r="BB188" s="102">
        <f>Planning!BB$324</f>
        <v>0</v>
      </c>
      <c r="BC188" s="85">
        <f>Planning!BC$324</f>
        <v>0</v>
      </c>
      <c r="BD188" s="107"/>
      <c r="BE188" s="435">
        <f>Planning!BE$324</f>
        <v>0</v>
      </c>
      <c r="BF188" s="436">
        <f>Planning!BF$324</f>
        <v>0</v>
      </c>
      <c r="BG188" s="91">
        <f>Planning!BG$324</f>
        <v>0</v>
      </c>
      <c r="BH188" s="92">
        <f>Planning!BH$324</f>
        <v>0</v>
      </c>
      <c r="BI188" s="93" t="str">
        <f>Planning!BI$324</f>
        <v/>
      </c>
      <c r="BJ188" s="94">
        <f>Planning!BJ$324</f>
        <v>54.516129032258064</v>
      </c>
      <c r="BL188" s="324">
        <f>Planning!BL$324</f>
        <v>0</v>
      </c>
      <c r="BM188" s="149">
        <f>Planning!BP$324</f>
        <v>0</v>
      </c>
      <c r="NL188" s="43" t="s">
        <v>63</v>
      </c>
      <c r="NM188" s="43"/>
    </row>
    <row r="189" spans="1:377" s="318" customFormat="1" ht="10.199999999999999" customHeight="1" x14ac:dyDescent="0.3">
      <c r="A189" s="25"/>
      <c r="B189" s="389"/>
      <c r="C189" s="447"/>
      <c r="D189" s="15"/>
      <c r="E189" s="413" t="str">
        <f>Planning!$E$14</f>
        <v>MENAGE</v>
      </c>
      <c r="F189" s="413"/>
      <c r="G189" s="136">
        <f>(COUNTIF(O179:BB209,Planning!$ND$3))/2</f>
        <v>0</v>
      </c>
      <c r="H189" s="399"/>
      <c r="I189" s="443">
        <f>Conges!$B$13</f>
        <v>44906</v>
      </c>
      <c r="J189" s="444"/>
      <c r="K189" s="444"/>
      <c r="L189" s="444"/>
      <c r="M189" s="444"/>
      <c r="N189" s="68" t="str">
        <f>Planning!N$359</f>
        <v/>
      </c>
      <c r="O189" s="103">
        <f>Planning!O$359</f>
        <v>0</v>
      </c>
      <c r="P189" s="104">
        <f>Planning!P$359</f>
        <v>0</v>
      </c>
      <c r="Q189" s="104">
        <f>Planning!Q$359</f>
        <v>0</v>
      </c>
      <c r="R189" s="104">
        <f>Planning!R$359</f>
        <v>0</v>
      </c>
      <c r="S189" s="104">
        <f>Planning!S$359</f>
        <v>0</v>
      </c>
      <c r="T189" s="104">
        <f>Planning!T$359</f>
        <v>0</v>
      </c>
      <c r="U189" s="104">
        <f>Planning!U$359</f>
        <v>0</v>
      </c>
      <c r="V189" s="105">
        <f>Planning!V$359</f>
        <v>0</v>
      </c>
      <c r="W189" s="104">
        <f>Planning!W$359</f>
        <v>0</v>
      </c>
      <c r="X189" s="104">
        <f>Planning!X$359</f>
        <v>0</v>
      </c>
      <c r="Y189" s="104">
        <f>Planning!Y$359</f>
        <v>0</v>
      </c>
      <c r="Z189" s="104">
        <f>Planning!Z$359</f>
        <v>0</v>
      </c>
      <c r="AA189" s="104">
        <f>Planning!AA$359</f>
        <v>0</v>
      </c>
      <c r="AB189" s="104">
        <f>Planning!AB$359</f>
        <v>0</v>
      </c>
      <c r="AC189" s="104">
        <f>Planning!AC$359</f>
        <v>0</v>
      </c>
      <c r="AD189" s="104">
        <f>Planning!AD$359</f>
        <v>0</v>
      </c>
      <c r="AE189" s="103">
        <f>Planning!AE$359</f>
        <v>0</v>
      </c>
      <c r="AF189" s="104">
        <f>Planning!AF$359</f>
        <v>0</v>
      </c>
      <c r="AG189" s="104">
        <f>Planning!AG$359</f>
        <v>0</v>
      </c>
      <c r="AH189" s="104">
        <f>Planning!AH$359</f>
        <v>0</v>
      </c>
      <c r="AI189" s="104">
        <f>Planning!AI$359</f>
        <v>0</v>
      </c>
      <c r="AJ189" s="105">
        <f>Planning!AJ$359</f>
        <v>0</v>
      </c>
      <c r="AK189" s="104">
        <f>Planning!AK$359</f>
        <v>0</v>
      </c>
      <c r="AL189" s="104">
        <f>Planning!AL$359</f>
        <v>0</v>
      </c>
      <c r="AM189" s="104">
        <f>Planning!AM$359</f>
        <v>0</v>
      </c>
      <c r="AN189" s="104">
        <f>Planning!AN$359</f>
        <v>0</v>
      </c>
      <c r="AO189" s="104">
        <f>Planning!AO$359</f>
        <v>0</v>
      </c>
      <c r="AP189" s="104">
        <f>Planning!AP$359</f>
        <v>0</v>
      </c>
      <c r="AQ189" s="104">
        <f>Planning!AQ$359</f>
        <v>0</v>
      </c>
      <c r="AR189" s="104">
        <f>Planning!AR$359</f>
        <v>0</v>
      </c>
      <c r="AS189" s="104">
        <f>Planning!AS$359</f>
        <v>0</v>
      </c>
      <c r="AT189" s="104">
        <f>Planning!AT$359</f>
        <v>0</v>
      </c>
      <c r="AU189" s="103">
        <f>Planning!AU$359</f>
        <v>0</v>
      </c>
      <c r="AV189" s="104">
        <f>Planning!AV$359</f>
        <v>0</v>
      </c>
      <c r="AW189" s="104">
        <f>Planning!AW$359</f>
        <v>0</v>
      </c>
      <c r="AX189" s="104">
        <f>Planning!AX$359</f>
        <v>0</v>
      </c>
      <c r="AY189" s="104">
        <f>Planning!AY$359</f>
        <v>0</v>
      </c>
      <c r="AZ189" s="104">
        <f>Planning!AZ$359</f>
        <v>0</v>
      </c>
      <c r="BA189" s="104">
        <f>Planning!BA$359</f>
        <v>0</v>
      </c>
      <c r="BB189" s="105">
        <f>Planning!BB$359</f>
        <v>0</v>
      </c>
      <c r="BC189" s="72">
        <f>Planning!BC$359</f>
        <v>0</v>
      </c>
      <c r="BD189" s="107"/>
      <c r="BE189" s="433">
        <f>Planning!BE$359</f>
        <v>0</v>
      </c>
      <c r="BF189" s="434">
        <f>Planning!BF$359</f>
        <v>0</v>
      </c>
      <c r="BG189" s="77">
        <f>Planning!BG$359</f>
        <v>0</v>
      </c>
      <c r="BH189" s="78">
        <f>Planning!BH$359</f>
        <v>0</v>
      </c>
      <c r="BI189" s="79" t="str">
        <f>Planning!BI$359</f>
        <v/>
      </c>
      <c r="BJ189" s="80">
        <f>Planning!BJ$359</f>
        <v>59.967741935483865</v>
      </c>
      <c r="BL189" s="323">
        <f>Planning!BL$359</f>
        <v>0</v>
      </c>
      <c r="BM189" s="150">
        <f>Planning!BP$359</f>
        <v>0</v>
      </c>
      <c r="NL189" s="43" t="s">
        <v>63</v>
      </c>
      <c r="NM189" s="43"/>
    </row>
    <row r="190" spans="1:377" s="318" customFormat="1" ht="10.199999999999999" customHeight="1" x14ac:dyDescent="0.3">
      <c r="A190" s="25"/>
      <c r="B190" s="389"/>
      <c r="C190" s="447"/>
      <c r="D190" s="15"/>
      <c r="E190" s="396">
        <f>Planning!$E$15</f>
        <v>0</v>
      </c>
      <c r="F190" s="396"/>
      <c r="G190" s="137">
        <f>(COUNTIF(O179:BB209,Planning!$NF$3))/2</f>
        <v>0</v>
      </c>
      <c r="H190" s="399"/>
      <c r="I190" s="445">
        <f>Conges!$B$14</f>
        <v>44907</v>
      </c>
      <c r="J190" s="446"/>
      <c r="K190" s="446"/>
      <c r="L190" s="446"/>
      <c r="M190" s="446"/>
      <c r="N190" s="81" t="str">
        <f>Planning!N$394</f>
        <v/>
      </c>
      <c r="O190" s="100">
        <f>Planning!O$394</f>
        <v>0</v>
      </c>
      <c r="P190" s="101">
        <f>Planning!P$394</f>
        <v>0</v>
      </c>
      <c r="Q190" s="101">
        <f>Planning!Q$394</f>
        <v>0</v>
      </c>
      <c r="R190" s="101">
        <f>Planning!R$394</f>
        <v>0</v>
      </c>
      <c r="S190" s="101">
        <f>Planning!S$394</f>
        <v>0</v>
      </c>
      <c r="T190" s="101">
        <f>Planning!T$394</f>
        <v>0</v>
      </c>
      <c r="U190" s="101">
        <f>Planning!U$394</f>
        <v>0</v>
      </c>
      <c r="V190" s="102">
        <f>Planning!V$394</f>
        <v>0</v>
      </c>
      <c r="W190" s="101">
        <f>Planning!W$394</f>
        <v>0</v>
      </c>
      <c r="X190" s="101">
        <f>Planning!X$394</f>
        <v>0</v>
      </c>
      <c r="Y190" s="101">
        <f>Planning!Y$394</f>
        <v>0</v>
      </c>
      <c r="Z190" s="101">
        <f>Planning!Z$394</f>
        <v>0</v>
      </c>
      <c r="AA190" s="101">
        <f>Planning!AA$394</f>
        <v>0</v>
      </c>
      <c r="AB190" s="101">
        <f>Planning!AB$394</f>
        <v>0</v>
      </c>
      <c r="AC190" s="101">
        <f>Planning!AC$394</f>
        <v>0</v>
      </c>
      <c r="AD190" s="101">
        <f>Planning!AD$394</f>
        <v>0</v>
      </c>
      <c r="AE190" s="100">
        <f>Planning!AE$394</f>
        <v>0</v>
      </c>
      <c r="AF190" s="101">
        <f>Planning!AF$394</f>
        <v>0</v>
      </c>
      <c r="AG190" s="101">
        <f>Planning!AG$394</f>
        <v>0</v>
      </c>
      <c r="AH190" s="101">
        <f>Planning!AH$394</f>
        <v>0</v>
      </c>
      <c r="AI190" s="101">
        <f>Planning!AI$394</f>
        <v>0</v>
      </c>
      <c r="AJ190" s="102">
        <f>Planning!AJ$394</f>
        <v>0</v>
      </c>
      <c r="AK190" s="101">
        <f>Planning!AK$394</f>
        <v>0</v>
      </c>
      <c r="AL190" s="101">
        <f>Planning!AL$394</f>
        <v>0</v>
      </c>
      <c r="AM190" s="101">
        <f>Planning!AM$394</f>
        <v>0</v>
      </c>
      <c r="AN190" s="101">
        <f>Planning!AN$394</f>
        <v>0</v>
      </c>
      <c r="AO190" s="101">
        <f>Planning!AO$394</f>
        <v>0</v>
      </c>
      <c r="AP190" s="101">
        <f>Planning!AP$394</f>
        <v>0</v>
      </c>
      <c r="AQ190" s="101">
        <f>Planning!AQ$394</f>
        <v>0</v>
      </c>
      <c r="AR190" s="101">
        <f>Planning!AR$394</f>
        <v>0</v>
      </c>
      <c r="AS190" s="101">
        <f>Planning!AS$394</f>
        <v>0</v>
      </c>
      <c r="AT190" s="101">
        <f>Planning!AT$394</f>
        <v>0</v>
      </c>
      <c r="AU190" s="100">
        <f>Planning!AU$394</f>
        <v>0</v>
      </c>
      <c r="AV190" s="101">
        <f>Planning!AV$394</f>
        <v>0</v>
      </c>
      <c r="AW190" s="101">
        <f>Planning!AW$394</f>
        <v>0</v>
      </c>
      <c r="AX190" s="101">
        <f>Planning!AX$394</f>
        <v>0</v>
      </c>
      <c r="AY190" s="101">
        <f>Planning!AY$394</f>
        <v>0</v>
      </c>
      <c r="AZ190" s="101">
        <f>Planning!AZ$394</f>
        <v>0</v>
      </c>
      <c r="BA190" s="101">
        <f>Planning!BA$394</f>
        <v>0</v>
      </c>
      <c r="BB190" s="102">
        <f>Planning!BB$394</f>
        <v>0</v>
      </c>
      <c r="BC190" s="85">
        <f>Planning!BC$394</f>
        <v>0</v>
      </c>
      <c r="BD190" s="107"/>
      <c r="BE190" s="435">
        <f>Planning!BE$394</f>
        <v>0</v>
      </c>
      <c r="BF190" s="436">
        <f>Planning!BF$394</f>
        <v>0</v>
      </c>
      <c r="BG190" s="91">
        <f>Planning!BG$394</f>
        <v>0</v>
      </c>
      <c r="BH190" s="92">
        <f>Planning!BH$394</f>
        <v>0</v>
      </c>
      <c r="BI190" s="93" t="str">
        <f>Planning!BI$394</f>
        <v/>
      </c>
      <c r="BJ190" s="94">
        <f>Planning!BJ$394</f>
        <v>65.419354838709666</v>
      </c>
      <c r="BL190" s="324">
        <f>Planning!BL$394</f>
        <v>0</v>
      </c>
      <c r="BM190" s="149">
        <f>Planning!BP$394</f>
        <v>0</v>
      </c>
      <c r="NL190" s="43" t="s">
        <v>63</v>
      </c>
      <c r="NM190" s="43"/>
    </row>
    <row r="191" spans="1:377" s="318" customFormat="1" ht="10.199999999999999" customHeight="1" x14ac:dyDescent="0.3">
      <c r="A191" s="25"/>
      <c r="B191" s="389"/>
      <c r="C191" s="447"/>
      <c r="D191" s="15"/>
      <c r="E191" s="361"/>
      <c r="F191" s="361"/>
      <c r="G191" s="141">
        <f>(COUNTIF(O179:BB209,Planning!$NH$3))/2</f>
        <v>0</v>
      </c>
      <c r="H191" s="399"/>
      <c r="I191" s="443">
        <f>Conges!$B$15</f>
        <v>44908</v>
      </c>
      <c r="J191" s="444"/>
      <c r="K191" s="444"/>
      <c r="L191" s="444"/>
      <c r="M191" s="444"/>
      <c r="N191" s="68" t="str">
        <f>Planning!N$429</f>
        <v/>
      </c>
      <c r="O191" s="103">
        <f>Planning!O$429</f>
        <v>0</v>
      </c>
      <c r="P191" s="104">
        <f>Planning!P$429</f>
        <v>0</v>
      </c>
      <c r="Q191" s="104">
        <f>Planning!Q$429</f>
        <v>0</v>
      </c>
      <c r="R191" s="104">
        <f>Planning!R$429</f>
        <v>0</v>
      </c>
      <c r="S191" s="104">
        <f>Planning!S$429</f>
        <v>0</v>
      </c>
      <c r="T191" s="104">
        <f>Planning!T$429</f>
        <v>0</v>
      </c>
      <c r="U191" s="104">
        <f>Planning!U$429</f>
        <v>0</v>
      </c>
      <c r="V191" s="105">
        <f>Planning!V$429</f>
        <v>0</v>
      </c>
      <c r="W191" s="103">
        <f>Planning!W$429</f>
        <v>0</v>
      </c>
      <c r="X191" s="104">
        <f>Planning!X$429</f>
        <v>0</v>
      </c>
      <c r="Y191" s="104">
        <f>Planning!Y$429</f>
        <v>0</v>
      </c>
      <c r="Z191" s="104">
        <f>Planning!Z$429</f>
        <v>0</v>
      </c>
      <c r="AA191" s="104">
        <f>Planning!AA$429</f>
        <v>0</v>
      </c>
      <c r="AB191" s="104">
        <f>Planning!AB$429</f>
        <v>0</v>
      </c>
      <c r="AC191" s="104">
        <f>Planning!AC$429</f>
        <v>0</v>
      </c>
      <c r="AD191" s="105">
        <f>Planning!AD$429</f>
        <v>0</v>
      </c>
      <c r="AE191" s="103">
        <f>Planning!AE$429</f>
        <v>0</v>
      </c>
      <c r="AF191" s="104">
        <f>Planning!AF$429</f>
        <v>0</v>
      </c>
      <c r="AG191" s="104">
        <f>Planning!AG$429</f>
        <v>0</v>
      </c>
      <c r="AH191" s="104">
        <f>Planning!AH$429</f>
        <v>0</v>
      </c>
      <c r="AI191" s="104">
        <f>Planning!AI$429</f>
        <v>0</v>
      </c>
      <c r="AJ191" s="105">
        <f>Planning!AJ$429</f>
        <v>0</v>
      </c>
      <c r="AK191" s="103">
        <f>Planning!AK$429</f>
        <v>0</v>
      </c>
      <c r="AL191" s="104">
        <f>Planning!AL$429</f>
        <v>0</v>
      </c>
      <c r="AM191" s="104">
        <f>Planning!AM$429</f>
        <v>0</v>
      </c>
      <c r="AN191" s="104">
        <f>Planning!AN$429</f>
        <v>0</v>
      </c>
      <c r="AO191" s="104">
        <f>Planning!AO$429</f>
        <v>0</v>
      </c>
      <c r="AP191" s="104">
        <f>Planning!AP$429</f>
        <v>0</v>
      </c>
      <c r="AQ191" s="104">
        <f>Planning!AQ$429</f>
        <v>0</v>
      </c>
      <c r="AR191" s="104">
        <f>Planning!AR$429</f>
        <v>0</v>
      </c>
      <c r="AS191" s="104">
        <f>Planning!AS$429</f>
        <v>0</v>
      </c>
      <c r="AT191" s="105">
        <f>Planning!AT$429</f>
        <v>0</v>
      </c>
      <c r="AU191" s="103">
        <f>Planning!AU$429</f>
        <v>0</v>
      </c>
      <c r="AV191" s="104">
        <f>Planning!AV$429</f>
        <v>0</v>
      </c>
      <c r="AW191" s="104">
        <f>Planning!AW$429</f>
        <v>0</v>
      </c>
      <c r="AX191" s="104">
        <f>Planning!AX$429</f>
        <v>0</v>
      </c>
      <c r="AY191" s="104">
        <f>Planning!AY$429</f>
        <v>0</v>
      </c>
      <c r="AZ191" s="104">
        <f>Planning!AZ$429</f>
        <v>0</v>
      </c>
      <c r="BA191" s="104">
        <f>Planning!BA$429</f>
        <v>0</v>
      </c>
      <c r="BB191" s="105">
        <f>Planning!BB$429</f>
        <v>0</v>
      </c>
      <c r="BC191" s="72">
        <f>Planning!BC$429</f>
        <v>0</v>
      </c>
      <c r="BD191" s="107"/>
      <c r="BE191" s="433">
        <f>Planning!BE$429</f>
        <v>0</v>
      </c>
      <c r="BF191" s="434">
        <f>Planning!BF$429</f>
        <v>0</v>
      </c>
      <c r="BG191" s="77">
        <f>Planning!BG$429</f>
        <v>0</v>
      </c>
      <c r="BH191" s="78">
        <f>Planning!BH$429</f>
        <v>0</v>
      </c>
      <c r="BI191" s="79" t="str">
        <f>Planning!BI$429</f>
        <v/>
      </c>
      <c r="BJ191" s="80">
        <f>Planning!BJ$429</f>
        <v>70.870967741935473</v>
      </c>
      <c r="BL191" s="323">
        <f>Planning!BL$429</f>
        <v>0</v>
      </c>
      <c r="BM191" s="150">
        <f>Planning!BP$429</f>
        <v>0</v>
      </c>
      <c r="NL191" s="43" t="s">
        <v>63</v>
      </c>
      <c r="NM191" s="43"/>
    </row>
    <row r="192" spans="1:377" s="318" customFormat="1" ht="10.199999999999999" customHeight="1" x14ac:dyDescent="0.3">
      <c r="A192" s="25"/>
      <c r="B192" s="389"/>
      <c r="C192" s="447"/>
      <c r="D192" s="15"/>
      <c r="E192" s="426"/>
      <c r="F192" s="426"/>
      <c r="G192" s="142">
        <f>(COUNTIF(O179:BB209,Planning!$NJ$3))/2</f>
        <v>0</v>
      </c>
      <c r="H192" s="399"/>
      <c r="I192" s="445">
        <f>Conges!$B$16</f>
        <v>44909</v>
      </c>
      <c r="J192" s="446"/>
      <c r="K192" s="446"/>
      <c r="L192" s="446"/>
      <c r="M192" s="446"/>
      <c r="N192" s="81" t="str">
        <f>Planning!N$464</f>
        <v/>
      </c>
      <c r="O192" s="100">
        <f>Planning!O$464</f>
        <v>0</v>
      </c>
      <c r="P192" s="101">
        <f>Planning!P$464</f>
        <v>0</v>
      </c>
      <c r="Q192" s="101">
        <f>Planning!Q$464</f>
        <v>0</v>
      </c>
      <c r="R192" s="101">
        <f>Planning!R$464</f>
        <v>0</v>
      </c>
      <c r="S192" s="101">
        <f>Planning!S$464</f>
        <v>0</v>
      </c>
      <c r="T192" s="101">
        <f>Planning!T$464</f>
        <v>0</v>
      </c>
      <c r="U192" s="101">
        <f>Planning!U$464</f>
        <v>0</v>
      </c>
      <c r="V192" s="102">
        <f>Planning!V$464</f>
        <v>0</v>
      </c>
      <c r="W192" s="100">
        <f>Planning!W$464</f>
        <v>0</v>
      </c>
      <c r="X192" s="101">
        <f>Planning!X$464</f>
        <v>0</v>
      </c>
      <c r="Y192" s="101">
        <f>Planning!Y$464</f>
        <v>0</v>
      </c>
      <c r="Z192" s="101">
        <f>Planning!Z$464</f>
        <v>0</v>
      </c>
      <c r="AA192" s="101">
        <f>Planning!AA$464</f>
        <v>0</v>
      </c>
      <c r="AB192" s="101">
        <f>Planning!AB$464</f>
        <v>0</v>
      </c>
      <c r="AC192" s="101">
        <f>Planning!AC$464</f>
        <v>0</v>
      </c>
      <c r="AD192" s="102">
        <f>Planning!AD$464</f>
        <v>0</v>
      </c>
      <c r="AE192" s="100">
        <f>Planning!AE$464</f>
        <v>0</v>
      </c>
      <c r="AF192" s="101">
        <f>Planning!AF$464</f>
        <v>0</v>
      </c>
      <c r="AG192" s="101">
        <f>Planning!AG$464</f>
        <v>0</v>
      </c>
      <c r="AH192" s="101">
        <f>Planning!AH$464</f>
        <v>0</v>
      </c>
      <c r="AI192" s="101">
        <f>Planning!AI$464</f>
        <v>0</v>
      </c>
      <c r="AJ192" s="102">
        <f>Planning!AJ$464</f>
        <v>0</v>
      </c>
      <c r="AK192" s="100">
        <f>Planning!AK$464</f>
        <v>0</v>
      </c>
      <c r="AL192" s="101">
        <f>Planning!AL$464</f>
        <v>0</v>
      </c>
      <c r="AM192" s="101">
        <f>Planning!AM$464</f>
        <v>0</v>
      </c>
      <c r="AN192" s="101">
        <f>Planning!AN$464</f>
        <v>0</v>
      </c>
      <c r="AO192" s="101">
        <f>Planning!AO$464</f>
        <v>0</v>
      </c>
      <c r="AP192" s="101">
        <f>Planning!AP$464</f>
        <v>0</v>
      </c>
      <c r="AQ192" s="101">
        <f>Planning!AQ$464</f>
        <v>0</v>
      </c>
      <c r="AR192" s="101">
        <f>Planning!AR$464</f>
        <v>0</v>
      </c>
      <c r="AS192" s="101">
        <f>Planning!AS$464</f>
        <v>0</v>
      </c>
      <c r="AT192" s="102">
        <f>Planning!AT$464</f>
        <v>0</v>
      </c>
      <c r="AU192" s="100">
        <f>Planning!AU$464</f>
        <v>0</v>
      </c>
      <c r="AV192" s="101">
        <f>Planning!AV$464</f>
        <v>0</v>
      </c>
      <c r="AW192" s="101">
        <f>Planning!AW$464</f>
        <v>0</v>
      </c>
      <c r="AX192" s="101">
        <f>Planning!AX$464</f>
        <v>0</v>
      </c>
      <c r="AY192" s="101">
        <f>Planning!AY$464</f>
        <v>0</v>
      </c>
      <c r="AZ192" s="101">
        <f>Planning!AZ$464</f>
        <v>0</v>
      </c>
      <c r="BA192" s="101">
        <f>Planning!BA$464</f>
        <v>0</v>
      </c>
      <c r="BB192" s="102">
        <f>Planning!BB$464</f>
        <v>0</v>
      </c>
      <c r="BC192" s="85">
        <f>Planning!BC$464</f>
        <v>0</v>
      </c>
      <c r="BD192" s="107"/>
      <c r="BE192" s="435">
        <f>Planning!BE$464</f>
        <v>0</v>
      </c>
      <c r="BF192" s="436">
        <f>Planning!BF$464</f>
        <v>0</v>
      </c>
      <c r="BG192" s="91">
        <f>Planning!BG$464</f>
        <v>0</v>
      </c>
      <c r="BH192" s="92">
        <f>Planning!BH$464</f>
        <v>0</v>
      </c>
      <c r="BI192" s="93" t="str">
        <f>Planning!BI$464</f>
        <v/>
      </c>
      <c r="BJ192" s="94">
        <f>Planning!BJ$464</f>
        <v>76.322580645161281</v>
      </c>
      <c r="BL192" s="324">
        <f>Planning!BL$464</f>
        <v>0</v>
      </c>
      <c r="BM192" s="149">
        <f>Planning!BP$464</f>
        <v>0</v>
      </c>
      <c r="NL192" s="43" t="s">
        <v>63</v>
      </c>
      <c r="NM192" s="43"/>
    </row>
    <row r="193" spans="1:377" s="318" customFormat="1" ht="10.199999999999999" customHeight="1" x14ac:dyDescent="0.3">
      <c r="A193" s="25"/>
      <c r="B193" s="389"/>
      <c r="C193" s="447"/>
      <c r="D193" s="15"/>
      <c r="E193" s="379" t="str">
        <f>Planning!$E$18</f>
        <v>H sans Renfort</v>
      </c>
      <c r="F193" s="379"/>
      <c r="G193" s="138">
        <f>SUM(G184:G192)-G187</f>
        <v>0</v>
      </c>
      <c r="H193" s="399"/>
      <c r="I193" s="443">
        <f>Conges!$B$17</f>
        <v>44910</v>
      </c>
      <c r="J193" s="444"/>
      <c r="K193" s="444"/>
      <c r="L193" s="444"/>
      <c r="M193" s="444"/>
      <c r="N193" s="68" t="str">
        <f>Planning!N$499</f>
        <v/>
      </c>
      <c r="O193" s="103">
        <f>Planning!O$499</f>
        <v>0</v>
      </c>
      <c r="P193" s="104">
        <f>Planning!P$499</f>
        <v>0</v>
      </c>
      <c r="Q193" s="104">
        <f>Planning!Q$499</f>
        <v>0</v>
      </c>
      <c r="R193" s="104">
        <f>Planning!R$499</f>
        <v>0</v>
      </c>
      <c r="S193" s="104">
        <f>Planning!S$499</f>
        <v>0</v>
      </c>
      <c r="T193" s="104">
        <f>Planning!T$499</f>
        <v>0</v>
      </c>
      <c r="U193" s="104">
        <f>Planning!U$499</f>
        <v>0</v>
      </c>
      <c r="V193" s="105">
        <f>Planning!V$499</f>
        <v>0</v>
      </c>
      <c r="W193" s="103">
        <f>Planning!W$499</f>
        <v>0</v>
      </c>
      <c r="X193" s="104">
        <f>Planning!X$499</f>
        <v>0</v>
      </c>
      <c r="Y193" s="104">
        <f>Planning!Y$499</f>
        <v>0</v>
      </c>
      <c r="Z193" s="104">
        <f>Planning!Z$499</f>
        <v>0</v>
      </c>
      <c r="AA193" s="104">
        <f>Planning!AA$499</f>
        <v>0</v>
      </c>
      <c r="AB193" s="104">
        <f>Planning!AB$499</f>
        <v>0</v>
      </c>
      <c r="AC193" s="104">
        <f>Planning!AC$499</f>
        <v>0</v>
      </c>
      <c r="AD193" s="105">
        <f>Planning!AD$499</f>
        <v>0</v>
      </c>
      <c r="AE193" s="103">
        <f>Planning!AE$499</f>
        <v>0</v>
      </c>
      <c r="AF193" s="104">
        <f>Planning!AF$499</f>
        <v>0</v>
      </c>
      <c r="AG193" s="104">
        <f>Planning!AG$499</f>
        <v>0</v>
      </c>
      <c r="AH193" s="104">
        <f>Planning!AH$499</f>
        <v>0</v>
      </c>
      <c r="AI193" s="104">
        <f>Planning!AI$499</f>
        <v>0</v>
      </c>
      <c r="AJ193" s="105">
        <f>Planning!AJ$499</f>
        <v>0</v>
      </c>
      <c r="AK193" s="103">
        <f>Planning!AK$499</f>
        <v>0</v>
      </c>
      <c r="AL193" s="104">
        <f>Planning!AL$499</f>
        <v>0</v>
      </c>
      <c r="AM193" s="104">
        <f>Planning!AM$499</f>
        <v>0</v>
      </c>
      <c r="AN193" s="104">
        <f>Planning!AN$499</f>
        <v>0</v>
      </c>
      <c r="AO193" s="104">
        <f>Planning!AO$499</f>
        <v>0</v>
      </c>
      <c r="AP193" s="104">
        <f>Planning!AP$499</f>
        <v>0</v>
      </c>
      <c r="AQ193" s="104">
        <f>Planning!AQ$499</f>
        <v>0</v>
      </c>
      <c r="AR193" s="104">
        <f>Planning!AR$499</f>
        <v>0</v>
      </c>
      <c r="AS193" s="104">
        <f>Planning!AS$499</f>
        <v>0</v>
      </c>
      <c r="AT193" s="105">
        <f>Planning!AT$499</f>
        <v>0</v>
      </c>
      <c r="AU193" s="103">
        <f>Planning!AU$499</f>
        <v>0</v>
      </c>
      <c r="AV193" s="104">
        <f>Planning!AV$499</f>
        <v>0</v>
      </c>
      <c r="AW193" s="104">
        <f>Planning!AW$499</f>
        <v>0</v>
      </c>
      <c r="AX193" s="104">
        <f>Planning!AX$499</f>
        <v>0</v>
      </c>
      <c r="AY193" s="104">
        <f>Planning!AY$499</f>
        <v>0</v>
      </c>
      <c r="AZ193" s="104">
        <f>Planning!AZ$499</f>
        <v>0</v>
      </c>
      <c r="BA193" s="104">
        <f>Planning!BA$499</f>
        <v>0</v>
      </c>
      <c r="BB193" s="105">
        <f>Planning!BB$499</f>
        <v>0</v>
      </c>
      <c r="BC193" s="72">
        <f>Planning!BC$499</f>
        <v>0</v>
      </c>
      <c r="BD193" s="107"/>
      <c r="BE193" s="433">
        <f>Planning!BE$499</f>
        <v>0</v>
      </c>
      <c r="BF193" s="434">
        <f>Planning!BF$499</f>
        <v>0</v>
      </c>
      <c r="BG193" s="77">
        <f>Planning!BG$499</f>
        <v>0</v>
      </c>
      <c r="BH193" s="78">
        <f>Planning!BH$499</f>
        <v>0</v>
      </c>
      <c r="BI193" s="79" t="str">
        <f>Planning!BI$499</f>
        <v/>
      </c>
      <c r="BJ193" s="80">
        <f>Planning!BJ$499</f>
        <v>81.774193548387089</v>
      </c>
      <c r="BL193" s="323">
        <f>Planning!BL$499</f>
        <v>0</v>
      </c>
      <c r="BM193" s="150">
        <f>Planning!BP$499</f>
        <v>0</v>
      </c>
      <c r="NL193" s="43" t="s">
        <v>63</v>
      </c>
      <c r="NM193" s="43"/>
    </row>
    <row r="194" spans="1:377" s="318" customFormat="1" ht="10.199999999999999" customHeight="1" x14ac:dyDescent="0.3">
      <c r="A194" s="25"/>
      <c r="B194" s="389"/>
      <c r="C194" s="447"/>
      <c r="D194" s="15"/>
      <c r="E194" s="379" t="str">
        <f>Planning!$E$19</f>
        <v>H avec Renfort</v>
      </c>
      <c r="F194" s="379"/>
      <c r="G194" s="138">
        <f>SUM(G184:G192)</f>
        <v>0</v>
      </c>
      <c r="H194" s="399"/>
      <c r="I194" s="445">
        <f>Conges!$B$18</f>
        <v>44911</v>
      </c>
      <c r="J194" s="446"/>
      <c r="K194" s="446"/>
      <c r="L194" s="446"/>
      <c r="M194" s="446"/>
      <c r="N194" s="81" t="str">
        <f>Planning!N$534</f>
        <v/>
      </c>
      <c r="O194" s="100">
        <f>Planning!O$534</f>
        <v>0</v>
      </c>
      <c r="P194" s="101">
        <f>Planning!P$534</f>
        <v>0</v>
      </c>
      <c r="Q194" s="101">
        <f>Planning!Q$534</f>
        <v>0</v>
      </c>
      <c r="R194" s="101">
        <f>Planning!R$534</f>
        <v>0</v>
      </c>
      <c r="S194" s="101">
        <f>Planning!S$534</f>
        <v>0</v>
      </c>
      <c r="T194" s="101">
        <f>Planning!T$534</f>
        <v>0</v>
      </c>
      <c r="U194" s="101">
        <f>Planning!U$534</f>
        <v>0</v>
      </c>
      <c r="V194" s="102">
        <f>Planning!V$534</f>
        <v>0</v>
      </c>
      <c r="W194" s="100">
        <f>Planning!W$534</f>
        <v>0</v>
      </c>
      <c r="X194" s="101">
        <f>Planning!X$534</f>
        <v>0</v>
      </c>
      <c r="Y194" s="101">
        <f>Planning!Y$534</f>
        <v>0</v>
      </c>
      <c r="Z194" s="101">
        <f>Planning!Z$534</f>
        <v>0</v>
      </c>
      <c r="AA194" s="101">
        <f>Planning!AA$534</f>
        <v>0</v>
      </c>
      <c r="AB194" s="101">
        <f>Planning!AB$534</f>
        <v>0</v>
      </c>
      <c r="AC194" s="101">
        <f>Planning!AC$534</f>
        <v>0</v>
      </c>
      <c r="AD194" s="102">
        <f>Planning!AD$534</f>
        <v>0</v>
      </c>
      <c r="AE194" s="100">
        <f>Planning!AE$534</f>
        <v>0</v>
      </c>
      <c r="AF194" s="101">
        <f>Planning!AF$534</f>
        <v>0</v>
      </c>
      <c r="AG194" s="101">
        <f>Planning!AG$534</f>
        <v>0</v>
      </c>
      <c r="AH194" s="101">
        <f>Planning!AH$534</f>
        <v>0</v>
      </c>
      <c r="AI194" s="101">
        <f>Planning!AI$534</f>
        <v>0</v>
      </c>
      <c r="AJ194" s="102">
        <f>Planning!AJ$534</f>
        <v>0</v>
      </c>
      <c r="AK194" s="100">
        <f>Planning!AK$534</f>
        <v>0</v>
      </c>
      <c r="AL194" s="101">
        <f>Planning!AL$534</f>
        <v>0</v>
      </c>
      <c r="AM194" s="101">
        <f>Planning!AM$534</f>
        <v>0</v>
      </c>
      <c r="AN194" s="101">
        <f>Planning!AN$534</f>
        <v>0</v>
      </c>
      <c r="AO194" s="101">
        <f>Planning!AO$534</f>
        <v>0</v>
      </c>
      <c r="AP194" s="101">
        <f>Planning!AP$534</f>
        <v>0</v>
      </c>
      <c r="AQ194" s="101">
        <f>Planning!AQ$534</f>
        <v>0</v>
      </c>
      <c r="AR194" s="101">
        <f>Planning!AR$534</f>
        <v>0</v>
      </c>
      <c r="AS194" s="101">
        <f>Planning!AS$534</f>
        <v>0</v>
      </c>
      <c r="AT194" s="102">
        <f>Planning!AT$534</f>
        <v>0</v>
      </c>
      <c r="AU194" s="100">
        <f>Planning!AU$534</f>
        <v>0</v>
      </c>
      <c r="AV194" s="101">
        <f>Planning!AV$534</f>
        <v>0</v>
      </c>
      <c r="AW194" s="101">
        <f>Planning!AW$534</f>
        <v>0</v>
      </c>
      <c r="AX194" s="101">
        <f>Planning!AX$534</f>
        <v>0</v>
      </c>
      <c r="AY194" s="101">
        <f>Planning!AY$534</f>
        <v>0</v>
      </c>
      <c r="AZ194" s="101">
        <f>Planning!AZ$534</f>
        <v>0</v>
      </c>
      <c r="BA194" s="101">
        <f>Planning!BA$534</f>
        <v>0</v>
      </c>
      <c r="BB194" s="102">
        <f>Planning!BB$534</f>
        <v>0</v>
      </c>
      <c r="BC194" s="85">
        <f>Planning!BC$534</f>
        <v>0</v>
      </c>
      <c r="BD194" s="107"/>
      <c r="BE194" s="435">
        <f>Planning!BE$534</f>
        <v>0</v>
      </c>
      <c r="BF194" s="436">
        <f>Planning!BF$534</f>
        <v>0</v>
      </c>
      <c r="BG194" s="91">
        <f>Planning!BG$534</f>
        <v>0</v>
      </c>
      <c r="BH194" s="92">
        <f>Planning!BH$534</f>
        <v>0</v>
      </c>
      <c r="BI194" s="93" t="str">
        <f>Planning!BI$534</f>
        <v/>
      </c>
      <c r="BJ194" s="94">
        <f>Planning!BJ$534</f>
        <v>87.225806451612897</v>
      </c>
      <c r="BL194" s="324">
        <f>Planning!BL$534</f>
        <v>0</v>
      </c>
      <c r="BM194" s="149">
        <f>Planning!BP$534</f>
        <v>0</v>
      </c>
      <c r="NL194" s="43" t="s">
        <v>63</v>
      </c>
      <c r="NM194" s="43"/>
    </row>
    <row r="195" spans="1:377" s="318" customFormat="1" ht="10.199999999999999" customHeight="1" x14ac:dyDescent="0.3">
      <c r="A195" s="25"/>
      <c r="B195" s="389"/>
      <c r="C195" s="447"/>
      <c r="D195" s="15"/>
      <c r="E195" s="106"/>
      <c r="F195" s="106"/>
      <c r="G195" s="106"/>
      <c r="H195" s="399"/>
      <c r="I195" s="443">
        <f>Conges!$B$19</f>
        <v>44912</v>
      </c>
      <c r="J195" s="444"/>
      <c r="K195" s="444"/>
      <c r="L195" s="444"/>
      <c r="M195" s="444"/>
      <c r="N195" s="68" t="str">
        <f>Planning!N$569</f>
        <v/>
      </c>
      <c r="O195" s="103">
        <f>Planning!O$569</f>
        <v>0</v>
      </c>
      <c r="P195" s="104">
        <f>Planning!P$569</f>
        <v>0</v>
      </c>
      <c r="Q195" s="104">
        <f>Planning!Q$569</f>
        <v>0</v>
      </c>
      <c r="R195" s="104">
        <f>Planning!R$569</f>
        <v>0</v>
      </c>
      <c r="S195" s="104">
        <f>Planning!S$569</f>
        <v>0</v>
      </c>
      <c r="T195" s="104">
        <f>Planning!T$569</f>
        <v>0</v>
      </c>
      <c r="U195" s="104">
        <f>Planning!U$569</f>
        <v>0</v>
      </c>
      <c r="V195" s="105">
        <f>Planning!V$569</f>
        <v>0</v>
      </c>
      <c r="W195" s="103">
        <f>Planning!W$569</f>
        <v>0</v>
      </c>
      <c r="X195" s="104">
        <f>Planning!X$569</f>
        <v>0</v>
      </c>
      <c r="Y195" s="104">
        <f>Planning!Y$569</f>
        <v>0</v>
      </c>
      <c r="Z195" s="104">
        <f>Planning!Z$569</f>
        <v>0</v>
      </c>
      <c r="AA195" s="104">
        <f>Planning!AA$569</f>
        <v>0</v>
      </c>
      <c r="AB195" s="104">
        <f>Planning!AB$569</f>
        <v>0</v>
      </c>
      <c r="AC195" s="104">
        <f>Planning!AC$569</f>
        <v>0</v>
      </c>
      <c r="AD195" s="105">
        <f>Planning!AD$569</f>
        <v>0</v>
      </c>
      <c r="AE195" s="103">
        <f>Planning!AE$569</f>
        <v>0</v>
      </c>
      <c r="AF195" s="104">
        <f>Planning!AF$569</f>
        <v>0</v>
      </c>
      <c r="AG195" s="104">
        <f>Planning!AG$569</f>
        <v>0</v>
      </c>
      <c r="AH195" s="104">
        <f>Planning!AH$569</f>
        <v>0</v>
      </c>
      <c r="AI195" s="104">
        <f>Planning!AI$569</f>
        <v>0</v>
      </c>
      <c r="AJ195" s="105">
        <f>Planning!AJ$569</f>
        <v>0</v>
      </c>
      <c r="AK195" s="103">
        <f>Planning!AK$569</f>
        <v>0</v>
      </c>
      <c r="AL195" s="104">
        <f>Planning!AL$569</f>
        <v>0</v>
      </c>
      <c r="AM195" s="104">
        <f>Planning!AM$569</f>
        <v>0</v>
      </c>
      <c r="AN195" s="104">
        <f>Planning!AN$569</f>
        <v>0</v>
      </c>
      <c r="AO195" s="104">
        <f>Planning!AO$569</f>
        <v>0</v>
      </c>
      <c r="AP195" s="104">
        <f>Planning!AP$569</f>
        <v>0</v>
      </c>
      <c r="AQ195" s="104">
        <f>Planning!AQ$569</f>
        <v>0</v>
      </c>
      <c r="AR195" s="104">
        <f>Planning!AR$569</f>
        <v>0</v>
      </c>
      <c r="AS195" s="104">
        <f>Planning!AS$569</f>
        <v>0</v>
      </c>
      <c r="AT195" s="105">
        <f>Planning!AT$569</f>
        <v>0</v>
      </c>
      <c r="AU195" s="103">
        <f>Planning!AU$569</f>
        <v>0</v>
      </c>
      <c r="AV195" s="104">
        <f>Planning!AV$569</f>
        <v>0</v>
      </c>
      <c r="AW195" s="104">
        <f>Planning!AW$569</f>
        <v>0</v>
      </c>
      <c r="AX195" s="104">
        <f>Planning!AX$569</f>
        <v>0</v>
      </c>
      <c r="AY195" s="104">
        <f>Planning!AY$569</f>
        <v>0</v>
      </c>
      <c r="AZ195" s="104">
        <f>Planning!AZ$569</f>
        <v>0</v>
      </c>
      <c r="BA195" s="104">
        <f>Planning!BA$569</f>
        <v>0</v>
      </c>
      <c r="BB195" s="105">
        <f>Planning!BB$569</f>
        <v>0</v>
      </c>
      <c r="BC195" s="72">
        <f>Planning!BC$569</f>
        <v>0</v>
      </c>
      <c r="BD195" s="107"/>
      <c r="BE195" s="433">
        <f>Planning!BE$569</f>
        <v>0</v>
      </c>
      <c r="BF195" s="434">
        <f>Planning!BF$569</f>
        <v>0</v>
      </c>
      <c r="BG195" s="77">
        <f>Planning!BG$569</f>
        <v>0</v>
      </c>
      <c r="BH195" s="78">
        <f>Planning!BH$569</f>
        <v>0</v>
      </c>
      <c r="BI195" s="79" t="str">
        <f>Planning!BI$569</f>
        <v/>
      </c>
      <c r="BJ195" s="80">
        <f>Planning!BJ$569</f>
        <v>92.677419354838705</v>
      </c>
      <c r="BL195" s="323">
        <f>Planning!BL$569</f>
        <v>0</v>
      </c>
      <c r="BM195" s="150">
        <f>Planning!BP$569</f>
        <v>0</v>
      </c>
      <c r="NL195" s="43" t="s">
        <v>63</v>
      </c>
      <c r="NM195" s="43"/>
    </row>
    <row r="196" spans="1:377" s="318" customFormat="1" ht="10.199999999999999" customHeight="1" x14ac:dyDescent="0.3">
      <c r="A196" s="25"/>
      <c r="B196" s="389"/>
      <c r="C196" s="447"/>
      <c r="D196" s="15"/>
      <c r="E196" s="106"/>
      <c r="F196" s="106"/>
      <c r="G196" s="106"/>
      <c r="H196" s="399"/>
      <c r="I196" s="445">
        <f>Conges!$B$20</f>
        <v>44913</v>
      </c>
      <c r="J196" s="446"/>
      <c r="K196" s="446"/>
      <c r="L196" s="446"/>
      <c r="M196" s="446"/>
      <c r="N196" s="81" t="str">
        <f>Planning!N$604</f>
        <v/>
      </c>
      <c r="O196" s="100">
        <f>Planning!O$604</f>
        <v>0</v>
      </c>
      <c r="P196" s="101">
        <f>Planning!P$604</f>
        <v>0</v>
      </c>
      <c r="Q196" s="101">
        <f>Planning!Q$604</f>
        <v>0</v>
      </c>
      <c r="R196" s="101">
        <f>Planning!R$604</f>
        <v>0</v>
      </c>
      <c r="S196" s="101">
        <f>Planning!S$604</f>
        <v>0</v>
      </c>
      <c r="T196" s="101">
        <f>Planning!T$604</f>
        <v>0</v>
      </c>
      <c r="U196" s="101">
        <f>Planning!U$604</f>
        <v>0</v>
      </c>
      <c r="V196" s="102">
        <f>Planning!V$604</f>
        <v>0</v>
      </c>
      <c r="W196" s="100">
        <f>Planning!W$604</f>
        <v>0</v>
      </c>
      <c r="X196" s="101">
        <f>Planning!X$604</f>
        <v>0</v>
      </c>
      <c r="Y196" s="101">
        <f>Planning!Y$604</f>
        <v>0</v>
      </c>
      <c r="Z196" s="101">
        <f>Planning!Z$604</f>
        <v>0</v>
      </c>
      <c r="AA196" s="101">
        <f>Planning!AA$604</f>
        <v>0</v>
      </c>
      <c r="AB196" s="101">
        <f>Planning!AB$604</f>
        <v>0</v>
      </c>
      <c r="AC196" s="101">
        <f>Planning!AC$604</f>
        <v>0</v>
      </c>
      <c r="AD196" s="102">
        <f>Planning!AD$604</f>
        <v>0</v>
      </c>
      <c r="AE196" s="100">
        <f>Planning!AE$604</f>
        <v>0</v>
      </c>
      <c r="AF196" s="101">
        <f>Planning!AF$604</f>
        <v>0</v>
      </c>
      <c r="AG196" s="101">
        <f>Planning!AG$604</f>
        <v>0</v>
      </c>
      <c r="AH196" s="101">
        <f>Planning!AH$604</f>
        <v>0</v>
      </c>
      <c r="AI196" s="101">
        <f>Planning!AI$604</f>
        <v>0</v>
      </c>
      <c r="AJ196" s="102">
        <f>Planning!AJ$604</f>
        <v>0</v>
      </c>
      <c r="AK196" s="100">
        <f>Planning!AK$604</f>
        <v>0</v>
      </c>
      <c r="AL196" s="101">
        <f>Planning!AL$604</f>
        <v>0</v>
      </c>
      <c r="AM196" s="101">
        <f>Planning!AM$604</f>
        <v>0</v>
      </c>
      <c r="AN196" s="101">
        <f>Planning!AN$604</f>
        <v>0</v>
      </c>
      <c r="AO196" s="101">
        <f>Planning!AO$604</f>
        <v>0</v>
      </c>
      <c r="AP196" s="101">
        <f>Planning!AP$604</f>
        <v>0</v>
      </c>
      <c r="AQ196" s="101">
        <f>Planning!AQ$604</f>
        <v>0</v>
      </c>
      <c r="AR196" s="101">
        <f>Planning!AR$604</f>
        <v>0</v>
      </c>
      <c r="AS196" s="101">
        <f>Planning!AS$604</f>
        <v>0</v>
      </c>
      <c r="AT196" s="102">
        <f>Planning!AT$604</f>
        <v>0</v>
      </c>
      <c r="AU196" s="100">
        <f>Planning!AU$604</f>
        <v>0</v>
      </c>
      <c r="AV196" s="101">
        <f>Planning!AV$604</f>
        <v>0</v>
      </c>
      <c r="AW196" s="101">
        <f>Planning!AW$604</f>
        <v>0</v>
      </c>
      <c r="AX196" s="101">
        <f>Planning!AX$604</f>
        <v>0</v>
      </c>
      <c r="AY196" s="101">
        <f>Planning!AY$604</f>
        <v>0</v>
      </c>
      <c r="AZ196" s="101">
        <f>Planning!AZ$604</f>
        <v>0</v>
      </c>
      <c r="BA196" s="101">
        <f>Planning!BA$604</f>
        <v>0</v>
      </c>
      <c r="BB196" s="102">
        <f>Planning!BB$604</f>
        <v>0</v>
      </c>
      <c r="BC196" s="85">
        <f>Planning!BC$604</f>
        <v>0</v>
      </c>
      <c r="BD196" s="107"/>
      <c r="BE196" s="435">
        <f>Planning!BE$604</f>
        <v>0</v>
      </c>
      <c r="BF196" s="436">
        <f>Planning!BF$604</f>
        <v>0</v>
      </c>
      <c r="BG196" s="91">
        <f>Planning!BG$604</f>
        <v>0</v>
      </c>
      <c r="BH196" s="92">
        <f>Planning!BH$604</f>
        <v>0</v>
      </c>
      <c r="BI196" s="93" t="str">
        <f>Planning!BI$604</f>
        <v/>
      </c>
      <c r="BJ196" s="94">
        <f>Planning!BJ$604</f>
        <v>98.129032258064512</v>
      </c>
      <c r="BL196" s="324">
        <f>Planning!BL$604</f>
        <v>0</v>
      </c>
      <c r="BM196" s="149">
        <f>Planning!BP$604</f>
        <v>0</v>
      </c>
      <c r="NL196" s="43" t="s">
        <v>63</v>
      </c>
      <c r="NM196" s="43"/>
    </row>
    <row r="197" spans="1:377" s="318" customFormat="1" ht="10.199999999999999" customHeight="1" x14ac:dyDescent="0.3">
      <c r="A197" s="25"/>
      <c r="B197" s="389"/>
      <c r="C197" s="447"/>
      <c r="D197" s="15"/>
      <c r="E197" s="106"/>
      <c r="F197" s="106"/>
      <c r="G197" s="106"/>
      <c r="H197" s="399"/>
      <c r="I197" s="443">
        <f>Conges!$B$21</f>
        <v>44914</v>
      </c>
      <c r="J197" s="444"/>
      <c r="K197" s="444"/>
      <c r="L197" s="444"/>
      <c r="M197" s="444"/>
      <c r="N197" s="68" t="str">
        <f>Planning!N$639</f>
        <v/>
      </c>
      <c r="O197" s="103">
        <f>Planning!O$639</f>
        <v>0</v>
      </c>
      <c r="P197" s="104">
        <f>Planning!P$639</f>
        <v>0</v>
      </c>
      <c r="Q197" s="104">
        <f>Planning!Q$639</f>
        <v>0</v>
      </c>
      <c r="R197" s="104">
        <f>Planning!R$639</f>
        <v>0</v>
      </c>
      <c r="S197" s="104">
        <f>Planning!S$639</f>
        <v>0</v>
      </c>
      <c r="T197" s="104">
        <f>Planning!T$639</f>
        <v>0</v>
      </c>
      <c r="U197" s="104">
        <f>Planning!U$639</f>
        <v>0</v>
      </c>
      <c r="V197" s="105">
        <f>Planning!V$639</f>
        <v>0</v>
      </c>
      <c r="W197" s="103">
        <f>Planning!W$639</f>
        <v>0</v>
      </c>
      <c r="X197" s="104">
        <f>Planning!X$639</f>
        <v>0</v>
      </c>
      <c r="Y197" s="104">
        <f>Planning!Y$639</f>
        <v>0</v>
      </c>
      <c r="Z197" s="104">
        <f>Planning!Z$639</f>
        <v>0</v>
      </c>
      <c r="AA197" s="104">
        <f>Planning!AA$639</f>
        <v>0</v>
      </c>
      <c r="AB197" s="104">
        <f>Planning!AB$639</f>
        <v>0</v>
      </c>
      <c r="AC197" s="104">
        <f>Planning!AC$639</f>
        <v>0</v>
      </c>
      <c r="AD197" s="105">
        <f>Planning!AD$639</f>
        <v>0</v>
      </c>
      <c r="AE197" s="103">
        <f>Planning!AE$639</f>
        <v>0</v>
      </c>
      <c r="AF197" s="104">
        <f>Planning!AF$639</f>
        <v>0</v>
      </c>
      <c r="AG197" s="104">
        <f>Planning!AG$639</f>
        <v>0</v>
      </c>
      <c r="AH197" s="104">
        <f>Planning!AH$639</f>
        <v>0</v>
      </c>
      <c r="AI197" s="104">
        <f>Planning!AI$639</f>
        <v>0</v>
      </c>
      <c r="AJ197" s="105">
        <f>Planning!AJ$639</f>
        <v>0</v>
      </c>
      <c r="AK197" s="103">
        <f>Planning!AK$639</f>
        <v>0</v>
      </c>
      <c r="AL197" s="104">
        <f>Planning!AL$639</f>
        <v>0</v>
      </c>
      <c r="AM197" s="104">
        <f>Planning!AM$639</f>
        <v>0</v>
      </c>
      <c r="AN197" s="104">
        <f>Planning!AN$639</f>
        <v>0</v>
      </c>
      <c r="AO197" s="104">
        <f>Planning!AO$639</f>
        <v>0</v>
      </c>
      <c r="AP197" s="104">
        <f>Planning!AP$639</f>
        <v>0</v>
      </c>
      <c r="AQ197" s="104">
        <f>Planning!AQ$639</f>
        <v>0</v>
      </c>
      <c r="AR197" s="104">
        <f>Planning!AR$639</f>
        <v>0</v>
      </c>
      <c r="AS197" s="104">
        <f>Planning!AS$639</f>
        <v>0</v>
      </c>
      <c r="AT197" s="105">
        <f>Planning!AT$639</f>
        <v>0</v>
      </c>
      <c r="AU197" s="103">
        <f>Planning!AU$639</f>
        <v>0</v>
      </c>
      <c r="AV197" s="104">
        <f>Planning!AV$639</f>
        <v>0</v>
      </c>
      <c r="AW197" s="104">
        <f>Planning!AW$639</f>
        <v>0</v>
      </c>
      <c r="AX197" s="104">
        <f>Planning!AX$639</f>
        <v>0</v>
      </c>
      <c r="AY197" s="104">
        <f>Planning!AY$639</f>
        <v>0</v>
      </c>
      <c r="AZ197" s="104">
        <f>Planning!AZ$639</f>
        <v>0</v>
      </c>
      <c r="BA197" s="104">
        <f>Planning!BA$639</f>
        <v>0</v>
      </c>
      <c r="BB197" s="105">
        <f>Planning!BB$639</f>
        <v>0</v>
      </c>
      <c r="BC197" s="72">
        <f>Planning!BC$639</f>
        <v>0</v>
      </c>
      <c r="BD197" s="107"/>
      <c r="BE197" s="433">
        <f>Planning!BE$639</f>
        <v>0</v>
      </c>
      <c r="BF197" s="434">
        <f>Planning!BF$639</f>
        <v>0</v>
      </c>
      <c r="BG197" s="77">
        <f>Planning!BG$639</f>
        <v>0</v>
      </c>
      <c r="BH197" s="78">
        <f>Planning!BH$639</f>
        <v>0</v>
      </c>
      <c r="BI197" s="79" t="str">
        <f>Planning!BI$639</f>
        <v/>
      </c>
      <c r="BJ197" s="80">
        <f>Planning!BJ$639</f>
        <v>103.58064516129032</v>
      </c>
      <c r="BL197" s="323">
        <f>Planning!BL$639</f>
        <v>0</v>
      </c>
      <c r="BM197" s="150">
        <f>Planning!BP$639</f>
        <v>0</v>
      </c>
      <c r="NL197" s="43" t="s">
        <v>63</v>
      </c>
      <c r="NM197" s="43"/>
    </row>
    <row r="198" spans="1:377" s="318" customFormat="1" ht="10.199999999999999" customHeight="1" x14ac:dyDescent="0.3">
      <c r="A198" s="25"/>
      <c r="B198" s="389"/>
      <c r="C198" s="447"/>
      <c r="D198" s="15"/>
      <c r="E198" s="106"/>
      <c r="F198" s="106"/>
      <c r="G198" s="106"/>
      <c r="H198" s="399"/>
      <c r="I198" s="445">
        <f>Conges!$B$22</f>
        <v>44915</v>
      </c>
      <c r="J198" s="446"/>
      <c r="K198" s="446"/>
      <c r="L198" s="446"/>
      <c r="M198" s="446"/>
      <c r="N198" s="81" t="str">
        <f>Planning!N$674</f>
        <v/>
      </c>
      <c r="O198" s="100">
        <f>Planning!O$674</f>
        <v>0</v>
      </c>
      <c r="P198" s="101">
        <f>Planning!P$674</f>
        <v>0</v>
      </c>
      <c r="Q198" s="101">
        <f>Planning!Q$674</f>
        <v>0</v>
      </c>
      <c r="R198" s="101">
        <f>Planning!R$674</f>
        <v>0</v>
      </c>
      <c r="S198" s="101">
        <f>Planning!S$674</f>
        <v>0</v>
      </c>
      <c r="T198" s="101">
        <f>Planning!T$674</f>
        <v>0</v>
      </c>
      <c r="U198" s="101">
        <f>Planning!U$674</f>
        <v>0</v>
      </c>
      <c r="V198" s="102">
        <f>Planning!V$674</f>
        <v>0</v>
      </c>
      <c r="W198" s="100">
        <f>Planning!W$674</f>
        <v>0</v>
      </c>
      <c r="X198" s="101">
        <f>Planning!X$674</f>
        <v>0</v>
      </c>
      <c r="Y198" s="101">
        <f>Planning!Y$674</f>
        <v>0</v>
      </c>
      <c r="Z198" s="101">
        <f>Planning!Z$674</f>
        <v>0</v>
      </c>
      <c r="AA198" s="101">
        <f>Planning!AA$674</f>
        <v>0</v>
      </c>
      <c r="AB198" s="101">
        <f>Planning!AB$674</f>
        <v>0</v>
      </c>
      <c r="AC198" s="101">
        <f>Planning!AC$674</f>
        <v>0</v>
      </c>
      <c r="AD198" s="102">
        <f>Planning!AD$674</f>
        <v>0</v>
      </c>
      <c r="AE198" s="100">
        <f>Planning!AE$674</f>
        <v>0</v>
      </c>
      <c r="AF198" s="101">
        <f>Planning!AF$674</f>
        <v>0</v>
      </c>
      <c r="AG198" s="101">
        <f>Planning!AG$674</f>
        <v>0</v>
      </c>
      <c r="AH198" s="101">
        <f>Planning!AH$674</f>
        <v>0</v>
      </c>
      <c r="AI198" s="101">
        <f>Planning!AI$674</f>
        <v>0</v>
      </c>
      <c r="AJ198" s="102">
        <f>Planning!AJ$674</f>
        <v>0</v>
      </c>
      <c r="AK198" s="100">
        <f>Planning!AK$674</f>
        <v>0</v>
      </c>
      <c r="AL198" s="101">
        <f>Planning!AL$674</f>
        <v>0</v>
      </c>
      <c r="AM198" s="101">
        <f>Planning!AM$674</f>
        <v>0</v>
      </c>
      <c r="AN198" s="101">
        <f>Planning!AN$674</f>
        <v>0</v>
      </c>
      <c r="AO198" s="101">
        <f>Planning!AO$674</f>
        <v>0</v>
      </c>
      <c r="AP198" s="101">
        <f>Planning!AP$674</f>
        <v>0</v>
      </c>
      <c r="AQ198" s="101">
        <f>Planning!AQ$674</f>
        <v>0</v>
      </c>
      <c r="AR198" s="101">
        <f>Planning!AR$674</f>
        <v>0</v>
      </c>
      <c r="AS198" s="101">
        <f>Planning!AS$674</f>
        <v>0</v>
      </c>
      <c r="AT198" s="102">
        <f>Planning!AT$674</f>
        <v>0</v>
      </c>
      <c r="AU198" s="100">
        <f>Planning!AU$674</f>
        <v>0</v>
      </c>
      <c r="AV198" s="101">
        <f>Planning!AV$674</f>
        <v>0</v>
      </c>
      <c r="AW198" s="101">
        <f>Planning!AW$674</f>
        <v>0</v>
      </c>
      <c r="AX198" s="101">
        <f>Planning!AX$674</f>
        <v>0</v>
      </c>
      <c r="AY198" s="101">
        <f>Planning!AY$674</f>
        <v>0</v>
      </c>
      <c r="AZ198" s="101">
        <f>Planning!AZ$674</f>
        <v>0</v>
      </c>
      <c r="BA198" s="101">
        <f>Planning!BA$674</f>
        <v>0</v>
      </c>
      <c r="BB198" s="102">
        <f>Planning!BB$674</f>
        <v>0</v>
      </c>
      <c r="BC198" s="85">
        <f>Planning!BC$674</f>
        <v>0</v>
      </c>
      <c r="BD198" s="107"/>
      <c r="BE198" s="435">
        <f>Planning!BE$674</f>
        <v>0</v>
      </c>
      <c r="BF198" s="436">
        <f>Planning!BF$674</f>
        <v>0</v>
      </c>
      <c r="BG198" s="91">
        <f>Planning!BG$674</f>
        <v>0</v>
      </c>
      <c r="BH198" s="92">
        <f>Planning!BH$674</f>
        <v>0</v>
      </c>
      <c r="BI198" s="93" t="str">
        <f>Planning!BI$674</f>
        <v/>
      </c>
      <c r="BJ198" s="94">
        <f>Planning!BJ$674</f>
        <v>109.03225806451613</v>
      </c>
      <c r="BL198" s="324">
        <f>Planning!BL$674</f>
        <v>0</v>
      </c>
      <c r="BM198" s="149">
        <f>Planning!BP$674</f>
        <v>0</v>
      </c>
      <c r="NL198" s="43" t="s">
        <v>63</v>
      </c>
      <c r="NM198" s="43"/>
    </row>
    <row r="199" spans="1:377" s="318" customFormat="1" ht="10.199999999999999" customHeight="1" x14ac:dyDescent="0.3">
      <c r="A199" s="25"/>
      <c r="B199" s="389"/>
      <c r="C199" s="447"/>
      <c r="D199" s="15"/>
      <c r="E199" s="106"/>
      <c r="F199" s="106"/>
      <c r="G199" s="106"/>
      <c r="H199" s="399"/>
      <c r="I199" s="443">
        <f>Conges!$B$23</f>
        <v>44916</v>
      </c>
      <c r="J199" s="444"/>
      <c r="K199" s="444"/>
      <c r="L199" s="444"/>
      <c r="M199" s="444"/>
      <c r="N199" s="68" t="str">
        <f>Planning!N$709</f>
        <v/>
      </c>
      <c r="O199" s="103">
        <f>Planning!O$709</f>
        <v>0</v>
      </c>
      <c r="P199" s="104">
        <f>Planning!P$709</f>
        <v>0</v>
      </c>
      <c r="Q199" s="104">
        <f>Planning!Q$709</f>
        <v>0</v>
      </c>
      <c r="R199" s="104">
        <f>Planning!R$709</f>
        <v>0</v>
      </c>
      <c r="S199" s="104">
        <f>Planning!S$709</f>
        <v>0</v>
      </c>
      <c r="T199" s="104">
        <f>Planning!T$709</f>
        <v>0</v>
      </c>
      <c r="U199" s="104">
        <f>Planning!U$709</f>
        <v>0</v>
      </c>
      <c r="V199" s="105">
        <f>Planning!V$709</f>
        <v>0</v>
      </c>
      <c r="W199" s="103">
        <f>Planning!W$709</f>
        <v>0</v>
      </c>
      <c r="X199" s="104">
        <f>Planning!X$709</f>
        <v>0</v>
      </c>
      <c r="Y199" s="104">
        <f>Planning!Y$709</f>
        <v>0</v>
      </c>
      <c r="Z199" s="104">
        <f>Planning!Z$709</f>
        <v>0</v>
      </c>
      <c r="AA199" s="104">
        <f>Planning!AA$709</f>
        <v>0</v>
      </c>
      <c r="AB199" s="104">
        <f>Planning!AB$709</f>
        <v>0</v>
      </c>
      <c r="AC199" s="104">
        <f>Planning!AC$709</f>
        <v>0</v>
      </c>
      <c r="AD199" s="105">
        <f>Planning!AD$709</f>
        <v>0</v>
      </c>
      <c r="AE199" s="103">
        <f>Planning!AE$709</f>
        <v>0</v>
      </c>
      <c r="AF199" s="104">
        <f>Planning!AF$709</f>
        <v>0</v>
      </c>
      <c r="AG199" s="104">
        <f>Planning!AG$709</f>
        <v>0</v>
      </c>
      <c r="AH199" s="104">
        <f>Planning!AH$709</f>
        <v>0</v>
      </c>
      <c r="AI199" s="104">
        <f>Planning!AI$709</f>
        <v>0</v>
      </c>
      <c r="AJ199" s="105">
        <f>Planning!AJ$709</f>
        <v>0</v>
      </c>
      <c r="AK199" s="103">
        <f>Planning!AK$709</f>
        <v>0</v>
      </c>
      <c r="AL199" s="104">
        <f>Planning!AL$709</f>
        <v>0</v>
      </c>
      <c r="AM199" s="104">
        <f>Planning!AM$709</f>
        <v>0</v>
      </c>
      <c r="AN199" s="104">
        <f>Planning!AN$709</f>
        <v>0</v>
      </c>
      <c r="AO199" s="104">
        <f>Planning!AO$709</f>
        <v>0</v>
      </c>
      <c r="AP199" s="104">
        <f>Planning!AP$709</f>
        <v>0</v>
      </c>
      <c r="AQ199" s="104">
        <f>Planning!AQ$709</f>
        <v>0</v>
      </c>
      <c r="AR199" s="104">
        <f>Planning!AR$709</f>
        <v>0</v>
      </c>
      <c r="AS199" s="104">
        <f>Planning!AS$709</f>
        <v>0</v>
      </c>
      <c r="AT199" s="105">
        <f>Planning!AT$709</f>
        <v>0</v>
      </c>
      <c r="AU199" s="103">
        <f>Planning!AU$709</f>
        <v>0</v>
      </c>
      <c r="AV199" s="104">
        <f>Planning!AV$709</f>
        <v>0</v>
      </c>
      <c r="AW199" s="104">
        <f>Planning!AW$709</f>
        <v>0</v>
      </c>
      <c r="AX199" s="104">
        <f>Planning!AX$709</f>
        <v>0</v>
      </c>
      <c r="AY199" s="104">
        <f>Planning!AY$709</f>
        <v>0</v>
      </c>
      <c r="AZ199" s="104">
        <f>Planning!AZ$709</f>
        <v>0</v>
      </c>
      <c r="BA199" s="104">
        <f>Planning!BA$709</f>
        <v>0</v>
      </c>
      <c r="BB199" s="105">
        <f>Planning!BB$709</f>
        <v>0</v>
      </c>
      <c r="BC199" s="72">
        <f>Planning!BC$709</f>
        <v>0</v>
      </c>
      <c r="BD199" s="107"/>
      <c r="BE199" s="433">
        <f>Planning!BE$709</f>
        <v>0</v>
      </c>
      <c r="BF199" s="434">
        <f>Planning!BF$709</f>
        <v>0</v>
      </c>
      <c r="BG199" s="77">
        <f>Planning!BG$709</f>
        <v>0</v>
      </c>
      <c r="BH199" s="78">
        <f>Planning!BH$709</f>
        <v>0</v>
      </c>
      <c r="BI199" s="79" t="str">
        <f>Planning!BI$709</f>
        <v/>
      </c>
      <c r="BJ199" s="80">
        <f>Planning!BJ$709</f>
        <v>114.48387096774192</v>
      </c>
      <c r="BL199" s="323">
        <f>Planning!BL$709</f>
        <v>0</v>
      </c>
      <c r="BM199" s="150">
        <f>Planning!BP$709</f>
        <v>0</v>
      </c>
      <c r="NL199" s="43" t="s">
        <v>63</v>
      </c>
      <c r="NM199" s="43"/>
    </row>
    <row r="200" spans="1:377" s="318" customFormat="1" ht="10.199999999999999" customHeight="1" x14ac:dyDescent="0.3">
      <c r="A200" s="25"/>
      <c r="B200" s="389"/>
      <c r="C200" s="447"/>
      <c r="D200" s="15"/>
      <c r="E200" s="106"/>
      <c r="F200" s="106"/>
      <c r="G200" s="106"/>
      <c r="H200" s="399"/>
      <c r="I200" s="445">
        <f>Conges!$B$24</f>
        <v>44917</v>
      </c>
      <c r="J200" s="446"/>
      <c r="K200" s="446"/>
      <c r="L200" s="446"/>
      <c r="M200" s="446"/>
      <c r="N200" s="81" t="str">
        <f>Planning!N$744</f>
        <v/>
      </c>
      <c r="O200" s="100">
        <f>Planning!O$744</f>
        <v>0</v>
      </c>
      <c r="P200" s="101">
        <f>Planning!P$744</f>
        <v>0</v>
      </c>
      <c r="Q200" s="101">
        <f>Planning!Q$744</f>
        <v>0</v>
      </c>
      <c r="R200" s="101">
        <f>Planning!R$744</f>
        <v>0</v>
      </c>
      <c r="S200" s="101">
        <f>Planning!S$744</f>
        <v>0</v>
      </c>
      <c r="T200" s="101">
        <f>Planning!T$744</f>
        <v>0</v>
      </c>
      <c r="U200" s="101">
        <f>Planning!U$744</f>
        <v>0</v>
      </c>
      <c r="V200" s="102">
        <f>Planning!V$744</f>
        <v>0</v>
      </c>
      <c r="W200" s="100">
        <f>Planning!W$744</f>
        <v>0</v>
      </c>
      <c r="X200" s="101">
        <f>Planning!X$744</f>
        <v>0</v>
      </c>
      <c r="Y200" s="101">
        <f>Planning!Y$744</f>
        <v>0</v>
      </c>
      <c r="Z200" s="101">
        <f>Planning!Z$744</f>
        <v>0</v>
      </c>
      <c r="AA200" s="101">
        <f>Planning!AA$744</f>
        <v>0</v>
      </c>
      <c r="AB200" s="101">
        <f>Planning!AB$744</f>
        <v>0</v>
      </c>
      <c r="AC200" s="101">
        <f>Planning!AC$744</f>
        <v>0</v>
      </c>
      <c r="AD200" s="102">
        <f>Planning!AD$744</f>
        <v>0</v>
      </c>
      <c r="AE200" s="100">
        <f>Planning!AE$744</f>
        <v>0</v>
      </c>
      <c r="AF200" s="101">
        <f>Planning!AF$744</f>
        <v>0</v>
      </c>
      <c r="AG200" s="101">
        <f>Planning!AG$744</f>
        <v>0</v>
      </c>
      <c r="AH200" s="101">
        <f>Planning!AH$744</f>
        <v>0</v>
      </c>
      <c r="AI200" s="101">
        <f>Planning!AI$744</f>
        <v>0</v>
      </c>
      <c r="AJ200" s="102">
        <f>Planning!AJ$744</f>
        <v>0</v>
      </c>
      <c r="AK200" s="100">
        <f>Planning!AK$744</f>
        <v>0</v>
      </c>
      <c r="AL200" s="101">
        <f>Planning!AL$744</f>
        <v>0</v>
      </c>
      <c r="AM200" s="101">
        <f>Planning!AM$744</f>
        <v>0</v>
      </c>
      <c r="AN200" s="101">
        <f>Planning!AN$744</f>
        <v>0</v>
      </c>
      <c r="AO200" s="101">
        <f>Planning!AO$744</f>
        <v>0</v>
      </c>
      <c r="AP200" s="101">
        <f>Planning!AP$744</f>
        <v>0</v>
      </c>
      <c r="AQ200" s="101">
        <f>Planning!AQ$744</f>
        <v>0</v>
      </c>
      <c r="AR200" s="101">
        <f>Planning!AR$744</f>
        <v>0</v>
      </c>
      <c r="AS200" s="101">
        <f>Planning!AS$744</f>
        <v>0</v>
      </c>
      <c r="AT200" s="102">
        <f>Planning!AT$744</f>
        <v>0</v>
      </c>
      <c r="AU200" s="100">
        <f>Planning!AU$744</f>
        <v>0</v>
      </c>
      <c r="AV200" s="101">
        <f>Planning!AV$744</f>
        <v>0</v>
      </c>
      <c r="AW200" s="101">
        <f>Planning!AW$744</f>
        <v>0</v>
      </c>
      <c r="AX200" s="101">
        <f>Planning!AX$744</f>
        <v>0</v>
      </c>
      <c r="AY200" s="101">
        <f>Planning!AY$744</f>
        <v>0</v>
      </c>
      <c r="AZ200" s="101">
        <f>Planning!AZ$744</f>
        <v>0</v>
      </c>
      <c r="BA200" s="101">
        <f>Planning!BA$744</f>
        <v>0</v>
      </c>
      <c r="BB200" s="102">
        <f>Planning!BB$744</f>
        <v>0</v>
      </c>
      <c r="BC200" s="85">
        <f>Planning!BC$744</f>
        <v>0</v>
      </c>
      <c r="BD200" s="107"/>
      <c r="BE200" s="435">
        <f>Planning!BE$744</f>
        <v>0</v>
      </c>
      <c r="BF200" s="436">
        <f>Planning!BF$744</f>
        <v>0</v>
      </c>
      <c r="BG200" s="91">
        <f>Planning!BG$744</f>
        <v>0</v>
      </c>
      <c r="BH200" s="92">
        <f>Planning!BH$744</f>
        <v>0</v>
      </c>
      <c r="BI200" s="93" t="str">
        <f>Planning!BI$744</f>
        <v/>
      </c>
      <c r="BJ200" s="94">
        <f>Planning!BJ$744</f>
        <v>119.93548387096773</v>
      </c>
      <c r="BL200" s="324">
        <f>Planning!BL$744</f>
        <v>0</v>
      </c>
      <c r="BM200" s="149">
        <f>Planning!BP$744</f>
        <v>0</v>
      </c>
      <c r="NL200" s="43" t="s">
        <v>63</v>
      </c>
      <c r="NM200" s="43"/>
    </row>
    <row r="201" spans="1:377" s="318" customFormat="1" ht="10.199999999999999" customHeight="1" x14ac:dyDescent="0.3">
      <c r="A201" s="25"/>
      <c r="B201" s="389"/>
      <c r="C201" s="447"/>
      <c r="D201" s="15"/>
      <c r="E201" s="106"/>
      <c r="F201" s="106"/>
      <c r="G201" s="106"/>
      <c r="H201" s="399"/>
      <c r="I201" s="443">
        <f>Conges!$B$25</f>
        <v>44918</v>
      </c>
      <c r="J201" s="444"/>
      <c r="K201" s="444"/>
      <c r="L201" s="444"/>
      <c r="M201" s="444"/>
      <c r="N201" s="68" t="str">
        <f>Planning!N$779</f>
        <v/>
      </c>
      <c r="O201" s="103">
        <f>Planning!O$779</f>
        <v>0</v>
      </c>
      <c r="P201" s="104">
        <f>Planning!P$779</f>
        <v>0</v>
      </c>
      <c r="Q201" s="104">
        <f>Planning!Q$779</f>
        <v>0</v>
      </c>
      <c r="R201" s="104">
        <f>Planning!R$779</f>
        <v>0</v>
      </c>
      <c r="S201" s="104">
        <f>Planning!S$779</f>
        <v>0</v>
      </c>
      <c r="T201" s="104">
        <f>Planning!T$779</f>
        <v>0</v>
      </c>
      <c r="U201" s="104">
        <f>Planning!U$779</f>
        <v>0</v>
      </c>
      <c r="V201" s="105">
        <f>Planning!V$779</f>
        <v>0</v>
      </c>
      <c r="W201" s="103">
        <f>Planning!W$779</f>
        <v>0</v>
      </c>
      <c r="X201" s="104">
        <f>Planning!X$779</f>
        <v>0</v>
      </c>
      <c r="Y201" s="104">
        <f>Planning!Y$779</f>
        <v>0</v>
      </c>
      <c r="Z201" s="104">
        <f>Planning!Z$779</f>
        <v>0</v>
      </c>
      <c r="AA201" s="104">
        <f>Planning!AA$779</f>
        <v>0</v>
      </c>
      <c r="AB201" s="104">
        <f>Planning!AB$779</f>
        <v>0</v>
      </c>
      <c r="AC201" s="104">
        <f>Planning!AC$779</f>
        <v>0</v>
      </c>
      <c r="AD201" s="105">
        <f>Planning!AD$779</f>
        <v>0</v>
      </c>
      <c r="AE201" s="103">
        <f>Planning!AE$779</f>
        <v>0</v>
      </c>
      <c r="AF201" s="104">
        <f>Planning!AF$779</f>
        <v>0</v>
      </c>
      <c r="AG201" s="104">
        <f>Planning!AG$779</f>
        <v>0</v>
      </c>
      <c r="AH201" s="104">
        <f>Planning!AH$779</f>
        <v>0</v>
      </c>
      <c r="AI201" s="104">
        <f>Planning!AI$779</f>
        <v>0</v>
      </c>
      <c r="AJ201" s="105">
        <f>Planning!AJ$779</f>
        <v>0</v>
      </c>
      <c r="AK201" s="103">
        <f>Planning!AK$779</f>
        <v>0</v>
      </c>
      <c r="AL201" s="104">
        <f>Planning!AL$779</f>
        <v>0</v>
      </c>
      <c r="AM201" s="104">
        <f>Planning!AM$779</f>
        <v>0</v>
      </c>
      <c r="AN201" s="104">
        <f>Planning!AN$779</f>
        <v>0</v>
      </c>
      <c r="AO201" s="104">
        <f>Planning!AO$779</f>
        <v>0</v>
      </c>
      <c r="AP201" s="104">
        <f>Planning!AP$779</f>
        <v>0</v>
      </c>
      <c r="AQ201" s="104">
        <f>Planning!AQ$779</f>
        <v>0</v>
      </c>
      <c r="AR201" s="104">
        <f>Planning!AR$779</f>
        <v>0</v>
      </c>
      <c r="AS201" s="104">
        <f>Planning!AS$779</f>
        <v>0</v>
      </c>
      <c r="AT201" s="105">
        <f>Planning!AT$779</f>
        <v>0</v>
      </c>
      <c r="AU201" s="103">
        <f>Planning!AU$779</f>
        <v>0</v>
      </c>
      <c r="AV201" s="104">
        <f>Planning!AV$779</f>
        <v>0</v>
      </c>
      <c r="AW201" s="104">
        <f>Planning!AW$779</f>
        <v>0</v>
      </c>
      <c r="AX201" s="104">
        <f>Planning!AX$779</f>
        <v>0</v>
      </c>
      <c r="AY201" s="104">
        <f>Planning!AY$779</f>
        <v>0</v>
      </c>
      <c r="AZ201" s="104">
        <f>Planning!AZ$779</f>
        <v>0</v>
      </c>
      <c r="BA201" s="104">
        <f>Planning!BA$779</f>
        <v>0</v>
      </c>
      <c r="BB201" s="105">
        <f>Planning!BB$779</f>
        <v>0</v>
      </c>
      <c r="BC201" s="72">
        <f>Planning!BC$779</f>
        <v>0</v>
      </c>
      <c r="BD201" s="107"/>
      <c r="BE201" s="433">
        <f>Planning!BE$779</f>
        <v>0</v>
      </c>
      <c r="BF201" s="434">
        <f>Planning!BF$779</f>
        <v>0</v>
      </c>
      <c r="BG201" s="77">
        <f>Planning!BG$779</f>
        <v>0</v>
      </c>
      <c r="BH201" s="78">
        <f>Planning!BH$779</f>
        <v>0</v>
      </c>
      <c r="BI201" s="79" t="str">
        <f>Planning!BI$779</f>
        <v/>
      </c>
      <c r="BJ201" s="80">
        <f>Planning!BJ$779</f>
        <v>125.38709677419354</v>
      </c>
      <c r="BL201" s="323">
        <f>Planning!BL$779</f>
        <v>0</v>
      </c>
      <c r="BM201" s="150">
        <f>Planning!BP$779</f>
        <v>0</v>
      </c>
      <c r="NL201" s="43" t="s">
        <v>63</v>
      </c>
      <c r="NM201" s="43"/>
    </row>
    <row r="202" spans="1:377" s="318" customFormat="1" ht="10.199999999999999" customHeight="1" x14ac:dyDescent="0.3">
      <c r="A202" s="25"/>
      <c r="B202" s="389"/>
      <c r="C202" s="447"/>
      <c r="D202" s="15"/>
      <c r="E202" s="106"/>
      <c r="F202" s="106"/>
      <c r="G202" s="106"/>
      <c r="H202" s="399"/>
      <c r="I202" s="445">
        <f>Conges!$B$26</f>
        <v>44919</v>
      </c>
      <c r="J202" s="446"/>
      <c r="K202" s="446"/>
      <c r="L202" s="446"/>
      <c r="M202" s="446"/>
      <c r="N202" s="81" t="str">
        <f>Planning!N$814</f>
        <v/>
      </c>
      <c r="O202" s="100">
        <f>Planning!O$814</f>
        <v>0</v>
      </c>
      <c r="P202" s="101">
        <f>Planning!P$814</f>
        <v>0</v>
      </c>
      <c r="Q202" s="101">
        <f>Planning!Q$814</f>
        <v>0</v>
      </c>
      <c r="R202" s="101">
        <f>Planning!R$814</f>
        <v>0</v>
      </c>
      <c r="S202" s="101">
        <f>Planning!S$814</f>
        <v>0</v>
      </c>
      <c r="T202" s="101">
        <f>Planning!T$814</f>
        <v>0</v>
      </c>
      <c r="U202" s="101">
        <f>Planning!U$814</f>
        <v>0</v>
      </c>
      <c r="V202" s="102">
        <f>Planning!V$814</f>
        <v>0</v>
      </c>
      <c r="W202" s="100">
        <f>Planning!W$814</f>
        <v>0</v>
      </c>
      <c r="X202" s="101">
        <f>Planning!X$814</f>
        <v>0</v>
      </c>
      <c r="Y202" s="101">
        <f>Planning!Y$814</f>
        <v>0</v>
      </c>
      <c r="Z202" s="101">
        <f>Planning!Z$814</f>
        <v>0</v>
      </c>
      <c r="AA202" s="101">
        <f>Planning!AA$814</f>
        <v>0</v>
      </c>
      <c r="AB202" s="101">
        <f>Planning!AB$814</f>
        <v>0</v>
      </c>
      <c r="AC202" s="101">
        <f>Planning!AC$814</f>
        <v>0</v>
      </c>
      <c r="AD202" s="102">
        <f>Planning!AD$814</f>
        <v>0</v>
      </c>
      <c r="AE202" s="100">
        <f>Planning!AE$814</f>
        <v>0</v>
      </c>
      <c r="AF202" s="101">
        <f>Planning!AF$814</f>
        <v>0</v>
      </c>
      <c r="AG202" s="101">
        <f>Planning!AG$814</f>
        <v>0</v>
      </c>
      <c r="AH202" s="101">
        <f>Planning!AH$814</f>
        <v>0</v>
      </c>
      <c r="AI202" s="101">
        <f>Planning!AI$814</f>
        <v>0</v>
      </c>
      <c r="AJ202" s="102">
        <f>Planning!AJ$814</f>
        <v>0</v>
      </c>
      <c r="AK202" s="100">
        <f>Planning!AK$814</f>
        <v>0</v>
      </c>
      <c r="AL202" s="101">
        <f>Planning!AL$814</f>
        <v>0</v>
      </c>
      <c r="AM202" s="101">
        <f>Planning!AM$814</f>
        <v>0</v>
      </c>
      <c r="AN202" s="101">
        <f>Planning!AN$814</f>
        <v>0</v>
      </c>
      <c r="AO202" s="101">
        <f>Planning!AO$814</f>
        <v>0</v>
      </c>
      <c r="AP202" s="101">
        <f>Planning!AP$814</f>
        <v>0</v>
      </c>
      <c r="AQ202" s="101">
        <f>Planning!AQ$814</f>
        <v>0</v>
      </c>
      <c r="AR202" s="101">
        <f>Planning!AR$814</f>
        <v>0</v>
      </c>
      <c r="AS202" s="101">
        <f>Planning!AS$814</f>
        <v>0</v>
      </c>
      <c r="AT202" s="102">
        <f>Planning!AT$814</f>
        <v>0</v>
      </c>
      <c r="AU202" s="100">
        <f>Planning!AU$814</f>
        <v>0</v>
      </c>
      <c r="AV202" s="101">
        <f>Planning!AV$814</f>
        <v>0</v>
      </c>
      <c r="AW202" s="101">
        <f>Planning!AW$814</f>
        <v>0</v>
      </c>
      <c r="AX202" s="101">
        <f>Planning!AX$814</f>
        <v>0</v>
      </c>
      <c r="AY202" s="101">
        <f>Planning!AY$814</f>
        <v>0</v>
      </c>
      <c r="AZ202" s="101">
        <f>Planning!AZ$814</f>
        <v>0</v>
      </c>
      <c r="BA202" s="101">
        <f>Planning!BA$814</f>
        <v>0</v>
      </c>
      <c r="BB202" s="102">
        <f>Planning!BB$814</f>
        <v>0</v>
      </c>
      <c r="BC202" s="85">
        <f>Planning!BC$814</f>
        <v>0</v>
      </c>
      <c r="BD202" s="107"/>
      <c r="BE202" s="435">
        <f>Planning!BE$814</f>
        <v>0</v>
      </c>
      <c r="BF202" s="436">
        <f>Planning!BF$814</f>
        <v>0</v>
      </c>
      <c r="BG202" s="91">
        <f>Planning!BG$814</f>
        <v>0</v>
      </c>
      <c r="BH202" s="92">
        <f>Planning!BH$814</f>
        <v>0</v>
      </c>
      <c r="BI202" s="93" t="str">
        <f>Planning!BI$814</f>
        <v/>
      </c>
      <c r="BJ202" s="94">
        <f>Planning!BJ$814</f>
        <v>130.83870967741933</v>
      </c>
      <c r="BL202" s="324">
        <f>Planning!BL$814</f>
        <v>0</v>
      </c>
      <c r="BM202" s="149">
        <f>Planning!BP$814</f>
        <v>0</v>
      </c>
      <c r="NL202" s="43" t="s">
        <v>63</v>
      </c>
      <c r="NM202" s="43"/>
    </row>
    <row r="203" spans="1:377" s="318" customFormat="1" ht="10.199999999999999" customHeight="1" x14ac:dyDescent="0.3">
      <c r="A203" s="25"/>
      <c r="B203" s="389"/>
      <c r="C203" s="447"/>
      <c r="D203" s="15"/>
      <c r="E203" s="106"/>
      <c r="F203" s="106"/>
      <c r="G203" s="106"/>
      <c r="H203" s="399"/>
      <c r="I203" s="443">
        <f>Conges!$B$27</f>
        <v>44920</v>
      </c>
      <c r="J203" s="444"/>
      <c r="K203" s="444"/>
      <c r="L203" s="444"/>
      <c r="M203" s="444"/>
      <c r="N203" s="68" t="str">
        <f>Planning!N$849</f>
        <v/>
      </c>
      <c r="O203" s="103">
        <f>Planning!O$849</f>
        <v>0</v>
      </c>
      <c r="P203" s="104">
        <f>Planning!P$849</f>
        <v>0</v>
      </c>
      <c r="Q203" s="104">
        <f>Planning!Q$849</f>
        <v>0</v>
      </c>
      <c r="R203" s="104">
        <f>Planning!R$849</f>
        <v>0</v>
      </c>
      <c r="S203" s="104">
        <f>Planning!S$849</f>
        <v>0</v>
      </c>
      <c r="T203" s="104">
        <f>Planning!T$849</f>
        <v>0</v>
      </c>
      <c r="U203" s="104">
        <f>Planning!U$849</f>
        <v>0</v>
      </c>
      <c r="V203" s="105">
        <f>Planning!V$849</f>
        <v>0</v>
      </c>
      <c r="W203" s="103">
        <f>Planning!W$849</f>
        <v>0</v>
      </c>
      <c r="X203" s="104">
        <f>Planning!X$849</f>
        <v>0</v>
      </c>
      <c r="Y203" s="104">
        <f>Planning!Y$849</f>
        <v>0</v>
      </c>
      <c r="Z203" s="104">
        <f>Planning!Z$849</f>
        <v>0</v>
      </c>
      <c r="AA203" s="104">
        <f>Planning!AA$849</f>
        <v>0</v>
      </c>
      <c r="AB203" s="104">
        <f>Planning!AB$849</f>
        <v>0</v>
      </c>
      <c r="AC203" s="104">
        <f>Planning!AC$849</f>
        <v>0</v>
      </c>
      <c r="AD203" s="105">
        <f>Planning!AD$849</f>
        <v>0</v>
      </c>
      <c r="AE203" s="103">
        <f>Planning!AE$849</f>
        <v>0</v>
      </c>
      <c r="AF203" s="104">
        <f>Planning!AF$849</f>
        <v>0</v>
      </c>
      <c r="AG203" s="104">
        <f>Planning!AG$849</f>
        <v>0</v>
      </c>
      <c r="AH203" s="104">
        <f>Planning!AH$849</f>
        <v>0</v>
      </c>
      <c r="AI203" s="104">
        <f>Planning!AI$849</f>
        <v>0</v>
      </c>
      <c r="AJ203" s="105">
        <f>Planning!AJ$849</f>
        <v>0</v>
      </c>
      <c r="AK203" s="103">
        <f>Planning!AK$849</f>
        <v>0</v>
      </c>
      <c r="AL203" s="104">
        <f>Planning!AL$849</f>
        <v>0</v>
      </c>
      <c r="AM203" s="104">
        <f>Planning!AM$849</f>
        <v>0</v>
      </c>
      <c r="AN203" s="104">
        <f>Planning!AN$849</f>
        <v>0</v>
      </c>
      <c r="AO203" s="104">
        <f>Planning!AO$849</f>
        <v>0</v>
      </c>
      <c r="AP203" s="104">
        <f>Planning!AP$849</f>
        <v>0</v>
      </c>
      <c r="AQ203" s="104">
        <f>Planning!AQ$849</f>
        <v>0</v>
      </c>
      <c r="AR203" s="104">
        <f>Planning!AR$849</f>
        <v>0</v>
      </c>
      <c r="AS203" s="104">
        <f>Planning!AS$849</f>
        <v>0</v>
      </c>
      <c r="AT203" s="105">
        <f>Planning!AT$849</f>
        <v>0</v>
      </c>
      <c r="AU203" s="103">
        <f>Planning!AU$849</f>
        <v>0</v>
      </c>
      <c r="AV203" s="104">
        <f>Planning!AV$849</f>
        <v>0</v>
      </c>
      <c r="AW203" s="104">
        <f>Planning!AW$849</f>
        <v>0</v>
      </c>
      <c r="AX203" s="104">
        <f>Planning!AX$849</f>
        <v>0</v>
      </c>
      <c r="AY203" s="104">
        <f>Planning!AY$849</f>
        <v>0</v>
      </c>
      <c r="AZ203" s="104">
        <f>Planning!AZ$849</f>
        <v>0</v>
      </c>
      <c r="BA203" s="104">
        <f>Planning!BA$849</f>
        <v>0</v>
      </c>
      <c r="BB203" s="105">
        <f>Planning!BB$849</f>
        <v>0</v>
      </c>
      <c r="BC203" s="72">
        <f>Planning!BC$849</f>
        <v>0</v>
      </c>
      <c r="BD203" s="107"/>
      <c r="BE203" s="433">
        <f>Planning!BE$849</f>
        <v>0</v>
      </c>
      <c r="BF203" s="434">
        <f>Planning!BF$849</f>
        <v>0</v>
      </c>
      <c r="BG203" s="77">
        <f>Planning!BG$849</f>
        <v>0</v>
      </c>
      <c r="BH203" s="78">
        <f>Planning!BH$849</f>
        <v>0</v>
      </c>
      <c r="BI203" s="79" t="str">
        <f>Planning!BI$849</f>
        <v/>
      </c>
      <c r="BJ203" s="80">
        <f>Planning!BJ$849</f>
        <v>136.29032258064515</v>
      </c>
      <c r="BL203" s="323">
        <f>Planning!BL$849</f>
        <v>0</v>
      </c>
      <c r="BM203" s="150">
        <f>Planning!BP$849</f>
        <v>0</v>
      </c>
      <c r="NL203" s="43" t="s">
        <v>63</v>
      </c>
      <c r="NM203" s="43"/>
    </row>
    <row r="204" spans="1:377" s="318" customFormat="1" ht="10.199999999999999" customHeight="1" x14ac:dyDescent="0.3">
      <c r="A204" s="25"/>
      <c r="B204" s="389"/>
      <c r="C204" s="447"/>
      <c r="D204" s="15"/>
      <c r="E204" s="106"/>
      <c r="F204" s="106"/>
      <c r="G204" s="106"/>
      <c r="H204" s="399"/>
      <c r="I204" s="445">
        <f>Conges!$B$28</f>
        <v>44921</v>
      </c>
      <c r="J204" s="446"/>
      <c r="K204" s="446"/>
      <c r="L204" s="446"/>
      <c r="M204" s="446"/>
      <c r="N204" s="81" t="str">
        <f>Planning!N$884</f>
        <v/>
      </c>
      <c r="O204" s="100">
        <f>Planning!O$884</f>
        <v>0</v>
      </c>
      <c r="P204" s="101">
        <f>Planning!P$884</f>
        <v>0</v>
      </c>
      <c r="Q204" s="101">
        <f>Planning!Q$884</f>
        <v>0</v>
      </c>
      <c r="R204" s="101">
        <f>Planning!R$884</f>
        <v>0</v>
      </c>
      <c r="S204" s="101">
        <f>Planning!S$884</f>
        <v>0</v>
      </c>
      <c r="T204" s="101">
        <f>Planning!T$884</f>
        <v>0</v>
      </c>
      <c r="U204" s="101">
        <f>Planning!U$884</f>
        <v>0</v>
      </c>
      <c r="V204" s="102">
        <f>Planning!V$884</f>
        <v>0</v>
      </c>
      <c r="W204" s="100">
        <f>Planning!W$884</f>
        <v>0</v>
      </c>
      <c r="X204" s="101">
        <f>Planning!X$884</f>
        <v>0</v>
      </c>
      <c r="Y204" s="101">
        <f>Planning!Y$884</f>
        <v>0</v>
      </c>
      <c r="Z204" s="101">
        <f>Planning!Z$884</f>
        <v>0</v>
      </c>
      <c r="AA204" s="101">
        <f>Planning!AA$884</f>
        <v>0</v>
      </c>
      <c r="AB204" s="101">
        <f>Planning!AB$884</f>
        <v>0</v>
      </c>
      <c r="AC204" s="101">
        <f>Planning!AC$884</f>
        <v>0</v>
      </c>
      <c r="AD204" s="102">
        <f>Planning!AD$884</f>
        <v>0</v>
      </c>
      <c r="AE204" s="100">
        <f>Planning!AE$884</f>
        <v>0</v>
      </c>
      <c r="AF204" s="101">
        <f>Planning!AF$884</f>
        <v>0</v>
      </c>
      <c r="AG204" s="101">
        <f>Planning!AG$884</f>
        <v>0</v>
      </c>
      <c r="AH204" s="101">
        <f>Planning!AH$884</f>
        <v>0</v>
      </c>
      <c r="AI204" s="101">
        <f>Planning!AI$884</f>
        <v>0</v>
      </c>
      <c r="AJ204" s="102">
        <f>Planning!AJ$884</f>
        <v>0</v>
      </c>
      <c r="AK204" s="100">
        <f>Planning!AK$884</f>
        <v>0</v>
      </c>
      <c r="AL204" s="101">
        <f>Planning!AL$884</f>
        <v>0</v>
      </c>
      <c r="AM204" s="101">
        <f>Planning!AM$884</f>
        <v>0</v>
      </c>
      <c r="AN204" s="101">
        <f>Planning!AN$884</f>
        <v>0</v>
      </c>
      <c r="AO204" s="101">
        <f>Planning!AO$884</f>
        <v>0</v>
      </c>
      <c r="AP204" s="101">
        <f>Planning!AP$884</f>
        <v>0</v>
      </c>
      <c r="AQ204" s="101">
        <f>Planning!AQ$884</f>
        <v>0</v>
      </c>
      <c r="AR204" s="101">
        <f>Planning!AR$884</f>
        <v>0</v>
      </c>
      <c r="AS204" s="101">
        <f>Planning!AS$884</f>
        <v>0</v>
      </c>
      <c r="AT204" s="102">
        <f>Planning!AT$884</f>
        <v>0</v>
      </c>
      <c r="AU204" s="100">
        <f>Planning!AU$884</f>
        <v>0</v>
      </c>
      <c r="AV204" s="101">
        <f>Planning!AV$884</f>
        <v>0</v>
      </c>
      <c r="AW204" s="101">
        <f>Planning!AW$884</f>
        <v>0</v>
      </c>
      <c r="AX204" s="101">
        <f>Planning!AX$884</f>
        <v>0</v>
      </c>
      <c r="AY204" s="101">
        <f>Planning!AY$884</f>
        <v>0</v>
      </c>
      <c r="AZ204" s="101">
        <f>Planning!AZ$884</f>
        <v>0</v>
      </c>
      <c r="BA204" s="101">
        <f>Planning!BA$884</f>
        <v>0</v>
      </c>
      <c r="BB204" s="102">
        <f>Planning!BB$884</f>
        <v>0</v>
      </c>
      <c r="BC204" s="85">
        <f>Planning!BC$884</f>
        <v>0</v>
      </c>
      <c r="BD204" s="107"/>
      <c r="BE204" s="435">
        <f>Planning!BE$884</f>
        <v>0</v>
      </c>
      <c r="BF204" s="436">
        <f>Planning!BF$884</f>
        <v>0</v>
      </c>
      <c r="BG204" s="91">
        <f>Planning!BG$884</f>
        <v>0</v>
      </c>
      <c r="BH204" s="92">
        <f>Planning!BH$884</f>
        <v>0</v>
      </c>
      <c r="BI204" s="93" t="str">
        <f>Planning!BI$884</f>
        <v/>
      </c>
      <c r="BJ204" s="94">
        <f>Planning!BJ$884</f>
        <v>141.74193548387095</v>
      </c>
      <c r="BL204" s="324">
        <f>Planning!BL$884</f>
        <v>0</v>
      </c>
      <c r="BM204" s="149">
        <f>Planning!BP$884</f>
        <v>0</v>
      </c>
      <c r="NL204" s="43" t="s">
        <v>63</v>
      </c>
      <c r="NM204" s="43"/>
    </row>
    <row r="205" spans="1:377" s="318" customFormat="1" ht="10.199999999999999" customHeight="1" x14ac:dyDescent="0.3">
      <c r="A205" s="25"/>
      <c r="B205" s="389"/>
      <c r="C205" s="447"/>
      <c r="D205" s="15"/>
      <c r="E205" s="106"/>
      <c r="F205" s="106"/>
      <c r="G205" s="106"/>
      <c r="H205" s="399"/>
      <c r="I205" s="443">
        <f>Conges!$B$29</f>
        <v>44922</v>
      </c>
      <c r="J205" s="444"/>
      <c r="K205" s="444"/>
      <c r="L205" s="444"/>
      <c r="M205" s="444"/>
      <c r="N205" s="68" t="str">
        <f>Planning!N$919</f>
        <v/>
      </c>
      <c r="O205" s="103">
        <f>Planning!O$919</f>
        <v>0</v>
      </c>
      <c r="P205" s="104">
        <f>Planning!P$919</f>
        <v>0</v>
      </c>
      <c r="Q205" s="104">
        <f>Planning!Q$919</f>
        <v>0</v>
      </c>
      <c r="R205" s="104">
        <f>Planning!R$919</f>
        <v>0</v>
      </c>
      <c r="S205" s="104">
        <f>Planning!S$919</f>
        <v>0</v>
      </c>
      <c r="T205" s="104">
        <f>Planning!T$919</f>
        <v>0</v>
      </c>
      <c r="U205" s="104">
        <f>Planning!U$919</f>
        <v>0</v>
      </c>
      <c r="V205" s="105">
        <f>Planning!V$919</f>
        <v>0</v>
      </c>
      <c r="W205" s="103">
        <f>Planning!W$919</f>
        <v>0</v>
      </c>
      <c r="X205" s="104">
        <f>Planning!X$919</f>
        <v>0</v>
      </c>
      <c r="Y205" s="104">
        <f>Planning!Y$919</f>
        <v>0</v>
      </c>
      <c r="Z205" s="104">
        <f>Planning!Z$919</f>
        <v>0</v>
      </c>
      <c r="AA205" s="104">
        <f>Planning!AA$919</f>
        <v>0</v>
      </c>
      <c r="AB205" s="104">
        <f>Planning!AB$919</f>
        <v>0</v>
      </c>
      <c r="AC205" s="104">
        <f>Planning!AC$919</f>
        <v>0</v>
      </c>
      <c r="AD205" s="105">
        <f>Planning!AD$919</f>
        <v>0</v>
      </c>
      <c r="AE205" s="103">
        <f>Planning!AE$919</f>
        <v>0</v>
      </c>
      <c r="AF205" s="104">
        <f>Planning!AF$919</f>
        <v>0</v>
      </c>
      <c r="AG205" s="104">
        <f>Planning!AG$919</f>
        <v>0</v>
      </c>
      <c r="AH205" s="104">
        <f>Planning!AH$919</f>
        <v>0</v>
      </c>
      <c r="AI205" s="104">
        <f>Planning!AI$919</f>
        <v>0</v>
      </c>
      <c r="AJ205" s="105">
        <f>Planning!AJ$919</f>
        <v>0</v>
      </c>
      <c r="AK205" s="103">
        <f>Planning!AK$919</f>
        <v>0</v>
      </c>
      <c r="AL205" s="104">
        <f>Planning!AL$919</f>
        <v>0</v>
      </c>
      <c r="AM205" s="104">
        <f>Planning!AM$919</f>
        <v>0</v>
      </c>
      <c r="AN205" s="104">
        <f>Planning!AN$919</f>
        <v>0</v>
      </c>
      <c r="AO205" s="104">
        <f>Planning!AO$919</f>
        <v>0</v>
      </c>
      <c r="AP205" s="104">
        <f>Planning!AP$919</f>
        <v>0</v>
      </c>
      <c r="AQ205" s="104">
        <f>Planning!AQ$919</f>
        <v>0</v>
      </c>
      <c r="AR205" s="104">
        <f>Planning!AR$919</f>
        <v>0</v>
      </c>
      <c r="AS205" s="104">
        <f>Planning!AS$919</f>
        <v>0</v>
      </c>
      <c r="AT205" s="105">
        <f>Planning!AT$919</f>
        <v>0</v>
      </c>
      <c r="AU205" s="103">
        <f>Planning!AU$919</f>
        <v>0</v>
      </c>
      <c r="AV205" s="104">
        <f>Planning!AV$919</f>
        <v>0</v>
      </c>
      <c r="AW205" s="104">
        <f>Planning!AW$919</f>
        <v>0</v>
      </c>
      <c r="AX205" s="104">
        <f>Planning!AX$919</f>
        <v>0</v>
      </c>
      <c r="AY205" s="104">
        <f>Planning!AY$919</f>
        <v>0</v>
      </c>
      <c r="AZ205" s="104">
        <f>Planning!AZ$919</f>
        <v>0</v>
      </c>
      <c r="BA205" s="104">
        <f>Planning!BA$919</f>
        <v>0</v>
      </c>
      <c r="BB205" s="105">
        <f>Planning!BB$919</f>
        <v>0</v>
      </c>
      <c r="BC205" s="72">
        <f>Planning!BC$919</f>
        <v>0</v>
      </c>
      <c r="BD205" s="107"/>
      <c r="BE205" s="433">
        <f>Planning!BE$919</f>
        <v>0</v>
      </c>
      <c r="BF205" s="434">
        <f>Planning!BF$919</f>
        <v>0</v>
      </c>
      <c r="BG205" s="77">
        <f>Planning!BG$919</f>
        <v>0</v>
      </c>
      <c r="BH205" s="78">
        <f>Planning!BH$919</f>
        <v>0</v>
      </c>
      <c r="BI205" s="79" t="str">
        <f>Planning!BI$919</f>
        <v/>
      </c>
      <c r="BJ205" s="80">
        <f>Planning!BJ$919</f>
        <v>147.19354838709677</v>
      </c>
      <c r="BL205" s="323">
        <f>Planning!BL$919</f>
        <v>0</v>
      </c>
      <c r="BM205" s="150">
        <f>Planning!BP$919</f>
        <v>0</v>
      </c>
      <c r="NL205" s="43" t="s">
        <v>63</v>
      </c>
      <c r="NM205" s="43"/>
    </row>
    <row r="206" spans="1:377" s="318" customFormat="1" ht="10.199999999999999" customHeight="1" x14ac:dyDescent="0.3">
      <c r="A206" s="25"/>
      <c r="B206" s="389"/>
      <c r="C206" s="447"/>
      <c r="D206" s="15"/>
      <c r="E206" s="106"/>
      <c r="F206" s="106"/>
      <c r="G206" s="106"/>
      <c r="H206" s="399"/>
      <c r="I206" s="445">
        <f>Conges!$B$30</f>
        <v>44923</v>
      </c>
      <c r="J206" s="446"/>
      <c r="K206" s="446"/>
      <c r="L206" s="446"/>
      <c r="M206" s="446"/>
      <c r="N206" s="81" t="str">
        <f>Planning!N$954</f>
        <v/>
      </c>
      <c r="O206" s="100">
        <f>Planning!O$954</f>
        <v>0</v>
      </c>
      <c r="P206" s="101">
        <f>Planning!P$954</f>
        <v>0</v>
      </c>
      <c r="Q206" s="101">
        <f>Planning!Q$954</f>
        <v>0</v>
      </c>
      <c r="R206" s="101">
        <f>Planning!R$954</f>
        <v>0</v>
      </c>
      <c r="S206" s="101">
        <f>Planning!S$954</f>
        <v>0</v>
      </c>
      <c r="T206" s="101">
        <f>Planning!T$954</f>
        <v>0</v>
      </c>
      <c r="U206" s="101">
        <f>Planning!U$954</f>
        <v>0</v>
      </c>
      <c r="V206" s="102">
        <f>Planning!V$954</f>
        <v>0</v>
      </c>
      <c r="W206" s="100">
        <f>Planning!W$954</f>
        <v>0</v>
      </c>
      <c r="X206" s="101">
        <f>Planning!X$954</f>
        <v>0</v>
      </c>
      <c r="Y206" s="101">
        <f>Planning!Y$954</f>
        <v>0</v>
      </c>
      <c r="Z206" s="101">
        <f>Planning!Z$954</f>
        <v>0</v>
      </c>
      <c r="AA206" s="101">
        <f>Planning!AA$954</f>
        <v>0</v>
      </c>
      <c r="AB206" s="101">
        <f>Planning!AB$954</f>
        <v>0</v>
      </c>
      <c r="AC206" s="101">
        <f>Planning!AC$954</f>
        <v>0</v>
      </c>
      <c r="AD206" s="102">
        <f>Planning!AD$954</f>
        <v>0</v>
      </c>
      <c r="AE206" s="100">
        <f>Planning!AE$954</f>
        <v>0</v>
      </c>
      <c r="AF206" s="101">
        <f>Planning!AF$954</f>
        <v>0</v>
      </c>
      <c r="AG206" s="101">
        <f>Planning!AG$954</f>
        <v>0</v>
      </c>
      <c r="AH206" s="101">
        <f>Planning!AH$954</f>
        <v>0</v>
      </c>
      <c r="AI206" s="101">
        <f>Planning!AI$954</f>
        <v>0</v>
      </c>
      <c r="AJ206" s="102">
        <f>Planning!AJ$954</f>
        <v>0</v>
      </c>
      <c r="AK206" s="100">
        <f>Planning!AK$954</f>
        <v>0</v>
      </c>
      <c r="AL206" s="101">
        <f>Planning!AL$954</f>
        <v>0</v>
      </c>
      <c r="AM206" s="101">
        <f>Planning!AM$954</f>
        <v>0</v>
      </c>
      <c r="AN206" s="101">
        <f>Planning!AN$954</f>
        <v>0</v>
      </c>
      <c r="AO206" s="101">
        <f>Planning!AO$954</f>
        <v>0</v>
      </c>
      <c r="AP206" s="101">
        <f>Planning!AP$954</f>
        <v>0</v>
      </c>
      <c r="AQ206" s="101">
        <f>Planning!AQ$954</f>
        <v>0</v>
      </c>
      <c r="AR206" s="101">
        <f>Planning!AR$954</f>
        <v>0</v>
      </c>
      <c r="AS206" s="101">
        <f>Planning!AS$954</f>
        <v>0</v>
      </c>
      <c r="AT206" s="102">
        <f>Planning!AT$954</f>
        <v>0</v>
      </c>
      <c r="AU206" s="100">
        <f>Planning!AU$954</f>
        <v>0</v>
      </c>
      <c r="AV206" s="101">
        <f>Planning!AV$954</f>
        <v>0</v>
      </c>
      <c r="AW206" s="101">
        <f>Planning!AW$954</f>
        <v>0</v>
      </c>
      <c r="AX206" s="101">
        <f>Planning!AX$954</f>
        <v>0</v>
      </c>
      <c r="AY206" s="101">
        <f>Planning!AY$954</f>
        <v>0</v>
      </c>
      <c r="AZ206" s="101">
        <f>Planning!AZ$954</f>
        <v>0</v>
      </c>
      <c r="BA206" s="101">
        <f>Planning!BA$954</f>
        <v>0</v>
      </c>
      <c r="BB206" s="102">
        <f>Planning!BB$954</f>
        <v>0</v>
      </c>
      <c r="BC206" s="85">
        <f>Planning!BC$954</f>
        <v>0</v>
      </c>
      <c r="BD206" s="107"/>
      <c r="BE206" s="435">
        <f>Planning!BE$954</f>
        <v>0</v>
      </c>
      <c r="BF206" s="436">
        <f>Planning!BF$954</f>
        <v>0</v>
      </c>
      <c r="BG206" s="91">
        <f>Planning!BG$954</f>
        <v>0</v>
      </c>
      <c r="BH206" s="92">
        <f>Planning!BH$954</f>
        <v>0</v>
      </c>
      <c r="BI206" s="93" t="str">
        <f>Planning!BI$954</f>
        <v/>
      </c>
      <c r="BJ206" s="94">
        <f>Planning!BJ$954</f>
        <v>152.64516129032256</v>
      </c>
      <c r="BL206" s="324">
        <f>Planning!BL$954</f>
        <v>0</v>
      </c>
      <c r="BM206" s="149">
        <f>Planning!BP$954</f>
        <v>0</v>
      </c>
      <c r="NL206" s="43" t="s">
        <v>63</v>
      </c>
      <c r="NM206" s="43"/>
    </row>
    <row r="207" spans="1:377" s="318" customFormat="1" ht="10.199999999999999" customHeight="1" x14ac:dyDescent="0.3">
      <c r="A207" s="25"/>
      <c r="B207" s="389"/>
      <c r="C207" s="447"/>
      <c r="D207" s="15"/>
      <c r="E207" s="106"/>
      <c r="F207" s="106"/>
      <c r="G207" s="106"/>
      <c r="H207" s="399"/>
      <c r="I207" s="443">
        <f>Conges!$B$31</f>
        <v>44924</v>
      </c>
      <c r="J207" s="444"/>
      <c r="K207" s="444"/>
      <c r="L207" s="444"/>
      <c r="M207" s="444"/>
      <c r="N207" s="68" t="str">
        <f>Planning!N$989</f>
        <v/>
      </c>
      <c r="O207" s="103">
        <f>Planning!O$989</f>
        <v>0</v>
      </c>
      <c r="P207" s="104">
        <f>Planning!P$989</f>
        <v>0</v>
      </c>
      <c r="Q207" s="104">
        <f>Planning!Q$989</f>
        <v>0</v>
      </c>
      <c r="R207" s="104">
        <f>Planning!R$989</f>
        <v>0</v>
      </c>
      <c r="S207" s="104">
        <f>Planning!S$989</f>
        <v>0</v>
      </c>
      <c r="T207" s="104">
        <f>Planning!T$989</f>
        <v>0</v>
      </c>
      <c r="U207" s="104">
        <f>Planning!U$989</f>
        <v>0</v>
      </c>
      <c r="V207" s="105">
        <f>Planning!V$989</f>
        <v>0</v>
      </c>
      <c r="W207" s="103">
        <f>Planning!W$989</f>
        <v>0</v>
      </c>
      <c r="X207" s="104">
        <f>Planning!X$989</f>
        <v>0</v>
      </c>
      <c r="Y207" s="104">
        <f>Planning!Y$989</f>
        <v>0</v>
      </c>
      <c r="Z207" s="104">
        <f>Planning!Z$989</f>
        <v>0</v>
      </c>
      <c r="AA207" s="104">
        <f>Planning!AA$989</f>
        <v>0</v>
      </c>
      <c r="AB207" s="104">
        <f>Planning!AB$989</f>
        <v>0</v>
      </c>
      <c r="AC207" s="104">
        <f>Planning!AC$989</f>
        <v>0</v>
      </c>
      <c r="AD207" s="105">
        <f>Planning!AD$989</f>
        <v>0</v>
      </c>
      <c r="AE207" s="103">
        <f>Planning!AE$989</f>
        <v>0</v>
      </c>
      <c r="AF207" s="104">
        <f>Planning!AF$989</f>
        <v>0</v>
      </c>
      <c r="AG207" s="104">
        <f>Planning!AG$989</f>
        <v>0</v>
      </c>
      <c r="AH207" s="104">
        <f>Planning!AH$989</f>
        <v>0</v>
      </c>
      <c r="AI207" s="104">
        <f>Planning!AI$989</f>
        <v>0</v>
      </c>
      <c r="AJ207" s="105">
        <f>Planning!AJ$989</f>
        <v>0</v>
      </c>
      <c r="AK207" s="103">
        <f>Planning!AK$989</f>
        <v>0</v>
      </c>
      <c r="AL207" s="104">
        <f>Planning!AL$989</f>
        <v>0</v>
      </c>
      <c r="AM207" s="104">
        <f>Planning!AM$989</f>
        <v>0</v>
      </c>
      <c r="AN207" s="104">
        <f>Planning!AN$989</f>
        <v>0</v>
      </c>
      <c r="AO207" s="104">
        <f>Planning!AO$989</f>
        <v>0</v>
      </c>
      <c r="AP207" s="104">
        <f>Planning!AP$989</f>
        <v>0</v>
      </c>
      <c r="AQ207" s="104">
        <f>Planning!AQ$989</f>
        <v>0</v>
      </c>
      <c r="AR207" s="104">
        <f>Planning!AR$989</f>
        <v>0</v>
      </c>
      <c r="AS207" s="104">
        <f>Planning!AS$989</f>
        <v>0</v>
      </c>
      <c r="AT207" s="105">
        <f>Planning!AT$989</f>
        <v>0</v>
      </c>
      <c r="AU207" s="103">
        <f>Planning!AU$989</f>
        <v>0</v>
      </c>
      <c r="AV207" s="104">
        <f>Planning!AV$989</f>
        <v>0</v>
      </c>
      <c r="AW207" s="104">
        <f>Planning!AW$989</f>
        <v>0</v>
      </c>
      <c r="AX207" s="104">
        <f>Planning!AX$989</f>
        <v>0</v>
      </c>
      <c r="AY207" s="104">
        <f>Planning!AY$989</f>
        <v>0</v>
      </c>
      <c r="AZ207" s="104">
        <f>Planning!AZ$989</f>
        <v>0</v>
      </c>
      <c r="BA207" s="104">
        <f>Planning!BA$989</f>
        <v>0</v>
      </c>
      <c r="BB207" s="105">
        <f>Planning!BB$989</f>
        <v>0</v>
      </c>
      <c r="BC207" s="72">
        <f>Planning!BC$989</f>
        <v>0</v>
      </c>
      <c r="BD207" s="107"/>
      <c r="BE207" s="433">
        <f>Planning!BE$989</f>
        <v>0</v>
      </c>
      <c r="BF207" s="434">
        <f>Planning!BF$989</f>
        <v>0</v>
      </c>
      <c r="BG207" s="77">
        <f>Planning!BG$989</f>
        <v>0</v>
      </c>
      <c r="BH207" s="78">
        <f>Planning!BH$989</f>
        <v>0</v>
      </c>
      <c r="BI207" s="79" t="str">
        <f>Planning!BI$989</f>
        <v/>
      </c>
      <c r="BJ207" s="80">
        <f>Planning!BJ$989</f>
        <v>158.09677419354838</v>
      </c>
      <c r="BL207" s="323">
        <f>Planning!BL$989</f>
        <v>0</v>
      </c>
      <c r="BM207" s="150">
        <f>Planning!BP$989</f>
        <v>0</v>
      </c>
      <c r="NL207" s="43" t="s">
        <v>63</v>
      </c>
      <c r="NM207" s="43"/>
    </row>
    <row r="208" spans="1:377" s="318" customFormat="1" ht="10.199999999999999" customHeight="1" x14ac:dyDescent="0.3">
      <c r="A208" s="25"/>
      <c r="B208" s="389"/>
      <c r="C208" s="447"/>
      <c r="D208" s="15"/>
      <c r="E208" s="106"/>
      <c r="F208" s="106"/>
      <c r="G208" s="106"/>
      <c r="H208" s="399"/>
      <c r="I208" s="445">
        <f>Conges!$B$32</f>
        <v>44925</v>
      </c>
      <c r="J208" s="446"/>
      <c r="K208" s="446"/>
      <c r="L208" s="446"/>
      <c r="M208" s="446"/>
      <c r="N208" s="81" t="str">
        <f>Planning!N$1024</f>
        <v/>
      </c>
      <c r="O208" s="100">
        <f>Planning!O$1024</f>
        <v>0</v>
      </c>
      <c r="P208" s="101">
        <f>Planning!P$1024</f>
        <v>0</v>
      </c>
      <c r="Q208" s="101">
        <f>Planning!Q$1024</f>
        <v>0</v>
      </c>
      <c r="R208" s="101">
        <f>Planning!R$1024</f>
        <v>0</v>
      </c>
      <c r="S208" s="101">
        <f>Planning!S$1024</f>
        <v>0</v>
      </c>
      <c r="T208" s="101">
        <f>Planning!T$1024</f>
        <v>0</v>
      </c>
      <c r="U208" s="101">
        <f>Planning!U$1024</f>
        <v>0</v>
      </c>
      <c r="V208" s="102">
        <f>Planning!V$1024</f>
        <v>0</v>
      </c>
      <c r="W208" s="100">
        <f>Planning!W$1024</f>
        <v>0</v>
      </c>
      <c r="X208" s="101">
        <f>Planning!X$1024</f>
        <v>0</v>
      </c>
      <c r="Y208" s="101">
        <f>Planning!Y$1024</f>
        <v>0</v>
      </c>
      <c r="Z208" s="101">
        <f>Planning!Z$1024</f>
        <v>0</v>
      </c>
      <c r="AA208" s="101">
        <f>Planning!AA$1024</f>
        <v>0</v>
      </c>
      <c r="AB208" s="101">
        <f>Planning!AB$1024</f>
        <v>0</v>
      </c>
      <c r="AC208" s="101">
        <f>Planning!AC$1024</f>
        <v>0</v>
      </c>
      <c r="AD208" s="102">
        <f>Planning!AD$1024</f>
        <v>0</v>
      </c>
      <c r="AE208" s="100">
        <f>Planning!AE$1024</f>
        <v>0</v>
      </c>
      <c r="AF208" s="101">
        <f>Planning!AF$1024</f>
        <v>0</v>
      </c>
      <c r="AG208" s="101">
        <f>Planning!AG$1024</f>
        <v>0</v>
      </c>
      <c r="AH208" s="101">
        <f>Planning!AH$1024</f>
        <v>0</v>
      </c>
      <c r="AI208" s="101">
        <f>Planning!AI$1024</f>
        <v>0</v>
      </c>
      <c r="AJ208" s="102">
        <f>Planning!AJ$1024</f>
        <v>0</v>
      </c>
      <c r="AK208" s="100">
        <f>Planning!AK$1024</f>
        <v>0</v>
      </c>
      <c r="AL208" s="101">
        <f>Planning!AL$1024</f>
        <v>0</v>
      </c>
      <c r="AM208" s="101">
        <f>Planning!AM$1024</f>
        <v>0</v>
      </c>
      <c r="AN208" s="101">
        <f>Planning!AN$1024</f>
        <v>0</v>
      </c>
      <c r="AO208" s="101">
        <f>Planning!AO$1024</f>
        <v>0</v>
      </c>
      <c r="AP208" s="101">
        <f>Planning!AP$1024</f>
        <v>0</v>
      </c>
      <c r="AQ208" s="101">
        <f>Planning!AQ$1024</f>
        <v>0</v>
      </c>
      <c r="AR208" s="101">
        <f>Planning!AR$1024</f>
        <v>0</v>
      </c>
      <c r="AS208" s="101">
        <f>Planning!AS$1024</f>
        <v>0</v>
      </c>
      <c r="AT208" s="102">
        <f>Planning!AT$1024</f>
        <v>0</v>
      </c>
      <c r="AU208" s="100">
        <f>Planning!AU$1024</f>
        <v>0</v>
      </c>
      <c r="AV208" s="101">
        <f>Planning!AV$1024</f>
        <v>0</v>
      </c>
      <c r="AW208" s="101">
        <f>Planning!AW$1024</f>
        <v>0</v>
      </c>
      <c r="AX208" s="101">
        <f>Planning!AX$1024</f>
        <v>0</v>
      </c>
      <c r="AY208" s="101">
        <f>Planning!AY$1024</f>
        <v>0</v>
      </c>
      <c r="AZ208" s="101">
        <f>Planning!AZ$1024</f>
        <v>0</v>
      </c>
      <c r="BA208" s="101">
        <f>Planning!BA$1024</f>
        <v>0</v>
      </c>
      <c r="BB208" s="102">
        <f>Planning!BB$1024</f>
        <v>0</v>
      </c>
      <c r="BC208" s="85">
        <f>Planning!BC$1024</f>
        <v>0</v>
      </c>
      <c r="BD208" s="107"/>
      <c r="BE208" s="435">
        <f>Planning!BE$1024</f>
        <v>0</v>
      </c>
      <c r="BF208" s="436">
        <f>Planning!BF$1024</f>
        <v>0</v>
      </c>
      <c r="BG208" s="91">
        <f>Planning!BG$1024</f>
        <v>0</v>
      </c>
      <c r="BH208" s="92">
        <f>Planning!BH$1024</f>
        <v>0</v>
      </c>
      <c r="BI208" s="93" t="str">
        <f>Planning!BI$1024</f>
        <v/>
      </c>
      <c r="BJ208" s="94">
        <f>Planning!BJ$1024</f>
        <v>163.54838709677418</v>
      </c>
      <c r="BL208" s="324">
        <f>Planning!BL$1024</f>
        <v>0</v>
      </c>
      <c r="BM208" s="149">
        <f>Planning!BP$1024</f>
        <v>0</v>
      </c>
      <c r="NL208" s="43" t="s">
        <v>63</v>
      </c>
      <c r="NM208" s="43"/>
    </row>
    <row r="209" spans="1:377" s="318" customFormat="1" ht="10.199999999999999" customHeight="1" thickBot="1" x14ac:dyDescent="0.35">
      <c r="A209" s="25"/>
      <c r="B209" s="389"/>
      <c r="C209" s="447"/>
      <c r="D209" s="15"/>
      <c r="E209" s="106"/>
      <c r="F209" s="106"/>
      <c r="G209" s="106"/>
      <c r="H209" s="399"/>
      <c r="I209" s="443">
        <f>Conges!$B$33</f>
        <v>44926</v>
      </c>
      <c r="J209" s="444"/>
      <c r="K209" s="444"/>
      <c r="L209" s="444"/>
      <c r="M209" s="444"/>
      <c r="N209" s="68" t="str">
        <f>Planning!N$1059</f>
        <v/>
      </c>
      <c r="O209" s="103">
        <f>Planning!O$1059</f>
        <v>0</v>
      </c>
      <c r="P209" s="104">
        <f>Planning!P$1059</f>
        <v>0</v>
      </c>
      <c r="Q209" s="104">
        <f>Planning!Q$1059</f>
        <v>0</v>
      </c>
      <c r="R209" s="104">
        <f>Planning!R$1059</f>
        <v>0</v>
      </c>
      <c r="S209" s="104">
        <f>Planning!S$1059</f>
        <v>0</v>
      </c>
      <c r="T209" s="104">
        <f>Planning!T$1059</f>
        <v>0</v>
      </c>
      <c r="U209" s="104">
        <f>Planning!U$1059</f>
        <v>0</v>
      </c>
      <c r="V209" s="105">
        <f>Planning!V$1059</f>
        <v>0</v>
      </c>
      <c r="W209" s="103">
        <f>Planning!W$1059</f>
        <v>0</v>
      </c>
      <c r="X209" s="104">
        <f>Planning!X$1059</f>
        <v>0</v>
      </c>
      <c r="Y209" s="104">
        <f>Planning!Y$1059</f>
        <v>0</v>
      </c>
      <c r="Z209" s="104">
        <f>Planning!Z$1059</f>
        <v>0</v>
      </c>
      <c r="AA209" s="104">
        <f>Planning!AA$1059</f>
        <v>0</v>
      </c>
      <c r="AB209" s="104">
        <f>Planning!AB$1059</f>
        <v>0</v>
      </c>
      <c r="AC209" s="104">
        <f>Planning!AC$1059</f>
        <v>0</v>
      </c>
      <c r="AD209" s="105">
        <f>Planning!AD$1059</f>
        <v>0</v>
      </c>
      <c r="AE209" s="103">
        <f>Planning!AE$1059</f>
        <v>0</v>
      </c>
      <c r="AF209" s="104">
        <f>Planning!AF$1059</f>
        <v>0</v>
      </c>
      <c r="AG209" s="104">
        <f>Planning!AG$1059</f>
        <v>0</v>
      </c>
      <c r="AH209" s="104">
        <f>Planning!AH$1059</f>
        <v>0</v>
      </c>
      <c r="AI209" s="104">
        <f>Planning!AI$1059</f>
        <v>0</v>
      </c>
      <c r="AJ209" s="105">
        <f>Planning!AJ$1059</f>
        <v>0</v>
      </c>
      <c r="AK209" s="103">
        <f>Planning!AK$1059</f>
        <v>0</v>
      </c>
      <c r="AL209" s="104">
        <f>Planning!AL$1059</f>
        <v>0</v>
      </c>
      <c r="AM209" s="104">
        <f>Planning!AM$1059</f>
        <v>0</v>
      </c>
      <c r="AN209" s="104">
        <f>Planning!AN$1059</f>
        <v>0</v>
      </c>
      <c r="AO209" s="104">
        <f>Planning!AO$1059</f>
        <v>0</v>
      </c>
      <c r="AP209" s="104">
        <f>Planning!AP$1059</f>
        <v>0</v>
      </c>
      <c r="AQ209" s="104">
        <f>Planning!AQ$1059</f>
        <v>0</v>
      </c>
      <c r="AR209" s="104">
        <f>Planning!AR$1059</f>
        <v>0</v>
      </c>
      <c r="AS209" s="104">
        <f>Planning!AS$1059</f>
        <v>0</v>
      </c>
      <c r="AT209" s="105">
        <f>Planning!AT$1059</f>
        <v>0</v>
      </c>
      <c r="AU209" s="103">
        <f>Planning!AU$1059</f>
        <v>0</v>
      </c>
      <c r="AV209" s="104">
        <f>Planning!AV$1059</f>
        <v>0</v>
      </c>
      <c r="AW209" s="104">
        <f>Planning!AW$1059</f>
        <v>0</v>
      </c>
      <c r="AX209" s="104">
        <f>Planning!AX$1059</f>
        <v>0</v>
      </c>
      <c r="AY209" s="104">
        <f>Planning!AY$1059</f>
        <v>0</v>
      </c>
      <c r="AZ209" s="104">
        <f>Planning!AZ$1059</f>
        <v>0</v>
      </c>
      <c r="BA209" s="104">
        <f>Planning!BA$1059</f>
        <v>0</v>
      </c>
      <c r="BB209" s="105">
        <f>Planning!BB$1059</f>
        <v>0</v>
      </c>
      <c r="BC209" s="72">
        <f>Planning!BC$1059</f>
        <v>0</v>
      </c>
      <c r="BD209" s="107"/>
      <c r="BE209" s="437">
        <f>Planning!BE$1059</f>
        <v>0</v>
      </c>
      <c r="BF209" s="438">
        <f>Planning!BF$1059</f>
        <v>0</v>
      </c>
      <c r="BG209" s="109">
        <f>Planning!BG$1059</f>
        <v>0</v>
      </c>
      <c r="BH209" s="110">
        <f>Planning!BH$1059</f>
        <v>0</v>
      </c>
      <c r="BI209" s="111" t="str">
        <f>Planning!BI$1059</f>
        <v/>
      </c>
      <c r="BJ209" s="112">
        <f>Planning!BJ$1059</f>
        <v>169</v>
      </c>
      <c r="BL209" s="325">
        <f>Planning!BL$1059</f>
        <v>0</v>
      </c>
      <c r="BM209" s="158">
        <f>Planning!BP$1059</f>
        <v>0</v>
      </c>
      <c r="NL209" s="43" t="s">
        <v>63</v>
      </c>
      <c r="NM209" s="43"/>
    </row>
    <row r="210" spans="1:377" s="318" customFormat="1" ht="10.199999999999999" customHeight="1" thickBot="1" x14ac:dyDescent="0.35">
      <c r="A210" s="320"/>
      <c r="B210" s="389"/>
      <c r="C210" s="448"/>
      <c r="D210" s="17"/>
      <c r="E210" s="321"/>
      <c r="F210" s="321"/>
      <c r="G210" s="321"/>
      <c r="H210" s="11"/>
      <c r="I210" s="19"/>
      <c r="J210" s="19"/>
      <c r="K210" s="19"/>
      <c r="L210" s="19"/>
      <c r="M210" s="19"/>
      <c r="N210" s="12"/>
      <c r="O210" s="27"/>
      <c r="P210" s="28"/>
      <c r="Q210" s="27"/>
      <c r="R210" s="28"/>
      <c r="S210" s="27"/>
      <c r="T210" s="28"/>
      <c r="U210" s="27"/>
      <c r="V210" s="28"/>
      <c r="W210" s="27"/>
      <c r="X210" s="28"/>
      <c r="Y210" s="27"/>
      <c r="Z210" s="28"/>
      <c r="AA210" s="27"/>
      <c r="AB210" s="28"/>
      <c r="AC210" s="27"/>
      <c r="AD210" s="28"/>
      <c r="AE210" s="27"/>
      <c r="AF210" s="28"/>
      <c r="AG210" s="27"/>
      <c r="AH210" s="28"/>
      <c r="AI210" s="27"/>
      <c r="AJ210" s="28"/>
      <c r="AK210" s="27"/>
      <c r="AL210" s="28"/>
      <c r="AM210" s="27"/>
      <c r="AN210" s="28"/>
      <c r="AO210" s="27"/>
      <c r="AP210" s="28"/>
      <c r="AQ210" s="27"/>
      <c r="AR210" s="28"/>
      <c r="AS210" s="27"/>
      <c r="AT210" s="28"/>
      <c r="AU210" s="27"/>
      <c r="AV210" s="28"/>
      <c r="AW210" s="27"/>
      <c r="AX210" s="28"/>
      <c r="AY210" s="27"/>
      <c r="AZ210" s="28"/>
      <c r="BA210" s="27"/>
      <c r="BB210" s="28"/>
      <c r="BC210" s="18"/>
      <c r="BD210" s="108"/>
      <c r="BE210" s="114"/>
      <c r="BF210" s="114"/>
      <c r="BG210" s="113"/>
      <c r="BH210" s="114"/>
      <c r="BI210" s="114"/>
      <c r="BJ210" s="114"/>
      <c r="BK210" s="45"/>
      <c r="BL210" s="114"/>
      <c r="BM210" s="159">
        <f>SUM(BM179:BM209)</f>
        <v>0</v>
      </c>
      <c r="NL210" s="43"/>
      <c r="NM210" s="43"/>
    </row>
    <row r="211" spans="1:377" s="183" customFormat="1" ht="10.199999999999999" customHeight="1" thickBot="1" x14ac:dyDescent="0.35">
      <c r="A211" s="316"/>
      <c r="B211" s="315"/>
      <c r="C211" s="461"/>
      <c r="D211" s="461"/>
      <c r="E211" s="461"/>
      <c r="F211" s="461"/>
      <c r="G211" s="461"/>
      <c r="H211" s="461"/>
      <c r="I211" s="461"/>
      <c r="J211" s="461"/>
      <c r="K211" s="461"/>
      <c r="L211" s="461"/>
      <c r="M211" s="461"/>
      <c r="N211" s="461"/>
      <c r="O211" s="461"/>
      <c r="P211" s="461"/>
      <c r="Q211" s="461"/>
      <c r="R211" s="461"/>
      <c r="S211" s="461"/>
      <c r="T211" s="461"/>
      <c r="U211" s="461"/>
      <c r="V211" s="461"/>
      <c r="W211" s="461"/>
      <c r="X211" s="461"/>
      <c r="Y211" s="461"/>
      <c r="Z211" s="461"/>
      <c r="AA211" s="461"/>
      <c r="AB211" s="461"/>
      <c r="AC211" s="461"/>
      <c r="AD211" s="461"/>
      <c r="AE211" s="461"/>
      <c r="AF211" s="461"/>
      <c r="AG211" s="461"/>
      <c r="AH211" s="461"/>
      <c r="AI211" s="461"/>
      <c r="AJ211" s="461"/>
      <c r="AK211" s="461"/>
      <c r="AL211" s="461"/>
      <c r="AM211" s="461"/>
      <c r="AN211" s="461"/>
      <c r="AO211" s="461"/>
      <c r="AP211" s="461"/>
      <c r="AQ211" s="461"/>
      <c r="AR211" s="461"/>
      <c r="AS211" s="461"/>
      <c r="AT211" s="461"/>
      <c r="AU211" s="461"/>
      <c r="AV211" s="461"/>
      <c r="AW211" s="461"/>
      <c r="AX211" s="461"/>
      <c r="AY211" s="461"/>
      <c r="AZ211" s="461"/>
      <c r="BA211" s="461"/>
      <c r="BB211" s="461"/>
      <c r="BC211" s="461"/>
      <c r="BD211" s="317"/>
      <c r="BE211" s="44"/>
      <c r="BF211" s="44"/>
      <c r="BG211" s="44"/>
      <c r="BH211" s="44"/>
      <c r="BI211" s="44"/>
      <c r="BJ211" s="44"/>
      <c r="BL211" s="44"/>
      <c r="BM211" s="44"/>
      <c r="NL211" s="179"/>
      <c r="NM211" s="179"/>
    </row>
    <row r="212" spans="1:377" s="318" customFormat="1" ht="18" customHeight="1" thickBot="1" x14ac:dyDescent="0.35">
      <c r="A212" s="26">
        <v>1</v>
      </c>
      <c r="B212" s="389"/>
      <c r="C212" s="456" t="str">
        <f>Prenoms!$B$8</f>
        <v>dylan</v>
      </c>
      <c r="D212" s="457"/>
      <c r="E212" s="457"/>
      <c r="F212" s="457"/>
      <c r="G212" s="457"/>
      <c r="H212" s="457"/>
      <c r="I212" s="457"/>
      <c r="J212" s="457"/>
      <c r="K212" s="457"/>
      <c r="L212" s="457"/>
      <c r="M212" s="457"/>
      <c r="N212" s="457"/>
      <c r="O212" s="457"/>
      <c r="P212" s="457"/>
      <c r="Q212" s="457"/>
      <c r="R212" s="457"/>
      <c r="S212" s="457"/>
      <c r="T212" s="457"/>
      <c r="U212" s="457"/>
      <c r="V212" s="457"/>
      <c r="W212" s="457"/>
      <c r="X212" s="457"/>
      <c r="Y212" s="457"/>
      <c r="Z212" s="457"/>
      <c r="AA212" s="457"/>
      <c r="AB212" s="457"/>
      <c r="AC212" s="457"/>
      <c r="AD212" s="457"/>
      <c r="AE212" s="457"/>
      <c r="AF212" s="457"/>
      <c r="AG212" s="457"/>
      <c r="AH212" s="457"/>
      <c r="AI212" s="457"/>
      <c r="AJ212" s="457"/>
      <c r="AK212" s="457"/>
      <c r="AL212" s="457"/>
      <c r="AM212" s="457"/>
      <c r="AN212" s="457"/>
      <c r="AO212" s="457"/>
      <c r="AP212" s="457"/>
      <c r="AQ212" s="457"/>
      <c r="AR212" s="457"/>
      <c r="AS212" s="457"/>
      <c r="AT212" s="457"/>
      <c r="AU212" s="457"/>
      <c r="AV212" s="457"/>
      <c r="AW212" s="457"/>
      <c r="AX212" s="457"/>
      <c r="AY212" s="457"/>
      <c r="AZ212" s="457"/>
      <c r="BA212" s="457"/>
      <c r="BB212" s="457"/>
      <c r="BC212" s="457"/>
      <c r="BD212" s="107"/>
      <c r="BE212" s="439" t="s">
        <v>13</v>
      </c>
      <c r="BF212" s="440"/>
      <c r="BG212" s="458" t="s">
        <v>50</v>
      </c>
      <c r="BH212" s="451" t="s">
        <v>54</v>
      </c>
      <c r="BI212" s="452"/>
      <c r="BJ212" s="356" t="s">
        <v>46</v>
      </c>
      <c r="BL212" s="418" t="s">
        <v>55</v>
      </c>
      <c r="BM212" s="359" t="str">
        <f>Planning!BP212</f>
        <v>R prévi</v>
      </c>
      <c r="NL212" s="43"/>
      <c r="NM212" s="43"/>
    </row>
    <row r="213" spans="1:377" s="318" customFormat="1" ht="10.199999999999999" customHeight="1" x14ac:dyDescent="0.25">
      <c r="A213" s="25"/>
      <c r="B213" s="389"/>
      <c r="C213" s="447" t="str">
        <f>$C212</f>
        <v>dylan</v>
      </c>
      <c r="D213" s="16"/>
      <c r="E213" s="409"/>
      <c r="F213" s="409"/>
      <c r="G213" s="409"/>
      <c r="H213" s="10"/>
      <c r="I213" s="10"/>
      <c r="J213" s="10"/>
      <c r="K213" s="10"/>
      <c r="L213" s="10"/>
      <c r="M213" s="10"/>
      <c r="N213" s="367">
        <v>7</v>
      </c>
      <c r="O213" s="367"/>
      <c r="P213" s="367">
        <v>8</v>
      </c>
      <c r="Q213" s="367"/>
      <c r="R213" s="367">
        <v>9</v>
      </c>
      <c r="S213" s="367"/>
      <c r="T213" s="367">
        <v>10</v>
      </c>
      <c r="U213" s="367"/>
      <c r="V213" s="367">
        <v>11</v>
      </c>
      <c r="W213" s="367"/>
      <c r="X213" s="367">
        <v>12</v>
      </c>
      <c r="Y213" s="367"/>
      <c r="Z213" s="367">
        <v>13</v>
      </c>
      <c r="AA213" s="367"/>
      <c r="AB213" s="367">
        <v>14</v>
      </c>
      <c r="AC213" s="367"/>
      <c r="AD213" s="367">
        <v>15</v>
      </c>
      <c r="AE213" s="367"/>
      <c r="AF213" s="367">
        <v>16</v>
      </c>
      <c r="AG213" s="367"/>
      <c r="AH213" s="367">
        <v>17</v>
      </c>
      <c r="AI213" s="367"/>
      <c r="AJ213" s="367">
        <v>18</v>
      </c>
      <c r="AK213" s="367"/>
      <c r="AL213" s="367">
        <v>19</v>
      </c>
      <c r="AM213" s="367"/>
      <c r="AN213" s="367">
        <v>20</v>
      </c>
      <c r="AO213" s="367"/>
      <c r="AP213" s="367">
        <v>21</v>
      </c>
      <c r="AQ213" s="367"/>
      <c r="AR213" s="367">
        <v>22</v>
      </c>
      <c r="AS213" s="367"/>
      <c r="AT213" s="367">
        <v>23</v>
      </c>
      <c r="AU213" s="367"/>
      <c r="AV213" s="367">
        <v>24</v>
      </c>
      <c r="AW213" s="367"/>
      <c r="AX213" s="367">
        <v>1</v>
      </c>
      <c r="AY213" s="367"/>
      <c r="AZ213" s="367">
        <v>2</v>
      </c>
      <c r="BA213" s="367"/>
      <c r="BB213" s="367">
        <v>3</v>
      </c>
      <c r="BC213" s="410"/>
      <c r="BD213" s="107"/>
      <c r="BE213" s="441"/>
      <c r="BF213" s="442"/>
      <c r="BG213" s="459"/>
      <c r="BH213" s="453"/>
      <c r="BI213" s="454"/>
      <c r="BJ213" s="455"/>
      <c r="BL213" s="460"/>
      <c r="BM213" s="360"/>
      <c r="NL213" s="43"/>
      <c r="NM213" s="43"/>
    </row>
    <row r="214" spans="1:377" s="318" customFormat="1" ht="10.199999999999999" customHeight="1" x14ac:dyDescent="0.3">
      <c r="A214" s="25"/>
      <c r="B214" s="389"/>
      <c r="C214" s="447"/>
      <c r="D214" s="15"/>
      <c r="E214" s="398"/>
      <c r="F214" s="398"/>
      <c r="G214" s="398"/>
      <c r="H214" s="399" t="e">
        <f>IF(#REF!&lt;&gt;0,3,0)</f>
        <v>#REF!</v>
      </c>
      <c r="I214" s="449">
        <f>Conges!$B$3</f>
        <v>44896</v>
      </c>
      <c r="J214" s="450"/>
      <c r="K214" s="450"/>
      <c r="L214" s="450"/>
      <c r="M214" s="450"/>
      <c r="N214" s="63" t="str">
        <f>Planning!N$10</f>
        <v/>
      </c>
      <c r="O214" s="97">
        <f>Planning!O$10</f>
        <v>0</v>
      </c>
      <c r="P214" s="98">
        <f>Planning!P$10</f>
        <v>0</v>
      </c>
      <c r="Q214" s="98">
        <f>Planning!Q$10</f>
        <v>0</v>
      </c>
      <c r="R214" s="98">
        <f>Planning!R$10</f>
        <v>0</v>
      </c>
      <c r="S214" s="98">
        <f>Planning!S$10</f>
        <v>0</v>
      </c>
      <c r="T214" s="98">
        <f>Planning!T$10</f>
        <v>0</v>
      </c>
      <c r="U214" s="98">
        <f>Planning!U$10</f>
        <v>0</v>
      </c>
      <c r="V214" s="99">
        <f>Planning!V$10</f>
        <v>0</v>
      </c>
      <c r="W214" s="98">
        <f>Planning!W$10</f>
        <v>0</v>
      </c>
      <c r="X214" s="98">
        <f>Planning!X$10</f>
        <v>0</v>
      </c>
      <c r="Y214" s="98">
        <f>Planning!Y$10</f>
        <v>0</v>
      </c>
      <c r="Z214" s="98">
        <f>Planning!Z$10</f>
        <v>0</v>
      </c>
      <c r="AA214" s="98">
        <f>Planning!AA$10</f>
        <v>0</v>
      </c>
      <c r="AB214" s="98">
        <f>Planning!AB$10</f>
        <v>0</v>
      </c>
      <c r="AC214" s="98">
        <f>Planning!AC$10</f>
        <v>0</v>
      </c>
      <c r="AD214" s="98">
        <f>Planning!AD$10</f>
        <v>0</v>
      </c>
      <c r="AE214" s="97">
        <f>Planning!AE$10</f>
        <v>0</v>
      </c>
      <c r="AF214" s="98">
        <f>Planning!AF$10</f>
        <v>0</v>
      </c>
      <c r="AG214" s="98">
        <f>Planning!AG$10</f>
        <v>0</v>
      </c>
      <c r="AH214" s="98">
        <f>Planning!AH$10</f>
        <v>0</v>
      </c>
      <c r="AI214" s="98">
        <f>Planning!AI$10</f>
        <v>0</v>
      </c>
      <c r="AJ214" s="99">
        <f>Planning!AJ$10</f>
        <v>0</v>
      </c>
      <c r="AK214" s="98">
        <f>Planning!AK$10</f>
        <v>0</v>
      </c>
      <c r="AL214" s="98">
        <f>Planning!AL$10</f>
        <v>0</v>
      </c>
      <c r="AM214" s="98">
        <f>Planning!AM$10</f>
        <v>0</v>
      </c>
      <c r="AN214" s="98">
        <f>Planning!AN$10</f>
        <v>0</v>
      </c>
      <c r="AO214" s="98">
        <f>Planning!AO$10</f>
        <v>0</v>
      </c>
      <c r="AP214" s="98">
        <f>Planning!AP$10</f>
        <v>0</v>
      </c>
      <c r="AQ214" s="98">
        <f>Planning!AQ$10</f>
        <v>0</v>
      </c>
      <c r="AR214" s="98">
        <f>Planning!AR$10</f>
        <v>0</v>
      </c>
      <c r="AS214" s="98">
        <f>Planning!AS$10</f>
        <v>0</v>
      </c>
      <c r="AT214" s="98">
        <f>Planning!AT$10</f>
        <v>0</v>
      </c>
      <c r="AU214" s="97">
        <f>Planning!AU$10</f>
        <v>0</v>
      </c>
      <c r="AV214" s="98">
        <f>Planning!AV$10</f>
        <v>0</v>
      </c>
      <c r="AW214" s="98">
        <f>Planning!AW$10</f>
        <v>0</v>
      </c>
      <c r="AX214" s="98">
        <f>Planning!AX$10</f>
        <v>0</v>
      </c>
      <c r="AY214" s="98">
        <f>Planning!AY$10</f>
        <v>0</v>
      </c>
      <c r="AZ214" s="98">
        <f>Planning!AZ$10</f>
        <v>0</v>
      </c>
      <c r="BA214" s="98">
        <f>Planning!BA$10</f>
        <v>0</v>
      </c>
      <c r="BB214" s="99">
        <f>Planning!BB$10</f>
        <v>0</v>
      </c>
      <c r="BC214" s="67">
        <f>Planning!BC$10</f>
        <v>0</v>
      </c>
      <c r="BD214" s="107"/>
      <c r="BE214" s="431">
        <f>Planning!BE$10</f>
        <v>0</v>
      </c>
      <c r="BF214" s="432">
        <f>Planning!BF$10</f>
        <v>0</v>
      </c>
      <c r="BG214" s="73">
        <f>Planning!BG$10</f>
        <v>0</v>
      </c>
      <c r="BH214" s="74">
        <f>Planning!BH$10</f>
        <v>0</v>
      </c>
      <c r="BI214" s="75" t="str">
        <f>Planning!BI$10</f>
        <v/>
      </c>
      <c r="BJ214" s="76">
        <f>Planning!BJ$10</f>
        <v>5.4516129032258061</v>
      </c>
      <c r="BL214" s="322">
        <f>Planning!BL$10</f>
        <v>0</v>
      </c>
      <c r="BM214" s="148">
        <f>Planning!BP$10</f>
        <v>0</v>
      </c>
      <c r="NL214" s="43" t="s">
        <v>63</v>
      </c>
      <c r="NM214" s="43"/>
    </row>
    <row r="215" spans="1:377" s="318" customFormat="1" ht="10.199999999999999" customHeight="1" x14ac:dyDescent="0.3">
      <c r="A215" s="25"/>
      <c r="B215" s="389"/>
      <c r="C215" s="447"/>
      <c r="D215" s="15"/>
      <c r="E215" s="398"/>
      <c r="F215" s="398"/>
      <c r="G215" s="398"/>
      <c r="H215" s="399"/>
      <c r="I215" s="445">
        <f>Conges!$B$4</f>
        <v>44897</v>
      </c>
      <c r="J215" s="446"/>
      <c r="K215" s="446"/>
      <c r="L215" s="446"/>
      <c r="M215" s="446"/>
      <c r="N215" s="81" t="str">
        <f>Planning!N$45</f>
        <v/>
      </c>
      <c r="O215" s="100">
        <f>Planning!O$45</f>
        <v>0</v>
      </c>
      <c r="P215" s="101">
        <f>Planning!P$45</f>
        <v>0</v>
      </c>
      <c r="Q215" s="101">
        <f>Planning!Q$45</f>
        <v>0</v>
      </c>
      <c r="R215" s="101">
        <f>Planning!R$45</f>
        <v>0</v>
      </c>
      <c r="S215" s="101">
        <f>Planning!S$45</f>
        <v>0</v>
      </c>
      <c r="T215" s="101">
        <f>Planning!T$45</f>
        <v>0</v>
      </c>
      <c r="U215" s="101">
        <f>Planning!U$45</f>
        <v>0</v>
      </c>
      <c r="V215" s="102">
        <f>Planning!V$45</f>
        <v>0</v>
      </c>
      <c r="W215" s="101">
        <f>Planning!W$45</f>
        <v>0</v>
      </c>
      <c r="X215" s="101">
        <f>Planning!X$45</f>
        <v>0</v>
      </c>
      <c r="Y215" s="101">
        <f>Planning!Y$45</f>
        <v>0</v>
      </c>
      <c r="Z215" s="101">
        <f>Planning!Z$45</f>
        <v>0</v>
      </c>
      <c r="AA215" s="101">
        <f>Planning!AA$45</f>
        <v>0</v>
      </c>
      <c r="AB215" s="101">
        <f>Planning!AB$45</f>
        <v>0</v>
      </c>
      <c r="AC215" s="101">
        <f>Planning!AC$45</f>
        <v>0</v>
      </c>
      <c r="AD215" s="101">
        <f>Planning!AD$45</f>
        <v>0</v>
      </c>
      <c r="AE215" s="100">
        <f>Planning!AE$45</f>
        <v>0</v>
      </c>
      <c r="AF215" s="101">
        <f>Planning!AF$45</f>
        <v>0</v>
      </c>
      <c r="AG215" s="101">
        <f>Planning!AG$45</f>
        <v>0</v>
      </c>
      <c r="AH215" s="101">
        <f>Planning!AH$45</f>
        <v>0</v>
      </c>
      <c r="AI215" s="101">
        <f>Planning!AI$45</f>
        <v>0</v>
      </c>
      <c r="AJ215" s="102">
        <f>Planning!AJ$45</f>
        <v>0</v>
      </c>
      <c r="AK215" s="101">
        <f>Planning!AK$45</f>
        <v>0</v>
      </c>
      <c r="AL215" s="101">
        <f>Planning!AL$45</f>
        <v>0</v>
      </c>
      <c r="AM215" s="101">
        <f>Planning!AM$45</f>
        <v>0</v>
      </c>
      <c r="AN215" s="101">
        <f>Planning!AN$45</f>
        <v>0</v>
      </c>
      <c r="AO215" s="101">
        <f>Planning!AO$45</f>
        <v>0</v>
      </c>
      <c r="AP215" s="101">
        <f>Planning!AP$45</f>
        <v>0</v>
      </c>
      <c r="AQ215" s="101">
        <f>Planning!AQ$45</f>
        <v>0</v>
      </c>
      <c r="AR215" s="101">
        <f>Planning!AR$45</f>
        <v>0</v>
      </c>
      <c r="AS215" s="101">
        <f>Planning!AS$45</f>
        <v>0</v>
      </c>
      <c r="AT215" s="101">
        <f>Planning!AT$45</f>
        <v>0</v>
      </c>
      <c r="AU215" s="100">
        <f>Planning!AU$45</f>
        <v>0</v>
      </c>
      <c r="AV215" s="101">
        <f>Planning!AV$45</f>
        <v>0</v>
      </c>
      <c r="AW215" s="101">
        <f>Planning!AW$45</f>
        <v>0</v>
      </c>
      <c r="AX215" s="101">
        <f>Planning!AX$45</f>
        <v>0</v>
      </c>
      <c r="AY215" s="101">
        <f>Planning!AY$45</f>
        <v>0</v>
      </c>
      <c r="AZ215" s="101">
        <f>Planning!AZ$45</f>
        <v>0</v>
      </c>
      <c r="BA215" s="101">
        <f>Planning!BA$45</f>
        <v>0</v>
      </c>
      <c r="BB215" s="102">
        <f>Planning!BB$45</f>
        <v>0</v>
      </c>
      <c r="BC215" s="85">
        <f>Planning!BC$45</f>
        <v>0</v>
      </c>
      <c r="BD215" s="107"/>
      <c r="BE215" s="435">
        <f>Planning!BE$45</f>
        <v>0</v>
      </c>
      <c r="BF215" s="436">
        <f>Planning!BF$45</f>
        <v>0</v>
      </c>
      <c r="BG215" s="91">
        <f>Planning!BG$45</f>
        <v>0</v>
      </c>
      <c r="BH215" s="92">
        <f>Planning!BH$45</f>
        <v>0</v>
      </c>
      <c r="BI215" s="93" t="str">
        <f>Planning!BI$45</f>
        <v/>
      </c>
      <c r="BJ215" s="94">
        <f>Planning!BJ$45</f>
        <v>10.903225806451612</v>
      </c>
      <c r="BL215" s="324">
        <f>Planning!BL$45</f>
        <v>0</v>
      </c>
      <c r="BM215" s="149">
        <f>Planning!BP$45</f>
        <v>0</v>
      </c>
      <c r="NL215" s="43" t="s">
        <v>63</v>
      </c>
      <c r="NM215" s="43"/>
    </row>
    <row r="216" spans="1:377" s="318" customFormat="1" ht="10.199999999999999" customHeight="1" x14ac:dyDescent="0.25">
      <c r="A216" s="25"/>
      <c r="B216" s="389"/>
      <c r="C216" s="447"/>
      <c r="D216" s="15"/>
      <c r="E216" s="397"/>
      <c r="F216" s="397"/>
      <c r="G216" s="397"/>
      <c r="H216" s="399"/>
      <c r="I216" s="443">
        <f>Conges!$B$5</f>
        <v>44898</v>
      </c>
      <c r="J216" s="444"/>
      <c r="K216" s="444"/>
      <c r="L216" s="444"/>
      <c r="M216" s="444"/>
      <c r="N216" s="68" t="str">
        <f>Planning!N$80</f>
        <v/>
      </c>
      <c r="O216" s="103">
        <f>Planning!O$80</f>
        <v>0</v>
      </c>
      <c r="P216" s="104">
        <f>Planning!P$80</f>
        <v>0</v>
      </c>
      <c r="Q216" s="104">
        <f>Planning!Q$80</f>
        <v>0</v>
      </c>
      <c r="R216" s="104">
        <f>Planning!R$80</f>
        <v>0</v>
      </c>
      <c r="S216" s="104">
        <f>Planning!S$80</f>
        <v>0</v>
      </c>
      <c r="T216" s="104">
        <f>Planning!T$80</f>
        <v>0</v>
      </c>
      <c r="U216" s="104">
        <f>Planning!U$80</f>
        <v>0</v>
      </c>
      <c r="V216" s="105">
        <f>Planning!V$80</f>
        <v>0</v>
      </c>
      <c r="W216" s="104">
        <f>Planning!W$80</f>
        <v>0</v>
      </c>
      <c r="X216" s="104">
        <f>Planning!X$80</f>
        <v>0</v>
      </c>
      <c r="Y216" s="104">
        <f>Planning!Y$80</f>
        <v>0</v>
      </c>
      <c r="Z216" s="104">
        <f>Planning!Z$80</f>
        <v>0</v>
      </c>
      <c r="AA216" s="104">
        <f>Planning!AA$80</f>
        <v>0</v>
      </c>
      <c r="AB216" s="104">
        <f>Planning!AB$80</f>
        <v>0</v>
      </c>
      <c r="AC216" s="104">
        <f>Planning!AC$80</f>
        <v>0</v>
      </c>
      <c r="AD216" s="104">
        <f>Planning!AD$80</f>
        <v>0</v>
      </c>
      <c r="AE216" s="103">
        <f>Planning!AE$80</f>
        <v>0</v>
      </c>
      <c r="AF216" s="104">
        <f>Planning!AF$80</f>
        <v>0</v>
      </c>
      <c r="AG216" s="104">
        <f>Planning!AG$80</f>
        <v>0</v>
      </c>
      <c r="AH216" s="104">
        <f>Planning!AH$80</f>
        <v>0</v>
      </c>
      <c r="AI216" s="104">
        <f>Planning!AI$80</f>
        <v>0</v>
      </c>
      <c r="AJ216" s="105">
        <f>Planning!AJ$80</f>
        <v>0</v>
      </c>
      <c r="AK216" s="104">
        <f>Planning!AK$80</f>
        <v>0</v>
      </c>
      <c r="AL216" s="104">
        <f>Planning!AL$80</f>
        <v>0</v>
      </c>
      <c r="AM216" s="104">
        <f>Planning!AM$80</f>
        <v>0</v>
      </c>
      <c r="AN216" s="104">
        <f>Planning!AN$80</f>
        <v>0</v>
      </c>
      <c r="AO216" s="104">
        <f>Planning!AO$80</f>
        <v>0</v>
      </c>
      <c r="AP216" s="104">
        <f>Planning!AP$80</f>
        <v>0</v>
      </c>
      <c r="AQ216" s="104">
        <f>Planning!AQ$80</f>
        <v>0</v>
      </c>
      <c r="AR216" s="104">
        <f>Planning!AR$80</f>
        <v>0</v>
      </c>
      <c r="AS216" s="104">
        <f>Planning!AS$80</f>
        <v>0</v>
      </c>
      <c r="AT216" s="104">
        <f>Planning!AT$80</f>
        <v>0</v>
      </c>
      <c r="AU216" s="103">
        <f>Planning!AU$80</f>
        <v>0</v>
      </c>
      <c r="AV216" s="104">
        <f>Planning!AV$80</f>
        <v>0</v>
      </c>
      <c r="AW216" s="104">
        <f>Planning!AW$80</f>
        <v>0</v>
      </c>
      <c r="AX216" s="104">
        <f>Planning!AX$80</f>
        <v>0</v>
      </c>
      <c r="AY216" s="104">
        <f>Planning!AY$80</f>
        <v>0</v>
      </c>
      <c r="AZ216" s="104">
        <f>Planning!AZ$80</f>
        <v>0</v>
      </c>
      <c r="BA216" s="104">
        <f>Planning!BA$80</f>
        <v>0</v>
      </c>
      <c r="BB216" s="105">
        <f>Planning!BB$80</f>
        <v>0</v>
      </c>
      <c r="BC216" s="72">
        <f>Planning!BC$80</f>
        <v>0</v>
      </c>
      <c r="BD216" s="107"/>
      <c r="BE216" s="433">
        <f>Planning!BE$80</f>
        <v>0</v>
      </c>
      <c r="BF216" s="434">
        <f>Planning!BF$80</f>
        <v>0</v>
      </c>
      <c r="BG216" s="77">
        <f>Planning!BG$80</f>
        <v>0</v>
      </c>
      <c r="BH216" s="78">
        <f>Planning!BH$80</f>
        <v>0</v>
      </c>
      <c r="BI216" s="79" t="str">
        <f>Planning!BI$80</f>
        <v/>
      </c>
      <c r="BJ216" s="80">
        <f>Planning!BJ$80</f>
        <v>16.354838709677416</v>
      </c>
      <c r="BL216" s="323">
        <f>Planning!BL$80</f>
        <v>0</v>
      </c>
      <c r="BM216" s="150">
        <f>Planning!BP$80</f>
        <v>0</v>
      </c>
      <c r="NL216" s="43" t="s">
        <v>63</v>
      </c>
      <c r="NM216" s="43"/>
    </row>
    <row r="217" spans="1:377" s="318" customFormat="1" ht="10.199999999999999" customHeight="1" x14ac:dyDescent="0.3">
      <c r="A217" s="25"/>
      <c r="B217" s="389"/>
      <c r="C217" s="447"/>
      <c r="D217" s="15"/>
      <c r="E217" s="398"/>
      <c r="F217" s="398"/>
      <c r="G217" s="398"/>
      <c r="H217" s="399"/>
      <c r="I217" s="445">
        <f>Conges!$B$6</f>
        <v>44899</v>
      </c>
      <c r="J217" s="446"/>
      <c r="K217" s="446"/>
      <c r="L217" s="446"/>
      <c r="M217" s="446"/>
      <c r="N217" s="81" t="str">
        <f>Planning!N$115</f>
        <v/>
      </c>
      <c r="O217" s="100">
        <f>Planning!O$115</f>
        <v>0</v>
      </c>
      <c r="P217" s="101">
        <f>Planning!P$115</f>
        <v>0</v>
      </c>
      <c r="Q217" s="101">
        <f>Planning!Q$115</f>
        <v>0</v>
      </c>
      <c r="R217" s="101">
        <f>Planning!R$115</f>
        <v>0</v>
      </c>
      <c r="S217" s="101">
        <f>Planning!S$115</f>
        <v>0</v>
      </c>
      <c r="T217" s="101">
        <f>Planning!T$115</f>
        <v>0</v>
      </c>
      <c r="U217" s="101">
        <f>Planning!U$115</f>
        <v>0</v>
      </c>
      <c r="V217" s="102">
        <f>Planning!V$115</f>
        <v>0</v>
      </c>
      <c r="W217" s="101">
        <f>Planning!W$115</f>
        <v>0</v>
      </c>
      <c r="X217" s="101">
        <f>Planning!X$115</f>
        <v>0</v>
      </c>
      <c r="Y217" s="101">
        <f>Planning!Y$115</f>
        <v>0</v>
      </c>
      <c r="Z217" s="101">
        <f>Planning!Z$115</f>
        <v>0</v>
      </c>
      <c r="AA217" s="101">
        <f>Planning!AA$115</f>
        <v>0</v>
      </c>
      <c r="AB217" s="101">
        <f>Planning!AB$115</f>
        <v>0</v>
      </c>
      <c r="AC217" s="101">
        <f>Planning!AC$115</f>
        <v>0</v>
      </c>
      <c r="AD217" s="101">
        <f>Planning!AD$115</f>
        <v>0</v>
      </c>
      <c r="AE217" s="100">
        <f>Planning!AE$115</f>
        <v>0</v>
      </c>
      <c r="AF217" s="101">
        <f>Planning!AF$115</f>
        <v>0</v>
      </c>
      <c r="AG217" s="101">
        <f>Planning!AG$115</f>
        <v>0</v>
      </c>
      <c r="AH217" s="101">
        <f>Planning!AH$115</f>
        <v>0</v>
      </c>
      <c r="AI217" s="101">
        <f>Planning!AI$115</f>
        <v>0</v>
      </c>
      <c r="AJ217" s="102">
        <f>Planning!AJ$115</f>
        <v>0</v>
      </c>
      <c r="AK217" s="101">
        <f>Planning!AK$115</f>
        <v>0</v>
      </c>
      <c r="AL217" s="101">
        <f>Planning!AL$115</f>
        <v>0</v>
      </c>
      <c r="AM217" s="101">
        <f>Planning!AM$115</f>
        <v>0</v>
      </c>
      <c r="AN217" s="101">
        <f>Planning!AN$115</f>
        <v>0</v>
      </c>
      <c r="AO217" s="101">
        <f>Planning!AO$115</f>
        <v>0</v>
      </c>
      <c r="AP217" s="101">
        <f>Planning!AP$115</f>
        <v>0</v>
      </c>
      <c r="AQ217" s="101">
        <f>Planning!AQ$115</f>
        <v>0</v>
      </c>
      <c r="AR217" s="101">
        <f>Planning!AR$115</f>
        <v>0</v>
      </c>
      <c r="AS217" s="101">
        <f>Planning!AS$115</f>
        <v>0</v>
      </c>
      <c r="AT217" s="101">
        <f>Planning!AT$115</f>
        <v>0</v>
      </c>
      <c r="AU217" s="100">
        <f>Planning!AU$115</f>
        <v>0</v>
      </c>
      <c r="AV217" s="101">
        <f>Planning!AV$115</f>
        <v>0</v>
      </c>
      <c r="AW217" s="101">
        <f>Planning!AW$115</f>
        <v>0</v>
      </c>
      <c r="AX217" s="101">
        <f>Planning!AX$115</f>
        <v>0</v>
      </c>
      <c r="AY217" s="101">
        <f>Planning!AY$115</f>
        <v>0</v>
      </c>
      <c r="AZ217" s="101">
        <f>Planning!AZ$115</f>
        <v>0</v>
      </c>
      <c r="BA217" s="101">
        <f>Planning!BA$115</f>
        <v>0</v>
      </c>
      <c r="BB217" s="102">
        <f>Planning!BB$115</f>
        <v>0</v>
      </c>
      <c r="BC217" s="85">
        <f>Planning!BC$115</f>
        <v>0</v>
      </c>
      <c r="BD217" s="107"/>
      <c r="BE217" s="435">
        <f>Planning!BE$115</f>
        <v>0</v>
      </c>
      <c r="BF217" s="436">
        <f>Planning!BF$115</f>
        <v>0</v>
      </c>
      <c r="BG217" s="91">
        <f>Planning!BG$115</f>
        <v>0</v>
      </c>
      <c r="BH217" s="92">
        <f>Planning!BH$115</f>
        <v>0</v>
      </c>
      <c r="BI217" s="93" t="str">
        <f>Planning!BI$115</f>
        <v/>
      </c>
      <c r="BJ217" s="94">
        <f>Planning!BJ$115</f>
        <v>21.806451612903224</v>
      </c>
      <c r="BL217" s="324">
        <f>Planning!BL$115</f>
        <v>0</v>
      </c>
      <c r="BM217" s="149">
        <f>Planning!BP$115</f>
        <v>0</v>
      </c>
      <c r="NL217" s="43" t="s">
        <v>63</v>
      </c>
      <c r="NM217" s="43"/>
    </row>
    <row r="218" spans="1:377" s="318" customFormat="1" ht="10.199999999999999" customHeight="1" x14ac:dyDescent="0.3">
      <c r="A218" s="25"/>
      <c r="B218" s="389"/>
      <c r="C218" s="447"/>
      <c r="D218" s="15"/>
      <c r="E218" s="398"/>
      <c r="F218" s="398"/>
      <c r="G218" s="398"/>
      <c r="H218" s="399"/>
      <c r="I218" s="443">
        <f>Conges!$B$7</f>
        <v>44900</v>
      </c>
      <c r="J218" s="444"/>
      <c r="K218" s="444"/>
      <c r="L218" s="444"/>
      <c r="M218" s="444"/>
      <c r="N218" s="68" t="str">
        <f>Planning!N$150</f>
        <v/>
      </c>
      <c r="O218" s="103">
        <f>Planning!O$150</f>
        <v>0</v>
      </c>
      <c r="P218" s="104">
        <f>Planning!P$150</f>
        <v>0</v>
      </c>
      <c r="Q218" s="104">
        <f>Planning!Q$150</f>
        <v>0</v>
      </c>
      <c r="R218" s="104">
        <f>Planning!R$150</f>
        <v>0</v>
      </c>
      <c r="S218" s="104">
        <f>Planning!S$150</f>
        <v>0</v>
      </c>
      <c r="T218" s="104">
        <f>Planning!T$150</f>
        <v>0</v>
      </c>
      <c r="U218" s="104">
        <f>Planning!U$150</f>
        <v>0</v>
      </c>
      <c r="V218" s="105">
        <f>Planning!V$150</f>
        <v>0</v>
      </c>
      <c r="W218" s="104">
        <f>Planning!W$150</f>
        <v>0</v>
      </c>
      <c r="X218" s="104">
        <f>Planning!X$150</f>
        <v>0</v>
      </c>
      <c r="Y218" s="104">
        <f>Planning!Y$150</f>
        <v>0</v>
      </c>
      <c r="Z218" s="104">
        <f>Planning!Z$150</f>
        <v>0</v>
      </c>
      <c r="AA218" s="104">
        <f>Planning!AA$150</f>
        <v>0</v>
      </c>
      <c r="AB218" s="104">
        <f>Planning!AB$150</f>
        <v>0</v>
      </c>
      <c r="AC218" s="104">
        <f>Planning!AC$150</f>
        <v>0</v>
      </c>
      <c r="AD218" s="104">
        <f>Planning!AD$150</f>
        <v>0</v>
      </c>
      <c r="AE218" s="103">
        <f>Planning!AE$150</f>
        <v>0</v>
      </c>
      <c r="AF218" s="104">
        <f>Planning!AF$150</f>
        <v>0</v>
      </c>
      <c r="AG218" s="104">
        <f>Planning!AG$150</f>
        <v>0</v>
      </c>
      <c r="AH218" s="104">
        <f>Planning!AH$150</f>
        <v>0</v>
      </c>
      <c r="AI218" s="104">
        <f>Planning!AI$150</f>
        <v>0</v>
      </c>
      <c r="AJ218" s="105">
        <f>Planning!AJ$150</f>
        <v>0</v>
      </c>
      <c r="AK218" s="104">
        <f>Planning!AK$150</f>
        <v>0</v>
      </c>
      <c r="AL218" s="104">
        <f>Planning!AL$150</f>
        <v>0</v>
      </c>
      <c r="AM218" s="104">
        <f>Planning!AM$150</f>
        <v>0</v>
      </c>
      <c r="AN218" s="104">
        <f>Planning!AN$150</f>
        <v>0</v>
      </c>
      <c r="AO218" s="104">
        <f>Planning!AO$150</f>
        <v>0</v>
      </c>
      <c r="AP218" s="104">
        <f>Planning!AP$150</f>
        <v>0</v>
      </c>
      <c r="AQ218" s="104">
        <f>Planning!AQ$150</f>
        <v>0</v>
      </c>
      <c r="AR218" s="104">
        <f>Planning!AR$150</f>
        <v>0</v>
      </c>
      <c r="AS218" s="104">
        <f>Planning!AS$150</f>
        <v>0</v>
      </c>
      <c r="AT218" s="104">
        <f>Planning!AT$150</f>
        <v>0</v>
      </c>
      <c r="AU218" s="103">
        <f>Planning!AU$150</f>
        <v>0</v>
      </c>
      <c r="AV218" s="104">
        <f>Planning!AV$150</f>
        <v>0</v>
      </c>
      <c r="AW218" s="104">
        <f>Planning!AW$150</f>
        <v>0</v>
      </c>
      <c r="AX218" s="104">
        <f>Planning!AX$150</f>
        <v>0</v>
      </c>
      <c r="AY218" s="104">
        <f>Planning!AY$150</f>
        <v>0</v>
      </c>
      <c r="AZ218" s="104">
        <f>Planning!AZ$150</f>
        <v>0</v>
      </c>
      <c r="BA218" s="104">
        <f>Planning!BA$150</f>
        <v>0</v>
      </c>
      <c r="BB218" s="105">
        <f>Planning!BB$150</f>
        <v>0</v>
      </c>
      <c r="BC218" s="72">
        <f>Planning!BC$150</f>
        <v>0</v>
      </c>
      <c r="BD218" s="107"/>
      <c r="BE218" s="433">
        <f>Planning!BE$150</f>
        <v>0</v>
      </c>
      <c r="BF218" s="434">
        <f>Planning!BF$150</f>
        <v>0</v>
      </c>
      <c r="BG218" s="77">
        <f>Planning!BG$150</f>
        <v>0</v>
      </c>
      <c r="BH218" s="78">
        <f>Planning!BH$150</f>
        <v>0</v>
      </c>
      <c r="BI218" s="79" t="str">
        <f>Planning!BI$150</f>
        <v/>
      </c>
      <c r="BJ218" s="80">
        <f>Planning!BJ$150</f>
        <v>27.258064516129032</v>
      </c>
      <c r="BL218" s="323">
        <f>Planning!BL$150</f>
        <v>0</v>
      </c>
      <c r="BM218" s="150">
        <f>Planning!BP$150</f>
        <v>0</v>
      </c>
      <c r="NL218" s="43" t="s">
        <v>63</v>
      </c>
      <c r="NM218" s="43"/>
    </row>
    <row r="219" spans="1:377" s="318" customFormat="1" ht="10.199999999999999" customHeight="1" x14ac:dyDescent="0.3">
      <c r="A219" s="25"/>
      <c r="B219" s="389"/>
      <c r="C219" s="447"/>
      <c r="D219" s="15"/>
      <c r="E219" s="408" t="str">
        <f>Planning!$E$9</f>
        <v>CREPIERE</v>
      </c>
      <c r="F219" s="408"/>
      <c r="G219" s="131">
        <f>(COUNTIF(O214:BB244,Planning!$MT$3))/2</f>
        <v>0</v>
      </c>
      <c r="H219" s="399"/>
      <c r="I219" s="445">
        <f>Conges!$B$8</f>
        <v>44901</v>
      </c>
      <c r="J219" s="446"/>
      <c r="K219" s="446"/>
      <c r="L219" s="446"/>
      <c r="M219" s="446"/>
      <c r="N219" s="81" t="str">
        <f>Planning!N$185</f>
        <v/>
      </c>
      <c r="O219" s="100">
        <f>Planning!O$185</f>
        <v>0</v>
      </c>
      <c r="P219" s="101">
        <f>Planning!P$185</f>
        <v>0</v>
      </c>
      <c r="Q219" s="101">
        <f>Planning!Q$185</f>
        <v>0</v>
      </c>
      <c r="R219" s="101">
        <f>Planning!R$185</f>
        <v>0</v>
      </c>
      <c r="S219" s="101">
        <f>Planning!S$185</f>
        <v>0</v>
      </c>
      <c r="T219" s="101">
        <f>Planning!T$185</f>
        <v>0</v>
      </c>
      <c r="U219" s="101">
        <f>Planning!U$185</f>
        <v>0</v>
      </c>
      <c r="V219" s="102">
        <f>Planning!V$185</f>
        <v>0</v>
      </c>
      <c r="W219" s="101">
        <f>Planning!W$185</f>
        <v>0</v>
      </c>
      <c r="X219" s="101">
        <f>Planning!X$185</f>
        <v>0</v>
      </c>
      <c r="Y219" s="101">
        <f>Planning!Y$185</f>
        <v>0</v>
      </c>
      <c r="Z219" s="101">
        <f>Planning!Z$185</f>
        <v>0</v>
      </c>
      <c r="AA219" s="101">
        <f>Planning!AA$185</f>
        <v>0</v>
      </c>
      <c r="AB219" s="101">
        <f>Planning!AB$185</f>
        <v>0</v>
      </c>
      <c r="AC219" s="101">
        <f>Planning!AC$185</f>
        <v>0</v>
      </c>
      <c r="AD219" s="101">
        <f>Planning!AD$185</f>
        <v>0</v>
      </c>
      <c r="AE219" s="100">
        <f>Planning!AE$185</f>
        <v>0</v>
      </c>
      <c r="AF219" s="101">
        <f>Planning!AF$185</f>
        <v>0</v>
      </c>
      <c r="AG219" s="101">
        <f>Planning!AG$185</f>
        <v>0</v>
      </c>
      <c r="AH219" s="101">
        <f>Planning!AH$185</f>
        <v>0</v>
      </c>
      <c r="AI219" s="101">
        <f>Planning!AI$185</f>
        <v>0</v>
      </c>
      <c r="AJ219" s="102">
        <f>Planning!AJ$185</f>
        <v>0</v>
      </c>
      <c r="AK219" s="101">
        <f>Planning!AK$185</f>
        <v>0</v>
      </c>
      <c r="AL219" s="101">
        <f>Planning!AL$185</f>
        <v>0</v>
      </c>
      <c r="AM219" s="101">
        <f>Planning!AM$185</f>
        <v>0</v>
      </c>
      <c r="AN219" s="101">
        <f>Planning!AN$185</f>
        <v>0</v>
      </c>
      <c r="AO219" s="101">
        <f>Planning!AO$185</f>
        <v>0</v>
      </c>
      <c r="AP219" s="101">
        <f>Planning!AP$185</f>
        <v>0</v>
      </c>
      <c r="AQ219" s="101">
        <f>Planning!AQ$185</f>
        <v>0</v>
      </c>
      <c r="AR219" s="101">
        <f>Planning!AR$185</f>
        <v>0</v>
      </c>
      <c r="AS219" s="101">
        <f>Planning!AS$185</f>
        <v>0</v>
      </c>
      <c r="AT219" s="101">
        <f>Planning!AT$185</f>
        <v>0</v>
      </c>
      <c r="AU219" s="100">
        <f>Planning!AU$185</f>
        <v>0</v>
      </c>
      <c r="AV219" s="101">
        <f>Planning!AV$185</f>
        <v>0</v>
      </c>
      <c r="AW219" s="101">
        <f>Planning!AW$185</f>
        <v>0</v>
      </c>
      <c r="AX219" s="101">
        <f>Planning!AX$185</f>
        <v>0</v>
      </c>
      <c r="AY219" s="101">
        <f>Planning!AY$185</f>
        <v>0</v>
      </c>
      <c r="AZ219" s="101">
        <f>Planning!AZ$185</f>
        <v>0</v>
      </c>
      <c r="BA219" s="101">
        <f>Planning!BA$185</f>
        <v>0</v>
      </c>
      <c r="BB219" s="102">
        <f>Planning!BB$185</f>
        <v>0</v>
      </c>
      <c r="BC219" s="85">
        <f>Planning!BC$185</f>
        <v>0</v>
      </c>
      <c r="BD219" s="107"/>
      <c r="BE219" s="435">
        <f>Planning!BE$185</f>
        <v>0</v>
      </c>
      <c r="BF219" s="436">
        <f>Planning!BF$185</f>
        <v>0</v>
      </c>
      <c r="BG219" s="91">
        <f>Planning!BG$185</f>
        <v>0</v>
      </c>
      <c r="BH219" s="92">
        <f>Planning!BH$185</f>
        <v>0</v>
      </c>
      <c r="BI219" s="93" t="str">
        <f>Planning!BI$185</f>
        <v/>
      </c>
      <c r="BJ219" s="94">
        <f>Planning!BJ$185</f>
        <v>32.709677419354833</v>
      </c>
      <c r="BL219" s="324">
        <f>Planning!BL$185</f>
        <v>0</v>
      </c>
      <c r="BM219" s="149">
        <f>Planning!BP$185</f>
        <v>0</v>
      </c>
      <c r="NL219" s="43" t="s">
        <v>63</v>
      </c>
      <c r="NM219" s="43"/>
    </row>
    <row r="220" spans="1:377" s="318" customFormat="1" ht="10.199999999999999" customHeight="1" x14ac:dyDescent="0.3">
      <c r="A220" s="25"/>
      <c r="B220" s="389"/>
      <c r="C220" s="447"/>
      <c r="D220" s="15"/>
      <c r="E220" s="411" t="str">
        <f>Planning!$E$10</f>
        <v>BRASSERIE</v>
      </c>
      <c r="F220" s="411"/>
      <c r="G220" s="132">
        <f>(COUNTIF(O214:BB244,Planning!$MV$3))/2</f>
        <v>0</v>
      </c>
      <c r="H220" s="399"/>
      <c r="I220" s="443">
        <f>Conges!$B$9</f>
        <v>44902</v>
      </c>
      <c r="J220" s="444"/>
      <c r="K220" s="444"/>
      <c r="L220" s="444"/>
      <c r="M220" s="444"/>
      <c r="N220" s="68" t="str">
        <f>Planning!N$220</f>
        <v/>
      </c>
      <c r="O220" s="103">
        <f>Planning!O$220</f>
        <v>0</v>
      </c>
      <c r="P220" s="104">
        <f>Planning!P$220</f>
        <v>0</v>
      </c>
      <c r="Q220" s="104">
        <f>Planning!Q$220</f>
        <v>0</v>
      </c>
      <c r="R220" s="104">
        <f>Planning!R$220</f>
        <v>0</v>
      </c>
      <c r="S220" s="104">
        <f>Planning!S$220</f>
        <v>0</v>
      </c>
      <c r="T220" s="104">
        <f>Planning!T$220</f>
        <v>0</v>
      </c>
      <c r="U220" s="104">
        <f>Planning!U$220</f>
        <v>0</v>
      </c>
      <c r="V220" s="105">
        <f>Planning!V$220</f>
        <v>0</v>
      </c>
      <c r="W220" s="104">
        <f>Planning!W$220</f>
        <v>0</v>
      </c>
      <c r="X220" s="104">
        <f>Planning!X$220</f>
        <v>0</v>
      </c>
      <c r="Y220" s="104">
        <f>Planning!Y$220</f>
        <v>0</v>
      </c>
      <c r="Z220" s="104">
        <f>Planning!Z$220</f>
        <v>0</v>
      </c>
      <c r="AA220" s="104">
        <f>Planning!AA$220</f>
        <v>0</v>
      </c>
      <c r="AB220" s="104">
        <f>Planning!AB$220</f>
        <v>0</v>
      </c>
      <c r="AC220" s="104">
        <f>Planning!AC$220</f>
        <v>0</v>
      </c>
      <c r="AD220" s="104">
        <f>Planning!AD$220</f>
        <v>0</v>
      </c>
      <c r="AE220" s="103">
        <f>Planning!AE$220</f>
        <v>0</v>
      </c>
      <c r="AF220" s="104">
        <f>Planning!AF$220</f>
        <v>0</v>
      </c>
      <c r="AG220" s="104">
        <f>Planning!AG$220</f>
        <v>0</v>
      </c>
      <c r="AH220" s="104">
        <f>Planning!AH$220</f>
        <v>0</v>
      </c>
      <c r="AI220" s="104">
        <f>Planning!AI$220</f>
        <v>0</v>
      </c>
      <c r="AJ220" s="105">
        <f>Planning!AJ$220</f>
        <v>0</v>
      </c>
      <c r="AK220" s="104">
        <f>Planning!AK$220</f>
        <v>0</v>
      </c>
      <c r="AL220" s="104">
        <f>Planning!AL$220</f>
        <v>0</v>
      </c>
      <c r="AM220" s="104">
        <f>Planning!AM$220</f>
        <v>0</v>
      </c>
      <c r="AN220" s="104">
        <f>Planning!AN$220</f>
        <v>0</v>
      </c>
      <c r="AO220" s="104">
        <f>Planning!AO$220</f>
        <v>0</v>
      </c>
      <c r="AP220" s="104">
        <f>Planning!AP$220</f>
        <v>0</v>
      </c>
      <c r="AQ220" s="104">
        <f>Planning!AQ$220</f>
        <v>0</v>
      </c>
      <c r="AR220" s="104">
        <f>Planning!AR$220</f>
        <v>0</v>
      </c>
      <c r="AS220" s="104">
        <f>Planning!AS$220</f>
        <v>0</v>
      </c>
      <c r="AT220" s="104">
        <f>Planning!AT$220</f>
        <v>0</v>
      </c>
      <c r="AU220" s="103">
        <f>Planning!AU$220</f>
        <v>0</v>
      </c>
      <c r="AV220" s="104">
        <f>Planning!AV$220</f>
        <v>0</v>
      </c>
      <c r="AW220" s="104">
        <f>Planning!AW$220</f>
        <v>0</v>
      </c>
      <c r="AX220" s="104">
        <f>Planning!AX$220</f>
        <v>0</v>
      </c>
      <c r="AY220" s="104">
        <f>Planning!AY$220</f>
        <v>0</v>
      </c>
      <c r="AZ220" s="104">
        <f>Planning!AZ$220</f>
        <v>0</v>
      </c>
      <c r="BA220" s="104">
        <f>Planning!BA$220</f>
        <v>0</v>
      </c>
      <c r="BB220" s="105">
        <f>Planning!BB$220</f>
        <v>0</v>
      </c>
      <c r="BC220" s="72">
        <f>Planning!BC$220</f>
        <v>0</v>
      </c>
      <c r="BD220" s="107"/>
      <c r="BE220" s="433">
        <f>Planning!BE$220</f>
        <v>0</v>
      </c>
      <c r="BF220" s="434">
        <f>Planning!BF$220</f>
        <v>0</v>
      </c>
      <c r="BG220" s="77">
        <f>Planning!BG$220</f>
        <v>0</v>
      </c>
      <c r="BH220" s="78">
        <f>Planning!BH$220</f>
        <v>0</v>
      </c>
      <c r="BI220" s="79" t="str">
        <f>Planning!BI$220</f>
        <v/>
      </c>
      <c r="BJ220" s="80">
        <f>Planning!BJ$220</f>
        <v>38.161290322580641</v>
      </c>
      <c r="BL220" s="323">
        <f>Planning!BL$220</f>
        <v>0</v>
      </c>
      <c r="BM220" s="150">
        <f>Planning!BP$220</f>
        <v>0</v>
      </c>
      <c r="NL220" s="43" t="s">
        <v>63</v>
      </c>
      <c r="NM220" s="43"/>
    </row>
    <row r="221" spans="1:377" s="318" customFormat="1" ht="10.199999999999999" customHeight="1" x14ac:dyDescent="0.3">
      <c r="A221" s="25"/>
      <c r="B221" s="389"/>
      <c r="C221" s="447"/>
      <c r="D221" s="15"/>
      <c r="E221" s="412" t="str">
        <f>Planning!$E$11</f>
        <v>MEP</v>
      </c>
      <c r="F221" s="412"/>
      <c r="G221" s="133">
        <f>(COUNTIF(O214:BB244,Planning!$MX$3))/2</f>
        <v>0</v>
      </c>
      <c r="H221" s="399"/>
      <c r="I221" s="445">
        <f>Conges!$B$10</f>
        <v>44903</v>
      </c>
      <c r="J221" s="446"/>
      <c r="K221" s="446"/>
      <c r="L221" s="446"/>
      <c r="M221" s="446"/>
      <c r="N221" s="81" t="str">
        <f>Planning!N$255</f>
        <v/>
      </c>
      <c r="O221" s="100">
        <f>Planning!O$255</f>
        <v>0</v>
      </c>
      <c r="P221" s="101">
        <f>Planning!P$255</f>
        <v>0</v>
      </c>
      <c r="Q221" s="101">
        <f>Planning!Q$255</f>
        <v>0</v>
      </c>
      <c r="R221" s="101">
        <f>Planning!R$255</f>
        <v>0</v>
      </c>
      <c r="S221" s="101">
        <f>Planning!S$255</f>
        <v>0</v>
      </c>
      <c r="T221" s="101">
        <f>Planning!T$255</f>
        <v>0</v>
      </c>
      <c r="U221" s="101">
        <f>Planning!U$255</f>
        <v>0</v>
      </c>
      <c r="V221" s="102">
        <f>Planning!V$255</f>
        <v>0</v>
      </c>
      <c r="W221" s="101">
        <f>Planning!W$255</f>
        <v>0</v>
      </c>
      <c r="X221" s="101">
        <f>Planning!X$255</f>
        <v>0</v>
      </c>
      <c r="Y221" s="101">
        <f>Planning!Y$255</f>
        <v>0</v>
      </c>
      <c r="Z221" s="101">
        <f>Planning!Z$255</f>
        <v>0</v>
      </c>
      <c r="AA221" s="101">
        <f>Planning!AA$255</f>
        <v>0</v>
      </c>
      <c r="AB221" s="101">
        <f>Planning!AB$255</f>
        <v>0</v>
      </c>
      <c r="AC221" s="101">
        <f>Planning!AC$255</f>
        <v>0</v>
      </c>
      <c r="AD221" s="101">
        <f>Planning!AD$255</f>
        <v>0</v>
      </c>
      <c r="AE221" s="100">
        <f>Planning!AE$255</f>
        <v>0</v>
      </c>
      <c r="AF221" s="101">
        <f>Planning!AF$255</f>
        <v>0</v>
      </c>
      <c r="AG221" s="101">
        <f>Planning!AG$255</f>
        <v>0</v>
      </c>
      <c r="AH221" s="101">
        <f>Planning!AH$255</f>
        <v>0</v>
      </c>
      <c r="AI221" s="101">
        <f>Planning!AI$255</f>
        <v>0</v>
      </c>
      <c r="AJ221" s="102">
        <f>Planning!AJ$255</f>
        <v>0</v>
      </c>
      <c r="AK221" s="101">
        <f>Planning!AK$255</f>
        <v>0</v>
      </c>
      <c r="AL221" s="101">
        <f>Planning!AL$255</f>
        <v>0</v>
      </c>
      <c r="AM221" s="101">
        <f>Planning!AM$255</f>
        <v>0</v>
      </c>
      <c r="AN221" s="101">
        <f>Planning!AN$255</f>
        <v>0</v>
      </c>
      <c r="AO221" s="101">
        <f>Planning!AO$255</f>
        <v>0</v>
      </c>
      <c r="AP221" s="101">
        <f>Planning!AP$255</f>
        <v>0</v>
      </c>
      <c r="AQ221" s="101">
        <f>Planning!AQ$255</f>
        <v>0</v>
      </c>
      <c r="AR221" s="101">
        <f>Planning!AR$255</f>
        <v>0</v>
      </c>
      <c r="AS221" s="101">
        <f>Planning!AS$255</f>
        <v>0</v>
      </c>
      <c r="AT221" s="101">
        <f>Planning!AT$255</f>
        <v>0</v>
      </c>
      <c r="AU221" s="100">
        <f>Planning!AU$255</f>
        <v>0</v>
      </c>
      <c r="AV221" s="101">
        <f>Planning!AV$255</f>
        <v>0</v>
      </c>
      <c r="AW221" s="101">
        <f>Planning!AW$255</f>
        <v>0</v>
      </c>
      <c r="AX221" s="101">
        <f>Planning!AX$255</f>
        <v>0</v>
      </c>
      <c r="AY221" s="101">
        <f>Planning!AY$255</f>
        <v>0</v>
      </c>
      <c r="AZ221" s="101">
        <f>Planning!AZ$255</f>
        <v>0</v>
      </c>
      <c r="BA221" s="101">
        <f>Planning!BA$255</f>
        <v>0</v>
      </c>
      <c r="BB221" s="102">
        <f>Planning!BB$255</f>
        <v>0</v>
      </c>
      <c r="BC221" s="85">
        <f>Planning!BC$255</f>
        <v>0</v>
      </c>
      <c r="BD221" s="107"/>
      <c r="BE221" s="435">
        <f>Planning!BE$255</f>
        <v>0</v>
      </c>
      <c r="BF221" s="436">
        <f>Planning!BF$255</f>
        <v>0</v>
      </c>
      <c r="BG221" s="91">
        <f>Planning!BG$255</f>
        <v>0</v>
      </c>
      <c r="BH221" s="92">
        <f>Planning!BH$255</f>
        <v>0</v>
      </c>
      <c r="BI221" s="93" t="str">
        <f>Planning!BI$255</f>
        <v/>
      </c>
      <c r="BJ221" s="94">
        <f>Planning!BJ$255</f>
        <v>43.612903225806448</v>
      </c>
      <c r="BL221" s="324">
        <f>Planning!BL$255</f>
        <v>0</v>
      </c>
      <c r="BM221" s="149">
        <f>Planning!BP$255</f>
        <v>0</v>
      </c>
      <c r="NL221" s="43" t="s">
        <v>63</v>
      </c>
      <c r="NM221" s="43"/>
    </row>
    <row r="222" spans="1:377" s="318" customFormat="1" ht="10.199999999999999" customHeight="1" x14ac:dyDescent="0.3">
      <c r="A222" s="25"/>
      <c r="B222" s="389"/>
      <c r="C222" s="447"/>
      <c r="D222" s="15"/>
      <c r="E222" s="407" t="str">
        <f>Planning!$E$12</f>
        <v>Renfort</v>
      </c>
      <c r="F222" s="407"/>
      <c r="G222" s="134">
        <f>(COUNTIF(O214:BB244,Planning!$MZ$3))/2</f>
        <v>0</v>
      </c>
      <c r="H222" s="399"/>
      <c r="I222" s="443">
        <f>Conges!$B$11</f>
        <v>44904</v>
      </c>
      <c r="J222" s="444"/>
      <c r="K222" s="444"/>
      <c r="L222" s="444"/>
      <c r="M222" s="444"/>
      <c r="N222" s="68" t="str">
        <f>Planning!N$290</f>
        <v/>
      </c>
      <c r="O222" s="103">
        <f>Planning!O$290</f>
        <v>0</v>
      </c>
      <c r="P222" s="104">
        <f>Planning!P$290</f>
        <v>0</v>
      </c>
      <c r="Q222" s="104">
        <f>Planning!Q$290</f>
        <v>0</v>
      </c>
      <c r="R222" s="104">
        <f>Planning!R$290</f>
        <v>0</v>
      </c>
      <c r="S222" s="104">
        <f>Planning!S$290</f>
        <v>0</v>
      </c>
      <c r="T222" s="104">
        <f>Planning!T$290</f>
        <v>0</v>
      </c>
      <c r="U222" s="104">
        <f>Planning!U$290</f>
        <v>0</v>
      </c>
      <c r="V222" s="105">
        <f>Planning!V$290</f>
        <v>0</v>
      </c>
      <c r="W222" s="104">
        <f>Planning!W$290</f>
        <v>0</v>
      </c>
      <c r="X222" s="104">
        <f>Planning!X$290</f>
        <v>0</v>
      </c>
      <c r="Y222" s="104">
        <f>Planning!Y$290</f>
        <v>0</v>
      </c>
      <c r="Z222" s="104">
        <f>Planning!Z$290</f>
        <v>0</v>
      </c>
      <c r="AA222" s="104">
        <f>Planning!AA$290</f>
        <v>0</v>
      </c>
      <c r="AB222" s="104">
        <f>Planning!AB$290</f>
        <v>0</v>
      </c>
      <c r="AC222" s="104">
        <f>Planning!AC$290</f>
        <v>0</v>
      </c>
      <c r="AD222" s="104">
        <f>Planning!AD$290</f>
        <v>0</v>
      </c>
      <c r="AE222" s="103">
        <f>Planning!AE$290</f>
        <v>0</v>
      </c>
      <c r="AF222" s="104">
        <f>Planning!AF$290</f>
        <v>0</v>
      </c>
      <c r="AG222" s="104">
        <f>Planning!AG$290</f>
        <v>0</v>
      </c>
      <c r="AH222" s="104">
        <f>Planning!AH$290</f>
        <v>0</v>
      </c>
      <c r="AI222" s="104">
        <f>Planning!AI$290</f>
        <v>0</v>
      </c>
      <c r="AJ222" s="105">
        <f>Planning!AJ$290</f>
        <v>0</v>
      </c>
      <c r="AK222" s="104">
        <f>Planning!AK$290</f>
        <v>0</v>
      </c>
      <c r="AL222" s="104">
        <f>Planning!AL$290</f>
        <v>0</v>
      </c>
      <c r="AM222" s="104">
        <f>Planning!AM$290</f>
        <v>0</v>
      </c>
      <c r="AN222" s="104">
        <f>Planning!AN$290</f>
        <v>0</v>
      </c>
      <c r="AO222" s="104">
        <f>Planning!AO$290</f>
        <v>0</v>
      </c>
      <c r="AP222" s="104">
        <f>Planning!AP$290</f>
        <v>0</v>
      </c>
      <c r="AQ222" s="104">
        <f>Planning!AQ$290</f>
        <v>0</v>
      </c>
      <c r="AR222" s="104">
        <f>Planning!AR$290</f>
        <v>0</v>
      </c>
      <c r="AS222" s="104">
        <f>Planning!AS$290</f>
        <v>0</v>
      </c>
      <c r="AT222" s="104">
        <f>Planning!AT$290</f>
        <v>0</v>
      </c>
      <c r="AU222" s="103">
        <f>Planning!AU$290</f>
        <v>0</v>
      </c>
      <c r="AV222" s="104">
        <f>Planning!AV$290</f>
        <v>0</v>
      </c>
      <c r="AW222" s="104">
        <f>Planning!AW$290</f>
        <v>0</v>
      </c>
      <c r="AX222" s="104">
        <f>Planning!AX$290</f>
        <v>0</v>
      </c>
      <c r="AY222" s="104">
        <f>Planning!AY$290</f>
        <v>0</v>
      </c>
      <c r="AZ222" s="104">
        <f>Planning!AZ$290</f>
        <v>0</v>
      </c>
      <c r="BA222" s="104">
        <f>Planning!BA$290</f>
        <v>0</v>
      </c>
      <c r="BB222" s="105">
        <f>Planning!BB$290</f>
        <v>0</v>
      </c>
      <c r="BC222" s="72">
        <f>Planning!BC$290</f>
        <v>0</v>
      </c>
      <c r="BD222" s="107"/>
      <c r="BE222" s="433">
        <f>Planning!BE$290</f>
        <v>0</v>
      </c>
      <c r="BF222" s="434">
        <f>Planning!BF$290</f>
        <v>0</v>
      </c>
      <c r="BG222" s="77">
        <f>Planning!BG$290</f>
        <v>0</v>
      </c>
      <c r="BH222" s="78">
        <f>Planning!BH$290</f>
        <v>0</v>
      </c>
      <c r="BI222" s="79" t="str">
        <f>Planning!BI$290</f>
        <v/>
      </c>
      <c r="BJ222" s="80">
        <f>Planning!BJ$290</f>
        <v>49.064516129032256</v>
      </c>
      <c r="BL222" s="323">
        <f>Planning!BL$290</f>
        <v>0</v>
      </c>
      <c r="BM222" s="150">
        <f>Planning!BP$290</f>
        <v>0</v>
      </c>
      <c r="NL222" s="43" t="s">
        <v>63</v>
      </c>
      <c r="NM222" s="43"/>
    </row>
    <row r="223" spans="1:377" s="318" customFormat="1" ht="10.199999999999999" customHeight="1" x14ac:dyDescent="0.3">
      <c r="A223" s="25"/>
      <c r="B223" s="389"/>
      <c r="C223" s="447"/>
      <c r="D223" s="15"/>
      <c r="E223" s="414" t="str">
        <f>Planning!$E$13</f>
        <v>CHEF</v>
      </c>
      <c r="F223" s="414"/>
      <c r="G223" s="135">
        <f>(COUNTIF(O214:BB244,Planning!$NB$3))/2</f>
        <v>0</v>
      </c>
      <c r="H223" s="399"/>
      <c r="I223" s="445">
        <f>Conges!$B$12</f>
        <v>44905</v>
      </c>
      <c r="J223" s="446"/>
      <c r="K223" s="446"/>
      <c r="L223" s="446"/>
      <c r="M223" s="446"/>
      <c r="N223" s="81" t="str">
        <f>Planning!N$325</f>
        <v/>
      </c>
      <c r="O223" s="100">
        <f>Planning!O$325</f>
        <v>0</v>
      </c>
      <c r="P223" s="101">
        <f>Planning!P$325</f>
        <v>0</v>
      </c>
      <c r="Q223" s="101">
        <f>Planning!Q$325</f>
        <v>0</v>
      </c>
      <c r="R223" s="101">
        <f>Planning!R$325</f>
        <v>0</v>
      </c>
      <c r="S223" s="101">
        <f>Planning!S$325</f>
        <v>0</v>
      </c>
      <c r="T223" s="101">
        <f>Planning!T$325</f>
        <v>0</v>
      </c>
      <c r="U223" s="101">
        <f>Planning!U$325</f>
        <v>0</v>
      </c>
      <c r="V223" s="102">
        <f>Planning!V$325</f>
        <v>0</v>
      </c>
      <c r="W223" s="101">
        <f>Planning!W$325</f>
        <v>0</v>
      </c>
      <c r="X223" s="101">
        <f>Planning!X$325</f>
        <v>0</v>
      </c>
      <c r="Y223" s="101">
        <f>Planning!Y$325</f>
        <v>0</v>
      </c>
      <c r="Z223" s="101">
        <f>Planning!Z$325</f>
        <v>0</v>
      </c>
      <c r="AA223" s="101">
        <f>Planning!AA$325</f>
        <v>0</v>
      </c>
      <c r="AB223" s="101">
        <f>Planning!AB$325</f>
        <v>0</v>
      </c>
      <c r="AC223" s="101">
        <f>Planning!AC$325</f>
        <v>0</v>
      </c>
      <c r="AD223" s="101">
        <f>Planning!AD$325</f>
        <v>0</v>
      </c>
      <c r="AE223" s="100">
        <f>Planning!AE$325</f>
        <v>0</v>
      </c>
      <c r="AF223" s="101">
        <f>Planning!AF$325</f>
        <v>0</v>
      </c>
      <c r="AG223" s="101">
        <f>Planning!AG$325</f>
        <v>0</v>
      </c>
      <c r="AH223" s="101">
        <f>Planning!AH$325</f>
        <v>0</v>
      </c>
      <c r="AI223" s="101">
        <f>Planning!AI$325</f>
        <v>0</v>
      </c>
      <c r="AJ223" s="102">
        <f>Planning!AJ$325</f>
        <v>0</v>
      </c>
      <c r="AK223" s="101">
        <f>Planning!AK$325</f>
        <v>0</v>
      </c>
      <c r="AL223" s="101">
        <f>Planning!AL$325</f>
        <v>0</v>
      </c>
      <c r="AM223" s="101">
        <f>Planning!AM$325</f>
        <v>0</v>
      </c>
      <c r="AN223" s="101">
        <f>Planning!AN$325</f>
        <v>0</v>
      </c>
      <c r="AO223" s="101">
        <f>Planning!AO$325</f>
        <v>0</v>
      </c>
      <c r="AP223" s="101">
        <f>Planning!AP$325</f>
        <v>0</v>
      </c>
      <c r="AQ223" s="101">
        <f>Planning!AQ$325</f>
        <v>0</v>
      </c>
      <c r="AR223" s="101">
        <f>Planning!AR$325</f>
        <v>0</v>
      </c>
      <c r="AS223" s="101">
        <f>Planning!AS$325</f>
        <v>0</v>
      </c>
      <c r="AT223" s="101">
        <f>Planning!AT$325</f>
        <v>0</v>
      </c>
      <c r="AU223" s="100">
        <f>Planning!AU$325</f>
        <v>0</v>
      </c>
      <c r="AV223" s="101">
        <f>Planning!AV$325</f>
        <v>0</v>
      </c>
      <c r="AW223" s="101">
        <f>Planning!AW$325</f>
        <v>0</v>
      </c>
      <c r="AX223" s="101">
        <f>Planning!AX$325</f>
        <v>0</v>
      </c>
      <c r="AY223" s="101">
        <f>Planning!AY$325</f>
        <v>0</v>
      </c>
      <c r="AZ223" s="101">
        <f>Planning!AZ$325</f>
        <v>0</v>
      </c>
      <c r="BA223" s="101">
        <f>Planning!BA$325</f>
        <v>0</v>
      </c>
      <c r="BB223" s="102">
        <f>Planning!BB$325</f>
        <v>0</v>
      </c>
      <c r="BC223" s="85">
        <f>Planning!BC$325</f>
        <v>0</v>
      </c>
      <c r="BD223" s="107"/>
      <c r="BE223" s="435">
        <f>Planning!BE$325</f>
        <v>0</v>
      </c>
      <c r="BF223" s="436">
        <f>Planning!BF$325</f>
        <v>0</v>
      </c>
      <c r="BG223" s="91">
        <f>Planning!BG$325</f>
        <v>0</v>
      </c>
      <c r="BH223" s="92">
        <f>Planning!BH$325</f>
        <v>0</v>
      </c>
      <c r="BI223" s="93" t="str">
        <f>Planning!BI$325</f>
        <v/>
      </c>
      <c r="BJ223" s="94">
        <f>Planning!BJ$325</f>
        <v>54.516129032258064</v>
      </c>
      <c r="BL223" s="324">
        <f>Planning!BL$325</f>
        <v>0</v>
      </c>
      <c r="BM223" s="149">
        <f>Planning!BP$325</f>
        <v>0</v>
      </c>
      <c r="NL223" s="43" t="s">
        <v>63</v>
      </c>
      <c r="NM223" s="43"/>
    </row>
    <row r="224" spans="1:377" s="318" customFormat="1" ht="10.199999999999999" customHeight="1" x14ac:dyDescent="0.3">
      <c r="A224" s="25"/>
      <c r="B224" s="389"/>
      <c r="C224" s="447"/>
      <c r="D224" s="15"/>
      <c r="E224" s="413" t="str">
        <f>Planning!$E$14</f>
        <v>MENAGE</v>
      </c>
      <c r="F224" s="413"/>
      <c r="G224" s="136">
        <f>(COUNTIF(O214:BB244,Planning!$ND$3))/2</f>
        <v>0</v>
      </c>
      <c r="H224" s="399"/>
      <c r="I224" s="443">
        <f>Conges!$B$13</f>
        <v>44906</v>
      </c>
      <c r="J224" s="444"/>
      <c r="K224" s="444"/>
      <c r="L224" s="444"/>
      <c r="M224" s="444"/>
      <c r="N224" s="68" t="str">
        <f>Planning!N$360</f>
        <v/>
      </c>
      <c r="O224" s="103">
        <f>Planning!O$360</f>
        <v>0</v>
      </c>
      <c r="P224" s="104">
        <f>Planning!P$360</f>
        <v>0</v>
      </c>
      <c r="Q224" s="104">
        <f>Planning!Q$360</f>
        <v>0</v>
      </c>
      <c r="R224" s="104">
        <f>Planning!R$360</f>
        <v>0</v>
      </c>
      <c r="S224" s="104">
        <f>Planning!S$360</f>
        <v>0</v>
      </c>
      <c r="T224" s="104">
        <f>Planning!T$360</f>
        <v>0</v>
      </c>
      <c r="U224" s="104">
        <f>Planning!U$360</f>
        <v>0</v>
      </c>
      <c r="V224" s="105">
        <f>Planning!V$360</f>
        <v>0</v>
      </c>
      <c r="W224" s="104">
        <f>Planning!W$360</f>
        <v>0</v>
      </c>
      <c r="X224" s="104">
        <f>Planning!X$360</f>
        <v>0</v>
      </c>
      <c r="Y224" s="104">
        <f>Planning!Y$360</f>
        <v>0</v>
      </c>
      <c r="Z224" s="104">
        <f>Planning!Z$360</f>
        <v>0</v>
      </c>
      <c r="AA224" s="104">
        <f>Planning!AA$360</f>
        <v>0</v>
      </c>
      <c r="AB224" s="104">
        <f>Planning!AB$360</f>
        <v>0</v>
      </c>
      <c r="AC224" s="104">
        <f>Planning!AC$360</f>
        <v>0</v>
      </c>
      <c r="AD224" s="104">
        <f>Planning!AD$360</f>
        <v>0</v>
      </c>
      <c r="AE224" s="103">
        <f>Planning!AE$360</f>
        <v>0</v>
      </c>
      <c r="AF224" s="104">
        <f>Planning!AF$360</f>
        <v>0</v>
      </c>
      <c r="AG224" s="104">
        <f>Planning!AG$360</f>
        <v>0</v>
      </c>
      <c r="AH224" s="104">
        <f>Planning!AH$360</f>
        <v>0</v>
      </c>
      <c r="AI224" s="104">
        <f>Planning!AI$360</f>
        <v>0</v>
      </c>
      <c r="AJ224" s="105">
        <f>Planning!AJ$360</f>
        <v>0</v>
      </c>
      <c r="AK224" s="104">
        <f>Planning!AK$360</f>
        <v>0</v>
      </c>
      <c r="AL224" s="104">
        <f>Planning!AL$360</f>
        <v>0</v>
      </c>
      <c r="AM224" s="104">
        <f>Planning!AM$360</f>
        <v>0</v>
      </c>
      <c r="AN224" s="104">
        <f>Planning!AN$360</f>
        <v>0</v>
      </c>
      <c r="AO224" s="104">
        <f>Planning!AO$360</f>
        <v>0</v>
      </c>
      <c r="AP224" s="104">
        <f>Planning!AP$360</f>
        <v>0</v>
      </c>
      <c r="AQ224" s="104">
        <f>Planning!AQ$360</f>
        <v>0</v>
      </c>
      <c r="AR224" s="104">
        <f>Planning!AR$360</f>
        <v>0</v>
      </c>
      <c r="AS224" s="104">
        <f>Planning!AS$360</f>
        <v>0</v>
      </c>
      <c r="AT224" s="104">
        <f>Planning!AT$360</f>
        <v>0</v>
      </c>
      <c r="AU224" s="103">
        <f>Planning!AU$360</f>
        <v>0</v>
      </c>
      <c r="AV224" s="104">
        <f>Planning!AV$360</f>
        <v>0</v>
      </c>
      <c r="AW224" s="104">
        <f>Planning!AW$360</f>
        <v>0</v>
      </c>
      <c r="AX224" s="104">
        <f>Planning!AX$360</f>
        <v>0</v>
      </c>
      <c r="AY224" s="104">
        <f>Planning!AY$360</f>
        <v>0</v>
      </c>
      <c r="AZ224" s="104">
        <f>Planning!AZ$360</f>
        <v>0</v>
      </c>
      <c r="BA224" s="104">
        <f>Planning!BA$360</f>
        <v>0</v>
      </c>
      <c r="BB224" s="105">
        <f>Planning!BB$360</f>
        <v>0</v>
      </c>
      <c r="BC224" s="72">
        <f>Planning!BC$360</f>
        <v>0</v>
      </c>
      <c r="BD224" s="107"/>
      <c r="BE224" s="433">
        <f>Planning!BE$360</f>
        <v>0</v>
      </c>
      <c r="BF224" s="434">
        <f>Planning!BF$360</f>
        <v>0</v>
      </c>
      <c r="BG224" s="77">
        <f>Planning!BG$360</f>
        <v>0</v>
      </c>
      <c r="BH224" s="78">
        <f>Planning!BH$360</f>
        <v>0</v>
      </c>
      <c r="BI224" s="79" t="str">
        <f>Planning!BI$360</f>
        <v/>
      </c>
      <c r="BJ224" s="80">
        <f>Planning!BJ$360</f>
        <v>59.967741935483865</v>
      </c>
      <c r="BL224" s="323">
        <f>Planning!BL$360</f>
        <v>0</v>
      </c>
      <c r="BM224" s="150">
        <f>Planning!BP$360</f>
        <v>0</v>
      </c>
      <c r="NL224" s="43" t="s">
        <v>63</v>
      </c>
      <c r="NM224" s="43"/>
    </row>
    <row r="225" spans="1:377" s="318" customFormat="1" ht="10.199999999999999" customHeight="1" x14ac:dyDescent="0.3">
      <c r="A225" s="25"/>
      <c r="B225" s="389"/>
      <c r="C225" s="447"/>
      <c r="D225" s="15"/>
      <c r="E225" s="396">
        <f>Planning!$E$15</f>
        <v>0</v>
      </c>
      <c r="F225" s="396"/>
      <c r="G225" s="137">
        <f>(COUNTIF(O214:BB244,Planning!$NF$3))/2</f>
        <v>0</v>
      </c>
      <c r="H225" s="399"/>
      <c r="I225" s="445">
        <f>Conges!$B$14</f>
        <v>44907</v>
      </c>
      <c r="J225" s="446"/>
      <c r="K225" s="446"/>
      <c r="L225" s="446"/>
      <c r="M225" s="446"/>
      <c r="N225" s="81" t="str">
        <f>Planning!N$395</f>
        <v/>
      </c>
      <c r="O225" s="100">
        <f>Planning!O$395</f>
        <v>0</v>
      </c>
      <c r="P225" s="101">
        <f>Planning!P$395</f>
        <v>0</v>
      </c>
      <c r="Q225" s="101">
        <f>Planning!Q$395</f>
        <v>0</v>
      </c>
      <c r="R225" s="101">
        <f>Planning!R$395</f>
        <v>0</v>
      </c>
      <c r="S225" s="101">
        <f>Planning!S$395</f>
        <v>0</v>
      </c>
      <c r="T225" s="101">
        <f>Planning!T$395</f>
        <v>0</v>
      </c>
      <c r="U225" s="101">
        <f>Planning!U$395</f>
        <v>0</v>
      </c>
      <c r="V225" s="102">
        <f>Planning!V$395</f>
        <v>0</v>
      </c>
      <c r="W225" s="101">
        <f>Planning!W$395</f>
        <v>0</v>
      </c>
      <c r="X225" s="101">
        <f>Planning!X$395</f>
        <v>0</v>
      </c>
      <c r="Y225" s="101">
        <f>Planning!Y$395</f>
        <v>0</v>
      </c>
      <c r="Z225" s="101">
        <f>Planning!Z$395</f>
        <v>0</v>
      </c>
      <c r="AA225" s="101">
        <f>Planning!AA$395</f>
        <v>0</v>
      </c>
      <c r="AB225" s="101">
        <f>Planning!AB$395</f>
        <v>0</v>
      </c>
      <c r="AC225" s="101">
        <f>Planning!AC$395</f>
        <v>0</v>
      </c>
      <c r="AD225" s="101">
        <f>Planning!AD$395</f>
        <v>0</v>
      </c>
      <c r="AE225" s="100">
        <f>Planning!AE$395</f>
        <v>0</v>
      </c>
      <c r="AF225" s="101">
        <f>Planning!AF$395</f>
        <v>0</v>
      </c>
      <c r="AG225" s="101">
        <f>Planning!AG$395</f>
        <v>0</v>
      </c>
      <c r="AH225" s="101">
        <f>Planning!AH$395</f>
        <v>0</v>
      </c>
      <c r="AI225" s="101">
        <f>Planning!AI$395</f>
        <v>0</v>
      </c>
      <c r="AJ225" s="102">
        <f>Planning!AJ$395</f>
        <v>0</v>
      </c>
      <c r="AK225" s="101">
        <f>Planning!AK$395</f>
        <v>0</v>
      </c>
      <c r="AL225" s="101">
        <f>Planning!AL$395</f>
        <v>0</v>
      </c>
      <c r="AM225" s="101">
        <f>Planning!AM$395</f>
        <v>0</v>
      </c>
      <c r="AN225" s="101">
        <f>Planning!AN$395</f>
        <v>0</v>
      </c>
      <c r="AO225" s="101">
        <f>Planning!AO$395</f>
        <v>0</v>
      </c>
      <c r="AP225" s="101">
        <f>Planning!AP$395</f>
        <v>0</v>
      </c>
      <c r="AQ225" s="101">
        <f>Planning!AQ$395</f>
        <v>0</v>
      </c>
      <c r="AR225" s="101">
        <f>Planning!AR$395</f>
        <v>0</v>
      </c>
      <c r="AS225" s="101">
        <f>Planning!AS$395</f>
        <v>0</v>
      </c>
      <c r="AT225" s="101">
        <f>Planning!AT$395</f>
        <v>0</v>
      </c>
      <c r="AU225" s="100">
        <f>Planning!AU$395</f>
        <v>0</v>
      </c>
      <c r="AV225" s="101">
        <f>Planning!AV$395</f>
        <v>0</v>
      </c>
      <c r="AW225" s="101">
        <f>Planning!AW$395</f>
        <v>0</v>
      </c>
      <c r="AX225" s="101">
        <f>Planning!AX$395</f>
        <v>0</v>
      </c>
      <c r="AY225" s="101">
        <f>Planning!AY$395</f>
        <v>0</v>
      </c>
      <c r="AZ225" s="101">
        <f>Planning!AZ$395</f>
        <v>0</v>
      </c>
      <c r="BA225" s="101">
        <f>Planning!BA$395</f>
        <v>0</v>
      </c>
      <c r="BB225" s="102">
        <f>Planning!BB$395</f>
        <v>0</v>
      </c>
      <c r="BC225" s="85">
        <f>Planning!BC$395</f>
        <v>0</v>
      </c>
      <c r="BD225" s="107"/>
      <c r="BE225" s="435">
        <f>Planning!BE$395</f>
        <v>0</v>
      </c>
      <c r="BF225" s="436">
        <f>Planning!BF$395</f>
        <v>0</v>
      </c>
      <c r="BG225" s="91">
        <f>Planning!BG$395</f>
        <v>0</v>
      </c>
      <c r="BH225" s="92">
        <f>Planning!BH$395</f>
        <v>0</v>
      </c>
      <c r="BI225" s="93" t="str">
        <f>Planning!BI$395</f>
        <v/>
      </c>
      <c r="BJ225" s="94">
        <f>Planning!BJ$395</f>
        <v>65.419354838709666</v>
      </c>
      <c r="BL225" s="324">
        <f>Planning!BL$395</f>
        <v>0</v>
      </c>
      <c r="BM225" s="149">
        <f>Planning!BP$395</f>
        <v>0</v>
      </c>
      <c r="NL225" s="43" t="s">
        <v>63</v>
      </c>
      <c r="NM225" s="43"/>
    </row>
    <row r="226" spans="1:377" s="318" customFormat="1" ht="10.199999999999999" customHeight="1" x14ac:dyDescent="0.3">
      <c r="A226" s="25"/>
      <c r="B226" s="389"/>
      <c r="C226" s="447"/>
      <c r="D226" s="15"/>
      <c r="E226" s="361"/>
      <c r="F226" s="361"/>
      <c r="G226" s="141">
        <f>(COUNTIF(O214:BB244,Planning!$NH$3))/2</f>
        <v>0</v>
      </c>
      <c r="H226" s="399"/>
      <c r="I226" s="443">
        <f>Conges!$B$15</f>
        <v>44908</v>
      </c>
      <c r="J226" s="444"/>
      <c r="K226" s="444"/>
      <c r="L226" s="444"/>
      <c r="M226" s="444"/>
      <c r="N226" s="68" t="str">
        <f>Planning!N$430</f>
        <v/>
      </c>
      <c r="O226" s="103">
        <f>Planning!O$430</f>
        <v>0</v>
      </c>
      <c r="P226" s="104">
        <f>Planning!P$430</f>
        <v>0</v>
      </c>
      <c r="Q226" s="104">
        <f>Planning!Q$430</f>
        <v>0</v>
      </c>
      <c r="R226" s="104">
        <f>Planning!R$430</f>
        <v>0</v>
      </c>
      <c r="S226" s="104">
        <f>Planning!S$430</f>
        <v>0</v>
      </c>
      <c r="T226" s="104">
        <f>Planning!T$430</f>
        <v>0</v>
      </c>
      <c r="U226" s="104">
        <f>Planning!U$430</f>
        <v>0</v>
      </c>
      <c r="V226" s="105">
        <f>Planning!V$430</f>
        <v>0</v>
      </c>
      <c r="W226" s="103">
        <f>Planning!W$430</f>
        <v>0</v>
      </c>
      <c r="X226" s="104">
        <f>Planning!X$430</f>
        <v>0</v>
      </c>
      <c r="Y226" s="104">
        <f>Planning!Y$430</f>
        <v>0</v>
      </c>
      <c r="Z226" s="104">
        <f>Planning!Z$430</f>
        <v>0</v>
      </c>
      <c r="AA226" s="104">
        <f>Planning!AA$430</f>
        <v>0</v>
      </c>
      <c r="AB226" s="104">
        <f>Planning!AB$430</f>
        <v>0</v>
      </c>
      <c r="AC226" s="104">
        <f>Planning!AC$430</f>
        <v>0</v>
      </c>
      <c r="AD226" s="105">
        <f>Planning!AD$430</f>
        <v>0</v>
      </c>
      <c r="AE226" s="103">
        <f>Planning!AE$430</f>
        <v>0</v>
      </c>
      <c r="AF226" s="104">
        <f>Planning!AF$430</f>
        <v>0</v>
      </c>
      <c r="AG226" s="104">
        <f>Planning!AG$430</f>
        <v>0</v>
      </c>
      <c r="AH226" s="104">
        <f>Planning!AH$430</f>
        <v>0</v>
      </c>
      <c r="AI226" s="104">
        <f>Planning!AI$430</f>
        <v>0</v>
      </c>
      <c r="AJ226" s="105">
        <f>Planning!AJ$430</f>
        <v>0</v>
      </c>
      <c r="AK226" s="103">
        <f>Planning!AK$430</f>
        <v>0</v>
      </c>
      <c r="AL226" s="104">
        <f>Planning!AL$430</f>
        <v>0</v>
      </c>
      <c r="AM226" s="104">
        <f>Planning!AM$430</f>
        <v>0</v>
      </c>
      <c r="AN226" s="104">
        <f>Planning!AN$430</f>
        <v>0</v>
      </c>
      <c r="AO226" s="104">
        <f>Planning!AO$430</f>
        <v>0</v>
      </c>
      <c r="AP226" s="104">
        <f>Planning!AP$430</f>
        <v>0</v>
      </c>
      <c r="AQ226" s="104">
        <f>Planning!AQ$430</f>
        <v>0</v>
      </c>
      <c r="AR226" s="104">
        <f>Planning!AR$430</f>
        <v>0</v>
      </c>
      <c r="AS226" s="104">
        <f>Planning!AS$430</f>
        <v>0</v>
      </c>
      <c r="AT226" s="105">
        <f>Planning!AT$430</f>
        <v>0</v>
      </c>
      <c r="AU226" s="103">
        <f>Planning!AU$430</f>
        <v>0</v>
      </c>
      <c r="AV226" s="104">
        <f>Planning!AV$430</f>
        <v>0</v>
      </c>
      <c r="AW226" s="104">
        <f>Planning!AW$430</f>
        <v>0</v>
      </c>
      <c r="AX226" s="104">
        <f>Planning!AX$430</f>
        <v>0</v>
      </c>
      <c r="AY226" s="104">
        <f>Planning!AY$430</f>
        <v>0</v>
      </c>
      <c r="AZ226" s="104">
        <f>Planning!AZ$430</f>
        <v>0</v>
      </c>
      <c r="BA226" s="104">
        <f>Planning!BA$430</f>
        <v>0</v>
      </c>
      <c r="BB226" s="105">
        <f>Planning!BB$430</f>
        <v>0</v>
      </c>
      <c r="BC226" s="72">
        <f>Planning!BC$430</f>
        <v>0</v>
      </c>
      <c r="BD226" s="107"/>
      <c r="BE226" s="433">
        <f>Planning!BE$430</f>
        <v>0</v>
      </c>
      <c r="BF226" s="434">
        <f>Planning!BF$430</f>
        <v>0</v>
      </c>
      <c r="BG226" s="77">
        <f>Planning!BG$430</f>
        <v>0</v>
      </c>
      <c r="BH226" s="78">
        <f>Planning!BH$430</f>
        <v>0</v>
      </c>
      <c r="BI226" s="79" t="str">
        <f>Planning!BI$430</f>
        <v/>
      </c>
      <c r="BJ226" s="80">
        <f>Planning!BJ$430</f>
        <v>70.870967741935473</v>
      </c>
      <c r="BL226" s="323">
        <f>Planning!BL$430</f>
        <v>0</v>
      </c>
      <c r="BM226" s="150">
        <f>Planning!BP$430</f>
        <v>0</v>
      </c>
      <c r="NL226" s="43" t="s">
        <v>63</v>
      </c>
      <c r="NM226" s="43"/>
    </row>
    <row r="227" spans="1:377" s="318" customFormat="1" ht="10.199999999999999" customHeight="1" x14ac:dyDescent="0.3">
      <c r="A227" s="25"/>
      <c r="B227" s="389"/>
      <c r="C227" s="447"/>
      <c r="D227" s="15"/>
      <c r="E227" s="426"/>
      <c r="F227" s="426"/>
      <c r="G227" s="142">
        <f>(COUNTIF(O214:BB244,Planning!$NJ$3))/2</f>
        <v>0</v>
      </c>
      <c r="H227" s="399"/>
      <c r="I227" s="445">
        <f>Conges!$B$16</f>
        <v>44909</v>
      </c>
      <c r="J227" s="446"/>
      <c r="K227" s="446"/>
      <c r="L227" s="446"/>
      <c r="M227" s="446"/>
      <c r="N227" s="81" t="str">
        <f>Planning!N$465</f>
        <v/>
      </c>
      <c r="O227" s="100">
        <f>Planning!O$465</f>
        <v>0</v>
      </c>
      <c r="P227" s="101">
        <f>Planning!P$465</f>
        <v>0</v>
      </c>
      <c r="Q227" s="101">
        <f>Planning!Q$465</f>
        <v>0</v>
      </c>
      <c r="R227" s="101">
        <f>Planning!R$465</f>
        <v>0</v>
      </c>
      <c r="S227" s="101">
        <f>Planning!S$465</f>
        <v>0</v>
      </c>
      <c r="T227" s="101">
        <f>Planning!T$465</f>
        <v>0</v>
      </c>
      <c r="U227" s="101">
        <f>Planning!U$465</f>
        <v>0</v>
      </c>
      <c r="V227" s="102">
        <f>Planning!V$465</f>
        <v>0</v>
      </c>
      <c r="W227" s="100">
        <f>Planning!W$465</f>
        <v>0</v>
      </c>
      <c r="X227" s="101">
        <f>Planning!X$465</f>
        <v>0</v>
      </c>
      <c r="Y227" s="101">
        <f>Planning!Y$465</f>
        <v>0</v>
      </c>
      <c r="Z227" s="101">
        <f>Planning!Z$465</f>
        <v>0</v>
      </c>
      <c r="AA227" s="101">
        <f>Planning!AA$465</f>
        <v>0</v>
      </c>
      <c r="AB227" s="101">
        <f>Planning!AB$465</f>
        <v>0</v>
      </c>
      <c r="AC227" s="101">
        <f>Planning!AC$465</f>
        <v>0</v>
      </c>
      <c r="AD227" s="102">
        <f>Planning!AD$465</f>
        <v>0</v>
      </c>
      <c r="AE227" s="100">
        <f>Planning!AE$465</f>
        <v>0</v>
      </c>
      <c r="AF227" s="101">
        <f>Planning!AF$465</f>
        <v>0</v>
      </c>
      <c r="AG227" s="101">
        <f>Planning!AG$465</f>
        <v>0</v>
      </c>
      <c r="AH227" s="101">
        <f>Planning!AH$465</f>
        <v>0</v>
      </c>
      <c r="AI227" s="101">
        <f>Planning!AI$465</f>
        <v>0</v>
      </c>
      <c r="AJ227" s="102">
        <f>Planning!AJ$465</f>
        <v>0</v>
      </c>
      <c r="AK227" s="100">
        <f>Planning!AK$465</f>
        <v>0</v>
      </c>
      <c r="AL227" s="101">
        <f>Planning!AL$465</f>
        <v>0</v>
      </c>
      <c r="AM227" s="101">
        <f>Planning!AM$465</f>
        <v>0</v>
      </c>
      <c r="AN227" s="101">
        <f>Planning!AN$465</f>
        <v>0</v>
      </c>
      <c r="AO227" s="101">
        <f>Planning!AO$465</f>
        <v>0</v>
      </c>
      <c r="AP227" s="101">
        <f>Planning!AP$465</f>
        <v>0</v>
      </c>
      <c r="AQ227" s="101">
        <f>Planning!AQ$465</f>
        <v>0</v>
      </c>
      <c r="AR227" s="101">
        <f>Planning!AR$465</f>
        <v>0</v>
      </c>
      <c r="AS227" s="101">
        <f>Planning!AS$465</f>
        <v>0</v>
      </c>
      <c r="AT227" s="102">
        <f>Planning!AT$465</f>
        <v>0</v>
      </c>
      <c r="AU227" s="100">
        <f>Planning!AU$465</f>
        <v>0</v>
      </c>
      <c r="AV227" s="101">
        <f>Planning!AV$465</f>
        <v>0</v>
      </c>
      <c r="AW227" s="101">
        <f>Planning!AW$465</f>
        <v>0</v>
      </c>
      <c r="AX227" s="101">
        <f>Planning!AX$465</f>
        <v>0</v>
      </c>
      <c r="AY227" s="101">
        <f>Planning!AY$465</f>
        <v>0</v>
      </c>
      <c r="AZ227" s="101">
        <f>Planning!AZ$465</f>
        <v>0</v>
      </c>
      <c r="BA227" s="101">
        <f>Planning!BA$465</f>
        <v>0</v>
      </c>
      <c r="BB227" s="102">
        <f>Planning!BB$465</f>
        <v>0</v>
      </c>
      <c r="BC227" s="85">
        <f>Planning!BC$465</f>
        <v>0</v>
      </c>
      <c r="BD227" s="107"/>
      <c r="BE227" s="435">
        <f>Planning!BE$465</f>
        <v>0</v>
      </c>
      <c r="BF227" s="436">
        <f>Planning!BF$465</f>
        <v>0</v>
      </c>
      <c r="BG227" s="91">
        <f>Planning!BG$465</f>
        <v>0</v>
      </c>
      <c r="BH227" s="92">
        <f>Planning!BH$465</f>
        <v>0</v>
      </c>
      <c r="BI227" s="93" t="str">
        <f>Planning!BI$465</f>
        <v/>
      </c>
      <c r="BJ227" s="94">
        <f>Planning!BJ$465</f>
        <v>76.322580645161281</v>
      </c>
      <c r="BL227" s="324">
        <f>Planning!BL$465</f>
        <v>0</v>
      </c>
      <c r="BM227" s="149">
        <f>Planning!BP$465</f>
        <v>0</v>
      </c>
      <c r="NL227" s="43" t="s">
        <v>63</v>
      </c>
      <c r="NM227" s="43"/>
    </row>
    <row r="228" spans="1:377" s="318" customFormat="1" ht="10.199999999999999" customHeight="1" x14ac:dyDescent="0.3">
      <c r="A228" s="25"/>
      <c r="B228" s="389"/>
      <c r="C228" s="447"/>
      <c r="D228" s="15"/>
      <c r="E228" s="379" t="str">
        <f>Planning!$E$18</f>
        <v>H sans Renfort</v>
      </c>
      <c r="F228" s="379"/>
      <c r="G228" s="138">
        <f>SUM(G219:G227)-G222</f>
        <v>0</v>
      </c>
      <c r="H228" s="399"/>
      <c r="I228" s="443">
        <f>Conges!$B$17</f>
        <v>44910</v>
      </c>
      <c r="J228" s="444"/>
      <c r="K228" s="444"/>
      <c r="L228" s="444"/>
      <c r="M228" s="444"/>
      <c r="N228" s="68" t="str">
        <f>Planning!N$500</f>
        <v/>
      </c>
      <c r="O228" s="103">
        <f>Planning!O$500</f>
        <v>0</v>
      </c>
      <c r="P228" s="104">
        <f>Planning!P$500</f>
        <v>0</v>
      </c>
      <c r="Q228" s="104">
        <f>Planning!Q$500</f>
        <v>0</v>
      </c>
      <c r="R228" s="104">
        <f>Planning!R$500</f>
        <v>0</v>
      </c>
      <c r="S228" s="104">
        <f>Planning!S$500</f>
        <v>0</v>
      </c>
      <c r="T228" s="104">
        <f>Planning!T$500</f>
        <v>0</v>
      </c>
      <c r="U228" s="104">
        <f>Planning!U$500</f>
        <v>0</v>
      </c>
      <c r="V228" s="105">
        <f>Planning!V$500</f>
        <v>0</v>
      </c>
      <c r="W228" s="103">
        <f>Planning!W$500</f>
        <v>0</v>
      </c>
      <c r="X228" s="104">
        <f>Planning!X$500</f>
        <v>0</v>
      </c>
      <c r="Y228" s="104">
        <f>Planning!Y$500</f>
        <v>0</v>
      </c>
      <c r="Z228" s="104">
        <f>Planning!Z$500</f>
        <v>0</v>
      </c>
      <c r="AA228" s="104">
        <f>Planning!AA$500</f>
        <v>0</v>
      </c>
      <c r="AB228" s="104">
        <f>Planning!AB$500</f>
        <v>0</v>
      </c>
      <c r="AC228" s="104">
        <f>Planning!AC$500</f>
        <v>0</v>
      </c>
      <c r="AD228" s="105">
        <f>Planning!AD$500</f>
        <v>0</v>
      </c>
      <c r="AE228" s="103">
        <f>Planning!AE$500</f>
        <v>0</v>
      </c>
      <c r="AF228" s="104">
        <f>Planning!AF$500</f>
        <v>0</v>
      </c>
      <c r="AG228" s="104">
        <f>Planning!AG$500</f>
        <v>0</v>
      </c>
      <c r="AH228" s="104">
        <f>Planning!AH$500</f>
        <v>0</v>
      </c>
      <c r="AI228" s="104">
        <f>Planning!AI$500</f>
        <v>0</v>
      </c>
      <c r="AJ228" s="105">
        <f>Planning!AJ$500</f>
        <v>0</v>
      </c>
      <c r="AK228" s="103">
        <f>Planning!AK$500</f>
        <v>0</v>
      </c>
      <c r="AL228" s="104">
        <f>Planning!AL$500</f>
        <v>0</v>
      </c>
      <c r="AM228" s="104">
        <f>Planning!AM$500</f>
        <v>0</v>
      </c>
      <c r="AN228" s="104">
        <f>Planning!AN$500</f>
        <v>0</v>
      </c>
      <c r="AO228" s="104">
        <f>Planning!AO$500</f>
        <v>0</v>
      </c>
      <c r="AP228" s="104">
        <f>Planning!AP$500</f>
        <v>0</v>
      </c>
      <c r="AQ228" s="104">
        <f>Planning!AQ$500</f>
        <v>0</v>
      </c>
      <c r="AR228" s="104">
        <f>Planning!AR$500</f>
        <v>0</v>
      </c>
      <c r="AS228" s="104">
        <f>Planning!AS$500</f>
        <v>0</v>
      </c>
      <c r="AT228" s="105">
        <f>Planning!AT$500</f>
        <v>0</v>
      </c>
      <c r="AU228" s="103">
        <f>Planning!AU$500</f>
        <v>0</v>
      </c>
      <c r="AV228" s="104">
        <f>Planning!AV$500</f>
        <v>0</v>
      </c>
      <c r="AW228" s="104">
        <f>Planning!AW$500</f>
        <v>0</v>
      </c>
      <c r="AX228" s="104">
        <f>Planning!AX$500</f>
        <v>0</v>
      </c>
      <c r="AY228" s="104">
        <f>Planning!AY$500</f>
        <v>0</v>
      </c>
      <c r="AZ228" s="104">
        <f>Planning!AZ$500</f>
        <v>0</v>
      </c>
      <c r="BA228" s="104">
        <f>Planning!BA$500</f>
        <v>0</v>
      </c>
      <c r="BB228" s="105">
        <f>Planning!BB$500</f>
        <v>0</v>
      </c>
      <c r="BC228" s="72">
        <f>Planning!BC$500</f>
        <v>0</v>
      </c>
      <c r="BD228" s="107"/>
      <c r="BE228" s="433">
        <f>Planning!BE$500</f>
        <v>0</v>
      </c>
      <c r="BF228" s="434">
        <f>Planning!BF$500</f>
        <v>0</v>
      </c>
      <c r="BG228" s="77">
        <f>Planning!BG$500</f>
        <v>0</v>
      </c>
      <c r="BH228" s="78">
        <f>Planning!BH$500</f>
        <v>0</v>
      </c>
      <c r="BI228" s="79" t="str">
        <f>Planning!BI$500</f>
        <v/>
      </c>
      <c r="BJ228" s="80">
        <f>Planning!BJ$500</f>
        <v>81.774193548387089</v>
      </c>
      <c r="BL228" s="323">
        <f>Planning!BL$500</f>
        <v>0</v>
      </c>
      <c r="BM228" s="150">
        <f>Planning!BP$500</f>
        <v>0</v>
      </c>
      <c r="NL228" s="43" t="s">
        <v>63</v>
      </c>
      <c r="NM228" s="43"/>
    </row>
    <row r="229" spans="1:377" s="318" customFormat="1" ht="10.199999999999999" customHeight="1" x14ac:dyDescent="0.3">
      <c r="A229" s="25"/>
      <c r="B229" s="389"/>
      <c r="C229" s="447"/>
      <c r="D229" s="15"/>
      <c r="E229" s="379" t="str">
        <f>Planning!$E$19</f>
        <v>H avec Renfort</v>
      </c>
      <c r="F229" s="379"/>
      <c r="G229" s="138">
        <f>SUM(G219:G227)</f>
        <v>0</v>
      </c>
      <c r="H229" s="399"/>
      <c r="I229" s="445">
        <f>Conges!$B$18</f>
        <v>44911</v>
      </c>
      <c r="J229" s="446"/>
      <c r="K229" s="446"/>
      <c r="L229" s="446"/>
      <c r="M229" s="446"/>
      <c r="N229" s="81" t="str">
        <f>Planning!N$535</f>
        <v/>
      </c>
      <c r="O229" s="100">
        <f>Planning!O$535</f>
        <v>0</v>
      </c>
      <c r="P229" s="101">
        <f>Planning!P$535</f>
        <v>0</v>
      </c>
      <c r="Q229" s="101">
        <f>Planning!Q$535</f>
        <v>0</v>
      </c>
      <c r="R229" s="101">
        <f>Planning!R$535</f>
        <v>0</v>
      </c>
      <c r="S229" s="101">
        <f>Planning!S$535</f>
        <v>0</v>
      </c>
      <c r="T229" s="101">
        <f>Planning!T$535</f>
        <v>0</v>
      </c>
      <c r="U229" s="101">
        <f>Planning!U$535</f>
        <v>0</v>
      </c>
      <c r="V229" s="102">
        <f>Planning!V$535</f>
        <v>0</v>
      </c>
      <c r="W229" s="100">
        <f>Planning!W$535</f>
        <v>0</v>
      </c>
      <c r="X229" s="101">
        <f>Planning!X$535</f>
        <v>0</v>
      </c>
      <c r="Y229" s="101">
        <f>Planning!Y$535</f>
        <v>0</v>
      </c>
      <c r="Z229" s="101">
        <f>Planning!Z$535</f>
        <v>0</v>
      </c>
      <c r="AA229" s="101">
        <f>Planning!AA$535</f>
        <v>0</v>
      </c>
      <c r="AB229" s="101">
        <f>Planning!AB$535</f>
        <v>0</v>
      </c>
      <c r="AC229" s="101">
        <f>Planning!AC$535</f>
        <v>0</v>
      </c>
      <c r="AD229" s="102">
        <f>Planning!AD$535</f>
        <v>0</v>
      </c>
      <c r="AE229" s="100">
        <f>Planning!AE$535</f>
        <v>0</v>
      </c>
      <c r="AF229" s="101">
        <f>Planning!AF$535</f>
        <v>0</v>
      </c>
      <c r="AG229" s="101">
        <f>Planning!AG$535</f>
        <v>0</v>
      </c>
      <c r="AH229" s="101">
        <f>Planning!AH$535</f>
        <v>0</v>
      </c>
      <c r="AI229" s="101">
        <f>Planning!AI$535</f>
        <v>0</v>
      </c>
      <c r="AJ229" s="102">
        <f>Planning!AJ$535</f>
        <v>0</v>
      </c>
      <c r="AK229" s="100">
        <f>Planning!AK$535</f>
        <v>0</v>
      </c>
      <c r="AL229" s="101">
        <f>Planning!AL$535</f>
        <v>0</v>
      </c>
      <c r="AM229" s="101">
        <f>Planning!AM$535</f>
        <v>0</v>
      </c>
      <c r="AN229" s="101">
        <f>Planning!AN$535</f>
        <v>0</v>
      </c>
      <c r="AO229" s="101">
        <f>Planning!AO$535</f>
        <v>0</v>
      </c>
      <c r="AP229" s="101">
        <f>Planning!AP$535</f>
        <v>0</v>
      </c>
      <c r="AQ229" s="101">
        <f>Planning!AQ$535</f>
        <v>0</v>
      </c>
      <c r="AR229" s="101">
        <f>Planning!AR$535</f>
        <v>0</v>
      </c>
      <c r="AS229" s="101">
        <f>Planning!AS$535</f>
        <v>0</v>
      </c>
      <c r="AT229" s="102">
        <f>Planning!AT$535</f>
        <v>0</v>
      </c>
      <c r="AU229" s="100">
        <f>Planning!AU$535</f>
        <v>0</v>
      </c>
      <c r="AV229" s="101">
        <f>Planning!AV$535</f>
        <v>0</v>
      </c>
      <c r="AW229" s="101">
        <f>Planning!AW$535</f>
        <v>0</v>
      </c>
      <c r="AX229" s="101">
        <f>Planning!AX$535</f>
        <v>0</v>
      </c>
      <c r="AY229" s="101">
        <f>Planning!AY$535</f>
        <v>0</v>
      </c>
      <c r="AZ229" s="101">
        <f>Planning!AZ$535</f>
        <v>0</v>
      </c>
      <c r="BA229" s="101">
        <f>Planning!BA$535</f>
        <v>0</v>
      </c>
      <c r="BB229" s="102">
        <f>Planning!BB$535</f>
        <v>0</v>
      </c>
      <c r="BC229" s="85">
        <f>Planning!BC$535</f>
        <v>0</v>
      </c>
      <c r="BD229" s="107"/>
      <c r="BE229" s="435">
        <f>Planning!BE$535</f>
        <v>0</v>
      </c>
      <c r="BF229" s="436">
        <f>Planning!BF$535</f>
        <v>0</v>
      </c>
      <c r="BG229" s="91">
        <f>Planning!BG$535</f>
        <v>0</v>
      </c>
      <c r="BH229" s="92">
        <f>Planning!BH$535</f>
        <v>0</v>
      </c>
      <c r="BI229" s="93" t="str">
        <f>Planning!BI$535</f>
        <v/>
      </c>
      <c r="BJ229" s="94">
        <f>Planning!BJ$535</f>
        <v>87.225806451612897</v>
      </c>
      <c r="BL229" s="324">
        <f>Planning!BL$535</f>
        <v>0</v>
      </c>
      <c r="BM229" s="149">
        <f>Planning!BP$535</f>
        <v>0</v>
      </c>
      <c r="NL229" s="43" t="s">
        <v>63</v>
      </c>
      <c r="NM229" s="43"/>
    </row>
    <row r="230" spans="1:377" s="318" customFormat="1" ht="10.199999999999999" customHeight="1" x14ac:dyDescent="0.3">
      <c r="A230" s="25"/>
      <c r="B230" s="389"/>
      <c r="C230" s="447"/>
      <c r="D230" s="15"/>
      <c r="E230" s="106"/>
      <c r="F230" s="106"/>
      <c r="G230" s="106"/>
      <c r="H230" s="399"/>
      <c r="I230" s="443">
        <f>Conges!$B$19</f>
        <v>44912</v>
      </c>
      <c r="J230" s="444"/>
      <c r="K230" s="444"/>
      <c r="L230" s="444"/>
      <c r="M230" s="444"/>
      <c r="N230" s="68" t="str">
        <f>Planning!N$570</f>
        <v/>
      </c>
      <c r="O230" s="103">
        <f>Planning!O$570</f>
        <v>0</v>
      </c>
      <c r="P230" s="104">
        <f>Planning!P$570</f>
        <v>0</v>
      </c>
      <c r="Q230" s="104">
        <f>Planning!Q$570</f>
        <v>0</v>
      </c>
      <c r="R230" s="104">
        <f>Planning!R$570</f>
        <v>0</v>
      </c>
      <c r="S230" s="104">
        <f>Planning!S$570</f>
        <v>0</v>
      </c>
      <c r="T230" s="104">
        <f>Planning!T$570</f>
        <v>0</v>
      </c>
      <c r="U230" s="104">
        <f>Planning!U$570</f>
        <v>0</v>
      </c>
      <c r="V230" s="105">
        <f>Planning!V$570</f>
        <v>0</v>
      </c>
      <c r="W230" s="103">
        <f>Planning!W$570</f>
        <v>0</v>
      </c>
      <c r="X230" s="104">
        <f>Planning!X$570</f>
        <v>0</v>
      </c>
      <c r="Y230" s="104">
        <f>Planning!Y$570</f>
        <v>0</v>
      </c>
      <c r="Z230" s="104">
        <f>Planning!Z$570</f>
        <v>0</v>
      </c>
      <c r="AA230" s="104">
        <f>Planning!AA$570</f>
        <v>0</v>
      </c>
      <c r="AB230" s="104">
        <f>Planning!AB$570</f>
        <v>0</v>
      </c>
      <c r="AC230" s="104">
        <f>Planning!AC$570</f>
        <v>0</v>
      </c>
      <c r="AD230" s="105">
        <f>Planning!AD$570</f>
        <v>0</v>
      </c>
      <c r="AE230" s="103">
        <f>Planning!AE$570</f>
        <v>0</v>
      </c>
      <c r="AF230" s="104">
        <f>Planning!AF$570</f>
        <v>0</v>
      </c>
      <c r="AG230" s="104">
        <f>Planning!AG$570</f>
        <v>0</v>
      </c>
      <c r="AH230" s="104">
        <f>Planning!AH$570</f>
        <v>0</v>
      </c>
      <c r="AI230" s="104">
        <f>Planning!AI$570</f>
        <v>0</v>
      </c>
      <c r="AJ230" s="105">
        <f>Planning!AJ$570</f>
        <v>0</v>
      </c>
      <c r="AK230" s="103">
        <f>Planning!AK$570</f>
        <v>0</v>
      </c>
      <c r="AL230" s="104">
        <f>Planning!AL$570</f>
        <v>0</v>
      </c>
      <c r="AM230" s="104">
        <f>Planning!AM$570</f>
        <v>0</v>
      </c>
      <c r="AN230" s="104">
        <f>Planning!AN$570</f>
        <v>0</v>
      </c>
      <c r="AO230" s="104">
        <f>Planning!AO$570</f>
        <v>0</v>
      </c>
      <c r="AP230" s="104">
        <f>Planning!AP$570</f>
        <v>0</v>
      </c>
      <c r="AQ230" s="104">
        <f>Planning!AQ$570</f>
        <v>0</v>
      </c>
      <c r="AR230" s="104">
        <f>Planning!AR$570</f>
        <v>0</v>
      </c>
      <c r="AS230" s="104">
        <f>Planning!AS$570</f>
        <v>0</v>
      </c>
      <c r="AT230" s="105">
        <f>Planning!AT$570</f>
        <v>0</v>
      </c>
      <c r="AU230" s="103">
        <f>Planning!AU$570</f>
        <v>0</v>
      </c>
      <c r="AV230" s="104">
        <f>Planning!AV$570</f>
        <v>0</v>
      </c>
      <c r="AW230" s="104">
        <f>Planning!AW$570</f>
        <v>0</v>
      </c>
      <c r="AX230" s="104">
        <f>Planning!AX$570</f>
        <v>0</v>
      </c>
      <c r="AY230" s="104">
        <f>Planning!AY$570</f>
        <v>0</v>
      </c>
      <c r="AZ230" s="104">
        <f>Planning!AZ$570</f>
        <v>0</v>
      </c>
      <c r="BA230" s="104">
        <f>Planning!BA$570</f>
        <v>0</v>
      </c>
      <c r="BB230" s="105">
        <f>Planning!BB$570</f>
        <v>0</v>
      </c>
      <c r="BC230" s="72">
        <f>Planning!BC$570</f>
        <v>0</v>
      </c>
      <c r="BD230" s="107"/>
      <c r="BE230" s="433">
        <f>Planning!BE$570</f>
        <v>0</v>
      </c>
      <c r="BF230" s="434">
        <f>Planning!BF$570</f>
        <v>0</v>
      </c>
      <c r="BG230" s="77">
        <f>Planning!BG$570</f>
        <v>0</v>
      </c>
      <c r="BH230" s="78">
        <f>Planning!BH$570</f>
        <v>0</v>
      </c>
      <c r="BI230" s="79" t="str">
        <f>Planning!BI$570</f>
        <v/>
      </c>
      <c r="BJ230" s="80">
        <f>Planning!BJ$570</f>
        <v>92.677419354838705</v>
      </c>
      <c r="BL230" s="323">
        <f>Planning!BL$570</f>
        <v>0</v>
      </c>
      <c r="BM230" s="150">
        <f>Planning!BP$570</f>
        <v>0</v>
      </c>
      <c r="NL230" s="43" t="s">
        <v>63</v>
      </c>
      <c r="NM230" s="43"/>
    </row>
    <row r="231" spans="1:377" s="318" customFormat="1" ht="10.199999999999999" customHeight="1" x14ac:dyDescent="0.3">
      <c r="A231" s="25"/>
      <c r="B231" s="389"/>
      <c r="C231" s="447"/>
      <c r="D231" s="15"/>
      <c r="E231" s="106"/>
      <c r="F231" s="106"/>
      <c r="G231" s="106"/>
      <c r="H231" s="399"/>
      <c r="I231" s="445">
        <f>Conges!$B$20</f>
        <v>44913</v>
      </c>
      <c r="J231" s="446"/>
      <c r="K231" s="446"/>
      <c r="L231" s="446"/>
      <c r="M231" s="446"/>
      <c r="N231" s="81" t="str">
        <f>Planning!N$605</f>
        <v/>
      </c>
      <c r="O231" s="100">
        <f>Planning!O$605</f>
        <v>0</v>
      </c>
      <c r="P231" s="101">
        <f>Planning!P$605</f>
        <v>0</v>
      </c>
      <c r="Q231" s="101">
        <f>Planning!Q$605</f>
        <v>0</v>
      </c>
      <c r="R231" s="101">
        <f>Planning!R$605</f>
        <v>0</v>
      </c>
      <c r="S231" s="101">
        <f>Planning!S$605</f>
        <v>0</v>
      </c>
      <c r="T231" s="101">
        <f>Planning!T$605</f>
        <v>0</v>
      </c>
      <c r="U231" s="101">
        <f>Planning!U$605</f>
        <v>0</v>
      </c>
      <c r="V231" s="102">
        <f>Planning!V$605</f>
        <v>0</v>
      </c>
      <c r="W231" s="100">
        <f>Planning!W$605</f>
        <v>0</v>
      </c>
      <c r="X231" s="101">
        <f>Planning!X$605</f>
        <v>0</v>
      </c>
      <c r="Y231" s="101">
        <f>Planning!Y$605</f>
        <v>0</v>
      </c>
      <c r="Z231" s="101">
        <f>Planning!Z$605</f>
        <v>0</v>
      </c>
      <c r="AA231" s="101">
        <f>Planning!AA$605</f>
        <v>0</v>
      </c>
      <c r="AB231" s="101">
        <f>Planning!AB$605</f>
        <v>0</v>
      </c>
      <c r="AC231" s="101">
        <f>Planning!AC$605</f>
        <v>0</v>
      </c>
      <c r="AD231" s="102">
        <f>Planning!AD$605</f>
        <v>0</v>
      </c>
      <c r="AE231" s="100">
        <f>Planning!AE$605</f>
        <v>0</v>
      </c>
      <c r="AF231" s="101">
        <f>Planning!AF$605</f>
        <v>0</v>
      </c>
      <c r="AG231" s="101">
        <f>Planning!AG$605</f>
        <v>0</v>
      </c>
      <c r="AH231" s="101">
        <f>Planning!AH$605</f>
        <v>0</v>
      </c>
      <c r="AI231" s="101">
        <f>Planning!AI$605</f>
        <v>0</v>
      </c>
      <c r="AJ231" s="102">
        <f>Planning!AJ$605</f>
        <v>0</v>
      </c>
      <c r="AK231" s="100">
        <f>Planning!AK$605</f>
        <v>0</v>
      </c>
      <c r="AL231" s="101">
        <f>Planning!AL$605</f>
        <v>0</v>
      </c>
      <c r="AM231" s="101">
        <f>Planning!AM$605</f>
        <v>0</v>
      </c>
      <c r="AN231" s="101">
        <f>Planning!AN$605</f>
        <v>0</v>
      </c>
      <c r="AO231" s="101">
        <f>Planning!AO$605</f>
        <v>0</v>
      </c>
      <c r="AP231" s="101">
        <f>Planning!AP$605</f>
        <v>0</v>
      </c>
      <c r="AQ231" s="101">
        <f>Planning!AQ$605</f>
        <v>0</v>
      </c>
      <c r="AR231" s="101">
        <f>Planning!AR$605</f>
        <v>0</v>
      </c>
      <c r="AS231" s="101">
        <f>Planning!AS$605</f>
        <v>0</v>
      </c>
      <c r="AT231" s="102">
        <f>Planning!AT$605</f>
        <v>0</v>
      </c>
      <c r="AU231" s="100">
        <f>Planning!AU$605</f>
        <v>0</v>
      </c>
      <c r="AV231" s="101">
        <f>Planning!AV$605</f>
        <v>0</v>
      </c>
      <c r="AW231" s="101">
        <f>Planning!AW$605</f>
        <v>0</v>
      </c>
      <c r="AX231" s="101">
        <f>Planning!AX$605</f>
        <v>0</v>
      </c>
      <c r="AY231" s="101">
        <f>Planning!AY$605</f>
        <v>0</v>
      </c>
      <c r="AZ231" s="101">
        <f>Planning!AZ$605</f>
        <v>0</v>
      </c>
      <c r="BA231" s="101">
        <f>Planning!BA$605</f>
        <v>0</v>
      </c>
      <c r="BB231" s="102">
        <f>Planning!BB$605</f>
        <v>0</v>
      </c>
      <c r="BC231" s="85">
        <f>Planning!BC$605</f>
        <v>0</v>
      </c>
      <c r="BD231" s="107"/>
      <c r="BE231" s="435">
        <f>Planning!BE$605</f>
        <v>0</v>
      </c>
      <c r="BF231" s="436">
        <f>Planning!BF$605</f>
        <v>0</v>
      </c>
      <c r="BG231" s="91">
        <f>Planning!BG$605</f>
        <v>0</v>
      </c>
      <c r="BH231" s="92">
        <f>Planning!BH$605</f>
        <v>0</v>
      </c>
      <c r="BI231" s="93" t="str">
        <f>Planning!BI$605</f>
        <v/>
      </c>
      <c r="BJ231" s="94">
        <f>Planning!BJ$605</f>
        <v>98.129032258064512</v>
      </c>
      <c r="BL231" s="324">
        <f>Planning!BL$605</f>
        <v>0</v>
      </c>
      <c r="BM231" s="149">
        <f>Planning!BP$605</f>
        <v>0</v>
      </c>
      <c r="NL231" s="43" t="s">
        <v>63</v>
      </c>
      <c r="NM231" s="43"/>
    </row>
    <row r="232" spans="1:377" s="318" customFormat="1" ht="10.199999999999999" customHeight="1" x14ac:dyDescent="0.3">
      <c r="A232" s="25"/>
      <c r="B232" s="389"/>
      <c r="C232" s="447"/>
      <c r="D232" s="15"/>
      <c r="E232" s="106"/>
      <c r="F232" s="106"/>
      <c r="G232" s="106"/>
      <c r="H232" s="399"/>
      <c r="I232" s="443">
        <f>Conges!$B$21</f>
        <v>44914</v>
      </c>
      <c r="J232" s="444"/>
      <c r="K232" s="444"/>
      <c r="L232" s="444"/>
      <c r="M232" s="444"/>
      <c r="N232" s="68" t="str">
        <f>Planning!N$640</f>
        <v/>
      </c>
      <c r="O232" s="103">
        <f>Planning!O$640</f>
        <v>0</v>
      </c>
      <c r="P232" s="104">
        <f>Planning!P$640</f>
        <v>0</v>
      </c>
      <c r="Q232" s="104">
        <f>Planning!Q$640</f>
        <v>0</v>
      </c>
      <c r="R232" s="104">
        <f>Planning!R$640</f>
        <v>0</v>
      </c>
      <c r="S232" s="104">
        <f>Planning!S$640</f>
        <v>0</v>
      </c>
      <c r="T232" s="104">
        <f>Planning!T$640</f>
        <v>0</v>
      </c>
      <c r="U232" s="104">
        <f>Planning!U$640</f>
        <v>0</v>
      </c>
      <c r="V232" s="105">
        <f>Planning!V$640</f>
        <v>0</v>
      </c>
      <c r="W232" s="103">
        <f>Planning!W$640</f>
        <v>0</v>
      </c>
      <c r="X232" s="104">
        <f>Planning!X$640</f>
        <v>0</v>
      </c>
      <c r="Y232" s="104">
        <f>Planning!Y$640</f>
        <v>0</v>
      </c>
      <c r="Z232" s="104">
        <f>Planning!Z$640</f>
        <v>0</v>
      </c>
      <c r="AA232" s="104">
        <f>Planning!AA$640</f>
        <v>0</v>
      </c>
      <c r="AB232" s="104">
        <f>Planning!AB$640</f>
        <v>0</v>
      </c>
      <c r="AC232" s="104">
        <f>Planning!AC$640</f>
        <v>0</v>
      </c>
      <c r="AD232" s="105">
        <f>Planning!AD$640</f>
        <v>0</v>
      </c>
      <c r="AE232" s="103">
        <f>Planning!AE$640</f>
        <v>0</v>
      </c>
      <c r="AF232" s="104">
        <f>Planning!AF$640</f>
        <v>0</v>
      </c>
      <c r="AG232" s="104">
        <f>Planning!AG$640</f>
        <v>0</v>
      </c>
      <c r="AH232" s="104">
        <f>Planning!AH$640</f>
        <v>0</v>
      </c>
      <c r="AI232" s="104">
        <f>Planning!AI$640</f>
        <v>0</v>
      </c>
      <c r="AJ232" s="105">
        <f>Planning!AJ$640</f>
        <v>0</v>
      </c>
      <c r="AK232" s="103">
        <f>Planning!AK$640</f>
        <v>0</v>
      </c>
      <c r="AL232" s="104">
        <f>Planning!AL$640</f>
        <v>0</v>
      </c>
      <c r="AM232" s="104">
        <f>Planning!AM$640</f>
        <v>0</v>
      </c>
      <c r="AN232" s="104">
        <f>Planning!AN$640</f>
        <v>0</v>
      </c>
      <c r="AO232" s="104">
        <f>Planning!AO$640</f>
        <v>0</v>
      </c>
      <c r="AP232" s="104">
        <f>Planning!AP$640</f>
        <v>0</v>
      </c>
      <c r="AQ232" s="104">
        <f>Planning!AQ$640</f>
        <v>0</v>
      </c>
      <c r="AR232" s="104">
        <f>Planning!AR$640</f>
        <v>0</v>
      </c>
      <c r="AS232" s="104">
        <f>Planning!AS$640</f>
        <v>0</v>
      </c>
      <c r="AT232" s="105">
        <f>Planning!AT$640</f>
        <v>0</v>
      </c>
      <c r="AU232" s="103">
        <f>Planning!AU$640</f>
        <v>0</v>
      </c>
      <c r="AV232" s="104">
        <f>Planning!AV$640</f>
        <v>0</v>
      </c>
      <c r="AW232" s="104">
        <f>Planning!AW$640</f>
        <v>0</v>
      </c>
      <c r="AX232" s="104">
        <f>Planning!AX$640</f>
        <v>0</v>
      </c>
      <c r="AY232" s="104">
        <f>Planning!AY$640</f>
        <v>0</v>
      </c>
      <c r="AZ232" s="104">
        <f>Planning!AZ$640</f>
        <v>0</v>
      </c>
      <c r="BA232" s="104">
        <f>Planning!BA$640</f>
        <v>0</v>
      </c>
      <c r="BB232" s="105">
        <f>Planning!BB$640</f>
        <v>0</v>
      </c>
      <c r="BC232" s="72">
        <f>Planning!BC$640</f>
        <v>0</v>
      </c>
      <c r="BD232" s="107"/>
      <c r="BE232" s="433">
        <f>Planning!BE$640</f>
        <v>0</v>
      </c>
      <c r="BF232" s="434">
        <f>Planning!BF$640</f>
        <v>0</v>
      </c>
      <c r="BG232" s="77">
        <f>Planning!BG$640</f>
        <v>0</v>
      </c>
      <c r="BH232" s="78">
        <f>Planning!BH$640</f>
        <v>0</v>
      </c>
      <c r="BI232" s="79" t="str">
        <f>Planning!BI$640</f>
        <v/>
      </c>
      <c r="BJ232" s="80">
        <f>Planning!BJ$640</f>
        <v>103.58064516129032</v>
      </c>
      <c r="BL232" s="323">
        <f>Planning!BL$640</f>
        <v>0</v>
      </c>
      <c r="BM232" s="150">
        <f>Planning!BP$640</f>
        <v>0</v>
      </c>
      <c r="NL232" s="43" t="s">
        <v>63</v>
      </c>
      <c r="NM232" s="43"/>
    </row>
    <row r="233" spans="1:377" s="318" customFormat="1" ht="10.199999999999999" customHeight="1" x14ac:dyDescent="0.3">
      <c r="A233" s="25"/>
      <c r="B233" s="389"/>
      <c r="C233" s="447"/>
      <c r="D233" s="15"/>
      <c r="E233" s="106"/>
      <c r="F233" s="106"/>
      <c r="G233" s="106"/>
      <c r="H233" s="399"/>
      <c r="I233" s="445">
        <f>Conges!$B$22</f>
        <v>44915</v>
      </c>
      <c r="J233" s="446"/>
      <c r="K233" s="446"/>
      <c r="L233" s="446"/>
      <c r="M233" s="446"/>
      <c r="N233" s="81" t="str">
        <f>Planning!N$675</f>
        <v/>
      </c>
      <c r="O233" s="100">
        <f>Planning!O$675</f>
        <v>0</v>
      </c>
      <c r="P233" s="101">
        <f>Planning!P$675</f>
        <v>0</v>
      </c>
      <c r="Q233" s="101">
        <f>Planning!Q$675</f>
        <v>0</v>
      </c>
      <c r="R233" s="101">
        <f>Planning!R$675</f>
        <v>0</v>
      </c>
      <c r="S233" s="101">
        <f>Planning!S$675</f>
        <v>0</v>
      </c>
      <c r="T233" s="101">
        <f>Planning!T$675</f>
        <v>0</v>
      </c>
      <c r="U233" s="101">
        <f>Planning!U$675</f>
        <v>0</v>
      </c>
      <c r="V233" s="102">
        <f>Planning!V$675</f>
        <v>0</v>
      </c>
      <c r="W233" s="100">
        <f>Planning!W$675</f>
        <v>0</v>
      </c>
      <c r="X233" s="101">
        <f>Planning!X$675</f>
        <v>0</v>
      </c>
      <c r="Y233" s="101">
        <f>Planning!Y$675</f>
        <v>0</v>
      </c>
      <c r="Z233" s="101">
        <f>Planning!Z$675</f>
        <v>0</v>
      </c>
      <c r="AA233" s="101">
        <f>Planning!AA$675</f>
        <v>0</v>
      </c>
      <c r="AB233" s="101">
        <f>Planning!AB$675</f>
        <v>0</v>
      </c>
      <c r="AC233" s="101">
        <f>Planning!AC$675</f>
        <v>0</v>
      </c>
      <c r="AD233" s="102">
        <f>Planning!AD$675</f>
        <v>0</v>
      </c>
      <c r="AE233" s="100">
        <f>Planning!AE$675</f>
        <v>0</v>
      </c>
      <c r="AF233" s="101">
        <f>Planning!AF$675</f>
        <v>0</v>
      </c>
      <c r="AG233" s="101">
        <f>Planning!AG$675</f>
        <v>0</v>
      </c>
      <c r="AH233" s="101">
        <f>Planning!AH$675</f>
        <v>0</v>
      </c>
      <c r="AI233" s="101">
        <f>Planning!AI$675</f>
        <v>0</v>
      </c>
      <c r="AJ233" s="102">
        <f>Planning!AJ$675</f>
        <v>0</v>
      </c>
      <c r="AK233" s="100">
        <f>Planning!AK$675</f>
        <v>0</v>
      </c>
      <c r="AL233" s="101">
        <f>Planning!AL$675</f>
        <v>0</v>
      </c>
      <c r="AM233" s="101">
        <f>Planning!AM$675</f>
        <v>0</v>
      </c>
      <c r="AN233" s="101">
        <f>Planning!AN$675</f>
        <v>0</v>
      </c>
      <c r="AO233" s="101">
        <f>Planning!AO$675</f>
        <v>0</v>
      </c>
      <c r="AP233" s="101">
        <f>Planning!AP$675</f>
        <v>0</v>
      </c>
      <c r="AQ233" s="101">
        <f>Planning!AQ$675</f>
        <v>0</v>
      </c>
      <c r="AR233" s="101">
        <f>Planning!AR$675</f>
        <v>0</v>
      </c>
      <c r="AS233" s="101">
        <f>Planning!AS$675</f>
        <v>0</v>
      </c>
      <c r="AT233" s="102">
        <f>Planning!AT$675</f>
        <v>0</v>
      </c>
      <c r="AU233" s="100">
        <f>Planning!AU$675</f>
        <v>0</v>
      </c>
      <c r="AV233" s="101">
        <f>Planning!AV$675</f>
        <v>0</v>
      </c>
      <c r="AW233" s="101">
        <f>Planning!AW$675</f>
        <v>0</v>
      </c>
      <c r="AX233" s="101">
        <f>Planning!AX$675</f>
        <v>0</v>
      </c>
      <c r="AY233" s="101">
        <f>Planning!AY$675</f>
        <v>0</v>
      </c>
      <c r="AZ233" s="101">
        <f>Planning!AZ$675</f>
        <v>0</v>
      </c>
      <c r="BA233" s="101">
        <f>Planning!BA$675</f>
        <v>0</v>
      </c>
      <c r="BB233" s="102">
        <f>Planning!BB$675</f>
        <v>0</v>
      </c>
      <c r="BC233" s="85">
        <f>Planning!BC$675</f>
        <v>0</v>
      </c>
      <c r="BD233" s="107"/>
      <c r="BE233" s="435">
        <f>Planning!BE$675</f>
        <v>0</v>
      </c>
      <c r="BF233" s="436">
        <f>Planning!BF$675</f>
        <v>0</v>
      </c>
      <c r="BG233" s="91">
        <f>Planning!BG$675</f>
        <v>0</v>
      </c>
      <c r="BH233" s="92">
        <f>Planning!BH$675</f>
        <v>0</v>
      </c>
      <c r="BI233" s="93" t="str">
        <f>Planning!BI$675</f>
        <v/>
      </c>
      <c r="BJ233" s="94">
        <f>Planning!BJ$675</f>
        <v>109.03225806451613</v>
      </c>
      <c r="BL233" s="324">
        <f>Planning!BL$675</f>
        <v>0</v>
      </c>
      <c r="BM233" s="149">
        <f>Planning!BP$675</f>
        <v>0</v>
      </c>
      <c r="NL233" s="43" t="s">
        <v>63</v>
      </c>
      <c r="NM233" s="43"/>
    </row>
    <row r="234" spans="1:377" s="318" customFormat="1" ht="10.199999999999999" customHeight="1" x14ac:dyDescent="0.3">
      <c r="A234" s="25"/>
      <c r="B234" s="389"/>
      <c r="C234" s="447"/>
      <c r="D234" s="15"/>
      <c r="E234" s="106"/>
      <c r="F234" s="106"/>
      <c r="G234" s="106"/>
      <c r="H234" s="399"/>
      <c r="I234" s="443">
        <f>Conges!$B$23</f>
        <v>44916</v>
      </c>
      <c r="J234" s="444"/>
      <c r="K234" s="444"/>
      <c r="L234" s="444"/>
      <c r="M234" s="444"/>
      <c r="N234" s="68" t="str">
        <f>Planning!N$710</f>
        <v/>
      </c>
      <c r="O234" s="103">
        <f>Planning!O$710</f>
        <v>0</v>
      </c>
      <c r="P234" s="104">
        <f>Planning!P$710</f>
        <v>0</v>
      </c>
      <c r="Q234" s="104">
        <f>Planning!Q$710</f>
        <v>0</v>
      </c>
      <c r="R234" s="104">
        <f>Planning!R$710</f>
        <v>0</v>
      </c>
      <c r="S234" s="104">
        <f>Planning!S$710</f>
        <v>0</v>
      </c>
      <c r="T234" s="104">
        <f>Planning!T$710</f>
        <v>0</v>
      </c>
      <c r="U234" s="104">
        <f>Planning!U$710</f>
        <v>0</v>
      </c>
      <c r="V234" s="105">
        <f>Planning!V$710</f>
        <v>0</v>
      </c>
      <c r="W234" s="103">
        <f>Planning!W$710</f>
        <v>0</v>
      </c>
      <c r="X234" s="104">
        <f>Planning!X$710</f>
        <v>0</v>
      </c>
      <c r="Y234" s="104">
        <f>Planning!Y$710</f>
        <v>0</v>
      </c>
      <c r="Z234" s="104">
        <f>Planning!Z$710</f>
        <v>0</v>
      </c>
      <c r="AA234" s="104">
        <f>Planning!AA$710</f>
        <v>0</v>
      </c>
      <c r="AB234" s="104">
        <f>Planning!AB$710</f>
        <v>0</v>
      </c>
      <c r="AC234" s="104">
        <f>Planning!AC$710</f>
        <v>0</v>
      </c>
      <c r="AD234" s="105">
        <f>Planning!AD$710</f>
        <v>0</v>
      </c>
      <c r="AE234" s="103">
        <f>Planning!AE$710</f>
        <v>0</v>
      </c>
      <c r="AF234" s="104">
        <f>Planning!AF$710</f>
        <v>0</v>
      </c>
      <c r="AG234" s="104">
        <f>Planning!AG$710</f>
        <v>0</v>
      </c>
      <c r="AH234" s="104">
        <f>Planning!AH$710</f>
        <v>0</v>
      </c>
      <c r="AI234" s="104">
        <f>Planning!AI$710</f>
        <v>0</v>
      </c>
      <c r="AJ234" s="105">
        <f>Planning!AJ$710</f>
        <v>0</v>
      </c>
      <c r="AK234" s="103">
        <f>Planning!AK$710</f>
        <v>0</v>
      </c>
      <c r="AL234" s="104">
        <f>Planning!AL$710</f>
        <v>0</v>
      </c>
      <c r="AM234" s="104">
        <f>Planning!AM$710</f>
        <v>0</v>
      </c>
      <c r="AN234" s="104">
        <f>Planning!AN$710</f>
        <v>0</v>
      </c>
      <c r="AO234" s="104">
        <f>Planning!AO$710</f>
        <v>0</v>
      </c>
      <c r="AP234" s="104">
        <f>Planning!AP$710</f>
        <v>0</v>
      </c>
      <c r="AQ234" s="104">
        <f>Planning!AQ$710</f>
        <v>0</v>
      </c>
      <c r="AR234" s="104">
        <f>Planning!AR$710</f>
        <v>0</v>
      </c>
      <c r="AS234" s="104">
        <f>Planning!AS$710</f>
        <v>0</v>
      </c>
      <c r="AT234" s="105">
        <f>Planning!AT$710</f>
        <v>0</v>
      </c>
      <c r="AU234" s="103">
        <f>Planning!AU$710</f>
        <v>0</v>
      </c>
      <c r="AV234" s="104">
        <f>Planning!AV$710</f>
        <v>0</v>
      </c>
      <c r="AW234" s="104">
        <f>Planning!AW$710</f>
        <v>0</v>
      </c>
      <c r="AX234" s="104">
        <f>Planning!AX$710</f>
        <v>0</v>
      </c>
      <c r="AY234" s="104">
        <f>Planning!AY$710</f>
        <v>0</v>
      </c>
      <c r="AZ234" s="104">
        <f>Planning!AZ$710</f>
        <v>0</v>
      </c>
      <c r="BA234" s="104">
        <f>Planning!BA$710</f>
        <v>0</v>
      </c>
      <c r="BB234" s="105">
        <f>Planning!BB$710</f>
        <v>0</v>
      </c>
      <c r="BC234" s="72">
        <f>Planning!BC$710</f>
        <v>0</v>
      </c>
      <c r="BD234" s="107"/>
      <c r="BE234" s="433">
        <f>Planning!BE$710</f>
        <v>0</v>
      </c>
      <c r="BF234" s="434">
        <f>Planning!BF$710</f>
        <v>0</v>
      </c>
      <c r="BG234" s="77">
        <f>Planning!BG$710</f>
        <v>0</v>
      </c>
      <c r="BH234" s="78">
        <f>Planning!BH$710</f>
        <v>0</v>
      </c>
      <c r="BI234" s="79" t="str">
        <f>Planning!BI$710</f>
        <v/>
      </c>
      <c r="BJ234" s="80">
        <f>Planning!BJ$710</f>
        <v>114.48387096774192</v>
      </c>
      <c r="BL234" s="323">
        <f>Planning!BL$710</f>
        <v>0</v>
      </c>
      <c r="BM234" s="150">
        <f>Planning!BP$710</f>
        <v>0</v>
      </c>
      <c r="NL234" s="43" t="s">
        <v>63</v>
      </c>
      <c r="NM234" s="43"/>
    </row>
    <row r="235" spans="1:377" s="318" customFormat="1" ht="10.199999999999999" customHeight="1" x14ac:dyDescent="0.3">
      <c r="A235" s="25"/>
      <c r="B235" s="389"/>
      <c r="C235" s="447"/>
      <c r="D235" s="15"/>
      <c r="E235" s="106"/>
      <c r="F235" s="106"/>
      <c r="G235" s="106"/>
      <c r="H235" s="399"/>
      <c r="I235" s="445">
        <f>Conges!$B$24</f>
        <v>44917</v>
      </c>
      <c r="J235" s="446"/>
      <c r="K235" s="446"/>
      <c r="L235" s="446"/>
      <c r="M235" s="446"/>
      <c r="N235" s="81" t="str">
        <f>Planning!N$745</f>
        <v/>
      </c>
      <c r="O235" s="100">
        <f>Planning!O$745</f>
        <v>0</v>
      </c>
      <c r="P235" s="101">
        <f>Planning!P$745</f>
        <v>0</v>
      </c>
      <c r="Q235" s="101">
        <f>Planning!Q$745</f>
        <v>0</v>
      </c>
      <c r="R235" s="101">
        <f>Planning!R$745</f>
        <v>0</v>
      </c>
      <c r="S235" s="101">
        <f>Planning!S$745</f>
        <v>0</v>
      </c>
      <c r="T235" s="101">
        <f>Planning!T$745</f>
        <v>0</v>
      </c>
      <c r="U235" s="101">
        <f>Planning!U$745</f>
        <v>0</v>
      </c>
      <c r="V235" s="102">
        <f>Planning!V$745</f>
        <v>0</v>
      </c>
      <c r="W235" s="100">
        <f>Planning!W$745</f>
        <v>0</v>
      </c>
      <c r="X235" s="101">
        <f>Planning!X$745</f>
        <v>0</v>
      </c>
      <c r="Y235" s="101">
        <f>Planning!Y$745</f>
        <v>0</v>
      </c>
      <c r="Z235" s="101">
        <f>Planning!Z$745</f>
        <v>0</v>
      </c>
      <c r="AA235" s="101">
        <f>Planning!AA$745</f>
        <v>0</v>
      </c>
      <c r="AB235" s="101">
        <f>Planning!AB$745</f>
        <v>0</v>
      </c>
      <c r="AC235" s="101">
        <f>Planning!AC$745</f>
        <v>0</v>
      </c>
      <c r="AD235" s="102">
        <f>Planning!AD$745</f>
        <v>0</v>
      </c>
      <c r="AE235" s="100">
        <f>Planning!AE$745</f>
        <v>0</v>
      </c>
      <c r="AF235" s="101">
        <f>Planning!AF$745</f>
        <v>0</v>
      </c>
      <c r="AG235" s="101">
        <f>Planning!AG$745</f>
        <v>0</v>
      </c>
      <c r="AH235" s="101">
        <f>Planning!AH$745</f>
        <v>0</v>
      </c>
      <c r="AI235" s="101">
        <f>Planning!AI$745</f>
        <v>0</v>
      </c>
      <c r="AJ235" s="102">
        <f>Planning!AJ$745</f>
        <v>0</v>
      </c>
      <c r="AK235" s="100">
        <f>Planning!AK$745</f>
        <v>0</v>
      </c>
      <c r="AL235" s="101">
        <f>Planning!AL$745</f>
        <v>0</v>
      </c>
      <c r="AM235" s="101">
        <f>Planning!AM$745</f>
        <v>0</v>
      </c>
      <c r="AN235" s="101">
        <f>Planning!AN$745</f>
        <v>0</v>
      </c>
      <c r="AO235" s="101">
        <f>Planning!AO$745</f>
        <v>0</v>
      </c>
      <c r="AP235" s="101">
        <f>Planning!AP$745</f>
        <v>0</v>
      </c>
      <c r="AQ235" s="101">
        <f>Planning!AQ$745</f>
        <v>0</v>
      </c>
      <c r="AR235" s="101">
        <f>Planning!AR$745</f>
        <v>0</v>
      </c>
      <c r="AS235" s="101">
        <f>Planning!AS$745</f>
        <v>0</v>
      </c>
      <c r="AT235" s="102">
        <f>Planning!AT$745</f>
        <v>0</v>
      </c>
      <c r="AU235" s="100">
        <f>Planning!AU$745</f>
        <v>0</v>
      </c>
      <c r="AV235" s="101">
        <f>Planning!AV$745</f>
        <v>0</v>
      </c>
      <c r="AW235" s="101">
        <f>Planning!AW$745</f>
        <v>0</v>
      </c>
      <c r="AX235" s="101">
        <f>Planning!AX$745</f>
        <v>0</v>
      </c>
      <c r="AY235" s="101">
        <f>Planning!AY$745</f>
        <v>0</v>
      </c>
      <c r="AZ235" s="101">
        <f>Planning!AZ$745</f>
        <v>0</v>
      </c>
      <c r="BA235" s="101">
        <f>Planning!BA$745</f>
        <v>0</v>
      </c>
      <c r="BB235" s="102">
        <f>Planning!BB$745</f>
        <v>0</v>
      </c>
      <c r="BC235" s="85">
        <f>Planning!BC$745</f>
        <v>0</v>
      </c>
      <c r="BD235" s="107"/>
      <c r="BE235" s="435">
        <f>Planning!BE$745</f>
        <v>0</v>
      </c>
      <c r="BF235" s="436">
        <f>Planning!BF$745</f>
        <v>0</v>
      </c>
      <c r="BG235" s="91">
        <f>Planning!BG$745</f>
        <v>0</v>
      </c>
      <c r="BH235" s="92">
        <f>Planning!BH$745</f>
        <v>0</v>
      </c>
      <c r="BI235" s="93" t="str">
        <f>Planning!BI$745</f>
        <v/>
      </c>
      <c r="BJ235" s="94">
        <f>Planning!BJ$745</f>
        <v>119.93548387096773</v>
      </c>
      <c r="BL235" s="324">
        <f>Planning!BL$745</f>
        <v>0</v>
      </c>
      <c r="BM235" s="149">
        <f>Planning!BP$745</f>
        <v>0</v>
      </c>
      <c r="NL235" s="43" t="s">
        <v>63</v>
      </c>
      <c r="NM235" s="43"/>
    </row>
    <row r="236" spans="1:377" s="318" customFormat="1" ht="10.199999999999999" customHeight="1" x14ac:dyDescent="0.3">
      <c r="A236" s="25"/>
      <c r="B236" s="389"/>
      <c r="C236" s="447"/>
      <c r="D236" s="15"/>
      <c r="E236" s="106"/>
      <c r="F236" s="106"/>
      <c r="G236" s="106"/>
      <c r="H236" s="399"/>
      <c r="I236" s="443">
        <f>Conges!$B$25</f>
        <v>44918</v>
      </c>
      <c r="J236" s="444"/>
      <c r="K236" s="444"/>
      <c r="L236" s="444"/>
      <c r="M236" s="444"/>
      <c r="N236" s="68" t="str">
        <f>Planning!N$780</f>
        <v/>
      </c>
      <c r="O236" s="103">
        <f>Planning!O$780</f>
        <v>0</v>
      </c>
      <c r="P236" s="104">
        <f>Planning!P$780</f>
        <v>0</v>
      </c>
      <c r="Q236" s="104">
        <f>Planning!Q$780</f>
        <v>0</v>
      </c>
      <c r="R236" s="104">
        <f>Planning!R$780</f>
        <v>0</v>
      </c>
      <c r="S236" s="104">
        <f>Planning!S$780</f>
        <v>0</v>
      </c>
      <c r="T236" s="104">
        <f>Planning!T$780</f>
        <v>0</v>
      </c>
      <c r="U236" s="104">
        <f>Planning!U$780</f>
        <v>0</v>
      </c>
      <c r="V236" s="105">
        <f>Planning!V$780</f>
        <v>0</v>
      </c>
      <c r="W236" s="103">
        <f>Planning!W$780</f>
        <v>0</v>
      </c>
      <c r="X236" s="104">
        <f>Planning!X$780</f>
        <v>0</v>
      </c>
      <c r="Y236" s="104">
        <f>Planning!Y$780</f>
        <v>0</v>
      </c>
      <c r="Z236" s="104">
        <f>Planning!Z$780</f>
        <v>0</v>
      </c>
      <c r="AA236" s="104">
        <f>Planning!AA$780</f>
        <v>0</v>
      </c>
      <c r="AB236" s="104">
        <f>Planning!AB$780</f>
        <v>0</v>
      </c>
      <c r="AC236" s="104">
        <f>Planning!AC$780</f>
        <v>0</v>
      </c>
      <c r="AD236" s="105">
        <f>Planning!AD$780</f>
        <v>0</v>
      </c>
      <c r="AE236" s="103">
        <f>Planning!AE$780</f>
        <v>0</v>
      </c>
      <c r="AF236" s="104">
        <f>Planning!AF$780</f>
        <v>0</v>
      </c>
      <c r="AG236" s="104">
        <f>Planning!AG$780</f>
        <v>0</v>
      </c>
      <c r="AH236" s="104">
        <f>Planning!AH$780</f>
        <v>0</v>
      </c>
      <c r="AI236" s="104">
        <f>Planning!AI$780</f>
        <v>0</v>
      </c>
      <c r="AJ236" s="105">
        <f>Planning!AJ$780</f>
        <v>0</v>
      </c>
      <c r="AK236" s="103">
        <f>Planning!AK$780</f>
        <v>0</v>
      </c>
      <c r="AL236" s="104">
        <f>Planning!AL$780</f>
        <v>0</v>
      </c>
      <c r="AM236" s="104">
        <f>Planning!AM$780</f>
        <v>0</v>
      </c>
      <c r="AN236" s="104">
        <f>Planning!AN$780</f>
        <v>0</v>
      </c>
      <c r="AO236" s="104">
        <f>Planning!AO$780</f>
        <v>0</v>
      </c>
      <c r="AP236" s="104">
        <f>Planning!AP$780</f>
        <v>0</v>
      </c>
      <c r="AQ236" s="104">
        <f>Planning!AQ$780</f>
        <v>0</v>
      </c>
      <c r="AR236" s="104">
        <f>Planning!AR$780</f>
        <v>0</v>
      </c>
      <c r="AS236" s="104">
        <f>Planning!AS$780</f>
        <v>0</v>
      </c>
      <c r="AT236" s="105">
        <f>Planning!AT$780</f>
        <v>0</v>
      </c>
      <c r="AU236" s="103">
        <f>Planning!AU$780</f>
        <v>0</v>
      </c>
      <c r="AV236" s="104">
        <f>Planning!AV$780</f>
        <v>0</v>
      </c>
      <c r="AW236" s="104">
        <f>Planning!AW$780</f>
        <v>0</v>
      </c>
      <c r="AX236" s="104">
        <f>Planning!AX$780</f>
        <v>0</v>
      </c>
      <c r="AY236" s="104">
        <f>Planning!AY$780</f>
        <v>0</v>
      </c>
      <c r="AZ236" s="104">
        <f>Planning!AZ$780</f>
        <v>0</v>
      </c>
      <c r="BA236" s="104">
        <f>Planning!BA$780</f>
        <v>0</v>
      </c>
      <c r="BB236" s="105">
        <f>Planning!BB$780</f>
        <v>0</v>
      </c>
      <c r="BC236" s="72">
        <f>Planning!BC$780</f>
        <v>0</v>
      </c>
      <c r="BD236" s="107"/>
      <c r="BE236" s="433">
        <f>Planning!BE$780</f>
        <v>0</v>
      </c>
      <c r="BF236" s="434">
        <f>Planning!BF$780</f>
        <v>0</v>
      </c>
      <c r="BG236" s="77">
        <f>Planning!BG$780</f>
        <v>0</v>
      </c>
      <c r="BH236" s="78">
        <f>Planning!BH$780</f>
        <v>0</v>
      </c>
      <c r="BI236" s="79" t="str">
        <f>Planning!BI$780</f>
        <v/>
      </c>
      <c r="BJ236" s="80">
        <f>Planning!BJ$780</f>
        <v>125.38709677419354</v>
      </c>
      <c r="BL236" s="323">
        <f>Planning!BL$780</f>
        <v>0</v>
      </c>
      <c r="BM236" s="150">
        <f>Planning!BP$780</f>
        <v>0</v>
      </c>
      <c r="NL236" s="43" t="s">
        <v>63</v>
      </c>
      <c r="NM236" s="43"/>
    </row>
    <row r="237" spans="1:377" s="318" customFormat="1" ht="10.199999999999999" customHeight="1" x14ac:dyDescent="0.3">
      <c r="A237" s="25"/>
      <c r="B237" s="389"/>
      <c r="C237" s="447"/>
      <c r="D237" s="15"/>
      <c r="E237" s="106"/>
      <c r="F237" s="106"/>
      <c r="G237" s="106"/>
      <c r="H237" s="399"/>
      <c r="I237" s="445">
        <f>Conges!$B$26</f>
        <v>44919</v>
      </c>
      <c r="J237" s="446"/>
      <c r="K237" s="446"/>
      <c r="L237" s="446"/>
      <c r="M237" s="446"/>
      <c r="N237" s="81" t="str">
        <f>Planning!N$815</f>
        <v/>
      </c>
      <c r="O237" s="100">
        <f>Planning!O$815</f>
        <v>0</v>
      </c>
      <c r="P237" s="101">
        <f>Planning!P$815</f>
        <v>0</v>
      </c>
      <c r="Q237" s="101">
        <f>Planning!Q$815</f>
        <v>0</v>
      </c>
      <c r="R237" s="101">
        <f>Planning!R$815</f>
        <v>0</v>
      </c>
      <c r="S237" s="101">
        <f>Planning!S$815</f>
        <v>0</v>
      </c>
      <c r="T237" s="101">
        <f>Planning!T$815</f>
        <v>0</v>
      </c>
      <c r="U237" s="101">
        <f>Planning!U$815</f>
        <v>0</v>
      </c>
      <c r="V237" s="102">
        <f>Planning!V$815</f>
        <v>0</v>
      </c>
      <c r="W237" s="100">
        <f>Planning!W$815</f>
        <v>0</v>
      </c>
      <c r="X237" s="101">
        <f>Planning!X$815</f>
        <v>0</v>
      </c>
      <c r="Y237" s="101">
        <f>Planning!Y$815</f>
        <v>0</v>
      </c>
      <c r="Z237" s="101">
        <f>Planning!Z$815</f>
        <v>0</v>
      </c>
      <c r="AA237" s="101">
        <f>Planning!AA$815</f>
        <v>0</v>
      </c>
      <c r="AB237" s="101">
        <f>Planning!AB$815</f>
        <v>0</v>
      </c>
      <c r="AC237" s="101">
        <f>Planning!AC$815</f>
        <v>0</v>
      </c>
      <c r="AD237" s="102">
        <f>Planning!AD$815</f>
        <v>0</v>
      </c>
      <c r="AE237" s="100">
        <f>Planning!AE$815</f>
        <v>0</v>
      </c>
      <c r="AF237" s="101">
        <f>Planning!AF$815</f>
        <v>0</v>
      </c>
      <c r="AG237" s="101">
        <f>Planning!AG$815</f>
        <v>0</v>
      </c>
      <c r="AH237" s="101">
        <f>Planning!AH$815</f>
        <v>0</v>
      </c>
      <c r="AI237" s="101">
        <f>Planning!AI$815</f>
        <v>0</v>
      </c>
      <c r="AJ237" s="102">
        <f>Planning!AJ$815</f>
        <v>0</v>
      </c>
      <c r="AK237" s="100">
        <f>Planning!AK$815</f>
        <v>0</v>
      </c>
      <c r="AL237" s="101">
        <f>Planning!AL$815</f>
        <v>0</v>
      </c>
      <c r="AM237" s="101">
        <f>Planning!AM$815</f>
        <v>0</v>
      </c>
      <c r="AN237" s="101">
        <f>Planning!AN$815</f>
        <v>0</v>
      </c>
      <c r="AO237" s="101">
        <f>Planning!AO$815</f>
        <v>0</v>
      </c>
      <c r="AP237" s="101">
        <f>Planning!AP$815</f>
        <v>0</v>
      </c>
      <c r="AQ237" s="101">
        <f>Planning!AQ$815</f>
        <v>0</v>
      </c>
      <c r="AR237" s="101">
        <f>Planning!AR$815</f>
        <v>0</v>
      </c>
      <c r="AS237" s="101">
        <f>Planning!AS$815</f>
        <v>0</v>
      </c>
      <c r="AT237" s="102">
        <f>Planning!AT$815</f>
        <v>0</v>
      </c>
      <c r="AU237" s="100">
        <f>Planning!AU$815</f>
        <v>0</v>
      </c>
      <c r="AV237" s="101">
        <f>Planning!AV$815</f>
        <v>0</v>
      </c>
      <c r="AW237" s="101">
        <f>Planning!AW$815</f>
        <v>0</v>
      </c>
      <c r="AX237" s="101">
        <f>Planning!AX$815</f>
        <v>0</v>
      </c>
      <c r="AY237" s="101">
        <f>Planning!AY$815</f>
        <v>0</v>
      </c>
      <c r="AZ237" s="101">
        <f>Planning!AZ$815</f>
        <v>0</v>
      </c>
      <c r="BA237" s="101">
        <f>Planning!BA$815</f>
        <v>0</v>
      </c>
      <c r="BB237" s="102">
        <f>Planning!BB$815</f>
        <v>0</v>
      </c>
      <c r="BC237" s="85">
        <f>Planning!BC$815</f>
        <v>0</v>
      </c>
      <c r="BD237" s="107"/>
      <c r="BE237" s="435">
        <f>Planning!BE$815</f>
        <v>0</v>
      </c>
      <c r="BF237" s="436">
        <f>Planning!BF$815</f>
        <v>0</v>
      </c>
      <c r="BG237" s="91">
        <f>Planning!BG$815</f>
        <v>0</v>
      </c>
      <c r="BH237" s="92">
        <f>Planning!BH$815</f>
        <v>0</v>
      </c>
      <c r="BI237" s="93" t="str">
        <f>Planning!BI$815</f>
        <v/>
      </c>
      <c r="BJ237" s="94">
        <f>Planning!BJ$815</f>
        <v>130.83870967741933</v>
      </c>
      <c r="BL237" s="324">
        <f>Planning!BL$815</f>
        <v>0</v>
      </c>
      <c r="BM237" s="149">
        <f>Planning!BP$815</f>
        <v>0</v>
      </c>
      <c r="NL237" s="43" t="s">
        <v>63</v>
      </c>
      <c r="NM237" s="43"/>
    </row>
    <row r="238" spans="1:377" s="318" customFormat="1" ht="10.199999999999999" customHeight="1" x14ac:dyDescent="0.3">
      <c r="A238" s="25"/>
      <c r="B238" s="389"/>
      <c r="C238" s="447"/>
      <c r="D238" s="15"/>
      <c r="E238" s="106"/>
      <c r="F238" s="106"/>
      <c r="G238" s="106"/>
      <c r="H238" s="399"/>
      <c r="I238" s="443">
        <f>Conges!$B$27</f>
        <v>44920</v>
      </c>
      <c r="J238" s="444"/>
      <c r="K238" s="444"/>
      <c r="L238" s="444"/>
      <c r="M238" s="444"/>
      <c r="N238" s="68" t="str">
        <f>Planning!N$850</f>
        <v/>
      </c>
      <c r="O238" s="103">
        <f>Planning!O$850</f>
        <v>0</v>
      </c>
      <c r="P238" s="104">
        <f>Planning!P$850</f>
        <v>0</v>
      </c>
      <c r="Q238" s="104">
        <f>Planning!Q$850</f>
        <v>0</v>
      </c>
      <c r="R238" s="104">
        <f>Planning!R$850</f>
        <v>0</v>
      </c>
      <c r="S238" s="104">
        <f>Planning!S$850</f>
        <v>0</v>
      </c>
      <c r="T238" s="104">
        <f>Planning!T$850</f>
        <v>0</v>
      </c>
      <c r="U238" s="104">
        <f>Planning!U$850</f>
        <v>0</v>
      </c>
      <c r="V238" s="105">
        <f>Planning!V$850</f>
        <v>0</v>
      </c>
      <c r="W238" s="103">
        <f>Planning!W$850</f>
        <v>0</v>
      </c>
      <c r="X238" s="104">
        <f>Planning!X$850</f>
        <v>0</v>
      </c>
      <c r="Y238" s="104">
        <f>Planning!Y$850</f>
        <v>0</v>
      </c>
      <c r="Z238" s="104">
        <f>Planning!Z$850</f>
        <v>0</v>
      </c>
      <c r="AA238" s="104">
        <f>Planning!AA$850</f>
        <v>0</v>
      </c>
      <c r="AB238" s="104">
        <f>Planning!AB$850</f>
        <v>0</v>
      </c>
      <c r="AC238" s="104">
        <f>Planning!AC$850</f>
        <v>0</v>
      </c>
      <c r="AD238" s="105">
        <f>Planning!AD$850</f>
        <v>0</v>
      </c>
      <c r="AE238" s="103">
        <f>Planning!AE$850</f>
        <v>0</v>
      </c>
      <c r="AF238" s="104">
        <f>Planning!AF$850</f>
        <v>0</v>
      </c>
      <c r="AG238" s="104">
        <f>Planning!AG$850</f>
        <v>0</v>
      </c>
      <c r="AH238" s="104">
        <f>Planning!AH$850</f>
        <v>0</v>
      </c>
      <c r="AI238" s="104">
        <f>Planning!AI$850</f>
        <v>0</v>
      </c>
      <c r="AJ238" s="105">
        <f>Planning!AJ$850</f>
        <v>0</v>
      </c>
      <c r="AK238" s="103">
        <f>Planning!AK$850</f>
        <v>0</v>
      </c>
      <c r="AL238" s="104">
        <f>Planning!AL$850</f>
        <v>0</v>
      </c>
      <c r="AM238" s="104">
        <f>Planning!AM$850</f>
        <v>0</v>
      </c>
      <c r="AN238" s="104">
        <f>Planning!AN$850</f>
        <v>0</v>
      </c>
      <c r="AO238" s="104">
        <f>Planning!AO$850</f>
        <v>0</v>
      </c>
      <c r="AP238" s="104">
        <f>Planning!AP$850</f>
        <v>0</v>
      </c>
      <c r="AQ238" s="104">
        <f>Planning!AQ$850</f>
        <v>0</v>
      </c>
      <c r="AR238" s="104">
        <f>Planning!AR$850</f>
        <v>0</v>
      </c>
      <c r="AS238" s="104">
        <f>Planning!AS$850</f>
        <v>0</v>
      </c>
      <c r="AT238" s="105">
        <f>Planning!AT$850</f>
        <v>0</v>
      </c>
      <c r="AU238" s="103">
        <f>Planning!AU$850</f>
        <v>0</v>
      </c>
      <c r="AV238" s="104">
        <f>Planning!AV$850</f>
        <v>0</v>
      </c>
      <c r="AW238" s="104">
        <f>Planning!AW$850</f>
        <v>0</v>
      </c>
      <c r="AX238" s="104">
        <f>Planning!AX$850</f>
        <v>0</v>
      </c>
      <c r="AY238" s="104">
        <f>Planning!AY$850</f>
        <v>0</v>
      </c>
      <c r="AZ238" s="104">
        <f>Planning!AZ$850</f>
        <v>0</v>
      </c>
      <c r="BA238" s="104">
        <f>Planning!BA$850</f>
        <v>0</v>
      </c>
      <c r="BB238" s="105">
        <f>Planning!BB$850</f>
        <v>0</v>
      </c>
      <c r="BC238" s="72">
        <f>Planning!BC$850</f>
        <v>0</v>
      </c>
      <c r="BD238" s="107"/>
      <c r="BE238" s="433">
        <f>Planning!BE$850</f>
        <v>0</v>
      </c>
      <c r="BF238" s="434">
        <f>Planning!BF$850</f>
        <v>0</v>
      </c>
      <c r="BG238" s="77">
        <f>Planning!BG$850</f>
        <v>0</v>
      </c>
      <c r="BH238" s="78">
        <f>Planning!BH$850</f>
        <v>0</v>
      </c>
      <c r="BI238" s="79" t="str">
        <f>Planning!BI$850</f>
        <v/>
      </c>
      <c r="BJ238" s="80">
        <f>Planning!BJ$850</f>
        <v>136.29032258064515</v>
      </c>
      <c r="BL238" s="323">
        <f>Planning!BL$850</f>
        <v>0</v>
      </c>
      <c r="BM238" s="150">
        <f>Planning!BP$850</f>
        <v>0</v>
      </c>
      <c r="NL238" s="43" t="s">
        <v>63</v>
      </c>
      <c r="NM238" s="43"/>
    </row>
    <row r="239" spans="1:377" s="318" customFormat="1" ht="10.199999999999999" customHeight="1" x14ac:dyDescent="0.3">
      <c r="A239" s="25"/>
      <c r="B239" s="389"/>
      <c r="C239" s="447"/>
      <c r="D239" s="15"/>
      <c r="E239" s="106"/>
      <c r="F239" s="106"/>
      <c r="G239" s="106"/>
      <c r="H239" s="399"/>
      <c r="I239" s="445">
        <f>Conges!$B$28</f>
        <v>44921</v>
      </c>
      <c r="J239" s="446"/>
      <c r="K239" s="446"/>
      <c r="L239" s="446"/>
      <c r="M239" s="446"/>
      <c r="N239" s="81" t="str">
        <f>Planning!N$885</f>
        <v/>
      </c>
      <c r="O239" s="100">
        <f>Planning!O$885</f>
        <v>0</v>
      </c>
      <c r="P239" s="101">
        <f>Planning!P$885</f>
        <v>0</v>
      </c>
      <c r="Q239" s="101">
        <f>Planning!Q$885</f>
        <v>0</v>
      </c>
      <c r="R239" s="101">
        <f>Planning!R$885</f>
        <v>0</v>
      </c>
      <c r="S239" s="101">
        <f>Planning!S$885</f>
        <v>0</v>
      </c>
      <c r="T239" s="101">
        <f>Planning!T$885</f>
        <v>0</v>
      </c>
      <c r="U239" s="101">
        <f>Planning!U$885</f>
        <v>0</v>
      </c>
      <c r="V239" s="102">
        <f>Planning!V$885</f>
        <v>0</v>
      </c>
      <c r="W239" s="100">
        <f>Planning!W$885</f>
        <v>0</v>
      </c>
      <c r="X239" s="101">
        <f>Planning!X$885</f>
        <v>0</v>
      </c>
      <c r="Y239" s="101">
        <f>Planning!Y$885</f>
        <v>0</v>
      </c>
      <c r="Z239" s="101">
        <f>Planning!Z$885</f>
        <v>0</v>
      </c>
      <c r="AA239" s="101">
        <f>Planning!AA$885</f>
        <v>0</v>
      </c>
      <c r="AB239" s="101">
        <f>Planning!AB$885</f>
        <v>0</v>
      </c>
      <c r="AC239" s="101">
        <f>Planning!AC$885</f>
        <v>0</v>
      </c>
      <c r="AD239" s="102">
        <f>Planning!AD$885</f>
        <v>0</v>
      </c>
      <c r="AE239" s="100">
        <f>Planning!AE$885</f>
        <v>0</v>
      </c>
      <c r="AF239" s="101">
        <f>Planning!AF$885</f>
        <v>0</v>
      </c>
      <c r="AG239" s="101">
        <f>Planning!AG$885</f>
        <v>0</v>
      </c>
      <c r="AH239" s="101">
        <f>Planning!AH$885</f>
        <v>0</v>
      </c>
      <c r="AI239" s="101">
        <f>Planning!AI$885</f>
        <v>0</v>
      </c>
      <c r="AJ239" s="102">
        <f>Planning!AJ$885</f>
        <v>0</v>
      </c>
      <c r="AK239" s="100">
        <f>Planning!AK$885</f>
        <v>0</v>
      </c>
      <c r="AL239" s="101">
        <f>Planning!AL$885</f>
        <v>0</v>
      </c>
      <c r="AM239" s="101">
        <f>Planning!AM$885</f>
        <v>0</v>
      </c>
      <c r="AN239" s="101">
        <f>Planning!AN$885</f>
        <v>0</v>
      </c>
      <c r="AO239" s="101">
        <f>Planning!AO$885</f>
        <v>0</v>
      </c>
      <c r="AP239" s="101">
        <f>Planning!AP$885</f>
        <v>0</v>
      </c>
      <c r="AQ239" s="101">
        <f>Planning!AQ$885</f>
        <v>0</v>
      </c>
      <c r="AR239" s="101">
        <f>Planning!AR$885</f>
        <v>0</v>
      </c>
      <c r="AS239" s="101">
        <f>Planning!AS$885</f>
        <v>0</v>
      </c>
      <c r="AT239" s="102">
        <f>Planning!AT$885</f>
        <v>0</v>
      </c>
      <c r="AU239" s="100">
        <f>Planning!AU$885</f>
        <v>0</v>
      </c>
      <c r="AV239" s="101">
        <f>Planning!AV$885</f>
        <v>0</v>
      </c>
      <c r="AW239" s="101">
        <f>Planning!AW$885</f>
        <v>0</v>
      </c>
      <c r="AX239" s="101">
        <f>Planning!AX$885</f>
        <v>0</v>
      </c>
      <c r="AY239" s="101">
        <f>Planning!AY$885</f>
        <v>0</v>
      </c>
      <c r="AZ239" s="101">
        <f>Planning!AZ$885</f>
        <v>0</v>
      </c>
      <c r="BA239" s="101">
        <f>Planning!BA$885</f>
        <v>0</v>
      </c>
      <c r="BB239" s="102">
        <f>Planning!BB$885</f>
        <v>0</v>
      </c>
      <c r="BC239" s="85">
        <f>Planning!BC$885</f>
        <v>0</v>
      </c>
      <c r="BD239" s="107"/>
      <c r="BE239" s="435">
        <f>Planning!BE$885</f>
        <v>0</v>
      </c>
      <c r="BF239" s="436">
        <f>Planning!BF$885</f>
        <v>0</v>
      </c>
      <c r="BG239" s="91">
        <f>Planning!BG$885</f>
        <v>0</v>
      </c>
      <c r="BH239" s="92">
        <f>Planning!BH$885</f>
        <v>0</v>
      </c>
      <c r="BI239" s="93" t="str">
        <f>Planning!BI$885</f>
        <v/>
      </c>
      <c r="BJ239" s="94">
        <f>Planning!BJ$885</f>
        <v>141.74193548387095</v>
      </c>
      <c r="BL239" s="324">
        <f>Planning!BL$885</f>
        <v>0</v>
      </c>
      <c r="BM239" s="149">
        <f>Planning!BP$885</f>
        <v>0</v>
      </c>
      <c r="NL239" s="43" t="s">
        <v>63</v>
      </c>
      <c r="NM239" s="43"/>
    </row>
    <row r="240" spans="1:377" s="318" customFormat="1" ht="10.199999999999999" customHeight="1" x14ac:dyDescent="0.3">
      <c r="A240" s="25"/>
      <c r="B240" s="389"/>
      <c r="C240" s="447"/>
      <c r="D240" s="15"/>
      <c r="E240" s="106"/>
      <c r="F240" s="106"/>
      <c r="G240" s="106"/>
      <c r="H240" s="399"/>
      <c r="I240" s="443">
        <f>Conges!$B$29</f>
        <v>44922</v>
      </c>
      <c r="J240" s="444"/>
      <c r="K240" s="444"/>
      <c r="L240" s="444"/>
      <c r="M240" s="444"/>
      <c r="N240" s="68" t="str">
        <f>Planning!N$920</f>
        <v/>
      </c>
      <c r="O240" s="103">
        <f>Planning!O$920</f>
        <v>0</v>
      </c>
      <c r="P240" s="104">
        <f>Planning!P$920</f>
        <v>0</v>
      </c>
      <c r="Q240" s="104">
        <f>Planning!Q$920</f>
        <v>0</v>
      </c>
      <c r="R240" s="104">
        <f>Planning!R$920</f>
        <v>0</v>
      </c>
      <c r="S240" s="104">
        <f>Planning!S$920</f>
        <v>0</v>
      </c>
      <c r="T240" s="104">
        <f>Planning!T$920</f>
        <v>0</v>
      </c>
      <c r="U240" s="104">
        <f>Planning!U$920</f>
        <v>0</v>
      </c>
      <c r="V240" s="105">
        <f>Planning!V$920</f>
        <v>0</v>
      </c>
      <c r="W240" s="103">
        <f>Planning!W$920</f>
        <v>0</v>
      </c>
      <c r="X240" s="104">
        <f>Planning!X$920</f>
        <v>0</v>
      </c>
      <c r="Y240" s="104">
        <f>Planning!Y$920</f>
        <v>0</v>
      </c>
      <c r="Z240" s="104">
        <f>Planning!Z$920</f>
        <v>0</v>
      </c>
      <c r="AA240" s="104">
        <f>Planning!AA$920</f>
        <v>0</v>
      </c>
      <c r="AB240" s="104">
        <f>Planning!AB$920</f>
        <v>0</v>
      </c>
      <c r="AC240" s="104">
        <f>Planning!AC$920</f>
        <v>0</v>
      </c>
      <c r="AD240" s="105">
        <f>Planning!AD$920</f>
        <v>0</v>
      </c>
      <c r="AE240" s="103">
        <f>Planning!AE$920</f>
        <v>0</v>
      </c>
      <c r="AF240" s="104">
        <f>Planning!AF$920</f>
        <v>0</v>
      </c>
      <c r="AG240" s="104">
        <f>Planning!AG$920</f>
        <v>0</v>
      </c>
      <c r="AH240" s="104">
        <f>Planning!AH$920</f>
        <v>0</v>
      </c>
      <c r="AI240" s="104">
        <f>Planning!AI$920</f>
        <v>0</v>
      </c>
      <c r="AJ240" s="105">
        <f>Planning!AJ$920</f>
        <v>0</v>
      </c>
      <c r="AK240" s="103">
        <f>Planning!AK$920</f>
        <v>0</v>
      </c>
      <c r="AL240" s="104">
        <f>Planning!AL$920</f>
        <v>0</v>
      </c>
      <c r="AM240" s="104">
        <f>Planning!AM$920</f>
        <v>0</v>
      </c>
      <c r="AN240" s="104">
        <f>Planning!AN$920</f>
        <v>0</v>
      </c>
      <c r="AO240" s="104">
        <f>Planning!AO$920</f>
        <v>0</v>
      </c>
      <c r="AP240" s="104">
        <f>Planning!AP$920</f>
        <v>0</v>
      </c>
      <c r="AQ240" s="104">
        <f>Planning!AQ$920</f>
        <v>0</v>
      </c>
      <c r="AR240" s="104">
        <f>Planning!AR$920</f>
        <v>0</v>
      </c>
      <c r="AS240" s="104">
        <f>Planning!AS$920</f>
        <v>0</v>
      </c>
      <c r="AT240" s="105">
        <f>Planning!AT$920</f>
        <v>0</v>
      </c>
      <c r="AU240" s="103">
        <f>Planning!AU$920</f>
        <v>0</v>
      </c>
      <c r="AV240" s="104">
        <f>Planning!AV$920</f>
        <v>0</v>
      </c>
      <c r="AW240" s="104">
        <f>Planning!AW$920</f>
        <v>0</v>
      </c>
      <c r="AX240" s="104">
        <f>Planning!AX$920</f>
        <v>0</v>
      </c>
      <c r="AY240" s="104">
        <f>Planning!AY$920</f>
        <v>0</v>
      </c>
      <c r="AZ240" s="104">
        <f>Planning!AZ$920</f>
        <v>0</v>
      </c>
      <c r="BA240" s="104">
        <f>Planning!BA$920</f>
        <v>0</v>
      </c>
      <c r="BB240" s="105">
        <f>Planning!BB$920</f>
        <v>0</v>
      </c>
      <c r="BC240" s="72">
        <f>Planning!BC$920</f>
        <v>0</v>
      </c>
      <c r="BD240" s="107"/>
      <c r="BE240" s="433">
        <f>Planning!BE$920</f>
        <v>0</v>
      </c>
      <c r="BF240" s="434">
        <f>Planning!BF$920</f>
        <v>0</v>
      </c>
      <c r="BG240" s="77">
        <f>Planning!BG$920</f>
        <v>0</v>
      </c>
      <c r="BH240" s="78">
        <f>Planning!BH$920</f>
        <v>0</v>
      </c>
      <c r="BI240" s="79" t="str">
        <f>Planning!BI$920</f>
        <v/>
      </c>
      <c r="BJ240" s="80">
        <f>Planning!BJ$920</f>
        <v>147.19354838709677</v>
      </c>
      <c r="BL240" s="323">
        <f>Planning!BL$920</f>
        <v>0</v>
      </c>
      <c r="BM240" s="150">
        <f>Planning!BP$920</f>
        <v>0</v>
      </c>
      <c r="NL240" s="43" t="s">
        <v>63</v>
      </c>
      <c r="NM240" s="43"/>
    </row>
    <row r="241" spans="1:377" s="318" customFormat="1" ht="10.199999999999999" customHeight="1" x14ac:dyDescent="0.3">
      <c r="A241" s="25"/>
      <c r="B241" s="389"/>
      <c r="C241" s="447"/>
      <c r="D241" s="15"/>
      <c r="E241" s="106"/>
      <c r="F241" s="106"/>
      <c r="G241" s="106"/>
      <c r="H241" s="399"/>
      <c r="I241" s="445">
        <f>Conges!$B$30</f>
        <v>44923</v>
      </c>
      <c r="J241" s="446"/>
      <c r="K241" s="446"/>
      <c r="L241" s="446"/>
      <c r="M241" s="446"/>
      <c r="N241" s="81" t="str">
        <f>Planning!N$955</f>
        <v/>
      </c>
      <c r="O241" s="100">
        <f>Planning!O$955</f>
        <v>0</v>
      </c>
      <c r="P241" s="101">
        <f>Planning!P$955</f>
        <v>0</v>
      </c>
      <c r="Q241" s="101">
        <f>Planning!Q$955</f>
        <v>0</v>
      </c>
      <c r="R241" s="101">
        <f>Planning!R$955</f>
        <v>0</v>
      </c>
      <c r="S241" s="101">
        <f>Planning!S$955</f>
        <v>0</v>
      </c>
      <c r="T241" s="101">
        <f>Planning!T$955</f>
        <v>0</v>
      </c>
      <c r="U241" s="101">
        <f>Planning!U$955</f>
        <v>0</v>
      </c>
      <c r="V241" s="102">
        <f>Planning!V$955</f>
        <v>0</v>
      </c>
      <c r="W241" s="100">
        <f>Planning!W$955</f>
        <v>0</v>
      </c>
      <c r="X241" s="101">
        <f>Planning!X$955</f>
        <v>0</v>
      </c>
      <c r="Y241" s="101">
        <f>Planning!Y$955</f>
        <v>0</v>
      </c>
      <c r="Z241" s="101">
        <f>Planning!Z$955</f>
        <v>0</v>
      </c>
      <c r="AA241" s="101">
        <f>Planning!AA$955</f>
        <v>0</v>
      </c>
      <c r="AB241" s="101">
        <f>Planning!AB$955</f>
        <v>0</v>
      </c>
      <c r="AC241" s="101">
        <f>Planning!AC$955</f>
        <v>0</v>
      </c>
      <c r="AD241" s="102">
        <f>Planning!AD$955</f>
        <v>0</v>
      </c>
      <c r="AE241" s="100">
        <f>Planning!AE$955</f>
        <v>0</v>
      </c>
      <c r="AF241" s="101">
        <f>Planning!AF$955</f>
        <v>0</v>
      </c>
      <c r="AG241" s="101">
        <f>Planning!AG$955</f>
        <v>0</v>
      </c>
      <c r="AH241" s="101">
        <f>Planning!AH$955</f>
        <v>0</v>
      </c>
      <c r="AI241" s="101">
        <f>Planning!AI$955</f>
        <v>0</v>
      </c>
      <c r="AJ241" s="102">
        <f>Planning!AJ$955</f>
        <v>0</v>
      </c>
      <c r="AK241" s="100">
        <f>Planning!AK$955</f>
        <v>0</v>
      </c>
      <c r="AL241" s="101">
        <f>Planning!AL$955</f>
        <v>0</v>
      </c>
      <c r="AM241" s="101">
        <f>Planning!AM$955</f>
        <v>0</v>
      </c>
      <c r="AN241" s="101">
        <f>Planning!AN$955</f>
        <v>0</v>
      </c>
      <c r="AO241" s="101">
        <f>Planning!AO$955</f>
        <v>0</v>
      </c>
      <c r="AP241" s="101">
        <f>Planning!AP$955</f>
        <v>0</v>
      </c>
      <c r="AQ241" s="101">
        <f>Planning!AQ$955</f>
        <v>0</v>
      </c>
      <c r="AR241" s="101">
        <f>Planning!AR$955</f>
        <v>0</v>
      </c>
      <c r="AS241" s="101">
        <f>Planning!AS$955</f>
        <v>0</v>
      </c>
      <c r="AT241" s="102">
        <f>Planning!AT$955</f>
        <v>0</v>
      </c>
      <c r="AU241" s="100">
        <f>Planning!AU$955</f>
        <v>0</v>
      </c>
      <c r="AV241" s="101">
        <f>Planning!AV$955</f>
        <v>0</v>
      </c>
      <c r="AW241" s="101">
        <f>Planning!AW$955</f>
        <v>0</v>
      </c>
      <c r="AX241" s="101">
        <f>Planning!AX$955</f>
        <v>0</v>
      </c>
      <c r="AY241" s="101">
        <f>Planning!AY$955</f>
        <v>0</v>
      </c>
      <c r="AZ241" s="101">
        <f>Planning!AZ$955</f>
        <v>0</v>
      </c>
      <c r="BA241" s="101">
        <f>Planning!BA$955</f>
        <v>0</v>
      </c>
      <c r="BB241" s="102">
        <f>Planning!BB$955</f>
        <v>0</v>
      </c>
      <c r="BC241" s="85">
        <f>Planning!BC$955</f>
        <v>0</v>
      </c>
      <c r="BD241" s="107"/>
      <c r="BE241" s="435">
        <f>Planning!BE$955</f>
        <v>0</v>
      </c>
      <c r="BF241" s="436">
        <f>Planning!BF$955</f>
        <v>0</v>
      </c>
      <c r="BG241" s="91">
        <f>Planning!BG$955</f>
        <v>0</v>
      </c>
      <c r="BH241" s="92">
        <f>Planning!BH$955</f>
        <v>0</v>
      </c>
      <c r="BI241" s="93" t="str">
        <f>Planning!BI$955</f>
        <v/>
      </c>
      <c r="BJ241" s="94">
        <f>Planning!BJ$955</f>
        <v>152.64516129032256</v>
      </c>
      <c r="BL241" s="324">
        <f>Planning!BL$955</f>
        <v>0</v>
      </c>
      <c r="BM241" s="149">
        <f>Planning!BP$955</f>
        <v>0</v>
      </c>
      <c r="NL241" s="43" t="s">
        <v>63</v>
      </c>
      <c r="NM241" s="43"/>
    </row>
    <row r="242" spans="1:377" s="318" customFormat="1" ht="10.199999999999999" customHeight="1" x14ac:dyDescent="0.3">
      <c r="A242" s="25"/>
      <c r="B242" s="389"/>
      <c r="C242" s="447"/>
      <c r="D242" s="15"/>
      <c r="E242" s="106"/>
      <c r="F242" s="106"/>
      <c r="G242" s="106"/>
      <c r="H242" s="399"/>
      <c r="I242" s="443">
        <f>Conges!$B$31</f>
        <v>44924</v>
      </c>
      <c r="J242" s="444"/>
      <c r="K242" s="444"/>
      <c r="L242" s="444"/>
      <c r="M242" s="444"/>
      <c r="N242" s="68" t="str">
        <f>Planning!N$990</f>
        <v/>
      </c>
      <c r="O242" s="103">
        <f>Planning!O$990</f>
        <v>0</v>
      </c>
      <c r="P242" s="104">
        <f>Planning!P$990</f>
        <v>0</v>
      </c>
      <c r="Q242" s="104">
        <f>Planning!Q$990</f>
        <v>0</v>
      </c>
      <c r="R242" s="104">
        <f>Planning!R$990</f>
        <v>0</v>
      </c>
      <c r="S242" s="104">
        <f>Planning!S$990</f>
        <v>0</v>
      </c>
      <c r="T242" s="104">
        <f>Planning!T$990</f>
        <v>0</v>
      </c>
      <c r="U242" s="104">
        <f>Planning!U$990</f>
        <v>0</v>
      </c>
      <c r="V242" s="105">
        <f>Planning!V$990</f>
        <v>0</v>
      </c>
      <c r="W242" s="103">
        <f>Planning!W$990</f>
        <v>0</v>
      </c>
      <c r="X242" s="104">
        <f>Planning!X$990</f>
        <v>0</v>
      </c>
      <c r="Y242" s="104">
        <f>Planning!Y$990</f>
        <v>0</v>
      </c>
      <c r="Z242" s="104">
        <f>Planning!Z$990</f>
        <v>0</v>
      </c>
      <c r="AA242" s="104">
        <f>Planning!AA$990</f>
        <v>0</v>
      </c>
      <c r="AB242" s="104">
        <f>Planning!AB$990</f>
        <v>0</v>
      </c>
      <c r="AC242" s="104">
        <f>Planning!AC$990</f>
        <v>0</v>
      </c>
      <c r="AD242" s="105">
        <f>Planning!AD$990</f>
        <v>0</v>
      </c>
      <c r="AE242" s="103">
        <f>Planning!AE$990</f>
        <v>0</v>
      </c>
      <c r="AF242" s="104">
        <f>Planning!AF$990</f>
        <v>0</v>
      </c>
      <c r="AG242" s="104">
        <f>Planning!AG$990</f>
        <v>0</v>
      </c>
      <c r="AH242" s="104">
        <f>Planning!AH$990</f>
        <v>0</v>
      </c>
      <c r="AI242" s="104">
        <f>Planning!AI$990</f>
        <v>0</v>
      </c>
      <c r="AJ242" s="105">
        <f>Planning!AJ$990</f>
        <v>0</v>
      </c>
      <c r="AK242" s="103">
        <f>Planning!AK$990</f>
        <v>0</v>
      </c>
      <c r="AL242" s="104">
        <f>Planning!AL$990</f>
        <v>0</v>
      </c>
      <c r="AM242" s="104">
        <f>Planning!AM$990</f>
        <v>0</v>
      </c>
      <c r="AN242" s="104">
        <f>Planning!AN$990</f>
        <v>0</v>
      </c>
      <c r="AO242" s="104">
        <f>Planning!AO$990</f>
        <v>0</v>
      </c>
      <c r="AP242" s="104">
        <f>Planning!AP$990</f>
        <v>0</v>
      </c>
      <c r="AQ242" s="104">
        <f>Planning!AQ$990</f>
        <v>0</v>
      </c>
      <c r="AR242" s="104">
        <f>Planning!AR$990</f>
        <v>0</v>
      </c>
      <c r="AS242" s="104">
        <f>Planning!AS$990</f>
        <v>0</v>
      </c>
      <c r="AT242" s="105">
        <f>Planning!AT$990</f>
        <v>0</v>
      </c>
      <c r="AU242" s="103">
        <f>Planning!AU$990</f>
        <v>0</v>
      </c>
      <c r="AV242" s="104">
        <f>Planning!AV$990</f>
        <v>0</v>
      </c>
      <c r="AW242" s="104">
        <f>Planning!AW$990</f>
        <v>0</v>
      </c>
      <c r="AX242" s="104">
        <f>Planning!AX$990</f>
        <v>0</v>
      </c>
      <c r="AY242" s="104">
        <f>Planning!AY$990</f>
        <v>0</v>
      </c>
      <c r="AZ242" s="104">
        <f>Planning!AZ$990</f>
        <v>0</v>
      </c>
      <c r="BA242" s="104">
        <f>Planning!BA$990</f>
        <v>0</v>
      </c>
      <c r="BB242" s="105">
        <f>Planning!BB$990</f>
        <v>0</v>
      </c>
      <c r="BC242" s="72">
        <f>Planning!BC$990</f>
        <v>0</v>
      </c>
      <c r="BD242" s="107"/>
      <c r="BE242" s="433">
        <f>Planning!BE$990</f>
        <v>0</v>
      </c>
      <c r="BF242" s="434">
        <f>Planning!BF$990</f>
        <v>0</v>
      </c>
      <c r="BG242" s="77">
        <f>Planning!BG$990</f>
        <v>0</v>
      </c>
      <c r="BH242" s="78">
        <f>Planning!BH$990</f>
        <v>0</v>
      </c>
      <c r="BI242" s="79" t="str">
        <f>Planning!BI$990</f>
        <v/>
      </c>
      <c r="BJ242" s="80">
        <f>Planning!BJ$990</f>
        <v>158.09677419354838</v>
      </c>
      <c r="BL242" s="323">
        <f>Planning!BL$990</f>
        <v>0</v>
      </c>
      <c r="BM242" s="150">
        <f>Planning!BP$990</f>
        <v>0</v>
      </c>
      <c r="NL242" s="43" t="s">
        <v>63</v>
      </c>
      <c r="NM242" s="43"/>
    </row>
    <row r="243" spans="1:377" s="318" customFormat="1" ht="10.199999999999999" customHeight="1" x14ac:dyDescent="0.3">
      <c r="A243" s="25"/>
      <c r="B243" s="389"/>
      <c r="C243" s="447"/>
      <c r="D243" s="15"/>
      <c r="E243" s="106"/>
      <c r="F243" s="106"/>
      <c r="G243" s="106"/>
      <c r="H243" s="399"/>
      <c r="I243" s="445">
        <f>Conges!$B$32</f>
        <v>44925</v>
      </c>
      <c r="J243" s="446"/>
      <c r="K243" s="446"/>
      <c r="L243" s="446"/>
      <c r="M243" s="446"/>
      <c r="N243" s="81" t="str">
        <f>Planning!N$1025</f>
        <v/>
      </c>
      <c r="O243" s="100">
        <f>Planning!O$1025</f>
        <v>0</v>
      </c>
      <c r="P243" s="101">
        <f>Planning!P$1025</f>
        <v>0</v>
      </c>
      <c r="Q243" s="101">
        <f>Planning!Q$1025</f>
        <v>0</v>
      </c>
      <c r="R243" s="101">
        <f>Planning!R$1025</f>
        <v>0</v>
      </c>
      <c r="S243" s="101">
        <f>Planning!S$1025</f>
        <v>0</v>
      </c>
      <c r="T243" s="101">
        <f>Planning!T$1025</f>
        <v>0</v>
      </c>
      <c r="U243" s="101">
        <f>Planning!U$1025</f>
        <v>0</v>
      </c>
      <c r="V243" s="102">
        <f>Planning!V$1025</f>
        <v>0</v>
      </c>
      <c r="W243" s="100">
        <f>Planning!W$1025</f>
        <v>0</v>
      </c>
      <c r="X243" s="101">
        <f>Planning!X$1025</f>
        <v>0</v>
      </c>
      <c r="Y243" s="101">
        <f>Planning!Y$1025</f>
        <v>0</v>
      </c>
      <c r="Z243" s="101">
        <f>Planning!Z$1025</f>
        <v>0</v>
      </c>
      <c r="AA243" s="101">
        <f>Planning!AA$1025</f>
        <v>0</v>
      </c>
      <c r="AB243" s="101">
        <f>Planning!AB$1025</f>
        <v>0</v>
      </c>
      <c r="AC243" s="101">
        <f>Planning!AC$1025</f>
        <v>0</v>
      </c>
      <c r="AD243" s="102">
        <f>Planning!AD$1025</f>
        <v>0</v>
      </c>
      <c r="AE243" s="100">
        <f>Planning!AE$1025</f>
        <v>0</v>
      </c>
      <c r="AF243" s="101">
        <f>Planning!AF$1025</f>
        <v>0</v>
      </c>
      <c r="AG243" s="101">
        <f>Planning!AG$1025</f>
        <v>0</v>
      </c>
      <c r="AH243" s="101">
        <f>Planning!AH$1025</f>
        <v>0</v>
      </c>
      <c r="AI243" s="101">
        <f>Planning!AI$1025</f>
        <v>0</v>
      </c>
      <c r="AJ243" s="102">
        <f>Planning!AJ$1025</f>
        <v>0</v>
      </c>
      <c r="AK243" s="100">
        <f>Planning!AK$1025</f>
        <v>0</v>
      </c>
      <c r="AL243" s="101">
        <f>Planning!AL$1025</f>
        <v>0</v>
      </c>
      <c r="AM243" s="101">
        <f>Planning!AM$1025</f>
        <v>0</v>
      </c>
      <c r="AN243" s="101">
        <f>Planning!AN$1025</f>
        <v>0</v>
      </c>
      <c r="AO243" s="101">
        <f>Planning!AO$1025</f>
        <v>0</v>
      </c>
      <c r="AP243" s="101">
        <f>Planning!AP$1025</f>
        <v>0</v>
      </c>
      <c r="AQ243" s="101">
        <f>Planning!AQ$1025</f>
        <v>0</v>
      </c>
      <c r="AR243" s="101">
        <f>Planning!AR$1025</f>
        <v>0</v>
      </c>
      <c r="AS243" s="101">
        <f>Planning!AS$1025</f>
        <v>0</v>
      </c>
      <c r="AT243" s="102">
        <f>Planning!AT$1025</f>
        <v>0</v>
      </c>
      <c r="AU243" s="100">
        <f>Planning!AU$1025</f>
        <v>0</v>
      </c>
      <c r="AV243" s="101">
        <f>Planning!AV$1025</f>
        <v>0</v>
      </c>
      <c r="AW243" s="101">
        <f>Planning!AW$1025</f>
        <v>0</v>
      </c>
      <c r="AX243" s="101">
        <f>Planning!AX$1025</f>
        <v>0</v>
      </c>
      <c r="AY243" s="101">
        <f>Planning!AY$1025</f>
        <v>0</v>
      </c>
      <c r="AZ243" s="101">
        <f>Planning!AZ$1025</f>
        <v>0</v>
      </c>
      <c r="BA243" s="101">
        <f>Planning!BA$1025</f>
        <v>0</v>
      </c>
      <c r="BB243" s="102">
        <f>Planning!BB$1025</f>
        <v>0</v>
      </c>
      <c r="BC243" s="85">
        <f>Planning!BC$1025</f>
        <v>0</v>
      </c>
      <c r="BD243" s="107"/>
      <c r="BE243" s="435">
        <f>Planning!BE$1025</f>
        <v>0</v>
      </c>
      <c r="BF243" s="436">
        <f>Planning!BF$1025</f>
        <v>0</v>
      </c>
      <c r="BG243" s="91">
        <f>Planning!BG$1025</f>
        <v>0</v>
      </c>
      <c r="BH243" s="92">
        <f>Planning!BH$1025</f>
        <v>0</v>
      </c>
      <c r="BI243" s="93" t="str">
        <f>Planning!BI$1025</f>
        <v/>
      </c>
      <c r="BJ243" s="94">
        <f>Planning!BJ$1025</f>
        <v>163.54838709677418</v>
      </c>
      <c r="BL243" s="324">
        <f>Planning!BL$1025</f>
        <v>0</v>
      </c>
      <c r="BM243" s="149">
        <f>Planning!BP$1025</f>
        <v>0</v>
      </c>
      <c r="NL243" s="43" t="s">
        <v>63</v>
      </c>
      <c r="NM243" s="43"/>
    </row>
    <row r="244" spans="1:377" s="318" customFormat="1" ht="10.199999999999999" customHeight="1" thickBot="1" x14ac:dyDescent="0.35">
      <c r="A244" s="25"/>
      <c r="B244" s="389"/>
      <c r="C244" s="447"/>
      <c r="D244" s="15"/>
      <c r="E244" s="106"/>
      <c r="F244" s="106"/>
      <c r="G244" s="106"/>
      <c r="H244" s="399"/>
      <c r="I244" s="443">
        <f>Conges!$B$33</f>
        <v>44926</v>
      </c>
      <c r="J244" s="444"/>
      <c r="K244" s="444"/>
      <c r="L244" s="444"/>
      <c r="M244" s="444"/>
      <c r="N244" s="68" t="str">
        <f>Planning!N$1060</f>
        <v/>
      </c>
      <c r="O244" s="103">
        <f>Planning!O$1060</f>
        <v>0</v>
      </c>
      <c r="P244" s="104">
        <f>Planning!P$1060</f>
        <v>0</v>
      </c>
      <c r="Q244" s="104">
        <f>Planning!Q$1060</f>
        <v>0</v>
      </c>
      <c r="R244" s="104">
        <f>Planning!R$1060</f>
        <v>0</v>
      </c>
      <c r="S244" s="104">
        <f>Planning!S$1060</f>
        <v>0</v>
      </c>
      <c r="T244" s="104">
        <f>Planning!T$1060</f>
        <v>0</v>
      </c>
      <c r="U244" s="104">
        <f>Planning!U$1060</f>
        <v>0</v>
      </c>
      <c r="V244" s="105">
        <f>Planning!V$1060</f>
        <v>0</v>
      </c>
      <c r="W244" s="103">
        <f>Planning!W$1060</f>
        <v>0</v>
      </c>
      <c r="X244" s="104">
        <f>Planning!X$1060</f>
        <v>0</v>
      </c>
      <c r="Y244" s="104">
        <f>Planning!Y$1060</f>
        <v>0</v>
      </c>
      <c r="Z244" s="104">
        <f>Planning!Z$1060</f>
        <v>0</v>
      </c>
      <c r="AA244" s="104">
        <f>Planning!AA$1060</f>
        <v>0</v>
      </c>
      <c r="AB244" s="104">
        <f>Planning!AB$1060</f>
        <v>0</v>
      </c>
      <c r="AC244" s="104">
        <f>Planning!AC$1060</f>
        <v>0</v>
      </c>
      <c r="AD244" s="105">
        <f>Planning!AD$1060</f>
        <v>0</v>
      </c>
      <c r="AE244" s="103">
        <f>Planning!AE$1060</f>
        <v>0</v>
      </c>
      <c r="AF244" s="104">
        <f>Planning!AF$1060</f>
        <v>0</v>
      </c>
      <c r="AG244" s="104">
        <f>Planning!AG$1060</f>
        <v>0</v>
      </c>
      <c r="AH244" s="104">
        <f>Planning!AH$1060</f>
        <v>0</v>
      </c>
      <c r="AI244" s="104">
        <f>Planning!AI$1060</f>
        <v>0</v>
      </c>
      <c r="AJ244" s="105">
        <f>Planning!AJ$1060</f>
        <v>0</v>
      </c>
      <c r="AK244" s="103">
        <f>Planning!AK$1060</f>
        <v>0</v>
      </c>
      <c r="AL244" s="104">
        <f>Planning!AL$1060</f>
        <v>0</v>
      </c>
      <c r="AM244" s="104">
        <f>Planning!AM$1060</f>
        <v>0</v>
      </c>
      <c r="AN244" s="104">
        <f>Planning!AN$1060</f>
        <v>0</v>
      </c>
      <c r="AO244" s="104">
        <f>Planning!AO$1060</f>
        <v>0</v>
      </c>
      <c r="AP244" s="104">
        <f>Planning!AP$1060</f>
        <v>0</v>
      </c>
      <c r="AQ244" s="104">
        <f>Planning!AQ$1060</f>
        <v>0</v>
      </c>
      <c r="AR244" s="104">
        <f>Planning!AR$1060</f>
        <v>0</v>
      </c>
      <c r="AS244" s="104">
        <f>Planning!AS$1060</f>
        <v>0</v>
      </c>
      <c r="AT244" s="105">
        <f>Planning!AT$1060</f>
        <v>0</v>
      </c>
      <c r="AU244" s="103">
        <f>Planning!AU$1060</f>
        <v>0</v>
      </c>
      <c r="AV244" s="104">
        <f>Planning!AV$1060</f>
        <v>0</v>
      </c>
      <c r="AW244" s="104">
        <f>Planning!AW$1060</f>
        <v>0</v>
      </c>
      <c r="AX244" s="104">
        <f>Planning!AX$1060</f>
        <v>0</v>
      </c>
      <c r="AY244" s="104">
        <f>Planning!AY$1060</f>
        <v>0</v>
      </c>
      <c r="AZ244" s="104">
        <f>Planning!AZ$1060</f>
        <v>0</v>
      </c>
      <c r="BA244" s="104">
        <f>Planning!BA$1060</f>
        <v>0</v>
      </c>
      <c r="BB244" s="105">
        <f>Planning!BB$1060</f>
        <v>0</v>
      </c>
      <c r="BC244" s="72">
        <f>Planning!BC$1060</f>
        <v>0</v>
      </c>
      <c r="BD244" s="107"/>
      <c r="BE244" s="437">
        <f>Planning!BE$1060</f>
        <v>0</v>
      </c>
      <c r="BF244" s="438">
        <f>Planning!BF$1060</f>
        <v>0</v>
      </c>
      <c r="BG244" s="109">
        <f>Planning!BG$1060</f>
        <v>0</v>
      </c>
      <c r="BH244" s="110">
        <f>Planning!BH$1060</f>
        <v>0</v>
      </c>
      <c r="BI244" s="111" t="str">
        <f>Planning!BI$1060</f>
        <v/>
      </c>
      <c r="BJ244" s="112">
        <f>Planning!BJ$1060</f>
        <v>169</v>
      </c>
      <c r="BL244" s="325">
        <f>Planning!BL$1060</f>
        <v>0</v>
      </c>
      <c r="BM244" s="158">
        <f>Planning!BP$1060</f>
        <v>0</v>
      </c>
      <c r="NL244" s="43" t="s">
        <v>63</v>
      </c>
      <c r="NM244" s="43"/>
    </row>
    <row r="245" spans="1:377" s="318" customFormat="1" ht="10.199999999999999" customHeight="1" thickBot="1" x14ac:dyDescent="0.35">
      <c r="A245" s="320"/>
      <c r="B245" s="389"/>
      <c r="C245" s="448"/>
      <c r="D245" s="17"/>
      <c r="E245" s="321"/>
      <c r="F245" s="321"/>
      <c r="G245" s="321"/>
      <c r="H245" s="11"/>
      <c r="I245" s="19"/>
      <c r="J245" s="19"/>
      <c r="K245" s="19"/>
      <c r="L245" s="19"/>
      <c r="M245" s="19"/>
      <c r="N245" s="12"/>
      <c r="O245" s="27"/>
      <c r="P245" s="28"/>
      <c r="Q245" s="27"/>
      <c r="R245" s="28"/>
      <c r="S245" s="27"/>
      <c r="T245" s="28"/>
      <c r="U245" s="27"/>
      <c r="V245" s="28"/>
      <c r="W245" s="27"/>
      <c r="X245" s="28"/>
      <c r="Y245" s="27"/>
      <c r="Z245" s="28"/>
      <c r="AA245" s="27"/>
      <c r="AB245" s="28"/>
      <c r="AC245" s="27"/>
      <c r="AD245" s="28"/>
      <c r="AE245" s="27"/>
      <c r="AF245" s="28"/>
      <c r="AG245" s="27"/>
      <c r="AH245" s="28"/>
      <c r="AI245" s="27"/>
      <c r="AJ245" s="28"/>
      <c r="AK245" s="27"/>
      <c r="AL245" s="28"/>
      <c r="AM245" s="27"/>
      <c r="AN245" s="28"/>
      <c r="AO245" s="27"/>
      <c r="AP245" s="28"/>
      <c r="AQ245" s="27"/>
      <c r="AR245" s="28"/>
      <c r="AS245" s="27"/>
      <c r="AT245" s="28"/>
      <c r="AU245" s="27"/>
      <c r="AV245" s="28"/>
      <c r="AW245" s="27"/>
      <c r="AX245" s="28"/>
      <c r="AY245" s="27"/>
      <c r="AZ245" s="28"/>
      <c r="BA245" s="27"/>
      <c r="BB245" s="28"/>
      <c r="BC245" s="18"/>
      <c r="BD245" s="108"/>
      <c r="BE245" s="114"/>
      <c r="BF245" s="114"/>
      <c r="BG245" s="113"/>
      <c r="BH245" s="114"/>
      <c r="BI245" s="114"/>
      <c r="BJ245" s="114"/>
      <c r="BK245" s="45"/>
      <c r="BL245" s="114"/>
      <c r="BM245" s="159">
        <f>SUM(BM214:BM244)</f>
        <v>0</v>
      </c>
      <c r="NL245" s="43"/>
      <c r="NM245" s="43"/>
    </row>
    <row r="246" spans="1:377" s="183" customFormat="1" ht="10.199999999999999" customHeight="1" thickBot="1" x14ac:dyDescent="0.35">
      <c r="A246" s="316"/>
      <c r="B246" s="315"/>
      <c r="C246" s="461"/>
      <c r="D246" s="461"/>
      <c r="E246" s="461"/>
      <c r="F246" s="461"/>
      <c r="G246" s="461"/>
      <c r="H246" s="461"/>
      <c r="I246" s="461"/>
      <c r="J246" s="461"/>
      <c r="K246" s="461"/>
      <c r="L246" s="461"/>
      <c r="M246" s="461"/>
      <c r="N246" s="461"/>
      <c r="O246" s="461"/>
      <c r="P246" s="461"/>
      <c r="Q246" s="461"/>
      <c r="R246" s="461"/>
      <c r="S246" s="461"/>
      <c r="T246" s="461"/>
      <c r="U246" s="461"/>
      <c r="V246" s="461"/>
      <c r="W246" s="461"/>
      <c r="X246" s="461"/>
      <c r="Y246" s="461"/>
      <c r="Z246" s="461"/>
      <c r="AA246" s="461"/>
      <c r="AB246" s="461"/>
      <c r="AC246" s="461"/>
      <c r="AD246" s="461"/>
      <c r="AE246" s="461"/>
      <c r="AF246" s="461"/>
      <c r="AG246" s="461"/>
      <c r="AH246" s="461"/>
      <c r="AI246" s="461"/>
      <c r="AJ246" s="461"/>
      <c r="AK246" s="461"/>
      <c r="AL246" s="461"/>
      <c r="AM246" s="461"/>
      <c r="AN246" s="461"/>
      <c r="AO246" s="461"/>
      <c r="AP246" s="461"/>
      <c r="AQ246" s="461"/>
      <c r="AR246" s="461"/>
      <c r="AS246" s="461"/>
      <c r="AT246" s="461"/>
      <c r="AU246" s="461"/>
      <c r="AV246" s="461"/>
      <c r="AW246" s="461"/>
      <c r="AX246" s="461"/>
      <c r="AY246" s="461"/>
      <c r="AZ246" s="461"/>
      <c r="BA246" s="461"/>
      <c r="BB246" s="461"/>
      <c r="BC246" s="461"/>
      <c r="BD246" s="317"/>
      <c r="BE246" s="44"/>
      <c r="BF246" s="44"/>
      <c r="BG246" s="44"/>
      <c r="BH246" s="44"/>
      <c r="BI246" s="44"/>
      <c r="BJ246" s="44"/>
      <c r="BL246" s="44"/>
      <c r="BM246" s="44"/>
      <c r="NL246" s="179"/>
      <c r="NM246" s="179"/>
    </row>
    <row r="247" spans="1:377" s="318" customFormat="1" ht="18" customHeight="1" thickBot="1" x14ac:dyDescent="0.35">
      <c r="A247" s="26">
        <v>1</v>
      </c>
      <c r="B247" s="389"/>
      <c r="C247" s="456" t="str">
        <f>Prenoms!$B$9</f>
        <v>mamad</v>
      </c>
      <c r="D247" s="457"/>
      <c r="E247" s="457"/>
      <c r="F247" s="457"/>
      <c r="G247" s="457"/>
      <c r="H247" s="457"/>
      <c r="I247" s="457"/>
      <c r="J247" s="457"/>
      <c r="K247" s="457"/>
      <c r="L247" s="457"/>
      <c r="M247" s="457"/>
      <c r="N247" s="457"/>
      <c r="O247" s="457"/>
      <c r="P247" s="457"/>
      <c r="Q247" s="457"/>
      <c r="R247" s="457"/>
      <c r="S247" s="457"/>
      <c r="T247" s="457"/>
      <c r="U247" s="457"/>
      <c r="V247" s="457"/>
      <c r="W247" s="457"/>
      <c r="X247" s="457"/>
      <c r="Y247" s="457"/>
      <c r="Z247" s="457"/>
      <c r="AA247" s="457"/>
      <c r="AB247" s="457"/>
      <c r="AC247" s="457"/>
      <c r="AD247" s="457"/>
      <c r="AE247" s="457"/>
      <c r="AF247" s="457"/>
      <c r="AG247" s="457"/>
      <c r="AH247" s="457"/>
      <c r="AI247" s="457"/>
      <c r="AJ247" s="457"/>
      <c r="AK247" s="457"/>
      <c r="AL247" s="457"/>
      <c r="AM247" s="457"/>
      <c r="AN247" s="457"/>
      <c r="AO247" s="457"/>
      <c r="AP247" s="457"/>
      <c r="AQ247" s="457"/>
      <c r="AR247" s="457"/>
      <c r="AS247" s="457"/>
      <c r="AT247" s="457"/>
      <c r="AU247" s="457"/>
      <c r="AV247" s="457"/>
      <c r="AW247" s="457"/>
      <c r="AX247" s="457"/>
      <c r="AY247" s="457"/>
      <c r="AZ247" s="457"/>
      <c r="BA247" s="457"/>
      <c r="BB247" s="457"/>
      <c r="BC247" s="457"/>
      <c r="BD247" s="107"/>
      <c r="BE247" s="439" t="s">
        <v>13</v>
      </c>
      <c r="BF247" s="440"/>
      <c r="BG247" s="458" t="s">
        <v>50</v>
      </c>
      <c r="BH247" s="451" t="s">
        <v>54</v>
      </c>
      <c r="BI247" s="452"/>
      <c r="BJ247" s="356" t="s">
        <v>46</v>
      </c>
      <c r="BL247" s="418" t="s">
        <v>55</v>
      </c>
      <c r="BM247" s="359" t="str">
        <f>Planning!BP247</f>
        <v>R prévi</v>
      </c>
      <c r="NL247" s="43"/>
      <c r="NM247" s="43"/>
    </row>
    <row r="248" spans="1:377" s="318" customFormat="1" ht="10.199999999999999" customHeight="1" x14ac:dyDescent="0.25">
      <c r="A248" s="25"/>
      <c r="B248" s="389"/>
      <c r="C248" s="447" t="str">
        <f>$C247</f>
        <v>mamad</v>
      </c>
      <c r="D248" s="16"/>
      <c r="E248" s="409"/>
      <c r="F248" s="409"/>
      <c r="G248" s="409"/>
      <c r="H248" s="10"/>
      <c r="I248" s="10"/>
      <c r="J248" s="10"/>
      <c r="K248" s="10"/>
      <c r="L248" s="10"/>
      <c r="M248" s="10"/>
      <c r="N248" s="367">
        <v>7</v>
      </c>
      <c r="O248" s="367"/>
      <c r="P248" s="367">
        <v>8</v>
      </c>
      <c r="Q248" s="367"/>
      <c r="R248" s="367">
        <v>9</v>
      </c>
      <c r="S248" s="367"/>
      <c r="T248" s="367">
        <v>10</v>
      </c>
      <c r="U248" s="367"/>
      <c r="V248" s="367">
        <v>11</v>
      </c>
      <c r="W248" s="367"/>
      <c r="X248" s="367">
        <v>12</v>
      </c>
      <c r="Y248" s="367"/>
      <c r="Z248" s="367">
        <v>13</v>
      </c>
      <c r="AA248" s="367"/>
      <c r="AB248" s="367">
        <v>14</v>
      </c>
      <c r="AC248" s="367"/>
      <c r="AD248" s="367">
        <v>15</v>
      </c>
      <c r="AE248" s="367"/>
      <c r="AF248" s="367">
        <v>16</v>
      </c>
      <c r="AG248" s="367"/>
      <c r="AH248" s="367">
        <v>17</v>
      </c>
      <c r="AI248" s="367"/>
      <c r="AJ248" s="367">
        <v>18</v>
      </c>
      <c r="AK248" s="367"/>
      <c r="AL248" s="367">
        <v>19</v>
      </c>
      <c r="AM248" s="367"/>
      <c r="AN248" s="367">
        <v>20</v>
      </c>
      <c r="AO248" s="367"/>
      <c r="AP248" s="367">
        <v>21</v>
      </c>
      <c r="AQ248" s="367"/>
      <c r="AR248" s="367">
        <v>22</v>
      </c>
      <c r="AS248" s="367"/>
      <c r="AT248" s="367">
        <v>23</v>
      </c>
      <c r="AU248" s="367"/>
      <c r="AV248" s="367">
        <v>24</v>
      </c>
      <c r="AW248" s="367"/>
      <c r="AX248" s="367">
        <v>1</v>
      </c>
      <c r="AY248" s="367"/>
      <c r="AZ248" s="367">
        <v>2</v>
      </c>
      <c r="BA248" s="367"/>
      <c r="BB248" s="367">
        <v>3</v>
      </c>
      <c r="BC248" s="410"/>
      <c r="BD248" s="107"/>
      <c r="BE248" s="441"/>
      <c r="BF248" s="442"/>
      <c r="BG248" s="459"/>
      <c r="BH248" s="453"/>
      <c r="BI248" s="454"/>
      <c r="BJ248" s="455"/>
      <c r="BL248" s="460"/>
      <c r="BM248" s="360"/>
      <c r="NL248" s="43"/>
      <c r="NM248" s="43"/>
    </row>
    <row r="249" spans="1:377" s="318" customFormat="1" ht="10.199999999999999" customHeight="1" x14ac:dyDescent="0.3">
      <c r="A249" s="25"/>
      <c r="B249" s="389"/>
      <c r="C249" s="447"/>
      <c r="D249" s="15"/>
      <c r="E249" s="398"/>
      <c r="F249" s="398"/>
      <c r="G249" s="398"/>
      <c r="H249" s="399" t="e">
        <f>IF(#REF!&lt;&gt;0,3,0)</f>
        <v>#REF!</v>
      </c>
      <c r="I249" s="449">
        <f>Conges!$B$3</f>
        <v>44896</v>
      </c>
      <c r="J249" s="450"/>
      <c r="K249" s="450"/>
      <c r="L249" s="450"/>
      <c r="M249" s="450"/>
      <c r="N249" s="63" t="str">
        <f>Planning!N$11</f>
        <v/>
      </c>
      <c r="O249" s="97">
        <f>Planning!O$11</f>
        <v>0</v>
      </c>
      <c r="P249" s="98">
        <f>Planning!P$11</f>
        <v>0</v>
      </c>
      <c r="Q249" s="98">
        <f>Planning!Q$11</f>
        <v>0</v>
      </c>
      <c r="R249" s="98">
        <f>Planning!R$11</f>
        <v>0</v>
      </c>
      <c r="S249" s="98">
        <f>Planning!S$11</f>
        <v>0</v>
      </c>
      <c r="T249" s="98">
        <f>Planning!T$11</f>
        <v>0</v>
      </c>
      <c r="U249" s="98">
        <f>Planning!U$11</f>
        <v>0</v>
      </c>
      <c r="V249" s="99">
        <f>Planning!V$11</f>
        <v>0</v>
      </c>
      <c r="W249" s="98">
        <f>Planning!W$11</f>
        <v>0</v>
      </c>
      <c r="X249" s="98">
        <f>Planning!X$11</f>
        <v>0</v>
      </c>
      <c r="Y249" s="98">
        <f>Planning!Y$11</f>
        <v>0</v>
      </c>
      <c r="Z249" s="98">
        <f>Planning!Z$11</f>
        <v>0</v>
      </c>
      <c r="AA249" s="98">
        <f>Planning!AA$11</f>
        <v>0</v>
      </c>
      <c r="AB249" s="98">
        <f>Planning!AB$11</f>
        <v>0</v>
      </c>
      <c r="AC249" s="98">
        <f>Planning!AC$11</f>
        <v>0</v>
      </c>
      <c r="AD249" s="98">
        <f>Planning!AD$11</f>
        <v>0</v>
      </c>
      <c r="AE249" s="97">
        <f>Planning!AE$11</f>
        <v>0</v>
      </c>
      <c r="AF249" s="98">
        <f>Planning!AF$11</f>
        <v>0</v>
      </c>
      <c r="AG249" s="98">
        <f>Planning!AG$11</f>
        <v>0</v>
      </c>
      <c r="AH249" s="98">
        <f>Planning!AH$11</f>
        <v>0</v>
      </c>
      <c r="AI249" s="98">
        <f>Planning!AI$11</f>
        <v>0</v>
      </c>
      <c r="AJ249" s="99">
        <f>Planning!AJ$11</f>
        <v>0</v>
      </c>
      <c r="AK249" s="98">
        <f>Planning!AK$11</f>
        <v>0</v>
      </c>
      <c r="AL249" s="98">
        <f>Planning!AL$11</f>
        <v>0</v>
      </c>
      <c r="AM249" s="98">
        <f>Planning!AM$11</f>
        <v>0</v>
      </c>
      <c r="AN249" s="98">
        <f>Planning!AN$11</f>
        <v>0</v>
      </c>
      <c r="AO249" s="98">
        <f>Planning!AO$11</f>
        <v>0</v>
      </c>
      <c r="AP249" s="98">
        <f>Planning!AP$11</f>
        <v>0</v>
      </c>
      <c r="AQ249" s="98">
        <f>Planning!AQ$11</f>
        <v>0</v>
      </c>
      <c r="AR249" s="98">
        <f>Planning!AR$11</f>
        <v>0</v>
      </c>
      <c r="AS249" s="98">
        <f>Planning!AS$11</f>
        <v>0</v>
      </c>
      <c r="AT249" s="98">
        <f>Planning!AT$11</f>
        <v>0</v>
      </c>
      <c r="AU249" s="97">
        <f>Planning!AU$11</f>
        <v>0</v>
      </c>
      <c r="AV249" s="98">
        <f>Planning!AV$11</f>
        <v>0</v>
      </c>
      <c r="AW249" s="98">
        <f>Planning!AW$11</f>
        <v>0</v>
      </c>
      <c r="AX249" s="98">
        <f>Planning!AX$11</f>
        <v>0</v>
      </c>
      <c r="AY249" s="98">
        <f>Planning!AY$11</f>
        <v>0</v>
      </c>
      <c r="AZ249" s="98">
        <f>Planning!AZ$11</f>
        <v>0</v>
      </c>
      <c r="BA249" s="98">
        <f>Planning!BA$11</f>
        <v>0</v>
      </c>
      <c r="BB249" s="99">
        <f>Planning!BB$11</f>
        <v>0</v>
      </c>
      <c r="BC249" s="67">
        <f>Planning!BC$11</f>
        <v>0</v>
      </c>
      <c r="BD249" s="107"/>
      <c r="BE249" s="431">
        <f>Planning!BE$11</f>
        <v>0</v>
      </c>
      <c r="BF249" s="432">
        <f>Planning!BF$11</f>
        <v>0</v>
      </c>
      <c r="BG249" s="73">
        <f>Planning!BG$11</f>
        <v>0</v>
      </c>
      <c r="BH249" s="74">
        <f>Planning!BH$11</f>
        <v>0</v>
      </c>
      <c r="BI249" s="75" t="str">
        <f>Planning!BI$11</f>
        <v/>
      </c>
      <c r="BJ249" s="76">
        <f>Planning!BJ$11</f>
        <v>5.4516129032258061</v>
      </c>
      <c r="BL249" s="322">
        <f>Planning!BL$11</f>
        <v>0</v>
      </c>
      <c r="BM249" s="148">
        <f>Planning!BP$11</f>
        <v>0</v>
      </c>
      <c r="NL249" s="43" t="s">
        <v>63</v>
      </c>
      <c r="NM249" s="43"/>
    </row>
    <row r="250" spans="1:377" s="318" customFormat="1" ht="10.199999999999999" customHeight="1" x14ac:dyDescent="0.3">
      <c r="A250" s="25"/>
      <c r="B250" s="389"/>
      <c r="C250" s="447"/>
      <c r="D250" s="15"/>
      <c r="E250" s="398"/>
      <c r="F250" s="398"/>
      <c r="G250" s="398"/>
      <c r="H250" s="399"/>
      <c r="I250" s="445">
        <f>Conges!$B$4</f>
        <v>44897</v>
      </c>
      <c r="J250" s="446"/>
      <c r="K250" s="446"/>
      <c r="L250" s="446"/>
      <c r="M250" s="446"/>
      <c r="N250" s="81" t="str">
        <f>Planning!N$46</f>
        <v/>
      </c>
      <c r="O250" s="100">
        <f>Planning!O$46</f>
        <v>0</v>
      </c>
      <c r="P250" s="101">
        <f>Planning!P$46</f>
        <v>0</v>
      </c>
      <c r="Q250" s="101">
        <f>Planning!Q$46</f>
        <v>0</v>
      </c>
      <c r="R250" s="101">
        <f>Planning!R$46</f>
        <v>0</v>
      </c>
      <c r="S250" s="101">
        <f>Planning!S$46</f>
        <v>0</v>
      </c>
      <c r="T250" s="101">
        <f>Planning!T$46</f>
        <v>0</v>
      </c>
      <c r="U250" s="101">
        <f>Planning!U$46</f>
        <v>0</v>
      </c>
      <c r="V250" s="102">
        <f>Planning!V$46</f>
        <v>0</v>
      </c>
      <c r="W250" s="101">
        <f>Planning!W$46</f>
        <v>0</v>
      </c>
      <c r="X250" s="101">
        <f>Planning!X$46</f>
        <v>0</v>
      </c>
      <c r="Y250" s="101">
        <f>Planning!Y$46</f>
        <v>0</v>
      </c>
      <c r="Z250" s="101">
        <f>Planning!Z$46</f>
        <v>0</v>
      </c>
      <c r="AA250" s="101">
        <f>Planning!AA$46</f>
        <v>0</v>
      </c>
      <c r="AB250" s="101">
        <f>Planning!AB$46</f>
        <v>0</v>
      </c>
      <c r="AC250" s="101">
        <f>Planning!AC$46</f>
        <v>0</v>
      </c>
      <c r="AD250" s="101">
        <f>Planning!AD$46</f>
        <v>0</v>
      </c>
      <c r="AE250" s="100">
        <f>Planning!AE$46</f>
        <v>0</v>
      </c>
      <c r="AF250" s="101">
        <f>Planning!AF$46</f>
        <v>0</v>
      </c>
      <c r="AG250" s="101">
        <f>Planning!AG$46</f>
        <v>0</v>
      </c>
      <c r="AH250" s="101">
        <f>Planning!AH$46</f>
        <v>0</v>
      </c>
      <c r="AI250" s="101">
        <f>Planning!AI$46</f>
        <v>0</v>
      </c>
      <c r="AJ250" s="102">
        <f>Planning!AJ$46</f>
        <v>0</v>
      </c>
      <c r="AK250" s="101">
        <f>Planning!AK$46</f>
        <v>0</v>
      </c>
      <c r="AL250" s="101">
        <f>Planning!AL$46</f>
        <v>0</v>
      </c>
      <c r="AM250" s="101">
        <f>Planning!AM$46</f>
        <v>0</v>
      </c>
      <c r="AN250" s="101">
        <f>Planning!AN$46</f>
        <v>0</v>
      </c>
      <c r="AO250" s="101">
        <f>Planning!AO$46</f>
        <v>0</v>
      </c>
      <c r="AP250" s="101">
        <f>Planning!AP$46</f>
        <v>0</v>
      </c>
      <c r="AQ250" s="101">
        <f>Planning!AQ$46</f>
        <v>0</v>
      </c>
      <c r="AR250" s="101">
        <f>Planning!AR$46</f>
        <v>0</v>
      </c>
      <c r="AS250" s="101">
        <f>Planning!AS$46</f>
        <v>0</v>
      </c>
      <c r="AT250" s="101">
        <f>Planning!AT$46</f>
        <v>0</v>
      </c>
      <c r="AU250" s="100">
        <f>Planning!AU$46</f>
        <v>0</v>
      </c>
      <c r="AV250" s="101">
        <f>Planning!AV$46</f>
        <v>0</v>
      </c>
      <c r="AW250" s="101">
        <f>Planning!AW$46</f>
        <v>0</v>
      </c>
      <c r="AX250" s="101">
        <f>Planning!AX$46</f>
        <v>0</v>
      </c>
      <c r="AY250" s="101">
        <f>Planning!AY$46</f>
        <v>0</v>
      </c>
      <c r="AZ250" s="101">
        <f>Planning!AZ$46</f>
        <v>0</v>
      </c>
      <c r="BA250" s="101">
        <f>Planning!BA$46</f>
        <v>0</v>
      </c>
      <c r="BB250" s="102">
        <f>Planning!BB$46</f>
        <v>0</v>
      </c>
      <c r="BC250" s="85">
        <f>Planning!BC$46</f>
        <v>0</v>
      </c>
      <c r="BD250" s="107"/>
      <c r="BE250" s="435">
        <f>Planning!BE$46</f>
        <v>0</v>
      </c>
      <c r="BF250" s="436">
        <f>Planning!BF$46</f>
        <v>0</v>
      </c>
      <c r="BG250" s="91">
        <f>Planning!BG$46</f>
        <v>0</v>
      </c>
      <c r="BH250" s="92">
        <f>Planning!BH$46</f>
        <v>0</v>
      </c>
      <c r="BI250" s="93" t="str">
        <f>Planning!BI$46</f>
        <v/>
      </c>
      <c r="BJ250" s="94">
        <f>Planning!BJ$46</f>
        <v>10.903225806451612</v>
      </c>
      <c r="BL250" s="324">
        <f>Planning!BL$46</f>
        <v>0</v>
      </c>
      <c r="BM250" s="149">
        <f>Planning!BP$46</f>
        <v>0</v>
      </c>
      <c r="NL250" s="43" t="s">
        <v>63</v>
      </c>
      <c r="NM250" s="43"/>
    </row>
    <row r="251" spans="1:377" s="318" customFormat="1" ht="10.199999999999999" customHeight="1" x14ac:dyDescent="0.25">
      <c r="A251" s="25"/>
      <c r="B251" s="389"/>
      <c r="C251" s="447"/>
      <c r="D251" s="15"/>
      <c r="E251" s="397"/>
      <c r="F251" s="397"/>
      <c r="G251" s="397"/>
      <c r="H251" s="399"/>
      <c r="I251" s="443">
        <f>Conges!$B$5</f>
        <v>44898</v>
      </c>
      <c r="J251" s="444"/>
      <c r="K251" s="444"/>
      <c r="L251" s="444"/>
      <c r="M251" s="444"/>
      <c r="N251" s="68" t="str">
        <f>Planning!N$81</f>
        <v/>
      </c>
      <c r="O251" s="103">
        <f>Planning!O$81</f>
        <v>0</v>
      </c>
      <c r="P251" s="104">
        <f>Planning!P$81</f>
        <v>0</v>
      </c>
      <c r="Q251" s="104">
        <f>Planning!Q$81</f>
        <v>0</v>
      </c>
      <c r="R251" s="104">
        <f>Planning!R$81</f>
        <v>0</v>
      </c>
      <c r="S251" s="104">
        <f>Planning!S$81</f>
        <v>0</v>
      </c>
      <c r="T251" s="104">
        <f>Planning!T$81</f>
        <v>0</v>
      </c>
      <c r="U251" s="104">
        <f>Planning!U$81</f>
        <v>0</v>
      </c>
      <c r="V251" s="105">
        <f>Planning!V$81</f>
        <v>0</v>
      </c>
      <c r="W251" s="104">
        <f>Planning!W$81</f>
        <v>0</v>
      </c>
      <c r="X251" s="104">
        <f>Planning!X$81</f>
        <v>0</v>
      </c>
      <c r="Y251" s="104">
        <f>Planning!Y$81</f>
        <v>0</v>
      </c>
      <c r="Z251" s="104">
        <f>Planning!Z$81</f>
        <v>0</v>
      </c>
      <c r="AA251" s="104">
        <f>Planning!AA$81</f>
        <v>0</v>
      </c>
      <c r="AB251" s="104">
        <f>Planning!AB$81</f>
        <v>0</v>
      </c>
      <c r="AC251" s="104">
        <f>Planning!AC$81</f>
        <v>0</v>
      </c>
      <c r="AD251" s="104">
        <f>Planning!AD$81</f>
        <v>0</v>
      </c>
      <c r="AE251" s="103">
        <f>Planning!AE$81</f>
        <v>0</v>
      </c>
      <c r="AF251" s="104">
        <f>Planning!AF$81</f>
        <v>0</v>
      </c>
      <c r="AG251" s="104">
        <f>Planning!AG$81</f>
        <v>0</v>
      </c>
      <c r="AH251" s="104">
        <f>Planning!AH$81</f>
        <v>0</v>
      </c>
      <c r="AI251" s="104">
        <f>Planning!AI$81</f>
        <v>0</v>
      </c>
      <c r="AJ251" s="105">
        <f>Planning!AJ$81</f>
        <v>0</v>
      </c>
      <c r="AK251" s="104">
        <f>Planning!AK$81</f>
        <v>0</v>
      </c>
      <c r="AL251" s="104">
        <f>Planning!AL$81</f>
        <v>0</v>
      </c>
      <c r="AM251" s="104">
        <f>Planning!AM$81</f>
        <v>0</v>
      </c>
      <c r="AN251" s="104">
        <f>Planning!AN$81</f>
        <v>0</v>
      </c>
      <c r="AO251" s="104">
        <f>Planning!AO$81</f>
        <v>0</v>
      </c>
      <c r="AP251" s="104">
        <f>Planning!AP$81</f>
        <v>0</v>
      </c>
      <c r="AQ251" s="104">
        <f>Planning!AQ$81</f>
        <v>0</v>
      </c>
      <c r="AR251" s="104">
        <f>Planning!AR$81</f>
        <v>0</v>
      </c>
      <c r="AS251" s="104">
        <f>Planning!AS$81</f>
        <v>0</v>
      </c>
      <c r="AT251" s="104">
        <f>Planning!AT$81</f>
        <v>0</v>
      </c>
      <c r="AU251" s="103">
        <f>Planning!AU$81</f>
        <v>0</v>
      </c>
      <c r="AV251" s="104">
        <f>Planning!AV$81</f>
        <v>0</v>
      </c>
      <c r="AW251" s="104">
        <f>Planning!AW$81</f>
        <v>0</v>
      </c>
      <c r="AX251" s="104">
        <f>Planning!AX$81</f>
        <v>0</v>
      </c>
      <c r="AY251" s="104">
        <f>Planning!AY$81</f>
        <v>0</v>
      </c>
      <c r="AZ251" s="104">
        <f>Planning!AZ$81</f>
        <v>0</v>
      </c>
      <c r="BA251" s="104">
        <f>Planning!BA$81</f>
        <v>0</v>
      </c>
      <c r="BB251" s="105">
        <f>Planning!BB$81</f>
        <v>0</v>
      </c>
      <c r="BC251" s="72">
        <f>Planning!BC$81</f>
        <v>0</v>
      </c>
      <c r="BD251" s="107"/>
      <c r="BE251" s="433">
        <f>Planning!BE$81</f>
        <v>0</v>
      </c>
      <c r="BF251" s="434">
        <f>Planning!BF$81</f>
        <v>0</v>
      </c>
      <c r="BG251" s="77">
        <f>Planning!BG$81</f>
        <v>0</v>
      </c>
      <c r="BH251" s="78">
        <f>Planning!BH$81</f>
        <v>0</v>
      </c>
      <c r="BI251" s="79" t="str">
        <f>Planning!BI$81</f>
        <v/>
      </c>
      <c r="BJ251" s="80">
        <f>Planning!BJ$81</f>
        <v>16.354838709677416</v>
      </c>
      <c r="BL251" s="323">
        <f>Planning!BL$81</f>
        <v>0</v>
      </c>
      <c r="BM251" s="150">
        <f>Planning!BP$81</f>
        <v>0</v>
      </c>
      <c r="NL251" s="43" t="s">
        <v>63</v>
      </c>
      <c r="NM251" s="43"/>
    </row>
    <row r="252" spans="1:377" s="318" customFormat="1" ht="10.199999999999999" customHeight="1" x14ac:dyDescent="0.3">
      <c r="A252" s="25"/>
      <c r="B252" s="389"/>
      <c r="C252" s="447"/>
      <c r="D252" s="15"/>
      <c r="E252" s="398"/>
      <c r="F252" s="398"/>
      <c r="G252" s="398"/>
      <c r="H252" s="399"/>
      <c r="I252" s="445">
        <f>Conges!$B$6</f>
        <v>44899</v>
      </c>
      <c r="J252" s="446"/>
      <c r="K252" s="446"/>
      <c r="L252" s="446"/>
      <c r="M252" s="446"/>
      <c r="N252" s="81" t="str">
        <f>Planning!N$116</f>
        <v/>
      </c>
      <c r="O252" s="100">
        <f>Planning!O$116</f>
        <v>0</v>
      </c>
      <c r="P252" s="101">
        <f>Planning!P$116</f>
        <v>0</v>
      </c>
      <c r="Q252" s="101">
        <f>Planning!Q$116</f>
        <v>0</v>
      </c>
      <c r="R252" s="101">
        <f>Planning!R$116</f>
        <v>0</v>
      </c>
      <c r="S252" s="101">
        <f>Planning!S$116</f>
        <v>0</v>
      </c>
      <c r="T252" s="101">
        <f>Planning!T$116</f>
        <v>0</v>
      </c>
      <c r="U252" s="101">
        <f>Planning!U$116</f>
        <v>0</v>
      </c>
      <c r="V252" s="102">
        <f>Planning!V$116</f>
        <v>0</v>
      </c>
      <c r="W252" s="101">
        <f>Planning!W$116</f>
        <v>0</v>
      </c>
      <c r="X252" s="101">
        <f>Planning!X$116</f>
        <v>0</v>
      </c>
      <c r="Y252" s="101">
        <f>Planning!Y$116</f>
        <v>0</v>
      </c>
      <c r="Z252" s="101">
        <f>Planning!Z$116</f>
        <v>0</v>
      </c>
      <c r="AA252" s="101">
        <f>Planning!AA$116</f>
        <v>0</v>
      </c>
      <c r="AB252" s="101">
        <f>Planning!AB$116</f>
        <v>0</v>
      </c>
      <c r="AC252" s="101">
        <f>Planning!AC$116</f>
        <v>0</v>
      </c>
      <c r="AD252" s="101">
        <f>Planning!AD$116</f>
        <v>0</v>
      </c>
      <c r="AE252" s="100">
        <f>Planning!AE$116</f>
        <v>0</v>
      </c>
      <c r="AF252" s="101">
        <f>Planning!AF$116</f>
        <v>0</v>
      </c>
      <c r="AG252" s="101">
        <f>Planning!AG$116</f>
        <v>0</v>
      </c>
      <c r="AH252" s="101">
        <f>Planning!AH$116</f>
        <v>0</v>
      </c>
      <c r="AI252" s="101">
        <f>Planning!AI$116</f>
        <v>0</v>
      </c>
      <c r="AJ252" s="102">
        <f>Planning!AJ$116</f>
        <v>0</v>
      </c>
      <c r="AK252" s="101">
        <f>Planning!AK$116</f>
        <v>0</v>
      </c>
      <c r="AL252" s="101">
        <f>Planning!AL$116</f>
        <v>0</v>
      </c>
      <c r="AM252" s="101">
        <f>Planning!AM$116</f>
        <v>0</v>
      </c>
      <c r="AN252" s="101">
        <f>Planning!AN$116</f>
        <v>0</v>
      </c>
      <c r="AO252" s="101">
        <f>Planning!AO$116</f>
        <v>0</v>
      </c>
      <c r="AP252" s="101">
        <f>Planning!AP$116</f>
        <v>0</v>
      </c>
      <c r="AQ252" s="101">
        <f>Planning!AQ$116</f>
        <v>0</v>
      </c>
      <c r="AR252" s="101">
        <f>Planning!AR$116</f>
        <v>0</v>
      </c>
      <c r="AS252" s="101">
        <f>Planning!AS$116</f>
        <v>0</v>
      </c>
      <c r="AT252" s="101">
        <f>Planning!AT$116</f>
        <v>0</v>
      </c>
      <c r="AU252" s="100">
        <f>Planning!AU$116</f>
        <v>0</v>
      </c>
      <c r="AV252" s="101">
        <f>Planning!AV$116</f>
        <v>0</v>
      </c>
      <c r="AW252" s="101">
        <f>Planning!AW$116</f>
        <v>0</v>
      </c>
      <c r="AX252" s="101">
        <f>Planning!AX$116</f>
        <v>0</v>
      </c>
      <c r="AY252" s="101">
        <f>Planning!AY$116</f>
        <v>0</v>
      </c>
      <c r="AZ252" s="101">
        <f>Planning!AZ$116</f>
        <v>0</v>
      </c>
      <c r="BA252" s="101">
        <f>Planning!BA$116</f>
        <v>0</v>
      </c>
      <c r="BB252" s="102">
        <f>Planning!BB$116</f>
        <v>0</v>
      </c>
      <c r="BC252" s="85">
        <f>Planning!BC$116</f>
        <v>0</v>
      </c>
      <c r="BD252" s="107"/>
      <c r="BE252" s="435">
        <f>Planning!BE$116</f>
        <v>0</v>
      </c>
      <c r="BF252" s="436">
        <f>Planning!BF$116</f>
        <v>0</v>
      </c>
      <c r="BG252" s="91">
        <f>Planning!BG$116</f>
        <v>0</v>
      </c>
      <c r="BH252" s="92">
        <f>Planning!BH$116</f>
        <v>0</v>
      </c>
      <c r="BI252" s="93" t="str">
        <f>Planning!BI$116</f>
        <v/>
      </c>
      <c r="BJ252" s="94">
        <f>Planning!BJ$116</f>
        <v>21.806451612903224</v>
      </c>
      <c r="BL252" s="324">
        <f>Planning!BL$116</f>
        <v>0</v>
      </c>
      <c r="BM252" s="149">
        <f>Planning!BP$116</f>
        <v>0</v>
      </c>
      <c r="NL252" s="43" t="s">
        <v>63</v>
      </c>
      <c r="NM252" s="43"/>
    </row>
    <row r="253" spans="1:377" s="318" customFormat="1" ht="10.199999999999999" customHeight="1" x14ac:dyDescent="0.3">
      <c r="A253" s="25"/>
      <c r="B253" s="389"/>
      <c r="C253" s="447"/>
      <c r="D253" s="15"/>
      <c r="E253" s="398"/>
      <c r="F253" s="398"/>
      <c r="G253" s="398"/>
      <c r="H253" s="399"/>
      <c r="I253" s="443">
        <f>Conges!$B$7</f>
        <v>44900</v>
      </c>
      <c r="J253" s="444"/>
      <c r="K253" s="444"/>
      <c r="L253" s="444"/>
      <c r="M253" s="444"/>
      <c r="N253" s="68" t="str">
        <f>Planning!N$151</f>
        <v/>
      </c>
      <c r="O253" s="103">
        <f>Planning!O$151</f>
        <v>0</v>
      </c>
      <c r="P253" s="104">
        <f>Planning!P$151</f>
        <v>0</v>
      </c>
      <c r="Q253" s="104">
        <f>Planning!Q$151</f>
        <v>0</v>
      </c>
      <c r="R253" s="104">
        <f>Planning!R$151</f>
        <v>0</v>
      </c>
      <c r="S253" s="104">
        <f>Planning!S$151</f>
        <v>0</v>
      </c>
      <c r="T253" s="104">
        <f>Planning!T$151</f>
        <v>0</v>
      </c>
      <c r="U253" s="104">
        <f>Planning!U$151</f>
        <v>0</v>
      </c>
      <c r="V253" s="105">
        <f>Planning!V$151</f>
        <v>0</v>
      </c>
      <c r="W253" s="104">
        <f>Planning!W$151</f>
        <v>0</v>
      </c>
      <c r="X253" s="104">
        <f>Planning!X$151</f>
        <v>0</v>
      </c>
      <c r="Y253" s="104">
        <f>Planning!Y$151</f>
        <v>0</v>
      </c>
      <c r="Z253" s="104">
        <f>Planning!Z$151</f>
        <v>0</v>
      </c>
      <c r="AA253" s="104">
        <f>Planning!AA$151</f>
        <v>0</v>
      </c>
      <c r="AB253" s="104">
        <f>Planning!AB$151</f>
        <v>0</v>
      </c>
      <c r="AC253" s="104">
        <f>Planning!AC$151</f>
        <v>0</v>
      </c>
      <c r="AD253" s="104">
        <f>Planning!AD$151</f>
        <v>0</v>
      </c>
      <c r="AE253" s="103">
        <f>Planning!AE$151</f>
        <v>0</v>
      </c>
      <c r="AF253" s="104">
        <f>Planning!AF$151</f>
        <v>0</v>
      </c>
      <c r="AG253" s="104">
        <f>Planning!AG$151</f>
        <v>0</v>
      </c>
      <c r="AH253" s="104">
        <f>Planning!AH$151</f>
        <v>0</v>
      </c>
      <c r="AI253" s="104">
        <f>Planning!AI$151</f>
        <v>0</v>
      </c>
      <c r="AJ253" s="105">
        <f>Planning!AJ$151</f>
        <v>0</v>
      </c>
      <c r="AK253" s="104">
        <f>Planning!AK$151</f>
        <v>0</v>
      </c>
      <c r="AL253" s="104">
        <f>Planning!AL$151</f>
        <v>0</v>
      </c>
      <c r="AM253" s="104">
        <f>Planning!AM$151</f>
        <v>0</v>
      </c>
      <c r="AN253" s="104">
        <f>Planning!AN$151</f>
        <v>0</v>
      </c>
      <c r="AO253" s="104">
        <f>Planning!AO$151</f>
        <v>0</v>
      </c>
      <c r="AP253" s="104">
        <f>Planning!AP$151</f>
        <v>0</v>
      </c>
      <c r="AQ253" s="104">
        <f>Planning!AQ$151</f>
        <v>0</v>
      </c>
      <c r="AR253" s="104">
        <f>Planning!AR$151</f>
        <v>0</v>
      </c>
      <c r="AS253" s="104">
        <f>Planning!AS$151</f>
        <v>0</v>
      </c>
      <c r="AT253" s="104">
        <f>Planning!AT$151</f>
        <v>0</v>
      </c>
      <c r="AU253" s="103">
        <f>Planning!AU$151</f>
        <v>0</v>
      </c>
      <c r="AV253" s="104">
        <f>Planning!AV$151</f>
        <v>0</v>
      </c>
      <c r="AW253" s="104">
        <f>Planning!AW$151</f>
        <v>0</v>
      </c>
      <c r="AX253" s="104">
        <f>Planning!AX$151</f>
        <v>0</v>
      </c>
      <c r="AY253" s="104">
        <f>Planning!AY$151</f>
        <v>0</v>
      </c>
      <c r="AZ253" s="104">
        <f>Planning!AZ$151</f>
        <v>0</v>
      </c>
      <c r="BA253" s="104">
        <f>Planning!BA$151</f>
        <v>0</v>
      </c>
      <c r="BB253" s="105">
        <f>Planning!BB$151</f>
        <v>0</v>
      </c>
      <c r="BC253" s="72">
        <f>Planning!BC$151</f>
        <v>0</v>
      </c>
      <c r="BD253" s="107"/>
      <c r="BE253" s="433">
        <f>Planning!BE$151</f>
        <v>0</v>
      </c>
      <c r="BF253" s="434">
        <f>Planning!BF$151</f>
        <v>0</v>
      </c>
      <c r="BG253" s="77">
        <f>Planning!BG$151</f>
        <v>0</v>
      </c>
      <c r="BH253" s="78">
        <f>Planning!BH$151</f>
        <v>0</v>
      </c>
      <c r="BI253" s="79" t="str">
        <f>Planning!BI$151</f>
        <v/>
      </c>
      <c r="BJ253" s="80">
        <f>Planning!BJ$151</f>
        <v>27.258064516129032</v>
      </c>
      <c r="BL253" s="323">
        <f>Planning!BL$151</f>
        <v>0</v>
      </c>
      <c r="BM253" s="150">
        <f>Planning!BP$151</f>
        <v>0</v>
      </c>
      <c r="NL253" s="43" t="s">
        <v>63</v>
      </c>
      <c r="NM253" s="43"/>
    </row>
    <row r="254" spans="1:377" s="318" customFormat="1" ht="10.199999999999999" customHeight="1" x14ac:dyDescent="0.3">
      <c r="A254" s="25"/>
      <c r="B254" s="389"/>
      <c r="C254" s="447"/>
      <c r="D254" s="15"/>
      <c r="E254" s="408" t="str">
        <f>Planning!$E$9</f>
        <v>CREPIERE</v>
      </c>
      <c r="F254" s="408"/>
      <c r="G254" s="131">
        <f>(COUNTIF(O249:BB279,Planning!$MT$3))/2</f>
        <v>0</v>
      </c>
      <c r="H254" s="399"/>
      <c r="I254" s="445">
        <f>Conges!$B$8</f>
        <v>44901</v>
      </c>
      <c r="J254" s="446"/>
      <c r="K254" s="446"/>
      <c r="L254" s="446"/>
      <c r="M254" s="446"/>
      <c r="N254" s="81" t="str">
        <f>Planning!N$186</f>
        <v/>
      </c>
      <c r="O254" s="100">
        <f>Planning!O$186</f>
        <v>0</v>
      </c>
      <c r="P254" s="101">
        <f>Planning!P$186</f>
        <v>0</v>
      </c>
      <c r="Q254" s="101">
        <f>Planning!Q$186</f>
        <v>0</v>
      </c>
      <c r="R254" s="101">
        <f>Planning!R$186</f>
        <v>0</v>
      </c>
      <c r="S254" s="101">
        <f>Planning!S$186</f>
        <v>0</v>
      </c>
      <c r="T254" s="101">
        <f>Planning!T$186</f>
        <v>0</v>
      </c>
      <c r="U254" s="101">
        <f>Planning!U$186</f>
        <v>0</v>
      </c>
      <c r="V254" s="102">
        <f>Planning!V$186</f>
        <v>0</v>
      </c>
      <c r="W254" s="101">
        <f>Planning!W$186</f>
        <v>0</v>
      </c>
      <c r="X254" s="101">
        <f>Planning!X$186</f>
        <v>0</v>
      </c>
      <c r="Y254" s="101">
        <f>Planning!Y$186</f>
        <v>0</v>
      </c>
      <c r="Z254" s="101">
        <f>Planning!Z$186</f>
        <v>0</v>
      </c>
      <c r="AA254" s="101">
        <f>Planning!AA$186</f>
        <v>0</v>
      </c>
      <c r="AB254" s="101">
        <f>Planning!AB$186</f>
        <v>0</v>
      </c>
      <c r="AC254" s="101">
        <f>Planning!AC$186</f>
        <v>0</v>
      </c>
      <c r="AD254" s="101">
        <f>Planning!AD$186</f>
        <v>0</v>
      </c>
      <c r="AE254" s="100">
        <f>Planning!AE$186</f>
        <v>0</v>
      </c>
      <c r="AF254" s="101">
        <f>Planning!AF$186</f>
        <v>0</v>
      </c>
      <c r="AG254" s="101">
        <f>Planning!AG$186</f>
        <v>0</v>
      </c>
      <c r="AH254" s="101">
        <f>Planning!AH$186</f>
        <v>0</v>
      </c>
      <c r="AI254" s="101">
        <f>Planning!AI$186</f>
        <v>0</v>
      </c>
      <c r="AJ254" s="102">
        <f>Planning!AJ$186</f>
        <v>0</v>
      </c>
      <c r="AK254" s="101">
        <f>Planning!AK$186</f>
        <v>0</v>
      </c>
      <c r="AL254" s="101">
        <f>Planning!AL$186</f>
        <v>0</v>
      </c>
      <c r="AM254" s="101">
        <f>Planning!AM$186</f>
        <v>0</v>
      </c>
      <c r="AN254" s="101">
        <f>Planning!AN$186</f>
        <v>0</v>
      </c>
      <c r="AO254" s="101">
        <f>Planning!AO$186</f>
        <v>0</v>
      </c>
      <c r="AP254" s="101">
        <f>Planning!AP$186</f>
        <v>0</v>
      </c>
      <c r="AQ254" s="101">
        <f>Planning!AQ$186</f>
        <v>0</v>
      </c>
      <c r="AR254" s="101">
        <f>Planning!AR$186</f>
        <v>0</v>
      </c>
      <c r="AS254" s="101">
        <f>Planning!AS$186</f>
        <v>0</v>
      </c>
      <c r="AT254" s="101">
        <f>Planning!AT$186</f>
        <v>0</v>
      </c>
      <c r="AU254" s="100">
        <f>Planning!AU$186</f>
        <v>0</v>
      </c>
      <c r="AV254" s="101">
        <f>Planning!AV$186</f>
        <v>0</v>
      </c>
      <c r="AW254" s="101">
        <f>Planning!AW$186</f>
        <v>0</v>
      </c>
      <c r="AX254" s="101">
        <f>Planning!AX$186</f>
        <v>0</v>
      </c>
      <c r="AY254" s="101">
        <f>Planning!AY$186</f>
        <v>0</v>
      </c>
      <c r="AZ254" s="101">
        <f>Planning!AZ$186</f>
        <v>0</v>
      </c>
      <c r="BA254" s="101">
        <f>Planning!BA$186</f>
        <v>0</v>
      </c>
      <c r="BB254" s="102">
        <f>Planning!BB$186</f>
        <v>0</v>
      </c>
      <c r="BC254" s="85">
        <f>Planning!BC$186</f>
        <v>0</v>
      </c>
      <c r="BD254" s="107"/>
      <c r="BE254" s="435">
        <f>Planning!BE$186</f>
        <v>0</v>
      </c>
      <c r="BF254" s="436">
        <f>Planning!BF$186</f>
        <v>0</v>
      </c>
      <c r="BG254" s="91">
        <f>Planning!BG$186</f>
        <v>0</v>
      </c>
      <c r="BH254" s="92">
        <f>Planning!BH$186</f>
        <v>0</v>
      </c>
      <c r="BI254" s="93" t="str">
        <f>Planning!BI$186</f>
        <v/>
      </c>
      <c r="BJ254" s="94">
        <f>Planning!BJ$186</f>
        <v>32.709677419354833</v>
      </c>
      <c r="BL254" s="324">
        <f>Planning!BL$186</f>
        <v>0</v>
      </c>
      <c r="BM254" s="149">
        <f>Planning!BP$186</f>
        <v>0</v>
      </c>
      <c r="NL254" s="43" t="s">
        <v>63</v>
      </c>
      <c r="NM254" s="43"/>
    </row>
    <row r="255" spans="1:377" s="318" customFormat="1" ht="10.199999999999999" customHeight="1" x14ac:dyDescent="0.3">
      <c r="A255" s="25"/>
      <c r="B255" s="389"/>
      <c r="C255" s="447"/>
      <c r="D255" s="15"/>
      <c r="E255" s="411" t="str">
        <f>Planning!$E$10</f>
        <v>BRASSERIE</v>
      </c>
      <c r="F255" s="411"/>
      <c r="G255" s="132">
        <f>(COUNTIF(O249:BB279,Planning!$MV$3))/2</f>
        <v>0</v>
      </c>
      <c r="H255" s="399"/>
      <c r="I255" s="443">
        <f>Conges!$B$9</f>
        <v>44902</v>
      </c>
      <c r="J255" s="444"/>
      <c r="K255" s="444"/>
      <c r="L255" s="444"/>
      <c r="M255" s="444"/>
      <c r="N255" s="68" t="str">
        <f>Planning!N$221</f>
        <v/>
      </c>
      <c r="O255" s="103">
        <f>Planning!O$221</f>
        <v>0</v>
      </c>
      <c r="P255" s="104">
        <f>Planning!P$221</f>
        <v>0</v>
      </c>
      <c r="Q255" s="104">
        <f>Planning!Q$221</f>
        <v>0</v>
      </c>
      <c r="R255" s="104">
        <f>Planning!R$221</f>
        <v>0</v>
      </c>
      <c r="S255" s="104">
        <f>Planning!S$221</f>
        <v>0</v>
      </c>
      <c r="T255" s="104">
        <f>Planning!T$221</f>
        <v>0</v>
      </c>
      <c r="U255" s="104">
        <f>Planning!U$221</f>
        <v>0</v>
      </c>
      <c r="V255" s="105">
        <f>Planning!V$221</f>
        <v>0</v>
      </c>
      <c r="W255" s="104">
        <f>Planning!W$221</f>
        <v>0</v>
      </c>
      <c r="X255" s="104">
        <f>Planning!X$221</f>
        <v>0</v>
      </c>
      <c r="Y255" s="104">
        <f>Planning!Y$221</f>
        <v>0</v>
      </c>
      <c r="Z255" s="104">
        <f>Planning!Z$221</f>
        <v>0</v>
      </c>
      <c r="AA255" s="104">
        <f>Planning!AA$221</f>
        <v>0</v>
      </c>
      <c r="AB255" s="104">
        <f>Planning!AB$221</f>
        <v>0</v>
      </c>
      <c r="AC255" s="104">
        <f>Planning!AC$221</f>
        <v>0</v>
      </c>
      <c r="AD255" s="104">
        <f>Planning!AD$221</f>
        <v>0</v>
      </c>
      <c r="AE255" s="103">
        <f>Planning!AE$221</f>
        <v>0</v>
      </c>
      <c r="AF255" s="104">
        <f>Planning!AF$221</f>
        <v>0</v>
      </c>
      <c r="AG255" s="104">
        <f>Planning!AG$221</f>
        <v>0</v>
      </c>
      <c r="AH255" s="104">
        <f>Planning!AH$221</f>
        <v>0</v>
      </c>
      <c r="AI255" s="104">
        <f>Planning!AI$221</f>
        <v>0</v>
      </c>
      <c r="AJ255" s="105">
        <f>Planning!AJ$221</f>
        <v>0</v>
      </c>
      <c r="AK255" s="104">
        <f>Planning!AK$221</f>
        <v>0</v>
      </c>
      <c r="AL255" s="104">
        <f>Planning!AL$221</f>
        <v>0</v>
      </c>
      <c r="AM255" s="104">
        <f>Planning!AM$221</f>
        <v>0</v>
      </c>
      <c r="AN255" s="104">
        <f>Planning!AN$221</f>
        <v>0</v>
      </c>
      <c r="AO255" s="104">
        <f>Planning!AO$221</f>
        <v>0</v>
      </c>
      <c r="AP255" s="104">
        <f>Planning!AP$221</f>
        <v>0</v>
      </c>
      <c r="AQ255" s="104">
        <f>Planning!AQ$221</f>
        <v>0</v>
      </c>
      <c r="AR255" s="104">
        <f>Planning!AR$221</f>
        <v>0</v>
      </c>
      <c r="AS255" s="104">
        <f>Planning!AS$221</f>
        <v>0</v>
      </c>
      <c r="AT255" s="104">
        <f>Planning!AT$221</f>
        <v>0</v>
      </c>
      <c r="AU255" s="103">
        <f>Planning!AU$221</f>
        <v>0</v>
      </c>
      <c r="AV255" s="104">
        <f>Planning!AV$221</f>
        <v>0</v>
      </c>
      <c r="AW255" s="104">
        <f>Planning!AW$221</f>
        <v>0</v>
      </c>
      <c r="AX255" s="104">
        <f>Planning!AX$221</f>
        <v>0</v>
      </c>
      <c r="AY255" s="104">
        <f>Planning!AY$221</f>
        <v>0</v>
      </c>
      <c r="AZ255" s="104">
        <f>Planning!AZ$221</f>
        <v>0</v>
      </c>
      <c r="BA255" s="104">
        <f>Planning!BA$221</f>
        <v>0</v>
      </c>
      <c r="BB255" s="105">
        <f>Planning!BB$221</f>
        <v>0</v>
      </c>
      <c r="BC255" s="72">
        <f>Planning!BC$221</f>
        <v>0</v>
      </c>
      <c r="BD255" s="107"/>
      <c r="BE255" s="433">
        <f>Planning!BE$221</f>
        <v>0</v>
      </c>
      <c r="BF255" s="434">
        <f>Planning!BF$221</f>
        <v>0</v>
      </c>
      <c r="BG255" s="77">
        <f>Planning!BG$221</f>
        <v>0</v>
      </c>
      <c r="BH255" s="78">
        <f>Planning!BH$221</f>
        <v>0</v>
      </c>
      <c r="BI255" s="79" t="str">
        <f>Planning!BI$221</f>
        <v/>
      </c>
      <c r="BJ255" s="80">
        <f>Planning!BJ$221</f>
        <v>38.161290322580641</v>
      </c>
      <c r="BL255" s="323">
        <f>Planning!BL$221</f>
        <v>0</v>
      </c>
      <c r="BM255" s="150">
        <f>Planning!BP$221</f>
        <v>0</v>
      </c>
      <c r="NL255" s="43" t="s">
        <v>63</v>
      </c>
      <c r="NM255" s="43"/>
    </row>
    <row r="256" spans="1:377" s="318" customFormat="1" ht="10.199999999999999" customHeight="1" x14ac:dyDescent="0.3">
      <c r="A256" s="25"/>
      <c r="B256" s="389"/>
      <c r="C256" s="447"/>
      <c r="D256" s="15"/>
      <c r="E256" s="412" t="str">
        <f>Planning!$E$11</f>
        <v>MEP</v>
      </c>
      <c r="F256" s="412"/>
      <c r="G256" s="133">
        <f>(COUNTIF(O249:BB279,Planning!$MX$3))/2</f>
        <v>0</v>
      </c>
      <c r="H256" s="399"/>
      <c r="I256" s="445">
        <f>Conges!$B$10</f>
        <v>44903</v>
      </c>
      <c r="J256" s="446"/>
      <c r="K256" s="446"/>
      <c r="L256" s="446"/>
      <c r="M256" s="446"/>
      <c r="N256" s="81" t="str">
        <f>Planning!N$256</f>
        <v/>
      </c>
      <c r="O256" s="100">
        <f>Planning!O$256</f>
        <v>0</v>
      </c>
      <c r="P256" s="101">
        <f>Planning!P$256</f>
        <v>0</v>
      </c>
      <c r="Q256" s="101">
        <f>Planning!Q$256</f>
        <v>0</v>
      </c>
      <c r="R256" s="101">
        <f>Planning!R$256</f>
        <v>0</v>
      </c>
      <c r="S256" s="101">
        <f>Planning!S$256</f>
        <v>0</v>
      </c>
      <c r="T256" s="101">
        <f>Planning!T$256</f>
        <v>0</v>
      </c>
      <c r="U256" s="101">
        <f>Planning!U$256</f>
        <v>0</v>
      </c>
      <c r="V256" s="102">
        <f>Planning!V$256</f>
        <v>0</v>
      </c>
      <c r="W256" s="101">
        <f>Planning!W$256</f>
        <v>0</v>
      </c>
      <c r="X256" s="101">
        <f>Planning!X$256</f>
        <v>0</v>
      </c>
      <c r="Y256" s="101">
        <f>Planning!Y$256</f>
        <v>0</v>
      </c>
      <c r="Z256" s="101">
        <f>Planning!Z$256</f>
        <v>0</v>
      </c>
      <c r="AA256" s="101">
        <f>Planning!AA$256</f>
        <v>0</v>
      </c>
      <c r="AB256" s="101">
        <f>Planning!AB$256</f>
        <v>0</v>
      </c>
      <c r="AC256" s="101">
        <f>Planning!AC$256</f>
        <v>0</v>
      </c>
      <c r="AD256" s="101">
        <f>Planning!AD$256</f>
        <v>0</v>
      </c>
      <c r="AE256" s="100">
        <f>Planning!AE$256</f>
        <v>0</v>
      </c>
      <c r="AF256" s="101">
        <f>Planning!AF$256</f>
        <v>0</v>
      </c>
      <c r="AG256" s="101">
        <f>Planning!AG$256</f>
        <v>0</v>
      </c>
      <c r="AH256" s="101">
        <f>Planning!AH$256</f>
        <v>0</v>
      </c>
      <c r="AI256" s="101">
        <f>Planning!AI$256</f>
        <v>0</v>
      </c>
      <c r="AJ256" s="102">
        <f>Planning!AJ$256</f>
        <v>0</v>
      </c>
      <c r="AK256" s="101">
        <f>Planning!AK$256</f>
        <v>0</v>
      </c>
      <c r="AL256" s="101">
        <f>Planning!AL$256</f>
        <v>0</v>
      </c>
      <c r="AM256" s="101">
        <f>Planning!AM$256</f>
        <v>0</v>
      </c>
      <c r="AN256" s="101">
        <f>Planning!AN$256</f>
        <v>0</v>
      </c>
      <c r="AO256" s="101">
        <f>Planning!AO$256</f>
        <v>0</v>
      </c>
      <c r="AP256" s="101">
        <f>Planning!AP$256</f>
        <v>0</v>
      </c>
      <c r="AQ256" s="101">
        <f>Planning!AQ$256</f>
        <v>0</v>
      </c>
      <c r="AR256" s="101">
        <f>Planning!AR$256</f>
        <v>0</v>
      </c>
      <c r="AS256" s="101">
        <f>Planning!AS$256</f>
        <v>0</v>
      </c>
      <c r="AT256" s="101">
        <f>Planning!AT$256</f>
        <v>0</v>
      </c>
      <c r="AU256" s="100">
        <f>Planning!AU$256</f>
        <v>0</v>
      </c>
      <c r="AV256" s="101">
        <f>Planning!AV$256</f>
        <v>0</v>
      </c>
      <c r="AW256" s="101">
        <f>Planning!AW$256</f>
        <v>0</v>
      </c>
      <c r="AX256" s="101">
        <f>Planning!AX$256</f>
        <v>0</v>
      </c>
      <c r="AY256" s="101">
        <f>Planning!AY$256</f>
        <v>0</v>
      </c>
      <c r="AZ256" s="101">
        <f>Planning!AZ$256</f>
        <v>0</v>
      </c>
      <c r="BA256" s="101">
        <f>Planning!BA$256</f>
        <v>0</v>
      </c>
      <c r="BB256" s="102">
        <f>Planning!BB$256</f>
        <v>0</v>
      </c>
      <c r="BC256" s="85">
        <f>Planning!BC$256</f>
        <v>0</v>
      </c>
      <c r="BD256" s="107"/>
      <c r="BE256" s="435">
        <f>Planning!BE$256</f>
        <v>0</v>
      </c>
      <c r="BF256" s="436">
        <f>Planning!BF$256</f>
        <v>0</v>
      </c>
      <c r="BG256" s="91">
        <f>Planning!BG$256</f>
        <v>0</v>
      </c>
      <c r="BH256" s="92">
        <f>Planning!BH$256</f>
        <v>0</v>
      </c>
      <c r="BI256" s="93" t="str">
        <f>Planning!BI$256</f>
        <v/>
      </c>
      <c r="BJ256" s="94">
        <f>Planning!BJ$256</f>
        <v>43.612903225806448</v>
      </c>
      <c r="BL256" s="324">
        <f>Planning!BL$256</f>
        <v>0</v>
      </c>
      <c r="BM256" s="149">
        <f>Planning!BP$256</f>
        <v>0</v>
      </c>
      <c r="NL256" s="43" t="s">
        <v>63</v>
      </c>
      <c r="NM256" s="43"/>
    </row>
    <row r="257" spans="1:377" s="318" customFormat="1" ht="10.199999999999999" customHeight="1" x14ac:dyDescent="0.3">
      <c r="A257" s="25"/>
      <c r="B257" s="389"/>
      <c r="C257" s="447"/>
      <c r="D257" s="15"/>
      <c r="E257" s="407" t="str">
        <f>Planning!$E$12</f>
        <v>Renfort</v>
      </c>
      <c r="F257" s="407"/>
      <c r="G257" s="134">
        <f>(COUNTIF(O249:BB279,Planning!$MZ$3))/2</f>
        <v>0</v>
      </c>
      <c r="H257" s="399"/>
      <c r="I257" s="443">
        <f>Conges!$B$11</f>
        <v>44904</v>
      </c>
      <c r="J257" s="444"/>
      <c r="K257" s="444"/>
      <c r="L257" s="444"/>
      <c r="M257" s="444"/>
      <c r="N257" s="68" t="str">
        <f>Planning!N$291</f>
        <v/>
      </c>
      <c r="O257" s="103">
        <f>Planning!O$291</f>
        <v>0</v>
      </c>
      <c r="P257" s="104">
        <f>Planning!P$291</f>
        <v>0</v>
      </c>
      <c r="Q257" s="104">
        <f>Planning!Q$291</f>
        <v>0</v>
      </c>
      <c r="R257" s="104">
        <f>Planning!R$291</f>
        <v>0</v>
      </c>
      <c r="S257" s="104">
        <f>Planning!S$291</f>
        <v>0</v>
      </c>
      <c r="T257" s="104">
        <f>Planning!T$291</f>
        <v>0</v>
      </c>
      <c r="U257" s="104">
        <f>Planning!U$291</f>
        <v>0</v>
      </c>
      <c r="V257" s="105">
        <f>Planning!V$291</f>
        <v>0</v>
      </c>
      <c r="W257" s="104">
        <f>Planning!W$291</f>
        <v>0</v>
      </c>
      <c r="X257" s="104">
        <f>Planning!X$291</f>
        <v>0</v>
      </c>
      <c r="Y257" s="104">
        <f>Planning!Y$291</f>
        <v>0</v>
      </c>
      <c r="Z257" s="104">
        <f>Planning!Z$291</f>
        <v>0</v>
      </c>
      <c r="AA257" s="104">
        <f>Planning!AA$291</f>
        <v>0</v>
      </c>
      <c r="AB257" s="104">
        <f>Planning!AB$291</f>
        <v>0</v>
      </c>
      <c r="AC257" s="104">
        <f>Planning!AC$291</f>
        <v>0</v>
      </c>
      <c r="AD257" s="104">
        <f>Planning!AD$291</f>
        <v>0</v>
      </c>
      <c r="AE257" s="103">
        <f>Planning!AE$291</f>
        <v>0</v>
      </c>
      <c r="AF257" s="104">
        <f>Planning!AF$291</f>
        <v>0</v>
      </c>
      <c r="AG257" s="104">
        <f>Planning!AG$291</f>
        <v>0</v>
      </c>
      <c r="AH257" s="104">
        <f>Planning!AH$291</f>
        <v>0</v>
      </c>
      <c r="AI257" s="104">
        <f>Planning!AI$291</f>
        <v>0</v>
      </c>
      <c r="AJ257" s="105">
        <f>Planning!AJ$291</f>
        <v>0</v>
      </c>
      <c r="AK257" s="104">
        <f>Planning!AK$291</f>
        <v>0</v>
      </c>
      <c r="AL257" s="104">
        <f>Planning!AL$291</f>
        <v>0</v>
      </c>
      <c r="AM257" s="104">
        <f>Planning!AM$291</f>
        <v>0</v>
      </c>
      <c r="AN257" s="104">
        <f>Planning!AN$291</f>
        <v>0</v>
      </c>
      <c r="AO257" s="104">
        <f>Planning!AO$291</f>
        <v>0</v>
      </c>
      <c r="AP257" s="104">
        <f>Planning!AP$291</f>
        <v>0</v>
      </c>
      <c r="AQ257" s="104">
        <f>Planning!AQ$291</f>
        <v>0</v>
      </c>
      <c r="AR257" s="104">
        <f>Planning!AR$291</f>
        <v>0</v>
      </c>
      <c r="AS257" s="104">
        <f>Planning!AS$291</f>
        <v>0</v>
      </c>
      <c r="AT257" s="104">
        <f>Planning!AT$291</f>
        <v>0</v>
      </c>
      <c r="AU257" s="103">
        <f>Planning!AU$291</f>
        <v>0</v>
      </c>
      <c r="AV257" s="104">
        <f>Planning!AV$291</f>
        <v>0</v>
      </c>
      <c r="AW257" s="104">
        <f>Planning!AW$291</f>
        <v>0</v>
      </c>
      <c r="AX257" s="104">
        <f>Planning!AX$291</f>
        <v>0</v>
      </c>
      <c r="AY257" s="104">
        <f>Planning!AY$291</f>
        <v>0</v>
      </c>
      <c r="AZ257" s="104">
        <f>Planning!AZ$291</f>
        <v>0</v>
      </c>
      <c r="BA257" s="104">
        <f>Planning!BA$291</f>
        <v>0</v>
      </c>
      <c r="BB257" s="105">
        <f>Planning!BB$291</f>
        <v>0</v>
      </c>
      <c r="BC257" s="72">
        <f>Planning!BC$291</f>
        <v>0</v>
      </c>
      <c r="BD257" s="107"/>
      <c r="BE257" s="433">
        <f>Planning!BE$291</f>
        <v>0</v>
      </c>
      <c r="BF257" s="434">
        <f>Planning!BF$291</f>
        <v>0</v>
      </c>
      <c r="BG257" s="77">
        <f>Planning!BG$291</f>
        <v>0</v>
      </c>
      <c r="BH257" s="78">
        <f>Planning!BH$291</f>
        <v>0</v>
      </c>
      <c r="BI257" s="79" t="str">
        <f>Planning!BI$291</f>
        <v/>
      </c>
      <c r="BJ257" s="80">
        <f>Planning!BJ$291</f>
        <v>49.064516129032256</v>
      </c>
      <c r="BL257" s="323">
        <f>Planning!BL$291</f>
        <v>0</v>
      </c>
      <c r="BM257" s="150">
        <f>Planning!BP$291</f>
        <v>0</v>
      </c>
      <c r="NL257" s="43" t="s">
        <v>63</v>
      </c>
      <c r="NM257" s="43"/>
    </row>
    <row r="258" spans="1:377" s="318" customFormat="1" ht="10.199999999999999" customHeight="1" x14ac:dyDescent="0.3">
      <c r="A258" s="25"/>
      <c r="B258" s="389"/>
      <c r="C258" s="447"/>
      <c r="D258" s="15"/>
      <c r="E258" s="414" t="str">
        <f>Planning!$E$13</f>
        <v>CHEF</v>
      </c>
      <c r="F258" s="414"/>
      <c r="G258" s="135">
        <f>(COUNTIF(O249:BB279,Planning!$NB$3))/2</f>
        <v>0</v>
      </c>
      <c r="H258" s="399"/>
      <c r="I258" s="445">
        <f>Conges!$B$12</f>
        <v>44905</v>
      </c>
      <c r="J258" s="446"/>
      <c r="K258" s="446"/>
      <c r="L258" s="446"/>
      <c r="M258" s="446"/>
      <c r="N258" s="81" t="str">
        <f>Planning!N$326</f>
        <v/>
      </c>
      <c r="O258" s="100">
        <f>Planning!O$326</f>
        <v>0</v>
      </c>
      <c r="P258" s="101">
        <f>Planning!P$326</f>
        <v>0</v>
      </c>
      <c r="Q258" s="101">
        <f>Planning!Q$326</f>
        <v>0</v>
      </c>
      <c r="R258" s="101">
        <f>Planning!R$326</f>
        <v>0</v>
      </c>
      <c r="S258" s="101">
        <f>Planning!S$326</f>
        <v>0</v>
      </c>
      <c r="T258" s="101">
        <f>Planning!T$326</f>
        <v>0</v>
      </c>
      <c r="U258" s="101">
        <f>Planning!U$326</f>
        <v>0</v>
      </c>
      <c r="V258" s="102">
        <f>Planning!V$326</f>
        <v>0</v>
      </c>
      <c r="W258" s="101">
        <f>Planning!W$326</f>
        <v>0</v>
      </c>
      <c r="X258" s="101">
        <f>Planning!X$326</f>
        <v>0</v>
      </c>
      <c r="Y258" s="101">
        <f>Planning!Y$326</f>
        <v>0</v>
      </c>
      <c r="Z258" s="101">
        <f>Planning!Z$326</f>
        <v>0</v>
      </c>
      <c r="AA258" s="101">
        <f>Planning!AA$326</f>
        <v>0</v>
      </c>
      <c r="AB258" s="101">
        <f>Planning!AB$326</f>
        <v>0</v>
      </c>
      <c r="AC258" s="101">
        <f>Planning!AC$326</f>
        <v>0</v>
      </c>
      <c r="AD258" s="101">
        <f>Planning!AD$326</f>
        <v>0</v>
      </c>
      <c r="AE258" s="100">
        <f>Planning!AE$326</f>
        <v>0</v>
      </c>
      <c r="AF258" s="101">
        <f>Planning!AF$326</f>
        <v>0</v>
      </c>
      <c r="AG258" s="101">
        <f>Planning!AG$326</f>
        <v>0</v>
      </c>
      <c r="AH258" s="101">
        <f>Planning!AH$326</f>
        <v>0</v>
      </c>
      <c r="AI258" s="101">
        <f>Planning!AI$326</f>
        <v>0</v>
      </c>
      <c r="AJ258" s="102">
        <f>Planning!AJ$326</f>
        <v>0</v>
      </c>
      <c r="AK258" s="101">
        <f>Planning!AK$326</f>
        <v>0</v>
      </c>
      <c r="AL258" s="101">
        <f>Planning!AL$326</f>
        <v>0</v>
      </c>
      <c r="AM258" s="101">
        <f>Planning!AM$326</f>
        <v>0</v>
      </c>
      <c r="AN258" s="101">
        <f>Planning!AN$326</f>
        <v>0</v>
      </c>
      <c r="AO258" s="101">
        <f>Planning!AO$326</f>
        <v>0</v>
      </c>
      <c r="AP258" s="101">
        <f>Planning!AP$326</f>
        <v>0</v>
      </c>
      <c r="AQ258" s="101">
        <f>Planning!AQ$326</f>
        <v>0</v>
      </c>
      <c r="AR258" s="101">
        <f>Planning!AR$326</f>
        <v>0</v>
      </c>
      <c r="AS258" s="101">
        <f>Planning!AS$326</f>
        <v>0</v>
      </c>
      <c r="AT258" s="101">
        <f>Planning!AT$326</f>
        <v>0</v>
      </c>
      <c r="AU258" s="100">
        <f>Planning!AU$326</f>
        <v>0</v>
      </c>
      <c r="AV258" s="101">
        <f>Planning!AV$326</f>
        <v>0</v>
      </c>
      <c r="AW258" s="101">
        <f>Planning!AW$326</f>
        <v>0</v>
      </c>
      <c r="AX258" s="101">
        <f>Planning!AX$326</f>
        <v>0</v>
      </c>
      <c r="AY258" s="101">
        <f>Planning!AY$326</f>
        <v>0</v>
      </c>
      <c r="AZ258" s="101">
        <f>Planning!AZ$326</f>
        <v>0</v>
      </c>
      <c r="BA258" s="101">
        <f>Planning!BA$326</f>
        <v>0</v>
      </c>
      <c r="BB258" s="102">
        <f>Planning!BB$326</f>
        <v>0</v>
      </c>
      <c r="BC258" s="85">
        <f>Planning!BC$326</f>
        <v>0</v>
      </c>
      <c r="BD258" s="107"/>
      <c r="BE258" s="435">
        <f>Planning!BE$326</f>
        <v>0</v>
      </c>
      <c r="BF258" s="436">
        <f>Planning!BF$326</f>
        <v>0</v>
      </c>
      <c r="BG258" s="91">
        <f>Planning!BG$326</f>
        <v>0</v>
      </c>
      <c r="BH258" s="92">
        <f>Planning!BH$326</f>
        <v>0</v>
      </c>
      <c r="BI258" s="93" t="str">
        <f>Planning!BI$326</f>
        <v/>
      </c>
      <c r="BJ258" s="94">
        <f>Planning!BJ$326</f>
        <v>54.516129032258064</v>
      </c>
      <c r="BL258" s="324">
        <f>Planning!BL$326</f>
        <v>0</v>
      </c>
      <c r="BM258" s="149">
        <f>Planning!BP$326</f>
        <v>0</v>
      </c>
      <c r="NL258" s="43" t="s">
        <v>63</v>
      </c>
      <c r="NM258" s="43"/>
    </row>
    <row r="259" spans="1:377" s="318" customFormat="1" ht="10.199999999999999" customHeight="1" x14ac:dyDescent="0.3">
      <c r="A259" s="25"/>
      <c r="B259" s="389"/>
      <c r="C259" s="447"/>
      <c r="D259" s="15"/>
      <c r="E259" s="413" t="str">
        <f>Planning!$E$14</f>
        <v>MENAGE</v>
      </c>
      <c r="F259" s="413"/>
      <c r="G259" s="136">
        <f>(COUNTIF(O249:BB279,Planning!$ND$3))/2</f>
        <v>0</v>
      </c>
      <c r="H259" s="399"/>
      <c r="I259" s="443">
        <f>Conges!$B$13</f>
        <v>44906</v>
      </c>
      <c r="J259" s="444"/>
      <c r="K259" s="444"/>
      <c r="L259" s="444"/>
      <c r="M259" s="444"/>
      <c r="N259" s="68" t="str">
        <f>Planning!N$361</f>
        <v/>
      </c>
      <c r="O259" s="103">
        <f>Planning!O$361</f>
        <v>0</v>
      </c>
      <c r="P259" s="104">
        <f>Planning!P$361</f>
        <v>0</v>
      </c>
      <c r="Q259" s="104">
        <f>Planning!Q$361</f>
        <v>0</v>
      </c>
      <c r="R259" s="104">
        <f>Planning!R$361</f>
        <v>0</v>
      </c>
      <c r="S259" s="104">
        <f>Planning!S$361</f>
        <v>0</v>
      </c>
      <c r="T259" s="104">
        <f>Planning!T$361</f>
        <v>0</v>
      </c>
      <c r="U259" s="104">
        <f>Planning!U$361</f>
        <v>0</v>
      </c>
      <c r="V259" s="105">
        <f>Planning!V$361</f>
        <v>0</v>
      </c>
      <c r="W259" s="104">
        <f>Planning!W$361</f>
        <v>0</v>
      </c>
      <c r="X259" s="104">
        <f>Planning!X$361</f>
        <v>0</v>
      </c>
      <c r="Y259" s="104">
        <f>Planning!Y$361</f>
        <v>0</v>
      </c>
      <c r="Z259" s="104">
        <f>Planning!Z$361</f>
        <v>0</v>
      </c>
      <c r="AA259" s="104">
        <f>Planning!AA$361</f>
        <v>0</v>
      </c>
      <c r="AB259" s="104">
        <f>Planning!AB$361</f>
        <v>0</v>
      </c>
      <c r="AC259" s="104">
        <f>Planning!AC$361</f>
        <v>0</v>
      </c>
      <c r="AD259" s="104">
        <f>Planning!AD$361</f>
        <v>0</v>
      </c>
      <c r="AE259" s="103">
        <f>Planning!AE$361</f>
        <v>0</v>
      </c>
      <c r="AF259" s="104">
        <f>Planning!AF$361</f>
        <v>0</v>
      </c>
      <c r="AG259" s="104">
        <f>Planning!AG$361</f>
        <v>0</v>
      </c>
      <c r="AH259" s="104">
        <f>Planning!AH$361</f>
        <v>0</v>
      </c>
      <c r="AI259" s="104">
        <f>Planning!AI$361</f>
        <v>0</v>
      </c>
      <c r="AJ259" s="105">
        <f>Planning!AJ$361</f>
        <v>0</v>
      </c>
      <c r="AK259" s="104">
        <f>Planning!AK$361</f>
        <v>0</v>
      </c>
      <c r="AL259" s="104">
        <f>Planning!AL$361</f>
        <v>0</v>
      </c>
      <c r="AM259" s="104">
        <f>Planning!AM$361</f>
        <v>0</v>
      </c>
      <c r="AN259" s="104">
        <f>Planning!AN$361</f>
        <v>0</v>
      </c>
      <c r="AO259" s="104">
        <f>Planning!AO$361</f>
        <v>0</v>
      </c>
      <c r="AP259" s="104">
        <f>Planning!AP$361</f>
        <v>0</v>
      </c>
      <c r="AQ259" s="104">
        <f>Planning!AQ$361</f>
        <v>0</v>
      </c>
      <c r="AR259" s="104">
        <f>Planning!AR$361</f>
        <v>0</v>
      </c>
      <c r="AS259" s="104">
        <f>Planning!AS$361</f>
        <v>0</v>
      </c>
      <c r="AT259" s="104">
        <f>Planning!AT$361</f>
        <v>0</v>
      </c>
      <c r="AU259" s="103">
        <f>Planning!AU$361</f>
        <v>0</v>
      </c>
      <c r="AV259" s="104">
        <f>Planning!AV$361</f>
        <v>0</v>
      </c>
      <c r="AW259" s="104">
        <f>Planning!AW$361</f>
        <v>0</v>
      </c>
      <c r="AX259" s="104">
        <f>Planning!AX$361</f>
        <v>0</v>
      </c>
      <c r="AY259" s="104">
        <f>Planning!AY$361</f>
        <v>0</v>
      </c>
      <c r="AZ259" s="104">
        <f>Planning!AZ$361</f>
        <v>0</v>
      </c>
      <c r="BA259" s="104">
        <f>Planning!BA$361</f>
        <v>0</v>
      </c>
      <c r="BB259" s="105">
        <f>Planning!BB$361</f>
        <v>0</v>
      </c>
      <c r="BC259" s="72">
        <f>Planning!BC$361</f>
        <v>0</v>
      </c>
      <c r="BD259" s="107"/>
      <c r="BE259" s="433">
        <f>Planning!BE$361</f>
        <v>0</v>
      </c>
      <c r="BF259" s="434">
        <f>Planning!BF$361</f>
        <v>0</v>
      </c>
      <c r="BG259" s="77">
        <f>Planning!BG$361</f>
        <v>0</v>
      </c>
      <c r="BH259" s="78">
        <f>Planning!BH$361</f>
        <v>0</v>
      </c>
      <c r="BI259" s="79" t="str">
        <f>Planning!BI$361</f>
        <v/>
      </c>
      <c r="BJ259" s="80">
        <f>Planning!BJ$361</f>
        <v>59.967741935483865</v>
      </c>
      <c r="BL259" s="323">
        <f>Planning!BL$361</f>
        <v>0</v>
      </c>
      <c r="BM259" s="150">
        <f>Planning!BP$361</f>
        <v>0</v>
      </c>
      <c r="NL259" s="43" t="s">
        <v>63</v>
      </c>
      <c r="NM259" s="43"/>
    </row>
    <row r="260" spans="1:377" s="318" customFormat="1" ht="10.199999999999999" customHeight="1" x14ac:dyDescent="0.3">
      <c r="A260" s="25"/>
      <c r="B260" s="389"/>
      <c r="C260" s="447"/>
      <c r="D260" s="15"/>
      <c r="E260" s="396">
        <f>Planning!$E$15</f>
        <v>0</v>
      </c>
      <c r="F260" s="396"/>
      <c r="G260" s="137">
        <f>(COUNTIF(O249:BB279,Planning!$NF$3))/2</f>
        <v>0</v>
      </c>
      <c r="H260" s="399"/>
      <c r="I260" s="445">
        <f>Conges!$B$14</f>
        <v>44907</v>
      </c>
      <c r="J260" s="446"/>
      <c r="K260" s="446"/>
      <c r="L260" s="446"/>
      <c r="M260" s="446"/>
      <c r="N260" s="81" t="str">
        <f>Planning!N$396</f>
        <v/>
      </c>
      <c r="O260" s="100">
        <f>Planning!O$396</f>
        <v>0</v>
      </c>
      <c r="P260" s="101">
        <f>Planning!P$396</f>
        <v>0</v>
      </c>
      <c r="Q260" s="101">
        <f>Planning!Q$396</f>
        <v>0</v>
      </c>
      <c r="R260" s="101">
        <f>Planning!R$396</f>
        <v>0</v>
      </c>
      <c r="S260" s="101">
        <f>Planning!S$396</f>
        <v>0</v>
      </c>
      <c r="T260" s="101">
        <f>Planning!T$396</f>
        <v>0</v>
      </c>
      <c r="U260" s="101">
        <f>Planning!U$396</f>
        <v>0</v>
      </c>
      <c r="V260" s="102">
        <f>Planning!V$396</f>
        <v>0</v>
      </c>
      <c r="W260" s="101">
        <f>Planning!W$396</f>
        <v>0</v>
      </c>
      <c r="X260" s="101">
        <f>Planning!X$396</f>
        <v>0</v>
      </c>
      <c r="Y260" s="101">
        <f>Planning!Y$396</f>
        <v>0</v>
      </c>
      <c r="Z260" s="101">
        <f>Planning!Z$396</f>
        <v>0</v>
      </c>
      <c r="AA260" s="101">
        <f>Planning!AA$396</f>
        <v>0</v>
      </c>
      <c r="AB260" s="101">
        <f>Planning!AB$396</f>
        <v>0</v>
      </c>
      <c r="AC260" s="101">
        <f>Planning!AC$396</f>
        <v>0</v>
      </c>
      <c r="AD260" s="101">
        <f>Planning!AD$396</f>
        <v>0</v>
      </c>
      <c r="AE260" s="100">
        <f>Planning!AE$396</f>
        <v>0</v>
      </c>
      <c r="AF260" s="101">
        <f>Planning!AF$396</f>
        <v>0</v>
      </c>
      <c r="AG260" s="101">
        <f>Planning!AG$396</f>
        <v>0</v>
      </c>
      <c r="AH260" s="101">
        <f>Planning!AH$396</f>
        <v>0</v>
      </c>
      <c r="AI260" s="101">
        <f>Planning!AI$396</f>
        <v>0</v>
      </c>
      <c r="AJ260" s="102">
        <f>Planning!AJ$396</f>
        <v>0</v>
      </c>
      <c r="AK260" s="101">
        <f>Planning!AK$396</f>
        <v>0</v>
      </c>
      <c r="AL260" s="101">
        <f>Planning!AL$396</f>
        <v>0</v>
      </c>
      <c r="AM260" s="101">
        <f>Planning!AM$396</f>
        <v>0</v>
      </c>
      <c r="AN260" s="101">
        <f>Planning!AN$396</f>
        <v>0</v>
      </c>
      <c r="AO260" s="101">
        <f>Planning!AO$396</f>
        <v>0</v>
      </c>
      <c r="AP260" s="101">
        <f>Planning!AP$396</f>
        <v>0</v>
      </c>
      <c r="AQ260" s="101">
        <f>Planning!AQ$396</f>
        <v>0</v>
      </c>
      <c r="AR260" s="101">
        <f>Planning!AR$396</f>
        <v>0</v>
      </c>
      <c r="AS260" s="101">
        <f>Planning!AS$396</f>
        <v>0</v>
      </c>
      <c r="AT260" s="101">
        <f>Planning!AT$396</f>
        <v>0</v>
      </c>
      <c r="AU260" s="100">
        <f>Planning!AU$396</f>
        <v>0</v>
      </c>
      <c r="AV260" s="101">
        <f>Planning!AV$396</f>
        <v>0</v>
      </c>
      <c r="AW260" s="101">
        <f>Planning!AW$396</f>
        <v>0</v>
      </c>
      <c r="AX260" s="101">
        <f>Planning!AX$396</f>
        <v>0</v>
      </c>
      <c r="AY260" s="101">
        <f>Planning!AY$396</f>
        <v>0</v>
      </c>
      <c r="AZ260" s="101">
        <f>Planning!AZ$396</f>
        <v>0</v>
      </c>
      <c r="BA260" s="101">
        <f>Planning!BA$396</f>
        <v>0</v>
      </c>
      <c r="BB260" s="102">
        <f>Planning!BB$396</f>
        <v>0</v>
      </c>
      <c r="BC260" s="85">
        <f>Planning!BC$396</f>
        <v>0</v>
      </c>
      <c r="BD260" s="107"/>
      <c r="BE260" s="435">
        <f>Planning!BE$396</f>
        <v>0</v>
      </c>
      <c r="BF260" s="436">
        <f>Planning!BF$396</f>
        <v>0</v>
      </c>
      <c r="BG260" s="91">
        <f>Planning!BG$396</f>
        <v>0</v>
      </c>
      <c r="BH260" s="92">
        <f>Planning!BH$396</f>
        <v>0</v>
      </c>
      <c r="BI260" s="93" t="str">
        <f>Planning!BI$396</f>
        <v/>
      </c>
      <c r="BJ260" s="94">
        <f>Planning!BJ$396</f>
        <v>65.419354838709666</v>
      </c>
      <c r="BL260" s="324">
        <f>Planning!BL$396</f>
        <v>0</v>
      </c>
      <c r="BM260" s="149">
        <f>Planning!BP$396</f>
        <v>0</v>
      </c>
      <c r="NL260" s="43" t="s">
        <v>63</v>
      </c>
      <c r="NM260" s="43"/>
    </row>
    <row r="261" spans="1:377" s="318" customFormat="1" ht="10.199999999999999" customHeight="1" x14ac:dyDescent="0.3">
      <c r="A261" s="25"/>
      <c r="B261" s="389"/>
      <c r="C261" s="447"/>
      <c r="D261" s="15"/>
      <c r="E261" s="361"/>
      <c r="F261" s="361"/>
      <c r="G261" s="141">
        <f>(COUNTIF(O249:BB279,Planning!$NH$3))/2</f>
        <v>0</v>
      </c>
      <c r="H261" s="399"/>
      <c r="I261" s="443">
        <f>Conges!$B$15</f>
        <v>44908</v>
      </c>
      <c r="J261" s="444"/>
      <c r="K261" s="444"/>
      <c r="L261" s="444"/>
      <c r="M261" s="444"/>
      <c r="N261" s="68" t="str">
        <f>Planning!N$431</f>
        <v/>
      </c>
      <c r="O261" s="103">
        <f>Planning!O$431</f>
        <v>0</v>
      </c>
      <c r="P261" s="104">
        <f>Planning!P$431</f>
        <v>0</v>
      </c>
      <c r="Q261" s="104">
        <f>Planning!Q$431</f>
        <v>0</v>
      </c>
      <c r="R261" s="104">
        <f>Planning!R$431</f>
        <v>0</v>
      </c>
      <c r="S261" s="104">
        <f>Planning!S$431</f>
        <v>0</v>
      </c>
      <c r="T261" s="104">
        <f>Planning!T$431</f>
        <v>0</v>
      </c>
      <c r="U261" s="104">
        <f>Planning!U$431</f>
        <v>0</v>
      </c>
      <c r="V261" s="105">
        <f>Planning!V$431</f>
        <v>0</v>
      </c>
      <c r="W261" s="103">
        <f>Planning!W$431</f>
        <v>0</v>
      </c>
      <c r="X261" s="104">
        <f>Planning!X$431</f>
        <v>0</v>
      </c>
      <c r="Y261" s="104">
        <f>Planning!Y$431</f>
        <v>0</v>
      </c>
      <c r="Z261" s="104">
        <f>Planning!Z$431</f>
        <v>0</v>
      </c>
      <c r="AA261" s="104">
        <f>Planning!AA$431</f>
        <v>0</v>
      </c>
      <c r="AB261" s="104">
        <f>Planning!AB$431</f>
        <v>0</v>
      </c>
      <c r="AC261" s="104">
        <f>Planning!AC$431</f>
        <v>0</v>
      </c>
      <c r="AD261" s="105">
        <f>Planning!AD$431</f>
        <v>0</v>
      </c>
      <c r="AE261" s="103">
        <f>Planning!AE$431</f>
        <v>0</v>
      </c>
      <c r="AF261" s="104">
        <f>Planning!AF$431</f>
        <v>0</v>
      </c>
      <c r="AG261" s="104">
        <f>Planning!AG$431</f>
        <v>0</v>
      </c>
      <c r="AH261" s="104">
        <f>Planning!AH$431</f>
        <v>0</v>
      </c>
      <c r="AI261" s="104">
        <f>Planning!AI$431</f>
        <v>0</v>
      </c>
      <c r="AJ261" s="105">
        <f>Planning!AJ$431</f>
        <v>0</v>
      </c>
      <c r="AK261" s="103">
        <f>Planning!AK$431</f>
        <v>0</v>
      </c>
      <c r="AL261" s="104">
        <f>Planning!AL$431</f>
        <v>0</v>
      </c>
      <c r="AM261" s="104">
        <f>Planning!AM$431</f>
        <v>0</v>
      </c>
      <c r="AN261" s="104">
        <f>Planning!AN$431</f>
        <v>0</v>
      </c>
      <c r="AO261" s="104">
        <f>Planning!AO$431</f>
        <v>0</v>
      </c>
      <c r="AP261" s="104">
        <f>Planning!AP$431</f>
        <v>0</v>
      </c>
      <c r="AQ261" s="104">
        <f>Planning!AQ$431</f>
        <v>0</v>
      </c>
      <c r="AR261" s="104">
        <f>Planning!AR$431</f>
        <v>0</v>
      </c>
      <c r="AS261" s="104">
        <f>Planning!AS$431</f>
        <v>0</v>
      </c>
      <c r="AT261" s="105">
        <f>Planning!AT$431</f>
        <v>0</v>
      </c>
      <c r="AU261" s="103">
        <f>Planning!AU$431</f>
        <v>0</v>
      </c>
      <c r="AV261" s="104">
        <f>Planning!AV$431</f>
        <v>0</v>
      </c>
      <c r="AW261" s="104">
        <f>Planning!AW$431</f>
        <v>0</v>
      </c>
      <c r="AX261" s="104">
        <f>Planning!AX$431</f>
        <v>0</v>
      </c>
      <c r="AY261" s="104">
        <f>Planning!AY$431</f>
        <v>0</v>
      </c>
      <c r="AZ261" s="104">
        <f>Planning!AZ$431</f>
        <v>0</v>
      </c>
      <c r="BA261" s="104">
        <f>Planning!BA$431</f>
        <v>0</v>
      </c>
      <c r="BB261" s="105">
        <f>Planning!BB$431</f>
        <v>0</v>
      </c>
      <c r="BC261" s="72">
        <f>Planning!BC$431</f>
        <v>0</v>
      </c>
      <c r="BD261" s="107"/>
      <c r="BE261" s="433">
        <f>Planning!BE$431</f>
        <v>0</v>
      </c>
      <c r="BF261" s="434">
        <f>Planning!BF$431</f>
        <v>0</v>
      </c>
      <c r="BG261" s="77">
        <f>Planning!BG$431</f>
        <v>0</v>
      </c>
      <c r="BH261" s="78">
        <f>Planning!BH$431</f>
        <v>0</v>
      </c>
      <c r="BI261" s="79" t="str">
        <f>Planning!BI$431</f>
        <v/>
      </c>
      <c r="BJ261" s="80">
        <f>Planning!BJ$431</f>
        <v>70.870967741935473</v>
      </c>
      <c r="BL261" s="323">
        <f>Planning!BL$431</f>
        <v>0</v>
      </c>
      <c r="BM261" s="150">
        <f>Planning!BP$431</f>
        <v>0</v>
      </c>
      <c r="NL261" s="43" t="s">
        <v>63</v>
      </c>
      <c r="NM261" s="43"/>
    </row>
    <row r="262" spans="1:377" s="318" customFormat="1" ht="10.199999999999999" customHeight="1" x14ac:dyDescent="0.3">
      <c r="A262" s="25"/>
      <c r="B262" s="389"/>
      <c r="C262" s="447"/>
      <c r="D262" s="15"/>
      <c r="E262" s="426"/>
      <c r="F262" s="426"/>
      <c r="G262" s="142">
        <f>(COUNTIF(O249:BB279,Planning!$NJ$3))/2</f>
        <v>0</v>
      </c>
      <c r="H262" s="399"/>
      <c r="I262" s="445">
        <f>Conges!$B$16</f>
        <v>44909</v>
      </c>
      <c r="J262" s="446"/>
      <c r="K262" s="446"/>
      <c r="L262" s="446"/>
      <c r="M262" s="446"/>
      <c r="N262" s="81" t="str">
        <f>Planning!N$466</f>
        <v/>
      </c>
      <c r="O262" s="100">
        <f>Planning!O$466</f>
        <v>0</v>
      </c>
      <c r="P262" s="101">
        <f>Planning!P$466</f>
        <v>0</v>
      </c>
      <c r="Q262" s="101">
        <f>Planning!Q$466</f>
        <v>0</v>
      </c>
      <c r="R262" s="101">
        <f>Planning!R$466</f>
        <v>0</v>
      </c>
      <c r="S262" s="101">
        <f>Planning!S$466</f>
        <v>0</v>
      </c>
      <c r="T262" s="101">
        <f>Planning!T$466</f>
        <v>0</v>
      </c>
      <c r="U262" s="101">
        <f>Planning!U$466</f>
        <v>0</v>
      </c>
      <c r="V262" s="102">
        <f>Planning!V$466</f>
        <v>0</v>
      </c>
      <c r="W262" s="100">
        <f>Planning!W$466</f>
        <v>0</v>
      </c>
      <c r="X262" s="101">
        <f>Planning!X$466</f>
        <v>0</v>
      </c>
      <c r="Y262" s="101">
        <f>Planning!Y$466</f>
        <v>0</v>
      </c>
      <c r="Z262" s="101">
        <f>Planning!Z$466</f>
        <v>0</v>
      </c>
      <c r="AA262" s="101">
        <f>Planning!AA$466</f>
        <v>0</v>
      </c>
      <c r="AB262" s="101">
        <f>Planning!AB$466</f>
        <v>0</v>
      </c>
      <c r="AC262" s="101">
        <f>Planning!AC$466</f>
        <v>0</v>
      </c>
      <c r="AD262" s="102">
        <f>Planning!AD$466</f>
        <v>0</v>
      </c>
      <c r="AE262" s="100">
        <f>Planning!AE$466</f>
        <v>0</v>
      </c>
      <c r="AF262" s="101">
        <f>Planning!AF$466</f>
        <v>0</v>
      </c>
      <c r="AG262" s="101">
        <f>Planning!AG$466</f>
        <v>0</v>
      </c>
      <c r="AH262" s="101">
        <f>Planning!AH$466</f>
        <v>0</v>
      </c>
      <c r="AI262" s="101">
        <f>Planning!AI$466</f>
        <v>0</v>
      </c>
      <c r="AJ262" s="102">
        <f>Planning!AJ$466</f>
        <v>0</v>
      </c>
      <c r="AK262" s="100">
        <f>Planning!AK$466</f>
        <v>0</v>
      </c>
      <c r="AL262" s="101">
        <f>Planning!AL$466</f>
        <v>0</v>
      </c>
      <c r="AM262" s="101">
        <f>Planning!AM$466</f>
        <v>0</v>
      </c>
      <c r="AN262" s="101">
        <f>Planning!AN$466</f>
        <v>0</v>
      </c>
      <c r="AO262" s="101">
        <f>Planning!AO$466</f>
        <v>0</v>
      </c>
      <c r="AP262" s="101">
        <f>Planning!AP$466</f>
        <v>0</v>
      </c>
      <c r="AQ262" s="101">
        <f>Planning!AQ$466</f>
        <v>0</v>
      </c>
      <c r="AR262" s="101">
        <f>Planning!AR$466</f>
        <v>0</v>
      </c>
      <c r="AS262" s="101">
        <f>Planning!AS$466</f>
        <v>0</v>
      </c>
      <c r="AT262" s="102">
        <f>Planning!AT$466</f>
        <v>0</v>
      </c>
      <c r="AU262" s="100">
        <f>Planning!AU$466</f>
        <v>0</v>
      </c>
      <c r="AV262" s="101">
        <f>Planning!AV$466</f>
        <v>0</v>
      </c>
      <c r="AW262" s="101">
        <f>Planning!AW$466</f>
        <v>0</v>
      </c>
      <c r="AX262" s="101">
        <f>Planning!AX$466</f>
        <v>0</v>
      </c>
      <c r="AY262" s="101">
        <f>Planning!AY$466</f>
        <v>0</v>
      </c>
      <c r="AZ262" s="101">
        <f>Planning!AZ$466</f>
        <v>0</v>
      </c>
      <c r="BA262" s="101">
        <f>Planning!BA$466</f>
        <v>0</v>
      </c>
      <c r="BB262" s="102">
        <f>Planning!BB$466</f>
        <v>0</v>
      </c>
      <c r="BC262" s="85">
        <f>Planning!BC$466</f>
        <v>0</v>
      </c>
      <c r="BD262" s="107"/>
      <c r="BE262" s="435">
        <f>Planning!BE$466</f>
        <v>0</v>
      </c>
      <c r="BF262" s="436">
        <f>Planning!BF$466</f>
        <v>0</v>
      </c>
      <c r="BG262" s="91">
        <f>Planning!BG$466</f>
        <v>0</v>
      </c>
      <c r="BH262" s="92">
        <f>Planning!BH$466</f>
        <v>0</v>
      </c>
      <c r="BI262" s="93" t="str">
        <f>Planning!BI$466</f>
        <v/>
      </c>
      <c r="BJ262" s="94">
        <f>Planning!BJ$466</f>
        <v>76.322580645161281</v>
      </c>
      <c r="BL262" s="324">
        <f>Planning!BL$466</f>
        <v>0</v>
      </c>
      <c r="BM262" s="149">
        <f>Planning!BP$466</f>
        <v>0</v>
      </c>
      <c r="NL262" s="43" t="s">
        <v>63</v>
      </c>
      <c r="NM262" s="43"/>
    </row>
    <row r="263" spans="1:377" s="318" customFormat="1" ht="10.199999999999999" customHeight="1" x14ac:dyDescent="0.3">
      <c r="A263" s="25"/>
      <c r="B263" s="389"/>
      <c r="C263" s="447"/>
      <c r="D263" s="15"/>
      <c r="E263" s="379" t="str">
        <f>Planning!$E$18</f>
        <v>H sans Renfort</v>
      </c>
      <c r="F263" s="379"/>
      <c r="G263" s="138">
        <f>SUM(G254:G262)-G257</f>
        <v>0</v>
      </c>
      <c r="H263" s="399"/>
      <c r="I263" s="443">
        <f>Conges!$B$17</f>
        <v>44910</v>
      </c>
      <c r="J263" s="444"/>
      <c r="K263" s="444"/>
      <c r="L263" s="444"/>
      <c r="M263" s="444"/>
      <c r="N263" s="68" t="str">
        <f>Planning!N$501</f>
        <v/>
      </c>
      <c r="O263" s="103">
        <f>Planning!O$501</f>
        <v>0</v>
      </c>
      <c r="P263" s="104">
        <f>Planning!P$501</f>
        <v>0</v>
      </c>
      <c r="Q263" s="104">
        <f>Planning!Q$501</f>
        <v>0</v>
      </c>
      <c r="R263" s="104">
        <f>Planning!R$501</f>
        <v>0</v>
      </c>
      <c r="S263" s="104">
        <f>Planning!S$501</f>
        <v>0</v>
      </c>
      <c r="T263" s="104">
        <f>Planning!T$501</f>
        <v>0</v>
      </c>
      <c r="U263" s="104">
        <f>Planning!U$501</f>
        <v>0</v>
      </c>
      <c r="V263" s="105">
        <f>Planning!V$501</f>
        <v>0</v>
      </c>
      <c r="W263" s="103">
        <f>Planning!W$501</f>
        <v>0</v>
      </c>
      <c r="X263" s="104">
        <f>Planning!X$501</f>
        <v>0</v>
      </c>
      <c r="Y263" s="104">
        <f>Planning!Y$501</f>
        <v>0</v>
      </c>
      <c r="Z263" s="104">
        <f>Planning!Z$501</f>
        <v>0</v>
      </c>
      <c r="AA263" s="104">
        <f>Planning!AA$501</f>
        <v>0</v>
      </c>
      <c r="AB263" s="104">
        <f>Planning!AB$501</f>
        <v>0</v>
      </c>
      <c r="AC263" s="104">
        <f>Planning!AC$501</f>
        <v>0</v>
      </c>
      <c r="AD263" s="105">
        <f>Planning!AD$501</f>
        <v>0</v>
      </c>
      <c r="AE263" s="103">
        <f>Planning!AE$501</f>
        <v>0</v>
      </c>
      <c r="AF263" s="104">
        <f>Planning!AF$501</f>
        <v>0</v>
      </c>
      <c r="AG263" s="104">
        <f>Planning!AG$501</f>
        <v>0</v>
      </c>
      <c r="AH263" s="104">
        <f>Planning!AH$501</f>
        <v>0</v>
      </c>
      <c r="AI263" s="104">
        <f>Planning!AI$501</f>
        <v>0</v>
      </c>
      <c r="AJ263" s="105">
        <f>Planning!AJ$501</f>
        <v>0</v>
      </c>
      <c r="AK263" s="103">
        <f>Planning!AK$501</f>
        <v>0</v>
      </c>
      <c r="AL263" s="104">
        <f>Planning!AL$501</f>
        <v>0</v>
      </c>
      <c r="AM263" s="104">
        <f>Planning!AM$501</f>
        <v>0</v>
      </c>
      <c r="AN263" s="104">
        <f>Planning!AN$501</f>
        <v>0</v>
      </c>
      <c r="AO263" s="104">
        <f>Planning!AO$501</f>
        <v>0</v>
      </c>
      <c r="AP263" s="104">
        <f>Planning!AP$501</f>
        <v>0</v>
      </c>
      <c r="AQ263" s="104">
        <f>Planning!AQ$501</f>
        <v>0</v>
      </c>
      <c r="AR263" s="104">
        <f>Planning!AR$501</f>
        <v>0</v>
      </c>
      <c r="AS263" s="104">
        <f>Planning!AS$501</f>
        <v>0</v>
      </c>
      <c r="AT263" s="105">
        <f>Planning!AT$501</f>
        <v>0</v>
      </c>
      <c r="AU263" s="103">
        <f>Planning!AU$501</f>
        <v>0</v>
      </c>
      <c r="AV263" s="104">
        <f>Planning!AV$501</f>
        <v>0</v>
      </c>
      <c r="AW263" s="104">
        <f>Planning!AW$501</f>
        <v>0</v>
      </c>
      <c r="AX263" s="104">
        <f>Planning!AX$501</f>
        <v>0</v>
      </c>
      <c r="AY263" s="104">
        <f>Planning!AY$501</f>
        <v>0</v>
      </c>
      <c r="AZ263" s="104">
        <f>Planning!AZ$501</f>
        <v>0</v>
      </c>
      <c r="BA263" s="104">
        <f>Planning!BA$501</f>
        <v>0</v>
      </c>
      <c r="BB263" s="105">
        <f>Planning!BB$501</f>
        <v>0</v>
      </c>
      <c r="BC263" s="72">
        <f>Planning!BC$501</f>
        <v>0</v>
      </c>
      <c r="BD263" s="107"/>
      <c r="BE263" s="433">
        <f>Planning!BE$501</f>
        <v>0</v>
      </c>
      <c r="BF263" s="434">
        <f>Planning!BF$501</f>
        <v>0</v>
      </c>
      <c r="BG263" s="77">
        <f>Planning!BG$501</f>
        <v>0</v>
      </c>
      <c r="BH263" s="78">
        <f>Planning!BH$501</f>
        <v>0</v>
      </c>
      <c r="BI263" s="79" t="str">
        <f>Planning!BI$501</f>
        <v/>
      </c>
      <c r="BJ263" s="80">
        <f>Planning!BJ$501</f>
        <v>81.774193548387089</v>
      </c>
      <c r="BL263" s="323">
        <f>Planning!BL$501</f>
        <v>0</v>
      </c>
      <c r="BM263" s="150">
        <f>Planning!BP$501</f>
        <v>0</v>
      </c>
      <c r="NL263" s="43" t="s">
        <v>63</v>
      </c>
      <c r="NM263" s="43"/>
    </row>
    <row r="264" spans="1:377" s="318" customFormat="1" ht="10.199999999999999" customHeight="1" x14ac:dyDescent="0.3">
      <c r="A264" s="25"/>
      <c r="B264" s="389"/>
      <c r="C264" s="447"/>
      <c r="D264" s="15"/>
      <c r="E264" s="379" t="str">
        <f>Planning!$E$19</f>
        <v>H avec Renfort</v>
      </c>
      <c r="F264" s="379"/>
      <c r="G264" s="138">
        <f>SUM(G254:G262)</f>
        <v>0</v>
      </c>
      <c r="H264" s="399"/>
      <c r="I264" s="445">
        <f>Conges!$B$18</f>
        <v>44911</v>
      </c>
      <c r="J264" s="446"/>
      <c r="K264" s="446"/>
      <c r="L264" s="446"/>
      <c r="M264" s="446"/>
      <c r="N264" s="81" t="str">
        <f>Planning!N$536</f>
        <v/>
      </c>
      <c r="O264" s="100">
        <f>Planning!O$536</f>
        <v>0</v>
      </c>
      <c r="P264" s="101">
        <f>Planning!P$536</f>
        <v>0</v>
      </c>
      <c r="Q264" s="101">
        <f>Planning!Q$536</f>
        <v>0</v>
      </c>
      <c r="R264" s="101">
        <f>Planning!R$536</f>
        <v>0</v>
      </c>
      <c r="S264" s="101">
        <f>Planning!S$536</f>
        <v>0</v>
      </c>
      <c r="T264" s="101">
        <f>Planning!T$536</f>
        <v>0</v>
      </c>
      <c r="U264" s="101">
        <f>Planning!U$536</f>
        <v>0</v>
      </c>
      <c r="V264" s="102">
        <f>Planning!V$536</f>
        <v>0</v>
      </c>
      <c r="W264" s="100">
        <f>Planning!W$536</f>
        <v>0</v>
      </c>
      <c r="X264" s="101">
        <f>Planning!X$536</f>
        <v>0</v>
      </c>
      <c r="Y264" s="101">
        <f>Planning!Y$536</f>
        <v>0</v>
      </c>
      <c r="Z264" s="101">
        <f>Planning!Z$536</f>
        <v>0</v>
      </c>
      <c r="AA264" s="101">
        <f>Planning!AA$536</f>
        <v>0</v>
      </c>
      <c r="AB264" s="101">
        <f>Planning!AB$536</f>
        <v>0</v>
      </c>
      <c r="AC264" s="101">
        <f>Planning!AC$536</f>
        <v>0</v>
      </c>
      <c r="AD264" s="102">
        <f>Planning!AD$536</f>
        <v>0</v>
      </c>
      <c r="AE264" s="100">
        <f>Planning!AE$536</f>
        <v>0</v>
      </c>
      <c r="AF264" s="101">
        <f>Planning!AF$536</f>
        <v>0</v>
      </c>
      <c r="AG264" s="101">
        <f>Planning!AG$536</f>
        <v>0</v>
      </c>
      <c r="AH264" s="101">
        <f>Planning!AH$536</f>
        <v>0</v>
      </c>
      <c r="AI264" s="101">
        <f>Planning!AI$536</f>
        <v>0</v>
      </c>
      <c r="AJ264" s="102">
        <f>Planning!AJ$536</f>
        <v>0</v>
      </c>
      <c r="AK264" s="100">
        <f>Planning!AK$536</f>
        <v>0</v>
      </c>
      <c r="AL264" s="101">
        <f>Planning!AL$536</f>
        <v>0</v>
      </c>
      <c r="AM264" s="101">
        <f>Planning!AM$536</f>
        <v>0</v>
      </c>
      <c r="AN264" s="101">
        <f>Planning!AN$536</f>
        <v>0</v>
      </c>
      <c r="AO264" s="101">
        <f>Planning!AO$536</f>
        <v>0</v>
      </c>
      <c r="AP264" s="101">
        <f>Planning!AP$536</f>
        <v>0</v>
      </c>
      <c r="AQ264" s="101">
        <f>Planning!AQ$536</f>
        <v>0</v>
      </c>
      <c r="AR264" s="101">
        <f>Planning!AR$536</f>
        <v>0</v>
      </c>
      <c r="AS264" s="101">
        <f>Planning!AS$536</f>
        <v>0</v>
      </c>
      <c r="AT264" s="102">
        <f>Planning!AT$536</f>
        <v>0</v>
      </c>
      <c r="AU264" s="100">
        <f>Planning!AU$536</f>
        <v>0</v>
      </c>
      <c r="AV264" s="101">
        <f>Planning!AV$536</f>
        <v>0</v>
      </c>
      <c r="AW264" s="101">
        <f>Planning!AW$536</f>
        <v>0</v>
      </c>
      <c r="AX264" s="101">
        <f>Planning!AX$536</f>
        <v>0</v>
      </c>
      <c r="AY264" s="101">
        <f>Planning!AY$536</f>
        <v>0</v>
      </c>
      <c r="AZ264" s="101">
        <f>Planning!AZ$536</f>
        <v>0</v>
      </c>
      <c r="BA264" s="101">
        <f>Planning!BA$536</f>
        <v>0</v>
      </c>
      <c r="BB264" s="102">
        <f>Planning!BB$536</f>
        <v>0</v>
      </c>
      <c r="BC264" s="85">
        <f>Planning!BC$536</f>
        <v>0</v>
      </c>
      <c r="BD264" s="107"/>
      <c r="BE264" s="435">
        <f>Planning!BE$536</f>
        <v>0</v>
      </c>
      <c r="BF264" s="436">
        <f>Planning!BF$536</f>
        <v>0</v>
      </c>
      <c r="BG264" s="91">
        <f>Planning!BG$536</f>
        <v>0</v>
      </c>
      <c r="BH264" s="92">
        <f>Planning!BH$536</f>
        <v>0</v>
      </c>
      <c r="BI264" s="93" t="str">
        <f>Planning!BI$536</f>
        <v/>
      </c>
      <c r="BJ264" s="94">
        <f>Planning!BJ$536</f>
        <v>87.225806451612897</v>
      </c>
      <c r="BL264" s="324">
        <f>Planning!BL$536</f>
        <v>0</v>
      </c>
      <c r="BM264" s="149">
        <f>Planning!BP$536</f>
        <v>0</v>
      </c>
      <c r="NL264" s="43" t="s">
        <v>63</v>
      </c>
      <c r="NM264" s="43"/>
    </row>
    <row r="265" spans="1:377" s="318" customFormat="1" ht="10.199999999999999" customHeight="1" x14ac:dyDescent="0.3">
      <c r="A265" s="25"/>
      <c r="B265" s="389"/>
      <c r="C265" s="447"/>
      <c r="D265" s="15"/>
      <c r="E265" s="106"/>
      <c r="F265" s="106"/>
      <c r="G265" s="106"/>
      <c r="H265" s="399"/>
      <c r="I265" s="443">
        <f>Conges!$B$19</f>
        <v>44912</v>
      </c>
      <c r="J265" s="444"/>
      <c r="K265" s="444"/>
      <c r="L265" s="444"/>
      <c r="M265" s="444"/>
      <c r="N265" s="68" t="str">
        <f>Planning!N$571</f>
        <v/>
      </c>
      <c r="O265" s="103">
        <f>Planning!O$571</f>
        <v>0</v>
      </c>
      <c r="P265" s="104">
        <f>Planning!P$571</f>
        <v>0</v>
      </c>
      <c r="Q265" s="104">
        <f>Planning!Q$571</f>
        <v>0</v>
      </c>
      <c r="R265" s="104">
        <f>Planning!R$571</f>
        <v>0</v>
      </c>
      <c r="S265" s="104">
        <f>Planning!S$571</f>
        <v>0</v>
      </c>
      <c r="T265" s="104">
        <f>Planning!T$571</f>
        <v>0</v>
      </c>
      <c r="U265" s="104">
        <f>Planning!U$571</f>
        <v>0</v>
      </c>
      <c r="V265" s="105">
        <f>Planning!V$571</f>
        <v>0</v>
      </c>
      <c r="W265" s="103">
        <f>Planning!W$571</f>
        <v>0</v>
      </c>
      <c r="X265" s="104">
        <f>Planning!X$571</f>
        <v>0</v>
      </c>
      <c r="Y265" s="104">
        <f>Planning!Y$571</f>
        <v>0</v>
      </c>
      <c r="Z265" s="104">
        <f>Planning!Z$571</f>
        <v>0</v>
      </c>
      <c r="AA265" s="104">
        <f>Planning!AA$571</f>
        <v>0</v>
      </c>
      <c r="AB265" s="104">
        <f>Planning!AB$571</f>
        <v>0</v>
      </c>
      <c r="AC265" s="104">
        <f>Planning!AC$571</f>
        <v>0</v>
      </c>
      <c r="AD265" s="105">
        <f>Planning!AD$571</f>
        <v>0</v>
      </c>
      <c r="AE265" s="103">
        <f>Planning!AE$571</f>
        <v>0</v>
      </c>
      <c r="AF265" s="104">
        <f>Planning!AF$571</f>
        <v>0</v>
      </c>
      <c r="AG265" s="104">
        <f>Planning!AG$571</f>
        <v>0</v>
      </c>
      <c r="AH265" s="104">
        <f>Planning!AH$571</f>
        <v>0</v>
      </c>
      <c r="AI265" s="104">
        <f>Planning!AI$571</f>
        <v>0</v>
      </c>
      <c r="AJ265" s="105">
        <f>Planning!AJ$571</f>
        <v>0</v>
      </c>
      <c r="AK265" s="103">
        <f>Planning!AK$571</f>
        <v>0</v>
      </c>
      <c r="AL265" s="104">
        <f>Planning!AL$571</f>
        <v>0</v>
      </c>
      <c r="AM265" s="104">
        <f>Planning!AM$571</f>
        <v>0</v>
      </c>
      <c r="AN265" s="104">
        <f>Planning!AN$571</f>
        <v>0</v>
      </c>
      <c r="AO265" s="104">
        <f>Planning!AO$571</f>
        <v>0</v>
      </c>
      <c r="AP265" s="104">
        <f>Planning!AP$571</f>
        <v>0</v>
      </c>
      <c r="AQ265" s="104">
        <f>Planning!AQ$571</f>
        <v>0</v>
      </c>
      <c r="AR265" s="104">
        <f>Planning!AR$571</f>
        <v>0</v>
      </c>
      <c r="AS265" s="104">
        <f>Planning!AS$571</f>
        <v>0</v>
      </c>
      <c r="AT265" s="105">
        <f>Planning!AT$571</f>
        <v>0</v>
      </c>
      <c r="AU265" s="103">
        <f>Planning!AU$571</f>
        <v>0</v>
      </c>
      <c r="AV265" s="104">
        <f>Planning!AV$571</f>
        <v>0</v>
      </c>
      <c r="AW265" s="104">
        <f>Planning!AW$571</f>
        <v>0</v>
      </c>
      <c r="AX265" s="104">
        <f>Planning!AX$571</f>
        <v>0</v>
      </c>
      <c r="AY265" s="104">
        <f>Planning!AY$571</f>
        <v>0</v>
      </c>
      <c r="AZ265" s="104">
        <f>Planning!AZ$571</f>
        <v>0</v>
      </c>
      <c r="BA265" s="104">
        <f>Planning!BA$571</f>
        <v>0</v>
      </c>
      <c r="BB265" s="105">
        <f>Planning!BB$571</f>
        <v>0</v>
      </c>
      <c r="BC265" s="72">
        <f>Planning!BC$571</f>
        <v>0</v>
      </c>
      <c r="BD265" s="107"/>
      <c r="BE265" s="433">
        <f>Planning!BE$571</f>
        <v>0</v>
      </c>
      <c r="BF265" s="434">
        <f>Planning!BF$571</f>
        <v>0</v>
      </c>
      <c r="BG265" s="77">
        <f>Planning!BG$571</f>
        <v>0</v>
      </c>
      <c r="BH265" s="78">
        <f>Planning!BH$571</f>
        <v>0</v>
      </c>
      <c r="BI265" s="79" t="str">
        <f>Planning!BI$571</f>
        <v/>
      </c>
      <c r="BJ265" s="80">
        <f>Planning!BJ$571</f>
        <v>92.677419354838705</v>
      </c>
      <c r="BL265" s="323">
        <f>Planning!BL$571</f>
        <v>0</v>
      </c>
      <c r="BM265" s="150">
        <f>Planning!BP$571</f>
        <v>0</v>
      </c>
      <c r="NL265" s="43" t="s">
        <v>63</v>
      </c>
      <c r="NM265" s="43"/>
    </row>
    <row r="266" spans="1:377" s="318" customFormat="1" ht="10.199999999999999" customHeight="1" x14ac:dyDescent="0.3">
      <c r="A266" s="25"/>
      <c r="B266" s="389"/>
      <c r="C266" s="447"/>
      <c r="D266" s="15"/>
      <c r="E266" s="106"/>
      <c r="F266" s="106"/>
      <c r="G266" s="106"/>
      <c r="H266" s="399"/>
      <c r="I266" s="445">
        <f>Conges!$B$20</f>
        <v>44913</v>
      </c>
      <c r="J266" s="446"/>
      <c r="K266" s="446"/>
      <c r="L266" s="446"/>
      <c r="M266" s="446"/>
      <c r="N266" s="81" t="str">
        <f>Planning!N$606</f>
        <v/>
      </c>
      <c r="O266" s="100">
        <f>Planning!O$606</f>
        <v>0</v>
      </c>
      <c r="P266" s="101">
        <f>Planning!P$606</f>
        <v>0</v>
      </c>
      <c r="Q266" s="101">
        <f>Planning!Q$606</f>
        <v>0</v>
      </c>
      <c r="R266" s="101">
        <f>Planning!R$606</f>
        <v>0</v>
      </c>
      <c r="S266" s="101">
        <f>Planning!S$606</f>
        <v>0</v>
      </c>
      <c r="T266" s="101">
        <f>Planning!T$606</f>
        <v>0</v>
      </c>
      <c r="U266" s="101">
        <f>Planning!U$606</f>
        <v>0</v>
      </c>
      <c r="V266" s="102">
        <f>Planning!V$606</f>
        <v>0</v>
      </c>
      <c r="W266" s="100">
        <f>Planning!W$606</f>
        <v>0</v>
      </c>
      <c r="X266" s="101">
        <f>Planning!X$606</f>
        <v>0</v>
      </c>
      <c r="Y266" s="101">
        <f>Planning!Y$606</f>
        <v>0</v>
      </c>
      <c r="Z266" s="101">
        <f>Planning!Z$606</f>
        <v>0</v>
      </c>
      <c r="AA266" s="101">
        <f>Planning!AA$606</f>
        <v>0</v>
      </c>
      <c r="AB266" s="101">
        <f>Planning!AB$606</f>
        <v>0</v>
      </c>
      <c r="AC266" s="101">
        <f>Planning!AC$606</f>
        <v>0</v>
      </c>
      <c r="AD266" s="102">
        <f>Planning!AD$606</f>
        <v>0</v>
      </c>
      <c r="AE266" s="100">
        <f>Planning!AE$606</f>
        <v>0</v>
      </c>
      <c r="AF266" s="101">
        <f>Planning!AF$606</f>
        <v>0</v>
      </c>
      <c r="AG266" s="101">
        <f>Planning!AG$606</f>
        <v>0</v>
      </c>
      <c r="AH266" s="101">
        <f>Planning!AH$606</f>
        <v>0</v>
      </c>
      <c r="AI266" s="101">
        <f>Planning!AI$606</f>
        <v>0</v>
      </c>
      <c r="AJ266" s="102">
        <f>Planning!AJ$606</f>
        <v>0</v>
      </c>
      <c r="AK266" s="100">
        <f>Planning!AK$606</f>
        <v>0</v>
      </c>
      <c r="AL266" s="101">
        <f>Planning!AL$606</f>
        <v>0</v>
      </c>
      <c r="AM266" s="101">
        <f>Planning!AM$606</f>
        <v>0</v>
      </c>
      <c r="AN266" s="101">
        <f>Planning!AN$606</f>
        <v>0</v>
      </c>
      <c r="AO266" s="101">
        <f>Planning!AO$606</f>
        <v>0</v>
      </c>
      <c r="AP266" s="101">
        <f>Planning!AP$606</f>
        <v>0</v>
      </c>
      <c r="AQ266" s="101">
        <f>Planning!AQ$606</f>
        <v>0</v>
      </c>
      <c r="AR266" s="101">
        <f>Planning!AR$606</f>
        <v>0</v>
      </c>
      <c r="AS266" s="101">
        <f>Planning!AS$606</f>
        <v>0</v>
      </c>
      <c r="AT266" s="102">
        <f>Planning!AT$606</f>
        <v>0</v>
      </c>
      <c r="AU266" s="100">
        <f>Planning!AU$606</f>
        <v>0</v>
      </c>
      <c r="AV266" s="101">
        <f>Planning!AV$606</f>
        <v>0</v>
      </c>
      <c r="AW266" s="101">
        <f>Planning!AW$606</f>
        <v>0</v>
      </c>
      <c r="AX266" s="101">
        <f>Planning!AX$606</f>
        <v>0</v>
      </c>
      <c r="AY266" s="101">
        <f>Planning!AY$606</f>
        <v>0</v>
      </c>
      <c r="AZ266" s="101">
        <f>Planning!AZ$606</f>
        <v>0</v>
      </c>
      <c r="BA266" s="101">
        <f>Planning!BA$606</f>
        <v>0</v>
      </c>
      <c r="BB266" s="102">
        <f>Planning!BB$606</f>
        <v>0</v>
      </c>
      <c r="BC266" s="85">
        <f>Planning!BC$606</f>
        <v>0</v>
      </c>
      <c r="BD266" s="107"/>
      <c r="BE266" s="435">
        <f>Planning!BE$606</f>
        <v>0</v>
      </c>
      <c r="BF266" s="436">
        <f>Planning!BF$606</f>
        <v>0</v>
      </c>
      <c r="BG266" s="91">
        <f>Planning!BG$606</f>
        <v>0</v>
      </c>
      <c r="BH266" s="92">
        <f>Planning!BH$606</f>
        <v>0</v>
      </c>
      <c r="BI266" s="93" t="str">
        <f>Planning!BI$606</f>
        <v/>
      </c>
      <c r="BJ266" s="94">
        <f>Planning!BJ$606</f>
        <v>98.129032258064512</v>
      </c>
      <c r="BL266" s="324">
        <f>Planning!BL$606</f>
        <v>0</v>
      </c>
      <c r="BM266" s="149">
        <f>Planning!BP$606</f>
        <v>0</v>
      </c>
      <c r="NL266" s="43" t="s">
        <v>63</v>
      </c>
      <c r="NM266" s="43"/>
    </row>
    <row r="267" spans="1:377" s="318" customFormat="1" ht="10.199999999999999" customHeight="1" x14ac:dyDescent="0.3">
      <c r="A267" s="25"/>
      <c r="B267" s="389"/>
      <c r="C267" s="447"/>
      <c r="D267" s="15"/>
      <c r="E267" s="106"/>
      <c r="F267" s="106"/>
      <c r="G267" s="106"/>
      <c r="H267" s="399"/>
      <c r="I267" s="443">
        <f>Conges!$B$21</f>
        <v>44914</v>
      </c>
      <c r="J267" s="444"/>
      <c r="K267" s="444"/>
      <c r="L267" s="444"/>
      <c r="M267" s="444"/>
      <c r="N267" s="68" t="str">
        <f>Planning!N$641</f>
        <v/>
      </c>
      <c r="O267" s="103">
        <f>Planning!O$641</f>
        <v>0</v>
      </c>
      <c r="P267" s="104">
        <f>Planning!P$641</f>
        <v>0</v>
      </c>
      <c r="Q267" s="104">
        <f>Planning!Q$641</f>
        <v>0</v>
      </c>
      <c r="R267" s="104">
        <f>Planning!R$641</f>
        <v>0</v>
      </c>
      <c r="S267" s="104">
        <f>Planning!S$641</f>
        <v>0</v>
      </c>
      <c r="T267" s="104">
        <f>Planning!T$641</f>
        <v>0</v>
      </c>
      <c r="U267" s="104">
        <f>Planning!U$641</f>
        <v>0</v>
      </c>
      <c r="V267" s="105">
        <f>Planning!V$641</f>
        <v>0</v>
      </c>
      <c r="W267" s="103">
        <f>Planning!W$641</f>
        <v>0</v>
      </c>
      <c r="X267" s="104">
        <f>Planning!X$641</f>
        <v>0</v>
      </c>
      <c r="Y267" s="104">
        <f>Planning!Y$641</f>
        <v>0</v>
      </c>
      <c r="Z267" s="104">
        <f>Planning!Z$641</f>
        <v>0</v>
      </c>
      <c r="AA267" s="104">
        <f>Planning!AA$641</f>
        <v>0</v>
      </c>
      <c r="AB267" s="104">
        <f>Planning!AB$641</f>
        <v>0</v>
      </c>
      <c r="AC267" s="104">
        <f>Planning!AC$641</f>
        <v>0</v>
      </c>
      <c r="AD267" s="105">
        <f>Planning!AD$641</f>
        <v>0</v>
      </c>
      <c r="AE267" s="103">
        <f>Planning!AE$641</f>
        <v>0</v>
      </c>
      <c r="AF267" s="104">
        <f>Planning!AF$641</f>
        <v>0</v>
      </c>
      <c r="AG267" s="104">
        <f>Planning!AG$641</f>
        <v>0</v>
      </c>
      <c r="AH267" s="104">
        <f>Planning!AH$641</f>
        <v>0</v>
      </c>
      <c r="AI267" s="104">
        <f>Planning!AI$641</f>
        <v>0</v>
      </c>
      <c r="AJ267" s="105">
        <f>Planning!AJ$641</f>
        <v>0</v>
      </c>
      <c r="AK267" s="103">
        <f>Planning!AK$641</f>
        <v>0</v>
      </c>
      <c r="AL267" s="104">
        <f>Planning!AL$641</f>
        <v>0</v>
      </c>
      <c r="AM267" s="104">
        <f>Planning!AM$641</f>
        <v>0</v>
      </c>
      <c r="AN267" s="104">
        <f>Planning!AN$641</f>
        <v>0</v>
      </c>
      <c r="AO267" s="104">
        <f>Planning!AO$641</f>
        <v>0</v>
      </c>
      <c r="AP267" s="104">
        <f>Planning!AP$641</f>
        <v>0</v>
      </c>
      <c r="AQ267" s="104">
        <f>Planning!AQ$641</f>
        <v>0</v>
      </c>
      <c r="AR267" s="104">
        <f>Planning!AR$641</f>
        <v>0</v>
      </c>
      <c r="AS267" s="104">
        <f>Planning!AS$641</f>
        <v>0</v>
      </c>
      <c r="AT267" s="105">
        <f>Planning!AT$641</f>
        <v>0</v>
      </c>
      <c r="AU267" s="103">
        <f>Planning!AU$641</f>
        <v>0</v>
      </c>
      <c r="AV267" s="104">
        <f>Planning!AV$641</f>
        <v>0</v>
      </c>
      <c r="AW267" s="104">
        <f>Planning!AW$641</f>
        <v>0</v>
      </c>
      <c r="AX267" s="104">
        <f>Planning!AX$641</f>
        <v>0</v>
      </c>
      <c r="AY267" s="104">
        <f>Planning!AY$641</f>
        <v>0</v>
      </c>
      <c r="AZ267" s="104">
        <f>Planning!AZ$641</f>
        <v>0</v>
      </c>
      <c r="BA267" s="104">
        <f>Planning!BA$641</f>
        <v>0</v>
      </c>
      <c r="BB267" s="105">
        <f>Planning!BB$641</f>
        <v>0</v>
      </c>
      <c r="BC267" s="72">
        <f>Planning!BC$641</f>
        <v>0</v>
      </c>
      <c r="BD267" s="107"/>
      <c r="BE267" s="433">
        <f>Planning!BE$641</f>
        <v>0</v>
      </c>
      <c r="BF267" s="434">
        <f>Planning!BF$641</f>
        <v>0</v>
      </c>
      <c r="BG267" s="77">
        <f>Planning!BG$641</f>
        <v>0</v>
      </c>
      <c r="BH267" s="78">
        <f>Planning!BH$641</f>
        <v>0</v>
      </c>
      <c r="BI267" s="79" t="str">
        <f>Planning!BI$641</f>
        <v/>
      </c>
      <c r="BJ267" s="80">
        <f>Planning!BJ$641</f>
        <v>103.58064516129032</v>
      </c>
      <c r="BL267" s="323">
        <f>Planning!BL$641</f>
        <v>0</v>
      </c>
      <c r="BM267" s="150">
        <f>Planning!BP$641</f>
        <v>0</v>
      </c>
      <c r="NL267" s="43" t="s">
        <v>63</v>
      </c>
      <c r="NM267" s="43"/>
    </row>
    <row r="268" spans="1:377" s="318" customFormat="1" ht="10.199999999999999" customHeight="1" x14ac:dyDescent="0.3">
      <c r="A268" s="25"/>
      <c r="B268" s="389"/>
      <c r="C268" s="447"/>
      <c r="D268" s="15"/>
      <c r="E268" s="106"/>
      <c r="F268" s="106"/>
      <c r="G268" s="106"/>
      <c r="H268" s="399"/>
      <c r="I268" s="445">
        <f>Conges!$B$22</f>
        <v>44915</v>
      </c>
      <c r="J268" s="446"/>
      <c r="K268" s="446"/>
      <c r="L268" s="446"/>
      <c r="M268" s="446"/>
      <c r="N268" s="81" t="str">
        <f>Planning!N$676</f>
        <v/>
      </c>
      <c r="O268" s="100">
        <f>Planning!O$676</f>
        <v>0</v>
      </c>
      <c r="P268" s="101">
        <f>Planning!P$676</f>
        <v>0</v>
      </c>
      <c r="Q268" s="101">
        <f>Planning!Q$676</f>
        <v>0</v>
      </c>
      <c r="R268" s="101">
        <f>Planning!R$676</f>
        <v>0</v>
      </c>
      <c r="S268" s="101">
        <f>Planning!S$676</f>
        <v>0</v>
      </c>
      <c r="T268" s="101">
        <f>Planning!T$676</f>
        <v>0</v>
      </c>
      <c r="U268" s="101">
        <f>Planning!U$676</f>
        <v>0</v>
      </c>
      <c r="V268" s="102">
        <f>Planning!V$676</f>
        <v>0</v>
      </c>
      <c r="W268" s="100">
        <f>Planning!W$676</f>
        <v>0</v>
      </c>
      <c r="X268" s="101">
        <f>Planning!X$676</f>
        <v>0</v>
      </c>
      <c r="Y268" s="101">
        <f>Planning!Y$676</f>
        <v>0</v>
      </c>
      <c r="Z268" s="101">
        <f>Planning!Z$676</f>
        <v>0</v>
      </c>
      <c r="AA268" s="101">
        <f>Planning!AA$676</f>
        <v>0</v>
      </c>
      <c r="AB268" s="101">
        <f>Planning!AB$676</f>
        <v>0</v>
      </c>
      <c r="AC268" s="101">
        <f>Planning!AC$676</f>
        <v>0</v>
      </c>
      <c r="AD268" s="102">
        <f>Planning!AD$676</f>
        <v>0</v>
      </c>
      <c r="AE268" s="100">
        <f>Planning!AE$676</f>
        <v>0</v>
      </c>
      <c r="AF268" s="101">
        <f>Planning!AF$676</f>
        <v>0</v>
      </c>
      <c r="AG268" s="101">
        <f>Planning!AG$676</f>
        <v>0</v>
      </c>
      <c r="AH268" s="101">
        <f>Planning!AH$676</f>
        <v>0</v>
      </c>
      <c r="AI268" s="101">
        <f>Planning!AI$676</f>
        <v>0</v>
      </c>
      <c r="AJ268" s="102">
        <f>Planning!AJ$676</f>
        <v>0</v>
      </c>
      <c r="AK268" s="100">
        <f>Planning!AK$676</f>
        <v>0</v>
      </c>
      <c r="AL268" s="101">
        <f>Planning!AL$676</f>
        <v>0</v>
      </c>
      <c r="AM268" s="101">
        <f>Planning!AM$676</f>
        <v>0</v>
      </c>
      <c r="AN268" s="101">
        <f>Planning!AN$676</f>
        <v>0</v>
      </c>
      <c r="AO268" s="101">
        <f>Planning!AO$676</f>
        <v>0</v>
      </c>
      <c r="AP268" s="101">
        <f>Planning!AP$676</f>
        <v>0</v>
      </c>
      <c r="AQ268" s="101">
        <f>Planning!AQ$676</f>
        <v>0</v>
      </c>
      <c r="AR268" s="101">
        <f>Planning!AR$676</f>
        <v>0</v>
      </c>
      <c r="AS268" s="101">
        <f>Planning!AS$676</f>
        <v>0</v>
      </c>
      <c r="AT268" s="102">
        <f>Planning!AT$676</f>
        <v>0</v>
      </c>
      <c r="AU268" s="100">
        <f>Planning!AU$676</f>
        <v>0</v>
      </c>
      <c r="AV268" s="101">
        <f>Planning!AV$676</f>
        <v>0</v>
      </c>
      <c r="AW268" s="101">
        <f>Planning!AW$676</f>
        <v>0</v>
      </c>
      <c r="AX268" s="101">
        <f>Planning!AX$676</f>
        <v>0</v>
      </c>
      <c r="AY268" s="101">
        <f>Planning!AY$676</f>
        <v>0</v>
      </c>
      <c r="AZ268" s="101">
        <f>Planning!AZ$676</f>
        <v>0</v>
      </c>
      <c r="BA268" s="101">
        <f>Planning!BA$676</f>
        <v>0</v>
      </c>
      <c r="BB268" s="102">
        <f>Planning!BB$676</f>
        <v>0</v>
      </c>
      <c r="BC268" s="85">
        <f>Planning!BC$676</f>
        <v>0</v>
      </c>
      <c r="BD268" s="107"/>
      <c r="BE268" s="435">
        <f>Planning!BE$676</f>
        <v>0</v>
      </c>
      <c r="BF268" s="436">
        <f>Planning!BF$676</f>
        <v>0</v>
      </c>
      <c r="BG268" s="91">
        <f>Planning!BG$676</f>
        <v>0</v>
      </c>
      <c r="BH268" s="92">
        <f>Planning!BH$676</f>
        <v>0</v>
      </c>
      <c r="BI268" s="93" t="str">
        <f>Planning!BI$676</f>
        <v/>
      </c>
      <c r="BJ268" s="94">
        <f>Planning!BJ$676</f>
        <v>109.03225806451613</v>
      </c>
      <c r="BL268" s="324">
        <f>Planning!BL$676</f>
        <v>0</v>
      </c>
      <c r="BM268" s="149">
        <f>Planning!BP$676</f>
        <v>0</v>
      </c>
      <c r="NL268" s="43" t="s">
        <v>63</v>
      </c>
      <c r="NM268" s="43"/>
    </row>
    <row r="269" spans="1:377" s="318" customFormat="1" ht="10.199999999999999" customHeight="1" x14ac:dyDescent="0.3">
      <c r="A269" s="25"/>
      <c r="B269" s="389"/>
      <c r="C269" s="447"/>
      <c r="D269" s="15"/>
      <c r="E269" s="106"/>
      <c r="F269" s="106"/>
      <c r="G269" s="106"/>
      <c r="H269" s="399"/>
      <c r="I269" s="443">
        <f>Conges!$B$23</f>
        <v>44916</v>
      </c>
      <c r="J269" s="444"/>
      <c r="K269" s="444"/>
      <c r="L269" s="444"/>
      <c r="M269" s="444"/>
      <c r="N269" s="68" t="str">
        <f>Planning!N$711</f>
        <v/>
      </c>
      <c r="O269" s="103">
        <f>Planning!O$711</f>
        <v>0</v>
      </c>
      <c r="P269" s="104">
        <f>Planning!P$711</f>
        <v>0</v>
      </c>
      <c r="Q269" s="104">
        <f>Planning!Q$711</f>
        <v>0</v>
      </c>
      <c r="R269" s="104">
        <f>Planning!R$711</f>
        <v>0</v>
      </c>
      <c r="S269" s="104">
        <f>Planning!S$711</f>
        <v>0</v>
      </c>
      <c r="T269" s="104">
        <f>Planning!T$711</f>
        <v>0</v>
      </c>
      <c r="U269" s="104">
        <f>Planning!U$711</f>
        <v>0</v>
      </c>
      <c r="V269" s="105">
        <f>Planning!V$711</f>
        <v>0</v>
      </c>
      <c r="W269" s="103">
        <f>Planning!W$711</f>
        <v>0</v>
      </c>
      <c r="X269" s="104">
        <f>Planning!X$711</f>
        <v>0</v>
      </c>
      <c r="Y269" s="104">
        <f>Planning!Y$711</f>
        <v>0</v>
      </c>
      <c r="Z269" s="104">
        <f>Planning!Z$711</f>
        <v>0</v>
      </c>
      <c r="AA269" s="104">
        <f>Planning!AA$711</f>
        <v>0</v>
      </c>
      <c r="AB269" s="104">
        <f>Planning!AB$711</f>
        <v>0</v>
      </c>
      <c r="AC269" s="104">
        <f>Planning!AC$711</f>
        <v>0</v>
      </c>
      <c r="AD269" s="105">
        <f>Planning!AD$711</f>
        <v>0</v>
      </c>
      <c r="AE269" s="103">
        <f>Planning!AE$711</f>
        <v>0</v>
      </c>
      <c r="AF269" s="104">
        <f>Planning!AF$711</f>
        <v>0</v>
      </c>
      <c r="AG269" s="104">
        <f>Planning!AG$711</f>
        <v>0</v>
      </c>
      <c r="AH269" s="104">
        <f>Planning!AH$711</f>
        <v>0</v>
      </c>
      <c r="AI269" s="104">
        <f>Planning!AI$711</f>
        <v>0</v>
      </c>
      <c r="AJ269" s="105">
        <f>Planning!AJ$711</f>
        <v>0</v>
      </c>
      <c r="AK269" s="103">
        <f>Planning!AK$711</f>
        <v>0</v>
      </c>
      <c r="AL269" s="104">
        <f>Planning!AL$711</f>
        <v>0</v>
      </c>
      <c r="AM269" s="104">
        <f>Planning!AM$711</f>
        <v>0</v>
      </c>
      <c r="AN269" s="104">
        <f>Planning!AN$711</f>
        <v>0</v>
      </c>
      <c r="AO269" s="104">
        <f>Planning!AO$711</f>
        <v>0</v>
      </c>
      <c r="AP269" s="104">
        <f>Planning!AP$711</f>
        <v>0</v>
      </c>
      <c r="AQ269" s="104">
        <f>Planning!AQ$711</f>
        <v>0</v>
      </c>
      <c r="AR269" s="104">
        <f>Planning!AR$711</f>
        <v>0</v>
      </c>
      <c r="AS269" s="104">
        <f>Planning!AS$711</f>
        <v>0</v>
      </c>
      <c r="AT269" s="105">
        <f>Planning!AT$711</f>
        <v>0</v>
      </c>
      <c r="AU269" s="103">
        <f>Planning!AU$711</f>
        <v>0</v>
      </c>
      <c r="AV269" s="104">
        <f>Planning!AV$711</f>
        <v>0</v>
      </c>
      <c r="AW269" s="104">
        <f>Planning!AW$711</f>
        <v>0</v>
      </c>
      <c r="AX269" s="104">
        <f>Planning!AX$711</f>
        <v>0</v>
      </c>
      <c r="AY269" s="104">
        <f>Planning!AY$711</f>
        <v>0</v>
      </c>
      <c r="AZ269" s="104">
        <f>Planning!AZ$711</f>
        <v>0</v>
      </c>
      <c r="BA269" s="104">
        <f>Planning!BA$711</f>
        <v>0</v>
      </c>
      <c r="BB269" s="105">
        <f>Planning!BB$711</f>
        <v>0</v>
      </c>
      <c r="BC269" s="72">
        <f>Planning!BC$711</f>
        <v>0</v>
      </c>
      <c r="BD269" s="107"/>
      <c r="BE269" s="433">
        <f>Planning!BE$711</f>
        <v>0</v>
      </c>
      <c r="BF269" s="434">
        <f>Planning!BF$711</f>
        <v>0</v>
      </c>
      <c r="BG269" s="77">
        <f>Planning!BG$711</f>
        <v>0</v>
      </c>
      <c r="BH269" s="78">
        <f>Planning!BH$711</f>
        <v>0</v>
      </c>
      <c r="BI269" s="79" t="str">
        <f>Planning!BI$711</f>
        <v/>
      </c>
      <c r="BJ269" s="80">
        <f>Planning!BJ$711</f>
        <v>114.48387096774192</v>
      </c>
      <c r="BL269" s="323">
        <f>Planning!BL$711</f>
        <v>0</v>
      </c>
      <c r="BM269" s="150">
        <f>Planning!BP$711</f>
        <v>0</v>
      </c>
      <c r="NL269" s="43" t="s">
        <v>63</v>
      </c>
      <c r="NM269" s="43"/>
    </row>
    <row r="270" spans="1:377" s="318" customFormat="1" ht="10.199999999999999" customHeight="1" x14ac:dyDescent="0.3">
      <c r="A270" s="25"/>
      <c r="B270" s="389"/>
      <c r="C270" s="447"/>
      <c r="D270" s="15"/>
      <c r="E270" s="106"/>
      <c r="F270" s="106"/>
      <c r="G270" s="106"/>
      <c r="H270" s="399"/>
      <c r="I270" s="445">
        <f>Conges!$B$24</f>
        <v>44917</v>
      </c>
      <c r="J270" s="446"/>
      <c r="K270" s="446"/>
      <c r="L270" s="446"/>
      <c r="M270" s="446"/>
      <c r="N270" s="81" t="str">
        <f>Planning!N$746</f>
        <v/>
      </c>
      <c r="O270" s="100">
        <f>Planning!O$746</f>
        <v>0</v>
      </c>
      <c r="P270" s="101">
        <f>Planning!P$746</f>
        <v>0</v>
      </c>
      <c r="Q270" s="101">
        <f>Planning!Q$746</f>
        <v>0</v>
      </c>
      <c r="R270" s="101">
        <f>Planning!R$746</f>
        <v>0</v>
      </c>
      <c r="S270" s="101">
        <f>Planning!S$746</f>
        <v>0</v>
      </c>
      <c r="T270" s="101">
        <f>Planning!T$746</f>
        <v>0</v>
      </c>
      <c r="U270" s="101">
        <f>Planning!U$746</f>
        <v>0</v>
      </c>
      <c r="V270" s="102">
        <f>Planning!V$746</f>
        <v>0</v>
      </c>
      <c r="W270" s="100">
        <f>Planning!W$746</f>
        <v>0</v>
      </c>
      <c r="X270" s="101">
        <f>Planning!X$746</f>
        <v>0</v>
      </c>
      <c r="Y270" s="101">
        <f>Planning!Y$746</f>
        <v>0</v>
      </c>
      <c r="Z270" s="101">
        <f>Planning!Z$746</f>
        <v>0</v>
      </c>
      <c r="AA270" s="101">
        <f>Planning!AA$746</f>
        <v>0</v>
      </c>
      <c r="AB270" s="101">
        <f>Planning!AB$746</f>
        <v>0</v>
      </c>
      <c r="AC270" s="101">
        <f>Planning!AC$746</f>
        <v>0</v>
      </c>
      <c r="AD270" s="102">
        <f>Planning!AD$746</f>
        <v>0</v>
      </c>
      <c r="AE270" s="100">
        <f>Planning!AE$746</f>
        <v>0</v>
      </c>
      <c r="AF270" s="101">
        <f>Planning!AF$746</f>
        <v>0</v>
      </c>
      <c r="AG270" s="101">
        <f>Planning!AG$746</f>
        <v>0</v>
      </c>
      <c r="AH270" s="101">
        <f>Planning!AH$746</f>
        <v>0</v>
      </c>
      <c r="AI270" s="101">
        <f>Planning!AI$746</f>
        <v>0</v>
      </c>
      <c r="AJ270" s="102">
        <f>Planning!AJ$746</f>
        <v>0</v>
      </c>
      <c r="AK270" s="100">
        <f>Planning!AK$746</f>
        <v>0</v>
      </c>
      <c r="AL270" s="101">
        <f>Planning!AL$746</f>
        <v>0</v>
      </c>
      <c r="AM270" s="101">
        <f>Planning!AM$746</f>
        <v>0</v>
      </c>
      <c r="AN270" s="101">
        <f>Planning!AN$746</f>
        <v>0</v>
      </c>
      <c r="AO270" s="101">
        <f>Planning!AO$746</f>
        <v>0</v>
      </c>
      <c r="AP270" s="101">
        <f>Planning!AP$746</f>
        <v>0</v>
      </c>
      <c r="AQ270" s="101">
        <f>Planning!AQ$746</f>
        <v>0</v>
      </c>
      <c r="AR270" s="101">
        <f>Planning!AR$746</f>
        <v>0</v>
      </c>
      <c r="AS270" s="101">
        <f>Planning!AS$746</f>
        <v>0</v>
      </c>
      <c r="AT270" s="102">
        <f>Planning!AT$746</f>
        <v>0</v>
      </c>
      <c r="AU270" s="100">
        <f>Planning!AU$746</f>
        <v>0</v>
      </c>
      <c r="AV270" s="101">
        <f>Planning!AV$746</f>
        <v>0</v>
      </c>
      <c r="AW270" s="101">
        <f>Planning!AW$746</f>
        <v>0</v>
      </c>
      <c r="AX270" s="101">
        <f>Planning!AX$746</f>
        <v>0</v>
      </c>
      <c r="AY270" s="101">
        <f>Planning!AY$746</f>
        <v>0</v>
      </c>
      <c r="AZ270" s="101">
        <f>Planning!AZ$746</f>
        <v>0</v>
      </c>
      <c r="BA270" s="101">
        <f>Planning!BA$746</f>
        <v>0</v>
      </c>
      <c r="BB270" s="102">
        <f>Planning!BB$746</f>
        <v>0</v>
      </c>
      <c r="BC270" s="85">
        <f>Planning!BC$746</f>
        <v>0</v>
      </c>
      <c r="BD270" s="107"/>
      <c r="BE270" s="435">
        <f>Planning!BE$746</f>
        <v>0</v>
      </c>
      <c r="BF270" s="436">
        <f>Planning!BF$746</f>
        <v>0</v>
      </c>
      <c r="BG270" s="91">
        <f>Planning!BG$746</f>
        <v>0</v>
      </c>
      <c r="BH270" s="92">
        <f>Planning!BH$746</f>
        <v>0</v>
      </c>
      <c r="BI270" s="93" t="str">
        <f>Planning!BI$746</f>
        <v/>
      </c>
      <c r="BJ270" s="94">
        <f>Planning!BJ$746</f>
        <v>119.93548387096773</v>
      </c>
      <c r="BL270" s="324">
        <f>Planning!BL$746</f>
        <v>0</v>
      </c>
      <c r="BM270" s="149">
        <f>Planning!BP$746</f>
        <v>0</v>
      </c>
      <c r="NL270" s="43" t="s">
        <v>63</v>
      </c>
      <c r="NM270" s="43"/>
    </row>
    <row r="271" spans="1:377" s="318" customFormat="1" ht="10.199999999999999" customHeight="1" x14ac:dyDescent="0.3">
      <c r="A271" s="25"/>
      <c r="B271" s="389"/>
      <c r="C271" s="447"/>
      <c r="D271" s="15"/>
      <c r="E271" s="106"/>
      <c r="F271" s="106"/>
      <c r="G271" s="106"/>
      <c r="H271" s="399"/>
      <c r="I271" s="443">
        <f>Conges!$B$25</f>
        <v>44918</v>
      </c>
      <c r="J271" s="444"/>
      <c r="K271" s="444"/>
      <c r="L271" s="444"/>
      <c r="M271" s="444"/>
      <c r="N271" s="68" t="str">
        <f>Planning!N$781</f>
        <v/>
      </c>
      <c r="O271" s="103">
        <f>Planning!O$781</f>
        <v>0</v>
      </c>
      <c r="P271" s="104">
        <f>Planning!P$781</f>
        <v>0</v>
      </c>
      <c r="Q271" s="104">
        <f>Planning!Q$781</f>
        <v>0</v>
      </c>
      <c r="R271" s="104">
        <f>Planning!R$781</f>
        <v>0</v>
      </c>
      <c r="S271" s="104">
        <f>Planning!S$781</f>
        <v>0</v>
      </c>
      <c r="T271" s="104">
        <f>Planning!T$781</f>
        <v>0</v>
      </c>
      <c r="U271" s="104">
        <f>Planning!U$781</f>
        <v>0</v>
      </c>
      <c r="V271" s="105">
        <f>Planning!V$781</f>
        <v>0</v>
      </c>
      <c r="W271" s="103">
        <f>Planning!W$781</f>
        <v>0</v>
      </c>
      <c r="X271" s="104">
        <f>Planning!X$781</f>
        <v>0</v>
      </c>
      <c r="Y271" s="104">
        <f>Planning!Y$781</f>
        <v>0</v>
      </c>
      <c r="Z271" s="104">
        <f>Planning!Z$781</f>
        <v>0</v>
      </c>
      <c r="AA271" s="104">
        <f>Planning!AA$781</f>
        <v>0</v>
      </c>
      <c r="AB271" s="104">
        <f>Planning!AB$781</f>
        <v>0</v>
      </c>
      <c r="AC271" s="104">
        <f>Planning!AC$781</f>
        <v>0</v>
      </c>
      <c r="AD271" s="105">
        <f>Planning!AD$781</f>
        <v>0</v>
      </c>
      <c r="AE271" s="103">
        <f>Planning!AE$781</f>
        <v>0</v>
      </c>
      <c r="AF271" s="104">
        <f>Planning!AF$781</f>
        <v>0</v>
      </c>
      <c r="AG271" s="104">
        <f>Planning!AG$781</f>
        <v>0</v>
      </c>
      <c r="AH271" s="104">
        <f>Planning!AH$781</f>
        <v>0</v>
      </c>
      <c r="AI271" s="104">
        <f>Planning!AI$781</f>
        <v>0</v>
      </c>
      <c r="AJ271" s="105">
        <f>Planning!AJ$781</f>
        <v>0</v>
      </c>
      <c r="AK271" s="103">
        <f>Planning!AK$781</f>
        <v>0</v>
      </c>
      <c r="AL271" s="104">
        <f>Planning!AL$781</f>
        <v>0</v>
      </c>
      <c r="AM271" s="104">
        <f>Planning!AM$781</f>
        <v>0</v>
      </c>
      <c r="AN271" s="104">
        <f>Planning!AN$781</f>
        <v>0</v>
      </c>
      <c r="AO271" s="104">
        <f>Planning!AO$781</f>
        <v>0</v>
      </c>
      <c r="AP271" s="104">
        <f>Planning!AP$781</f>
        <v>0</v>
      </c>
      <c r="AQ271" s="104">
        <f>Planning!AQ$781</f>
        <v>0</v>
      </c>
      <c r="AR271" s="104">
        <f>Planning!AR$781</f>
        <v>0</v>
      </c>
      <c r="AS271" s="104">
        <f>Planning!AS$781</f>
        <v>0</v>
      </c>
      <c r="AT271" s="105">
        <f>Planning!AT$781</f>
        <v>0</v>
      </c>
      <c r="AU271" s="103">
        <f>Planning!AU$781</f>
        <v>0</v>
      </c>
      <c r="AV271" s="104">
        <f>Planning!AV$781</f>
        <v>0</v>
      </c>
      <c r="AW271" s="104">
        <f>Planning!AW$781</f>
        <v>0</v>
      </c>
      <c r="AX271" s="104">
        <f>Planning!AX$781</f>
        <v>0</v>
      </c>
      <c r="AY271" s="104">
        <f>Planning!AY$781</f>
        <v>0</v>
      </c>
      <c r="AZ271" s="104">
        <f>Planning!AZ$781</f>
        <v>0</v>
      </c>
      <c r="BA271" s="104">
        <f>Planning!BA$781</f>
        <v>0</v>
      </c>
      <c r="BB271" s="105">
        <f>Planning!BB$781</f>
        <v>0</v>
      </c>
      <c r="BC271" s="72">
        <f>Planning!BC$781</f>
        <v>0</v>
      </c>
      <c r="BD271" s="107"/>
      <c r="BE271" s="433">
        <f>Planning!BE$781</f>
        <v>0</v>
      </c>
      <c r="BF271" s="434">
        <f>Planning!BF$781</f>
        <v>0</v>
      </c>
      <c r="BG271" s="77">
        <f>Planning!BG$781</f>
        <v>0</v>
      </c>
      <c r="BH271" s="78">
        <f>Planning!BH$781</f>
        <v>0</v>
      </c>
      <c r="BI271" s="79" t="str">
        <f>Planning!BI$781</f>
        <v/>
      </c>
      <c r="BJ271" s="80">
        <f>Planning!BJ$781</f>
        <v>125.38709677419354</v>
      </c>
      <c r="BL271" s="323">
        <f>Planning!BL$781</f>
        <v>0</v>
      </c>
      <c r="BM271" s="150">
        <f>Planning!BP$781</f>
        <v>0</v>
      </c>
      <c r="NL271" s="43" t="s">
        <v>63</v>
      </c>
      <c r="NM271" s="43"/>
    </row>
    <row r="272" spans="1:377" s="318" customFormat="1" ht="10.199999999999999" customHeight="1" x14ac:dyDescent="0.3">
      <c r="A272" s="25"/>
      <c r="B272" s="389"/>
      <c r="C272" s="447"/>
      <c r="D272" s="15"/>
      <c r="E272" s="106"/>
      <c r="F272" s="106"/>
      <c r="G272" s="106"/>
      <c r="H272" s="399"/>
      <c r="I272" s="445">
        <f>Conges!$B$26</f>
        <v>44919</v>
      </c>
      <c r="J272" s="446"/>
      <c r="K272" s="446"/>
      <c r="L272" s="446"/>
      <c r="M272" s="446"/>
      <c r="N272" s="81" t="str">
        <f>Planning!N$816</f>
        <v/>
      </c>
      <c r="O272" s="100">
        <f>Planning!O$816</f>
        <v>0</v>
      </c>
      <c r="P272" s="101">
        <f>Planning!P$816</f>
        <v>0</v>
      </c>
      <c r="Q272" s="101">
        <f>Planning!Q$816</f>
        <v>0</v>
      </c>
      <c r="R272" s="101">
        <f>Planning!R$816</f>
        <v>0</v>
      </c>
      <c r="S272" s="101">
        <f>Planning!S$816</f>
        <v>0</v>
      </c>
      <c r="T272" s="101">
        <f>Planning!T$816</f>
        <v>0</v>
      </c>
      <c r="U272" s="101">
        <f>Planning!U$816</f>
        <v>0</v>
      </c>
      <c r="V272" s="102">
        <f>Planning!V$816</f>
        <v>0</v>
      </c>
      <c r="W272" s="100">
        <f>Planning!W$816</f>
        <v>0</v>
      </c>
      <c r="X272" s="101">
        <f>Planning!X$816</f>
        <v>0</v>
      </c>
      <c r="Y272" s="101">
        <f>Planning!Y$816</f>
        <v>0</v>
      </c>
      <c r="Z272" s="101">
        <f>Planning!Z$816</f>
        <v>0</v>
      </c>
      <c r="AA272" s="101">
        <f>Planning!AA$816</f>
        <v>0</v>
      </c>
      <c r="AB272" s="101">
        <f>Planning!AB$816</f>
        <v>0</v>
      </c>
      <c r="AC272" s="101">
        <f>Planning!AC$816</f>
        <v>0</v>
      </c>
      <c r="AD272" s="102">
        <f>Planning!AD$816</f>
        <v>0</v>
      </c>
      <c r="AE272" s="100">
        <f>Planning!AE$816</f>
        <v>0</v>
      </c>
      <c r="AF272" s="101">
        <f>Planning!AF$816</f>
        <v>0</v>
      </c>
      <c r="AG272" s="101">
        <f>Planning!AG$816</f>
        <v>0</v>
      </c>
      <c r="AH272" s="101">
        <f>Planning!AH$816</f>
        <v>0</v>
      </c>
      <c r="AI272" s="101">
        <f>Planning!AI$816</f>
        <v>0</v>
      </c>
      <c r="AJ272" s="102">
        <f>Planning!AJ$816</f>
        <v>0</v>
      </c>
      <c r="AK272" s="100">
        <f>Planning!AK$816</f>
        <v>0</v>
      </c>
      <c r="AL272" s="101">
        <f>Planning!AL$816</f>
        <v>0</v>
      </c>
      <c r="AM272" s="101">
        <f>Planning!AM$816</f>
        <v>0</v>
      </c>
      <c r="AN272" s="101">
        <f>Planning!AN$816</f>
        <v>0</v>
      </c>
      <c r="AO272" s="101">
        <f>Planning!AO$816</f>
        <v>0</v>
      </c>
      <c r="AP272" s="101">
        <f>Planning!AP$816</f>
        <v>0</v>
      </c>
      <c r="AQ272" s="101">
        <f>Planning!AQ$816</f>
        <v>0</v>
      </c>
      <c r="AR272" s="101">
        <f>Planning!AR$816</f>
        <v>0</v>
      </c>
      <c r="AS272" s="101">
        <f>Planning!AS$816</f>
        <v>0</v>
      </c>
      <c r="AT272" s="102">
        <f>Planning!AT$816</f>
        <v>0</v>
      </c>
      <c r="AU272" s="100">
        <f>Planning!AU$816</f>
        <v>0</v>
      </c>
      <c r="AV272" s="101">
        <f>Planning!AV$816</f>
        <v>0</v>
      </c>
      <c r="AW272" s="101">
        <f>Planning!AW$816</f>
        <v>0</v>
      </c>
      <c r="AX272" s="101">
        <f>Planning!AX$816</f>
        <v>0</v>
      </c>
      <c r="AY272" s="101">
        <f>Planning!AY$816</f>
        <v>0</v>
      </c>
      <c r="AZ272" s="101">
        <f>Planning!AZ$816</f>
        <v>0</v>
      </c>
      <c r="BA272" s="101">
        <f>Planning!BA$816</f>
        <v>0</v>
      </c>
      <c r="BB272" s="102">
        <f>Planning!BB$816</f>
        <v>0</v>
      </c>
      <c r="BC272" s="85">
        <f>Planning!BC$816</f>
        <v>0</v>
      </c>
      <c r="BD272" s="107"/>
      <c r="BE272" s="435">
        <f>Planning!BE$816</f>
        <v>0</v>
      </c>
      <c r="BF272" s="436">
        <f>Planning!BF$816</f>
        <v>0</v>
      </c>
      <c r="BG272" s="91">
        <f>Planning!BG$816</f>
        <v>0</v>
      </c>
      <c r="BH272" s="92">
        <f>Planning!BH$816</f>
        <v>0</v>
      </c>
      <c r="BI272" s="93" t="str">
        <f>Planning!BI$816</f>
        <v/>
      </c>
      <c r="BJ272" s="94">
        <f>Planning!BJ$816</f>
        <v>130.83870967741933</v>
      </c>
      <c r="BL272" s="324">
        <f>Planning!BL$816</f>
        <v>0</v>
      </c>
      <c r="BM272" s="149">
        <f>Planning!BP$816</f>
        <v>0</v>
      </c>
      <c r="NL272" s="43" t="s">
        <v>63</v>
      </c>
      <c r="NM272" s="43"/>
    </row>
    <row r="273" spans="1:377" s="318" customFormat="1" ht="10.199999999999999" customHeight="1" x14ac:dyDescent="0.3">
      <c r="A273" s="25"/>
      <c r="B273" s="389"/>
      <c r="C273" s="447"/>
      <c r="D273" s="15"/>
      <c r="E273" s="106"/>
      <c r="F273" s="106"/>
      <c r="G273" s="106"/>
      <c r="H273" s="399"/>
      <c r="I273" s="443">
        <f>Conges!$B$27</f>
        <v>44920</v>
      </c>
      <c r="J273" s="444"/>
      <c r="K273" s="444"/>
      <c r="L273" s="444"/>
      <c r="M273" s="444"/>
      <c r="N273" s="68" t="str">
        <f>Planning!N$851</f>
        <v/>
      </c>
      <c r="O273" s="103">
        <f>Planning!O$851</f>
        <v>0</v>
      </c>
      <c r="P273" s="104">
        <f>Planning!P$851</f>
        <v>0</v>
      </c>
      <c r="Q273" s="104">
        <f>Planning!Q$851</f>
        <v>0</v>
      </c>
      <c r="R273" s="104">
        <f>Planning!R$851</f>
        <v>0</v>
      </c>
      <c r="S273" s="104">
        <f>Planning!S$851</f>
        <v>0</v>
      </c>
      <c r="T273" s="104">
        <f>Planning!T$851</f>
        <v>0</v>
      </c>
      <c r="U273" s="104">
        <f>Planning!U$851</f>
        <v>0</v>
      </c>
      <c r="V273" s="105">
        <f>Planning!V$851</f>
        <v>0</v>
      </c>
      <c r="W273" s="103">
        <f>Planning!W$851</f>
        <v>0</v>
      </c>
      <c r="X273" s="104">
        <f>Planning!X$851</f>
        <v>0</v>
      </c>
      <c r="Y273" s="104">
        <f>Planning!Y$851</f>
        <v>0</v>
      </c>
      <c r="Z273" s="104">
        <f>Planning!Z$851</f>
        <v>0</v>
      </c>
      <c r="AA273" s="104">
        <f>Planning!AA$851</f>
        <v>0</v>
      </c>
      <c r="AB273" s="104">
        <f>Planning!AB$851</f>
        <v>0</v>
      </c>
      <c r="AC273" s="104">
        <f>Planning!AC$851</f>
        <v>0</v>
      </c>
      <c r="AD273" s="105">
        <f>Planning!AD$851</f>
        <v>0</v>
      </c>
      <c r="AE273" s="103">
        <f>Planning!AE$851</f>
        <v>0</v>
      </c>
      <c r="AF273" s="104">
        <f>Planning!AF$851</f>
        <v>0</v>
      </c>
      <c r="AG273" s="104">
        <f>Planning!AG$851</f>
        <v>0</v>
      </c>
      <c r="AH273" s="104">
        <f>Planning!AH$851</f>
        <v>0</v>
      </c>
      <c r="AI273" s="104">
        <f>Planning!AI$851</f>
        <v>0</v>
      </c>
      <c r="AJ273" s="105">
        <f>Planning!AJ$851</f>
        <v>0</v>
      </c>
      <c r="AK273" s="103">
        <f>Planning!AK$851</f>
        <v>0</v>
      </c>
      <c r="AL273" s="104">
        <f>Planning!AL$851</f>
        <v>0</v>
      </c>
      <c r="AM273" s="104">
        <f>Planning!AM$851</f>
        <v>0</v>
      </c>
      <c r="AN273" s="104">
        <f>Planning!AN$851</f>
        <v>0</v>
      </c>
      <c r="AO273" s="104">
        <f>Planning!AO$851</f>
        <v>0</v>
      </c>
      <c r="AP273" s="104">
        <f>Planning!AP$851</f>
        <v>0</v>
      </c>
      <c r="AQ273" s="104">
        <f>Planning!AQ$851</f>
        <v>0</v>
      </c>
      <c r="AR273" s="104">
        <f>Planning!AR$851</f>
        <v>0</v>
      </c>
      <c r="AS273" s="104">
        <f>Planning!AS$851</f>
        <v>0</v>
      </c>
      <c r="AT273" s="105">
        <f>Planning!AT$851</f>
        <v>0</v>
      </c>
      <c r="AU273" s="103">
        <f>Planning!AU$851</f>
        <v>0</v>
      </c>
      <c r="AV273" s="104">
        <f>Planning!AV$851</f>
        <v>0</v>
      </c>
      <c r="AW273" s="104">
        <f>Planning!AW$851</f>
        <v>0</v>
      </c>
      <c r="AX273" s="104">
        <f>Planning!AX$851</f>
        <v>0</v>
      </c>
      <c r="AY273" s="104">
        <f>Planning!AY$851</f>
        <v>0</v>
      </c>
      <c r="AZ273" s="104">
        <f>Planning!AZ$851</f>
        <v>0</v>
      </c>
      <c r="BA273" s="104">
        <f>Planning!BA$851</f>
        <v>0</v>
      </c>
      <c r="BB273" s="105">
        <f>Planning!BB$851</f>
        <v>0</v>
      </c>
      <c r="BC273" s="72">
        <f>Planning!BC$851</f>
        <v>0</v>
      </c>
      <c r="BD273" s="107"/>
      <c r="BE273" s="433">
        <f>Planning!BE$851</f>
        <v>0</v>
      </c>
      <c r="BF273" s="434">
        <f>Planning!BF$851</f>
        <v>0</v>
      </c>
      <c r="BG273" s="77">
        <f>Planning!BG$851</f>
        <v>0</v>
      </c>
      <c r="BH273" s="78">
        <f>Planning!BH$851</f>
        <v>0</v>
      </c>
      <c r="BI273" s="79" t="str">
        <f>Planning!BI$851</f>
        <v/>
      </c>
      <c r="BJ273" s="80">
        <f>Planning!BJ$851</f>
        <v>136.29032258064515</v>
      </c>
      <c r="BL273" s="323">
        <f>Planning!BL$851</f>
        <v>0</v>
      </c>
      <c r="BM273" s="150">
        <f>Planning!BP$851</f>
        <v>0</v>
      </c>
      <c r="NL273" s="43" t="s">
        <v>63</v>
      </c>
      <c r="NM273" s="43"/>
    </row>
    <row r="274" spans="1:377" s="318" customFormat="1" ht="10.199999999999999" customHeight="1" x14ac:dyDescent="0.3">
      <c r="A274" s="25"/>
      <c r="B274" s="389"/>
      <c r="C274" s="447"/>
      <c r="D274" s="15"/>
      <c r="E274" s="106"/>
      <c r="F274" s="106"/>
      <c r="G274" s="106"/>
      <c r="H274" s="399"/>
      <c r="I274" s="445">
        <f>Conges!$B$28</f>
        <v>44921</v>
      </c>
      <c r="J274" s="446"/>
      <c r="K274" s="446"/>
      <c r="L274" s="446"/>
      <c r="M274" s="446"/>
      <c r="N274" s="81" t="str">
        <f>Planning!N$886</f>
        <v/>
      </c>
      <c r="O274" s="100">
        <f>Planning!O$886</f>
        <v>0</v>
      </c>
      <c r="P274" s="101">
        <f>Planning!P$886</f>
        <v>0</v>
      </c>
      <c r="Q274" s="101">
        <f>Planning!Q$886</f>
        <v>0</v>
      </c>
      <c r="R274" s="101">
        <f>Planning!R$886</f>
        <v>0</v>
      </c>
      <c r="S274" s="101">
        <f>Planning!S$886</f>
        <v>0</v>
      </c>
      <c r="T274" s="101">
        <f>Planning!T$886</f>
        <v>0</v>
      </c>
      <c r="U274" s="101">
        <f>Planning!U$886</f>
        <v>0</v>
      </c>
      <c r="V274" s="102">
        <f>Planning!V$886</f>
        <v>0</v>
      </c>
      <c r="W274" s="100">
        <f>Planning!W$886</f>
        <v>0</v>
      </c>
      <c r="X274" s="101">
        <f>Planning!X$886</f>
        <v>0</v>
      </c>
      <c r="Y274" s="101">
        <f>Planning!Y$886</f>
        <v>0</v>
      </c>
      <c r="Z274" s="101">
        <f>Planning!Z$886</f>
        <v>0</v>
      </c>
      <c r="AA274" s="101">
        <f>Planning!AA$886</f>
        <v>0</v>
      </c>
      <c r="AB274" s="101">
        <f>Planning!AB$886</f>
        <v>0</v>
      </c>
      <c r="AC274" s="101">
        <f>Planning!AC$886</f>
        <v>0</v>
      </c>
      <c r="AD274" s="102">
        <f>Planning!AD$886</f>
        <v>0</v>
      </c>
      <c r="AE274" s="100">
        <f>Planning!AE$886</f>
        <v>0</v>
      </c>
      <c r="AF274" s="101">
        <f>Planning!AF$886</f>
        <v>0</v>
      </c>
      <c r="AG274" s="101">
        <f>Planning!AG$886</f>
        <v>0</v>
      </c>
      <c r="AH274" s="101">
        <f>Planning!AH$886</f>
        <v>0</v>
      </c>
      <c r="AI274" s="101">
        <f>Planning!AI$886</f>
        <v>0</v>
      </c>
      <c r="AJ274" s="102">
        <f>Planning!AJ$886</f>
        <v>0</v>
      </c>
      <c r="AK274" s="100">
        <f>Planning!AK$886</f>
        <v>0</v>
      </c>
      <c r="AL274" s="101">
        <f>Planning!AL$886</f>
        <v>0</v>
      </c>
      <c r="AM274" s="101">
        <f>Planning!AM$886</f>
        <v>0</v>
      </c>
      <c r="AN274" s="101">
        <f>Planning!AN$886</f>
        <v>0</v>
      </c>
      <c r="AO274" s="101">
        <f>Planning!AO$886</f>
        <v>0</v>
      </c>
      <c r="AP274" s="101">
        <f>Planning!AP$886</f>
        <v>0</v>
      </c>
      <c r="AQ274" s="101">
        <f>Planning!AQ$886</f>
        <v>0</v>
      </c>
      <c r="AR274" s="101">
        <f>Planning!AR$886</f>
        <v>0</v>
      </c>
      <c r="AS274" s="101">
        <f>Planning!AS$886</f>
        <v>0</v>
      </c>
      <c r="AT274" s="102">
        <f>Planning!AT$886</f>
        <v>0</v>
      </c>
      <c r="AU274" s="100">
        <f>Planning!AU$886</f>
        <v>0</v>
      </c>
      <c r="AV274" s="101">
        <f>Planning!AV$886</f>
        <v>0</v>
      </c>
      <c r="AW274" s="101">
        <f>Planning!AW$886</f>
        <v>0</v>
      </c>
      <c r="AX274" s="101">
        <f>Planning!AX$886</f>
        <v>0</v>
      </c>
      <c r="AY274" s="101">
        <f>Planning!AY$886</f>
        <v>0</v>
      </c>
      <c r="AZ274" s="101">
        <f>Planning!AZ$886</f>
        <v>0</v>
      </c>
      <c r="BA274" s="101">
        <f>Planning!BA$886</f>
        <v>0</v>
      </c>
      <c r="BB274" s="102">
        <f>Planning!BB$886</f>
        <v>0</v>
      </c>
      <c r="BC274" s="85">
        <f>Planning!BC$886</f>
        <v>0</v>
      </c>
      <c r="BD274" s="107"/>
      <c r="BE274" s="435">
        <f>Planning!BE$886</f>
        <v>0</v>
      </c>
      <c r="BF274" s="436">
        <f>Planning!BF$886</f>
        <v>0</v>
      </c>
      <c r="BG274" s="91">
        <f>Planning!BG$886</f>
        <v>0</v>
      </c>
      <c r="BH274" s="92">
        <f>Planning!BH$886</f>
        <v>0</v>
      </c>
      <c r="BI274" s="93" t="str">
        <f>Planning!BI$886</f>
        <v/>
      </c>
      <c r="BJ274" s="94">
        <f>Planning!BJ$886</f>
        <v>141.74193548387095</v>
      </c>
      <c r="BL274" s="324">
        <f>Planning!BL$886</f>
        <v>0</v>
      </c>
      <c r="BM274" s="149">
        <f>Planning!BP$886</f>
        <v>0</v>
      </c>
      <c r="NL274" s="43" t="s">
        <v>63</v>
      </c>
      <c r="NM274" s="43"/>
    </row>
    <row r="275" spans="1:377" s="318" customFormat="1" ht="10.199999999999999" customHeight="1" x14ac:dyDescent="0.3">
      <c r="A275" s="25"/>
      <c r="B275" s="389"/>
      <c r="C275" s="447"/>
      <c r="D275" s="15"/>
      <c r="E275" s="106"/>
      <c r="F275" s="106"/>
      <c r="G275" s="106"/>
      <c r="H275" s="399"/>
      <c r="I275" s="443">
        <f>Conges!$B$29</f>
        <v>44922</v>
      </c>
      <c r="J275" s="444"/>
      <c r="K275" s="444"/>
      <c r="L275" s="444"/>
      <c r="M275" s="444"/>
      <c r="N275" s="68" t="str">
        <f>Planning!N$921</f>
        <v/>
      </c>
      <c r="O275" s="103">
        <f>Planning!O$921</f>
        <v>0</v>
      </c>
      <c r="P275" s="104">
        <f>Planning!P$921</f>
        <v>0</v>
      </c>
      <c r="Q275" s="104">
        <f>Planning!Q$921</f>
        <v>0</v>
      </c>
      <c r="R275" s="104">
        <f>Planning!R$921</f>
        <v>0</v>
      </c>
      <c r="S275" s="104">
        <f>Planning!S$921</f>
        <v>0</v>
      </c>
      <c r="T275" s="104">
        <f>Planning!T$921</f>
        <v>0</v>
      </c>
      <c r="U275" s="104">
        <f>Planning!U$921</f>
        <v>0</v>
      </c>
      <c r="V275" s="105">
        <f>Planning!V$921</f>
        <v>0</v>
      </c>
      <c r="W275" s="103">
        <f>Planning!W$921</f>
        <v>0</v>
      </c>
      <c r="X275" s="104">
        <f>Planning!X$921</f>
        <v>0</v>
      </c>
      <c r="Y275" s="104">
        <f>Planning!Y$921</f>
        <v>0</v>
      </c>
      <c r="Z275" s="104">
        <f>Planning!Z$921</f>
        <v>0</v>
      </c>
      <c r="AA275" s="104">
        <f>Planning!AA$921</f>
        <v>0</v>
      </c>
      <c r="AB275" s="104">
        <f>Planning!AB$921</f>
        <v>0</v>
      </c>
      <c r="AC275" s="104">
        <f>Planning!AC$921</f>
        <v>0</v>
      </c>
      <c r="AD275" s="105">
        <f>Planning!AD$921</f>
        <v>0</v>
      </c>
      <c r="AE275" s="103">
        <f>Planning!AE$921</f>
        <v>0</v>
      </c>
      <c r="AF275" s="104">
        <f>Planning!AF$921</f>
        <v>0</v>
      </c>
      <c r="AG275" s="104">
        <f>Planning!AG$921</f>
        <v>0</v>
      </c>
      <c r="AH275" s="104">
        <f>Planning!AH$921</f>
        <v>0</v>
      </c>
      <c r="AI275" s="104">
        <f>Planning!AI$921</f>
        <v>0</v>
      </c>
      <c r="AJ275" s="105">
        <f>Planning!AJ$921</f>
        <v>0</v>
      </c>
      <c r="AK275" s="103">
        <f>Planning!AK$921</f>
        <v>0</v>
      </c>
      <c r="AL275" s="104">
        <f>Planning!AL$921</f>
        <v>0</v>
      </c>
      <c r="AM275" s="104">
        <f>Planning!AM$921</f>
        <v>0</v>
      </c>
      <c r="AN275" s="104">
        <f>Planning!AN$921</f>
        <v>0</v>
      </c>
      <c r="AO275" s="104">
        <f>Planning!AO$921</f>
        <v>0</v>
      </c>
      <c r="AP275" s="104">
        <f>Planning!AP$921</f>
        <v>0</v>
      </c>
      <c r="AQ275" s="104">
        <f>Planning!AQ$921</f>
        <v>0</v>
      </c>
      <c r="AR275" s="104">
        <f>Planning!AR$921</f>
        <v>0</v>
      </c>
      <c r="AS275" s="104">
        <f>Planning!AS$921</f>
        <v>0</v>
      </c>
      <c r="AT275" s="105">
        <f>Planning!AT$921</f>
        <v>0</v>
      </c>
      <c r="AU275" s="103">
        <f>Planning!AU$921</f>
        <v>0</v>
      </c>
      <c r="AV275" s="104">
        <f>Planning!AV$921</f>
        <v>0</v>
      </c>
      <c r="AW275" s="104">
        <f>Planning!AW$921</f>
        <v>0</v>
      </c>
      <c r="AX275" s="104">
        <f>Planning!AX$921</f>
        <v>0</v>
      </c>
      <c r="AY275" s="104">
        <f>Planning!AY$921</f>
        <v>0</v>
      </c>
      <c r="AZ275" s="104">
        <f>Planning!AZ$921</f>
        <v>0</v>
      </c>
      <c r="BA275" s="104">
        <f>Planning!BA$921</f>
        <v>0</v>
      </c>
      <c r="BB275" s="105">
        <f>Planning!BB$921</f>
        <v>0</v>
      </c>
      <c r="BC275" s="72">
        <f>Planning!BC$921</f>
        <v>0</v>
      </c>
      <c r="BD275" s="107"/>
      <c r="BE275" s="433">
        <f>Planning!BE$921</f>
        <v>0</v>
      </c>
      <c r="BF275" s="434">
        <f>Planning!BF$921</f>
        <v>0</v>
      </c>
      <c r="BG275" s="77">
        <f>Planning!BG$921</f>
        <v>0</v>
      </c>
      <c r="BH275" s="78">
        <f>Planning!BH$921</f>
        <v>0</v>
      </c>
      <c r="BI275" s="79" t="str">
        <f>Planning!BI$921</f>
        <v/>
      </c>
      <c r="BJ275" s="80">
        <f>Planning!BJ$921</f>
        <v>147.19354838709677</v>
      </c>
      <c r="BL275" s="323">
        <f>Planning!BL$921</f>
        <v>0</v>
      </c>
      <c r="BM275" s="150">
        <f>Planning!BP$921</f>
        <v>0</v>
      </c>
      <c r="NL275" s="43" t="s">
        <v>63</v>
      </c>
      <c r="NM275" s="43"/>
    </row>
    <row r="276" spans="1:377" s="318" customFormat="1" ht="10.199999999999999" customHeight="1" x14ac:dyDescent="0.3">
      <c r="A276" s="25"/>
      <c r="B276" s="389"/>
      <c r="C276" s="447"/>
      <c r="D276" s="15"/>
      <c r="E276" s="106"/>
      <c r="F276" s="106"/>
      <c r="G276" s="106"/>
      <c r="H276" s="399"/>
      <c r="I276" s="445">
        <f>Conges!$B$30</f>
        <v>44923</v>
      </c>
      <c r="J276" s="446"/>
      <c r="K276" s="446"/>
      <c r="L276" s="446"/>
      <c r="M276" s="446"/>
      <c r="N276" s="81" t="str">
        <f>Planning!N$956</f>
        <v/>
      </c>
      <c r="O276" s="100">
        <f>Planning!O$956</f>
        <v>0</v>
      </c>
      <c r="P276" s="101">
        <f>Planning!P$956</f>
        <v>0</v>
      </c>
      <c r="Q276" s="101">
        <f>Planning!Q$956</f>
        <v>0</v>
      </c>
      <c r="R276" s="101">
        <f>Planning!R$956</f>
        <v>0</v>
      </c>
      <c r="S276" s="101">
        <f>Planning!S$956</f>
        <v>0</v>
      </c>
      <c r="T276" s="101">
        <f>Planning!T$956</f>
        <v>0</v>
      </c>
      <c r="U276" s="101">
        <f>Planning!U$956</f>
        <v>0</v>
      </c>
      <c r="V276" s="102">
        <f>Planning!V$956</f>
        <v>0</v>
      </c>
      <c r="W276" s="100">
        <f>Planning!W$956</f>
        <v>0</v>
      </c>
      <c r="X276" s="101">
        <f>Planning!X$956</f>
        <v>0</v>
      </c>
      <c r="Y276" s="101">
        <f>Planning!Y$956</f>
        <v>0</v>
      </c>
      <c r="Z276" s="101">
        <f>Planning!Z$956</f>
        <v>0</v>
      </c>
      <c r="AA276" s="101">
        <f>Planning!AA$956</f>
        <v>0</v>
      </c>
      <c r="AB276" s="101">
        <f>Planning!AB$956</f>
        <v>0</v>
      </c>
      <c r="AC276" s="101">
        <f>Planning!AC$956</f>
        <v>0</v>
      </c>
      <c r="AD276" s="102">
        <f>Planning!AD$956</f>
        <v>0</v>
      </c>
      <c r="AE276" s="100">
        <f>Planning!AE$956</f>
        <v>0</v>
      </c>
      <c r="AF276" s="101">
        <f>Planning!AF$956</f>
        <v>0</v>
      </c>
      <c r="AG276" s="101">
        <f>Planning!AG$956</f>
        <v>0</v>
      </c>
      <c r="AH276" s="101">
        <f>Planning!AH$956</f>
        <v>0</v>
      </c>
      <c r="AI276" s="101">
        <f>Planning!AI$956</f>
        <v>0</v>
      </c>
      <c r="AJ276" s="102">
        <f>Planning!AJ$956</f>
        <v>0</v>
      </c>
      <c r="AK276" s="100">
        <f>Planning!AK$956</f>
        <v>0</v>
      </c>
      <c r="AL276" s="101">
        <f>Planning!AL$956</f>
        <v>0</v>
      </c>
      <c r="AM276" s="101">
        <f>Planning!AM$956</f>
        <v>0</v>
      </c>
      <c r="AN276" s="101">
        <f>Planning!AN$956</f>
        <v>0</v>
      </c>
      <c r="AO276" s="101">
        <f>Planning!AO$956</f>
        <v>0</v>
      </c>
      <c r="AP276" s="101">
        <f>Planning!AP$956</f>
        <v>0</v>
      </c>
      <c r="AQ276" s="101">
        <f>Planning!AQ$956</f>
        <v>0</v>
      </c>
      <c r="AR276" s="101">
        <f>Planning!AR$956</f>
        <v>0</v>
      </c>
      <c r="AS276" s="101">
        <f>Planning!AS$956</f>
        <v>0</v>
      </c>
      <c r="AT276" s="102">
        <f>Planning!AT$956</f>
        <v>0</v>
      </c>
      <c r="AU276" s="100">
        <f>Planning!AU$956</f>
        <v>0</v>
      </c>
      <c r="AV276" s="101">
        <f>Planning!AV$956</f>
        <v>0</v>
      </c>
      <c r="AW276" s="101">
        <f>Planning!AW$956</f>
        <v>0</v>
      </c>
      <c r="AX276" s="101">
        <f>Planning!AX$956</f>
        <v>0</v>
      </c>
      <c r="AY276" s="101">
        <f>Planning!AY$956</f>
        <v>0</v>
      </c>
      <c r="AZ276" s="101">
        <f>Planning!AZ$956</f>
        <v>0</v>
      </c>
      <c r="BA276" s="101">
        <f>Planning!BA$956</f>
        <v>0</v>
      </c>
      <c r="BB276" s="102">
        <f>Planning!BB$956</f>
        <v>0</v>
      </c>
      <c r="BC276" s="85">
        <f>Planning!BC$956</f>
        <v>0</v>
      </c>
      <c r="BD276" s="107"/>
      <c r="BE276" s="435">
        <f>Planning!BE$956</f>
        <v>0</v>
      </c>
      <c r="BF276" s="436">
        <f>Planning!BF$956</f>
        <v>0</v>
      </c>
      <c r="BG276" s="91">
        <f>Planning!BG$956</f>
        <v>0</v>
      </c>
      <c r="BH276" s="92">
        <f>Planning!BH$956</f>
        <v>0</v>
      </c>
      <c r="BI276" s="93" t="str">
        <f>Planning!BI$956</f>
        <v/>
      </c>
      <c r="BJ276" s="94">
        <f>Planning!BJ$956</f>
        <v>152.64516129032256</v>
      </c>
      <c r="BL276" s="324">
        <f>Planning!BL$956</f>
        <v>0</v>
      </c>
      <c r="BM276" s="149">
        <f>Planning!BP$956</f>
        <v>0</v>
      </c>
      <c r="NL276" s="43" t="s">
        <v>63</v>
      </c>
      <c r="NM276" s="43"/>
    </row>
    <row r="277" spans="1:377" s="318" customFormat="1" ht="10.199999999999999" customHeight="1" x14ac:dyDescent="0.3">
      <c r="A277" s="25"/>
      <c r="B277" s="389"/>
      <c r="C277" s="447"/>
      <c r="D277" s="15"/>
      <c r="E277" s="106"/>
      <c r="F277" s="106"/>
      <c r="G277" s="106"/>
      <c r="H277" s="399"/>
      <c r="I277" s="443">
        <f>Conges!$B$31</f>
        <v>44924</v>
      </c>
      <c r="J277" s="444"/>
      <c r="K277" s="444"/>
      <c r="L277" s="444"/>
      <c r="M277" s="444"/>
      <c r="N277" s="68" t="str">
        <f>Planning!N$991</f>
        <v/>
      </c>
      <c r="O277" s="103">
        <f>Planning!O$991</f>
        <v>0</v>
      </c>
      <c r="P277" s="104">
        <f>Planning!P$991</f>
        <v>0</v>
      </c>
      <c r="Q277" s="104">
        <f>Planning!Q$991</f>
        <v>0</v>
      </c>
      <c r="R277" s="104">
        <f>Planning!R$991</f>
        <v>0</v>
      </c>
      <c r="S277" s="104">
        <f>Planning!S$991</f>
        <v>0</v>
      </c>
      <c r="T277" s="104">
        <f>Planning!T$991</f>
        <v>0</v>
      </c>
      <c r="U277" s="104">
        <f>Planning!U$991</f>
        <v>0</v>
      </c>
      <c r="V277" s="105">
        <f>Planning!V$991</f>
        <v>0</v>
      </c>
      <c r="W277" s="103">
        <f>Planning!W$991</f>
        <v>0</v>
      </c>
      <c r="X277" s="104">
        <f>Planning!X$991</f>
        <v>0</v>
      </c>
      <c r="Y277" s="104">
        <f>Planning!Y$991</f>
        <v>0</v>
      </c>
      <c r="Z277" s="104">
        <f>Planning!Z$991</f>
        <v>0</v>
      </c>
      <c r="AA277" s="104">
        <f>Planning!AA$991</f>
        <v>0</v>
      </c>
      <c r="AB277" s="104">
        <f>Planning!AB$991</f>
        <v>0</v>
      </c>
      <c r="AC277" s="104">
        <f>Planning!AC$991</f>
        <v>0</v>
      </c>
      <c r="AD277" s="105">
        <f>Planning!AD$991</f>
        <v>0</v>
      </c>
      <c r="AE277" s="103">
        <f>Planning!AE$991</f>
        <v>0</v>
      </c>
      <c r="AF277" s="104">
        <f>Planning!AF$991</f>
        <v>0</v>
      </c>
      <c r="AG277" s="104">
        <f>Planning!AG$991</f>
        <v>0</v>
      </c>
      <c r="AH277" s="104">
        <f>Planning!AH$991</f>
        <v>0</v>
      </c>
      <c r="AI277" s="104">
        <f>Planning!AI$991</f>
        <v>0</v>
      </c>
      <c r="AJ277" s="105">
        <f>Planning!AJ$991</f>
        <v>0</v>
      </c>
      <c r="AK277" s="103">
        <f>Planning!AK$991</f>
        <v>0</v>
      </c>
      <c r="AL277" s="104">
        <f>Planning!AL$991</f>
        <v>0</v>
      </c>
      <c r="AM277" s="104">
        <f>Planning!AM$991</f>
        <v>0</v>
      </c>
      <c r="AN277" s="104">
        <f>Planning!AN$991</f>
        <v>0</v>
      </c>
      <c r="AO277" s="104">
        <f>Planning!AO$991</f>
        <v>0</v>
      </c>
      <c r="AP277" s="104">
        <f>Planning!AP$991</f>
        <v>0</v>
      </c>
      <c r="AQ277" s="104">
        <f>Planning!AQ$991</f>
        <v>0</v>
      </c>
      <c r="AR277" s="104">
        <f>Planning!AR$991</f>
        <v>0</v>
      </c>
      <c r="AS277" s="104">
        <f>Planning!AS$991</f>
        <v>0</v>
      </c>
      <c r="AT277" s="105">
        <f>Planning!AT$991</f>
        <v>0</v>
      </c>
      <c r="AU277" s="103">
        <f>Planning!AU$991</f>
        <v>0</v>
      </c>
      <c r="AV277" s="104">
        <f>Planning!AV$991</f>
        <v>0</v>
      </c>
      <c r="AW277" s="104">
        <f>Planning!AW$991</f>
        <v>0</v>
      </c>
      <c r="AX277" s="104">
        <f>Planning!AX$991</f>
        <v>0</v>
      </c>
      <c r="AY277" s="104">
        <f>Planning!AY$991</f>
        <v>0</v>
      </c>
      <c r="AZ277" s="104">
        <f>Planning!AZ$991</f>
        <v>0</v>
      </c>
      <c r="BA277" s="104">
        <f>Planning!BA$991</f>
        <v>0</v>
      </c>
      <c r="BB277" s="105">
        <f>Planning!BB$991</f>
        <v>0</v>
      </c>
      <c r="BC277" s="72">
        <f>Planning!BC$991</f>
        <v>0</v>
      </c>
      <c r="BD277" s="107"/>
      <c r="BE277" s="433">
        <f>Planning!BE$991</f>
        <v>0</v>
      </c>
      <c r="BF277" s="434">
        <f>Planning!BF$991</f>
        <v>0</v>
      </c>
      <c r="BG277" s="77">
        <f>Planning!BG$991</f>
        <v>0</v>
      </c>
      <c r="BH277" s="78">
        <f>Planning!BH$991</f>
        <v>0</v>
      </c>
      <c r="BI277" s="79" t="str">
        <f>Planning!BI$991</f>
        <v/>
      </c>
      <c r="BJ277" s="80">
        <f>Planning!BJ$991</f>
        <v>158.09677419354838</v>
      </c>
      <c r="BL277" s="323">
        <f>Planning!BL$991</f>
        <v>0</v>
      </c>
      <c r="BM277" s="150">
        <f>Planning!BP$991</f>
        <v>0</v>
      </c>
      <c r="NL277" s="43" t="s">
        <v>63</v>
      </c>
      <c r="NM277" s="43"/>
    </row>
    <row r="278" spans="1:377" s="318" customFormat="1" ht="10.199999999999999" customHeight="1" x14ac:dyDescent="0.3">
      <c r="A278" s="25"/>
      <c r="B278" s="389"/>
      <c r="C278" s="447"/>
      <c r="D278" s="15"/>
      <c r="E278" s="106"/>
      <c r="F278" s="106"/>
      <c r="G278" s="106"/>
      <c r="H278" s="399"/>
      <c r="I278" s="445">
        <f>Conges!$B$32</f>
        <v>44925</v>
      </c>
      <c r="J278" s="446"/>
      <c r="K278" s="446"/>
      <c r="L278" s="446"/>
      <c r="M278" s="446"/>
      <c r="N278" s="81" t="str">
        <f>Planning!N$1026</f>
        <v/>
      </c>
      <c r="O278" s="100">
        <f>Planning!O$1026</f>
        <v>0</v>
      </c>
      <c r="P278" s="101">
        <f>Planning!P$1026</f>
        <v>0</v>
      </c>
      <c r="Q278" s="101">
        <f>Planning!Q$1026</f>
        <v>0</v>
      </c>
      <c r="R278" s="101">
        <f>Planning!R$1026</f>
        <v>0</v>
      </c>
      <c r="S278" s="101">
        <f>Planning!S$1026</f>
        <v>0</v>
      </c>
      <c r="T278" s="101">
        <f>Planning!T$1026</f>
        <v>0</v>
      </c>
      <c r="U278" s="101">
        <f>Planning!U$1026</f>
        <v>0</v>
      </c>
      <c r="V278" s="102">
        <f>Planning!V$1026</f>
        <v>0</v>
      </c>
      <c r="W278" s="100">
        <f>Planning!W$1026</f>
        <v>0</v>
      </c>
      <c r="X278" s="101">
        <f>Planning!X$1026</f>
        <v>0</v>
      </c>
      <c r="Y278" s="101">
        <f>Planning!Y$1026</f>
        <v>0</v>
      </c>
      <c r="Z278" s="101">
        <f>Planning!Z$1026</f>
        <v>0</v>
      </c>
      <c r="AA278" s="101">
        <f>Planning!AA$1026</f>
        <v>0</v>
      </c>
      <c r="AB278" s="101">
        <f>Planning!AB$1026</f>
        <v>0</v>
      </c>
      <c r="AC278" s="101">
        <f>Planning!AC$1026</f>
        <v>0</v>
      </c>
      <c r="AD278" s="102">
        <f>Planning!AD$1026</f>
        <v>0</v>
      </c>
      <c r="AE278" s="100">
        <f>Planning!AE$1026</f>
        <v>0</v>
      </c>
      <c r="AF278" s="101">
        <f>Planning!AF$1026</f>
        <v>0</v>
      </c>
      <c r="AG278" s="101">
        <f>Planning!AG$1026</f>
        <v>0</v>
      </c>
      <c r="AH278" s="101">
        <f>Planning!AH$1026</f>
        <v>0</v>
      </c>
      <c r="AI278" s="101">
        <f>Planning!AI$1026</f>
        <v>0</v>
      </c>
      <c r="AJ278" s="102">
        <f>Planning!AJ$1026</f>
        <v>0</v>
      </c>
      <c r="AK278" s="100">
        <f>Planning!AK$1026</f>
        <v>0</v>
      </c>
      <c r="AL278" s="101">
        <f>Planning!AL$1026</f>
        <v>0</v>
      </c>
      <c r="AM278" s="101">
        <f>Planning!AM$1026</f>
        <v>0</v>
      </c>
      <c r="AN278" s="101">
        <f>Planning!AN$1026</f>
        <v>0</v>
      </c>
      <c r="AO278" s="101">
        <f>Planning!AO$1026</f>
        <v>0</v>
      </c>
      <c r="AP278" s="101">
        <f>Planning!AP$1026</f>
        <v>0</v>
      </c>
      <c r="AQ278" s="101">
        <f>Planning!AQ$1026</f>
        <v>0</v>
      </c>
      <c r="AR278" s="101">
        <f>Planning!AR$1026</f>
        <v>0</v>
      </c>
      <c r="AS278" s="101">
        <f>Planning!AS$1026</f>
        <v>0</v>
      </c>
      <c r="AT278" s="102">
        <f>Planning!AT$1026</f>
        <v>0</v>
      </c>
      <c r="AU278" s="100">
        <f>Planning!AU$1026</f>
        <v>0</v>
      </c>
      <c r="AV278" s="101">
        <f>Planning!AV$1026</f>
        <v>0</v>
      </c>
      <c r="AW278" s="101">
        <f>Planning!AW$1026</f>
        <v>0</v>
      </c>
      <c r="AX278" s="101">
        <f>Planning!AX$1026</f>
        <v>0</v>
      </c>
      <c r="AY278" s="101">
        <f>Planning!AY$1026</f>
        <v>0</v>
      </c>
      <c r="AZ278" s="101">
        <f>Planning!AZ$1026</f>
        <v>0</v>
      </c>
      <c r="BA278" s="101">
        <f>Planning!BA$1026</f>
        <v>0</v>
      </c>
      <c r="BB278" s="102">
        <f>Planning!BB$1026</f>
        <v>0</v>
      </c>
      <c r="BC278" s="85">
        <f>Planning!BC$1026</f>
        <v>0</v>
      </c>
      <c r="BD278" s="107"/>
      <c r="BE278" s="435">
        <f>Planning!BE$1026</f>
        <v>0</v>
      </c>
      <c r="BF278" s="436">
        <f>Planning!BF$1026</f>
        <v>0</v>
      </c>
      <c r="BG278" s="91">
        <f>Planning!BG$1026</f>
        <v>0</v>
      </c>
      <c r="BH278" s="92">
        <f>Planning!BH$1026</f>
        <v>0</v>
      </c>
      <c r="BI278" s="93" t="str">
        <f>Planning!BI$1026</f>
        <v/>
      </c>
      <c r="BJ278" s="94">
        <f>Planning!BJ$1026</f>
        <v>163.54838709677418</v>
      </c>
      <c r="BL278" s="324">
        <f>Planning!BL$1026</f>
        <v>0</v>
      </c>
      <c r="BM278" s="149">
        <f>Planning!BP$1026</f>
        <v>0</v>
      </c>
      <c r="NL278" s="43" t="s">
        <v>63</v>
      </c>
      <c r="NM278" s="43"/>
    </row>
    <row r="279" spans="1:377" s="318" customFormat="1" ht="10.199999999999999" customHeight="1" thickBot="1" x14ac:dyDescent="0.35">
      <c r="A279" s="25"/>
      <c r="B279" s="389"/>
      <c r="C279" s="447"/>
      <c r="D279" s="15"/>
      <c r="E279" s="106"/>
      <c r="F279" s="106"/>
      <c r="G279" s="106"/>
      <c r="H279" s="399"/>
      <c r="I279" s="443">
        <f>Conges!$B$33</f>
        <v>44926</v>
      </c>
      <c r="J279" s="444"/>
      <c r="K279" s="444"/>
      <c r="L279" s="444"/>
      <c r="M279" s="444"/>
      <c r="N279" s="68" t="str">
        <f>Planning!N$1061</f>
        <v/>
      </c>
      <c r="O279" s="103">
        <f>Planning!O$1061</f>
        <v>0</v>
      </c>
      <c r="P279" s="104">
        <f>Planning!P$1061</f>
        <v>0</v>
      </c>
      <c r="Q279" s="104">
        <f>Planning!Q$1061</f>
        <v>0</v>
      </c>
      <c r="R279" s="104">
        <f>Planning!R$1061</f>
        <v>0</v>
      </c>
      <c r="S279" s="104">
        <f>Planning!S$1061</f>
        <v>0</v>
      </c>
      <c r="T279" s="104">
        <f>Planning!T$1061</f>
        <v>0</v>
      </c>
      <c r="U279" s="104">
        <f>Planning!U$1061</f>
        <v>0</v>
      </c>
      <c r="V279" s="105">
        <f>Planning!V$1061</f>
        <v>0</v>
      </c>
      <c r="W279" s="103">
        <f>Planning!W$1061</f>
        <v>0</v>
      </c>
      <c r="X279" s="104">
        <f>Planning!X$1061</f>
        <v>0</v>
      </c>
      <c r="Y279" s="104">
        <f>Planning!Y$1061</f>
        <v>0</v>
      </c>
      <c r="Z279" s="104">
        <f>Planning!Z$1061</f>
        <v>0</v>
      </c>
      <c r="AA279" s="104">
        <f>Planning!AA$1061</f>
        <v>0</v>
      </c>
      <c r="AB279" s="104">
        <f>Planning!AB$1061</f>
        <v>0</v>
      </c>
      <c r="AC279" s="104">
        <f>Planning!AC$1061</f>
        <v>0</v>
      </c>
      <c r="AD279" s="105">
        <f>Planning!AD$1061</f>
        <v>0</v>
      </c>
      <c r="AE279" s="103">
        <f>Planning!AE$1061</f>
        <v>0</v>
      </c>
      <c r="AF279" s="104">
        <f>Planning!AF$1061</f>
        <v>0</v>
      </c>
      <c r="AG279" s="104">
        <f>Planning!AG$1061</f>
        <v>0</v>
      </c>
      <c r="AH279" s="104">
        <f>Planning!AH$1061</f>
        <v>0</v>
      </c>
      <c r="AI279" s="104">
        <f>Planning!AI$1061</f>
        <v>0</v>
      </c>
      <c r="AJ279" s="105">
        <f>Planning!AJ$1061</f>
        <v>0</v>
      </c>
      <c r="AK279" s="103">
        <f>Planning!AK$1061</f>
        <v>0</v>
      </c>
      <c r="AL279" s="104">
        <f>Planning!AL$1061</f>
        <v>0</v>
      </c>
      <c r="AM279" s="104">
        <f>Planning!AM$1061</f>
        <v>0</v>
      </c>
      <c r="AN279" s="104">
        <f>Planning!AN$1061</f>
        <v>0</v>
      </c>
      <c r="AO279" s="104">
        <f>Planning!AO$1061</f>
        <v>0</v>
      </c>
      <c r="AP279" s="104">
        <f>Planning!AP$1061</f>
        <v>0</v>
      </c>
      <c r="AQ279" s="104">
        <f>Planning!AQ$1061</f>
        <v>0</v>
      </c>
      <c r="AR279" s="104">
        <f>Planning!AR$1061</f>
        <v>0</v>
      </c>
      <c r="AS279" s="104">
        <f>Planning!AS$1061</f>
        <v>0</v>
      </c>
      <c r="AT279" s="105">
        <f>Planning!AT$1061</f>
        <v>0</v>
      </c>
      <c r="AU279" s="103">
        <f>Planning!AU$1061</f>
        <v>0</v>
      </c>
      <c r="AV279" s="104">
        <f>Planning!AV$1061</f>
        <v>0</v>
      </c>
      <c r="AW279" s="104">
        <f>Planning!AW$1061</f>
        <v>0</v>
      </c>
      <c r="AX279" s="104">
        <f>Planning!AX$1061</f>
        <v>0</v>
      </c>
      <c r="AY279" s="104">
        <f>Planning!AY$1061</f>
        <v>0</v>
      </c>
      <c r="AZ279" s="104">
        <f>Planning!AZ$1061</f>
        <v>0</v>
      </c>
      <c r="BA279" s="104">
        <f>Planning!BA$1061</f>
        <v>0</v>
      </c>
      <c r="BB279" s="105">
        <f>Planning!BB$1061</f>
        <v>0</v>
      </c>
      <c r="BC279" s="72">
        <f>Planning!BC$1061</f>
        <v>0</v>
      </c>
      <c r="BD279" s="107"/>
      <c r="BE279" s="437">
        <f>Planning!BE$1061</f>
        <v>0</v>
      </c>
      <c r="BF279" s="438">
        <f>Planning!BF$1061</f>
        <v>0</v>
      </c>
      <c r="BG279" s="109">
        <f>Planning!BG$1061</f>
        <v>0</v>
      </c>
      <c r="BH279" s="110">
        <f>Planning!BH$1061</f>
        <v>0</v>
      </c>
      <c r="BI279" s="111" t="str">
        <f>Planning!BI$1061</f>
        <v/>
      </c>
      <c r="BJ279" s="112">
        <f>Planning!BJ$1061</f>
        <v>169</v>
      </c>
      <c r="BL279" s="325">
        <f>Planning!BL$1061</f>
        <v>0</v>
      </c>
      <c r="BM279" s="158">
        <f>Planning!BP$1061</f>
        <v>0</v>
      </c>
      <c r="NL279" s="43" t="s">
        <v>63</v>
      </c>
      <c r="NM279" s="43"/>
    </row>
    <row r="280" spans="1:377" s="318" customFormat="1" ht="10.199999999999999" customHeight="1" thickBot="1" x14ac:dyDescent="0.35">
      <c r="A280" s="320"/>
      <c r="B280" s="389"/>
      <c r="C280" s="448"/>
      <c r="D280" s="17"/>
      <c r="E280" s="321"/>
      <c r="F280" s="321"/>
      <c r="G280" s="321"/>
      <c r="H280" s="11"/>
      <c r="I280" s="19"/>
      <c r="J280" s="19"/>
      <c r="K280" s="19"/>
      <c r="L280" s="19"/>
      <c r="M280" s="19"/>
      <c r="N280" s="12"/>
      <c r="O280" s="27"/>
      <c r="P280" s="28"/>
      <c r="Q280" s="27"/>
      <c r="R280" s="28"/>
      <c r="S280" s="27"/>
      <c r="T280" s="28"/>
      <c r="U280" s="27"/>
      <c r="V280" s="28"/>
      <c r="W280" s="27"/>
      <c r="X280" s="28"/>
      <c r="Y280" s="27"/>
      <c r="Z280" s="28"/>
      <c r="AA280" s="27"/>
      <c r="AB280" s="28"/>
      <c r="AC280" s="27"/>
      <c r="AD280" s="28"/>
      <c r="AE280" s="27"/>
      <c r="AF280" s="28"/>
      <c r="AG280" s="27"/>
      <c r="AH280" s="28"/>
      <c r="AI280" s="27"/>
      <c r="AJ280" s="28"/>
      <c r="AK280" s="27"/>
      <c r="AL280" s="28"/>
      <c r="AM280" s="27"/>
      <c r="AN280" s="28"/>
      <c r="AO280" s="27"/>
      <c r="AP280" s="28"/>
      <c r="AQ280" s="27"/>
      <c r="AR280" s="28"/>
      <c r="AS280" s="27"/>
      <c r="AT280" s="28"/>
      <c r="AU280" s="27"/>
      <c r="AV280" s="28"/>
      <c r="AW280" s="27"/>
      <c r="AX280" s="28"/>
      <c r="AY280" s="27"/>
      <c r="AZ280" s="28"/>
      <c r="BA280" s="27"/>
      <c r="BB280" s="28"/>
      <c r="BC280" s="18"/>
      <c r="BD280" s="108"/>
      <c r="BE280" s="114"/>
      <c r="BF280" s="114"/>
      <c r="BG280" s="113"/>
      <c r="BH280" s="114"/>
      <c r="BI280" s="114"/>
      <c r="BJ280" s="114"/>
      <c r="BK280" s="45"/>
      <c r="BL280" s="114"/>
      <c r="BM280" s="159">
        <f>SUM(BM249:BM279)</f>
        <v>0</v>
      </c>
      <c r="NL280" s="43"/>
      <c r="NM280" s="43"/>
    </row>
    <row r="281" spans="1:377" s="183" customFormat="1" ht="10.199999999999999" customHeight="1" thickBot="1" x14ac:dyDescent="0.35">
      <c r="A281" s="316"/>
      <c r="B281" s="315"/>
      <c r="C281" s="461"/>
      <c r="D281" s="461"/>
      <c r="E281" s="461"/>
      <c r="F281" s="461"/>
      <c r="G281" s="461"/>
      <c r="H281" s="461"/>
      <c r="I281" s="461"/>
      <c r="J281" s="461"/>
      <c r="K281" s="461"/>
      <c r="L281" s="461"/>
      <c r="M281" s="461"/>
      <c r="N281" s="461"/>
      <c r="O281" s="461"/>
      <c r="P281" s="461"/>
      <c r="Q281" s="461"/>
      <c r="R281" s="461"/>
      <c r="S281" s="461"/>
      <c r="T281" s="461"/>
      <c r="U281" s="461"/>
      <c r="V281" s="461"/>
      <c r="W281" s="461"/>
      <c r="X281" s="461"/>
      <c r="Y281" s="461"/>
      <c r="Z281" s="461"/>
      <c r="AA281" s="461"/>
      <c r="AB281" s="461"/>
      <c r="AC281" s="461"/>
      <c r="AD281" s="461"/>
      <c r="AE281" s="461"/>
      <c r="AF281" s="461"/>
      <c r="AG281" s="461"/>
      <c r="AH281" s="461"/>
      <c r="AI281" s="461"/>
      <c r="AJ281" s="461"/>
      <c r="AK281" s="461"/>
      <c r="AL281" s="461"/>
      <c r="AM281" s="461"/>
      <c r="AN281" s="461"/>
      <c r="AO281" s="461"/>
      <c r="AP281" s="461"/>
      <c r="AQ281" s="461"/>
      <c r="AR281" s="461"/>
      <c r="AS281" s="461"/>
      <c r="AT281" s="461"/>
      <c r="AU281" s="461"/>
      <c r="AV281" s="461"/>
      <c r="AW281" s="461"/>
      <c r="AX281" s="461"/>
      <c r="AY281" s="461"/>
      <c r="AZ281" s="461"/>
      <c r="BA281" s="461"/>
      <c r="BB281" s="461"/>
      <c r="BC281" s="461"/>
      <c r="BD281" s="317"/>
      <c r="BE281" s="44"/>
      <c r="BF281" s="44"/>
      <c r="BG281" s="44"/>
      <c r="BH281" s="44"/>
      <c r="BI281" s="44"/>
      <c r="BJ281" s="44"/>
      <c r="BL281" s="44"/>
      <c r="BM281" s="44"/>
      <c r="NL281" s="179"/>
      <c r="NM281" s="179"/>
    </row>
    <row r="282" spans="1:377" s="318" customFormat="1" ht="18" customHeight="1" thickBot="1" x14ac:dyDescent="0.35">
      <c r="A282" s="26">
        <v>1</v>
      </c>
      <c r="B282" s="389"/>
      <c r="C282" s="456" t="str">
        <f>Prenoms!$B$10</f>
        <v>erwan</v>
      </c>
      <c r="D282" s="457"/>
      <c r="E282" s="457"/>
      <c r="F282" s="457"/>
      <c r="G282" s="457"/>
      <c r="H282" s="457"/>
      <c r="I282" s="457"/>
      <c r="J282" s="457"/>
      <c r="K282" s="457"/>
      <c r="L282" s="457"/>
      <c r="M282" s="457"/>
      <c r="N282" s="457"/>
      <c r="O282" s="457"/>
      <c r="P282" s="457"/>
      <c r="Q282" s="457"/>
      <c r="R282" s="457"/>
      <c r="S282" s="457"/>
      <c r="T282" s="457"/>
      <c r="U282" s="457"/>
      <c r="V282" s="457"/>
      <c r="W282" s="457"/>
      <c r="X282" s="457"/>
      <c r="Y282" s="457"/>
      <c r="Z282" s="457"/>
      <c r="AA282" s="457"/>
      <c r="AB282" s="457"/>
      <c r="AC282" s="457"/>
      <c r="AD282" s="457"/>
      <c r="AE282" s="457"/>
      <c r="AF282" s="457"/>
      <c r="AG282" s="457"/>
      <c r="AH282" s="457"/>
      <c r="AI282" s="457"/>
      <c r="AJ282" s="457"/>
      <c r="AK282" s="457"/>
      <c r="AL282" s="457"/>
      <c r="AM282" s="457"/>
      <c r="AN282" s="457"/>
      <c r="AO282" s="457"/>
      <c r="AP282" s="457"/>
      <c r="AQ282" s="457"/>
      <c r="AR282" s="457"/>
      <c r="AS282" s="457"/>
      <c r="AT282" s="457"/>
      <c r="AU282" s="457"/>
      <c r="AV282" s="457"/>
      <c r="AW282" s="457"/>
      <c r="AX282" s="457"/>
      <c r="AY282" s="457"/>
      <c r="AZ282" s="457"/>
      <c r="BA282" s="457"/>
      <c r="BB282" s="457"/>
      <c r="BC282" s="457"/>
      <c r="BD282" s="107"/>
      <c r="BE282" s="439" t="s">
        <v>13</v>
      </c>
      <c r="BF282" s="440"/>
      <c r="BG282" s="458" t="s">
        <v>50</v>
      </c>
      <c r="BH282" s="451" t="s">
        <v>54</v>
      </c>
      <c r="BI282" s="452"/>
      <c r="BJ282" s="356" t="s">
        <v>46</v>
      </c>
      <c r="BL282" s="418" t="s">
        <v>55</v>
      </c>
      <c r="BM282" s="359" t="str">
        <f>Planning!BP282</f>
        <v>R prévi</v>
      </c>
      <c r="NL282" s="43"/>
      <c r="NM282" s="43"/>
    </row>
    <row r="283" spans="1:377" s="318" customFormat="1" ht="10.199999999999999" customHeight="1" x14ac:dyDescent="0.25">
      <c r="A283" s="25"/>
      <c r="B283" s="389"/>
      <c r="C283" s="447" t="str">
        <f>$C282</f>
        <v>erwan</v>
      </c>
      <c r="D283" s="16"/>
      <c r="E283" s="409"/>
      <c r="F283" s="409"/>
      <c r="G283" s="409"/>
      <c r="H283" s="10"/>
      <c r="I283" s="10"/>
      <c r="J283" s="10"/>
      <c r="K283" s="10"/>
      <c r="L283" s="10"/>
      <c r="M283" s="10"/>
      <c r="N283" s="367">
        <v>7</v>
      </c>
      <c r="O283" s="367"/>
      <c r="P283" s="367">
        <v>8</v>
      </c>
      <c r="Q283" s="367"/>
      <c r="R283" s="367">
        <v>9</v>
      </c>
      <c r="S283" s="367"/>
      <c r="T283" s="367">
        <v>10</v>
      </c>
      <c r="U283" s="367"/>
      <c r="V283" s="367">
        <v>11</v>
      </c>
      <c r="W283" s="367"/>
      <c r="X283" s="367">
        <v>12</v>
      </c>
      <c r="Y283" s="367"/>
      <c r="Z283" s="367">
        <v>13</v>
      </c>
      <c r="AA283" s="367"/>
      <c r="AB283" s="367">
        <v>14</v>
      </c>
      <c r="AC283" s="367"/>
      <c r="AD283" s="367">
        <v>15</v>
      </c>
      <c r="AE283" s="367"/>
      <c r="AF283" s="367">
        <v>16</v>
      </c>
      <c r="AG283" s="367"/>
      <c r="AH283" s="367">
        <v>17</v>
      </c>
      <c r="AI283" s="367"/>
      <c r="AJ283" s="367">
        <v>18</v>
      </c>
      <c r="AK283" s="367"/>
      <c r="AL283" s="367">
        <v>19</v>
      </c>
      <c r="AM283" s="367"/>
      <c r="AN283" s="367">
        <v>20</v>
      </c>
      <c r="AO283" s="367"/>
      <c r="AP283" s="367">
        <v>21</v>
      </c>
      <c r="AQ283" s="367"/>
      <c r="AR283" s="367">
        <v>22</v>
      </c>
      <c r="AS283" s="367"/>
      <c r="AT283" s="367">
        <v>23</v>
      </c>
      <c r="AU283" s="367"/>
      <c r="AV283" s="367">
        <v>24</v>
      </c>
      <c r="AW283" s="367"/>
      <c r="AX283" s="367">
        <v>1</v>
      </c>
      <c r="AY283" s="367"/>
      <c r="AZ283" s="367">
        <v>2</v>
      </c>
      <c r="BA283" s="367"/>
      <c r="BB283" s="367">
        <v>3</v>
      </c>
      <c r="BC283" s="410"/>
      <c r="BD283" s="107"/>
      <c r="BE283" s="441"/>
      <c r="BF283" s="442"/>
      <c r="BG283" s="459"/>
      <c r="BH283" s="453"/>
      <c r="BI283" s="454"/>
      <c r="BJ283" s="455"/>
      <c r="BL283" s="460"/>
      <c r="BM283" s="360"/>
      <c r="NL283" s="43"/>
      <c r="NM283" s="43"/>
    </row>
    <row r="284" spans="1:377" s="318" customFormat="1" ht="10.199999999999999" customHeight="1" x14ac:dyDescent="0.3">
      <c r="A284" s="25"/>
      <c r="B284" s="389"/>
      <c r="C284" s="447"/>
      <c r="D284" s="15"/>
      <c r="E284" s="398"/>
      <c r="F284" s="398"/>
      <c r="G284" s="398"/>
      <c r="H284" s="399" t="e">
        <f>IF(#REF!&lt;&gt;0,3,0)</f>
        <v>#REF!</v>
      </c>
      <c r="I284" s="449">
        <f>Conges!$B$3</f>
        <v>44896</v>
      </c>
      <c r="J284" s="450"/>
      <c r="K284" s="450"/>
      <c r="L284" s="450"/>
      <c r="M284" s="450"/>
      <c r="N284" s="63" t="str">
        <f>Planning!N$12</f>
        <v/>
      </c>
      <c r="O284" s="97">
        <f>Planning!O$12</f>
        <v>0</v>
      </c>
      <c r="P284" s="98">
        <f>Planning!P$12</f>
        <v>0</v>
      </c>
      <c r="Q284" s="98">
        <f>Planning!Q$12</f>
        <v>0</v>
      </c>
      <c r="R284" s="98">
        <f>Planning!R$12</f>
        <v>0</v>
      </c>
      <c r="S284" s="98">
        <f>Planning!S$12</f>
        <v>0</v>
      </c>
      <c r="T284" s="98">
        <f>Planning!T$12</f>
        <v>0</v>
      </c>
      <c r="U284" s="98">
        <f>Planning!U$12</f>
        <v>0</v>
      </c>
      <c r="V284" s="99">
        <f>Planning!V$12</f>
        <v>0</v>
      </c>
      <c r="W284" s="98">
        <f>Planning!W$12</f>
        <v>0</v>
      </c>
      <c r="X284" s="98">
        <f>Planning!X$12</f>
        <v>0</v>
      </c>
      <c r="Y284" s="98">
        <f>Planning!Y$12</f>
        <v>0</v>
      </c>
      <c r="Z284" s="98">
        <f>Planning!Z$12</f>
        <v>0</v>
      </c>
      <c r="AA284" s="98">
        <f>Planning!AA$12</f>
        <v>0</v>
      </c>
      <c r="AB284" s="98">
        <f>Planning!AB$12</f>
        <v>0</v>
      </c>
      <c r="AC284" s="98">
        <f>Planning!AC$12</f>
        <v>0</v>
      </c>
      <c r="AD284" s="98">
        <f>Planning!AD$12</f>
        <v>0</v>
      </c>
      <c r="AE284" s="97">
        <f>Planning!AE$12</f>
        <v>0</v>
      </c>
      <c r="AF284" s="98">
        <f>Planning!AF$12</f>
        <v>0</v>
      </c>
      <c r="AG284" s="98">
        <f>Planning!AG$12</f>
        <v>0</v>
      </c>
      <c r="AH284" s="98">
        <f>Planning!AH$12</f>
        <v>0</v>
      </c>
      <c r="AI284" s="98">
        <f>Planning!AI$12</f>
        <v>0</v>
      </c>
      <c r="AJ284" s="99">
        <f>Planning!AJ$12</f>
        <v>0</v>
      </c>
      <c r="AK284" s="98">
        <f>Planning!AK$12</f>
        <v>0</v>
      </c>
      <c r="AL284" s="98">
        <f>Planning!AL$12</f>
        <v>0</v>
      </c>
      <c r="AM284" s="98">
        <f>Planning!AM$12</f>
        <v>0</v>
      </c>
      <c r="AN284" s="98">
        <f>Planning!AN$12</f>
        <v>0</v>
      </c>
      <c r="AO284" s="98">
        <f>Planning!AO$12</f>
        <v>0</v>
      </c>
      <c r="AP284" s="98">
        <f>Planning!AP$12</f>
        <v>0</v>
      </c>
      <c r="AQ284" s="98">
        <f>Planning!AQ$12</f>
        <v>0</v>
      </c>
      <c r="AR284" s="98">
        <f>Planning!AR$12</f>
        <v>0</v>
      </c>
      <c r="AS284" s="98">
        <f>Planning!AS$12</f>
        <v>0</v>
      </c>
      <c r="AT284" s="98">
        <f>Planning!AT$12</f>
        <v>0</v>
      </c>
      <c r="AU284" s="97">
        <f>Planning!AU$12</f>
        <v>0</v>
      </c>
      <c r="AV284" s="98">
        <f>Planning!AV$12</f>
        <v>0</v>
      </c>
      <c r="AW284" s="98">
        <f>Planning!AW$12</f>
        <v>0</v>
      </c>
      <c r="AX284" s="98">
        <f>Planning!AX$12</f>
        <v>0</v>
      </c>
      <c r="AY284" s="98">
        <f>Planning!AY$12</f>
        <v>0</v>
      </c>
      <c r="AZ284" s="98">
        <f>Planning!AZ$12</f>
        <v>0</v>
      </c>
      <c r="BA284" s="98">
        <f>Planning!BA$12</f>
        <v>0</v>
      </c>
      <c r="BB284" s="99">
        <f>Planning!BB$12</f>
        <v>0</v>
      </c>
      <c r="BC284" s="67">
        <f>Planning!BC$12</f>
        <v>0</v>
      </c>
      <c r="BD284" s="107"/>
      <c r="BE284" s="431">
        <f>Planning!BE$12</f>
        <v>0</v>
      </c>
      <c r="BF284" s="432">
        <f>Planning!BF$12</f>
        <v>0</v>
      </c>
      <c r="BG284" s="73">
        <f>Planning!BG$12</f>
        <v>0</v>
      </c>
      <c r="BH284" s="74">
        <f>Planning!BH$12</f>
        <v>0</v>
      </c>
      <c r="BI284" s="75" t="str">
        <f>Planning!BI$12</f>
        <v/>
      </c>
      <c r="BJ284" s="76">
        <f>Planning!BJ$12</f>
        <v>5.4516129032258061</v>
      </c>
      <c r="BL284" s="322">
        <f>Planning!BL$12</f>
        <v>0</v>
      </c>
      <c r="BM284" s="148">
        <f>Planning!BP$12</f>
        <v>0</v>
      </c>
      <c r="NL284" s="43" t="s">
        <v>63</v>
      </c>
      <c r="NM284" s="43"/>
    </row>
    <row r="285" spans="1:377" s="318" customFormat="1" ht="10.199999999999999" customHeight="1" x14ac:dyDescent="0.3">
      <c r="A285" s="25"/>
      <c r="B285" s="389"/>
      <c r="C285" s="447"/>
      <c r="D285" s="15"/>
      <c r="E285" s="398"/>
      <c r="F285" s="398"/>
      <c r="G285" s="398"/>
      <c r="H285" s="399"/>
      <c r="I285" s="445">
        <f>Conges!$B$4</f>
        <v>44897</v>
      </c>
      <c r="J285" s="446"/>
      <c r="K285" s="446"/>
      <c r="L285" s="446"/>
      <c r="M285" s="446"/>
      <c r="N285" s="81" t="str">
        <f>Planning!N$47</f>
        <v/>
      </c>
      <c r="O285" s="100">
        <f>Planning!O$47</f>
        <v>0</v>
      </c>
      <c r="P285" s="101">
        <f>Planning!P$47</f>
        <v>0</v>
      </c>
      <c r="Q285" s="101">
        <f>Planning!Q$47</f>
        <v>0</v>
      </c>
      <c r="R285" s="101">
        <f>Planning!R$47</f>
        <v>0</v>
      </c>
      <c r="S285" s="101">
        <f>Planning!S$47</f>
        <v>0</v>
      </c>
      <c r="T285" s="101">
        <f>Planning!T$47</f>
        <v>0</v>
      </c>
      <c r="U285" s="101">
        <f>Planning!U$47</f>
        <v>0</v>
      </c>
      <c r="V285" s="102">
        <f>Planning!V$47</f>
        <v>0</v>
      </c>
      <c r="W285" s="101">
        <f>Planning!W$47</f>
        <v>0</v>
      </c>
      <c r="X285" s="101">
        <f>Planning!X$47</f>
        <v>0</v>
      </c>
      <c r="Y285" s="101">
        <f>Planning!Y$47</f>
        <v>0</v>
      </c>
      <c r="Z285" s="101">
        <f>Planning!Z$47</f>
        <v>0</v>
      </c>
      <c r="AA285" s="101">
        <f>Planning!AA$47</f>
        <v>0</v>
      </c>
      <c r="AB285" s="101">
        <f>Planning!AB$47</f>
        <v>0</v>
      </c>
      <c r="AC285" s="101">
        <f>Planning!AC$47</f>
        <v>0</v>
      </c>
      <c r="AD285" s="101">
        <f>Planning!AD$47</f>
        <v>0</v>
      </c>
      <c r="AE285" s="100">
        <f>Planning!AE$47</f>
        <v>0</v>
      </c>
      <c r="AF285" s="101">
        <f>Planning!AF$47</f>
        <v>0</v>
      </c>
      <c r="AG285" s="101">
        <f>Planning!AG$47</f>
        <v>0</v>
      </c>
      <c r="AH285" s="101">
        <f>Planning!AH$47</f>
        <v>0</v>
      </c>
      <c r="AI285" s="101">
        <f>Planning!AI$47</f>
        <v>0</v>
      </c>
      <c r="AJ285" s="102">
        <f>Planning!AJ$47</f>
        <v>0</v>
      </c>
      <c r="AK285" s="101">
        <f>Planning!AK$47</f>
        <v>0</v>
      </c>
      <c r="AL285" s="101">
        <f>Planning!AL$47</f>
        <v>0</v>
      </c>
      <c r="AM285" s="101">
        <f>Planning!AM$47</f>
        <v>0</v>
      </c>
      <c r="AN285" s="101">
        <f>Planning!AN$47</f>
        <v>0</v>
      </c>
      <c r="AO285" s="101">
        <f>Planning!AO$47</f>
        <v>0</v>
      </c>
      <c r="AP285" s="101">
        <f>Planning!AP$47</f>
        <v>0</v>
      </c>
      <c r="AQ285" s="101">
        <f>Planning!AQ$47</f>
        <v>0</v>
      </c>
      <c r="AR285" s="101">
        <f>Planning!AR$47</f>
        <v>0</v>
      </c>
      <c r="AS285" s="101">
        <f>Planning!AS$47</f>
        <v>0</v>
      </c>
      <c r="AT285" s="101">
        <f>Planning!AT$47</f>
        <v>0</v>
      </c>
      <c r="AU285" s="100">
        <f>Planning!AU$47</f>
        <v>0</v>
      </c>
      <c r="AV285" s="101">
        <f>Planning!AV$47</f>
        <v>0</v>
      </c>
      <c r="AW285" s="101">
        <f>Planning!AW$47</f>
        <v>0</v>
      </c>
      <c r="AX285" s="101">
        <f>Planning!AX$47</f>
        <v>0</v>
      </c>
      <c r="AY285" s="101">
        <f>Planning!AY$47</f>
        <v>0</v>
      </c>
      <c r="AZ285" s="101">
        <f>Planning!AZ$47</f>
        <v>0</v>
      </c>
      <c r="BA285" s="101">
        <f>Planning!BA$47</f>
        <v>0</v>
      </c>
      <c r="BB285" s="102">
        <f>Planning!BB$47</f>
        <v>0</v>
      </c>
      <c r="BC285" s="85">
        <f>Planning!BC$47</f>
        <v>0</v>
      </c>
      <c r="BD285" s="107"/>
      <c r="BE285" s="435">
        <f>Planning!BE$47</f>
        <v>0</v>
      </c>
      <c r="BF285" s="436">
        <f>Planning!BF$47</f>
        <v>0</v>
      </c>
      <c r="BG285" s="91">
        <f>Planning!BG$47</f>
        <v>0</v>
      </c>
      <c r="BH285" s="92">
        <f>Planning!BH$47</f>
        <v>0</v>
      </c>
      <c r="BI285" s="93" t="str">
        <f>Planning!BI$47</f>
        <v/>
      </c>
      <c r="BJ285" s="94">
        <f>Planning!BJ$47</f>
        <v>10.903225806451612</v>
      </c>
      <c r="BL285" s="324">
        <f>Planning!BL$47</f>
        <v>0</v>
      </c>
      <c r="BM285" s="149">
        <f>Planning!BP$47</f>
        <v>0</v>
      </c>
      <c r="NL285" s="43" t="s">
        <v>63</v>
      </c>
      <c r="NM285" s="43"/>
    </row>
    <row r="286" spans="1:377" s="318" customFormat="1" ht="10.199999999999999" customHeight="1" x14ac:dyDescent="0.25">
      <c r="A286" s="25"/>
      <c r="B286" s="389"/>
      <c r="C286" s="447"/>
      <c r="D286" s="15"/>
      <c r="E286" s="397"/>
      <c r="F286" s="397"/>
      <c r="G286" s="397"/>
      <c r="H286" s="399"/>
      <c r="I286" s="443">
        <f>Conges!$B$5</f>
        <v>44898</v>
      </c>
      <c r="J286" s="444"/>
      <c r="K286" s="444"/>
      <c r="L286" s="444"/>
      <c r="M286" s="444"/>
      <c r="N286" s="68" t="str">
        <f>Planning!N$82</f>
        <v/>
      </c>
      <c r="O286" s="103">
        <f>Planning!O$82</f>
        <v>0</v>
      </c>
      <c r="P286" s="104">
        <f>Planning!P$82</f>
        <v>0</v>
      </c>
      <c r="Q286" s="104">
        <f>Planning!Q$82</f>
        <v>0</v>
      </c>
      <c r="R286" s="104">
        <f>Planning!R$82</f>
        <v>0</v>
      </c>
      <c r="S286" s="104">
        <f>Planning!S$82</f>
        <v>0</v>
      </c>
      <c r="T286" s="104">
        <f>Planning!T$82</f>
        <v>0</v>
      </c>
      <c r="U286" s="104">
        <f>Planning!U$82</f>
        <v>0</v>
      </c>
      <c r="V286" s="105">
        <f>Planning!V$82</f>
        <v>0</v>
      </c>
      <c r="W286" s="104">
        <f>Planning!W$82</f>
        <v>0</v>
      </c>
      <c r="X286" s="104">
        <f>Planning!X$82</f>
        <v>0</v>
      </c>
      <c r="Y286" s="104">
        <f>Planning!Y$82</f>
        <v>0</v>
      </c>
      <c r="Z286" s="104">
        <f>Planning!Z$82</f>
        <v>0</v>
      </c>
      <c r="AA286" s="104">
        <f>Planning!AA$82</f>
        <v>0</v>
      </c>
      <c r="AB286" s="104">
        <f>Planning!AB$82</f>
        <v>0</v>
      </c>
      <c r="AC286" s="104">
        <f>Planning!AC$82</f>
        <v>0</v>
      </c>
      <c r="AD286" s="104">
        <f>Planning!AD$82</f>
        <v>0</v>
      </c>
      <c r="AE286" s="103">
        <f>Planning!AE$82</f>
        <v>0</v>
      </c>
      <c r="AF286" s="104">
        <f>Planning!AF$82</f>
        <v>0</v>
      </c>
      <c r="AG286" s="104">
        <f>Planning!AG$82</f>
        <v>0</v>
      </c>
      <c r="AH286" s="104">
        <f>Planning!AH$82</f>
        <v>0</v>
      </c>
      <c r="AI286" s="104">
        <f>Planning!AI$82</f>
        <v>0</v>
      </c>
      <c r="AJ286" s="105">
        <f>Planning!AJ$82</f>
        <v>0</v>
      </c>
      <c r="AK286" s="104">
        <f>Planning!AK$82</f>
        <v>0</v>
      </c>
      <c r="AL286" s="104">
        <f>Planning!AL$82</f>
        <v>0</v>
      </c>
      <c r="AM286" s="104">
        <f>Planning!AM$82</f>
        <v>0</v>
      </c>
      <c r="AN286" s="104">
        <f>Planning!AN$82</f>
        <v>0</v>
      </c>
      <c r="AO286" s="104">
        <f>Planning!AO$82</f>
        <v>0</v>
      </c>
      <c r="AP286" s="104">
        <f>Planning!AP$82</f>
        <v>0</v>
      </c>
      <c r="AQ286" s="104">
        <f>Planning!AQ$82</f>
        <v>0</v>
      </c>
      <c r="AR286" s="104">
        <f>Planning!AR$82</f>
        <v>0</v>
      </c>
      <c r="AS286" s="104">
        <f>Planning!AS$82</f>
        <v>0</v>
      </c>
      <c r="AT286" s="104">
        <f>Planning!AT$82</f>
        <v>0</v>
      </c>
      <c r="AU286" s="103">
        <f>Planning!AU$82</f>
        <v>0</v>
      </c>
      <c r="AV286" s="104">
        <f>Planning!AV$82</f>
        <v>0</v>
      </c>
      <c r="AW286" s="104">
        <f>Planning!AW$82</f>
        <v>0</v>
      </c>
      <c r="AX286" s="104">
        <f>Planning!AX$82</f>
        <v>0</v>
      </c>
      <c r="AY286" s="104">
        <f>Planning!AY$82</f>
        <v>0</v>
      </c>
      <c r="AZ286" s="104">
        <f>Planning!AZ$82</f>
        <v>0</v>
      </c>
      <c r="BA286" s="104">
        <f>Planning!BA$82</f>
        <v>0</v>
      </c>
      <c r="BB286" s="105">
        <f>Planning!BB$82</f>
        <v>0</v>
      </c>
      <c r="BC286" s="72">
        <f>Planning!BC$82</f>
        <v>0</v>
      </c>
      <c r="BD286" s="107"/>
      <c r="BE286" s="433">
        <f>Planning!BE$82</f>
        <v>0</v>
      </c>
      <c r="BF286" s="434">
        <f>Planning!BF$82</f>
        <v>0</v>
      </c>
      <c r="BG286" s="77">
        <f>Planning!BG$82</f>
        <v>0</v>
      </c>
      <c r="BH286" s="78">
        <f>Planning!BH$82</f>
        <v>0</v>
      </c>
      <c r="BI286" s="79" t="str">
        <f>Planning!BI$82</f>
        <v/>
      </c>
      <c r="BJ286" s="80">
        <f>Planning!BJ$82</f>
        <v>16.354838709677416</v>
      </c>
      <c r="BL286" s="323">
        <f>Planning!BL$82</f>
        <v>0</v>
      </c>
      <c r="BM286" s="150">
        <f>Planning!BP$82</f>
        <v>0</v>
      </c>
      <c r="NL286" s="43" t="s">
        <v>63</v>
      </c>
      <c r="NM286" s="43"/>
    </row>
    <row r="287" spans="1:377" s="318" customFormat="1" ht="10.199999999999999" customHeight="1" x14ac:dyDescent="0.3">
      <c r="A287" s="25"/>
      <c r="B287" s="389"/>
      <c r="C287" s="447"/>
      <c r="D287" s="15"/>
      <c r="E287" s="398"/>
      <c r="F287" s="398"/>
      <c r="G287" s="398"/>
      <c r="H287" s="399"/>
      <c r="I287" s="445">
        <f>Conges!$B$6</f>
        <v>44899</v>
      </c>
      <c r="J287" s="446"/>
      <c r="K287" s="446"/>
      <c r="L287" s="446"/>
      <c r="M287" s="446"/>
      <c r="N287" s="81" t="str">
        <f>Planning!N$117</f>
        <v/>
      </c>
      <c r="O287" s="100">
        <f>Planning!O$117</f>
        <v>0</v>
      </c>
      <c r="P287" s="101">
        <f>Planning!P$117</f>
        <v>0</v>
      </c>
      <c r="Q287" s="101">
        <f>Planning!Q$117</f>
        <v>0</v>
      </c>
      <c r="R287" s="101">
        <f>Planning!R$117</f>
        <v>0</v>
      </c>
      <c r="S287" s="101">
        <f>Planning!S$117</f>
        <v>0</v>
      </c>
      <c r="T287" s="101">
        <f>Planning!T$117</f>
        <v>0</v>
      </c>
      <c r="U287" s="101">
        <f>Planning!U$117</f>
        <v>0</v>
      </c>
      <c r="V287" s="102">
        <f>Planning!V$117</f>
        <v>0</v>
      </c>
      <c r="W287" s="101">
        <f>Planning!W$117</f>
        <v>0</v>
      </c>
      <c r="X287" s="101">
        <f>Planning!X$117</f>
        <v>0</v>
      </c>
      <c r="Y287" s="101">
        <f>Planning!Y$117</f>
        <v>0</v>
      </c>
      <c r="Z287" s="101">
        <f>Planning!Z$117</f>
        <v>0</v>
      </c>
      <c r="AA287" s="101">
        <f>Planning!AA$117</f>
        <v>0</v>
      </c>
      <c r="AB287" s="101">
        <f>Planning!AB$117</f>
        <v>0</v>
      </c>
      <c r="AC287" s="101">
        <f>Planning!AC$117</f>
        <v>0</v>
      </c>
      <c r="AD287" s="101">
        <f>Planning!AD$117</f>
        <v>0</v>
      </c>
      <c r="AE287" s="100">
        <f>Planning!AE$117</f>
        <v>0</v>
      </c>
      <c r="AF287" s="101">
        <f>Planning!AF$117</f>
        <v>0</v>
      </c>
      <c r="AG287" s="101">
        <f>Planning!AG$117</f>
        <v>0</v>
      </c>
      <c r="AH287" s="101">
        <f>Planning!AH$117</f>
        <v>0</v>
      </c>
      <c r="AI287" s="101">
        <f>Planning!AI$117</f>
        <v>0</v>
      </c>
      <c r="AJ287" s="102">
        <f>Planning!AJ$117</f>
        <v>0</v>
      </c>
      <c r="AK287" s="101">
        <f>Planning!AK$117</f>
        <v>0</v>
      </c>
      <c r="AL287" s="101">
        <f>Planning!AL$117</f>
        <v>0</v>
      </c>
      <c r="AM287" s="101">
        <f>Planning!AM$117</f>
        <v>0</v>
      </c>
      <c r="AN287" s="101">
        <f>Planning!AN$117</f>
        <v>0</v>
      </c>
      <c r="AO287" s="101">
        <f>Planning!AO$117</f>
        <v>0</v>
      </c>
      <c r="AP287" s="101">
        <f>Planning!AP$117</f>
        <v>0</v>
      </c>
      <c r="AQ287" s="101">
        <f>Planning!AQ$117</f>
        <v>0</v>
      </c>
      <c r="AR287" s="101">
        <f>Planning!AR$117</f>
        <v>0</v>
      </c>
      <c r="AS287" s="101">
        <f>Planning!AS$117</f>
        <v>0</v>
      </c>
      <c r="AT287" s="101">
        <f>Planning!AT$117</f>
        <v>0</v>
      </c>
      <c r="AU287" s="100">
        <f>Planning!AU$117</f>
        <v>0</v>
      </c>
      <c r="AV287" s="101">
        <f>Planning!AV$117</f>
        <v>0</v>
      </c>
      <c r="AW287" s="101">
        <f>Planning!AW$117</f>
        <v>0</v>
      </c>
      <c r="AX287" s="101">
        <f>Planning!AX$117</f>
        <v>0</v>
      </c>
      <c r="AY287" s="101">
        <f>Planning!AY$117</f>
        <v>0</v>
      </c>
      <c r="AZ287" s="101">
        <f>Planning!AZ$117</f>
        <v>0</v>
      </c>
      <c r="BA287" s="101">
        <f>Planning!BA$117</f>
        <v>0</v>
      </c>
      <c r="BB287" s="102">
        <f>Planning!BB$117</f>
        <v>0</v>
      </c>
      <c r="BC287" s="85">
        <f>Planning!BC$117</f>
        <v>0</v>
      </c>
      <c r="BD287" s="107"/>
      <c r="BE287" s="435">
        <f>Planning!BE$117</f>
        <v>0</v>
      </c>
      <c r="BF287" s="436">
        <f>Planning!BF$117</f>
        <v>0</v>
      </c>
      <c r="BG287" s="91">
        <f>Planning!BG$117</f>
        <v>0</v>
      </c>
      <c r="BH287" s="92">
        <f>Planning!BH$117</f>
        <v>0</v>
      </c>
      <c r="BI287" s="93" t="str">
        <f>Planning!BI$117</f>
        <v/>
      </c>
      <c r="BJ287" s="94">
        <f>Planning!BJ$117</f>
        <v>21.806451612903224</v>
      </c>
      <c r="BL287" s="324">
        <f>Planning!BL$117</f>
        <v>0</v>
      </c>
      <c r="BM287" s="149">
        <f>Planning!BP$117</f>
        <v>0</v>
      </c>
      <c r="NL287" s="43" t="s">
        <v>63</v>
      </c>
      <c r="NM287" s="43"/>
    </row>
    <row r="288" spans="1:377" s="318" customFormat="1" ht="10.199999999999999" customHeight="1" x14ac:dyDescent="0.3">
      <c r="A288" s="25"/>
      <c r="B288" s="389"/>
      <c r="C288" s="447"/>
      <c r="D288" s="15"/>
      <c r="E288" s="398"/>
      <c r="F288" s="398"/>
      <c r="G288" s="398"/>
      <c r="H288" s="399"/>
      <c r="I288" s="443">
        <f>Conges!$B$7</f>
        <v>44900</v>
      </c>
      <c r="J288" s="444"/>
      <c r="K288" s="444"/>
      <c r="L288" s="444"/>
      <c r="M288" s="444"/>
      <c r="N288" s="68" t="str">
        <f>Planning!N$152</f>
        <v/>
      </c>
      <c r="O288" s="103">
        <f>Planning!O$152</f>
        <v>0</v>
      </c>
      <c r="P288" s="104">
        <f>Planning!P$152</f>
        <v>0</v>
      </c>
      <c r="Q288" s="104">
        <f>Planning!Q$152</f>
        <v>0</v>
      </c>
      <c r="R288" s="104">
        <f>Planning!R$152</f>
        <v>0</v>
      </c>
      <c r="S288" s="104">
        <f>Planning!S$152</f>
        <v>0</v>
      </c>
      <c r="T288" s="104">
        <f>Planning!T$152</f>
        <v>0</v>
      </c>
      <c r="U288" s="104">
        <f>Planning!U$152</f>
        <v>0</v>
      </c>
      <c r="V288" s="105">
        <f>Planning!V$152</f>
        <v>0</v>
      </c>
      <c r="W288" s="104">
        <f>Planning!W$152</f>
        <v>0</v>
      </c>
      <c r="X288" s="104">
        <f>Planning!X$152</f>
        <v>0</v>
      </c>
      <c r="Y288" s="104">
        <f>Planning!Y$152</f>
        <v>0</v>
      </c>
      <c r="Z288" s="104">
        <f>Planning!Z$152</f>
        <v>0</v>
      </c>
      <c r="AA288" s="104">
        <f>Planning!AA$152</f>
        <v>0</v>
      </c>
      <c r="AB288" s="104">
        <f>Planning!AB$152</f>
        <v>0</v>
      </c>
      <c r="AC288" s="104">
        <f>Planning!AC$152</f>
        <v>0</v>
      </c>
      <c r="AD288" s="104">
        <f>Planning!AD$152</f>
        <v>0</v>
      </c>
      <c r="AE288" s="103">
        <f>Planning!AE$152</f>
        <v>0</v>
      </c>
      <c r="AF288" s="104">
        <f>Planning!AF$152</f>
        <v>0</v>
      </c>
      <c r="AG288" s="104">
        <f>Planning!AG$152</f>
        <v>0</v>
      </c>
      <c r="AH288" s="104">
        <f>Planning!AH$152</f>
        <v>0</v>
      </c>
      <c r="AI288" s="104">
        <f>Planning!AI$152</f>
        <v>0</v>
      </c>
      <c r="AJ288" s="105">
        <f>Planning!AJ$152</f>
        <v>0</v>
      </c>
      <c r="AK288" s="104">
        <f>Planning!AK$152</f>
        <v>0</v>
      </c>
      <c r="AL288" s="104">
        <f>Planning!AL$152</f>
        <v>0</v>
      </c>
      <c r="AM288" s="104">
        <f>Planning!AM$152</f>
        <v>0</v>
      </c>
      <c r="AN288" s="104">
        <f>Planning!AN$152</f>
        <v>0</v>
      </c>
      <c r="AO288" s="104">
        <f>Planning!AO$152</f>
        <v>0</v>
      </c>
      <c r="AP288" s="104">
        <f>Planning!AP$152</f>
        <v>0</v>
      </c>
      <c r="AQ288" s="104">
        <f>Planning!AQ$152</f>
        <v>0</v>
      </c>
      <c r="AR288" s="104">
        <f>Planning!AR$152</f>
        <v>0</v>
      </c>
      <c r="AS288" s="104">
        <f>Planning!AS$152</f>
        <v>0</v>
      </c>
      <c r="AT288" s="104">
        <f>Planning!AT$152</f>
        <v>0</v>
      </c>
      <c r="AU288" s="103">
        <f>Planning!AU$152</f>
        <v>0</v>
      </c>
      <c r="AV288" s="104">
        <f>Planning!AV$152</f>
        <v>0</v>
      </c>
      <c r="AW288" s="104">
        <f>Planning!AW$152</f>
        <v>0</v>
      </c>
      <c r="AX288" s="104">
        <f>Planning!AX$152</f>
        <v>0</v>
      </c>
      <c r="AY288" s="104">
        <f>Planning!AY$152</f>
        <v>0</v>
      </c>
      <c r="AZ288" s="104">
        <f>Planning!AZ$152</f>
        <v>0</v>
      </c>
      <c r="BA288" s="104">
        <f>Planning!BA$152</f>
        <v>0</v>
      </c>
      <c r="BB288" s="105">
        <f>Planning!BB$152</f>
        <v>0</v>
      </c>
      <c r="BC288" s="72">
        <f>Planning!BC$152</f>
        <v>0</v>
      </c>
      <c r="BD288" s="107"/>
      <c r="BE288" s="433">
        <f>Planning!BE$152</f>
        <v>0</v>
      </c>
      <c r="BF288" s="434">
        <f>Planning!BF$152</f>
        <v>0</v>
      </c>
      <c r="BG288" s="77">
        <f>Planning!BG$152</f>
        <v>0</v>
      </c>
      <c r="BH288" s="78">
        <f>Planning!BH$152</f>
        <v>0</v>
      </c>
      <c r="BI288" s="79" t="str">
        <f>Planning!BI$152</f>
        <v/>
      </c>
      <c r="BJ288" s="80">
        <f>Planning!BJ$152</f>
        <v>27.258064516129032</v>
      </c>
      <c r="BL288" s="323">
        <f>Planning!BL$152</f>
        <v>0</v>
      </c>
      <c r="BM288" s="150">
        <f>Planning!BP$152</f>
        <v>0</v>
      </c>
      <c r="NL288" s="43" t="s">
        <v>63</v>
      </c>
      <c r="NM288" s="43"/>
    </row>
    <row r="289" spans="1:377" s="318" customFormat="1" ht="10.199999999999999" customHeight="1" x14ac:dyDescent="0.3">
      <c r="A289" s="25"/>
      <c r="B289" s="389"/>
      <c r="C289" s="447"/>
      <c r="D289" s="15"/>
      <c r="E289" s="408" t="str">
        <f>Planning!$E$9</f>
        <v>CREPIERE</v>
      </c>
      <c r="F289" s="408"/>
      <c r="G289" s="131">
        <f>(COUNTIF(O284:BB314,Planning!$MT$3))/2</f>
        <v>0</v>
      </c>
      <c r="H289" s="399"/>
      <c r="I289" s="445">
        <f>Conges!$B$8</f>
        <v>44901</v>
      </c>
      <c r="J289" s="446"/>
      <c r="K289" s="446"/>
      <c r="L289" s="446"/>
      <c r="M289" s="446"/>
      <c r="N289" s="81" t="str">
        <f>Planning!N$187</f>
        <v/>
      </c>
      <c r="O289" s="100">
        <f>Planning!O$187</f>
        <v>0</v>
      </c>
      <c r="P289" s="101">
        <f>Planning!P$187</f>
        <v>0</v>
      </c>
      <c r="Q289" s="101">
        <f>Planning!Q$187</f>
        <v>0</v>
      </c>
      <c r="R289" s="101">
        <f>Planning!R$187</f>
        <v>0</v>
      </c>
      <c r="S289" s="101">
        <f>Planning!S$187</f>
        <v>0</v>
      </c>
      <c r="T289" s="101">
        <f>Planning!T$187</f>
        <v>0</v>
      </c>
      <c r="U289" s="101">
        <f>Planning!U$187</f>
        <v>0</v>
      </c>
      <c r="V289" s="102">
        <f>Planning!V$187</f>
        <v>0</v>
      </c>
      <c r="W289" s="101">
        <f>Planning!W$187</f>
        <v>0</v>
      </c>
      <c r="X289" s="101">
        <f>Planning!X$187</f>
        <v>0</v>
      </c>
      <c r="Y289" s="101">
        <f>Planning!Y$187</f>
        <v>0</v>
      </c>
      <c r="Z289" s="101">
        <f>Planning!Z$187</f>
        <v>0</v>
      </c>
      <c r="AA289" s="101">
        <f>Planning!AA$187</f>
        <v>0</v>
      </c>
      <c r="AB289" s="101">
        <f>Planning!AB$187</f>
        <v>0</v>
      </c>
      <c r="AC289" s="101">
        <f>Planning!AC$187</f>
        <v>0</v>
      </c>
      <c r="AD289" s="101">
        <f>Planning!AD$187</f>
        <v>0</v>
      </c>
      <c r="AE289" s="100">
        <f>Planning!AE$187</f>
        <v>0</v>
      </c>
      <c r="AF289" s="101">
        <f>Planning!AF$187</f>
        <v>0</v>
      </c>
      <c r="AG289" s="101">
        <f>Planning!AG$187</f>
        <v>0</v>
      </c>
      <c r="AH289" s="101">
        <f>Planning!AH$187</f>
        <v>0</v>
      </c>
      <c r="AI289" s="101">
        <f>Planning!AI$187</f>
        <v>0</v>
      </c>
      <c r="AJ289" s="102">
        <f>Planning!AJ$187</f>
        <v>0</v>
      </c>
      <c r="AK289" s="101">
        <f>Planning!AK$187</f>
        <v>0</v>
      </c>
      <c r="AL289" s="101">
        <f>Planning!AL$187</f>
        <v>0</v>
      </c>
      <c r="AM289" s="101">
        <f>Planning!AM$187</f>
        <v>0</v>
      </c>
      <c r="AN289" s="101">
        <f>Planning!AN$187</f>
        <v>0</v>
      </c>
      <c r="AO289" s="101">
        <f>Planning!AO$187</f>
        <v>0</v>
      </c>
      <c r="AP289" s="101">
        <f>Planning!AP$187</f>
        <v>0</v>
      </c>
      <c r="AQ289" s="101">
        <f>Planning!AQ$187</f>
        <v>0</v>
      </c>
      <c r="AR289" s="101">
        <f>Planning!AR$187</f>
        <v>0</v>
      </c>
      <c r="AS289" s="101">
        <f>Planning!AS$187</f>
        <v>0</v>
      </c>
      <c r="AT289" s="101">
        <f>Planning!AT$187</f>
        <v>0</v>
      </c>
      <c r="AU289" s="100">
        <f>Planning!AU$187</f>
        <v>0</v>
      </c>
      <c r="AV289" s="101">
        <f>Planning!AV$187</f>
        <v>0</v>
      </c>
      <c r="AW289" s="101">
        <f>Planning!AW$187</f>
        <v>0</v>
      </c>
      <c r="AX289" s="101">
        <f>Planning!AX$187</f>
        <v>0</v>
      </c>
      <c r="AY289" s="101">
        <f>Planning!AY$187</f>
        <v>0</v>
      </c>
      <c r="AZ289" s="101">
        <f>Planning!AZ$187</f>
        <v>0</v>
      </c>
      <c r="BA289" s="101">
        <f>Planning!BA$187</f>
        <v>0</v>
      </c>
      <c r="BB289" s="102">
        <f>Planning!BB$187</f>
        <v>0</v>
      </c>
      <c r="BC289" s="85">
        <f>Planning!BC$187</f>
        <v>0</v>
      </c>
      <c r="BD289" s="107"/>
      <c r="BE289" s="435">
        <f>Planning!BE$187</f>
        <v>0</v>
      </c>
      <c r="BF289" s="436">
        <f>Planning!BF$187</f>
        <v>0</v>
      </c>
      <c r="BG289" s="91">
        <f>Planning!BG$187</f>
        <v>0</v>
      </c>
      <c r="BH289" s="92">
        <f>Planning!BH$187</f>
        <v>0</v>
      </c>
      <c r="BI289" s="93" t="str">
        <f>Planning!BI$187</f>
        <v/>
      </c>
      <c r="BJ289" s="94">
        <f>Planning!BJ$187</f>
        <v>32.709677419354833</v>
      </c>
      <c r="BL289" s="324">
        <f>Planning!BL$187</f>
        <v>0</v>
      </c>
      <c r="BM289" s="149">
        <f>Planning!BP$187</f>
        <v>0</v>
      </c>
      <c r="NL289" s="43" t="s">
        <v>63</v>
      </c>
      <c r="NM289" s="43"/>
    </row>
    <row r="290" spans="1:377" s="318" customFormat="1" ht="10.199999999999999" customHeight="1" x14ac:dyDescent="0.3">
      <c r="A290" s="25"/>
      <c r="B290" s="389"/>
      <c r="C290" s="447"/>
      <c r="D290" s="15"/>
      <c r="E290" s="411" t="str">
        <f>Planning!$E$10</f>
        <v>BRASSERIE</v>
      </c>
      <c r="F290" s="411"/>
      <c r="G290" s="132">
        <f>(COUNTIF(O284:BB314,Planning!$MV$3))/2</f>
        <v>0</v>
      </c>
      <c r="H290" s="399"/>
      <c r="I290" s="443">
        <f>Conges!$B$9</f>
        <v>44902</v>
      </c>
      <c r="J290" s="444"/>
      <c r="K290" s="444"/>
      <c r="L290" s="444"/>
      <c r="M290" s="444"/>
      <c r="N290" s="68" t="str">
        <f>Planning!N$222</f>
        <v/>
      </c>
      <c r="O290" s="103">
        <f>Planning!O$222</f>
        <v>0</v>
      </c>
      <c r="P290" s="104">
        <f>Planning!P$222</f>
        <v>0</v>
      </c>
      <c r="Q290" s="104">
        <f>Planning!Q$222</f>
        <v>0</v>
      </c>
      <c r="R290" s="104">
        <f>Planning!R$222</f>
        <v>0</v>
      </c>
      <c r="S290" s="104">
        <f>Planning!S$222</f>
        <v>0</v>
      </c>
      <c r="T290" s="104">
        <f>Planning!T$222</f>
        <v>0</v>
      </c>
      <c r="U290" s="104">
        <f>Planning!U$222</f>
        <v>0</v>
      </c>
      <c r="V290" s="105">
        <f>Planning!V$222</f>
        <v>0</v>
      </c>
      <c r="W290" s="104">
        <f>Planning!W$222</f>
        <v>0</v>
      </c>
      <c r="X290" s="104">
        <f>Planning!X$222</f>
        <v>0</v>
      </c>
      <c r="Y290" s="104">
        <f>Planning!Y$222</f>
        <v>0</v>
      </c>
      <c r="Z290" s="104">
        <f>Planning!Z$222</f>
        <v>0</v>
      </c>
      <c r="AA290" s="104">
        <f>Planning!AA$222</f>
        <v>0</v>
      </c>
      <c r="AB290" s="104">
        <f>Planning!AB$222</f>
        <v>0</v>
      </c>
      <c r="AC290" s="104">
        <f>Planning!AC$222</f>
        <v>0</v>
      </c>
      <c r="AD290" s="104">
        <f>Planning!AD$222</f>
        <v>0</v>
      </c>
      <c r="AE290" s="103">
        <f>Planning!AE$222</f>
        <v>0</v>
      </c>
      <c r="AF290" s="104">
        <f>Planning!AF$222</f>
        <v>0</v>
      </c>
      <c r="AG290" s="104">
        <f>Planning!AG$222</f>
        <v>0</v>
      </c>
      <c r="AH290" s="104">
        <f>Planning!AH$222</f>
        <v>0</v>
      </c>
      <c r="AI290" s="104">
        <f>Planning!AI$222</f>
        <v>0</v>
      </c>
      <c r="AJ290" s="105">
        <f>Planning!AJ$222</f>
        <v>0</v>
      </c>
      <c r="AK290" s="104">
        <f>Planning!AK$222</f>
        <v>0</v>
      </c>
      <c r="AL290" s="104">
        <f>Planning!AL$222</f>
        <v>0</v>
      </c>
      <c r="AM290" s="104">
        <f>Planning!AM$222</f>
        <v>0</v>
      </c>
      <c r="AN290" s="104">
        <f>Planning!AN$222</f>
        <v>0</v>
      </c>
      <c r="AO290" s="104">
        <f>Planning!AO$222</f>
        <v>0</v>
      </c>
      <c r="AP290" s="104">
        <f>Planning!AP$222</f>
        <v>0</v>
      </c>
      <c r="AQ290" s="104">
        <f>Planning!AQ$222</f>
        <v>0</v>
      </c>
      <c r="AR290" s="104">
        <f>Planning!AR$222</f>
        <v>0</v>
      </c>
      <c r="AS290" s="104">
        <f>Planning!AS$222</f>
        <v>0</v>
      </c>
      <c r="AT290" s="104">
        <f>Planning!AT$222</f>
        <v>0</v>
      </c>
      <c r="AU290" s="103">
        <f>Planning!AU$222</f>
        <v>0</v>
      </c>
      <c r="AV290" s="104">
        <f>Planning!AV$222</f>
        <v>0</v>
      </c>
      <c r="AW290" s="104">
        <f>Planning!AW$222</f>
        <v>0</v>
      </c>
      <c r="AX290" s="104">
        <f>Planning!AX$222</f>
        <v>0</v>
      </c>
      <c r="AY290" s="104">
        <f>Planning!AY$222</f>
        <v>0</v>
      </c>
      <c r="AZ290" s="104">
        <f>Planning!AZ$222</f>
        <v>0</v>
      </c>
      <c r="BA290" s="104">
        <f>Planning!BA$222</f>
        <v>0</v>
      </c>
      <c r="BB290" s="105">
        <f>Planning!BB$222</f>
        <v>0</v>
      </c>
      <c r="BC290" s="72">
        <f>Planning!BC$222</f>
        <v>0</v>
      </c>
      <c r="BD290" s="107"/>
      <c r="BE290" s="433">
        <f>Planning!BE$222</f>
        <v>0</v>
      </c>
      <c r="BF290" s="434">
        <f>Planning!BF$222</f>
        <v>0</v>
      </c>
      <c r="BG290" s="77">
        <f>Planning!BG$222</f>
        <v>0</v>
      </c>
      <c r="BH290" s="78">
        <f>Planning!BH$222</f>
        <v>0</v>
      </c>
      <c r="BI290" s="79" t="str">
        <f>Planning!BI$222</f>
        <v/>
      </c>
      <c r="BJ290" s="80">
        <f>Planning!BJ$222</f>
        <v>38.161290322580641</v>
      </c>
      <c r="BL290" s="323">
        <f>Planning!BL$222</f>
        <v>0</v>
      </c>
      <c r="BM290" s="150">
        <f>Planning!BP$222</f>
        <v>0</v>
      </c>
      <c r="NL290" s="43" t="s">
        <v>63</v>
      </c>
      <c r="NM290" s="43"/>
    </row>
    <row r="291" spans="1:377" s="318" customFormat="1" ht="10.199999999999999" customHeight="1" x14ac:dyDescent="0.3">
      <c r="A291" s="25"/>
      <c r="B291" s="389"/>
      <c r="C291" s="447"/>
      <c r="D291" s="15"/>
      <c r="E291" s="412" t="str">
        <f>Planning!$E$11</f>
        <v>MEP</v>
      </c>
      <c r="F291" s="412"/>
      <c r="G291" s="133">
        <f>(COUNTIF(O284:BB314,Planning!$MX$3))/2</f>
        <v>0</v>
      </c>
      <c r="H291" s="399"/>
      <c r="I291" s="445">
        <f>Conges!$B$10</f>
        <v>44903</v>
      </c>
      <c r="J291" s="446"/>
      <c r="K291" s="446"/>
      <c r="L291" s="446"/>
      <c r="M291" s="446"/>
      <c r="N291" s="81" t="str">
        <f>Planning!N$257</f>
        <v/>
      </c>
      <c r="O291" s="100">
        <f>Planning!O$257</f>
        <v>0</v>
      </c>
      <c r="P291" s="101">
        <f>Planning!P$257</f>
        <v>0</v>
      </c>
      <c r="Q291" s="101">
        <f>Planning!Q$257</f>
        <v>0</v>
      </c>
      <c r="R291" s="101">
        <f>Planning!R$257</f>
        <v>0</v>
      </c>
      <c r="S291" s="101">
        <f>Planning!S$257</f>
        <v>0</v>
      </c>
      <c r="T291" s="101">
        <f>Planning!T$257</f>
        <v>0</v>
      </c>
      <c r="U291" s="101">
        <f>Planning!U$257</f>
        <v>0</v>
      </c>
      <c r="V291" s="102">
        <f>Planning!V$257</f>
        <v>0</v>
      </c>
      <c r="W291" s="101">
        <f>Planning!W$257</f>
        <v>0</v>
      </c>
      <c r="X291" s="101">
        <f>Planning!X$257</f>
        <v>0</v>
      </c>
      <c r="Y291" s="101">
        <f>Planning!Y$257</f>
        <v>0</v>
      </c>
      <c r="Z291" s="101">
        <f>Planning!Z$257</f>
        <v>0</v>
      </c>
      <c r="AA291" s="101">
        <f>Planning!AA$257</f>
        <v>0</v>
      </c>
      <c r="AB291" s="101">
        <f>Planning!AB$257</f>
        <v>0</v>
      </c>
      <c r="AC291" s="101">
        <f>Planning!AC$257</f>
        <v>0</v>
      </c>
      <c r="AD291" s="101">
        <f>Planning!AD$257</f>
        <v>0</v>
      </c>
      <c r="AE291" s="100">
        <f>Planning!AE$257</f>
        <v>0</v>
      </c>
      <c r="AF291" s="101">
        <f>Planning!AF$257</f>
        <v>0</v>
      </c>
      <c r="AG291" s="101">
        <f>Planning!AG$257</f>
        <v>0</v>
      </c>
      <c r="AH291" s="101">
        <f>Planning!AH$257</f>
        <v>0</v>
      </c>
      <c r="AI291" s="101">
        <f>Planning!AI$257</f>
        <v>0</v>
      </c>
      <c r="AJ291" s="102">
        <f>Planning!AJ$257</f>
        <v>0</v>
      </c>
      <c r="AK291" s="101">
        <f>Planning!AK$257</f>
        <v>0</v>
      </c>
      <c r="AL291" s="101">
        <f>Planning!AL$257</f>
        <v>0</v>
      </c>
      <c r="AM291" s="101">
        <f>Planning!AM$257</f>
        <v>0</v>
      </c>
      <c r="AN291" s="101">
        <f>Planning!AN$257</f>
        <v>0</v>
      </c>
      <c r="AO291" s="101">
        <f>Planning!AO$257</f>
        <v>0</v>
      </c>
      <c r="AP291" s="101">
        <f>Planning!AP$257</f>
        <v>0</v>
      </c>
      <c r="AQ291" s="101">
        <f>Planning!AQ$257</f>
        <v>0</v>
      </c>
      <c r="AR291" s="101">
        <f>Planning!AR$257</f>
        <v>0</v>
      </c>
      <c r="AS291" s="101">
        <f>Planning!AS$257</f>
        <v>0</v>
      </c>
      <c r="AT291" s="101">
        <f>Planning!AT$257</f>
        <v>0</v>
      </c>
      <c r="AU291" s="100">
        <f>Planning!AU$257</f>
        <v>0</v>
      </c>
      <c r="AV291" s="101">
        <f>Planning!AV$257</f>
        <v>0</v>
      </c>
      <c r="AW291" s="101">
        <f>Planning!AW$257</f>
        <v>0</v>
      </c>
      <c r="AX291" s="101">
        <f>Planning!AX$257</f>
        <v>0</v>
      </c>
      <c r="AY291" s="101">
        <f>Planning!AY$257</f>
        <v>0</v>
      </c>
      <c r="AZ291" s="101">
        <f>Planning!AZ$257</f>
        <v>0</v>
      </c>
      <c r="BA291" s="101">
        <f>Planning!BA$257</f>
        <v>0</v>
      </c>
      <c r="BB291" s="102">
        <f>Planning!BB$257</f>
        <v>0</v>
      </c>
      <c r="BC291" s="85">
        <f>Planning!BC$257</f>
        <v>0</v>
      </c>
      <c r="BD291" s="107"/>
      <c r="BE291" s="435">
        <f>Planning!BE$257</f>
        <v>0</v>
      </c>
      <c r="BF291" s="436">
        <f>Planning!BF$257</f>
        <v>0</v>
      </c>
      <c r="BG291" s="91">
        <f>Planning!BG$257</f>
        <v>0</v>
      </c>
      <c r="BH291" s="92">
        <f>Planning!BH$257</f>
        <v>0</v>
      </c>
      <c r="BI291" s="93" t="str">
        <f>Planning!BI$257</f>
        <v/>
      </c>
      <c r="BJ291" s="94">
        <f>Planning!BJ$257</f>
        <v>43.612903225806448</v>
      </c>
      <c r="BL291" s="324">
        <f>Planning!BL$257</f>
        <v>0</v>
      </c>
      <c r="BM291" s="149">
        <f>Planning!BP$257</f>
        <v>0</v>
      </c>
      <c r="NL291" s="43" t="s">
        <v>63</v>
      </c>
      <c r="NM291" s="43"/>
    </row>
    <row r="292" spans="1:377" s="318" customFormat="1" ht="10.199999999999999" customHeight="1" x14ac:dyDescent="0.3">
      <c r="A292" s="25"/>
      <c r="B292" s="389"/>
      <c r="C292" s="447"/>
      <c r="D292" s="15"/>
      <c r="E292" s="407" t="str">
        <f>Planning!$E$12</f>
        <v>Renfort</v>
      </c>
      <c r="F292" s="407"/>
      <c r="G292" s="134">
        <f>(COUNTIF(O284:BB314,Planning!$MZ$3))/2</f>
        <v>0</v>
      </c>
      <c r="H292" s="399"/>
      <c r="I292" s="443">
        <f>Conges!$B$11</f>
        <v>44904</v>
      </c>
      <c r="J292" s="444"/>
      <c r="K292" s="444"/>
      <c r="L292" s="444"/>
      <c r="M292" s="444"/>
      <c r="N292" s="68" t="str">
        <f>Planning!N$292</f>
        <v/>
      </c>
      <c r="O292" s="103">
        <f>Planning!O$292</f>
        <v>0</v>
      </c>
      <c r="P292" s="104">
        <f>Planning!P$292</f>
        <v>0</v>
      </c>
      <c r="Q292" s="104">
        <f>Planning!Q$292</f>
        <v>0</v>
      </c>
      <c r="R292" s="104">
        <f>Planning!R$292</f>
        <v>0</v>
      </c>
      <c r="S292" s="104">
        <f>Planning!S$292</f>
        <v>0</v>
      </c>
      <c r="T292" s="104">
        <f>Planning!T$292</f>
        <v>0</v>
      </c>
      <c r="U292" s="104">
        <f>Planning!U$292</f>
        <v>0</v>
      </c>
      <c r="V292" s="105">
        <f>Planning!V$292</f>
        <v>0</v>
      </c>
      <c r="W292" s="104">
        <f>Planning!W$292</f>
        <v>0</v>
      </c>
      <c r="X292" s="104">
        <f>Planning!X$292</f>
        <v>0</v>
      </c>
      <c r="Y292" s="104">
        <f>Planning!Y$292</f>
        <v>0</v>
      </c>
      <c r="Z292" s="104">
        <f>Planning!Z$292</f>
        <v>0</v>
      </c>
      <c r="AA292" s="104">
        <f>Planning!AA$292</f>
        <v>0</v>
      </c>
      <c r="AB292" s="104">
        <f>Planning!AB$292</f>
        <v>0</v>
      </c>
      <c r="AC292" s="104">
        <f>Planning!AC$292</f>
        <v>0</v>
      </c>
      <c r="AD292" s="104">
        <f>Planning!AD$292</f>
        <v>0</v>
      </c>
      <c r="AE292" s="103">
        <f>Planning!AE$292</f>
        <v>0</v>
      </c>
      <c r="AF292" s="104">
        <f>Planning!AF$292</f>
        <v>0</v>
      </c>
      <c r="AG292" s="104">
        <f>Planning!AG$292</f>
        <v>0</v>
      </c>
      <c r="AH292" s="104">
        <f>Planning!AH$292</f>
        <v>0</v>
      </c>
      <c r="AI292" s="104">
        <f>Planning!AI$292</f>
        <v>0</v>
      </c>
      <c r="AJ292" s="105">
        <f>Planning!AJ$292</f>
        <v>0</v>
      </c>
      <c r="AK292" s="104">
        <f>Planning!AK$292</f>
        <v>0</v>
      </c>
      <c r="AL292" s="104">
        <f>Planning!AL$292</f>
        <v>0</v>
      </c>
      <c r="AM292" s="104">
        <f>Planning!AM$292</f>
        <v>0</v>
      </c>
      <c r="AN292" s="104">
        <f>Planning!AN$292</f>
        <v>0</v>
      </c>
      <c r="AO292" s="104">
        <f>Planning!AO$292</f>
        <v>0</v>
      </c>
      <c r="AP292" s="104">
        <f>Planning!AP$292</f>
        <v>0</v>
      </c>
      <c r="AQ292" s="104">
        <f>Planning!AQ$292</f>
        <v>0</v>
      </c>
      <c r="AR292" s="104">
        <f>Planning!AR$292</f>
        <v>0</v>
      </c>
      <c r="AS292" s="104">
        <f>Planning!AS$292</f>
        <v>0</v>
      </c>
      <c r="AT292" s="104">
        <f>Planning!AT$292</f>
        <v>0</v>
      </c>
      <c r="AU292" s="103">
        <f>Planning!AU$292</f>
        <v>0</v>
      </c>
      <c r="AV292" s="104">
        <f>Planning!AV$292</f>
        <v>0</v>
      </c>
      <c r="AW292" s="104">
        <f>Planning!AW$292</f>
        <v>0</v>
      </c>
      <c r="AX292" s="104">
        <f>Planning!AX$292</f>
        <v>0</v>
      </c>
      <c r="AY292" s="104">
        <f>Planning!AY$292</f>
        <v>0</v>
      </c>
      <c r="AZ292" s="104">
        <f>Planning!AZ$292</f>
        <v>0</v>
      </c>
      <c r="BA292" s="104">
        <f>Planning!BA$292</f>
        <v>0</v>
      </c>
      <c r="BB292" s="105">
        <f>Planning!BB$292</f>
        <v>0</v>
      </c>
      <c r="BC292" s="72">
        <f>Planning!BC$292</f>
        <v>0</v>
      </c>
      <c r="BD292" s="107"/>
      <c r="BE292" s="433">
        <f>Planning!BE$292</f>
        <v>0</v>
      </c>
      <c r="BF292" s="434">
        <f>Planning!BF$292</f>
        <v>0</v>
      </c>
      <c r="BG292" s="77">
        <f>Planning!BG$292</f>
        <v>0</v>
      </c>
      <c r="BH292" s="78">
        <f>Planning!BH$292</f>
        <v>0</v>
      </c>
      <c r="BI292" s="79" t="str">
        <f>Planning!BI$292</f>
        <v/>
      </c>
      <c r="BJ292" s="80">
        <f>Planning!BJ$292</f>
        <v>49.064516129032256</v>
      </c>
      <c r="BL292" s="323">
        <f>Planning!BL$292</f>
        <v>0</v>
      </c>
      <c r="BM292" s="150">
        <f>Planning!BP$292</f>
        <v>0</v>
      </c>
      <c r="NL292" s="43" t="s">
        <v>63</v>
      </c>
      <c r="NM292" s="43"/>
    </row>
    <row r="293" spans="1:377" s="318" customFormat="1" ht="10.199999999999999" customHeight="1" x14ac:dyDescent="0.3">
      <c r="A293" s="25"/>
      <c r="B293" s="389"/>
      <c r="C293" s="447"/>
      <c r="D293" s="15"/>
      <c r="E293" s="414" t="str">
        <f>Planning!$E$13</f>
        <v>CHEF</v>
      </c>
      <c r="F293" s="414"/>
      <c r="G293" s="135">
        <f>(COUNTIF(O284:BB314,Planning!$NB$3))/2</f>
        <v>0</v>
      </c>
      <c r="H293" s="399"/>
      <c r="I293" s="445">
        <f>Conges!$B$12</f>
        <v>44905</v>
      </c>
      <c r="J293" s="446"/>
      <c r="K293" s="446"/>
      <c r="L293" s="446"/>
      <c r="M293" s="446"/>
      <c r="N293" s="81" t="str">
        <f>Planning!N$327</f>
        <v/>
      </c>
      <c r="O293" s="100">
        <f>Planning!O$327</f>
        <v>0</v>
      </c>
      <c r="P293" s="101">
        <f>Planning!P$327</f>
        <v>0</v>
      </c>
      <c r="Q293" s="101">
        <f>Planning!Q$327</f>
        <v>0</v>
      </c>
      <c r="R293" s="101">
        <f>Planning!R$327</f>
        <v>0</v>
      </c>
      <c r="S293" s="101">
        <f>Planning!S$327</f>
        <v>0</v>
      </c>
      <c r="T293" s="101">
        <f>Planning!T$327</f>
        <v>0</v>
      </c>
      <c r="U293" s="101">
        <f>Planning!U$327</f>
        <v>0</v>
      </c>
      <c r="V293" s="102">
        <f>Planning!V$327</f>
        <v>0</v>
      </c>
      <c r="W293" s="101">
        <f>Planning!W$327</f>
        <v>0</v>
      </c>
      <c r="X293" s="101">
        <f>Planning!X$327</f>
        <v>0</v>
      </c>
      <c r="Y293" s="101">
        <f>Planning!Y$327</f>
        <v>0</v>
      </c>
      <c r="Z293" s="101">
        <f>Planning!Z$327</f>
        <v>0</v>
      </c>
      <c r="AA293" s="101">
        <f>Planning!AA$327</f>
        <v>0</v>
      </c>
      <c r="AB293" s="101">
        <f>Planning!AB$327</f>
        <v>0</v>
      </c>
      <c r="AC293" s="101">
        <f>Planning!AC$327</f>
        <v>0</v>
      </c>
      <c r="AD293" s="101">
        <f>Planning!AD$327</f>
        <v>0</v>
      </c>
      <c r="AE293" s="100">
        <f>Planning!AE$327</f>
        <v>0</v>
      </c>
      <c r="AF293" s="101">
        <f>Planning!AF$327</f>
        <v>0</v>
      </c>
      <c r="AG293" s="101">
        <f>Planning!AG$327</f>
        <v>0</v>
      </c>
      <c r="AH293" s="101">
        <f>Planning!AH$327</f>
        <v>0</v>
      </c>
      <c r="AI293" s="101">
        <f>Planning!AI$327</f>
        <v>0</v>
      </c>
      <c r="AJ293" s="102">
        <f>Planning!AJ$327</f>
        <v>0</v>
      </c>
      <c r="AK293" s="101">
        <f>Planning!AK$327</f>
        <v>0</v>
      </c>
      <c r="AL293" s="101">
        <f>Planning!AL$327</f>
        <v>0</v>
      </c>
      <c r="AM293" s="101">
        <f>Planning!AM$327</f>
        <v>0</v>
      </c>
      <c r="AN293" s="101">
        <f>Planning!AN$327</f>
        <v>0</v>
      </c>
      <c r="AO293" s="101">
        <f>Planning!AO$327</f>
        <v>0</v>
      </c>
      <c r="AP293" s="101">
        <f>Planning!AP$327</f>
        <v>0</v>
      </c>
      <c r="AQ293" s="101">
        <f>Planning!AQ$327</f>
        <v>0</v>
      </c>
      <c r="AR293" s="101">
        <f>Planning!AR$327</f>
        <v>0</v>
      </c>
      <c r="AS293" s="101">
        <f>Planning!AS$327</f>
        <v>0</v>
      </c>
      <c r="AT293" s="101">
        <f>Planning!AT$327</f>
        <v>0</v>
      </c>
      <c r="AU293" s="100">
        <f>Planning!AU$327</f>
        <v>0</v>
      </c>
      <c r="AV293" s="101">
        <f>Planning!AV$327</f>
        <v>0</v>
      </c>
      <c r="AW293" s="101">
        <f>Planning!AW$327</f>
        <v>0</v>
      </c>
      <c r="AX293" s="101">
        <f>Planning!AX$327</f>
        <v>0</v>
      </c>
      <c r="AY293" s="101">
        <f>Planning!AY$327</f>
        <v>0</v>
      </c>
      <c r="AZ293" s="101">
        <f>Planning!AZ$327</f>
        <v>0</v>
      </c>
      <c r="BA293" s="101">
        <f>Planning!BA$327</f>
        <v>0</v>
      </c>
      <c r="BB293" s="102">
        <f>Planning!BB$327</f>
        <v>0</v>
      </c>
      <c r="BC293" s="85">
        <f>Planning!BC$327</f>
        <v>0</v>
      </c>
      <c r="BD293" s="107"/>
      <c r="BE293" s="435">
        <f>Planning!BE$327</f>
        <v>0</v>
      </c>
      <c r="BF293" s="436">
        <f>Planning!BF$327</f>
        <v>0</v>
      </c>
      <c r="BG293" s="91">
        <f>Planning!BG$327</f>
        <v>0</v>
      </c>
      <c r="BH293" s="92">
        <f>Planning!BH$327</f>
        <v>0</v>
      </c>
      <c r="BI293" s="93" t="str">
        <f>Planning!BI$327</f>
        <v/>
      </c>
      <c r="BJ293" s="94">
        <f>Planning!BJ$327</f>
        <v>54.516129032258064</v>
      </c>
      <c r="BL293" s="324">
        <f>Planning!BL$327</f>
        <v>0</v>
      </c>
      <c r="BM293" s="149">
        <f>Planning!BP$327</f>
        <v>0</v>
      </c>
      <c r="NL293" s="43" t="s">
        <v>63</v>
      </c>
      <c r="NM293" s="43"/>
    </row>
    <row r="294" spans="1:377" s="318" customFormat="1" ht="10.199999999999999" customHeight="1" x14ac:dyDescent="0.3">
      <c r="A294" s="25"/>
      <c r="B294" s="389"/>
      <c r="C294" s="447"/>
      <c r="D294" s="15"/>
      <c r="E294" s="413" t="str">
        <f>Planning!$E$14</f>
        <v>MENAGE</v>
      </c>
      <c r="F294" s="413"/>
      <c r="G294" s="136">
        <f>(COUNTIF(O284:BB314,Planning!$ND$3))/2</f>
        <v>0</v>
      </c>
      <c r="H294" s="399"/>
      <c r="I294" s="443">
        <f>Conges!$B$13</f>
        <v>44906</v>
      </c>
      <c r="J294" s="444"/>
      <c r="K294" s="444"/>
      <c r="L294" s="444"/>
      <c r="M294" s="444"/>
      <c r="N294" s="68" t="str">
        <f>Planning!N$362</f>
        <v/>
      </c>
      <c r="O294" s="103">
        <f>Planning!O$362</f>
        <v>0</v>
      </c>
      <c r="P294" s="104">
        <f>Planning!P$362</f>
        <v>0</v>
      </c>
      <c r="Q294" s="104">
        <f>Planning!Q$362</f>
        <v>0</v>
      </c>
      <c r="R294" s="104">
        <f>Planning!R$362</f>
        <v>0</v>
      </c>
      <c r="S294" s="104">
        <f>Planning!S$362</f>
        <v>0</v>
      </c>
      <c r="T294" s="104">
        <f>Planning!T$362</f>
        <v>0</v>
      </c>
      <c r="U294" s="104">
        <f>Planning!U$362</f>
        <v>0</v>
      </c>
      <c r="V294" s="105">
        <f>Planning!V$362</f>
        <v>0</v>
      </c>
      <c r="W294" s="104">
        <f>Planning!W$362</f>
        <v>0</v>
      </c>
      <c r="X294" s="104">
        <f>Planning!X$362</f>
        <v>0</v>
      </c>
      <c r="Y294" s="104">
        <f>Planning!Y$362</f>
        <v>0</v>
      </c>
      <c r="Z294" s="104">
        <f>Planning!Z$362</f>
        <v>0</v>
      </c>
      <c r="AA294" s="104">
        <f>Planning!AA$362</f>
        <v>0</v>
      </c>
      <c r="AB294" s="104">
        <f>Planning!AB$362</f>
        <v>0</v>
      </c>
      <c r="AC294" s="104">
        <f>Planning!AC$362</f>
        <v>0</v>
      </c>
      <c r="AD294" s="104">
        <f>Planning!AD$362</f>
        <v>0</v>
      </c>
      <c r="AE294" s="103">
        <f>Planning!AE$362</f>
        <v>0</v>
      </c>
      <c r="AF294" s="104">
        <f>Planning!AF$362</f>
        <v>0</v>
      </c>
      <c r="AG294" s="104">
        <f>Planning!AG$362</f>
        <v>0</v>
      </c>
      <c r="AH294" s="104">
        <f>Planning!AH$362</f>
        <v>0</v>
      </c>
      <c r="AI294" s="104">
        <f>Planning!AI$362</f>
        <v>0</v>
      </c>
      <c r="AJ294" s="105">
        <f>Planning!AJ$362</f>
        <v>0</v>
      </c>
      <c r="AK294" s="104">
        <f>Planning!AK$362</f>
        <v>0</v>
      </c>
      <c r="AL294" s="104">
        <f>Planning!AL$362</f>
        <v>0</v>
      </c>
      <c r="AM294" s="104">
        <f>Planning!AM$362</f>
        <v>0</v>
      </c>
      <c r="AN294" s="104">
        <f>Planning!AN$362</f>
        <v>0</v>
      </c>
      <c r="AO294" s="104">
        <f>Planning!AO$362</f>
        <v>0</v>
      </c>
      <c r="AP294" s="104">
        <f>Planning!AP$362</f>
        <v>0</v>
      </c>
      <c r="AQ294" s="104">
        <f>Planning!AQ$362</f>
        <v>0</v>
      </c>
      <c r="AR294" s="104">
        <f>Planning!AR$362</f>
        <v>0</v>
      </c>
      <c r="AS294" s="104">
        <f>Planning!AS$362</f>
        <v>0</v>
      </c>
      <c r="AT294" s="104">
        <f>Planning!AT$362</f>
        <v>0</v>
      </c>
      <c r="AU294" s="103">
        <f>Planning!AU$362</f>
        <v>0</v>
      </c>
      <c r="AV294" s="104">
        <f>Planning!AV$362</f>
        <v>0</v>
      </c>
      <c r="AW294" s="104">
        <f>Planning!AW$362</f>
        <v>0</v>
      </c>
      <c r="AX294" s="104">
        <f>Planning!AX$362</f>
        <v>0</v>
      </c>
      <c r="AY294" s="104">
        <f>Planning!AY$362</f>
        <v>0</v>
      </c>
      <c r="AZ294" s="104">
        <f>Planning!AZ$362</f>
        <v>0</v>
      </c>
      <c r="BA294" s="104">
        <f>Planning!BA$362</f>
        <v>0</v>
      </c>
      <c r="BB294" s="105">
        <f>Planning!BB$362</f>
        <v>0</v>
      </c>
      <c r="BC294" s="72">
        <f>Planning!BC$362</f>
        <v>0</v>
      </c>
      <c r="BD294" s="107"/>
      <c r="BE294" s="433">
        <f>Planning!BE$362</f>
        <v>0</v>
      </c>
      <c r="BF294" s="434">
        <f>Planning!BF$362</f>
        <v>0</v>
      </c>
      <c r="BG294" s="77">
        <f>Planning!BG$362</f>
        <v>0</v>
      </c>
      <c r="BH294" s="78">
        <f>Planning!BH$362</f>
        <v>0</v>
      </c>
      <c r="BI294" s="79" t="str">
        <f>Planning!BI$362</f>
        <v/>
      </c>
      <c r="BJ294" s="80">
        <f>Planning!BJ$362</f>
        <v>59.967741935483865</v>
      </c>
      <c r="BL294" s="323">
        <f>Planning!BL$362</f>
        <v>0</v>
      </c>
      <c r="BM294" s="150">
        <f>Planning!BP$362</f>
        <v>0</v>
      </c>
      <c r="NL294" s="43" t="s">
        <v>63</v>
      </c>
      <c r="NM294" s="43"/>
    </row>
    <row r="295" spans="1:377" s="318" customFormat="1" ht="10.199999999999999" customHeight="1" x14ac:dyDescent="0.3">
      <c r="A295" s="25"/>
      <c r="B295" s="389"/>
      <c r="C295" s="447"/>
      <c r="D295" s="15"/>
      <c r="E295" s="396">
        <f>Planning!$E$15</f>
        <v>0</v>
      </c>
      <c r="F295" s="396"/>
      <c r="G295" s="137">
        <f>(COUNTIF(O284:BB314,Planning!$NF$3))/2</f>
        <v>0</v>
      </c>
      <c r="H295" s="399"/>
      <c r="I295" s="445">
        <f>Conges!$B$14</f>
        <v>44907</v>
      </c>
      <c r="J295" s="446"/>
      <c r="K295" s="446"/>
      <c r="L295" s="446"/>
      <c r="M295" s="446"/>
      <c r="N295" s="81" t="str">
        <f>Planning!N$397</f>
        <v/>
      </c>
      <c r="O295" s="100">
        <f>Planning!O$397</f>
        <v>0</v>
      </c>
      <c r="P295" s="101">
        <f>Planning!P$397</f>
        <v>0</v>
      </c>
      <c r="Q295" s="101">
        <f>Planning!Q$397</f>
        <v>0</v>
      </c>
      <c r="R295" s="101">
        <f>Planning!R$397</f>
        <v>0</v>
      </c>
      <c r="S295" s="101">
        <f>Planning!S$397</f>
        <v>0</v>
      </c>
      <c r="T295" s="101">
        <f>Planning!T$397</f>
        <v>0</v>
      </c>
      <c r="U295" s="101">
        <f>Planning!U$397</f>
        <v>0</v>
      </c>
      <c r="V295" s="102">
        <f>Planning!V$397</f>
        <v>0</v>
      </c>
      <c r="W295" s="101">
        <f>Planning!W$397</f>
        <v>0</v>
      </c>
      <c r="X295" s="101">
        <f>Planning!X$397</f>
        <v>0</v>
      </c>
      <c r="Y295" s="101">
        <f>Planning!Y$397</f>
        <v>0</v>
      </c>
      <c r="Z295" s="101">
        <f>Planning!Z$397</f>
        <v>0</v>
      </c>
      <c r="AA295" s="101">
        <f>Planning!AA$397</f>
        <v>0</v>
      </c>
      <c r="AB295" s="101">
        <f>Planning!AB$397</f>
        <v>0</v>
      </c>
      <c r="AC295" s="101">
        <f>Planning!AC$397</f>
        <v>0</v>
      </c>
      <c r="AD295" s="101">
        <f>Planning!AD$397</f>
        <v>0</v>
      </c>
      <c r="AE295" s="100">
        <f>Planning!AE$397</f>
        <v>0</v>
      </c>
      <c r="AF295" s="101">
        <f>Planning!AF$397</f>
        <v>0</v>
      </c>
      <c r="AG295" s="101">
        <f>Planning!AG$397</f>
        <v>0</v>
      </c>
      <c r="AH295" s="101">
        <f>Planning!AH$397</f>
        <v>0</v>
      </c>
      <c r="AI295" s="101">
        <f>Planning!AI$397</f>
        <v>0</v>
      </c>
      <c r="AJ295" s="102">
        <f>Planning!AJ$397</f>
        <v>0</v>
      </c>
      <c r="AK295" s="101">
        <f>Planning!AK$397</f>
        <v>0</v>
      </c>
      <c r="AL295" s="101">
        <f>Planning!AL$397</f>
        <v>0</v>
      </c>
      <c r="AM295" s="101">
        <f>Planning!AM$397</f>
        <v>0</v>
      </c>
      <c r="AN295" s="101">
        <f>Planning!AN$397</f>
        <v>0</v>
      </c>
      <c r="AO295" s="101">
        <f>Planning!AO$397</f>
        <v>0</v>
      </c>
      <c r="AP295" s="101">
        <f>Planning!AP$397</f>
        <v>0</v>
      </c>
      <c r="AQ295" s="101">
        <f>Planning!AQ$397</f>
        <v>0</v>
      </c>
      <c r="AR295" s="101">
        <f>Planning!AR$397</f>
        <v>0</v>
      </c>
      <c r="AS295" s="101">
        <f>Planning!AS$397</f>
        <v>0</v>
      </c>
      <c r="AT295" s="101">
        <f>Planning!AT$397</f>
        <v>0</v>
      </c>
      <c r="AU295" s="100">
        <f>Planning!AU$397</f>
        <v>0</v>
      </c>
      <c r="AV295" s="101">
        <f>Planning!AV$397</f>
        <v>0</v>
      </c>
      <c r="AW295" s="101">
        <f>Planning!AW$397</f>
        <v>0</v>
      </c>
      <c r="AX295" s="101">
        <f>Planning!AX$397</f>
        <v>0</v>
      </c>
      <c r="AY295" s="101">
        <f>Planning!AY$397</f>
        <v>0</v>
      </c>
      <c r="AZ295" s="101">
        <f>Planning!AZ$397</f>
        <v>0</v>
      </c>
      <c r="BA295" s="101">
        <f>Planning!BA$397</f>
        <v>0</v>
      </c>
      <c r="BB295" s="102">
        <f>Planning!BB$397</f>
        <v>0</v>
      </c>
      <c r="BC295" s="85">
        <f>Planning!BC$397</f>
        <v>0</v>
      </c>
      <c r="BD295" s="107"/>
      <c r="BE295" s="435">
        <f>Planning!BE$397</f>
        <v>0</v>
      </c>
      <c r="BF295" s="436">
        <f>Planning!BF$397</f>
        <v>0</v>
      </c>
      <c r="BG295" s="91">
        <f>Planning!BG$397</f>
        <v>0</v>
      </c>
      <c r="BH295" s="92">
        <f>Planning!BH$397</f>
        <v>0</v>
      </c>
      <c r="BI295" s="93" t="str">
        <f>Planning!BI$397</f>
        <v/>
      </c>
      <c r="BJ295" s="94">
        <f>Planning!BJ$397</f>
        <v>65.419354838709666</v>
      </c>
      <c r="BL295" s="324">
        <f>Planning!BL$397</f>
        <v>0</v>
      </c>
      <c r="BM295" s="149">
        <f>Planning!BP$397</f>
        <v>0</v>
      </c>
      <c r="NL295" s="43" t="s">
        <v>63</v>
      </c>
      <c r="NM295" s="43"/>
    </row>
    <row r="296" spans="1:377" s="318" customFormat="1" ht="10.199999999999999" customHeight="1" x14ac:dyDescent="0.3">
      <c r="A296" s="25"/>
      <c r="B296" s="389"/>
      <c r="C296" s="447"/>
      <c r="D296" s="15"/>
      <c r="E296" s="361"/>
      <c r="F296" s="361"/>
      <c r="G296" s="141">
        <f>(COUNTIF(O284:BB314,Planning!$NH$3))/2</f>
        <v>0</v>
      </c>
      <c r="H296" s="399"/>
      <c r="I296" s="443">
        <f>Conges!$B$15</f>
        <v>44908</v>
      </c>
      <c r="J296" s="444"/>
      <c r="K296" s="444"/>
      <c r="L296" s="444"/>
      <c r="M296" s="444"/>
      <c r="N296" s="68" t="str">
        <f>Planning!N$432</f>
        <v/>
      </c>
      <c r="O296" s="103">
        <f>Planning!O$432</f>
        <v>0</v>
      </c>
      <c r="P296" s="104">
        <f>Planning!P$432</f>
        <v>0</v>
      </c>
      <c r="Q296" s="104">
        <f>Planning!Q$432</f>
        <v>0</v>
      </c>
      <c r="R296" s="104">
        <f>Planning!R$432</f>
        <v>0</v>
      </c>
      <c r="S296" s="104">
        <f>Planning!S$432</f>
        <v>0</v>
      </c>
      <c r="T296" s="104">
        <f>Planning!T$432</f>
        <v>0</v>
      </c>
      <c r="U296" s="104">
        <f>Planning!U$432</f>
        <v>0</v>
      </c>
      <c r="V296" s="105">
        <f>Planning!V$432</f>
        <v>0</v>
      </c>
      <c r="W296" s="103">
        <f>Planning!W$432</f>
        <v>0</v>
      </c>
      <c r="X296" s="104">
        <f>Planning!X$432</f>
        <v>0</v>
      </c>
      <c r="Y296" s="104">
        <f>Planning!Y$432</f>
        <v>0</v>
      </c>
      <c r="Z296" s="104">
        <f>Planning!Z$432</f>
        <v>0</v>
      </c>
      <c r="AA296" s="104">
        <f>Planning!AA$432</f>
        <v>0</v>
      </c>
      <c r="AB296" s="104">
        <f>Planning!AB$432</f>
        <v>0</v>
      </c>
      <c r="AC296" s="104">
        <f>Planning!AC$432</f>
        <v>0</v>
      </c>
      <c r="AD296" s="105">
        <f>Planning!AD$432</f>
        <v>0</v>
      </c>
      <c r="AE296" s="103">
        <f>Planning!AE$432</f>
        <v>0</v>
      </c>
      <c r="AF296" s="104">
        <f>Planning!AF$432</f>
        <v>0</v>
      </c>
      <c r="AG296" s="104">
        <f>Planning!AG$432</f>
        <v>0</v>
      </c>
      <c r="AH296" s="104">
        <f>Planning!AH$432</f>
        <v>0</v>
      </c>
      <c r="AI296" s="104">
        <f>Planning!AI$432</f>
        <v>0</v>
      </c>
      <c r="AJ296" s="105">
        <f>Planning!AJ$432</f>
        <v>0</v>
      </c>
      <c r="AK296" s="103">
        <f>Planning!AK$432</f>
        <v>0</v>
      </c>
      <c r="AL296" s="104">
        <f>Planning!AL$432</f>
        <v>0</v>
      </c>
      <c r="AM296" s="104">
        <f>Planning!AM$432</f>
        <v>0</v>
      </c>
      <c r="AN296" s="104">
        <f>Planning!AN$432</f>
        <v>0</v>
      </c>
      <c r="AO296" s="104">
        <f>Planning!AO$432</f>
        <v>0</v>
      </c>
      <c r="AP296" s="104">
        <f>Planning!AP$432</f>
        <v>0</v>
      </c>
      <c r="AQ296" s="104">
        <f>Planning!AQ$432</f>
        <v>0</v>
      </c>
      <c r="AR296" s="104">
        <f>Planning!AR$432</f>
        <v>0</v>
      </c>
      <c r="AS296" s="104">
        <f>Planning!AS$432</f>
        <v>0</v>
      </c>
      <c r="AT296" s="105">
        <f>Planning!AT$432</f>
        <v>0</v>
      </c>
      <c r="AU296" s="103">
        <f>Planning!AU$432</f>
        <v>0</v>
      </c>
      <c r="AV296" s="104">
        <f>Planning!AV$432</f>
        <v>0</v>
      </c>
      <c r="AW296" s="104">
        <f>Planning!AW$432</f>
        <v>0</v>
      </c>
      <c r="AX296" s="104">
        <f>Planning!AX$432</f>
        <v>0</v>
      </c>
      <c r="AY296" s="104">
        <f>Planning!AY$432</f>
        <v>0</v>
      </c>
      <c r="AZ296" s="104">
        <f>Planning!AZ$432</f>
        <v>0</v>
      </c>
      <c r="BA296" s="104">
        <f>Planning!BA$432</f>
        <v>0</v>
      </c>
      <c r="BB296" s="105">
        <f>Planning!BB$432</f>
        <v>0</v>
      </c>
      <c r="BC296" s="72">
        <f>Planning!BC$432</f>
        <v>0</v>
      </c>
      <c r="BD296" s="107"/>
      <c r="BE296" s="433">
        <f>Planning!BE$432</f>
        <v>0</v>
      </c>
      <c r="BF296" s="434">
        <f>Planning!BF$432</f>
        <v>0</v>
      </c>
      <c r="BG296" s="77">
        <f>Planning!BG$432</f>
        <v>0</v>
      </c>
      <c r="BH296" s="78">
        <f>Planning!BH$432</f>
        <v>0</v>
      </c>
      <c r="BI296" s="79" t="str">
        <f>Planning!BI$432</f>
        <v/>
      </c>
      <c r="BJ296" s="80">
        <f>Planning!BJ$432</f>
        <v>70.870967741935473</v>
      </c>
      <c r="BL296" s="323">
        <f>Planning!BL$432</f>
        <v>0</v>
      </c>
      <c r="BM296" s="150">
        <f>Planning!BP$432</f>
        <v>0</v>
      </c>
      <c r="NL296" s="43" t="s">
        <v>63</v>
      </c>
      <c r="NM296" s="43"/>
    </row>
    <row r="297" spans="1:377" s="318" customFormat="1" ht="10.199999999999999" customHeight="1" x14ac:dyDescent="0.3">
      <c r="A297" s="25"/>
      <c r="B297" s="389"/>
      <c r="C297" s="447"/>
      <c r="D297" s="15"/>
      <c r="E297" s="426"/>
      <c r="F297" s="426"/>
      <c r="G297" s="142">
        <f>(COUNTIF(O284:BB314,Planning!$NJ$3))/2</f>
        <v>0</v>
      </c>
      <c r="H297" s="399"/>
      <c r="I297" s="445">
        <f>Conges!$B$16</f>
        <v>44909</v>
      </c>
      <c r="J297" s="446"/>
      <c r="K297" s="446"/>
      <c r="L297" s="446"/>
      <c r="M297" s="446"/>
      <c r="N297" s="81" t="str">
        <f>Planning!N$467</f>
        <v/>
      </c>
      <c r="O297" s="100">
        <f>Planning!O$467</f>
        <v>0</v>
      </c>
      <c r="P297" s="101">
        <f>Planning!P$467</f>
        <v>0</v>
      </c>
      <c r="Q297" s="101">
        <f>Planning!Q$467</f>
        <v>0</v>
      </c>
      <c r="R297" s="101">
        <f>Planning!R$467</f>
        <v>0</v>
      </c>
      <c r="S297" s="101">
        <f>Planning!S$467</f>
        <v>0</v>
      </c>
      <c r="T297" s="101">
        <f>Planning!T$467</f>
        <v>0</v>
      </c>
      <c r="U297" s="101">
        <f>Planning!U$467</f>
        <v>0</v>
      </c>
      <c r="V297" s="102">
        <f>Planning!V$467</f>
        <v>0</v>
      </c>
      <c r="W297" s="100">
        <f>Planning!W$467</f>
        <v>0</v>
      </c>
      <c r="X297" s="101">
        <f>Planning!X$467</f>
        <v>0</v>
      </c>
      <c r="Y297" s="101">
        <f>Planning!Y$467</f>
        <v>0</v>
      </c>
      <c r="Z297" s="101">
        <f>Planning!Z$467</f>
        <v>0</v>
      </c>
      <c r="AA297" s="101">
        <f>Planning!AA$467</f>
        <v>0</v>
      </c>
      <c r="AB297" s="101">
        <f>Planning!AB$467</f>
        <v>0</v>
      </c>
      <c r="AC297" s="101">
        <f>Planning!AC$467</f>
        <v>0</v>
      </c>
      <c r="AD297" s="102">
        <f>Planning!AD$467</f>
        <v>0</v>
      </c>
      <c r="AE297" s="100">
        <f>Planning!AE$467</f>
        <v>0</v>
      </c>
      <c r="AF297" s="101">
        <f>Planning!AF$467</f>
        <v>0</v>
      </c>
      <c r="AG297" s="101">
        <f>Planning!AG$467</f>
        <v>0</v>
      </c>
      <c r="AH297" s="101">
        <f>Planning!AH$467</f>
        <v>0</v>
      </c>
      <c r="AI297" s="101">
        <f>Planning!AI$467</f>
        <v>0</v>
      </c>
      <c r="AJ297" s="102">
        <f>Planning!AJ$467</f>
        <v>0</v>
      </c>
      <c r="AK297" s="100">
        <f>Planning!AK$467</f>
        <v>0</v>
      </c>
      <c r="AL297" s="101">
        <f>Planning!AL$467</f>
        <v>0</v>
      </c>
      <c r="AM297" s="101">
        <f>Planning!AM$467</f>
        <v>0</v>
      </c>
      <c r="AN297" s="101">
        <f>Planning!AN$467</f>
        <v>0</v>
      </c>
      <c r="AO297" s="101">
        <f>Planning!AO$467</f>
        <v>0</v>
      </c>
      <c r="AP297" s="101">
        <f>Planning!AP$467</f>
        <v>0</v>
      </c>
      <c r="AQ297" s="101">
        <f>Planning!AQ$467</f>
        <v>0</v>
      </c>
      <c r="AR297" s="101">
        <f>Planning!AR$467</f>
        <v>0</v>
      </c>
      <c r="AS297" s="101">
        <f>Planning!AS$467</f>
        <v>0</v>
      </c>
      <c r="AT297" s="102">
        <f>Planning!AT$467</f>
        <v>0</v>
      </c>
      <c r="AU297" s="100">
        <f>Planning!AU$467</f>
        <v>0</v>
      </c>
      <c r="AV297" s="101">
        <f>Planning!AV$467</f>
        <v>0</v>
      </c>
      <c r="AW297" s="101">
        <f>Planning!AW$467</f>
        <v>0</v>
      </c>
      <c r="AX297" s="101">
        <f>Planning!AX$467</f>
        <v>0</v>
      </c>
      <c r="AY297" s="101">
        <f>Planning!AY$467</f>
        <v>0</v>
      </c>
      <c r="AZ297" s="101">
        <f>Planning!AZ$467</f>
        <v>0</v>
      </c>
      <c r="BA297" s="101">
        <f>Planning!BA$467</f>
        <v>0</v>
      </c>
      <c r="BB297" s="102">
        <f>Planning!BB$467</f>
        <v>0</v>
      </c>
      <c r="BC297" s="85">
        <f>Planning!BC$467</f>
        <v>0</v>
      </c>
      <c r="BD297" s="107"/>
      <c r="BE297" s="435">
        <f>Planning!BE$467</f>
        <v>0</v>
      </c>
      <c r="BF297" s="436">
        <f>Planning!BF$467</f>
        <v>0</v>
      </c>
      <c r="BG297" s="91">
        <f>Planning!BG$467</f>
        <v>0</v>
      </c>
      <c r="BH297" s="92">
        <f>Planning!BH$467</f>
        <v>0</v>
      </c>
      <c r="BI297" s="93" t="str">
        <f>Planning!BI$467</f>
        <v/>
      </c>
      <c r="BJ297" s="94">
        <f>Planning!BJ$467</f>
        <v>76.322580645161281</v>
      </c>
      <c r="BL297" s="324">
        <f>Planning!BL$467</f>
        <v>0</v>
      </c>
      <c r="BM297" s="149">
        <f>Planning!BP$467</f>
        <v>0</v>
      </c>
      <c r="NL297" s="43" t="s">
        <v>63</v>
      </c>
      <c r="NM297" s="43"/>
    </row>
    <row r="298" spans="1:377" s="318" customFormat="1" ht="10.199999999999999" customHeight="1" x14ac:dyDescent="0.3">
      <c r="A298" s="25"/>
      <c r="B298" s="389"/>
      <c r="C298" s="447"/>
      <c r="D298" s="15"/>
      <c r="E298" s="379" t="str">
        <f>Planning!$E$18</f>
        <v>H sans Renfort</v>
      </c>
      <c r="F298" s="379"/>
      <c r="G298" s="138">
        <f>SUM(G289:G297)-G292</f>
        <v>0</v>
      </c>
      <c r="H298" s="399"/>
      <c r="I298" s="443">
        <f>Conges!$B$17</f>
        <v>44910</v>
      </c>
      <c r="J298" s="444"/>
      <c r="K298" s="444"/>
      <c r="L298" s="444"/>
      <c r="M298" s="444"/>
      <c r="N298" s="68" t="str">
        <f>Planning!N$502</f>
        <v/>
      </c>
      <c r="O298" s="103">
        <f>Planning!O$502</f>
        <v>0</v>
      </c>
      <c r="P298" s="104">
        <f>Planning!P$502</f>
        <v>0</v>
      </c>
      <c r="Q298" s="104">
        <f>Planning!Q$502</f>
        <v>0</v>
      </c>
      <c r="R298" s="104">
        <f>Planning!R$502</f>
        <v>0</v>
      </c>
      <c r="S298" s="104">
        <f>Planning!S$502</f>
        <v>0</v>
      </c>
      <c r="T298" s="104">
        <f>Planning!T$502</f>
        <v>0</v>
      </c>
      <c r="U298" s="104">
        <f>Planning!U$502</f>
        <v>0</v>
      </c>
      <c r="V298" s="105">
        <f>Planning!V$502</f>
        <v>0</v>
      </c>
      <c r="W298" s="103">
        <f>Planning!W$502</f>
        <v>0</v>
      </c>
      <c r="X298" s="104">
        <f>Planning!X$502</f>
        <v>0</v>
      </c>
      <c r="Y298" s="104">
        <f>Planning!Y$502</f>
        <v>0</v>
      </c>
      <c r="Z298" s="104">
        <f>Planning!Z$502</f>
        <v>0</v>
      </c>
      <c r="AA298" s="104">
        <f>Planning!AA$502</f>
        <v>0</v>
      </c>
      <c r="AB298" s="104">
        <f>Planning!AB$502</f>
        <v>0</v>
      </c>
      <c r="AC298" s="104">
        <f>Planning!AC$502</f>
        <v>0</v>
      </c>
      <c r="AD298" s="105">
        <f>Planning!AD$502</f>
        <v>0</v>
      </c>
      <c r="AE298" s="103">
        <f>Planning!AE$502</f>
        <v>0</v>
      </c>
      <c r="AF298" s="104">
        <f>Planning!AF$502</f>
        <v>0</v>
      </c>
      <c r="AG298" s="104">
        <f>Planning!AG$502</f>
        <v>0</v>
      </c>
      <c r="AH298" s="104">
        <f>Planning!AH$502</f>
        <v>0</v>
      </c>
      <c r="AI298" s="104">
        <f>Planning!AI$502</f>
        <v>0</v>
      </c>
      <c r="AJ298" s="105">
        <f>Planning!AJ$502</f>
        <v>0</v>
      </c>
      <c r="AK298" s="103">
        <f>Planning!AK$502</f>
        <v>0</v>
      </c>
      <c r="AL298" s="104">
        <f>Planning!AL$502</f>
        <v>0</v>
      </c>
      <c r="AM298" s="104">
        <f>Planning!AM$502</f>
        <v>0</v>
      </c>
      <c r="AN298" s="104">
        <f>Planning!AN$502</f>
        <v>0</v>
      </c>
      <c r="AO298" s="104">
        <f>Planning!AO$502</f>
        <v>0</v>
      </c>
      <c r="AP298" s="104">
        <f>Planning!AP$502</f>
        <v>0</v>
      </c>
      <c r="AQ298" s="104">
        <f>Planning!AQ$502</f>
        <v>0</v>
      </c>
      <c r="AR298" s="104">
        <f>Planning!AR$502</f>
        <v>0</v>
      </c>
      <c r="AS298" s="104">
        <f>Planning!AS$502</f>
        <v>0</v>
      </c>
      <c r="AT298" s="105">
        <f>Planning!AT$502</f>
        <v>0</v>
      </c>
      <c r="AU298" s="103">
        <f>Planning!AU$502</f>
        <v>0</v>
      </c>
      <c r="AV298" s="104">
        <f>Planning!AV$502</f>
        <v>0</v>
      </c>
      <c r="AW298" s="104">
        <f>Planning!AW$502</f>
        <v>0</v>
      </c>
      <c r="AX298" s="104">
        <f>Planning!AX$502</f>
        <v>0</v>
      </c>
      <c r="AY298" s="104">
        <f>Planning!AY$502</f>
        <v>0</v>
      </c>
      <c r="AZ298" s="104">
        <f>Planning!AZ$502</f>
        <v>0</v>
      </c>
      <c r="BA298" s="104">
        <f>Planning!BA$502</f>
        <v>0</v>
      </c>
      <c r="BB298" s="105">
        <f>Planning!BB$502</f>
        <v>0</v>
      </c>
      <c r="BC298" s="72">
        <f>Planning!BC$502</f>
        <v>0</v>
      </c>
      <c r="BD298" s="107"/>
      <c r="BE298" s="433">
        <f>Planning!BE$502</f>
        <v>0</v>
      </c>
      <c r="BF298" s="434">
        <f>Planning!BF$502</f>
        <v>0</v>
      </c>
      <c r="BG298" s="77">
        <f>Planning!BG$502</f>
        <v>0</v>
      </c>
      <c r="BH298" s="78">
        <f>Planning!BH$502</f>
        <v>0</v>
      </c>
      <c r="BI298" s="79" t="str">
        <f>Planning!BI$502</f>
        <v/>
      </c>
      <c r="BJ298" s="80">
        <f>Planning!BJ$502</f>
        <v>81.774193548387089</v>
      </c>
      <c r="BL298" s="323">
        <f>Planning!BL$502</f>
        <v>0</v>
      </c>
      <c r="BM298" s="150">
        <f>Planning!BP$502</f>
        <v>0</v>
      </c>
      <c r="NL298" s="43" t="s">
        <v>63</v>
      </c>
      <c r="NM298" s="43"/>
    </row>
    <row r="299" spans="1:377" s="318" customFormat="1" ht="10.199999999999999" customHeight="1" x14ac:dyDescent="0.3">
      <c r="A299" s="25"/>
      <c r="B299" s="389"/>
      <c r="C299" s="447"/>
      <c r="D299" s="15"/>
      <c r="E299" s="379" t="str">
        <f>Planning!$E$19</f>
        <v>H avec Renfort</v>
      </c>
      <c r="F299" s="379"/>
      <c r="G299" s="138">
        <f>SUM(G289:G297)</f>
        <v>0</v>
      </c>
      <c r="H299" s="399"/>
      <c r="I299" s="445">
        <f>Conges!$B$18</f>
        <v>44911</v>
      </c>
      <c r="J299" s="446"/>
      <c r="K299" s="446"/>
      <c r="L299" s="446"/>
      <c r="M299" s="446"/>
      <c r="N299" s="81" t="str">
        <f>Planning!N$537</f>
        <v/>
      </c>
      <c r="O299" s="100">
        <f>Planning!O$537</f>
        <v>0</v>
      </c>
      <c r="P299" s="101">
        <f>Planning!P$537</f>
        <v>0</v>
      </c>
      <c r="Q299" s="101">
        <f>Planning!Q$537</f>
        <v>0</v>
      </c>
      <c r="R299" s="101">
        <f>Planning!R$537</f>
        <v>0</v>
      </c>
      <c r="S299" s="101">
        <f>Planning!S$537</f>
        <v>0</v>
      </c>
      <c r="T299" s="101">
        <f>Planning!T$537</f>
        <v>0</v>
      </c>
      <c r="U299" s="101">
        <f>Planning!U$537</f>
        <v>0</v>
      </c>
      <c r="V299" s="102">
        <f>Planning!V$537</f>
        <v>0</v>
      </c>
      <c r="W299" s="100">
        <f>Planning!W$537</f>
        <v>0</v>
      </c>
      <c r="X299" s="101">
        <f>Planning!X$537</f>
        <v>0</v>
      </c>
      <c r="Y299" s="101">
        <f>Planning!Y$537</f>
        <v>0</v>
      </c>
      <c r="Z299" s="101">
        <f>Planning!Z$537</f>
        <v>0</v>
      </c>
      <c r="AA299" s="101">
        <f>Planning!AA$537</f>
        <v>0</v>
      </c>
      <c r="AB299" s="101">
        <f>Planning!AB$537</f>
        <v>0</v>
      </c>
      <c r="AC299" s="101">
        <f>Planning!AC$537</f>
        <v>0</v>
      </c>
      <c r="AD299" s="102">
        <f>Planning!AD$537</f>
        <v>0</v>
      </c>
      <c r="AE299" s="100">
        <f>Planning!AE$537</f>
        <v>0</v>
      </c>
      <c r="AF299" s="101">
        <f>Planning!AF$537</f>
        <v>0</v>
      </c>
      <c r="AG299" s="101">
        <f>Planning!AG$537</f>
        <v>0</v>
      </c>
      <c r="AH299" s="101">
        <f>Planning!AH$537</f>
        <v>0</v>
      </c>
      <c r="AI299" s="101">
        <f>Planning!AI$537</f>
        <v>0</v>
      </c>
      <c r="AJ299" s="102">
        <f>Planning!AJ$537</f>
        <v>0</v>
      </c>
      <c r="AK299" s="100">
        <f>Planning!AK$537</f>
        <v>0</v>
      </c>
      <c r="AL299" s="101">
        <f>Planning!AL$537</f>
        <v>0</v>
      </c>
      <c r="AM299" s="101">
        <f>Planning!AM$537</f>
        <v>0</v>
      </c>
      <c r="AN299" s="101">
        <f>Planning!AN$537</f>
        <v>0</v>
      </c>
      <c r="AO299" s="101">
        <f>Planning!AO$537</f>
        <v>0</v>
      </c>
      <c r="AP299" s="101">
        <f>Planning!AP$537</f>
        <v>0</v>
      </c>
      <c r="AQ299" s="101">
        <f>Planning!AQ$537</f>
        <v>0</v>
      </c>
      <c r="AR299" s="101">
        <f>Planning!AR$537</f>
        <v>0</v>
      </c>
      <c r="AS299" s="101">
        <f>Planning!AS$537</f>
        <v>0</v>
      </c>
      <c r="AT299" s="102">
        <f>Planning!AT$537</f>
        <v>0</v>
      </c>
      <c r="AU299" s="100">
        <f>Planning!AU$537</f>
        <v>0</v>
      </c>
      <c r="AV299" s="101">
        <f>Planning!AV$537</f>
        <v>0</v>
      </c>
      <c r="AW299" s="101">
        <f>Planning!AW$537</f>
        <v>0</v>
      </c>
      <c r="AX299" s="101">
        <f>Planning!AX$537</f>
        <v>0</v>
      </c>
      <c r="AY299" s="101">
        <f>Planning!AY$537</f>
        <v>0</v>
      </c>
      <c r="AZ299" s="101">
        <f>Planning!AZ$537</f>
        <v>0</v>
      </c>
      <c r="BA299" s="101">
        <f>Planning!BA$537</f>
        <v>0</v>
      </c>
      <c r="BB299" s="102">
        <f>Planning!BB$537</f>
        <v>0</v>
      </c>
      <c r="BC299" s="85">
        <f>Planning!BC$537</f>
        <v>0</v>
      </c>
      <c r="BD299" s="107"/>
      <c r="BE299" s="435">
        <f>Planning!BE$537</f>
        <v>0</v>
      </c>
      <c r="BF299" s="436">
        <f>Planning!BF$537</f>
        <v>0</v>
      </c>
      <c r="BG299" s="91">
        <f>Planning!BG$537</f>
        <v>0</v>
      </c>
      <c r="BH299" s="92">
        <f>Planning!BH$537</f>
        <v>0</v>
      </c>
      <c r="BI299" s="93" t="str">
        <f>Planning!BI$537</f>
        <v/>
      </c>
      <c r="BJ299" s="94">
        <f>Planning!BJ$537</f>
        <v>87.225806451612897</v>
      </c>
      <c r="BL299" s="324">
        <f>Planning!BL$537</f>
        <v>0</v>
      </c>
      <c r="BM299" s="149">
        <f>Planning!BP$537</f>
        <v>0</v>
      </c>
      <c r="NL299" s="43" t="s">
        <v>63</v>
      </c>
      <c r="NM299" s="43"/>
    </row>
    <row r="300" spans="1:377" s="318" customFormat="1" ht="10.199999999999999" customHeight="1" x14ac:dyDescent="0.3">
      <c r="A300" s="25"/>
      <c r="B300" s="389"/>
      <c r="C300" s="447"/>
      <c r="D300" s="15"/>
      <c r="E300" s="106"/>
      <c r="F300" s="106"/>
      <c r="G300" s="106"/>
      <c r="H300" s="399"/>
      <c r="I300" s="443">
        <f>Conges!$B$19</f>
        <v>44912</v>
      </c>
      <c r="J300" s="444"/>
      <c r="K300" s="444"/>
      <c r="L300" s="444"/>
      <c r="M300" s="444"/>
      <c r="N300" s="68" t="str">
        <f>Planning!N$572</f>
        <v/>
      </c>
      <c r="O300" s="103">
        <f>Planning!O$572</f>
        <v>0</v>
      </c>
      <c r="P300" s="104">
        <f>Planning!P$572</f>
        <v>0</v>
      </c>
      <c r="Q300" s="104">
        <f>Planning!Q$572</f>
        <v>0</v>
      </c>
      <c r="R300" s="104">
        <f>Planning!R$572</f>
        <v>0</v>
      </c>
      <c r="S300" s="104">
        <f>Planning!S$572</f>
        <v>0</v>
      </c>
      <c r="T300" s="104">
        <f>Planning!T$572</f>
        <v>0</v>
      </c>
      <c r="U300" s="104">
        <f>Planning!U$572</f>
        <v>0</v>
      </c>
      <c r="V300" s="105">
        <f>Planning!V$572</f>
        <v>0</v>
      </c>
      <c r="W300" s="103">
        <f>Planning!W$572</f>
        <v>0</v>
      </c>
      <c r="X300" s="104">
        <f>Planning!X$572</f>
        <v>0</v>
      </c>
      <c r="Y300" s="104">
        <f>Planning!Y$572</f>
        <v>0</v>
      </c>
      <c r="Z300" s="104">
        <f>Planning!Z$572</f>
        <v>0</v>
      </c>
      <c r="AA300" s="104">
        <f>Planning!AA$572</f>
        <v>0</v>
      </c>
      <c r="AB300" s="104">
        <f>Planning!AB$572</f>
        <v>0</v>
      </c>
      <c r="AC300" s="104">
        <f>Planning!AC$572</f>
        <v>0</v>
      </c>
      <c r="AD300" s="105">
        <f>Planning!AD$572</f>
        <v>0</v>
      </c>
      <c r="AE300" s="103">
        <f>Planning!AE$572</f>
        <v>0</v>
      </c>
      <c r="AF300" s="104">
        <f>Planning!AF$572</f>
        <v>0</v>
      </c>
      <c r="AG300" s="104">
        <f>Planning!AG$572</f>
        <v>0</v>
      </c>
      <c r="AH300" s="104">
        <f>Planning!AH$572</f>
        <v>0</v>
      </c>
      <c r="AI300" s="104">
        <f>Planning!AI$572</f>
        <v>0</v>
      </c>
      <c r="AJ300" s="105">
        <f>Planning!AJ$572</f>
        <v>0</v>
      </c>
      <c r="AK300" s="103">
        <f>Planning!AK$572</f>
        <v>0</v>
      </c>
      <c r="AL300" s="104">
        <f>Planning!AL$572</f>
        <v>0</v>
      </c>
      <c r="AM300" s="104">
        <f>Planning!AM$572</f>
        <v>0</v>
      </c>
      <c r="AN300" s="104">
        <f>Planning!AN$572</f>
        <v>0</v>
      </c>
      <c r="AO300" s="104">
        <f>Planning!AO$572</f>
        <v>0</v>
      </c>
      <c r="AP300" s="104">
        <f>Planning!AP$572</f>
        <v>0</v>
      </c>
      <c r="AQ300" s="104">
        <f>Planning!AQ$572</f>
        <v>0</v>
      </c>
      <c r="AR300" s="104">
        <f>Planning!AR$572</f>
        <v>0</v>
      </c>
      <c r="AS300" s="104">
        <f>Planning!AS$572</f>
        <v>0</v>
      </c>
      <c r="AT300" s="105">
        <f>Planning!AT$572</f>
        <v>0</v>
      </c>
      <c r="AU300" s="103">
        <f>Planning!AU$572</f>
        <v>0</v>
      </c>
      <c r="AV300" s="104">
        <f>Planning!AV$572</f>
        <v>0</v>
      </c>
      <c r="AW300" s="104">
        <f>Planning!AW$572</f>
        <v>0</v>
      </c>
      <c r="AX300" s="104">
        <f>Planning!AX$572</f>
        <v>0</v>
      </c>
      <c r="AY300" s="104">
        <f>Planning!AY$572</f>
        <v>0</v>
      </c>
      <c r="AZ300" s="104">
        <f>Planning!AZ$572</f>
        <v>0</v>
      </c>
      <c r="BA300" s="104">
        <f>Planning!BA$572</f>
        <v>0</v>
      </c>
      <c r="BB300" s="105">
        <f>Planning!BB$572</f>
        <v>0</v>
      </c>
      <c r="BC300" s="72">
        <f>Planning!BC$572</f>
        <v>0</v>
      </c>
      <c r="BD300" s="107"/>
      <c r="BE300" s="433">
        <f>Planning!BE$572</f>
        <v>0</v>
      </c>
      <c r="BF300" s="434">
        <f>Planning!BF$572</f>
        <v>0</v>
      </c>
      <c r="BG300" s="77">
        <f>Planning!BG$572</f>
        <v>0</v>
      </c>
      <c r="BH300" s="78">
        <f>Planning!BH$572</f>
        <v>0</v>
      </c>
      <c r="BI300" s="79" t="str">
        <f>Planning!BI$572</f>
        <v/>
      </c>
      <c r="BJ300" s="80">
        <f>Planning!BJ$572</f>
        <v>92.677419354838705</v>
      </c>
      <c r="BL300" s="323">
        <f>Planning!BL$572</f>
        <v>0</v>
      </c>
      <c r="BM300" s="150">
        <f>Planning!BP$572</f>
        <v>0</v>
      </c>
      <c r="NL300" s="43" t="s">
        <v>63</v>
      </c>
      <c r="NM300" s="43"/>
    </row>
    <row r="301" spans="1:377" s="318" customFormat="1" ht="10.199999999999999" customHeight="1" x14ac:dyDescent="0.3">
      <c r="A301" s="25"/>
      <c r="B301" s="389"/>
      <c r="C301" s="447"/>
      <c r="D301" s="15"/>
      <c r="E301" s="106"/>
      <c r="F301" s="106"/>
      <c r="G301" s="106"/>
      <c r="H301" s="399"/>
      <c r="I301" s="445">
        <f>Conges!$B$20</f>
        <v>44913</v>
      </c>
      <c r="J301" s="446"/>
      <c r="K301" s="446"/>
      <c r="L301" s="446"/>
      <c r="M301" s="446"/>
      <c r="N301" s="81" t="str">
        <f>Planning!N$607</f>
        <v/>
      </c>
      <c r="O301" s="100">
        <f>Planning!O$607</f>
        <v>0</v>
      </c>
      <c r="P301" s="101">
        <f>Planning!P$607</f>
        <v>0</v>
      </c>
      <c r="Q301" s="101">
        <f>Planning!Q$607</f>
        <v>0</v>
      </c>
      <c r="R301" s="101">
        <f>Planning!R$607</f>
        <v>0</v>
      </c>
      <c r="S301" s="101">
        <f>Planning!S$607</f>
        <v>0</v>
      </c>
      <c r="T301" s="101">
        <f>Planning!T$607</f>
        <v>0</v>
      </c>
      <c r="U301" s="101">
        <f>Planning!U$607</f>
        <v>0</v>
      </c>
      <c r="V301" s="102">
        <f>Planning!V$607</f>
        <v>0</v>
      </c>
      <c r="W301" s="100">
        <f>Planning!W$607</f>
        <v>0</v>
      </c>
      <c r="X301" s="101">
        <f>Planning!X$607</f>
        <v>0</v>
      </c>
      <c r="Y301" s="101">
        <f>Planning!Y$607</f>
        <v>0</v>
      </c>
      <c r="Z301" s="101">
        <f>Planning!Z$607</f>
        <v>0</v>
      </c>
      <c r="AA301" s="101">
        <f>Planning!AA$607</f>
        <v>0</v>
      </c>
      <c r="AB301" s="101">
        <f>Planning!AB$607</f>
        <v>0</v>
      </c>
      <c r="AC301" s="101">
        <f>Planning!AC$607</f>
        <v>0</v>
      </c>
      <c r="AD301" s="102">
        <f>Planning!AD$607</f>
        <v>0</v>
      </c>
      <c r="AE301" s="100">
        <f>Planning!AE$607</f>
        <v>0</v>
      </c>
      <c r="AF301" s="101">
        <f>Planning!AF$607</f>
        <v>0</v>
      </c>
      <c r="AG301" s="101">
        <f>Planning!AG$607</f>
        <v>0</v>
      </c>
      <c r="AH301" s="101">
        <f>Planning!AH$607</f>
        <v>0</v>
      </c>
      <c r="AI301" s="101">
        <f>Planning!AI$607</f>
        <v>0</v>
      </c>
      <c r="AJ301" s="102">
        <f>Planning!AJ$607</f>
        <v>0</v>
      </c>
      <c r="AK301" s="100">
        <f>Planning!AK$607</f>
        <v>0</v>
      </c>
      <c r="AL301" s="101">
        <f>Planning!AL$607</f>
        <v>0</v>
      </c>
      <c r="AM301" s="101">
        <f>Planning!AM$607</f>
        <v>0</v>
      </c>
      <c r="AN301" s="101">
        <f>Planning!AN$607</f>
        <v>0</v>
      </c>
      <c r="AO301" s="101">
        <f>Planning!AO$607</f>
        <v>0</v>
      </c>
      <c r="AP301" s="101">
        <f>Planning!AP$607</f>
        <v>0</v>
      </c>
      <c r="AQ301" s="101">
        <f>Planning!AQ$607</f>
        <v>0</v>
      </c>
      <c r="AR301" s="101">
        <f>Planning!AR$607</f>
        <v>0</v>
      </c>
      <c r="AS301" s="101">
        <f>Planning!AS$607</f>
        <v>0</v>
      </c>
      <c r="AT301" s="102">
        <f>Planning!AT$607</f>
        <v>0</v>
      </c>
      <c r="AU301" s="100">
        <f>Planning!AU$607</f>
        <v>0</v>
      </c>
      <c r="AV301" s="101">
        <f>Planning!AV$607</f>
        <v>0</v>
      </c>
      <c r="AW301" s="101">
        <f>Planning!AW$607</f>
        <v>0</v>
      </c>
      <c r="AX301" s="101">
        <f>Planning!AX$607</f>
        <v>0</v>
      </c>
      <c r="AY301" s="101">
        <f>Planning!AY$607</f>
        <v>0</v>
      </c>
      <c r="AZ301" s="101">
        <f>Planning!AZ$607</f>
        <v>0</v>
      </c>
      <c r="BA301" s="101">
        <f>Planning!BA$607</f>
        <v>0</v>
      </c>
      <c r="BB301" s="102">
        <f>Planning!BB$607</f>
        <v>0</v>
      </c>
      <c r="BC301" s="85">
        <f>Planning!BC$607</f>
        <v>0</v>
      </c>
      <c r="BD301" s="107"/>
      <c r="BE301" s="435">
        <f>Planning!BE$607</f>
        <v>0</v>
      </c>
      <c r="BF301" s="436">
        <f>Planning!BF$607</f>
        <v>0</v>
      </c>
      <c r="BG301" s="91">
        <f>Planning!BG$607</f>
        <v>0</v>
      </c>
      <c r="BH301" s="92">
        <f>Planning!BH$607</f>
        <v>0</v>
      </c>
      <c r="BI301" s="93" t="str">
        <f>Planning!BI$607</f>
        <v/>
      </c>
      <c r="BJ301" s="94">
        <f>Planning!BJ$607</f>
        <v>98.129032258064512</v>
      </c>
      <c r="BL301" s="324">
        <f>Planning!BL$607</f>
        <v>0</v>
      </c>
      <c r="BM301" s="149">
        <f>Planning!BP$607</f>
        <v>0</v>
      </c>
      <c r="NL301" s="43" t="s">
        <v>63</v>
      </c>
      <c r="NM301" s="43"/>
    </row>
    <row r="302" spans="1:377" s="318" customFormat="1" ht="10.199999999999999" customHeight="1" x14ac:dyDescent="0.3">
      <c r="A302" s="25"/>
      <c r="B302" s="389"/>
      <c r="C302" s="447"/>
      <c r="D302" s="15"/>
      <c r="E302" s="106"/>
      <c r="F302" s="106"/>
      <c r="G302" s="106"/>
      <c r="H302" s="399"/>
      <c r="I302" s="443">
        <f>Conges!$B$21</f>
        <v>44914</v>
      </c>
      <c r="J302" s="444"/>
      <c r="K302" s="444"/>
      <c r="L302" s="444"/>
      <c r="M302" s="444"/>
      <c r="N302" s="68" t="str">
        <f>Planning!N$642</f>
        <v/>
      </c>
      <c r="O302" s="103">
        <f>Planning!O$642</f>
        <v>0</v>
      </c>
      <c r="P302" s="104">
        <f>Planning!P$642</f>
        <v>0</v>
      </c>
      <c r="Q302" s="104">
        <f>Planning!Q$642</f>
        <v>0</v>
      </c>
      <c r="R302" s="104">
        <f>Planning!R$642</f>
        <v>0</v>
      </c>
      <c r="S302" s="104">
        <f>Planning!S$642</f>
        <v>0</v>
      </c>
      <c r="T302" s="104">
        <f>Planning!T$642</f>
        <v>0</v>
      </c>
      <c r="U302" s="104">
        <f>Planning!U$642</f>
        <v>0</v>
      </c>
      <c r="V302" s="105">
        <f>Planning!V$642</f>
        <v>0</v>
      </c>
      <c r="W302" s="103">
        <f>Planning!W$642</f>
        <v>0</v>
      </c>
      <c r="X302" s="104">
        <f>Planning!X$642</f>
        <v>0</v>
      </c>
      <c r="Y302" s="104">
        <f>Planning!Y$642</f>
        <v>0</v>
      </c>
      <c r="Z302" s="104">
        <f>Planning!Z$642</f>
        <v>0</v>
      </c>
      <c r="AA302" s="104">
        <f>Planning!AA$642</f>
        <v>0</v>
      </c>
      <c r="AB302" s="104">
        <f>Planning!AB$642</f>
        <v>0</v>
      </c>
      <c r="AC302" s="104">
        <f>Planning!AC$642</f>
        <v>0</v>
      </c>
      <c r="AD302" s="105">
        <f>Planning!AD$642</f>
        <v>0</v>
      </c>
      <c r="AE302" s="103">
        <f>Planning!AE$642</f>
        <v>0</v>
      </c>
      <c r="AF302" s="104">
        <f>Planning!AF$642</f>
        <v>0</v>
      </c>
      <c r="AG302" s="104">
        <f>Planning!AG$642</f>
        <v>0</v>
      </c>
      <c r="AH302" s="104">
        <f>Planning!AH$642</f>
        <v>0</v>
      </c>
      <c r="AI302" s="104">
        <f>Planning!AI$642</f>
        <v>0</v>
      </c>
      <c r="AJ302" s="105">
        <f>Planning!AJ$642</f>
        <v>0</v>
      </c>
      <c r="AK302" s="103">
        <f>Planning!AK$642</f>
        <v>0</v>
      </c>
      <c r="AL302" s="104">
        <f>Planning!AL$642</f>
        <v>0</v>
      </c>
      <c r="AM302" s="104">
        <f>Planning!AM$642</f>
        <v>0</v>
      </c>
      <c r="AN302" s="104">
        <f>Planning!AN$642</f>
        <v>0</v>
      </c>
      <c r="AO302" s="104">
        <f>Planning!AO$642</f>
        <v>0</v>
      </c>
      <c r="AP302" s="104">
        <f>Planning!AP$642</f>
        <v>0</v>
      </c>
      <c r="AQ302" s="104">
        <f>Planning!AQ$642</f>
        <v>0</v>
      </c>
      <c r="AR302" s="104">
        <f>Planning!AR$642</f>
        <v>0</v>
      </c>
      <c r="AS302" s="104">
        <f>Planning!AS$642</f>
        <v>0</v>
      </c>
      <c r="AT302" s="105">
        <f>Planning!AT$642</f>
        <v>0</v>
      </c>
      <c r="AU302" s="103">
        <f>Planning!AU$642</f>
        <v>0</v>
      </c>
      <c r="AV302" s="104">
        <f>Planning!AV$642</f>
        <v>0</v>
      </c>
      <c r="AW302" s="104">
        <f>Planning!AW$642</f>
        <v>0</v>
      </c>
      <c r="AX302" s="104">
        <f>Planning!AX$642</f>
        <v>0</v>
      </c>
      <c r="AY302" s="104">
        <f>Planning!AY$642</f>
        <v>0</v>
      </c>
      <c r="AZ302" s="104">
        <f>Planning!AZ$642</f>
        <v>0</v>
      </c>
      <c r="BA302" s="104">
        <f>Planning!BA$642</f>
        <v>0</v>
      </c>
      <c r="BB302" s="105">
        <f>Planning!BB$642</f>
        <v>0</v>
      </c>
      <c r="BC302" s="72">
        <f>Planning!BC$642</f>
        <v>0</v>
      </c>
      <c r="BD302" s="107"/>
      <c r="BE302" s="433">
        <f>Planning!BE$642</f>
        <v>0</v>
      </c>
      <c r="BF302" s="434">
        <f>Planning!BF$642</f>
        <v>0</v>
      </c>
      <c r="BG302" s="77">
        <f>Planning!BG$642</f>
        <v>0</v>
      </c>
      <c r="BH302" s="78">
        <f>Planning!BH$642</f>
        <v>0</v>
      </c>
      <c r="BI302" s="79" t="str">
        <f>Planning!BI$642</f>
        <v/>
      </c>
      <c r="BJ302" s="80">
        <f>Planning!BJ$642</f>
        <v>103.58064516129032</v>
      </c>
      <c r="BL302" s="323">
        <f>Planning!BL$642</f>
        <v>0</v>
      </c>
      <c r="BM302" s="150">
        <f>Planning!BP$642</f>
        <v>0</v>
      </c>
      <c r="NL302" s="43" t="s">
        <v>63</v>
      </c>
      <c r="NM302" s="43"/>
    </row>
    <row r="303" spans="1:377" s="318" customFormat="1" ht="10.199999999999999" customHeight="1" x14ac:dyDescent="0.3">
      <c r="A303" s="25"/>
      <c r="B303" s="389"/>
      <c r="C303" s="447"/>
      <c r="D303" s="15"/>
      <c r="E303" s="106"/>
      <c r="F303" s="106"/>
      <c r="G303" s="106"/>
      <c r="H303" s="399"/>
      <c r="I303" s="445">
        <f>Conges!$B$22</f>
        <v>44915</v>
      </c>
      <c r="J303" s="446"/>
      <c r="K303" s="446"/>
      <c r="L303" s="446"/>
      <c r="M303" s="446"/>
      <c r="N303" s="81" t="str">
        <f>Planning!N$677</f>
        <v/>
      </c>
      <c r="O303" s="100">
        <f>Planning!O$677</f>
        <v>0</v>
      </c>
      <c r="P303" s="101">
        <f>Planning!P$677</f>
        <v>0</v>
      </c>
      <c r="Q303" s="101">
        <f>Planning!Q$677</f>
        <v>0</v>
      </c>
      <c r="R303" s="101">
        <f>Planning!R$677</f>
        <v>0</v>
      </c>
      <c r="S303" s="101">
        <f>Planning!S$677</f>
        <v>0</v>
      </c>
      <c r="T303" s="101">
        <f>Planning!T$677</f>
        <v>0</v>
      </c>
      <c r="U303" s="101">
        <f>Planning!U$677</f>
        <v>0</v>
      </c>
      <c r="V303" s="102">
        <f>Planning!V$677</f>
        <v>0</v>
      </c>
      <c r="W303" s="100">
        <f>Planning!W$677</f>
        <v>0</v>
      </c>
      <c r="X303" s="101">
        <f>Planning!X$677</f>
        <v>0</v>
      </c>
      <c r="Y303" s="101">
        <f>Planning!Y$677</f>
        <v>0</v>
      </c>
      <c r="Z303" s="101">
        <f>Planning!Z$677</f>
        <v>0</v>
      </c>
      <c r="AA303" s="101">
        <f>Planning!AA$677</f>
        <v>0</v>
      </c>
      <c r="AB303" s="101">
        <f>Planning!AB$677</f>
        <v>0</v>
      </c>
      <c r="AC303" s="101">
        <f>Planning!AC$677</f>
        <v>0</v>
      </c>
      <c r="AD303" s="102">
        <f>Planning!AD$677</f>
        <v>0</v>
      </c>
      <c r="AE303" s="100">
        <f>Planning!AE$677</f>
        <v>0</v>
      </c>
      <c r="AF303" s="101">
        <f>Planning!AF$677</f>
        <v>0</v>
      </c>
      <c r="AG303" s="101">
        <f>Planning!AG$677</f>
        <v>0</v>
      </c>
      <c r="AH303" s="101">
        <f>Planning!AH$677</f>
        <v>0</v>
      </c>
      <c r="AI303" s="101">
        <f>Planning!AI$677</f>
        <v>0</v>
      </c>
      <c r="AJ303" s="102">
        <f>Planning!AJ$677</f>
        <v>0</v>
      </c>
      <c r="AK303" s="100">
        <f>Planning!AK$677</f>
        <v>0</v>
      </c>
      <c r="AL303" s="101">
        <f>Planning!AL$677</f>
        <v>0</v>
      </c>
      <c r="AM303" s="101">
        <f>Planning!AM$677</f>
        <v>0</v>
      </c>
      <c r="AN303" s="101">
        <f>Planning!AN$677</f>
        <v>0</v>
      </c>
      <c r="AO303" s="101">
        <f>Planning!AO$677</f>
        <v>0</v>
      </c>
      <c r="AP303" s="101">
        <f>Planning!AP$677</f>
        <v>0</v>
      </c>
      <c r="AQ303" s="101">
        <f>Planning!AQ$677</f>
        <v>0</v>
      </c>
      <c r="AR303" s="101">
        <f>Planning!AR$677</f>
        <v>0</v>
      </c>
      <c r="AS303" s="101">
        <f>Planning!AS$677</f>
        <v>0</v>
      </c>
      <c r="AT303" s="102">
        <f>Planning!AT$677</f>
        <v>0</v>
      </c>
      <c r="AU303" s="100">
        <f>Planning!AU$677</f>
        <v>0</v>
      </c>
      <c r="AV303" s="101">
        <f>Planning!AV$677</f>
        <v>0</v>
      </c>
      <c r="AW303" s="101">
        <f>Planning!AW$677</f>
        <v>0</v>
      </c>
      <c r="AX303" s="101">
        <f>Planning!AX$677</f>
        <v>0</v>
      </c>
      <c r="AY303" s="101">
        <f>Planning!AY$677</f>
        <v>0</v>
      </c>
      <c r="AZ303" s="101">
        <f>Planning!AZ$677</f>
        <v>0</v>
      </c>
      <c r="BA303" s="101">
        <f>Planning!BA$677</f>
        <v>0</v>
      </c>
      <c r="BB303" s="102">
        <f>Planning!BB$677</f>
        <v>0</v>
      </c>
      <c r="BC303" s="85">
        <f>Planning!BC$677</f>
        <v>0</v>
      </c>
      <c r="BD303" s="107"/>
      <c r="BE303" s="435">
        <f>Planning!BE$677</f>
        <v>0</v>
      </c>
      <c r="BF303" s="436">
        <f>Planning!BF$677</f>
        <v>0</v>
      </c>
      <c r="BG303" s="91">
        <f>Planning!BG$677</f>
        <v>0</v>
      </c>
      <c r="BH303" s="92">
        <f>Planning!BH$677</f>
        <v>0</v>
      </c>
      <c r="BI303" s="93" t="str">
        <f>Planning!BI$677</f>
        <v/>
      </c>
      <c r="BJ303" s="94">
        <f>Planning!BJ$677</f>
        <v>109.03225806451613</v>
      </c>
      <c r="BL303" s="324">
        <f>Planning!BL$677</f>
        <v>0</v>
      </c>
      <c r="BM303" s="149">
        <f>Planning!BP$677</f>
        <v>0</v>
      </c>
      <c r="NL303" s="43" t="s">
        <v>63</v>
      </c>
      <c r="NM303" s="43"/>
    </row>
    <row r="304" spans="1:377" s="318" customFormat="1" ht="10.199999999999999" customHeight="1" x14ac:dyDescent="0.3">
      <c r="A304" s="25"/>
      <c r="B304" s="389"/>
      <c r="C304" s="447"/>
      <c r="D304" s="15"/>
      <c r="E304" s="106"/>
      <c r="F304" s="106"/>
      <c r="G304" s="106"/>
      <c r="H304" s="399"/>
      <c r="I304" s="443">
        <f>Conges!$B$23</f>
        <v>44916</v>
      </c>
      <c r="J304" s="444"/>
      <c r="K304" s="444"/>
      <c r="L304" s="444"/>
      <c r="M304" s="444"/>
      <c r="N304" s="68" t="str">
        <f>Planning!N$712</f>
        <v/>
      </c>
      <c r="O304" s="103">
        <f>Planning!O$712</f>
        <v>0</v>
      </c>
      <c r="P304" s="104">
        <f>Planning!P$712</f>
        <v>0</v>
      </c>
      <c r="Q304" s="104">
        <f>Planning!Q$712</f>
        <v>0</v>
      </c>
      <c r="R304" s="104">
        <f>Planning!R$712</f>
        <v>0</v>
      </c>
      <c r="S304" s="104">
        <f>Planning!S$712</f>
        <v>0</v>
      </c>
      <c r="T304" s="104">
        <f>Planning!T$712</f>
        <v>0</v>
      </c>
      <c r="U304" s="104">
        <f>Planning!U$712</f>
        <v>0</v>
      </c>
      <c r="V304" s="105">
        <f>Planning!V$712</f>
        <v>0</v>
      </c>
      <c r="W304" s="103">
        <f>Planning!W$712</f>
        <v>0</v>
      </c>
      <c r="X304" s="104">
        <f>Planning!X$712</f>
        <v>0</v>
      </c>
      <c r="Y304" s="104">
        <f>Planning!Y$712</f>
        <v>0</v>
      </c>
      <c r="Z304" s="104">
        <f>Planning!Z$712</f>
        <v>0</v>
      </c>
      <c r="AA304" s="104">
        <f>Planning!AA$712</f>
        <v>0</v>
      </c>
      <c r="AB304" s="104">
        <f>Planning!AB$712</f>
        <v>0</v>
      </c>
      <c r="AC304" s="104">
        <f>Planning!AC$712</f>
        <v>0</v>
      </c>
      <c r="AD304" s="105">
        <f>Planning!AD$712</f>
        <v>0</v>
      </c>
      <c r="AE304" s="103">
        <f>Planning!AE$712</f>
        <v>0</v>
      </c>
      <c r="AF304" s="104">
        <f>Planning!AF$712</f>
        <v>0</v>
      </c>
      <c r="AG304" s="104">
        <f>Planning!AG$712</f>
        <v>0</v>
      </c>
      <c r="AH304" s="104">
        <f>Planning!AH$712</f>
        <v>0</v>
      </c>
      <c r="AI304" s="104">
        <f>Planning!AI$712</f>
        <v>0</v>
      </c>
      <c r="AJ304" s="105">
        <f>Planning!AJ$712</f>
        <v>0</v>
      </c>
      <c r="AK304" s="103">
        <f>Planning!AK$712</f>
        <v>0</v>
      </c>
      <c r="AL304" s="104">
        <f>Planning!AL$712</f>
        <v>0</v>
      </c>
      <c r="AM304" s="104">
        <f>Planning!AM$712</f>
        <v>0</v>
      </c>
      <c r="AN304" s="104">
        <f>Planning!AN$712</f>
        <v>0</v>
      </c>
      <c r="AO304" s="104">
        <f>Planning!AO$712</f>
        <v>0</v>
      </c>
      <c r="AP304" s="104">
        <f>Planning!AP$712</f>
        <v>0</v>
      </c>
      <c r="AQ304" s="104">
        <f>Planning!AQ$712</f>
        <v>0</v>
      </c>
      <c r="AR304" s="104">
        <f>Planning!AR$712</f>
        <v>0</v>
      </c>
      <c r="AS304" s="104">
        <f>Planning!AS$712</f>
        <v>0</v>
      </c>
      <c r="AT304" s="105">
        <f>Planning!AT$712</f>
        <v>0</v>
      </c>
      <c r="AU304" s="103">
        <f>Planning!AU$712</f>
        <v>0</v>
      </c>
      <c r="AV304" s="104">
        <f>Planning!AV$712</f>
        <v>0</v>
      </c>
      <c r="AW304" s="104">
        <f>Planning!AW$712</f>
        <v>0</v>
      </c>
      <c r="AX304" s="104">
        <f>Planning!AX$712</f>
        <v>0</v>
      </c>
      <c r="AY304" s="104">
        <f>Planning!AY$712</f>
        <v>0</v>
      </c>
      <c r="AZ304" s="104">
        <f>Planning!AZ$712</f>
        <v>0</v>
      </c>
      <c r="BA304" s="104">
        <f>Planning!BA$712</f>
        <v>0</v>
      </c>
      <c r="BB304" s="105">
        <f>Planning!BB$712</f>
        <v>0</v>
      </c>
      <c r="BC304" s="72">
        <f>Planning!BC$712</f>
        <v>0</v>
      </c>
      <c r="BD304" s="107"/>
      <c r="BE304" s="433">
        <f>Planning!BE$712</f>
        <v>0</v>
      </c>
      <c r="BF304" s="434">
        <f>Planning!BF$712</f>
        <v>0</v>
      </c>
      <c r="BG304" s="77">
        <f>Planning!BG$712</f>
        <v>0</v>
      </c>
      <c r="BH304" s="78">
        <f>Planning!BH$712</f>
        <v>0</v>
      </c>
      <c r="BI304" s="79" t="str">
        <f>Planning!BI$712</f>
        <v/>
      </c>
      <c r="BJ304" s="80">
        <f>Planning!BJ$712</f>
        <v>114.48387096774192</v>
      </c>
      <c r="BL304" s="323">
        <f>Planning!BL$712</f>
        <v>0</v>
      </c>
      <c r="BM304" s="150">
        <f>Planning!BP$712</f>
        <v>0</v>
      </c>
      <c r="NL304" s="43" t="s">
        <v>63</v>
      </c>
      <c r="NM304" s="43"/>
    </row>
    <row r="305" spans="1:377" s="318" customFormat="1" ht="10.199999999999999" customHeight="1" x14ac:dyDescent="0.3">
      <c r="A305" s="25"/>
      <c r="B305" s="389"/>
      <c r="C305" s="447"/>
      <c r="D305" s="15"/>
      <c r="E305" s="106"/>
      <c r="F305" s="106"/>
      <c r="G305" s="106"/>
      <c r="H305" s="399"/>
      <c r="I305" s="445">
        <f>Conges!$B$24</f>
        <v>44917</v>
      </c>
      <c r="J305" s="446"/>
      <c r="K305" s="446"/>
      <c r="L305" s="446"/>
      <c r="M305" s="446"/>
      <c r="N305" s="81" t="str">
        <f>Planning!N$747</f>
        <v/>
      </c>
      <c r="O305" s="100">
        <f>Planning!O$747</f>
        <v>0</v>
      </c>
      <c r="P305" s="101">
        <f>Planning!P$747</f>
        <v>0</v>
      </c>
      <c r="Q305" s="101">
        <f>Planning!Q$747</f>
        <v>0</v>
      </c>
      <c r="R305" s="101">
        <f>Planning!R$747</f>
        <v>0</v>
      </c>
      <c r="S305" s="101">
        <f>Planning!S$747</f>
        <v>0</v>
      </c>
      <c r="T305" s="101">
        <f>Planning!T$747</f>
        <v>0</v>
      </c>
      <c r="U305" s="101">
        <f>Planning!U$747</f>
        <v>0</v>
      </c>
      <c r="V305" s="102">
        <f>Planning!V$747</f>
        <v>0</v>
      </c>
      <c r="W305" s="100">
        <f>Planning!W$747</f>
        <v>0</v>
      </c>
      <c r="X305" s="101">
        <f>Planning!X$747</f>
        <v>0</v>
      </c>
      <c r="Y305" s="101">
        <f>Planning!Y$747</f>
        <v>0</v>
      </c>
      <c r="Z305" s="101">
        <f>Planning!Z$747</f>
        <v>0</v>
      </c>
      <c r="AA305" s="101">
        <f>Planning!AA$747</f>
        <v>0</v>
      </c>
      <c r="AB305" s="101">
        <f>Planning!AB$747</f>
        <v>0</v>
      </c>
      <c r="AC305" s="101">
        <f>Planning!AC$747</f>
        <v>0</v>
      </c>
      <c r="AD305" s="102">
        <f>Planning!AD$747</f>
        <v>0</v>
      </c>
      <c r="AE305" s="100">
        <f>Planning!AE$747</f>
        <v>0</v>
      </c>
      <c r="AF305" s="101">
        <f>Planning!AF$747</f>
        <v>0</v>
      </c>
      <c r="AG305" s="101">
        <f>Planning!AG$747</f>
        <v>0</v>
      </c>
      <c r="AH305" s="101">
        <f>Planning!AH$747</f>
        <v>0</v>
      </c>
      <c r="AI305" s="101">
        <f>Planning!AI$747</f>
        <v>0</v>
      </c>
      <c r="AJ305" s="102">
        <f>Planning!AJ$747</f>
        <v>0</v>
      </c>
      <c r="AK305" s="100">
        <f>Planning!AK$747</f>
        <v>0</v>
      </c>
      <c r="AL305" s="101">
        <f>Planning!AL$747</f>
        <v>0</v>
      </c>
      <c r="AM305" s="101">
        <f>Planning!AM$747</f>
        <v>0</v>
      </c>
      <c r="AN305" s="101">
        <f>Planning!AN$747</f>
        <v>0</v>
      </c>
      <c r="AO305" s="101">
        <f>Planning!AO$747</f>
        <v>0</v>
      </c>
      <c r="AP305" s="101">
        <f>Planning!AP$747</f>
        <v>0</v>
      </c>
      <c r="AQ305" s="101">
        <f>Planning!AQ$747</f>
        <v>0</v>
      </c>
      <c r="AR305" s="101">
        <f>Planning!AR$747</f>
        <v>0</v>
      </c>
      <c r="AS305" s="101">
        <f>Planning!AS$747</f>
        <v>0</v>
      </c>
      <c r="AT305" s="102">
        <f>Planning!AT$747</f>
        <v>0</v>
      </c>
      <c r="AU305" s="100">
        <f>Planning!AU$747</f>
        <v>0</v>
      </c>
      <c r="AV305" s="101">
        <f>Planning!AV$747</f>
        <v>0</v>
      </c>
      <c r="AW305" s="101">
        <f>Planning!AW$747</f>
        <v>0</v>
      </c>
      <c r="AX305" s="101">
        <f>Planning!AX$747</f>
        <v>0</v>
      </c>
      <c r="AY305" s="101">
        <f>Planning!AY$747</f>
        <v>0</v>
      </c>
      <c r="AZ305" s="101">
        <f>Planning!AZ$747</f>
        <v>0</v>
      </c>
      <c r="BA305" s="101">
        <f>Planning!BA$747</f>
        <v>0</v>
      </c>
      <c r="BB305" s="102">
        <f>Planning!BB$747</f>
        <v>0</v>
      </c>
      <c r="BC305" s="85">
        <f>Planning!BC$747</f>
        <v>0</v>
      </c>
      <c r="BD305" s="107"/>
      <c r="BE305" s="435">
        <f>Planning!BE$747</f>
        <v>0</v>
      </c>
      <c r="BF305" s="436">
        <f>Planning!BF$747</f>
        <v>0</v>
      </c>
      <c r="BG305" s="91">
        <f>Planning!BG$747</f>
        <v>0</v>
      </c>
      <c r="BH305" s="92">
        <f>Planning!BH$747</f>
        <v>0</v>
      </c>
      <c r="BI305" s="93" t="str">
        <f>Planning!BI$747</f>
        <v/>
      </c>
      <c r="BJ305" s="94">
        <f>Planning!BJ$747</f>
        <v>119.93548387096773</v>
      </c>
      <c r="BL305" s="324">
        <f>Planning!BL$747</f>
        <v>0</v>
      </c>
      <c r="BM305" s="149">
        <f>Planning!BP$747</f>
        <v>0</v>
      </c>
      <c r="NL305" s="43" t="s">
        <v>63</v>
      </c>
      <c r="NM305" s="43"/>
    </row>
    <row r="306" spans="1:377" s="318" customFormat="1" ht="10.199999999999999" customHeight="1" x14ac:dyDescent="0.3">
      <c r="A306" s="25"/>
      <c r="B306" s="389"/>
      <c r="C306" s="447"/>
      <c r="D306" s="15"/>
      <c r="E306" s="106"/>
      <c r="F306" s="106"/>
      <c r="G306" s="106"/>
      <c r="H306" s="399"/>
      <c r="I306" s="443">
        <f>Conges!$B$25</f>
        <v>44918</v>
      </c>
      <c r="J306" s="444"/>
      <c r="K306" s="444"/>
      <c r="L306" s="444"/>
      <c r="M306" s="444"/>
      <c r="N306" s="68" t="str">
        <f>Planning!N$782</f>
        <v/>
      </c>
      <c r="O306" s="103">
        <f>Planning!O$782</f>
        <v>0</v>
      </c>
      <c r="P306" s="104">
        <f>Planning!P$782</f>
        <v>0</v>
      </c>
      <c r="Q306" s="104">
        <f>Planning!Q$782</f>
        <v>0</v>
      </c>
      <c r="R306" s="104">
        <f>Planning!R$782</f>
        <v>0</v>
      </c>
      <c r="S306" s="104">
        <f>Planning!S$782</f>
        <v>0</v>
      </c>
      <c r="T306" s="104">
        <f>Planning!T$782</f>
        <v>0</v>
      </c>
      <c r="U306" s="104">
        <f>Planning!U$782</f>
        <v>0</v>
      </c>
      <c r="V306" s="105">
        <f>Planning!V$782</f>
        <v>0</v>
      </c>
      <c r="W306" s="103">
        <f>Planning!W$782</f>
        <v>0</v>
      </c>
      <c r="X306" s="104">
        <f>Planning!X$782</f>
        <v>0</v>
      </c>
      <c r="Y306" s="104">
        <f>Planning!Y$782</f>
        <v>0</v>
      </c>
      <c r="Z306" s="104">
        <f>Planning!Z$782</f>
        <v>0</v>
      </c>
      <c r="AA306" s="104">
        <f>Planning!AA$782</f>
        <v>0</v>
      </c>
      <c r="AB306" s="104">
        <f>Planning!AB$782</f>
        <v>0</v>
      </c>
      <c r="AC306" s="104">
        <f>Planning!AC$782</f>
        <v>0</v>
      </c>
      <c r="AD306" s="105">
        <f>Planning!AD$782</f>
        <v>0</v>
      </c>
      <c r="AE306" s="103">
        <f>Planning!AE$782</f>
        <v>0</v>
      </c>
      <c r="AF306" s="104">
        <f>Planning!AF$782</f>
        <v>0</v>
      </c>
      <c r="AG306" s="104">
        <f>Planning!AG$782</f>
        <v>0</v>
      </c>
      <c r="AH306" s="104">
        <f>Planning!AH$782</f>
        <v>0</v>
      </c>
      <c r="AI306" s="104">
        <f>Planning!AI$782</f>
        <v>0</v>
      </c>
      <c r="AJ306" s="105">
        <f>Planning!AJ$782</f>
        <v>0</v>
      </c>
      <c r="AK306" s="103">
        <f>Planning!AK$782</f>
        <v>0</v>
      </c>
      <c r="AL306" s="104">
        <f>Planning!AL$782</f>
        <v>0</v>
      </c>
      <c r="AM306" s="104">
        <f>Planning!AM$782</f>
        <v>0</v>
      </c>
      <c r="AN306" s="104">
        <f>Planning!AN$782</f>
        <v>0</v>
      </c>
      <c r="AO306" s="104">
        <f>Planning!AO$782</f>
        <v>0</v>
      </c>
      <c r="AP306" s="104">
        <f>Planning!AP$782</f>
        <v>0</v>
      </c>
      <c r="AQ306" s="104">
        <f>Planning!AQ$782</f>
        <v>0</v>
      </c>
      <c r="AR306" s="104">
        <f>Planning!AR$782</f>
        <v>0</v>
      </c>
      <c r="AS306" s="104">
        <f>Planning!AS$782</f>
        <v>0</v>
      </c>
      <c r="AT306" s="105">
        <f>Planning!AT$782</f>
        <v>0</v>
      </c>
      <c r="AU306" s="103">
        <f>Planning!AU$782</f>
        <v>0</v>
      </c>
      <c r="AV306" s="104">
        <f>Planning!AV$782</f>
        <v>0</v>
      </c>
      <c r="AW306" s="104">
        <f>Planning!AW$782</f>
        <v>0</v>
      </c>
      <c r="AX306" s="104">
        <f>Planning!AX$782</f>
        <v>0</v>
      </c>
      <c r="AY306" s="104">
        <f>Planning!AY$782</f>
        <v>0</v>
      </c>
      <c r="AZ306" s="104">
        <f>Planning!AZ$782</f>
        <v>0</v>
      </c>
      <c r="BA306" s="104">
        <f>Planning!BA$782</f>
        <v>0</v>
      </c>
      <c r="BB306" s="105">
        <f>Planning!BB$782</f>
        <v>0</v>
      </c>
      <c r="BC306" s="72">
        <f>Planning!BC$782</f>
        <v>0</v>
      </c>
      <c r="BD306" s="107"/>
      <c r="BE306" s="433">
        <f>Planning!BE$782</f>
        <v>0</v>
      </c>
      <c r="BF306" s="434">
        <f>Planning!BF$782</f>
        <v>0</v>
      </c>
      <c r="BG306" s="77">
        <f>Planning!BG$782</f>
        <v>0</v>
      </c>
      <c r="BH306" s="78">
        <f>Planning!BH$782</f>
        <v>0</v>
      </c>
      <c r="BI306" s="79" t="str">
        <f>Planning!BI$782</f>
        <v/>
      </c>
      <c r="BJ306" s="80">
        <f>Planning!BJ$782</f>
        <v>125.38709677419354</v>
      </c>
      <c r="BL306" s="323">
        <f>Planning!BL$782</f>
        <v>0</v>
      </c>
      <c r="BM306" s="150">
        <f>Planning!BP$782</f>
        <v>0</v>
      </c>
      <c r="NL306" s="43" t="s">
        <v>63</v>
      </c>
      <c r="NM306" s="43"/>
    </row>
    <row r="307" spans="1:377" s="318" customFormat="1" ht="10.199999999999999" customHeight="1" x14ac:dyDescent="0.3">
      <c r="A307" s="25"/>
      <c r="B307" s="389"/>
      <c r="C307" s="447"/>
      <c r="D307" s="15"/>
      <c r="E307" s="106"/>
      <c r="F307" s="106"/>
      <c r="G307" s="106"/>
      <c r="H307" s="399"/>
      <c r="I307" s="445">
        <f>Conges!$B$26</f>
        <v>44919</v>
      </c>
      <c r="J307" s="446"/>
      <c r="K307" s="446"/>
      <c r="L307" s="446"/>
      <c r="M307" s="446"/>
      <c r="N307" s="81" t="str">
        <f>Planning!N$817</f>
        <v/>
      </c>
      <c r="O307" s="100">
        <f>Planning!O$817</f>
        <v>0</v>
      </c>
      <c r="P307" s="101">
        <f>Planning!P$817</f>
        <v>0</v>
      </c>
      <c r="Q307" s="101">
        <f>Planning!Q$817</f>
        <v>0</v>
      </c>
      <c r="R307" s="101">
        <f>Planning!R$817</f>
        <v>0</v>
      </c>
      <c r="S307" s="101">
        <f>Planning!S$817</f>
        <v>0</v>
      </c>
      <c r="T307" s="101">
        <f>Planning!T$817</f>
        <v>0</v>
      </c>
      <c r="U307" s="101">
        <f>Planning!U$817</f>
        <v>0</v>
      </c>
      <c r="V307" s="102">
        <f>Planning!V$817</f>
        <v>0</v>
      </c>
      <c r="W307" s="100">
        <f>Planning!W$817</f>
        <v>0</v>
      </c>
      <c r="X307" s="101">
        <f>Planning!X$817</f>
        <v>0</v>
      </c>
      <c r="Y307" s="101">
        <f>Planning!Y$817</f>
        <v>0</v>
      </c>
      <c r="Z307" s="101">
        <f>Planning!Z$817</f>
        <v>0</v>
      </c>
      <c r="AA307" s="101">
        <f>Planning!AA$817</f>
        <v>0</v>
      </c>
      <c r="AB307" s="101">
        <f>Planning!AB$817</f>
        <v>0</v>
      </c>
      <c r="AC307" s="101">
        <f>Planning!AC$817</f>
        <v>0</v>
      </c>
      <c r="AD307" s="102">
        <f>Planning!AD$817</f>
        <v>0</v>
      </c>
      <c r="AE307" s="100">
        <f>Planning!AE$817</f>
        <v>0</v>
      </c>
      <c r="AF307" s="101">
        <f>Planning!AF$817</f>
        <v>0</v>
      </c>
      <c r="AG307" s="101">
        <f>Planning!AG$817</f>
        <v>0</v>
      </c>
      <c r="AH307" s="101">
        <f>Planning!AH$817</f>
        <v>0</v>
      </c>
      <c r="AI307" s="101">
        <f>Planning!AI$817</f>
        <v>0</v>
      </c>
      <c r="AJ307" s="102">
        <f>Planning!AJ$817</f>
        <v>0</v>
      </c>
      <c r="AK307" s="100">
        <f>Planning!AK$817</f>
        <v>0</v>
      </c>
      <c r="AL307" s="101">
        <f>Planning!AL$817</f>
        <v>0</v>
      </c>
      <c r="AM307" s="101">
        <f>Planning!AM$817</f>
        <v>0</v>
      </c>
      <c r="AN307" s="101">
        <f>Planning!AN$817</f>
        <v>0</v>
      </c>
      <c r="AO307" s="101">
        <f>Planning!AO$817</f>
        <v>0</v>
      </c>
      <c r="AP307" s="101">
        <f>Planning!AP$817</f>
        <v>0</v>
      </c>
      <c r="AQ307" s="101">
        <f>Planning!AQ$817</f>
        <v>0</v>
      </c>
      <c r="AR307" s="101">
        <f>Planning!AR$817</f>
        <v>0</v>
      </c>
      <c r="AS307" s="101">
        <f>Planning!AS$817</f>
        <v>0</v>
      </c>
      <c r="AT307" s="102">
        <f>Planning!AT$817</f>
        <v>0</v>
      </c>
      <c r="AU307" s="100">
        <f>Planning!AU$817</f>
        <v>0</v>
      </c>
      <c r="AV307" s="101">
        <f>Planning!AV$817</f>
        <v>0</v>
      </c>
      <c r="AW307" s="101">
        <f>Planning!AW$817</f>
        <v>0</v>
      </c>
      <c r="AX307" s="101">
        <f>Planning!AX$817</f>
        <v>0</v>
      </c>
      <c r="AY307" s="101">
        <f>Planning!AY$817</f>
        <v>0</v>
      </c>
      <c r="AZ307" s="101">
        <f>Planning!AZ$817</f>
        <v>0</v>
      </c>
      <c r="BA307" s="101">
        <f>Planning!BA$817</f>
        <v>0</v>
      </c>
      <c r="BB307" s="102">
        <f>Planning!BB$817</f>
        <v>0</v>
      </c>
      <c r="BC307" s="85">
        <f>Planning!BC$817</f>
        <v>0</v>
      </c>
      <c r="BD307" s="107"/>
      <c r="BE307" s="435">
        <f>Planning!BE$817</f>
        <v>0</v>
      </c>
      <c r="BF307" s="436">
        <f>Planning!BF$817</f>
        <v>0</v>
      </c>
      <c r="BG307" s="91">
        <f>Planning!BG$817</f>
        <v>0</v>
      </c>
      <c r="BH307" s="92">
        <f>Planning!BH$817</f>
        <v>0</v>
      </c>
      <c r="BI307" s="93" t="str">
        <f>Planning!BI$817</f>
        <v/>
      </c>
      <c r="BJ307" s="94">
        <f>Planning!BJ$817</f>
        <v>130.83870967741933</v>
      </c>
      <c r="BL307" s="324">
        <f>Planning!BL$817</f>
        <v>0</v>
      </c>
      <c r="BM307" s="149">
        <f>Planning!BP$817</f>
        <v>0</v>
      </c>
      <c r="NL307" s="43" t="s">
        <v>63</v>
      </c>
      <c r="NM307" s="43"/>
    </row>
    <row r="308" spans="1:377" s="318" customFormat="1" ht="10.199999999999999" customHeight="1" x14ac:dyDescent="0.3">
      <c r="A308" s="25"/>
      <c r="B308" s="389"/>
      <c r="C308" s="447"/>
      <c r="D308" s="15"/>
      <c r="E308" s="106"/>
      <c r="F308" s="106"/>
      <c r="G308" s="106"/>
      <c r="H308" s="399"/>
      <c r="I308" s="443">
        <f>Conges!$B$27</f>
        <v>44920</v>
      </c>
      <c r="J308" s="444"/>
      <c r="K308" s="444"/>
      <c r="L308" s="444"/>
      <c r="M308" s="444"/>
      <c r="N308" s="68" t="str">
        <f>Planning!N$852</f>
        <v/>
      </c>
      <c r="O308" s="103">
        <f>Planning!O$852</f>
        <v>0</v>
      </c>
      <c r="P308" s="104">
        <f>Planning!P$852</f>
        <v>0</v>
      </c>
      <c r="Q308" s="104">
        <f>Planning!Q$852</f>
        <v>0</v>
      </c>
      <c r="R308" s="104">
        <f>Planning!R$852</f>
        <v>0</v>
      </c>
      <c r="S308" s="104">
        <f>Planning!S$852</f>
        <v>0</v>
      </c>
      <c r="T308" s="104">
        <f>Planning!T$852</f>
        <v>0</v>
      </c>
      <c r="U308" s="104">
        <f>Planning!U$852</f>
        <v>0</v>
      </c>
      <c r="V308" s="105">
        <f>Planning!V$852</f>
        <v>0</v>
      </c>
      <c r="W308" s="103">
        <f>Planning!W$852</f>
        <v>0</v>
      </c>
      <c r="X308" s="104">
        <f>Planning!X$852</f>
        <v>0</v>
      </c>
      <c r="Y308" s="104">
        <f>Planning!Y$852</f>
        <v>0</v>
      </c>
      <c r="Z308" s="104">
        <f>Planning!Z$852</f>
        <v>0</v>
      </c>
      <c r="AA308" s="104">
        <f>Planning!AA$852</f>
        <v>0</v>
      </c>
      <c r="AB308" s="104">
        <f>Planning!AB$852</f>
        <v>0</v>
      </c>
      <c r="AC308" s="104">
        <f>Planning!AC$852</f>
        <v>0</v>
      </c>
      <c r="AD308" s="105">
        <f>Planning!AD$852</f>
        <v>0</v>
      </c>
      <c r="AE308" s="103">
        <f>Planning!AE$852</f>
        <v>0</v>
      </c>
      <c r="AF308" s="104">
        <f>Planning!AF$852</f>
        <v>0</v>
      </c>
      <c r="AG308" s="104">
        <f>Planning!AG$852</f>
        <v>0</v>
      </c>
      <c r="AH308" s="104">
        <f>Planning!AH$852</f>
        <v>0</v>
      </c>
      <c r="AI308" s="104">
        <f>Planning!AI$852</f>
        <v>0</v>
      </c>
      <c r="AJ308" s="105">
        <f>Planning!AJ$852</f>
        <v>0</v>
      </c>
      <c r="AK308" s="103">
        <f>Planning!AK$852</f>
        <v>0</v>
      </c>
      <c r="AL308" s="104">
        <f>Planning!AL$852</f>
        <v>0</v>
      </c>
      <c r="AM308" s="104">
        <f>Planning!AM$852</f>
        <v>0</v>
      </c>
      <c r="AN308" s="104">
        <f>Planning!AN$852</f>
        <v>0</v>
      </c>
      <c r="AO308" s="104">
        <f>Planning!AO$852</f>
        <v>0</v>
      </c>
      <c r="AP308" s="104">
        <f>Planning!AP$852</f>
        <v>0</v>
      </c>
      <c r="AQ308" s="104">
        <f>Planning!AQ$852</f>
        <v>0</v>
      </c>
      <c r="AR308" s="104">
        <f>Planning!AR$852</f>
        <v>0</v>
      </c>
      <c r="AS308" s="104">
        <f>Planning!AS$852</f>
        <v>0</v>
      </c>
      <c r="AT308" s="105">
        <f>Planning!AT$852</f>
        <v>0</v>
      </c>
      <c r="AU308" s="103">
        <f>Planning!AU$852</f>
        <v>0</v>
      </c>
      <c r="AV308" s="104">
        <f>Planning!AV$852</f>
        <v>0</v>
      </c>
      <c r="AW308" s="104">
        <f>Planning!AW$852</f>
        <v>0</v>
      </c>
      <c r="AX308" s="104">
        <f>Planning!AX$852</f>
        <v>0</v>
      </c>
      <c r="AY308" s="104">
        <f>Planning!AY$852</f>
        <v>0</v>
      </c>
      <c r="AZ308" s="104">
        <f>Planning!AZ$852</f>
        <v>0</v>
      </c>
      <c r="BA308" s="104">
        <f>Planning!BA$852</f>
        <v>0</v>
      </c>
      <c r="BB308" s="105">
        <f>Planning!BB$852</f>
        <v>0</v>
      </c>
      <c r="BC308" s="72">
        <f>Planning!BC$852</f>
        <v>0</v>
      </c>
      <c r="BD308" s="107"/>
      <c r="BE308" s="433">
        <f>Planning!BE$852</f>
        <v>0</v>
      </c>
      <c r="BF308" s="434">
        <f>Planning!BF$852</f>
        <v>0</v>
      </c>
      <c r="BG308" s="77">
        <f>Planning!BG$852</f>
        <v>0</v>
      </c>
      <c r="BH308" s="78">
        <f>Planning!BH$852</f>
        <v>0</v>
      </c>
      <c r="BI308" s="79" t="str">
        <f>Planning!BI$852</f>
        <v/>
      </c>
      <c r="BJ308" s="80">
        <f>Planning!BJ$852</f>
        <v>136.29032258064515</v>
      </c>
      <c r="BL308" s="323">
        <f>Planning!BL$852</f>
        <v>0</v>
      </c>
      <c r="BM308" s="150">
        <f>Planning!BP$852</f>
        <v>0</v>
      </c>
      <c r="NL308" s="43" t="s">
        <v>63</v>
      </c>
      <c r="NM308" s="43"/>
    </row>
    <row r="309" spans="1:377" s="318" customFormat="1" ht="10.199999999999999" customHeight="1" x14ac:dyDescent="0.3">
      <c r="A309" s="25"/>
      <c r="B309" s="389"/>
      <c r="C309" s="447"/>
      <c r="D309" s="15"/>
      <c r="E309" s="106"/>
      <c r="F309" s="106"/>
      <c r="G309" s="106"/>
      <c r="H309" s="399"/>
      <c r="I309" s="445">
        <f>Conges!$B$28</f>
        <v>44921</v>
      </c>
      <c r="J309" s="446"/>
      <c r="K309" s="446"/>
      <c r="L309" s="446"/>
      <c r="M309" s="446"/>
      <c r="N309" s="81" t="str">
        <f>Planning!N$887</f>
        <v/>
      </c>
      <c r="O309" s="100">
        <f>Planning!O$887</f>
        <v>0</v>
      </c>
      <c r="P309" s="101">
        <f>Planning!P$887</f>
        <v>0</v>
      </c>
      <c r="Q309" s="101">
        <f>Planning!Q$887</f>
        <v>0</v>
      </c>
      <c r="R309" s="101">
        <f>Planning!R$887</f>
        <v>0</v>
      </c>
      <c r="S309" s="101">
        <f>Planning!S$887</f>
        <v>0</v>
      </c>
      <c r="T309" s="101">
        <f>Planning!T$887</f>
        <v>0</v>
      </c>
      <c r="U309" s="101">
        <f>Planning!U$887</f>
        <v>0</v>
      </c>
      <c r="V309" s="102">
        <f>Planning!V$887</f>
        <v>0</v>
      </c>
      <c r="W309" s="100">
        <f>Planning!W$887</f>
        <v>0</v>
      </c>
      <c r="X309" s="101">
        <f>Planning!X$887</f>
        <v>0</v>
      </c>
      <c r="Y309" s="101">
        <f>Planning!Y$887</f>
        <v>0</v>
      </c>
      <c r="Z309" s="101">
        <f>Planning!Z$887</f>
        <v>0</v>
      </c>
      <c r="AA309" s="101">
        <f>Planning!AA$887</f>
        <v>0</v>
      </c>
      <c r="AB309" s="101">
        <f>Planning!AB$887</f>
        <v>0</v>
      </c>
      <c r="AC309" s="101">
        <f>Planning!AC$887</f>
        <v>0</v>
      </c>
      <c r="AD309" s="102">
        <f>Planning!AD$887</f>
        <v>0</v>
      </c>
      <c r="AE309" s="100">
        <f>Planning!AE$887</f>
        <v>0</v>
      </c>
      <c r="AF309" s="101">
        <f>Planning!AF$887</f>
        <v>0</v>
      </c>
      <c r="AG309" s="101">
        <f>Planning!AG$887</f>
        <v>0</v>
      </c>
      <c r="AH309" s="101">
        <f>Planning!AH$887</f>
        <v>0</v>
      </c>
      <c r="AI309" s="101">
        <f>Planning!AI$887</f>
        <v>0</v>
      </c>
      <c r="AJ309" s="102">
        <f>Planning!AJ$887</f>
        <v>0</v>
      </c>
      <c r="AK309" s="100">
        <f>Planning!AK$887</f>
        <v>0</v>
      </c>
      <c r="AL309" s="101">
        <f>Planning!AL$887</f>
        <v>0</v>
      </c>
      <c r="AM309" s="101">
        <f>Planning!AM$887</f>
        <v>0</v>
      </c>
      <c r="AN309" s="101">
        <f>Planning!AN$887</f>
        <v>0</v>
      </c>
      <c r="AO309" s="101">
        <f>Planning!AO$887</f>
        <v>0</v>
      </c>
      <c r="AP309" s="101">
        <f>Planning!AP$887</f>
        <v>0</v>
      </c>
      <c r="AQ309" s="101">
        <f>Planning!AQ$887</f>
        <v>0</v>
      </c>
      <c r="AR309" s="101">
        <f>Planning!AR$887</f>
        <v>0</v>
      </c>
      <c r="AS309" s="101">
        <f>Planning!AS$887</f>
        <v>0</v>
      </c>
      <c r="AT309" s="102">
        <f>Planning!AT$887</f>
        <v>0</v>
      </c>
      <c r="AU309" s="100">
        <f>Planning!AU$887</f>
        <v>0</v>
      </c>
      <c r="AV309" s="101">
        <f>Planning!AV$887</f>
        <v>0</v>
      </c>
      <c r="AW309" s="101">
        <f>Planning!AW$887</f>
        <v>0</v>
      </c>
      <c r="AX309" s="101">
        <f>Planning!AX$887</f>
        <v>0</v>
      </c>
      <c r="AY309" s="101">
        <f>Planning!AY$887</f>
        <v>0</v>
      </c>
      <c r="AZ309" s="101">
        <f>Planning!AZ$887</f>
        <v>0</v>
      </c>
      <c r="BA309" s="101">
        <f>Planning!BA$887</f>
        <v>0</v>
      </c>
      <c r="BB309" s="102">
        <f>Planning!BB$887</f>
        <v>0</v>
      </c>
      <c r="BC309" s="85">
        <f>Planning!BC$887</f>
        <v>0</v>
      </c>
      <c r="BD309" s="107"/>
      <c r="BE309" s="435">
        <f>Planning!BE$887</f>
        <v>0</v>
      </c>
      <c r="BF309" s="436">
        <f>Planning!BF$887</f>
        <v>0</v>
      </c>
      <c r="BG309" s="91">
        <f>Planning!BG$887</f>
        <v>0</v>
      </c>
      <c r="BH309" s="92">
        <f>Planning!BH$887</f>
        <v>0</v>
      </c>
      <c r="BI309" s="93" t="str">
        <f>Planning!BI$887</f>
        <v/>
      </c>
      <c r="BJ309" s="94">
        <f>Planning!BJ$887</f>
        <v>141.74193548387095</v>
      </c>
      <c r="BL309" s="324">
        <f>Planning!BL$887</f>
        <v>0</v>
      </c>
      <c r="BM309" s="149">
        <f>Planning!BP$887</f>
        <v>0</v>
      </c>
      <c r="NL309" s="43" t="s">
        <v>63</v>
      </c>
      <c r="NM309" s="43"/>
    </row>
    <row r="310" spans="1:377" s="318" customFormat="1" ht="10.199999999999999" customHeight="1" x14ac:dyDescent="0.3">
      <c r="A310" s="25"/>
      <c r="B310" s="389"/>
      <c r="C310" s="447"/>
      <c r="D310" s="15"/>
      <c r="E310" s="106"/>
      <c r="F310" s="106"/>
      <c r="G310" s="106"/>
      <c r="H310" s="399"/>
      <c r="I310" s="443">
        <f>Conges!$B$29</f>
        <v>44922</v>
      </c>
      <c r="J310" s="444"/>
      <c r="K310" s="444"/>
      <c r="L310" s="444"/>
      <c r="M310" s="444"/>
      <c r="N310" s="68" t="str">
        <f>Planning!N$922</f>
        <v/>
      </c>
      <c r="O310" s="103">
        <f>Planning!O$922</f>
        <v>0</v>
      </c>
      <c r="P310" s="104">
        <f>Planning!P$922</f>
        <v>0</v>
      </c>
      <c r="Q310" s="104">
        <f>Planning!Q$922</f>
        <v>0</v>
      </c>
      <c r="R310" s="104">
        <f>Planning!R$922</f>
        <v>0</v>
      </c>
      <c r="S310" s="104">
        <f>Planning!S$922</f>
        <v>0</v>
      </c>
      <c r="T310" s="104">
        <f>Planning!T$922</f>
        <v>0</v>
      </c>
      <c r="U310" s="104">
        <f>Planning!U$922</f>
        <v>0</v>
      </c>
      <c r="V310" s="105">
        <f>Planning!V$922</f>
        <v>0</v>
      </c>
      <c r="W310" s="103">
        <f>Planning!W$922</f>
        <v>0</v>
      </c>
      <c r="X310" s="104">
        <f>Planning!X$922</f>
        <v>0</v>
      </c>
      <c r="Y310" s="104">
        <f>Planning!Y$922</f>
        <v>0</v>
      </c>
      <c r="Z310" s="104">
        <f>Planning!Z$922</f>
        <v>0</v>
      </c>
      <c r="AA310" s="104">
        <f>Planning!AA$922</f>
        <v>0</v>
      </c>
      <c r="AB310" s="104">
        <f>Planning!AB$922</f>
        <v>0</v>
      </c>
      <c r="AC310" s="104">
        <f>Planning!AC$922</f>
        <v>0</v>
      </c>
      <c r="AD310" s="105">
        <f>Planning!AD$922</f>
        <v>0</v>
      </c>
      <c r="AE310" s="103">
        <f>Planning!AE$922</f>
        <v>0</v>
      </c>
      <c r="AF310" s="104">
        <f>Planning!AF$922</f>
        <v>0</v>
      </c>
      <c r="AG310" s="104">
        <f>Planning!AG$922</f>
        <v>0</v>
      </c>
      <c r="AH310" s="104">
        <f>Planning!AH$922</f>
        <v>0</v>
      </c>
      <c r="AI310" s="104">
        <f>Planning!AI$922</f>
        <v>0</v>
      </c>
      <c r="AJ310" s="105">
        <f>Planning!AJ$922</f>
        <v>0</v>
      </c>
      <c r="AK310" s="103">
        <f>Planning!AK$922</f>
        <v>0</v>
      </c>
      <c r="AL310" s="104">
        <f>Planning!AL$922</f>
        <v>0</v>
      </c>
      <c r="AM310" s="104">
        <f>Planning!AM$922</f>
        <v>0</v>
      </c>
      <c r="AN310" s="104">
        <f>Planning!AN$922</f>
        <v>0</v>
      </c>
      <c r="AO310" s="104">
        <f>Planning!AO$922</f>
        <v>0</v>
      </c>
      <c r="AP310" s="104">
        <f>Planning!AP$922</f>
        <v>0</v>
      </c>
      <c r="AQ310" s="104">
        <f>Planning!AQ$922</f>
        <v>0</v>
      </c>
      <c r="AR310" s="104">
        <f>Planning!AR$922</f>
        <v>0</v>
      </c>
      <c r="AS310" s="104">
        <f>Planning!AS$922</f>
        <v>0</v>
      </c>
      <c r="AT310" s="105">
        <f>Planning!AT$922</f>
        <v>0</v>
      </c>
      <c r="AU310" s="103">
        <f>Planning!AU$922</f>
        <v>0</v>
      </c>
      <c r="AV310" s="104">
        <f>Planning!AV$922</f>
        <v>0</v>
      </c>
      <c r="AW310" s="104">
        <f>Planning!AW$922</f>
        <v>0</v>
      </c>
      <c r="AX310" s="104">
        <f>Planning!AX$922</f>
        <v>0</v>
      </c>
      <c r="AY310" s="104">
        <f>Planning!AY$922</f>
        <v>0</v>
      </c>
      <c r="AZ310" s="104">
        <f>Planning!AZ$922</f>
        <v>0</v>
      </c>
      <c r="BA310" s="104">
        <f>Planning!BA$922</f>
        <v>0</v>
      </c>
      <c r="BB310" s="105">
        <f>Planning!BB$922</f>
        <v>0</v>
      </c>
      <c r="BC310" s="72">
        <f>Planning!BC$922</f>
        <v>0</v>
      </c>
      <c r="BD310" s="107"/>
      <c r="BE310" s="433">
        <f>Planning!BE$922</f>
        <v>0</v>
      </c>
      <c r="BF310" s="434">
        <f>Planning!BF$922</f>
        <v>0</v>
      </c>
      <c r="BG310" s="77">
        <f>Planning!BG$922</f>
        <v>0</v>
      </c>
      <c r="BH310" s="78">
        <f>Planning!BH$922</f>
        <v>0</v>
      </c>
      <c r="BI310" s="79" t="str">
        <f>Planning!BI$922</f>
        <v/>
      </c>
      <c r="BJ310" s="80">
        <f>Planning!BJ$922</f>
        <v>147.19354838709677</v>
      </c>
      <c r="BL310" s="323">
        <f>Planning!BL$922</f>
        <v>0</v>
      </c>
      <c r="BM310" s="150">
        <f>Planning!BP$922</f>
        <v>0</v>
      </c>
      <c r="NL310" s="43" t="s">
        <v>63</v>
      </c>
      <c r="NM310" s="43"/>
    </row>
    <row r="311" spans="1:377" s="318" customFormat="1" ht="10.199999999999999" customHeight="1" x14ac:dyDescent="0.3">
      <c r="A311" s="25"/>
      <c r="B311" s="389"/>
      <c r="C311" s="447"/>
      <c r="D311" s="15"/>
      <c r="E311" s="106"/>
      <c r="F311" s="106"/>
      <c r="G311" s="106"/>
      <c r="H311" s="399"/>
      <c r="I311" s="445">
        <f>Conges!$B$30</f>
        <v>44923</v>
      </c>
      <c r="J311" s="446"/>
      <c r="K311" s="446"/>
      <c r="L311" s="446"/>
      <c r="M311" s="446"/>
      <c r="N311" s="81" t="str">
        <f>Planning!N$957</f>
        <v/>
      </c>
      <c r="O311" s="100">
        <f>Planning!O$957</f>
        <v>0</v>
      </c>
      <c r="P311" s="101">
        <f>Planning!P$957</f>
        <v>0</v>
      </c>
      <c r="Q311" s="101">
        <f>Planning!Q$957</f>
        <v>0</v>
      </c>
      <c r="R311" s="101">
        <f>Planning!R$957</f>
        <v>0</v>
      </c>
      <c r="S311" s="101">
        <f>Planning!S$957</f>
        <v>0</v>
      </c>
      <c r="T311" s="101">
        <f>Planning!T$957</f>
        <v>0</v>
      </c>
      <c r="U311" s="101">
        <f>Planning!U$957</f>
        <v>0</v>
      </c>
      <c r="V311" s="102">
        <f>Planning!V$957</f>
        <v>0</v>
      </c>
      <c r="W311" s="100">
        <f>Planning!W$957</f>
        <v>0</v>
      </c>
      <c r="X311" s="101">
        <f>Planning!X$957</f>
        <v>0</v>
      </c>
      <c r="Y311" s="101">
        <f>Planning!Y$957</f>
        <v>0</v>
      </c>
      <c r="Z311" s="101">
        <f>Planning!Z$957</f>
        <v>0</v>
      </c>
      <c r="AA311" s="101">
        <f>Planning!AA$957</f>
        <v>0</v>
      </c>
      <c r="AB311" s="101">
        <f>Planning!AB$957</f>
        <v>0</v>
      </c>
      <c r="AC311" s="101">
        <f>Planning!AC$957</f>
        <v>0</v>
      </c>
      <c r="AD311" s="102">
        <f>Planning!AD$957</f>
        <v>0</v>
      </c>
      <c r="AE311" s="100">
        <f>Planning!AE$957</f>
        <v>0</v>
      </c>
      <c r="AF311" s="101">
        <f>Planning!AF$957</f>
        <v>0</v>
      </c>
      <c r="AG311" s="101">
        <f>Planning!AG$957</f>
        <v>0</v>
      </c>
      <c r="AH311" s="101">
        <f>Planning!AH$957</f>
        <v>0</v>
      </c>
      <c r="AI311" s="101">
        <f>Planning!AI$957</f>
        <v>0</v>
      </c>
      <c r="AJ311" s="102">
        <f>Planning!AJ$957</f>
        <v>0</v>
      </c>
      <c r="AK311" s="100">
        <f>Planning!AK$957</f>
        <v>0</v>
      </c>
      <c r="AL311" s="101">
        <f>Planning!AL$957</f>
        <v>0</v>
      </c>
      <c r="AM311" s="101">
        <f>Planning!AM$957</f>
        <v>0</v>
      </c>
      <c r="AN311" s="101">
        <f>Planning!AN$957</f>
        <v>0</v>
      </c>
      <c r="AO311" s="101">
        <f>Planning!AO$957</f>
        <v>0</v>
      </c>
      <c r="AP311" s="101">
        <f>Planning!AP$957</f>
        <v>0</v>
      </c>
      <c r="AQ311" s="101">
        <f>Planning!AQ$957</f>
        <v>0</v>
      </c>
      <c r="AR311" s="101">
        <f>Planning!AR$957</f>
        <v>0</v>
      </c>
      <c r="AS311" s="101">
        <f>Planning!AS$957</f>
        <v>0</v>
      </c>
      <c r="AT311" s="102">
        <f>Planning!AT$957</f>
        <v>0</v>
      </c>
      <c r="AU311" s="100">
        <f>Planning!AU$957</f>
        <v>0</v>
      </c>
      <c r="AV311" s="101">
        <f>Planning!AV$957</f>
        <v>0</v>
      </c>
      <c r="AW311" s="101">
        <f>Planning!AW$957</f>
        <v>0</v>
      </c>
      <c r="AX311" s="101">
        <f>Planning!AX$957</f>
        <v>0</v>
      </c>
      <c r="AY311" s="101">
        <f>Planning!AY$957</f>
        <v>0</v>
      </c>
      <c r="AZ311" s="101">
        <f>Planning!AZ$957</f>
        <v>0</v>
      </c>
      <c r="BA311" s="101">
        <f>Planning!BA$957</f>
        <v>0</v>
      </c>
      <c r="BB311" s="102">
        <f>Planning!BB$957</f>
        <v>0</v>
      </c>
      <c r="BC311" s="85">
        <f>Planning!BC$957</f>
        <v>0</v>
      </c>
      <c r="BD311" s="107"/>
      <c r="BE311" s="435">
        <f>Planning!BE$957</f>
        <v>0</v>
      </c>
      <c r="BF311" s="436">
        <f>Planning!BF$957</f>
        <v>0</v>
      </c>
      <c r="BG311" s="91">
        <f>Planning!BG$957</f>
        <v>0</v>
      </c>
      <c r="BH311" s="92">
        <f>Planning!BH$957</f>
        <v>0</v>
      </c>
      <c r="BI311" s="93" t="str">
        <f>Planning!BI$957</f>
        <v/>
      </c>
      <c r="BJ311" s="94">
        <f>Planning!BJ$957</f>
        <v>152.64516129032256</v>
      </c>
      <c r="BL311" s="324">
        <f>Planning!BL$957</f>
        <v>0</v>
      </c>
      <c r="BM311" s="149">
        <f>Planning!BP$957</f>
        <v>0</v>
      </c>
      <c r="NL311" s="43" t="s">
        <v>63</v>
      </c>
      <c r="NM311" s="43"/>
    </row>
    <row r="312" spans="1:377" s="318" customFormat="1" ht="10.199999999999999" customHeight="1" x14ac:dyDescent="0.3">
      <c r="A312" s="25"/>
      <c r="B312" s="389"/>
      <c r="C312" s="447"/>
      <c r="D312" s="15"/>
      <c r="E312" s="106"/>
      <c r="F312" s="106"/>
      <c r="G312" s="106"/>
      <c r="H312" s="399"/>
      <c r="I312" s="443">
        <f>Conges!$B$31</f>
        <v>44924</v>
      </c>
      <c r="J312" s="444"/>
      <c r="K312" s="444"/>
      <c r="L312" s="444"/>
      <c r="M312" s="444"/>
      <c r="N312" s="68" t="str">
        <f>Planning!N$992</f>
        <v/>
      </c>
      <c r="O312" s="103">
        <f>Planning!O$992</f>
        <v>0</v>
      </c>
      <c r="P312" s="104">
        <f>Planning!P$992</f>
        <v>0</v>
      </c>
      <c r="Q312" s="104">
        <f>Planning!Q$992</f>
        <v>0</v>
      </c>
      <c r="R312" s="104">
        <f>Planning!R$992</f>
        <v>0</v>
      </c>
      <c r="S312" s="104">
        <f>Planning!S$992</f>
        <v>0</v>
      </c>
      <c r="T312" s="104">
        <f>Planning!T$992</f>
        <v>0</v>
      </c>
      <c r="U312" s="104">
        <f>Planning!U$992</f>
        <v>0</v>
      </c>
      <c r="V312" s="105">
        <f>Planning!V$992</f>
        <v>0</v>
      </c>
      <c r="W312" s="103">
        <f>Planning!W$992</f>
        <v>0</v>
      </c>
      <c r="X312" s="104">
        <f>Planning!X$992</f>
        <v>0</v>
      </c>
      <c r="Y312" s="104">
        <f>Planning!Y$992</f>
        <v>0</v>
      </c>
      <c r="Z312" s="104">
        <f>Planning!Z$992</f>
        <v>0</v>
      </c>
      <c r="AA312" s="104">
        <f>Planning!AA$992</f>
        <v>0</v>
      </c>
      <c r="AB312" s="104">
        <f>Planning!AB$992</f>
        <v>0</v>
      </c>
      <c r="AC312" s="104">
        <f>Planning!AC$992</f>
        <v>0</v>
      </c>
      <c r="AD312" s="105">
        <f>Planning!AD$992</f>
        <v>0</v>
      </c>
      <c r="AE312" s="103">
        <f>Planning!AE$992</f>
        <v>0</v>
      </c>
      <c r="AF312" s="104">
        <f>Planning!AF$992</f>
        <v>0</v>
      </c>
      <c r="AG312" s="104">
        <f>Planning!AG$992</f>
        <v>0</v>
      </c>
      <c r="AH312" s="104">
        <f>Planning!AH$992</f>
        <v>0</v>
      </c>
      <c r="AI312" s="104">
        <f>Planning!AI$992</f>
        <v>0</v>
      </c>
      <c r="AJ312" s="105">
        <f>Planning!AJ$992</f>
        <v>0</v>
      </c>
      <c r="AK312" s="103">
        <f>Planning!AK$992</f>
        <v>0</v>
      </c>
      <c r="AL312" s="104">
        <f>Planning!AL$992</f>
        <v>0</v>
      </c>
      <c r="AM312" s="104">
        <f>Planning!AM$992</f>
        <v>0</v>
      </c>
      <c r="AN312" s="104">
        <f>Planning!AN$992</f>
        <v>0</v>
      </c>
      <c r="AO312" s="104">
        <f>Planning!AO$992</f>
        <v>0</v>
      </c>
      <c r="AP312" s="104">
        <f>Planning!AP$992</f>
        <v>0</v>
      </c>
      <c r="AQ312" s="104">
        <f>Planning!AQ$992</f>
        <v>0</v>
      </c>
      <c r="AR312" s="104">
        <f>Planning!AR$992</f>
        <v>0</v>
      </c>
      <c r="AS312" s="104">
        <f>Planning!AS$992</f>
        <v>0</v>
      </c>
      <c r="AT312" s="105">
        <f>Planning!AT$992</f>
        <v>0</v>
      </c>
      <c r="AU312" s="103">
        <f>Planning!AU$992</f>
        <v>0</v>
      </c>
      <c r="AV312" s="104">
        <f>Planning!AV$992</f>
        <v>0</v>
      </c>
      <c r="AW312" s="104">
        <f>Planning!AW$992</f>
        <v>0</v>
      </c>
      <c r="AX312" s="104">
        <f>Planning!AX$992</f>
        <v>0</v>
      </c>
      <c r="AY312" s="104">
        <f>Planning!AY$992</f>
        <v>0</v>
      </c>
      <c r="AZ312" s="104">
        <f>Planning!AZ$992</f>
        <v>0</v>
      </c>
      <c r="BA312" s="104">
        <f>Planning!BA$992</f>
        <v>0</v>
      </c>
      <c r="BB312" s="105">
        <f>Planning!BB$992</f>
        <v>0</v>
      </c>
      <c r="BC312" s="72">
        <f>Planning!BC$992</f>
        <v>0</v>
      </c>
      <c r="BD312" s="107"/>
      <c r="BE312" s="433">
        <f>Planning!BE$992</f>
        <v>0</v>
      </c>
      <c r="BF312" s="434">
        <f>Planning!BF$992</f>
        <v>0</v>
      </c>
      <c r="BG312" s="77">
        <f>Planning!BG$992</f>
        <v>0</v>
      </c>
      <c r="BH312" s="78">
        <f>Planning!BH$992</f>
        <v>0</v>
      </c>
      <c r="BI312" s="79" t="str">
        <f>Planning!BI$992</f>
        <v/>
      </c>
      <c r="BJ312" s="80">
        <f>Planning!BJ$992</f>
        <v>158.09677419354838</v>
      </c>
      <c r="BL312" s="323">
        <f>Planning!BL$992</f>
        <v>0</v>
      </c>
      <c r="BM312" s="150">
        <f>Planning!BP$992</f>
        <v>0</v>
      </c>
      <c r="NL312" s="43" t="s">
        <v>63</v>
      </c>
      <c r="NM312" s="43"/>
    </row>
    <row r="313" spans="1:377" s="318" customFormat="1" ht="10.199999999999999" customHeight="1" x14ac:dyDescent="0.3">
      <c r="A313" s="25"/>
      <c r="B313" s="389"/>
      <c r="C313" s="447"/>
      <c r="D313" s="15"/>
      <c r="E313" s="106"/>
      <c r="F313" s="106"/>
      <c r="G313" s="106"/>
      <c r="H313" s="399"/>
      <c r="I313" s="445">
        <f>Conges!$B$32</f>
        <v>44925</v>
      </c>
      <c r="J313" s="446"/>
      <c r="K313" s="446"/>
      <c r="L313" s="446"/>
      <c r="M313" s="446"/>
      <c r="N313" s="81" t="str">
        <f>Planning!N$1027</f>
        <v/>
      </c>
      <c r="O313" s="100">
        <f>Planning!O$1027</f>
        <v>0</v>
      </c>
      <c r="P313" s="101">
        <f>Planning!P$1027</f>
        <v>0</v>
      </c>
      <c r="Q313" s="101">
        <f>Planning!Q$1027</f>
        <v>0</v>
      </c>
      <c r="R313" s="101">
        <f>Planning!R$1027</f>
        <v>0</v>
      </c>
      <c r="S313" s="101">
        <f>Planning!S$1027</f>
        <v>0</v>
      </c>
      <c r="T313" s="101">
        <f>Planning!T$1027</f>
        <v>0</v>
      </c>
      <c r="U313" s="101">
        <f>Planning!U$1027</f>
        <v>0</v>
      </c>
      <c r="V313" s="102">
        <f>Planning!V$1027</f>
        <v>0</v>
      </c>
      <c r="W313" s="100">
        <f>Planning!W$1027</f>
        <v>0</v>
      </c>
      <c r="X313" s="101">
        <f>Planning!X$1027</f>
        <v>0</v>
      </c>
      <c r="Y313" s="101">
        <f>Planning!Y$1027</f>
        <v>0</v>
      </c>
      <c r="Z313" s="101">
        <f>Planning!Z$1027</f>
        <v>0</v>
      </c>
      <c r="AA313" s="101">
        <f>Planning!AA$1027</f>
        <v>0</v>
      </c>
      <c r="AB313" s="101">
        <f>Planning!AB$1027</f>
        <v>0</v>
      </c>
      <c r="AC313" s="101">
        <f>Planning!AC$1027</f>
        <v>0</v>
      </c>
      <c r="AD313" s="102">
        <f>Planning!AD$1027</f>
        <v>0</v>
      </c>
      <c r="AE313" s="100">
        <f>Planning!AE$1027</f>
        <v>0</v>
      </c>
      <c r="AF313" s="101">
        <f>Planning!AF$1027</f>
        <v>0</v>
      </c>
      <c r="AG313" s="101">
        <f>Planning!AG$1027</f>
        <v>0</v>
      </c>
      <c r="AH313" s="101">
        <f>Planning!AH$1027</f>
        <v>0</v>
      </c>
      <c r="AI313" s="101">
        <f>Planning!AI$1027</f>
        <v>0</v>
      </c>
      <c r="AJ313" s="102">
        <f>Planning!AJ$1027</f>
        <v>0</v>
      </c>
      <c r="AK313" s="100">
        <f>Planning!AK$1027</f>
        <v>0</v>
      </c>
      <c r="AL313" s="101">
        <f>Planning!AL$1027</f>
        <v>0</v>
      </c>
      <c r="AM313" s="101">
        <f>Planning!AM$1027</f>
        <v>0</v>
      </c>
      <c r="AN313" s="101">
        <f>Planning!AN$1027</f>
        <v>0</v>
      </c>
      <c r="AO313" s="101">
        <f>Planning!AO$1027</f>
        <v>0</v>
      </c>
      <c r="AP313" s="101">
        <f>Planning!AP$1027</f>
        <v>0</v>
      </c>
      <c r="AQ313" s="101">
        <f>Planning!AQ$1027</f>
        <v>0</v>
      </c>
      <c r="AR313" s="101">
        <f>Planning!AR$1027</f>
        <v>0</v>
      </c>
      <c r="AS313" s="101">
        <f>Planning!AS$1027</f>
        <v>0</v>
      </c>
      <c r="AT313" s="102">
        <f>Planning!AT$1027</f>
        <v>0</v>
      </c>
      <c r="AU313" s="100">
        <f>Planning!AU$1027</f>
        <v>0</v>
      </c>
      <c r="AV313" s="101">
        <f>Planning!AV$1027</f>
        <v>0</v>
      </c>
      <c r="AW313" s="101">
        <f>Planning!AW$1027</f>
        <v>0</v>
      </c>
      <c r="AX313" s="101">
        <f>Planning!AX$1027</f>
        <v>0</v>
      </c>
      <c r="AY313" s="101">
        <f>Planning!AY$1027</f>
        <v>0</v>
      </c>
      <c r="AZ313" s="101">
        <f>Planning!AZ$1027</f>
        <v>0</v>
      </c>
      <c r="BA313" s="101">
        <f>Planning!BA$1027</f>
        <v>0</v>
      </c>
      <c r="BB313" s="102">
        <f>Planning!BB$1027</f>
        <v>0</v>
      </c>
      <c r="BC313" s="85">
        <f>Planning!BC$1027</f>
        <v>0</v>
      </c>
      <c r="BD313" s="107"/>
      <c r="BE313" s="435">
        <f>Planning!BE$1027</f>
        <v>0</v>
      </c>
      <c r="BF313" s="436">
        <f>Planning!BF$1027</f>
        <v>0</v>
      </c>
      <c r="BG313" s="91">
        <f>Planning!BG$1027</f>
        <v>0</v>
      </c>
      <c r="BH313" s="92">
        <f>Planning!BH$1027</f>
        <v>0</v>
      </c>
      <c r="BI313" s="93" t="str">
        <f>Planning!BI$1027</f>
        <v/>
      </c>
      <c r="BJ313" s="94">
        <f>Planning!BJ$1027</f>
        <v>163.54838709677418</v>
      </c>
      <c r="BL313" s="324">
        <f>Planning!BL$1027</f>
        <v>0</v>
      </c>
      <c r="BM313" s="149">
        <f>Planning!BP$1027</f>
        <v>0</v>
      </c>
      <c r="NL313" s="43" t="s">
        <v>63</v>
      </c>
      <c r="NM313" s="43"/>
    </row>
    <row r="314" spans="1:377" s="318" customFormat="1" ht="10.199999999999999" customHeight="1" thickBot="1" x14ac:dyDescent="0.35">
      <c r="A314" s="25"/>
      <c r="B314" s="389"/>
      <c r="C314" s="447"/>
      <c r="D314" s="15"/>
      <c r="E314" s="106"/>
      <c r="F314" s="106"/>
      <c r="G314" s="106"/>
      <c r="H314" s="399"/>
      <c r="I314" s="443">
        <f>Conges!$B$33</f>
        <v>44926</v>
      </c>
      <c r="J314" s="444"/>
      <c r="K314" s="444"/>
      <c r="L314" s="444"/>
      <c r="M314" s="444"/>
      <c r="N314" s="68" t="str">
        <f>Planning!N$1062</f>
        <v/>
      </c>
      <c r="O314" s="103">
        <f>Planning!O$1062</f>
        <v>0</v>
      </c>
      <c r="P314" s="104">
        <f>Planning!P$1062</f>
        <v>0</v>
      </c>
      <c r="Q314" s="104">
        <f>Planning!Q$1062</f>
        <v>0</v>
      </c>
      <c r="R314" s="104">
        <f>Planning!R$1062</f>
        <v>0</v>
      </c>
      <c r="S314" s="104">
        <f>Planning!S$1062</f>
        <v>0</v>
      </c>
      <c r="T314" s="104">
        <f>Planning!T$1062</f>
        <v>0</v>
      </c>
      <c r="U314" s="104">
        <f>Planning!U$1062</f>
        <v>0</v>
      </c>
      <c r="V314" s="105">
        <f>Planning!V$1062</f>
        <v>0</v>
      </c>
      <c r="W314" s="103">
        <f>Planning!W$1062</f>
        <v>0</v>
      </c>
      <c r="X314" s="104">
        <f>Planning!X$1062</f>
        <v>0</v>
      </c>
      <c r="Y314" s="104">
        <f>Planning!Y$1062</f>
        <v>0</v>
      </c>
      <c r="Z314" s="104">
        <f>Planning!Z$1062</f>
        <v>0</v>
      </c>
      <c r="AA314" s="104">
        <f>Planning!AA$1062</f>
        <v>0</v>
      </c>
      <c r="AB314" s="104">
        <f>Planning!AB$1062</f>
        <v>0</v>
      </c>
      <c r="AC314" s="104">
        <f>Planning!AC$1062</f>
        <v>0</v>
      </c>
      <c r="AD314" s="105">
        <f>Planning!AD$1062</f>
        <v>0</v>
      </c>
      <c r="AE314" s="103">
        <f>Planning!AE$1062</f>
        <v>0</v>
      </c>
      <c r="AF314" s="104">
        <f>Planning!AF$1062</f>
        <v>0</v>
      </c>
      <c r="AG314" s="104">
        <f>Planning!AG$1062</f>
        <v>0</v>
      </c>
      <c r="AH314" s="104">
        <f>Planning!AH$1062</f>
        <v>0</v>
      </c>
      <c r="AI314" s="104">
        <f>Planning!AI$1062</f>
        <v>0</v>
      </c>
      <c r="AJ314" s="105">
        <f>Planning!AJ$1062</f>
        <v>0</v>
      </c>
      <c r="AK314" s="103">
        <f>Planning!AK$1062</f>
        <v>0</v>
      </c>
      <c r="AL314" s="104">
        <f>Planning!AL$1062</f>
        <v>0</v>
      </c>
      <c r="AM314" s="104">
        <f>Planning!AM$1062</f>
        <v>0</v>
      </c>
      <c r="AN314" s="104">
        <f>Planning!AN$1062</f>
        <v>0</v>
      </c>
      <c r="AO314" s="104">
        <f>Planning!AO$1062</f>
        <v>0</v>
      </c>
      <c r="AP314" s="104">
        <f>Planning!AP$1062</f>
        <v>0</v>
      </c>
      <c r="AQ314" s="104">
        <f>Planning!AQ$1062</f>
        <v>0</v>
      </c>
      <c r="AR314" s="104">
        <f>Planning!AR$1062</f>
        <v>0</v>
      </c>
      <c r="AS314" s="104">
        <f>Planning!AS$1062</f>
        <v>0</v>
      </c>
      <c r="AT314" s="105">
        <f>Planning!AT$1062</f>
        <v>0</v>
      </c>
      <c r="AU314" s="103">
        <f>Planning!AU$1062</f>
        <v>0</v>
      </c>
      <c r="AV314" s="104">
        <f>Planning!AV$1062</f>
        <v>0</v>
      </c>
      <c r="AW314" s="104">
        <f>Planning!AW$1062</f>
        <v>0</v>
      </c>
      <c r="AX314" s="104">
        <f>Planning!AX$1062</f>
        <v>0</v>
      </c>
      <c r="AY314" s="104">
        <f>Planning!AY$1062</f>
        <v>0</v>
      </c>
      <c r="AZ314" s="104">
        <f>Planning!AZ$1062</f>
        <v>0</v>
      </c>
      <c r="BA314" s="104">
        <f>Planning!BA$1062</f>
        <v>0</v>
      </c>
      <c r="BB314" s="105">
        <f>Planning!BB$1062</f>
        <v>0</v>
      </c>
      <c r="BC314" s="72">
        <f>Planning!BC$1062</f>
        <v>0</v>
      </c>
      <c r="BD314" s="107"/>
      <c r="BE314" s="437">
        <f>Planning!BE$1062</f>
        <v>0</v>
      </c>
      <c r="BF314" s="438">
        <f>Planning!BF$1062</f>
        <v>0</v>
      </c>
      <c r="BG314" s="109">
        <f>Planning!BG$1062</f>
        <v>0</v>
      </c>
      <c r="BH314" s="110">
        <f>Planning!BH$1062</f>
        <v>0</v>
      </c>
      <c r="BI314" s="111" t="str">
        <f>Planning!BI$1062</f>
        <v/>
      </c>
      <c r="BJ314" s="112">
        <f>Planning!BJ$1062</f>
        <v>169</v>
      </c>
      <c r="BL314" s="325">
        <f>Planning!BL$1062</f>
        <v>0</v>
      </c>
      <c r="BM314" s="158">
        <f>Planning!BP$1062</f>
        <v>0</v>
      </c>
      <c r="NL314" s="43" t="s">
        <v>63</v>
      </c>
      <c r="NM314" s="43"/>
    </row>
    <row r="315" spans="1:377" s="318" customFormat="1" ht="10.199999999999999" customHeight="1" thickBot="1" x14ac:dyDescent="0.35">
      <c r="A315" s="320"/>
      <c r="B315" s="389"/>
      <c r="C315" s="448"/>
      <c r="D315" s="17"/>
      <c r="E315" s="321"/>
      <c r="F315" s="321"/>
      <c r="G315" s="321"/>
      <c r="H315" s="11"/>
      <c r="I315" s="19"/>
      <c r="J315" s="19"/>
      <c r="K315" s="19"/>
      <c r="L315" s="19"/>
      <c r="M315" s="19"/>
      <c r="N315" s="12"/>
      <c r="O315" s="27"/>
      <c r="P315" s="28"/>
      <c r="Q315" s="27"/>
      <c r="R315" s="28"/>
      <c r="S315" s="27"/>
      <c r="T315" s="28"/>
      <c r="U315" s="27"/>
      <c r="V315" s="28"/>
      <c r="W315" s="27"/>
      <c r="X315" s="28"/>
      <c r="Y315" s="27"/>
      <c r="Z315" s="28"/>
      <c r="AA315" s="27"/>
      <c r="AB315" s="28"/>
      <c r="AC315" s="27"/>
      <c r="AD315" s="28"/>
      <c r="AE315" s="27"/>
      <c r="AF315" s="28"/>
      <c r="AG315" s="27"/>
      <c r="AH315" s="28"/>
      <c r="AI315" s="27"/>
      <c r="AJ315" s="28"/>
      <c r="AK315" s="27"/>
      <c r="AL315" s="28"/>
      <c r="AM315" s="27"/>
      <c r="AN315" s="28"/>
      <c r="AO315" s="27"/>
      <c r="AP315" s="28"/>
      <c r="AQ315" s="27"/>
      <c r="AR315" s="28"/>
      <c r="AS315" s="27"/>
      <c r="AT315" s="28"/>
      <c r="AU315" s="27"/>
      <c r="AV315" s="28"/>
      <c r="AW315" s="27"/>
      <c r="AX315" s="28"/>
      <c r="AY315" s="27"/>
      <c r="AZ315" s="28"/>
      <c r="BA315" s="27"/>
      <c r="BB315" s="28"/>
      <c r="BC315" s="18"/>
      <c r="BD315" s="108"/>
      <c r="BE315" s="114"/>
      <c r="BF315" s="114"/>
      <c r="BG315" s="113"/>
      <c r="BH315" s="114"/>
      <c r="BI315" s="114"/>
      <c r="BJ315" s="114"/>
      <c r="BK315" s="45"/>
      <c r="BL315" s="114"/>
      <c r="BM315" s="159">
        <f>SUM(BM284:BM314)</f>
        <v>0</v>
      </c>
      <c r="NL315" s="43"/>
      <c r="NM315" s="43"/>
    </row>
    <row r="316" spans="1:377" s="183" customFormat="1" ht="10.199999999999999" customHeight="1" thickBot="1" x14ac:dyDescent="0.35">
      <c r="A316" s="316"/>
      <c r="B316" s="315"/>
      <c r="C316" s="461"/>
      <c r="D316" s="461"/>
      <c r="E316" s="461"/>
      <c r="F316" s="461"/>
      <c r="G316" s="461"/>
      <c r="H316" s="461"/>
      <c r="I316" s="461"/>
      <c r="J316" s="461"/>
      <c r="K316" s="461"/>
      <c r="L316" s="461"/>
      <c r="M316" s="461"/>
      <c r="N316" s="461"/>
      <c r="O316" s="461"/>
      <c r="P316" s="461"/>
      <c r="Q316" s="461"/>
      <c r="R316" s="461"/>
      <c r="S316" s="461"/>
      <c r="T316" s="461"/>
      <c r="U316" s="461"/>
      <c r="V316" s="461"/>
      <c r="W316" s="461"/>
      <c r="X316" s="461"/>
      <c r="Y316" s="461"/>
      <c r="Z316" s="461"/>
      <c r="AA316" s="461"/>
      <c r="AB316" s="461"/>
      <c r="AC316" s="461"/>
      <c r="AD316" s="461"/>
      <c r="AE316" s="461"/>
      <c r="AF316" s="461"/>
      <c r="AG316" s="461"/>
      <c r="AH316" s="461"/>
      <c r="AI316" s="461"/>
      <c r="AJ316" s="461"/>
      <c r="AK316" s="461"/>
      <c r="AL316" s="461"/>
      <c r="AM316" s="461"/>
      <c r="AN316" s="461"/>
      <c r="AO316" s="461"/>
      <c r="AP316" s="461"/>
      <c r="AQ316" s="461"/>
      <c r="AR316" s="461"/>
      <c r="AS316" s="461"/>
      <c r="AT316" s="461"/>
      <c r="AU316" s="461"/>
      <c r="AV316" s="461"/>
      <c r="AW316" s="461"/>
      <c r="AX316" s="461"/>
      <c r="AY316" s="461"/>
      <c r="AZ316" s="461"/>
      <c r="BA316" s="461"/>
      <c r="BB316" s="461"/>
      <c r="BC316" s="461"/>
      <c r="BD316" s="317"/>
      <c r="BE316" s="44"/>
      <c r="BF316" s="44"/>
      <c r="BG316" s="44"/>
      <c r="BH316" s="44"/>
      <c r="BI316" s="44"/>
      <c r="BJ316" s="44"/>
      <c r="BL316" s="44"/>
      <c r="BM316" s="44"/>
      <c r="NL316" s="179"/>
      <c r="NM316" s="179"/>
    </row>
    <row r="317" spans="1:377" s="318" customFormat="1" ht="18" customHeight="1" thickBot="1" x14ac:dyDescent="0.35">
      <c r="A317" s="26">
        <v>1</v>
      </c>
      <c r="B317" s="389"/>
      <c r="C317" s="456" t="str">
        <f>Prenoms!$B$11</f>
        <v>adrien</v>
      </c>
      <c r="D317" s="457"/>
      <c r="E317" s="457"/>
      <c r="F317" s="457"/>
      <c r="G317" s="457"/>
      <c r="H317" s="457"/>
      <c r="I317" s="457"/>
      <c r="J317" s="457"/>
      <c r="K317" s="457"/>
      <c r="L317" s="457"/>
      <c r="M317" s="457"/>
      <c r="N317" s="457"/>
      <c r="O317" s="457"/>
      <c r="P317" s="457"/>
      <c r="Q317" s="457"/>
      <c r="R317" s="457"/>
      <c r="S317" s="457"/>
      <c r="T317" s="457"/>
      <c r="U317" s="457"/>
      <c r="V317" s="457"/>
      <c r="W317" s="457"/>
      <c r="X317" s="457"/>
      <c r="Y317" s="457"/>
      <c r="Z317" s="457"/>
      <c r="AA317" s="457"/>
      <c r="AB317" s="457"/>
      <c r="AC317" s="457"/>
      <c r="AD317" s="457"/>
      <c r="AE317" s="457"/>
      <c r="AF317" s="457"/>
      <c r="AG317" s="457"/>
      <c r="AH317" s="457"/>
      <c r="AI317" s="457"/>
      <c r="AJ317" s="457"/>
      <c r="AK317" s="457"/>
      <c r="AL317" s="457"/>
      <c r="AM317" s="457"/>
      <c r="AN317" s="457"/>
      <c r="AO317" s="457"/>
      <c r="AP317" s="457"/>
      <c r="AQ317" s="457"/>
      <c r="AR317" s="457"/>
      <c r="AS317" s="457"/>
      <c r="AT317" s="457"/>
      <c r="AU317" s="457"/>
      <c r="AV317" s="457"/>
      <c r="AW317" s="457"/>
      <c r="AX317" s="457"/>
      <c r="AY317" s="457"/>
      <c r="AZ317" s="457"/>
      <c r="BA317" s="457"/>
      <c r="BB317" s="457"/>
      <c r="BC317" s="457"/>
      <c r="BD317" s="107"/>
      <c r="BE317" s="439" t="s">
        <v>13</v>
      </c>
      <c r="BF317" s="440"/>
      <c r="BG317" s="458" t="s">
        <v>50</v>
      </c>
      <c r="BH317" s="451" t="s">
        <v>54</v>
      </c>
      <c r="BI317" s="452"/>
      <c r="BJ317" s="356" t="s">
        <v>46</v>
      </c>
      <c r="BL317" s="418" t="s">
        <v>55</v>
      </c>
      <c r="BM317" s="359" t="str">
        <f>Planning!BP317</f>
        <v>R prévi</v>
      </c>
      <c r="NL317" s="43"/>
      <c r="NM317" s="43"/>
    </row>
    <row r="318" spans="1:377" s="318" customFormat="1" ht="10.199999999999999" customHeight="1" x14ac:dyDescent="0.25">
      <c r="A318" s="25"/>
      <c r="B318" s="389"/>
      <c r="C318" s="447" t="str">
        <f>$C317</f>
        <v>adrien</v>
      </c>
      <c r="D318" s="16"/>
      <c r="E318" s="409"/>
      <c r="F318" s="409"/>
      <c r="G318" s="409"/>
      <c r="H318" s="10"/>
      <c r="I318" s="10"/>
      <c r="J318" s="10"/>
      <c r="K318" s="10"/>
      <c r="L318" s="10"/>
      <c r="M318" s="10"/>
      <c r="N318" s="367">
        <v>7</v>
      </c>
      <c r="O318" s="367"/>
      <c r="P318" s="367">
        <v>8</v>
      </c>
      <c r="Q318" s="367"/>
      <c r="R318" s="367">
        <v>9</v>
      </c>
      <c r="S318" s="367"/>
      <c r="T318" s="367">
        <v>10</v>
      </c>
      <c r="U318" s="367"/>
      <c r="V318" s="367">
        <v>11</v>
      </c>
      <c r="W318" s="367"/>
      <c r="X318" s="367">
        <v>12</v>
      </c>
      <c r="Y318" s="367"/>
      <c r="Z318" s="367">
        <v>13</v>
      </c>
      <c r="AA318" s="367"/>
      <c r="AB318" s="367">
        <v>14</v>
      </c>
      <c r="AC318" s="367"/>
      <c r="AD318" s="367">
        <v>15</v>
      </c>
      <c r="AE318" s="367"/>
      <c r="AF318" s="367">
        <v>16</v>
      </c>
      <c r="AG318" s="367"/>
      <c r="AH318" s="367">
        <v>17</v>
      </c>
      <c r="AI318" s="367"/>
      <c r="AJ318" s="367">
        <v>18</v>
      </c>
      <c r="AK318" s="367"/>
      <c r="AL318" s="367">
        <v>19</v>
      </c>
      <c r="AM318" s="367"/>
      <c r="AN318" s="367">
        <v>20</v>
      </c>
      <c r="AO318" s="367"/>
      <c r="AP318" s="367">
        <v>21</v>
      </c>
      <c r="AQ318" s="367"/>
      <c r="AR318" s="367">
        <v>22</v>
      </c>
      <c r="AS318" s="367"/>
      <c r="AT318" s="367">
        <v>23</v>
      </c>
      <c r="AU318" s="367"/>
      <c r="AV318" s="367">
        <v>24</v>
      </c>
      <c r="AW318" s="367"/>
      <c r="AX318" s="367">
        <v>1</v>
      </c>
      <c r="AY318" s="367"/>
      <c r="AZ318" s="367">
        <v>2</v>
      </c>
      <c r="BA318" s="367"/>
      <c r="BB318" s="367">
        <v>3</v>
      </c>
      <c r="BC318" s="410"/>
      <c r="BD318" s="107"/>
      <c r="BE318" s="441"/>
      <c r="BF318" s="442"/>
      <c r="BG318" s="459"/>
      <c r="BH318" s="453"/>
      <c r="BI318" s="454"/>
      <c r="BJ318" s="455"/>
      <c r="BL318" s="460"/>
      <c r="BM318" s="360"/>
      <c r="NL318" s="43"/>
      <c r="NM318" s="43"/>
    </row>
    <row r="319" spans="1:377" s="318" customFormat="1" ht="10.199999999999999" customHeight="1" x14ac:dyDescent="0.3">
      <c r="A319" s="25"/>
      <c r="B319" s="389"/>
      <c r="C319" s="447"/>
      <c r="D319" s="15"/>
      <c r="E319" s="398"/>
      <c r="F319" s="398"/>
      <c r="G319" s="398"/>
      <c r="H319" s="399" t="e">
        <f>IF(#REF!&lt;&gt;0,3,0)</f>
        <v>#REF!</v>
      </c>
      <c r="I319" s="449">
        <f>Conges!$B$3</f>
        <v>44896</v>
      </c>
      <c r="J319" s="450"/>
      <c r="K319" s="450"/>
      <c r="L319" s="450"/>
      <c r="M319" s="450"/>
      <c r="N319" s="63" t="str">
        <f>Planning!N$13</f>
        <v/>
      </c>
      <c r="O319" s="97">
        <f>Planning!O$13</f>
        <v>0</v>
      </c>
      <c r="P319" s="98">
        <f>Planning!P$13</f>
        <v>0</v>
      </c>
      <c r="Q319" s="98">
        <f>Planning!Q$13</f>
        <v>0</v>
      </c>
      <c r="R319" s="98">
        <f>Planning!R$13</f>
        <v>0</v>
      </c>
      <c r="S319" s="98">
        <f>Planning!S$13</f>
        <v>0</v>
      </c>
      <c r="T319" s="98">
        <f>Planning!T$13</f>
        <v>0</v>
      </c>
      <c r="U319" s="98">
        <f>Planning!U$13</f>
        <v>0</v>
      </c>
      <c r="V319" s="99">
        <f>Planning!V$13</f>
        <v>0</v>
      </c>
      <c r="W319" s="98">
        <f>Planning!W$13</f>
        <v>0</v>
      </c>
      <c r="X319" s="98">
        <f>Planning!X$13</f>
        <v>0</v>
      </c>
      <c r="Y319" s="98">
        <f>Planning!Y$13</f>
        <v>0</v>
      </c>
      <c r="Z319" s="98">
        <f>Planning!Z$13</f>
        <v>0</v>
      </c>
      <c r="AA319" s="98">
        <f>Planning!AA$13</f>
        <v>0</v>
      </c>
      <c r="AB319" s="98">
        <f>Planning!AB$13</f>
        <v>0</v>
      </c>
      <c r="AC319" s="98">
        <f>Planning!AC$13</f>
        <v>0</v>
      </c>
      <c r="AD319" s="98">
        <f>Planning!AD$13</f>
        <v>0</v>
      </c>
      <c r="AE319" s="97">
        <f>Planning!AE$13</f>
        <v>0</v>
      </c>
      <c r="AF319" s="98">
        <f>Planning!AF$13</f>
        <v>0</v>
      </c>
      <c r="AG319" s="98">
        <f>Planning!AG$13</f>
        <v>0</v>
      </c>
      <c r="AH319" s="98">
        <f>Planning!AH$13</f>
        <v>0</v>
      </c>
      <c r="AI319" s="98">
        <f>Planning!AI$13</f>
        <v>0</v>
      </c>
      <c r="AJ319" s="99">
        <f>Planning!AJ$13</f>
        <v>0</v>
      </c>
      <c r="AK319" s="98">
        <f>Planning!AK$13</f>
        <v>0</v>
      </c>
      <c r="AL319" s="98">
        <f>Planning!AL$13</f>
        <v>0</v>
      </c>
      <c r="AM319" s="98">
        <f>Planning!AM$13</f>
        <v>0</v>
      </c>
      <c r="AN319" s="98">
        <f>Planning!AN$13</f>
        <v>0</v>
      </c>
      <c r="AO319" s="98">
        <f>Planning!AO$13</f>
        <v>0</v>
      </c>
      <c r="AP319" s="98">
        <f>Planning!AP$13</f>
        <v>0</v>
      </c>
      <c r="AQ319" s="98">
        <f>Planning!AQ$13</f>
        <v>0</v>
      </c>
      <c r="AR319" s="98">
        <f>Planning!AR$13</f>
        <v>0</v>
      </c>
      <c r="AS319" s="98">
        <f>Planning!AS$13</f>
        <v>0</v>
      </c>
      <c r="AT319" s="98">
        <f>Planning!AT$13</f>
        <v>0</v>
      </c>
      <c r="AU319" s="97">
        <f>Planning!AU$13</f>
        <v>0</v>
      </c>
      <c r="AV319" s="98">
        <f>Planning!AV$13</f>
        <v>0</v>
      </c>
      <c r="AW319" s="98">
        <f>Planning!AW$13</f>
        <v>0</v>
      </c>
      <c r="AX319" s="98">
        <f>Planning!AX$13</f>
        <v>0</v>
      </c>
      <c r="AY319" s="98">
        <f>Planning!AY$13</f>
        <v>0</v>
      </c>
      <c r="AZ319" s="98">
        <f>Planning!AZ$13</f>
        <v>0</v>
      </c>
      <c r="BA319" s="98">
        <f>Planning!BA$13</f>
        <v>0</v>
      </c>
      <c r="BB319" s="99">
        <f>Planning!BB$13</f>
        <v>0</v>
      </c>
      <c r="BC319" s="67">
        <f>Planning!BC$13</f>
        <v>0</v>
      </c>
      <c r="BD319" s="107"/>
      <c r="BE319" s="431">
        <f>Planning!BE$13</f>
        <v>0</v>
      </c>
      <c r="BF319" s="432">
        <f>Planning!BF$13</f>
        <v>0</v>
      </c>
      <c r="BG319" s="73">
        <f>Planning!BG$13</f>
        <v>0</v>
      </c>
      <c r="BH319" s="74">
        <f>Planning!BH$13</f>
        <v>0</v>
      </c>
      <c r="BI319" s="75" t="str">
        <f>Planning!BI$13</f>
        <v/>
      </c>
      <c r="BJ319" s="76">
        <f>Planning!BJ$13</f>
        <v>5.4516129032258061</v>
      </c>
      <c r="BL319" s="322">
        <f>Planning!BL$13</f>
        <v>0</v>
      </c>
      <c r="BM319" s="148">
        <f>Planning!BP$13</f>
        <v>0</v>
      </c>
      <c r="NL319" s="43" t="s">
        <v>63</v>
      </c>
      <c r="NM319" s="43"/>
    </row>
    <row r="320" spans="1:377" s="318" customFormat="1" ht="10.199999999999999" customHeight="1" x14ac:dyDescent="0.3">
      <c r="A320" s="25"/>
      <c r="B320" s="389"/>
      <c r="C320" s="447"/>
      <c r="D320" s="15"/>
      <c r="E320" s="398"/>
      <c r="F320" s="398"/>
      <c r="G320" s="398"/>
      <c r="H320" s="399"/>
      <c r="I320" s="445">
        <f>Conges!$B$4</f>
        <v>44897</v>
      </c>
      <c r="J320" s="446"/>
      <c r="K320" s="446"/>
      <c r="L320" s="446"/>
      <c r="M320" s="446"/>
      <c r="N320" s="81" t="str">
        <f>Planning!N$48</f>
        <v/>
      </c>
      <c r="O320" s="100">
        <f>Planning!O$48</f>
        <v>0</v>
      </c>
      <c r="P320" s="101">
        <f>Planning!P$48</f>
        <v>0</v>
      </c>
      <c r="Q320" s="101">
        <f>Planning!Q$48</f>
        <v>0</v>
      </c>
      <c r="R320" s="101">
        <f>Planning!R$48</f>
        <v>0</v>
      </c>
      <c r="S320" s="101">
        <f>Planning!S$48</f>
        <v>0</v>
      </c>
      <c r="T320" s="101">
        <f>Planning!T$48</f>
        <v>0</v>
      </c>
      <c r="U320" s="101">
        <f>Planning!U$48</f>
        <v>0</v>
      </c>
      <c r="V320" s="102">
        <f>Planning!V$48</f>
        <v>0</v>
      </c>
      <c r="W320" s="101">
        <f>Planning!W$48</f>
        <v>0</v>
      </c>
      <c r="X320" s="101">
        <f>Planning!X$48</f>
        <v>0</v>
      </c>
      <c r="Y320" s="101">
        <f>Planning!Y$48</f>
        <v>0</v>
      </c>
      <c r="Z320" s="101">
        <f>Planning!Z$48</f>
        <v>0</v>
      </c>
      <c r="AA320" s="101">
        <f>Planning!AA$48</f>
        <v>0</v>
      </c>
      <c r="AB320" s="101">
        <f>Planning!AB$48</f>
        <v>0</v>
      </c>
      <c r="AC320" s="101">
        <f>Planning!AC$48</f>
        <v>0</v>
      </c>
      <c r="AD320" s="101">
        <f>Planning!AD$48</f>
        <v>0</v>
      </c>
      <c r="AE320" s="100">
        <f>Planning!AE$48</f>
        <v>0</v>
      </c>
      <c r="AF320" s="101">
        <f>Planning!AF$48</f>
        <v>0</v>
      </c>
      <c r="AG320" s="101">
        <f>Planning!AG$48</f>
        <v>0</v>
      </c>
      <c r="AH320" s="101">
        <f>Planning!AH$48</f>
        <v>0</v>
      </c>
      <c r="AI320" s="101">
        <f>Planning!AI$48</f>
        <v>0</v>
      </c>
      <c r="AJ320" s="102">
        <f>Planning!AJ$48</f>
        <v>0</v>
      </c>
      <c r="AK320" s="101">
        <f>Planning!AK$48</f>
        <v>0</v>
      </c>
      <c r="AL320" s="101">
        <f>Planning!AL$48</f>
        <v>0</v>
      </c>
      <c r="AM320" s="101">
        <f>Planning!AM$48</f>
        <v>0</v>
      </c>
      <c r="AN320" s="101">
        <f>Planning!AN$48</f>
        <v>0</v>
      </c>
      <c r="AO320" s="101">
        <f>Planning!AO$48</f>
        <v>0</v>
      </c>
      <c r="AP320" s="101">
        <f>Planning!AP$48</f>
        <v>0</v>
      </c>
      <c r="AQ320" s="101">
        <f>Planning!AQ$48</f>
        <v>0</v>
      </c>
      <c r="AR320" s="101">
        <f>Planning!AR$48</f>
        <v>0</v>
      </c>
      <c r="AS320" s="101">
        <f>Planning!AS$48</f>
        <v>0</v>
      </c>
      <c r="AT320" s="101">
        <f>Planning!AT$48</f>
        <v>0</v>
      </c>
      <c r="AU320" s="100">
        <f>Planning!AU$48</f>
        <v>0</v>
      </c>
      <c r="AV320" s="101">
        <f>Planning!AV$48</f>
        <v>0</v>
      </c>
      <c r="AW320" s="101">
        <f>Planning!AW$48</f>
        <v>0</v>
      </c>
      <c r="AX320" s="101">
        <f>Planning!AX$48</f>
        <v>0</v>
      </c>
      <c r="AY320" s="101">
        <f>Planning!AY$48</f>
        <v>0</v>
      </c>
      <c r="AZ320" s="101">
        <f>Planning!AZ$48</f>
        <v>0</v>
      </c>
      <c r="BA320" s="101">
        <f>Planning!BA$48</f>
        <v>0</v>
      </c>
      <c r="BB320" s="102">
        <f>Planning!BB$48</f>
        <v>0</v>
      </c>
      <c r="BC320" s="85">
        <f>Planning!BC$48</f>
        <v>0</v>
      </c>
      <c r="BD320" s="107"/>
      <c r="BE320" s="435">
        <f>Planning!BE$48</f>
        <v>0</v>
      </c>
      <c r="BF320" s="436">
        <f>Planning!BF$48</f>
        <v>0</v>
      </c>
      <c r="BG320" s="91">
        <f>Planning!BG$48</f>
        <v>0</v>
      </c>
      <c r="BH320" s="92">
        <f>Planning!BH$48</f>
        <v>0</v>
      </c>
      <c r="BI320" s="93" t="str">
        <f>Planning!BI$48</f>
        <v/>
      </c>
      <c r="BJ320" s="94">
        <f>Planning!BJ$48</f>
        <v>10.903225806451612</v>
      </c>
      <c r="BL320" s="324">
        <f>Planning!BL$48</f>
        <v>0</v>
      </c>
      <c r="BM320" s="149">
        <f>Planning!BP$48</f>
        <v>0</v>
      </c>
      <c r="NL320" s="43" t="s">
        <v>63</v>
      </c>
      <c r="NM320" s="43"/>
    </row>
    <row r="321" spans="1:377" s="318" customFormat="1" ht="10.199999999999999" customHeight="1" x14ac:dyDescent="0.25">
      <c r="A321" s="25"/>
      <c r="B321" s="389"/>
      <c r="C321" s="447"/>
      <c r="D321" s="15"/>
      <c r="E321" s="397"/>
      <c r="F321" s="397"/>
      <c r="G321" s="397"/>
      <c r="H321" s="399"/>
      <c r="I321" s="443">
        <f>Conges!$B$5</f>
        <v>44898</v>
      </c>
      <c r="J321" s="444"/>
      <c r="K321" s="444"/>
      <c r="L321" s="444"/>
      <c r="M321" s="444"/>
      <c r="N321" s="68" t="str">
        <f>Planning!N$83</f>
        <v/>
      </c>
      <c r="O321" s="103">
        <f>Planning!O$83</f>
        <v>0</v>
      </c>
      <c r="P321" s="104">
        <f>Planning!P$83</f>
        <v>0</v>
      </c>
      <c r="Q321" s="104">
        <f>Planning!Q$83</f>
        <v>0</v>
      </c>
      <c r="R321" s="104">
        <f>Planning!R$83</f>
        <v>0</v>
      </c>
      <c r="S321" s="104">
        <f>Planning!S$83</f>
        <v>0</v>
      </c>
      <c r="T321" s="104">
        <f>Planning!T$83</f>
        <v>0</v>
      </c>
      <c r="U321" s="104">
        <f>Planning!U$83</f>
        <v>0</v>
      </c>
      <c r="V321" s="105">
        <f>Planning!V$83</f>
        <v>0</v>
      </c>
      <c r="W321" s="104">
        <f>Planning!W$83</f>
        <v>0</v>
      </c>
      <c r="X321" s="104">
        <f>Planning!X$83</f>
        <v>0</v>
      </c>
      <c r="Y321" s="104">
        <f>Planning!Y$83</f>
        <v>0</v>
      </c>
      <c r="Z321" s="104">
        <f>Planning!Z$83</f>
        <v>0</v>
      </c>
      <c r="AA321" s="104">
        <f>Planning!AA$83</f>
        <v>0</v>
      </c>
      <c r="AB321" s="104">
        <f>Planning!AB$83</f>
        <v>0</v>
      </c>
      <c r="AC321" s="104">
        <f>Planning!AC$83</f>
        <v>0</v>
      </c>
      <c r="AD321" s="104">
        <f>Planning!AD$83</f>
        <v>0</v>
      </c>
      <c r="AE321" s="103">
        <f>Planning!AE$83</f>
        <v>0</v>
      </c>
      <c r="AF321" s="104">
        <f>Planning!AF$83</f>
        <v>0</v>
      </c>
      <c r="AG321" s="104">
        <f>Planning!AG$83</f>
        <v>0</v>
      </c>
      <c r="AH321" s="104">
        <f>Planning!AH$83</f>
        <v>0</v>
      </c>
      <c r="AI321" s="104">
        <f>Planning!AI$83</f>
        <v>0</v>
      </c>
      <c r="AJ321" s="105">
        <f>Planning!AJ$83</f>
        <v>0</v>
      </c>
      <c r="AK321" s="104">
        <f>Planning!AK$83</f>
        <v>0</v>
      </c>
      <c r="AL321" s="104">
        <f>Planning!AL$83</f>
        <v>0</v>
      </c>
      <c r="AM321" s="104">
        <f>Planning!AM$83</f>
        <v>0</v>
      </c>
      <c r="AN321" s="104">
        <f>Planning!AN$83</f>
        <v>0</v>
      </c>
      <c r="AO321" s="104">
        <f>Planning!AO$83</f>
        <v>0</v>
      </c>
      <c r="AP321" s="104">
        <f>Planning!AP$83</f>
        <v>0</v>
      </c>
      <c r="AQ321" s="104">
        <f>Planning!AQ$83</f>
        <v>0</v>
      </c>
      <c r="AR321" s="104">
        <f>Planning!AR$83</f>
        <v>0</v>
      </c>
      <c r="AS321" s="104">
        <f>Planning!AS$83</f>
        <v>0</v>
      </c>
      <c r="AT321" s="104">
        <f>Planning!AT$83</f>
        <v>0</v>
      </c>
      <c r="AU321" s="103">
        <f>Planning!AU$83</f>
        <v>0</v>
      </c>
      <c r="AV321" s="104">
        <f>Planning!AV$83</f>
        <v>0</v>
      </c>
      <c r="AW321" s="104">
        <f>Planning!AW$83</f>
        <v>0</v>
      </c>
      <c r="AX321" s="104">
        <f>Planning!AX$83</f>
        <v>0</v>
      </c>
      <c r="AY321" s="104">
        <f>Planning!AY$83</f>
        <v>0</v>
      </c>
      <c r="AZ321" s="104">
        <f>Planning!AZ$83</f>
        <v>0</v>
      </c>
      <c r="BA321" s="104">
        <f>Planning!BA$83</f>
        <v>0</v>
      </c>
      <c r="BB321" s="105">
        <f>Planning!BB$83</f>
        <v>0</v>
      </c>
      <c r="BC321" s="72">
        <f>Planning!BC$83</f>
        <v>0</v>
      </c>
      <c r="BD321" s="107"/>
      <c r="BE321" s="433">
        <f>Planning!BE$83</f>
        <v>0</v>
      </c>
      <c r="BF321" s="434">
        <f>Planning!BF$83</f>
        <v>0</v>
      </c>
      <c r="BG321" s="77">
        <f>Planning!BG$83</f>
        <v>0</v>
      </c>
      <c r="BH321" s="78">
        <f>Planning!BH$83</f>
        <v>0</v>
      </c>
      <c r="BI321" s="79" t="str">
        <f>Planning!BI$83</f>
        <v/>
      </c>
      <c r="BJ321" s="80">
        <f>Planning!BJ$83</f>
        <v>16.354838709677416</v>
      </c>
      <c r="BL321" s="323">
        <f>Planning!BL$83</f>
        <v>0</v>
      </c>
      <c r="BM321" s="150">
        <f>Planning!BP$83</f>
        <v>0</v>
      </c>
      <c r="NL321" s="43" t="s">
        <v>63</v>
      </c>
      <c r="NM321" s="43"/>
    </row>
    <row r="322" spans="1:377" s="318" customFormat="1" ht="10.199999999999999" customHeight="1" x14ac:dyDescent="0.3">
      <c r="A322" s="25"/>
      <c r="B322" s="389"/>
      <c r="C322" s="447"/>
      <c r="D322" s="15"/>
      <c r="E322" s="398"/>
      <c r="F322" s="398"/>
      <c r="G322" s="398"/>
      <c r="H322" s="399"/>
      <c r="I322" s="445">
        <f>Conges!$B$6</f>
        <v>44899</v>
      </c>
      <c r="J322" s="446"/>
      <c r="K322" s="446"/>
      <c r="L322" s="446"/>
      <c r="M322" s="446"/>
      <c r="N322" s="81" t="str">
        <f>Planning!N$118</f>
        <v/>
      </c>
      <c r="O322" s="100">
        <f>Planning!O$118</f>
        <v>0</v>
      </c>
      <c r="P322" s="101">
        <f>Planning!P$118</f>
        <v>0</v>
      </c>
      <c r="Q322" s="101">
        <f>Planning!Q$118</f>
        <v>0</v>
      </c>
      <c r="R322" s="101">
        <f>Planning!R$118</f>
        <v>0</v>
      </c>
      <c r="S322" s="101">
        <f>Planning!S$118</f>
        <v>0</v>
      </c>
      <c r="T322" s="101">
        <f>Planning!T$118</f>
        <v>0</v>
      </c>
      <c r="U322" s="101">
        <f>Planning!U$118</f>
        <v>0</v>
      </c>
      <c r="V322" s="102">
        <f>Planning!V$118</f>
        <v>0</v>
      </c>
      <c r="W322" s="101">
        <f>Planning!W$118</f>
        <v>0</v>
      </c>
      <c r="X322" s="101">
        <f>Planning!X$118</f>
        <v>0</v>
      </c>
      <c r="Y322" s="101">
        <f>Planning!Y$118</f>
        <v>0</v>
      </c>
      <c r="Z322" s="101">
        <f>Planning!Z$118</f>
        <v>0</v>
      </c>
      <c r="AA322" s="101">
        <f>Planning!AA$118</f>
        <v>0</v>
      </c>
      <c r="AB322" s="101">
        <f>Planning!AB$118</f>
        <v>0</v>
      </c>
      <c r="AC322" s="101">
        <f>Planning!AC$118</f>
        <v>0</v>
      </c>
      <c r="AD322" s="101">
        <f>Planning!AD$118</f>
        <v>0</v>
      </c>
      <c r="AE322" s="100">
        <f>Planning!AE$118</f>
        <v>0</v>
      </c>
      <c r="AF322" s="101">
        <f>Planning!AF$118</f>
        <v>0</v>
      </c>
      <c r="AG322" s="101">
        <f>Planning!AG$118</f>
        <v>0</v>
      </c>
      <c r="AH322" s="101">
        <f>Planning!AH$118</f>
        <v>0</v>
      </c>
      <c r="AI322" s="101">
        <f>Planning!AI$118</f>
        <v>0</v>
      </c>
      <c r="AJ322" s="102">
        <f>Planning!AJ$118</f>
        <v>0</v>
      </c>
      <c r="AK322" s="101">
        <f>Planning!AK$118</f>
        <v>0</v>
      </c>
      <c r="AL322" s="101">
        <f>Planning!AL$118</f>
        <v>0</v>
      </c>
      <c r="AM322" s="101">
        <f>Planning!AM$118</f>
        <v>0</v>
      </c>
      <c r="AN322" s="101">
        <f>Planning!AN$118</f>
        <v>0</v>
      </c>
      <c r="AO322" s="101">
        <f>Planning!AO$118</f>
        <v>0</v>
      </c>
      <c r="AP322" s="101">
        <f>Planning!AP$118</f>
        <v>0</v>
      </c>
      <c r="AQ322" s="101">
        <f>Planning!AQ$118</f>
        <v>0</v>
      </c>
      <c r="AR322" s="101">
        <f>Planning!AR$118</f>
        <v>0</v>
      </c>
      <c r="AS322" s="101">
        <f>Planning!AS$118</f>
        <v>0</v>
      </c>
      <c r="AT322" s="101">
        <f>Planning!AT$118</f>
        <v>0</v>
      </c>
      <c r="AU322" s="100">
        <f>Planning!AU$118</f>
        <v>0</v>
      </c>
      <c r="AV322" s="101">
        <f>Planning!AV$118</f>
        <v>0</v>
      </c>
      <c r="AW322" s="101">
        <f>Planning!AW$118</f>
        <v>0</v>
      </c>
      <c r="AX322" s="101">
        <f>Planning!AX$118</f>
        <v>0</v>
      </c>
      <c r="AY322" s="101">
        <f>Planning!AY$118</f>
        <v>0</v>
      </c>
      <c r="AZ322" s="101">
        <f>Planning!AZ$118</f>
        <v>0</v>
      </c>
      <c r="BA322" s="101">
        <f>Planning!BA$118</f>
        <v>0</v>
      </c>
      <c r="BB322" s="102">
        <f>Planning!BB$118</f>
        <v>0</v>
      </c>
      <c r="BC322" s="85">
        <f>Planning!BC$118</f>
        <v>0</v>
      </c>
      <c r="BD322" s="107"/>
      <c r="BE322" s="435">
        <f>Planning!BE$118</f>
        <v>0</v>
      </c>
      <c r="BF322" s="436">
        <f>Planning!BF$118</f>
        <v>0</v>
      </c>
      <c r="BG322" s="91">
        <f>Planning!BG$118</f>
        <v>0</v>
      </c>
      <c r="BH322" s="92">
        <f>Planning!BH$118</f>
        <v>0</v>
      </c>
      <c r="BI322" s="93" t="str">
        <f>Planning!BI$118</f>
        <v/>
      </c>
      <c r="BJ322" s="94">
        <f>Planning!BJ$118</f>
        <v>21.806451612903224</v>
      </c>
      <c r="BL322" s="324">
        <f>Planning!BL$118</f>
        <v>0</v>
      </c>
      <c r="BM322" s="149">
        <f>Planning!BP$118</f>
        <v>0</v>
      </c>
      <c r="NL322" s="43" t="s">
        <v>63</v>
      </c>
      <c r="NM322" s="43"/>
    </row>
    <row r="323" spans="1:377" s="318" customFormat="1" ht="10.199999999999999" customHeight="1" x14ac:dyDescent="0.3">
      <c r="A323" s="25"/>
      <c r="B323" s="389"/>
      <c r="C323" s="447"/>
      <c r="D323" s="15"/>
      <c r="E323" s="398"/>
      <c r="F323" s="398"/>
      <c r="G323" s="398"/>
      <c r="H323" s="399"/>
      <c r="I323" s="443">
        <f>Conges!$B$7</f>
        <v>44900</v>
      </c>
      <c r="J323" s="444"/>
      <c r="K323" s="444"/>
      <c r="L323" s="444"/>
      <c r="M323" s="444"/>
      <c r="N323" s="68" t="str">
        <f>Planning!N$153</f>
        <v/>
      </c>
      <c r="O323" s="103">
        <f>Planning!O$153</f>
        <v>0</v>
      </c>
      <c r="P323" s="104">
        <f>Planning!P$153</f>
        <v>0</v>
      </c>
      <c r="Q323" s="104">
        <f>Planning!Q$153</f>
        <v>0</v>
      </c>
      <c r="R323" s="104">
        <f>Planning!R$153</f>
        <v>0</v>
      </c>
      <c r="S323" s="104">
        <f>Planning!S$153</f>
        <v>0</v>
      </c>
      <c r="T323" s="104">
        <f>Planning!T$153</f>
        <v>0</v>
      </c>
      <c r="U323" s="104">
        <f>Planning!U$153</f>
        <v>0</v>
      </c>
      <c r="V323" s="105">
        <f>Planning!V$153</f>
        <v>0</v>
      </c>
      <c r="W323" s="104">
        <f>Planning!W$153</f>
        <v>0</v>
      </c>
      <c r="X323" s="104">
        <f>Planning!X$153</f>
        <v>0</v>
      </c>
      <c r="Y323" s="104">
        <f>Planning!Y$153</f>
        <v>0</v>
      </c>
      <c r="Z323" s="104">
        <f>Planning!Z$153</f>
        <v>0</v>
      </c>
      <c r="AA323" s="104">
        <f>Planning!AA$153</f>
        <v>0</v>
      </c>
      <c r="AB323" s="104">
        <f>Planning!AB$153</f>
        <v>0</v>
      </c>
      <c r="AC323" s="104">
        <f>Planning!AC$153</f>
        <v>0</v>
      </c>
      <c r="AD323" s="104">
        <f>Planning!AD$153</f>
        <v>0</v>
      </c>
      <c r="AE323" s="103">
        <f>Planning!AE$153</f>
        <v>0</v>
      </c>
      <c r="AF323" s="104">
        <f>Planning!AF$153</f>
        <v>0</v>
      </c>
      <c r="AG323" s="104">
        <f>Planning!AG$153</f>
        <v>0</v>
      </c>
      <c r="AH323" s="104">
        <f>Planning!AH$153</f>
        <v>0</v>
      </c>
      <c r="AI323" s="104">
        <f>Planning!AI$153</f>
        <v>0</v>
      </c>
      <c r="AJ323" s="105">
        <f>Planning!AJ$153</f>
        <v>0</v>
      </c>
      <c r="AK323" s="104">
        <f>Planning!AK$153</f>
        <v>0</v>
      </c>
      <c r="AL323" s="104">
        <f>Planning!AL$153</f>
        <v>0</v>
      </c>
      <c r="AM323" s="104">
        <f>Planning!AM$153</f>
        <v>0</v>
      </c>
      <c r="AN323" s="104">
        <f>Planning!AN$153</f>
        <v>0</v>
      </c>
      <c r="AO323" s="104">
        <f>Planning!AO$153</f>
        <v>0</v>
      </c>
      <c r="AP323" s="104">
        <f>Planning!AP$153</f>
        <v>0</v>
      </c>
      <c r="AQ323" s="104">
        <f>Planning!AQ$153</f>
        <v>0</v>
      </c>
      <c r="AR323" s="104">
        <f>Planning!AR$153</f>
        <v>0</v>
      </c>
      <c r="AS323" s="104">
        <f>Planning!AS$153</f>
        <v>0</v>
      </c>
      <c r="AT323" s="104">
        <f>Planning!AT$153</f>
        <v>0</v>
      </c>
      <c r="AU323" s="103">
        <f>Planning!AU$153</f>
        <v>0</v>
      </c>
      <c r="AV323" s="104">
        <f>Planning!AV$153</f>
        <v>0</v>
      </c>
      <c r="AW323" s="104">
        <f>Planning!AW$153</f>
        <v>0</v>
      </c>
      <c r="AX323" s="104">
        <f>Planning!AX$153</f>
        <v>0</v>
      </c>
      <c r="AY323" s="104">
        <f>Planning!AY$153</f>
        <v>0</v>
      </c>
      <c r="AZ323" s="104">
        <f>Planning!AZ$153</f>
        <v>0</v>
      </c>
      <c r="BA323" s="104">
        <f>Planning!BA$153</f>
        <v>0</v>
      </c>
      <c r="BB323" s="105">
        <f>Planning!BB$153</f>
        <v>0</v>
      </c>
      <c r="BC323" s="72">
        <f>Planning!BC$153</f>
        <v>0</v>
      </c>
      <c r="BD323" s="107"/>
      <c r="BE323" s="433">
        <f>Planning!BE$153</f>
        <v>0</v>
      </c>
      <c r="BF323" s="434">
        <f>Planning!BF$153</f>
        <v>0</v>
      </c>
      <c r="BG323" s="77">
        <f>Planning!BG$153</f>
        <v>0</v>
      </c>
      <c r="BH323" s="78">
        <f>Planning!BH$153</f>
        <v>0</v>
      </c>
      <c r="BI323" s="79" t="str">
        <f>Planning!BI$153</f>
        <v/>
      </c>
      <c r="BJ323" s="80">
        <f>Planning!BJ$153</f>
        <v>27.258064516129032</v>
      </c>
      <c r="BL323" s="323">
        <f>Planning!BL$153</f>
        <v>0</v>
      </c>
      <c r="BM323" s="150">
        <f>Planning!BP$153</f>
        <v>0</v>
      </c>
      <c r="NL323" s="43" t="s">
        <v>63</v>
      </c>
      <c r="NM323" s="43"/>
    </row>
    <row r="324" spans="1:377" s="318" customFormat="1" ht="10.199999999999999" customHeight="1" x14ac:dyDescent="0.3">
      <c r="A324" s="25"/>
      <c r="B324" s="389"/>
      <c r="C324" s="447"/>
      <c r="D324" s="15"/>
      <c r="E324" s="408" t="str">
        <f>Planning!$E$9</f>
        <v>CREPIERE</v>
      </c>
      <c r="F324" s="408"/>
      <c r="G324" s="131">
        <f>(COUNTIF(O319:BB349,Planning!$MT$3))/2</f>
        <v>0</v>
      </c>
      <c r="H324" s="399"/>
      <c r="I324" s="445">
        <f>Conges!$B$8</f>
        <v>44901</v>
      </c>
      <c r="J324" s="446"/>
      <c r="K324" s="446"/>
      <c r="L324" s="446"/>
      <c r="M324" s="446"/>
      <c r="N324" s="81" t="str">
        <f>Planning!N$188</f>
        <v/>
      </c>
      <c r="O324" s="100">
        <f>Planning!O$188</f>
        <v>0</v>
      </c>
      <c r="P324" s="101">
        <f>Planning!P$188</f>
        <v>0</v>
      </c>
      <c r="Q324" s="101">
        <f>Planning!Q$188</f>
        <v>0</v>
      </c>
      <c r="R324" s="101">
        <f>Planning!R$188</f>
        <v>0</v>
      </c>
      <c r="S324" s="101">
        <f>Planning!S$188</f>
        <v>0</v>
      </c>
      <c r="T324" s="101">
        <f>Planning!T$188</f>
        <v>0</v>
      </c>
      <c r="U324" s="101">
        <f>Planning!U$188</f>
        <v>0</v>
      </c>
      <c r="V324" s="102">
        <f>Planning!V$188</f>
        <v>0</v>
      </c>
      <c r="W324" s="101">
        <f>Planning!W$188</f>
        <v>0</v>
      </c>
      <c r="X324" s="101">
        <f>Planning!X$188</f>
        <v>0</v>
      </c>
      <c r="Y324" s="101">
        <f>Planning!Y$188</f>
        <v>0</v>
      </c>
      <c r="Z324" s="101">
        <f>Planning!Z$188</f>
        <v>0</v>
      </c>
      <c r="AA324" s="101">
        <f>Planning!AA$188</f>
        <v>0</v>
      </c>
      <c r="AB324" s="101">
        <f>Planning!AB$188</f>
        <v>0</v>
      </c>
      <c r="AC324" s="101">
        <f>Planning!AC$188</f>
        <v>0</v>
      </c>
      <c r="AD324" s="101">
        <f>Planning!AD$188</f>
        <v>0</v>
      </c>
      <c r="AE324" s="100">
        <f>Planning!AE$188</f>
        <v>0</v>
      </c>
      <c r="AF324" s="101">
        <f>Planning!AF$188</f>
        <v>0</v>
      </c>
      <c r="AG324" s="101">
        <f>Planning!AG$188</f>
        <v>0</v>
      </c>
      <c r="AH324" s="101">
        <f>Planning!AH$188</f>
        <v>0</v>
      </c>
      <c r="AI324" s="101">
        <f>Planning!AI$188</f>
        <v>0</v>
      </c>
      <c r="AJ324" s="102">
        <f>Planning!AJ$188</f>
        <v>0</v>
      </c>
      <c r="AK324" s="101">
        <f>Planning!AK$188</f>
        <v>0</v>
      </c>
      <c r="AL324" s="101">
        <f>Planning!AL$188</f>
        <v>0</v>
      </c>
      <c r="AM324" s="101">
        <f>Planning!AM$188</f>
        <v>0</v>
      </c>
      <c r="AN324" s="101">
        <f>Planning!AN$188</f>
        <v>0</v>
      </c>
      <c r="AO324" s="101">
        <f>Planning!AO$188</f>
        <v>0</v>
      </c>
      <c r="AP324" s="101">
        <f>Planning!AP$188</f>
        <v>0</v>
      </c>
      <c r="AQ324" s="101">
        <f>Planning!AQ$188</f>
        <v>0</v>
      </c>
      <c r="AR324" s="101">
        <f>Planning!AR$188</f>
        <v>0</v>
      </c>
      <c r="AS324" s="101">
        <f>Planning!AS$188</f>
        <v>0</v>
      </c>
      <c r="AT324" s="101">
        <f>Planning!AT$188</f>
        <v>0</v>
      </c>
      <c r="AU324" s="100">
        <f>Planning!AU$188</f>
        <v>0</v>
      </c>
      <c r="AV324" s="101">
        <f>Planning!AV$188</f>
        <v>0</v>
      </c>
      <c r="AW324" s="101">
        <f>Planning!AW$188</f>
        <v>0</v>
      </c>
      <c r="AX324" s="101">
        <f>Planning!AX$188</f>
        <v>0</v>
      </c>
      <c r="AY324" s="101">
        <f>Planning!AY$188</f>
        <v>0</v>
      </c>
      <c r="AZ324" s="101">
        <f>Planning!AZ$188</f>
        <v>0</v>
      </c>
      <c r="BA324" s="101">
        <f>Planning!BA$188</f>
        <v>0</v>
      </c>
      <c r="BB324" s="102">
        <f>Planning!BB$188</f>
        <v>0</v>
      </c>
      <c r="BC324" s="85">
        <f>Planning!BC$188</f>
        <v>0</v>
      </c>
      <c r="BD324" s="107"/>
      <c r="BE324" s="435">
        <f>Planning!BE$188</f>
        <v>0</v>
      </c>
      <c r="BF324" s="436">
        <f>Planning!BF$188</f>
        <v>0</v>
      </c>
      <c r="BG324" s="91">
        <f>Planning!BG$188</f>
        <v>0</v>
      </c>
      <c r="BH324" s="92">
        <f>Planning!BH$188</f>
        <v>0</v>
      </c>
      <c r="BI324" s="93" t="str">
        <f>Planning!BI$188</f>
        <v/>
      </c>
      <c r="BJ324" s="94">
        <f>Planning!BJ$188</f>
        <v>32.709677419354833</v>
      </c>
      <c r="BL324" s="324">
        <f>Planning!BL$188</f>
        <v>0</v>
      </c>
      <c r="BM324" s="149">
        <f>Planning!BP$188</f>
        <v>0</v>
      </c>
      <c r="NL324" s="43" t="s">
        <v>63</v>
      </c>
      <c r="NM324" s="43"/>
    </row>
    <row r="325" spans="1:377" s="318" customFormat="1" ht="10.199999999999999" customHeight="1" x14ac:dyDescent="0.3">
      <c r="A325" s="25"/>
      <c r="B325" s="389"/>
      <c r="C325" s="447"/>
      <c r="D325" s="15"/>
      <c r="E325" s="411" t="str">
        <f>Planning!$E$10</f>
        <v>BRASSERIE</v>
      </c>
      <c r="F325" s="411"/>
      <c r="G325" s="132">
        <f>(COUNTIF(O319:BB349,Planning!$MV$3))/2</f>
        <v>0</v>
      </c>
      <c r="H325" s="399"/>
      <c r="I325" s="443">
        <f>Conges!$B$9</f>
        <v>44902</v>
      </c>
      <c r="J325" s="444"/>
      <c r="K325" s="444"/>
      <c r="L325" s="444"/>
      <c r="M325" s="444"/>
      <c r="N325" s="68" t="str">
        <f>Planning!N$223</f>
        <v/>
      </c>
      <c r="O325" s="103">
        <f>Planning!O$223</f>
        <v>0</v>
      </c>
      <c r="P325" s="104">
        <f>Planning!P$223</f>
        <v>0</v>
      </c>
      <c r="Q325" s="104">
        <f>Planning!Q$223</f>
        <v>0</v>
      </c>
      <c r="R325" s="104">
        <f>Planning!R$223</f>
        <v>0</v>
      </c>
      <c r="S325" s="104">
        <f>Planning!S$223</f>
        <v>0</v>
      </c>
      <c r="T325" s="104">
        <f>Planning!T$223</f>
        <v>0</v>
      </c>
      <c r="U325" s="104">
        <f>Planning!U$223</f>
        <v>0</v>
      </c>
      <c r="V325" s="105">
        <f>Planning!V$223</f>
        <v>0</v>
      </c>
      <c r="W325" s="104">
        <f>Planning!W$223</f>
        <v>0</v>
      </c>
      <c r="X325" s="104">
        <f>Planning!X$223</f>
        <v>0</v>
      </c>
      <c r="Y325" s="104">
        <f>Planning!Y$223</f>
        <v>0</v>
      </c>
      <c r="Z325" s="104">
        <f>Planning!Z$223</f>
        <v>0</v>
      </c>
      <c r="AA325" s="104">
        <f>Planning!AA$223</f>
        <v>0</v>
      </c>
      <c r="AB325" s="104">
        <f>Planning!AB$223</f>
        <v>0</v>
      </c>
      <c r="AC325" s="104">
        <f>Planning!AC$223</f>
        <v>0</v>
      </c>
      <c r="AD325" s="104">
        <f>Planning!AD$223</f>
        <v>0</v>
      </c>
      <c r="AE325" s="103">
        <f>Planning!AE$223</f>
        <v>0</v>
      </c>
      <c r="AF325" s="104">
        <f>Planning!AF$223</f>
        <v>0</v>
      </c>
      <c r="AG325" s="104">
        <f>Planning!AG$223</f>
        <v>0</v>
      </c>
      <c r="AH325" s="104">
        <f>Planning!AH$223</f>
        <v>0</v>
      </c>
      <c r="AI325" s="104">
        <f>Planning!AI$223</f>
        <v>0</v>
      </c>
      <c r="AJ325" s="105">
        <f>Planning!AJ$223</f>
        <v>0</v>
      </c>
      <c r="AK325" s="104">
        <f>Planning!AK$223</f>
        <v>0</v>
      </c>
      <c r="AL325" s="104">
        <f>Planning!AL$223</f>
        <v>0</v>
      </c>
      <c r="AM325" s="104">
        <f>Planning!AM$223</f>
        <v>0</v>
      </c>
      <c r="AN325" s="104">
        <f>Planning!AN$223</f>
        <v>0</v>
      </c>
      <c r="AO325" s="104">
        <f>Planning!AO$223</f>
        <v>0</v>
      </c>
      <c r="AP325" s="104">
        <f>Planning!AP$223</f>
        <v>0</v>
      </c>
      <c r="AQ325" s="104">
        <f>Planning!AQ$223</f>
        <v>0</v>
      </c>
      <c r="AR325" s="104">
        <f>Planning!AR$223</f>
        <v>0</v>
      </c>
      <c r="AS325" s="104">
        <f>Planning!AS$223</f>
        <v>0</v>
      </c>
      <c r="AT325" s="104">
        <f>Planning!AT$223</f>
        <v>0</v>
      </c>
      <c r="AU325" s="103">
        <f>Planning!AU$223</f>
        <v>0</v>
      </c>
      <c r="AV325" s="104">
        <f>Planning!AV$223</f>
        <v>0</v>
      </c>
      <c r="AW325" s="104">
        <f>Planning!AW$223</f>
        <v>0</v>
      </c>
      <c r="AX325" s="104">
        <f>Planning!AX$223</f>
        <v>0</v>
      </c>
      <c r="AY325" s="104">
        <f>Planning!AY$223</f>
        <v>0</v>
      </c>
      <c r="AZ325" s="104">
        <f>Planning!AZ$223</f>
        <v>0</v>
      </c>
      <c r="BA325" s="104">
        <f>Planning!BA$223</f>
        <v>0</v>
      </c>
      <c r="BB325" s="105">
        <f>Planning!BB$223</f>
        <v>0</v>
      </c>
      <c r="BC325" s="72">
        <f>Planning!BC$223</f>
        <v>0</v>
      </c>
      <c r="BD325" s="107"/>
      <c r="BE325" s="433">
        <f>Planning!BE$223</f>
        <v>0</v>
      </c>
      <c r="BF325" s="434">
        <f>Planning!BF$223</f>
        <v>0</v>
      </c>
      <c r="BG325" s="77">
        <f>Planning!BG$223</f>
        <v>0</v>
      </c>
      <c r="BH325" s="78">
        <f>Planning!BH$223</f>
        <v>0</v>
      </c>
      <c r="BI325" s="79" t="str">
        <f>Planning!BI$223</f>
        <v/>
      </c>
      <c r="BJ325" s="80">
        <f>Planning!BJ$223</f>
        <v>38.161290322580641</v>
      </c>
      <c r="BL325" s="323">
        <f>Planning!BL$223</f>
        <v>0</v>
      </c>
      <c r="BM325" s="150">
        <f>Planning!BP$223</f>
        <v>0</v>
      </c>
      <c r="NL325" s="43" t="s">
        <v>63</v>
      </c>
      <c r="NM325" s="43"/>
    </row>
    <row r="326" spans="1:377" s="318" customFormat="1" ht="10.199999999999999" customHeight="1" x14ac:dyDescent="0.3">
      <c r="A326" s="25"/>
      <c r="B326" s="389"/>
      <c r="C326" s="447"/>
      <c r="D326" s="15"/>
      <c r="E326" s="412" t="str">
        <f>Planning!$E$11</f>
        <v>MEP</v>
      </c>
      <c r="F326" s="412"/>
      <c r="G326" s="133">
        <f>(COUNTIF(O319:BB349,Planning!$MX$3))/2</f>
        <v>0</v>
      </c>
      <c r="H326" s="399"/>
      <c r="I326" s="445">
        <f>Conges!$B$10</f>
        <v>44903</v>
      </c>
      <c r="J326" s="446"/>
      <c r="K326" s="446"/>
      <c r="L326" s="446"/>
      <c r="M326" s="446"/>
      <c r="N326" s="81" t="str">
        <f>Planning!N$258</f>
        <v/>
      </c>
      <c r="O326" s="100">
        <f>Planning!O$258</f>
        <v>0</v>
      </c>
      <c r="P326" s="101">
        <f>Planning!P$258</f>
        <v>0</v>
      </c>
      <c r="Q326" s="101">
        <f>Planning!Q$258</f>
        <v>0</v>
      </c>
      <c r="R326" s="101">
        <f>Planning!R$258</f>
        <v>0</v>
      </c>
      <c r="S326" s="101">
        <f>Planning!S$258</f>
        <v>0</v>
      </c>
      <c r="T326" s="101">
        <f>Planning!T$258</f>
        <v>0</v>
      </c>
      <c r="U326" s="101">
        <f>Planning!U$258</f>
        <v>0</v>
      </c>
      <c r="V326" s="102">
        <f>Planning!V$258</f>
        <v>0</v>
      </c>
      <c r="W326" s="101">
        <f>Planning!W$258</f>
        <v>0</v>
      </c>
      <c r="X326" s="101">
        <f>Planning!X$258</f>
        <v>0</v>
      </c>
      <c r="Y326" s="101">
        <f>Planning!Y$258</f>
        <v>0</v>
      </c>
      <c r="Z326" s="101">
        <f>Planning!Z$258</f>
        <v>0</v>
      </c>
      <c r="AA326" s="101">
        <f>Planning!AA$258</f>
        <v>0</v>
      </c>
      <c r="AB326" s="101">
        <f>Planning!AB$258</f>
        <v>0</v>
      </c>
      <c r="AC326" s="101">
        <f>Planning!AC$258</f>
        <v>0</v>
      </c>
      <c r="AD326" s="101">
        <f>Planning!AD$258</f>
        <v>0</v>
      </c>
      <c r="AE326" s="100">
        <f>Planning!AE$258</f>
        <v>0</v>
      </c>
      <c r="AF326" s="101">
        <f>Planning!AF$258</f>
        <v>0</v>
      </c>
      <c r="AG326" s="101">
        <f>Planning!AG$258</f>
        <v>0</v>
      </c>
      <c r="AH326" s="101">
        <f>Planning!AH$258</f>
        <v>0</v>
      </c>
      <c r="AI326" s="101">
        <f>Planning!AI$258</f>
        <v>0</v>
      </c>
      <c r="AJ326" s="102">
        <f>Planning!AJ$258</f>
        <v>0</v>
      </c>
      <c r="AK326" s="101">
        <f>Planning!AK$258</f>
        <v>0</v>
      </c>
      <c r="AL326" s="101">
        <f>Planning!AL$258</f>
        <v>0</v>
      </c>
      <c r="AM326" s="101">
        <f>Planning!AM$258</f>
        <v>0</v>
      </c>
      <c r="AN326" s="101">
        <f>Planning!AN$258</f>
        <v>0</v>
      </c>
      <c r="AO326" s="101">
        <f>Planning!AO$258</f>
        <v>0</v>
      </c>
      <c r="AP326" s="101">
        <f>Planning!AP$258</f>
        <v>0</v>
      </c>
      <c r="AQ326" s="101">
        <f>Planning!AQ$258</f>
        <v>0</v>
      </c>
      <c r="AR326" s="101">
        <f>Planning!AR$258</f>
        <v>0</v>
      </c>
      <c r="AS326" s="101">
        <f>Planning!AS$258</f>
        <v>0</v>
      </c>
      <c r="AT326" s="101">
        <f>Planning!AT$258</f>
        <v>0</v>
      </c>
      <c r="AU326" s="100">
        <f>Planning!AU$258</f>
        <v>0</v>
      </c>
      <c r="AV326" s="101">
        <f>Planning!AV$258</f>
        <v>0</v>
      </c>
      <c r="AW326" s="101">
        <f>Planning!AW$258</f>
        <v>0</v>
      </c>
      <c r="AX326" s="101">
        <f>Planning!AX$258</f>
        <v>0</v>
      </c>
      <c r="AY326" s="101">
        <f>Planning!AY$258</f>
        <v>0</v>
      </c>
      <c r="AZ326" s="101">
        <f>Planning!AZ$258</f>
        <v>0</v>
      </c>
      <c r="BA326" s="101">
        <f>Planning!BA$258</f>
        <v>0</v>
      </c>
      <c r="BB326" s="102">
        <f>Planning!BB$258</f>
        <v>0</v>
      </c>
      <c r="BC326" s="85">
        <f>Planning!BC$258</f>
        <v>0</v>
      </c>
      <c r="BD326" s="107"/>
      <c r="BE326" s="435">
        <f>Planning!BE$258</f>
        <v>0</v>
      </c>
      <c r="BF326" s="436">
        <f>Planning!BF$258</f>
        <v>0</v>
      </c>
      <c r="BG326" s="91">
        <f>Planning!BG$258</f>
        <v>0</v>
      </c>
      <c r="BH326" s="92">
        <f>Planning!BH$258</f>
        <v>0</v>
      </c>
      <c r="BI326" s="93" t="str">
        <f>Planning!BI$258</f>
        <v/>
      </c>
      <c r="BJ326" s="94">
        <f>Planning!BJ$258</f>
        <v>43.612903225806448</v>
      </c>
      <c r="BL326" s="324">
        <f>Planning!BL$258</f>
        <v>0</v>
      </c>
      <c r="BM326" s="149">
        <f>Planning!BP$258</f>
        <v>0</v>
      </c>
      <c r="NL326" s="43" t="s">
        <v>63</v>
      </c>
      <c r="NM326" s="43"/>
    </row>
    <row r="327" spans="1:377" s="318" customFormat="1" ht="10.199999999999999" customHeight="1" x14ac:dyDescent="0.3">
      <c r="A327" s="25"/>
      <c r="B327" s="389"/>
      <c r="C327" s="447"/>
      <c r="D327" s="15"/>
      <c r="E327" s="407" t="str">
        <f>Planning!$E$12</f>
        <v>Renfort</v>
      </c>
      <c r="F327" s="407"/>
      <c r="G327" s="134">
        <f>(COUNTIF(O319:BB349,Planning!$MZ$3))/2</f>
        <v>0</v>
      </c>
      <c r="H327" s="399"/>
      <c r="I327" s="443">
        <f>Conges!$B$11</f>
        <v>44904</v>
      </c>
      <c r="J327" s="444"/>
      <c r="K327" s="444"/>
      <c r="L327" s="444"/>
      <c r="M327" s="444"/>
      <c r="N327" s="68" t="str">
        <f>Planning!N$293</f>
        <v/>
      </c>
      <c r="O327" s="103">
        <f>Planning!O$293</f>
        <v>0</v>
      </c>
      <c r="P327" s="104">
        <f>Planning!P$293</f>
        <v>0</v>
      </c>
      <c r="Q327" s="104">
        <f>Planning!Q$293</f>
        <v>0</v>
      </c>
      <c r="R327" s="104">
        <f>Planning!R$293</f>
        <v>0</v>
      </c>
      <c r="S327" s="104">
        <f>Planning!S$293</f>
        <v>0</v>
      </c>
      <c r="T327" s="104">
        <f>Planning!T$293</f>
        <v>0</v>
      </c>
      <c r="U327" s="104">
        <f>Planning!U$293</f>
        <v>0</v>
      </c>
      <c r="V327" s="105">
        <f>Planning!V$293</f>
        <v>0</v>
      </c>
      <c r="W327" s="104">
        <f>Planning!W$293</f>
        <v>0</v>
      </c>
      <c r="X327" s="104">
        <f>Planning!X$293</f>
        <v>0</v>
      </c>
      <c r="Y327" s="104">
        <f>Planning!Y$293</f>
        <v>0</v>
      </c>
      <c r="Z327" s="104">
        <f>Planning!Z$293</f>
        <v>0</v>
      </c>
      <c r="AA327" s="104">
        <f>Planning!AA$293</f>
        <v>0</v>
      </c>
      <c r="AB327" s="104">
        <f>Planning!AB$293</f>
        <v>0</v>
      </c>
      <c r="AC327" s="104">
        <f>Planning!AC$293</f>
        <v>0</v>
      </c>
      <c r="AD327" s="104">
        <f>Planning!AD$293</f>
        <v>0</v>
      </c>
      <c r="AE327" s="103">
        <f>Planning!AE$293</f>
        <v>0</v>
      </c>
      <c r="AF327" s="104">
        <f>Planning!AF$293</f>
        <v>0</v>
      </c>
      <c r="AG327" s="104">
        <f>Planning!AG$293</f>
        <v>0</v>
      </c>
      <c r="AH327" s="104">
        <f>Planning!AH$293</f>
        <v>0</v>
      </c>
      <c r="AI327" s="104">
        <f>Planning!AI$293</f>
        <v>0</v>
      </c>
      <c r="AJ327" s="105">
        <f>Planning!AJ$293</f>
        <v>0</v>
      </c>
      <c r="AK327" s="104">
        <f>Planning!AK$293</f>
        <v>0</v>
      </c>
      <c r="AL327" s="104">
        <f>Planning!AL$293</f>
        <v>0</v>
      </c>
      <c r="AM327" s="104">
        <f>Planning!AM$293</f>
        <v>0</v>
      </c>
      <c r="AN327" s="104">
        <f>Planning!AN$293</f>
        <v>0</v>
      </c>
      <c r="AO327" s="104">
        <f>Planning!AO$293</f>
        <v>0</v>
      </c>
      <c r="AP327" s="104">
        <f>Planning!AP$293</f>
        <v>0</v>
      </c>
      <c r="AQ327" s="104">
        <f>Planning!AQ$293</f>
        <v>0</v>
      </c>
      <c r="AR327" s="104">
        <f>Planning!AR$293</f>
        <v>0</v>
      </c>
      <c r="AS327" s="104">
        <f>Planning!AS$293</f>
        <v>0</v>
      </c>
      <c r="AT327" s="104">
        <f>Planning!AT$293</f>
        <v>0</v>
      </c>
      <c r="AU327" s="103">
        <f>Planning!AU$293</f>
        <v>0</v>
      </c>
      <c r="AV327" s="104">
        <f>Planning!AV$293</f>
        <v>0</v>
      </c>
      <c r="AW327" s="104">
        <f>Planning!AW$293</f>
        <v>0</v>
      </c>
      <c r="AX327" s="104">
        <f>Planning!AX$293</f>
        <v>0</v>
      </c>
      <c r="AY327" s="104">
        <f>Planning!AY$293</f>
        <v>0</v>
      </c>
      <c r="AZ327" s="104">
        <f>Planning!AZ$293</f>
        <v>0</v>
      </c>
      <c r="BA327" s="104">
        <f>Planning!BA$293</f>
        <v>0</v>
      </c>
      <c r="BB327" s="105">
        <f>Planning!BB$293</f>
        <v>0</v>
      </c>
      <c r="BC327" s="72">
        <f>Planning!BC$293</f>
        <v>0</v>
      </c>
      <c r="BD327" s="107"/>
      <c r="BE327" s="433">
        <f>Planning!BE$293</f>
        <v>0</v>
      </c>
      <c r="BF327" s="434">
        <f>Planning!BF$293</f>
        <v>0</v>
      </c>
      <c r="BG327" s="77">
        <f>Planning!BG$293</f>
        <v>0</v>
      </c>
      <c r="BH327" s="78">
        <f>Planning!BH$293</f>
        <v>0</v>
      </c>
      <c r="BI327" s="79" t="str">
        <f>Planning!BI$293</f>
        <v/>
      </c>
      <c r="BJ327" s="80">
        <f>Planning!BJ$293</f>
        <v>49.064516129032256</v>
      </c>
      <c r="BL327" s="323">
        <f>Planning!BL$293</f>
        <v>0</v>
      </c>
      <c r="BM327" s="150">
        <f>Planning!BP$293</f>
        <v>0</v>
      </c>
      <c r="NL327" s="43" t="s">
        <v>63</v>
      </c>
      <c r="NM327" s="43"/>
    </row>
    <row r="328" spans="1:377" s="318" customFormat="1" ht="10.199999999999999" customHeight="1" x14ac:dyDescent="0.3">
      <c r="A328" s="25"/>
      <c r="B328" s="389"/>
      <c r="C328" s="447"/>
      <c r="D328" s="15"/>
      <c r="E328" s="414" t="str">
        <f>Planning!$E$13</f>
        <v>CHEF</v>
      </c>
      <c r="F328" s="414"/>
      <c r="G328" s="135">
        <f>(COUNTIF(O319:BB349,Planning!$NB$3))/2</f>
        <v>0</v>
      </c>
      <c r="H328" s="399"/>
      <c r="I328" s="445">
        <f>Conges!$B$12</f>
        <v>44905</v>
      </c>
      <c r="J328" s="446"/>
      <c r="K328" s="446"/>
      <c r="L328" s="446"/>
      <c r="M328" s="446"/>
      <c r="N328" s="81" t="str">
        <f>Planning!N$328</f>
        <v/>
      </c>
      <c r="O328" s="100">
        <f>Planning!O$328</f>
        <v>0</v>
      </c>
      <c r="P328" s="101">
        <f>Planning!P$328</f>
        <v>0</v>
      </c>
      <c r="Q328" s="101">
        <f>Planning!Q$328</f>
        <v>0</v>
      </c>
      <c r="R328" s="101">
        <f>Planning!R$328</f>
        <v>0</v>
      </c>
      <c r="S328" s="101">
        <f>Planning!S$328</f>
        <v>0</v>
      </c>
      <c r="T328" s="101">
        <f>Planning!T$328</f>
        <v>0</v>
      </c>
      <c r="U328" s="101">
        <f>Planning!U$328</f>
        <v>0</v>
      </c>
      <c r="V328" s="102">
        <f>Planning!V$328</f>
        <v>0</v>
      </c>
      <c r="W328" s="101">
        <f>Planning!W$328</f>
        <v>0</v>
      </c>
      <c r="X328" s="101">
        <f>Planning!X$328</f>
        <v>0</v>
      </c>
      <c r="Y328" s="101">
        <f>Planning!Y$328</f>
        <v>0</v>
      </c>
      <c r="Z328" s="101">
        <f>Planning!Z$328</f>
        <v>0</v>
      </c>
      <c r="AA328" s="101">
        <f>Planning!AA$328</f>
        <v>0</v>
      </c>
      <c r="AB328" s="101">
        <f>Planning!AB$328</f>
        <v>0</v>
      </c>
      <c r="AC328" s="101">
        <f>Planning!AC$328</f>
        <v>0</v>
      </c>
      <c r="AD328" s="101">
        <f>Planning!AD$328</f>
        <v>0</v>
      </c>
      <c r="AE328" s="100">
        <f>Planning!AE$328</f>
        <v>0</v>
      </c>
      <c r="AF328" s="101">
        <f>Planning!AF$328</f>
        <v>0</v>
      </c>
      <c r="AG328" s="101">
        <f>Planning!AG$328</f>
        <v>0</v>
      </c>
      <c r="AH328" s="101">
        <f>Planning!AH$328</f>
        <v>0</v>
      </c>
      <c r="AI328" s="101">
        <f>Planning!AI$328</f>
        <v>0</v>
      </c>
      <c r="AJ328" s="102">
        <f>Planning!AJ$328</f>
        <v>0</v>
      </c>
      <c r="AK328" s="101">
        <f>Planning!AK$328</f>
        <v>0</v>
      </c>
      <c r="AL328" s="101">
        <f>Planning!AL$328</f>
        <v>0</v>
      </c>
      <c r="AM328" s="101">
        <f>Planning!AM$328</f>
        <v>0</v>
      </c>
      <c r="AN328" s="101">
        <f>Planning!AN$328</f>
        <v>0</v>
      </c>
      <c r="AO328" s="101">
        <f>Planning!AO$328</f>
        <v>0</v>
      </c>
      <c r="AP328" s="101">
        <f>Planning!AP$328</f>
        <v>0</v>
      </c>
      <c r="AQ328" s="101">
        <f>Planning!AQ$328</f>
        <v>0</v>
      </c>
      <c r="AR328" s="101">
        <f>Planning!AR$328</f>
        <v>0</v>
      </c>
      <c r="AS328" s="101">
        <f>Planning!AS$328</f>
        <v>0</v>
      </c>
      <c r="AT328" s="101">
        <f>Planning!AT$328</f>
        <v>0</v>
      </c>
      <c r="AU328" s="100">
        <f>Planning!AU$328</f>
        <v>0</v>
      </c>
      <c r="AV328" s="101">
        <f>Planning!AV$328</f>
        <v>0</v>
      </c>
      <c r="AW328" s="101">
        <f>Planning!AW$328</f>
        <v>0</v>
      </c>
      <c r="AX328" s="101">
        <f>Planning!AX$328</f>
        <v>0</v>
      </c>
      <c r="AY328" s="101">
        <f>Planning!AY$328</f>
        <v>0</v>
      </c>
      <c r="AZ328" s="101">
        <f>Planning!AZ$328</f>
        <v>0</v>
      </c>
      <c r="BA328" s="101">
        <f>Planning!BA$328</f>
        <v>0</v>
      </c>
      <c r="BB328" s="102">
        <f>Planning!BB$328</f>
        <v>0</v>
      </c>
      <c r="BC328" s="85">
        <f>Planning!BC$328</f>
        <v>0</v>
      </c>
      <c r="BD328" s="107"/>
      <c r="BE328" s="435">
        <f>Planning!BE$328</f>
        <v>0</v>
      </c>
      <c r="BF328" s="436">
        <f>Planning!BF$328</f>
        <v>0</v>
      </c>
      <c r="BG328" s="91">
        <f>Planning!BG$328</f>
        <v>0</v>
      </c>
      <c r="BH328" s="92">
        <f>Planning!BH$328</f>
        <v>0</v>
      </c>
      <c r="BI328" s="93" t="str">
        <f>Planning!BI$328</f>
        <v/>
      </c>
      <c r="BJ328" s="94">
        <f>Planning!BJ$328</f>
        <v>54.516129032258064</v>
      </c>
      <c r="BL328" s="324">
        <f>Planning!BL$328</f>
        <v>0</v>
      </c>
      <c r="BM328" s="149">
        <f>Planning!BP$328</f>
        <v>0</v>
      </c>
      <c r="NL328" s="43" t="s">
        <v>63</v>
      </c>
      <c r="NM328" s="43"/>
    </row>
    <row r="329" spans="1:377" s="318" customFormat="1" ht="10.199999999999999" customHeight="1" x14ac:dyDescent="0.3">
      <c r="A329" s="25"/>
      <c r="B329" s="389"/>
      <c r="C329" s="447"/>
      <c r="D329" s="15"/>
      <c r="E329" s="413" t="str">
        <f>Planning!$E$14</f>
        <v>MENAGE</v>
      </c>
      <c r="F329" s="413"/>
      <c r="G329" s="136">
        <f>(COUNTIF(O319:BB349,Planning!$ND$3))/2</f>
        <v>0</v>
      </c>
      <c r="H329" s="399"/>
      <c r="I329" s="443">
        <f>Conges!$B$13</f>
        <v>44906</v>
      </c>
      <c r="J329" s="444"/>
      <c r="K329" s="444"/>
      <c r="L329" s="444"/>
      <c r="M329" s="444"/>
      <c r="N329" s="68" t="str">
        <f>Planning!N$363</f>
        <v/>
      </c>
      <c r="O329" s="103">
        <f>Planning!O$363</f>
        <v>0</v>
      </c>
      <c r="P329" s="104">
        <f>Planning!P$363</f>
        <v>0</v>
      </c>
      <c r="Q329" s="104">
        <f>Planning!Q$363</f>
        <v>0</v>
      </c>
      <c r="R329" s="104">
        <f>Planning!R$363</f>
        <v>0</v>
      </c>
      <c r="S329" s="104">
        <f>Planning!S$363</f>
        <v>0</v>
      </c>
      <c r="T329" s="104">
        <f>Planning!T$363</f>
        <v>0</v>
      </c>
      <c r="U329" s="104">
        <f>Planning!U$363</f>
        <v>0</v>
      </c>
      <c r="V329" s="105">
        <f>Planning!V$363</f>
        <v>0</v>
      </c>
      <c r="W329" s="104">
        <f>Planning!W$363</f>
        <v>0</v>
      </c>
      <c r="X329" s="104">
        <f>Planning!X$363</f>
        <v>0</v>
      </c>
      <c r="Y329" s="104">
        <f>Planning!Y$363</f>
        <v>0</v>
      </c>
      <c r="Z329" s="104">
        <f>Planning!Z$363</f>
        <v>0</v>
      </c>
      <c r="AA329" s="104">
        <f>Planning!AA$363</f>
        <v>0</v>
      </c>
      <c r="AB329" s="104">
        <f>Planning!AB$363</f>
        <v>0</v>
      </c>
      <c r="AC329" s="104">
        <f>Planning!AC$363</f>
        <v>0</v>
      </c>
      <c r="AD329" s="104">
        <f>Planning!AD$363</f>
        <v>0</v>
      </c>
      <c r="AE329" s="103">
        <f>Planning!AE$363</f>
        <v>0</v>
      </c>
      <c r="AF329" s="104">
        <f>Planning!AF$363</f>
        <v>0</v>
      </c>
      <c r="AG329" s="104">
        <f>Planning!AG$363</f>
        <v>0</v>
      </c>
      <c r="AH329" s="104">
        <f>Planning!AH$363</f>
        <v>0</v>
      </c>
      <c r="AI329" s="104">
        <f>Planning!AI$363</f>
        <v>0</v>
      </c>
      <c r="AJ329" s="105">
        <f>Planning!AJ$363</f>
        <v>0</v>
      </c>
      <c r="AK329" s="104">
        <f>Planning!AK$363</f>
        <v>0</v>
      </c>
      <c r="AL329" s="104">
        <f>Planning!AL$363</f>
        <v>0</v>
      </c>
      <c r="AM329" s="104">
        <f>Planning!AM$363</f>
        <v>0</v>
      </c>
      <c r="AN329" s="104">
        <f>Planning!AN$363</f>
        <v>0</v>
      </c>
      <c r="AO329" s="104">
        <f>Planning!AO$363</f>
        <v>0</v>
      </c>
      <c r="AP329" s="104">
        <f>Planning!AP$363</f>
        <v>0</v>
      </c>
      <c r="AQ329" s="104">
        <f>Planning!AQ$363</f>
        <v>0</v>
      </c>
      <c r="AR329" s="104">
        <f>Planning!AR$363</f>
        <v>0</v>
      </c>
      <c r="AS329" s="104">
        <f>Planning!AS$363</f>
        <v>0</v>
      </c>
      <c r="AT329" s="104">
        <f>Planning!AT$363</f>
        <v>0</v>
      </c>
      <c r="AU329" s="103">
        <f>Planning!AU$363</f>
        <v>0</v>
      </c>
      <c r="AV329" s="104">
        <f>Planning!AV$363</f>
        <v>0</v>
      </c>
      <c r="AW329" s="104">
        <f>Planning!AW$363</f>
        <v>0</v>
      </c>
      <c r="AX329" s="104">
        <f>Planning!AX$363</f>
        <v>0</v>
      </c>
      <c r="AY329" s="104">
        <f>Planning!AY$363</f>
        <v>0</v>
      </c>
      <c r="AZ329" s="104">
        <f>Planning!AZ$363</f>
        <v>0</v>
      </c>
      <c r="BA329" s="104">
        <f>Planning!BA$363</f>
        <v>0</v>
      </c>
      <c r="BB329" s="105">
        <f>Planning!BB$363</f>
        <v>0</v>
      </c>
      <c r="BC329" s="72">
        <f>Planning!BC$363</f>
        <v>0</v>
      </c>
      <c r="BD329" s="107"/>
      <c r="BE329" s="433">
        <f>Planning!BE$363</f>
        <v>0</v>
      </c>
      <c r="BF329" s="434">
        <f>Planning!BF$363</f>
        <v>0</v>
      </c>
      <c r="BG329" s="77">
        <f>Planning!BG$363</f>
        <v>0</v>
      </c>
      <c r="BH329" s="78">
        <f>Planning!BH$363</f>
        <v>0</v>
      </c>
      <c r="BI329" s="79" t="str">
        <f>Planning!BI$363</f>
        <v/>
      </c>
      <c r="BJ329" s="80">
        <f>Planning!BJ$363</f>
        <v>59.967741935483865</v>
      </c>
      <c r="BL329" s="323">
        <f>Planning!BL$363</f>
        <v>0</v>
      </c>
      <c r="BM329" s="150">
        <f>Planning!BP$363</f>
        <v>0</v>
      </c>
      <c r="NL329" s="43" t="s">
        <v>63</v>
      </c>
      <c r="NM329" s="43"/>
    </row>
    <row r="330" spans="1:377" s="318" customFormat="1" ht="10.199999999999999" customHeight="1" x14ac:dyDescent="0.3">
      <c r="A330" s="25"/>
      <c r="B330" s="389"/>
      <c r="C330" s="447"/>
      <c r="D330" s="15"/>
      <c r="E330" s="396">
        <f>Planning!$E$15</f>
        <v>0</v>
      </c>
      <c r="F330" s="396"/>
      <c r="G330" s="137">
        <f>(COUNTIF(O319:BB349,Planning!$NF$3))/2</f>
        <v>0</v>
      </c>
      <c r="H330" s="399"/>
      <c r="I330" s="445">
        <f>Conges!$B$14</f>
        <v>44907</v>
      </c>
      <c r="J330" s="446"/>
      <c r="K330" s="446"/>
      <c r="L330" s="446"/>
      <c r="M330" s="446"/>
      <c r="N330" s="81" t="str">
        <f>Planning!N$398</f>
        <v/>
      </c>
      <c r="O330" s="100">
        <f>Planning!O$398</f>
        <v>0</v>
      </c>
      <c r="P330" s="101">
        <f>Planning!P$398</f>
        <v>0</v>
      </c>
      <c r="Q330" s="101">
        <f>Planning!Q$398</f>
        <v>0</v>
      </c>
      <c r="R330" s="101">
        <f>Planning!R$398</f>
        <v>0</v>
      </c>
      <c r="S330" s="101">
        <f>Planning!S$398</f>
        <v>0</v>
      </c>
      <c r="T330" s="101">
        <f>Planning!T$398</f>
        <v>0</v>
      </c>
      <c r="U330" s="101">
        <f>Planning!U$398</f>
        <v>0</v>
      </c>
      <c r="V330" s="102">
        <f>Planning!V$398</f>
        <v>0</v>
      </c>
      <c r="W330" s="101">
        <f>Planning!W$398</f>
        <v>0</v>
      </c>
      <c r="X330" s="101">
        <f>Planning!X$398</f>
        <v>0</v>
      </c>
      <c r="Y330" s="101">
        <f>Planning!Y$398</f>
        <v>0</v>
      </c>
      <c r="Z330" s="101">
        <f>Planning!Z$398</f>
        <v>0</v>
      </c>
      <c r="AA330" s="101">
        <f>Planning!AA$398</f>
        <v>0</v>
      </c>
      <c r="AB330" s="101">
        <f>Planning!AB$398</f>
        <v>0</v>
      </c>
      <c r="AC330" s="101">
        <f>Planning!AC$398</f>
        <v>0</v>
      </c>
      <c r="AD330" s="101">
        <f>Planning!AD$398</f>
        <v>0</v>
      </c>
      <c r="AE330" s="100">
        <f>Planning!AE$398</f>
        <v>0</v>
      </c>
      <c r="AF330" s="101">
        <f>Planning!AF$398</f>
        <v>0</v>
      </c>
      <c r="AG330" s="101">
        <f>Planning!AG$398</f>
        <v>0</v>
      </c>
      <c r="AH330" s="101">
        <f>Planning!AH$398</f>
        <v>0</v>
      </c>
      <c r="AI330" s="101">
        <f>Planning!AI$398</f>
        <v>0</v>
      </c>
      <c r="AJ330" s="102">
        <f>Planning!AJ$398</f>
        <v>0</v>
      </c>
      <c r="AK330" s="101">
        <f>Planning!AK$398</f>
        <v>0</v>
      </c>
      <c r="AL330" s="101">
        <f>Planning!AL$398</f>
        <v>0</v>
      </c>
      <c r="AM330" s="101">
        <f>Planning!AM$398</f>
        <v>0</v>
      </c>
      <c r="AN330" s="101">
        <f>Planning!AN$398</f>
        <v>0</v>
      </c>
      <c r="AO330" s="101">
        <f>Planning!AO$398</f>
        <v>0</v>
      </c>
      <c r="AP330" s="101">
        <f>Planning!AP$398</f>
        <v>0</v>
      </c>
      <c r="AQ330" s="101">
        <f>Planning!AQ$398</f>
        <v>0</v>
      </c>
      <c r="AR330" s="101">
        <f>Planning!AR$398</f>
        <v>0</v>
      </c>
      <c r="AS330" s="101">
        <f>Planning!AS$398</f>
        <v>0</v>
      </c>
      <c r="AT330" s="101">
        <f>Planning!AT$398</f>
        <v>0</v>
      </c>
      <c r="AU330" s="100">
        <f>Planning!AU$398</f>
        <v>0</v>
      </c>
      <c r="AV330" s="101">
        <f>Planning!AV$398</f>
        <v>0</v>
      </c>
      <c r="AW330" s="101">
        <f>Planning!AW$398</f>
        <v>0</v>
      </c>
      <c r="AX330" s="101">
        <f>Planning!AX$398</f>
        <v>0</v>
      </c>
      <c r="AY330" s="101">
        <f>Planning!AY$398</f>
        <v>0</v>
      </c>
      <c r="AZ330" s="101">
        <f>Planning!AZ$398</f>
        <v>0</v>
      </c>
      <c r="BA330" s="101">
        <f>Planning!BA$398</f>
        <v>0</v>
      </c>
      <c r="BB330" s="102">
        <f>Planning!BB$398</f>
        <v>0</v>
      </c>
      <c r="BC330" s="85">
        <f>Planning!BC$398</f>
        <v>0</v>
      </c>
      <c r="BD330" s="107"/>
      <c r="BE330" s="435">
        <f>Planning!BE$398</f>
        <v>0</v>
      </c>
      <c r="BF330" s="436">
        <f>Planning!BF$398</f>
        <v>0</v>
      </c>
      <c r="BG330" s="91">
        <f>Planning!BG$398</f>
        <v>0</v>
      </c>
      <c r="BH330" s="92">
        <f>Planning!BH$398</f>
        <v>0</v>
      </c>
      <c r="BI330" s="93" t="str">
        <f>Planning!BI$398</f>
        <v/>
      </c>
      <c r="BJ330" s="94">
        <f>Planning!BJ$398</f>
        <v>65.419354838709666</v>
      </c>
      <c r="BL330" s="324">
        <f>Planning!BL$398</f>
        <v>0</v>
      </c>
      <c r="BM330" s="149">
        <f>Planning!BP$398</f>
        <v>0</v>
      </c>
      <c r="NL330" s="43" t="s">
        <v>63</v>
      </c>
      <c r="NM330" s="43"/>
    </row>
    <row r="331" spans="1:377" s="318" customFormat="1" ht="10.199999999999999" customHeight="1" x14ac:dyDescent="0.3">
      <c r="A331" s="25"/>
      <c r="B331" s="389"/>
      <c r="C331" s="447"/>
      <c r="D331" s="15"/>
      <c r="E331" s="361"/>
      <c r="F331" s="361"/>
      <c r="G331" s="141">
        <f>(COUNTIF(O319:BB349,Planning!$NH$3))/2</f>
        <v>0</v>
      </c>
      <c r="H331" s="399"/>
      <c r="I331" s="443">
        <f>Conges!$B$15</f>
        <v>44908</v>
      </c>
      <c r="J331" s="444"/>
      <c r="K331" s="444"/>
      <c r="L331" s="444"/>
      <c r="M331" s="444"/>
      <c r="N331" s="68" t="str">
        <f>Planning!N$433</f>
        <v/>
      </c>
      <c r="O331" s="103">
        <f>Planning!O$433</f>
        <v>0</v>
      </c>
      <c r="P331" s="104">
        <f>Planning!P$433</f>
        <v>0</v>
      </c>
      <c r="Q331" s="104">
        <f>Planning!Q$433</f>
        <v>0</v>
      </c>
      <c r="R331" s="104">
        <f>Planning!R$433</f>
        <v>0</v>
      </c>
      <c r="S331" s="104">
        <f>Planning!S$433</f>
        <v>0</v>
      </c>
      <c r="T331" s="104">
        <f>Planning!T$433</f>
        <v>0</v>
      </c>
      <c r="U331" s="104">
        <f>Planning!U$433</f>
        <v>0</v>
      </c>
      <c r="V331" s="105">
        <f>Planning!V$433</f>
        <v>0</v>
      </c>
      <c r="W331" s="103">
        <f>Planning!W$433</f>
        <v>0</v>
      </c>
      <c r="X331" s="104">
        <f>Planning!X$433</f>
        <v>0</v>
      </c>
      <c r="Y331" s="104">
        <f>Planning!Y$433</f>
        <v>0</v>
      </c>
      <c r="Z331" s="104">
        <f>Planning!Z$433</f>
        <v>0</v>
      </c>
      <c r="AA331" s="104">
        <f>Planning!AA$433</f>
        <v>0</v>
      </c>
      <c r="AB331" s="104">
        <f>Planning!AB$433</f>
        <v>0</v>
      </c>
      <c r="AC331" s="104">
        <f>Planning!AC$433</f>
        <v>0</v>
      </c>
      <c r="AD331" s="105">
        <f>Planning!AD$433</f>
        <v>0</v>
      </c>
      <c r="AE331" s="103">
        <f>Planning!AE$433</f>
        <v>0</v>
      </c>
      <c r="AF331" s="104">
        <f>Planning!AF$433</f>
        <v>0</v>
      </c>
      <c r="AG331" s="104">
        <f>Planning!AG$433</f>
        <v>0</v>
      </c>
      <c r="AH331" s="104">
        <f>Planning!AH$433</f>
        <v>0</v>
      </c>
      <c r="AI331" s="104">
        <f>Planning!AI$433</f>
        <v>0</v>
      </c>
      <c r="AJ331" s="105">
        <f>Planning!AJ$433</f>
        <v>0</v>
      </c>
      <c r="AK331" s="103">
        <f>Planning!AK$433</f>
        <v>0</v>
      </c>
      <c r="AL331" s="104">
        <f>Planning!AL$433</f>
        <v>0</v>
      </c>
      <c r="AM331" s="104">
        <f>Planning!AM$433</f>
        <v>0</v>
      </c>
      <c r="AN331" s="104">
        <f>Planning!AN$433</f>
        <v>0</v>
      </c>
      <c r="AO331" s="104">
        <f>Planning!AO$433</f>
        <v>0</v>
      </c>
      <c r="AP331" s="104">
        <f>Planning!AP$433</f>
        <v>0</v>
      </c>
      <c r="AQ331" s="104">
        <f>Planning!AQ$433</f>
        <v>0</v>
      </c>
      <c r="AR331" s="104">
        <f>Planning!AR$433</f>
        <v>0</v>
      </c>
      <c r="AS331" s="104">
        <f>Planning!AS$433</f>
        <v>0</v>
      </c>
      <c r="AT331" s="105">
        <f>Planning!AT$433</f>
        <v>0</v>
      </c>
      <c r="AU331" s="103">
        <f>Planning!AU$433</f>
        <v>0</v>
      </c>
      <c r="AV331" s="104">
        <f>Planning!AV$433</f>
        <v>0</v>
      </c>
      <c r="AW331" s="104">
        <f>Planning!AW$433</f>
        <v>0</v>
      </c>
      <c r="AX331" s="104">
        <f>Planning!AX$433</f>
        <v>0</v>
      </c>
      <c r="AY331" s="104">
        <f>Planning!AY$433</f>
        <v>0</v>
      </c>
      <c r="AZ331" s="104">
        <f>Planning!AZ$433</f>
        <v>0</v>
      </c>
      <c r="BA331" s="104">
        <f>Planning!BA$433</f>
        <v>0</v>
      </c>
      <c r="BB331" s="105">
        <f>Planning!BB$433</f>
        <v>0</v>
      </c>
      <c r="BC331" s="72">
        <f>Planning!BC$433</f>
        <v>0</v>
      </c>
      <c r="BD331" s="107"/>
      <c r="BE331" s="433">
        <f>Planning!BE$433</f>
        <v>0</v>
      </c>
      <c r="BF331" s="434">
        <f>Planning!BF$433</f>
        <v>0</v>
      </c>
      <c r="BG331" s="77">
        <f>Planning!BG$433</f>
        <v>0</v>
      </c>
      <c r="BH331" s="78">
        <f>Planning!BH$433</f>
        <v>0</v>
      </c>
      <c r="BI331" s="79" t="str">
        <f>Planning!BI$433</f>
        <v/>
      </c>
      <c r="BJ331" s="80">
        <f>Planning!BJ$433</f>
        <v>70.870967741935473</v>
      </c>
      <c r="BL331" s="323">
        <f>Planning!BL$433</f>
        <v>0</v>
      </c>
      <c r="BM331" s="150">
        <f>Planning!BP$433</f>
        <v>0</v>
      </c>
      <c r="NL331" s="43" t="s">
        <v>63</v>
      </c>
      <c r="NM331" s="43"/>
    </row>
    <row r="332" spans="1:377" s="318" customFormat="1" ht="10.199999999999999" customHeight="1" x14ac:dyDescent="0.3">
      <c r="A332" s="25"/>
      <c r="B332" s="389"/>
      <c r="C332" s="447"/>
      <c r="D332" s="15"/>
      <c r="E332" s="426"/>
      <c r="F332" s="426"/>
      <c r="G332" s="142">
        <f>(COUNTIF(O319:BB349,Planning!$NJ$3))/2</f>
        <v>0</v>
      </c>
      <c r="H332" s="399"/>
      <c r="I332" s="445">
        <f>Conges!$B$16</f>
        <v>44909</v>
      </c>
      <c r="J332" s="446"/>
      <c r="K332" s="446"/>
      <c r="L332" s="446"/>
      <c r="M332" s="446"/>
      <c r="N332" s="81" t="str">
        <f>Planning!N$468</f>
        <v/>
      </c>
      <c r="O332" s="100">
        <f>Planning!O$468</f>
        <v>0</v>
      </c>
      <c r="P332" s="101">
        <f>Planning!P$468</f>
        <v>0</v>
      </c>
      <c r="Q332" s="101">
        <f>Planning!Q$468</f>
        <v>0</v>
      </c>
      <c r="R332" s="101">
        <f>Planning!R$468</f>
        <v>0</v>
      </c>
      <c r="S332" s="101">
        <f>Planning!S$468</f>
        <v>0</v>
      </c>
      <c r="T332" s="101">
        <f>Planning!T$468</f>
        <v>0</v>
      </c>
      <c r="U332" s="101">
        <f>Planning!U$468</f>
        <v>0</v>
      </c>
      <c r="V332" s="102">
        <f>Planning!V$468</f>
        <v>0</v>
      </c>
      <c r="W332" s="100">
        <f>Planning!W$468</f>
        <v>0</v>
      </c>
      <c r="X332" s="101">
        <f>Planning!X$468</f>
        <v>0</v>
      </c>
      <c r="Y332" s="101">
        <f>Planning!Y$468</f>
        <v>0</v>
      </c>
      <c r="Z332" s="101">
        <f>Planning!Z$468</f>
        <v>0</v>
      </c>
      <c r="AA332" s="101">
        <f>Planning!AA$468</f>
        <v>0</v>
      </c>
      <c r="AB332" s="101">
        <f>Planning!AB$468</f>
        <v>0</v>
      </c>
      <c r="AC332" s="101">
        <f>Planning!AC$468</f>
        <v>0</v>
      </c>
      <c r="AD332" s="102">
        <f>Planning!AD$468</f>
        <v>0</v>
      </c>
      <c r="AE332" s="100">
        <f>Planning!AE$468</f>
        <v>0</v>
      </c>
      <c r="AF332" s="101">
        <f>Planning!AF$468</f>
        <v>0</v>
      </c>
      <c r="AG332" s="101">
        <f>Planning!AG$468</f>
        <v>0</v>
      </c>
      <c r="AH332" s="101">
        <f>Planning!AH$468</f>
        <v>0</v>
      </c>
      <c r="AI332" s="101">
        <f>Planning!AI$468</f>
        <v>0</v>
      </c>
      <c r="AJ332" s="102">
        <f>Planning!AJ$468</f>
        <v>0</v>
      </c>
      <c r="AK332" s="100">
        <f>Planning!AK$468</f>
        <v>0</v>
      </c>
      <c r="AL332" s="101">
        <f>Planning!AL$468</f>
        <v>0</v>
      </c>
      <c r="AM332" s="101">
        <f>Planning!AM$468</f>
        <v>0</v>
      </c>
      <c r="AN332" s="101">
        <f>Planning!AN$468</f>
        <v>0</v>
      </c>
      <c r="AO332" s="101">
        <f>Planning!AO$468</f>
        <v>0</v>
      </c>
      <c r="AP332" s="101">
        <f>Planning!AP$468</f>
        <v>0</v>
      </c>
      <c r="AQ332" s="101">
        <f>Planning!AQ$468</f>
        <v>0</v>
      </c>
      <c r="AR332" s="101">
        <f>Planning!AR$468</f>
        <v>0</v>
      </c>
      <c r="AS332" s="101">
        <f>Planning!AS$468</f>
        <v>0</v>
      </c>
      <c r="AT332" s="102">
        <f>Planning!AT$468</f>
        <v>0</v>
      </c>
      <c r="AU332" s="100">
        <f>Planning!AU$468</f>
        <v>0</v>
      </c>
      <c r="AV332" s="101">
        <f>Planning!AV$468</f>
        <v>0</v>
      </c>
      <c r="AW332" s="101">
        <f>Planning!AW$468</f>
        <v>0</v>
      </c>
      <c r="AX332" s="101">
        <f>Planning!AX$468</f>
        <v>0</v>
      </c>
      <c r="AY332" s="101">
        <f>Planning!AY$468</f>
        <v>0</v>
      </c>
      <c r="AZ332" s="101">
        <f>Planning!AZ$468</f>
        <v>0</v>
      </c>
      <c r="BA332" s="101">
        <f>Planning!BA$468</f>
        <v>0</v>
      </c>
      <c r="BB332" s="102">
        <f>Planning!BB$468</f>
        <v>0</v>
      </c>
      <c r="BC332" s="85">
        <f>Planning!BC$468</f>
        <v>0</v>
      </c>
      <c r="BD332" s="107"/>
      <c r="BE332" s="435">
        <f>Planning!BE$468</f>
        <v>0</v>
      </c>
      <c r="BF332" s="436">
        <f>Planning!BF$468</f>
        <v>0</v>
      </c>
      <c r="BG332" s="91">
        <f>Planning!BG$468</f>
        <v>0</v>
      </c>
      <c r="BH332" s="92">
        <f>Planning!BH$468</f>
        <v>0</v>
      </c>
      <c r="BI332" s="93" t="str">
        <f>Planning!BI$468</f>
        <v/>
      </c>
      <c r="BJ332" s="94">
        <f>Planning!BJ$468</f>
        <v>76.322580645161281</v>
      </c>
      <c r="BL332" s="324">
        <f>Planning!BL$468</f>
        <v>0</v>
      </c>
      <c r="BM332" s="149">
        <f>Planning!BP$468</f>
        <v>0</v>
      </c>
      <c r="NL332" s="43" t="s">
        <v>63</v>
      </c>
      <c r="NM332" s="43"/>
    </row>
    <row r="333" spans="1:377" s="318" customFormat="1" ht="10.199999999999999" customHeight="1" x14ac:dyDescent="0.3">
      <c r="A333" s="25"/>
      <c r="B333" s="389"/>
      <c r="C333" s="447"/>
      <c r="D333" s="15"/>
      <c r="E333" s="379" t="str">
        <f>Planning!$E$18</f>
        <v>H sans Renfort</v>
      </c>
      <c r="F333" s="379"/>
      <c r="G333" s="138">
        <f>SUM(G324:G332)-G327</f>
        <v>0</v>
      </c>
      <c r="H333" s="399"/>
      <c r="I333" s="443">
        <f>Conges!$B$17</f>
        <v>44910</v>
      </c>
      <c r="J333" s="444"/>
      <c r="K333" s="444"/>
      <c r="L333" s="444"/>
      <c r="M333" s="444"/>
      <c r="N333" s="68" t="str">
        <f>Planning!N$503</f>
        <v/>
      </c>
      <c r="O333" s="103">
        <f>Planning!O$503</f>
        <v>0</v>
      </c>
      <c r="P333" s="104">
        <f>Planning!P$503</f>
        <v>0</v>
      </c>
      <c r="Q333" s="104">
        <f>Planning!Q$503</f>
        <v>0</v>
      </c>
      <c r="R333" s="104">
        <f>Planning!R$503</f>
        <v>0</v>
      </c>
      <c r="S333" s="104">
        <f>Planning!S$503</f>
        <v>0</v>
      </c>
      <c r="T333" s="104">
        <f>Planning!T$503</f>
        <v>0</v>
      </c>
      <c r="U333" s="104">
        <f>Planning!U$503</f>
        <v>0</v>
      </c>
      <c r="V333" s="105">
        <f>Planning!V$503</f>
        <v>0</v>
      </c>
      <c r="W333" s="103">
        <f>Planning!W$503</f>
        <v>0</v>
      </c>
      <c r="X333" s="104">
        <f>Planning!X$503</f>
        <v>0</v>
      </c>
      <c r="Y333" s="104">
        <f>Planning!Y$503</f>
        <v>0</v>
      </c>
      <c r="Z333" s="104">
        <f>Planning!Z$503</f>
        <v>0</v>
      </c>
      <c r="AA333" s="104">
        <f>Planning!AA$503</f>
        <v>0</v>
      </c>
      <c r="AB333" s="104">
        <f>Planning!AB$503</f>
        <v>0</v>
      </c>
      <c r="AC333" s="104">
        <f>Planning!AC$503</f>
        <v>0</v>
      </c>
      <c r="AD333" s="105">
        <f>Planning!AD$503</f>
        <v>0</v>
      </c>
      <c r="AE333" s="103">
        <f>Planning!AE$503</f>
        <v>0</v>
      </c>
      <c r="AF333" s="104">
        <f>Planning!AF$503</f>
        <v>0</v>
      </c>
      <c r="AG333" s="104">
        <f>Planning!AG$503</f>
        <v>0</v>
      </c>
      <c r="AH333" s="104">
        <f>Planning!AH$503</f>
        <v>0</v>
      </c>
      <c r="AI333" s="104">
        <f>Planning!AI$503</f>
        <v>0</v>
      </c>
      <c r="AJ333" s="105">
        <f>Planning!AJ$503</f>
        <v>0</v>
      </c>
      <c r="AK333" s="103">
        <f>Planning!AK$503</f>
        <v>0</v>
      </c>
      <c r="AL333" s="104">
        <f>Planning!AL$503</f>
        <v>0</v>
      </c>
      <c r="AM333" s="104">
        <f>Planning!AM$503</f>
        <v>0</v>
      </c>
      <c r="AN333" s="104">
        <f>Planning!AN$503</f>
        <v>0</v>
      </c>
      <c r="AO333" s="104">
        <f>Planning!AO$503</f>
        <v>0</v>
      </c>
      <c r="AP333" s="104">
        <f>Planning!AP$503</f>
        <v>0</v>
      </c>
      <c r="AQ333" s="104">
        <f>Planning!AQ$503</f>
        <v>0</v>
      </c>
      <c r="AR333" s="104">
        <f>Planning!AR$503</f>
        <v>0</v>
      </c>
      <c r="AS333" s="104">
        <f>Planning!AS$503</f>
        <v>0</v>
      </c>
      <c r="AT333" s="105">
        <f>Planning!AT$503</f>
        <v>0</v>
      </c>
      <c r="AU333" s="103">
        <f>Planning!AU$503</f>
        <v>0</v>
      </c>
      <c r="AV333" s="104">
        <f>Planning!AV$503</f>
        <v>0</v>
      </c>
      <c r="AW333" s="104">
        <f>Planning!AW$503</f>
        <v>0</v>
      </c>
      <c r="AX333" s="104">
        <f>Planning!AX$503</f>
        <v>0</v>
      </c>
      <c r="AY333" s="104">
        <f>Planning!AY$503</f>
        <v>0</v>
      </c>
      <c r="AZ333" s="104">
        <f>Planning!AZ$503</f>
        <v>0</v>
      </c>
      <c r="BA333" s="104">
        <f>Planning!BA$503</f>
        <v>0</v>
      </c>
      <c r="BB333" s="105">
        <f>Planning!BB$503</f>
        <v>0</v>
      </c>
      <c r="BC333" s="72">
        <f>Planning!BC$503</f>
        <v>0</v>
      </c>
      <c r="BD333" s="107"/>
      <c r="BE333" s="433">
        <f>Planning!BE$503</f>
        <v>0</v>
      </c>
      <c r="BF333" s="434">
        <f>Planning!BF$503</f>
        <v>0</v>
      </c>
      <c r="BG333" s="77">
        <f>Planning!BG$503</f>
        <v>0</v>
      </c>
      <c r="BH333" s="78">
        <f>Planning!BH$503</f>
        <v>0</v>
      </c>
      <c r="BI333" s="79" t="str">
        <f>Planning!BI$503</f>
        <v/>
      </c>
      <c r="BJ333" s="80">
        <f>Planning!BJ$503</f>
        <v>81.774193548387089</v>
      </c>
      <c r="BL333" s="323">
        <f>Planning!BL$503</f>
        <v>0</v>
      </c>
      <c r="BM333" s="150">
        <f>Planning!BP$503</f>
        <v>0</v>
      </c>
      <c r="NL333" s="43" t="s">
        <v>63</v>
      </c>
      <c r="NM333" s="43"/>
    </row>
    <row r="334" spans="1:377" s="318" customFormat="1" ht="10.199999999999999" customHeight="1" x14ac:dyDescent="0.3">
      <c r="A334" s="25"/>
      <c r="B334" s="389"/>
      <c r="C334" s="447"/>
      <c r="D334" s="15"/>
      <c r="E334" s="379" t="str">
        <f>Planning!$E$19</f>
        <v>H avec Renfort</v>
      </c>
      <c r="F334" s="379"/>
      <c r="G334" s="138">
        <f>SUM(G324:G332)</f>
        <v>0</v>
      </c>
      <c r="H334" s="399"/>
      <c r="I334" s="445">
        <f>Conges!$B$18</f>
        <v>44911</v>
      </c>
      <c r="J334" s="446"/>
      <c r="K334" s="446"/>
      <c r="L334" s="446"/>
      <c r="M334" s="446"/>
      <c r="N334" s="81" t="str">
        <f>Planning!N$538</f>
        <v/>
      </c>
      <c r="O334" s="100">
        <f>Planning!O$538</f>
        <v>0</v>
      </c>
      <c r="P334" s="101">
        <f>Planning!P$538</f>
        <v>0</v>
      </c>
      <c r="Q334" s="101">
        <f>Planning!Q$538</f>
        <v>0</v>
      </c>
      <c r="R334" s="101">
        <f>Planning!R$538</f>
        <v>0</v>
      </c>
      <c r="S334" s="101">
        <f>Planning!S$538</f>
        <v>0</v>
      </c>
      <c r="T334" s="101">
        <f>Planning!T$538</f>
        <v>0</v>
      </c>
      <c r="U334" s="101">
        <f>Planning!U$538</f>
        <v>0</v>
      </c>
      <c r="V334" s="102">
        <f>Planning!V$538</f>
        <v>0</v>
      </c>
      <c r="W334" s="100">
        <f>Planning!W$538</f>
        <v>0</v>
      </c>
      <c r="X334" s="101">
        <f>Planning!X$538</f>
        <v>0</v>
      </c>
      <c r="Y334" s="101">
        <f>Planning!Y$538</f>
        <v>0</v>
      </c>
      <c r="Z334" s="101">
        <f>Planning!Z$538</f>
        <v>0</v>
      </c>
      <c r="AA334" s="101">
        <f>Planning!AA$538</f>
        <v>0</v>
      </c>
      <c r="AB334" s="101">
        <f>Planning!AB$538</f>
        <v>0</v>
      </c>
      <c r="AC334" s="101">
        <f>Planning!AC$538</f>
        <v>0</v>
      </c>
      <c r="AD334" s="102">
        <f>Planning!AD$538</f>
        <v>0</v>
      </c>
      <c r="AE334" s="100">
        <f>Planning!AE$538</f>
        <v>0</v>
      </c>
      <c r="AF334" s="101">
        <f>Planning!AF$538</f>
        <v>0</v>
      </c>
      <c r="AG334" s="101">
        <f>Planning!AG$538</f>
        <v>0</v>
      </c>
      <c r="AH334" s="101">
        <f>Planning!AH$538</f>
        <v>0</v>
      </c>
      <c r="AI334" s="101">
        <f>Planning!AI$538</f>
        <v>0</v>
      </c>
      <c r="AJ334" s="102">
        <f>Planning!AJ$538</f>
        <v>0</v>
      </c>
      <c r="AK334" s="100">
        <f>Planning!AK$538</f>
        <v>0</v>
      </c>
      <c r="AL334" s="101">
        <f>Planning!AL$538</f>
        <v>0</v>
      </c>
      <c r="AM334" s="101">
        <f>Planning!AM$538</f>
        <v>0</v>
      </c>
      <c r="AN334" s="101">
        <f>Planning!AN$538</f>
        <v>0</v>
      </c>
      <c r="AO334" s="101">
        <f>Planning!AO$538</f>
        <v>0</v>
      </c>
      <c r="AP334" s="101">
        <f>Planning!AP$538</f>
        <v>0</v>
      </c>
      <c r="AQ334" s="101">
        <f>Planning!AQ$538</f>
        <v>0</v>
      </c>
      <c r="AR334" s="101">
        <f>Planning!AR$538</f>
        <v>0</v>
      </c>
      <c r="AS334" s="101">
        <f>Planning!AS$538</f>
        <v>0</v>
      </c>
      <c r="AT334" s="102">
        <f>Planning!AT$538</f>
        <v>0</v>
      </c>
      <c r="AU334" s="100">
        <f>Planning!AU$538</f>
        <v>0</v>
      </c>
      <c r="AV334" s="101">
        <f>Planning!AV$538</f>
        <v>0</v>
      </c>
      <c r="AW334" s="101">
        <f>Planning!AW$538</f>
        <v>0</v>
      </c>
      <c r="AX334" s="101">
        <f>Planning!AX$538</f>
        <v>0</v>
      </c>
      <c r="AY334" s="101">
        <f>Planning!AY$538</f>
        <v>0</v>
      </c>
      <c r="AZ334" s="101">
        <f>Planning!AZ$538</f>
        <v>0</v>
      </c>
      <c r="BA334" s="101">
        <f>Planning!BA$538</f>
        <v>0</v>
      </c>
      <c r="BB334" s="102">
        <f>Planning!BB$538</f>
        <v>0</v>
      </c>
      <c r="BC334" s="85">
        <f>Planning!BC$538</f>
        <v>0</v>
      </c>
      <c r="BD334" s="107"/>
      <c r="BE334" s="435">
        <f>Planning!BE$538</f>
        <v>0</v>
      </c>
      <c r="BF334" s="436">
        <f>Planning!BF$538</f>
        <v>0</v>
      </c>
      <c r="BG334" s="91">
        <f>Planning!BG$538</f>
        <v>0</v>
      </c>
      <c r="BH334" s="92">
        <f>Planning!BH$538</f>
        <v>0</v>
      </c>
      <c r="BI334" s="93" t="str">
        <f>Planning!BI$538</f>
        <v/>
      </c>
      <c r="BJ334" s="94">
        <f>Planning!BJ$538</f>
        <v>87.225806451612897</v>
      </c>
      <c r="BL334" s="324">
        <f>Planning!BL$538</f>
        <v>0</v>
      </c>
      <c r="BM334" s="149">
        <f>Planning!BP$538</f>
        <v>0</v>
      </c>
      <c r="NL334" s="43" t="s">
        <v>63</v>
      </c>
      <c r="NM334" s="43"/>
    </row>
    <row r="335" spans="1:377" s="318" customFormat="1" ht="10.199999999999999" customHeight="1" x14ac:dyDescent="0.3">
      <c r="A335" s="25"/>
      <c r="B335" s="389"/>
      <c r="C335" s="447"/>
      <c r="D335" s="15"/>
      <c r="E335" s="106"/>
      <c r="F335" s="106"/>
      <c r="G335" s="106"/>
      <c r="H335" s="399"/>
      <c r="I335" s="443">
        <f>Conges!$B$19</f>
        <v>44912</v>
      </c>
      <c r="J335" s="444"/>
      <c r="K335" s="444"/>
      <c r="L335" s="444"/>
      <c r="M335" s="444"/>
      <c r="N335" s="68" t="str">
        <f>Planning!N$573</f>
        <v/>
      </c>
      <c r="O335" s="103">
        <f>Planning!O$573</f>
        <v>0</v>
      </c>
      <c r="P335" s="104">
        <f>Planning!P$573</f>
        <v>0</v>
      </c>
      <c r="Q335" s="104">
        <f>Planning!Q$573</f>
        <v>0</v>
      </c>
      <c r="R335" s="104">
        <f>Planning!R$573</f>
        <v>0</v>
      </c>
      <c r="S335" s="104">
        <f>Planning!S$573</f>
        <v>0</v>
      </c>
      <c r="T335" s="104">
        <f>Planning!T$573</f>
        <v>0</v>
      </c>
      <c r="U335" s="104">
        <f>Planning!U$573</f>
        <v>0</v>
      </c>
      <c r="V335" s="105">
        <f>Planning!V$573</f>
        <v>0</v>
      </c>
      <c r="W335" s="103">
        <f>Planning!W$573</f>
        <v>0</v>
      </c>
      <c r="X335" s="104">
        <f>Planning!X$573</f>
        <v>0</v>
      </c>
      <c r="Y335" s="104">
        <f>Planning!Y$573</f>
        <v>0</v>
      </c>
      <c r="Z335" s="104">
        <f>Planning!Z$573</f>
        <v>0</v>
      </c>
      <c r="AA335" s="104">
        <f>Planning!AA$573</f>
        <v>0</v>
      </c>
      <c r="AB335" s="104">
        <f>Planning!AB$573</f>
        <v>0</v>
      </c>
      <c r="AC335" s="104">
        <f>Planning!AC$573</f>
        <v>0</v>
      </c>
      <c r="AD335" s="105">
        <f>Planning!AD$573</f>
        <v>0</v>
      </c>
      <c r="AE335" s="103">
        <f>Planning!AE$573</f>
        <v>0</v>
      </c>
      <c r="AF335" s="104">
        <f>Planning!AF$573</f>
        <v>0</v>
      </c>
      <c r="AG335" s="104">
        <f>Planning!AG$573</f>
        <v>0</v>
      </c>
      <c r="AH335" s="104">
        <f>Planning!AH$573</f>
        <v>0</v>
      </c>
      <c r="AI335" s="104">
        <f>Planning!AI$573</f>
        <v>0</v>
      </c>
      <c r="AJ335" s="105">
        <f>Planning!AJ$573</f>
        <v>0</v>
      </c>
      <c r="AK335" s="103">
        <f>Planning!AK$573</f>
        <v>0</v>
      </c>
      <c r="AL335" s="104">
        <f>Planning!AL$573</f>
        <v>0</v>
      </c>
      <c r="AM335" s="104">
        <f>Planning!AM$573</f>
        <v>0</v>
      </c>
      <c r="AN335" s="104">
        <f>Planning!AN$573</f>
        <v>0</v>
      </c>
      <c r="AO335" s="104">
        <f>Planning!AO$573</f>
        <v>0</v>
      </c>
      <c r="AP335" s="104">
        <f>Planning!AP$573</f>
        <v>0</v>
      </c>
      <c r="AQ335" s="104">
        <f>Planning!AQ$573</f>
        <v>0</v>
      </c>
      <c r="AR335" s="104">
        <f>Planning!AR$573</f>
        <v>0</v>
      </c>
      <c r="AS335" s="104">
        <f>Planning!AS$573</f>
        <v>0</v>
      </c>
      <c r="AT335" s="105">
        <f>Planning!AT$573</f>
        <v>0</v>
      </c>
      <c r="AU335" s="103">
        <f>Planning!AU$573</f>
        <v>0</v>
      </c>
      <c r="AV335" s="104">
        <f>Planning!AV$573</f>
        <v>0</v>
      </c>
      <c r="AW335" s="104">
        <f>Planning!AW$573</f>
        <v>0</v>
      </c>
      <c r="AX335" s="104">
        <f>Planning!AX$573</f>
        <v>0</v>
      </c>
      <c r="AY335" s="104">
        <f>Planning!AY$573</f>
        <v>0</v>
      </c>
      <c r="AZ335" s="104">
        <f>Planning!AZ$573</f>
        <v>0</v>
      </c>
      <c r="BA335" s="104">
        <f>Planning!BA$573</f>
        <v>0</v>
      </c>
      <c r="BB335" s="105">
        <f>Planning!BB$573</f>
        <v>0</v>
      </c>
      <c r="BC335" s="72">
        <f>Planning!BC$573</f>
        <v>0</v>
      </c>
      <c r="BD335" s="107"/>
      <c r="BE335" s="433">
        <f>Planning!BE$573</f>
        <v>0</v>
      </c>
      <c r="BF335" s="434">
        <f>Planning!BF$573</f>
        <v>0</v>
      </c>
      <c r="BG335" s="77">
        <f>Planning!BG$573</f>
        <v>0</v>
      </c>
      <c r="BH335" s="78">
        <f>Planning!BH$573</f>
        <v>0</v>
      </c>
      <c r="BI335" s="79" t="str">
        <f>Planning!BI$573</f>
        <v/>
      </c>
      <c r="BJ335" s="80">
        <f>Planning!BJ$573</f>
        <v>92.677419354838705</v>
      </c>
      <c r="BL335" s="323">
        <f>Planning!BL$573</f>
        <v>0</v>
      </c>
      <c r="BM335" s="150">
        <f>Planning!BP$573</f>
        <v>0</v>
      </c>
      <c r="NL335" s="43" t="s">
        <v>63</v>
      </c>
      <c r="NM335" s="43"/>
    </row>
    <row r="336" spans="1:377" s="318" customFormat="1" ht="10.199999999999999" customHeight="1" x14ac:dyDescent="0.3">
      <c r="A336" s="25"/>
      <c r="B336" s="389"/>
      <c r="C336" s="447"/>
      <c r="D336" s="15"/>
      <c r="E336" s="106"/>
      <c r="F336" s="106"/>
      <c r="G336" s="106"/>
      <c r="H336" s="399"/>
      <c r="I336" s="445">
        <f>Conges!$B$20</f>
        <v>44913</v>
      </c>
      <c r="J336" s="446"/>
      <c r="K336" s="446"/>
      <c r="L336" s="446"/>
      <c r="M336" s="446"/>
      <c r="N336" s="81" t="str">
        <f>Planning!N$608</f>
        <v/>
      </c>
      <c r="O336" s="100">
        <f>Planning!O$608</f>
        <v>0</v>
      </c>
      <c r="P336" s="101">
        <f>Planning!P$608</f>
        <v>0</v>
      </c>
      <c r="Q336" s="101">
        <f>Planning!Q$608</f>
        <v>0</v>
      </c>
      <c r="R336" s="101">
        <f>Planning!R$608</f>
        <v>0</v>
      </c>
      <c r="S336" s="101">
        <f>Planning!S$608</f>
        <v>0</v>
      </c>
      <c r="T336" s="101">
        <f>Planning!T$608</f>
        <v>0</v>
      </c>
      <c r="U336" s="101">
        <f>Planning!U$608</f>
        <v>0</v>
      </c>
      <c r="V336" s="102">
        <f>Planning!V$608</f>
        <v>0</v>
      </c>
      <c r="W336" s="100">
        <f>Planning!W$608</f>
        <v>0</v>
      </c>
      <c r="X336" s="101">
        <f>Planning!X$608</f>
        <v>0</v>
      </c>
      <c r="Y336" s="101">
        <f>Planning!Y$608</f>
        <v>0</v>
      </c>
      <c r="Z336" s="101">
        <f>Planning!Z$608</f>
        <v>0</v>
      </c>
      <c r="AA336" s="101">
        <f>Planning!AA$608</f>
        <v>0</v>
      </c>
      <c r="AB336" s="101">
        <f>Planning!AB$608</f>
        <v>0</v>
      </c>
      <c r="AC336" s="101">
        <f>Planning!AC$608</f>
        <v>0</v>
      </c>
      <c r="AD336" s="102">
        <f>Planning!AD$608</f>
        <v>0</v>
      </c>
      <c r="AE336" s="100">
        <f>Planning!AE$608</f>
        <v>0</v>
      </c>
      <c r="AF336" s="101">
        <f>Planning!AF$608</f>
        <v>0</v>
      </c>
      <c r="AG336" s="101">
        <f>Planning!AG$608</f>
        <v>0</v>
      </c>
      <c r="AH336" s="101">
        <f>Planning!AH$608</f>
        <v>0</v>
      </c>
      <c r="AI336" s="101">
        <f>Planning!AI$608</f>
        <v>0</v>
      </c>
      <c r="AJ336" s="102">
        <f>Planning!AJ$608</f>
        <v>0</v>
      </c>
      <c r="AK336" s="100">
        <f>Planning!AK$608</f>
        <v>0</v>
      </c>
      <c r="AL336" s="101">
        <f>Planning!AL$608</f>
        <v>0</v>
      </c>
      <c r="AM336" s="101">
        <f>Planning!AM$608</f>
        <v>0</v>
      </c>
      <c r="AN336" s="101">
        <f>Planning!AN$608</f>
        <v>0</v>
      </c>
      <c r="AO336" s="101">
        <f>Planning!AO$608</f>
        <v>0</v>
      </c>
      <c r="AP336" s="101">
        <f>Planning!AP$608</f>
        <v>0</v>
      </c>
      <c r="AQ336" s="101">
        <f>Planning!AQ$608</f>
        <v>0</v>
      </c>
      <c r="AR336" s="101">
        <f>Planning!AR$608</f>
        <v>0</v>
      </c>
      <c r="AS336" s="101">
        <f>Planning!AS$608</f>
        <v>0</v>
      </c>
      <c r="AT336" s="102">
        <f>Planning!AT$608</f>
        <v>0</v>
      </c>
      <c r="AU336" s="100">
        <f>Planning!AU$608</f>
        <v>0</v>
      </c>
      <c r="AV336" s="101">
        <f>Planning!AV$608</f>
        <v>0</v>
      </c>
      <c r="AW336" s="101">
        <f>Planning!AW$608</f>
        <v>0</v>
      </c>
      <c r="AX336" s="101">
        <f>Planning!AX$608</f>
        <v>0</v>
      </c>
      <c r="AY336" s="101">
        <f>Planning!AY$608</f>
        <v>0</v>
      </c>
      <c r="AZ336" s="101">
        <f>Planning!AZ$608</f>
        <v>0</v>
      </c>
      <c r="BA336" s="101">
        <f>Planning!BA$608</f>
        <v>0</v>
      </c>
      <c r="BB336" s="102">
        <f>Planning!BB$608</f>
        <v>0</v>
      </c>
      <c r="BC336" s="85">
        <f>Planning!BC$608</f>
        <v>0</v>
      </c>
      <c r="BD336" s="107"/>
      <c r="BE336" s="435">
        <f>Planning!BE$608</f>
        <v>0</v>
      </c>
      <c r="BF336" s="436">
        <f>Planning!BF$608</f>
        <v>0</v>
      </c>
      <c r="BG336" s="91">
        <f>Planning!BG$608</f>
        <v>0</v>
      </c>
      <c r="BH336" s="92">
        <f>Planning!BH$608</f>
        <v>0</v>
      </c>
      <c r="BI336" s="93" t="str">
        <f>Planning!BI$608</f>
        <v/>
      </c>
      <c r="BJ336" s="94">
        <f>Planning!BJ$608</f>
        <v>98.129032258064512</v>
      </c>
      <c r="BL336" s="324">
        <f>Planning!BL$608</f>
        <v>0</v>
      </c>
      <c r="BM336" s="149">
        <f>Planning!BP$608</f>
        <v>0</v>
      </c>
      <c r="NL336" s="43" t="s">
        <v>63</v>
      </c>
      <c r="NM336" s="43"/>
    </row>
    <row r="337" spans="1:377" s="318" customFormat="1" ht="10.199999999999999" customHeight="1" x14ac:dyDescent="0.3">
      <c r="A337" s="25"/>
      <c r="B337" s="389"/>
      <c r="C337" s="447"/>
      <c r="D337" s="15"/>
      <c r="E337" s="106"/>
      <c r="F337" s="106"/>
      <c r="G337" s="106"/>
      <c r="H337" s="399"/>
      <c r="I337" s="443">
        <f>Conges!$B$21</f>
        <v>44914</v>
      </c>
      <c r="J337" s="444"/>
      <c r="K337" s="444"/>
      <c r="L337" s="444"/>
      <c r="M337" s="444"/>
      <c r="N337" s="68" t="str">
        <f>Planning!N$643</f>
        <v/>
      </c>
      <c r="O337" s="103">
        <f>Planning!O$643</f>
        <v>0</v>
      </c>
      <c r="P337" s="104">
        <f>Planning!P$643</f>
        <v>0</v>
      </c>
      <c r="Q337" s="104">
        <f>Planning!Q$643</f>
        <v>0</v>
      </c>
      <c r="R337" s="104">
        <f>Planning!R$643</f>
        <v>0</v>
      </c>
      <c r="S337" s="104">
        <f>Planning!S$643</f>
        <v>0</v>
      </c>
      <c r="T337" s="104">
        <f>Planning!T$643</f>
        <v>0</v>
      </c>
      <c r="U337" s="104">
        <f>Planning!U$643</f>
        <v>0</v>
      </c>
      <c r="V337" s="105">
        <f>Planning!V$643</f>
        <v>0</v>
      </c>
      <c r="W337" s="103">
        <f>Planning!W$643</f>
        <v>0</v>
      </c>
      <c r="X337" s="104">
        <f>Planning!X$643</f>
        <v>0</v>
      </c>
      <c r="Y337" s="104">
        <f>Planning!Y$643</f>
        <v>0</v>
      </c>
      <c r="Z337" s="104">
        <f>Planning!Z$643</f>
        <v>0</v>
      </c>
      <c r="AA337" s="104">
        <f>Planning!AA$643</f>
        <v>0</v>
      </c>
      <c r="AB337" s="104">
        <f>Planning!AB$643</f>
        <v>0</v>
      </c>
      <c r="AC337" s="104">
        <f>Planning!AC$643</f>
        <v>0</v>
      </c>
      <c r="AD337" s="105">
        <f>Planning!AD$643</f>
        <v>0</v>
      </c>
      <c r="AE337" s="103">
        <f>Planning!AE$643</f>
        <v>0</v>
      </c>
      <c r="AF337" s="104">
        <f>Planning!AF$643</f>
        <v>0</v>
      </c>
      <c r="AG337" s="104">
        <f>Planning!AG$643</f>
        <v>0</v>
      </c>
      <c r="AH337" s="104">
        <f>Planning!AH$643</f>
        <v>0</v>
      </c>
      <c r="AI337" s="104">
        <f>Planning!AI$643</f>
        <v>0</v>
      </c>
      <c r="AJ337" s="105">
        <f>Planning!AJ$643</f>
        <v>0</v>
      </c>
      <c r="AK337" s="103">
        <f>Planning!AK$643</f>
        <v>0</v>
      </c>
      <c r="AL337" s="104">
        <f>Planning!AL$643</f>
        <v>0</v>
      </c>
      <c r="AM337" s="104">
        <f>Planning!AM$643</f>
        <v>0</v>
      </c>
      <c r="AN337" s="104">
        <f>Planning!AN$643</f>
        <v>0</v>
      </c>
      <c r="AO337" s="104">
        <f>Planning!AO$643</f>
        <v>0</v>
      </c>
      <c r="AP337" s="104">
        <f>Planning!AP$643</f>
        <v>0</v>
      </c>
      <c r="AQ337" s="104">
        <f>Planning!AQ$643</f>
        <v>0</v>
      </c>
      <c r="AR337" s="104">
        <f>Planning!AR$643</f>
        <v>0</v>
      </c>
      <c r="AS337" s="104">
        <f>Planning!AS$643</f>
        <v>0</v>
      </c>
      <c r="AT337" s="105">
        <f>Planning!AT$643</f>
        <v>0</v>
      </c>
      <c r="AU337" s="103">
        <f>Planning!AU$643</f>
        <v>0</v>
      </c>
      <c r="AV337" s="104">
        <f>Planning!AV$643</f>
        <v>0</v>
      </c>
      <c r="AW337" s="104">
        <f>Planning!AW$643</f>
        <v>0</v>
      </c>
      <c r="AX337" s="104">
        <f>Planning!AX$643</f>
        <v>0</v>
      </c>
      <c r="AY337" s="104">
        <f>Planning!AY$643</f>
        <v>0</v>
      </c>
      <c r="AZ337" s="104">
        <f>Planning!AZ$643</f>
        <v>0</v>
      </c>
      <c r="BA337" s="104">
        <f>Planning!BA$643</f>
        <v>0</v>
      </c>
      <c r="BB337" s="105">
        <f>Planning!BB$643</f>
        <v>0</v>
      </c>
      <c r="BC337" s="72">
        <f>Planning!BC$643</f>
        <v>0</v>
      </c>
      <c r="BD337" s="107"/>
      <c r="BE337" s="433">
        <f>Planning!BE$643</f>
        <v>0</v>
      </c>
      <c r="BF337" s="434">
        <f>Planning!BF$643</f>
        <v>0</v>
      </c>
      <c r="BG337" s="77">
        <f>Planning!BG$643</f>
        <v>0</v>
      </c>
      <c r="BH337" s="78">
        <f>Planning!BH$643</f>
        <v>0</v>
      </c>
      <c r="BI337" s="79" t="str">
        <f>Planning!BI$643</f>
        <v/>
      </c>
      <c r="BJ337" s="80">
        <f>Planning!BJ$643</f>
        <v>103.58064516129032</v>
      </c>
      <c r="BL337" s="323">
        <f>Planning!BL$643</f>
        <v>0</v>
      </c>
      <c r="BM337" s="150">
        <f>Planning!BP$643</f>
        <v>0</v>
      </c>
      <c r="NL337" s="43" t="s">
        <v>63</v>
      </c>
      <c r="NM337" s="43"/>
    </row>
    <row r="338" spans="1:377" s="318" customFormat="1" ht="10.199999999999999" customHeight="1" x14ac:dyDescent="0.3">
      <c r="A338" s="25"/>
      <c r="B338" s="389"/>
      <c r="C338" s="447"/>
      <c r="D338" s="15"/>
      <c r="E338" s="106"/>
      <c r="F338" s="106"/>
      <c r="G338" s="106"/>
      <c r="H338" s="399"/>
      <c r="I338" s="445">
        <f>Conges!$B$22</f>
        <v>44915</v>
      </c>
      <c r="J338" s="446"/>
      <c r="K338" s="446"/>
      <c r="L338" s="446"/>
      <c r="M338" s="446"/>
      <c r="N338" s="81" t="str">
        <f>Planning!N$678</f>
        <v/>
      </c>
      <c r="O338" s="100">
        <f>Planning!O$678</f>
        <v>0</v>
      </c>
      <c r="P338" s="101">
        <f>Planning!P$678</f>
        <v>0</v>
      </c>
      <c r="Q338" s="101">
        <f>Planning!Q$678</f>
        <v>0</v>
      </c>
      <c r="R338" s="101">
        <f>Planning!R$678</f>
        <v>0</v>
      </c>
      <c r="S338" s="101">
        <f>Planning!S$678</f>
        <v>0</v>
      </c>
      <c r="T338" s="101">
        <f>Planning!T$678</f>
        <v>0</v>
      </c>
      <c r="U338" s="101">
        <f>Planning!U$678</f>
        <v>0</v>
      </c>
      <c r="V338" s="102">
        <f>Planning!V$678</f>
        <v>0</v>
      </c>
      <c r="W338" s="100">
        <f>Planning!W$678</f>
        <v>0</v>
      </c>
      <c r="X338" s="101">
        <f>Planning!X$678</f>
        <v>0</v>
      </c>
      <c r="Y338" s="101">
        <f>Planning!Y$678</f>
        <v>0</v>
      </c>
      <c r="Z338" s="101">
        <f>Planning!Z$678</f>
        <v>0</v>
      </c>
      <c r="AA338" s="101">
        <f>Planning!AA$678</f>
        <v>0</v>
      </c>
      <c r="AB338" s="101">
        <f>Planning!AB$678</f>
        <v>0</v>
      </c>
      <c r="AC338" s="101">
        <f>Planning!AC$678</f>
        <v>0</v>
      </c>
      <c r="AD338" s="102">
        <f>Planning!AD$678</f>
        <v>0</v>
      </c>
      <c r="AE338" s="100">
        <f>Planning!AE$678</f>
        <v>0</v>
      </c>
      <c r="AF338" s="101">
        <f>Planning!AF$678</f>
        <v>0</v>
      </c>
      <c r="AG338" s="101">
        <f>Planning!AG$678</f>
        <v>0</v>
      </c>
      <c r="AH338" s="101">
        <f>Planning!AH$678</f>
        <v>0</v>
      </c>
      <c r="AI338" s="101">
        <f>Planning!AI$678</f>
        <v>0</v>
      </c>
      <c r="AJ338" s="102">
        <f>Planning!AJ$678</f>
        <v>0</v>
      </c>
      <c r="AK338" s="100">
        <f>Planning!AK$678</f>
        <v>0</v>
      </c>
      <c r="AL338" s="101">
        <f>Planning!AL$678</f>
        <v>0</v>
      </c>
      <c r="AM338" s="101">
        <f>Planning!AM$678</f>
        <v>0</v>
      </c>
      <c r="AN338" s="101">
        <f>Planning!AN$678</f>
        <v>0</v>
      </c>
      <c r="AO338" s="101">
        <f>Planning!AO$678</f>
        <v>0</v>
      </c>
      <c r="AP338" s="101">
        <f>Planning!AP$678</f>
        <v>0</v>
      </c>
      <c r="AQ338" s="101">
        <f>Planning!AQ$678</f>
        <v>0</v>
      </c>
      <c r="AR338" s="101">
        <f>Planning!AR$678</f>
        <v>0</v>
      </c>
      <c r="AS338" s="101">
        <f>Planning!AS$678</f>
        <v>0</v>
      </c>
      <c r="AT338" s="102">
        <f>Planning!AT$678</f>
        <v>0</v>
      </c>
      <c r="AU338" s="100">
        <f>Planning!AU$678</f>
        <v>0</v>
      </c>
      <c r="AV338" s="101">
        <f>Planning!AV$678</f>
        <v>0</v>
      </c>
      <c r="AW338" s="101">
        <f>Planning!AW$678</f>
        <v>0</v>
      </c>
      <c r="AX338" s="101">
        <f>Planning!AX$678</f>
        <v>0</v>
      </c>
      <c r="AY338" s="101">
        <f>Planning!AY$678</f>
        <v>0</v>
      </c>
      <c r="AZ338" s="101">
        <f>Planning!AZ$678</f>
        <v>0</v>
      </c>
      <c r="BA338" s="101">
        <f>Planning!BA$678</f>
        <v>0</v>
      </c>
      <c r="BB338" s="102">
        <f>Planning!BB$678</f>
        <v>0</v>
      </c>
      <c r="BC338" s="85">
        <f>Planning!BC$678</f>
        <v>0</v>
      </c>
      <c r="BD338" s="107"/>
      <c r="BE338" s="435">
        <f>Planning!BE$678</f>
        <v>0</v>
      </c>
      <c r="BF338" s="436">
        <f>Planning!BF$678</f>
        <v>0</v>
      </c>
      <c r="BG338" s="91">
        <f>Planning!BG$678</f>
        <v>0</v>
      </c>
      <c r="BH338" s="92">
        <f>Planning!BH$678</f>
        <v>0</v>
      </c>
      <c r="BI338" s="93" t="str">
        <f>Planning!BI$678</f>
        <v/>
      </c>
      <c r="BJ338" s="94">
        <f>Planning!BJ$678</f>
        <v>109.03225806451613</v>
      </c>
      <c r="BL338" s="324">
        <f>Planning!BL$678</f>
        <v>0</v>
      </c>
      <c r="BM338" s="149">
        <f>Planning!BP$678</f>
        <v>0</v>
      </c>
      <c r="NL338" s="43" t="s">
        <v>63</v>
      </c>
      <c r="NM338" s="43"/>
    </row>
    <row r="339" spans="1:377" s="318" customFormat="1" ht="10.199999999999999" customHeight="1" x14ac:dyDescent="0.3">
      <c r="A339" s="25"/>
      <c r="B339" s="389"/>
      <c r="C339" s="447"/>
      <c r="D339" s="15"/>
      <c r="E339" s="106"/>
      <c r="F339" s="106"/>
      <c r="G339" s="106"/>
      <c r="H339" s="399"/>
      <c r="I339" s="443">
        <f>Conges!$B$23</f>
        <v>44916</v>
      </c>
      <c r="J339" s="444"/>
      <c r="K339" s="444"/>
      <c r="L339" s="444"/>
      <c r="M339" s="444"/>
      <c r="N339" s="68" t="str">
        <f>Planning!N$713</f>
        <v/>
      </c>
      <c r="O339" s="103">
        <f>Planning!O$713</f>
        <v>0</v>
      </c>
      <c r="P339" s="104">
        <f>Planning!P$713</f>
        <v>0</v>
      </c>
      <c r="Q339" s="104">
        <f>Planning!Q$713</f>
        <v>0</v>
      </c>
      <c r="R339" s="104">
        <f>Planning!R$713</f>
        <v>0</v>
      </c>
      <c r="S339" s="104">
        <f>Planning!S$713</f>
        <v>0</v>
      </c>
      <c r="T339" s="104">
        <f>Planning!T$713</f>
        <v>0</v>
      </c>
      <c r="U339" s="104">
        <f>Planning!U$713</f>
        <v>0</v>
      </c>
      <c r="V339" s="105">
        <f>Planning!V$713</f>
        <v>0</v>
      </c>
      <c r="W339" s="103">
        <f>Planning!W$713</f>
        <v>0</v>
      </c>
      <c r="X339" s="104">
        <f>Planning!X$713</f>
        <v>0</v>
      </c>
      <c r="Y339" s="104">
        <f>Planning!Y$713</f>
        <v>0</v>
      </c>
      <c r="Z339" s="104">
        <f>Planning!Z$713</f>
        <v>0</v>
      </c>
      <c r="AA339" s="104">
        <f>Planning!AA$713</f>
        <v>0</v>
      </c>
      <c r="AB339" s="104">
        <f>Planning!AB$713</f>
        <v>0</v>
      </c>
      <c r="AC339" s="104">
        <f>Planning!AC$713</f>
        <v>0</v>
      </c>
      <c r="AD339" s="105">
        <f>Planning!AD$713</f>
        <v>0</v>
      </c>
      <c r="AE339" s="103">
        <f>Planning!AE$713</f>
        <v>0</v>
      </c>
      <c r="AF339" s="104">
        <f>Planning!AF$713</f>
        <v>0</v>
      </c>
      <c r="AG339" s="104">
        <f>Planning!AG$713</f>
        <v>0</v>
      </c>
      <c r="AH339" s="104">
        <f>Planning!AH$713</f>
        <v>0</v>
      </c>
      <c r="AI339" s="104">
        <f>Planning!AI$713</f>
        <v>0</v>
      </c>
      <c r="AJ339" s="105">
        <f>Planning!AJ$713</f>
        <v>0</v>
      </c>
      <c r="AK339" s="103">
        <f>Planning!AK$713</f>
        <v>0</v>
      </c>
      <c r="AL339" s="104">
        <f>Planning!AL$713</f>
        <v>0</v>
      </c>
      <c r="AM339" s="104">
        <f>Planning!AM$713</f>
        <v>0</v>
      </c>
      <c r="AN339" s="104">
        <f>Planning!AN$713</f>
        <v>0</v>
      </c>
      <c r="AO339" s="104">
        <f>Planning!AO$713</f>
        <v>0</v>
      </c>
      <c r="AP339" s="104">
        <f>Planning!AP$713</f>
        <v>0</v>
      </c>
      <c r="AQ339" s="104">
        <f>Planning!AQ$713</f>
        <v>0</v>
      </c>
      <c r="AR339" s="104">
        <f>Planning!AR$713</f>
        <v>0</v>
      </c>
      <c r="AS339" s="104">
        <f>Planning!AS$713</f>
        <v>0</v>
      </c>
      <c r="AT339" s="105">
        <f>Planning!AT$713</f>
        <v>0</v>
      </c>
      <c r="AU339" s="103">
        <f>Planning!AU$713</f>
        <v>0</v>
      </c>
      <c r="AV339" s="104">
        <f>Planning!AV$713</f>
        <v>0</v>
      </c>
      <c r="AW339" s="104">
        <f>Planning!AW$713</f>
        <v>0</v>
      </c>
      <c r="AX339" s="104">
        <f>Planning!AX$713</f>
        <v>0</v>
      </c>
      <c r="AY339" s="104">
        <f>Planning!AY$713</f>
        <v>0</v>
      </c>
      <c r="AZ339" s="104">
        <f>Planning!AZ$713</f>
        <v>0</v>
      </c>
      <c r="BA339" s="104">
        <f>Planning!BA$713</f>
        <v>0</v>
      </c>
      <c r="BB339" s="105">
        <f>Planning!BB$713</f>
        <v>0</v>
      </c>
      <c r="BC339" s="72">
        <f>Planning!BC$713</f>
        <v>0</v>
      </c>
      <c r="BD339" s="107"/>
      <c r="BE339" s="433">
        <f>Planning!BE$713</f>
        <v>0</v>
      </c>
      <c r="BF339" s="434">
        <f>Planning!BF$713</f>
        <v>0</v>
      </c>
      <c r="BG339" s="77">
        <f>Planning!BG$713</f>
        <v>0</v>
      </c>
      <c r="BH339" s="78">
        <f>Planning!BH$713</f>
        <v>0</v>
      </c>
      <c r="BI339" s="79" t="str">
        <f>Planning!BI$713</f>
        <v/>
      </c>
      <c r="BJ339" s="80">
        <f>Planning!BJ$713</f>
        <v>114.48387096774192</v>
      </c>
      <c r="BL339" s="323">
        <f>Planning!BL$713</f>
        <v>0</v>
      </c>
      <c r="BM339" s="150">
        <f>Planning!BP$713</f>
        <v>0</v>
      </c>
      <c r="NL339" s="43" t="s">
        <v>63</v>
      </c>
      <c r="NM339" s="43"/>
    </row>
    <row r="340" spans="1:377" s="318" customFormat="1" ht="10.199999999999999" customHeight="1" x14ac:dyDescent="0.3">
      <c r="A340" s="25"/>
      <c r="B340" s="389"/>
      <c r="C340" s="447"/>
      <c r="D340" s="15"/>
      <c r="E340" s="106"/>
      <c r="F340" s="106"/>
      <c r="G340" s="106"/>
      <c r="H340" s="399"/>
      <c r="I340" s="445">
        <f>Conges!$B$24</f>
        <v>44917</v>
      </c>
      <c r="J340" s="446"/>
      <c r="K340" s="446"/>
      <c r="L340" s="446"/>
      <c r="M340" s="446"/>
      <c r="N340" s="81" t="str">
        <f>Planning!N$748</f>
        <v/>
      </c>
      <c r="O340" s="100">
        <f>Planning!O$748</f>
        <v>0</v>
      </c>
      <c r="P340" s="101">
        <f>Planning!P$748</f>
        <v>0</v>
      </c>
      <c r="Q340" s="101">
        <f>Planning!Q$748</f>
        <v>0</v>
      </c>
      <c r="R340" s="101">
        <f>Planning!R$748</f>
        <v>0</v>
      </c>
      <c r="S340" s="101">
        <f>Planning!S$748</f>
        <v>0</v>
      </c>
      <c r="T340" s="101">
        <f>Planning!T$748</f>
        <v>0</v>
      </c>
      <c r="U340" s="101">
        <f>Planning!U$748</f>
        <v>0</v>
      </c>
      <c r="V340" s="102">
        <f>Planning!V$748</f>
        <v>0</v>
      </c>
      <c r="W340" s="100">
        <f>Planning!W$748</f>
        <v>0</v>
      </c>
      <c r="X340" s="101">
        <f>Planning!X$748</f>
        <v>0</v>
      </c>
      <c r="Y340" s="101">
        <f>Planning!Y$748</f>
        <v>0</v>
      </c>
      <c r="Z340" s="101">
        <f>Planning!Z$748</f>
        <v>0</v>
      </c>
      <c r="AA340" s="101">
        <f>Planning!AA$748</f>
        <v>0</v>
      </c>
      <c r="AB340" s="101">
        <f>Planning!AB$748</f>
        <v>0</v>
      </c>
      <c r="AC340" s="101">
        <f>Planning!AC$748</f>
        <v>0</v>
      </c>
      <c r="AD340" s="102">
        <f>Planning!AD$748</f>
        <v>0</v>
      </c>
      <c r="AE340" s="100">
        <f>Planning!AE$748</f>
        <v>0</v>
      </c>
      <c r="AF340" s="101">
        <f>Planning!AF$748</f>
        <v>0</v>
      </c>
      <c r="AG340" s="101">
        <f>Planning!AG$748</f>
        <v>0</v>
      </c>
      <c r="AH340" s="101">
        <f>Planning!AH$748</f>
        <v>0</v>
      </c>
      <c r="AI340" s="101">
        <f>Planning!AI$748</f>
        <v>0</v>
      </c>
      <c r="AJ340" s="102">
        <f>Planning!AJ$748</f>
        <v>0</v>
      </c>
      <c r="AK340" s="100">
        <f>Planning!AK$748</f>
        <v>0</v>
      </c>
      <c r="AL340" s="101">
        <f>Planning!AL$748</f>
        <v>0</v>
      </c>
      <c r="AM340" s="101">
        <f>Planning!AM$748</f>
        <v>0</v>
      </c>
      <c r="AN340" s="101">
        <f>Planning!AN$748</f>
        <v>0</v>
      </c>
      <c r="AO340" s="101">
        <f>Planning!AO$748</f>
        <v>0</v>
      </c>
      <c r="AP340" s="101">
        <f>Planning!AP$748</f>
        <v>0</v>
      </c>
      <c r="AQ340" s="101">
        <f>Planning!AQ$748</f>
        <v>0</v>
      </c>
      <c r="AR340" s="101">
        <f>Planning!AR$748</f>
        <v>0</v>
      </c>
      <c r="AS340" s="101">
        <f>Planning!AS$748</f>
        <v>0</v>
      </c>
      <c r="AT340" s="102">
        <f>Planning!AT$748</f>
        <v>0</v>
      </c>
      <c r="AU340" s="100">
        <f>Planning!AU$748</f>
        <v>0</v>
      </c>
      <c r="AV340" s="101">
        <f>Planning!AV$748</f>
        <v>0</v>
      </c>
      <c r="AW340" s="101">
        <f>Planning!AW$748</f>
        <v>0</v>
      </c>
      <c r="AX340" s="101">
        <f>Planning!AX$748</f>
        <v>0</v>
      </c>
      <c r="AY340" s="101">
        <f>Planning!AY$748</f>
        <v>0</v>
      </c>
      <c r="AZ340" s="101">
        <f>Planning!AZ$748</f>
        <v>0</v>
      </c>
      <c r="BA340" s="101">
        <f>Planning!BA$748</f>
        <v>0</v>
      </c>
      <c r="BB340" s="102">
        <f>Planning!BB$748</f>
        <v>0</v>
      </c>
      <c r="BC340" s="85">
        <f>Planning!BC$748</f>
        <v>0</v>
      </c>
      <c r="BD340" s="107"/>
      <c r="BE340" s="435">
        <f>Planning!BE$748</f>
        <v>0</v>
      </c>
      <c r="BF340" s="436">
        <f>Planning!BF$748</f>
        <v>0</v>
      </c>
      <c r="BG340" s="91">
        <f>Planning!BG$748</f>
        <v>0</v>
      </c>
      <c r="BH340" s="92">
        <f>Planning!BH$748</f>
        <v>0</v>
      </c>
      <c r="BI340" s="93" t="str">
        <f>Planning!BI$748</f>
        <v/>
      </c>
      <c r="BJ340" s="94">
        <f>Planning!BJ$748</f>
        <v>119.93548387096773</v>
      </c>
      <c r="BL340" s="324">
        <f>Planning!BL$748</f>
        <v>0</v>
      </c>
      <c r="BM340" s="149">
        <f>Planning!BP$748</f>
        <v>0</v>
      </c>
      <c r="NL340" s="43" t="s">
        <v>63</v>
      </c>
      <c r="NM340" s="43"/>
    </row>
    <row r="341" spans="1:377" s="318" customFormat="1" ht="10.199999999999999" customHeight="1" x14ac:dyDescent="0.3">
      <c r="A341" s="25"/>
      <c r="B341" s="389"/>
      <c r="C341" s="447"/>
      <c r="D341" s="15"/>
      <c r="E341" s="106"/>
      <c r="F341" s="106"/>
      <c r="G341" s="106"/>
      <c r="H341" s="399"/>
      <c r="I341" s="443">
        <f>Conges!$B$25</f>
        <v>44918</v>
      </c>
      <c r="J341" s="444"/>
      <c r="K341" s="444"/>
      <c r="L341" s="444"/>
      <c r="M341" s="444"/>
      <c r="N341" s="68" t="str">
        <f>Planning!N$783</f>
        <v/>
      </c>
      <c r="O341" s="103">
        <f>Planning!O$783</f>
        <v>0</v>
      </c>
      <c r="P341" s="104">
        <f>Planning!P$783</f>
        <v>0</v>
      </c>
      <c r="Q341" s="104">
        <f>Planning!Q$783</f>
        <v>0</v>
      </c>
      <c r="R341" s="104">
        <f>Planning!R$783</f>
        <v>0</v>
      </c>
      <c r="S341" s="104">
        <f>Planning!S$783</f>
        <v>0</v>
      </c>
      <c r="T341" s="104">
        <f>Planning!T$783</f>
        <v>0</v>
      </c>
      <c r="U341" s="104">
        <f>Planning!U$783</f>
        <v>0</v>
      </c>
      <c r="V341" s="105">
        <f>Planning!V$783</f>
        <v>0</v>
      </c>
      <c r="W341" s="103">
        <f>Planning!W$783</f>
        <v>0</v>
      </c>
      <c r="X341" s="104">
        <f>Planning!X$783</f>
        <v>0</v>
      </c>
      <c r="Y341" s="104">
        <f>Planning!Y$783</f>
        <v>0</v>
      </c>
      <c r="Z341" s="104">
        <f>Planning!Z$783</f>
        <v>0</v>
      </c>
      <c r="AA341" s="104">
        <f>Planning!AA$783</f>
        <v>0</v>
      </c>
      <c r="AB341" s="104">
        <f>Planning!AB$783</f>
        <v>0</v>
      </c>
      <c r="AC341" s="104">
        <f>Planning!AC$783</f>
        <v>0</v>
      </c>
      <c r="AD341" s="105">
        <f>Planning!AD$783</f>
        <v>0</v>
      </c>
      <c r="AE341" s="103">
        <f>Planning!AE$783</f>
        <v>0</v>
      </c>
      <c r="AF341" s="104">
        <f>Planning!AF$783</f>
        <v>0</v>
      </c>
      <c r="AG341" s="104">
        <f>Planning!AG$783</f>
        <v>0</v>
      </c>
      <c r="AH341" s="104">
        <f>Planning!AH$783</f>
        <v>0</v>
      </c>
      <c r="AI341" s="104">
        <f>Planning!AI$783</f>
        <v>0</v>
      </c>
      <c r="AJ341" s="105">
        <f>Planning!AJ$783</f>
        <v>0</v>
      </c>
      <c r="AK341" s="103">
        <f>Planning!AK$783</f>
        <v>0</v>
      </c>
      <c r="AL341" s="104">
        <f>Planning!AL$783</f>
        <v>0</v>
      </c>
      <c r="AM341" s="104">
        <f>Planning!AM$783</f>
        <v>0</v>
      </c>
      <c r="AN341" s="104">
        <f>Planning!AN$783</f>
        <v>0</v>
      </c>
      <c r="AO341" s="104">
        <f>Planning!AO$783</f>
        <v>0</v>
      </c>
      <c r="AP341" s="104">
        <f>Planning!AP$783</f>
        <v>0</v>
      </c>
      <c r="AQ341" s="104">
        <f>Planning!AQ$783</f>
        <v>0</v>
      </c>
      <c r="AR341" s="104">
        <f>Planning!AR$783</f>
        <v>0</v>
      </c>
      <c r="AS341" s="104">
        <f>Planning!AS$783</f>
        <v>0</v>
      </c>
      <c r="AT341" s="105">
        <f>Planning!AT$783</f>
        <v>0</v>
      </c>
      <c r="AU341" s="103">
        <f>Planning!AU$783</f>
        <v>0</v>
      </c>
      <c r="AV341" s="104">
        <f>Planning!AV$783</f>
        <v>0</v>
      </c>
      <c r="AW341" s="104">
        <f>Planning!AW$783</f>
        <v>0</v>
      </c>
      <c r="AX341" s="104">
        <f>Planning!AX$783</f>
        <v>0</v>
      </c>
      <c r="AY341" s="104">
        <f>Planning!AY$783</f>
        <v>0</v>
      </c>
      <c r="AZ341" s="104">
        <f>Planning!AZ$783</f>
        <v>0</v>
      </c>
      <c r="BA341" s="104">
        <f>Planning!BA$783</f>
        <v>0</v>
      </c>
      <c r="BB341" s="105">
        <f>Planning!BB$783</f>
        <v>0</v>
      </c>
      <c r="BC341" s="72">
        <f>Planning!BC$783</f>
        <v>0</v>
      </c>
      <c r="BD341" s="107"/>
      <c r="BE341" s="433">
        <f>Planning!BE$783</f>
        <v>0</v>
      </c>
      <c r="BF341" s="434">
        <f>Planning!BF$783</f>
        <v>0</v>
      </c>
      <c r="BG341" s="77">
        <f>Planning!BG$783</f>
        <v>0</v>
      </c>
      <c r="BH341" s="78">
        <f>Planning!BH$783</f>
        <v>0</v>
      </c>
      <c r="BI341" s="79" t="str">
        <f>Planning!BI$783</f>
        <v/>
      </c>
      <c r="BJ341" s="80">
        <f>Planning!BJ$783</f>
        <v>125.38709677419354</v>
      </c>
      <c r="BL341" s="323">
        <f>Planning!BL$783</f>
        <v>0</v>
      </c>
      <c r="BM341" s="150">
        <f>Planning!BP$783</f>
        <v>0</v>
      </c>
      <c r="NL341" s="43" t="s">
        <v>63</v>
      </c>
      <c r="NM341" s="43"/>
    </row>
    <row r="342" spans="1:377" s="318" customFormat="1" ht="10.199999999999999" customHeight="1" x14ac:dyDescent="0.3">
      <c r="A342" s="25"/>
      <c r="B342" s="389"/>
      <c r="C342" s="447"/>
      <c r="D342" s="15"/>
      <c r="E342" s="106"/>
      <c r="F342" s="106"/>
      <c r="G342" s="106"/>
      <c r="H342" s="399"/>
      <c r="I342" s="445">
        <f>Conges!$B$26</f>
        <v>44919</v>
      </c>
      <c r="J342" s="446"/>
      <c r="K342" s="446"/>
      <c r="L342" s="446"/>
      <c r="M342" s="446"/>
      <c r="N342" s="81" t="str">
        <f>Planning!N$818</f>
        <v/>
      </c>
      <c r="O342" s="100">
        <f>Planning!O$818</f>
        <v>0</v>
      </c>
      <c r="P342" s="101">
        <f>Planning!P$818</f>
        <v>0</v>
      </c>
      <c r="Q342" s="101">
        <f>Planning!Q$818</f>
        <v>0</v>
      </c>
      <c r="R342" s="101">
        <f>Planning!R$818</f>
        <v>0</v>
      </c>
      <c r="S342" s="101">
        <f>Planning!S$818</f>
        <v>0</v>
      </c>
      <c r="T342" s="101">
        <f>Planning!T$818</f>
        <v>0</v>
      </c>
      <c r="U342" s="101">
        <f>Planning!U$818</f>
        <v>0</v>
      </c>
      <c r="V342" s="102">
        <f>Planning!V$818</f>
        <v>0</v>
      </c>
      <c r="W342" s="100">
        <f>Planning!W$818</f>
        <v>0</v>
      </c>
      <c r="X342" s="101">
        <f>Planning!X$818</f>
        <v>0</v>
      </c>
      <c r="Y342" s="101">
        <f>Planning!Y$818</f>
        <v>0</v>
      </c>
      <c r="Z342" s="101">
        <f>Planning!Z$818</f>
        <v>0</v>
      </c>
      <c r="AA342" s="101">
        <f>Planning!AA$818</f>
        <v>0</v>
      </c>
      <c r="AB342" s="101">
        <f>Planning!AB$818</f>
        <v>0</v>
      </c>
      <c r="AC342" s="101">
        <f>Planning!AC$818</f>
        <v>0</v>
      </c>
      <c r="AD342" s="102">
        <f>Planning!AD$818</f>
        <v>0</v>
      </c>
      <c r="AE342" s="100">
        <f>Planning!AE$818</f>
        <v>0</v>
      </c>
      <c r="AF342" s="101">
        <f>Planning!AF$818</f>
        <v>0</v>
      </c>
      <c r="AG342" s="101">
        <f>Planning!AG$818</f>
        <v>0</v>
      </c>
      <c r="AH342" s="101">
        <f>Planning!AH$818</f>
        <v>0</v>
      </c>
      <c r="AI342" s="101">
        <f>Planning!AI$818</f>
        <v>0</v>
      </c>
      <c r="AJ342" s="102">
        <f>Planning!AJ$818</f>
        <v>0</v>
      </c>
      <c r="AK342" s="100">
        <f>Planning!AK$818</f>
        <v>0</v>
      </c>
      <c r="AL342" s="101">
        <f>Planning!AL$818</f>
        <v>0</v>
      </c>
      <c r="AM342" s="101">
        <f>Planning!AM$818</f>
        <v>0</v>
      </c>
      <c r="AN342" s="101">
        <f>Planning!AN$818</f>
        <v>0</v>
      </c>
      <c r="AO342" s="101">
        <f>Planning!AO$818</f>
        <v>0</v>
      </c>
      <c r="AP342" s="101">
        <f>Planning!AP$818</f>
        <v>0</v>
      </c>
      <c r="AQ342" s="101">
        <f>Planning!AQ$818</f>
        <v>0</v>
      </c>
      <c r="AR342" s="101">
        <f>Planning!AR$818</f>
        <v>0</v>
      </c>
      <c r="AS342" s="101">
        <f>Planning!AS$818</f>
        <v>0</v>
      </c>
      <c r="AT342" s="102">
        <f>Planning!AT$818</f>
        <v>0</v>
      </c>
      <c r="AU342" s="100">
        <f>Planning!AU$818</f>
        <v>0</v>
      </c>
      <c r="AV342" s="101">
        <f>Planning!AV$818</f>
        <v>0</v>
      </c>
      <c r="AW342" s="101">
        <f>Planning!AW$818</f>
        <v>0</v>
      </c>
      <c r="AX342" s="101">
        <f>Planning!AX$818</f>
        <v>0</v>
      </c>
      <c r="AY342" s="101">
        <f>Planning!AY$818</f>
        <v>0</v>
      </c>
      <c r="AZ342" s="101">
        <f>Planning!AZ$818</f>
        <v>0</v>
      </c>
      <c r="BA342" s="101">
        <f>Planning!BA$818</f>
        <v>0</v>
      </c>
      <c r="BB342" s="102">
        <f>Planning!BB$818</f>
        <v>0</v>
      </c>
      <c r="BC342" s="85">
        <f>Planning!BC$818</f>
        <v>0</v>
      </c>
      <c r="BD342" s="107"/>
      <c r="BE342" s="435">
        <f>Planning!BE$818</f>
        <v>0</v>
      </c>
      <c r="BF342" s="436">
        <f>Planning!BF$818</f>
        <v>0</v>
      </c>
      <c r="BG342" s="91">
        <f>Planning!BG$818</f>
        <v>0</v>
      </c>
      <c r="BH342" s="92">
        <f>Planning!BH$818</f>
        <v>0</v>
      </c>
      <c r="BI342" s="93" t="str">
        <f>Planning!BI$818</f>
        <v/>
      </c>
      <c r="BJ342" s="94">
        <f>Planning!BJ$818</f>
        <v>130.83870967741933</v>
      </c>
      <c r="BL342" s="324">
        <f>Planning!BL$818</f>
        <v>0</v>
      </c>
      <c r="BM342" s="149">
        <f>Planning!BP$818</f>
        <v>0</v>
      </c>
      <c r="NL342" s="43" t="s">
        <v>63</v>
      </c>
      <c r="NM342" s="43"/>
    </row>
    <row r="343" spans="1:377" s="318" customFormat="1" ht="10.199999999999999" customHeight="1" x14ac:dyDescent="0.3">
      <c r="A343" s="25"/>
      <c r="B343" s="389"/>
      <c r="C343" s="447"/>
      <c r="D343" s="15"/>
      <c r="E343" s="106"/>
      <c r="F343" s="106"/>
      <c r="G343" s="106"/>
      <c r="H343" s="399"/>
      <c r="I343" s="443">
        <f>Conges!$B$27</f>
        <v>44920</v>
      </c>
      <c r="J343" s="444"/>
      <c r="K343" s="444"/>
      <c r="L343" s="444"/>
      <c r="M343" s="444"/>
      <c r="N343" s="68" t="str">
        <f>Planning!N$853</f>
        <v/>
      </c>
      <c r="O343" s="103">
        <f>Planning!O$853</f>
        <v>0</v>
      </c>
      <c r="P343" s="104">
        <f>Planning!P$853</f>
        <v>0</v>
      </c>
      <c r="Q343" s="104">
        <f>Planning!Q$853</f>
        <v>0</v>
      </c>
      <c r="R343" s="104">
        <f>Planning!R$853</f>
        <v>0</v>
      </c>
      <c r="S343" s="104">
        <f>Planning!S$853</f>
        <v>0</v>
      </c>
      <c r="T343" s="104">
        <f>Planning!T$853</f>
        <v>0</v>
      </c>
      <c r="U343" s="104">
        <f>Planning!U$853</f>
        <v>0</v>
      </c>
      <c r="V343" s="105">
        <f>Planning!V$853</f>
        <v>0</v>
      </c>
      <c r="W343" s="103">
        <f>Planning!W$853</f>
        <v>0</v>
      </c>
      <c r="X343" s="104">
        <f>Planning!X$853</f>
        <v>0</v>
      </c>
      <c r="Y343" s="104">
        <f>Planning!Y$853</f>
        <v>0</v>
      </c>
      <c r="Z343" s="104">
        <f>Planning!Z$853</f>
        <v>0</v>
      </c>
      <c r="AA343" s="104">
        <f>Planning!AA$853</f>
        <v>0</v>
      </c>
      <c r="AB343" s="104">
        <f>Planning!AB$853</f>
        <v>0</v>
      </c>
      <c r="AC343" s="104">
        <f>Planning!AC$853</f>
        <v>0</v>
      </c>
      <c r="AD343" s="105">
        <f>Planning!AD$853</f>
        <v>0</v>
      </c>
      <c r="AE343" s="103">
        <f>Planning!AE$853</f>
        <v>0</v>
      </c>
      <c r="AF343" s="104">
        <f>Planning!AF$853</f>
        <v>0</v>
      </c>
      <c r="AG343" s="104">
        <f>Planning!AG$853</f>
        <v>0</v>
      </c>
      <c r="AH343" s="104">
        <f>Planning!AH$853</f>
        <v>0</v>
      </c>
      <c r="AI343" s="104">
        <f>Planning!AI$853</f>
        <v>0</v>
      </c>
      <c r="AJ343" s="105">
        <f>Planning!AJ$853</f>
        <v>0</v>
      </c>
      <c r="AK343" s="103">
        <f>Planning!AK$853</f>
        <v>0</v>
      </c>
      <c r="AL343" s="104">
        <f>Planning!AL$853</f>
        <v>0</v>
      </c>
      <c r="AM343" s="104">
        <f>Planning!AM$853</f>
        <v>0</v>
      </c>
      <c r="AN343" s="104">
        <f>Planning!AN$853</f>
        <v>0</v>
      </c>
      <c r="AO343" s="104">
        <f>Planning!AO$853</f>
        <v>0</v>
      </c>
      <c r="AP343" s="104">
        <f>Planning!AP$853</f>
        <v>0</v>
      </c>
      <c r="AQ343" s="104">
        <f>Planning!AQ$853</f>
        <v>0</v>
      </c>
      <c r="AR343" s="104">
        <f>Planning!AR$853</f>
        <v>0</v>
      </c>
      <c r="AS343" s="104">
        <f>Planning!AS$853</f>
        <v>0</v>
      </c>
      <c r="AT343" s="105">
        <f>Planning!AT$853</f>
        <v>0</v>
      </c>
      <c r="AU343" s="103">
        <f>Planning!AU$853</f>
        <v>0</v>
      </c>
      <c r="AV343" s="104">
        <f>Planning!AV$853</f>
        <v>0</v>
      </c>
      <c r="AW343" s="104">
        <f>Planning!AW$853</f>
        <v>0</v>
      </c>
      <c r="AX343" s="104">
        <f>Planning!AX$853</f>
        <v>0</v>
      </c>
      <c r="AY343" s="104">
        <f>Planning!AY$853</f>
        <v>0</v>
      </c>
      <c r="AZ343" s="104">
        <f>Planning!AZ$853</f>
        <v>0</v>
      </c>
      <c r="BA343" s="104">
        <f>Planning!BA$853</f>
        <v>0</v>
      </c>
      <c r="BB343" s="105">
        <f>Planning!BB$853</f>
        <v>0</v>
      </c>
      <c r="BC343" s="72">
        <f>Planning!BC$853</f>
        <v>0</v>
      </c>
      <c r="BD343" s="107"/>
      <c r="BE343" s="433">
        <f>Planning!BE$853</f>
        <v>0</v>
      </c>
      <c r="BF343" s="434">
        <f>Planning!BF$853</f>
        <v>0</v>
      </c>
      <c r="BG343" s="77">
        <f>Planning!BG$853</f>
        <v>0</v>
      </c>
      <c r="BH343" s="78">
        <f>Planning!BH$853</f>
        <v>0</v>
      </c>
      <c r="BI343" s="79" t="str">
        <f>Planning!BI$853</f>
        <v/>
      </c>
      <c r="BJ343" s="80">
        <f>Planning!BJ$853</f>
        <v>136.29032258064515</v>
      </c>
      <c r="BL343" s="323">
        <f>Planning!BL$853</f>
        <v>0</v>
      </c>
      <c r="BM343" s="150">
        <f>Planning!BP$853</f>
        <v>0</v>
      </c>
      <c r="NL343" s="43" t="s">
        <v>63</v>
      </c>
      <c r="NM343" s="43"/>
    </row>
    <row r="344" spans="1:377" s="318" customFormat="1" ht="10.199999999999999" customHeight="1" x14ac:dyDescent="0.3">
      <c r="A344" s="25"/>
      <c r="B344" s="389"/>
      <c r="C344" s="447"/>
      <c r="D344" s="15"/>
      <c r="E344" s="106"/>
      <c r="F344" s="106"/>
      <c r="G344" s="106"/>
      <c r="H344" s="399"/>
      <c r="I344" s="445">
        <f>Conges!$B$28</f>
        <v>44921</v>
      </c>
      <c r="J344" s="446"/>
      <c r="K344" s="446"/>
      <c r="L344" s="446"/>
      <c r="M344" s="446"/>
      <c r="N344" s="81" t="str">
        <f>Planning!N$888</f>
        <v/>
      </c>
      <c r="O344" s="100">
        <f>Planning!O$888</f>
        <v>0</v>
      </c>
      <c r="P344" s="101">
        <f>Planning!P$888</f>
        <v>0</v>
      </c>
      <c r="Q344" s="101">
        <f>Planning!Q$888</f>
        <v>0</v>
      </c>
      <c r="R344" s="101">
        <f>Planning!R$888</f>
        <v>0</v>
      </c>
      <c r="S344" s="101">
        <f>Planning!S$888</f>
        <v>0</v>
      </c>
      <c r="T344" s="101">
        <f>Planning!T$888</f>
        <v>0</v>
      </c>
      <c r="U344" s="101">
        <f>Planning!U$888</f>
        <v>0</v>
      </c>
      <c r="V344" s="102">
        <f>Planning!V$888</f>
        <v>0</v>
      </c>
      <c r="W344" s="100">
        <f>Planning!W$888</f>
        <v>0</v>
      </c>
      <c r="X344" s="101">
        <f>Planning!X$888</f>
        <v>0</v>
      </c>
      <c r="Y344" s="101">
        <f>Planning!Y$888</f>
        <v>0</v>
      </c>
      <c r="Z344" s="101">
        <f>Planning!Z$888</f>
        <v>0</v>
      </c>
      <c r="AA344" s="101">
        <f>Planning!AA$888</f>
        <v>0</v>
      </c>
      <c r="AB344" s="101">
        <f>Planning!AB$888</f>
        <v>0</v>
      </c>
      <c r="AC344" s="101">
        <f>Planning!AC$888</f>
        <v>0</v>
      </c>
      <c r="AD344" s="102">
        <f>Planning!AD$888</f>
        <v>0</v>
      </c>
      <c r="AE344" s="100">
        <f>Planning!AE$888</f>
        <v>0</v>
      </c>
      <c r="AF344" s="101">
        <f>Planning!AF$888</f>
        <v>0</v>
      </c>
      <c r="AG344" s="101">
        <f>Planning!AG$888</f>
        <v>0</v>
      </c>
      <c r="AH344" s="101">
        <f>Planning!AH$888</f>
        <v>0</v>
      </c>
      <c r="AI344" s="101">
        <f>Planning!AI$888</f>
        <v>0</v>
      </c>
      <c r="AJ344" s="102">
        <f>Planning!AJ$888</f>
        <v>0</v>
      </c>
      <c r="AK344" s="100">
        <f>Planning!AK$888</f>
        <v>0</v>
      </c>
      <c r="AL344" s="101">
        <f>Planning!AL$888</f>
        <v>0</v>
      </c>
      <c r="AM344" s="101">
        <f>Planning!AM$888</f>
        <v>0</v>
      </c>
      <c r="AN344" s="101">
        <f>Planning!AN$888</f>
        <v>0</v>
      </c>
      <c r="AO344" s="101">
        <f>Planning!AO$888</f>
        <v>0</v>
      </c>
      <c r="AP344" s="101">
        <f>Planning!AP$888</f>
        <v>0</v>
      </c>
      <c r="AQ344" s="101">
        <f>Planning!AQ$888</f>
        <v>0</v>
      </c>
      <c r="AR344" s="101">
        <f>Planning!AR$888</f>
        <v>0</v>
      </c>
      <c r="AS344" s="101">
        <f>Planning!AS$888</f>
        <v>0</v>
      </c>
      <c r="AT344" s="102">
        <f>Planning!AT$888</f>
        <v>0</v>
      </c>
      <c r="AU344" s="100">
        <f>Planning!AU$888</f>
        <v>0</v>
      </c>
      <c r="AV344" s="101">
        <f>Planning!AV$888</f>
        <v>0</v>
      </c>
      <c r="AW344" s="101">
        <f>Planning!AW$888</f>
        <v>0</v>
      </c>
      <c r="AX344" s="101">
        <f>Planning!AX$888</f>
        <v>0</v>
      </c>
      <c r="AY344" s="101">
        <f>Planning!AY$888</f>
        <v>0</v>
      </c>
      <c r="AZ344" s="101">
        <f>Planning!AZ$888</f>
        <v>0</v>
      </c>
      <c r="BA344" s="101">
        <f>Planning!BA$888</f>
        <v>0</v>
      </c>
      <c r="BB344" s="102">
        <f>Planning!BB$888</f>
        <v>0</v>
      </c>
      <c r="BC344" s="85">
        <f>Planning!BC$888</f>
        <v>0</v>
      </c>
      <c r="BD344" s="107"/>
      <c r="BE344" s="435">
        <f>Planning!BE$888</f>
        <v>0</v>
      </c>
      <c r="BF344" s="436">
        <f>Planning!BF$888</f>
        <v>0</v>
      </c>
      <c r="BG344" s="91">
        <f>Planning!BG$888</f>
        <v>0</v>
      </c>
      <c r="BH344" s="92">
        <f>Planning!BH$888</f>
        <v>0</v>
      </c>
      <c r="BI344" s="93" t="str">
        <f>Planning!BI$888</f>
        <v/>
      </c>
      <c r="BJ344" s="94">
        <f>Planning!BJ$888</f>
        <v>141.74193548387095</v>
      </c>
      <c r="BL344" s="324">
        <f>Planning!BL$888</f>
        <v>0</v>
      </c>
      <c r="BM344" s="149">
        <f>Planning!BP$888</f>
        <v>0</v>
      </c>
      <c r="NL344" s="43" t="s">
        <v>63</v>
      </c>
      <c r="NM344" s="43"/>
    </row>
    <row r="345" spans="1:377" s="318" customFormat="1" ht="10.199999999999999" customHeight="1" x14ac:dyDescent="0.3">
      <c r="A345" s="25"/>
      <c r="B345" s="389"/>
      <c r="C345" s="447"/>
      <c r="D345" s="15"/>
      <c r="E345" s="106"/>
      <c r="F345" s="106"/>
      <c r="G345" s="106"/>
      <c r="H345" s="399"/>
      <c r="I345" s="443">
        <f>Conges!$B$29</f>
        <v>44922</v>
      </c>
      <c r="J345" s="444"/>
      <c r="K345" s="444"/>
      <c r="L345" s="444"/>
      <c r="M345" s="444"/>
      <c r="N345" s="68" t="str">
        <f>Planning!N$923</f>
        <v/>
      </c>
      <c r="O345" s="103">
        <f>Planning!O$923</f>
        <v>0</v>
      </c>
      <c r="P345" s="104">
        <f>Planning!P$923</f>
        <v>0</v>
      </c>
      <c r="Q345" s="104">
        <f>Planning!Q$923</f>
        <v>0</v>
      </c>
      <c r="R345" s="104">
        <f>Planning!R$923</f>
        <v>0</v>
      </c>
      <c r="S345" s="104">
        <f>Planning!S$923</f>
        <v>0</v>
      </c>
      <c r="T345" s="104">
        <f>Planning!T$923</f>
        <v>0</v>
      </c>
      <c r="U345" s="104">
        <f>Planning!U$923</f>
        <v>0</v>
      </c>
      <c r="V345" s="105">
        <f>Planning!V$923</f>
        <v>0</v>
      </c>
      <c r="W345" s="103">
        <f>Planning!W$923</f>
        <v>0</v>
      </c>
      <c r="X345" s="104">
        <f>Planning!X$923</f>
        <v>0</v>
      </c>
      <c r="Y345" s="104">
        <f>Planning!Y$923</f>
        <v>0</v>
      </c>
      <c r="Z345" s="104">
        <f>Planning!Z$923</f>
        <v>0</v>
      </c>
      <c r="AA345" s="104">
        <f>Planning!AA$923</f>
        <v>0</v>
      </c>
      <c r="AB345" s="104">
        <f>Planning!AB$923</f>
        <v>0</v>
      </c>
      <c r="AC345" s="104">
        <f>Planning!AC$923</f>
        <v>0</v>
      </c>
      <c r="AD345" s="105">
        <f>Planning!AD$923</f>
        <v>0</v>
      </c>
      <c r="AE345" s="103">
        <f>Planning!AE$923</f>
        <v>0</v>
      </c>
      <c r="AF345" s="104">
        <f>Planning!AF$923</f>
        <v>0</v>
      </c>
      <c r="AG345" s="104">
        <f>Planning!AG$923</f>
        <v>0</v>
      </c>
      <c r="AH345" s="104">
        <f>Planning!AH$923</f>
        <v>0</v>
      </c>
      <c r="AI345" s="104">
        <f>Planning!AI$923</f>
        <v>0</v>
      </c>
      <c r="AJ345" s="105">
        <f>Planning!AJ$923</f>
        <v>0</v>
      </c>
      <c r="AK345" s="103">
        <f>Planning!AK$923</f>
        <v>0</v>
      </c>
      <c r="AL345" s="104">
        <f>Planning!AL$923</f>
        <v>0</v>
      </c>
      <c r="AM345" s="104">
        <f>Planning!AM$923</f>
        <v>0</v>
      </c>
      <c r="AN345" s="104">
        <f>Planning!AN$923</f>
        <v>0</v>
      </c>
      <c r="AO345" s="104">
        <f>Planning!AO$923</f>
        <v>0</v>
      </c>
      <c r="AP345" s="104">
        <f>Planning!AP$923</f>
        <v>0</v>
      </c>
      <c r="AQ345" s="104">
        <f>Planning!AQ$923</f>
        <v>0</v>
      </c>
      <c r="AR345" s="104">
        <f>Planning!AR$923</f>
        <v>0</v>
      </c>
      <c r="AS345" s="104">
        <f>Planning!AS$923</f>
        <v>0</v>
      </c>
      <c r="AT345" s="105">
        <f>Planning!AT$923</f>
        <v>0</v>
      </c>
      <c r="AU345" s="103">
        <f>Planning!AU$923</f>
        <v>0</v>
      </c>
      <c r="AV345" s="104">
        <f>Planning!AV$923</f>
        <v>0</v>
      </c>
      <c r="AW345" s="104">
        <f>Planning!AW$923</f>
        <v>0</v>
      </c>
      <c r="AX345" s="104">
        <f>Planning!AX$923</f>
        <v>0</v>
      </c>
      <c r="AY345" s="104">
        <f>Planning!AY$923</f>
        <v>0</v>
      </c>
      <c r="AZ345" s="104">
        <f>Planning!AZ$923</f>
        <v>0</v>
      </c>
      <c r="BA345" s="104">
        <f>Planning!BA$923</f>
        <v>0</v>
      </c>
      <c r="BB345" s="105">
        <f>Planning!BB$923</f>
        <v>0</v>
      </c>
      <c r="BC345" s="72">
        <f>Planning!BC$923</f>
        <v>0</v>
      </c>
      <c r="BD345" s="107"/>
      <c r="BE345" s="433">
        <f>Planning!BE$923</f>
        <v>0</v>
      </c>
      <c r="BF345" s="434">
        <f>Planning!BF$923</f>
        <v>0</v>
      </c>
      <c r="BG345" s="77">
        <f>Planning!BG$923</f>
        <v>0</v>
      </c>
      <c r="BH345" s="78">
        <f>Planning!BH$923</f>
        <v>0</v>
      </c>
      <c r="BI345" s="79" t="str">
        <f>Planning!BI$923</f>
        <v/>
      </c>
      <c r="BJ345" s="80">
        <f>Planning!BJ$923</f>
        <v>147.19354838709677</v>
      </c>
      <c r="BL345" s="323">
        <f>Planning!BL$923</f>
        <v>0</v>
      </c>
      <c r="BM345" s="150">
        <f>Planning!BP$923</f>
        <v>0</v>
      </c>
      <c r="NL345" s="43" t="s">
        <v>63</v>
      </c>
      <c r="NM345" s="43"/>
    </row>
    <row r="346" spans="1:377" s="318" customFormat="1" ht="10.199999999999999" customHeight="1" x14ac:dyDescent="0.3">
      <c r="A346" s="25"/>
      <c r="B346" s="389"/>
      <c r="C346" s="447"/>
      <c r="D346" s="15"/>
      <c r="E346" s="106"/>
      <c r="F346" s="106"/>
      <c r="G346" s="106"/>
      <c r="H346" s="399"/>
      <c r="I346" s="445">
        <f>Conges!$B$30</f>
        <v>44923</v>
      </c>
      <c r="J346" s="446"/>
      <c r="K346" s="446"/>
      <c r="L346" s="446"/>
      <c r="M346" s="446"/>
      <c r="N346" s="81" t="str">
        <f>Planning!N$958</f>
        <v/>
      </c>
      <c r="O346" s="100">
        <f>Planning!O$958</f>
        <v>0</v>
      </c>
      <c r="P346" s="101">
        <f>Planning!P$958</f>
        <v>0</v>
      </c>
      <c r="Q346" s="101">
        <f>Planning!Q$958</f>
        <v>0</v>
      </c>
      <c r="R346" s="101">
        <f>Planning!R$958</f>
        <v>0</v>
      </c>
      <c r="S346" s="101">
        <f>Planning!S$958</f>
        <v>0</v>
      </c>
      <c r="T346" s="101">
        <f>Planning!T$958</f>
        <v>0</v>
      </c>
      <c r="U346" s="101">
        <f>Planning!U$958</f>
        <v>0</v>
      </c>
      <c r="V346" s="102">
        <f>Planning!V$958</f>
        <v>0</v>
      </c>
      <c r="W346" s="100">
        <f>Planning!W$958</f>
        <v>0</v>
      </c>
      <c r="X346" s="101">
        <f>Planning!X$958</f>
        <v>0</v>
      </c>
      <c r="Y346" s="101">
        <f>Planning!Y$958</f>
        <v>0</v>
      </c>
      <c r="Z346" s="101">
        <f>Planning!Z$958</f>
        <v>0</v>
      </c>
      <c r="AA346" s="101">
        <f>Planning!AA$958</f>
        <v>0</v>
      </c>
      <c r="AB346" s="101">
        <f>Planning!AB$958</f>
        <v>0</v>
      </c>
      <c r="AC346" s="101">
        <f>Planning!AC$958</f>
        <v>0</v>
      </c>
      <c r="AD346" s="102">
        <f>Planning!AD$958</f>
        <v>0</v>
      </c>
      <c r="AE346" s="100">
        <f>Planning!AE$958</f>
        <v>0</v>
      </c>
      <c r="AF346" s="101">
        <f>Planning!AF$958</f>
        <v>0</v>
      </c>
      <c r="AG346" s="101">
        <f>Planning!AG$958</f>
        <v>0</v>
      </c>
      <c r="AH346" s="101">
        <f>Planning!AH$958</f>
        <v>0</v>
      </c>
      <c r="AI346" s="101">
        <f>Planning!AI$958</f>
        <v>0</v>
      </c>
      <c r="AJ346" s="102">
        <f>Planning!AJ$958</f>
        <v>0</v>
      </c>
      <c r="AK346" s="100">
        <f>Planning!AK$958</f>
        <v>0</v>
      </c>
      <c r="AL346" s="101">
        <f>Planning!AL$958</f>
        <v>0</v>
      </c>
      <c r="AM346" s="101">
        <f>Planning!AM$958</f>
        <v>0</v>
      </c>
      <c r="AN346" s="101">
        <f>Planning!AN$958</f>
        <v>0</v>
      </c>
      <c r="AO346" s="101">
        <f>Planning!AO$958</f>
        <v>0</v>
      </c>
      <c r="AP346" s="101">
        <f>Planning!AP$958</f>
        <v>0</v>
      </c>
      <c r="AQ346" s="101">
        <f>Planning!AQ$958</f>
        <v>0</v>
      </c>
      <c r="AR346" s="101">
        <f>Planning!AR$958</f>
        <v>0</v>
      </c>
      <c r="AS346" s="101">
        <f>Planning!AS$958</f>
        <v>0</v>
      </c>
      <c r="AT346" s="102">
        <f>Planning!AT$958</f>
        <v>0</v>
      </c>
      <c r="AU346" s="100">
        <f>Planning!AU$958</f>
        <v>0</v>
      </c>
      <c r="AV346" s="101">
        <f>Planning!AV$958</f>
        <v>0</v>
      </c>
      <c r="AW346" s="101">
        <f>Planning!AW$958</f>
        <v>0</v>
      </c>
      <c r="AX346" s="101">
        <f>Planning!AX$958</f>
        <v>0</v>
      </c>
      <c r="AY346" s="101">
        <f>Planning!AY$958</f>
        <v>0</v>
      </c>
      <c r="AZ346" s="101">
        <f>Planning!AZ$958</f>
        <v>0</v>
      </c>
      <c r="BA346" s="101">
        <f>Planning!BA$958</f>
        <v>0</v>
      </c>
      <c r="BB346" s="102">
        <f>Planning!BB$958</f>
        <v>0</v>
      </c>
      <c r="BC346" s="85">
        <f>Planning!BC$958</f>
        <v>0</v>
      </c>
      <c r="BD346" s="107"/>
      <c r="BE346" s="435">
        <f>Planning!BE$958</f>
        <v>0</v>
      </c>
      <c r="BF346" s="436">
        <f>Planning!BF$958</f>
        <v>0</v>
      </c>
      <c r="BG346" s="91">
        <f>Planning!BG$958</f>
        <v>0</v>
      </c>
      <c r="BH346" s="92">
        <f>Planning!BH$958</f>
        <v>0</v>
      </c>
      <c r="BI346" s="93" t="str">
        <f>Planning!BI$958</f>
        <v/>
      </c>
      <c r="BJ346" s="94">
        <f>Planning!BJ$958</f>
        <v>152.64516129032256</v>
      </c>
      <c r="BL346" s="324">
        <f>Planning!BL$958</f>
        <v>0</v>
      </c>
      <c r="BM346" s="149">
        <f>Planning!BP$958</f>
        <v>0</v>
      </c>
      <c r="NL346" s="43" t="s">
        <v>63</v>
      </c>
      <c r="NM346" s="43"/>
    </row>
    <row r="347" spans="1:377" s="318" customFormat="1" ht="10.199999999999999" customHeight="1" x14ac:dyDescent="0.3">
      <c r="A347" s="25"/>
      <c r="B347" s="389"/>
      <c r="C347" s="447"/>
      <c r="D347" s="15"/>
      <c r="E347" s="106"/>
      <c r="F347" s="106"/>
      <c r="G347" s="106"/>
      <c r="H347" s="399"/>
      <c r="I347" s="443">
        <f>Conges!$B$31</f>
        <v>44924</v>
      </c>
      <c r="J347" s="444"/>
      <c r="K347" s="444"/>
      <c r="L347" s="444"/>
      <c r="M347" s="444"/>
      <c r="N347" s="68" t="str">
        <f>Planning!N$993</f>
        <v/>
      </c>
      <c r="O347" s="103">
        <f>Planning!O$993</f>
        <v>0</v>
      </c>
      <c r="P347" s="104">
        <f>Planning!P$993</f>
        <v>0</v>
      </c>
      <c r="Q347" s="104">
        <f>Planning!Q$993</f>
        <v>0</v>
      </c>
      <c r="R347" s="104">
        <f>Planning!R$993</f>
        <v>0</v>
      </c>
      <c r="S347" s="104">
        <f>Planning!S$993</f>
        <v>0</v>
      </c>
      <c r="T347" s="104">
        <f>Planning!T$993</f>
        <v>0</v>
      </c>
      <c r="U347" s="104">
        <f>Planning!U$993</f>
        <v>0</v>
      </c>
      <c r="V347" s="105">
        <f>Planning!V$993</f>
        <v>0</v>
      </c>
      <c r="W347" s="103">
        <f>Planning!W$993</f>
        <v>0</v>
      </c>
      <c r="X347" s="104">
        <f>Planning!X$993</f>
        <v>0</v>
      </c>
      <c r="Y347" s="104">
        <f>Planning!Y$993</f>
        <v>0</v>
      </c>
      <c r="Z347" s="104">
        <f>Planning!Z$993</f>
        <v>0</v>
      </c>
      <c r="AA347" s="104">
        <f>Planning!AA$993</f>
        <v>0</v>
      </c>
      <c r="AB347" s="104">
        <f>Planning!AB$993</f>
        <v>0</v>
      </c>
      <c r="AC347" s="104">
        <f>Planning!AC$993</f>
        <v>0</v>
      </c>
      <c r="AD347" s="105">
        <f>Planning!AD$993</f>
        <v>0</v>
      </c>
      <c r="AE347" s="103">
        <f>Planning!AE$993</f>
        <v>0</v>
      </c>
      <c r="AF347" s="104">
        <f>Planning!AF$993</f>
        <v>0</v>
      </c>
      <c r="AG347" s="104">
        <f>Planning!AG$993</f>
        <v>0</v>
      </c>
      <c r="AH347" s="104">
        <f>Planning!AH$993</f>
        <v>0</v>
      </c>
      <c r="AI347" s="104">
        <f>Planning!AI$993</f>
        <v>0</v>
      </c>
      <c r="AJ347" s="105">
        <f>Planning!AJ$993</f>
        <v>0</v>
      </c>
      <c r="AK347" s="103">
        <f>Planning!AK$993</f>
        <v>0</v>
      </c>
      <c r="AL347" s="104">
        <f>Planning!AL$993</f>
        <v>0</v>
      </c>
      <c r="AM347" s="104">
        <f>Planning!AM$993</f>
        <v>0</v>
      </c>
      <c r="AN347" s="104">
        <f>Planning!AN$993</f>
        <v>0</v>
      </c>
      <c r="AO347" s="104">
        <f>Planning!AO$993</f>
        <v>0</v>
      </c>
      <c r="AP347" s="104">
        <f>Planning!AP$993</f>
        <v>0</v>
      </c>
      <c r="AQ347" s="104">
        <f>Planning!AQ$993</f>
        <v>0</v>
      </c>
      <c r="AR347" s="104">
        <f>Planning!AR$993</f>
        <v>0</v>
      </c>
      <c r="AS347" s="104">
        <f>Planning!AS$993</f>
        <v>0</v>
      </c>
      <c r="AT347" s="105">
        <f>Planning!AT$993</f>
        <v>0</v>
      </c>
      <c r="AU347" s="103">
        <f>Planning!AU$993</f>
        <v>0</v>
      </c>
      <c r="AV347" s="104">
        <f>Planning!AV$993</f>
        <v>0</v>
      </c>
      <c r="AW347" s="104">
        <f>Planning!AW$993</f>
        <v>0</v>
      </c>
      <c r="AX347" s="104">
        <f>Planning!AX$993</f>
        <v>0</v>
      </c>
      <c r="AY347" s="104">
        <f>Planning!AY$993</f>
        <v>0</v>
      </c>
      <c r="AZ347" s="104">
        <f>Planning!AZ$993</f>
        <v>0</v>
      </c>
      <c r="BA347" s="104">
        <f>Planning!BA$993</f>
        <v>0</v>
      </c>
      <c r="BB347" s="105">
        <f>Planning!BB$993</f>
        <v>0</v>
      </c>
      <c r="BC347" s="72">
        <f>Planning!BC$993</f>
        <v>0</v>
      </c>
      <c r="BD347" s="107"/>
      <c r="BE347" s="433">
        <f>Planning!BE$993</f>
        <v>0</v>
      </c>
      <c r="BF347" s="434">
        <f>Planning!BF$993</f>
        <v>0</v>
      </c>
      <c r="BG347" s="77">
        <f>Planning!BG$993</f>
        <v>0</v>
      </c>
      <c r="BH347" s="78">
        <f>Planning!BH$993</f>
        <v>0</v>
      </c>
      <c r="BI347" s="79" t="str">
        <f>Planning!BI$993</f>
        <v/>
      </c>
      <c r="BJ347" s="80">
        <f>Planning!BJ$993</f>
        <v>158.09677419354838</v>
      </c>
      <c r="BL347" s="323">
        <f>Planning!BL$993</f>
        <v>0</v>
      </c>
      <c r="BM347" s="150">
        <f>Planning!BP$993</f>
        <v>0</v>
      </c>
      <c r="NL347" s="43" t="s">
        <v>63</v>
      </c>
      <c r="NM347" s="43"/>
    </row>
    <row r="348" spans="1:377" s="318" customFormat="1" ht="10.199999999999999" customHeight="1" x14ac:dyDescent="0.3">
      <c r="A348" s="25"/>
      <c r="B348" s="389"/>
      <c r="C348" s="447"/>
      <c r="D348" s="15"/>
      <c r="E348" s="106"/>
      <c r="F348" s="106"/>
      <c r="G348" s="106"/>
      <c r="H348" s="399"/>
      <c r="I348" s="445">
        <f>Conges!$B$32</f>
        <v>44925</v>
      </c>
      <c r="J348" s="446"/>
      <c r="K348" s="446"/>
      <c r="L348" s="446"/>
      <c r="M348" s="446"/>
      <c r="N348" s="81" t="str">
        <f>Planning!N$1028</f>
        <v/>
      </c>
      <c r="O348" s="100">
        <f>Planning!O$1028</f>
        <v>0</v>
      </c>
      <c r="P348" s="101">
        <f>Planning!P$1028</f>
        <v>0</v>
      </c>
      <c r="Q348" s="101">
        <f>Planning!Q$1028</f>
        <v>0</v>
      </c>
      <c r="R348" s="101">
        <f>Planning!R$1028</f>
        <v>0</v>
      </c>
      <c r="S348" s="101">
        <f>Planning!S$1028</f>
        <v>0</v>
      </c>
      <c r="T348" s="101">
        <f>Planning!T$1028</f>
        <v>0</v>
      </c>
      <c r="U348" s="101">
        <f>Planning!U$1028</f>
        <v>0</v>
      </c>
      <c r="V348" s="102">
        <f>Planning!V$1028</f>
        <v>0</v>
      </c>
      <c r="W348" s="100">
        <f>Planning!W$1028</f>
        <v>0</v>
      </c>
      <c r="X348" s="101">
        <f>Planning!X$1028</f>
        <v>0</v>
      </c>
      <c r="Y348" s="101">
        <f>Planning!Y$1028</f>
        <v>0</v>
      </c>
      <c r="Z348" s="101">
        <f>Planning!Z$1028</f>
        <v>0</v>
      </c>
      <c r="AA348" s="101">
        <f>Planning!AA$1028</f>
        <v>0</v>
      </c>
      <c r="AB348" s="101">
        <f>Planning!AB$1028</f>
        <v>0</v>
      </c>
      <c r="AC348" s="101">
        <f>Planning!AC$1028</f>
        <v>0</v>
      </c>
      <c r="AD348" s="102">
        <f>Planning!AD$1028</f>
        <v>0</v>
      </c>
      <c r="AE348" s="100">
        <f>Planning!AE$1028</f>
        <v>0</v>
      </c>
      <c r="AF348" s="101">
        <f>Planning!AF$1028</f>
        <v>0</v>
      </c>
      <c r="AG348" s="101">
        <f>Planning!AG$1028</f>
        <v>0</v>
      </c>
      <c r="AH348" s="101">
        <f>Planning!AH$1028</f>
        <v>0</v>
      </c>
      <c r="AI348" s="101">
        <f>Planning!AI$1028</f>
        <v>0</v>
      </c>
      <c r="AJ348" s="102">
        <f>Planning!AJ$1028</f>
        <v>0</v>
      </c>
      <c r="AK348" s="100">
        <f>Planning!AK$1028</f>
        <v>0</v>
      </c>
      <c r="AL348" s="101">
        <f>Planning!AL$1028</f>
        <v>0</v>
      </c>
      <c r="AM348" s="101">
        <f>Planning!AM$1028</f>
        <v>0</v>
      </c>
      <c r="AN348" s="101">
        <f>Planning!AN$1028</f>
        <v>0</v>
      </c>
      <c r="AO348" s="101">
        <f>Planning!AO$1028</f>
        <v>0</v>
      </c>
      <c r="AP348" s="101">
        <f>Planning!AP$1028</f>
        <v>0</v>
      </c>
      <c r="AQ348" s="101">
        <f>Planning!AQ$1028</f>
        <v>0</v>
      </c>
      <c r="AR348" s="101">
        <f>Planning!AR$1028</f>
        <v>0</v>
      </c>
      <c r="AS348" s="101">
        <f>Planning!AS$1028</f>
        <v>0</v>
      </c>
      <c r="AT348" s="102">
        <f>Planning!AT$1028</f>
        <v>0</v>
      </c>
      <c r="AU348" s="100">
        <f>Planning!AU$1028</f>
        <v>0</v>
      </c>
      <c r="AV348" s="101">
        <f>Planning!AV$1028</f>
        <v>0</v>
      </c>
      <c r="AW348" s="101">
        <f>Planning!AW$1028</f>
        <v>0</v>
      </c>
      <c r="AX348" s="101">
        <f>Planning!AX$1028</f>
        <v>0</v>
      </c>
      <c r="AY348" s="101">
        <f>Planning!AY$1028</f>
        <v>0</v>
      </c>
      <c r="AZ348" s="101">
        <f>Planning!AZ$1028</f>
        <v>0</v>
      </c>
      <c r="BA348" s="101">
        <f>Planning!BA$1028</f>
        <v>0</v>
      </c>
      <c r="BB348" s="102">
        <f>Planning!BB$1028</f>
        <v>0</v>
      </c>
      <c r="BC348" s="85">
        <f>Planning!BC$1028</f>
        <v>0</v>
      </c>
      <c r="BD348" s="107"/>
      <c r="BE348" s="435">
        <f>Planning!BE$1028</f>
        <v>0</v>
      </c>
      <c r="BF348" s="436">
        <f>Planning!BF$1028</f>
        <v>0</v>
      </c>
      <c r="BG348" s="91">
        <f>Planning!BG$1028</f>
        <v>0</v>
      </c>
      <c r="BH348" s="92">
        <f>Planning!BH$1028</f>
        <v>0</v>
      </c>
      <c r="BI348" s="93" t="str">
        <f>Planning!BI$1028</f>
        <v/>
      </c>
      <c r="BJ348" s="94">
        <f>Planning!BJ$1028</f>
        <v>163.54838709677418</v>
      </c>
      <c r="BL348" s="324">
        <f>Planning!BL$1028</f>
        <v>0</v>
      </c>
      <c r="BM348" s="149">
        <f>Planning!BP$1028</f>
        <v>0</v>
      </c>
      <c r="NL348" s="43" t="s">
        <v>63</v>
      </c>
      <c r="NM348" s="43"/>
    </row>
    <row r="349" spans="1:377" s="318" customFormat="1" ht="10.199999999999999" customHeight="1" thickBot="1" x14ac:dyDescent="0.35">
      <c r="A349" s="25"/>
      <c r="B349" s="389"/>
      <c r="C349" s="447"/>
      <c r="D349" s="15"/>
      <c r="E349" s="106"/>
      <c r="F349" s="106"/>
      <c r="G349" s="106"/>
      <c r="H349" s="399"/>
      <c r="I349" s="443">
        <f>Conges!$B$33</f>
        <v>44926</v>
      </c>
      <c r="J349" s="444"/>
      <c r="K349" s="444"/>
      <c r="L349" s="444"/>
      <c r="M349" s="444"/>
      <c r="N349" s="68" t="str">
        <f>Planning!N$1063</f>
        <v/>
      </c>
      <c r="O349" s="103">
        <f>Planning!O$1063</f>
        <v>0</v>
      </c>
      <c r="P349" s="104">
        <f>Planning!P$1063</f>
        <v>0</v>
      </c>
      <c r="Q349" s="104">
        <f>Planning!Q$1063</f>
        <v>0</v>
      </c>
      <c r="R349" s="104">
        <f>Planning!R$1063</f>
        <v>0</v>
      </c>
      <c r="S349" s="104">
        <f>Planning!S$1063</f>
        <v>0</v>
      </c>
      <c r="T349" s="104">
        <f>Planning!T$1063</f>
        <v>0</v>
      </c>
      <c r="U349" s="104">
        <f>Planning!U$1063</f>
        <v>0</v>
      </c>
      <c r="V349" s="105">
        <f>Planning!V$1063</f>
        <v>0</v>
      </c>
      <c r="W349" s="103">
        <f>Planning!W$1063</f>
        <v>0</v>
      </c>
      <c r="X349" s="104">
        <f>Planning!X$1063</f>
        <v>0</v>
      </c>
      <c r="Y349" s="104">
        <f>Planning!Y$1063</f>
        <v>0</v>
      </c>
      <c r="Z349" s="104">
        <f>Planning!Z$1063</f>
        <v>0</v>
      </c>
      <c r="AA349" s="104">
        <f>Planning!AA$1063</f>
        <v>0</v>
      </c>
      <c r="AB349" s="104">
        <f>Planning!AB$1063</f>
        <v>0</v>
      </c>
      <c r="AC349" s="104">
        <f>Planning!AC$1063</f>
        <v>0</v>
      </c>
      <c r="AD349" s="105">
        <f>Planning!AD$1063</f>
        <v>0</v>
      </c>
      <c r="AE349" s="103">
        <f>Planning!AE$1063</f>
        <v>0</v>
      </c>
      <c r="AF349" s="104">
        <f>Planning!AF$1063</f>
        <v>0</v>
      </c>
      <c r="AG349" s="104">
        <f>Planning!AG$1063</f>
        <v>0</v>
      </c>
      <c r="AH349" s="104">
        <f>Planning!AH$1063</f>
        <v>0</v>
      </c>
      <c r="AI349" s="104">
        <f>Planning!AI$1063</f>
        <v>0</v>
      </c>
      <c r="AJ349" s="105">
        <f>Planning!AJ$1063</f>
        <v>0</v>
      </c>
      <c r="AK349" s="103">
        <f>Planning!AK$1063</f>
        <v>0</v>
      </c>
      <c r="AL349" s="104">
        <f>Planning!AL$1063</f>
        <v>0</v>
      </c>
      <c r="AM349" s="104">
        <f>Planning!AM$1063</f>
        <v>0</v>
      </c>
      <c r="AN349" s="104">
        <f>Planning!AN$1063</f>
        <v>0</v>
      </c>
      <c r="AO349" s="104">
        <f>Planning!AO$1063</f>
        <v>0</v>
      </c>
      <c r="AP349" s="104">
        <f>Planning!AP$1063</f>
        <v>0</v>
      </c>
      <c r="AQ349" s="104">
        <f>Planning!AQ$1063</f>
        <v>0</v>
      </c>
      <c r="AR349" s="104">
        <f>Planning!AR$1063</f>
        <v>0</v>
      </c>
      <c r="AS349" s="104">
        <f>Planning!AS$1063</f>
        <v>0</v>
      </c>
      <c r="AT349" s="105">
        <f>Planning!AT$1063</f>
        <v>0</v>
      </c>
      <c r="AU349" s="103">
        <f>Planning!AU$1063</f>
        <v>0</v>
      </c>
      <c r="AV349" s="104">
        <f>Planning!AV$1063</f>
        <v>0</v>
      </c>
      <c r="AW349" s="104">
        <f>Planning!AW$1063</f>
        <v>0</v>
      </c>
      <c r="AX349" s="104">
        <f>Planning!AX$1063</f>
        <v>0</v>
      </c>
      <c r="AY349" s="104">
        <f>Planning!AY$1063</f>
        <v>0</v>
      </c>
      <c r="AZ349" s="104">
        <f>Planning!AZ$1063</f>
        <v>0</v>
      </c>
      <c r="BA349" s="104">
        <f>Planning!BA$1063</f>
        <v>0</v>
      </c>
      <c r="BB349" s="105">
        <f>Planning!BB$1063</f>
        <v>0</v>
      </c>
      <c r="BC349" s="72">
        <f>Planning!BC$1063</f>
        <v>0</v>
      </c>
      <c r="BD349" s="107"/>
      <c r="BE349" s="437">
        <f>Planning!BE$1063</f>
        <v>0</v>
      </c>
      <c r="BF349" s="438">
        <f>Planning!BF$1063</f>
        <v>0</v>
      </c>
      <c r="BG349" s="109">
        <f>Planning!BG$1063</f>
        <v>0</v>
      </c>
      <c r="BH349" s="110">
        <f>Planning!BH$1063</f>
        <v>0</v>
      </c>
      <c r="BI349" s="111" t="str">
        <f>Planning!BI$1063</f>
        <v/>
      </c>
      <c r="BJ349" s="112">
        <f>Planning!BJ$1063</f>
        <v>169</v>
      </c>
      <c r="BL349" s="325">
        <f>Planning!BL$1063</f>
        <v>0</v>
      </c>
      <c r="BM349" s="158">
        <f>Planning!BP$1063</f>
        <v>0</v>
      </c>
      <c r="NL349" s="43" t="s">
        <v>63</v>
      </c>
      <c r="NM349" s="43"/>
    </row>
    <row r="350" spans="1:377" s="318" customFormat="1" ht="10.199999999999999" customHeight="1" thickBot="1" x14ac:dyDescent="0.35">
      <c r="A350" s="320"/>
      <c r="B350" s="389"/>
      <c r="C350" s="448"/>
      <c r="D350" s="17"/>
      <c r="E350" s="321"/>
      <c r="F350" s="321"/>
      <c r="G350" s="321"/>
      <c r="H350" s="11"/>
      <c r="I350" s="19"/>
      <c r="J350" s="19"/>
      <c r="K350" s="19"/>
      <c r="L350" s="19"/>
      <c r="M350" s="19"/>
      <c r="N350" s="12"/>
      <c r="O350" s="27"/>
      <c r="P350" s="28"/>
      <c r="Q350" s="27"/>
      <c r="R350" s="28"/>
      <c r="S350" s="27"/>
      <c r="T350" s="28"/>
      <c r="U350" s="27"/>
      <c r="V350" s="28"/>
      <c r="W350" s="27"/>
      <c r="X350" s="28"/>
      <c r="Y350" s="27"/>
      <c r="Z350" s="28"/>
      <c r="AA350" s="27"/>
      <c r="AB350" s="28"/>
      <c r="AC350" s="27"/>
      <c r="AD350" s="28"/>
      <c r="AE350" s="27"/>
      <c r="AF350" s="28"/>
      <c r="AG350" s="27"/>
      <c r="AH350" s="28"/>
      <c r="AI350" s="27"/>
      <c r="AJ350" s="28"/>
      <c r="AK350" s="27"/>
      <c r="AL350" s="28"/>
      <c r="AM350" s="27"/>
      <c r="AN350" s="28"/>
      <c r="AO350" s="27"/>
      <c r="AP350" s="28"/>
      <c r="AQ350" s="27"/>
      <c r="AR350" s="28"/>
      <c r="AS350" s="27"/>
      <c r="AT350" s="28"/>
      <c r="AU350" s="27"/>
      <c r="AV350" s="28"/>
      <c r="AW350" s="27"/>
      <c r="AX350" s="28"/>
      <c r="AY350" s="27"/>
      <c r="AZ350" s="28"/>
      <c r="BA350" s="27"/>
      <c r="BB350" s="28"/>
      <c r="BC350" s="18"/>
      <c r="BD350" s="108"/>
      <c r="BE350" s="114"/>
      <c r="BF350" s="114"/>
      <c r="BG350" s="113"/>
      <c r="BH350" s="114"/>
      <c r="BI350" s="114"/>
      <c r="BJ350" s="114"/>
      <c r="BK350" s="45"/>
      <c r="BL350" s="114"/>
      <c r="BM350" s="159">
        <f>SUM(BM319:BM349)</f>
        <v>0</v>
      </c>
      <c r="NL350" s="43"/>
      <c r="NM350" s="43"/>
    </row>
    <row r="351" spans="1:377" s="183" customFormat="1" ht="10.199999999999999" customHeight="1" thickBot="1" x14ac:dyDescent="0.35">
      <c r="A351" s="316"/>
      <c r="B351" s="315"/>
      <c r="C351" s="461"/>
      <c r="D351" s="461"/>
      <c r="E351" s="461"/>
      <c r="F351" s="461"/>
      <c r="G351" s="461"/>
      <c r="H351" s="461"/>
      <c r="I351" s="461"/>
      <c r="J351" s="461"/>
      <c r="K351" s="461"/>
      <c r="L351" s="461"/>
      <c r="M351" s="461"/>
      <c r="N351" s="461"/>
      <c r="O351" s="461"/>
      <c r="P351" s="461"/>
      <c r="Q351" s="461"/>
      <c r="R351" s="461"/>
      <c r="S351" s="461"/>
      <c r="T351" s="461"/>
      <c r="U351" s="461"/>
      <c r="V351" s="461"/>
      <c r="W351" s="461"/>
      <c r="X351" s="461"/>
      <c r="Y351" s="461"/>
      <c r="Z351" s="461"/>
      <c r="AA351" s="461"/>
      <c r="AB351" s="461"/>
      <c r="AC351" s="461"/>
      <c r="AD351" s="461"/>
      <c r="AE351" s="461"/>
      <c r="AF351" s="461"/>
      <c r="AG351" s="461"/>
      <c r="AH351" s="461"/>
      <c r="AI351" s="461"/>
      <c r="AJ351" s="461"/>
      <c r="AK351" s="461"/>
      <c r="AL351" s="461"/>
      <c r="AM351" s="461"/>
      <c r="AN351" s="461"/>
      <c r="AO351" s="461"/>
      <c r="AP351" s="461"/>
      <c r="AQ351" s="461"/>
      <c r="AR351" s="461"/>
      <c r="AS351" s="461"/>
      <c r="AT351" s="461"/>
      <c r="AU351" s="461"/>
      <c r="AV351" s="461"/>
      <c r="AW351" s="461"/>
      <c r="AX351" s="461"/>
      <c r="AY351" s="461"/>
      <c r="AZ351" s="461"/>
      <c r="BA351" s="461"/>
      <c r="BB351" s="461"/>
      <c r="BC351" s="461"/>
      <c r="BD351" s="317"/>
      <c r="BE351" s="44"/>
      <c r="BF351" s="44"/>
      <c r="BG351" s="44"/>
      <c r="BH351" s="44"/>
      <c r="BI351" s="44"/>
      <c r="BJ351" s="44"/>
      <c r="BL351" s="44"/>
      <c r="BM351" s="44"/>
      <c r="NL351" s="179"/>
      <c r="NM351" s="179"/>
    </row>
    <row r="352" spans="1:377" s="318" customFormat="1" ht="18" customHeight="1" thickBot="1" x14ac:dyDescent="0.35">
      <c r="A352" s="26">
        <v>1</v>
      </c>
      <c r="B352" s="389"/>
      <c r="C352" s="456" t="str">
        <f>Prenoms!$B$12</f>
        <v>soren</v>
      </c>
      <c r="D352" s="457"/>
      <c r="E352" s="457"/>
      <c r="F352" s="457"/>
      <c r="G352" s="457"/>
      <c r="H352" s="457"/>
      <c r="I352" s="457"/>
      <c r="J352" s="457"/>
      <c r="K352" s="457"/>
      <c r="L352" s="457"/>
      <c r="M352" s="457"/>
      <c r="N352" s="457"/>
      <c r="O352" s="457"/>
      <c r="P352" s="457"/>
      <c r="Q352" s="457"/>
      <c r="R352" s="457"/>
      <c r="S352" s="457"/>
      <c r="T352" s="457"/>
      <c r="U352" s="457"/>
      <c r="V352" s="457"/>
      <c r="W352" s="457"/>
      <c r="X352" s="457"/>
      <c r="Y352" s="457"/>
      <c r="Z352" s="457"/>
      <c r="AA352" s="457"/>
      <c r="AB352" s="457"/>
      <c r="AC352" s="457"/>
      <c r="AD352" s="457"/>
      <c r="AE352" s="457"/>
      <c r="AF352" s="457"/>
      <c r="AG352" s="457"/>
      <c r="AH352" s="457"/>
      <c r="AI352" s="457"/>
      <c r="AJ352" s="457"/>
      <c r="AK352" s="457"/>
      <c r="AL352" s="457"/>
      <c r="AM352" s="457"/>
      <c r="AN352" s="457"/>
      <c r="AO352" s="457"/>
      <c r="AP352" s="457"/>
      <c r="AQ352" s="457"/>
      <c r="AR352" s="457"/>
      <c r="AS352" s="457"/>
      <c r="AT352" s="457"/>
      <c r="AU352" s="457"/>
      <c r="AV352" s="457"/>
      <c r="AW352" s="457"/>
      <c r="AX352" s="457"/>
      <c r="AY352" s="457"/>
      <c r="AZ352" s="457"/>
      <c r="BA352" s="457"/>
      <c r="BB352" s="457"/>
      <c r="BC352" s="457"/>
      <c r="BD352" s="107"/>
      <c r="BE352" s="439" t="s">
        <v>13</v>
      </c>
      <c r="BF352" s="440"/>
      <c r="BG352" s="458" t="s">
        <v>50</v>
      </c>
      <c r="BH352" s="451" t="s">
        <v>54</v>
      </c>
      <c r="BI352" s="452"/>
      <c r="BJ352" s="356" t="s">
        <v>46</v>
      </c>
      <c r="BL352" s="418" t="s">
        <v>55</v>
      </c>
      <c r="BM352" s="359" t="str">
        <f>Planning!BP352</f>
        <v>R prévi</v>
      </c>
      <c r="NL352" s="43"/>
      <c r="NM352" s="43"/>
    </row>
    <row r="353" spans="1:377" s="318" customFormat="1" ht="10.199999999999999" customHeight="1" x14ac:dyDescent="0.25">
      <c r="A353" s="25"/>
      <c r="B353" s="389"/>
      <c r="C353" s="447" t="str">
        <f>$C352</f>
        <v>soren</v>
      </c>
      <c r="D353" s="16"/>
      <c r="E353" s="409"/>
      <c r="F353" s="409"/>
      <c r="G353" s="409"/>
      <c r="H353" s="10"/>
      <c r="I353" s="10"/>
      <c r="J353" s="10"/>
      <c r="K353" s="10"/>
      <c r="L353" s="10"/>
      <c r="M353" s="10"/>
      <c r="N353" s="367">
        <v>7</v>
      </c>
      <c r="O353" s="367"/>
      <c r="P353" s="367">
        <v>8</v>
      </c>
      <c r="Q353" s="367"/>
      <c r="R353" s="367">
        <v>9</v>
      </c>
      <c r="S353" s="367"/>
      <c r="T353" s="367">
        <v>10</v>
      </c>
      <c r="U353" s="367"/>
      <c r="V353" s="367">
        <v>11</v>
      </c>
      <c r="W353" s="367"/>
      <c r="X353" s="367">
        <v>12</v>
      </c>
      <c r="Y353" s="367"/>
      <c r="Z353" s="367">
        <v>13</v>
      </c>
      <c r="AA353" s="367"/>
      <c r="AB353" s="367">
        <v>14</v>
      </c>
      <c r="AC353" s="367"/>
      <c r="AD353" s="367">
        <v>15</v>
      </c>
      <c r="AE353" s="367"/>
      <c r="AF353" s="367">
        <v>16</v>
      </c>
      <c r="AG353" s="367"/>
      <c r="AH353" s="367">
        <v>17</v>
      </c>
      <c r="AI353" s="367"/>
      <c r="AJ353" s="367">
        <v>18</v>
      </c>
      <c r="AK353" s="367"/>
      <c r="AL353" s="367">
        <v>19</v>
      </c>
      <c r="AM353" s="367"/>
      <c r="AN353" s="367">
        <v>20</v>
      </c>
      <c r="AO353" s="367"/>
      <c r="AP353" s="367">
        <v>21</v>
      </c>
      <c r="AQ353" s="367"/>
      <c r="AR353" s="367">
        <v>22</v>
      </c>
      <c r="AS353" s="367"/>
      <c r="AT353" s="367">
        <v>23</v>
      </c>
      <c r="AU353" s="367"/>
      <c r="AV353" s="367">
        <v>24</v>
      </c>
      <c r="AW353" s="367"/>
      <c r="AX353" s="367">
        <v>1</v>
      </c>
      <c r="AY353" s="367"/>
      <c r="AZ353" s="367">
        <v>2</v>
      </c>
      <c r="BA353" s="367"/>
      <c r="BB353" s="367">
        <v>3</v>
      </c>
      <c r="BC353" s="410"/>
      <c r="BD353" s="107"/>
      <c r="BE353" s="441"/>
      <c r="BF353" s="442"/>
      <c r="BG353" s="459"/>
      <c r="BH353" s="453"/>
      <c r="BI353" s="454"/>
      <c r="BJ353" s="455"/>
      <c r="BL353" s="460"/>
      <c r="BM353" s="360"/>
      <c r="NL353" s="43"/>
      <c r="NM353" s="43"/>
    </row>
    <row r="354" spans="1:377" s="318" customFormat="1" ht="10.199999999999999" customHeight="1" x14ac:dyDescent="0.3">
      <c r="A354" s="25"/>
      <c r="B354" s="389"/>
      <c r="C354" s="447"/>
      <c r="D354" s="15"/>
      <c r="E354" s="398"/>
      <c r="F354" s="398"/>
      <c r="G354" s="398"/>
      <c r="H354" s="399" t="e">
        <f>IF(#REF!&lt;&gt;0,3,0)</f>
        <v>#REF!</v>
      </c>
      <c r="I354" s="449">
        <f>Conges!$B$3</f>
        <v>44896</v>
      </c>
      <c r="J354" s="450"/>
      <c r="K354" s="450"/>
      <c r="L354" s="450"/>
      <c r="M354" s="450"/>
      <c r="N354" s="63" t="str">
        <f>Planning!N$14</f>
        <v/>
      </c>
      <c r="O354" s="97">
        <f>Planning!O$14</f>
        <v>0</v>
      </c>
      <c r="P354" s="98">
        <f>Planning!P$14</f>
        <v>0</v>
      </c>
      <c r="Q354" s="98">
        <f>Planning!Q$14</f>
        <v>0</v>
      </c>
      <c r="R354" s="98">
        <f>Planning!R$14</f>
        <v>0</v>
      </c>
      <c r="S354" s="98">
        <f>Planning!S$14</f>
        <v>0</v>
      </c>
      <c r="T354" s="98">
        <f>Planning!T$14</f>
        <v>0</v>
      </c>
      <c r="U354" s="98">
        <f>Planning!U$14</f>
        <v>0</v>
      </c>
      <c r="V354" s="99">
        <f>Planning!V$14</f>
        <v>0</v>
      </c>
      <c r="W354" s="98">
        <f>Planning!W$14</f>
        <v>0</v>
      </c>
      <c r="X354" s="98">
        <f>Planning!X$14</f>
        <v>0</v>
      </c>
      <c r="Y354" s="98">
        <f>Planning!Y$14</f>
        <v>0</v>
      </c>
      <c r="Z354" s="98">
        <f>Planning!Z$14</f>
        <v>0</v>
      </c>
      <c r="AA354" s="98">
        <f>Planning!AA$14</f>
        <v>0</v>
      </c>
      <c r="AB354" s="98">
        <f>Planning!AB$14</f>
        <v>0</v>
      </c>
      <c r="AC354" s="98">
        <f>Planning!AC$14</f>
        <v>0</v>
      </c>
      <c r="AD354" s="98">
        <f>Planning!AD$14</f>
        <v>0</v>
      </c>
      <c r="AE354" s="97">
        <f>Planning!AE$14</f>
        <v>0</v>
      </c>
      <c r="AF354" s="98">
        <f>Planning!AF$14</f>
        <v>0</v>
      </c>
      <c r="AG354" s="98">
        <f>Planning!AG$14</f>
        <v>0</v>
      </c>
      <c r="AH354" s="98">
        <f>Planning!AH$14</f>
        <v>0</v>
      </c>
      <c r="AI354" s="98">
        <f>Planning!AI$14</f>
        <v>0</v>
      </c>
      <c r="AJ354" s="99">
        <f>Planning!AJ$14</f>
        <v>0</v>
      </c>
      <c r="AK354" s="98">
        <f>Planning!AK$14</f>
        <v>0</v>
      </c>
      <c r="AL354" s="98">
        <f>Planning!AL$14</f>
        <v>0</v>
      </c>
      <c r="AM354" s="98">
        <f>Planning!AM$14</f>
        <v>0</v>
      </c>
      <c r="AN354" s="98">
        <f>Planning!AN$14</f>
        <v>0</v>
      </c>
      <c r="AO354" s="98">
        <f>Planning!AO$14</f>
        <v>0</v>
      </c>
      <c r="AP354" s="98">
        <f>Planning!AP$14</f>
        <v>0</v>
      </c>
      <c r="AQ354" s="98">
        <f>Planning!AQ$14</f>
        <v>0</v>
      </c>
      <c r="AR354" s="98">
        <f>Planning!AR$14</f>
        <v>0</v>
      </c>
      <c r="AS354" s="98">
        <f>Planning!AS$14</f>
        <v>0</v>
      </c>
      <c r="AT354" s="98">
        <f>Planning!AT$14</f>
        <v>0</v>
      </c>
      <c r="AU354" s="97">
        <f>Planning!AU$14</f>
        <v>0</v>
      </c>
      <c r="AV354" s="98">
        <f>Planning!AV$14</f>
        <v>0</v>
      </c>
      <c r="AW354" s="98">
        <f>Planning!AW$14</f>
        <v>0</v>
      </c>
      <c r="AX354" s="98">
        <f>Planning!AX$14</f>
        <v>0</v>
      </c>
      <c r="AY354" s="98">
        <f>Planning!AY$14</f>
        <v>0</v>
      </c>
      <c r="AZ354" s="98">
        <f>Planning!AZ$14</f>
        <v>0</v>
      </c>
      <c r="BA354" s="98">
        <f>Planning!BA$14</f>
        <v>0</v>
      </c>
      <c r="BB354" s="99">
        <f>Planning!BB$14</f>
        <v>0</v>
      </c>
      <c r="BC354" s="67">
        <f>Planning!BC$14</f>
        <v>0</v>
      </c>
      <c r="BD354" s="107"/>
      <c r="BE354" s="431">
        <f>Planning!BE$14</f>
        <v>0</v>
      </c>
      <c r="BF354" s="432">
        <f>Planning!BF$14</f>
        <v>0</v>
      </c>
      <c r="BG354" s="73">
        <f>Planning!BG$14</f>
        <v>0</v>
      </c>
      <c r="BH354" s="74">
        <f>Planning!BH$14</f>
        <v>0</v>
      </c>
      <c r="BI354" s="75" t="str">
        <f>Planning!BI$14</f>
        <v/>
      </c>
      <c r="BJ354" s="76">
        <f>Planning!BJ$14</f>
        <v>5.4516129032258061</v>
      </c>
      <c r="BL354" s="322">
        <f>Planning!BL$14</f>
        <v>0</v>
      </c>
      <c r="BM354" s="148">
        <f>Planning!BP$14</f>
        <v>0</v>
      </c>
      <c r="NL354" s="43" t="s">
        <v>63</v>
      </c>
      <c r="NM354" s="43"/>
    </row>
    <row r="355" spans="1:377" s="318" customFormat="1" ht="10.199999999999999" customHeight="1" x14ac:dyDescent="0.3">
      <c r="A355" s="25"/>
      <c r="B355" s="389"/>
      <c r="C355" s="447"/>
      <c r="D355" s="15"/>
      <c r="E355" s="398"/>
      <c r="F355" s="398"/>
      <c r="G355" s="398"/>
      <c r="H355" s="399"/>
      <c r="I355" s="445">
        <f>Conges!$B$4</f>
        <v>44897</v>
      </c>
      <c r="J355" s="446"/>
      <c r="K355" s="446"/>
      <c r="L355" s="446"/>
      <c r="M355" s="446"/>
      <c r="N355" s="81" t="str">
        <f>Planning!N$49</f>
        <v/>
      </c>
      <c r="O355" s="100">
        <f>Planning!O$49</f>
        <v>0</v>
      </c>
      <c r="P355" s="101">
        <f>Planning!P$49</f>
        <v>0</v>
      </c>
      <c r="Q355" s="101">
        <f>Planning!Q$49</f>
        <v>0</v>
      </c>
      <c r="R355" s="101">
        <f>Planning!R$49</f>
        <v>0</v>
      </c>
      <c r="S355" s="101">
        <f>Planning!S$49</f>
        <v>0</v>
      </c>
      <c r="T355" s="101">
        <f>Planning!T$49</f>
        <v>0</v>
      </c>
      <c r="U355" s="101">
        <f>Planning!U$49</f>
        <v>0</v>
      </c>
      <c r="V355" s="102">
        <f>Planning!V$49</f>
        <v>0</v>
      </c>
      <c r="W355" s="101">
        <f>Planning!W$49</f>
        <v>0</v>
      </c>
      <c r="X355" s="101">
        <f>Planning!X$49</f>
        <v>0</v>
      </c>
      <c r="Y355" s="101">
        <f>Planning!Y$49</f>
        <v>0</v>
      </c>
      <c r="Z355" s="101">
        <f>Planning!Z$49</f>
        <v>0</v>
      </c>
      <c r="AA355" s="101">
        <f>Planning!AA$49</f>
        <v>0</v>
      </c>
      <c r="AB355" s="101">
        <f>Planning!AB$49</f>
        <v>0</v>
      </c>
      <c r="AC355" s="101">
        <f>Planning!AC$49</f>
        <v>0</v>
      </c>
      <c r="AD355" s="101">
        <f>Planning!AD$49</f>
        <v>0</v>
      </c>
      <c r="AE355" s="100">
        <f>Planning!AE$49</f>
        <v>0</v>
      </c>
      <c r="AF355" s="101">
        <f>Planning!AF$49</f>
        <v>0</v>
      </c>
      <c r="AG355" s="101">
        <f>Planning!AG$49</f>
        <v>0</v>
      </c>
      <c r="AH355" s="101">
        <f>Planning!AH$49</f>
        <v>0</v>
      </c>
      <c r="AI355" s="101">
        <f>Planning!AI$49</f>
        <v>0</v>
      </c>
      <c r="AJ355" s="102">
        <f>Planning!AJ$49</f>
        <v>0</v>
      </c>
      <c r="AK355" s="101">
        <f>Planning!AK$49</f>
        <v>0</v>
      </c>
      <c r="AL355" s="101">
        <f>Planning!AL$49</f>
        <v>0</v>
      </c>
      <c r="AM355" s="101">
        <f>Planning!AM$49</f>
        <v>0</v>
      </c>
      <c r="AN355" s="101">
        <f>Planning!AN$49</f>
        <v>0</v>
      </c>
      <c r="AO355" s="101">
        <f>Planning!AO$49</f>
        <v>0</v>
      </c>
      <c r="AP355" s="101">
        <f>Planning!AP$49</f>
        <v>0</v>
      </c>
      <c r="AQ355" s="101">
        <f>Planning!AQ$49</f>
        <v>0</v>
      </c>
      <c r="AR355" s="101">
        <f>Planning!AR$49</f>
        <v>0</v>
      </c>
      <c r="AS355" s="101">
        <f>Planning!AS$49</f>
        <v>0</v>
      </c>
      <c r="AT355" s="101">
        <f>Planning!AT$49</f>
        <v>0</v>
      </c>
      <c r="AU355" s="100">
        <f>Planning!AU$49</f>
        <v>0</v>
      </c>
      <c r="AV355" s="101">
        <f>Planning!AV$49</f>
        <v>0</v>
      </c>
      <c r="AW355" s="101">
        <f>Planning!AW$49</f>
        <v>0</v>
      </c>
      <c r="AX355" s="101">
        <f>Planning!AX$49</f>
        <v>0</v>
      </c>
      <c r="AY355" s="101">
        <f>Planning!AY$49</f>
        <v>0</v>
      </c>
      <c r="AZ355" s="101">
        <f>Planning!AZ$49</f>
        <v>0</v>
      </c>
      <c r="BA355" s="101">
        <f>Planning!BA$49</f>
        <v>0</v>
      </c>
      <c r="BB355" s="102">
        <f>Planning!BB$49</f>
        <v>0</v>
      </c>
      <c r="BC355" s="85">
        <f>Planning!BC$49</f>
        <v>0</v>
      </c>
      <c r="BD355" s="107"/>
      <c r="BE355" s="435">
        <f>Planning!BE$49</f>
        <v>0</v>
      </c>
      <c r="BF355" s="436">
        <f>Planning!BF$49</f>
        <v>0</v>
      </c>
      <c r="BG355" s="91">
        <f>Planning!BG$49</f>
        <v>0</v>
      </c>
      <c r="BH355" s="92">
        <f>Planning!BH$49</f>
        <v>0</v>
      </c>
      <c r="BI355" s="93" t="str">
        <f>Planning!BI$49</f>
        <v/>
      </c>
      <c r="BJ355" s="94">
        <f>Planning!BJ$49</f>
        <v>10.903225806451612</v>
      </c>
      <c r="BL355" s="324">
        <f>Planning!BL$49</f>
        <v>0</v>
      </c>
      <c r="BM355" s="149">
        <f>Planning!BP$49</f>
        <v>0</v>
      </c>
      <c r="NL355" s="43" t="s">
        <v>63</v>
      </c>
      <c r="NM355" s="43"/>
    </row>
    <row r="356" spans="1:377" s="318" customFormat="1" ht="10.199999999999999" customHeight="1" x14ac:dyDescent="0.25">
      <c r="A356" s="25"/>
      <c r="B356" s="389"/>
      <c r="C356" s="447"/>
      <c r="D356" s="15"/>
      <c r="E356" s="397"/>
      <c r="F356" s="397"/>
      <c r="G356" s="397"/>
      <c r="H356" s="399"/>
      <c r="I356" s="443">
        <f>Conges!$B$5</f>
        <v>44898</v>
      </c>
      <c r="J356" s="444"/>
      <c r="K356" s="444"/>
      <c r="L356" s="444"/>
      <c r="M356" s="444"/>
      <c r="N356" s="68" t="str">
        <f>Planning!N$84</f>
        <v/>
      </c>
      <c r="O356" s="103">
        <f>Planning!O$84</f>
        <v>0</v>
      </c>
      <c r="P356" s="104">
        <f>Planning!P$84</f>
        <v>0</v>
      </c>
      <c r="Q356" s="104">
        <f>Planning!Q$84</f>
        <v>0</v>
      </c>
      <c r="R356" s="104">
        <f>Planning!R$84</f>
        <v>0</v>
      </c>
      <c r="S356" s="104">
        <f>Planning!S$84</f>
        <v>0</v>
      </c>
      <c r="T356" s="104">
        <f>Planning!T$84</f>
        <v>0</v>
      </c>
      <c r="U356" s="104">
        <f>Planning!U$84</f>
        <v>0</v>
      </c>
      <c r="V356" s="105">
        <f>Planning!V$84</f>
        <v>0</v>
      </c>
      <c r="W356" s="104">
        <f>Planning!W$84</f>
        <v>0</v>
      </c>
      <c r="X356" s="104">
        <f>Planning!X$84</f>
        <v>0</v>
      </c>
      <c r="Y356" s="104">
        <f>Planning!Y$84</f>
        <v>0</v>
      </c>
      <c r="Z356" s="104">
        <f>Planning!Z$84</f>
        <v>0</v>
      </c>
      <c r="AA356" s="104">
        <f>Planning!AA$84</f>
        <v>0</v>
      </c>
      <c r="AB356" s="104">
        <f>Planning!AB$84</f>
        <v>0</v>
      </c>
      <c r="AC356" s="104">
        <f>Planning!AC$84</f>
        <v>0</v>
      </c>
      <c r="AD356" s="104">
        <f>Planning!AD$84</f>
        <v>0</v>
      </c>
      <c r="AE356" s="103">
        <f>Planning!AE$84</f>
        <v>0</v>
      </c>
      <c r="AF356" s="104">
        <f>Planning!AF$84</f>
        <v>0</v>
      </c>
      <c r="AG356" s="104">
        <f>Planning!AG$84</f>
        <v>0</v>
      </c>
      <c r="AH356" s="104">
        <f>Planning!AH$84</f>
        <v>0</v>
      </c>
      <c r="AI356" s="104">
        <f>Planning!AI$84</f>
        <v>0</v>
      </c>
      <c r="AJ356" s="105">
        <f>Planning!AJ$84</f>
        <v>0</v>
      </c>
      <c r="AK356" s="104">
        <f>Planning!AK$84</f>
        <v>0</v>
      </c>
      <c r="AL356" s="104">
        <f>Planning!AL$84</f>
        <v>0</v>
      </c>
      <c r="AM356" s="104">
        <f>Planning!AM$84</f>
        <v>0</v>
      </c>
      <c r="AN356" s="104">
        <f>Planning!AN$84</f>
        <v>0</v>
      </c>
      <c r="AO356" s="104">
        <f>Planning!AO$84</f>
        <v>0</v>
      </c>
      <c r="AP356" s="104">
        <f>Planning!AP$84</f>
        <v>0</v>
      </c>
      <c r="AQ356" s="104">
        <f>Planning!AQ$84</f>
        <v>0</v>
      </c>
      <c r="AR356" s="104">
        <f>Planning!AR$84</f>
        <v>0</v>
      </c>
      <c r="AS356" s="104">
        <f>Planning!AS$84</f>
        <v>0</v>
      </c>
      <c r="AT356" s="104">
        <f>Planning!AT$84</f>
        <v>0</v>
      </c>
      <c r="AU356" s="103">
        <f>Planning!AU$84</f>
        <v>0</v>
      </c>
      <c r="AV356" s="104">
        <f>Planning!AV$84</f>
        <v>0</v>
      </c>
      <c r="AW356" s="104">
        <f>Planning!AW$84</f>
        <v>0</v>
      </c>
      <c r="AX356" s="104">
        <f>Planning!AX$84</f>
        <v>0</v>
      </c>
      <c r="AY356" s="104">
        <f>Planning!AY$84</f>
        <v>0</v>
      </c>
      <c r="AZ356" s="104">
        <f>Planning!AZ$84</f>
        <v>0</v>
      </c>
      <c r="BA356" s="104">
        <f>Planning!BA$84</f>
        <v>0</v>
      </c>
      <c r="BB356" s="105">
        <f>Planning!BB$84</f>
        <v>0</v>
      </c>
      <c r="BC356" s="72">
        <f>Planning!BC$84</f>
        <v>0</v>
      </c>
      <c r="BD356" s="107"/>
      <c r="BE356" s="433">
        <f>Planning!BE$84</f>
        <v>0</v>
      </c>
      <c r="BF356" s="434">
        <f>Planning!BF$84</f>
        <v>0</v>
      </c>
      <c r="BG356" s="77">
        <f>Planning!BG$84</f>
        <v>0</v>
      </c>
      <c r="BH356" s="78">
        <f>Planning!BH$84</f>
        <v>0</v>
      </c>
      <c r="BI356" s="79" t="str">
        <f>Planning!BI$84</f>
        <v/>
      </c>
      <c r="BJ356" s="80">
        <f>Planning!BJ$84</f>
        <v>16.354838709677416</v>
      </c>
      <c r="BL356" s="323">
        <f>Planning!BL$84</f>
        <v>0</v>
      </c>
      <c r="BM356" s="150">
        <f>Planning!BP$84</f>
        <v>0</v>
      </c>
      <c r="NL356" s="43" t="s">
        <v>63</v>
      </c>
      <c r="NM356" s="43"/>
    </row>
    <row r="357" spans="1:377" s="318" customFormat="1" ht="10.199999999999999" customHeight="1" x14ac:dyDescent="0.3">
      <c r="A357" s="25"/>
      <c r="B357" s="389"/>
      <c r="C357" s="447"/>
      <c r="D357" s="15"/>
      <c r="E357" s="398"/>
      <c r="F357" s="398"/>
      <c r="G357" s="398"/>
      <c r="H357" s="399"/>
      <c r="I357" s="445">
        <f>Conges!$B$6</f>
        <v>44899</v>
      </c>
      <c r="J357" s="446"/>
      <c r="K357" s="446"/>
      <c r="L357" s="446"/>
      <c r="M357" s="446"/>
      <c r="N357" s="81" t="str">
        <f>Planning!N$119</f>
        <v/>
      </c>
      <c r="O357" s="100">
        <f>Planning!O$119</f>
        <v>0</v>
      </c>
      <c r="P357" s="101">
        <f>Planning!P$119</f>
        <v>0</v>
      </c>
      <c r="Q357" s="101">
        <f>Planning!Q$119</f>
        <v>0</v>
      </c>
      <c r="R357" s="101">
        <f>Planning!R$119</f>
        <v>0</v>
      </c>
      <c r="S357" s="101">
        <f>Planning!S$119</f>
        <v>0</v>
      </c>
      <c r="T357" s="101">
        <f>Planning!T$119</f>
        <v>0</v>
      </c>
      <c r="U357" s="101">
        <f>Planning!U$119</f>
        <v>0</v>
      </c>
      <c r="V357" s="102">
        <f>Planning!V$119</f>
        <v>0</v>
      </c>
      <c r="W357" s="101">
        <f>Planning!W$119</f>
        <v>0</v>
      </c>
      <c r="X357" s="101">
        <f>Planning!X$119</f>
        <v>0</v>
      </c>
      <c r="Y357" s="101">
        <f>Planning!Y$119</f>
        <v>0</v>
      </c>
      <c r="Z357" s="101">
        <f>Planning!Z$119</f>
        <v>0</v>
      </c>
      <c r="AA357" s="101">
        <f>Planning!AA$119</f>
        <v>0</v>
      </c>
      <c r="AB357" s="101">
        <f>Planning!AB$119</f>
        <v>0</v>
      </c>
      <c r="AC357" s="101">
        <f>Planning!AC$119</f>
        <v>0</v>
      </c>
      <c r="AD357" s="101">
        <f>Planning!AD$119</f>
        <v>0</v>
      </c>
      <c r="AE357" s="100">
        <f>Planning!AE$119</f>
        <v>0</v>
      </c>
      <c r="AF357" s="101">
        <f>Planning!AF$119</f>
        <v>0</v>
      </c>
      <c r="AG357" s="101">
        <f>Planning!AG$119</f>
        <v>0</v>
      </c>
      <c r="AH357" s="101">
        <f>Planning!AH$119</f>
        <v>0</v>
      </c>
      <c r="AI357" s="101">
        <f>Planning!AI$119</f>
        <v>0</v>
      </c>
      <c r="AJ357" s="102">
        <f>Planning!AJ$119</f>
        <v>0</v>
      </c>
      <c r="AK357" s="101">
        <f>Planning!AK$119</f>
        <v>0</v>
      </c>
      <c r="AL357" s="101">
        <f>Planning!AL$119</f>
        <v>0</v>
      </c>
      <c r="AM357" s="101">
        <f>Planning!AM$119</f>
        <v>0</v>
      </c>
      <c r="AN357" s="101">
        <f>Planning!AN$119</f>
        <v>0</v>
      </c>
      <c r="AO357" s="101">
        <f>Planning!AO$119</f>
        <v>0</v>
      </c>
      <c r="AP357" s="101">
        <f>Planning!AP$119</f>
        <v>0</v>
      </c>
      <c r="AQ357" s="101">
        <f>Planning!AQ$119</f>
        <v>0</v>
      </c>
      <c r="AR357" s="101">
        <f>Planning!AR$119</f>
        <v>0</v>
      </c>
      <c r="AS357" s="101">
        <f>Planning!AS$119</f>
        <v>0</v>
      </c>
      <c r="AT357" s="101">
        <f>Planning!AT$119</f>
        <v>0</v>
      </c>
      <c r="AU357" s="100">
        <f>Planning!AU$119</f>
        <v>0</v>
      </c>
      <c r="AV357" s="101">
        <f>Planning!AV$119</f>
        <v>0</v>
      </c>
      <c r="AW357" s="101">
        <f>Planning!AW$119</f>
        <v>0</v>
      </c>
      <c r="AX357" s="101">
        <f>Planning!AX$119</f>
        <v>0</v>
      </c>
      <c r="AY357" s="101">
        <f>Planning!AY$119</f>
        <v>0</v>
      </c>
      <c r="AZ357" s="101">
        <f>Planning!AZ$119</f>
        <v>0</v>
      </c>
      <c r="BA357" s="101">
        <f>Planning!BA$119</f>
        <v>0</v>
      </c>
      <c r="BB357" s="102">
        <f>Planning!BB$119</f>
        <v>0</v>
      </c>
      <c r="BC357" s="85">
        <f>Planning!BC$119</f>
        <v>0</v>
      </c>
      <c r="BD357" s="107"/>
      <c r="BE357" s="435">
        <f>Planning!BE$119</f>
        <v>0</v>
      </c>
      <c r="BF357" s="436">
        <f>Planning!BF$119</f>
        <v>0</v>
      </c>
      <c r="BG357" s="91">
        <f>Planning!BG$119</f>
        <v>0</v>
      </c>
      <c r="BH357" s="92">
        <f>Planning!BH$119</f>
        <v>0</v>
      </c>
      <c r="BI357" s="93" t="str">
        <f>Planning!BI$119</f>
        <v/>
      </c>
      <c r="BJ357" s="94">
        <f>Planning!BJ$119</f>
        <v>21.806451612903224</v>
      </c>
      <c r="BL357" s="324">
        <f>Planning!BL$119</f>
        <v>0</v>
      </c>
      <c r="BM357" s="149">
        <f>Planning!BP$119</f>
        <v>0</v>
      </c>
      <c r="NL357" s="43" t="s">
        <v>63</v>
      </c>
      <c r="NM357" s="43"/>
    </row>
    <row r="358" spans="1:377" s="318" customFormat="1" ht="10.199999999999999" customHeight="1" x14ac:dyDescent="0.3">
      <c r="A358" s="25"/>
      <c r="B358" s="389"/>
      <c r="C358" s="447"/>
      <c r="D358" s="15"/>
      <c r="E358" s="398"/>
      <c r="F358" s="398"/>
      <c r="G358" s="398"/>
      <c r="H358" s="399"/>
      <c r="I358" s="443">
        <f>Conges!$B$7</f>
        <v>44900</v>
      </c>
      <c r="J358" s="444"/>
      <c r="K358" s="444"/>
      <c r="L358" s="444"/>
      <c r="M358" s="444"/>
      <c r="N358" s="68" t="str">
        <f>Planning!N$154</f>
        <v/>
      </c>
      <c r="O358" s="103">
        <f>Planning!O$154</f>
        <v>0</v>
      </c>
      <c r="P358" s="104">
        <f>Planning!P$154</f>
        <v>0</v>
      </c>
      <c r="Q358" s="104">
        <f>Planning!Q$154</f>
        <v>0</v>
      </c>
      <c r="R358" s="104">
        <f>Planning!R$154</f>
        <v>0</v>
      </c>
      <c r="S358" s="104">
        <f>Planning!S$154</f>
        <v>0</v>
      </c>
      <c r="T358" s="104">
        <f>Planning!T$154</f>
        <v>0</v>
      </c>
      <c r="U358" s="104">
        <f>Planning!U$154</f>
        <v>0</v>
      </c>
      <c r="V358" s="105">
        <f>Planning!V$154</f>
        <v>0</v>
      </c>
      <c r="W358" s="104">
        <f>Planning!W$154</f>
        <v>0</v>
      </c>
      <c r="X358" s="104">
        <f>Planning!X$154</f>
        <v>0</v>
      </c>
      <c r="Y358" s="104">
        <f>Planning!Y$154</f>
        <v>0</v>
      </c>
      <c r="Z358" s="104">
        <f>Planning!Z$154</f>
        <v>0</v>
      </c>
      <c r="AA358" s="104">
        <f>Planning!AA$154</f>
        <v>0</v>
      </c>
      <c r="AB358" s="104">
        <f>Planning!AB$154</f>
        <v>0</v>
      </c>
      <c r="AC358" s="104">
        <f>Planning!AC$154</f>
        <v>0</v>
      </c>
      <c r="AD358" s="104">
        <f>Planning!AD$154</f>
        <v>0</v>
      </c>
      <c r="AE358" s="103">
        <f>Planning!AE$154</f>
        <v>0</v>
      </c>
      <c r="AF358" s="104">
        <f>Planning!AF$154</f>
        <v>0</v>
      </c>
      <c r="AG358" s="104">
        <f>Planning!AG$154</f>
        <v>0</v>
      </c>
      <c r="AH358" s="104">
        <f>Planning!AH$154</f>
        <v>0</v>
      </c>
      <c r="AI358" s="104">
        <f>Planning!AI$154</f>
        <v>0</v>
      </c>
      <c r="AJ358" s="105">
        <f>Planning!AJ$154</f>
        <v>0</v>
      </c>
      <c r="AK358" s="104">
        <f>Planning!AK$154</f>
        <v>0</v>
      </c>
      <c r="AL358" s="104">
        <f>Planning!AL$154</f>
        <v>0</v>
      </c>
      <c r="AM358" s="104">
        <f>Planning!AM$154</f>
        <v>0</v>
      </c>
      <c r="AN358" s="104">
        <f>Planning!AN$154</f>
        <v>0</v>
      </c>
      <c r="AO358" s="104">
        <f>Planning!AO$154</f>
        <v>0</v>
      </c>
      <c r="AP358" s="104">
        <f>Planning!AP$154</f>
        <v>0</v>
      </c>
      <c r="AQ358" s="104">
        <f>Planning!AQ$154</f>
        <v>0</v>
      </c>
      <c r="AR358" s="104">
        <f>Planning!AR$154</f>
        <v>0</v>
      </c>
      <c r="AS358" s="104">
        <f>Planning!AS$154</f>
        <v>0</v>
      </c>
      <c r="AT358" s="104">
        <f>Planning!AT$154</f>
        <v>0</v>
      </c>
      <c r="AU358" s="103">
        <f>Planning!AU$154</f>
        <v>0</v>
      </c>
      <c r="AV358" s="104">
        <f>Planning!AV$154</f>
        <v>0</v>
      </c>
      <c r="AW358" s="104">
        <f>Planning!AW$154</f>
        <v>0</v>
      </c>
      <c r="AX358" s="104">
        <f>Planning!AX$154</f>
        <v>0</v>
      </c>
      <c r="AY358" s="104">
        <f>Planning!AY$154</f>
        <v>0</v>
      </c>
      <c r="AZ358" s="104">
        <f>Planning!AZ$154</f>
        <v>0</v>
      </c>
      <c r="BA358" s="104">
        <f>Planning!BA$154</f>
        <v>0</v>
      </c>
      <c r="BB358" s="105">
        <f>Planning!BB$154</f>
        <v>0</v>
      </c>
      <c r="BC358" s="72">
        <f>Planning!BC$154</f>
        <v>0</v>
      </c>
      <c r="BD358" s="107"/>
      <c r="BE358" s="433">
        <f>Planning!BE$154</f>
        <v>0</v>
      </c>
      <c r="BF358" s="434">
        <f>Planning!BF$154</f>
        <v>0</v>
      </c>
      <c r="BG358" s="77">
        <f>Planning!BG$154</f>
        <v>0</v>
      </c>
      <c r="BH358" s="78">
        <f>Planning!BH$154</f>
        <v>0</v>
      </c>
      <c r="BI358" s="79" t="str">
        <f>Planning!BI$154</f>
        <v/>
      </c>
      <c r="BJ358" s="80">
        <f>Planning!BJ$154</f>
        <v>27.258064516129032</v>
      </c>
      <c r="BL358" s="323">
        <f>Planning!BL$154</f>
        <v>0</v>
      </c>
      <c r="BM358" s="150">
        <f>Planning!BP$154</f>
        <v>0</v>
      </c>
      <c r="NL358" s="43" t="s">
        <v>63</v>
      </c>
      <c r="NM358" s="43"/>
    </row>
    <row r="359" spans="1:377" s="318" customFormat="1" ht="10.199999999999999" customHeight="1" x14ac:dyDescent="0.3">
      <c r="A359" s="25"/>
      <c r="B359" s="389"/>
      <c r="C359" s="447"/>
      <c r="D359" s="15"/>
      <c r="E359" s="408" t="str">
        <f>Planning!$E$9</f>
        <v>CREPIERE</v>
      </c>
      <c r="F359" s="408"/>
      <c r="G359" s="131">
        <f>(COUNTIF(O354:BB384,Planning!$MT$3))/2</f>
        <v>0</v>
      </c>
      <c r="H359" s="399"/>
      <c r="I359" s="445">
        <f>Conges!$B$8</f>
        <v>44901</v>
      </c>
      <c r="J359" s="446"/>
      <c r="K359" s="446"/>
      <c r="L359" s="446"/>
      <c r="M359" s="446"/>
      <c r="N359" s="81" t="str">
        <f>Planning!N$189</f>
        <v/>
      </c>
      <c r="O359" s="100">
        <f>Planning!O$189</f>
        <v>0</v>
      </c>
      <c r="P359" s="101">
        <f>Planning!P$189</f>
        <v>0</v>
      </c>
      <c r="Q359" s="101">
        <f>Planning!Q$189</f>
        <v>0</v>
      </c>
      <c r="R359" s="101">
        <f>Planning!R$189</f>
        <v>0</v>
      </c>
      <c r="S359" s="101">
        <f>Planning!S$189</f>
        <v>0</v>
      </c>
      <c r="T359" s="101">
        <f>Planning!T$189</f>
        <v>0</v>
      </c>
      <c r="U359" s="101">
        <f>Planning!U$189</f>
        <v>0</v>
      </c>
      <c r="V359" s="102">
        <f>Planning!V$189</f>
        <v>0</v>
      </c>
      <c r="W359" s="101">
        <f>Planning!W$189</f>
        <v>0</v>
      </c>
      <c r="X359" s="101">
        <f>Planning!X$189</f>
        <v>0</v>
      </c>
      <c r="Y359" s="101">
        <f>Planning!Y$189</f>
        <v>0</v>
      </c>
      <c r="Z359" s="101">
        <f>Planning!Z$189</f>
        <v>0</v>
      </c>
      <c r="AA359" s="101">
        <f>Planning!AA$189</f>
        <v>0</v>
      </c>
      <c r="AB359" s="101">
        <f>Planning!AB$189</f>
        <v>0</v>
      </c>
      <c r="AC359" s="101">
        <f>Planning!AC$189</f>
        <v>0</v>
      </c>
      <c r="AD359" s="101">
        <f>Planning!AD$189</f>
        <v>0</v>
      </c>
      <c r="AE359" s="100">
        <f>Planning!AE$189</f>
        <v>0</v>
      </c>
      <c r="AF359" s="101">
        <f>Planning!AF$189</f>
        <v>0</v>
      </c>
      <c r="AG359" s="101">
        <f>Planning!AG$189</f>
        <v>0</v>
      </c>
      <c r="AH359" s="101">
        <f>Planning!AH$189</f>
        <v>0</v>
      </c>
      <c r="AI359" s="101">
        <f>Planning!AI$189</f>
        <v>0</v>
      </c>
      <c r="AJ359" s="102">
        <f>Planning!AJ$189</f>
        <v>0</v>
      </c>
      <c r="AK359" s="101">
        <f>Planning!AK$189</f>
        <v>0</v>
      </c>
      <c r="AL359" s="101">
        <f>Planning!AL$189</f>
        <v>0</v>
      </c>
      <c r="AM359" s="101">
        <f>Planning!AM$189</f>
        <v>0</v>
      </c>
      <c r="AN359" s="101">
        <f>Planning!AN$189</f>
        <v>0</v>
      </c>
      <c r="AO359" s="101">
        <f>Planning!AO$189</f>
        <v>0</v>
      </c>
      <c r="AP359" s="101">
        <f>Planning!AP$189</f>
        <v>0</v>
      </c>
      <c r="AQ359" s="101">
        <f>Planning!AQ$189</f>
        <v>0</v>
      </c>
      <c r="AR359" s="101">
        <f>Planning!AR$189</f>
        <v>0</v>
      </c>
      <c r="AS359" s="101">
        <f>Planning!AS$189</f>
        <v>0</v>
      </c>
      <c r="AT359" s="101">
        <f>Planning!AT$189</f>
        <v>0</v>
      </c>
      <c r="AU359" s="100">
        <f>Planning!AU$189</f>
        <v>0</v>
      </c>
      <c r="AV359" s="101">
        <f>Planning!AV$189</f>
        <v>0</v>
      </c>
      <c r="AW359" s="101">
        <f>Planning!AW$189</f>
        <v>0</v>
      </c>
      <c r="AX359" s="101">
        <f>Planning!AX$189</f>
        <v>0</v>
      </c>
      <c r="AY359" s="101">
        <f>Planning!AY$189</f>
        <v>0</v>
      </c>
      <c r="AZ359" s="101">
        <f>Planning!AZ$189</f>
        <v>0</v>
      </c>
      <c r="BA359" s="101">
        <f>Planning!BA$189</f>
        <v>0</v>
      </c>
      <c r="BB359" s="102">
        <f>Planning!BB$189</f>
        <v>0</v>
      </c>
      <c r="BC359" s="85">
        <f>Planning!BC$189</f>
        <v>0</v>
      </c>
      <c r="BD359" s="107"/>
      <c r="BE359" s="435">
        <f>Planning!BE$189</f>
        <v>0</v>
      </c>
      <c r="BF359" s="436">
        <f>Planning!BF$189</f>
        <v>0</v>
      </c>
      <c r="BG359" s="91">
        <f>Planning!BG$189</f>
        <v>0</v>
      </c>
      <c r="BH359" s="92">
        <f>Planning!BH$189</f>
        <v>0</v>
      </c>
      <c r="BI359" s="93" t="str">
        <f>Planning!BI$189</f>
        <v/>
      </c>
      <c r="BJ359" s="94">
        <f>Planning!BJ$189</f>
        <v>32.709677419354833</v>
      </c>
      <c r="BL359" s="324">
        <f>Planning!BL$189</f>
        <v>0</v>
      </c>
      <c r="BM359" s="149">
        <f>Planning!BP$189</f>
        <v>0</v>
      </c>
      <c r="NL359" s="43" t="s">
        <v>63</v>
      </c>
      <c r="NM359" s="43"/>
    </row>
    <row r="360" spans="1:377" s="318" customFormat="1" ht="10.199999999999999" customHeight="1" x14ac:dyDescent="0.3">
      <c r="A360" s="25"/>
      <c r="B360" s="389"/>
      <c r="C360" s="447"/>
      <c r="D360" s="15"/>
      <c r="E360" s="411" t="str">
        <f>Planning!$E$10</f>
        <v>BRASSERIE</v>
      </c>
      <c r="F360" s="411"/>
      <c r="G360" s="132">
        <f>(COUNTIF(O354:BB384,Planning!$MV$3))/2</f>
        <v>0</v>
      </c>
      <c r="H360" s="399"/>
      <c r="I360" s="443">
        <f>Conges!$B$9</f>
        <v>44902</v>
      </c>
      <c r="J360" s="444"/>
      <c r="K360" s="444"/>
      <c r="L360" s="444"/>
      <c r="M360" s="444"/>
      <c r="N360" s="68" t="str">
        <f>Planning!N$224</f>
        <v/>
      </c>
      <c r="O360" s="103">
        <f>Planning!O$224</f>
        <v>0</v>
      </c>
      <c r="P360" s="104">
        <f>Planning!P$224</f>
        <v>0</v>
      </c>
      <c r="Q360" s="104">
        <f>Planning!Q$224</f>
        <v>0</v>
      </c>
      <c r="R360" s="104">
        <f>Planning!R$224</f>
        <v>0</v>
      </c>
      <c r="S360" s="104">
        <f>Planning!S$224</f>
        <v>0</v>
      </c>
      <c r="T360" s="104">
        <f>Planning!T$224</f>
        <v>0</v>
      </c>
      <c r="U360" s="104">
        <f>Planning!U$224</f>
        <v>0</v>
      </c>
      <c r="V360" s="105">
        <f>Planning!V$224</f>
        <v>0</v>
      </c>
      <c r="W360" s="104">
        <f>Planning!W$224</f>
        <v>0</v>
      </c>
      <c r="X360" s="104">
        <f>Planning!X$224</f>
        <v>0</v>
      </c>
      <c r="Y360" s="104">
        <f>Planning!Y$224</f>
        <v>0</v>
      </c>
      <c r="Z360" s="104">
        <f>Planning!Z$224</f>
        <v>0</v>
      </c>
      <c r="AA360" s="104">
        <f>Planning!AA$224</f>
        <v>0</v>
      </c>
      <c r="AB360" s="104">
        <f>Planning!AB$224</f>
        <v>0</v>
      </c>
      <c r="AC360" s="104">
        <f>Planning!AC$224</f>
        <v>0</v>
      </c>
      <c r="AD360" s="104">
        <f>Planning!AD$224</f>
        <v>0</v>
      </c>
      <c r="AE360" s="103">
        <f>Planning!AE$224</f>
        <v>0</v>
      </c>
      <c r="AF360" s="104">
        <f>Planning!AF$224</f>
        <v>0</v>
      </c>
      <c r="AG360" s="104">
        <f>Planning!AG$224</f>
        <v>0</v>
      </c>
      <c r="AH360" s="104">
        <f>Planning!AH$224</f>
        <v>0</v>
      </c>
      <c r="AI360" s="104">
        <f>Planning!AI$224</f>
        <v>0</v>
      </c>
      <c r="AJ360" s="105">
        <f>Planning!AJ$224</f>
        <v>0</v>
      </c>
      <c r="AK360" s="104">
        <f>Planning!AK$224</f>
        <v>0</v>
      </c>
      <c r="AL360" s="104">
        <f>Planning!AL$224</f>
        <v>0</v>
      </c>
      <c r="AM360" s="104">
        <f>Planning!AM$224</f>
        <v>0</v>
      </c>
      <c r="AN360" s="104">
        <f>Planning!AN$224</f>
        <v>0</v>
      </c>
      <c r="AO360" s="104">
        <f>Planning!AO$224</f>
        <v>0</v>
      </c>
      <c r="AP360" s="104">
        <f>Planning!AP$224</f>
        <v>0</v>
      </c>
      <c r="AQ360" s="104">
        <f>Planning!AQ$224</f>
        <v>0</v>
      </c>
      <c r="AR360" s="104">
        <f>Planning!AR$224</f>
        <v>0</v>
      </c>
      <c r="AS360" s="104">
        <f>Planning!AS$224</f>
        <v>0</v>
      </c>
      <c r="AT360" s="104">
        <f>Planning!AT$224</f>
        <v>0</v>
      </c>
      <c r="AU360" s="103">
        <f>Planning!AU$224</f>
        <v>0</v>
      </c>
      <c r="AV360" s="104">
        <f>Planning!AV$224</f>
        <v>0</v>
      </c>
      <c r="AW360" s="104">
        <f>Planning!AW$224</f>
        <v>0</v>
      </c>
      <c r="AX360" s="104">
        <f>Planning!AX$224</f>
        <v>0</v>
      </c>
      <c r="AY360" s="104">
        <f>Planning!AY$224</f>
        <v>0</v>
      </c>
      <c r="AZ360" s="104">
        <f>Planning!AZ$224</f>
        <v>0</v>
      </c>
      <c r="BA360" s="104">
        <f>Planning!BA$224</f>
        <v>0</v>
      </c>
      <c r="BB360" s="105">
        <f>Planning!BB$224</f>
        <v>0</v>
      </c>
      <c r="BC360" s="72">
        <f>Planning!BC$224</f>
        <v>0</v>
      </c>
      <c r="BD360" s="107"/>
      <c r="BE360" s="433">
        <f>Planning!BE$224</f>
        <v>0</v>
      </c>
      <c r="BF360" s="434">
        <f>Planning!BF$224</f>
        <v>0</v>
      </c>
      <c r="BG360" s="77">
        <f>Planning!BG$224</f>
        <v>0</v>
      </c>
      <c r="BH360" s="78">
        <f>Planning!BH$224</f>
        <v>0</v>
      </c>
      <c r="BI360" s="79" t="str">
        <f>Planning!BI$224</f>
        <v/>
      </c>
      <c r="BJ360" s="80">
        <f>Planning!BJ$224</f>
        <v>38.161290322580641</v>
      </c>
      <c r="BL360" s="323">
        <f>Planning!BL$224</f>
        <v>0</v>
      </c>
      <c r="BM360" s="150">
        <f>Planning!BP$224</f>
        <v>0</v>
      </c>
      <c r="NL360" s="43" t="s">
        <v>63</v>
      </c>
      <c r="NM360" s="43"/>
    </row>
    <row r="361" spans="1:377" s="318" customFormat="1" ht="10.199999999999999" customHeight="1" x14ac:dyDescent="0.3">
      <c r="A361" s="25"/>
      <c r="B361" s="389"/>
      <c r="C361" s="447"/>
      <c r="D361" s="15"/>
      <c r="E361" s="412" t="str">
        <f>Planning!$E$11</f>
        <v>MEP</v>
      </c>
      <c r="F361" s="412"/>
      <c r="G361" s="133">
        <f>(COUNTIF(O354:BB384,Planning!$MX$3))/2</f>
        <v>0</v>
      </c>
      <c r="H361" s="399"/>
      <c r="I361" s="445">
        <f>Conges!$B$10</f>
        <v>44903</v>
      </c>
      <c r="J361" s="446"/>
      <c r="K361" s="446"/>
      <c r="L361" s="446"/>
      <c r="M361" s="446"/>
      <c r="N361" s="81" t="str">
        <f>Planning!N$259</f>
        <v/>
      </c>
      <c r="O361" s="100">
        <f>Planning!O$259</f>
        <v>0</v>
      </c>
      <c r="P361" s="101">
        <f>Planning!P$259</f>
        <v>0</v>
      </c>
      <c r="Q361" s="101">
        <f>Planning!Q$259</f>
        <v>0</v>
      </c>
      <c r="R361" s="101">
        <f>Planning!R$259</f>
        <v>0</v>
      </c>
      <c r="S361" s="101">
        <f>Planning!S$259</f>
        <v>0</v>
      </c>
      <c r="T361" s="101">
        <f>Planning!T$259</f>
        <v>0</v>
      </c>
      <c r="U361" s="101">
        <f>Planning!U$259</f>
        <v>0</v>
      </c>
      <c r="V361" s="102">
        <f>Planning!V$259</f>
        <v>0</v>
      </c>
      <c r="W361" s="101">
        <f>Planning!W$259</f>
        <v>0</v>
      </c>
      <c r="X361" s="101">
        <f>Planning!X$259</f>
        <v>0</v>
      </c>
      <c r="Y361" s="101">
        <f>Planning!Y$259</f>
        <v>0</v>
      </c>
      <c r="Z361" s="101">
        <f>Planning!Z$259</f>
        <v>0</v>
      </c>
      <c r="AA361" s="101">
        <f>Planning!AA$259</f>
        <v>0</v>
      </c>
      <c r="AB361" s="101">
        <f>Planning!AB$259</f>
        <v>0</v>
      </c>
      <c r="AC361" s="101">
        <f>Planning!AC$259</f>
        <v>0</v>
      </c>
      <c r="AD361" s="101">
        <f>Planning!AD$259</f>
        <v>0</v>
      </c>
      <c r="AE361" s="100">
        <f>Planning!AE$259</f>
        <v>0</v>
      </c>
      <c r="AF361" s="101">
        <f>Planning!AF$259</f>
        <v>0</v>
      </c>
      <c r="AG361" s="101">
        <f>Planning!AG$259</f>
        <v>0</v>
      </c>
      <c r="AH361" s="101">
        <f>Planning!AH$259</f>
        <v>0</v>
      </c>
      <c r="AI361" s="101">
        <f>Planning!AI$259</f>
        <v>0</v>
      </c>
      <c r="AJ361" s="102">
        <f>Planning!AJ$259</f>
        <v>0</v>
      </c>
      <c r="AK361" s="101">
        <f>Planning!AK$259</f>
        <v>0</v>
      </c>
      <c r="AL361" s="101">
        <f>Planning!AL$259</f>
        <v>0</v>
      </c>
      <c r="AM361" s="101">
        <f>Planning!AM$259</f>
        <v>0</v>
      </c>
      <c r="AN361" s="101">
        <f>Planning!AN$259</f>
        <v>0</v>
      </c>
      <c r="AO361" s="101">
        <f>Planning!AO$259</f>
        <v>0</v>
      </c>
      <c r="AP361" s="101">
        <f>Planning!AP$259</f>
        <v>0</v>
      </c>
      <c r="AQ361" s="101">
        <f>Planning!AQ$259</f>
        <v>0</v>
      </c>
      <c r="AR361" s="101">
        <f>Planning!AR$259</f>
        <v>0</v>
      </c>
      <c r="AS361" s="101">
        <f>Planning!AS$259</f>
        <v>0</v>
      </c>
      <c r="AT361" s="101">
        <f>Planning!AT$259</f>
        <v>0</v>
      </c>
      <c r="AU361" s="100">
        <f>Planning!AU$259</f>
        <v>0</v>
      </c>
      <c r="AV361" s="101">
        <f>Planning!AV$259</f>
        <v>0</v>
      </c>
      <c r="AW361" s="101">
        <f>Planning!AW$259</f>
        <v>0</v>
      </c>
      <c r="AX361" s="101">
        <f>Planning!AX$259</f>
        <v>0</v>
      </c>
      <c r="AY361" s="101">
        <f>Planning!AY$259</f>
        <v>0</v>
      </c>
      <c r="AZ361" s="101">
        <f>Planning!AZ$259</f>
        <v>0</v>
      </c>
      <c r="BA361" s="101">
        <f>Planning!BA$259</f>
        <v>0</v>
      </c>
      <c r="BB361" s="102">
        <f>Planning!BB$259</f>
        <v>0</v>
      </c>
      <c r="BC361" s="85">
        <f>Planning!BC$259</f>
        <v>0</v>
      </c>
      <c r="BD361" s="107"/>
      <c r="BE361" s="435">
        <f>Planning!BE$259</f>
        <v>0</v>
      </c>
      <c r="BF361" s="436">
        <f>Planning!BF$259</f>
        <v>0</v>
      </c>
      <c r="BG361" s="91">
        <f>Planning!BG$259</f>
        <v>0</v>
      </c>
      <c r="BH361" s="92">
        <f>Planning!BH$259</f>
        <v>0</v>
      </c>
      <c r="BI361" s="93" t="str">
        <f>Planning!BI$259</f>
        <v/>
      </c>
      <c r="BJ361" s="94">
        <f>Planning!BJ$259</f>
        <v>43.612903225806448</v>
      </c>
      <c r="BL361" s="324">
        <f>Planning!BL$259</f>
        <v>0</v>
      </c>
      <c r="BM361" s="149">
        <f>Planning!BP$259</f>
        <v>0</v>
      </c>
      <c r="NL361" s="43" t="s">
        <v>63</v>
      </c>
      <c r="NM361" s="43"/>
    </row>
    <row r="362" spans="1:377" s="318" customFormat="1" ht="10.199999999999999" customHeight="1" x14ac:dyDescent="0.3">
      <c r="A362" s="25"/>
      <c r="B362" s="389"/>
      <c r="C362" s="447"/>
      <c r="D362" s="15"/>
      <c r="E362" s="407" t="str">
        <f>Planning!$E$12</f>
        <v>Renfort</v>
      </c>
      <c r="F362" s="407"/>
      <c r="G362" s="134">
        <f>(COUNTIF(O354:BB384,Planning!$MZ$3))/2</f>
        <v>0</v>
      </c>
      <c r="H362" s="399"/>
      <c r="I362" s="443">
        <f>Conges!$B$11</f>
        <v>44904</v>
      </c>
      <c r="J362" s="444"/>
      <c r="K362" s="444"/>
      <c r="L362" s="444"/>
      <c r="M362" s="444"/>
      <c r="N362" s="68" t="str">
        <f>Planning!N$294</f>
        <v/>
      </c>
      <c r="O362" s="103">
        <f>Planning!O$294</f>
        <v>0</v>
      </c>
      <c r="P362" s="104">
        <f>Planning!P$294</f>
        <v>0</v>
      </c>
      <c r="Q362" s="104">
        <f>Planning!Q$294</f>
        <v>0</v>
      </c>
      <c r="R362" s="104">
        <f>Planning!R$294</f>
        <v>0</v>
      </c>
      <c r="S362" s="104">
        <f>Planning!S$294</f>
        <v>0</v>
      </c>
      <c r="T362" s="104">
        <f>Planning!T$294</f>
        <v>0</v>
      </c>
      <c r="U362" s="104">
        <f>Planning!U$294</f>
        <v>0</v>
      </c>
      <c r="V362" s="105">
        <f>Planning!V$294</f>
        <v>0</v>
      </c>
      <c r="W362" s="104">
        <f>Planning!W$294</f>
        <v>0</v>
      </c>
      <c r="X362" s="104">
        <f>Planning!X$294</f>
        <v>0</v>
      </c>
      <c r="Y362" s="104">
        <f>Planning!Y$294</f>
        <v>0</v>
      </c>
      <c r="Z362" s="104">
        <f>Planning!Z$294</f>
        <v>0</v>
      </c>
      <c r="AA362" s="104">
        <f>Planning!AA$294</f>
        <v>0</v>
      </c>
      <c r="AB362" s="104">
        <f>Planning!AB$294</f>
        <v>0</v>
      </c>
      <c r="AC362" s="104">
        <f>Planning!AC$294</f>
        <v>0</v>
      </c>
      <c r="AD362" s="104">
        <f>Planning!AD$294</f>
        <v>0</v>
      </c>
      <c r="AE362" s="103">
        <f>Planning!AE$294</f>
        <v>0</v>
      </c>
      <c r="AF362" s="104">
        <f>Planning!AF$294</f>
        <v>0</v>
      </c>
      <c r="AG362" s="104">
        <f>Planning!AG$294</f>
        <v>0</v>
      </c>
      <c r="AH362" s="104">
        <f>Planning!AH$294</f>
        <v>0</v>
      </c>
      <c r="AI362" s="104">
        <f>Planning!AI$294</f>
        <v>0</v>
      </c>
      <c r="AJ362" s="105">
        <f>Planning!AJ$294</f>
        <v>0</v>
      </c>
      <c r="AK362" s="104">
        <f>Planning!AK$294</f>
        <v>0</v>
      </c>
      <c r="AL362" s="104">
        <f>Planning!AL$294</f>
        <v>0</v>
      </c>
      <c r="AM362" s="104">
        <f>Planning!AM$294</f>
        <v>0</v>
      </c>
      <c r="AN362" s="104">
        <f>Planning!AN$294</f>
        <v>0</v>
      </c>
      <c r="AO362" s="104">
        <f>Planning!AO$294</f>
        <v>0</v>
      </c>
      <c r="AP362" s="104">
        <f>Planning!AP$294</f>
        <v>0</v>
      </c>
      <c r="AQ362" s="104">
        <f>Planning!AQ$294</f>
        <v>0</v>
      </c>
      <c r="AR362" s="104">
        <f>Planning!AR$294</f>
        <v>0</v>
      </c>
      <c r="AS362" s="104">
        <f>Planning!AS$294</f>
        <v>0</v>
      </c>
      <c r="AT362" s="104">
        <f>Planning!AT$294</f>
        <v>0</v>
      </c>
      <c r="AU362" s="103">
        <f>Planning!AU$294</f>
        <v>0</v>
      </c>
      <c r="AV362" s="104">
        <f>Planning!AV$294</f>
        <v>0</v>
      </c>
      <c r="AW362" s="104">
        <f>Planning!AW$294</f>
        <v>0</v>
      </c>
      <c r="AX362" s="104">
        <f>Planning!AX$294</f>
        <v>0</v>
      </c>
      <c r="AY362" s="104">
        <f>Planning!AY$294</f>
        <v>0</v>
      </c>
      <c r="AZ362" s="104">
        <f>Planning!AZ$294</f>
        <v>0</v>
      </c>
      <c r="BA362" s="104">
        <f>Planning!BA$294</f>
        <v>0</v>
      </c>
      <c r="BB362" s="105">
        <f>Planning!BB$294</f>
        <v>0</v>
      </c>
      <c r="BC362" s="72">
        <f>Planning!BC$294</f>
        <v>0</v>
      </c>
      <c r="BD362" s="107"/>
      <c r="BE362" s="433">
        <f>Planning!BE$294</f>
        <v>0</v>
      </c>
      <c r="BF362" s="434">
        <f>Planning!BF$294</f>
        <v>0</v>
      </c>
      <c r="BG362" s="77">
        <f>Planning!BG$294</f>
        <v>0</v>
      </c>
      <c r="BH362" s="78">
        <f>Planning!BH$294</f>
        <v>0</v>
      </c>
      <c r="BI362" s="79" t="str">
        <f>Planning!BI$294</f>
        <v/>
      </c>
      <c r="BJ362" s="80">
        <f>Planning!BJ$294</f>
        <v>49.064516129032256</v>
      </c>
      <c r="BL362" s="323">
        <f>Planning!BL$294</f>
        <v>0</v>
      </c>
      <c r="BM362" s="150">
        <f>Planning!BP$294</f>
        <v>0</v>
      </c>
      <c r="NL362" s="43" t="s">
        <v>63</v>
      </c>
      <c r="NM362" s="43"/>
    </row>
    <row r="363" spans="1:377" s="318" customFormat="1" ht="10.199999999999999" customHeight="1" x14ac:dyDescent="0.3">
      <c r="A363" s="25"/>
      <c r="B363" s="389"/>
      <c r="C363" s="447"/>
      <c r="D363" s="15"/>
      <c r="E363" s="414" t="str">
        <f>Planning!$E$13</f>
        <v>CHEF</v>
      </c>
      <c r="F363" s="414"/>
      <c r="G363" s="135">
        <f>(COUNTIF(O354:BB384,Planning!$NB$3))/2</f>
        <v>0</v>
      </c>
      <c r="H363" s="399"/>
      <c r="I363" s="445">
        <f>Conges!$B$12</f>
        <v>44905</v>
      </c>
      <c r="J363" s="446"/>
      <c r="K363" s="446"/>
      <c r="L363" s="446"/>
      <c r="M363" s="446"/>
      <c r="N363" s="81" t="str">
        <f>Planning!N$329</f>
        <v/>
      </c>
      <c r="O363" s="100">
        <f>Planning!O$329</f>
        <v>0</v>
      </c>
      <c r="P363" s="101">
        <f>Planning!P$329</f>
        <v>0</v>
      </c>
      <c r="Q363" s="101">
        <f>Planning!Q$329</f>
        <v>0</v>
      </c>
      <c r="R363" s="101">
        <f>Planning!R$329</f>
        <v>0</v>
      </c>
      <c r="S363" s="101">
        <f>Planning!S$329</f>
        <v>0</v>
      </c>
      <c r="T363" s="101">
        <f>Planning!T$329</f>
        <v>0</v>
      </c>
      <c r="U363" s="101">
        <f>Planning!U$329</f>
        <v>0</v>
      </c>
      <c r="V363" s="102">
        <f>Planning!V$329</f>
        <v>0</v>
      </c>
      <c r="W363" s="101">
        <f>Planning!W$329</f>
        <v>0</v>
      </c>
      <c r="X363" s="101">
        <f>Planning!X$329</f>
        <v>0</v>
      </c>
      <c r="Y363" s="101">
        <f>Planning!Y$329</f>
        <v>0</v>
      </c>
      <c r="Z363" s="101">
        <f>Planning!Z$329</f>
        <v>0</v>
      </c>
      <c r="AA363" s="101">
        <f>Planning!AA$329</f>
        <v>0</v>
      </c>
      <c r="AB363" s="101">
        <f>Planning!AB$329</f>
        <v>0</v>
      </c>
      <c r="AC363" s="101">
        <f>Planning!AC$329</f>
        <v>0</v>
      </c>
      <c r="AD363" s="101">
        <f>Planning!AD$329</f>
        <v>0</v>
      </c>
      <c r="AE363" s="100">
        <f>Planning!AE$329</f>
        <v>0</v>
      </c>
      <c r="AF363" s="101">
        <f>Planning!AF$329</f>
        <v>0</v>
      </c>
      <c r="AG363" s="101">
        <f>Planning!AG$329</f>
        <v>0</v>
      </c>
      <c r="AH363" s="101">
        <f>Planning!AH$329</f>
        <v>0</v>
      </c>
      <c r="AI363" s="101">
        <f>Planning!AI$329</f>
        <v>0</v>
      </c>
      <c r="AJ363" s="102">
        <f>Planning!AJ$329</f>
        <v>0</v>
      </c>
      <c r="AK363" s="101">
        <f>Planning!AK$329</f>
        <v>0</v>
      </c>
      <c r="AL363" s="101">
        <f>Planning!AL$329</f>
        <v>0</v>
      </c>
      <c r="AM363" s="101">
        <f>Planning!AM$329</f>
        <v>0</v>
      </c>
      <c r="AN363" s="101">
        <f>Planning!AN$329</f>
        <v>0</v>
      </c>
      <c r="AO363" s="101">
        <f>Planning!AO$329</f>
        <v>0</v>
      </c>
      <c r="AP363" s="101">
        <f>Planning!AP$329</f>
        <v>0</v>
      </c>
      <c r="AQ363" s="101">
        <f>Planning!AQ$329</f>
        <v>0</v>
      </c>
      <c r="AR363" s="101">
        <f>Planning!AR$329</f>
        <v>0</v>
      </c>
      <c r="AS363" s="101">
        <f>Planning!AS$329</f>
        <v>0</v>
      </c>
      <c r="AT363" s="101">
        <f>Planning!AT$329</f>
        <v>0</v>
      </c>
      <c r="AU363" s="100">
        <f>Planning!AU$329</f>
        <v>0</v>
      </c>
      <c r="AV363" s="101">
        <f>Planning!AV$329</f>
        <v>0</v>
      </c>
      <c r="AW363" s="101">
        <f>Planning!AW$329</f>
        <v>0</v>
      </c>
      <c r="AX363" s="101">
        <f>Planning!AX$329</f>
        <v>0</v>
      </c>
      <c r="AY363" s="101">
        <f>Planning!AY$329</f>
        <v>0</v>
      </c>
      <c r="AZ363" s="101">
        <f>Planning!AZ$329</f>
        <v>0</v>
      </c>
      <c r="BA363" s="101">
        <f>Planning!BA$329</f>
        <v>0</v>
      </c>
      <c r="BB363" s="102">
        <f>Planning!BB$329</f>
        <v>0</v>
      </c>
      <c r="BC363" s="85">
        <f>Planning!BC$329</f>
        <v>0</v>
      </c>
      <c r="BD363" s="107"/>
      <c r="BE363" s="435">
        <f>Planning!BE$329</f>
        <v>0</v>
      </c>
      <c r="BF363" s="436">
        <f>Planning!BF$329</f>
        <v>0</v>
      </c>
      <c r="BG363" s="91">
        <f>Planning!BG$329</f>
        <v>0</v>
      </c>
      <c r="BH363" s="92">
        <f>Planning!BH$329</f>
        <v>0</v>
      </c>
      <c r="BI363" s="93" t="str">
        <f>Planning!BI$329</f>
        <v/>
      </c>
      <c r="BJ363" s="94">
        <f>Planning!BJ$329</f>
        <v>54.516129032258064</v>
      </c>
      <c r="BL363" s="324">
        <f>Planning!BL$329</f>
        <v>0</v>
      </c>
      <c r="BM363" s="149">
        <f>Planning!BP$329</f>
        <v>0</v>
      </c>
      <c r="NL363" s="43" t="s">
        <v>63</v>
      </c>
      <c r="NM363" s="43"/>
    </row>
    <row r="364" spans="1:377" s="318" customFormat="1" ht="10.199999999999999" customHeight="1" x14ac:dyDescent="0.3">
      <c r="A364" s="25"/>
      <c r="B364" s="389"/>
      <c r="C364" s="447"/>
      <c r="D364" s="15"/>
      <c r="E364" s="413" t="str">
        <f>Planning!$E$14</f>
        <v>MENAGE</v>
      </c>
      <c r="F364" s="413"/>
      <c r="G364" s="136">
        <f>(COUNTIF(O354:BB384,Planning!$ND$3))/2</f>
        <v>0</v>
      </c>
      <c r="H364" s="399"/>
      <c r="I364" s="443">
        <f>Conges!$B$13</f>
        <v>44906</v>
      </c>
      <c r="J364" s="444"/>
      <c r="K364" s="444"/>
      <c r="L364" s="444"/>
      <c r="M364" s="444"/>
      <c r="N364" s="68" t="str">
        <f>Planning!N$364</f>
        <v/>
      </c>
      <c r="O364" s="103">
        <f>Planning!O$364</f>
        <v>0</v>
      </c>
      <c r="P364" s="104">
        <f>Planning!P$364</f>
        <v>0</v>
      </c>
      <c r="Q364" s="104">
        <f>Planning!Q$364</f>
        <v>0</v>
      </c>
      <c r="R364" s="104">
        <f>Planning!R$364</f>
        <v>0</v>
      </c>
      <c r="S364" s="104">
        <f>Planning!S$364</f>
        <v>0</v>
      </c>
      <c r="T364" s="104">
        <f>Planning!T$364</f>
        <v>0</v>
      </c>
      <c r="U364" s="104">
        <f>Planning!U$364</f>
        <v>0</v>
      </c>
      <c r="V364" s="105">
        <f>Planning!V$364</f>
        <v>0</v>
      </c>
      <c r="W364" s="104">
        <f>Planning!W$364</f>
        <v>0</v>
      </c>
      <c r="X364" s="104">
        <f>Planning!X$364</f>
        <v>0</v>
      </c>
      <c r="Y364" s="104">
        <f>Planning!Y$364</f>
        <v>0</v>
      </c>
      <c r="Z364" s="104">
        <f>Planning!Z$364</f>
        <v>0</v>
      </c>
      <c r="AA364" s="104">
        <f>Planning!AA$364</f>
        <v>0</v>
      </c>
      <c r="AB364" s="104">
        <f>Planning!AB$364</f>
        <v>0</v>
      </c>
      <c r="AC364" s="104">
        <f>Planning!AC$364</f>
        <v>0</v>
      </c>
      <c r="AD364" s="104">
        <f>Planning!AD$364</f>
        <v>0</v>
      </c>
      <c r="AE364" s="103">
        <f>Planning!AE$364</f>
        <v>0</v>
      </c>
      <c r="AF364" s="104">
        <f>Planning!AF$364</f>
        <v>0</v>
      </c>
      <c r="AG364" s="104">
        <f>Planning!AG$364</f>
        <v>0</v>
      </c>
      <c r="AH364" s="104">
        <f>Planning!AH$364</f>
        <v>0</v>
      </c>
      <c r="AI364" s="104">
        <f>Planning!AI$364</f>
        <v>0</v>
      </c>
      <c r="AJ364" s="105">
        <f>Planning!AJ$364</f>
        <v>0</v>
      </c>
      <c r="AK364" s="104">
        <f>Planning!AK$364</f>
        <v>0</v>
      </c>
      <c r="AL364" s="104">
        <f>Planning!AL$364</f>
        <v>0</v>
      </c>
      <c r="AM364" s="104">
        <f>Planning!AM$364</f>
        <v>0</v>
      </c>
      <c r="AN364" s="104">
        <f>Planning!AN$364</f>
        <v>0</v>
      </c>
      <c r="AO364" s="104">
        <f>Planning!AO$364</f>
        <v>0</v>
      </c>
      <c r="AP364" s="104">
        <f>Planning!AP$364</f>
        <v>0</v>
      </c>
      <c r="AQ364" s="104">
        <f>Planning!AQ$364</f>
        <v>0</v>
      </c>
      <c r="AR364" s="104">
        <f>Planning!AR$364</f>
        <v>0</v>
      </c>
      <c r="AS364" s="104">
        <f>Planning!AS$364</f>
        <v>0</v>
      </c>
      <c r="AT364" s="104">
        <f>Planning!AT$364</f>
        <v>0</v>
      </c>
      <c r="AU364" s="103">
        <f>Planning!AU$364</f>
        <v>0</v>
      </c>
      <c r="AV364" s="104">
        <f>Planning!AV$364</f>
        <v>0</v>
      </c>
      <c r="AW364" s="104">
        <f>Planning!AW$364</f>
        <v>0</v>
      </c>
      <c r="AX364" s="104">
        <f>Planning!AX$364</f>
        <v>0</v>
      </c>
      <c r="AY364" s="104">
        <f>Planning!AY$364</f>
        <v>0</v>
      </c>
      <c r="AZ364" s="104">
        <f>Planning!AZ$364</f>
        <v>0</v>
      </c>
      <c r="BA364" s="104">
        <f>Planning!BA$364</f>
        <v>0</v>
      </c>
      <c r="BB364" s="105">
        <f>Planning!BB$364</f>
        <v>0</v>
      </c>
      <c r="BC364" s="72">
        <f>Planning!BC$364</f>
        <v>0</v>
      </c>
      <c r="BD364" s="107"/>
      <c r="BE364" s="433">
        <f>Planning!BE$364</f>
        <v>0</v>
      </c>
      <c r="BF364" s="434">
        <f>Planning!BF$364</f>
        <v>0</v>
      </c>
      <c r="BG364" s="77">
        <f>Planning!BG$364</f>
        <v>0</v>
      </c>
      <c r="BH364" s="78">
        <f>Planning!BH$364</f>
        <v>0</v>
      </c>
      <c r="BI364" s="79" t="str">
        <f>Planning!BI$364</f>
        <v/>
      </c>
      <c r="BJ364" s="80">
        <f>Planning!BJ$364</f>
        <v>59.967741935483865</v>
      </c>
      <c r="BL364" s="323">
        <f>Planning!BL$364</f>
        <v>0</v>
      </c>
      <c r="BM364" s="150">
        <f>Planning!BP$364</f>
        <v>0</v>
      </c>
      <c r="NL364" s="43" t="s">
        <v>63</v>
      </c>
      <c r="NM364" s="43"/>
    </row>
    <row r="365" spans="1:377" s="318" customFormat="1" ht="10.199999999999999" customHeight="1" x14ac:dyDescent="0.3">
      <c r="A365" s="25"/>
      <c r="B365" s="389"/>
      <c r="C365" s="447"/>
      <c r="D365" s="15"/>
      <c r="E365" s="396">
        <f>Planning!$E$15</f>
        <v>0</v>
      </c>
      <c r="F365" s="396"/>
      <c r="G365" s="137">
        <f>(COUNTIF(O354:BB384,Planning!$NF$3))/2</f>
        <v>0</v>
      </c>
      <c r="H365" s="399"/>
      <c r="I365" s="445">
        <f>Conges!$B$14</f>
        <v>44907</v>
      </c>
      <c r="J365" s="446"/>
      <c r="K365" s="446"/>
      <c r="L365" s="446"/>
      <c r="M365" s="446"/>
      <c r="N365" s="81" t="str">
        <f>Planning!N$399</f>
        <v/>
      </c>
      <c r="O365" s="100">
        <f>Planning!O$399</f>
        <v>0</v>
      </c>
      <c r="P365" s="101">
        <f>Planning!P$399</f>
        <v>0</v>
      </c>
      <c r="Q365" s="101">
        <f>Planning!Q$399</f>
        <v>0</v>
      </c>
      <c r="R365" s="101">
        <f>Planning!R$399</f>
        <v>0</v>
      </c>
      <c r="S365" s="101">
        <f>Planning!S$399</f>
        <v>0</v>
      </c>
      <c r="T365" s="101">
        <f>Planning!T$399</f>
        <v>0</v>
      </c>
      <c r="U365" s="101">
        <f>Planning!U$399</f>
        <v>0</v>
      </c>
      <c r="V365" s="102">
        <f>Planning!V$399</f>
        <v>0</v>
      </c>
      <c r="W365" s="101">
        <f>Planning!W$399</f>
        <v>0</v>
      </c>
      <c r="X365" s="101">
        <f>Planning!X$399</f>
        <v>0</v>
      </c>
      <c r="Y365" s="101">
        <f>Planning!Y$399</f>
        <v>0</v>
      </c>
      <c r="Z365" s="101">
        <f>Planning!Z$399</f>
        <v>0</v>
      </c>
      <c r="AA365" s="101">
        <f>Planning!AA$399</f>
        <v>0</v>
      </c>
      <c r="AB365" s="101">
        <f>Planning!AB$399</f>
        <v>0</v>
      </c>
      <c r="AC365" s="101">
        <f>Planning!AC$399</f>
        <v>0</v>
      </c>
      <c r="AD365" s="101">
        <f>Planning!AD$399</f>
        <v>0</v>
      </c>
      <c r="AE365" s="100">
        <f>Planning!AE$399</f>
        <v>0</v>
      </c>
      <c r="AF365" s="101">
        <f>Planning!AF$399</f>
        <v>0</v>
      </c>
      <c r="AG365" s="101">
        <f>Planning!AG$399</f>
        <v>0</v>
      </c>
      <c r="AH365" s="101">
        <f>Planning!AH$399</f>
        <v>0</v>
      </c>
      <c r="AI365" s="101">
        <f>Planning!AI$399</f>
        <v>0</v>
      </c>
      <c r="AJ365" s="102">
        <f>Planning!AJ$399</f>
        <v>0</v>
      </c>
      <c r="AK365" s="101">
        <f>Planning!AK$399</f>
        <v>0</v>
      </c>
      <c r="AL365" s="101">
        <f>Planning!AL$399</f>
        <v>0</v>
      </c>
      <c r="AM365" s="101">
        <f>Planning!AM$399</f>
        <v>0</v>
      </c>
      <c r="AN365" s="101">
        <f>Planning!AN$399</f>
        <v>0</v>
      </c>
      <c r="AO365" s="101">
        <f>Planning!AO$399</f>
        <v>0</v>
      </c>
      <c r="AP365" s="101">
        <f>Planning!AP$399</f>
        <v>0</v>
      </c>
      <c r="AQ365" s="101">
        <f>Planning!AQ$399</f>
        <v>0</v>
      </c>
      <c r="AR365" s="101">
        <f>Planning!AR$399</f>
        <v>0</v>
      </c>
      <c r="AS365" s="101">
        <f>Planning!AS$399</f>
        <v>0</v>
      </c>
      <c r="AT365" s="101">
        <f>Planning!AT$399</f>
        <v>0</v>
      </c>
      <c r="AU365" s="100">
        <f>Planning!AU$399</f>
        <v>0</v>
      </c>
      <c r="AV365" s="101">
        <f>Planning!AV$399</f>
        <v>0</v>
      </c>
      <c r="AW365" s="101">
        <f>Planning!AW$399</f>
        <v>0</v>
      </c>
      <c r="AX365" s="101">
        <f>Planning!AX$399</f>
        <v>0</v>
      </c>
      <c r="AY365" s="101">
        <f>Planning!AY$399</f>
        <v>0</v>
      </c>
      <c r="AZ365" s="101">
        <f>Planning!AZ$399</f>
        <v>0</v>
      </c>
      <c r="BA365" s="101">
        <f>Planning!BA$399</f>
        <v>0</v>
      </c>
      <c r="BB365" s="102">
        <f>Planning!BB$399</f>
        <v>0</v>
      </c>
      <c r="BC365" s="85">
        <f>Planning!BC$399</f>
        <v>0</v>
      </c>
      <c r="BD365" s="107"/>
      <c r="BE365" s="435">
        <f>Planning!BE$399</f>
        <v>0</v>
      </c>
      <c r="BF365" s="436">
        <f>Planning!BF$399</f>
        <v>0</v>
      </c>
      <c r="BG365" s="91">
        <f>Planning!BG$399</f>
        <v>0</v>
      </c>
      <c r="BH365" s="92">
        <f>Planning!BH$399</f>
        <v>0</v>
      </c>
      <c r="BI365" s="93" t="str">
        <f>Planning!BI$399</f>
        <v/>
      </c>
      <c r="BJ365" s="94">
        <f>Planning!BJ$399</f>
        <v>65.419354838709666</v>
      </c>
      <c r="BL365" s="324">
        <f>Planning!BL$399</f>
        <v>0</v>
      </c>
      <c r="BM365" s="149">
        <f>Planning!BP$399</f>
        <v>0</v>
      </c>
      <c r="NL365" s="43" t="s">
        <v>63</v>
      </c>
      <c r="NM365" s="43"/>
    </row>
    <row r="366" spans="1:377" s="318" customFormat="1" ht="10.199999999999999" customHeight="1" x14ac:dyDescent="0.3">
      <c r="A366" s="25"/>
      <c r="B366" s="389"/>
      <c r="C366" s="447"/>
      <c r="D366" s="15"/>
      <c r="E366" s="361"/>
      <c r="F366" s="361"/>
      <c r="G366" s="141">
        <f>(COUNTIF(O354:BB384,Planning!$NH$3))/2</f>
        <v>0</v>
      </c>
      <c r="H366" s="399"/>
      <c r="I366" s="443">
        <f>Conges!$B$15</f>
        <v>44908</v>
      </c>
      <c r="J366" s="444"/>
      <c r="K366" s="444"/>
      <c r="L366" s="444"/>
      <c r="M366" s="444"/>
      <c r="N366" s="68" t="str">
        <f>Planning!N$434</f>
        <v/>
      </c>
      <c r="O366" s="103">
        <f>Planning!O$434</f>
        <v>0</v>
      </c>
      <c r="P366" s="104">
        <f>Planning!P$434</f>
        <v>0</v>
      </c>
      <c r="Q366" s="104">
        <f>Planning!Q$434</f>
        <v>0</v>
      </c>
      <c r="R366" s="104">
        <f>Planning!R$434</f>
        <v>0</v>
      </c>
      <c r="S366" s="104">
        <f>Planning!S$434</f>
        <v>0</v>
      </c>
      <c r="T366" s="104">
        <f>Planning!T$434</f>
        <v>0</v>
      </c>
      <c r="U366" s="104">
        <f>Planning!U$434</f>
        <v>0</v>
      </c>
      <c r="V366" s="105">
        <f>Planning!V$434</f>
        <v>0</v>
      </c>
      <c r="W366" s="103">
        <f>Planning!W$434</f>
        <v>0</v>
      </c>
      <c r="X366" s="104">
        <f>Planning!X$434</f>
        <v>0</v>
      </c>
      <c r="Y366" s="104">
        <f>Planning!Y$434</f>
        <v>0</v>
      </c>
      <c r="Z366" s="104">
        <f>Planning!Z$434</f>
        <v>0</v>
      </c>
      <c r="AA366" s="104">
        <f>Planning!AA$434</f>
        <v>0</v>
      </c>
      <c r="AB366" s="104">
        <f>Planning!AB$434</f>
        <v>0</v>
      </c>
      <c r="AC366" s="104">
        <f>Planning!AC$434</f>
        <v>0</v>
      </c>
      <c r="AD366" s="105">
        <f>Planning!AD$434</f>
        <v>0</v>
      </c>
      <c r="AE366" s="103">
        <f>Planning!AE$434</f>
        <v>0</v>
      </c>
      <c r="AF366" s="104">
        <f>Planning!AF$434</f>
        <v>0</v>
      </c>
      <c r="AG366" s="104">
        <f>Planning!AG$434</f>
        <v>0</v>
      </c>
      <c r="AH366" s="104">
        <f>Planning!AH$434</f>
        <v>0</v>
      </c>
      <c r="AI366" s="104">
        <f>Planning!AI$434</f>
        <v>0</v>
      </c>
      <c r="AJ366" s="105">
        <f>Planning!AJ$434</f>
        <v>0</v>
      </c>
      <c r="AK366" s="103">
        <f>Planning!AK$434</f>
        <v>0</v>
      </c>
      <c r="AL366" s="104">
        <f>Planning!AL$434</f>
        <v>0</v>
      </c>
      <c r="AM366" s="104">
        <f>Planning!AM$434</f>
        <v>0</v>
      </c>
      <c r="AN366" s="104">
        <f>Planning!AN$434</f>
        <v>0</v>
      </c>
      <c r="AO366" s="104">
        <f>Planning!AO$434</f>
        <v>0</v>
      </c>
      <c r="AP366" s="104">
        <f>Planning!AP$434</f>
        <v>0</v>
      </c>
      <c r="AQ366" s="104">
        <f>Planning!AQ$434</f>
        <v>0</v>
      </c>
      <c r="AR366" s="104">
        <f>Planning!AR$434</f>
        <v>0</v>
      </c>
      <c r="AS366" s="104">
        <f>Planning!AS$434</f>
        <v>0</v>
      </c>
      <c r="AT366" s="105">
        <f>Planning!AT$434</f>
        <v>0</v>
      </c>
      <c r="AU366" s="103">
        <f>Planning!AU$434</f>
        <v>0</v>
      </c>
      <c r="AV366" s="104">
        <f>Planning!AV$434</f>
        <v>0</v>
      </c>
      <c r="AW366" s="104">
        <f>Planning!AW$434</f>
        <v>0</v>
      </c>
      <c r="AX366" s="104">
        <f>Planning!AX$434</f>
        <v>0</v>
      </c>
      <c r="AY366" s="104">
        <f>Planning!AY$434</f>
        <v>0</v>
      </c>
      <c r="AZ366" s="104">
        <f>Planning!AZ$434</f>
        <v>0</v>
      </c>
      <c r="BA366" s="104">
        <f>Planning!BA$434</f>
        <v>0</v>
      </c>
      <c r="BB366" s="105">
        <f>Planning!BB$434</f>
        <v>0</v>
      </c>
      <c r="BC366" s="72">
        <f>Planning!BC$434</f>
        <v>0</v>
      </c>
      <c r="BD366" s="107"/>
      <c r="BE366" s="433">
        <f>Planning!BE$434</f>
        <v>0</v>
      </c>
      <c r="BF366" s="434">
        <f>Planning!BF$434</f>
        <v>0</v>
      </c>
      <c r="BG366" s="77">
        <f>Planning!BG$434</f>
        <v>0</v>
      </c>
      <c r="BH366" s="78">
        <f>Planning!BH$434</f>
        <v>0</v>
      </c>
      <c r="BI366" s="79" t="str">
        <f>Planning!BI$434</f>
        <v/>
      </c>
      <c r="BJ366" s="80">
        <f>Planning!BJ$434</f>
        <v>70.870967741935473</v>
      </c>
      <c r="BL366" s="323">
        <f>Planning!BL$434</f>
        <v>0</v>
      </c>
      <c r="BM366" s="150">
        <f>Planning!BP$434</f>
        <v>0</v>
      </c>
      <c r="NL366" s="43" t="s">
        <v>63</v>
      </c>
      <c r="NM366" s="43"/>
    </row>
    <row r="367" spans="1:377" s="318" customFormat="1" ht="10.199999999999999" customHeight="1" x14ac:dyDescent="0.3">
      <c r="A367" s="25"/>
      <c r="B367" s="389"/>
      <c r="C367" s="447"/>
      <c r="D367" s="15"/>
      <c r="E367" s="426"/>
      <c r="F367" s="426"/>
      <c r="G367" s="142">
        <f>(COUNTIF(O354:BB384,Planning!$NJ$3))/2</f>
        <v>0</v>
      </c>
      <c r="H367" s="399"/>
      <c r="I367" s="445">
        <f>Conges!$B$16</f>
        <v>44909</v>
      </c>
      <c r="J367" s="446"/>
      <c r="K367" s="446"/>
      <c r="L367" s="446"/>
      <c r="M367" s="446"/>
      <c r="N367" s="81" t="str">
        <f>Planning!N$469</f>
        <v/>
      </c>
      <c r="O367" s="100">
        <f>Planning!O$469</f>
        <v>0</v>
      </c>
      <c r="P367" s="101">
        <f>Planning!P$469</f>
        <v>0</v>
      </c>
      <c r="Q367" s="101">
        <f>Planning!Q$469</f>
        <v>0</v>
      </c>
      <c r="R367" s="101">
        <f>Planning!R$469</f>
        <v>0</v>
      </c>
      <c r="S367" s="101">
        <f>Planning!S$469</f>
        <v>0</v>
      </c>
      <c r="T367" s="101">
        <f>Planning!T$469</f>
        <v>0</v>
      </c>
      <c r="U367" s="101">
        <f>Planning!U$469</f>
        <v>0</v>
      </c>
      <c r="V367" s="102">
        <f>Planning!V$469</f>
        <v>0</v>
      </c>
      <c r="W367" s="100">
        <f>Planning!W$469</f>
        <v>0</v>
      </c>
      <c r="X367" s="101">
        <f>Planning!X$469</f>
        <v>0</v>
      </c>
      <c r="Y367" s="101">
        <f>Planning!Y$469</f>
        <v>0</v>
      </c>
      <c r="Z367" s="101">
        <f>Planning!Z$469</f>
        <v>0</v>
      </c>
      <c r="AA367" s="101">
        <f>Planning!AA$469</f>
        <v>0</v>
      </c>
      <c r="AB367" s="101">
        <f>Planning!AB$469</f>
        <v>0</v>
      </c>
      <c r="AC367" s="101">
        <f>Planning!AC$469</f>
        <v>0</v>
      </c>
      <c r="AD367" s="102">
        <f>Planning!AD$469</f>
        <v>0</v>
      </c>
      <c r="AE367" s="100">
        <f>Planning!AE$469</f>
        <v>0</v>
      </c>
      <c r="AF367" s="101">
        <f>Planning!AF$469</f>
        <v>0</v>
      </c>
      <c r="AG367" s="101">
        <f>Planning!AG$469</f>
        <v>0</v>
      </c>
      <c r="AH367" s="101">
        <f>Planning!AH$469</f>
        <v>0</v>
      </c>
      <c r="AI367" s="101">
        <f>Planning!AI$469</f>
        <v>0</v>
      </c>
      <c r="AJ367" s="102">
        <f>Planning!AJ$469</f>
        <v>0</v>
      </c>
      <c r="AK367" s="100">
        <f>Planning!AK$469</f>
        <v>0</v>
      </c>
      <c r="AL367" s="101">
        <f>Planning!AL$469</f>
        <v>0</v>
      </c>
      <c r="AM367" s="101">
        <f>Planning!AM$469</f>
        <v>0</v>
      </c>
      <c r="AN367" s="101">
        <f>Planning!AN$469</f>
        <v>0</v>
      </c>
      <c r="AO367" s="101">
        <f>Planning!AO$469</f>
        <v>0</v>
      </c>
      <c r="AP367" s="101">
        <f>Planning!AP$469</f>
        <v>0</v>
      </c>
      <c r="AQ367" s="101">
        <f>Planning!AQ$469</f>
        <v>0</v>
      </c>
      <c r="AR367" s="101">
        <f>Planning!AR$469</f>
        <v>0</v>
      </c>
      <c r="AS367" s="101">
        <f>Planning!AS$469</f>
        <v>0</v>
      </c>
      <c r="AT367" s="102">
        <f>Planning!AT$469</f>
        <v>0</v>
      </c>
      <c r="AU367" s="100">
        <f>Planning!AU$469</f>
        <v>0</v>
      </c>
      <c r="AV367" s="101">
        <f>Planning!AV$469</f>
        <v>0</v>
      </c>
      <c r="AW367" s="101">
        <f>Planning!AW$469</f>
        <v>0</v>
      </c>
      <c r="AX367" s="101">
        <f>Planning!AX$469</f>
        <v>0</v>
      </c>
      <c r="AY367" s="101">
        <f>Planning!AY$469</f>
        <v>0</v>
      </c>
      <c r="AZ367" s="101">
        <f>Planning!AZ$469</f>
        <v>0</v>
      </c>
      <c r="BA367" s="101">
        <f>Planning!BA$469</f>
        <v>0</v>
      </c>
      <c r="BB367" s="102">
        <f>Planning!BB$469</f>
        <v>0</v>
      </c>
      <c r="BC367" s="85">
        <f>Planning!BC$469</f>
        <v>0</v>
      </c>
      <c r="BD367" s="107"/>
      <c r="BE367" s="435">
        <f>Planning!BE$469</f>
        <v>0</v>
      </c>
      <c r="BF367" s="436">
        <f>Planning!BF$469</f>
        <v>0</v>
      </c>
      <c r="BG367" s="91">
        <f>Planning!BG$469</f>
        <v>0</v>
      </c>
      <c r="BH367" s="92">
        <f>Planning!BH$469</f>
        <v>0</v>
      </c>
      <c r="BI367" s="93" t="str">
        <f>Planning!BI$469</f>
        <v/>
      </c>
      <c r="BJ367" s="94">
        <f>Planning!BJ$469</f>
        <v>76.322580645161281</v>
      </c>
      <c r="BL367" s="324">
        <f>Planning!BL$469</f>
        <v>0</v>
      </c>
      <c r="BM367" s="149">
        <f>Planning!BP$469</f>
        <v>0</v>
      </c>
      <c r="NL367" s="43" t="s">
        <v>63</v>
      </c>
      <c r="NM367" s="43"/>
    </row>
    <row r="368" spans="1:377" s="318" customFormat="1" ht="10.199999999999999" customHeight="1" x14ac:dyDescent="0.3">
      <c r="A368" s="25"/>
      <c r="B368" s="389"/>
      <c r="C368" s="447"/>
      <c r="D368" s="15"/>
      <c r="E368" s="379" t="str">
        <f>Planning!$E$18</f>
        <v>H sans Renfort</v>
      </c>
      <c r="F368" s="379"/>
      <c r="G368" s="138">
        <f>SUM(G359:G367)-G362</f>
        <v>0</v>
      </c>
      <c r="H368" s="399"/>
      <c r="I368" s="443">
        <f>Conges!$B$17</f>
        <v>44910</v>
      </c>
      <c r="J368" s="444"/>
      <c r="K368" s="444"/>
      <c r="L368" s="444"/>
      <c r="M368" s="444"/>
      <c r="N368" s="68" t="str">
        <f>Planning!N$504</f>
        <v/>
      </c>
      <c r="O368" s="103">
        <f>Planning!O$504</f>
        <v>0</v>
      </c>
      <c r="P368" s="104">
        <f>Planning!P$504</f>
        <v>0</v>
      </c>
      <c r="Q368" s="104">
        <f>Planning!Q$504</f>
        <v>0</v>
      </c>
      <c r="R368" s="104">
        <f>Planning!R$504</f>
        <v>0</v>
      </c>
      <c r="S368" s="104">
        <f>Planning!S$504</f>
        <v>0</v>
      </c>
      <c r="T368" s="104">
        <f>Planning!T$504</f>
        <v>0</v>
      </c>
      <c r="U368" s="104">
        <f>Planning!U$504</f>
        <v>0</v>
      </c>
      <c r="V368" s="105">
        <f>Planning!V$504</f>
        <v>0</v>
      </c>
      <c r="W368" s="103">
        <f>Planning!W$504</f>
        <v>0</v>
      </c>
      <c r="X368" s="104">
        <f>Planning!X$504</f>
        <v>0</v>
      </c>
      <c r="Y368" s="104">
        <f>Planning!Y$504</f>
        <v>0</v>
      </c>
      <c r="Z368" s="104">
        <f>Planning!Z$504</f>
        <v>0</v>
      </c>
      <c r="AA368" s="104">
        <f>Planning!AA$504</f>
        <v>0</v>
      </c>
      <c r="AB368" s="104">
        <f>Planning!AB$504</f>
        <v>0</v>
      </c>
      <c r="AC368" s="104">
        <f>Planning!AC$504</f>
        <v>0</v>
      </c>
      <c r="AD368" s="105">
        <f>Planning!AD$504</f>
        <v>0</v>
      </c>
      <c r="AE368" s="103">
        <f>Planning!AE$504</f>
        <v>0</v>
      </c>
      <c r="AF368" s="104">
        <f>Planning!AF$504</f>
        <v>0</v>
      </c>
      <c r="AG368" s="104">
        <f>Planning!AG$504</f>
        <v>0</v>
      </c>
      <c r="AH368" s="104">
        <f>Planning!AH$504</f>
        <v>0</v>
      </c>
      <c r="AI368" s="104">
        <f>Planning!AI$504</f>
        <v>0</v>
      </c>
      <c r="AJ368" s="105">
        <f>Planning!AJ$504</f>
        <v>0</v>
      </c>
      <c r="AK368" s="103">
        <f>Planning!AK$504</f>
        <v>0</v>
      </c>
      <c r="AL368" s="104">
        <f>Planning!AL$504</f>
        <v>0</v>
      </c>
      <c r="AM368" s="104">
        <f>Planning!AM$504</f>
        <v>0</v>
      </c>
      <c r="AN368" s="104">
        <f>Planning!AN$504</f>
        <v>0</v>
      </c>
      <c r="AO368" s="104">
        <f>Planning!AO$504</f>
        <v>0</v>
      </c>
      <c r="AP368" s="104">
        <f>Planning!AP$504</f>
        <v>0</v>
      </c>
      <c r="AQ368" s="104">
        <f>Planning!AQ$504</f>
        <v>0</v>
      </c>
      <c r="AR368" s="104">
        <f>Planning!AR$504</f>
        <v>0</v>
      </c>
      <c r="AS368" s="104">
        <f>Planning!AS$504</f>
        <v>0</v>
      </c>
      <c r="AT368" s="105">
        <f>Planning!AT$504</f>
        <v>0</v>
      </c>
      <c r="AU368" s="103">
        <f>Planning!AU$504</f>
        <v>0</v>
      </c>
      <c r="AV368" s="104">
        <f>Planning!AV$504</f>
        <v>0</v>
      </c>
      <c r="AW368" s="104">
        <f>Planning!AW$504</f>
        <v>0</v>
      </c>
      <c r="AX368" s="104">
        <f>Planning!AX$504</f>
        <v>0</v>
      </c>
      <c r="AY368" s="104">
        <f>Planning!AY$504</f>
        <v>0</v>
      </c>
      <c r="AZ368" s="104">
        <f>Planning!AZ$504</f>
        <v>0</v>
      </c>
      <c r="BA368" s="104">
        <f>Planning!BA$504</f>
        <v>0</v>
      </c>
      <c r="BB368" s="105">
        <f>Planning!BB$504</f>
        <v>0</v>
      </c>
      <c r="BC368" s="72">
        <f>Planning!BC$504</f>
        <v>0</v>
      </c>
      <c r="BD368" s="107"/>
      <c r="BE368" s="433">
        <f>Planning!BE$504</f>
        <v>0</v>
      </c>
      <c r="BF368" s="434">
        <f>Planning!BF$504</f>
        <v>0</v>
      </c>
      <c r="BG368" s="77">
        <f>Planning!BG$504</f>
        <v>0</v>
      </c>
      <c r="BH368" s="78">
        <f>Planning!BH$504</f>
        <v>0</v>
      </c>
      <c r="BI368" s="79" t="str">
        <f>Planning!BI$504</f>
        <v/>
      </c>
      <c r="BJ368" s="80">
        <f>Planning!BJ$504</f>
        <v>81.774193548387089</v>
      </c>
      <c r="BL368" s="323">
        <f>Planning!BL$504</f>
        <v>0</v>
      </c>
      <c r="BM368" s="150">
        <f>Planning!BP$504</f>
        <v>0</v>
      </c>
      <c r="NL368" s="43" t="s">
        <v>63</v>
      </c>
      <c r="NM368" s="43"/>
    </row>
    <row r="369" spans="1:377" s="318" customFormat="1" ht="10.199999999999999" customHeight="1" x14ac:dyDescent="0.3">
      <c r="A369" s="25"/>
      <c r="B369" s="389"/>
      <c r="C369" s="447"/>
      <c r="D369" s="15"/>
      <c r="E369" s="379" t="str">
        <f>Planning!$E$19</f>
        <v>H avec Renfort</v>
      </c>
      <c r="F369" s="379"/>
      <c r="G369" s="138">
        <f>SUM(G359:G367)</f>
        <v>0</v>
      </c>
      <c r="H369" s="399"/>
      <c r="I369" s="445">
        <f>Conges!$B$18</f>
        <v>44911</v>
      </c>
      <c r="J369" s="446"/>
      <c r="K369" s="446"/>
      <c r="L369" s="446"/>
      <c r="M369" s="446"/>
      <c r="N369" s="81" t="str">
        <f>Planning!N$539</f>
        <v/>
      </c>
      <c r="O369" s="100">
        <f>Planning!O$539</f>
        <v>0</v>
      </c>
      <c r="P369" s="101">
        <f>Planning!P$539</f>
        <v>0</v>
      </c>
      <c r="Q369" s="101">
        <f>Planning!Q$539</f>
        <v>0</v>
      </c>
      <c r="R369" s="101">
        <f>Planning!R$539</f>
        <v>0</v>
      </c>
      <c r="S369" s="101">
        <f>Planning!S$539</f>
        <v>0</v>
      </c>
      <c r="T369" s="101">
        <f>Planning!T$539</f>
        <v>0</v>
      </c>
      <c r="U369" s="101">
        <f>Planning!U$539</f>
        <v>0</v>
      </c>
      <c r="V369" s="102">
        <f>Planning!V$539</f>
        <v>0</v>
      </c>
      <c r="W369" s="100">
        <f>Planning!W$539</f>
        <v>0</v>
      </c>
      <c r="X369" s="101">
        <f>Planning!X$539</f>
        <v>0</v>
      </c>
      <c r="Y369" s="101">
        <f>Planning!Y$539</f>
        <v>0</v>
      </c>
      <c r="Z369" s="101">
        <f>Planning!Z$539</f>
        <v>0</v>
      </c>
      <c r="AA369" s="101">
        <f>Planning!AA$539</f>
        <v>0</v>
      </c>
      <c r="AB369" s="101">
        <f>Planning!AB$539</f>
        <v>0</v>
      </c>
      <c r="AC369" s="101">
        <f>Planning!AC$539</f>
        <v>0</v>
      </c>
      <c r="AD369" s="102">
        <f>Planning!AD$539</f>
        <v>0</v>
      </c>
      <c r="AE369" s="100">
        <f>Planning!AE$539</f>
        <v>0</v>
      </c>
      <c r="AF369" s="101">
        <f>Planning!AF$539</f>
        <v>0</v>
      </c>
      <c r="AG369" s="101">
        <f>Planning!AG$539</f>
        <v>0</v>
      </c>
      <c r="AH369" s="101">
        <f>Planning!AH$539</f>
        <v>0</v>
      </c>
      <c r="AI369" s="101">
        <f>Planning!AI$539</f>
        <v>0</v>
      </c>
      <c r="AJ369" s="102">
        <f>Planning!AJ$539</f>
        <v>0</v>
      </c>
      <c r="AK369" s="100">
        <f>Planning!AK$539</f>
        <v>0</v>
      </c>
      <c r="AL369" s="101">
        <f>Planning!AL$539</f>
        <v>0</v>
      </c>
      <c r="AM369" s="101">
        <f>Planning!AM$539</f>
        <v>0</v>
      </c>
      <c r="AN369" s="101">
        <f>Planning!AN$539</f>
        <v>0</v>
      </c>
      <c r="AO369" s="101">
        <f>Planning!AO$539</f>
        <v>0</v>
      </c>
      <c r="AP369" s="101">
        <f>Planning!AP$539</f>
        <v>0</v>
      </c>
      <c r="AQ369" s="101">
        <f>Planning!AQ$539</f>
        <v>0</v>
      </c>
      <c r="AR369" s="101">
        <f>Planning!AR$539</f>
        <v>0</v>
      </c>
      <c r="AS369" s="101">
        <f>Planning!AS$539</f>
        <v>0</v>
      </c>
      <c r="AT369" s="102">
        <f>Planning!AT$539</f>
        <v>0</v>
      </c>
      <c r="AU369" s="100">
        <f>Planning!AU$539</f>
        <v>0</v>
      </c>
      <c r="AV369" s="101">
        <f>Planning!AV$539</f>
        <v>0</v>
      </c>
      <c r="AW369" s="101">
        <f>Planning!AW$539</f>
        <v>0</v>
      </c>
      <c r="AX369" s="101">
        <f>Planning!AX$539</f>
        <v>0</v>
      </c>
      <c r="AY369" s="101">
        <f>Planning!AY$539</f>
        <v>0</v>
      </c>
      <c r="AZ369" s="101">
        <f>Planning!AZ$539</f>
        <v>0</v>
      </c>
      <c r="BA369" s="101">
        <f>Planning!BA$539</f>
        <v>0</v>
      </c>
      <c r="BB369" s="102">
        <f>Planning!BB$539</f>
        <v>0</v>
      </c>
      <c r="BC369" s="85">
        <f>Planning!BC$539</f>
        <v>0</v>
      </c>
      <c r="BD369" s="107"/>
      <c r="BE369" s="435">
        <f>Planning!BE$539</f>
        <v>0</v>
      </c>
      <c r="BF369" s="436">
        <f>Planning!BF$539</f>
        <v>0</v>
      </c>
      <c r="BG369" s="91">
        <f>Planning!BG$539</f>
        <v>0</v>
      </c>
      <c r="BH369" s="92">
        <f>Planning!BH$539</f>
        <v>0</v>
      </c>
      <c r="BI369" s="93" t="str">
        <f>Planning!BI$539</f>
        <v/>
      </c>
      <c r="BJ369" s="94">
        <f>Planning!BJ$539</f>
        <v>87.225806451612897</v>
      </c>
      <c r="BL369" s="324">
        <f>Planning!BL$539</f>
        <v>0</v>
      </c>
      <c r="BM369" s="149">
        <f>Planning!BP$539</f>
        <v>0</v>
      </c>
      <c r="NL369" s="43" t="s">
        <v>63</v>
      </c>
      <c r="NM369" s="43"/>
    </row>
    <row r="370" spans="1:377" s="318" customFormat="1" ht="10.199999999999999" customHeight="1" x14ac:dyDescent="0.3">
      <c r="A370" s="25"/>
      <c r="B370" s="389"/>
      <c r="C370" s="447"/>
      <c r="D370" s="15"/>
      <c r="E370" s="106"/>
      <c r="F370" s="106"/>
      <c r="G370" s="106"/>
      <c r="H370" s="399"/>
      <c r="I370" s="443">
        <f>Conges!$B$19</f>
        <v>44912</v>
      </c>
      <c r="J370" s="444"/>
      <c r="K370" s="444"/>
      <c r="L370" s="444"/>
      <c r="M370" s="444"/>
      <c r="N370" s="68" t="str">
        <f>Planning!N$574</f>
        <v/>
      </c>
      <c r="O370" s="103">
        <f>Planning!O$574</f>
        <v>0</v>
      </c>
      <c r="P370" s="104">
        <f>Planning!P$574</f>
        <v>0</v>
      </c>
      <c r="Q370" s="104">
        <f>Planning!Q$574</f>
        <v>0</v>
      </c>
      <c r="R370" s="104">
        <f>Planning!R$574</f>
        <v>0</v>
      </c>
      <c r="S370" s="104">
        <f>Planning!S$574</f>
        <v>0</v>
      </c>
      <c r="T370" s="104">
        <f>Planning!T$574</f>
        <v>0</v>
      </c>
      <c r="U370" s="104">
        <f>Planning!U$574</f>
        <v>0</v>
      </c>
      <c r="V370" s="105">
        <f>Planning!V$574</f>
        <v>0</v>
      </c>
      <c r="W370" s="103">
        <f>Planning!W$574</f>
        <v>0</v>
      </c>
      <c r="X370" s="104">
        <f>Planning!X$574</f>
        <v>0</v>
      </c>
      <c r="Y370" s="104">
        <f>Planning!Y$574</f>
        <v>0</v>
      </c>
      <c r="Z370" s="104">
        <f>Planning!Z$574</f>
        <v>0</v>
      </c>
      <c r="AA370" s="104">
        <f>Planning!AA$574</f>
        <v>0</v>
      </c>
      <c r="AB370" s="104">
        <f>Planning!AB$574</f>
        <v>0</v>
      </c>
      <c r="AC370" s="104">
        <f>Planning!AC$574</f>
        <v>0</v>
      </c>
      <c r="AD370" s="105">
        <f>Planning!AD$574</f>
        <v>0</v>
      </c>
      <c r="AE370" s="103">
        <f>Planning!AE$574</f>
        <v>0</v>
      </c>
      <c r="AF370" s="104">
        <f>Planning!AF$574</f>
        <v>0</v>
      </c>
      <c r="AG370" s="104">
        <f>Planning!AG$574</f>
        <v>0</v>
      </c>
      <c r="AH370" s="104">
        <f>Planning!AH$574</f>
        <v>0</v>
      </c>
      <c r="AI370" s="104">
        <f>Planning!AI$574</f>
        <v>0</v>
      </c>
      <c r="AJ370" s="105">
        <f>Planning!AJ$574</f>
        <v>0</v>
      </c>
      <c r="AK370" s="103">
        <f>Planning!AK$574</f>
        <v>0</v>
      </c>
      <c r="AL370" s="104">
        <f>Planning!AL$574</f>
        <v>0</v>
      </c>
      <c r="AM370" s="104">
        <f>Planning!AM$574</f>
        <v>0</v>
      </c>
      <c r="AN370" s="104">
        <f>Planning!AN$574</f>
        <v>0</v>
      </c>
      <c r="AO370" s="104">
        <f>Planning!AO$574</f>
        <v>0</v>
      </c>
      <c r="AP370" s="104">
        <f>Planning!AP$574</f>
        <v>0</v>
      </c>
      <c r="AQ370" s="104">
        <f>Planning!AQ$574</f>
        <v>0</v>
      </c>
      <c r="AR370" s="104">
        <f>Planning!AR$574</f>
        <v>0</v>
      </c>
      <c r="AS370" s="104">
        <f>Planning!AS$574</f>
        <v>0</v>
      </c>
      <c r="AT370" s="105">
        <f>Planning!AT$574</f>
        <v>0</v>
      </c>
      <c r="AU370" s="103">
        <f>Planning!AU$574</f>
        <v>0</v>
      </c>
      <c r="AV370" s="104">
        <f>Planning!AV$574</f>
        <v>0</v>
      </c>
      <c r="AW370" s="104">
        <f>Planning!AW$574</f>
        <v>0</v>
      </c>
      <c r="AX370" s="104">
        <f>Planning!AX$574</f>
        <v>0</v>
      </c>
      <c r="AY370" s="104">
        <f>Planning!AY$574</f>
        <v>0</v>
      </c>
      <c r="AZ370" s="104">
        <f>Planning!AZ$574</f>
        <v>0</v>
      </c>
      <c r="BA370" s="104">
        <f>Planning!BA$574</f>
        <v>0</v>
      </c>
      <c r="BB370" s="105">
        <f>Planning!BB$574</f>
        <v>0</v>
      </c>
      <c r="BC370" s="72">
        <f>Planning!BC$574</f>
        <v>0</v>
      </c>
      <c r="BD370" s="107"/>
      <c r="BE370" s="433">
        <f>Planning!BE$574</f>
        <v>0</v>
      </c>
      <c r="BF370" s="434">
        <f>Planning!BF$574</f>
        <v>0</v>
      </c>
      <c r="BG370" s="77">
        <f>Planning!BG$574</f>
        <v>0</v>
      </c>
      <c r="BH370" s="78">
        <f>Planning!BH$574</f>
        <v>0</v>
      </c>
      <c r="BI370" s="79" t="str">
        <f>Planning!BI$574</f>
        <v/>
      </c>
      <c r="BJ370" s="80">
        <f>Planning!BJ$574</f>
        <v>92.677419354838705</v>
      </c>
      <c r="BL370" s="323">
        <f>Planning!BL$574</f>
        <v>0</v>
      </c>
      <c r="BM370" s="150">
        <f>Planning!BP$574</f>
        <v>0</v>
      </c>
      <c r="NL370" s="43" t="s">
        <v>63</v>
      </c>
      <c r="NM370" s="43"/>
    </row>
    <row r="371" spans="1:377" s="318" customFormat="1" ht="10.199999999999999" customHeight="1" x14ac:dyDescent="0.3">
      <c r="A371" s="25"/>
      <c r="B371" s="389"/>
      <c r="C371" s="447"/>
      <c r="D371" s="15"/>
      <c r="E371" s="106"/>
      <c r="F371" s="106"/>
      <c r="G371" s="106"/>
      <c r="H371" s="399"/>
      <c r="I371" s="445">
        <f>Conges!$B$20</f>
        <v>44913</v>
      </c>
      <c r="J371" s="446"/>
      <c r="K371" s="446"/>
      <c r="L371" s="446"/>
      <c r="M371" s="446"/>
      <c r="N371" s="81" t="str">
        <f>Planning!N$609</f>
        <v/>
      </c>
      <c r="O371" s="100">
        <f>Planning!O$609</f>
        <v>0</v>
      </c>
      <c r="P371" s="101">
        <f>Planning!P$609</f>
        <v>0</v>
      </c>
      <c r="Q371" s="101">
        <f>Planning!Q$609</f>
        <v>0</v>
      </c>
      <c r="R371" s="101">
        <f>Planning!R$609</f>
        <v>0</v>
      </c>
      <c r="S371" s="101">
        <f>Planning!S$609</f>
        <v>0</v>
      </c>
      <c r="T371" s="101">
        <f>Planning!T$609</f>
        <v>0</v>
      </c>
      <c r="U371" s="101">
        <f>Planning!U$609</f>
        <v>0</v>
      </c>
      <c r="V371" s="102">
        <f>Planning!V$609</f>
        <v>0</v>
      </c>
      <c r="W371" s="100">
        <f>Planning!W$609</f>
        <v>0</v>
      </c>
      <c r="X371" s="101">
        <f>Planning!X$609</f>
        <v>0</v>
      </c>
      <c r="Y371" s="101">
        <f>Planning!Y$609</f>
        <v>0</v>
      </c>
      <c r="Z371" s="101">
        <f>Planning!Z$609</f>
        <v>0</v>
      </c>
      <c r="AA371" s="101">
        <f>Planning!AA$609</f>
        <v>0</v>
      </c>
      <c r="AB371" s="101">
        <f>Planning!AB$609</f>
        <v>0</v>
      </c>
      <c r="AC371" s="101">
        <f>Planning!AC$609</f>
        <v>0</v>
      </c>
      <c r="AD371" s="102">
        <f>Planning!AD$609</f>
        <v>0</v>
      </c>
      <c r="AE371" s="100">
        <f>Planning!AE$609</f>
        <v>0</v>
      </c>
      <c r="AF371" s="101">
        <f>Planning!AF$609</f>
        <v>0</v>
      </c>
      <c r="AG371" s="101">
        <f>Planning!AG$609</f>
        <v>0</v>
      </c>
      <c r="AH371" s="101">
        <f>Planning!AH$609</f>
        <v>0</v>
      </c>
      <c r="AI371" s="101">
        <f>Planning!AI$609</f>
        <v>0</v>
      </c>
      <c r="AJ371" s="102">
        <f>Planning!AJ$609</f>
        <v>0</v>
      </c>
      <c r="AK371" s="100">
        <f>Planning!AK$609</f>
        <v>0</v>
      </c>
      <c r="AL371" s="101">
        <f>Planning!AL$609</f>
        <v>0</v>
      </c>
      <c r="AM371" s="101">
        <f>Planning!AM$609</f>
        <v>0</v>
      </c>
      <c r="AN371" s="101">
        <f>Planning!AN$609</f>
        <v>0</v>
      </c>
      <c r="AO371" s="101">
        <f>Planning!AO$609</f>
        <v>0</v>
      </c>
      <c r="AP371" s="101">
        <f>Planning!AP$609</f>
        <v>0</v>
      </c>
      <c r="AQ371" s="101">
        <f>Planning!AQ$609</f>
        <v>0</v>
      </c>
      <c r="AR371" s="101">
        <f>Planning!AR$609</f>
        <v>0</v>
      </c>
      <c r="AS371" s="101">
        <f>Planning!AS$609</f>
        <v>0</v>
      </c>
      <c r="AT371" s="102">
        <f>Planning!AT$609</f>
        <v>0</v>
      </c>
      <c r="AU371" s="100">
        <f>Planning!AU$609</f>
        <v>0</v>
      </c>
      <c r="AV371" s="101">
        <f>Planning!AV$609</f>
        <v>0</v>
      </c>
      <c r="AW371" s="101">
        <f>Planning!AW$609</f>
        <v>0</v>
      </c>
      <c r="AX371" s="101">
        <f>Planning!AX$609</f>
        <v>0</v>
      </c>
      <c r="AY371" s="101">
        <f>Planning!AY$609</f>
        <v>0</v>
      </c>
      <c r="AZ371" s="101">
        <f>Planning!AZ$609</f>
        <v>0</v>
      </c>
      <c r="BA371" s="101">
        <f>Planning!BA$609</f>
        <v>0</v>
      </c>
      <c r="BB371" s="102">
        <f>Planning!BB$609</f>
        <v>0</v>
      </c>
      <c r="BC371" s="85">
        <f>Planning!BC$609</f>
        <v>0</v>
      </c>
      <c r="BD371" s="107"/>
      <c r="BE371" s="435">
        <f>Planning!BE$609</f>
        <v>0</v>
      </c>
      <c r="BF371" s="436">
        <f>Planning!BF$609</f>
        <v>0</v>
      </c>
      <c r="BG371" s="91">
        <f>Planning!BG$609</f>
        <v>0</v>
      </c>
      <c r="BH371" s="92">
        <f>Planning!BH$609</f>
        <v>0</v>
      </c>
      <c r="BI371" s="93" t="str">
        <f>Planning!BI$609</f>
        <v/>
      </c>
      <c r="BJ371" s="94">
        <f>Planning!BJ$609</f>
        <v>98.129032258064512</v>
      </c>
      <c r="BL371" s="324">
        <f>Planning!BL$609</f>
        <v>0</v>
      </c>
      <c r="BM371" s="149">
        <f>Planning!BP$609</f>
        <v>0</v>
      </c>
      <c r="NL371" s="43" t="s">
        <v>63</v>
      </c>
      <c r="NM371" s="43"/>
    </row>
    <row r="372" spans="1:377" s="318" customFormat="1" ht="10.199999999999999" customHeight="1" x14ac:dyDescent="0.3">
      <c r="A372" s="25"/>
      <c r="B372" s="389"/>
      <c r="C372" s="447"/>
      <c r="D372" s="15"/>
      <c r="E372" s="106"/>
      <c r="F372" s="106"/>
      <c r="G372" s="106"/>
      <c r="H372" s="399"/>
      <c r="I372" s="443">
        <f>Conges!$B$21</f>
        <v>44914</v>
      </c>
      <c r="J372" s="444"/>
      <c r="K372" s="444"/>
      <c r="L372" s="444"/>
      <c r="M372" s="444"/>
      <c r="N372" s="68" t="str">
        <f>Planning!N$644</f>
        <v/>
      </c>
      <c r="O372" s="103">
        <f>Planning!O$644</f>
        <v>0</v>
      </c>
      <c r="P372" s="104">
        <f>Planning!P$644</f>
        <v>0</v>
      </c>
      <c r="Q372" s="104">
        <f>Planning!Q$644</f>
        <v>0</v>
      </c>
      <c r="R372" s="104">
        <f>Planning!R$644</f>
        <v>0</v>
      </c>
      <c r="S372" s="104">
        <f>Planning!S$644</f>
        <v>0</v>
      </c>
      <c r="T372" s="104">
        <f>Planning!T$644</f>
        <v>0</v>
      </c>
      <c r="U372" s="104">
        <f>Planning!U$644</f>
        <v>0</v>
      </c>
      <c r="V372" s="105">
        <f>Planning!V$644</f>
        <v>0</v>
      </c>
      <c r="W372" s="103">
        <f>Planning!W$644</f>
        <v>0</v>
      </c>
      <c r="X372" s="104">
        <f>Planning!X$644</f>
        <v>0</v>
      </c>
      <c r="Y372" s="104">
        <f>Planning!Y$644</f>
        <v>0</v>
      </c>
      <c r="Z372" s="104">
        <f>Planning!Z$644</f>
        <v>0</v>
      </c>
      <c r="AA372" s="104">
        <f>Planning!AA$644</f>
        <v>0</v>
      </c>
      <c r="AB372" s="104">
        <f>Planning!AB$644</f>
        <v>0</v>
      </c>
      <c r="AC372" s="104">
        <f>Planning!AC$644</f>
        <v>0</v>
      </c>
      <c r="AD372" s="105">
        <f>Planning!AD$644</f>
        <v>0</v>
      </c>
      <c r="AE372" s="103">
        <f>Planning!AE$644</f>
        <v>0</v>
      </c>
      <c r="AF372" s="104">
        <f>Planning!AF$644</f>
        <v>0</v>
      </c>
      <c r="AG372" s="104">
        <f>Planning!AG$644</f>
        <v>0</v>
      </c>
      <c r="AH372" s="104">
        <f>Planning!AH$644</f>
        <v>0</v>
      </c>
      <c r="AI372" s="104">
        <f>Planning!AI$644</f>
        <v>0</v>
      </c>
      <c r="AJ372" s="105">
        <f>Planning!AJ$644</f>
        <v>0</v>
      </c>
      <c r="AK372" s="103">
        <f>Planning!AK$644</f>
        <v>0</v>
      </c>
      <c r="AL372" s="104">
        <f>Planning!AL$644</f>
        <v>0</v>
      </c>
      <c r="AM372" s="104">
        <f>Planning!AM$644</f>
        <v>0</v>
      </c>
      <c r="AN372" s="104">
        <f>Planning!AN$644</f>
        <v>0</v>
      </c>
      <c r="AO372" s="104">
        <f>Planning!AO$644</f>
        <v>0</v>
      </c>
      <c r="AP372" s="104">
        <f>Planning!AP$644</f>
        <v>0</v>
      </c>
      <c r="AQ372" s="104">
        <f>Planning!AQ$644</f>
        <v>0</v>
      </c>
      <c r="AR372" s="104">
        <f>Planning!AR$644</f>
        <v>0</v>
      </c>
      <c r="AS372" s="104">
        <f>Planning!AS$644</f>
        <v>0</v>
      </c>
      <c r="AT372" s="105">
        <f>Planning!AT$644</f>
        <v>0</v>
      </c>
      <c r="AU372" s="103">
        <f>Planning!AU$644</f>
        <v>0</v>
      </c>
      <c r="AV372" s="104">
        <f>Planning!AV$644</f>
        <v>0</v>
      </c>
      <c r="AW372" s="104">
        <f>Planning!AW$644</f>
        <v>0</v>
      </c>
      <c r="AX372" s="104">
        <f>Planning!AX$644</f>
        <v>0</v>
      </c>
      <c r="AY372" s="104">
        <f>Planning!AY$644</f>
        <v>0</v>
      </c>
      <c r="AZ372" s="104">
        <f>Planning!AZ$644</f>
        <v>0</v>
      </c>
      <c r="BA372" s="104">
        <f>Planning!BA$644</f>
        <v>0</v>
      </c>
      <c r="BB372" s="105">
        <f>Planning!BB$644</f>
        <v>0</v>
      </c>
      <c r="BC372" s="72">
        <f>Planning!BC$644</f>
        <v>0</v>
      </c>
      <c r="BD372" s="107"/>
      <c r="BE372" s="433">
        <f>Planning!BE$644</f>
        <v>0</v>
      </c>
      <c r="BF372" s="434">
        <f>Planning!BF$644</f>
        <v>0</v>
      </c>
      <c r="BG372" s="77">
        <f>Planning!BG$644</f>
        <v>0</v>
      </c>
      <c r="BH372" s="78">
        <f>Planning!BH$644</f>
        <v>0</v>
      </c>
      <c r="BI372" s="79" t="str">
        <f>Planning!BI$644</f>
        <v/>
      </c>
      <c r="BJ372" s="80">
        <f>Planning!BJ$644</f>
        <v>103.58064516129032</v>
      </c>
      <c r="BL372" s="323">
        <f>Planning!BL$644</f>
        <v>0</v>
      </c>
      <c r="BM372" s="150">
        <f>Planning!BP$644</f>
        <v>0</v>
      </c>
      <c r="NL372" s="43" t="s">
        <v>63</v>
      </c>
      <c r="NM372" s="43"/>
    </row>
    <row r="373" spans="1:377" s="318" customFormat="1" ht="10.199999999999999" customHeight="1" x14ac:dyDescent="0.3">
      <c r="A373" s="25"/>
      <c r="B373" s="389"/>
      <c r="C373" s="447"/>
      <c r="D373" s="15"/>
      <c r="E373" s="106"/>
      <c r="F373" s="106"/>
      <c r="G373" s="106"/>
      <c r="H373" s="399"/>
      <c r="I373" s="445">
        <f>Conges!$B$22</f>
        <v>44915</v>
      </c>
      <c r="J373" s="446"/>
      <c r="K373" s="446"/>
      <c r="L373" s="446"/>
      <c r="M373" s="446"/>
      <c r="N373" s="81" t="str">
        <f>Planning!N$679</f>
        <v/>
      </c>
      <c r="O373" s="100">
        <f>Planning!O$679</f>
        <v>0</v>
      </c>
      <c r="P373" s="101">
        <f>Planning!P$679</f>
        <v>0</v>
      </c>
      <c r="Q373" s="101">
        <f>Planning!Q$679</f>
        <v>0</v>
      </c>
      <c r="R373" s="101">
        <f>Planning!R$679</f>
        <v>0</v>
      </c>
      <c r="S373" s="101">
        <f>Planning!S$679</f>
        <v>0</v>
      </c>
      <c r="T373" s="101">
        <f>Planning!T$679</f>
        <v>0</v>
      </c>
      <c r="U373" s="101">
        <f>Planning!U$679</f>
        <v>0</v>
      </c>
      <c r="V373" s="102">
        <f>Planning!V$679</f>
        <v>0</v>
      </c>
      <c r="W373" s="100">
        <f>Planning!W$679</f>
        <v>0</v>
      </c>
      <c r="X373" s="101">
        <f>Planning!X$679</f>
        <v>0</v>
      </c>
      <c r="Y373" s="101">
        <f>Planning!Y$679</f>
        <v>0</v>
      </c>
      <c r="Z373" s="101">
        <f>Planning!Z$679</f>
        <v>0</v>
      </c>
      <c r="AA373" s="101">
        <f>Planning!AA$679</f>
        <v>0</v>
      </c>
      <c r="AB373" s="101">
        <f>Planning!AB$679</f>
        <v>0</v>
      </c>
      <c r="AC373" s="101">
        <f>Planning!AC$679</f>
        <v>0</v>
      </c>
      <c r="AD373" s="102">
        <f>Planning!AD$679</f>
        <v>0</v>
      </c>
      <c r="AE373" s="100">
        <f>Planning!AE$679</f>
        <v>0</v>
      </c>
      <c r="AF373" s="101">
        <f>Planning!AF$679</f>
        <v>0</v>
      </c>
      <c r="AG373" s="101">
        <f>Planning!AG$679</f>
        <v>0</v>
      </c>
      <c r="AH373" s="101">
        <f>Planning!AH$679</f>
        <v>0</v>
      </c>
      <c r="AI373" s="101">
        <f>Planning!AI$679</f>
        <v>0</v>
      </c>
      <c r="AJ373" s="102">
        <f>Planning!AJ$679</f>
        <v>0</v>
      </c>
      <c r="AK373" s="100">
        <f>Planning!AK$679</f>
        <v>0</v>
      </c>
      <c r="AL373" s="101">
        <f>Planning!AL$679</f>
        <v>0</v>
      </c>
      <c r="AM373" s="101">
        <f>Planning!AM$679</f>
        <v>0</v>
      </c>
      <c r="AN373" s="101">
        <f>Planning!AN$679</f>
        <v>0</v>
      </c>
      <c r="AO373" s="101">
        <f>Planning!AO$679</f>
        <v>0</v>
      </c>
      <c r="AP373" s="101">
        <f>Planning!AP$679</f>
        <v>0</v>
      </c>
      <c r="AQ373" s="101">
        <f>Planning!AQ$679</f>
        <v>0</v>
      </c>
      <c r="AR373" s="101">
        <f>Planning!AR$679</f>
        <v>0</v>
      </c>
      <c r="AS373" s="101">
        <f>Planning!AS$679</f>
        <v>0</v>
      </c>
      <c r="AT373" s="102">
        <f>Planning!AT$679</f>
        <v>0</v>
      </c>
      <c r="AU373" s="100">
        <f>Planning!AU$679</f>
        <v>0</v>
      </c>
      <c r="AV373" s="101">
        <f>Planning!AV$679</f>
        <v>0</v>
      </c>
      <c r="AW373" s="101">
        <f>Planning!AW$679</f>
        <v>0</v>
      </c>
      <c r="AX373" s="101">
        <f>Planning!AX$679</f>
        <v>0</v>
      </c>
      <c r="AY373" s="101">
        <f>Planning!AY$679</f>
        <v>0</v>
      </c>
      <c r="AZ373" s="101">
        <f>Planning!AZ$679</f>
        <v>0</v>
      </c>
      <c r="BA373" s="101">
        <f>Planning!BA$679</f>
        <v>0</v>
      </c>
      <c r="BB373" s="102">
        <f>Planning!BB$679</f>
        <v>0</v>
      </c>
      <c r="BC373" s="85">
        <f>Planning!BC$679</f>
        <v>0</v>
      </c>
      <c r="BD373" s="107"/>
      <c r="BE373" s="435">
        <f>Planning!BE$679</f>
        <v>0</v>
      </c>
      <c r="BF373" s="436">
        <f>Planning!BF$679</f>
        <v>0</v>
      </c>
      <c r="BG373" s="91">
        <f>Planning!BG$679</f>
        <v>0</v>
      </c>
      <c r="BH373" s="92">
        <f>Planning!BH$679</f>
        <v>0</v>
      </c>
      <c r="BI373" s="93" t="str">
        <f>Planning!BI$679</f>
        <v/>
      </c>
      <c r="BJ373" s="94">
        <f>Planning!BJ$679</f>
        <v>109.03225806451613</v>
      </c>
      <c r="BL373" s="324">
        <f>Planning!BL$679</f>
        <v>0</v>
      </c>
      <c r="BM373" s="149">
        <f>Planning!BP$679</f>
        <v>0</v>
      </c>
      <c r="NL373" s="43" t="s">
        <v>63</v>
      </c>
      <c r="NM373" s="43"/>
    </row>
    <row r="374" spans="1:377" s="318" customFormat="1" ht="10.199999999999999" customHeight="1" x14ac:dyDescent="0.3">
      <c r="A374" s="25"/>
      <c r="B374" s="389"/>
      <c r="C374" s="447"/>
      <c r="D374" s="15"/>
      <c r="E374" s="106"/>
      <c r="F374" s="106"/>
      <c r="G374" s="106"/>
      <c r="H374" s="399"/>
      <c r="I374" s="443">
        <f>Conges!$B$23</f>
        <v>44916</v>
      </c>
      <c r="J374" s="444"/>
      <c r="K374" s="444"/>
      <c r="L374" s="444"/>
      <c r="M374" s="444"/>
      <c r="N374" s="68" t="str">
        <f>Planning!N$714</f>
        <v/>
      </c>
      <c r="O374" s="103">
        <f>Planning!O$714</f>
        <v>0</v>
      </c>
      <c r="P374" s="104">
        <f>Planning!P$714</f>
        <v>0</v>
      </c>
      <c r="Q374" s="104">
        <f>Planning!Q$714</f>
        <v>0</v>
      </c>
      <c r="R374" s="104">
        <f>Planning!R$714</f>
        <v>0</v>
      </c>
      <c r="S374" s="104">
        <f>Planning!S$714</f>
        <v>0</v>
      </c>
      <c r="T374" s="104">
        <f>Planning!T$714</f>
        <v>0</v>
      </c>
      <c r="U374" s="104">
        <f>Planning!U$714</f>
        <v>0</v>
      </c>
      <c r="V374" s="105">
        <f>Planning!V$714</f>
        <v>0</v>
      </c>
      <c r="W374" s="103">
        <f>Planning!W$714</f>
        <v>0</v>
      </c>
      <c r="X374" s="104">
        <f>Planning!X$714</f>
        <v>0</v>
      </c>
      <c r="Y374" s="104">
        <f>Planning!Y$714</f>
        <v>0</v>
      </c>
      <c r="Z374" s="104">
        <f>Planning!Z$714</f>
        <v>0</v>
      </c>
      <c r="AA374" s="104">
        <f>Planning!AA$714</f>
        <v>0</v>
      </c>
      <c r="AB374" s="104">
        <f>Planning!AB$714</f>
        <v>0</v>
      </c>
      <c r="AC374" s="104">
        <f>Planning!AC$714</f>
        <v>0</v>
      </c>
      <c r="AD374" s="105">
        <f>Planning!AD$714</f>
        <v>0</v>
      </c>
      <c r="AE374" s="103">
        <f>Planning!AE$714</f>
        <v>0</v>
      </c>
      <c r="AF374" s="104">
        <f>Planning!AF$714</f>
        <v>0</v>
      </c>
      <c r="AG374" s="104">
        <f>Planning!AG$714</f>
        <v>0</v>
      </c>
      <c r="AH374" s="104">
        <f>Planning!AH$714</f>
        <v>0</v>
      </c>
      <c r="AI374" s="104">
        <f>Planning!AI$714</f>
        <v>0</v>
      </c>
      <c r="AJ374" s="105">
        <f>Planning!AJ$714</f>
        <v>0</v>
      </c>
      <c r="AK374" s="103">
        <f>Planning!AK$714</f>
        <v>0</v>
      </c>
      <c r="AL374" s="104">
        <f>Planning!AL$714</f>
        <v>0</v>
      </c>
      <c r="AM374" s="104">
        <f>Planning!AM$714</f>
        <v>0</v>
      </c>
      <c r="AN374" s="104">
        <f>Planning!AN$714</f>
        <v>0</v>
      </c>
      <c r="AO374" s="104">
        <f>Planning!AO$714</f>
        <v>0</v>
      </c>
      <c r="AP374" s="104">
        <f>Planning!AP$714</f>
        <v>0</v>
      </c>
      <c r="AQ374" s="104">
        <f>Planning!AQ$714</f>
        <v>0</v>
      </c>
      <c r="AR374" s="104">
        <f>Planning!AR$714</f>
        <v>0</v>
      </c>
      <c r="AS374" s="104">
        <f>Planning!AS$714</f>
        <v>0</v>
      </c>
      <c r="AT374" s="105">
        <f>Planning!AT$714</f>
        <v>0</v>
      </c>
      <c r="AU374" s="103">
        <f>Planning!AU$714</f>
        <v>0</v>
      </c>
      <c r="AV374" s="104">
        <f>Planning!AV$714</f>
        <v>0</v>
      </c>
      <c r="AW374" s="104">
        <f>Planning!AW$714</f>
        <v>0</v>
      </c>
      <c r="AX374" s="104">
        <f>Planning!AX$714</f>
        <v>0</v>
      </c>
      <c r="AY374" s="104">
        <f>Planning!AY$714</f>
        <v>0</v>
      </c>
      <c r="AZ374" s="104">
        <f>Planning!AZ$714</f>
        <v>0</v>
      </c>
      <c r="BA374" s="104">
        <f>Planning!BA$714</f>
        <v>0</v>
      </c>
      <c r="BB374" s="105">
        <f>Planning!BB$714</f>
        <v>0</v>
      </c>
      <c r="BC374" s="72">
        <f>Planning!BC$714</f>
        <v>0</v>
      </c>
      <c r="BD374" s="107"/>
      <c r="BE374" s="433">
        <f>Planning!BE$714</f>
        <v>0</v>
      </c>
      <c r="BF374" s="434">
        <f>Planning!BF$714</f>
        <v>0</v>
      </c>
      <c r="BG374" s="77">
        <f>Planning!BG$714</f>
        <v>0</v>
      </c>
      <c r="BH374" s="78">
        <f>Planning!BH$714</f>
        <v>0</v>
      </c>
      <c r="BI374" s="79" t="str">
        <f>Planning!BI$714</f>
        <v/>
      </c>
      <c r="BJ374" s="80">
        <f>Planning!BJ$714</f>
        <v>114.48387096774192</v>
      </c>
      <c r="BL374" s="323">
        <f>Planning!BL$714</f>
        <v>0</v>
      </c>
      <c r="BM374" s="150">
        <f>Planning!BP$714</f>
        <v>0</v>
      </c>
      <c r="NL374" s="43" t="s">
        <v>63</v>
      </c>
      <c r="NM374" s="43"/>
    </row>
    <row r="375" spans="1:377" s="318" customFormat="1" ht="10.199999999999999" customHeight="1" x14ac:dyDescent="0.3">
      <c r="A375" s="25"/>
      <c r="B375" s="389"/>
      <c r="C375" s="447"/>
      <c r="D375" s="15"/>
      <c r="E375" s="106"/>
      <c r="F375" s="106"/>
      <c r="G375" s="106"/>
      <c r="H375" s="399"/>
      <c r="I375" s="445">
        <f>Conges!$B$24</f>
        <v>44917</v>
      </c>
      <c r="J375" s="446"/>
      <c r="K375" s="446"/>
      <c r="L375" s="446"/>
      <c r="M375" s="446"/>
      <c r="N375" s="81" t="str">
        <f>Planning!N$749</f>
        <v/>
      </c>
      <c r="O375" s="100">
        <f>Planning!O$749</f>
        <v>0</v>
      </c>
      <c r="P375" s="101">
        <f>Planning!P$749</f>
        <v>0</v>
      </c>
      <c r="Q375" s="101">
        <f>Planning!Q$749</f>
        <v>0</v>
      </c>
      <c r="R375" s="101">
        <f>Planning!R$749</f>
        <v>0</v>
      </c>
      <c r="S375" s="101">
        <f>Planning!S$749</f>
        <v>0</v>
      </c>
      <c r="T375" s="101">
        <f>Planning!T$749</f>
        <v>0</v>
      </c>
      <c r="U375" s="101">
        <f>Planning!U$749</f>
        <v>0</v>
      </c>
      <c r="V375" s="102">
        <f>Planning!V$749</f>
        <v>0</v>
      </c>
      <c r="W375" s="100">
        <f>Planning!W$749</f>
        <v>0</v>
      </c>
      <c r="X375" s="101">
        <f>Planning!X$749</f>
        <v>0</v>
      </c>
      <c r="Y375" s="101">
        <f>Planning!Y$749</f>
        <v>0</v>
      </c>
      <c r="Z375" s="101">
        <f>Planning!Z$749</f>
        <v>0</v>
      </c>
      <c r="AA375" s="101">
        <f>Planning!AA$749</f>
        <v>0</v>
      </c>
      <c r="AB375" s="101">
        <f>Planning!AB$749</f>
        <v>0</v>
      </c>
      <c r="AC375" s="101">
        <f>Planning!AC$749</f>
        <v>0</v>
      </c>
      <c r="AD375" s="102">
        <f>Planning!AD$749</f>
        <v>0</v>
      </c>
      <c r="AE375" s="100">
        <f>Planning!AE$749</f>
        <v>0</v>
      </c>
      <c r="AF375" s="101">
        <f>Planning!AF$749</f>
        <v>0</v>
      </c>
      <c r="AG375" s="101">
        <f>Planning!AG$749</f>
        <v>0</v>
      </c>
      <c r="AH375" s="101">
        <f>Planning!AH$749</f>
        <v>0</v>
      </c>
      <c r="AI375" s="101">
        <f>Planning!AI$749</f>
        <v>0</v>
      </c>
      <c r="AJ375" s="102">
        <f>Planning!AJ$749</f>
        <v>0</v>
      </c>
      <c r="AK375" s="100">
        <f>Planning!AK$749</f>
        <v>0</v>
      </c>
      <c r="AL375" s="101">
        <f>Planning!AL$749</f>
        <v>0</v>
      </c>
      <c r="AM375" s="101">
        <f>Planning!AM$749</f>
        <v>0</v>
      </c>
      <c r="AN375" s="101">
        <f>Planning!AN$749</f>
        <v>0</v>
      </c>
      <c r="AO375" s="101">
        <f>Planning!AO$749</f>
        <v>0</v>
      </c>
      <c r="AP375" s="101">
        <f>Planning!AP$749</f>
        <v>0</v>
      </c>
      <c r="AQ375" s="101">
        <f>Planning!AQ$749</f>
        <v>0</v>
      </c>
      <c r="AR375" s="101">
        <f>Planning!AR$749</f>
        <v>0</v>
      </c>
      <c r="AS375" s="101">
        <f>Planning!AS$749</f>
        <v>0</v>
      </c>
      <c r="AT375" s="102">
        <f>Planning!AT$749</f>
        <v>0</v>
      </c>
      <c r="AU375" s="100">
        <f>Planning!AU$749</f>
        <v>0</v>
      </c>
      <c r="AV375" s="101">
        <f>Planning!AV$749</f>
        <v>0</v>
      </c>
      <c r="AW375" s="101">
        <f>Planning!AW$749</f>
        <v>0</v>
      </c>
      <c r="AX375" s="101">
        <f>Planning!AX$749</f>
        <v>0</v>
      </c>
      <c r="AY375" s="101">
        <f>Planning!AY$749</f>
        <v>0</v>
      </c>
      <c r="AZ375" s="101">
        <f>Planning!AZ$749</f>
        <v>0</v>
      </c>
      <c r="BA375" s="101">
        <f>Planning!BA$749</f>
        <v>0</v>
      </c>
      <c r="BB375" s="102">
        <f>Planning!BB$749</f>
        <v>0</v>
      </c>
      <c r="BC375" s="85">
        <f>Planning!BC$749</f>
        <v>0</v>
      </c>
      <c r="BD375" s="107"/>
      <c r="BE375" s="435">
        <f>Planning!BE$749</f>
        <v>0</v>
      </c>
      <c r="BF375" s="436">
        <f>Planning!BF$749</f>
        <v>0</v>
      </c>
      <c r="BG375" s="91">
        <f>Planning!BG$749</f>
        <v>0</v>
      </c>
      <c r="BH375" s="92">
        <f>Planning!BH$749</f>
        <v>0</v>
      </c>
      <c r="BI375" s="93" t="str">
        <f>Planning!BI$749</f>
        <v/>
      </c>
      <c r="BJ375" s="94">
        <f>Planning!BJ$749</f>
        <v>119.93548387096773</v>
      </c>
      <c r="BL375" s="324">
        <f>Planning!BL$749</f>
        <v>0</v>
      </c>
      <c r="BM375" s="149">
        <f>Planning!BP$749</f>
        <v>0</v>
      </c>
      <c r="NL375" s="43" t="s">
        <v>63</v>
      </c>
      <c r="NM375" s="43"/>
    </row>
    <row r="376" spans="1:377" s="318" customFormat="1" ht="10.199999999999999" customHeight="1" x14ac:dyDescent="0.3">
      <c r="A376" s="25"/>
      <c r="B376" s="389"/>
      <c r="C376" s="447"/>
      <c r="D376" s="15"/>
      <c r="E376" s="106"/>
      <c r="F376" s="106"/>
      <c r="G376" s="106"/>
      <c r="H376" s="399"/>
      <c r="I376" s="443">
        <f>Conges!$B$25</f>
        <v>44918</v>
      </c>
      <c r="J376" s="444"/>
      <c r="K376" s="444"/>
      <c r="L376" s="444"/>
      <c r="M376" s="444"/>
      <c r="N376" s="68" t="str">
        <f>Planning!N$784</f>
        <v/>
      </c>
      <c r="O376" s="103">
        <f>Planning!O$784</f>
        <v>0</v>
      </c>
      <c r="P376" s="104">
        <f>Planning!P$784</f>
        <v>0</v>
      </c>
      <c r="Q376" s="104">
        <f>Planning!Q$784</f>
        <v>0</v>
      </c>
      <c r="R376" s="104">
        <f>Planning!R$784</f>
        <v>0</v>
      </c>
      <c r="S376" s="104">
        <f>Planning!S$784</f>
        <v>0</v>
      </c>
      <c r="T376" s="104">
        <f>Planning!T$784</f>
        <v>0</v>
      </c>
      <c r="U376" s="104">
        <f>Planning!U$784</f>
        <v>0</v>
      </c>
      <c r="V376" s="105">
        <f>Planning!V$784</f>
        <v>0</v>
      </c>
      <c r="W376" s="103">
        <f>Planning!W$784</f>
        <v>0</v>
      </c>
      <c r="X376" s="104">
        <f>Planning!X$784</f>
        <v>0</v>
      </c>
      <c r="Y376" s="104">
        <f>Planning!Y$784</f>
        <v>0</v>
      </c>
      <c r="Z376" s="104">
        <f>Planning!Z$784</f>
        <v>0</v>
      </c>
      <c r="AA376" s="104">
        <f>Planning!AA$784</f>
        <v>0</v>
      </c>
      <c r="AB376" s="104">
        <f>Planning!AB$784</f>
        <v>0</v>
      </c>
      <c r="AC376" s="104">
        <f>Planning!AC$784</f>
        <v>0</v>
      </c>
      <c r="AD376" s="105">
        <f>Planning!AD$784</f>
        <v>0</v>
      </c>
      <c r="AE376" s="103">
        <f>Planning!AE$784</f>
        <v>0</v>
      </c>
      <c r="AF376" s="104">
        <f>Planning!AF$784</f>
        <v>0</v>
      </c>
      <c r="AG376" s="104">
        <f>Planning!AG$784</f>
        <v>0</v>
      </c>
      <c r="AH376" s="104">
        <f>Planning!AH$784</f>
        <v>0</v>
      </c>
      <c r="AI376" s="104">
        <f>Planning!AI$784</f>
        <v>0</v>
      </c>
      <c r="AJ376" s="105">
        <f>Planning!AJ$784</f>
        <v>0</v>
      </c>
      <c r="AK376" s="103">
        <f>Planning!AK$784</f>
        <v>0</v>
      </c>
      <c r="AL376" s="104">
        <f>Planning!AL$784</f>
        <v>0</v>
      </c>
      <c r="AM376" s="104">
        <f>Planning!AM$784</f>
        <v>0</v>
      </c>
      <c r="AN376" s="104">
        <f>Planning!AN$784</f>
        <v>0</v>
      </c>
      <c r="AO376" s="104">
        <f>Planning!AO$784</f>
        <v>0</v>
      </c>
      <c r="AP376" s="104">
        <f>Planning!AP$784</f>
        <v>0</v>
      </c>
      <c r="AQ376" s="104">
        <f>Planning!AQ$784</f>
        <v>0</v>
      </c>
      <c r="AR376" s="104">
        <f>Planning!AR$784</f>
        <v>0</v>
      </c>
      <c r="AS376" s="104">
        <f>Planning!AS$784</f>
        <v>0</v>
      </c>
      <c r="AT376" s="105">
        <f>Planning!AT$784</f>
        <v>0</v>
      </c>
      <c r="AU376" s="103">
        <f>Planning!AU$784</f>
        <v>0</v>
      </c>
      <c r="AV376" s="104">
        <f>Planning!AV$784</f>
        <v>0</v>
      </c>
      <c r="AW376" s="104">
        <f>Planning!AW$784</f>
        <v>0</v>
      </c>
      <c r="AX376" s="104">
        <f>Planning!AX$784</f>
        <v>0</v>
      </c>
      <c r="AY376" s="104">
        <f>Planning!AY$784</f>
        <v>0</v>
      </c>
      <c r="AZ376" s="104">
        <f>Planning!AZ$784</f>
        <v>0</v>
      </c>
      <c r="BA376" s="104">
        <f>Planning!BA$784</f>
        <v>0</v>
      </c>
      <c r="BB376" s="105">
        <f>Planning!BB$784</f>
        <v>0</v>
      </c>
      <c r="BC376" s="72">
        <f>Planning!BC$784</f>
        <v>0</v>
      </c>
      <c r="BD376" s="107"/>
      <c r="BE376" s="433">
        <f>Planning!BE$784</f>
        <v>0</v>
      </c>
      <c r="BF376" s="434">
        <f>Planning!BF$784</f>
        <v>0</v>
      </c>
      <c r="BG376" s="77">
        <f>Planning!BG$784</f>
        <v>0</v>
      </c>
      <c r="BH376" s="78">
        <f>Planning!BH$784</f>
        <v>0</v>
      </c>
      <c r="BI376" s="79" t="str">
        <f>Planning!BI$784</f>
        <v/>
      </c>
      <c r="BJ376" s="80">
        <f>Planning!BJ$784</f>
        <v>125.38709677419354</v>
      </c>
      <c r="BL376" s="323">
        <f>Planning!BL$784</f>
        <v>0</v>
      </c>
      <c r="BM376" s="150">
        <f>Planning!BP$784</f>
        <v>0</v>
      </c>
      <c r="NL376" s="43" t="s">
        <v>63</v>
      </c>
      <c r="NM376" s="43"/>
    </row>
    <row r="377" spans="1:377" s="318" customFormat="1" ht="10.199999999999999" customHeight="1" x14ac:dyDescent="0.3">
      <c r="A377" s="25"/>
      <c r="B377" s="389"/>
      <c r="C377" s="447"/>
      <c r="D377" s="15"/>
      <c r="E377" s="106"/>
      <c r="F377" s="106"/>
      <c r="G377" s="106"/>
      <c r="H377" s="399"/>
      <c r="I377" s="445">
        <f>Conges!$B$26</f>
        <v>44919</v>
      </c>
      <c r="J377" s="446"/>
      <c r="K377" s="446"/>
      <c r="L377" s="446"/>
      <c r="M377" s="446"/>
      <c r="N377" s="81" t="str">
        <f>Planning!N$819</f>
        <v/>
      </c>
      <c r="O377" s="100">
        <f>Planning!O$819</f>
        <v>0</v>
      </c>
      <c r="P377" s="101">
        <f>Planning!P$819</f>
        <v>0</v>
      </c>
      <c r="Q377" s="101">
        <f>Planning!Q$819</f>
        <v>0</v>
      </c>
      <c r="R377" s="101">
        <f>Planning!R$819</f>
        <v>0</v>
      </c>
      <c r="S377" s="101">
        <f>Planning!S$819</f>
        <v>0</v>
      </c>
      <c r="T377" s="101">
        <f>Planning!T$819</f>
        <v>0</v>
      </c>
      <c r="U377" s="101">
        <f>Planning!U$819</f>
        <v>0</v>
      </c>
      <c r="V377" s="102">
        <f>Planning!V$819</f>
        <v>0</v>
      </c>
      <c r="W377" s="100">
        <f>Planning!W$819</f>
        <v>0</v>
      </c>
      <c r="X377" s="101">
        <f>Planning!X$819</f>
        <v>0</v>
      </c>
      <c r="Y377" s="101">
        <f>Planning!Y$819</f>
        <v>0</v>
      </c>
      <c r="Z377" s="101">
        <f>Planning!Z$819</f>
        <v>0</v>
      </c>
      <c r="AA377" s="101">
        <f>Planning!AA$819</f>
        <v>0</v>
      </c>
      <c r="AB377" s="101">
        <f>Planning!AB$819</f>
        <v>0</v>
      </c>
      <c r="AC377" s="101">
        <f>Planning!AC$819</f>
        <v>0</v>
      </c>
      <c r="AD377" s="102">
        <f>Planning!AD$819</f>
        <v>0</v>
      </c>
      <c r="AE377" s="100">
        <f>Planning!AE$819</f>
        <v>0</v>
      </c>
      <c r="AF377" s="101">
        <f>Planning!AF$819</f>
        <v>0</v>
      </c>
      <c r="AG377" s="101">
        <f>Planning!AG$819</f>
        <v>0</v>
      </c>
      <c r="AH377" s="101">
        <f>Planning!AH$819</f>
        <v>0</v>
      </c>
      <c r="AI377" s="101">
        <f>Planning!AI$819</f>
        <v>0</v>
      </c>
      <c r="AJ377" s="102">
        <f>Planning!AJ$819</f>
        <v>0</v>
      </c>
      <c r="AK377" s="100">
        <f>Planning!AK$819</f>
        <v>0</v>
      </c>
      <c r="AL377" s="101">
        <f>Planning!AL$819</f>
        <v>0</v>
      </c>
      <c r="AM377" s="101">
        <f>Planning!AM$819</f>
        <v>0</v>
      </c>
      <c r="AN377" s="101">
        <f>Planning!AN$819</f>
        <v>0</v>
      </c>
      <c r="AO377" s="101">
        <f>Planning!AO$819</f>
        <v>0</v>
      </c>
      <c r="AP377" s="101">
        <f>Planning!AP$819</f>
        <v>0</v>
      </c>
      <c r="AQ377" s="101">
        <f>Planning!AQ$819</f>
        <v>0</v>
      </c>
      <c r="AR377" s="101">
        <f>Planning!AR$819</f>
        <v>0</v>
      </c>
      <c r="AS377" s="101">
        <f>Planning!AS$819</f>
        <v>0</v>
      </c>
      <c r="AT377" s="102">
        <f>Planning!AT$819</f>
        <v>0</v>
      </c>
      <c r="AU377" s="100">
        <f>Planning!AU$819</f>
        <v>0</v>
      </c>
      <c r="AV377" s="101">
        <f>Planning!AV$819</f>
        <v>0</v>
      </c>
      <c r="AW377" s="101">
        <f>Planning!AW$819</f>
        <v>0</v>
      </c>
      <c r="AX377" s="101">
        <f>Planning!AX$819</f>
        <v>0</v>
      </c>
      <c r="AY377" s="101">
        <f>Planning!AY$819</f>
        <v>0</v>
      </c>
      <c r="AZ377" s="101">
        <f>Planning!AZ$819</f>
        <v>0</v>
      </c>
      <c r="BA377" s="101">
        <f>Planning!BA$819</f>
        <v>0</v>
      </c>
      <c r="BB377" s="102">
        <f>Planning!BB$819</f>
        <v>0</v>
      </c>
      <c r="BC377" s="85">
        <f>Planning!BC$819</f>
        <v>0</v>
      </c>
      <c r="BD377" s="107"/>
      <c r="BE377" s="435">
        <f>Planning!BE$819</f>
        <v>0</v>
      </c>
      <c r="BF377" s="436">
        <f>Planning!BF$819</f>
        <v>0</v>
      </c>
      <c r="BG377" s="91">
        <f>Planning!BG$819</f>
        <v>0</v>
      </c>
      <c r="BH377" s="92">
        <f>Planning!BH$819</f>
        <v>0</v>
      </c>
      <c r="BI377" s="93" t="str">
        <f>Planning!BI$819</f>
        <v/>
      </c>
      <c r="BJ377" s="94">
        <f>Planning!BJ$819</f>
        <v>130.83870967741933</v>
      </c>
      <c r="BL377" s="324">
        <f>Planning!BL$819</f>
        <v>0</v>
      </c>
      <c r="BM377" s="149">
        <f>Planning!BP$819</f>
        <v>0</v>
      </c>
      <c r="NL377" s="43" t="s">
        <v>63</v>
      </c>
      <c r="NM377" s="43"/>
    </row>
    <row r="378" spans="1:377" s="318" customFormat="1" ht="10.199999999999999" customHeight="1" x14ac:dyDescent="0.3">
      <c r="A378" s="25"/>
      <c r="B378" s="389"/>
      <c r="C378" s="447"/>
      <c r="D378" s="15"/>
      <c r="E378" s="106"/>
      <c r="F378" s="106"/>
      <c r="G378" s="106"/>
      <c r="H378" s="399"/>
      <c r="I378" s="443">
        <f>Conges!$B$27</f>
        <v>44920</v>
      </c>
      <c r="J378" s="444"/>
      <c r="K378" s="444"/>
      <c r="L378" s="444"/>
      <c r="M378" s="444"/>
      <c r="N378" s="68" t="str">
        <f>Planning!N$854</f>
        <v/>
      </c>
      <c r="O378" s="103">
        <f>Planning!O$854</f>
        <v>0</v>
      </c>
      <c r="P378" s="104">
        <f>Planning!P$854</f>
        <v>0</v>
      </c>
      <c r="Q378" s="104">
        <f>Planning!Q$854</f>
        <v>0</v>
      </c>
      <c r="R378" s="104">
        <f>Planning!R$854</f>
        <v>0</v>
      </c>
      <c r="S378" s="104">
        <f>Planning!S$854</f>
        <v>0</v>
      </c>
      <c r="T378" s="104">
        <f>Planning!T$854</f>
        <v>0</v>
      </c>
      <c r="U378" s="104">
        <f>Planning!U$854</f>
        <v>0</v>
      </c>
      <c r="V378" s="105">
        <f>Planning!V$854</f>
        <v>0</v>
      </c>
      <c r="W378" s="103">
        <f>Planning!W$854</f>
        <v>0</v>
      </c>
      <c r="X378" s="104">
        <f>Planning!X$854</f>
        <v>0</v>
      </c>
      <c r="Y378" s="104">
        <f>Planning!Y$854</f>
        <v>0</v>
      </c>
      <c r="Z378" s="104">
        <f>Planning!Z$854</f>
        <v>0</v>
      </c>
      <c r="AA378" s="104">
        <f>Planning!AA$854</f>
        <v>0</v>
      </c>
      <c r="AB378" s="104">
        <f>Planning!AB$854</f>
        <v>0</v>
      </c>
      <c r="AC378" s="104">
        <f>Planning!AC$854</f>
        <v>0</v>
      </c>
      <c r="AD378" s="105">
        <f>Planning!AD$854</f>
        <v>0</v>
      </c>
      <c r="AE378" s="103">
        <f>Planning!AE$854</f>
        <v>0</v>
      </c>
      <c r="AF378" s="104">
        <f>Planning!AF$854</f>
        <v>0</v>
      </c>
      <c r="AG378" s="104">
        <f>Planning!AG$854</f>
        <v>0</v>
      </c>
      <c r="AH378" s="104">
        <f>Planning!AH$854</f>
        <v>0</v>
      </c>
      <c r="AI378" s="104">
        <f>Planning!AI$854</f>
        <v>0</v>
      </c>
      <c r="AJ378" s="105">
        <f>Planning!AJ$854</f>
        <v>0</v>
      </c>
      <c r="AK378" s="103">
        <f>Planning!AK$854</f>
        <v>0</v>
      </c>
      <c r="AL378" s="104">
        <f>Planning!AL$854</f>
        <v>0</v>
      </c>
      <c r="AM378" s="104">
        <f>Planning!AM$854</f>
        <v>0</v>
      </c>
      <c r="AN378" s="104">
        <f>Planning!AN$854</f>
        <v>0</v>
      </c>
      <c r="AO378" s="104">
        <f>Planning!AO$854</f>
        <v>0</v>
      </c>
      <c r="AP378" s="104">
        <f>Planning!AP$854</f>
        <v>0</v>
      </c>
      <c r="AQ378" s="104">
        <f>Planning!AQ$854</f>
        <v>0</v>
      </c>
      <c r="AR378" s="104">
        <f>Planning!AR$854</f>
        <v>0</v>
      </c>
      <c r="AS378" s="104">
        <f>Planning!AS$854</f>
        <v>0</v>
      </c>
      <c r="AT378" s="105">
        <f>Planning!AT$854</f>
        <v>0</v>
      </c>
      <c r="AU378" s="103">
        <f>Planning!AU$854</f>
        <v>0</v>
      </c>
      <c r="AV378" s="104">
        <f>Planning!AV$854</f>
        <v>0</v>
      </c>
      <c r="AW378" s="104">
        <f>Planning!AW$854</f>
        <v>0</v>
      </c>
      <c r="AX378" s="104">
        <f>Planning!AX$854</f>
        <v>0</v>
      </c>
      <c r="AY378" s="104">
        <f>Planning!AY$854</f>
        <v>0</v>
      </c>
      <c r="AZ378" s="104">
        <f>Planning!AZ$854</f>
        <v>0</v>
      </c>
      <c r="BA378" s="104">
        <f>Planning!BA$854</f>
        <v>0</v>
      </c>
      <c r="BB378" s="105">
        <f>Planning!BB$854</f>
        <v>0</v>
      </c>
      <c r="BC378" s="72">
        <f>Planning!BC$854</f>
        <v>0</v>
      </c>
      <c r="BD378" s="107"/>
      <c r="BE378" s="433">
        <f>Planning!BE$854</f>
        <v>0</v>
      </c>
      <c r="BF378" s="434">
        <f>Planning!BF$854</f>
        <v>0</v>
      </c>
      <c r="BG378" s="77">
        <f>Planning!BG$854</f>
        <v>0</v>
      </c>
      <c r="BH378" s="78">
        <f>Planning!BH$854</f>
        <v>0</v>
      </c>
      <c r="BI378" s="79" t="str">
        <f>Planning!BI$854</f>
        <v/>
      </c>
      <c r="BJ378" s="80">
        <f>Planning!BJ$854</f>
        <v>136.29032258064515</v>
      </c>
      <c r="BL378" s="323">
        <f>Planning!BL$854</f>
        <v>0</v>
      </c>
      <c r="BM378" s="150">
        <f>Planning!BP$854</f>
        <v>0</v>
      </c>
      <c r="NL378" s="43" t="s">
        <v>63</v>
      </c>
      <c r="NM378" s="43"/>
    </row>
    <row r="379" spans="1:377" s="318" customFormat="1" ht="10.199999999999999" customHeight="1" x14ac:dyDescent="0.3">
      <c r="A379" s="25"/>
      <c r="B379" s="389"/>
      <c r="C379" s="447"/>
      <c r="D379" s="15"/>
      <c r="E379" s="106"/>
      <c r="F379" s="106"/>
      <c r="G379" s="106"/>
      <c r="H379" s="399"/>
      <c r="I379" s="445">
        <f>Conges!$B$28</f>
        <v>44921</v>
      </c>
      <c r="J379" s="446"/>
      <c r="K379" s="446"/>
      <c r="L379" s="446"/>
      <c r="M379" s="446"/>
      <c r="N379" s="81" t="str">
        <f>Planning!N$889</f>
        <v/>
      </c>
      <c r="O379" s="100">
        <f>Planning!O$889</f>
        <v>0</v>
      </c>
      <c r="P379" s="101">
        <f>Planning!P$889</f>
        <v>0</v>
      </c>
      <c r="Q379" s="101">
        <f>Planning!Q$889</f>
        <v>0</v>
      </c>
      <c r="R379" s="101">
        <f>Planning!R$889</f>
        <v>0</v>
      </c>
      <c r="S379" s="101">
        <f>Planning!S$889</f>
        <v>0</v>
      </c>
      <c r="T379" s="101">
        <f>Planning!T$889</f>
        <v>0</v>
      </c>
      <c r="U379" s="101">
        <f>Planning!U$889</f>
        <v>0</v>
      </c>
      <c r="V379" s="102">
        <f>Planning!V$889</f>
        <v>0</v>
      </c>
      <c r="W379" s="100">
        <f>Planning!W$889</f>
        <v>0</v>
      </c>
      <c r="X379" s="101">
        <f>Planning!X$889</f>
        <v>0</v>
      </c>
      <c r="Y379" s="101">
        <f>Planning!Y$889</f>
        <v>0</v>
      </c>
      <c r="Z379" s="101">
        <f>Planning!Z$889</f>
        <v>0</v>
      </c>
      <c r="AA379" s="101">
        <f>Planning!AA$889</f>
        <v>0</v>
      </c>
      <c r="AB379" s="101">
        <f>Planning!AB$889</f>
        <v>0</v>
      </c>
      <c r="AC379" s="101">
        <f>Planning!AC$889</f>
        <v>0</v>
      </c>
      <c r="AD379" s="102">
        <f>Planning!AD$889</f>
        <v>0</v>
      </c>
      <c r="AE379" s="100">
        <f>Planning!AE$889</f>
        <v>0</v>
      </c>
      <c r="AF379" s="101">
        <f>Planning!AF$889</f>
        <v>0</v>
      </c>
      <c r="AG379" s="101">
        <f>Planning!AG$889</f>
        <v>0</v>
      </c>
      <c r="AH379" s="101">
        <f>Planning!AH$889</f>
        <v>0</v>
      </c>
      <c r="AI379" s="101">
        <f>Planning!AI$889</f>
        <v>0</v>
      </c>
      <c r="AJ379" s="102">
        <f>Planning!AJ$889</f>
        <v>0</v>
      </c>
      <c r="AK379" s="100">
        <f>Planning!AK$889</f>
        <v>0</v>
      </c>
      <c r="AL379" s="101">
        <f>Planning!AL$889</f>
        <v>0</v>
      </c>
      <c r="AM379" s="101">
        <f>Planning!AM$889</f>
        <v>0</v>
      </c>
      <c r="AN379" s="101">
        <f>Planning!AN$889</f>
        <v>0</v>
      </c>
      <c r="AO379" s="101">
        <f>Planning!AO$889</f>
        <v>0</v>
      </c>
      <c r="AP379" s="101">
        <f>Planning!AP$889</f>
        <v>0</v>
      </c>
      <c r="AQ379" s="101">
        <f>Planning!AQ$889</f>
        <v>0</v>
      </c>
      <c r="AR379" s="101">
        <f>Planning!AR$889</f>
        <v>0</v>
      </c>
      <c r="AS379" s="101">
        <f>Planning!AS$889</f>
        <v>0</v>
      </c>
      <c r="AT379" s="102">
        <f>Planning!AT$889</f>
        <v>0</v>
      </c>
      <c r="AU379" s="100">
        <f>Planning!AU$889</f>
        <v>0</v>
      </c>
      <c r="AV379" s="101">
        <f>Planning!AV$889</f>
        <v>0</v>
      </c>
      <c r="AW379" s="101">
        <f>Planning!AW$889</f>
        <v>0</v>
      </c>
      <c r="AX379" s="101">
        <f>Planning!AX$889</f>
        <v>0</v>
      </c>
      <c r="AY379" s="101">
        <f>Planning!AY$889</f>
        <v>0</v>
      </c>
      <c r="AZ379" s="101">
        <f>Planning!AZ$889</f>
        <v>0</v>
      </c>
      <c r="BA379" s="101">
        <f>Planning!BA$889</f>
        <v>0</v>
      </c>
      <c r="BB379" s="102">
        <f>Planning!BB$889</f>
        <v>0</v>
      </c>
      <c r="BC379" s="85">
        <f>Planning!BC$889</f>
        <v>0</v>
      </c>
      <c r="BD379" s="107"/>
      <c r="BE379" s="435">
        <f>Planning!BE$889</f>
        <v>0</v>
      </c>
      <c r="BF379" s="436">
        <f>Planning!BF$889</f>
        <v>0</v>
      </c>
      <c r="BG379" s="91">
        <f>Planning!BG$889</f>
        <v>0</v>
      </c>
      <c r="BH379" s="92">
        <f>Planning!BH$889</f>
        <v>0</v>
      </c>
      <c r="BI379" s="93" t="str">
        <f>Planning!BI$889</f>
        <v/>
      </c>
      <c r="BJ379" s="94">
        <f>Planning!BJ$889</f>
        <v>141.74193548387095</v>
      </c>
      <c r="BL379" s="324">
        <f>Planning!BL$889</f>
        <v>0</v>
      </c>
      <c r="BM379" s="149">
        <f>Planning!BP$889</f>
        <v>0</v>
      </c>
      <c r="NL379" s="43" t="s">
        <v>63</v>
      </c>
      <c r="NM379" s="43"/>
    </row>
    <row r="380" spans="1:377" s="318" customFormat="1" ht="10.199999999999999" customHeight="1" x14ac:dyDescent="0.3">
      <c r="A380" s="25"/>
      <c r="B380" s="389"/>
      <c r="C380" s="447"/>
      <c r="D380" s="15"/>
      <c r="E380" s="106"/>
      <c r="F380" s="106"/>
      <c r="G380" s="106"/>
      <c r="H380" s="399"/>
      <c r="I380" s="443">
        <f>Conges!$B$29</f>
        <v>44922</v>
      </c>
      <c r="J380" s="444"/>
      <c r="K380" s="444"/>
      <c r="L380" s="444"/>
      <c r="M380" s="444"/>
      <c r="N380" s="68" t="str">
        <f>Planning!N$924</f>
        <v/>
      </c>
      <c r="O380" s="103">
        <f>Planning!O$924</f>
        <v>0</v>
      </c>
      <c r="P380" s="104">
        <f>Planning!P$924</f>
        <v>0</v>
      </c>
      <c r="Q380" s="104">
        <f>Planning!Q$924</f>
        <v>0</v>
      </c>
      <c r="R380" s="104">
        <f>Planning!R$924</f>
        <v>0</v>
      </c>
      <c r="S380" s="104">
        <f>Planning!S$924</f>
        <v>0</v>
      </c>
      <c r="T380" s="104">
        <f>Planning!T$924</f>
        <v>0</v>
      </c>
      <c r="U380" s="104">
        <f>Planning!U$924</f>
        <v>0</v>
      </c>
      <c r="V380" s="105">
        <f>Planning!V$924</f>
        <v>0</v>
      </c>
      <c r="W380" s="103">
        <f>Planning!W$924</f>
        <v>0</v>
      </c>
      <c r="X380" s="104">
        <f>Planning!X$924</f>
        <v>0</v>
      </c>
      <c r="Y380" s="104">
        <f>Planning!Y$924</f>
        <v>0</v>
      </c>
      <c r="Z380" s="104">
        <f>Planning!Z$924</f>
        <v>0</v>
      </c>
      <c r="AA380" s="104">
        <f>Planning!AA$924</f>
        <v>0</v>
      </c>
      <c r="AB380" s="104">
        <f>Planning!AB$924</f>
        <v>0</v>
      </c>
      <c r="AC380" s="104">
        <f>Planning!AC$924</f>
        <v>0</v>
      </c>
      <c r="AD380" s="105">
        <f>Planning!AD$924</f>
        <v>0</v>
      </c>
      <c r="AE380" s="103">
        <f>Planning!AE$924</f>
        <v>0</v>
      </c>
      <c r="AF380" s="104">
        <f>Planning!AF$924</f>
        <v>0</v>
      </c>
      <c r="AG380" s="104">
        <f>Planning!AG$924</f>
        <v>0</v>
      </c>
      <c r="AH380" s="104">
        <f>Planning!AH$924</f>
        <v>0</v>
      </c>
      <c r="AI380" s="104">
        <f>Planning!AI$924</f>
        <v>0</v>
      </c>
      <c r="AJ380" s="105">
        <f>Planning!AJ$924</f>
        <v>0</v>
      </c>
      <c r="AK380" s="103">
        <f>Planning!AK$924</f>
        <v>0</v>
      </c>
      <c r="AL380" s="104">
        <f>Planning!AL$924</f>
        <v>0</v>
      </c>
      <c r="AM380" s="104">
        <f>Planning!AM$924</f>
        <v>0</v>
      </c>
      <c r="AN380" s="104">
        <f>Planning!AN$924</f>
        <v>0</v>
      </c>
      <c r="AO380" s="104">
        <f>Planning!AO$924</f>
        <v>0</v>
      </c>
      <c r="AP380" s="104">
        <f>Planning!AP$924</f>
        <v>0</v>
      </c>
      <c r="AQ380" s="104">
        <f>Planning!AQ$924</f>
        <v>0</v>
      </c>
      <c r="AR380" s="104">
        <f>Planning!AR$924</f>
        <v>0</v>
      </c>
      <c r="AS380" s="104">
        <f>Planning!AS$924</f>
        <v>0</v>
      </c>
      <c r="AT380" s="105">
        <f>Planning!AT$924</f>
        <v>0</v>
      </c>
      <c r="AU380" s="103">
        <f>Planning!AU$924</f>
        <v>0</v>
      </c>
      <c r="AV380" s="104">
        <f>Planning!AV$924</f>
        <v>0</v>
      </c>
      <c r="AW380" s="104">
        <f>Planning!AW$924</f>
        <v>0</v>
      </c>
      <c r="AX380" s="104">
        <f>Planning!AX$924</f>
        <v>0</v>
      </c>
      <c r="AY380" s="104">
        <f>Planning!AY$924</f>
        <v>0</v>
      </c>
      <c r="AZ380" s="104">
        <f>Planning!AZ$924</f>
        <v>0</v>
      </c>
      <c r="BA380" s="104">
        <f>Planning!BA$924</f>
        <v>0</v>
      </c>
      <c r="BB380" s="105">
        <f>Planning!BB$924</f>
        <v>0</v>
      </c>
      <c r="BC380" s="72">
        <f>Planning!BC$924</f>
        <v>0</v>
      </c>
      <c r="BD380" s="107"/>
      <c r="BE380" s="433">
        <f>Planning!BE$924</f>
        <v>0</v>
      </c>
      <c r="BF380" s="434">
        <f>Planning!BF$924</f>
        <v>0</v>
      </c>
      <c r="BG380" s="77">
        <f>Planning!BG$924</f>
        <v>0</v>
      </c>
      <c r="BH380" s="78">
        <f>Planning!BH$924</f>
        <v>0</v>
      </c>
      <c r="BI380" s="79" t="str">
        <f>Planning!BI$924</f>
        <v/>
      </c>
      <c r="BJ380" s="80">
        <f>Planning!BJ$924</f>
        <v>147.19354838709677</v>
      </c>
      <c r="BL380" s="323">
        <f>Planning!BL$924</f>
        <v>0</v>
      </c>
      <c r="BM380" s="150">
        <f>Planning!BP$924</f>
        <v>0</v>
      </c>
      <c r="NL380" s="43" t="s">
        <v>63</v>
      </c>
      <c r="NM380" s="43"/>
    </row>
    <row r="381" spans="1:377" s="318" customFormat="1" ht="10.199999999999999" customHeight="1" x14ac:dyDescent="0.3">
      <c r="A381" s="25"/>
      <c r="B381" s="389"/>
      <c r="C381" s="447"/>
      <c r="D381" s="15"/>
      <c r="E381" s="106"/>
      <c r="F381" s="106"/>
      <c r="G381" s="106"/>
      <c r="H381" s="399"/>
      <c r="I381" s="445">
        <f>Conges!$B$30</f>
        <v>44923</v>
      </c>
      <c r="J381" s="446"/>
      <c r="K381" s="446"/>
      <c r="L381" s="446"/>
      <c r="M381" s="446"/>
      <c r="N381" s="81" t="str">
        <f>Planning!N$959</f>
        <v/>
      </c>
      <c r="O381" s="100">
        <f>Planning!O$959</f>
        <v>0</v>
      </c>
      <c r="P381" s="101">
        <f>Planning!P$959</f>
        <v>0</v>
      </c>
      <c r="Q381" s="101">
        <f>Planning!Q$959</f>
        <v>0</v>
      </c>
      <c r="R381" s="101">
        <f>Planning!R$959</f>
        <v>0</v>
      </c>
      <c r="S381" s="101">
        <f>Planning!S$959</f>
        <v>0</v>
      </c>
      <c r="T381" s="101">
        <f>Planning!T$959</f>
        <v>0</v>
      </c>
      <c r="U381" s="101">
        <f>Planning!U$959</f>
        <v>0</v>
      </c>
      <c r="V381" s="102">
        <f>Planning!V$959</f>
        <v>0</v>
      </c>
      <c r="W381" s="100">
        <f>Planning!W$959</f>
        <v>0</v>
      </c>
      <c r="X381" s="101">
        <f>Planning!X$959</f>
        <v>0</v>
      </c>
      <c r="Y381" s="101">
        <f>Planning!Y$959</f>
        <v>0</v>
      </c>
      <c r="Z381" s="101">
        <f>Planning!Z$959</f>
        <v>0</v>
      </c>
      <c r="AA381" s="101">
        <f>Planning!AA$959</f>
        <v>0</v>
      </c>
      <c r="AB381" s="101">
        <f>Planning!AB$959</f>
        <v>0</v>
      </c>
      <c r="AC381" s="101">
        <f>Planning!AC$959</f>
        <v>0</v>
      </c>
      <c r="AD381" s="102">
        <f>Planning!AD$959</f>
        <v>0</v>
      </c>
      <c r="AE381" s="100">
        <f>Planning!AE$959</f>
        <v>0</v>
      </c>
      <c r="AF381" s="101">
        <f>Planning!AF$959</f>
        <v>0</v>
      </c>
      <c r="AG381" s="101">
        <f>Planning!AG$959</f>
        <v>0</v>
      </c>
      <c r="AH381" s="101">
        <f>Planning!AH$959</f>
        <v>0</v>
      </c>
      <c r="AI381" s="101">
        <f>Planning!AI$959</f>
        <v>0</v>
      </c>
      <c r="AJ381" s="102">
        <f>Planning!AJ$959</f>
        <v>0</v>
      </c>
      <c r="AK381" s="100">
        <f>Planning!AK$959</f>
        <v>0</v>
      </c>
      <c r="AL381" s="101">
        <f>Planning!AL$959</f>
        <v>0</v>
      </c>
      <c r="AM381" s="101">
        <f>Planning!AM$959</f>
        <v>0</v>
      </c>
      <c r="AN381" s="101">
        <f>Planning!AN$959</f>
        <v>0</v>
      </c>
      <c r="AO381" s="101">
        <f>Planning!AO$959</f>
        <v>0</v>
      </c>
      <c r="AP381" s="101">
        <f>Planning!AP$959</f>
        <v>0</v>
      </c>
      <c r="AQ381" s="101">
        <f>Planning!AQ$959</f>
        <v>0</v>
      </c>
      <c r="AR381" s="101">
        <f>Planning!AR$959</f>
        <v>0</v>
      </c>
      <c r="AS381" s="101">
        <f>Planning!AS$959</f>
        <v>0</v>
      </c>
      <c r="AT381" s="102">
        <f>Planning!AT$959</f>
        <v>0</v>
      </c>
      <c r="AU381" s="100">
        <f>Planning!AU$959</f>
        <v>0</v>
      </c>
      <c r="AV381" s="101">
        <f>Planning!AV$959</f>
        <v>0</v>
      </c>
      <c r="AW381" s="101">
        <f>Planning!AW$959</f>
        <v>0</v>
      </c>
      <c r="AX381" s="101">
        <f>Planning!AX$959</f>
        <v>0</v>
      </c>
      <c r="AY381" s="101">
        <f>Planning!AY$959</f>
        <v>0</v>
      </c>
      <c r="AZ381" s="101">
        <f>Planning!AZ$959</f>
        <v>0</v>
      </c>
      <c r="BA381" s="101">
        <f>Planning!BA$959</f>
        <v>0</v>
      </c>
      <c r="BB381" s="102">
        <f>Planning!BB$959</f>
        <v>0</v>
      </c>
      <c r="BC381" s="85">
        <f>Planning!BC$959</f>
        <v>0</v>
      </c>
      <c r="BD381" s="107"/>
      <c r="BE381" s="435">
        <f>Planning!BE$959</f>
        <v>0</v>
      </c>
      <c r="BF381" s="436">
        <f>Planning!BF$959</f>
        <v>0</v>
      </c>
      <c r="BG381" s="91">
        <f>Planning!BG$959</f>
        <v>0</v>
      </c>
      <c r="BH381" s="92">
        <f>Planning!BH$959</f>
        <v>0</v>
      </c>
      <c r="BI381" s="93" t="str">
        <f>Planning!BI$959</f>
        <v/>
      </c>
      <c r="BJ381" s="94">
        <f>Planning!BJ$959</f>
        <v>152.64516129032256</v>
      </c>
      <c r="BL381" s="324">
        <f>Planning!BL$959</f>
        <v>0</v>
      </c>
      <c r="BM381" s="149">
        <f>Planning!BP$959</f>
        <v>0</v>
      </c>
      <c r="NL381" s="43" t="s">
        <v>63</v>
      </c>
      <c r="NM381" s="43"/>
    </row>
    <row r="382" spans="1:377" s="318" customFormat="1" ht="10.199999999999999" customHeight="1" x14ac:dyDescent="0.3">
      <c r="A382" s="25"/>
      <c r="B382" s="389"/>
      <c r="C382" s="447"/>
      <c r="D382" s="15"/>
      <c r="E382" s="106"/>
      <c r="F382" s="106"/>
      <c r="G382" s="106"/>
      <c r="H382" s="399"/>
      <c r="I382" s="443">
        <f>Conges!$B$31</f>
        <v>44924</v>
      </c>
      <c r="J382" s="444"/>
      <c r="K382" s="444"/>
      <c r="L382" s="444"/>
      <c r="M382" s="444"/>
      <c r="N382" s="68" t="str">
        <f>Planning!N$994</f>
        <v/>
      </c>
      <c r="O382" s="103">
        <f>Planning!O$994</f>
        <v>0</v>
      </c>
      <c r="P382" s="104">
        <f>Planning!P$994</f>
        <v>0</v>
      </c>
      <c r="Q382" s="104">
        <f>Planning!Q$994</f>
        <v>0</v>
      </c>
      <c r="R382" s="104">
        <f>Planning!R$994</f>
        <v>0</v>
      </c>
      <c r="S382" s="104">
        <f>Planning!S$994</f>
        <v>0</v>
      </c>
      <c r="T382" s="104">
        <f>Planning!T$994</f>
        <v>0</v>
      </c>
      <c r="U382" s="104">
        <f>Planning!U$994</f>
        <v>0</v>
      </c>
      <c r="V382" s="105">
        <f>Planning!V$994</f>
        <v>0</v>
      </c>
      <c r="W382" s="103">
        <f>Planning!W$994</f>
        <v>0</v>
      </c>
      <c r="X382" s="104">
        <f>Planning!X$994</f>
        <v>0</v>
      </c>
      <c r="Y382" s="104">
        <f>Planning!Y$994</f>
        <v>0</v>
      </c>
      <c r="Z382" s="104">
        <f>Planning!Z$994</f>
        <v>0</v>
      </c>
      <c r="AA382" s="104">
        <f>Planning!AA$994</f>
        <v>0</v>
      </c>
      <c r="AB382" s="104">
        <f>Planning!AB$994</f>
        <v>0</v>
      </c>
      <c r="AC382" s="104">
        <f>Planning!AC$994</f>
        <v>0</v>
      </c>
      <c r="AD382" s="105">
        <f>Planning!AD$994</f>
        <v>0</v>
      </c>
      <c r="AE382" s="103">
        <f>Planning!AE$994</f>
        <v>0</v>
      </c>
      <c r="AF382" s="104">
        <f>Planning!AF$994</f>
        <v>0</v>
      </c>
      <c r="AG382" s="104">
        <f>Planning!AG$994</f>
        <v>0</v>
      </c>
      <c r="AH382" s="104">
        <f>Planning!AH$994</f>
        <v>0</v>
      </c>
      <c r="AI382" s="104">
        <f>Planning!AI$994</f>
        <v>0</v>
      </c>
      <c r="AJ382" s="105">
        <f>Planning!AJ$994</f>
        <v>0</v>
      </c>
      <c r="AK382" s="103">
        <f>Planning!AK$994</f>
        <v>0</v>
      </c>
      <c r="AL382" s="104">
        <f>Planning!AL$994</f>
        <v>0</v>
      </c>
      <c r="AM382" s="104">
        <f>Planning!AM$994</f>
        <v>0</v>
      </c>
      <c r="AN382" s="104">
        <f>Planning!AN$994</f>
        <v>0</v>
      </c>
      <c r="AO382" s="104">
        <f>Planning!AO$994</f>
        <v>0</v>
      </c>
      <c r="AP382" s="104">
        <f>Planning!AP$994</f>
        <v>0</v>
      </c>
      <c r="AQ382" s="104">
        <f>Planning!AQ$994</f>
        <v>0</v>
      </c>
      <c r="AR382" s="104">
        <f>Planning!AR$994</f>
        <v>0</v>
      </c>
      <c r="AS382" s="104">
        <f>Planning!AS$994</f>
        <v>0</v>
      </c>
      <c r="AT382" s="105">
        <f>Planning!AT$994</f>
        <v>0</v>
      </c>
      <c r="AU382" s="103">
        <f>Planning!AU$994</f>
        <v>0</v>
      </c>
      <c r="AV382" s="104">
        <f>Planning!AV$994</f>
        <v>0</v>
      </c>
      <c r="AW382" s="104">
        <f>Planning!AW$994</f>
        <v>0</v>
      </c>
      <c r="AX382" s="104">
        <f>Planning!AX$994</f>
        <v>0</v>
      </c>
      <c r="AY382" s="104">
        <f>Planning!AY$994</f>
        <v>0</v>
      </c>
      <c r="AZ382" s="104">
        <f>Planning!AZ$994</f>
        <v>0</v>
      </c>
      <c r="BA382" s="104">
        <f>Planning!BA$994</f>
        <v>0</v>
      </c>
      <c r="BB382" s="105">
        <f>Planning!BB$994</f>
        <v>0</v>
      </c>
      <c r="BC382" s="72">
        <f>Planning!BC$994</f>
        <v>0</v>
      </c>
      <c r="BD382" s="107"/>
      <c r="BE382" s="433">
        <f>Planning!BE$994</f>
        <v>0</v>
      </c>
      <c r="BF382" s="434">
        <f>Planning!BF$994</f>
        <v>0</v>
      </c>
      <c r="BG382" s="77">
        <f>Planning!BG$994</f>
        <v>0</v>
      </c>
      <c r="BH382" s="78">
        <f>Planning!BH$994</f>
        <v>0</v>
      </c>
      <c r="BI382" s="79" t="str">
        <f>Planning!BI$994</f>
        <v/>
      </c>
      <c r="BJ382" s="80">
        <f>Planning!BJ$994</f>
        <v>158.09677419354838</v>
      </c>
      <c r="BL382" s="323">
        <f>Planning!BL$994</f>
        <v>0</v>
      </c>
      <c r="BM382" s="150">
        <f>Planning!BP$994</f>
        <v>0</v>
      </c>
      <c r="NL382" s="43" t="s">
        <v>63</v>
      </c>
      <c r="NM382" s="43"/>
    </row>
    <row r="383" spans="1:377" s="318" customFormat="1" ht="10.199999999999999" customHeight="1" x14ac:dyDescent="0.3">
      <c r="A383" s="25"/>
      <c r="B383" s="389"/>
      <c r="C383" s="447"/>
      <c r="D383" s="15"/>
      <c r="E383" s="106"/>
      <c r="F383" s="106"/>
      <c r="G383" s="106"/>
      <c r="H383" s="399"/>
      <c r="I383" s="445">
        <f>Conges!$B$32</f>
        <v>44925</v>
      </c>
      <c r="J383" s="446"/>
      <c r="K383" s="446"/>
      <c r="L383" s="446"/>
      <c r="M383" s="446"/>
      <c r="N383" s="81" t="str">
        <f>Planning!N$1029</f>
        <v/>
      </c>
      <c r="O383" s="100">
        <f>Planning!O$1029</f>
        <v>0</v>
      </c>
      <c r="P383" s="101">
        <f>Planning!P$1029</f>
        <v>0</v>
      </c>
      <c r="Q383" s="101">
        <f>Planning!Q$1029</f>
        <v>0</v>
      </c>
      <c r="R383" s="101">
        <f>Planning!R$1029</f>
        <v>0</v>
      </c>
      <c r="S383" s="101">
        <f>Planning!S$1029</f>
        <v>0</v>
      </c>
      <c r="T383" s="101">
        <f>Planning!T$1029</f>
        <v>0</v>
      </c>
      <c r="U383" s="101">
        <f>Planning!U$1029</f>
        <v>0</v>
      </c>
      <c r="V383" s="102">
        <f>Planning!V$1029</f>
        <v>0</v>
      </c>
      <c r="W383" s="100">
        <f>Planning!W$1029</f>
        <v>0</v>
      </c>
      <c r="X383" s="101">
        <f>Planning!X$1029</f>
        <v>0</v>
      </c>
      <c r="Y383" s="101">
        <f>Planning!Y$1029</f>
        <v>0</v>
      </c>
      <c r="Z383" s="101">
        <f>Planning!Z$1029</f>
        <v>0</v>
      </c>
      <c r="AA383" s="101">
        <f>Planning!AA$1029</f>
        <v>0</v>
      </c>
      <c r="AB383" s="101">
        <f>Planning!AB$1029</f>
        <v>0</v>
      </c>
      <c r="AC383" s="101">
        <f>Planning!AC$1029</f>
        <v>0</v>
      </c>
      <c r="AD383" s="102">
        <f>Planning!AD$1029</f>
        <v>0</v>
      </c>
      <c r="AE383" s="100">
        <f>Planning!AE$1029</f>
        <v>0</v>
      </c>
      <c r="AF383" s="101">
        <f>Planning!AF$1029</f>
        <v>0</v>
      </c>
      <c r="AG383" s="101">
        <f>Planning!AG$1029</f>
        <v>0</v>
      </c>
      <c r="AH383" s="101">
        <f>Planning!AH$1029</f>
        <v>0</v>
      </c>
      <c r="AI383" s="101">
        <f>Planning!AI$1029</f>
        <v>0</v>
      </c>
      <c r="AJ383" s="102">
        <f>Planning!AJ$1029</f>
        <v>0</v>
      </c>
      <c r="AK383" s="100">
        <f>Planning!AK$1029</f>
        <v>0</v>
      </c>
      <c r="AL383" s="101">
        <f>Planning!AL$1029</f>
        <v>0</v>
      </c>
      <c r="AM383" s="101">
        <f>Planning!AM$1029</f>
        <v>0</v>
      </c>
      <c r="AN383" s="101">
        <f>Planning!AN$1029</f>
        <v>0</v>
      </c>
      <c r="AO383" s="101">
        <f>Planning!AO$1029</f>
        <v>0</v>
      </c>
      <c r="AP383" s="101">
        <f>Planning!AP$1029</f>
        <v>0</v>
      </c>
      <c r="AQ383" s="101">
        <f>Planning!AQ$1029</f>
        <v>0</v>
      </c>
      <c r="AR383" s="101">
        <f>Planning!AR$1029</f>
        <v>0</v>
      </c>
      <c r="AS383" s="101">
        <f>Planning!AS$1029</f>
        <v>0</v>
      </c>
      <c r="AT383" s="102">
        <f>Planning!AT$1029</f>
        <v>0</v>
      </c>
      <c r="AU383" s="100">
        <f>Planning!AU$1029</f>
        <v>0</v>
      </c>
      <c r="AV383" s="101">
        <f>Planning!AV$1029</f>
        <v>0</v>
      </c>
      <c r="AW383" s="101">
        <f>Planning!AW$1029</f>
        <v>0</v>
      </c>
      <c r="AX383" s="101">
        <f>Planning!AX$1029</f>
        <v>0</v>
      </c>
      <c r="AY383" s="101">
        <f>Planning!AY$1029</f>
        <v>0</v>
      </c>
      <c r="AZ383" s="101">
        <f>Planning!AZ$1029</f>
        <v>0</v>
      </c>
      <c r="BA383" s="101">
        <f>Planning!BA$1029</f>
        <v>0</v>
      </c>
      <c r="BB383" s="102">
        <f>Planning!BB$1029</f>
        <v>0</v>
      </c>
      <c r="BC383" s="85">
        <f>Planning!BC$1029</f>
        <v>0</v>
      </c>
      <c r="BD383" s="107"/>
      <c r="BE383" s="435">
        <f>Planning!BE$1029</f>
        <v>0</v>
      </c>
      <c r="BF383" s="436">
        <f>Planning!BF$1029</f>
        <v>0</v>
      </c>
      <c r="BG383" s="91">
        <f>Planning!BG$1029</f>
        <v>0</v>
      </c>
      <c r="BH383" s="92">
        <f>Planning!BH$1029</f>
        <v>0</v>
      </c>
      <c r="BI383" s="93" t="str">
        <f>Planning!BI$1029</f>
        <v/>
      </c>
      <c r="BJ383" s="94">
        <f>Planning!BJ$1029</f>
        <v>163.54838709677418</v>
      </c>
      <c r="BL383" s="324">
        <f>Planning!BL$1029</f>
        <v>0</v>
      </c>
      <c r="BM383" s="149">
        <f>Planning!BP$1029</f>
        <v>0</v>
      </c>
      <c r="NL383" s="43" t="s">
        <v>63</v>
      </c>
      <c r="NM383" s="43"/>
    </row>
    <row r="384" spans="1:377" s="318" customFormat="1" ht="10.199999999999999" customHeight="1" thickBot="1" x14ac:dyDescent="0.35">
      <c r="A384" s="25"/>
      <c r="B384" s="389"/>
      <c r="C384" s="447"/>
      <c r="D384" s="15"/>
      <c r="E384" s="106"/>
      <c r="F384" s="106"/>
      <c r="G384" s="106"/>
      <c r="H384" s="399"/>
      <c r="I384" s="443">
        <f>Conges!$B$33</f>
        <v>44926</v>
      </c>
      <c r="J384" s="444"/>
      <c r="K384" s="444"/>
      <c r="L384" s="444"/>
      <c r="M384" s="444"/>
      <c r="N384" s="68" t="str">
        <f>Planning!N$1064</f>
        <v/>
      </c>
      <c r="O384" s="103">
        <f>Planning!O$1064</f>
        <v>0</v>
      </c>
      <c r="P384" s="104">
        <f>Planning!P$1064</f>
        <v>0</v>
      </c>
      <c r="Q384" s="104">
        <f>Planning!Q$1064</f>
        <v>0</v>
      </c>
      <c r="R384" s="104">
        <f>Planning!R$1064</f>
        <v>0</v>
      </c>
      <c r="S384" s="104">
        <f>Planning!S$1064</f>
        <v>0</v>
      </c>
      <c r="T384" s="104">
        <f>Planning!T$1064</f>
        <v>0</v>
      </c>
      <c r="U384" s="104">
        <f>Planning!U$1064</f>
        <v>0</v>
      </c>
      <c r="V384" s="105">
        <f>Planning!V$1064</f>
        <v>0</v>
      </c>
      <c r="W384" s="103">
        <f>Planning!W$1064</f>
        <v>0</v>
      </c>
      <c r="X384" s="104">
        <f>Planning!X$1064</f>
        <v>0</v>
      </c>
      <c r="Y384" s="104">
        <f>Planning!Y$1064</f>
        <v>0</v>
      </c>
      <c r="Z384" s="104">
        <f>Planning!Z$1064</f>
        <v>0</v>
      </c>
      <c r="AA384" s="104">
        <f>Planning!AA$1064</f>
        <v>0</v>
      </c>
      <c r="AB384" s="104">
        <f>Planning!AB$1064</f>
        <v>0</v>
      </c>
      <c r="AC384" s="104">
        <f>Planning!AC$1064</f>
        <v>0</v>
      </c>
      <c r="AD384" s="105">
        <f>Planning!AD$1064</f>
        <v>0</v>
      </c>
      <c r="AE384" s="103">
        <f>Planning!AE$1064</f>
        <v>0</v>
      </c>
      <c r="AF384" s="104">
        <f>Planning!AF$1064</f>
        <v>0</v>
      </c>
      <c r="AG384" s="104">
        <f>Planning!AG$1064</f>
        <v>0</v>
      </c>
      <c r="AH384" s="104">
        <f>Planning!AH$1064</f>
        <v>0</v>
      </c>
      <c r="AI384" s="104">
        <f>Planning!AI$1064</f>
        <v>0</v>
      </c>
      <c r="AJ384" s="105">
        <f>Planning!AJ$1064</f>
        <v>0</v>
      </c>
      <c r="AK384" s="103">
        <f>Planning!AK$1064</f>
        <v>0</v>
      </c>
      <c r="AL384" s="104">
        <f>Planning!AL$1064</f>
        <v>0</v>
      </c>
      <c r="AM384" s="104">
        <f>Planning!AM$1064</f>
        <v>0</v>
      </c>
      <c r="AN384" s="104">
        <f>Planning!AN$1064</f>
        <v>0</v>
      </c>
      <c r="AO384" s="104">
        <f>Planning!AO$1064</f>
        <v>0</v>
      </c>
      <c r="AP384" s="104">
        <f>Planning!AP$1064</f>
        <v>0</v>
      </c>
      <c r="AQ384" s="104">
        <f>Planning!AQ$1064</f>
        <v>0</v>
      </c>
      <c r="AR384" s="104">
        <f>Planning!AR$1064</f>
        <v>0</v>
      </c>
      <c r="AS384" s="104">
        <f>Planning!AS$1064</f>
        <v>0</v>
      </c>
      <c r="AT384" s="105">
        <f>Planning!AT$1064</f>
        <v>0</v>
      </c>
      <c r="AU384" s="103">
        <f>Planning!AU$1064</f>
        <v>0</v>
      </c>
      <c r="AV384" s="104">
        <f>Planning!AV$1064</f>
        <v>0</v>
      </c>
      <c r="AW384" s="104">
        <f>Planning!AW$1064</f>
        <v>0</v>
      </c>
      <c r="AX384" s="104">
        <f>Planning!AX$1064</f>
        <v>0</v>
      </c>
      <c r="AY384" s="104">
        <f>Planning!AY$1064</f>
        <v>0</v>
      </c>
      <c r="AZ384" s="104">
        <f>Planning!AZ$1064</f>
        <v>0</v>
      </c>
      <c r="BA384" s="104">
        <f>Planning!BA$1064</f>
        <v>0</v>
      </c>
      <c r="BB384" s="105">
        <f>Planning!BB$1064</f>
        <v>0</v>
      </c>
      <c r="BC384" s="72">
        <f>Planning!BC$1064</f>
        <v>0</v>
      </c>
      <c r="BD384" s="107"/>
      <c r="BE384" s="437">
        <f>Planning!BE$1064</f>
        <v>0</v>
      </c>
      <c r="BF384" s="438">
        <f>Planning!BF$1064</f>
        <v>0</v>
      </c>
      <c r="BG384" s="109">
        <f>Planning!BG$1064</f>
        <v>0</v>
      </c>
      <c r="BH384" s="110">
        <f>Planning!BH$1064</f>
        <v>0</v>
      </c>
      <c r="BI384" s="111" t="str">
        <f>Planning!BI$1064</f>
        <v/>
      </c>
      <c r="BJ384" s="112">
        <f>Planning!BJ$1064</f>
        <v>169</v>
      </c>
      <c r="BL384" s="325">
        <f>Planning!BL$1064</f>
        <v>0</v>
      </c>
      <c r="BM384" s="158">
        <f>Planning!BP$1064</f>
        <v>0</v>
      </c>
      <c r="NL384" s="43" t="s">
        <v>63</v>
      </c>
      <c r="NM384" s="43"/>
    </row>
    <row r="385" spans="1:377" s="318" customFormat="1" ht="10.199999999999999" customHeight="1" thickBot="1" x14ac:dyDescent="0.35">
      <c r="A385" s="320"/>
      <c r="B385" s="389"/>
      <c r="C385" s="448"/>
      <c r="D385" s="17"/>
      <c r="E385" s="321"/>
      <c r="F385" s="321"/>
      <c r="G385" s="321"/>
      <c r="H385" s="11"/>
      <c r="I385" s="19"/>
      <c r="J385" s="19"/>
      <c r="K385" s="19"/>
      <c r="L385" s="19"/>
      <c r="M385" s="19"/>
      <c r="N385" s="12"/>
      <c r="O385" s="27"/>
      <c r="P385" s="28"/>
      <c r="Q385" s="27"/>
      <c r="R385" s="28"/>
      <c r="S385" s="27"/>
      <c r="T385" s="28"/>
      <c r="U385" s="27"/>
      <c r="V385" s="28"/>
      <c r="W385" s="27"/>
      <c r="X385" s="28"/>
      <c r="Y385" s="27"/>
      <c r="Z385" s="28"/>
      <c r="AA385" s="27"/>
      <c r="AB385" s="28"/>
      <c r="AC385" s="27"/>
      <c r="AD385" s="28"/>
      <c r="AE385" s="27"/>
      <c r="AF385" s="28"/>
      <c r="AG385" s="27"/>
      <c r="AH385" s="28"/>
      <c r="AI385" s="27"/>
      <c r="AJ385" s="28"/>
      <c r="AK385" s="27"/>
      <c r="AL385" s="28"/>
      <c r="AM385" s="27"/>
      <c r="AN385" s="28"/>
      <c r="AO385" s="27"/>
      <c r="AP385" s="28"/>
      <c r="AQ385" s="27"/>
      <c r="AR385" s="28"/>
      <c r="AS385" s="27"/>
      <c r="AT385" s="28"/>
      <c r="AU385" s="27"/>
      <c r="AV385" s="28"/>
      <c r="AW385" s="27"/>
      <c r="AX385" s="28"/>
      <c r="AY385" s="27"/>
      <c r="AZ385" s="28"/>
      <c r="BA385" s="27"/>
      <c r="BB385" s="28"/>
      <c r="BC385" s="18"/>
      <c r="BD385" s="108"/>
      <c r="BE385" s="114"/>
      <c r="BF385" s="114"/>
      <c r="BG385" s="113"/>
      <c r="BH385" s="114"/>
      <c r="BI385" s="114"/>
      <c r="BJ385" s="114"/>
      <c r="BK385" s="45"/>
      <c r="BL385" s="114"/>
      <c r="BM385" s="159">
        <f>SUM(BM354:BM384)</f>
        <v>0</v>
      </c>
      <c r="NL385" s="43"/>
      <c r="NM385" s="43"/>
    </row>
    <row r="386" spans="1:377" s="183" customFormat="1" ht="10.199999999999999" customHeight="1" thickBot="1" x14ac:dyDescent="0.35">
      <c r="A386" s="316"/>
      <c r="B386" s="315"/>
      <c r="C386" s="461"/>
      <c r="D386" s="461"/>
      <c r="E386" s="461"/>
      <c r="F386" s="461"/>
      <c r="G386" s="461"/>
      <c r="H386" s="461"/>
      <c r="I386" s="461"/>
      <c r="J386" s="461"/>
      <c r="K386" s="461"/>
      <c r="L386" s="461"/>
      <c r="M386" s="461"/>
      <c r="N386" s="461"/>
      <c r="O386" s="461"/>
      <c r="P386" s="461"/>
      <c r="Q386" s="461"/>
      <c r="R386" s="461"/>
      <c r="S386" s="461"/>
      <c r="T386" s="461"/>
      <c r="U386" s="461"/>
      <c r="V386" s="461"/>
      <c r="W386" s="461"/>
      <c r="X386" s="461"/>
      <c r="Y386" s="461"/>
      <c r="Z386" s="461"/>
      <c r="AA386" s="461"/>
      <c r="AB386" s="461"/>
      <c r="AC386" s="461"/>
      <c r="AD386" s="461"/>
      <c r="AE386" s="461"/>
      <c r="AF386" s="461"/>
      <c r="AG386" s="461"/>
      <c r="AH386" s="461"/>
      <c r="AI386" s="461"/>
      <c r="AJ386" s="461"/>
      <c r="AK386" s="461"/>
      <c r="AL386" s="461"/>
      <c r="AM386" s="461"/>
      <c r="AN386" s="461"/>
      <c r="AO386" s="461"/>
      <c r="AP386" s="461"/>
      <c r="AQ386" s="461"/>
      <c r="AR386" s="461"/>
      <c r="AS386" s="461"/>
      <c r="AT386" s="461"/>
      <c r="AU386" s="461"/>
      <c r="AV386" s="461"/>
      <c r="AW386" s="461"/>
      <c r="AX386" s="461"/>
      <c r="AY386" s="461"/>
      <c r="AZ386" s="461"/>
      <c r="BA386" s="461"/>
      <c r="BB386" s="461"/>
      <c r="BC386" s="461"/>
      <c r="BD386" s="317"/>
      <c r="BE386" s="44"/>
      <c r="BF386" s="44"/>
      <c r="BG386" s="44"/>
      <c r="BH386" s="44"/>
      <c r="BI386" s="44"/>
      <c r="BJ386" s="44"/>
      <c r="BL386" s="44"/>
      <c r="BM386" s="44"/>
      <c r="NL386" s="179"/>
      <c r="NM386" s="179"/>
    </row>
    <row r="387" spans="1:377" s="318" customFormat="1" ht="18" customHeight="1" thickBot="1" x14ac:dyDescent="0.35">
      <c r="A387" s="26">
        <v>1</v>
      </c>
      <c r="B387" s="389"/>
      <c r="C387" s="456" t="str">
        <f>Prenoms!$B$13</f>
        <v>stage 1</v>
      </c>
      <c r="D387" s="457"/>
      <c r="E387" s="457"/>
      <c r="F387" s="457"/>
      <c r="G387" s="457"/>
      <c r="H387" s="457"/>
      <c r="I387" s="457"/>
      <c r="J387" s="457"/>
      <c r="K387" s="457"/>
      <c r="L387" s="457"/>
      <c r="M387" s="457"/>
      <c r="N387" s="457"/>
      <c r="O387" s="457"/>
      <c r="P387" s="457"/>
      <c r="Q387" s="457"/>
      <c r="R387" s="457"/>
      <c r="S387" s="457"/>
      <c r="T387" s="457"/>
      <c r="U387" s="457"/>
      <c r="V387" s="457"/>
      <c r="W387" s="457"/>
      <c r="X387" s="457"/>
      <c r="Y387" s="457"/>
      <c r="Z387" s="457"/>
      <c r="AA387" s="457"/>
      <c r="AB387" s="457"/>
      <c r="AC387" s="457"/>
      <c r="AD387" s="457"/>
      <c r="AE387" s="457"/>
      <c r="AF387" s="457"/>
      <c r="AG387" s="457"/>
      <c r="AH387" s="457"/>
      <c r="AI387" s="457"/>
      <c r="AJ387" s="457"/>
      <c r="AK387" s="457"/>
      <c r="AL387" s="457"/>
      <c r="AM387" s="457"/>
      <c r="AN387" s="457"/>
      <c r="AO387" s="457"/>
      <c r="AP387" s="457"/>
      <c r="AQ387" s="457"/>
      <c r="AR387" s="457"/>
      <c r="AS387" s="457"/>
      <c r="AT387" s="457"/>
      <c r="AU387" s="457"/>
      <c r="AV387" s="457"/>
      <c r="AW387" s="457"/>
      <c r="AX387" s="457"/>
      <c r="AY387" s="457"/>
      <c r="AZ387" s="457"/>
      <c r="BA387" s="457"/>
      <c r="BB387" s="457"/>
      <c r="BC387" s="457"/>
      <c r="BD387" s="107"/>
      <c r="BE387" s="439" t="s">
        <v>13</v>
      </c>
      <c r="BF387" s="440"/>
      <c r="BG387" s="458" t="s">
        <v>50</v>
      </c>
      <c r="BH387" s="451" t="s">
        <v>54</v>
      </c>
      <c r="BI387" s="452"/>
      <c r="BJ387" s="356" t="s">
        <v>46</v>
      </c>
      <c r="BL387" s="418" t="s">
        <v>55</v>
      </c>
      <c r="BM387" s="359" t="str">
        <f>Planning!BP387</f>
        <v>R prévi</v>
      </c>
      <c r="NL387" s="43"/>
      <c r="NM387" s="43"/>
    </row>
    <row r="388" spans="1:377" s="318" customFormat="1" ht="10.199999999999999" customHeight="1" x14ac:dyDescent="0.25">
      <c r="A388" s="25"/>
      <c r="B388" s="389"/>
      <c r="C388" s="447" t="str">
        <f>$C387</f>
        <v>stage 1</v>
      </c>
      <c r="D388" s="16"/>
      <c r="E388" s="409"/>
      <c r="F388" s="409"/>
      <c r="G388" s="409"/>
      <c r="H388" s="10"/>
      <c r="I388" s="10"/>
      <c r="J388" s="10"/>
      <c r="K388" s="10"/>
      <c r="L388" s="10"/>
      <c r="M388" s="10"/>
      <c r="N388" s="367">
        <v>7</v>
      </c>
      <c r="O388" s="367"/>
      <c r="P388" s="367">
        <v>8</v>
      </c>
      <c r="Q388" s="367"/>
      <c r="R388" s="367">
        <v>9</v>
      </c>
      <c r="S388" s="367"/>
      <c r="T388" s="367">
        <v>10</v>
      </c>
      <c r="U388" s="367"/>
      <c r="V388" s="367">
        <v>11</v>
      </c>
      <c r="W388" s="367"/>
      <c r="X388" s="367">
        <v>12</v>
      </c>
      <c r="Y388" s="367"/>
      <c r="Z388" s="367">
        <v>13</v>
      </c>
      <c r="AA388" s="367"/>
      <c r="AB388" s="367">
        <v>14</v>
      </c>
      <c r="AC388" s="367"/>
      <c r="AD388" s="367">
        <v>15</v>
      </c>
      <c r="AE388" s="367"/>
      <c r="AF388" s="367">
        <v>16</v>
      </c>
      <c r="AG388" s="367"/>
      <c r="AH388" s="367">
        <v>17</v>
      </c>
      <c r="AI388" s="367"/>
      <c r="AJ388" s="367">
        <v>18</v>
      </c>
      <c r="AK388" s="367"/>
      <c r="AL388" s="367">
        <v>19</v>
      </c>
      <c r="AM388" s="367"/>
      <c r="AN388" s="367">
        <v>20</v>
      </c>
      <c r="AO388" s="367"/>
      <c r="AP388" s="367">
        <v>21</v>
      </c>
      <c r="AQ388" s="367"/>
      <c r="AR388" s="367">
        <v>22</v>
      </c>
      <c r="AS388" s="367"/>
      <c r="AT388" s="367">
        <v>23</v>
      </c>
      <c r="AU388" s="367"/>
      <c r="AV388" s="367">
        <v>24</v>
      </c>
      <c r="AW388" s="367"/>
      <c r="AX388" s="367">
        <v>1</v>
      </c>
      <c r="AY388" s="367"/>
      <c r="AZ388" s="367">
        <v>2</v>
      </c>
      <c r="BA388" s="367"/>
      <c r="BB388" s="367">
        <v>3</v>
      </c>
      <c r="BC388" s="410"/>
      <c r="BD388" s="107"/>
      <c r="BE388" s="441"/>
      <c r="BF388" s="442"/>
      <c r="BG388" s="459"/>
      <c r="BH388" s="453"/>
      <c r="BI388" s="454"/>
      <c r="BJ388" s="455"/>
      <c r="BL388" s="460"/>
      <c r="BM388" s="360"/>
      <c r="NL388" s="43"/>
      <c r="NM388" s="43"/>
    </row>
    <row r="389" spans="1:377" s="318" customFormat="1" ht="10.199999999999999" customHeight="1" x14ac:dyDescent="0.3">
      <c r="A389" s="25"/>
      <c r="B389" s="389"/>
      <c r="C389" s="447"/>
      <c r="D389" s="15"/>
      <c r="E389" s="398"/>
      <c r="F389" s="398"/>
      <c r="G389" s="398"/>
      <c r="H389" s="399" t="e">
        <f>IF(#REF!&lt;&gt;0,3,0)</f>
        <v>#REF!</v>
      </c>
      <c r="I389" s="449">
        <f>Conges!$B$3</f>
        <v>44896</v>
      </c>
      <c r="J389" s="450"/>
      <c r="K389" s="450"/>
      <c r="L389" s="450"/>
      <c r="M389" s="450"/>
      <c r="N389" s="63" t="str">
        <f>Planning!N$15</f>
        <v/>
      </c>
      <c r="O389" s="97">
        <f>Planning!O$15</f>
        <v>0</v>
      </c>
      <c r="P389" s="98">
        <f>Planning!P$15</f>
        <v>0</v>
      </c>
      <c r="Q389" s="98">
        <f>Planning!Q$15</f>
        <v>0</v>
      </c>
      <c r="R389" s="98">
        <f>Planning!R$15</f>
        <v>0</v>
      </c>
      <c r="S389" s="98">
        <f>Planning!S$15</f>
        <v>0</v>
      </c>
      <c r="T389" s="98">
        <f>Planning!T$15</f>
        <v>0</v>
      </c>
      <c r="U389" s="98">
        <f>Planning!U$15</f>
        <v>0</v>
      </c>
      <c r="V389" s="99">
        <f>Planning!V$15</f>
        <v>0</v>
      </c>
      <c r="W389" s="98">
        <f>Planning!W$15</f>
        <v>0</v>
      </c>
      <c r="X389" s="98">
        <f>Planning!X$15</f>
        <v>0</v>
      </c>
      <c r="Y389" s="98">
        <f>Planning!Y$15</f>
        <v>0</v>
      </c>
      <c r="Z389" s="98">
        <f>Planning!Z$15</f>
        <v>0</v>
      </c>
      <c r="AA389" s="98">
        <f>Planning!AA$15</f>
        <v>0</v>
      </c>
      <c r="AB389" s="98">
        <f>Planning!AB$15</f>
        <v>0</v>
      </c>
      <c r="AC389" s="98">
        <f>Planning!AC$15</f>
        <v>0</v>
      </c>
      <c r="AD389" s="98">
        <f>Planning!AD$15</f>
        <v>0</v>
      </c>
      <c r="AE389" s="97">
        <f>Planning!AE$15</f>
        <v>0</v>
      </c>
      <c r="AF389" s="98">
        <f>Planning!AF$15</f>
        <v>0</v>
      </c>
      <c r="AG389" s="98">
        <f>Planning!AG$15</f>
        <v>0</v>
      </c>
      <c r="AH389" s="98">
        <f>Planning!AH$15</f>
        <v>0</v>
      </c>
      <c r="AI389" s="98">
        <f>Planning!AI$15</f>
        <v>0</v>
      </c>
      <c r="AJ389" s="99">
        <f>Planning!AJ$15</f>
        <v>0</v>
      </c>
      <c r="AK389" s="98">
        <f>Planning!AK$15</f>
        <v>0</v>
      </c>
      <c r="AL389" s="98">
        <f>Planning!AL$15</f>
        <v>0</v>
      </c>
      <c r="AM389" s="98">
        <f>Planning!AM$15</f>
        <v>0</v>
      </c>
      <c r="AN389" s="98">
        <f>Planning!AN$15</f>
        <v>0</v>
      </c>
      <c r="AO389" s="98">
        <f>Planning!AO$15</f>
        <v>0</v>
      </c>
      <c r="AP389" s="98">
        <f>Planning!AP$15</f>
        <v>0</v>
      </c>
      <c r="AQ389" s="98">
        <f>Planning!AQ$15</f>
        <v>0</v>
      </c>
      <c r="AR389" s="98">
        <f>Planning!AR$15</f>
        <v>0</v>
      </c>
      <c r="AS389" s="98">
        <f>Planning!AS$15</f>
        <v>0</v>
      </c>
      <c r="AT389" s="98">
        <f>Planning!AT$15</f>
        <v>0</v>
      </c>
      <c r="AU389" s="97">
        <f>Planning!AU$15</f>
        <v>0</v>
      </c>
      <c r="AV389" s="98">
        <f>Planning!AV$15</f>
        <v>0</v>
      </c>
      <c r="AW389" s="98">
        <f>Planning!AW$15</f>
        <v>0</v>
      </c>
      <c r="AX389" s="98">
        <f>Planning!AX$15</f>
        <v>0</v>
      </c>
      <c r="AY389" s="98">
        <f>Planning!AY$15</f>
        <v>0</v>
      </c>
      <c r="AZ389" s="98">
        <f>Planning!AZ$15</f>
        <v>0</v>
      </c>
      <c r="BA389" s="98">
        <f>Planning!BA$15</f>
        <v>0</v>
      </c>
      <c r="BB389" s="99">
        <f>Planning!BB$15</f>
        <v>0</v>
      </c>
      <c r="BC389" s="67">
        <f>Planning!BC$15</f>
        <v>0</v>
      </c>
      <c r="BD389" s="107"/>
      <c r="BE389" s="431">
        <f>Planning!BE$15</f>
        <v>0</v>
      </c>
      <c r="BF389" s="432">
        <f>Planning!BF$15</f>
        <v>0</v>
      </c>
      <c r="BG389" s="73">
        <f>Planning!BG$15</f>
        <v>0</v>
      </c>
      <c r="BH389" s="74">
        <f>Planning!BH$15</f>
        <v>0</v>
      </c>
      <c r="BI389" s="75" t="str">
        <f>Planning!BI$15</f>
        <v/>
      </c>
      <c r="BJ389" s="76">
        <f>Planning!BJ$15</f>
        <v>2.2580645161290325</v>
      </c>
      <c r="BL389" s="322">
        <f>Planning!BL$15</f>
        <v>0</v>
      </c>
      <c r="BM389" s="148">
        <f>Planning!BP$15</f>
        <v>0</v>
      </c>
      <c r="NL389" s="43" t="s">
        <v>63</v>
      </c>
      <c r="NM389" s="43"/>
    </row>
    <row r="390" spans="1:377" s="318" customFormat="1" ht="10.199999999999999" customHeight="1" x14ac:dyDescent="0.3">
      <c r="A390" s="25"/>
      <c r="B390" s="389"/>
      <c r="C390" s="447"/>
      <c r="D390" s="15"/>
      <c r="E390" s="398"/>
      <c r="F390" s="398"/>
      <c r="G390" s="398"/>
      <c r="H390" s="399"/>
      <c r="I390" s="445">
        <f>Conges!$B$4</f>
        <v>44897</v>
      </c>
      <c r="J390" s="446"/>
      <c r="K390" s="446"/>
      <c r="L390" s="446"/>
      <c r="M390" s="446"/>
      <c r="N390" s="81" t="str">
        <f>Planning!N$50</f>
        <v/>
      </c>
      <c r="O390" s="100">
        <f>Planning!O$50</f>
        <v>0</v>
      </c>
      <c r="P390" s="101">
        <f>Planning!P$50</f>
        <v>0</v>
      </c>
      <c r="Q390" s="101">
        <f>Planning!Q$50</f>
        <v>0</v>
      </c>
      <c r="R390" s="101">
        <f>Planning!R$50</f>
        <v>0</v>
      </c>
      <c r="S390" s="101">
        <f>Planning!S$50</f>
        <v>0</v>
      </c>
      <c r="T390" s="101">
        <f>Planning!T$50</f>
        <v>0</v>
      </c>
      <c r="U390" s="101">
        <f>Planning!U$50</f>
        <v>0</v>
      </c>
      <c r="V390" s="102">
        <f>Planning!V$50</f>
        <v>0</v>
      </c>
      <c r="W390" s="101">
        <f>Planning!W$50</f>
        <v>0</v>
      </c>
      <c r="X390" s="101">
        <f>Planning!X$50</f>
        <v>0</v>
      </c>
      <c r="Y390" s="101">
        <f>Planning!Y$50</f>
        <v>0</v>
      </c>
      <c r="Z390" s="101">
        <f>Planning!Z$50</f>
        <v>0</v>
      </c>
      <c r="AA390" s="101">
        <f>Planning!AA$50</f>
        <v>0</v>
      </c>
      <c r="AB390" s="101">
        <f>Planning!AB$50</f>
        <v>0</v>
      </c>
      <c r="AC390" s="101">
        <f>Planning!AC$50</f>
        <v>0</v>
      </c>
      <c r="AD390" s="101">
        <f>Planning!AD$50</f>
        <v>0</v>
      </c>
      <c r="AE390" s="100">
        <f>Planning!AE$50</f>
        <v>0</v>
      </c>
      <c r="AF390" s="101">
        <f>Planning!AF$50</f>
        <v>0</v>
      </c>
      <c r="AG390" s="101">
        <f>Planning!AG$50</f>
        <v>0</v>
      </c>
      <c r="AH390" s="101">
        <f>Planning!AH$50</f>
        <v>0</v>
      </c>
      <c r="AI390" s="101">
        <f>Planning!AI$50</f>
        <v>0</v>
      </c>
      <c r="AJ390" s="102">
        <f>Planning!AJ$50</f>
        <v>0</v>
      </c>
      <c r="AK390" s="101">
        <f>Planning!AK$50</f>
        <v>0</v>
      </c>
      <c r="AL390" s="101">
        <f>Planning!AL$50</f>
        <v>0</v>
      </c>
      <c r="AM390" s="101">
        <f>Planning!AM$50</f>
        <v>0</v>
      </c>
      <c r="AN390" s="101">
        <f>Planning!AN$50</f>
        <v>0</v>
      </c>
      <c r="AO390" s="101">
        <f>Planning!AO$50</f>
        <v>0</v>
      </c>
      <c r="AP390" s="101">
        <f>Planning!AP$50</f>
        <v>0</v>
      </c>
      <c r="AQ390" s="101">
        <f>Planning!AQ$50</f>
        <v>0</v>
      </c>
      <c r="AR390" s="101">
        <f>Planning!AR$50</f>
        <v>0</v>
      </c>
      <c r="AS390" s="101">
        <f>Planning!AS$50</f>
        <v>0</v>
      </c>
      <c r="AT390" s="101">
        <f>Planning!AT$50</f>
        <v>0</v>
      </c>
      <c r="AU390" s="100">
        <f>Planning!AU$50</f>
        <v>0</v>
      </c>
      <c r="AV390" s="101">
        <f>Planning!AV$50</f>
        <v>0</v>
      </c>
      <c r="AW390" s="101">
        <f>Planning!AW$50</f>
        <v>0</v>
      </c>
      <c r="AX390" s="101">
        <f>Planning!AX$50</f>
        <v>0</v>
      </c>
      <c r="AY390" s="101">
        <f>Planning!AY$50</f>
        <v>0</v>
      </c>
      <c r="AZ390" s="101">
        <f>Planning!AZ$50</f>
        <v>0</v>
      </c>
      <c r="BA390" s="101">
        <f>Planning!BA$50</f>
        <v>0</v>
      </c>
      <c r="BB390" s="102">
        <f>Planning!BB$50</f>
        <v>0</v>
      </c>
      <c r="BC390" s="85">
        <f>Planning!BC$50</f>
        <v>0</v>
      </c>
      <c r="BD390" s="107"/>
      <c r="BE390" s="435">
        <f>Planning!BE$50</f>
        <v>0</v>
      </c>
      <c r="BF390" s="436">
        <f>Planning!BF$50</f>
        <v>0</v>
      </c>
      <c r="BG390" s="91">
        <f>Planning!BG$50</f>
        <v>0</v>
      </c>
      <c r="BH390" s="92">
        <f>Planning!BH$50</f>
        <v>0</v>
      </c>
      <c r="BI390" s="93" t="str">
        <f>Planning!BI$50</f>
        <v/>
      </c>
      <c r="BJ390" s="94">
        <f>Planning!BJ$50</f>
        <v>4.5161290322580649</v>
      </c>
      <c r="BL390" s="324">
        <f>Planning!BL$50</f>
        <v>0</v>
      </c>
      <c r="BM390" s="149">
        <f>Planning!BP$50</f>
        <v>0</v>
      </c>
      <c r="NL390" s="43" t="s">
        <v>63</v>
      </c>
      <c r="NM390" s="43"/>
    </row>
    <row r="391" spans="1:377" s="318" customFormat="1" ht="10.199999999999999" customHeight="1" x14ac:dyDescent="0.25">
      <c r="A391" s="25"/>
      <c r="B391" s="389"/>
      <c r="C391" s="447"/>
      <c r="D391" s="15"/>
      <c r="E391" s="397"/>
      <c r="F391" s="397"/>
      <c r="G391" s="397"/>
      <c r="H391" s="399"/>
      <c r="I391" s="443">
        <f>Conges!$B$5</f>
        <v>44898</v>
      </c>
      <c r="J391" s="444"/>
      <c r="K391" s="444"/>
      <c r="L391" s="444"/>
      <c r="M391" s="444"/>
      <c r="N391" s="68" t="str">
        <f>Planning!N$85</f>
        <v/>
      </c>
      <c r="O391" s="103">
        <f>Planning!O$85</f>
        <v>0</v>
      </c>
      <c r="P391" s="104">
        <f>Planning!P$85</f>
        <v>0</v>
      </c>
      <c r="Q391" s="104">
        <f>Planning!Q$85</f>
        <v>0</v>
      </c>
      <c r="R391" s="104">
        <f>Planning!R$85</f>
        <v>0</v>
      </c>
      <c r="S391" s="104">
        <f>Planning!S$85</f>
        <v>0</v>
      </c>
      <c r="T391" s="104">
        <f>Planning!T$85</f>
        <v>0</v>
      </c>
      <c r="U391" s="104">
        <f>Planning!U$85</f>
        <v>0</v>
      </c>
      <c r="V391" s="105">
        <f>Planning!V$85</f>
        <v>0</v>
      </c>
      <c r="W391" s="104">
        <f>Planning!W$85</f>
        <v>0</v>
      </c>
      <c r="X391" s="104">
        <f>Planning!X$85</f>
        <v>0</v>
      </c>
      <c r="Y391" s="104">
        <f>Planning!Y$85</f>
        <v>0</v>
      </c>
      <c r="Z391" s="104">
        <f>Planning!Z$85</f>
        <v>0</v>
      </c>
      <c r="AA391" s="104">
        <f>Planning!AA$85</f>
        <v>0</v>
      </c>
      <c r="AB391" s="104">
        <f>Planning!AB$85</f>
        <v>0</v>
      </c>
      <c r="AC391" s="104">
        <f>Planning!AC$85</f>
        <v>0</v>
      </c>
      <c r="AD391" s="104">
        <f>Planning!AD$85</f>
        <v>0</v>
      </c>
      <c r="AE391" s="103">
        <f>Planning!AE$85</f>
        <v>0</v>
      </c>
      <c r="AF391" s="104">
        <f>Planning!AF$85</f>
        <v>0</v>
      </c>
      <c r="AG391" s="104">
        <f>Planning!AG$85</f>
        <v>0</v>
      </c>
      <c r="AH391" s="104">
        <f>Planning!AH$85</f>
        <v>0</v>
      </c>
      <c r="AI391" s="104">
        <f>Planning!AI$85</f>
        <v>0</v>
      </c>
      <c r="AJ391" s="105">
        <f>Planning!AJ$85</f>
        <v>0</v>
      </c>
      <c r="AK391" s="104">
        <f>Planning!AK$85</f>
        <v>0</v>
      </c>
      <c r="AL391" s="104">
        <f>Planning!AL$85</f>
        <v>0</v>
      </c>
      <c r="AM391" s="104">
        <f>Planning!AM$85</f>
        <v>0</v>
      </c>
      <c r="AN391" s="104">
        <f>Planning!AN$85</f>
        <v>0</v>
      </c>
      <c r="AO391" s="104">
        <f>Planning!AO$85</f>
        <v>0</v>
      </c>
      <c r="AP391" s="104">
        <f>Planning!AP$85</f>
        <v>0</v>
      </c>
      <c r="AQ391" s="104">
        <f>Planning!AQ$85</f>
        <v>0</v>
      </c>
      <c r="AR391" s="104">
        <f>Planning!AR$85</f>
        <v>0</v>
      </c>
      <c r="AS391" s="104">
        <f>Planning!AS$85</f>
        <v>0</v>
      </c>
      <c r="AT391" s="104">
        <f>Planning!AT$85</f>
        <v>0</v>
      </c>
      <c r="AU391" s="103">
        <f>Planning!AU$85</f>
        <v>0</v>
      </c>
      <c r="AV391" s="104">
        <f>Planning!AV$85</f>
        <v>0</v>
      </c>
      <c r="AW391" s="104">
        <f>Planning!AW$85</f>
        <v>0</v>
      </c>
      <c r="AX391" s="104">
        <f>Planning!AX$85</f>
        <v>0</v>
      </c>
      <c r="AY391" s="104">
        <f>Planning!AY$85</f>
        <v>0</v>
      </c>
      <c r="AZ391" s="104">
        <f>Planning!AZ$85</f>
        <v>0</v>
      </c>
      <c r="BA391" s="104">
        <f>Planning!BA$85</f>
        <v>0</v>
      </c>
      <c r="BB391" s="105">
        <f>Planning!BB$85</f>
        <v>0</v>
      </c>
      <c r="BC391" s="72">
        <f>Planning!BC$85</f>
        <v>0</v>
      </c>
      <c r="BD391" s="107"/>
      <c r="BE391" s="433">
        <f>Planning!BE$85</f>
        <v>0</v>
      </c>
      <c r="BF391" s="434">
        <f>Planning!BF$85</f>
        <v>0</v>
      </c>
      <c r="BG391" s="77">
        <f>Planning!BG$85</f>
        <v>0</v>
      </c>
      <c r="BH391" s="78">
        <f>Planning!BH$85</f>
        <v>0</v>
      </c>
      <c r="BI391" s="79" t="str">
        <f>Planning!BI$85</f>
        <v/>
      </c>
      <c r="BJ391" s="80">
        <f>Planning!BJ$85</f>
        <v>6.7741935483870979</v>
      </c>
      <c r="BL391" s="323">
        <f>Planning!BL$85</f>
        <v>0</v>
      </c>
      <c r="BM391" s="150">
        <f>Planning!BP$85</f>
        <v>0</v>
      </c>
      <c r="NL391" s="43" t="s">
        <v>63</v>
      </c>
      <c r="NM391" s="43"/>
    </row>
    <row r="392" spans="1:377" s="318" customFormat="1" ht="10.199999999999999" customHeight="1" x14ac:dyDescent="0.3">
      <c r="A392" s="25"/>
      <c r="B392" s="389"/>
      <c r="C392" s="447"/>
      <c r="D392" s="15"/>
      <c r="E392" s="398"/>
      <c r="F392" s="398"/>
      <c r="G392" s="398"/>
      <c r="H392" s="399"/>
      <c r="I392" s="445">
        <f>Conges!$B$6</f>
        <v>44899</v>
      </c>
      <c r="J392" s="446"/>
      <c r="K392" s="446"/>
      <c r="L392" s="446"/>
      <c r="M392" s="446"/>
      <c r="N392" s="81" t="str">
        <f>Planning!N$120</f>
        <v/>
      </c>
      <c r="O392" s="100">
        <f>Planning!O$120</f>
        <v>0</v>
      </c>
      <c r="P392" s="101">
        <f>Planning!P$120</f>
        <v>0</v>
      </c>
      <c r="Q392" s="101">
        <f>Planning!Q$120</f>
        <v>0</v>
      </c>
      <c r="R392" s="101">
        <f>Planning!R$120</f>
        <v>0</v>
      </c>
      <c r="S392" s="101">
        <f>Planning!S$120</f>
        <v>0</v>
      </c>
      <c r="T392" s="101">
        <f>Planning!T$120</f>
        <v>0</v>
      </c>
      <c r="U392" s="101">
        <f>Planning!U$120</f>
        <v>0</v>
      </c>
      <c r="V392" s="102">
        <f>Planning!V$120</f>
        <v>0</v>
      </c>
      <c r="W392" s="101">
        <f>Planning!W$120</f>
        <v>0</v>
      </c>
      <c r="X392" s="101">
        <f>Planning!X$120</f>
        <v>0</v>
      </c>
      <c r="Y392" s="101">
        <f>Planning!Y$120</f>
        <v>0</v>
      </c>
      <c r="Z392" s="101">
        <f>Planning!Z$120</f>
        <v>0</v>
      </c>
      <c r="AA392" s="101">
        <f>Planning!AA$120</f>
        <v>0</v>
      </c>
      <c r="AB392" s="101">
        <f>Planning!AB$120</f>
        <v>0</v>
      </c>
      <c r="AC392" s="101">
        <f>Planning!AC$120</f>
        <v>0</v>
      </c>
      <c r="AD392" s="101">
        <f>Planning!AD$120</f>
        <v>0</v>
      </c>
      <c r="AE392" s="100">
        <f>Planning!AE$120</f>
        <v>0</v>
      </c>
      <c r="AF392" s="101">
        <f>Planning!AF$120</f>
        <v>0</v>
      </c>
      <c r="AG392" s="101">
        <f>Planning!AG$120</f>
        <v>0</v>
      </c>
      <c r="AH392" s="101">
        <f>Planning!AH$120</f>
        <v>0</v>
      </c>
      <c r="AI392" s="101">
        <f>Planning!AI$120</f>
        <v>0</v>
      </c>
      <c r="AJ392" s="102">
        <f>Planning!AJ$120</f>
        <v>0</v>
      </c>
      <c r="AK392" s="101">
        <f>Planning!AK$120</f>
        <v>0</v>
      </c>
      <c r="AL392" s="101">
        <f>Planning!AL$120</f>
        <v>0</v>
      </c>
      <c r="AM392" s="101">
        <f>Planning!AM$120</f>
        <v>0</v>
      </c>
      <c r="AN392" s="101">
        <f>Planning!AN$120</f>
        <v>0</v>
      </c>
      <c r="AO392" s="101">
        <f>Planning!AO$120</f>
        <v>0</v>
      </c>
      <c r="AP392" s="101">
        <f>Planning!AP$120</f>
        <v>0</v>
      </c>
      <c r="AQ392" s="101">
        <f>Planning!AQ$120</f>
        <v>0</v>
      </c>
      <c r="AR392" s="101">
        <f>Planning!AR$120</f>
        <v>0</v>
      </c>
      <c r="AS392" s="101">
        <f>Planning!AS$120</f>
        <v>0</v>
      </c>
      <c r="AT392" s="101">
        <f>Planning!AT$120</f>
        <v>0</v>
      </c>
      <c r="AU392" s="100">
        <f>Planning!AU$120</f>
        <v>0</v>
      </c>
      <c r="AV392" s="101">
        <f>Planning!AV$120</f>
        <v>0</v>
      </c>
      <c r="AW392" s="101">
        <f>Planning!AW$120</f>
        <v>0</v>
      </c>
      <c r="AX392" s="101">
        <f>Planning!AX$120</f>
        <v>0</v>
      </c>
      <c r="AY392" s="101">
        <f>Planning!AY$120</f>
        <v>0</v>
      </c>
      <c r="AZ392" s="101">
        <f>Planning!AZ$120</f>
        <v>0</v>
      </c>
      <c r="BA392" s="101">
        <f>Planning!BA$120</f>
        <v>0</v>
      </c>
      <c r="BB392" s="102">
        <f>Planning!BB$120</f>
        <v>0</v>
      </c>
      <c r="BC392" s="85">
        <f>Planning!BC$120</f>
        <v>0</v>
      </c>
      <c r="BD392" s="107"/>
      <c r="BE392" s="435">
        <f>Planning!BE$120</f>
        <v>0</v>
      </c>
      <c r="BF392" s="436">
        <f>Planning!BF$120</f>
        <v>0</v>
      </c>
      <c r="BG392" s="91">
        <f>Planning!BG$120</f>
        <v>0</v>
      </c>
      <c r="BH392" s="92">
        <f>Planning!BH$120</f>
        <v>0</v>
      </c>
      <c r="BI392" s="93" t="str">
        <f>Planning!BI$120</f>
        <v/>
      </c>
      <c r="BJ392" s="94">
        <f>Planning!BJ$120</f>
        <v>9.0322580645161299</v>
      </c>
      <c r="BL392" s="324">
        <f>Planning!BL$120</f>
        <v>0</v>
      </c>
      <c r="BM392" s="149">
        <f>Planning!BP$120</f>
        <v>0</v>
      </c>
      <c r="NL392" s="43" t="s">
        <v>63</v>
      </c>
      <c r="NM392" s="43"/>
    </row>
    <row r="393" spans="1:377" s="318" customFormat="1" ht="10.199999999999999" customHeight="1" x14ac:dyDescent="0.3">
      <c r="A393" s="25"/>
      <c r="B393" s="389"/>
      <c r="C393" s="447"/>
      <c r="D393" s="15"/>
      <c r="E393" s="398"/>
      <c r="F393" s="398"/>
      <c r="G393" s="398"/>
      <c r="H393" s="399"/>
      <c r="I393" s="443">
        <f>Conges!$B$7</f>
        <v>44900</v>
      </c>
      <c r="J393" s="444"/>
      <c r="K393" s="444"/>
      <c r="L393" s="444"/>
      <c r="M393" s="444"/>
      <c r="N393" s="68" t="str">
        <f>Planning!N$155</f>
        <v/>
      </c>
      <c r="O393" s="103">
        <f>Planning!O$155</f>
        <v>0</v>
      </c>
      <c r="P393" s="104">
        <f>Planning!P$155</f>
        <v>0</v>
      </c>
      <c r="Q393" s="104">
        <f>Planning!Q$155</f>
        <v>0</v>
      </c>
      <c r="R393" s="104">
        <f>Planning!R$155</f>
        <v>0</v>
      </c>
      <c r="S393" s="104">
        <f>Planning!S$155</f>
        <v>0</v>
      </c>
      <c r="T393" s="104">
        <f>Planning!T$155</f>
        <v>0</v>
      </c>
      <c r="U393" s="104">
        <f>Planning!U$155</f>
        <v>0</v>
      </c>
      <c r="V393" s="105">
        <f>Planning!V$155</f>
        <v>0</v>
      </c>
      <c r="W393" s="104">
        <f>Planning!W$155</f>
        <v>0</v>
      </c>
      <c r="X393" s="104">
        <f>Planning!X$155</f>
        <v>0</v>
      </c>
      <c r="Y393" s="104">
        <f>Planning!Y$155</f>
        <v>0</v>
      </c>
      <c r="Z393" s="104">
        <f>Planning!Z$155</f>
        <v>0</v>
      </c>
      <c r="AA393" s="104">
        <f>Planning!AA$155</f>
        <v>0</v>
      </c>
      <c r="AB393" s="104">
        <f>Planning!AB$155</f>
        <v>0</v>
      </c>
      <c r="AC393" s="104">
        <f>Planning!AC$155</f>
        <v>0</v>
      </c>
      <c r="AD393" s="104">
        <f>Planning!AD$155</f>
        <v>0</v>
      </c>
      <c r="AE393" s="103">
        <f>Planning!AE$155</f>
        <v>0</v>
      </c>
      <c r="AF393" s="104">
        <f>Planning!AF$155</f>
        <v>0</v>
      </c>
      <c r="AG393" s="104">
        <f>Planning!AG$155</f>
        <v>0</v>
      </c>
      <c r="AH393" s="104">
        <f>Planning!AH$155</f>
        <v>0</v>
      </c>
      <c r="AI393" s="104">
        <f>Planning!AI$155</f>
        <v>0</v>
      </c>
      <c r="AJ393" s="105">
        <f>Planning!AJ$155</f>
        <v>0</v>
      </c>
      <c r="AK393" s="104">
        <f>Planning!AK$155</f>
        <v>0</v>
      </c>
      <c r="AL393" s="104">
        <f>Planning!AL$155</f>
        <v>0</v>
      </c>
      <c r="AM393" s="104">
        <f>Planning!AM$155</f>
        <v>0</v>
      </c>
      <c r="AN393" s="104">
        <f>Planning!AN$155</f>
        <v>0</v>
      </c>
      <c r="AO393" s="104">
        <f>Planning!AO$155</f>
        <v>0</v>
      </c>
      <c r="AP393" s="104">
        <f>Planning!AP$155</f>
        <v>0</v>
      </c>
      <c r="AQ393" s="104">
        <f>Planning!AQ$155</f>
        <v>0</v>
      </c>
      <c r="AR393" s="104">
        <f>Planning!AR$155</f>
        <v>0</v>
      </c>
      <c r="AS393" s="104">
        <f>Planning!AS$155</f>
        <v>0</v>
      </c>
      <c r="AT393" s="104">
        <f>Planning!AT$155</f>
        <v>0</v>
      </c>
      <c r="AU393" s="103">
        <f>Planning!AU$155</f>
        <v>0</v>
      </c>
      <c r="AV393" s="104">
        <f>Planning!AV$155</f>
        <v>0</v>
      </c>
      <c r="AW393" s="104">
        <f>Planning!AW$155</f>
        <v>0</v>
      </c>
      <c r="AX393" s="104">
        <f>Planning!AX$155</f>
        <v>0</v>
      </c>
      <c r="AY393" s="104">
        <f>Planning!AY$155</f>
        <v>0</v>
      </c>
      <c r="AZ393" s="104">
        <f>Planning!AZ$155</f>
        <v>0</v>
      </c>
      <c r="BA393" s="104">
        <f>Planning!BA$155</f>
        <v>0</v>
      </c>
      <c r="BB393" s="105">
        <f>Planning!BB$155</f>
        <v>0</v>
      </c>
      <c r="BC393" s="72">
        <f>Planning!BC$155</f>
        <v>0</v>
      </c>
      <c r="BD393" s="107"/>
      <c r="BE393" s="433">
        <f>Planning!BE$155</f>
        <v>0</v>
      </c>
      <c r="BF393" s="434">
        <f>Planning!BF$155</f>
        <v>0</v>
      </c>
      <c r="BG393" s="77">
        <f>Planning!BG$155</f>
        <v>0</v>
      </c>
      <c r="BH393" s="78">
        <f>Planning!BH$155</f>
        <v>0</v>
      </c>
      <c r="BI393" s="79" t="str">
        <f>Planning!BI$155</f>
        <v/>
      </c>
      <c r="BJ393" s="80">
        <f>Planning!BJ$155</f>
        <v>11.290322580645162</v>
      </c>
      <c r="BL393" s="323">
        <f>Planning!BL$155</f>
        <v>0</v>
      </c>
      <c r="BM393" s="150">
        <f>Planning!BP$155</f>
        <v>0</v>
      </c>
      <c r="NL393" s="43" t="s">
        <v>63</v>
      </c>
      <c r="NM393" s="43"/>
    </row>
    <row r="394" spans="1:377" s="318" customFormat="1" ht="10.199999999999999" customHeight="1" x14ac:dyDescent="0.3">
      <c r="A394" s="25"/>
      <c r="B394" s="389"/>
      <c r="C394" s="447"/>
      <c r="D394" s="15"/>
      <c r="E394" s="408" t="str">
        <f>Planning!$E$9</f>
        <v>CREPIERE</v>
      </c>
      <c r="F394" s="408"/>
      <c r="G394" s="131">
        <f>(COUNTIF(O389:BB419,Planning!$MT$3))/2</f>
        <v>0</v>
      </c>
      <c r="H394" s="399"/>
      <c r="I394" s="445">
        <f>Conges!$B$8</f>
        <v>44901</v>
      </c>
      <c r="J394" s="446"/>
      <c r="K394" s="446"/>
      <c r="L394" s="446"/>
      <c r="M394" s="446"/>
      <c r="N394" s="81" t="str">
        <f>Planning!N$190</f>
        <v/>
      </c>
      <c r="O394" s="100">
        <f>Planning!O$190</f>
        <v>0</v>
      </c>
      <c r="P394" s="101">
        <f>Planning!P$190</f>
        <v>0</v>
      </c>
      <c r="Q394" s="101">
        <f>Planning!Q$190</f>
        <v>0</v>
      </c>
      <c r="R394" s="101">
        <f>Planning!R$190</f>
        <v>0</v>
      </c>
      <c r="S394" s="101">
        <f>Planning!S$190</f>
        <v>0</v>
      </c>
      <c r="T394" s="101">
        <f>Planning!T$190</f>
        <v>0</v>
      </c>
      <c r="U394" s="101">
        <f>Planning!U$190</f>
        <v>0</v>
      </c>
      <c r="V394" s="102">
        <f>Planning!V$190</f>
        <v>0</v>
      </c>
      <c r="W394" s="101">
        <f>Planning!W$190</f>
        <v>0</v>
      </c>
      <c r="X394" s="101">
        <f>Planning!X$190</f>
        <v>0</v>
      </c>
      <c r="Y394" s="101">
        <f>Planning!Y$190</f>
        <v>0</v>
      </c>
      <c r="Z394" s="101">
        <f>Planning!Z$190</f>
        <v>0</v>
      </c>
      <c r="AA394" s="101">
        <f>Planning!AA$190</f>
        <v>0</v>
      </c>
      <c r="AB394" s="101">
        <f>Planning!AB$190</f>
        <v>0</v>
      </c>
      <c r="AC394" s="101">
        <f>Planning!AC$190</f>
        <v>0</v>
      </c>
      <c r="AD394" s="101">
        <f>Planning!AD$190</f>
        <v>0</v>
      </c>
      <c r="AE394" s="100">
        <f>Planning!AE$190</f>
        <v>0</v>
      </c>
      <c r="AF394" s="101">
        <f>Planning!AF$190</f>
        <v>0</v>
      </c>
      <c r="AG394" s="101">
        <f>Planning!AG$190</f>
        <v>0</v>
      </c>
      <c r="AH394" s="101">
        <f>Planning!AH$190</f>
        <v>0</v>
      </c>
      <c r="AI394" s="101">
        <f>Planning!AI$190</f>
        <v>0</v>
      </c>
      <c r="AJ394" s="102">
        <f>Planning!AJ$190</f>
        <v>0</v>
      </c>
      <c r="AK394" s="101">
        <f>Planning!AK$190</f>
        <v>0</v>
      </c>
      <c r="AL394" s="101">
        <f>Planning!AL$190</f>
        <v>0</v>
      </c>
      <c r="AM394" s="101">
        <f>Planning!AM$190</f>
        <v>0</v>
      </c>
      <c r="AN394" s="101">
        <f>Planning!AN$190</f>
        <v>0</v>
      </c>
      <c r="AO394" s="101">
        <f>Planning!AO$190</f>
        <v>0</v>
      </c>
      <c r="AP394" s="101">
        <f>Planning!AP$190</f>
        <v>0</v>
      </c>
      <c r="AQ394" s="101">
        <f>Planning!AQ$190</f>
        <v>0</v>
      </c>
      <c r="AR394" s="101">
        <f>Planning!AR$190</f>
        <v>0</v>
      </c>
      <c r="AS394" s="101">
        <f>Planning!AS$190</f>
        <v>0</v>
      </c>
      <c r="AT394" s="101">
        <f>Planning!AT$190</f>
        <v>0</v>
      </c>
      <c r="AU394" s="100">
        <f>Planning!AU$190</f>
        <v>0</v>
      </c>
      <c r="AV394" s="101">
        <f>Planning!AV$190</f>
        <v>0</v>
      </c>
      <c r="AW394" s="101">
        <f>Planning!AW$190</f>
        <v>0</v>
      </c>
      <c r="AX394" s="101">
        <f>Planning!AX$190</f>
        <v>0</v>
      </c>
      <c r="AY394" s="101">
        <f>Planning!AY$190</f>
        <v>0</v>
      </c>
      <c r="AZ394" s="101">
        <f>Planning!AZ$190</f>
        <v>0</v>
      </c>
      <c r="BA394" s="101">
        <f>Planning!BA$190</f>
        <v>0</v>
      </c>
      <c r="BB394" s="102">
        <f>Planning!BB$190</f>
        <v>0</v>
      </c>
      <c r="BC394" s="85">
        <f>Planning!BC$190</f>
        <v>0</v>
      </c>
      <c r="BD394" s="107"/>
      <c r="BE394" s="435">
        <f>Planning!BE$190</f>
        <v>0</v>
      </c>
      <c r="BF394" s="436">
        <f>Planning!BF$190</f>
        <v>0</v>
      </c>
      <c r="BG394" s="91">
        <f>Planning!BG$190</f>
        <v>0</v>
      </c>
      <c r="BH394" s="92">
        <f>Planning!BH$190</f>
        <v>0</v>
      </c>
      <c r="BI394" s="93" t="str">
        <f>Planning!BI$190</f>
        <v/>
      </c>
      <c r="BJ394" s="94">
        <f>Planning!BJ$190</f>
        <v>13.548387096774196</v>
      </c>
      <c r="BL394" s="324">
        <f>Planning!BL$190</f>
        <v>0</v>
      </c>
      <c r="BM394" s="149">
        <f>Planning!BP$190</f>
        <v>0</v>
      </c>
      <c r="NL394" s="43" t="s">
        <v>63</v>
      </c>
      <c r="NM394" s="43"/>
    </row>
    <row r="395" spans="1:377" s="318" customFormat="1" ht="10.199999999999999" customHeight="1" x14ac:dyDescent="0.3">
      <c r="A395" s="25"/>
      <c r="B395" s="389"/>
      <c r="C395" s="447"/>
      <c r="D395" s="15"/>
      <c r="E395" s="411" t="str">
        <f>Planning!$E$10</f>
        <v>BRASSERIE</v>
      </c>
      <c r="F395" s="411"/>
      <c r="G395" s="132">
        <f>(COUNTIF(O389:BB419,Planning!$MV$3))/2</f>
        <v>0</v>
      </c>
      <c r="H395" s="399"/>
      <c r="I395" s="443">
        <f>Conges!$B$9</f>
        <v>44902</v>
      </c>
      <c r="J395" s="444"/>
      <c r="K395" s="444"/>
      <c r="L395" s="444"/>
      <c r="M395" s="444"/>
      <c r="N395" s="68" t="str">
        <f>Planning!N$225</f>
        <v/>
      </c>
      <c r="O395" s="103">
        <f>Planning!O$225</f>
        <v>0</v>
      </c>
      <c r="P395" s="104">
        <f>Planning!P$225</f>
        <v>0</v>
      </c>
      <c r="Q395" s="104">
        <f>Planning!Q$225</f>
        <v>0</v>
      </c>
      <c r="R395" s="104">
        <f>Planning!R$225</f>
        <v>0</v>
      </c>
      <c r="S395" s="104">
        <f>Planning!S$225</f>
        <v>0</v>
      </c>
      <c r="T395" s="104">
        <f>Planning!T$225</f>
        <v>0</v>
      </c>
      <c r="U395" s="104">
        <f>Planning!U$225</f>
        <v>0</v>
      </c>
      <c r="V395" s="105">
        <f>Planning!V$225</f>
        <v>0</v>
      </c>
      <c r="W395" s="104">
        <f>Planning!W$225</f>
        <v>0</v>
      </c>
      <c r="X395" s="104">
        <f>Planning!X$225</f>
        <v>0</v>
      </c>
      <c r="Y395" s="104">
        <f>Planning!Y$225</f>
        <v>0</v>
      </c>
      <c r="Z395" s="104">
        <f>Planning!Z$225</f>
        <v>0</v>
      </c>
      <c r="AA395" s="104">
        <f>Planning!AA$225</f>
        <v>0</v>
      </c>
      <c r="AB395" s="104">
        <f>Planning!AB$225</f>
        <v>0</v>
      </c>
      <c r="AC395" s="104">
        <f>Planning!AC$225</f>
        <v>0</v>
      </c>
      <c r="AD395" s="104">
        <f>Planning!AD$225</f>
        <v>0</v>
      </c>
      <c r="AE395" s="103">
        <f>Planning!AE$225</f>
        <v>0</v>
      </c>
      <c r="AF395" s="104">
        <f>Planning!AF$225</f>
        <v>0</v>
      </c>
      <c r="AG395" s="104">
        <f>Planning!AG$225</f>
        <v>0</v>
      </c>
      <c r="AH395" s="104">
        <f>Planning!AH$225</f>
        <v>0</v>
      </c>
      <c r="AI395" s="104">
        <f>Planning!AI$225</f>
        <v>0</v>
      </c>
      <c r="AJ395" s="105">
        <f>Planning!AJ$225</f>
        <v>0</v>
      </c>
      <c r="AK395" s="104">
        <f>Planning!AK$225</f>
        <v>0</v>
      </c>
      <c r="AL395" s="104">
        <f>Planning!AL$225</f>
        <v>0</v>
      </c>
      <c r="AM395" s="104">
        <f>Planning!AM$225</f>
        <v>0</v>
      </c>
      <c r="AN395" s="104">
        <f>Planning!AN$225</f>
        <v>0</v>
      </c>
      <c r="AO395" s="104">
        <f>Planning!AO$225</f>
        <v>0</v>
      </c>
      <c r="AP395" s="104">
        <f>Planning!AP$225</f>
        <v>0</v>
      </c>
      <c r="AQ395" s="104">
        <f>Planning!AQ$225</f>
        <v>0</v>
      </c>
      <c r="AR395" s="104">
        <f>Planning!AR$225</f>
        <v>0</v>
      </c>
      <c r="AS395" s="104">
        <f>Planning!AS$225</f>
        <v>0</v>
      </c>
      <c r="AT395" s="104">
        <f>Planning!AT$225</f>
        <v>0</v>
      </c>
      <c r="AU395" s="103">
        <f>Planning!AU$225</f>
        <v>0</v>
      </c>
      <c r="AV395" s="104">
        <f>Planning!AV$225</f>
        <v>0</v>
      </c>
      <c r="AW395" s="104">
        <f>Planning!AW$225</f>
        <v>0</v>
      </c>
      <c r="AX395" s="104">
        <f>Planning!AX$225</f>
        <v>0</v>
      </c>
      <c r="AY395" s="104">
        <f>Planning!AY$225</f>
        <v>0</v>
      </c>
      <c r="AZ395" s="104">
        <f>Planning!AZ$225</f>
        <v>0</v>
      </c>
      <c r="BA395" s="104">
        <f>Planning!BA$225</f>
        <v>0</v>
      </c>
      <c r="BB395" s="105">
        <f>Planning!BB$225</f>
        <v>0</v>
      </c>
      <c r="BC395" s="72">
        <f>Planning!BC$225</f>
        <v>0</v>
      </c>
      <c r="BD395" s="107"/>
      <c r="BE395" s="433">
        <f>Planning!BE$225</f>
        <v>0</v>
      </c>
      <c r="BF395" s="434">
        <f>Planning!BF$225</f>
        <v>0</v>
      </c>
      <c r="BG395" s="77">
        <f>Planning!BG$225</f>
        <v>0</v>
      </c>
      <c r="BH395" s="78">
        <f>Planning!BH$225</f>
        <v>0</v>
      </c>
      <c r="BI395" s="79" t="str">
        <f>Planning!BI$225</f>
        <v/>
      </c>
      <c r="BJ395" s="80">
        <f>Planning!BJ$225</f>
        <v>15.806451612903228</v>
      </c>
      <c r="BL395" s="323">
        <f>Planning!BL$225</f>
        <v>0</v>
      </c>
      <c r="BM395" s="150">
        <f>Planning!BP$225</f>
        <v>0</v>
      </c>
      <c r="NL395" s="43" t="s">
        <v>63</v>
      </c>
      <c r="NM395" s="43"/>
    </row>
    <row r="396" spans="1:377" s="318" customFormat="1" ht="10.199999999999999" customHeight="1" x14ac:dyDescent="0.3">
      <c r="A396" s="25"/>
      <c r="B396" s="389"/>
      <c r="C396" s="447"/>
      <c r="D396" s="15"/>
      <c r="E396" s="412" t="str">
        <f>Planning!$E$11</f>
        <v>MEP</v>
      </c>
      <c r="F396" s="412"/>
      <c r="G396" s="133">
        <f>(COUNTIF(O389:BB419,Planning!$MX$3))/2</f>
        <v>0</v>
      </c>
      <c r="H396" s="399"/>
      <c r="I396" s="445">
        <f>Conges!$B$10</f>
        <v>44903</v>
      </c>
      <c r="J396" s="446"/>
      <c r="K396" s="446"/>
      <c r="L396" s="446"/>
      <c r="M396" s="446"/>
      <c r="N396" s="81" t="str">
        <f>Planning!N$260</f>
        <v/>
      </c>
      <c r="O396" s="100">
        <f>Planning!O$260</f>
        <v>0</v>
      </c>
      <c r="P396" s="101">
        <f>Planning!P$260</f>
        <v>0</v>
      </c>
      <c r="Q396" s="101">
        <f>Planning!Q$260</f>
        <v>0</v>
      </c>
      <c r="R396" s="101">
        <f>Planning!R$260</f>
        <v>0</v>
      </c>
      <c r="S396" s="101">
        <f>Planning!S$260</f>
        <v>0</v>
      </c>
      <c r="T396" s="101">
        <f>Planning!T$260</f>
        <v>0</v>
      </c>
      <c r="U396" s="101">
        <f>Planning!U$260</f>
        <v>0</v>
      </c>
      <c r="V396" s="102">
        <f>Planning!V$260</f>
        <v>0</v>
      </c>
      <c r="W396" s="101">
        <f>Planning!W$260</f>
        <v>0</v>
      </c>
      <c r="X396" s="101">
        <f>Planning!X$260</f>
        <v>0</v>
      </c>
      <c r="Y396" s="101">
        <f>Planning!Y$260</f>
        <v>0</v>
      </c>
      <c r="Z396" s="101">
        <f>Planning!Z$260</f>
        <v>0</v>
      </c>
      <c r="AA396" s="101">
        <f>Planning!AA$260</f>
        <v>0</v>
      </c>
      <c r="AB396" s="101">
        <f>Planning!AB$260</f>
        <v>0</v>
      </c>
      <c r="AC396" s="101">
        <f>Planning!AC$260</f>
        <v>0</v>
      </c>
      <c r="AD396" s="101">
        <f>Planning!AD$260</f>
        <v>0</v>
      </c>
      <c r="AE396" s="100">
        <f>Planning!AE$260</f>
        <v>0</v>
      </c>
      <c r="AF396" s="101">
        <f>Planning!AF$260</f>
        <v>0</v>
      </c>
      <c r="AG396" s="101">
        <f>Planning!AG$260</f>
        <v>0</v>
      </c>
      <c r="AH396" s="101">
        <f>Planning!AH$260</f>
        <v>0</v>
      </c>
      <c r="AI396" s="101">
        <f>Planning!AI$260</f>
        <v>0</v>
      </c>
      <c r="AJ396" s="102">
        <f>Planning!AJ$260</f>
        <v>0</v>
      </c>
      <c r="AK396" s="101">
        <f>Planning!AK$260</f>
        <v>0</v>
      </c>
      <c r="AL396" s="101">
        <f>Planning!AL$260</f>
        <v>0</v>
      </c>
      <c r="AM396" s="101">
        <f>Planning!AM$260</f>
        <v>0</v>
      </c>
      <c r="AN396" s="101">
        <f>Planning!AN$260</f>
        <v>0</v>
      </c>
      <c r="AO396" s="101">
        <f>Planning!AO$260</f>
        <v>0</v>
      </c>
      <c r="AP396" s="101">
        <f>Planning!AP$260</f>
        <v>0</v>
      </c>
      <c r="AQ396" s="101">
        <f>Planning!AQ$260</f>
        <v>0</v>
      </c>
      <c r="AR396" s="101">
        <f>Planning!AR$260</f>
        <v>0</v>
      </c>
      <c r="AS396" s="101">
        <f>Planning!AS$260</f>
        <v>0</v>
      </c>
      <c r="AT396" s="101">
        <f>Planning!AT$260</f>
        <v>0</v>
      </c>
      <c r="AU396" s="100">
        <f>Planning!AU$260</f>
        <v>0</v>
      </c>
      <c r="AV396" s="101">
        <f>Planning!AV$260</f>
        <v>0</v>
      </c>
      <c r="AW396" s="101">
        <f>Planning!AW$260</f>
        <v>0</v>
      </c>
      <c r="AX396" s="101">
        <f>Planning!AX$260</f>
        <v>0</v>
      </c>
      <c r="AY396" s="101">
        <f>Planning!AY$260</f>
        <v>0</v>
      </c>
      <c r="AZ396" s="101">
        <f>Planning!AZ$260</f>
        <v>0</v>
      </c>
      <c r="BA396" s="101">
        <f>Planning!BA$260</f>
        <v>0</v>
      </c>
      <c r="BB396" s="102">
        <f>Planning!BB$260</f>
        <v>0</v>
      </c>
      <c r="BC396" s="85">
        <f>Planning!BC$260</f>
        <v>0</v>
      </c>
      <c r="BD396" s="107"/>
      <c r="BE396" s="435">
        <f>Planning!BE$260</f>
        <v>0</v>
      </c>
      <c r="BF396" s="436">
        <f>Planning!BF$260</f>
        <v>0</v>
      </c>
      <c r="BG396" s="91">
        <f>Planning!BG$260</f>
        <v>0</v>
      </c>
      <c r="BH396" s="92">
        <f>Planning!BH$260</f>
        <v>0</v>
      </c>
      <c r="BI396" s="93" t="str">
        <f>Planning!BI$260</f>
        <v/>
      </c>
      <c r="BJ396" s="94">
        <f>Planning!BJ$260</f>
        <v>18.06451612903226</v>
      </c>
      <c r="BL396" s="324">
        <f>Planning!BL$260</f>
        <v>0</v>
      </c>
      <c r="BM396" s="149">
        <f>Planning!BP$260</f>
        <v>0</v>
      </c>
      <c r="NL396" s="43" t="s">
        <v>63</v>
      </c>
      <c r="NM396" s="43"/>
    </row>
    <row r="397" spans="1:377" s="318" customFormat="1" ht="10.199999999999999" customHeight="1" x14ac:dyDescent="0.3">
      <c r="A397" s="25"/>
      <c r="B397" s="389"/>
      <c r="C397" s="447"/>
      <c r="D397" s="15"/>
      <c r="E397" s="407" t="str">
        <f>Planning!$E$12</f>
        <v>Renfort</v>
      </c>
      <c r="F397" s="407"/>
      <c r="G397" s="134">
        <f>(COUNTIF(O389:BB419,Planning!$MZ$3))/2</f>
        <v>0</v>
      </c>
      <c r="H397" s="399"/>
      <c r="I397" s="443">
        <f>Conges!$B$11</f>
        <v>44904</v>
      </c>
      <c r="J397" s="444"/>
      <c r="K397" s="444"/>
      <c r="L397" s="444"/>
      <c r="M397" s="444"/>
      <c r="N397" s="68" t="str">
        <f>Planning!N$295</f>
        <v/>
      </c>
      <c r="O397" s="103">
        <f>Planning!O$295</f>
        <v>0</v>
      </c>
      <c r="P397" s="104">
        <f>Planning!P$295</f>
        <v>0</v>
      </c>
      <c r="Q397" s="104">
        <f>Planning!Q$295</f>
        <v>0</v>
      </c>
      <c r="R397" s="104">
        <f>Planning!R$295</f>
        <v>0</v>
      </c>
      <c r="S397" s="104">
        <f>Planning!S$295</f>
        <v>0</v>
      </c>
      <c r="T397" s="104">
        <f>Planning!T$295</f>
        <v>0</v>
      </c>
      <c r="U397" s="104">
        <f>Planning!U$295</f>
        <v>0</v>
      </c>
      <c r="V397" s="105">
        <f>Planning!V$295</f>
        <v>0</v>
      </c>
      <c r="W397" s="104">
        <f>Planning!W$295</f>
        <v>0</v>
      </c>
      <c r="X397" s="104">
        <f>Planning!X$295</f>
        <v>0</v>
      </c>
      <c r="Y397" s="104">
        <f>Planning!Y$295</f>
        <v>0</v>
      </c>
      <c r="Z397" s="104">
        <f>Planning!Z$295</f>
        <v>0</v>
      </c>
      <c r="AA397" s="104">
        <f>Planning!AA$295</f>
        <v>0</v>
      </c>
      <c r="AB397" s="104">
        <f>Planning!AB$295</f>
        <v>0</v>
      </c>
      <c r="AC397" s="104">
        <f>Planning!AC$295</f>
        <v>0</v>
      </c>
      <c r="AD397" s="104">
        <f>Planning!AD$295</f>
        <v>0</v>
      </c>
      <c r="AE397" s="103">
        <f>Planning!AE$295</f>
        <v>0</v>
      </c>
      <c r="AF397" s="104">
        <f>Planning!AF$295</f>
        <v>0</v>
      </c>
      <c r="AG397" s="104">
        <f>Planning!AG$295</f>
        <v>0</v>
      </c>
      <c r="AH397" s="104">
        <f>Planning!AH$295</f>
        <v>0</v>
      </c>
      <c r="AI397" s="104">
        <f>Planning!AI$295</f>
        <v>0</v>
      </c>
      <c r="AJ397" s="105">
        <f>Planning!AJ$295</f>
        <v>0</v>
      </c>
      <c r="AK397" s="104">
        <f>Planning!AK$295</f>
        <v>0</v>
      </c>
      <c r="AL397" s="104">
        <f>Planning!AL$295</f>
        <v>0</v>
      </c>
      <c r="AM397" s="104">
        <f>Planning!AM$295</f>
        <v>0</v>
      </c>
      <c r="AN397" s="104">
        <f>Planning!AN$295</f>
        <v>0</v>
      </c>
      <c r="AO397" s="104">
        <f>Planning!AO$295</f>
        <v>0</v>
      </c>
      <c r="AP397" s="104">
        <f>Planning!AP$295</f>
        <v>0</v>
      </c>
      <c r="AQ397" s="104">
        <f>Planning!AQ$295</f>
        <v>0</v>
      </c>
      <c r="AR397" s="104">
        <f>Planning!AR$295</f>
        <v>0</v>
      </c>
      <c r="AS397" s="104">
        <f>Planning!AS$295</f>
        <v>0</v>
      </c>
      <c r="AT397" s="104">
        <f>Planning!AT$295</f>
        <v>0</v>
      </c>
      <c r="AU397" s="103">
        <f>Planning!AU$295</f>
        <v>0</v>
      </c>
      <c r="AV397" s="104">
        <f>Planning!AV$295</f>
        <v>0</v>
      </c>
      <c r="AW397" s="104">
        <f>Planning!AW$295</f>
        <v>0</v>
      </c>
      <c r="AX397" s="104">
        <f>Planning!AX$295</f>
        <v>0</v>
      </c>
      <c r="AY397" s="104">
        <f>Planning!AY$295</f>
        <v>0</v>
      </c>
      <c r="AZ397" s="104">
        <f>Planning!AZ$295</f>
        <v>0</v>
      </c>
      <c r="BA397" s="104">
        <f>Planning!BA$295</f>
        <v>0</v>
      </c>
      <c r="BB397" s="105">
        <f>Planning!BB$295</f>
        <v>0</v>
      </c>
      <c r="BC397" s="72">
        <f>Planning!BC$295</f>
        <v>0</v>
      </c>
      <c r="BD397" s="107"/>
      <c r="BE397" s="433">
        <f>Planning!BE$295</f>
        <v>0</v>
      </c>
      <c r="BF397" s="434">
        <f>Planning!BF$295</f>
        <v>0</v>
      </c>
      <c r="BG397" s="77">
        <f>Planning!BG$295</f>
        <v>0</v>
      </c>
      <c r="BH397" s="78">
        <f>Planning!BH$295</f>
        <v>0</v>
      </c>
      <c r="BI397" s="79" t="str">
        <f>Planning!BI$295</f>
        <v/>
      </c>
      <c r="BJ397" s="80">
        <f>Planning!BJ$295</f>
        <v>20.322580645161292</v>
      </c>
      <c r="BL397" s="323">
        <f>Planning!BL$295</f>
        <v>0</v>
      </c>
      <c r="BM397" s="150">
        <f>Planning!BP$295</f>
        <v>0</v>
      </c>
      <c r="NL397" s="43" t="s">
        <v>63</v>
      </c>
      <c r="NM397" s="43"/>
    </row>
    <row r="398" spans="1:377" s="318" customFormat="1" ht="10.199999999999999" customHeight="1" x14ac:dyDescent="0.3">
      <c r="A398" s="25"/>
      <c r="B398" s="389"/>
      <c r="C398" s="447"/>
      <c r="D398" s="15"/>
      <c r="E398" s="414" t="str">
        <f>Planning!$E$13</f>
        <v>CHEF</v>
      </c>
      <c r="F398" s="414"/>
      <c r="G398" s="135">
        <f>(COUNTIF(O389:BB419,Planning!$NB$3))/2</f>
        <v>0</v>
      </c>
      <c r="H398" s="399"/>
      <c r="I398" s="445">
        <f>Conges!$B$12</f>
        <v>44905</v>
      </c>
      <c r="J398" s="446"/>
      <c r="K398" s="446"/>
      <c r="L398" s="446"/>
      <c r="M398" s="446"/>
      <c r="N398" s="81" t="str">
        <f>Planning!N$330</f>
        <v/>
      </c>
      <c r="O398" s="100">
        <f>Planning!O$330</f>
        <v>0</v>
      </c>
      <c r="P398" s="101">
        <f>Planning!P$330</f>
        <v>0</v>
      </c>
      <c r="Q398" s="101">
        <f>Planning!Q$330</f>
        <v>0</v>
      </c>
      <c r="R398" s="101">
        <f>Planning!R$330</f>
        <v>0</v>
      </c>
      <c r="S398" s="101">
        <f>Planning!S$330</f>
        <v>0</v>
      </c>
      <c r="T398" s="101">
        <f>Planning!T$330</f>
        <v>0</v>
      </c>
      <c r="U398" s="101">
        <f>Planning!U$330</f>
        <v>0</v>
      </c>
      <c r="V398" s="102">
        <f>Planning!V$330</f>
        <v>0</v>
      </c>
      <c r="W398" s="101">
        <f>Planning!W$330</f>
        <v>0</v>
      </c>
      <c r="X398" s="101">
        <f>Planning!X$330</f>
        <v>0</v>
      </c>
      <c r="Y398" s="101">
        <f>Planning!Y$330</f>
        <v>0</v>
      </c>
      <c r="Z398" s="101">
        <f>Planning!Z$330</f>
        <v>0</v>
      </c>
      <c r="AA398" s="101">
        <f>Planning!AA$330</f>
        <v>0</v>
      </c>
      <c r="AB398" s="101">
        <f>Planning!AB$330</f>
        <v>0</v>
      </c>
      <c r="AC398" s="101">
        <f>Planning!AC$330</f>
        <v>0</v>
      </c>
      <c r="AD398" s="101">
        <f>Planning!AD$330</f>
        <v>0</v>
      </c>
      <c r="AE398" s="100">
        <f>Planning!AE$330</f>
        <v>0</v>
      </c>
      <c r="AF398" s="101">
        <f>Planning!AF$330</f>
        <v>0</v>
      </c>
      <c r="AG398" s="101">
        <f>Planning!AG$330</f>
        <v>0</v>
      </c>
      <c r="AH398" s="101">
        <f>Planning!AH$330</f>
        <v>0</v>
      </c>
      <c r="AI398" s="101">
        <f>Planning!AI$330</f>
        <v>0</v>
      </c>
      <c r="AJ398" s="102">
        <f>Planning!AJ$330</f>
        <v>0</v>
      </c>
      <c r="AK398" s="101">
        <f>Planning!AK$330</f>
        <v>0</v>
      </c>
      <c r="AL398" s="101">
        <f>Planning!AL$330</f>
        <v>0</v>
      </c>
      <c r="AM398" s="101">
        <f>Planning!AM$330</f>
        <v>0</v>
      </c>
      <c r="AN398" s="101">
        <f>Planning!AN$330</f>
        <v>0</v>
      </c>
      <c r="AO398" s="101">
        <f>Planning!AO$330</f>
        <v>0</v>
      </c>
      <c r="AP398" s="101">
        <f>Planning!AP$330</f>
        <v>0</v>
      </c>
      <c r="AQ398" s="101">
        <f>Planning!AQ$330</f>
        <v>0</v>
      </c>
      <c r="AR398" s="101">
        <f>Planning!AR$330</f>
        <v>0</v>
      </c>
      <c r="AS398" s="101">
        <f>Planning!AS$330</f>
        <v>0</v>
      </c>
      <c r="AT398" s="101">
        <f>Planning!AT$330</f>
        <v>0</v>
      </c>
      <c r="AU398" s="100">
        <f>Planning!AU$330</f>
        <v>0</v>
      </c>
      <c r="AV398" s="101">
        <f>Planning!AV$330</f>
        <v>0</v>
      </c>
      <c r="AW398" s="101">
        <f>Planning!AW$330</f>
        <v>0</v>
      </c>
      <c r="AX398" s="101">
        <f>Planning!AX$330</f>
        <v>0</v>
      </c>
      <c r="AY398" s="101">
        <f>Planning!AY$330</f>
        <v>0</v>
      </c>
      <c r="AZ398" s="101">
        <f>Planning!AZ$330</f>
        <v>0</v>
      </c>
      <c r="BA398" s="101">
        <f>Planning!BA$330</f>
        <v>0</v>
      </c>
      <c r="BB398" s="102">
        <f>Planning!BB$330</f>
        <v>0</v>
      </c>
      <c r="BC398" s="85">
        <f>Planning!BC$330</f>
        <v>0</v>
      </c>
      <c r="BD398" s="107"/>
      <c r="BE398" s="435">
        <f>Planning!BE$330</f>
        <v>0</v>
      </c>
      <c r="BF398" s="436">
        <f>Planning!BF$330</f>
        <v>0</v>
      </c>
      <c r="BG398" s="91">
        <f>Planning!BG$330</f>
        <v>0</v>
      </c>
      <c r="BH398" s="92">
        <f>Planning!BH$330</f>
        <v>0</v>
      </c>
      <c r="BI398" s="93" t="str">
        <f>Planning!BI$330</f>
        <v/>
      </c>
      <c r="BJ398" s="94">
        <f>Planning!BJ$330</f>
        <v>22.580645161290324</v>
      </c>
      <c r="BL398" s="324">
        <f>Planning!BL$330</f>
        <v>0</v>
      </c>
      <c r="BM398" s="149">
        <f>Planning!BP$330</f>
        <v>0</v>
      </c>
      <c r="NL398" s="43" t="s">
        <v>63</v>
      </c>
      <c r="NM398" s="43"/>
    </row>
    <row r="399" spans="1:377" s="318" customFormat="1" ht="10.199999999999999" customHeight="1" x14ac:dyDescent="0.3">
      <c r="A399" s="25"/>
      <c r="B399" s="389"/>
      <c r="C399" s="447"/>
      <c r="D399" s="15"/>
      <c r="E399" s="413" t="str">
        <f>Planning!$E$14</f>
        <v>MENAGE</v>
      </c>
      <c r="F399" s="413"/>
      <c r="G399" s="136">
        <f>(COUNTIF(O389:BB419,Planning!$ND$3))/2</f>
        <v>0</v>
      </c>
      <c r="H399" s="399"/>
      <c r="I399" s="443">
        <f>Conges!$B$13</f>
        <v>44906</v>
      </c>
      <c r="J399" s="444"/>
      <c r="K399" s="444"/>
      <c r="L399" s="444"/>
      <c r="M399" s="444"/>
      <c r="N399" s="68" t="str">
        <f>Planning!N$365</f>
        <v/>
      </c>
      <c r="O399" s="103">
        <f>Planning!O$365</f>
        <v>0</v>
      </c>
      <c r="P399" s="104">
        <f>Planning!P$365</f>
        <v>0</v>
      </c>
      <c r="Q399" s="104">
        <f>Planning!Q$365</f>
        <v>0</v>
      </c>
      <c r="R399" s="104">
        <f>Planning!R$365</f>
        <v>0</v>
      </c>
      <c r="S399" s="104">
        <f>Planning!S$365</f>
        <v>0</v>
      </c>
      <c r="T399" s="104">
        <f>Planning!T$365</f>
        <v>0</v>
      </c>
      <c r="U399" s="104">
        <f>Planning!U$365</f>
        <v>0</v>
      </c>
      <c r="V399" s="105">
        <f>Planning!V$365</f>
        <v>0</v>
      </c>
      <c r="W399" s="104">
        <f>Planning!W$365</f>
        <v>0</v>
      </c>
      <c r="X399" s="104">
        <f>Planning!X$365</f>
        <v>0</v>
      </c>
      <c r="Y399" s="104">
        <f>Planning!Y$365</f>
        <v>0</v>
      </c>
      <c r="Z399" s="104">
        <f>Planning!Z$365</f>
        <v>0</v>
      </c>
      <c r="AA399" s="104">
        <f>Planning!AA$365</f>
        <v>0</v>
      </c>
      <c r="AB399" s="104">
        <f>Planning!AB$365</f>
        <v>0</v>
      </c>
      <c r="AC399" s="104">
        <f>Planning!AC$365</f>
        <v>0</v>
      </c>
      <c r="AD399" s="104">
        <f>Planning!AD$365</f>
        <v>0</v>
      </c>
      <c r="AE399" s="103">
        <f>Planning!AE$365</f>
        <v>0</v>
      </c>
      <c r="AF399" s="104">
        <f>Planning!AF$365</f>
        <v>0</v>
      </c>
      <c r="AG399" s="104">
        <f>Planning!AG$365</f>
        <v>0</v>
      </c>
      <c r="AH399" s="104">
        <f>Planning!AH$365</f>
        <v>0</v>
      </c>
      <c r="AI399" s="104">
        <f>Planning!AI$365</f>
        <v>0</v>
      </c>
      <c r="AJ399" s="105">
        <f>Planning!AJ$365</f>
        <v>0</v>
      </c>
      <c r="AK399" s="104">
        <f>Planning!AK$365</f>
        <v>0</v>
      </c>
      <c r="AL399" s="104">
        <f>Planning!AL$365</f>
        <v>0</v>
      </c>
      <c r="AM399" s="104">
        <f>Planning!AM$365</f>
        <v>0</v>
      </c>
      <c r="AN399" s="104">
        <f>Planning!AN$365</f>
        <v>0</v>
      </c>
      <c r="AO399" s="104">
        <f>Planning!AO$365</f>
        <v>0</v>
      </c>
      <c r="AP399" s="104">
        <f>Planning!AP$365</f>
        <v>0</v>
      </c>
      <c r="AQ399" s="104">
        <f>Planning!AQ$365</f>
        <v>0</v>
      </c>
      <c r="AR399" s="104">
        <f>Planning!AR$365</f>
        <v>0</v>
      </c>
      <c r="AS399" s="104">
        <f>Planning!AS$365</f>
        <v>0</v>
      </c>
      <c r="AT399" s="104">
        <f>Planning!AT$365</f>
        <v>0</v>
      </c>
      <c r="AU399" s="103">
        <f>Planning!AU$365</f>
        <v>0</v>
      </c>
      <c r="AV399" s="104">
        <f>Planning!AV$365</f>
        <v>0</v>
      </c>
      <c r="AW399" s="104">
        <f>Planning!AW$365</f>
        <v>0</v>
      </c>
      <c r="AX399" s="104">
        <f>Planning!AX$365</f>
        <v>0</v>
      </c>
      <c r="AY399" s="104">
        <f>Planning!AY$365</f>
        <v>0</v>
      </c>
      <c r="AZ399" s="104">
        <f>Planning!AZ$365</f>
        <v>0</v>
      </c>
      <c r="BA399" s="104">
        <f>Planning!BA$365</f>
        <v>0</v>
      </c>
      <c r="BB399" s="105">
        <f>Planning!BB$365</f>
        <v>0</v>
      </c>
      <c r="BC399" s="72">
        <f>Planning!BC$365</f>
        <v>0</v>
      </c>
      <c r="BD399" s="107"/>
      <c r="BE399" s="433">
        <f>Planning!BE$365</f>
        <v>0</v>
      </c>
      <c r="BF399" s="434">
        <f>Planning!BF$365</f>
        <v>0</v>
      </c>
      <c r="BG399" s="77">
        <f>Planning!BG$365</f>
        <v>0</v>
      </c>
      <c r="BH399" s="78">
        <f>Planning!BH$365</f>
        <v>0</v>
      </c>
      <c r="BI399" s="79" t="str">
        <f>Planning!BI$365</f>
        <v/>
      </c>
      <c r="BJ399" s="80">
        <f>Planning!BJ$365</f>
        <v>24.838709677419356</v>
      </c>
      <c r="BL399" s="323">
        <f>Planning!BL$365</f>
        <v>0</v>
      </c>
      <c r="BM399" s="150">
        <f>Planning!BP$365</f>
        <v>0</v>
      </c>
      <c r="NL399" s="43" t="s">
        <v>63</v>
      </c>
      <c r="NM399" s="43"/>
    </row>
    <row r="400" spans="1:377" s="318" customFormat="1" ht="10.199999999999999" customHeight="1" x14ac:dyDescent="0.3">
      <c r="A400" s="25"/>
      <c r="B400" s="389"/>
      <c r="C400" s="447"/>
      <c r="D400" s="15"/>
      <c r="E400" s="396">
        <f>Planning!$E$15</f>
        <v>0</v>
      </c>
      <c r="F400" s="396"/>
      <c r="G400" s="137">
        <f>(COUNTIF(O389:BB419,Planning!$NF$3))/2</f>
        <v>0</v>
      </c>
      <c r="H400" s="399"/>
      <c r="I400" s="445">
        <f>Conges!$B$14</f>
        <v>44907</v>
      </c>
      <c r="J400" s="446"/>
      <c r="K400" s="446"/>
      <c r="L400" s="446"/>
      <c r="M400" s="446"/>
      <c r="N400" s="81" t="str">
        <f>Planning!N$400</f>
        <v/>
      </c>
      <c r="O400" s="100">
        <f>Planning!O$400</f>
        <v>0</v>
      </c>
      <c r="P400" s="101">
        <f>Planning!P$400</f>
        <v>0</v>
      </c>
      <c r="Q400" s="101">
        <f>Planning!Q$400</f>
        <v>0</v>
      </c>
      <c r="R400" s="101">
        <f>Planning!R$400</f>
        <v>0</v>
      </c>
      <c r="S400" s="101">
        <f>Planning!S$400</f>
        <v>0</v>
      </c>
      <c r="T400" s="101">
        <f>Planning!T$400</f>
        <v>0</v>
      </c>
      <c r="U400" s="101">
        <f>Planning!U$400</f>
        <v>0</v>
      </c>
      <c r="V400" s="102">
        <f>Planning!V$400</f>
        <v>0</v>
      </c>
      <c r="W400" s="101">
        <f>Planning!W$400</f>
        <v>0</v>
      </c>
      <c r="X400" s="101">
        <f>Planning!X$400</f>
        <v>0</v>
      </c>
      <c r="Y400" s="101">
        <f>Planning!Y$400</f>
        <v>0</v>
      </c>
      <c r="Z400" s="101">
        <f>Planning!Z$400</f>
        <v>0</v>
      </c>
      <c r="AA400" s="101">
        <f>Planning!AA$400</f>
        <v>0</v>
      </c>
      <c r="AB400" s="101">
        <f>Planning!AB$400</f>
        <v>0</v>
      </c>
      <c r="AC400" s="101">
        <f>Planning!AC$400</f>
        <v>0</v>
      </c>
      <c r="AD400" s="101">
        <f>Planning!AD$400</f>
        <v>0</v>
      </c>
      <c r="AE400" s="100">
        <f>Planning!AE$400</f>
        <v>0</v>
      </c>
      <c r="AF400" s="101">
        <f>Planning!AF$400</f>
        <v>0</v>
      </c>
      <c r="AG400" s="101">
        <f>Planning!AG$400</f>
        <v>0</v>
      </c>
      <c r="AH400" s="101">
        <f>Planning!AH$400</f>
        <v>0</v>
      </c>
      <c r="AI400" s="101">
        <f>Planning!AI$400</f>
        <v>0</v>
      </c>
      <c r="AJ400" s="102">
        <f>Planning!AJ$400</f>
        <v>0</v>
      </c>
      <c r="AK400" s="101">
        <f>Planning!AK$400</f>
        <v>0</v>
      </c>
      <c r="AL400" s="101">
        <f>Planning!AL$400</f>
        <v>0</v>
      </c>
      <c r="AM400" s="101">
        <f>Planning!AM$400</f>
        <v>0</v>
      </c>
      <c r="AN400" s="101">
        <f>Planning!AN$400</f>
        <v>0</v>
      </c>
      <c r="AO400" s="101">
        <f>Planning!AO$400</f>
        <v>0</v>
      </c>
      <c r="AP400" s="101">
        <f>Planning!AP$400</f>
        <v>0</v>
      </c>
      <c r="AQ400" s="101">
        <f>Planning!AQ$400</f>
        <v>0</v>
      </c>
      <c r="AR400" s="101">
        <f>Planning!AR$400</f>
        <v>0</v>
      </c>
      <c r="AS400" s="101">
        <f>Planning!AS$400</f>
        <v>0</v>
      </c>
      <c r="AT400" s="101">
        <f>Planning!AT$400</f>
        <v>0</v>
      </c>
      <c r="AU400" s="100">
        <f>Planning!AU$400</f>
        <v>0</v>
      </c>
      <c r="AV400" s="101">
        <f>Planning!AV$400</f>
        <v>0</v>
      </c>
      <c r="AW400" s="101">
        <f>Planning!AW$400</f>
        <v>0</v>
      </c>
      <c r="AX400" s="101">
        <f>Planning!AX$400</f>
        <v>0</v>
      </c>
      <c r="AY400" s="101">
        <f>Planning!AY$400</f>
        <v>0</v>
      </c>
      <c r="AZ400" s="101">
        <f>Planning!AZ$400</f>
        <v>0</v>
      </c>
      <c r="BA400" s="101">
        <f>Planning!BA$400</f>
        <v>0</v>
      </c>
      <c r="BB400" s="102">
        <f>Planning!BB$400</f>
        <v>0</v>
      </c>
      <c r="BC400" s="85">
        <f>Planning!BC$400</f>
        <v>0</v>
      </c>
      <c r="BD400" s="107"/>
      <c r="BE400" s="435">
        <f>Planning!BE$400</f>
        <v>0</v>
      </c>
      <c r="BF400" s="436">
        <f>Planning!BF$400</f>
        <v>0</v>
      </c>
      <c r="BG400" s="91">
        <f>Planning!BG$400</f>
        <v>0</v>
      </c>
      <c r="BH400" s="92">
        <f>Planning!BH$400</f>
        <v>0</v>
      </c>
      <c r="BI400" s="93" t="str">
        <f>Planning!BI$400</f>
        <v/>
      </c>
      <c r="BJ400" s="94">
        <f>Planning!BJ$400</f>
        <v>27.096774193548391</v>
      </c>
      <c r="BL400" s="324">
        <f>Planning!BL$400</f>
        <v>0</v>
      </c>
      <c r="BM400" s="149">
        <f>Planning!BP$400</f>
        <v>0</v>
      </c>
      <c r="NL400" s="43" t="s">
        <v>63</v>
      </c>
      <c r="NM400" s="43"/>
    </row>
    <row r="401" spans="1:377" s="318" customFormat="1" ht="10.199999999999999" customHeight="1" x14ac:dyDescent="0.3">
      <c r="A401" s="25"/>
      <c r="B401" s="389"/>
      <c r="C401" s="447"/>
      <c r="D401" s="15"/>
      <c r="E401" s="361"/>
      <c r="F401" s="361"/>
      <c r="G401" s="141">
        <f>(COUNTIF(O389:BB419,Planning!$NH$3))/2</f>
        <v>0</v>
      </c>
      <c r="H401" s="399"/>
      <c r="I401" s="443">
        <f>Conges!$B$15</f>
        <v>44908</v>
      </c>
      <c r="J401" s="444"/>
      <c r="K401" s="444"/>
      <c r="L401" s="444"/>
      <c r="M401" s="444"/>
      <c r="N401" s="68" t="str">
        <f>Planning!N$435</f>
        <v/>
      </c>
      <c r="O401" s="103">
        <f>Planning!O$435</f>
        <v>0</v>
      </c>
      <c r="P401" s="104">
        <f>Planning!P$435</f>
        <v>0</v>
      </c>
      <c r="Q401" s="104">
        <f>Planning!Q$435</f>
        <v>0</v>
      </c>
      <c r="R401" s="104">
        <f>Planning!R$435</f>
        <v>0</v>
      </c>
      <c r="S401" s="104">
        <f>Planning!S$435</f>
        <v>0</v>
      </c>
      <c r="T401" s="104">
        <f>Planning!T$435</f>
        <v>0</v>
      </c>
      <c r="U401" s="104">
        <f>Planning!U$435</f>
        <v>0</v>
      </c>
      <c r="V401" s="105">
        <f>Planning!V$435</f>
        <v>0</v>
      </c>
      <c r="W401" s="103">
        <f>Planning!W$435</f>
        <v>0</v>
      </c>
      <c r="X401" s="104">
        <f>Planning!X$435</f>
        <v>0</v>
      </c>
      <c r="Y401" s="104">
        <f>Planning!Y$435</f>
        <v>0</v>
      </c>
      <c r="Z401" s="104">
        <f>Planning!Z$435</f>
        <v>0</v>
      </c>
      <c r="AA401" s="104">
        <f>Planning!AA$435</f>
        <v>0</v>
      </c>
      <c r="AB401" s="104">
        <f>Planning!AB$435</f>
        <v>0</v>
      </c>
      <c r="AC401" s="104">
        <f>Planning!AC$435</f>
        <v>0</v>
      </c>
      <c r="AD401" s="105">
        <f>Planning!AD$435</f>
        <v>0</v>
      </c>
      <c r="AE401" s="103">
        <f>Planning!AE$435</f>
        <v>0</v>
      </c>
      <c r="AF401" s="104">
        <f>Planning!AF$435</f>
        <v>0</v>
      </c>
      <c r="AG401" s="104">
        <f>Planning!AG$435</f>
        <v>0</v>
      </c>
      <c r="AH401" s="104">
        <f>Planning!AH$435</f>
        <v>0</v>
      </c>
      <c r="AI401" s="104">
        <f>Planning!AI$435</f>
        <v>0</v>
      </c>
      <c r="AJ401" s="105">
        <f>Planning!AJ$435</f>
        <v>0</v>
      </c>
      <c r="AK401" s="103">
        <f>Planning!AK$435</f>
        <v>0</v>
      </c>
      <c r="AL401" s="104">
        <f>Planning!AL$435</f>
        <v>0</v>
      </c>
      <c r="AM401" s="104">
        <f>Planning!AM$435</f>
        <v>0</v>
      </c>
      <c r="AN401" s="104">
        <f>Planning!AN$435</f>
        <v>0</v>
      </c>
      <c r="AO401" s="104">
        <f>Planning!AO$435</f>
        <v>0</v>
      </c>
      <c r="AP401" s="104">
        <f>Planning!AP$435</f>
        <v>0</v>
      </c>
      <c r="AQ401" s="104">
        <f>Planning!AQ$435</f>
        <v>0</v>
      </c>
      <c r="AR401" s="104">
        <f>Planning!AR$435</f>
        <v>0</v>
      </c>
      <c r="AS401" s="104">
        <f>Planning!AS$435</f>
        <v>0</v>
      </c>
      <c r="AT401" s="105">
        <f>Planning!AT$435</f>
        <v>0</v>
      </c>
      <c r="AU401" s="103">
        <f>Planning!AU$435</f>
        <v>0</v>
      </c>
      <c r="AV401" s="104">
        <f>Planning!AV$435</f>
        <v>0</v>
      </c>
      <c r="AW401" s="104">
        <f>Planning!AW$435</f>
        <v>0</v>
      </c>
      <c r="AX401" s="104">
        <f>Planning!AX$435</f>
        <v>0</v>
      </c>
      <c r="AY401" s="104">
        <f>Planning!AY$435</f>
        <v>0</v>
      </c>
      <c r="AZ401" s="104">
        <f>Planning!AZ$435</f>
        <v>0</v>
      </c>
      <c r="BA401" s="104">
        <f>Planning!BA$435</f>
        <v>0</v>
      </c>
      <c r="BB401" s="105">
        <f>Planning!BB$435</f>
        <v>0</v>
      </c>
      <c r="BC401" s="72">
        <f>Planning!BC$435</f>
        <v>0</v>
      </c>
      <c r="BD401" s="107"/>
      <c r="BE401" s="433">
        <f>Planning!BE$435</f>
        <v>0</v>
      </c>
      <c r="BF401" s="434">
        <f>Planning!BF$435</f>
        <v>0</v>
      </c>
      <c r="BG401" s="77">
        <f>Planning!BG$435</f>
        <v>0</v>
      </c>
      <c r="BH401" s="78">
        <f>Planning!BH$435</f>
        <v>0</v>
      </c>
      <c r="BI401" s="79" t="str">
        <f>Planning!BI$435</f>
        <v/>
      </c>
      <c r="BJ401" s="80">
        <f>Planning!BJ$435</f>
        <v>29.354838709677423</v>
      </c>
      <c r="BL401" s="323">
        <f>Planning!BL$435</f>
        <v>0</v>
      </c>
      <c r="BM401" s="150">
        <f>Planning!BP$435</f>
        <v>0</v>
      </c>
      <c r="NL401" s="43" t="s">
        <v>63</v>
      </c>
      <c r="NM401" s="43"/>
    </row>
    <row r="402" spans="1:377" s="318" customFormat="1" ht="10.199999999999999" customHeight="1" x14ac:dyDescent="0.3">
      <c r="A402" s="25"/>
      <c r="B402" s="389"/>
      <c r="C402" s="447"/>
      <c r="D402" s="15"/>
      <c r="E402" s="426"/>
      <c r="F402" s="426"/>
      <c r="G402" s="142">
        <f>(COUNTIF(O389:BB419,Planning!$NJ$3))/2</f>
        <v>0</v>
      </c>
      <c r="H402" s="399"/>
      <c r="I402" s="445">
        <f>Conges!$B$16</f>
        <v>44909</v>
      </c>
      <c r="J402" s="446"/>
      <c r="K402" s="446"/>
      <c r="L402" s="446"/>
      <c r="M402" s="446"/>
      <c r="N402" s="81" t="str">
        <f>Planning!N$470</f>
        <v/>
      </c>
      <c r="O402" s="100">
        <f>Planning!O$470</f>
        <v>0</v>
      </c>
      <c r="P402" s="101">
        <f>Planning!P$470</f>
        <v>0</v>
      </c>
      <c r="Q402" s="101">
        <f>Planning!Q$470</f>
        <v>0</v>
      </c>
      <c r="R402" s="101">
        <f>Planning!R$470</f>
        <v>0</v>
      </c>
      <c r="S402" s="101">
        <f>Planning!S$470</f>
        <v>0</v>
      </c>
      <c r="T402" s="101">
        <f>Planning!T$470</f>
        <v>0</v>
      </c>
      <c r="U402" s="101">
        <f>Planning!U$470</f>
        <v>0</v>
      </c>
      <c r="V402" s="102">
        <f>Planning!V$470</f>
        <v>0</v>
      </c>
      <c r="W402" s="100">
        <f>Planning!W$470</f>
        <v>0</v>
      </c>
      <c r="X402" s="101">
        <f>Planning!X$470</f>
        <v>0</v>
      </c>
      <c r="Y402" s="101">
        <f>Planning!Y$470</f>
        <v>0</v>
      </c>
      <c r="Z402" s="101">
        <f>Planning!Z$470</f>
        <v>0</v>
      </c>
      <c r="AA402" s="101">
        <f>Planning!AA$470</f>
        <v>0</v>
      </c>
      <c r="AB402" s="101">
        <f>Planning!AB$470</f>
        <v>0</v>
      </c>
      <c r="AC402" s="101">
        <f>Planning!AC$470</f>
        <v>0</v>
      </c>
      <c r="AD402" s="102">
        <f>Planning!AD$470</f>
        <v>0</v>
      </c>
      <c r="AE402" s="100">
        <f>Planning!AE$470</f>
        <v>0</v>
      </c>
      <c r="AF402" s="101">
        <f>Planning!AF$470</f>
        <v>0</v>
      </c>
      <c r="AG402" s="101">
        <f>Planning!AG$470</f>
        <v>0</v>
      </c>
      <c r="AH402" s="101">
        <f>Planning!AH$470</f>
        <v>0</v>
      </c>
      <c r="AI402" s="101">
        <f>Planning!AI$470</f>
        <v>0</v>
      </c>
      <c r="AJ402" s="102">
        <f>Planning!AJ$470</f>
        <v>0</v>
      </c>
      <c r="AK402" s="100">
        <f>Planning!AK$470</f>
        <v>0</v>
      </c>
      <c r="AL402" s="101">
        <f>Planning!AL$470</f>
        <v>0</v>
      </c>
      <c r="AM402" s="101">
        <f>Planning!AM$470</f>
        <v>0</v>
      </c>
      <c r="AN402" s="101">
        <f>Planning!AN$470</f>
        <v>0</v>
      </c>
      <c r="AO402" s="101">
        <f>Planning!AO$470</f>
        <v>0</v>
      </c>
      <c r="AP402" s="101">
        <f>Planning!AP$470</f>
        <v>0</v>
      </c>
      <c r="AQ402" s="101">
        <f>Planning!AQ$470</f>
        <v>0</v>
      </c>
      <c r="AR402" s="101">
        <f>Planning!AR$470</f>
        <v>0</v>
      </c>
      <c r="AS402" s="101">
        <f>Planning!AS$470</f>
        <v>0</v>
      </c>
      <c r="AT402" s="102">
        <f>Planning!AT$470</f>
        <v>0</v>
      </c>
      <c r="AU402" s="100">
        <f>Planning!AU$470</f>
        <v>0</v>
      </c>
      <c r="AV402" s="101">
        <f>Planning!AV$470</f>
        <v>0</v>
      </c>
      <c r="AW402" s="101">
        <f>Planning!AW$470</f>
        <v>0</v>
      </c>
      <c r="AX402" s="101">
        <f>Planning!AX$470</f>
        <v>0</v>
      </c>
      <c r="AY402" s="101">
        <f>Planning!AY$470</f>
        <v>0</v>
      </c>
      <c r="AZ402" s="101">
        <f>Planning!AZ$470</f>
        <v>0</v>
      </c>
      <c r="BA402" s="101">
        <f>Planning!BA$470</f>
        <v>0</v>
      </c>
      <c r="BB402" s="102">
        <f>Planning!BB$470</f>
        <v>0</v>
      </c>
      <c r="BC402" s="85">
        <f>Planning!BC$470</f>
        <v>0</v>
      </c>
      <c r="BD402" s="107"/>
      <c r="BE402" s="435">
        <f>Planning!BE$470</f>
        <v>0</v>
      </c>
      <c r="BF402" s="436">
        <f>Planning!BF$470</f>
        <v>0</v>
      </c>
      <c r="BG402" s="91">
        <f>Planning!BG$470</f>
        <v>0</v>
      </c>
      <c r="BH402" s="92">
        <f>Planning!BH$470</f>
        <v>0</v>
      </c>
      <c r="BI402" s="93" t="str">
        <f>Planning!BI$470</f>
        <v/>
      </c>
      <c r="BJ402" s="94">
        <f>Planning!BJ$470</f>
        <v>31.612903225806456</v>
      </c>
      <c r="BL402" s="324">
        <f>Planning!BL$470</f>
        <v>0</v>
      </c>
      <c r="BM402" s="149">
        <f>Planning!BP$470</f>
        <v>0</v>
      </c>
      <c r="NL402" s="43" t="s">
        <v>63</v>
      </c>
      <c r="NM402" s="43"/>
    </row>
    <row r="403" spans="1:377" s="318" customFormat="1" ht="10.199999999999999" customHeight="1" x14ac:dyDescent="0.3">
      <c r="A403" s="25"/>
      <c r="B403" s="389"/>
      <c r="C403" s="447"/>
      <c r="D403" s="15"/>
      <c r="E403" s="379" t="str">
        <f>Planning!$E$18</f>
        <v>H sans Renfort</v>
      </c>
      <c r="F403" s="379"/>
      <c r="G403" s="138">
        <f>SUM(G394:G402)-G397</f>
        <v>0</v>
      </c>
      <c r="H403" s="399"/>
      <c r="I403" s="443">
        <f>Conges!$B$17</f>
        <v>44910</v>
      </c>
      <c r="J403" s="444"/>
      <c r="K403" s="444"/>
      <c r="L403" s="444"/>
      <c r="M403" s="444"/>
      <c r="N403" s="68" t="str">
        <f>Planning!N$505</f>
        <v/>
      </c>
      <c r="O403" s="103">
        <f>Planning!O$505</f>
        <v>0</v>
      </c>
      <c r="P403" s="104">
        <f>Planning!P$505</f>
        <v>0</v>
      </c>
      <c r="Q403" s="104">
        <f>Planning!Q$505</f>
        <v>0</v>
      </c>
      <c r="R403" s="104">
        <f>Planning!R$505</f>
        <v>0</v>
      </c>
      <c r="S403" s="104">
        <f>Planning!S$505</f>
        <v>0</v>
      </c>
      <c r="T403" s="104">
        <f>Planning!T$505</f>
        <v>0</v>
      </c>
      <c r="U403" s="104">
        <f>Planning!U$505</f>
        <v>0</v>
      </c>
      <c r="V403" s="105">
        <f>Planning!V$505</f>
        <v>0</v>
      </c>
      <c r="W403" s="103">
        <f>Planning!W$505</f>
        <v>0</v>
      </c>
      <c r="X403" s="104">
        <f>Planning!X$505</f>
        <v>0</v>
      </c>
      <c r="Y403" s="104">
        <f>Planning!Y$505</f>
        <v>0</v>
      </c>
      <c r="Z403" s="104">
        <f>Planning!Z$505</f>
        <v>0</v>
      </c>
      <c r="AA403" s="104">
        <f>Planning!AA$505</f>
        <v>0</v>
      </c>
      <c r="AB403" s="104">
        <f>Planning!AB$505</f>
        <v>0</v>
      </c>
      <c r="AC403" s="104">
        <f>Planning!AC$505</f>
        <v>0</v>
      </c>
      <c r="AD403" s="105">
        <f>Planning!AD$505</f>
        <v>0</v>
      </c>
      <c r="AE403" s="103">
        <f>Planning!AE$505</f>
        <v>0</v>
      </c>
      <c r="AF403" s="104">
        <f>Planning!AF$505</f>
        <v>0</v>
      </c>
      <c r="AG403" s="104">
        <f>Planning!AG$505</f>
        <v>0</v>
      </c>
      <c r="AH403" s="104">
        <f>Planning!AH$505</f>
        <v>0</v>
      </c>
      <c r="AI403" s="104">
        <f>Planning!AI$505</f>
        <v>0</v>
      </c>
      <c r="AJ403" s="105">
        <f>Planning!AJ$505</f>
        <v>0</v>
      </c>
      <c r="AK403" s="103">
        <f>Planning!AK$505</f>
        <v>0</v>
      </c>
      <c r="AL403" s="104">
        <f>Planning!AL$505</f>
        <v>0</v>
      </c>
      <c r="AM403" s="104">
        <f>Planning!AM$505</f>
        <v>0</v>
      </c>
      <c r="AN403" s="104">
        <f>Planning!AN$505</f>
        <v>0</v>
      </c>
      <c r="AO403" s="104">
        <f>Planning!AO$505</f>
        <v>0</v>
      </c>
      <c r="AP403" s="104">
        <f>Planning!AP$505</f>
        <v>0</v>
      </c>
      <c r="AQ403" s="104">
        <f>Planning!AQ$505</f>
        <v>0</v>
      </c>
      <c r="AR403" s="104">
        <f>Planning!AR$505</f>
        <v>0</v>
      </c>
      <c r="AS403" s="104">
        <f>Planning!AS$505</f>
        <v>0</v>
      </c>
      <c r="AT403" s="105">
        <f>Planning!AT$505</f>
        <v>0</v>
      </c>
      <c r="AU403" s="103">
        <f>Planning!AU$505</f>
        <v>0</v>
      </c>
      <c r="AV403" s="104">
        <f>Planning!AV$505</f>
        <v>0</v>
      </c>
      <c r="AW403" s="104">
        <f>Planning!AW$505</f>
        <v>0</v>
      </c>
      <c r="AX403" s="104">
        <f>Planning!AX$505</f>
        <v>0</v>
      </c>
      <c r="AY403" s="104">
        <f>Planning!AY$505</f>
        <v>0</v>
      </c>
      <c r="AZ403" s="104">
        <f>Planning!AZ$505</f>
        <v>0</v>
      </c>
      <c r="BA403" s="104">
        <f>Planning!BA$505</f>
        <v>0</v>
      </c>
      <c r="BB403" s="105">
        <f>Planning!BB$505</f>
        <v>0</v>
      </c>
      <c r="BC403" s="72">
        <f>Planning!BC$505</f>
        <v>0</v>
      </c>
      <c r="BD403" s="107"/>
      <c r="BE403" s="433">
        <f>Planning!BE$505</f>
        <v>0</v>
      </c>
      <c r="BF403" s="434">
        <f>Planning!BF$505</f>
        <v>0</v>
      </c>
      <c r="BG403" s="77">
        <f>Planning!BG$505</f>
        <v>0</v>
      </c>
      <c r="BH403" s="78">
        <f>Planning!BH$505</f>
        <v>0</v>
      </c>
      <c r="BI403" s="79" t="str">
        <f>Planning!BI$505</f>
        <v/>
      </c>
      <c r="BJ403" s="80">
        <f>Planning!BJ$505</f>
        <v>33.870967741935488</v>
      </c>
      <c r="BL403" s="323">
        <f>Planning!BL$505</f>
        <v>0</v>
      </c>
      <c r="BM403" s="150">
        <f>Planning!BP$505</f>
        <v>0</v>
      </c>
      <c r="NL403" s="43" t="s">
        <v>63</v>
      </c>
      <c r="NM403" s="43"/>
    </row>
    <row r="404" spans="1:377" s="318" customFormat="1" ht="10.199999999999999" customHeight="1" x14ac:dyDescent="0.3">
      <c r="A404" s="25"/>
      <c r="B404" s="389"/>
      <c r="C404" s="447"/>
      <c r="D404" s="15"/>
      <c r="E404" s="379" t="str">
        <f>Planning!$E$19</f>
        <v>H avec Renfort</v>
      </c>
      <c r="F404" s="379"/>
      <c r="G404" s="138">
        <f>SUM(G394:G402)</f>
        <v>0</v>
      </c>
      <c r="H404" s="399"/>
      <c r="I404" s="445">
        <f>Conges!$B$18</f>
        <v>44911</v>
      </c>
      <c r="J404" s="446"/>
      <c r="K404" s="446"/>
      <c r="L404" s="446"/>
      <c r="M404" s="446"/>
      <c r="N404" s="81" t="str">
        <f>Planning!N$540</f>
        <v/>
      </c>
      <c r="O404" s="100">
        <f>Planning!O$540</f>
        <v>0</v>
      </c>
      <c r="P404" s="101">
        <f>Planning!P$540</f>
        <v>0</v>
      </c>
      <c r="Q404" s="101">
        <f>Planning!Q$540</f>
        <v>0</v>
      </c>
      <c r="R404" s="101">
        <f>Planning!R$540</f>
        <v>0</v>
      </c>
      <c r="S404" s="101">
        <f>Planning!S$540</f>
        <v>0</v>
      </c>
      <c r="T404" s="101">
        <f>Planning!T$540</f>
        <v>0</v>
      </c>
      <c r="U404" s="101">
        <f>Planning!U$540</f>
        <v>0</v>
      </c>
      <c r="V404" s="102">
        <f>Planning!V$540</f>
        <v>0</v>
      </c>
      <c r="W404" s="100">
        <f>Planning!W$540</f>
        <v>0</v>
      </c>
      <c r="X404" s="101">
        <f>Planning!X$540</f>
        <v>0</v>
      </c>
      <c r="Y404" s="101">
        <f>Planning!Y$540</f>
        <v>0</v>
      </c>
      <c r="Z404" s="101">
        <f>Planning!Z$540</f>
        <v>0</v>
      </c>
      <c r="AA404" s="101">
        <f>Planning!AA$540</f>
        <v>0</v>
      </c>
      <c r="AB404" s="101">
        <f>Planning!AB$540</f>
        <v>0</v>
      </c>
      <c r="AC404" s="101">
        <f>Planning!AC$540</f>
        <v>0</v>
      </c>
      <c r="AD404" s="102">
        <f>Planning!AD$540</f>
        <v>0</v>
      </c>
      <c r="AE404" s="100">
        <f>Planning!AE$540</f>
        <v>0</v>
      </c>
      <c r="AF404" s="101">
        <f>Planning!AF$540</f>
        <v>0</v>
      </c>
      <c r="AG404" s="101">
        <f>Planning!AG$540</f>
        <v>0</v>
      </c>
      <c r="AH404" s="101">
        <f>Planning!AH$540</f>
        <v>0</v>
      </c>
      <c r="AI404" s="101">
        <f>Planning!AI$540</f>
        <v>0</v>
      </c>
      <c r="AJ404" s="102">
        <f>Planning!AJ$540</f>
        <v>0</v>
      </c>
      <c r="AK404" s="100">
        <f>Planning!AK$540</f>
        <v>0</v>
      </c>
      <c r="AL404" s="101">
        <f>Planning!AL$540</f>
        <v>0</v>
      </c>
      <c r="AM404" s="101">
        <f>Planning!AM$540</f>
        <v>0</v>
      </c>
      <c r="AN404" s="101">
        <f>Planning!AN$540</f>
        <v>0</v>
      </c>
      <c r="AO404" s="101">
        <f>Planning!AO$540</f>
        <v>0</v>
      </c>
      <c r="AP404" s="101">
        <f>Planning!AP$540</f>
        <v>0</v>
      </c>
      <c r="AQ404" s="101">
        <f>Planning!AQ$540</f>
        <v>0</v>
      </c>
      <c r="AR404" s="101">
        <f>Planning!AR$540</f>
        <v>0</v>
      </c>
      <c r="AS404" s="101">
        <f>Planning!AS$540</f>
        <v>0</v>
      </c>
      <c r="AT404" s="102">
        <f>Planning!AT$540</f>
        <v>0</v>
      </c>
      <c r="AU404" s="100">
        <f>Planning!AU$540</f>
        <v>0</v>
      </c>
      <c r="AV404" s="101">
        <f>Planning!AV$540</f>
        <v>0</v>
      </c>
      <c r="AW404" s="101">
        <f>Planning!AW$540</f>
        <v>0</v>
      </c>
      <c r="AX404" s="101">
        <f>Planning!AX$540</f>
        <v>0</v>
      </c>
      <c r="AY404" s="101">
        <f>Planning!AY$540</f>
        <v>0</v>
      </c>
      <c r="AZ404" s="101">
        <f>Planning!AZ$540</f>
        <v>0</v>
      </c>
      <c r="BA404" s="101">
        <f>Planning!BA$540</f>
        <v>0</v>
      </c>
      <c r="BB404" s="102">
        <f>Planning!BB$540</f>
        <v>0</v>
      </c>
      <c r="BC404" s="85">
        <f>Planning!BC$540</f>
        <v>0</v>
      </c>
      <c r="BD404" s="107"/>
      <c r="BE404" s="435">
        <f>Planning!BE$540</f>
        <v>0</v>
      </c>
      <c r="BF404" s="436">
        <f>Planning!BF$540</f>
        <v>0</v>
      </c>
      <c r="BG404" s="91">
        <f>Planning!BG$540</f>
        <v>0</v>
      </c>
      <c r="BH404" s="92">
        <f>Planning!BH$540</f>
        <v>0</v>
      </c>
      <c r="BI404" s="93" t="str">
        <f>Planning!BI$540</f>
        <v/>
      </c>
      <c r="BJ404" s="94">
        <f>Planning!BJ$540</f>
        <v>36.12903225806452</v>
      </c>
      <c r="BL404" s="324">
        <f>Planning!BL$540</f>
        <v>0</v>
      </c>
      <c r="BM404" s="149">
        <f>Planning!BP$540</f>
        <v>0</v>
      </c>
      <c r="NL404" s="43" t="s">
        <v>63</v>
      </c>
      <c r="NM404" s="43"/>
    </row>
    <row r="405" spans="1:377" s="318" customFormat="1" ht="10.199999999999999" customHeight="1" x14ac:dyDescent="0.3">
      <c r="A405" s="25"/>
      <c r="B405" s="389"/>
      <c r="C405" s="447"/>
      <c r="D405" s="15"/>
      <c r="E405" s="106"/>
      <c r="F405" s="106"/>
      <c r="G405" s="106"/>
      <c r="H405" s="399"/>
      <c r="I405" s="443">
        <f>Conges!$B$19</f>
        <v>44912</v>
      </c>
      <c r="J405" s="444"/>
      <c r="K405" s="444"/>
      <c r="L405" s="444"/>
      <c r="M405" s="444"/>
      <c r="N405" s="68" t="str">
        <f>Planning!N$575</f>
        <v/>
      </c>
      <c r="O405" s="103">
        <f>Planning!O$575</f>
        <v>0</v>
      </c>
      <c r="P405" s="104">
        <f>Planning!P$575</f>
        <v>0</v>
      </c>
      <c r="Q405" s="104">
        <f>Planning!Q$575</f>
        <v>0</v>
      </c>
      <c r="R405" s="104">
        <f>Planning!R$575</f>
        <v>0</v>
      </c>
      <c r="S405" s="104">
        <f>Planning!S$575</f>
        <v>0</v>
      </c>
      <c r="T405" s="104">
        <f>Planning!T$575</f>
        <v>0</v>
      </c>
      <c r="U405" s="104">
        <f>Planning!U$575</f>
        <v>0</v>
      </c>
      <c r="V405" s="105">
        <f>Planning!V$575</f>
        <v>0</v>
      </c>
      <c r="W405" s="103">
        <f>Planning!W$575</f>
        <v>0</v>
      </c>
      <c r="X405" s="104">
        <f>Planning!X$575</f>
        <v>0</v>
      </c>
      <c r="Y405" s="104">
        <f>Planning!Y$575</f>
        <v>0</v>
      </c>
      <c r="Z405" s="104">
        <f>Planning!Z$575</f>
        <v>0</v>
      </c>
      <c r="AA405" s="104">
        <f>Planning!AA$575</f>
        <v>0</v>
      </c>
      <c r="AB405" s="104">
        <f>Planning!AB$575</f>
        <v>0</v>
      </c>
      <c r="AC405" s="104">
        <f>Planning!AC$575</f>
        <v>0</v>
      </c>
      <c r="AD405" s="105">
        <f>Planning!AD$575</f>
        <v>0</v>
      </c>
      <c r="AE405" s="103">
        <f>Planning!AE$575</f>
        <v>0</v>
      </c>
      <c r="AF405" s="104">
        <f>Planning!AF$575</f>
        <v>0</v>
      </c>
      <c r="AG405" s="104">
        <f>Planning!AG$575</f>
        <v>0</v>
      </c>
      <c r="AH405" s="104">
        <f>Planning!AH$575</f>
        <v>0</v>
      </c>
      <c r="AI405" s="104">
        <f>Planning!AI$575</f>
        <v>0</v>
      </c>
      <c r="AJ405" s="105">
        <f>Planning!AJ$575</f>
        <v>0</v>
      </c>
      <c r="AK405" s="103">
        <f>Planning!AK$575</f>
        <v>0</v>
      </c>
      <c r="AL405" s="104">
        <f>Planning!AL$575</f>
        <v>0</v>
      </c>
      <c r="AM405" s="104">
        <f>Planning!AM$575</f>
        <v>0</v>
      </c>
      <c r="AN405" s="104">
        <f>Planning!AN$575</f>
        <v>0</v>
      </c>
      <c r="AO405" s="104">
        <f>Planning!AO$575</f>
        <v>0</v>
      </c>
      <c r="AP405" s="104">
        <f>Planning!AP$575</f>
        <v>0</v>
      </c>
      <c r="AQ405" s="104">
        <f>Planning!AQ$575</f>
        <v>0</v>
      </c>
      <c r="AR405" s="104">
        <f>Planning!AR$575</f>
        <v>0</v>
      </c>
      <c r="AS405" s="104">
        <f>Planning!AS$575</f>
        <v>0</v>
      </c>
      <c r="AT405" s="105">
        <f>Planning!AT$575</f>
        <v>0</v>
      </c>
      <c r="AU405" s="103">
        <f>Planning!AU$575</f>
        <v>0</v>
      </c>
      <c r="AV405" s="104">
        <f>Planning!AV$575</f>
        <v>0</v>
      </c>
      <c r="AW405" s="104">
        <f>Planning!AW$575</f>
        <v>0</v>
      </c>
      <c r="AX405" s="104">
        <f>Planning!AX$575</f>
        <v>0</v>
      </c>
      <c r="AY405" s="104">
        <f>Planning!AY$575</f>
        <v>0</v>
      </c>
      <c r="AZ405" s="104">
        <f>Planning!AZ$575</f>
        <v>0</v>
      </c>
      <c r="BA405" s="104">
        <f>Planning!BA$575</f>
        <v>0</v>
      </c>
      <c r="BB405" s="105">
        <f>Planning!BB$575</f>
        <v>0</v>
      </c>
      <c r="BC405" s="72">
        <f>Planning!BC$575</f>
        <v>0</v>
      </c>
      <c r="BD405" s="107"/>
      <c r="BE405" s="433">
        <f>Planning!BE$575</f>
        <v>0</v>
      </c>
      <c r="BF405" s="434">
        <f>Planning!BF$575</f>
        <v>0</v>
      </c>
      <c r="BG405" s="77">
        <f>Planning!BG$575</f>
        <v>0</v>
      </c>
      <c r="BH405" s="78">
        <f>Planning!BH$575</f>
        <v>0</v>
      </c>
      <c r="BI405" s="79" t="str">
        <f>Planning!BI$575</f>
        <v/>
      </c>
      <c r="BJ405" s="80">
        <f>Planning!BJ$575</f>
        <v>38.387096774193552</v>
      </c>
      <c r="BL405" s="323">
        <f>Planning!BL$575</f>
        <v>0</v>
      </c>
      <c r="BM405" s="150">
        <f>Planning!BP$575</f>
        <v>0</v>
      </c>
      <c r="NL405" s="43" t="s">
        <v>63</v>
      </c>
      <c r="NM405" s="43"/>
    </row>
    <row r="406" spans="1:377" s="318" customFormat="1" ht="10.199999999999999" customHeight="1" x14ac:dyDescent="0.3">
      <c r="A406" s="25"/>
      <c r="B406" s="389"/>
      <c r="C406" s="447"/>
      <c r="D406" s="15"/>
      <c r="E406" s="106"/>
      <c r="F406" s="106"/>
      <c r="G406" s="106"/>
      <c r="H406" s="399"/>
      <c r="I406" s="445">
        <f>Conges!$B$20</f>
        <v>44913</v>
      </c>
      <c r="J406" s="446"/>
      <c r="K406" s="446"/>
      <c r="L406" s="446"/>
      <c r="M406" s="446"/>
      <c r="N406" s="81" t="str">
        <f>Planning!N$610</f>
        <v/>
      </c>
      <c r="O406" s="100">
        <f>Planning!O$610</f>
        <v>0</v>
      </c>
      <c r="P406" s="101">
        <f>Planning!P$610</f>
        <v>0</v>
      </c>
      <c r="Q406" s="101">
        <f>Planning!Q$610</f>
        <v>0</v>
      </c>
      <c r="R406" s="101">
        <f>Planning!R$610</f>
        <v>0</v>
      </c>
      <c r="S406" s="101">
        <f>Planning!S$610</f>
        <v>0</v>
      </c>
      <c r="T406" s="101">
        <f>Planning!T$610</f>
        <v>0</v>
      </c>
      <c r="U406" s="101">
        <f>Planning!U$610</f>
        <v>0</v>
      </c>
      <c r="V406" s="102">
        <f>Planning!V$610</f>
        <v>0</v>
      </c>
      <c r="W406" s="100">
        <f>Planning!W$610</f>
        <v>0</v>
      </c>
      <c r="X406" s="101">
        <f>Planning!X$610</f>
        <v>0</v>
      </c>
      <c r="Y406" s="101">
        <f>Planning!Y$610</f>
        <v>0</v>
      </c>
      <c r="Z406" s="101">
        <f>Planning!Z$610</f>
        <v>0</v>
      </c>
      <c r="AA406" s="101">
        <f>Planning!AA$610</f>
        <v>0</v>
      </c>
      <c r="AB406" s="101">
        <f>Planning!AB$610</f>
        <v>0</v>
      </c>
      <c r="AC406" s="101">
        <f>Planning!AC$610</f>
        <v>0</v>
      </c>
      <c r="AD406" s="102">
        <f>Planning!AD$610</f>
        <v>0</v>
      </c>
      <c r="AE406" s="100">
        <f>Planning!AE$610</f>
        <v>0</v>
      </c>
      <c r="AF406" s="101">
        <f>Planning!AF$610</f>
        <v>0</v>
      </c>
      <c r="AG406" s="101">
        <f>Planning!AG$610</f>
        <v>0</v>
      </c>
      <c r="AH406" s="101">
        <f>Planning!AH$610</f>
        <v>0</v>
      </c>
      <c r="AI406" s="101">
        <f>Planning!AI$610</f>
        <v>0</v>
      </c>
      <c r="AJ406" s="102">
        <f>Planning!AJ$610</f>
        <v>0</v>
      </c>
      <c r="AK406" s="100">
        <f>Planning!AK$610</f>
        <v>0</v>
      </c>
      <c r="AL406" s="101">
        <f>Planning!AL$610</f>
        <v>0</v>
      </c>
      <c r="AM406" s="101">
        <f>Planning!AM$610</f>
        <v>0</v>
      </c>
      <c r="AN406" s="101">
        <f>Planning!AN$610</f>
        <v>0</v>
      </c>
      <c r="AO406" s="101">
        <f>Planning!AO$610</f>
        <v>0</v>
      </c>
      <c r="AP406" s="101">
        <f>Planning!AP$610</f>
        <v>0</v>
      </c>
      <c r="AQ406" s="101">
        <f>Planning!AQ$610</f>
        <v>0</v>
      </c>
      <c r="AR406" s="101">
        <f>Planning!AR$610</f>
        <v>0</v>
      </c>
      <c r="AS406" s="101">
        <f>Planning!AS$610</f>
        <v>0</v>
      </c>
      <c r="AT406" s="102">
        <f>Planning!AT$610</f>
        <v>0</v>
      </c>
      <c r="AU406" s="100">
        <f>Planning!AU$610</f>
        <v>0</v>
      </c>
      <c r="AV406" s="101">
        <f>Planning!AV$610</f>
        <v>0</v>
      </c>
      <c r="AW406" s="101">
        <f>Planning!AW$610</f>
        <v>0</v>
      </c>
      <c r="AX406" s="101">
        <f>Planning!AX$610</f>
        <v>0</v>
      </c>
      <c r="AY406" s="101">
        <f>Planning!AY$610</f>
        <v>0</v>
      </c>
      <c r="AZ406" s="101">
        <f>Planning!AZ$610</f>
        <v>0</v>
      </c>
      <c r="BA406" s="101">
        <f>Planning!BA$610</f>
        <v>0</v>
      </c>
      <c r="BB406" s="102">
        <f>Planning!BB$610</f>
        <v>0</v>
      </c>
      <c r="BC406" s="85">
        <f>Planning!BC$610</f>
        <v>0</v>
      </c>
      <c r="BD406" s="107"/>
      <c r="BE406" s="435">
        <f>Planning!BE$610</f>
        <v>0</v>
      </c>
      <c r="BF406" s="436">
        <f>Planning!BF$610</f>
        <v>0</v>
      </c>
      <c r="BG406" s="91">
        <f>Planning!BG$610</f>
        <v>0</v>
      </c>
      <c r="BH406" s="92">
        <f>Planning!BH$610</f>
        <v>0</v>
      </c>
      <c r="BI406" s="93" t="str">
        <f>Planning!BI$610</f>
        <v/>
      </c>
      <c r="BJ406" s="94">
        <f>Planning!BJ$610</f>
        <v>40.645161290322584</v>
      </c>
      <c r="BL406" s="324">
        <f>Planning!BL$610</f>
        <v>0</v>
      </c>
      <c r="BM406" s="149">
        <f>Planning!BP$610</f>
        <v>0</v>
      </c>
      <c r="NL406" s="43" t="s">
        <v>63</v>
      </c>
      <c r="NM406" s="43"/>
    </row>
    <row r="407" spans="1:377" s="318" customFormat="1" ht="10.199999999999999" customHeight="1" x14ac:dyDescent="0.3">
      <c r="A407" s="25"/>
      <c r="B407" s="389"/>
      <c r="C407" s="447"/>
      <c r="D407" s="15"/>
      <c r="E407" s="106"/>
      <c r="F407" s="106"/>
      <c r="G407" s="106"/>
      <c r="H407" s="399"/>
      <c r="I407" s="443">
        <f>Conges!$B$21</f>
        <v>44914</v>
      </c>
      <c r="J407" s="444"/>
      <c r="K407" s="444"/>
      <c r="L407" s="444"/>
      <c r="M407" s="444"/>
      <c r="N407" s="68" t="str">
        <f>Planning!N$645</f>
        <v/>
      </c>
      <c r="O407" s="103">
        <f>Planning!O$645</f>
        <v>0</v>
      </c>
      <c r="P407" s="104">
        <f>Planning!P$645</f>
        <v>0</v>
      </c>
      <c r="Q407" s="104">
        <f>Planning!Q$645</f>
        <v>0</v>
      </c>
      <c r="R407" s="104">
        <f>Planning!R$645</f>
        <v>0</v>
      </c>
      <c r="S407" s="104">
        <f>Planning!S$645</f>
        <v>0</v>
      </c>
      <c r="T407" s="104">
        <f>Planning!T$645</f>
        <v>0</v>
      </c>
      <c r="U407" s="104">
        <f>Planning!U$645</f>
        <v>0</v>
      </c>
      <c r="V407" s="105">
        <f>Planning!V$645</f>
        <v>0</v>
      </c>
      <c r="W407" s="103">
        <f>Planning!W$645</f>
        <v>0</v>
      </c>
      <c r="X407" s="104">
        <f>Planning!X$645</f>
        <v>0</v>
      </c>
      <c r="Y407" s="104">
        <f>Planning!Y$645</f>
        <v>0</v>
      </c>
      <c r="Z407" s="104">
        <f>Planning!Z$645</f>
        <v>0</v>
      </c>
      <c r="AA407" s="104">
        <f>Planning!AA$645</f>
        <v>0</v>
      </c>
      <c r="AB407" s="104">
        <f>Planning!AB$645</f>
        <v>0</v>
      </c>
      <c r="AC407" s="104">
        <f>Planning!AC$645</f>
        <v>0</v>
      </c>
      <c r="AD407" s="105">
        <f>Planning!AD$645</f>
        <v>0</v>
      </c>
      <c r="AE407" s="103">
        <f>Planning!AE$645</f>
        <v>0</v>
      </c>
      <c r="AF407" s="104">
        <f>Planning!AF$645</f>
        <v>0</v>
      </c>
      <c r="AG407" s="104">
        <f>Planning!AG$645</f>
        <v>0</v>
      </c>
      <c r="AH407" s="104">
        <f>Planning!AH$645</f>
        <v>0</v>
      </c>
      <c r="AI407" s="104">
        <f>Planning!AI$645</f>
        <v>0</v>
      </c>
      <c r="AJ407" s="105">
        <f>Planning!AJ$645</f>
        <v>0</v>
      </c>
      <c r="AK407" s="103">
        <f>Planning!AK$645</f>
        <v>0</v>
      </c>
      <c r="AL407" s="104">
        <f>Planning!AL$645</f>
        <v>0</v>
      </c>
      <c r="AM407" s="104">
        <f>Planning!AM$645</f>
        <v>0</v>
      </c>
      <c r="AN407" s="104">
        <f>Planning!AN$645</f>
        <v>0</v>
      </c>
      <c r="AO407" s="104">
        <f>Planning!AO$645</f>
        <v>0</v>
      </c>
      <c r="AP407" s="104">
        <f>Planning!AP$645</f>
        <v>0</v>
      </c>
      <c r="AQ407" s="104">
        <f>Planning!AQ$645</f>
        <v>0</v>
      </c>
      <c r="AR407" s="104">
        <f>Planning!AR$645</f>
        <v>0</v>
      </c>
      <c r="AS407" s="104">
        <f>Planning!AS$645</f>
        <v>0</v>
      </c>
      <c r="AT407" s="105">
        <f>Planning!AT$645</f>
        <v>0</v>
      </c>
      <c r="AU407" s="103">
        <f>Planning!AU$645</f>
        <v>0</v>
      </c>
      <c r="AV407" s="104">
        <f>Planning!AV$645</f>
        <v>0</v>
      </c>
      <c r="AW407" s="104">
        <f>Planning!AW$645</f>
        <v>0</v>
      </c>
      <c r="AX407" s="104">
        <f>Planning!AX$645</f>
        <v>0</v>
      </c>
      <c r="AY407" s="104">
        <f>Planning!AY$645</f>
        <v>0</v>
      </c>
      <c r="AZ407" s="104">
        <f>Planning!AZ$645</f>
        <v>0</v>
      </c>
      <c r="BA407" s="104">
        <f>Planning!BA$645</f>
        <v>0</v>
      </c>
      <c r="BB407" s="105">
        <f>Planning!BB$645</f>
        <v>0</v>
      </c>
      <c r="BC407" s="72">
        <f>Planning!BC$645</f>
        <v>0</v>
      </c>
      <c r="BD407" s="107"/>
      <c r="BE407" s="433">
        <f>Planning!BE$645</f>
        <v>0</v>
      </c>
      <c r="BF407" s="434">
        <f>Planning!BF$645</f>
        <v>0</v>
      </c>
      <c r="BG407" s="77">
        <f>Planning!BG$645</f>
        <v>0</v>
      </c>
      <c r="BH407" s="78">
        <f>Planning!BH$645</f>
        <v>0</v>
      </c>
      <c r="BI407" s="79" t="str">
        <f>Planning!BI$645</f>
        <v/>
      </c>
      <c r="BJ407" s="80">
        <f>Planning!BJ$645</f>
        <v>42.903225806451616</v>
      </c>
      <c r="BL407" s="323">
        <f>Planning!BL$645</f>
        <v>0</v>
      </c>
      <c r="BM407" s="150">
        <f>Planning!BP$645</f>
        <v>0</v>
      </c>
      <c r="NL407" s="43" t="s">
        <v>63</v>
      </c>
      <c r="NM407" s="43"/>
    </row>
    <row r="408" spans="1:377" s="318" customFormat="1" ht="10.199999999999999" customHeight="1" x14ac:dyDescent="0.3">
      <c r="A408" s="25"/>
      <c r="B408" s="389"/>
      <c r="C408" s="447"/>
      <c r="D408" s="15"/>
      <c r="E408" s="106"/>
      <c r="F408" s="106"/>
      <c r="G408" s="106"/>
      <c r="H408" s="399"/>
      <c r="I408" s="445">
        <f>Conges!$B$22</f>
        <v>44915</v>
      </c>
      <c r="J408" s="446"/>
      <c r="K408" s="446"/>
      <c r="L408" s="446"/>
      <c r="M408" s="446"/>
      <c r="N408" s="81" t="str">
        <f>Planning!N$680</f>
        <v/>
      </c>
      <c r="O408" s="100">
        <f>Planning!O$680</f>
        <v>0</v>
      </c>
      <c r="P408" s="101">
        <f>Planning!P$680</f>
        <v>0</v>
      </c>
      <c r="Q408" s="101">
        <f>Planning!Q$680</f>
        <v>0</v>
      </c>
      <c r="R408" s="101">
        <f>Planning!R$680</f>
        <v>0</v>
      </c>
      <c r="S408" s="101">
        <f>Planning!S$680</f>
        <v>0</v>
      </c>
      <c r="T408" s="101">
        <f>Planning!T$680</f>
        <v>0</v>
      </c>
      <c r="U408" s="101">
        <f>Planning!U$680</f>
        <v>0</v>
      </c>
      <c r="V408" s="102">
        <f>Planning!V$680</f>
        <v>0</v>
      </c>
      <c r="W408" s="100">
        <f>Planning!W$680</f>
        <v>0</v>
      </c>
      <c r="X408" s="101">
        <f>Planning!X$680</f>
        <v>0</v>
      </c>
      <c r="Y408" s="101">
        <f>Planning!Y$680</f>
        <v>0</v>
      </c>
      <c r="Z408" s="101">
        <f>Planning!Z$680</f>
        <v>0</v>
      </c>
      <c r="AA408" s="101">
        <f>Planning!AA$680</f>
        <v>0</v>
      </c>
      <c r="AB408" s="101">
        <f>Planning!AB$680</f>
        <v>0</v>
      </c>
      <c r="AC408" s="101">
        <f>Planning!AC$680</f>
        <v>0</v>
      </c>
      <c r="AD408" s="102">
        <f>Planning!AD$680</f>
        <v>0</v>
      </c>
      <c r="AE408" s="100">
        <f>Planning!AE$680</f>
        <v>0</v>
      </c>
      <c r="AF408" s="101">
        <f>Planning!AF$680</f>
        <v>0</v>
      </c>
      <c r="AG408" s="101">
        <f>Planning!AG$680</f>
        <v>0</v>
      </c>
      <c r="AH408" s="101">
        <f>Planning!AH$680</f>
        <v>0</v>
      </c>
      <c r="AI408" s="101">
        <f>Planning!AI$680</f>
        <v>0</v>
      </c>
      <c r="AJ408" s="102">
        <f>Planning!AJ$680</f>
        <v>0</v>
      </c>
      <c r="AK408" s="100">
        <f>Planning!AK$680</f>
        <v>0</v>
      </c>
      <c r="AL408" s="101">
        <f>Planning!AL$680</f>
        <v>0</v>
      </c>
      <c r="AM408" s="101">
        <f>Planning!AM$680</f>
        <v>0</v>
      </c>
      <c r="AN408" s="101">
        <f>Planning!AN$680</f>
        <v>0</v>
      </c>
      <c r="AO408" s="101">
        <f>Planning!AO$680</f>
        <v>0</v>
      </c>
      <c r="AP408" s="101">
        <f>Planning!AP$680</f>
        <v>0</v>
      </c>
      <c r="AQ408" s="101">
        <f>Planning!AQ$680</f>
        <v>0</v>
      </c>
      <c r="AR408" s="101">
        <f>Planning!AR$680</f>
        <v>0</v>
      </c>
      <c r="AS408" s="101">
        <f>Planning!AS$680</f>
        <v>0</v>
      </c>
      <c r="AT408" s="102">
        <f>Planning!AT$680</f>
        <v>0</v>
      </c>
      <c r="AU408" s="100">
        <f>Planning!AU$680</f>
        <v>0</v>
      </c>
      <c r="AV408" s="101">
        <f>Planning!AV$680</f>
        <v>0</v>
      </c>
      <c r="AW408" s="101">
        <f>Planning!AW$680</f>
        <v>0</v>
      </c>
      <c r="AX408" s="101">
        <f>Planning!AX$680</f>
        <v>0</v>
      </c>
      <c r="AY408" s="101">
        <f>Planning!AY$680</f>
        <v>0</v>
      </c>
      <c r="AZ408" s="101">
        <f>Planning!AZ$680</f>
        <v>0</v>
      </c>
      <c r="BA408" s="101">
        <f>Planning!BA$680</f>
        <v>0</v>
      </c>
      <c r="BB408" s="102">
        <f>Planning!BB$680</f>
        <v>0</v>
      </c>
      <c r="BC408" s="85">
        <f>Planning!BC$680</f>
        <v>0</v>
      </c>
      <c r="BD408" s="107"/>
      <c r="BE408" s="435">
        <f>Planning!BE$680</f>
        <v>0</v>
      </c>
      <c r="BF408" s="436">
        <f>Planning!BF$680</f>
        <v>0</v>
      </c>
      <c r="BG408" s="91">
        <f>Planning!BG$680</f>
        <v>0</v>
      </c>
      <c r="BH408" s="92">
        <f>Planning!BH$680</f>
        <v>0</v>
      </c>
      <c r="BI408" s="93" t="str">
        <f>Planning!BI$680</f>
        <v/>
      </c>
      <c r="BJ408" s="94">
        <f>Planning!BJ$680</f>
        <v>45.161290322580648</v>
      </c>
      <c r="BL408" s="324">
        <f>Planning!BL$680</f>
        <v>0</v>
      </c>
      <c r="BM408" s="149">
        <f>Planning!BP$680</f>
        <v>0</v>
      </c>
      <c r="NL408" s="43" t="s">
        <v>63</v>
      </c>
      <c r="NM408" s="43"/>
    </row>
    <row r="409" spans="1:377" s="318" customFormat="1" ht="10.199999999999999" customHeight="1" x14ac:dyDescent="0.3">
      <c r="A409" s="25"/>
      <c r="B409" s="389"/>
      <c r="C409" s="447"/>
      <c r="D409" s="15"/>
      <c r="E409" s="106"/>
      <c r="F409" s="106"/>
      <c r="G409" s="106"/>
      <c r="H409" s="399"/>
      <c r="I409" s="443">
        <f>Conges!$B$23</f>
        <v>44916</v>
      </c>
      <c r="J409" s="444"/>
      <c r="K409" s="444"/>
      <c r="L409" s="444"/>
      <c r="M409" s="444"/>
      <c r="N409" s="68" t="str">
        <f>Planning!N$715</f>
        <v/>
      </c>
      <c r="O409" s="103">
        <f>Planning!O$715</f>
        <v>0</v>
      </c>
      <c r="P409" s="104">
        <f>Planning!P$715</f>
        <v>0</v>
      </c>
      <c r="Q409" s="104">
        <f>Planning!Q$715</f>
        <v>0</v>
      </c>
      <c r="R409" s="104">
        <f>Planning!R$715</f>
        <v>0</v>
      </c>
      <c r="S409" s="104">
        <f>Planning!S$715</f>
        <v>0</v>
      </c>
      <c r="T409" s="104">
        <f>Planning!T$715</f>
        <v>0</v>
      </c>
      <c r="U409" s="104">
        <f>Planning!U$715</f>
        <v>0</v>
      </c>
      <c r="V409" s="105">
        <f>Planning!V$715</f>
        <v>0</v>
      </c>
      <c r="W409" s="103">
        <f>Planning!W$715</f>
        <v>0</v>
      </c>
      <c r="X409" s="104">
        <f>Planning!X$715</f>
        <v>0</v>
      </c>
      <c r="Y409" s="104">
        <f>Planning!Y$715</f>
        <v>0</v>
      </c>
      <c r="Z409" s="104">
        <f>Planning!Z$715</f>
        <v>0</v>
      </c>
      <c r="AA409" s="104">
        <f>Planning!AA$715</f>
        <v>0</v>
      </c>
      <c r="AB409" s="104">
        <f>Planning!AB$715</f>
        <v>0</v>
      </c>
      <c r="AC409" s="104">
        <f>Planning!AC$715</f>
        <v>0</v>
      </c>
      <c r="AD409" s="105">
        <f>Planning!AD$715</f>
        <v>0</v>
      </c>
      <c r="AE409" s="103">
        <f>Planning!AE$715</f>
        <v>0</v>
      </c>
      <c r="AF409" s="104">
        <f>Planning!AF$715</f>
        <v>0</v>
      </c>
      <c r="AG409" s="104">
        <f>Planning!AG$715</f>
        <v>0</v>
      </c>
      <c r="AH409" s="104">
        <f>Planning!AH$715</f>
        <v>0</v>
      </c>
      <c r="AI409" s="104">
        <f>Planning!AI$715</f>
        <v>0</v>
      </c>
      <c r="AJ409" s="105">
        <f>Planning!AJ$715</f>
        <v>0</v>
      </c>
      <c r="AK409" s="103">
        <f>Planning!AK$715</f>
        <v>0</v>
      </c>
      <c r="AL409" s="104">
        <f>Planning!AL$715</f>
        <v>0</v>
      </c>
      <c r="AM409" s="104">
        <f>Planning!AM$715</f>
        <v>0</v>
      </c>
      <c r="AN409" s="104">
        <f>Planning!AN$715</f>
        <v>0</v>
      </c>
      <c r="AO409" s="104">
        <f>Planning!AO$715</f>
        <v>0</v>
      </c>
      <c r="AP409" s="104">
        <f>Planning!AP$715</f>
        <v>0</v>
      </c>
      <c r="AQ409" s="104">
        <f>Planning!AQ$715</f>
        <v>0</v>
      </c>
      <c r="AR409" s="104">
        <f>Planning!AR$715</f>
        <v>0</v>
      </c>
      <c r="AS409" s="104">
        <f>Planning!AS$715</f>
        <v>0</v>
      </c>
      <c r="AT409" s="105">
        <f>Planning!AT$715</f>
        <v>0</v>
      </c>
      <c r="AU409" s="103">
        <f>Planning!AU$715</f>
        <v>0</v>
      </c>
      <c r="AV409" s="104">
        <f>Planning!AV$715</f>
        <v>0</v>
      </c>
      <c r="AW409" s="104">
        <f>Planning!AW$715</f>
        <v>0</v>
      </c>
      <c r="AX409" s="104">
        <f>Planning!AX$715</f>
        <v>0</v>
      </c>
      <c r="AY409" s="104">
        <f>Planning!AY$715</f>
        <v>0</v>
      </c>
      <c r="AZ409" s="104">
        <f>Planning!AZ$715</f>
        <v>0</v>
      </c>
      <c r="BA409" s="104">
        <f>Planning!BA$715</f>
        <v>0</v>
      </c>
      <c r="BB409" s="105">
        <f>Planning!BB$715</f>
        <v>0</v>
      </c>
      <c r="BC409" s="72">
        <f>Planning!BC$715</f>
        <v>0</v>
      </c>
      <c r="BD409" s="107"/>
      <c r="BE409" s="433">
        <f>Planning!BE$715</f>
        <v>0</v>
      </c>
      <c r="BF409" s="434">
        <f>Planning!BF$715</f>
        <v>0</v>
      </c>
      <c r="BG409" s="77">
        <f>Planning!BG$715</f>
        <v>0</v>
      </c>
      <c r="BH409" s="78">
        <f>Planning!BH$715</f>
        <v>0</v>
      </c>
      <c r="BI409" s="79" t="str">
        <f>Planning!BI$715</f>
        <v/>
      </c>
      <c r="BJ409" s="80">
        <f>Planning!BJ$715</f>
        <v>47.41935483870968</v>
      </c>
      <c r="BL409" s="323">
        <f>Planning!BL$715</f>
        <v>0</v>
      </c>
      <c r="BM409" s="150">
        <f>Planning!BP$715</f>
        <v>0</v>
      </c>
      <c r="NL409" s="43" t="s">
        <v>63</v>
      </c>
      <c r="NM409" s="43"/>
    </row>
    <row r="410" spans="1:377" s="318" customFormat="1" ht="10.199999999999999" customHeight="1" x14ac:dyDescent="0.3">
      <c r="A410" s="25"/>
      <c r="B410" s="389"/>
      <c r="C410" s="447"/>
      <c r="D410" s="15"/>
      <c r="E410" s="106"/>
      <c r="F410" s="106"/>
      <c r="G410" s="106"/>
      <c r="H410" s="399"/>
      <c r="I410" s="445">
        <f>Conges!$B$24</f>
        <v>44917</v>
      </c>
      <c r="J410" s="446"/>
      <c r="K410" s="446"/>
      <c r="L410" s="446"/>
      <c r="M410" s="446"/>
      <c r="N410" s="81" t="str">
        <f>Planning!N$750</f>
        <v/>
      </c>
      <c r="O410" s="100">
        <f>Planning!O$750</f>
        <v>0</v>
      </c>
      <c r="P410" s="101">
        <f>Planning!P$750</f>
        <v>0</v>
      </c>
      <c r="Q410" s="101">
        <f>Planning!Q$750</f>
        <v>0</v>
      </c>
      <c r="R410" s="101">
        <f>Planning!R$750</f>
        <v>0</v>
      </c>
      <c r="S410" s="101">
        <f>Planning!S$750</f>
        <v>0</v>
      </c>
      <c r="T410" s="101">
        <f>Planning!T$750</f>
        <v>0</v>
      </c>
      <c r="U410" s="101">
        <f>Planning!U$750</f>
        <v>0</v>
      </c>
      <c r="V410" s="102">
        <f>Planning!V$750</f>
        <v>0</v>
      </c>
      <c r="W410" s="100">
        <f>Planning!W$750</f>
        <v>0</v>
      </c>
      <c r="X410" s="101">
        <f>Planning!X$750</f>
        <v>0</v>
      </c>
      <c r="Y410" s="101">
        <f>Planning!Y$750</f>
        <v>0</v>
      </c>
      <c r="Z410" s="101">
        <f>Planning!Z$750</f>
        <v>0</v>
      </c>
      <c r="AA410" s="101">
        <f>Planning!AA$750</f>
        <v>0</v>
      </c>
      <c r="AB410" s="101">
        <f>Planning!AB$750</f>
        <v>0</v>
      </c>
      <c r="AC410" s="101">
        <f>Planning!AC$750</f>
        <v>0</v>
      </c>
      <c r="AD410" s="102">
        <f>Planning!AD$750</f>
        <v>0</v>
      </c>
      <c r="AE410" s="100">
        <f>Planning!AE$750</f>
        <v>0</v>
      </c>
      <c r="AF410" s="101">
        <f>Planning!AF$750</f>
        <v>0</v>
      </c>
      <c r="AG410" s="101">
        <f>Planning!AG$750</f>
        <v>0</v>
      </c>
      <c r="AH410" s="101">
        <f>Planning!AH$750</f>
        <v>0</v>
      </c>
      <c r="AI410" s="101">
        <f>Planning!AI$750</f>
        <v>0</v>
      </c>
      <c r="AJ410" s="102">
        <f>Planning!AJ$750</f>
        <v>0</v>
      </c>
      <c r="AK410" s="100">
        <f>Planning!AK$750</f>
        <v>0</v>
      </c>
      <c r="AL410" s="101">
        <f>Planning!AL$750</f>
        <v>0</v>
      </c>
      <c r="AM410" s="101">
        <f>Planning!AM$750</f>
        <v>0</v>
      </c>
      <c r="AN410" s="101">
        <f>Planning!AN$750</f>
        <v>0</v>
      </c>
      <c r="AO410" s="101">
        <f>Planning!AO$750</f>
        <v>0</v>
      </c>
      <c r="AP410" s="101">
        <f>Planning!AP$750</f>
        <v>0</v>
      </c>
      <c r="AQ410" s="101">
        <f>Planning!AQ$750</f>
        <v>0</v>
      </c>
      <c r="AR410" s="101">
        <f>Planning!AR$750</f>
        <v>0</v>
      </c>
      <c r="AS410" s="101">
        <f>Planning!AS$750</f>
        <v>0</v>
      </c>
      <c r="AT410" s="102">
        <f>Planning!AT$750</f>
        <v>0</v>
      </c>
      <c r="AU410" s="100">
        <f>Planning!AU$750</f>
        <v>0</v>
      </c>
      <c r="AV410" s="101">
        <f>Planning!AV$750</f>
        <v>0</v>
      </c>
      <c r="AW410" s="101">
        <f>Planning!AW$750</f>
        <v>0</v>
      </c>
      <c r="AX410" s="101">
        <f>Planning!AX$750</f>
        <v>0</v>
      </c>
      <c r="AY410" s="101">
        <f>Planning!AY$750</f>
        <v>0</v>
      </c>
      <c r="AZ410" s="101">
        <f>Planning!AZ$750</f>
        <v>0</v>
      </c>
      <c r="BA410" s="101">
        <f>Planning!BA$750</f>
        <v>0</v>
      </c>
      <c r="BB410" s="102">
        <f>Planning!BB$750</f>
        <v>0</v>
      </c>
      <c r="BC410" s="85">
        <f>Planning!BC$750</f>
        <v>0</v>
      </c>
      <c r="BD410" s="107"/>
      <c r="BE410" s="435">
        <f>Planning!BE$750</f>
        <v>0</v>
      </c>
      <c r="BF410" s="436">
        <f>Planning!BF$750</f>
        <v>0</v>
      </c>
      <c r="BG410" s="91">
        <f>Planning!BG$750</f>
        <v>0</v>
      </c>
      <c r="BH410" s="92">
        <f>Planning!BH$750</f>
        <v>0</v>
      </c>
      <c r="BI410" s="93" t="str">
        <f>Planning!BI$750</f>
        <v/>
      </c>
      <c r="BJ410" s="94">
        <f>Planning!BJ$750</f>
        <v>49.677419354838712</v>
      </c>
      <c r="BL410" s="324">
        <f>Planning!BL$750</f>
        <v>0</v>
      </c>
      <c r="BM410" s="149">
        <f>Planning!BP$750</f>
        <v>0</v>
      </c>
      <c r="NL410" s="43" t="s">
        <v>63</v>
      </c>
      <c r="NM410" s="43"/>
    </row>
    <row r="411" spans="1:377" s="318" customFormat="1" ht="10.199999999999999" customHeight="1" x14ac:dyDescent="0.3">
      <c r="A411" s="25"/>
      <c r="B411" s="389"/>
      <c r="C411" s="447"/>
      <c r="D411" s="15"/>
      <c r="E411" s="106"/>
      <c r="F411" s="106"/>
      <c r="G411" s="106"/>
      <c r="H411" s="399"/>
      <c r="I411" s="443">
        <f>Conges!$B$25</f>
        <v>44918</v>
      </c>
      <c r="J411" s="444"/>
      <c r="K411" s="444"/>
      <c r="L411" s="444"/>
      <c r="M411" s="444"/>
      <c r="N411" s="68" t="str">
        <f>Planning!N$785</f>
        <v/>
      </c>
      <c r="O411" s="103">
        <f>Planning!O$785</f>
        <v>0</v>
      </c>
      <c r="P411" s="104">
        <f>Planning!P$785</f>
        <v>0</v>
      </c>
      <c r="Q411" s="104">
        <f>Planning!Q$785</f>
        <v>0</v>
      </c>
      <c r="R411" s="104">
        <f>Planning!R$785</f>
        <v>0</v>
      </c>
      <c r="S411" s="104">
        <f>Planning!S$785</f>
        <v>0</v>
      </c>
      <c r="T411" s="104">
        <f>Planning!T$785</f>
        <v>0</v>
      </c>
      <c r="U411" s="104">
        <f>Planning!U$785</f>
        <v>0</v>
      </c>
      <c r="V411" s="105">
        <f>Planning!V$785</f>
        <v>0</v>
      </c>
      <c r="W411" s="103">
        <f>Planning!W$785</f>
        <v>0</v>
      </c>
      <c r="X411" s="104">
        <f>Planning!X$785</f>
        <v>0</v>
      </c>
      <c r="Y411" s="104">
        <f>Planning!Y$785</f>
        <v>0</v>
      </c>
      <c r="Z411" s="104">
        <f>Planning!Z$785</f>
        <v>0</v>
      </c>
      <c r="AA411" s="104">
        <f>Planning!AA$785</f>
        <v>0</v>
      </c>
      <c r="AB411" s="104">
        <f>Planning!AB$785</f>
        <v>0</v>
      </c>
      <c r="AC411" s="104">
        <f>Planning!AC$785</f>
        <v>0</v>
      </c>
      <c r="AD411" s="105">
        <f>Planning!AD$785</f>
        <v>0</v>
      </c>
      <c r="AE411" s="103">
        <f>Planning!AE$785</f>
        <v>0</v>
      </c>
      <c r="AF411" s="104">
        <f>Planning!AF$785</f>
        <v>0</v>
      </c>
      <c r="AG411" s="104">
        <f>Planning!AG$785</f>
        <v>0</v>
      </c>
      <c r="AH411" s="104">
        <f>Planning!AH$785</f>
        <v>0</v>
      </c>
      <c r="AI411" s="104">
        <f>Planning!AI$785</f>
        <v>0</v>
      </c>
      <c r="AJ411" s="105">
        <f>Planning!AJ$785</f>
        <v>0</v>
      </c>
      <c r="AK411" s="103">
        <f>Planning!AK$785</f>
        <v>0</v>
      </c>
      <c r="AL411" s="104">
        <f>Planning!AL$785</f>
        <v>0</v>
      </c>
      <c r="AM411" s="104">
        <f>Planning!AM$785</f>
        <v>0</v>
      </c>
      <c r="AN411" s="104">
        <f>Planning!AN$785</f>
        <v>0</v>
      </c>
      <c r="AO411" s="104">
        <f>Planning!AO$785</f>
        <v>0</v>
      </c>
      <c r="AP411" s="104">
        <f>Planning!AP$785</f>
        <v>0</v>
      </c>
      <c r="AQ411" s="104">
        <f>Planning!AQ$785</f>
        <v>0</v>
      </c>
      <c r="AR411" s="104">
        <f>Planning!AR$785</f>
        <v>0</v>
      </c>
      <c r="AS411" s="104">
        <f>Planning!AS$785</f>
        <v>0</v>
      </c>
      <c r="AT411" s="105">
        <f>Planning!AT$785</f>
        <v>0</v>
      </c>
      <c r="AU411" s="103">
        <f>Planning!AU$785</f>
        <v>0</v>
      </c>
      <c r="AV411" s="104">
        <f>Planning!AV$785</f>
        <v>0</v>
      </c>
      <c r="AW411" s="104">
        <f>Planning!AW$785</f>
        <v>0</v>
      </c>
      <c r="AX411" s="104">
        <f>Planning!AX$785</f>
        <v>0</v>
      </c>
      <c r="AY411" s="104">
        <f>Planning!AY$785</f>
        <v>0</v>
      </c>
      <c r="AZ411" s="104">
        <f>Planning!AZ$785</f>
        <v>0</v>
      </c>
      <c r="BA411" s="104">
        <f>Planning!BA$785</f>
        <v>0</v>
      </c>
      <c r="BB411" s="105">
        <f>Planning!BB$785</f>
        <v>0</v>
      </c>
      <c r="BC411" s="72">
        <f>Planning!BC$785</f>
        <v>0</v>
      </c>
      <c r="BD411" s="107"/>
      <c r="BE411" s="433">
        <f>Planning!BE$785</f>
        <v>0</v>
      </c>
      <c r="BF411" s="434">
        <f>Planning!BF$785</f>
        <v>0</v>
      </c>
      <c r="BG411" s="77">
        <f>Planning!BG$785</f>
        <v>0</v>
      </c>
      <c r="BH411" s="78">
        <f>Planning!BH$785</f>
        <v>0</v>
      </c>
      <c r="BI411" s="79" t="str">
        <f>Planning!BI$785</f>
        <v/>
      </c>
      <c r="BJ411" s="80">
        <f>Planning!BJ$785</f>
        <v>51.935483870967744</v>
      </c>
      <c r="BL411" s="323">
        <f>Planning!BL$785</f>
        <v>0</v>
      </c>
      <c r="BM411" s="150">
        <f>Planning!BP$785</f>
        <v>0</v>
      </c>
      <c r="NL411" s="43" t="s">
        <v>63</v>
      </c>
      <c r="NM411" s="43"/>
    </row>
    <row r="412" spans="1:377" s="318" customFormat="1" ht="10.199999999999999" customHeight="1" x14ac:dyDescent="0.3">
      <c r="A412" s="25"/>
      <c r="B412" s="389"/>
      <c r="C412" s="447"/>
      <c r="D412" s="15"/>
      <c r="E412" s="106"/>
      <c r="F412" s="106"/>
      <c r="G412" s="106"/>
      <c r="H412" s="399"/>
      <c r="I412" s="445">
        <f>Conges!$B$26</f>
        <v>44919</v>
      </c>
      <c r="J412" s="446"/>
      <c r="K412" s="446"/>
      <c r="L412" s="446"/>
      <c r="M412" s="446"/>
      <c r="N412" s="81" t="str">
        <f>Planning!N$820</f>
        <v/>
      </c>
      <c r="O412" s="100">
        <f>Planning!O$820</f>
        <v>0</v>
      </c>
      <c r="P412" s="101">
        <f>Planning!P$820</f>
        <v>0</v>
      </c>
      <c r="Q412" s="101">
        <f>Planning!Q$820</f>
        <v>0</v>
      </c>
      <c r="R412" s="101">
        <f>Planning!R$820</f>
        <v>0</v>
      </c>
      <c r="S412" s="101">
        <f>Planning!S$820</f>
        <v>0</v>
      </c>
      <c r="T412" s="101">
        <f>Planning!T$820</f>
        <v>0</v>
      </c>
      <c r="U412" s="101">
        <f>Planning!U$820</f>
        <v>0</v>
      </c>
      <c r="V412" s="102">
        <f>Planning!V$820</f>
        <v>0</v>
      </c>
      <c r="W412" s="100">
        <f>Planning!W$820</f>
        <v>0</v>
      </c>
      <c r="X412" s="101">
        <f>Planning!X$820</f>
        <v>0</v>
      </c>
      <c r="Y412" s="101">
        <f>Planning!Y$820</f>
        <v>0</v>
      </c>
      <c r="Z412" s="101">
        <f>Planning!Z$820</f>
        <v>0</v>
      </c>
      <c r="AA412" s="101">
        <f>Planning!AA$820</f>
        <v>0</v>
      </c>
      <c r="AB412" s="101">
        <f>Planning!AB$820</f>
        <v>0</v>
      </c>
      <c r="AC412" s="101">
        <f>Planning!AC$820</f>
        <v>0</v>
      </c>
      <c r="AD412" s="102">
        <f>Planning!AD$820</f>
        <v>0</v>
      </c>
      <c r="AE412" s="100">
        <f>Planning!AE$820</f>
        <v>0</v>
      </c>
      <c r="AF412" s="101">
        <f>Planning!AF$820</f>
        <v>0</v>
      </c>
      <c r="AG412" s="101">
        <f>Planning!AG$820</f>
        <v>0</v>
      </c>
      <c r="AH412" s="101">
        <f>Planning!AH$820</f>
        <v>0</v>
      </c>
      <c r="AI412" s="101">
        <f>Planning!AI$820</f>
        <v>0</v>
      </c>
      <c r="AJ412" s="102">
        <f>Planning!AJ$820</f>
        <v>0</v>
      </c>
      <c r="AK412" s="100">
        <f>Planning!AK$820</f>
        <v>0</v>
      </c>
      <c r="AL412" s="101">
        <f>Planning!AL$820</f>
        <v>0</v>
      </c>
      <c r="AM412" s="101">
        <f>Planning!AM$820</f>
        <v>0</v>
      </c>
      <c r="AN412" s="101">
        <f>Planning!AN$820</f>
        <v>0</v>
      </c>
      <c r="AO412" s="101">
        <f>Planning!AO$820</f>
        <v>0</v>
      </c>
      <c r="AP412" s="101">
        <f>Planning!AP$820</f>
        <v>0</v>
      </c>
      <c r="AQ412" s="101">
        <f>Planning!AQ$820</f>
        <v>0</v>
      </c>
      <c r="AR412" s="101">
        <f>Planning!AR$820</f>
        <v>0</v>
      </c>
      <c r="AS412" s="101">
        <f>Planning!AS$820</f>
        <v>0</v>
      </c>
      <c r="AT412" s="102">
        <f>Planning!AT$820</f>
        <v>0</v>
      </c>
      <c r="AU412" s="100">
        <f>Planning!AU$820</f>
        <v>0</v>
      </c>
      <c r="AV412" s="101">
        <f>Planning!AV$820</f>
        <v>0</v>
      </c>
      <c r="AW412" s="101">
        <f>Planning!AW$820</f>
        <v>0</v>
      </c>
      <c r="AX412" s="101">
        <f>Planning!AX$820</f>
        <v>0</v>
      </c>
      <c r="AY412" s="101">
        <f>Planning!AY$820</f>
        <v>0</v>
      </c>
      <c r="AZ412" s="101">
        <f>Planning!AZ$820</f>
        <v>0</v>
      </c>
      <c r="BA412" s="101">
        <f>Planning!BA$820</f>
        <v>0</v>
      </c>
      <c r="BB412" s="102">
        <f>Planning!BB$820</f>
        <v>0</v>
      </c>
      <c r="BC412" s="85">
        <f>Planning!BC$820</f>
        <v>0</v>
      </c>
      <c r="BD412" s="107"/>
      <c r="BE412" s="435">
        <f>Planning!BE$820</f>
        <v>0</v>
      </c>
      <c r="BF412" s="436">
        <f>Planning!BF$820</f>
        <v>0</v>
      </c>
      <c r="BG412" s="91">
        <f>Planning!BG$820</f>
        <v>0</v>
      </c>
      <c r="BH412" s="92">
        <f>Planning!BH$820</f>
        <v>0</v>
      </c>
      <c r="BI412" s="93" t="str">
        <f>Planning!BI$820</f>
        <v/>
      </c>
      <c r="BJ412" s="94">
        <f>Planning!BJ$820</f>
        <v>54.193548387096783</v>
      </c>
      <c r="BL412" s="324">
        <f>Planning!BL$820</f>
        <v>0</v>
      </c>
      <c r="BM412" s="149">
        <f>Planning!BP$820</f>
        <v>0</v>
      </c>
      <c r="NL412" s="43" t="s">
        <v>63</v>
      </c>
      <c r="NM412" s="43"/>
    </row>
    <row r="413" spans="1:377" s="318" customFormat="1" ht="10.199999999999999" customHeight="1" x14ac:dyDescent="0.3">
      <c r="A413" s="25"/>
      <c r="B413" s="389"/>
      <c r="C413" s="447"/>
      <c r="D413" s="15"/>
      <c r="E413" s="106"/>
      <c r="F413" s="106"/>
      <c r="G413" s="106"/>
      <c r="H413" s="399"/>
      <c r="I413" s="443">
        <f>Conges!$B$27</f>
        <v>44920</v>
      </c>
      <c r="J413" s="444"/>
      <c r="K413" s="444"/>
      <c r="L413" s="444"/>
      <c r="M413" s="444"/>
      <c r="N413" s="68" t="str">
        <f>Planning!N$855</f>
        <v/>
      </c>
      <c r="O413" s="103">
        <f>Planning!O$855</f>
        <v>0</v>
      </c>
      <c r="P413" s="104">
        <f>Planning!P$855</f>
        <v>0</v>
      </c>
      <c r="Q413" s="104">
        <f>Planning!Q$855</f>
        <v>0</v>
      </c>
      <c r="R413" s="104">
        <f>Planning!R$855</f>
        <v>0</v>
      </c>
      <c r="S413" s="104">
        <f>Planning!S$855</f>
        <v>0</v>
      </c>
      <c r="T413" s="104">
        <f>Planning!T$855</f>
        <v>0</v>
      </c>
      <c r="U413" s="104">
        <f>Planning!U$855</f>
        <v>0</v>
      </c>
      <c r="V413" s="105">
        <f>Planning!V$855</f>
        <v>0</v>
      </c>
      <c r="W413" s="103">
        <f>Planning!W$855</f>
        <v>0</v>
      </c>
      <c r="X413" s="104">
        <f>Planning!X$855</f>
        <v>0</v>
      </c>
      <c r="Y413" s="104">
        <f>Planning!Y$855</f>
        <v>0</v>
      </c>
      <c r="Z413" s="104">
        <f>Planning!Z$855</f>
        <v>0</v>
      </c>
      <c r="AA413" s="104">
        <f>Planning!AA$855</f>
        <v>0</v>
      </c>
      <c r="AB413" s="104">
        <f>Planning!AB$855</f>
        <v>0</v>
      </c>
      <c r="AC413" s="104">
        <f>Planning!AC$855</f>
        <v>0</v>
      </c>
      <c r="AD413" s="105">
        <f>Planning!AD$855</f>
        <v>0</v>
      </c>
      <c r="AE413" s="103">
        <f>Planning!AE$855</f>
        <v>0</v>
      </c>
      <c r="AF413" s="104">
        <f>Planning!AF$855</f>
        <v>0</v>
      </c>
      <c r="AG413" s="104">
        <f>Planning!AG$855</f>
        <v>0</v>
      </c>
      <c r="AH413" s="104">
        <f>Planning!AH$855</f>
        <v>0</v>
      </c>
      <c r="AI413" s="104">
        <f>Planning!AI$855</f>
        <v>0</v>
      </c>
      <c r="AJ413" s="105">
        <f>Planning!AJ$855</f>
        <v>0</v>
      </c>
      <c r="AK413" s="103">
        <f>Planning!AK$855</f>
        <v>0</v>
      </c>
      <c r="AL413" s="104">
        <f>Planning!AL$855</f>
        <v>0</v>
      </c>
      <c r="AM413" s="104">
        <f>Planning!AM$855</f>
        <v>0</v>
      </c>
      <c r="AN413" s="104">
        <f>Planning!AN$855</f>
        <v>0</v>
      </c>
      <c r="AO413" s="104">
        <f>Planning!AO$855</f>
        <v>0</v>
      </c>
      <c r="AP413" s="104">
        <f>Planning!AP$855</f>
        <v>0</v>
      </c>
      <c r="AQ413" s="104">
        <f>Planning!AQ$855</f>
        <v>0</v>
      </c>
      <c r="AR413" s="104">
        <f>Planning!AR$855</f>
        <v>0</v>
      </c>
      <c r="AS413" s="104">
        <f>Planning!AS$855</f>
        <v>0</v>
      </c>
      <c r="AT413" s="105">
        <f>Planning!AT$855</f>
        <v>0</v>
      </c>
      <c r="AU413" s="103">
        <f>Planning!AU$855</f>
        <v>0</v>
      </c>
      <c r="AV413" s="104">
        <f>Planning!AV$855</f>
        <v>0</v>
      </c>
      <c r="AW413" s="104">
        <f>Planning!AW$855</f>
        <v>0</v>
      </c>
      <c r="AX413" s="104">
        <f>Planning!AX$855</f>
        <v>0</v>
      </c>
      <c r="AY413" s="104">
        <f>Planning!AY$855</f>
        <v>0</v>
      </c>
      <c r="AZ413" s="104">
        <f>Planning!AZ$855</f>
        <v>0</v>
      </c>
      <c r="BA413" s="104">
        <f>Planning!BA$855</f>
        <v>0</v>
      </c>
      <c r="BB413" s="105">
        <f>Planning!BB$855</f>
        <v>0</v>
      </c>
      <c r="BC413" s="72">
        <f>Planning!BC$855</f>
        <v>0</v>
      </c>
      <c r="BD413" s="107"/>
      <c r="BE413" s="433">
        <f>Planning!BE$855</f>
        <v>0</v>
      </c>
      <c r="BF413" s="434">
        <f>Planning!BF$855</f>
        <v>0</v>
      </c>
      <c r="BG413" s="77">
        <f>Planning!BG$855</f>
        <v>0</v>
      </c>
      <c r="BH413" s="78">
        <f>Planning!BH$855</f>
        <v>0</v>
      </c>
      <c r="BI413" s="79" t="str">
        <f>Planning!BI$855</f>
        <v/>
      </c>
      <c r="BJ413" s="80">
        <f>Planning!BJ$855</f>
        <v>56.451612903225815</v>
      </c>
      <c r="BL413" s="323">
        <f>Planning!BL$855</f>
        <v>0</v>
      </c>
      <c r="BM413" s="150">
        <f>Planning!BP$855</f>
        <v>0</v>
      </c>
      <c r="NL413" s="43" t="s">
        <v>63</v>
      </c>
      <c r="NM413" s="43"/>
    </row>
    <row r="414" spans="1:377" s="318" customFormat="1" ht="10.199999999999999" customHeight="1" x14ac:dyDescent="0.3">
      <c r="A414" s="25"/>
      <c r="B414" s="389"/>
      <c r="C414" s="447"/>
      <c r="D414" s="15"/>
      <c r="E414" s="106"/>
      <c r="F414" s="106"/>
      <c r="G414" s="106"/>
      <c r="H414" s="399"/>
      <c r="I414" s="445">
        <f>Conges!$B$28</f>
        <v>44921</v>
      </c>
      <c r="J414" s="446"/>
      <c r="K414" s="446"/>
      <c r="L414" s="446"/>
      <c r="M414" s="446"/>
      <c r="N414" s="81" t="str">
        <f>Planning!N$890</f>
        <v/>
      </c>
      <c r="O414" s="100">
        <f>Planning!O$890</f>
        <v>0</v>
      </c>
      <c r="P414" s="101">
        <f>Planning!P$890</f>
        <v>0</v>
      </c>
      <c r="Q414" s="101">
        <f>Planning!Q$890</f>
        <v>0</v>
      </c>
      <c r="R414" s="101">
        <f>Planning!R$890</f>
        <v>0</v>
      </c>
      <c r="S414" s="101">
        <f>Planning!S$890</f>
        <v>0</v>
      </c>
      <c r="T414" s="101">
        <f>Planning!T$890</f>
        <v>0</v>
      </c>
      <c r="U414" s="101">
        <f>Planning!U$890</f>
        <v>0</v>
      </c>
      <c r="V414" s="102">
        <f>Planning!V$890</f>
        <v>0</v>
      </c>
      <c r="W414" s="100">
        <f>Planning!W$890</f>
        <v>0</v>
      </c>
      <c r="X414" s="101">
        <f>Planning!X$890</f>
        <v>0</v>
      </c>
      <c r="Y414" s="101">
        <f>Planning!Y$890</f>
        <v>0</v>
      </c>
      <c r="Z414" s="101">
        <f>Planning!Z$890</f>
        <v>0</v>
      </c>
      <c r="AA414" s="101">
        <f>Planning!AA$890</f>
        <v>0</v>
      </c>
      <c r="AB414" s="101">
        <f>Planning!AB$890</f>
        <v>0</v>
      </c>
      <c r="AC414" s="101">
        <f>Planning!AC$890</f>
        <v>0</v>
      </c>
      <c r="AD414" s="102">
        <f>Planning!AD$890</f>
        <v>0</v>
      </c>
      <c r="AE414" s="100">
        <f>Planning!AE$890</f>
        <v>0</v>
      </c>
      <c r="AF414" s="101">
        <f>Planning!AF$890</f>
        <v>0</v>
      </c>
      <c r="AG414" s="101">
        <f>Planning!AG$890</f>
        <v>0</v>
      </c>
      <c r="AH414" s="101">
        <f>Planning!AH$890</f>
        <v>0</v>
      </c>
      <c r="AI414" s="101">
        <f>Planning!AI$890</f>
        <v>0</v>
      </c>
      <c r="AJ414" s="102">
        <f>Planning!AJ$890</f>
        <v>0</v>
      </c>
      <c r="AK414" s="100">
        <f>Planning!AK$890</f>
        <v>0</v>
      </c>
      <c r="AL414" s="101">
        <f>Planning!AL$890</f>
        <v>0</v>
      </c>
      <c r="AM414" s="101">
        <f>Planning!AM$890</f>
        <v>0</v>
      </c>
      <c r="AN414" s="101">
        <f>Planning!AN$890</f>
        <v>0</v>
      </c>
      <c r="AO414" s="101">
        <f>Planning!AO$890</f>
        <v>0</v>
      </c>
      <c r="AP414" s="101">
        <f>Planning!AP$890</f>
        <v>0</v>
      </c>
      <c r="AQ414" s="101">
        <f>Planning!AQ$890</f>
        <v>0</v>
      </c>
      <c r="AR414" s="101">
        <f>Planning!AR$890</f>
        <v>0</v>
      </c>
      <c r="AS414" s="101">
        <f>Planning!AS$890</f>
        <v>0</v>
      </c>
      <c r="AT414" s="102">
        <f>Planning!AT$890</f>
        <v>0</v>
      </c>
      <c r="AU414" s="100">
        <f>Planning!AU$890</f>
        <v>0</v>
      </c>
      <c r="AV414" s="101">
        <f>Planning!AV$890</f>
        <v>0</v>
      </c>
      <c r="AW414" s="101">
        <f>Planning!AW$890</f>
        <v>0</v>
      </c>
      <c r="AX414" s="101">
        <f>Planning!AX$890</f>
        <v>0</v>
      </c>
      <c r="AY414" s="101">
        <f>Planning!AY$890</f>
        <v>0</v>
      </c>
      <c r="AZ414" s="101">
        <f>Planning!AZ$890</f>
        <v>0</v>
      </c>
      <c r="BA414" s="101">
        <f>Planning!BA$890</f>
        <v>0</v>
      </c>
      <c r="BB414" s="102">
        <f>Planning!BB$890</f>
        <v>0</v>
      </c>
      <c r="BC414" s="85">
        <f>Planning!BC$890</f>
        <v>0</v>
      </c>
      <c r="BD414" s="107"/>
      <c r="BE414" s="435">
        <f>Planning!BE$890</f>
        <v>0</v>
      </c>
      <c r="BF414" s="436">
        <f>Planning!BF$890</f>
        <v>0</v>
      </c>
      <c r="BG414" s="91">
        <f>Planning!BG$890</f>
        <v>0</v>
      </c>
      <c r="BH414" s="92">
        <f>Planning!BH$890</f>
        <v>0</v>
      </c>
      <c r="BI414" s="93" t="str">
        <f>Planning!BI$890</f>
        <v/>
      </c>
      <c r="BJ414" s="94">
        <f>Planning!BJ$890</f>
        <v>58.709677419354847</v>
      </c>
      <c r="BL414" s="324">
        <f>Planning!BL$890</f>
        <v>0</v>
      </c>
      <c r="BM414" s="149">
        <f>Planning!BP$890</f>
        <v>0</v>
      </c>
      <c r="NL414" s="43" t="s">
        <v>63</v>
      </c>
      <c r="NM414" s="43"/>
    </row>
    <row r="415" spans="1:377" s="318" customFormat="1" ht="10.199999999999999" customHeight="1" x14ac:dyDescent="0.3">
      <c r="A415" s="25"/>
      <c r="B415" s="389"/>
      <c r="C415" s="447"/>
      <c r="D415" s="15"/>
      <c r="E415" s="106"/>
      <c r="F415" s="106"/>
      <c r="G415" s="106"/>
      <c r="H415" s="399"/>
      <c r="I415" s="443">
        <f>Conges!$B$29</f>
        <v>44922</v>
      </c>
      <c r="J415" s="444"/>
      <c r="K415" s="444"/>
      <c r="L415" s="444"/>
      <c r="M415" s="444"/>
      <c r="N415" s="68" t="str">
        <f>Planning!N$925</f>
        <v/>
      </c>
      <c r="O415" s="103">
        <f>Planning!O$925</f>
        <v>0</v>
      </c>
      <c r="P415" s="104">
        <f>Planning!P$925</f>
        <v>0</v>
      </c>
      <c r="Q415" s="104">
        <f>Planning!Q$925</f>
        <v>0</v>
      </c>
      <c r="R415" s="104">
        <f>Planning!R$925</f>
        <v>0</v>
      </c>
      <c r="S415" s="104">
        <f>Planning!S$925</f>
        <v>0</v>
      </c>
      <c r="T415" s="104">
        <f>Planning!T$925</f>
        <v>0</v>
      </c>
      <c r="U415" s="104">
        <f>Planning!U$925</f>
        <v>0</v>
      </c>
      <c r="V415" s="105">
        <f>Planning!V$925</f>
        <v>0</v>
      </c>
      <c r="W415" s="103">
        <f>Planning!W$925</f>
        <v>0</v>
      </c>
      <c r="X415" s="104">
        <f>Planning!X$925</f>
        <v>0</v>
      </c>
      <c r="Y415" s="104">
        <f>Planning!Y$925</f>
        <v>0</v>
      </c>
      <c r="Z415" s="104">
        <f>Planning!Z$925</f>
        <v>0</v>
      </c>
      <c r="AA415" s="104">
        <f>Planning!AA$925</f>
        <v>0</v>
      </c>
      <c r="AB415" s="104">
        <f>Planning!AB$925</f>
        <v>0</v>
      </c>
      <c r="AC415" s="104">
        <f>Planning!AC$925</f>
        <v>0</v>
      </c>
      <c r="AD415" s="105">
        <f>Planning!AD$925</f>
        <v>0</v>
      </c>
      <c r="AE415" s="103">
        <f>Planning!AE$925</f>
        <v>0</v>
      </c>
      <c r="AF415" s="104">
        <f>Planning!AF$925</f>
        <v>0</v>
      </c>
      <c r="AG415" s="104">
        <f>Planning!AG$925</f>
        <v>0</v>
      </c>
      <c r="AH415" s="104">
        <f>Planning!AH$925</f>
        <v>0</v>
      </c>
      <c r="AI415" s="104">
        <f>Planning!AI$925</f>
        <v>0</v>
      </c>
      <c r="AJ415" s="105">
        <f>Planning!AJ$925</f>
        <v>0</v>
      </c>
      <c r="AK415" s="103">
        <f>Planning!AK$925</f>
        <v>0</v>
      </c>
      <c r="AL415" s="104">
        <f>Planning!AL$925</f>
        <v>0</v>
      </c>
      <c r="AM415" s="104">
        <f>Planning!AM$925</f>
        <v>0</v>
      </c>
      <c r="AN415" s="104">
        <f>Planning!AN$925</f>
        <v>0</v>
      </c>
      <c r="AO415" s="104">
        <f>Planning!AO$925</f>
        <v>0</v>
      </c>
      <c r="AP415" s="104">
        <f>Planning!AP$925</f>
        <v>0</v>
      </c>
      <c r="AQ415" s="104">
        <f>Planning!AQ$925</f>
        <v>0</v>
      </c>
      <c r="AR415" s="104">
        <f>Planning!AR$925</f>
        <v>0</v>
      </c>
      <c r="AS415" s="104">
        <f>Planning!AS$925</f>
        <v>0</v>
      </c>
      <c r="AT415" s="105">
        <f>Planning!AT$925</f>
        <v>0</v>
      </c>
      <c r="AU415" s="103">
        <f>Planning!AU$925</f>
        <v>0</v>
      </c>
      <c r="AV415" s="104">
        <f>Planning!AV$925</f>
        <v>0</v>
      </c>
      <c r="AW415" s="104">
        <f>Planning!AW$925</f>
        <v>0</v>
      </c>
      <c r="AX415" s="104">
        <f>Planning!AX$925</f>
        <v>0</v>
      </c>
      <c r="AY415" s="104">
        <f>Planning!AY$925</f>
        <v>0</v>
      </c>
      <c r="AZ415" s="104">
        <f>Planning!AZ$925</f>
        <v>0</v>
      </c>
      <c r="BA415" s="104">
        <f>Planning!BA$925</f>
        <v>0</v>
      </c>
      <c r="BB415" s="105">
        <f>Planning!BB$925</f>
        <v>0</v>
      </c>
      <c r="BC415" s="72">
        <f>Planning!BC$925</f>
        <v>0</v>
      </c>
      <c r="BD415" s="107"/>
      <c r="BE415" s="433">
        <f>Planning!BE$925</f>
        <v>0</v>
      </c>
      <c r="BF415" s="434">
        <f>Planning!BF$925</f>
        <v>0</v>
      </c>
      <c r="BG415" s="77">
        <f>Planning!BG$925</f>
        <v>0</v>
      </c>
      <c r="BH415" s="78">
        <f>Planning!BH$925</f>
        <v>0</v>
      </c>
      <c r="BI415" s="79" t="str">
        <f>Planning!BI$925</f>
        <v/>
      </c>
      <c r="BJ415" s="80">
        <f>Planning!BJ$925</f>
        <v>60.967741935483879</v>
      </c>
      <c r="BL415" s="323">
        <f>Planning!BL$925</f>
        <v>0</v>
      </c>
      <c r="BM415" s="150">
        <f>Planning!BP$925</f>
        <v>0</v>
      </c>
      <c r="NL415" s="43" t="s">
        <v>63</v>
      </c>
      <c r="NM415" s="43"/>
    </row>
    <row r="416" spans="1:377" s="318" customFormat="1" ht="10.199999999999999" customHeight="1" x14ac:dyDescent="0.3">
      <c r="A416" s="25"/>
      <c r="B416" s="389"/>
      <c r="C416" s="447"/>
      <c r="D416" s="15"/>
      <c r="E416" s="106"/>
      <c r="F416" s="106"/>
      <c r="G416" s="106"/>
      <c r="H416" s="399"/>
      <c r="I416" s="445">
        <f>Conges!$B$30</f>
        <v>44923</v>
      </c>
      <c r="J416" s="446"/>
      <c r="K416" s="446"/>
      <c r="L416" s="446"/>
      <c r="M416" s="446"/>
      <c r="N416" s="81" t="str">
        <f>Planning!N$960</f>
        <v/>
      </c>
      <c r="O416" s="100">
        <f>Planning!O$960</f>
        <v>0</v>
      </c>
      <c r="P416" s="101">
        <f>Planning!P$960</f>
        <v>0</v>
      </c>
      <c r="Q416" s="101">
        <f>Planning!Q$960</f>
        <v>0</v>
      </c>
      <c r="R416" s="101">
        <f>Planning!R$960</f>
        <v>0</v>
      </c>
      <c r="S416" s="101">
        <f>Planning!S$960</f>
        <v>0</v>
      </c>
      <c r="T416" s="101">
        <f>Planning!T$960</f>
        <v>0</v>
      </c>
      <c r="U416" s="101">
        <f>Planning!U$960</f>
        <v>0</v>
      </c>
      <c r="V416" s="102">
        <f>Planning!V$960</f>
        <v>0</v>
      </c>
      <c r="W416" s="100">
        <f>Planning!W$960</f>
        <v>0</v>
      </c>
      <c r="X416" s="101">
        <f>Planning!X$960</f>
        <v>0</v>
      </c>
      <c r="Y416" s="101">
        <f>Planning!Y$960</f>
        <v>0</v>
      </c>
      <c r="Z416" s="101">
        <f>Planning!Z$960</f>
        <v>0</v>
      </c>
      <c r="AA416" s="101">
        <f>Planning!AA$960</f>
        <v>0</v>
      </c>
      <c r="AB416" s="101">
        <f>Planning!AB$960</f>
        <v>0</v>
      </c>
      <c r="AC416" s="101">
        <f>Planning!AC$960</f>
        <v>0</v>
      </c>
      <c r="AD416" s="102">
        <f>Planning!AD$960</f>
        <v>0</v>
      </c>
      <c r="AE416" s="100">
        <f>Planning!AE$960</f>
        <v>0</v>
      </c>
      <c r="AF416" s="101">
        <f>Planning!AF$960</f>
        <v>0</v>
      </c>
      <c r="AG416" s="101">
        <f>Planning!AG$960</f>
        <v>0</v>
      </c>
      <c r="AH416" s="101">
        <f>Planning!AH$960</f>
        <v>0</v>
      </c>
      <c r="AI416" s="101">
        <f>Planning!AI$960</f>
        <v>0</v>
      </c>
      <c r="AJ416" s="102">
        <f>Planning!AJ$960</f>
        <v>0</v>
      </c>
      <c r="AK416" s="100">
        <f>Planning!AK$960</f>
        <v>0</v>
      </c>
      <c r="AL416" s="101">
        <f>Planning!AL$960</f>
        <v>0</v>
      </c>
      <c r="AM416" s="101">
        <f>Planning!AM$960</f>
        <v>0</v>
      </c>
      <c r="AN416" s="101">
        <f>Planning!AN$960</f>
        <v>0</v>
      </c>
      <c r="AO416" s="101">
        <f>Planning!AO$960</f>
        <v>0</v>
      </c>
      <c r="AP416" s="101">
        <f>Planning!AP$960</f>
        <v>0</v>
      </c>
      <c r="AQ416" s="101">
        <f>Planning!AQ$960</f>
        <v>0</v>
      </c>
      <c r="AR416" s="101">
        <f>Planning!AR$960</f>
        <v>0</v>
      </c>
      <c r="AS416" s="101">
        <f>Planning!AS$960</f>
        <v>0</v>
      </c>
      <c r="AT416" s="102">
        <f>Planning!AT$960</f>
        <v>0</v>
      </c>
      <c r="AU416" s="100">
        <f>Planning!AU$960</f>
        <v>0</v>
      </c>
      <c r="AV416" s="101">
        <f>Planning!AV$960</f>
        <v>0</v>
      </c>
      <c r="AW416" s="101">
        <f>Planning!AW$960</f>
        <v>0</v>
      </c>
      <c r="AX416" s="101">
        <f>Planning!AX$960</f>
        <v>0</v>
      </c>
      <c r="AY416" s="101">
        <f>Planning!AY$960</f>
        <v>0</v>
      </c>
      <c r="AZ416" s="101">
        <f>Planning!AZ$960</f>
        <v>0</v>
      </c>
      <c r="BA416" s="101">
        <f>Planning!BA$960</f>
        <v>0</v>
      </c>
      <c r="BB416" s="102">
        <f>Planning!BB$960</f>
        <v>0</v>
      </c>
      <c r="BC416" s="85">
        <f>Planning!BC$960</f>
        <v>0</v>
      </c>
      <c r="BD416" s="107"/>
      <c r="BE416" s="435">
        <f>Planning!BE$960</f>
        <v>0</v>
      </c>
      <c r="BF416" s="436">
        <f>Planning!BF$960</f>
        <v>0</v>
      </c>
      <c r="BG416" s="91">
        <f>Planning!BG$960</f>
        <v>0</v>
      </c>
      <c r="BH416" s="92">
        <f>Planning!BH$960</f>
        <v>0</v>
      </c>
      <c r="BI416" s="93" t="str">
        <f>Planning!BI$960</f>
        <v/>
      </c>
      <c r="BJ416" s="94">
        <f>Planning!BJ$960</f>
        <v>63.225806451612911</v>
      </c>
      <c r="BL416" s="324">
        <f>Planning!BL$960</f>
        <v>0</v>
      </c>
      <c r="BM416" s="149">
        <f>Planning!BP$960</f>
        <v>0</v>
      </c>
      <c r="NL416" s="43" t="s">
        <v>63</v>
      </c>
      <c r="NM416" s="43"/>
    </row>
    <row r="417" spans="1:377" s="318" customFormat="1" ht="10.199999999999999" customHeight="1" x14ac:dyDescent="0.3">
      <c r="A417" s="25"/>
      <c r="B417" s="389"/>
      <c r="C417" s="447"/>
      <c r="D417" s="15"/>
      <c r="E417" s="106"/>
      <c r="F417" s="106"/>
      <c r="G417" s="106"/>
      <c r="H417" s="399"/>
      <c r="I417" s="443">
        <f>Conges!$B$31</f>
        <v>44924</v>
      </c>
      <c r="J417" s="444"/>
      <c r="K417" s="444"/>
      <c r="L417" s="444"/>
      <c r="M417" s="444"/>
      <c r="N417" s="68" t="str">
        <f>Planning!N$995</f>
        <v/>
      </c>
      <c r="O417" s="103">
        <f>Planning!O$995</f>
        <v>0</v>
      </c>
      <c r="P417" s="104">
        <f>Planning!P$995</f>
        <v>0</v>
      </c>
      <c r="Q417" s="104">
        <f>Planning!Q$995</f>
        <v>0</v>
      </c>
      <c r="R417" s="104">
        <f>Planning!R$995</f>
        <v>0</v>
      </c>
      <c r="S417" s="104">
        <f>Planning!S$995</f>
        <v>0</v>
      </c>
      <c r="T417" s="104">
        <f>Planning!T$995</f>
        <v>0</v>
      </c>
      <c r="U417" s="104">
        <f>Planning!U$995</f>
        <v>0</v>
      </c>
      <c r="V417" s="105">
        <f>Planning!V$995</f>
        <v>0</v>
      </c>
      <c r="W417" s="103">
        <f>Planning!W$995</f>
        <v>0</v>
      </c>
      <c r="X417" s="104">
        <f>Planning!X$995</f>
        <v>0</v>
      </c>
      <c r="Y417" s="104">
        <f>Planning!Y$995</f>
        <v>0</v>
      </c>
      <c r="Z417" s="104">
        <f>Planning!Z$995</f>
        <v>0</v>
      </c>
      <c r="AA417" s="104">
        <f>Planning!AA$995</f>
        <v>0</v>
      </c>
      <c r="AB417" s="104">
        <f>Planning!AB$995</f>
        <v>0</v>
      </c>
      <c r="AC417" s="104">
        <f>Planning!AC$995</f>
        <v>0</v>
      </c>
      <c r="AD417" s="105">
        <f>Planning!AD$995</f>
        <v>0</v>
      </c>
      <c r="AE417" s="103">
        <f>Planning!AE$995</f>
        <v>0</v>
      </c>
      <c r="AF417" s="104">
        <f>Planning!AF$995</f>
        <v>0</v>
      </c>
      <c r="AG417" s="104">
        <f>Planning!AG$995</f>
        <v>0</v>
      </c>
      <c r="AH417" s="104">
        <f>Planning!AH$995</f>
        <v>0</v>
      </c>
      <c r="AI417" s="104">
        <f>Planning!AI$995</f>
        <v>0</v>
      </c>
      <c r="AJ417" s="105">
        <f>Planning!AJ$995</f>
        <v>0</v>
      </c>
      <c r="AK417" s="103">
        <f>Planning!AK$995</f>
        <v>0</v>
      </c>
      <c r="AL417" s="104">
        <f>Planning!AL$995</f>
        <v>0</v>
      </c>
      <c r="AM417" s="104">
        <f>Planning!AM$995</f>
        <v>0</v>
      </c>
      <c r="AN417" s="104">
        <f>Planning!AN$995</f>
        <v>0</v>
      </c>
      <c r="AO417" s="104">
        <f>Planning!AO$995</f>
        <v>0</v>
      </c>
      <c r="AP417" s="104">
        <f>Planning!AP$995</f>
        <v>0</v>
      </c>
      <c r="AQ417" s="104">
        <f>Planning!AQ$995</f>
        <v>0</v>
      </c>
      <c r="AR417" s="104">
        <f>Planning!AR$995</f>
        <v>0</v>
      </c>
      <c r="AS417" s="104">
        <f>Planning!AS$995</f>
        <v>0</v>
      </c>
      <c r="AT417" s="105">
        <f>Planning!AT$995</f>
        <v>0</v>
      </c>
      <c r="AU417" s="103">
        <f>Planning!AU$995</f>
        <v>0</v>
      </c>
      <c r="AV417" s="104">
        <f>Planning!AV$995</f>
        <v>0</v>
      </c>
      <c r="AW417" s="104">
        <f>Planning!AW$995</f>
        <v>0</v>
      </c>
      <c r="AX417" s="104">
        <f>Planning!AX$995</f>
        <v>0</v>
      </c>
      <c r="AY417" s="104">
        <f>Planning!AY$995</f>
        <v>0</v>
      </c>
      <c r="AZ417" s="104">
        <f>Planning!AZ$995</f>
        <v>0</v>
      </c>
      <c r="BA417" s="104">
        <f>Planning!BA$995</f>
        <v>0</v>
      </c>
      <c r="BB417" s="105">
        <f>Planning!BB$995</f>
        <v>0</v>
      </c>
      <c r="BC417" s="72">
        <f>Planning!BC$995</f>
        <v>0</v>
      </c>
      <c r="BD417" s="107"/>
      <c r="BE417" s="433">
        <f>Planning!BE$995</f>
        <v>0</v>
      </c>
      <c r="BF417" s="434">
        <f>Planning!BF$995</f>
        <v>0</v>
      </c>
      <c r="BG417" s="77">
        <f>Planning!BG$995</f>
        <v>0</v>
      </c>
      <c r="BH417" s="78">
        <f>Planning!BH$995</f>
        <v>0</v>
      </c>
      <c r="BI417" s="79" t="str">
        <f>Planning!BI$995</f>
        <v/>
      </c>
      <c r="BJ417" s="80">
        <f>Planning!BJ$995</f>
        <v>65.483870967741936</v>
      </c>
      <c r="BL417" s="323">
        <f>Planning!BL$995</f>
        <v>0</v>
      </c>
      <c r="BM417" s="150">
        <f>Planning!BP$995</f>
        <v>0</v>
      </c>
      <c r="NL417" s="43" t="s">
        <v>63</v>
      </c>
      <c r="NM417" s="43"/>
    </row>
    <row r="418" spans="1:377" s="318" customFormat="1" ht="10.199999999999999" customHeight="1" x14ac:dyDescent="0.3">
      <c r="A418" s="25"/>
      <c r="B418" s="389"/>
      <c r="C418" s="447"/>
      <c r="D418" s="15"/>
      <c r="E418" s="106"/>
      <c r="F418" s="106"/>
      <c r="G418" s="106"/>
      <c r="H418" s="399"/>
      <c r="I418" s="445">
        <f>Conges!$B$32</f>
        <v>44925</v>
      </c>
      <c r="J418" s="446"/>
      <c r="K418" s="446"/>
      <c r="L418" s="446"/>
      <c r="M418" s="446"/>
      <c r="N418" s="81" t="str">
        <f>Planning!N$1030</f>
        <v/>
      </c>
      <c r="O418" s="100">
        <f>Planning!O$1030</f>
        <v>0</v>
      </c>
      <c r="P418" s="101">
        <f>Planning!P$1030</f>
        <v>0</v>
      </c>
      <c r="Q418" s="101">
        <f>Planning!Q$1030</f>
        <v>0</v>
      </c>
      <c r="R418" s="101">
        <f>Planning!R$1030</f>
        <v>0</v>
      </c>
      <c r="S418" s="101">
        <f>Planning!S$1030</f>
        <v>0</v>
      </c>
      <c r="T418" s="101">
        <f>Planning!T$1030</f>
        <v>0</v>
      </c>
      <c r="U418" s="101">
        <f>Planning!U$1030</f>
        <v>0</v>
      </c>
      <c r="V418" s="102">
        <f>Planning!V$1030</f>
        <v>0</v>
      </c>
      <c r="W418" s="100">
        <f>Planning!W$1030</f>
        <v>0</v>
      </c>
      <c r="X418" s="101">
        <f>Planning!X$1030</f>
        <v>0</v>
      </c>
      <c r="Y418" s="101">
        <f>Planning!Y$1030</f>
        <v>0</v>
      </c>
      <c r="Z418" s="101">
        <f>Planning!Z$1030</f>
        <v>0</v>
      </c>
      <c r="AA418" s="101">
        <f>Planning!AA$1030</f>
        <v>0</v>
      </c>
      <c r="AB418" s="101">
        <f>Planning!AB$1030</f>
        <v>0</v>
      </c>
      <c r="AC418" s="101">
        <f>Planning!AC$1030</f>
        <v>0</v>
      </c>
      <c r="AD418" s="102">
        <f>Planning!AD$1030</f>
        <v>0</v>
      </c>
      <c r="AE418" s="100">
        <f>Planning!AE$1030</f>
        <v>0</v>
      </c>
      <c r="AF418" s="101">
        <f>Planning!AF$1030</f>
        <v>0</v>
      </c>
      <c r="AG418" s="101">
        <f>Planning!AG$1030</f>
        <v>0</v>
      </c>
      <c r="AH418" s="101">
        <f>Planning!AH$1030</f>
        <v>0</v>
      </c>
      <c r="AI418" s="101">
        <f>Planning!AI$1030</f>
        <v>0</v>
      </c>
      <c r="AJ418" s="102">
        <f>Planning!AJ$1030</f>
        <v>0</v>
      </c>
      <c r="AK418" s="100">
        <f>Planning!AK$1030</f>
        <v>0</v>
      </c>
      <c r="AL418" s="101">
        <f>Planning!AL$1030</f>
        <v>0</v>
      </c>
      <c r="AM418" s="101">
        <f>Planning!AM$1030</f>
        <v>0</v>
      </c>
      <c r="AN418" s="101">
        <f>Planning!AN$1030</f>
        <v>0</v>
      </c>
      <c r="AO418" s="101">
        <f>Planning!AO$1030</f>
        <v>0</v>
      </c>
      <c r="AP418" s="101">
        <f>Planning!AP$1030</f>
        <v>0</v>
      </c>
      <c r="AQ418" s="101">
        <f>Planning!AQ$1030</f>
        <v>0</v>
      </c>
      <c r="AR418" s="101">
        <f>Planning!AR$1030</f>
        <v>0</v>
      </c>
      <c r="AS418" s="101">
        <f>Planning!AS$1030</f>
        <v>0</v>
      </c>
      <c r="AT418" s="102">
        <f>Planning!AT$1030</f>
        <v>0</v>
      </c>
      <c r="AU418" s="100">
        <f>Planning!AU$1030</f>
        <v>0</v>
      </c>
      <c r="AV418" s="101">
        <f>Planning!AV$1030</f>
        <v>0</v>
      </c>
      <c r="AW418" s="101">
        <f>Planning!AW$1030</f>
        <v>0</v>
      </c>
      <c r="AX418" s="101">
        <f>Planning!AX$1030</f>
        <v>0</v>
      </c>
      <c r="AY418" s="101">
        <f>Planning!AY$1030</f>
        <v>0</v>
      </c>
      <c r="AZ418" s="101">
        <f>Planning!AZ$1030</f>
        <v>0</v>
      </c>
      <c r="BA418" s="101">
        <f>Planning!BA$1030</f>
        <v>0</v>
      </c>
      <c r="BB418" s="102">
        <f>Planning!BB$1030</f>
        <v>0</v>
      </c>
      <c r="BC418" s="85">
        <f>Planning!BC$1030</f>
        <v>0</v>
      </c>
      <c r="BD418" s="107"/>
      <c r="BE418" s="435">
        <f>Planning!BE$1030</f>
        <v>0</v>
      </c>
      <c r="BF418" s="436">
        <f>Planning!BF$1030</f>
        <v>0</v>
      </c>
      <c r="BG418" s="91">
        <f>Planning!BG$1030</f>
        <v>0</v>
      </c>
      <c r="BH418" s="92">
        <f>Planning!BH$1030</f>
        <v>0</v>
      </c>
      <c r="BI418" s="93" t="str">
        <f>Planning!BI$1030</f>
        <v/>
      </c>
      <c r="BJ418" s="94">
        <f>Planning!BJ$1030</f>
        <v>67.741935483870975</v>
      </c>
      <c r="BL418" s="324">
        <f>Planning!BL$1030</f>
        <v>0</v>
      </c>
      <c r="BM418" s="149">
        <f>Planning!BP$1030</f>
        <v>0</v>
      </c>
      <c r="NL418" s="43" t="s">
        <v>63</v>
      </c>
      <c r="NM418" s="43"/>
    </row>
    <row r="419" spans="1:377" s="318" customFormat="1" ht="10.199999999999999" customHeight="1" thickBot="1" x14ac:dyDescent="0.35">
      <c r="A419" s="25"/>
      <c r="B419" s="389"/>
      <c r="C419" s="447"/>
      <c r="D419" s="15"/>
      <c r="E419" s="106"/>
      <c r="F419" s="106"/>
      <c r="G419" s="106"/>
      <c r="H419" s="399"/>
      <c r="I419" s="443">
        <f>Conges!$B$33</f>
        <v>44926</v>
      </c>
      <c r="J419" s="444"/>
      <c r="K419" s="444"/>
      <c r="L419" s="444"/>
      <c r="M419" s="444"/>
      <c r="N419" s="68" t="str">
        <f>Planning!N$1065</f>
        <v/>
      </c>
      <c r="O419" s="103">
        <f>Planning!O$1065</f>
        <v>0</v>
      </c>
      <c r="P419" s="104">
        <f>Planning!P$1065</f>
        <v>0</v>
      </c>
      <c r="Q419" s="104">
        <f>Planning!Q$1065</f>
        <v>0</v>
      </c>
      <c r="R419" s="104">
        <f>Planning!R$1065</f>
        <v>0</v>
      </c>
      <c r="S419" s="104">
        <f>Planning!S$1065</f>
        <v>0</v>
      </c>
      <c r="T419" s="104">
        <f>Planning!T$1065</f>
        <v>0</v>
      </c>
      <c r="U419" s="104">
        <f>Planning!U$1065</f>
        <v>0</v>
      </c>
      <c r="V419" s="105">
        <f>Planning!V$1065</f>
        <v>0</v>
      </c>
      <c r="W419" s="103">
        <f>Planning!W$1065</f>
        <v>0</v>
      </c>
      <c r="X419" s="104">
        <f>Planning!X$1065</f>
        <v>0</v>
      </c>
      <c r="Y419" s="104">
        <f>Planning!Y$1065</f>
        <v>0</v>
      </c>
      <c r="Z419" s="104">
        <f>Planning!Z$1065</f>
        <v>0</v>
      </c>
      <c r="AA419" s="104">
        <f>Planning!AA$1065</f>
        <v>0</v>
      </c>
      <c r="AB419" s="104">
        <f>Planning!AB$1065</f>
        <v>0</v>
      </c>
      <c r="AC419" s="104">
        <f>Planning!AC$1065</f>
        <v>0</v>
      </c>
      <c r="AD419" s="105">
        <f>Planning!AD$1065</f>
        <v>0</v>
      </c>
      <c r="AE419" s="103">
        <f>Planning!AE$1065</f>
        <v>0</v>
      </c>
      <c r="AF419" s="104">
        <f>Planning!AF$1065</f>
        <v>0</v>
      </c>
      <c r="AG419" s="104">
        <f>Planning!AG$1065</f>
        <v>0</v>
      </c>
      <c r="AH419" s="104">
        <f>Planning!AH$1065</f>
        <v>0</v>
      </c>
      <c r="AI419" s="104">
        <f>Planning!AI$1065</f>
        <v>0</v>
      </c>
      <c r="AJ419" s="105">
        <f>Planning!AJ$1065</f>
        <v>0</v>
      </c>
      <c r="AK419" s="103">
        <f>Planning!AK$1065</f>
        <v>0</v>
      </c>
      <c r="AL419" s="104">
        <f>Planning!AL$1065</f>
        <v>0</v>
      </c>
      <c r="AM419" s="104">
        <f>Planning!AM$1065</f>
        <v>0</v>
      </c>
      <c r="AN419" s="104">
        <f>Planning!AN$1065</f>
        <v>0</v>
      </c>
      <c r="AO419" s="104">
        <f>Planning!AO$1065</f>
        <v>0</v>
      </c>
      <c r="AP419" s="104">
        <f>Planning!AP$1065</f>
        <v>0</v>
      </c>
      <c r="AQ419" s="104">
        <f>Planning!AQ$1065</f>
        <v>0</v>
      </c>
      <c r="AR419" s="104">
        <f>Planning!AR$1065</f>
        <v>0</v>
      </c>
      <c r="AS419" s="104">
        <f>Planning!AS$1065</f>
        <v>0</v>
      </c>
      <c r="AT419" s="105">
        <f>Planning!AT$1065</f>
        <v>0</v>
      </c>
      <c r="AU419" s="103">
        <f>Planning!AU$1065</f>
        <v>0</v>
      </c>
      <c r="AV419" s="104">
        <f>Planning!AV$1065</f>
        <v>0</v>
      </c>
      <c r="AW419" s="104">
        <f>Planning!AW$1065</f>
        <v>0</v>
      </c>
      <c r="AX419" s="104">
        <f>Planning!AX$1065</f>
        <v>0</v>
      </c>
      <c r="AY419" s="104">
        <f>Planning!AY$1065</f>
        <v>0</v>
      </c>
      <c r="AZ419" s="104">
        <f>Planning!AZ$1065</f>
        <v>0</v>
      </c>
      <c r="BA419" s="104">
        <f>Planning!BA$1065</f>
        <v>0</v>
      </c>
      <c r="BB419" s="105">
        <f>Planning!BB$1065</f>
        <v>0</v>
      </c>
      <c r="BC419" s="72">
        <f>Planning!BC$1065</f>
        <v>0</v>
      </c>
      <c r="BD419" s="107"/>
      <c r="BE419" s="437">
        <f>Planning!BE$1065</f>
        <v>0</v>
      </c>
      <c r="BF419" s="438">
        <f>Planning!BF$1065</f>
        <v>0</v>
      </c>
      <c r="BG419" s="109">
        <f>Planning!BG$1065</f>
        <v>0</v>
      </c>
      <c r="BH419" s="110">
        <f>Planning!BH$1065</f>
        <v>0</v>
      </c>
      <c r="BI419" s="111" t="str">
        <f>Planning!BI$1065</f>
        <v/>
      </c>
      <c r="BJ419" s="112">
        <f>Planning!BJ$1065</f>
        <v>70</v>
      </c>
      <c r="BL419" s="325">
        <f>Planning!BL$1065</f>
        <v>0</v>
      </c>
      <c r="BM419" s="158">
        <f>Planning!BP$1065</f>
        <v>0</v>
      </c>
      <c r="NL419" s="43" t="s">
        <v>63</v>
      </c>
      <c r="NM419" s="43"/>
    </row>
    <row r="420" spans="1:377" s="318" customFormat="1" ht="10.199999999999999" customHeight="1" thickBot="1" x14ac:dyDescent="0.35">
      <c r="A420" s="320"/>
      <c r="B420" s="389"/>
      <c r="C420" s="448"/>
      <c r="D420" s="17"/>
      <c r="E420" s="321"/>
      <c r="F420" s="321"/>
      <c r="G420" s="321"/>
      <c r="H420" s="11"/>
      <c r="I420" s="19"/>
      <c r="J420" s="19"/>
      <c r="K420" s="19"/>
      <c r="L420" s="19"/>
      <c r="M420" s="19"/>
      <c r="N420" s="12"/>
      <c r="O420" s="27"/>
      <c r="P420" s="28"/>
      <c r="Q420" s="27"/>
      <c r="R420" s="28"/>
      <c r="S420" s="27"/>
      <c r="T420" s="28"/>
      <c r="U420" s="27"/>
      <c r="V420" s="28"/>
      <c r="W420" s="27"/>
      <c r="X420" s="28"/>
      <c r="Y420" s="27"/>
      <c r="Z420" s="28"/>
      <c r="AA420" s="27"/>
      <c r="AB420" s="28"/>
      <c r="AC420" s="27"/>
      <c r="AD420" s="28"/>
      <c r="AE420" s="27"/>
      <c r="AF420" s="28"/>
      <c r="AG420" s="27"/>
      <c r="AH420" s="28"/>
      <c r="AI420" s="27"/>
      <c r="AJ420" s="28"/>
      <c r="AK420" s="27"/>
      <c r="AL420" s="28"/>
      <c r="AM420" s="27"/>
      <c r="AN420" s="28"/>
      <c r="AO420" s="27"/>
      <c r="AP420" s="28"/>
      <c r="AQ420" s="27"/>
      <c r="AR420" s="28"/>
      <c r="AS420" s="27"/>
      <c r="AT420" s="28"/>
      <c r="AU420" s="27"/>
      <c r="AV420" s="28"/>
      <c r="AW420" s="27"/>
      <c r="AX420" s="28"/>
      <c r="AY420" s="27"/>
      <c r="AZ420" s="28"/>
      <c r="BA420" s="27"/>
      <c r="BB420" s="28"/>
      <c r="BC420" s="18"/>
      <c r="BD420" s="108"/>
      <c r="BE420" s="114"/>
      <c r="BF420" s="114"/>
      <c r="BG420" s="113"/>
      <c r="BH420" s="114"/>
      <c r="BI420" s="114"/>
      <c r="BJ420" s="114"/>
      <c r="BK420" s="45"/>
      <c r="BL420" s="114"/>
      <c r="BM420" s="159">
        <f>SUM(BM389:BM419)</f>
        <v>0</v>
      </c>
      <c r="NL420" s="43"/>
      <c r="NM420" s="43"/>
    </row>
    <row r="421" spans="1:377" s="183" customFormat="1" ht="10.199999999999999" customHeight="1" x14ac:dyDescent="0.3">
      <c r="A421" s="316"/>
      <c r="B421" s="315"/>
      <c r="C421" s="461"/>
      <c r="D421" s="461"/>
      <c r="E421" s="461"/>
      <c r="F421" s="461"/>
      <c r="G421" s="461"/>
      <c r="H421" s="461"/>
      <c r="I421" s="461"/>
      <c r="J421" s="461"/>
      <c r="K421" s="461"/>
      <c r="L421" s="461"/>
      <c r="M421" s="461"/>
      <c r="N421" s="461"/>
      <c r="O421" s="461"/>
      <c r="P421" s="461"/>
      <c r="Q421" s="461"/>
      <c r="R421" s="461"/>
      <c r="S421" s="461"/>
      <c r="T421" s="461"/>
      <c r="U421" s="461"/>
      <c r="V421" s="461"/>
      <c r="W421" s="461"/>
      <c r="X421" s="461"/>
      <c r="Y421" s="461"/>
      <c r="Z421" s="461"/>
      <c r="AA421" s="461"/>
      <c r="AB421" s="461"/>
      <c r="AC421" s="461"/>
      <c r="AD421" s="461"/>
      <c r="AE421" s="461"/>
      <c r="AF421" s="461"/>
      <c r="AG421" s="461"/>
      <c r="AH421" s="461"/>
      <c r="AI421" s="461"/>
      <c r="AJ421" s="461"/>
      <c r="AK421" s="461"/>
      <c r="AL421" s="461"/>
      <c r="AM421" s="461"/>
      <c r="AN421" s="461"/>
      <c r="AO421" s="461"/>
      <c r="AP421" s="461"/>
      <c r="AQ421" s="461"/>
      <c r="AR421" s="461"/>
      <c r="AS421" s="461"/>
      <c r="AT421" s="461"/>
      <c r="AU421" s="461"/>
      <c r="AV421" s="461"/>
      <c r="AW421" s="461"/>
      <c r="AX421" s="461"/>
      <c r="AY421" s="461"/>
      <c r="AZ421" s="461"/>
      <c r="BA421" s="461"/>
      <c r="BB421" s="461"/>
      <c r="BC421" s="461"/>
      <c r="BD421" s="317"/>
      <c r="BE421" s="44"/>
      <c r="BF421" s="44"/>
      <c r="BG421" s="44"/>
      <c r="BH421" s="44"/>
      <c r="BI421" s="44"/>
      <c r="BJ421" s="44"/>
      <c r="BL421" s="44"/>
      <c r="BM421" s="44"/>
      <c r="NL421" s="179"/>
      <c r="NM421" s="179"/>
    </row>
    <row r="422" spans="1:377" s="318" customFormat="1" ht="18" hidden="1" customHeight="1" thickBot="1" x14ac:dyDescent="0.35">
      <c r="A422" s="26">
        <v>1</v>
      </c>
      <c r="B422" s="389"/>
      <c r="C422" s="456">
        <f>Prenoms!$B$14</f>
        <v>0</v>
      </c>
      <c r="D422" s="457"/>
      <c r="E422" s="457"/>
      <c r="F422" s="457"/>
      <c r="G422" s="457"/>
      <c r="H422" s="457"/>
      <c r="I422" s="457"/>
      <c r="J422" s="457"/>
      <c r="K422" s="457"/>
      <c r="L422" s="457"/>
      <c r="M422" s="457"/>
      <c r="N422" s="457"/>
      <c r="O422" s="457"/>
      <c r="P422" s="457"/>
      <c r="Q422" s="457"/>
      <c r="R422" s="457"/>
      <c r="S422" s="457"/>
      <c r="T422" s="457"/>
      <c r="U422" s="457"/>
      <c r="V422" s="457"/>
      <c r="W422" s="457"/>
      <c r="X422" s="457"/>
      <c r="Y422" s="457"/>
      <c r="Z422" s="457"/>
      <c r="AA422" s="457"/>
      <c r="AB422" s="457"/>
      <c r="AC422" s="457"/>
      <c r="AD422" s="457"/>
      <c r="AE422" s="457"/>
      <c r="AF422" s="457"/>
      <c r="AG422" s="457"/>
      <c r="AH422" s="457"/>
      <c r="AI422" s="457"/>
      <c r="AJ422" s="457"/>
      <c r="AK422" s="457"/>
      <c r="AL422" s="457"/>
      <c r="AM422" s="457"/>
      <c r="AN422" s="457"/>
      <c r="AO422" s="457"/>
      <c r="AP422" s="457"/>
      <c r="AQ422" s="457"/>
      <c r="AR422" s="457"/>
      <c r="AS422" s="457"/>
      <c r="AT422" s="457"/>
      <c r="AU422" s="457"/>
      <c r="AV422" s="457"/>
      <c r="AW422" s="457"/>
      <c r="AX422" s="457"/>
      <c r="AY422" s="457"/>
      <c r="AZ422" s="457"/>
      <c r="BA422" s="457"/>
      <c r="BB422" s="457"/>
      <c r="BC422" s="457"/>
      <c r="BD422" s="107"/>
      <c r="BE422" s="439" t="s">
        <v>13</v>
      </c>
      <c r="BF422" s="440"/>
      <c r="BG422" s="458" t="s">
        <v>50</v>
      </c>
      <c r="BH422" s="451" t="s">
        <v>54</v>
      </c>
      <c r="BI422" s="452"/>
      <c r="BJ422" s="356" t="s">
        <v>46</v>
      </c>
      <c r="BL422" s="418" t="s">
        <v>55</v>
      </c>
      <c r="BM422" s="359" t="str">
        <f>Planning!BP422</f>
        <v>R prévi</v>
      </c>
      <c r="NL422" s="43"/>
      <c r="NM422" s="43"/>
    </row>
    <row r="423" spans="1:377" s="318" customFormat="1" ht="10.199999999999999" hidden="1" customHeight="1" x14ac:dyDescent="0.25">
      <c r="A423" s="25"/>
      <c r="B423" s="389"/>
      <c r="C423" s="447">
        <f>$C422</f>
        <v>0</v>
      </c>
      <c r="D423" s="16"/>
      <c r="E423" s="409"/>
      <c r="F423" s="409"/>
      <c r="G423" s="409"/>
      <c r="H423" s="10"/>
      <c r="I423" s="10"/>
      <c r="J423" s="10"/>
      <c r="K423" s="10"/>
      <c r="L423" s="10"/>
      <c r="M423" s="10"/>
      <c r="N423" s="367">
        <v>7</v>
      </c>
      <c r="O423" s="367"/>
      <c r="P423" s="367">
        <v>8</v>
      </c>
      <c r="Q423" s="367"/>
      <c r="R423" s="367">
        <v>9</v>
      </c>
      <c r="S423" s="367"/>
      <c r="T423" s="367">
        <v>10</v>
      </c>
      <c r="U423" s="367"/>
      <c r="V423" s="367">
        <v>11</v>
      </c>
      <c r="W423" s="367"/>
      <c r="X423" s="367">
        <v>12</v>
      </c>
      <c r="Y423" s="367"/>
      <c r="Z423" s="367">
        <v>13</v>
      </c>
      <c r="AA423" s="367"/>
      <c r="AB423" s="367">
        <v>14</v>
      </c>
      <c r="AC423" s="367"/>
      <c r="AD423" s="367">
        <v>15</v>
      </c>
      <c r="AE423" s="367"/>
      <c r="AF423" s="367">
        <v>16</v>
      </c>
      <c r="AG423" s="367"/>
      <c r="AH423" s="367">
        <v>17</v>
      </c>
      <c r="AI423" s="367"/>
      <c r="AJ423" s="367">
        <v>18</v>
      </c>
      <c r="AK423" s="367"/>
      <c r="AL423" s="367">
        <v>19</v>
      </c>
      <c r="AM423" s="367"/>
      <c r="AN423" s="367">
        <v>20</v>
      </c>
      <c r="AO423" s="367"/>
      <c r="AP423" s="367">
        <v>21</v>
      </c>
      <c r="AQ423" s="367"/>
      <c r="AR423" s="367">
        <v>22</v>
      </c>
      <c r="AS423" s="367"/>
      <c r="AT423" s="367">
        <v>23</v>
      </c>
      <c r="AU423" s="367"/>
      <c r="AV423" s="367">
        <v>24</v>
      </c>
      <c r="AW423" s="367"/>
      <c r="AX423" s="367">
        <v>1</v>
      </c>
      <c r="AY423" s="367"/>
      <c r="AZ423" s="367">
        <v>2</v>
      </c>
      <c r="BA423" s="367"/>
      <c r="BB423" s="367">
        <v>3</v>
      </c>
      <c r="BC423" s="410"/>
      <c r="BD423" s="107"/>
      <c r="BE423" s="441"/>
      <c r="BF423" s="442"/>
      <c r="BG423" s="459"/>
      <c r="BH423" s="453"/>
      <c r="BI423" s="454"/>
      <c r="BJ423" s="455"/>
      <c r="BL423" s="460"/>
      <c r="BM423" s="360"/>
      <c r="NL423" s="43"/>
      <c r="NM423" s="43"/>
    </row>
    <row r="424" spans="1:377" s="318" customFormat="1" ht="10.199999999999999" hidden="1" customHeight="1" x14ac:dyDescent="0.3">
      <c r="A424" s="25"/>
      <c r="B424" s="389"/>
      <c r="C424" s="447"/>
      <c r="D424" s="15"/>
      <c r="E424" s="398"/>
      <c r="F424" s="398"/>
      <c r="G424" s="398"/>
      <c r="H424" s="399" t="e">
        <f>IF(#REF!&lt;&gt;0,3,0)</f>
        <v>#REF!</v>
      </c>
      <c r="I424" s="449">
        <f>Conges!$B$3</f>
        <v>44896</v>
      </c>
      <c r="J424" s="450"/>
      <c r="K424" s="450"/>
      <c r="L424" s="450"/>
      <c r="M424" s="450"/>
      <c r="N424" s="63" t="str">
        <f>Planning!N$16</f>
        <v/>
      </c>
      <c r="O424" s="97">
        <f>Planning!O$16</f>
        <v>0</v>
      </c>
      <c r="P424" s="98">
        <f>Planning!P$16</f>
        <v>0</v>
      </c>
      <c r="Q424" s="98">
        <f>Planning!Q$16</f>
        <v>0</v>
      </c>
      <c r="R424" s="98">
        <f>Planning!R$16</f>
        <v>0</v>
      </c>
      <c r="S424" s="98">
        <f>Planning!S$16</f>
        <v>0</v>
      </c>
      <c r="T424" s="98">
        <f>Planning!T$16</f>
        <v>0</v>
      </c>
      <c r="U424" s="98">
        <f>Planning!U$16</f>
        <v>0</v>
      </c>
      <c r="V424" s="99">
        <f>Planning!V$16</f>
        <v>0</v>
      </c>
      <c r="W424" s="98">
        <f>Planning!W$16</f>
        <v>0</v>
      </c>
      <c r="X424" s="98">
        <f>Planning!X$16</f>
        <v>0</v>
      </c>
      <c r="Y424" s="98">
        <f>Planning!Y$16</f>
        <v>0</v>
      </c>
      <c r="Z424" s="98">
        <f>Planning!Z$16</f>
        <v>0</v>
      </c>
      <c r="AA424" s="98">
        <f>Planning!AA$16</f>
        <v>0</v>
      </c>
      <c r="AB424" s="98">
        <f>Planning!AB$16</f>
        <v>0</v>
      </c>
      <c r="AC424" s="98">
        <f>Planning!AC$16</f>
        <v>0</v>
      </c>
      <c r="AD424" s="98">
        <f>Planning!AD$16</f>
        <v>0</v>
      </c>
      <c r="AE424" s="97">
        <f>Planning!AE$16</f>
        <v>0</v>
      </c>
      <c r="AF424" s="98">
        <f>Planning!AF$16</f>
        <v>0</v>
      </c>
      <c r="AG424" s="98">
        <f>Planning!AG$16</f>
        <v>0</v>
      </c>
      <c r="AH424" s="98">
        <f>Planning!AH$16</f>
        <v>0</v>
      </c>
      <c r="AI424" s="98">
        <f>Planning!AI$16</f>
        <v>0</v>
      </c>
      <c r="AJ424" s="99">
        <f>Planning!AJ$16</f>
        <v>0</v>
      </c>
      <c r="AK424" s="98">
        <f>Planning!AK$16</f>
        <v>0</v>
      </c>
      <c r="AL424" s="98">
        <f>Planning!AL$16</f>
        <v>0</v>
      </c>
      <c r="AM424" s="98">
        <f>Planning!AM$16</f>
        <v>0</v>
      </c>
      <c r="AN424" s="98">
        <f>Planning!AN$16</f>
        <v>0</v>
      </c>
      <c r="AO424" s="98">
        <f>Planning!AO$16</f>
        <v>0</v>
      </c>
      <c r="AP424" s="98">
        <f>Planning!AP$16</f>
        <v>0</v>
      </c>
      <c r="AQ424" s="98">
        <f>Planning!AQ$16</f>
        <v>0</v>
      </c>
      <c r="AR424" s="98">
        <f>Planning!AR$16</f>
        <v>0</v>
      </c>
      <c r="AS424" s="98">
        <f>Planning!AS$16</f>
        <v>0</v>
      </c>
      <c r="AT424" s="98">
        <f>Planning!AT$16</f>
        <v>0</v>
      </c>
      <c r="AU424" s="97">
        <f>Planning!AU$16</f>
        <v>0</v>
      </c>
      <c r="AV424" s="98">
        <f>Planning!AV$16</f>
        <v>0</v>
      </c>
      <c r="AW424" s="98">
        <f>Planning!AW$16</f>
        <v>0</v>
      </c>
      <c r="AX424" s="98">
        <f>Planning!AX$16</f>
        <v>0</v>
      </c>
      <c r="AY424" s="98">
        <f>Planning!AY$16</f>
        <v>0</v>
      </c>
      <c r="AZ424" s="98">
        <f>Planning!AZ$16</f>
        <v>0</v>
      </c>
      <c r="BA424" s="98">
        <f>Planning!BA$16</f>
        <v>0</v>
      </c>
      <c r="BB424" s="99">
        <f>Planning!BB$16</f>
        <v>0</v>
      </c>
      <c r="BC424" s="67">
        <f>Planning!BC$16</f>
        <v>0</v>
      </c>
      <c r="BD424" s="107"/>
      <c r="BE424" s="431">
        <f>Planning!BE$16</f>
        <v>0</v>
      </c>
      <c r="BF424" s="432">
        <f>Planning!BF$16</f>
        <v>0</v>
      </c>
      <c r="BG424" s="73">
        <f>Planning!BG$16</f>
        <v>0</v>
      </c>
      <c r="BH424" s="74">
        <f>Planning!BH$16</f>
        <v>0</v>
      </c>
      <c r="BI424" s="75" t="str">
        <f>Planning!BI$16</f>
        <v/>
      </c>
      <c r="BJ424" s="76">
        <f>Planning!BJ$16</f>
        <v>0</v>
      </c>
      <c r="BL424" s="322">
        <f>Planning!BL$16</f>
        <v>0</v>
      </c>
      <c r="BM424" s="148">
        <f>Planning!BP$16</f>
        <v>0</v>
      </c>
      <c r="NL424" s="43" t="s">
        <v>63</v>
      </c>
      <c r="NM424" s="43"/>
    </row>
    <row r="425" spans="1:377" s="318" customFormat="1" ht="10.199999999999999" hidden="1" customHeight="1" x14ac:dyDescent="0.3">
      <c r="A425" s="25"/>
      <c r="B425" s="389"/>
      <c r="C425" s="447"/>
      <c r="D425" s="15"/>
      <c r="E425" s="398"/>
      <c r="F425" s="398"/>
      <c r="G425" s="398"/>
      <c r="H425" s="399"/>
      <c r="I425" s="445">
        <f>Conges!$B$4</f>
        <v>44897</v>
      </c>
      <c r="J425" s="446"/>
      <c r="K425" s="446"/>
      <c r="L425" s="446"/>
      <c r="M425" s="446"/>
      <c r="N425" s="81" t="str">
        <f>Planning!N$51</f>
        <v/>
      </c>
      <c r="O425" s="100">
        <f>Planning!O$51</f>
        <v>0</v>
      </c>
      <c r="P425" s="101">
        <f>Planning!P$51</f>
        <v>0</v>
      </c>
      <c r="Q425" s="101">
        <f>Planning!Q$51</f>
        <v>0</v>
      </c>
      <c r="R425" s="101">
        <f>Planning!R$51</f>
        <v>0</v>
      </c>
      <c r="S425" s="101">
        <f>Planning!S$51</f>
        <v>0</v>
      </c>
      <c r="T425" s="101">
        <f>Planning!T$51</f>
        <v>0</v>
      </c>
      <c r="U425" s="101">
        <f>Planning!U$51</f>
        <v>0</v>
      </c>
      <c r="V425" s="102">
        <f>Planning!V$51</f>
        <v>0</v>
      </c>
      <c r="W425" s="101">
        <f>Planning!W$51</f>
        <v>0</v>
      </c>
      <c r="X425" s="101">
        <f>Planning!X$51</f>
        <v>0</v>
      </c>
      <c r="Y425" s="101">
        <f>Planning!Y$51</f>
        <v>0</v>
      </c>
      <c r="Z425" s="101">
        <f>Planning!Z$51</f>
        <v>0</v>
      </c>
      <c r="AA425" s="101">
        <f>Planning!AA$51</f>
        <v>0</v>
      </c>
      <c r="AB425" s="101">
        <f>Planning!AB$51</f>
        <v>0</v>
      </c>
      <c r="AC425" s="101">
        <f>Planning!AC$51</f>
        <v>0</v>
      </c>
      <c r="AD425" s="101">
        <f>Planning!AD$51</f>
        <v>0</v>
      </c>
      <c r="AE425" s="100">
        <f>Planning!AE$51</f>
        <v>0</v>
      </c>
      <c r="AF425" s="101">
        <f>Planning!AF$51</f>
        <v>0</v>
      </c>
      <c r="AG425" s="101">
        <f>Planning!AG$51</f>
        <v>0</v>
      </c>
      <c r="AH425" s="101">
        <f>Planning!AH$51</f>
        <v>0</v>
      </c>
      <c r="AI425" s="101">
        <f>Planning!AI$51</f>
        <v>0</v>
      </c>
      <c r="AJ425" s="102">
        <f>Planning!AJ$51</f>
        <v>0</v>
      </c>
      <c r="AK425" s="101">
        <f>Planning!AK$51</f>
        <v>0</v>
      </c>
      <c r="AL425" s="101">
        <f>Planning!AL$51</f>
        <v>0</v>
      </c>
      <c r="AM425" s="101">
        <f>Planning!AM$51</f>
        <v>0</v>
      </c>
      <c r="AN425" s="101">
        <f>Planning!AN$51</f>
        <v>0</v>
      </c>
      <c r="AO425" s="101">
        <f>Planning!AO$51</f>
        <v>0</v>
      </c>
      <c r="AP425" s="101">
        <f>Planning!AP$51</f>
        <v>0</v>
      </c>
      <c r="AQ425" s="101">
        <f>Planning!AQ$51</f>
        <v>0</v>
      </c>
      <c r="AR425" s="101">
        <f>Planning!AR$51</f>
        <v>0</v>
      </c>
      <c r="AS425" s="101">
        <f>Planning!AS$51</f>
        <v>0</v>
      </c>
      <c r="AT425" s="101">
        <f>Planning!AT$51</f>
        <v>0</v>
      </c>
      <c r="AU425" s="100">
        <f>Planning!AU$51</f>
        <v>0</v>
      </c>
      <c r="AV425" s="101">
        <f>Planning!AV$51</f>
        <v>0</v>
      </c>
      <c r="AW425" s="101">
        <f>Planning!AW$51</f>
        <v>0</v>
      </c>
      <c r="AX425" s="101">
        <f>Planning!AX$51</f>
        <v>0</v>
      </c>
      <c r="AY425" s="101">
        <f>Planning!AY$51</f>
        <v>0</v>
      </c>
      <c r="AZ425" s="101">
        <f>Planning!AZ$51</f>
        <v>0</v>
      </c>
      <c r="BA425" s="101">
        <f>Planning!BA$51</f>
        <v>0</v>
      </c>
      <c r="BB425" s="102">
        <f>Planning!BB$51</f>
        <v>0</v>
      </c>
      <c r="BC425" s="85">
        <f>Planning!BC$51</f>
        <v>0</v>
      </c>
      <c r="BD425" s="107"/>
      <c r="BE425" s="435">
        <f>Planning!BE$51</f>
        <v>0</v>
      </c>
      <c r="BF425" s="436">
        <f>Planning!BF$51</f>
        <v>0</v>
      </c>
      <c r="BG425" s="91">
        <f>Planning!BG$51</f>
        <v>0</v>
      </c>
      <c r="BH425" s="92">
        <f>Planning!BH$51</f>
        <v>0</v>
      </c>
      <c r="BI425" s="93" t="str">
        <f>Planning!BI$51</f>
        <v/>
      </c>
      <c r="BJ425" s="94">
        <f>Planning!BJ$51</f>
        <v>0</v>
      </c>
      <c r="BL425" s="324">
        <f>Planning!BL$51</f>
        <v>0</v>
      </c>
      <c r="BM425" s="149">
        <f>Planning!BP$51</f>
        <v>0</v>
      </c>
      <c r="NL425" s="43" t="s">
        <v>63</v>
      </c>
      <c r="NM425" s="43"/>
    </row>
    <row r="426" spans="1:377" s="318" customFormat="1" ht="10.199999999999999" hidden="1" customHeight="1" x14ac:dyDescent="0.25">
      <c r="A426" s="25"/>
      <c r="B426" s="389"/>
      <c r="C426" s="447"/>
      <c r="D426" s="15"/>
      <c r="E426" s="397"/>
      <c r="F426" s="397"/>
      <c r="G426" s="397"/>
      <c r="H426" s="399"/>
      <c r="I426" s="443">
        <f>Conges!$B$5</f>
        <v>44898</v>
      </c>
      <c r="J426" s="444"/>
      <c r="K426" s="444"/>
      <c r="L426" s="444"/>
      <c r="M426" s="444"/>
      <c r="N426" s="68" t="str">
        <f>Planning!N$86</f>
        <v/>
      </c>
      <c r="O426" s="103">
        <f>Planning!O$86</f>
        <v>0</v>
      </c>
      <c r="P426" s="104">
        <f>Planning!P$86</f>
        <v>0</v>
      </c>
      <c r="Q426" s="104">
        <f>Planning!Q$86</f>
        <v>0</v>
      </c>
      <c r="R426" s="104">
        <f>Planning!R$86</f>
        <v>0</v>
      </c>
      <c r="S426" s="104">
        <f>Planning!S$86</f>
        <v>0</v>
      </c>
      <c r="T426" s="104">
        <f>Planning!T$86</f>
        <v>0</v>
      </c>
      <c r="U426" s="104">
        <f>Planning!U$86</f>
        <v>0</v>
      </c>
      <c r="V426" s="105">
        <f>Planning!V$86</f>
        <v>0</v>
      </c>
      <c r="W426" s="104">
        <f>Planning!W$86</f>
        <v>0</v>
      </c>
      <c r="X426" s="104">
        <f>Planning!X$86</f>
        <v>0</v>
      </c>
      <c r="Y426" s="104">
        <f>Planning!Y$86</f>
        <v>0</v>
      </c>
      <c r="Z426" s="104">
        <f>Planning!Z$86</f>
        <v>0</v>
      </c>
      <c r="AA426" s="104">
        <f>Planning!AA$86</f>
        <v>0</v>
      </c>
      <c r="AB426" s="104">
        <f>Planning!AB$86</f>
        <v>0</v>
      </c>
      <c r="AC426" s="104">
        <f>Planning!AC$86</f>
        <v>0</v>
      </c>
      <c r="AD426" s="104">
        <f>Planning!AD$86</f>
        <v>0</v>
      </c>
      <c r="AE426" s="103">
        <f>Planning!AE$86</f>
        <v>0</v>
      </c>
      <c r="AF426" s="104">
        <f>Planning!AF$86</f>
        <v>0</v>
      </c>
      <c r="AG426" s="104">
        <f>Planning!AG$86</f>
        <v>0</v>
      </c>
      <c r="AH426" s="104">
        <f>Planning!AH$86</f>
        <v>0</v>
      </c>
      <c r="AI426" s="104">
        <f>Planning!AI$86</f>
        <v>0</v>
      </c>
      <c r="AJ426" s="105">
        <f>Planning!AJ$86</f>
        <v>0</v>
      </c>
      <c r="AK426" s="104">
        <f>Planning!AK$86</f>
        <v>0</v>
      </c>
      <c r="AL426" s="104">
        <f>Planning!AL$86</f>
        <v>0</v>
      </c>
      <c r="AM426" s="104">
        <f>Planning!AM$86</f>
        <v>0</v>
      </c>
      <c r="AN426" s="104">
        <f>Planning!AN$86</f>
        <v>0</v>
      </c>
      <c r="AO426" s="104">
        <f>Planning!AO$86</f>
        <v>0</v>
      </c>
      <c r="AP426" s="104">
        <f>Planning!AP$86</f>
        <v>0</v>
      </c>
      <c r="AQ426" s="104">
        <f>Planning!AQ$86</f>
        <v>0</v>
      </c>
      <c r="AR426" s="104">
        <f>Planning!AR$86</f>
        <v>0</v>
      </c>
      <c r="AS426" s="104">
        <f>Planning!AS$86</f>
        <v>0</v>
      </c>
      <c r="AT426" s="104">
        <f>Planning!AT$86</f>
        <v>0</v>
      </c>
      <c r="AU426" s="103">
        <f>Planning!AU$86</f>
        <v>0</v>
      </c>
      <c r="AV426" s="104">
        <f>Planning!AV$86</f>
        <v>0</v>
      </c>
      <c r="AW426" s="104">
        <f>Planning!AW$86</f>
        <v>0</v>
      </c>
      <c r="AX426" s="104">
        <f>Planning!AX$86</f>
        <v>0</v>
      </c>
      <c r="AY426" s="104">
        <f>Planning!AY$86</f>
        <v>0</v>
      </c>
      <c r="AZ426" s="104">
        <f>Planning!AZ$86</f>
        <v>0</v>
      </c>
      <c r="BA426" s="104">
        <f>Planning!BA$86</f>
        <v>0</v>
      </c>
      <c r="BB426" s="105">
        <f>Planning!BB$86</f>
        <v>0</v>
      </c>
      <c r="BC426" s="72">
        <f>Planning!BC$86</f>
        <v>0</v>
      </c>
      <c r="BD426" s="107"/>
      <c r="BE426" s="433">
        <f>Planning!BE$86</f>
        <v>0</v>
      </c>
      <c r="BF426" s="434">
        <f>Planning!BF$86</f>
        <v>0</v>
      </c>
      <c r="BG426" s="77">
        <f>Planning!BG$86</f>
        <v>0</v>
      </c>
      <c r="BH426" s="78">
        <f>Planning!BH$86</f>
        <v>0</v>
      </c>
      <c r="BI426" s="79" t="str">
        <f>Planning!BI$86</f>
        <v/>
      </c>
      <c r="BJ426" s="80">
        <f>Planning!BJ$86</f>
        <v>0</v>
      </c>
      <c r="BL426" s="323">
        <f>Planning!BL$86</f>
        <v>0</v>
      </c>
      <c r="BM426" s="150">
        <f>Planning!BP$86</f>
        <v>0</v>
      </c>
      <c r="NL426" s="43" t="s">
        <v>63</v>
      </c>
      <c r="NM426" s="43"/>
    </row>
    <row r="427" spans="1:377" s="318" customFormat="1" ht="10.199999999999999" hidden="1" customHeight="1" x14ac:dyDescent="0.3">
      <c r="A427" s="25"/>
      <c r="B427" s="389"/>
      <c r="C427" s="447"/>
      <c r="D427" s="15"/>
      <c r="E427" s="398"/>
      <c r="F427" s="398"/>
      <c r="G427" s="398"/>
      <c r="H427" s="399"/>
      <c r="I427" s="445">
        <f>Conges!$B$6</f>
        <v>44899</v>
      </c>
      <c r="J427" s="446"/>
      <c r="K427" s="446"/>
      <c r="L427" s="446"/>
      <c r="M427" s="446"/>
      <c r="N427" s="81" t="str">
        <f>Planning!N$121</f>
        <v/>
      </c>
      <c r="O427" s="100">
        <f>Planning!O$121</f>
        <v>0</v>
      </c>
      <c r="P427" s="101">
        <f>Planning!P$121</f>
        <v>0</v>
      </c>
      <c r="Q427" s="101">
        <f>Planning!Q$121</f>
        <v>0</v>
      </c>
      <c r="R427" s="101">
        <f>Planning!R$121</f>
        <v>0</v>
      </c>
      <c r="S427" s="101">
        <f>Planning!S$121</f>
        <v>0</v>
      </c>
      <c r="T427" s="101">
        <f>Planning!T$121</f>
        <v>0</v>
      </c>
      <c r="U427" s="101">
        <f>Planning!U$121</f>
        <v>0</v>
      </c>
      <c r="V427" s="102">
        <f>Planning!V$121</f>
        <v>0</v>
      </c>
      <c r="W427" s="101">
        <f>Planning!W$121</f>
        <v>0</v>
      </c>
      <c r="X427" s="101">
        <f>Planning!X$121</f>
        <v>0</v>
      </c>
      <c r="Y427" s="101">
        <f>Planning!Y$121</f>
        <v>0</v>
      </c>
      <c r="Z427" s="101">
        <f>Planning!Z$121</f>
        <v>0</v>
      </c>
      <c r="AA427" s="101">
        <f>Planning!AA$121</f>
        <v>0</v>
      </c>
      <c r="AB427" s="101">
        <f>Planning!AB$121</f>
        <v>0</v>
      </c>
      <c r="AC427" s="101">
        <f>Planning!AC$121</f>
        <v>0</v>
      </c>
      <c r="AD427" s="101">
        <f>Planning!AD$121</f>
        <v>0</v>
      </c>
      <c r="AE427" s="100">
        <f>Planning!AE$121</f>
        <v>0</v>
      </c>
      <c r="AF427" s="101">
        <f>Planning!AF$121</f>
        <v>0</v>
      </c>
      <c r="AG427" s="101">
        <f>Planning!AG$121</f>
        <v>0</v>
      </c>
      <c r="AH427" s="101">
        <f>Planning!AH$121</f>
        <v>0</v>
      </c>
      <c r="AI427" s="101">
        <f>Planning!AI$121</f>
        <v>0</v>
      </c>
      <c r="AJ427" s="102">
        <f>Planning!AJ$121</f>
        <v>0</v>
      </c>
      <c r="AK427" s="101">
        <f>Planning!AK$121</f>
        <v>0</v>
      </c>
      <c r="AL427" s="101">
        <f>Planning!AL$121</f>
        <v>0</v>
      </c>
      <c r="AM427" s="101">
        <f>Planning!AM$121</f>
        <v>0</v>
      </c>
      <c r="AN427" s="101">
        <f>Planning!AN$121</f>
        <v>0</v>
      </c>
      <c r="AO427" s="101">
        <f>Planning!AO$121</f>
        <v>0</v>
      </c>
      <c r="AP427" s="101">
        <f>Planning!AP$121</f>
        <v>0</v>
      </c>
      <c r="AQ427" s="101">
        <f>Planning!AQ$121</f>
        <v>0</v>
      </c>
      <c r="AR427" s="101">
        <f>Planning!AR$121</f>
        <v>0</v>
      </c>
      <c r="AS427" s="101">
        <f>Planning!AS$121</f>
        <v>0</v>
      </c>
      <c r="AT427" s="101">
        <f>Planning!AT$121</f>
        <v>0</v>
      </c>
      <c r="AU427" s="100">
        <f>Planning!AU$121</f>
        <v>0</v>
      </c>
      <c r="AV427" s="101">
        <f>Planning!AV$121</f>
        <v>0</v>
      </c>
      <c r="AW427" s="101">
        <f>Planning!AW$121</f>
        <v>0</v>
      </c>
      <c r="AX427" s="101">
        <f>Planning!AX$121</f>
        <v>0</v>
      </c>
      <c r="AY427" s="101">
        <f>Planning!AY$121</f>
        <v>0</v>
      </c>
      <c r="AZ427" s="101">
        <f>Planning!AZ$121</f>
        <v>0</v>
      </c>
      <c r="BA427" s="101">
        <f>Planning!BA$121</f>
        <v>0</v>
      </c>
      <c r="BB427" s="102">
        <f>Planning!BB$121</f>
        <v>0</v>
      </c>
      <c r="BC427" s="85">
        <f>Planning!BC$121</f>
        <v>0</v>
      </c>
      <c r="BD427" s="107"/>
      <c r="BE427" s="435">
        <f>Planning!BE$121</f>
        <v>0</v>
      </c>
      <c r="BF427" s="436">
        <f>Planning!BF$121</f>
        <v>0</v>
      </c>
      <c r="BG427" s="91">
        <f>Planning!BG$121</f>
        <v>0</v>
      </c>
      <c r="BH427" s="92">
        <f>Planning!BH$121</f>
        <v>0</v>
      </c>
      <c r="BI427" s="93" t="str">
        <f>Planning!BI$121</f>
        <v/>
      </c>
      <c r="BJ427" s="94">
        <f>Planning!BJ$121</f>
        <v>0</v>
      </c>
      <c r="BL427" s="324">
        <f>Planning!BL$121</f>
        <v>0</v>
      </c>
      <c r="BM427" s="149">
        <f>Planning!BP$121</f>
        <v>0</v>
      </c>
      <c r="NL427" s="43" t="s">
        <v>63</v>
      </c>
      <c r="NM427" s="43"/>
    </row>
    <row r="428" spans="1:377" s="318" customFormat="1" ht="10.199999999999999" hidden="1" customHeight="1" x14ac:dyDescent="0.3">
      <c r="A428" s="25"/>
      <c r="B428" s="389"/>
      <c r="C428" s="447"/>
      <c r="D428" s="15"/>
      <c r="E428" s="398"/>
      <c r="F428" s="398"/>
      <c r="G428" s="398"/>
      <c r="H428" s="399"/>
      <c r="I428" s="443">
        <f>Conges!$B$7</f>
        <v>44900</v>
      </c>
      <c r="J428" s="444"/>
      <c r="K428" s="444"/>
      <c r="L428" s="444"/>
      <c r="M428" s="444"/>
      <c r="N428" s="68" t="str">
        <f>Planning!N$156</f>
        <v/>
      </c>
      <c r="O428" s="103">
        <f>Planning!O$156</f>
        <v>0</v>
      </c>
      <c r="P428" s="104">
        <f>Planning!P$156</f>
        <v>0</v>
      </c>
      <c r="Q428" s="104">
        <f>Planning!Q$156</f>
        <v>0</v>
      </c>
      <c r="R428" s="104">
        <f>Planning!R$156</f>
        <v>0</v>
      </c>
      <c r="S428" s="104">
        <f>Planning!S$156</f>
        <v>0</v>
      </c>
      <c r="T428" s="104">
        <f>Planning!T$156</f>
        <v>0</v>
      </c>
      <c r="U428" s="104">
        <f>Planning!U$156</f>
        <v>0</v>
      </c>
      <c r="V428" s="105">
        <f>Planning!V$156</f>
        <v>0</v>
      </c>
      <c r="W428" s="104">
        <f>Planning!W$156</f>
        <v>0</v>
      </c>
      <c r="X428" s="104">
        <f>Planning!X$156</f>
        <v>0</v>
      </c>
      <c r="Y428" s="104">
        <f>Planning!Y$156</f>
        <v>0</v>
      </c>
      <c r="Z428" s="104">
        <f>Planning!Z$156</f>
        <v>0</v>
      </c>
      <c r="AA428" s="104">
        <f>Planning!AA$156</f>
        <v>0</v>
      </c>
      <c r="AB428" s="104">
        <f>Planning!AB$156</f>
        <v>0</v>
      </c>
      <c r="AC428" s="104">
        <f>Planning!AC$156</f>
        <v>0</v>
      </c>
      <c r="AD428" s="104">
        <f>Planning!AD$156</f>
        <v>0</v>
      </c>
      <c r="AE428" s="103">
        <f>Planning!AE$156</f>
        <v>0</v>
      </c>
      <c r="AF428" s="104">
        <f>Planning!AF$156</f>
        <v>0</v>
      </c>
      <c r="AG428" s="104">
        <f>Planning!AG$156</f>
        <v>0</v>
      </c>
      <c r="AH428" s="104">
        <f>Planning!AH$156</f>
        <v>0</v>
      </c>
      <c r="AI428" s="104">
        <f>Planning!AI$156</f>
        <v>0</v>
      </c>
      <c r="AJ428" s="105">
        <f>Planning!AJ$156</f>
        <v>0</v>
      </c>
      <c r="AK428" s="104">
        <f>Planning!AK$156</f>
        <v>0</v>
      </c>
      <c r="AL428" s="104">
        <f>Planning!AL$156</f>
        <v>0</v>
      </c>
      <c r="AM428" s="104">
        <f>Planning!AM$156</f>
        <v>0</v>
      </c>
      <c r="AN428" s="104">
        <f>Planning!AN$156</f>
        <v>0</v>
      </c>
      <c r="AO428" s="104">
        <f>Planning!AO$156</f>
        <v>0</v>
      </c>
      <c r="AP428" s="104">
        <f>Planning!AP$156</f>
        <v>0</v>
      </c>
      <c r="AQ428" s="104">
        <f>Planning!AQ$156</f>
        <v>0</v>
      </c>
      <c r="AR428" s="104">
        <f>Planning!AR$156</f>
        <v>0</v>
      </c>
      <c r="AS428" s="104">
        <f>Planning!AS$156</f>
        <v>0</v>
      </c>
      <c r="AT428" s="104">
        <f>Planning!AT$156</f>
        <v>0</v>
      </c>
      <c r="AU428" s="103">
        <f>Planning!AU$156</f>
        <v>0</v>
      </c>
      <c r="AV428" s="104">
        <f>Planning!AV$156</f>
        <v>0</v>
      </c>
      <c r="AW428" s="104">
        <f>Planning!AW$156</f>
        <v>0</v>
      </c>
      <c r="AX428" s="104">
        <f>Planning!AX$156</f>
        <v>0</v>
      </c>
      <c r="AY428" s="104">
        <f>Planning!AY$156</f>
        <v>0</v>
      </c>
      <c r="AZ428" s="104">
        <f>Planning!AZ$156</f>
        <v>0</v>
      </c>
      <c r="BA428" s="104">
        <f>Planning!BA$156</f>
        <v>0</v>
      </c>
      <c r="BB428" s="105">
        <f>Planning!BB$156</f>
        <v>0</v>
      </c>
      <c r="BC428" s="72">
        <f>Planning!BC$156</f>
        <v>0</v>
      </c>
      <c r="BD428" s="107"/>
      <c r="BE428" s="433">
        <f>Planning!BE$156</f>
        <v>0</v>
      </c>
      <c r="BF428" s="434">
        <f>Planning!BF$156</f>
        <v>0</v>
      </c>
      <c r="BG428" s="77">
        <f>Planning!BG$156</f>
        <v>0</v>
      </c>
      <c r="BH428" s="78">
        <f>Planning!BH$156</f>
        <v>0</v>
      </c>
      <c r="BI428" s="79" t="str">
        <f>Planning!BI$156</f>
        <v/>
      </c>
      <c r="BJ428" s="80">
        <f>Planning!BJ$156</f>
        <v>0</v>
      </c>
      <c r="BL428" s="323">
        <f>Planning!BL$156</f>
        <v>0</v>
      </c>
      <c r="BM428" s="150">
        <f>Planning!BP$156</f>
        <v>0</v>
      </c>
      <c r="NL428" s="43" t="s">
        <v>63</v>
      </c>
      <c r="NM428" s="43"/>
    </row>
    <row r="429" spans="1:377" s="318" customFormat="1" ht="10.199999999999999" hidden="1" customHeight="1" x14ac:dyDescent="0.3">
      <c r="A429" s="25"/>
      <c r="B429" s="389"/>
      <c r="C429" s="447"/>
      <c r="D429" s="15"/>
      <c r="E429" s="408" t="str">
        <f>Planning!$E$9</f>
        <v>CREPIERE</v>
      </c>
      <c r="F429" s="408"/>
      <c r="G429" s="131">
        <f>(COUNTIF(O424:BB454,Planning!$MT$3))/2</f>
        <v>0</v>
      </c>
      <c r="H429" s="399"/>
      <c r="I429" s="445">
        <f>Conges!$B$8</f>
        <v>44901</v>
      </c>
      <c r="J429" s="446"/>
      <c r="K429" s="446"/>
      <c r="L429" s="446"/>
      <c r="M429" s="446"/>
      <c r="N429" s="81" t="str">
        <f>Planning!N$191</f>
        <v/>
      </c>
      <c r="O429" s="100">
        <f>Planning!O$191</f>
        <v>0</v>
      </c>
      <c r="P429" s="101">
        <f>Planning!P$191</f>
        <v>0</v>
      </c>
      <c r="Q429" s="101">
        <f>Planning!Q$191</f>
        <v>0</v>
      </c>
      <c r="R429" s="101">
        <f>Planning!R$191</f>
        <v>0</v>
      </c>
      <c r="S429" s="101">
        <f>Planning!S$191</f>
        <v>0</v>
      </c>
      <c r="T429" s="101">
        <f>Planning!T$191</f>
        <v>0</v>
      </c>
      <c r="U429" s="101">
        <f>Planning!U$191</f>
        <v>0</v>
      </c>
      <c r="V429" s="102">
        <f>Planning!V$191</f>
        <v>0</v>
      </c>
      <c r="W429" s="101">
        <f>Planning!W$191</f>
        <v>0</v>
      </c>
      <c r="X429" s="101">
        <f>Planning!X$191</f>
        <v>0</v>
      </c>
      <c r="Y429" s="101">
        <f>Planning!Y$191</f>
        <v>0</v>
      </c>
      <c r="Z429" s="101">
        <f>Planning!Z$191</f>
        <v>0</v>
      </c>
      <c r="AA429" s="101">
        <f>Planning!AA$191</f>
        <v>0</v>
      </c>
      <c r="AB429" s="101">
        <f>Planning!AB$191</f>
        <v>0</v>
      </c>
      <c r="AC429" s="101">
        <f>Planning!AC$191</f>
        <v>0</v>
      </c>
      <c r="AD429" s="101">
        <f>Planning!AD$191</f>
        <v>0</v>
      </c>
      <c r="AE429" s="100">
        <f>Planning!AE$191</f>
        <v>0</v>
      </c>
      <c r="AF429" s="101">
        <f>Planning!AF$191</f>
        <v>0</v>
      </c>
      <c r="AG429" s="101">
        <f>Planning!AG$191</f>
        <v>0</v>
      </c>
      <c r="AH429" s="101">
        <f>Planning!AH$191</f>
        <v>0</v>
      </c>
      <c r="AI429" s="101">
        <f>Planning!AI$191</f>
        <v>0</v>
      </c>
      <c r="AJ429" s="102">
        <f>Planning!AJ$191</f>
        <v>0</v>
      </c>
      <c r="AK429" s="101">
        <f>Planning!AK$191</f>
        <v>0</v>
      </c>
      <c r="AL429" s="101">
        <f>Planning!AL$191</f>
        <v>0</v>
      </c>
      <c r="AM429" s="101">
        <f>Planning!AM$191</f>
        <v>0</v>
      </c>
      <c r="AN429" s="101">
        <f>Planning!AN$191</f>
        <v>0</v>
      </c>
      <c r="AO429" s="101">
        <f>Planning!AO$191</f>
        <v>0</v>
      </c>
      <c r="AP429" s="101">
        <f>Planning!AP$191</f>
        <v>0</v>
      </c>
      <c r="AQ429" s="101">
        <f>Planning!AQ$191</f>
        <v>0</v>
      </c>
      <c r="AR429" s="101">
        <f>Planning!AR$191</f>
        <v>0</v>
      </c>
      <c r="AS429" s="101">
        <f>Planning!AS$191</f>
        <v>0</v>
      </c>
      <c r="AT429" s="101">
        <f>Planning!AT$191</f>
        <v>0</v>
      </c>
      <c r="AU429" s="100">
        <f>Planning!AU$191</f>
        <v>0</v>
      </c>
      <c r="AV429" s="101">
        <f>Planning!AV$191</f>
        <v>0</v>
      </c>
      <c r="AW429" s="101">
        <f>Planning!AW$191</f>
        <v>0</v>
      </c>
      <c r="AX429" s="101">
        <f>Planning!AX$191</f>
        <v>0</v>
      </c>
      <c r="AY429" s="101">
        <f>Planning!AY$191</f>
        <v>0</v>
      </c>
      <c r="AZ429" s="101">
        <f>Planning!AZ$191</f>
        <v>0</v>
      </c>
      <c r="BA429" s="101">
        <f>Planning!BA$191</f>
        <v>0</v>
      </c>
      <c r="BB429" s="102">
        <f>Planning!BB$191</f>
        <v>0</v>
      </c>
      <c r="BC429" s="85">
        <f>Planning!BC$191</f>
        <v>0</v>
      </c>
      <c r="BD429" s="107"/>
      <c r="BE429" s="435">
        <f>Planning!BE$191</f>
        <v>0</v>
      </c>
      <c r="BF429" s="436">
        <f>Planning!BF$191</f>
        <v>0</v>
      </c>
      <c r="BG429" s="91">
        <f>Planning!BG$191</f>
        <v>0</v>
      </c>
      <c r="BH429" s="92">
        <f>Planning!BH$191</f>
        <v>0</v>
      </c>
      <c r="BI429" s="93" t="str">
        <f>Planning!BI$191</f>
        <v/>
      </c>
      <c r="BJ429" s="94">
        <f>Planning!BJ$191</f>
        <v>0</v>
      </c>
      <c r="BL429" s="324">
        <f>Planning!BL$191</f>
        <v>0</v>
      </c>
      <c r="BM429" s="149">
        <f>Planning!BP$191</f>
        <v>0</v>
      </c>
      <c r="NL429" s="43" t="s">
        <v>63</v>
      </c>
      <c r="NM429" s="43"/>
    </row>
    <row r="430" spans="1:377" s="318" customFormat="1" ht="10.199999999999999" hidden="1" customHeight="1" x14ac:dyDescent="0.3">
      <c r="A430" s="25"/>
      <c r="B430" s="389"/>
      <c r="C430" s="447"/>
      <c r="D430" s="15"/>
      <c r="E430" s="411" t="str">
        <f>Planning!$E$10</f>
        <v>BRASSERIE</v>
      </c>
      <c r="F430" s="411"/>
      <c r="G430" s="132">
        <f>(COUNTIF(O424:BB454,Planning!$MV$3))/2</f>
        <v>0</v>
      </c>
      <c r="H430" s="399"/>
      <c r="I430" s="443">
        <f>Conges!$B$9</f>
        <v>44902</v>
      </c>
      <c r="J430" s="444"/>
      <c r="K430" s="444"/>
      <c r="L430" s="444"/>
      <c r="M430" s="444"/>
      <c r="N430" s="68" t="str">
        <f>Planning!N$226</f>
        <v/>
      </c>
      <c r="O430" s="103">
        <f>Planning!O$226</f>
        <v>0</v>
      </c>
      <c r="P430" s="104">
        <f>Planning!P$226</f>
        <v>0</v>
      </c>
      <c r="Q430" s="104">
        <f>Planning!Q$226</f>
        <v>0</v>
      </c>
      <c r="R430" s="104">
        <f>Planning!R$226</f>
        <v>0</v>
      </c>
      <c r="S430" s="104">
        <f>Planning!S$226</f>
        <v>0</v>
      </c>
      <c r="T430" s="104">
        <f>Planning!T$226</f>
        <v>0</v>
      </c>
      <c r="U430" s="104">
        <f>Planning!U$226</f>
        <v>0</v>
      </c>
      <c r="V430" s="105">
        <f>Planning!V$226</f>
        <v>0</v>
      </c>
      <c r="W430" s="104">
        <f>Planning!W$226</f>
        <v>0</v>
      </c>
      <c r="X430" s="104">
        <f>Planning!X$226</f>
        <v>0</v>
      </c>
      <c r="Y430" s="104">
        <f>Planning!Y$226</f>
        <v>0</v>
      </c>
      <c r="Z430" s="104">
        <f>Planning!Z$226</f>
        <v>0</v>
      </c>
      <c r="AA430" s="104">
        <f>Planning!AA$226</f>
        <v>0</v>
      </c>
      <c r="AB430" s="104">
        <f>Planning!AB$226</f>
        <v>0</v>
      </c>
      <c r="AC430" s="104">
        <f>Planning!AC$226</f>
        <v>0</v>
      </c>
      <c r="AD430" s="104">
        <f>Planning!AD$226</f>
        <v>0</v>
      </c>
      <c r="AE430" s="103">
        <f>Planning!AE$226</f>
        <v>0</v>
      </c>
      <c r="AF430" s="104">
        <f>Planning!AF$226</f>
        <v>0</v>
      </c>
      <c r="AG430" s="104">
        <f>Planning!AG$226</f>
        <v>0</v>
      </c>
      <c r="AH430" s="104">
        <f>Planning!AH$226</f>
        <v>0</v>
      </c>
      <c r="AI430" s="104">
        <f>Planning!AI$226</f>
        <v>0</v>
      </c>
      <c r="AJ430" s="105">
        <f>Planning!AJ$226</f>
        <v>0</v>
      </c>
      <c r="AK430" s="104">
        <f>Planning!AK$226</f>
        <v>0</v>
      </c>
      <c r="AL430" s="104">
        <f>Planning!AL$226</f>
        <v>0</v>
      </c>
      <c r="AM430" s="104">
        <f>Planning!AM$226</f>
        <v>0</v>
      </c>
      <c r="AN430" s="104">
        <f>Planning!AN$226</f>
        <v>0</v>
      </c>
      <c r="AO430" s="104">
        <f>Planning!AO$226</f>
        <v>0</v>
      </c>
      <c r="AP430" s="104">
        <f>Planning!AP$226</f>
        <v>0</v>
      </c>
      <c r="AQ430" s="104">
        <f>Planning!AQ$226</f>
        <v>0</v>
      </c>
      <c r="AR430" s="104">
        <f>Planning!AR$226</f>
        <v>0</v>
      </c>
      <c r="AS430" s="104">
        <f>Planning!AS$226</f>
        <v>0</v>
      </c>
      <c r="AT430" s="104">
        <f>Planning!AT$226</f>
        <v>0</v>
      </c>
      <c r="AU430" s="103">
        <f>Planning!AU$226</f>
        <v>0</v>
      </c>
      <c r="AV430" s="104">
        <f>Planning!AV$226</f>
        <v>0</v>
      </c>
      <c r="AW430" s="104">
        <f>Planning!AW$226</f>
        <v>0</v>
      </c>
      <c r="AX430" s="104">
        <f>Planning!AX$226</f>
        <v>0</v>
      </c>
      <c r="AY430" s="104">
        <f>Planning!AY$226</f>
        <v>0</v>
      </c>
      <c r="AZ430" s="104">
        <f>Planning!AZ$226</f>
        <v>0</v>
      </c>
      <c r="BA430" s="104">
        <f>Planning!BA$226</f>
        <v>0</v>
      </c>
      <c r="BB430" s="105">
        <f>Planning!BB$226</f>
        <v>0</v>
      </c>
      <c r="BC430" s="72">
        <f>Planning!BC$226</f>
        <v>0</v>
      </c>
      <c r="BD430" s="107"/>
      <c r="BE430" s="433">
        <f>Planning!BE$226</f>
        <v>0</v>
      </c>
      <c r="BF430" s="434">
        <f>Planning!BF$226</f>
        <v>0</v>
      </c>
      <c r="BG430" s="77">
        <f>Planning!BG$226</f>
        <v>0</v>
      </c>
      <c r="BH430" s="78">
        <f>Planning!BH$226</f>
        <v>0</v>
      </c>
      <c r="BI430" s="79" t="str">
        <f>Planning!BI$226</f>
        <v/>
      </c>
      <c r="BJ430" s="80">
        <f>Planning!BJ$226</f>
        <v>0</v>
      </c>
      <c r="BL430" s="323">
        <f>Planning!BL$226</f>
        <v>0</v>
      </c>
      <c r="BM430" s="150">
        <f>Planning!BP$226</f>
        <v>0</v>
      </c>
      <c r="NL430" s="43" t="s">
        <v>63</v>
      </c>
      <c r="NM430" s="43"/>
    </row>
    <row r="431" spans="1:377" s="318" customFormat="1" ht="10.199999999999999" hidden="1" customHeight="1" x14ac:dyDescent="0.3">
      <c r="A431" s="25"/>
      <c r="B431" s="389"/>
      <c r="C431" s="447"/>
      <c r="D431" s="15"/>
      <c r="E431" s="412" t="str">
        <f>Planning!$E$11</f>
        <v>MEP</v>
      </c>
      <c r="F431" s="412"/>
      <c r="G431" s="133">
        <f>(COUNTIF(O424:BB454,Planning!$MX$3))/2</f>
        <v>0</v>
      </c>
      <c r="H431" s="399"/>
      <c r="I431" s="445">
        <f>Conges!$B$10</f>
        <v>44903</v>
      </c>
      <c r="J431" s="446"/>
      <c r="K431" s="446"/>
      <c r="L431" s="446"/>
      <c r="M431" s="446"/>
      <c r="N431" s="81" t="str">
        <f>Planning!N$261</f>
        <v/>
      </c>
      <c r="O431" s="100">
        <f>Planning!O$261</f>
        <v>0</v>
      </c>
      <c r="P431" s="101">
        <f>Planning!P$261</f>
        <v>0</v>
      </c>
      <c r="Q431" s="101">
        <f>Planning!Q$261</f>
        <v>0</v>
      </c>
      <c r="R431" s="101">
        <f>Planning!R$261</f>
        <v>0</v>
      </c>
      <c r="S431" s="101">
        <f>Planning!S$261</f>
        <v>0</v>
      </c>
      <c r="T431" s="101">
        <f>Planning!T$261</f>
        <v>0</v>
      </c>
      <c r="U431" s="101">
        <f>Planning!U$261</f>
        <v>0</v>
      </c>
      <c r="V431" s="102">
        <f>Planning!V$261</f>
        <v>0</v>
      </c>
      <c r="W431" s="101">
        <f>Planning!W$261</f>
        <v>0</v>
      </c>
      <c r="X431" s="101">
        <f>Planning!X$261</f>
        <v>0</v>
      </c>
      <c r="Y431" s="101">
        <f>Planning!Y$261</f>
        <v>0</v>
      </c>
      <c r="Z431" s="101">
        <f>Planning!Z$261</f>
        <v>0</v>
      </c>
      <c r="AA431" s="101">
        <f>Planning!AA$261</f>
        <v>0</v>
      </c>
      <c r="AB431" s="101">
        <f>Planning!AB$261</f>
        <v>0</v>
      </c>
      <c r="AC431" s="101">
        <f>Planning!AC$261</f>
        <v>0</v>
      </c>
      <c r="AD431" s="101">
        <f>Planning!AD$261</f>
        <v>0</v>
      </c>
      <c r="AE431" s="100">
        <f>Planning!AE$261</f>
        <v>0</v>
      </c>
      <c r="AF431" s="101">
        <f>Planning!AF$261</f>
        <v>0</v>
      </c>
      <c r="AG431" s="101">
        <f>Planning!AG$261</f>
        <v>0</v>
      </c>
      <c r="AH431" s="101">
        <f>Planning!AH$261</f>
        <v>0</v>
      </c>
      <c r="AI431" s="101">
        <f>Planning!AI$261</f>
        <v>0</v>
      </c>
      <c r="AJ431" s="102">
        <f>Planning!AJ$261</f>
        <v>0</v>
      </c>
      <c r="AK431" s="101">
        <f>Planning!AK$261</f>
        <v>0</v>
      </c>
      <c r="AL431" s="101">
        <f>Planning!AL$261</f>
        <v>0</v>
      </c>
      <c r="AM431" s="101">
        <f>Planning!AM$261</f>
        <v>0</v>
      </c>
      <c r="AN431" s="101">
        <f>Planning!AN$261</f>
        <v>0</v>
      </c>
      <c r="AO431" s="101">
        <f>Planning!AO$261</f>
        <v>0</v>
      </c>
      <c r="AP431" s="101">
        <f>Planning!AP$261</f>
        <v>0</v>
      </c>
      <c r="AQ431" s="101">
        <f>Planning!AQ$261</f>
        <v>0</v>
      </c>
      <c r="AR431" s="101">
        <f>Planning!AR$261</f>
        <v>0</v>
      </c>
      <c r="AS431" s="101">
        <f>Planning!AS$261</f>
        <v>0</v>
      </c>
      <c r="AT431" s="101">
        <f>Planning!AT$261</f>
        <v>0</v>
      </c>
      <c r="AU431" s="100">
        <f>Planning!AU$261</f>
        <v>0</v>
      </c>
      <c r="AV431" s="101">
        <f>Planning!AV$261</f>
        <v>0</v>
      </c>
      <c r="AW431" s="101">
        <f>Planning!AW$261</f>
        <v>0</v>
      </c>
      <c r="AX431" s="101">
        <f>Planning!AX$261</f>
        <v>0</v>
      </c>
      <c r="AY431" s="101">
        <f>Planning!AY$261</f>
        <v>0</v>
      </c>
      <c r="AZ431" s="101">
        <f>Planning!AZ$261</f>
        <v>0</v>
      </c>
      <c r="BA431" s="101">
        <f>Planning!BA$261</f>
        <v>0</v>
      </c>
      <c r="BB431" s="102">
        <f>Planning!BB$261</f>
        <v>0</v>
      </c>
      <c r="BC431" s="85">
        <f>Planning!BC$261</f>
        <v>0</v>
      </c>
      <c r="BD431" s="107"/>
      <c r="BE431" s="435">
        <f>Planning!BE$261</f>
        <v>0</v>
      </c>
      <c r="BF431" s="436">
        <f>Planning!BF$261</f>
        <v>0</v>
      </c>
      <c r="BG431" s="91">
        <f>Planning!BG$261</f>
        <v>0</v>
      </c>
      <c r="BH431" s="92">
        <f>Planning!BH$261</f>
        <v>0</v>
      </c>
      <c r="BI431" s="93" t="str">
        <f>Planning!BI$261</f>
        <v/>
      </c>
      <c r="BJ431" s="94">
        <f>Planning!BJ$261</f>
        <v>0</v>
      </c>
      <c r="BL431" s="324">
        <f>Planning!BL$261</f>
        <v>0</v>
      </c>
      <c r="BM431" s="149">
        <f>Planning!BP$261</f>
        <v>0</v>
      </c>
      <c r="NL431" s="43" t="s">
        <v>63</v>
      </c>
      <c r="NM431" s="43"/>
    </row>
    <row r="432" spans="1:377" s="318" customFormat="1" ht="10.199999999999999" hidden="1" customHeight="1" x14ac:dyDescent="0.3">
      <c r="A432" s="25"/>
      <c r="B432" s="389"/>
      <c r="C432" s="447"/>
      <c r="D432" s="15"/>
      <c r="E432" s="407" t="str">
        <f>Planning!$E$12</f>
        <v>Renfort</v>
      </c>
      <c r="F432" s="407"/>
      <c r="G432" s="134">
        <f>(COUNTIF(O424:BB454,Planning!$MZ$3))/2</f>
        <v>0</v>
      </c>
      <c r="H432" s="399"/>
      <c r="I432" s="443">
        <f>Conges!$B$11</f>
        <v>44904</v>
      </c>
      <c r="J432" s="444"/>
      <c r="K432" s="444"/>
      <c r="L432" s="444"/>
      <c r="M432" s="444"/>
      <c r="N432" s="68" t="str">
        <f>Planning!N$296</f>
        <v/>
      </c>
      <c r="O432" s="103">
        <f>Planning!O$296</f>
        <v>0</v>
      </c>
      <c r="P432" s="104">
        <f>Planning!P$296</f>
        <v>0</v>
      </c>
      <c r="Q432" s="104">
        <f>Planning!Q$296</f>
        <v>0</v>
      </c>
      <c r="R432" s="104">
        <f>Planning!R$296</f>
        <v>0</v>
      </c>
      <c r="S432" s="104">
        <f>Planning!S$296</f>
        <v>0</v>
      </c>
      <c r="T432" s="104">
        <f>Planning!T$296</f>
        <v>0</v>
      </c>
      <c r="U432" s="104">
        <f>Planning!U$296</f>
        <v>0</v>
      </c>
      <c r="V432" s="105">
        <f>Planning!V$296</f>
        <v>0</v>
      </c>
      <c r="W432" s="104">
        <f>Planning!W$296</f>
        <v>0</v>
      </c>
      <c r="X432" s="104">
        <f>Planning!X$296</f>
        <v>0</v>
      </c>
      <c r="Y432" s="104">
        <f>Planning!Y$296</f>
        <v>0</v>
      </c>
      <c r="Z432" s="104">
        <f>Planning!Z$296</f>
        <v>0</v>
      </c>
      <c r="AA432" s="104">
        <f>Planning!AA$296</f>
        <v>0</v>
      </c>
      <c r="AB432" s="104">
        <f>Planning!AB$296</f>
        <v>0</v>
      </c>
      <c r="AC432" s="104">
        <f>Planning!AC$296</f>
        <v>0</v>
      </c>
      <c r="AD432" s="104">
        <f>Planning!AD$296</f>
        <v>0</v>
      </c>
      <c r="AE432" s="103">
        <f>Planning!AE$296</f>
        <v>0</v>
      </c>
      <c r="AF432" s="104">
        <f>Planning!AF$296</f>
        <v>0</v>
      </c>
      <c r="AG432" s="104">
        <f>Planning!AG$296</f>
        <v>0</v>
      </c>
      <c r="AH432" s="104">
        <f>Planning!AH$296</f>
        <v>0</v>
      </c>
      <c r="AI432" s="104">
        <f>Planning!AI$296</f>
        <v>0</v>
      </c>
      <c r="AJ432" s="105">
        <f>Planning!AJ$296</f>
        <v>0</v>
      </c>
      <c r="AK432" s="104">
        <f>Planning!AK$296</f>
        <v>0</v>
      </c>
      <c r="AL432" s="104">
        <f>Planning!AL$296</f>
        <v>0</v>
      </c>
      <c r="AM432" s="104">
        <f>Planning!AM$296</f>
        <v>0</v>
      </c>
      <c r="AN432" s="104">
        <f>Planning!AN$296</f>
        <v>0</v>
      </c>
      <c r="AO432" s="104">
        <f>Planning!AO$296</f>
        <v>0</v>
      </c>
      <c r="AP432" s="104">
        <f>Planning!AP$296</f>
        <v>0</v>
      </c>
      <c r="AQ432" s="104">
        <f>Planning!AQ$296</f>
        <v>0</v>
      </c>
      <c r="AR432" s="104">
        <f>Planning!AR$296</f>
        <v>0</v>
      </c>
      <c r="AS432" s="104">
        <f>Planning!AS$296</f>
        <v>0</v>
      </c>
      <c r="AT432" s="104">
        <f>Planning!AT$296</f>
        <v>0</v>
      </c>
      <c r="AU432" s="103">
        <f>Planning!AU$296</f>
        <v>0</v>
      </c>
      <c r="AV432" s="104">
        <f>Planning!AV$296</f>
        <v>0</v>
      </c>
      <c r="AW432" s="104">
        <f>Planning!AW$296</f>
        <v>0</v>
      </c>
      <c r="AX432" s="104">
        <f>Planning!AX$296</f>
        <v>0</v>
      </c>
      <c r="AY432" s="104">
        <f>Planning!AY$296</f>
        <v>0</v>
      </c>
      <c r="AZ432" s="104">
        <f>Planning!AZ$296</f>
        <v>0</v>
      </c>
      <c r="BA432" s="104">
        <f>Planning!BA$296</f>
        <v>0</v>
      </c>
      <c r="BB432" s="105">
        <f>Planning!BB$296</f>
        <v>0</v>
      </c>
      <c r="BC432" s="72">
        <f>Planning!BC$296</f>
        <v>0</v>
      </c>
      <c r="BD432" s="107"/>
      <c r="BE432" s="433">
        <f>Planning!BE$296</f>
        <v>0</v>
      </c>
      <c r="BF432" s="434">
        <f>Planning!BF$296</f>
        <v>0</v>
      </c>
      <c r="BG432" s="77">
        <f>Planning!BG$296</f>
        <v>0</v>
      </c>
      <c r="BH432" s="78">
        <f>Planning!BH$296</f>
        <v>0</v>
      </c>
      <c r="BI432" s="79" t="str">
        <f>Planning!BI$296</f>
        <v/>
      </c>
      <c r="BJ432" s="80">
        <f>Planning!BJ$296</f>
        <v>0</v>
      </c>
      <c r="BL432" s="323">
        <f>Planning!BL$296</f>
        <v>0</v>
      </c>
      <c r="BM432" s="150">
        <f>Planning!BP$296</f>
        <v>0</v>
      </c>
      <c r="NL432" s="43" t="s">
        <v>63</v>
      </c>
      <c r="NM432" s="43"/>
    </row>
    <row r="433" spans="1:377" s="318" customFormat="1" ht="10.199999999999999" hidden="1" customHeight="1" x14ac:dyDescent="0.3">
      <c r="A433" s="25"/>
      <c r="B433" s="389"/>
      <c r="C433" s="447"/>
      <c r="D433" s="15"/>
      <c r="E433" s="414" t="str">
        <f>Planning!$E$13</f>
        <v>CHEF</v>
      </c>
      <c r="F433" s="414"/>
      <c r="G433" s="135">
        <f>(COUNTIF(O424:BB454,Planning!$NB$3))/2</f>
        <v>0</v>
      </c>
      <c r="H433" s="399"/>
      <c r="I433" s="445">
        <f>Conges!$B$12</f>
        <v>44905</v>
      </c>
      <c r="J433" s="446"/>
      <c r="K433" s="446"/>
      <c r="L433" s="446"/>
      <c r="M433" s="446"/>
      <c r="N433" s="81" t="str">
        <f>Planning!N$331</f>
        <v/>
      </c>
      <c r="O433" s="100">
        <f>Planning!O$331</f>
        <v>0</v>
      </c>
      <c r="P433" s="101">
        <f>Planning!P$331</f>
        <v>0</v>
      </c>
      <c r="Q433" s="101">
        <f>Planning!Q$331</f>
        <v>0</v>
      </c>
      <c r="R433" s="101">
        <f>Planning!R$331</f>
        <v>0</v>
      </c>
      <c r="S433" s="101">
        <f>Planning!S$331</f>
        <v>0</v>
      </c>
      <c r="T433" s="101">
        <f>Planning!T$331</f>
        <v>0</v>
      </c>
      <c r="U433" s="101">
        <f>Planning!U$331</f>
        <v>0</v>
      </c>
      <c r="V433" s="102">
        <f>Planning!V$331</f>
        <v>0</v>
      </c>
      <c r="W433" s="101">
        <f>Planning!W$331</f>
        <v>0</v>
      </c>
      <c r="X433" s="101">
        <f>Planning!X$331</f>
        <v>0</v>
      </c>
      <c r="Y433" s="101">
        <f>Planning!Y$331</f>
        <v>0</v>
      </c>
      <c r="Z433" s="101">
        <f>Planning!Z$331</f>
        <v>0</v>
      </c>
      <c r="AA433" s="101">
        <f>Planning!AA$331</f>
        <v>0</v>
      </c>
      <c r="AB433" s="101">
        <f>Planning!AB$331</f>
        <v>0</v>
      </c>
      <c r="AC433" s="101">
        <f>Planning!AC$331</f>
        <v>0</v>
      </c>
      <c r="AD433" s="101">
        <f>Planning!AD$331</f>
        <v>0</v>
      </c>
      <c r="AE433" s="100">
        <f>Planning!AE$331</f>
        <v>0</v>
      </c>
      <c r="AF433" s="101">
        <f>Planning!AF$331</f>
        <v>0</v>
      </c>
      <c r="AG433" s="101">
        <f>Planning!AG$331</f>
        <v>0</v>
      </c>
      <c r="AH433" s="101">
        <f>Planning!AH$331</f>
        <v>0</v>
      </c>
      <c r="AI433" s="101">
        <f>Planning!AI$331</f>
        <v>0</v>
      </c>
      <c r="AJ433" s="102">
        <f>Planning!AJ$331</f>
        <v>0</v>
      </c>
      <c r="AK433" s="101">
        <f>Planning!AK$331</f>
        <v>0</v>
      </c>
      <c r="AL433" s="101">
        <f>Planning!AL$331</f>
        <v>0</v>
      </c>
      <c r="AM433" s="101">
        <f>Planning!AM$331</f>
        <v>0</v>
      </c>
      <c r="AN433" s="101">
        <f>Planning!AN$331</f>
        <v>0</v>
      </c>
      <c r="AO433" s="101">
        <f>Planning!AO$331</f>
        <v>0</v>
      </c>
      <c r="AP433" s="101">
        <f>Planning!AP$331</f>
        <v>0</v>
      </c>
      <c r="AQ433" s="101">
        <f>Planning!AQ$331</f>
        <v>0</v>
      </c>
      <c r="AR433" s="101">
        <f>Planning!AR$331</f>
        <v>0</v>
      </c>
      <c r="AS433" s="101">
        <f>Planning!AS$331</f>
        <v>0</v>
      </c>
      <c r="AT433" s="101">
        <f>Planning!AT$331</f>
        <v>0</v>
      </c>
      <c r="AU433" s="100">
        <f>Planning!AU$331</f>
        <v>0</v>
      </c>
      <c r="AV433" s="101">
        <f>Planning!AV$331</f>
        <v>0</v>
      </c>
      <c r="AW433" s="101">
        <f>Planning!AW$331</f>
        <v>0</v>
      </c>
      <c r="AX433" s="101">
        <f>Planning!AX$331</f>
        <v>0</v>
      </c>
      <c r="AY433" s="101">
        <f>Planning!AY$331</f>
        <v>0</v>
      </c>
      <c r="AZ433" s="101">
        <f>Planning!AZ$331</f>
        <v>0</v>
      </c>
      <c r="BA433" s="101">
        <f>Planning!BA$331</f>
        <v>0</v>
      </c>
      <c r="BB433" s="102">
        <f>Planning!BB$331</f>
        <v>0</v>
      </c>
      <c r="BC433" s="85">
        <f>Planning!BC$331</f>
        <v>0</v>
      </c>
      <c r="BD433" s="107"/>
      <c r="BE433" s="435">
        <f>Planning!BE$331</f>
        <v>0</v>
      </c>
      <c r="BF433" s="436">
        <f>Planning!BF$331</f>
        <v>0</v>
      </c>
      <c r="BG433" s="91">
        <f>Planning!BG$331</f>
        <v>0</v>
      </c>
      <c r="BH433" s="92">
        <f>Planning!BH$331</f>
        <v>0</v>
      </c>
      <c r="BI433" s="93" t="str">
        <f>Planning!BI$331</f>
        <v/>
      </c>
      <c r="BJ433" s="94">
        <f>Planning!BJ$331</f>
        <v>0</v>
      </c>
      <c r="BL433" s="324">
        <f>Planning!BL$331</f>
        <v>0</v>
      </c>
      <c r="BM433" s="149">
        <f>Planning!BP$331</f>
        <v>0</v>
      </c>
      <c r="NL433" s="43" t="s">
        <v>63</v>
      </c>
      <c r="NM433" s="43"/>
    </row>
    <row r="434" spans="1:377" s="318" customFormat="1" ht="10.199999999999999" hidden="1" customHeight="1" x14ac:dyDescent="0.3">
      <c r="A434" s="25"/>
      <c r="B434" s="389"/>
      <c r="C434" s="447"/>
      <c r="D434" s="15"/>
      <c r="E434" s="413" t="str">
        <f>Planning!$E$14</f>
        <v>MENAGE</v>
      </c>
      <c r="F434" s="413"/>
      <c r="G434" s="136">
        <f>(COUNTIF(O424:BB454,Planning!$ND$3))/2</f>
        <v>0</v>
      </c>
      <c r="H434" s="399"/>
      <c r="I434" s="443">
        <f>Conges!$B$13</f>
        <v>44906</v>
      </c>
      <c r="J434" s="444"/>
      <c r="K434" s="444"/>
      <c r="L434" s="444"/>
      <c r="M434" s="444"/>
      <c r="N434" s="68" t="str">
        <f>Planning!N$366</f>
        <v/>
      </c>
      <c r="O434" s="103">
        <f>Planning!O$366</f>
        <v>0</v>
      </c>
      <c r="P434" s="104">
        <f>Planning!P$366</f>
        <v>0</v>
      </c>
      <c r="Q434" s="104">
        <f>Planning!Q$366</f>
        <v>0</v>
      </c>
      <c r="R434" s="104">
        <f>Planning!R$366</f>
        <v>0</v>
      </c>
      <c r="S434" s="104">
        <f>Planning!S$366</f>
        <v>0</v>
      </c>
      <c r="T434" s="104">
        <f>Planning!T$366</f>
        <v>0</v>
      </c>
      <c r="U434" s="104">
        <f>Planning!U$366</f>
        <v>0</v>
      </c>
      <c r="V434" s="105">
        <f>Planning!V$366</f>
        <v>0</v>
      </c>
      <c r="W434" s="104">
        <f>Planning!W$366</f>
        <v>0</v>
      </c>
      <c r="X434" s="104">
        <f>Planning!X$366</f>
        <v>0</v>
      </c>
      <c r="Y434" s="104">
        <f>Planning!Y$366</f>
        <v>0</v>
      </c>
      <c r="Z434" s="104">
        <f>Planning!Z$366</f>
        <v>0</v>
      </c>
      <c r="AA434" s="104">
        <f>Planning!AA$366</f>
        <v>0</v>
      </c>
      <c r="AB434" s="104">
        <f>Planning!AB$366</f>
        <v>0</v>
      </c>
      <c r="AC434" s="104">
        <f>Planning!AC$366</f>
        <v>0</v>
      </c>
      <c r="AD434" s="104">
        <f>Planning!AD$366</f>
        <v>0</v>
      </c>
      <c r="AE434" s="103">
        <f>Planning!AE$366</f>
        <v>0</v>
      </c>
      <c r="AF434" s="104">
        <f>Planning!AF$366</f>
        <v>0</v>
      </c>
      <c r="AG434" s="104">
        <f>Planning!AG$366</f>
        <v>0</v>
      </c>
      <c r="AH434" s="104">
        <f>Planning!AH$366</f>
        <v>0</v>
      </c>
      <c r="AI434" s="104">
        <f>Planning!AI$366</f>
        <v>0</v>
      </c>
      <c r="AJ434" s="105">
        <f>Planning!AJ$366</f>
        <v>0</v>
      </c>
      <c r="AK434" s="104">
        <f>Planning!AK$366</f>
        <v>0</v>
      </c>
      <c r="AL434" s="104">
        <f>Planning!AL$366</f>
        <v>0</v>
      </c>
      <c r="AM434" s="104">
        <f>Planning!AM$366</f>
        <v>0</v>
      </c>
      <c r="AN434" s="104">
        <f>Planning!AN$366</f>
        <v>0</v>
      </c>
      <c r="AO434" s="104">
        <f>Planning!AO$366</f>
        <v>0</v>
      </c>
      <c r="AP434" s="104">
        <f>Planning!AP$366</f>
        <v>0</v>
      </c>
      <c r="AQ434" s="104">
        <f>Planning!AQ$366</f>
        <v>0</v>
      </c>
      <c r="AR434" s="104">
        <f>Planning!AR$366</f>
        <v>0</v>
      </c>
      <c r="AS434" s="104">
        <f>Planning!AS$366</f>
        <v>0</v>
      </c>
      <c r="AT434" s="104">
        <f>Planning!AT$366</f>
        <v>0</v>
      </c>
      <c r="AU434" s="103">
        <f>Planning!AU$366</f>
        <v>0</v>
      </c>
      <c r="AV434" s="104">
        <f>Planning!AV$366</f>
        <v>0</v>
      </c>
      <c r="AW434" s="104">
        <f>Planning!AW$366</f>
        <v>0</v>
      </c>
      <c r="AX434" s="104">
        <f>Planning!AX$366</f>
        <v>0</v>
      </c>
      <c r="AY434" s="104">
        <f>Planning!AY$366</f>
        <v>0</v>
      </c>
      <c r="AZ434" s="104">
        <f>Planning!AZ$366</f>
        <v>0</v>
      </c>
      <c r="BA434" s="104">
        <f>Planning!BA$366</f>
        <v>0</v>
      </c>
      <c r="BB434" s="105">
        <f>Planning!BB$366</f>
        <v>0</v>
      </c>
      <c r="BC434" s="72">
        <f>Planning!BC$366</f>
        <v>0</v>
      </c>
      <c r="BD434" s="107"/>
      <c r="BE434" s="433">
        <f>Planning!BE$366</f>
        <v>0</v>
      </c>
      <c r="BF434" s="434">
        <f>Planning!BF$366</f>
        <v>0</v>
      </c>
      <c r="BG434" s="77">
        <f>Planning!BG$366</f>
        <v>0</v>
      </c>
      <c r="BH434" s="78">
        <f>Planning!BH$366</f>
        <v>0</v>
      </c>
      <c r="BI434" s="79" t="str">
        <f>Planning!BI$366</f>
        <v/>
      </c>
      <c r="BJ434" s="80">
        <f>Planning!BJ$366</f>
        <v>0</v>
      </c>
      <c r="BL434" s="323">
        <f>Planning!BL$366</f>
        <v>0</v>
      </c>
      <c r="BM434" s="150">
        <f>Planning!BP$366</f>
        <v>0</v>
      </c>
      <c r="NL434" s="43" t="s">
        <v>63</v>
      </c>
      <c r="NM434" s="43"/>
    </row>
    <row r="435" spans="1:377" s="318" customFormat="1" ht="10.199999999999999" hidden="1" customHeight="1" x14ac:dyDescent="0.3">
      <c r="A435" s="25"/>
      <c r="B435" s="389"/>
      <c r="C435" s="447"/>
      <c r="D435" s="15"/>
      <c r="E435" s="396">
        <f>Planning!$E$15</f>
        <v>0</v>
      </c>
      <c r="F435" s="396"/>
      <c r="G435" s="137">
        <f>(COUNTIF(O424:BB454,Planning!$NF$3))/2</f>
        <v>0</v>
      </c>
      <c r="H435" s="399"/>
      <c r="I435" s="445">
        <f>Conges!$B$14</f>
        <v>44907</v>
      </c>
      <c r="J435" s="446"/>
      <c r="K435" s="446"/>
      <c r="L435" s="446"/>
      <c r="M435" s="446"/>
      <c r="N435" s="81" t="str">
        <f>Planning!N$401</f>
        <v/>
      </c>
      <c r="O435" s="100">
        <f>Planning!O$401</f>
        <v>0</v>
      </c>
      <c r="P435" s="101">
        <f>Planning!P$401</f>
        <v>0</v>
      </c>
      <c r="Q435" s="101">
        <f>Planning!Q$401</f>
        <v>0</v>
      </c>
      <c r="R435" s="101">
        <f>Planning!R$401</f>
        <v>0</v>
      </c>
      <c r="S435" s="101">
        <f>Planning!S$401</f>
        <v>0</v>
      </c>
      <c r="T435" s="101">
        <f>Planning!T$401</f>
        <v>0</v>
      </c>
      <c r="U435" s="101">
        <f>Planning!U$401</f>
        <v>0</v>
      </c>
      <c r="V435" s="102">
        <f>Planning!V$401</f>
        <v>0</v>
      </c>
      <c r="W435" s="101">
        <f>Planning!W$401</f>
        <v>0</v>
      </c>
      <c r="X435" s="101">
        <f>Planning!X$401</f>
        <v>0</v>
      </c>
      <c r="Y435" s="101">
        <f>Planning!Y$401</f>
        <v>0</v>
      </c>
      <c r="Z435" s="101">
        <f>Planning!Z$401</f>
        <v>0</v>
      </c>
      <c r="AA435" s="101">
        <f>Planning!AA$401</f>
        <v>0</v>
      </c>
      <c r="AB435" s="101">
        <f>Planning!AB$401</f>
        <v>0</v>
      </c>
      <c r="AC435" s="101">
        <f>Planning!AC$401</f>
        <v>0</v>
      </c>
      <c r="AD435" s="101">
        <f>Planning!AD$401</f>
        <v>0</v>
      </c>
      <c r="AE435" s="100">
        <f>Planning!AE$401</f>
        <v>0</v>
      </c>
      <c r="AF435" s="101">
        <f>Planning!AF$401</f>
        <v>0</v>
      </c>
      <c r="AG435" s="101">
        <f>Planning!AG$401</f>
        <v>0</v>
      </c>
      <c r="AH435" s="101">
        <f>Planning!AH$401</f>
        <v>0</v>
      </c>
      <c r="AI435" s="101">
        <f>Planning!AI$401</f>
        <v>0</v>
      </c>
      <c r="AJ435" s="102">
        <f>Planning!AJ$401</f>
        <v>0</v>
      </c>
      <c r="AK435" s="101">
        <f>Planning!AK$401</f>
        <v>0</v>
      </c>
      <c r="AL435" s="101">
        <f>Planning!AL$401</f>
        <v>0</v>
      </c>
      <c r="AM435" s="101">
        <f>Planning!AM$401</f>
        <v>0</v>
      </c>
      <c r="AN435" s="101">
        <f>Planning!AN$401</f>
        <v>0</v>
      </c>
      <c r="AO435" s="101">
        <f>Planning!AO$401</f>
        <v>0</v>
      </c>
      <c r="AP435" s="101">
        <f>Planning!AP$401</f>
        <v>0</v>
      </c>
      <c r="AQ435" s="101">
        <f>Planning!AQ$401</f>
        <v>0</v>
      </c>
      <c r="AR435" s="101">
        <f>Planning!AR$401</f>
        <v>0</v>
      </c>
      <c r="AS435" s="101">
        <f>Planning!AS$401</f>
        <v>0</v>
      </c>
      <c r="AT435" s="101">
        <f>Planning!AT$401</f>
        <v>0</v>
      </c>
      <c r="AU435" s="100">
        <f>Planning!AU$401</f>
        <v>0</v>
      </c>
      <c r="AV435" s="101">
        <f>Planning!AV$401</f>
        <v>0</v>
      </c>
      <c r="AW435" s="101">
        <f>Planning!AW$401</f>
        <v>0</v>
      </c>
      <c r="AX435" s="101">
        <f>Planning!AX$401</f>
        <v>0</v>
      </c>
      <c r="AY435" s="101">
        <f>Planning!AY$401</f>
        <v>0</v>
      </c>
      <c r="AZ435" s="101">
        <f>Planning!AZ$401</f>
        <v>0</v>
      </c>
      <c r="BA435" s="101">
        <f>Planning!BA$401</f>
        <v>0</v>
      </c>
      <c r="BB435" s="102">
        <f>Planning!BB$401</f>
        <v>0</v>
      </c>
      <c r="BC435" s="85">
        <f>Planning!BC$401</f>
        <v>0</v>
      </c>
      <c r="BD435" s="107"/>
      <c r="BE435" s="435">
        <f>Planning!BE$401</f>
        <v>0</v>
      </c>
      <c r="BF435" s="436">
        <f>Planning!BF$401</f>
        <v>0</v>
      </c>
      <c r="BG435" s="91">
        <f>Planning!BG$401</f>
        <v>0</v>
      </c>
      <c r="BH435" s="92">
        <f>Planning!BH$401</f>
        <v>0</v>
      </c>
      <c r="BI435" s="93" t="str">
        <f>Planning!BI$401</f>
        <v/>
      </c>
      <c r="BJ435" s="94">
        <f>Planning!BJ$401</f>
        <v>0</v>
      </c>
      <c r="BL435" s="324">
        <f>Planning!BL$401</f>
        <v>0</v>
      </c>
      <c r="BM435" s="149">
        <f>Planning!BP$401</f>
        <v>0</v>
      </c>
      <c r="NL435" s="43" t="s">
        <v>63</v>
      </c>
      <c r="NM435" s="43"/>
    </row>
    <row r="436" spans="1:377" s="318" customFormat="1" ht="10.199999999999999" hidden="1" customHeight="1" x14ac:dyDescent="0.3">
      <c r="A436" s="25"/>
      <c r="B436" s="389"/>
      <c r="C436" s="447"/>
      <c r="D436" s="15"/>
      <c r="E436" s="361"/>
      <c r="F436" s="361"/>
      <c r="G436" s="141">
        <f>(COUNTIF(O424:BB454,Planning!$NH$3))/2</f>
        <v>0</v>
      </c>
      <c r="H436" s="399"/>
      <c r="I436" s="443">
        <f>Conges!$B$15</f>
        <v>44908</v>
      </c>
      <c r="J436" s="444"/>
      <c r="K436" s="444"/>
      <c r="L436" s="444"/>
      <c r="M436" s="444"/>
      <c r="N436" s="68" t="str">
        <f>Planning!N$436</f>
        <v/>
      </c>
      <c r="O436" s="103">
        <f>Planning!O$436</f>
        <v>0</v>
      </c>
      <c r="P436" s="104">
        <f>Planning!P$436</f>
        <v>0</v>
      </c>
      <c r="Q436" s="104">
        <f>Planning!Q$436</f>
        <v>0</v>
      </c>
      <c r="R436" s="104">
        <f>Planning!R$436</f>
        <v>0</v>
      </c>
      <c r="S436" s="104">
        <f>Planning!S$436</f>
        <v>0</v>
      </c>
      <c r="T436" s="104">
        <f>Planning!T$436</f>
        <v>0</v>
      </c>
      <c r="U436" s="104">
        <f>Planning!U$436</f>
        <v>0</v>
      </c>
      <c r="V436" s="105">
        <f>Planning!V$436</f>
        <v>0</v>
      </c>
      <c r="W436" s="103">
        <f>Planning!W$436</f>
        <v>0</v>
      </c>
      <c r="X436" s="104">
        <f>Planning!X$436</f>
        <v>0</v>
      </c>
      <c r="Y436" s="104">
        <f>Planning!Y$436</f>
        <v>0</v>
      </c>
      <c r="Z436" s="104">
        <f>Planning!Z$436</f>
        <v>0</v>
      </c>
      <c r="AA436" s="104">
        <f>Planning!AA$436</f>
        <v>0</v>
      </c>
      <c r="AB436" s="104">
        <f>Planning!AB$436</f>
        <v>0</v>
      </c>
      <c r="AC436" s="104">
        <f>Planning!AC$436</f>
        <v>0</v>
      </c>
      <c r="AD436" s="105">
        <f>Planning!AD$436</f>
        <v>0</v>
      </c>
      <c r="AE436" s="103">
        <f>Planning!AE$436</f>
        <v>0</v>
      </c>
      <c r="AF436" s="104">
        <f>Planning!AF$436</f>
        <v>0</v>
      </c>
      <c r="AG436" s="104">
        <f>Planning!AG$436</f>
        <v>0</v>
      </c>
      <c r="AH436" s="104">
        <f>Planning!AH$436</f>
        <v>0</v>
      </c>
      <c r="AI436" s="104">
        <f>Planning!AI$436</f>
        <v>0</v>
      </c>
      <c r="AJ436" s="105">
        <f>Planning!AJ$436</f>
        <v>0</v>
      </c>
      <c r="AK436" s="103">
        <f>Planning!AK$436</f>
        <v>0</v>
      </c>
      <c r="AL436" s="104">
        <f>Planning!AL$436</f>
        <v>0</v>
      </c>
      <c r="AM436" s="104">
        <f>Planning!AM$436</f>
        <v>0</v>
      </c>
      <c r="AN436" s="104">
        <f>Planning!AN$436</f>
        <v>0</v>
      </c>
      <c r="AO436" s="104">
        <f>Planning!AO$436</f>
        <v>0</v>
      </c>
      <c r="AP436" s="104">
        <f>Planning!AP$436</f>
        <v>0</v>
      </c>
      <c r="AQ436" s="104">
        <f>Planning!AQ$436</f>
        <v>0</v>
      </c>
      <c r="AR436" s="104">
        <f>Planning!AR$436</f>
        <v>0</v>
      </c>
      <c r="AS436" s="104">
        <f>Planning!AS$436</f>
        <v>0</v>
      </c>
      <c r="AT436" s="105">
        <f>Planning!AT$436</f>
        <v>0</v>
      </c>
      <c r="AU436" s="103">
        <f>Planning!AU$436</f>
        <v>0</v>
      </c>
      <c r="AV436" s="104">
        <f>Planning!AV$436</f>
        <v>0</v>
      </c>
      <c r="AW436" s="104">
        <f>Planning!AW$436</f>
        <v>0</v>
      </c>
      <c r="AX436" s="104">
        <f>Planning!AX$436</f>
        <v>0</v>
      </c>
      <c r="AY436" s="104">
        <f>Planning!AY$436</f>
        <v>0</v>
      </c>
      <c r="AZ436" s="104">
        <f>Planning!AZ$436</f>
        <v>0</v>
      </c>
      <c r="BA436" s="104">
        <f>Planning!BA$436</f>
        <v>0</v>
      </c>
      <c r="BB436" s="105">
        <f>Planning!BB$436</f>
        <v>0</v>
      </c>
      <c r="BC436" s="72">
        <f>Planning!BC$436</f>
        <v>0</v>
      </c>
      <c r="BD436" s="107"/>
      <c r="BE436" s="433">
        <f>Planning!BE$436</f>
        <v>0</v>
      </c>
      <c r="BF436" s="434">
        <f>Planning!BF$436</f>
        <v>0</v>
      </c>
      <c r="BG436" s="77">
        <f>Planning!BG$436</f>
        <v>0</v>
      </c>
      <c r="BH436" s="78">
        <f>Planning!BH$436</f>
        <v>0</v>
      </c>
      <c r="BI436" s="79" t="str">
        <f>Planning!BI$436</f>
        <v/>
      </c>
      <c r="BJ436" s="80">
        <f>Planning!BJ$436</f>
        <v>0</v>
      </c>
      <c r="BL436" s="323">
        <f>Planning!BL$436</f>
        <v>0</v>
      </c>
      <c r="BM436" s="150">
        <f>Planning!BP$436</f>
        <v>0</v>
      </c>
      <c r="NL436" s="43" t="s">
        <v>63</v>
      </c>
      <c r="NM436" s="43"/>
    </row>
    <row r="437" spans="1:377" s="318" customFormat="1" ht="10.199999999999999" hidden="1" customHeight="1" x14ac:dyDescent="0.3">
      <c r="A437" s="25"/>
      <c r="B437" s="389"/>
      <c r="C437" s="447"/>
      <c r="D437" s="15"/>
      <c r="E437" s="426"/>
      <c r="F437" s="426"/>
      <c r="G437" s="142">
        <f>(COUNTIF(O424:BB454,Planning!$NJ$3))/2</f>
        <v>0</v>
      </c>
      <c r="H437" s="399"/>
      <c r="I437" s="445">
        <f>Conges!$B$16</f>
        <v>44909</v>
      </c>
      <c r="J437" s="446"/>
      <c r="K437" s="446"/>
      <c r="L437" s="446"/>
      <c r="M437" s="446"/>
      <c r="N437" s="81" t="str">
        <f>Planning!N$471</f>
        <v/>
      </c>
      <c r="O437" s="100">
        <f>Planning!O$471</f>
        <v>0</v>
      </c>
      <c r="P437" s="101">
        <f>Planning!P$471</f>
        <v>0</v>
      </c>
      <c r="Q437" s="101">
        <f>Planning!Q$471</f>
        <v>0</v>
      </c>
      <c r="R437" s="101">
        <f>Planning!R$471</f>
        <v>0</v>
      </c>
      <c r="S437" s="101">
        <f>Planning!S$471</f>
        <v>0</v>
      </c>
      <c r="T437" s="101">
        <f>Planning!T$471</f>
        <v>0</v>
      </c>
      <c r="U437" s="101">
        <f>Planning!U$471</f>
        <v>0</v>
      </c>
      <c r="V437" s="102">
        <f>Planning!V$471</f>
        <v>0</v>
      </c>
      <c r="W437" s="100">
        <f>Planning!W$471</f>
        <v>0</v>
      </c>
      <c r="X437" s="101">
        <f>Planning!X$471</f>
        <v>0</v>
      </c>
      <c r="Y437" s="101">
        <f>Planning!Y$471</f>
        <v>0</v>
      </c>
      <c r="Z437" s="101">
        <f>Planning!Z$471</f>
        <v>0</v>
      </c>
      <c r="AA437" s="101">
        <f>Planning!AA$471</f>
        <v>0</v>
      </c>
      <c r="AB437" s="101">
        <f>Planning!AB$471</f>
        <v>0</v>
      </c>
      <c r="AC437" s="101">
        <f>Planning!AC$471</f>
        <v>0</v>
      </c>
      <c r="AD437" s="102">
        <f>Planning!AD$471</f>
        <v>0</v>
      </c>
      <c r="AE437" s="100">
        <f>Planning!AE$471</f>
        <v>0</v>
      </c>
      <c r="AF437" s="101">
        <f>Planning!AF$471</f>
        <v>0</v>
      </c>
      <c r="AG437" s="101">
        <f>Planning!AG$471</f>
        <v>0</v>
      </c>
      <c r="AH437" s="101">
        <f>Planning!AH$471</f>
        <v>0</v>
      </c>
      <c r="AI437" s="101">
        <f>Planning!AI$471</f>
        <v>0</v>
      </c>
      <c r="AJ437" s="102">
        <f>Planning!AJ$471</f>
        <v>0</v>
      </c>
      <c r="AK437" s="100">
        <f>Planning!AK$471</f>
        <v>0</v>
      </c>
      <c r="AL437" s="101">
        <f>Planning!AL$471</f>
        <v>0</v>
      </c>
      <c r="AM437" s="101">
        <f>Planning!AM$471</f>
        <v>0</v>
      </c>
      <c r="AN437" s="101">
        <f>Planning!AN$471</f>
        <v>0</v>
      </c>
      <c r="AO437" s="101">
        <f>Planning!AO$471</f>
        <v>0</v>
      </c>
      <c r="AP437" s="101">
        <f>Planning!AP$471</f>
        <v>0</v>
      </c>
      <c r="AQ437" s="101">
        <f>Planning!AQ$471</f>
        <v>0</v>
      </c>
      <c r="AR437" s="101">
        <f>Planning!AR$471</f>
        <v>0</v>
      </c>
      <c r="AS437" s="101">
        <f>Planning!AS$471</f>
        <v>0</v>
      </c>
      <c r="AT437" s="102">
        <f>Planning!AT$471</f>
        <v>0</v>
      </c>
      <c r="AU437" s="100">
        <f>Planning!AU$471</f>
        <v>0</v>
      </c>
      <c r="AV437" s="101">
        <f>Planning!AV$471</f>
        <v>0</v>
      </c>
      <c r="AW437" s="101">
        <f>Planning!AW$471</f>
        <v>0</v>
      </c>
      <c r="AX437" s="101">
        <f>Planning!AX$471</f>
        <v>0</v>
      </c>
      <c r="AY437" s="101">
        <f>Planning!AY$471</f>
        <v>0</v>
      </c>
      <c r="AZ437" s="101">
        <f>Planning!AZ$471</f>
        <v>0</v>
      </c>
      <c r="BA437" s="101">
        <f>Planning!BA$471</f>
        <v>0</v>
      </c>
      <c r="BB437" s="102">
        <f>Planning!BB$471</f>
        <v>0</v>
      </c>
      <c r="BC437" s="85">
        <f>Planning!BC$471</f>
        <v>0</v>
      </c>
      <c r="BD437" s="107"/>
      <c r="BE437" s="435">
        <f>Planning!BE$471</f>
        <v>0</v>
      </c>
      <c r="BF437" s="436">
        <f>Planning!BF$471</f>
        <v>0</v>
      </c>
      <c r="BG437" s="91">
        <f>Planning!BG$471</f>
        <v>0</v>
      </c>
      <c r="BH437" s="92">
        <f>Planning!BH$471</f>
        <v>0</v>
      </c>
      <c r="BI437" s="93" t="str">
        <f>Planning!BI$471</f>
        <v/>
      </c>
      <c r="BJ437" s="94">
        <f>Planning!BJ$471</f>
        <v>0</v>
      </c>
      <c r="BL437" s="324">
        <f>Planning!BL$471</f>
        <v>0</v>
      </c>
      <c r="BM437" s="149">
        <f>Planning!BP$471</f>
        <v>0</v>
      </c>
      <c r="NL437" s="43" t="s">
        <v>63</v>
      </c>
      <c r="NM437" s="43"/>
    </row>
    <row r="438" spans="1:377" s="318" customFormat="1" ht="10.199999999999999" hidden="1" customHeight="1" x14ac:dyDescent="0.3">
      <c r="A438" s="25"/>
      <c r="B438" s="389"/>
      <c r="C438" s="447"/>
      <c r="D438" s="15"/>
      <c r="E438" s="379" t="str">
        <f>Planning!$E$18</f>
        <v>H sans Renfort</v>
      </c>
      <c r="F438" s="379"/>
      <c r="G438" s="138">
        <f>SUM(G429:G437)-G432</f>
        <v>0</v>
      </c>
      <c r="H438" s="399"/>
      <c r="I438" s="443">
        <f>Conges!$B$17</f>
        <v>44910</v>
      </c>
      <c r="J438" s="444"/>
      <c r="K438" s="444"/>
      <c r="L438" s="444"/>
      <c r="M438" s="444"/>
      <c r="N438" s="68" t="str">
        <f>Planning!N$506</f>
        <v/>
      </c>
      <c r="O438" s="103">
        <f>Planning!O$506</f>
        <v>0</v>
      </c>
      <c r="P438" s="104">
        <f>Planning!P$506</f>
        <v>0</v>
      </c>
      <c r="Q438" s="104">
        <f>Planning!Q$506</f>
        <v>0</v>
      </c>
      <c r="R438" s="104">
        <f>Planning!R$506</f>
        <v>0</v>
      </c>
      <c r="S438" s="104">
        <f>Planning!S$506</f>
        <v>0</v>
      </c>
      <c r="T438" s="104">
        <f>Planning!T$506</f>
        <v>0</v>
      </c>
      <c r="U438" s="104">
        <f>Planning!U$506</f>
        <v>0</v>
      </c>
      <c r="V438" s="105">
        <f>Planning!V$506</f>
        <v>0</v>
      </c>
      <c r="W438" s="103">
        <f>Planning!W$506</f>
        <v>0</v>
      </c>
      <c r="X438" s="104">
        <f>Planning!X$506</f>
        <v>0</v>
      </c>
      <c r="Y438" s="104">
        <f>Planning!Y$506</f>
        <v>0</v>
      </c>
      <c r="Z438" s="104">
        <f>Planning!Z$506</f>
        <v>0</v>
      </c>
      <c r="AA438" s="104">
        <f>Planning!AA$506</f>
        <v>0</v>
      </c>
      <c r="AB438" s="104">
        <f>Planning!AB$506</f>
        <v>0</v>
      </c>
      <c r="AC438" s="104">
        <f>Planning!AC$506</f>
        <v>0</v>
      </c>
      <c r="AD438" s="105">
        <f>Planning!AD$506</f>
        <v>0</v>
      </c>
      <c r="AE438" s="103">
        <f>Planning!AE$506</f>
        <v>0</v>
      </c>
      <c r="AF438" s="104">
        <f>Planning!AF$506</f>
        <v>0</v>
      </c>
      <c r="AG438" s="104">
        <f>Planning!AG$506</f>
        <v>0</v>
      </c>
      <c r="AH438" s="104">
        <f>Planning!AH$506</f>
        <v>0</v>
      </c>
      <c r="AI438" s="104">
        <f>Planning!AI$506</f>
        <v>0</v>
      </c>
      <c r="AJ438" s="105">
        <f>Planning!AJ$506</f>
        <v>0</v>
      </c>
      <c r="AK438" s="103">
        <f>Planning!AK$506</f>
        <v>0</v>
      </c>
      <c r="AL438" s="104">
        <f>Planning!AL$506</f>
        <v>0</v>
      </c>
      <c r="AM438" s="104">
        <f>Planning!AM$506</f>
        <v>0</v>
      </c>
      <c r="AN438" s="104">
        <f>Planning!AN$506</f>
        <v>0</v>
      </c>
      <c r="AO438" s="104">
        <f>Planning!AO$506</f>
        <v>0</v>
      </c>
      <c r="AP438" s="104">
        <f>Planning!AP$506</f>
        <v>0</v>
      </c>
      <c r="AQ438" s="104">
        <f>Planning!AQ$506</f>
        <v>0</v>
      </c>
      <c r="AR438" s="104">
        <f>Planning!AR$506</f>
        <v>0</v>
      </c>
      <c r="AS438" s="104">
        <f>Planning!AS$506</f>
        <v>0</v>
      </c>
      <c r="AT438" s="105">
        <f>Planning!AT$506</f>
        <v>0</v>
      </c>
      <c r="AU438" s="103">
        <f>Planning!AU$506</f>
        <v>0</v>
      </c>
      <c r="AV438" s="104">
        <f>Planning!AV$506</f>
        <v>0</v>
      </c>
      <c r="AW438" s="104">
        <f>Planning!AW$506</f>
        <v>0</v>
      </c>
      <c r="AX438" s="104">
        <f>Planning!AX$506</f>
        <v>0</v>
      </c>
      <c r="AY438" s="104">
        <f>Planning!AY$506</f>
        <v>0</v>
      </c>
      <c r="AZ438" s="104">
        <f>Planning!AZ$506</f>
        <v>0</v>
      </c>
      <c r="BA438" s="104">
        <f>Planning!BA$506</f>
        <v>0</v>
      </c>
      <c r="BB438" s="105">
        <f>Planning!BB$506</f>
        <v>0</v>
      </c>
      <c r="BC438" s="72">
        <f>Planning!BC$506</f>
        <v>0</v>
      </c>
      <c r="BD438" s="107"/>
      <c r="BE438" s="433">
        <f>Planning!BE$506</f>
        <v>0</v>
      </c>
      <c r="BF438" s="434">
        <f>Planning!BF$506</f>
        <v>0</v>
      </c>
      <c r="BG438" s="77">
        <f>Planning!BG$506</f>
        <v>0</v>
      </c>
      <c r="BH438" s="78">
        <f>Planning!BH$506</f>
        <v>0</v>
      </c>
      <c r="BI438" s="79" t="str">
        <f>Planning!BI$506</f>
        <v/>
      </c>
      <c r="BJ438" s="80">
        <f>Planning!BJ$506</f>
        <v>0</v>
      </c>
      <c r="BL438" s="323">
        <f>Planning!BL$506</f>
        <v>0</v>
      </c>
      <c r="BM438" s="150">
        <f>Planning!BP$506</f>
        <v>0</v>
      </c>
      <c r="NL438" s="43" t="s">
        <v>63</v>
      </c>
      <c r="NM438" s="43"/>
    </row>
    <row r="439" spans="1:377" s="318" customFormat="1" ht="10.199999999999999" hidden="1" customHeight="1" x14ac:dyDescent="0.3">
      <c r="A439" s="25"/>
      <c r="B439" s="389"/>
      <c r="C439" s="447"/>
      <c r="D439" s="15"/>
      <c r="E439" s="379" t="str">
        <f>Planning!$E$19</f>
        <v>H avec Renfort</v>
      </c>
      <c r="F439" s="379"/>
      <c r="G439" s="138">
        <f>SUM(G429:G437)</f>
        <v>0</v>
      </c>
      <c r="H439" s="399"/>
      <c r="I439" s="445">
        <f>Conges!$B$18</f>
        <v>44911</v>
      </c>
      <c r="J439" s="446"/>
      <c r="K439" s="446"/>
      <c r="L439" s="446"/>
      <c r="M439" s="446"/>
      <c r="N439" s="81" t="str">
        <f>Planning!N$541</f>
        <v/>
      </c>
      <c r="O439" s="100">
        <f>Planning!O$541</f>
        <v>0</v>
      </c>
      <c r="P439" s="101">
        <f>Planning!P$541</f>
        <v>0</v>
      </c>
      <c r="Q439" s="101">
        <f>Planning!Q$541</f>
        <v>0</v>
      </c>
      <c r="R439" s="101">
        <f>Planning!R$541</f>
        <v>0</v>
      </c>
      <c r="S439" s="101">
        <f>Planning!S$541</f>
        <v>0</v>
      </c>
      <c r="T439" s="101">
        <f>Planning!T$541</f>
        <v>0</v>
      </c>
      <c r="U439" s="101">
        <f>Planning!U$541</f>
        <v>0</v>
      </c>
      <c r="V439" s="102">
        <f>Planning!V$541</f>
        <v>0</v>
      </c>
      <c r="W439" s="100">
        <f>Planning!W$541</f>
        <v>0</v>
      </c>
      <c r="X439" s="101">
        <f>Planning!X$541</f>
        <v>0</v>
      </c>
      <c r="Y439" s="101">
        <f>Planning!Y$541</f>
        <v>0</v>
      </c>
      <c r="Z439" s="101">
        <f>Planning!Z$541</f>
        <v>0</v>
      </c>
      <c r="AA439" s="101">
        <f>Planning!AA$541</f>
        <v>0</v>
      </c>
      <c r="AB439" s="101">
        <f>Planning!AB$541</f>
        <v>0</v>
      </c>
      <c r="AC439" s="101">
        <f>Planning!AC$541</f>
        <v>0</v>
      </c>
      <c r="AD439" s="102">
        <f>Planning!AD$541</f>
        <v>0</v>
      </c>
      <c r="AE439" s="100">
        <f>Planning!AE$541</f>
        <v>0</v>
      </c>
      <c r="AF439" s="101">
        <f>Planning!AF$541</f>
        <v>0</v>
      </c>
      <c r="AG439" s="101">
        <f>Planning!AG$541</f>
        <v>0</v>
      </c>
      <c r="AH439" s="101">
        <f>Planning!AH$541</f>
        <v>0</v>
      </c>
      <c r="AI439" s="101">
        <f>Planning!AI$541</f>
        <v>0</v>
      </c>
      <c r="AJ439" s="102">
        <f>Planning!AJ$541</f>
        <v>0</v>
      </c>
      <c r="AK439" s="100">
        <f>Planning!AK$541</f>
        <v>0</v>
      </c>
      <c r="AL439" s="101">
        <f>Planning!AL$541</f>
        <v>0</v>
      </c>
      <c r="AM439" s="101">
        <f>Planning!AM$541</f>
        <v>0</v>
      </c>
      <c r="AN439" s="101">
        <f>Planning!AN$541</f>
        <v>0</v>
      </c>
      <c r="AO439" s="101">
        <f>Planning!AO$541</f>
        <v>0</v>
      </c>
      <c r="AP439" s="101">
        <f>Planning!AP$541</f>
        <v>0</v>
      </c>
      <c r="AQ439" s="101">
        <f>Planning!AQ$541</f>
        <v>0</v>
      </c>
      <c r="AR439" s="101">
        <f>Planning!AR$541</f>
        <v>0</v>
      </c>
      <c r="AS439" s="101">
        <f>Planning!AS$541</f>
        <v>0</v>
      </c>
      <c r="AT439" s="102">
        <f>Planning!AT$541</f>
        <v>0</v>
      </c>
      <c r="AU439" s="100">
        <f>Planning!AU$541</f>
        <v>0</v>
      </c>
      <c r="AV439" s="101">
        <f>Planning!AV$541</f>
        <v>0</v>
      </c>
      <c r="AW439" s="101">
        <f>Planning!AW$541</f>
        <v>0</v>
      </c>
      <c r="AX439" s="101">
        <f>Planning!AX$541</f>
        <v>0</v>
      </c>
      <c r="AY439" s="101">
        <f>Planning!AY$541</f>
        <v>0</v>
      </c>
      <c r="AZ439" s="101">
        <f>Planning!AZ$541</f>
        <v>0</v>
      </c>
      <c r="BA439" s="101">
        <f>Planning!BA$541</f>
        <v>0</v>
      </c>
      <c r="BB439" s="102">
        <f>Planning!BB$541</f>
        <v>0</v>
      </c>
      <c r="BC439" s="85">
        <f>Planning!BC$541</f>
        <v>0</v>
      </c>
      <c r="BD439" s="107"/>
      <c r="BE439" s="435">
        <f>Planning!BE$541</f>
        <v>0</v>
      </c>
      <c r="BF439" s="436">
        <f>Planning!BF$541</f>
        <v>0</v>
      </c>
      <c r="BG439" s="91">
        <f>Planning!BG$541</f>
        <v>0</v>
      </c>
      <c r="BH439" s="92">
        <f>Planning!BH$541</f>
        <v>0</v>
      </c>
      <c r="BI439" s="93" t="str">
        <f>Planning!BI$541</f>
        <v/>
      </c>
      <c r="BJ439" s="94">
        <f>Planning!BJ$541</f>
        <v>0</v>
      </c>
      <c r="BL439" s="324">
        <f>Planning!BL$541</f>
        <v>0</v>
      </c>
      <c r="BM439" s="149">
        <f>Planning!BP$541</f>
        <v>0</v>
      </c>
      <c r="NL439" s="43" t="s">
        <v>63</v>
      </c>
      <c r="NM439" s="43"/>
    </row>
    <row r="440" spans="1:377" s="318" customFormat="1" ht="10.199999999999999" hidden="1" customHeight="1" x14ac:dyDescent="0.3">
      <c r="A440" s="25"/>
      <c r="B440" s="389"/>
      <c r="C440" s="447"/>
      <c r="D440" s="15"/>
      <c r="E440" s="106"/>
      <c r="F440" s="106"/>
      <c r="G440" s="106"/>
      <c r="H440" s="399"/>
      <c r="I440" s="443">
        <f>Conges!$B$19</f>
        <v>44912</v>
      </c>
      <c r="J440" s="444"/>
      <c r="K440" s="444"/>
      <c r="L440" s="444"/>
      <c r="M440" s="444"/>
      <c r="N440" s="68" t="str">
        <f>Planning!N$576</f>
        <v/>
      </c>
      <c r="O440" s="103">
        <f>Planning!O$576</f>
        <v>0</v>
      </c>
      <c r="P440" s="104">
        <f>Planning!P$576</f>
        <v>0</v>
      </c>
      <c r="Q440" s="104">
        <f>Planning!Q$576</f>
        <v>0</v>
      </c>
      <c r="R440" s="104">
        <f>Planning!R$576</f>
        <v>0</v>
      </c>
      <c r="S440" s="104">
        <f>Planning!S$576</f>
        <v>0</v>
      </c>
      <c r="T440" s="104">
        <f>Planning!T$576</f>
        <v>0</v>
      </c>
      <c r="U440" s="104">
        <f>Planning!U$576</f>
        <v>0</v>
      </c>
      <c r="V440" s="105">
        <f>Planning!V$576</f>
        <v>0</v>
      </c>
      <c r="W440" s="103">
        <f>Planning!W$576</f>
        <v>0</v>
      </c>
      <c r="X440" s="104">
        <f>Planning!X$576</f>
        <v>0</v>
      </c>
      <c r="Y440" s="104">
        <f>Planning!Y$576</f>
        <v>0</v>
      </c>
      <c r="Z440" s="104">
        <f>Planning!Z$576</f>
        <v>0</v>
      </c>
      <c r="AA440" s="104">
        <f>Planning!AA$576</f>
        <v>0</v>
      </c>
      <c r="AB440" s="104">
        <f>Planning!AB$576</f>
        <v>0</v>
      </c>
      <c r="AC440" s="104">
        <f>Planning!AC$576</f>
        <v>0</v>
      </c>
      <c r="AD440" s="105">
        <f>Planning!AD$576</f>
        <v>0</v>
      </c>
      <c r="AE440" s="103">
        <f>Planning!AE$576</f>
        <v>0</v>
      </c>
      <c r="AF440" s="104">
        <f>Planning!AF$576</f>
        <v>0</v>
      </c>
      <c r="AG440" s="104">
        <f>Planning!AG$576</f>
        <v>0</v>
      </c>
      <c r="AH440" s="104">
        <f>Planning!AH$576</f>
        <v>0</v>
      </c>
      <c r="AI440" s="104">
        <f>Planning!AI$576</f>
        <v>0</v>
      </c>
      <c r="AJ440" s="105">
        <f>Planning!AJ$576</f>
        <v>0</v>
      </c>
      <c r="AK440" s="103">
        <f>Planning!AK$576</f>
        <v>0</v>
      </c>
      <c r="AL440" s="104">
        <f>Planning!AL$576</f>
        <v>0</v>
      </c>
      <c r="AM440" s="104">
        <f>Planning!AM$576</f>
        <v>0</v>
      </c>
      <c r="AN440" s="104">
        <f>Planning!AN$576</f>
        <v>0</v>
      </c>
      <c r="AO440" s="104">
        <f>Planning!AO$576</f>
        <v>0</v>
      </c>
      <c r="AP440" s="104">
        <f>Planning!AP$576</f>
        <v>0</v>
      </c>
      <c r="AQ440" s="104">
        <f>Planning!AQ$576</f>
        <v>0</v>
      </c>
      <c r="AR440" s="104">
        <f>Planning!AR$576</f>
        <v>0</v>
      </c>
      <c r="AS440" s="104">
        <f>Planning!AS$576</f>
        <v>0</v>
      </c>
      <c r="AT440" s="105">
        <f>Planning!AT$576</f>
        <v>0</v>
      </c>
      <c r="AU440" s="103">
        <f>Planning!AU$576</f>
        <v>0</v>
      </c>
      <c r="AV440" s="104">
        <f>Planning!AV$576</f>
        <v>0</v>
      </c>
      <c r="AW440" s="104">
        <f>Planning!AW$576</f>
        <v>0</v>
      </c>
      <c r="AX440" s="104">
        <f>Planning!AX$576</f>
        <v>0</v>
      </c>
      <c r="AY440" s="104">
        <f>Planning!AY$576</f>
        <v>0</v>
      </c>
      <c r="AZ440" s="104">
        <f>Planning!AZ$576</f>
        <v>0</v>
      </c>
      <c r="BA440" s="104">
        <f>Planning!BA$576</f>
        <v>0</v>
      </c>
      <c r="BB440" s="105">
        <f>Planning!BB$576</f>
        <v>0</v>
      </c>
      <c r="BC440" s="72">
        <f>Planning!BC$576</f>
        <v>0</v>
      </c>
      <c r="BD440" s="107"/>
      <c r="BE440" s="433">
        <f>Planning!BE$576</f>
        <v>0</v>
      </c>
      <c r="BF440" s="434">
        <f>Planning!BF$576</f>
        <v>0</v>
      </c>
      <c r="BG440" s="77">
        <f>Planning!BG$576</f>
        <v>0</v>
      </c>
      <c r="BH440" s="78">
        <f>Planning!BH$576</f>
        <v>0</v>
      </c>
      <c r="BI440" s="79" t="str">
        <f>Planning!BI$576</f>
        <v/>
      </c>
      <c r="BJ440" s="80">
        <f>Planning!BJ$576</f>
        <v>0</v>
      </c>
      <c r="BL440" s="323">
        <f>Planning!BL$576</f>
        <v>0</v>
      </c>
      <c r="BM440" s="150">
        <f>Planning!BP$576</f>
        <v>0</v>
      </c>
      <c r="NL440" s="43" t="s">
        <v>63</v>
      </c>
      <c r="NM440" s="43"/>
    </row>
    <row r="441" spans="1:377" s="318" customFormat="1" ht="10.199999999999999" hidden="1" customHeight="1" x14ac:dyDescent="0.3">
      <c r="A441" s="25"/>
      <c r="B441" s="389"/>
      <c r="C441" s="447"/>
      <c r="D441" s="15"/>
      <c r="E441" s="106"/>
      <c r="F441" s="106"/>
      <c r="G441" s="106"/>
      <c r="H441" s="399"/>
      <c r="I441" s="445">
        <f>Conges!$B$20</f>
        <v>44913</v>
      </c>
      <c r="J441" s="446"/>
      <c r="K441" s="446"/>
      <c r="L441" s="446"/>
      <c r="M441" s="446"/>
      <c r="N441" s="81" t="str">
        <f>Planning!N$611</f>
        <v/>
      </c>
      <c r="O441" s="100">
        <f>Planning!O$611</f>
        <v>0</v>
      </c>
      <c r="P441" s="101">
        <f>Planning!P$611</f>
        <v>0</v>
      </c>
      <c r="Q441" s="101">
        <f>Planning!Q$611</f>
        <v>0</v>
      </c>
      <c r="R441" s="101">
        <f>Planning!R$611</f>
        <v>0</v>
      </c>
      <c r="S441" s="101">
        <f>Planning!S$611</f>
        <v>0</v>
      </c>
      <c r="T441" s="101">
        <f>Planning!T$611</f>
        <v>0</v>
      </c>
      <c r="U441" s="101">
        <f>Planning!U$611</f>
        <v>0</v>
      </c>
      <c r="V441" s="102">
        <f>Planning!V$611</f>
        <v>0</v>
      </c>
      <c r="W441" s="100">
        <f>Planning!W$611</f>
        <v>0</v>
      </c>
      <c r="X441" s="101">
        <f>Planning!X$611</f>
        <v>0</v>
      </c>
      <c r="Y441" s="101">
        <f>Planning!Y$611</f>
        <v>0</v>
      </c>
      <c r="Z441" s="101">
        <f>Planning!Z$611</f>
        <v>0</v>
      </c>
      <c r="AA441" s="101">
        <f>Planning!AA$611</f>
        <v>0</v>
      </c>
      <c r="AB441" s="101">
        <f>Planning!AB$611</f>
        <v>0</v>
      </c>
      <c r="AC441" s="101">
        <f>Planning!AC$611</f>
        <v>0</v>
      </c>
      <c r="AD441" s="102">
        <f>Planning!AD$611</f>
        <v>0</v>
      </c>
      <c r="AE441" s="100">
        <f>Planning!AE$611</f>
        <v>0</v>
      </c>
      <c r="AF441" s="101">
        <f>Planning!AF$611</f>
        <v>0</v>
      </c>
      <c r="AG441" s="101">
        <f>Planning!AG$611</f>
        <v>0</v>
      </c>
      <c r="AH441" s="101">
        <f>Planning!AH$611</f>
        <v>0</v>
      </c>
      <c r="AI441" s="101">
        <f>Planning!AI$611</f>
        <v>0</v>
      </c>
      <c r="AJ441" s="102">
        <f>Planning!AJ$611</f>
        <v>0</v>
      </c>
      <c r="AK441" s="100">
        <f>Planning!AK$611</f>
        <v>0</v>
      </c>
      <c r="AL441" s="101">
        <f>Planning!AL$611</f>
        <v>0</v>
      </c>
      <c r="AM441" s="101">
        <f>Planning!AM$611</f>
        <v>0</v>
      </c>
      <c r="AN441" s="101">
        <f>Planning!AN$611</f>
        <v>0</v>
      </c>
      <c r="AO441" s="101">
        <f>Planning!AO$611</f>
        <v>0</v>
      </c>
      <c r="AP441" s="101">
        <f>Planning!AP$611</f>
        <v>0</v>
      </c>
      <c r="AQ441" s="101">
        <f>Planning!AQ$611</f>
        <v>0</v>
      </c>
      <c r="AR441" s="101">
        <f>Planning!AR$611</f>
        <v>0</v>
      </c>
      <c r="AS441" s="101">
        <f>Planning!AS$611</f>
        <v>0</v>
      </c>
      <c r="AT441" s="102">
        <f>Planning!AT$611</f>
        <v>0</v>
      </c>
      <c r="AU441" s="100">
        <f>Planning!AU$611</f>
        <v>0</v>
      </c>
      <c r="AV441" s="101">
        <f>Planning!AV$611</f>
        <v>0</v>
      </c>
      <c r="AW441" s="101">
        <f>Planning!AW$611</f>
        <v>0</v>
      </c>
      <c r="AX441" s="101">
        <f>Planning!AX$611</f>
        <v>0</v>
      </c>
      <c r="AY441" s="101">
        <f>Planning!AY$611</f>
        <v>0</v>
      </c>
      <c r="AZ441" s="101">
        <f>Planning!AZ$611</f>
        <v>0</v>
      </c>
      <c r="BA441" s="101">
        <f>Planning!BA$611</f>
        <v>0</v>
      </c>
      <c r="BB441" s="102">
        <f>Planning!BB$611</f>
        <v>0</v>
      </c>
      <c r="BC441" s="85">
        <f>Planning!BC$611</f>
        <v>0</v>
      </c>
      <c r="BD441" s="107"/>
      <c r="BE441" s="435">
        <f>Planning!BE$611</f>
        <v>0</v>
      </c>
      <c r="BF441" s="436">
        <f>Planning!BF$611</f>
        <v>0</v>
      </c>
      <c r="BG441" s="91">
        <f>Planning!BG$611</f>
        <v>0</v>
      </c>
      <c r="BH441" s="92">
        <f>Planning!BH$611</f>
        <v>0</v>
      </c>
      <c r="BI441" s="93" t="str">
        <f>Planning!BI$611</f>
        <v/>
      </c>
      <c r="BJ441" s="94">
        <f>Planning!BJ$611</f>
        <v>0</v>
      </c>
      <c r="BL441" s="324">
        <f>Planning!BL$611</f>
        <v>0</v>
      </c>
      <c r="BM441" s="149">
        <f>Planning!BP$611</f>
        <v>0</v>
      </c>
      <c r="NL441" s="43" t="s">
        <v>63</v>
      </c>
      <c r="NM441" s="43"/>
    </row>
    <row r="442" spans="1:377" s="318" customFormat="1" ht="10.199999999999999" hidden="1" customHeight="1" x14ac:dyDescent="0.3">
      <c r="A442" s="25"/>
      <c r="B442" s="389"/>
      <c r="C442" s="447"/>
      <c r="D442" s="15"/>
      <c r="E442" s="106"/>
      <c r="F442" s="106"/>
      <c r="G442" s="106"/>
      <c r="H442" s="399"/>
      <c r="I442" s="443">
        <f>Conges!$B$21</f>
        <v>44914</v>
      </c>
      <c r="J442" s="444"/>
      <c r="K442" s="444"/>
      <c r="L442" s="444"/>
      <c r="M442" s="444"/>
      <c r="N442" s="68" t="str">
        <f>Planning!N$646</f>
        <v/>
      </c>
      <c r="O442" s="103">
        <f>Planning!O$646</f>
        <v>0</v>
      </c>
      <c r="P442" s="104">
        <f>Planning!P$646</f>
        <v>0</v>
      </c>
      <c r="Q442" s="104">
        <f>Planning!Q$646</f>
        <v>0</v>
      </c>
      <c r="R442" s="104">
        <f>Planning!R$646</f>
        <v>0</v>
      </c>
      <c r="S442" s="104">
        <f>Planning!S$646</f>
        <v>0</v>
      </c>
      <c r="T442" s="104">
        <f>Planning!T$646</f>
        <v>0</v>
      </c>
      <c r="U442" s="104">
        <f>Planning!U$646</f>
        <v>0</v>
      </c>
      <c r="V442" s="105">
        <f>Planning!V$646</f>
        <v>0</v>
      </c>
      <c r="W442" s="103">
        <f>Planning!W$646</f>
        <v>0</v>
      </c>
      <c r="X442" s="104">
        <f>Planning!X$646</f>
        <v>0</v>
      </c>
      <c r="Y442" s="104">
        <f>Planning!Y$646</f>
        <v>0</v>
      </c>
      <c r="Z442" s="104">
        <f>Planning!Z$646</f>
        <v>0</v>
      </c>
      <c r="AA442" s="104">
        <f>Planning!AA$646</f>
        <v>0</v>
      </c>
      <c r="AB442" s="104">
        <f>Planning!AB$646</f>
        <v>0</v>
      </c>
      <c r="AC442" s="104">
        <f>Planning!AC$646</f>
        <v>0</v>
      </c>
      <c r="AD442" s="105">
        <f>Planning!AD$646</f>
        <v>0</v>
      </c>
      <c r="AE442" s="103">
        <f>Planning!AE$646</f>
        <v>0</v>
      </c>
      <c r="AF442" s="104">
        <f>Planning!AF$646</f>
        <v>0</v>
      </c>
      <c r="AG442" s="104">
        <f>Planning!AG$646</f>
        <v>0</v>
      </c>
      <c r="AH442" s="104">
        <f>Planning!AH$646</f>
        <v>0</v>
      </c>
      <c r="AI442" s="104">
        <f>Planning!AI$646</f>
        <v>0</v>
      </c>
      <c r="AJ442" s="105">
        <f>Planning!AJ$646</f>
        <v>0</v>
      </c>
      <c r="AK442" s="103">
        <f>Planning!AK$646</f>
        <v>0</v>
      </c>
      <c r="AL442" s="104">
        <f>Planning!AL$646</f>
        <v>0</v>
      </c>
      <c r="AM442" s="104">
        <f>Planning!AM$646</f>
        <v>0</v>
      </c>
      <c r="AN442" s="104">
        <f>Planning!AN$646</f>
        <v>0</v>
      </c>
      <c r="AO442" s="104">
        <f>Planning!AO$646</f>
        <v>0</v>
      </c>
      <c r="AP442" s="104">
        <f>Planning!AP$646</f>
        <v>0</v>
      </c>
      <c r="AQ442" s="104">
        <f>Planning!AQ$646</f>
        <v>0</v>
      </c>
      <c r="AR442" s="104">
        <f>Planning!AR$646</f>
        <v>0</v>
      </c>
      <c r="AS442" s="104">
        <f>Planning!AS$646</f>
        <v>0</v>
      </c>
      <c r="AT442" s="105">
        <f>Planning!AT$646</f>
        <v>0</v>
      </c>
      <c r="AU442" s="103">
        <f>Planning!AU$646</f>
        <v>0</v>
      </c>
      <c r="AV442" s="104">
        <f>Planning!AV$646</f>
        <v>0</v>
      </c>
      <c r="AW442" s="104">
        <f>Planning!AW$646</f>
        <v>0</v>
      </c>
      <c r="AX442" s="104">
        <f>Planning!AX$646</f>
        <v>0</v>
      </c>
      <c r="AY442" s="104">
        <f>Planning!AY$646</f>
        <v>0</v>
      </c>
      <c r="AZ442" s="104">
        <f>Planning!AZ$646</f>
        <v>0</v>
      </c>
      <c r="BA442" s="104">
        <f>Planning!BA$646</f>
        <v>0</v>
      </c>
      <c r="BB442" s="105">
        <f>Planning!BB$646</f>
        <v>0</v>
      </c>
      <c r="BC442" s="72">
        <f>Planning!BC$646</f>
        <v>0</v>
      </c>
      <c r="BD442" s="107"/>
      <c r="BE442" s="433">
        <f>Planning!BE$646</f>
        <v>0</v>
      </c>
      <c r="BF442" s="434">
        <f>Planning!BF$646</f>
        <v>0</v>
      </c>
      <c r="BG442" s="77">
        <f>Planning!BG$646</f>
        <v>0</v>
      </c>
      <c r="BH442" s="78">
        <f>Planning!BH$646</f>
        <v>0</v>
      </c>
      <c r="BI442" s="79" t="str">
        <f>Planning!BI$646</f>
        <v/>
      </c>
      <c r="BJ442" s="80">
        <f>Planning!BJ$646</f>
        <v>0</v>
      </c>
      <c r="BL442" s="323">
        <f>Planning!BL$646</f>
        <v>0</v>
      </c>
      <c r="BM442" s="150">
        <f>Planning!BP$646</f>
        <v>0</v>
      </c>
      <c r="NL442" s="43" t="s">
        <v>63</v>
      </c>
      <c r="NM442" s="43"/>
    </row>
    <row r="443" spans="1:377" s="318" customFormat="1" ht="10.199999999999999" hidden="1" customHeight="1" x14ac:dyDescent="0.3">
      <c r="A443" s="25"/>
      <c r="B443" s="389"/>
      <c r="C443" s="447"/>
      <c r="D443" s="15"/>
      <c r="E443" s="106"/>
      <c r="F443" s="106"/>
      <c r="G443" s="106"/>
      <c r="H443" s="399"/>
      <c r="I443" s="445">
        <f>Conges!$B$22</f>
        <v>44915</v>
      </c>
      <c r="J443" s="446"/>
      <c r="K443" s="446"/>
      <c r="L443" s="446"/>
      <c r="M443" s="446"/>
      <c r="N443" s="81" t="str">
        <f>Planning!N$681</f>
        <v/>
      </c>
      <c r="O443" s="100">
        <f>Planning!O$681</f>
        <v>0</v>
      </c>
      <c r="P443" s="101">
        <f>Planning!P$681</f>
        <v>0</v>
      </c>
      <c r="Q443" s="101">
        <f>Planning!Q$681</f>
        <v>0</v>
      </c>
      <c r="R443" s="101">
        <f>Planning!R$681</f>
        <v>0</v>
      </c>
      <c r="S443" s="101">
        <f>Planning!S$681</f>
        <v>0</v>
      </c>
      <c r="T443" s="101">
        <f>Planning!T$681</f>
        <v>0</v>
      </c>
      <c r="U443" s="101">
        <f>Planning!U$681</f>
        <v>0</v>
      </c>
      <c r="V443" s="102">
        <f>Planning!V$681</f>
        <v>0</v>
      </c>
      <c r="W443" s="100">
        <f>Planning!W$681</f>
        <v>0</v>
      </c>
      <c r="X443" s="101">
        <f>Planning!X$681</f>
        <v>0</v>
      </c>
      <c r="Y443" s="101">
        <f>Planning!Y$681</f>
        <v>0</v>
      </c>
      <c r="Z443" s="101">
        <f>Planning!Z$681</f>
        <v>0</v>
      </c>
      <c r="AA443" s="101">
        <f>Planning!AA$681</f>
        <v>0</v>
      </c>
      <c r="AB443" s="101">
        <f>Planning!AB$681</f>
        <v>0</v>
      </c>
      <c r="AC443" s="101">
        <f>Planning!AC$681</f>
        <v>0</v>
      </c>
      <c r="AD443" s="102">
        <f>Planning!AD$681</f>
        <v>0</v>
      </c>
      <c r="AE443" s="100">
        <f>Planning!AE$681</f>
        <v>0</v>
      </c>
      <c r="AF443" s="101">
        <f>Planning!AF$681</f>
        <v>0</v>
      </c>
      <c r="AG443" s="101">
        <f>Planning!AG$681</f>
        <v>0</v>
      </c>
      <c r="AH443" s="101">
        <f>Planning!AH$681</f>
        <v>0</v>
      </c>
      <c r="AI443" s="101">
        <f>Planning!AI$681</f>
        <v>0</v>
      </c>
      <c r="AJ443" s="102">
        <f>Planning!AJ$681</f>
        <v>0</v>
      </c>
      <c r="AK443" s="100">
        <f>Planning!AK$681</f>
        <v>0</v>
      </c>
      <c r="AL443" s="101">
        <f>Planning!AL$681</f>
        <v>0</v>
      </c>
      <c r="AM443" s="101">
        <f>Planning!AM$681</f>
        <v>0</v>
      </c>
      <c r="AN443" s="101">
        <f>Planning!AN$681</f>
        <v>0</v>
      </c>
      <c r="AO443" s="101">
        <f>Planning!AO$681</f>
        <v>0</v>
      </c>
      <c r="AP443" s="101">
        <f>Planning!AP$681</f>
        <v>0</v>
      </c>
      <c r="AQ443" s="101">
        <f>Planning!AQ$681</f>
        <v>0</v>
      </c>
      <c r="AR443" s="101">
        <f>Planning!AR$681</f>
        <v>0</v>
      </c>
      <c r="AS443" s="101">
        <f>Planning!AS$681</f>
        <v>0</v>
      </c>
      <c r="AT443" s="102">
        <f>Planning!AT$681</f>
        <v>0</v>
      </c>
      <c r="AU443" s="100">
        <f>Planning!AU$681</f>
        <v>0</v>
      </c>
      <c r="AV443" s="101">
        <f>Planning!AV$681</f>
        <v>0</v>
      </c>
      <c r="AW443" s="101">
        <f>Planning!AW$681</f>
        <v>0</v>
      </c>
      <c r="AX443" s="101">
        <f>Planning!AX$681</f>
        <v>0</v>
      </c>
      <c r="AY443" s="101">
        <f>Planning!AY$681</f>
        <v>0</v>
      </c>
      <c r="AZ443" s="101">
        <f>Planning!AZ$681</f>
        <v>0</v>
      </c>
      <c r="BA443" s="101">
        <f>Planning!BA$681</f>
        <v>0</v>
      </c>
      <c r="BB443" s="102">
        <f>Planning!BB$681</f>
        <v>0</v>
      </c>
      <c r="BC443" s="85">
        <f>Planning!BC$681</f>
        <v>0</v>
      </c>
      <c r="BD443" s="107"/>
      <c r="BE443" s="435">
        <f>Planning!BE$681</f>
        <v>0</v>
      </c>
      <c r="BF443" s="436">
        <f>Planning!BF$681</f>
        <v>0</v>
      </c>
      <c r="BG443" s="91">
        <f>Planning!BG$681</f>
        <v>0</v>
      </c>
      <c r="BH443" s="92">
        <f>Planning!BH$681</f>
        <v>0</v>
      </c>
      <c r="BI443" s="93" t="str">
        <f>Planning!BI$681</f>
        <v/>
      </c>
      <c r="BJ443" s="94">
        <f>Planning!BJ$681</f>
        <v>0</v>
      </c>
      <c r="BL443" s="324">
        <f>Planning!BL$681</f>
        <v>0</v>
      </c>
      <c r="BM443" s="149">
        <f>Planning!BP$681</f>
        <v>0</v>
      </c>
      <c r="NL443" s="43" t="s">
        <v>63</v>
      </c>
      <c r="NM443" s="43"/>
    </row>
    <row r="444" spans="1:377" s="318" customFormat="1" ht="10.199999999999999" hidden="1" customHeight="1" x14ac:dyDescent="0.3">
      <c r="A444" s="25"/>
      <c r="B444" s="389"/>
      <c r="C444" s="447"/>
      <c r="D444" s="15"/>
      <c r="E444" s="106"/>
      <c r="F444" s="106"/>
      <c r="G444" s="106"/>
      <c r="H444" s="399"/>
      <c r="I444" s="443">
        <f>Conges!$B$23</f>
        <v>44916</v>
      </c>
      <c r="J444" s="444"/>
      <c r="K444" s="444"/>
      <c r="L444" s="444"/>
      <c r="M444" s="444"/>
      <c r="N444" s="68" t="str">
        <f>Planning!N$716</f>
        <v/>
      </c>
      <c r="O444" s="103">
        <f>Planning!O$716</f>
        <v>0</v>
      </c>
      <c r="P444" s="104">
        <f>Planning!P$716</f>
        <v>0</v>
      </c>
      <c r="Q444" s="104">
        <f>Planning!Q$716</f>
        <v>0</v>
      </c>
      <c r="R444" s="104">
        <f>Planning!R$716</f>
        <v>0</v>
      </c>
      <c r="S444" s="104">
        <f>Planning!S$716</f>
        <v>0</v>
      </c>
      <c r="T444" s="104">
        <f>Planning!T$716</f>
        <v>0</v>
      </c>
      <c r="U444" s="104">
        <f>Planning!U$716</f>
        <v>0</v>
      </c>
      <c r="V444" s="105">
        <f>Planning!V$716</f>
        <v>0</v>
      </c>
      <c r="W444" s="103">
        <f>Planning!W$716</f>
        <v>0</v>
      </c>
      <c r="X444" s="104">
        <f>Planning!X$716</f>
        <v>0</v>
      </c>
      <c r="Y444" s="104">
        <f>Planning!Y$716</f>
        <v>0</v>
      </c>
      <c r="Z444" s="104">
        <f>Planning!Z$716</f>
        <v>0</v>
      </c>
      <c r="AA444" s="104">
        <f>Planning!AA$716</f>
        <v>0</v>
      </c>
      <c r="AB444" s="104">
        <f>Planning!AB$716</f>
        <v>0</v>
      </c>
      <c r="AC444" s="104">
        <f>Planning!AC$716</f>
        <v>0</v>
      </c>
      <c r="AD444" s="105">
        <f>Planning!AD$716</f>
        <v>0</v>
      </c>
      <c r="AE444" s="103">
        <f>Planning!AE$716</f>
        <v>0</v>
      </c>
      <c r="AF444" s="104">
        <f>Planning!AF$716</f>
        <v>0</v>
      </c>
      <c r="AG444" s="104">
        <f>Planning!AG$716</f>
        <v>0</v>
      </c>
      <c r="AH444" s="104">
        <f>Planning!AH$716</f>
        <v>0</v>
      </c>
      <c r="AI444" s="104">
        <f>Planning!AI$716</f>
        <v>0</v>
      </c>
      <c r="AJ444" s="105">
        <f>Planning!AJ$716</f>
        <v>0</v>
      </c>
      <c r="AK444" s="103">
        <f>Planning!AK$716</f>
        <v>0</v>
      </c>
      <c r="AL444" s="104">
        <f>Planning!AL$716</f>
        <v>0</v>
      </c>
      <c r="AM444" s="104">
        <f>Planning!AM$716</f>
        <v>0</v>
      </c>
      <c r="AN444" s="104">
        <f>Planning!AN$716</f>
        <v>0</v>
      </c>
      <c r="AO444" s="104">
        <f>Planning!AO$716</f>
        <v>0</v>
      </c>
      <c r="AP444" s="104">
        <f>Planning!AP$716</f>
        <v>0</v>
      </c>
      <c r="AQ444" s="104">
        <f>Planning!AQ$716</f>
        <v>0</v>
      </c>
      <c r="AR444" s="104">
        <f>Planning!AR$716</f>
        <v>0</v>
      </c>
      <c r="AS444" s="104">
        <f>Planning!AS$716</f>
        <v>0</v>
      </c>
      <c r="AT444" s="105">
        <f>Planning!AT$716</f>
        <v>0</v>
      </c>
      <c r="AU444" s="103">
        <f>Planning!AU$716</f>
        <v>0</v>
      </c>
      <c r="AV444" s="104">
        <f>Planning!AV$716</f>
        <v>0</v>
      </c>
      <c r="AW444" s="104">
        <f>Planning!AW$716</f>
        <v>0</v>
      </c>
      <c r="AX444" s="104">
        <f>Planning!AX$716</f>
        <v>0</v>
      </c>
      <c r="AY444" s="104">
        <f>Planning!AY$716</f>
        <v>0</v>
      </c>
      <c r="AZ444" s="104">
        <f>Planning!AZ$716</f>
        <v>0</v>
      </c>
      <c r="BA444" s="104">
        <f>Planning!BA$716</f>
        <v>0</v>
      </c>
      <c r="BB444" s="105">
        <f>Planning!BB$716</f>
        <v>0</v>
      </c>
      <c r="BC444" s="72">
        <f>Planning!BC$716</f>
        <v>0</v>
      </c>
      <c r="BD444" s="107"/>
      <c r="BE444" s="433">
        <f>Planning!BE$716</f>
        <v>0</v>
      </c>
      <c r="BF444" s="434">
        <f>Planning!BF$716</f>
        <v>0</v>
      </c>
      <c r="BG444" s="77">
        <f>Planning!BG$716</f>
        <v>0</v>
      </c>
      <c r="BH444" s="78">
        <f>Planning!BH$716</f>
        <v>0</v>
      </c>
      <c r="BI444" s="79" t="str">
        <f>Planning!BI$716</f>
        <v/>
      </c>
      <c r="BJ444" s="80">
        <f>Planning!BJ$716</f>
        <v>0</v>
      </c>
      <c r="BL444" s="323">
        <f>Planning!BL$716</f>
        <v>0</v>
      </c>
      <c r="BM444" s="150">
        <f>Planning!BP$716</f>
        <v>0</v>
      </c>
      <c r="NL444" s="43" t="s">
        <v>63</v>
      </c>
      <c r="NM444" s="43"/>
    </row>
    <row r="445" spans="1:377" s="318" customFormat="1" ht="10.199999999999999" hidden="1" customHeight="1" x14ac:dyDescent="0.3">
      <c r="A445" s="25"/>
      <c r="B445" s="389"/>
      <c r="C445" s="447"/>
      <c r="D445" s="15"/>
      <c r="E445" s="106"/>
      <c r="F445" s="106"/>
      <c r="G445" s="106"/>
      <c r="H445" s="399"/>
      <c r="I445" s="445">
        <f>Conges!$B$24</f>
        <v>44917</v>
      </c>
      <c r="J445" s="446"/>
      <c r="K445" s="446"/>
      <c r="L445" s="446"/>
      <c r="M445" s="446"/>
      <c r="N445" s="81" t="str">
        <f>Planning!N$751</f>
        <v/>
      </c>
      <c r="O445" s="100">
        <f>Planning!O$751</f>
        <v>0</v>
      </c>
      <c r="P445" s="101">
        <f>Planning!P$751</f>
        <v>0</v>
      </c>
      <c r="Q445" s="101">
        <f>Planning!Q$751</f>
        <v>0</v>
      </c>
      <c r="R445" s="101">
        <f>Planning!R$751</f>
        <v>0</v>
      </c>
      <c r="S445" s="101">
        <f>Planning!S$751</f>
        <v>0</v>
      </c>
      <c r="T445" s="101">
        <f>Planning!T$751</f>
        <v>0</v>
      </c>
      <c r="U445" s="101">
        <f>Planning!U$751</f>
        <v>0</v>
      </c>
      <c r="V445" s="102">
        <f>Planning!V$751</f>
        <v>0</v>
      </c>
      <c r="W445" s="100">
        <f>Planning!W$751</f>
        <v>0</v>
      </c>
      <c r="X445" s="101">
        <f>Planning!X$751</f>
        <v>0</v>
      </c>
      <c r="Y445" s="101">
        <f>Planning!Y$751</f>
        <v>0</v>
      </c>
      <c r="Z445" s="101">
        <f>Planning!Z$751</f>
        <v>0</v>
      </c>
      <c r="AA445" s="101">
        <f>Planning!AA$751</f>
        <v>0</v>
      </c>
      <c r="AB445" s="101">
        <f>Planning!AB$751</f>
        <v>0</v>
      </c>
      <c r="AC445" s="101">
        <f>Planning!AC$751</f>
        <v>0</v>
      </c>
      <c r="AD445" s="102">
        <f>Planning!AD$751</f>
        <v>0</v>
      </c>
      <c r="AE445" s="100">
        <f>Planning!AE$751</f>
        <v>0</v>
      </c>
      <c r="AF445" s="101">
        <f>Planning!AF$751</f>
        <v>0</v>
      </c>
      <c r="AG445" s="101">
        <f>Planning!AG$751</f>
        <v>0</v>
      </c>
      <c r="AH445" s="101">
        <f>Planning!AH$751</f>
        <v>0</v>
      </c>
      <c r="AI445" s="101">
        <f>Planning!AI$751</f>
        <v>0</v>
      </c>
      <c r="AJ445" s="102">
        <f>Planning!AJ$751</f>
        <v>0</v>
      </c>
      <c r="AK445" s="100">
        <f>Planning!AK$751</f>
        <v>0</v>
      </c>
      <c r="AL445" s="101">
        <f>Planning!AL$751</f>
        <v>0</v>
      </c>
      <c r="AM445" s="101">
        <f>Planning!AM$751</f>
        <v>0</v>
      </c>
      <c r="AN445" s="101">
        <f>Planning!AN$751</f>
        <v>0</v>
      </c>
      <c r="AO445" s="101">
        <f>Planning!AO$751</f>
        <v>0</v>
      </c>
      <c r="AP445" s="101">
        <f>Planning!AP$751</f>
        <v>0</v>
      </c>
      <c r="AQ445" s="101">
        <f>Planning!AQ$751</f>
        <v>0</v>
      </c>
      <c r="AR445" s="101">
        <f>Planning!AR$751</f>
        <v>0</v>
      </c>
      <c r="AS445" s="101">
        <f>Planning!AS$751</f>
        <v>0</v>
      </c>
      <c r="AT445" s="102">
        <f>Planning!AT$751</f>
        <v>0</v>
      </c>
      <c r="AU445" s="100">
        <f>Planning!AU$751</f>
        <v>0</v>
      </c>
      <c r="AV445" s="101">
        <f>Planning!AV$751</f>
        <v>0</v>
      </c>
      <c r="AW445" s="101">
        <f>Planning!AW$751</f>
        <v>0</v>
      </c>
      <c r="AX445" s="101">
        <f>Planning!AX$751</f>
        <v>0</v>
      </c>
      <c r="AY445" s="101">
        <f>Planning!AY$751</f>
        <v>0</v>
      </c>
      <c r="AZ445" s="101">
        <f>Planning!AZ$751</f>
        <v>0</v>
      </c>
      <c r="BA445" s="101">
        <f>Planning!BA$751</f>
        <v>0</v>
      </c>
      <c r="BB445" s="102">
        <f>Planning!BB$751</f>
        <v>0</v>
      </c>
      <c r="BC445" s="85">
        <f>Planning!BC$751</f>
        <v>0</v>
      </c>
      <c r="BD445" s="107"/>
      <c r="BE445" s="435">
        <f>Planning!BE$751</f>
        <v>0</v>
      </c>
      <c r="BF445" s="436">
        <f>Planning!BF$751</f>
        <v>0</v>
      </c>
      <c r="BG445" s="91">
        <f>Planning!BG$751</f>
        <v>0</v>
      </c>
      <c r="BH445" s="92">
        <f>Planning!BH$751</f>
        <v>0</v>
      </c>
      <c r="BI445" s="93" t="str">
        <f>Planning!BI$751</f>
        <v/>
      </c>
      <c r="BJ445" s="94">
        <f>Planning!BJ$751</f>
        <v>0</v>
      </c>
      <c r="BL445" s="324">
        <f>Planning!BL$751</f>
        <v>0</v>
      </c>
      <c r="BM445" s="149">
        <f>Planning!BP$751</f>
        <v>0</v>
      </c>
      <c r="NL445" s="43" t="s">
        <v>63</v>
      </c>
      <c r="NM445" s="43"/>
    </row>
    <row r="446" spans="1:377" s="318" customFormat="1" ht="10.199999999999999" hidden="1" customHeight="1" x14ac:dyDescent="0.3">
      <c r="A446" s="25"/>
      <c r="B446" s="389"/>
      <c r="C446" s="447"/>
      <c r="D446" s="15"/>
      <c r="E446" s="106"/>
      <c r="F446" s="106"/>
      <c r="G446" s="106"/>
      <c r="H446" s="399"/>
      <c r="I446" s="443">
        <f>Conges!$B$25</f>
        <v>44918</v>
      </c>
      <c r="J446" s="444"/>
      <c r="K446" s="444"/>
      <c r="L446" s="444"/>
      <c r="M446" s="444"/>
      <c r="N446" s="68" t="str">
        <f>Planning!N$786</f>
        <v/>
      </c>
      <c r="O446" s="103">
        <f>Planning!O$786</f>
        <v>0</v>
      </c>
      <c r="P446" s="104">
        <f>Planning!P$786</f>
        <v>0</v>
      </c>
      <c r="Q446" s="104">
        <f>Planning!Q$786</f>
        <v>0</v>
      </c>
      <c r="R446" s="104">
        <f>Planning!R$786</f>
        <v>0</v>
      </c>
      <c r="S446" s="104">
        <f>Planning!S$786</f>
        <v>0</v>
      </c>
      <c r="T446" s="104">
        <f>Planning!T$786</f>
        <v>0</v>
      </c>
      <c r="U446" s="104">
        <f>Planning!U$786</f>
        <v>0</v>
      </c>
      <c r="V446" s="105">
        <f>Planning!V$786</f>
        <v>0</v>
      </c>
      <c r="W446" s="103">
        <f>Planning!W$786</f>
        <v>0</v>
      </c>
      <c r="X446" s="104">
        <f>Planning!X$786</f>
        <v>0</v>
      </c>
      <c r="Y446" s="104">
        <f>Planning!Y$786</f>
        <v>0</v>
      </c>
      <c r="Z446" s="104">
        <f>Planning!Z$786</f>
        <v>0</v>
      </c>
      <c r="AA446" s="104">
        <f>Planning!AA$786</f>
        <v>0</v>
      </c>
      <c r="AB446" s="104">
        <f>Planning!AB$786</f>
        <v>0</v>
      </c>
      <c r="AC446" s="104">
        <f>Planning!AC$786</f>
        <v>0</v>
      </c>
      <c r="AD446" s="105">
        <f>Planning!AD$786</f>
        <v>0</v>
      </c>
      <c r="AE446" s="103">
        <f>Planning!AE$786</f>
        <v>0</v>
      </c>
      <c r="AF446" s="104">
        <f>Planning!AF$786</f>
        <v>0</v>
      </c>
      <c r="AG446" s="104">
        <f>Planning!AG$786</f>
        <v>0</v>
      </c>
      <c r="AH446" s="104">
        <f>Planning!AH$786</f>
        <v>0</v>
      </c>
      <c r="AI446" s="104">
        <f>Planning!AI$786</f>
        <v>0</v>
      </c>
      <c r="AJ446" s="105">
        <f>Planning!AJ$786</f>
        <v>0</v>
      </c>
      <c r="AK446" s="103">
        <f>Planning!AK$786</f>
        <v>0</v>
      </c>
      <c r="AL446" s="104">
        <f>Planning!AL$786</f>
        <v>0</v>
      </c>
      <c r="AM446" s="104">
        <f>Planning!AM$786</f>
        <v>0</v>
      </c>
      <c r="AN446" s="104">
        <f>Planning!AN$786</f>
        <v>0</v>
      </c>
      <c r="AO446" s="104">
        <f>Planning!AO$786</f>
        <v>0</v>
      </c>
      <c r="AP446" s="104">
        <f>Planning!AP$786</f>
        <v>0</v>
      </c>
      <c r="AQ446" s="104">
        <f>Planning!AQ$786</f>
        <v>0</v>
      </c>
      <c r="AR446" s="104">
        <f>Planning!AR$786</f>
        <v>0</v>
      </c>
      <c r="AS446" s="104">
        <f>Planning!AS$786</f>
        <v>0</v>
      </c>
      <c r="AT446" s="105">
        <f>Planning!AT$786</f>
        <v>0</v>
      </c>
      <c r="AU446" s="103">
        <f>Planning!AU$786</f>
        <v>0</v>
      </c>
      <c r="AV446" s="104">
        <f>Planning!AV$786</f>
        <v>0</v>
      </c>
      <c r="AW446" s="104">
        <f>Planning!AW$786</f>
        <v>0</v>
      </c>
      <c r="AX446" s="104">
        <f>Planning!AX$786</f>
        <v>0</v>
      </c>
      <c r="AY446" s="104">
        <f>Planning!AY$786</f>
        <v>0</v>
      </c>
      <c r="AZ446" s="104">
        <f>Planning!AZ$786</f>
        <v>0</v>
      </c>
      <c r="BA446" s="104">
        <f>Planning!BA$786</f>
        <v>0</v>
      </c>
      <c r="BB446" s="105">
        <f>Planning!BB$786</f>
        <v>0</v>
      </c>
      <c r="BC446" s="72">
        <f>Planning!BC$786</f>
        <v>0</v>
      </c>
      <c r="BD446" s="107"/>
      <c r="BE446" s="433">
        <f>Planning!BE$786</f>
        <v>0</v>
      </c>
      <c r="BF446" s="434">
        <f>Planning!BF$786</f>
        <v>0</v>
      </c>
      <c r="BG446" s="77">
        <f>Planning!BG$786</f>
        <v>0</v>
      </c>
      <c r="BH446" s="78">
        <f>Planning!BH$786</f>
        <v>0</v>
      </c>
      <c r="BI446" s="79" t="str">
        <f>Planning!BI$786</f>
        <v/>
      </c>
      <c r="BJ446" s="80">
        <f>Planning!BJ$786</f>
        <v>0</v>
      </c>
      <c r="BL446" s="323">
        <f>Planning!BL$786</f>
        <v>0</v>
      </c>
      <c r="BM446" s="150">
        <f>Planning!BP$786</f>
        <v>0</v>
      </c>
      <c r="NL446" s="43" t="s">
        <v>63</v>
      </c>
      <c r="NM446" s="43"/>
    </row>
    <row r="447" spans="1:377" s="318" customFormat="1" ht="10.199999999999999" hidden="1" customHeight="1" x14ac:dyDescent="0.3">
      <c r="A447" s="25"/>
      <c r="B447" s="389"/>
      <c r="C447" s="447"/>
      <c r="D447" s="15"/>
      <c r="E447" s="106"/>
      <c r="F447" s="106"/>
      <c r="G447" s="106"/>
      <c r="H447" s="399"/>
      <c r="I447" s="445">
        <f>Conges!$B$26</f>
        <v>44919</v>
      </c>
      <c r="J447" s="446"/>
      <c r="K447" s="446"/>
      <c r="L447" s="446"/>
      <c r="M447" s="446"/>
      <c r="N447" s="81" t="str">
        <f>Planning!N$821</f>
        <v/>
      </c>
      <c r="O447" s="100">
        <f>Planning!O$821</f>
        <v>0</v>
      </c>
      <c r="P447" s="101">
        <f>Planning!P$821</f>
        <v>0</v>
      </c>
      <c r="Q447" s="101">
        <f>Planning!Q$821</f>
        <v>0</v>
      </c>
      <c r="R447" s="101">
        <f>Planning!R$821</f>
        <v>0</v>
      </c>
      <c r="S447" s="101">
        <f>Planning!S$821</f>
        <v>0</v>
      </c>
      <c r="T447" s="101">
        <f>Planning!T$821</f>
        <v>0</v>
      </c>
      <c r="U447" s="101">
        <f>Planning!U$821</f>
        <v>0</v>
      </c>
      <c r="V447" s="102">
        <f>Planning!V$821</f>
        <v>0</v>
      </c>
      <c r="W447" s="100">
        <f>Planning!W$821</f>
        <v>0</v>
      </c>
      <c r="X447" s="101">
        <f>Planning!X$821</f>
        <v>0</v>
      </c>
      <c r="Y447" s="101">
        <f>Planning!Y$821</f>
        <v>0</v>
      </c>
      <c r="Z447" s="101">
        <f>Planning!Z$821</f>
        <v>0</v>
      </c>
      <c r="AA447" s="101">
        <f>Planning!AA$821</f>
        <v>0</v>
      </c>
      <c r="AB447" s="101">
        <f>Planning!AB$821</f>
        <v>0</v>
      </c>
      <c r="AC447" s="101">
        <f>Planning!AC$821</f>
        <v>0</v>
      </c>
      <c r="AD447" s="102">
        <f>Planning!AD$821</f>
        <v>0</v>
      </c>
      <c r="AE447" s="100">
        <f>Planning!AE$821</f>
        <v>0</v>
      </c>
      <c r="AF447" s="101">
        <f>Planning!AF$821</f>
        <v>0</v>
      </c>
      <c r="AG447" s="101">
        <f>Planning!AG$821</f>
        <v>0</v>
      </c>
      <c r="AH447" s="101">
        <f>Planning!AH$821</f>
        <v>0</v>
      </c>
      <c r="AI447" s="101">
        <f>Planning!AI$821</f>
        <v>0</v>
      </c>
      <c r="AJ447" s="102">
        <f>Planning!AJ$821</f>
        <v>0</v>
      </c>
      <c r="AK447" s="100">
        <f>Planning!AK$821</f>
        <v>0</v>
      </c>
      <c r="AL447" s="101">
        <f>Planning!AL$821</f>
        <v>0</v>
      </c>
      <c r="AM447" s="101">
        <f>Planning!AM$821</f>
        <v>0</v>
      </c>
      <c r="AN447" s="101">
        <f>Planning!AN$821</f>
        <v>0</v>
      </c>
      <c r="AO447" s="101">
        <f>Planning!AO$821</f>
        <v>0</v>
      </c>
      <c r="AP447" s="101">
        <f>Planning!AP$821</f>
        <v>0</v>
      </c>
      <c r="AQ447" s="101">
        <f>Planning!AQ$821</f>
        <v>0</v>
      </c>
      <c r="AR447" s="101">
        <f>Planning!AR$821</f>
        <v>0</v>
      </c>
      <c r="AS447" s="101">
        <f>Planning!AS$821</f>
        <v>0</v>
      </c>
      <c r="AT447" s="102">
        <f>Planning!AT$821</f>
        <v>0</v>
      </c>
      <c r="AU447" s="100">
        <f>Planning!AU$821</f>
        <v>0</v>
      </c>
      <c r="AV447" s="101">
        <f>Planning!AV$821</f>
        <v>0</v>
      </c>
      <c r="AW447" s="101">
        <f>Planning!AW$821</f>
        <v>0</v>
      </c>
      <c r="AX447" s="101">
        <f>Planning!AX$821</f>
        <v>0</v>
      </c>
      <c r="AY447" s="101">
        <f>Planning!AY$821</f>
        <v>0</v>
      </c>
      <c r="AZ447" s="101">
        <f>Planning!AZ$821</f>
        <v>0</v>
      </c>
      <c r="BA447" s="101">
        <f>Planning!BA$821</f>
        <v>0</v>
      </c>
      <c r="BB447" s="102">
        <f>Planning!BB$821</f>
        <v>0</v>
      </c>
      <c r="BC447" s="85">
        <f>Planning!BC$821</f>
        <v>0</v>
      </c>
      <c r="BD447" s="107"/>
      <c r="BE447" s="435">
        <f>Planning!BE$821</f>
        <v>0</v>
      </c>
      <c r="BF447" s="436">
        <f>Planning!BF$821</f>
        <v>0</v>
      </c>
      <c r="BG447" s="91">
        <f>Planning!BG$821</f>
        <v>0</v>
      </c>
      <c r="BH447" s="92">
        <f>Planning!BH$821</f>
        <v>0</v>
      </c>
      <c r="BI447" s="93" t="str">
        <f>Planning!BI$821</f>
        <v/>
      </c>
      <c r="BJ447" s="94">
        <f>Planning!BJ$821</f>
        <v>0</v>
      </c>
      <c r="BL447" s="324">
        <f>Planning!BL$821</f>
        <v>0</v>
      </c>
      <c r="BM447" s="149">
        <f>Planning!BP$821</f>
        <v>0</v>
      </c>
      <c r="NL447" s="43" t="s">
        <v>63</v>
      </c>
      <c r="NM447" s="43"/>
    </row>
    <row r="448" spans="1:377" s="318" customFormat="1" ht="10.199999999999999" hidden="1" customHeight="1" x14ac:dyDescent="0.3">
      <c r="A448" s="25"/>
      <c r="B448" s="389"/>
      <c r="C448" s="447"/>
      <c r="D448" s="15"/>
      <c r="E448" s="106"/>
      <c r="F448" s="106"/>
      <c r="G448" s="106"/>
      <c r="H448" s="399"/>
      <c r="I448" s="443">
        <f>Conges!$B$27</f>
        <v>44920</v>
      </c>
      <c r="J448" s="444"/>
      <c r="K448" s="444"/>
      <c r="L448" s="444"/>
      <c r="M448" s="444"/>
      <c r="N448" s="68" t="str">
        <f>Planning!N$856</f>
        <v/>
      </c>
      <c r="O448" s="103">
        <f>Planning!O$856</f>
        <v>0</v>
      </c>
      <c r="P448" s="104">
        <f>Planning!P$856</f>
        <v>0</v>
      </c>
      <c r="Q448" s="104">
        <f>Planning!Q$856</f>
        <v>0</v>
      </c>
      <c r="R448" s="104">
        <f>Planning!R$856</f>
        <v>0</v>
      </c>
      <c r="S448" s="104">
        <f>Planning!S$856</f>
        <v>0</v>
      </c>
      <c r="T448" s="104">
        <f>Planning!T$856</f>
        <v>0</v>
      </c>
      <c r="U448" s="104">
        <f>Planning!U$856</f>
        <v>0</v>
      </c>
      <c r="V448" s="105">
        <f>Planning!V$856</f>
        <v>0</v>
      </c>
      <c r="W448" s="103">
        <f>Planning!W$856</f>
        <v>0</v>
      </c>
      <c r="X448" s="104">
        <f>Planning!X$856</f>
        <v>0</v>
      </c>
      <c r="Y448" s="104">
        <f>Planning!Y$856</f>
        <v>0</v>
      </c>
      <c r="Z448" s="104">
        <f>Planning!Z$856</f>
        <v>0</v>
      </c>
      <c r="AA448" s="104">
        <f>Planning!AA$856</f>
        <v>0</v>
      </c>
      <c r="AB448" s="104">
        <f>Planning!AB$856</f>
        <v>0</v>
      </c>
      <c r="AC448" s="104">
        <f>Planning!AC$856</f>
        <v>0</v>
      </c>
      <c r="AD448" s="105">
        <f>Planning!AD$856</f>
        <v>0</v>
      </c>
      <c r="AE448" s="103">
        <f>Planning!AE$856</f>
        <v>0</v>
      </c>
      <c r="AF448" s="104">
        <f>Planning!AF$856</f>
        <v>0</v>
      </c>
      <c r="AG448" s="104">
        <f>Planning!AG$856</f>
        <v>0</v>
      </c>
      <c r="AH448" s="104">
        <f>Planning!AH$856</f>
        <v>0</v>
      </c>
      <c r="AI448" s="104">
        <f>Planning!AI$856</f>
        <v>0</v>
      </c>
      <c r="AJ448" s="105">
        <f>Planning!AJ$856</f>
        <v>0</v>
      </c>
      <c r="AK448" s="103">
        <f>Planning!AK$856</f>
        <v>0</v>
      </c>
      <c r="AL448" s="104">
        <f>Planning!AL$856</f>
        <v>0</v>
      </c>
      <c r="AM448" s="104">
        <f>Planning!AM$856</f>
        <v>0</v>
      </c>
      <c r="AN448" s="104">
        <f>Planning!AN$856</f>
        <v>0</v>
      </c>
      <c r="AO448" s="104">
        <f>Planning!AO$856</f>
        <v>0</v>
      </c>
      <c r="AP448" s="104">
        <f>Planning!AP$856</f>
        <v>0</v>
      </c>
      <c r="AQ448" s="104">
        <f>Planning!AQ$856</f>
        <v>0</v>
      </c>
      <c r="AR448" s="104">
        <f>Planning!AR$856</f>
        <v>0</v>
      </c>
      <c r="AS448" s="104">
        <f>Planning!AS$856</f>
        <v>0</v>
      </c>
      <c r="AT448" s="105">
        <f>Planning!AT$856</f>
        <v>0</v>
      </c>
      <c r="AU448" s="103">
        <f>Planning!AU$856</f>
        <v>0</v>
      </c>
      <c r="AV448" s="104">
        <f>Planning!AV$856</f>
        <v>0</v>
      </c>
      <c r="AW448" s="104">
        <f>Planning!AW$856</f>
        <v>0</v>
      </c>
      <c r="AX448" s="104">
        <f>Planning!AX$856</f>
        <v>0</v>
      </c>
      <c r="AY448" s="104">
        <f>Planning!AY$856</f>
        <v>0</v>
      </c>
      <c r="AZ448" s="104">
        <f>Planning!AZ$856</f>
        <v>0</v>
      </c>
      <c r="BA448" s="104">
        <f>Planning!BA$856</f>
        <v>0</v>
      </c>
      <c r="BB448" s="105">
        <f>Planning!BB$856</f>
        <v>0</v>
      </c>
      <c r="BC448" s="72">
        <f>Planning!BC$856</f>
        <v>0</v>
      </c>
      <c r="BD448" s="107"/>
      <c r="BE448" s="433">
        <f>Planning!BE$856</f>
        <v>0</v>
      </c>
      <c r="BF448" s="434">
        <f>Planning!BF$856</f>
        <v>0</v>
      </c>
      <c r="BG448" s="77">
        <f>Planning!BG$856</f>
        <v>0</v>
      </c>
      <c r="BH448" s="78">
        <f>Planning!BH$856</f>
        <v>0</v>
      </c>
      <c r="BI448" s="79" t="str">
        <f>Planning!BI$856</f>
        <v/>
      </c>
      <c r="BJ448" s="80">
        <f>Planning!BJ$856</f>
        <v>0</v>
      </c>
      <c r="BL448" s="323">
        <f>Planning!BL$856</f>
        <v>0</v>
      </c>
      <c r="BM448" s="150">
        <f>Planning!BP$856</f>
        <v>0</v>
      </c>
      <c r="NL448" s="43" t="s">
        <v>63</v>
      </c>
      <c r="NM448" s="43"/>
    </row>
    <row r="449" spans="1:377" s="318" customFormat="1" ht="10.199999999999999" hidden="1" customHeight="1" x14ac:dyDescent="0.3">
      <c r="A449" s="25"/>
      <c r="B449" s="389"/>
      <c r="C449" s="447"/>
      <c r="D449" s="15"/>
      <c r="E449" s="106"/>
      <c r="F449" s="106"/>
      <c r="G449" s="106"/>
      <c r="H449" s="399"/>
      <c r="I449" s="445">
        <f>Conges!$B$28</f>
        <v>44921</v>
      </c>
      <c r="J449" s="446"/>
      <c r="K449" s="446"/>
      <c r="L449" s="446"/>
      <c r="M449" s="446"/>
      <c r="N449" s="81" t="str">
        <f>Planning!N$891</f>
        <v/>
      </c>
      <c r="O449" s="100">
        <f>Planning!O$891</f>
        <v>0</v>
      </c>
      <c r="P449" s="101">
        <f>Planning!P$891</f>
        <v>0</v>
      </c>
      <c r="Q449" s="101">
        <f>Planning!Q$891</f>
        <v>0</v>
      </c>
      <c r="R449" s="101">
        <f>Planning!R$891</f>
        <v>0</v>
      </c>
      <c r="S449" s="101">
        <f>Planning!S$891</f>
        <v>0</v>
      </c>
      <c r="T449" s="101">
        <f>Planning!T$891</f>
        <v>0</v>
      </c>
      <c r="U449" s="101">
        <f>Planning!U$891</f>
        <v>0</v>
      </c>
      <c r="V449" s="102">
        <f>Planning!V$891</f>
        <v>0</v>
      </c>
      <c r="W449" s="100">
        <f>Planning!W$891</f>
        <v>0</v>
      </c>
      <c r="X449" s="101">
        <f>Planning!X$891</f>
        <v>0</v>
      </c>
      <c r="Y449" s="101">
        <f>Planning!Y$891</f>
        <v>0</v>
      </c>
      <c r="Z449" s="101">
        <f>Planning!Z$891</f>
        <v>0</v>
      </c>
      <c r="AA449" s="101">
        <f>Planning!AA$891</f>
        <v>0</v>
      </c>
      <c r="AB449" s="101">
        <f>Planning!AB$891</f>
        <v>0</v>
      </c>
      <c r="AC449" s="101">
        <f>Planning!AC$891</f>
        <v>0</v>
      </c>
      <c r="AD449" s="102">
        <f>Planning!AD$891</f>
        <v>0</v>
      </c>
      <c r="AE449" s="100">
        <f>Planning!AE$891</f>
        <v>0</v>
      </c>
      <c r="AF449" s="101">
        <f>Planning!AF$891</f>
        <v>0</v>
      </c>
      <c r="AG449" s="101">
        <f>Planning!AG$891</f>
        <v>0</v>
      </c>
      <c r="AH449" s="101">
        <f>Planning!AH$891</f>
        <v>0</v>
      </c>
      <c r="AI449" s="101">
        <f>Planning!AI$891</f>
        <v>0</v>
      </c>
      <c r="AJ449" s="102">
        <f>Planning!AJ$891</f>
        <v>0</v>
      </c>
      <c r="AK449" s="100">
        <f>Planning!AK$891</f>
        <v>0</v>
      </c>
      <c r="AL449" s="101">
        <f>Planning!AL$891</f>
        <v>0</v>
      </c>
      <c r="AM449" s="101">
        <f>Planning!AM$891</f>
        <v>0</v>
      </c>
      <c r="AN449" s="101">
        <f>Planning!AN$891</f>
        <v>0</v>
      </c>
      <c r="AO449" s="101">
        <f>Planning!AO$891</f>
        <v>0</v>
      </c>
      <c r="AP449" s="101">
        <f>Planning!AP$891</f>
        <v>0</v>
      </c>
      <c r="AQ449" s="101">
        <f>Planning!AQ$891</f>
        <v>0</v>
      </c>
      <c r="AR449" s="101">
        <f>Planning!AR$891</f>
        <v>0</v>
      </c>
      <c r="AS449" s="101">
        <f>Planning!AS$891</f>
        <v>0</v>
      </c>
      <c r="AT449" s="102">
        <f>Planning!AT$891</f>
        <v>0</v>
      </c>
      <c r="AU449" s="100">
        <f>Planning!AU$891</f>
        <v>0</v>
      </c>
      <c r="AV449" s="101">
        <f>Planning!AV$891</f>
        <v>0</v>
      </c>
      <c r="AW449" s="101">
        <f>Planning!AW$891</f>
        <v>0</v>
      </c>
      <c r="AX449" s="101">
        <f>Planning!AX$891</f>
        <v>0</v>
      </c>
      <c r="AY449" s="101">
        <f>Planning!AY$891</f>
        <v>0</v>
      </c>
      <c r="AZ449" s="101">
        <f>Planning!AZ$891</f>
        <v>0</v>
      </c>
      <c r="BA449" s="101">
        <f>Planning!BA$891</f>
        <v>0</v>
      </c>
      <c r="BB449" s="102">
        <f>Planning!BB$891</f>
        <v>0</v>
      </c>
      <c r="BC449" s="85">
        <f>Planning!BC$891</f>
        <v>0</v>
      </c>
      <c r="BD449" s="107"/>
      <c r="BE449" s="435">
        <f>Planning!BE$891</f>
        <v>0</v>
      </c>
      <c r="BF449" s="436">
        <f>Planning!BF$891</f>
        <v>0</v>
      </c>
      <c r="BG449" s="91">
        <f>Planning!BG$891</f>
        <v>0</v>
      </c>
      <c r="BH449" s="92">
        <f>Planning!BH$891</f>
        <v>0</v>
      </c>
      <c r="BI449" s="93" t="str">
        <f>Planning!BI$891</f>
        <v/>
      </c>
      <c r="BJ449" s="94">
        <f>Planning!BJ$891</f>
        <v>0</v>
      </c>
      <c r="BL449" s="324">
        <f>Planning!BL$891</f>
        <v>0</v>
      </c>
      <c r="BM449" s="149">
        <f>Planning!BP$891</f>
        <v>0</v>
      </c>
      <c r="NL449" s="43" t="s">
        <v>63</v>
      </c>
      <c r="NM449" s="43"/>
    </row>
    <row r="450" spans="1:377" s="318" customFormat="1" ht="10.199999999999999" hidden="1" customHeight="1" x14ac:dyDescent="0.3">
      <c r="A450" s="25"/>
      <c r="B450" s="389"/>
      <c r="C450" s="447"/>
      <c r="D450" s="15"/>
      <c r="E450" s="106"/>
      <c r="F450" s="106"/>
      <c r="G450" s="106"/>
      <c r="H450" s="399"/>
      <c r="I450" s="443">
        <f>Conges!$B$29</f>
        <v>44922</v>
      </c>
      <c r="J450" s="444"/>
      <c r="K450" s="444"/>
      <c r="L450" s="444"/>
      <c r="M450" s="444"/>
      <c r="N450" s="68" t="str">
        <f>Planning!N$926</f>
        <v/>
      </c>
      <c r="O450" s="103">
        <f>Planning!O$926</f>
        <v>0</v>
      </c>
      <c r="P450" s="104">
        <f>Planning!P$926</f>
        <v>0</v>
      </c>
      <c r="Q450" s="104">
        <f>Planning!Q$926</f>
        <v>0</v>
      </c>
      <c r="R450" s="104">
        <f>Planning!R$926</f>
        <v>0</v>
      </c>
      <c r="S450" s="104">
        <f>Planning!S$926</f>
        <v>0</v>
      </c>
      <c r="T450" s="104">
        <f>Planning!T$926</f>
        <v>0</v>
      </c>
      <c r="U450" s="104">
        <f>Planning!U$926</f>
        <v>0</v>
      </c>
      <c r="V450" s="105">
        <f>Planning!V$926</f>
        <v>0</v>
      </c>
      <c r="W450" s="103">
        <f>Planning!W$926</f>
        <v>0</v>
      </c>
      <c r="X450" s="104">
        <f>Planning!X$926</f>
        <v>0</v>
      </c>
      <c r="Y450" s="104">
        <f>Planning!Y$926</f>
        <v>0</v>
      </c>
      <c r="Z450" s="104">
        <f>Planning!Z$926</f>
        <v>0</v>
      </c>
      <c r="AA450" s="104">
        <f>Planning!AA$926</f>
        <v>0</v>
      </c>
      <c r="AB450" s="104">
        <f>Planning!AB$926</f>
        <v>0</v>
      </c>
      <c r="AC450" s="104">
        <f>Planning!AC$926</f>
        <v>0</v>
      </c>
      <c r="AD450" s="105">
        <f>Planning!AD$926</f>
        <v>0</v>
      </c>
      <c r="AE450" s="103">
        <f>Planning!AE$926</f>
        <v>0</v>
      </c>
      <c r="AF450" s="104">
        <f>Planning!AF$926</f>
        <v>0</v>
      </c>
      <c r="AG450" s="104">
        <f>Planning!AG$926</f>
        <v>0</v>
      </c>
      <c r="AH450" s="104">
        <f>Planning!AH$926</f>
        <v>0</v>
      </c>
      <c r="AI450" s="104">
        <f>Planning!AI$926</f>
        <v>0</v>
      </c>
      <c r="AJ450" s="105">
        <f>Planning!AJ$926</f>
        <v>0</v>
      </c>
      <c r="AK450" s="103">
        <f>Planning!AK$926</f>
        <v>0</v>
      </c>
      <c r="AL450" s="104">
        <f>Planning!AL$926</f>
        <v>0</v>
      </c>
      <c r="AM450" s="104">
        <f>Planning!AM$926</f>
        <v>0</v>
      </c>
      <c r="AN450" s="104">
        <f>Planning!AN$926</f>
        <v>0</v>
      </c>
      <c r="AO450" s="104">
        <f>Planning!AO$926</f>
        <v>0</v>
      </c>
      <c r="AP450" s="104">
        <f>Planning!AP$926</f>
        <v>0</v>
      </c>
      <c r="AQ450" s="104">
        <f>Planning!AQ$926</f>
        <v>0</v>
      </c>
      <c r="AR450" s="104">
        <f>Planning!AR$926</f>
        <v>0</v>
      </c>
      <c r="AS450" s="104">
        <f>Planning!AS$926</f>
        <v>0</v>
      </c>
      <c r="AT450" s="105">
        <f>Planning!AT$926</f>
        <v>0</v>
      </c>
      <c r="AU450" s="103">
        <f>Planning!AU$926</f>
        <v>0</v>
      </c>
      <c r="AV450" s="104">
        <f>Planning!AV$926</f>
        <v>0</v>
      </c>
      <c r="AW450" s="104">
        <f>Planning!AW$926</f>
        <v>0</v>
      </c>
      <c r="AX450" s="104">
        <f>Planning!AX$926</f>
        <v>0</v>
      </c>
      <c r="AY450" s="104">
        <f>Planning!AY$926</f>
        <v>0</v>
      </c>
      <c r="AZ450" s="104">
        <f>Planning!AZ$926</f>
        <v>0</v>
      </c>
      <c r="BA450" s="104">
        <f>Planning!BA$926</f>
        <v>0</v>
      </c>
      <c r="BB450" s="105">
        <f>Planning!BB$926</f>
        <v>0</v>
      </c>
      <c r="BC450" s="72">
        <f>Planning!BC$926</f>
        <v>0</v>
      </c>
      <c r="BD450" s="107"/>
      <c r="BE450" s="433">
        <f>Planning!BE$926</f>
        <v>0</v>
      </c>
      <c r="BF450" s="434">
        <f>Planning!BF$926</f>
        <v>0</v>
      </c>
      <c r="BG450" s="77">
        <f>Planning!BG$926</f>
        <v>0</v>
      </c>
      <c r="BH450" s="78">
        <f>Planning!BH$926</f>
        <v>0</v>
      </c>
      <c r="BI450" s="79" t="str">
        <f>Planning!BI$926</f>
        <v/>
      </c>
      <c r="BJ450" s="80">
        <f>Planning!BJ$926</f>
        <v>0</v>
      </c>
      <c r="BL450" s="323">
        <f>Planning!BL$926</f>
        <v>0</v>
      </c>
      <c r="BM450" s="150">
        <f>Planning!BP$926</f>
        <v>0</v>
      </c>
      <c r="NL450" s="43" t="s">
        <v>63</v>
      </c>
      <c r="NM450" s="43"/>
    </row>
    <row r="451" spans="1:377" s="318" customFormat="1" ht="10.199999999999999" hidden="1" customHeight="1" x14ac:dyDescent="0.3">
      <c r="A451" s="25"/>
      <c r="B451" s="389"/>
      <c r="C451" s="447"/>
      <c r="D451" s="15"/>
      <c r="E451" s="106"/>
      <c r="F451" s="106"/>
      <c r="G451" s="106"/>
      <c r="H451" s="399"/>
      <c r="I451" s="445">
        <f>Conges!$B$30</f>
        <v>44923</v>
      </c>
      <c r="J451" s="446"/>
      <c r="K451" s="446"/>
      <c r="L451" s="446"/>
      <c r="M451" s="446"/>
      <c r="N451" s="81" t="str">
        <f>Planning!N$961</f>
        <v/>
      </c>
      <c r="O451" s="100">
        <f>Planning!O$961</f>
        <v>0</v>
      </c>
      <c r="P451" s="101">
        <f>Planning!P$961</f>
        <v>0</v>
      </c>
      <c r="Q451" s="101">
        <f>Planning!Q$961</f>
        <v>0</v>
      </c>
      <c r="R451" s="101">
        <f>Planning!R$961</f>
        <v>0</v>
      </c>
      <c r="S451" s="101">
        <f>Planning!S$961</f>
        <v>0</v>
      </c>
      <c r="T451" s="101">
        <f>Planning!T$961</f>
        <v>0</v>
      </c>
      <c r="U451" s="101">
        <f>Planning!U$961</f>
        <v>0</v>
      </c>
      <c r="V451" s="102">
        <f>Planning!V$961</f>
        <v>0</v>
      </c>
      <c r="W451" s="100">
        <f>Planning!W$961</f>
        <v>0</v>
      </c>
      <c r="X451" s="101">
        <f>Planning!X$961</f>
        <v>0</v>
      </c>
      <c r="Y451" s="101">
        <f>Planning!Y$961</f>
        <v>0</v>
      </c>
      <c r="Z451" s="101">
        <f>Planning!Z$961</f>
        <v>0</v>
      </c>
      <c r="AA451" s="101">
        <f>Planning!AA$961</f>
        <v>0</v>
      </c>
      <c r="AB451" s="101">
        <f>Planning!AB$961</f>
        <v>0</v>
      </c>
      <c r="AC451" s="101">
        <f>Planning!AC$961</f>
        <v>0</v>
      </c>
      <c r="AD451" s="102">
        <f>Planning!AD$961</f>
        <v>0</v>
      </c>
      <c r="AE451" s="100">
        <f>Planning!AE$961</f>
        <v>0</v>
      </c>
      <c r="AF451" s="101">
        <f>Planning!AF$961</f>
        <v>0</v>
      </c>
      <c r="AG451" s="101">
        <f>Planning!AG$961</f>
        <v>0</v>
      </c>
      <c r="AH451" s="101">
        <f>Planning!AH$961</f>
        <v>0</v>
      </c>
      <c r="AI451" s="101">
        <f>Planning!AI$961</f>
        <v>0</v>
      </c>
      <c r="AJ451" s="102">
        <f>Planning!AJ$961</f>
        <v>0</v>
      </c>
      <c r="AK451" s="100">
        <f>Planning!AK$961</f>
        <v>0</v>
      </c>
      <c r="AL451" s="101">
        <f>Planning!AL$961</f>
        <v>0</v>
      </c>
      <c r="AM451" s="101">
        <f>Planning!AM$961</f>
        <v>0</v>
      </c>
      <c r="AN451" s="101">
        <f>Planning!AN$961</f>
        <v>0</v>
      </c>
      <c r="AO451" s="101">
        <f>Planning!AO$961</f>
        <v>0</v>
      </c>
      <c r="AP451" s="101">
        <f>Planning!AP$961</f>
        <v>0</v>
      </c>
      <c r="AQ451" s="101">
        <f>Planning!AQ$961</f>
        <v>0</v>
      </c>
      <c r="AR451" s="101">
        <f>Planning!AR$961</f>
        <v>0</v>
      </c>
      <c r="AS451" s="101">
        <f>Planning!AS$961</f>
        <v>0</v>
      </c>
      <c r="AT451" s="102">
        <f>Planning!AT$961</f>
        <v>0</v>
      </c>
      <c r="AU451" s="100">
        <f>Planning!AU$961</f>
        <v>0</v>
      </c>
      <c r="AV451" s="101">
        <f>Planning!AV$961</f>
        <v>0</v>
      </c>
      <c r="AW451" s="101">
        <f>Planning!AW$961</f>
        <v>0</v>
      </c>
      <c r="AX451" s="101">
        <f>Planning!AX$961</f>
        <v>0</v>
      </c>
      <c r="AY451" s="101">
        <f>Planning!AY$961</f>
        <v>0</v>
      </c>
      <c r="AZ451" s="101">
        <f>Planning!AZ$961</f>
        <v>0</v>
      </c>
      <c r="BA451" s="101">
        <f>Planning!BA$961</f>
        <v>0</v>
      </c>
      <c r="BB451" s="102">
        <f>Planning!BB$961</f>
        <v>0</v>
      </c>
      <c r="BC451" s="85">
        <f>Planning!BC$961</f>
        <v>0</v>
      </c>
      <c r="BD451" s="107"/>
      <c r="BE451" s="435">
        <f>Planning!BE$961</f>
        <v>0</v>
      </c>
      <c r="BF451" s="436">
        <f>Planning!BF$961</f>
        <v>0</v>
      </c>
      <c r="BG451" s="91">
        <f>Planning!BG$961</f>
        <v>0</v>
      </c>
      <c r="BH451" s="92">
        <f>Planning!BH$961</f>
        <v>0</v>
      </c>
      <c r="BI451" s="93" t="str">
        <f>Planning!BI$961</f>
        <v/>
      </c>
      <c r="BJ451" s="94">
        <f>Planning!BJ$961</f>
        <v>0</v>
      </c>
      <c r="BL451" s="324">
        <f>Planning!BL$961</f>
        <v>0</v>
      </c>
      <c r="BM451" s="149">
        <f>Planning!BP$961</f>
        <v>0</v>
      </c>
      <c r="NL451" s="43" t="s">
        <v>63</v>
      </c>
      <c r="NM451" s="43"/>
    </row>
    <row r="452" spans="1:377" s="318" customFormat="1" ht="10.199999999999999" hidden="1" customHeight="1" x14ac:dyDescent="0.3">
      <c r="A452" s="25"/>
      <c r="B452" s="389"/>
      <c r="C452" s="447"/>
      <c r="D452" s="15"/>
      <c r="E452" s="106"/>
      <c r="F452" s="106"/>
      <c r="G452" s="106"/>
      <c r="H452" s="399"/>
      <c r="I452" s="443">
        <f>Conges!$B$31</f>
        <v>44924</v>
      </c>
      <c r="J452" s="444"/>
      <c r="K452" s="444"/>
      <c r="L452" s="444"/>
      <c r="M452" s="444"/>
      <c r="N452" s="68" t="str">
        <f>Planning!N$996</f>
        <v/>
      </c>
      <c r="O452" s="103">
        <f>Planning!O$996</f>
        <v>0</v>
      </c>
      <c r="P452" s="104">
        <f>Planning!P$996</f>
        <v>0</v>
      </c>
      <c r="Q452" s="104">
        <f>Planning!Q$996</f>
        <v>0</v>
      </c>
      <c r="R452" s="104">
        <f>Planning!R$996</f>
        <v>0</v>
      </c>
      <c r="S452" s="104">
        <f>Planning!S$996</f>
        <v>0</v>
      </c>
      <c r="T452" s="104">
        <f>Planning!T$996</f>
        <v>0</v>
      </c>
      <c r="U452" s="104">
        <f>Planning!U$996</f>
        <v>0</v>
      </c>
      <c r="V452" s="105">
        <f>Planning!V$996</f>
        <v>0</v>
      </c>
      <c r="W452" s="103">
        <f>Planning!W$996</f>
        <v>0</v>
      </c>
      <c r="X452" s="104">
        <f>Planning!X$996</f>
        <v>0</v>
      </c>
      <c r="Y452" s="104">
        <f>Planning!Y$996</f>
        <v>0</v>
      </c>
      <c r="Z452" s="104">
        <f>Planning!Z$996</f>
        <v>0</v>
      </c>
      <c r="AA452" s="104">
        <f>Planning!AA$996</f>
        <v>0</v>
      </c>
      <c r="AB452" s="104">
        <f>Planning!AB$996</f>
        <v>0</v>
      </c>
      <c r="AC452" s="104">
        <f>Planning!AC$996</f>
        <v>0</v>
      </c>
      <c r="AD452" s="105">
        <f>Planning!AD$996</f>
        <v>0</v>
      </c>
      <c r="AE452" s="103">
        <f>Planning!AE$996</f>
        <v>0</v>
      </c>
      <c r="AF452" s="104">
        <f>Planning!AF$996</f>
        <v>0</v>
      </c>
      <c r="AG452" s="104">
        <f>Planning!AG$996</f>
        <v>0</v>
      </c>
      <c r="AH452" s="104">
        <f>Planning!AH$996</f>
        <v>0</v>
      </c>
      <c r="AI452" s="104">
        <f>Planning!AI$996</f>
        <v>0</v>
      </c>
      <c r="AJ452" s="105">
        <f>Planning!AJ$996</f>
        <v>0</v>
      </c>
      <c r="AK452" s="103">
        <f>Planning!AK$996</f>
        <v>0</v>
      </c>
      <c r="AL452" s="104">
        <f>Planning!AL$996</f>
        <v>0</v>
      </c>
      <c r="AM452" s="104">
        <f>Planning!AM$996</f>
        <v>0</v>
      </c>
      <c r="AN452" s="104">
        <f>Planning!AN$996</f>
        <v>0</v>
      </c>
      <c r="AO452" s="104">
        <f>Planning!AO$996</f>
        <v>0</v>
      </c>
      <c r="AP452" s="104">
        <f>Planning!AP$996</f>
        <v>0</v>
      </c>
      <c r="AQ452" s="104">
        <f>Planning!AQ$996</f>
        <v>0</v>
      </c>
      <c r="AR452" s="104">
        <f>Planning!AR$996</f>
        <v>0</v>
      </c>
      <c r="AS452" s="104">
        <f>Planning!AS$996</f>
        <v>0</v>
      </c>
      <c r="AT452" s="105">
        <f>Planning!AT$996</f>
        <v>0</v>
      </c>
      <c r="AU452" s="103">
        <f>Planning!AU$996</f>
        <v>0</v>
      </c>
      <c r="AV452" s="104">
        <f>Planning!AV$996</f>
        <v>0</v>
      </c>
      <c r="AW452" s="104">
        <f>Planning!AW$996</f>
        <v>0</v>
      </c>
      <c r="AX452" s="104">
        <f>Planning!AX$996</f>
        <v>0</v>
      </c>
      <c r="AY452" s="104">
        <f>Planning!AY$996</f>
        <v>0</v>
      </c>
      <c r="AZ452" s="104">
        <f>Planning!AZ$996</f>
        <v>0</v>
      </c>
      <c r="BA452" s="104">
        <f>Planning!BA$996</f>
        <v>0</v>
      </c>
      <c r="BB452" s="105">
        <f>Planning!BB$996</f>
        <v>0</v>
      </c>
      <c r="BC452" s="72">
        <f>Planning!BC$996</f>
        <v>0</v>
      </c>
      <c r="BD452" s="107"/>
      <c r="BE452" s="433">
        <f>Planning!BE$996</f>
        <v>0</v>
      </c>
      <c r="BF452" s="434">
        <f>Planning!BF$996</f>
        <v>0</v>
      </c>
      <c r="BG452" s="77">
        <f>Planning!BG$996</f>
        <v>0</v>
      </c>
      <c r="BH452" s="78">
        <f>Planning!BH$996</f>
        <v>0</v>
      </c>
      <c r="BI452" s="79" t="str">
        <f>Planning!BI$996</f>
        <v/>
      </c>
      <c r="BJ452" s="80">
        <f>Planning!BJ$996</f>
        <v>0</v>
      </c>
      <c r="BL452" s="323">
        <f>Planning!BL$996</f>
        <v>0</v>
      </c>
      <c r="BM452" s="150">
        <f>Planning!BP$996</f>
        <v>0</v>
      </c>
      <c r="NL452" s="43" t="s">
        <v>63</v>
      </c>
      <c r="NM452" s="43"/>
    </row>
    <row r="453" spans="1:377" s="318" customFormat="1" ht="10.199999999999999" hidden="1" customHeight="1" x14ac:dyDescent="0.3">
      <c r="A453" s="25"/>
      <c r="B453" s="389"/>
      <c r="C453" s="447"/>
      <c r="D453" s="15"/>
      <c r="E453" s="106"/>
      <c r="F453" s="106"/>
      <c r="G453" s="106"/>
      <c r="H453" s="399"/>
      <c r="I453" s="445">
        <f>Conges!$B$32</f>
        <v>44925</v>
      </c>
      <c r="J453" s="446"/>
      <c r="K453" s="446"/>
      <c r="L453" s="446"/>
      <c r="M453" s="446"/>
      <c r="N453" s="81" t="str">
        <f>Planning!N$1031</f>
        <v/>
      </c>
      <c r="O453" s="100">
        <f>Planning!O$1031</f>
        <v>0</v>
      </c>
      <c r="P453" s="101">
        <f>Planning!P$1031</f>
        <v>0</v>
      </c>
      <c r="Q453" s="101">
        <f>Planning!Q$1031</f>
        <v>0</v>
      </c>
      <c r="R453" s="101">
        <f>Planning!R$1031</f>
        <v>0</v>
      </c>
      <c r="S453" s="101">
        <f>Planning!S$1031</f>
        <v>0</v>
      </c>
      <c r="T453" s="101">
        <f>Planning!T$1031</f>
        <v>0</v>
      </c>
      <c r="U453" s="101">
        <f>Planning!U$1031</f>
        <v>0</v>
      </c>
      <c r="V453" s="102">
        <f>Planning!V$1031</f>
        <v>0</v>
      </c>
      <c r="W453" s="100">
        <f>Planning!W$1031</f>
        <v>0</v>
      </c>
      <c r="X453" s="101">
        <f>Planning!X$1031</f>
        <v>0</v>
      </c>
      <c r="Y453" s="101">
        <f>Planning!Y$1031</f>
        <v>0</v>
      </c>
      <c r="Z453" s="101">
        <f>Planning!Z$1031</f>
        <v>0</v>
      </c>
      <c r="AA453" s="101">
        <f>Planning!AA$1031</f>
        <v>0</v>
      </c>
      <c r="AB453" s="101">
        <f>Planning!AB$1031</f>
        <v>0</v>
      </c>
      <c r="AC453" s="101">
        <f>Planning!AC$1031</f>
        <v>0</v>
      </c>
      <c r="AD453" s="102">
        <f>Planning!AD$1031</f>
        <v>0</v>
      </c>
      <c r="AE453" s="100">
        <f>Planning!AE$1031</f>
        <v>0</v>
      </c>
      <c r="AF453" s="101">
        <f>Planning!AF$1031</f>
        <v>0</v>
      </c>
      <c r="AG453" s="101">
        <f>Planning!AG$1031</f>
        <v>0</v>
      </c>
      <c r="AH453" s="101">
        <f>Planning!AH$1031</f>
        <v>0</v>
      </c>
      <c r="AI453" s="101">
        <f>Planning!AI$1031</f>
        <v>0</v>
      </c>
      <c r="AJ453" s="102">
        <f>Planning!AJ$1031</f>
        <v>0</v>
      </c>
      <c r="AK453" s="100">
        <f>Planning!AK$1031</f>
        <v>0</v>
      </c>
      <c r="AL453" s="101">
        <f>Planning!AL$1031</f>
        <v>0</v>
      </c>
      <c r="AM453" s="101">
        <f>Planning!AM$1031</f>
        <v>0</v>
      </c>
      <c r="AN453" s="101">
        <f>Planning!AN$1031</f>
        <v>0</v>
      </c>
      <c r="AO453" s="101">
        <f>Planning!AO$1031</f>
        <v>0</v>
      </c>
      <c r="AP453" s="101">
        <f>Planning!AP$1031</f>
        <v>0</v>
      </c>
      <c r="AQ453" s="101">
        <f>Planning!AQ$1031</f>
        <v>0</v>
      </c>
      <c r="AR453" s="101">
        <f>Planning!AR$1031</f>
        <v>0</v>
      </c>
      <c r="AS453" s="101">
        <f>Planning!AS$1031</f>
        <v>0</v>
      </c>
      <c r="AT453" s="102">
        <f>Planning!AT$1031</f>
        <v>0</v>
      </c>
      <c r="AU453" s="100">
        <f>Planning!AU$1031</f>
        <v>0</v>
      </c>
      <c r="AV453" s="101">
        <f>Planning!AV$1031</f>
        <v>0</v>
      </c>
      <c r="AW453" s="101">
        <f>Planning!AW$1031</f>
        <v>0</v>
      </c>
      <c r="AX453" s="101">
        <f>Planning!AX$1031</f>
        <v>0</v>
      </c>
      <c r="AY453" s="101">
        <f>Planning!AY$1031</f>
        <v>0</v>
      </c>
      <c r="AZ453" s="101">
        <f>Planning!AZ$1031</f>
        <v>0</v>
      </c>
      <c r="BA453" s="101">
        <f>Planning!BA$1031</f>
        <v>0</v>
      </c>
      <c r="BB453" s="102">
        <f>Planning!BB$1031</f>
        <v>0</v>
      </c>
      <c r="BC453" s="85">
        <f>Planning!BC$1031</f>
        <v>0</v>
      </c>
      <c r="BD453" s="107"/>
      <c r="BE453" s="435">
        <f>Planning!BE$1031</f>
        <v>0</v>
      </c>
      <c r="BF453" s="436">
        <f>Planning!BF$1031</f>
        <v>0</v>
      </c>
      <c r="BG453" s="91">
        <f>Planning!BG$1031</f>
        <v>0</v>
      </c>
      <c r="BH453" s="92">
        <f>Planning!BH$1031</f>
        <v>0</v>
      </c>
      <c r="BI453" s="93" t="str">
        <f>Planning!BI$1031</f>
        <v/>
      </c>
      <c r="BJ453" s="94">
        <f>Planning!BJ$1031</f>
        <v>0</v>
      </c>
      <c r="BL453" s="324">
        <f>Planning!BL$1031</f>
        <v>0</v>
      </c>
      <c r="BM453" s="149">
        <f>Planning!BP$1031</f>
        <v>0</v>
      </c>
      <c r="NL453" s="43" t="s">
        <v>63</v>
      </c>
      <c r="NM453" s="43"/>
    </row>
    <row r="454" spans="1:377" s="318" customFormat="1" ht="10.199999999999999" hidden="1" customHeight="1" thickBot="1" x14ac:dyDescent="0.35">
      <c r="A454" s="25"/>
      <c r="B454" s="389"/>
      <c r="C454" s="447"/>
      <c r="D454" s="15"/>
      <c r="E454" s="106"/>
      <c r="F454" s="106"/>
      <c r="G454" s="106"/>
      <c r="H454" s="399"/>
      <c r="I454" s="443">
        <f>Conges!$B$33</f>
        <v>44926</v>
      </c>
      <c r="J454" s="444"/>
      <c r="K454" s="444"/>
      <c r="L454" s="444"/>
      <c r="M454" s="444"/>
      <c r="N454" s="68" t="str">
        <f>Planning!N$1066</f>
        <v/>
      </c>
      <c r="O454" s="103">
        <f>Planning!O$1066</f>
        <v>0</v>
      </c>
      <c r="P454" s="104">
        <f>Planning!P$1066</f>
        <v>0</v>
      </c>
      <c r="Q454" s="104">
        <f>Planning!Q$1066</f>
        <v>0</v>
      </c>
      <c r="R454" s="104">
        <f>Planning!R$1066</f>
        <v>0</v>
      </c>
      <c r="S454" s="104">
        <f>Planning!S$1066</f>
        <v>0</v>
      </c>
      <c r="T454" s="104">
        <f>Planning!T$1066</f>
        <v>0</v>
      </c>
      <c r="U454" s="104">
        <f>Planning!U$1066</f>
        <v>0</v>
      </c>
      <c r="V454" s="105">
        <f>Planning!V$1066</f>
        <v>0</v>
      </c>
      <c r="W454" s="103">
        <f>Planning!W$1066</f>
        <v>0</v>
      </c>
      <c r="X454" s="104">
        <f>Planning!X$1066</f>
        <v>0</v>
      </c>
      <c r="Y454" s="104">
        <f>Planning!Y$1066</f>
        <v>0</v>
      </c>
      <c r="Z454" s="104">
        <f>Planning!Z$1066</f>
        <v>0</v>
      </c>
      <c r="AA454" s="104">
        <f>Planning!AA$1066</f>
        <v>0</v>
      </c>
      <c r="AB454" s="104">
        <f>Planning!AB$1066</f>
        <v>0</v>
      </c>
      <c r="AC454" s="104">
        <f>Planning!AC$1066</f>
        <v>0</v>
      </c>
      <c r="AD454" s="105">
        <f>Planning!AD$1066</f>
        <v>0</v>
      </c>
      <c r="AE454" s="103">
        <f>Planning!AE$1066</f>
        <v>0</v>
      </c>
      <c r="AF454" s="104">
        <f>Planning!AF$1066</f>
        <v>0</v>
      </c>
      <c r="AG454" s="104">
        <f>Planning!AG$1066</f>
        <v>0</v>
      </c>
      <c r="AH454" s="104">
        <f>Planning!AH$1066</f>
        <v>0</v>
      </c>
      <c r="AI454" s="104">
        <f>Planning!AI$1066</f>
        <v>0</v>
      </c>
      <c r="AJ454" s="105">
        <f>Planning!AJ$1066</f>
        <v>0</v>
      </c>
      <c r="AK454" s="103">
        <f>Planning!AK$1066</f>
        <v>0</v>
      </c>
      <c r="AL454" s="104">
        <f>Planning!AL$1066</f>
        <v>0</v>
      </c>
      <c r="AM454" s="104">
        <f>Planning!AM$1066</f>
        <v>0</v>
      </c>
      <c r="AN454" s="104">
        <f>Planning!AN$1066</f>
        <v>0</v>
      </c>
      <c r="AO454" s="104">
        <f>Planning!AO$1066</f>
        <v>0</v>
      </c>
      <c r="AP454" s="104">
        <f>Planning!AP$1066</f>
        <v>0</v>
      </c>
      <c r="AQ454" s="104">
        <f>Planning!AQ$1066</f>
        <v>0</v>
      </c>
      <c r="AR454" s="104">
        <f>Planning!AR$1066</f>
        <v>0</v>
      </c>
      <c r="AS454" s="104">
        <f>Planning!AS$1066</f>
        <v>0</v>
      </c>
      <c r="AT454" s="105">
        <f>Planning!AT$1066</f>
        <v>0</v>
      </c>
      <c r="AU454" s="103">
        <f>Planning!AU$1066</f>
        <v>0</v>
      </c>
      <c r="AV454" s="104">
        <f>Planning!AV$1066</f>
        <v>0</v>
      </c>
      <c r="AW454" s="104">
        <f>Planning!AW$1066</f>
        <v>0</v>
      </c>
      <c r="AX454" s="104">
        <f>Planning!AX$1066</f>
        <v>0</v>
      </c>
      <c r="AY454" s="104">
        <f>Planning!AY$1066</f>
        <v>0</v>
      </c>
      <c r="AZ454" s="104">
        <f>Planning!AZ$1066</f>
        <v>0</v>
      </c>
      <c r="BA454" s="104">
        <f>Planning!BA$1066</f>
        <v>0</v>
      </c>
      <c r="BB454" s="105">
        <f>Planning!BB$1066</f>
        <v>0</v>
      </c>
      <c r="BC454" s="72">
        <f>Planning!BC$1066</f>
        <v>0</v>
      </c>
      <c r="BD454" s="107"/>
      <c r="BE454" s="437">
        <f>Planning!BE$1066</f>
        <v>0</v>
      </c>
      <c r="BF454" s="438">
        <f>Planning!BF$1066</f>
        <v>0</v>
      </c>
      <c r="BG454" s="109">
        <f>Planning!BG$1066</f>
        <v>0</v>
      </c>
      <c r="BH454" s="110">
        <f>Planning!BH$1066</f>
        <v>0</v>
      </c>
      <c r="BI454" s="111" t="str">
        <f>Planning!BI$1066</f>
        <v/>
      </c>
      <c r="BJ454" s="112">
        <f>Planning!BJ$1066</f>
        <v>0</v>
      </c>
      <c r="BL454" s="325">
        <f>Planning!BL$1066</f>
        <v>0</v>
      </c>
      <c r="BM454" s="158">
        <f>Planning!BP$1066</f>
        <v>0</v>
      </c>
      <c r="NL454" s="43" t="s">
        <v>63</v>
      </c>
      <c r="NM454" s="43"/>
    </row>
    <row r="455" spans="1:377" s="318" customFormat="1" ht="10.199999999999999" hidden="1" customHeight="1" thickBot="1" x14ac:dyDescent="0.35">
      <c r="A455" s="320"/>
      <c r="B455" s="389"/>
      <c r="C455" s="448"/>
      <c r="D455" s="17"/>
      <c r="E455" s="321"/>
      <c r="F455" s="321"/>
      <c r="G455" s="321"/>
      <c r="H455" s="11"/>
      <c r="I455" s="19"/>
      <c r="J455" s="19"/>
      <c r="K455" s="19"/>
      <c r="L455" s="19"/>
      <c r="M455" s="19"/>
      <c r="N455" s="12"/>
      <c r="O455" s="27"/>
      <c r="P455" s="28"/>
      <c r="Q455" s="27"/>
      <c r="R455" s="28"/>
      <c r="S455" s="27"/>
      <c r="T455" s="28"/>
      <c r="U455" s="27"/>
      <c r="V455" s="28"/>
      <c r="W455" s="27"/>
      <c r="X455" s="28"/>
      <c r="Y455" s="27"/>
      <c r="Z455" s="28"/>
      <c r="AA455" s="27"/>
      <c r="AB455" s="28"/>
      <c r="AC455" s="27"/>
      <c r="AD455" s="28"/>
      <c r="AE455" s="27"/>
      <c r="AF455" s="28"/>
      <c r="AG455" s="27"/>
      <c r="AH455" s="28"/>
      <c r="AI455" s="27"/>
      <c r="AJ455" s="28"/>
      <c r="AK455" s="27"/>
      <c r="AL455" s="28"/>
      <c r="AM455" s="27"/>
      <c r="AN455" s="28"/>
      <c r="AO455" s="27"/>
      <c r="AP455" s="28"/>
      <c r="AQ455" s="27"/>
      <c r="AR455" s="28"/>
      <c r="AS455" s="27"/>
      <c r="AT455" s="28"/>
      <c r="AU455" s="27"/>
      <c r="AV455" s="28"/>
      <c r="AW455" s="27"/>
      <c r="AX455" s="28"/>
      <c r="AY455" s="27"/>
      <c r="AZ455" s="28"/>
      <c r="BA455" s="27"/>
      <c r="BB455" s="28"/>
      <c r="BC455" s="18"/>
      <c r="BD455" s="108"/>
      <c r="BE455" s="114"/>
      <c r="BF455" s="114"/>
      <c r="BG455" s="113"/>
      <c r="BH455" s="114"/>
      <c r="BI455" s="114"/>
      <c r="BJ455" s="114"/>
      <c r="BK455" s="45"/>
      <c r="BL455" s="114"/>
      <c r="BM455" s="159">
        <f>SUM(BM424:BM454)</f>
        <v>0</v>
      </c>
      <c r="NL455" s="43"/>
      <c r="NM455" s="43"/>
    </row>
    <row r="456" spans="1:377" s="183" customFormat="1" ht="10.199999999999999" hidden="1" customHeight="1" thickBot="1" x14ac:dyDescent="0.35">
      <c r="A456" s="316"/>
      <c r="B456" s="315"/>
      <c r="C456" s="461"/>
      <c r="D456" s="461"/>
      <c r="E456" s="461"/>
      <c r="F456" s="461"/>
      <c r="G456" s="461"/>
      <c r="H456" s="461"/>
      <c r="I456" s="461"/>
      <c r="J456" s="461"/>
      <c r="K456" s="461"/>
      <c r="L456" s="461"/>
      <c r="M456" s="461"/>
      <c r="N456" s="461"/>
      <c r="O456" s="461"/>
      <c r="P456" s="461"/>
      <c r="Q456" s="461"/>
      <c r="R456" s="461"/>
      <c r="S456" s="461"/>
      <c r="T456" s="461"/>
      <c r="U456" s="461"/>
      <c r="V456" s="461"/>
      <c r="W456" s="461"/>
      <c r="X456" s="461"/>
      <c r="Y456" s="461"/>
      <c r="Z456" s="461"/>
      <c r="AA456" s="461"/>
      <c r="AB456" s="461"/>
      <c r="AC456" s="461"/>
      <c r="AD456" s="461"/>
      <c r="AE456" s="461"/>
      <c r="AF456" s="461"/>
      <c r="AG456" s="461"/>
      <c r="AH456" s="461"/>
      <c r="AI456" s="461"/>
      <c r="AJ456" s="461"/>
      <c r="AK456" s="461"/>
      <c r="AL456" s="461"/>
      <c r="AM456" s="461"/>
      <c r="AN456" s="461"/>
      <c r="AO456" s="461"/>
      <c r="AP456" s="461"/>
      <c r="AQ456" s="461"/>
      <c r="AR456" s="461"/>
      <c r="AS456" s="461"/>
      <c r="AT456" s="461"/>
      <c r="AU456" s="461"/>
      <c r="AV456" s="461"/>
      <c r="AW456" s="461"/>
      <c r="AX456" s="461"/>
      <c r="AY456" s="461"/>
      <c r="AZ456" s="461"/>
      <c r="BA456" s="461"/>
      <c r="BB456" s="461"/>
      <c r="BC456" s="461"/>
      <c r="BD456" s="317"/>
      <c r="BE456" s="44"/>
      <c r="BF456" s="44"/>
      <c r="BG456" s="44"/>
      <c r="BH456" s="44"/>
      <c r="BI456" s="44"/>
      <c r="BJ456" s="44"/>
      <c r="BL456" s="44"/>
      <c r="BM456" s="44"/>
      <c r="NL456" s="179"/>
      <c r="NM456" s="179"/>
    </row>
    <row r="457" spans="1:377" s="318" customFormat="1" ht="18" hidden="1" customHeight="1" thickBot="1" x14ac:dyDescent="0.35">
      <c r="A457" s="26">
        <v>1</v>
      </c>
      <c r="B457" s="389"/>
      <c r="C457" s="456">
        <f>Prenoms!$B$15</f>
        <v>0</v>
      </c>
      <c r="D457" s="457"/>
      <c r="E457" s="457"/>
      <c r="F457" s="457"/>
      <c r="G457" s="457"/>
      <c r="H457" s="457"/>
      <c r="I457" s="457"/>
      <c r="J457" s="457"/>
      <c r="K457" s="457"/>
      <c r="L457" s="457"/>
      <c r="M457" s="457"/>
      <c r="N457" s="457"/>
      <c r="O457" s="457"/>
      <c r="P457" s="457"/>
      <c r="Q457" s="457"/>
      <c r="R457" s="457"/>
      <c r="S457" s="457"/>
      <c r="T457" s="457"/>
      <c r="U457" s="457"/>
      <c r="V457" s="457"/>
      <c r="W457" s="457"/>
      <c r="X457" s="457"/>
      <c r="Y457" s="457"/>
      <c r="Z457" s="457"/>
      <c r="AA457" s="457"/>
      <c r="AB457" s="457"/>
      <c r="AC457" s="457"/>
      <c r="AD457" s="457"/>
      <c r="AE457" s="457"/>
      <c r="AF457" s="457"/>
      <c r="AG457" s="457"/>
      <c r="AH457" s="457"/>
      <c r="AI457" s="457"/>
      <c r="AJ457" s="457"/>
      <c r="AK457" s="457"/>
      <c r="AL457" s="457"/>
      <c r="AM457" s="457"/>
      <c r="AN457" s="457"/>
      <c r="AO457" s="457"/>
      <c r="AP457" s="457"/>
      <c r="AQ457" s="457"/>
      <c r="AR457" s="457"/>
      <c r="AS457" s="457"/>
      <c r="AT457" s="457"/>
      <c r="AU457" s="457"/>
      <c r="AV457" s="457"/>
      <c r="AW457" s="457"/>
      <c r="AX457" s="457"/>
      <c r="AY457" s="457"/>
      <c r="AZ457" s="457"/>
      <c r="BA457" s="457"/>
      <c r="BB457" s="457"/>
      <c r="BC457" s="457"/>
      <c r="BD457" s="107"/>
      <c r="BE457" s="439" t="s">
        <v>13</v>
      </c>
      <c r="BF457" s="440"/>
      <c r="BG457" s="458" t="s">
        <v>50</v>
      </c>
      <c r="BH457" s="451" t="s">
        <v>54</v>
      </c>
      <c r="BI457" s="452"/>
      <c r="BJ457" s="356" t="s">
        <v>46</v>
      </c>
      <c r="BL457" s="418" t="s">
        <v>55</v>
      </c>
      <c r="BM457" s="359" t="str">
        <f>Planning!BP457</f>
        <v>R prévi</v>
      </c>
      <c r="NL457" s="43"/>
      <c r="NM457" s="43"/>
    </row>
    <row r="458" spans="1:377" s="318" customFormat="1" ht="10.199999999999999" hidden="1" customHeight="1" x14ac:dyDescent="0.25">
      <c r="A458" s="25"/>
      <c r="B458" s="389"/>
      <c r="C458" s="447">
        <f>$C457</f>
        <v>0</v>
      </c>
      <c r="D458" s="16"/>
      <c r="E458" s="409"/>
      <c r="F458" s="409"/>
      <c r="G458" s="409"/>
      <c r="H458" s="10"/>
      <c r="I458" s="10"/>
      <c r="J458" s="10"/>
      <c r="K458" s="10"/>
      <c r="L458" s="10"/>
      <c r="M458" s="10"/>
      <c r="N458" s="367">
        <v>7</v>
      </c>
      <c r="O458" s="367"/>
      <c r="P458" s="367">
        <v>8</v>
      </c>
      <c r="Q458" s="367"/>
      <c r="R458" s="367">
        <v>9</v>
      </c>
      <c r="S458" s="367"/>
      <c r="T458" s="367">
        <v>10</v>
      </c>
      <c r="U458" s="367"/>
      <c r="V458" s="367">
        <v>11</v>
      </c>
      <c r="W458" s="367"/>
      <c r="X458" s="367">
        <v>12</v>
      </c>
      <c r="Y458" s="367"/>
      <c r="Z458" s="367">
        <v>13</v>
      </c>
      <c r="AA458" s="367"/>
      <c r="AB458" s="367">
        <v>14</v>
      </c>
      <c r="AC458" s="367"/>
      <c r="AD458" s="367">
        <v>15</v>
      </c>
      <c r="AE458" s="367"/>
      <c r="AF458" s="367">
        <v>16</v>
      </c>
      <c r="AG458" s="367"/>
      <c r="AH458" s="367">
        <v>17</v>
      </c>
      <c r="AI458" s="367"/>
      <c r="AJ458" s="367">
        <v>18</v>
      </c>
      <c r="AK458" s="367"/>
      <c r="AL458" s="367">
        <v>19</v>
      </c>
      <c r="AM458" s="367"/>
      <c r="AN458" s="367">
        <v>20</v>
      </c>
      <c r="AO458" s="367"/>
      <c r="AP458" s="367">
        <v>21</v>
      </c>
      <c r="AQ458" s="367"/>
      <c r="AR458" s="367">
        <v>22</v>
      </c>
      <c r="AS458" s="367"/>
      <c r="AT458" s="367">
        <v>23</v>
      </c>
      <c r="AU458" s="367"/>
      <c r="AV458" s="367">
        <v>24</v>
      </c>
      <c r="AW458" s="367"/>
      <c r="AX458" s="367">
        <v>1</v>
      </c>
      <c r="AY458" s="367"/>
      <c r="AZ458" s="367">
        <v>2</v>
      </c>
      <c r="BA458" s="367"/>
      <c r="BB458" s="367">
        <v>3</v>
      </c>
      <c r="BC458" s="410"/>
      <c r="BD458" s="107"/>
      <c r="BE458" s="441"/>
      <c r="BF458" s="442"/>
      <c r="BG458" s="459"/>
      <c r="BH458" s="453"/>
      <c r="BI458" s="454"/>
      <c r="BJ458" s="455"/>
      <c r="BL458" s="460"/>
      <c r="BM458" s="360"/>
      <c r="NL458" s="43"/>
      <c r="NM458" s="43"/>
    </row>
    <row r="459" spans="1:377" s="318" customFormat="1" ht="10.199999999999999" hidden="1" customHeight="1" x14ac:dyDescent="0.3">
      <c r="A459" s="25"/>
      <c r="B459" s="389"/>
      <c r="C459" s="447"/>
      <c r="D459" s="15"/>
      <c r="E459" s="398"/>
      <c r="F459" s="398"/>
      <c r="G459" s="398"/>
      <c r="H459" s="399" t="e">
        <f>IF(#REF!&lt;&gt;0,3,0)</f>
        <v>#REF!</v>
      </c>
      <c r="I459" s="449">
        <f>Conges!$B$3</f>
        <v>44896</v>
      </c>
      <c r="J459" s="450"/>
      <c r="K459" s="450"/>
      <c r="L459" s="450"/>
      <c r="M459" s="450"/>
      <c r="N459" s="63" t="str">
        <f>Planning!N$17</f>
        <v/>
      </c>
      <c r="O459" s="97">
        <f>Planning!O$17</f>
        <v>0</v>
      </c>
      <c r="P459" s="98">
        <f>Planning!P$17</f>
        <v>0</v>
      </c>
      <c r="Q459" s="98">
        <f>Planning!Q$17</f>
        <v>0</v>
      </c>
      <c r="R459" s="98">
        <f>Planning!R$17</f>
        <v>0</v>
      </c>
      <c r="S459" s="98">
        <f>Planning!S$17</f>
        <v>0</v>
      </c>
      <c r="T459" s="98">
        <f>Planning!T$17</f>
        <v>0</v>
      </c>
      <c r="U459" s="98">
        <f>Planning!U$17</f>
        <v>0</v>
      </c>
      <c r="V459" s="99">
        <f>Planning!V$17</f>
        <v>0</v>
      </c>
      <c r="W459" s="98">
        <f>Planning!W$17</f>
        <v>0</v>
      </c>
      <c r="X459" s="98">
        <f>Planning!X$17</f>
        <v>0</v>
      </c>
      <c r="Y459" s="98">
        <f>Planning!Y$17</f>
        <v>0</v>
      </c>
      <c r="Z459" s="98">
        <f>Planning!Z$17</f>
        <v>0</v>
      </c>
      <c r="AA459" s="98">
        <f>Planning!AA$17</f>
        <v>0</v>
      </c>
      <c r="AB459" s="98">
        <f>Planning!AB$17</f>
        <v>0</v>
      </c>
      <c r="AC459" s="98">
        <f>Planning!AC$17</f>
        <v>0</v>
      </c>
      <c r="AD459" s="98">
        <f>Planning!AD$17</f>
        <v>0</v>
      </c>
      <c r="AE459" s="97">
        <f>Planning!AE$17</f>
        <v>0</v>
      </c>
      <c r="AF459" s="98">
        <f>Planning!AF$17</f>
        <v>0</v>
      </c>
      <c r="AG459" s="98">
        <f>Planning!AG$17</f>
        <v>0</v>
      </c>
      <c r="AH459" s="98">
        <f>Planning!AH$17</f>
        <v>0</v>
      </c>
      <c r="AI459" s="98">
        <f>Planning!AI$17</f>
        <v>0</v>
      </c>
      <c r="AJ459" s="99">
        <f>Planning!AJ$17</f>
        <v>0</v>
      </c>
      <c r="AK459" s="98">
        <f>Planning!AK$17</f>
        <v>0</v>
      </c>
      <c r="AL459" s="98">
        <f>Planning!AL$17</f>
        <v>0</v>
      </c>
      <c r="AM459" s="98">
        <f>Planning!AM$17</f>
        <v>0</v>
      </c>
      <c r="AN459" s="98">
        <f>Planning!AN$17</f>
        <v>0</v>
      </c>
      <c r="AO459" s="98">
        <f>Planning!AO$17</f>
        <v>0</v>
      </c>
      <c r="AP459" s="98">
        <f>Planning!AP$17</f>
        <v>0</v>
      </c>
      <c r="AQ459" s="98">
        <f>Planning!AQ$17</f>
        <v>0</v>
      </c>
      <c r="AR459" s="98">
        <f>Planning!AR$17</f>
        <v>0</v>
      </c>
      <c r="AS459" s="98">
        <f>Planning!AS$17</f>
        <v>0</v>
      </c>
      <c r="AT459" s="98">
        <f>Planning!AT$17</f>
        <v>0</v>
      </c>
      <c r="AU459" s="97">
        <f>Planning!AU$17</f>
        <v>0</v>
      </c>
      <c r="AV459" s="98">
        <f>Planning!AV$17</f>
        <v>0</v>
      </c>
      <c r="AW459" s="98">
        <f>Planning!AW$17</f>
        <v>0</v>
      </c>
      <c r="AX459" s="98">
        <f>Planning!AX$17</f>
        <v>0</v>
      </c>
      <c r="AY459" s="98">
        <f>Planning!AY$17</f>
        <v>0</v>
      </c>
      <c r="AZ459" s="98">
        <f>Planning!AZ$17</f>
        <v>0</v>
      </c>
      <c r="BA459" s="98">
        <f>Planning!BA$17</f>
        <v>0</v>
      </c>
      <c r="BB459" s="99">
        <f>Planning!BB$17</f>
        <v>0</v>
      </c>
      <c r="BC459" s="67">
        <f>Planning!BC$17</f>
        <v>0</v>
      </c>
      <c r="BD459" s="107"/>
      <c r="BE459" s="431">
        <f>Planning!BE$17</f>
        <v>0</v>
      </c>
      <c r="BF459" s="432">
        <f>Planning!BF$17</f>
        <v>0</v>
      </c>
      <c r="BG459" s="73">
        <f>Planning!BG$17</f>
        <v>0</v>
      </c>
      <c r="BH459" s="74">
        <f>Planning!BH$17</f>
        <v>0</v>
      </c>
      <c r="BI459" s="75" t="str">
        <f>Planning!BI$17</f>
        <v/>
      </c>
      <c r="BJ459" s="76">
        <f>Planning!BJ$17</f>
        <v>0</v>
      </c>
      <c r="BL459" s="322">
        <f>Planning!BL$17</f>
        <v>0</v>
      </c>
      <c r="BM459" s="148">
        <f>Planning!BP$17</f>
        <v>0</v>
      </c>
      <c r="NL459" s="43" t="s">
        <v>63</v>
      </c>
      <c r="NM459" s="43"/>
    </row>
    <row r="460" spans="1:377" s="318" customFormat="1" ht="10.199999999999999" hidden="1" customHeight="1" x14ac:dyDescent="0.3">
      <c r="A460" s="25"/>
      <c r="B460" s="389"/>
      <c r="C460" s="447"/>
      <c r="D460" s="15"/>
      <c r="E460" s="398"/>
      <c r="F460" s="398"/>
      <c r="G460" s="398"/>
      <c r="H460" s="399"/>
      <c r="I460" s="445">
        <f>Conges!$B$4</f>
        <v>44897</v>
      </c>
      <c r="J460" s="446"/>
      <c r="K460" s="446"/>
      <c r="L460" s="446"/>
      <c r="M460" s="446"/>
      <c r="N460" s="81" t="str">
        <f>Planning!N$52</f>
        <v/>
      </c>
      <c r="O460" s="100">
        <f>Planning!O$52</f>
        <v>0</v>
      </c>
      <c r="P460" s="101">
        <f>Planning!P$52</f>
        <v>0</v>
      </c>
      <c r="Q460" s="101">
        <f>Planning!Q$52</f>
        <v>0</v>
      </c>
      <c r="R460" s="101">
        <f>Planning!R$52</f>
        <v>0</v>
      </c>
      <c r="S460" s="101">
        <f>Planning!S$52</f>
        <v>0</v>
      </c>
      <c r="T460" s="101">
        <f>Planning!T$52</f>
        <v>0</v>
      </c>
      <c r="U460" s="101">
        <f>Planning!U$52</f>
        <v>0</v>
      </c>
      <c r="V460" s="102">
        <f>Planning!V$52</f>
        <v>0</v>
      </c>
      <c r="W460" s="101">
        <f>Planning!W$52</f>
        <v>0</v>
      </c>
      <c r="X460" s="101">
        <f>Planning!X$52</f>
        <v>0</v>
      </c>
      <c r="Y460" s="101">
        <f>Planning!Y$52</f>
        <v>0</v>
      </c>
      <c r="Z460" s="101">
        <f>Planning!Z$52</f>
        <v>0</v>
      </c>
      <c r="AA460" s="101">
        <f>Planning!AA$52</f>
        <v>0</v>
      </c>
      <c r="AB460" s="101">
        <f>Planning!AB$52</f>
        <v>0</v>
      </c>
      <c r="AC460" s="101">
        <f>Planning!AC$52</f>
        <v>0</v>
      </c>
      <c r="AD460" s="101">
        <f>Planning!AD$52</f>
        <v>0</v>
      </c>
      <c r="AE460" s="100">
        <f>Planning!AE$52</f>
        <v>0</v>
      </c>
      <c r="AF460" s="101">
        <f>Planning!AF$52</f>
        <v>0</v>
      </c>
      <c r="AG460" s="101">
        <f>Planning!AG$52</f>
        <v>0</v>
      </c>
      <c r="AH460" s="101">
        <f>Planning!AH$52</f>
        <v>0</v>
      </c>
      <c r="AI460" s="101">
        <f>Planning!AI$52</f>
        <v>0</v>
      </c>
      <c r="AJ460" s="102">
        <f>Planning!AJ$52</f>
        <v>0</v>
      </c>
      <c r="AK460" s="101">
        <f>Planning!AK$52</f>
        <v>0</v>
      </c>
      <c r="AL460" s="101">
        <f>Planning!AL$52</f>
        <v>0</v>
      </c>
      <c r="AM460" s="101">
        <f>Planning!AM$52</f>
        <v>0</v>
      </c>
      <c r="AN460" s="101">
        <f>Planning!AN$52</f>
        <v>0</v>
      </c>
      <c r="AO460" s="101">
        <f>Planning!AO$52</f>
        <v>0</v>
      </c>
      <c r="AP460" s="101">
        <f>Planning!AP$52</f>
        <v>0</v>
      </c>
      <c r="AQ460" s="101">
        <f>Planning!AQ$52</f>
        <v>0</v>
      </c>
      <c r="AR460" s="101">
        <f>Planning!AR$52</f>
        <v>0</v>
      </c>
      <c r="AS460" s="101">
        <f>Planning!AS$52</f>
        <v>0</v>
      </c>
      <c r="AT460" s="101">
        <f>Planning!AT$52</f>
        <v>0</v>
      </c>
      <c r="AU460" s="100">
        <f>Planning!AU$52</f>
        <v>0</v>
      </c>
      <c r="AV460" s="101">
        <f>Planning!AV$52</f>
        <v>0</v>
      </c>
      <c r="AW460" s="101">
        <f>Planning!AW$52</f>
        <v>0</v>
      </c>
      <c r="AX460" s="101">
        <f>Planning!AX$52</f>
        <v>0</v>
      </c>
      <c r="AY460" s="101">
        <f>Planning!AY$52</f>
        <v>0</v>
      </c>
      <c r="AZ460" s="101">
        <f>Planning!AZ$52</f>
        <v>0</v>
      </c>
      <c r="BA460" s="101">
        <f>Planning!BA$52</f>
        <v>0</v>
      </c>
      <c r="BB460" s="102">
        <f>Planning!BB$52</f>
        <v>0</v>
      </c>
      <c r="BC460" s="85">
        <f>Planning!BC$52</f>
        <v>0</v>
      </c>
      <c r="BD460" s="107"/>
      <c r="BE460" s="435">
        <f>Planning!BE$52</f>
        <v>0</v>
      </c>
      <c r="BF460" s="436">
        <f>Planning!BF$52</f>
        <v>0</v>
      </c>
      <c r="BG460" s="91">
        <f>Planning!BG$52</f>
        <v>0</v>
      </c>
      <c r="BH460" s="92">
        <f>Planning!BH$52</f>
        <v>0</v>
      </c>
      <c r="BI460" s="93" t="str">
        <f>Planning!BI$52</f>
        <v/>
      </c>
      <c r="BJ460" s="94">
        <f>Planning!BJ$52</f>
        <v>0</v>
      </c>
      <c r="BL460" s="324">
        <f>Planning!BL$52</f>
        <v>0</v>
      </c>
      <c r="BM460" s="149">
        <f>Planning!BP$52</f>
        <v>0</v>
      </c>
      <c r="NL460" s="43" t="s">
        <v>63</v>
      </c>
      <c r="NM460" s="43"/>
    </row>
    <row r="461" spans="1:377" s="318" customFormat="1" ht="10.199999999999999" hidden="1" customHeight="1" x14ac:dyDescent="0.25">
      <c r="A461" s="25"/>
      <c r="B461" s="389"/>
      <c r="C461" s="447"/>
      <c r="D461" s="15"/>
      <c r="E461" s="397"/>
      <c r="F461" s="397"/>
      <c r="G461" s="397"/>
      <c r="H461" s="399"/>
      <c r="I461" s="443">
        <f>Conges!$B$5</f>
        <v>44898</v>
      </c>
      <c r="J461" s="444"/>
      <c r="K461" s="444"/>
      <c r="L461" s="444"/>
      <c r="M461" s="444"/>
      <c r="N461" s="68" t="str">
        <f>Planning!N$87</f>
        <v/>
      </c>
      <c r="O461" s="103">
        <f>Planning!O$87</f>
        <v>0</v>
      </c>
      <c r="P461" s="104">
        <f>Planning!P$87</f>
        <v>0</v>
      </c>
      <c r="Q461" s="104">
        <f>Planning!Q$87</f>
        <v>0</v>
      </c>
      <c r="R461" s="104">
        <f>Planning!R$87</f>
        <v>0</v>
      </c>
      <c r="S461" s="104">
        <f>Planning!S$87</f>
        <v>0</v>
      </c>
      <c r="T461" s="104">
        <f>Planning!T$87</f>
        <v>0</v>
      </c>
      <c r="U461" s="104">
        <f>Planning!U$87</f>
        <v>0</v>
      </c>
      <c r="V461" s="105">
        <f>Planning!V$87</f>
        <v>0</v>
      </c>
      <c r="W461" s="104">
        <f>Planning!W$87</f>
        <v>0</v>
      </c>
      <c r="X461" s="104">
        <f>Planning!X$87</f>
        <v>0</v>
      </c>
      <c r="Y461" s="104">
        <f>Planning!Y$87</f>
        <v>0</v>
      </c>
      <c r="Z461" s="104">
        <f>Planning!Z$87</f>
        <v>0</v>
      </c>
      <c r="AA461" s="104">
        <f>Planning!AA$87</f>
        <v>0</v>
      </c>
      <c r="AB461" s="104">
        <f>Planning!AB$87</f>
        <v>0</v>
      </c>
      <c r="AC461" s="104">
        <f>Planning!AC$87</f>
        <v>0</v>
      </c>
      <c r="AD461" s="104">
        <f>Planning!AD$87</f>
        <v>0</v>
      </c>
      <c r="AE461" s="103">
        <f>Planning!AE$87</f>
        <v>0</v>
      </c>
      <c r="AF461" s="104">
        <f>Planning!AF$87</f>
        <v>0</v>
      </c>
      <c r="AG461" s="104">
        <f>Planning!AG$87</f>
        <v>0</v>
      </c>
      <c r="AH461" s="104">
        <f>Planning!AH$87</f>
        <v>0</v>
      </c>
      <c r="AI461" s="104">
        <f>Planning!AI$87</f>
        <v>0</v>
      </c>
      <c r="AJ461" s="105">
        <f>Planning!AJ$87</f>
        <v>0</v>
      </c>
      <c r="AK461" s="104">
        <f>Planning!AK$87</f>
        <v>0</v>
      </c>
      <c r="AL461" s="104">
        <f>Planning!AL$87</f>
        <v>0</v>
      </c>
      <c r="AM461" s="104">
        <f>Planning!AM$87</f>
        <v>0</v>
      </c>
      <c r="AN461" s="104">
        <f>Planning!AN$87</f>
        <v>0</v>
      </c>
      <c r="AO461" s="104">
        <f>Planning!AO$87</f>
        <v>0</v>
      </c>
      <c r="AP461" s="104">
        <f>Planning!AP$87</f>
        <v>0</v>
      </c>
      <c r="AQ461" s="104">
        <f>Planning!AQ$87</f>
        <v>0</v>
      </c>
      <c r="AR461" s="104">
        <f>Planning!AR$87</f>
        <v>0</v>
      </c>
      <c r="AS461" s="104">
        <f>Planning!AS$87</f>
        <v>0</v>
      </c>
      <c r="AT461" s="104">
        <f>Planning!AT$87</f>
        <v>0</v>
      </c>
      <c r="AU461" s="103">
        <f>Planning!AU$87</f>
        <v>0</v>
      </c>
      <c r="AV461" s="104">
        <f>Planning!AV$87</f>
        <v>0</v>
      </c>
      <c r="AW461" s="104">
        <f>Planning!AW$87</f>
        <v>0</v>
      </c>
      <c r="AX461" s="104">
        <f>Planning!AX$87</f>
        <v>0</v>
      </c>
      <c r="AY461" s="104">
        <f>Planning!AY$87</f>
        <v>0</v>
      </c>
      <c r="AZ461" s="104">
        <f>Planning!AZ$87</f>
        <v>0</v>
      </c>
      <c r="BA461" s="104">
        <f>Planning!BA$87</f>
        <v>0</v>
      </c>
      <c r="BB461" s="105">
        <f>Planning!BB$87</f>
        <v>0</v>
      </c>
      <c r="BC461" s="72">
        <f>Planning!BC$87</f>
        <v>0</v>
      </c>
      <c r="BD461" s="107"/>
      <c r="BE461" s="433">
        <f>Planning!BE$87</f>
        <v>0</v>
      </c>
      <c r="BF461" s="434">
        <f>Planning!BF$87</f>
        <v>0</v>
      </c>
      <c r="BG461" s="77">
        <f>Planning!BG$87</f>
        <v>0</v>
      </c>
      <c r="BH461" s="78">
        <f>Planning!BH$87</f>
        <v>0</v>
      </c>
      <c r="BI461" s="79" t="str">
        <f>Planning!BI$87</f>
        <v/>
      </c>
      <c r="BJ461" s="80">
        <f>Planning!BJ$87</f>
        <v>0</v>
      </c>
      <c r="BL461" s="323">
        <f>Planning!BL$87</f>
        <v>0</v>
      </c>
      <c r="BM461" s="150">
        <f>Planning!BP$87</f>
        <v>0</v>
      </c>
      <c r="NL461" s="43" t="s">
        <v>63</v>
      </c>
      <c r="NM461" s="43"/>
    </row>
    <row r="462" spans="1:377" s="318" customFormat="1" ht="10.199999999999999" hidden="1" customHeight="1" x14ac:dyDescent="0.3">
      <c r="A462" s="25"/>
      <c r="B462" s="389"/>
      <c r="C462" s="447"/>
      <c r="D462" s="15"/>
      <c r="E462" s="398"/>
      <c r="F462" s="398"/>
      <c r="G462" s="398"/>
      <c r="H462" s="399"/>
      <c r="I462" s="445">
        <f>Conges!$B$6</f>
        <v>44899</v>
      </c>
      <c r="J462" s="446"/>
      <c r="K462" s="446"/>
      <c r="L462" s="446"/>
      <c r="M462" s="446"/>
      <c r="N462" s="81" t="str">
        <f>Planning!N$122</f>
        <v/>
      </c>
      <c r="O462" s="100">
        <f>Planning!O$122</f>
        <v>0</v>
      </c>
      <c r="P462" s="101">
        <f>Planning!P$122</f>
        <v>0</v>
      </c>
      <c r="Q462" s="101">
        <f>Planning!Q$122</f>
        <v>0</v>
      </c>
      <c r="R462" s="101">
        <f>Planning!R$122</f>
        <v>0</v>
      </c>
      <c r="S462" s="101">
        <f>Planning!S$122</f>
        <v>0</v>
      </c>
      <c r="T462" s="101">
        <f>Planning!T$122</f>
        <v>0</v>
      </c>
      <c r="U462" s="101">
        <f>Planning!U$122</f>
        <v>0</v>
      </c>
      <c r="V462" s="102">
        <f>Planning!V$122</f>
        <v>0</v>
      </c>
      <c r="W462" s="101">
        <f>Planning!W$122</f>
        <v>0</v>
      </c>
      <c r="X462" s="101">
        <f>Planning!X$122</f>
        <v>0</v>
      </c>
      <c r="Y462" s="101">
        <f>Planning!Y$122</f>
        <v>0</v>
      </c>
      <c r="Z462" s="101">
        <f>Planning!Z$122</f>
        <v>0</v>
      </c>
      <c r="AA462" s="101">
        <f>Planning!AA$122</f>
        <v>0</v>
      </c>
      <c r="AB462" s="101">
        <f>Planning!AB$122</f>
        <v>0</v>
      </c>
      <c r="AC462" s="101">
        <f>Planning!AC$122</f>
        <v>0</v>
      </c>
      <c r="AD462" s="101">
        <f>Planning!AD$122</f>
        <v>0</v>
      </c>
      <c r="AE462" s="100">
        <f>Planning!AE$122</f>
        <v>0</v>
      </c>
      <c r="AF462" s="101">
        <f>Planning!AF$122</f>
        <v>0</v>
      </c>
      <c r="AG462" s="101">
        <f>Planning!AG$122</f>
        <v>0</v>
      </c>
      <c r="AH462" s="101">
        <f>Planning!AH$122</f>
        <v>0</v>
      </c>
      <c r="AI462" s="101">
        <f>Planning!AI$122</f>
        <v>0</v>
      </c>
      <c r="AJ462" s="102">
        <f>Planning!AJ$122</f>
        <v>0</v>
      </c>
      <c r="AK462" s="101">
        <f>Planning!AK$122</f>
        <v>0</v>
      </c>
      <c r="AL462" s="101">
        <f>Planning!AL$122</f>
        <v>0</v>
      </c>
      <c r="AM462" s="101">
        <f>Planning!AM$122</f>
        <v>0</v>
      </c>
      <c r="AN462" s="101">
        <f>Planning!AN$122</f>
        <v>0</v>
      </c>
      <c r="AO462" s="101">
        <f>Planning!AO$122</f>
        <v>0</v>
      </c>
      <c r="AP462" s="101">
        <f>Planning!AP$122</f>
        <v>0</v>
      </c>
      <c r="AQ462" s="101">
        <f>Planning!AQ$122</f>
        <v>0</v>
      </c>
      <c r="AR462" s="101">
        <f>Planning!AR$122</f>
        <v>0</v>
      </c>
      <c r="AS462" s="101">
        <f>Planning!AS$122</f>
        <v>0</v>
      </c>
      <c r="AT462" s="101">
        <f>Planning!AT$122</f>
        <v>0</v>
      </c>
      <c r="AU462" s="100">
        <f>Planning!AU$122</f>
        <v>0</v>
      </c>
      <c r="AV462" s="101">
        <f>Planning!AV$122</f>
        <v>0</v>
      </c>
      <c r="AW462" s="101">
        <f>Planning!AW$122</f>
        <v>0</v>
      </c>
      <c r="AX462" s="101">
        <f>Planning!AX$122</f>
        <v>0</v>
      </c>
      <c r="AY462" s="101">
        <f>Planning!AY$122</f>
        <v>0</v>
      </c>
      <c r="AZ462" s="101">
        <f>Planning!AZ$122</f>
        <v>0</v>
      </c>
      <c r="BA462" s="101">
        <f>Planning!BA$122</f>
        <v>0</v>
      </c>
      <c r="BB462" s="102">
        <f>Planning!BB$122</f>
        <v>0</v>
      </c>
      <c r="BC462" s="85">
        <f>Planning!BC$122</f>
        <v>0</v>
      </c>
      <c r="BD462" s="107"/>
      <c r="BE462" s="435">
        <f>Planning!BE$122</f>
        <v>0</v>
      </c>
      <c r="BF462" s="436">
        <f>Planning!BF$122</f>
        <v>0</v>
      </c>
      <c r="BG462" s="91">
        <f>Planning!BG$122</f>
        <v>0</v>
      </c>
      <c r="BH462" s="92">
        <f>Planning!BH$122</f>
        <v>0</v>
      </c>
      <c r="BI462" s="93" t="str">
        <f>Planning!BI$122</f>
        <v/>
      </c>
      <c r="BJ462" s="94">
        <f>Planning!BJ$122</f>
        <v>0</v>
      </c>
      <c r="BL462" s="324">
        <f>Planning!BL$122</f>
        <v>0</v>
      </c>
      <c r="BM462" s="149">
        <f>Planning!BP$122</f>
        <v>0</v>
      </c>
      <c r="NL462" s="43" t="s">
        <v>63</v>
      </c>
      <c r="NM462" s="43"/>
    </row>
    <row r="463" spans="1:377" s="318" customFormat="1" ht="10.199999999999999" hidden="1" customHeight="1" x14ac:dyDescent="0.3">
      <c r="A463" s="25"/>
      <c r="B463" s="389"/>
      <c r="C463" s="447"/>
      <c r="D463" s="15"/>
      <c r="E463" s="398"/>
      <c r="F463" s="398"/>
      <c r="G463" s="398"/>
      <c r="H463" s="399"/>
      <c r="I463" s="443">
        <f>Conges!$B$7</f>
        <v>44900</v>
      </c>
      <c r="J463" s="444"/>
      <c r="K463" s="444"/>
      <c r="L463" s="444"/>
      <c r="M463" s="444"/>
      <c r="N463" s="68" t="str">
        <f>Planning!N$157</f>
        <v/>
      </c>
      <c r="O463" s="103">
        <f>Planning!O$157</f>
        <v>0</v>
      </c>
      <c r="P463" s="104">
        <f>Planning!P$157</f>
        <v>0</v>
      </c>
      <c r="Q463" s="104">
        <f>Planning!Q$157</f>
        <v>0</v>
      </c>
      <c r="R463" s="104">
        <f>Planning!R$157</f>
        <v>0</v>
      </c>
      <c r="S463" s="104">
        <f>Planning!S$157</f>
        <v>0</v>
      </c>
      <c r="T463" s="104">
        <f>Planning!T$157</f>
        <v>0</v>
      </c>
      <c r="U463" s="104">
        <f>Planning!U$157</f>
        <v>0</v>
      </c>
      <c r="V463" s="105">
        <f>Planning!V$157</f>
        <v>0</v>
      </c>
      <c r="W463" s="104">
        <f>Planning!W$157</f>
        <v>0</v>
      </c>
      <c r="X463" s="104">
        <f>Planning!X$157</f>
        <v>0</v>
      </c>
      <c r="Y463" s="104">
        <f>Planning!Y$157</f>
        <v>0</v>
      </c>
      <c r="Z463" s="104">
        <f>Planning!Z$157</f>
        <v>0</v>
      </c>
      <c r="AA463" s="104">
        <f>Planning!AA$157</f>
        <v>0</v>
      </c>
      <c r="AB463" s="104">
        <f>Planning!AB$157</f>
        <v>0</v>
      </c>
      <c r="AC463" s="104">
        <f>Planning!AC$157</f>
        <v>0</v>
      </c>
      <c r="AD463" s="104">
        <f>Planning!AD$157</f>
        <v>0</v>
      </c>
      <c r="AE463" s="103">
        <f>Planning!AE$157</f>
        <v>0</v>
      </c>
      <c r="AF463" s="104">
        <f>Planning!AF$157</f>
        <v>0</v>
      </c>
      <c r="AG463" s="104">
        <f>Planning!AG$157</f>
        <v>0</v>
      </c>
      <c r="AH463" s="104">
        <f>Planning!AH$157</f>
        <v>0</v>
      </c>
      <c r="AI463" s="104">
        <f>Planning!AI$157</f>
        <v>0</v>
      </c>
      <c r="AJ463" s="105">
        <f>Planning!AJ$157</f>
        <v>0</v>
      </c>
      <c r="AK463" s="104">
        <f>Planning!AK$157</f>
        <v>0</v>
      </c>
      <c r="AL463" s="104">
        <f>Planning!AL$157</f>
        <v>0</v>
      </c>
      <c r="AM463" s="104">
        <f>Planning!AM$157</f>
        <v>0</v>
      </c>
      <c r="AN463" s="104">
        <f>Planning!AN$157</f>
        <v>0</v>
      </c>
      <c r="AO463" s="104">
        <f>Planning!AO$157</f>
        <v>0</v>
      </c>
      <c r="AP463" s="104">
        <f>Planning!AP$157</f>
        <v>0</v>
      </c>
      <c r="AQ463" s="104">
        <f>Planning!AQ$157</f>
        <v>0</v>
      </c>
      <c r="AR463" s="104">
        <f>Planning!AR$157</f>
        <v>0</v>
      </c>
      <c r="AS463" s="104">
        <f>Planning!AS$157</f>
        <v>0</v>
      </c>
      <c r="AT463" s="104">
        <f>Planning!AT$157</f>
        <v>0</v>
      </c>
      <c r="AU463" s="103">
        <f>Planning!AU$157</f>
        <v>0</v>
      </c>
      <c r="AV463" s="104">
        <f>Planning!AV$157</f>
        <v>0</v>
      </c>
      <c r="AW463" s="104">
        <f>Planning!AW$157</f>
        <v>0</v>
      </c>
      <c r="AX463" s="104">
        <f>Planning!AX$157</f>
        <v>0</v>
      </c>
      <c r="AY463" s="104">
        <f>Planning!AY$157</f>
        <v>0</v>
      </c>
      <c r="AZ463" s="104">
        <f>Planning!AZ$157</f>
        <v>0</v>
      </c>
      <c r="BA463" s="104">
        <f>Planning!BA$157</f>
        <v>0</v>
      </c>
      <c r="BB463" s="105">
        <f>Planning!BB$157</f>
        <v>0</v>
      </c>
      <c r="BC463" s="72">
        <f>Planning!BC$157</f>
        <v>0</v>
      </c>
      <c r="BD463" s="107"/>
      <c r="BE463" s="433">
        <f>Planning!BE$157</f>
        <v>0</v>
      </c>
      <c r="BF463" s="434">
        <f>Planning!BF$157</f>
        <v>0</v>
      </c>
      <c r="BG463" s="77">
        <f>Planning!BG$157</f>
        <v>0</v>
      </c>
      <c r="BH463" s="78">
        <f>Planning!BH$157</f>
        <v>0</v>
      </c>
      <c r="BI463" s="79" t="str">
        <f>Planning!BI$157</f>
        <v/>
      </c>
      <c r="BJ463" s="80">
        <f>Planning!BJ$157</f>
        <v>0</v>
      </c>
      <c r="BL463" s="323">
        <f>Planning!BL$157</f>
        <v>0</v>
      </c>
      <c r="BM463" s="150">
        <f>Planning!BP$157</f>
        <v>0</v>
      </c>
      <c r="NL463" s="43" t="s">
        <v>63</v>
      </c>
      <c r="NM463" s="43"/>
    </row>
    <row r="464" spans="1:377" s="318" customFormat="1" ht="10.199999999999999" hidden="1" customHeight="1" x14ac:dyDescent="0.3">
      <c r="A464" s="25"/>
      <c r="B464" s="389"/>
      <c r="C464" s="447"/>
      <c r="D464" s="15"/>
      <c r="E464" s="408" t="str">
        <f>Planning!$E$9</f>
        <v>CREPIERE</v>
      </c>
      <c r="F464" s="408"/>
      <c r="G464" s="131">
        <f>(COUNTIF(O459:BB489,Planning!$MT$3))/2</f>
        <v>0</v>
      </c>
      <c r="H464" s="399"/>
      <c r="I464" s="445">
        <f>Conges!$B$8</f>
        <v>44901</v>
      </c>
      <c r="J464" s="446"/>
      <c r="K464" s="446"/>
      <c r="L464" s="446"/>
      <c r="M464" s="446"/>
      <c r="N464" s="81" t="str">
        <f>Planning!N$192</f>
        <v/>
      </c>
      <c r="O464" s="100">
        <f>Planning!O$192</f>
        <v>0</v>
      </c>
      <c r="P464" s="101">
        <f>Planning!P$192</f>
        <v>0</v>
      </c>
      <c r="Q464" s="101">
        <f>Planning!Q$192</f>
        <v>0</v>
      </c>
      <c r="R464" s="101">
        <f>Planning!R$192</f>
        <v>0</v>
      </c>
      <c r="S464" s="101">
        <f>Planning!S$192</f>
        <v>0</v>
      </c>
      <c r="T464" s="101">
        <f>Planning!T$192</f>
        <v>0</v>
      </c>
      <c r="U464" s="101">
        <f>Planning!U$192</f>
        <v>0</v>
      </c>
      <c r="V464" s="102">
        <f>Planning!V$192</f>
        <v>0</v>
      </c>
      <c r="W464" s="101">
        <f>Planning!W$192</f>
        <v>0</v>
      </c>
      <c r="X464" s="101">
        <f>Planning!X$192</f>
        <v>0</v>
      </c>
      <c r="Y464" s="101">
        <f>Planning!Y$192</f>
        <v>0</v>
      </c>
      <c r="Z464" s="101">
        <f>Planning!Z$192</f>
        <v>0</v>
      </c>
      <c r="AA464" s="101">
        <f>Planning!AA$192</f>
        <v>0</v>
      </c>
      <c r="AB464" s="101">
        <f>Planning!AB$192</f>
        <v>0</v>
      </c>
      <c r="AC464" s="101">
        <f>Planning!AC$192</f>
        <v>0</v>
      </c>
      <c r="AD464" s="101">
        <f>Planning!AD$192</f>
        <v>0</v>
      </c>
      <c r="AE464" s="100">
        <f>Planning!AE$192</f>
        <v>0</v>
      </c>
      <c r="AF464" s="101">
        <f>Planning!AF$192</f>
        <v>0</v>
      </c>
      <c r="AG464" s="101">
        <f>Planning!AG$192</f>
        <v>0</v>
      </c>
      <c r="AH464" s="101">
        <f>Planning!AH$192</f>
        <v>0</v>
      </c>
      <c r="AI464" s="101">
        <f>Planning!AI$192</f>
        <v>0</v>
      </c>
      <c r="AJ464" s="102">
        <f>Planning!AJ$192</f>
        <v>0</v>
      </c>
      <c r="AK464" s="101">
        <f>Planning!AK$192</f>
        <v>0</v>
      </c>
      <c r="AL464" s="101">
        <f>Planning!AL$192</f>
        <v>0</v>
      </c>
      <c r="AM464" s="101">
        <f>Planning!AM$192</f>
        <v>0</v>
      </c>
      <c r="AN464" s="101">
        <f>Planning!AN$192</f>
        <v>0</v>
      </c>
      <c r="AO464" s="101">
        <f>Planning!AO$192</f>
        <v>0</v>
      </c>
      <c r="AP464" s="101">
        <f>Planning!AP$192</f>
        <v>0</v>
      </c>
      <c r="AQ464" s="101">
        <f>Planning!AQ$192</f>
        <v>0</v>
      </c>
      <c r="AR464" s="101">
        <f>Planning!AR$192</f>
        <v>0</v>
      </c>
      <c r="AS464" s="101">
        <f>Planning!AS$192</f>
        <v>0</v>
      </c>
      <c r="AT464" s="101">
        <f>Planning!AT$192</f>
        <v>0</v>
      </c>
      <c r="AU464" s="100">
        <f>Planning!AU$192</f>
        <v>0</v>
      </c>
      <c r="AV464" s="101">
        <f>Planning!AV$192</f>
        <v>0</v>
      </c>
      <c r="AW464" s="101">
        <f>Planning!AW$192</f>
        <v>0</v>
      </c>
      <c r="AX464" s="101">
        <f>Planning!AX$192</f>
        <v>0</v>
      </c>
      <c r="AY464" s="101">
        <f>Planning!AY$192</f>
        <v>0</v>
      </c>
      <c r="AZ464" s="101">
        <f>Planning!AZ$192</f>
        <v>0</v>
      </c>
      <c r="BA464" s="101">
        <f>Planning!BA$192</f>
        <v>0</v>
      </c>
      <c r="BB464" s="102">
        <f>Planning!BB$192</f>
        <v>0</v>
      </c>
      <c r="BC464" s="85">
        <f>Planning!BC$192</f>
        <v>0</v>
      </c>
      <c r="BD464" s="107"/>
      <c r="BE464" s="435">
        <f>Planning!BE$192</f>
        <v>0</v>
      </c>
      <c r="BF464" s="436">
        <f>Planning!BF$192</f>
        <v>0</v>
      </c>
      <c r="BG464" s="91">
        <f>Planning!BG$192</f>
        <v>0</v>
      </c>
      <c r="BH464" s="92">
        <f>Planning!BH$192</f>
        <v>0</v>
      </c>
      <c r="BI464" s="93" t="str">
        <f>Planning!BI$192</f>
        <v/>
      </c>
      <c r="BJ464" s="94">
        <f>Planning!BJ$192</f>
        <v>0</v>
      </c>
      <c r="BL464" s="324">
        <f>Planning!BL$192</f>
        <v>0</v>
      </c>
      <c r="BM464" s="149">
        <f>Planning!BP$192</f>
        <v>0</v>
      </c>
      <c r="NL464" s="43" t="s">
        <v>63</v>
      </c>
      <c r="NM464" s="43"/>
    </row>
    <row r="465" spans="1:377" s="318" customFormat="1" ht="10.199999999999999" hidden="1" customHeight="1" x14ac:dyDescent="0.3">
      <c r="A465" s="25"/>
      <c r="B465" s="389"/>
      <c r="C465" s="447"/>
      <c r="D465" s="15"/>
      <c r="E465" s="411" t="str">
        <f>Planning!$E$10</f>
        <v>BRASSERIE</v>
      </c>
      <c r="F465" s="411"/>
      <c r="G465" s="132">
        <f>(COUNTIF(O459:BB489,Planning!$MV$3))/2</f>
        <v>0</v>
      </c>
      <c r="H465" s="399"/>
      <c r="I465" s="443">
        <f>Conges!$B$9</f>
        <v>44902</v>
      </c>
      <c r="J465" s="444"/>
      <c r="K465" s="444"/>
      <c r="L465" s="444"/>
      <c r="M465" s="444"/>
      <c r="N465" s="68" t="str">
        <f>Planning!N$227</f>
        <v/>
      </c>
      <c r="O465" s="103">
        <f>Planning!O$227</f>
        <v>0</v>
      </c>
      <c r="P465" s="104">
        <f>Planning!P$227</f>
        <v>0</v>
      </c>
      <c r="Q465" s="104">
        <f>Planning!Q$227</f>
        <v>0</v>
      </c>
      <c r="R465" s="104">
        <f>Planning!R$227</f>
        <v>0</v>
      </c>
      <c r="S465" s="104">
        <f>Planning!S$227</f>
        <v>0</v>
      </c>
      <c r="T465" s="104">
        <f>Planning!T$227</f>
        <v>0</v>
      </c>
      <c r="U465" s="104">
        <f>Planning!U$227</f>
        <v>0</v>
      </c>
      <c r="V465" s="105">
        <f>Planning!V$227</f>
        <v>0</v>
      </c>
      <c r="W465" s="104">
        <f>Planning!W$227</f>
        <v>0</v>
      </c>
      <c r="X465" s="104">
        <f>Planning!X$227</f>
        <v>0</v>
      </c>
      <c r="Y465" s="104">
        <f>Planning!Y$227</f>
        <v>0</v>
      </c>
      <c r="Z465" s="104">
        <f>Planning!Z$227</f>
        <v>0</v>
      </c>
      <c r="AA465" s="104">
        <f>Planning!AA$227</f>
        <v>0</v>
      </c>
      <c r="AB465" s="104">
        <f>Planning!AB$227</f>
        <v>0</v>
      </c>
      <c r="AC465" s="104">
        <f>Planning!AC$227</f>
        <v>0</v>
      </c>
      <c r="AD465" s="104">
        <f>Planning!AD$227</f>
        <v>0</v>
      </c>
      <c r="AE465" s="103">
        <f>Planning!AE$227</f>
        <v>0</v>
      </c>
      <c r="AF465" s="104">
        <f>Planning!AF$227</f>
        <v>0</v>
      </c>
      <c r="AG465" s="104">
        <f>Planning!AG$227</f>
        <v>0</v>
      </c>
      <c r="AH465" s="104">
        <f>Planning!AH$227</f>
        <v>0</v>
      </c>
      <c r="AI465" s="104">
        <f>Planning!AI$227</f>
        <v>0</v>
      </c>
      <c r="AJ465" s="105">
        <f>Planning!AJ$227</f>
        <v>0</v>
      </c>
      <c r="AK465" s="104">
        <f>Planning!AK$227</f>
        <v>0</v>
      </c>
      <c r="AL465" s="104">
        <f>Planning!AL$227</f>
        <v>0</v>
      </c>
      <c r="AM465" s="104">
        <f>Planning!AM$227</f>
        <v>0</v>
      </c>
      <c r="AN465" s="104">
        <f>Planning!AN$227</f>
        <v>0</v>
      </c>
      <c r="AO465" s="104">
        <f>Planning!AO$227</f>
        <v>0</v>
      </c>
      <c r="AP465" s="104">
        <f>Planning!AP$227</f>
        <v>0</v>
      </c>
      <c r="AQ465" s="104">
        <f>Planning!AQ$227</f>
        <v>0</v>
      </c>
      <c r="AR465" s="104">
        <f>Planning!AR$227</f>
        <v>0</v>
      </c>
      <c r="AS465" s="104">
        <f>Planning!AS$227</f>
        <v>0</v>
      </c>
      <c r="AT465" s="104">
        <f>Planning!AT$227</f>
        <v>0</v>
      </c>
      <c r="AU465" s="103">
        <f>Planning!AU$227</f>
        <v>0</v>
      </c>
      <c r="AV465" s="104">
        <f>Planning!AV$227</f>
        <v>0</v>
      </c>
      <c r="AW465" s="104">
        <f>Planning!AW$227</f>
        <v>0</v>
      </c>
      <c r="AX465" s="104">
        <f>Planning!AX$227</f>
        <v>0</v>
      </c>
      <c r="AY465" s="104">
        <f>Planning!AY$227</f>
        <v>0</v>
      </c>
      <c r="AZ465" s="104">
        <f>Planning!AZ$227</f>
        <v>0</v>
      </c>
      <c r="BA465" s="104">
        <f>Planning!BA$227</f>
        <v>0</v>
      </c>
      <c r="BB465" s="105">
        <f>Planning!BB$227</f>
        <v>0</v>
      </c>
      <c r="BC465" s="72">
        <f>Planning!BC$227</f>
        <v>0</v>
      </c>
      <c r="BD465" s="107"/>
      <c r="BE465" s="433">
        <f>Planning!BE$227</f>
        <v>0</v>
      </c>
      <c r="BF465" s="434">
        <f>Planning!BF$227</f>
        <v>0</v>
      </c>
      <c r="BG465" s="77">
        <f>Planning!BG$227</f>
        <v>0</v>
      </c>
      <c r="BH465" s="78">
        <f>Planning!BH$227</f>
        <v>0</v>
      </c>
      <c r="BI465" s="79" t="str">
        <f>Planning!BI$227</f>
        <v/>
      </c>
      <c r="BJ465" s="80">
        <f>Planning!BJ$227</f>
        <v>0</v>
      </c>
      <c r="BL465" s="323">
        <f>Planning!BL$227</f>
        <v>0</v>
      </c>
      <c r="BM465" s="150">
        <f>Planning!BP$227</f>
        <v>0</v>
      </c>
      <c r="NL465" s="43" t="s">
        <v>63</v>
      </c>
      <c r="NM465" s="43"/>
    </row>
    <row r="466" spans="1:377" s="318" customFormat="1" ht="10.199999999999999" hidden="1" customHeight="1" x14ac:dyDescent="0.3">
      <c r="A466" s="25"/>
      <c r="B466" s="389"/>
      <c r="C466" s="447"/>
      <c r="D466" s="15"/>
      <c r="E466" s="412" t="str">
        <f>Planning!$E$11</f>
        <v>MEP</v>
      </c>
      <c r="F466" s="412"/>
      <c r="G466" s="133">
        <f>(COUNTIF(O459:BB489,Planning!$MX$3))/2</f>
        <v>0</v>
      </c>
      <c r="H466" s="399"/>
      <c r="I466" s="445">
        <f>Conges!$B$10</f>
        <v>44903</v>
      </c>
      <c r="J466" s="446"/>
      <c r="K466" s="446"/>
      <c r="L466" s="446"/>
      <c r="M466" s="446"/>
      <c r="N466" s="81" t="str">
        <f>Planning!N$262</f>
        <v/>
      </c>
      <c r="O466" s="100">
        <f>Planning!O$262</f>
        <v>0</v>
      </c>
      <c r="P466" s="101">
        <f>Planning!P$262</f>
        <v>0</v>
      </c>
      <c r="Q466" s="101">
        <f>Planning!Q$262</f>
        <v>0</v>
      </c>
      <c r="R466" s="101">
        <f>Planning!R$262</f>
        <v>0</v>
      </c>
      <c r="S466" s="101">
        <f>Planning!S$262</f>
        <v>0</v>
      </c>
      <c r="T466" s="101">
        <f>Planning!T$262</f>
        <v>0</v>
      </c>
      <c r="U466" s="101">
        <f>Planning!U$262</f>
        <v>0</v>
      </c>
      <c r="V466" s="102">
        <f>Planning!V$262</f>
        <v>0</v>
      </c>
      <c r="W466" s="101">
        <f>Planning!W$262</f>
        <v>0</v>
      </c>
      <c r="X466" s="101">
        <f>Planning!X$262</f>
        <v>0</v>
      </c>
      <c r="Y466" s="101">
        <f>Planning!Y$262</f>
        <v>0</v>
      </c>
      <c r="Z466" s="101">
        <f>Planning!Z$262</f>
        <v>0</v>
      </c>
      <c r="AA466" s="101">
        <f>Planning!AA$262</f>
        <v>0</v>
      </c>
      <c r="AB466" s="101">
        <f>Planning!AB$262</f>
        <v>0</v>
      </c>
      <c r="AC466" s="101">
        <f>Planning!AC$262</f>
        <v>0</v>
      </c>
      <c r="AD466" s="101">
        <f>Planning!AD$262</f>
        <v>0</v>
      </c>
      <c r="AE466" s="100">
        <f>Planning!AE$262</f>
        <v>0</v>
      </c>
      <c r="AF466" s="101">
        <f>Planning!AF$262</f>
        <v>0</v>
      </c>
      <c r="AG466" s="101">
        <f>Planning!AG$262</f>
        <v>0</v>
      </c>
      <c r="AH466" s="101">
        <f>Planning!AH$262</f>
        <v>0</v>
      </c>
      <c r="AI466" s="101">
        <f>Planning!AI$262</f>
        <v>0</v>
      </c>
      <c r="AJ466" s="102">
        <f>Planning!AJ$262</f>
        <v>0</v>
      </c>
      <c r="AK466" s="101">
        <f>Planning!AK$262</f>
        <v>0</v>
      </c>
      <c r="AL466" s="101">
        <f>Planning!AL$262</f>
        <v>0</v>
      </c>
      <c r="AM466" s="101">
        <f>Planning!AM$262</f>
        <v>0</v>
      </c>
      <c r="AN466" s="101">
        <f>Planning!AN$262</f>
        <v>0</v>
      </c>
      <c r="AO466" s="101">
        <f>Planning!AO$262</f>
        <v>0</v>
      </c>
      <c r="AP466" s="101">
        <f>Planning!AP$262</f>
        <v>0</v>
      </c>
      <c r="AQ466" s="101">
        <f>Planning!AQ$262</f>
        <v>0</v>
      </c>
      <c r="AR466" s="101">
        <f>Planning!AR$262</f>
        <v>0</v>
      </c>
      <c r="AS466" s="101">
        <f>Planning!AS$262</f>
        <v>0</v>
      </c>
      <c r="AT466" s="101">
        <f>Planning!AT$262</f>
        <v>0</v>
      </c>
      <c r="AU466" s="100">
        <f>Planning!AU$262</f>
        <v>0</v>
      </c>
      <c r="AV466" s="101">
        <f>Planning!AV$262</f>
        <v>0</v>
      </c>
      <c r="AW466" s="101">
        <f>Planning!AW$262</f>
        <v>0</v>
      </c>
      <c r="AX466" s="101">
        <f>Planning!AX$262</f>
        <v>0</v>
      </c>
      <c r="AY466" s="101">
        <f>Planning!AY$262</f>
        <v>0</v>
      </c>
      <c r="AZ466" s="101">
        <f>Planning!AZ$262</f>
        <v>0</v>
      </c>
      <c r="BA466" s="101">
        <f>Planning!BA$262</f>
        <v>0</v>
      </c>
      <c r="BB466" s="102">
        <f>Planning!BB$262</f>
        <v>0</v>
      </c>
      <c r="BC466" s="85">
        <f>Planning!BC$262</f>
        <v>0</v>
      </c>
      <c r="BD466" s="107"/>
      <c r="BE466" s="435">
        <f>Planning!BE$262</f>
        <v>0</v>
      </c>
      <c r="BF466" s="436">
        <f>Planning!BF$262</f>
        <v>0</v>
      </c>
      <c r="BG466" s="91">
        <f>Planning!BG$262</f>
        <v>0</v>
      </c>
      <c r="BH466" s="92">
        <f>Planning!BH$262</f>
        <v>0</v>
      </c>
      <c r="BI466" s="93" t="str">
        <f>Planning!BI$262</f>
        <v/>
      </c>
      <c r="BJ466" s="94">
        <f>Planning!BJ$262</f>
        <v>0</v>
      </c>
      <c r="BL466" s="324">
        <f>Planning!BL$262</f>
        <v>0</v>
      </c>
      <c r="BM466" s="149">
        <f>Planning!BP$262</f>
        <v>0</v>
      </c>
      <c r="NL466" s="43" t="s">
        <v>63</v>
      </c>
      <c r="NM466" s="43"/>
    </row>
    <row r="467" spans="1:377" s="318" customFormat="1" ht="10.199999999999999" hidden="1" customHeight="1" x14ac:dyDescent="0.3">
      <c r="A467" s="25"/>
      <c r="B467" s="389"/>
      <c r="C467" s="447"/>
      <c r="D467" s="15"/>
      <c r="E467" s="407" t="str">
        <f>Planning!$E$12</f>
        <v>Renfort</v>
      </c>
      <c r="F467" s="407"/>
      <c r="G467" s="134">
        <f>(COUNTIF(O459:BB489,Planning!$MZ$3))/2</f>
        <v>0</v>
      </c>
      <c r="H467" s="399"/>
      <c r="I467" s="443">
        <f>Conges!$B$11</f>
        <v>44904</v>
      </c>
      <c r="J467" s="444"/>
      <c r="K467" s="444"/>
      <c r="L467" s="444"/>
      <c r="M467" s="444"/>
      <c r="N467" s="68" t="str">
        <f>Planning!N$297</f>
        <v/>
      </c>
      <c r="O467" s="103">
        <f>Planning!O$297</f>
        <v>0</v>
      </c>
      <c r="P467" s="104">
        <f>Planning!P$297</f>
        <v>0</v>
      </c>
      <c r="Q467" s="104">
        <f>Planning!Q$297</f>
        <v>0</v>
      </c>
      <c r="R467" s="104">
        <f>Planning!R$297</f>
        <v>0</v>
      </c>
      <c r="S467" s="104">
        <f>Planning!S$297</f>
        <v>0</v>
      </c>
      <c r="T467" s="104">
        <f>Planning!T$297</f>
        <v>0</v>
      </c>
      <c r="U467" s="104">
        <f>Planning!U$297</f>
        <v>0</v>
      </c>
      <c r="V467" s="105">
        <f>Planning!V$297</f>
        <v>0</v>
      </c>
      <c r="W467" s="104">
        <f>Planning!W$297</f>
        <v>0</v>
      </c>
      <c r="X467" s="104">
        <f>Planning!X$297</f>
        <v>0</v>
      </c>
      <c r="Y467" s="104">
        <f>Planning!Y$297</f>
        <v>0</v>
      </c>
      <c r="Z467" s="104">
        <f>Planning!Z$297</f>
        <v>0</v>
      </c>
      <c r="AA467" s="104">
        <f>Planning!AA$297</f>
        <v>0</v>
      </c>
      <c r="AB467" s="104">
        <f>Planning!AB$297</f>
        <v>0</v>
      </c>
      <c r="AC467" s="104">
        <f>Planning!AC$297</f>
        <v>0</v>
      </c>
      <c r="AD467" s="104">
        <f>Planning!AD$297</f>
        <v>0</v>
      </c>
      <c r="AE467" s="103">
        <f>Planning!AE$297</f>
        <v>0</v>
      </c>
      <c r="AF467" s="104">
        <f>Planning!AF$297</f>
        <v>0</v>
      </c>
      <c r="AG467" s="104">
        <f>Planning!AG$297</f>
        <v>0</v>
      </c>
      <c r="AH467" s="104">
        <f>Planning!AH$297</f>
        <v>0</v>
      </c>
      <c r="AI467" s="104">
        <f>Planning!AI$297</f>
        <v>0</v>
      </c>
      <c r="AJ467" s="105">
        <f>Planning!AJ$297</f>
        <v>0</v>
      </c>
      <c r="AK467" s="104">
        <f>Planning!AK$297</f>
        <v>0</v>
      </c>
      <c r="AL467" s="104">
        <f>Planning!AL$297</f>
        <v>0</v>
      </c>
      <c r="AM467" s="104">
        <f>Planning!AM$297</f>
        <v>0</v>
      </c>
      <c r="AN467" s="104">
        <f>Planning!AN$297</f>
        <v>0</v>
      </c>
      <c r="AO467" s="104">
        <f>Planning!AO$297</f>
        <v>0</v>
      </c>
      <c r="AP467" s="104">
        <f>Planning!AP$297</f>
        <v>0</v>
      </c>
      <c r="AQ467" s="104">
        <f>Planning!AQ$297</f>
        <v>0</v>
      </c>
      <c r="AR467" s="104">
        <f>Planning!AR$297</f>
        <v>0</v>
      </c>
      <c r="AS467" s="104">
        <f>Planning!AS$297</f>
        <v>0</v>
      </c>
      <c r="AT467" s="104">
        <f>Planning!AT$297</f>
        <v>0</v>
      </c>
      <c r="AU467" s="103">
        <f>Planning!AU$297</f>
        <v>0</v>
      </c>
      <c r="AV467" s="104">
        <f>Planning!AV$297</f>
        <v>0</v>
      </c>
      <c r="AW467" s="104">
        <f>Planning!AW$297</f>
        <v>0</v>
      </c>
      <c r="AX467" s="104">
        <f>Planning!AX$297</f>
        <v>0</v>
      </c>
      <c r="AY467" s="104">
        <f>Planning!AY$297</f>
        <v>0</v>
      </c>
      <c r="AZ467" s="104">
        <f>Planning!AZ$297</f>
        <v>0</v>
      </c>
      <c r="BA467" s="104">
        <f>Planning!BA$297</f>
        <v>0</v>
      </c>
      <c r="BB467" s="105">
        <f>Planning!BB$297</f>
        <v>0</v>
      </c>
      <c r="BC467" s="72">
        <f>Planning!BC$297</f>
        <v>0</v>
      </c>
      <c r="BD467" s="107"/>
      <c r="BE467" s="433">
        <f>Planning!BE$297</f>
        <v>0</v>
      </c>
      <c r="BF467" s="434">
        <f>Planning!BF$297</f>
        <v>0</v>
      </c>
      <c r="BG467" s="77">
        <f>Planning!BG$297</f>
        <v>0</v>
      </c>
      <c r="BH467" s="78">
        <f>Planning!BH$297</f>
        <v>0</v>
      </c>
      <c r="BI467" s="79" t="str">
        <f>Planning!BI$297</f>
        <v/>
      </c>
      <c r="BJ467" s="80">
        <f>Planning!BJ$297</f>
        <v>0</v>
      </c>
      <c r="BL467" s="323">
        <f>Planning!BL$297</f>
        <v>0</v>
      </c>
      <c r="BM467" s="150">
        <f>Planning!BP$297</f>
        <v>0</v>
      </c>
      <c r="NL467" s="43" t="s">
        <v>63</v>
      </c>
      <c r="NM467" s="43"/>
    </row>
    <row r="468" spans="1:377" s="318" customFormat="1" ht="10.199999999999999" hidden="1" customHeight="1" x14ac:dyDescent="0.3">
      <c r="A468" s="25"/>
      <c r="B468" s="389"/>
      <c r="C468" s="447"/>
      <c r="D468" s="15"/>
      <c r="E468" s="414" t="str">
        <f>Planning!$E$13</f>
        <v>CHEF</v>
      </c>
      <c r="F468" s="414"/>
      <c r="G468" s="135">
        <f>(COUNTIF(O459:BB489,Planning!$NB$3))/2</f>
        <v>0</v>
      </c>
      <c r="H468" s="399"/>
      <c r="I468" s="445">
        <f>Conges!$B$12</f>
        <v>44905</v>
      </c>
      <c r="J468" s="446"/>
      <c r="K468" s="446"/>
      <c r="L468" s="446"/>
      <c r="M468" s="446"/>
      <c r="N468" s="81" t="str">
        <f>Planning!N$332</f>
        <v/>
      </c>
      <c r="O468" s="100">
        <f>Planning!O$332</f>
        <v>0</v>
      </c>
      <c r="P468" s="101">
        <f>Planning!P$332</f>
        <v>0</v>
      </c>
      <c r="Q468" s="101">
        <f>Planning!Q$332</f>
        <v>0</v>
      </c>
      <c r="R468" s="101">
        <f>Planning!R$332</f>
        <v>0</v>
      </c>
      <c r="S468" s="101">
        <f>Planning!S$332</f>
        <v>0</v>
      </c>
      <c r="T468" s="101">
        <f>Planning!T$332</f>
        <v>0</v>
      </c>
      <c r="U468" s="101">
        <f>Planning!U$332</f>
        <v>0</v>
      </c>
      <c r="V468" s="102">
        <f>Planning!V$332</f>
        <v>0</v>
      </c>
      <c r="W468" s="101">
        <f>Planning!W$332</f>
        <v>0</v>
      </c>
      <c r="X468" s="101">
        <f>Planning!X$332</f>
        <v>0</v>
      </c>
      <c r="Y468" s="101">
        <f>Planning!Y$332</f>
        <v>0</v>
      </c>
      <c r="Z468" s="101">
        <f>Planning!Z$332</f>
        <v>0</v>
      </c>
      <c r="AA468" s="101">
        <f>Planning!AA$332</f>
        <v>0</v>
      </c>
      <c r="AB468" s="101">
        <f>Planning!AB$332</f>
        <v>0</v>
      </c>
      <c r="AC468" s="101">
        <f>Planning!AC$332</f>
        <v>0</v>
      </c>
      <c r="AD468" s="101">
        <f>Planning!AD$332</f>
        <v>0</v>
      </c>
      <c r="AE468" s="100">
        <f>Planning!AE$332</f>
        <v>0</v>
      </c>
      <c r="AF468" s="101">
        <f>Planning!AF$332</f>
        <v>0</v>
      </c>
      <c r="AG468" s="101">
        <f>Planning!AG$332</f>
        <v>0</v>
      </c>
      <c r="AH468" s="101">
        <f>Planning!AH$332</f>
        <v>0</v>
      </c>
      <c r="AI468" s="101">
        <f>Planning!AI$332</f>
        <v>0</v>
      </c>
      <c r="AJ468" s="102">
        <f>Planning!AJ$332</f>
        <v>0</v>
      </c>
      <c r="AK468" s="101">
        <f>Planning!AK$332</f>
        <v>0</v>
      </c>
      <c r="AL468" s="101">
        <f>Planning!AL$332</f>
        <v>0</v>
      </c>
      <c r="AM468" s="101">
        <f>Planning!AM$332</f>
        <v>0</v>
      </c>
      <c r="AN468" s="101">
        <f>Planning!AN$332</f>
        <v>0</v>
      </c>
      <c r="AO468" s="101">
        <f>Planning!AO$332</f>
        <v>0</v>
      </c>
      <c r="AP468" s="101">
        <f>Planning!AP$332</f>
        <v>0</v>
      </c>
      <c r="AQ468" s="101">
        <f>Planning!AQ$332</f>
        <v>0</v>
      </c>
      <c r="AR468" s="101">
        <f>Planning!AR$332</f>
        <v>0</v>
      </c>
      <c r="AS468" s="101">
        <f>Planning!AS$332</f>
        <v>0</v>
      </c>
      <c r="AT468" s="101">
        <f>Planning!AT$332</f>
        <v>0</v>
      </c>
      <c r="AU468" s="100">
        <f>Planning!AU$332</f>
        <v>0</v>
      </c>
      <c r="AV468" s="101">
        <f>Planning!AV$332</f>
        <v>0</v>
      </c>
      <c r="AW468" s="101">
        <f>Planning!AW$332</f>
        <v>0</v>
      </c>
      <c r="AX468" s="101">
        <f>Planning!AX$332</f>
        <v>0</v>
      </c>
      <c r="AY468" s="101">
        <f>Planning!AY$332</f>
        <v>0</v>
      </c>
      <c r="AZ468" s="101">
        <f>Planning!AZ$332</f>
        <v>0</v>
      </c>
      <c r="BA468" s="101">
        <f>Planning!BA$332</f>
        <v>0</v>
      </c>
      <c r="BB468" s="102">
        <f>Planning!BB$332</f>
        <v>0</v>
      </c>
      <c r="BC468" s="85">
        <f>Planning!BC$332</f>
        <v>0</v>
      </c>
      <c r="BD468" s="107"/>
      <c r="BE468" s="435">
        <f>Planning!BE$332</f>
        <v>0</v>
      </c>
      <c r="BF468" s="436">
        <f>Planning!BF$332</f>
        <v>0</v>
      </c>
      <c r="BG468" s="91">
        <f>Planning!BG$332</f>
        <v>0</v>
      </c>
      <c r="BH468" s="92">
        <f>Planning!BH$332</f>
        <v>0</v>
      </c>
      <c r="BI468" s="93" t="str">
        <f>Planning!BI$332</f>
        <v/>
      </c>
      <c r="BJ468" s="94">
        <f>Planning!BJ$332</f>
        <v>0</v>
      </c>
      <c r="BL468" s="324">
        <f>Planning!BL$332</f>
        <v>0</v>
      </c>
      <c r="BM468" s="149">
        <f>Planning!BP$332</f>
        <v>0</v>
      </c>
      <c r="NL468" s="43" t="s">
        <v>63</v>
      </c>
      <c r="NM468" s="43"/>
    </row>
    <row r="469" spans="1:377" s="318" customFormat="1" ht="10.199999999999999" hidden="1" customHeight="1" x14ac:dyDescent="0.3">
      <c r="A469" s="25"/>
      <c r="B469" s="389"/>
      <c r="C469" s="447"/>
      <c r="D469" s="15"/>
      <c r="E469" s="413" t="str">
        <f>Planning!$E$14</f>
        <v>MENAGE</v>
      </c>
      <c r="F469" s="413"/>
      <c r="G469" s="136">
        <f>(COUNTIF(O459:BB489,Planning!$ND$3))/2</f>
        <v>0</v>
      </c>
      <c r="H469" s="399"/>
      <c r="I469" s="443">
        <f>Conges!$B$13</f>
        <v>44906</v>
      </c>
      <c r="J469" s="444"/>
      <c r="K469" s="444"/>
      <c r="L469" s="444"/>
      <c r="M469" s="444"/>
      <c r="N469" s="68" t="str">
        <f>Planning!N$367</f>
        <v/>
      </c>
      <c r="O469" s="103">
        <f>Planning!O$367</f>
        <v>0</v>
      </c>
      <c r="P469" s="104">
        <f>Planning!P$367</f>
        <v>0</v>
      </c>
      <c r="Q469" s="104">
        <f>Planning!Q$367</f>
        <v>0</v>
      </c>
      <c r="R469" s="104">
        <f>Planning!R$367</f>
        <v>0</v>
      </c>
      <c r="S469" s="104">
        <f>Planning!S$367</f>
        <v>0</v>
      </c>
      <c r="T469" s="104">
        <f>Planning!T$367</f>
        <v>0</v>
      </c>
      <c r="U469" s="104">
        <f>Planning!U$367</f>
        <v>0</v>
      </c>
      <c r="V469" s="105">
        <f>Planning!V$367</f>
        <v>0</v>
      </c>
      <c r="W469" s="104">
        <f>Planning!W$367</f>
        <v>0</v>
      </c>
      <c r="X469" s="104">
        <f>Planning!X$367</f>
        <v>0</v>
      </c>
      <c r="Y469" s="104">
        <f>Planning!Y$367</f>
        <v>0</v>
      </c>
      <c r="Z469" s="104">
        <f>Planning!Z$367</f>
        <v>0</v>
      </c>
      <c r="AA469" s="104">
        <f>Planning!AA$367</f>
        <v>0</v>
      </c>
      <c r="AB469" s="104">
        <f>Planning!AB$367</f>
        <v>0</v>
      </c>
      <c r="AC469" s="104">
        <f>Planning!AC$367</f>
        <v>0</v>
      </c>
      <c r="AD469" s="104">
        <f>Planning!AD$367</f>
        <v>0</v>
      </c>
      <c r="AE469" s="103">
        <f>Planning!AE$367</f>
        <v>0</v>
      </c>
      <c r="AF469" s="104">
        <f>Planning!AF$367</f>
        <v>0</v>
      </c>
      <c r="AG469" s="104">
        <f>Planning!AG$367</f>
        <v>0</v>
      </c>
      <c r="AH469" s="104">
        <f>Planning!AH$367</f>
        <v>0</v>
      </c>
      <c r="AI469" s="104">
        <f>Planning!AI$367</f>
        <v>0</v>
      </c>
      <c r="AJ469" s="105">
        <f>Planning!AJ$367</f>
        <v>0</v>
      </c>
      <c r="AK469" s="104">
        <f>Planning!AK$367</f>
        <v>0</v>
      </c>
      <c r="AL469" s="104">
        <f>Planning!AL$367</f>
        <v>0</v>
      </c>
      <c r="AM469" s="104">
        <f>Planning!AM$367</f>
        <v>0</v>
      </c>
      <c r="AN469" s="104">
        <f>Planning!AN$367</f>
        <v>0</v>
      </c>
      <c r="AO469" s="104">
        <f>Planning!AO$367</f>
        <v>0</v>
      </c>
      <c r="AP469" s="104">
        <f>Planning!AP$367</f>
        <v>0</v>
      </c>
      <c r="AQ469" s="104">
        <f>Planning!AQ$367</f>
        <v>0</v>
      </c>
      <c r="AR469" s="104">
        <f>Planning!AR$367</f>
        <v>0</v>
      </c>
      <c r="AS469" s="104">
        <f>Planning!AS$367</f>
        <v>0</v>
      </c>
      <c r="AT469" s="104">
        <f>Planning!AT$367</f>
        <v>0</v>
      </c>
      <c r="AU469" s="103">
        <f>Planning!AU$367</f>
        <v>0</v>
      </c>
      <c r="AV469" s="104">
        <f>Planning!AV$367</f>
        <v>0</v>
      </c>
      <c r="AW469" s="104">
        <f>Planning!AW$367</f>
        <v>0</v>
      </c>
      <c r="AX469" s="104">
        <f>Planning!AX$367</f>
        <v>0</v>
      </c>
      <c r="AY469" s="104">
        <f>Planning!AY$367</f>
        <v>0</v>
      </c>
      <c r="AZ469" s="104">
        <f>Planning!AZ$367</f>
        <v>0</v>
      </c>
      <c r="BA469" s="104">
        <f>Planning!BA$367</f>
        <v>0</v>
      </c>
      <c r="BB469" s="105">
        <f>Planning!BB$367</f>
        <v>0</v>
      </c>
      <c r="BC469" s="72">
        <f>Planning!BC$367</f>
        <v>0</v>
      </c>
      <c r="BD469" s="107"/>
      <c r="BE469" s="433">
        <f>Planning!BE$367</f>
        <v>0</v>
      </c>
      <c r="BF469" s="434">
        <f>Planning!BF$367</f>
        <v>0</v>
      </c>
      <c r="BG469" s="77">
        <f>Planning!BG$367</f>
        <v>0</v>
      </c>
      <c r="BH469" s="78">
        <f>Planning!BH$367</f>
        <v>0</v>
      </c>
      <c r="BI469" s="79" t="str">
        <f>Planning!BI$367</f>
        <v/>
      </c>
      <c r="BJ469" s="80">
        <f>Planning!BJ$367</f>
        <v>0</v>
      </c>
      <c r="BL469" s="323">
        <f>Planning!BL$367</f>
        <v>0</v>
      </c>
      <c r="BM469" s="150">
        <f>Planning!BP$367</f>
        <v>0</v>
      </c>
      <c r="NL469" s="43" t="s">
        <v>63</v>
      </c>
      <c r="NM469" s="43"/>
    </row>
    <row r="470" spans="1:377" s="318" customFormat="1" ht="10.199999999999999" hidden="1" customHeight="1" x14ac:dyDescent="0.3">
      <c r="A470" s="25"/>
      <c r="B470" s="389"/>
      <c r="C470" s="447"/>
      <c r="D470" s="15"/>
      <c r="E470" s="396">
        <f>Planning!$E$15</f>
        <v>0</v>
      </c>
      <c r="F470" s="396"/>
      <c r="G470" s="137">
        <f>(COUNTIF(O459:BB489,Planning!$NF$3))/2</f>
        <v>0</v>
      </c>
      <c r="H470" s="399"/>
      <c r="I470" s="445">
        <f>Conges!$B$14</f>
        <v>44907</v>
      </c>
      <c r="J470" s="446"/>
      <c r="K470" s="446"/>
      <c r="L470" s="446"/>
      <c r="M470" s="446"/>
      <c r="N470" s="81" t="str">
        <f>Planning!N$402</f>
        <v/>
      </c>
      <c r="O470" s="100">
        <f>Planning!O$402</f>
        <v>0</v>
      </c>
      <c r="P470" s="101">
        <f>Planning!P$402</f>
        <v>0</v>
      </c>
      <c r="Q470" s="101">
        <f>Planning!Q$402</f>
        <v>0</v>
      </c>
      <c r="R470" s="101">
        <f>Planning!R$402</f>
        <v>0</v>
      </c>
      <c r="S470" s="101">
        <f>Planning!S$402</f>
        <v>0</v>
      </c>
      <c r="T470" s="101">
        <f>Planning!T$402</f>
        <v>0</v>
      </c>
      <c r="U470" s="101">
        <f>Planning!U$402</f>
        <v>0</v>
      </c>
      <c r="V470" s="102">
        <f>Planning!V$402</f>
        <v>0</v>
      </c>
      <c r="W470" s="101">
        <f>Planning!W$402</f>
        <v>0</v>
      </c>
      <c r="X470" s="101">
        <f>Planning!X$402</f>
        <v>0</v>
      </c>
      <c r="Y470" s="101">
        <f>Planning!Y$402</f>
        <v>0</v>
      </c>
      <c r="Z470" s="101">
        <f>Planning!Z$402</f>
        <v>0</v>
      </c>
      <c r="AA470" s="101">
        <f>Planning!AA$402</f>
        <v>0</v>
      </c>
      <c r="AB470" s="101">
        <f>Planning!AB$402</f>
        <v>0</v>
      </c>
      <c r="AC470" s="101">
        <f>Planning!AC$402</f>
        <v>0</v>
      </c>
      <c r="AD470" s="101">
        <f>Planning!AD$402</f>
        <v>0</v>
      </c>
      <c r="AE470" s="100">
        <f>Planning!AE$402</f>
        <v>0</v>
      </c>
      <c r="AF470" s="101">
        <f>Planning!AF$402</f>
        <v>0</v>
      </c>
      <c r="AG470" s="101">
        <f>Planning!AG$402</f>
        <v>0</v>
      </c>
      <c r="AH470" s="101">
        <f>Planning!AH$402</f>
        <v>0</v>
      </c>
      <c r="AI470" s="101">
        <f>Planning!AI$402</f>
        <v>0</v>
      </c>
      <c r="AJ470" s="102">
        <f>Planning!AJ$402</f>
        <v>0</v>
      </c>
      <c r="AK470" s="101">
        <f>Planning!AK$402</f>
        <v>0</v>
      </c>
      <c r="AL470" s="101">
        <f>Planning!AL$402</f>
        <v>0</v>
      </c>
      <c r="AM470" s="101">
        <f>Planning!AM$402</f>
        <v>0</v>
      </c>
      <c r="AN470" s="101">
        <f>Planning!AN$402</f>
        <v>0</v>
      </c>
      <c r="AO470" s="101">
        <f>Planning!AO$402</f>
        <v>0</v>
      </c>
      <c r="AP470" s="101">
        <f>Planning!AP$402</f>
        <v>0</v>
      </c>
      <c r="AQ470" s="101">
        <f>Planning!AQ$402</f>
        <v>0</v>
      </c>
      <c r="AR470" s="101">
        <f>Planning!AR$402</f>
        <v>0</v>
      </c>
      <c r="AS470" s="101">
        <f>Planning!AS$402</f>
        <v>0</v>
      </c>
      <c r="AT470" s="101">
        <f>Planning!AT$402</f>
        <v>0</v>
      </c>
      <c r="AU470" s="100">
        <f>Planning!AU$402</f>
        <v>0</v>
      </c>
      <c r="AV470" s="101">
        <f>Planning!AV$402</f>
        <v>0</v>
      </c>
      <c r="AW470" s="101">
        <f>Planning!AW$402</f>
        <v>0</v>
      </c>
      <c r="AX470" s="101">
        <f>Planning!AX$402</f>
        <v>0</v>
      </c>
      <c r="AY470" s="101">
        <f>Planning!AY$402</f>
        <v>0</v>
      </c>
      <c r="AZ470" s="101">
        <f>Planning!AZ$402</f>
        <v>0</v>
      </c>
      <c r="BA470" s="101">
        <f>Planning!BA$402</f>
        <v>0</v>
      </c>
      <c r="BB470" s="102">
        <f>Planning!BB$402</f>
        <v>0</v>
      </c>
      <c r="BC470" s="85">
        <f>Planning!BC$402</f>
        <v>0</v>
      </c>
      <c r="BD470" s="107"/>
      <c r="BE470" s="435">
        <f>Planning!BE$402</f>
        <v>0</v>
      </c>
      <c r="BF470" s="436">
        <f>Planning!BF$402</f>
        <v>0</v>
      </c>
      <c r="BG470" s="91">
        <f>Planning!BG$402</f>
        <v>0</v>
      </c>
      <c r="BH470" s="92">
        <f>Planning!BH$402</f>
        <v>0</v>
      </c>
      <c r="BI470" s="93" t="str">
        <f>Planning!BI$402</f>
        <v/>
      </c>
      <c r="BJ470" s="94">
        <f>Planning!BJ$402</f>
        <v>0</v>
      </c>
      <c r="BL470" s="324">
        <f>Planning!BL$402</f>
        <v>0</v>
      </c>
      <c r="BM470" s="149">
        <f>Planning!BP$402</f>
        <v>0</v>
      </c>
      <c r="NL470" s="43" t="s">
        <v>63</v>
      </c>
      <c r="NM470" s="43"/>
    </row>
    <row r="471" spans="1:377" s="318" customFormat="1" ht="10.199999999999999" hidden="1" customHeight="1" x14ac:dyDescent="0.3">
      <c r="A471" s="25"/>
      <c r="B471" s="389"/>
      <c r="C471" s="447"/>
      <c r="D471" s="15"/>
      <c r="E471" s="361"/>
      <c r="F471" s="361"/>
      <c r="G471" s="141">
        <f>(COUNTIF(O459:BB489,Planning!$NH$3))/2</f>
        <v>0</v>
      </c>
      <c r="H471" s="399"/>
      <c r="I471" s="443">
        <f>Conges!$B$15</f>
        <v>44908</v>
      </c>
      <c r="J471" s="444"/>
      <c r="K471" s="444"/>
      <c r="L471" s="444"/>
      <c r="M471" s="444"/>
      <c r="N471" s="68" t="str">
        <f>Planning!N$437</f>
        <v/>
      </c>
      <c r="O471" s="103">
        <f>Planning!O$437</f>
        <v>0</v>
      </c>
      <c r="P471" s="104">
        <f>Planning!P$437</f>
        <v>0</v>
      </c>
      <c r="Q471" s="104">
        <f>Planning!Q$437</f>
        <v>0</v>
      </c>
      <c r="R471" s="104">
        <f>Planning!R$437</f>
        <v>0</v>
      </c>
      <c r="S471" s="104">
        <f>Planning!S$437</f>
        <v>0</v>
      </c>
      <c r="T471" s="104">
        <f>Planning!T$437</f>
        <v>0</v>
      </c>
      <c r="U471" s="104">
        <f>Planning!U$437</f>
        <v>0</v>
      </c>
      <c r="V471" s="105">
        <f>Planning!V$437</f>
        <v>0</v>
      </c>
      <c r="W471" s="103">
        <f>Planning!W$437</f>
        <v>0</v>
      </c>
      <c r="X471" s="104">
        <f>Planning!X$437</f>
        <v>0</v>
      </c>
      <c r="Y471" s="104">
        <f>Planning!Y$437</f>
        <v>0</v>
      </c>
      <c r="Z471" s="104">
        <f>Planning!Z$437</f>
        <v>0</v>
      </c>
      <c r="AA471" s="104">
        <f>Planning!AA$437</f>
        <v>0</v>
      </c>
      <c r="AB471" s="104">
        <f>Planning!AB$437</f>
        <v>0</v>
      </c>
      <c r="AC471" s="104">
        <f>Planning!AC$437</f>
        <v>0</v>
      </c>
      <c r="AD471" s="105">
        <f>Planning!AD$437</f>
        <v>0</v>
      </c>
      <c r="AE471" s="103">
        <f>Planning!AE$437</f>
        <v>0</v>
      </c>
      <c r="AF471" s="104">
        <f>Planning!AF$437</f>
        <v>0</v>
      </c>
      <c r="AG471" s="104">
        <f>Planning!AG$437</f>
        <v>0</v>
      </c>
      <c r="AH471" s="104">
        <f>Planning!AH$437</f>
        <v>0</v>
      </c>
      <c r="AI471" s="104">
        <f>Planning!AI$437</f>
        <v>0</v>
      </c>
      <c r="AJ471" s="105">
        <f>Planning!AJ$437</f>
        <v>0</v>
      </c>
      <c r="AK471" s="103">
        <f>Planning!AK$437</f>
        <v>0</v>
      </c>
      <c r="AL471" s="104">
        <f>Planning!AL$437</f>
        <v>0</v>
      </c>
      <c r="AM471" s="104">
        <f>Planning!AM$437</f>
        <v>0</v>
      </c>
      <c r="AN471" s="104">
        <f>Planning!AN$437</f>
        <v>0</v>
      </c>
      <c r="AO471" s="104">
        <f>Planning!AO$437</f>
        <v>0</v>
      </c>
      <c r="AP471" s="104">
        <f>Planning!AP$437</f>
        <v>0</v>
      </c>
      <c r="AQ471" s="104">
        <f>Planning!AQ$437</f>
        <v>0</v>
      </c>
      <c r="AR471" s="104">
        <f>Planning!AR$437</f>
        <v>0</v>
      </c>
      <c r="AS471" s="104">
        <f>Planning!AS$437</f>
        <v>0</v>
      </c>
      <c r="AT471" s="105">
        <f>Planning!AT$437</f>
        <v>0</v>
      </c>
      <c r="AU471" s="103">
        <f>Planning!AU$437</f>
        <v>0</v>
      </c>
      <c r="AV471" s="104">
        <f>Planning!AV$437</f>
        <v>0</v>
      </c>
      <c r="AW471" s="104">
        <f>Planning!AW$437</f>
        <v>0</v>
      </c>
      <c r="AX471" s="104">
        <f>Planning!AX$437</f>
        <v>0</v>
      </c>
      <c r="AY471" s="104">
        <f>Planning!AY$437</f>
        <v>0</v>
      </c>
      <c r="AZ471" s="104">
        <f>Planning!AZ$437</f>
        <v>0</v>
      </c>
      <c r="BA471" s="104">
        <f>Planning!BA$437</f>
        <v>0</v>
      </c>
      <c r="BB471" s="105">
        <f>Planning!BB$437</f>
        <v>0</v>
      </c>
      <c r="BC471" s="72">
        <f>Planning!BC$437</f>
        <v>0</v>
      </c>
      <c r="BD471" s="107"/>
      <c r="BE471" s="433">
        <f>Planning!BE$437</f>
        <v>0</v>
      </c>
      <c r="BF471" s="434">
        <f>Planning!BF$437</f>
        <v>0</v>
      </c>
      <c r="BG471" s="77">
        <f>Planning!BG$437</f>
        <v>0</v>
      </c>
      <c r="BH471" s="78">
        <f>Planning!BH$437</f>
        <v>0</v>
      </c>
      <c r="BI471" s="79" t="str">
        <f>Planning!BI$437</f>
        <v/>
      </c>
      <c r="BJ471" s="80">
        <f>Planning!BJ$437</f>
        <v>0</v>
      </c>
      <c r="BL471" s="323">
        <f>Planning!BL$437</f>
        <v>0</v>
      </c>
      <c r="BM471" s="150">
        <f>Planning!BP$437</f>
        <v>0</v>
      </c>
      <c r="NL471" s="43" t="s">
        <v>63</v>
      </c>
      <c r="NM471" s="43"/>
    </row>
    <row r="472" spans="1:377" s="318" customFormat="1" ht="10.199999999999999" hidden="1" customHeight="1" x14ac:dyDescent="0.3">
      <c r="A472" s="25"/>
      <c r="B472" s="389"/>
      <c r="C472" s="447"/>
      <c r="D472" s="15"/>
      <c r="E472" s="426"/>
      <c r="F472" s="426"/>
      <c r="G472" s="142">
        <f>(COUNTIF(O459:BB489,Planning!$NJ$3))/2</f>
        <v>0</v>
      </c>
      <c r="H472" s="399"/>
      <c r="I472" s="445">
        <f>Conges!$B$16</f>
        <v>44909</v>
      </c>
      <c r="J472" s="446"/>
      <c r="K472" s="446"/>
      <c r="L472" s="446"/>
      <c r="M472" s="446"/>
      <c r="N472" s="81" t="str">
        <f>Planning!N$472</f>
        <v/>
      </c>
      <c r="O472" s="100">
        <f>Planning!O$472</f>
        <v>0</v>
      </c>
      <c r="P472" s="101">
        <f>Planning!P$472</f>
        <v>0</v>
      </c>
      <c r="Q472" s="101">
        <f>Planning!Q$472</f>
        <v>0</v>
      </c>
      <c r="R472" s="101">
        <f>Planning!R$472</f>
        <v>0</v>
      </c>
      <c r="S472" s="101">
        <f>Planning!S$472</f>
        <v>0</v>
      </c>
      <c r="T472" s="101">
        <f>Planning!T$472</f>
        <v>0</v>
      </c>
      <c r="U472" s="101">
        <f>Planning!U$472</f>
        <v>0</v>
      </c>
      <c r="V472" s="102">
        <f>Planning!V$472</f>
        <v>0</v>
      </c>
      <c r="W472" s="100">
        <f>Planning!W$472</f>
        <v>0</v>
      </c>
      <c r="X472" s="101">
        <f>Planning!X$472</f>
        <v>0</v>
      </c>
      <c r="Y472" s="101">
        <f>Planning!Y$472</f>
        <v>0</v>
      </c>
      <c r="Z472" s="101">
        <f>Planning!Z$472</f>
        <v>0</v>
      </c>
      <c r="AA472" s="101">
        <f>Planning!AA$472</f>
        <v>0</v>
      </c>
      <c r="AB472" s="101">
        <f>Planning!AB$472</f>
        <v>0</v>
      </c>
      <c r="AC472" s="101">
        <f>Planning!AC$472</f>
        <v>0</v>
      </c>
      <c r="AD472" s="102">
        <f>Planning!AD$472</f>
        <v>0</v>
      </c>
      <c r="AE472" s="100">
        <f>Planning!AE$472</f>
        <v>0</v>
      </c>
      <c r="AF472" s="101">
        <f>Planning!AF$472</f>
        <v>0</v>
      </c>
      <c r="AG472" s="101">
        <f>Planning!AG$472</f>
        <v>0</v>
      </c>
      <c r="AH472" s="101">
        <f>Planning!AH$472</f>
        <v>0</v>
      </c>
      <c r="AI472" s="101">
        <f>Planning!AI$472</f>
        <v>0</v>
      </c>
      <c r="AJ472" s="102">
        <f>Planning!AJ$472</f>
        <v>0</v>
      </c>
      <c r="AK472" s="100">
        <f>Planning!AK$472</f>
        <v>0</v>
      </c>
      <c r="AL472" s="101">
        <f>Planning!AL$472</f>
        <v>0</v>
      </c>
      <c r="AM472" s="101">
        <f>Planning!AM$472</f>
        <v>0</v>
      </c>
      <c r="AN472" s="101">
        <f>Planning!AN$472</f>
        <v>0</v>
      </c>
      <c r="AO472" s="101">
        <f>Planning!AO$472</f>
        <v>0</v>
      </c>
      <c r="AP472" s="101">
        <f>Planning!AP$472</f>
        <v>0</v>
      </c>
      <c r="AQ472" s="101">
        <f>Planning!AQ$472</f>
        <v>0</v>
      </c>
      <c r="AR472" s="101">
        <f>Planning!AR$472</f>
        <v>0</v>
      </c>
      <c r="AS472" s="101">
        <f>Planning!AS$472</f>
        <v>0</v>
      </c>
      <c r="AT472" s="102">
        <f>Planning!AT$472</f>
        <v>0</v>
      </c>
      <c r="AU472" s="100">
        <f>Planning!AU$472</f>
        <v>0</v>
      </c>
      <c r="AV472" s="101">
        <f>Planning!AV$472</f>
        <v>0</v>
      </c>
      <c r="AW472" s="101">
        <f>Planning!AW$472</f>
        <v>0</v>
      </c>
      <c r="AX472" s="101">
        <f>Planning!AX$472</f>
        <v>0</v>
      </c>
      <c r="AY472" s="101">
        <f>Planning!AY$472</f>
        <v>0</v>
      </c>
      <c r="AZ472" s="101">
        <f>Planning!AZ$472</f>
        <v>0</v>
      </c>
      <c r="BA472" s="101">
        <f>Planning!BA$472</f>
        <v>0</v>
      </c>
      <c r="BB472" s="102">
        <f>Planning!BB$472</f>
        <v>0</v>
      </c>
      <c r="BC472" s="85">
        <f>Planning!BC$472</f>
        <v>0</v>
      </c>
      <c r="BD472" s="107"/>
      <c r="BE472" s="435">
        <f>Planning!BE$472</f>
        <v>0</v>
      </c>
      <c r="BF472" s="436">
        <f>Planning!BF$472</f>
        <v>0</v>
      </c>
      <c r="BG472" s="91">
        <f>Planning!BG$472</f>
        <v>0</v>
      </c>
      <c r="BH472" s="92">
        <f>Planning!BH$472</f>
        <v>0</v>
      </c>
      <c r="BI472" s="93" t="str">
        <f>Planning!BI$472</f>
        <v/>
      </c>
      <c r="BJ472" s="94">
        <f>Planning!BJ$472</f>
        <v>0</v>
      </c>
      <c r="BL472" s="324">
        <f>Planning!BL$472</f>
        <v>0</v>
      </c>
      <c r="BM472" s="149">
        <f>Planning!BP$472</f>
        <v>0</v>
      </c>
      <c r="NL472" s="43" t="s">
        <v>63</v>
      </c>
      <c r="NM472" s="43"/>
    </row>
    <row r="473" spans="1:377" s="318" customFormat="1" ht="10.199999999999999" hidden="1" customHeight="1" x14ac:dyDescent="0.3">
      <c r="A473" s="25"/>
      <c r="B473" s="389"/>
      <c r="C473" s="447"/>
      <c r="D473" s="15"/>
      <c r="E473" s="379" t="str">
        <f>Planning!$E$18</f>
        <v>H sans Renfort</v>
      </c>
      <c r="F473" s="379"/>
      <c r="G473" s="138">
        <f>SUM(G464:G472)-G467</f>
        <v>0</v>
      </c>
      <c r="H473" s="399"/>
      <c r="I473" s="443">
        <f>Conges!$B$17</f>
        <v>44910</v>
      </c>
      <c r="J473" s="444"/>
      <c r="K473" s="444"/>
      <c r="L473" s="444"/>
      <c r="M473" s="444"/>
      <c r="N473" s="68" t="str">
        <f>Planning!N$507</f>
        <v/>
      </c>
      <c r="O473" s="103">
        <f>Planning!O$507</f>
        <v>0</v>
      </c>
      <c r="P473" s="104">
        <f>Planning!P$507</f>
        <v>0</v>
      </c>
      <c r="Q473" s="104">
        <f>Planning!Q$507</f>
        <v>0</v>
      </c>
      <c r="R473" s="104">
        <f>Planning!R$507</f>
        <v>0</v>
      </c>
      <c r="S473" s="104">
        <f>Planning!S$507</f>
        <v>0</v>
      </c>
      <c r="T473" s="104">
        <f>Planning!T$507</f>
        <v>0</v>
      </c>
      <c r="U473" s="104">
        <f>Planning!U$507</f>
        <v>0</v>
      </c>
      <c r="V473" s="105">
        <f>Planning!V$507</f>
        <v>0</v>
      </c>
      <c r="W473" s="103">
        <f>Planning!W$507</f>
        <v>0</v>
      </c>
      <c r="X473" s="104">
        <f>Planning!X$507</f>
        <v>0</v>
      </c>
      <c r="Y473" s="104">
        <f>Planning!Y$507</f>
        <v>0</v>
      </c>
      <c r="Z473" s="104">
        <f>Planning!Z$507</f>
        <v>0</v>
      </c>
      <c r="AA473" s="104">
        <f>Planning!AA$507</f>
        <v>0</v>
      </c>
      <c r="AB473" s="104">
        <f>Planning!AB$507</f>
        <v>0</v>
      </c>
      <c r="AC473" s="104">
        <f>Planning!AC$507</f>
        <v>0</v>
      </c>
      <c r="AD473" s="105">
        <f>Planning!AD$507</f>
        <v>0</v>
      </c>
      <c r="AE473" s="103">
        <f>Planning!AE$507</f>
        <v>0</v>
      </c>
      <c r="AF473" s="104">
        <f>Planning!AF$507</f>
        <v>0</v>
      </c>
      <c r="AG473" s="104">
        <f>Planning!AG$507</f>
        <v>0</v>
      </c>
      <c r="AH473" s="104">
        <f>Planning!AH$507</f>
        <v>0</v>
      </c>
      <c r="AI473" s="104">
        <f>Planning!AI$507</f>
        <v>0</v>
      </c>
      <c r="AJ473" s="105">
        <f>Planning!AJ$507</f>
        <v>0</v>
      </c>
      <c r="AK473" s="103">
        <f>Planning!AK$507</f>
        <v>0</v>
      </c>
      <c r="AL473" s="104">
        <f>Planning!AL$507</f>
        <v>0</v>
      </c>
      <c r="AM473" s="104">
        <f>Planning!AM$507</f>
        <v>0</v>
      </c>
      <c r="AN473" s="104">
        <f>Planning!AN$507</f>
        <v>0</v>
      </c>
      <c r="AO473" s="104">
        <f>Planning!AO$507</f>
        <v>0</v>
      </c>
      <c r="AP473" s="104">
        <f>Planning!AP$507</f>
        <v>0</v>
      </c>
      <c r="AQ473" s="104">
        <f>Planning!AQ$507</f>
        <v>0</v>
      </c>
      <c r="AR473" s="104">
        <f>Planning!AR$507</f>
        <v>0</v>
      </c>
      <c r="AS473" s="104">
        <f>Planning!AS$507</f>
        <v>0</v>
      </c>
      <c r="AT473" s="105">
        <f>Planning!AT$507</f>
        <v>0</v>
      </c>
      <c r="AU473" s="103">
        <f>Planning!AU$507</f>
        <v>0</v>
      </c>
      <c r="AV473" s="104">
        <f>Planning!AV$507</f>
        <v>0</v>
      </c>
      <c r="AW473" s="104">
        <f>Planning!AW$507</f>
        <v>0</v>
      </c>
      <c r="AX473" s="104">
        <f>Planning!AX$507</f>
        <v>0</v>
      </c>
      <c r="AY473" s="104">
        <f>Planning!AY$507</f>
        <v>0</v>
      </c>
      <c r="AZ473" s="104">
        <f>Planning!AZ$507</f>
        <v>0</v>
      </c>
      <c r="BA473" s="104">
        <f>Planning!BA$507</f>
        <v>0</v>
      </c>
      <c r="BB473" s="105">
        <f>Planning!BB$507</f>
        <v>0</v>
      </c>
      <c r="BC473" s="72">
        <f>Planning!BC$507</f>
        <v>0</v>
      </c>
      <c r="BD473" s="107"/>
      <c r="BE473" s="433">
        <f>Planning!BE$507</f>
        <v>0</v>
      </c>
      <c r="BF473" s="434">
        <f>Planning!BF$507</f>
        <v>0</v>
      </c>
      <c r="BG473" s="77">
        <f>Planning!BG$507</f>
        <v>0</v>
      </c>
      <c r="BH473" s="78">
        <f>Planning!BH$507</f>
        <v>0</v>
      </c>
      <c r="BI473" s="79" t="str">
        <f>Planning!BI$507</f>
        <v/>
      </c>
      <c r="BJ473" s="80">
        <f>Planning!BJ$507</f>
        <v>0</v>
      </c>
      <c r="BL473" s="323">
        <f>Planning!BL$507</f>
        <v>0</v>
      </c>
      <c r="BM473" s="150">
        <f>Planning!BP$507</f>
        <v>0</v>
      </c>
      <c r="NL473" s="43" t="s">
        <v>63</v>
      </c>
      <c r="NM473" s="43"/>
    </row>
    <row r="474" spans="1:377" s="318" customFormat="1" ht="10.199999999999999" hidden="1" customHeight="1" x14ac:dyDescent="0.3">
      <c r="A474" s="25"/>
      <c r="B474" s="389"/>
      <c r="C474" s="447"/>
      <c r="D474" s="15"/>
      <c r="E474" s="379" t="str">
        <f>Planning!$E$19</f>
        <v>H avec Renfort</v>
      </c>
      <c r="F474" s="379"/>
      <c r="G474" s="138">
        <f>SUM(G464:G472)</f>
        <v>0</v>
      </c>
      <c r="H474" s="399"/>
      <c r="I474" s="445">
        <f>Conges!$B$18</f>
        <v>44911</v>
      </c>
      <c r="J474" s="446"/>
      <c r="K474" s="446"/>
      <c r="L474" s="446"/>
      <c r="M474" s="446"/>
      <c r="N474" s="81" t="str">
        <f>Planning!N$542</f>
        <v/>
      </c>
      <c r="O474" s="100">
        <f>Planning!O$542</f>
        <v>0</v>
      </c>
      <c r="P474" s="101">
        <f>Planning!P$542</f>
        <v>0</v>
      </c>
      <c r="Q474" s="101">
        <f>Planning!Q$542</f>
        <v>0</v>
      </c>
      <c r="R474" s="101">
        <f>Planning!R$542</f>
        <v>0</v>
      </c>
      <c r="S474" s="101">
        <f>Planning!S$542</f>
        <v>0</v>
      </c>
      <c r="T474" s="101">
        <f>Planning!T$542</f>
        <v>0</v>
      </c>
      <c r="U474" s="101">
        <f>Planning!U$542</f>
        <v>0</v>
      </c>
      <c r="V474" s="102">
        <f>Planning!V$542</f>
        <v>0</v>
      </c>
      <c r="W474" s="100">
        <f>Planning!W$542</f>
        <v>0</v>
      </c>
      <c r="X474" s="101">
        <f>Planning!X$542</f>
        <v>0</v>
      </c>
      <c r="Y474" s="101">
        <f>Planning!Y$542</f>
        <v>0</v>
      </c>
      <c r="Z474" s="101">
        <f>Planning!Z$542</f>
        <v>0</v>
      </c>
      <c r="AA474" s="101">
        <f>Planning!AA$542</f>
        <v>0</v>
      </c>
      <c r="AB474" s="101">
        <f>Planning!AB$542</f>
        <v>0</v>
      </c>
      <c r="AC474" s="101">
        <f>Planning!AC$542</f>
        <v>0</v>
      </c>
      <c r="AD474" s="102">
        <f>Planning!AD$542</f>
        <v>0</v>
      </c>
      <c r="AE474" s="100">
        <f>Planning!AE$542</f>
        <v>0</v>
      </c>
      <c r="AF474" s="101">
        <f>Planning!AF$542</f>
        <v>0</v>
      </c>
      <c r="AG474" s="101">
        <f>Planning!AG$542</f>
        <v>0</v>
      </c>
      <c r="AH474" s="101">
        <f>Planning!AH$542</f>
        <v>0</v>
      </c>
      <c r="AI474" s="101">
        <f>Planning!AI$542</f>
        <v>0</v>
      </c>
      <c r="AJ474" s="102">
        <f>Planning!AJ$542</f>
        <v>0</v>
      </c>
      <c r="AK474" s="100">
        <f>Planning!AK$542</f>
        <v>0</v>
      </c>
      <c r="AL474" s="101">
        <f>Planning!AL$542</f>
        <v>0</v>
      </c>
      <c r="AM474" s="101">
        <f>Planning!AM$542</f>
        <v>0</v>
      </c>
      <c r="AN474" s="101">
        <f>Planning!AN$542</f>
        <v>0</v>
      </c>
      <c r="AO474" s="101">
        <f>Planning!AO$542</f>
        <v>0</v>
      </c>
      <c r="AP474" s="101">
        <f>Planning!AP$542</f>
        <v>0</v>
      </c>
      <c r="AQ474" s="101">
        <f>Planning!AQ$542</f>
        <v>0</v>
      </c>
      <c r="AR474" s="101">
        <f>Planning!AR$542</f>
        <v>0</v>
      </c>
      <c r="AS474" s="101">
        <f>Planning!AS$542</f>
        <v>0</v>
      </c>
      <c r="AT474" s="102">
        <f>Planning!AT$542</f>
        <v>0</v>
      </c>
      <c r="AU474" s="100">
        <f>Planning!AU$542</f>
        <v>0</v>
      </c>
      <c r="AV474" s="101">
        <f>Planning!AV$542</f>
        <v>0</v>
      </c>
      <c r="AW474" s="101">
        <f>Planning!AW$542</f>
        <v>0</v>
      </c>
      <c r="AX474" s="101">
        <f>Planning!AX$542</f>
        <v>0</v>
      </c>
      <c r="AY474" s="101">
        <f>Planning!AY$542</f>
        <v>0</v>
      </c>
      <c r="AZ474" s="101">
        <f>Planning!AZ$542</f>
        <v>0</v>
      </c>
      <c r="BA474" s="101">
        <f>Planning!BA$542</f>
        <v>0</v>
      </c>
      <c r="BB474" s="102">
        <f>Planning!BB$542</f>
        <v>0</v>
      </c>
      <c r="BC474" s="85">
        <f>Planning!BC$542</f>
        <v>0</v>
      </c>
      <c r="BD474" s="107"/>
      <c r="BE474" s="435">
        <f>Planning!BE$542</f>
        <v>0</v>
      </c>
      <c r="BF474" s="436">
        <f>Planning!BF$542</f>
        <v>0</v>
      </c>
      <c r="BG474" s="91">
        <f>Planning!BG$542</f>
        <v>0</v>
      </c>
      <c r="BH474" s="92">
        <f>Planning!BH$542</f>
        <v>0</v>
      </c>
      <c r="BI474" s="93" t="str">
        <f>Planning!BI$542</f>
        <v/>
      </c>
      <c r="BJ474" s="94">
        <f>Planning!BJ$542</f>
        <v>0</v>
      </c>
      <c r="BL474" s="324">
        <f>Planning!BL$542</f>
        <v>0</v>
      </c>
      <c r="BM474" s="149">
        <f>Planning!BP$542</f>
        <v>0</v>
      </c>
      <c r="NL474" s="43" t="s">
        <v>63</v>
      </c>
      <c r="NM474" s="43"/>
    </row>
    <row r="475" spans="1:377" s="318" customFormat="1" ht="10.199999999999999" hidden="1" customHeight="1" x14ac:dyDescent="0.3">
      <c r="A475" s="25"/>
      <c r="B475" s="389"/>
      <c r="C475" s="447"/>
      <c r="D475" s="15"/>
      <c r="E475" s="106"/>
      <c r="F475" s="106"/>
      <c r="G475" s="106"/>
      <c r="H475" s="399"/>
      <c r="I475" s="443">
        <f>Conges!$B$19</f>
        <v>44912</v>
      </c>
      <c r="J475" s="444"/>
      <c r="K475" s="444"/>
      <c r="L475" s="444"/>
      <c r="M475" s="444"/>
      <c r="N475" s="68" t="str">
        <f>Planning!N$577</f>
        <v/>
      </c>
      <c r="O475" s="103">
        <f>Planning!O$577</f>
        <v>0</v>
      </c>
      <c r="P475" s="104">
        <f>Planning!P$577</f>
        <v>0</v>
      </c>
      <c r="Q475" s="104">
        <f>Planning!Q$577</f>
        <v>0</v>
      </c>
      <c r="R475" s="104">
        <f>Planning!R$577</f>
        <v>0</v>
      </c>
      <c r="S475" s="104">
        <f>Planning!S$577</f>
        <v>0</v>
      </c>
      <c r="T475" s="104">
        <f>Planning!T$577</f>
        <v>0</v>
      </c>
      <c r="U475" s="104">
        <f>Planning!U$577</f>
        <v>0</v>
      </c>
      <c r="V475" s="105">
        <f>Planning!V$577</f>
        <v>0</v>
      </c>
      <c r="W475" s="103">
        <f>Planning!W$577</f>
        <v>0</v>
      </c>
      <c r="X475" s="104">
        <f>Planning!X$577</f>
        <v>0</v>
      </c>
      <c r="Y475" s="104">
        <f>Planning!Y$577</f>
        <v>0</v>
      </c>
      <c r="Z475" s="104">
        <f>Planning!Z$577</f>
        <v>0</v>
      </c>
      <c r="AA475" s="104">
        <f>Planning!AA$577</f>
        <v>0</v>
      </c>
      <c r="AB475" s="104">
        <f>Planning!AB$577</f>
        <v>0</v>
      </c>
      <c r="AC475" s="104">
        <f>Planning!AC$577</f>
        <v>0</v>
      </c>
      <c r="AD475" s="105">
        <f>Planning!AD$577</f>
        <v>0</v>
      </c>
      <c r="AE475" s="103">
        <f>Planning!AE$577</f>
        <v>0</v>
      </c>
      <c r="AF475" s="104">
        <f>Planning!AF$577</f>
        <v>0</v>
      </c>
      <c r="AG475" s="104">
        <f>Planning!AG$577</f>
        <v>0</v>
      </c>
      <c r="AH475" s="104">
        <f>Planning!AH$577</f>
        <v>0</v>
      </c>
      <c r="AI475" s="104">
        <f>Planning!AI$577</f>
        <v>0</v>
      </c>
      <c r="AJ475" s="105">
        <f>Planning!AJ$577</f>
        <v>0</v>
      </c>
      <c r="AK475" s="103">
        <f>Planning!AK$577</f>
        <v>0</v>
      </c>
      <c r="AL475" s="104">
        <f>Planning!AL$577</f>
        <v>0</v>
      </c>
      <c r="AM475" s="104">
        <f>Planning!AM$577</f>
        <v>0</v>
      </c>
      <c r="AN475" s="104">
        <f>Planning!AN$577</f>
        <v>0</v>
      </c>
      <c r="AO475" s="104">
        <f>Planning!AO$577</f>
        <v>0</v>
      </c>
      <c r="AP475" s="104">
        <f>Planning!AP$577</f>
        <v>0</v>
      </c>
      <c r="AQ475" s="104">
        <f>Planning!AQ$577</f>
        <v>0</v>
      </c>
      <c r="AR475" s="104">
        <f>Planning!AR$577</f>
        <v>0</v>
      </c>
      <c r="AS475" s="104">
        <f>Planning!AS$577</f>
        <v>0</v>
      </c>
      <c r="AT475" s="105">
        <f>Planning!AT$577</f>
        <v>0</v>
      </c>
      <c r="AU475" s="103">
        <f>Planning!AU$577</f>
        <v>0</v>
      </c>
      <c r="AV475" s="104">
        <f>Planning!AV$577</f>
        <v>0</v>
      </c>
      <c r="AW475" s="104">
        <f>Planning!AW$577</f>
        <v>0</v>
      </c>
      <c r="AX475" s="104">
        <f>Planning!AX$577</f>
        <v>0</v>
      </c>
      <c r="AY475" s="104">
        <f>Planning!AY$577</f>
        <v>0</v>
      </c>
      <c r="AZ475" s="104">
        <f>Planning!AZ$577</f>
        <v>0</v>
      </c>
      <c r="BA475" s="104">
        <f>Planning!BA$577</f>
        <v>0</v>
      </c>
      <c r="BB475" s="105">
        <f>Planning!BB$577</f>
        <v>0</v>
      </c>
      <c r="BC475" s="72">
        <f>Planning!BC$577</f>
        <v>0</v>
      </c>
      <c r="BD475" s="107"/>
      <c r="BE475" s="433">
        <f>Planning!BE$577</f>
        <v>0</v>
      </c>
      <c r="BF475" s="434">
        <f>Planning!BF$577</f>
        <v>0</v>
      </c>
      <c r="BG475" s="77">
        <f>Planning!BG$577</f>
        <v>0</v>
      </c>
      <c r="BH475" s="78">
        <f>Planning!BH$577</f>
        <v>0</v>
      </c>
      <c r="BI475" s="79" t="str">
        <f>Planning!BI$577</f>
        <v/>
      </c>
      <c r="BJ475" s="80">
        <f>Planning!BJ$577</f>
        <v>0</v>
      </c>
      <c r="BL475" s="323">
        <f>Planning!BL$577</f>
        <v>0</v>
      </c>
      <c r="BM475" s="150">
        <f>Planning!BP$577</f>
        <v>0</v>
      </c>
      <c r="NL475" s="43" t="s">
        <v>63</v>
      </c>
      <c r="NM475" s="43"/>
    </row>
    <row r="476" spans="1:377" s="318" customFormat="1" ht="10.199999999999999" hidden="1" customHeight="1" x14ac:dyDescent="0.3">
      <c r="A476" s="25"/>
      <c r="B476" s="389"/>
      <c r="C476" s="447"/>
      <c r="D476" s="15"/>
      <c r="E476" s="106"/>
      <c r="F476" s="106"/>
      <c r="G476" s="106"/>
      <c r="H476" s="399"/>
      <c r="I476" s="445">
        <f>Conges!$B$20</f>
        <v>44913</v>
      </c>
      <c r="J476" s="446"/>
      <c r="K476" s="446"/>
      <c r="L476" s="446"/>
      <c r="M476" s="446"/>
      <c r="N476" s="81" t="str">
        <f>Planning!N$612</f>
        <v/>
      </c>
      <c r="O476" s="100">
        <f>Planning!O$612</f>
        <v>0</v>
      </c>
      <c r="P476" s="101">
        <f>Planning!P$612</f>
        <v>0</v>
      </c>
      <c r="Q476" s="101">
        <f>Planning!Q$612</f>
        <v>0</v>
      </c>
      <c r="R476" s="101">
        <f>Planning!R$612</f>
        <v>0</v>
      </c>
      <c r="S476" s="101">
        <f>Planning!S$612</f>
        <v>0</v>
      </c>
      <c r="T476" s="101">
        <f>Planning!T$612</f>
        <v>0</v>
      </c>
      <c r="U476" s="101">
        <f>Planning!U$612</f>
        <v>0</v>
      </c>
      <c r="V476" s="102">
        <f>Planning!V$612</f>
        <v>0</v>
      </c>
      <c r="W476" s="100">
        <f>Planning!W$612</f>
        <v>0</v>
      </c>
      <c r="X476" s="101">
        <f>Planning!X$612</f>
        <v>0</v>
      </c>
      <c r="Y476" s="101">
        <f>Planning!Y$612</f>
        <v>0</v>
      </c>
      <c r="Z476" s="101">
        <f>Planning!Z$612</f>
        <v>0</v>
      </c>
      <c r="AA476" s="101">
        <f>Planning!AA$612</f>
        <v>0</v>
      </c>
      <c r="AB476" s="101">
        <f>Planning!AB$612</f>
        <v>0</v>
      </c>
      <c r="AC476" s="101">
        <f>Planning!AC$612</f>
        <v>0</v>
      </c>
      <c r="AD476" s="102">
        <f>Planning!AD$612</f>
        <v>0</v>
      </c>
      <c r="AE476" s="100">
        <f>Planning!AE$612</f>
        <v>0</v>
      </c>
      <c r="AF476" s="101">
        <f>Planning!AF$612</f>
        <v>0</v>
      </c>
      <c r="AG476" s="101">
        <f>Planning!AG$612</f>
        <v>0</v>
      </c>
      <c r="AH476" s="101">
        <f>Planning!AH$612</f>
        <v>0</v>
      </c>
      <c r="AI476" s="101">
        <f>Planning!AI$612</f>
        <v>0</v>
      </c>
      <c r="AJ476" s="102">
        <f>Planning!AJ$612</f>
        <v>0</v>
      </c>
      <c r="AK476" s="100">
        <f>Planning!AK$612</f>
        <v>0</v>
      </c>
      <c r="AL476" s="101">
        <f>Planning!AL$612</f>
        <v>0</v>
      </c>
      <c r="AM476" s="101">
        <f>Planning!AM$612</f>
        <v>0</v>
      </c>
      <c r="AN476" s="101">
        <f>Planning!AN$612</f>
        <v>0</v>
      </c>
      <c r="AO476" s="101">
        <f>Planning!AO$612</f>
        <v>0</v>
      </c>
      <c r="AP476" s="101">
        <f>Planning!AP$612</f>
        <v>0</v>
      </c>
      <c r="AQ476" s="101">
        <f>Planning!AQ$612</f>
        <v>0</v>
      </c>
      <c r="AR476" s="101">
        <f>Planning!AR$612</f>
        <v>0</v>
      </c>
      <c r="AS476" s="101">
        <f>Planning!AS$612</f>
        <v>0</v>
      </c>
      <c r="AT476" s="102">
        <f>Planning!AT$612</f>
        <v>0</v>
      </c>
      <c r="AU476" s="100">
        <f>Planning!AU$612</f>
        <v>0</v>
      </c>
      <c r="AV476" s="101">
        <f>Planning!AV$612</f>
        <v>0</v>
      </c>
      <c r="AW476" s="101">
        <f>Planning!AW$612</f>
        <v>0</v>
      </c>
      <c r="AX476" s="101">
        <f>Planning!AX$612</f>
        <v>0</v>
      </c>
      <c r="AY476" s="101">
        <f>Planning!AY$612</f>
        <v>0</v>
      </c>
      <c r="AZ476" s="101">
        <f>Planning!AZ$612</f>
        <v>0</v>
      </c>
      <c r="BA476" s="101">
        <f>Planning!BA$612</f>
        <v>0</v>
      </c>
      <c r="BB476" s="102">
        <f>Planning!BB$612</f>
        <v>0</v>
      </c>
      <c r="BC476" s="85">
        <f>Planning!BC$612</f>
        <v>0</v>
      </c>
      <c r="BD476" s="107"/>
      <c r="BE476" s="435">
        <f>Planning!BE$612</f>
        <v>0</v>
      </c>
      <c r="BF476" s="436">
        <f>Planning!BF$612</f>
        <v>0</v>
      </c>
      <c r="BG476" s="91">
        <f>Planning!BG$612</f>
        <v>0</v>
      </c>
      <c r="BH476" s="92">
        <f>Planning!BH$612</f>
        <v>0</v>
      </c>
      <c r="BI476" s="93" t="str">
        <f>Planning!BI$612</f>
        <v/>
      </c>
      <c r="BJ476" s="94">
        <f>Planning!BJ$612</f>
        <v>0</v>
      </c>
      <c r="BL476" s="324">
        <f>Planning!BL$612</f>
        <v>0</v>
      </c>
      <c r="BM476" s="149">
        <f>Planning!BP$612</f>
        <v>0</v>
      </c>
      <c r="NL476" s="43" t="s">
        <v>63</v>
      </c>
      <c r="NM476" s="43"/>
    </row>
    <row r="477" spans="1:377" s="318" customFormat="1" ht="10.199999999999999" hidden="1" customHeight="1" x14ac:dyDescent="0.3">
      <c r="A477" s="25"/>
      <c r="B477" s="389"/>
      <c r="C477" s="447"/>
      <c r="D477" s="15"/>
      <c r="E477" s="106"/>
      <c r="F477" s="106"/>
      <c r="G477" s="106"/>
      <c r="H477" s="399"/>
      <c r="I477" s="443">
        <f>Conges!$B$21</f>
        <v>44914</v>
      </c>
      <c r="J477" s="444"/>
      <c r="K477" s="444"/>
      <c r="L477" s="444"/>
      <c r="M477" s="444"/>
      <c r="N477" s="68" t="str">
        <f>Planning!N$647</f>
        <v/>
      </c>
      <c r="O477" s="103">
        <f>Planning!O$647</f>
        <v>0</v>
      </c>
      <c r="P477" s="104">
        <f>Planning!P$647</f>
        <v>0</v>
      </c>
      <c r="Q477" s="104">
        <f>Planning!Q$647</f>
        <v>0</v>
      </c>
      <c r="R477" s="104">
        <f>Planning!R$647</f>
        <v>0</v>
      </c>
      <c r="S477" s="104">
        <f>Planning!S$647</f>
        <v>0</v>
      </c>
      <c r="T477" s="104">
        <f>Planning!T$647</f>
        <v>0</v>
      </c>
      <c r="U477" s="104">
        <f>Planning!U$647</f>
        <v>0</v>
      </c>
      <c r="V477" s="105">
        <f>Planning!V$647</f>
        <v>0</v>
      </c>
      <c r="W477" s="103">
        <f>Planning!W$647</f>
        <v>0</v>
      </c>
      <c r="X477" s="104">
        <f>Planning!X$647</f>
        <v>0</v>
      </c>
      <c r="Y477" s="104">
        <f>Planning!Y$647</f>
        <v>0</v>
      </c>
      <c r="Z477" s="104">
        <f>Planning!Z$647</f>
        <v>0</v>
      </c>
      <c r="AA477" s="104">
        <f>Planning!AA$647</f>
        <v>0</v>
      </c>
      <c r="AB477" s="104">
        <f>Planning!AB$647</f>
        <v>0</v>
      </c>
      <c r="AC477" s="104">
        <f>Planning!AC$647</f>
        <v>0</v>
      </c>
      <c r="AD477" s="105">
        <f>Planning!AD$647</f>
        <v>0</v>
      </c>
      <c r="AE477" s="103">
        <f>Planning!AE$647</f>
        <v>0</v>
      </c>
      <c r="AF477" s="104">
        <f>Planning!AF$647</f>
        <v>0</v>
      </c>
      <c r="AG477" s="104">
        <f>Planning!AG$647</f>
        <v>0</v>
      </c>
      <c r="AH477" s="104">
        <f>Planning!AH$647</f>
        <v>0</v>
      </c>
      <c r="AI477" s="104">
        <f>Planning!AI$647</f>
        <v>0</v>
      </c>
      <c r="AJ477" s="105">
        <f>Planning!AJ$647</f>
        <v>0</v>
      </c>
      <c r="AK477" s="103">
        <f>Planning!AK$647</f>
        <v>0</v>
      </c>
      <c r="AL477" s="104">
        <f>Planning!AL$647</f>
        <v>0</v>
      </c>
      <c r="AM477" s="104">
        <f>Planning!AM$647</f>
        <v>0</v>
      </c>
      <c r="AN477" s="104">
        <f>Planning!AN$647</f>
        <v>0</v>
      </c>
      <c r="AO477" s="104">
        <f>Planning!AO$647</f>
        <v>0</v>
      </c>
      <c r="AP477" s="104">
        <f>Planning!AP$647</f>
        <v>0</v>
      </c>
      <c r="AQ477" s="104">
        <f>Planning!AQ$647</f>
        <v>0</v>
      </c>
      <c r="AR477" s="104">
        <f>Planning!AR$647</f>
        <v>0</v>
      </c>
      <c r="AS477" s="104">
        <f>Planning!AS$647</f>
        <v>0</v>
      </c>
      <c r="AT477" s="105">
        <f>Planning!AT$647</f>
        <v>0</v>
      </c>
      <c r="AU477" s="103">
        <f>Planning!AU$647</f>
        <v>0</v>
      </c>
      <c r="AV477" s="104">
        <f>Planning!AV$647</f>
        <v>0</v>
      </c>
      <c r="AW477" s="104">
        <f>Planning!AW$647</f>
        <v>0</v>
      </c>
      <c r="AX477" s="104">
        <f>Planning!AX$647</f>
        <v>0</v>
      </c>
      <c r="AY477" s="104">
        <f>Planning!AY$647</f>
        <v>0</v>
      </c>
      <c r="AZ477" s="104">
        <f>Planning!AZ$647</f>
        <v>0</v>
      </c>
      <c r="BA477" s="104">
        <f>Planning!BA$647</f>
        <v>0</v>
      </c>
      <c r="BB477" s="105">
        <f>Planning!BB$647</f>
        <v>0</v>
      </c>
      <c r="BC477" s="72">
        <f>Planning!BC$647</f>
        <v>0</v>
      </c>
      <c r="BD477" s="107"/>
      <c r="BE477" s="433">
        <f>Planning!BE$647</f>
        <v>0</v>
      </c>
      <c r="BF477" s="434">
        <f>Planning!BF$647</f>
        <v>0</v>
      </c>
      <c r="BG477" s="77">
        <f>Planning!BG$647</f>
        <v>0</v>
      </c>
      <c r="BH477" s="78">
        <f>Planning!BH$647</f>
        <v>0</v>
      </c>
      <c r="BI477" s="79" t="str">
        <f>Planning!BI$647</f>
        <v/>
      </c>
      <c r="BJ477" s="80">
        <f>Planning!BJ$647</f>
        <v>0</v>
      </c>
      <c r="BL477" s="323">
        <f>Planning!BL$647</f>
        <v>0</v>
      </c>
      <c r="BM477" s="150">
        <f>Planning!BP$647</f>
        <v>0</v>
      </c>
      <c r="NL477" s="43" t="s">
        <v>63</v>
      </c>
      <c r="NM477" s="43"/>
    </row>
    <row r="478" spans="1:377" s="318" customFormat="1" ht="10.199999999999999" hidden="1" customHeight="1" x14ac:dyDescent="0.3">
      <c r="A478" s="25"/>
      <c r="B478" s="389"/>
      <c r="C478" s="447"/>
      <c r="D478" s="15"/>
      <c r="E478" s="106"/>
      <c r="F478" s="106"/>
      <c r="G478" s="106"/>
      <c r="H478" s="399"/>
      <c r="I478" s="445">
        <f>Conges!$B$22</f>
        <v>44915</v>
      </c>
      <c r="J478" s="446"/>
      <c r="K478" s="446"/>
      <c r="L478" s="446"/>
      <c r="M478" s="446"/>
      <c r="N478" s="81" t="str">
        <f>Planning!N$682</f>
        <v/>
      </c>
      <c r="O478" s="100">
        <f>Planning!O$682</f>
        <v>0</v>
      </c>
      <c r="P478" s="101">
        <f>Planning!P$682</f>
        <v>0</v>
      </c>
      <c r="Q478" s="101">
        <f>Planning!Q$682</f>
        <v>0</v>
      </c>
      <c r="R478" s="101">
        <f>Planning!R$682</f>
        <v>0</v>
      </c>
      <c r="S478" s="101">
        <f>Planning!S$682</f>
        <v>0</v>
      </c>
      <c r="T478" s="101">
        <f>Planning!T$682</f>
        <v>0</v>
      </c>
      <c r="U478" s="101">
        <f>Planning!U$682</f>
        <v>0</v>
      </c>
      <c r="V478" s="102">
        <f>Planning!V$682</f>
        <v>0</v>
      </c>
      <c r="W478" s="100">
        <f>Planning!W$682</f>
        <v>0</v>
      </c>
      <c r="X478" s="101">
        <f>Planning!X$682</f>
        <v>0</v>
      </c>
      <c r="Y478" s="101">
        <f>Planning!Y$682</f>
        <v>0</v>
      </c>
      <c r="Z478" s="101">
        <f>Planning!Z$682</f>
        <v>0</v>
      </c>
      <c r="AA478" s="101">
        <f>Planning!AA$682</f>
        <v>0</v>
      </c>
      <c r="AB478" s="101">
        <f>Planning!AB$682</f>
        <v>0</v>
      </c>
      <c r="AC478" s="101">
        <f>Planning!AC$682</f>
        <v>0</v>
      </c>
      <c r="AD478" s="102">
        <f>Planning!AD$682</f>
        <v>0</v>
      </c>
      <c r="AE478" s="100">
        <f>Planning!AE$682</f>
        <v>0</v>
      </c>
      <c r="AF478" s="101">
        <f>Planning!AF$682</f>
        <v>0</v>
      </c>
      <c r="AG478" s="101">
        <f>Planning!AG$682</f>
        <v>0</v>
      </c>
      <c r="AH478" s="101">
        <f>Planning!AH$682</f>
        <v>0</v>
      </c>
      <c r="AI478" s="101">
        <f>Planning!AI$682</f>
        <v>0</v>
      </c>
      <c r="AJ478" s="102">
        <f>Planning!AJ$682</f>
        <v>0</v>
      </c>
      <c r="AK478" s="100">
        <f>Planning!AK$682</f>
        <v>0</v>
      </c>
      <c r="AL478" s="101">
        <f>Planning!AL$682</f>
        <v>0</v>
      </c>
      <c r="AM478" s="101">
        <f>Planning!AM$682</f>
        <v>0</v>
      </c>
      <c r="AN478" s="101">
        <f>Planning!AN$682</f>
        <v>0</v>
      </c>
      <c r="AO478" s="101">
        <f>Planning!AO$682</f>
        <v>0</v>
      </c>
      <c r="AP478" s="101">
        <f>Planning!AP$682</f>
        <v>0</v>
      </c>
      <c r="AQ478" s="101">
        <f>Planning!AQ$682</f>
        <v>0</v>
      </c>
      <c r="AR478" s="101">
        <f>Planning!AR$682</f>
        <v>0</v>
      </c>
      <c r="AS478" s="101">
        <f>Planning!AS$682</f>
        <v>0</v>
      </c>
      <c r="AT478" s="102">
        <f>Planning!AT$682</f>
        <v>0</v>
      </c>
      <c r="AU478" s="100">
        <f>Planning!AU$682</f>
        <v>0</v>
      </c>
      <c r="AV478" s="101">
        <f>Planning!AV$682</f>
        <v>0</v>
      </c>
      <c r="AW478" s="101">
        <f>Planning!AW$682</f>
        <v>0</v>
      </c>
      <c r="AX478" s="101">
        <f>Planning!AX$682</f>
        <v>0</v>
      </c>
      <c r="AY478" s="101">
        <f>Planning!AY$682</f>
        <v>0</v>
      </c>
      <c r="AZ478" s="101">
        <f>Planning!AZ$682</f>
        <v>0</v>
      </c>
      <c r="BA478" s="101">
        <f>Planning!BA$682</f>
        <v>0</v>
      </c>
      <c r="BB478" s="102">
        <f>Planning!BB$682</f>
        <v>0</v>
      </c>
      <c r="BC478" s="85">
        <f>Planning!BC$682</f>
        <v>0</v>
      </c>
      <c r="BD478" s="107"/>
      <c r="BE478" s="435">
        <f>Planning!BE$682</f>
        <v>0</v>
      </c>
      <c r="BF478" s="436">
        <f>Planning!BF$682</f>
        <v>0</v>
      </c>
      <c r="BG478" s="91">
        <f>Planning!BG$682</f>
        <v>0</v>
      </c>
      <c r="BH478" s="92">
        <f>Planning!BH$682</f>
        <v>0</v>
      </c>
      <c r="BI478" s="93" t="str">
        <f>Planning!BI$682</f>
        <v/>
      </c>
      <c r="BJ478" s="94">
        <f>Planning!BJ$682</f>
        <v>0</v>
      </c>
      <c r="BL478" s="324">
        <f>Planning!BL$682</f>
        <v>0</v>
      </c>
      <c r="BM478" s="149">
        <f>Planning!BP$682</f>
        <v>0</v>
      </c>
      <c r="NL478" s="43" t="s">
        <v>63</v>
      </c>
      <c r="NM478" s="43"/>
    </row>
    <row r="479" spans="1:377" s="318" customFormat="1" ht="10.199999999999999" hidden="1" customHeight="1" x14ac:dyDescent="0.3">
      <c r="A479" s="25"/>
      <c r="B479" s="389"/>
      <c r="C479" s="447"/>
      <c r="D479" s="15"/>
      <c r="E479" s="106"/>
      <c r="F479" s="106"/>
      <c r="G479" s="106"/>
      <c r="H479" s="399"/>
      <c r="I479" s="443">
        <f>Conges!$B$23</f>
        <v>44916</v>
      </c>
      <c r="J479" s="444"/>
      <c r="K479" s="444"/>
      <c r="L479" s="444"/>
      <c r="M479" s="444"/>
      <c r="N479" s="68" t="str">
        <f>Planning!N$717</f>
        <v/>
      </c>
      <c r="O479" s="103">
        <f>Planning!O$717</f>
        <v>0</v>
      </c>
      <c r="P479" s="104">
        <f>Planning!P$717</f>
        <v>0</v>
      </c>
      <c r="Q479" s="104">
        <f>Planning!Q$717</f>
        <v>0</v>
      </c>
      <c r="R479" s="104">
        <f>Planning!R$717</f>
        <v>0</v>
      </c>
      <c r="S479" s="104">
        <f>Planning!S$717</f>
        <v>0</v>
      </c>
      <c r="T479" s="104">
        <f>Planning!T$717</f>
        <v>0</v>
      </c>
      <c r="U479" s="104">
        <f>Planning!U$717</f>
        <v>0</v>
      </c>
      <c r="V479" s="105">
        <f>Planning!V$717</f>
        <v>0</v>
      </c>
      <c r="W479" s="103">
        <f>Planning!W$717</f>
        <v>0</v>
      </c>
      <c r="X479" s="104">
        <f>Planning!X$717</f>
        <v>0</v>
      </c>
      <c r="Y479" s="104">
        <f>Planning!Y$717</f>
        <v>0</v>
      </c>
      <c r="Z479" s="104">
        <f>Planning!Z$717</f>
        <v>0</v>
      </c>
      <c r="AA479" s="104">
        <f>Planning!AA$717</f>
        <v>0</v>
      </c>
      <c r="AB479" s="104">
        <f>Planning!AB$717</f>
        <v>0</v>
      </c>
      <c r="AC479" s="104">
        <f>Planning!AC$717</f>
        <v>0</v>
      </c>
      <c r="AD479" s="105">
        <f>Planning!AD$717</f>
        <v>0</v>
      </c>
      <c r="AE479" s="103">
        <f>Planning!AE$717</f>
        <v>0</v>
      </c>
      <c r="AF479" s="104">
        <f>Planning!AF$717</f>
        <v>0</v>
      </c>
      <c r="AG479" s="104">
        <f>Planning!AG$717</f>
        <v>0</v>
      </c>
      <c r="AH479" s="104">
        <f>Planning!AH$717</f>
        <v>0</v>
      </c>
      <c r="AI479" s="104">
        <f>Planning!AI$717</f>
        <v>0</v>
      </c>
      <c r="AJ479" s="105">
        <f>Planning!AJ$717</f>
        <v>0</v>
      </c>
      <c r="AK479" s="103">
        <f>Planning!AK$717</f>
        <v>0</v>
      </c>
      <c r="AL479" s="104">
        <f>Planning!AL$717</f>
        <v>0</v>
      </c>
      <c r="AM479" s="104">
        <f>Planning!AM$717</f>
        <v>0</v>
      </c>
      <c r="AN479" s="104">
        <f>Planning!AN$717</f>
        <v>0</v>
      </c>
      <c r="AO479" s="104">
        <f>Planning!AO$717</f>
        <v>0</v>
      </c>
      <c r="AP479" s="104">
        <f>Planning!AP$717</f>
        <v>0</v>
      </c>
      <c r="AQ479" s="104">
        <f>Planning!AQ$717</f>
        <v>0</v>
      </c>
      <c r="AR479" s="104">
        <f>Planning!AR$717</f>
        <v>0</v>
      </c>
      <c r="AS479" s="104">
        <f>Planning!AS$717</f>
        <v>0</v>
      </c>
      <c r="AT479" s="105">
        <f>Planning!AT$717</f>
        <v>0</v>
      </c>
      <c r="AU479" s="103">
        <f>Planning!AU$717</f>
        <v>0</v>
      </c>
      <c r="AV479" s="104">
        <f>Planning!AV$717</f>
        <v>0</v>
      </c>
      <c r="AW479" s="104">
        <f>Planning!AW$717</f>
        <v>0</v>
      </c>
      <c r="AX479" s="104">
        <f>Planning!AX$717</f>
        <v>0</v>
      </c>
      <c r="AY479" s="104">
        <f>Planning!AY$717</f>
        <v>0</v>
      </c>
      <c r="AZ479" s="104">
        <f>Planning!AZ$717</f>
        <v>0</v>
      </c>
      <c r="BA479" s="104">
        <f>Planning!BA$717</f>
        <v>0</v>
      </c>
      <c r="BB479" s="105">
        <f>Planning!BB$717</f>
        <v>0</v>
      </c>
      <c r="BC479" s="72">
        <f>Planning!BC$717</f>
        <v>0</v>
      </c>
      <c r="BD479" s="107"/>
      <c r="BE479" s="433">
        <f>Planning!BE$717</f>
        <v>0</v>
      </c>
      <c r="BF479" s="434">
        <f>Planning!BF$717</f>
        <v>0</v>
      </c>
      <c r="BG479" s="77">
        <f>Planning!BG$717</f>
        <v>0</v>
      </c>
      <c r="BH479" s="78">
        <f>Planning!BH$717</f>
        <v>0</v>
      </c>
      <c r="BI479" s="79" t="str">
        <f>Planning!BI$717</f>
        <v/>
      </c>
      <c r="BJ479" s="80">
        <f>Planning!BJ$717</f>
        <v>0</v>
      </c>
      <c r="BL479" s="323">
        <f>Planning!BL$717</f>
        <v>0</v>
      </c>
      <c r="BM479" s="150">
        <f>Planning!BP$717</f>
        <v>0</v>
      </c>
      <c r="NL479" s="43" t="s">
        <v>63</v>
      </c>
      <c r="NM479" s="43"/>
    </row>
    <row r="480" spans="1:377" s="318" customFormat="1" ht="10.199999999999999" hidden="1" customHeight="1" x14ac:dyDescent="0.3">
      <c r="A480" s="25"/>
      <c r="B480" s="389"/>
      <c r="C480" s="447"/>
      <c r="D480" s="15"/>
      <c r="E480" s="106"/>
      <c r="F480" s="106"/>
      <c r="G480" s="106"/>
      <c r="H480" s="399"/>
      <c r="I480" s="445">
        <f>Conges!$B$24</f>
        <v>44917</v>
      </c>
      <c r="J480" s="446"/>
      <c r="K480" s="446"/>
      <c r="L480" s="446"/>
      <c r="M480" s="446"/>
      <c r="N480" s="81" t="str">
        <f>Planning!N$752</f>
        <v/>
      </c>
      <c r="O480" s="100">
        <f>Planning!O$752</f>
        <v>0</v>
      </c>
      <c r="P480" s="101">
        <f>Planning!P$752</f>
        <v>0</v>
      </c>
      <c r="Q480" s="101">
        <f>Planning!Q$752</f>
        <v>0</v>
      </c>
      <c r="R480" s="101">
        <f>Planning!R$752</f>
        <v>0</v>
      </c>
      <c r="S480" s="101">
        <f>Planning!S$752</f>
        <v>0</v>
      </c>
      <c r="T480" s="101">
        <f>Planning!T$752</f>
        <v>0</v>
      </c>
      <c r="U480" s="101">
        <f>Planning!U$752</f>
        <v>0</v>
      </c>
      <c r="V480" s="102">
        <f>Planning!V$752</f>
        <v>0</v>
      </c>
      <c r="W480" s="100">
        <f>Planning!W$752</f>
        <v>0</v>
      </c>
      <c r="X480" s="101">
        <f>Planning!X$752</f>
        <v>0</v>
      </c>
      <c r="Y480" s="101">
        <f>Planning!Y$752</f>
        <v>0</v>
      </c>
      <c r="Z480" s="101">
        <f>Planning!Z$752</f>
        <v>0</v>
      </c>
      <c r="AA480" s="101">
        <f>Planning!AA$752</f>
        <v>0</v>
      </c>
      <c r="AB480" s="101">
        <f>Planning!AB$752</f>
        <v>0</v>
      </c>
      <c r="AC480" s="101">
        <f>Planning!AC$752</f>
        <v>0</v>
      </c>
      <c r="AD480" s="102">
        <f>Planning!AD$752</f>
        <v>0</v>
      </c>
      <c r="AE480" s="100">
        <f>Planning!AE$752</f>
        <v>0</v>
      </c>
      <c r="AF480" s="101">
        <f>Planning!AF$752</f>
        <v>0</v>
      </c>
      <c r="AG480" s="101">
        <f>Planning!AG$752</f>
        <v>0</v>
      </c>
      <c r="AH480" s="101">
        <f>Planning!AH$752</f>
        <v>0</v>
      </c>
      <c r="AI480" s="101">
        <f>Planning!AI$752</f>
        <v>0</v>
      </c>
      <c r="AJ480" s="102">
        <f>Planning!AJ$752</f>
        <v>0</v>
      </c>
      <c r="AK480" s="100">
        <f>Planning!AK$752</f>
        <v>0</v>
      </c>
      <c r="AL480" s="101">
        <f>Planning!AL$752</f>
        <v>0</v>
      </c>
      <c r="AM480" s="101">
        <f>Planning!AM$752</f>
        <v>0</v>
      </c>
      <c r="AN480" s="101">
        <f>Planning!AN$752</f>
        <v>0</v>
      </c>
      <c r="AO480" s="101">
        <f>Planning!AO$752</f>
        <v>0</v>
      </c>
      <c r="AP480" s="101">
        <f>Planning!AP$752</f>
        <v>0</v>
      </c>
      <c r="AQ480" s="101">
        <f>Planning!AQ$752</f>
        <v>0</v>
      </c>
      <c r="AR480" s="101">
        <f>Planning!AR$752</f>
        <v>0</v>
      </c>
      <c r="AS480" s="101">
        <f>Planning!AS$752</f>
        <v>0</v>
      </c>
      <c r="AT480" s="102">
        <f>Planning!AT$752</f>
        <v>0</v>
      </c>
      <c r="AU480" s="100">
        <f>Planning!AU$752</f>
        <v>0</v>
      </c>
      <c r="AV480" s="101">
        <f>Planning!AV$752</f>
        <v>0</v>
      </c>
      <c r="AW480" s="101">
        <f>Planning!AW$752</f>
        <v>0</v>
      </c>
      <c r="AX480" s="101">
        <f>Planning!AX$752</f>
        <v>0</v>
      </c>
      <c r="AY480" s="101">
        <f>Planning!AY$752</f>
        <v>0</v>
      </c>
      <c r="AZ480" s="101">
        <f>Planning!AZ$752</f>
        <v>0</v>
      </c>
      <c r="BA480" s="101">
        <f>Planning!BA$752</f>
        <v>0</v>
      </c>
      <c r="BB480" s="102">
        <f>Planning!BB$752</f>
        <v>0</v>
      </c>
      <c r="BC480" s="85">
        <f>Planning!BC$752</f>
        <v>0</v>
      </c>
      <c r="BD480" s="107"/>
      <c r="BE480" s="435">
        <f>Planning!BE$752</f>
        <v>0</v>
      </c>
      <c r="BF480" s="436">
        <f>Planning!BF$752</f>
        <v>0</v>
      </c>
      <c r="BG480" s="91">
        <f>Planning!BG$752</f>
        <v>0</v>
      </c>
      <c r="BH480" s="92">
        <f>Planning!BH$752</f>
        <v>0</v>
      </c>
      <c r="BI480" s="93" t="str">
        <f>Planning!BI$752</f>
        <v/>
      </c>
      <c r="BJ480" s="94">
        <f>Planning!BJ$752</f>
        <v>0</v>
      </c>
      <c r="BL480" s="324">
        <f>Planning!BL$752</f>
        <v>0</v>
      </c>
      <c r="BM480" s="149">
        <f>Planning!BP$752</f>
        <v>0</v>
      </c>
      <c r="NL480" s="43" t="s">
        <v>63</v>
      </c>
      <c r="NM480" s="43"/>
    </row>
    <row r="481" spans="1:377" s="318" customFormat="1" ht="10.199999999999999" hidden="1" customHeight="1" x14ac:dyDescent="0.3">
      <c r="A481" s="25"/>
      <c r="B481" s="389"/>
      <c r="C481" s="447"/>
      <c r="D481" s="15"/>
      <c r="E481" s="106"/>
      <c r="F481" s="106"/>
      <c r="G481" s="106"/>
      <c r="H481" s="399"/>
      <c r="I481" s="443">
        <f>Conges!$B$25</f>
        <v>44918</v>
      </c>
      <c r="J481" s="444"/>
      <c r="K481" s="444"/>
      <c r="L481" s="444"/>
      <c r="M481" s="444"/>
      <c r="N481" s="68" t="str">
        <f>Planning!N$787</f>
        <v/>
      </c>
      <c r="O481" s="103">
        <f>Planning!O$787</f>
        <v>0</v>
      </c>
      <c r="P481" s="104">
        <f>Planning!P$787</f>
        <v>0</v>
      </c>
      <c r="Q481" s="104">
        <f>Planning!Q$787</f>
        <v>0</v>
      </c>
      <c r="R481" s="104">
        <f>Planning!R$787</f>
        <v>0</v>
      </c>
      <c r="S481" s="104">
        <f>Planning!S$787</f>
        <v>0</v>
      </c>
      <c r="T481" s="104">
        <f>Planning!T$787</f>
        <v>0</v>
      </c>
      <c r="U481" s="104">
        <f>Planning!U$787</f>
        <v>0</v>
      </c>
      <c r="V481" s="105">
        <f>Planning!V$787</f>
        <v>0</v>
      </c>
      <c r="W481" s="103">
        <f>Planning!W$787</f>
        <v>0</v>
      </c>
      <c r="X481" s="104">
        <f>Planning!X$787</f>
        <v>0</v>
      </c>
      <c r="Y481" s="104">
        <f>Planning!Y$787</f>
        <v>0</v>
      </c>
      <c r="Z481" s="104">
        <f>Planning!Z$787</f>
        <v>0</v>
      </c>
      <c r="AA481" s="104">
        <f>Planning!AA$787</f>
        <v>0</v>
      </c>
      <c r="AB481" s="104">
        <f>Planning!AB$787</f>
        <v>0</v>
      </c>
      <c r="AC481" s="104">
        <f>Planning!AC$787</f>
        <v>0</v>
      </c>
      <c r="AD481" s="105">
        <f>Planning!AD$787</f>
        <v>0</v>
      </c>
      <c r="AE481" s="103">
        <f>Planning!AE$787</f>
        <v>0</v>
      </c>
      <c r="AF481" s="104">
        <f>Planning!AF$787</f>
        <v>0</v>
      </c>
      <c r="AG481" s="104">
        <f>Planning!AG$787</f>
        <v>0</v>
      </c>
      <c r="AH481" s="104">
        <f>Planning!AH$787</f>
        <v>0</v>
      </c>
      <c r="AI481" s="104">
        <f>Planning!AI$787</f>
        <v>0</v>
      </c>
      <c r="AJ481" s="105">
        <f>Planning!AJ$787</f>
        <v>0</v>
      </c>
      <c r="AK481" s="103">
        <f>Planning!AK$787</f>
        <v>0</v>
      </c>
      <c r="AL481" s="104">
        <f>Planning!AL$787</f>
        <v>0</v>
      </c>
      <c r="AM481" s="104">
        <f>Planning!AM$787</f>
        <v>0</v>
      </c>
      <c r="AN481" s="104">
        <f>Planning!AN$787</f>
        <v>0</v>
      </c>
      <c r="AO481" s="104">
        <f>Planning!AO$787</f>
        <v>0</v>
      </c>
      <c r="AP481" s="104">
        <f>Planning!AP$787</f>
        <v>0</v>
      </c>
      <c r="AQ481" s="104">
        <f>Planning!AQ$787</f>
        <v>0</v>
      </c>
      <c r="AR481" s="104">
        <f>Planning!AR$787</f>
        <v>0</v>
      </c>
      <c r="AS481" s="104">
        <f>Planning!AS$787</f>
        <v>0</v>
      </c>
      <c r="AT481" s="105">
        <f>Planning!AT$787</f>
        <v>0</v>
      </c>
      <c r="AU481" s="103">
        <f>Planning!AU$787</f>
        <v>0</v>
      </c>
      <c r="AV481" s="104">
        <f>Planning!AV$787</f>
        <v>0</v>
      </c>
      <c r="AW481" s="104">
        <f>Planning!AW$787</f>
        <v>0</v>
      </c>
      <c r="AX481" s="104">
        <f>Planning!AX$787</f>
        <v>0</v>
      </c>
      <c r="AY481" s="104">
        <f>Planning!AY$787</f>
        <v>0</v>
      </c>
      <c r="AZ481" s="104">
        <f>Planning!AZ$787</f>
        <v>0</v>
      </c>
      <c r="BA481" s="104">
        <f>Planning!BA$787</f>
        <v>0</v>
      </c>
      <c r="BB481" s="105">
        <f>Planning!BB$787</f>
        <v>0</v>
      </c>
      <c r="BC481" s="72">
        <f>Planning!BC$787</f>
        <v>0</v>
      </c>
      <c r="BD481" s="107"/>
      <c r="BE481" s="433">
        <f>Planning!BE$787</f>
        <v>0</v>
      </c>
      <c r="BF481" s="434">
        <f>Planning!BF$787</f>
        <v>0</v>
      </c>
      <c r="BG481" s="77">
        <f>Planning!BG$787</f>
        <v>0</v>
      </c>
      <c r="BH481" s="78">
        <f>Planning!BH$787</f>
        <v>0</v>
      </c>
      <c r="BI481" s="79" t="str">
        <f>Planning!BI$787</f>
        <v/>
      </c>
      <c r="BJ481" s="80">
        <f>Planning!BJ$787</f>
        <v>0</v>
      </c>
      <c r="BL481" s="323">
        <f>Planning!BL$787</f>
        <v>0</v>
      </c>
      <c r="BM481" s="150">
        <f>Planning!BP$787</f>
        <v>0</v>
      </c>
      <c r="NL481" s="43" t="s">
        <v>63</v>
      </c>
      <c r="NM481" s="43"/>
    </row>
    <row r="482" spans="1:377" s="318" customFormat="1" ht="10.199999999999999" hidden="1" customHeight="1" x14ac:dyDescent="0.3">
      <c r="A482" s="25"/>
      <c r="B482" s="389"/>
      <c r="C482" s="447"/>
      <c r="D482" s="15"/>
      <c r="E482" s="106"/>
      <c r="F482" s="106"/>
      <c r="G482" s="106"/>
      <c r="H482" s="399"/>
      <c r="I482" s="445">
        <f>Conges!$B$26</f>
        <v>44919</v>
      </c>
      <c r="J482" s="446"/>
      <c r="K482" s="446"/>
      <c r="L482" s="446"/>
      <c r="M482" s="446"/>
      <c r="N482" s="81" t="str">
        <f>Planning!N$822</f>
        <v/>
      </c>
      <c r="O482" s="100">
        <f>Planning!O$822</f>
        <v>0</v>
      </c>
      <c r="P482" s="101">
        <f>Planning!P$822</f>
        <v>0</v>
      </c>
      <c r="Q482" s="101">
        <f>Planning!Q$822</f>
        <v>0</v>
      </c>
      <c r="R482" s="101">
        <f>Planning!R$822</f>
        <v>0</v>
      </c>
      <c r="S482" s="101">
        <f>Planning!S$822</f>
        <v>0</v>
      </c>
      <c r="T482" s="101">
        <f>Planning!T$822</f>
        <v>0</v>
      </c>
      <c r="U482" s="101">
        <f>Planning!U$822</f>
        <v>0</v>
      </c>
      <c r="V482" s="102">
        <f>Planning!V$822</f>
        <v>0</v>
      </c>
      <c r="W482" s="100">
        <f>Planning!W$822</f>
        <v>0</v>
      </c>
      <c r="X482" s="101">
        <f>Planning!X$822</f>
        <v>0</v>
      </c>
      <c r="Y482" s="101">
        <f>Planning!Y$822</f>
        <v>0</v>
      </c>
      <c r="Z482" s="101">
        <f>Planning!Z$822</f>
        <v>0</v>
      </c>
      <c r="AA482" s="101">
        <f>Planning!AA$822</f>
        <v>0</v>
      </c>
      <c r="AB482" s="101">
        <f>Planning!AB$822</f>
        <v>0</v>
      </c>
      <c r="AC482" s="101">
        <f>Planning!AC$822</f>
        <v>0</v>
      </c>
      <c r="AD482" s="102">
        <f>Planning!AD$822</f>
        <v>0</v>
      </c>
      <c r="AE482" s="100">
        <f>Planning!AE$822</f>
        <v>0</v>
      </c>
      <c r="AF482" s="101">
        <f>Planning!AF$822</f>
        <v>0</v>
      </c>
      <c r="AG482" s="101">
        <f>Planning!AG$822</f>
        <v>0</v>
      </c>
      <c r="AH482" s="101">
        <f>Planning!AH$822</f>
        <v>0</v>
      </c>
      <c r="AI482" s="101">
        <f>Planning!AI$822</f>
        <v>0</v>
      </c>
      <c r="AJ482" s="102">
        <f>Planning!AJ$822</f>
        <v>0</v>
      </c>
      <c r="AK482" s="100">
        <f>Planning!AK$822</f>
        <v>0</v>
      </c>
      <c r="AL482" s="101">
        <f>Planning!AL$822</f>
        <v>0</v>
      </c>
      <c r="AM482" s="101">
        <f>Planning!AM$822</f>
        <v>0</v>
      </c>
      <c r="AN482" s="101">
        <f>Planning!AN$822</f>
        <v>0</v>
      </c>
      <c r="AO482" s="101">
        <f>Planning!AO$822</f>
        <v>0</v>
      </c>
      <c r="AP482" s="101">
        <f>Planning!AP$822</f>
        <v>0</v>
      </c>
      <c r="AQ482" s="101">
        <f>Planning!AQ$822</f>
        <v>0</v>
      </c>
      <c r="AR482" s="101">
        <f>Planning!AR$822</f>
        <v>0</v>
      </c>
      <c r="AS482" s="101">
        <f>Planning!AS$822</f>
        <v>0</v>
      </c>
      <c r="AT482" s="102">
        <f>Planning!AT$822</f>
        <v>0</v>
      </c>
      <c r="AU482" s="100">
        <f>Planning!AU$822</f>
        <v>0</v>
      </c>
      <c r="AV482" s="101">
        <f>Planning!AV$822</f>
        <v>0</v>
      </c>
      <c r="AW482" s="101">
        <f>Planning!AW$822</f>
        <v>0</v>
      </c>
      <c r="AX482" s="101">
        <f>Planning!AX$822</f>
        <v>0</v>
      </c>
      <c r="AY482" s="101">
        <f>Planning!AY$822</f>
        <v>0</v>
      </c>
      <c r="AZ482" s="101">
        <f>Planning!AZ$822</f>
        <v>0</v>
      </c>
      <c r="BA482" s="101">
        <f>Planning!BA$822</f>
        <v>0</v>
      </c>
      <c r="BB482" s="102">
        <f>Planning!BB$822</f>
        <v>0</v>
      </c>
      <c r="BC482" s="85">
        <f>Planning!BC$822</f>
        <v>0</v>
      </c>
      <c r="BD482" s="107"/>
      <c r="BE482" s="435">
        <f>Planning!BE$822</f>
        <v>0</v>
      </c>
      <c r="BF482" s="436">
        <f>Planning!BF$822</f>
        <v>0</v>
      </c>
      <c r="BG482" s="91">
        <f>Planning!BG$822</f>
        <v>0</v>
      </c>
      <c r="BH482" s="92">
        <f>Planning!BH$822</f>
        <v>0</v>
      </c>
      <c r="BI482" s="93" t="str">
        <f>Planning!BI$822</f>
        <v/>
      </c>
      <c r="BJ482" s="94">
        <f>Planning!BJ$822</f>
        <v>0</v>
      </c>
      <c r="BL482" s="324">
        <f>Planning!BL$822</f>
        <v>0</v>
      </c>
      <c r="BM482" s="149">
        <f>Planning!BP$822</f>
        <v>0</v>
      </c>
      <c r="NL482" s="43" t="s">
        <v>63</v>
      </c>
      <c r="NM482" s="43"/>
    </row>
    <row r="483" spans="1:377" s="318" customFormat="1" ht="10.199999999999999" hidden="1" customHeight="1" x14ac:dyDescent="0.3">
      <c r="A483" s="25"/>
      <c r="B483" s="389"/>
      <c r="C483" s="447"/>
      <c r="D483" s="15"/>
      <c r="E483" s="106"/>
      <c r="F483" s="106"/>
      <c r="G483" s="106"/>
      <c r="H483" s="399"/>
      <c r="I483" s="443">
        <f>Conges!$B$27</f>
        <v>44920</v>
      </c>
      <c r="J483" s="444"/>
      <c r="K483" s="444"/>
      <c r="L483" s="444"/>
      <c r="M483" s="444"/>
      <c r="N483" s="68" t="str">
        <f>Planning!N$857</f>
        <v/>
      </c>
      <c r="O483" s="103">
        <f>Planning!O$857</f>
        <v>0</v>
      </c>
      <c r="P483" s="104">
        <f>Planning!P$857</f>
        <v>0</v>
      </c>
      <c r="Q483" s="104">
        <f>Planning!Q$857</f>
        <v>0</v>
      </c>
      <c r="R483" s="104">
        <f>Planning!R$857</f>
        <v>0</v>
      </c>
      <c r="S483" s="104">
        <f>Planning!S$857</f>
        <v>0</v>
      </c>
      <c r="T483" s="104">
        <f>Planning!T$857</f>
        <v>0</v>
      </c>
      <c r="U483" s="104">
        <f>Planning!U$857</f>
        <v>0</v>
      </c>
      <c r="V483" s="105">
        <f>Planning!V$857</f>
        <v>0</v>
      </c>
      <c r="W483" s="103">
        <f>Planning!W$857</f>
        <v>0</v>
      </c>
      <c r="X483" s="104">
        <f>Planning!X$857</f>
        <v>0</v>
      </c>
      <c r="Y483" s="104">
        <f>Planning!Y$857</f>
        <v>0</v>
      </c>
      <c r="Z483" s="104">
        <f>Planning!Z$857</f>
        <v>0</v>
      </c>
      <c r="AA483" s="104">
        <f>Planning!AA$857</f>
        <v>0</v>
      </c>
      <c r="AB483" s="104">
        <f>Planning!AB$857</f>
        <v>0</v>
      </c>
      <c r="AC483" s="104">
        <f>Planning!AC$857</f>
        <v>0</v>
      </c>
      <c r="AD483" s="105">
        <f>Planning!AD$857</f>
        <v>0</v>
      </c>
      <c r="AE483" s="103">
        <f>Planning!AE$857</f>
        <v>0</v>
      </c>
      <c r="AF483" s="104">
        <f>Planning!AF$857</f>
        <v>0</v>
      </c>
      <c r="AG483" s="104">
        <f>Planning!AG$857</f>
        <v>0</v>
      </c>
      <c r="AH483" s="104">
        <f>Planning!AH$857</f>
        <v>0</v>
      </c>
      <c r="AI483" s="104">
        <f>Planning!AI$857</f>
        <v>0</v>
      </c>
      <c r="AJ483" s="105">
        <f>Planning!AJ$857</f>
        <v>0</v>
      </c>
      <c r="AK483" s="103">
        <f>Planning!AK$857</f>
        <v>0</v>
      </c>
      <c r="AL483" s="104">
        <f>Planning!AL$857</f>
        <v>0</v>
      </c>
      <c r="AM483" s="104">
        <f>Planning!AM$857</f>
        <v>0</v>
      </c>
      <c r="AN483" s="104">
        <f>Planning!AN$857</f>
        <v>0</v>
      </c>
      <c r="AO483" s="104">
        <f>Planning!AO$857</f>
        <v>0</v>
      </c>
      <c r="AP483" s="104">
        <f>Planning!AP$857</f>
        <v>0</v>
      </c>
      <c r="AQ483" s="104">
        <f>Planning!AQ$857</f>
        <v>0</v>
      </c>
      <c r="AR483" s="104">
        <f>Planning!AR$857</f>
        <v>0</v>
      </c>
      <c r="AS483" s="104">
        <f>Planning!AS$857</f>
        <v>0</v>
      </c>
      <c r="AT483" s="105">
        <f>Planning!AT$857</f>
        <v>0</v>
      </c>
      <c r="AU483" s="103">
        <f>Planning!AU$857</f>
        <v>0</v>
      </c>
      <c r="AV483" s="104">
        <f>Planning!AV$857</f>
        <v>0</v>
      </c>
      <c r="AW483" s="104">
        <f>Planning!AW$857</f>
        <v>0</v>
      </c>
      <c r="AX483" s="104">
        <f>Planning!AX$857</f>
        <v>0</v>
      </c>
      <c r="AY483" s="104">
        <f>Planning!AY$857</f>
        <v>0</v>
      </c>
      <c r="AZ483" s="104">
        <f>Planning!AZ$857</f>
        <v>0</v>
      </c>
      <c r="BA483" s="104">
        <f>Planning!BA$857</f>
        <v>0</v>
      </c>
      <c r="BB483" s="105">
        <f>Planning!BB$857</f>
        <v>0</v>
      </c>
      <c r="BC483" s="72">
        <f>Planning!BC$857</f>
        <v>0</v>
      </c>
      <c r="BD483" s="107"/>
      <c r="BE483" s="433">
        <f>Planning!BE$857</f>
        <v>0</v>
      </c>
      <c r="BF483" s="434">
        <f>Planning!BF$857</f>
        <v>0</v>
      </c>
      <c r="BG483" s="77">
        <f>Planning!BG$857</f>
        <v>0</v>
      </c>
      <c r="BH483" s="78">
        <f>Planning!BH$857</f>
        <v>0</v>
      </c>
      <c r="BI483" s="79" t="str">
        <f>Planning!BI$857</f>
        <v/>
      </c>
      <c r="BJ483" s="80">
        <f>Planning!BJ$857</f>
        <v>0</v>
      </c>
      <c r="BL483" s="323">
        <f>Planning!BL$857</f>
        <v>0</v>
      </c>
      <c r="BM483" s="150">
        <f>Planning!BP$857</f>
        <v>0</v>
      </c>
      <c r="NL483" s="43" t="s">
        <v>63</v>
      </c>
      <c r="NM483" s="43"/>
    </row>
    <row r="484" spans="1:377" s="318" customFormat="1" ht="10.199999999999999" hidden="1" customHeight="1" x14ac:dyDescent="0.3">
      <c r="A484" s="25"/>
      <c r="B484" s="389"/>
      <c r="C484" s="447"/>
      <c r="D484" s="15"/>
      <c r="E484" s="106"/>
      <c r="F484" s="106"/>
      <c r="G484" s="106"/>
      <c r="H484" s="399"/>
      <c r="I484" s="445">
        <f>Conges!$B$28</f>
        <v>44921</v>
      </c>
      <c r="J484" s="446"/>
      <c r="K484" s="446"/>
      <c r="L484" s="446"/>
      <c r="M484" s="446"/>
      <c r="N484" s="81" t="str">
        <f>Planning!N$892</f>
        <v/>
      </c>
      <c r="O484" s="100">
        <f>Planning!O$892</f>
        <v>0</v>
      </c>
      <c r="P484" s="101">
        <f>Planning!P$892</f>
        <v>0</v>
      </c>
      <c r="Q484" s="101">
        <f>Planning!Q$892</f>
        <v>0</v>
      </c>
      <c r="R484" s="101">
        <f>Planning!R$892</f>
        <v>0</v>
      </c>
      <c r="S484" s="101">
        <f>Planning!S$892</f>
        <v>0</v>
      </c>
      <c r="T484" s="101">
        <f>Planning!T$892</f>
        <v>0</v>
      </c>
      <c r="U484" s="101">
        <f>Planning!U$892</f>
        <v>0</v>
      </c>
      <c r="V484" s="102">
        <f>Planning!V$892</f>
        <v>0</v>
      </c>
      <c r="W484" s="100">
        <f>Planning!W$892</f>
        <v>0</v>
      </c>
      <c r="X484" s="101">
        <f>Planning!X$892</f>
        <v>0</v>
      </c>
      <c r="Y484" s="101">
        <f>Planning!Y$892</f>
        <v>0</v>
      </c>
      <c r="Z484" s="101">
        <f>Planning!Z$892</f>
        <v>0</v>
      </c>
      <c r="AA484" s="101">
        <f>Planning!AA$892</f>
        <v>0</v>
      </c>
      <c r="AB484" s="101">
        <f>Planning!AB$892</f>
        <v>0</v>
      </c>
      <c r="AC484" s="101">
        <f>Planning!AC$892</f>
        <v>0</v>
      </c>
      <c r="AD484" s="102">
        <f>Planning!AD$892</f>
        <v>0</v>
      </c>
      <c r="AE484" s="100">
        <f>Planning!AE$892</f>
        <v>0</v>
      </c>
      <c r="AF484" s="101">
        <f>Planning!AF$892</f>
        <v>0</v>
      </c>
      <c r="AG484" s="101">
        <f>Planning!AG$892</f>
        <v>0</v>
      </c>
      <c r="AH484" s="101">
        <f>Planning!AH$892</f>
        <v>0</v>
      </c>
      <c r="AI484" s="101">
        <f>Planning!AI$892</f>
        <v>0</v>
      </c>
      <c r="AJ484" s="102">
        <f>Planning!AJ$892</f>
        <v>0</v>
      </c>
      <c r="AK484" s="100">
        <f>Planning!AK$892</f>
        <v>0</v>
      </c>
      <c r="AL484" s="101">
        <f>Planning!AL$892</f>
        <v>0</v>
      </c>
      <c r="AM484" s="101">
        <f>Planning!AM$892</f>
        <v>0</v>
      </c>
      <c r="AN484" s="101">
        <f>Planning!AN$892</f>
        <v>0</v>
      </c>
      <c r="AO484" s="101">
        <f>Planning!AO$892</f>
        <v>0</v>
      </c>
      <c r="AP484" s="101">
        <f>Planning!AP$892</f>
        <v>0</v>
      </c>
      <c r="AQ484" s="101">
        <f>Planning!AQ$892</f>
        <v>0</v>
      </c>
      <c r="AR484" s="101">
        <f>Planning!AR$892</f>
        <v>0</v>
      </c>
      <c r="AS484" s="101">
        <f>Planning!AS$892</f>
        <v>0</v>
      </c>
      <c r="AT484" s="102">
        <f>Planning!AT$892</f>
        <v>0</v>
      </c>
      <c r="AU484" s="100">
        <f>Planning!AU$892</f>
        <v>0</v>
      </c>
      <c r="AV484" s="101">
        <f>Planning!AV$892</f>
        <v>0</v>
      </c>
      <c r="AW484" s="101">
        <f>Planning!AW$892</f>
        <v>0</v>
      </c>
      <c r="AX484" s="101">
        <f>Planning!AX$892</f>
        <v>0</v>
      </c>
      <c r="AY484" s="101">
        <f>Planning!AY$892</f>
        <v>0</v>
      </c>
      <c r="AZ484" s="101">
        <f>Planning!AZ$892</f>
        <v>0</v>
      </c>
      <c r="BA484" s="101">
        <f>Planning!BA$892</f>
        <v>0</v>
      </c>
      <c r="BB484" s="102">
        <f>Planning!BB$892</f>
        <v>0</v>
      </c>
      <c r="BC484" s="85">
        <f>Planning!BC$892</f>
        <v>0</v>
      </c>
      <c r="BD484" s="107"/>
      <c r="BE484" s="435">
        <f>Planning!BE$892</f>
        <v>0</v>
      </c>
      <c r="BF484" s="436">
        <f>Planning!BF$892</f>
        <v>0</v>
      </c>
      <c r="BG484" s="91">
        <f>Planning!BG$892</f>
        <v>0</v>
      </c>
      <c r="BH484" s="92">
        <f>Planning!BH$892</f>
        <v>0</v>
      </c>
      <c r="BI484" s="93" t="str">
        <f>Planning!BI$892</f>
        <v/>
      </c>
      <c r="BJ484" s="94">
        <f>Planning!BJ$892</f>
        <v>0</v>
      </c>
      <c r="BL484" s="324">
        <f>Planning!BL$892</f>
        <v>0</v>
      </c>
      <c r="BM484" s="149">
        <f>Planning!BP$892</f>
        <v>0</v>
      </c>
      <c r="NL484" s="43" t="s">
        <v>63</v>
      </c>
      <c r="NM484" s="43"/>
    </row>
    <row r="485" spans="1:377" s="318" customFormat="1" ht="10.199999999999999" hidden="1" customHeight="1" x14ac:dyDescent="0.3">
      <c r="A485" s="25"/>
      <c r="B485" s="389"/>
      <c r="C485" s="447"/>
      <c r="D485" s="15"/>
      <c r="E485" s="106"/>
      <c r="F485" s="106"/>
      <c r="G485" s="106"/>
      <c r="H485" s="399"/>
      <c r="I485" s="443">
        <f>Conges!$B$29</f>
        <v>44922</v>
      </c>
      <c r="J485" s="444"/>
      <c r="K485" s="444"/>
      <c r="L485" s="444"/>
      <c r="M485" s="444"/>
      <c r="N485" s="68" t="str">
        <f>Planning!N$927</f>
        <v/>
      </c>
      <c r="O485" s="103">
        <f>Planning!O$927</f>
        <v>0</v>
      </c>
      <c r="P485" s="104">
        <f>Planning!P$927</f>
        <v>0</v>
      </c>
      <c r="Q485" s="104">
        <f>Planning!Q$927</f>
        <v>0</v>
      </c>
      <c r="R485" s="104">
        <f>Planning!R$927</f>
        <v>0</v>
      </c>
      <c r="S485" s="104">
        <f>Planning!S$927</f>
        <v>0</v>
      </c>
      <c r="T485" s="104">
        <f>Planning!T$927</f>
        <v>0</v>
      </c>
      <c r="U485" s="104">
        <f>Planning!U$927</f>
        <v>0</v>
      </c>
      <c r="V485" s="105">
        <f>Planning!V$927</f>
        <v>0</v>
      </c>
      <c r="W485" s="103">
        <f>Planning!W$927</f>
        <v>0</v>
      </c>
      <c r="X485" s="104">
        <f>Planning!X$927</f>
        <v>0</v>
      </c>
      <c r="Y485" s="104">
        <f>Planning!Y$927</f>
        <v>0</v>
      </c>
      <c r="Z485" s="104">
        <f>Planning!Z$927</f>
        <v>0</v>
      </c>
      <c r="AA485" s="104">
        <f>Planning!AA$927</f>
        <v>0</v>
      </c>
      <c r="AB485" s="104">
        <f>Planning!AB$927</f>
        <v>0</v>
      </c>
      <c r="AC485" s="104">
        <f>Planning!AC$927</f>
        <v>0</v>
      </c>
      <c r="AD485" s="105">
        <f>Planning!AD$927</f>
        <v>0</v>
      </c>
      <c r="AE485" s="103">
        <f>Planning!AE$927</f>
        <v>0</v>
      </c>
      <c r="AF485" s="104">
        <f>Planning!AF$927</f>
        <v>0</v>
      </c>
      <c r="AG485" s="104">
        <f>Planning!AG$927</f>
        <v>0</v>
      </c>
      <c r="AH485" s="104">
        <f>Planning!AH$927</f>
        <v>0</v>
      </c>
      <c r="AI485" s="104">
        <f>Planning!AI$927</f>
        <v>0</v>
      </c>
      <c r="AJ485" s="105">
        <f>Planning!AJ$927</f>
        <v>0</v>
      </c>
      <c r="AK485" s="103">
        <f>Planning!AK$927</f>
        <v>0</v>
      </c>
      <c r="AL485" s="104">
        <f>Planning!AL$927</f>
        <v>0</v>
      </c>
      <c r="AM485" s="104">
        <f>Planning!AM$927</f>
        <v>0</v>
      </c>
      <c r="AN485" s="104">
        <f>Planning!AN$927</f>
        <v>0</v>
      </c>
      <c r="AO485" s="104">
        <f>Planning!AO$927</f>
        <v>0</v>
      </c>
      <c r="AP485" s="104">
        <f>Planning!AP$927</f>
        <v>0</v>
      </c>
      <c r="AQ485" s="104">
        <f>Planning!AQ$927</f>
        <v>0</v>
      </c>
      <c r="AR485" s="104">
        <f>Planning!AR$927</f>
        <v>0</v>
      </c>
      <c r="AS485" s="104">
        <f>Planning!AS$927</f>
        <v>0</v>
      </c>
      <c r="AT485" s="105">
        <f>Planning!AT$927</f>
        <v>0</v>
      </c>
      <c r="AU485" s="103">
        <f>Planning!AU$927</f>
        <v>0</v>
      </c>
      <c r="AV485" s="104">
        <f>Planning!AV$927</f>
        <v>0</v>
      </c>
      <c r="AW485" s="104">
        <f>Planning!AW$927</f>
        <v>0</v>
      </c>
      <c r="AX485" s="104">
        <f>Planning!AX$927</f>
        <v>0</v>
      </c>
      <c r="AY485" s="104">
        <f>Planning!AY$927</f>
        <v>0</v>
      </c>
      <c r="AZ485" s="104">
        <f>Planning!AZ$927</f>
        <v>0</v>
      </c>
      <c r="BA485" s="104">
        <f>Planning!BA$927</f>
        <v>0</v>
      </c>
      <c r="BB485" s="105">
        <f>Planning!BB$927</f>
        <v>0</v>
      </c>
      <c r="BC485" s="72">
        <f>Planning!BC$927</f>
        <v>0</v>
      </c>
      <c r="BD485" s="107"/>
      <c r="BE485" s="433">
        <f>Planning!BE$927</f>
        <v>0</v>
      </c>
      <c r="BF485" s="434">
        <f>Planning!BF$927</f>
        <v>0</v>
      </c>
      <c r="BG485" s="77">
        <f>Planning!BG$927</f>
        <v>0</v>
      </c>
      <c r="BH485" s="78">
        <f>Planning!BH$927</f>
        <v>0</v>
      </c>
      <c r="BI485" s="79" t="str">
        <f>Planning!BI$927</f>
        <v/>
      </c>
      <c r="BJ485" s="80">
        <f>Planning!BJ$927</f>
        <v>0</v>
      </c>
      <c r="BL485" s="323">
        <f>Planning!BL$927</f>
        <v>0</v>
      </c>
      <c r="BM485" s="150">
        <f>Planning!BP$927</f>
        <v>0</v>
      </c>
      <c r="NL485" s="43" t="s">
        <v>63</v>
      </c>
      <c r="NM485" s="43"/>
    </row>
    <row r="486" spans="1:377" s="318" customFormat="1" ht="10.199999999999999" hidden="1" customHeight="1" x14ac:dyDescent="0.3">
      <c r="A486" s="25"/>
      <c r="B486" s="389"/>
      <c r="C486" s="447"/>
      <c r="D486" s="15"/>
      <c r="E486" s="106"/>
      <c r="F486" s="106"/>
      <c r="G486" s="106"/>
      <c r="H486" s="399"/>
      <c r="I486" s="445">
        <f>Conges!$B$30</f>
        <v>44923</v>
      </c>
      <c r="J486" s="446"/>
      <c r="K486" s="446"/>
      <c r="L486" s="446"/>
      <c r="M486" s="446"/>
      <c r="N486" s="81" t="str">
        <f>Planning!N$962</f>
        <v/>
      </c>
      <c r="O486" s="100">
        <f>Planning!O$962</f>
        <v>0</v>
      </c>
      <c r="P486" s="101">
        <f>Planning!P$962</f>
        <v>0</v>
      </c>
      <c r="Q486" s="101">
        <f>Planning!Q$962</f>
        <v>0</v>
      </c>
      <c r="R486" s="101">
        <f>Planning!R$962</f>
        <v>0</v>
      </c>
      <c r="S486" s="101">
        <f>Planning!S$962</f>
        <v>0</v>
      </c>
      <c r="T486" s="101">
        <f>Planning!T$962</f>
        <v>0</v>
      </c>
      <c r="U486" s="101">
        <f>Planning!U$962</f>
        <v>0</v>
      </c>
      <c r="V486" s="102">
        <f>Planning!V$962</f>
        <v>0</v>
      </c>
      <c r="W486" s="100">
        <f>Planning!W$962</f>
        <v>0</v>
      </c>
      <c r="X486" s="101">
        <f>Planning!X$962</f>
        <v>0</v>
      </c>
      <c r="Y486" s="101">
        <f>Planning!Y$962</f>
        <v>0</v>
      </c>
      <c r="Z486" s="101">
        <f>Planning!Z$962</f>
        <v>0</v>
      </c>
      <c r="AA486" s="101">
        <f>Planning!AA$962</f>
        <v>0</v>
      </c>
      <c r="AB486" s="101">
        <f>Planning!AB$962</f>
        <v>0</v>
      </c>
      <c r="AC486" s="101">
        <f>Planning!AC$962</f>
        <v>0</v>
      </c>
      <c r="AD486" s="102">
        <f>Planning!AD$962</f>
        <v>0</v>
      </c>
      <c r="AE486" s="100">
        <f>Planning!AE$962</f>
        <v>0</v>
      </c>
      <c r="AF486" s="101">
        <f>Planning!AF$962</f>
        <v>0</v>
      </c>
      <c r="AG486" s="101">
        <f>Planning!AG$962</f>
        <v>0</v>
      </c>
      <c r="AH486" s="101">
        <f>Planning!AH$962</f>
        <v>0</v>
      </c>
      <c r="AI486" s="101">
        <f>Planning!AI$962</f>
        <v>0</v>
      </c>
      <c r="AJ486" s="102">
        <f>Planning!AJ$962</f>
        <v>0</v>
      </c>
      <c r="AK486" s="100">
        <f>Planning!AK$962</f>
        <v>0</v>
      </c>
      <c r="AL486" s="101">
        <f>Planning!AL$962</f>
        <v>0</v>
      </c>
      <c r="AM486" s="101">
        <f>Planning!AM$962</f>
        <v>0</v>
      </c>
      <c r="AN486" s="101">
        <f>Planning!AN$962</f>
        <v>0</v>
      </c>
      <c r="AO486" s="101">
        <f>Planning!AO$962</f>
        <v>0</v>
      </c>
      <c r="AP486" s="101">
        <f>Planning!AP$962</f>
        <v>0</v>
      </c>
      <c r="AQ486" s="101">
        <f>Planning!AQ$962</f>
        <v>0</v>
      </c>
      <c r="AR486" s="101">
        <f>Planning!AR$962</f>
        <v>0</v>
      </c>
      <c r="AS486" s="101">
        <f>Planning!AS$962</f>
        <v>0</v>
      </c>
      <c r="AT486" s="102">
        <f>Planning!AT$962</f>
        <v>0</v>
      </c>
      <c r="AU486" s="100">
        <f>Planning!AU$962</f>
        <v>0</v>
      </c>
      <c r="AV486" s="101">
        <f>Planning!AV$962</f>
        <v>0</v>
      </c>
      <c r="AW486" s="101">
        <f>Planning!AW$962</f>
        <v>0</v>
      </c>
      <c r="AX486" s="101">
        <f>Planning!AX$962</f>
        <v>0</v>
      </c>
      <c r="AY486" s="101">
        <f>Planning!AY$962</f>
        <v>0</v>
      </c>
      <c r="AZ486" s="101">
        <f>Planning!AZ$962</f>
        <v>0</v>
      </c>
      <c r="BA486" s="101">
        <f>Planning!BA$962</f>
        <v>0</v>
      </c>
      <c r="BB486" s="102">
        <f>Planning!BB$962</f>
        <v>0</v>
      </c>
      <c r="BC486" s="85">
        <f>Planning!BC$962</f>
        <v>0</v>
      </c>
      <c r="BD486" s="107"/>
      <c r="BE486" s="435">
        <f>Planning!BE$962</f>
        <v>0</v>
      </c>
      <c r="BF486" s="436">
        <f>Planning!BF$962</f>
        <v>0</v>
      </c>
      <c r="BG486" s="91">
        <f>Planning!BG$962</f>
        <v>0</v>
      </c>
      <c r="BH486" s="92">
        <f>Planning!BH$962</f>
        <v>0</v>
      </c>
      <c r="BI486" s="93" t="str">
        <f>Planning!BI$962</f>
        <v/>
      </c>
      <c r="BJ486" s="94">
        <f>Planning!BJ$962</f>
        <v>0</v>
      </c>
      <c r="BL486" s="324">
        <f>Planning!BL$962</f>
        <v>0</v>
      </c>
      <c r="BM486" s="149">
        <f>Planning!BP$962</f>
        <v>0</v>
      </c>
      <c r="NL486" s="43" t="s">
        <v>63</v>
      </c>
      <c r="NM486" s="43"/>
    </row>
    <row r="487" spans="1:377" s="318" customFormat="1" ht="10.199999999999999" hidden="1" customHeight="1" x14ac:dyDescent="0.3">
      <c r="A487" s="25"/>
      <c r="B487" s="389"/>
      <c r="C487" s="447"/>
      <c r="D487" s="15"/>
      <c r="E487" s="106"/>
      <c r="F487" s="106"/>
      <c r="G487" s="106"/>
      <c r="H487" s="399"/>
      <c r="I487" s="443">
        <f>Conges!$B$31</f>
        <v>44924</v>
      </c>
      <c r="J487" s="444"/>
      <c r="K487" s="444"/>
      <c r="L487" s="444"/>
      <c r="M487" s="444"/>
      <c r="N487" s="68" t="str">
        <f>Planning!N$997</f>
        <v/>
      </c>
      <c r="O487" s="103">
        <f>Planning!O$997</f>
        <v>0</v>
      </c>
      <c r="P487" s="104">
        <f>Planning!P$997</f>
        <v>0</v>
      </c>
      <c r="Q487" s="104">
        <f>Planning!Q$997</f>
        <v>0</v>
      </c>
      <c r="R487" s="104">
        <f>Planning!R$997</f>
        <v>0</v>
      </c>
      <c r="S487" s="104">
        <f>Planning!S$997</f>
        <v>0</v>
      </c>
      <c r="T487" s="104">
        <f>Planning!T$997</f>
        <v>0</v>
      </c>
      <c r="U487" s="104">
        <f>Planning!U$997</f>
        <v>0</v>
      </c>
      <c r="V487" s="105">
        <f>Planning!V$997</f>
        <v>0</v>
      </c>
      <c r="W487" s="103">
        <f>Planning!W$997</f>
        <v>0</v>
      </c>
      <c r="X487" s="104">
        <f>Planning!X$997</f>
        <v>0</v>
      </c>
      <c r="Y487" s="104">
        <f>Planning!Y$997</f>
        <v>0</v>
      </c>
      <c r="Z487" s="104">
        <f>Planning!Z$997</f>
        <v>0</v>
      </c>
      <c r="AA487" s="104">
        <f>Planning!AA$997</f>
        <v>0</v>
      </c>
      <c r="AB487" s="104">
        <f>Planning!AB$997</f>
        <v>0</v>
      </c>
      <c r="AC487" s="104">
        <f>Planning!AC$997</f>
        <v>0</v>
      </c>
      <c r="AD487" s="105">
        <f>Planning!AD$997</f>
        <v>0</v>
      </c>
      <c r="AE487" s="103">
        <f>Planning!AE$997</f>
        <v>0</v>
      </c>
      <c r="AF487" s="104">
        <f>Planning!AF$997</f>
        <v>0</v>
      </c>
      <c r="AG487" s="104">
        <f>Planning!AG$997</f>
        <v>0</v>
      </c>
      <c r="AH487" s="104">
        <f>Planning!AH$997</f>
        <v>0</v>
      </c>
      <c r="AI487" s="104">
        <f>Planning!AI$997</f>
        <v>0</v>
      </c>
      <c r="AJ487" s="105">
        <f>Planning!AJ$997</f>
        <v>0</v>
      </c>
      <c r="AK487" s="103">
        <f>Planning!AK$997</f>
        <v>0</v>
      </c>
      <c r="AL487" s="104">
        <f>Planning!AL$997</f>
        <v>0</v>
      </c>
      <c r="AM487" s="104">
        <f>Planning!AM$997</f>
        <v>0</v>
      </c>
      <c r="AN487" s="104">
        <f>Planning!AN$997</f>
        <v>0</v>
      </c>
      <c r="AO487" s="104">
        <f>Planning!AO$997</f>
        <v>0</v>
      </c>
      <c r="AP487" s="104">
        <f>Planning!AP$997</f>
        <v>0</v>
      </c>
      <c r="AQ487" s="104">
        <f>Planning!AQ$997</f>
        <v>0</v>
      </c>
      <c r="AR487" s="104">
        <f>Planning!AR$997</f>
        <v>0</v>
      </c>
      <c r="AS487" s="104">
        <f>Planning!AS$997</f>
        <v>0</v>
      </c>
      <c r="AT487" s="105">
        <f>Planning!AT$997</f>
        <v>0</v>
      </c>
      <c r="AU487" s="103">
        <f>Planning!AU$997</f>
        <v>0</v>
      </c>
      <c r="AV487" s="104">
        <f>Planning!AV$997</f>
        <v>0</v>
      </c>
      <c r="AW487" s="104">
        <f>Planning!AW$997</f>
        <v>0</v>
      </c>
      <c r="AX487" s="104">
        <f>Planning!AX$997</f>
        <v>0</v>
      </c>
      <c r="AY487" s="104">
        <f>Planning!AY$997</f>
        <v>0</v>
      </c>
      <c r="AZ487" s="104">
        <f>Planning!AZ$997</f>
        <v>0</v>
      </c>
      <c r="BA487" s="104">
        <f>Planning!BA$997</f>
        <v>0</v>
      </c>
      <c r="BB487" s="105">
        <f>Planning!BB$997</f>
        <v>0</v>
      </c>
      <c r="BC487" s="72">
        <f>Planning!BC$997</f>
        <v>0</v>
      </c>
      <c r="BD487" s="107"/>
      <c r="BE487" s="433">
        <f>Planning!BE$997</f>
        <v>0</v>
      </c>
      <c r="BF487" s="434">
        <f>Planning!BF$997</f>
        <v>0</v>
      </c>
      <c r="BG487" s="77">
        <f>Planning!BG$997</f>
        <v>0</v>
      </c>
      <c r="BH487" s="78">
        <f>Planning!BH$997</f>
        <v>0</v>
      </c>
      <c r="BI487" s="79" t="str">
        <f>Planning!BI$997</f>
        <v/>
      </c>
      <c r="BJ487" s="80">
        <f>Planning!BJ$997</f>
        <v>0</v>
      </c>
      <c r="BL487" s="323">
        <f>Planning!BL$997</f>
        <v>0</v>
      </c>
      <c r="BM487" s="150">
        <f>Planning!BP$997</f>
        <v>0</v>
      </c>
      <c r="NL487" s="43" t="s">
        <v>63</v>
      </c>
      <c r="NM487" s="43"/>
    </row>
    <row r="488" spans="1:377" s="318" customFormat="1" ht="10.199999999999999" hidden="1" customHeight="1" x14ac:dyDescent="0.3">
      <c r="A488" s="25"/>
      <c r="B488" s="389"/>
      <c r="C488" s="447"/>
      <c r="D488" s="15"/>
      <c r="E488" s="106"/>
      <c r="F488" s="106"/>
      <c r="G488" s="106"/>
      <c r="H488" s="399"/>
      <c r="I488" s="445">
        <f>Conges!$B$32</f>
        <v>44925</v>
      </c>
      <c r="J488" s="446"/>
      <c r="K488" s="446"/>
      <c r="L488" s="446"/>
      <c r="M488" s="446"/>
      <c r="N488" s="81" t="str">
        <f>Planning!N$1032</f>
        <v/>
      </c>
      <c r="O488" s="100">
        <f>Planning!O$1032</f>
        <v>0</v>
      </c>
      <c r="P488" s="101">
        <f>Planning!P$1032</f>
        <v>0</v>
      </c>
      <c r="Q488" s="101">
        <f>Planning!Q$1032</f>
        <v>0</v>
      </c>
      <c r="R488" s="101">
        <f>Planning!R$1032</f>
        <v>0</v>
      </c>
      <c r="S488" s="101">
        <f>Planning!S$1032</f>
        <v>0</v>
      </c>
      <c r="T488" s="101">
        <f>Planning!T$1032</f>
        <v>0</v>
      </c>
      <c r="U488" s="101">
        <f>Planning!U$1032</f>
        <v>0</v>
      </c>
      <c r="V488" s="102">
        <f>Planning!V$1032</f>
        <v>0</v>
      </c>
      <c r="W488" s="100">
        <f>Planning!W$1032</f>
        <v>0</v>
      </c>
      <c r="X488" s="101">
        <f>Planning!X$1032</f>
        <v>0</v>
      </c>
      <c r="Y488" s="101">
        <f>Planning!Y$1032</f>
        <v>0</v>
      </c>
      <c r="Z488" s="101">
        <f>Planning!Z$1032</f>
        <v>0</v>
      </c>
      <c r="AA488" s="101">
        <f>Planning!AA$1032</f>
        <v>0</v>
      </c>
      <c r="AB488" s="101">
        <f>Planning!AB$1032</f>
        <v>0</v>
      </c>
      <c r="AC488" s="101">
        <f>Planning!AC$1032</f>
        <v>0</v>
      </c>
      <c r="AD488" s="102">
        <f>Planning!AD$1032</f>
        <v>0</v>
      </c>
      <c r="AE488" s="100">
        <f>Planning!AE$1032</f>
        <v>0</v>
      </c>
      <c r="AF488" s="101">
        <f>Planning!AF$1032</f>
        <v>0</v>
      </c>
      <c r="AG488" s="101">
        <f>Planning!AG$1032</f>
        <v>0</v>
      </c>
      <c r="AH488" s="101">
        <f>Planning!AH$1032</f>
        <v>0</v>
      </c>
      <c r="AI488" s="101">
        <f>Planning!AI$1032</f>
        <v>0</v>
      </c>
      <c r="AJ488" s="102">
        <f>Planning!AJ$1032</f>
        <v>0</v>
      </c>
      <c r="AK488" s="100">
        <f>Planning!AK$1032</f>
        <v>0</v>
      </c>
      <c r="AL488" s="101">
        <f>Planning!AL$1032</f>
        <v>0</v>
      </c>
      <c r="AM488" s="101">
        <f>Planning!AM$1032</f>
        <v>0</v>
      </c>
      <c r="AN488" s="101">
        <f>Planning!AN$1032</f>
        <v>0</v>
      </c>
      <c r="AO488" s="101">
        <f>Planning!AO$1032</f>
        <v>0</v>
      </c>
      <c r="AP488" s="101">
        <f>Planning!AP$1032</f>
        <v>0</v>
      </c>
      <c r="AQ488" s="101">
        <f>Planning!AQ$1032</f>
        <v>0</v>
      </c>
      <c r="AR488" s="101">
        <f>Planning!AR$1032</f>
        <v>0</v>
      </c>
      <c r="AS488" s="101">
        <f>Planning!AS$1032</f>
        <v>0</v>
      </c>
      <c r="AT488" s="102">
        <f>Planning!AT$1032</f>
        <v>0</v>
      </c>
      <c r="AU488" s="100">
        <f>Planning!AU$1032</f>
        <v>0</v>
      </c>
      <c r="AV488" s="101">
        <f>Planning!AV$1032</f>
        <v>0</v>
      </c>
      <c r="AW488" s="101">
        <f>Planning!AW$1032</f>
        <v>0</v>
      </c>
      <c r="AX488" s="101">
        <f>Planning!AX$1032</f>
        <v>0</v>
      </c>
      <c r="AY488" s="101">
        <f>Planning!AY$1032</f>
        <v>0</v>
      </c>
      <c r="AZ488" s="101">
        <f>Planning!AZ$1032</f>
        <v>0</v>
      </c>
      <c r="BA488" s="101">
        <f>Planning!BA$1032</f>
        <v>0</v>
      </c>
      <c r="BB488" s="102">
        <f>Planning!BB$1032</f>
        <v>0</v>
      </c>
      <c r="BC488" s="85">
        <f>Planning!BC$1032</f>
        <v>0</v>
      </c>
      <c r="BD488" s="107"/>
      <c r="BE488" s="435">
        <f>Planning!BE$1032</f>
        <v>0</v>
      </c>
      <c r="BF488" s="436">
        <f>Planning!BF$1032</f>
        <v>0</v>
      </c>
      <c r="BG488" s="91">
        <f>Planning!BG$1032</f>
        <v>0</v>
      </c>
      <c r="BH488" s="92">
        <f>Planning!BH$1032</f>
        <v>0</v>
      </c>
      <c r="BI488" s="93" t="str">
        <f>Planning!BI$1032</f>
        <v/>
      </c>
      <c r="BJ488" s="94">
        <f>Planning!BJ$1032</f>
        <v>0</v>
      </c>
      <c r="BL488" s="324">
        <f>Planning!BL$1032</f>
        <v>0</v>
      </c>
      <c r="BM488" s="149">
        <f>Planning!BP$1032</f>
        <v>0</v>
      </c>
      <c r="NL488" s="43" t="s">
        <v>63</v>
      </c>
      <c r="NM488" s="43"/>
    </row>
    <row r="489" spans="1:377" s="318" customFormat="1" ht="10.199999999999999" hidden="1" customHeight="1" thickBot="1" x14ac:dyDescent="0.35">
      <c r="A489" s="25"/>
      <c r="B489" s="389"/>
      <c r="C489" s="447"/>
      <c r="D489" s="15"/>
      <c r="E489" s="106"/>
      <c r="F489" s="106"/>
      <c r="G489" s="106"/>
      <c r="H489" s="399"/>
      <c r="I489" s="443">
        <f>Conges!$B$33</f>
        <v>44926</v>
      </c>
      <c r="J489" s="444"/>
      <c r="K489" s="444"/>
      <c r="L489" s="444"/>
      <c r="M489" s="444"/>
      <c r="N489" s="68" t="str">
        <f>Planning!N$1067</f>
        <v/>
      </c>
      <c r="O489" s="103">
        <f>Planning!O$1067</f>
        <v>0</v>
      </c>
      <c r="P489" s="104">
        <f>Planning!P$1067</f>
        <v>0</v>
      </c>
      <c r="Q489" s="104">
        <f>Planning!Q$1067</f>
        <v>0</v>
      </c>
      <c r="R489" s="104">
        <f>Planning!R$1067</f>
        <v>0</v>
      </c>
      <c r="S489" s="104">
        <f>Planning!S$1067</f>
        <v>0</v>
      </c>
      <c r="T489" s="104">
        <f>Planning!T$1067</f>
        <v>0</v>
      </c>
      <c r="U489" s="104">
        <f>Planning!U$1067</f>
        <v>0</v>
      </c>
      <c r="V489" s="105">
        <f>Planning!V$1067</f>
        <v>0</v>
      </c>
      <c r="W489" s="103">
        <f>Planning!W$1067</f>
        <v>0</v>
      </c>
      <c r="X489" s="104">
        <f>Planning!X$1067</f>
        <v>0</v>
      </c>
      <c r="Y489" s="104">
        <f>Planning!Y$1067</f>
        <v>0</v>
      </c>
      <c r="Z489" s="104">
        <f>Planning!Z$1067</f>
        <v>0</v>
      </c>
      <c r="AA489" s="104">
        <f>Planning!AA$1067</f>
        <v>0</v>
      </c>
      <c r="AB489" s="104">
        <f>Planning!AB$1067</f>
        <v>0</v>
      </c>
      <c r="AC489" s="104">
        <f>Planning!AC$1067</f>
        <v>0</v>
      </c>
      <c r="AD489" s="105">
        <f>Planning!AD$1067</f>
        <v>0</v>
      </c>
      <c r="AE489" s="103">
        <f>Planning!AE$1067</f>
        <v>0</v>
      </c>
      <c r="AF489" s="104">
        <f>Planning!AF$1067</f>
        <v>0</v>
      </c>
      <c r="AG489" s="104">
        <f>Planning!AG$1067</f>
        <v>0</v>
      </c>
      <c r="AH489" s="104">
        <f>Planning!AH$1067</f>
        <v>0</v>
      </c>
      <c r="AI489" s="104">
        <f>Planning!AI$1067</f>
        <v>0</v>
      </c>
      <c r="AJ489" s="105">
        <f>Planning!AJ$1067</f>
        <v>0</v>
      </c>
      <c r="AK489" s="103">
        <f>Planning!AK$1067</f>
        <v>0</v>
      </c>
      <c r="AL489" s="104">
        <f>Planning!AL$1067</f>
        <v>0</v>
      </c>
      <c r="AM489" s="104">
        <f>Planning!AM$1067</f>
        <v>0</v>
      </c>
      <c r="AN489" s="104">
        <f>Planning!AN$1067</f>
        <v>0</v>
      </c>
      <c r="AO489" s="104">
        <f>Planning!AO$1067</f>
        <v>0</v>
      </c>
      <c r="AP489" s="104">
        <f>Planning!AP$1067</f>
        <v>0</v>
      </c>
      <c r="AQ489" s="104">
        <f>Planning!AQ$1067</f>
        <v>0</v>
      </c>
      <c r="AR489" s="104">
        <f>Planning!AR$1067</f>
        <v>0</v>
      </c>
      <c r="AS489" s="104">
        <f>Planning!AS$1067</f>
        <v>0</v>
      </c>
      <c r="AT489" s="105">
        <f>Planning!AT$1067</f>
        <v>0</v>
      </c>
      <c r="AU489" s="103">
        <f>Planning!AU$1067</f>
        <v>0</v>
      </c>
      <c r="AV489" s="104">
        <f>Planning!AV$1067</f>
        <v>0</v>
      </c>
      <c r="AW489" s="104">
        <f>Planning!AW$1067</f>
        <v>0</v>
      </c>
      <c r="AX489" s="104">
        <f>Planning!AX$1067</f>
        <v>0</v>
      </c>
      <c r="AY489" s="104">
        <f>Planning!AY$1067</f>
        <v>0</v>
      </c>
      <c r="AZ489" s="104">
        <f>Planning!AZ$1067</f>
        <v>0</v>
      </c>
      <c r="BA489" s="104">
        <f>Planning!BA$1067</f>
        <v>0</v>
      </c>
      <c r="BB489" s="105">
        <f>Planning!BB$1067</f>
        <v>0</v>
      </c>
      <c r="BC489" s="72">
        <f>Planning!BC$1067</f>
        <v>0</v>
      </c>
      <c r="BD489" s="107"/>
      <c r="BE489" s="437">
        <f>Planning!BE$1067</f>
        <v>0</v>
      </c>
      <c r="BF489" s="438">
        <f>Planning!BF$1067</f>
        <v>0</v>
      </c>
      <c r="BG489" s="109">
        <f>Planning!BG$1067</f>
        <v>0</v>
      </c>
      <c r="BH489" s="110">
        <f>Planning!BH$1067</f>
        <v>0</v>
      </c>
      <c r="BI489" s="111" t="str">
        <f>Planning!BI$1067</f>
        <v/>
      </c>
      <c r="BJ489" s="112">
        <f>Planning!BJ$1067</f>
        <v>0</v>
      </c>
      <c r="BL489" s="325">
        <f>Planning!BL$1067</f>
        <v>0</v>
      </c>
      <c r="BM489" s="158">
        <f>Planning!BP$1067</f>
        <v>0</v>
      </c>
      <c r="NL489" s="43" t="s">
        <v>63</v>
      </c>
      <c r="NM489" s="43"/>
    </row>
    <row r="490" spans="1:377" s="318" customFormat="1" ht="10.199999999999999" hidden="1" customHeight="1" thickBot="1" x14ac:dyDescent="0.35">
      <c r="A490" s="320"/>
      <c r="B490" s="389"/>
      <c r="C490" s="448"/>
      <c r="D490" s="17"/>
      <c r="E490" s="321"/>
      <c r="F490" s="321"/>
      <c r="G490" s="321"/>
      <c r="H490" s="11"/>
      <c r="I490" s="19"/>
      <c r="J490" s="19"/>
      <c r="K490" s="19"/>
      <c r="L490" s="19"/>
      <c r="M490" s="19"/>
      <c r="N490" s="12"/>
      <c r="O490" s="27"/>
      <c r="P490" s="28"/>
      <c r="Q490" s="27"/>
      <c r="R490" s="28"/>
      <c r="S490" s="27"/>
      <c r="T490" s="28"/>
      <c r="U490" s="27"/>
      <c r="V490" s="28"/>
      <c r="W490" s="27"/>
      <c r="X490" s="28"/>
      <c r="Y490" s="27"/>
      <c r="Z490" s="28"/>
      <c r="AA490" s="27"/>
      <c r="AB490" s="28"/>
      <c r="AC490" s="27"/>
      <c r="AD490" s="28"/>
      <c r="AE490" s="27"/>
      <c r="AF490" s="28"/>
      <c r="AG490" s="27"/>
      <c r="AH490" s="28"/>
      <c r="AI490" s="27"/>
      <c r="AJ490" s="28"/>
      <c r="AK490" s="27"/>
      <c r="AL490" s="28"/>
      <c r="AM490" s="27"/>
      <c r="AN490" s="28"/>
      <c r="AO490" s="27"/>
      <c r="AP490" s="28"/>
      <c r="AQ490" s="27"/>
      <c r="AR490" s="28"/>
      <c r="AS490" s="27"/>
      <c r="AT490" s="28"/>
      <c r="AU490" s="27"/>
      <c r="AV490" s="28"/>
      <c r="AW490" s="27"/>
      <c r="AX490" s="28"/>
      <c r="AY490" s="27"/>
      <c r="AZ490" s="28"/>
      <c r="BA490" s="27"/>
      <c r="BB490" s="28"/>
      <c r="BC490" s="18"/>
      <c r="BD490" s="108"/>
      <c r="BE490" s="114"/>
      <c r="BF490" s="114"/>
      <c r="BG490" s="113"/>
      <c r="BH490" s="114"/>
      <c r="BI490" s="114"/>
      <c r="BJ490" s="114"/>
      <c r="BK490" s="45"/>
      <c r="BL490" s="114"/>
      <c r="BM490" s="159">
        <f>SUM(BM459:BM489)</f>
        <v>0</v>
      </c>
      <c r="NL490" s="43"/>
      <c r="NM490" s="43"/>
    </row>
    <row r="491" spans="1:377" s="183" customFormat="1" ht="10.199999999999999" hidden="1" customHeight="1" thickBot="1" x14ac:dyDescent="0.35">
      <c r="A491" s="316"/>
      <c r="B491" s="315"/>
      <c r="C491" s="461"/>
      <c r="D491" s="461"/>
      <c r="E491" s="461"/>
      <c r="F491" s="461"/>
      <c r="G491" s="461"/>
      <c r="H491" s="461"/>
      <c r="I491" s="461"/>
      <c r="J491" s="461"/>
      <c r="K491" s="461"/>
      <c r="L491" s="461"/>
      <c r="M491" s="461"/>
      <c r="N491" s="461"/>
      <c r="O491" s="461"/>
      <c r="P491" s="461"/>
      <c r="Q491" s="461"/>
      <c r="R491" s="461"/>
      <c r="S491" s="461"/>
      <c r="T491" s="461"/>
      <c r="U491" s="461"/>
      <c r="V491" s="461"/>
      <c r="W491" s="461"/>
      <c r="X491" s="461"/>
      <c r="Y491" s="461"/>
      <c r="Z491" s="461"/>
      <c r="AA491" s="461"/>
      <c r="AB491" s="461"/>
      <c r="AC491" s="461"/>
      <c r="AD491" s="461"/>
      <c r="AE491" s="461"/>
      <c r="AF491" s="461"/>
      <c r="AG491" s="461"/>
      <c r="AH491" s="461"/>
      <c r="AI491" s="461"/>
      <c r="AJ491" s="461"/>
      <c r="AK491" s="461"/>
      <c r="AL491" s="461"/>
      <c r="AM491" s="461"/>
      <c r="AN491" s="461"/>
      <c r="AO491" s="461"/>
      <c r="AP491" s="461"/>
      <c r="AQ491" s="461"/>
      <c r="AR491" s="461"/>
      <c r="AS491" s="461"/>
      <c r="AT491" s="461"/>
      <c r="AU491" s="461"/>
      <c r="AV491" s="461"/>
      <c r="AW491" s="461"/>
      <c r="AX491" s="461"/>
      <c r="AY491" s="461"/>
      <c r="AZ491" s="461"/>
      <c r="BA491" s="461"/>
      <c r="BB491" s="461"/>
      <c r="BC491" s="461"/>
      <c r="BD491" s="317"/>
      <c r="BE491" s="44"/>
      <c r="BF491" s="44"/>
      <c r="BG491" s="44"/>
      <c r="BH491" s="44"/>
      <c r="BI491" s="44"/>
      <c r="BJ491" s="44"/>
      <c r="BL491" s="44"/>
      <c r="BM491" s="44"/>
      <c r="NL491" s="179"/>
      <c r="NM491" s="179"/>
    </row>
    <row r="492" spans="1:377" s="318" customFormat="1" ht="18" hidden="1" customHeight="1" thickBot="1" x14ac:dyDescent="0.35">
      <c r="A492" s="26">
        <v>1</v>
      </c>
      <c r="B492" s="389"/>
      <c r="C492" s="456">
        <f>Prenoms!$B$16</f>
        <v>0</v>
      </c>
      <c r="D492" s="457"/>
      <c r="E492" s="457"/>
      <c r="F492" s="457"/>
      <c r="G492" s="457"/>
      <c r="H492" s="457"/>
      <c r="I492" s="457"/>
      <c r="J492" s="457"/>
      <c r="K492" s="457"/>
      <c r="L492" s="457"/>
      <c r="M492" s="457"/>
      <c r="N492" s="457"/>
      <c r="O492" s="457"/>
      <c r="P492" s="457"/>
      <c r="Q492" s="457"/>
      <c r="R492" s="457"/>
      <c r="S492" s="457"/>
      <c r="T492" s="457"/>
      <c r="U492" s="457"/>
      <c r="V492" s="457"/>
      <c r="W492" s="457"/>
      <c r="X492" s="457"/>
      <c r="Y492" s="457"/>
      <c r="Z492" s="457"/>
      <c r="AA492" s="457"/>
      <c r="AB492" s="457"/>
      <c r="AC492" s="457"/>
      <c r="AD492" s="457"/>
      <c r="AE492" s="457"/>
      <c r="AF492" s="457"/>
      <c r="AG492" s="457"/>
      <c r="AH492" s="457"/>
      <c r="AI492" s="457"/>
      <c r="AJ492" s="457"/>
      <c r="AK492" s="457"/>
      <c r="AL492" s="457"/>
      <c r="AM492" s="457"/>
      <c r="AN492" s="457"/>
      <c r="AO492" s="457"/>
      <c r="AP492" s="457"/>
      <c r="AQ492" s="457"/>
      <c r="AR492" s="457"/>
      <c r="AS492" s="457"/>
      <c r="AT492" s="457"/>
      <c r="AU492" s="457"/>
      <c r="AV492" s="457"/>
      <c r="AW492" s="457"/>
      <c r="AX492" s="457"/>
      <c r="AY492" s="457"/>
      <c r="AZ492" s="457"/>
      <c r="BA492" s="457"/>
      <c r="BB492" s="457"/>
      <c r="BC492" s="457"/>
      <c r="BD492" s="107"/>
      <c r="BE492" s="439" t="s">
        <v>13</v>
      </c>
      <c r="BF492" s="440"/>
      <c r="BG492" s="458" t="s">
        <v>50</v>
      </c>
      <c r="BH492" s="451" t="s">
        <v>54</v>
      </c>
      <c r="BI492" s="452"/>
      <c r="BJ492" s="356" t="s">
        <v>46</v>
      </c>
      <c r="BL492" s="418" t="s">
        <v>55</v>
      </c>
      <c r="BM492" s="359" t="str">
        <f>Planning!BP492</f>
        <v>R prévi</v>
      </c>
      <c r="NL492" s="43"/>
      <c r="NM492" s="43"/>
    </row>
    <row r="493" spans="1:377" s="318" customFormat="1" ht="10.199999999999999" hidden="1" customHeight="1" x14ac:dyDescent="0.25">
      <c r="A493" s="25"/>
      <c r="B493" s="389"/>
      <c r="C493" s="447">
        <f>$C492</f>
        <v>0</v>
      </c>
      <c r="D493" s="16"/>
      <c r="E493" s="409"/>
      <c r="F493" s="409"/>
      <c r="G493" s="409"/>
      <c r="H493" s="10"/>
      <c r="I493" s="10"/>
      <c r="J493" s="10"/>
      <c r="K493" s="10"/>
      <c r="L493" s="10"/>
      <c r="M493" s="10"/>
      <c r="N493" s="367">
        <v>7</v>
      </c>
      <c r="O493" s="367"/>
      <c r="P493" s="367">
        <v>8</v>
      </c>
      <c r="Q493" s="367"/>
      <c r="R493" s="367">
        <v>9</v>
      </c>
      <c r="S493" s="367"/>
      <c r="T493" s="367">
        <v>10</v>
      </c>
      <c r="U493" s="367"/>
      <c r="V493" s="367">
        <v>11</v>
      </c>
      <c r="W493" s="367"/>
      <c r="X493" s="367">
        <v>12</v>
      </c>
      <c r="Y493" s="367"/>
      <c r="Z493" s="367">
        <v>13</v>
      </c>
      <c r="AA493" s="367"/>
      <c r="AB493" s="367">
        <v>14</v>
      </c>
      <c r="AC493" s="367"/>
      <c r="AD493" s="367">
        <v>15</v>
      </c>
      <c r="AE493" s="367"/>
      <c r="AF493" s="367">
        <v>16</v>
      </c>
      <c r="AG493" s="367"/>
      <c r="AH493" s="367">
        <v>17</v>
      </c>
      <c r="AI493" s="367"/>
      <c r="AJ493" s="367">
        <v>18</v>
      </c>
      <c r="AK493" s="367"/>
      <c r="AL493" s="367">
        <v>19</v>
      </c>
      <c r="AM493" s="367"/>
      <c r="AN493" s="367">
        <v>20</v>
      </c>
      <c r="AO493" s="367"/>
      <c r="AP493" s="367">
        <v>21</v>
      </c>
      <c r="AQ493" s="367"/>
      <c r="AR493" s="367">
        <v>22</v>
      </c>
      <c r="AS493" s="367"/>
      <c r="AT493" s="367">
        <v>23</v>
      </c>
      <c r="AU493" s="367"/>
      <c r="AV493" s="367">
        <v>24</v>
      </c>
      <c r="AW493" s="367"/>
      <c r="AX493" s="367">
        <v>1</v>
      </c>
      <c r="AY493" s="367"/>
      <c r="AZ493" s="367">
        <v>2</v>
      </c>
      <c r="BA493" s="367"/>
      <c r="BB493" s="367">
        <v>3</v>
      </c>
      <c r="BC493" s="410"/>
      <c r="BD493" s="107"/>
      <c r="BE493" s="441"/>
      <c r="BF493" s="442"/>
      <c r="BG493" s="459"/>
      <c r="BH493" s="453"/>
      <c r="BI493" s="454"/>
      <c r="BJ493" s="455"/>
      <c r="BL493" s="460"/>
      <c r="BM493" s="360"/>
      <c r="NL493" s="43"/>
      <c r="NM493" s="43"/>
    </row>
    <row r="494" spans="1:377" s="318" customFormat="1" ht="10.199999999999999" hidden="1" customHeight="1" x14ac:dyDescent="0.3">
      <c r="A494" s="25"/>
      <c r="B494" s="389"/>
      <c r="C494" s="447"/>
      <c r="D494" s="15"/>
      <c r="E494" s="398"/>
      <c r="F494" s="398"/>
      <c r="G494" s="398"/>
      <c r="H494" s="399" t="e">
        <f>IF(#REF!&lt;&gt;0,3,0)</f>
        <v>#REF!</v>
      </c>
      <c r="I494" s="449">
        <f>Conges!$B$3</f>
        <v>44896</v>
      </c>
      <c r="J494" s="450"/>
      <c r="K494" s="450"/>
      <c r="L494" s="450"/>
      <c r="M494" s="450"/>
      <c r="N494" s="63" t="str">
        <f>Planning!N$18</f>
        <v/>
      </c>
      <c r="O494" s="97">
        <f>Planning!O$18</f>
        <v>0</v>
      </c>
      <c r="P494" s="98">
        <f>Planning!P$18</f>
        <v>0</v>
      </c>
      <c r="Q494" s="98">
        <f>Planning!Q$18</f>
        <v>0</v>
      </c>
      <c r="R494" s="98">
        <f>Planning!R$18</f>
        <v>0</v>
      </c>
      <c r="S494" s="98">
        <f>Planning!S$18</f>
        <v>0</v>
      </c>
      <c r="T494" s="98">
        <f>Planning!T$18</f>
        <v>0</v>
      </c>
      <c r="U494" s="98">
        <f>Planning!U$18</f>
        <v>0</v>
      </c>
      <c r="V494" s="99">
        <f>Planning!V$18</f>
        <v>0</v>
      </c>
      <c r="W494" s="98">
        <f>Planning!W$18</f>
        <v>0</v>
      </c>
      <c r="X494" s="98">
        <f>Planning!X$18</f>
        <v>0</v>
      </c>
      <c r="Y494" s="98">
        <f>Planning!Y$18</f>
        <v>0</v>
      </c>
      <c r="Z494" s="98">
        <f>Planning!Z$18</f>
        <v>0</v>
      </c>
      <c r="AA494" s="98">
        <f>Planning!AA$18</f>
        <v>0</v>
      </c>
      <c r="AB494" s="98">
        <f>Planning!AB$18</f>
        <v>0</v>
      </c>
      <c r="AC494" s="98">
        <f>Planning!AC$18</f>
        <v>0</v>
      </c>
      <c r="AD494" s="98">
        <f>Planning!AD$18</f>
        <v>0</v>
      </c>
      <c r="AE494" s="97">
        <f>Planning!AE$18</f>
        <v>0</v>
      </c>
      <c r="AF494" s="98">
        <f>Planning!AF$18</f>
        <v>0</v>
      </c>
      <c r="AG494" s="98">
        <f>Planning!AG$18</f>
        <v>0</v>
      </c>
      <c r="AH494" s="98">
        <f>Planning!AH$18</f>
        <v>0</v>
      </c>
      <c r="AI494" s="98">
        <f>Planning!AI$18</f>
        <v>0</v>
      </c>
      <c r="AJ494" s="99">
        <f>Planning!AJ$18</f>
        <v>0</v>
      </c>
      <c r="AK494" s="98">
        <f>Planning!AK$18</f>
        <v>0</v>
      </c>
      <c r="AL494" s="98">
        <f>Planning!AL$18</f>
        <v>0</v>
      </c>
      <c r="AM494" s="98">
        <f>Planning!AM$18</f>
        <v>0</v>
      </c>
      <c r="AN494" s="98">
        <f>Planning!AN$18</f>
        <v>0</v>
      </c>
      <c r="AO494" s="98">
        <f>Planning!AO$18</f>
        <v>0</v>
      </c>
      <c r="AP494" s="98">
        <f>Planning!AP$18</f>
        <v>0</v>
      </c>
      <c r="AQ494" s="98">
        <f>Planning!AQ$18</f>
        <v>0</v>
      </c>
      <c r="AR494" s="98">
        <f>Planning!AR$18</f>
        <v>0</v>
      </c>
      <c r="AS494" s="98">
        <f>Planning!AS$18</f>
        <v>0</v>
      </c>
      <c r="AT494" s="98">
        <f>Planning!AT$18</f>
        <v>0</v>
      </c>
      <c r="AU494" s="97">
        <f>Planning!AU$18</f>
        <v>0</v>
      </c>
      <c r="AV494" s="98">
        <f>Planning!AV$18</f>
        <v>0</v>
      </c>
      <c r="AW494" s="98">
        <f>Planning!AW$18</f>
        <v>0</v>
      </c>
      <c r="AX494" s="98">
        <f>Planning!AX$18</f>
        <v>0</v>
      </c>
      <c r="AY494" s="98">
        <f>Planning!AY$18</f>
        <v>0</v>
      </c>
      <c r="AZ494" s="98">
        <f>Planning!AZ$18</f>
        <v>0</v>
      </c>
      <c r="BA494" s="98">
        <f>Planning!BA$18</f>
        <v>0</v>
      </c>
      <c r="BB494" s="99">
        <f>Planning!BB$18</f>
        <v>0</v>
      </c>
      <c r="BC494" s="67">
        <f>Planning!BC$18</f>
        <v>0</v>
      </c>
      <c r="BD494" s="107"/>
      <c r="BE494" s="431">
        <f>Planning!BE$18</f>
        <v>0</v>
      </c>
      <c r="BF494" s="432">
        <f>Planning!BF$18</f>
        <v>0</v>
      </c>
      <c r="BG494" s="73">
        <f>Planning!BG$18</f>
        <v>0</v>
      </c>
      <c r="BH494" s="74">
        <f>Planning!BH$18</f>
        <v>0</v>
      </c>
      <c r="BI494" s="75" t="str">
        <f>Planning!BI$18</f>
        <v/>
      </c>
      <c r="BJ494" s="76">
        <f>Planning!BJ$18</f>
        <v>0</v>
      </c>
      <c r="BL494" s="322">
        <f>Planning!BL$18</f>
        <v>0</v>
      </c>
      <c r="BM494" s="148">
        <f>Planning!BP$18</f>
        <v>0</v>
      </c>
      <c r="NL494" s="43" t="s">
        <v>63</v>
      </c>
      <c r="NM494" s="43"/>
    </row>
    <row r="495" spans="1:377" s="318" customFormat="1" ht="10.199999999999999" hidden="1" customHeight="1" x14ac:dyDescent="0.3">
      <c r="A495" s="25"/>
      <c r="B495" s="389"/>
      <c r="C495" s="447"/>
      <c r="D495" s="15"/>
      <c r="E495" s="398"/>
      <c r="F495" s="398"/>
      <c r="G495" s="398"/>
      <c r="H495" s="399"/>
      <c r="I495" s="445">
        <f>Conges!$B$4</f>
        <v>44897</v>
      </c>
      <c r="J495" s="446"/>
      <c r="K495" s="446"/>
      <c r="L495" s="446"/>
      <c r="M495" s="446"/>
      <c r="N495" s="81" t="str">
        <f>Planning!N$53</f>
        <v/>
      </c>
      <c r="O495" s="100">
        <f>Planning!O$53</f>
        <v>0</v>
      </c>
      <c r="P495" s="101">
        <f>Planning!P$53</f>
        <v>0</v>
      </c>
      <c r="Q495" s="101">
        <f>Planning!Q$53</f>
        <v>0</v>
      </c>
      <c r="R495" s="101">
        <f>Planning!R$53</f>
        <v>0</v>
      </c>
      <c r="S495" s="101">
        <f>Planning!S$53</f>
        <v>0</v>
      </c>
      <c r="T495" s="101">
        <f>Planning!T$53</f>
        <v>0</v>
      </c>
      <c r="U495" s="101">
        <f>Planning!U$53</f>
        <v>0</v>
      </c>
      <c r="V495" s="102">
        <f>Planning!V$53</f>
        <v>0</v>
      </c>
      <c r="W495" s="101">
        <f>Planning!W$53</f>
        <v>0</v>
      </c>
      <c r="X495" s="101">
        <f>Planning!X$53</f>
        <v>0</v>
      </c>
      <c r="Y495" s="101">
        <f>Planning!Y$53</f>
        <v>0</v>
      </c>
      <c r="Z495" s="101">
        <f>Planning!Z$53</f>
        <v>0</v>
      </c>
      <c r="AA495" s="101">
        <f>Planning!AA$53</f>
        <v>0</v>
      </c>
      <c r="AB495" s="101">
        <f>Planning!AB$53</f>
        <v>0</v>
      </c>
      <c r="AC495" s="101">
        <f>Planning!AC$53</f>
        <v>0</v>
      </c>
      <c r="AD495" s="101">
        <f>Planning!AD$53</f>
        <v>0</v>
      </c>
      <c r="AE495" s="100">
        <f>Planning!AE$53</f>
        <v>0</v>
      </c>
      <c r="AF495" s="101">
        <f>Planning!AF$53</f>
        <v>0</v>
      </c>
      <c r="AG495" s="101">
        <f>Planning!AG$53</f>
        <v>0</v>
      </c>
      <c r="AH495" s="101">
        <f>Planning!AH$53</f>
        <v>0</v>
      </c>
      <c r="AI495" s="101">
        <f>Planning!AI$53</f>
        <v>0</v>
      </c>
      <c r="AJ495" s="102">
        <f>Planning!AJ$53</f>
        <v>0</v>
      </c>
      <c r="AK495" s="101">
        <f>Planning!AK$53</f>
        <v>0</v>
      </c>
      <c r="AL495" s="101">
        <f>Planning!AL$53</f>
        <v>0</v>
      </c>
      <c r="AM495" s="101">
        <f>Planning!AM$53</f>
        <v>0</v>
      </c>
      <c r="AN495" s="101">
        <f>Planning!AN$53</f>
        <v>0</v>
      </c>
      <c r="AO495" s="101">
        <f>Planning!AO$53</f>
        <v>0</v>
      </c>
      <c r="AP495" s="101">
        <f>Planning!AP$53</f>
        <v>0</v>
      </c>
      <c r="AQ495" s="101">
        <f>Planning!AQ$53</f>
        <v>0</v>
      </c>
      <c r="AR495" s="101">
        <f>Planning!AR$53</f>
        <v>0</v>
      </c>
      <c r="AS495" s="101">
        <f>Planning!AS$53</f>
        <v>0</v>
      </c>
      <c r="AT495" s="101">
        <f>Planning!AT$53</f>
        <v>0</v>
      </c>
      <c r="AU495" s="100">
        <f>Planning!AU$53</f>
        <v>0</v>
      </c>
      <c r="AV495" s="101">
        <f>Planning!AV$53</f>
        <v>0</v>
      </c>
      <c r="AW495" s="101">
        <f>Planning!AW$53</f>
        <v>0</v>
      </c>
      <c r="AX495" s="101">
        <f>Planning!AX$53</f>
        <v>0</v>
      </c>
      <c r="AY495" s="101">
        <f>Planning!AY$53</f>
        <v>0</v>
      </c>
      <c r="AZ495" s="101">
        <f>Planning!AZ$53</f>
        <v>0</v>
      </c>
      <c r="BA495" s="101">
        <f>Planning!BA$53</f>
        <v>0</v>
      </c>
      <c r="BB495" s="102">
        <f>Planning!BB$53</f>
        <v>0</v>
      </c>
      <c r="BC495" s="85">
        <f>Planning!BC$53</f>
        <v>0</v>
      </c>
      <c r="BD495" s="107"/>
      <c r="BE495" s="435">
        <f>Planning!BE$53</f>
        <v>0</v>
      </c>
      <c r="BF495" s="436">
        <f>Planning!BF$53</f>
        <v>0</v>
      </c>
      <c r="BG495" s="91">
        <f>Planning!BG$53</f>
        <v>0</v>
      </c>
      <c r="BH495" s="92">
        <f>Planning!BH$53</f>
        <v>0</v>
      </c>
      <c r="BI495" s="93" t="str">
        <f>Planning!BI$53</f>
        <v/>
      </c>
      <c r="BJ495" s="94">
        <f>Planning!BJ$53</f>
        <v>0</v>
      </c>
      <c r="BL495" s="324">
        <f>Planning!BL$53</f>
        <v>0</v>
      </c>
      <c r="BM495" s="149">
        <f>Planning!BP$53</f>
        <v>0</v>
      </c>
      <c r="NL495" s="43" t="s">
        <v>63</v>
      </c>
      <c r="NM495" s="43"/>
    </row>
    <row r="496" spans="1:377" s="318" customFormat="1" ht="10.199999999999999" hidden="1" customHeight="1" x14ac:dyDescent="0.25">
      <c r="A496" s="25"/>
      <c r="B496" s="389"/>
      <c r="C496" s="447"/>
      <c r="D496" s="15"/>
      <c r="E496" s="397"/>
      <c r="F496" s="397"/>
      <c r="G496" s="397"/>
      <c r="H496" s="399"/>
      <c r="I496" s="443">
        <f>Conges!$B$5</f>
        <v>44898</v>
      </c>
      <c r="J496" s="444"/>
      <c r="K496" s="444"/>
      <c r="L496" s="444"/>
      <c r="M496" s="444"/>
      <c r="N496" s="68" t="str">
        <f>Planning!N$88</f>
        <v/>
      </c>
      <c r="O496" s="103">
        <f>Planning!O$88</f>
        <v>0</v>
      </c>
      <c r="P496" s="104">
        <f>Planning!P$88</f>
        <v>0</v>
      </c>
      <c r="Q496" s="104">
        <f>Planning!Q$88</f>
        <v>0</v>
      </c>
      <c r="R496" s="104">
        <f>Planning!R$88</f>
        <v>0</v>
      </c>
      <c r="S496" s="104">
        <f>Planning!S$88</f>
        <v>0</v>
      </c>
      <c r="T496" s="104">
        <f>Planning!T$88</f>
        <v>0</v>
      </c>
      <c r="U496" s="104">
        <f>Planning!U$88</f>
        <v>0</v>
      </c>
      <c r="V496" s="105">
        <f>Planning!V$88</f>
        <v>0</v>
      </c>
      <c r="W496" s="104">
        <f>Planning!W$88</f>
        <v>0</v>
      </c>
      <c r="X496" s="104">
        <f>Planning!X$88</f>
        <v>0</v>
      </c>
      <c r="Y496" s="104">
        <f>Planning!Y$88</f>
        <v>0</v>
      </c>
      <c r="Z496" s="104">
        <f>Planning!Z$88</f>
        <v>0</v>
      </c>
      <c r="AA496" s="104">
        <f>Planning!AA$88</f>
        <v>0</v>
      </c>
      <c r="AB496" s="104">
        <f>Planning!AB$88</f>
        <v>0</v>
      </c>
      <c r="AC496" s="104">
        <f>Planning!AC$88</f>
        <v>0</v>
      </c>
      <c r="AD496" s="104">
        <f>Planning!AD$88</f>
        <v>0</v>
      </c>
      <c r="AE496" s="103">
        <f>Planning!AE$88</f>
        <v>0</v>
      </c>
      <c r="AF496" s="104">
        <f>Planning!AF$88</f>
        <v>0</v>
      </c>
      <c r="AG496" s="104">
        <f>Planning!AG$88</f>
        <v>0</v>
      </c>
      <c r="AH496" s="104">
        <f>Planning!AH$88</f>
        <v>0</v>
      </c>
      <c r="AI496" s="104">
        <f>Planning!AI$88</f>
        <v>0</v>
      </c>
      <c r="AJ496" s="105">
        <f>Planning!AJ$88</f>
        <v>0</v>
      </c>
      <c r="AK496" s="104">
        <f>Planning!AK$88</f>
        <v>0</v>
      </c>
      <c r="AL496" s="104">
        <f>Planning!AL$88</f>
        <v>0</v>
      </c>
      <c r="AM496" s="104">
        <f>Planning!AM$88</f>
        <v>0</v>
      </c>
      <c r="AN496" s="104">
        <f>Planning!AN$88</f>
        <v>0</v>
      </c>
      <c r="AO496" s="104">
        <f>Planning!AO$88</f>
        <v>0</v>
      </c>
      <c r="AP496" s="104">
        <f>Planning!AP$88</f>
        <v>0</v>
      </c>
      <c r="AQ496" s="104">
        <f>Planning!AQ$88</f>
        <v>0</v>
      </c>
      <c r="AR496" s="104">
        <f>Planning!AR$88</f>
        <v>0</v>
      </c>
      <c r="AS496" s="104">
        <f>Planning!AS$88</f>
        <v>0</v>
      </c>
      <c r="AT496" s="104">
        <f>Planning!AT$88</f>
        <v>0</v>
      </c>
      <c r="AU496" s="103">
        <f>Planning!AU$88</f>
        <v>0</v>
      </c>
      <c r="AV496" s="104">
        <f>Planning!AV$88</f>
        <v>0</v>
      </c>
      <c r="AW496" s="104">
        <f>Planning!AW$88</f>
        <v>0</v>
      </c>
      <c r="AX496" s="104">
        <f>Planning!AX$88</f>
        <v>0</v>
      </c>
      <c r="AY496" s="104">
        <f>Planning!AY$88</f>
        <v>0</v>
      </c>
      <c r="AZ496" s="104">
        <f>Planning!AZ$88</f>
        <v>0</v>
      </c>
      <c r="BA496" s="104">
        <f>Planning!BA$88</f>
        <v>0</v>
      </c>
      <c r="BB496" s="105">
        <f>Planning!BB$88</f>
        <v>0</v>
      </c>
      <c r="BC496" s="72">
        <f>Planning!BC$88</f>
        <v>0</v>
      </c>
      <c r="BD496" s="107"/>
      <c r="BE496" s="433">
        <f>Planning!BE$88</f>
        <v>0</v>
      </c>
      <c r="BF496" s="434">
        <f>Planning!BF$88</f>
        <v>0</v>
      </c>
      <c r="BG496" s="77">
        <f>Planning!BG$88</f>
        <v>0</v>
      </c>
      <c r="BH496" s="78">
        <f>Planning!BH$88</f>
        <v>0</v>
      </c>
      <c r="BI496" s="79" t="str">
        <f>Planning!BI$88</f>
        <v/>
      </c>
      <c r="BJ496" s="80">
        <f>Planning!BJ$88</f>
        <v>0</v>
      </c>
      <c r="BL496" s="323">
        <f>Planning!BL$88</f>
        <v>0</v>
      </c>
      <c r="BM496" s="150">
        <f>Planning!BP$88</f>
        <v>0</v>
      </c>
      <c r="NL496" s="43" t="s">
        <v>63</v>
      </c>
      <c r="NM496" s="43"/>
    </row>
    <row r="497" spans="1:377" s="318" customFormat="1" ht="10.199999999999999" hidden="1" customHeight="1" x14ac:dyDescent="0.3">
      <c r="A497" s="25"/>
      <c r="B497" s="389"/>
      <c r="C497" s="447"/>
      <c r="D497" s="15"/>
      <c r="E497" s="398"/>
      <c r="F497" s="398"/>
      <c r="G497" s="398"/>
      <c r="H497" s="399"/>
      <c r="I497" s="445">
        <f>Conges!$B$6</f>
        <v>44899</v>
      </c>
      <c r="J497" s="446"/>
      <c r="K497" s="446"/>
      <c r="L497" s="446"/>
      <c r="M497" s="446"/>
      <c r="N497" s="81" t="str">
        <f>Planning!N$123</f>
        <v/>
      </c>
      <c r="O497" s="100">
        <f>Planning!O$123</f>
        <v>0</v>
      </c>
      <c r="P497" s="101">
        <f>Planning!P$123</f>
        <v>0</v>
      </c>
      <c r="Q497" s="101">
        <f>Planning!Q$123</f>
        <v>0</v>
      </c>
      <c r="R497" s="101">
        <f>Planning!R$123</f>
        <v>0</v>
      </c>
      <c r="S497" s="101">
        <f>Planning!S$123</f>
        <v>0</v>
      </c>
      <c r="T497" s="101">
        <f>Planning!T$123</f>
        <v>0</v>
      </c>
      <c r="U497" s="101">
        <f>Planning!U$123</f>
        <v>0</v>
      </c>
      <c r="V497" s="102">
        <f>Planning!V$123</f>
        <v>0</v>
      </c>
      <c r="W497" s="101">
        <f>Planning!W$123</f>
        <v>0</v>
      </c>
      <c r="X497" s="101">
        <f>Planning!X$123</f>
        <v>0</v>
      </c>
      <c r="Y497" s="101">
        <f>Planning!Y$123</f>
        <v>0</v>
      </c>
      <c r="Z497" s="101">
        <f>Planning!Z$123</f>
        <v>0</v>
      </c>
      <c r="AA497" s="101">
        <f>Planning!AA$123</f>
        <v>0</v>
      </c>
      <c r="AB497" s="101">
        <f>Planning!AB$123</f>
        <v>0</v>
      </c>
      <c r="AC497" s="101">
        <f>Planning!AC$123</f>
        <v>0</v>
      </c>
      <c r="AD497" s="101">
        <f>Planning!AD$123</f>
        <v>0</v>
      </c>
      <c r="AE497" s="100">
        <f>Planning!AE$123</f>
        <v>0</v>
      </c>
      <c r="AF497" s="101">
        <f>Planning!AF$123</f>
        <v>0</v>
      </c>
      <c r="AG497" s="101">
        <f>Planning!AG$123</f>
        <v>0</v>
      </c>
      <c r="AH497" s="101">
        <f>Planning!AH$123</f>
        <v>0</v>
      </c>
      <c r="AI497" s="101">
        <f>Planning!AI$123</f>
        <v>0</v>
      </c>
      <c r="AJ497" s="102">
        <f>Planning!AJ$123</f>
        <v>0</v>
      </c>
      <c r="AK497" s="101">
        <f>Planning!AK$123</f>
        <v>0</v>
      </c>
      <c r="AL497" s="101">
        <f>Planning!AL$123</f>
        <v>0</v>
      </c>
      <c r="AM497" s="101">
        <f>Planning!AM$123</f>
        <v>0</v>
      </c>
      <c r="AN497" s="101">
        <f>Planning!AN$123</f>
        <v>0</v>
      </c>
      <c r="AO497" s="101">
        <f>Planning!AO$123</f>
        <v>0</v>
      </c>
      <c r="AP497" s="101">
        <f>Planning!AP$123</f>
        <v>0</v>
      </c>
      <c r="AQ497" s="101">
        <f>Planning!AQ$123</f>
        <v>0</v>
      </c>
      <c r="AR497" s="101">
        <f>Planning!AR$123</f>
        <v>0</v>
      </c>
      <c r="AS497" s="101">
        <f>Planning!AS$123</f>
        <v>0</v>
      </c>
      <c r="AT497" s="101">
        <f>Planning!AT$123</f>
        <v>0</v>
      </c>
      <c r="AU497" s="100">
        <f>Planning!AU$123</f>
        <v>0</v>
      </c>
      <c r="AV497" s="101">
        <f>Planning!AV$123</f>
        <v>0</v>
      </c>
      <c r="AW497" s="101">
        <f>Planning!AW$123</f>
        <v>0</v>
      </c>
      <c r="AX497" s="101">
        <f>Planning!AX$123</f>
        <v>0</v>
      </c>
      <c r="AY497" s="101">
        <f>Planning!AY$123</f>
        <v>0</v>
      </c>
      <c r="AZ497" s="101">
        <f>Planning!AZ$123</f>
        <v>0</v>
      </c>
      <c r="BA497" s="101">
        <f>Planning!BA$123</f>
        <v>0</v>
      </c>
      <c r="BB497" s="102">
        <f>Planning!BB$123</f>
        <v>0</v>
      </c>
      <c r="BC497" s="85">
        <f>Planning!BC$123</f>
        <v>0</v>
      </c>
      <c r="BD497" s="107"/>
      <c r="BE497" s="435">
        <f>Planning!BE$123</f>
        <v>0</v>
      </c>
      <c r="BF497" s="436">
        <f>Planning!BF$123</f>
        <v>0</v>
      </c>
      <c r="BG497" s="91">
        <f>Planning!BG$123</f>
        <v>0</v>
      </c>
      <c r="BH497" s="92">
        <f>Planning!BH$123</f>
        <v>0</v>
      </c>
      <c r="BI497" s="93" t="str">
        <f>Planning!BI$123</f>
        <v/>
      </c>
      <c r="BJ497" s="94">
        <f>Planning!BJ$123</f>
        <v>0</v>
      </c>
      <c r="BL497" s="324">
        <f>Planning!BL$123</f>
        <v>0</v>
      </c>
      <c r="BM497" s="149">
        <f>Planning!BP$123</f>
        <v>0</v>
      </c>
      <c r="NL497" s="43" t="s">
        <v>63</v>
      </c>
      <c r="NM497" s="43"/>
    </row>
    <row r="498" spans="1:377" s="318" customFormat="1" ht="10.199999999999999" hidden="1" customHeight="1" x14ac:dyDescent="0.3">
      <c r="A498" s="25"/>
      <c r="B498" s="389"/>
      <c r="C498" s="447"/>
      <c r="D498" s="15"/>
      <c r="E498" s="398"/>
      <c r="F498" s="398"/>
      <c r="G498" s="398"/>
      <c r="H498" s="399"/>
      <c r="I498" s="443">
        <f>Conges!$B$7</f>
        <v>44900</v>
      </c>
      <c r="J498" s="444"/>
      <c r="K498" s="444"/>
      <c r="L498" s="444"/>
      <c r="M498" s="444"/>
      <c r="N498" s="68" t="str">
        <f>Planning!N$158</f>
        <v/>
      </c>
      <c r="O498" s="103">
        <f>Planning!O$158</f>
        <v>0</v>
      </c>
      <c r="P498" s="104">
        <f>Planning!P$158</f>
        <v>0</v>
      </c>
      <c r="Q498" s="104">
        <f>Planning!Q$158</f>
        <v>0</v>
      </c>
      <c r="R498" s="104">
        <f>Planning!R$158</f>
        <v>0</v>
      </c>
      <c r="S498" s="104">
        <f>Planning!S$158</f>
        <v>0</v>
      </c>
      <c r="T498" s="104">
        <f>Planning!T$158</f>
        <v>0</v>
      </c>
      <c r="U498" s="104">
        <f>Planning!U$158</f>
        <v>0</v>
      </c>
      <c r="V498" s="105">
        <f>Planning!V$158</f>
        <v>0</v>
      </c>
      <c r="W498" s="104">
        <f>Planning!W$158</f>
        <v>0</v>
      </c>
      <c r="X498" s="104">
        <f>Planning!X$158</f>
        <v>0</v>
      </c>
      <c r="Y498" s="104">
        <f>Planning!Y$158</f>
        <v>0</v>
      </c>
      <c r="Z498" s="104">
        <f>Planning!Z$158</f>
        <v>0</v>
      </c>
      <c r="AA498" s="104">
        <f>Planning!AA$158</f>
        <v>0</v>
      </c>
      <c r="AB498" s="104">
        <f>Planning!AB$158</f>
        <v>0</v>
      </c>
      <c r="AC498" s="104">
        <f>Planning!AC$158</f>
        <v>0</v>
      </c>
      <c r="AD498" s="104">
        <f>Planning!AD$158</f>
        <v>0</v>
      </c>
      <c r="AE498" s="103">
        <f>Planning!AE$158</f>
        <v>0</v>
      </c>
      <c r="AF498" s="104">
        <f>Planning!AF$158</f>
        <v>0</v>
      </c>
      <c r="AG498" s="104">
        <f>Planning!AG$158</f>
        <v>0</v>
      </c>
      <c r="AH498" s="104">
        <f>Planning!AH$158</f>
        <v>0</v>
      </c>
      <c r="AI498" s="104">
        <f>Planning!AI$158</f>
        <v>0</v>
      </c>
      <c r="AJ498" s="105">
        <f>Planning!AJ$158</f>
        <v>0</v>
      </c>
      <c r="AK498" s="104">
        <f>Planning!AK$158</f>
        <v>0</v>
      </c>
      <c r="AL498" s="104">
        <f>Planning!AL$158</f>
        <v>0</v>
      </c>
      <c r="AM498" s="104">
        <f>Planning!AM$158</f>
        <v>0</v>
      </c>
      <c r="AN498" s="104">
        <f>Planning!AN$158</f>
        <v>0</v>
      </c>
      <c r="AO498" s="104">
        <f>Planning!AO$158</f>
        <v>0</v>
      </c>
      <c r="AP498" s="104">
        <f>Planning!AP$158</f>
        <v>0</v>
      </c>
      <c r="AQ498" s="104">
        <f>Planning!AQ$158</f>
        <v>0</v>
      </c>
      <c r="AR498" s="104">
        <f>Planning!AR$158</f>
        <v>0</v>
      </c>
      <c r="AS498" s="104">
        <f>Planning!AS$158</f>
        <v>0</v>
      </c>
      <c r="AT498" s="104">
        <f>Planning!AT$158</f>
        <v>0</v>
      </c>
      <c r="AU498" s="103">
        <f>Planning!AU$158</f>
        <v>0</v>
      </c>
      <c r="AV498" s="104">
        <f>Planning!AV$158</f>
        <v>0</v>
      </c>
      <c r="AW498" s="104">
        <f>Planning!AW$158</f>
        <v>0</v>
      </c>
      <c r="AX498" s="104">
        <f>Planning!AX$158</f>
        <v>0</v>
      </c>
      <c r="AY498" s="104">
        <f>Planning!AY$158</f>
        <v>0</v>
      </c>
      <c r="AZ498" s="104">
        <f>Planning!AZ$158</f>
        <v>0</v>
      </c>
      <c r="BA498" s="104">
        <f>Planning!BA$158</f>
        <v>0</v>
      </c>
      <c r="BB498" s="105">
        <f>Planning!BB$158</f>
        <v>0</v>
      </c>
      <c r="BC498" s="72">
        <f>Planning!BC$158</f>
        <v>0</v>
      </c>
      <c r="BD498" s="107"/>
      <c r="BE498" s="433">
        <f>Planning!BE$158</f>
        <v>0</v>
      </c>
      <c r="BF498" s="434">
        <f>Planning!BF$158</f>
        <v>0</v>
      </c>
      <c r="BG498" s="77">
        <f>Planning!BG$158</f>
        <v>0</v>
      </c>
      <c r="BH498" s="78">
        <f>Planning!BH$158</f>
        <v>0</v>
      </c>
      <c r="BI498" s="79" t="str">
        <f>Planning!BI$158</f>
        <v/>
      </c>
      <c r="BJ498" s="80">
        <f>Planning!BJ$158</f>
        <v>0</v>
      </c>
      <c r="BL498" s="323">
        <f>Planning!BL$158</f>
        <v>0</v>
      </c>
      <c r="BM498" s="150">
        <f>Planning!BP$158</f>
        <v>0</v>
      </c>
      <c r="NL498" s="43" t="s">
        <v>63</v>
      </c>
      <c r="NM498" s="43"/>
    </row>
    <row r="499" spans="1:377" s="318" customFormat="1" ht="10.199999999999999" hidden="1" customHeight="1" x14ac:dyDescent="0.3">
      <c r="A499" s="25"/>
      <c r="B499" s="389"/>
      <c r="C499" s="447"/>
      <c r="D499" s="15"/>
      <c r="E499" s="408" t="str">
        <f>Planning!$E$9</f>
        <v>CREPIERE</v>
      </c>
      <c r="F499" s="408"/>
      <c r="G499" s="131">
        <f>(COUNTIF(O494:BB524,Planning!$MT$3))/2</f>
        <v>0</v>
      </c>
      <c r="H499" s="399"/>
      <c r="I499" s="445">
        <f>Conges!$B$8</f>
        <v>44901</v>
      </c>
      <c r="J499" s="446"/>
      <c r="K499" s="446"/>
      <c r="L499" s="446"/>
      <c r="M499" s="446"/>
      <c r="N499" s="81" t="str">
        <f>Planning!N$193</f>
        <v/>
      </c>
      <c r="O499" s="100">
        <f>Planning!O$193</f>
        <v>0</v>
      </c>
      <c r="P499" s="101">
        <f>Planning!P$193</f>
        <v>0</v>
      </c>
      <c r="Q499" s="101">
        <f>Planning!Q$193</f>
        <v>0</v>
      </c>
      <c r="R499" s="101">
        <f>Planning!R$193</f>
        <v>0</v>
      </c>
      <c r="S499" s="101">
        <f>Planning!S$193</f>
        <v>0</v>
      </c>
      <c r="T499" s="101">
        <f>Planning!T$193</f>
        <v>0</v>
      </c>
      <c r="U499" s="101">
        <f>Planning!U$193</f>
        <v>0</v>
      </c>
      <c r="V499" s="102">
        <f>Planning!V$193</f>
        <v>0</v>
      </c>
      <c r="W499" s="101">
        <f>Planning!W$193</f>
        <v>0</v>
      </c>
      <c r="X499" s="101">
        <f>Planning!X$193</f>
        <v>0</v>
      </c>
      <c r="Y499" s="101">
        <f>Planning!Y$193</f>
        <v>0</v>
      </c>
      <c r="Z499" s="101">
        <f>Planning!Z$193</f>
        <v>0</v>
      </c>
      <c r="AA499" s="101">
        <f>Planning!AA$193</f>
        <v>0</v>
      </c>
      <c r="AB499" s="101">
        <f>Planning!AB$193</f>
        <v>0</v>
      </c>
      <c r="AC499" s="101">
        <f>Planning!AC$193</f>
        <v>0</v>
      </c>
      <c r="AD499" s="101">
        <f>Planning!AD$193</f>
        <v>0</v>
      </c>
      <c r="AE499" s="100">
        <f>Planning!AE$193</f>
        <v>0</v>
      </c>
      <c r="AF499" s="101">
        <f>Planning!AF$193</f>
        <v>0</v>
      </c>
      <c r="AG499" s="101">
        <f>Planning!AG$193</f>
        <v>0</v>
      </c>
      <c r="AH499" s="101">
        <f>Planning!AH$193</f>
        <v>0</v>
      </c>
      <c r="AI499" s="101">
        <f>Planning!AI$193</f>
        <v>0</v>
      </c>
      <c r="AJ499" s="102">
        <f>Planning!AJ$193</f>
        <v>0</v>
      </c>
      <c r="AK499" s="101">
        <f>Planning!AK$193</f>
        <v>0</v>
      </c>
      <c r="AL499" s="101">
        <f>Planning!AL$193</f>
        <v>0</v>
      </c>
      <c r="AM499" s="101">
        <f>Planning!AM$193</f>
        <v>0</v>
      </c>
      <c r="AN499" s="101">
        <f>Planning!AN$193</f>
        <v>0</v>
      </c>
      <c r="AO499" s="101">
        <f>Planning!AO$193</f>
        <v>0</v>
      </c>
      <c r="AP499" s="101">
        <f>Planning!AP$193</f>
        <v>0</v>
      </c>
      <c r="AQ499" s="101">
        <f>Planning!AQ$193</f>
        <v>0</v>
      </c>
      <c r="AR499" s="101">
        <f>Planning!AR$193</f>
        <v>0</v>
      </c>
      <c r="AS499" s="101">
        <f>Planning!AS$193</f>
        <v>0</v>
      </c>
      <c r="AT499" s="101">
        <f>Planning!AT$193</f>
        <v>0</v>
      </c>
      <c r="AU499" s="100">
        <f>Planning!AU$193</f>
        <v>0</v>
      </c>
      <c r="AV499" s="101">
        <f>Planning!AV$193</f>
        <v>0</v>
      </c>
      <c r="AW499" s="101">
        <f>Planning!AW$193</f>
        <v>0</v>
      </c>
      <c r="AX499" s="101">
        <f>Planning!AX$193</f>
        <v>0</v>
      </c>
      <c r="AY499" s="101">
        <f>Planning!AY$193</f>
        <v>0</v>
      </c>
      <c r="AZ499" s="101">
        <f>Planning!AZ$193</f>
        <v>0</v>
      </c>
      <c r="BA499" s="101">
        <f>Planning!BA$193</f>
        <v>0</v>
      </c>
      <c r="BB499" s="102">
        <f>Planning!BB$193</f>
        <v>0</v>
      </c>
      <c r="BC499" s="85">
        <f>Planning!BC$193</f>
        <v>0</v>
      </c>
      <c r="BD499" s="107"/>
      <c r="BE499" s="435">
        <f>Planning!BE$193</f>
        <v>0</v>
      </c>
      <c r="BF499" s="436">
        <f>Planning!BF$193</f>
        <v>0</v>
      </c>
      <c r="BG499" s="91">
        <f>Planning!BG$193</f>
        <v>0</v>
      </c>
      <c r="BH499" s="92">
        <f>Planning!BH$193</f>
        <v>0</v>
      </c>
      <c r="BI499" s="93" t="str">
        <f>Planning!BI$193</f>
        <v/>
      </c>
      <c r="BJ499" s="94">
        <f>Planning!BJ$193</f>
        <v>0</v>
      </c>
      <c r="BL499" s="324">
        <f>Planning!BL$193</f>
        <v>0</v>
      </c>
      <c r="BM499" s="149">
        <f>Planning!BP$193</f>
        <v>0</v>
      </c>
      <c r="NL499" s="43" t="s">
        <v>63</v>
      </c>
      <c r="NM499" s="43"/>
    </row>
    <row r="500" spans="1:377" s="318" customFormat="1" ht="10.199999999999999" hidden="1" customHeight="1" x14ac:dyDescent="0.3">
      <c r="A500" s="25"/>
      <c r="B500" s="389"/>
      <c r="C500" s="447"/>
      <c r="D500" s="15"/>
      <c r="E500" s="411" t="str">
        <f>Planning!$E$10</f>
        <v>BRASSERIE</v>
      </c>
      <c r="F500" s="411"/>
      <c r="G500" s="132">
        <f>(COUNTIF(O494:BB524,Planning!$MV$3))/2</f>
        <v>0</v>
      </c>
      <c r="H500" s="399"/>
      <c r="I500" s="443">
        <f>Conges!$B$9</f>
        <v>44902</v>
      </c>
      <c r="J500" s="444"/>
      <c r="K500" s="444"/>
      <c r="L500" s="444"/>
      <c r="M500" s="444"/>
      <c r="N500" s="68" t="str">
        <f>Planning!N$228</f>
        <v/>
      </c>
      <c r="O500" s="103">
        <f>Planning!O$228</f>
        <v>0</v>
      </c>
      <c r="P500" s="104">
        <f>Planning!P$228</f>
        <v>0</v>
      </c>
      <c r="Q500" s="104">
        <f>Planning!Q$228</f>
        <v>0</v>
      </c>
      <c r="R500" s="104">
        <f>Planning!R$228</f>
        <v>0</v>
      </c>
      <c r="S500" s="104">
        <f>Planning!S$228</f>
        <v>0</v>
      </c>
      <c r="T500" s="104">
        <f>Planning!T$228</f>
        <v>0</v>
      </c>
      <c r="U500" s="104">
        <f>Planning!U$228</f>
        <v>0</v>
      </c>
      <c r="V500" s="105">
        <f>Planning!V$228</f>
        <v>0</v>
      </c>
      <c r="W500" s="104">
        <f>Planning!W$228</f>
        <v>0</v>
      </c>
      <c r="X500" s="104">
        <f>Planning!X$228</f>
        <v>0</v>
      </c>
      <c r="Y500" s="104">
        <f>Planning!Y$228</f>
        <v>0</v>
      </c>
      <c r="Z500" s="104">
        <f>Planning!Z$228</f>
        <v>0</v>
      </c>
      <c r="AA500" s="104">
        <f>Planning!AA$228</f>
        <v>0</v>
      </c>
      <c r="AB500" s="104">
        <f>Planning!AB$228</f>
        <v>0</v>
      </c>
      <c r="AC500" s="104">
        <f>Planning!AC$228</f>
        <v>0</v>
      </c>
      <c r="AD500" s="104">
        <f>Planning!AD$228</f>
        <v>0</v>
      </c>
      <c r="AE500" s="103">
        <f>Planning!AE$228</f>
        <v>0</v>
      </c>
      <c r="AF500" s="104">
        <f>Planning!AF$228</f>
        <v>0</v>
      </c>
      <c r="AG500" s="104">
        <f>Planning!AG$228</f>
        <v>0</v>
      </c>
      <c r="AH500" s="104">
        <f>Planning!AH$228</f>
        <v>0</v>
      </c>
      <c r="AI500" s="104">
        <f>Planning!AI$228</f>
        <v>0</v>
      </c>
      <c r="AJ500" s="105">
        <f>Planning!AJ$228</f>
        <v>0</v>
      </c>
      <c r="AK500" s="104">
        <f>Planning!AK$228</f>
        <v>0</v>
      </c>
      <c r="AL500" s="104">
        <f>Planning!AL$228</f>
        <v>0</v>
      </c>
      <c r="AM500" s="104">
        <f>Planning!AM$228</f>
        <v>0</v>
      </c>
      <c r="AN500" s="104">
        <f>Planning!AN$228</f>
        <v>0</v>
      </c>
      <c r="AO500" s="104">
        <f>Planning!AO$228</f>
        <v>0</v>
      </c>
      <c r="AP500" s="104">
        <f>Planning!AP$228</f>
        <v>0</v>
      </c>
      <c r="AQ500" s="104">
        <f>Planning!AQ$228</f>
        <v>0</v>
      </c>
      <c r="AR500" s="104">
        <f>Planning!AR$228</f>
        <v>0</v>
      </c>
      <c r="AS500" s="104">
        <f>Planning!AS$228</f>
        <v>0</v>
      </c>
      <c r="AT500" s="104">
        <f>Planning!AT$228</f>
        <v>0</v>
      </c>
      <c r="AU500" s="103">
        <f>Planning!AU$228</f>
        <v>0</v>
      </c>
      <c r="AV500" s="104">
        <f>Planning!AV$228</f>
        <v>0</v>
      </c>
      <c r="AW500" s="104">
        <f>Planning!AW$228</f>
        <v>0</v>
      </c>
      <c r="AX500" s="104">
        <f>Planning!AX$228</f>
        <v>0</v>
      </c>
      <c r="AY500" s="104">
        <f>Planning!AY$228</f>
        <v>0</v>
      </c>
      <c r="AZ500" s="104">
        <f>Planning!AZ$228</f>
        <v>0</v>
      </c>
      <c r="BA500" s="104">
        <f>Planning!BA$228</f>
        <v>0</v>
      </c>
      <c r="BB500" s="105">
        <f>Planning!BB$228</f>
        <v>0</v>
      </c>
      <c r="BC500" s="72">
        <f>Planning!BC$228</f>
        <v>0</v>
      </c>
      <c r="BD500" s="107"/>
      <c r="BE500" s="433">
        <f>Planning!BE$228</f>
        <v>0</v>
      </c>
      <c r="BF500" s="434">
        <f>Planning!BF$228</f>
        <v>0</v>
      </c>
      <c r="BG500" s="77">
        <f>Planning!BG$228</f>
        <v>0</v>
      </c>
      <c r="BH500" s="78">
        <f>Planning!BH$228</f>
        <v>0</v>
      </c>
      <c r="BI500" s="79" t="str">
        <f>Planning!BI$228</f>
        <v/>
      </c>
      <c r="BJ500" s="80">
        <f>Planning!BJ$228</f>
        <v>0</v>
      </c>
      <c r="BL500" s="323">
        <f>Planning!BL$228</f>
        <v>0</v>
      </c>
      <c r="BM500" s="150">
        <f>Planning!BP$228</f>
        <v>0</v>
      </c>
      <c r="NL500" s="43" t="s">
        <v>63</v>
      </c>
      <c r="NM500" s="43"/>
    </row>
    <row r="501" spans="1:377" s="318" customFormat="1" ht="10.199999999999999" hidden="1" customHeight="1" x14ac:dyDescent="0.3">
      <c r="A501" s="25"/>
      <c r="B501" s="389"/>
      <c r="C501" s="447"/>
      <c r="D501" s="15"/>
      <c r="E501" s="412" t="str">
        <f>Planning!$E$11</f>
        <v>MEP</v>
      </c>
      <c r="F501" s="412"/>
      <c r="G501" s="133">
        <f>(COUNTIF(O494:BB524,Planning!$MX$3))/2</f>
        <v>0</v>
      </c>
      <c r="H501" s="399"/>
      <c r="I501" s="445">
        <f>Conges!$B$10</f>
        <v>44903</v>
      </c>
      <c r="J501" s="446"/>
      <c r="K501" s="446"/>
      <c r="L501" s="446"/>
      <c r="M501" s="446"/>
      <c r="N501" s="81" t="str">
        <f>Planning!N$263</f>
        <v/>
      </c>
      <c r="O501" s="100">
        <f>Planning!O$263</f>
        <v>0</v>
      </c>
      <c r="P501" s="101">
        <f>Planning!P$263</f>
        <v>0</v>
      </c>
      <c r="Q501" s="101">
        <f>Planning!Q$263</f>
        <v>0</v>
      </c>
      <c r="R501" s="101">
        <f>Planning!R$263</f>
        <v>0</v>
      </c>
      <c r="S501" s="101">
        <f>Planning!S$263</f>
        <v>0</v>
      </c>
      <c r="T501" s="101">
        <f>Planning!T$263</f>
        <v>0</v>
      </c>
      <c r="U501" s="101">
        <f>Planning!U$263</f>
        <v>0</v>
      </c>
      <c r="V501" s="102">
        <f>Planning!V$263</f>
        <v>0</v>
      </c>
      <c r="W501" s="101">
        <f>Planning!W$263</f>
        <v>0</v>
      </c>
      <c r="X501" s="101">
        <f>Planning!X$263</f>
        <v>0</v>
      </c>
      <c r="Y501" s="101">
        <f>Planning!Y$263</f>
        <v>0</v>
      </c>
      <c r="Z501" s="101">
        <f>Planning!Z$263</f>
        <v>0</v>
      </c>
      <c r="AA501" s="101">
        <f>Planning!AA$263</f>
        <v>0</v>
      </c>
      <c r="AB501" s="101">
        <f>Planning!AB$263</f>
        <v>0</v>
      </c>
      <c r="AC501" s="101">
        <f>Planning!AC$263</f>
        <v>0</v>
      </c>
      <c r="AD501" s="101">
        <f>Planning!AD$263</f>
        <v>0</v>
      </c>
      <c r="AE501" s="100">
        <f>Planning!AE$263</f>
        <v>0</v>
      </c>
      <c r="AF501" s="101">
        <f>Planning!AF$263</f>
        <v>0</v>
      </c>
      <c r="AG501" s="101">
        <f>Planning!AG$263</f>
        <v>0</v>
      </c>
      <c r="AH501" s="101">
        <f>Planning!AH$263</f>
        <v>0</v>
      </c>
      <c r="AI501" s="101">
        <f>Planning!AI$263</f>
        <v>0</v>
      </c>
      <c r="AJ501" s="102">
        <f>Planning!AJ$263</f>
        <v>0</v>
      </c>
      <c r="AK501" s="101">
        <f>Planning!AK$263</f>
        <v>0</v>
      </c>
      <c r="AL501" s="101">
        <f>Planning!AL$263</f>
        <v>0</v>
      </c>
      <c r="AM501" s="101">
        <f>Planning!AM$263</f>
        <v>0</v>
      </c>
      <c r="AN501" s="101">
        <f>Planning!AN$263</f>
        <v>0</v>
      </c>
      <c r="AO501" s="101">
        <f>Planning!AO$263</f>
        <v>0</v>
      </c>
      <c r="AP501" s="101">
        <f>Planning!AP$263</f>
        <v>0</v>
      </c>
      <c r="AQ501" s="101">
        <f>Planning!AQ$263</f>
        <v>0</v>
      </c>
      <c r="AR501" s="101">
        <f>Planning!AR$263</f>
        <v>0</v>
      </c>
      <c r="AS501" s="101">
        <f>Planning!AS$263</f>
        <v>0</v>
      </c>
      <c r="AT501" s="101">
        <f>Planning!AT$263</f>
        <v>0</v>
      </c>
      <c r="AU501" s="100">
        <f>Planning!AU$263</f>
        <v>0</v>
      </c>
      <c r="AV501" s="101">
        <f>Planning!AV$263</f>
        <v>0</v>
      </c>
      <c r="AW501" s="101">
        <f>Planning!AW$263</f>
        <v>0</v>
      </c>
      <c r="AX501" s="101">
        <f>Planning!AX$263</f>
        <v>0</v>
      </c>
      <c r="AY501" s="101">
        <f>Planning!AY$263</f>
        <v>0</v>
      </c>
      <c r="AZ501" s="101">
        <f>Planning!AZ$263</f>
        <v>0</v>
      </c>
      <c r="BA501" s="101">
        <f>Planning!BA$263</f>
        <v>0</v>
      </c>
      <c r="BB501" s="102">
        <f>Planning!BB$263</f>
        <v>0</v>
      </c>
      <c r="BC501" s="85">
        <f>Planning!BC$263</f>
        <v>0</v>
      </c>
      <c r="BD501" s="107"/>
      <c r="BE501" s="435">
        <f>Planning!BE$263</f>
        <v>0</v>
      </c>
      <c r="BF501" s="436">
        <f>Planning!BF$263</f>
        <v>0</v>
      </c>
      <c r="BG501" s="91">
        <f>Planning!BG$263</f>
        <v>0</v>
      </c>
      <c r="BH501" s="92">
        <f>Planning!BH$263</f>
        <v>0</v>
      </c>
      <c r="BI501" s="93" t="str">
        <f>Planning!BI$263</f>
        <v/>
      </c>
      <c r="BJ501" s="94">
        <f>Planning!BJ$263</f>
        <v>0</v>
      </c>
      <c r="BL501" s="324">
        <f>Planning!BL$263</f>
        <v>0</v>
      </c>
      <c r="BM501" s="149">
        <f>Planning!BP$263</f>
        <v>0</v>
      </c>
      <c r="NL501" s="43" t="s">
        <v>63</v>
      </c>
      <c r="NM501" s="43"/>
    </row>
    <row r="502" spans="1:377" s="318" customFormat="1" ht="10.199999999999999" hidden="1" customHeight="1" x14ac:dyDescent="0.3">
      <c r="A502" s="25"/>
      <c r="B502" s="389"/>
      <c r="C502" s="447"/>
      <c r="D502" s="15"/>
      <c r="E502" s="407" t="str">
        <f>Planning!$E$12</f>
        <v>Renfort</v>
      </c>
      <c r="F502" s="407"/>
      <c r="G502" s="134">
        <f>(COUNTIF(O494:BB524,Planning!$MZ$3))/2</f>
        <v>0</v>
      </c>
      <c r="H502" s="399"/>
      <c r="I502" s="443">
        <f>Conges!$B$11</f>
        <v>44904</v>
      </c>
      <c r="J502" s="444"/>
      <c r="K502" s="444"/>
      <c r="L502" s="444"/>
      <c r="M502" s="444"/>
      <c r="N502" s="68" t="str">
        <f>Planning!N$298</f>
        <v/>
      </c>
      <c r="O502" s="103">
        <f>Planning!O$298</f>
        <v>0</v>
      </c>
      <c r="P502" s="104">
        <f>Planning!P$298</f>
        <v>0</v>
      </c>
      <c r="Q502" s="104">
        <f>Planning!Q$298</f>
        <v>0</v>
      </c>
      <c r="R502" s="104">
        <f>Planning!R$298</f>
        <v>0</v>
      </c>
      <c r="S502" s="104">
        <f>Planning!S$298</f>
        <v>0</v>
      </c>
      <c r="T502" s="104">
        <f>Planning!T$298</f>
        <v>0</v>
      </c>
      <c r="U502" s="104">
        <f>Planning!U$298</f>
        <v>0</v>
      </c>
      <c r="V502" s="105">
        <f>Planning!V$298</f>
        <v>0</v>
      </c>
      <c r="W502" s="104">
        <f>Planning!W$298</f>
        <v>0</v>
      </c>
      <c r="X502" s="104">
        <f>Planning!X$298</f>
        <v>0</v>
      </c>
      <c r="Y502" s="104">
        <f>Planning!Y$298</f>
        <v>0</v>
      </c>
      <c r="Z502" s="104">
        <f>Planning!Z$298</f>
        <v>0</v>
      </c>
      <c r="AA502" s="104">
        <f>Planning!AA$298</f>
        <v>0</v>
      </c>
      <c r="AB502" s="104">
        <f>Planning!AB$298</f>
        <v>0</v>
      </c>
      <c r="AC502" s="104">
        <f>Planning!AC$298</f>
        <v>0</v>
      </c>
      <c r="AD502" s="104">
        <f>Planning!AD$298</f>
        <v>0</v>
      </c>
      <c r="AE502" s="103">
        <f>Planning!AE$298</f>
        <v>0</v>
      </c>
      <c r="AF502" s="104">
        <f>Planning!AF$298</f>
        <v>0</v>
      </c>
      <c r="AG502" s="104">
        <f>Planning!AG$298</f>
        <v>0</v>
      </c>
      <c r="AH502" s="104">
        <f>Planning!AH$298</f>
        <v>0</v>
      </c>
      <c r="AI502" s="104">
        <f>Planning!AI$298</f>
        <v>0</v>
      </c>
      <c r="AJ502" s="105">
        <f>Planning!AJ$298</f>
        <v>0</v>
      </c>
      <c r="AK502" s="104">
        <f>Planning!AK$298</f>
        <v>0</v>
      </c>
      <c r="AL502" s="104">
        <f>Planning!AL$298</f>
        <v>0</v>
      </c>
      <c r="AM502" s="104">
        <f>Planning!AM$298</f>
        <v>0</v>
      </c>
      <c r="AN502" s="104">
        <f>Planning!AN$298</f>
        <v>0</v>
      </c>
      <c r="AO502" s="104">
        <f>Planning!AO$298</f>
        <v>0</v>
      </c>
      <c r="AP502" s="104">
        <f>Planning!AP$298</f>
        <v>0</v>
      </c>
      <c r="AQ502" s="104">
        <f>Planning!AQ$298</f>
        <v>0</v>
      </c>
      <c r="AR502" s="104">
        <f>Planning!AR$298</f>
        <v>0</v>
      </c>
      <c r="AS502" s="104">
        <f>Planning!AS$298</f>
        <v>0</v>
      </c>
      <c r="AT502" s="104">
        <f>Planning!AT$298</f>
        <v>0</v>
      </c>
      <c r="AU502" s="103">
        <f>Planning!AU$298</f>
        <v>0</v>
      </c>
      <c r="AV502" s="104">
        <f>Planning!AV$298</f>
        <v>0</v>
      </c>
      <c r="AW502" s="104">
        <f>Planning!AW$298</f>
        <v>0</v>
      </c>
      <c r="AX502" s="104">
        <f>Planning!AX$298</f>
        <v>0</v>
      </c>
      <c r="AY502" s="104">
        <f>Planning!AY$298</f>
        <v>0</v>
      </c>
      <c r="AZ502" s="104">
        <f>Planning!AZ$298</f>
        <v>0</v>
      </c>
      <c r="BA502" s="104">
        <f>Planning!BA$298</f>
        <v>0</v>
      </c>
      <c r="BB502" s="105">
        <f>Planning!BB$298</f>
        <v>0</v>
      </c>
      <c r="BC502" s="72">
        <f>Planning!BC$298</f>
        <v>0</v>
      </c>
      <c r="BD502" s="107"/>
      <c r="BE502" s="433">
        <f>Planning!BE$298</f>
        <v>0</v>
      </c>
      <c r="BF502" s="434">
        <f>Planning!BF$298</f>
        <v>0</v>
      </c>
      <c r="BG502" s="77">
        <f>Planning!BG$298</f>
        <v>0</v>
      </c>
      <c r="BH502" s="78">
        <f>Planning!BH$298</f>
        <v>0</v>
      </c>
      <c r="BI502" s="79" t="str">
        <f>Planning!BI$298</f>
        <v/>
      </c>
      <c r="BJ502" s="80">
        <f>Planning!BJ$298</f>
        <v>0</v>
      </c>
      <c r="BL502" s="323">
        <f>Planning!BL$298</f>
        <v>0</v>
      </c>
      <c r="BM502" s="150">
        <f>Planning!BP$298</f>
        <v>0</v>
      </c>
      <c r="NL502" s="43" t="s">
        <v>63</v>
      </c>
      <c r="NM502" s="43"/>
    </row>
    <row r="503" spans="1:377" s="318" customFormat="1" ht="10.199999999999999" hidden="1" customHeight="1" x14ac:dyDescent="0.3">
      <c r="A503" s="25"/>
      <c r="B503" s="389"/>
      <c r="C503" s="447"/>
      <c r="D503" s="15"/>
      <c r="E503" s="414" t="str">
        <f>Planning!$E$13</f>
        <v>CHEF</v>
      </c>
      <c r="F503" s="414"/>
      <c r="G503" s="135">
        <f>(COUNTIF(O494:BB524,Planning!$NB$3))/2</f>
        <v>0</v>
      </c>
      <c r="H503" s="399"/>
      <c r="I503" s="445">
        <f>Conges!$B$12</f>
        <v>44905</v>
      </c>
      <c r="J503" s="446"/>
      <c r="K503" s="446"/>
      <c r="L503" s="446"/>
      <c r="M503" s="446"/>
      <c r="N503" s="81" t="str">
        <f>Planning!N$333</f>
        <v/>
      </c>
      <c r="O503" s="100">
        <f>Planning!O$333</f>
        <v>0</v>
      </c>
      <c r="P503" s="101">
        <f>Planning!P$333</f>
        <v>0</v>
      </c>
      <c r="Q503" s="101">
        <f>Planning!Q$333</f>
        <v>0</v>
      </c>
      <c r="R503" s="101">
        <f>Planning!R$333</f>
        <v>0</v>
      </c>
      <c r="S503" s="101">
        <f>Planning!S$333</f>
        <v>0</v>
      </c>
      <c r="T503" s="101">
        <f>Planning!T$333</f>
        <v>0</v>
      </c>
      <c r="U503" s="101">
        <f>Planning!U$333</f>
        <v>0</v>
      </c>
      <c r="V503" s="102">
        <f>Planning!V$333</f>
        <v>0</v>
      </c>
      <c r="W503" s="101">
        <f>Planning!W$333</f>
        <v>0</v>
      </c>
      <c r="X503" s="101">
        <f>Planning!X$333</f>
        <v>0</v>
      </c>
      <c r="Y503" s="101">
        <f>Planning!Y$333</f>
        <v>0</v>
      </c>
      <c r="Z503" s="101">
        <f>Planning!Z$333</f>
        <v>0</v>
      </c>
      <c r="AA503" s="101">
        <f>Planning!AA$333</f>
        <v>0</v>
      </c>
      <c r="AB503" s="101">
        <f>Planning!AB$333</f>
        <v>0</v>
      </c>
      <c r="AC503" s="101">
        <f>Planning!AC$333</f>
        <v>0</v>
      </c>
      <c r="AD503" s="101">
        <f>Planning!AD$333</f>
        <v>0</v>
      </c>
      <c r="AE503" s="100">
        <f>Planning!AE$333</f>
        <v>0</v>
      </c>
      <c r="AF503" s="101">
        <f>Planning!AF$333</f>
        <v>0</v>
      </c>
      <c r="AG503" s="101">
        <f>Planning!AG$333</f>
        <v>0</v>
      </c>
      <c r="AH503" s="101">
        <f>Planning!AH$333</f>
        <v>0</v>
      </c>
      <c r="AI503" s="101">
        <f>Planning!AI$333</f>
        <v>0</v>
      </c>
      <c r="AJ503" s="102">
        <f>Planning!AJ$333</f>
        <v>0</v>
      </c>
      <c r="AK503" s="101">
        <f>Planning!AK$333</f>
        <v>0</v>
      </c>
      <c r="AL503" s="101">
        <f>Planning!AL$333</f>
        <v>0</v>
      </c>
      <c r="AM503" s="101">
        <f>Planning!AM$333</f>
        <v>0</v>
      </c>
      <c r="AN503" s="101">
        <f>Planning!AN$333</f>
        <v>0</v>
      </c>
      <c r="AO503" s="101">
        <f>Planning!AO$333</f>
        <v>0</v>
      </c>
      <c r="AP503" s="101">
        <f>Planning!AP$333</f>
        <v>0</v>
      </c>
      <c r="AQ503" s="101">
        <f>Planning!AQ$333</f>
        <v>0</v>
      </c>
      <c r="AR503" s="101">
        <f>Planning!AR$333</f>
        <v>0</v>
      </c>
      <c r="AS503" s="101">
        <f>Planning!AS$333</f>
        <v>0</v>
      </c>
      <c r="AT503" s="101">
        <f>Planning!AT$333</f>
        <v>0</v>
      </c>
      <c r="AU503" s="100">
        <f>Planning!AU$333</f>
        <v>0</v>
      </c>
      <c r="AV503" s="101">
        <f>Planning!AV$333</f>
        <v>0</v>
      </c>
      <c r="AW503" s="101">
        <f>Planning!AW$333</f>
        <v>0</v>
      </c>
      <c r="AX503" s="101">
        <f>Planning!AX$333</f>
        <v>0</v>
      </c>
      <c r="AY503" s="101">
        <f>Planning!AY$333</f>
        <v>0</v>
      </c>
      <c r="AZ503" s="101">
        <f>Planning!AZ$333</f>
        <v>0</v>
      </c>
      <c r="BA503" s="101">
        <f>Planning!BA$333</f>
        <v>0</v>
      </c>
      <c r="BB503" s="102">
        <f>Planning!BB$333</f>
        <v>0</v>
      </c>
      <c r="BC503" s="85">
        <f>Planning!BC$333</f>
        <v>0</v>
      </c>
      <c r="BD503" s="107"/>
      <c r="BE503" s="435">
        <f>Planning!BE$333</f>
        <v>0</v>
      </c>
      <c r="BF503" s="436">
        <f>Planning!BF$333</f>
        <v>0</v>
      </c>
      <c r="BG503" s="91">
        <f>Planning!BG$333</f>
        <v>0</v>
      </c>
      <c r="BH503" s="92">
        <f>Planning!BH$333</f>
        <v>0</v>
      </c>
      <c r="BI503" s="93" t="str">
        <f>Planning!BI$333</f>
        <v/>
      </c>
      <c r="BJ503" s="94">
        <f>Planning!BJ$333</f>
        <v>0</v>
      </c>
      <c r="BL503" s="324">
        <f>Planning!BL$333</f>
        <v>0</v>
      </c>
      <c r="BM503" s="149">
        <f>Planning!BP$333</f>
        <v>0</v>
      </c>
      <c r="NL503" s="43" t="s">
        <v>63</v>
      </c>
      <c r="NM503" s="43"/>
    </row>
    <row r="504" spans="1:377" s="318" customFormat="1" ht="10.199999999999999" hidden="1" customHeight="1" x14ac:dyDescent="0.3">
      <c r="A504" s="25"/>
      <c r="B504" s="389"/>
      <c r="C504" s="447"/>
      <c r="D504" s="15"/>
      <c r="E504" s="413" t="str">
        <f>Planning!$E$14</f>
        <v>MENAGE</v>
      </c>
      <c r="F504" s="413"/>
      <c r="G504" s="136">
        <f>(COUNTIF(O494:BB524,Planning!$ND$3))/2</f>
        <v>0</v>
      </c>
      <c r="H504" s="399"/>
      <c r="I504" s="443">
        <f>Conges!$B$13</f>
        <v>44906</v>
      </c>
      <c r="J504" s="444"/>
      <c r="K504" s="444"/>
      <c r="L504" s="444"/>
      <c r="M504" s="444"/>
      <c r="N504" s="68" t="str">
        <f>Planning!N$368</f>
        <v/>
      </c>
      <c r="O504" s="103">
        <f>Planning!O$368</f>
        <v>0</v>
      </c>
      <c r="P504" s="104">
        <f>Planning!P$368</f>
        <v>0</v>
      </c>
      <c r="Q504" s="104">
        <f>Planning!Q$368</f>
        <v>0</v>
      </c>
      <c r="R504" s="104">
        <f>Planning!R$368</f>
        <v>0</v>
      </c>
      <c r="S504" s="104">
        <f>Planning!S$368</f>
        <v>0</v>
      </c>
      <c r="T504" s="104">
        <f>Planning!T$368</f>
        <v>0</v>
      </c>
      <c r="U504" s="104">
        <f>Planning!U$368</f>
        <v>0</v>
      </c>
      <c r="V504" s="105">
        <f>Planning!V$368</f>
        <v>0</v>
      </c>
      <c r="W504" s="104">
        <f>Planning!W$368</f>
        <v>0</v>
      </c>
      <c r="X504" s="104">
        <f>Planning!X$368</f>
        <v>0</v>
      </c>
      <c r="Y504" s="104">
        <f>Planning!Y$368</f>
        <v>0</v>
      </c>
      <c r="Z504" s="104">
        <f>Planning!Z$368</f>
        <v>0</v>
      </c>
      <c r="AA504" s="104">
        <f>Planning!AA$368</f>
        <v>0</v>
      </c>
      <c r="AB504" s="104">
        <f>Planning!AB$368</f>
        <v>0</v>
      </c>
      <c r="AC504" s="104">
        <f>Planning!AC$368</f>
        <v>0</v>
      </c>
      <c r="AD504" s="104">
        <f>Planning!AD$368</f>
        <v>0</v>
      </c>
      <c r="AE504" s="103">
        <f>Planning!AE$368</f>
        <v>0</v>
      </c>
      <c r="AF504" s="104">
        <f>Planning!AF$368</f>
        <v>0</v>
      </c>
      <c r="AG504" s="104">
        <f>Planning!AG$368</f>
        <v>0</v>
      </c>
      <c r="AH504" s="104">
        <f>Planning!AH$368</f>
        <v>0</v>
      </c>
      <c r="AI504" s="104">
        <f>Planning!AI$368</f>
        <v>0</v>
      </c>
      <c r="AJ504" s="105">
        <f>Planning!AJ$368</f>
        <v>0</v>
      </c>
      <c r="AK504" s="104">
        <f>Planning!AK$368</f>
        <v>0</v>
      </c>
      <c r="AL504" s="104">
        <f>Planning!AL$368</f>
        <v>0</v>
      </c>
      <c r="AM504" s="104">
        <f>Planning!AM$368</f>
        <v>0</v>
      </c>
      <c r="AN504" s="104">
        <f>Planning!AN$368</f>
        <v>0</v>
      </c>
      <c r="AO504" s="104">
        <f>Planning!AO$368</f>
        <v>0</v>
      </c>
      <c r="AP504" s="104">
        <f>Planning!AP$368</f>
        <v>0</v>
      </c>
      <c r="AQ504" s="104">
        <f>Planning!AQ$368</f>
        <v>0</v>
      </c>
      <c r="AR504" s="104">
        <f>Planning!AR$368</f>
        <v>0</v>
      </c>
      <c r="AS504" s="104">
        <f>Planning!AS$368</f>
        <v>0</v>
      </c>
      <c r="AT504" s="104">
        <f>Planning!AT$368</f>
        <v>0</v>
      </c>
      <c r="AU504" s="103">
        <f>Planning!AU$368</f>
        <v>0</v>
      </c>
      <c r="AV504" s="104">
        <f>Planning!AV$368</f>
        <v>0</v>
      </c>
      <c r="AW504" s="104">
        <f>Planning!AW$368</f>
        <v>0</v>
      </c>
      <c r="AX504" s="104">
        <f>Planning!AX$368</f>
        <v>0</v>
      </c>
      <c r="AY504" s="104">
        <f>Planning!AY$368</f>
        <v>0</v>
      </c>
      <c r="AZ504" s="104">
        <f>Planning!AZ$368</f>
        <v>0</v>
      </c>
      <c r="BA504" s="104">
        <f>Planning!BA$368</f>
        <v>0</v>
      </c>
      <c r="BB504" s="105">
        <f>Planning!BB$368</f>
        <v>0</v>
      </c>
      <c r="BC504" s="72">
        <f>Planning!BC$368</f>
        <v>0</v>
      </c>
      <c r="BD504" s="107"/>
      <c r="BE504" s="433">
        <f>Planning!BE$368</f>
        <v>0</v>
      </c>
      <c r="BF504" s="434">
        <f>Planning!BF$368</f>
        <v>0</v>
      </c>
      <c r="BG504" s="77">
        <f>Planning!BG$368</f>
        <v>0</v>
      </c>
      <c r="BH504" s="78">
        <f>Planning!BH$368</f>
        <v>0</v>
      </c>
      <c r="BI504" s="79" t="str">
        <f>Planning!BI$368</f>
        <v/>
      </c>
      <c r="BJ504" s="80">
        <f>Planning!BJ$368</f>
        <v>0</v>
      </c>
      <c r="BL504" s="323">
        <f>Planning!BL$368</f>
        <v>0</v>
      </c>
      <c r="BM504" s="150">
        <f>Planning!BP$368</f>
        <v>0</v>
      </c>
      <c r="NL504" s="43" t="s">
        <v>63</v>
      </c>
      <c r="NM504" s="43"/>
    </row>
    <row r="505" spans="1:377" s="318" customFormat="1" ht="10.199999999999999" hidden="1" customHeight="1" x14ac:dyDescent="0.3">
      <c r="A505" s="25"/>
      <c r="B505" s="389"/>
      <c r="C505" s="447"/>
      <c r="D505" s="15"/>
      <c r="E505" s="396">
        <f>Planning!$E$15</f>
        <v>0</v>
      </c>
      <c r="F505" s="396"/>
      <c r="G505" s="137">
        <f>(COUNTIF(O494:BB524,Planning!$NF$3))/2</f>
        <v>0</v>
      </c>
      <c r="H505" s="399"/>
      <c r="I505" s="445">
        <f>Conges!$B$14</f>
        <v>44907</v>
      </c>
      <c r="J505" s="446"/>
      <c r="K505" s="446"/>
      <c r="L505" s="446"/>
      <c r="M505" s="446"/>
      <c r="N505" s="81" t="str">
        <f>Planning!N$403</f>
        <v/>
      </c>
      <c r="O505" s="100">
        <f>Planning!O$403</f>
        <v>0</v>
      </c>
      <c r="P505" s="101">
        <f>Planning!P$403</f>
        <v>0</v>
      </c>
      <c r="Q505" s="101">
        <f>Planning!Q$403</f>
        <v>0</v>
      </c>
      <c r="R505" s="101">
        <f>Planning!R$403</f>
        <v>0</v>
      </c>
      <c r="S505" s="101">
        <f>Planning!S$403</f>
        <v>0</v>
      </c>
      <c r="T505" s="101">
        <f>Planning!T$403</f>
        <v>0</v>
      </c>
      <c r="U505" s="101">
        <f>Planning!U$403</f>
        <v>0</v>
      </c>
      <c r="V505" s="102">
        <f>Planning!V$403</f>
        <v>0</v>
      </c>
      <c r="W505" s="101">
        <f>Planning!W$403</f>
        <v>0</v>
      </c>
      <c r="X505" s="101">
        <f>Planning!X$403</f>
        <v>0</v>
      </c>
      <c r="Y505" s="101">
        <f>Planning!Y$403</f>
        <v>0</v>
      </c>
      <c r="Z505" s="101">
        <f>Planning!Z$403</f>
        <v>0</v>
      </c>
      <c r="AA505" s="101">
        <f>Planning!AA$403</f>
        <v>0</v>
      </c>
      <c r="AB505" s="101">
        <f>Planning!AB$403</f>
        <v>0</v>
      </c>
      <c r="AC505" s="101">
        <f>Planning!AC$403</f>
        <v>0</v>
      </c>
      <c r="AD505" s="101">
        <f>Planning!AD$403</f>
        <v>0</v>
      </c>
      <c r="AE505" s="100">
        <f>Planning!AE$403</f>
        <v>0</v>
      </c>
      <c r="AF505" s="101">
        <f>Planning!AF$403</f>
        <v>0</v>
      </c>
      <c r="AG505" s="101">
        <f>Planning!AG$403</f>
        <v>0</v>
      </c>
      <c r="AH505" s="101">
        <f>Planning!AH$403</f>
        <v>0</v>
      </c>
      <c r="AI505" s="101">
        <f>Planning!AI$403</f>
        <v>0</v>
      </c>
      <c r="AJ505" s="102">
        <f>Planning!AJ$403</f>
        <v>0</v>
      </c>
      <c r="AK505" s="101">
        <f>Planning!AK$403</f>
        <v>0</v>
      </c>
      <c r="AL505" s="101">
        <f>Planning!AL$403</f>
        <v>0</v>
      </c>
      <c r="AM505" s="101">
        <f>Planning!AM$403</f>
        <v>0</v>
      </c>
      <c r="AN505" s="101">
        <f>Planning!AN$403</f>
        <v>0</v>
      </c>
      <c r="AO505" s="101">
        <f>Planning!AO$403</f>
        <v>0</v>
      </c>
      <c r="AP505" s="101">
        <f>Planning!AP$403</f>
        <v>0</v>
      </c>
      <c r="AQ505" s="101">
        <f>Planning!AQ$403</f>
        <v>0</v>
      </c>
      <c r="AR505" s="101">
        <f>Planning!AR$403</f>
        <v>0</v>
      </c>
      <c r="AS505" s="101">
        <f>Planning!AS$403</f>
        <v>0</v>
      </c>
      <c r="AT505" s="101">
        <f>Planning!AT$403</f>
        <v>0</v>
      </c>
      <c r="AU505" s="100">
        <f>Planning!AU$403</f>
        <v>0</v>
      </c>
      <c r="AV505" s="101">
        <f>Planning!AV$403</f>
        <v>0</v>
      </c>
      <c r="AW505" s="101">
        <f>Planning!AW$403</f>
        <v>0</v>
      </c>
      <c r="AX505" s="101">
        <f>Planning!AX$403</f>
        <v>0</v>
      </c>
      <c r="AY505" s="101">
        <f>Planning!AY$403</f>
        <v>0</v>
      </c>
      <c r="AZ505" s="101">
        <f>Planning!AZ$403</f>
        <v>0</v>
      </c>
      <c r="BA505" s="101">
        <f>Planning!BA$403</f>
        <v>0</v>
      </c>
      <c r="BB505" s="102">
        <f>Planning!BB$403</f>
        <v>0</v>
      </c>
      <c r="BC505" s="85">
        <f>Planning!BC$403</f>
        <v>0</v>
      </c>
      <c r="BD505" s="107"/>
      <c r="BE505" s="435">
        <f>Planning!BE$403</f>
        <v>0</v>
      </c>
      <c r="BF505" s="436">
        <f>Planning!BF$403</f>
        <v>0</v>
      </c>
      <c r="BG505" s="91">
        <f>Planning!BG$403</f>
        <v>0</v>
      </c>
      <c r="BH505" s="92">
        <f>Planning!BH$403</f>
        <v>0</v>
      </c>
      <c r="BI505" s="93" t="str">
        <f>Planning!BI$403</f>
        <v/>
      </c>
      <c r="BJ505" s="94">
        <f>Planning!BJ$403</f>
        <v>0</v>
      </c>
      <c r="BL505" s="324">
        <f>Planning!BL$403</f>
        <v>0</v>
      </c>
      <c r="BM505" s="149">
        <f>Planning!BP$403</f>
        <v>0</v>
      </c>
      <c r="NL505" s="43" t="s">
        <v>63</v>
      </c>
      <c r="NM505" s="43"/>
    </row>
    <row r="506" spans="1:377" s="318" customFormat="1" ht="10.199999999999999" hidden="1" customHeight="1" x14ac:dyDescent="0.3">
      <c r="A506" s="25"/>
      <c r="B506" s="389"/>
      <c r="C506" s="447"/>
      <c r="D506" s="15"/>
      <c r="E506" s="361"/>
      <c r="F506" s="361"/>
      <c r="G506" s="141">
        <f>(COUNTIF(O494:BB524,Planning!$NH$3))/2</f>
        <v>0</v>
      </c>
      <c r="H506" s="399"/>
      <c r="I506" s="443">
        <f>Conges!$B$15</f>
        <v>44908</v>
      </c>
      <c r="J506" s="444"/>
      <c r="K506" s="444"/>
      <c r="L506" s="444"/>
      <c r="M506" s="444"/>
      <c r="N506" s="68" t="str">
        <f>Planning!N$438</f>
        <v/>
      </c>
      <c r="O506" s="103">
        <f>Planning!O$438</f>
        <v>0</v>
      </c>
      <c r="P506" s="104">
        <f>Planning!P$438</f>
        <v>0</v>
      </c>
      <c r="Q506" s="104">
        <f>Planning!Q$438</f>
        <v>0</v>
      </c>
      <c r="R506" s="104">
        <f>Planning!R$438</f>
        <v>0</v>
      </c>
      <c r="S506" s="104">
        <f>Planning!S$438</f>
        <v>0</v>
      </c>
      <c r="T506" s="104">
        <f>Planning!T$438</f>
        <v>0</v>
      </c>
      <c r="U506" s="104">
        <f>Planning!U$438</f>
        <v>0</v>
      </c>
      <c r="V506" s="105">
        <f>Planning!V$438</f>
        <v>0</v>
      </c>
      <c r="W506" s="103">
        <f>Planning!W$438</f>
        <v>0</v>
      </c>
      <c r="X506" s="104">
        <f>Planning!X$438</f>
        <v>0</v>
      </c>
      <c r="Y506" s="104">
        <f>Planning!Y$438</f>
        <v>0</v>
      </c>
      <c r="Z506" s="104">
        <f>Planning!Z$438</f>
        <v>0</v>
      </c>
      <c r="AA506" s="104">
        <f>Planning!AA$438</f>
        <v>0</v>
      </c>
      <c r="AB506" s="104">
        <f>Planning!AB$438</f>
        <v>0</v>
      </c>
      <c r="AC506" s="104">
        <f>Planning!AC$438</f>
        <v>0</v>
      </c>
      <c r="AD506" s="105">
        <f>Planning!AD$438</f>
        <v>0</v>
      </c>
      <c r="AE506" s="103">
        <f>Planning!AE$438</f>
        <v>0</v>
      </c>
      <c r="AF506" s="104">
        <f>Planning!AF$438</f>
        <v>0</v>
      </c>
      <c r="AG506" s="104">
        <f>Planning!AG$438</f>
        <v>0</v>
      </c>
      <c r="AH506" s="104">
        <f>Planning!AH$438</f>
        <v>0</v>
      </c>
      <c r="AI506" s="104">
        <f>Planning!AI$438</f>
        <v>0</v>
      </c>
      <c r="AJ506" s="105">
        <f>Planning!AJ$438</f>
        <v>0</v>
      </c>
      <c r="AK506" s="103">
        <f>Planning!AK$438</f>
        <v>0</v>
      </c>
      <c r="AL506" s="104">
        <f>Planning!AL$438</f>
        <v>0</v>
      </c>
      <c r="AM506" s="104">
        <f>Planning!AM$438</f>
        <v>0</v>
      </c>
      <c r="AN506" s="104">
        <f>Planning!AN$438</f>
        <v>0</v>
      </c>
      <c r="AO506" s="104">
        <f>Planning!AO$438</f>
        <v>0</v>
      </c>
      <c r="AP506" s="104">
        <f>Planning!AP$438</f>
        <v>0</v>
      </c>
      <c r="AQ506" s="104">
        <f>Planning!AQ$438</f>
        <v>0</v>
      </c>
      <c r="AR506" s="104">
        <f>Planning!AR$438</f>
        <v>0</v>
      </c>
      <c r="AS506" s="104">
        <f>Planning!AS$438</f>
        <v>0</v>
      </c>
      <c r="AT506" s="105">
        <f>Planning!AT$438</f>
        <v>0</v>
      </c>
      <c r="AU506" s="103">
        <f>Planning!AU$438</f>
        <v>0</v>
      </c>
      <c r="AV506" s="104">
        <f>Planning!AV$438</f>
        <v>0</v>
      </c>
      <c r="AW506" s="104">
        <f>Planning!AW$438</f>
        <v>0</v>
      </c>
      <c r="AX506" s="104">
        <f>Planning!AX$438</f>
        <v>0</v>
      </c>
      <c r="AY506" s="104">
        <f>Planning!AY$438</f>
        <v>0</v>
      </c>
      <c r="AZ506" s="104">
        <f>Planning!AZ$438</f>
        <v>0</v>
      </c>
      <c r="BA506" s="104">
        <f>Planning!BA$438</f>
        <v>0</v>
      </c>
      <c r="BB506" s="105">
        <f>Planning!BB$438</f>
        <v>0</v>
      </c>
      <c r="BC506" s="72">
        <f>Planning!BC$438</f>
        <v>0</v>
      </c>
      <c r="BD506" s="107"/>
      <c r="BE506" s="433">
        <f>Planning!BE$438</f>
        <v>0</v>
      </c>
      <c r="BF506" s="434">
        <f>Planning!BF$438</f>
        <v>0</v>
      </c>
      <c r="BG506" s="77">
        <f>Planning!BG$438</f>
        <v>0</v>
      </c>
      <c r="BH506" s="78">
        <f>Planning!BH$438</f>
        <v>0</v>
      </c>
      <c r="BI506" s="79" t="str">
        <f>Planning!BI$438</f>
        <v/>
      </c>
      <c r="BJ506" s="80">
        <f>Planning!BJ$438</f>
        <v>0</v>
      </c>
      <c r="BL506" s="323">
        <f>Planning!BL$438</f>
        <v>0</v>
      </c>
      <c r="BM506" s="150">
        <f>Planning!BP$438</f>
        <v>0</v>
      </c>
      <c r="NL506" s="43" t="s">
        <v>63</v>
      </c>
      <c r="NM506" s="43"/>
    </row>
    <row r="507" spans="1:377" s="318" customFormat="1" ht="10.199999999999999" hidden="1" customHeight="1" x14ac:dyDescent="0.3">
      <c r="A507" s="25"/>
      <c r="B507" s="389"/>
      <c r="C507" s="447"/>
      <c r="D507" s="15"/>
      <c r="E507" s="426"/>
      <c r="F507" s="426"/>
      <c r="G507" s="142">
        <f>(COUNTIF(O494:BB524,Planning!$NJ$3))/2</f>
        <v>0</v>
      </c>
      <c r="H507" s="399"/>
      <c r="I507" s="445">
        <f>Conges!$B$16</f>
        <v>44909</v>
      </c>
      <c r="J507" s="446"/>
      <c r="K507" s="446"/>
      <c r="L507" s="446"/>
      <c r="M507" s="446"/>
      <c r="N507" s="81" t="str">
        <f>Planning!N$473</f>
        <v/>
      </c>
      <c r="O507" s="100">
        <f>Planning!O$473</f>
        <v>0</v>
      </c>
      <c r="P507" s="101">
        <f>Planning!P$473</f>
        <v>0</v>
      </c>
      <c r="Q507" s="101">
        <f>Planning!Q$473</f>
        <v>0</v>
      </c>
      <c r="R507" s="101">
        <f>Planning!R$473</f>
        <v>0</v>
      </c>
      <c r="S507" s="101">
        <f>Planning!S$473</f>
        <v>0</v>
      </c>
      <c r="T507" s="101">
        <f>Planning!T$473</f>
        <v>0</v>
      </c>
      <c r="U507" s="101">
        <f>Planning!U$473</f>
        <v>0</v>
      </c>
      <c r="V507" s="102">
        <f>Planning!V$473</f>
        <v>0</v>
      </c>
      <c r="W507" s="100">
        <f>Planning!W$473</f>
        <v>0</v>
      </c>
      <c r="X507" s="101">
        <f>Planning!X$473</f>
        <v>0</v>
      </c>
      <c r="Y507" s="101">
        <f>Planning!Y$473</f>
        <v>0</v>
      </c>
      <c r="Z507" s="101">
        <f>Planning!Z$473</f>
        <v>0</v>
      </c>
      <c r="AA507" s="101">
        <f>Planning!AA$473</f>
        <v>0</v>
      </c>
      <c r="AB507" s="101">
        <f>Planning!AB$473</f>
        <v>0</v>
      </c>
      <c r="AC507" s="101">
        <f>Planning!AC$473</f>
        <v>0</v>
      </c>
      <c r="AD507" s="102">
        <f>Planning!AD$473</f>
        <v>0</v>
      </c>
      <c r="AE507" s="100">
        <f>Planning!AE$473</f>
        <v>0</v>
      </c>
      <c r="AF507" s="101">
        <f>Planning!AF$473</f>
        <v>0</v>
      </c>
      <c r="AG507" s="101">
        <f>Planning!AG$473</f>
        <v>0</v>
      </c>
      <c r="AH507" s="101">
        <f>Planning!AH$473</f>
        <v>0</v>
      </c>
      <c r="AI507" s="101">
        <f>Planning!AI$473</f>
        <v>0</v>
      </c>
      <c r="AJ507" s="102">
        <f>Planning!AJ$473</f>
        <v>0</v>
      </c>
      <c r="AK507" s="100">
        <f>Planning!AK$473</f>
        <v>0</v>
      </c>
      <c r="AL507" s="101">
        <f>Planning!AL$473</f>
        <v>0</v>
      </c>
      <c r="AM507" s="101">
        <f>Planning!AM$473</f>
        <v>0</v>
      </c>
      <c r="AN507" s="101">
        <f>Planning!AN$473</f>
        <v>0</v>
      </c>
      <c r="AO507" s="101">
        <f>Planning!AO$473</f>
        <v>0</v>
      </c>
      <c r="AP507" s="101">
        <f>Planning!AP$473</f>
        <v>0</v>
      </c>
      <c r="AQ507" s="101">
        <f>Planning!AQ$473</f>
        <v>0</v>
      </c>
      <c r="AR507" s="101">
        <f>Planning!AR$473</f>
        <v>0</v>
      </c>
      <c r="AS507" s="101">
        <f>Planning!AS$473</f>
        <v>0</v>
      </c>
      <c r="AT507" s="102">
        <f>Planning!AT$473</f>
        <v>0</v>
      </c>
      <c r="AU507" s="100">
        <f>Planning!AU$473</f>
        <v>0</v>
      </c>
      <c r="AV507" s="101">
        <f>Planning!AV$473</f>
        <v>0</v>
      </c>
      <c r="AW507" s="101">
        <f>Planning!AW$473</f>
        <v>0</v>
      </c>
      <c r="AX507" s="101">
        <f>Planning!AX$473</f>
        <v>0</v>
      </c>
      <c r="AY507" s="101">
        <f>Planning!AY$473</f>
        <v>0</v>
      </c>
      <c r="AZ507" s="101">
        <f>Planning!AZ$473</f>
        <v>0</v>
      </c>
      <c r="BA507" s="101">
        <f>Planning!BA$473</f>
        <v>0</v>
      </c>
      <c r="BB507" s="102">
        <f>Planning!BB$473</f>
        <v>0</v>
      </c>
      <c r="BC507" s="85">
        <f>Planning!BC$473</f>
        <v>0</v>
      </c>
      <c r="BD507" s="107"/>
      <c r="BE507" s="435">
        <f>Planning!BE$473</f>
        <v>0</v>
      </c>
      <c r="BF507" s="436">
        <f>Planning!BF$473</f>
        <v>0</v>
      </c>
      <c r="BG507" s="91">
        <f>Planning!BG$473</f>
        <v>0</v>
      </c>
      <c r="BH507" s="92">
        <f>Planning!BH$473</f>
        <v>0</v>
      </c>
      <c r="BI507" s="93" t="str">
        <f>Planning!BI$473</f>
        <v/>
      </c>
      <c r="BJ507" s="94">
        <f>Planning!BJ$473</f>
        <v>0</v>
      </c>
      <c r="BL507" s="324">
        <f>Planning!BL$473</f>
        <v>0</v>
      </c>
      <c r="BM507" s="149">
        <f>Planning!BP$473</f>
        <v>0</v>
      </c>
      <c r="NL507" s="43" t="s">
        <v>63</v>
      </c>
      <c r="NM507" s="43"/>
    </row>
    <row r="508" spans="1:377" s="318" customFormat="1" ht="10.199999999999999" hidden="1" customHeight="1" x14ac:dyDescent="0.3">
      <c r="A508" s="25"/>
      <c r="B508" s="389"/>
      <c r="C508" s="447"/>
      <c r="D508" s="15"/>
      <c r="E508" s="379" t="str">
        <f>Planning!$E$18</f>
        <v>H sans Renfort</v>
      </c>
      <c r="F508" s="379"/>
      <c r="G508" s="138">
        <f>SUM(G499:G507)-G502</f>
        <v>0</v>
      </c>
      <c r="H508" s="399"/>
      <c r="I508" s="443">
        <f>Conges!$B$17</f>
        <v>44910</v>
      </c>
      <c r="J508" s="444"/>
      <c r="K508" s="444"/>
      <c r="L508" s="444"/>
      <c r="M508" s="444"/>
      <c r="N508" s="68" t="str">
        <f>Planning!N$508</f>
        <v/>
      </c>
      <c r="O508" s="103">
        <f>Planning!O$508</f>
        <v>0</v>
      </c>
      <c r="P508" s="104">
        <f>Planning!P$508</f>
        <v>0</v>
      </c>
      <c r="Q508" s="104">
        <f>Planning!Q$508</f>
        <v>0</v>
      </c>
      <c r="R508" s="104">
        <f>Planning!R$508</f>
        <v>0</v>
      </c>
      <c r="S508" s="104">
        <f>Planning!S$508</f>
        <v>0</v>
      </c>
      <c r="T508" s="104">
        <f>Planning!T$508</f>
        <v>0</v>
      </c>
      <c r="U508" s="104">
        <f>Planning!U$508</f>
        <v>0</v>
      </c>
      <c r="V508" s="105">
        <f>Planning!V$508</f>
        <v>0</v>
      </c>
      <c r="W508" s="103">
        <f>Planning!W$508</f>
        <v>0</v>
      </c>
      <c r="X508" s="104">
        <f>Planning!X$508</f>
        <v>0</v>
      </c>
      <c r="Y508" s="104">
        <f>Planning!Y$508</f>
        <v>0</v>
      </c>
      <c r="Z508" s="104">
        <f>Planning!Z$508</f>
        <v>0</v>
      </c>
      <c r="AA508" s="104">
        <f>Planning!AA$508</f>
        <v>0</v>
      </c>
      <c r="AB508" s="104">
        <f>Planning!AB$508</f>
        <v>0</v>
      </c>
      <c r="AC508" s="104">
        <f>Planning!AC$508</f>
        <v>0</v>
      </c>
      <c r="AD508" s="105">
        <f>Planning!AD$508</f>
        <v>0</v>
      </c>
      <c r="AE508" s="103">
        <f>Planning!AE$508</f>
        <v>0</v>
      </c>
      <c r="AF508" s="104">
        <f>Planning!AF$508</f>
        <v>0</v>
      </c>
      <c r="AG508" s="104">
        <f>Planning!AG$508</f>
        <v>0</v>
      </c>
      <c r="AH508" s="104">
        <f>Planning!AH$508</f>
        <v>0</v>
      </c>
      <c r="AI508" s="104">
        <f>Planning!AI$508</f>
        <v>0</v>
      </c>
      <c r="AJ508" s="105">
        <f>Planning!AJ$508</f>
        <v>0</v>
      </c>
      <c r="AK508" s="103">
        <f>Planning!AK$508</f>
        <v>0</v>
      </c>
      <c r="AL508" s="104">
        <f>Planning!AL$508</f>
        <v>0</v>
      </c>
      <c r="AM508" s="104">
        <f>Planning!AM$508</f>
        <v>0</v>
      </c>
      <c r="AN508" s="104">
        <f>Planning!AN$508</f>
        <v>0</v>
      </c>
      <c r="AO508" s="104">
        <f>Planning!AO$508</f>
        <v>0</v>
      </c>
      <c r="AP508" s="104">
        <f>Planning!AP$508</f>
        <v>0</v>
      </c>
      <c r="AQ508" s="104">
        <f>Planning!AQ$508</f>
        <v>0</v>
      </c>
      <c r="AR508" s="104">
        <f>Planning!AR$508</f>
        <v>0</v>
      </c>
      <c r="AS508" s="104">
        <f>Planning!AS$508</f>
        <v>0</v>
      </c>
      <c r="AT508" s="105">
        <f>Planning!AT$508</f>
        <v>0</v>
      </c>
      <c r="AU508" s="103">
        <f>Planning!AU$508</f>
        <v>0</v>
      </c>
      <c r="AV508" s="104">
        <f>Planning!AV$508</f>
        <v>0</v>
      </c>
      <c r="AW508" s="104">
        <f>Planning!AW$508</f>
        <v>0</v>
      </c>
      <c r="AX508" s="104">
        <f>Planning!AX$508</f>
        <v>0</v>
      </c>
      <c r="AY508" s="104">
        <f>Planning!AY$508</f>
        <v>0</v>
      </c>
      <c r="AZ508" s="104">
        <f>Planning!AZ$508</f>
        <v>0</v>
      </c>
      <c r="BA508" s="104">
        <f>Planning!BA$508</f>
        <v>0</v>
      </c>
      <c r="BB508" s="105">
        <f>Planning!BB$508</f>
        <v>0</v>
      </c>
      <c r="BC508" s="72">
        <f>Planning!BC$508</f>
        <v>0</v>
      </c>
      <c r="BD508" s="107"/>
      <c r="BE508" s="433">
        <f>Planning!BE$508</f>
        <v>0</v>
      </c>
      <c r="BF508" s="434">
        <f>Planning!BF$508</f>
        <v>0</v>
      </c>
      <c r="BG508" s="77">
        <f>Planning!BG$508</f>
        <v>0</v>
      </c>
      <c r="BH508" s="78">
        <f>Planning!BH$508</f>
        <v>0</v>
      </c>
      <c r="BI508" s="79" t="str">
        <f>Planning!BI$508</f>
        <v/>
      </c>
      <c r="BJ508" s="80">
        <f>Planning!BJ$508</f>
        <v>0</v>
      </c>
      <c r="BL508" s="323">
        <f>Planning!BL$508</f>
        <v>0</v>
      </c>
      <c r="BM508" s="150">
        <f>Planning!BP$508</f>
        <v>0</v>
      </c>
      <c r="NL508" s="43" t="s">
        <v>63</v>
      </c>
      <c r="NM508" s="43"/>
    </row>
    <row r="509" spans="1:377" s="318" customFormat="1" ht="10.199999999999999" hidden="1" customHeight="1" x14ac:dyDescent="0.3">
      <c r="A509" s="25"/>
      <c r="B509" s="389"/>
      <c r="C509" s="447"/>
      <c r="D509" s="15"/>
      <c r="E509" s="379" t="str">
        <f>Planning!$E$19</f>
        <v>H avec Renfort</v>
      </c>
      <c r="F509" s="379"/>
      <c r="G509" s="138">
        <f>SUM(G499:G507)</f>
        <v>0</v>
      </c>
      <c r="H509" s="399"/>
      <c r="I509" s="445">
        <f>Conges!$B$18</f>
        <v>44911</v>
      </c>
      <c r="J509" s="446"/>
      <c r="K509" s="446"/>
      <c r="L509" s="446"/>
      <c r="M509" s="446"/>
      <c r="N509" s="81" t="str">
        <f>Planning!N$543</f>
        <v/>
      </c>
      <c r="O509" s="100">
        <f>Planning!O$543</f>
        <v>0</v>
      </c>
      <c r="P509" s="101">
        <f>Planning!P$543</f>
        <v>0</v>
      </c>
      <c r="Q509" s="101">
        <f>Planning!Q$543</f>
        <v>0</v>
      </c>
      <c r="R509" s="101">
        <f>Planning!R$543</f>
        <v>0</v>
      </c>
      <c r="S509" s="101">
        <f>Planning!S$543</f>
        <v>0</v>
      </c>
      <c r="T509" s="101">
        <f>Planning!T$543</f>
        <v>0</v>
      </c>
      <c r="U509" s="101">
        <f>Planning!U$543</f>
        <v>0</v>
      </c>
      <c r="V509" s="102">
        <f>Planning!V$543</f>
        <v>0</v>
      </c>
      <c r="W509" s="100">
        <f>Planning!W$543</f>
        <v>0</v>
      </c>
      <c r="X509" s="101">
        <f>Planning!X$543</f>
        <v>0</v>
      </c>
      <c r="Y509" s="101">
        <f>Planning!Y$543</f>
        <v>0</v>
      </c>
      <c r="Z509" s="101">
        <f>Planning!Z$543</f>
        <v>0</v>
      </c>
      <c r="AA509" s="101">
        <f>Planning!AA$543</f>
        <v>0</v>
      </c>
      <c r="AB509" s="101">
        <f>Planning!AB$543</f>
        <v>0</v>
      </c>
      <c r="AC509" s="101">
        <f>Planning!AC$543</f>
        <v>0</v>
      </c>
      <c r="AD509" s="102">
        <f>Planning!AD$543</f>
        <v>0</v>
      </c>
      <c r="AE509" s="100">
        <f>Planning!AE$543</f>
        <v>0</v>
      </c>
      <c r="AF509" s="101">
        <f>Planning!AF$543</f>
        <v>0</v>
      </c>
      <c r="AG509" s="101">
        <f>Planning!AG$543</f>
        <v>0</v>
      </c>
      <c r="AH509" s="101">
        <f>Planning!AH$543</f>
        <v>0</v>
      </c>
      <c r="AI509" s="101">
        <f>Planning!AI$543</f>
        <v>0</v>
      </c>
      <c r="AJ509" s="102">
        <f>Planning!AJ$543</f>
        <v>0</v>
      </c>
      <c r="AK509" s="100">
        <f>Planning!AK$543</f>
        <v>0</v>
      </c>
      <c r="AL509" s="101">
        <f>Planning!AL$543</f>
        <v>0</v>
      </c>
      <c r="AM509" s="101">
        <f>Planning!AM$543</f>
        <v>0</v>
      </c>
      <c r="AN509" s="101">
        <f>Planning!AN$543</f>
        <v>0</v>
      </c>
      <c r="AO509" s="101">
        <f>Planning!AO$543</f>
        <v>0</v>
      </c>
      <c r="AP509" s="101">
        <f>Planning!AP$543</f>
        <v>0</v>
      </c>
      <c r="AQ509" s="101">
        <f>Planning!AQ$543</f>
        <v>0</v>
      </c>
      <c r="AR509" s="101">
        <f>Planning!AR$543</f>
        <v>0</v>
      </c>
      <c r="AS509" s="101">
        <f>Planning!AS$543</f>
        <v>0</v>
      </c>
      <c r="AT509" s="102">
        <f>Planning!AT$543</f>
        <v>0</v>
      </c>
      <c r="AU509" s="100">
        <f>Planning!AU$543</f>
        <v>0</v>
      </c>
      <c r="AV509" s="101">
        <f>Planning!AV$543</f>
        <v>0</v>
      </c>
      <c r="AW509" s="101">
        <f>Planning!AW$543</f>
        <v>0</v>
      </c>
      <c r="AX509" s="101">
        <f>Planning!AX$543</f>
        <v>0</v>
      </c>
      <c r="AY509" s="101">
        <f>Planning!AY$543</f>
        <v>0</v>
      </c>
      <c r="AZ509" s="101">
        <f>Planning!AZ$543</f>
        <v>0</v>
      </c>
      <c r="BA509" s="101">
        <f>Planning!BA$543</f>
        <v>0</v>
      </c>
      <c r="BB509" s="102">
        <f>Planning!BB$543</f>
        <v>0</v>
      </c>
      <c r="BC509" s="85">
        <f>Planning!BC$543</f>
        <v>0</v>
      </c>
      <c r="BD509" s="107"/>
      <c r="BE509" s="435">
        <f>Planning!BE$543</f>
        <v>0</v>
      </c>
      <c r="BF509" s="436">
        <f>Planning!BF$543</f>
        <v>0</v>
      </c>
      <c r="BG509" s="91">
        <f>Planning!BG$543</f>
        <v>0</v>
      </c>
      <c r="BH509" s="92">
        <f>Planning!BH$543</f>
        <v>0</v>
      </c>
      <c r="BI509" s="93" t="str">
        <f>Planning!BI$543</f>
        <v/>
      </c>
      <c r="BJ509" s="94">
        <f>Planning!BJ$543</f>
        <v>0</v>
      </c>
      <c r="BL509" s="324">
        <f>Planning!BL$543</f>
        <v>0</v>
      </c>
      <c r="BM509" s="149">
        <f>Planning!BP$543</f>
        <v>0</v>
      </c>
      <c r="NL509" s="43" t="s">
        <v>63</v>
      </c>
      <c r="NM509" s="43"/>
    </row>
    <row r="510" spans="1:377" s="318" customFormat="1" ht="10.199999999999999" hidden="1" customHeight="1" x14ac:dyDescent="0.3">
      <c r="A510" s="25"/>
      <c r="B510" s="389"/>
      <c r="C510" s="447"/>
      <c r="D510" s="15"/>
      <c r="E510" s="106"/>
      <c r="F510" s="106"/>
      <c r="G510" s="106"/>
      <c r="H510" s="399"/>
      <c r="I510" s="443">
        <f>Conges!$B$19</f>
        <v>44912</v>
      </c>
      <c r="J510" s="444"/>
      <c r="K510" s="444"/>
      <c r="L510" s="444"/>
      <c r="M510" s="444"/>
      <c r="N510" s="68" t="str">
        <f>Planning!N$578</f>
        <v/>
      </c>
      <c r="O510" s="103">
        <f>Planning!O$578</f>
        <v>0</v>
      </c>
      <c r="P510" s="104">
        <f>Planning!P$578</f>
        <v>0</v>
      </c>
      <c r="Q510" s="104">
        <f>Planning!Q$578</f>
        <v>0</v>
      </c>
      <c r="R510" s="104">
        <f>Planning!R$578</f>
        <v>0</v>
      </c>
      <c r="S510" s="104">
        <f>Planning!S$578</f>
        <v>0</v>
      </c>
      <c r="T510" s="104">
        <f>Planning!T$578</f>
        <v>0</v>
      </c>
      <c r="U510" s="104">
        <f>Planning!U$578</f>
        <v>0</v>
      </c>
      <c r="V510" s="105">
        <f>Planning!V$578</f>
        <v>0</v>
      </c>
      <c r="W510" s="103">
        <f>Planning!W$578</f>
        <v>0</v>
      </c>
      <c r="X510" s="104">
        <f>Planning!X$578</f>
        <v>0</v>
      </c>
      <c r="Y510" s="104">
        <f>Planning!Y$578</f>
        <v>0</v>
      </c>
      <c r="Z510" s="104">
        <f>Planning!Z$578</f>
        <v>0</v>
      </c>
      <c r="AA510" s="104">
        <f>Planning!AA$578</f>
        <v>0</v>
      </c>
      <c r="AB510" s="104">
        <f>Planning!AB$578</f>
        <v>0</v>
      </c>
      <c r="AC510" s="104">
        <f>Planning!AC$578</f>
        <v>0</v>
      </c>
      <c r="AD510" s="105">
        <f>Planning!AD$578</f>
        <v>0</v>
      </c>
      <c r="AE510" s="103">
        <f>Planning!AE$578</f>
        <v>0</v>
      </c>
      <c r="AF510" s="104">
        <f>Planning!AF$578</f>
        <v>0</v>
      </c>
      <c r="AG510" s="104">
        <f>Planning!AG$578</f>
        <v>0</v>
      </c>
      <c r="AH510" s="104">
        <f>Planning!AH$578</f>
        <v>0</v>
      </c>
      <c r="AI510" s="104">
        <f>Planning!AI$578</f>
        <v>0</v>
      </c>
      <c r="AJ510" s="105">
        <f>Planning!AJ$578</f>
        <v>0</v>
      </c>
      <c r="AK510" s="103">
        <f>Planning!AK$578</f>
        <v>0</v>
      </c>
      <c r="AL510" s="104">
        <f>Planning!AL$578</f>
        <v>0</v>
      </c>
      <c r="AM510" s="104">
        <f>Planning!AM$578</f>
        <v>0</v>
      </c>
      <c r="AN510" s="104">
        <f>Planning!AN$578</f>
        <v>0</v>
      </c>
      <c r="AO510" s="104">
        <f>Planning!AO$578</f>
        <v>0</v>
      </c>
      <c r="AP510" s="104">
        <f>Planning!AP$578</f>
        <v>0</v>
      </c>
      <c r="AQ510" s="104">
        <f>Planning!AQ$578</f>
        <v>0</v>
      </c>
      <c r="AR510" s="104">
        <f>Planning!AR$578</f>
        <v>0</v>
      </c>
      <c r="AS510" s="104">
        <f>Planning!AS$578</f>
        <v>0</v>
      </c>
      <c r="AT510" s="105">
        <f>Planning!AT$578</f>
        <v>0</v>
      </c>
      <c r="AU510" s="103">
        <f>Planning!AU$578</f>
        <v>0</v>
      </c>
      <c r="AV510" s="104">
        <f>Planning!AV$578</f>
        <v>0</v>
      </c>
      <c r="AW510" s="104">
        <f>Planning!AW$578</f>
        <v>0</v>
      </c>
      <c r="AX510" s="104">
        <f>Planning!AX$578</f>
        <v>0</v>
      </c>
      <c r="AY510" s="104">
        <f>Planning!AY$578</f>
        <v>0</v>
      </c>
      <c r="AZ510" s="104">
        <f>Planning!AZ$578</f>
        <v>0</v>
      </c>
      <c r="BA510" s="104">
        <f>Planning!BA$578</f>
        <v>0</v>
      </c>
      <c r="BB510" s="105">
        <f>Planning!BB$578</f>
        <v>0</v>
      </c>
      <c r="BC510" s="72">
        <f>Planning!BC$578</f>
        <v>0</v>
      </c>
      <c r="BD510" s="107"/>
      <c r="BE510" s="433">
        <f>Planning!BE$578</f>
        <v>0</v>
      </c>
      <c r="BF510" s="434">
        <f>Planning!BF$578</f>
        <v>0</v>
      </c>
      <c r="BG510" s="77">
        <f>Planning!BG$578</f>
        <v>0</v>
      </c>
      <c r="BH510" s="78">
        <f>Planning!BH$578</f>
        <v>0</v>
      </c>
      <c r="BI510" s="79" t="str">
        <f>Planning!BI$578</f>
        <v/>
      </c>
      <c r="BJ510" s="80">
        <f>Planning!BJ$578</f>
        <v>0</v>
      </c>
      <c r="BL510" s="323">
        <f>Planning!BL$578</f>
        <v>0</v>
      </c>
      <c r="BM510" s="150">
        <f>Planning!BP$578</f>
        <v>0</v>
      </c>
      <c r="NL510" s="43" t="s">
        <v>63</v>
      </c>
      <c r="NM510" s="43"/>
    </row>
    <row r="511" spans="1:377" s="318" customFormat="1" ht="10.199999999999999" hidden="1" customHeight="1" x14ac:dyDescent="0.3">
      <c r="A511" s="25"/>
      <c r="B511" s="389"/>
      <c r="C511" s="447"/>
      <c r="D511" s="15"/>
      <c r="E511" s="106"/>
      <c r="F511" s="106"/>
      <c r="G511" s="106"/>
      <c r="H511" s="399"/>
      <c r="I511" s="445">
        <f>Conges!$B$20</f>
        <v>44913</v>
      </c>
      <c r="J511" s="446"/>
      <c r="K511" s="446"/>
      <c r="L511" s="446"/>
      <c r="M511" s="446"/>
      <c r="N511" s="81" t="str">
        <f>Planning!N$613</f>
        <v/>
      </c>
      <c r="O511" s="100">
        <f>Planning!O$613</f>
        <v>0</v>
      </c>
      <c r="P511" s="101">
        <f>Planning!P$613</f>
        <v>0</v>
      </c>
      <c r="Q511" s="101">
        <f>Planning!Q$613</f>
        <v>0</v>
      </c>
      <c r="R511" s="101">
        <f>Planning!R$613</f>
        <v>0</v>
      </c>
      <c r="S511" s="101">
        <f>Planning!S$613</f>
        <v>0</v>
      </c>
      <c r="T511" s="101">
        <f>Planning!T$613</f>
        <v>0</v>
      </c>
      <c r="U511" s="101">
        <f>Planning!U$613</f>
        <v>0</v>
      </c>
      <c r="V511" s="102">
        <f>Planning!V$613</f>
        <v>0</v>
      </c>
      <c r="W511" s="100">
        <f>Planning!W$613</f>
        <v>0</v>
      </c>
      <c r="X511" s="101">
        <f>Planning!X$613</f>
        <v>0</v>
      </c>
      <c r="Y511" s="101">
        <f>Planning!Y$613</f>
        <v>0</v>
      </c>
      <c r="Z511" s="101">
        <f>Planning!Z$613</f>
        <v>0</v>
      </c>
      <c r="AA511" s="101">
        <f>Planning!AA$613</f>
        <v>0</v>
      </c>
      <c r="AB511" s="101">
        <f>Planning!AB$613</f>
        <v>0</v>
      </c>
      <c r="AC511" s="101">
        <f>Planning!AC$613</f>
        <v>0</v>
      </c>
      <c r="AD511" s="102">
        <f>Planning!AD$613</f>
        <v>0</v>
      </c>
      <c r="AE511" s="100">
        <f>Planning!AE$613</f>
        <v>0</v>
      </c>
      <c r="AF511" s="101">
        <f>Planning!AF$613</f>
        <v>0</v>
      </c>
      <c r="AG511" s="101">
        <f>Planning!AG$613</f>
        <v>0</v>
      </c>
      <c r="AH511" s="101">
        <f>Planning!AH$613</f>
        <v>0</v>
      </c>
      <c r="AI511" s="101">
        <f>Planning!AI$613</f>
        <v>0</v>
      </c>
      <c r="AJ511" s="102">
        <f>Planning!AJ$613</f>
        <v>0</v>
      </c>
      <c r="AK511" s="100">
        <f>Planning!AK$613</f>
        <v>0</v>
      </c>
      <c r="AL511" s="101">
        <f>Planning!AL$613</f>
        <v>0</v>
      </c>
      <c r="AM511" s="101">
        <f>Planning!AM$613</f>
        <v>0</v>
      </c>
      <c r="AN511" s="101">
        <f>Planning!AN$613</f>
        <v>0</v>
      </c>
      <c r="AO511" s="101">
        <f>Planning!AO$613</f>
        <v>0</v>
      </c>
      <c r="AP511" s="101">
        <f>Planning!AP$613</f>
        <v>0</v>
      </c>
      <c r="AQ511" s="101">
        <f>Planning!AQ$613</f>
        <v>0</v>
      </c>
      <c r="AR511" s="101">
        <f>Planning!AR$613</f>
        <v>0</v>
      </c>
      <c r="AS511" s="101">
        <f>Planning!AS$613</f>
        <v>0</v>
      </c>
      <c r="AT511" s="102">
        <f>Planning!AT$613</f>
        <v>0</v>
      </c>
      <c r="AU511" s="100">
        <f>Planning!AU$613</f>
        <v>0</v>
      </c>
      <c r="AV511" s="101">
        <f>Planning!AV$613</f>
        <v>0</v>
      </c>
      <c r="AW511" s="101">
        <f>Planning!AW$613</f>
        <v>0</v>
      </c>
      <c r="AX511" s="101">
        <f>Planning!AX$613</f>
        <v>0</v>
      </c>
      <c r="AY511" s="101">
        <f>Planning!AY$613</f>
        <v>0</v>
      </c>
      <c r="AZ511" s="101">
        <f>Planning!AZ$613</f>
        <v>0</v>
      </c>
      <c r="BA511" s="101">
        <f>Planning!BA$613</f>
        <v>0</v>
      </c>
      <c r="BB511" s="102">
        <f>Planning!BB$613</f>
        <v>0</v>
      </c>
      <c r="BC511" s="85">
        <f>Planning!BC$613</f>
        <v>0</v>
      </c>
      <c r="BD511" s="107"/>
      <c r="BE511" s="435">
        <f>Planning!BE$613</f>
        <v>0</v>
      </c>
      <c r="BF511" s="436">
        <f>Planning!BF$613</f>
        <v>0</v>
      </c>
      <c r="BG511" s="91">
        <f>Planning!BG$613</f>
        <v>0</v>
      </c>
      <c r="BH511" s="92">
        <f>Planning!BH$613</f>
        <v>0</v>
      </c>
      <c r="BI511" s="93" t="str">
        <f>Planning!BI$613</f>
        <v/>
      </c>
      <c r="BJ511" s="94">
        <f>Planning!BJ$613</f>
        <v>0</v>
      </c>
      <c r="BL511" s="324">
        <f>Planning!BL$613</f>
        <v>0</v>
      </c>
      <c r="BM511" s="149">
        <f>Planning!BP$613</f>
        <v>0</v>
      </c>
      <c r="NL511" s="43" t="s">
        <v>63</v>
      </c>
      <c r="NM511" s="43"/>
    </row>
    <row r="512" spans="1:377" s="318" customFormat="1" ht="10.199999999999999" hidden="1" customHeight="1" x14ac:dyDescent="0.3">
      <c r="A512" s="25"/>
      <c r="B512" s="389"/>
      <c r="C512" s="447"/>
      <c r="D512" s="15"/>
      <c r="E512" s="106"/>
      <c r="F512" s="106"/>
      <c r="G512" s="106"/>
      <c r="H512" s="399"/>
      <c r="I512" s="443">
        <f>Conges!$B$21</f>
        <v>44914</v>
      </c>
      <c r="J512" s="444"/>
      <c r="K512" s="444"/>
      <c r="L512" s="444"/>
      <c r="M512" s="444"/>
      <c r="N512" s="68" t="str">
        <f>Planning!N$648</f>
        <v/>
      </c>
      <c r="O512" s="103">
        <f>Planning!O$648</f>
        <v>0</v>
      </c>
      <c r="P512" s="104">
        <f>Planning!P$648</f>
        <v>0</v>
      </c>
      <c r="Q512" s="104">
        <f>Planning!Q$648</f>
        <v>0</v>
      </c>
      <c r="R512" s="104">
        <f>Planning!R$648</f>
        <v>0</v>
      </c>
      <c r="S512" s="104">
        <f>Planning!S$648</f>
        <v>0</v>
      </c>
      <c r="T512" s="104">
        <f>Planning!T$648</f>
        <v>0</v>
      </c>
      <c r="U512" s="104">
        <f>Planning!U$648</f>
        <v>0</v>
      </c>
      <c r="V512" s="105">
        <f>Planning!V$648</f>
        <v>0</v>
      </c>
      <c r="W512" s="103">
        <f>Planning!W$648</f>
        <v>0</v>
      </c>
      <c r="X512" s="104">
        <f>Planning!X$648</f>
        <v>0</v>
      </c>
      <c r="Y512" s="104">
        <f>Planning!Y$648</f>
        <v>0</v>
      </c>
      <c r="Z512" s="104">
        <f>Planning!Z$648</f>
        <v>0</v>
      </c>
      <c r="AA512" s="104">
        <f>Planning!AA$648</f>
        <v>0</v>
      </c>
      <c r="AB512" s="104">
        <f>Planning!AB$648</f>
        <v>0</v>
      </c>
      <c r="AC512" s="104">
        <f>Planning!AC$648</f>
        <v>0</v>
      </c>
      <c r="AD512" s="105">
        <f>Planning!AD$648</f>
        <v>0</v>
      </c>
      <c r="AE512" s="103">
        <f>Planning!AE$648</f>
        <v>0</v>
      </c>
      <c r="AF512" s="104">
        <f>Planning!AF$648</f>
        <v>0</v>
      </c>
      <c r="AG512" s="104">
        <f>Planning!AG$648</f>
        <v>0</v>
      </c>
      <c r="AH512" s="104">
        <f>Planning!AH$648</f>
        <v>0</v>
      </c>
      <c r="AI512" s="104">
        <f>Planning!AI$648</f>
        <v>0</v>
      </c>
      <c r="AJ512" s="105">
        <f>Planning!AJ$648</f>
        <v>0</v>
      </c>
      <c r="AK512" s="103">
        <f>Planning!AK$648</f>
        <v>0</v>
      </c>
      <c r="AL512" s="104">
        <f>Planning!AL$648</f>
        <v>0</v>
      </c>
      <c r="AM512" s="104">
        <f>Planning!AM$648</f>
        <v>0</v>
      </c>
      <c r="AN512" s="104">
        <f>Planning!AN$648</f>
        <v>0</v>
      </c>
      <c r="AO512" s="104">
        <f>Planning!AO$648</f>
        <v>0</v>
      </c>
      <c r="AP512" s="104">
        <f>Planning!AP$648</f>
        <v>0</v>
      </c>
      <c r="AQ512" s="104">
        <f>Planning!AQ$648</f>
        <v>0</v>
      </c>
      <c r="AR512" s="104">
        <f>Planning!AR$648</f>
        <v>0</v>
      </c>
      <c r="AS512" s="104">
        <f>Planning!AS$648</f>
        <v>0</v>
      </c>
      <c r="AT512" s="105">
        <f>Planning!AT$648</f>
        <v>0</v>
      </c>
      <c r="AU512" s="103">
        <f>Planning!AU$648</f>
        <v>0</v>
      </c>
      <c r="AV512" s="104">
        <f>Planning!AV$648</f>
        <v>0</v>
      </c>
      <c r="AW512" s="104">
        <f>Planning!AW$648</f>
        <v>0</v>
      </c>
      <c r="AX512" s="104">
        <f>Planning!AX$648</f>
        <v>0</v>
      </c>
      <c r="AY512" s="104">
        <f>Planning!AY$648</f>
        <v>0</v>
      </c>
      <c r="AZ512" s="104">
        <f>Planning!AZ$648</f>
        <v>0</v>
      </c>
      <c r="BA512" s="104">
        <f>Planning!BA$648</f>
        <v>0</v>
      </c>
      <c r="BB512" s="105">
        <f>Planning!BB$648</f>
        <v>0</v>
      </c>
      <c r="BC512" s="72">
        <f>Planning!BC$648</f>
        <v>0</v>
      </c>
      <c r="BD512" s="107"/>
      <c r="BE512" s="433">
        <f>Planning!BE$648</f>
        <v>0</v>
      </c>
      <c r="BF512" s="434">
        <f>Planning!BF$648</f>
        <v>0</v>
      </c>
      <c r="BG512" s="77">
        <f>Planning!BG$648</f>
        <v>0</v>
      </c>
      <c r="BH512" s="78">
        <f>Planning!BH$648</f>
        <v>0</v>
      </c>
      <c r="BI512" s="79" t="str">
        <f>Planning!BI$648</f>
        <v/>
      </c>
      <c r="BJ512" s="80">
        <f>Planning!BJ$648</f>
        <v>0</v>
      </c>
      <c r="BL512" s="323">
        <f>Planning!BL$648</f>
        <v>0</v>
      </c>
      <c r="BM512" s="150">
        <f>Planning!BP$648</f>
        <v>0</v>
      </c>
      <c r="NL512" s="43" t="s">
        <v>63</v>
      </c>
      <c r="NM512" s="43"/>
    </row>
    <row r="513" spans="1:377" s="318" customFormat="1" ht="10.199999999999999" hidden="1" customHeight="1" x14ac:dyDescent="0.3">
      <c r="A513" s="25"/>
      <c r="B513" s="389"/>
      <c r="C513" s="447"/>
      <c r="D513" s="15"/>
      <c r="E513" s="106"/>
      <c r="F513" s="106"/>
      <c r="G513" s="106"/>
      <c r="H513" s="399"/>
      <c r="I513" s="445">
        <f>Conges!$B$22</f>
        <v>44915</v>
      </c>
      <c r="J513" s="446"/>
      <c r="K513" s="446"/>
      <c r="L513" s="446"/>
      <c r="M513" s="446"/>
      <c r="N513" s="81" t="str">
        <f>Planning!N$683</f>
        <v/>
      </c>
      <c r="O513" s="100">
        <f>Planning!O$683</f>
        <v>0</v>
      </c>
      <c r="P513" s="101">
        <f>Planning!P$683</f>
        <v>0</v>
      </c>
      <c r="Q513" s="101">
        <f>Planning!Q$683</f>
        <v>0</v>
      </c>
      <c r="R513" s="101">
        <f>Planning!R$683</f>
        <v>0</v>
      </c>
      <c r="S513" s="101">
        <f>Planning!S$683</f>
        <v>0</v>
      </c>
      <c r="T513" s="101">
        <f>Planning!T$683</f>
        <v>0</v>
      </c>
      <c r="U513" s="101">
        <f>Planning!U$683</f>
        <v>0</v>
      </c>
      <c r="V513" s="102">
        <f>Planning!V$683</f>
        <v>0</v>
      </c>
      <c r="W513" s="100">
        <f>Planning!W$683</f>
        <v>0</v>
      </c>
      <c r="X513" s="101">
        <f>Planning!X$683</f>
        <v>0</v>
      </c>
      <c r="Y513" s="101">
        <f>Planning!Y$683</f>
        <v>0</v>
      </c>
      <c r="Z513" s="101">
        <f>Planning!Z$683</f>
        <v>0</v>
      </c>
      <c r="AA513" s="101">
        <f>Planning!AA$683</f>
        <v>0</v>
      </c>
      <c r="AB513" s="101">
        <f>Planning!AB$683</f>
        <v>0</v>
      </c>
      <c r="AC513" s="101">
        <f>Planning!AC$683</f>
        <v>0</v>
      </c>
      <c r="AD513" s="102">
        <f>Planning!AD$683</f>
        <v>0</v>
      </c>
      <c r="AE513" s="100">
        <f>Planning!AE$683</f>
        <v>0</v>
      </c>
      <c r="AF513" s="101">
        <f>Planning!AF$683</f>
        <v>0</v>
      </c>
      <c r="AG513" s="101">
        <f>Planning!AG$683</f>
        <v>0</v>
      </c>
      <c r="AH513" s="101">
        <f>Planning!AH$683</f>
        <v>0</v>
      </c>
      <c r="AI513" s="101">
        <f>Planning!AI$683</f>
        <v>0</v>
      </c>
      <c r="AJ513" s="102">
        <f>Planning!AJ$683</f>
        <v>0</v>
      </c>
      <c r="AK513" s="100">
        <f>Planning!AK$683</f>
        <v>0</v>
      </c>
      <c r="AL513" s="101">
        <f>Planning!AL$683</f>
        <v>0</v>
      </c>
      <c r="AM513" s="101">
        <f>Planning!AM$683</f>
        <v>0</v>
      </c>
      <c r="AN513" s="101">
        <f>Planning!AN$683</f>
        <v>0</v>
      </c>
      <c r="AO513" s="101">
        <f>Planning!AO$683</f>
        <v>0</v>
      </c>
      <c r="AP513" s="101">
        <f>Planning!AP$683</f>
        <v>0</v>
      </c>
      <c r="AQ513" s="101">
        <f>Planning!AQ$683</f>
        <v>0</v>
      </c>
      <c r="AR513" s="101">
        <f>Planning!AR$683</f>
        <v>0</v>
      </c>
      <c r="AS513" s="101">
        <f>Planning!AS$683</f>
        <v>0</v>
      </c>
      <c r="AT513" s="102">
        <f>Planning!AT$683</f>
        <v>0</v>
      </c>
      <c r="AU513" s="100">
        <f>Planning!AU$683</f>
        <v>0</v>
      </c>
      <c r="AV513" s="101">
        <f>Planning!AV$683</f>
        <v>0</v>
      </c>
      <c r="AW513" s="101">
        <f>Planning!AW$683</f>
        <v>0</v>
      </c>
      <c r="AX513" s="101">
        <f>Planning!AX$683</f>
        <v>0</v>
      </c>
      <c r="AY513" s="101">
        <f>Planning!AY$683</f>
        <v>0</v>
      </c>
      <c r="AZ513" s="101">
        <f>Planning!AZ$683</f>
        <v>0</v>
      </c>
      <c r="BA513" s="101">
        <f>Planning!BA$683</f>
        <v>0</v>
      </c>
      <c r="BB513" s="102">
        <f>Planning!BB$683</f>
        <v>0</v>
      </c>
      <c r="BC513" s="85">
        <f>Planning!BC$683</f>
        <v>0</v>
      </c>
      <c r="BD513" s="107"/>
      <c r="BE513" s="435">
        <f>Planning!BE$683</f>
        <v>0</v>
      </c>
      <c r="BF513" s="436">
        <f>Planning!BF$683</f>
        <v>0</v>
      </c>
      <c r="BG513" s="91">
        <f>Planning!BG$683</f>
        <v>0</v>
      </c>
      <c r="BH513" s="92">
        <f>Planning!BH$683</f>
        <v>0</v>
      </c>
      <c r="BI513" s="93" t="str">
        <f>Planning!BI$683</f>
        <v/>
      </c>
      <c r="BJ513" s="94">
        <f>Planning!BJ$683</f>
        <v>0</v>
      </c>
      <c r="BL513" s="324">
        <f>Planning!BL$683</f>
        <v>0</v>
      </c>
      <c r="BM513" s="149">
        <f>Planning!BP$683</f>
        <v>0</v>
      </c>
      <c r="NL513" s="43" t="s">
        <v>63</v>
      </c>
      <c r="NM513" s="43"/>
    </row>
    <row r="514" spans="1:377" s="318" customFormat="1" ht="10.199999999999999" hidden="1" customHeight="1" x14ac:dyDescent="0.3">
      <c r="A514" s="25"/>
      <c r="B514" s="389"/>
      <c r="C514" s="447"/>
      <c r="D514" s="15"/>
      <c r="E514" s="106"/>
      <c r="F514" s="106"/>
      <c r="G514" s="106"/>
      <c r="H514" s="399"/>
      <c r="I514" s="443">
        <f>Conges!$B$23</f>
        <v>44916</v>
      </c>
      <c r="J514" s="444"/>
      <c r="K514" s="444"/>
      <c r="L514" s="444"/>
      <c r="M514" s="444"/>
      <c r="N514" s="68" t="str">
        <f>Planning!N$718</f>
        <v/>
      </c>
      <c r="O514" s="103">
        <f>Planning!O$718</f>
        <v>0</v>
      </c>
      <c r="P514" s="104">
        <f>Planning!P$718</f>
        <v>0</v>
      </c>
      <c r="Q514" s="104">
        <f>Planning!Q$718</f>
        <v>0</v>
      </c>
      <c r="R514" s="104">
        <f>Planning!R$718</f>
        <v>0</v>
      </c>
      <c r="S514" s="104">
        <f>Planning!S$718</f>
        <v>0</v>
      </c>
      <c r="T514" s="104">
        <f>Planning!T$718</f>
        <v>0</v>
      </c>
      <c r="U514" s="104">
        <f>Planning!U$718</f>
        <v>0</v>
      </c>
      <c r="V514" s="105">
        <f>Planning!V$718</f>
        <v>0</v>
      </c>
      <c r="W514" s="103">
        <f>Planning!W$718</f>
        <v>0</v>
      </c>
      <c r="X514" s="104">
        <f>Planning!X$718</f>
        <v>0</v>
      </c>
      <c r="Y514" s="104">
        <f>Planning!Y$718</f>
        <v>0</v>
      </c>
      <c r="Z514" s="104">
        <f>Planning!Z$718</f>
        <v>0</v>
      </c>
      <c r="AA514" s="104">
        <f>Planning!AA$718</f>
        <v>0</v>
      </c>
      <c r="AB514" s="104">
        <f>Planning!AB$718</f>
        <v>0</v>
      </c>
      <c r="AC514" s="104">
        <f>Planning!AC$718</f>
        <v>0</v>
      </c>
      <c r="AD514" s="105">
        <f>Planning!AD$718</f>
        <v>0</v>
      </c>
      <c r="AE514" s="103">
        <f>Planning!AE$718</f>
        <v>0</v>
      </c>
      <c r="AF514" s="104">
        <f>Planning!AF$718</f>
        <v>0</v>
      </c>
      <c r="AG514" s="104">
        <f>Planning!AG$718</f>
        <v>0</v>
      </c>
      <c r="AH514" s="104">
        <f>Planning!AH$718</f>
        <v>0</v>
      </c>
      <c r="AI514" s="104">
        <f>Planning!AI$718</f>
        <v>0</v>
      </c>
      <c r="AJ514" s="105">
        <f>Planning!AJ$718</f>
        <v>0</v>
      </c>
      <c r="AK514" s="103">
        <f>Planning!AK$718</f>
        <v>0</v>
      </c>
      <c r="AL514" s="104">
        <f>Planning!AL$718</f>
        <v>0</v>
      </c>
      <c r="AM514" s="104">
        <f>Planning!AM$718</f>
        <v>0</v>
      </c>
      <c r="AN514" s="104">
        <f>Planning!AN$718</f>
        <v>0</v>
      </c>
      <c r="AO514" s="104">
        <f>Planning!AO$718</f>
        <v>0</v>
      </c>
      <c r="AP514" s="104">
        <f>Planning!AP$718</f>
        <v>0</v>
      </c>
      <c r="AQ514" s="104">
        <f>Planning!AQ$718</f>
        <v>0</v>
      </c>
      <c r="AR514" s="104">
        <f>Planning!AR$718</f>
        <v>0</v>
      </c>
      <c r="AS514" s="104">
        <f>Planning!AS$718</f>
        <v>0</v>
      </c>
      <c r="AT514" s="105">
        <f>Planning!AT$718</f>
        <v>0</v>
      </c>
      <c r="AU514" s="103">
        <f>Planning!AU$718</f>
        <v>0</v>
      </c>
      <c r="AV514" s="104">
        <f>Planning!AV$718</f>
        <v>0</v>
      </c>
      <c r="AW514" s="104">
        <f>Planning!AW$718</f>
        <v>0</v>
      </c>
      <c r="AX514" s="104">
        <f>Planning!AX$718</f>
        <v>0</v>
      </c>
      <c r="AY514" s="104">
        <f>Planning!AY$718</f>
        <v>0</v>
      </c>
      <c r="AZ514" s="104">
        <f>Planning!AZ$718</f>
        <v>0</v>
      </c>
      <c r="BA514" s="104">
        <f>Planning!BA$718</f>
        <v>0</v>
      </c>
      <c r="BB514" s="105">
        <f>Planning!BB$718</f>
        <v>0</v>
      </c>
      <c r="BC514" s="72">
        <f>Planning!BC$718</f>
        <v>0</v>
      </c>
      <c r="BD514" s="107"/>
      <c r="BE514" s="433">
        <f>Planning!BE$718</f>
        <v>0</v>
      </c>
      <c r="BF514" s="434">
        <f>Planning!BF$718</f>
        <v>0</v>
      </c>
      <c r="BG514" s="77">
        <f>Planning!BG$718</f>
        <v>0</v>
      </c>
      <c r="BH514" s="78">
        <f>Planning!BH$718</f>
        <v>0</v>
      </c>
      <c r="BI514" s="79" t="str">
        <f>Planning!BI$718</f>
        <v/>
      </c>
      <c r="BJ514" s="80">
        <f>Planning!BJ$718</f>
        <v>0</v>
      </c>
      <c r="BL514" s="323">
        <f>Planning!BL$718</f>
        <v>0</v>
      </c>
      <c r="BM514" s="150">
        <f>Planning!BP$718</f>
        <v>0</v>
      </c>
      <c r="NL514" s="43" t="s">
        <v>63</v>
      </c>
      <c r="NM514" s="43"/>
    </row>
    <row r="515" spans="1:377" s="318" customFormat="1" ht="10.199999999999999" hidden="1" customHeight="1" x14ac:dyDescent="0.3">
      <c r="A515" s="25"/>
      <c r="B515" s="389"/>
      <c r="C515" s="447"/>
      <c r="D515" s="15"/>
      <c r="E515" s="106"/>
      <c r="F515" s="106"/>
      <c r="G515" s="106"/>
      <c r="H515" s="399"/>
      <c r="I515" s="445">
        <f>Conges!$B$24</f>
        <v>44917</v>
      </c>
      <c r="J515" s="446"/>
      <c r="K515" s="446"/>
      <c r="L515" s="446"/>
      <c r="M515" s="446"/>
      <c r="N515" s="81" t="str">
        <f>Planning!N$753</f>
        <v/>
      </c>
      <c r="O515" s="100">
        <f>Planning!O$753</f>
        <v>0</v>
      </c>
      <c r="P515" s="101">
        <f>Planning!P$753</f>
        <v>0</v>
      </c>
      <c r="Q515" s="101">
        <f>Planning!Q$753</f>
        <v>0</v>
      </c>
      <c r="R515" s="101">
        <f>Planning!R$753</f>
        <v>0</v>
      </c>
      <c r="S515" s="101">
        <f>Planning!S$753</f>
        <v>0</v>
      </c>
      <c r="T515" s="101">
        <f>Planning!T$753</f>
        <v>0</v>
      </c>
      <c r="U515" s="101">
        <f>Planning!U$753</f>
        <v>0</v>
      </c>
      <c r="V515" s="102">
        <f>Planning!V$753</f>
        <v>0</v>
      </c>
      <c r="W515" s="100">
        <f>Planning!W$753</f>
        <v>0</v>
      </c>
      <c r="X515" s="101">
        <f>Planning!X$753</f>
        <v>0</v>
      </c>
      <c r="Y515" s="101">
        <f>Planning!Y$753</f>
        <v>0</v>
      </c>
      <c r="Z515" s="101">
        <f>Planning!Z$753</f>
        <v>0</v>
      </c>
      <c r="AA515" s="101">
        <f>Planning!AA$753</f>
        <v>0</v>
      </c>
      <c r="AB515" s="101">
        <f>Planning!AB$753</f>
        <v>0</v>
      </c>
      <c r="AC515" s="101">
        <f>Planning!AC$753</f>
        <v>0</v>
      </c>
      <c r="AD515" s="102">
        <f>Planning!AD$753</f>
        <v>0</v>
      </c>
      <c r="AE515" s="100">
        <f>Planning!AE$753</f>
        <v>0</v>
      </c>
      <c r="AF515" s="101">
        <f>Planning!AF$753</f>
        <v>0</v>
      </c>
      <c r="AG515" s="101">
        <f>Planning!AG$753</f>
        <v>0</v>
      </c>
      <c r="AH515" s="101">
        <f>Planning!AH$753</f>
        <v>0</v>
      </c>
      <c r="AI515" s="101">
        <f>Planning!AI$753</f>
        <v>0</v>
      </c>
      <c r="AJ515" s="102">
        <f>Planning!AJ$753</f>
        <v>0</v>
      </c>
      <c r="AK515" s="100">
        <f>Planning!AK$753</f>
        <v>0</v>
      </c>
      <c r="AL515" s="101">
        <f>Planning!AL$753</f>
        <v>0</v>
      </c>
      <c r="AM515" s="101">
        <f>Planning!AM$753</f>
        <v>0</v>
      </c>
      <c r="AN515" s="101">
        <f>Planning!AN$753</f>
        <v>0</v>
      </c>
      <c r="AO515" s="101">
        <f>Planning!AO$753</f>
        <v>0</v>
      </c>
      <c r="AP515" s="101">
        <f>Planning!AP$753</f>
        <v>0</v>
      </c>
      <c r="AQ515" s="101">
        <f>Planning!AQ$753</f>
        <v>0</v>
      </c>
      <c r="AR515" s="101">
        <f>Planning!AR$753</f>
        <v>0</v>
      </c>
      <c r="AS515" s="101">
        <f>Planning!AS$753</f>
        <v>0</v>
      </c>
      <c r="AT515" s="102">
        <f>Planning!AT$753</f>
        <v>0</v>
      </c>
      <c r="AU515" s="100">
        <f>Planning!AU$753</f>
        <v>0</v>
      </c>
      <c r="AV515" s="101">
        <f>Planning!AV$753</f>
        <v>0</v>
      </c>
      <c r="AW515" s="101">
        <f>Planning!AW$753</f>
        <v>0</v>
      </c>
      <c r="AX515" s="101">
        <f>Planning!AX$753</f>
        <v>0</v>
      </c>
      <c r="AY515" s="101">
        <f>Planning!AY$753</f>
        <v>0</v>
      </c>
      <c r="AZ515" s="101">
        <f>Planning!AZ$753</f>
        <v>0</v>
      </c>
      <c r="BA515" s="101">
        <f>Planning!BA$753</f>
        <v>0</v>
      </c>
      <c r="BB515" s="102">
        <f>Planning!BB$753</f>
        <v>0</v>
      </c>
      <c r="BC515" s="85">
        <f>Planning!BC$753</f>
        <v>0</v>
      </c>
      <c r="BD515" s="107"/>
      <c r="BE515" s="435">
        <f>Planning!BE$753</f>
        <v>0</v>
      </c>
      <c r="BF515" s="436">
        <f>Planning!BF$753</f>
        <v>0</v>
      </c>
      <c r="BG515" s="91">
        <f>Planning!BG$753</f>
        <v>0</v>
      </c>
      <c r="BH515" s="92">
        <f>Planning!BH$753</f>
        <v>0</v>
      </c>
      <c r="BI515" s="93" t="str">
        <f>Planning!BI$753</f>
        <v/>
      </c>
      <c r="BJ515" s="94">
        <f>Planning!BJ$753</f>
        <v>0</v>
      </c>
      <c r="BL515" s="324">
        <f>Planning!BL$753</f>
        <v>0</v>
      </c>
      <c r="BM515" s="149">
        <f>Planning!BP$753</f>
        <v>0</v>
      </c>
      <c r="NL515" s="43" t="s">
        <v>63</v>
      </c>
      <c r="NM515" s="43"/>
    </row>
    <row r="516" spans="1:377" s="318" customFormat="1" ht="10.199999999999999" hidden="1" customHeight="1" x14ac:dyDescent="0.3">
      <c r="A516" s="25"/>
      <c r="B516" s="389"/>
      <c r="C516" s="447"/>
      <c r="D516" s="15"/>
      <c r="E516" s="106"/>
      <c r="F516" s="106"/>
      <c r="G516" s="106"/>
      <c r="H516" s="399"/>
      <c r="I516" s="443">
        <f>Conges!$B$25</f>
        <v>44918</v>
      </c>
      <c r="J516" s="444"/>
      <c r="K516" s="444"/>
      <c r="L516" s="444"/>
      <c r="M516" s="444"/>
      <c r="N516" s="68" t="str">
        <f>Planning!N$788</f>
        <v/>
      </c>
      <c r="O516" s="103">
        <f>Planning!O$788</f>
        <v>0</v>
      </c>
      <c r="P516" s="104">
        <f>Planning!P$788</f>
        <v>0</v>
      </c>
      <c r="Q516" s="104">
        <f>Planning!Q$788</f>
        <v>0</v>
      </c>
      <c r="R516" s="104">
        <f>Planning!R$788</f>
        <v>0</v>
      </c>
      <c r="S516" s="104">
        <f>Planning!S$788</f>
        <v>0</v>
      </c>
      <c r="T516" s="104">
        <f>Planning!T$788</f>
        <v>0</v>
      </c>
      <c r="U516" s="104">
        <f>Planning!U$788</f>
        <v>0</v>
      </c>
      <c r="V516" s="105">
        <f>Planning!V$788</f>
        <v>0</v>
      </c>
      <c r="W516" s="103">
        <f>Planning!W$788</f>
        <v>0</v>
      </c>
      <c r="X516" s="104">
        <f>Planning!X$788</f>
        <v>0</v>
      </c>
      <c r="Y516" s="104">
        <f>Planning!Y$788</f>
        <v>0</v>
      </c>
      <c r="Z516" s="104">
        <f>Planning!Z$788</f>
        <v>0</v>
      </c>
      <c r="AA516" s="104">
        <f>Planning!AA$788</f>
        <v>0</v>
      </c>
      <c r="AB516" s="104">
        <f>Planning!AB$788</f>
        <v>0</v>
      </c>
      <c r="AC516" s="104">
        <f>Planning!AC$788</f>
        <v>0</v>
      </c>
      <c r="AD516" s="105">
        <f>Planning!AD$788</f>
        <v>0</v>
      </c>
      <c r="AE516" s="103">
        <f>Planning!AE$788</f>
        <v>0</v>
      </c>
      <c r="AF516" s="104">
        <f>Planning!AF$788</f>
        <v>0</v>
      </c>
      <c r="AG516" s="104">
        <f>Planning!AG$788</f>
        <v>0</v>
      </c>
      <c r="AH516" s="104">
        <f>Planning!AH$788</f>
        <v>0</v>
      </c>
      <c r="AI516" s="104">
        <f>Planning!AI$788</f>
        <v>0</v>
      </c>
      <c r="AJ516" s="105">
        <f>Planning!AJ$788</f>
        <v>0</v>
      </c>
      <c r="AK516" s="103">
        <f>Planning!AK$788</f>
        <v>0</v>
      </c>
      <c r="AL516" s="104">
        <f>Planning!AL$788</f>
        <v>0</v>
      </c>
      <c r="AM516" s="104">
        <f>Planning!AM$788</f>
        <v>0</v>
      </c>
      <c r="AN516" s="104">
        <f>Planning!AN$788</f>
        <v>0</v>
      </c>
      <c r="AO516" s="104">
        <f>Planning!AO$788</f>
        <v>0</v>
      </c>
      <c r="AP516" s="104">
        <f>Planning!AP$788</f>
        <v>0</v>
      </c>
      <c r="AQ516" s="104">
        <f>Planning!AQ$788</f>
        <v>0</v>
      </c>
      <c r="AR516" s="104">
        <f>Planning!AR$788</f>
        <v>0</v>
      </c>
      <c r="AS516" s="104">
        <f>Planning!AS$788</f>
        <v>0</v>
      </c>
      <c r="AT516" s="105">
        <f>Planning!AT$788</f>
        <v>0</v>
      </c>
      <c r="AU516" s="103">
        <f>Planning!AU$788</f>
        <v>0</v>
      </c>
      <c r="AV516" s="104">
        <f>Planning!AV$788</f>
        <v>0</v>
      </c>
      <c r="AW516" s="104">
        <f>Planning!AW$788</f>
        <v>0</v>
      </c>
      <c r="AX516" s="104">
        <f>Planning!AX$788</f>
        <v>0</v>
      </c>
      <c r="AY516" s="104">
        <f>Planning!AY$788</f>
        <v>0</v>
      </c>
      <c r="AZ516" s="104">
        <f>Planning!AZ$788</f>
        <v>0</v>
      </c>
      <c r="BA516" s="104">
        <f>Planning!BA$788</f>
        <v>0</v>
      </c>
      <c r="BB516" s="105">
        <f>Planning!BB$788</f>
        <v>0</v>
      </c>
      <c r="BC516" s="72">
        <f>Planning!BC$788</f>
        <v>0</v>
      </c>
      <c r="BD516" s="107"/>
      <c r="BE516" s="433">
        <f>Planning!BE$788</f>
        <v>0</v>
      </c>
      <c r="BF516" s="434">
        <f>Planning!BF$788</f>
        <v>0</v>
      </c>
      <c r="BG516" s="77">
        <f>Planning!BG$788</f>
        <v>0</v>
      </c>
      <c r="BH516" s="78">
        <f>Planning!BH$788</f>
        <v>0</v>
      </c>
      <c r="BI516" s="79" t="str">
        <f>Planning!BI$788</f>
        <v/>
      </c>
      <c r="BJ516" s="80">
        <f>Planning!BJ$788</f>
        <v>0</v>
      </c>
      <c r="BL516" s="323">
        <f>Planning!BL$788</f>
        <v>0</v>
      </c>
      <c r="BM516" s="150">
        <f>Planning!BP$788</f>
        <v>0</v>
      </c>
      <c r="NL516" s="43" t="s">
        <v>63</v>
      </c>
      <c r="NM516" s="43"/>
    </row>
    <row r="517" spans="1:377" s="318" customFormat="1" ht="10.199999999999999" hidden="1" customHeight="1" x14ac:dyDescent="0.3">
      <c r="A517" s="25"/>
      <c r="B517" s="389"/>
      <c r="C517" s="447"/>
      <c r="D517" s="15"/>
      <c r="E517" s="106"/>
      <c r="F517" s="106"/>
      <c r="G517" s="106"/>
      <c r="H517" s="399"/>
      <c r="I517" s="445">
        <f>Conges!$B$26</f>
        <v>44919</v>
      </c>
      <c r="J517" s="446"/>
      <c r="K517" s="446"/>
      <c r="L517" s="446"/>
      <c r="M517" s="446"/>
      <c r="N517" s="81" t="str">
        <f>Planning!N$823</f>
        <v/>
      </c>
      <c r="O517" s="100">
        <f>Planning!O$823</f>
        <v>0</v>
      </c>
      <c r="P517" s="101">
        <f>Planning!P$823</f>
        <v>0</v>
      </c>
      <c r="Q517" s="101">
        <f>Planning!Q$823</f>
        <v>0</v>
      </c>
      <c r="R517" s="101">
        <f>Planning!R$823</f>
        <v>0</v>
      </c>
      <c r="S517" s="101">
        <f>Planning!S$823</f>
        <v>0</v>
      </c>
      <c r="T517" s="101">
        <f>Planning!T$823</f>
        <v>0</v>
      </c>
      <c r="U517" s="101">
        <f>Planning!U$823</f>
        <v>0</v>
      </c>
      <c r="V517" s="102">
        <f>Planning!V$823</f>
        <v>0</v>
      </c>
      <c r="W517" s="100">
        <f>Planning!W$823</f>
        <v>0</v>
      </c>
      <c r="X517" s="101">
        <f>Planning!X$823</f>
        <v>0</v>
      </c>
      <c r="Y517" s="101">
        <f>Planning!Y$823</f>
        <v>0</v>
      </c>
      <c r="Z517" s="101">
        <f>Planning!Z$823</f>
        <v>0</v>
      </c>
      <c r="AA517" s="101">
        <f>Planning!AA$823</f>
        <v>0</v>
      </c>
      <c r="AB517" s="101">
        <f>Planning!AB$823</f>
        <v>0</v>
      </c>
      <c r="AC517" s="101">
        <f>Planning!AC$823</f>
        <v>0</v>
      </c>
      <c r="AD517" s="102">
        <f>Planning!AD$823</f>
        <v>0</v>
      </c>
      <c r="AE517" s="100">
        <f>Planning!AE$823</f>
        <v>0</v>
      </c>
      <c r="AF517" s="101">
        <f>Planning!AF$823</f>
        <v>0</v>
      </c>
      <c r="AG517" s="101">
        <f>Planning!AG$823</f>
        <v>0</v>
      </c>
      <c r="AH517" s="101">
        <f>Planning!AH$823</f>
        <v>0</v>
      </c>
      <c r="AI517" s="101">
        <f>Planning!AI$823</f>
        <v>0</v>
      </c>
      <c r="AJ517" s="102">
        <f>Planning!AJ$823</f>
        <v>0</v>
      </c>
      <c r="AK517" s="100">
        <f>Planning!AK$823</f>
        <v>0</v>
      </c>
      <c r="AL517" s="101">
        <f>Planning!AL$823</f>
        <v>0</v>
      </c>
      <c r="AM517" s="101">
        <f>Planning!AM$823</f>
        <v>0</v>
      </c>
      <c r="AN517" s="101">
        <f>Planning!AN$823</f>
        <v>0</v>
      </c>
      <c r="AO517" s="101">
        <f>Planning!AO$823</f>
        <v>0</v>
      </c>
      <c r="AP517" s="101">
        <f>Planning!AP$823</f>
        <v>0</v>
      </c>
      <c r="AQ517" s="101">
        <f>Planning!AQ$823</f>
        <v>0</v>
      </c>
      <c r="AR517" s="101">
        <f>Planning!AR$823</f>
        <v>0</v>
      </c>
      <c r="AS517" s="101">
        <f>Planning!AS$823</f>
        <v>0</v>
      </c>
      <c r="AT517" s="102">
        <f>Planning!AT$823</f>
        <v>0</v>
      </c>
      <c r="AU517" s="100">
        <f>Planning!AU$823</f>
        <v>0</v>
      </c>
      <c r="AV517" s="101">
        <f>Planning!AV$823</f>
        <v>0</v>
      </c>
      <c r="AW517" s="101">
        <f>Planning!AW$823</f>
        <v>0</v>
      </c>
      <c r="AX517" s="101">
        <f>Planning!AX$823</f>
        <v>0</v>
      </c>
      <c r="AY517" s="101">
        <f>Planning!AY$823</f>
        <v>0</v>
      </c>
      <c r="AZ517" s="101">
        <f>Planning!AZ$823</f>
        <v>0</v>
      </c>
      <c r="BA517" s="101">
        <f>Planning!BA$823</f>
        <v>0</v>
      </c>
      <c r="BB517" s="102">
        <f>Planning!BB$823</f>
        <v>0</v>
      </c>
      <c r="BC517" s="85">
        <f>Planning!BC$823</f>
        <v>0</v>
      </c>
      <c r="BD517" s="107"/>
      <c r="BE517" s="435">
        <f>Planning!BE$823</f>
        <v>0</v>
      </c>
      <c r="BF517" s="436">
        <f>Planning!BF$823</f>
        <v>0</v>
      </c>
      <c r="BG517" s="91">
        <f>Planning!BG$823</f>
        <v>0</v>
      </c>
      <c r="BH517" s="92">
        <f>Planning!BH$823</f>
        <v>0</v>
      </c>
      <c r="BI517" s="93" t="str">
        <f>Planning!BI$823</f>
        <v/>
      </c>
      <c r="BJ517" s="94">
        <f>Planning!BJ$823</f>
        <v>0</v>
      </c>
      <c r="BL517" s="324">
        <f>Planning!BL$823</f>
        <v>0</v>
      </c>
      <c r="BM517" s="149">
        <f>Planning!BP$823</f>
        <v>0</v>
      </c>
      <c r="NL517" s="43" t="s">
        <v>63</v>
      </c>
      <c r="NM517" s="43"/>
    </row>
    <row r="518" spans="1:377" s="318" customFormat="1" ht="10.199999999999999" hidden="1" customHeight="1" x14ac:dyDescent="0.3">
      <c r="A518" s="25"/>
      <c r="B518" s="389"/>
      <c r="C518" s="447"/>
      <c r="D518" s="15"/>
      <c r="E518" s="106"/>
      <c r="F518" s="106"/>
      <c r="G518" s="106"/>
      <c r="H518" s="399"/>
      <c r="I518" s="443">
        <f>Conges!$B$27</f>
        <v>44920</v>
      </c>
      <c r="J518" s="444"/>
      <c r="K518" s="444"/>
      <c r="L518" s="444"/>
      <c r="M518" s="444"/>
      <c r="N518" s="68" t="str">
        <f>Planning!N$858</f>
        <v/>
      </c>
      <c r="O518" s="103">
        <f>Planning!O$858</f>
        <v>0</v>
      </c>
      <c r="P518" s="104">
        <f>Planning!P$858</f>
        <v>0</v>
      </c>
      <c r="Q518" s="104">
        <f>Planning!Q$858</f>
        <v>0</v>
      </c>
      <c r="R518" s="104">
        <f>Planning!R$858</f>
        <v>0</v>
      </c>
      <c r="S518" s="104">
        <f>Planning!S$858</f>
        <v>0</v>
      </c>
      <c r="T518" s="104">
        <f>Planning!T$858</f>
        <v>0</v>
      </c>
      <c r="U518" s="104">
        <f>Planning!U$858</f>
        <v>0</v>
      </c>
      <c r="V518" s="105">
        <f>Planning!V$858</f>
        <v>0</v>
      </c>
      <c r="W518" s="103">
        <f>Planning!W$858</f>
        <v>0</v>
      </c>
      <c r="X518" s="104">
        <f>Planning!X$858</f>
        <v>0</v>
      </c>
      <c r="Y518" s="104">
        <f>Planning!Y$858</f>
        <v>0</v>
      </c>
      <c r="Z518" s="104">
        <f>Planning!Z$858</f>
        <v>0</v>
      </c>
      <c r="AA518" s="104">
        <f>Planning!AA$858</f>
        <v>0</v>
      </c>
      <c r="AB518" s="104">
        <f>Planning!AB$858</f>
        <v>0</v>
      </c>
      <c r="AC518" s="104">
        <f>Planning!AC$858</f>
        <v>0</v>
      </c>
      <c r="AD518" s="105">
        <f>Planning!AD$858</f>
        <v>0</v>
      </c>
      <c r="AE518" s="103">
        <f>Planning!AE$858</f>
        <v>0</v>
      </c>
      <c r="AF518" s="104">
        <f>Planning!AF$858</f>
        <v>0</v>
      </c>
      <c r="AG518" s="104">
        <f>Planning!AG$858</f>
        <v>0</v>
      </c>
      <c r="AH518" s="104">
        <f>Planning!AH$858</f>
        <v>0</v>
      </c>
      <c r="AI518" s="104">
        <f>Planning!AI$858</f>
        <v>0</v>
      </c>
      <c r="AJ518" s="105">
        <f>Planning!AJ$858</f>
        <v>0</v>
      </c>
      <c r="AK518" s="103">
        <f>Planning!AK$858</f>
        <v>0</v>
      </c>
      <c r="AL518" s="104">
        <f>Planning!AL$858</f>
        <v>0</v>
      </c>
      <c r="AM518" s="104">
        <f>Planning!AM$858</f>
        <v>0</v>
      </c>
      <c r="AN518" s="104">
        <f>Planning!AN$858</f>
        <v>0</v>
      </c>
      <c r="AO518" s="104">
        <f>Planning!AO$858</f>
        <v>0</v>
      </c>
      <c r="AP518" s="104">
        <f>Planning!AP$858</f>
        <v>0</v>
      </c>
      <c r="AQ518" s="104">
        <f>Planning!AQ$858</f>
        <v>0</v>
      </c>
      <c r="AR518" s="104">
        <f>Planning!AR$858</f>
        <v>0</v>
      </c>
      <c r="AS518" s="104">
        <f>Planning!AS$858</f>
        <v>0</v>
      </c>
      <c r="AT518" s="105">
        <f>Planning!AT$858</f>
        <v>0</v>
      </c>
      <c r="AU518" s="103">
        <f>Planning!AU$858</f>
        <v>0</v>
      </c>
      <c r="AV518" s="104">
        <f>Planning!AV$858</f>
        <v>0</v>
      </c>
      <c r="AW518" s="104">
        <f>Planning!AW$858</f>
        <v>0</v>
      </c>
      <c r="AX518" s="104">
        <f>Planning!AX$858</f>
        <v>0</v>
      </c>
      <c r="AY518" s="104">
        <f>Planning!AY$858</f>
        <v>0</v>
      </c>
      <c r="AZ518" s="104">
        <f>Planning!AZ$858</f>
        <v>0</v>
      </c>
      <c r="BA518" s="104">
        <f>Planning!BA$858</f>
        <v>0</v>
      </c>
      <c r="BB518" s="105">
        <f>Planning!BB$858</f>
        <v>0</v>
      </c>
      <c r="BC518" s="72">
        <f>Planning!BC$858</f>
        <v>0</v>
      </c>
      <c r="BD518" s="107"/>
      <c r="BE518" s="433">
        <f>Planning!BE$858</f>
        <v>0</v>
      </c>
      <c r="BF518" s="434">
        <f>Planning!BF$858</f>
        <v>0</v>
      </c>
      <c r="BG518" s="77">
        <f>Planning!BG$858</f>
        <v>0</v>
      </c>
      <c r="BH518" s="78">
        <f>Planning!BH$858</f>
        <v>0</v>
      </c>
      <c r="BI518" s="79" t="str">
        <f>Planning!BI$858</f>
        <v/>
      </c>
      <c r="BJ518" s="80">
        <f>Planning!BJ$858</f>
        <v>0</v>
      </c>
      <c r="BL518" s="323">
        <f>Planning!BL$858</f>
        <v>0</v>
      </c>
      <c r="BM518" s="150">
        <f>Planning!BP$858</f>
        <v>0</v>
      </c>
      <c r="NL518" s="43" t="s">
        <v>63</v>
      </c>
      <c r="NM518" s="43"/>
    </row>
    <row r="519" spans="1:377" s="318" customFormat="1" ht="10.199999999999999" hidden="1" customHeight="1" x14ac:dyDescent="0.3">
      <c r="A519" s="25"/>
      <c r="B519" s="389"/>
      <c r="C519" s="447"/>
      <c r="D519" s="15"/>
      <c r="E519" s="106"/>
      <c r="F519" s="106"/>
      <c r="G519" s="106"/>
      <c r="H519" s="399"/>
      <c r="I519" s="445">
        <f>Conges!$B$28</f>
        <v>44921</v>
      </c>
      <c r="J519" s="446"/>
      <c r="K519" s="446"/>
      <c r="L519" s="446"/>
      <c r="M519" s="446"/>
      <c r="N519" s="81" t="str">
        <f>Planning!N$893</f>
        <v/>
      </c>
      <c r="O519" s="100">
        <f>Planning!O$893</f>
        <v>0</v>
      </c>
      <c r="P519" s="101">
        <f>Planning!P$893</f>
        <v>0</v>
      </c>
      <c r="Q519" s="101">
        <f>Planning!Q$893</f>
        <v>0</v>
      </c>
      <c r="R519" s="101">
        <f>Planning!R$893</f>
        <v>0</v>
      </c>
      <c r="S519" s="101">
        <f>Planning!S$893</f>
        <v>0</v>
      </c>
      <c r="T519" s="101">
        <f>Planning!T$893</f>
        <v>0</v>
      </c>
      <c r="U519" s="101">
        <f>Planning!U$893</f>
        <v>0</v>
      </c>
      <c r="V519" s="102">
        <f>Planning!V$893</f>
        <v>0</v>
      </c>
      <c r="W519" s="100">
        <f>Planning!W$893</f>
        <v>0</v>
      </c>
      <c r="X519" s="101">
        <f>Planning!X$893</f>
        <v>0</v>
      </c>
      <c r="Y519" s="101">
        <f>Planning!Y$893</f>
        <v>0</v>
      </c>
      <c r="Z519" s="101">
        <f>Planning!Z$893</f>
        <v>0</v>
      </c>
      <c r="AA519" s="101">
        <f>Planning!AA$893</f>
        <v>0</v>
      </c>
      <c r="AB519" s="101">
        <f>Planning!AB$893</f>
        <v>0</v>
      </c>
      <c r="AC519" s="101">
        <f>Planning!AC$893</f>
        <v>0</v>
      </c>
      <c r="AD519" s="102">
        <f>Planning!AD$893</f>
        <v>0</v>
      </c>
      <c r="AE519" s="100">
        <f>Planning!AE$893</f>
        <v>0</v>
      </c>
      <c r="AF519" s="101">
        <f>Planning!AF$893</f>
        <v>0</v>
      </c>
      <c r="AG519" s="101">
        <f>Planning!AG$893</f>
        <v>0</v>
      </c>
      <c r="AH519" s="101">
        <f>Planning!AH$893</f>
        <v>0</v>
      </c>
      <c r="AI519" s="101">
        <f>Planning!AI$893</f>
        <v>0</v>
      </c>
      <c r="AJ519" s="102">
        <f>Planning!AJ$893</f>
        <v>0</v>
      </c>
      <c r="AK519" s="100">
        <f>Planning!AK$893</f>
        <v>0</v>
      </c>
      <c r="AL519" s="101">
        <f>Planning!AL$893</f>
        <v>0</v>
      </c>
      <c r="AM519" s="101">
        <f>Planning!AM$893</f>
        <v>0</v>
      </c>
      <c r="AN519" s="101">
        <f>Planning!AN$893</f>
        <v>0</v>
      </c>
      <c r="AO519" s="101">
        <f>Planning!AO$893</f>
        <v>0</v>
      </c>
      <c r="AP519" s="101">
        <f>Planning!AP$893</f>
        <v>0</v>
      </c>
      <c r="AQ519" s="101">
        <f>Planning!AQ$893</f>
        <v>0</v>
      </c>
      <c r="AR519" s="101">
        <f>Planning!AR$893</f>
        <v>0</v>
      </c>
      <c r="AS519" s="101">
        <f>Planning!AS$893</f>
        <v>0</v>
      </c>
      <c r="AT519" s="102">
        <f>Planning!AT$893</f>
        <v>0</v>
      </c>
      <c r="AU519" s="100">
        <f>Planning!AU$893</f>
        <v>0</v>
      </c>
      <c r="AV519" s="101">
        <f>Planning!AV$893</f>
        <v>0</v>
      </c>
      <c r="AW519" s="101">
        <f>Planning!AW$893</f>
        <v>0</v>
      </c>
      <c r="AX519" s="101">
        <f>Planning!AX$893</f>
        <v>0</v>
      </c>
      <c r="AY519" s="101">
        <f>Planning!AY$893</f>
        <v>0</v>
      </c>
      <c r="AZ519" s="101">
        <f>Planning!AZ$893</f>
        <v>0</v>
      </c>
      <c r="BA519" s="101">
        <f>Planning!BA$893</f>
        <v>0</v>
      </c>
      <c r="BB519" s="102">
        <f>Planning!BB$893</f>
        <v>0</v>
      </c>
      <c r="BC519" s="85">
        <f>Planning!BC$893</f>
        <v>0</v>
      </c>
      <c r="BD519" s="107"/>
      <c r="BE519" s="435">
        <f>Planning!BE$893</f>
        <v>0</v>
      </c>
      <c r="BF519" s="436">
        <f>Planning!BF$893</f>
        <v>0</v>
      </c>
      <c r="BG519" s="91">
        <f>Planning!BG$893</f>
        <v>0</v>
      </c>
      <c r="BH519" s="92">
        <f>Planning!BH$893</f>
        <v>0</v>
      </c>
      <c r="BI519" s="93" t="str">
        <f>Planning!BI$893</f>
        <v/>
      </c>
      <c r="BJ519" s="94">
        <f>Planning!BJ$893</f>
        <v>0</v>
      </c>
      <c r="BL519" s="324">
        <f>Planning!BL$893</f>
        <v>0</v>
      </c>
      <c r="BM519" s="149">
        <f>Planning!BP$893</f>
        <v>0</v>
      </c>
      <c r="NL519" s="43" t="s">
        <v>63</v>
      </c>
      <c r="NM519" s="43"/>
    </row>
    <row r="520" spans="1:377" s="318" customFormat="1" ht="10.199999999999999" hidden="1" customHeight="1" x14ac:dyDescent="0.3">
      <c r="A520" s="25"/>
      <c r="B520" s="389"/>
      <c r="C520" s="447"/>
      <c r="D520" s="15"/>
      <c r="E520" s="106"/>
      <c r="F520" s="106"/>
      <c r="G520" s="106"/>
      <c r="H520" s="399"/>
      <c r="I520" s="443">
        <f>Conges!$B$29</f>
        <v>44922</v>
      </c>
      <c r="J520" s="444"/>
      <c r="K520" s="444"/>
      <c r="L520" s="444"/>
      <c r="M520" s="444"/>
      <c r="N520" s="68" t="str">
        <f>Planning!N$928</f>
        <v/>
      </c>
      <c r="O520" s="103">
        <f>Planning!O$928</f>
        <v>0</v>
      </c>
      <c r="P520" s="104">
        <f>Planning!P$928</f>
        <v>0</v>
      </c>
      <c r="Q520" s="104">
        <f>Planning!Q$928</f>
        <v>0</v>
      </c>
      <c r="R520" s="104">
        <f>Planning!R$928</f>
        <v>0</v>
      </c>
      <c r="S520" s="104">
        <f>Planning!S$928</f>
        <v>0</v>
      </c>
      <c r="T520" s="104">
        <f>Planning!T$928</f>
        <v>0</v>
      </c>
      <c r="U520" s="104">
        <f>Planning!U$928</f>
        <v>0</v>
      </c>
      <c r="V520" s="105">
        <f>Planning!V$928</f>
        <v>0</v>
      </c>
      <c r="W520" s="103">
        <f>Planning!W$928</f>
        <v>0</v>
      </c>
      <c r="X520" s="104">
        <f>Planning!X$928</f>
        <v>0</v>
      </c>
      <c r="Y520" s="104">
        <f>Planning!Y$928</f>
        <v>0</v>
      </c>
      <c r="Z520" s="104">
        <f>Planning!Z$928</f>
        <v>0</v>
      </c>
      <c r="AA520" s="104">
        <f>Planning!AA$928</f>
        <v>0</v>
      </c>
      <c r="AB520" s="104">
        <f>Planning!AB$928</f>
        <v>0</v>
      </c>
      <c r="AC520" s="104">
        <f>Planning!AC$928</f>
        <v>0</v>
      </c>
      <c r="AD520" s="105">
        <f>Planning!AD$928</f>
        <v>0</v>
      </c>
      <c r="AE520" s="103">
        <f>Planning!AE$928</f>
        <v>0</v>
      </c>
      <c r="AF520" s="104">
        <f>Planning!AF$928</f>
        <v>0</v>
      </c>
      <c r="AG520" s="104">
        <f>Planning!AG$928</f>
        <v>0</v>
      </c>
      <c r="AH520" s="104">
        <f>Planning!AH$928</f>
        <v>0</v>
      </c>
      <c r="AI520" s="104">
        <f>Planning!AI$928</f>
        <v>0</v>
      </c>
      <c r="AJ520" s="105">
        <f>Planning!AJ$928</f>
        <v>0</v>
      </c>
      <c r="AK520" s="103">
        <f>Planning!AK$928</f>
        <v>0</v>
      </c>
      <c r="AL520" s="104">
        <f>Planning!AL$928</f>
        <v>0</v>
      </c>
      <c r="AM520" s="104">
        <f>Planning!AM$928</f>
        <v>0</v>
      </c>
      <c r="AN520" s="104">
        <f>Planning!AN$928</f>
        <v>0</v>
      </c>
      <c r="AO520" s="104">
        <f>Planning!AO$928</f>
        <v>0</v>
      </c>
      <c r="AP520" s="104">
        <f>Planning!AP$928</f>
        <v>0</v>
      </c>
      <c r="AQ520" s="104">
        <f>Planning!AQ$928</f>
        <v>0</v>
      </c>
      <c r="AR520" s="104">
        <f>Planning!AR$928</f>
        <v>0</v>
      </c>
      <c r="AS520" s="104">
        <f>Planning!AS$928</f>
        <v>0</v>
      </c>
      <c r="AT520" s="105">
        <f>Planning!AT$928</f>
        <v>0</v>
      </c>
      <c r="AU520" s="103">
        <f>Planning!AU$928</f>
        <v>0</v>
      </c>
      <c r="AV520" s="104">
        <f>Planning!AV$928</f>
        <v>0</v>
      </c>
      <c r="AW520" s="104">
        <f>Planning!AW$928</f>
        <v>0</v>
      </c>
      <c r="AX520" s="104">
        <f>Planning!AX$928</f>
        <v>0</v>
      </c>
      <c r="AY520" s="104">
        <f>Planning!AY$928</f>
        <v>0</v>
      </c>
      <c r="AZ520" s="104">
        <f>Planning!AZ$928</f>
        <v>0</v>
      </c>
      <c r="BA520" s="104">
        <f>Planning!BA$928</f>
        <v>0</v>
      </c>
      <c r="BB520" s="105">
        <f>Planning!BB$928</f>
        <v>0</v>
      </c>
      <c r="BC520" s="72">
        <f>Planning!BC$928</f>
        <v>0</v>
      </c>
      <c r="BD520" s="107"/>
      <c r="BE520" s="433">
        <f>Planning!BE$928</f>
        <v>0</v>
      </c>
      <c r="BF520" s="434">
        <f>Planning!BF$928</f>
        <v>0</v>
      </c>
      <c r="BG520" s="77">
        <f>Planning!BG$928</f>
        <v>0</v>
      </c>
      <c r="BH520" s="78">
        <f>Planning!BH$928</f>
        <v>0</v>
      </c>
      <c r="BI520" s="79" t="str">
        <f>Planning!BI$928</f>
        <v/>
      </c>
      <c r="BJ520" s="80">
        <f>Planning!BJ$928</f>
        <v>0</v>
      </c>
      <c r="BL520" s="323">
        <f>Planning!BL$928</f>
        <v>0</v>
      </c>
      <c r="BM520" s="150">
        <f>Planning!BP$928</f>
        <v>0</v>
      </c>
      <c r="NL520" s="43" t="s">
        <v>63</v>
      </c>
      <c r="NM520" s="43"/>
    </row>
    <row r="521" spans="1:377" s="318" customFormat="1" ht="10.199999999999999" hidden="1" customHeight="1" x14ac:dyDescent="0.3">
      <c r="A521" s="25"/>
      <c r="B521" s="389"/>
      <c r="C521" s="447"/>
      <c r="D521" s="15"/>
      <c r="E521" s="106"/>
      <c r="F521" s="106"/>
      <c r="G521" s="106"/>
      <c r="H521" s="399"/>
      <c r="I521" s="445">
        <f>Conges!$B$30</f>
        <v>44923</v>
      </c>
      <c r="J521" s="446"/>
      <c r="K521" s="446"/>
      <c r="L521" s="446"/>
      <c r="M521" s="446"/>
      <c r="N521" s="81" t="str">
        <f>Planning!N$963</f>
        <v/>
      </c>
      <c r="O521" s="100">
        <f>Planning!O$963</f>
        <v>0</v>
      </c>
      <c r="P521" s="101">
        <f>Planning!P$963</f>
        <v>0</v>
      </c>
      <c r="Q521" s="101">
        <f>Planning!Q$963</f>
        <v>0</v>
      </c>
      <c r="R521" s="101">
        <f>Planning!R$963</f>
        <v>0</v>
      </c>
      <c r="S521" s="101">
        <f>Planning!S$963</f>
        <v>0</v>
      </c>
      <c r="T521" s="101">
        <f>Planning!T$963</f>
        <v>0</v>
      </c>
      <c r="U521" s="101">
        <f>Planning!U$963</f>
        <v>0</v>
      </c>
      <c r="V521" s="102">
        <f>Planning!V$963</f>
        <v>0</v>
      </c>
      <c r="W521" s="100">
        <f>Planning!W$963</f>
        <v>0</v>
      </c>
      <c r="X521" s="101">
        <f>Planning!X$963</f>
        <v>0</v>
      </c>
      <c r="Y521" s="101">
        <f>Planning!Y$963</f>
        <v>0</v>
      </c>
      <c r="Z521" s="101">
        <f>Planning!Z$963</f>
        <v>0</v>
      </c>
      <c r="AA521" s="101">
        <f>Planning!AA$963</f>
        <v>0</v>
      </c>
      <c r="AB521" s="101">
        <f>Planning!AB$963</f>
        <v>0</v>
      </c>
      <c r="AC521" s="101">
        <f>Planning!AC$963</f>
        <v>0</v>
      </c>
      <c r="AD521" s="102">
        <f>Planning!AD$963</f>
        <v>0</v>
      </c>
      <c r="AE521" s="100">
        <f>Planning!AE$963</f>
        <v>0</v>
      </c>
      <c r="AF521" s="101">
        <f>Planning!AF$963</f>
        <v>0</v>
      </c>
      <c r="AG521" s="101">
        <f>Planning!AG$963</f>
        <v>0</v>
      </c>
      <c r="AH521" s="101">
        <f>Planning!AH$963</f>
        <v>0</v>
      </c>
      <c r="AI521" s="101">
        <f>Planning!AI$963</f>
        <v>0</v>
      </c>
      <c r="AJ521" s="102">
        <f>Planning!AJ$963</f>
        <v>0</v>
      </c>
      <c r="AK521" s="100">
        <f>Planning!AK$963</f>
        <v>0</v>
      </c>
      <c r="AL521" s="101">
        <f>Planning!AL$963</f>
        <v>0</v>
      </c>
      <c r="AM521" s="101">
        <f>Planning!AM$963</f>
        <v>0</v>
      </c>
      <c r="AN521" s="101">
        <f>Planning!AN$963</f>
        <v>0</v>
      </c>
      <c r="AO521" s="101">
        <f>Planning!AO$963</f>
        <v>0</v>
      </c>
      <c r="AP521" s="101">
        <f>Planning!AP$963</f>
        <v>0</v>
      </c>
      <c r="AQ521" s="101">
        <f>Planning!AQ$963</f>
        <v>0</v>
      </c>
      <c r="AR521" s="101">
        <f>Planning!AR$963</f>
        <v>0</v>
      </c>
      <c r="AS521" s="101">
        <f>Planning!AS$963</f>
        <v>0</v>
      </c>
      <c r="AT521" s="102">
        <f>Planning!AT$963</f>
        <v>0</v>
      </c>
      <c r="AU521" s="100">
        <f>Planning!AU$963</f>
        <v>0</v>
      </c>
      <c r="AV521" s="101">
        <f>Planning!AV$963</f>
        <v>0</v>
      </c>
      <c r="AW521" s="101">
        <f>Planning!AW$963</f>
        <v>0</v>
      </c>
      <c r="AX521" s="101">
        <f>Planning!AX$963</f>
        <v>0</v>
      </c>
      <c r="AY521" s="101">
        <f>Planning!AY$963</f>
        <v>0</v>
      </c>
      <c r="AZ521" s="101">
        <f>Planning!AZ$963</f>
        <v>0</v>
      </c>
      <c r="BA521" s="101">
        <f>Planning!BA$963</f>
        <v>0</v>
      </c>
      <c r="BB521" s="102">
        <f>Planning!BB$963</f>
        <v>0</v>
      </c>
      <c r="BC521" s="85">
        <f>Planning!BC$963</f>
        <v>0</v>
      </c>
      <c r="BD521" s="107"/>
      <c r="BE521" s="435">
        <f>Planning!BE$963</f>
        <v>0</v>
      </c>
      <c r="BF521" s="436">
        <f>Planning!BF$963</f>
        <v>0</v>
      </c>
      <c r="BG521" s="91">
        <f>Planning!BG$963</f>
        <v>0</v>
      </c>
      <c r="BH521" s="92">
        <f>Planning!BH$963</f>
        <v>0</v>
      </c>
      <c r="BI521" s="93" t="str">
        <f>Planning!BI$963</f>
        <v/>
      </c>
      <c r="BJ521" s="94">
        <f>Planning!BJ$963</f>
        <v>0</v>
      </c>
      <c r="BL521" s="324">
        <f>Planning!BL$963</f>
        <v>0</v>
      </c>
      <c r="BM521" s="149">
        <f>Planning!BP$963</f>
        <v>0</v>
      </c>
      <c r="NL521" s="43" t="s">
        <v>63</v>
      </c>
      <c r="NM521" s="43"/>
    </row>
    <row r="522" spans="1:377" s="318" customFormat="1" ht="10.199999999999999" hidden="1" customHeight="1" x14ac:dyDescent="0.3">
      <c r="A522" s="25"/>
      <c r="B522" s="389"/>
      <c r="C522" s="447"/>
      <c r="D522" s="15"/>
      <c r="E522" s="106"/>
      <c r="F522" s="106"/>
      <c r="G522" s="106"/>
      <c r="H522" s="399"/>
      <c r="I522" s="443">
        <f>Conges!$B$31</f>
        <v>44924</v>
      </c>
      <c r="J522" s="444"/>
      <c r="K522" s="444"/>
      <c r="L522" s="444"/>
      <c r="M522" s="444"/>
      <c r="N522" s="68" t="str">
        <f>Planning!N$998</f>
        <v/>
      </c>
      <c r="O522" s="103">
        <f>Planning!O$998</f>
        <v>0</v>
      </c>
      <c r="P522" s="104">
        <f>Planning!P$998</f>
        <v>0</v>
      </c>
      <c r="Q522" s="104">
        <f>Planning!Q$998</f>
        <v>0</v>
      </c>
      <c r="R522" s="104">
        <f>Planning!R$998</f>
        <v>0</v>
      </c>
      <c r="S522" s="104">
        <f>Planning!S$998</f>
        <v>0</v>
      </c>
      <c r="T522" s="104">
        <f>Planning!T$998</f>
        <v>0</v>
      </c>
      <c r="U522" s="104">
        <f>Planning!U$998</f>
        <v>0</v>
      </c>
      <c r="V522" s="105">
        <f>Planning!V$998</f>
        <v>0</v>
      </c>
      <c r="W522" s="103">
        <f>Planning!W$998</f>
        <v>0</v>
      </c>
      <c r="X522" s="104">
        <f>Planning!X$998</f>
        <v>0</v>
      </c>
      <c r="Y522" s="104">
        <f>Planning!Y$998</f>
        <v>0</v>
      </c>
      <c r="Z522" s="104">
        <f>Planning!Z$998</f>
        <v>0</v>
      </c>
      <c r="AA522" s="104">
        <f>Planning!AA$998</f>
        <v>0</v>
      </c>
      <c r="AB522" s="104">
        <f>Planning!AB$998</f>
        <v>0</v>
      </c>
      <c r="AC522" s="104">
        <f>Planning!AC$998</f>
        <v>0</v>
      </c>
      <c r="AD522" s="105">
        <f>Planning!AD$998</f>
        <v>0</v>
      </c>
      <c r="AE522" s="103">
        <f>Planning!AE$998</f>
        <v>0</v>
      </c>
      <c r="AF522" s="104">
        <f>Planning!AF$998</f>
        <v>0</v>
      </c>
      <c r="AG522" s="104">
        <f>Planning!AG$998</f>
        <v>0</v>
      </c>
      <c r="AH522" s="104">
        <f>Planning!AH$998</f>
        <v>0</v>
      </c>
      <c r="AI522" s="104">
        <f>Planning!AI$998</f>
        <v>0</v>
      </c>
      <c r="AJ522" s="105">
        <f>Planning!AJ$998</f>
        <v>0</v>
      </c>
      <c r="AK522" s="103">
        <f>Planning!AK$998</f>
        <v>0</v>
      </c>
      <c r="AL522" s="104">
        <f>Planning!AL$998</f>
        <v>0</v>
      </c>
      <c r="AM522" s="104">
        <f>Planning!AM$998</f>
        <v>0</v>
      </c>
      <c r="AN522" s="104">
        <f>Planning!AN$998</f>
        <v>0</v>
      </c>
      <c r="AO522" s="104">
        <f>Planning!AO$998</f>
        <v>0</v>
      </c>
      <c r="AP522" s="104">
        <f>Planning!AP$998</f>
        <v>0</v>
      </c>
      <c r="AQ522" s="104">
        <f>Planning!AQ$998</f>
        <v>0</v>
      </c>
      <c r="AR522" s="104">
        <f>Planning!AR$998</f>
        <v>0</v>
      </c>
      <c r="AS522" s="104">
        <f>Planning!AS$998</f>
        <v>0</v>
      </c>
      <c r="AT522" s="105">
        <f>Planning!AT$998</f>
        <v>0</v>
      </c>
      <c r="AU522" s="103">
        <f>Planning!AU$998</f>
        <v>0</v>
      </c>
      <c r="AV522" s="104">
        <f>Planning!AV$998</f>
        <v>0</v>
      </c>
      <c r="AW522" s="104">
        <f>Planning!AW$998</f>
        <v>0</v>
      </c>
      <c r="AX522" s="104">
        <f>Planning!AX$998</f>
        <v>0</v>
      </c>
      <c r="AY522" s="104">
        <f>Planning!AY$998</f>
        <v>0</v>
      </c>
      <c r="AZ522" s="104">
        <f>Planning!AZ$998</f>
        <v>0</v>
      </c>
      <c r="BA522" s="104">
        <f>Planning!BA$998</f>
        <v>0</v>
      </c>
      <c r="BB522" s="105">
        <f>Planning!BB$998</f>
        <v>0</v>
      </c>
      <c r="BC522" s="72">
        <f>Planning!BC$998</f>
        <v>0</v>
      </c>
      <c r="BD522" s="107"/>
      <c r="BE522" s="433">
        <f>Planning!BE$998</f>
        <v>0</v>
      </c>
      <c r="BF522" s="434">
        <f>Planning!BF$998</f>
        <v>0</v>
      </c>
      <c r="BG522" s="77">
        <f>Planning!BG$998</f>
        <v>0</v>
      </c>
      <c r="BH522" s="78">
        <f>Planning!BH$998</f>
        <v>0</v>
      </c>
      <c r="BI522" s="79" t="str">
        <f>Planning!BI$998</f>
        <v/>
      </c>
      <c r="BJ522" s="80">
        <f>Planning!BJ$998</f>
        <v>0</v>
      </c>
      <c r="BL522" s="323">
        <f>Planning!BL$998</f>
        <v>0</v>
      </c>
      <c r="BM522" s="150">
        <f>Planning!BP$998</f>
        <v>0</v>
      </c>
      <c r="NL522" s="43" t="s">
        <v>63</v>
      </c>
      <c r="NM522" s="43"/>
    </row>
    <row r="523" spans="1:377" s="318" customFormat="1" ht="10.199999999999999" hidden="1" customHeight="1" x14ac:dyDescent="0.3">
      <c r="A523" s="25"/>
      <c r="B523" s="389"/>
      <c r="C523" s="447"/>
      <c r="D523" s="15"/>
      <c r="E523" s="106"/>
      <c r="F523" s="106"/>
      <c r="G523" s="106"/>
      <c r="H523" s="399"/>
      <c r="I523" s="445">
        <f>Conges!$B$32</f>
        <v>44925</v>
      </c>
      <c r="J523" s="446"/>
      <c r="K523" s="446"/>
      <c r="L523" s="446"/>
      <c r="M523" s="446"/>
      <c r="N523" s="81" t="str">
        <f>Planning!N$1033</f>
        <v/>
      </c>
      <c r="O523" s="100">
        <f>Planning!O$1033</f>
        <v>0</v>
      </c>
      <c r="P523" s="101">
        <f>Planning!P$1033</f>
        <v>0</v>
      </c>
      <c r="Q523" s="101">
        <f>Planning!Q$1033</f>
        <v>0</v>
      </c>
      <c r="R523" s="101">
        <f>Planning!R$1033</f>
        <v>0</v>
      </c>
      <c r="S523" s="101">
        <f>Planning!S$1033</f>
        <v>0</v>
      </c>
      <c r="T523" s="101">
        <f>Planning!T$1033</f>
        <v>0</v>
      </c>
      <c r="U523" s="101">
        <f>Planning!U$1033</f>
        <v>0</v>
      </c>
      <c r="V523" s="102">
        <f>Planning!V$1033</f>
        <v>0</v>
      </c>
      <c r="W523" s="100">
        <f>Planning!W$1033</f>
        <v>0</v>
      </c>
      <c r="X523" s="101">
        <f>Planning!X$1033</f>
        <v>0</v>
      </c>
      <c r="Y523" s="101">
        <f>Planning!Y$1033</f>
        <v>0</v>
      </c>
      <c r="Z523" s="101">
        <f>Planning!Z$1033</f>
        <v>0</v>
      </c>
      <c r="AA523" s="101">
        <f>Planning!AA$1033</f>
        <v>0</v>
      </c>
      <c r="AB523" s="101">
        <f>Planning!AB$1033</f>
        <v>0</v>
      </c>
      <c r="AC523" s="101">
        <f>Planning!AC$1033</f>
        <v>0</v>
      </c>
      <c r="AD523" s="102">
        <f>Planning!AD$1033</f>
        <v>0</v>
      </c>
      <c r="AE523" s="100">
        <f>Planning!AE$1033</f>
        <v>0</v>
      </c>
      <c r="AF523" s="101">
        <f>Planning!AF$1033</f>
        <v>0</v>
      </c>
      <c r="AG523" s="101">
        <f>Planning!AG$1033</f>
        <v>0</v>
      </c>
      <c r="AH523" s="101">
        <f>Planning!AH$1033</f>
        <v>0</v>
      </c>
      <c r="AI523" s="101">
        <f>Planning!AI$1033</f>
        <v>0</v>
      </c>
      <c r="AJ523" s="102">
        <f>Planning!AJ$1033</f>
        <v>0</v>
      </c>
      <c r="AK523" s="100">
        <f>Planning!AK$1033</f>
        <v>0</v>
      </c>
      <c r="AL523" s="101">
        <f>Planning!AL$1033</f>
        <v>0</v>
      </c>
      <c r="AM523" s="101">
        <f>Planning!AM$1033</f>
        <v>0</v>
      </c>
      <c r="AN523" s="101">
        <f>Planning!AN$1033</f>
        <v>0</v>
      </c>
      <c r="AO523" s="101">
        <f>Planning!AO$1033</f>
        <v>0</v>
      </c>
      <c r="AP523" s="101">
        <f>Planning!AP$1033</f>
        <v>0</v>
      </c>
      <c r="AQ523" s="101">
        <f>Planning!AQ$1033</f>
        <v>0</v>
      </c>
      <c r="AR523" s="101">
        <f>Planning!AR$1033</f>
        <v>0</v>
      </c>
      <c r="AS523" s="101">
        <f>Planning!AS$1033</f>
        <v>0</v>
      </c>
      <c r="AT523" s="102">
        <f>Planning!AT$1033</f>
        <v>0</v>
      </c>
      <c r="AU523" s="100">
        <f>Planning!AU$1033</f>
        <v>0</v>
      </c>
      <c r="AV523" s="101">
        <f>Planning!AV$1033</f>
        <v>0</v>
      </c>
      <c r="AW523" s="101">
        <f>Planning!AW$1033</f>
        <v>0</v>
      </c>
      <c r="AX523" s="101">
        <f>Planning!AX$1033</f>
        <v>0</v>
      </c>
      <c r="AY523" s="101">
        <f>Planning!AY$1033</f>
        <v>0</v>
      </c>
      <c r="AZ523" s="101">
        <f>Planning!AZ$1033</f>
        <v>0</v>
      </c>
      <c r="BA523" s="101">
        <f>Planning!BA$1033</f>
        <v>0</v>
      </c>
      <c r="BB523" s="102">
        <f>Planning!BB$1033</f>
        <v>0</v>
      </c>
      <c r="BC523" s="85">
        <f>Planning!BC$1033</f>
        <v>0</v>
      </c>
      <c r="BD523" s="107"/>
      <c r="BE523" s="435">
        <f>Planning!BE$1033</f>
        <v>0</v>
      </c>
      <c r="BF523" s="436">
        <f>Planning!BF$1033</f>
        <v>0</v>
      </c>
      <c r="BG523" s="91">
        <f>Planning!BG$1033</f>
        <v>0</v>
      </c>
      <c r="BH523" s="92">
        <f>Planning!BH$1033</f>
        <v>0</v>
      </c>
      <c r="BI523" s="93" t="str">
        <f>Planning!BI$1033</f>
        <v/>
      </c>
      <c r="BJ523" s="94">
        <f>Planning!BJ$1033</f>
        <v>0</v>
      </c>
      <c r="BL523" s="324">
        <f>Planning!BL$1033</f>
        <v>0</v>
      </c>
      <c r="BM523" s="149">
        <f>Planning!BP$1033</f>
        <v>0</v>
      </c>
      <c r="NL523" s="43" t="s">
        <v>63</v>
      </c>
      <c r="NM523" s="43"/>
    </row>
    <row r="524" spans="1:377" s="318" customFormat="1" ht="10.199999999999999" hidden="1" customHeight="1" thickBot="1" x14ac:dyDescent="0.35">
      <c r="A524" s="25"/>
      <c r="B524" s="389"/>
      <c r="C524" s="447"/>
      <c r="D524" s="15"/>
      <c r="E524" s="106"/>
      <c r="F524" s="106"/>
      <c r="G524" s="106"/>
      <c r="H524" s="399"/>
      <c r="I524" s="443">
        <f>Conges!$B$33</f>
        <v>44926</v>
      </c>
      <c r="J524" s="444"/>
      <c r="K524" s="444"/>
      <c r="L524" s="444"/>
      <c r="M524" s="444"/>
      <c r="N524" s="68" t="str">
        <f>Planning!N$1068</f>
        <v/>
      </c>
      <c r="O524" s="103">
        <f>Planning!O$1068</f>
        <v>0</v>
      </c>
      <c r="P524" s="104">
        <f>Planning!P$1068</f>
        <v>0</v>
      </c>
      <c r="Q524" s="104">
        <f>Planning!Q$1068</f>
        <v>0</v>
      </c>
      <c r="R524" s="104">
        <f>Planning!R$1068</f>
        <v>0</v>
      </c>
      <c r="S524" s="104">
        <f>Planning!S$1068</f>
        <v>0</v>
      </c>
      <c r="T524" s="104">
        <f>Planning!T$1068</f>
        <v>0</v>
      </c>
      <c r="U524" s="104">
        <f>Planning!U$1068</f>
        <v>0</v>
      </c>
      <c r="V524" s="105">
        <f>Planning!V$1068</f>
        <v>0</v>
      </c>
      <c r="W524" s="103">
        <f>Planning!W$1068</f>
        <v>0</v>
      </c>
      <c r="X524" s="104">
        <f>Planning!X$1068</f>
        <v>0</v>
      </c>
      <c r="Y524" s="104">
        <f>Planning!Y$1068</f>
        <v>0</v>
      </c>
      <c r="Z524" s="104">
        <f>Planning!Z$1068</f>
        <v>0</v>
      </c>
      <c r="AA524" s="104">
        <f>Planning!AA$1068</f>
        <v>0</v>
      </c>
      <c r="AB524" s="104">
        <f>Planning!AB$1068</f>
        <v>0</v>
      </c>
      <c r="AC524" s="104">
        <f>Planning!AC$1068</f>
        <v>0</v>
      </c>
      <c r="AD524" s="105">
        <f>Planning!AD$1068</f>
        <v>0</v>
      </c>
      <c r="AE524" s="103">
        <f>Planning!AE$1068</f>
        <v>0</v>
      </c>
      <c r="AF524" s="104">
        <f>Planning!AF$1068</f>
        <v>0</v>
      </c>
      <c r="AG524" s="104">
        <f>Planning!AG$1068</f>
        <v>0</v>
      </c>
      <c r="AH524" s="104">
        <f>Planning!AH$1068</f>
        <v>0</v>
      </c>
      <c r="AI524" s="104">
        <f>Planning!AI$1068</f>
        <v>0</v>
      </c>
      <c r="AJ524" s="105">
        <f>Planning!AJ$1068</f>
        <v>0</v>
      </c>
      <c r="AK524" s="103">
        <f>Planning!AK$1068</f>
        <v>0</v>
      </c>
      <c r="AL524" s="104">
        <f>Planning!AL$1068</f>
        <v>0</v>
      </c>
      <c r="AM524" s="104">
        <f>Planning!AM$1068</f>
        <v>0</v>
      </c>
      <c r="AN524" s="104">
        <f>Planning!AN$1068</f>
        <v>0</v>
      </c>
      <c r="AO524" s="104">
        <f>Planning!AO$1068</f>
        <v>0</v>
      </c>
      <c r="AP524" s="104">
        <f>Planning!AP$1068</f>
        <v>0</v>
      </c>
      <c r="AQ524" s="104">
        <f>Planning!AQ$1068</f>
        <v>0</v>
      </c>
      <c r="AR524" s="104">
        <f>Planning!AR$1068</f>
        <v>0</v>
      </c>
      <c r="AS524" s="104">
        <f>Planning!AS$1068</f>
        <v>0</v>
      </c>
      <c r="AT524" s="105">
        <f>Planning!AT$1068</f>
        <v>0</v>
      </c>
      <c r="AU524" s="103">
        <f>Planning!AU$1068</f>
        <v>0</v>
      </c>
      <c r="AV524" s="104">
        <f>Planning!AV$1068</f>
        <v>0</v>
      </c>
      <c r="AW524" s="104">
        <f>Planning!AW$1068</f>
        <v>0</v>
      </c>
      <c r="AX524" s="104">
        <f>Planning!AX$1068</f>
        <v>0</v>
      </c>
      <c r="AY524" s="104">
        <f>Planning!AY$1068</f>
        <v>0</v>
      </c>
      <c r="AZ524" s="104">
        <f>Planning!AZ$1068</f>
        <v>0</v>
      </c>
      <c r="BA524" s="104">
        <f>Planning!BA$1068</f>
        <v>0</v>
      </c>
      <c r="BB524" s="105">
        <f>Planning!BB$1068</f>
        <v>0</v>
      </c>
      <c r="BC524" s="72">
        <f>Planning!BC$1068</f>
        <v>0</v>
      </c>
      <c r="BD524" s="107"/>
      <c r="BE524" s="437">
        <f>Planning!BE$1068</f>
        <v>0</v>
      </c>
      <c r="BF524" s="438">
        <f>Planning!BF$1068</f>
        <v>0</v>
      </c>
      <c r="BG524" s="109">
        <f>Planning!BG$1068</f>
        <v>0</v>
      </c>
      <c r="BH524" s="110">
        <f>Planning!BH$1068</f>
        <v>0</v>
      </c>
      <c r="BI524" s="111" t="str">
        <f>Planning!BI$1068</f>
        <v/>
      </c>
      <c r="BJ524" s="112">
        <f>Planning!BJ$1068</f>
        <v>0</v>
      </c>
      <c r="BL524" s="325">
        <f>Planning!BL$1068</f>
        <v>0</v>
      </c>
      <c r="BM524" s="158">
        <f>Planning!BP$1068</f>
        <v>0</v>
      </c>
      <c r="NL524" s="43" t="s">
        <v>63</v>
      </c>
      <c r="NM524" s="43"/>
    </row>
    <row r="525" spans="1:377" s="318" customFormat="1" ht="10.199999999999999" hidden="1" customHeight="1" thickBot="1" x14ac:dyDescent="0.35">
      <c r="A525" s="320"/>
      <c r="B525" s="389"/>
      <c r="C525" s="448"/>
      <c r="D525" s="17"/>
      <c r="E525" s="321"/>
      <c r="F525" s="321"/>
      <c r="G525" s="321"/>
      <c r="H525" s="11"/>
      <c r="I525" s="19"/>
      <c r="J525" s="19"/>
      <c r="K525" s="19"/>
      <c r="L525" s="19"/>
      <c r="M525" s="19"/>
      <c r="N525" s="12"/>
      <c r="O525" s="27"/>
      <c r="P525" s="28"/>
      <c r="Q525" s="27"/>
      <c r="R525" s="28"/>
      <c r="S525" s="27"/>
      <c r="T525" s="28"/>
      <c r="U525" s="27"/>
      <c r="V525" s="28"/>
      <c r="W525" s="27"/>
      <c r="X525" s="28"/>
      <c r="Y525" s="27"/>
      <c r="Z525" s="28"/>
      <c r="AA525" s="27"/>
      <c r="AB525" s="28"/>
      <c r="AC525" s="27"/>
      <c r="AD525" s="28"/>
      <c r="AE525" s="27"/>
      <c r="AF525" s="28"/>
      <c r="AG525" s="27"/>
      <c r="AH525" s="28"/>
      <c r="AI525" s="27"/>
      <c r="AJ525" s="28"/>
      <c r="AK525" s="27"/>
      <c r="AL525" s="28"/>
      <c r="AM525" s="27"/>
      <c r="AN525" s="28"/>
      <c r="AO525" s="27"/>
      <c r="AP525" s="28"/>
      <c r="AQ525" s="27"/>
      <c r="AR525" s="28"/>
      <c r="AS525" s="27"/>
      <c r="AT525" s="28"/>
      <c r="AU525" s="27"/>
      <c r="AV525" s="28"/>
      <c r="AW525" s="27"/>
      <c r="AX525" s="28"/>
      <c r="AY525" s="27"/>
      <c r="AZ525" s="28"/>
      <c r="BA525" s="27"/>
      <c r="BB525" s="28"/>
      <c r="BC525" s="18"/>
      <c r="BD525" s="108"/>
      <c r="BE525" s="114"/>
      <c r="BF525" s="114"/>
      <c r="BG525" s="113"/>
      <c r="BH525" s="114"/>
      <c r="BI525" s="114"/>
      <c r="BJ525" s="114"/>
      <c r="BK525" s="45"/>
      <c r="BL525" s="114"/>
      <c r="BM525" s="159">
        <f>SUM(BM494:BM524)</f>
        <v>0</v>
      </c>
      <c r="NL525" s="43"/>
      <c r="NM525" s="43"/>
    </row>
    <row r="526" spans="1:377" s="183" customFormat="1" ht="10.199999999999999" hidden="1" customHeight="1" thickBot="1" x14ac:dyDescent="0.35">
      <c r="A526" s="316"/>
      <c r="B526" s="315"/>
      <c r="C526" s="461"/>
      <c r="D526" s="461"/>
      <c r="E526" s="461"/>
      <c r="F526" s="461"/>
      <c r="G526" s="461"/>
      <c r="H526" s="461"/>
      <c r="I526" s="461"/>
      <c r="J526" s="461"/>
      <c r="K526" s="461"/>
      <c r="L526" s="461"/>
      <c r="M526" s="461"/>
      <c r="N526" s="461"/>
      <c r="O526" s="461"/>
      <c r="P526" s="461"/>
      <c r="Q526" s="461"/>
      <c r="R526" s="461"/>
      <c r="S526" s="461"/>
      <c r="T526" s="461"/>
      <c r="U526" s="461"/>
      <c r="V526" s="461"/>
      <c r="W526" s="461"/>
      <c r="X526" s="461"/>
      <c r="Y526" s="461"/>
      <c r="Z526" s="461"/>
      <c r="AA526" s="461"/>
      <c r="AB526" s="461"/>
      <c r="AC526" s="461"/>
      <c r="AD526" s="461"/>
      <c r="AE526" s="461"/>
      <c r="AF526" s="461"/>
      <c r="AG526" s="461"/>
      <c r="AH526" s="461"/>
      <c r="AI526" s="461"/>
      <c r="AJ526" s="461"/>
      <c r="AK526" s="461"/>
      <c r="AL526" s="461"/>
      <c r="AM526" s="461"/>
      <c r="AN526" s="461"/>
      <c r="AO526" s="461"/>
      <c r="AP526" s="461"/>
      <c r="AQ526" s="461"/>
      <c r="AR526" s="461"/>
      <c r="AS526" s="461"/>
      <c r="AT526" s="461"/>
      <c r="AU526" s="461"/>
      <c r="AV526" s="461"/>
      <c r="AW526" s="461"/>
      <c r="AX526" s="461"/>
      <c r="AY526" s="461"/>
      <c r="AZ526" s="461"/>
      <c r="BA526" s="461"/>
      <c r="BB526" s="461"/>
      <c r="BC526" s="461"/>
      <c r="BD526" s="317"/>
      <c r="BE526" s="44"/>
      <c r="BF526" s="44"/>
      <c r="BG526" s="44"/>
      <c r="BH526" s="44"/>
      <c r="BI526" s="44"/>
      <c r="BJ526" s="44"/>
      <c r="BL526" s="44"/>
      <c r="BM526" s="44"/>
      <c r="NL526" s="179"/>
      <c r="NM526" s="179"/>
    </row>
    <row r="527" spans="1:377" s="318" customFormat="1" ht="18" hidden="1" customHeight="1" thickBot="1" x14ac:dyDescent="0.35">
      <c r="A527" s="26">
        <v>1</v>
      </c>
      <c r="B527" s="389"/>
      <c r="C527" s="456">
        <f>Prenoms!$B$17</f>
        <v>0</v>
      </c>
      <c r="D527" s="457"/>
      <c r="E527" s="457"/>
      <c r="F527" s="457"/>
      <c r="G527" s="457"/>
      <c r="H527" s="457"/>
      <c r="I527" s="457"/>
      <c r="J527" s="457"/>
      <c r="K527" s="457"/>
      <c r="L527" s="457"/>
      <c r="M527" s="457"/>
      <c r="N527" s="457"/>
      <c r="O527" s="457"/>
      <c r="P527" s="457"/>
      <c r="Q527" s="457"/>
      <c r="R527" s="457"/>
      <c r="S527" s="457"/>
      <c r="T527" s="457"/>
      <c r="U527" s="457"/>
      <c r="V527" s="457"/>
      <c r="W527" s="457"/>
      <c r="X527" s="457"/>
      <c r="Y527" s="457"/>
      <c r="Z527" s="457"/>
      <c r="AA527" s="457"/>
      <c r="AB527" s="457"/>
      <c r="AC527" s="457"/>
      <c r="AD527" s="457"/>
      <c r="AE527" s="457"/>
      <c r="AF527" s="457"/>
      <c r="AG527" s="457"/>
      <c r="AH527" s="457"/>
      <c r="AI527" s="457"/>
      <c r="AJ527" s="457"/>
      <c r="AK527" s="457"/>
      <c r="AL527" s="457"/>
      <c r="AM527" s="457"/>
      <c r="AN527" s="457"/>
      <c r="AO527" s="457"/>
      <c r="AP527" s="457"/>
      <c r="AQ527" s="457"/>
      <c r="AR527" s="457"/>
      <c r="AS527" s="457"/>
      <c r="AT527" s="457"/>
      <c r="AU527" s="457"/>
      <c r="AV527" s="457"/>
      <c r="AW527" s="457"/>
      <c r="AX527" s="457"/>
      <c r="AY527" s="457"/>
      <c r="AZ527" s="457"/>
      <c r="BA527" s="457"/>
      <c r="BB527" s="457"/>
      <c r="BC527" s="457"/>
      <c r="BD527" s="107"/>
      <c r="BE527" s="439" t="s">
        <v>13</v>
      </c>
      <c r="BF527" s="440"/>
      <c r="BG527" s="458" t="s">
        <v>50</v>
      </c>
      <c r="BH527" s="451" t="s">
        <v>54</v>
      </c>
      <c r="BI527" s="452"/>
      <c r="BJ527" s="356" t="s">
        <v>46</v>
      </c>
      <c r="BL527" s="418" t="s">
        <v>55</v>
      </c>
      <c r="BM527" s="359" t="str">
        <f>Planning!BP527</f>
        <v>R prévi</v>
      </c>
      <c r="NL527" s="43"/>
      <c r="NM527" s="43"/>
    </row>
    <row r="528" spans="1:377" s="318" customFormat="1" ht="10.199999999999999" hidden="1" customHeight="1" x14ac:dyDescent="0.25">
      <c r="A528" s="25"/>
      <c r="B528" s="389"/>
      <c r="C528" s="447">
        <f>$C527</f>
        <v>0</v>
      </c>
      <c r="D528" s="16"/>
      <c r="E528" s="409"/>
      <c r="F528" s="409"/>
      <c r="G528" s="409"/>
      <c r="H528" s="10"/>
      <c r="I528" s="10"/>
      <c r="J528" s="10"/>
      <c r="K528" s="10"/>
      <c r="L528" s="10"/>
      <c r="M528" s="10"/>
      <c r="N528" s="367">
        <v>7</v>
      </c>
      <c r="O528" s="367"/>
      <c r="P528" s="367">
        <v>8</v>
      </c>
      <c r="Q528" s="367"/>
      <c r="R528" s="367">
        <v>9</v>
      </c>
      <c r="S528" s="367"/>
      <c r="T528" s="367">
        <v>10</v>
      </c>
      <c r="U528" s="367"/>
      <c r="V528" s="367">
        <v>11</v>
      </c>
      <c r="W528" s="367"/>
      <c r="X528" s="367">
        <v>12</v>
      </c>
      <c r="Y528" s="367"/>
      <c r="Z528" s="367">
        <v>13</v>
      </c>
      <c r="AA528" s="367"/>
      <c r="AB528" s="367">
        <v>14</v>
      </c>
      <c r="AC528" s="367"/>
      <c r="AD528" s="367">
        <v>15</v>
      </c>
      <c r="AE528" s="367"/>
      <c r="AF528" s="367">
        <v>16</v>
      </c>
      <c r="AG528" s="367"/>
      <c r="AH528" s="367">
        <v>17</v>
      </c>
      <c r="AI528" s="367"/>
      <c r="AJ528" s="367">
        <v>18</v>
      </c>
      <c r="AK528" s="367"/>
      <c r="AL528" s="367">
        <v>19</v>
      </c>
      <c r="AM528" s="367"/>
      <c r="AN528" s="367">
        <v>20</v>
      </c>
      <c r="AO528" s="367"/>
      <c r="AP528" s="367">
        <v>21</v>
      </c>
      <c r="AQ528" s="367"/>
      <c r="AR528" s="367">
        <v>22</v>
      </c>
      <c r="AS528" s="367"/>
      <c r="AT528" s="367">
        <v>23</v>
      </c>
      <c r="AU528" s="367"/>
      <c r="AV528" s="367">
        <v>24</v>
      </c>
      <c r="AW528" s="367"/>
      <c r="AX528" s="367">
        <v>1</v>
      </c>
      <c r="AY528" s="367"/>
      <c r="AZ528" s="367">
        <v>2</v>
      </c>
      <c r="BA528" s="367"/>
      <c r="BB528" s="367">
        <v>3</v>
      </c>
      <c r="BC528" s="410"/>
      <c r="BD528" s="107"/>
      <c r="BE528" s="441"/>
      <c r="BF528" s="442"/>
      <c r="BG528" s="459"/>
      <c r="BH528" s="453"/>
      <c r="BI528" s="454"/>
      <c r="BJ528" s="455"/>
      <c r="BL528" s="460"/>
      <c r="BM528" s="360"/>
      <c r="NL528" s="43"/>
      <c r="NM528" s="43"/>
    </row>
    <row r="529" spans="1:377" s="318" customFormat="1" ht="10.199999999999999" hidden="1" customHeight="1" x14ac:dyDescent="0.3">
      <c r="A529" s="25"/>
      <c r="B529" s="389"/>
      <c r="C529" s="447"/>
      <c r="D529" s="15"/>
      <c r="E529" s="398"/>
      <c r="F529" s="398"/>
      <c r="G529" s="398"/>
      <c r="H529" s="399" t="e">
        <f>IF(#REF!&lt;&gt;0,3,0)</f>
        <v>#REF!</v>
      </c>
      <c r="I529" s="449">
        <f>Conges!$B$3</f>
        <v>44896</v>
      </c>
      <c r="J529" s="450"/>
      <c r="K529" s="450"/>
      <c r="L529" s="450"/>
      <c r="M529" s="450"/>
      <c r="N529" s="63" t="str">
        <f>Planning!N$19</f>
        <v/>
      </c>
      <c r="O529" s="97">
        <f>Planning!O$19</f>
        <v>0</v>
      </c>
      <c r="P529" s="98">
        <f>Planning!P$19</f>
        <v>0</v>
      </c>
      <c r="Q529" s="98">
        <f>Planning!Q$19</f>
        <v>0</v>
      </c>
      <c r="R529" s="98">
        <f>Planning!R$19</f>
        <v>0</v>
      </c>
      <c r="S529" s="98">
        <f>Planning!S$19</f>
        <v>0</v>
      </c>
      <c r="T529" s="98">
        <f>Planning!T$19</f>
        <v>0</v>
      </c>
      <c r="U529" s="98">
        <f>Planning!U$19</f>
        <v>0</v>
      </c>
      <c r="V529" s="99">
        <f>Planning!V$19</f>
        <v>0</v>
      </c>
      <c r="W529" s="98">
        <f>Planning!W$19</f>
        <v>0</v>
      </c>
      <c r="X529" s="98">
        <f>Planning!X$19</f>
        <v>0</v>
      </c>
      <c r="Y529" s="98">
        <f>Planning!Y$19</f>
        <v>0</v>
      </c>
      <c r="Z529" s="98">
        <f>Planning!Z$19</f>
        <v>0</v>
      </c>
      <c r="AA529" s="98">
        <f>Planning!AA$19</f>
        <v>0</v>
      </c>
      <c r="AB529" s="98">
        <f>Planning!AB$19</f>
        <v>0</v>
      </c>
      <c r="AC529" s="98">
        <f>Planning!AC$19</f>
        <v>0</v>
      </c>
      <c r="AD529" s="98">
        <f>Planning!AD$19</f>
        <v>0</v>
      </c>
      <c r="AE529" s="97">
        <f>Planning!AE$19</f>
        <v>0</v>
      </c>
      <c r="AF529" s="98">
        <f>Planning!AF$19</f>
        <v>0</v>
      </c>
      <c r="AG529" s="98">
        <f>Planning!AG$19</f>
        <v>0</v>
      </c>
      <c r="AH529" s="98">
        <f>Planning!AH$19</f>
        <v>0</v>
      </c>
      <c r="AI529" s="98">
        <f>Planning!AI$19</f>
        <v>0</v>
      </c>
      <c r="AJ529" s="99">
        <f>Planning!AJ$19</f>
        <v>0</v>
      </c>
      <c r="AK529" s="98">
        <f>Planning!AK$19</f>
        <v>0</v>
      </c>
      <c r="AL529" s="98">
        <f>Planning!AL$19</f>
        <v>0</v>
      </c>
      <c r="AM529" s="98">
        <f>Planning!AM$19</f>
        <v>0</v>
      </c>
      <c r="AN529" s="98">
        <f>Planning!AN$19</f>
        <v>0</v>
      </c>
      <c r="AO529" s="98">
        <f>Planning!AO$19</f>
        <v>0</v>
      </c>
      <c r="AP529" s="98">
        <f>Planning!AP$19</f>
        <v>0</v>
      </c>
      <c r="AQ529" s="98">
        <f>Planning!AQ$19</f>
        <v>0</v>
      </c>
      <c r="AR529" s="98">
        <f>Planning!AR$19</f>
        <v>0</v>
      </c>
      <c r="AS529" s="98">
        <f>Planning!AS$19</f>
        <v>0</v>
      </c>
      <c r="AT529" s="98">
        <f>Planning!AT$19</f>
        <v>0</v>
      </c>
      <c r="AU529" s="97">
        <f>Planning!AU$19</f>
        <v>0</v>
      </c>
      <c r="AV529" s="98">
        <f>Planning!AV$19</f>
        <v>0</v>
      </c>
      <c r="AW529" s="98">
        <f>Planning!AW$19</f>
        <v>0</v>
      </c>
      <c r="AX529" s="98">
        <f>Planning!AX$19</f>
        <v>0</v>
      </c>
      <c r="AY529" s="98">
        <f>Planning!AY$19</f>
        <v>0</v>
      </c>
      <c r="AZ529" s="98">
        <f>Planning!AZ$19</f>
        <v>0</v>
      </c>
      <c r="BA529" s="98">
        <f>Planning!BA$19</f>
        <v>0</v>
      </c>
      <c r="BB529" s="99">
        <f>Planning!BB$19</f>
        <v>0</v>
      </c>
      <c r="BC529" s="67">
        <f>Planning!BC$19</f>
        <v>0</v>
      </c>
      <c r="BD529" s="107"/>
      <c r="BE529" s="431">
        <f>Planning!BE$19</f>
        <v>0</v>
      </c>
      <c r="BF529" s="432">
        <f>Planning!BF$19</f>
        <v>0</v>
      </c>
      <c r="BG529" s="73">
        <f>Planning!BG$19</f>
        <v>0</v>
      </c>
      <c r="BH529" s="74">
        <f>Planning!BH$19</f>
        <v>0</v>
      </c>
      <c r="BI529" s="75" t="str">
        <f>Planning!BI$19</f>
        <v/>
      </c>
      <c r="BJ529" s="76">
        <f>Planning!BJ$19</f>
        <v>0</v>
      </c>
      <c r="BL529" s="322">
        <f>Planning!BL$19</f>
        <v>0</v>
      </c>
      <c r="BM529" s="148">
        <f>Planning!BP$19</f>
        <v>0</v>
      </c>
      <c r="NL529" s="43" t="s">
        <v>63</v>
      </c>
      <c r="NM529" s="43"/>
    </row>
    <row r="530" spans="1:377" s="318" customFormat="1" ht="10.199999999999999" hidden="1" customHeight="1" x14ac:dyDescent="0.3">
      <c r="A530" s="25"/>
      <c r="B530" s="389"/>
      <c r="C530" s="447"/>
      <c r="D530" s="15"/>
      <c r="E530" s="398"/>
      <c r="F530" s="398"/>
      <c r="G530" s="398"/>
      <c r="H530" s="399"/>
      <c r="I530" s="445">
        <f>Conges!$B$4</f>
        <v>44897</v>
      </c>
      <c r="J530" s="446"/>
      <c r="K530" s="446"/>
      <c r="L530" s="446"/>
      <c r="M530" s="446"/>
      <c r="N530" s="81" t="str">
        <f>Planning!N$54</f>
        <v/>
      </c>
      <c r="O530" s="100">
        <f>Planning!O$54</f>
        <v>0</v>
      </c>
      <c r="P530" s="101">
        <f>Planning!P$54</f>
        <v>0</v>
      </c>
      <c r="Q530" s="101">
        <f>Planning!Q$54</f>
        <v>0</v>
      </c>
      <c r="R530" s="101">
        <f>Planning!R$54</f>
        <v>0</v>
      </c>
      <c r="S530" s="101">
        <f>Planning!S$54</f>
        <v>0</v>
      </c>
      <c r="T530" s="101">
        <f>Planning!T$54</f>
        <v>0</v>
      </c>
      <c r="U530" s="101">
        <f>Planning!U$54</f>
        <v>0</v>
      </c>
      <c r="V530" s="102">
        <f>Planning!V$54</f>
        <v>0</v>
      </c>
      <c r="W530" s="101">
        <f>Planning!W$54</f>
        <v>0</v>
      </c>
      <c r="X530" s="101">
        <f>Planning!X$54</f>
        <v>0</v>
      </c>
      <c r="Y530" s="101">
        <f>Planning!Y$54</f>
        <v>0</v>
      </c>
      <c r="Z530" s="101">
        <f>Planning!Z$54</f>
        <v>0</v>
      </c>
      <c r="AA530" s="101">
        <f>Planning!AA$54</f>
        <v>0</v>
      </c>
      <c r="AB530" s="101">
        <f>Planning!AB$54</f>
        <v>0</v>
      </c>
      <c r="AC530" s="101">
        <f>Planning!AC$54</f>
        <v>0</v>
      </c>
      <c r="AD530" s="101">
        <f>Planning!AD$54</f>
        <v>0</v>
      </c>
      <c r="AE530" s="100">
        <f>Planning!AE$54</f>
        <v>0</v>
      </c>
      <c r="AF530" s="101">
        <f>Planning!AF$54</f>
        <v>0</v>
      </c>
      <c r="AG530" s="101">
        <f>Planning!AG$54</f>
        <v>0</v>
      </c>
      <c r="AH530" s="101">
        <f>Planning!AH$54</f>
        <v>0</v>
      </c>
      <c r="AI530" s="101">
        <f>Planning!AI$54</f>
        <v>0</v>
      </c>
      <c r="AJ530" s="102">
        <f>Planning!AJ$54</f>
        <v>0</v>
      </c>
      <c r="AK530" s="101">
        <f>Planning!AK$54</f>
        <v>0</v>
      </c>
      <c r="AL530" s="101">
        <f>Planning!AL$54</f>
        <v>0</v>
      </c>
      <c r="AM530" s="101">
        <f>Planning!AM$54</f>
        <v>0</v>
      </c>
      <c r="AN530" s="101">
        <f>Planning!AN$54</f>
        <v>0</v>
      </c>
      <c r="AO530" s="101">
        <f>Planning!AO$54</f>
        <v>0</v>
      </c>
      <c r="AP530" s="101">
        <f>Planning!AP$54</f>
        <v>0</v>
      </c>
      <c r="AQ530" s="101">
        <f>Planning!AQ$54</f>
        <v>0</v>
      </c>
      <c r="AR530" s="101">
        <f>Planning!AR$54</f>
        <v>0</v>
      </c>
      <c r="AS530" s="101">
        <f>Planning!AS$54</f>
        <v>0</v>
      </c>
      <c r="AT530" s="101">
        <f>Planning!AT$54</f>
        <v>0</v>
      </c>
      <c r="AU530" s="100">
        <f>Planning!AU$54</f>
        <v>0</v>
      </c>
      <c r="AV530" s="101">
        <f>Planning!AV$54</f>
        <v>0</v>
      </c>
      <c r="AW530" s="101">
        <f>Planning!AW$54</f>
        <v>0</v>
      </c>
      <c r="AX530" s="101">
        <f>Planning!AX$54</f>
        <v>0</v>
      </c>
      <c r="AY530" s="101">
        <f>Planning!AY$54</f>
        <v>0</v>
      </c>
      <c r="AZ530" s="101">
        <f>Planning!AZ$54</f>
        <v>0</v>
      </c>
      <c r="BA530" s="101">
        <f>Planning!BA$54</f>
        <v>0</v>
      </c>
      <c r="BB530" s="102">
        <f>Planning!BB$54</f>
        <v>0</v>
      </c>
      <c r="BC530" s="85">
        <f>Planning!BC$54</f>
        <v>0</v>
      </c>
      <c r="BD530" s="107"/>
      <c r="BE530" s="435">
        <f>Planning!BE$54</f>
        <v>0</v>
      </c>
      <c r="BF530" s="436">
        <f>Planning!BF$54</f>
        <v>0</v>
      </c>
      <c r="BG530" s="91">
        <f>Planning!BG$54</f>
        <v>0</v>
      </c>
      <c r="BH530" s="92">
        <f>Planning!BH$54</f>
        <v>0</v>
      </c>
      <c r="BI530" s="93" t="str">
        <f>Planning!BI$54</f>
        <v/>
      </c>
      <c r="BJ530" s="94">
        <f>Planning!BJ$54</f>
        <v>0</v>
      </c>
      <c r="BL530" s="324">
        <f>Planning!BL$54</f>
        <v>0</v>
      </c>
      <c r="BM530" s="149">
        <f>Planning!BP$54</f>
        <v>0</v>
      </c>
      <c r="NL530" s="43" t="s">
        <v>63</v>
      </c>
      <c r="NM530" s="43"/>
    </row>
    <row r="531" spans="1:377" s="318" customFormat="1" ht="10.199999999999999" hidden="1" customHeight="1" x14ac:dyDescent="0.25">
      <c r="A531" s="25"/>
      <c r="B531" s="389"/>
      <c r="C531" s="447"/>
      <c r="D531" s="15"/>
      <c r="E531" s="397"/>
      <c r="F531" s="397"/>
      <c r="G531" s="397"/>
      <c r="H531" s="399"/>
      <c r="I531" s="443">
        <f>Conges!$B$5</f>
        <v>44898</v>
      </c>
      <c r="J531" s="444"/>
      <c r="K531" s="444"/>
      <c r="L531" s="444"/>
      <c r="M531" s="444"/>
      <c r="N531" s="68" t="str">
        <f>Planning!N$89</f>
        <v/>
      </c>
      <c r="O531" s="103">
        <f>Planning!O$89</f>
        <v>0</v>
      </c>
      <c r="P531" s="104">
        <f>Planning!P$89</f>
        <v>0</v>
      </c>
      <c r="Q531" s="104">
        <f>Planning!Q$89</f>
        <v>0</v>
      </c>
      <c r="R531" s="104">
        <f>Planning!R$89</f>
        <v>0</v>
      </c>
      <c r="S531" s="104">
        <f>Planning!S$89</f>
        <v>0</v>
      </c>
      <c r="T531" s="104">
        <f>Planning!T$89</f>
        <v>0</v>
      </c>
      <c r="U531" s="104">
        <f>Planning!U$89</f>
        <v>0</v>
      </c>
      <c r="V531" s="105">
        <f>Planning!V$89</f>
        <v>0</v>
      </c>
      <c r="W531" s="104">
        <f>Planning!W$89</f>
        <v>0</v>
      </c>
      <c r="X531" s="104">
        <f>Planning!X$89</f>
        <v>0</v>
      </c>
      <c r="Y531" s="104">
        <f>Planning!Y$89</f>
        <v>0</v>
      </c>
      <c r="Z531" s="104">
        <f>Planning!Z$89</f>
        <v>0</v>
      </c>
      <c r="AA531" s="104">
        <f>Planning!AA$89</f>
        <v>0</v>
      </c>
      <c r="AB531" s="104">
        <f>Planning!AB$89</f>
        <v>0</v>
      </c>
      <c r="AC531" s="104">
        <f>Planning!AC$89</f>
        <v>0</v>
      </c>
      <c r="AD531" s="104">
        <f>Planning!AD$89</f>
        <v>0</v>
      </c>
      <c r="AE531" s="103">
        <f>Planning!AE$89</f>
        <v>0</v>
      </c>
      <c r="AF531" s="104">
        <f>Planning!AF$89</f>
        <v>0</v>
      </c>
      <c r="AG531" s="104">
        <f>Planning!AG$89</f>
        <v>0</v>
      </c>
      <c r="AH531" s="104">
        <f>Planning!AH$89</f>
        <v>0</v>
      </c>
      <c r="AI531" s="104">
        <f>Planning!AI$89</f>
        <v>0</v>
      </c>
      <c r="AJ531" s="105">
        <f>Planning!AJ$89</f>
        <v>0</v>
      </c>
      <c r="AK531" s="104">
        <f>Planning!AK$89</f>
        <v>0</v>
      </c>
      <c r="AL531" s="104">
        <f>Planning!AL$89</f>
        <v>0</v>
      </c>
      <c r="AM531" s="104">
        <f>Planning!AM$89</f>
        <v>0</v>
      </c>
      <c r="AN531" s="104">
        <f>Planning!AN$89</f>
        <v>0</v>
      </c>
      <c r="AO531" s="104">
        <f>Planning!AO$89</f>
        <v>0</v>
      </c>
      <c r="AP531" s="104">
        <f>Planning!AP$89</f>
        <v>0</v>
      </c>
      <c r="AQ531" s="104">
        <f>Planning!AQ$89</f>
        <v>0</v>
      </c>
      <c r="AR531" s="104">
        <f>Planning!AR$89</f>
        <v>0</v>
      </c>
      <c r="AS531" s="104">
        <f>Planning!AS$89</f>
        <v>0</v>
      </c>
      <c r="AT531" s="104">
        <f>Planning!AT$89</f>
        <v>0</v>
      </c>
      <c r="AU531" s="103">
        <f>Planning!AU$89</f>
        <v>0</v>
      </c>
      <c r="AV531" s="104">
        <f>Planning!AV$89</f>
        <v>0</v>
      </c>
      <c r="AW531" s="104">
        <f>Planning!AW$89</f>
        <v>0</v>
      </c>
      <c r="AX531" s="104">
        <f>Planning!AX$89</f>
        <v>0</v>
      </c>
      <c r="AY531" s="104">
        <f>Planning!AY$89</f>
        <v>0</v>
      </c>
      <c r="AZ531" s="104">
        <f>Planning!AZ$89</f>
        <v>0</v>
      </c>
      <c r="BA531" s="104">
        <f>Planning!BA$89</f>
        <v>0</v>
      </c>
      <c r="BB531" s="105">
        <f>Planning!BB$89</f>
        <v>0</v>
      </c>
      <c r="BC531" s="72">
        <f>Planning!BC$89</f>
        <v>0</v>
      </c>
      <c r="BD531" s="107"/>
      <c r="BE531" s="433">
        <f>Planning!BE$89</f>
        <v>0</v>
      </c>
      <c r="BF531" s="434">
        <f>Planning!BF$89</f>
        <v>0</v>
      </c>
      <c r="BG531" s="77">
        <f>Planning!BG$89</f>
        <v>0</v>
      </c>
      <c r="BH531" s="78">
        <f>Planning!BH$89</f>
        <v>0</v>
      </c>
      <c r="BI531" s="79" t="str">
        <f>Planning!BI$89</f>
        <v/>
      </c>
      <c r="BJ531" s="80">
        <f>Planning!BJ$89</f>
        <v>0</v>
      </c>
      <c r="BL531" s="323">
        <f>Planning!BL$89</f>
        <v>0</v>
      </c>
      <c r="BM531" s="150">
        <f>Planning!BP$89</f>
        <v>0</v>
      </c>
      <c r="NL531" s="43" t="s">
        <v>63</v>
      </c>
      <c r="NM531" s="43"/>
    </row>
    <row r="532" spans="1:377" s="318" customFormat="1" ht="10.199999999999999" hidden="1" customHeight="1" x14ac:dyDescent="0.3">
      <c r="A532" s="25"/>
      <c r="B532" s="389"/>
      <c r="C532" s="447"/>
      <c r="D532" s="15"/>
      <c r="E532" s="398"/>
      <c r="F532" s="398"/>
      <c r="G532" s="398"/>
      <c r="H532" s="399"/>
      <c r="I532" s="445">
        <f>Conges!$B$6</f>
        <v>44899</v>
      </c>
      <c r="J532" s="446"/>
      <c r="K532" s="446"/>
      <c r="L532" s="446"/>
      <c r="M532" s="446"/>
      <c r="N532" s="81" t="str">
        <f>Planning!N$124</f>
        <v/>
      </c>
      <c r="O532" s="100">
        <f>Planning!O$124</f>
        <v>0</v>
      </c>
      <c r="P532" s="101">
        <f>Planning!P$124</f>
        <v>0</v>
      </c>
      <c r="Q532" s="101">
        <f>Planning!Q$124</f>
        <v>0</v>
      </c>
      <c r="R532" s="101">
        <f>Planning!R$124</f>
        <v>0</v>
      </c>
      <c r="S532" s="101">
        <f>Planning!S$124</f>
        <v>0</v>
      </c>
      <c r="T532" s="101">
        <f>Planning!T$124</f>
        <v>0</v>
      </c>
      <c r="U532" s="101">
        <f>Planning!U$124</f>
        <v>0</v>
      </c>
      <c r="V532" s="102">
        <f>Planning!V$124</f>
        <v>0</v>
      </c>
      <c r="W532" s="101">
        <f>Planning!W$124</f>
        <v>0</v>
      </c>
      <c r="X532" s="101">
        <f>Planning!X$124</f>
        <v>0</v>
      </c>
      <c r="Y532" s="101">
        <f>Planning!Y$124</f>
        <v>0</v>
      </c>
      <c r="Z532" s="101">
        <f>Planning!Z$124</f>
        <v>0</v>
      </c>
      <c r="AA532" s="101">
        <f>Planning!AA$124</f>
        <v>0</v>
      </c>
      <c r="AB532" s="101">
        <f>Planning!AB$124</f>
        <v>0</v>
      </c>
      <c r="AC532" s="101">
        <f>Planning!AC$124</f>
        <v>0</v>
      </c>
      <c r="AD532" s="101">
        <f>Planning!AD$124</f>
        <v>0</v>
      </c>
      <c r="AE532" s="100">
        <f>Planning!AE$124</f>
        <v>0</v>
      </c>
      <c r="AF532" s="101">
        <f>Planning!AF$124</f>
        <v>0</v>
      </c>
      <c r="AG532" s="101">
        <f>Planning!AG$124</f>
        <v>0</v>
      </c>
      <c r="AH532" s="101">
        <f>Planning!AH$124</f>
        <v>0</v>
      </c>
      <c r="AI532" s="101">
        <f>Planning!AI$124</f>
        <v>0</v>
      </c>
      <c r="AJ532" s="102">
        <f>Planning!AJ$124</f>
        <v>0</v>
      </c>
      <c r="AK532" s="101">
        <f>Planning!AK$124</f>
        <v>0</v>
      </c>
      <c r="AL532" s="101">
        <f>Planning!AL$124</f>
        <v>0</v>
      </c>
      <c r="AM532" s="101">
        <f>Planning!AM$124</f>
        <v>0</v>
      </c>
      <c r="AN532" s="101">
        <f>Planning!AN$124</f>
        <v>0</v>
      </c>
      <c r="AO532" s="101">
        <f>Planning!AO$124</f>
        <v>0</v>
      </c>
      <c r="AP532" s="101">
        <f>Planning!AP$124</f>
        <v>0</v>
      </c>
      <c r="AQ532" s="101">
        <f>Planning!AQ$124</f>
        <v>0</v>
      </c>
      <c r="AR532" s="101">
        <f>Planning!AR$124</f>
        <v>0</v>
      </c>
      <c r="AS532" s="101">
        <f>Planning!AS$124</f>
        <v>0</v>
      </c>
      <c r="AT532" s="101">
        <f>Planning!AT$124</f>
        <v>0</v>
      </c>
      <c r="AU532" s="100">
        <f>Planning!AU$124</f>
        <v>0</v>
      </c>
      <c r="AV532" s="101">
        <f>Planning!AV$124</f>
        <v>0</v>
      </c>
      <c r="AW532" s="101">
        <f>Planning!AW$124</f>
        <v>0</v>
      </c>
      <c r="AX532" s="101">
        <f>Planning!AX$124</f>
        <v>0</v>
      </c>
      <c r="AY532" s="101">
        <f>Planning!AY$124</f>
        <v>0</v>
      </c>
      <c r="AZ532" s="101">
        <f>Planning!AZ$124</f>
        <v>0</v>
      </c>
      <c r="BA532" s="101">
        <f>Planning!BA$124</f>
        <v>0</v>
      </c>
      <c r="BB532" s="102">
        <f>Planning!BB$124</f>
        <v>0</v>
      </c>
      <c r="BC532" s="85">
        <f>Planning!BC$124</f>
        <v>0</v>
      </c>
      <c r="BD532" s="107"/>
      <c r="BE532" s="435">
        <f>Planning!BE$124</f>
        <v>0</v>
      </c>
      <c r="BF532" s="436">
        <f>Planning!BF$124</f>
        <v>0</v>
      </c>
      <c r="BG532" s="91">
        <f>Planning!BG$124</f>
        <v>0</v>
      </c>
      <c r="BH532" s="92">
        <f>Planning!BH$124</f>
        <v>0</v>
      </c>
      <c r="BI532" s="93" t="str">
        <f>Planning!BI$124</f>
        <v/>
      </c>
      <c r="BJ532" s="94">
        <f>Planning!BJ$124</f>
        <v>0</v>
      </c>
      <c r="BL532" s="324">
        <f>Planning!BL$124</f>
        <v>0</v>
      </c>
      <c r="BM532" s="149">
        <f>Planning!BP$124</f>
        <v>0</v>
      </c>
      <c r="NL532" s="43" t="s">
        <v>63</v>
      </c>
      <c r="NM532" s="43"/>
    </row>
    <row r="533" spans="1:377" s="318" customFormat="1" ht="10.199999999999999" hidden="1" customHeight="1" x14ac:dyDescent="0.3">
      <c r="A533" s="25"/>
      <c r="B533" s="389"/>
      <c r="C533" s="447"/>
      <c r="D533" s="15"/>
      <c r="E533" s="398"/>
      <c r="F533" s="398"/>
      <c r="G533" s="398"/>
      <c r="H533" s="399"/>
      <c r="I533" s="443">
        <f>Conges!$B$7</f>
        <v>44900</v>
      </c>
      <c r="J533" s="444"/>
      <c r="K533" s="444"/>
      <c r="L533" s="444"/>
      <c r="M533" s="444"/>
      <c r="N533" s="68" t="str">
        <f>Planning!N$159</f>
        <v/>
      </c>
      <c r="O533" s="103">
        <f>Planning!O$159</f>
        <v>0</v>
      </c>
      <c r="P533" s="104">
        <f>Planning!P$159</f>
        <v>0</v>
      </c>
      <c r="Q533" s="104">
        <f>Planning!Q$159</f>
        <v>0</v>
      </c>
      <c r="R533" s="104">
        <f>Planning!R$159</f>
        <v>0</v>
      </c>
      <c r="S533" s="104">
        <f>Planning!S$159</f>
        <v>0</v>
      </c>
      <c r="T533" s="104">
        <f>Planning!T$159</f>
        <v>0</v>
      </c>
      <c r="U533" s="104">
        <f>Planning!U$159</f>
        <v>0</v>
      </c>
      <c r="V533" s="105">
        <f>Planning!V$159</f>
        <v>0</v>
      </c>
      <c r="W533" s="104">
        <f>Planning!W$159</f>
        <v>0</v>
      </c>
      <c r="X533" s="104">
        <f>Planning!X$159</f>
        <v>0</v>
      </c>
      <c r="Y533" s="104">
        <f>Planning!Y$159</f>
        <v>0</v>
      </c>
      <c r="Z533" s="104">
        <f>Planning!Z$159</f>
        <v>0</v>
      </c>
      <c r="AA533" s="104">
        <f>Planning!AA$159</f>
        <v>0</v>
      </c>
      <c r="AB533" s="104">
        <f>Planning!AB$159</f>
        <v>0</v>
      </c>
      <c r="AC533" s="104">
        <f>Planning!AC$159</f>
        <v>0</v>
      </c>
      <c r="AD533" s="104">
        <f>Planning!AD$159</f>
        <v>0</v>
      </c>
      <c r="AE533" s="103">
        <f>Planning!AE$159</f>
        <v>0</v>
      </c>
      <c r="AF533" s="104">
        <f>Planning!AF$159</f>
        <v>0</v>
      </c>
      <c r="AG533" s="104">
        <f>Planning!AG$159</f>
        <v>0</v>
      </c>
      <c r="AH533" s="104">
        <f>Planning!AH$159</f>
        <v>0</v>
      </c>
      <c r="AI533" s="104">
        <f>Planning!AI$159</f>
        <v>0</v>
      </c>
      <c r="AJ533" s="105">
        <f>Planning!AJ$159</f>
        <v>0</v>
      </c>
      <c r="AK533" s="104">
        <f>Planning!AK$159</f>
        <v>0</v>
      </c>
      <c r="AL533" s="104">
        <f>Planning!AL$159</f>
        <v>0</v>
      </c>
      <c r="AM533" s="104">
        <f>Planning!AM$159</f>
        <v>0</v>
      </c>
      <c r="AN533" s="104">
        <f>Planning!AN$159</f>
        <v>0</v>
      </c>
      <c r="AO533" s="104">
        <f>Planning!AO$159</f>
        <v>0</v>
      </c>
      <c r="AP533" s="104">
        <f>Planning!AP$159</f>
        <v>0</v>
      </c>
      <c r="AQ533" s="104">
        <f>Planning!AQ$159</f>
        <v>0</v>
      </c>
      <c r="AR533" s="104">
        <f>Planning!AR$159</f>
        <v>0</v>
      </c>
      <c r="AS533" s="104">
        <f>Planning!AS$159</f>
        <v>0</v>
      </c>
      <c r="AT533" s="104">
        <f>Planning!AT$159</f>
        <v>0</v>
      </c>
      <c r="AU533" s="103">
        <f>Planning!AU$159</f>
        <v>0</v>
      </c>
      <c r="AV533" s="104">
        <f>Planning!AV$159</f>
        <v>0</v>
      </c>
      <c r="AW533" s="104">
        <f>Planning!AW$159</f>
        <v>0</v>
      </c>
      <c r="AX533" s="104">
        <f>Planning!AX$159</f>
        <v>0</v>
      </c>
      <c r="AY533" s="104">
        <f>Planning!AY$159</f>
        <v>0</v>
      </c>
      <c r="AZ533" s="104">
        <f>Planning!AZ$159</f>
        <v>0</v>
      </c>
      <c r="BA533" s="104">
        <f>Planning!BA$159</f>
        <v>0</v>
      </c>
      <c r="BB533" s="105">
        <f>Planning!BB$159</f>
        <v>0</v>
      </c>
      <c r="BC533" s="72">
        <f>Planning!BC$159</f>
        <v>0</v>
      </c>
      <c r="BD533" s="107"/>
      <c r="BE533" s="433">
        <f>Planning!BE$159</f>
        <v>0</v>
      </c>
      <c r="BF533" s="434">
        <f>Planning!BF$159</f>
        <v>0</v>
      </c>
      <c r="BG533" s="77">
        <f>Planning!BG$159</f>
        <v>0</v>
      </c>
      <c r="BH533" s="78">
        <f>Planning!BH$159</f>
        <v>0</v>
      </c>
      <c r="BI533" s="79" t="str">
        <f>Planning!BI$159</f>
        <v/>
      </c>
      <c r="BJ533" s="80">
        <f>Planning!BJ$159</f>
        <v>0</v>
      </c>
      <c r="BL533" s="323">
        <f>Planning!BL$159</f>
        <v>0</v>
      </c>
      <c r="BM533" s="150">
        <f>Planning!BP$159</f>
        <v>0</v>
      </c>
      <c r="NL533" s="43" t="s">
        <v>63</v>
      </c>
      <c r="NM533" s="43"/>
    </row>
    <row r="534" spans="1:377" s="318" customFormat="1" ht="10.199999999999999" hidden="1" customHeight="1" x14ac:dyDescent="0.3">
      <c r="A534" s="25"/>
      <c r="B534" s="389"/>
      <c r="C534" s="447"/>
      <c r="D534" s="15"/>
      <c r="E534" s="408" t="str">
        <f>Planning!$E$9</f>
        <v>CREPIERE</v>
      </c>
      <c r="F534" s="408"/>
      <c r="G534" s="131">
        <f>(COUNTIF(O529:BB559,Planning!$MT$3))/2</f>
        <v>0</v>
      </c>
      <c r="H534" s="399"/>
      <c r="I534" s="445">
        <f>Conges!$B$8</f>
        <v>44901</v>
      </c>
      <c r="J534" s="446"/>
      <c r="K534" s="446"/>
      <c r="L534" s="446"/>
      <c r="M534" s="446"/>
      <c r="N534" s="81" t="str">
        <f>Planning!N$194</f>
        <v/>
      </c>
      <c r="O534" s="100">
        <f>Planning!O$194</f>
        <v>0</v>
      </c>
      <c r="P534" s="101">
        <f>Planning!P$194</f>
        <v>0</v>
      </c>
      <c r="Q534" s="101">
        <f>Planning!Q$194</f>
        <v>0</v>
      </c>
      <c r="R534" s="101">
        <f>Planning!R$194</f>
        <v>0</v>
      </c>
      <c r="S534" s="101">
        <f>Planning!S$194</f>
        <v>0</v>
      </c>
      <c r="T534" s="101">
        <f>Planning!T$194</f>
        <v>0</v>
      </c>
      <c r="U534" s="101">
        <f>Planning!U$194</f>
        <v>0</v>
      </c>
      <c r="V534" s="102">
        <f>Planning!V$194</f>
        <v>0</v>
      </c>
      <c r="W534" s="101">
        <f>Planning!W$194</f>
        <v>0</v>
      </c>
      <c r="X534" s="101">
        <f>Planning!X$194</f>
        <v>0</v>
      </c>
      <c r="Y534" s="101">
        <f>Planning!Y$194</f>
        <v>0</v>
      </c>
      <c r="Z534" s="101">
        <f>Planning!Z$194</f>
        <v>0</v>
      </c>
      <c r="AA534" s="101">
        <f>Planning!AA$194</f>
        <v>0</v>
      </c>
      <c r="AB534" s="101">
        <f>Planning!AB$194</f>
        <v>0</v>
      </c>
      <c r="AC534" s="101">
        <f>Planning!AC$194</f>
        <v>0</v>
      </c>
      <c r="AD534" s="101">
        <f>Planning!AD$194</f>
        <v>0</v>
      </c>
      <c r="AE534" s="100">
        <f>Planning!AE$194</f>
        <v>0</v>
      </c>
      <c r="AF534" s="101">
        <f>Planning!AF$194</f>
        <v>0</v>
      </c>
      <c r="AG534" s="101">
        <f>Planning!AG$194</f>
        <v>0</v>
      </c>
      <c r="AH534" s="101">
        <f>Planning!AH$194</f>
        <v>0</v>
      </c>
      <c r="AI534" s="101">
        <f>Planning!AI$194</f>
        <v>0</v>
      </c>
      <c r="AJ534" s="102">
        <f>Planning!AJ$194</f>
        <v>0</v>
      </c>
      <c r="AK534" s="101">
        <f>Planning!AK$194</f>
        <v>0</v>
      </c>
      <c r="AL534" s="101">
        <f>Planning!AL$194</f>
        <v>0</v>
      </c>
      <c r="AM534" s="101">
        <f>Planning!AM$194</f>
        <v>0</v>
      </c>
      <c r="AN534" s="101">
        <f>Planning!AN$194</f>
        <v>0</v>
      </c>
      <c r="AO534" s="101">
        <f>Planning!AO$194</f>
        <v>0</v>
      </c>
      <c r="AP534" s="101">
        <f>Planning!AP$194</f>
        <v>0</v>
      </c>
      <c r="AQ534" s="101">
        <f>Planning!AQ$194</f>
        <v>0</v>
      </c>
      <c r="AR534" s="101">
        <f>Planning!AR$194</f>
        <v>0</v>
      </c>
      <c r="AS534" s="101">
        <f>Planning!AS$194</f>
        <v>0</v>
      </c>
      <c r="AT534" s="101">
        <f>Planning!AT$194</f>
        <v>0</v>
      </c>
      <c r="AU534" s="100">
        <f>Planning!AU$194</f>
        <v>0</v>
      </c>
      <c r="AV534" s="101">
        <f>Planning!AV$194</f>
        <v>0</v>
      </c>
      <c r="AW534" s="101">
        <f>Planning!AW$194</f>
        <v>0</v>
      </c>
      <c r="AX534" s="101">
        <f>Planning!AX$194</f>
        <v>0</v>
      </c>
      <c r="AY534" s="101">
        <f>Planning!AY$194</f>
        <v>0</v>
      </c>
      <c r="AZ534" s="101">
        <f>Planning!AZ$194</f>
        <v>0</v>
      </c>
      <c r="BA534" s="101">
        <f>Planning!BA$194</f>
        <v>0</v>
      </c>
      <c r="BB534" s="102">
        <f>Planning!BB$194</f>
        <v>0</v>
      </c>
      <c r="BC534" s="85">
        <f>Planning!BC$194</f>
        <v>0</v>
      </c>
      <c r="BD534" s="107"/>
      <c r="BE534" s="435">
        <f>Planning!BE$194</f>
        <v>0</v>
      </c>
      <c r="BF534" s="436">
        <f>Planning!BF$194</f>
        <v>0</v>
      </c>
      <c r="BG534" s="91">
        <f>Planning!BG$194</f>
        <v>0</v>
      </c>
      <c r="BH534" s="92">
        <f>Planning!BH$194</f>
        <v>0</v>
      </c>
      <c r="BI534" s="93" t="str">
        <f>Planning!BI$194</f>
        <v/>
      </c>
      <c r="BJ534" s="94">
        <f>Planning!BJ$194</f>
        <v>0</v>
      </c>
      <c r="BL534" s="324">
        <f>Planning!BL$194</f>
        <v>0</v>
      </c>
      <c r="BM534" s="149">
        <f>Planning!BP$194</f>
        <v>0</v>
      </c>
      <c r="NL534" s="43" t="s">
        <v>63</v>
      </c>
      <c r="NM534" s="43"/>
    </row>
    <row r="535" spans="1:377" s="318" customFormat="1" ht="10.199999999999999" hidden="1" customHeight="1" x14ac:dyDescent="0.3">
      <c r="A535" s="25"/>
      <c r="B535" s="389"/>
      <c r="C535" s="447"/>
      <c r="D535" s="15"/>
      <c r="E535" s="411" t="str">
        <f>Planning!$E$10</f>
        <v>BRASSERIE</v>
      </c>
      <c r="F535" s="411"/>
      <c r="G535" s="132">
        <f>(COUNTIF(O529:BB559,Planning!$MV$3))/2</f>
        <v>0</v>
      </c>
      <c r="H535" s="399"/>
      <c r="I535" s="443">
        <f>Conges!$B$9</f>
        <v>44902</v>
      </c>
      <c r="J535" s="444"/>
      <c r="K535" s="444"/>
      <c r="L535" s="444"/>
      <c r="M535" s="444"/>
      <c r="N535" s="68" t="str">
        <f>Planning!N$229</f>
        <v/>
      </c>
      <c r="O535" s="103">
        <f>Planning!O$229</f>
        <v>0</v>
      </c>
      <c r="P535" s="104">
        <f>Planning!P$229</f>
        <v>0</v>
      </c>
      <c r="Q535" s="104">
        <f>Planning!Q$229</f>
        <v>0</v>
      </c>
      <c r="R535" s="104">
        <f>Planning!R$229</f>
        <v>0</v>
      </c>
      <c r="S535" s="104">
        <f>Planning!S$229</f>
        <v>0</v>
      </c>
      <c r="T535" s="104">
        <f>Planning!T$229</f>
        <v>0</v>
      </c>
      <c r="U535" s="104">
        <f>Planning!U$229</f>
        <v>0</v>
      </c>
      <c r="V535" s="105">
        <f>Planning!V$229</f>
        <v>0</v>
      </c>
      <c r="W535" s="104">
        <f>Planning!W$229</f>
        <v>0</v>
      </c>
      <c r="X535" s="104">
        <f>Planning!X$229</f>
        <v>0</v>
      </c>
      <c r="Y535" s="104">
        <f>Planning!Y$229</f>
        <v>0</v>
      </c>
      <c r="Z535" s="104">
        <f>Planning!Z$229</f>
        <v>0</v>
      </c>
      <c r="AA535" s="104">
        <f>Planning!AA$229</f>
        <v>0</v>
      </c>
      <c r="AB535" s="104">
        <f>Planning!AB$229</f>
        <v>0</v>
      </c>
      <c r="AC535" s="104">
        <f>Planning!AC$229</f>
        <v>0</v>
      </c>
      <c r="AD535" s="104">
        <f>Planning!AD$229</f>
        <v>0</v>
      </c>
      <c r="AE535" s="103">
        <f>Planning!AE$229</f>
        <v>0</v>
      </c>
      <c r="AF535" s="104">
        <f>Planning!AF$229</f>
        <v>0</v>
      </c>
      <c r="AG535" s="104">
        <f>Planning!AG$229</f>
        <v>0</v>
      </c>
      <c r="AH535" s="104">
        <f>Planning!AH$229</f>
        <v>0</v>
      </c>
      <c r="AI535" s="104">
        <f>Planning!AI$229</f>
        <v>0</v>
      </c>
      <c r="AJ535" s="105">
        <f>Planning!AJ$229</f>
        <v>0</v>
      </c>
      <c r="AK535" s="104">
        <f>Planning!AK$229</f>
        <v>0</v>
      </c>
      <c r="AL535" s="104">
        <f>Planning!AL$229</f>
        <v>0</v>
      </c>
      <c r="AM535" s="104">
        <f>Planning!AM$229</f>
        <v>0</v>
      </c>
      <c r="AN535" s="104">
        <f>Planning!AN$229</f>
        <v>0</v>
      </c>
      <c r="AO535" s="104">
        <f>Planning!AO$229</f>
        <v>0</v>
      </c>
      <c r="AP535" s="104">
        <f>Planning!AP$229</f>
        <v>0</v>
      </c>
      <c r="AQ535" s="104">
        <f>Planning!AQ$229</f>
        <v>0</v>
      </c>
      <c r="AR535" s="104">
        <f>Planning!AR$229</f>
        <v>0</v>
      </c>
      <c r="AS535" s="104">
        <f>Planning!AS$229</f>
        <v>0</v>
      </c>
      <c r="AT535" s="104">
        <f>Planning!AT$229</f>
        <v>0</v>
      </c>
      <c r="AU535" s="103">
        <f>Planning!AU$229</f>
        <v>0</v>
      </c>
      <c r="AV535" s="104">
        <f>Planning!AV$229</f>
        <v>0</v>
      </c>
      <c r="AW535" s="104">
        <f>Planning!AW$229</f>
        <v>0</v>
      </c>
      <c r="AX535" s="104">
        <f>Planning!AX$229</f>
        <v>0</v>
      </c>
      <c r="AY535" s="104">
        <f>Planning!AY$229</f>
        <v>0</v>
      </c>
      <c r="AZ535" s="104">
        <f>Planning!AZ$229</f>
        <v>0</v>
      </c>
      <c r="BA535" s="104">
        <f>Planning!BA$229</f>
        <v>0</v>
      </c>
      <c r="BB535" s="105">
        <f>Planning!BB$229</f>
        <v>0</v>
      </c>
      <c r="BC535" s="72">
        <f>Planning!BC$229</f>
        <v>0</v>
      </c>
      <c r="BD535" s="107"/>
      <c r="BE535" s="433">
        <f>Planning!BE$229</f>
        <v>0</v>
      </c>
      <c r="BF535" s="434">
        <f>Planning!BF$229</f>
        <v>0</v>
      </c>
      <c r="BG535" s="77">
        <f>Planning!BG$229</f>
        <v>0</v>
      </c>
      <c r="BH535" s="78">
        <f>Planning!BH$229</f>
        <v>0</v>
      </c>
      <c r="BI535" s="79" t="str">
        <f>Planning!BI$229</f>
        <v/>
      </c>
      <c r="BJ535" s="80">
        <f>Planning!BJ$229</f>
        <v>0</v>
      </c>
      <c r="BL535" s="323">
        <f>Planning!BL$229</f>
        <v>0</v>
      </c>
      <c r="BM535" s="150">
        <f>Planning!BP$229</f>
        <v>0</v>
      </c>
      <c r="NL535" s="43" t="s">
        <v>63</v>
      </c>
      <c r="NM535" s="43"/>
    </row>
    <row r="536" spans="1:377" s="318" customFormat="1" ht="10.199999999999999" hidden="1" customHeight="1" x14ac:dyDescent="0.3">
      <c r="A536" s="25"/>
      <c r="B536" s="389"/>
      <c r="C536" s="447"/>
      <c r="D536" s="15"/>
      <c r="E536" s="412" t="str">
        <f>Planning!$E$11</f>
        <v>MEP</v>
      </c>
      <c r="F536" s="412"/>
      <c r="G536" s="133">
        <f>(COUNTIF(O529:BB559,Planning!$MX$3))/2</f>
        <v>0</v>
      </c>
      <c r="H536" s="399"/>
      <c r="I536" s="445">
        <f>Conges!$B$10</f>
        <v>44903</v>
      </c>
      <c r="J536" s="446"/>
      <c r="K536" s="446"/>
      <c r="L536" s="446"/>
      <c r="M536" s="446"/>
      <c r="N536" s="81" t="str">
        <f>Planning!N$264</f>
        <v/>
      </c>
      <c r="O536" s="100">
        <f>Planning!O$264</f>
        <v>0</v>
      </c>
      <c r="P536" s="101">
        <f>Planning!P$264</f>
        <v>0</v>
      </c>
      <c r="Q536" s="101">
        <f>Planning!Q$264</f>
        <v>0</v>
      </c>
      <c r="R536" s="101">
        <f>Planning!R$264</f>
        <v>0</v>
      </c>
      <c r="S536" s="101">
        <f>Planning!S$264</f>
        <v>0</v>
      </c>
      <c r="T536" s="101">
        <f>Planning!T$264</f>
        <v>0</v>
      </c>
      <c r="U536" s="101">
        <f>Planning!U$264</f>
        <v>0</v>
      </c>
      <c r="V536" s="102">
        <f>Planning!V$264</f>
        <v>0</v>
      </c>
      <c r="W536" s="101">
        <f>Planning!W$264</f>
        <v>0</v>
      </c>
      <c r="X536" s="101">
        <f>Planning!X$264</f>
        <v>0</v>
      </c>
      <c r="Y536" s="101">
        <f>Planning!Y$264</f>
        <v>0</v>
      </c>
      <c r="Z536" s="101">
        <f>Planning!Z$264</f>
        <v>0</v>
      </c>
      <c r="AA536" s="101">
        <f>Planning!AA$264</f>
        <v>0</v>
      </c>
      <c r="AB536" s="101">
        <f>Planning!AB$264</f>
        <v>0</v>
      </c>
      <c r="AC536" s="101">
        <f>Planning!AC$264</f>
        <v>0</v>
      </c>
      <c r="AD536" s="101">
        <f>Planning!AD$264</f>
        <v>0</v>
      </c>
      <c r="AE536" s="100">
        <f>Planning!AE$264</f>
        <v>0</v>
      </c>
      <c r="AF536" s="101">
        <f>Planning!AF$264</f>
        <v>0</v>
      </c>
      <c r="AG536" s="101">
        <f>Planning!AG$264</f>
        <v>0</v>
      </c>
      <c r="AH536" s="101">
        <f>Planning!AH$264</f>
        <v>0</v>
      </c>
      <c r="AI536" s="101">
        <f>Planning!AI$264</f>
        <v>0</v>
      </c>
      <c r="AJ536" s="102">
        <f>Planning!AJ$264</f>
        <v>0</v>
      </c>
      <c r="AK536" s="101">
        <f>Planning!AK$264</f>
        <v>0</v>
      </c>
      <c r="AL536" s="101">
        <f>Planning!AL$264</f>
        <v>0</v>
      </c>
      <c r="AM536" s="101">
        <f>Planning!AM$264</f>
        <v>0</v>
      </c>
      <c r="AN536" s="101">
        <f>Planning!AN$264</f>
        <v>0</v>
      </c>
      <c r="AO536" s="101">
        <f>Planning!AO$264</f>
        <v>0</v>
      </c>
      <c r="AP536" s="101">
        <f>Planning!AP$264</f>
        <v>0</v>
      </c>
      <c r="AQ536" s="101">
        <f>Planning!AQ$264</f>
        <v>0</v>
      </c>
      <c r="AR536" s="101">
        <f>Planning!AR$264</f>
        <v>0</v>
      </c>
      <c r="AS536" s="101">
        <f>Planning!AS$264</f>
        <v>0</v>
      </c>
      <c r="AT536" s="101">
        <f>Planning!AT$264</f>
        <v>0</v>
      </c>
      <c r="AU536" s="100">
        <f>Planning!AU$264</f>
        <v>0</v>
      </c>
      <c r="AV536" s="101">
        <f>Planning!AV$264</f>
        <v>0</v>
      </c>
      <c r="AW536" s="101">
        <f>Planning!AW$264</f>
        <v>0</v>
      </c>
      <c r="AX536" s="101">
        <f>Planning!AX$264</f>
        <v>0</v>
      </c>
      <c r="AY536" s="101">
        <f>Planning!AY$264</f>
        <v>0</v>
      </c>
      <c r="AZ536" s="101">
        <f>Planning!AZ$264</f>
        <v>0</v>
      </c>
      <c r="BA536" s="101">
        <f>Planning!BA$264</f>
        <v>0</v>
      </c>
      <c r="BB536" s="102">
        <f>Planning!BB$264</f>
        <v>0</v>
      </c>
      <c r="BC536" s="85">
        <f>Planning!BC$264</f>
        <v>0</v>
      </c>
      <c r="BD536" s="107"/>
      <c r="BE536" s="435">
        <f>Planning!BE$264</f>
        <v>0</v>
      </c>
      <c r="BF536" s="436">
        <f>Planning!BF$264</f>
        <v>0</v>
      </c>
      <c r="BG536" s="91">
        <f>Planning!BG$264</f>
        <v>0</v>
      </c>
      <c r="BH536" s="92">
        <f>Planning!BH$264</f>
        <v>0</v>
      </c>
      <c r="BI536" s="93" t="str">
        <f>Planning!BI$264</f>
        <v/>
      </c>
      <c r="BJ536" s="94">
        <f>Planning!BJ$264</f>
        <v>0</v>
      </c>
      <c r="BL536" s="324">
        <f>Planning!BL$264</f>
        <v>0</v>
      </c>
      <c r="BM536" s="149">
        <f>Planning!BP$264</f>
        <v>0</v>
      </c>
      <c r="NL536" s="43" t="s">
        <v>63</v>
      </c>
      <c r="NM536" s="43"/>
    </row>
    <row r="537" spans="1:377" s="318" customFormat="1" ht="10.199999999999999" hidden="1" customHeight="1" x14ac:dyDescent="0.3">
      <c r="A537" s="25"/>
      <c r="B537" s="389"/>
      <c r="C537" s="447"/>
      <c r="D537" s="15"/>
      <c r="E537" s="407" t="str">
        <f>Planning!$E$12</f>
        <v>Renfort</v>
      </c>
      <c r="F537" s="407"/>
      <c r="G537" s="134">
        <f>(COUNTIF(O529:BB559,Planning!$MZ$3))/2</f>
        <v>0</v>
      </c>
      <c r="H537" s="399"/>
      <c r="I537" s="443">
        <f>Conges!$B$11</f>
        <v>44904</v>
      </c>
      <c r="J537" s="444"/>
      <c r="K537" s="444"/>
      <c r="L537" s="444"/>
      <c r="M537" s="444"/>
      <c r="N537" s="68" t="str">
        <f>Planning!N$299</f>
        <v/>
      </c>
      <c r="O537" s="103">
        <f>Planning!O$299</f>
        <v>0</v>
      </c>
      <c r="P537" s="104">
        <f>Planning!P$299</f>
        <v>0</v>
      </c>
      <c r="Q537" s="104">
        <f>Planning!Q$299</f>
        <v>0</v>
      </c>
      <c r="R537" s="104">
        <f>Planning!R$299</f>
        <v>0</v>
      </c>
      <c r="S537" s="104">
        <f>Planning!S$299</f>
        <v>0</v>
      </c>
      <c r="T537" s="104">
        <f>Planning!T$299</f>
        <v>0</v>
      </c>
      <c r="U537" s="104">
        <f>Planning!U$299</f>
        <v>0</v>
      </c>
      <c r="V537" s="105">
        <f>Planning!V$299</f>
        <v>0</v>
      </c>
      <c r="W537" s="104">
        <f>Planning!W$299</f>
        <v>0</v>
      </c>
      <c r="X537" s="104">
        <f>Planning!X$299</f>
        <v>0</v>
      </c>
      <c r="Y537" s="104">
        <f>Planning!Y$299</f>
        <v>0</v>
      </c>
      <c r="Z537" s="104">
        <f>Planning!Z$299</f>
        <v>0</v>
      </c>
      <c r="AA537" s="104">
        <f>Planning!AA$299</f>
        <v>0</v>
      </c>
      <c r="AB537" s="104">
        <f>Planning!AB$299</f>
        <v>0</v>
      </c>
      <c r="AC537" s="104">
        <f>Planning!AC$299</f>
        <v>0</v>
      </c>
      <c r="AD537" s="104">
        <f>Planning!AD$299</f>
        <v>0</v>
      </c>
      <c r="AE537" s="103">
        <f>Planning!AE$299</f>
        <v>0</v>
      </c>
      <c r="AF537" s="104">
        <f>Planning!AF$299</f>
        <v>0</v>
      </c>
      <c r="AG537" s="104">
        <f>Planning!AG$299</f>
        <v>0</v>
      </c>
      <c r="AH537" s="104">
        <f>Planning!AH$299</f>
        <v>0</v>
      </c>
      <c r="AI537" s="104">
        <f>Planning!AI$299</f>
        <v>0</v>
      </c>
      <c r="AJ537" s="105">
        <f>Planning!AJ$299</f>
        <v>0</v>
      </c>
      <c r="AK537" s="104">
        <f>Planning!AK$299</f>
        <v>0</v>
      </c>
      <c r="AL537" s="104">
        <f>Planning!AL$299</f>
        <v>0</v>
      </c>
      <c r="AM537" s="104">
        <f>Planning!AM$299</f>
        <v>0</v>
      </c>
      <c r="AN537" s="104">
        <f>Planning!AN$299</f>
        <v>0</v>
      </c>
      <c r="AO537" s="104">
        <f>Planning!AO$299</f>
        <v>0</v>
      </c>
      <c r="AP537" s="104">
        <f>Planning!AP$299</f>
        <v>0</v>
      </c>
      <c r="AQ537" s="104">
        <f>Planning!AQ$299</f>
        <v>0</v>
      </c>
      <c r="AR537" s="104">
        <f>Planning!AR$299</f>
        <v>0</v>
      </c>
      <c r="AS537" s="104">
        <f>Planning!AS$299</f>
        <v>0</v>
      </c>
      <c r="AT537" s="104">
        <f>Planning!AT$299</f>
        <v>0</v>
      </c>
      <c r="AU537" s="103">
        <f>Planning!AU$299</f>
        <v>0</v>
      </c>
      <c r="AV537" s="104">
        <f>Planning!AV$299</f>
        <v>0</v>
      </c>
      <c r="AW537" s="104">
        <f>Planning!AW$299</f>
        <v>0</v>
      </c>
      <c r="AX537" s="104">
        <f>Planning!AX$299</f>
        <v>0</v>
      </c>
      <c r="AY537" s="104">
        <f>Planning!AY$299</f>
        <v>0</v>
      </c>
      <c r="AZ537" s="104">
        <f>Planning!AZ$299</f>
        <v>0</v>
      </c>
      <c r="BA537" s="104">
        <f>Planning!BA$299</f>
        <v>0</v>
      </c>
      <c r="BB537" s="105">
        <f>Planning!BB$299</f>
        <v>0</v>
      </c>
      <c r="BC537" s="72">
        <f>Planning!BC$299</f>
        <v>0</v>
      </c>
      <c r="BD537" s="107"/>
      <c r="BE537" s="433">
        <f>Planning!BE$299</f>
        <v>0</v>
      </c>
      <c r="BF537" s="434">
        <f>Planning!BF$299</f>
        <v>0</v>
      </c>
      <c r="BG537" s="77">
        <f>Planning!BG$299</f>
        <v>0</v>
      </c>
      <c r="BH537" s="78">
        <f>Planning!BH$299</f>
        <v>0</v>
      </c>
      <c r="BI537" s="79" t="str">
        <f>Planning!BI$299</f>
        <v/>
      </c>
      <c r="BJ537" s="80">
        <f>Planning!BJ$299</f>
        <v>0</v>
      </c>
      <c r="BL537" s="323">
        <f>Planning!BL$299</f>
        <v>0</v>
      </c>
      <c r="BM537" s="150">
        <f>Planning!BP$299</f>
        <v>0</v>
      </c>
      <c r="NL537" s="43" t="s">
        <v>63</v>
      </c>
      <c r="NM537" s="43"/>
    </row>
    <row r="538" spans="1:377" s="318" customFormat="1" ht="10.199999999999999" hidden="1" customHeight="1" x14ac:dyDescent="0.3">
      <c r="A538" s="25"/>
      <c r="B538" s="389"/>
      <c r="C538" s="447"/>
      <c r="D538" s="15"/>
      <c r="E538" s="414" t="str">
        <f>Planning!$E$13</f>
        <v>CHEF</v>
      </c>
      <c r="F538" s="414"/>
      <c r="G538" s="135">
        <f>(COUNTIF(O529:BB559,Planning!$NB$3))/2</f>
        <v>0</v>
      </c>
      <c r="H538" s="399"/>
      <c r="I538" s="445">
        <f>Conges!$B$12</f>
        <v>44905</v>
      </c>
      <c r="J538" s="446"/>
      <c r="K538" s="446"/>
      <c r="L538" s="446"/>
      <c r="M538" s="446"/>
      <c r="N538" s="81" t="str">
        <f>Planning!N$334</f>
        <v/>
      </c>
      <c r="O538" s="100">
        <f>Planning!O$334</f>
        <v>0</v>
      </c>
      <c r="P538" s="101">
        <f>Planning!P$334</f>
        <v>0</v>
      </c>
      <c r="Q538" s="101">
        <f>Planning!Q$334</f>
        <v>0</v>
      </c>
      <c r="R538" s="101">
        <f>Planning!R$334</f>
        <v>0</v>
      </c>
      <c r="S538" s="101">
        <f>Planning!S$334</f>
        <v>0</v>
      </c>
      <c r="T538" s="101">
        <f>Planning!T$334</f>
        <v>0</v>
      </c>
      <c r="U538" s="101">
        <f>Planning!U$334</f>
        <v>0</v>
      </c>
      <c r="V538" s="102">
        <f>Planning!V$334</f>
        <v>0</v>
      </c>
      <c r="W538" s="101">
        <f>Planning!W$334</f>
        <v>0</v>
      </c>
      <c r="X538" s="101">
        <f>Planning!X$334</f>
        <v>0</v>
      </c>
      <c r="Y538" s="101">
        <f>Planning!Y$334</f>
        <v>0</v>
      </c>
      <c r="Z538" s="101">
        <f>Planning!Z$334</f>
        <v>0</v>
      </c>
      <c r="AA538" s="101">
        <f>Planning!AA$334</f>
        <v>0</v>
      </c>
      <c r="AB538" s="101">
        <f>Planning!AB$334</f>
        <v>0</v>
      </c>
      <c r="AC538" s="101">
        <f>Planning!AC$334</f>
        <v>0</v>
      </c>
      <c r="AD538" s="101">
        <f>Planning!AD$334</f>
        <v>0</v>
      </c>
      <c r="AE538" s="100">
        <f>Planning!AE$334</f>
        <v>0</v>
      </c>
      <c r="AF538" s="101">
        <f>Planning!AF$334</f>
        <v>0</v>
      </c>
      <c r="AG538" s="101">
        <f>Planning!AG$334</f>
        <v>0</v>
      </c>
      <c r="AH538" s="101">
        <f>Planning!AH$334</f>
        <v>0</v>
      </c>
      <c r="AI538" s="101">
        <f>Planning!AI$334</f>
        <v>0</v>
      </c>
      <c r="AJ538" s="102">
        <f>Planning!AJ$334</f>
        <v>0</v>
      </c>
      <c r="AK538" s="101">
        <f>Planning!AK$334</f>
        <v>0</v>
      </c>
      <c r="AL538" s="101">
        <f>Planning!AL$334</f>
        <v>0</v>
      </c>
      <c r="AM538" s="101">
        <f>Planning!AM$334</f>
        <v>0</v>
      </c>
      <c r="AN538" s="101">
        <f>Planning!AN$334</f>
        <v>0</v>
      </c>
      <c r="AO538" s="101">
        <f>Planning!AO$334</f>
        <v>0</v>
      </c>
      <c r="AP538" s="101">
        <f>Planning!AP$334</f>
        <v>0</v>
      </c>
      <c r="AQ538" s="101">
        <f>Planning!AQ$334</f>
        <v>0</v>
      </c>
      <c r="AR538" s="101">
        <f>Planning!AR$334</f>
        <v>0</v>
      </c>
      <c r="AS538" s="101">
        <f>Planning!AS$334</f>
        <v>0</v>
      </c>
      <c r="AT538" s="101">
        <f>Planning!AT$334</f>
        <v>0</v>
      </c>
      <c r="AU538" s="100">
        <f>Planning!AU$334</f>
        <v>0</v>
      </c>
      <c r="AV538" s="101">
        <f>Planning!AV$334</f>
        <v>0</v>
      </c>
      <c r="AW538" s="101">
        <f>Planning!AW$334</f>
        <v>0</v>
      </c>
      <c r="AX538" s="101">
        <f>Planning!AX$334</f>
        <v>0</v>
      </c>
      <c r="AY538" s="101">
        <f>Planning!AY$334</f>
        <v>0</v>
      </c>
      <c r="AZ538" s="101">
        <f>Planning!AZ$334</f>
        <v>0</v>
      </c>
      <c r="BA538" s="101">
        <f>Planning!BA$334</f>
        <v>0</v>
      </c>
      <c r="BB538" s="102">
        <f>Planning!BB$334</f>
        <v>0</v>
      </c>
      <c r="BC538" s="85">
        <f>Planning!BC$334</f>
        <v>0</v>
      </c>
      <c r="BD538" s="107"/>
      <c r="BE538" s="435">
        <f>Planning!BE$334</f>
        <v>0</v>
      </c>
      <c r="BF538" s="436">
        <f>Planning!BF$334</f>
        <v>0</v>
      </c>
      <c r="BG538" s="91">
        <f>Planning!BG$334</f>
        <v>0</v>
      </c>
      <c r="BH538" s="92">
        <f>Planning!BH$334</f>
        <v>0</v>
      </c>
      <c r="BI538" s="93" t="str">
        <f>Planning!BI$334</f>
        <v/>
      </c>
      <c r="BJ538" s="94">
        <f>Planning!BJ$334</f>
        <v>0</v>
      </c>
      <c r="BL538" s="324">
        <f>Planning!BL$334</f>
        <v>0</v>
      </c>
      <c r="BM538" s="149">
        <f>Planning!BP$334</f>
        <v>0</v>
      </c>
      <c r="NL538" s="43" t="s">
        <v>63</v>
      </c>
      <c r="NM538" s="43"/>
    </row>
    <row r="539" spans="1:377" s="318" customFormat="1" ht="10.199999999999999" hidden="1" customHeight="1" x14ac:dyDescent="0.3">
      <c r="A539" s="25"/>
      <c r="B539" s="389"/>
      <c r="C539" s="447"/>
      <c r="D539" s="15"/>
      <c r="E539" s="413" t="str">
        <f>Planning!$E$14</f>
        <v>MENAGE</v>
      </c>
      <c r="F539" s="413"/>
      <c r="G539" s="136">
        <f>(COUNTIF(O529:BB559,Planning!$ND$3))/2</f>
        <v>0</v>
      </c>
      <c r="H539" s="399"/>
      <c r="I539" s="443">
        <f>Conges!$B$13</f>
        <v>44906</v>
      </c>
      <c r="J539" s="444"/>
      <c r="K539" s="444"/>
      <c r="L539" s="444"/>
      <c r="M539" s="444"/>
      <c r="N539" s="68" t="str">
        <f>Planning!N$369</f>
        <v/>
      </c>
      <c r="O539" s="103">
        <f>Planning!O$369</f>
        <v>0</v>
      </c>
      <c r="P539" s="104">
        <f>Planning!P$369</f>
        <v>0</v>
      </c>
      <c r="Q539" s="104">
        <f>Planning!Q$369</f>
        <v>0</v>
      </c>
      <c r="R539" s="104">
        <f>Planning!R$369</f>
        <v>0</v>
      </c>
      <c r="S539" s="104">
        <f>Planning!S$369</f>
        <v>0</v>
      </c>
      <c r="T539" s="104">
        <f>Planning!T$369</f>
        <v>0</v>
      </c>
      <c r="U539" s="104">
        <f>Planning!U$369</f>
        <v>0</v>
      </c>
      <c r="V539" s="105">
        <f>Planning!V$369</f>
        <v>0</v>
      </c>
      <c r="W539" s="104">
        <f>Planning!W$369</f>
        <v>0</v>
      </c>
      <c r="X539" s="104">
        <f>Planning!X$369</f>
        <v>0</v>
      </c>
      <c r="Y539" s="104">
        <f>Planning!Y$369</f>
        <v>0</v>
      </c>
      <c r="Z539" s="104">
        <f>Planning!Z$369</f>
        <v>0</v>
      </c>
      <c r="AA539" s="104">
        <f>Planning!AA$369</f>
        <v>0</v>
      </c>
      <c r="AB539" s="104">
        <f>Planning!AB$369</f>
        <v>0</v>
      </c>
      <c r="AC539" s="104">
        <f>Planning!AC$369</f>
        <v>0</v>
      </c>
      <c r="AD539" s="104">
        <f>Planning!AD$369</f>
        <v>0</v>
      </c>
      <c r="AE539" s="103">
        <f>Planning!AE$369</f>
        <v>0</v>
      </c>
      <c r="AF539" s="104">
        <f>Planning!AF$369</f>
        <v>0</v>
      </c>
      <c r="AG539" s="104">
        <f>Planning!AG$369</f>
        <v>0</v>
      </c>
      <c r="AH539" s="104">
        <f>Planning!AH$369</f>
        <v>0</v>
      </c>
      <c r="AI539" s="104">
        <f>Planning!AI$369</f>
        <v>0</v>
      </c>
      <c r="AJ539" s="105">
        <f>Planning!AJ$369</f>
        <v>0</v>
      </c>
      <c r="AK539" s="104">
        <f>Planning!AK$369</f>
        <v>0</v>
      </c>
      <c r="AL539" s="104">
        <f>Planning!AL$369</f>
        <v>0</v>
      </c>
      <c r="AM539" s="104">
        <f>Planning!AM$369</f>
        <v>0</v>
      </c>
      <c r="AN539" s="104">
        <f>Planning!AN$369</f>
        <v>0</v>
      </c>
      <c r="AO539" s="104">
        <f>Planning!AO$369</f>
        <v>0</v>
      </c>
      <c r="AP539" s="104">
        <f>Planning!AP$369</f>
        <v>0</v>
      </c>
      <c r="AQ539" s="104">
        <f>Planning!AQ$369</f>
        <v>0</v>
      </c>
      <c r="AR539" s="104">
        <f>Planning!AR$369</f>
        <v>0</v>
      </c>
      <c r="AS539" s="104">
        <f>Planning!AS$369</f>
        <v>0</v>
      </c>
      <c r="AT539" s="104">
        <f>Planning!AT$369</f>
        <v>0</v>
      </c>
      <c r="AU539" s="103">
        <f>Planning!AU$369</f>
        <v>0</v>
      </c>
      <c r="AV539" s="104">
        <f>Planning!AV$369</f>
        <v>0</v>
      </c>
      <c r="AW539" s="104">
        <f>Planning!AW$369</f>
        <v>0</v>
      </c>
      <c r="AX539" s="104">
        <f>Planning!AX$369</f>
        <v>0</v>
      </c>
      <c r="AY539" s="104">
        <f>Planning!AY$369</f>
        <v>0</v>
      </c>
      <c r="AZ539" s="104">
        <f>Planning!AZ$369</f>
        <v>0</v>
      </c>
      <c r="BA539" s="104">
        <f>Planning!BA$369</f>
        <v>0</v>
      </c>
      <c r="BB539" s="105">
        <f>Planning!BB$369</f>
        <v>0</v>
      </c>
      <c r="BC539" s="72">
        <f>Planning!BC$369</f>
        <v>0</v>
      </c>
      <c r="BD539" s="107"/>
      <c r="BE539" s="433">
        <f>Planning!BE$369</f>
        <v>0</v>
      </c>
      <c r="BF539" s="434">
        <f>Planning!BF$369</f>
        <v>0</v>
      </c>
      <c r="BG539" s="77">
        <f>Planning!BG$369</f>
        <v>0</v>
      </c>
      <c r="BH539" s="78">
        <f>Planning!BH$369</f>
        <v>0</v>
      </c>
      <c r="BI539" s="79" t="str">
        <f>Planning!BI$369</f>
        <v/>
      </c>
      <c r="BJ539" s="80">
        <f>Planning!BJ$369</f>
        <v>0</v>
      </c>
      <c r="BL539" s="323">
        <f>Planning!BL$369</f>
        <v>0</v>
      </c>
      <c r="BM539" s="150">
        <f>Planning!BP$369</f>
        <v>0</v>
      </c>
      <c r="NL539" s="43" t="s">
        <v>63</v>
      </c>
      <c r="NM539" s="43"/>
    </row>
    <row r="540" spans="1:377" s="318" customFormat="1" ht="10.199999999999999" hidden="1" customHeight="1" x14ac:dyDescent="0.3">
      <c r="A540" s="25"/>
      <c r="B540" s="389"/>
      <c r="C540" s="447"/>
      <c r="D540" s="15"/>
      <c r="E540" s="396">
        <f>Planning!$E$15</f>
        <v>0</v>
      </c>
      <c r="F540" s="396"/>
      <c r="G540" s="137">
        <f>(COUNTIF(O529:BB559,Planning!$NF$3))/2</f>
        <v>0</v>
      </c>
      <c r="H540" s="399"/>
      <c r="I540" s="445">
        <f>Conges!$B$14</f>
        <v>44907</v>
      </c>
      <c r="J540" s="446"/>
      <c r="K540" s="446"/>
      <c r="L540" s="446"/>
      <c r="M540" s="446"/>
      <c r="N540" s="81" t="str">
        <f>Planning!N$404</f>
        <v/>
      </c>
      <c r="O540" s="100">
        <f>Planning!O$404</f>
        <v>0</v>
      </c>
      <c r="P540" s="101">
        <f>Planning!P$404</f>
        <v>0</v>
      </c>
      <c r="Q540" s="101">
        <f>Planning!Q$404</f>
        <v>0</v>
      </c>
      <c r="R540" s="101">
        <f>Planning!R$404</f>
        <v>0</v>
      </c>
      <c r="S540" s="101">
        <f>Planning!S$404</f>
        <v>0</v>
      </c>
      <c r="T540" s="101">
        <f>Planning!T$404</f>
        <v>0</v>
      </c>
      <c r="U540" s="101">
        <f>Planning!U$404</f>
        <v>0</v>
      </c>
      <c r="V540" s="102">
        <f>Planning!V$404</f>
        <v>0</v>
      </c>
      <c r="W540" s="101">
        <f>Planning!W$404</f>
        <v>0</v>
      </c>
      <c r="X540" s="101">
        <f>Planning!X$404</f>
        <v>0</v>
      </c>
      <c r="Y540" s="101">
        <f>Planning!Y$404</f>
        <v>0</v>
      </c>
      <c r="Z540" s="101">
        <f>Planning!Z$404</f>
        <v>0</v>
      </c>
      <c r="AA540" s="101">
        <f>Planning!AA$404</f>
        <v>0</v>
      </c>
      <c r="AB540" s="101">
        <f>Planning!AB$404</f>
        <v>0</v>
      </c>
      <c r="AC540" s="101">
        <f>Planning!AC$404</f>
        <v>0</v>
      </c>
      <c r="AD540" s="101">
        <f>Planning!AD$404</f>
        <v>0</v>
      </c>
      <c r="AE540" s="100">
        <f>Planning!AE$404</f>
        <v>0</v>
      </c>
      <c r="AF540" s="101">
        <f>Planning!AF$404</f>
        <v>0</v>
      </c>
      <c r="AG540" s="101">
        <f>Planning!AG$404</f>
        <v>0</v>
      </c>
      <c r="AH540" s="101">
        <f>Planning!AH$404</f>
        <v>0</v>
      </c>
      <c r="AI540" s="101">
        <f>Planning!AI$404</f>
        <v>0</v>
      </c>
      <c r="AJ540" s="102">
        <f>Planning!AJ$404</f>
        <v>0</v>
      </c>
      <c r="AK540" s="101">
        <f>Planning!AK$404</f>
        <v>0</v>
      </c>
      <c r="AL540" s="101">
        <f>Planning!AL$404</f>
        <v>0</v>
      </c>
      <c r="AM540" s="101">
        <f>Planning!AM$404</f>
        <v>0</v>
      </c>
      <c r="AN540" s="101">
        <f>Planning!AN$404</f>
        <v>0</v>
      </c>
      <c r="AO540" s="101">
        <f>Planning!AO$404</f>
        <v>0</v>
      </c>
      <c r="AP540" s="101">
        <f>Planning!AP$404</f>
        <v>0</v>
      </c>
      <c r="AQ540" s="101">
        <f>Planning!AQ$404</f>
        <v>0</v>
      </c>
      <c r="AR540" s="101">
        <f>Planning!AR$404</f>
        <v>0</v>
      </c>
      <c r="AS540" s="101">
        <f>Planning!AS$404</f>
        <v>0</v>
      </c>
      <c r="AT540" s="101">
        <f>Planning!AT$404</f>
        <v>0</v>
      </c>
      <c r="AU540" s="100">
        <f>Planning!AU$404</f>
        <v>0</v>
      </c>
      <c r="AV540" s="101">
        <f>Planning!AV$404</f>
        <v>0</v>
      </c>
      <c r="AW540" s="101">
        <f>Planning!AW$404</f>
        <v>0</v>
      </c>
      <c r="AX540" s="101">
        <f>Planning!AX$404</f>
        <v>0</v>
      </c>
      <c r="AY540" s="101">
        <f>Planning!AY$404</f>
        <v>0</v>
      </c>
      <c r="AZ540" s="101">
        <f>Planning!AZ$404</f>
        <v>0</v>
      </c>
      <c r="BA540" s="101">
        <f>Planning!BA$404</f>
        <v>0</v>
      </c>
      <c r="BB540" s="102">
        <f>Planning!BB$404</f>
        <v>0</v>
      </c>
      <c r="BC540" s="85">
        <f>Planning!BC$404</f>
        <v>0</v>
      </c>
      <c r="BD540" s="107"/>
      <c r="BE540" s="435">
        <f>Planning!BE$404</f>
        <v>0</v>
      </c>
      <c r="BF540" s="436">
        <f>Planning!BF$404</f>
        <v>0</v>
      </c>
      <c r="BG540" s="91">
        <f>Planning!BG$404</f>
        <v>0</v>
      </c>
      <c r="BH540" s="92">
        <f>Planning!BH$404</f>
        <v>0</v>
      </c>
      <c r="BI540" s="93" t="str">
        <f>Planning!BI$404</f>
        <v/>
      </c>
      <c r="BJ540" s="94">
        <f>Planning!BJ$404</f>
        <v>0</v>
      </c>
      <c r="BL540" s="324">
        <f>Planning!BL$404</f>
        <v>0</v>
      </c>
      <c r="BM540" s="149">
        <f>Planning!BP$404</f>
        <v>0</v>
      </c>
      <c r="NL540" s="43" t="s">
        <v>63</v>
      </c>
      <c r="NM540" s="43"/>
    </row>
    <row r="541" spans="1:377" s="318" customFormat="1" ht="10.199999999999999" hidden="1" customHeight="1" x14ac:dyDescent="0.3">
      <c r="A541" s="25"/>
      <c r="B541" s="389"/>
      <c r="C541" s="447"/>
      <c r="D541" s="15"/>
      <c r="E541" s="361"/>
      <c r="F541" s="361"/>
      <c r="G541" s="141">
        <f>(COUNTIF(O529:BB559,Planning!$NH$3))/2</f>
        <v>0</v>
      </c>
      <c r="H541" s="399"/>
      <c r="I541" s="443">
        <f>Conges!$B$15</f>
        <v>44908</v>
      </c>
      <c r="J541" s="444"/>
      <c r="K541" s="444"/>
      <c r="L541" s="444"/>
      <c r="M541" s="444"/>
      <c r="N541" s="68" t="str">
        <f>Planning!N$439</f>
        <v/>
      </c>
      <c r="O541" s="103">
        <f>Planning!O$439</f>
        <v>0</v>
      </c>
      <c r="P541" s="104">
        <f>Planning!P$439</f>
        <v>0</v>
      </c>
      <c r="Q541" s="104">
        <f>Planning!Q$439</f>
        <v>0</v>
      </c>
      <c r="R541" s="104">
        <f>Planning!R$439</f>
        <v>0</v>
      </c>
      <c r="S541" s="104">
        <f>Planning!S$439</f>
        <v>0</v>
      </c>
      <c r="T541" s="104">
        <f>Planning!T$439</f>
        <v>0</v>
      </c>
      <c r="U541" s="104">
        <f>Planning!U$439</f>
        <v>0</v>
      </c>
      <c r="V541" s="105">
        <f>Planning!V$439</f>
        <v>0</v>
      </c>
      <c r="W541" s="103">
        <f>Planning!W$439</f>
        <v>0</v>
      </c>
      <c r="X541" s="104">
        <f>Planning!X$439</f>
        <v>0</v>
      </c>
      <c r="Y541" s="104">
        <f>Planning!Y$439</f>
        <v>0</v>
      </c>
      <c r="Z541" s="104">
        <f>Planning!Z$439</f>
        <v>0</v>
      </c>
      <c r="AA541" s="104">
        <f>Planning!AA$439</f>
        <v>0</v>
      </c>
      <c r="AB541" s="104">
        <f>Planning!AB$439</f>
        <v>0</v>
      </c>
      <c r="AC541" s="104">
        <f>Planning!AC$439</f>
        <v>0</v>
      </c>
      <c r="AD541" s="105">
        <f>Planning!AD$439</f>
        <v>0</v>
      </c>
      <c r="AE541" s="103">
        <f>Planning!AE$439</f>
        <v>0</v>
      </c>
      <c r="AF541" s="104">
        <f>Planning!AF$439</f>
        <v>0</v>
      </c>
      <c r="AG541" s="104">
        <f>Planning!AG$439</f>
        <v>0</v>
      </c>
      <c r="AH541" s="104">
        <f>Planning!AH$439</f>
        <v>0</v>
      </c>
      <c r="AI541" s="104">
        <f>Planning!AI$439</f>
        <v>0</v>
      </c>
      <c r="AJ541" s="105">
        <f>Planning!AJ$439</f>
        <v>0</v>
      </c>
      <c r="AK541" s="103">
        <f>Planning!AK$439</f>
        <v>0</v>
      </c>
      <c r="AL541" s="104">
        <f>Planning!AL$439</f>
        <v>0</v>
      </c>
      <c r="AM541" s="104">
        <f>Planning!AM$439</f>
        <v>0</v>
      </c>
      <c r="AN541" s="104">
        <f>Planning!AN$439</f>
        <v>0</v>
      </c>
      <c r="AO541" s="104">
        <f>Planning!AO$439</f>
        <v>0</v>
      </c>
      <c r="AP541" s="104">
        <f>Planning!AP$439</f>
        <v>0</v>
      </c>
      <c r="AQ541" s="104">
        <f>Planning!AQ$439</f>
        <v>0</v>
      </c>
      <c r="AR541" s="104">
        <f>Planning!AR$439</f>
        <v>0</v>
      </c>
      <c r="AS541" s="104">
        <f>Planning!AS$439</f>
        <v>0</v>
      </c>
      <c r="AT541" s="105">
        <f>Planning!AT$439</f>
        <v>0</v>
      </c>
      <c r="AU541" s="103">
        <f>Planning!AU$439</f>
        <v>0</v>
      </c>
      <c r="AV541" s="104">
        <f>Planning!AV$439</f>
        <v>0</v>
      </c>
      <c r="AW541" s="104">
        <f>Planning!AW$439</f>
        <v>0</v>
      </c>
      <c r="AX541" s="104">
        <f>Planning!AX$439</f>
        <v>0</v>
      </c>
      <c r="AY541" s="104">
        <f>Planning!AY$439</f>
        <v>0</v>
      </c>
      <c r="AZ541" s="104">
        <f>Planning!AZ$439</f>
        <v>0</v>
      </c>
      <c r="BA541" s="104">
        <f>Planning!BA$439</f>
        <v>0</v>
      </c>
      <c r="BB541" s="105">
        <f>Planning!BB$439</f>
        <v>0</v>
      </c>
      <c r="BC541" s="72">
        <f>Planning!BC$439</f>
        <v>0</v>
      </c>
      <c r="BD541" s="107"/>
      <c r="BE541" s="433">
        <f>Planning!BE$439</f>
        <v>0</v>
      </c>
      <c r="BF541" s="434">
        <f>Planning!BF$439</f>
        <v>0</v>
      </c>
      <c r="BG541" s="77">
        <f>Planning!BG$439</f>
        <v>0</v>
      </c>
      <c r="BH541" s="78">
        <f>Planning!BH$439</f>
        <v>0</v>
      </c>
      <c r="BI541" s="79" t="str">
        <f>Planning!BI$439</f>
        <v/>
      </c>
      <c r="BJ541" s="80">
        <f>Planning!BJ$439</f>
        <v>0</v>
      </c>
      <c r="BL541" s="323">
        <f>Planning!BL$439</f>
        <v>0</v>
      </c>
      <c r="BM541" s="150">
        <f>Planning!BP$439</f>
        <v>0</v>
      </c>
      <c r="NL541" s="43" t="s">
        <v>63</v>
      </c>
      <c r="NM541" s="43"/>
    </row>
    <row r="542" spans="1:377" s="318" customFormat="1" ht="10.199999999999999" hidden="1" customHeight="1" x14ac:dyDescent="0.3">
      <c r="A542" s="25"/>
      <c r="B542" s="389"/>
      <c r="C542" s="447"/>
      <c r="D542" s="15"/>
      <c r="E542" s="426"/>
      <c r="F542" s="426"/>
      <c r="G542" s="142">
        <f>(COUNTIF(O529:BB559,Planning!$NJ$3))/2</f>
        <v>0</v>
      </c>
      <c r="H542" s="399"/>
      <c r="I542" s="445">
        <f>Conges!$B$16</f>
        <v>44909</v>
      </c>
      <c r="J542" s="446"/>
      <c r="K542" s="446"/>
      <c r="L542" s="446"/>
      <c r="M542" s="446"/>
      <c r="N542" s="81" t="str">
        <f>Planning!N$474</f>
        <v/>
      </c>
      <c r="O542" s="100">
        <f>Planning!O$474</f>
        <v>0</v>
      </c>
      <c r="P542" s="101">
        <f>Planning!P$474</f>
        <v>0</v>
      </c>
      <c r="Q542" s="101">
        <f>Planning!Q$474</f>
        <v>0</v>
      </c>
      <c r="R542" s="101">
        <f>Planning!R$474</f>
        <v>0</v>
      </c>
      <c r="S542" s="101">
        <f>Planning!S$474</f>
        <v>0</v>
      </c>
      <c r="T542" s="101">
        <f>Planning!T$474</f>
        <v>0</v>
      </c>
      <c r="U542" s="101">
        <f>Planning!U$474</f>
        <v>0</v>
      </c>
      <c r="V542" s="102">
        <f>Planning!V$474</f>
        <v>0</v>
      </c>
      <c r="W542" s="100">
        <f>Planning!W$474</f>
        <v>0</v>
      </c>
      <c r="X542" s="101">
        <f>Planning!X$474</f>
        <v>0</v>
      </c>
      <c r="Y542" s="101">
        <f>Planning!Y$474</f>
        <v>0</v>
      </c>
      <c r="Z542" s="101">
        <f>Planning!Z$474</f>
        <v>0</v>
      </c>
      <c r="AA542" s="101">
        <f>Planning!AA$474</f>
        <v>0</v>
      </c>
      <c r="AB542" s="101">
        <f>Planning!AB$474</f>
        <v>0</v>
      </c>
      <c r="AC542" s="101">
        <f>Planning!AC$474</f>
        <v>0</v>
      </c>
      <c r="AD542" s="102">
        <f>Planning!AD$474</f>
        <v>0</v>
      </c>
      <c r="AE542" s="100">
        <f>Planning!AE$474</f>
        <v>0</v>
      </c>
      <c r="AF542" s="101">
        <f>Planning!AF$474</f>
        <v>0</v>
      </c>
      <c r="AG542" s="101">
        <f>Planning!AG$474</f>
        <v>0</v>
      </c>
      <c r="AH542" s="101">
        <f>Planning!AH$474</f>
        <v>0</v>
      </c>
      <c r="AI542" s="101">
        <f>Planning!AI$474</f>
        <v>0</v>
      </c>
      <c r="AJ542" s="102">
        <f>Planning!AJ$474</f>
        <v>0</v>
      </c>
      <c r="AK542" s="100">
        <f>Planning!AK$474</f>
        <v>0</v>
      </c>
      <c r="AL542" s="101">
        <f>Planning!AL$474</f>
        <v>0</v>
      </c>
      <c r="AM542" s="101">
        <f>Planning!AM$474</f>
        <v>0</v>
      </c>
      <c r="AN542" s="101">
        <f>Planning!AN$474</f>
        <v>0</v>
      </c>
      <c r="AO542" s="101">
        <f>Planning!AO$474</f>
        <v>0</v>
      </c>
      <c r="AP542" s="101">
        <f>Planning!AP$474</f>
        <v>0</v>
      </c>
      <c r="AQ542" s="101">
        <f>Planning!AQ$474</f>
        <v>0</v>
      </c>
      <c r="AR542" s="101">
        <f>Planning!AR$474</f>
        <v>0</v>
      </c>
      <c r="AS542" s="101">
        <f>Planning!AS$474</f>
        <v>0</v>
      </c>
      <c r="AT542" s="102">
        <f>Planning!AT$474</f>
        <v>0</v>
      </c>
      <c r="AU542" s="100">
        <f>Planning!AU$474</f>
        <v>0</v>
      </c>
      <c r="AV542" s="101">
        <f>Planning!AV$474</f>
        <v>0</v>
      </c>
      <c r="AW542" s="101">
        <f>Planning!AW$474</f>
        <v>0</v>
      </c>
      <c r="AX542" s="101">
        <f>Planning!AX$474</f>
        <v>0</v>
      </c>
      <c r="AY542" s="101">
        <f>Planning!AY$474</f>
        <v>0</v>
      </c>
      <c r="AZ542" s="101">
        <f>Planning!AZ$474</f>
        <v>0</v>
      </c>
      <c r="BA542" s="101">
        <f>Planning!BA$474</f>
        <v>0</v>
      </c>
      <c r="BB542" s="102">
        <f>Planning!BB$474</f>
        <v>0</v>
      </c>
      <c r="BC542" s="85">
        <f>Planning!BC$474</f>
        <v>0</v>
      </c>
      <c r="BD542" s="107"/>
      <c r="BE542" s="435">
        <f>Planning!BE$474</f>
        <v>0</v>
      </c>
      <c r="BF542" s="436">
        <f>Planning!BF$474</f>
        <v>0</v>
      </c>
      <c r="BG542" s="91">
        <f>Planning!BG$474</f>
        <v>0</v>
      </c>
      <c r="BH542" s="92">
        <f>Planning!BH$474</f>
        <v>0</v>
      </c>
      <c r="BI542" s="93" t="str">
        <f>Planning!BI$474</f>
        <v/>
      </c>
      <c r="BJ542" s="94">
        <f>Planning!BJ$474</f>
        <v>0</v>
      </c>
      <c r="BL542" s="324">
        <f>Planning!BL$474</f>
        <v>0</v>
      </c>
      <c r="BM542" s="149">
        <f>Planning!BP$474</f>
        <v>0</v>
      </c>
      <c r="NL542" s="43" t="s">
        <v>63</v>
      </c>
      <c r="NM542" s="43"/>
    </row>
    <row r="543" spans="1:377" s="318" customFormat="1" ht="10.199999999999999" hidden="1" customHeight="1" x14ac:dyDescent="0.3">
      <c r="A543" s="25"/>
      <c r="B543" s="389"/>
      <c r="C543" s="447"/>
      <c r="D543" s="15"/>
      <c r="E543" s="379" t="str">
        <f>Planning!$E$18</f>
        <v>H sans Renfort</v>
      </c>
      <c r="F543" s="379"/>
      <c r="G543" s="138">
        <f>SUM(G534:G542)-G537</f>
        <v>0</v>
      </c>
      <c r="H543" s="399"/>
      <c r="I543" s="443">
        <f>Conges!$B$17</f>
        <v>44910</v>
      </c>
      <c r="J543" s="444"/>
      <c r="K543" s="444"/>
      <c r="L543" s="444"/>
      <c r="M543" s="444"/>
      <c r="N543" s="68" t="str">
        <f>Planning!N$509</f>
        <v/>
      </c>
      <c r="O543" s="103">
        <f>Planning!O$509</f>
        <v>0</v>
      </c>
      <c r="P543" s="104">
        <f>Planning!P$509</f>
        <v>0</v>
      </c>
      <c r="Q543" s="104">
        <f>Planning!Q$509</f>
        <v>0</v>
      </c>
      <c r="R543" s="104">
        <f>Planning!R$509</f>
        <v>0</v>
      </c>
      <c r="S543" s="104">
        <f>Planning!S$509</f>
        <v>0</v>
      </c>
      <c r="T543" s="104">
        <f>Planning!T$509</f>
        <v>0</v>
      </c>
      <c r="U543" s="104">
        <f>Planning!U$509</f>
        <v>0</v>
      </c>
      <c r="V543" s="105">
        <f>Planning!V$509</f>
        <v>0</v>
      </c>
      <c r="W543" s="103">
        <f>Planning!W$509</f>
        <v>0</v>
      </c>
      <c r="X543" s="104">
        <f>Planning!X$509</f>
        <v>0</v>
      </c>
      <c r="Y543" s="104">
        <f>Planning!Y$509</f>
        <v>0</v>
      </c>
      <c r="Z543" s="104">
        <f>Planning!Z$509</f>
        <v>0</v>
      </c>
      <c r="AA543" s="104">
        <f>Planning!AA$509</f>
        <v>0</v>
      </c>
      <c r="AB543" s="104">
        <f>Planning!AB$509</f>
        <v>0</v>
      </c>
      <c r="AC543" s="104">
        <f>Planning!AC$509</f>
        <v>0</v>
      </c>
      <c r="AD543" s="105">
        <f>Planning!AD$509</f>
        <v>0</v>
      </c>
      <c r="AE543" s="103">
        <f>Planning!AE$509</f>
        <v>0</v>
      </c>
      <c r="AF543" s="104">
        <f>Planning!AF$509</f>
        <v>0</v>
      </c>
      <c r="AG543" s="104">
        <f>Planning!AG$509</f>
        <v>0</v>
      </c>
      <c r="AH543" s="104">
        <f>Planning!AH$509</f>
        <v>0</v>
      </c>
      <c r="AI543" s="104">
        <f>Planning!AI$509</f>
        <v>0</v>
      </c>
      <c r="AJ543" s="105">
        <f>Planning!AJ$509</f>
        <v>0</v>
      </c>
      <c r="AK543" s="103">
        <f>Planning!AK$509</f>
        <v>0</v>
      </c>
      <c r="AL543" s="104">
        <f>Planning!AL$509</f>
        <v>0</v>
      </c>
      <c r="AM543" s="104">
        <f>Planning!AM$509</f>
        <v>0</v>
      </c>
      <c r="AN543" s="104">
        <f>Planning!AN$509</f>
        <v>0</v>
      </c>
      <c r="AO543" s="104">
        <f>Planning!AO$509</f>
        <v>0</v>
      </c>
      <c r="AP543" s="104">
        <f>Planning!AP$509</f>
        <v>0</v>
      </c>
      <c r="AQ543" s="104">
        <f>Planning!AQ$509</f>
        <v>0</v>
      </c>
      <c r="AR543" s="104">
        <f>Planning!AR$509</f>
        <v>0</v>
      </c>
      <c r="AS543" s="104">
        <f>Planning!AS$509</f>
        <v>0</v>
      </c>
      <c r="AT543" s="105">
        <f>Planning!AT$509</f>
        <v>0</v>
      </c>
      <c r="AU543" s="103">
        <f>Planning!AU$509</f>
        <v>0</v>
      </c>
      <c r="AV543" s="104">
        <f>Planning!AV$509</f>
        <v>0</v>
      </c>
      <c r="AW543" s="104">
        <f>Planning!AW$509</f>
        <v>0</v>
      </c>
      <c r="AX543" s="104">
        <f>Planning!AX$509</f>
        <v>0</v>
      </c>
      <c r="AY543" s="104">
        <f>Planning!AY$509</f>
        <v>0</v>
      </c>
      <c r="AZ543" s="104">
        <f>Planning!AZ$509</f>
        <v>0</v>
      </c>
      <c r="BA543" s="104">
        <f>Planning!BA$509</f>
        <v>0</v>
      </c>
      <c r="BB543" s="105">
        <f>Planning!BB$509</f>
        <v>0</v>
      </c>
      <c r="BC543" s="72">
        <f>Planning!BC$509</f>
        <v>0</v>
      </c>
      <c r="BD543" s="107"/>
      <c r="BE543" s="433">
        <f>Planning!BE$509</f>
        <v>0</v>
      </c>
      <c r="BF543" s="434">
        <f>Planning!BF$509</f>
        <v>0</v>
      </c>
      <c r="BG543" s="77">
        <f>Planning!BG$509</f>
        <v>0</v>
      </c>
      <c r="BH543" s="78">
        <f>Planning!BH$509</f>
        <v>0</v>
      </c>
      <c r="BI543" s="79" t="str">
        <f>Planning!BI$509</f>
        <v/>
      </c>
      <c r="BJ543" s="80">
        <f>Planning!BJ$509</f>
        <v>0</v>
      </c>
      <c r="BL543" s="323">
        <f>Planning!BL$509</f>
        <v>0</v>
      </c>
      <c r="BM543" s="150">
        <f>Planning!BP$509</f>
        <v>0</v>
      </c>
      <c r="NL543" s="43" t="s">
        <v>63</v>
      </c>
      <c r="NM543" s="43"/>
    </row>
    <row r="544" spans="1:377" s="318" customFormat="1" ht="10.199999999999999" hidden="1" customHeight="1" x14ac:dyDescent="0.3">
      <c r="A544" s="25"/>
      <c r="B544" s="389"/>
      <c r="C544" s="447"/>
      <c r="D544" s="15"/>
      <c r="E544" s="379" t="str">
        <f>Planning!$E$19</f>
        <v>H avec Renfort</v>
      </c>
      <c r="F544" s="379"/>
      <c r="G544" s="138">
        <f>SUM(G534:G542)</f>
        <v>0</v>
      </c>
      <c r="H544" s="399"/>
      <c r="I544" s="445">
        <f>Conges!$B$18</f>
        <v>44911</v>
      </c>
      <c r="J544" s="446"/>
      <c r="K544" s="446"/>
      <c r="L544" s="446"/>
      <c r="M544" s="446"/>
      <c r="N544" s="81" t="str">
        <f>Planning!N$544</f>
        <v/>
      </c>
      <c r="O544" s="100">
        <f>Planning!O$544</f>
        <v>0</v>
      </c>
      <c r="P544" s="101">
        <f>Planning!P$544</f>
        <v>0</v>
      </c>
      <c r="Q544" s="101">
        <f>Planning!Q$544</f>
        <v>0</v>
      </c>
      <c r="R544" s="101">
        <f>Planning!R$544</f>
        <v>0</v>
      </c>
      <c r="S544" s="101">
        <f>Planning!S$544</f>
        <v>0</v>
      </c>
      <c r="T544" s="101">
        <f>Planning!T$544</f>
        <v>0</v>
      </c>
      <c r="U544" s="101">
        <f>Planning!U$544</f>
        <v>0</v>
      </c>
      <c r="V544" s="102">
        <f>Planning!V$544</f>
        <v>0</v>
      </c>
      <c r="W544" s="100">
        <f>Planning!W$544</f>
        <v>0</v>
      </c>
      <c r="X544" s="101">
        <f>Planning!X$544</f>
        <v>0</v>
      </c>
      <c r="Y544" s="101">
        <f>Planning!Y$544</f>
        <v>0</v>
      </c>
      <c r="Z544" s="101">
        <f>Planning!Z$544</f>
        <v>0</v>
      </c>
      <c r="AA544" s="101">
        <f>Planning!AA$544</f>
        <v>0</v>
      </c>
      <c r="AB544" s="101">
        <f>Planning!AB$544</f>
        <v>0</v>
      </c>
      <c r="AC544" s="101">
        <f>Planning!AC$544</f>
        <v>0</v>
      </c>
      <c r="AD544" s="102">
        <f>Planning!AD$544</f>
        <v>0</v>
      </c>
      <c r="AE544" s="100">
        <f>Planning!AE$544</f>
        <v>0</v>
      </c>
      <c r="AF544" s="101">
        <f>Planning!AF$544</f>
        <v>0</v>
      </c>
      <c r="AG544" s="101">
        <f>Planning!AG$544</f>
        <v>0</v>
      </c>
      <c r="AH544" s="101">
        <f>Planning!AH$544</f>
        <v>0</v>
      </c>
      <c r="AI544" s="101">
        <f>Planning!AI$544</f>
        <v>0</v>
      </c>
      <c r="AJ544" s="102">
        <f>Planning!AJ$544</f>
        <v>0</v>
      </c>
      <c r="AK544" s="100">
        <f>Planning!AK$544</f>
        <v>0</v>
      </c>
      <c r="AL544" s="101">
        <f>Planning!AL$544</f>
        <v>0</v>
      </c>
      <c r="AM544" s="101">
        <f>Planning!AM$544</f>
        <v>0</v>
      </c>
      <c r="AN544" s="101">
        <f>Planning!AN$544</f>
        <v>0</v>
      </c>
      <c r="AO544" s="101">
        <f>Planning!AO$544</f>
        <v>0</v>
      </c>
      <c r="AP544" s="101">
        <f>Planning!AP$544</f>
        <v>0</v>
      </c>
      <c r="AQ544" s="101">
        <f>Planning!AQ$544</f>
        <v>0</v>
      </c>
      <c r="AR544" s="101">
        <f>Planning!AR$544</f>
        <v>0</v>
      </c>
      <c r="AS544" s="101">
        <f>Planning!AS$544</f>
        <v>0</v>
      </c>
      <c r="AT544" s="102">
        <f>Planning!AT$544</f>
        <v>0</v>
      </c>
      <c r="AU544" s="100">
        <f>Planning!AU$544</f>
        <v>0</v>
      </c>
      <c r="AV544" s="101">
        <f>Planning!AV$544</f>
        <v>0</v>
      </c>
      <c r="AW544" s="101">
        <f>Planning!AW$544</f>
        <v>0</v>
      </c>
      <c r="AX544" s="101">
        <f>Planning!AX$544</f>
        <v>0</v>
      </c>
      <c r="AY544" s="101">
        <f>Planning!AY$544</f>
        <v>0</v>
      </c>
      <c r="AZ544" s="101">
        <f>Planning!AZ$544</f>
        <v>0</v>
      </c>
      <c r="BA544" s="101">
        <f>Planning!BA$544</f>
        <v>0</v>
      </c>
      <c r="BB544" s="102">
        <f>Planning!BB$544</f>
        <v>0</v>
      </c>
      <c r="BC544" s="85">
        <f>Planning!BC$544</f>
        <v>0</v>
      </c>
      <c r="BD544" s="107"/>
      <c r="BE544" s="435">
        <f>Planning!BE$544</f>
        <v>0</v>
      </c>
      <c r="BF544" s="436">
        <f>Planning!BF$544</f>
        <v>0</v>
      </c>
      <c r="BG544" s="91">
        <f>Planning!BG$544</f>
        <v>0</v>
      </c>
      <c r="BH544" s="92">
        <f>Planning!BH$544</f>
        <v>0</v>
      </c>
      <c r="BI544" s="93" t="str">
        <f>Planning!BI$544</f>
        <v/>
      </c>
      <c r="BJ544" s="94">
        <f>Planning!BJ$544</f>
        <v>0</v>
      </c>
      <c r="BL544" s="324">
        <f>Planning!BL$544</f>
        <v>0</v>
      </c>
      <c r="BM544" s="149">
        <f>Planning!BP$544</f>
        <v>0</v>
      </c>
      <c r="NL544" s="43" t="s">
        <v>63</v>
      </c>
      <c r="NM544" s="43"/>
    </row>
    <row r="545" spans="1:377" s="318" customFormat="1" ht="10.199999999999999" hidden="1" customHeight="1" x14ac:dyDescent="0.3">
      <c r="A545" s="25"/>
      <c r="B545" s="389"/>
      <c r="C545" s="447"/>
      <c r="D545" s="15"/>
      <c r="E545" s="106"/>
      <c r="F545" s="106"/>
      <c r="G545" s="106"/>
      <c r="H545" s="399"/>
      <c r="I545" s="443">
        <f>Conges!$B$19</f>
        <v>44912</v>
      </c>
      <c r="J545" s="444"/>
      <c r="K545" s="444"/>
      <c r="L545" s="444"/>
      <c r="M545" s="444"/>
      <c r="N545" s="68" t="str">
        <f>Planning!N$579</f>
        <v/>
      </c>
      <c r="O545" s="103">
        <f>Planning!O$579</f>
        <v>0</v>
      </c>
      <c r="P545" s="104">
        <f>Planning!P$579</f>
        <v>0</v>
      </c>
      <c r="Q545" s="104">
        <f>Planning!Q$579</f>
        <v>0</v>
      </c>
      <c r="R545" s="104">
        <f>Planning!R$579</f>
        <v>0</v>
      </c>
      <c r="S545" s="104">
        <f>Planning!S$579</f>
        <v>0</v>
      </c>
      <c r="T545" s="104">
        <f>Planning!T$579</f>
        <v>0</v>
      </c>
      <c r="U545" s="104">
        <f>Planning!U$579</f>
        <v>0</v>
      </c>
      <c r="V545" s="105">
        <f>Planning!V$579</f>
        <v>0</v>
      </c>
      <c r="W545" s="103">
        <f>Planning!W$579</f>
        <v>0</v>
      </c>
      <c r="X545" s="104">
        <f>Planning!X$579</f>
        <v>0</v>
      </c>
      <c r="Y545" s="104">
        <f>Planning!Y$579</f>
        <v>0</v>
      </c>
      <c r="Z545" s="104">
        <f>Planning!Z$579</f>
        <v>0</v>
      </c>
      <c r="AA545" s="104">
        <f>Planning!AA$579</f>
        <v>0</v>
      </c>
      <c r="AB545" s="104">
        <f>Planning!AB$579</f>
        <v>0</v>
      </c>
      <c r="AC545" s="104">
        <f>Planning!AC$579</f>
        <v>0</v>
      </c>
      <c r="AD545" s="105">
        <f>Planning!AD$579</f>
        <v>0</v>
      </c>
      <c r="AE545" s="103">
        <f>Planning!AE$579</f>
        <v>0</v>
      </c>
      <c r="AF545" s="104">
        <f>Planning!AF$579</f>
        <v>0</v>
      </c>
      <c r="AG545" s="104">
        <f>Planning!AG$579</f>
        <v>0</v>
      </c>
      <c r="AH545" s="104">
        <f>Planning!AH$579</f>
        <v>0</v>
      </c>
      <c r="AI545" s="104">
        <f>Planning!AI$579</f>
        <v>0</v>
      </c>
      <c r="AJ545" s="105">
        <f>Planning!AJ$579</f>
        <v>0</v>
      </c>
      <c r="AK545" s="103">
        <f>Planning!AK$579</f>
        <v>0</v>
      </c>
      <c r="AL545" s="104">
        <f>Planning!AL$579</f>
        <v>0</v>
      </c>
      <c r="AM545" s="104">
        <f>Planning!AM$579</f>
        <v>0</v>
      </c>
      <c r="AN545" s="104">
        <f>Planning!AN$579</f>
        <v>0</v>
      </c>
      <c r="AO545" s="104">
        <f>Planning!AO$579</f>
        <v>0</v>
      </c>
      <c r="AP545" s="104">
        <f>Planning!AP$579</f>
        <v>0</v>
      </c>
      <c r="AQ545" s="104">
        <f>Planning!AQ$579</f>
        <v>0</v>
      </c>
      <c r="AR545" s="104">
        <f>Planning!AR$579</f>
        <v>0</v>
      </c>
      <c r="AS545" s="104">
        <f>Planning!AS$579</f>
        <v>0</v>
      </c>
      <c r="AT545" s="105">
        <f>Planning!AT$579</f>
        <v>0</v>
      </c>
      <c r="AU545" s="103">
        <f>Planning!AU$579</f>
        <v>0</v>
      </c>
      <c r="AV545" s="104">
        <f>Planning!AV$579</f>
        <v>0</v>
      </c>
      <c r="AW545" s="104">
        <f>Planning!AW$579</f>
        <v>0</v>
      </c>
      <c r="AX545" s="104">
        <f>Planning!AX$579</f>
        <v>0</v>
      </c>
      <c r="AY545" s="104">
        <f>Planning!AY$579</f>
        <v>0</v>
      </c>
      <c r="AZ545" s="104">
        <f>Planning!AZ$579</f>
        <v>0</v>
      </c>
      <c r="BA545" s="104">
        <f>Planning!BA$579</f>
        <v>0</v>
      </c>
      <c r="BB545" s="105">
        <f>Planning!BB$579</f>
        <v>0</v>
      </c>
      <c r="BC545" s="72">
        <f>Planning!BC$579</f>
        <v>0</v>
      </c>
      <c r="BD545" s="107"/>
      <c r="BE545" s="433">
        <f>Planning!BE$579</f>
        <v>0</v>
      </c>
      <c r="BF545" s="434">
        <f>Planning!BF$579</f>
        <v>0</v>
      </c>
      <c r="BG545" s="77">
        <f>Planning!BG$579</f>
        <v>0</v>
      </c>
      <c r="BH545" s="78">
        <f>Planning!BH$579</f>
        <v>0</v>
      </c>
      <c r="BI545" s="79" t="str">
        <f>Planning!BI$579</f>
        <v/>
      </c>
      <c r="BJ545" s="80">
        <f>Planning!BJ$579</f>
        <v>0</v>
      </c>
      <c r="BL545" s="323">
        <f>Planning!BL$579</f>
        <v>0</v>
      </c>
      <c r="BM545" s="150">
        <f>Planning!BP$579</f>
        <v>0</v>
      </c>
      <c r="NL545" s="43" t="s">
        <v>63</v>
      </c>
      <c r="NM545" s="43"/>
    </row>
    <row r="546" spans="1:377" s="318" customFormat="1" ht="10.199999999999999" hidden="1" customHeight="1" x14ac:dyDescent="0.3">
      <c r="A546" s="25"/>
      <c r="B546" s="389"/>
      <c r="C546" s="447"/>
      <c r="D546" s="15"/>
      <c r="E546" s="106"/>
      <c r="F546" s="106"/>
      <c r="G546" s="106"/>
      <c r="H546" s="399"/>
      <c r="I546" s="445">
        <f>Conges!$B$20</f>
        <v>44913</v>
      </c>
      <c r="J546" s="446"/>
      <c r="K546" s="446"/>
      <c r="L546" s="446"/>
      <c r="M546" s="446"/>
      <c r="N546" s="81" t="str">
        <f>Planning!N$614</f>
        <v/>
      </c>
      <c r="O546" s="100">
        <f>Planning!O$614</f>
        <v>0</v>
      </c>
      <c r="P546" s="101">
        <f>Planning!P$614</f>
        <v>0</v>
      </c>
      <c r="Q546" s="101">
        <f>Planning!Q$614</f>
        <v>0</v>
      </c>
      <c r="R546" s="101">
        <f>Planning!R$614</f>
        <v>0</v>
      </c>
      <c r="S546" s="101">
        <f>Planning!S$614</f>
        <v>0</v>
      </c>
      <c r="T546" s="101">
        <f>Planning!T$614</f>
        <v>0</v>
      </c>
      <c r="U546" s="101">
        <f>Planning!U$614</f>
        <v>0</v>
      </c>
      <c r="V546" s="102">
        <f>Planning!V$614</f>
        <v>0</v>
      </c>
      <c r="W546" s="100">
        <f>Planning!W$614</f>
        <v>0</v>
      </c>
      <c r="X546" s="101">
        <f>Planning!X$614</f>
        <v>0</v>
      </c>
      <c r="Y546" s="101">
        <f>Planning!Y$614</f>
        <v>0</v>
      </c>
      <c r="Z546" s="101">
        <f>Planning!Z$614</f>
        <v>0</v>
      </c>
      <c r="AA546" s="101">
        <f>Planning!AA$614</f>
        <v>0</v>
      </c>
      <c r="AB546" s="101">
        <f>Planning!AB$614</f>
        <v>0</v>
      </c>
      <c r="AC546" s="101">
        <f>Planning!AC$614</f>
        <v>0</v>
      </c>
      <c r="AD546" s="102">
        <f>Planning!AD$614</f>
        <v>0</v>
      </c>
      <c r="AE546" s="100">
        <f>Planning!AE$614</f>
        <v>0</v>
      </c>
      <c r="AF546" s="101">
        <f>Planning!AF$614</f>
        <v>0</v>
      </c>
      <c r="AG546" s="101">
        <f>Planning!AG$614</f>
        <v>0</v>
      </c>
      <c r="AH546" s="101">
        <f>Planning!AH$614</f>
        <v>0</v>
      </c>
      <c r="AI546" s="101">
        <f>Planning!AI$614</f>
        <v>0</v>
      </c>
      <c r="AJ546" s="102">
        <f>Planning!AJ$614</f>
        <v>0</v>
      </c>
      <c r="AK546" s="100">
        <f>Planning!AK$614</f>
        <v>0</v>
      </c>
      <c r="AL546" s="101">
        <f>Planning!AL$614</f>
        <v>0</v>
      </c>
      <c r="AM546" s="101">
        <f>Planning!AM$614</f>
        <v>0</v>
      </c>
      <c r="AN546" s="101">
        <f>Planning!AN$614</f>
        <v>0</v>
      </c>
      <c r="AO546" s="101">
        <f>Planning!AO$614</f>
        <v>0</v>
      </c>
      <c r="AP546" s="101">
        <f>Planning!AP$614</f>
        <v>0</v>
      </c>
      <c r="AQ546" s="101">
        <f>Planning!AQ$614</f>
        <v>0</v>
      </c>
      <c r="AR546" s="101">
        <f>Planning!AR$614</f>
        <v>0</v>
      </c>
      <c r="AS546" s="101">
        <f>Planning!AS$614</f>
        <v>0</v>
      </c>
      <c r="AT546" s="102">
        <f>Planning!AT$614</f>
        <v>0</v>
      </c>
      <c r="AU546" s="100">
        <f>Planning!AU$614</f>
        <v>0</v>
      </c>
      <c r="AV546" s="101">
        <f>Planning!AV$614</f>
        <v>0</v>
      </c>
      <c r="AW546" s="101">
        <f>Planning!AW$614</f>
        <v>0</v>
      </c>
      <c r="AX546" s="101">
        <f>Planning!AX$614</f>
        <v>0</v>
      </c>
      <c r="AY546" s="101">
        <f>Planning!AY$614</f>
        <v>0</v>
      </c>
      <c r="AZ546" s="101">
        <f>Planning!AZ$614</f>
        <v>0</v>
      </c>
      <c r="BA546" s="101">
        <f>Planning!BA$614</f>
        <v>0</v>
      </c>
      <c r="BB546" s="102">
        <f>Planning!BB$614</f>
        <v>0</v>
      </c>
      <c r="BC546" s="85">
        <f>Planning!BC$614</f>
        <v>0</v>
      </c>
      <c r="BD546" s="107"/>
      <c r="BE546" s="435">
        <f>Planning!BE$614</f>
        <v>0</v>
      </c>
      <c r="BF546" s="436">
        <f>Planning!BF$614</f>
        <v>0</v>
      </c>
      <c r="BG546" s="91">
        <f>Planning!BG$614</f>
        <v>0</v>
      </c>
      <c r="BH546" s="92">
        <f>Planning!BH$614</f>
        <v>0</v>
      </c>
      <c r="BI546" s="93" t="str">
        <f>Planning!BI$614</f>
        <v/>
      </c>
      <c r="BJ546" s="94">
        <f>Planning!BJ$614</f>
        <v>0</v>
      </c>
      <c r="BL546" s="324">
        <f>Planning!BL$614</f>
        <v>0</v>
      </c>
      <c r="BM546" s="149">
        <f>Planning!BP$614</f>
        <v>0</v>
      </c>
      <c r="NL546" s="43" t="s">
        <v>63</v>
      </c>
      <c r="NM546" s="43"/>
    </row>
    <row r="547" spans="1:377" s="318" customFormat="1" ht="10.199999999999999" hidden="1" customHeight="1" x14ac:dyDescent="0.3">
      <c r="A547" s="25"/>
      <c r="B547" s="389"/>
      <c r="C547" s="447"/>
      <c r="D547" s="15"/>
      <c r="E547" s="106"/>
      <c r="F547" s="106"/>
      <c r="G547" s="106"/>
      <c r="H547" s="399"/>
      <c r="I547" s="443">
        <f>Conges!$B$21</f>
        <v>44914</v>
      </c>
      <c r="J547" s="444"/>
      <c r="K547" s="444"/>
      <c r="L547" s="444"/>
      <c r="M547" s="444"/>
      <c r="N547" s="68" t="str">
        <f>Planning!N$649</f>
        <v/>
      </c>
      <c r="O547" s="103">
        <f>Planning!O$649</f>
        <v>0</v>
      </c>
      <c r="P547" s="104">
        <f>Planning!P$649</f>
        <v>0</v>
      </c>
      <c r="Q547" s="104">
        <f>Planning!Q$649</f>
        <v>0</v>
      </c>
      <c r="R547" s="104">
        <f>Planning!R$649</f>
        <v>0</v>
      </c>
      <c r="S547" s="104">
        <f>Planning!S$649</f>
        <v>0</v>
      </c>
      <c r="T547" s="104">
        <f>Planning!T$649</f>
        <v>0</v>
      </c>
      <c r="U547" s="104">
        <f>Planning!U$649</f>
        <v>0</v>
      </c>
      <c r="V547" s="105">
        <f>Planning!V$649</f>
        <v>0</v>
      </c>
      <c r="W547" s="103">
        <f>Planning!W$649</f>
        <v>0</v>
      </c>
      <c r="X547" s="104">
        <f>Planning!X$649</f>
        <v>0</v>
      </c>
      <c r="Y547" s="104">
        <f>Planning!Y$649</f>
        <v>0</v>
      </c>
      <c r="Z547" s="104">
        <f>Planning!Z$649</f>
        <v>0</v>
      </c>
      <c r="AA547" s="104">
        <f>Planning!AA$649</f>
        <v>0</v>
      </c>
      <c r="AB547" s="104">
        <f>Planning!AB$649</f>
        <v>0</v>
      </c>
      <c r="AC547" s="104">
        <f>Planning!AC$649</f>
        <v>0</v>
      </c>
      <c r="AD547" s="105">
        <f>Planning!AD$649</f>
        <v>0</v>
      </c>
      <c r="AE547" s="103">
        <f>Planning!AE$649</f>
        <v>0</v>
      </c>
      <c r="AF547" s="104">
        <f>Planning!AF$649</f>
        <v>0</v>
      </c>
      <c r="AG547" s="104">
        <f>Planning!AG$649</f>
        <v>0</v>
      </c>
      <c r="AH547" s="104">
        <f>Planning!AH$649</f>
        <v>0</v>
      </c>
      <c r="AI547" s="104">
        <f>Planning!AI$649</f>
        <v>0</v>
      </c>
      <c r="AJ547" s="105">
        <f>Planning!AJ$649</f>
        <v>0</v>
      </c>
      <c r="AK547" s="103">
        <f>Planning!AK$649</f>
        <v>0</v>
      </c>
      <c r="AL547" s="104">
        <f>Planning!AL$649</f>
        <v>0</v>
      </c>
      <c r="AM547" s="104">
        <f>Planning!AM$649</f>
        <v>0</v>
      </c>
      <c r="AN547" s="104">
        <f>Planning!AN$649</f>
        <v>0</v>
      </c>
      <c r="AO547" s="104">
        <f>Planning!AO$649</f>
        <v>0</v>
      </c>
      <c r="AP547" s="104">
        <f>Planning!AP$649</f>
        <v>0</v>
      </c>
      <c r="AQ547" s="104">
        <f>Planning!AQ$649</f>
        <v>0</v>
      </c>
      <c r="AR547" s="104">
        <f>Planning!AR$649</f>
        <v>0</v>
      </c>
      <c r="AS547" s="104">
        <f>Planning!AS$649</f>
        <v>0</v>
      </c>
      <c r="AT547" s="105">
        <f>Planning!AT$649</f>
        <v>0</v>
      </c>
      <c r="AU547" s="103">
        <f>Planning!AU$649</f>
        <v>0</v>
      </c>
      <c r="AV547" s="104">
        <f>Planning!AV$649</f>
        <v>0</v>
      </c>
      <c r="AW547" s="104">
        <f>Planning!AW$649</f>
        <v>0</v>
      </c>
      <c r="AX547" s="104">
        <f>Planning!AX$649</f>
        <v>0</v>
      </c>
      <c r="AY547" s="104">
        <f>Planning!AY$649</f>
        <v>0</v>
      </c>
      <c r="AZ547" s="104">
        <f>Planning!AZ$649</f>
        <v>0</v>
      </c>
      <c r="BA547" s="104">
        <f>Planning!BA$649</f>
        <v>0</v>
      </c>
      <c r="BB547" s="105">
        <f>Planning!BB$649</f>
        <v>0</v>
      </c>
      <c r="BC547" s="72">
        <f>Planning!BC$649</f>
        <v>0</v>
      </c>
      <c r="BD547" s="107"/>
      <c r="BE547" s="433">
        <f>Planning!BE$649</f>
        <v>0</v>
      </c>
      <c r="BF547" s="434">
        <f>Planning!BF$649</f>
        <v>0</v>
      </c>
      <c r="BG547" s="77">
        <f>Planning!BG$649</f>
        <v>0</v>
      </c>
      <c r="BH547" s="78">
        <f>Planning!BH$649</f>
        <v>0</v>
      </c>
      <c r="BI547" s="79" t="str">
        <f>Planning!BI$649</f>
        <v/>
      </c>
      <c r="BJ547" s="80">
        <f>Planning!BJ$649</f>
        <v>0</v>
      </c>
      <c r="BL547" s="323">
        <f>Planning!BL$649</f>
        <v>0</v>
      </c>
      <c r="BM547" s="150">
        <f>Planning!BP$649</f>
        <v>0</v>
      </c>
      <c r="NL547" s="43" t="s">
        <v>63</v>
      </c>
      <c r="NM547" s="43"/>
    </row>
    <row r="548" spans="1:377" s="318" customFormat="1" ht="10.199999999999999" hidden="1" customHeight="1" x14ac:dyDescent="0.3">
      <c r="A548" s="25"/>
      <c r="B548" s="389"/>
      <c r="C548" s="447"/>
      <c r="D548" s="15"/>
      <c r="E548" s="106"/>
      <c r="F548" s="106"/>
      <c r="G548" s="106"/>
      <c r="H548" s="399"/>
      <c r="I548" s="445">
        <f>Conges!$B$22</f>
        <v>44915</v>
      </c>
      <c r="J548" s="446"/>
      <c r="K548" s="446"/>
      <c r="L548" s="446"/>
      <c r="M548" s="446"/>
      <c r="N548" s="81" t="str">
        <f>Planning!N$684</f>
        <v/>
      </c>
      <c r="O548" s="100">
        <f>Planning!O$684</f>
        <v>0</v>
      </c>
      <c r="P548" s="101">
        <f>Planning!P$684</f>
        <v>0</v>
      </c>
      <c r="Q548" s="101">
        <f>Planning!Q$684</f>
        <v>0</v>
      </c>
      <c r="R548" s="101">
        <f>Planning!R$684</f>
        <v>0</v>
      </c>
      <c r="S548" s="101">
        <f>Planning!S$684</f>
        <v>0</v>
      </c>
      <c r="T548" s="101">
        <f>Planning!T$684</f>
        <v>0</v>
      </c>
      <c r="U548" s="101">
        <f>Planning!U$684</f>
        <v>0</v>
      </c>
      <c r="V548" s="102">
        <f>Planning!V$684</f>
        <v>0</v>
      </c>
      <c r="W548" s="100">
        <f>Planning!W$684</f>
        <v>0</v>
      </c>
      <c r="X548" s="101">
        <f>Planning!X$684</f>
        <v>0</v>
      </c>
      <c r="Y548" s="101">
        <f>Planning!Y$684</f>
        <v>0</v>
      </c>
      <c r="Z548" s="101">
        <f>Planning!Z$684</f>
        <v>0</v>
      </c>
      <c r="AA548" s="101">
        <f>Planning!AA$684</f>
        <v>0</v>
      </c>
      <c r="AB548" s="101">
        <f>Planning!AB$684</f>
        <v>0</v>
      </c>
      <c r="AC548" s="101">
        <f>Planning!AC$684</f>
        <v>0</v>
      </c>
      <c r="AD548" s="102">
        <f>Planning!AD$684</f>
        <v>0</v>
      </c>
      <c r="AE548" s="100">
        <f>Planning!AE$684</f>
        <v>0</v>
      </c>
      <c r="AF548" s="101">
        <f>Planning!AF$684</f>
        <v>0</v>
      </c>
      <c r="AG548" s="101">
        <f>Planning!AG$684</f>
        <v>0</v>
      </c>
      <c r="AH548" s="101">
        <f>Planning!AH$684</f>
        <v>0</v>
      </c>
      <c r="AI548" s="101">
        <f>Planning!AI$684</f>
        <v>0</v>
      </c>
      <c r="AJ548" s="102">
        <f>Planning!AJ$684</f>
        <v>0</v>
      </c>
      <c r="AK548" s="100">
        <f>Planning!AK$684</f>
        <v>0</v>
      </c>
      <c r="AL548" s="101">
        <f>Planning!AL$684</f>
        <v>0</v>
      </c>
      <c r="AM548" s="101">
        <f>Planning!AM$684</f>
        <v>0</v>
      </c>
      <c r="AN548" s="101">
        <f>Planning!AN$684</f>
        <v>0</v>
      </c>
      <c r="AO548" s="101">
        <f>Planning!AO$684</f>
        <v>0</v>
      </c>
      <c r="AP548" s="101">
        <f>Planning!AP$684</f>
        <v>0</v>
      </c>
      <c r="AQ548" s="101">
        <f>Planning!AQ$684</f>
        <v>0</v>
      </c>
      <c r="AR548" s="101">
        <f>Planning!AR$684</f>
        <v>0</v>
      </c>
      <c r="AS548" s="101">
        <f>Planning!AS$684</f>
        <v>0</v>
      </c>
      <c r="AT548" s="102">
        <f>Planning!AT$684</f>
        <v>0</v>
      </c>
      <c r="AU548" s="100">
        <f>Planning!AU$684</f>
        <v>0</v>
      </c>
      <c r="AV548" s="101">
        <f>Planning!AV$684</f>
        <v>0</v>
      </c>
      <c r="AW548" s="101">
        <f>Planning!AW$684</f>
        <v>0</v>
      </c>
      <c r="AX548" s="101">
        <f>Planning!AX$684</f>
        <v>0</v>
      </c>
      <c r="AY548" s="101">
        <f>Planning!AY$684</f>
        <v>0</v>
      </c>
      <c r="AZ548" s="101">
        <f>Planning!AZ$684</f>
        <v>0</v>
      </c>
      <c r="BA548" s="101">
        <f>Planning!BA$684</f>
        <v>0</v>
      </c>
      <c r="BB548" s="102">
        <f>Planning!BB$684</f>
        <v>0</v>
      </c>
      <c r="BC548" s="85">
        <f>Planning!BC$684</f>
        <v>0</v>
      </c>
      <c r="BD548" s="107"/>
      <c r="BE548" s="435">
        <f>Planning!BE$684</f>
        <v>0</v>
      </c>
      <c r="BF548" s="436">
        <f>Planning!BF$684</f>
        <v>0</v>
      </c>
      <c r="BG548" s="91">
        <f>Planning!BG$684</f>
        <v>0</v>
      </c>
      <c r="BH548" s="92">
        <f>Planning!BH$684</f>
        <v>0</v>
      </c>
      <c r="BI548" s="93" t="str">
        <f>Planning!BI$684</f>
        <v/>
      </c>
      <c r="BJ548" s="94">
        <f>Planning!BJ$684</f>
        <v>0</v>
      </c>
      <c r="BL548" s="324">
        <f>Planning!BL$684</f>
        <v>0</v>
      </c>
      <c r="BM548" s="149">
        <f>Planning!BP$684</f>
        <v>0</v>
      </c>
      <c r="NL548" s="43" t="s">
        <v>63</v>
      </c>
      <c r="NM548" s="43"/>
    </row>
    <row r="549" spans="1:377" s="318" customFormat="1" ht="10.199999999999999" hidden="1" customHeight="1" x14ac:dyDescent="0.3">
      <c r="A549" s="25"/>
      <c r="B549" s="389"/>
      <c r="C549" s="447"/>
      <c r="D549" s="15"/>
      <c r="E549" s="106"/>
      <c r="F549" s="106"/>
      <c r="G549" s="106"/>
      <c r="H549" s="399"/>
      <c r="I549" s="443">
        <f>Conges!$B$23</f>
        <v>44916</v>
      </c>
      <c r="J549" s="444"/>
      <c r="K549" s="444"/>
      <c r="L549" s="444"/>
      <c r="M549" s="444"/>
      <c r="N549" s="68" t="str">
        <f>Planning!N$719</f>
        <v/>
      </c>
      <c r="O549" s="103">
        <f>Planning!O$719</f>
        <v>0</v>
      </c>
      <c r="P549" s="104">
        <f>Planning!P$719</f>
        <v>0</v>
      </c>
      <c r="Q549" s="104">
        <f>Planning!Q$719</f>
        <v>0</v>
      </c>
      <c r="R549" s="104">
        <f>Planning!R$719</f>
        <v>0</v>
      </c>
      <c r="S549" s="104">
        <f>Planning!S$719</f>
        <v>0</v>
      </c>
      <c r="T549" s="104">
        <f>Planning!T$719</f>
        <v>0</v>
      </c>
      <c r="U549" s="104">
        <f>Planning!U$719</f>
        <v>0</v>
      </c>
      <c r="V549" s="105">
        <f>Planning!V$719</f>
        <v>0</v>
      </c>
      <c r="W549" s="103">
        <f>Planning!W$719</f>
        <v>0</v>
      </c>
      <c r="X549" s="104">
        <f>Planning!X$719</f>
        <v>0</v>
      </c>
      <c r="Y549" s="104">
        <f>Planning!Y$719</f>
        <v>0</v>
      </c>
      <c r="Z549" s="104">
        <f>Planning!Z$719</f>
        <v>0</v>
      </c>
      <c r="AA549" s="104">
        <f>Planning!AA$719</f>
        <v>0</v>
      </c>
      <c r="AB549" s="104">
        <f>Planning!AB$719</f>
        <v>0</v>
      </c>
      <c r="AC549" s="104">
        <f>Planning!AC$719</f>
        <v>0</v>
      </c>
      <c r="AD549" s="105">
        <f>Planning!AD$719</f>
        <v>0</v>
      </c>
      <c r="AE549" s="103">
        <f>Planning!AE$719</f>
        <v>0</v>
      </c>
      <c r="AF549" s="104">
        <f>Planning!AF$719</f>
        <v>0</v>
      </c>
      <c r="AG549" s="104">
        <f>Planning!AG$719</f>
        <v>0</v>
      </c>
      <c r="AH549" s="104">
        <f>Planning!AH$719</f>
        <v>0</v>
      </c>
      <c r="AI549" s="104">
        <f>Planning!AI$719</f>
        <v>0</v>
      </c>
      <c r="AJ549" s="105">
        <f>Planning!AJ$719</f>
        <v>0</v>
      </c>
      <c r="AK549" s="103">
        <f>Planning!AK$719</f>
        <v>0</v>
      </c>
      <c r="AL549" s="104">
        <f>Planning!AL$719</f>
        <v>0</v>
      </c>
      <c r="AM549" s="104">
        <f>Planning!AM$719</f>
        <v>0</v>
      </c>
      <c r="AN549" s="104">
        <f>Planning!AN$719</f>
        <v>0</v>
      </c>
      <c r="AO549" s="104">
        <f>Planning!AO$719</f>
        <v>0</v>
      </c>
      <c r="AP549" s="104">
        <f>Planning!AP$719</f>
        <v>0</v>
      </c>
      <c r="AQ549" s="104">
        <f>Planning!AQ$719</f>
        <v>0</v>
      </c>
      <c r="AR549" s="104">
        <f>Planning!AR$719</f>
        <v>0</v>
      </c>
      <c r="AS549" s="104">
        <f>Planning!AS$719</f>
        <v>0</v>
      </c>
      <c r="AT549" s="105">
        <f>Planning!AT$719</f>
        <v>0</v>
      </c>
      <c r="AU549" s="103">
        <f>Planning!AU$719</f>
        <v>0</v>
      </c>
      <c r="AV549" s="104">
        <f>Planning!AV$719</f>
        <v>0</v>
      </c>
      <c r="AW549" s="104">
        <f>Planning!AW$719</f>
        <v>0</v>
      </c>
      <c r="AX549" s="104">
        <f>Planning!AX$719</f>
        <v>0</v>
      </c>
      <c r="AY549" s="104">
        <f>Planning!AY$719</f>
        <v>0</v>
      </c>
      <c r="AZ549" s="104">
        <f>Planning!AZ$719</f>
        <v>0</v>
      </c>
      <c r="BA549" s="104">
        <f>Planning!BA$719</f>
        <v>0</v>
      </c>
      <c r="BB549" s="105">
        <f>Planning!BB$719</f>
        <v>0</v>
      </c>
      <c r="BC549" s="72">
        <f>Planning!BC$719</f>
        <v>0</v>
      </c>
      <c r="BD549" s="107"/>
      <c r="BE549" s="433">
        <f>Planning!BE$719</f>
        <v>0</v>
      </c>
      <c r="BF549" s="434">
        <f>Planning!BF$719</f>
        <v>0</v>
      </c>
      <c r="BG549" s="77">
        <f>Planning!BG$719</f>
        <v>0</v>
      </c>
      <c r="BH549" s="78">
        <f>Planning!BH$719</f>
        <v>0</v>
      </c>
      <c r="BI549" s="79" t="str">
        <f>Planning!BI$719</f>
        <v/>
      </c>
      <c r="BJ549" s="80">
        <f>Planning!BJ$719</f>
        <v>0</v>
      </c>
      <c r="BL549" s="323">
        <f>Planning!BL$719</f>
        <v>0</v>
      </c>
      <c r="BM549" s="150">
        <f>Planning!BP$719</f>
        <v>0</v>
      </c>
      <c r="NL549" s="43" t="s">
        <v>63</v>
      </c>
      <c r="NM549" s="43"/>
    </row>
    <row r="550" spans="1:377" s="318" customFormat="1" ht="10.199999999999999" hidden="1" customHeight="1" x14ac:dyDescent="0.3">
      <c r="A550" s="25"/>
      <c r="B550" s="389"/>
      <c r="C550" s="447"/>
      <c r="D550" s="15"/>
      <c r="E550" s="106"/>
      <c r="F550" s="106"/>
      <c r="G550" s="106"/>
      <c r="H550" s="399"/>
      <c r="I550" s="445">
        <f>Conges!$B$24</f>
        <v>44917</v>
      </c>
      <c r="J550" s="446"/>
      <c r="K550" s="446"/>
      <c r="L550" s="446"/>
      <c r="M550" s="446"/>
      <c r="N550" s="81" t="str">
        <f>Planning!N$754</f>
        <v/>
      </c>
      <c r="O550" s="100">
        <f>Planning!O$754</f>
        <v>0</v>
      </c>
      <c r="P550" s="101">
        <f>Planning!P$754</f>
        <v>0</v>
      </c>
      <c r="Q550" s="101">
        <f>Planning!Q$754</f>
        <v>0</v>
      </c>
      <c r="R550" s="101">
        <f>Planning!R$754</f>
        <v>0</v>
      </c>
      <c r="S550" s="101">
        <f>Planning!S$754</f>
        <v>0</v>
      </c>
      <c r="T550" s="101">
        <f>Planning!T$754</f>
        <v>0</v>
      </c>
      <c r="U550" s="101">
        <f>Planning!U$754</f>
        <v>0</v>
      </c>
      <c r="V550" s="102">
        <f>Planning!V$754</f>
        <v>0</v>
      </c>
      <c r="W550" s="100">
        <f>Planning!W$754</f>
        <v>0</v>
      </c>
      <c r="X550" s="101">
        <f>Planning!X$754</f>
        <v>0</v>
      </c>
      <c r="Y550" s="101">
        <f>Planning!Y$754</f>
        <v>0</v>
      </c>
      <c r="Z550" s="101">
        <f>Planning!Z$754</f>
        <v>0</v>
      </c>
      <c r="AA550" s="101">
        <f>Planning!AA$754</f>
        <v>0</v>
      </c>
      <c r="AB550" s="101">
        <f>Planning!AB$754</f>
        <v>0</v>
      </c>
      <c r="AC550" s="101">
        <f>Planning!AC$754</f>
        <v>0</v>
      </c>
      <c r="AD550" s="102">
        <f>Planning!AD$754</f>
        <v>0</v>
      </c>
      <c r="AE550" s="100">
        <f>Planning!AE$754</f>
        <v>0</v>
      </c>
      <c r="AF550" s="101">
        <f>Planning!AF$754</f>
        <v>0</v>
      </c>
      <c r="AG550" s="101">
        <f>Planning!AG$754</f>
        <v>0</v>
      </c>
      <c r="AH550" s="101">
        <f>Planning!AH$754</f>
        <v>0</v>
      </c>
      <c r="AI550" s="101">
        <f>Planning!AI$754</f>
        <v>0</v>
      </c>
      <c r="AJ550" s="102">
        <f>Planning!AJ$754</f>
        <v>0</v>
      </c>
      <c r="AK550" s="100">
        <f>Planning!AK$754</f>
        <v>0</v>
      </c>
      <c r="AL550" s="101">
        <f>Planning!AL$754</f>
        <v>0</v>
      </c>
      <c r="AM550" s="101">
        <f>Planning!AM$754</f>
        <v>0</v>
      </c>
      <c r="AN550" s="101">
        <f>Planning!AN$754</f>
        <v>0</v>
      </c>
      <c r="AO550" s="101">
        <f>Planning!AO$754</f>
        <v>0</v>
      </c>
      <c r="AP550" s="101">
        <f>Planning!AP$754</f>
        <v>0</v>
      </c>
      <c r="AQ550" s="101">
        <f>Planning!AQ$754</f>
        <v>0</v>
      </c>
      <c r="AR550" s="101">
        <f>Planning!AR$754</f>
        <v>0</v>
      </c>
      <c r="AS550" s="101">
        <f>Planning!AS$754</f>
        <v>0</v>
      </c>
      <c r="AT550" s="102">
        <f>Planning!AT$754</f>
        <v>0</v>
      </c>
      <c r="AU550" s="100">
        <f>Planning!AU$754</f>
        <v>0</v>
      </c>
      <c r="AV550" s="101">
        <f>Planning!AV$754</f>
        <v>0</v>
      </c>
      <c r="AW550" s="101">
        <f>Planning!AW$754</f>
        <v>0</v>
      </c>
      <c r="AX550" s="101">
        <f>Planning!AX$754</f>
        <v>0</v>
      </c>
      <c r="AY550" s="101">
        <f>Planning!AY$754</f>
        <v>0</v>
      </c>
      <c r="AZ550" s="101">
        <f>Planning!AZ$754</f>
        <v>0</v>
      </c>
      <c r="BA550" s="101">
        <f>Planning!BA$754</f>
        <v>0</v>
      </c>
      <c r="BB550" s="102">
        <f>Planning!BB$754</f>
        <v>0</v>
      </c>
      <c r="BC550" s="85">
        <f>Planning!BC$754</f>
        <v>0</v>
      </c>
      <c r="BD550" s="107"/>
      <c r="BE550" s="435">
        <f>Planning!BE$754</f>
        <v>0</v>
      </c>
      <c r="BF550" s="436">
        <f>Planning!BF$754</f>
        <v>0</v>
      </c>
      <c r="BG550" s="91">
        <f>Planning!BG$754</f>
        <v>0</v>
      </c>
      <c r="BH550" s="92">
        <f>Planning!BH$754</f>
        <v>0</v>
      </c>
      <c r="BI550" s="93" t="str">
        <f>Planning!BI$754</f>
        <v/>
      </c>
      <c r="BJ550" s="94">
        <f>Planning!BJ$754</f>
        <v>0</v>
      </c>
      <c r="BL550" s="324">
        <f>Planning!BL$754</f>
        <v>0</v>
      </c>
      <c r="BM550" s="149">
        <f>Planning!BP$754</f>
        <v>0</v>
      </c>
      <c r="NL550" s="43" t="s">
        <v>63</v>
      </c>
      <c r="NM550" s="43"/>
    </row>
    <row r="551" spans="1:377" s="318" customFormat="1" ht="10.199999999999999" hidden="1" customHeight="1" x14ac:dyDescent="0.3">
      <c r="A551" s="25"/>
      <c r="B551" s="389"/>
      <c r="C551" s="447"/>
      <c r="D551" s="15"/>
      <c r="E551" s="106"/>
      <c r="F551" s="106"/>
      <c r="G551" s="106"/>
      <c r="H551" s="399"/>
      <c r="I551" s="443">
        <f>Conges!$B$25</f>
        <v>44918</v>
      </c>
      <c r="J551" s="444"/>
      <c r="K551" s="444"/>
      <c r="L551" s="444"/>
      <c r="M551" s="444"/>
      <c r="N551" s="68" t="str">
        <f>Planning!N$789</f>
        <v/>
      </c>
      <c r="O551" s="103">
        <f>Planning!O$789</f>
        <v>0</v>
      </c>
      <c r="P551" s="104">
        <f>Planning!P$789</f>
        <v>0</v>
      </c>
      <c r="Q551" s="104">
        <f>Planning!Q$789</f>
        <v>0</v>
      </c>
      <c r="R551" s="104">
        <f>Planning!R$789</f>
        <v>0</v>
      </c>
      <c r="S551" s="104">
        <f>Planning!S$789</f>
        <v>0</v>
      </c>
      <c r="T551" s="104">
        <f>Planning!T$789</f>
        <v>0</v>
      </c>
      <c r="U551" s="104">
        <f>Planning!U$789</f>
        <v>0</v>
      </c>
      <c r="V551" s="105">
        <f>Planning!V$789</f>
        <v>0</v>
      </c>
      <c r="W551" s="103">
        <f>Planning!W$789</f>
        <v>0</v>
      </c>
      <c r="X551" s="104">
        <f>Planning!X$789</f>
        <v>0</v>
      </c>
      <c r="Y551" s="104">
        <f>Planning!Y$789</f>
        <v>0</v>
      </c>
      <c r="Z551" s="104">
        <f>Planning!Z$789</f>
        <v>0</v>
      </c>
      <c r="AA551" s="104">
        <f>Planning!AA$789</f>
        <v>0</v>
      </c>
      <c r="AB551" s="104">
        <f>Planning!AB$789</f>
        <v>0</v>
      </c>
      <c r="AC551" s="104">
        <f>Planning!AC$789</f>
        <v>0</v>
      </c>
      <c r="AD551" s="105">
        <f>Planning!AD$789</f>
        <v>0</v>
      </c>
      <c r="AE551" s="103">
        <f>Planning!AE$789</f>
        <v>0</v>
      </c>
      <c r="AF551" s="104">
        <f>Planning!AF$789</f>
        <v>0</v>
      </c>
      <c r="AG551" s="104">
        <f>Planning!AG$789</f>
        <v>0</v>
      </c>
      <c r="AH551" s="104">
        <f>Planning!AH$789</f>
        <v>0</v>
      </c>
      <c r="AI551" s="104">
        <f>Planning!AI$789</f>
        <v>0</v>
      </c>
      <c r="AJ551" s="105">
        <f>Planning!AJ$789</f>
        <v>0</v>
      </c>
      <c r="AK551" s="103">
        <f>Planning!AK$789</f>
        <v>0</v>
      </c>
      <c r="AL551" s="104">
        <f>Planning!AL$789</f>
        <v>0</v>
      </c>
      <c r="AM551" s="104">
        <f>Planning!AM$789</f>
        <v>0</v>
      </c>
      <c r="AN551" s="104">
        <f>Planning!AN$789</f>
        <v>0</v>
      </c>
      <c r="AO551" s="104">
        <f>Planning!AO$789</f>
        <v>0</v>
      </c>
      <c r="AP551" s="104">
        <f>Planning!AP$789</f>
        <v>0</v>
      </c>
      <c r="AQ551" s="104">
        <f>Planning!AQ$789</f>
        <v>0</v>
      </c>
      <c r="AR551" s="104">
        <f>Planning!AR$789</f>
        <v>0</v>
      </c>
      <c r="AS551" s="104">
        <f>Planning!AS$789</f>
        <v>0</v>
      </c>
      <c r="AT551" s="105">
        <f>Planning!AT$789</f>
        <v>0</v>
      </c>
      <c r="AU551" s="103">
        <f>Planning!AU$789</f>
        <v>0</v>
      </c>
      <c r="AV551" s="104">
        <f>Planning!AV$789</f>
        <v>0</v>
      </c>
      <c r="AW551" s="104">
        <f>Planning!AW$789</f>
        <v>0</v>
      </c>
      <c r="AX551" s="104">
        <f>Planning!AX$789</f>
        <v>0</v>
      </c>
      <c r="AY551" s="104">
        <f>Planning!AY$789</f>
        <v>0</v>
      </c>
      <c r="AZ551" s="104">
        <f>Planning!AZ$789</f>
        <v>0</v>
      </c>
      <c r="BA551" s="104">
        <f>Planning!BA$789</f>
        <v>0</v>
      </c>
      <c r="BB551" s="105">
        <f>Planning!BB$789</f>
        <v>0</v>
      </c>
      <c r="BC551" s="72">
        <f>Planning!BC$789</f>
        <v>0</v>
      </c>
      <c r="BD551" s="107"/>
      <c r="BE551" s="433">
        <f>Planning!BE$789</f>
        <v>0</v>
      </c>
      <c r="BF551" s="434">
        <f>Planning!BF$789</f>
        <v>0</v>
      </c>
      <c r="BG551" s="77">
        <f>Planning!BG$789</f>
        <v>0</v>
      </c>
      <c r="BH551" s="78">
        <f>Planning!BH$789</f>
        <v>0</v>
      </c>
      <c r="BI551" s="79" t="str">
        <f>Planning!BI$789</f>
        <v/>
      </c>
      <c r="BJ551" s="80">
        <f>Planning!BJ$789</f>
        <v>0</v>
      </c>
      <c r="BL551" s="323">
        <f>Planning!BL$789</f>
        <v>0</v>
      </c>
      <c r="BM551" s="150">
        <f>Planning!BP$789</f>
        <v>0</v>
      </c>
      <c r="NL551" s="43" t="s">
        <v>63</v>
      </c>
      <c r="NM551" s="43"/>
    </row>
    <row r="552" spans="1:377" s="318" customFormat="1" ht="10.199999999999999" hidden="1" customHeight="1" x14ac:dyDescent="0.3">
      <c r="A552" s="25"/>
      <c r="B552" s="389"/>
      <c r="C552" s="447"/>
      <c r="D552" s="15"/>
      <c r="E552" s="106"/>
      <c r="F552" s="106"/>
      <c r="G552" s="106"/>
      <c r="H552" s="399"/>
      <c r="I552" s="445">
        <f>Conges!$B$26</f>
        <v>44919</v>
      </c>
      <c r="J552" s="446"/>
      <c r="K552" s="446"/>
      <c r="L552" s="446"/>
      <c r="M552" s="446"/>
      <c r="N552" s="81" t="str">
        <f>Planning!N$824</f>
        <v/>
      </c>
      <c r="O552" s="100">
        <f>Planning!O$824</f>
        <v>0</v>
      </c>
      <c r="P552" s="101">
        <f>Planning!P$824</f>
        <v>0</v>
      </c>
      <c r="Q552" s="101">
        <f>Planning!Q$824</f>
        <v>0</v>
      </c>
      <c r="R552" s="101">
        <f>Planning!R$824</f>
        <v>0</v>
      </c>
      <c r="S552" s="101">
        <f>Planning!S$824</f>
        <v>0</v>
      </c>
      <c r="T552" s="101">
        <f>Planning!T$824</f>
        <v>0</v>
      </c>
      <c r="U552" s="101">
        <f>Planning!U$824</f>
        <v>0</v>
      </c>
      <c r="V552" s="102">
        <f>Planning!V$824</f>
        <v>0</v>
      </c>
      <c r="W552" s="100">
        <f>Planning!W$824</f>
        <v>0</v>
      </c>
      <c r="X552" s="101">
        <f>Planning!X$824</f>
        <v>0</v>
      </c>
      <c r="Y552" s="101">
        <f>Planning!Y$824</f>
        <v>0</v>
      </c>
      <c r="Z552" s="101">
        <f>Planning!Z$824</f>
        <v>0</v>
      </c>
      <c r="AA552" s="101">
        <f>Planning!AA$824</f>
        <v>0</v>
      </c>
      <c r="AB552" s="101">
        <f>Planning!AB$824</f>
        <v>0</v>
      </c>
      <c r="AC552" s="101">
        <f>Planning!AC$824</f>
        <v>0</v>
      </c>
      <c r="AD552" s="102">
        <f>Planning!AD$824</f>
        <v>0</v>
      </c>
      <c r="AE552" s="100">
        <f>Planning!AE$824</f>
        <v>0</v>
      </c>
      <c r="AF552" s="101">
        <f>Planning!AF$824</f>
        <v>0</v>
      </c>
      <c r="AG552" s="101">
        <f>Planning!AG$824</f>
        <v>0</v>
      </c>
      <c r="AH552" s="101">
        <f>Planning!AH$824</f>
        <v>0</v>
      </c>
      <c r="AI552" s="101">
        <f>Planning!AI$824</f>
        <v>0</v>
      </c>
      <c r="AJ552" s="102">
        <f>Planning!AJ$824</f>
        <v>0</v>
      </c>
      <c r="AK552" s="100">
        <f>Planning!AK$824</f>
        <v>0</v>
      </c>
      <c r="AL552" s="101">
        <f>Planning!AL$824</f>
        <v>0</v>
      </c>
      <c r="AM552" s="101">
        <f>Planning!AM$824</f>
        <v>0</v>
      </c>
      <c r="AN552" s="101">
        <f>Planning!AN$824</f>
        <v>0</v>
      </c>
      <c r="AO552" s="101">
        <f>Planning!AO$824</f>
        <v>0</v>
      </c>
      <c r="AP552" s="101">
        <f>Planning!AP$824</f>
        <v>0</v>
      </c>
      <c r="AQ552" s="101">
        <f>Planning!AQ$824</f>
        <v>0</v>
      </c>
      <c r="AR552" s="101">
        <f>Planning!AR$824</f>
        <v>0</v>
      </c>
      <c r="AS552" s="101">
        <f>Planning!AS$824</f>
        <v>0</v>
      </c>
      <c r="AT552" s="102">
        <f>Planning!AT$824</f>
        <v>0</v>
      </c>
      <c r="AU552" s="100">
        <f>Planning!AU$824</f>
        <v>0</v>
      </c>
      <c r="AV552" s="101">
        <f>Planning!AV$824</f>
        <v>0</v>
      </c>
      <c r="AW552" s="101">
        <f>Planning!AW$824</f>
        <v>0</v>
      </c>
      <c r="AX552" s="101">
        <f>Planning!AX$824</f>
        <v>0</v>
      </c>
      <c r="AY552" s="101">
        <f>Planning!AY$824</f>
        <v>0</v>
      </c>
      <c r="AZ552" s="101">
        <f>Planning!AZ$824</f>
        <v>0</v>
      </c>
      <c r="BA552" s="101">
        <f>Planning!BA$824</f>
        <v>0</v>
      </c>
      <c r="BB552" s="102">
        <f>Planning!BB$824</f>
        <v>0</v>
      </c>
      <c r="BC552" s="85">
        <f>Planning!BC$824</f>
        <v>0</v>
      </c>
      <c r="BD552" s="107"/>
      <c r="BE552" s="435">
        <f>Planning!BE$824</f>
        <v>0</v>
      </c>
      <c r="BF552" s="436">
        <f>Planning!BF$824</f>
        <v>0</v>
      </c>
      <c r="BG552" s="91">
        <f>Planning!BG$824</f>
        <v>0</v>
      </c>
      <c r="BH552" s="92">
        <f>Planning!BH$824</f>
        <v>0</v>
      </c>
      <c r="BI552" s="93" t="str">
        <f>Planning!BI$824</f>
        <v/>
      </c>
      <c r="BJ552" s="94">
        <f>Planning!BJ$824</f>
        <v>0</v>
      </c>
      <c r="BL552" s="324">
        <f>Planning!BL$824</f>
        <v>0</v>
      </c>
      <c r="BM552" s="149">
        <f>Planning!BP$824</f>
        <v>0</v>
      </c>
      <c r="NL552" s="43" t="s">
        <v>63</v>
      </c>
      <c r="NM552" s="43"/>
    </row>
    <row r="553" spans="1:377" s="318" customFormat="1" ht="10.199999999999999" hidden="1" customHeight="1" x14ac:dyDescent="0.3">
      <c r="A553" s="25"/>
      <c r="B553" s="389"/>
      <c r="C553" s="447"/>
      <c r="D553" s="15"/>
      <c r="E553" s="106"/>
      <c r="F553" s="106"/>
      <c r="G553" s="106"/>
      <c r="H553" s="399"/>
      <c r="I553" s="443">
        <f>Conges!$B$27</f>
        <v>44920</v>
      </c>
      <c r="J553" s="444"/>
      <c r="K553" s="444"/>
      <c r="L553" s="444"/>
      <c r="M553" s="444"/>
      <c r="N553" s="68" t="str">
        <f>Planning!N$859</f>
        <v/>
      </c>
      <c r="O553" s="103">
        <f>Planning!O$859</f>
        <v>0</v>
      </c>
      <c r="P553" s="104">
        <f>Planning!P$859</f>
        <v>0</v>
      </c>
      <c r="Q553" s="104">
        <f>Planning!Q$859</f>
        <v>0</v>
      </c>
      <c r="R553" s="104">
        <f>Planning!R$859</f>
        <v>0</v>
      </c>
      <c r="S553" s="104">
        <f>Planning!S$859</f>
        <v>0</v>
      </c>
      <c r="T553" s="104">
        <f>Planning!T$859</f>
        <v>0</v>
      </c>
      <c r="U553" s="104">
        <f>Planning!U$859</f>
        <v>0</v>
      </c>
      <c r="V553" s="105">
        <f>Planning!V$859</f>
        <v>0</v>
      </c>
      <c r="W553" s="103">
        <f>Planning!W$859</f>
        <v>0</v>
      </c>
      <c r="X553" s="104">
        <f>Planning!X$859</f>
        <v>0</v>
      </c>
      <c r="Y553" s="104">
        <f>Planning!Y$859</f>
        <v>0</v>
      </c>
      <c r="Z553" s="104">
        <f>Planning!Z$859</f>
        <v>0</v>
      </c>
      <c r="AA553" s="104">
        <f>Planning!AA$859</f>
        <v>0</v>
      </c>
      <c r="AB553" s="104">
        <f>Planning!AB$859</f>
        <v>0</v>
      </c>
      <c r="AC553" s="104">
        <f>Planning!AC$859</f>
        <v>0</v>
      </c>
      <c r="AD553" s="105">
        <f>Planning!AD$859</f>
        <v>0</v>
      </c>
      <c r="AE553" s="103">
        <f>Planning!AE$859</f>
        <v>0</v>
      </c>
      <c r="AF553" s="104">
        <f>Planning!AF$859</f>
        <v>0</v>
      </c>
      <c r="AG553" s="104">
        <f>Planning!AG$859</f>
        <v>0</v>
      </c>
      <c r="AH553" s="104">
        <f>Planning!AH$859</f>
        <v>0</v>
      </c>
      <c r="AI553" s="104">
        <f>Planning!AI$859</f>
        <v>0</v>
      </c>
      <c r="AJ553" s="105">
        <f>Planning!AJ$859</f>
        <v>0</v>
      </c>
      <c r="AK553" s="103">
        <f>Planning!AK$859</f>
        <v>0</v>
      </c>
      <c r="AL553" s="104">
        <f>Planning!AL$859</f>
        <v>0</v>
      </c>
      <c r="AM553" s="104">
        <f>Planning!AM$859</f>
        <v>0</v>
      </c>
      <c r="AN553" s="104">
        <f>Planning!AN$859</f>
        <v>0</v>
      </c>
      <c r="AO553" s="104">
        <f>Planning!AO$859</f>
        <v>0</v>
      </c>
      <c r="AP553" s="104">
        <f>Planning!AP$859</f>
        <v>0</v>
      </c>
      <c r="AQ553" s="104">
        <f>Planning!AQ$859</f>
        <v>0</v>
      </c>
      <c r="AR553" s="104">
        <f>Planning!AR$859</f>
        <v>0</v>
      </c>
      <c r="AS553" s="104">
        <f>Planning!AS$859</f>
        <v>0</v>
      </c>
      <c r="AT553" s="105">
        <f>Planning!AT$859</f>
        <v>0</v>
      </c>
      <c r="AU553" s="103">
        <f>Planning!AU$859</f>
        <v>0</v>
      </c>
      <c r="AV553" s="104">
        <f>Planning!AV$859</f>
        <v>0</v>
      </c>
      <c r="AW553" s="104">
        <f>Planning!AW$859</f>
        <v>0</v>
      </c>
      <c r="AX553" s="104">
        <f>Planning!AX$859</f>
        <v>0</v>
      </c>
      <c r="AY553" s="104">
        <f>Planning!AY$859</f>
        <v>0</v>
      </c>
      <c r="AZ553" s="104">
        <f>Planning!AZ$859</f>
        <v>0</v>
      </c>
      <c r="BA553" s="104">
        <f>Planning!BA$859</f>
        <v>0</v>
      </c>
      <c r="BB553" s="105">
        <f>Planning!BB$859</f>
        <v>0</v>
      </c>
      <c r="BC553" s="72">
        <f>Planning!BC$859</f>
        <v>0</v>
      </c>
      <c r="BD553" s="107"/>
      <c r="BE553" s="433">
        <f>Planning!BE$859</f>
        <v>0</v>
      </c>
      <c r="BF553" s="434">
        <f>Planning!BF$859</f>
        <v>0</v>
      </c>
      <c r="BG553" s="77">
        <f>Planning!BG$859</f>
        <v>0</v>
      </c>
      <c r="BH553" s="78">
        <f>Planning!BH$859</f>
        <v>0</v>
      </c>
      <c r="BI553" s="79" t="str">
        <f>Planning!BI$859</f>
        <v/>
      </c>
      <c r="BJ553" s="80">
        <f>Planning!BJ$859</f>
        <v>0</v>
      </c>
      <c r="BL553" s="323">
        <f>Planning!BL$859</f>
        <v>0</v>
      </c>
      <c r="BM553" s="150">
        <f>Planning!BP$859</f>
        <v>0</v>
      </c>
      <c r="NL553" s="43" t="s">
        <v>63</v>
      </c>
      <c r="NM553" s="43"/>
    </row>
    <row r="554" spans="1:377" s="318" customFormat="1" ht="10.199999999999999" hidden="1" customHeight="1" x14ac:dyDescent="0.3">
      <c r="A554" s="25"/>
      <c r="B554" s="389"/>
      <c r="C554" s="447"/>
      <c r="D554" s="15"/>
      <c r="E554" s="106"/>
      <c r="F554" s="106"/>
      <c r="G554" s="106"/>
      <c r="H554" s="399"/>
      <c r="I554" s="445">
        <f>Conges!$B$28</f>
        <v>44921</v>
      </c>
      <c r="J554" s="446"/>
      <c r="K554" s="446"/>
      <c r="L554" s="446"/>
      <c r="M554" s="446"/>
      <c r="N554" s="81" t="str">
        <f>Planning!N$894</f>
        <v/>
      </c>
      <c r="O554" s="100">
        <f>Planning!O$894</f>
        <v>0</v>
      </c>
      <c r="P554" s="101">
        <f>Planning!P$894</f>
        <v>0</v>
      </c>
      <c r="Q554" s="101">
        <f>Planning!Q$894</f>
        <v>0</v>
      </c>
      <c r="R554" s="101">
        <f>Planning!R$894</f>
        <v>0</v>
      </c>
      <c r="S554" s="101">
        <f>Planning!S$894</f>
        <v>0</v>
      </c>
      <c r="T554" s="101">
        <f>Planning!T$894</f>
        <v>0</v>
      </c>
      <c r="U554" s="101">
        <f>Planning!U$894</f>
        <v>0</v>
      </c>
      <c r="V554" s="102">
        <f>Planning!V$894</f>
        <v>0</v>
      </c>
      <c r="W554" s="100">
        <f>Planning!W$894</f>
        <v>0</v>
      </c>
      <c r="X554" s="101">
        <f>Planning!X$894</f>
        <v>0</v>
      </c>
      <c r="Y554" s="101">
        <f>Planning!Y$894</f>
        <v>0</v>
      </c>
      <c r="Z554" s="101">
        <f>Planning!Z$894</f>
        <v>0</v>
      </c>
      <c r="AA554" s="101">
        <f>Planning!AA$894</f>
        <v>0</v>
      </c>
      <c r="AB554" s="101">
        <f>Planning!AB$894</f>
        <v>0</v>
      </c>
      <c r="AC554" s="101">
        <f>Planning!AC$894</f>
        <v>0</v>
      </c>
      <c r="AD554" s="102">
        <f>Planning!AD$894</f>
        <v>0</v>
      </c>
      <c r="AE554" s="100">
        <f>Planning!AE$894</f>
        <v>0</v>
      </c>
      <c r="AF554" s="101">
        <f>Planning!AF$894</f>
        <v>0</v>
      </c>
      <c r="AG554" s="101">
        <f>Planning!AG$894</f>
        <v>0</v>
      </c>
      <c r="AH554" s="101">
        <f>Planning!AH$894</f>
        <v>0</v>
      </c>
      <c r="AI554" s="101">
        <f>Planning!AI$894</f>
        <v>0</v>
      </c>
      <c r="AJ554" s="102">
        <f>Planning!AJ$894</f>
        <v>0</v>
      </c>
      <c r="AK554" s="100">
        <f>Planning!AK$894</f>
        <v>0</v>
      </c>
      <c r="AL554" s="101">
        <f>Planning!AL$894</f>
        <v>0</v>
      </c>
      <c r="AM554" s="101">
        <f>Planning!AM$894</f>
        <v>0</v>
      </c>
      <c r="AN554" s="101">
        <f>Planning!AN$894</f>
        <v>0</v>
      </c>
      <c r="AO554" s="101">
        <f>Planning!AO$894</f>
        <v>0</v>
      </c>
      <c r="AP554" s="101">
        <f>Planning!AP$894</f>
        <v>0</v>
      </c>
      <c r="AQ554" s="101">
        <f>Planning!AQ$894</f>
        <v>0</v>
      </c>
      <c r="AR554" s="101">
        <f>Planning!AR$894</f>
        <v>0</v>
      </c>
      <c r="AS554" s="101">
        <f>Planning!AS$894</f>
        <v>0</v>
      </c>
      <c r="AT554" s="102">
        <f>Planning!AT$894</f>
        <v>0</v>
      </c>
      <c r="AU554" s="100">
        <f>Planning!AU$894</f>
        <v>0</v>
      </c>
      <c r="AV554" s="101">
        <f>Planning!AV$894</f>
        <v>0</v>
      </c>
      <c r="AW554" s="101">
        <f>Planning!AW$894</f>
        <v>0</v>
      </c>
      <c r="AX554" s="101">
        <f>Planning!AX$894</f>
        <v>0</v>
      </c>
      <c r="AY554" s="101">
        <f>Planning!AY$894</f>
        <v>0</v>
      </c>
      <c r="AZ554" s="101">
        <f>Planning!AZ$894</f>
        <v>0</v>
      </c>
      <c r="BA554" s="101">
        <f>Planning!BA$894</f>
        <v>0</v>
      </c>
      <c r="BB554" s="102">
        <f>Planning!BB$894</f>
        <v>0</v>
      </c>
      <c r="BC554" s="85">
        <f>Planning!BC$894</f>
        <v>0</v>
      </c>
      <c r="BD554" s="107"/>
      <c r="BE554" s="435">
        <f>Planning!BE$894</f>
        <v>0</v>
      </c>
      <c r="BF554" s="436">
        <f>Planning!BF$894</f>
        <v>0</v>
      </c>
      <c r="BG554" s="91">
        <f>Planning!BG$894</f>
        <v>0</v>
      </c>
      <c r="BH554" s="92">
        <f>Planning!BH$894</f>
        <v>0</v>
      </c>
      <c r="BI554" s="93" t="str">
        <f>Planning!BI$894</f>
        <v/>
      </c>
      <c r="BJ554" s="94">
        <f>Planning!BJ$894</f>
        <v>0</v>
      </c>
      <c r="BL554" s="324">
        <f>Planning!BL$894</f>
        <v>0</v>
      </c>
      <c r="BM554" s="149">
        <f>Planning!BP$894</f>
        <v>0</v>
      </c>
      <c r="NL554" s="43" t="s">
        <v>63</v>
      </c>
      <c r="NM554" s="43"/>
    </row>
    <row r="555" spans="1:377" s="318" customFormat="1" ht="10.199999999999999" hidden="1" customHeight="1" x14ac:dyDescent="0.3">
      <c r="A555" s="25"/>
      <c r="B555" s="389"/>
      <c r="C555" s="447"/>
      <c r="D555" s="15"/>
      <c r="E555" s="106"/>
      <c r="F555" s="106"/>
      <c r="G555" s="106"/>
      <c r="H555" s="399"/>
      <c r="I555" s="443">
        <f>Conges!$B$29</f>
        <v>44922</v>
      </c>
      <c r="J555" s="444"/>
      <c r="K555" s="444"/>
      <c r="L555" s="444"/>
      <c r="M555" s="444"/>
      <c r="N555" s="68" t="str">
        <f>Planning!N$929</f>
        <v/>
      </c>
      <c r="O555" s="103">
        <f>Planning!O$929</f>
        <v>0</v>
      </c>
      <c r="P555" s="104">
        <f>Planning!P$929</f>
        <v>0</v>
      </c>
      <c r="Q555" s="104">
        <f>Planning!Q$929</f>
        <v>0</v>
      </c>
      <c r="R555" s="104">
        <f>Planning!R$929</f>
        <v>0</v>
      </c>
      <c r="S555" s="104">
        <f>Planning!S$929</f>
        <v>0</v>
      </c>
      <c r="T555" s="104">
        <f>Planning!T$929</f>
        <v>0</v>
      </c>
      <c r="U555" s="104">
        <f>Planning!U$929</f>
        <v>0</v>
      </c>
      <c r="V555" s="105">
        <f>Planning!V$929</f>
        <v>0</v>
      </c>
      <c r="W555" s="103">
        <f>Planning!W$929</f>
        <v>0</v>
      </c>
      <c r="X555" s="104">
        <f>Planning!X$929</f>
        <v>0</v>
      </c>
      <c r="Y555" s="104">
        <f>Planning!Y$929</f>
        <v>0</v>
      </c>
      <c r="Z555" s="104">
        <f>Planning!Z$929</f>
        <v>0</v>
      </c>
      <c r="AA555" s="104">
        <f>Planning!AA$929</f>
        <v>0</v>
      </c>
      <c r="AB555" s="104">
        <f>Planning!AB$929</f>
        <v>0</v>
      </c>
      <c r="AC555" s="104">
        <f>Planning!AC$929</f>
        <v>0</v>
      </c>
      <c r="AD555" s="105">
        <f>Planning!AD$929</f>
        <v>0</v>
      </c>
      <c r="AE555" s="103">
        <f>Planning!AE$929</f>
        <v>0</v>
      </c>
      <c r="AF555" s="104">
        <f>Planning!AF$929</f>
        <v>0</v>
      </c>
      <c r="AG555" s="104">
        <f>Planning!AG$929</f>
        <v>0</v>
      </c>
      <c r="AH555" s="104">
        <f>Planning!AH$929</f>
        <v>0</v>
      </c>
      <c r="AI555" s="104">
        <f>Planning!AI$929</f>
        <v>0</v>
      </c>
      <c r="AJ555" s="105">
        <f>Planning!AJ$929</f>
        <v>0</v>
      </c>
      <c r="AK555" s="103">
        <f>Planning!AK$929</f>
        <v>0</v>
      </c>
      <c r="AL555" s="104">
        <f>Planning!AL$929</f>
        <v>0</v>
      </c>
      <c r="AM555" s="104">
        <f>Planning!AM$929</f>
        <v>0</v>
      </c>
      <c r="AN555" s="104">
        <f>Planning!AN$929</f>
        <v>0</v>
      </c>
      <c r="AO555" s="104">
        <f>Planning!AO$929</f>
        <v>0</v>
      </c>
      <c r="AP555" s="104">
        <f>Planning!AP$929</f>
        <v>0</v>
      </c>
      <c r="AQ555" s="104">
        <f>Planning!AQ$929</f>
        <v>0</v>
      </c>
      <c r="AR555" s="104">
        <f>Planning!AR$929</f>
        <v>0</v>
      </c>
      <c r="AS555" s="104">
        <f>Planning!AS$929</f>
        <v>0</v>
      </c>
      <c r="AT555" s="105">
        <f>Planning!AT$929</f>
        <v>0</v>
      </c>
      <c r="AU555" s="103">
        <f>Planning!AU$929</f>
        <v>0</v>
      </c>
      <c r="AV555" s="104">
        <f>Planning!AV$929</f>
        <v>0</v>
      </c>
      <c r="AW555" s="104">
        <f>Planning!AW$929</f>
        <v>0</v>
      </c>
      <c r="AX555" s="104">
        <f>Planning!AX$929</f>
        <v>0</v>
      </c>
      <c r="AY555" s="104">
        <f>Planning!AY$929</f>
        <v>0</v>
      </c>
      <c r="AZ555" s="104">
        <f>Planning!AZ$929</f>
        <v>0</v>
      </c>
      <c r="BA555" s="104">
        <f>Planning!BA$929</f>
        <v>0</v>
      </c>
      <c r="BB555" s="105">
        <f>Planning!BB$929</f>
        <v>0</v>
      </c>
      <c r="BC555" s="72">
        <f>Planning!BC$929</f>
        <v>0</v>
      </c>
      <c r="BD555" s="107"/>
      <c r="BE555" s="433">
        <f>Planning!BE$929</f>
        <v>0</v>
      </c>
      <c r="BF555" s="434">
        <f>Planning!BF$929</f>
        <v>0</v>
      </c>
      <c r="BG555" s="77">
        <f>Planning!BG$929</f>
        <v>0</v>
      </c>
      <c r="BH555" s="78">
        <f>Planning!BH$929</f>
        <v>0</v>
      </c>
      <c r="BI555" s="79" t="str">
        <f>Planning!BI$929</f>
        <v/>
      </c>
      <c r="BJ555" s="80">
        <f>Planning!BJ$929</f>
        <v>0</v>
      </c>
      <c r="BL555" s="323">
        <f>Planning!BL$929</f>
        <v>0</v>
      </c>
      <c r="BM555" s="150">
        <f>Planning!BP$929</f>
        <v>0</v>
      </c>
      <c r="NL555" s="43" t="s">
        <v>63</v>
      </c>
      <c r="NM555" s="43"/>
    </row>
    <row r="556" spans="1:377" s="318" customFormat="1" ht="10.199999999999999" hidden="1" customHeight="1" x14ac:dyDescent="0.3">
      <c r="A556" s="25"/>
      <c r="B556" s="389"/>
      <c r="C556" s="447"/>
      <c r="D556" s="15"/>
      <c r="E556" s="106"/>
      <c r="F556" s="106"/>
      <c r="G556" s="106"/>
      <c r="H556" s="399"/>
      <c r="I556" s="445">
        <f>Conges!$B$30</f>
        <v>44923</v>
      </c>
      <c r="J556" s="446"/>
      <c r="K556" s="446"/>
      <c r="L556" s="446"/>
      <c r="M556" s="446"/>
      <c r="N556" s="81" t="str">
        <f>Planning!N$964</f>
        <v/>
      </c>
      <c r="O556" s="100">
        <f>Planning!O$964</f>
        <v>0</v>
      </c>
      <c r="P556" s="101">
        <f>Planning!P$964</f>
        <v>0</v>
      </c>
      <c r="Q556" s="101">
        <f>Planning!Q$964</f>
        <v>0</v>
      </c>
      <c r="R556" s="101">
        <f>Planning!R$964</f>
        <v>0</v>
      </c>
      <c r="S556" s="101">
        <f>Planning!S$964</f>
        <v>0</v>
      </c>
      <c r="T556" s="101">
        <f>Planning!T$964</f>
        <v>0</v>
      </c>
      <c r="U556" s="101">
        <f>Planning!U$964</f>
        <v>0</v>
      </c>
      <c r="V556" s="102">
        <f>Planning!V$964</f>
        <v>0</v>
      </c>
      <c r="W556" s="100">
        <f>Planning!W$964</f>
        <v>0</v>
      </c>
      <c r="X556" s="101">
        <f>Planning!X$964</f>
        <v>0</v>
      </c>
      <c r="Y556" s="101">
        <f>Planning!Y$964</f>
        <v>0</v>
      </c>
      <c r="Z556" s="101">
        <f>Planning!Z$964</f>
        <v>0</v>
      </c>
      <c r="AA556" s="101">
        <f>Planning!AA$964</f>
        <v>0</v>
      </c>
      <c r="AB556" s="101">
        <f>Planning!AB$964</f>
        <v>0</v>
      </c>
      <c r="AC556" s="101">
        <f>Planning!AC$964</f>
        <v>0</v>
      </c>
      <c r="AD556" s="102">
        <f>Planning!AD$964</f>
        <v>0</v>
      </c>
      <c r="AE556" s="100">
        <f>Planning!AE$964</f>
        <v>0</v>
      </c>
      <c r="AF556" s="101">
        <f>Planning!AF$964</f>
        <v>0</v>
      </c>
      <c r="AG556" s="101">
        <f>Planning!AG$964</f>
        <v>0</v>
      </c>
      <c r="AH556" s="101">
        <f>Planning!AH$964</f>
        <v>0</v>
      </c>
      <c r="AI556" s="101">
        <f>Planning!AI$964</f>
        <v>0</v>
      </c>
      <c r="AJ556" s="102">
        <f>Planning!AJ$964</f>
        <v>0</v>
      </c>
      <c r="AK556" s="100">
        <f>Planning!AK$964</f>
        <v>0</v>
      </c>
      <c r="AL556" s="101">
        <f>Planning!AL$964</f>
        <v>0</v>
      </c>
      <c r="AM556" s="101">
        <f>Planning!AM$964</f>
        <v>0</v>
      </c>
      <c r="AN556" s="101">
        <f>Planning!AN$964</f>
        <v>0</v>
      </c>
      <c r="AO556" s="101">
        <f>Planning!AO$964</f>
        <v>0</v>
      </c>
      <c r="AP556" s="101">
        <f>Planning!AP$964</f>
        <v>0</v>
      </c>
      <c r="AQ556" s="101">
        <f>Planning!AQ$964</f>
        <v>0</v>
      </c>
      <c r="AR556" s="101">
        <f>Planning!AR$964</f>
        <v>0</v>
      </c>
      <c r="AS556" s="101">
        <f>Planning!AS$964</f>
        <v>0</v>
      </c>
      <c r="AT556" s="102">
        <f>Planning!AT$964</f>
        <v>0</v>
      </c>
      <c r="AU556" s="100">
        <f>Planning!AU$964</f>
        <v>0</v>
      </c>
      <c r="AV556" s="101">
        <f>Planning!AV$964</f>
        <v>0</v>
      </c>
      <c r="AW556" s="101">
        <f>Planning!AW$964</f>
        <v>0</v>
      </c>
      <c r="AX556" s="101">
        <f>Planning!AX$964</f>
        <v>0</v>
      </c>
      <c r="AY556" s="101">
        <f>Planning!AY$964</f>
        <v>0</v>
      </c>
      <c r="AZ556" s="101">
        <f>Planning!AZ$964</f>
        <v>0</v>
      </c>
      <c r="BA556" s="101">
        <f>Planning!BA$964</f>
        <v>0</v>
      </c>
      <c r="BB556" s="102">
        <f>Planning!BB$964</f>
        <v>0</v>
      </c>
      <c r="BC556" s="85">
        <f>Planning!BC$964</f>
        <v>0</v>
      </c>
      <c r="BD556" s="107"/>
      <c r="BE556" s="435">
        <f>Planning!BE$964</f>
        <v>0</v>
      </c>
      <c r="BF556" s="436">
        <f>Planning!BF$964</f>
        <v>0</v>
      </c>
      <c r="BG556" s="91">
        <f>Planning!BG$964</f>
        <v>0</v>
      </c>
      <c r="BH556" s="92">
        <f>Planning!BH$964</f>
        <v>0</v>
      </c>
      <c r="BI556" s="93" t="str">
        <f>Planning!BI$964</f>
        <v/>
      </c>
      <c r="BJ556" s="94">
        <f>Planning!BJ$964</f>
        <v>0</v>
      </c>
      <c r="BL556" s="324">
        <f>Planning!BL$964</f>
        <v>0</v>
      </c>
      <c r="BM556" s="149">
        <f>Planning!BP$964</f>
        <v>0</v>
      </c>
      <c r="NL556" s="43" t="s">
        <v>63</v>
      </c>
      <c r="NM556" s="43"/>
    </row>
    <row r="557" spans="1:377" s="318" customFormat="1" ht="10.199999999999999" hidden="1" customHeight="1" x14ac:dyDescent="0.3">
      <c r="A557" s="25"/>
      <c r="B557" s="389"/>
      <c r="C557" s="447"/>
      <c r="D557" s="15"/>
      <c r="E557" s="106"/>
      <c r="F557" s="106"/>
      <c r="G557" s="106"/>
      <c r="H557" s="399"/>
      <c r="I557" s="443">
        <f>Conges!$B$31</f>
        <v>44924</v>
      </c>
      <c r="J557" s="444"/>
      <c r="K557" s="444"/>
      <c r="L557" s="444"/>
      <c r="M557" s="444"/>
      <c r="N557" s="68" t="str">
        <f>Planning!N$999</f>
        <v/>
      </c>
      <c r="O557" s="103">
        <f>Planning!O$999</f>
        <v>0</v>
      </c>
      <c r="P557" s="104">
        <f>Planning!P$999</f>
        <v>0</v>
      </c>
      <c r="Q557" s="104">
        <f>Planning!Q$999</f>
        <v>0</v>
      </c>
      <c r="R557" s="104">
        <f>Planning!R$999</f>
        <v>0</v>
      </c>
      <c r="S557" s="104">
        <f>Planning!S$999</f>
        <v>0</v>
      </c>
      <c r="T557" s="104">
        <f>Planning!T$999</f>
        <v>0</v>
      </c>
      <c r="U557" s="104">
        <f>Planning!U$999</f>
        <v>0</v>
      </c>
      <c r="V557" s="105">
        <f>Planning!V$999</f>
        <v>0</v>
      </c>
      <c r="W557" s="103">
        <f>Planning!W$999</f>
        <v>0</v>
      </c>
      <c r="X557" s="104">
        <f>Planning!X$999</f>
        <v>0</v>
      </c>
      <c r="Y557" s="104">
        <f>Planning!Y$999</f>
        <v>0</v>
      </c>
      <c r="Z557" s="104">
        <f>Planning!Z$999</f>
        <v>0</v>
      </c>
      <c r="AA557" s="104">
        <f>Planning!AA$999</f>
        <v>0</v>
      </c>
      <c r="AB557" s="104">
        <f>Planning!AB$999</f>
        <v>0</v>
      </c>
      <c r="AC557" s="104">
        <f>Planning!AC$999</f>
        <v>0</v>
      </c>
      <c r="AD557" s="105">
        <f>Planning!AD$999</f>
        <v>0</v>
      </c>
      <c r="AE557" s="103">
        <f>Planning!AE$999</f>
        <v>0</v>
      </c>
      <c r="AF557" s="104">
        <f>Planning!AF$999</f>
        <v>0</v>
      </c>
      <c r="AG557" s="104">
        <f>Planning!AG$999</f>
        <v>0</v>
      </c>
      <c r="AH557" s="104">
        <f>Planning!AH$999</f>
        <v>0</v>
      </c>
      <c r="AI557" s="104">
        <f>Planning!AI$999</f>
        <v>0</v>
      </c>
      <c r="AJ557" s="105">
        <f>Planning!AJ$999</f>
        <v>0</v>
      </c>
      <c r="AK557" s="103">
        <f>Planning!AK$999</f>
        <v>0</v>
      </c>
      <c r="AL557" s="104">
        <f>Planning!AL$999</f>
        <v>0</v>
      </c>
      <c r="AM557" s="104">
        <f>Planning!AM$999</f>
        <v>0</v>
      </c>
      <c r="AN557" s="104">
        <f>Planning!AN$999</f>
        <v>0</v>
      </c>
      <c r="AO557" s="104">
        <f>Planning!AO$999</f>
        <v>0</v>
      </c>
      <c r="AP557" s="104">
        <f>Planning!AP$999</f>
        <v>0</v>
      </c>
      <c r="AQ557" s="104">
        <f>Planning!AQ$999</f>
        <v>0</v>
      </c>
      <c r="AR557" s="104">
        <f>Planning!AR$999</f>
        <v>0</v>
      </c>
      <c r="AS557" s="104">
        <f>Planning!AS$999</f>
        <v>0</v>
      </c>
      <c r="AT557" s="105">
        <f>Planning!AT$999</f>
        <v>0</v>
      </c>
      <c r="AU557" s="103">
        <f>Planning!AU$999</f>
        <v>0</v>
      </c>
      <c r="AV557" s="104">
        <f>Planning!AV$999</f>
        <v>0</v>
      </c>
      <c r="AW557" s="104">
        <f>Planning!AW$999</f>
        <v>0</v>
      </c>
      <c r="AX557" s="104">
        <f>Planning!AX$999</f>
        <v>0</v>
      </c>
      <c r="AY557" s="104">
        <f>Planning!AY$999</f>
        <v>0</v>
      </c>
      <c r="AZ557" s="104">
        <f>Planning!AZ$999</f>
        <v>0</v>
      </c>
      <c r="BA557" s="104">
        <f>Planning!BA$999</f>
        <v>0</v>
      </c>
      <c r="BB557" s="105">
        <f>Planning!BB$999</f>
        <v>0</v>
      </c>
      <c r="BC557" s="72">
        <f>Planning!BC$999</f>
        <v>0</v>
      </c>
      <c r="BD557" s="107"/>
      <c r="BE557" s="433">
        <f>Planning!BE$999</f>
        <v>0</v>
      </c>
      <c r="BF557" s="434">
        <f>Planning!BF$999</f>
        <v>0</v>
      </c>
      <c r="BG557" s="77">
        <f>Planning!BG$999</f>
        <v>0</v>
      </c>
      <c r="BH557" s="78">
        <f>Planning!BH$999</f>
        <v>0</v>
      </c>
      <c r="BI557" s="79" t="str">
        <f>Planning!BI$999</f>
        <v/>
      </c>
      <c r="BJ557" s="80">
        <f>Planning!BJ$999</f>
        <v>0</v>
      </c>
      <c r="BL557" s="323">
        <f>Planning!BL$999</f>
        <v>0</v>
      </c>
      <c r="BM557" s="150">
        <f>Planning!BP$999</f>
        <v>0</v>
      </c>
      <c r="NL557" s="43" t="s">
        <v>63</v>
      </c>
      <c r="NM557" s="43"/>
    </row>
    <row r="558" spans="1:377" s="318" customFormat="1" ht="10.199999999999999" hidden="1" customHeight="1" x14ac:dyDescent="0.3">
      <c r="A558" s="25"/>
      <c r="B558" s="389"/>
      <c r="C558" s="447"/>
      <c r="D558" s="15"/>
      <c r="E558" s="106"/>
      <c r="F558" s="106"/>
      <c r="G558" s="106"/>
      <c r="H558" s="399"/>
      <c r="I558" s="445">
        <f>Conges!$B$32</f>
        <v>44925</v>
      </c>
      <c r="J558" s="446"/>
      <c r="K558" s="446"/>
      <c r="L558" s="446"/>
      <c r="M558" s="446"/>
      <c r="N558" s="81" t="str">
        <f>Planning!N$1034</f>
        <v/>
      </c>
      <c r="O558" s="100">
        <f>Planning!O$1034</f>
        <v>0</v>
      </c>
      <c r="P558" s="101">
        <f>Planning!P$1034</f>
        <v>0</v>
      </c>
      <c r="Q558" s="101">
        <f>Planning!Q$1034</f>
        <v>0</v>
      </c>
      <c r="R558" s="101">
        <f>Planning!R$1034</f>
        <v>0</v>
      </c>
      <c r="S558" s="101">
        <f>Planning!S$1034</f>
        <v>0</v>
      </c>
      <c r="T558" s="101">
        <f>Planning!T$1034</f>
        <v>0</v>
      </c>
      <c r="U558" s="101">
        <f>Planning!U$1034</f>
        <v>0</v>
      </c>
      <c r="V558" s="102">
        <f>Planning!V$1034</f>
        <v>0</v>
      </c>
      <c r="W558" s="100">
        <f>Planning!W$1034</f>
        <v>0</v>
      </c>
      <c r="X558" s="101">
        <f>Planning!X$1034</f>
        <v>0</v>
      </c>
      <c r="Y558" s="101">
        <f>Planning!Y$1034</f>
        <v>0</v>
      </c>
      <c r="Z558" s="101">
        <f>Planning!Z$1034</f>
        <v>0</v>
      </c>
      <c r="AA558" s="101">
        <f>Planning!AA$1034</f>
        <v>0</v>
      </c>
      <c r="AB558" s="101">
        <f>Planning!AB$1034</f>
        <v>0</v>
      </c>
      <c r="AC558" s="101">
        <f>Planning!AC$1034</f>
        <v>0</v>
      </c>
      <c r="AD558" s="102">
        <f>Planning!AD$1034</f>
        <v>0</v>
      </c>
      <c r="AE558" s="100">
        <f>Planning!AE$1034</f>
        <v>0</v>
      </c>
      <c r="AF558" s="101">
        <f>Planning!AF$1034</f>
        <v>0</v>
      </c>
      <c r="AG558" s="101">
        <f>Planning!AG$1034</f>
        <v>0</v>
      </c>
      <c r="AH558" s="101">
        <f>Planning!AH$1034</f>
        <v>0</v>
      </c>
      <c r="AI558" s="101">
        <f>Planning!AI$1034</f>
        <v>0</v>
      </c>
      <c r="AJ558" s="102">
        <f>Planning!AJ$1034</f>
        <v>0</v>
      </c>
      <c r="AK558" s="100">
        <f>Planning!AK$1034</f>
        <v>0</v>
      </c>
      <c r="AL558" s="101">
        <f>Planning!AL$1034</f>
        <v>0</v>
      </c>
      <c r="AM558" s="101">
        <f>Planning!AM$1034</f>
        <v>0</v>
      </c>
      <c r="AN558" s="101">
        <f>Planning!AN$1034</f>
        <v>0</v>
      </c>
      <c r="AO558" s="101">
        <f>Planning!AO$1034</f>
        <v>0</v>
      </c>
      <c r="AP558" s="101">
        <f>Planning!AP$1034</f>
        <v>0</v>
      </c>
      <c r="AQ558" s="101">
        <f>Planning!AQ$1034</f>
        <v>0</v>
      </c>
      <c r="AR558" s="101">
        <f>Planning!AR$1034</f>
        <v>0</v>
      </c>
      <c r="AS558" s="101">
        <f>Planning!AS$1034</f>
        <v>0</v>
      </c>
      <c r="AT558" s="102">
        <f>Planning!AT$1034</f>
        <v>0</v>
      </c>
      <c r="AU558" s="100">
        <f>Planning!AU$1034</f>
        <v>0</v>
      </c>
      <c r="AV558" s="101">
        <f>Planning!AV$1034</f>
        <v>0</v>
      </c>
      <c r="AW558" s="101">
        <f>Planning!AW$1034</f>
        <v>0</v>
      </c>
      <c r="AX558" s="101">
        <f>Planning!AX$1034</f>
        <v>0</v>
      </c>
      <c r="AY558" s="101">
        <f>Planning!AY$1034</f>
        <v>0</v>
      </c>
      <c r="AZ558" s="101">
        <f>Planning!AZ$1034</f>
        <v>0</v>
      </c>
      <c r="BA558" s="101">
        <f>Planning!BA$1034</f>
        <v>0</v>
      </c>
      <c r="BB558" s="102">
        <f>Planning!BB$1034</f>
        <v>0</v>
      </c>
      <c r="BC558" s="85">
        <f>Planning!BC$1034</f>
        <v>0</v>
      </c>
      <c r="BD558" s="107"/>
      <c r="BE558" s="435">
        <f>Planning!BE$1034</f>
        <v>0</v>
      </c>
      <c r="BF558" s="436">
        <f>Planning!BF$1034</f>
        <v>0</v>
      </c>
      <c r="BG558" s="91">
        <f>Planning!BG$1034</f>
        <v>0</v>
      </c>
      <c r="BH558" s="92">
        <f>Planning!BH$1034</f>
        <v>0</v>
      </c>
      <c r="BI558" s="93" t="str">
        <f>Planning!BI$1034</f>
        <v/>
      </c>
      <c r="BJ558" s="94">
        <f>Planning!BJ$1034</f>
        <v>0</v>
      </c>
      <c r="BL558" s="324">
        <f>Planning!BL$1034</f>
        <v>0</v>
      </c>
      <c r="BM558" s="149">
        <f>Planning!BP$1034</f>
        <v>0</v>
      </c>
      <c r="NL558" s="43" t="s">
        <v>63</v>
      </c>
      <c r="NM558" s="43"/>
    </row>
    <row r="559" spans="1:377" s="318" customFormat="1" ht="10.199999999999999" hidden="1" customHeight="1" thickBot="1" x14ac:dyDescent="0.35">
      <c r="A559" s="25"/>
      <c r="B559" s="389"/>
      <c r="C559" s="447"/>
      <c r="D559" s="15"/>
      <c r="E559" s="106"/>
      <c r="F559" s="106"/>
      <c r="G559" s="106"/>
      <c r="H559" s="399"/>
      <c r="I559" s="443">
        <f>Conges!$B$33</f>
        <v>44926</v>
      </c>
      <c r="J559" s="444"/>
      <c r="K559" s="444"/>
      <c r="L559" s="444"/>
      <c r="M559" s="444"/>
      <c r="N559" s="68" t="str">
        <f>Planning!N$1069</f>
        <v/>
      </c>
      <c r="O559" s="103">
        <f>Planning!O$1069</f>
        <v>0</v>
      </c>
      <c r="P559" s="104">
        <f>Planning!P$1069</f>
        <v>0</v>
      </c>
      <c r="Q559" s="104">
        <f>Planning!Q$1069</f>
        <v>0</v>
      </c>
      <c r="R559" s="104">
        <f>Planning!R$1069</f>
        <v>0</v>
      </c>
      <c r="S559" s="104">
        <f>Planning!S$1069</f>
        <v>0</v>
      </c>
      <c r="T559" s="104">
        <f>Planning!T$1069</f>
        <v>0</v>
      </c>
      <c r="U559" s="104">
        <f>Planning!U$1069</f>
        <v>0</v>
      </c>
      <c r="V559" s="105">
        <f>Planning!V$1069</f>
        <v>0</v>
      </c>
      <c r="W559" s="103">
        <f>Planning!W$1069</f>
        <v>0</v>
      </c>
      <c r="X559" s="104">
        <f>Planning!X$1069</f>
        <v>0</v>
      </c>
      <c r="Y559" s="104">
        <f>Planning!Y$1069</f>
        <v>0</v>
      </c>
      <c r="Z559" s="104">
        <f>Planning!Z$1069</f>
        <v>0</v>
      </c>
      <c r="AA559" s="104">
        <f>Planning!AA$1069</f>
        <v>0</v>
      </c>
      <c r="AB559" s="104">
        <f>Planning!AB$1069</f>
        <v>0</v>
      </c>
      <c r="AC559" s="104">
        <f>Planning!AC$1069</f>
        <v>0</v>
      </c>
      <c r="AD559" s="105">
        <f>Planning!AD$1069</f>
        <v>0</v>
      </c>
      <c r="AE559" s="103">
        <f>Planning!AE$1069</f>
        <v>0</v>
      </c>
      <c r="AF559" s="104">
        <f>Planning!AF$1069</f>
        <v>0</v>
      </c>
      <c r="AG559" s="104">
        <f>Planning!AG$1069</f>
        <v>0</v>
      </c>
      <c r="AH559" s="104">
        <f>Planning!AH$1069</f>
        <v>0</v>
      </c>
      <c r="AI559" s="104">
        <f>Planning!AI$1069</f>
        <v>0</v>
      </c>
      <c r="AJ559" s="105">
        <f>Planning!AJ$1069</f>
        <v>0</v>
      </c>
      <c r="AK559" s="103">
        <f>Planning!AK$1069</f>
        <v>0</v>
      </c>
      <c r="AL559" s="104">
        <f>Planning!AL$1069</f>
        <v>0</v>
      </c>
      <c r="AM559" s="104">
        <f>Planning!AM$1069</f>
        <v>0</v>
      </c>
      <c r="AN559" s="104">
        <f>Planning!AN$1069</f>
        <v>0</v>
      </c>
      <c r="AO559" s="104">
        <f>Planning!AO$1069</f>
        <v>0</v>
      </c>
      <c r="AP559" s="104">
        <f>Planning!AP$1069</f>
        <v>0</v>
      </c>
      <c r="AQ559" s="104">
        <f>Planning!AQ$1069</f>
        <v>0</v>
      </c>
      <c r="AR559" s="104">
        <f>Planning!AR$1069</f>
        <v>0</v>
      </c>
      <c r="AS559" s="104">
        <f>Planning!AS$1069</f>
        <v>0</v>
      </c>
      <c r="AT559" s="105">
        <f>Planning!AT$1069</f>
        <v>0</v>
      </c>
      <c r="AU559" s="103">
        <f>Planning!AU$1069</f>
        <v>0</v>
      </c>
      <c r="AV559" s="104">
        <f>Planning!AV$1069</f>
        <v>0</v>
      </c>
      <c r="AW559" s="104">
        <f>Planning!AW$1069</f>
        <v>0</v>
      </c>
      <c r="AX559" s="104">
        <f>Planning!AX$1069</f>
        <v>0</v>
      </c>
      <c r="AY559" s="104">
        <f>Planning!AY$1069</f>
        <v>0</v>
      </c>
      <c r="AZ559" s="104">
        <f>Planning!AZ$1069</f>
        <v>0</v>
      </c>
      <c r="BA559" s="104">
        <f>Planning!BA$1069</f>
        <v>0</v>
      </c>
      <c r="BB559" s="105">
        <f>Planning!BB$1069</f>
        <v>0</v>
      </c>
      <c r="BC559" s="72">
        <f>Planning!BC$1069</f>
        <v>0</v>
      </c>
      <c r="BD559" s="107"/>
      <c r="BE559" s="437">
        <f>Planning!BE$1069</f>
        <v>0</v>
      </c>
      <c r="BF559" s="438">
        <f>Planning!BF$1069</f>
        <v>0</v>
      </c>
      <c r="BG559" s="109">
        <f>Planning!BG$1069</f>
        <v>0</v>
      </c>
      <c r="BH559" s="110">
        <f>Planning!BH$1069</f>
        <v>0</v>
      </c>
      <c r="BI559" s="111" t="str">
        <f>Planning!BI$1069</f>
        <v/>
      </c>
      <c r="BJ559" s="112">
        <f>Planning!BJ$1069</f>
        <v>0</v>
      </c>
      <c r="BL559" s="325">
        <f>Planning!BL$1069</f>
        <v>0</v>
      </c>
      <c r="BM559" s="158">
        <f>Planning!BP$1069</f>
        <v>0</v>
      </c>
      <c r="NL559" s="43" t="s">
        <v>63</v>
      </c>
      <c r="NM559" s="43"/>
    </row>
    <row r="560" spans="1:377" s="318" customFormat="1" ht="10.199999999999999" hidden="1" customHeight="1" thickBot="1" x14ac:dyDescent="0.35">
      <c r="A560" s="320"/>
      <c r="B560" s="389"/>
      <c r="C560" s="448"/>
      <c r="D560" s="17"/>
      <c r="E560" s="321"/>
      <c r="F560" s="321"/>
      <c r="G560" s="321"/>
      <c r="H560" s="11"/>
      <c r="I560" s="19"/>
      <c r="J560" s="19"/>
      <c r="K560" s="19"/>
      <c r="L560" s="19"/>
      <c r="M560" s="19"/>
      <c r="N560" s="12"/>
      <c r="O560" s="27"/>
      <c r="P560" s="28"/>
      <c r="Q560" s="27"/>
      <c r="R560" s="28"/>
      <c r="S560" s="27"/>
      <c r="T560" s="28"/>
      <c r="U560" s="27"/>
      <c r="V560" s="28"/>
      <c r="W560" s="27"/>
      <c r="X560" s="28"/>
      <c r="Y560" s="27"/>
      <c r="Z560" s="28"/>
      <c r="AA560" s="27"/>
      <c r="AB560" s="28"/>
      <c r="AC560" s="27"/>
      <c r="AD560" s="28"/>
      <c r="AE560" s="27"/>
      <c r="AF560" s="28"/>
      <c r="AG560" s="27"/>
      <c r="AH560" s="28"/>
      <c r="AI560" s="27"/>
      <c r="AJ560" s="28"/>
      <c r="AK560" s="27"/>
      <c r="AL560" s="28"/>
      <c r="AM560" s="27"/>
      <c r="AN560" s="28"/>
      <c r="AO560" s="27"/>
      <c r="AP560" s="28"/>
      <c r="AQ560" s="27"/>
      <c r="AR560" s="28"/>
      <c r="AS560" s="27"/>
      <c r="AT560" s="28"/>
      <c r="AU560" s="27"/>
      <c r="AV560" s="28"/>
      <c r="AW560" s="27"/>
      <c r="AX560" s="28"/>
      <c r="AY560" s="27"/>
      <c r="AZ560" s="28"/>
      <c r="BA560" s="27"/>
      <c r="BB560" s="28"/>
      <c r="BC560" s="18"/>
      <c r="BD560" s="108"/>
      <c r="BE560" s="114"/>
      <c r="BF560" s="114"/>
      <c r="BG560" s="113"/>
      <c r="BH560" s="114"/>
      <c r="BI560" s="114"/>
      <c r="BJ560" s="114"/>
      <c r="BK560" s="45"/>
      <c r="BL560" s="114"/>
      <c r="BM560" s="159">
        <f>SUM(BM529:BM559)</f>
        <v>0</v>
      </c>
      <c r="NL560" s="43"/>
      <c r="NM560" s="43"/>
    </row>
    <row r="561" spans="1:377" s="183" customFormat="1" ht="10.199999999999999" hidden="1" customHeight="1" thickBot="1" x14ac:dyDescent="0.35">
      <c r="A561" s="316"/>
      <c r="B561" s="315"/>
      <c r="C561" s="461"/>
      <c r="D561" s="461"/>
      <c r="E561" s="461"/>
      <c r="F561" s="461"/>
      <c r="G561" s="461"/>
      <c r="H561" s="461"/>
      <c r="I561" s="461"/>
      <c r="J561" s="461"/>
      <c r="K561" s="461"/>
      <c r="L561" s="461"/>
      <c r="M561" s="461"/>
      <c r="N561" s="461"/>
      <c r="O561" s="461"/>
      <c r="P561" s="461"/>
      <c r="Q561" s="461"/>
      <c r="R561" s="461"/>
      <c r="S561" s="461"/>
      <c r="T561" s="461"/>
      <c r="U561" s="461"/>
      <c r="V561" s="461"/>
      <c r="W561" s="461"/>
      <c r="X561" s="461"/>
      <c r="Y561" s="461"/>
      <c r="Z561" s="461"/>
      <c r="AA561" s="461"/>
      <c r="AB561" s="461"/>
      <c r="AC561" s="461"/>
      <c r="AD561" s="461"/>
      <c r="AE561" s="461"/>
      <c r="AF561" s="461"/>
      <c r="AG561" s="461"/>
      <c r="AH561" s="461"/>
      <c r="AI561" s="461"/>
      <c r="AJ561" s="461"/>
      <c r="AK561" s="461"/>
      <c r="AL561" s="461"/>
      <c r="AM561" s="461"/>
      <c r="AN561" s="461"/>
      <c r="AO561" s="461"/>
      <c r="AP561" s="461"/>
      <c r="AQ561" s="461"/>
      <c r="AR561" s="461"/>
      <c r="AS561" s="461"/>
      <c r="AT561" s="461"/>
      <c r="AU561" s="461"/>
      <c r="AV561" s="461"/>
      <c r="AW561" s="461"/>
      <c r="AX561" s="461"/>
      <c r="AY561" s="461"/>
      <c r="AZ561" s="461"/>
      <c r="BA561" s="461"/>
      <c r="BB561" s="461"/>
      <c r="BC561" s="461"/>
      <c r="BD561" s="317"/>
      <c r="BE561" s="44"/>
      <c r="BF561" s="44"/>
      <c r="BG561" s="44"/>
      <c r="BH561" s="44"/>
      <c r="BI561" s="44"/>
      <c r="BJ561" s="44"/>
      <c r="BL561" s="44"/>
      <c r="BM561" s="44"/>
      <c r="NL561" s="179"/>
      <c r="NM561" s="179"/>
    </row>
    <row r="562" spans="1:377" s="318" customFormat="1" ht="18" hidden="1" customHeight="1" thickBot="1" x14ac:dyDescent="0.35">
      <c r="A562" s="26">
        <v>1</v>
      </c>
      <c r="B562" s="389"/>
      <c r="C562" s="456">
        <f>Prenoms!$B$18</f>
        <v>0</v>
      </c>
      <c r="D562" s="457"/>
      <c r="E562" s="457"/>
      <c r="F562" s="457"/>
      <c r="G562" s="457"/>
      <c r="H562" s="457"/>
      <c r="I562" s="457"/>
      <c r="J562" s="457"/>
      <c r="K562" s="457"/>
      <c r="L562" s="457"/>
      <c r="M562" s="457"/>
      <c r="N562" s="457"/>
      <c r="O562" s="457"/>
      <c r="P562" s="457"/>
      <c r="Q562" s="457"/>
      <c r="R562" s="457"/>
      <c r="S562" s="457"/>
      <c r="T562" s="457"/>
      <c r="U562" s="457"/>
      <c r="V562" s="457"/>
      <c r="W562" s="457"/>
      <c r="X562" s="457"/>
      <c r="Y562" s="457"/>
      <c r="Z562" s="457"/>
      <c r="AA562" s="457"/>
      <c r="AB562" s="457"/>
      <c r="AC562" s="457"/>
      <c r="AD562" s="457"/>
      <c r="AE562" s="457"/>
      <c r="AF562" s="457"/>
      <c r="AG562" s="457"/>
      <c r="AH562" s="457"/>
      <c r="AI562" s="457"/>
      <c r="AJ562" s="457"/>
      <c r="AK562" s="457"/>
      <c r="AL562" s="457"/>
      <c r="AM562" s="457"/>
      <c r="AN562" s="457"/>
      <c r="AO562" s="457"/>
      <c r="AP562" s="457"/>
      <c r="AQ562" s="457"/>
      <c r="AR562" s="457"/>
      <c r="AS562" s="457"/>
      <c r="AT562" s="457"/>
      <c r="AU562" s="457"/>
      <c r="AV562" s="457"/>
      <c r="AW562" s="457"/>
      <c r="AX562" s="457"/>
      <c r="AY562" s="457"/>
      <c r="AZ562" s="457"/>
      <c r="BA562" s="457"/>
      <c r="BB562" s="457"/>
      <c r="BC562" s="457"/>
      <c r="BD562" s="107"/>
      <c r="BE562" s="439" t="s">
        <v>13</v>
      </c>
      <c r="BF562" s="440"/>
      <c r="BG562" s="458" t="s">
        <v>50</v>
      </c>
      <c r="BH562" s="451" t="s">
        <v>54</v>
      </c>
      <c r="BI562" s="452"/>
      <c r="BJ562" s="356" t="s">
        <v>46</v>
      </c>
      <c r="BL562" s="418" t="s">
        <v>55</v>
      </c>
      <c r="BM562" s="359" t="str">
        <f>Planning!BP562</f>
        <v>R prévi</v>
      </c>
      <c r="NL562" s="43"/>
      <c r="NM562" s="43"/>
    </row>
    <row r="563" spans="1:377" s="318" customFormat="1" ht="10.199999999999999" hidden="1" customHeight="1" x14ac:dyDescent="0.25">
      <c r="A563" s="25"/>
      <c r="B563" s="389"/>
      <c r="C563" s="447">
        <f>$C562</f>
        <v>0</v>
      </c>
      <c r="D563" s="16"/>
      <c r="E563" s="409"/>
      <c r="F563" s="409"/>
      <c r="G563" s="409"/>
      <c r="H563" s="10"/>
      <c r="I563" s="10"/>
      <c r="J563" s="10"/>
      <c r="K563" s="10"/>
      <c r="L563" s="10"/>
      <c r="M563" s="10"/>
      <c r="N563" s="367">
        <v>7</v>
      </c>
      <c r="O563" s="367"/>
      <c r="P563" s="367">
        <v>8</v>
      </c>
      <c r="Q563" s="367"/>
      <c r="R563" s="367">
        <v>9</v>
      </c>
      <c r="S563" s="367"/>
      <c r="T563" s="367">
        <v>10</v>
      </c>
      <c r="U563" s="367"/>
      <c r="V563" s="367">
        <v>11</v>
      </c>
      <c r="W563" s="367"/>
      <c r="X563" s="367">
        <v>12</v>
      </c>
      <c r="Y563" s="367"/>
      <c r="Z563" s="367">
        <v>13</v>
      </c>
      <c r="AA563" s="367"/>
      <c r="AB563" s="367">
        <v>14</v>
      </c>
      <c r="AC563" s="367"/>
      <c r="AD563" s="367">
        <v>15</v>
      </c>
      <c r="AE563" s="367"/>
      <c r="AF563" s="367">
        <v>16</v>
      </c>
      <c r="AG563" s="367"/>
      <c r="AH563" s="367">
        <v>17</v>
      </c>
      <c r="AI563" s="367"/>
      <c r="AJ563" s="367">
        <v>18</v>
      </c>
      <c r="AK563" s="367"/>
      <c r="AL563" s="367">
        <v>19</v>
      </c>
      <c r="AM563" s="367"/>
      <c r="AN563" s="367">
        <v>20</v>
      </c>
      <c r="AO563" s="367"/>
      <c r="AP563" s="367">
        <v>21</v>
      </c>
      <c r="AQ563" s="367"/>
      <c r="AR563" s="367">
        <v>22</v>
      </c>
      <c r="AS563" s="367"/>
      <c r="AT563" s="367">
        <v>23</v>
      </c>
      <c r="AU563" s="367"/>
      <c r="AV563" s="367">
        <v>24</v>
      </c>
      <c r="AW563" s="367"/>
      <c r="AX563" s="367">
        <v>1</v>
      </c>
      <c r="AY563" s="367"/>
      <c r="AZ563" s="367">
        <v>2</v>
      </c>
      <c r="BA563" s="367"/>
      <c r="BB563" s="367">
        <v>3</v>
      </c>
      <c r="BC563" s="410"/>
      <c r="BD563" s="107"/>
      <c r="BE563" s="441"/>
      <c r="BF563" s="442"/>
      <c r="BG563" s="459"/>
      <c r="BH563" s="453"/>
      <c r="BI563" s="454"/>
      <c r="BJ563" s="455"/>
      <c r="BL563" s="460"/>
      <c r="BM563" s="360"/>
      <c r="NL563" s="43"/>
      <c r="NM563" s="43"/>
    </row>
    <row r="564" spans="1:377" s="318" customFormat="1" ht="10.199999999999999" hidden="1" customHeight="1" x14ac:dyDescent="0.3">
      <c r="A564" s="25"/>
      <c r="B564" s="389"/>
      <c r="C564" s="447"/>
      <c r="D564" s="15"/>
      <c r="E564" s="398"/>
      <c r="F564" s="398"/>
      <c r="G564" s="398"/>
      <c r="H564" s="399" t="e">
        <f>IF(#REF!&lt;&gt;0,3,0)</f>
        <v>#REF!</v>
      </c>
      <c r="I564" s="449">
        <f>Conges!$B$3</f>
        <v>44896</v>
      </c>
      <c r="J564" s="450"/>
      <c r="K564" s="450"/>
      <c r="L564" s="450"/>
      <c r="M564" s="450"/>
      <c r="N564" s="63" t="str">
        <f>Planning!N$20</f>
        <v/>
      </c>
      <c r="O564" s="97">
        <f>Planning!O$20</f>
        <v>0</v>
      </c>
      <c r="P564" s="98">
        <f>Planning!P$20</f>
        <v>0</v>
      </c>
      <c r="Q564" s="98">
        <f>Planning!Q$20</f>
        <v>0</v>
      </c>
      <c r="R564" s="98">
        <f>Planning!R$20</f>
        <v>0</v>
      </c>
      <c r="S564" s="98">
        <f>Planning!S$20</f>
        <v>0</v>
      </c>
      <c r="T564" s="98">
        <f>Planning!T$20</f>
        <v>0</v>
      </c>
      <c r="U564" s="98">
        <f>Planning!U$20</f>
        <v>0</v>
      </c>
      <c r="V564" s="99">
        <f>Planning!V$20</f>
        <v>0</v>
      </c>
      <c r="W564" s="98">
        <f>Planning!W$20</f>
        <v>0</v>
      </c>
      <c r="X564" s="98">
        <f>Planning!X$20</f>
        <v>0</v>
      </c>
      <c r="Y564" s="98">
        <f>Planning!Y$20</f>
        <v>0</v>
      </c>
      <c r="Z564" s="98">
        <f>Planning!Z$20</f>
        <v>0</v>
      </c>
      <c r="AA564" s="98">
        <f>Planning!AA$20</f>
        <v>0</v>
      </c>
      <c r="AB564" s="98">
        <f>Planning!AB$20</f>
        <v>0</v>
      </c>
      <c r="AC564" s="98">
        <f>Planning!AC$20</f>
        <v>0</v>
      </c>
      <c r="AD564" s="98">
        <f>Planning!AD$20</f>
        <v>0</v>
      </c>
      <c r="AE564" s="97">
        <f>Planning!AE$20</f>
        <v>0</v>
      </c>
      <c r="AF564" s="98">
        <f>Planning!AF$20</f>
        <v>0</v>
      </c>
      <c r="AG564" s="98">
        <f>Planning!AG$20</f>
        <v>0</v>
      </c>
      <c r="AH564" s="98">
        <f>Planning!AH$20</f>
        <v>0</v>
      </c>
      <c r="AI564" s="98">
        <f>Planning!AI$20</f>
        <v>0</v>
      </c>
      <c r="AJ564" s="99">
        <f>Planning!AJ$20</f>
        <v>0</v>
      </c>
      <c r="AK564" s="98">
        <f>Planning!AK$20</f>
        <v>0</v>
      </c>
      <c r="AL564" s="98">
        <f>Planning!AL$20</f>
        <v>0</v>
      </c>
      <c r="AM564" s="98">
        <f>Planning!AM$20</f>
        <v>0</v>
      </c>
      <c r="AN564" s="98">
        <f>Planning!AN$20</f>
        <v>0</v>
      </c>
      <c r="AO564" s="98">
        <f>Planning!AO$20</f>
        <v>0</v>
      </c>
      <c r="AP564" s="98">
        <f>Planning!AP$20</f>
        <v>0</v>
      </c>
      <c r="AQ564" s="98">
        <f>Planning!AQ$20</f>
        <v>0</v>
      </c>
      <c r="AR564" s="98">
        <f>Planning!AR$20</f>
        <v>0</v>
      </c>
      <c r="AS564" s="98">
        <f>Planning!AS$20</f>
        <v>0</v>
      </c>
      <c r="AT564" s="98">
        <f>Planning!AT$20</f>
        <v>0</v>
      </c>
      <c r="AU564" s="97">
        <f>Planning!AU$20</f>
        <v>0</v>
      </c>
      <c r="AV564" s="98">
        <f>Planning!AV$20</f>
        <v>0</v>
      </c>
      <c r="AW564" s="98">
        <f>Planning!AW$20</f>
        <v>0</v>
      </c>
      <c r="AX564" s="98">
        <f>Planning!AX$20</f>
        <v>0</v>
      </c>
      <c r="AY564" s="98">
        <f>Planning!AY$20</f>
        <v>0</v>
      </c>
      <c r="AZ564" s="98">
        <f>Planning!AZ$20</f>
        <v>0</v>
      </c>
      <c r="BA564" s="98">
        <f>Planning!BA$20</f>
        <v>0</v>
      </c>
      <c r="BB564" s="99">
        <f>Planning!BB$20</f>
        <v>0</v>
      </c>
      <c r="BC564" s="67">
        <f>Planning!BC$20</f>
        <v>0</v>
      </c>
      <c r="BD564" s="107"/>
      <c r="BE564" s="431">
        <f>Planning!BE$20</f>
        <v>0</v>
      </c>
      <c r="BF564" s="432">
        <f>Planning!BF$20</f>
        <v>0</v>
      </c>
      <c r="BG564" s="73">
        <f>Planning!BG$20</f>
        <v>0</v>
      </c>
      <c r="BH564" s="74">
        <f>Planning!BH$20</f>
        <v>0</v>
      </c>
      <c r="BI564" s="75" t="str">
        <f>Planning!BI$20</f>
        <v/>
      </c>
      <c r="BJ564" s="76">
        <f>Planning!BJ$20</f>
        <v>0</v>
      </c>
      <c r="BL564" s="322">
        <f>Planning!BL$20</f>
        <v>0</v>
      </c>
      <c r="BM564" s="148">
        <f>Planning!BP$20</f>
        <v>0</v>
      </c>
      <c r="NL564" s="43" t="s">
        <v>63</v>
      </c>
      <c r="NM564" s="43"/>
    </row>
    <row r="565" spans="1:377" s="318" customFormat="1" ht="10.199999999999999" hidden="1" customHeight="1" x14ac:dyDescent="0.3">
      <c r="A565" s="25"/>
      <c r="B565" s="389"/>
      <c r="C565" s="447"/>
      <c r="D565" s="15"/>
      <c r="E565" s="398"/>
      <c r="F565" s="398"/>
      <c r="G565" s="398"/>
      <c r="H565" s="399"/>
      <c r="I565" s="445">
        <f>Conges!$B$4</f>
        <v>44897</v>
      </c>
      <c r="J565" s="446"/>
      <c r="K565" s="446"/>
      <c r="L565" s="446"/>
      <c r="M565" s="446"/>
      <c r="N565" s="81" t="str">
        <f>Planning!N$55</f>
        <v/>
      </c>
      <c r="O565" s="100">
        <f>Planning!O$55</f>
        <v>0</v>
      </c>
      <c r="P565" s="101">
        <f>Planning!P$55</f>
        <v>0</v>
      </c>
      <c r="Q565" s="101">
        <f>Planning!Q$55</f>
        <v>0</v>
      </c>
      <c r="R565" s="101">
        <f>Planning!R$55</f>
        <v>0</v>
      </c>
      <c r="S565" s="101">
        <f>Planning!S$55</f>
        <v>0</v>
      </c>
      <c r="T565" s="101">
        <f>Planning!T$55</f>
        <v>0</v>
      </c>
      <c r="U565" s="101">
        <f>Planning!U$55</f>
        <v>0</v>
      </c>
      <c r="V565" s="102">
        <f>Planning!V$55</f>
        <v>0</v>
      </c>
      <c r="W565" s="101">
        <f>Planning!W$55</f>
        <v>0</v>
      </c>
      <c r="X565" s="101">
        <f>Planning!X$55</f>
        <v>0</v>
      </c>
      <c r="Y565" s="101">
        <f>Planning!Y$55</f>
        <v>0</v>
      </c>
      <c r="Z565" s="101">
        <f>Planning!Z$55</f>
        <v>0</v>
      </c>
      <c r="AA565" s="101">
        <f>Planning!AA$55</f>
        <v>0</v>
      </c>
      <c r="AB565" s="101">
        <f>Planning!AB$55</f>
        <v>0</v>
      </c>
      <c r="AC565" s="101">
        <f>Planning!AC$55</f>
        <v>0</v>
      </c>
      <c r="AD565" s="101">
        <f>Planning!AD$55</f>
        <v>0</v>
      </c>
      <c r="AE565" s="100">
        <f>Planning!AE$55</f>
        <v>0</v>
      </c>
      <c r="AF565" s="101">
        <f>Planning!AF$55</f>
        <v>0</v>
      </c>
      <c r="AG565" s="101">
        <f>Planning!AG$55</f>
        <v>0</v>
      </c>
      <c r="AH565" s="101">
        <f>Planning!AH$55</f>
        <v>0</v>
      </c>
      <c r="AI565" s="101">
        <f>Planning!AI$55</f>
        <v>0</v>
      </c>
      <c r="AJ565" s="102">
        <f>Planning!AJ$55</f>
        <v>0</v>
      </c>
      <c r="AK565" s="101">
        <f>Planning!AK$55</f>
        <v>0</v>
      </c>
      <c r="AL565" s="101">
        <f>Planning!AL$55</f>
        <v>0</v>
      </c>
      <c r="AM565" s="101">
        <f>Planning!AM$55</f>
        <v>0</v>
      </c>
      <c r="AN565" s="101">
        <f>Planning!AN$55</f>
        <v>0</v>
      </c>
      <c r="AO565" s="101">
        <f>Planning!AO$55</f>
        <v>0</v>
      </c>
      <c r="AP565" s="101">
        <f>Planning!AP$55</f>
        <v>0</v>
      </c>
      <c r="AQ565" s="101">
        <f>Planning!AQ$55</f>
        <v>0</v>
      </c>
      <c r="AR565" s="101">
        <f>Planning!AR$55</f>
        <v>0</v>
      </c>
      <c r="AS565" s="101">
        <f>Planning!AS$55</f>
        <v>0</v>
      </c>
      <c r="AT565" s="101">
        <f>Planning!AT$55</f>
        <v>0</v>
      </c>
      <c r="AU565" s="100">
        <f>Planning!AU$55</f>
        <v>0</v>
      </c>
      <c r="AV565" s="101">
        <f>Planning!AV$55</f>
        <v>0</v>
      </c>
      <c r="AW565" s="101">
        <f>Planning!AW$55</f>
        <v>0</v>
      </c>
      <c r="AX565" s="101">
        <f>Planning!AX$55</f>
        <v>0</v>
      </c>
      <c r="AY565" s="101">
        <f>Planning!AY$55</f>
        <v>0</v>
      </c>
      <c r="AZ565" s="101">
        <f>Planning!AZ$55</f>
        <v>0</v>
      </c>
      <c r="BA565" s="101">
        <f>Planning!BA$55</f>
        <v>0</v>
      </c>
      <c r="BB565" s="102">
        <f>Planning!BB$55</f>
        <v>0</v>
      </c>
      <c r="BC565" s="85">
        <f>Planning!BC$55</f>
        <v>0</v>
      </c>
      <c r="BD565" s="107"/>
      <c r="BE565" s="435">
        <f>Planning!BE$55</f>
        <v>0</v>
      </c>
      <c r="BF565" s="436">
        <f>Planning!BF$55</f>
        <v>0</v>
      </c>
      <c r="BG565" s="91">
        <f>Planning!BG$55</f>
        <v>0</v>
      </c>
      <c r="BH565" s="92">
        <f>Planning!BH$55</f>
        <v>0</v>
      </c>
      <c r="BI565" s="93" t="str">
        <f>Planning!BI$55</f>
        <v/>
      </c>
      <c r="BJ565" s="94">
        <f>Planning!BJ$55</f>
        <v>0</v>
      </c>
      <c r="BL565" s="324">
        <f>Planning!BL$55</f>
        <v>0</v>
      </c>
      <c r="BM565" s="149">
        <f>Planning!BP$55</f>
        <v>0</v>
      </c>
      <c r="NL565" s="43" t="s">
        <v>63</v>
      </c>
      <c r="NM565" s="43"/>
    </row>
    <row r="566" spans="1:377" s="318" customFormat="1" ht="10.199999999999999" hidden="1" customHeight="1" x14ac:dyDescent="0.25">
      <c r="A566" s="25"/>
      <c r="B566" s="389"/>
      <c r="C566" s="447"/>
      <c r="D566" s="15"/>
      <c r="E566" s="397"/>
      <c r="F566" s="397"/>
      <c r="G566" s="397"/>
      <c r="H566" s="399"/>
      <c r="I566" s="443">
        <f>Conges!$B$5</f>
        <v>44898</v>
      </c>
      <c r="J566" s="444"/>
      <c r="K566" s="444"/>
      <c r="L566" s="444"/>
      <c r="M566" s="444"/>
      <c r="N566" s="68" t="str">
        <f>Planning!N$90</f>
        <v/>
      </c>
      <c r="O566" s="103">
        <f>Planning!O$90</f>
        <v>0</v>
      </c>
      <c r="P566" s="104">
        <f>Planning!P$90</f>
        <v>0</v>
      </c>
      <c r="Q566" s="104">
        <f>Planning!Q$90</f>
        <v>0</v>
      </c>
      <c r="R566" s="104">
        <f>Planning!R$90</f>
        <v>0</v>
      </c>
      <c r="S566" s="104">
        <f>Planning!S$90</f>
        <v>0</v>
      </c>
      <c r="T566" s="104">
        <f>Planning!T$90</f>
        <v>0</v>
      </c>
      <c r="U566" s="104">
        <f>Planning!U$90</f>
        <v>0</v>
      </c>
      <c r="V566" s="105">
        <f>Planning!V$90</f>
        <v>0</v>
      </c>
      <c r="W566" s="104">
        <f>Planning!W$90</f>
        <v>0</v>
      </c>
      <c r="X566" s="104">
        <f>Planning!X$90</f>
        <v>0</v>
      </c>
      <c r="Y566" s="104">
        <f>Planning!Y$90</f>
        <v>0</v>
      </c>
      <c r="Z566" s="104">
        <f>Planning!Z$90</f>
        <v>0</v>
      </c>
      <c r="AA566" s="104">
        <f>Planning!AA$90</f>
        <v>0</v>
      </c>
      <c r="AB566" s="104">
        <f>Planning!AB$90</f>
        <v>0</v>
      </c>
      <c r="AC566" s="104">
        <f>Planning!AC$90</f>
        <v>0</v>
      </c>
      <c r="AD566" s="104">
        <f>Planning!AD$90</f>
        <v>0</v>
      </c>
      <c r="AE566" s="103">
        <f>Planning!AE$90</f>
        <v>0</v>
      </c>
      <c r="AF566" s="104">
        <f>Planning!AF$90</f>
        <v>0</v>
      </c>
      <c r="AG566" s="104">
        <f>Planning!AG$90</f>
        <v>0</v>
      </c>
      <c r="AH566" s="104">
        <f>Planning!AH$90</f>
        <v>0</v>
      </c>
      <c r="AI566" s="104">
        <f>Planning!AI$90</f>
        <v>0</v>
      </c>
      <c r="AJ566" s="105">
        <f>Planning!AJ$90</f>
        <v>0</v>
      </c>
      <c r="AK566" s="104">
        <f>Planning!AK$90</f>
        <v>0</v>
      </c>
      <c r="AL566" s="104">
        <f>Planning!AL$90</f>
        <v>0</v>
      </c>
      <c r="AM566" s="104">
        <f>Planning!AM$90</f>
        <v>0</v>
      </c>
      <c r="AN566" s="104">
        <f>Planning!AN$90</f>
        <v>0</v>
      </c>
      <c r="AO566" s="104">
        <f>Planning!AO$90</f>
        <v>0</v>
      </c>
      <c r="AP566" s="104">
        <f>Planning!AP$90</f>
        <v>0</v>
      </c>
      <c r="AQ566" s="104">
        <f>Planning!AQ$90</f>
        <v>0</v>
      </c>
      <c r="AR566" s="104">
        <f>Planning!AR$90</f>
        <v>0</v>
      </c>
      <c r="AS566" s="104">
        <f>Planning!AS$90</f>
        <v>0</v>
      </c>
      <c r="AT566" s="104">
        <f>Planning!AT$90</f>
        <v>0</v>
      </c>
      <c r="AU566" s="103">
        <f>Planning!AU$90</f>
        <v>0</v>
      </c>
      <c r="AV566" s="104">
        <f>Planning!AV$90</f>
        <v>0</v>
      </c>
      <c r="AW566" s="104">
        <f>Planning!AW$90</f>
        <v>0</v>
      </c>
      <c r="AX566" s="104">
        <f>Planning!AX$90</f>
        <v>0</v>
      </c>
      <c r="AY566" s="104">
        <f>Planning!AY$90</f>
        <v>0</v>
      </c>
      <c r="AZ566" s="104">
        <f>Planning!AZ$90</f>
        <v>0</v>
      </c>
      <c r="BA566" s="104">
        <f>Planning!BA$90</f>
        <v>0</v>
      </c>
      <c r="BB566" s="105">
        <f>Planning!BB$90</f>
        <v>0</v>
      </c>
      <c r="BC566" s="72">
        <f>Planning!BC$90</f>
        <v>0</v>
      </c>
      <c r="BD566" s="107"/>
      <c r="BE566" s="433">
        <f>Planning!BE$90</f>
        <v>0</v>
      </c>
      <c r="BF566" s="434">
        <f>Planning!BF$90</f>
        <v>0</v>
      </c>
      <c r="BG566" s="77">
        <f>Planning!BG$90</f>
        <v>0</v>
      </c>
      <c r="BH566" s="78">
        <f>Planning!BH$90</f>
        <v>0</v>
      </c>
      <c r="BI566" s="79" t="str">
        <f>Planning!BI$90</f>
        <v/>
      </c>
      <c r="BJ566" s="80">
        <f>Planning!BJ$90</f>
        <v>0</v>
      </c>
      <c r="BL566" s="323">
        <f>Planning!BL$90</f>
        <v>0</v>
      </c>
      <c r="BM566" s="150">
        <f>Planning!BP$90</f>
        <v>0</v>
      </c>
      <c r="NL566" s="43" t="s">
        <v>63</v>
      </c>
      <c r="NM566" s="43"/>
    </row>
    <row r="567" spans="1:377" s="318" customFormat="1" ht="10.199999999999999" hidden="1" customHeight="1" x14ac:dyDescent="0.3">
      <c r="A567" s="25"/>
      <c r="B567" s="389"/>
      <c r="C567" s="447"/>
      <c r="D567" s="15"/>
      <c r="E567" s="398"/>
      <c r="F567" s="398"/>
      <c r="G567" s="398"/>
      <c r="H567" s="399"/>
      <c r="I567" s="445">
        <f>Conges!$B$6</f>
        <v>44899</v>
      </c>
      <c r="J567" s="446"/>
      <c r="K567" s="446"/>
      <c r="L567" s="446"/>
      <c r="M567" s="446"/>
      <c r="N567" s="81" t="str">
        <f>Planning!N$125</f>
        <v/>
      </c>
      <c r="O567" s="100">
        <f>Planning!O$125</f>
        <v>0</v>
      </c>
      <c r="P567" s="101">
        <f>Planning!P$125</f>
        <v>0</v>
      </c>
      <c r="Q567" s="101">
        <f>Planning!Q$125</f>
        <v>0</v>
      </c>
      <c r="R567" s="101">
        <f>Planning!R$125</f>
        <v>0</v>
      </c>
      <c r="S567" s="101">
        <f>Planning!S$125</f>
        <v>0</v>
      </c>
      <c r="T567" s="101">
        <f>Planning!T$125</f>
        <v>0</v>
      </c>
      <c r="U567" s="101">
        <f>Planning!U$125</f>
        <v>0</v>
      </c>
      <c r="V567" s="102">
        <f>Planning!V$125</f>
        <v>0</v>
      </c>
      <c r="W567" s="101">
        <f>Planning!W$125</f>
        <v>0</v>
      </c>
      <c r="X567" s="101">
        <f>Planning!X$125</f>
        <v>0</v>
      </c>
      <c r="Y567" s="101">
        <f>Planning!Y$125</f>
        <v>0</v>
      </c>
      <c r="Z567" s="101">
        <f>Planning!Z$125</f>
        <v>0</v>
      </c>
      <c r="AA567" s="101">
        <f>Planning!AA$125</f>
        <v>0</v>
      </c>
      <c r="AB567" s="101">
        <f>Planning!AB$125</f>
        <v>0</v>
      </c>
      <c r="AC567" s="101">
        <f>Planning!AC$125</f>
        <v>0</v>
      </c>
      <c r="AD567" s="101">
        <f>Planning!AD$125</f>
        <v>0</v>
      </c>
      <c r="AE567" s="100">
        <f>Planning!AE$125</f>
        <v>0</v>
      </c>
      <c r="AF567" s="101">
        <f>Planning!AF$125</f>
        <v>0</v>
      </c>
      <c r="AG567" s="101">
        <f>Planning!AG$125</f>
        <v>0</v>
      </c>
      <c r="AH567" s="101">
        <f>Planning!AH$125</f>
        <v>0</v>
      </c>
      <c r="AI567" s="101">
        <f>Planning!AI$125</f>
        <v>0</v>
      </c>
      <c r="AJ567" s="102">
        <f>Planning!AJ$125</f>
        <v>0</v>
      </c>
      <c r="AK567" s="101">
        <f>Planning!AK$125</f>
        <v>0</v>
      </c>
      <c r="AL567" s="101">
        <f>Planning!AL$125</f>
        <v>0</v>
      </c>
      <c r="AM567" s="101">
        <f>Planning!AM$125</f>
        <v>0</v>
      </c>
      <c r="AN567" s="101">
        <f>Planning!AN$125</f>
        <v>0</v>
      </c>
      <c r="AO567" s="101">
        <f>Planning!AO$125</f>
        <v>0</v>
      </c>
      <c r="AP567" s="101">
        <f>Planning!AP$125</f>
        <v>0</v>
      </c>
      <c r="AQ567" s="101">
        <f>Planning!AQ$125</f>
        <v>0</v>
      </c>
      <c r="AR567" s="101">
        <f>Planning!AR$125</f>
        <v>0</v>
      </c>
      <c r="AS567" s="101">
        <f>Planning!AS$125</f>
        <v>0</v>
      </c>
      <c r="AT567" s="101">
        <f>Planning!AT$125</f>
        <v>0</v>
      </c>
      <c r="AU567" s="100">
        <f>Planning!AU$125</f>
        <v>0</v>
      </c>
      <c r="AV567" s="101">
        <f>Planning!AV$125</f>
        <v>0</v>
      </c>
      <c r="AW567" s="101">
        <f>Planning!AW$125</f>
        <v>0</v>
      </c>
      <c r="AX567" s="101">
        <f>Planning!AX$125</f>
        <v>0</v>
      </c>
      <c r="AY567" s="101">
        <f>Planning!AY$125</f>
        <v>0</v>
      </c>
      <c r="AZ567" s="101">
        <f>Planning!AZ$125</f>
        <v>0</v>
      </c>
      <c r="BA567" s="101">
        <f>Planning!BA$125</f>
        <v>0</v>
      </c>
      <c r="BB567" s="102">
        <f>Planning!BB$125</f>
        <v>0</v>
      </c>
      <c r="BC567" s="85">
        <f>Planning!BC$125</f>
        <v>0</v>
      </c>
      <c r="BD567" s="107"/>
      <c r="BE567" s="435">
        <f>Planning!BE$125</f>
        <v>0</v>
      </c>
      <c r="BF567" s="436">
        <f>Planning!BF$125</f>
        <v>0</v>
      </c>
      <c r="BG567" s="91">
        <f>Planning!BG$125</f>
        <v>0</v>
      </c>
      <c r="BH567" s="92">
        <f>Planning!BH$125</f>
        <v>0</v>
      </c>
      <c r="BI567" s="93" t="str">
        <f>Planning!BI$125</f>
        <v/>
      </c>
      <c r="BJ567" s="94">
        <f>Planning!BJ$125</f>
        <v>0</v>
      </c>
      <c r="BL567" s="324">
        <f>Planning!BL$125</f>
        <v>0</v>
      </c>
      <c r="BM567" s="149">
        <f>Planning!BP$125</f>
        <v>0</v>
      </c>
      <c r="NL567" s="43" t="s">
        <v>63</v>
      </c>
      <c r="NM567" s="43"/>
    </row>
    <row r="568" spans="1:377" s="318" customFormat="1" ht="10.199999999999999" hidden="1" customHeight="1" x14ac:dyDescent="0.3">
      <c r="A568" s="25"/>
      <c r="B568" s="389"/>
      <c r="C568" s="447"/>
      <c r="D568" s="15"/>
      <c r="E568" s="398"/>
      <c r="F568" s="398"/>
      <c r="G568" s="398"/>
      <c r="H568" s="399"/>
      <c r="I568" s="443">
        <f>Conges!$B$7</f>
        <v>44900</v>
      </c>
      <c r="J568" s="444"/>
      <c r="K568" s="444"/>
      <c r="L568" s="444"/>
      <c r="M568" s="444"/>
      <c r="N568" s="68" t="str">
        <f>Planning!N$160</f>
        <v/>
      </c>
      <c r="O568" s="103">
        <f>Planning!O$160</f>
        <v>0</v>
      </c>
      <c r="P568" s="104">
        <f>Planning!P$160</f>
        <v>0</v>
      </c>
      <c r="Q568" s="104">
        <f>Planning!Q$160</f>
        <v>0</v>
      </c>
      <c r="R568" s="104">
        <f>Planning!R$160</f>
        <v>0</v>
      </c>
      <c r="S568" s="104">
        <f>Planning!S$160</f>
        <v>0</v>
      </c>
      <c r="T568" s="104">
        <f>Planning!T$160</f>
        <v>0</v>
      </c>
      <c r="U568" s="104">
        <f>Planning!U$160</f>
        <v>0</v>
      </c>
      <c r="V568" s="105">
        <f>Planning!V$160</f>
        <v>0</v>
      </c>
      <c r="W568" s="104">
        <f>Planning!W$160</f>
        <v>0</v>
      </c>
      <c r="X568" s="104">
        <f>Planning!X$160</f>
        <v>0</v>
      </c>
      <c r="Y568" s="104">
        <f>Planning!Y$160</f>
        <v>0</v>
      </c>
      <c r="Z568" s="104">
        <f>Planning!Z$160</f>
        <v>0</v>
      </c>
      <c r="AA568" s="104">
        <f>Planning!AA$160</f>
        <v>0</v>
      </c>
      <c r="AB568" s="104">
        <f>Planning!AB$160</f>
        <v>0</v>
      </c>
      <c r="AC568" s="104">
        <f>Planning!AC$160</f>
        <v>0</v>
      </c>
      <c r="AD568" s="104">
        <f>Planning!AD$160</f>
        <v>0</v>
      </c>
      <c r="AE568" s="103">
        <f>Planning!AE$160</f>
        <v>0</v>
      </c>
      <c r="AF568" s="104">
        <f>Planning!AF$160</f>
        <v>0</v>
      </c>
      <c r="AG568" s="104">
        <f>Planning!AG$160</f>
        <v>0</v>
      </c>
      <c r="AH568" s="104">
        <f>Planning!AH$160</f>
        <v>0</v>
      </c>
      <c r="AI568" s="104">
        <f>Planning!AI$160</f>
        <v>0</v>
      </c>
      <c r="AJ568" s="105">
        <f>Planning!AJ$160</f>
        <v>0</v>
      </c>
      <c r="AK568" s="104">
        <f>Planning!AK$160</f>
        <v>0</v>
      </c>
      <c r="AL568" s="104">
        <f>Planning!AL$160</f>
        <v>0</v>
      </c>
      <c r="AM568" s="104">
        <f>Planning!AM$160</f>
        <v>0</v>
      </c>
      <c r="AN568" s="104">
        <f>Planning!AN$160</f>
        <v>0</v>
      </c>
      <c r="AO568" s="104">
        <f>Planning!AO$160</f>
        <v>0</v>
      </c>
      <c r="AP568" s="104">
        <f>Planning!AP$160</f>
        <v>0</v>
      </c>
      <c r="AQ568" s="104">
        <f>Planning!AQ$160</f>
        <v>0</v>
      </c>
      <c r="AR568" s="104">
        <f>Planning!AR$160</f>
        <v>0</v>
      </c>
      <c r="AS568" s="104">
        <f>Planning!AS$160</f>
        <v>0</v>
      </c>
      <c r="AT568" s="104">
        <f>Planning!AT$160</f>
        <v>0</v>
      </c>
      <c r="AU568" s="103">
        <f>Planning!AU$160</f>
        <v>0</v>
      </c>
      <c r="AV568" s="104">
        <f>Planning!AV$160</f>
        <v>0</v>
      </c>
      <c r="AW568" s="104">
        <f>Planning!AW$160</f>
        <v>0</v>
      </c>
      <c r="AX568" s="104">
        <f>Planning!AX$160</f>
        <v>0</v>
      </c>
      <c r="AY568" s="104">
        <f>Planning!AY$160</f>
        <v>0</v>
      </c>
      <c r="AZ568" s="104">
        <f>Planning!AZ$160</f>
        <v>0</v>
      </c>
      <c r="BA568" s="104">
        <f>Planning!BA$160</f>
        <v>0</v>
      </c>
      <c r="BB568" s="105">
        <f>Planning!BB$160</f>
        <v>0</v>
      </c>
      <c r="BC568" s="72">
        <f>Planning!BC$160</f>
        <v>0</v>
      </c>
      <c r="BD568" s="107"/>
      <c r="BE568" s="433">
        <f>Planning!BE$160</f>
        <v>0</v>
      </c>
      <c r="BF568" s="434">
        <f>Planning!BF$160</f>
        <v>0</v>
      </c>
      <c r="BG568" s="77">
        <f>Planning!BG$160</f>
        <v>0</v>
      </c>
      <c r="BH568" s="78">
        <f>Planning!BH$160</f>
        <v>0</v>
      </c>
      <c r="BI568" s="79" t="str">
        <f>Planning!BI$160</f>
        <v/>
      </c>
      <c r="BJ568" s="80">
        <f>Planning!BJ$160</f>
        <v>0</v>
      </c>
      <c r="BL568" s="323">
        <f>Planning!BL$160</f>
        <v>0</v>
      </c>
      <c r="BM568" s="150">
        <f>Planning!BP$160</f>
        <v>0</v>
      </c>
      <c r="NL568" s="43" t="s">
        <v>63</v>
      </c>
      <c r="NM568" s="43"/>
    </row>
    <row r="569" spans="1:377" s="318" customFormat="1" ht="10.199999999999999" hidden="1" customHeight="1" x14ac:dyDescent="0.3">
      <c r="A569" s="25"/>
      <c r="B569" s="389"/>
      <c r="C569" s="447"/>
      <c r="D569" s="15"/>
      <c r="E569" s="408" t="str">
        <f>Planning!$E$9</f>
        <v>CREPIERE</v>
      </c>
      <c r="F569" s="408"/>
      <c r="G569" s="131">
        <f>(COUNTIF(O564:BB594,Planning!$MT$3))/2</f>
        <v>0</v>
      </c>
      <c r="H569" s="399"/>
      <c r="I569" s="445">
        <f>Conges!$B$8</f>
        <v>44901</v>
      </c>
      <c r="J569" s="446"/>
      <c r="K569" s="446"/>
      <c r="L569" s="446"/>
      <c r="M569" s="446"/>
      <c r="N569" s="81" t="str">
        <f>Planning!N$195</f>
        <v/>
      </c>
      <c r="O569" s="100">
        <f>Planning!O$195</f>
        <v>0</v>
      </c>
      <c r="P569" s="101">
        <f>Planning!P$195</f>
        <v>0</v>
      </c>
      <c r="Q569" s="101">
        <f>Planning!Q$195</f>
        <v>0</v>
      </c>
      <c r="R569" s="101">
        <f>Planning!R$195</f>
        <v>0</v>
      </c>
      <c r="S569" s="101">
        <f>Planning!S$195</f>
        <v>0</v>
      </c>
      <c r="T569" s="101">
        <f>Planning!T$195</f>
        <v>0</v>
      </c>
      <c r="U569" s="101">
        <f>Planning!U$195</f>
        <v>0</v>
      </c>
      <c r="V569" s="102">
        <f>Planning!V$195</f>
        <v>0</v>
      </c>
      <c r="W569" s="101">
        <f>Planning!W$195</f>
        <v>0</v>
      </c>
      <c r="X569" s="101">
        <f>Planning!X$195</f>
        <v>0</v>
      </c>
      <c r="Y569" s="101">
        <f>Planning!Y$195</f>
        <v>0</v>
      </c>
      <c r="Z569" s="101">
        <f>Planning!Z$195</f>
        <v>0</v>
      </c>
      <c r="AA569" s="101">
        <f>Planning!AA$195</f>
        <v>0</v>
      </c>
      <c r="AB569" s="101">
        <f>Planning!AB$195</f>
        <v>0</v>
      </c>
      <c r="AC569" s="101">
        <f>Planning!AC$195</f>
        <v>0</v>
      </c>
      <c r="AD569" s="101">
        <f>Planning!AD$195</f>
        <v>0</v>
      </c>
      <c r="AE569" s="100">
        <f>Planning!AE$195</f>
        <v>0</v>
      </c>
      <c r="AF569" s="101">
        <f>Planning!AF$195</f>
        <v>0</v>
      </c>
      <c r="AG569" s="101">
        <f>Planning!AG$195</f>
        <v>0</v>
      </c>
      <c r="AH569" s="101">
        <f>Planning!AH$195</f>
        <v>0</v>
      </c>
      <c r="AI569" s="101">
        <f>Planning!AI$195</f>
        <v>0</v>
      </c>
      <c r="AJ569" s="102">
        <f>Planning!AJ$195</f>
        <v>0</v>
      </c>
      <c r="AK569" s="101">
        <f>Planning!AK$195</f>
        <v>0</v>
      </c>
      <c r="AL569" s="101">
        <f>Planning!AL$195</f>
        <v>0</v>
      </c>
      <c r="AM569" s="101">
        <f>Planning!AM$195</f>
        <v>0</v>
      </c>
      <c r="AN569" s="101">
        <f>Planning!AN$195</f>
        <v>0</v>
      </c>
      <c r="AO569" s="101">
        <f>Planning!AO$195</f>
        <v>0</v>
      </c>
      <c r="AP569" s="101">
        <f>Planning!AP$195</f>
        <v>0</v>
      </c>
      <c r="AQ569" s="101">
        <f>Planning!AQ$195</f>
        <v>0</v>
      </c>
      <c r="AR569" s="101">
        <f>Planning!AR$195</f>
        <v>0</v>
      </c>
      <c r="AS569" s="101">
        <f>Planning!AS$195</f>
        <v>0</v>
      </c>
      <c r="AT569" s="101">
        <f>Planning!AT$195</f>
        <v>0</v>
      </c>
      <c r="AU569" s="100">
        <f>Planning!AU$195</f>
        <v>0</v>
      </c>
      <c r="AV569" s="101">
        <f>Planning!AV$195</f>
        <v>0</v>
      </c>
      <c r="AW569" s="101">
        <f>Planning!AW$195</f>
        <v>0</v>
      </c>
      <c r="AX569" s="101">
        <f>Planning!AX$195</f>
        <v>0</v>
      </c>
      <c r="AY569" s="101">
        <f>Planning!AY$195</f>
        <v>0</v>
      </c>
      <c r="AZ569" s="101">
        <f>Planning!AZ$195</f>
        <v>0</v>
      </c>
      <c r="BA569" s="101">
        <f>Planning!BA$195</f>
        <v>0</v>
      </c>
      <c r="BB569" s="102">
        <f>Planning!BB$195</f>
        <v>0</v>
      </c>
      <c r="BC569" s="85">
        <f>Planning!BC$195</f>
        <v>0</v>
      </c>
      <c r="BD569" s="107"/>
      <c r="BE569" s="435">
        <f>Planning!BE$195</f>
        <v>0</v>
      </c>
      <c r="BF569" s="436">
        <f>Planning!BF$195</f>
        <v>0</v>
      </c>
      <c r="BG569" s="91">
        <f>Planning!BG$195</f>
        <v>0</v>
      </c>
      <c r="BH569" s="92">
        <f>Planning!BH$195</f>
        <v>0</v>
      </c>
      <c r="BI569" s="93" t="str">
        <f>Planning!BI$195</f>
        <v/>
      </c>
      <c r="BJ569" s="94">
        <f>Planning!BJ$195</f>
        <v>0</v>
      </c>
      <c r="BL569" s="324">
        <f>Planning!BL$195</f>
        <v>0</v>
      </c>
      <c r="BM569" s="149">
        <f>Planning!BP$195</f>
        <v>0</v>
      </c>
      <c r="NL569" s="43" t="s">
        <v>63</v>
      </c>
      <c r="NM569" s="43"/>
    </row>
    <row r="570" spans="1:377" s="318" customFormat="1" ht="10.199999999999999" hidden="1" customHeight="1" x14ac:dyDescent="0.3">
      <c r="A570" s="25"/>
      <c r="B570" s="389"/>
      <c r="C570" s="447"/>
      <c r="D570" s="15"/>
      <c r="E570" s="411" t="str">
        <f>Planning!$E$10</f>
        <v>BRASSERIE</v>
      </c>
      <c r="F570" s="411"/>
      <c r="G570" s="132">
        <f>(COUNTIF(O564:BB594,Planning!$MV$3))/2</f>
        <v>0</v>
      </c>
      <c r="H570" s="399"/>
      <c r="I570" s="443">
        <f>Conges!$B$9</f>
        <v>44902</v>
      </c>
      <c r="J570" s="444"/>
      <c r="K570" s="444"/>
      <c r="L570" s="444"/>
      <c r="M570" s="444"/>
      <c r="N570" s="68" t="str">
        <f>Planning!N$230</f>
        <v/>
      </c>
      <c r="O570" s="103">
        <f>Planning!O$230</f>
        <v>0</v>
      </c>
      <c r="P570" s="104">
        <f>Planning!P$230</f>
        <v>0</v>
      </c>
      <c r="Q570" s="104">
        <f>Planning!Q$230</f>
        <v>0</v>
      </c>
      <c r="R570" s="104">
        <f>Planning!R$230</f>
        <v>0</v>
      </c>
      <c r="S570" s="104">
        <f>Planning!S$230</f>
        <v>0</v>
      </c>
      <c r="T570" s="104">
        <f>Planning!T$230</f>
        <v>0</v>
      </c>
      <c r="U570" s="104">
        <f>Planning!U$230</f>
        <v>0</v>
      </c>
      <c r="V570" s="105">
        <f>Planning!V$230</f>
        <v>0</v>
      </c>
      <c r="W570" s="104">
        <f>Planning!W$230</f>
        <v>0</v>
      </c>
      <c r="X570" s="104">
        <f>Planning!X$230</f>
        <v>0</v>
      </c>
      <c r="Y570" s="104">
        <f>Planning!Y$230</f>
        <v>0</v>
      </c>
      <c r="Z570" s="104">
        <f>Planning!Z$230</f>
        <v>0</v>
      </c>
      <c r="AA570" s="104">
        <f>Planning!AA$230</f>
        <v>0</v>
      </c>
      <c r="AB570" s="104">
        <f>Planning!AB$230</f>
        <v>0</v>
      </c>
      <c r="AC570" s="104">
        <f>Planning!AC$230</f>
        <v>0</v>
      </c>
      <c r="AD570" s="104">
        <f>Planning!AD$230</f>
        <v>0</v>
      </c>
      <c r="AE570" s="103">
        <f>Planning!AE$230</f>
        <v>0</v>
      </c>
      <c r="AF570" s="104">
        <f>Planning!AF$230</f>
        <v>0</v>
      </c>
      <c r="AG570" s="104">
        <f>Planning!AG$230</f>
        <v>0</v>
      </c>
      <c r="AH570" s="104">
        <f>Planning!AH$230</f>
        <v>0</v>
      </c>
      <c r="AI570" s="104">
        <f>Planning!AI$230</f>
        <v>0</v>
      </c>
      <c r="AJ570" s="105">
        <f>Planning!AJ$230</f>
        <v>0</v>
      </c>
      <c r="AK570" s="104">
        <f>Planning!AK$230</f>
        <v>0</v>
      </c>
      <c r="AL570" s="104">
        <f>Planning!AL$230</f>
        <v>0</v>
      </c>
      <c r="AM570" s="104">
        <f>Planning!AM$230</f>
        <v>0</v>
      </c>
      <c r="AN570" s="104">
        <f>Planning!AN$230</f>
        <v>0</v>
      </c>
      <c r="AO570" s="104">
        <f>Planning!AO$230</f>
        <v>0</v>
      </c>
      <c r="AP570" s="104">
        <f>Planning!AP$230</f>
        <v>0</v>
      </c>
      <c r="AQ570" s="104">
        <f>Planning!AQ$230</f>
        <v>0</v>
      </c>
      <c r="AR570" s="104">
        <f>Planning!AR$230</f>
        <v>0</v>
      </c>
      <c r="AS570" s="104">
        <f>Planning!AS$230</f>
        <v>0</v>
      </c>
      <c r="AT570" s="104">
        <f>Planning!AT$230</f>
        <v>0</v>
      </c>
      <c r="AU570" s="103">
        <f>Planning!AU$230</f>
        <v>0</v>
      </c>
      <c r="AV570" s="104">
        <f>Planning!AV$230</f>
        <v>0</v>
      </c>
      <c r="AW570" s="104">
        <f>Planning!AW$230</f>
        <v>0</v>
      </c>
      <c r="AX570" s="104">
        <f>Planning!AX$230</f>
        <v>0</v>
      </c>
      <c r="AY570" s="104">
        <f>Planning!AY$230</f>
        <v>0</v>
      </c>
      <c r="AZ570" s="104">
        <f>Planning!AZ$230</f>
        <v>0</v>
      </c>
      <c r="BA570" s="104">
        <f>Planning!BA$230</f>
        <v>0</v>
      </c>
      <c r="BB570" s="105">
        <f>Planning!BB$230</f>
        <v>0</v>
      </c>
      <c r="BC570" s="72">
        <f>Planning!BC$230</f>
        <v>0</v>
      </c>
      <c r="BD570" s="107"/>
      <c r="BE570" s="433">
        <f>Planning!BE$230</f>
        <v>0</v>
      </c>
      <c r="BF570" s="434">
        <f>Planning!BF$230</f>
        <v>0</v>
      </c>
      <c r="BG570" s="77">
        <f>Planning!BG$230</f>
        <v>0</v>
      </c>
      <c r="BH570" s="78">
        <f>Planning!BH$230</f>
        <v>0</v>
      </c>
      <c r="BI570" s="79" t="str">
        <f>Planning!BI$230</f>
        <v/>
      </c>
      <c r="BJ570" s="80">
        <f>Planning!BJ$230</f>
        <v>0</v>
      </c>
      <c r="BL570" s="323">
        <f>Planning!BL$230</f>
        <v>0</v>
      </c>
      <c r="BM570" s="150">
        <f>Planning!BP$230</f>
        <v>0</v>
      </c>
      <c r="NL570" s="43" t="s">
        <v>63</v>
      </c>
      <c r="NM570" s="43"/>
    </row>
    <row r="571" spans="1:377" s="318" customFormat="1" ht="10.199999999999999" hidden="1" customHeight="1" x14ac:dyDescent="0.3">
      <c r="A571" s="25"/>
      <c r="B571" s="389"/>
      <c r="C571" s="447"/>
      <c r="D571" s="15"/>
      <c r="E571" s="412" t="str">
        <f>Planning!$E$11</f>
        <v>MEP</v>
      </c>
      <c r="F571" s="412"/>
      <c r="G571" s="133">
        <f>(COUNTIF(O564:BB594,Planning!$MX$3))/2</f>
        <v>0</v>
      </c>
      <c r="H571" s="399"/>
      <c r="I571" s="445">
        <f>Conges!$B$10</f>
        <v>44903</v>
      </c>
      <c r="J571" s="446"/>
      <c r="K571" s="446"/>
      <c r="L571" s="446"/>
      <c r="M571" s="446"/>
      <c r="N571" s="81" t="str">
        <f>Planning!N$265</f>
        <v/>
      </c>
      <c r="O571" s="100">
        <f>Planning!O$265</f>
        <v>0</v>
      </c>
      <c r="P571" s="101">
        <f>Planning!P$265</f>
        <v>0</v>
      </c>
      <c r="Q571" s="101">
        <f>Planning!Q$265</f>
        <v>0</v>
      </c>
      <c r="R571" s="101">
        <f>Planning!R$265</f>
        <v>0</v>
      </c>
      <c r="S571" s="101">
        <f>Planning!S$265</f>
        <v>0</v>
      </c>
      <c r="T571" s="101">
        <f>Planning!T$265</f>
        <v>0</v>
      </c>
      <c r="U571" s="101">
        <f>Planning!U$265</f>
        <v>0</v>
      </c>
      <c r="V571" s="102">
        <f>Planning!V$265</f>
        <v>0</v>
      </c>
      <c r="W571" s="101">
        <f>Planning!W$265</f>
        <v>0</v>
      </c>
      <c r="X571" s="101">
        <f>Planning!X$265</f>
        <v>0</v>
      </c>
      <c r="Y571" s="101">
        <f>Planning!Y$265</f>
        <v>0</v>
      </c>
      <c r="Z571" s="101">
        <f>Planning!Z$265</f>
        <v>0</v>
      </c>
      <c r="AA571" s="101">
        <f>Planning!AA$265</f>
        <v>0</v>
      </c>
      <c r="AB571" s="101">
        <f>Planning!AB$265</f>
        <v>0</v>
      </c>
      <c r="AC571" s="101">
        <f>Planning!AC$265</f>
        <v>0</v>
      </c>
      <c r="AD571" s="101">
        <f>Planning!AD$265</f>
        <v>0</v>
      </c>
      <c r="AE571" s="100">
        <f>Planning!AE$265</f>
        <v>0</v>
      </c>
      <c r="AF571" s="101">
        <f>Planning!AF$265</f>
        <v>0</v>
      </c>
      <c r="AG571" s="101">
        <f>Planning!AG$265</f>
        <v>0</v>
      </c>
      <c r="AH571" s="101">
        <f>Planning!AH$265</f>
        <v>0</v>
      </c>
      <c r="AI571" s="101">
        <f>Planning!AI$265</f>
        <v>0</v>
      </c>
      <c r="AJ571" s="102">
        <f>Planning!AJ$265</f>
        <v>0</v>
      </c>
      <c r="AK571" s="101">
        <f>Planning!AK$265</f>
        <v>0</v>
      </c>
      <c r="AL571" s="101">
        <f>Planning!AL$265</f>
        <v>0</v>
      </c>
      <c r="AM571" s="101">
        <f>Planning!AM$265</f>
        <v>0</v>
      </c>
      <c r="AN571" s="101">
        <f>Planning!AN$265</f>
        <v>0</v>
      </c>
      <c r="AO571" s="101">
        <f>Planning!AO$265</f>
        <v>0</v>
      </c>
      <c r="AP571" s="101">
        <f>Planning!AP$265</f>
        <v>0</v>
      </c>
      <c r="AQ571" s="101">
        <f>Planning!AQ$265</f>
        <v>0</v>
      </c>
      <c r="AR571" s="101">
        <f>Planning!AR$265</f>
        <v>0</v>
      </c>
      <c r="AS571" s="101">
        <f>Planning!AS$265</f>
        <v>0</v>
      </c>
      <c r="AT571" s="101">
        <f>Planning!AT$265</f>
        <v>0</v>
      </c>
      <c r="AU571" s="100">
        <f>Planning!AU$265</f>
        <v>0</v>
      </c>
      <c r="AV571" s="101">
        <f>Planning!AV$265</f>
        <v>0</v>
      </c>
      <c r="AW571" s="101">
        <f>Planning!AW$265</f>
        <v>0</v>
      </c>
      <c r="AX571" s="101">
        <f>Planning!AX$265</f>
        <v>0</v>
      </c>
      <c r="AY571" s="101">
        <f>Planning!AY$265</f>
        <v>0</v>
      </c>
      <c r="AZ571" s="101">
        <f>Planning!AZ$265</f>
        <v>0</v>
      </c>
      <c r="BA571" s="101">
        <f>Planning!BA$265</f>
        <v>0</v>
      </c>
      <c r="BB571" s="102">
        <f>Planning!BB$265</f>
        <v>0</v>
      </c>
      <c r="BC571" s="85">
        <f>Planning!BC$265</f>
        <v>0</v>
      </c>
      <c r="BD571" s="107"/>
      <c r="BE571" s="435">
        <f>Planning!BE$265</f>
        <v>0</v>
      </c>
      <c r="BF571" s="436">
        <f>Planning!BF$265</f>
        <v>0</v>
      </c>
      <c r="BG571" s="91">
        <f>Planning!BG$265</f>
        <v>0</v>
      </c>
      <c r="BH571" s="92">
        <f>Planning!BH$265</f>
        <v>0</v>
      </c>
      <c r="BI571" s="93" t="str">
        <f>Planning!BI$265</f>
        <v/>
      </c>
      <c r="BJ571" s="94">
        <f>Planning!BJ$265</f>
        <v>0</v>
      </c>
      <c r="BL571" s="324">
        <f>Planning!BL$265</f>
        <v>0</v>
      </c>
      <c r="BM571" s="149">
        <f>Planning!BP$265</f>
        <v>0</v>
      </c>
      <c r="NL571" s="43" t="s">
        <v>63</v>
      </c>
      <c r="NM571" s="43"/>
    </row>
    <row r="572" spans="1:377" s="318" customFormat="1" ht="10.199999999999999" hidden="1" customHeight="1" x14ac:dyDescent="0.3">
      <c r="A572" s="25"/>
      <c r="B572" s="389"/>
      <c r="C572" s="447"/>
      <c r="D572" s="15"/>
      <c r="E572" s="407" t="str">
        <f>Planning!$E$12</f>
        <v>Renfort</v>
      </c>
      <c r="F572" s="407"/>
      <c r="G572" s="134">
        <f>(COUNTIF(O564:BB594,Planning!$MZ$3))/2</f>
        <v>0</v>
      </c>
      <c r="H572" s="399"/>
      <c r="I572" s="443">
        <f>Conges!$B$11</f>
        <v>44904</v>
      </c>
      <c r="J572" s="444"/>
      <c r="K572" s="444"/>
      <c r="L572" s="444"/>
      <c r="M572" s="444"/>
      <c r="N572" s="68" t="str">
        <f>Planning!N$300</f>
        <v/>
      </c>
      <c r="O572" s="103">
        <f>Planning!O$300</f>
        <v>0</v>
      </c>
      <c r="P572" s="104">
        <f>Planning!P$300</f>
        <v>0</v>
      </c>
      <c r="Q572" s="104">
        <f>Planning!Q$300</f>
        <v>0</v>
      </c>
      <c r="R572" s="104">
        <f>Planning!R$300</f>
        <v>0</v>
      </c>
      <c r="S572" s="104">
        <f>Planning!S$300</f>
        <v>0</v>
      </c>
      <c r="T572" s="104">
        <f>Planning!T$300</f>
        <v>0</v>
      </c>
      <c r="U572" s="104">
        <f>Planning!U$300</f>
        <v>0</v>
      </c>
      <c r="V572" s="105">
        <f>Planning!V$300</f>
        <v>0</v>
      </c>
      <c r="W572" s="104">
        <f>Planning!W$300</f>
        <v>0</v>
      </c>
      <c r="X572" s="104">
        <f>Planning!X$300</f>
        <v>0</v>
      </c>
      <c r="Y572" s="104">
        <f>Planning!Y$300</f>
        <v>0</v>
      </c>
      <c r="Z572" s="104">
        <f>Planning!Z$300</f>
        <v>0</v>
      </c>
      <c r="AA572" s="104">
        <f>Planning!AA$300</f>
        <v>0</v>
      </c>
      <c r="AB572" s="104">
        <f>Planning!AB$300</f>
        <v>0</v>
      </c>
      <c r="AC572" s="104">
        <f>Planning!AC$300</f>
        <v>0</v>
      </c>
      <c r="AD572" s="104">
        <f>Planning!AD$300</f>
        <v>0</v>
      </c>
      <c r="AE572" s="103">
        <f>Planning!AE$300</f>
        <v>0</v>
      </c>
      <c r="AF572" s="104">
        <f>Planning!AF$300</f>
        <v>0</v>
      </c>
      <c r="AG572" s="104">
        <f>Planning!AG$300</f>
        <v>0</v>
      </c>
      <c r="AH572" s="104">
        <f>Planning!AH$300</f>
        <v>0</v>
      </c>
      <c r="AI572" s="104">
        <f>Planning!AI$300</f>
        <v>0</v>
      </c>
      <c r="AJ572" s="105">
        <f>Planning!AJ$300</f>
        <v>0</v>
      </c>
      <c r="AK572" s="104">
        <f>Planning!AK$300</f>
        <v>0</v>
      </c>
      <c r="AL572" s="104">
        <f>Planning!AL$300</f>
        <v>0</v>
      </c>
      <c r="AM572" s="104">
        <f>Planning!AM$300</f>
        <v>0</v>
      </c>
      <c r="AN572" s="104">
        <f>Planning!AN$300</f>
        <v>0</v>
      </c>
      <c r="AO572" s="104">
        <f>Planning!AO$300</f>
        <v>0</v>
      </c>
      <c r="AP572" s="104">
        <f>Planning!AP$300</f>
        <v>0</v>
      </c>
      <c r="AQ572" s="104">
        <f>Planning!AQ$300</f>
        <v>0</v>
      </c>
      <c r="AR572" s="104">
        <f>Planning!AR$300</f>
        <v>0</v>
      </c>
      <c r="AS572" s="104">
        <f>Planning!AS$300</f>
        <v>0</v>
      </c>
      <c r="AT572" s="104">
        <f>Planning!AT$300</f>
        <v>0</v>
      </c>
      <c r="AU572" s="103">
        <f>Planning!AU$300</f>
        <v>0</v>
      </c>
      <c r="AV572" s="104">
        <f>Planning!AV$300</f>
        <v>0</v>
      </c>
      <c r="AW572" s="104">
        <f>Planning!AW$300</f>
        <v>0</v>
      </c>
      <c r="AX572" s="104">
        <f>Planning!AX$300</f>
        <v>0</v>
      </c>
      <c r="AY572" s="104">
        <f>Planning!AY$300</f>
        <v>0</v>
      </c>
      <c r="AZ572" s="104">
        <f>Planning!AZ$300</f>
        <v>0</v>
      </c>
      <c r="BA572" s="104">
        <f>Planning!BA$300</f>
        <v>0</v>
      </c>
      <c r="BB572" s="105">
        <f>Planning!BB$300</f>
        <v>0</v>
      </c>
      <c r="BC572" s="72">
        <f>Planning!BC$300</f>
        <v>0</v>
      </c>
      <c r="BD572" s="107"/>
      <c r="BE572" s="433">
        <f>Planning!BE$300</f>
        <v>0</v>
      </c>
      <c r="BF572" s="434">
        <f>Planning!BF$300</f>
        <v>0</v>
      </c>
      <c r="BG572" s="77">
        <f>Planning!BG$300</f>
        <v>0</v>
      </c>
      <c r="BH572" s="78">
        <f>Planning!BH$300</f>
        <v>0</v>
      </c>
      <c r="BI572" s="79" t="str">
        <f>Planning!BI$300</f>
        <v/>
      </c>
      <c r="BJ572" s="80">
        <f>Planning!BJ$300</f>
        <v>0</v>
      </c>
      <c r="BL572" s="323">
        <f>Planning!BL$300</f>
        <v>0</v>
      </c>
      <c r="BM572" s="150">
        <f>Planning!BP$300</f>
        <v>0</v>
      </c>
      <c r="NL572" s="43" t="s">
        <v>63</v>
      </c>
      <c r="NM572" s="43"/>
    </row>
    <row r="573" spans="1:377" s="318" customFormat="1" ht="10.199999999999999" hidden="1" customHeight="1" x14ac:dyDescent="0.3">
      <c r="A573" s="25"/>
      <c r="B573" s="389"/>
      <c r="C573" s="447"/>
      <c r="D573" s="15"/>
      <c r="E573" s="414" t="str">
        <f>Planning!$E$13</f>
        <v>CHEF</v>
      </c>
      <c r="F573" s="414"/>
      <c r="G573" s="135">
        <f>(COUNTIF(O564:BB594,Planning!$NB$3))/2</f>
        <v>0</v>
      </c>
      <c r="H573" s="399"/>
      <c r="I573" s="445">
        <f>Conges!$B$12</f>
        <v>44905</v>
      </c>
      <c r="J573" s="446"/>
      <c r="K573" s="446"/>
      <c r="L573" s="446"/>
      <c r="M573" s="446"/>
      <c r="N573" s="81" t="str">
        <f>Planning!N$335</f>
        <v/>
      </c>
      <c r="O573" s="100">
        <f>Planning!O$335</f>
        <v>0</v>
      </c>
      <c r="P573" s="101">
        <f>Planning!P$335</f>
        <v>0</v>
      </c>
      <c r="Q573" s="101">
        <f>Planning!Q$335</f>
        <v>0</v>
      </c>
      <c r="R573" s="101">
        <f>Planning!R$335</f>
        <v>0</v>
      </c>
      <c r="S573" s="101">
        <f>Planning!S$335</f>
        <v>0</v>
      </c>
      <c r="T573" s="101">
        <f>Planning!T$335</f>
        <v>0</v>
      </c>
      <c r="U573" s="101">
        <f>Planning!U$335</f>
        <v>0</v>
      </c>
      <c r="V573" s="102">
        <f>Planning!V$335</f>
        <v>0</v>
      </c>
      <c r="W573" s="101">
        <f>Planning!W$335</f>
        <v>0</v>
      </c>
      <c r="X573" s="101">
        <f>Planning!X$335</f>
        <v>0</v>
      </c>
      <c r="Y573" s="101">
        <f>Planning!Y$335</f>
        <v>0</v>
      </c>
      <c r="Z573" s="101">
        <f>Planning!Z$335</f>
        <v>0</v>
      </c>
      <c r="AA573" s="101">
        <f>Planning!AA$335</f>
        <v>0</v>
      </c>
      <c r="AB573" s="101">
        <f>Planning!AB$335</f>
        <v>0</v>
      </c>
      <c r="AC573" s="101">
        <f>Planning!AC$335</f>
        <v>0</v>
      </c>
      <c r="AD573" s="101">
        <f>Planning!AD$335</f>
        <v>0</v>
      </c>
      <c r="AE573" s="100">
        <f>Planning!AE$335</f>
        <v>0</v>
      </c>
      <c r="AF573" s="101">
        <f>Planning!AF$335</f>
        <v>0</v>
      </c>
      <c r="AG573" s="101">
        <f>Planning!AG$335</f>
        <v>0</v>
      </c>
      <c r="AH573" s="101">
        <f>Planning!AH$335</f>
        <v>0</v>
      </c>
      <c r="AI573" s="101">
        <f>Planning!AI$335</f>
        <v>0</v>
      </c>
      <c r="AJ573" s="102">
        <f>Planning!AJ$335</f>
        <v>0</v>
      </c>
      <c r="AK573" s="101">
        <f>Planning!AK$335</f>
        <v>0</v>
      </c>
      <c r="AL573" s="101">
        <f>Planning!AL$335</f>
        <v>0</v>
      </c>
      <c r="AM573" s="101">
        <f>Planning!AM$335</f>
        <v>0</v>
      </c>
      <c r="AN573" s="101">
        <f>Planning!AN$335</f>
        <v>0</v>
      </c>
      <c r="AO573" s="101">
        <f>Planning!AO$335</f>
        <v>0</v>
      </c>
      <c r="AP573" s="101">
        <f>Planning!AP$335</f>
        <v>0</v>
      </c>
      <c r="AQ573" s="101">
        <f>Planning!AQ$335</f>
        <v>0</v>
      </c>
      <c r="AR573" s="101">
        <f>Planning!AR$335</f>
        <v>0</v>
      </c>
      <c r="AS573" s="101">
        <f>Planning!AS$335</f>
        <v>0</v>
      </c>
      <c r="AT573" s="101">
        <f>Planning!AT$335</f>
        <v>0</v>
      </c>
      <c r="AU573" s="100">
        <f>Planning!AU$335</f>
        <v>0</v>
      </c>
      <c r="AV573" s="101">
        <f>Planning!AV$335</f>
        <v>0</v>
      </c>
      <c r="AW573" s="101">
        <f>Planning!AW$335</f>
        <v>0</v>
      </c>
      <c r="AX573" s="101">
        <f>Planning!AX$335</f>
        <v>0</v>
      </c>
      <c r="AY573" s="101">
        <f>Planning!AY$335</f>
        <v>0</v>
      </c>
      <c r="AZ573" s="101">
        <f>Planning!AZ$335</f>
        <v>0</v>
      </c>
      <c r="BA573" s="101">
        <f>Planning!BA$335</f>
        <v>0</v>
      </c>
      <c r="BB573" s="102">
        <f>Planning!BB$335</f>
        <v>0</v>
      </c>
      <c r="BC573" s="85">
        <f>Planning!BC$335</f>
        <v>0</v>
      </c>
      <c r="BD573" s="107"/>
      <c r="BE573" s="435">
        <f>Planning!BE$335</f>
        <v>0</v>
      </c>
      <c r="BF573" s="436">
        <f>Planning!BF$335</f>
        <v>0</v>
      </c>
      <c r="BG573" s="91">
        <f>Planning!BG$335</f>
        <v>0</v>
      </c>
      <c r="BH573" s="92">
        <f>Planning!BH$335</f>
        <v>0</v>
      </c>
      <c r="BI573" s="93" t="str">
        <f>Planning!BI$335</f>
        <v/>
      </c>
      <c r="BJ573" s="94">
        <f>Planning!BJ$335</f>
        <v>0</v>
      </c>
      <c r="BL573" s="324">
        <f>Planning!BL$335</f>
        <v>0</v>
      </c>
      <c r="BM573" s="149">
        <f>Planning!BP$335</f>
        <v>0</v>
      </c>
      <c r="NL573" s="43" t="s">
        <v>63</v>
      </c>
      <c r="NM573" s="43"/>
    </row>
    <row r="574" spans="1:377" s="318" customFormat="1" ht="10.199999999999999" hidden="1" customHeight="1" x14ac:dyDescent="0.3">
      <c r="A574" s="25"/>
      <c r="B574" s="389"/>
      <c r="C574" s="447"/>
      <c r="D574" s="15"/>
      <c r="E574" s="413" t="str">
        <f>Planning!$E$14</f>
        <v>MENAGE</v>
      </c>
      <c r="F574" s="413"/>
      <c r="G574" s="136">
        <f>(COUNTIF(O564:BB594,Planning!$ND$3))/2</f>
        <v>0</v>
      </c>
      <c r="H574" s="399"/>
      <c r="I574" s="443">
        <f>Conges!$B$13</f>
        <v>44906</v>
      </c>
      <c r="J574" s="444"/>
      <c r="K574" s="444"/>
      <c r="L574" s="444"/>
      <c r="M574" s="444"/>
      <c r="N574" s="68" t="str">
        <f>Planning!N$370</f>
        <v/>
      </c>
      <c r="O574" s="103">
        <f>Planning!O$370</f>
        <v>0</v>
      </c>
      <c r="P574" s="104">
        <f>Planning!P$370</f>
        <v>0</v>
      </c>
      <c r="Q574" s="104">
        <f>Planning!Q$370</f>
        <v>0</v>
      </c>
      <c r="R574" s="104">
        <f>Planning!R$370</f>
        <v>0</v>
      </c>
      <c r="S574" s="104">
        <f>Planning!S$370</f>
        <v>0</v>
      </c>
      <c r="T574" s="104">
        <f>Planning!T$370</f>
        <v>0</v>
      </c>
      <c r="U574" s="104">
        <f>Planning!U$370</f>
        <v>0</v>
      </c>
      <c r="V574" s="105">
        <f>Planning!V$370</f>
        <v>0</v>
      </c>
      <c r="W574" s="104">
        <f>Planning!W$370</f>
        <v>0</v>
      </c>
      <c r="X574" s="104">
        <f>Planning!X$370</f>
        <v>0</v>
      </c>
      <c r="Y574" s="104">
        <f>Planning!Y$370</f>
        <v>0</v>
      </c>
      <c r="Z574" s="104">
        <f>Planning!Z$370</f>
        <v>0</v>
      </c>
      <c r="AA574" s="104">
        <f>Planning!AA$370</f>
        <v>0</v>
      </c>
      <c r="AB574" s="104">
        <f>Planning!AB$370</f>
        <v>0</v>
      </c>
      <c r="AC574" s="104">
        <f>Planning!AC$370</f>
        <v>0</v>
      </c>
      <c r="AD574" s="104">
        <f>Planning!AD$370</f>
        <v>0</v>
      </c>
      <c r="AE574" s="103">
        <f>Planning!AE$370</f>
        <v>0</v>
      </c>
      <c r="AF574" s="104">
        <f>Planning!AF$370</f>
        <v>0</v>
      </c>
      <c r="AG574" s="104">
        <f>Planning!AG$370</f>
        <v>0</v>
      </c>
      <c r="AH574" s="104">
        <f>Planning!AH$370</f>
        <v>0</v>
      </c>
      <c r="AI574" s="104">
        <f>Planning!AI$370</f>
        <v>0</v>
      </c>
      <c r="AJ574" s="105">
        <f>Planning!AJ$370</f>
        <v>0</v>
      </c>
      <c r="AK574" s="104">
        <f>Planning!AK$370</f>
        <v>0</v>
      </c>
      <c r="AL574" s="104">
        <f>Planning!AL$370</f>
        <v>0</v>
      </c>
      <c r="AM574" s="104">
        <f>Planning!AM$370</f>
        <v>0</v>
      </c>
      <c r="AN574" s="104">
        <f>Planning!AN$370</f>
        <v>0</v>
      </c>
      <c r="AO574" s="104">
        <f>Planning!AO$370</f>
        <v>0</v>
      </c>
      <c r="AP574" s="104">
        <f>Planning!AP$370</f>
        <v>0</v>
      </c>
      <c r="AQ574" s="104">
        <f>Planning!AQ$370</f>
        <v>0</v>
      </c>
      <c r="AR574" s="104">
        <f>Planning!AR$370</f>
        <v>0</v>
      </c>
      <c r="AS574" s="104">
        <f>Planning!AS$370</f>
        <v>0</v>
      </c>
      <c r="AT574" s="104">
        <f>Planning!AT$370</f>
        <v>0</v>
      </c>
      <c r="AU574" s="103">
        <f>Planning!AU$370</f>
        <v>0</v>
      </c>
      <c r="AV574" s="104">
        <f>Planning!AV$370</f>
        <v>0</v>
      </c>
      <c r="AW574" s="104">
        <f>Planning!AW$370</f>
        <v>0</v>
      </c>
      <c r="AX574" s="104">
        <f>Planning!AX$370</f>
        <v>0</v>
      </c>
      <c r="AY574" s="104">
        <f>Planning!AY$370</f>
        <v>0</v>
      </c>
      <c r="AZ574" s="104">
        <f>Planning!AZ$370</f>
        <v>0</v>
      </c>
      <c r="BA574" s="104">
        <f>Planning!BA$370</f>
        <v>0</v>
      </c>
      <c r="BB574" s="105">
        <f>Planning!BB$370</f>
        <v>0</v>
      </c>
      <c r="BC574" s="72">
        <f>Planning!BC$370</f>
        <v>0</v>
      </c>
      <c r="BD574" s="107"/>
      <c r="BE574" s="433">
        <f>Planning!BE$370</f>
        <v>0</v>
      </c>
      <c r="BF574" s="434">
        <f>Planning!BF$370</f>
        <v>0</v>
      </c>
      <c r="BG574" s="77">
        <f>Planning!BG$370</f>
        <v>0</v>
      </c>
      <c r="BH574" s="78">
        <f>Planning!BH$370</f>
        <v>0</v>
      </c>
      <c r="BI574" s="79" t="str">
        <f>Planning!BI$370</f>
        <v/>
      </c>
      <c r="BJ574" s="80">
        <f>Planning!BJ$370</f>
        <v>0</v>
      </c>
      <c r="BL574" s="323">
        <f>Planning!BL$370</f>
        <v>0</v>
      </c>
      <c r="BM574" s="150">
        <f>Planning!BP$370</f>
        <v>0</v>
      </c>
      <c r="NL574" s="43" t="s">
        <v>63</v>
      </c>
      <c r="NM574" s="43"/>
    </row>
    <row r="575" spans="1:377" s="318" customFormat="1" ht="10.199999999999999" hidden="1" customHeight="1" x14ac:dyDescent="0.3">
      <c r="A575" s="25"/>
      <c r="B575" s="389"/>
      <c r="C575" s="447"/>
      <c r="D575" s="15"/>
      <c r="E575" s="396">
        <f>Planning!$E$15</f>
        <v>0</v>
      </c>
      <c r="F575" s="396"/>
      <c r="G575" s="137">
        <f>(COUNTIF(O564:BB594,Planning!$NF$3))/2</f>
        <v>0</v>
      </c>
      <c r="H575" s="399"/>
      <c r="I575" s="445">
        <f>Conges!$B$14</f>
        <v>44907</v>
      </c>
      <c r="J575" s="446"/>
      <c r="K575" s="446"/>
      <c r="L575" s="446"/>
      <c r="M575" s="446"/>
      <c r="N575" s="81" t="str">
        <f>Planning!N$405</f>
        <v/>
      </c>
      <c r="O575" s="100">
        <f>Planning!O$405</f>
        <v>0</v>
      </c>
      <c r="P575" s="101">
        <f>Planning!P$405</f>
        <v>0</v>
      </c>
      <c r="Q575" s="101">
        <f>Planning!Q$405</f>
        <v>0</v>
      </c>
      <c r="R575" s="101">
        <f>Planning!R$405</f>
        <v>0</v>
      </c>
      <c r="S575" s="101">
        <f>Planning!S$405</f>
        <v>0</v>
      </c>
      <c r="T575" s="101">
        <f>Planning!T$405</f>
        <v>0</v>
      </c>
      <c r="U575" s="101">
        <f>Planning!U$405</f>
        <v>0</v>
      </c>
      <c r="V575" s="102">
        <f>Planning!V$405</f>
        <v>0</v>
      </c>
      <c r="W575" s="101">
        <f>Planning!W$405</f>
        <v>0</v>
      </c>
      <c r="X575" s="101">
        <f>Planning!X$405</f>
        <v>0</v>
      </c>
      <c r="Y575" s="101">
        <f>Planning!Y$405</f>
        <v>0</v>
      </c>
      <c r="Z575" s="101">
        <f>Planning!Z$405</f>
        <v>0</v>
      </c>
      <c r="AA575" s="101">
        <f>Planning!AA$405</f>
        <v>0</v>
      </c>
      <c r="AB575" s="101">
        <f>Planning!AB$405</f>
        <v>0</v>
      </c>
      <c r="AC575" s="101">
        <f>Planning!AC$405</f>
        <v>0</v>
      </c>
      <c r="AD575" s="101">
        <f>Planning!AD$405</f>
        <v>0</v>
      </c>
      <c r="AE575" s="100">
        <f>Planning!AE$405</f>
        <v>0</v>
      </c>
      <c r="AF575" s="101">
        <f>Planning!AF$405</f>
        <v>0</v>
      </c>
      <c r="AG575" s="101">
        <f>Planning!AG$405</f>
        <v>0</v>
      </c>
      <c r="AH575" s="101">
        <f>Planning!AH$405</f>
        <v>0</v>
      </c>
      <c r="AI575" s="101">
        <f>Planning!AI$405</f>
        <v>0</v>
      </c>
      <c r="AJ575" s="102">
        <f>Planning!AJ$405</f>
        <v>0</v>
      </c>
      <c r="AK575" s="101">
        <f>Planning!AK$405</f>
        <v>0</v>
      </c>
      <c r="AL575" s="101">
        <f>Planning!AL$405</f>
        <v>0</v>
      </c>
      <c r="AM575" s="101">
        <f>Planning!AM$405</f>
        <v>0</v>
      </c>
      <c r="AN575" s="101">
        <f>Planning!AN$405</f>
        <v>0</v>
      </c>
      <c r="AO575" s="101">
        <f>Planning!AO$405</f>
        <v>0</v>
      </c>
      <c r="AP575" s="101">
        <f>Planning!AP$405</f>
        <v>0</v>
      </c>
      <c r="AQ575" s="101">
        <f>Planning!AQ$405</f>
        <v>0</v>
      </c>
      <c r="AR575" s="101">
        <f>Planning!AR$405</f>
        <v>0</v>
      </c>
      <c r="AS575" s="101">
        <f>Planning!AS$405</f>
        <v>0</v>
      </c>
      <c r="AT575" s="101">
        <f>Planning!AT$405</f>
        <v>0</v>
      </c>
      <c r="AU575" s="100">
        <f>Planning!AU$405</f>
        <v>0</v>
      </c>
      <c r="AV575" s="101">
        <f>Planning!AV$405</f>
        <v>0</v>
      </c>
      <c r="AW575" s="101">
        <f>Planning!AW$405</f>
        <v>0</v>
      </c>
      <c r="AX575" s="101">
        <f>Planning!AX$405</f>
        <v>0</v>
      </c>
      <c r="AY575" s="101">
        <f>Planning!AY$405</f>
        <v>0</v>
      </c>
      <c r="AZ575" s="101">
        <f>Planning!AZ$405</f>
        <v>0</v>
      </c>
      <c r="BA575" s="101">
        <f>Planning!BA$405</f>
        <v>0</v>
      </c>
      <c r="BB575" s="102">
        <f>Planning!BB$405</f>
        <v>0</v>
      </c>
      <c r="BC575" s="85">
        <f>Planning!BC$405</f>
        <v>0</v>
      </c>
      <c r="BD575" s="107"/>
      <c r="BE575" s="435">
        <f>Planning!BE$405</f>
        <v>0</v>
      </c>
      <c r="BF575" s="436">
        <f>Planning!BF$405</f>
        <v>0</v>
      </c>
      <c r="BG575" s="91">
        <f>Planning!BG$405</f>
        <v>0</v>
      </c>
      <c r="BH575" s="92">
        <f>Planning!BH$405</f>
        <v>0</v>
      </c>
      <c r="BI575" s="93" t="str">
        <f>Planning!BI$405</f>
        <v/>
      </c>
      <c r="BJ575" s="94">
        <f>Planning!BJ$405</f>
        <v>0</v>
      </c>
      <c r="BL575" s="324">
        <f>Planning!BL$405</f>
        <v>0</v>
      </c>
      <c r="BM575" s="149">
        <f>Planning!BP$405</f>
        <v>0</v>
      </c>
      <c r="NL575" s="43" t="s">
        <v>63</v>
      </c>
      <c r="NM575" s="43"/>
    </row>
    <row r="576" spans="1:377" s="318" customFormat="1" ht="10.199999999999999" hidden="1" customHeight="1" x14ac:dyDescent="0.3">
      <c r="A576" s="25"/>
      <c r="B576" s="389"/>
      <c r="C576" s="447"/>
      <c r="D576" s="15"/>
      <c r="E576" s="361"/>
      <c r="F576" s="361"/>
      <c r="G576" s="141">
        <f>(COUNTIF(O564:BB594,Planning!$NH$3))/2</f>
        <v>0</v>
      </c>
      <c r="H576" s="399"/>
      <c r="I576" s="443">
        <f>Conges!$B$15</f>
        <v>44908</v>
      </c>
      <c r="J576" s="444"/>
      <c r="K576" s="444"/>
      <c r="L576" s="444"/>
      <c r="M576" s="444"/>
      <c r="N576" s="68" t="str">
        <f>Planning!N$440</f>
        <v/>
      </c>
      <c r="O576" s="103">
        <f>Planning!O$440</f>
        <v>0</v>
      </c>
      <c r="P576" s="104">
        <f>Planning!P$440</f>
        <v>0</v>
      </c>
      <c r="Q576" s="104">
        <f>Planning!Q$440</f>
        <v>0</v>
      </c>
      <c r="R576" s="104">
        <f>Planning!R$440</f>
        <v>0</v>
      </c>
      <c r="S576" s="104">
        <f>Planning!S$440</f>
        <v>0</v>
      </c>
      <c r="T576" s="104">
        <f>Planning!T$440</f>
        <v>0</v>
      </c>
      <c r="U576" s="104">
        <f>Planning!U$440</f>
        <v>0</v>
      </c>
      <c r="V576" s="105">
        <f>Planning!V$440</f>
        <v>0</v>
      </c>
      <c r="W576" s="103">
        <f>Planning!W$440</f>
        <v>0</v>
      </c>
      <c r="X576" s="104">
        <f>Planning!X$440</f>
        <v>0</v>
      </c>
      <c r="Y576" s="104">
        <f>Planning!Y$440</f>
        <v>0</v>
      </c>
      <c r="Z576" s="104">
        <f>Planning!Z$440</f>
        <v>0</v>
      </c>
      <c r="AA576" s="104">
        <f>Planning!AA$440</f>
        <v>0</v>
      </c>
      <c r="AB576" s="104">
        <f>Planning!AB$440</f>
        <v>0</v>
      </c>
      <c r="AC576" s="104">
        <f>Planning!AC$440</f>
        <v>0</v>
      </c>
      <c r="AD576" s="105">
        <f>Planning!AD$440</f>
        <v>0</v>
      </c>
      <c r="AE576" s="103">
        <f>Planning!AE$440</f>
        <v>0</v>
      </c>
      <c r="AF576" s="104">
        <f>Planning!AF$440</f>
        <v>0</v>
      </c>
      <c r="AG576" s="104">
        <f>Planning!AG$440</f>
        <v>0</v>
      </c>
      <c r="AH576" s="104">
        <f>Planning!AH$440</f>
        <v>0</v>
      </c>
      <c r="AI576" s="104">
        <f>Planning!AI$440</f>
        <v>0</v>
      </c>
      <c r="AJ576" s="105">
        <f>Planning!AJ$440</f>
        <v>0</v>
      </c>
      <c r="AK576" s="103">
        <f>Planning!AK$440</f>
        <v>0</v>
      </c>
      <c r="AL576" s="104">
        <f>Planning!AL$440</f>
        <v>0</v>
      </c>
      <c r="AM576" s="104">
        <f>Planning!AM$440</f>
        <v>0</v>
      </c>
      <c r="AN576" s="104">
        <f>Planning!AN$440</f>
        <v>0</v>
      </c>
      <c r="AO576" s="104">
        <f>Planning!AO$440</f>
        <v>0</v>
      </c>
      <c r="AP576" s="104">
        <f>Planning!AP$440</f>
        <v>0</v>
      </c>
      <c r="AQ576" s="104">
        <f>Planning!AQ$440</f>
        <v>0</v>
      </c>
      <c r="AR576" s="104">
        <f>Planning!AR$440</f>
        <v>0</v>
      </c>
      <c r="AS576" s="104">
        <f>Planning!AS$440</f>
        <v>0</v>
      </c>
      <c r="AT576" s="105">
        <f>Planning!AT$440</f>
        <v>0</v>
      </c>
      <c r="AU576" s="103">
        <f>Planning!AU$440</f>
        <v>0</v>
      </c>
      <c r="AV576" s="104">
        <f>Planning!AV$440</f>
        <v>0</v>
      </c>
      <c r="AW576" s="104">
        <f>Planning!AW$440</f>
        <v>0</v>
      </c>
      <c r="AX576" s="104">
        <f>Planning!AX$440</f>
        <v>0</v>
      </c>
      <c r="AY576" s="104">
        <f>Planning!AY$440</f>
        <v>0</v>
      </c>
      <c r="AZ576" s="104">
        <f>Planning!AZ$440</f>
        <v>0</v>
      </c>
      <c r="BA576" s="104">
        <f>Planning!BA$440</f>
        <v>0</v>
      </c>
      <c r="BB576" s="105">
        <f>Planning!BB$440</f>
        <v>0</v>
      </c>
      <c r="BC576" s="72">
        <f>Planning!BC$440</f>
        <v>0</v>
      </c>
      <c r="BD576" s="107"/>
      <c r="BE576" s="433">
        <f>Planning!BE$440</f>
        <v>0</v>
      </c>
      <c r="BF576" s="434">
        <f>Planning!BF$440</f>
        <v>0</v>
      </c>
      <c r="BG576" s="77">
        <f>Planning!BG$440</f>
        <v>0</v>
      </c>
      <c r="BH576" s="78">
        <f>Planning!BH$440</f>
        <v>0</v>
      </c>
      <c r="BI576" s="79" t="str">
        <f>Planning!BI$440</f>
        <v/>
      </c>
      <c r="BJ576" s="80">
        <f>Planning!BJ$440</f>
        <v>0</v>
      </c>
      <c r="BL576" s="323">
        <f>Planning!BL$440</f>
        <v>0</v>
      </c>
      <c r="BM576" s="150">
        <f>Planning!BP$440</f>
        <v>0</v>
      </c>
      <c r="NL576" s="43" t="s">
        <v>63</v>
      </c>
      <c r="NM576" s="43"/>
    </row>
    <row r="577" spans="1:377" s="318" customFormat="1" ht="10.199999999999999" hidden="1" customHeight="1" x14ac:dyDescent="0.3">
      <c r="A577" s="25"/>
      <c r="B577" s="389"/>
      <c r="C577" s="447"/>
      <c r="D577" s="15"/>
      <c r="E577" s="426"/>
      <c r="F577" s="426"/>
      <c r="G577" s="142">
        <f>(COUNTIF(O564:BB594,Planning!$NJ$3))/2</f>
        <v>0</v>
      </c>
      <c r="H577" s="399"/>
      <c r="I577" s="445">
        <f>Conges!$B$16</f>
        <v>44909</v>
      </c>
      <c r="J577" s="446"/>
      <c r="K577" s="446"/>
      <c r="L577" s="446"/>
      <c r="M577" s="446"/>
      <c r="N577" s="81" t="str">
        <f>Planning!N$475</f>
        <v/>
      </c>
      <c r="O577" s="100">
        <f>Planning!O$475</f>
        <v>0</v>
      </c>
      <c r="P577" s="101">
        <f>Planning!P$475</f>
        <v>0</v>
      </c>
      <c r="Q577" s="101">
        <f>Planning!Q$475</f>
        <v>0</v>
      </c>
      <c r="R577" s="101">
        <f>Planning!R$475</f>
        <v>0</v>
      </c>
      <c r="S577" s="101">
        <f>Planning!S$475</f>
        <v>0</v>
      </c>
      <c r="T577" s="101">
        <f>Planning!T$475</f>
        <v>0</v>
      </c>
      <c r="U577" s="101">
        <f>Planning!U$475</f>
        <v>0</v>
      </c>
      <c r="V577" s="102">
        <f>Planning!V$475</f>
        <v>0</v>
      </c>
      <c r="W577" s="100">
        <f>Planning!W$475</f>
        <v>0</v>
      </c>
      <c r="X577" s="101">
        <f>Planning!X$475</f>
        <v>0</v>
      </c>
      <c r="Y577" s="101">
        <f>Planning!Y$475</f>
        <v>0</v>
      </c>
      <c r="Z577" s="101">
        <f>Planning!Z$475</f>
        <v>0</v>
      </c>
      <c r="AA577" s="101">
        <f>Planning!AA$475</f>
        <v>0</v>
      </c>
      <c r="AB577" s="101">
        <f>Planning!AB$475</f>
        <v>0</v>
      </c>
      <c r="AC577" s="101">
        <f>Planning!AC$475</f>
        <v>0</v>
      </c>
      <c r="AD577" s="102">
        <f>Planning!AD$475</f>
        <v>0</v>
      </c>
      <c r="AE577" s="100">
        <f>Planning!AE$475</f>
        <v>0</v>
      </c>
      <c r="AF577" s="101">
        <f>Planning!AF$475</f>
        <v>0</v>
      </c>
      <c r="AG577" s="101">
        <f>Planning!AG$475</f>
        <v>0</v>
      </c>
      <c r="AH577" s="101">
        <f>Planning!AH$475</f>
        <v>0</v>
      </c>
      <c r="AI577" s="101">
        <f>Planning!AI$475</f>
        <v>0</v>
      </c>
      <c r="AJ577" s="102">
        <f>Planning!AJ$475</f>
        <v>0</v>
      </c>
      <c r="AK577" s="100">
        <f>Planning!AK$475</f>
        <v>0</v>
      </c>
      <c r="AL577" s="101">
        <f>Planning!AL$475</f>
        <v>0</v>
      </c>
      <c r="AM577" s="101">
        <f>Planning!AM$475</f>
        <v>0</v>
      </c>
      <c r="AN577" s="101">
        <f>Planning!AN$475</f>
        <v>0</v>
      </c>
      <c r="AO577" s="101">
        <f>Planning!AO$475</f>
        <v>0</v>
      </c>
      <c r="AP577" s="101">
        <f>Planning!AP$475</f>
        <v>0</v>
      </c>
      <c r="AQ577" s="101">
        <f>Planning!AQ$475</f>
        <v>0</v>
      </c>
      <c r="AR577" s="101">
        <f>Planning!AR$475</f>
        <v>0</v>
      </c>
      <c r="AS577" s="101">
        <f>Planning!AS$475</f>
        <v>0</v>
      </c>
      <c r="AT577" s="102">
        <f>Planning!AT$475</f>
        <v>0</v>
      </c>
      <c r="AU577" s="100">
        <f>Planning!AU$475</f>
        <v>0</v>
      </c>
      <c r="AV577" s="101">
        <f>Planning!AV$475</f>
        <v>0</v>
      </c>
      <c r="AW577" s="101">
        <f>Planning!AW$475</f>
        <v>0</v>
      </c>
      <c r="AX577" s="101">
        <f>Planning!AX$475</f>
        <v>0</v>
      </c>
      <c r="AY577" s="101">
        <f>Planning!AY$475</f>
        <v>0</v>
      </c>
      <c r="AZ577" s="101">
        <f>Planning!AZ$475</f>
        <v>0</v>
      </c>
      <c r="BA577" s="101">
        <f>Planning!BA$475</f>
        <v>0</v>
      </c>
      <c r="BB577" s="102">
        <f>Planning!BB$475</f>
        <v>0</v>
      </c>
      <c r="BC577" s="85">
        <f>Planning!BC$475</f>
        <v>0</v>
      </c>
      <c r="BD577" s="107"/>
      <c r="BE577" s="435">
        <f>Planning!BE$475</f>
        <v>0</v>
      </c>
      <c r="BF577" s="436">
        <f>Planning!BF$475</f>
        <v>0</v>
      </c>
      <c r="BG577" s="91">
        <f>Planning!BG$475</f>
        <v>0</v>
      </c>
      <c r="BH577" s="92">
        <f>Planning!BH$475</f>
        <v>0</v>
      </c>
      <c r="BI577" s="93" t="str">
        <f>Planning!BI$475</f>
        <v/>
      </c>
      <c r="BJ577" s="94">
        <f>Planning!BJ$475</f>
        <v>0</v>
      </c>
      <c r="BL577" s="324">
        <f>Planning!BL$475</f>
        <v>0</v>
      </c>
      <c r="BM577" s="149">
        <f>Planning!BP$475</f>
        <v>0</v>
      </c>
      <c r="NL577" s="43" t="s">
        <v>63</v>
      </c>
      <c r="NM577" s="43"/>
    </row>
    <row r="578" spans="1:377" s="318" customFormat="1" ht="10.199999999999999" hidden="1" customHeight="1" x14ac:dyDescent="0.3">
      <c r="A578" s="25"/>
      <c r="B578" s="389"/>
      <c r="C578" s="447"/>
      <c r="D578" s="15"/>
      <c r="E578" s="379" t="str">
        <f>Planning!$E$18</f>
        <v>H sans Renfort</v>
      </c>
      <c r="F578" s="379"/>
      <c r="G578" s="138">
        <f>SUM(G569:G577)-G572</f>
        <v>0</v>
      </c>
      <c r="H578" s="399"/>
      <c r="I578" s="443">
        <f>Conges!$B$17</f>
        <v>44910</v>
      </c>
      <c r="J578" s="444"/>
      <c r="K578" s="444"/>
      <c r="L578" s="444"/>
      <c r="M578" s="444"/>
      <c r="N578" s="68" t="str">
        <f>Planning!N$510</f>
        <v/>
      </c>
      <c r="O578" s="103">
        <f>Planning!O$510</f>
        <v>0</v>
      </c>
      <c r="P578" s="104">
        <f>Planning!P$510</f>
        <v>0</v>
      </c>
      <c r="Q578" s="104">
        <f>Planning!Q$510</f>
        <v>0</v>
      </c>
      <c r="R578" s="104">
        <f>Planning!R$510</f>
        <v>0</v>
      </c>
      <c r="S578" s="104">
        <f>Planning!S$510</f>
        <v>0</v>
      </c>
      <c r="T578" s="104">
        <f>Planning!T$510</f>
        <v>0</v>
      </c>
      <c r="U578" s="104">
        <f>Planning!U$510</f>
        <v>0</v>
      </c>
      <c r="V578" s="105">
        <f>Planning!V$510</f>
        <v>0</v>
      </c>
      <c r="W578" s="103">
        <f>Planning!W$510</f>
        <v>0</v>
      </c>
      <c r="X578" s="104">
        <f>Planning!X$510</f>
        <v>0</v>
      </c>
      <c r="Y578" s="104">
        <f>Planning!Y$510</f>
        <v>0</v>
      </c>
      <c r="Z578" s="104">
        <f>Planning!Z$510</f>
        <v>0</v>
      </c>
      <c r="AA578" s="104">
        <f>Planning!AA$510</f>
        <v>0</v>
      </c>
      <c r="AB578" s="104">
        <f>Planning!AB$510</f>
        <v>0</v>
      </c>
      <c r="AC578" s="104">
        <f>Planning!AC$510</f>
        <v>0</v>
      </c>
      <c r="AD578" s="105">
        <f>Planning!AD$510</f>
        <v>0</v>
      </c>
      <c r="AE578" s="103">
        <f>Planning!AE$510</f>
        <v>0</v>
      </c>
      <c r="AF578" s="104">
        <f>Planning!AF$510</f>
        <v>0</v>
      </c>
      <c r="AG578" s="104">
        <f>Planning!AG$510</f>
        <v>0</v>
      </c>
      <c r="AH578" s="104">
        <f>Planning!AH$510</f>
        <v>0</v>
      </c>
      <c r="AI578" s="104">
        <f>Planning!AI$510</f>
        <v>0</v>
      </c>
      <c r="AJ578" s="105">
        <f>Planning!AJ$510</f>
        <v>0</v>
      </c>
      <c r="AK578" s="103">
        <f>Planning!AK$510</f>
        <v>0</v>
      </c>
      <c r="AL578" s="104">
        <f>Planning!AL$510</f>
        <v>0</v>
      </c>
      <c r="AM578" s="104">
        <f>Planning!AM$510</f>
        <v>0</v>
      </c>
      <c r="AN578" s="104">
        <f>Planning!AN$510</f>
        <v>0</v>
      </c>
      <c r="AO578" s="104">
        <f>Planning!AO$510</f>
        <v>0</v>
      </c>
      <c r="AP578" s="104">
        <f>Planning!AP$510</f>
        <v>0</v>
      </c>
      <c r="AQ578" s="104">
        <f>Planning!AQ$510</f>
        <v>0</v>
      </c>
      <c r="AR578" s="104">
        <f>Planning!AR$510</f>
        <v>0</v>
      </c>
      <c r="AS578" s="104">
        <f>Planning!AS$510</f>
        <v>0</v>
      </c>
      <c r="AT578" s="105">
        <f>Planning!AT$510</f>
        <v>0</v>
      </c>
      <c r="AU578" s="103">
        <f>Planning!AU$510</f>
        <v>0</v>
      </c>
      <c r="AV578" s="104">
        <f>Planning!AV$510</f>
        <v>0</v>
      </c>
      <c r="AW578" s="104">
        <f>Planning!AW$510</f>
        <v>0</v>
      </c>
      <c r="AX578" s="104">
        <f>Planning!AX$510</f>
        <v>0</v>
      </c>
      <c r="AY578" s="104">
        <f>Planning!AY$510</f>
        <v>0</v>
      </c>
      <c r="AZ578" s="104">
        <f>Planning!AZ$510</f>
        <v>0</v>
      </c>
      <c r="BA578" s="104">
        <f>Planning!BA$510</f>
        <v>0</v>
      </c>
      <c r="BB578" s="105">
        <f>Planning!BB$510</f>
        <v>0</v>
      </c>
      <c r="BC578" s="72">
        <f>Planning!BC$510</f>
        <v>0</v>
      </c>
      <c r="BD578" s="107"/>
      <c r="BE578" s="433">
        <f>Planning!BE$510</f>
        <v>0</v>
      </c>
      <c r="BF578" s="434">
        <f>Planning!BF$510</f>
        <v>0</v>
      </c>
      <c r="BG578" s="77">
        <f>Planning!BG$510</f>
        <v>0</v>
      </c>
      <c r="BH578" s="78">
        <f>Planning!BH$510</f>
        <v>0</v>
      </c>
      <c r="BI578" s="79" t="str">
        <f>Planning!BI$510</f>
        <v/>
      </c>
      <c r="BJ578" s="80">
        <f>Planning!BJ$510</f>
        <v>0</v>
      </c>
      <c r="BL578" s="323">
        <f>Planning!BL$510</f>
        <v>0</v>
      </c>
      <c r="BM578" s="150">
        <f>Planning!BP$510</f>
        <v>0</v>
      </c>
      <c r="NL578" s="43" t="s">
        <v>63</v>
      </c>
      <c r="NM578" s="43"/>
    </row>
    <row r="579" spans="1:377" s="318" customFormat="1" ht="10.199999999999999" hidden="1" customHeight="1" x14ac:dyDescent="0.3">
      <c r="A579" s="25"/>
      <c r="B579" s="389"/>
      <c r="C579" s="447"/>
      <c r="D579" s="15"/>
      <c r="E579" s="379" t="str">
        <f>Planning!$E$19</f>
        <v>H avec Renfort</v>
      </c>
      <c r="F579" s="379"/>
      <c r="G579" s="138">
        <f>SUM(G569:G577)</f>
        <v>0</v>
      </c>
      <c r="H579" s="399"/>
      <c r="I579" s="445">
        <f>Conges!$B$18</f>
        <v>44911</v>
      </c>
      <c r="J579" s="446"/>
      <c r="K579" s="446"/>
      <c r="L579" s="446"/>
      <c r="M579" s="446"/>
      <c r="N579" s="81" t="str">
        <f>Planning!N$545</f>
        <v/>
      </c>
      <c r="O579" s="100">
        <f>Planning!O$545</f>
        <v>0</v>
      </c>
      <c r="P579" s="101">
        <f>Planning!P$545</f>
        <v>0</v>
      </c>
      <c r="Q579" s="101">
        <f>Planning!Q$545</f>
        <v>0</v>
      </c>
      <c r="R579" s="101">
        <f>Planning!R$545</f>
        <v>0</v>
      </c>
      <c r="S579" s="101">
        <f>Planning!S$545</f>
        <v>0</v>
      </c>
      <c r="T579" s="101">
        <f>Planning!T$545</f>
        <v>0</v>
      </c>
      <c r="U579" s="101">
        <f>Planning!U$545</f>
        <v>0</v>
      </c>
      <c r="V579" s="102">
        <f>Planning!V$545</f>
        <v>0</v>
      </c>
      <c r="W579" s="100">
        <f>Planning!W$545</f>
        <v>0</v>
      </c>
      <c r="X579" s="101">
        <f>Planning!X$545</f>
        <v>0</v>
      </c>
      <c r="Y579" s="101">
        <f>Planning!Y$545</f>
        <v>0</v>
      </c>
      <c r="Z579" s="101">
        <f>Planning!Z$545</f>
        <v>0</v>
      </c>
      <c r="AA579" s="101">
        <f>Planning!AA$545</f>
        <v>0</v>
      </c>
      <c r="AB579" s="101">
        <f>Planning!AB$545</f>
        <v>0</v>
      </c>
      <c r="AC579" s="101">
        <f>Planning!AC$545</f>
        <v>0</v>
      </c>
      <c r="AD579" s="102">
        <f>Planning!AD$545</f>
        <v>0</v>
      </c>
      <c r="AE579" s="100">
        <f>Planning!AE$545</f>
        <v>0</v>
      </c>
      <c r="AF579" s="101">
        <f>Planning!AF$545</f>
        <v>0</v>
      </c>
      <c r="AG579" s="101">
        <f>Planning!AG$545</f>
        <v>0</v>
      </c>
      <c r="AH579" s="101">
        <f>Planning!AH$545</f>
        <v>0</v>
      </c>
      <c r="AI579" s="101">
        <f>Planning!AI$545</f>
        <v>0</v>
      </c>
      <c r="AJ579" s="102">
        <f>Planning!AJ$545</f>
        <v>0</v>
      </c>
      <c r="AK579" s="100">
        <f>Planning!AK$545</f>
        <v>0</v>
      </c>
      <c r="AL579" s="101">
        <f>Planning!AL$545</f>
        <v>0</v>
      </c>
      <c r="AM579" s="101">
        <f>Planning!AM$545</f>
        <v>0</v>
      </c>
      <c r="AN579" s="101">
        <f>Planning!AN$545</f>
        <v>0</v>
      </c>
      <c r="AO579" s="101">
        <f>Planning!AO$545</f>
        <v>0</v>
      </c>
      <c r="AP579" s="101">
        <f>Planning!AP$545</f>
        <v>0</v>
      </c>
      <c r="AQ579" s="101">
        <f>Planning!AQ$545</f>
        <v>0</v>
      </c>
      <c r="AR579" s="101">
        <f>Planning!AR$545</f>
        <v>0</v>
      </c>
      <c r="AS579" s="101">
        <f>Planning!AS$545</f>
        <v>0</v>
      </c>
      <c r="AT579" s="102">
        <f>Planning!AT$545</f>
        <v>0</v>
      </c>
      <c r="AU579" s="100">
        <f>Planning!AU$545</f>
        <v>0</v>
      </c>
      <c r="AV579" s="101">
        <f>Planning!AV$545</f>
        <v>0</v>
      </c>
      <c r="AW579" s="101">
        <f>Planning!AW$545</f>
        <v>0</v>
      </c>
      <c r="AX579" s="101">
        <f>Planning!AX$545</f>
        <v>0</v>
      </c>
      <c r="AY579" s="101">
        <f>Planning!AY$545</f>
        <v>0</v>
      </c>
      <c r="AZ579" s="101">
        <f>Planning!AZ$545</f>
        <v>0</v>
      </c>
      <c r="BA579" s="101">
        <f>Planning!BA$545</f>
        <v>0</v>
      </c>
      <c r="BB579" s="102">
        <f>Planning!BB$545</f>
        <v>0</v>
      </c>
      <c r="BC579" s="85">
        <f>Planning!BC$545</f>
        <v>0</v>
      </c>
      <c r="BD579" s="107"/>
      <c r="BE579" s="435">
        <f>Planning!BE$545</f>
        <v>0</v>
      </c>
      <c r="BF579" s="436">
        <f>Planning!BF$545</f>
        <v>0</v>
      </c>
      <c r="BG579" s="91">
        <f>Planning!BG$545</f>
        <v>0</v>
      </c>
      <c r="BH579" s="92">
        <f>Planning!BH$545</f>
        <v>0</v>
      </c>
      <c r="BI579" s="93" t="str">
        <f>Planning!BI$545</f>
        <v/>
      </c>
      <c r="BJ579" s="94">
        <f>Planning!BJ$545</f>
        <v>0</v>
      </c>
      <c r="BL579" s="324">
        <f>Planning!BL$545</f>
        <v>0</v>
      </c>
      <c r="BM579" s="149">
        <f>Planning!BP$545</f>
        <v>0</v>
      </c>
      <c r="NL579" s="43" t="s">
        <v>63</v>
      </c>
      <c r="NM579" s="43"/>
    </row>
    <row r="580" spans="1:377" s="318" customFormat="1" ht="10.199999999999999" hidden="1" customHeight="1" x14ac:dyDescent="0.3">
      <c r="A580" s="25"/>
      <c r="B580" s="389"/>
      <c r="C580" s="447"/>
      <c r="D580" s="15"/>
      <c r="E580" s="106"/>
      <c r="F580" s="106"/>
      <c r="G580" s="106"/>
      <c r="H580" s="399"/>
      <c r="I580" s="443">
        <f>Conges!$B$19</f>
        <v>44912</v>
      </c>
      <c r="J580" s="444"/>
      <c r="K580" s="444"/>
      <c r="L580" s="444"/>
      <c r="M580" s="444"/>
      <c r="N580" s="68" t="str">
        <f>Planning!N$580</f>
        <v/>
      </c>
      <c r="O580" s="103">
        <f>Planning!O$580</f>
        <v>0</v>
      </c>
      <c r="P580" s="104">
        <f>Planning!P$580</f>
        <v>0</v>
      </c>
      <c r="Q580" s="104">
        <f>Planning!Q$580</f>
        <v>0</v>
      </c>
      <c r="R580" s="104">
        <f>Planning!R$580</f>
        <v>0</v>
      </c>
      <c r="S580" s="104">
        <f>Planning!S$580</f>
        <v>0</v>
      </c>
      <c r="T580" s="104">
        <f>Planning!T$580</f>
        <v>0</v>
      </c>
      <c r="U580" s="104">
        <f>Planning!U$580</f>
        <v>0</v>
      </c>
      <c r="V580" s="105">
        <f>Planning!V$580</f>
        <v>0</v>
      </c>
      <c r="W580" s="103">
        <f>Planning!W$580</f>
        <v>0</v>
      </c>
      <c r="X580" s="104">
        <f>Planning!X$580</f>
        <v>0</v>
      </c>
      <c r="Y580" s="104">
        <f>Planning!Y$580</f>
        <v>0</v>
      </c>
      <c r="Z580" s="104">
        <f>Planning!Z$580</f>
        <v>0</v>
      </c>
      <c r="AA580" s="104">
        <f>Planning!AA$580</f>
        <v>0</v>
      </c>
      <c r="AB580" s="104">
        <f>Planning!AB$580</f>
        <v>0</v>
      </c>
      <c r="AC580" s="104">
        <f>Planning!AC$580</f>
        <v>0</v>
      </c>
      <c r="AD580" s="105">
        <f>Planning!AD$580</f>
        <v>0</v>
      </c>
      <c r="AE580" s="103">
        <f>Planning!AE$580</f>
        <v>0</v>
      </c>
      <c r="AF580" s="104">
        <f>Planning!AF$580</f>
        <v>0</v>
      </c>
      <c r="AG580" s="104">
        <f>Planning!AG$580</f>
        <v>0</v>
      </c>
      <c r="AH580" s="104">
        <f>Planning!AH$580</f>
        <v>0</v>
      </c>
      <c r="AI580" s="104">
        <f>Planning!AI$580</f>
        <v>0</v>
      </c>
      <c r="AJ580" s="105">
        <f>Planning!AJ$580</f>
        <v>0</v>
      </c>
      <c r="AK580" s="103">
        <f>Planning!AK$580</f>
        <v>0</v>
      </c>
      <c r="AL580" s="104">
        <f>Planning!AL$580</f>
        <v>0</v>
      </c>
      <c r="AM580" s="104">
        <f>Planning!AM$580</f>
        <v>0</v>
      </c>
      <c r="AN580" s="104">
        <f>Planning!AN$580</f>
        <v>0</v>
      </c>
      <c r="AO580" s="104">
        <f>Planning!AO$580</f>
        <v>0</v>
      </c>
      <c r="AP580" s="104">
        <f>Planning!AP$580</f>
        <v>0</v>
      </c>
      <c r="AQ580" s="104">
        <f>Planning!AQ$580</f>
        <v>0</v>
      </c>
      <c r="AR580" s="104">
        <f>Planning!AR$580</f>
        <v>0</v>
      </c>
      <c r="AS580" s="104">
        <f>Planning!AS$580</f>
        <v>0</v>
      </c>
      <c r="AT580" s="105">
        <f>Planning!AT$580</f>
        <v>0</v>
      </c>
      <c r="AU580" s="103">
        <f>Planning!AU$580</f>
        <v>0</v>
      </c>
      <c r="AV580" s="104">
        <f>Planning!AV$580</f>
        <v>0</v>
      </c>
      <c r="AW580" s="104">
        <f>Planning!AW$580</f>
        <v>0</v>
      </c>
      <c r="AX580" s="104">
        <f>Planning!AX$580</f>
        <v>0</v>
      </c>
      <c r="AY580" s="104">
        <f>Planning!AY$580</f>
        <v>0</v>
      </c>
      <c r="AZ580" s="104">
        <f>Planning!AZ$580</f>
        <v>0</v>
      </c>
      <c r="BA580" s="104">
        <f>Planning!BA$580</f>
        <v>0</v>
      </c>
      <c r="BB580" s="105">
        <f>Planning!BB$580</f>
        <v>0</v>
      </c>
      <c r="BC580" s="72">
        <f>Planning!BC$580</f>
        <v>0</v>
      </c>
      <c r="BD580" s="107"/>
      <c r="BE580" s="433">
        <f>Planning!BE$580</f>
        <v>0</v>
      </c>
      <c r="BF580" s="434">
        <f>Planning!BF$580</f>
        <v>0</v>
      </c>
      <c r="BG580" s="77">
        <f>Planning!BG$580</f>
        <v>0</v>
      </c>
      <c r="BH580" s="78">
        <f>Planning!BH$580</f>
        <v>0</v>
      </c>
      <c r="BI580" s="79" t="str">
        <f>Planning!BI$580</f>
        <v/>
      </c>
      <c r="BJ580" s="80">
        <f>Planning!BJ$580</f>
        <v>0</v>
      </c>
      <c r="BL580" s="323">
        <f>Planning!BL$580</f>
        <v>0</v>
      </c>
      <c r="BM580" s="150">
        <f>Planning!BP$580</f>
        <v>0</v>
      </c>
      <c r="NL580" s="43" t="s">
        <v>63</v>
      </c>
      <c r="NM580" s="43"/>
    </row>
    <row r="581" spans="1:377" s="318" customFormat="1" ht="10.199999999999999" hidden="1" customHeight="1" x14ac:dyDescent="0.3">
      <c r="A581" s="25"/>
      <c r="B581" s="389"/>
      <c r="C581" s="447"/>
      <c r="D581" s="15"/>
      <c r="E581" s="106"/>
      <c r="F581" s="106"/>
      <c r="G581" s="106"/>
      <c r="H581" s="399"/>
      <c r="I581" s="445">
        <f>Conges!$B$20</f>
        <v>44913</v>
      </c>
      <c r="J581" s="446"/>
      <c r="K581" s="446"/>
      <c r="L581" s="446"/>
      <c r="M581" s="446"/>
      <c r="N581" s="81" t="str">
        <f>Planning!N$615</f>
        <v/>
      </c>
      <c r="O581" s="100">
        <f>Planning!O$615</f>
        <v>0</v>
      </c>
      <c r="P581" s="101">
        <f>Planning!P$615</f>
        <v>0</v>
      </c>
      <c r="Q581" s="101">
        <f>Planning!Q$615</f>
        <v>0</v>
      </c>
      <c r="R581" s="101">
        <f>Planning!R$615</f>
        <v>0</v>
      </c>
      <c r="S581" s="101">
        <f>Planning!S$615</f>
        <v>0</v>
      </c>
      <c r="T581" s="101">
        <f>Planning!T$615</f>
        <v>0</v>
      </c>
      <c r="U581" s="101">
        <f>Planning!U$615</f>
        <v>0</v>
      </c>
      <c r="V581" s="102">
        <f>Planning!V$615</f>
        <v>0</v>
      </c>
      <c r="W581" s="100">
        <f>Planning!W$615</f>
        <v>0</v>
      </c>
      <c r="X581" s="101">
        <f>Planning!X$615</f>
        <v>0</v>
      </c>
      <c r="Y581" s="101">
        <f>Planning!Y$615</f>
        <v>0</v>
      </c>
      <c r="Z581" s="101">
        <f>Planning!Z$615</f>
        <v>0</v>
      </c>
      <c r="AA581" s="101">
        <f>Planning!AA$615</f>
        <v>0</v>
      </c>
      <c r="AB581" s="101">
        <f>Planning!AB$615</f>
        <v>0</v>
      </c>
      <c r="AC581" s="101">
        <f>Planning!AC$615</f>
        <v>0</v>
      </c>
      <c r="AD581" s="102">
        <f>Planning!AD$615</f>
        <v>0</v>
      </c>
      <c r="AE581" s="100">
        <f>Planning!AE$615</f>
        <v>0</v>
      </c>
      <c r="AF581" s="101">
        <f>Planning!AF$615</f>
        <v>0</v>
      </c>
      <c r="AG581" s="101">
        <f>Planning!AG$615</f>
        <v>0</v>
      </c>
      <c r="AH581" s="101">
        <f>Planning!AH$615</f>
        <v>0</v>
      </c>
      <c r="AI581" s="101">
        <f>Planning!AI$615</f>
        <v>0</v>
      </c>
      <c r="AJ581" s="102">
        <f>Planning!AJ$615</f>
        <v>0</v>
      </c>
      <c r="AK581" s="100">
        <f>Planning!AK$615</f>
        <v>0</v>
      </c>
      <c r="AL581" s="101">
        <f>Planning!AL$615</f>
        <v>0</v>
      </c>
      <c r="AM581" s="101">
        <f>Planning!AM$615</f>
        <v>0</v>
      </c>
      <c r="AN581" s="101">
        <f>Planning!AN$615</f>
        <v>0</v>
      </c>
      <c r="AO581" s="101">
        <f>Planning!AO$615</f>
        <v>0</v>
      </c>
      <c r="AP581" s="101">
        <f>Planning!AP$615</f>
        <v>0</v>
      </c>
      <c r="AQ581" s="101">
        <f>Planning!AQ$615</f>
        <v>0</v>
      </c>
      <c r="AR581" s="101">
        <f>Planning!AR$615</f>
        <v>0</v>
      </c>
      <c r="AS581" s="101">
        <f>Planning!AS$615</f>
        <v>0</v>
      </c>
      <c r="AT581" s="102">
        <f>Planning!AT$615</f>
        <v>0</v>
      </c>
      <c r="AU581" s="100">
        <f>Planning!AU$615</f>
        <v>0</v>
      </c>
      <c r="AV581" s="101">
        <f>Planning!AV$615</f>
        <v>0</v>
      </c>
      <c r="AW581" s="101">
        <f>Planning!AW$615</f>
        <v>0</v>
      </c>
      <c r="AX581" s="101">
        <f>Planning!AX$615</f>
        <v>0</v>
      </c>
      <c r="AY581" s="101">
        <f>Planning!AY$615</f>
        <v>0</v>
      </c>
      <c r="AZ581" s="101">
        <f>Planning!AZ$615</f>
        <v>0</v>
      </c>
      <c r="BA581" s="101">
        <f>Planning!BA$615</f>
        <v>0</v>
      </c>
      <c r="BB581" s="102">
        <f>Planning!BB$615</f>
        <v>0</v>
      </c>
      <c r="BC581" s="85">
        <f>Planning!BC$615</f>
        <v>0</v>
      </c>
      <c r="BD581" s="107"/>
      <c r="BE581" s="435">
        <f>Planning!BE$615</f>
        <v>0</v>
      </c>
      <c r="BF581" s="436">
        <f>Planning!BF$615</f>
        <v>0</v>
      </c>
      <c r="BG581" s="91">
        <f>Planning!BG$615</f>
        <v>0</v>
      </c>
      <c r="BH581" s="92">
        <f>Planning!BH$615</f>
        <v>0</v>
      </c>
      <c r="BI581" s="93" t="str">
        <f>Planning!BI$615</f>
        <v/>
      </c>
      <c r="BJ581" s="94">
        <f>Planning!BJ$615</f>
        <v>0</v>
      </c>
      <c r="BL581" s="324">
        <f>Planning!BL$615</f>
        <v>0</v>
      </c>
      <c r="BM581" s="149">
        <f>Planning!BP$615</f>
        <v>0</v>
      </c>
      <c r="NL581" s="43" t="s">
        <v>63</v>
      </c>
      <c r="NM581" s="43"/>
    </row>
    <row r="582" spans="1:377" s="318" customFormat="1" ht="10.199999999999999" hidden="1" customHeight="1" x14ac:dyDescent="0.3">
      <c r="A582" s="25"/>
      <c r="B582" s="389"/>
      <c r="C582" s="447"/>
      <c r="D582" s="15"/>
      <c r="E582" s="106"/>
      <c r="F582" s="106"/>
      <c r="G582" s="106"/>
      <c r="H582" s="399"/>
      <c r="I582" s="443">
        <f>Conges!$B$21</f>
        <v>44914</v>
      </c>
      <c r="J582" s="444"/>
      <c r="K582" s="444"/>
      <c r="L582" s="444"/>
      <c r="M582" s="444"/>
      <c r="N582" s="68" t="str">
        <f>Planning!N$650</f>
        <v/>
      </c>
      <c r="O582" s="103">
        <f>Planning!O$650</f>
        <v>0</v>
      </c>
      <c r="P582" s="104">
        <f>Planning!P$650</f>
        <v>0</v>
      </c>
      <c r="Q582" s="104">
        <f>Planning!Q$650</f>
        <v>0</v>
      </c>
      <c r="R582" s="104">
        <f>Planning!R$650</f>
        <v>0</v>
      </c>
      <c r="S582" s="104">
        <f>Planning!S$650</f>
        <v>0</v>
      </c>
      <c r="T582" s="104">
        <f>Planning!T$650</f>
        <v>0</v>
      </c>
      <c r="U582" s="104">
        <f>Planning!U$650</f>
        <v>0</v>
      </c>
      <c r="V582" s="105">
        <f>Planning!V$650</f>
        <v>0</v>
      </c>
      <c r="W582" s="103">
        <f>Planning!W$650</f>
        <v>0</v>
      </c>
      <c r="X582" s="104">
        <f>Planning!X$650</f>
        <v>0</v>
      </c>
      <c r="Y582" s="104">
        <f>Planning!Y$650</f>
        <v>0</v>
      </c>
      <c r="Z582" s="104">
        <f>Planning!Z$650</f>
        <v>0</v>
      </c>
      <c r="AA582" s="104">
        <f>Planning!AA$650</f>
        <v>0</v>
      </c>
      <c r="AB582" s="104">
        <f>Planning!AB$650</f>
        <v>0</v>
      </c>
      <c r="AC582" s="104">
        <f>Planning!AC$650</f>
        <v>0</v>
      </c>
      <c r="AD582" s="105">
        <f>Planning!AD$650</f>
        <v>0</v>
      </c>
      <c r="AE582" s="103">
        <f>Planning!AE$650</f>
        <v>0</v>
      </c>
      <c r="AF582" s="104">
        <f>Planning!AF$650</f>
        <v>0</v>
      </c>
      <c r="AG582" s="104">
        <f>Planning!AG$650</f>
        <v>0</v>
      </c>
      <c r="AH582" s="104">
        <f>Planning!AH$650</f>
        <v>0</v>
      </c>
      <c r="AI582" s="104">
        <f>Planning!AI$650</f>
        <v>0</v>
      </c>
      <c r="AJ582" s="105">
        <f>Planning!AJ$650</f>
        <v>0</v>
      </c>
      <c r="AK582" s="103">
        <f>Planning!AK$650</f>
        <v>0</v>
      </c>
      <c r="AL582" s="104">
        <f>Planning!AL$650</f>
        <v>0</v>
      </c>
      <c r="AM582" s="104">
        <f>Planning!AM$650</f>
        <v>0</v>
      </c>
      <c r="AN582" s="104">
        <f>Planning!AN$650</f>
        <v>0</v>
      </c>
      <c r="AO582" s="104">
        <f>Planning!AO$650</f>
        <v>0</v>
      </c>
      <c r="AP582" s="104">
        <f>Planning!AP$650</f>
        <v>0</v>
      </c>
      <c r="AQ582" s="104">
        <f>Planning!AQ$650</f>
        <v>0</v>
      </c>
      <c r="AR582" s="104">
        <f>Planning!AR$650</f>
        <v>0</v>
      </c>
      <c r="AS582" s="104">
        <f>Planning!AS$650</f>
        <v>0</v>
      </c>
      <c r="AT582" s="105">
        <f>Planning!AT$650</f>
        <v>0</v>
      </c>
      <c r="AU582" s="103">
        <f>Planning!AU$650</f>
        <v>0</v>
      </c>
      <c r="AV582" s="104">
        <f>Planning!AV$650</f>
        <v>0</v>
      </c>
      <c r="AW582" s="104">
        <f>Planning!AW$650</f>
        <v>0</v>
      </c>
      <c r="AX582" s="104">
        <f>Planning!AX$650</f>
        <v>0</v>
      </c>
      <c r="AY582" s="104">
        <f>Planning!AY$650</f>
        <v>0</v>
      </c>
      <c r="AZ582" s="104">
        <f>Planning!AZ$650</f>
        <v>0</v>
      </c>
      <c r="BA582" s="104">
        <f>Planning!BA$650</f>
        <v>0</v>
      </c>
      <c r="BB582" s="105">
        <f>Planning!BB$650</f>
        <v>0</v>
      </c>
      <c r="BC582" s="72">
        <f>Planning!BC$650</f>
        <v>0</v>
      </c>
      <c r="BD582" s="107"/>
      <c r="BE582" s="433">
        <f>Planning!BE$650</f>
        <v>0</v>
      </c>
      <c r="BF582" s="434">
        <f>Planning!BF$650</f>
        <v>0</v>
      </c>
      <c r="BG582" s="77">
        <f>Planning!BG$650</f>
        <v>0</v>
      </c>
      <c r="BH582" s="78">
        <f>Planning!BH$650</f>
        <v>0</v>
      </c>
      <c r="BI582" s="79" t="str">
        <f>Planning!BI$650</f>
        <v/>
      </c>
      <c r="BJ582" s="80">
        <f>Planning!BJ$650</f>
        <v>0</v>
      </c>
      <c r="BL582" s="323">
        <f>Planning!BL$650</f>
        <v>0</v>
      </c>
      <c r="BM582" s="150">
        <f>Planning!BP$650</f>
        <v>0</v>
      </c>
      <c r="NL582" s="43" t="s">
        <v>63</v>
      </c>
      <c r="NM582" s="43"/>
    </row>
    <row r="583" spans="1:377" s="318" customFormat="1" ht="10.199999999999999" hidden="1" customHeight="1" x14ac:dyDescent="0.3">
      <c r="A583" s="25"/>
      <c r="B583" s="389"/>
      <c r="C583" s="447"/>
      <c r="D583" s="15"/>
      <c r="E583" s="106"/>
      <c r="F583" s="106"/>
      <c r="G583" s="106"/>
      <c r="H583" s="399"/>
      <c r="I583" s="445">
        <f>Conges!$B$22</f>
        <v>44915</v>
      </c>
      <c r="J583" s="446"/>
      <c r="K583" s="446"/>
      <c r="L583" s="446"/>
      <c r="M583" s="446"/>
      <c r="N583" s="81" t="str">
        <f>Planning!N$685</f>
        <v/>
      </c>
      <c r="O583" s="100">
        <f>Planning!O$685</f>
        <v>0</v>
      </c>
      <c r="P583" s="101">
        <f>Planning!P$685</f>
        <v>0</v>
      </c>
      <c r="Q583" s="101">
        <f>Planning!Q$685</f>
        <v>0</v>
      </c>
      <c r="R583" s="101">
        <f>Planning!R$685</f>
        <v>0</v>
      </c>
      <c r="S583" s="101">
        <f>Planning!S$685</f>
        <v>0</v>
      </c>
      <c r="T583" s="101">
        <f>Planning!T$685</f>
        <v>0</v>
      </c>
      <c r="U583" s="101">
        <f>Planning!U$685</f>
        <v>0</v>
      </c>
      <c r="V583" s="102">
        <f>Planning!V$685</f>
        <v>0</v>
      </c>
      <c r="W583" s="100">
        <f>Planning!W$685</f>
        <v>0</v>
      </c>
      <c r="X583" s="101">
        <f>Planning!X$685</f>
        <v>0</v>
      </c>
      <c r="Y583" s="101">
        <f>Planning!Y$685</f>
        <v>0</v>
      </c>
      <c r="Z583" s="101">
        <f>Planning!Z$685</f>
        <v>0</v>
      </c>
      <c r="AA583" s="101">
        <f>Planning!AA$685</f>
        <v>0</v>
      </c>
      <c r="AB583" s="101">
        <f>Planning!AB$685</f>
        <v>0</v>
      </c>
      <c r="AC583" s="101">
        <f>Planning!AC$685</f>
        <v>0</v>
      </c>
      <c r="AD583" s="102">
        <f>Planning!AD$685</f>
        <v>0</v>
      </c>
      <c r="AE583" s="100">
        <f>Planning!AE$685</f>
        <v>0</v>
      </c>
      <c r="AF583" s="101">
        <f>Planning!AF$685</f>
        <v>0</v>
      </c>
      <c r="AG583" s="101">
        <f>Planning!AG$685</f>
        <v>0</v>
      </c>
      <c r="AH583" s="101">
        <f>Planning!AH$685</f>
        <v>0</v>
      </c>
      <c r="AI583" s="101">
        <f>Planning!AI$685</f>
        <v>0</v>
      </c>
      <c r="AJ583" s="102">
        <f>Planning!AJ$685</f>
        <v>0</v>
      </c>
      <c r="AK583" s="100">
        <f>Planning!AK$685</f>
        <v>0</v>
      </c>
      <c r="AL583" s="101">
        <f>Planning!AL$685</f>
        <v>0</v>
      </c>
      <c r="AM583" s="101">
        <f>Planning!AM$685</f>
        <v>0</v>
      </c>
      <c r="AN583" s="101">
        <f>Planning!AN$685</f>
        <v>0</v>
      </c>
      <c r="AO583" s="101">
        <f>Planning!AO$685</f>
        <v>0</v>
      </c>
      <c r="AP583" s="101">
        <f>Planning!AP$685</f>
        <v>0</v>
      </c>
      <c r="AQ583" s="101">
        <f>Planning!AQ$685</f>
        <v>0</v>
      </c>
      <c r="AR583" s="101">
        <f>Planning!AR$685</f>
        <v>0</v>
      </c>
      <c r="AS583" s="101">
        <f>Planning!AS$685</f>
        <v>0</v>
      </c>
      <c r="AT583" s="102">
        <f>Planning!AT$685</f>
        <v>0</v>
      </c>
      <c r="AU583" s="100">
        <f>Planning!AU$685</f>
        <v>0</v>
      </c>
      <c r="AV583" s="101">
        <f>Planning!AV$685</f>
        <v>0</v>
      </c>
      <c r="AW583" s="101">
        <f>Planning!AW$685</f>
        <v>0</v>
      </c>
      <c r="AX583" s="101">
        <f>Planning!AX$685</f>
        <v>0</v>
      </c>
      <c r="AY583" s="101">
        <f>Planning!AY$685</f>
        <v>0</v>
      </c>
      <c r="AZ583" s="101">
        <f>Planning!AZ$685</f>
        <v>0</v>
      </c>
      <c r="BA583" s="101">
        <f>Planning!BA$685</f>
        <v>0</v>
      </c>
      <c r="BB583" s="102">
        <f>Planning!BB$685</f>
        <v>0</v>
      </c>
      <c r="BC583" s="85">
        <f>Planning!BC$685</f>
        <v>0</v>
      </c>
      <c r="BD583" s="107"/>
      <c r="BE583" s="435">
        <f>Planning!BE$685</f>
        <v>0</v>
      </c>
      <c r="BF583" s="436">
        <f>Planning!BF$685</f>
        <v>0</v>
      </c>
      <c r="BG583" s="91">
        <f>Planning!BG$685</f>
        <v>0</v>
      </c>
      <c r="BH583" s="92">
        <f>Planning!BH$685</f>
        <v>0</v>
      </c>
      <c r="BI583" s="93" t="str">
        <f>Planning!BI$685</f>
        <v/>
      </c>
      <c r="BJ583" s="94">
        <f>Planning!BJ$685</f>
        <v>0</v>
      </c>
      <c r="BL583" s="324">
        <f>Planning!BL$685</f>
        <v>0</v>
      </c>
      <c r="BM583" s="149">
        <f>Planning!BP$685</f>
        <v>0</v>
      </c>
      <c r="NL583" s="43" t="s">
        <v>63</v>
      </c>
      <c r="NM583" s="43"/>
    </row>
    <row r="584" spans="1:377" s="318" customFormat="1" ht="10.199999999999999" hidden="1" customHeight="1" x14ac:dyDescent="0.3">
      <c r="A584" s="25"/>
      <c r="B584" s="389"/>
      <c r="C584" s="447"/>
      <c r="D584" s="15"/>
      <c r="E584" s="106"/>
      <c r="F584" s="106"/>
      <c r="G584" s="106"/>
      <c r="H584" s="399"/>
      <c r="I584" s="443">
        <f>Conges!$B$23</f>
        <v>44916</v>
      </c>
      <c r="J584" s="444"/>
      <c r="K584" s="444"/>
      <c r="L584" s="444"/>
      <c r="M584" s="444"/>
      <c r="N584" s="68" t="str">
        <f>Planning!N$720</f>
        <v/>
      </c>
      <c r="O584" s="103">
        <f>Planning!O$720</f>
        <v>0</v>
      </c>
      <c r="P584" s="104">
        <f>Planning!P$720</f>
        <v>0</v>
      </c>
      <c r="Q584" s="104">
        <f>Planning!Q$720</f>
        <v>0</v>
      </c>
      <c r="R584" s="104">
        <f>Planning!R$720</f>
        <v>0</v>
      </c>
      <c r="S584" s="104">
        <f>Planning!S$720</f>
        <v>0</v>
      </c>
      <c r="T584" s="104">
        <f>Planning!T$720</f>
        <v>0</v>
      </c>
      <c r="U584" s="104">
        <f>Planning!U$720</f>
        <v>0</v>
      </c>
      <c r="V584" s="105">
        <f>Planning!V$720</f>
        <v>0</v>
      </c>
      <c r="W584" s="103">
        <f>Planning!W$720</f>
        <v>0</v>
      </c>
      <c r="X584" s="104">
        <f>Planning!X$720</f>
        <v>0</v>
      </c>
      <c r="Y584" s="104">
        <f>Planning!Y$720</f>
        <v>0</v>
      </c>
      <c r="Z584" s="104">
        <f>Planning!Z$720</f>
        <v>0</v>
      </c>
      <c r="AA584" s="104">
        <f>Planning!AA$720</f>
        <v>0</v>
      </c>
      <c r="AB584" s="104">
        <f>Planning!AB$720</f>
        <v>0</v>
      </c>
      <c r="AC584" s="104">
        <f>Planning!AC$720</f>
        <v>0</v>
      </c>
      <c r="AD584" s="105">
        <f>Planning!AD$720</f>
        <v>0</v>
      </c>
      <c r="AE584" s="103">
        <f>Planning!AE$720</f>
        <v>0</v>
      </c>
      <c r="AF584" s="104">
        <f>Planning!AF$720</f>
        <v>0</v>
      </c>
      <c r="AG584" s="104">
        <f>Planning!AG$720</f>
        <v>0</v>
      </c>
      <c r="AH584" s="104">
        <f>Planning!AH$720</f>
        <v>0</v>
      </c>
      <c r="AI584" s="104">
        <f>Planning!AI$720</f>
        <v>0</v>
      </c>
      <c r="AJ584" s="105">
        <f>Planning!AJ$720</f>
        <v>0</v>
      </c>
      <c r="AK584" s="103">
        <f>Planning!AK$720</f>
        <v>0</v>
      </c>
      <c r="AL584" s="104">
        <f>Planning!AL$720</f>
        <v>0</v>
      </c>
      <c r="AM584" s="104">
        <f>Planning!AM$720</f>
        <v>0</v>
      </c>
      <c r="AN584" s="104">
        <f>Planning!AN$720</f>
        <v>0</v>
      </c>
      <c r="AO584" s="104">
        <f>Planning!AO$720</f>
        <v>0</v>
      </c>
      <c r="AP584" s="104">
        <f>Planning!AP$720</f>
        <v>0</v>
      </c>
      <c r="AQ584" s="104">
        <f>Planning!AQ$720</f>
        <v>0</v>
      </c>
      <c r="AR584" s="104">
        <f>Planning!AR$720</f>
        <v>0</v>
      </c>
      <c r="AS584" s="104">
        <f>Planning!AS$720</f>
        <v>0</v>
      </c>
      <c r="AT584" s="105">
        <f>Planning!AT$720</f>
        <v>0</v>
      </c>
      <c r="AU584" s="103">
        <f>Planning!AU$720</f>
        <v>0</v>
      </c>
      <c r="AV584" s="104">
        <f>Planning!AV$720</f>
        <v>0</v>
      </c>
      <c r="AW584" s="104">
        <f>Planning!AW$720</f>
        <v>0</v>
      </c>
      <c r="AX584" s="104">
        <f>Planning!AX$720</f>
        <v>0</v>
      </c>
      <c r="AY584" s="104">
        <f>Planning!AY$720</f>
        <v>0</v>
      </c>
      <c r="AZ584" s="104">
        <f>Planning!AZ$720</f>
        <v>0</v>
      </c>
      <c r="BA584" s="104">
        <f>Planning!BA$720</f>
        <v>0</v>
      </c>
      <c r="BB584" s="105">
        <f>Planning!BB$720</f>
        <v>0</v>
      </c>
      <c r="BC584" s="72">
        <f>Planning!BC$720</f>
        <v>0</v>
      </c>
      <c r="BD584" s="107"/>
      <c r="BE584" s="433">
        <f>Planning!BE$720</f>
        <v>0</v>
      </c>
      <c r="BF584" s="434">
        <f>Planning!BF$720</f>
        <v>0</v>
      </c>
      <c r="BG584" s="77">
        <f>Planning!BG$720</f>
        <v>0</v>
      </c>
      <c r="BH584" s="78">
        <f>Planning!BH$720</f>
        <v>0</v>
      </c>
      <c r="BI584" s="79" t="str">
        <f>Planning!BI$720</f>
        <v/>
      </c>
      <c r="BJ584" s="80">
        <f>Planning!BJ$720</f>
        <v>0</v>
      </c>
      <c r="BL584" s="323">
        <f>Planning!BL$720</f>
        <v>0</v>
      </c>
      <c r="BM584" s="150">
        <f>Planning!BP$720</f>
        <v>0</v>
      </c>
      <c r="NL584" s="43" t="s">
        <v>63</v>
      </c>
      <c r="NM584" s="43"/>
    </row>
    <row r="585" spans="1:377" s="318" customFormat="1" ht="10.199999999999999" hidden="1" customHeight="1" x14ac:dyDescent="0.3">
      <c r="A585" s="25"/>
      <c r="B585" s="389"/>
      <c r="C585" s="447"/>
      <c r="D585" s="15"/>
      <c r="E585" s="106"/>
      <c r="F585" s="106"/>
      <c r="G585" s="106"/>
      <c r="H585" s="399"/>
      <c r="I585" s="445">
        <f>Conges!$B$24</f>
        <v>44917</v>
      </c>
      <c r="J585" s="446"/>
      <c r="K585" s="446"/>
      <c r="L585" s="446"/>
      <c r="M585" s="446"/>
      <c r="N585" s="81" t="str">
        <f>Planning!N$755</f>
        <v/>
      </c>
      <c r="O585" s="100">
        <f>Planning!O$755</f>
        <v>0</v>
      </c>
      <c r="P585" s="101">
        <f>Planning!P$755</f>
        <v>0</v>
      </c>
      <c r="Q585" s="101">
        <f>Planning!Q$755</f>
        <v>0</v>
      </c>
      <c r="R585" s="101">
        <f>Planning!R$755</f>
        <v>0</v>
      </c>
      <c r="S585" s="101">
        <f>Planning!S$755</f>
        <v>0</v>
      </c>
      <c r="T585" s="101">
        <f>Planning!T$755</f>
        <v>0</v>
      </c>
      <c r="U585" s="101">
        <f>Planning!U$755</f>
        <v>0</v>
      </c>
      <c r="V585" s="102">
        <f>Planning!V$755</f>
        <v>0</v>
      </c>
      <c r="W585" s="100">
        <f>Planning!W$755</f>
        <v>0</v>
      </c>
      <c r="X585" s="101">
        <f>Planning!X$755</f>
        <v>0</v>
      </c>
      <c r="Y585" s="101">
        <f>Planning!Y$755</f>
        <v>0</v>
      </c>
      <c r="Z585" s="101">
        <f>Planning!Z$755</f>
        <v>0</v>
      </c>
      <c r="AA585" s="101">
        <f>Planning!AA$755</f>
        <v>0</v>
      </c>
      <c r="AB585" s="101">
        <f>Planning!AB$755</f>
        <v>0</v>
      </c>
      <c r="AC585" s="101">
        <f>Planning!AC$755</f>
        <v>0</v>
      </c>
      <c r="AD585" s="102">
        <f>Planning!AD$755</f>
        <v>0</v>
      </c>
      <c r="AE585" s="100">
        <f>Planning!AE$755</f>
        <v>0</v>
      </c>
      <c r="AF585" s="101">
        <f>Planning!AF$755</f>
        <v>0</v>
      </c>
      <c r="AG585" s="101">
        <f>Planning!AG$755</f>
        <v>0</v>
      </c>
      <c r="AH585" s="101">
        <f>Planning!AH$755</f>
        <v>0</v>
      </c>
      <c r="AI585" s="101">
        <f>Planning!AI$755</f>
        <v>0</v>
      </c>
      <c r="AJ585" s="102">
        <f>Planning!AJ$755</f>
        <v>0</v>
      </c>
      <c r="AK585" s="100">
        <f>Planning!AK$755</f>
        <v>0</v>
      </c>
      <c r="AL585" s="101">
        <f>Planning!AL$755</f>
        <v>0</v>
      </c>
      <c r="AM585" s="101">
        <f>Planning!AM$755</f>
        <v>0</v>
      </c>
      <c r="AN585" s="101">
        <f>Planning!AN$755</f>
        <v>0</v>
      </c>
      <c r="AO585" s="101">
        <f>Planning!AO$755</f>
        <v>0</v>
      </c>
      <c r="AP585" s="101">
        <f>Planning!AP$755</f>
        <v>0</v>
      </c>
      <c r="AQ585" s="101">
        <f>Planning!AQ$755</f>
        <v>0</v>
      </c>
      <c r="AR585" s="101">
        <f>Planning!AR$755</f>
        <v>0</v>
      </c>
      <c r="AS585" s="101">
        <f>Planning!AS$755</f>
        <v>0</v>
      </c>
      <c r="AT585" s="102">
        <f>Planning!AT$755</f>
        <v>0</v>
      </c>
      <c r="AU585" s="100">
        <f>Planning!AU$755</f>
        <v>0</v>
      </c>
      <c r="AV585" s="101">
        <f>Planning!AV$755</f>
        <v>0</v>
      </c>
      <c r="AW585" s="101">
        <f>Planning!AW$755</f>
        <v>0</v>
      </c>
      <c r="AX585" s="101">
        <f>Planning!AX$755</f>
        <v>0</v>
      </c>
      <c r="AY585" s="101">
        <f>Planning!AY$755</f>
        <v>0</v>
      </c>
      <c r="AZ585" s="101">
        <f>Planning!AZ$755</f>
        <v>0</v>
      </c>
      <c r="BA585" s="101">
        <f>Planning!BA$755</f>
        <v>0</v>
      </c>
      <c r="BB585" s="102">
        <f>Planning!BB$755</f>
        <v>0</v>
      </c>
      <c r="BC585" s="85">
        <f>Planning!BC$755</f>
        <v>0</v>
      </c>
      <c r="BD585" s="107"/>
      <c r="BE585" s="435">
        <f>Planning!BE$755</f>
        <v>0</v>
      </c>
      <c r="BF585" s="436">
        <f>Planning!BF$755</f>
        <v>0</v>
      </c>
      <c r="BG585" s="91">
        <f>Planning!BG$755</f>
        <v>0</v>
      </c>
      <c r="BH585" s="92">
        <f>Planning!BH$755</f>
        <v>0</v>
      </c>
      <c r="BI585" s="93" t="str">
        <f>Planning!BI$755</f>
        <v/>
      </c>
      <c r="BJ585" s="94">
        <f>Planning!BJ$755</f>
        <v>0</v>
      </c>
      <c r="BL585" s="324">
        <f>Planning!BL$755</f>
        <v>0</v>
      </c>
      <c r="BM585" s="149">
        <f>Planning!BP$755</f>
        <v>0</v>
      </c>
      <c r="NL585" s="43" t="s">
        <v>63</v>
      </c>
      <c r="NM585" s="43"/>
    </row>
    <row r="586" spans="1:377" s="318" customFormat="1" ht="10.199999999999999" hidden="1" customHeight="1" x14ac:dyDescent="0.3">
      <c r="A586" s="25"/>
      <c r="B586" s="389"/>
      <c r="C586" s="447"/>
      <c r="D586" s="15"/>
      <c r="E586" s="106"/>
      <c r="F586" s="106"/>
      <c r="G586" s="106"/>
      <c r="H586" s="399"/>
      <c r="I586" s="443">
        <f>Conges!$B$25</f>
        <v>44918</v>
      </c>
      <c r="J586" s="444"/>
      <c r="K586" s="444"/>
      <c r="L586" s="444"/>
      <c r="M586" s="444"/>
      <c r="N586" s="68" t="str">
        <f>Planning!N$790</f>
        <v/>
      </c>
      <c r="O586" s="103">
        <f>Planning!O$790</f>
        <v>0</v>
      </c>
      <c r="P586" s="104">
        <f>Planning!P$790</f>
        <v>0</v>
      </c>
      <c r="Q586" s="104">
        <f>Planning!Q$790</f>
        <v>0</v>
      </c>
      <c r="R586" s="104">
        <f>Planning!R$790</f>
        <v>0</v>
      </c>
      <c r="S586" s="104">
        <f>Planning!S$790</f>
        <v>0</v>
      </c>
      <c r="T586" s="104">
        <f>Planning!T$790</f>
        <v>0</v>
      </c>
      <c r="U586" s="104">
        <f>Planning!U$790</f>
        <v>0</v>
      </c>
      <c r="V586" s="105">
        <f>Planning!V$790</f>
        <v>0</v>
      </c>
      <c r="W586" s="103">
        <f>Planning!W$790</f>
        <v>0</v>
      </c>
      <c r="X586" s="104">
        <f>Planning!X$790</f>
        <v>0</v>
      </c>
      <c r="Y586" s="104">
        <f>Planning!Y$790</f>
        <v>0</v>
      </c>
      <c r="Z586" s="104">
        <f>Planning!Z$790</f>
        <v>0</v>
      </c>
      <c r="AA586" s="104">
        <f>Planning!AA$790</f>
        <v>0</v>
      </c>
      <c r="AB586" s="104">
        <f>Planning!AB$790</f>
        <v>0</v>
      </c>
      <c r="AC586" s="104">
        <f>Planning!AC$790</f>
        <v>0</v>
      </c>
      <c r="AD586" s="105">
        <f>Planning!AD$790</f>
        <v>0</v>
      </c>
      <c r="AE586" s="103">
        <f>Planning!AE$790</f>
        <v>0</v>
      </c>
      <c r="AF586" s="104">
        <f>Planning!AF$790</f>
        <v>0</v>
      </c>
      <c r="AG586" s="104">
        <f>Planning!AG$790</f>
        <v>0</v>
      </c>
      <c r="AH586" s="104">
        <f>Planning!AH$790</f>
        <v>0</v>
      </c>
      <c r="AI586" s="104">
        <f>Planning!AI$790</f>
        <v>0</v>
      </c>
      <c r="AJ586" s="105">
        <f>Planning!AJ$790</f>
        <v>0</v>
      </c>
      <c r="AK586" s="103">
        <f>Planning!AK$790</f>
        <v>0</v>
      </c>
      <c r="AL586" s="104">
        <f>Planning!AL$790</f>
        <v>0</v>
      </c>
      <c r="AM586" s="104">
        <f>Planning!AM$790</f>
        <v>0</v>
      </c>
      <c r="AN586" s="104">
        <f>Planning!AN$790</f>
        <v>0</v>
      </c>
      <c r="AO586" s="104">
        <f>Planning!AO$790</f>
        <v>0</v>
      </c>
      <c r="AP586" s="104">
        <f>Planning!AP$790</f>
        <v>0</v>
      </c>
      <c r="AQ586" s="104">
        <f>Planning!AQ$790</f>
        <v>0</v>
      </c>
      <c r="AR586" s="104">
        <f>Planning!AR$790</f>
        <v>0</v>
      </c>
      <c r="AS586" s="104">
        <f>Planning!AS$790</f>
        <v>0</v>
      </c>
      <c r="AT586" s="105">
        <f>Planning!AT$790</f>
        <v>0</v>
      </c>
      <c r="AU586" s="103">
        <f>Planning!AU$790</f>
        <v>0</v>
      </c>
      <c r="AV586" s="104">
        <f>Planning!AV$790</f>
        <v>0</v>
      </c>
      <c r="AW586" s="104">
        <f>Planning!AW$790</f>
        <v>0</v>
      </c>
      <c r="AX586" s="104">
        <f>Planning!AX$790</f>
        <v>0</v>
      </c>
      <c r="AY586" s="104">
        <f>Planning!AY$790</f>
        <v>0</v>
      </c>
      <c r="AZ586" s="104">
        <f>Planning!AZ$790</f>
        <v>0</v>
      </c>
      <c r="BA586" s="104">
        <f>Planning!BA$790</f>
        <v>0</v>
      </c>
      <c r="BB586" s="105">
        <f>Planning!BB$790</f>
        <v>0</v>
      </c>
      <c r="BC586" s="72">
        <f>Planning!BC$790</f>
        <v>0</v>
      </c>
      <c r="BD586" s="107"/>
      <c r="BE586" s="433">
        <f>Planning!BE$790</f>
        <v>0</v>
      </c>
      <c r="BF586" s="434">
        <f>Planning!BF$790</f>
        <v>0</v>
      </c>
      <c r="BG586" s="77">
        <f>Planning!BG$790</f>
        <v>0</v>
      </c>
      <c r="BH586" s="78">
        <f>Planning!BH$790</f>
        <v>0</v>
      </c>
      <c r="BI586" s="79" t="str">
        <f>Planning!BI$790</f>
        <v/>
      </c>
      <c r="BJ586" s="80">
        <f>Planning!BJ$790</f>
        <v>0</v>
      </c>
      <c r="BL586" s="323">
        <f>Planning!BL$790</f>
        <v>0</v>
      </c>
      <c r="BM586" s="150">
        <f>Planning!BP$790</f>
        <v>0</v>
      </c>
      <c r="NL586" s="43" t="s">
        <v>63</v>
      </c>
      <c r="NM586" s="43"/>
    </row>
    <row r="587" spans="1:377" s="318" customFormat="1" ht="10.199999999999999" hidden="1" customHeight="1" x14ac:dyDescent="0.3">
      <c r="A587" s="25"/>
      <c r="B587" s="389"/>
      <c r="C587" s="447"/>
      <c r="D587" s="15"/>
      <c r="E587" s="106"/>
      <c r="F587" s="106"/>
      <c r="G587" s="106"/>
      <c r="H587" s="399"/>
      <c r="I587" s="445">
        <f>Conges!$B$26</f>
        <v>44919</v>
      </c>
      <c r="J587" s="446"/>
      <c r="K587" s="446"/>
      <c r="L587" s="446"/>
      <c r="M587" s="446"/>
      <c r="N587" s="81" t="str">
        <f>Planning!N$825</f>
        <v/>
      </c>
      <c r="O587" s="100">
        <f>Planning!O$825</f>
        <v>0</v>
      </c>
      <c r="P587" s="101">
        <f>Planning!P$825</f>
        <v>0</v>
      </c>
      <c r="Q587" s="101">
        <f>Planning!Q$825</f>
        <v>0</v>
      </c>
      <c r="R587" s="101">
        <f>Planning!R$825</f>
        <v>0</v>
      </c>
      <c r="S587" s="101">
        <f>Planning!S$825</f>
        <v>0</v>
      </c>
      <c r="T587" s="101">
        <f>Planning!T$825</f>
        <v>0</v>
      </c>
      <c r="U587" s="101">
        <f>Planning!U$825</f>
        <v>0</v>
      </c>
      <c r="V587" s="102">
        <f>Planning!V$825</f>
        <v>0</v>
      </c>
      <c r="W587" s="100">
        <f>Planning!W$825</f>
        <v>0</v>
      </c>
      <c r="X587" s="101">
        <f>Planning!X$825</f>
        <v>0</v>
      </c>
      <c r="Y587" s="101">
        <f>Planning!Y$825</f>
        <v>0</v>
      </c>
      <c r="Z587" s="101">
        <f>Planning!Z$825</f>
        <v>0</v>
      </c>
      <c r="AA587" s="101">
        <f>Planning!AA$825</f>
        <v>0</v>
      </c>
      <c r="AB587" s="101">
        <f>Planning!AB$825</f>
        <v>0</v>
      </c>
      <c r="AC587" s="101">
        <f>Planning!AC$825</f>
        <v>0</v>
      </c>
      <c r="AD587" s="102">
        <f>Planning!AD$825</f>
        <v>0</v>
      </c>
      <c r="AE587" s="100">
        <f>Planning!AE$825</f>
        <v>0</v>
      </c>
      <c r="AF587" s="101">
        <f>Planning!AF$825</f>
        <v>0</v>
      </c>
      <c r="AG587" s="101">
        <f>Planning!AG$825</f>
        <v>0</v>
      </c>
      <c r="AH587" s="101">
        <f>Planning!AH$825</f>
        <v>0</v>
      </c>
      <c r="AI587" s="101">
        <f>Planning!AI$825</f>
        <v>0</v>
      </c>
      <c r="AJ587" s="102">
        <f>Planning!AJ$825</f>
        <v>0</v>
      </c>
      <c r="AK587" s="100">
        <f>Planning!AK$825</f>
        <v>0</v>
      </c>
      <c r="AL587" s="101">
        <f>Planning!AL$825</f>
        <v>0</v>
      </c>
      <c r="AM587" s="101">
        <f>Planning!AM$825</f>
        <v>0</v>
      </c>
      <c r="AN587" s="101">
        <f>Planning!AN$825</f>
        <v>0</v>
      </c>
      <c r="AO587" s="101">
        <f>Planning!AO$825</f>
        <v>0</v>
      </c>
      <c r="AP587" s="101">
        <f>Planning!AP$825</f>
        <v>0</v>
      </c>
      <c r="AQ587" s="101">
        <f>Planning!AQ$825</f>
        <v>0</v>
      </c>
      <c r="AR587" s="101">
        <f>Planning!AR$825</f>
        <v>0</v>
      </c>
      <c r="AS587" s="101">
        <f>Planning!AS$825</f>
        <v>0</v>
      </c>
      <c r="AT587" s="102">
        <f>Planning!AT$825</f>
        <v>0</v>
      </c>
      <c r="AU587" s="100">
        <f>Planning!AU$825</f>
        <v>0</v>
      </c>
      <c r="AV587" s="101">
        <f>Planning!AV$825</f>
        <v>0</v>
      </c>
      <c r="AW587" s="101">
        <f>Planning!AW$825</f>
        <v>0</v>
      </c>
      <c r="AX587" s="101">
        <f>Planning!AX$825</f>
        <v>0</v>
      </c>
      <c r="AY587" s="101">
        <f>Planning!AY$825</f>
        <v>0</v>
      </c>
      <c r="AZ587" s="101">
        <f>Planning!AZ$825</f>
        <v>0</v>
      </c>
      <c r="BA587" s="101">
        <f>Planning!BA$825</f>
        <v>0</v>
      </c>
      <c r="BB587" s="102">
        <f>Planning!BB$825</f>
        <v>0</v>
      </c>
      <c r="BC587" s="85">
        <f>Planning!BC$825</f>
        <v>0</v>
      </c>
      <c r="BD587" s="107"/>
      <c r="BE587" s="435">
        <f>Planning!BE$825</f>
        <v>0</v>
      </c>
      <c r="BF587" s="436">
        <f>Planning!BF$825</f>
        <v>0</v>
      </c>
      <c r="BG587" s="91">
        <f>Planning!BG$825</f>
        <v>0</v>
      </c>
      <c r="BH587" s="92">
        <f>Planning!BH$825</f>
        <v>0</v>
      </c>
      <c r="BI587" s="93" t="str">
        <f>Planning!BI$825</f>
        <v/>
      </c>
      <c r="BJ587" s="94">
        <f>Planning!BJ$825</f>
        <v>0</v>
      </c>
      <c r="BL587" s="324">
        <f>Planning!BL$825</f>
        <v>0</v>
      </c>
      <c r="BM587" s="149">
        <f>Planning!BP$825</f>
        <v>0</v>
      </c>
      <c r="NL587" s="43" t="s">
        <v>63</v>
      </c>
      <c r="NM587" s="43"/>
    </row>
    <row r="588" spans="1:377" s="318" customFormat="1" ht="10.199999999999999" hidden="1" customHeight="1" x14ac:dyDescent="0.3">
      <c r="A588" s="25"/>
      <c r="B588" s="389"/>
      <c r="C588" s="447"/>
      <c r="D588" s="15"/>
      <c r="E588" s="106"/>
      <c r="F588" s="106"/>
      <c r="G588" s="106"/>
      <c r="H588" s="399"/>
      <c r="I588" s="443">
        <f>Conges!$B$27</f>
        <v>44920</v>
      </c>
      <c r="J588" s="444"/>
      <c r="K588" s="444"/>
      <c r="L588" s="444"/>
      <c r="M588" s="444"/>
      <c r="N588" s="68" t="str">
        <f>Planning!N$860</f>
        <v/>
      </c>
      <c r="O588" s="103">
        <f>Planning!O$860</f>
        <v>0</v>
      </c>
      <c r="P588" s="104">
        <f>Planning!P$860</f>
        <v>0</v>
      </c>
      <c r="Q588" s="104">
        <f>Planning!Q$860</f>
        <v>0</v>
      </c>
      <c r="R588" s="104">
        <f>Planning!R$860</f>
        <v>0</v>
      </c>
      <c r="S588" s="104">
        <f>Planning!S$860</f>
        <v>0</v>
      </c>
      <c r="T588" s="104">
        <f>Planning!T$860</f>
        <v>0</v>
      </c>
      <c r="U588" s="104">
        <f>Planning!U$860</f>
        <v>0</v>
      </c>
      <c r="V588" s="105">
        <f>Planning!V$860</f>
        <v>0</v>
      </c>
      <c r="W588" s="103">
        <f>Planning!W$860</f>
        <v>0</v>
      </c>
      <c r="X588" s="104">
        <f>Planning!X$860</f>
        <v>0</v>
      </c>
      <c r="Y588" s="104">
        <f>Planning!Y$860</f>
        <v>0</v>
      </c>
      <c r="Z588" s="104">
        <f>Planning!Z$860</f>
        <v>0</v>
      </c>
      <c r="AA588" s="104">
        <f>Planning!AA$860</f>
        <v>0</v>
      </c>
      <c r="AB588" s="104">
        <f>Planning!AB$860</f>
        <v>0</v>
      </c>
      <c r="AC588" s="104">
        <f>Planning!AC$860</f>
        <v>0</v>
      </c>
      <c r="AD588" s="105">
        <f>Planning!AD$860</f>
        <v>0</v>
      </c>
      <c r="AE588" s="103">
        <f>Planning!AE$860</f>
        <v>0</v>
      </c>
      <c r="AF588" s="104">
        <f>Planning!AF$860</f>
        <v>0</v>
      </c>
      <c r="AG588" s="104">
        <f>Planning!AG$860</f>
        <v>0</v>
      </c>
      <c r="AH588" s="104">
        <f>Planning!AH$860</f>
        <v>0</v>
      </c>
      <c r="AI588" s="104">
        <f>Planning!AI$860</f>
        <v>0</v>
      </c>
      <c r="AJ588" s="105">
        <f>Planning!AJ$860</f>
        <v>0</v>
      </c>
      <c r="AK588" s="103">
        <f>Planning!AK$860</f>
        <v>0</v>
      </c>
      <c r="AL588" s="104">
        <f>Planning!AL$860</f>
        <v>0</v>
      </c>
      <c r="AM588" s="104">
        <f>Planning!AM$860</f>
        <v>0</v>
      </c>
      <c r="AN588" s="104">
        <f>Planning!AN$860</f>
        <v>0</v>
      </c>
      <c r="AO588" s="104">
        <f>Planning!AO$860</f>
        <v>0</v>
      </c>
      <c r="AP588" s="104">
        <f>Planning!AP$860</f>
        <v>0</v>
      </c>
      <c r="AQ588" s="104">
        <f>Planning!AQ$860</f>
        <v>0</v>
      </c>
      <c r="AR588" s="104">
        <f>Planning!AR$860</f>
        <v>0</v>
      </c>
      <c r="AS588" s="104">
        <f>Planning!AS$860</f>
        <v>0</v>
      </c>
      <c r="AT588" s="105">
        <f>Planning!AT$860</f>
        <v>0</v>
      </c>
      <c r="AU588" s="103">
        <f>Planning!AU$860</f>
        <v>0</v>
      </c>
      <c r="AV588" s="104">
        <f>Planning!AV$860</f>
        <v>0</v>
      </c>
      <c r="AW588" s="104">
        <f>Planning!AW$860</f>
        <v>0</v>
      </c>
      <c r="AX588" s="104">
        <f>Planning!AX$860</f>
        <v>0</v>
      </c>
      <c r="AY588" s="104">
        <f>Planning!AY$860</f>
        <v>0</v>
      </c>
      <c r="AZ588" s="104">
        <f>Planning!AZ$860</f>
        <v>0</v>
      </c>
      <c r="BA588" s="104">
        <f>Planning!BA$860</f>
        <v>0</v>
      </c>
      <c r="BB588" s="105">
        <f>Planning!BB$860</f>
        <v>0</v>
      </c>
      <c r="BC588" s="72">
        <f>Planning!BC$860</f>
        <v>0</v>
      </c>
      <c r="BD588" s="107"/>
      <c r="BE588" s="433">
        <f>Planning!BE$860</f>
        <v>0</v>
      </c>
      <c r="BF588" s="434">
        <f>Planning!BF$860</f>
        <v>0</v>
      </c>
      <c r="BG588" s="77">
        <f>Planning!BG$860</f>
        <v>0</v>
      </c>
      <c r="BH588" s="78">
        <f>Planning!BH$860</f>
        <v>0</v>
      </c>
      <c r="BI588" s="79" t="str">
        <f>Planning!BI$860</f>
        <v/>
      </c>
      <c r="BJ588" s="80">
        <f>Planning!BJ$860</f>
        <v>0</v>
      </c>
      <c r="BL588" s="323">
        <f>Planning!BL$860</f>
        <v>0</v>
      </c>
      <c r="BM588" s="150">
        <f>Planning!BP$860</f>
        <v>0</v>
      </c>
      <c r="NL588" s="43" t="s">
        <v>63</v>
      </c>
      <c r="NM588" s="43"/>
    </row>
    <row r="589" spans="1:377" s="318" customFormat="1" ht="10.199999999999999" hidden="1" customHeight="1" x14ac:dyDescent="0.3">
      <c r="A589" s="25"/>
      <c r="B589" s="389"/>
      <c r="C589" s="447"/>
      <c r="D589" s="15"/>
      <c r="E589" s="106"/>
      <c r="F589" s="106"/>
      <c r="G589" s="106"/>
      <c r="H589" s="399"/>
      <c r="I589" s="445">
        <f>Conges!$B$28</f>
        <v>44921</v>
      </c>
      <c r="J589" s="446"/>
      <c r="K589" s="446"/>
      <c r="L589" s="446"/>
      <c r="M589" s="446"/>
      <c r="N589" s="81" t="str">
        <f>Planning!N$895</f>
        <v/>
      </c>
      <c r="O589" s="100">
        <f>Planning!O$895</f>
        <v>0</v>
      </c>
      <c r="P589" s="101">
        <f>Planning!P$895</f>
        <v>0</v>
      </c>
      <c r="Q589" s="101">
        <f>Planning!Q$895</f>
        <v>0</v>
      </c>
      <c r="R589" s="101">
        <f>Planning!R$895</f>
        <v>0</v>
      </c>
      <c r="S589" s="101">
        <f>Planning!S$895</f>
        <v>0</v>
      </c>
      <c r="T589" s="101">
        <f>Planning!T$895</f>
        <v>0</v>
      </c>
      <c r="U589" s="101">
        <f>Planning!U$895</f>
        <v>0</v>
      </c>
      <c r="V589" s="102">
        <f>Planning!V$895</f>
        <v>0</v>
      </c>
      <c r="W589" s="100">
        <f>Planning!W$895</f>
        <v>0</v>
      </c>
      <c r="X589" s="101">
        <f>Planning!X$895</f>
        <v>0</v>
      </c>
      <c r="Y589" s="101">
        <f>Planning!Y$895</f>
        <v>0</v>
      </c>
      <c r="Z589" s="101">
        <f>Planning!Z$895</f>
        <v>0</v>
      </c>
      <c r="AA589" s="101">
        <f>Planning!AA$895</f>
        <v>0</v>
      </c>
      <c r="AB589" s="101">
        <f>Planning!AB$895</f>
        <v>0</v>
      </c>
      <c r="AC589" s="101">
        <f>Planning!AC$895</f>
        <v>0</v>
      </c>
      <c r="AD589" s="102">
        <f>Planning!AD$895</f>
        <v>0</v>
      </c>
      <c r="AE589" s="100">
        <f>Planning!AE$895</f>
        <v>0</v>
      </c>
      <c r="AF589" s="101">
        <f>Planning!AF$895</f>
        <v>0</v>
      </c>
      <c r="AG589" s="101">
        <f>Planning!AG$895</f>
        <v>0</v>
      </c>
      <c r="AH589" s="101">
        <f>Planning!AH$895</f>
        <v>0</v>
      </c>
      <c r="AI589" s="101">
        <f>Planning!AI$895</f>
        <v>0</v>
      </c>
      <c r="AJ589" s="102">
        <f>Planning!AJ$895</f>
        <v>0</v>
      </c>
      <c r="AK589" s="100">
        <f>Planning!AK$895</f>
        <v>0</v>
      </c>
      <c r="AL589" s="101">
        <f>Planning!AL$895</f>
        <v>0</v>
      </c>
      <c r="AM589" s="101">
        <f>Planning!AM$895</f>
        <v>0</v>
      </c>
      <c r="AN589" s="101">
        <f>Planning!AN$895</f>
        <v>0</v>
      </c>
      <c r="AO589" s="101">
        <f>Planning!AO$895</f>
        <v>0</v>
      </c>
      <c r="AP589" s="101">
        <f>Planning!AP$895</f>
        <v>0</v>
      </c>
      <c r="AQ589" s="101">
        <f>Planning!AQ$895</f>
        <v>0</v>
      </c>
      <c r="AR589" s="101">
        <f>Planning!AR$895</f>
        <v>0</v>
      </c>
      <c r="AS589" s="101">
        <f>Planning!AS$895</f>
        <v>0</v>
      </c>
      <c r="AT589" s="102">
        <f>Planning!AT$895</f>
        <v>0</v>
      </c>
      <c r="AU589" s="100">
        <f>Planning!AU$895</f>
        <v>0</v>
      </c>
      <c r="AV589" s="101">
        <f>Planning!AV$895</f>
        <v>0</v>
      </c>
      <c r="AW589" s="101">
        <f>Planning!AW$895</f>
        <v>0</v>
      </c>
      <c r="AX589" s="101">
        <f>Planning!AX$895</f>
        <v>0</v>
      </c>
      <c r="AY589" s="101">
        <f>Planning!AY$895</f>
        <v>0</v>
      </c>
      <c r="AZ589" s="101">
        <f>Planning!AZ$895</f>
        <v>0</v>
      </c>
      <c r="BA589" s="101">
        <f>Planning!BA$895</f>
        <v>0</v>
      </c>
      <c r="BB589" s="102">
        <f>Planning!BB$895</f>
        <v>0</v>
      </c>
      <c r="BC589" s="85">
        <f>Planning!BC$895</f>
        <v>0</v>
      </c>
      <c r="BD589" s="107"/>
      <c r="BE589" s="435">
        <f>Planning!BE$895</f>
        <v>0</v>
      </c>
      <c r="BF589" s="436">
        <f>Planning!BF$895</f>
        <v>0</v>
      </c>
      <c r="BG589" s="91">
        <f>Planning!BG$895</f>
        <v>0</v>
      </c>
      <c r="BH589" s="92">
        <f>Planning!BH$895</f>
        <v>0</v>
      </c>
      <c r="BI589" s="93" t="str">
        <f>Planning!BI$895</f>
        <v/>
      </c>
      <c r="BJ589" s="94">
        <f>Planning!BJ$895</f>
        <v>0</v>
      </c>
      <c r="BL589" s="324">
        <f>Planning!BL$895</f>
        <v>0</v>
      </c>
      <c r="BM589" s="149">
        <f>Planning!BP$895</f>
        <v>0</v>
      </c>
      <c r="NL589" s="43" t="s">
        <v>63</v>
      </c>
      <c r="NM589" s="43"/>
    </row>
    <row r="590" spans="1:377" s="318" customFormat="1" ht="10.199999999999999" hidden="1" customHeight="1" x14ac:dyDescent="0.3">
      <c r="A590" s="25"/>
      <c r="B590" s="389"/>
      <c r="C590" s="447"/>
      <c r="D590" s="15"/>
      <c r="E590" s="106"/>
      <c r="F590" s="106"/>
      <c r="G590" s="106"/>
      <c r="H590" s="399"/>
      <c r="I590" s="443">
        <f>Conges!$B$29</f>
        <v>44922</v>
      </c>
      <c r="J590" s="444"/>
      <c r="K590" s="444"/>
      <c r="L590" s="444"/>
      <c r="M590" s="444"/>
      <c r="N590" s="68" t="str">
        <f>Planning!N$930</f>
        <v/>
      </c>
      <c r="O590" s="103">
        <f>Planning!O$930</f>
        <v>0</v>
      </c>
      <c r="P590" s="104">
        <f>Planning!P$930</f>
        <v>0</v>
      </c>
      <c r="Q590" s="104">
        <f>Planning!Q$930</f>
        <v>0</v>
      </c>
      <c r="R590" s="104">
        <f>Planning!R$930</f>
        <v>0</v>
      </c>
      <c r="S590" s="104">
        <f>Planning!S$930</f>
        <v>0</v>
      </c>
      <c r="T590" s="104">
        <f>Planning!T$930</f>
        <v>0</v>
      </c>
      <c r="U590" s="104">
        <f>Planning!U$930</f>
        <v>0</v>
      </c>
      <c r="V590" s="105">
        <f>Planning!V$930</f>
        <v>0</v>
      </c>
      <c r="W590" s="103">
        <f>Planning!W$930</f>
        <v>0</v>
      </c>
      <c r="X590" s="104">
        <f>Planning!X$930</f>
        <v>0</v>
      </c>
      <c r="Y590" s="104">
        <f>Planning!Y$930</f>
        <v>0</v>
      </c>
      <c r="Z590" s="104">
        <f>Planning!Z$930</f>
        <v>0</v>
      </c>
      <c r="AA590" s="104">
        <f>Planning!AA$930</f>
        <v>0</v>
      </c>
      <c r="AB590" s="104">
        <f>Planning!AB$930</f>
        <v>0</v>
      </c>
      <c r="AC590" s="104">
        <f>Planning!AC$930</f>
        <v>0</v>
      </c>
      <c r="AD590" s="105">
        <f>Planning!AD$930</f>
        <v>0</v>
      </c>
      <c r="AE590" s="103">
        <f>Planning!AE$930</f>
        <v>0</v>
      </c>
      <c r="AF590" s="104">
        <f>Planning!AF$930</f>
        <v>0</v>
      </c>
      <c r="AG590" s="104">
        <f>Planning!AG$930</f>
        <v>0</v>
      </c>
      <c r="AH590" s="104">
        <f>Planning!AH$930</f>
        <v>0</v>
      </c>
      <c r="AI590" s="104">
        <f>Planning!AI$930</f>
        <v>0</v>
      </c>
      <c r="AJ590" s="105">
        <f>Planning!AJ$930</f>
        <v>0</v>
      </c>
      <c r="AK590" s="103">
        <f>Planning!AK$930</f>
        <v>0</v>
      </c>
      <c r="AL590" s="104">
        <f>Planning!AL$930</f>
        <v>0</v>
      </c>
      <c r="AM590" s="104">
        <f>Planning!AM$930</f>
        <v>0</v>
      </c>
      <c r="AN590" s="104">
        <f>Planning!AN$930</f>
        <v>0</v>
      </c>
      <c r="AO590" s="104">
        <f>Planning!AO$930</f>
        <v>0</v>
      </c>
      <c r="AP590" s="104">
        <f>Planning!AP$930</f>
        <v>0</v>
      </c>
      <c r="AQ590" s="104">
        <f>Planning!AQ$930</f>
        <v>0</v>
      </c>
      <c r="AR590" s="104">
        <f>Planning!AR$930</f>
        <v>0</v>
      </c>
      <c r="AS590" s="104">
        <f>Planning!AS$930</f>
        <v>0</v>
      </c>
      <c r="AT590" s="105">
        <f>Planning!AT$930</f>
        <v>0</v>
      </c>
      <c r="AU590" s="103">
        <f>Planning!AU$930</f>
        <v>0</v>
      </c>
      <c r="AV590" s="104">
        <f>Planning!AV$930</f>
        <v>0</v>
      </c>
      <c r="AW590" s="104">
        <f>Planning!AW$930</f>
        <v>0</v>
      </c>
      <c r="AX590" s="104">
        <f>Planning!AX$930</f>
        <v>0</v>
      </c>
      <c r="AY590" s="104">
        <f>Planning!AY$930</f>
        <v>0</v>
      </c>
      <c r="AZ590" s="104">
        <f>Planning!AZ$930</f>
        <v>0</v>
      </c>
      <c r="BA590" s="104">
        <f>Planning!BA$930</f>
        <v>0</v>
      </c>
      <c r="BB590" s="105">
        <f>Planning!BB$930</f>
        <v>0</v>
      </c>
      <c r="BC590" s="72">
        <f>Planning!BC$930</f>
        <v>0</v>
      </c>
      <c r="BD590" s="107"/>
      <c r="BE590" s="433">
        <f>Planning!BE$930</f>
        <v>0</v>
      </c>
      <c r="BF590" s="434">
        <f>Planning!BF$930</f>
        <v>0</v>
      </c>
      <c r="BG590" s="77">
        <f>Planning!BG$930</f>
        <v>0</v>
      </c>
      <c r="BH590" s="78">
        <f>Planning!BH$930</f>
        <v>0</v>
      </c>
      <c r="BI590" s="79" t="str">
        <f>Planning!BI$930</f>
        <v/>
      </c>
      <c r="BJ590" s="80">
        <f>Planning!BJ$930</f>
        <v>0</v>
      </c>
      <c r="BL590" s="323">
        <f>Planning!BL$930</f>
        <v>0</v>
      </c>
      <c r="BM590" s="150">
        <f>Planning!BP$930</f>
        <v>0</v>
      </c>
      <c r="NL590" s="43" t="s">
        <v>63</v>
      </c>
      <c r="NM590" s="43"/>
    </row>
    <row r="591" spans="1:377" s="318" customFormat="1" ht="10.199999999999999" hidden="1" customHeight="1" x14ac:dyDescent="0.3">
      <c r="A591" s="25"/>
      <c r="B591" s="389"/>
      <c r="C591" s="447"/>
      <c r="D591" s="15"/>
      <c r="E591" s="106"/>
      <c r="F591" s="106"/>
      <c r="G591" s="106"/>
      <c r="H591" s="399"/>
      <c r="I591" s="445">
        <f>Conges!$B$30</f>
        <v>44923</v>
      </c>
      <c r="J591" s="446"/>
      <c r="K591" s="446"/>
      <c r="L591" s="446"/>
      <c r="M591" s="446"/>
      <c r="N591" s="81" t="str">
        <f>Planning!N$965</f>
        <v/>
      </c>
      <c r="O591" s="100">
        <f>Planning!O$965</f>
        <v>0</v>
      </c>
      <c r="P591" s="101">
        <f>Planning!P$965</f>
        <v>0</v>
      </c>
      <c r="Q591" s="101">
        <f>Planning!Q$965</f>
        <v>0</v>
      </c>
      <c r="R591" s="101">
        <f>Planning!R$965</f>
        <v>0</v>
      </c>
      <c r="S591" s="101">
        <f>Planning!S$965</f>
        <v>0</v>
      </c>
      <c r="T591" s="101">
        <f>Planning!T$965</f>
        <v>0</v>
      </c>
      <c r="U591" s="101">
        <f>Planning!U$965</f>
        <v>0</v>
      </c>
      <c r="V591" s="102">
        <f>Planning!V$965</f>
        <v>0</v>
      </c>
      <c r="W591" s="100">
        <f>Planning!W$965</f>
        <v>0</v>
      </c>
      <c r="X591" s="101">
        <f>Planning!X$965</f>
        <v>0</v>
      </c>
      <c r="Y591" s="101">
        <f>Planning!Y$965</f>
        <v>0</v>
      </c>
      <c r="Z591" s="101">
        <f>Planning!Z$965</f>
        <v>0</v>
      </c>
      <c r="AA591" s="101">
        <f>Planning!AA$965</f>
        <v>0</v>
      </c>
      <c r="AB591" s="101">
        <f>Planning!AB$965</f>
        <v>0</v>
      </c>
      <c r="AC591" s="101">
        <f>Planning!AC$965</f>
        <v>0</v>
      </c>
      <c r="AD591" s="102">
        <f>Planning!AD$965</f>
        <v>0</v>
      </c>
      <c r="AE591" s="100">
        <f>Planning!AE$965</f>
        <v>0</v>
      </c>
      <c r="AF591" s="101">
        <f>Planning!AF$965</f>
        <v>0</v>
      </c>
      <c r="AG591" s="101">
        <f>Planning!AG$965</f>
        <v>0</v>
      </c>
      <c r="AH591" s="101">
        <f>Planning!AH$965</f>
        <v>0</v>
      </c>
      <c r="AI591" s="101">
        <f>Planning!AI$965</f>
        <v>0</v>
      </c>
      <c r="AJ591" s="102">
        <f>Planning!AJ$965</f>
        <v>0</v>
      </c>
      <c r="AK591" s="100">
        <f>Planning!AK$965</f>
        <v>0</v>
      </c>
      <c r="AL591" s="101">
        <f>Planning!AL$965</f>
        <v>0</v>
      </c>
      <c r="AM591" s="101">
        <f>Planning!AM$965</f>
        <v>0</v>
      </c>
      <c r="AN591" s="101">
        <f>Planning!AN$965</f>
        <v>0</v>
      </c>
      <c r="AO591" s="101">
        <f>Planning!AO$965</f>
        <v>0</v>
      </c>
      <c r="AP591" s="101">
        <f>Planning!AP$965</f>
        <v>0</v>
      </c>
      <c r="AQ591" s="101">
        <f>Planning!AQ$965</f>
        <v>0</v>
      </c>
      <c r="AR591" s="101">
        <f>Planning!AR$965</f>
        <v>0</v>
      </c>
      <c r="AS591" s="101">
        <f>Planning!AS$965</f>
        <v>0</v>
      </c>
      <c r="AT591" s="102">
        <f>Planning!AT$965</f>
        <v>0</v>
      </c>
      <c r="AU591" s="100">
        <f>Planning!AU$965</f>
        <v>0</v>
      </c>
      <c r="AV591" s="101">
        <f>Planning!AV$965</f>
        <v>0</v>
      </c>
      <c r="AW591" s="101">
        <f>Planning!AW$965</f>
        <v>0</v>
      </c>
      <c r="AX591" s="101">
        <f>Planning!AX$965</f>
        <v>0</v>
      </c>
      <c r="AY591" s="101">
        <f>Planning!AY$965</f>
        <v>0</v>
      </c>
      <c r="AZ591" s="101">
        <f>Planning!AZ$965</f>
        <v>0</v>
      </c>
      <c r="BA591" s="101">
        <f>Planning!BA$965</f>
        <v>0</v>
      </c>
      <c r="BB591" s="102">
        <f>Planning!BB$965</f>
        <v>0</v>
      </c>
      <c r="BC591" s="85">
        <f>Planning!BC$965</f>
        <v>0</v>
      </c>
      <c r="BD591" s="107"/>
      <c r="BE591" s="435">
        <f>Planning!BE$965</f>
        <v>0</v>
      </c>
      <c r="BF591" s="436">
        <f>Planning!BF$965</f>
        <v>0</v>
      </c>
      <c r="BG591" s="91">
        <f>Planning!BG$965</f>
        <v>0</v>
      </c>
      <c r="BH591" s="92">
        <f>Planning!BH$965</f>
        <v>0</v>
      </c>
      <c r="BI591" s="93" t="str">
        <f>Planning!BI$965</f>
        <v/>
      </c>
      <c r="BJ591" s="94">
        <f>Planning!BJ$965</f>
        <v>0</v>
      </c>
      <c r="BL591" s="324">
        <f>Planning!BL$965</f>
        <v>0</v>
      </c>
      <c r="BM591" s="149">
        <f>Planning!BP$965</f>
        <v>0</v>
      </c>
      <c r="NL591" s="43" t="s">
        <v>63</v>
      </c>
      <c r="NM591" s="43"/>
    </row>
    <row r="592" spans="1:377" s="318" customFormat="1" ht="10.199999999999999" hidden="1" customHeight="1" x14ac:dyDescent="0.3">
      <c r="A592" s="25"/>
      <c r="B592" s="389"/>
      <c r="C592" s="447"/>
      <c r="D592" s="15"/>
      <c r="E592" s="106"/>
      <c r="F592" s="106"/>
      <c r="G592" s="106"/>
      <c r="H592" s="399"/>
      <c r="I592" s="443">
        <f>Conges!$B$31</f>
        <v>44924</v>
      </c>
      <c r="J592" s="444"/>
      <c r="K592" s="444"/>
      <c r="L592" s="444"/>
      <c r="M592" s="444"/>
      <c r="N592" s="68" t="str">
        <f>Planning!N$1000</f>
        <v/>
      </c>
      <c r="O592" s="103">
        <f>Planning!O$1000</f>
        <v>0</v>
      </c>
      <c r="P592" s="104">
        <f>Planning!P$1000</f>
        <v>0</v>
      </c>
      <c r="Q592" s="104">
        <f>Planning!Q$1000</f>
        <v>0</v>
      </c>
      <c r="R592" s="104">
        <f>Planning!R$1000</f>
        <v>0</v>
      </c>
      <c r="S592" s="104">
        <f>Planning!S$1000</f>
        <v>0</v>
      </c>
      <c r="T592" s="104">
        <f>Planning!T$1000</f>
        <v>0</v>
      </c>
      <c r="U592" s="104">
        <f>Planning!U$1000</f>
        <v>0</v>
      </c>
      <c r="V592" s="105">
        <f>Planning!V$1000</f>
        <v>0</v>
      </c>
      <c r="W592" s="103">
        <f>Planning!W$1000</f>
        <v>0</v>
      </c>
      <c r="X592" s="104">
        <f>Planning!X$1000</f>
        <v>0</v>
      </c>
      <c r="Y592" s="104">
        <f>Planning!Y$1000</f>
        <v>0</v>
      </c>
      <c r="Z592" s="104">
        <f>Planning!Z$1000</f>
        <v>0</v>
      </c>
      <c r="AA592" s="104">
        <f>Planning!AA$1000</f>
        <v>0</v>
      </c>
      <c r="AB592" s="104">
        <f>Planning!AB$1000</f>
        <v>0</v>
      </c>
      <c r="AC592" s="104">
        <f>Planning!AC$1000</f>
        <v>0</v>
      </c>
      <c r="AD592" s="105">
        <f>Planning!AD$1000</f>
        <v>0</v>
      </c>
      <c r="AE592" s="103">
        <f>Planning!AE$1000</f>
        <v>0</v>
      </c>
      <c r="AF592" s="104">
        <f>Planning!AF$1000</f>
        <v>0</v>
      </c>
      <c r="AG592" s="104">
        <f>Planning!AG$1000</f>
        <v>0</v>
      </c>
      <c r="AH592" s="104">
        <f>Planning!AH$1000</f>
        <v>0</v>
      </c>
      <c r="AI592" s="104">
        <f>Planning!AI$1000</f>
        <v>0</v>
      </c>
      <c r="AJ592" s="105">
        <f>Planning!AJ$1000</f>
        <v>0</v>
      </c>
      <c r="AK592" s="103">
        <f>Planning!AK$1000</f>
        <v>0</v>
      </c>
      <c r="AL592" s="104">
        <f>Planning!AL$1000</f>
        <v>0</v>
      </c>
      <c r="AM592" s="104">
        <f>Planning!AM$1000</f>
        <v>0</v>
      </c>
      <c r="AN592" s="104">
        <f>Planning!AN$1000</f>
        <v>0</v>
      </c>
      <c r="AO592" s="104">
        <f>Planning!AO$1000</f>
        <v>0</v>
      </c>
      <c r="AP592" s="104">
        <f>Planning!AP$1000</f>
        <v>0</v>
      </c>
      <c r="AQ592" s="104">
        <f>Planning!AQ$1000</f>
        <v>0</v>
      </c>
      <c r="AR592" s="104">
        <f>Planning!AR$1000</f>
        <v>0</v>
      </c>
      <c r="AS592" s="104">
        <f>Planning!AS$1000</f>
        <v>0</v>
      </c>
      <c r="AT592" s="105">
        <f>Planning!AT$1000</f>
        <v>0</v>
      </c>
      <c r="AU592" s="103">
        <f>Planning!AU$1000</f>
        <v>0</v>
      </c>
      <c r="AV592" s="104">
        <f>Planning!AV$1000</f>
        <v>0</v>
      </c>
      <c r="AW592" s="104">
        <f>Planning!AW$1000</f>
        <v>0</v>
      </c>
      <c r="AX592" s="104">
        <f>Planning!AX$1000</f>
        <v>0</v>
      </c>
      <c r="AY592" s="104">
        <f>Planning!AY$1000</f>
        <v>0</v>
      </c>
      <c r="AZ592" s="104">
        <f>Planning!AZ$1000</f>
        <v>0</v>
      </c>
      <c r="BA592" s="104">
        <f>Planning!BA$1000</f>
        <v>0</v>
      </c>
      <c r="BB592" s="105">
        <f>Planning!BB$1000</f>
        <v>0</v>
      </c>
      <c r="BC592" s="72">
        <f>Planning!BC$1000</f>
        <v>0</v>
      </c>
      <c r="BD592" s="107"/>
      <c r="BE592" s="433">
        <f>Planning!BE$1000</f>
        <v>0</v>
      </c>
      <c r="BF592" s="434">
        <f>Planning!BF$1000</f>
        <v>0</v>
      </c>
      <c r="BG592" s="77">
        <f>Planning!BG$1000</f>
        <v>0</v>
      </c>
      <c r="BH592" s="78">
        <f>Planning!BH$1000</f>
        <v>0</v>
      </c>
      <c r="BI592" s="79" t="str">
        <f>Planning!BI$1000</f>
        <v/>
      </c>
      <c r="BJ592" s="80">
        <f>Planning!BJ$1000</f>
        <v>0</v>
      </c>
      <c r="BL592" s="323">
        <f>Planning!BL$1000</f>
        <v>0</v>
      </c>
      <c r="BM592" s="150">
        <f>Planning!BP$1000</f>
        <v>0</v>
      </c>
      <c r="NL592" s="43" t="s">
        <v>63</v>
      </c>
      <c r="NM592" s="43"/>
    </row>
    <row r="593" spans="1:377" s="318" customFormat="1" ht="10.199999999999999" hidden="1" customHeight="1" x14ac:dyDescent="0.3">
      <c r="A593" s="25"/>
      <c r="B593" s="389"/>
      <c r="C593" s="447"/>
      <c r="D593" s="15"/>
      <c r="E593" s="106"/>
      <c r="F593" s="106"/>
      <c r="G593" s="106"/>
      <c r="H593" s="399"/>
      <c r="I593" s="445">
        <f>Conges!$B$32</f>
        <v>44925</v>
      </c>
      <c r="J593" s="446"/>
      <c r="K593" s="446"/>
      <c r="L593" s="446"/>
      <c r="M593" s="446"/>
      <c r="N593" s="81" t="str">
        <f>Planning!N$1035</f>
        <v/>
      </c>
      <c r="O593" s="100">
        <f>Planning!O$1035</f>
        <v>0</v>
      </c>
      <c r="P593" s="101">
        <f>Planning!P$1035</f>
        <v>0</v>
      </c>
      <c r="Q593" s="101">
        <f>Planning!Q$1035</f>
        <v>0</v>
      </c>
      <c r="R593" s="101">
        <f>Planning!R$1035</f>
        <v>0</v>
      </c>
      <c r="S593" s="101">
        <f>Planning!S$1035</f>
        <v>0</v>
      </c>
      <c r="T593" s="101">
        <f>Planning!T$1035</f>
        <v>0</v>
      </c>
      <c r="U593" s="101">
        <f>Planning!U$1035</f>
        <v>0</v>
      </c>
      <c r="V593" s="102">
        <f>Planning!V$1035</f>
        <v>0</v>
      </c>
      <c r="W593" s="100">
        <f>Planning!W$1035</f>
        <v>0</v>
      </c>
      <c r="X593" s="101">
        <f>Planning!X$1035</f>
        <v>0</v>
      </c>
      <c r="Y593" s="101">
        <f>Planning!Y$1035</f>
        <v>0</v>
      </c>
      <c r="Z593" s="101">
        <f>Planning!Z$1035</f>
        <v>0</v>
      </c>
      <c r="AA593" s="101">
        <f>Planning!AA$1035</f>
        <v>0</v>
      </c>
      <c r="AB593" s="101">
        <f>Planning!AB$1035</f>
        <v>0</v>
      </c>
      <c r="AC593" s="101">
        <f>Planning!AC$1035</f>
        <v>0</v>
      </c>
      <c r="AD593" s="102">
        <f>Planning!AD$1035</f>
        <v>0</v>
      </c>
      <c r="AE593" s="100">
        <f>Planning!AE$1035</f>
        <v>0</v>
      </c>
      <c r="AF593" s="101">
        <f>Planning!AF$1035</f>
        <v>0</v>
      </c>
      <c r="AG593" s="101">
        <f>Planning!AG$1035</f>
        <v>0</v>
      </c>
      <c r="AH593" s="101">
        <f>Planning!AH$1035</f>
        <v>0</v>
      </c>
      <c r="AI593" s="101">
        <f>Planning!AI$1035</f>
        <v>0</v>
      </c>
      <c r="AJ593" s="102">
        <f>Planning!AJ$1035</f>
        <v>0</v>
      </c>
      <c r="AK593" s="100">
        <f>Planning!AK$1035</f>
        <v>0</v>
      </c>
      <c r="AL593" s="101">
        <f>Planning!AL$1035</f>
        <v>0</v>
      </c>
      <c r="AM593" s="101">
        <f>Planning!AM$1035</f>
        <v>0</v>
      </c>
      <c r="AN593" s="101">
        <f>Planning!AN$1035</f>
        <v>0</v>
      </c>
      <c r="AO593" s="101">
        <f>Planning!AO$1035</f>
        <v>0</v>
      </c>
      <c r="AP593" s="101">
        <f>Planning!AP$1035</f>
        <v>0</v>
      </c>
      <c r="AQ593" s="101">
        <f>Planning!AQ$1035</f>
        <v>0</v>
      </c>
      <c r="AR593" s="101">
        <f>Planning!AR$1035</f>
        <v>0</v>
      </c>
      <c r="AS593" s="101">
        <f>Planning!AS$1035</f>
        <v>0</v>
      </c>
      <c r="AT593" s="102">
        <f>Planning!AT$1035</f>
        <v>0</v>
      </c>
      <c r="AU593" s="100">
        <f>Planning!AU$1035</f>
        <v>0</v>
      </c>
      <c r="AV593" s="101">
        <f>Planning!AV$1035</f>
        <v>0</v>
      </c>
      <c r="AW593" s="101">
        <f>Planning!AW$1035</f>
        <v>0</v>
      </c>
      <c r="AX593" s="101">
        <f>Planning!AX$1035</f>
        <v>0</v>
      </c>
      <c r="AY593" s="101">
        <f>Planning!AY$1035</f>
        <v>0</v>
      </c>
      <c r="AZ593" s="101">
        <f>Planning!AZ$1035</f>
        <v>0</v>
      </c>
      <c r="BA593" s="101">
        <f>Planning!BA$1035</f>
        <v>0</v>
      </c>
      <c r="BB593" s="102">
        <f>Planning!BB$1035</f>
        <v>0</v>
      </c>
      <c r="BC593" s="85">
        <f>Planning!BC$1035</f>
        <v>0</v>
      </c>
      <c r="BD593" s="107"/>
      <c r="BE593" s="435">
        <f>Planning!BE$1035</f>
        <v>0</v>
      </c>
      <c r="BF593" s="436">
        <f>Planning!BF$1035</f>
        <v>0</v>
      </c>
      <c r="BG593" s="91">
        <f>Planning!BG$1035</f>
        <v>0</v>
      </c>
      <c r="BH593" s="92">
        <f>Planning!BH$1035</f>
        <v>0</v>
      </c>
      <c r="BI593" s="93" t="str">
        <f>Planning!BI$1035</f>
        <v/>
      </c>
      <c r="BJ593" s="94">
        <f>Planning!BJ$1035</f>
        <v>0</v>
      </c>
      <c r="BL593" s="324">
        <f>Planning!BL$1035</f>
        <v>0</v>
      </c>
      <c r="BM593" s="149">
        <f>Planning!BP$1035</f>
        <v>0</v>
      </c>
      <c r="NL593" s="43" t="s">
        <v>63</v>
      </c>
      <c r="NM593" s="43"/>
    </row>
    <row r="594" spans="1:377" s="318" customFormat="1" ht="10.199999999999999" hidden="1" customHeight="1" thickBot="1" x14ac:dyDescent="0.35">
      <c r="A594" s="25"/>
      <c r="B594" s="389"/>
      <c r="C594" s="447"/>
      <c r="D594" s="15"/>
      <c r="E594" s="106"/>
      <c r="F594" s="106"/>
      <c r="G594" s="106"/>
      <c r="H594" s="399"/>
      <c r="I594" s="443">
        <f>Conges!$B$33</f>
        <v>44926</v>
      </c>
      <c r="J594" s="444"/>
      <c r="K594" s="444"/>
      <c r="L594" s="444"/>
      <c r="M594" s="444"/>
      <c r="N594" s="68" t="str">
        <f>Planning!N$1070</f>
        <v/>
      </c>
      <c r="O594" s="103">
        <f>Planning!O$1070</f>
        <v>0</v>
      </c>
      <c r="P594" s="104">
        <f>Planning!P$1070</f>
        <v>0</v>
      </c>
      <c r="Q594" s="104">
        <f>Planning!Q$1070</f>
        <v>0</v>
      </c>
      <c r="R594" s="104">
        <f>Planning!R$1070</f>
        <v>0</v>
      </c>
      <c r="S594" s="104">
        <f>Planning!S$1070</f>
        <v>0</v>
      </c>
      <c r="T594" s="104">
        <f>Planning!T$1070</f>
        <v>0</v>
      </c>
      <c r="U594" s="104">
        <f>Planning!U$1070</f>
        <v>0</v>
      </c>
      <c r="V594" s="105">
        <f>Planning!V$1070</f>
        <v>0</v>
      </c>
      <c r="W594" s="103">
        <f>Planning!W$1070</f>
        <v>0</v>
      </c>
      <c r="X594" s="104">
        <f>Planning!X$1070</f>
        <v>0</v>
      </c>
      <c r="Y594" s="104">
        <f>Planning!Y$1070</f>
        <v>0</v>
      </c>
      <c r="Z594" s="104">
        <f>Planning!Z$1070</f>
        <v>0</v>
      </c>
      <c r="AA594" s="104">
        <f>Planning!AA$1070</f>
        <v>0</v>
      </c>
      <c r="AB594" s="104">
        <f>Planning!AB$1070</f>
        <v>0</v>
      </c>
      <c r="AC594" s="104">
        <f>Planning!AC$1070</f>
        <v>0</v>
      </c>
      <c r="AD594" s="105">
        <f>Planning!AD$1070</f>
        <v>0</v>
      </c>
      <c r="AE594" s="103">
        <f>Planning!AE$1070</f>
        <v>0</v>
      </c>
      <c r="AF594" s="104">
        <f>Planning!AF$1070</f>
        <v>0</v>
      </c>
      <c r="AG594" s="104">
        <f>Planning!AG$1070</f>
        <v>0</v>
      </c>
      <c r="AH594" s="104">
        <f>Planning!AH$1070</f>
        <v>0</v>
      </c>
      <c r="AI594" s="104">
        <f>Planning!AI$1070</f>
        <v>0</v>
      </c>
      <c r="AJ594" s="105">
        <f>Planning!AJ$1070</f>
        <v>0</v>
      </c>
      <c r="AK594" s="103">
        <f>Planning!AK$1070</f>
        <v>0</v>
      </c>
      <c r="AL594" s="104">
        <f>Planning!AL$1070</f>
        <v>0</v>
      </c>
      <c r="AM594" s="104">
        <f>Planning!AM$1070</f>
        <v>0</v>
      </c>
      <c r="AN594" s="104">
        <f>Planning!AN$1070</f>
        <v>0</v>
      </c>
      <c r="AO594" s="104">
        <f>Planning!AO$1070</f>
        <v>0</v>
      </c>
      <c r="AP594" s="104">
        <f>Planning!AP$1070</f>
        <v>0</v>
      </c>
      <c r="AQ594" s="104">
        <f>Planning!AQ$1070</f>
        <v>0</v>
      </c>
      <c r="AR594" s="104">
        <f>Planning!AR$1070</f>
        <v>0</v>
      </c>
      <c r="AS594" s="104">
        <f>Planning!AS$1070</f>
        <v>0</v>
      </c>
      <c r="AT594" s="105">
        <f>Planning!AT$1070</f>
        <v>0</v>
      </c>
      <c r="AU594" s="103">
        <f>Planning!AU$1070</f>
        <v>0</v>
      </c>
      <c r="AV594" s="104">
        <f>Planning!AV$1070</f>
        <v>0</v>
      </c>
      <c r="AW594" s="104">
        <f>Planning!AW$1070</f>
        <v>0</v>
      </c>
      <c r="AX594" s="104">
        <f>Planning!AX$1070</f>
        <v>0</v>
      </c>
      <c r="AY594" s="104">
        <f>Planning!AY$1070</f>
        <v>0</v>
      </c>
      <c r="AZ594" s="104">
        <f>Planning!AZ$1070</f>
        <v>0</v>
      </c>
      <c r="BA594" s="104">
        <f>Planning!BA$1070</f>
        <v>0</v>
      </c>
      <c r="BB594" s="105">
        <f>Planning!BB$1070</f>
        <v>0</v>
      </c>
      <c r="BC594" s="72">
        <f>Planning!BC$1070</f>
        <v>0</v>
      </c>
      <c r="BD594" s="107"/>
      <c r="BE594" s="437">
        <f>Planning!BE$1070</f>
        <v>0</v>
      </c>
      <c r="BF594" s="438">
        <f>Planning!BF$1070</f>
        <v>0</v>
      </c>
      <c r="BG594" s="109">
        <f>Planning!BG$1070</f>
        <v>0</v>
      </c>
      <c r="BH594" s="110">
        <f>Planning!BH$1070</f>
        <v>0</v>
      </c>
      <c r="BI594" s="111" t="str">
        <f>Planning!BI$1070</f>
        <v/>
      </c>
      <c r="BJ594" s="112">
        <f>Planning!BJ$1070</f>
        <v>0</v>
      </c>
      <c r="BL594" s="325">
        <f>Planning!BL$1070</f>
        <v>0</v>
      </c>
      <c r="BM594" s="158">
        <f>Planning!BP$1070</f>
        <v>0</v>
      </c>
      <c r="NL594" s="43" t="s">
        <v>63</v>
      </c>
      <c r="NM594" s="43"/>
    </row>
    <row r="595" spans="1:377" s="318" customFormat="1" ht="10.199999999999999" hidden="1" customHeight="1" thickBot="1" x14ac:dyDescent="0.35">
      <c r="A595" s="320"/>
      <c r="B595" s="389"/>
      <c r="C595" s="448"/>
      <c r="D595" s="17"/>
      <c r="E595" s="321"/>
      <c r="F595" s="321"/>
      <c r="G595" s="321"/>
      <c r="H595" s="11"/>
      <c r="I595" s="19"/>
      <c r="J595" s="19"/>
      <c r="K595" s="19"/>
      <c r="L595" s="19"/>
      <c r="M595" s="19"/>
      <c r="N595" s="12"/>
      <c r="O595" s="27"/>
      <c r="P595" s="28"/>
      <c r="Q595" s="27"/>
      <c r="R595" s="28"/>
      <c r="S595" s="27"/>
      <c r="T595" s="28"/>
      <c r="U595" s="27"/>
      <c r="V595" s="28"/>
      <c r="W595" s="27"/>
      <c r="X595" s="28"/>
      <c r="Y595" s="27"/>
      <c r="Z595" s="28"/>
      <c r="AA595" s="27"/>
      <c r="AB595" s="28"/>
      <c r="AC595" s="27"/>
      <c r="AD595" s="28"/>
      <c r="AE595" s="27"/>
      <c r="AF595" s="28"/>
      <c r="AG595" s="27"/>
      <c r="AH595" s="28"/>
      <c r="AI595" s="27"/>
      <c r="AJ595" s="28"/>
      <c r="AK595" s="27"/>
      <c r="AL595" s="28"/>
      <c r="AM595" s="27"/>
      <c r="AN595" s="28"/>
      <c r="AO595" s="27"/>
      <c r="AP595" s="28"/>
      <c r="AQ595" s="27"/>
      <c r="AR595" s="28"/>
      <c r="AS595" s="27"/>
      <c r="AT595" s="28"/>
      <c r="AU595" s="27"/>
      <c r="AV595" s="28"/>
      <c r="AW595" s="27"/>
      <c r="AX595" s="28"/>
      <c r="AY595" s="27"/>
      <c r="AZ595" s="28"/>
      <c r="BA595" s="27"/>
      <c r="BB595" s="28"/>
      <c r="BC595" s="18"/>
      <c r="BD595" s="108"/>
      <c r="BE595" s="114"/>
      <c r="BF595" s="114"/>
      <c r="BG595" s="113"/>
      <c r="BH595" s="114"/>
      <c r="BI595" s="114"/>
      <c r="BJ595" s="114"/>
      <c r="BK595" s="45"/>
      <c r="BL595" s="114"/>
      <c r="BM595" s="159">
        <f>SUM(BM564:BM594)</f>
        <v>0</v>
      </c>
      <c r="NL595" s="43"/>
      <c r="NM595" s="43"/>
    </row>
    <row r="596" spans="1:377" s="183" customFormat="1" ht="10.199999999999999" hidden="1" customHeight="1" thickBot="1" x14ac:dyDescent="0.35">
      <c r="A596" s="316"/>
      <c r="B596" s="315"/>
      <c r="C596" s="461"/>
      <c r="D596" s="461"/>
      <c r="E596" s="461"/>
      <c r="F596" s="461"/>
      <c r="G596" s="461"/>
      <c r="H596" s="461"/>
      <c r="I596" s="461"/>
      <c r="J596" s="461"/>
      <c r="K596" s="461"/>
      <c r="L596" s="461"/>
      <c r="M596" s="461"/>
      <c r="N596" s="461"/>
      <c r="O596" s="461"/>
      <c r="P596" s="461"/>
      <c r="Q596" s="461"/>
      <c r="R596" s="461"/>
      <c r="S596" s="461"/>
      <c r="T596" s="461"/>
      <c r="U596" s="461"/>
      <c r="V596" s="461"/>
      <c r="W596" s="461"/>
      <c r="X596" s="461"/>
      <c r="Y596" s="461"/>
      <c r="Z596" s="461"/>
      <c r="AA596" s="461"/>
      <c r="AB596" s="461"/>
      <c r="AC596" s="461"/>
      <c r="AD596" s="461"/>
      <c r="AE596" s="461"/>
      <c r="AF596" s="461"/>
      <c r="AG596" s="461"/>
      <c r="AH596" s="461"/>
      <c r="AI596" s="461"/>
      <c r="AJ596" s="461"/>
      <c r="AK596" s="461"/>
      <c r="AL596" s="461"/>
      <c r="AM596" s="461"/>
      <c r="AN596" s="461"/>
      <c r="AO596" s="461"/>
      <c r="AP596" s="461"/>
      <c r="AQ596" s="461"/>
      <c r="AR596" s="461"/>
      <c r="AS596" s="461"/>
      <c r="AT596" s="461"/>
      <c r="AU596" s="461"/>
      <c r="AV596" s="461"/>
      <c r="AW596" s="461"/>
      <c r="AX596" s="461"/>
      <c r="AY596" s="461"/>
      <c r="AZ596" s="461"/>
      <c r="BA596" s="461"/>
      <c r="BB596" s="461"/>
      <c r="BC596" s="461"/>
      <c r="BD596" s="317"/>
      <c r="BE596" s="44"/>
      <c r="BF596" s="44"/>
      <c r="BG596" s="44"/>
      <c r="BH596" s="44"/>
      <c r="BI596" s="44"/>
      <c r="BJ596" s="44"/>
      <c r="BL596" s="44"/>
      <c r="BM596" s="44"/>
      <c r="NL596" s="179"/>
      <c r="NM596" s="179"/>
    </row>
    <row r="597" spans="1:377" s="318" customFormat="1" ht="18" hidden="1" customHeight="1" thickBot="1" x14ac:dyDescent="0.35">
      <c r="A597" s="26">
        <v>1</v>
      </c>
      <c r="B597" s="389"/>
      <c r="C597" s="456">
        <f>Prenoms!$B$19</f>
        <v>0</v>
      </c>
      <c r="D597" s="457"/>
      <c r="E597" s="457"/>
      <c r="F597" s="457"/>
      <c r="G597" s="457"/>
      <c r="H597" s="457"/>
      <c r="I597" s="457"/>
      <c r="J597" s="457"/>
      <c r="K597" s="457"/>
      <c r="L597" s="457"/>
      <c r="M597" s="457"/>
      <c r="N597" s="457"/>
      <c r="O597" s="457"/>
      <c r="P597" s="457"/>
      <c r="Q597" s="457"/>
      <c r="R597" s="457"/>
      <c r="S597" s="457"/>
      <c r="T597" s="457"/>
      <c r="U597" s="457"/>
      <c r="V597" s="457"/>
      <c r="W597" s="457"/>
      <c r="X597" s="457"/>
      <c r="Y597" s="457"/>
      <c r="Z597" s="457"/>
      <c r="AA597" s="457"/>
      <c r="AB597" s="457"/>
      <c r="AC597" s="457"/>
      <c r="AD597" s="457"/>
      <c r="AE597" s="457"/>
      <c r="AF597" s="457"/>
      <c r="AG597" s="457"/>
      <c r="AH597" s="457"/>
      <c r="AI597" s="457"/>
      <c r="AJ597" s="457"/>
      <c r="AK597" s="457"/>
      <c r="AL597" s="457"/>
      <c r="AM597" s="457"/>
      <c r="AN597" s="457"/>
      <c r="AO597" s="457"/>
      <c r="AP597" s="457"/>
      <c r="AQ597" s="457"/>
      <c r="AR597" s="457"/>
      <c r="AS597" s="457"/>
      <c r="AT597" s="457"/>
      <c r="AU597" s="457"/>
      <c r="AV597" s="457"/>
      <c r="AW597" s="457"/>
      <c r="AX597" s="457"/>
      <c r="AY597" s="457"/>
      <c r="AZ597" s="457"/>
      <c r="BA597" s="457"/>
      <c r="BB597" s="457"/>
      <c r="BC597" s="457"/>
      <c r="BD597" s="107"/>
      <c r="BE597" s="439" t="s">
        <v>13</v>
      </c>
      <c r="BF597" s="440"/>
      <c r="BG597" s="458" t="s">
        <v>50</v>
      </c>
      <c r="BH597" s="451" t="s">
        <v>54</v>
      </c>
      <c r="BI597" s="452"/>
      <c r="BJ597" s="356" t="s">
        <v>46</v>
      </c>
      <c r="BL597" s="418" t="s">
        <v>55</v>
      </c>
      <c r="BM597" s="359" t="str">
        <f>Planning!BP597</f>
        <v>R prévi</v>
      </c>
      <c r="NL597" s="43"/>
      <c r="NM597" s="43"/>
    </row>
    <row r="598" spans="1:377" s="318" customFormat="1" ht="10.199999999999999" hidden="1" customHeight="1" x14ac:dyDescent="0.25">
      <c r="A598" s="25"/>
      <c r="B598" s="389"/>
      <c r="C598" s="447">
        <f>$C597</f>
        <v>0</v>
      </c>
      <c r="D598" s="16"/>
      <c r="E598" s="409"/>
      <c r="F598" s="409"/>
      <c r="G598" s="409"/>
      <c r="H598" s="10"/>
      <c r="I598" s="10"/>
      <c r="J598" s="10"/>
      <c r="K598" s="10"/>
      <c r="L598" s="10"/>
      <c r="M598" s="10"/>
      <c r="N598" s="367">
        <v>7</v>
      </c>
      <c r="O598" s="367"/>
      <c r="P598" s="367">
        <v>8</v>
      </c>
      <c r="Q598" s="367"/>
      <c r="R598" s="367">
        <v>9</v>
      </c>
      <c r="S598" s="367"/>
      <c r="T598" s="367">
        <v>10</v>
      </c>
      <c r="U598" s="367"/>
      <c r="V598" s="367">
        <v>11</v>
      </c>
      <c r="W598" s="367"/>
      <c r="X598" s="367">
        <v>12</v>
      </c>
      <c r="Y598" s="367"/>
      <c r="Z598" s="367">
        <v>13</v>
      </c>
      <c r="AA598" s="367"/>
      <c r="AB598" s="367">
        <v>14</v>
      </c>
      <c r="AC598" s="367"/>
      <c r="AD598" s="367">
        <v>15</v>
      </c>
      <c r="AE598" s="367"/>
      <c r="AF598" s="367">
        <v>16</v>
      </c>
      <c r="AG598" s="367"/>
      <c r="AH598" s="367">
        <v>17</v>
      </c>
      <c r="AI598" s="367"/>
      <c r="AJ598" s="367">
        <v>18</v>
      </c>
      <c r="AK598" s="367"/>
      <c r="AL598" s="367">
        <v>19</v>
      </c>
      <c r="AM598" s="367"/>
      <c r="AN598" s="367">
        <v>20</v>
      </c>
      <c r="AO598" s="367"/>
      <c r="AP598" s="367">
        <v>21</v>
      </c>
      <c r="AQ598" s="367"/>
      <c r="AR598" s="367">
        <v>22</v>
      </c>
      <c r="AS598" s="367"/>
      <c r="AT598" s="367">
        <v>23</v>
      </c>
      <c r="AU598" s="367"/>
      <c r="AV598" s="367">
        <v>24</v>
      </c>
      <c r="AW598" s="367"/>
      <c r="AX598" s="367">
        <v>1</v>
      </c>
      <c r="AY598" s="367"/>
      <c r="AZ598" s="367">
        <v>2</v>
      </c>
      <c r="BA598" s="367"/>
      <c r="BB598" s="367">
        <v>3</v>
      </c>
      <c r="BC598" s="410"/>
      <c r="BD598" s="107"/>
      <c r="BE598" s="441"/>
      <c r="BF598" s="442"/>
      <c r="BG598" s="459"/>
      <c r="BH598" s="453"/>
      <c r="BI598" s="454"/>
      <c r="BJ598" s="455"/>
      <c r="BL598" s="460"/>
      <c r="BM598" s="360"/>
      <c r="NL598" s="43"/>
      <c r="NM598" s="43"/>
    </row>
    <row r="599" spans="1:377" s="318" customFormat="1" ht="10.199999999999999" hidden="1" customHeight="1" x14ac:dyDescent="0.3">
      <c r="A599" s="25"/>
      <c r="B599" s="389"/>
      <c r="C599" s="447"/>
      <c r="D599" s="15"/>
      <c r="E599" s="398"/>
      <c r="F599" s="398"/>
      <c r="G599" s="398"/>
      <c r="H599" s="399" t="e">
        <f>IF(#REF!&lt;&gt;0,3,0)</f>
        <v>#REF!</v>
      </c>
      <c r="I599" s="449">
        <f>Conges!$B$3</f>
        <v>44896</v>
      </c>
      <c r="J599" s="450"/>
      <c r="K599" s="450"/>
      <c r="L599" s="450"/>
      <c r="M599" s="450"/>
      <c r="N599" s="63" t="str">
        <f>Planning!N$21</f>
        <v/>
      </c>
      <c r="O599" s="97">
        <f>Planning!O$21</f>
        <v>0</v>
      </c>
      <c r="P599" s="98">
        <f>Planning!P$21</f>
        <v>0</v>
      </c>
      <c r="Q599" s="98">
        <f>Planning!Q$21</f>
        <v>0</v>
      </c>
      <c r="R599" s="98">
        <f>Planning!R$21</f>
        <v>0</v>
      </c>
      <c r="S599" s="98">
        <f>Planning!S$21</f>
        <v>0</v>
      </c>
      <c r="T599" s="98">
        <f>Planning!T$21</f>
        <v>0</v>
      </c>
      <c r="U599" s="98">
        <f>Planning!U$21</f>
        <v>0</v>
      </c>
      <c r="V599" s="99">
        <f>Planning!V$21</f>
        <v>0</v>
      </c>
      <c r="W599" s="98">
        <f>Planning!W$21</f>
        <v>0</v>
      </c>
      <c r="X599" s="98">
        <f>Planning!X$21</f>
        <v>0</v>
      </c>
      <c r="Y599" s="98">
        <f>Planning!Y$21</f>
        <v>0</v>
      </c>
      <c r="Z599" s="98">
        <f>Planning!Z$21</f>
        <v>0</v>
      </c>
      <c r="AA599" s="98">
        <f>Planning!AA$21</f>
        <v>0</v>
      </c>
      <c r="AB599" s="98">
        <f>Planning!AB$21</f>
        <v>0</v>
      </c>
      <c r="AC599" s="98">
        <f>Planning!AC$21</f>
        <v>0</v>
      </c>
      <c r="AD599" s="98">
        <f>Planning!AD$21</f>
        <v>0</v>
      </c>
      <c r="AE599" s="97">
        <f>Planning!AE$21</f>
        <v>0</v>
      </c>
      <c r="AF599" s="98">
        <f>Planning!AF$21</f>
        <v>0</v>
      </c>
      <c r="AG599" s="98">
        <f>Planning!AG$21</f>
        <v>0</v>
      </c>
      <c r="AH599" s="98">
        <f>Planning!AH$21</f>
        <v>0</v>
      </c>
      <c r="AI599" s="98">
        <f>Planning!AI$21</f>
        <v>0</v>
      </c>
      <c r="AJ599" s="99">
        <f>Planning!AJ$21</f>
        <v>0</v>
      </c>
      <c r="AK599" s="98">
        <f>Planning!AK$21</f>
        <v>0</v>
      </c>
      <c r="AL599" s="98">
        <f>Planning!AL$21</f>
        <v>0</v>
      </c>
      <c r="AM599" s="98">
        <f>Planning!AM$21</f>
        <v>0</v>
      </c>
      <c r="AN599" s="98">
        <f>Planning!AN$21</f>
        <v>0</v>
      </c>
      <c r="AO599" s="98">
        <f>Planning!AO$21</f>
        <v>0</v>
      </c>
      <c r="AP599" s="98">
        <f>Planning!AP$21</f>
        <v>0</v>
      </c>
      <c r="AQ599" s="98">
        <f>Planning!AQ$21</f>
        <v>0</v>
      </c>
      <c r="AR599" s="98">
        <f>Planning!AR$21</f>
        <v>0</v>
      </c>
      <c r="AS599" s="98">
        <f>Planning!AS$21</f>
        <v>0</v>
      </c>
      <c r="AT599" s="98">
        <f>Planning!AT$21</f>
        <v>0</v>
      </c>
      <c r="AU599" s="97">
        <f>Planning!AU$21</f>
        <v>0</v>
      </c>
      <c r="AV599" s="98">
        <f>Planning!AV$21</f>
        <v>0</v>
      </c>
      <c r="AW599" s="98">
        <f>Planning!AW$21</f>
        <v>0</v>
      </c>
      <c r="AX599" s="98">
        <f>Planning!AX$21</f>
        <v>0</v>
      </c>
      <c r="AY599" s="98">
        <f>Planning!AY$21</f>
        <v>0</v>
      </c>
      <c r="AZ599" s="98">
        <f>Planning!AZ$21</f>
        <v>0</v>
      </c>
      <c r="BA599" s="98">
        <f>Planning!BA$21</f>
        <v>0</v>
      </c>
      <c r="BB599" s="99">
        <f>Planning!BB$21</f>
        <v>0</v>
      </c>
      <c r="BC599" s="67">
        <f>Planning!BC$21</f>
        <v>0</v>
      </c>
      <c r="BD599" s="107"/>
      <c r="BE599" s="431">
        <f>Planning!BE$21</f>
        <v>0</v>
      </c>
      <c r="BF599" s="432">
        <f>Planning!BF$21</f>
        <v>0</v>
      </c>
      <c r="BG599" s="73">
        <f>Planning!BG$21</f>
        <v>0</v>
      </c>
      <c r="BH599" s="74">
        <f>Planning!BH$21</f>
        <v>0</v>
      </c>
      <c r="BI599" s="75" t="str">
        <f>Planning!BI$21</f>
        <v/>
      </c>
      <c r="BJ599" s="76">
        <f>Planning!BJ$21</f>
        <v>0</v>
      </c>
      <c r="BL599" s="322">
        <f>Planning!BL$21</f>
        <v>0</v>
      </c>
      <c r="BM599" s="148">
        <f>Planning!BP$21</f>
        <v>0</v>
      </c>
      <c r="NL599" s="43" t="s">
        <v>63</v>
      </c>
      <c r="NM599" s="43"/>
    </row>
    <row r="600" spans="1:377" s="318" customFormat="1" ht="10.199999999999999" hidden="1" customHeight="1" x14ac:dyDescent="0.3">
      <c r="A600" s="25"/>
      <c r="B600" s="389"/>
      <c r="C600" s="447"/>
      <c r="D600" s="15"/>
      <c r="E600" s="398"/>
      <c r="F600" s="398"/>
      <c r="G600" s="398"/>
      <c r="H600" s="399"/>
      <c r="I600" s="445">
        <f>Conges!$B$4</f>
        <v>44897</v>
      </c>
      <c r="J600" s="446"/>
      <c r="K600" s="446"/>
      <c r="L600" s="446"/>
      <c r="M600" s="446"/>
      <c r="N600" s="81" t="str">
        <f>Planning!N$56</f>
        <v/>
      </c>
      <c r="O600" s="100">
        <f>Planning!O$56</f>
        <v>0</v>
      </c>
      <c r="P600" s="101">
        <f>Planning!P$56</f>
        <v>0</v>
      </c>
      <c r="Q600" s="101">
        <f>Planning!Q$56</f>
        <v>0</v>
      </c>
      <c r="R600" s="101">
        <f>Planning!R$56</f>
        <v>0</v>
      </c>
      <c r="S600" s="101">
        <f>Planning!S$56</f>
        <v>0</v>
      </c>
      <c r="T600" s="101">
        <f>Planning!T$56</f>
        <v>0</v>
      </c>
      <c r="U600" s="101">
        <f>Planning!U$56</f>
        <v>0</v>
      </c>
      <c r="V600" s="102">
        <f>Planning!V$56</f>
        <v>0</v>
      </c>
      <c r="W600" s="101">
        <f>Planning!W$56</f>
        <v>0</v>
      </c>
      <c r="X600" s="101">
        <f>Planning!X$56</f>
        <v>0</v>
      </c>
      <c r="Y600" s="101">
        <f>Planning!Y$56</f>
        <v>0</v>
      </c>
      <c r="Z600" s="101">
        <f>Planning!Z$56</f>
        <v>0</v>
      </c>
      <c r="AA600" s="101">
        <f>Planning!AA$56</f>
        <v>0</v>
      </c>
      <c r="AB600" s="101">
        <f>Planning!AB$56</f>
        <v>0</v>
      </c>
      <c r="AC600" s="101">
        <f>Planning!AC$56</f>
        <v>0</v>
      </c>
      <c r="AD600" s="101">
        <f>Planning!AD$56</f>
        <v>0</v>
      </c>
      <c r="AE600" s="100">
        <f>Planning!AE$56</f>
        <v>0</v>
      </c>
      <c r="AF600" s="101">
        <f>Planning!AF$56</f>
        <v>0</v>
      </c>
      <c r="AG600" s="101">
        <f>Planning!AG$56</f>
        <v>0</v>
      </c>
      <c r="AH600" s="101">
        <f>Planning!AH$56</f>
        <v>0</v>
      </c>
      <c r="AI600" s="101">
        <f>Planning!AI$56</f>
        <v>0</v>
      </c>
      <c r="AJ600" s="102">
        <f>Planning!AJ$56</f>
        <v>0</v>
      </c>
      <c r="AK600" s="101">
        <f>Planning!AK$56</f>
        <v>0</v>
      </c>
      <c r="AL600" s="101">
        <f>Planning!AL$56</f>
        <v>0</v>
      </c>
      <c r="AM600" s="101">
        <f>Planning!AM$56</f>
        <v>0</v>
      </c>
      <c r="AN600" s="101">
        <f>Planning!AN$56</f>
        <v>0</v>
      </c>
      <c r="AO600" s="101">
        <f>Planning!AO$56</f>
        <v>0</v>
      </c>
      <c r="AP600" s="101">
        <f>Planning!AP$56</f>
        <v>0</v>
      </c>
      <c r="AQ600" s="101">
        <f>Planning!AQ$56</f>
        <v>0</v>
      </c>
      <c r="AR600" s="101">
        <f>Planning!AR$56</f>
        <v>0</v>
      </c>
      <c r="AS600" s="101">
        <f>Planning!AS$56</f>
        <v>0</v>
      </c>
      <c r="AT600" s="101">
        <f>Planning!AT$56</f>
        <v>0</v>
      </c>
      <c r="AU600" s="100">
        <f>Planning!AU$56</f>
        <v>0</v>
      </c>
      <c r="AV600" s="101">
        <f>Planning!AV$56</f>
        <v>0</v>
      </c>
      <c r="AW600" s="101">
        <f>Planning!AW$56</f>
        <v>0</v>
      </c>
      <c r="AX600" s="101">
        <f>Planning!AX$56</f>
        <v>0</v>
      </c>
      <c r="AY600" s="101">
        <f>Planning!AY$56</f>
        <v>0</v>
      </c>
      <c r="AZ600" s="101">
        <f>Planning!AZ$56</f>
        <v>0</v>
      </c>
      <c r="BA600" s="101">
        <f>Planning!BA$56</f>
        <v>0</v>
      </c>
      <c r="BB600" s="102">
        <f>Planning!BB$56</f>
        <v>0</v>
      </c>
      <c r="BC600" s="85">
        <f>Planning!BC$56</f>
        <v>0</v>
      </c>
      <c r="BD600" s="107"/>
      <c r="BE600" s="435">
        <f>Planning!BE$56</f>
        <v>0</v>
      </c>
      <c r="BF600" s="436">
        <f>Planning!BF$56</f>
        <v>0</v>
      </c>
      <c r="BG600" s="91">
        <f>Planning!BG$56</f>
        <v>0</v>
      </c>
      <c r="BH600" s="92">
        <f>Planning!BH$56</f>
        <v>0</v>
      </c>
      <c r="BI600" s="93" t="str">
        <f>Planning!BI$56</f>
        <v/>
      </c>
      <c r="BJ600" s="94">
        <f>Planning!BJ$56</f>
        <v>0</v>
      </c>
      <c r="BL600" s="324">
        <f>Planning!BL$56</f>
        <v>0</v>
      </c>
      <c r="BM600" s="149">
        <f>Planning!BP$56</f>
        <v>0</v>
      </c>
      <c r="NL600" s="43" t="s">
        <v>63</v>
      </c>
      <c r="NM600" s="43"/>
    </row>
    <row r="601" spans="1:377" s="318" customFormat="1" ht="10.199999999999999" hidden="1" customHeight="1" x14ac:dyDescent="0.25">
      <c r="A601" s="25"/>
      <c r="B601" s="389"/>
      <c r="C601" s="447"/>
      <c r="D601" s="15"/>
      <c r="E601" s="397"/>
      <c r="F601" s="397"/>
      <c r="G601" s="397"/>
      <c r="H601" s="399"/>
      <c r="I601" s="443">
        <f>Conges!$B$5</f>
        <v>44898</v>
      </c>
      <c r="J601" s="444"/>
      <c r="K601" s="444"/>
      <c r="L601" s="444"/>
      <c r="M601" s="444"/>
      <c r="N601" s="68" t="str">
        <f>Planning!N$91</f>
        <v/>
      </c>
      <c r="O601" s="103">
        <f>Planning!O$91</f>
        <v>0</v>
      </c>
      <c r="P601" s="104">
        <f>Planning!P$91</f>
        <v>0</v>
      </c>
      <c r="Q601" s="104">
        <f>Planning!Q$91</f>
        <v>0</v>
      </c>
      <c r="R601" s="104">
        <f>Planning!R$91</f>
        <v>0</v>
      </c>
      <c r="S601" s="104">
        <f>Planning!S$91</f>
        <v>0</v>
      </c>
      <c r="T601" s="104">
        <f>Planning!T$91</f>
        <v>0</v>
      </c>
      <c r="U601" s="104">
        <f>Planning!U$91</f>
        <v>0</v>
      </c>
      <c r="V601" s="105">
        <f>Planning!V$91</f>
        <v>0</v>
      </c>
      <c r="W601" s="104">
        <f>Planning!W$91</f>
        <v>0</v>
      </c>
      <c r="X601" s="104">
        <f>Planning!X$91</f>
        <v>0</v>
      </c>
      <c r="Y601" s="104">
        <f>Planning!Y$91</f>
        <v>0</v>
      </c>
      <c r="Z601" s="104">
        <f>Planning!Z$91</f>
        <v>0</v>
      </c>
      <c r="AA601" s="104">
        <f>Planning!AA$91</f>
        <v>0</v>
      </c>
      <c r="AB601" s="104">
        <f>Planning!AB$91</f>
        <v>0</v>
      </c>
      <c r="AC601" s="104">
        <f>Planning!AC$91</f>
        <v>0</v>
      </c>
      <c r="AD601" s="104">
        <f>Planning!AD$91</f>
        <v>0</v>
      </c>
      <c r="AE601" s="103">
        <f>Planning!AE$91</f>
        <v>0</v>
      </c>
      <c r="AF601" s="104">
        <f>Planning!AF$91</f>
        <v>0</v>
      </c>
      <c r="AG601" s="104">
        <f>Planning!AG$91</f>
        <v>0</v>
      </c>
      <c r="AH601" s="104">
        <f>Planning!AH$91</f>
        <v>0</v>
      </c>
      <c r="AI601" s="104">
        <f>Planning!AI$91</f>
        <v>0</v>
      </c>
      <c r="AJ601" s="105">
        <f>Planning!AJ$91</f>
        <v>0</v>
      </c>
      <c r="AK601" s="104">
        <f>Planning!AK$91</f>
        <v>0</v>
      </c>
      <c r="AL601" s="104">
        <f>Planning!AL$91</f>
        <v>0</v>
      </c>
      <c r="AM601" s="104">
        <f>Planning!AM$91</f>
        <v>0</v>
      </c>
      <c r="AN601" s="104">
        <f>Planning!AN$91</f>
        <v>0</v>
      </c>
      <c r="AO601" s="104">
        <f>Planning!AO$91</f>
        <v>0</v>
      </c>
      <c r="AP601" s="104">
        <f>Planning!AP$91</f>
        <v>0</v>
      </c>
      <c r="AQ601" s="104">
        <f>Planning!AQ$91</f>
        <v>0</v>
      </c>
      <c r="AR601" s="104">
        <f>Planning!AR$91</f>
        <v>0</v>
      </c>
      <c r="AS601" s="104">
        <f>Planning!AS$91</f>
        <v>0</v>
      </c>
      <c r="AT601" s="104">
        <f>Planning!AT$91</f>
        <v>0</v>
      </c>
      <c r="AU601" s="103">
        <f>Planning!AU$91</f>
        <v>0</v>
      </c>
      <c r="AV601" s="104">
        <f>Planning!AV$91</f>
        <v>0</v>
      </c>
      <c r="AW601" s="104">
        <f>Planning!AW$91</f>
        <v>0</v>
      </c>
      <c r="AX601" s="104">
        <f>Planning!AX$91</f>
        <v>0</v>
      </c>
      <c r="AY601" s="104">
        <f>Planning!AY$91</f>
        <v>0</v>
      </c>
      <c r="AZ601" s="104">
        <f>Planning!AZ$91</f>
        <v>0</v>
      </c>
      <c r="BA601" s="104">
        <f>Planning!BA$91</f>
        <v>0</v>
      </c>
      <c r="BB601" s="105">
        <f>Planning!BB$91</f>
        <v>0</v>
      </c>
      <c r="BC601" s="72">
        <f>Planning!BC$91</f>
        <v>0</v>
      </c>
      <c r="BD601" s="107"/>
      <c r="BE601" s="433">
        <f>Planning!BE$91</f>
        <v>0</v>
      </c>
      <c r="BF601" s="434">
        <f>Planning!BF$91</f>
        <v>0</v>
      </c>
      <c r="BG601" s="77">
        <f>Planning!BG$91</f>
        <v>0</v>
      </c>
      <c r="BH601" s="78">
        <f>Planning!BH$91</f>
        <v>0</v>
      </c>
      <c r="BI601" s="79" t="str">
        <f>Planning!BI$91</f>
        <v/>
      </c>
      <c r="BJ601" s="80">
        <f>Planning!BJ$91</f>
        <v>0</v>
      </c>
      <c r="BL601" s="323">
        <f>Planning!BL$91</f>
        <v>0</v>
      </c>
      <c r="BM601" s="150">
        <f>Planning!BP$91</f>
        <v>0</v>
      </c>
      <c r="NL601" s="43" t="s">
        <v>63</v>
      </c>
      <c r="NM601" s="43"/>
    </row>
    <row r="602" spans="1:377" s="318" customFormat="1" ht="10.199999999999999" hidden="1" customHeight="1" x14ac:dyDescent="0.3">
      <c r="A602" s="25"/>
      <c r="B602" s="389"/>
      <c r="C602" s="447"/>
      <c r="D602" s="15"/>
      <c r="E602" s="398"/>
      <c r="F602" s="398"/>
      <c r="G602" s="398"/>
      <c r="H602" s="399"/>
      <c r="I602" s="445">
        <f>Conges!$B$6</f>
        <v>44899</v>
      </c>
      <c r="J602" s="446"/>
      <c r="K602" s="446"/>
      <c r="L602" s="446"/>
      <c r="M602" s="446"/>
      <c r="N602" s="81" t="str">
        <f>Planning!N$126</f>
        <v/>
      </c>
      <c r="O602" s="100">
        <f>Planning!O$126</f>
        <v>0</v>
      </c>
      <c r="P602" s="101">
        <f>Planning!P$126</f>
        <v>0</v>
      </c>
      <c r="Q602" s="101">
        <f>Planning!Q$126</f>
        <v>0</v>
      </c>
      <c r="R602" s="101">
        <f>Planning!R$126</f>
        <v>0</v>
      </c>
      <c r="S602" s="101">
        <f>Planning!S$126</f>
        <v>0</v>
      </c>
      <c r="T602" s="101">
        <f>Planning!T$126</f>
        <v>0</v>
      </c>
      <c r="U602" s="101">
        <f>Planning!U$126</f>
        <v>0</v>
      </c>
      <c r="V602" s="102">
        <f>Planning!V$126</f>
        <v>0</v>
      </c>
      <c r="W602" s="101">
        <f>Planning!W$126</f>
        <v>0</v>
      </c>
      <c r="X602" s="101">
        <f>Planning!X$126</f>
        <v>0</v>
      </c>
      <c r="Y602" s="101">
        <f>Planning!Y$126</f>
        <v>0</v>
      </c>
      <c r="Z602" s="101">
        <f>Planning!Z$126</f>
        <v>0</v>
      </c>
      <c r="AA602" s="101">
        <f>Planning!AA$126</f>
        <v>0</v>
      </c>
      <c r="AB602" s="101">
        <f>Planning!AB$126</f>
        <v>0</v>
      </c>
      <c r="AC602" s="101">
        <f>Planning!AC$126</f>
        <v>0</v>
      </c>
      <c r="AD602" s="101">
        <f>Planning!AD$126</f>
        <v>0</v>
      </c>
      <c r="AE602" s="100">
        <f>Planning!AE$126</f>
        <v>0</v>
      </c>
      <c r="AF602" s="101">
        <f>Planning!AF$126</f>
        <v>0</v>
      </c>
      <c r="AG602" s="101">
        <f>Planning!AG$126</f>
        <v>0</v>
      </c>
      <c r="AH602" s="101">
        <f>Planning!AH$126</f>
        <v>0</v>
      </c>
      <c r="AI602" s="101">
        <f>Planning!AI$126</f>
        <v>0</v>
      </c>
      <c r="AJ602" s="102">
        <f>Planning!AJ$126</f>
        <v>0</v>
      </c>
      <c r="AK602" s="101">
        <f>Planning!AK$126</f>
        <v>0</v>
      </c>
      <c r="AL602" s="101">
        <f>Planning!AL$126</f>
        <v>0</v>
      </c>
      <c r="AM602" s="101">
        <f>Planning!AM$126</f>
        <v>0</v>
      </c>
      <c r="AN602" s="101">
        <f>Planning!AN$126</f>
        <v>0</v>
      </c>
      <c r="AO602" s="101">
        <f>Planning!AO$126</f>
        <v>0</v>
      </c>
      <c r="AP602" s="101">
        <f>Planning!AP$126</f>
        <v>0</v>
      </c>
      <c r="AQ602" s="101">
        <f>Planning!AQ$126</f>
        <v>0</v>
      </c>
      <c r="AR602" s="101">
        <f>Planning!AR$126</f>
        <v>0</v>
      </c>
      <c r="AS602" s="101">
        <f>Planning!AS$126</f>
        <v>0</v>
      </c>
      <c r="AT602" s="101">
        <f>Planning!AT$126</f>
        <v>0</v>
      </c>
      <c r="AU602" s="100">
        <f>Planning!AU$126</f>
        <v>0</v>
      </c>
      <c r="AV602" s="101">
        <f>Planning!AV$126</f>
        <v>0</v>
      </c>
      <c r="AW602" s="101">
        <f>Planning!AW$126</f>
        <v>0</v>
      </c>
      <c r="AX602" s="101">
        <f>Planning!AX$126</f>
        <v>0</v>
      </c>
      <c r="AY602" s="101">
        <f>Planning!AY$126</f>
        <v>0</v>
      </c>
      <c r="AZ602" s="101">
        <f>Planning!AZ$126</f>
        <v>0</v>
      </c>
      <c r="BA602" s="101">
        <f>Planning!BA$126</f>
        <v>0</v>
      </c>
      <c r="BB602" s="102">
        <f>Planning!BB$126</f>
        <v>0</v>
      </c>
      <c r="BC602" s="85">
        <f>Planning!BC$126</f>
        <v>0</v>
      </c>
      <c r="BD602" s="107"/>
      <c r="BE602" s="435">
        <f>Planning!BE$126</f>
        <v>0</v>
      </c>
      <c r="BF602" s="436">
        <f>Planning!BF$126</f>
        <v>0</v>
      </c>
      <c r="BG602" s="91">
        <f>Planning!BG$126</f>
        <v>0</v>
      </c>
      <c r="BH602" s="92">
        <f>Planning!BH$126</f>
        <v>0</v>
      </c>
      <c r="BI602" s="93" t="str">
        <f>Planning!BI$126</f>
        <v/>
      </c>
      <c r="BJ602" s="94">
        <f>Planning!BJ$126</f>
        <v>0</v>
      </c>
      <c r="BL602" s="324">
        <f>Planning!BL$126</f>
        <v>0</v>
      </c>
      <c r="BM602" s="149">
        <f>Planning!BP$126</f>
        <v>0</v>
      </c>
      <c r="NL602" s="43" t="s">
        <v>63</v>
      </c>
      <c r="NM602" s="43"/>
    </row>
    <row r="603" spans="1:377" s="318" customFormat="1" ht="10.199999999999999" hidden="1" customHeight="1" x14ac:dyDescent="0.3">
      <c r="A603" s="25"/>
      <c r="B603" s="389"/>
      <c r="C603" s="447"/>
      <c r="D603" s="15"/>
      <c r="E603" s="398"/>
      <c r="F603" s="398"/>
      <c r="G603" s="398"/>
      <c r="H603" s="399"/>
      <c r="I603" s="443">
        <f>Conges!$B$7</f>
        <v>44900</v>
      </c>
      <c r="J603" s="444"/>
      <c r="K603" s="444"/>
      <c r="L603" s="444"/>
      <c r="M603" s="444"/>
      <c r="N603" s="68" t="str">
        <f>Planning!N$161</f>
        <v/>
      </c>
      <c r="O603" s="103">
        <f>Planning!O$161</f>
        <v>0</v>
      </c>
      <c r="P603" s="104">
        <f>Planning!P$161</f>
        <v>0</v>
      </c>
      <c r="Q603" s="104">
        <f>Planning!Q$161</f>
        <v>0</v>
      </c>
      <c r="R603" s="104">
        <f>Planning!R$161</f>
        <v>0</v>
      </c>
      <c r="S603" s="104">
        <f>Planning!S$161</f>
        <v>0</v>
      </c>
      <c r="T603" s="104">
        <f>Planning!T$161</f>
        <v>0</v>
      </c>
      <c r="U603" s="104">
        <f>Planning!U$161</f>
        <v>0</v>
      </c>
      <c r="V603" s="105">
        <f>Planning!V$161</f>
        <v>0</v>
      </c>
      <c r="W603" s="104">
        <f>Planning!W$161</f>
        <v>0</v>
      </c>
      <c r="X603" s="104">
        <f>Planning!X$161</f>
        <v>0</v>
      </c>
      <c r="Y603" s="104">
        <f>Planning!Y$161</f>
        <v>0</v>
      </c>
      <c r="Z603" s="104">
        <f>Planning!Z$161</f>
        <v>0</v>
      </c>
      <c r="AA603" s="104">
        <f>Planning!AA$161</f>
        <v>0</v>
      </c>
      <c r="AB603" s="104">
        <f>Planning!AB$161</f>
        <v>0</v>
      </c>
      <c r="AC603" s="104">
        <f>Planning!AC$161</f>
        <v>0</v>
      </c>
      <c r="AD603" s="104">
        <f>Planning!AD$161</f>
        <v>0</v>
      </c>
      <c r="AE603" s="103">
        <f>Planning!AE$161</f>
        <v>0</v>
      </c>
      <c r="AF603" s="104">
        <f>Planning!AF$161</f>
        <v>0</v>
      </c>
      <c r="AG603" s="104">
        <f>Planning!AG$161</f>
        <v>0</v>
      </c>
      <c r="AH603" s="104">
        <f>Planning!AH$161</f>
        <v>0</v>
      </c>
      <c r="AI603" s="104">
        <f>Planning!AI$161</f>
        <v>0</v>
      </c>
      <c r="AJ603" s="105">
        <f>Planning!AJ$161</f>
        <v>0</v>
      </c>
      <c r="AK603" s="104">
        <f>Planning!AK$161</f>
        <v>0</v>
      </c>
      <c r="AL603" s="104">
        <f>Planning!AL$161</f>
        <v>0</v>
      </c>
      <c r="AM603" s="104">
        <f>Planning!AM$161</f>
        <v>0</v>
      </c>
      <c r="AN603" s="104">
        <f>Planning!AN$161</f>
        <v>0</v>
      </c>
      <c r="AO603" s="104">
        <f>Planning!AO$161</f>
        <v>0</v>
      </c>
      <c r="AP603" s="104">
        <f>Planning!AP$161</f>
        <v>0</v>
      </c>
      <c r="AQ603" s="104">
        <f>Planning!AQ$161</f>
        <v>0</v>
      </c>
      <c r="AR603" s="104">
        <f>Planning!AR$161</f>
        <v>0</v>
      </c>
      <c r="AS603" s="104">
        <f>Planning!AS$161</f>
        <v>0</v>
      </c>
      <c r="AT603" s="104">
        <f>Planning!AT$161</f>
        <v>0</v>
      </c>
      <c r="AU603" s="103">
        <f>Planning!AU$161</f>
        <v>0</v>
      </c>
      <c r="AV603" s="104">
        <f>Planning!AV$161</f>
        <v>0</v>
      </c>
      <c r="AW603" s="104">
        <f>Planning!AW$161</f>
        <v>0</v>
      </c>
      <c r="AX603" s="104">
        <f>Planning!AX$161</f>
        <v>0</v>
      </c>
      <c r="AY603" s="104">
        <f>Planning!AY$161</f>
        <v>0</v>
      </c>
      <c r="AZ603" s="104">
        <f>Planning!AZ$161</f>
        <v>0</v>
      </c>
      <c r="BA603" s="104">
        <f>Planning!BA$161</f>
        <v>0</v>
      </c>
      <c r="BB603" s="105">
        <f>Planning!BB$161</f>
        <v>0</v>
      </c>
      <c r="BC603" s="72">
        <f>Planning!BC$161</f>
        <v>0</v>
      </c>
      <c r="BD603" s="107"/>
      <c r="BE603" s="433">
        <f>Planning!BE$161</f>
        <v>0</v>
      </c>
      <c r="BF603" s="434">
        <f>Planning!BF$161</f>
        <v>0</v>
      </c>
      <c r="BG603" s="77">
        <f>Planning!BG$161</f>
        <v>0</v>
      </c>
      <c r="BH603" s="78">
        <f>Planning!BH$161</f>
        <v>0</v>
      </c>
      <c r="BI603" s="79" t="str">
        <f>Planning!BI$161</f>
        <v/>
      </c>
      <c r="BJ603" s="80">
        <f>Planning!BJ$161</f>
        <v>0</v>
      </c>
      <c r="BL603" s="323">
        <f>Planning!BL$161</f>
        <v>0</v>
      </c>
      <c r="BM603" s="150">
        <f>Planning!BP$161</f>
        <v>0</v>
      </c>
      <c r="NL603" s="43" t="s">
        <v>63</v>
      </c>
      <c r="NM603" s="43"/>
    </row>
    <row r="604" spans="1:377" s="318" customFormat="1" ht="10.199999999999999" hidden="1" customHeight="1" x14ac:dyDescent="0.3">
      <c r="A604" s="25"/>
      <c r="B604" s="389"/>
      <c r="C604" s="447"/>
      <c r="D604" s="15"/>
      <c r="E604" s="408" t="str">
        <f>Planning!$E$9</f>
        <v>CREPIERE</v>
      </c>
      <c r="F604" s="408"/>
      <c r="G604" s="131">
        <f>(COUNTIF(O599:BB629,Planning!$MT$3))/2</f>
        <v>0</v>
      </c>
      <c r="H604" s="399"/>
      <c r="I604" s="445">
        <f>Conges!$B$8</f>
        <v>44901</v>
      </c>
      <c r="J604" s="446"/>
      <c r="K604" s="446"/>
      <c r="L604" s="446"/>
      <c r="M604" s="446"/>
      <c r="N604" s="81" t="str">
        <f>Planning!N$196</f>
        <v/>
      </c>
      <c r="O604" s="100">
        <f>Planning!O$196</f>
        <v>0</v>
      </c>
      <c r="P604" s="101">
        <f>Planning!P$196</f>
        <v>0</v>
      </c>
      <c r="Q604" s="101">
        <f>Planning!Q$196</f>
        <v>0</v>
      </c>
      <c r="R604" s="101">
        <f>Planning!R$196</f>
        <v>0</v>
      </c>
      <c r="S604" s="101">
        <f>Planning!S$196</f>
        <v>0</v>
      </c>
      <c r="T604" s="101">
        <f>Planning!T$196</f>
        <v>0</v>
      </c>
      <c r="U604" s="101">
        <f>Planning!U$196</f>
        <v>0</v>
      </c>
      <c r="V604" s="102">
        <f>Planning!V$196</f>
        <v>0</v>
      </c>
      <c r="W604" s="101">
        <f>Planning!W$196</f>
        <v>0</v>
      </c>
      <c r="X604" s="101">
        <f>Planning!X$196</f>
        <v>0</v>
      </c>
      <c r="Y604" s="101">
        <f>Planning!Y$196</f>
        <v>0</v>
      </c>
      <c r="Z604" s="101">
        <f>Planning!Z$196</f>
        <v>0</v>
      </c>
      <c r="AA604" s="101">
        <f>Planning!AA$196</f>
        <v>0</v>
      </c>
      <c r="AB604" s="101">
        <f>Planning!AB$196</f>
        <v>0</v>
      </c>
      <c r="AC604" s="101">
        <f>Planning!AC$196</f>
        <v>0</v>
      </c>
      <c r="AD604" s="101">
        <f>Planning!AD$196</f>
        <v>0</v>
      </c>
      <c r="AE604" s="100">
        <f>Planning!AE$196</f>
        <v>0</v>
      </c>
      <c r="AF604" s="101">
        <f>Planning!AF$196</f>
        <v>0</v>
      </c>
      <c r="AG604" s="101">
        <f>Planning!AG$196</f>
        <v>0</v>
      </c>
      <c r="AH604" s="101">
        <f>Planning!AH$196</f>
        <v>0</v>
      </c>
      <c r="AI604" s="101">
        <f>Planning!AI$196</f>
        <v>0</v>
      </c>
      <c r="AJ604" s="102">
        <f>Planning!AJ$196</f>
        <v>0</v>
      </c>
      <c r="AK604" s="101">
        <f>Planning!AK$196</f>
        <v>0</v>
      </c>
      <c r="AL604" s="101">
        <f>Planning!AL$196</f>
        <v>0</v>
      </c>
      <c r="AM604" s="101">
        <f>Planning!AM$196</f>
        <v>0</v>
      </c>
      <c r="AN604" s="101">
        <f>Planning!AN$196</f>
        <v>0</v>
      </c>
      <c r="AO604" s="101">
        <f>Planning!AO$196</f>
        <v>0</v>
      </c>
      <c r="AP604" s="101">
        <f>Planning!AP$196</f>
        <v>0</v>
      </c>
      <c r="AQ604" s="101">
        <f>Planning!AQ$196</f>
        <v>0</v>
      </c>
      <c r="AR604" s="101">
        <f>Planning!AR$196</f>
        <v>0</v>
      </c>
      <c r="AS604" s="101">
        <f>Planning!AS$196</f>
        <v>0</v>
      </c>
      <c r="AT604" s="101">
        <f>Planning!AT$196</f>
        <v>0</v>
      </c>
      <c r="AU604" s="100">
        <f>Planning!AU$196</f>
        <v>0</v>
      </c>
      <c r="AV604" s="101">
        <f>Planning!AV$196</f>
        <v>0</v>
      </c>
      <c r="AW604" s="101">
        <f>Planning!AW$196</f>
        <v>0</v>
      </c>
      <c r="AX604" s="101">
        <f>Planning!AX$196</f>
        <v>0</v>
      </c>
      <c r="AY604" s="101">
        <f>Planning!AY$196</f>
        <v>0</v>
      </c>
      <c r="AZ604" s="101">
        <f>Planning!AZ$196</f>
        <v>0</v>
      </c>
      <c r="BA604" s="101">
        <f>Planning!BA$196</f>
        <v>0</v>
      </c>
      <c r="BB604" s="102">
        <f>Planning!BB$196</f>
        <v>0</v>
      </c>
      <c r="BC604" s="85">
        <f>Planning!BC$196</f>
        <v>0</v>
      </c>
      <c r="BD604" s="107"/>
      <c r="BE604" s="435">
        <f>Planning!BE$196</f>
        <v>0</v>
      </c>
      <c r="BF604" s="436">
        <f>Planning!BF$196</f>
        <v>0</v>
      </c>
      <c r="BG604" s="91">
        <f>Planning!BG$196</f>
        <v>0</v>
      </c>
      <c r="BH604" s="92">
        <f>Planning!BH$196</f>
        <v>0</v>
      </c>
      <c r="BI604" s="93" t="str">
        <f>Planning!BI$196</f>
        <v/>
      </c>
      <c r="BJ604" s="94">
        <f>Planning!BJ$196</f>
        <v>0</v>
      </c>
      <c r="BL604" s="324">
        <f>Planning!BL$196</f>
        <v>0</v>
      </c>
      <c r="BM604" s="149">
        <f>Planning!BP$196</f>
        <v>0</v>
      </c>
      <c r="NL604" s="43" t="s">
        <v>63</v>
      </c>
      <c r="NM604" s="43"/>
    </row>
    <row r="605" spans="1:377" s="318" customFormat="1" ht="10.199999999999999" hidden="1" customHeight="1" x14ac:dyDescent="0.3">
      <c r="A605" s="25"/>
      <c r="B605" s="389"/>
      <c r="C605" s="447"/>
      <c r="D605" s="15"/>
      <c r="E605" s="411" t="str">
        <f>Planning!$E$10</f>
        <v>BRASSERIE</v>
      </c>
      <c r="F605" s="411"/>
      <c r="G605" s="132">
        <f>(COUNTIF(O599:BB629,Planning!$MV$3))/2</f>
        <v>0</v>
      </c>
      <c r="H605" s="399"/>
      <c r="I605" s="443">
        <f>Conges!$B$9</f>
        <v>44902</v>
      </c>
      <c r="J605" s="444"/>
      <c r="K605" s="444"/>
      <c r="L605" s="444"/>
      <c r="M605" s="444"/>
      <c r="N605" s="68" t="str">
        <f>Planning!N$231</f>
        <v/>
      </c>
      <c r="O605" s="103">
        <f>Planning!O$231</f>
        <v>0</v>
      </c>
      <c r="P605" s="104">
        <f>Planning!P$231</f>
        <v>0</v>
      </c>
      <c r="Q605" s="104">
        <f>Planning!Q$231</f>
        <v>0</v>
      </c>
      <c r="R605" s="104">
        <f>Planning!R$231</f>
        <v>0</v>
      </c>
      <c r="S605" s="104">
        <f>Planning!S$231</f>
        <v>0</v>
      </c>
      <c r="T605" s="104">
        <f>Planning!T$231</f>
        <v>0</v>
      </c>
      <c r="U605" s="104">
        <f>Planning!U$231</f>
        <v>0</v>
      </c>
      <c r="V605" s="105">
        <f>Planning!V$231</f>
        <v>0</v>
      </c>
      <c r="W605" s="104">
        <f>Planning!W$231</f>
        <v>0</v>
      </c>
      <c r="X605" s="104">
        <f>Planning!X$231</f>
        <v>0</v>
      </c>
      <c r="Y605" s="104">
        <f>Planning!Y$231</f>
        <v>0</v>
      </c>
      <c r="Z605" s="104">
        <f>Planning!Z$231</f>
        <v>0</v>
      </c>
      <c r="AA605" s="104">
        <f>Planning!AA$231</f>
        <v>0</v>
      </c>
      <c r="AB605" s="104">
        <f>Planning!AB$231</f>
        <v>0</v>
      </c>
      <c r="AC605" s="104">
        <f>Planning!AC$231</f>
        <v>0</v>
      </c>
      <c r="AD605" s="104">
        <f>Planning!AD$231</f>
        <v>0</v>
      </c>
      <c r="AE605" s="103">
        <f>Planning!AE$231</f>
        <v>0</v>
      </c>
      <c r="AF605" s="104">
        <f>Planning!AF$231</f>
        <v>0</v>
      </c>
      <c r="AG605" s="104">
        <f>Planning!AG$231</f>
        <v>0</v>
      </c>
      <c r="AH605" s="104">
        <f>Planning!AH$231</f>
        <v>0</v>
      </c>
      <c r="AI605" s="104">
        <f>Planning!AI$231</f>
        <v>0</v>
      </c>
      <c r="AJ605" s="105">
        <f>Planning!AJ$231</f>
        <v>0</v>
      </c>
      <c r="AK605" s="104">
        <f>Planning!AK$231</f>
        <v>0</v>
      </c>
      <c r="AL605" s="104">
        <f>Planning!AL$231</f>
        <v>0</v>
      </c>
      <c r="AM605" s="104">
        <f>Planning!AM$231</f>
        <v>0</v>
      </c>
      <c r="AN605" s="104">
        <f>Planning!AN$231</f>
        <v>0</v>
      </c>
      <c r="AO605" s="104">
        <f>Planning!AO$231</f>
        <v>0</v>
      </c>
      <c r="AP605" s="104">
        <f>Planning!AP$231</f>
        <v>0</v>
      </c>
      <c r="AQ605" s="104">
        <f>Planning!AQ$231</f>
        <v>0</v>
      </c>
      <c r="AR605" s="104">
        <f>Planning!AR$231</f>
        <v>0</v>
      </c>
      <c r="AS605" s="104">
        <f>Planning!AS$231</f>
        <v>0</v>
      </c>
      <c r="AT605" s="104">
        <f>Planning!AT$231</f>
        <v>0</v>
      </c>
      <c r="AU605" s="103">
        <f>Planning!AU$231</f>
        <v>0</v>
      </c>
      <c r="AV605" s="104">
        <f>Planning!AV$231</f>
        <v>0</v>
      </c>
      <c r="AW605" s="104">
        <f>Planning!AW$231</f>
        <v>0</v>
      </c>
      <c r="AX605" s="104">
        <f>Planning!AX$231</f>
        <v>0</v>
      </c>
      <c r="AY605" s="104">
        <f>Planning!AY$231</f>
        <v>0</v>
      </c>
      <c r="AZ605" s="104">
        <f>Planning!AZ$231</f>
        <v>0</v>
      </c>
      <c r="BA605" s="104">
        <f>Planning!BA$231</f>
        <v>0</v>
      </c>
      <c r="BB605" s="105">
        <f>Planning!BB$231</f>
        <v>0</v>
      </c>
      <c r="BC605" s="72">
        <f>Planning!BC$231</f>
        <v>0</v>
      </c>
      <c r="BD605" s="107"/>
      <c r="BE605" s="433">
        <f>Planning!BE$231</f>
        <v>0</v>
      </c>
      <c r="BF605" s="434">
        <f>Planning!BF$231</f>
        <v>0</v>
      </c>
      <c r="BG605" s="77">
        <f>Planning!BG$231</f>
        <v>0</v>
      </c>
      <c r="BH605" s="78">
        <f>Planning!BH$231</f>
        <v>0</v>
      </c>
      <c r="BI605" s="79" t="str">
        <f>Planning!BI$231</f>
        <v/>
      </c>
      <c r="BJ605" s="80">
        <f>Planning!BJ$231</f>
        <v>0</v>
      </c>
      <c r="BL605" s="323">
        <f>Planning!BL$231</f>
        <v>0</v>
      </c>
      <c r="BM605" s="150">
        <f>Planning!BP$231</f>
        <v>0</v>
      </c>
      <c r="NL605" s="43" t="s">
        <v>63</v>
      </c>
      <c r="NM605" s="43"/>
    </row>
    <row r="606" spans="1:377" s="318" customFormat="1" ht="10.199999999999999" hidden="1" customHeight="1" x14ac:dyDescent="0.3">
      <c r="A606" s="25"/>
      <c r="B606" s="389"/>
      <c r="C606" s="447"/>
      <c r="D606" s="15"/>
      <c r="E606" s="412" t="str">
        <f>Planning!$E$11</f>
        <v>MEP</v>
      </c>
      <c r="F606" s="412"/>
      <c r="G606" s="133">
        <f>(COUNTIF(O599:BB629,Planning!$MX$3))/2</f>
        <v>0</v>
      </c>
      <c r="H606" s="399"/>
      <c r="I606" s="445">
        <f>Conges!$B$10</f>
        <v>44903</v>
      </c>
      <c r="J606" s="446"/>
      <c r="K606" s="446"/>
      <c r="L606" s="446"/>
      <c r="M606" s="446"/>
      <c r="N606" s="81" t="str">
        <f>Planning!N$266</f>
        <v/>
      </c>
      <c r="O606" s="100">
        <f>Planning!O$266</f>
        <v>0</v>
      </c>
      <c r="P606" s="101">
        <f>Planning!P$266</f>
        <v>0</v>
      </c>
      <c r="Q606" s="101">
        <f>Planning!Q$266</f>
        <v>0</v>
      </c>
      <c r="R606" s="101">
        <f>Planning!R$266</f>
        <v>0</v>
      </c>
      <c r="S606" s="101">
        <f>Planning!S$266</f>
        <v>0</v>
      </c>
      <c r="T606" s="101">
        <f>Planning!T$266</f>
        <v>0</v>
      </c>
      <c r="U606" s="101">
        <f>Planning!U$266</f>
        <v>0</v>
      </c>
      <c r="V606" s="102">
        <f>Planning!V$266</f>
        <v>0</v>
      </c>
      <c r="W606" s="101">
        <f>Planning!W$266</f>
        <v>0</v>
      </c>
      <c r="X606" s="101">
        <f>Planning!X$266</f>
        <v>0</v>
      </c>
      <c r="Y606" s="101">
        <f>Planning!Y$266</f>
        <v>0</v>
      </c>
      <c r="Z606" s="101">
        <f>Planning!Z$266</f>
        <v>0</v>
      </c>
      <c r="AA606" s="101">
        <f>Planning!AA$266</f>
        <v>0</v>
      </c>
      <c r="AB606" s="101">
        <f>Planning!AB$266</f>
        <v>0</v>
      </c>
      <c r="AC606" s="101">
        <f>Planning!AC$266</f>
        <v>0</v>
      </c>
      <c r="AD606" s="101">
        <f>Planning!AD$266</f>
        <v>0</v>
      </c>
      <c r="AE606" s="100">
        <f>Planning!AE$266</f>
        <v>0</v>
      </c>
      <c r="AF606" s="101">
        <f>Planning!AF$266</f>
        <v>0</v>
      </c>
      <c r="AG606" s="101">
        <f>Planning!AG$266</f>
        <v>0</v>
      </c>
      <c r="AH606" s="101">
        <f>Planning!AH$266</f>
        <v>0</v>
      </c>
      <c r="AI606" s="101">
        <f>Planning!AI$266</f>
        <v>0</v>
      </c>
      <c r="AJ606" s="102">
        <f>Planning!AJ$266</f>
        <v>0</v>
      </c>
      <c r="AK606" s="101">
        <f>Planning!AK$266</f>
        <v>0</v>
      </c>
      <c r="AL606" s="101">
        <f>Planning!AL$266</f>
        <v>0</v>
      </c>
      <c r="AM606" s="101">
        <f>Planning!AM$266</f>
        <v>0</v>
      </c>
      <c r="AN606" s="101">
        <f>Planning!AN$266</f>
        <v>0</v>
      </c>
      <c r="AO606" s="101">
        <f>Planning!AO$266</f>
        <v>0</v>
      </c>
      <c r="AP606" s="101">
        <f>Planning!AP$266</f>
        <v>0</v>
      </c>
      <c r="AQ606" s="101">
        <f>Planning!AQ$266</f>
        <v>0</v>
      </c>
      <c r="AR606" s="101">
        <f>Planning!AR$266</f>
        <v>0</v>
      </c>
      <c r="AS606" s="101">
        <f>Planning!AS$266</f>
        <v>0</v>
      </c>
      <c r="AT606" s="101">
        <f>Planning!AT$266</f>
        <v>0</v>
      </c>
      <c r="AU606" s="100">
        <f>Planning!AU$266</f>
        <v>0</v>
      </c>
      <c r="AV606" s="101">
        <f>Planning!AV$266</f>
        <v>0</v>
      </c>
      <c r="AW606" s="101">
        <f>Planning!AW$266</f>
        <v>0</v>
      </c>
      <c r="AX606" s="101">
        <f>Planning!AX$266</f>
        <v>0</v>
      </c>
      <c r="AY606" s="101">
        <f>Planning!AY$266</f>
        <v>0</v>
      </c>
      <c r="AZ606" s="101">
        <f>Planning!AZ$266</f>
        <v>0</v>
      </c>
      <c r="BA606" s="101">
        <f>Planning!BA$266</f>
        <v>0</v>
      </c>
      <c r="BB606" s="102">
        <f>Planning!BB$266</f>
        <v>0</v>
      </c>
      <c r="BC606" s="85">
        <f>Planning!BC$266</f>
        <v>0</v>
      </c>
      <c r="BD606" s="107"/>
      <c r="BE606" s="435">
        <f>Planning!BE$266</f>
        <v>0</v>
      </c>
      <c r="BF606" s="436">
        <f>Planning!BF$266</f>
        <v>0</v>
      </c>
      <c r="BG606" s="91">
        <f>Planning!BG$266</f>
        <v>0</v>
      </c>
      <c r="BH606" s="92">
        <f>Planning!BH$266</f>
        <v>0</v>
      </c>
      <c r="BI606" s="93" t="str">
        <f>Planning!BI$266</f>
        <v/>
      </c>
      <c r="BJ606" s="94">
        <f>Planning!BJ$266</f>
        <v>0</v>
      </c>
      <c r="BL606" s="324">
        <f>Planning!BL$266</f>
        <v>0</v>
      </c>
      <c r="BM606" s="149">
        <f>Planning!BP$266</f>
        <v>0</v>
      </c>
      <c r="NL606" s="43" t="s">
        <v>63</v>
      </c>
      <c r="NM606" s="43"/>
    </row>
    <row r="607" spans="1:377" s="318" customFormat="1" ht="10.199999999999999" hidden="1" customHeight="1" x14ac:dyDescent="0.3">
      <c r="A607" s="25"/>
      <c r="B607" s="389"/>
      <c r="C607" s="447"/>
      <c r="D607" s="15"/>
      <c r="E607" s="407" t="str">
        <f>Planning!$E$12</f>
        <v>Renfort</v>
      </c>
      <c r="F607" s="407"/>
      <c r="G607" s="134">
        <f>(COUNTIF(O599:BB629,Planning!$MZ$3))/2</f>
        <v>0</v>
      </c>
      <c r="H607" s="399"/>
      <c r="I607" s="443">
        <f>Conges!$B$11</f>
        <v>44904</v>
      </c>
      <c r="J607" s="444"/>
      <c r="K607" s="444"/>
      <c r="L607" s="444"/>
      <c r="M607" s="444"/>
      <c r="N607" s="68" t="str">
        <f>Planning!N$301</f>
        <v/>
      </c>
      <c r="O607" s="103">
        <f>Planning!O$301</f>
        <v>0</v>
      </c>
      <c r="P607" s="104">
        <f>Planning!P$301</f>
        <v>0</v>
      </c>
      <c r="Q607" s="104">
        <f>Planning!Q$301</f>
        <v>0</v>
      </c>
      <c r="R607" s="104">
        <f>Planning!R$301</f>
        <v>0</v>
      </c>
      <c r="S607" s="104">
        <f>Planning!S$301</f>
        <v>0</v>
      </c>
      <c r="T607" s="104">
        <f>Planning!T$301</f>
        <v>0</v>
      </c>
      <c r="U607" s="104">
        <f>Planning!U$301</f>
        <v>0</v>
      </c>
      <c r="V607" s="105">
        <f>Planning!V$301</f>
        <v>0</v>
      </c>
      <c r="W607" s="104">
        <f>Planning!W$301</f>
        <v>0</v>
      </c>
      <c r="X607" s="104">
        <f>Planning!X$301</f>
        <v>0</v>
      </c>
      <c r="Y607" s="104">
        <f>Planning!Y$301</f>
        <v>0</v>
      </c>
      <c r="Z607" s="104">
        <f>Planning!Z$301</f>
        <v>0</v>
      </c>
      <c r="AA607" s="104">
        <f>Planning!AA$301</f>
        <v>0</v>
      </c>
      <c r="AB607" s="104">
        <f>Planning!AB$301</f>
        <v>0</v>
      </c>
      <c r="AC607" s="104">
        <f>Planning!AC$301</f>
        <v>0</v>
      </c>
      <c r="AD607" s="104">
        <f>Planning!AD$301</f>
        <v>0</v>
      </c>
      <c r="AE607" s="103">
        <f>Planning!AE$301</f>
        <v>0</v>
      </c>
      <c r="AF607" s="104">
        <f>Planning!AF$301</f>
        <v>0</v>
      </c>
      <c r="AG607" s="104">
        <f>Planning!AG$301</f>
        <v>0</v>
      </c>
      <c r="AH607" s="104">
        <f>Planning!AH$301</f>
        <v>0</v>
      </c>
      <c r="AI607" s="104">
        <f>Planning!AI$301</f>
        <v>0</v>
      </c>
      <c r="AJ607" s="105">
        <f>Planning!AJ$301</f>
        <v>0</v>
      </c>
      <c r="AK607" s="104">
        <f>Planning!AK$301</f>
        <v>0</v>
      </c>
      <c r="AL607" s="104">
        <f>Planning!AL$301</f>
        <v>0</v>
      </c>
      <c r="AM607" s="104">
        <f>Planning!AM$301</f>
        <v>0</v>
      </c>
      <c r="AN607" s="104">
        <f>Planning!AN$301</f>
        <v>0</v>
      </c>
      <c r="AO607" s="104">
        <f>Planning!AO$301</f>
        <v>0</v>
      </c>
      <c r="AP607" s="104">
        <f>Planning!AP$301</f>
        <v>0</v>
      </c>
      <c r="AQ607" s="104">
        <f>Planning!AQ$301</f>
        <v>0</v>
      </c>
      <c r="AR607" s="104">
        <f>Planning!AR$301</f>
        <v>0</v>
      </c>
      <c r="AS607" s="104">
        <f>Planning!AS$301</f>
        <v>0</v>
      </c>
      <c r="AT607" s="104">
        <f>Planning!AT$301</f>
        <v>0</v>
      </c>
      <c r="AU607" s="103">
        <f>Planning!AU$301</f>
        <v>0</v>
      </c>
      <c r="AV607" s="104">
        <f>Planning!AV$301</f>
        <v>0</v>
      </c>
      <c r="AW607" s="104">
        <f>Planning!AW$301</f>
        <v>0</v>
      </c>
      <c r="AX607" s="104">
        <f>Planning!AX$301</f>
        <v>0</v>
      </c>
      <c r="AY607" s="104">
        <f>Planning!AY$301</f>
        <v>0</v>
      </c>
      <c r="AZ607" s="104">
        <f>Planning!AZ$301</f>
        <v>0</v>
      </c>
      <c r="BA607" s="104">
        <f>Planning!BA$301</f>
        <v>0</v>
      </c>
      <c r="BB607" s="105">
        <f>Planning!BB$301</f>
        <v>0</v>
      </c>
      <c r="BC607" s="72">
        <f>Planning!BC$301</f>
        <v>0</v>
      </c>
      <c r="BD607" s="107"/>
      <c r="BE607" s="433">
        <f>Planning!BE$301</f>
        <v>0</v>
      </c>
      <c r="BF607" s="434">
        <f>Planning!BF$301</f>
        <v>0</v>
      </c>
      <c r="BG607" s="77">
        <f>Planning!BG$301</f>
        <v>0</v>
      </c>
      <c r="BH607" s="78">
        <f>Planning!BH$301</f>
        <v>0</v>
      </c>
      <c r="BI607" s="79" t="str">
        <f>Planning!BI$301</f>
        <v/>
      </c>
      <c r="BJ607" s="80">
        <f>Planning!BJ$301</f>
        <v>0</v>
      </c>
      <c r="BL607" s="323">
        <f>Planning!BL$301</f>
        <v>0</v>
      </c>
      <c r="BM607" s="150">
        <f>Planning!BP$301</f>
        <v>0</v>
      </c>
      <c r="NL607" s="43" t="s">
        <v>63</v>
      </c>
      <c r="NM607" s="43"/>
    </row>
    <row r="608" spans="1:377" s="318" customFormat="1" ht="10.199999999999999" hidden="1" customHeight="1" x14ac:dyDescent="0.3">
      <c r="A608" s="25"/>
      <c r="B608" s="389"/>
      <c r="C608" s="447"/>
      <c r="D608" s="15"/>
      <c r="E608" s="414" t="str">
        <f>Planning!$E$13</f>
        <v>CHEF</v>
      </c>
      <c r="F608" s="414"/>
      <c r="G608" s="135">
        <f>(COUNTIF(O599:BB629,Planning!$NB$3))/2</f>
        <v>0</v>
      </c>
      <c r="H608" s="399"/>
      <c r="I608" s="445">
        <f>Conges!$B$12</f>
        <v>44905</v>
      </c>
      <c r="J608" s="446"/>
      <c r="K608" s="446"/>
      <c r="L608" s="446"/>
      <c r="M608" s="446"/>
      <c r="N608" s="81" t="str">
        <f>Planning!N$336</f>
        <v/>
      </c>
      <c r="O608" s="100">
        <f>Planning!O$336</f>
        <v>0</v>
      </c>
      <c r="P608" s="101">
        <f>Planning!P$336</f>
        <v>0</v>
      </c>
      <c r="Q608" s="101">
        <f>Planning!Q$336</f>
        <v>0</v>
      </c>
      <c r="R608" s="101">
        <f>Planning!R$336</f>
        <v>0</v>
      </c>
      <c r="S608" s="101">
        <f>Planning!S$336</f>
        <v>0</v>
      </c>
      <c r="T608" s="101">
        <f>Planning!T$336</f>
        <v>0</v>
      </c>
      <c r="U608" s="101">
        <f>Planning!U$336</f>
        <v>0</v>
      </c>
      <c r="V608" s="102">
        <f>Planning!V$336</f>
        <v>0</v>
      </c>
      <c r="W608" s="101">
        <f>Planning!W$336</f>
        <v>0</v>
      </c>
      <c r="X608" s="101">
        <f>Planning!X$336</f>
        <v>0</v>
      </c>
      <c r="Y608" s="101">
        <f>Planning!Y$336</f>
        <v>0</v>
      </c>
      <c r="Z608" s="101">
        <f>Planning!Z$336</f>
        <v>0</v>
      </c>
      <c r="AA608" s="101">
        <f>Planning!AA$336</f>
        <v>0</v>
      </c>
      <c r="AB608" s="101">
        <f>Planning!AB$336</f>
        <v>0</v>
      </c>
      <c r="AC608" s="101">
        <f>Planning!AC$336</f>
        <v>0</v>
      </c>
      <c r="AD608" s="101">
        <f>Planning!AD$336</f>
        <v>0</v>
      </c>
      <c r="AE608" s="100">
        <f>Planning!AE$336</f>
        <v>0</v>
      </c>
      <c r="AF608" s="101">
        <f>Planning!AF$336</f>
        <v>0</v>
      </c>
      <c r="AG608" s="101">
        <f>Planning!AG$336</f>
        <v>0</v>
      </c>
      <c r="AH608" s="101">
        <f>Planning!AH$336</f>
        <v>0</v>
      </c>
      <c r="AI608" s="101">
        <f>Planning!AI$336</f>
        <v>0</v>
      </c>
      <c r="AJ608" s="102">
        <f>Planning!AJ$336</f>
        <v>0</v>
      </c>
      <c r="AK608" s="101">
        <f>Planning!AK$336</f>
        <v>0</v>
      </c>
      <c r="AL608" s="101">
        <f>Planning!AL$336</f>
        <v>0</v>
      </c>
      <c r="AM608" s="101">
        <f>Planning!AM$336</f>
        <v>0</v>
      </c>
      <c r="AN608" s="101">
        <f>Planning!AN$336</f>
        <v>0</v>
      </c>
      <c r="AO608" s="101">
        <f>Planning!AO$336</f>
        <v>0</v>
      </c>
      <c r="AP608" s="101">
        <f>Planning!AP$336</f>
        <v>0</v>
      </c>
      <c r="AQ608" s="101">
        <f>Planning!AQ$336</f>
        <v>0</v>
      </c>
      <c r="AR608" s="101">
        <f>Planning!AR$336</f>
        <v>0</v>
      </c>
      <c r="AS608" s="101">
        <f>Planning!AS$336</f>
        <v>0</v>
      </c>
      <c r="AT608" s="101">
        <f>Planning!AT$336</f>
        <v>0</v>
      </c>
      <c r="AU608" s="100">
        <f>Planning!AU$336</f>
        <v>0</v>
      </c>
      <c r="AV608" s="101">
        <f>Planning!AV$336</f>
        <v>0</v>
      </c>
      <c r="AW608" s="101">
        <f>Planning!AW$336</f>
        <v>0</v>
      </c>
      <c r="AX608" s="101">
        <f>Planning!AX$336</f>
        <v>0</v>
      </c>
      <c r="AY608" s="101">
        <f>Planning!AY$336</f>
        <v>0</v>
      </c>
      <c r="AZ608" s="101">
        <f>Planning!AZ$336</f>
        <v>0</v>
      </c>
      <c r="BA608" s="101">
        <f>Planning!BA$336</f>
        <v>0</v>
      </c>
      <c r="BB608" s="102">
        <f>Planning!BB$336</f>
        <v>0</v>
      </c>
      <c r="BC608" s="85">
        <f>Planning!BC$336</f>
        <v>0</v>
      </c>
      <c r="BD608" s="107"/>
      <c r="BE608" s="435">
        <f>Planning!BE$336</f>
        <v>0</v>
      </c>
      <c r="BF608" s="436">
        <f>Planning!BF$336</f>
        <v>0</v>
      </c>
      <c r="BG608" s="91">
        <f>Planning!BG$336</f>
        <v>0</v>
      </c>
      <c r="BH608" s="92">
        <f>Planning!BH$336</f>
        <v>0</v>
      </c>
      <c r="BI608" s="93" t="str">
        <f>Planning!BI$336</f>
        <v/>
      </c>
      <c r="BJ608" s="94">
        <f>Planning!BJ$336</f>
        <v>0</v>
      </c>
      <c r="BL608" s="324">
        <f>Planning!BL$336</f>
        <v>0</v>
      </c>
      <c r="BM608" s="149">
        <f>Planning!BP$336</f>
        <v>0</v>
      </c>
      <c r="NL608" s="43" t="s">
        <v>63</v>
      </c>
      <c r="NM608" s="43"/>
    </row>
    <row r="609" spans="1:377" s="318" customFormat="1" ht="10.199999999999999" hidden="1" customHeight="1" x14ac:dyDescent="0.3">
      <c r="A609" s="25"/>
      <c r="B609" s="389"/>
      <c r="C609" s="447"/>
      <c r="D609" s="15"/>
      <c r="E609" s="413" t="str">
        <f>Planning!$E$14</f>
        <v>MENAGE</v>
      </c>
      <c r="F609" s="413"/>
      <c r="G609" s="136">
        <f>(COUNTIF(O599:BB629,Planning!$ND$3))/2</f>
        <v>0</v>
      </c>
      <c r="H609" s="399"/>
      <c r="I609" s="443">
        <f>Conges!$B$13</f>
        <v>44906</v>
      </c>
      <c r="J609" s="444"/>
      <c r="K609" s="444"/>
      <c r="L609" s="444"/>
      <c r="M609" s="444"/>
      <c r="N609" s="68" t="str">
        <f>Planning!N$371</f>
        <v/>
      </c>
      <c r="O609" s="103">
        <f>Planning!O$371</f>
        <v>0</v>
      </c>
      <c r="P609" s="104">
        <f>Planning!P$371</f>
        <v>0</v>
      </c>
      <c r="Q609" s="104">
        <f>Planning!Q$371</f>
        <v>0</v>
      </c>
      <c r="R609" s="104">
        <f>Planning!R$371</f>
        <v>0</v>
      </c>
      <c r="S609" s="104">
        <f>Planning!S$371</f>
        <v>0</v>
      </c>
      <c r="T609" s="104">
        <f>Planning!T$371</f>
        <v>0</v>
      </c>
      <c r="U609" s="104">
        <f>Planning!U$371</f>
        <v>0</v>
      </c>
      <c r="V609" s="105">
        <f>Planning!V$371</f>
        <v>0</v>
      </c>
      <c r="W609" s="104">
        <f>Planning!W$371</f>
        <v>0</v>
      </c>
      <c r="X609" s="104">
        <f>Planning!X$371</f>
        <v>0</v>
      </c>
      <c r="Y609" s="104">
        <f>Planning!Y$371</f>
        <v>0</v>
      </c>
      <c r="Z609" s="104">
        <f>Planning!Z$371</f>
        <v>0</v>
      </c>
      <c r="AA609" s="104">
        <f>Planning!AA$371</f>
        <v>0</v>
      </c>
      <c r="AB609" s="104">
        <f>Planning!AB$371</f>
        <v>0</v>
      </c>
      <c r="AC609" s="104">
        <f>Planning!AC$371</f>
        <v>0</v>
      </c>
      <c r="AD609" s="104">
        <f>Planning!AD$371</f>
        <v>0</v>
      </c>
      <c r="AE609" s="103">
        <f>Planning!AE$371</f>
        <v>0</v>
      </c>
      <c r="AF609" s="104">
        <f>Planning!AF$371</f>
        <v>0</v>
      </c>
      <c r="AG609" s="104">
        <f>Planning!AG$371</f>
        <v>0</v>
      </c>
      <c r="AH609" s="104">
        <f>Planning!AH$371</f>
        <v>0</v>
      </c>
      <c r="AI609" s="104">
        <f>Planning!AI$371</f>
        <v>0</v>
      </c>
      <c r="AJ609" s="105">
        <f>Planning!AJ$371</f>
        <v>0</v>
      </c>
      <c r="AK609" s="104">
        <f>Planning!AK$371</f>
        <v>0</v>
      </c>
      <c r="AL609" s="104">
        <f>Planning!AL$371</f>
        <v>0</v>
      </c>
      <c r="AM609" s="104">
        <f>Planning!AM$371</f>
        <v>0</v>
      </c>
      <c r="AN609" s="104">
        <f>Planning!AN$371</f>
        <v>0</v>
      </c>
      <c r="AO609" s="104">
        <f>Planning!AO$371</f>
        <v>0</v>
      </c>
      <c r="AP609" s="104">
        <f>Planning!AP$371</f>
        <v>0</v>
      </c>
      <c r="AQ609" s="104">
        <f>Planning!AQ$371</f>
        <v>0</v>
      </c>
      <c r="AR609" s="104">
        <f>Planning!AR$371</f>
        <v>0</v>
      </c>
      <c r="AS609" s="104">
        <f>Planning!AS$371</f>
        <v>0</v>
      </c>
      <c r="AT609" s="104">
        <f>Planning!AT$371</f>
        <v>0</v>
      </c>
      <c r="AU609" s="103">
        <f>Planning!AU$371</f>
        <v>0</v>
      </c>
      <c r="AV609" s="104">
        <f>Planning!AV$371</f>
        <v>0</v>
      </c>
      <c r="AW609" s="104">
        <f>Planning!AW$371</f>
        <v>0</v>
      </c>
      <c r="AX609" s="104">
        <f>Planning!AX$371</f>
        <v>0</v>
      </c>
      <c r="AY609" s="104">
        <f>Planning!AY$371</f>
        <v>0</v>
      </c>
      <c r="AZ609" s="104">
        <f>Planning!AZ$371</f>
        <v>0</v>
      </c>
      <c r="BA609" s="104">
        <f>Planning!BA$371</f>
        <v>0</v>
      </c>
      <c r="BB609" s="105">
        <f>Planning!BB$371</f>
        <v>0</v>
      </c>
      <c r="BC609" s="72">
        <f>Planning!BC$371</f>
        <v>0</v>
      </c>
      <c r="BD609" s="107"/>
      <c r="BE609" s="433">
        <f>Planning!BE$371</f>
        <v>0</v>
      </c>
      <c r="BF609" s="434">
        <f>Planning!BF$371</f>
        <v>0</v>
      </c>
      <c r="BG609" s="77">
        <f>Planning!BG$371</f>
        <v>0</v>
      </c>
      <c r="BH609" s="78">
        <f>Planning!BH$371</f>
        <v>0</v>
      </c>
      <c r="BI609" s="79" t="str">
        <f>Planning!BI$371</f>
        <v/>
      </c>
      <c r="BJ609" s="80">
        <f>Planning!BJ$371</f>
        <v>0</v>
      </c>
      <c r="BL609" s="323">
        <f>Planning!BL$371</f>
        <v>0</v>
      </c>
      <c r="BM609" s="150">
        <f>Planning!BP$371</f>
        <v>0</v>
      </c>
      <c r="NL609" s="43" t="s">
        <v>63</v>
      </c>
      <c r="NM609" s="43"/>
    </row>
    <row r="610" spans="1:377" s="318" customFormat="1" ht="10.199999999999999" hidden="1" customHeight="1" x14ac:dyDescent="0.3">
      <c r="A610" s="25"/>
      <c r="B610" s="389"/>
      <c r="C610" s="447"/>
      <c r="D610" s="15"/>
      <c r="E610" s="396">
        <f>Planning!$E$15</f>
        <v>0</v>
      </c>
      <c r="F610" s="396"/>
      <c r="G610" s="137">
        <f>(COUNTIF(O599:BB629,Planning!$NF$3))/2</f>
        <v>0</v>
      </c>
      <c r="H610" s="399"/>
      <c r="I610" s="445">
        <f>Conges!$B$14</f>
        <v>44907</v>
      </c>
      <c r="J610" s="446"/>
      <c r="K610" s="446"/>
      <c r="L610" s="446"/>
      <c r="M610" s="446"/>
      <c r="N610" s="81" t="str">
        <f>Planning!N$406</f>
        <v/>
      </c>
      <c r="O610" s="100">
        <f>Planning!O$406</f>
        <v>0</v>
      </c>
      <c r="P610" s="101">
        <f>Planning!P$406</f>
        <v>0</v>
      </c>
      <c r="Q610" s="101">
        <f>Planning!Q$406</f>
        <v>0</v>
      </c>
      <c r="R610" s="101">
        <f>Planning!R$406</f>
        <v>0</v>
      </c>
      <c r="S610" s="101">
        <f>Planning!S$406</f>
        <v>0</v>
      </c>
      <c r="T610" s="101">
        <f>Planning!T$406</f>
        <v>0</v>
      </c>
      <c r="U610" s="101">
        <f>Planning!U$406</f>
        <v>0</v>
      </c>
      <c r="V610" s="102">
        <f>Planning!V$406</f>
        <v>0</v>
      </c>
      <c r="W610" s="101">
        <f>Planning!W$406</f>
        <v>0</v>
      </c>
      <c r="X610" s="101">
        <f>Planning!X$406</f>
        <v>0</v>
      </c>
      <c r="Y610" s="101">
        <f>Planning!Y$406</f>
        <v>0</v>
      </c>
      <c r="Z610" s="101">
        <f>Planning!Z$406</f>
        <v>0</v>
      </c>
      <c r="AA610" s="101">
        <f>Planning!AA$406</f>
        <v>0</v>
      </c>
      <c r="AB610" s="101">
        <f>Planning!AB$406</f>
        <v>0</v>
      </c>
      <c r="AC610" s="101">
        <f>Planning!AC$406</f>
        <v>0</v>
      </c>
      <c r="AD610" s="101">
        <f>Planning!AD$406</f>
        <v>0</v>
      </c>
      <c r="AE610" s="100">
        <f>Planning!AE$406</f>
        <v>0</v>
      </c>
      <c r="AF610" s="101">
        <f>Planning!AF$406</f>
        <v>0</v>
      </c>
      <c r="AG610" s="101">
        <f>Planning!AG$406</f>
        <v>0</v>
      </c>
      <c r="AH610" s="101">
        <f>Planning!AH$406</f>
        <v>0</v>
      </c>
      <c r="AI610" s="101">
        <f>Planning!AI$406</f>
        <v>0</v>
      </c>
      <c r="AJ610" s="102">
        <f>Planning!AJ$406</f>
        <v>0</v>
      </c>
      <c r="AK610" s="101">
        <f>Planning!AK$406</f>
        <v>0</v>
      </c>
      <c r="AL610" s="101">
        <f>Planning!AL$406</f>
        <v>0</v>
      </c>
      <c r="AM610" s="101">
        <f>Planning!AM$406</f>
        <v>0</v>
      </c>
      <c r="AN610" s="101">
        <f>Planning!AN$406</f>
        <v>0</v>
      </c>
      <c r="AO610" s="101">
        <f>Planning!AO$406</f>
        <v>0</v>
      </c>
      <c r="AP610" s="101">
        <f>Planning!AP$406</f>
        <v>0</v>
      </c>
      <c r="AQ610" s="101">
        <f>Planning!AQ$406</f>
        <v>0</v>
      </c>
      <c r="AR610" s="101">
        <f>Planning!AR$406</f>
        <v>0</v>
      </c>
      <c r="AS610" s="101">
        <f>Planning!AS$406</f>
        <v>0</v>
      </c>
      <c r="AT610" s="101">
        <f>Planning!AT$406</f>
        <v>0</v>
      </c>
      <c r="AU610" s="100">
        <f>Planning!AU$406</f>
        <v>0</v>
      </c>
      <c r="AV610" s="101">
        <f>Planning!AV$406</f>
        <v>0</v>
      </c>
      <c r="AW610" s="101">
        <f>Planning!AW$406</f>
        <v>0</v>
      </c>
      <c r="AX610" s="101">
        <f>Planning!AX$406</f>
        <v>0</v>
      </c>
      <c r="AY610" s="101">
        <f>Planning!AY$406</f>
        <v>0</v>
      </c>
      <c r="AZ610" s="101">
        <f>Planning!AZ$406</f>
        <v>0</v>
      </c>
      <c r="BA610" s="101">
        <f>Planning!BA$406</f>
        <v>0</v>
      </c>
      <c r="BB610" s="102">
        <f>Planning!BB$406</f>
        <v>0</v>
      </c>
      <c r="BC610" s="85">
        <f>Planning!BC$406</f>
        <v>0</v>
      </c>
      <c r="BD610" s="107"/>
      <c r="BE610" s="435">
        <f>Planning!BE$406</f>
        <v>0</v>
      </c>
      <c r="BF610" s="436">
        <f>Planning!BF$406</f>
        <v>0</v>
      </c>
      <c r="BG610" s="91">
        <f>Planning!BG$406</f>
        <v>0</v>
      </c>
      <c r="BH610" s="92">
        <f>Planning!BH$406</f>
        <v>0</v>
      </c>
      <c r="BI610" s="93" t="str">
        <f>Planning!BI$406</f>
        <v/>
      </c>
      <c r="BJ610" s="94">
        <f>Planning!BJ$406</f>
        <v>0</v>
      </c>
      <c r="BL610" s="324">
        <f>Planning!BL$406</f>
        <v>0</v>
      </c>
      <c r="BM610" s="149">
        <f>Planning!BP$406</f>
        <v>0</v>
      </c>
      <c r="NL610" s="43" t="s">
        <v>63</v>
      </c>
      <c r="NM610" s="43"/>
    </row>
    <row r="611" spans="1:377" s="318" customFormat="1" ht="10.199999999999999" hidden="1" customHeight="1" x14ac:dyDescent="0.3">
      <c r="A611" s="25"/>
      <c r="B611" s="389"/>
      <c r="C611" s="447"/>
      <c r="D611" s="15"/>
      <c r="E611" s="361"/>
      <c r="F611" s="361"/>
      <c r="G611" s="141">
        <f>(COUNTIF(O599:BB629,Planning!$NH$3))/2</f>
        <v>0</v>
      </c>
      <c r="H611" s="399"/>
      <c r="I611" s="443">
        <f>Conges!$B$15</f>
        <v>44908</v>
      </c>
      <c r="J611" s="444"/>
      <c r="K611" s="444"/>
      <c r="L611" s="444"/>
      <c r="M611" s="444"/>
      <c r="N611" s="68" t="str">
        <f>Planning!N$441</f>
        <v/>
      </c>
      <c r="O611" s="103">
        <f>Planning!O$441</f>
        <v>0</v>
      </c>
      <c r="P611" s="104">
        <f>Planning!P$441</f>
        <v>0</v>
      </c>
      <c r="Q611" s="104">
        <f>Planning!Q$441</f>
        <v>0</v>
      </c>
      <c r="R611" s="104">
        <f>Planning!R$441</f>
        <v>0</v>
      </c>
      <c r="S611" s="104">
        <f>Planning!S$441</f>
        <v>0</v>
      </c>
      <c r="T611" s="104">
        <f>Planning!T$441</f>
        <v>0</v>
      </c>
      <c r="U611" s="104">
        <f>Planning!U$441</f>
        <v>0</v>
      </c>
      <c r="V611" s="105">
        <f>Planning!V$441</f>
        <v>0</v>
      </c>
      <c r="W611" s="103">
        <f>Planning!W$441</f>
        <v>0</v>
      </c>
      <c r="X611" s="104">
        <f>Planning!X$441</f>
        <v>0</v>
      </c>
      <c r="Y611" s="104">
        <f>Planning!Y$441</f>
        <v>0</v>
      </c>
      <c r="Z611" s="104">
        <f>Planning!Z$441</f>
        <v>0</v>
      </c>
      <c r="AA611" s="104">
        <f>Planning!AA$441</f>
        <v>0</v>
      </c>
      <c r="AB611" s="104">
        <f>Planning!AB$441</f>
        <v>0</v>
      </c>
      <c r="AC611" s="104">
        <f>Planning!AC$441</f>
        <v>0</v>
      </c>
      <c r="AD611" s="105">
        <f>Planning!AD$441</f>
        <v>0</v>
      </c>
      <c r="AE611" s="103">
        <f>Planning!AE$441</f>
        <v>0</v>
      </c>
      <c r="AF611" s="104">
        <f>Planning!AF$441</f>
        <v>0</v>
      </c>
      <c r="AG611" s="104">
        <f>Planning!AG$441</f>
        <v>0</v>
      </c>
      <c r="AH611" s="104">
        <f>Planning!AH$441</f>
        <v>0</v>
      </c>
      <c r="AI611" s="104">
        <f>Planning!AI$441</f>
        <v>0</v>
      </c>
      <c r="AJ611" s="105">
        <f>Planning!AJ$441</f>
        <v>0</v>
      </c>
      <c r="AK611" s="103">
        <f>Planning!AK$441</f>
        <v>0</v>
      </c>
      <c r="AL611" s="104">
        <f>Planning!AL$441</f>
        <v>0</v>
      </c>
      <c r="AM611" s="104">
        <f>Planning!AM$441</f>
        <v>0</v>
      </c>
      <c r="AN611" s="104">
        <f>Planning!AN$441</f>
        <v>0</v>
      </c>
      <c r="AO611" s="104">
        <f>Planning!AO$441</f>
        <v>0</v>
      </c>
      <c r="AP611" s="104">
        <f>Planning!AP$441</f>
        <v>0</v>
      </c>
      <c r="AQ611" s="104">
        <f>Planning!AQ$441</f>
        <v>0</v>
      </c>
      <c r="AR611" s="104">
        <f>Planning!AR$441</f>
        <v>0</v>
      </c>
      <c r="AS611" s="104">
        <f>Planning!AS$441</f>
        <v>0</v>
      </c>
      <c r="AT611" s="105">
        <f>Planning!AT$441</f>
        <v>0</v>
      </c>
      <c r="AU611" s="103">
        <f>Planning!AU$441</f>
        <v>0</v>
      </c>
      <c r="AV611" s="104">
        <f>Planning!AV$441</f>
        <v>0</v>
      </c>
      <c r="AW611" s="104">
        <f>Planning!AW$441</f>
        <v>0</v>
      </c>
      <c r="AX611" s="104">
        <f>Planning!AX$441</f>
        <v>0</v>
      </c>
      <c r="AY611" s="104">
        <f>Planning!AY$441</f>
        <v>0</v>
      </c>
      <c r="AZ611" s="104">
        <f>Planning!AZ$441</f>
        <v>0</v>
      </c>
      <c r="BA611" s="104">
        <f>Planning!BA$441</f>
        <v>0</v>
      </c>
      <c r="BB611" s="105">
        <f>Planning!BB$441</f>
        <v>0</v>
      </c>
      <c r="BC611" s="72">
        <f>Planning!BC$441</f>
        <v>0</v>
      </c>
      <c r="BD611" s="107"/>
      <c r="BE611" s="433">
        <f>Planning!BE$441</f>
        <v>0</v>
      </c>
      <c r="BF611" s="434">
        <f>Planning!BF$441</f>
        <v>0</v>
      </c>
      <c r="BG611" s="77">
        <f>Planning!BG$441</f>
        <v>0</v>
      </c>
      <c r="BH611" s="78">
        <f>Planning!BH$441</f>
        <v>0</v>
      </c>
      <c r="BI611" s="79" t="str">
        <f>Planning!BI$441</f>
        <v/>
      </c>
      <c r="BJ611" s="80">
        <f>Planning!BJ$441</f>
        <v>0</v>
      </c>
      <c r="BL611" s="323">
        <f>Planning!BL$441</f>
        <v>0</v>
      </c>
      <c r="BM611" s="150">
        <f>Planning!BP$441</f>
        <v>0</v>
      </c>
      <c r="NL611" s="43" t="s">
        <v>63</v>
      </c>
      <c r="NM611" s="43"/>
    </row>
    <row r="612" spans="1:377" s="318" customFormat="1" ht="10.199999999999999" hidden="1" customHeight="1" x14ac:dyDescent="0.3">
      <c r="A612" s="25"/>
      <c r="B612" s="389"/>
      <c r="C612" s="447"/>
      <c r="D612" s="15"/>
      <c r="E612" s="426"/>
      <c r="F612" s="426"/>
      <c r="G612" s="142">
        <f>(COUNTIF(O599:BB629,Planning!$NJ$3))/2</f>
        <v>0</v>
      </c>
      <c r="H612" s="399"/>
      <c r="I612" s="445">
        <f>Conges!$B$16</f>
        <v>44909</v>
      </c>
      <c r="J612" s="446"/>
      <c r="K612" s="446"/>
      <c r="L612" s="446"/>
      <c r="M612" s="446"/>
      <c r="N612" s="81" t="str">
        <f>Planning!N$476</f>
        <v/>
      </c>
      <c r="O612" s="100">
        <f>Planning!O$476</f>
        <v>0</v>
      </c>
      <c r="P612" s="101">
        <f>Planning!P$476</f>
        <v>0</v>
      </c>
      <c r="Q612" s="101">
        <f>Planning!Q$476</f>
        <v>0</v>
      </c>
      <c r="R612" s="101">
        <f>Planning!R$476</f>
        <v>0</v>
      </c>
      <c r="S612" s="101">
        <f>Planning!S$476</f>
        <v>0</v>
      </c>
      <c r="T612" s="101">
        <f>Planning!T$476</f>
        <v>0</v>
      </c>
      <c r="U612" s="101">
        <f>Planning!U$476</f>
        <v>0</v>
      </c>
      <c r="V612" s="102">
        <f>Planning!V$476</f>
        <v>0</v>
      </c>
      <c r="W612" s="100">
        <f>Planning!W$476</f>
        <v>0</v>
      </c>
      <c r="X612" s="101">
        <f>Planning!X$476</f>
        <v>0</v>
      </c>
      <c r="Y612" s="101">
        <f>Planning!Y$476</f>
        <v>0</v>
      </c>
      <c r="Z612" s="101">
        <f>Planning!Z$476</f>
        <v>0</v>
      </c>
      <c r="AA612" s="101">
        <f>Planning!AA$476</f>
        <v>0</v>
      </c>
      <c r="AB612" s="101">
        <f>Planning!AB$476</f>
        <v>0</v>
      </c>
      <c r="AC612" s="101">
        <f>Planning!AC$476</f>
        <v>0</v>
      </c>
      <c r="AD612" s="102">
        <f>Planning!AD$476</f>
        <v>0</v>
      </c>
      <c r="AE612" s="100">
        <f>Planning!AE$476</f>
        <v>0</v>
      </c>
      <c r="AF612" s="101">
        <f>Planning!AF$476</f>
        <v>0</v>
      </c>
      <c r="AG612" s="101">
        <f>Planning!AG$476</f>
        <v>0</v>
      </c>
      <c r="AH612" s="101">
        <f>Planning!AH$476</f>
        <v>0</v>
      </c>
      <c r="AI612" s="101">
        <f>Planning!AI$476</f>
        <v>0</v>
      </c>
      <c r="AJ612" s="102">
        <f>Planning!AJ$476</f>
        <v>0</v>
      </c>
      <c r="AK612" s="100">
        <f>Planning!AK$476</f>
        <v>0</v>
      </c>
      <c r="AL612" s="101">
        <f>Planning!AL$476</f>
        <v>0</v>
      </c>
      <c r="AM612" s="101">
        <f>Planning!AM$476</f>
        <v>0</v>
      </c>
      <c r="AN612" s="101">
        <f>Planning!AN$476</f>
        <v>0</v>
      </c>
      <c r="AO612" s="101">
        <f>Planning!AO$476</f>
        <v>0</v>
      </c>
      <c r="AP612" s="101">
        <f>Planning!AP$476</f>
        <v>0</v>
      </c>
      <c r="AQ612" s="101">
        <f>Planning!AQ$476</f>
        <v>0</v>
      </c>
      <c r="AR612" s="101">
        <f>Planning!AR$476</f>
        <v>0</v>
      </c>
      <c r="AS612" s="101">
        <f>Planning!AS$476</f>
        <v>0</v>
      </c>
      <c r="AT612" s="102">
        <f>Planning!AT$476</f>
        <v>0</v>
      </c>
      <c r="AU612" s="100">
        <f>Planning!AU$476</f>
        <v>0</v>
      </c>
      <c r="AV612" s="101">
        <f>Planning!AV$476</f>
        <v>0</v>
      </c>
      <c r="AW612" s="101">
        <f>Planning!AW$476</f>
        <v>0</v>
      </c>
      <c r="AX612" s="101">
        <f>Planning!AX$476</f>
        <v>0</v>
      </c>
      <c r="AY612" s="101">
        <f>Planning!AY$476</f>
        <v>0</v>
      </c>
      <c r="AZ612" s="101">
        <f>Planning!AZ$476</f>
        <v>0</v>
      </c>
      <c r="BA612" s="101">
        <f>Planning!BA$476</f>
        <v>0</v>
      </c>
      <c r="BB612" s="102">
        <f>Planning!BB$476</f>
        <v>0</v>
      </c>
      <c r="BC612" s="85">
        <f>Planning!BC$476</f>
        <v>0</v>
      </c>
      <c r="BD612" s="107"/>
      <c r="BE612" s="435">
        <f>Planning!BE$476</f>
        <v>0</v>
      </c>
      <c r="BF612" s="436">
        <f>Planning!BF$476</f>
        <v>0</v>
      </c>
      <c r="BG612" s="91">
        <f>Planning!BG$476</f>
        <v>0</v>
      </c>
      <c r="BH612" s="92">
        <f>Planning!BH$476</f>
        <v>0</v>
      </c>
      <c r="BI612" s="93" t="str">
        <f>Planning!BI$476</f>
        <v/>
      </c>
      <c r="BJ612" s="94">
        <f>Planning!BJ$476</f>
        <v>0</v>
      </c>
      <c r="BL612" s="324">
        <f>Planning!BL$476</f>
        <v>0</v>
      </c>
      <c r="BM612" s="149">
        <f>Planning!BP$476</f>
        <v>0</v>
      </c>
      <c r="NL612" s="43" t="s">
        <v>63</v>
      </c>
      <c r="NM612" s="43"/>
    </row>
    <row r="613" spans="1:377" s="318" customFormat="1" ht="10.199999999999999" hidden="1" customHeight="1" x14ac:dyDescent="0.3">
      <c r="A613" s="25"/>
      <c r="B613" s="389"/>
      <c r="C613" s="447"/>
      <c r="D613" s="15"/>
      <c r="E613" s="379" t="str">
        <f>Planning!$E$18</f>
        <v>H sans Renfort</v>
      </c>
      <c r="F613" s="379"/>
      <c r="G613" s="138">
        <f>SUM(G604:G612)-G607</f>
        <v>0</v>
      </c>
      <c r="H613" s="399"/>
      <c r="I613" s="443">
        <f>Conges!$B$17</f>
        <v>44910</v>
      </c>
      <c r="J613" s="444"/>
      <c r="K613" s="444"/>
      <c r="L613" s="444"/>
      <c r="M613" s="444"/>
      <c r="N613" s="68" t="str">
        <f>Planning!N$511</f>
        <v/>
      </c>
      <c r="O613" s="103">
        <f>Planning!O$511</f>
        <v>0</v>
      </c>
      <c r="P613" s="104">
        <f>Planning!P$511</f>
        <v>0</v>
      </c>
      <c r="Q613" s="104">
        <f>Planning!Q$511</f>
        <v>0</v>
      </c>
      <c r="R613" s="104">
        <f>Planning!R$511</f>
        <v>0</v>
      </c>
      <c r="S613" s="104">
        <f>Planning!S$511</f>
        <v>0</v>
      </c>
      <c r="T613" s="104">
        <f>Planning!T$511</f>
        <v>0</v>
      </c>
      <c r="U613" s="104">
        <f>Planning!U$511</f>
        <v>0</v>
      </c>
      <c r="V613" s="105">
        <f>Planning!V$511</f>
        <v>0</v>
      </c>
      <c r="W613" s="103">
        <f>Planning!W$511</f>
        <v>0</v>
      </c>
      <c r="X613" s="104">
        <f>Planning!X$511</f>
        <v>0</v>
      </c>
      <c r="Y613" s="104">
        <f>Planning!Y$511</f>
        <v>0</v>
      </c>
      <c r="Z613" s="104">
        <f>Planning!Z$511</f>
        <v>0</v>
      </c>
      <c r="AA613" s="104">
        <f>Planning!AA$511</f>
        <v>0</v>
      </c>
      <c r="AB613" s="104">
        <f>Planning!AB$511</f>
        <v>0</v>
      </c>
      <c r="AC613" s="104">
        <f>Planning!AC$511</f>
        <v>0</v>
      </c>
      <c r="AD613" s="105">
        <f>Planning!AD$511</f>
        <v>0</v>
      </c>
      <c r="AE613" s="103">
        <f>Planning!AE$511</f>
        <v>0</v>
      </c>
      <c r="AF613" s="104">
        <f>Planning!AF$511</f>
        <v>0</v>
      </c>
      <c r="AG613" s="104">
        <f>Planning!AG$511</f>
        <v>0</v>
      </c>
      <c r="AH613" s="104">
        <f>Planning!AH$511</f>
        <v>0</v>
      </c>
      <c r="AI613" s="104">
        <f>Planning!AI$511</f>
        <v>0</v>
      </c>
      <c r="AJ613" s="105">
        <f>Planning!AJ$511</f>
        <v>0</v>
      </c>
      <c r="AK613" s="103">
        <f>Planning!AK$511</f>
        <v>0</v>
      </c>
      <c r="AL613" s="104">
        <f>Planning!AL$511</f>
        <v>0</v>
      </c>
      <c r="AM613" s="104">
        <f>Planning!AM$511</f>
        <v>0</v>
      </c>
      <c r="AN613" s="104">
        <f>Planning!AN$511</f>
        <v>0</v>
      </c>
      <c r="AO613" s="104">
        <f>Planning!AO$511</f>
        <v>0</v>
      </c>
      <c r="AP613" s="104">
        <f>Planning!AP$511</f>
        <v>0</v>
      </c>
      <c r="AQ613" s="104">
        <f>Planning!AQ$511</f>
        <v>0</v>
      </c>
      <c r="AR613" s="104">
        <f>Planning!AR$511</f>
        <v>0</v>
      </c>
      <c r="AS613" s="104">
        <f>Planning!AS$511</f>
        <v>0</v>
      </c>
      <c r="AT613" s="105">
        <f>Planning!AT$511</f>
        <v>0</v>
      </c>
      <c r="AU613" s="103">
        <f>Planning!AU$511</f>
        <v>0</v>
      </c>
      <c r="AV613" s="104">
        <f>Planning!AV$511</f>
        <v>0</v>
      </c>
      <c r="AW613" s="104">
        <f>Planning!AW$511</f>
        <v>0</v>
      </c>
      <c r="AX613" s="104">
        <f>Planning!AX$511</f>
        <v>0</v>
      </c>
      <c r="AY613" s="104">
        <f>Planning!AY$511</f>
        <v>0</v>
      </c>
      <c r="AZ613" s="104">
        <f>Planning!AZ$511</f>
        <v>0</v>
      </c>
      <c r="BA613" s="104">
        <f>Planning!BA$511</f>
        <v>0</v>
      </c>
      <c r="BB613" s="105">
        <f>Planning!BB$511</f>
        <v>0</v>
      </c>
      <c r="BC613" s="72">
        <f>Planning!BC$511</f>
        <v>0</v>
      </c>
      <c r="BD613" s="107"/>
      <c r="BE613" s="433">
        <f>Planning!BE$511</f>
        <v>0</v>
      </c>
      <c r="BF613" s="434">
        <f>Planning!BF$511</f>
        <v>0</v>
      </c>
      <c r="BG613" s="77">
        <f>Planning!BG$511</f>
        <v>0</v>
      </c>
      <c r="BH613" s="78">
        <f>Planning!BH$511</f>
        <v>0</v>
      </c>
      <c r="BI613" s="79" t="str">
        <f>Planning!BI$511</f>
        <v/>
      </c>
      <c r="BJ613" s="80">
        <f>Planning!BJ$511</f>
        <v>0</v>
      </c>
      <c r="BL613" s="323">
        <f>Planning!BL$511</f>
        <v>0</v>
      </c>
      <c r="BM613" s="150">
        <f>Planning!BP$511</f>
        <v>0</v>
      </c>
      <c r="NL613" s="43" t="s">
        <v>63</v>
      </c>
      <c r="NM613" s="43"/>
    </row>
    <row r="614" spans="1:377" s="318" customFormat="1" ht="10.199999999999999" hidden="1" customHeight="1" x14ac:dyDescent="0.3">
      <c r="A614" s="25"/>
      <c r="B614" s="389"/>
      <c r="C614" s="447"/>
      <c r="D614" s="15"/>
      <c r="E614" s="379" t="str">
        <f>Planning!$E$19</f>
        <v>H avec Renfort</v>
      </c>
      <c r="F614" s="379"/>
      <c r="G614" s="138">
        <f>SUM(G604:G612)</f>
        <v>0</v>
      </c>
      <c r="H614" s="399"/>
      <c r="I614" s="445">
        <f>Conges!$B$18</f>
        <v>44911</v>
      </c>
      <c r="J614" s="446"/>
      <c r="K614" s="446"/>
      <c r="L614" s="446"/>
      <c r="M614" s="446"/>
      <c r="N614" s="81" t="str">
        <f>Planning!N$546</f>
        <v/>
      </c>
      <c r="O614" s="100">
        <f>Planning!O$546</f>
        <v>0</v>
      </c>
      <c r="P614" s="101">
        <f>Planning!P$546</f>
        <v>0</v>
      </c>
      <c r="Q614" s="101">
        <f>Planning!Q$546</f>
        <v>0</v>
      </c>
      <c r="R614" s="101">
        <f>Planning!R$546</f>
        <v>0</v>
      </c>
      <c r="S614" s="101">
        <f>Planning!S$546</f>
        <v>0</v>
      </c>
      <c r="T614" s="101">
        <f>Planning!T$546</f>
        <v>0</v>
      </c>
      <c r="U614" s="101">
        <f>Planning!U$546</f>
        <v>0</v>
      </c>
      <c r="V614" s="102">
        <f>Planning!V$546</f>
        <v>0</v>
      </c>
      <c r="W614" s="100">
        <f>Planning!W$546</f>
        <v>0</v>
      </c>
      <c r="X614" s="101">
        <f>Planning!X$546</f>
        <v>0</v>
      </c>
      <c r="Y614" s="101">
        <f>Planning!Y$546</f>
        <v>0</v>
      </c>
      <c r="Z614" s="101">
        <f>Planning!Z$546</f>
        <v>0</v>
      </c>
      <c r="AA614" s="101">
        <f>Planning!AA$546</f>
        <v>0</v>
      </c>
      <c r="AB614" s="101">
        <f>Planning!AB$546</f>
        <v>0</v>
      </c>
      <c r="AC614" s="101">
        <f>Planning!AC$546</f>
        <v>0</v>
      </c>
      <c r="AD614" s="102">
        <f>Planning!AD$546</f>
        <v>0</v>
      </c>
      <c r="AE614" s="100">
        <f>Planning!AE$546</f>
        <v>0</v>
      </c>
      <c r="AF614" s="101">
        <f>Planning!AF$546</f>
        <v>0</v>
      </c>
      <c r="AG614" s="101">
        <f>Planning!AG$546</f>
        <v>0</v>
      </c>
      <c r="AH614" s="101">
        <f>Planning!AH$546</f>
        <v>0</v>
      </c>
      <c r="AI614" s="101">
        <f>Planning!AI$546</f>
        <v>0</v>
      </c>
      <c r="AJ614" s="102">
        <f>Planning!AJ$546</f>
        <v>0</v>
      </c>
      <c r="AK614" s="100">
        <f>Planning!AK$546</f>
        <v>0</v>
      </c>
      <c r="AL614" s="101">
        <f>Planning!AL$546</f>
        <v>0</v>
      </c>
      <c r="AM614" s="101">
        <f>Planning!AM$546</f>
        <v>0</v>
      </c>
      <c r="AN614" s="101">
        <f>Planning!AN$546</f>
        <v>0</v>
      </c>
      <c r="AO614" s="101">
        <f>Planning!AO$546</f>
        <v>0</v>
      </c>
      <c r="AP614" s="101">
        <f>Planning!AP$546</f>
        <v>0</v>
      </c>
      <c r="AQ614" s="101">
        <f>Planning!AQ$546</f>
        <v>0</v>
      </c>
      <c r="AR614" s="101">
        <f>Planning!AR$546</f>
        <v>0</v>
      </c>
      <c r="AS614" s="101">
        <f>Planning!AS$546</f>
        <v>0</v>
      </c>
      <c r="AT614" s="102">
        <f>Planning!AT$546</f>
        <v>0</v>
      </c>
      <c r="AU614" s="100">
        <f>Planning!AU$546</f>
        <v>0</v>
      </c>
      <c r="AV614" s="101">
        <f>Planning!AV$546</f>
        <v>0</v>
      </c>
      <c r="AW614" s="101">
        <f>Planning!AW$546</f>
        <v>0</v>
      </c>
      <c r="AX614" s="101">
        <f>Planning!AX$546</f>
        <v>0</v>
      </c>
      <c r="AY614" s="101">
        <f>Planning!AY$546</f>
        <v>0</v>
      </c>
      <c r="AZ614" s="101">
        <f>Planning!AZ$546</f>
        <v>0</v>
      </c>
      <c r="BA614" s="101">
        <f>Planning!BA$546</f>
        <v>0</v>
      </c>
      <c r="BB614" s="102">
        <f>Planning!BB$546</f>
        <v>0</v>
      </c>
      <c r="BC614" s="85">
        <f>Planning!BC$546</f>
        <v>0</v>
      </c>
      <c r="BD614" s="107"/>
      <c r="BE614" s="435">
        <f>Planning!BE$546</f>
        <v>0</v>
      </c>
      <c r="BF614" s="436">
        <f>Planning!BF$546</f>
        <v>0</v>
      </c>
      <c r="BG614" s="91">
        <f>Planning!BG$546</f>
        <v>0</v>
      </c>
      <c r="BH614" s="92">
        <f>Planning!BH$546</f>
        <v>0</v>
      </c>
      <c r="BI614" s="93" t="str">
        <f>Planning!BI$546</f>
        <v/>
      </c>
      <c r="BJ614" s="94">
        <f>Planning!BJ$546</f>
        <v>0</v>
      </c>
      <c r="BL614" s="324">
        <f>Planning!BL$546</f>
        <v>0</v>
      </c>
      <c r="BM614" s="149">
        <f>Planning!BP$546</f>
        <v>0</v>
      </c>
      <c r="NL614" s="43" t="s">
        <v>63</v>
      </c>
      <c r="NM614" s="43"/>
    </row>
    <row r="615" spans="1:377" s="318" customFormat="1" ht="10.199999999999999" hidden="1" customHeight="1" x14ac:dyDescent="0.3">
      <c r="A615" s="25"/>
      <c r="B615" s="389"/>
      <c r="C615" s="447"/>
      <c r="D615" s="15"/>
      <c r="E615" s="106"/>
      <c r="F615" s="106"/>
      <c r="G615" s="106"/>
      <c r="H615" s="399"/>
      <c r="I615" s="443">
        <f>Conges!$B$19</f>
        <v>44912</v>
      </c>
      <c r="J615" s="444"/>
      <c r="K615" s="444"/>
      <c r="L615" s="444"/>
      <c r="M615" s="444"/>
      <c r="N615" s="68" t="str">
        <f>Planning!N$581</f>
        <v/>
      </c>
      <c r="O615" s="103">
        <f>Planning!O$581</f>
        <v>0</v>
      </c>
      <c r="P615" s="104">
        <f>Planning!P$581</f>
        <v>0</v>
      </c>
      <c r="Q615" s="104">
        <f>Planning!Q$581</f>
        <v>0</v>
      </c>
      <c r="R615" s="104">
        <f>Planning!R$581</f>
        <v>0</v>
      </c>
      <c r="S615" s="104">
        <f>Planning!S$581</f>
        <v>0</v>
      </c>
      <c r="T615" s="104">
        <f>Planning!T$581</f>
        <v>0</v>
      </c>
      <c r="U615" s="104">
        <f>Planning!U$581</f>
        <v>0</v>
      </c>
      <c r="V615" s="105">
        <f>Planning!V$581</f>
        <v>0</v>
      </c>
      <c r="W615" s="103">
        <f>Planning!W$581</f>
        <v>0</v>
      </c>
      <c r="X615" s="104">
        <f>Planning!X$581</f>
        <v>0</v>
      </c>
      <c r="Y615" s="104">
        <f>Planning!Y$581</f>
        <v>0</v>
      </c>
      <c r="Z615" s="104">
        <f>Planning!Z$581</f>
        <v>0</v>
      </c>
      <c r="AA615" s="104">
        <f>Planning!AA$581</f>
        <v>0</v>
      </c>
      <c r="AB615" s="104">
        <f>Planning!AB$581</f>
        <v>0</v>
      </c>
      <c r="AC615" s="104">
        <f>Planning!AC$581</f>
        <v>0</v>
      </c>
      <c r="AD615" s="105">
        <f>Planning!AD$581</f>
        <v>0</v>
      </c>
      <c r="AE615" s="103">
        <f>Planning!AE$581</f>
        <v>0</v>
      </c>
      <c r="AF615" s="104">
        <f>Planning!AF$581</f>
        <v>0</v>
      </c>
      <c r="AG615" s="104">
        <f>Planning!AG$581</f>
        <v>0</v>
      </c>
      <c r="AH615" s="104">
        <f>Planning!AH$581</f>
        <v>0</v>
      </c>
      <c r="AI615" s="104">
        <f>Planning!AI$581</f>
        <v>0</v>
      </c>
      <c r="AJ615" s="105">
        <f>Planning!AJ$581</f>
        <v>0</v>
      </c>
      <c r="AK615" s="103">
        <f>Planning!AK$581</f>
        <v>0</v>
      </c>
      <c r="AL615" s="104">
        <f>Planning!AL$581</f>
        <v>0</v>
      </c>
      <c r="AM615" s="104">
        <f>Planning!AM$581</f>
        <v>0</v>
      </c>
      <c r="AN615" s="104">
        <f>Planning!AN$581</f>
        <v>0</v>
      </c>
      <c r="AO615" s="104">
        <f>Planning!AO$581</f>
        <v>0</v>
      </c>
      <c r="AP615" s="104">
        <f>Planning!AP$581</f>
        <v>0</v>
      </c>
      <c r="AQ615" s="104">
        <f>Planning!AQ$581</f>
        <v>0</v>
      </c>
      <c r="AR615" s="104">
        <f>Planning!AR$581</f>
        <v>0</v>
      </c>
      <c r="AS615" s="104">
        <f>Planning!AS$581</f>
        <v>0</v>
      </c>
      <c r="AT615" s="105">
        <f>Planning!AT$581</f>
        <v>0</v>
      </c>
      <c r="AU615" s="103">
        <f>Planning!AU$581</f>
        <v>0</v>
      </c>
      <c r="AV615" s="104">
        <f>Planning!AV$581</f>
        <v>0</v>
      </c>
      <c r="AW615" s="104">
        <f>Planning!AW$581</f>
        <v>0</v>
      </c>
      <c r="AX615" s="104">
        <f>Planning!AX$581</f>
        <v>0</v>
      </c>
      <c r="AY615" s="104">
        <f>Planning!AY$581</f>
        <v>0</v>
      </c>
      <c r="AZ615" s="104">
        <f>Planning!AZ$581</f>
        <v>0</v>
      </c>
      <c r="BA615" s="104">
        <f>Planning!BA$581</f>
        <v>0</v>
      </c>
      <c r="BB615" s="105">
        <f>Planning!BB$581</f>
        <v>0</v>
      </c>
      <c r="BC615" s="72">
        <f>Planning!BC$581</f>
        <v>0</v>
      </c>
      <c r="BD615" s="107"/>
      <c r="BE615" s="433">
        <f>Planning!BE$581</f>
        <v>0</v>
      </c>
      <c r="BF615" s="434">
        <f>Planning!BF$581</f>
        <v>0</v>
      </c>
      <c r="BG615" s="77">
        <f>Planning!BG$581</f>
        <v>0</v>
      </c>
      <c r="BH615" s="78">
        <f>Planning!BH$581</f>
        <v>0</v>
      </c>
      <c r="BI615" s="79" t="str">
        <f>Planning!BI$581</f>
        <v/>
      </c>
      <c r="BJ615" s="80">
        <f>Planning!BJ$581</f>
        <v>0</v>
      </c>
      <c r="BL615" s="323">
        <f>Planning!BL$581</f>
        <v>0</v>
      </c>
      <c r="BM615" s="150">
        <f>Planning!BP$581</f>
        <v>0</v>
      </c>
      <c r="NL615" s="43" t="s">
        <v>63</v>
      </c>
      <c r="NM615" s="43"/>
    </row>
    <row r="616" spans="1:377" s="318" customFormat="1" ht="10.199999999999999" hidden="1" customHeight="1" x14ac:dyDescent="0.3">
      <c r="A616" s="25"/>
      <c r="B616" s="389"/>
      <c r="C616" s="447"/>
      <c r="D616" s="15"/>
      <c r="E616" s="106"/>
      <c r="F616" s="106"/>
      <c r="G616" s="106"/>
      <c r="H616" s="399"/>
      <c r="I616" s="445">
        <f>Conges!$B$20</f>
        <v>44913</v>
      </c>
      <c r="J616" s="446"/>
      <c r="K616" s="446"/>
      <c r="L616" s="446"/>
      <c r="M616" s="446"/>
      <c r="N616" s="81" t="str">
        <f>Planning!N$616</f>
        <v/>
      </c>
      <c r="O616" s="100">
        <f>Planning!O$616</f>
        <v>0</v>
      </c>
      <c r="P616" s="101">
        <f>Planning!P$616</f>
        <v>0</v>
      </c>
      <c r="Q616" s="101">
        <f>Planning!Q$616</f>
        <v>0</v>
      </c>
      <c r="R616" s="101">
        <f>Planning!R$616</f>
        <v>0</v>
      </c>
      <c r="S616" s="101">
        <f>Planning!S$616</f>
        <v>0</v>
      </c>
      <c r="T616" s="101">
        <f>Planning!T$616</f>
        <v>0</v>
      </c>
      <c r="U616" s="101">
        <f>Planning!U$616</f>
        <v>0</v>
      </c>
      <c r="V616" s="102">
        <f>Planning!V$616</f>
        <v>0</v>
      </c>
      <c r="W616" s="100">
        <f>Planning!W$616</f>
        <v>0</v>
      </c>
      <c r="X616" s="101">
        <f>Planning!X$616</f>
        <v>0</v>
      </c>
      <c r="Y616" s="101">
        <f>Planning!Y$616</f>
        <v>0</v>
      </c>
      <c r="Z616" s="101">
        <f>Planning!Z$616</f>
        <v>0</v>
      </c>
      <c r="AA616" s="101">
        <f>Planning!AA$616</f>
        <v>0</v>
      </c>
      <c r="AB616" s="101">
        <f>Planning!AB$616</f>
        <v>0</v>
      </c>
      <c r="AC616" s="101">
        <f>Planning!AC$616</f>
        <v>0</v>
      </c>
      <c r="AD616" s="102">
        <f>Planning!AD$616</f>
        <v>0</v>
      </c>
      <c r="AE616" s="100">
        <f>Planning!AE$616</f>
        <v>0</v>
      </c>
      <c r="AF616" s="101">
        <f>Planning!AF$616</f>
        <v>0</v>
      </c>
      <c r="AG616" s="101">
        <f>Planning!AG$616</f>
        <v>0</v>
      </c>
      <c r="AH616" s="101">
        <f>Planning!AH$616</f>
        <v>0</v>
      </c>
      <c r="AI616" s="101">
        <f>Planning!AI$616</f>
        <v>0</v>
      </c>
      <c r="AJ616" s="102">
        <f>Planning!AJ$616</f>
        <v>0</v>
      </c>
      <c r="AK616" s="100">
        <f>Planning!AK$616</f>
        <v>0</v>
      </c>
      <c r="AL616" s="101">
        <f>Planning!AL$616</f>
        <v>0</v>
      </c>
      <c r="AM616" s="101">
        <f>Planning!AM$616</f>
        <v>0</v>
      </c>
      <c r="AN616" s="101">
        <f>Planning!AN$616</f>
        <v>0</v>
      </c>
      <c r="AO616" s="101">
        <f>Planning!AO$616</f>
        <v>0</v>
      </c>
      <c r="AP616" s="101">
        <f>Planning!AP$616</f>
        <v>0</v>
      </c>
      <c r="AQ616" s="101">
        <f>Planning!AQ$616</f>
        <v>0</v>
      </c>
      <c r="AR616" s="101">
        <f>Planning!AR$616</f>
        <v>0</v>
      </c>
      <c r="AS616" s="101">
        <f>Planning!AS$616</f>
        <v>0</v>
      </c>
      <c r="AT616" s="102">
        <f>Planning!AT$616</f>
        <v>0</v>
      </c>
      <c r="AU616" s="100">
        <f>Planning!AU$616</f>
        <v>0</v>
      </c>
      <c r="AV616" s="101">
        <f>Planning!AV$616</f>
        <v>0</v>
      </c>
      <c r="AW616" s="101">
        <f>Planning!AW$616</f>
        <v>0</v>
      </c>
      <c r="AX616" s="101">
        <f>Planning!AX$616</f>
        <v>0</v>
      </c>
      <c r="AY616" s="101">
        <f>Planning!AY$616</f>
        <v>0</v>
      </c>
      <c r="AZ616" s="101">
        <f>Planning!AZ$616</f>
        <v>0</v>
      </c>
      <c r="BA616" s="101">
        <f>Planning!BA$616</f>
        <v>0</v>
      </c>
      <c r="BB616" s="102">
        <f>Planning!BB$616</f>
        <v>0</v>
      </c>
      <c r="BC616" s="85">
        <f>Planning!BC$616</f>
        <v>0</v>
      </c>
      <c r="BD616" s="107"/>
      <c r="BE616" s="435">
        <f>Planning!BE$616</f>
        <v>0</v>
      </c>
      <c r="BF616" s="436">
        <f>Planning!BF$616</f>
        <v>0</v>
      </c>
      <c r="BG616" s="91">
        <f>Planning!BG$616</f>
        <v>0</v>
      </c>
      <c r="BH616" s="92">
        <f>Planning!BH$616</f>
        <v>0</v>
      </c>
      <c r="BI616" s="93" t="str">
        <f>Planning!BI$616</f>
        <v/>
      </c>
      <c r="BJ616" s="94">
        <f>Planning!BJ$616</f>
        <v>0</v>
      </c>
      <c r="BL616" s="324">
        <f>Planning!BL$616</f>
        <v>0</v>
      </c>
      <c r="BM616" s="149">
        <f>Planning!BP$616</f>
        <v>0</v>
      </c>
      <c r="NL616" s="43" t="s">
        <v>63</v>
      </c>
      <c r="NM616" s="43"/>
    </row>
    <row r="617" spans="1:377" s="318" customFormat="1" ht="10.199999999999999" hidden="1" customHeight="1" x14ac:dyDescent="0.3">
      <c r="A617" s="25"/>
      <c r="B617" s="389"/>
      <c r="C617" s="447"/>
      <c r="D617" s="15"/>
      <c r="E617" s="106"/>
      <c r="F617" s="106"/>
      <c r="G617" s="106"/>
      <c r="H617" s="399"/>
      <c r="I617" s="443">
        <f>Conges!$B$21</f>
        <v>44914</v>
      </c>
      <c r="J617" s="444"/>
      <c r="K617" s="444"/>
      <c r="L617" s="444"/>
      <c r="M617" s="444"/>
      <c r="N617" s="68" t="str">
        <f>Planning!N$651</f>
        <v/>
      </c>
      <c r="O617" s="103">
        <f>Planning!O$651</f>
        <v>0</v>
      </c>
      <c r="P617" s="104">
        <f>Planning!P$651</f>
        <v>0</v>
      </c>
      <c r="Q617" s="104">
        <f>Planning!Q$651</f>
        <v>0</v>
      </c>
      <c r="R617" s="104">
        <f>Planning!R$651</f>
        <v>0</v>
      </c>
      <c r="S617" s="104">
        <f>Planning!S$651</f>
        <v>0</v>
      </c>
      <c r="T617" s="104">
        <f>Planning!T$651</f>
        <v>0</v>
      </c>
      <c r="U617" s="104">
        <f>Planning!U$651</f>
        <v>0</v>
      </c>
      <c r="V617" s="105">
        <f>Planning!V$651</f>
        <v>0</v>
      </c>
      <c r="W617" s="103">
        <f>Planning!W$651</f>
        <v>0</v>
      </c>
      <c r="X617" s="104">
        <f>Planning!X$651</f>
        <v>0</v>
      </c>
      <c r="Y617" s="104">
        <f>Planning!Y$651</f>
        <v>0</v>
      </c>
      <c r="Z617" s="104">
        <f>Planning!Z$651</f>
        <v>0</v>
      </c>
      <c r="AA617" s="104">
        <f>Planning!AA$651</f>
        <v>0</v>
      </c>
      <c r="AB617" s="104">
        <f>Planning!AB$651</f>
        <v>0</v>
      </c>
      <c r="AC617" s="104">
        <f>Planning!AC$651</f>
        <v>0</v>
      </c>
      <c r="AD617" s="105">
        <f>Planning!AD$651</f>
        <v>0</v>
      </c>
      <c r="AE617" s="103">
        <f>Planning!AE$651</f>
        <v>0</v>
      </c>
      <c r="AF617" s="104">
        <f>Planning!AF$651</f>
        <v>0</v>
      </c>
      <c r="AG617" s="104">
        <f>Planning!AG$651</f>
        <v>0</v>
      </c>
      <c r="AH617" s="104">
        <f>Planning!AH$651</f>
        <v>0</v>
      </c>
      <c r="AI617" s="104">
        <f>Planning!AI$651</f>
        <v>0</v>
      </c>
      <c r="AJ617" s="105">
        <f>Planning!AJ$651</f>
        <v>0</v>
      </c>
      <c r="AK617" s="103">
        <f>Planning!AK$651</f>
        <v>0</v>
      </c>
      <c r="AL617" s="104">
        <f>Planning!AL$651</f>
        <v>0</v>
      </c>
      <c r="AM617" s="104">
        <f>Planning!AM$651</f>
        <v>0</v>
      </c>
      <c r="AN617" s="104">
        <f>Planning!AN$651</f>
        <v>0</v>
      </c>
      <c r="AO617" s="104">
        <f>Planning!AO$651</f>
        <v>0</v>
      </c>
      <c r="AP617" s="104">
        <f>Planning!AP$651</f>
        <v>0</v>
      </c>
      <c r="AQ617" s="104">
        <f>Planning!AQ$651</f>
        <v>0</v>
      </c>
      <c r="AR617" s="104">
        <f>Planning!AR$651</f>
        <v>0</v>
      </c>
      <c r="AS617" s="104">
        <f>Planning!AS$651</f>
        <v>0</v>
      </c>
      <c r="AT617" s="105">
        <f>Planning!AT$651</f>
        <v>0</v>
      </c>
      <c r="AU617" s="103">
        <f>Planning!AU$651</f>
        <v>0</v>
      </c>
      <c r="AV617" s="104">
        <f>Planning!AV$651</f>
        <v>0</v>
      </c>
      <c r="AW617" s="104">
        <f>Planning!AW$651</f>
        <v>0</v>
      </c>
      <c r="AX617" s="104">
        <f>Planning!AX$651</f>
        <v>0</v>
      </c>
      <c r="AY617" s="104">
        <f>Planning!AY$651</f>
        <v>0</v>
      </c>
      <c r="AZ617" s="104">
        <f>Planning!AZ$651</f>
        <v>0</v>
      </c>
      <c r="BA617" s="104">
        <f>Planning!BA$651</f>
        <v>0</v>
      </c>
      <c r="BB617" s="105">
        <f>Planning!BB$651</f>
        <v>0</v>
      </c>
      <c r="BC617" s="72">
        <f>Planning!BC$651</f>
        <v>0</v>
      </c>
      <c r="BD617" s="107"/>
      <c r="BE617" s="433">
        <f>Planning!BE$651</f>
        <v>0</v>
      </c>
      <c r="BF617" s="434">
        <f>Planning!BF$651</f>
        <v>0</v>
      </c>
      <c r="BG617" s="77">
        <f>Planning!BG$651</f>
        <v>0</v>
      </c>
      <c r="BH617" s="78">
        <f>Planning!BH$651</f>
        <v>0</v>
      </c>
      <c r="BI617" s="79" t="str">
        <f>Planning!BI$651</f>
        <v/>
      </c>
      <c r="BJ617" s="80">
        <f>Planning!BJ$651</f>
        <v>0</v>
      </c>
      <c r="BL617" s="323">
        <f>Planning!BL$651</f>
        <v>0</v>
      </c>
      <c r="BM617" s="150">
        <f>Planning!BP$651</f>
        <v>0</v>
      </c>
      <c r="NL617" s="43" t="s">
        <v>63</v>
      </c>
      <c r="NM617" s="43"/>
    </row>
    <row r="618" spans="1:377" s="318" customFormat="1" ht="10.199999999999999" hidden="1" customHeight="1" x14ac:dyDescent="0.3">
      <c r="A618" s="25"/>
      <c r="B618" s="389"/>
      <c r="C618" s="447"/>
      <c r="D618" s="15"/>
      <c r="E618" s="106"/>
      <c r="F618" s="106"/>
      <c r="G618" s="106"/>
      <c r="H618" s="399"/>
      <c r="I618" s="445">
        <f>Conges!$B$22</f>
        <v>44915</v>
      </c>
      <c r="J618" s="446"/>
      <c r="K618" s="446"/>
      <c r="L618" s="446"/>
      <c r="M618" s="446"/>
      <c r="N618" s="81" t="str">
        <f>Planning!N$686</f>
        <v/>
      </c>
      <c r="O618" s="100">
        <f>Planning!O$686</f>
        <v>0</v>
      </c>
      <c r="P618" s="101">
        <f>Planning!P$686</f>
        <v>0</v>
      </c>
      <c r="Q618" s="101">
        <f>Planning!Q$686</f>
        <v>0</v>
      </c>
      <c r="R618" s="101">
        <f>Planning!R$686</f>
        <v>0</v>
      </c>
      <c r="S618" s="101">
        <f>Planning!S$686</f>
        <v>0</v>
      </c>
      <c r="T618" s="101">
        <f>Planning!T$686</f>
        <v>0</v>
      </c>
      <c r="U618" s="101">
        <f>Planning!U$686</f>
        <v>0</v>
      </c>
      <c r="V618" s="102">
        <f>Planning!V$686</f>
        <v>0</v>
      </c>
      <c r="W618" s="100">
        <f>Planning!W$686</f>
        <v>0</v>
      </c>
      <c r="X618" s="101">
        <f>Planning!X$686</f>
        <v>0</v>
      </c>
      <c r="Y618" s="101">
        <f>Planning!Y$686</f>
        <v>0</v>
      </c>
      <c r="Z618" s="101">
        <f>Planning!Z$686</f>
        <v>0</v>
      </c>
      <c r="AA618" s="101">
        <f>Planning!AA$686</f>
        <v>0</v>
      </c>
      <c r="AB618" s="101">
        <f>Planning!AB$686</f>
        <v>0</v>
      </c>
      <c r="AC618" s="101">
        <f>Planning!AC$686</f>
        <v>0</v>
      </c>
      <c r="AD618" s="102">
        <f>Planning!AD$686</f>
        <v>0</v>
      </c>
      <c r="AE618" s="100">
        <f>Planning!AE$686</f>
        <v>0</v>
      </c>
      <c r="AF618" s="101">
        <f>Planning!AF$686</f>
        <v>0</v>
      </c>
      <c r="AG618" s="101">
        <f>Planning!AG$686</f>
        <v>0</v>
      </c>
      <c r="AH618" s="101">
        <f>Planning!AH$686</f>
        <v>0</v>
      </c>
      <c r="AI618" s="101">
        <f>Planning!AI$686</f>
        <v>0</v>
      </c>
      <c r="AJ618" s="102">
        <f>Planning!AJ$686</f>
        <v>0</v>
      </c>
      <c r="AK618" s="100">
        <f>Planning!AK$686</f>
        <v>0</v>
      </c>
      <c r="AL618" s="101">
        <f>Planning!AL$686</f>
        <v>0</v>
      </c>
      <c r="AM618" s="101">
        <f>Planning!AM$686</f>
        <v>0</v>
      </c>
      <c r="AN618" s="101">
        <f>Planning!AN$686</f>
        <v>0</v>
      </c>
      <c r="AO618" s="101">
        <f>Planning!AO$686</f>
        <v>0</v>
      </c>
      <c r="AP618" s="101">
        <f>Planning!AP$686</f>
        <v>0</v>
      </c>
      <c r="AQ618" s="101">
        <f>Planning!AQ$686</f>
        <v>0</v>
      </c>
      <c r="AR618" s="101">
        <f>Planning!AR$686</f>
        <v>0</v>
      </c>
      <c r="AS618" s="101">
        <f>Planning!AS$686</f>
        <v>0</v>
      </c>
      <c r="AT618" s="102">
        <f>Planning!AT$686</f>
        <v>0</v>
      </c>
      <c r="AU618" s="100">
        <f>Planning!AU$686</f>
        <v>0</v>
      </c>
      <c r="AV618" s="101">
        <f>Planning!AV$686</f>
        <v>0</v>
      </c>
      <c r="AW618" s="101">
        <f>Planning!AW$686</f>
        <v>0</v>
      </c>
      <c r="AX618" s="101">
        <f>Planning!AX$686</f>
        <v>0</v>
      </c>
      <c r="AY618" s="101">
        <f>Planning!AY$686</f>
        <v>0</v>
      </c>
      <c r="AZ618" s="101">
        <f>Planning!AZ$686</f>
        <v>0</v>
      </c>
      <c r="BA618" s="101">
        <f>Planning!BA$686</f>
        <v>0</v>
      </c>
      <c r="BB618" s="102">
        <f>Planning!BB$686</f>
        <v>0</v>
      </c>
      <c r="BC618" s="85">
        <f>Planning!BC$686</f>
        <v>0</v>
      </c>
      <c r="BD618" s="107"/>
      <c r="BE618" s="435">
        <f>Planning!BE$686</f>
        <v>0</v>
      </c>
      <c r="BF618" s="436">
        <f>Planning!BF$686</f>
        <v>0</v>
      </c>
      <c r="BG618" s="91">
        <f>Planning!BG$686</f>
        <v>0</v>
      </c>
      <c r="BH618" s="92">
        <f>Planning!BH$686</f>
        <v>0</v>
      </c>
      <c r="BI618" s="93" t="str">
        <f>Planning!BI$686</f>
        <v/>
      </c>
      <c r="BJ618" s="94">
        <f>Planning!BJ$686</f>
        <v>0</v>
      </c>
      <c r="BL618" s="324">
        <f>Planning!BL$686</f>
        <v>0</v>
      </c>
      <c r="BM618" s="149">
        <f>Planning!BP$686</f>
        <v>0</v>
      </c>
      <c r="NL618" s="43" t="s">
        <v>63</v>
      </c>
      <c r="NM618" s="43"/>
    </row>
    <row r="619" spans="1:377" s="318" customFormat="1" ht="10.199999999999999" hidden="1" customHeight="1" x14ac:dyDescent="0.3">
      <c r="A619" s="25"/>
      <c r="B619" s="389"/>
      <c r="C619" s="447"/>
      <c r="D619" s="15"/>
      <c r="E619" s="106"/>
      <c r="F619" s="106"/>
      <c r="G619" s="106"/>
      <c r="H619" s="399"/>
      <c r="I619" s="443">
        <f>Conges!$B$23</f>
        <v>44916</v>
      </c>
      <c r="J619" s="444"/>
      <c r="K619" s="444"/>
      <c r="L619" s="444"/>
      <c r="M619" s="444"/>
      <c r="N619" s="68" t="str">
        <f>Planning!N$721</f>
        <v/>
      </c>
      <c r="O619" s="103">
        <f>Planning!O$721</f>
        <v>0</v>
      </c>
      <c r="P619" s="104">
        <f>Planning!P$721</f>
        <v>0</v>
      </c>
      <c r="Q619" s="104">
        <f>Planning!Q$721</f>
        <v>0</v>
      </c>
      <c r="R619" s="104">
        <f>Planning!R$721</f>
        <v>0</v>
      </c>
      <c r="S619" s="104">
        <f>Planning!S$721</f>
        <v>0</v>
      </c>
      <c r="T619" s="104">
        <f>Planning!T$721</f>
        <v>0</v>
      </c>
      <c r="U619" s="104">
        <f>Planning!U$721</f>
        <v>0</v>
      </c>
      <c r="V619" s="105">
        <f>Planning!V$721</f>
        <v>0</v>
      </c>
      <c r="W619" s="103">
        <f>Planning!W$721</f>
        <v>0</v>
      </c>
      <c r="X619" s="104">
        <f>Planning!X$721</f>
        <v>0</v>
      </c>
      <c r="Y619" s="104">
        <f>Planning!Y$721</f>
        <v>0</v>
      </c>
      <c r="Z619" s="104">
        <f>Planning!Z$721</f>
        <v>0</v>
      </c>
      <c r="AA619" s="104">
        <f>Planning!AA$721</f>
        <v>0</v>
      </c>
      <c r="AB619" s="104">
        <f>Planning!AB$721</f>
        <v>0</v>
      </c>
      <c r="AC619" s="104">
        <f>Planning!AC$721</f>
        <v>0</v>
      </c>
      <c r="AD619" s="105">
        <f>Planning!AD$721</f>
        <v>0</v>
      </c>
      <c r="AE619" s="103">
        <f>Planning!AE$721</f>
        <v>0</v>
      </c>
      <c r="AF619" s="104">
        <f>Planning!AF$721</f>
        <v>0</v>
      </c>
      <c r="AG619" s="104">
        <f>Planning!AG$721</f>
        <v>0</v>
      </c>
      <c r="AH619" s="104">
        <f>Planning!AH$721</f>
        <v>0</v>
      </c>
      <c r="AI619" s="104">
        <f>Planning!AI$721</f>
        <v>0</v>
      </c>
      <c r="AJ619" s="105">
        <f>Planning!AJ$721</f>
        <v>0</v>
      </c>
      <c r="AK619" s="103">
        <f>Planning!AK$721</f>
        <v>0</v>
      </c>
      <c r="AL619" s="104">
        <f>Planning!AL$721</f>
        <v>0</v>
      </c>
      <c r="AM619" s="104">
        <f>Planning!AM$721</f>
        <v>0</v>
      </c>
      <c r="AN619" s="104">
        <f>Planning!AN$721</f>
        <v>0</v>
      </c>
      <c r="AO619" s="104">
        <f>Planning!AO$721</f>
        <v>0</v>
      </c>
      <c r="AP619" s="104">
        <f>Planning!AP$721</f>
        <v>0</v>
      </c>
      <c r="AQ619" s="104">
        <f>Planning!AQ$721</f>
        <v>0</v>
      </c>
      <c r="AR619" s="104">
        <f>Planning!AR$721</f>
        <v>0</v>
      </c>
      <c r="AS619" s="104">
        <f>Planning!AS$721</f>
        <v>0</v>
      </c>
      <c r="AT619" s="105">
        <f>Planning!AT$721</f>
        <v>0</v>
      </c>
      <c r="AU619" s="103">
        <f>Planning!AU$721</f>
        <v>0</v>
      </c>
      <c r="AV619" s="104">
        <f>Planning!AV$721</f>
        <v>0</v>
      </c>
      <c r="AW619" s="104">
        <f>Planning!AW$721</f>
        <v>0</v>
      </c>
      <c r="AX619" s="104">
        <f>Planning!AX$721</f>
        <v>0</v>
      </c>
      <c r="AY619" s="104">
        <f>Planning!AY$721</f>
        <v>0</v>
      </c>
      <c r="AZ619" s="104">
        <f>Planning!AZ$721</f>
        <v>0</v>
      </c>
      <c r="BA619" s="104">
        <f>Planning!BA$721</f>
        <v>0</v>
      </c>
      <c r="BB619" s="105">
        <f>Planning!BB$721</f>
        <v>0</v>
      </c>
      <c r="BC619" s="72">
        <f>Planning!BC$721</f>
        <v>0</v>
      </c>
      <c r="BD619" s="107"/>
      <c r="BE619" s="433">
        <f>Planning!BE$721</f>
        <v>0</v>
      </c>
      <c r="BF619" s="434">
        <f>Planning!BF$721</f>
        <v>0</v>
      </c>
      <c r="BG619" s="77">
        <f>Planning!BG$721</f>
        <v>0</v>
      </c>
      <c r="BH619" s="78">
        <f>Planning!BH$721</f>
        <v>0</v>
      </c>
      <c r="BI619" s="79" t="str">
        <f>Planning!BI$721</f>
        <v/>
      </c>
      <c r="BJ619" s="80">
        <f>Planning!BJ$721</f>
        <v>0</v>
      </c>
      <c r="BL619" s="323">
        <f>Planning!BL$721</f>
        <v>0</v>
      </c>
      <c r="BM619" s="150">
        <f>Planning!BP$721</f>
        <v>0</v>
      </c>
      <c r="NL619" s="43" t="s">
        <v>63</v>
      </c>
      <c r="NM619" s="43"/>
    </row>
    <row r="620" spans="1:377" s="318" customFormat="1" ht="10.199999999999999" hidden="1" customHeight="1" x14ac:dyDescent="0.3">
      <c r="A620" s="25"/>
      <c r="B620" s="389"/>
      <c r="C620" s="447"/>
      <c r="D620" s="15"/>
      <c r="E620" s="106"/>
      <c r="F620" s="106"/>
      <c r="G620" s="106"/>
      <c r="H620" s="399"/>
      <c r="I620" s="445">
        <f>Conges!$B$24</f>
        <v>44917</v>
      </c>
      <c r="J620" s="446"/>
      <c r="K620" s="446"/>
      <c r="L620" s="446"/>
      <c r="M620" s="446"/>
      <c r="N620" s="81" t="str">
        <f>Planning!N$756</f>
        <v/>
      </c>
      <c r="O620" s="100">
        <f>Planning!O$756</f>
        <v>0</v>
      </c>
      <c r="P620" s="101">
        <f>Planning!P$756</f>
        <v>0</v>
      </c>
      <c r="Q620" s="101">
        <f>Planning!Q$756</f>
        <v>0</v>
      </c>
      <c r="R620" s="101">
        <f>Planning!R$756</f>
        <v>0</v>
      </c>
      <c r="S620" s="101">
        <f>Planning!S$756</f>
        <v>0</v>
      </c>
      <c r="T620" s="101">
        <f>Planning!T$756</f>
        <v>0</v>
      </c>
      <c r="U620" s="101">
        <f>Planning!U$756</f>
        <v>0</v>
      </c>
      <c r="V620" s="102">
        <f>Planning!V$756</f>
        <v>0</v>
      </c>
      <c r="W620" s="100">
        <f>Planning!W$756</f>
        <v>0</v>
      </c>
      <c r="X620" s="101">
        <f>Planning!X$756</f>
        <v>0</v>
      </c>
      <c r="Y620" s="101">
        <f>Planning!Y$756</f>
        <v>0</v>
      </c>
      <c r="Z620" s="101">
        <f>Planning!Z$756</f>
        <v>0</v>
      </c>
      <c r="AA620" s="101">
        <f>Planning!AA$756</f>
        <v>0</v>
      </c>
      <c r="AB620" s="101">
        <f>Planning!AB$756</f>
        <v>0</v>
      </c>
      <c r="AC620" s="101">
        <f>Planning!AC$756</f>
        <v>0</v>
      </c>
      <c r="AD620" s="102">
        <f>Planning!AD$756</f>
        <v>0</v>
      </c>
      <c r="AE620" s="100">
        <f>Planning!AE$756</f>
        <v>0</v>
      </c>
      <c r="AF620" s="101">
        <f>Planning!AF$756</f>
        <v>0</v>
      </c>
      <c r="AG620" s="101">
        <f>Planning!AG$756</f>
        <v>0</v>
      </c>
      <c r="AH620" s="101">
        <f>Planning!AH$756</f>
        <v>0</v>
      </c>
      <c r="AI620" s="101">
        <f>Planning!AI$756</f>
        <v>0</v>
      </c>
      <c r="AJ620" s="102">
        <f>Planning!AJ$756</f>
        <v>0</v>
      </c>
      <c r="AK620" s="100">
        <f>Planning!AK$756</f>
        <v>0</v>
      </c>
      <c r="AL620" s="101">
        <f>Planning!AL$756</f>
        <v>0</v>
      </c>
      <c r="AM620" s="101">
        <f>Planning!AM$756</f>
        <v>0</v>
      </c>
      <c r="AN620" s="101">
        <f>Planning!AN$756</f>
        <v>0</v>
      </c>
      <c r="AO620" s="101">
        <f>Planning!AO$756</f>
        <v>0</v>
      </c>
      <c r="AP620" s="101">
        <f>Planning!AP$756</f>
        <v>0</v>
      </c>
      <c r="AQ620" s="101">
        <f>Planning!AQ$756</f>
        <v>0</v>
      </c>
      <c r="AR620" s="101">
        <f>Planning!AR$756</f>
        <v>0</v>
      </c>
      <c r="AS620" s="101">
        <f>Planning!AS$756</f>
        <v>0</v>
      </c>
      <c r="AT620" s="102">
        <f>Planning!AT$756</f>
        <v>0</v>
      </c>
      <c r="AU620" s="100">
        <f>Planning!AU$756</f>
        <v>0</v>
      </c>
      <c r="AV620" s="101">
        <f>Planning!AV$756</f>
        <v>0</v>
      </c>
      <c r="AW620" s="101">
        <f>Planning!AW$756</f>
        <v>0</v>
      </c>
      <c r="AX620" s="101">
        <f>Planning!AX$756</f>
        <v>0</v>
      </c>
      <c r="AY620" s="101">
        <f>Planning!AY$756</f>
        <v>0</v>
      </c>
      <c r="AZ620" s="101">
        <f>Planning!AZ$756</f>
        <v>0</v>
      </c>
      <c r="BA620" s="101">
        <f>Planning!BA$756</f>
        <v>0</v>
      </c>
      <c r="BB620" s="102">
        <f>Planning!BB$756</f>
        <v>0</v>
      </c>
      <c r="BC620" s="85">
        <f>Planning!BC$756</f>
        <v>0</v>
      </c>
      <c r="BD620" s="107"/>
      <c r="BE620" s="435">
        <f>Planning!BE$756</f>
        <v>0</v>
      </c>
      <c r="BF620" s="436">
        <f>Planning!BF$756</f>
        <v>0</v>
      </c>
      <c r="BG620" s="91">
        <f>Planning!BG$756</f>
        <v>0</v>
      </c>
      <c r="BH620" s="92">
        <f>Planning!BH$756</f>
        <v>0</v>
      </c>
      <c r="BI620" s="93" t="str">
        <f>Planning!BI$756</f>
        <v/>
      </c>
      <c r="BJ620" s="94">
        <f>Planning!BJ$756</f>
        <v>0</v>
      </c>
      <c r="BL620" s="324">
        <f>Planning!BL$756</f>
        <v>0</v>
      </c>
      <c r="BM620" s="149">
        <f>Planning!BP$756</f>
        <v>0</v>
      </c>
      <c r="NL620" s="43" t="s">
        <v>63</v>
      </c>
      <c r="NM620" s="43"/>
    </row>
    <row r="621" spans="1:377" s="318" customFormat="1" ht="10.199999999999999" hidden="1" customHeight="1" x14ac:dyDescent="0.3">
      <c r="A621" s="25"/>
      <c r="B621" s="389"/>
      <c r="C621" s="447"/>
      <c r="D621" s="15"/>
      <c r="E621" s="106"/>
      <c r="F621" s="106"/>
      <c r="G621" s="106"/>
      <c r="H621" s="399"/>
      <c r="I621" s="443">
        <f>Conges!$B$25</f>
        <v>44918</v>
      </c>
      <c r="J621" s="444"/>
      <c r="K621" s="444"/>
      <c r="L621" s="444"/>
      <c r="M621" s="444"/>
      <c r="N621" s="68" t="str">
        <f>Planning!N$791</f>
        <v/>
      </c>
      <c r="O621" s="103">
        <f>Planning!O$791</f>
        <v>0</v>
      </c>
      <c r="P621" s="104">
        <f>Planning!P$791</f>
        <v>0</v>
      </c>
      <c r="Q621" s="104">
        <f>Planning!Q$791</f>
        <v>0</v>
      </c>
      <c r="R621" s="104">
        <f>Planning!R$791</f>
        <v>0</v>
      </c>
      <c r="S621" s="104">
        <f>Planning!S$791</f>
        <v>0</v>
      </c>
      <c r="T621" s="104">
        <f>Planning!T$791</f>
        <v>0</v>
      </c>
      <c r="U621" s="104">
        <f>Planning!U$791</f>
        <v>0</v>
      </c>
      <c r="V621" s="105">
        <f>Planning!V$791</f>
        <v>0</v>
      </c>
      <c r="W621" s="103">
        <f>Planning!W$791</f>
        <v>0</v>
      </c>
      <c r="X621" s="104">
        <f>Planning!X$791</f>
        <v>0</v>
      </c>
      <c r="Y621" s="104">
        <f>Planning!Y$791</f>
        <v>0</v>
      </c>
      <c r="Z621" s="104">
        <f>Planning!Z$791</f>
        <v>0</v>
      </c>
      <c r="AA621" s="104">
        <f>Planning!AA$791</f>
        <v>0</v>
      </c>
      <c r="AB621" s="104">
        <f>Planning!AB$791</f>
        <v>0</v>
      </c>
      <c r="AC621" s="104">
        <f>Planning!AC$791</f>
        <v>0</v>
      </c>
      <c r="AD621" s="105">
        <f>Planning!AD$791</f>
        <v>0</v>
      </c>
      <c r="AE621" s="103">
        <f>Planning!AE$791</f>
        <v>0</v>
      </c>
      <c r="AF621" s="104">
        <f>Planning!AF$791</f>
        <v>0</v>
      </c>
      <c r="AG621" s="104">
        <f>Planning!AG$791</f>
        <v>0</v>
      </c>
      <c r="AH621" s="104">
        <f>Planning!AH$791</f>
        <v>0</v>
      </c>
      <c r="AI621" s="104">
        <f>Planning!AI$791</f>
        <v>0</v>
      </c>
      <c r="AJ621" s="105">
        <f>Planning!AJ$791</f>
        <v>0</v>
      </c>
      <c r="AK621" s="103">
        <f>Planning!AK$791</f>
        <v>0</v>
      </c>
      <c r="AL621" s="104">
        <f>Planning!AL$791</f>
        <v>0</v>
      </c>
      <c r="AM621" s="104">
        <f>Planning!AM$791</f>
        <v>0</v>
      </c>
      <c r="AN621" s="104">
        <f>Planning!AN$791</f>
        <v>0</v>
      </c>
      <c r="AO621" s="104">
        <f>Planning!AO$791</f>
        <v>0</v>
      </c>
      <c r="AP621" s="104">
        <f>Planning!AP$791</f>
        <v>0</v>
      </c>
      <c r="AQ621" s="104">
        <f>Planning!AQ$791</f>
        <v>0</v>
      </c>
      <c r="AR621" s="104">
        <f>Planning!AR$791</f>
        <v>0</v>
      </c>
      <c r="AS621" s="104">
        <f>Planning!AS$791</f>
        <v>0</v>
      </c>
      <c r="AT621" s="105">
        <f>Planning!AT$791</f>
        <v>0</v>
      </c>
      <c r="AU621" s="103">
        <f>Planning!AU$791</f>
        <v>0</v>
      </c>
      <c r="AV621" s="104">
        <f>Planning!AV$791</f>
        <v>0</v>
      </c>
      <c r="AW621" s="104">
        <f>Planning!AW$791</f>
        <v>0</v>
      </c>
      <c r="AX621" s="104">
        <f>Planning!AX$791</f>
        <v>0</v>
      </c>
      <c r="AY621" s="104">
        <f>Planning!AY$791</f>
        <v>0</v>
      </c>
      <c r="AZ621" s="104">
        <f>Planning!AZ$791</f>
        <v>0</v>
      </c>
      <c r="BA621" s="104">
        <f>Planning!BA$791</f>
        <v>0</v>
      </c>
      <c r="BB621" s="105">
        <f>Planning!BB$791</f>
        <v>0</v>
      </c>
      <c r="BC621" s="72">
        <f>Planning!BC$791</f>
        <v>0</v>
      </c>
      <c r="BD621" s="107"/>
      <c r="BE621" s="433">
        <f>Planning!BE$791</f>
        <v>0</v>
      </c>
      <c r="BF621" s="434">
        <f>Planning!BF$791</f>
        <v>0</v>
      </c>
      <c r="BG621" s="77">
        <f>Planning!BG$791</f>
        <v>0</v>
      </c>
      <c r="BH621" s="78">
        <f>Planning!BH$791</f>
        <v>0</v>
      </c>
      <c r="BI621" s="79" t="str">
        <f>Planning!BI$791</f>
        <v/>
      </c>
      <c r="BJ621" s="80">
        <f>Planning!BJ$791</f>
        <v>0</v>
      </c>
      <c r="BL621" s="323">
        <f>Planning!BL$791</f>
        <v>0</v>
      </c>
      <c r="BM621" s="150">
        <f>Planning!BP$791</f>
        <v>0</v>
      </c>
      <c r="NL621" s="43" t="s">
        <v>63</v>
      </c>
      <c r="NM621" s="43"/>
    </row>
    <row r="622" spans="1:377" s="318" customFormat="1" ht="10.199999999999999" hidden="1" customHeight="1" x14ac:dyDescent="0.3">
      <c r="A622" s="25"/>
      <c r="B622" s="389"/>
      <c r="C622" s="447"/>
      <c r="D622" s="15"/>
      <c r="E622" s="106"/>
      <c r="F622" s="106"/>
      <c r="G622" s="106"/>
      <c r="H622" s="399"/>
      <c r="I622" s="445">
        <f>Conges!$B$26</f>
        <v>44919</v>
      </c>
      <c r="J622" s="446"/>
      <c r="K622" s="446"/>
      <c r="L622" s="446"/>
      <c r="M622" s="446"/>
      <c r="N622" s="81" t="str">
        <f>Planning!N$826</f>
        <v/>
      </c>
      <c r="O622" s="100">
        <f>Planning!O$826</f>
        <v>0</v>
      </c>
      <c r="P622" s="101">
        <f>Planning!P$826</f>
        <v>0</v>
      </c>
      <c r="Q622" s="101">
        <f>Planning!Q$826</f>
        <v>0</v>
      </c>
      <c r="R622" s="101">
        <f>Planning!R$826</f>
        <v>0</v>
      </c>
      <c r="S622" s="101">
        <f>Planning!S$826</f>
        <v>0</v>
      </c>
      <c r="T622" s="101">
        <f>Planning!T$826</f>
        <v>0</v>
      </c>
      <c r="U622" s="101">
        <f>Planning!U$826</f>
        <v>0</v>
      </c>
      <c r="V622" s="102">
        <f>Planning!V$826</f>
        <v>0</v>
      </c>
      <c r="W622" s="100">
        <f>Planning!W$826</f>
        <v>0</v>
      </c>
      <c r="X622" s="101">
        <f>Planning!X$826</f>
        <v>0</v>
      </c>
      <c r="Y622" s="101">
        <f>Planning!Y$826</f>
        <v>0</v>
      </c>
      <c r="Z622" s="101">
        <f>Planning!Z$826</f>
        <v>0</v>
      </c>
      <c r="AA622" s="101">
        <f>Planning!AA$826</f>
        <v>0</v>
      </c>
      <c r="AB622" s="101">
        <f>Planning!AB$826</f>
        <v>0</v>
      </c>
      <c r="AC622" s="101">
        <f>Planning!AC$826</f>
        <v>0</v>
      </c>
      <c r="AD622" s="102">
        <f>Planning!AD$826</f>
        <v>0</v>
      </c>
      <c r="AE622" s="100">
        <f>Planning!AE$826</f>
        <v>0</v>
      </c>
      <c r="AF622" s="101">
        <f>Planning!AF$826</f>
        <v>0</v>
      </c>
      <c r="AG622" s="101">
        <f>Planning!AG$826</f>
        <v>0</v>
      </c>
      <c r="AH622" s="101">
        <f>Planning!AH$826</f>
        <v>0</v>
      </c>
      <c r="AI622" s="101">
        <f>Planning!AI$826</f>
        <v>0</v>
      </c>
      <c r="AJ622" s="102">
        <f>Planning!AJ$826</f>
        <v>0</v>
      </c>
      <c r="AK622" s="100">
        <f>Planning!AK$826</f>
        <v>0</v>
      </c>
      <c r="AL622" s="101">
        <f>Planning!AL$826</f>
        <v>0</v>
      </c>
      <c r="AM622" s="101">
        <f>Planning!AM$826</f>
        <v>0</v>
      </c>
      <c r="AN622" s="101">
        <f>Planning!AN$826</f>
        <v>0</v>
      </c>
      <c r="AO622" s="101">
        <f>Planning!AO$826</f>
        <v>0</v>
      </c>
      <c r="AP622" s="101">
        <f>Planning!AP$826</f>
        <v>0</v>
      </c>
      <c r="AQ622" s="101">
        <f>Planning!AQ$826</f>
        <v>0</v>
      </c>
      <c r="AR622" s="101">
        <f>Planning!AR$826</f>
        <v>0</v>
      </c>
      <c r="AS622" s="101">
        <f>Planning!AS$826</f>
        <v>0</v>
      </c>
      <c r="AT622" s="102">
        <f>Planning!AT$826</f>
        <v>0</v>
      </c>
      <c r="AU622" s="100">
        <f>Planning!AU$826</f>
        <v>0</v>
      </c>
      <c r="AV622" s="101">
        <f>Planning!AV$826</f>
        <v>0</v>
      </c>
      <c r="AW622" s="101">
        <f>Planning!AW$826</f>
        <v>0</v>
      </c>
      <c r="AX622" s="101">
        <f>Planning!AX$826</f>
        <v>0</v>
      </c>
      <c r="AY622" s="101">
        <f>Planning!AY$826</f>
        <v>0</v>
      </c>
      <c r="AZ622" s="101">
        <f>Planning!AZ$826</f>
        <v>0</v>
      </c>
      <c r="BA622" s="101">
        <f>Planning!BA$826</f>
        <v>0</v>
      </c>
      <c r="BB622" s="102">
        <f>Planning!BB$826</f>
        <v>0</v>
      </c>
      <c r="BC622" s="85">
        <f>Planning!BC$826</f>
        <v>0</v>
      </c>
      <c r="BD622" s="107"/>
      <c r="BE622" s="435">
        <f>Planning!BE$826</f>
        <v>0</v>
      </c>
      <c r="BF622" s="436">
        <f>Planning!BF$826</f>
        <v>0</v>
      </c>
      <c r="BG622" s="91">
        <f>Planning!BG$826</f>
        <v>0</v>
      </c>
      <c r="BH622" s="92">
        <f>Planning!BH$826</f>
        <v>0</v>
      </c>
      <c r="BI622" s="93" t="str">
        <f>Planning!BI$826</f>
        <v/>
      </c>
      <c r="BJ622" s="94">
        <f>Planning!BJ$826</f>
        <v>0</v>
      </c>
      <c r="BL622" s="324">
        <f>Planning!BL$826</f>
        <v>0</v>
      </c>
      <c r="BM622" s="149">
        <f>Planning!BP$826</f>
        <v>0</v>
      </c>
      <c r="NL622" s="43" t="s">
        <v>63</v>
      </c>
      <c r="NM622" s="43"/>
    </row>
    <row r="623" spans="1:377" s="318" customFormat="1" ht="10.199999999999999" hidden="1" customHeight="1" x14ac:dyDescent="0.3">
      <c r="A623" s="25"/>
      <c r="B623" s="389"/>
      <c r="C623" s="447"/>
      <c r="D623" s="15"/>
      <c r="E623" s="106"/>
      <c r="F623" s="106"/>
      <c r="G623" s="106"/>
      <c r="H623" s="399"/>
      <c r="I623" s="443">
        <f>Conges!$B$27</f>
        <v>44920</v>
      </c>
      <c r="J623" s="444"/>
      <c r="K623" s="444"/>
      <c r="L623" s="444"/>
      <c r="M623" s="444"/>
      <c r="N623" s="68" t="str">
        <f>Planning!N$861</f>
        <v/>
      </c>
      <c r="O623" s="103">
        <f>Planning!O$861</f>
        <v>0</v>
      </c>
      <c r="P623" s="104">
        <f>Planning!P$861</f>
        <v>0</v>
      </c>
      <c r="Q623" s="104">
        <f>Planning!Q$861</f>
        <v>0</v>
      </c>
      <c r="R623" s="104">
        <f>Planning!R$861</f>
        <v>0</v>
      </c>
      <c r="S623" s="104">
        <f>Planning!S$861</f>
        <v>0</v>
      </c>
      <c r="T623" s="104">
        <f>Planning!T$861</f>
        <v>0</v>
      </c>
      <c r="U623" s="104">
        <f>Planning!U$861</f>
        <v>0</v>
      </c>
      <c r="V623" s="105">
        <f>Planning!V$861</f>
        <v>0</v>
      </c>
      <c r="W623" s="103">
        <f>Planning!W$861</f>
        <v>0</v>
      </c>
      <c r="X623" s="104">
        <f>Planning!X$861</f>
        <v>0</v>
      </c>
      <c r="Y623" s="104">
        <f>Planning!Y$861</f>
        <v>0</v>
      </c>
      <c r="Z623" s="104">
        <f>Planning!Z$861</f>
        <v>0</v>
      </c>
      <c r="AA623" s="104">
        <f>Planning!AA$861</f>
        <v>0</v>
      </c>
      <c r="AB623" s="104">
        <f>Planning!AB$861</f>
        <v>0</v>
      </c>
      <c r="AC623" s="104">
        <f>Planning!AC$861</f>
        <v>0</v>
      </c>
      <c r="AD623" s="105">
        <f>Planning!AD$861</f>
        <v>0</v>
      </c>
      <c r="AE623" s="103">
        <f>Planning!AE$861</f>
        <v>0</v>
      </c>
      <c r="AF623" s="104">
        <f>Planning!AF$861</f>
        <v>0</v>
      </c>
      <c r="AG623" s="104">
        <f>Planning!AG$861</f>
        <v>0</v>
      </c>
      <c r="AH623" s="104">
        <f>Planning!AH$861</f>
        <v>0</v>
      </c>
      <c r="AI623" s="104">
        <f>Planning!AI$861</f>
        <v>0</v>
      </c>
      <c r="AJ623" s="105">
        <f>Planning!AJ$861</f>
        <v>0</v>
      </c>
      <c r="AK623" s="103">
        <f>Planning!AK$861</f>
        <v>0</v>
      </c>
      <c r="AL623" s="104">
        <f>Planning!AL$861</f>
        <v>0</v>
      </c>
      <c r="AM623" s="104">
        <f>Planning!AM$861</f>
        <v>0</v>
      </c>
      <c r="AN623" s="104">
        <f>Planning!AN$861</f>
        <v>0</v>
      </c>
      <c r="AO623" s="104">
        <f>Planning!AO$861</f>
        <v>0</v>
      </c>
      <c r="AP623" s="104">
        <f>Planning!AP$861</f>
        <v>0</v>
      </c>
      <c r="AQ623" s="104">
        <f>Planning!AQ$861</f>
        <v>0</v>
      </c>
      <c r="AR623" s="104">
        <f>Planning!AR$861</f>
        <v>0</v>
      </c>
      <c r="AS623" s="104">
        <f>Planning!AS$861</f>
        <v>0</v>
      </c>
      <c r="AT623" s="105">
        <f>Planning!AT$861</f>
        <v>0</v>
      </c>
      <c r="AU623" s="103">
        <f>Planning!AU$861</f>
        <v>0</v>
      </c>
      <c r="AV623" s="104">
        <f>Planning!AV$861</f>
        <v>0</v>
      </c>
      <c r="AW623" s="104">
        <f>Planning!AW$861</f>
        <v>0</v>
      </c>
      <c r="AX623" s="104">
        <f>Planning!AX$861</f>
        <v>0</v>
      </c>
      <c r="AY623" s="104">
        <f>Planning!AY$861</f>
        <v>0</v>
      </c>
      <c r="AZ623" s="104">
        <f>Planning!AZ$861</f>
        <v>0</v>
      </c>
      <c r="BA623" s="104">
        <f>Planning!BA$861</f>
        <v>0</v>
      </c>
      <c r="BB623" s="105">
        <f>Planning!BB$861</f>
        <v>0</v>
      </c>
      <c r="BC623" s="72">
        <f>Planning!BC$861</f>
        <v>0</v>
      </c>
      <c r="BD623" s="107"/>
      <c r="BE623" s="433">
        <f>Planning!BE$861</f>
        <v>0</v>
      </c>
      <c r="BF623" s="434">
        <f>Planning!BF$861</f>
        <v>0</v>
      </c>
      <c r="BG623" s="77">
        <f>Planning!BG$861</f>
        <v>0</v>
      </c>
      <c r="BH623" s="78">
        <f>Planning!BH$861</f>
        <v>0</v>
      </c>
      <c r="BI623" s="79" t="str">
        <f>Planning!BI$861</f>
        <v/>
      </c>
      <c r="BJ623" s="80">
        <f>Planning!BJ$861</f>
        <v>0</v>
      </c>
      <c r="BL623" s="323">
        <f>Planning!BL$861</f>
        <v>0</v>
      </c>
      <c r="BM623" s="150">
        <f>Planning!BP$861</f>
        <v>0</v>
      </c>
      <c r="NL623" s="43" t="s">
        <v>63</v>
      </c>
      <c r="NM623" s="43"/>
    </row>
    <row r="624" spans="1:377" s="318" customFormat="1" ht="10.199999999999999" hidden="1" customHeight="1" x14ac:dyDescent="0.3">
      <c r="A624" s="25"/>
      <c r="B624" s="389"/>
      <c r="C624" s="447"/>
      <c r="D624" s="15"/>
      <c r="E624" s="106"/>
      <c r="F624" s="106"/>
      <c r="G624" s="106"/>
      <c r="H624" s="399"/>
      <c r="I624" s="445">
        <f>Conges!$B$28</f>
        <v>44921</v>
      </c>
      <c r="J624" s="446"/>
      <c r="K624" s="446"/>
      <c r="L624" s="446"/>
      <c r="M624" s="446"/>
      <c r="N624" s="81" t="str">
        <f>Planning!N$896</f>
        <v/>
      </c>
      <c r="O624" s="100">
        <f>Planning!O$896</f>
        <v>0</v>
      </c>
      <c r="P624" s="101">
        <f>Planning!P$896</f>
        <v>0</v>
      </c>
      <c r="Q624" s="101">
        <f>Planning!Q$896</f>
        <v>0</v>
      </c>
      <c r="R624" s="101">
        <f>Planning!R$896</f>
        <v>0</v>
      </c>
      <c r="S624" s="101">
        <f>Planning!S$896</f>
        <v>0</v>
      </c>
      <c r="T624" s="101">
        <f>Planning!T$896</f>
        <v>0</v>
      </c>
      <c r="U624" s="101">
        <f>Planning!U$896</f>
        <v>0</v>
      </c>
      <c r="V624" s="102">
        <f>Planning!V$896</f>
        <v>0</v>
      </c>
      <c r="W624" s="100">
        <f>Planning!W$896</f>
        <v>0</v>
      </c>
      <c r="X624" s="101">
        <f>Planning!X$896</f>
        <v>0</v>
      </c>
      <c r="Y624" s="101">
        <f>Planning!Y$896</f>
        <v>0</v>
      </c>
      <c r="Z624" s="101">
        <f>Planning!Z$896</f>
        <v>0</v>
      </c>
      <c r="AA624" s="101">
        <f>Planning!AA$896</f>
        <v>0</v>
      </c>
      <c r="AB624" s="101">
        <f>Planning!AB$896</f>
        <v>0</v>
      </c>
      <c r="AC624" s="101">
        <f>Planning!AC$896</f>
        <v>0</v>
      </c>
      <c r="AD624" s="102">
        <f>Planning!AD$896</f>
        <v>0</v>
      </c>
      <c r="AE624" s="100">
        <f>Planning!AE$896</f>
        <v>0</v>
      </c>
      <c r="AF624" s="101">
        <f>Planning!AF$896</f>
        <v>0</v>
      </c>
      <c r="AG624" s="101">
        <f>Planning!AG$896</f>
        <v>0</v>
      </c>
      <c r="AH624" s="101">
        <f>Planning!AH$896</f>
        <v>0</v>
      </c>
      <c r="AI624" s="101">
        <f>Planning!AI$896</f>
        <v>0</v>
      </c>
      <c r="AJ624" s="102">
        <f>Planning!AJ$896</f>
        <v>0</v>
      </c>
      <c r="AK624" s="100">
        <f>Planning!AK$896</f>
        <v>0</v>
      </c>
      <c r="AL624" s="101">
        <f>Planning!AL$896</f>
        <v>0</v>
      </c>
      <c r="AM624" s="101">
        <f>Planning!AM$896</f>
        <v>0</v>
      </c>
      <c r="AN624" s="101">
        <f>Planning!AN$896</f>
        <v>0</v>
      </c>
      <c r="AO624" s="101">
        <f>Planning!AO$896</f>
        <v>0</v>
      </c>
      <c r="AP624" s="101">
        <f>Planning!AP$896</f>
        <v>0</v>
      </c>
      <c r="AQ624" s="101">
        <f>Planning!AQ$896</f>
        <v>0</v>
      </c>
      <c r="AR624" s="101">
        <f>Planning!AR$896</f>
        <v>0</v>
      </c>
      <c r="AS624" s="101">
        <f>Planning!AS$896</f>
        <v>0</v>
      </c>
      <c r="AT624" s="102">
        <f>Planning!AT$896</f>
        <v>0</v>
      </c>
      <c r="AU624" s="100">
        <f>Planning!AU$896</f>
        <v>0</v>
      </c>
      <c r="AV624" s="101">
        <f>Planning!AV$896</f>
        <v>0</v>
      </c>
      <c r="AW624" s="101">
        <f>Planning!AW$896</f>
        <v>0</v>
      </c>
      <c r="AX624" s="101">
        <f>Planning!AX$896</f>
        <v>0</v>
      </c>
      <c r="AY624" s="101">
        <f>Planning!AY$896</f>
        <v>0</v>
      </c>
      <c r="AZ624" s="101">
        <f>Planning!AZ$896</f>
        <v>0</v>
      </c>
      <c r="BA624" s="101">
        <f>Planning!BA$896</f>
        <v>0</v>
      </c>
      <c r="BB624" s="102">
        <f>Planning!BB$896</f>
        <v>0</v>
      </c>
      <c r="BC624" s="85">
        <f>Planning!BC$896</f>
        <v>0</v>
      </c>
      <c r="BD624" s="107"/>
      <c r="BE624" s="435">
        <f>Planning!BE$896</f>
        <v>0</v>
      </c>
      <c r="BF624" s="436">
        <f>Planning!BF$896</f>
        <v>0</v>
      </c>
      <c r="BG624" s="91">
        <f>Planning!BG$896</f>
        <v>0</v>
      </c>
      <c r="BH624" s="92">
        <f>Planning!BH$896</f>
        <v>0</v>
      </c>
      <c r="BI624" s="93" t="str">
        <f>Planning!BI$896</f>
        <v/>
      </c>
      <c r="BJ624" s="94">
        <f>Planning!BJ$896</f>
        <v>0</v>
      </c>
      <c r="BL624" s="324">
        <f>Planning!BL$896</f>
        <v>0</v>
      </c>
      <c r="BM624" s="149">
        <f>Planning!BP$896</f>
        <v>0</v>
      </c>
      <c r="NL624" s="43" t="s">
        <v>63</v>
      </c>
      <c r="NM624" s="43"/>
    </row>
    <row r="625" spans="1:377" s="318" customFormat="1" ht="10.199999999999999" hidden="1" customHeight="1" x14ac:dyDescent="0.3">
      <c r="A625" s="25"/>
      <c r="B625" s="389"/>
      <c r="C625" s="447"/>
      <c r="D625" s="15"/>
      <c r="E625" s="106"/>
      <c r="F625" s="106"/>
      <c r="G625" s="106"/>
      <c r="H625" s="399"/>
      <c r="I625" s="443">
        <f>Conges!$B$29</f>
        <v>44922</v>
      </c>
      <c r="J625" s="444"/>
      <c r="K625" s="444"/>
      <c r="L625" s="444"/>
      <c r="M625" s="444"/>
      <c r="N625" s="68" t="str">
        <f>Planning!N$931</f>
        <v/>
      </c>
      <c r="O625" s="103">
        <f>Planning!O$931</f>
        <v>0</v>
      </c>
      <c r="P625" s="104">
        <f>Planning!P$931</f>
        <v>0</v>
      </c>
      <c r="Q625" s="104">
        <f>Planning!Q$931</f>
        <v>0</v>
      </c>
      <c r="R625" s="104">
        <f>Planning!R$931</f>
        <v>0</v>
      </c>
      <c r="S625" s="104">
        <f>Planning!S$931</f>
        <v>0</v>
      </c>
      <c r="T625" s="104">
        <f>Planning!T$931</f>
        <v>0</v>
      </c>
      <c r="U625" s="104">
        <f>Planning!U$931</f>
        <v>0</v>
      </c>
      <c r="V625" s="105">
        <f>Planning!V$931</f>
        <v>0</v>
      </c>
      <c r="W625" s="103">
        <f>Planning!W$931</f>
        <v>0</v>
      </c>
      <c r="X625" s="104">
        <f>Planning!X$931</f>
        <v>0</v>
      </c>
      <c r="Y625" s="104">
        <f>Planning!Y$931</f>
        <v>0</v>
      </c>
      <c r="Z625" s="104">
        <f>Planning!Z$931</f>
        <v>0</v>
      </c>
      <c r="AA625" s="104">
        <f>Planning!AA$931</f>
        <v>0</v>
      </c>
      <c r="AB625" s="104">
        <f>Planning!AB$931</f>
        <v>0</v>
      </c>
      <c r="AC625" s="104">
        <f>Planning!AC$931</f>
        <v>0</v>
      </c>
      <c r="AD625" s="105">
        <f>Planning!AD$931</f>
        <v>0</v>
      </c>
      <c r="AE625" s="103">
        <f>Planning!AE$931</f>
        <v>0</v>
      </c>
      <c r="AF625" s="104">
        <f>Planning!AF$931</f>
        <v>0</v>
      </c>
      <c r="AG625" s="104">
        <f>Planning!AG$931</f>
        <v>0</v>
      </c>
      <c r="AH625" s="104">
        <f>Planning!AH$931</f>
        <v>0</v>
      </c>
      <c r="AI625" s="104">
        <f>Planning!AI$931</f>
        <v>0</v>
      </c>
      <c r="AJ625" s="105">
        <f>Planning!AJ$931</f>
        <v>0</v>
      </c>
      <c r="AK625" s="103">
        <f>Planning!AK$931</f>
        <v>0</v>
      </c>
      <c r="AL625" s="104">
        <f>Planning!AL$931</f>
        <v>0</v>
      </c>
      <c r="AM625" s="104">
        <f>Planning!AM$931</f>
        <v>0</v>
      </c>
      <c r="AN625" s="104">
        <f>Planning!AN$931</f>
        <v>0</v>
      </c>
      <c r="AO625" s="104">
        <f>Planning!AO$931</f>
        <v>0</v>
      </c>
      <c r="AP625" s="104">
        <f>Planning!AP$931</f>
        <v>0</v>
      </c>
      <c r="AQ625" s="104">
        <f>Planning!AQ$931</f>
        <v>0</v>
      </c>
      <c r="AR625" s="104">
        <f>Planning!AR$931</f>
        <v>0</v>
      </c>
      <c r="AS625" s="104">
        <f>Planning!AS$931</f>
        <v>0</v>
      </c>
      <c r="AT625" s="105">
        <f>Planning!AT$931</f>
        <v>0</v>
      </c>
      <c r="AU625" s="103">
        <f>Planning!AU$931</f>
        <v>0</v>
      </c>
      <c r="AV625" s="104">
        <f>Planning!AV$931</f>
        <v>0</v>
      </c>
      <c r="AW625" s="104">
        <f>Planning!AW$931</f>
        <v>0</v>
      </c>
      <c r="AX625" s="104">
        <f>Planning!AX$931</f>
        <v>0</v>
      </c>
      <c r="AY625" s="104">
        <f>Planning!AY$931</f>
        <v>0</v>
      </c>
      <c r="AZ625" s="104">
        <f>Planning!AZ$931</f>
        <v>0</v>
      </c>
      <c r="BA625" s="104">
        <f>Planning!BA$931</f>
        <v>0</v>
      </c>
      <c r="BB625" s="105">
        <f>Planning!BB$931</f>
        <v>0</v>
      </c>
      <c r="BC625" s="72">
        <f>Planning!BC$931</f>
        <v>0</v>
      </c>
      <c r="BD625" s="107"/>
      <c r="BE625" s="433">
        <f>Planning!BE$931</f>
        <v>0</v>
      </c>
      <c r="BF625" s="434">
        <f>Planning!BF$931</f>
        <v>0</v>
      </c>
      <c r="BG625" s="77">
        <f>Planning!BG$931</f>
        <v>0</v>
      </c>
      <c r="BH625" s="78">
        <f>Planning!BH$931</f>
        <v>0</v>
      </c>
      <c r="BI625" s="79" t="str">
        <f>Planning!BI$931</f>
        <v/>
      </c>
      <c r="BJ625" s="80">
        <f>Planning!BJ$931</f>
        <v>0</v>
      </c>
      <c r="BL625" s="323">
        <f>Planning!BL$931</f>
        <v>0</v>
      </c>
      <c r="BM625" s="150">
        <f>Planning!BP$931</f>
        <v>0</v>
      </c>
      <c r="NL625" s="43" t="s">
        <v>63</v>
      </c>
      <c r="NM625" s="43"/>
    </row>
    <row r="626" spans="1:377" s="318" customFormat="1" ht="10.199999999999999" hidden="1" customHeight="1" x14ac:dyDescent="0.3">
      <c r="A626" s="25"/>
      <c r="B626" s="389"/>
      <c r="C626" s="447"/>
      <c r="D626" s="15"/>
      <c r="E626" s="106"/>
      <c r="F626" s="106"/>
      <c r="G626" s="106"/>
      <c r="H626" s="399"/>
      <c r="I626" s="445">
        <f>Conges!$B$30</f>
        <v>44923</v>
      </c>
      <c r="J626" s="446"/>
      <c r="K626" s="446"/>
      <c r="L626" s="446"/>
      <c r="M626" s="446"/>
      <c r="N626" s="81" t="str">
        <f>Planning!N$966</f>
        <v/>
      </c>
      <c r="O626" s="100">
        <f>Planning!O$966</f>
        <v>0</v>
      </c>
      <c r="P626" s="101">
        <f>Planning!P$966</f>
        <v>0</v>
      </c>
      <c r="Q626" s="101">
        <f>Planning!Q$966</f>
        <v>0</v>
      </c>
      <c r="R626" s="101">
        <f>Planning!R$966</f>
        <v>0</v>
      </c>
      <c r="S626" s="101">
        <f>Planning!S$966</f>
        <v>0</v>
      </c>
      <c r="T626" s="101">
        <f>Planning!T$966</f>
        <v>0</v>
      </c>
      <c r="U626" s="101">
        <f>Planning!U$966</f>
        <v>0</v>
      </c>
      <c r="V626" s="102">
        <f>Planning!V$966</f>
        <v>0</v>
      </c>
      <c r="W626" s="100">
        <f>Planning!W$966</f>
        <v>0</v>
      </c>
      <c r="X626" s="101">
        <f>Planning!X$966</f>
        <v>0</v>
      </c>
      <c r="Y626" s="101">
        <f>Planning!Y$966</f>
        <v>0</v>
      </c>
      <c r="Z626" s="101">
        <f>Planning!Z$966</f>
        <v>0</v>
      </c>
      <c r="AA626" s="101">
        <f>Planning!AA$966</f>
        <v>0</v>
      </c>
      <c r="AB626" s="101">
        <f>Planning!AB$966</f>
        <v>0</v>
      </c>
      <c r="AC626" s="101">
        <f>Planning!AC$966</f>
        <v>0</v>
      </c>
      <c r="AD626" s="102">
        <f>Planning!AD$966</f>
        <v>0</v>
      </c>
      <c r="AE626" s="100">
        <f>Planning!AE$966</f>
        <v>0</v>
      </c>
      <c r="AF626" s="101">
        <f>Planning!AF$966</f>
        <v>0</v>
      </c>
      <c r="AG626" s="101">
        <f>Planning!AG$966</f>
        <v>0</v>
      </c>
      <c r="AH626" s="101">
        <f>Planning!AH$966</f>
        <v>0</v>
      </c>
      <c r="AI626" s="101">
        <f>Planning!AI$966</f>
        <v>0</v>
      </c>
      <c r="AJ626" s="102">
        <f>Planning!AJ$966</f>
        <v>0</v>
      </c>
      <c r="AK626" s="100">
        <f>Planning!AK$966</f>
        <v>0</v>
      </c>
      <c r="AL626" s="101">
        <f>Planning!AL$966</f>
        <v>0</v>
      </c>
      <c r="AM626" s="101">
        <f>Planning!AM$966</f>
        <v>0</v>
      </c>
      <c r="AN626" s="101">
        <f>Planning!AN$966</f>
        <v>0</v>
      </c>
      <c r="AO626" s="101">
        <f>Planning!AO$966</f>
        <v>0</v>
      </c>
      <c r="AP626" s="101">
        <f>Planning!AP$966</f>
        <v>0</v>
      </c>
      <c r="AQ626" s="101">
        <f>Planning!AQ$966</f>
        <v>0</v>
      </c>
      <c r="AR626" s="101">
        <f>Planning!AR$966</f>
        <v>0</v>
      </c>
      <c r="AS626" s="101">
        <f>Planning!AS$966</f>
        <v>0</v>
      </c>
      <c r="AT626" s="102">
        <f>Planning!AT$966</f>
        <v>0</v>
      </c>
      <c r="AU626" s="100">
        <f>Planning!AU$966</f>
        <v>0</v>
      </c>
      <c r="AV626" s="101">
        <f>Planning!AV$966</f>
        <v>0</v>
      </c>
      <c r="AW626" s="101">
        <f>Planning!AW$966</f>
        <v>0</v>
      </c>
      <c r="AX626" s="101">
        <f>Planning!AX$966</f>
        <v>0</v>
      </c>
      <c r="AY626" s="101">
        <f>Planning!AY$966</f>
        <v>0</v>
      </c>
      <c r="AZ626" s="101">
        <f>Planning!AZ$966</f>
        <v>0</v>
      </c>
      <c r="BA626" s="101">
        <f>Planning!BA$966</f>
        <v>0</v>
      </c>
      <c r="BB626" s="102">
        <f>Planning!BB$966</f>
        <v>0</v>
      </c>
      <c r="BC626" s="85">
        <f>Planning!BC$966</f>
        <v>0</v>
      </c>
      <c r="BD626" s="107"/>
      <c r="BE626" s="435">
        <f>Planning!BE$966</f>
        <v>0</v>
      </c>
      <c r="BF626" s="436">
        <f>Planning!BF$966</f>
        <v>0</v>
      </c>
      <c r="BG626" s="91">
        <f>Planning!BG$966</f>
        <v>0</v>
      </c>
      <c r="BH626" s="92">
        <f>Planning!BH$966</f>
        <v>0</v>
      </c>
      <c r="BI626" s="93" t="str">
        <f>Planning!BI$966</f>
        <v/>
      </c>
      <c r="BJ626" s="94">
        <f>Planning!BJ$966</f>
        <v>0</v>
      </c>
      <c r="BL626" s="324">
        <f>Planning!BL$966</f>
        <v>0</v>
      </c>
      <c r="BM626" s="149">
        <f>Planning!BP$966</f>
        <v>0</v>
      </c>
      <c r="NL626" s="43" t="s">
        <v>63</v>
      </c>
      <c r="NM626" s="43"/>
    </row>
    <row r="627" spans="1:377" s="318" customFormat="1" ht="10.199999999999999" hidden="1" customHeight="1" x14ac:dyDescent="0.3">
      <c r="A627" s="25"/>
      <c r="B627" s="389"/>
      <c r="C627" s="447"/>
      <c r="D627" s="15"/>
      <c r="E627" s="106"/>
      <c r="F627" s="106"/>
      <c r="G627" s="106"/>
      <c r="H627" s="399"/>
      <c r="I627" s="443">
        <f>Conges!$B$31</f>
        <v>44924</v>
      </c>
      <c r="J627" s="444"/>
      <c r="K627" s="444"/>
      <c r="L627" s="444"/>
      <c r="M627" s="444"/>
      <c r="N627" s="68" t="str">
        <f>Planning!N$1001</f>
        <v/>
      </c>
      <c r="O627" s="103">
        <f>Planning!O$1001</f>
        <v>0</v>
      </c>
      <c r="P627" s="104">
        <f>Planning!P$1001</f>
        <v>0</v>
      </c>
      <c r="Q627" s="104">
        <f>Planning!Q$1001</f>
        <v>0</v>
      </c>
      <c r="R627" s="104">
        <f>Planning!R$1001</f>
        <v>0</v>
      </c>
      <c r="S627" s="104">
        <f>Planning!S$1001</f>
        <v>0</v>
      </c>
      <c r="T627" s="104">
        <f>Planning!T$1001</f>
        <v>0</v>
      </c>
      <c r="U627" s="104">
        <f>Planning!U$1001</f>
        <v>0</v>
      </c>
      <c r="V627" s="105">
        <f>Planning!V$1001</f>
        <v>0</v>
      </c>
      <c r="W627" s="103">
        <f>Planning!W$1001</f>
        <v>0</v>
      </c>
      <c r="X627" s="104">
        <f>Planning!X$1001</f>
        <v>0</v>
      </c>
      <c r="Y627" s="104">
        <f>Planning!Y$1001</f>
        <v>0</v>
      </c>
      <c r="Z627" s="104">
        <f>Planning!Z$1001</f>
        <v>0</v>
      </c>
      <c r="AA627" s="104">
        <f>Planning!AA$1001</f>
        <v>0</v>
      </c>
      <c r="AB627" s="104">
        <f>Planning!AB$1001</f>
        <v>0</v>
      </c>
      <c r="AC627" s="104">
        <f>Planning!AC$1001</f>
        <v>0</v>
      </c>
      <c r="AD627" s="105">
        <f>Planning!AD$1001</f>
        <v>0</v>
      </c>
      <c r="AE627" s="103">
        <f>Planning!AE$1001</f>
        <v>0</v>
      </c>
      <c r="AF627" s="104">
        <f>Planning!AF$1001</f>
        <v>0</v>
      </c>
      <c r="AG627" s="104">
        <f>Planning!AG$1001</f>
        <v>0</v>
      </c>
      <c r="AH627" s="104">
        <f>Planning!AH$1001</f>
        <v>0</v>
      </c>
      <c r="AI627" s="104">
        <f>Planning!AI$1001</f>
        <v>0</v>
      </c>
      <c r="AJ627" s="105">
        <f>Planning!AJ$1001</f>
        <v>0</v>
      </c>
      <c r="AK627" s="103">
        <f>Planning!AK$1001</f>
        <v>0</v>
      </c>
      <c r="AL627" s="104">
        <f>Planning!AL$1001</f>
        <v>0</v>
      </c>
      <c r="AM627" s="104">
        <f>Planning!AM$1001</f>
        <v>0</v>
      </c>
      <c r="AN627" s="104">
        <f>Planning!AN$1001</f>
        <v>0</v>
      </c>
      <c r="AO627" s="104">
        <f>Planning!AO$1001</f>
        <v>0</v>
      </c>
      <c r="AP627" s="104">
        <f>Planning!AP$1001</f>
        <v>0</v>
      </c>
      <c r="AQ627" s="104">
        <f>Planning!AQ$1001</f>
        <v>0</v>
      </c>
      <c r="AR627" s="104">
        <f>Planning!AR$1001</f>
        <v>0</v>
      </c>
      <c r="AS627" s="104">
        <f>Planning!AS$1001</f>
        <v>0</v>
      </c>
      <c r="AT627" s="105">
        <f>Planning!AT$1001</f>
        <v>0</v>
      </c>
      <c r="AU627" s="103">
        <f>Planning!AU$1001</f>
        <v>0</v>
      </c>
      <c r="AV627" s="104">
        <f>Planning!AV$1001</f>
        <v>0</v>
      </c>
      <c r="AW627" s="104">
        <f>Planning!AW$1001</f>
        <v>0</v>
      </c>
      <c r="AX627" s="104">
        <f>Planning!AX$1001</f>
        <v>0</v>
      </c>
      <c r="AY627" s="104">
        <f>Planning!AY$1001</f>
        <v>0</v>
      </c>
      <c r="AZ627" s="104">
        <f>Planning!AZ$1001</f>
        <v>0</v>
      </c>
      <c r="BA627" s="104">
        <f>Planning!BA$1001</f>
        <v>0</v>
      </c>
      <c r="BB627" s="105">
        <f>Planning!BB$1001</f>
        <v>0</v>
      </c>
      <c r="BC627" s="72">
        <f>Planning!BC$1001</f>
        <v>0</v>
      </c>
      <c r="BD627" s="107"/>
      <c r="BE627" s="433">
        <f>Planning!BE$1001</f>
        <v>0</v>
      </c>
      <c r="BF627" s="434">
        <f>Planning!BF$1001</f>
        <v>0</v>
      </c>
      <c r="BG627" s="77">
        <f>Planning!BG$1001</f>
        <v>0</v>
      </c>
      <c r="BH627" s="78">
        <f>Planning!BH$1001</f>
        <v>0</v>
      </c>
      <c r="BI627" s="79" t="str">
        <f>Planning!BI$1001</f>
        <v/>
      </c>
      <c r="BJ627" s="80">
        <f>Planning!BJ$1001</f>
        <v>0</v>
      </c>
      <c r="BL627" s="323">
        <f>Planning!BL$1001</f>
        <v>0</v>
      </c>
      <c r="BM627" s="150">
        <f>Planning!BP$1001</f>
        <v>0</v>
      </c>
      <c r="NL627" s="43" t="s">
        <v>63</v>
      </c>
      <c r="NM627" s="43"/>
    </row>
    <row r="628" spans="1:377" s="318" customFormat="1" ht="10.199999999999999" hidden="1" customHeight="1" x14ac:dyDescent="0.3">
      <c r="A628" s="25"/>
      <c r="B628" s="389"/>
      <c r="C628" s="447"/>
      <c r="D628" s="15"/>
      <c r="E628" s="106"/>
      <c r="F628" s="106"/>
      <c r="G628" s="106"/>
      <c r="H628" s="399"/>
      <c r="I628" s="445">
        <f>Conges!$B$32</f>
        <v>44925</v>
      </c>
      <c r="J628" s="446"/>
      <c r="K628" s="446"/>
      <c r="L628" s="446"/>
      <c r="M628" s="446"/>
      <c r="N628" s="81" t="str">
        <f>Planning!N$1036</f>
        <v/>
      </c>
      <c r="O628" s="100">
        <f>Planning!O$1036</f>
        <v>0</v>
      </c>
      <c r="P628" s="101">
        <f>Planning!P$1036</f>
        <v>0</v>
      </c>
      <c r="Q628" s="101">
        <f>Planning!Q$1036</f>
        <v>0</v>
      </c>
      <c r="R628" s="101">
        <f>Planning!R$1036</f>
        <v>0</v>
      </c>
      <c r="S628" s="101">
        <f>Planning!S$1036</f>
        <v>0</v>
      </c>
      <c r="T628" s="101">
        <f>Planning!T$1036</f>
        <v>0</v>
      </c>
      <c r="U628" s="101">
        <f>Planning!U$1036</f>
        <v>0</v>
      </c>
      <c r="V628" s="102">
        <f>Planning!V$1036</f>
        <v>0</v>
      </c>
      <c r="W628" s="100">
        <f>Planning!W$1036</f>
        <v>0</v>
      </c>
      <c r="X628" s="101">
        <f>Planning!X$1036</f>
        <v>0</v>
      </c>
      <c r="Y628" s="101">
        <f>Planning!Y$1036</f>
        <v>0</v>
      </c>
      <c r="Z628" s="101">
        <f>Planning!Z$1036</f>
        <v>0</v>
      </c>
      <c r="AA628" s="101">
        <f>Planning!AA$1036</f>
        <v>0</v>
      </c>
      <c r="AB628" s="101">
        <f>Planning!AB$1036</f>
        <v>0</v>
      </c>
      <c r="AC628" s="101">
        <f>Planning!AC$1036</f>
        <v>0</v>
      </c>
      <c r="AD628" s="102">
        <f>Planning!AD$1036</f>
        <v>0</v>
      </c>
      <c r="AE628" s="100">
        <f>Planning!AE$1036</f>
        <v>0</v>
      </c>
      <c r="AF628" s="101">
        <f>Planning!AF$1036</f>
        <v>0</v>
      </c>
      <c r="AG628" s="101">
        <f>Planning!AG$1036</f>
        <v>0</v>
      </c>
      <c r="AH628" s="101">
        <f>Planning!AH$1036</f>
        <v>0</v>
      </c>
      <c r="AI628" s="101">
        <f>Planning!AI$1036</f>
        <v>0</v>
      </c>
      <c r="AJ628" s="102">
        <f>Planning!AJ$1036</f>
        <v>0</v>
      </c>
      <c r="AK628" s="100">
        <f>Planning!AK$1036</f>
        <v>0</v>
      </c>
      <c r="AL628" s="101">
        <f>Planning!AL$1036</f>
        <v>0</v>
      </c>
      <c r="AM628" s="101">
        <f>Planning!AM$1036</f>
        <v>0</v>
      </c>
      <c r="AN628" s="101">
        <f>Planning!AN$1036</f>
        <v>0</v>
      </c>
      <c r="AO628" s="101">
        <f>Planning!AO$1036</f>
        <v>0</v>
      </c>
      <c r="AP628" s="101">
        <f>Planning!AP$1036</f>
        <v>0</v>
      </c>
      <c r="AQ628" s="101">
        <f>Planning!AQ$1036</f>
        <v>0</v>
      </c>
      <c r="AR628" s="101">
        <f>Planning!AR$1036</f>
        <v>0</v>
      </c>
      <c r="AS628" s="101">
        <f>Planning!AS$1036</f>
        <v>0</v>
      </c>
      <c r="AT628" s="102">
        <f>Planning!AT$1036</f>
        <v>0</v>
      </c>
      <c r="AU628" s="100">
        <f>Planning!AU$1036</f>
        <v>0</v>
      </c>
      <c r="AV628" s="101">
        <f>Planning!AV$1036</f>
        <v>0</v>
      </c>
      <c r="AW628" s="101">
        <f>Planning!AW$1036</f>
        <v>0</v>
      </c>
      <c r="AX628" s="101">
        <f>Planning!AX$1036</f>
        <v>0</v>
      </c>
      <c r="AY628" s="101">
        <f>Planning!AY$1036</f>
        <v>0</v>
      </c>
      <c r="AZ628" s="101">
        <f>Planning!AZ$1036</f>
        <v>0</v>
      </c>
      <c r="BA628" s="101">
        <f>Planning!BA$1036</f>
        <v>0</v>
      </c>
      <c r="BB628" s="102">
        <f>Planning!BB$1036</f>
        <v>0</v>
      </c>
      <c r="BC628" s="85">
        <f>Planning!BC$1036</f>
        <v>0</v>
      </c>
      <c r="BD628" s="107"/>
      <c r="BE628" s="435">
        <f>Planning!BE$1036</f>
        <v>0</v>
      </c>
      <c r="BF628" s="436">
        <f>Planning!BF$1036</f>
        <v>0</v>
      </c>
      <c r="BG628" s="91">
        <f>Planning!BG$1036</f>
        <v>0</v>
      </c>
      <c r="BH628" s="92">
        <f>Planning!BH$1036</f>
        <v>0</v>
      </c>
      <c r="BI628" s="93" t="str">
        <f>Planning!BI$1036</f>
        <v/>
      </c>
      <c r="BJ628" s="94">
        <f>Planning!BJ$1036</f>
        <v>0</v>
      </c>
      <c r="BL628" s="324">
        <f>Planning!BL$1036</f>
        <v>0</v>
      </c>
      <c r="BM628" s="149">
        <f>Planning!BP$1036</f>
        <v>0</v>
      </c>
      <c r="NL628" s="43" t="s">
        <v>63</v>
      </c>
      <c r="NM628" s="43"/>
    </row>
    <row r="629" spans="1:377" s="318" customFormat="1" ht="10.199999999999999" hidden="1" customHeight="1" thickBot="1" x14ac:dyDescent="0.35">
      <c r="A629" s="25"/>
      <c r="B629" s="389"/>
      <c r="C629" s="447"/>
      <c r="D629" s="15"/>
      <c r="E629" s="106"/>
      <c r="F629" s="106"/>
      <c r="G629" s="106"/>
      <c r="H629" s="399"/>
      <c r="I629" s="443">
        <f>Conges!$B$33</f>
        <v>44926</v>
      </c>
      <c r="J629" s="444"/>
      <c r="K629" s="444"/>
      <c r="L629" s="444"/>
      <c r="M629" s="444"/>
      <c r="N629" s="68" t="str">
        <f>Planning!N$1071</f>
        <v/>
      </c>
      <c r="O629" s="103">
        <f>Planning!O$1071</f>
        <v>0</v>
      </c>
      <c r="P629" s="104">
        <f>Planning!P$1071</f>
        <v>0</v>
      </c>
      <c r="Q629" s="104">
        <f>Planning!Q$1071</f>
        <v>0</v>
      </c>
      <c r="R629" s="104">
        <f>Planning!R$1071</f>
        <v>0</v>
      </c>
      <c r="S629" s="104">
        <f>Planning!S$1071</f>
        <v>0</v>
      </c>
      <c r="T629" s="104">
        <f>Planning!T$1071</f>
        <v>0</v>
      </c>
      <c r="U629" s="104">
        <f>Planning!U$1071</f>
        <v>0</v>
      </c>
      <c r="V629" s="105">
        <f>Planning!V$1071</f>
        <v>0</v>
      </c>
      <c r="W629" s="103">
        <f>Planning!W$1071</f>
        <v>0</v>
      </c>
      <c r="X629" s="104">
        <f>Planning!X$1071</f>
        <v>0</v>
      </c>
      <c r="Y629" s="104">
        <f>Planning!Y$1071</f>
        <v>0</v>
      </c>
      <c r="Z629" s="104">
        <f>Planning!Z$1071</f>
        <v>0</v>
      </c>
      <c r="AA629" s="104">
        <f>Planning!AA$1071</f>
        <v>0</v>
      </c>
      <c r="AB629" s="104">
        <f>Planning!AB$1071</f>
        <v>0</v>
      </c>
      <c r="AC629" s="104">
        <f>Planning!AC$1071</f>
        <v>0</v>
      </c>
      <c r="AD629" s="105">
        <f>Planning!AD$1071</f>
        <v>0</v>
      </c>
      <c r="AE629" s="103">
        <f>Planning!AE$1071</f>
        <v>0</v>
      </c>
      <c r="AF629" s="104">
        <f>Planning!AF$1071</f>
        <v>0</v>
      </c>
      <c r="AG629" s="104">
        <f>Planning!AG$1071</f>
        <v>0</v>
      </c>
      <c r="AH629" s="104">
        <f>Planning!AH$1071</f>
        <v>0</v>
      </c>
      <c r="AI629" s="104">
        <f>Planning!AI$1071</f>
        <v>0</v>
      </c>
      <c r="AJ629" s="105">
        <f>Planning!AJ$1071</f>
        <v>0</v>
      </c>
      <c r="AK629" s="103">
        <f>Planning!AK$1071</f>
        <v>0</v>
      </c>
      <c r="AL629" s="104">
        <f>Planning!AL$1071</f>
        <v>0</v>
      </c>
      <c r="AM629" s="104">
        <f>Planning!AM$1071</f>
        <v>0</v>
      </c>
      <c r="AN629" s="104">
        <f>Planning!AN$1071</f>
        <v>0</v>
      </c>
      <c r="AO629" s="104">
        <f>Planning!AO$1071</f>
        <v>0</v>
      </c>
      <c r="AP629" s="104">
        <f>Planning!AP$1071</f>
        <v>0</v>
      </c>
      <c r="AQ629" s="104">
        <f>Planning!AQ$1071</f>
        <v>0</v>
      </c>
      <c r="AR629" s="104">
        <f>Planning!AR$1071</f>
        <v>0</v>
      </c>
      <c r="AS629" s="104">
        <f>Planning!AS$1071</f>
        <v>0</v>
      </c>
      <c r="AT629" s="105">
        <f>Planning!AT$1071</f>
        <v>0</v>
      </c>
      <c r="AU629" s="103">
        <f>Planning!AU$1071</f>
        <v>0</v>
      </c>
      <c r="AV629" s="104">
        <f>Planning!AV$1071</f>
        <v>0</v>
      </c>
      <c r="AW629" s="104">
        <f>Planning!AW$1071</f>
        <v>0</v>
      </c>
      <c r="AX629" s="104">
        <f>Planning!AX$1071</f>
        <v>0</v>
      </c>
      <c r="AY629" s="104">
        <f>Planning!AY$1071</f>
        <v>0</v>
      </c>
      <c r="AZ629" s="104">
        <f>Planning!AZ$1071</f>
        <v>0</v>
      </c>
      <c r="BA629" s="104">
        <f>Planning!BA$1071</f>
        <v>0</v>
      </c>
      <c r="BB629" s="105">
        <f>Planning!BB$1071</f>
        <v>0</v>
      </c>
      <c r="BC629" s="72">
        <f>Planning!BC$1071</f>
        <v>0</v>
      </c>
      <c r="BD629" s="107"/>
      <c r="BE629" s="437">
        <f>Planning!BE$1071</f>
        <v>0</v>
      </c>
      <c r="BF629" s="438">
        <f>Planning!BF$1071</f>
        <v>0</v>
      </c>
      <c r="BG629" s="109">
        <f>Planning!BG$1071</f>
        <v>0</v>
      </c>
      <c r="BH629" s="110">
        <f>Planning!BH$1071</f>
        <v>0</v>
      </c>
      <c r="BI629" s="111" t="str">
        <f>Planning!BI$1071</f>
        <v/>
      </c>
      <c r="BJ629" s="112">
        <f>Planning!BJ$1071</f>
        <v>0</v>
      </c>
      <c r="BL629" s="325">
        <f>Planning!BL$1071</f>
        <v>0</v>
      </c>
      <c r="BM629" s="158">
        <f>Planning!BP$1071</f>
        <v>0</v>
      </c>
      <c r="NL629" s="43" t="s">
        <v>63</v>
      </c>
      <c r="NM629" s="43"/>
    </row>
    <row r="630" spans="1:377" s="318" customFormat="1" ht="10.199999999999999" hidden="1" customHeight="1" thickBot="1" x14ac:dyDescent="0.35">
      <c r="A630" s="320"/>
      <c r="B630" s="389"/>
      <c r="C630" s="448"/>
      <c r="D630" s="17"/>
      <c r="E630" s="321"/>
      <c r="F630" s="321"/>
      <c r="G630" s="321"/>
      <c r="H630" s="11"/>
      <c r="I630" s="19"/>
      <c r="J630" s="19"/>
      <c r="K630" s="19"/>
      <c r="L630" s="19"/>
      <c r="M630" s="19"/>
      <c r="N630" s="12"/>
      <c r="O630" s="27"/>
      <c r="P630" s="28"/>
      <c r="Q630" s="27"/>
      <c r="R630" s="28"/>
      <c r="S630" s="27"/>
      <c r="T630" s="28"/>
      <c r="U630" s="27"/>
      <c r="V630" s="28"/>
      <c r="W630" s="27"/>
      <c r="X630" s="28"/>
      <c r="Y630" s="27"/>
      <c r="Z630" s="28"/>
      <c r="AA630" s="27"/>
      <c r="AB630" s="28"/>
      <c r="AC630" s="27"/>
      <c r="AD630" s="28"/>
      <c r="AE630" s="27"/>
      <c r="AF630" s="28"/>
      <c r="AG630" s="27"/>
      <c r="AH630" s="28"/>
      <c r="AI630" s="27"/>
      <c r="AJ630" s="28"/>
      <c r="AK630" s="27"/>
      <c r="AL630" s="28"/>
      <c r="AM630" s="27"/>
      <c r="AN630" s="28"/>
      <c r="AO630" s="27"/>
      <c r="AP630" s="28"/>
      <c r="AQ630" s="27"/>
      <c r="AR630" s="28"/>
      <c r="AS630" s="27"/>
      <c r="AT630" s="28"/>
      <c r="AU630" s="27"/>
      <c r="AV630" s="28"/>
      <c r="AW630" s="27"/>
      <c r="AX630" s="28"/>
      <c r="AY630" s="27"/>
      <c r="AZ630" s="28"/>
      <c r="BA630" s="27"/>
      <c r="BB630" s="28"/>
      <c r="BC630" s="18"/>
      <c r="BD630" s="108"/>
      <c r="BE630" s="114"/>
      <c r="BF630" s="114"/>
      <c r="BG630" s="113"/>
      <c r="BH630" s="114"/>
      <c r="BI630" s="114"/>
      <c r="BJ630" s="114"/>
      <c r="BK630" s="45"/>
      <c r="BL630" s="114"/>
      <c r="BM630" s="159">
        <f>SUM(BM599:BM629)</f>
        <v>0</v>
      </c>
      <c r="NL630" s="43"/>
      <c r="NM630" s="43"/>
    </row>
    <row r="631" spans="1:377" s="183" customFormat="1" ht="10.199999999999999" hidden="1" customHeight="1" thickBot="1" x14ac:dyDescent="0.35">
      <c r="A631" s="316"/>
      <c r="B631" s="315"/>
      <c r="C631" s="461"/>
      <c r="D631" s="461"/>
      <c r="E631" s="461"/>
      <c r="F631" s="461"/>
      <c r="G631" s="461"/>
      <c r="H631" s="461"/>
      <c r="I631" s="461"/>
      <c r="J631" s="461"/>
      <c r="K631" s="461"/>
      <c r="L631" s="461"/>
      <c r="M631" s="461"/>
      <c r="N631" s="461"/>
      <c r="O631" s="461"/>
      <c r="P631" s="461"/>
      <c r="Q631" s="461"/>
      <c r="R631" s="461"/>
      <c r="S631" s="461"/>
      <c r="T631" s="461"/>
      <c r="U631" s="461"/>
      <c r="V631" s="461"/>
      <c r="W631" s="461"/>
      <c r="X631" s="461"/>
      <c r="Y631" s="461"/>
      <c r="Z631" s="461"/>
      <c r="AA631" s="461"/>
      <c r="AB631" s="461"/>
      <c r="AC631" s="461"/>
      <c r="AD631" s="461"/>
      <c r="AE631" s="461"/>
      <c r="AF631" s="461"/>
      <c r="AG631" s="461"/>
      <c r="AH631" s="461"/>
      <c r="AI631" s="461"/>
      <c r="AJ631" s="461"/>
      <c r="AK631" s="461"/>
      <c r="AL631" s="461"/>
      <c r="AM631" s="461"/>
      <c r="AN631" s="461"/>
      <c r="AO631" s="461"/>
      <c r="AP631" s="461"/>
      <c r="AQ631" s="461"/>
      <c r="AR631" s="461"/>
      <c r="AS631" s="461"/>
      <c r="AT631" s="461"/>
      <c r="AU631" s="461"/>
      <c r="AV631" s="461"/>
      <c r="AW631" s="461"/>
      <c r="AX631" s="461"/>
      <c r="AY631" s="461"/>
      <c r="AZ631" s="461"/>
      <c r="BA631" s="461"/>
      <c r="BB631" s="461"/>
      <c r="BC631" s="461"/>
      <c r="BD631" s="317"/>
      <c r="BE631" s="44"/>
      <c r="BF631" s="44"/>
      <c r="BG631" s="44"/>
      <c r="BH631" s="44"/>
      <c r="BI631" s="44"/>
      <c r="BJ631" s="44"/>
      <c r="BL631" s="44"/>
      <c r="BM631" s="44"/>
      <c r="NL631" s="179"/>
      <c r="NM631" s="179"/>
    </row>
    <row r="632" spans="1:377" s="318" customFormat="1" ht="18" hidden="1" customHeight="1" thickBot="1" x14ac:dyDescent="0.35">
      <c r="A632" s="26">
        <v>1</v>
      </c>
      <c r="B632" s="389"/>
      <c r="C632" s="456">
        <f>Prenoms!$B$20</f>
        <v>0</v>
      </c>
      <c r="D632" s="457"/>
      <c r="E632" s="457"/>
      <c r="F632" s="457"/>
      <c r="G632" s="457"/>
      <c r="H632" s="457"/>
      <c r="I632" s="457"/>
      <c r="J632" s="457"/>
      <c r="K632" s="457"/>
      <c r="L632" s="457"/>
      <c r="M632" s="457"/>
      <c r="N632" s="457"/>
      <c r="O632" s="457"/>
      <c r="P632" s="457"/>
      <c r="Q632" s="457"/>
      <c r="R632" s="457"/>
      <c r="S632" s="457"/>
      <c r="T632" s="457"/>
      <c r="U632" s="457"/>
      <c r="V632" s="457"/>
      <c r="W632" s="457"/>
      <c r="X632" s="457"/>
      <c r="Y632" s="457"/>
      <c r="Z632" s="457"/>
      <c r="AA632" s="457"/>
      <c r="AB632" s="457"/>
      <c r="AC632" s="457"/>
      <c r="AD632" s="457"/>
      <c r="AE632" s="457"/>
      <c r="AF632" s="457"/>
      <c r="AG632" s="457"/>
      <c r="AH632" s="457"/>
      <c r="AI632" s="457"/>
      <c r="AJ632" s="457"/>
      <c r="AK632" s="457"/>
      <c r="AL632" s="457"/>
      <c r="AM632" s="457"/>
      <c r="AN632" s="457"/>
      <c r="AO632" s="457"/>
      <c r="AP632" s="457"/>
      <c r="AQ632" s="457"/>
      <c r="AR632" s="457"/>
      <c r="AS632" s="457"/>
      <c r="AT632" s="457"/>
      <c r="AU632" s="457"/>
      <c r="AV632" s="457"/>
      <c r="AW632" s="457"/>
      <c r="AX632" s="457"/>
      <c r="AY632" s="457"/>
      <c r="AZ632" s="457"/>
      <c r="BA632" s="457"/>
      <c r="BB632" s="457"/>
      <c r="BC632" s="457"/>
      <c r="BD632" s="107"/>
      <c r="BE632" s="439" t="s">
        <v>13</v>
      </c>
      <c r="BF632" s="440"/>
      <c r="BG632" s="458" t="s">
        <v>50</v>
      </c>
      <c r="BH632" s="451" t="s">
        <v>54</v>
      </c>
      <c r="BI632" s="452"/>
      <c r="BJ632" s="356" t="s">
        <v>46</v>
      </c>
      <c r="BL632" s="418" t="s">
        <v>55</v>
      </c>
      <c r="BM632" s="359" t="str">
        <f>Planning!BP632</f>
        <v>R prévi</v>
      </c>
      <c r="NL632" s="43"/>
      <c r="NM632" s="43"/>
    </row>
    <row r="633" spans="1:377" s="318" customFormat="1" ht="10.199999999999999" hidden="1" customHeight="1" x14ac:dyDescent="0.25">
      <c r="A633" s="25"/>
      <c r="B633" s="389"/>
      <c r="C633" s="447">
        <f>$C632</f>
        <v>0</v>
      </c>
      <c r="D633" s="16"/>
      <c r="E633" s="409"/>
      <c r="F633" s="409"/>
      <c r="G633" s="409"/>
      <c r="H633" s="10"/>
      <c r="I633" s="10"/>
      <c r="J633" s="10"/>
      <c r="K633" s="10"/>
      <c r="L633" s="10"/>
      <c r="M633" s="10"/>
      <c r="N633" s="367">
        <v>7</v>
      </c>
      <c r="O633" s="367"/>
      <c r="P633" s="367">
        <v>8</v>
      </c>
      <c r="Q633" s="367"/>
      <c r="R633" s="367">
        <v>9</v>
      </c>
      <c r="S633" s="367"/>
      <c r="T633" s="367">
        <v>10</v>
      </c>
      <c r="U633" s="367"/>
      <c r="V633" s="367">
        <v>11</v>
      </c>
      <c r="W633" s="367"/>
      <c r="X633" s="367">
        <v>12</v>
      </c>
      <c r="Y633" s="367"/>
      <c r="Z633" s="367">
        <v>13</v>
      </c>
      <c r="AA633" s="367"/>
      <c r="AB633" s="367">
        <v>14</v>
      </c>
      <c r="AC633" s="367"/>
      <c r="AD633" s="367">
        <v>15</v>
      </c>
      <c r="AE633" s="367"/>
      <c r="AF633" s="367">
        <v>16</v>
      </c>
      <c r="AG633" s="367"/>
      <c r="AH633" s="367">
        <v>17</v>
      </c>
      <c r="AI633" s="367"/>
      <c r="AJ633" s="367">
        <v>18</v>
      </c>
      <c r="AK633" s="367"/>
      <c r="AL633" s="367">
        <v>19</v>
      </c>
      <c r="AM633" s="367"/>
      <c r="AN633" s="367">
        <v>20</v>
      </c>
      <c r="AO633" s="367"/>
      <c r="AP633" s="367">
        <v>21</v>
      </c>
      <c r="AQ633" s="367"/>
      <c r="AR633" s="367">
        <v>22</v>
      </c>
      <c r="AS633" s="367"/>
      <c r="AT633" s="367">
        <v>23</v>
      </c>
      <c r="AU633" s="367"/>
      <c r="AV633" s="367">
        <v>24</v>
      </c>
      <c r="AW633" s="367"/>
      <c r="AX633" s="367">
        <v>1</v>
      </c>
      <c r="AY633" s="367"/>
      <c r="AZ633" s="367">
        <v>2</v>
      </c>
      <c r="BA633" s="367"/>
      <c r="BB633" s="367">
        <v>3</v>
      </c>
      <c r="BC633" s="410"/>
      <c r="BD633" s="107"/>
      <c r="BE633" s="441"/>
      <c r="BF633" s="442"/>
      <c r="BG633" s="459"/>
      <c r="BH633" s="453"/>
      <c r="BI633" s="454"/>
      <c r="BJ633" s="455"/>
      <c r="BL633" s="460"/>
      <c r="BM633" s="360"/>
      <c r="NL633" s="43"/>
      <c r="NM633" s="43"/>
    </row>
    <row r="634" spans="1:377" s="318" customFormat="1" ht="10.199999999999999" hidden="1" customHeight="1" x14ac:dyDescent="0.3">
      <c r="A634" s="25"/>
      <c r="B634" s="389"/>
      <c r="C634" s="447"/>
      <c r="D634" s="15"/>
      <c r="E634" s="398"/>
      <c r="F634" s="398"/>
      <c r="G634" s="398"/>
      <c r="H634" s="399" t="e">
        <f>IF(#REF!&lt;&gt;0,3,0)</f>
        <v>#REF!</v>
      </c>
      <c r="I634" s="449">
        <f>Conges!$B$3</f>
        <v>44896</v>
      </c>
      <c r="J634" s="450"/>
      <c r="K634" s="450"/>
      <c r="L634" s="450"/>
      <c r="M634" s="450"/>
      <c r="N634" s="63" t="str">
        <f>Planning!N$22</f>
        <v/>
      </c>
      <c r="O634" s="97">
        <f>Planning!O$22</f>
        <v>0</v>
      </c>
      <c r="P634" s="98">
        <f>Planning!P$22</f>
        <v>0</v>
      </c>
      <c r="Q634" s="98">
        <f>Planning!Q$22</f>
        <v>0</v>
      </c>
      <c r="R634" s="98">
        <f>Planning!R$22</f>
        <v>0</v>
      </c>
      <c r="S634" s="98">
        <f>Planning!S$22</f>
        <v>0</v>
      </c>
      <c r="T634" s="98">
        <f>Planning!T$22</f>
        <v>0</v>
      </c>
      <c r="U634" s="98">
        <f>Planning!U$22</f>
        <v>0</v>
      </c>
      <c r="V634" s="99">
        <f>Planning!V$22</f>
        <v>0</v>
      </c>
      <c r="W634" s="98">
        <f>Planning!W$22</f>
        <v>0</v>
      </c>
      <c r="X634" s="98">
        <f>Planning!X$22</f>
        <v>0</v>
      </c>
      <c r="Y634" s="98">
        <f>Planning!Y$22</f>
        <v>0</v>
      </c>
      <c r="Z634" s="98">
        <f>Planning!Z$22</f>
        <v>0</v>
      </c>
      <c r="AA634" s="98">
        <f>Planning!AA$22</f>
        <v>0</v>
      </c>
      <c r="AB634" s="98">
        <f>Planning!AB$22</f>
        <v>0</v>
      </c>
      <c r="AC634" s="98">
        <f>Planning!AC$22</f>
        <v>0</v>
      </c>
      <c r="AD634" s="98">
        <f>Planning!AD$22</f>
        <v>0</v>
      </c>
      <c r="AE634" s="97">
        <f>Planning!AE$22</f>
        <v>0</v>
      </c>
      <c r="AF634" s="98">
        <f>Planning!AF$22</f>
        <v>0</v>
      </c>
      <c r="AG634" s="98">
        <f>Planning!AG$22</f>
        <v>0</v>
      </c>
      <c r="AH634" s="98">
        <f>Planning!AH$22</f>
        <v>0</v>
      </c>
      <c r="AI634" s="98">
        <f>Planning!AI$22</f>
        <v>0</v>
      </c>
      <c r="AJ634" s="99">
        <f>Planning!AJ$22</f>
        <v>0</v>
      </c>
      <c r="AK634" s="98">
        <f>Planning!AK$22</f>
        <v>0</v>
      </c>
      <c r="AL634" s="98">
        <f>Planning!AL$22</f>
        <v>0</v>
      </c>
      <c r="AM634" s="98">
        <f>Planning!AM$22</f>
        <v>0</v>
      </c>
      <c r="AN634" s="98">
        <f>Planning!AN$22</f>
        <v>0</v>
      </c>
      <c r="AO634" s="98">
        <f>Planning!AO$22</f>
        <v>0</v>
      </c>
      <c r="AP634" s="98">
        <f>Planning!AP$22</f>
        <v>0</v>
      </c>
      <c r="AQ634" s="98">
        <f>Planning!AQ$22</f>
        <v>0</v>
      </c>
      <c r="AR634" s="98">
        <f>Planning!AR$22</f>
        <v>0</v>
      </c>
      <c r="AS634" s="98">
        <f>Planning!AS$22</f>
        <v>0</v>
      </c>
      <c r="AT634" s="98">
        <f>Planning!AT$22</f>
        <v>0</v>
      </c>
      <c r="AU634" s="97">
        <f>Planning!AU$22</f>
        <v>0</v>
      </c>
      <c r="AV634" s="98">
        <f>Planning!AV$22</f>
        <v>0</v>
      </c>
      <c r="AW634" s="98">
        <f>Planning!AW$22</f>
        <v>0</v>
      </c>
      <c r="AX634" s="98">
        <f>Planning!AX$22</f>
        <v>0</v>
      </c>
      <c r="AY634" s="98">
        <f>Planning!AY$22</f>
        <v>0</v>
      </c>
      <c r="AZ634" s="98">
        <f>Planning!AZ$22</f>
        <v>0</v>
      </c>
      <c r="BA634" s="98">
        <f>Planning!BA$22</f>
        <v>0</v>
      </c>
      <c r="BB634" s="99">
        <f>Planning!BB$22</f>
        <v>0</v>
      </c>
      <c r="BC634" s="67">
        <f>Planning!BC$22</f>
        <v>0</v>
      </c>
      <c r="BD634" s="107"/>
      <c r="BE634" s="431">
        <f>Planning!BE$22</f>
        <v>0</v>
      </c>
      <c r="BF634" s="432">
        <f>Planning!BF$22</f>
        <v>0</v>
      </c>
      <c r="BG634" s="73">
        <f>Planning!BG$22</f>
        <v>0</v>
      </c>
      <c r="BH634" s="74">
        <f>Planning!BH$22</f>
        <v>0</v>
      </c>
      <c r="BI634" s="75" t="str">
        <f>Planning!BI$22</f>
        <v/>
      </c>
      <c r="BJ634" s="76">
        <f>Planning!BJ$22</f>
        <v>0</v>
      </c>
      <c r="BL634" s="322">
        <f>Planning!BL$22</f>
        <v>0</v>
      </c>
      <c r="BM634" s="148">
        <f>Planning!BP$22</f>
        <v>0</v>
      </c>
      <c r="NL634" s="43" t="s">
        <v>63</v>
      </c>
      <c r="NM634" s="43"/>
    </row>
    <row r="635" spans="1:377" s="318" customFormat="1" ht="10.199999999999999" hidden="1" customHeight="1" x14ac:dyDescent="0.3">
      <c r="A635" s="25"/>
      <c r="B635" s="389"/>
      <c r="C635" s="447"/>
      <c r="D635" s="15"/>
      <c r="E635" s="398"/>
      <c r="F635" s="398"/>
      <c r="G635" s="398"/>
      <c r="H635" s="399"/>
      <c r="I635" s="445">
        <f>Conges!$B$4</f>
        <v>44897</v>
      </c>
      <c r="J635" s="446"/>
      <c r="K635" s="446"/>
      <c r="L635" s="446"/>
      <c r="M635" s="446"/>
      <c r="N635" s="81" t="str">
        <f>Planning!N$57</f>
        <v/>
      </c>
      <c r="O635" s="100">
        <f>Planning!O$57</f>
        <v>0</v>
      </c>
      <c r="P635" s="101">
        <f>Planning!P$57</f>
        <v>0</v>
      </c>
      <c r="Q635" s="101">
        <f>Planning!Q$57</f>
        <v>0</v>
      </c>
      <c r="R635" s="101">
        <f>Planning!R$57</f>
        <v>0</v>
      </c>
      <c r="S635" s="101">
        <f>Planning!S$57</f>
        <v>0</v>
      </c>
      <c r="T635" s="101">
        <f>Planning!T$57</f>
        <v>0</v>
      </c>
      <c r="U635" s="101">
        <f>Planning!U$57</f>
        <v>0</v>
      </c>
      <c r="V635" s="102">
        <f>Planning!V$57</f>
        <v>0</v>
      </c>
      <c r="W635" s="101">
        <f>Planning!W$57</f>
        <v>0</v>
      </c>
      <c r="X635" s="101">
        <f>Planning!X$57</f>
        <v>0</v>
      </c>
      <c r="Y635" s="101">
        <f>Planning!Y$57</f>
        <v>0</v>
      </c>
      <c r="Z635" s="101">
        <f>Planning!Z$57</f>
        <v>0</v>
      </c>
      <c r="AA635" s="101">
        <f>Planning!AA$57</f>
        <v>0</v>
      </c>
      <c r="AB635" s="101">
        <f>Planning!AB$57</f>
        <v>0</v>
      </c>
      <c r="AC635" s="101">
        <f>Planning!AC$57</f>
        <v>0</v>
      </c>
      <c r="AD635" s="101">
        <f>Planning!AD$57</f>
        <v>0</v>
      </c>
      <c r="AE635" s="100">
        <f>Planning!AE$57</f>
        <v>0</v>
      </c>
      <c r="AF635" s="101">
        <f>Planning!AF$57</f>
        <v>0</v>
      </c>
      <c r="AG635" s="101">
        <f>Planning!AG$57</f>
        <v>0</v>
      </c>
      <c r="AH635" s="101">
        <f>Planning!AH$57</f>
        <v>0</v>
      </c>
      <c r="AI635" s="101">
        <f>Planning!AI$57</f>
        <v>0</v>
      </c>
      <c r="AJ635" s="102">
        <f>Planning!AJ$57</f>
        <v>0</v>
      </c>
      <c r="AK635" s="101">
        <f>Planning!AK$57</f>
        <v>0</v>
      </c>
      <c r="AL635" s="101">
        <f>Planning!AL$57</f>
        <v>0</v>
      </c>
      <c r="AM635" s="101">
        <f>Planning!AM$57</f>
        <v>0</v>
      </c>
      <c r="AN635" s="101">
        <f>Planning!AN$57</f>
        <v>0</v>
      </c>
      <c r="AO635" s="101">
        <f>Planning!AO$57</f>
        <v>0</v>
      </c>
      <c r="AP635" s="101">
        <f>Planning!AP$57</f>
        <v>0</v>
      </c>
      <c r="AQ635" s="101">
        <f>Planning!AQ$57</f>
        <v>0</v>
      </c>
      <c r="AR635" s="101">
        <f>Planning!AR$57</f>
        <v>0</v>
      </c>
      <c r="AS635" s="101">
        <f>Planning!AS$57</f>
        <v>0</v>
      </c>
      <c r="AT635" s="101">
        <f>Planning!AT$57</f>
        <v>0</v>
      </c>
      <c r="AU635" s="100">
        <f>Planning!AU$57</f>
        <v>0</v>
      </c>
      <c r="AV635" s="101">
        <f>Planning!AV$57</f>
        <v>0</v>
      </c>
      <c r="AW635" s="101">
        <f>Planning!AW$57</f>
        <v>0</v>
      </c>
      <c r="AX635" s="101">
        <f>Planning!AX$57</f>
        <v>0</v>
      </c>
      <c r="AY635" s="101">
        <f>Planning!AY$57</f>
        <v>0</v>
      </c>
      <c r="AZ635" s="101">
        <f>Planning!AZ$57</f>
        <v>0</v>
      </c>
      <c r="BA635" s="101">
        <f>Planning!BA$57</f>
        <v>0</v>
      </c>
      <c r="BB635" s="102">
        <f>Planning!BB$57</f>
        <v>0</v>
      </c>
      <c r="BC635" s="85">
        <f>Planning!BC$57</f>
        <v>0</v>
      </c>
      <c r="BD635" s="107"/>
      <c r="BE635" s="435">
        <f>Planning!BE$57</f>
        <v>0</v>
      </c>
      <c r="BF635" s="436">
        <f>Planning!BF$57</f>
        <v>0</v>
      </c>
      <c r="BG635" s="91">
        <f>Planning!BG$57</f>
        <v>0</v>
      </c>
      <c r="BH635" s="92">
        <f>Planning!BH$57</f>
        <v>0</v>
      </c>
      <c r="BI635" s="93" t="str">
        <f>Planning!BI$57</f>
        <v/>
      </c>
      <c r="BJ635" s="94">
        <f>Planning!BJ$57</f>
        <v>0</v>
      </c>
      <c r="BL635" s="324">
        <f>Planning!BL$57</f>
        <v>0</v>
      </c>
      <c r="BM635" s="149">
        <f>Planning!BP$57</f>
        <v>0</v>
      </c>
      <c r="NL635" s="43" t="s">
        <v>63</v>
      </c>
      <c r="NM635" s="43"/>
    </row>
    <row r="636" spans="1:377" s="318" customFormat="1" ht="10.199999999999999" hidden="1" customHeight="1" x14ac:dyDescent="0.25">
      <c r="A636" s="25"/>
      <c r="B636" s="389"/>
      <c r="C636" s="447"/>
      <c r="D636" s="15"/>
      <c r="E636" s="397"/>
      <c r="F636" s="397"/>
      <c r="G636" s="397"/>
      <c r="H636" s="399"/>
      <c r="I636" s="443">
        <f>Conges!$B$5</f>
        <v>44898</v>
      </c>
      <c r="J636" s="444"/>
      <c r="K636" s="444"/>
      <c r="L636" s="444"/>
      <c r="M636" s="444"/>
      <c r="N636" s="68" t="str">
        <f>Planning!N$92</f>
        <v/>
      </c>
      <c r="O636" s="103">
        <f>Planning!O$92</f>
        <v>0</v>
      </c>
      <c r="P636" s="104">
        <f>Planning!P$92</f>
        <v>0</v>
      </c>
      <c r="Q636" s="104">
        <f>Planning!Q$92</f>
        <v>0</v>
      </c>
      <c r="R636" s="104">
        <f>Planning!R$92</f>
        <v>0</v>
      </c>
      <c r="S636" s="104">
        <f>Planning!S$92</f>
        <v>0</v>
      </c>
      <c r="T636" s="104">
        <f>Planning!T$92</f>
        <v>0</v>
      </c>
      <c r="U636" s="104">
        <f>Planning!U$92</f>
        <v>0</v>
      </c>
      <c r="V636" s="105">
        <f>Planning!V$92</f>
        <v>0</v>
      </c>
      <c r="W636" s="104">
        <f>Planning!W$92</f>
        <v>0</v>
      </c>
      <c r="X636" s="104">
        <f>Planning!X$92</f>
        <v>0</v>
      </c>
      <c r="Y636" s="104">
        <f>Planning!Y$92</f>
        <v>0</v>
      </c>
      <c r="Z636" s="104">
        <f>Planning!Z$92</f>
        <v>0</v>
      </c>
      <c r="AA636" s="104">
        <f>Planning!AA$92</f>
        <v>0</v>
      </c>
      <c r="AB636" s="104">
        <f>Planning!AB$92</f>
        <v>0</v>
      </c>
      <c r="AC636" s="104">
        <f>Planning!AC$92</f>
        <v>0</v>
      </c>
      <c r="AD636" s="104">
        <f>Planning!AD$92</f>
        <v>0</v>
      </c>
      <c r="AE636" s="103">
        <f>Planning!AE$92</f>
        <v>0</v>
      </c>
      <c r="AF636" s="104">
        <f>Planning!AF$92</f>
        <v>0</v>
      </c>
      <c r="AG636" s="104">
        <f>Planning!AG$92</f>
        <v>0</v>
      </c>
      <c r="AH636" s="104">
        <f>Planning!AH$92</f>
        <v>0</v>
      </c>
      <c r="AI636" s="104">
        <f>Planning!AI$92</f>
        <v>0</v>
      </c>
      <c r="AJ636" s="105">
        <f>Planning!AJ$92</f>
        <v>0</v>
      </c>
      <c r="AK636" s="104">
        <f>Planning!AK$92</f>
        <v>0</v>
      </c>
      <c r="AL636" s="104">
        <f>Planning!AL$92</f>
        <v>0</v>
      </c>
      <c r="AM636" s="104">
        <f>Planning!AM$92</f>
        <v>0</v>
      </c>
      <c r="AN636" s="104">
        <f>Planning!AN$92</f>
        <v>0</v>
      </c>
      <c r="AO636" s="104">
        <f>Planning!AO$92</f>
        <v>0</v>
      </c>
      <c r="AP636" s="104">
        <f>Planning!AP$92</f>
        <v>0</v>
      </c>
      <c r="AQ636" s="104">
        <f>Planning!AQ$92</f>
        <v>0</v>
      </c>
      <c r="AR636" s="104">
        <f>Planning!AR$92</f>
        <v>0</v>
      </c>
      <c r="AS636" s="104">
        <f>Planning!AS$92</f>
        <v>0</v>
      </c>
      <c r="AT636" s="104">
        <f>Planning!AT$92</f>
        <v>0</v>
      </c>
      <c r="AU636" s="103">
        <f>Planning!AU$92</f>
        <v>0</v>
      </c>
      <c r="AV636" s="104">
        <f>Planning!AV$92</f>
        <v>0</v>
      </c>
      <c r="AW636" s="104">
        <f>Planning!AW$92</f>
        <v>0</v>
      </c>
      <c r="AX636" s="104">
        <f>Planning!AX$92</f>
        <v>0</v>
      </c>
      <c r="AY636" s="104">
        <f>Planning!AY$92</f>
        <v>0</v>
      </c>
      <c r="AZ636" s="104">
        <f>Planning!AZ$92</f>
        <v>0</v>
      </c>
      <c r="BA636" s="104">
        <f>Planning!BA$92</f>
        <v>0</v>
      </c>
      <c r="BB636" s="105">
        <f>Planning!BB$92</f>
        <v>0</v>
      </c>
      <c r="BC636" s="72">
        <f>Planning!BC$92</f>
        <v>0</v>
      </c>
      <c r="BD636" s="107"/>
      <c r="BE636" s="433">
        <f>Planning!BE$92</f>
        <v>0</v>
      </c>
      <c r="BF636" s="434">
        <f>Planning!BF$92</f>
        <v>0</v>
      </c>
      <c r="BG636" s="77">
        <f>Planning!BG$92</f>
        <v>0</v>
      </c>
      <c r="BH636" s="78">
        <f>Planning!BH$92</f>
        <v>0</v>
      </c>
      <c r="BI636" s="79" t="str">
        <f>Planning!BI$92</f>
        <v/>
      </c>
      <c r="BJ636" s="80">
        <f>Planning!BJ$92</f>
        <v>0</v>
      </c>
      <c r="BL636" s="323">
        <f>Planning!BL$92</f>
        <v>0</v>
      </c>
      <c r="BM636" s="150">
        <f>Planning!BP$92</f>
        <v>0</v>
      </c>
      <c r="NL636" s="43" t="s">
        <v>63</v>
      </c>
      <c r="NM636" s="43"/>
    </row>
    <row r="637" spans="1:377" s="318" customFormat="1" ht="10.199999999999999" hidden="1" customHeight="1" x14ac:dyDescent="0.3">
      <c r="A637" s="25"/>
      <c r="B637" s="389"/>
      <c r="C637" s="447"/>
      <c r="D637" s="15"/>
      <c r="E637" s="398"/>
      <c r="F637" s="398"/>
      <c r="G637" s="398"/>
      <c r="H637" s="399"/>
      <c r="I637" s="445">
        <f>Conges!$B$6</f>
        <v>44899</v>
      </c>
      <c r="J637" s="446"/>
      <c r="K637" s="446"/>
      <c r="L637" s="446"/>
      <c r="M637" s="446"/>
      <c r="N637" s="81" t="str">
        <f>Planning!N$127</f>
        <v/>
      </c>
      <c r="O637" s="100">
        <f>Planning!O$127</f>
        <v>0</v>
      </c>
      <c r="P637" s="101">
        <f>Planning!P$127</f>
        <v>0</v>
      </c>
      <c r="Q637" s="101">
        <f>Planning!Q$127</f>
        <v>0</v>
      </c>
      <c r="R637" s="101">
        <f>Planning!R$127</f>
        <v>0</v>
      </c>
      <c r="S637" s="101">
        <f>Planning!S$127</f>
        <v>0</v>
      </c>
      <c r="T637" s="101">
        <f>Planning!T$127</f>
        <v>0</v>
      </c>
      <c r="U637" s="101">
        <f>Planning!U$127</f>
        <v>0</v>
      </c>
      <c r="V637" s="102">
        <f>Planning!V$127</f>
        <v>0</v>
      </c>
      <c r="W637" s="101">
        <f>Planning!W$127</f>
        <v>0</v>
      </c>
      <c r="X637" s="101">
        <f>Planning!X$127</f>
        <v>0</v>
      </c>
      <c r="Y637" s="101">
        <f>Planning!Y$127</f>
        <v>0</v>
      </c>
      <c r="Z637" s="101">
        <f>Planning!Z$127</f>
        <v>0</v>
      </c>
      <c r="AA637" s="101">
        <f>Planning!AA$127</f>
        <v>0</v>
      </c>
      <c r="AB637" s="101">
        <f>Planning!AB$127</f>
        <v>0</v>
      </c>
      <c r="AC637" s="101">
        <f>Planning!AC$127</f>
        <v>0</v>
      </c>
      <c r="AD637" s="101">
        <f>Planning!AD$127</f>
        <v>0</v>
      </c>
      <c r="AE637" s="100">
        <f>Planning!AE$127</f>
        <v>0</v>
      </c>
      <c r="AF637" s="101">
        <f>Planning!AF$127</f>
        <v>0</v>
      </c>
      <c r="AG637" s="101">
        <f>Planning!AG$127</f>
        <v>0</v>
      </c>
      <c r="AH637" s="101">
        <f>Planning!AH$127</f>
        <v>0</v>
      </c>
      <c r="AI637" s="101">
        <f>Planning!AI$127</f>
        <v>0</v>
      </c>
      <c r="AJ637" s="102">
        <f>Planning!AJ$127</f>
        <v>0</v>
      </c>
      <c r="AK637" s="101">
        <f>Planning!AK$127</f>
        <v>0</v>
      </c>
      <c r="AL637" s="101">
        <f>Planning!AL$127</f>
        <v>0</v>
      </c>
      <c r="AM637" s="101">
        <f>Planning!AM$127</f>
        <v>0</v>
      </c>
      <c r="AN637" s="101">
        <f>Planning!AN$127</f>
        <v>0</v>
      </c>
      <c r="AO637" s="101">
        <f>Planning!AO$127</f>
        <v>0</v>
      </c>
      <c r="AP637" s="101">
        <f>Planning!AP$127</f>
        <v>0</v>
      </c>
      <c r="AQ637" s="101">
        <f>Planning!AQ$127</f>
        <v>0</v>
      </c>
      <c r="AR637" s="101">
        <f>Planning!AR$127</f>
        <v>0</v>
      </c>
      <c r="AS637" s="101">
        <f>Planning!AS$127</f>
        <v>0</v>
      </c>
      <c r="AT637" s="101">
        <f>Planning!AT$127</f>
        <v>0</v>
      </c>
      <c r="AU637" s="100">
        <f>Planning!AU$127</f>
        <v>0</v>
      </c>
      <c r="AV637" s="101">
        <f>Planning!AV$127</f>
        <v>0</v>
      </c>
      <c r="AW637" s="101">
        <f>Planning!AW$127</f>
        <v>0</v>
      </c>
      <c r="AX637" s="101">
        <f>Planning!AX$127</f>
        <v>0</v>
      </c>
      <c r="AY637" s="101">
        <f>Planning!AY$127</f>
        <v>0</v>
      </c>
      <c r="AZ637" s="101">
        <f>Planning!AZ$127</f>
        <v>0</v>
      </c>
      <c r="BA637" s="101">
        <f>Planning!BA$127</f>
        <v>0</v>
      </c>
      <c r="BB637" s="102">
        <f>Planning!BB$127</f>
        <v>0</v>
      </c>
      <c r="BC637" s="85">
        <f>Planning!BC$127</f>
        <v>0</v>
      </c>
      <c r="BD637" s="107"/>
      <c r="BE637" s="435">
        <f>Planning!BE$127</f>
        <v>0</v>
      </c>
      <c r="BF637" s="436">
        <f>Planning!BF$127</f>
        <v>0</v>
      </c>
      <c r="BG637" s="91">
        <f>Planning!BG$127</f>
        <v>0</v>
      </c>
      <c r="BH637" s="92">
        <f>Planning!BH$127</f>
        <v>0</v>
      </c>
      <c r="BI637" s="93" t="str">
        <f>Planning!BI$127</f>
        <v/>
      </c>
      <c r="BJ637" s="94">
        <f>Planning!BJ$127</f>
        <v>0</v>
      </c>
      <c r="BL637" s="324">
        <f>Planning!BL$127</f>
        <v>0</v>
      </c>
      <c r="BM637" s="149">
        <f>Planning!BP$127</f>
        <v>0</v>
      </c>
      <c r="NL637" s="43" t="s">
        <v>63</v>
      </c>
      <c r="NM637" s="43"/>
    </row>
    <row r="638" spans="1:377" s="318" customFormat="1" ht="10.199999999999999" hidden="1" customHeight="1" x14ac:dyDescent="0.3">
      <c r="A638" s="25"/>
      <c r="B638" s="389"/>
      <c r="C638" s="447"/>
      <c r="D638" s="15"/>
      <c r="E638" s="398"/>
      <c r="F638" s="398"/>
      <c r="G638" s="398"/>
      <c r="H638" s="399"/>
      <c r="I638" s="443">
        <f>Conges!$B$7</f>
        <v>44900</v>
      </c>
      <c r="J638" s="444"/>
      <c r="K638" s="444"/>
      <c r="L638" s="444"/>
      <c r="M638" s="444"/>
      <c r="N638" s="68" t="str">
        <f>Planning!N$162</f>
        <v/>
      </c>
      <c r="O638" s="103">
        <f>Planning!O$162</f>
        <v>0</v>
      </c>
      <c r="P638" s="104">
        <f>Planning!P$162</f>
        <v>0</v>
      </c>
      <c r="Q638" s="104">
        <f>Planning!Q$162</f>
        <v>0</v>
      </c>
      <c r="R638" s="104">
        <f>Planning!R$162</f>
        <v>0</v>
      </c>
      <c r="S638" s="104">
        <f>Planning!S$162</f>
        <v>0</v>
      </c>
      <c r="T638" s="104">
        <f>Planning!T$162</f>
        <v>0</v>
      </c>
      <c r="U638" s="104">
        <f>Planning!U$162</f>
        <v>0</v>
      </c>
      <c r="V638" s="105">
        <f>Planning!V$162</f>
        <v>0</v>
      </c>
      <c r="W638" s="104">
        <f>Planning!W$162</f>
        <v>0</v>
      </c>
      <c r="X638" s="104">
        <f>Planning!X$162</f>
        <v>0</v>
      </c>
      <c r="Y638" s="104">
        <f>Planning!Y$162</f>
        <v>0</v>
      </c>
      <c r="Z638" s="104">
        <f>Planning!Z$162</f>
        <v>0</v>
      </c>
      <c r="AA638" s="104">
        <f>Planning!AA$162</f>
        <v>0</v>
      </c>
      <c r="AB638" s="104">
        <f>Planning!AB$162</f>
        <v>0</v>
      </c>
      <c r="AC638" s="104">
        <f>Planning!AC$162</f>
        <v>0</v>
      </c>
      <c r="AD638" s="104">
        <f>Planning!AD$162</f>
        <v>0</v>
      </c>
      <c r="AE638" s="103">
        <f>Planning!AE$162</f>
        <v>0</v>
      </c>
      <c r="AF638" s="104">
        <f>Planning!AF$162</f>
        <v>0</v>
      </c>
      <c r="AG638" s="104">
        <f>Planning!AG$162</f>
        <v>0</v>
      </c>
      <c r="AH638" s="104">
        <f>Planning!AH$162</f>
        <v>0</v>
      </c>
      <c r="AI638" s="104">
        <f>Planning!AI$162</f>
        <v>0</v>
      </c>
      <c r="AJ638" s="105">
        <f>Planning!AJ$162</f>
        <v>0</v>
      </c>
      <c r="AK638" s="104">
        <f>Planning!AK$162</f>
        <v>0</v>
      </c>
      <c r="AL638" s="104">
        <f>Planning!AL$162</f>
        <v>0</v>
      </c>
      <c r="AM638" s="104">
        <f>Planning!AM$162</f>
        <v>0</v>
      </c>
      <c r="AN638" s="104">
        <f>Planning!AN$162</f>
        <v>0</v>
      </c>
      <c r="AO638" s="104">
        <f>Planning!AO$162</f>
        <v>0</v>
      </c>
      <c r="AP638" s="104">
        <f>Planning!AP$162</f>
        <v>0</v>
      </c>
      <c r="AQ638" s="104">
        <f>Planning!AQ$162</f>
        <v>0</v>
      </c>
      <c r="AR638" s="104">
        <f>Planning!AR$162</f>
        <v>0</v>
      </c>
      <c r="AS638" s="104">
        <f>Planning!AS$162</f>
        <v>0</v>
      </c>
      <c r="AT638" s="104">
        <f>Planning!AT$162</f>
        <v>0</v>
      </c>
      <c r="AU638" s="103">
        <f>Planning!AU$162</f>
        <v>0</v>
      </c>
      <c r="AV638" s="104">
        <f>Planning!AV$162</f>
        <v>0</v>
      </c>
      <c r="AW638" s="104">
        <f>Planning!AW$162</f>
        <v>0</v>
      </c>
      <c r="AX638" s="104">
        <f>Planning!AX$162</f>
        <v>0</v>
      </c>
      <c r="AY638" s="104">
        <f>Planning!AY$162</f>
        <v>0</v>
      </c>
      <c r="AZ638" s="104">
        <f>Planning!AZ$162</f>
        <v>0</v>
      </c>
      <c r="BA638" s="104">
        <f>Planning!BA$162</f>
        <v>0</v>
      </c>
      <c r="BB638" s="105">
        <f>Planning!BB$162</f>
        <v>0</v>
      </c>
      <c r="BC638" s="72">
        <f>Planning!BC$162</f>
        <v>0</v>
      </c>
      <c r="BD638" s="107"/>
      <c r="BE638" s="433">
        <f>Planning!BE$162</f>
        <v>0</v>
      </c>
      <c r="BF638" s="434">
        <f>Planning!BF$162</f>
        <v>0</v>
      </c>
      <c r="BG638" s="77">
        <f>Planning!BG$162</f>
        <v>0</v>
      </c>
      <c r="BH638" s="78">
        <f>Planning!BH$162</f>
        <v>0</v>
      </c>
      <c r="BI638" s="79" t="str">
        <f>Planning!BI$162</f>
        <v/>
      </c>
      <c r="BJ638" s="80">
        <f>Planning!BJ$162</f>
        <v>0</v>
      </c>
      <c r="BL638" s="323">
        <f>Planning!BL$162</f>
        <v>0</v>
      </c>
      <c r="BM638" s="150">
        <f>Planning!BP$162</f>
        <v>0</v>
      </c>
      <c r="NL638" s="43" t="s">
        <v>63</v>
      </c>
      <c r="NM638" s="43"/>
    </row>
    <row r="639" spans="1:377" s="318" customFormat="1" ht="10.199999999999999" hidden="1" customHeight="1" x14ac:dyDescent="0.3">
      <c r="A639" s="25"/>
      <c r="B639" s="389"/>
      <c r="C639" s="447"/>
      <c r="D639" s="15"/>
      <c r="E639" s="408" t="str">
        <f>Planning!$E$9</f>
        <v>CREPIERE</v>
      </c>
      <c r="F639" s="408"/>
      <c r="G639" s="131">
        <f>(COUNTIF(O634:BB664,Planning!$MT$3))/2</f>
        <v>0</v>
      </c>
      <c r="H639" s="399"/>
      <c r="I639" s="445">
        <f>Conges!$B$8</f>
        <v>44901</v>
      </c>
      <c r="J639" s="446"/>
      <c r="K639" s="446"/>
      <c r="L639" s="446"/>
      <c r="M639" s="446"/>
      <c r="N639" s="81" t="str">
        <f>Planning!N$197</f>
        <v/>
      </c>
      <c r="O639" s="100">
        <f>Planning!O$197</f>
        <v>0</v>
      </c>
      <c r="P639" s="101">
        <f>Planning!P$197</f>
        <v>0</v>
      </c>
      <c r="Q639" s="101">
        <f>Planning!Q$197</f>
        <v>0</v>
      </c>
      <c r="R639" s="101">
        <f>Planning!R$197</f>
        <v>0</v>
      </c>
      <c r="S639" s="101">
        <f>Planning!S$197</f>
        <v>0</v>
      </c>
      <c r="T639" s="101">
        <f>Planning!T$197</f>
        <v>0</v>
      </c>
      <c r="U639" s="101">
        <f>Planning!U$197</f>
        <v>0</v>
      </c>
      <c r="V639" s="102">
        <f>Planning!V$197</f>
        <v>0</v>
      </c>
      <c r="W639" s="101">
        <f>Planning!W$197</f>
        <v>0</v>
      </c>
      <c r="X639" s="101">
        <f>Planning!X$197</f>
        <v>0</v>
      </c>
      <c r="Y639" s="101">
        <f>Planning!Y$197</f>
        <v>0</v>
      </c>
      <c r="Z639" s="101">
        <f>Planning!Z$197</f>
        <v>0</v>
      </c>
      <c r="AA639" s="101">
        <f>Planning!AA$197</f>
        <v>0</v>
      </c>
      <c r="AB639" s="101">
        <f>Planning!AB$197</f>
        <v>0</v>
      </c>
      <c r="AC639" s="101">
        <f>Planning!AC$197</f>
        <v>0</v>
      </c>
      <c r="AD639" s="101">
        <f>Planning!AD$197</f>
        <v>0</v>
      </c>
      <c r="AE639" s="100">
        <f>Planning!AE$197</f>
        <v>0</v>
      </c>
      <c r="AF639" s="101">
        <f>Planning!AF$197</f>
        <v>0</v>
      </c>
      <c r="AG639" s="101">
        <f>Planning!AG$197</f>
        <v>0</v>
      </c>
      <c r="AH639" s="101">
        <f>Planning!AH$197</f>
        <v>0</v>
      </c>
      <c r="AI639" s="101">
        <f>Planning!AI$197</f>
        <v>0</v>
      </c>
      <c r="AJ639" s="102">
        <f>Planning!AJ$197</f>
        <v>0</v>
      </c>
      <c r="AK639" s="101">
        <f>Planning!AK$197</f>
        <v>0</v>
      </c>
      <c r="AL639" s="101">
        <f>Planning!AL$197</f>
        <v>0</v>
      </c>
      <c r="AM639" s="101">
        <f>Planning!AM$197</f>
        <v>0</v>
      </c>
      <c r="AN639" s="101">
        <f>Planning!AN$197</f>
        <v>0</v>
      </c>
      <c r="AO639" s="101">
        <f>Planning!AO$197</f>
        <v>0</v>
      </c>
      <c r="AP639" s="101">
        <f>Planning!AP$197</f>
        <v>0</v>
      </c>
      <c r="AQ639" s="101">
        <f>Planning!AQ$197</f>
        <v>0</v>
      </c>
      <c r="AR639" s="101">
        <f>Planning!AR$197</f>
        <v>0</v>
      </c>
      <c r="AS639" s="101">
        <f>Planning!AS$197</f>
        <v>0</v>
      </c>
      <c r="AT639" s="101">
        <f>Planning!AT$197</f>
        <v>0</v>
      </c>
      <c r="AU639" s="100">
        <f>Planning!AU$197</f>
        <v>0</v>
      </c>
      <c r="AV639" s="101">
        <f>Planning!AV$197</f>
        <v>0</v>
      </c>
      <c r="AW639" s="101">
        <f>Planning!AW$197</f>
        <v>0</v>
      </c>
      <c r="AX639" s="101">
        <f>Planning!AX$197</f>
        <v>0</v>
      </c>
      <c r="AY639" s="101">
        <f>Planning!AY$197</f>
        <v>0</v>
      </c>
      <c r="AZ639" s="101">
        <f>Planning!AZ$197</f>
        <v>0</v>
      </c>
      <c r="BA639" s="101">
        <f>Planning!BA$197</f>
        <v>0</v>
      </c>
      <c r="BB639" s="102">
        <f>Planning!BB$197</f>
        <v>0</v>
      </c>
      <c r="BC639" s="85">
        <f>Planning!BC$197</f>
        <v>0</v>
      </c>
      <c r="BD639" s="107"/>
      <c r="BE639" s="435">
        <f>Planning!BE$197</f>
        <v>0</v>
      </c>
      <c r="BF639" s="436">
        <f>Planning!BF$197</f>
        <v>0</v>
      </c>
      <c r="BG639" s="91">
        <f>Planning!BG$197</f>
        <v>0</v>
      </c>
      <c r="BH639" s="92">
        <f>Planning!BH$197</f>
        <v>0</v>
      </c>
      <c r="BI639" s="93" t="str">
        <f>Planning!BI$197</f>
        <v/>
      </c>
      <c r="BJ639" s="94">
        <f>Planning!BJ$197</f>
        <v>0</v>
      </c>
      <c r="BL639" s="324">
        <f>Planning!BL$197</f>
        <v>0</v>
      </c>
      <c r="BM639" s="149">
        <f>Planning!BP$197</f>
        <v>0</v>
      </c>
      <c r="NL639" s="43" t="s">
        <v>63</v>
      </c>
      <c r="NM639" s="43"/>
    </row>
    <row r="640" spans="1:377" s="318" customFormat="1" ht="10.199999999999999" hidden="1" customHeight="1" x14ac:dyDescent="0.3">
      <c r="A640" s="25"/>
      <c r="B640" s="389"/>
      <c r="C640" s="447"/>
      <c r="D640" s="15"/>
      <c r="E640" s="411" t="str">
        <f>Planning!$E$10</f>
        <v>BRASSERIE</v>
      </c>
      <c r="F640" s="411"/>
      <c r="G640" s="132">
        <f>(COUNTIF(O634:BB664,Planning!$MV$3))/2</f>
        <v>0</v>
      </c>
      <c r="H640" s="399"/>
      <c r="I640" s="443">
        <f>Conges!$B$9</f>
        <v>44902</v>
      </c>
      <c r="J640" s="444"/>
      <c r="K640" s="444"/>
      <c r="L640" s="444"/>
      <c r="M640" s="444"/>
      <c r="N640" s="68" t="str">
        <f>Planning!N$232</f>
        <v/>
      </c>
      <c r="O640" s="103">
        <f>Planning!O$232</f>
        <v>0</v>
      </c>
      <c r="P640" s="104">
        <f>Planning!P$232</f>
        <v>0</v>
      </c>
      <c r="Q640" s="104">
        <f>Planning!Q$232</f>
        <v>0</v>
      </c>
      <c r="R640" s="104">
        <f>Planning!R$232</f>
        <v>0</v>
      </c>
      <c r="S640" s="104">
        <f>Planning!S$232</f>
        <v>0</v>
      </c>
      <c r="T640" s="104">
        <f>Planning!T$232</f>
        <v>0</v>
      </c>
      <c r="U640" s="104">
        <f>Planning!U$232</f>
        <v>0</v>
      </c>
      <c r="V640" s="105">
        <f>Planning!V$232</f>
        <v>0</v>
      </c>
      <c r="W640" s="104">
        <f>Planning!W$232</f>
        <v>0</v>
      </c>
      <c r="X640" s="104">
        <f>Planning!X$232</f>
        <v>0</v>
      </c>
      <c r="Y640" s="104">
        <f>Planning!Y$232</f>
        <v>0</v>
      </c>
      <c r="Z640" s="104">
        <f>Planning!Z$232</f>
        <v>0</v>
      </c>
      <c r="AA640" s="104">
        <f>Planning!AA$232</f>
        <v>0</v>
      </c>
      <c r="AB640" s="104">
        <f>Planning!AB$232</f>
        <v>0</v>
      </c>
      <c r="AC640" s="104">
        <f>Planning!AC$232</f>
        <v>0</v>
      </c>
      <c r="AD640" s="104">
        <f>Planning!AD$232</f>
        <v>0</v>
      </c>
      <c r="AE640" s="103">
        <f>Planning!AE$232</f>
        <v>0</v>
      </c>
      <c r="AF640" s="104">
        <f>Planning!AF$232</f>
        <v>0</v>
      </c>
      <c r="AG640" s="104">
        <f>Planning!AG$232</f>
        <v>0</v>
      </c>
      <c r="AH640" s="104">
        <f>Planning!AH$232</f>
        <v>0</v>
      </c>
      <c r="AI640" s="104">
        <f>Planning!AI$232</f>
        <v>0</v>
      </c>
      <c r="AJ640" s="105">
        <f>Planning!AJ$232</f>
        <v>0</v>
      </c>
      <c r="AK640" s="104">
        <f>Planning!AK$232</f>
        <v>0</v>
      </c>
      <c r="AL640" s="104">
        <f>Planning!AL$232</f>
        <v>0</v>
      </c>
      <c r="AM640" s="104">
        <f>Planning!AM$232</f>
        <v>0</v>
      </c>
      <c r="AN640" s="104">
        <f>Planning!AN$232</f>
        <v>0</v>
      </c>
      <c r="AO640" s="104">
        <f>Planning!AO$232</f>
        <v>0</v>
      </c>
      <c r="AP640" s="104">
        <f>Planning!AP$232</f>
        <v>0</v>
      </c>
      <c r="AQ640" s="104">
        <f>Planning!AQ$232</f>
        <v>0</v>
      </c>
      <c r="AR640" s="104">
        <f>Planning!AR$232</f>
        <v>0</v>
      </c>
      <c r="AS640" s="104">
        <f>Planning!AS$232</f>
        <v>0</v>
      </c>
      <c r="AT640" s="104">
        <f>Planning!AT$232</f>
        <v>0</v>
      </c>
      <c r="AU640" s="103">
        <f>Planning!AU$232</f>
        <v>0</v>
      </c>
      <c r="AV640" s="104">
        <f>Planning!AV$232</f>
        <v>0</v>
      </c>
      <c r="AW640" s="104">
        <f>Planning!AW$232</f>
        <v>0</v>
      </c>
      <c r="AX640" s="104">
        <f>Planning!AX$232</f>
        <v>0</v>
      </c>
      <c r="AY640" s="104">
        <f>Planning!AY$232</f>
        <v>0</v>
      </c>
      <c r="AZ640" s="104">
        <f>Planning!AZ$232</f>
        <v>0</v>
      </c>
      <c r="BA640" s="104">
        <f>Planning!BA$232</f>
        <v>0</v>
      </c>
      <c r="BB640" s="105">
        <f>Planning!BB$232</f>
        <v>0</v>
      </c>
      <c r="BC640" s="72">
        <f>Planning!BC$232</f>
        <v>0</v>
      </c>
      <c r="BD640" s="107"/>
      <c r="BE640" s="433">
        <f>Planning!BE$232</f>
        <v>0</v>
      </c>
      <c r="BF640" s="434">
        <f>Planning!BF$232</f>
        <v>0</v>
      </c>
      <c r="BG640" s="77">
        <f>Planning!BG$232</f>
        <v>0</v>
      </c>
      <c r="BH640" s="78">
        <f>Planning!BH$232</f>
        <v>0</v>
      </c>
      <c r="BI640" s="79" t="str">
        <f>Planning!BI$232</f>
        <v/>
      </c>
      <c r="BJ640" s="80">
        <f>Planning!BJ$232</f>
        <v>0</v>
      </c>
      <c r="BL640" s="323">
        <f>Planning!BL$232</f>
        <v>0</v>
      </c>
      <c r="BM640" s="150">
        <f>Planning!BP$232</f>
        <v>0</v>
      </c>
      <c r="NL640" s="43" t="s">
        <v>63</v>
      </c>
      <c r="NM640" s="43"/>
    </row>
    <row r="641" spans="1:377" s="318" customFormat="1" ht="10.199999999999999" hidden="1" customHeight="1" x14ac:dyDescent="0.3">
      <c r="A641" s="25"/>
      <c r="B641" s="389"/>
      <c r="C641" s="447"/>
      <c r="D641" s="15"/>
      <c r="E641" s="412" t="str">
        <f>Planning!$E$11</f>
        <v>MEP</v>
      </c>
      <c r="F641" s="412"/>
      <c r="G641" s="133">
        <f>(COUNTIF(O634:BB664,Planning!$MX$3))/2</f>
        <v>0</v>
      </c>
      <c r="H641" s="399"/>
      <c r="I641" s="445">
        <f>Conges!$B$10</f>
        <v>44903</v>
      </c>
      <c r="J641" s="446"/>
      <c r="K641" s="446"/>
      <c r="L641" s="446"/>
      <c r="M641" s="446"/>
      <c r="N641" s="81" t="str">
        <f>Planning!N$267</f>
        <v/>
      </c>
      <c r="O641" s="100">
        <f>Planning!O$267</f>
        <v>0</v>
      </c>
      <c r="P641" s="101">
        <f>Planning!P$267</f>
        <v>0</v>
      </c>
      <c r="Q641" s="101">
        <f>Planning!Q$267</f>
        <v>0</v>
      </c>
      <c r="R641" s="101">
        <f>Planning!R$267</f>
        <v>0</v>
      </c>
      <c r="S641" s="101">
        <f>Planning!S$267</f>
        <v>0</v>
      </c>
      <c r="T641" s="101">
        <f>Planning!T$267</f>
        <v>0</v>
      </c>
      <c r="U641" s="101">
        <f>Planning!U$267</f>
        <v>0</v>
      </c>
      <c r="V641" s="102">
        <f>Planning!V$267</f>
        <v>0</v>
      </c>
      <c r="W641" s="101">
        <f>Planning!W$267</f>
        <v>0</v>
      </c>
      <c r="X641" s="101">
        <f>Planning!X$267</f>
        <v>0</v>
      </c>
      <c r="Y641" s="101">
        <f>Planning!Y$267</f>
        <v>0</v>
      </c>
      <c r="Z641" s="101">
        <f>Planning!Z$267</f>
        <v>0</v>
      </c>
      <c r="AA641" s="101">
        <f>Planning!AA$267</f>
        <v>0</v>
      </c>
      <c r="AB641" s="101">
        <f>Planning!AB$267</f>
        <v>0</v>
      </c>
      <c r="AC641" s="101">
        <f>Planning!AC$267</f>
        <v>0</v>
      </c>
      <c r="AD641" s="101">
        <f>Planning!AD$267</f>
        <v>0</v>
      </c>
      <c r="AE641" s="100">
        <f>Planning!AE$267</f>
        <v>0</v>
      </c>
      <c r="AF641" s="101">
        <f>Planning!AF$267</f>
        <v>0</v>
      </c>
      <c r="AG641" s="101">
        <f>Planning!AG$267</f>
        <v>0</v>
      </c>
      <c r="AH641" s="101">
        <f>Planning!AH$267</f>
        <v>0</v>
      </c>
      <c r="AI641" s="101">
        <f>Planning!AI$267</f>
        <v>0</v>
      </c>
      <c r="AJ641" s="102">
        <f>Planning!AJ$267</f>
        <v>0</v>
      </c>
      <c r="AK641" s="101">
        <f>Planning!AK$267</f>
        <v>0</v>
      </c>
      <c r="AL641" s="101">
        <f>Planning!AL$267</f>
        <v>0</v>
      </c>
      <c r="AM641" s="101">
        <f>Planning!AM$267</f>
        <v>0</v>
      </c>
      <c r="AN641" s="101">
        <f>Planning!AN$267</f>
        <v>0</v>
      </c>
      <c r="AO641" s="101">
        <f>Planning!AO$267</f>
        <v>0</v>
      </c>
      <c r="AP641" s="101">
        <f>Planning!AP$267</f>
        <v>0</v>
      </c>
      <c r="AQ641" s="101">
        <f>Planning!AQ$267</f>
        <v>0</v>
      </c>
      <c r="AR641" s="101">
        <f>Planning!AR$267</f>
        <v>0</v>
      </c>
      <c r="AS641" s="101">
        <f>Planning!AS$267</f>
        <v>0</v>
      </c>
      <c r="AT641" s="101">
        <f>Planning!AT$267</f>
        <v>0</v>
      </c>
      <c r="AU641" s="100">
        <f>Planning!AU$267</f>
        <v>0</v>
      </c>
      <c r="AV641" s="101">
        <f>Planning!AV$267</f>
        <v>0</v>
      </c>
      <c r="AW641" s="101">
        <f>Planning!AW$267</f>
        <v>0</v>
      </c>
      <c r="AX641" s="101">
        <f>Planning!AX$267</f>
        <v>0</v>
      </c>
      <c r="AY641" s="101">
        <f>Planning!AY$267</f>
        <v>0</v>
      </c>
      <c r="AZ641" s="101">
        <f>Planning!AZ$267</f>
        <v>0</v>
      </c>
      <c r="BA641" s="101">
        <f>Planning!BA$267</f>
        <v>0</v>
      </c>
      <c r="BB641" s="102">
        <f>Planning!BB$267</f>
        <v>0</v>
      </c>
      <c r="BC641" s="85">
        <f>Planning!BC$267</f>
        <v>0</v>
      </c>
      <c r="BD641" s="107"/>
      <c r="BE641" s="435">
        <f>Planning!BE$267</f>
        <v>0</v>
      </c>
      <c r="BF641" s="436">
        <f>Planning!BF$267</f>
        <v>0</v>
      </c>
      <c r="BG641" s="91">
        <f>Planning!BG$267</f>
        <v>0</v>
      </c>
      <c r="BH641" s="92">
        <f>Planning!BH$267</f>
        <v>0</v>
      </c>
      <c r="BI641" s="93" t="str">
        <f>Planning!BI$267</f>
        <v/>
      </c>
      <c r="BJ641" s="94">
        <f>Planning!BJ$267</f>
        <v>0</v>
      </c>
      <c r="BL641" s="324">
        <f>Planning!BL$267</f>
        <v>0</v>
      </c>
      <c r="BM641" s="149">
        <f>Planning!BP$267</f>
        <v>0</v>
      </c>
      <c r="NL641" s="43" t="s">
        <v>63</v>
      </c>
      <c r="NM641" s="43"/>
    </row>
    <row r="642" spans="1:377" s="318" customFormat="1" ht="10.199999999999999" hidden="1" customHeight="1" x14ac:dyDescent="0.3">
      <c r="A642" s="25"/>
      <c r="B642" s="389"/>
      <c r="C642" s="447"/>
      <c r="D642" s="15"/>
      <c r="E642" s="407" t="str">
        <f>Planning!$E$12</f>
        <v>Renfort</v>
      </c>
      <c r="F642" s="407"/>
      <c r="G642" s="134">
        <f>(COUNTIF(O634:BB664,Planning!$MZ$3))/2</f>
        <v>0</v>
      </c>
      <c r="H642" s="399"/>
      <c r="I642" s="443">
        <f>Conges!$B$11</f>
        <v>44904</v>
      </c>
      <c r="J642" s="444"/>
      <c r="K642" s="444"/>
      <c r="L642" s="444"/>
      <c r="M642" s="444"/>
      <c r="N642" s="68" t="str">
        <f>Planning!N$302</f>
        <v/>
      </c>
      <c r="O642" s="103">
        <f>Planning!O$302</f>
        <v>0</v>
      </c>
      <c r="P642" s="104">
        <f>Planning!P$302</f>
        <v>0</v>
      </c>
      <c r="Q642" s="104">
        <f>Planning!Q$302</f>
        <v>0</v>
      </c>
      <c r="R642" s="104">
        <f>Planning!R$302</f>
        <v>0</v>
      </c>
      <c r="S642" s="104">
        <f>Planning!S$302</f>
        <v>0</v>
      </c>
      <c r="T642" s="104">
        <f>Planning!T$302</f>
        <v>0</v>
      </c>
      <c r="U642" s="104">
        <f>Planning!U$302</f>
        <v>0</v>
      </c>
      <c r="V642" s="105">
        <f>Planning!V$302</f>
        <v>0</v>
      </c>
      <c r="W642" s="104">
        <f>Planning!W$302</f>
        <v>0</v>
      </c>
      <c r="X642" s="104">
        <f>Planning!X$302</f>
        <v>0</v>
      </c>
      <c r="Y642" s="104">
        <f>Planning!Y$302</f>
        <v>0</v>
      </c>
      <c r="Z642" s="104">
        <f>Planning!Z$302</f>
        <v>0</v>
      </c>
      <c r="AA642" s="104">
        <f>Planning!AA$302</f>
        <v>0</v>
      </c>
      <c r="AB642" s="104">
        <f>Planning!AB$302</f>
        <v>0</v>
      </c>
      <c r="AC642" s="104">
        <f>Planning!AC$302</f>
        <v>0</v>
      </c>
      <c r="AD642" s="104">
        <f>Planning!AD$302</f>
        <v>0</v>
      </c>
      <c r="AE642" s="103">
        <f>Planning!AE$302</f>
        <v>0</v>
      </c>
      <c r="AF642" s="104">
        <f>Planning!AF$302</f>
        <v>0</v>
      </c>
      <c r="AG642" s="104">
        <f>Planning!AG$302</f>
        <v>0</v>
      </c>
      <c r="AH642" s="104">
        <f>Planning!AH$302</f>
        <v>0</v>
      </c>
      <c r="AI642" s="104">
        <f>Planning!AI$302</f>
        <v>0</v>
      </c>
      <c r="AJ642" s="105">
        <f>Planning!AJ$302</f>
        <v>0</v>
      </c>
      <c r="AK642" s="104">
        <f>Planning!AK$302</f>
        <v>0</v>
      </c>
      <c r="AL642" s="104">
        <f>Planning!AL$302</f>
        <v>0</v>
      </c>
      <c r="AM642" s="104">
        <f>Planning!AM$302</f>
        <v>0</v>
      </c>
      <c r="AN642" s="104">
        <f>Planning!AN$302</f>
        <v>0</v>
      </c>
      <c r="AO642" s="104">
        <f>Planning!AO$302</f>
        <v>0</v>
      </c>
      <c r="AP642" s="104">
        <f>Planning!AP$302</f>
        <v>0</v>
      </c>
      <c r="AQ642" s="104">
        <f>Planning!AQ$302</f>
        <v>0</v>
      </c>
      <c r="AR642" s="104">
        <f>Planning!AR$302</f>
        <v>0</v>
      </c>
      <c r="AS642" s="104">
        <f>Planning!AS$302</f>
        <v>0</v>
      </c>
      <c r="AT642" s="104">
        <f>Planning!AT$302</f>
        <v>0</v>
      </c>
      <c r="AU642" s="103">
        <f>Planning!AU$302</f>
        <v>0</v>
      </c>
      <c r="AV642" s="104">
        <f>Planning!AV$302</f>
        <v>0</v>
      </c>
      <c r="AW642" s="104">
        <f>Planning!AW$302</f>
        <v>0</v>
      </c>
      <c r="AX642" s="104">
        <f>Planning!AX$302</f>
        <v>0</v>
      </c>
      <c r="AY642" s="104">
        <f>Planning!AY$302</f>
        <v>0</v>
      </c>
      <c r="AZ642" s="104">
        <f>Planning!AZ$302</f>
        <v>0</v>
      </c>
      <c r="BA642" s="104">
        <f>Planning!BA$302</f>
        <v>0</v>
      </c>
      <c r="BB642" s="105">
        <f>Planning!BB$302</f>
        <v>0</v>
      </c>
      <c r="BC642" s="72">
        <f>Planning!BC$302</f>
        <v>0</v>
      </c>
      <c r="BD642" s="107"/>
      <c r="BE642" s="433">
        <f>Planning!BE$302</f>
        <v>0</v>
      </c>
      <c r="BF642" s="434">
        <f>Planning!BF$302</f>
        <v>0</v>
      </c>
      <c r="BG642" s="77">
        <f>Planning!BG$302</f>
        <v>0</v>
      </c>
      <c r="BH642" s="78">
        <f>Planning!BH$302</f>
        <v>0</v>
      </c>
      <c r="BI642" s="79" t="str">
        <f>Planning!BI$302</f>
        <v/>
      </c>
      <c r="BJ642" s="80">
        <f>Planning!BJ$302</f>
        <v>0</v>
      </c>
      <c r="BL642" s="323">
        <f>Planning!BL$302</f>
        <v>0</v>
      </c>
      <c r="BM642" s="150">
        <f>Planning!BP$302</f>
        <v>0</v>
      </c>
      <c r="NL642" s="43" t="s">
        <v>63</v>
      </c>
      <c r="NM642" s="43"/>
    </row>
    <row r="643" spans="1:377" s="318" customFormat="1" ht="10.199999999999999" hidden="1" customHeight="1" x14ac:dyDescent="0.3">
      <c r="A643" s="25"/>
      <c r="B643" s="389"/>
      <c r="C643" s="447"/>
      <c r="D643" s="15"/>
      <c r="E643" s="414" t="str">
        <f>Planning!$E$13</f>
        <v>CHEF</v>
      </c>
      <c r="F643" s="414"/>
      <c r="G643" s="135">
        <f>(COUNTIF(O634:BB664,Planning!$NB$3))/2</f>
        <v>0</v>
      </c>
      <c r="H643" s="399"/>
      <c r="I643" s="445">
        <f>Conges!$B$12</f>
        <v>44905</v>
      </c>
      <c r="J643" s="446"/>
      <c r="K643" s="446"/>
      <c r="L643" s="446"/>
      <c r="M643" s="446"/>
      <c r="N643" s="81" t="str">
        <f>Planning!N$337</f>
        <v/>
      </c>
      <c r="O643" s="100">
        <f>Planning!O$337</f>
        <v>0</v>
      </c>
      <c r="P643" s="101">
        <f>Planning!P$337</f>
        <v>0</v>
      </c>
      <c r="Q643" s="101">
        <f>Planning!Q$337</f>
        <v>0</v>
      </c>
      <c r="R643" s="101">
        <f>Planning!R$337</f>
        <v>0</v>
      </c>
      <c r="S643" s="101">
        <f>Planning!S$337</f>
        <v>0</v>
      </c>
      <c r="T643" s="101">
        <f>Planning!T$337</f>
        <v>0</v>
      </c>
      <c r="U643" s="101">
        <f>Planning!U$337</f>
        <v>0</v>
      </c>
      <c r="V643" s="102">
        <f>Planning!V$337</f>
        <v>0</v>
      </c>
      <c r="W643" s="101">
        <f>Planning!W$337</f>
        <v>0</v>
      </c>
      <c r="X643" s="101">
        <f>Planning!X$337</f>
        <v>0</v>
      </c>
      <c r="Y643" s="101">
        <f>Planning!Y$337</f>
        <v>0</v>
      </c>
      <c r="Z643" s="101">
        <f>Planning!Z$337</f>
        <v>0</v>
      </c>
      <c r="AA643" s="101">
        <f>Planning!AA$337</f>
        <v>0</v>
      </c>
      <c r="AB643" s="101">
        <f>Planning!AB$337</f>
        <v>0</v>
      </c>
      <c r="AC643" s="101">
        <f>Planning!AC$337</f>
        <v>0</v>
      </c>
      <c r="AD643" s="101">
        <f>Planning!AD$337</f>
        <v>0</v>
      </c>
      <c r="AE643" s="100">
        <f>Planning!AE$337</f>
        <v>0</v>
      </c>
      <c r="AF643" s="101">
        <f>Planning!AF$337</f>
        <v>0</v>
      </c>
      <c r="AG643" s="101">
        <f>Planning!AG$337</f>
        <v>0</v>
      </c>
      <c r="AH643" s="101">
        <f>Planning!AH$337</f>
        <v>0</v>
      </c>
      <c r="AI643" s="101">
        <f>Planning!AI$337</f>
        <v>0</v>
      </c>
      <c r="AJ643" s="102">
        <f>Planning!AJ$337</f>
        <v>0</v>
      </c>
      <c r="AK643" s="101">
        <f>Planning!AK$337</f>
        <v>0</v>
      </c>
      <c r="AL643" s="101">
        <f>Planning!AL$337</f>
        <v>0</v>
      </c>
      <c r="AM643" s="101">
        <f>Planning!AM$337</f>
        <v>0</v>
      </c>
      <c r="AN643" s="101">
        <f>Planning!AN$337</f>
        <v>0</v>
      </c>
      <c r="AO643" s="101">
        <f>Planning!AO$337</f>
        <v>0</v>
      </c>
      <c r="AP643" s="101">
        <f>Planning!AP$337</f>
        <v>0</v>
      </c>
      <c r="AQ643" s="101">
        <f>Planning!AQ$337</f>
        <v>0</v>
      </c>
      <c r="AR643" s="101">
        <f>Planning!AR$337</f>
        <v>0</v>
      </c>
      <c r="AS643" s="101">
        <f>Planning!AS$337</f>
        <v>0</v>
      </c>
      <c r="AT643" s="101">
        <f>Planning!AT$337</f>
        <v>0</v>
      </c>
      <c r="AU643" s="100">
        <f>Planning!AU$337</f>
        <v>0</v>
      </c>
      <c r="AV643" s="101">
        <f>Planning!AV$337</f>
        <v>0</v>
      </c>
      <c r="AW643" s="101">
        <f>Planning!AW$337</f>
        <v>0</v>
      </c>
      <c r="AX643" s="101">
        <f>Planning!AX$337</f>
        <v>0</v>
      </c>
      <c r="AY643" s="101">
        <f>Planning!AY$337</f>
        <v>0</v>
      </c>
      <c r="AZ643" s="101">
        <f>Planning!AZ$337</f>
        <v>0</v>
      </c>
      <c r="BA643" s="101">
        <f>Planning!BA$337</f>
        <v>0</v>
      </c>
      <c r="BB643" s="102">
        <f>Planning!BB$337</f>
        <v>0</v>
      </c>
      <c r="BC643" s="85">
        <f>Planning!BC$337</f>
        <v>0</v>
      </c>
      <c r="BD643" s="107"/>
      <c r="BE643" s="435">
        <f>Planning!BE$337</f>
        <v>0</v>
      </c>
      <c r="BF643" s="436">
        <f>Planning!BF$337</f>
        <v>0</v>
      </c>
      <c r="BG643" s="91">
        <f>Planning!BG$337</f>
        <v>0</v>
      </c>
      <c r="BH643" s="92">
        <f>Planning!BH$337</f>
        <v>0</v>
      </c>
      <c r="BI643" s="93" t="str">
        <f>Planning!BI$337</f>
        <v/>
      </c>
      <c r="BJ643" s="94">
        <f>Planning!BJ$337</f>
        <v>0</v>
      </c>
      <c r="BL643" s="324">
        <f>Planning!BL$337</f>
        <v>0</v>
      </c>
      <c r="BM643" s="149">
        <f>Planning!BP$337</f>
        <v>0</v>
      </c>
      <c r="NL643" s="43" t="s">
        <v>63</v>
      </c>
      <c r="NM643" s="43"/>
    </row>
    <row r="644" spans="1:377" s="318" customFormat="1" ht="10.199999999999999" hidden="1" customHeight="1" x14ac:dyDescent="0.3">
      <c r="A644" s="25"/>
      <c r="B644" s="389"/>
      <c r="C644" s="447"/>
      <c r="D644" s="15"/>
      <c r="E644" s="413" t="str">
        <f>Planning!$E$14</f>
        <v>MENAGE</v>
      </c>
      <c r="F644" s="413"/>
      <c r="G644" s="136">
        <f>(COUNTIF(O634:BB664,Planning!$ND$3))/2</f>
        <v>0</v>
      </c>
      <c r="H644" s="399"/>
      <c r="I644" s="443">
        <f>Conges!$B$13</f>
        <v>44906</v>
      </c>
      <c r="J644" s="444"/>
      <c r="K644" s="444"/>
      <c r="L644" s="444"/>
      <c r="M644" s="444"/>
      <c r="N644" s="68" t="str">
        <f>Planning!N$372</f>
        <v/>
      </c>
      <c r="O644" s="103">
        <f>Planning!O$372</f>
        <v>0</v>
      </c>
      <c r="P644" s="104">
        <f>Planning!P$372</f>
        <v>0</v>
      </c>
      <c r="Q644" s="104">
        <f>Planning!Q$372</f>
        <v>0</v>
      </c>
      <c r="R644" s="104">
        <f>Planning!R$372</f>
        <v>0</v>
      </c>
      <c r="S644" s="104">
        <f>Planning!S$372</f>
        <v>0</v>
      </c>
      <c r="T644" s="104">
        <f>Planning!T$372</f>
        <v>0</v>
      </c>
      <c r="U644" s="104">
        <f>Planning!U$372</f>
        <v>0</v>
      </c>
      <c r="V644" s="105">
        <f>Planning!V$372</f>
        <v>0</v>
      </c>
      <c r="W644" s="104">
        <f>Planning!W$372</f>
        <v>0</v>
      </c>
      <c r="X644" s="104">
        <f>Planning!X$372</f>
        <v>0</v>
      </c>
      <c r="Y644" s="104">
        <f>Planning!Y$372</f>
        <v>0</v>
      </c>
      <c r="Z644" s="104">
        <f>Planning!Z$372</f>
        <v>0</v>
      </c>
      <c r="AA644" s="104">
        <f>Planning!AA$372</f>
        <v>0</v>
      </c>
      <c r="AB644" s="104">
        <f>Planning!AB$372</f>
        <v>0</v>
      </c>
      <c r="AC644" s="104">
        <f>Planning!AC$372</f>
        <v>0</v>
      </c>
      <c r="AD644" s="104">
        <f>Planning!AD$372</f>
        <v>0</v>
      </c>
      <c r="AE644" s="103">
        <f>Planning!AE$372</f>
        <v>0</v>
      </c>
      <c r="AF644" s="104">
        <f>Planning!AF$372</f>
        <v>0</v>
      </c>
      <c r="AG644" s="104">
        <f>Planning!AG$372</f>
        <v>0</v>
      </c>
      <c r="AH644" s="104">
        <f>Planning!AH$372</f>
        <v>0</v>
      </c>
      <c r="AI644" s="104">
        <f>Planning!AI$372</f>
        <v>0</v>
      </c>
      <c r="AJ644" s="105">
        <f>Planning!AJ$372</f>
        <v>0</v>
      </c>
      <c r="AK644" s="104">
        <f>Planning!AK$372</f>
        <v>0</v>
      </c>
      <c r="AL644" s="104">
        <f>Planning!AL$372</f>
        <v>0</v>
      </c>
      <c r="AM644" s="104">
        <f>Planning!AM$372</f>
        <v>0</v>
      </c>
      <c r="AN644" s="104">
        <f>Planning!AN$372</f>
        <v>0</v>
      </c>
      <c r="AO644" s="104">
        <f>Planning!AO$372</f>
        <v>0</v>
      </c>
      <c r="AP644" s="104">
        <f>Planning!AP$372</f>
        <v>0</v>
      </c>
      <c r="AQ644" s="104">
        <f>Planning!AQ$372</f>
        <v>0</v>
      </c>
      <c r="AR644" s="104">
        <f>Planning!AR$372</f>
        <v>0</v>
      </c>
      <c r="AS644" s="104">
        <f>Planning!AS$372</f>
        <v>0</v>
      </c>
      <c r="AT644" s="104">
        <f>Planning!AT$372</f>
        <v>0</v>
      </c>
      <c r="AU644" s="103">
        <f>Planning!AU$372</f>
        <v>0</v>
      </c>
      <c r="AV644" s="104">
        <f>Planning!AV$372</f>
        <v>0</v>
      </c>
      <c r="AW644" s="104">
        <f>Planning!AW$372</f>
        <v>0</v>
      </c>
      <c r="AX644" s="104">
        <f>Planning!AX$372</f>
        <v>0</v>
      </c>
      <c r="AY644" s="104">
        <f>Planning!AY$372</f>
        <v>0</v>
      </c>
      <c r="AZ644" s="104">
        <f>Planning!AZ$372</f>
        <v>0</v>
      </c>
      <c r="BA644" s="104">
        <f>Planning!BA$372</f>
        <v>0</v>
      </c>
      <c r="BB644" s="105">
        <f>Planning!BB$372</f>
        <v>0</v>
      </c>
      <c r="BC644" s="72">
        <f>Planning!BC$372</f>
        <v>0</v>
      </c>
      <c r="BD644" s="107"/>
      <c r="BE644" s="433">
        <f>Planning!BE$372</f>
        <v>0</v>
      </c>
      <c r="BF644" s="434">
        <f>Planning!BF$372</f>
        <v>0</v>
      </c>
      <c r="BG644" s="77">
        <f>Planning!BG$372</f>
        <v>0</v>
      </c>
      <c r="BH644" s="78">
        <f>Planning!BH$372</f>
        <v>0</v>
      </c>
      <c r="BI644" s="79" t="str">
        <f>Planning!BI$372</f>
        <v/>
      </c>
      <c r="BJ644" s="80">
        <f>Planning!BJ$372</f>
        <v>0</v>
      </c>
      <c r="BL644" s="323">
        <f>Planning!BL$372</f>
        <v>0</v>
      </c>
      <c r="BM644" s="150">
        <f>Planning!BP$372</f>
        <v>0</v>
      </c>
      <c r="NL644" s="43" t="s">
        <v>63</v>
      </c>
      <c r="NM644" s="43"/>
    </row>
    <row r="645" spans="1:377" s="318" customFormat="1" ht="10.199999999999999" hidden="1" customHeight="1" x14ac:dyDescent="0.3">
      <c r="A645" s="25"/>
      <c r="B645" s="389"/>
      <c r="C645" s="447"/>
      <c r="D645" s="15"/>
      <c r="E645" s="396">
        <f>Planning!$E$15</f>
        <v>0</v>
      </c>
      <c r="F645" s="396"/>
      <c r="G645" s="137">
        <f>(COUNTIF(O634:BB664,Planning!$NF$3))/2</f>
        <v>0</v>
      </c>
      <c r="H645" s="399"/>
      <c r="I645" s="445">
        <f>Conges!$B$14</f>
        <v>44907</v>
      </c>
      <c r="J645" s="446"/>
      <c r="K645" s="446"/>
      <c r="L645" s="446"/>
      <c r="M645" s="446"/>
      <c r="N645" s="81" t="str">
        <f>Planning!N$407</f>
        <v/>
      </c>
      <c r="O645" s="100">
        <f>Planning!O$407</f>
        <v>0</v>
      </c>
      <c r="P645" s="101">
        <f>Planning!P$407</f>
        <v>0</v>
      </c>
      <c r="Q645" s="101">
        <f>Planning!Q$407</f>
        <v>0</v>
      </c>
      <c r="R645" s="101">
        <f>Planning!R$407</f>
        <v>0</v>
      </c>
      <c r="S645" s="101">
        <f>Planning!S$407</f>
        <v>0</v>
      </c>
      <c r="T645" s="101">
        <f>Planning!T$407</f>
        <v>0</v>
      </c>
      <c r="U645" s="101">
        <f>Planning!U$407</f>
        <v>0</v>
      </c>
      <c r="V645" s="102">
        <f>Planning!V$407</f>
        <v>0</v>
      </c>
      <c r="W645" s="101">
        <f>Planning!W$407</f>
        <v>0</v>
      </c>
      <c r="X645" s="101">
        <f>Planning!X$407</f>
        <v>0</v>
      </c>
      <c r="Y645" s="101">
        <f>Planning!Y$407</f>
        <v>0</v>
      </c>
      <c r="Z645" s="101">
        <f>Planning!Z$407</f>
        <v>0</v>
      </c>
      <c r="AA645" s="101">
        <f>Planning!AA$407</f>
        <v>0</v>
      </c>
      <c r="AB645" s="101">
        <f>Planning!AB$407</f>
        <v>0</v>
      </c>
      <c r="AC645" s="101">
        <f>Planning!AC$407</f>
        <v>0</v>
      </c>
      <c r="AD645" s="101">
        <f>Planning!AD$407</f>
        <v>0</v>
      </c>
      <c r="AE645" s="100">
        <f>Planning!AE$407</f>
        <v>0</v>
      </c>
      <c r="AF645" s="101">
        <f>Planning!AF$407</f>
        <v>0</v>
      </c>
      <c r="AG645" s="101">
        <f>Planning!AG$407</f>
        <v>0</v>
      </c>
      <c r="AH645" s="101">
        <f>Planning!AH$407</f>
        <v>0</v>
      </c>
      <c r="AI645" s="101">
        <f>Planning!AI$407</f>
        <v>0</v>
      </c>
      <c r="AJ645" s="102">
        <f>Planning!AJ$407</f>
        <v>0</v>
      </c>
      <c r="AK645" s="101">
        <f>Planning!AK$407</f>
        <v>0</v>
      </c>
      <c r="AL645" s="101">
        <f>Planning!AL$407</f>
        <v>0</v>
      </c>
      <c r="AM645" s="101">
        <f>Planning!AM$407</f>
        <v>0</v>
      </c>
      <c r="AN645" s="101">
        <f>Planning!AN$407</f>
        <v>0</v>
      </c>
      <c r="AO645" s="101">
        <f>Planning!AO$407</f>
        <v>0</v>
      </c>
      <c r="AP645" s="101">
        <f>Planning!AP$407</f>
        <v>0</v>
      </c>
      <c r="AQ645" s="101">
        <f>Planning!AQ$407</f>
        <v>0</v>
      </c>
      <c r="AR645" s="101">
        <f>Planning!AR$407</f>
        <v>0</v>
      </c>
      <c r="AS645" s="101">
        <f>Planning!AS$407</f>
        <v>0</v>
      </c>
      <c r="AT645" s="101">
        <f>Planning!AT$407</f>
        <v>0</v>
      </c>
      <c r="AU645" s="100">
        <f>Planning!AU$407</f>
        <v>0</v>
      </c>
      <c r="AV645" s="101">
        <f>Planning!AV$407</f>
        <v>0</v>
      </c>
      <c r="AW645" s="101">
        <f>Planning!AW$407</f>
        <v>0</v>
      </c>
      <c r="AX645" s="101">
        <f>Planning!AX$407</f>
        <v>0</v>
      </c>
      <c r="AY645" s="101">
        <f>Planning!AY$407</f>
        <v>0</v>
      </c>
      <c r="AZ645" s="101">
        <f>Planning!AZ$407</f>
        <v>0</v>
      </c>
      <c r="BA645" s="101">
        <f>Planning!BA$407</f>
        <v>0</v>
      </c>
      <c r="BB645" s="102">
        <f>Planning!BB$407</f>
        <v>0</v>
      </c>
      <c r="BC645" s="85">
        <f>Planning!BC$407</f>
        <v>0</v>
      </c>
      <c r="BD645" s="107"/>
      <c r="BE645" s="435">
        <f>Planning!BE$407</f>
        <v>0</v>
      </c>
      <c r="BF645" s="436">
        <f>Planning!BF$407</f>
        <v>0</v>
      </c>
      <c r="BG645" s="91">
        <f>Planning!BG$407</f>
        <v>0</v>
      </c>
      <c r="BH645" s="92">
        <f>Planning!BH$407</f>
        <v>0</v>
      </c>
      <c r="BI645" s="93" t="str">
        <f>Planning!BI$407</f>
        <v/>
      </c>
      <c r="BJ645" s="94">
        <f>Planning!BJ$407</f>
        <v>0</v>
      </c>
      <c r="BL645" s="324">
        <f>Planning!BL$407</f>
        <v>0</v>
      </c>
      <c r="BM645" s="149">
        <f>Planning!BP$407</f>
        <v>0</v>
      </c>
      <c r="NL645" s="43" t="s">
        <v>63</v>
      </c>
      <c r="NM645" s="43"/>
    </row>
    <row r="646" spans="1:377" s="318" customFormat="1" ht="10.199999999999999" hidden="1" customHeight="1" x14ac:dyDescent="0.3">
      <c r="A646" s="25"/>
      <c r="B646" s="389"/>
      <c r="C646" s="447"/>
      <c r="D646" s="15"/>
      <c r="E646" s="361"/>
      <c r="F646" s="361"/>
      <c r="G646" s="141">
        <f>(COUNTIF(O634:BB664,Planning!$NH$3))/2</f>
        <v>0</v>
      </c>
      <c r="H646" s="399"/>
      <c r="I646" s="443">
        <f>Conges!$B$15</f>
        <v>44908</v>
      </c>
      <c r="J646" s="444"/>
      <c r="K646" s="444"/>
      <c r="L646" s="444"/>
      <c r="M646" s="444"/>
      <c r="N646" s="68" t="str">
        <f>Planning!N$442</f>
        <v/>
      </c>
      <c r="O646" s="103">
        <f>Planning!O$442</f>
        <v>0</v>
      </c>
      <c r="P646" s="104">
        <f>Planning!P$442</f>
        <v>0</v>
      </c>
      <c r="Q646" s="104">
        <f>Planning!Q$442</f>
        <v>0</v>
      </c>
      <c r="R646" s="104">
        <f>Planning!R$442</f>
        <v>0</v>
      </c>
      <c r="S646" s="104">
        <f>Planning!S$442</f>
        <v>0</v>
      </c>
      <c r="T646" s="104">
        <f>Planning!T$442</f>
        <v>0</v>
      </c>
      <c r="U646" s="104">
        <f>Planning!U$442</f>
        <v>0</v>
      </c>
      <c r="V646" s="105">
        <f>Planning!V$442</f>
        <v>0</v>
      </c>
      <c r="W646" s="103">
        <f>Planning!W$442</f>
        <v>0</v>
      </c>
      <c r="X646" s="104">
        <f>Planning!X$442</f>
        <v>0</v>
      </c>
      <c r="Y646" s="104">
        <f>Planning!Y$442</f>
        <v>0</v>
      </c>
      <c r="Z646" s="104">
        <f>Planning!Z$442</f>
        <v>0</v>
      </c>
      <c r="AA646" s="104">
        <f>Planning!AA$442</f>
        <v>0</v>
      </c>
      <c r="AB646" s="104">
        <f>Planning!AB$442</f>
        <v>0</v>
      </c>
      <c r="AC646" s="104">
        <f>Planning!AC$442</f>
        <v>0</v>
      </c>
      <c r="AD646" s="105">
        <f>Planning!AD$442</f>
        <v>0</v>
      </c>
      <c r="AE646" s="103">
        <f>Planning!AE$442</f>
        <v>0</v>
      </c>
      <c r="AF646" s="104">
        <f>Planning!AF$442</f>
        <v>0</v>
      </c>
      <c r="AG646" s="104">
        <f>Planning!AG$442</f>
        <v>0</v>
      </c>
      <c r="AH646" s="104">
        <f>Planning!AH$442</f>
        <v>0</v>
      </c>
      <c r="AI646" s="104">
        <f>Planning!AI$442</f>
        <v>0</v>
      </c>
      <c r="AJ646" s="105">
        <f>Planning!AJ$442</f>
        <v>0</v>
      </c>
      <c r="AK646" s="103">
        <f>Planning!AK$442</f>
        <v>0</v>
      </c>
      <c r="AL646" s="104">
        <f>Planning!AL$442</f>
        <v>0</v>
      </c>
      <c r="AM646" s="104">
        <f>Planning!AM$442</f>
        <v>0</v>
      </c>
      <c r="AN646" s="104">
        <f>Planning!AN$442</f>
        <v>0</v>
      </c>
      <c r="AO646" s="104">
        <f>Planning!AO$442</f>
        <v>0</v>
      </c>
      <c r="AP646" s="104">
        <f>Planning!AP$442</f>
        <v>0</v>
      </c>
      <c r="AQ646" s="104">
        <f>Planning!AQ$442</f>
        <v>0</v>
      </c>
      <c r="AR646" s="104">
        <f>Planning!AR$442</f>
        <v>0</v>
      </c>
      <c r="AS646" s="104">
        <f>Planning!AS$442</f>
        <v>0</v>
      </c>
      <c r="AT646" s="105">
        <f>Planning!AT$442</f>
        <v>0</v>
      </c>
      <c r="AU646" s="103">
        <f>Planning!AU$442</f>
        <v>0</v>
      </c>
      <c r="AV646" s="104">
        <f>Planning!AV$442</f>
        <v>0</v>
      </c>
      <c r="AW646" s="104">
        <f>Planning!AW$442</f>
        <v>0</v>
      </c>
      <c r="AX646" s="104">
        <f>Planning!AX$442</f>
        <v>0</v>
      </c>
      <c r="AY646" s="104">
        <f>Planning!AY$442</f>
        <v>0</v>
      </c>
      <c r="AZ646" s="104">
        <f>Planning!AZ$442</f>
        <v>0</v>
      </c>
      <c r="BA646" s="104">
        <f>Planning!BA$442</f>
        <v>0</v>
      </c>
      <c r="BB646" s="105">
        <f>Planning!BB$442</f>
        <v>0</v>
      </c>
      <c r="BC646" s="72">
        <f>Planning!BC$442</f>
        <v>0</v>
      </c>
      <c r="BD646" s="107"/>
      <c r="BE646" s="433">
        <f>Planning!BE$442</f>
        <v>0</v>
      </c>
      <c r="BF646" s="434">
        <f>Planning!BF$442</f>
        <v>0</v>
      </c>
      <c r="BG646" s="77">
        <f>Planning!BG$442</f>
        <v>0</v>
      </c>
      <c r="BH646" s="78">
        <f>Planning!BH$442</f>
        <v>0</v>
      </c>
      <c r="BI646" s="79" t="str">
        <f>Planning!BI$442</f>
        <v/>
      </c>
      <c r="BJ646" s="80">
        <f>Planning!BJ$442</f>
        <v>0</v>
      </c>
      <c r="BL646" s="323">
        <f>Planning!BL$442</f>
        <v>0</v>
      </c>
      <c r="BM646" s="150">
        <f>Planning!BP$442</f>
        <v>0</v>
      </c>
      <c r="NL646" s="43" t="s">
        <v>63</v>
      </c>
      <c r="NM646" s="43"/>
    </row>
    <row r="647" spans="1:377" s="318" customFormat="1" ht="10.199999999999999" hidden="1" customHeight="1" x14ac:dyDescent="0.3">
      <c r="A647" s="25"/>
      <c r="B647" s="389"/>
      <c r="C647" s="447"/>
      <c r="D647" s="15"/>
      <c r="E647" s="426"/>
      <c r="F647" s="426"/>
      <c r="G647" s="142">
        <f>(COUNTIF(O634:BB664,Planning!$NJ$3))/2</f>
        <v>0</v>
      </c>
      <c r="H647" s="399"/>
      <c r="I647" s="445">
        <f>Conges!$B$16</f>
        <v>44909</v>
      </c>
      <c r="J647" s="446"/>
      <c r="K647" s="446"/>
      <c r="L647" s="446"/>
      <c r="M647" s="446"/>
      <c r="N647" s="81" t="str">
        <f>Planning!N$477</f>
        <v/>
      </c>
      <c r="O647" s="100">
        <f>Planning!O$477</f>
        <v>0</v>
      </c>
      <c r="P647" s="101">
        <f>Planning!P$477</f>
        <v>0</v>
      </c>
      <c r="Q647" s="101">
        <f>Planning!Q$477</f>
        <v>0</v>
      </c>
      <c r="R647" s="101">
        <f>Planning!R$477</f>
        <v>0</v>
      </c>
      <c r="S647" s="101">
        <f>Planning!S$477</f>
        <v>0</v>
      </c>
      <c r="T647" s="101">
        <f>Planning!T$477</f>
        <v>0</v>
      </c>
      <c r="U647" s="101">
        <f>Planning!U$477</f>
        <v>0</v>
      </c>
      <c r="V647" s="102">
        <f>Planning!V$477</f>
        <v>0</v>
      </c>
      <c r="W647" s="100">
        <f>Planning!W$477</f>
        <v>0</v>
      </c>
      <c r="X647" s="101">
        <f>Planning!X$477</f>
        <v>0</v>
      </c>
      <c r="Y647" s="101">
        <f>Planning!Y$477</f>
        <v>0</v>
      </c>
      <c r="Z647" s="101">
        <f>Planning!Z$477</f>
        <v>0</v>
      </c>
      <c r="AA647" s="101">
        <f>Planning!AA$477</f>
        <v>0</v>
      </c>
      <c r="AB647" s="101">
        <f>Planning!AB$477</f>
        <v>0</v>
      </c>
      <c r="AC647" s="101">
        <f>Planning!AC$477</f>
        <v>0</v>
      </c>
      <c r="AD647" s="102">
        <f>Planning!AD$477</f>
        <v>0</v>
      </c>
      <c r="AE647" s="100">
        <f>Planning!AE$477</f>
        <v>0</v>
      </c>
      <c r="AF647" s="101">
        <f>Planning!AF$477</f>
        <v>0</v>
      </c>
      <c r="AG647" s="101">
        <f>Planning!AG$477</f>
        <v>0</v>
      </c>
      <c r="AH647" s="101">
        <f>Planning!AH$477</f>
        <v>0</v>
      </c>
      <c r="AI647" s="101">
        <f>Planning!AI$477</f>
        <v>0</v>
      </c>
      <c r="AJ647" s="102">
        <f>Planning!AJ$477</f>
        <v>0</v>
      </c>
      <c r="AK647" s="100">
        <f>Planning!AK$477</f>
        <v>0</v>
      </c>
      <c r="AL647" s="101">
        <f>Planning!AL$477</f>
        <v>0</v>
      </c>
      <c r="AM647" s="101">
        <f>Planning!AM$477</f>
        <v>0</v>
      </c>
      <c r="AN647" s="101">
        <f>Planning!AN$477</f>
        <v>0</v>
      </c>
      <c r="AO647" s="101">
        <f>Planning!AO$477</f>
        <v>0</v>
      </c>
      <c r="AP647" s="101">
        <f>Planning!AP$477</f>
        <v>0</v>
      </c>
      <c r="AQ647" s="101">
        <f>Planning!AQ$477</f>
        <v>0</v>
      </c>
      <c r="AR647" s="101">
        <f>Planning!AR$477</f>
        <v>0</v>
      </c>
      <c r="AS647" s="101">
        <f>Planning!AS$477</f>
        <v>0</v>
      </c>
      <c r="AT647" s="102">
        <f>Planning!AT$477</f>
        <v>0</v>
      </c>
      <c r="AU647" s="100">
        <f>Planning!AU$477</f>
        <v>0</v>
      </c>
      <c r="AV647" s="101">
        <f>Planning!AV$477</f>
        <v>0</v>
      </c>
      <c r="AW647" s="101">
        <f>Planning!AW$477</f>
        <v>0</v>
      </c>
      <c r="AX647" s="101">
        <f>Planning!AX$477</f>
        <v>0</v>
      </c>
      <c r="AY647" s="101">
        <f>Planning!AY$477</f>
        <v>0</v>
      </c>
      <c r="AZ647" s="101">
        <f>Planning!AZ$477</f>
        <v>0</v>
      </c>
      <c r="BA647" s="101">
        <f>Planning!BA$477</f>
        <v>0</v>
      </c>
      <c r="BB647" s="102">
        <f>Planning!BB$477</f>
        <v>0</v>
      </c>
      <c r="BC647" s="85">
        <f>Planning!BC$477</f>
        <v>0</v>
      </c>
      <c r="BD647" s="107"/>
      <c r="BE647" s="435">
        <f>Planning!BE$477</f>
        <v>0</v>
      </c>
      <c r="BF647" s="436">
        <f>Planning!BF$477</f>
        <v>0</v>
      </c>
      <c r="BG647" s="91">
        <f>Planning!BG$477</f>
        <v>0</v>
      </c>
      <c r="BH647" s="92">
        <f>Planning!BH$477</f>
        <v>0</v>
      </c>
      <c r="BI647" s="93" t="str">
        <f>Planning!BI$477</f>
        <v/>
      </c>
      <c r="BJ647" s="94">
        <f>Planning!BJ$477</f>
        <v>0</v>
      </c>
      <c r="BL647" s="324">
        <f>Planning!BL$477</f>
        <v>0</v>
      </c>
      <c r="BM647" s="149">
        <f>Planning!BP$477</f>
        <v>0</v>
      </c>
      <c r="NL647" s="43" t="s">
        <v>63</v>
      </c>
      <c r="NM647" s="43"/>
    </row>
    <row r="648" spans="1:377" s="318" customFormat="1" ht="10.199999999999999" hidden="1" customHeight="1" x14ac:dyDescent="0.3">
      <c r="A648" s="25"/>
      <c r="B648" s="389"/>
      <c r="C648" s="447"/>
      <c r="D648" s="15"/>
      <c r="E648" s="379" t="str">
        <f>Planning!$E$18</f>
        <v>H sans Renfort</v>
      </c>
      <c r="F648" s="379"/>
      <c r="G648" s="138">
        <f>SUM(G639:G647)-G642</f>
        <v>0</v>
      </c>
      <c r="H648" s="399"/>
      <c r="I648" s="443">
        <f>Conges!$B$17</f>
        <v>44910</v>
      </c>
      <c r="J648" s="444"/>
      <c r="K648" s="444"/>
      <c r="L648" s="444"/>
      <c r="M648" s="444"/>
      <c r="N648" s="68" t="str">
        <f>Planning!N$512</f>
        <v/>
      </c>
      <c r="O648" s="103">
        <f>Planning!O$512</f>
        <v>0</v>
      </c>
      <c r="P648" s="104">
        <f>Planning!P$512</f>
        <v>0</v>
      </c>
      <c r="Q648" s="104">
        <f>Planning!Q$512</f>
        <v>0</v>
      </c>
      <c r="R648" s="104">
        <f>Planning!R$512</f>
        <v>0</v>
      </c>
      <c r="S648" s="104">
        <f>Planning!S$512</f>
        <v>0</v>
      </c>
      <c r="T648" s="104">
        <f>Planning!T$512</f>
        <v>0</v>
      </c>
      <c r="U648" s="104">
        <f>Planning!U$512</f>
        <v>0</v>
      </c>
      <c r="V648" s="105">
        <f>Planning!V$512</f>
        <v>0</v>
      </c>
      <c r="W648" s="103">
        <f>Planning!W$512</f>
        <v>0</v>
      </c>
      <c r="X648" s="104">
        <f>Planning!X$512</f>
        <v>0</v>
      </c>
      <c r="Y648" s="104">
        <f>Planning!Y$512</f>
        <v>0</v>
      </c>
      <c r="Z648" s="104">
        <f>Planning!Z$512</f>
        <v>0</v>
      </c>
      <c r="AA648" s="104">
        <f>Planning!AA$512</f>
        <v>0</v>
      </c>
      <c r="AB648" s="104">
        <f>Planning!AB$512</f>
        <v>0</v>
      </c>
      <c r="AC648" s="104">
        <f>Planning!AC$512</f>
        <v>0</v>
      </c>
      <c r="AD648" s="105">
        <f>Planning!AD$512</f>
        <v>0</v>
      </c>
      <c r="AE648" s="103">
        <f>Planning!AE$512</f>
        <v>0</v>
      </c>
      <c r="AF648" s="104">
        <f>Planning!AF$512</f>
        <v>0</v>
      </c>
      <c r="AG648" s="104">
        <f>Planning!AG$512</f>
        <v>0</v>
      </c>
      <c r="AH648" s="104">
        <f>Planning!AH$512</f>
        <v>0</v>
      </c>
      <c r="AI648" s="104">
        <f>Planning!AI$512</f>
        <v>0</v>
      </c>
      <c r="AJ648" s="105">
        <f>Planning!AJ$512</f>
        <v>0</v>
      </c>
      <c r="AK648" s="103">
        <f>Planning!AK$512</f>
        <v>0</v>
      </c>
      <c r="AL648" s="104">
        <f>Planning!AL$512</f>
        <v>0</v>
      </c>
      <c r="AM648" s="104">
        <f>Planning!AM$512</f>
        <v>0</v>
      </c>
      <c r="AN648" s="104">
        <f>Planning!AN$512</f>
        <v>0</v>
      </c>
      <c r="AO648" s="104">
        <f>Planning!AO$512</f>
        <v>0</v>
      </c>
      <c r="AP648" s="104">
        <f>Planning!AP$512</f>
        <v>0</v>
      </c>
      <c r="AQ648" s="104">
        <f>Planning!AQ$512</f>
        <v>0</v>
      </c>
      <c r="AR648" s="104">
        <f>Planning!AR$512</f>
        <v>0</v>
      </c>
      <c r="AS648" s="104">
        <f>Planning!AS$512</f>
        <v>0</v>
      </c>
      <c r="AT648" s="105">
        <f>Planning!AT$512</f>
        <v>0</v>
      </c>
      <c r="AU648" s="103">
        <f>Planning!AU$512</f>
        <v>0</v>
      </c>
      <c r="AV648" s="104">
        <f>Planning!AV$512</f>
        <v>0</v>
      </c>
      <c r="AW648" s="104">
        <f>Planning!AW$512</f>
        <v>0</v>
      </c>
      <c r="AX648" s="104">
        <f>Planning!AX$512</f>
        <v>0</v>
      </c>
      <c r="AY648" s="104">
        <f>Planning!AY$512</f>
        <v>0</v>
      </c>
      <c r="AZ648" s="104">
        <f>Planning!AZ$512</f>
        <v>0</v>
      </c>
      <c r="BA648" s="104">
        <f>Planning!BA$512</f>
        <v>0</v>
      </c>
      <c r="BB648" s="105">
        <f>Planning!BB$512</f>
        <v>0</v>
      </c>
      <c r="BC648" s="72">
        <f>Planning!BC$512</f>
        <v>0</v>
      </c>
      <c r="BD648" s="107"/>
      <c r="BE648" s="433">
        <f>Planning!BE$512</f>
        <v>0</v>
      </c>
      <c r="BF648" s="434">
        <f>Planning!BF$512</f>
        <v>0</v>
      </c>
      <c r="BG648" s="77">
        <f>Planning!BG$512</f>
        <v>0</v>
      </c>
      <c r="BH648" s="78">
        <f>Planning!BH$512</f>
        <v>0</v>
      </c>
      <c r="BI648" s="79" t="str">
        <f>Planning!BI$512</f>
        <v/>
      </c>
      <c r="BJ648" s="80">
        <f>Planning!BJ$512</f>
        <v>0</v>
      </c>
      <c r="BL648" s="323">
        <f>Planning!BL$512</f>
        <v>0</v>
      </c>
      <c r="BM648" s="150">
        <f>Planning!BP$512</f>
        <v>0</v>
      </c>
      <c r="NL648" s="43" t="s">
        <v>63</v>
      </c>
      <c r="NM648" s="43"/>
    </row>
    <row r="649" spans="1:377" s="318" customFormat="1" ht="10.199999999999999" hidden="1" customHeight="1" x14ac:dyDescent="0.3">
      <c r="A649" s="25"/>
      <c r="B649" s="389"/>
      <c r="C649" s="447"/>
      <c r="D649" s="15"/>
      <c r="E649" s="379" t="str">
        <f>Planning!$E$19</f>
        <v>H avec Renfort</v>
      </c>
      <c r="F649" s="379"/>
      <c r="G649" s="138">
        <f>SUM(G639:G647)</f>
        <v>0</v>
      </c>
      <c r="H649" s="399"/>
      <c r="I649" s="445">
        <f>Conges!$B$18</f>
        <v>44911</v>
      </c>
      <c r="J649" s="446"/>
      <c r="K649" s="446"/>
      <c r="L649" s="446"/>
      <c r="M649" s="446"/>
      <c r="N649" s="81" t="str">
        <f>Planning!N$547</f>
        <v/>
      </c>
      <c r="O649" s="100">
        <f>Planning!O$547</f>
        <v>0</v>
      </c>
      <c r="P649" s="101">
        <f>Planning!P$547</f>
        <v>0</v>
      </c>
      <c r="Q649" s="101">
        <f>Planning!Q$547</f>
        <v>0</v>
      </c>
      <c r="R649" s="101">
        <f>Planning!R$547</f>
        <v>0</v>
      </c>
      <c r="S649" s="101">
        <f>Planning!S$547</f>
        <v>0</v>
      </c>
      <c r="T649" s="101">
        <f>Planning!T$547</f>
        <v>0</v>
      </c>
      <c r="U649" s="101">
        <f>Planning!U$547</f>
        <v>0</v>
      </c>
      <c r="V649" s="102">
        <f>Planning!V$547</f>
        <v>0</v>
      </c>
      <c r="W649" s="100">
        <f>Planning!W$547</f>
        <v>0</v>
      </c>
      <c r="X649" s="101">
        <f>Planning!X$547</f>
        <v>0</v>
      </c>
      <c r="Y649" s="101">
        <f>Planning!Y$547</f>
        <v>0</v>
      </c>
      <c r="Z649" s="101">
        <f>Planning!Z$547</f>
        <v>0</v>
      </c>
      <c r="AA649" s="101">
        <f>Planning!AA$547</f>
        <v>0</v>
      </c>
      <c r="AB649" s="101">
        <f>Planning!AB$547</f>
        <v>0</v>
      </c>
      <c r="AC649" s="101">
        <f>Planning!AC$547</f>
        <v>0</v>
      </c>
      <c r="AD649" s="102">
        <f>Planning!AD$547</f>
        <v>0</v>
      </c>
      <c r="AE649" s="100">
        <f>Planning!AE$547</f>
        <v>0</v>
      </c>
      <c r="AF649" s="101">
        <f>Planning!AF$547</f>
        <v>0</v>
      </c>
      <c r="AG649" s="101">
        <f>Planning!AG$547</f>
        <v>0</v>
      </c>
      <c r="AH649" s="101">
        <f>Planning!AH$547</f>
        <v>0</v>
      </c>
      <c r="AI649" s="101">
        <f>Planning!AI$547</f>
        <v>0</v>
      </c>
      <c r="AJ649" s="102">
        <f>Planning!AJ$547</f>
        <v>0</v>
      </c>
      <c r="AK649" s="100">
        <f>Planning!AK$547</f>
        <v>0</v>
      </c>
      <c r="AL649" s="101">
        <f>Planning!AL$547</f>
        <v>0</v>
      </c>
      <c r="AM649" s="101">
        <f>Planning!AM$547</f>
        <v>0</v>
      </c>
      <c r="AN649" s="101">
        <f>Planning!AN$547</f>
        <v>0</v>
      </c>
      <c r="AO649" s="101">
        <f>Planning!AO$547</f>
        <v>0</v>
      </c>
      <c r="AP649" s="101">
        <f>Planning!AP$547</f>
        <v>0</v>
      </c>
      <c r="AQ649" s="101">
        <f>Planning!AQ$547</f>
        <v>0</v>
      </c>
      <c r="AR649" s="101">
        <f>Planning!AR$547</f>
        <v>0</v>
      </c>
      <c r="AS649" s="101">
        <f>Planning!AS$547</f>
        <v>0</v>
      </c>
      <c r="AT649" s="102">
        <f>Planning!AT$547</f>
        <v>0</v>
      </c>
      <c r="AU649" s="100">
        <f>Planning!AU$547</f>
        <v>0</v>
      </c>
      <c r="AV649" s="101">
        <f>Planning!AV$547</f>
        <v>0</v>
      </c>
      <c r="AW649" s="101">
        <f>Planning!AW$547</f>
        <v>0</v>
      </c>
      <c r="AX649" s="101">
        <f>Planning!AX$547</f>
        <v>0</v>
      </c>
      <c r="AY649" s="101">
        <f>Planning!AY$547</f>
        <v>0</v>
      </c>
      <c r="AZ649" s="101">
        <f>Planning!AZ$547</f>
        <v>0</v>
      </c>
      <c r="BA649" s="101">
        <f>Planning!BA$547</f>
        <v>0</v>
      </c>
      <c r="BB649" s="102">
        <f>Planning!BB$547</f>
        <v>0</v>
      </c>
      <c r="BC649" s="85">
        <f>Planning!BC$547</f>
        <v>0</v>
      </c>
      <c r="BD649" s="107"/>
      <c r="BE649" s="435">
        <f>Planning!BE$547</f>
        <v>0</v>
      </c>
      <c r="BF649" s="436">
        <f>Planning!BF$547</f>
        <v>0</v>
      </c>
      <c r="BG649" s="91">
        <f>Planning!BG$547</f>
        <v>0</v>
      </c>
      <c r="BH649" s="92">
        <f>Planning!BH$547</f>
        <v>0</v>
      </c>
      <c r="BI649" s="93" t="str">
        <f>Planning!BI$547</f>
        <v/>
      </c>
      <c r="BJ649" s="94">
        <f>Planning!BJ$547</f>
        <v>0</v>
      </c>
      <c r="BL649" s="324">
        <f>Planning!BL$547</f>
        <v>0</v>
      </c>
      <c r="BM649" s="149">
        <f>Planning!BP$547</f>
        <v>0</v>
      </c>
      <c r="NL649" s="43" t="s">
        <v>63</v>
      </c>
      <c r="NM649" s="43"/>
    </row>
    <row r="650" spans="1:377" s="318" customFormat="1" ht="10.199999999999999" hidden="1" customHeight="1" x14ac:dyDescent="0.3">
      <c r="A650" s="25"/>
      <c r="B650" s="389"/>
      <c r="C650" s="447"/>
      <c r="D650" s="15"/>
      <c r="E650" s="106"/>
      <c r="F650" s="106"/>
      <c r="G650" s="106"/>
      <c r="H650" s="399"/>
      <c r="I650" s="443">
        <f>Conges!$B$19</f>
        <v>44912</v>
      </c>
      <c r="J650" s="444"/>
      <c r="K650" s="444"/>
      <c r="L650" s="444"/>
      <c r="M650" s="444"/>
      <c r="N650" s="68" t="str">
        <f>Planning!N$582</f>
        <v/>
      </c>
      <c r="O650" s="103">
        <f>Planning!O$582</f>
        <v>0</v>
      </c>
      <c r="P650" s="104">
        <f>Planning!P$582</f>
        <v>0</v>
      </c>
      <c r="Q650" s="104">
        <f>Planning!Q$582</f>
        <v>0</v>
      </c>
      <c r="R650" s="104">
        <f>Planning!R$582</f>
        <v>0</v>
      </c>
      <c r="S650" s="104">
        <f>Planning!S$582</f>
        <v>0</v>
      </c>
      <c r="T650" s="104">
        <f>Planning!T$582</f>
        <v>0</v>
      </c>
      <c r="U650" s="104">
        <f>Planning!U$582</f>
        <v>0</v>
      </c>
      <c r="V650" s="105">
        <f>Planning!V$582</f>
        <v>0</v>
      </c>
      <c r="W650" s="103">
        <f>Planning!W$582</f>
        <v>0</v>
      </c>
      <c r="X650" s="104">
        <f>Planning!X$582</f>
        <v>0</v>
      </c>
      <c r="Y650" s="104">
        <f>Planning!Y$582</f>
        <v>0</v>
      </c>
      <c r="Z650" s="104">
        <f>Planning!Z$582</f>
        <v>0</v>
      </c>
      <c r="AA650" s="104">
        <f>Planning!AA$582</f>
        <v>0</v>
      </c>
      <c r="AB650" s="104">
        <f>Planning!AB$582</f>
        <v>0</v>
      </c>
      <c r="AC650" s="104">
        <f>Planning!AC$582</f>
        <v>0</v>
      </c>
      <c r="AD650" s="105">
        <f>Planning!AD$582</f>
        <v>0</v>
      </c>
      <c r="AE650" s="103">
        <f>Planning!AE$582</f>
        <v>0</v>
      </c>
      <c r="AF650" s="104">
        <f>Planning!AF$582</f>
        <v>0</v>
      </c>
      <c r="AG650" s="104">
        <f>Planning!AG$582</f>
        <v>0</v>
      </c>
      <c r="AH650" s="104">
        <f>Planning!AH$582</f>
        <v>0</v>
      </c>
      <c r="AI650" s="104">
        <f>Planning!AI$582</f>
        <v>0</v>
      </c>
      <c r="AJ650" s="105">
        <f>Planning!AJ$582</f>
        <v>0</v>
      </c>
      <c r="AK650" s="103">
        <f>Planning!AK$582</f>
        <v>0</v>
      </c>
      <c r="AL650" s="104">
        <f>Planning!AL$582</f>
        <v>0</v>
      </c>
      <c r="AM650" s="104">
        <f>Planning!AM$582</f>
        <v>0</v>
      </c>
      <c r="AN650" s="104">
        <f>Planning!AN$582</f>
        <v>0</v>
      </c>
      <c r="AO650" s="104">
        <f>Planning!AO$582</f>
        <v>0</v>
      </c>
      <c r="AP650" s="104">
        <f>Planning!AP$582</f>
        <v>0</v>
      </c>
      <c r="AQ650" s="104">
        <f>Planning!AQ$582</f>
        <v>0</v>
      </c>
      <c r="AR650" s="104">
        <f>Planning!AR$582</f>
        <v>0</v>
      </c>
      <c r="AS650" s="104">
        <f>Planning!AS$582</f>
        <v>0</v>
      </c>
      <c r="AT650" s="105">
        <f>Planning!AT$582</f>
        <v>0</v>
      </c>
      <c r="AU650" s="103">
        <f>Planning!AU$582</f>
        <v>0</v>
      </c>
      <c r="AV650" s="104">
        <f>Planning!AV$582</f>
        <v>0</v>
      </c>
      <c r="AW650" s="104">
        <f>Planning!AW$582</f>
        <v>0</v>
      </c>
      <c r="AX650" s="104">
        <f>Planning!AX$582</f>
        <v>0</v>
      </c>
      <c r="AY650" s="104">
        <f>Planning!AY$582</f>
        <v>0</v>
      </c>
      <c r="AZ650" s="104">
        <f>Planning!AZ$582</f>
        <v>0</v>
      </c>
      <c r="BA650" s="104">
        <f>Planning!BA$582</f>
        <v>0</v>
      </c>
      <c r="BB650" s="105">
        <f>Planning!BB$582</f>
        <v>0</v>
      </c>
      <c r="BC650" s="72">
        <f>Planning!BC$582</f>
        <v>0</v>
      </c>
      <c r="BD650" s="107"/>
      <c r="BE650" s="433">
        <f>Planning!BE$582</f>
        <v>0</v>
      </c>
      <c r="BF650" s="434">
        <f>Planning!BF$582</f>
        <v>0</v>
      </c>
      <c r="BG650" s="77">
        <f>Planning!BG$582</f>
        <v>0</v>
      </c>
      <c r="BH650" s="78">
        <f>Planning!BH$582</f>
        <v>0</v>
      </c>
      <c r="BI650" s="79" t="str">
        <f>Planning!BI$582</f>
        <v/>
      </c>
      <c r="BJ650" s="80">
        <f>Planning!BJ$582</f>
        <v>0</v>
      </c>
      <c r="BL650" s="323">
        <f>Planning!BL$582</f>
        <v>0</v>
      </c>
      <c r="BM650" s="150">
        <f>Planning!BP$582</f>
        <v>0</v>
      </c>
      <c r="NL650" s="43" t="s">
        <v>63</v>
      </c>
      <c r="NM650" s="43"/>
    </row>
    <row r="651" spans="1:377" s="318" customFormat="1" ht="10.199999999999999" hidden="1" customHeight="1" x14ac:dyDescent="0.3">
      <c r="A651" s="25"/>
      <c r="B651" s="389"/>
      <c r="C651" s="447"/>
      <c r="D651" s="15"/>
      <c r="E651" s="106"/>
      <c r="F651" s="106"/>
      <c r="G651" s="106"/>
      <c r="H651" s="399"/>
      <c r="I651" s="445">
        <f>Conges!$B$20</f>
        <v>44913</v>
      </c>
      <c r="J651" s="446"/>
      <c r="K651" s="446"/>
      <c r="L651" s="446"/>
      <c r="M651" s="446"/>
      <c r="N651" s="81" t="str">
        <f>Planning!N$617</f>
        <v/>
      </c>
      <c r="O651" s="100">
        <f>Planning!O$617</f>
        <v>0</v>
      </c>
      <c r="P651" s="101">
        <f>Planning!P$617</f>
        <v>0</v>
      </c>
      <c r="Q651" s="101">
        <f>Planning!Q$617</f>
        <v>0</v>
      </c>
      <c r="R651" s="101">
        <f>Planning!R$617</f>
        <v>0</v>
      </c>
      <c r="S651" s="101">
        <f>Planning!S$617</f>
        <v>0</v>
      </c>
      <c r="T651" s="101">
        <f>Planning!T$617</f>
        <v>0</v>
      </c>
      <c r="U651" s="101">
        <f>Planning!U$617</f>
        <v>0</v>
      </c>
      <c r="V651" s="102">
        <f>Planning!V$617</f>
        <v>0</v>
      </c>
      <c r="W651" s="100">
        <f>Planning!W$617</f>
        <v>0</v>
      </c>
      <c r="X651" s="101">
        <f>Planning!X$617</f>
        <v>0</v>
      </c>
      <c r="Y651" s="101">
        <f>Planning!Y$617</f>
        <v>0</v>
      </c>
      <c r="Z651" s="101">
        <f>Planning!Z$617</f>
        <v>0</v>
      </c>
      <c r="AA651" s="101">
        <f>Planning!AA$617</f>
        <v>0</v>
      </c>
      <c r="AB651" s="101">
        <f>Planning!AB$617</f>
        <v>0</v>
      </c>
      <c r="AC651" s="101">
        <f>Planning!AC$617</f>
        <v>0</v>
      </c>
      <c r="AD651" s="102">
        <f>Planning!AD$617</f>
        <v>0</v>
      </c>
      <c r="AE651" s="100">
        <f>Planning!AE$617</f>
        <v>0</v>
      </c>
      <c r="AF651" s="101">
        <f>Planning!AF$617</f>
        <v>0</v>
      </c>
      <c r="AG651" s="101">
        <f>Planning!AG$617</f>
        <v>0</v>
      </c>
      <c r="AH651" s="101">
        <f>Planning!AH$617</f>
        <v>0</v>
      </c>
      <c r="AI651" s="101">
        <f>Planning!AI$617</f>
        <v>0</v>
      </c>
      <c r="AJ651" s="102">
        <f>Planning!AJ$617</f>
        <v>0</v>
      </c>
      <c r="AK651" s="100">
        <f>Planning!AK$617</f>
        <v>0</v>
      </c>
      <c r="AL651" s="101">
        <f>Planning!AL$617</f>
        <v>0</v>
      </c>
      <c r="AM651" s="101">
        <f>Planning!AM$617</f>
        <v>0</v>
      </c>
      <c r="AN651" s="101">
        <f>Planning!AN$617</f>
        <v>0</v>
      </c>
      <c r="AO651" s="101">
        <f>Planning!AO$617</f>
        <v>0</v>
      </c>
      <c r="AP651" s="101">
        <f>Planning!AP$617</f>
        <v>0</v>
      </c>
      <c r="AQ651" s="101">
        <f>Planning!AQ$617</f>
        <v>0</v>
      </c>
      <c r="AR651" s="101">
        <f>Planning!AR$617</f>
        <v>0</v>
      </c>
      <c r="AS651" s="101">
        <f>Planning!AS$617</f>
        <v>0</v>
      </c>
      <c r="AT651" s="102">
        <f>Planning!AT$617</f>
        <v>0</v>
      </c>
      <c r="AU651" s="100">
        <f>Planning!AU$617</f>
        <v>0</v>
      </c>
      <c r="AV651" s="101">
        <f>Planning!AV$617</f>
        <v>0</v>
      </c>
      <c r="AW651" s="101">
        <f>Planning!AW$617</f>
        <v>0</v>
      </c>
      <c r="AX651" s="101">
        <f>Planning!AX$617</f>
        <v>0</v>
      </c>
      <c r="AY651" s="101">
        <f>Planning!AY$617</f>
        <v>0</v>
      </c>
      <c r="AZ651" s="101">
        <f>Planning!AZ$617</f>
        <v>0</v>
      </c>
      <c r="BA651" s="101">
        <f>Planning!BA$617</f>
        <v>0</v>
      </c>
      <c r="BB651" s="102">
        <f>Planning!BB$617</f>
        <v>0</v>
      </c>
      <c r="BC651" s="85">
        <f>Planning!BC$617</f>
        <v>0</v>
      </c>
      <c r="BD651" s="107"/>
      <c r="BE651" s="435">
        <f>Planning!BE$617</f>
        <v>0</v>
      </c>
      <c r="BF651" s="436">
        <f>Planning!BF$617</f>
        <v>0</v>
      </c>
      <c r="BG651" s="91">
        <f>Planning!BG$617</f>
        <v>0</v>
      </c>
      <c r="BH651" s="92">
        <f>Planning!BH$617</f>
        <v>0</v>
      </c>
      <c r="BI651" s="93" t="str">
        <f>Planning!BI$617</f>
        <v/>
      </c>
      <c r="BJ651" s="94">
        <f>Planning!BJ$617</f>
        <v>0</v>
      </c>
      <c r="BL651" s="324">
        <f>Planning!BL$617</f>
        <v>0</v>
      </c>
      <c r="BM651" s="149">
        <f>Planning!BP$617</f>
        <v>0</v>
      </c>
      <c r="NL651" s="43" t="s">
        <v>63</v>
      </c>
      <c r="NM651" s="43"/>
    </row>
    <row r="652" spans="1:377" s="318" customFormat="1" ht="10.199999999999999" hidden="1" customHeight="1" x14ac:dyDescent="0.3">
      <c r="A652" s="25"/>
      <c r="B652" s="389"/>
      <c r="C652" s="447"/>
      <c r="D652" s="15"/>
      <c r="E652" s="106"/>
      <c r="F652" s="106"/>
      <c r="G652" s="106"/>
      <c r="H652" s="399"/>
      <c r="I652" s="443">
        <f>Conges!$B$21</f>
        <v>44914</v>
      </c>
      <c r="J652" s="444"/>
      <c r="K652" s="444"/>
      <c r="L652" s="444"/>
      <c r="M652" s="444"/>
      <c r="N652" s="68" t="str">
        <f>Planning!N$652</f>
        <v/>
      </c>
      <c r="O652" s="103">
        <f>Planning!O$652</f>
        <v>0</v>
      </c>
      <c r="P652" s="104">
        <f>Planning!P$652</f>
        <v>0</v>
      </c>
      <c r="Q652" s="104">
        <f>Planning!Q$652</f>
        <v>0</v>
      </c>
      <c r="R652" s="104">
        <f>Planning!R$652</f>
        <v>0</v>
      </c>
      <c r="S652" s="104">
        <f>Planning!S$652</f>
        <v>0</v>
      </c>
      <c r="T652" s="104">
        <f>Planning!T$652</f>
        <v>0</v>
      </c>
      <c r="U652" s="104">
        <f>Planning!U$652</f>
        <v>0</v>
      </c>
      <c r="V652" s="105">
        <f>Planning!V$652</f>
        <v>0</v>
      </c>
      <c r="W652" s="103">
        <f>Planning!W$652</f>
        <v>0</v>
      </c>
      <c r="X652" s="104">
        <f>Planning!X$652</f>
        <v>0</v>
      </c>
      <c r="Y652" s="104">
        <f>Planning!Y$652</f>
        <v>0</v>
      </c>
      <c r="Z652" s="104">
        <f>Planning!Z$652</f>
        <v>0</v>
      </c>
      <c r="AA652" s="104">
        <f>Planning!AA$652</f>
        <v>0</v>
      </c>
      <c r="AB652" s="104">
        <f>Planning!AB$652</f>
        <v>0</v>
      </c>
      <c r="AC652" s="104">
        <f>Planning!AC$652</f>
        <v>0</v>
      </c>
      <c r="AD652" s="105">
        <f>Planning!AD$652</f>
        <v>0</v>
      </c>
      <c r="AE652" s="103">
        <f>Planning!AE$652</f>
        <v>0</v>
      </c>
      <c r="AF652" s="104">
        <f>Planning!AF$652</f>
        <v>0</v>
      </c>
      <c r="AG652" s="104">
        <f>Planning!AG$652</f>
        <v>0</v>
      </c>
      <c r="AH652" s="104">
        <f>Planning!AH$652</f>
        <v>0</v>
      </c>
      <c r="AI652" s="104">
        <f>Planning!AI$652</f>
        <v>0</v>
      </c>
      <c r="AJ652" s="105">
        <f>Planning!AJ$652</f>
        <v>0</v>
      </c>
      <c r="AK652" s="103">
        <f>Planning!AK$652</f>
        <v>0</v>
      </c>
      <c r="AL652" s="104">
        <f>Planning!AL$652</f>
        <v>0</v>
      </c>
      <c r="AM652" s="104">
        <f>Planning!AM$652</f>
        <v>0</v>
      </c>
      <c r="AN652" s="104">
        <f>Planning!AN$652</f>
        <v>0</v>
      </c>
      <c r="AO652" s="104">
        <f>Planning!AO$652</f>
        <v>0</v>
      </c>
      <c r="AP652" s="104">
        <f>Planning!AP$652</f>
        <v>0</v>
      </c>
      <c r="AQ652" s="104">
        <f>Planning!AQ$652</f>
        <v>0</v>
      </c>
      <c r="AR652" s="104">
        <f>Planning!AR$652</f>
        <v>0</v>
      </c>
      <c r="AS652" s="104">
        <f>Planning!AS$652</f>
        <v>0</v>
      </c>
      <c r="AT652" s="105">
        <f>Planning!AT$652</f>
        <v>0</v>
      </c>
      <c r="AU652" s="103">
        <f>Planning!AU$652</f>
        <v>0</v>
      </c>
      <c r="AV652" s="104">
        <f>Planning!AV$652</f>
        <v>0</v>
      </c>
      <c r="AW652" s="104">
        <f>Planning!AW$652</f>
        <v>0</v>
      </c>
      <c r="AX652" s="104">
        <f>Planning!AX$652</f>
        <v>0</v>
      </c>
      <c r="AY652" s="104">
        <f>Planning!AY$652</f>
        <v>0</v>
      </c>
      <c r="AZ652" s="104">
        <f>Planning!AZ$652</f>
        <v>0</v>
      </c>
      <c r="BA652" s="104">
        <f>Planning!BA$652</f>
        <v>0</v>
      </c>
      <c r="BB652" s="105">
        <f>Planning!BB$652</f>
        <v>0</v>
      </c>
      <c r="BC652" s="72">
        <f>Planning!BC$652</f>
        <v>0</v>
      </c>
      <c r="BD652" s="107"/>
      <c r="BE652" s="433">
        <f>Planning!BE$652</f>
        <v>0</v>
      </c>
      <c r="BF652" s="434">
        <f>Planning!BF$652</f>
        <v>0</v>
      </c>
      <c r="BG652" s="77">
        <f>Planning!BG$652</f>
        <v>0</v>
      </c>
      <c r="BH652" s="78">
        <f>Planning!BH$652</f>
        <v>0</v>
      </c>
      <c r="BI652" s="79" t="str">
        <f>Planning!BI$652</f>
        <v/>
      </c>
      <c r="BJ652" s="80">
        <f>Planning!BJ$652</f>
        <v>0</v>
      </c>
      <c r="BL652" s="323">
        <f>Planning!BL$652</f>
        <v>0</v>
      </c>
      <c r="BM652" s="150">
        <f>Planning!BP$652</f>
        <v>0</v>
      </c>
      <c r="NL652" s="43" t="s">
        <v>63</v>
      </c>
      <c r="NM652" s="43"/>
    </row>
    <row r="653" spans="1:377" s="318" customFormat="1" ht="10.199999999999999" hidden="1" customHeight="1" x14ac:dyDescent="0.3">
      <c r="A653" s="25"/>
      <c r="B653" s="389"/>
      <c r="C653" s="447"/>
      <c r="D653" s="15"/>
      <c r="E653" s="106"/>
      <c r="F653" s="106"/>
      <c r="G653" s="106"/>
      <c r="H653" s="399"/>
      <c r="I653" s="445">
        <f>Conges!$B$22</f>
        <v>44915</v>
      </c>
      <c r="J653" s="446"/>
      <c r="K653" s="446"/>
      <c r="L653" s="446"/>
      <c r="M653" s="446"/>
      <c r="N653" s="81" t="str">
        <f>Planning!N$687</f>
        <v/>
      </c>
      <c r="O653" s="100">
        <f>Planning!O$687</f>
        <v>0</v>
      </c>
      <c r="P653" s="101">
        <f>Planning!P$687</f>
        <v>0</v>
      </c>
      <c r="Q653" s="101">
        <f>Planning!Q$687</f>
        <v>0</v>
      </c>
      <c r="R653" s="101">
        <f>Planning!R$687</f>
        <v>0</v>
      </c>
      <c r="S653" s="101">
        <f>Planning!S$687</f>
        <v>0</v>
      </c>
      <c r="T653" s="101">
        <f>Planning!T$687</f>
        <v>0</v>
      </c>
      <c r="U653" s="101">
        <f>Planning!U$687</f>
        <v>0</v>
      </c>
      <c r="V653" s="102">
        <f>Planning!V$687</f>
        <v>0</v>
      </c>
      <c r="W653" s="100">
        <f>Planning!W$687</f>
        <v>0</v>
      </c>
      <c r="X653" s="101">
        <f>Planning!X$687</f>
        <v>0</v>
      </c>
      <c r="Y653" s="101">
        <f>Planning!Y$687</f>
        <v>0</v>
      </c>
      <c r="Z653" s="101">
        <f>Planning!Z$687</f>
        <v>0</v>
      </c>
      <c r="AA653" s="101">
        <f>Planning!AA$687</f>
        <v>0</v>
      </c>
      <c r="AB653" s="101">
        <f>Planning!AB$687</f>
        <v>0</v>
      </c>
      <c r="AC653" s="101">
        <f>Planning!AC$687</f>
        <v>0</v>
      </c>
      <c r="AD653" s="102">
        <f>Planning!AD$687</f>
        <v>0</v>
      </c>
      <c r="AE653" s="100">
        <f>Planning!AE$687</f>
        <v>0</v>
      </c>
      <c r="AF653" s="101">
        <f>Planning!AF$687</f>
        <v>0</v>
      </c>
      <c r="AG653" s="101">
        <f>Planning!AG$687</f>
        <v>0</v>
      </c>
      <c r="AH653" s="101">
        <f>Planning!AH$687</f>
        <v>0</v>
      </c>
      <c r="AI653" s="101">
        <f>Planning!AI$687</f>
        <v>0</v>
      </c>
      <c r="AJ653" s="102">
        <f>Planning!AJ$687</f>
        <v>0</v>
      </c>
      <c r="AK653" s="100">
        <f>Planning!AK$687</f>
        <v>0</v>
      </c>
      <c r="AL653" s="101">
        <f>Planning!AL$687</f>
        <v>0</v>
      </c>
      <c r="AM653" s="101">
        <f>Planning!AM$687</f>
        <v>0</v>
      </c>
      <c r="AN653" s="101">
        <f>Planning!AN$687</f>
        <v>0</v>
      </c>
      <c r="AO653" s="101">
        <f>Planning!AO$687</f>
        <v>0</v>
      </c>
      <c r="AP653" s="101">
        <f>Planning!AP$687</f>
        <v>0</v>
      </c>
      <c r="AQ653" s="101">
        <f>Planning!AQ$687</f>
        <v>0</v>
      </c>
      <c r="AR653" s="101">
        <f>Planning!AR$687</f>
        <v>0</v>
      </c>
      <c r="AS653" s="101">
        <f>Planning!AS$687</f>
        <v>0</v>
      </c>
      <c r="AT653" s="102">
        <f>Planning!AT$687</f>
        <v>0</v>
      </c>
      <c r="AU653" s="100">
        <f>Planning!AU$687</f>
        <v>0</v>
      </c>
      <c r="AV653" s="101">
        <f>Planning!AV$687</f>
        <v>0</v>
      </c>
      <c r="AW653" s="101">
        <f>Planning!AW$687</f>
        <v>0</v>
      </c>
      <c r="AX653" s="101">
        <f>Planning!AX$687</f>
        <v>0</v>
      </c>
      <c r="AY653" s="101">
        <f>Planning!AY$687</f>
        <v>0</v>
      </c>
      <c r="AZ653" s="101">
        <f>Planning!AZ$687</f>
        <v>0</v>
      </c>
      <c r="BA653" s="101">
        <f>Planning!BA$687</f>
        <v>0</v>
      </c>
      <c r="BB653" s="102">
        <f>Planning!BB$687</f>
        <v>0</v>
      </c>
      <c r="BC653" s="85">
        <f>Planning!BC$687</f>
        <v>0</v>
      </c>
      <c r="BD653" s="107"/>
      <c r="BE653" s="435">
        <f>Planning!BE$687</f>
        <v>0</v>
      </c>
      <c r="BF653" s="436">
        <f>Planning!BF$687</f>
        <v>0</v>
      </c>
      <c r="BG653" s="91">
        <f>Planning!BG$687</f>
        <v>0</v>
      </c>
      <c r="BH653" s="92">
        <f>Planning!BH$687</f>
        <v>0</v>
      </c>
      <c r="BI653" s="93" t="str">
        <f>Planning!BI$687</f>
        <v/>
      </c>
      <c r="BJ653" s="94">
        <f>Planning!BJ$687</f>
        <v>0</v>
      </c>
      <c r="BL653" s="324">
        <f>Planning!BL$687</f>
        <v>0</v>
      </c>
      <c r="BM653" s="149">
        <f>Planning!BP$687</f>
        <v>0</v>
      </c>
      <c r="NL653" s="43" t="s">
        <v>63</v>
      </c>
      <c r="NM653" s="43"/>
    </row>
    <row r="654" spans="1:377" s="318" customFormat="1" ht="10.199999999999999" hidden="1" customHeight="1" x14ac:dyDescent="0.3">
      <c r="A654" s="25"/>
      <c r="B654" s="389"/>
      <c r="C654" s="447"/>
      <c r="D654" s="15"/>
      <c r="E654" s="106"/>
      <c r="F654" s="106"/>
      <c r="G654" s="106"/>
      <c r="H654" s="399"/>
      <c r="I654" s="443">
        <f>Conges!$B$23</f>
        <v>44916</v>
      </c>
      <c r="J654" s="444"/>
      <c r="K654" s="444"/>
      <c r="L654" s="444"/>
      <c r="M654" s="444"/>
      <c r="N654" s="68" t="str">
        <f>Planning!N$722</f>
        <v/>
      </c>
      <c r="O654" s="103">
        <f>Planning!O$722</f>
        <v>0</v>
      </c>
      <c r="P654" s="104">
        <f>Planning!P$722</f>
        <v>0</v>
      </c>
      <c r="Q654" s="104">
        <f>Planning!Q$722</f>
        <v>0</v>
      </c>
      <c r="R654" s="104">
        <f>Planning!R$722</f>
        <v>0</v>
      </c>
      <c r="S654" s="104">
        <f>Planning!S$722</f>
        <v>0</v>
      </c>
      <c r="T654" s="104">
        <f>Planning!T$722</f>
        <v>0</v>
      </c>
      <c r="U654" s="104">
        <f>Planning!U$722</f>
        <v>0</v>
      </c>
      <c r="V654" s="105">
        <f>Planning!V$722</f>
        <v>0</v>
      </c>
      <c r="W654" s="103">
        <f>Planning!W$722</f>
        <v>0</v>
      </c>
      <c r="X654" s="104">
        <f>Planning!X$722</f>
        <v>0</v>
      </c>
      <c r="Y654" s="104">
        <f>Planning!Y$722</f>
        <v>0</v>
      </c>
      <c r="Z654" s="104">
        <f>Planning!Z$722</f>
        <v>0</v>
      </c>
      <c r="AA654" s="104">
        <f>Planning!AA$722</f>
        <v>0</v>
      </c>
      <c r="AB654" s="104">
        <f>Planning!AB$722</f>
        <v>0</v>
      </c>
      <c r="AC654" s="104">
        <f>Planning!AC$722</f>
        <v>0</v>
      </c>
      <c r="AD654" s="105">
        <f>Planning!AD$722</f>
        <v>0</v>
      </c>
      <c r="AE654" s="103">
        <f>Planning!AE$722</f>
        <v>0</v>
      </c>
      <c r="AF654" s="104">
        <f>Planning!AF$722</f>
        <v>0</v>
      </c>
      <c r="AG654" s="104">
        <f>Planning!AG$722</f>
        <v>0</v>
      </c>
      <c r="AH654" s="104">
        <f>Planning!AH$722</f>
        <v>0</v>
      </c>
      <c r="AI654" s="104">
        <f>Planning!AI$722</f>
        <v>0</v>
      </c>
      <c r="AJ654" s="105">
        <f>Planning!AJ$722</f>
        <v>0</v>
      </c>
      <c r="AK654" s="103">
        <f>Planning!AK$722</f>
        <v>0</v>
      </c>
      <c r="AL654" s="104">
        <f>Planning!AL$722</f>
        <v>0</v>
      </c>
      <c r="AM654" s="104">
        <f>Planning!AM$722</f>
        <v>0</v>
      </c>
      <c r="AN654" s="104">
        <f>Planning!AN$722</f>
        <v>0</v>
      </c>
      <c r="AO654" s="104">
        <f>Planning!AO$722</f>
        <v>0</v>
      </c>
      <c r="AP654" s="104">
        <f>Planning!AP$722</f>
        <v>0</v>
      </c>
      <c r="AQ654" s="104">
        <f>Planning!AQ$722</f>
        <v>0</v>
      </c>
      <c r="AR654" s="104">
        <f>Planning!AR$722</f>
        <v>0</v>
      </c>
      <c r="AS654" s="104">
        <f>Planning!AS$722</f>
        <v>0</v>
      </c>
      <c r="AT654" s="105">
        <f>Planning!AT$722</f>
        <v>0</v>
      </c>
      <c r="AU654" s="103">
        <f>Planning!AU$722</f>
        <v>0</v>
      </c>
      <c r="AV654" s="104">
        <f>Planning!AV$722</f>
        <v>0</v>
      </c>
      <c r="AW654" s="104">
        <f>Planning!AW$722</f>
        <v>0</v>
      </c>
      <c r="AX654" s="104">
        <f>Planning!AX$722</f>
        <v>0</v>
      </c>
      <c r="AY654" s="104">
        <f>Planning!AY$722</f>
        <v>0</v>
      </c>
      <c r="AZ654" s="104">
        <f>Planning!AZ$722</f>
        <v>0</v>
      </c>
      <c r="BA654" s="104">
        <f>Planning!BA$722</f>
        <v>0</v>
      </c>
      <c r="BB654" s="105">
        <f>Planning!BB$722</f>
        <v>0</v>
      </c>
      <c r="BC654" s="72">
        <f>Planning!BC$722</f>
        <v>0</v>
      </c>
      <c r="BD654" s="107"/>
      <c r="BE654" s="433">
        <f>Planning!BE$722</f>
        <v>0</v>
      </c>
      <c r="BF654" s="434">
        <f>Planning!BF$722</f>
        <v>0</v>
      </c>
      <c r="BG654" s="77">
        <f>Planning!BG$722</f>
        <v>0</v>
      </c>
      <c r="BH654" s="78">
        <f>Planning!BH$722</f>
        <v>0</v>
      </c>
      <c r="BI654" s="79" t="str">
        <f>Planning!BI$722</f>
        <v/>
      </c>
      <c r="BJ654" s="80">
        <f>Planning!BJ$722</f>
        <v>0</v>
      </c>
      <c r="BL654" s="323">
        <f>Planning!BL$722</f>
        <v>0</v>
      </c>
      <c r="BM654" s="150">
        <f>Planning!BP$722</f>
        <v>0</v>
      </c>
      <c r="NL654" s="43" t="s">
        <v>63</v>
      </c>
      <c r="NM654" s="43"/>
    </row>
    <row r="655" spans="1:377" s="318" customFormat="1" ht="10.199999999999999" hidden="1" customHeight="1" x14ac:dyDescent="0.3">
      <c r="A655" s="25"/>
      <c r="B655" s="389"/>
      <c r="C655" s="447"/>
      <c r="D655" s="15"/>
      <c r="E655" s="106"/>
      <c r="F655" s="106"/>
      <c r="G655" s="106"/>
      <c r="H655" s="399"/>
      <c r="I655" s="445">
        <f>Conges!$B$24</f>
        <v>44917</v>
      </c>
      <c r="J655" s="446"/>
      <c r="K655" s="446"/>
      <c r="L655" s="446"/>
      <c r="M655" s="446"/>
      <c r="N655" s="81" t="str">
        <f>Planning!N$757</f>
        <v/>
      </c>
      <c r="O655" s="100">
        <f>Planning!O$757</f>
        <v>0</v>
      </c>
      <c r="P655" s="101">
        <f>Planning!P$757</f>
        <v>0</v>
      </c>
      <c r="Q655" s="101">
        <f>Planning!Q$757</f>
        <v>0</v>
      </c>
      <c r="R655" s="101">
        <f>Planning!R$757</f>
        <v>0</v>
      </c>
      <c r="S655" s="101">
        <f>Planning!S$757</f>
        <v>0</v>
      </c>
      <c r="T655" s="101">
        <f>Planning!T$757</f>
        <v>0</v>
      </c>
      <c r="U655" s="101">
        <f>Planning!U$757</f>
        <v>0</v>
      </c>
      <c r="V655" s="102">
        <f>Planning!V$757</f>
        <v>0</v>
      </c>
      <c r="W655" s="100">
        <f>Planning!W$757</f>
        <v>0</v>
      </c>
      <c r="X655" s="101">
        <f>Planning!X$757</f>
        <v>0</v>
      </c>
      <c r="Y655" s="101">
        <f>Planning!Y$757</f>
        <v>0</v>
      </c>
      <c r="Z655" s="101">
        <f>Planning!Z$757</f>
        <v>0</v>
      </c>
      <c r="AA655" s="101">
        <f>Planning!AA$757</f>
        <v>0</v>
      </c>
      <c r="AB655" s="101">
        <f>Planning!AB$757</f>
        <v>0</v>
      </c>
      <c r="AC655" s="101">
        <f>Planning!AC$757</f>
        <v>0</v>
      </c>
      <c r="AD655" s="102">
        <f>Planning!AD$757</f>
        <v>0</v>
      </c>
      <c r="AE655" s="100">
        <f>Planning!AE$757</f>
        <v>0</v>
      </c>
      <c r="AF655" s="101">
        <f>Planning!AF$757</f>
        <v>0</v>
      </c>
      <c r="AG655" s="101">
        <f>Planning!AG$757</f>
        <v>0</v>
      </c>
      <c r="AH655" s="101">
        <f>Planning!AH$757</f>
        <v>0</v>
      </c>
      <c r="AI655" s="101">
        <f>Planning!AI$757</f>
        <v>0</v>
      </c>
      <c r="AJ655" s="102">
        <f>Planning!AJ$757</f>
        <v>0</v>
      </c>
      <c r="AK655" s="100">
        <f>Planning!AK$757</f>
        <v>0</v>
      </c>
      <c r="AL655" s="101">
        <f>Planning!AL$757</f>
        <v>0</v>
      </c>
      <c r="AM655" s="101">
        <f>Planning!AM$757</f>
        <v>0</v>
      </c>
      <c r="AN655" s="101">
        <f>Planning!AN$757</f>
        <v>0</v>
      </c>
      <c r="AO655" s="101">
        <f>Planning!AO$757</f>
        <v>0</v>
      </c>
      <c r="AP655" s="101">
        <f>Planning!AP$757</f>
        <v>0</v>
      </c>
      <c r="AQ655" s="101">
        <f>Planning!AQ$757</f>
        <v>0</v>
      </c>
      <c r="AR655" s="101">
        <f>Planning!AR$757</f>
        <v>0</v>
      </c>
      <c r="AS655" s="101">
        <f>Planning!AS$757</f>
        <v>0</v>
      </c>
      <c r="AT655" s="102">
        <f>Planning!AT$757</f>
        <v>0</v>
      </c>
      <c r="AU655" s="100">
        <f>Planning!AU$757</f>
        <v>0</v>
      </c>
      <c r="AV655" s="101">
        <f>Planning!AV$757</f>
        <v>0</v>
      </c>
      <c r="AW655" s="101">
        <f>Planning!AW$757</f>
        <v>0</v>
      </c>
      <c r="AX655" s="101">
        <f>Planning!AX$757</f>
        <v>0</v>
      </c>
      <c r="AY655" s="101">
        <f>Planning!AY$757</f>
        <v>0</v>
      </c>
      <c r="AZ655" s="101">
        <f>Planning!AZ$757</f>
        <v>0</v>
      </c>
      <c r="BA655" s="101">
        <f>Planning!BA$757</f>
        <v>0</v>
      </c>
      <c r="BB655" s="102">
        <f>Planning!BB$757</f>
        <v>0</v>
      </c>
      <c r="BC655" s="85">
        <f>Planning!BC$757</f>
        <v>0</v>
      </c>
      <c r="BD655" s="107"/>
      <c r="BE655" s="435">
        <f>Planning!BE$757</f>
        <v>0</v>
      </c>
      <c r="BF655" s="436">
        <f>Planning!BF$757</f>
        <v>0</v>
      </c>
      <c r="BG655" s="91">
        <f>Planning!BG$757</f>
        <v>0</v>
      </c>
      <c r="BH655" s="92">
        <f>Planning!BH$757</f>
        <v>0</v>
      </c>
      <c r="BI655" s="93" t="str">
        <f>Planning!BI$757</f>
        <v/>
      </c>
      <c r="BJ655" s="94">
        <f>Planning!BJ$757</f>
        <v>0</v>
      </c>
      <c r="BL655" s="324">
        <f>Planning!BL$757</f>
        <v>0</v>
      </c>
      <c r="BM655" s="149">
        <f>Planning!BP$757</f>
        <v>0</v>
      </c>
      <c r="NL655" s="43" t="s">
        <v>63</v>
      </c>
      <c r="NM655" s="43"/>
    </row>
    <row r="656" spans="1:377" s="318" customFormat="1" ht="10.199999999999999" hidden="1" customHeight="1" x14ac:dyDescent="0.3">
      <c r="A656" s="25"/>
      <c r="B656" s="389"/>
      <c r="C656" s="447"/>
      <c r="D656" s="15"/>
      <c r="E656" s="106"/>
      <c r="F656" s="106"/>
      <c r="G656" s="106"/>
      <c r="H656" s="399"/>
      <c r="I656" s="443">
        <f>Conges!$B$25</f>
        <v>44918</v>
      </c>
      <c r="J656" s="444"/>
      <c r="K656" s="444"/>
      <c r="L656" s="444"/>
      <c r="M656" s="444"/>
      <c r="N656" s="68" t="str">
        <f>Planning!N$792</f>
        <v/>
      </c>
      <c r="O656" s="103">
        <f>Planning!O$792</f>
        <v>0</v>
      </c>
      <c r="P656" s="104">
        <f>Planning!P$792</f>
        <v>0</v>
      </c>
      <c r="Q656" s="104">
        <f>Planning!Q$792</f>
        <v>0</v>
      </c>
      <c r="R656" s="104">
        <f>Planning!R$792</f>
        <v>0</v>
      </c>
      <c r="S656" s="104">
        <f>Planning!S$792</f>
        <v>0</v>
      </c>
      <c r="T656" s="104">
        <f>Planning!T$792</f>
        <v>0</v>
      </c>
      <c r="U656" s="104">
        <f>Planning!U$792</f>
        <v>0</v>
      </c>
      <c r="V656" s="105">
        <f>Planning!V$792</f>
        <v>0</v>
      </c>
      <c r="W656" s="103">
        <f>Planning!W$792</f>
        <v>0</v>
      </c>
      <c r="X656" s="104">
        <f>Planning!X$792</f>
        <v>0</v>
      </c>
      <c r="Y656" s="104">
        <f>Planning!Y$792</f>
        <v>0</v>
      </c>
      <c r="Z656" s="104">
        <f>Planning!Z$792</f>
        <v>0</v>
      </c>
      <c r="AA656" s="104">
        <f>Planning!AA$792</f>
        <v>0</v>
      </c>
      <c r="AB656" s="104">
        <f>Planning!AB$792</f>
        <v>0</v>
      </c>
      <c r="AC656" s="104">
        <f>Planning!AC$792</f>
        <v>0</v>
      </c>
      <c r="AD656" s="105">
        <f>Planning!AD$792</f>
        <v>0</v>
      </c>
      <c r="AE656" s="103">
        <f>Planning!AE$792</f>
        <v>0</v>
      </c>
      <c r="AF656" s="104">
        <f>Planning!AF$792</f>
        <v>0</v>
      </c>
      <c r="AG656" s="104">
        <f>Planning!AG$792</f>
        <v>0</v>
      </c>
      <c r="AH656" s="104">
        <f>Planning!AH$792</f>
        <v>0</v>
      </c>
      <c r="AI656" s="104">
        <f>Planning!AI$792</f>
        <v>0</v>
      </c>
      <c r="AJ656" s="105">
        <f>Planning!AJ$792</f>
        <v>0</v>
      </c>
      <c r="AK656" s="103">
        <f>Planning!AK$792</f>
        <v>0</v>
      </c>
      <c r="AL656" s="104">
        <f>Planning!AL$792</f>
        <v>0</v>
      </c>
      <c r="AM656" s="104">
        <f>Planning!AM$792</f>
        <v>0</v>
      </c>
      <c r="AN656" s="104">
        <f>Planning!AN$792</f>
        <v>0</v>
      </c>
      <c r="AO656" s="104">
        <f>Planning!AO$792</f>
        <v>0</v>
      </c>
      <c r="AP656" s="104">
        <f>Planning!AP$792</f>
        <v>0</v>
      </c>
      <c r="AQ656" s="104">
        <f>Planning!AQ$792</f>
        <v>0</v>
      </c>
      <c r="AR656" s="104">
        <f>Planning!AR$792</f>
        <v>0</v>
      </c>
      <c r="AS656" s="104">
        <f>Planning!AS$792</f>
        <v>0</v>
      </c>
      <c r="AT656" s="105">
        <f>Planning!AT$792</f>
        <v>0</v>
      </c>
      <c r="AU656" s="103">
        <f>Planning!AU$792</f>
        <v>0</v>
      </c>
      <c r="AV656" s="104">
        <f>Planning!AV$792</f>
        <v>0</v>
      </c>
      <c r="AW656" s="104">
        <f>Planning!AW$792</f>
        <v>0</v>
      </c>
      <c r="AX656" s="104">
        <f>Planning!AX$792</f>
        <v>0</v>
      </c>
      <c r="AY656" s="104">
        <f>Planning!AY$792</f>
        <v>0</v>
      </c>
      <c r="AZ656" s="104">
        <f>Planning!AZ$792</f>
        <v>0</v>
      </c>
      <c r="BA656" s="104">
        <f>Planning!BA$792</f>
        <v>0</v>
      </c>
      <c r="BB656" s="105">
        <f>Planning!BB$792</f>
        <v>0</v>
      </c>
      <c r="BC656" s="72">
        <f>Planning!BC$792</f>
        <v>0</v>
      </c>
      <c r="BD656" s="107"/>
      <c r="BE656" s="433">
        <f>Planning!BE$792</f>
        <v>0</v>
      </c>
      <c r="BF656" s="434">
        <f>Planning!BF$792</f>
        <v>0</v>
      </c>
      <c r="BG656" s="77">
        <f>Planning!BG$792</f>
        <v>0</v>
      </c>
      <c r="BH656" s="78">
        <f>Planning!BH$792</f>
        <v>0</v>
      </c>
      <c r="BI656" s="79" t="str">
        <f>Planning!BI$792</f>
        <v/>
      </c>
      <c r="BJ656" s="80">
        <f>Planning!BJ$792</f>
        <v>0</v>
      </c>
      <c r="BL656" s="323">
        <f>Planning!BL$792</f>
        <v>0</v>
      </c>
      <c r="BM656" s="150">
        <f>Planning!BP$792</f>
        <v>0</v>
      </c>
      <c r="NL656" s="43" t="s">
        <v>63</v>
      </c>
      <c r="NM656" s="43"/>
    </row>
    <row r="657" spans="1:377" s="318" customFormat="1" ht="10.199999999999999" hidden="1" customHeight="1" x14ac:dyDescent="0.3">
      <c r="A657" s="25"/>
      <c r="B657" s="389"/>
      <c r="C657" s="447"/>
      <c r="D657" s="15"/>
      <c r="E657" s="106"/>
      <c r="F657" s="106"/>
      <c r="G657" s="106"/>
      <c r="H657" s="399"/>
      <c r="I657" s="445">
        <f>Conges!$B$26</f>
        <v>44919</v>
      </c>
      <c r="J657" s="446"/>
      <c r="K657" s="446"/>
      <c r="L657" s="446"/>
      <c r="M657" s="446"/>
      <c r="N657" s="81" t="str">
        <f>Planning!N$827</f>
        <v/>
      </c>
      <c r="O657" s="100">
        <f>Planning!O$827</f>
        <v>0</v>
      </c>
      <c r="P657" s="101">
        <f>Planning!P$827</f>
        <v>0</v>
      </c>
      <c r="Q657" s="101">
        <f>Planning!Q$827</f>
        <v>0</v>
      </c>
      <c r="R657" s="101">
        <f>Planning!R$827</f>
        <v>0</v>
      </c>
      <c r="S657" s="101">
        <f>Planning!S$827</f>
        <v>0</v>
      </c>
      <c r="T657" s="101">
        <f>Planning!T$827</f>
        <v>0</v>
      </c>
      <c r="U657" s="101">
        <f>Planning!U$827</f>
        <v>0</v>
      </c>
      <c r="V657" s="102">
        <f>Planning!V$827</f>
        <v>0</v>
      </c>
      <c r="W657" s="100">
        <f>Planning!W$827</f>
        <v>0</v>
      </c>
      <c r="X657" s="101">
        <f>Planning!X$827</f>
        <v>0</v>
      </c>
      <c r="Y657" s="101">
        <f>Planning!Y$827</f>
        <v>0</v>
      </c>
      <c r="Z657" s="101">
        <f>Planning!Z$827</f>
        <v>0</v>
      </c>
      <c r="AA657" s="101">
        <f>Planning!AA$827</f>
        <v>0</v>
      </c>
      <c r="AB657" s="101">
        <f>Planning!AB$827</f>
        <v>0</v>
      </c>
      <c r="AC657" s="101">
        <f>Planning!AC$827</f>
        <v>0</v>
      </c>
      <c r="AD657" s="102">
        <f>Planning!AD$827</f>
        <v>0</v>
      </c>
      <c r="AE657" s="100">
        <f>Planning!AE$827</f>
        <v>0</v>
      </c>
      <c r="AF657" s="101">
        <f>Planning!AF$827</f>
        <v>0</v>
      </c>
      <c r="AG657" s="101">
        <f>Planning!AG$827</f>
        <v>0</v>
      </c>
      <c r="AH657" s="101">
        <f>Planning!AH$827</f>
        <v>0</v>
      </c>
      <c r="AI657" s="101">
        <f>Planning!AI$827</f>
        <v>0</v>
      </c>
      <c r="AJ657" s="102">
        <f>Planning!AJ$827</f>
        <v>0</v>
      </c>
      <c r="AK657" s="100">
        <f>Planning!AK$827</f>
        <v>0</v>
      </c>
      <c r="AL657" s="101">
        <f>Planning!AL$827</f>
        <v>0</v>
      </c>
      <c r="AM657" s="101">
        <f>Planning!AM$827</f>
        <v>0</v>
      </c>
      <c r="AN657" s="101">
        <f>Planning!AN$827</f>
        <v>0</v>
      </c>
      <c r="AO657" s="101">
        <f>Planning!AO$827</f>
        <v>0</v>
      </c>
      <c r="AP657" s="101">
        <f>Planning!AP$827</f>
        <v>0</v>
      </c>
      <c r="AQ657" s="101">
        <f>Planning!AQ$827</f>
        <v>0</v>
      </c>
      <c r="AR657" s="101">
        <f>Planning!AR$827</f>
        <v>0</v>
      </c>
      <c r="AS657" s="101">
        <f>Planning!AS$827</f>
        <v>0</v>
      </c>
      <c r="AT657" s="102">
        <f>Planning!AT$827</f>
        <v>0</v>
      </c>
      <c r="AU657" s="100">
        <f>Planning!AU$827</f>
        <v>0</v>
      </c>
      <c r="AV657" s="101">
        <f>Planning!AV$827</f>
        <v>0</v>
      </c>
      <c r="AW657" s="101">
        <f>Planning!AW$827</f>
        <v>0</v>
      </c>
      <c r="AX657" s="101">
        <f>Planning!AX$827</f>
        <v>0</v>
      </c>
      <c r="AY657" s="101">
        <f>Planning!AY$827</f>
        <v>0</v>
      </c>
      <c r="AZ657" s="101">
        <f>Planning!AZ$827</f>
        <v>0</v>
      </c>
      <c r="BA657" s="101">
        <f>Planning!BA$827</f>
        <v>0</v>
      </c>
      <c r="BB657" s="102">
        <f>Planning!BB$827</f>
        <v>0</v>
      </c>
      <c r="BC657" s="85">
        <f>Planning!BC$827</f>
        <v>0</v>
      </c>
      <c r="BD657" s="107"/>
      <c r="BE657" s="435">
        <f>Planning!BE$827</f>
        <v>0</v>
      </c>
      <c r="BF657" s="436">
        <f>Planning!BF$827</f>
        <v>0</v>
      </c>
      <c r="BG657" s="91">
        <f>Planning!BG$827</f>
        <v>0</v>
      </c>
      <c r="BH657" s="92">
        <f>Planning!BH$827</f>
        <v>0</v>
      </c>
      <c r="BI657" s="93" t="str">
        <f>Planning!BI$827</f>
        <v/>
      </c>
      <c r="BJ657" s="94">
        <f>Planning!BJ$827</f>
        <v>0</v>
      </c>
      <c r="BL657" s="324">
        <f>Planning!BL$827</f>
        <v>0</v>
      </c>
      <c r="BM657" s="149">
        <f>Planning!BP$827</f>
        <v>0</v>
      </c>
      <c r="NL657" s="43" t="s">
        <v>63</v>
      </c>
      <c r="NM657" s="43"/>
    </row>
    <row r="658" spans="1:377" s="318" customFormat="1" ht="10.199999999999999" hidden="1" customHeight="1" x14ac:dyDescent="0.3">
      <c r="A658" s="25"/>
      <c r="B658" s="389"/>
      <c r="C658" s="447"/>
      <c r="D658" s="15"/>
      <c r="E658" s="106"/>
      <c r="F658" s="106"/>
      <c r="G658" s="106"/>
      <c r="H658" s="399"/>
      <c r="I658" s="443">
        <f>Conges!$B$27</f>
        <v>44920</v>
      </c>
      <c r="J658" s="444"/>
      <c r="K658" s="444"/>
      <c r="L658" s="444"/>
      <c r="M658" s="444"/>
      <c r="N658" s="68" t="str">
        <f>Planning!N$862</f>
        <v/>
      </c>
      <c r="O658" s="103">
        <f>Planning!O$862</f>
        <v>0</v>
      </c>
      <c r="P658" s="104">
        <f>Planning!P$862</f>
        <v>0</v>
      </c>
      <c r="Q658" s="104">
        <f>Planning!Q$862</f>
        <v>0</v>
      </c>
      <c r="R658" s="104">
        <f>Planning!R$862</f>
        <v>0</v>
      </c>
      <c r="S658" s="104">
        <f>Planning!S$862</f>
        <v>0</v>
      </c>
      <c r="T658" s="104">
        <f>Planning!T$862</f>
        <v>0</v>
      </c>
      <c r="U658" s="104">
        <f>Planning!U$862</f>
        <v>0</v>
      </c>
      <c r="V658" s="105">
        <f>Planning!V$862</f>
        <v>0</v>
      </c>
      <c r="W658" s="103">
        <f>Planning!W$862</f>
        <v>0</v>
      </c>
      <c r="X658" s="104">
        <f>Planning!X$862</f>
        <v>0</v>
      </c>
      <c r="Y658" s="104">
        <f>Planning!Y$862</f>
        <v>0</v>
      </c>
      <c r="Z658" s="104">
        <f>Planning!Z$862</f>
        <v>0</v>
      </c>
      <c r="AA658" s="104">
        <f>Planning!AA$862</f>
        <v>0</v>
      </c>
      <c r="AB658" s="104">
        <f>Planning!AB$862</f>
        <v>0</v>
      </c>
      <c r="AC658" s="104">
        <f>Planning!AC$862</f>
        <v>0</v>
      </c>
      <c r="AD658" s="105">
        <f>Planning!AD$862</f>
        <v>0</v>
      </c>
      <c r="AE658" s="103">
        <f>Planning!AE$862</f>
        <v>0</v>
      </c>
      <c r="AF658" s="104">
        <f>Planning!AF$862</f>
        <v>0</v>
      </c>
      <c r="AG658" s="104">
        <f>Planning!AG$862</f>
        <v>0</v>
      </c>
      <c r="AH658" s="104">
        <f>Planning!AH$862</f>
        <v>0</v>
      </c>
      <c r="AI658" s="104">
        <f>Planning!AI$862</f>
        <v>0</v>
      </c>
      <c r="AJ658" s="105">
        <f>Planning!AJ$862</f>
        <v>0</v>
      </c>
      <c r="AK658" s="103">
        <f>Planning!AK$862</f>
        <v>0</v>
      </c>
      <c r="AL658" s="104">
        <f>Planning!AL$862</f>
        <v>0</v>
      </c>
      <c r="AM658" s="104">
        <f>Planning!AM$862</f>
        <v>0</v>
      </c>
      <c r="AN658" s="104">
        <f>Planning!AN$862</f>
        <v>0</v>
      </c>
      <c r="AO658" s="104">
        <f>Planning!AO$862</f>
        <v>0</v>
      </c>
      <c r="AP658" s="104">
        <f>Planning!AP$862</f>
        <v>0</v>
      </c>
      <c r="AQ658" s="104">
        <f>Planning!AQ$862</f>
        <v>0</v>
      </c>
      <c r="AR658" s="104">
        <f>Planning!AR$862</f>
        <v>0</v>
      </c>
      <c r="AS658" s="104">
        <f>Planning!AS$862</f>
        <v>0</v>
      </c>
      <c r="AT658" s="105">
        <f>Planning!AT$862</f>
        <v>0</v>
      </c>
      <c r="AU658" s="103">
        <f>Planning!AU$862</f>
        <v>0</v>
      </c>
      <c r="AV658" s="104">
        <f>Planning!AV$862</f>
        <v>0</v>
      </c>
      <c r="AW658" s="104">
        <f>Planning!AW$862</f>
        <v>0</v>
      </c>
      <c r="AX658" s="104">
        <f>Planning!AX$862</f>
        <v>0</v>
      </c>
      <c r="AY658" s="104">
        <f>Planning!AY$862</f>
        <v>0</v>
      </c>
      <c r="AZ658" s="104">
        <f>Planning!AZ$862</f>
        <v>0</v>
      </c>
      <c r="BA658" s="104">
        <f>Planning!BA$862</f>
        <v>0</v>
      </c>
      <c r="BB658" s="105">
        <f>Planning!BB$862</f>
        <v>0</v>
      </c>
      <c r="BC658" s="72">
        <f>Planning!BC$862</f>
        <v>0</v>
      </c>
      <c r="BD658" s="107"/>
      <c r="BE658" s="433">
        <f>Planning!BE$862</f>
        <v>0</v>
      </c>
      <c r="BF658" s="434">
        <f>Planning!BF$862</f>
        <v>0</v>
      </c>
      <c r="BG658" s="77">
        <f>Planning!BG$862</f>
        <v>0</v>
      </c>
      <c r="BH658" s="78">
        <f>Planning!BH$862</f>
        <v>0</v>
      </c>
      <c r="BI658" s="79" t="str">
        <f>Planning!BI$862</f>
        <v/>
      </c>
      <c r="BJ658" s="80">
        <f>Planning!BJ$862</f>
        <v>0</v>
      </c>
      <c r="BL658" s="323">
        <f>Planning!BL$862</f>
        <v>0</v>
      </c>
      <c r="BM658" s="150">
        <f>Planning!BP$862</f>
        <v>0</v>
      </c>
      <c r="NL658" s="43" t="s">
        <v>63</v>
      </c>
      <c r="NM658" s="43"/>
    </row>
    <row r="659" spans="1:377" s="318" customFormat="1" ht="10.199999999999999" hidden="1" customHeight="1" x14ac:dyDescent="0.3">
      <c r="A659" s="25"/>
      <c r="B659" s="389"/>
      <c r="C659" s="447"/>
      <c r="D659" s="15"/>
      <c r="E659" s="106"/>
      <c r="F659" s="106"/>
      <c r="G659" s="106"/>
      <c r="H659" s="399"/>
      <c r="I659" s="445">
        <f>Conges!$B$28</f>
        <v>44921</v>
      </c>
      <c r="J659" s="446"/>
      <c r="K659" s="446"/>
      <c r="L659" s="446"/>
      <c r="M659" s="446"/>
      <c r="N659" s="81" t="str">
        <f>Planning!N$897</f>
        <v/>
      </c>
      <c r="O659" s="100">
        <f>Planning!O$897</f>
        <v>0</v>
      </c>
      <c r="P659" s="101">
        <f>Planning!P$897</f>
        <v>0</v>
      </c>
      <c r="Q659" s="101">
        <f>Planning!Q$897</f>
        <v>0</v>
      </c>
      <c r="R659" s="101">
        <f>Planning!R$897</f>
        <v>0</v>
      </c>
      <c r="S659" s="101">
        <f>Planning!S$897</f>
        <v>0</v>
      </c>
      <c r="T659" s="101">
        <f>Planning!T$897</f>
        <v>0</v>
      </c>
      <c r="U659" s="101">
        <f>Planning!U$897</f>
        <v>0</v>
      </c>
      <c r="V659" s="102">
        <f>Planning!V$897</f>
        <v>0</v>
      </c>
      <c r="W659" s="100">
        <f>Planning!W$897</f>
        <v>0</v>
      </c>
      <c r="X659" s="101">
        <f>Planning!X$897</f>
        <v>0</v>
      </c>
      <c r="Y659" s="101">
        <f>Planning!Y$897</f>
        <v>0</v>
      </c>
      <c r="Z659" s="101">
        <f>Planning!Z$897</f>
        <v>0</v>
      </c>
      <c r="AA659" s="101">
        <f>Planning!AA$897</f>
        <v>0</v>
      </c>
      <c r="AB659" s="101">
        <f>Planning!AB$897</f>
        <v>0</v>
      </c>
      <c r="AC659" s="101">
        <f>Planning!AC$897</f>
        <v>0</v>
      </c>
      <c r="AD659" s="102">
        <f>Planning!AD$897</f>
        <v>0</v>
      </c>
      <c r="AE659" s="100">
        <f>Planning!AE$897</f>
        <v>0</v>
      </c>
      <c r="AF659" s="101">
        <f>Planning!AF$897</f>
        <v>0</v>
      </c>
      <c r="AG659" s="101">
        <f>Planning!AG$897</f>
        <v>0</v>
      </c>
      <c r="AH659" s="101">
        <f>Planning!AH$897</f>
        <v>0</v>
      </c>
      <c r="AI659" s="101">
        <f>Planning!AI$897</f>
        <v>0</v>
      </c>
      <c r="AJ659" s="102">
        <f>Planning!AJ$897</f>
        <v>0</v>
      </c>
      <c r="AK659" s="100">
        <f>Planning!AK$897</f>
        <v>0</v>
      </c>
      <c r="AL659" s="101">
        <f>Planning!AL$897</f>
        <v>0</v>
      </c>
      <c r="AM659" s="101">
        <f>Planning!AM$897</f>
        <v>0</v>
      </c>
      <c r="AN659" s="101">
        <f>Planning!AN$897</f>
        <v>0</v>
      </c>
      <c r="AO659" s="101">
        <f>Planning!AO$897</f>
        <v>0</v>
      </c>
      <c r="AP659" s="101">
        <f>Planning!AP$897</f>
        <v>0</v>
      </c>
      <c r="AQ659" s="101">
        <f>Planning!AQ$897</f>
        <v>0</v>
      </c>
      <c r="AR659" s="101">
        <f>Planning!AR$897</f>
        <v>0</v>
      </c>
      <c r="AS659" s="101">
        <f>Planning!AS$897</f>
        <v>0</v>
      </c>
      <c r="AT659" s="102">
        <f>Planning!AT$897</f>
        <v>0</v>
      </c>
      <c r="AU659" s="100">
        <f>Planning!AU$897</f>
        <v>0</v>
      </c>
      <c r="AV659" s="101">
        <f>Planning!AV$897</f>
        <v>0</v>
      </c>
      <c r="AW659" s="101">
        <f>Planning!AW$897</f>
        <v>0</v>
      </c>
      <c r="AX659" s="101">
        <f>Planning!AX$897</f>
        <v>0</v>
      </c>
      <c r="AY659" s="101">
        <f>Planning!AY$897</f>
        <v>0</v>
      </c>
      <c r="AZ659" s="101">
        <f>Planning!AZ$897</f>
        <v>0</v>
      </c>
      <c r="BA659" s="101">
        <f>Planning!BA$897</f>
        <v>0</v>
      </c>
      <c r="BB659" s="102">
        <f>Planning!BB$897</f>
        <v>0</v>
      </c>
      <c r="BC659" s="85">
        <f>Planning!BC$897</f>
        <v>0</v>
      </c>
      <c r="BD659" s="107"/>
      <c r="BE659" s="435">
        <f>Planning!BE$897</f>
        <v>0</v>
      </c>
      <c r="BF659" s="436">
        <f>Planning!BF$897</f>
        <v>0</v>
      </c>
      <c r="BG659" s="91">
        <f>Planning!BG$897</f>
        <v>0</v>
      </c>
      <c r="BH659" s="92">
        <f>Planning!BH$897</f>
        <v>0</v>
      </c>
      <c r="BI659" s="93" t="str">
        <f>Planning!BI$897</f>
        <v/>
      </c>
      <c r="BJ659" s="94">
        <f>Planning!BJ$897</f>
        <v>0</v>
      </c>
      <c r="BL659" s="324">
        <f>Planning!BL$897</f>
        <v>0</v>
      </c>
      <c r="BM659" s="149">
        <f>Planning!BP$897</f>
        <v>0</v>
      </c>
      <c r="NL659" s="43" t="s">
        <v>63</v>
      </c>
      <c r="NM659" s="43"/>
    </row>
    <row r="660" spans="1:377" s="318" customFormat="1" ht="10.199999999999999" hidden="1" customHeight="1" x14ac:dyDescent="0.3">
      <c r="A660" s="25"/>
      <c r="B660" s="389"/>
      <c r="C660" s="447"/>
      <c r="D660" s="15"/>
      <c r="E660" s="106"/>
      <c r="F660" s="106"/>
      <c r="G660" s="106"/>
      <c r="H660" s="399"/>
      <c r="I660" s="443">
        <f>Conges!$B$29</f>
        <v>44922</v>
      </c>
      <c r="J660" s="444"/>
      <c r="K660" s="444"/>
      <c r="L660" s="444"/>
      <c r="M660" s="444"/>
      <c r="N660" s="68" t="str">
        <f>Planning!N$932</f>
        <v/>
      </c>
      <c r="O660" s="103">
        <f>Planning!O$932</f>
        <v>0</v>
      </c>
      <c r="P660" s="104">
        <f>Planning!P$932</f>
        <v>0</v>
      </c>
      <c r="Q660" s="104">
        <f>Planning!Q$932</f>
        <v>0</v>
      </c>
      <c r="R660" s="104">
        <f>Planning!R$932</f>
        <v>0</v>
      </c>
      <c r="S660" s="104">
        <f>Planning!S$932</f>
        <v>0</v>
      </c>
      <c r="T660" s="104">
        <f>Planning!T$932</f>
        <v>0</v>
      </c>
      <c r="U660" s="104">
        <f>Planning!U$932</f>
        <v>0</v>
      </c>
      <c r="V660" s="105">
        <f>Planning!V$932</f>
        <v>0</v>
      </c>
      <c r="W660" s="103">
        <f>Planning!W$932</f>
        <v>0</v>
      </c>
      <c r="X660" s="104">
        <f>Planning!X$932</f>
        <v>0</v>
      </c>
      <c r="Y660" s="104">
        <f>Planning!Y$932</f>
        <v>0</v>
      </c>
      <c r="Z660" s="104">
        <f>Planning!Z$932</f>
        <v>0</v>
      </c>
      <c r="AA660" s="104">
        <f>Planning!AA$932</f>
        <v>0</v>
      </c>
      <c r="AB660" s="104">
        <f>Planning!AB$932</f>
        <v>0</v>
      </c>
      <c r="AC660" s="104">
        <f>Planning!AC$932</f>
        <v>0</v>
      </c>
      <c r="AD660" s="105">
        <f>Planning!AD$932</f>
        <v>0</v>
      </c>
      <c r="AE660" s="103">
        <f>Planning!AE$932</f>
        <v>0</v>
      </c>
      <c r="AF660" s="104">
        <f>Planning!AF$932</f>
        <v>0</v>
      </c>
      <c r="AG660" s="104">
        <f>Planning!AG$932</f>
        <v>0</v>
      </c>
      <c r="AH660" s="104">
        <f>Planning!AH$932</f>
        <v>0</v>
      </c>
      <c r="AI660" s="104">
        <f>Planning!AI$932</f>
        <v>0</v>
      </c>
      <c r="AJ660" s="105">
        <f>Planning!AJ$932</f>
        <v>0</v>
      </c>
      <c r="AK660" s="103">
        <f>Planning!AK$932</f>
        <v>0</v>
      </c>
      <c r="AL660" s="104">
        <f>Planning!AL$932</f>
        <v>0</v>
      </c>
      <c r="AM660" s="104">
        <f>Planning!AM$932</f>
        <v>0</v>
      </c>
      <c r="AN660" s="104">
        <f>Planning!AN$932</f>
        <v>0</v>
      </c>
      <c r="AO660" s="104">
        <f>Planning!AO$932</f>
        <v>0</v>
      </c>
      <c r="AP660" s="104">
        <f>Planning!AP$932</f>
        <v>0</v>
      </c>
      <c r="AQ660" s="104">
        <f>Planning!AQ$932</f>
        <v>0</v>
      </c>
      <c r="AR660" s="104">
        <f>Planning!AR$932</f>
        <v>0</v>
      </c>
      <c r="AS660" s="104">
        <f>Planning!AS$932</f>
        <v>0</v>
      </c>
      <c r="AT660" s="105">
        <f>Planning!AT$932</f>
        <v>0</v>
      </c>
      <c r="AU660" s="103">
        <f>Planning!AU$932</f>
        <v>0</v>
      </c>
      <c r="AV660" s="104">
        <f>Planning!AV$932</f>
        <v>0</v>
      </c>
      <c r="AW660" s="104">
        <f>Planning!AW$932</f>
        <v>0</v>
      </c>
      <c r="AX660" s="104">
        <f>Planning!AX$932</f>
        <v>0</v>
      </c>
      <c r="AY660" s="104">
        <f>Planning!AY$932</f>
        <v>0</v>
      </c>
      <c r="AZ660" s="104">
        <f>Planning!AZ$932</f>
        <v>0</v>
      </c>
      <c r="BA660" s="104">
        <f>Planning!BA$932</f>
        <v>0</v>
      </c>
      <c r="BB660" s="105">
        <f>Planning!BB$932</f>
        <v>0</v>
      </c>
      <c r="BC660" s="72">
        <f>Planning!BC$932</f>
        <v>0</v>
      </c>
      <c r="BD660" s="107"/>
      <c r="BE660" s="433">
        <f>Planning!BE$932</f>
        <v>0</v>
      </c>
      <c r="BF660" s="434">
        <f>Planning!BF$932</f>
        <v>0</v>
      </c>
      <c r="BG660" s="77">
        <f>Planning!BG$932</f>
        <v>0</v>
      </c>
      <c r="BH660" s="78">
        <f>Planning!BH$932</f>
        <v>0</v>
      </c>
      <c r="BI660" s="79" t="str">
        <f>Planning!BI$932</f>
        <v/>
      </c>
      <c r="BJ660" s="80">
        <f>Planning!BJ$932</f>
        <v>0</v>
      </c>
      <c r="BL660" s="323">
        <f>Planning!BL$932</f>
        <v>0</v>
      </c>
      <c r="BM660" s="150">
        <f>Planning!BP$932</f>
        <v>0</v>
      </c>
      <c r="NL660" s="43" t="s">
        <v>63</v>
      </c>
      <c r="NM660" s="43"/>
    </row>
    <row r="661" spans="1:377" s="318" customFormat="1" ht="10.199999999999999" hidden="1" customHeight="1" x14ac:dyDescent="0.3">
      <c r="A661" s="25"/>
      <c r="B661" s="389"/>
      <c r="C661" s="447"/>
      <c r="D661" s="15"/>
      <c r="E661" s="106"/>
      <c r="F661" s="106"/>
      <c r="G661" s="106"/>
      <c r="H661" s="399"/>
      <c r="I661" s="445">
        <f>Conges!$B$30</f>
        <v>44923</v>
      </c>
      <c r="J661" s="446"/>
      <c r="K661" s="446"/>
      <c r="L661" s="446"/>
      <c r="M661" s="446"/>
      <c r="N661" s="81" t="str">
        <f>Planning!N$967</f>
        <v/>
      </c>
      <c r="O661" s="100">
        <f>Planning!O$967</f>
        <v>0</v>
      </c>
      <c r="P661" s="101">
        <f>Planning!P$967</f>
        <v>0</v>
      </c>
      <c r="Q661" s="101">
        <f>Planning!Q$967</f>
        <v>0</v>
      </c>
      <c r="R661" s="101">
        <f>Planning!R$967</f>
        <v>0</v>
      </c>
      <c r="S661" s="101">
        <f>Planning!S$967</f>
        <v>0</v>
      </c>
      <c r="T661" s="101">
        <f>Planning!T$967</f>
        <v>0</v>
      </c>
      <c r="U661" s="101">
        <f>Planning!U$967</f>
        <v>0</v>
      </c>
      <c r="V661" s="102">
        <f>Planning!V$967</f>
        <v>0</v>
      </c>
      <c r="W661" s="100">
        <f>Planning!W$967</f>
        <v>0</v>
      </c>
      <c r="X661" s="101">
        <f>Planning!X$967</f>
        <v>0</v>
      </c>
      <c r="Y661" s="101">
        <f>Planning!Y$967</f>
        <v>0</v>
      </c>
      <c r="Z661" s="101">
        <f>Planning!Z$967</f>
        <v>0</v>
      </c>
      <c r="AA661" s="101">
        <f>Planning!AA$967</f>
        <v>0</v>
      </c>
      <c r="AB661" s="101">
        <f>Planning!AB$967</f>
        <v>0</v>
      </c>
      <c r="AC661" s="101">
        <f>Planning!AC$967</f>
        <v>0</v>
      </c>
      <c r="AD661" s="102">
        <f>Planning!AD$967</f>
        <v>0</v>
      </c>
      <c r="AE661" s="100">
        <f>Planning!AE$967</f>
        <v>0</v>
      </c>
      <c r="AF661" s="101">
        <f>Planning!AF$967</f>
        <v>0</v>
      </c>
      <c r="AG661" s="101">
        <f>Planning!AG$967</f>
        <v>0</v>
      </c>
      <c r="AH661" s="101">
        <f>Planning!AH$967</f>
        <v>0</v>
      </c>
      <c r="AI661" s="101">
        <f>Planning!AI$967</f>
        <v>0</v>
      </c>
      <c r="AJ661" s="102">
        <f>Planning!AJ$967</f>
        <v>0</v>
      </c>
      <c r="AK661" s="100">
        <f>Planning!AK$967</f>
        <v>0</v>
      </c>
      <c r="AL661" s="101">
        <f>Planning!AL$967</f>
        <v>0</v>
      </c>
      <c r="AM661" s="101">
        <f>Planning!AM$967</f>
        <v>0</v>
      </c>
      <c r="AN661" s="101">
        <f>Planning!AN$967</f>
        <v>0</v>
      </c>
      <c r="AO661" s="101">
        <f>Planning!AO$967</f>
        <v>0</v>
      </c>
      <c r="AP661" s="101">
        <f>Planning!AP$967</f>
        <v>0</v>
      </c>
      <c r="AQ661" s="101">
        <f>Planning!AQ$967</f>
        <v>0</v>
      </c>
      <c r="AR661" s="101">
        <f>Planning!AR$967</f>
        <v>0</v>
      </c>
      <c r="AS661" s="101">
        <f>Planning!AS$967</f>
        <v>0</v>
      </c>
      <c r="AT661" s="102">
        <f>Planning!AT$967</f>
        <v>0</v>
      </c>
      <c r="AU661" s="100">
        <f>Planning!AU$967</f>
        <v>0</v>
      </c>
      <c r="AV661" s="101">
        <f>Planning!AV$967</f>
        <v>0</v>
      </c>
      <c r="AW661" s="101">
        <f>Planning!AW$967</f>
        <v>0</v>
      </c>
      <c r="AX661" s="101">
        <f>Planning!AX$967</f>
        <v>0</v>
      </c>
      <c r="AY661" s="101">
        <f>Planning!AY$967</f>
        <v>0</v>
      </c>
      <c r="AZ661" s="101">
        <f>Planning!AZ$967</f>
        <v>0</v>
      </c>
      <c r="BA661" s="101">
        <f>Planning!BA$967</f>
        <v>0</v>
      </c>
      <c r="BB661" s="102">
        <f>Planning!BB$967</f>
        <v>0</v>
      </c>
      <c r="BC661" s="85">
        <f>Planning!BC$967</f>
        <v>0</v>
      </c>
      <c r="BD661" s="107"/>
      <c r="BE661" s="435">
        <f>Planning!BE$967</f>
        <v>0</v>
      </c>
      <c r="BF661" s="436">
        <f>Planning!BF$967</f>
        <v>0</v>
      </c>
      <c r="BG661" s="91">
        <f>Planning!BG$967</f>
        <v>0</v>
      </c>
      <c r="BH661" s="92">
        <f>Planning!BH$967</f>
        <v>0</v>
      </c>
      <c r="BI661" s="93" t="str">
        <f>Planning!BI$967</f>
        <v/>
      </c>
      <c r="BJ661" s="94">
        <f>Planning!BJ$967</f>
        <v>0</v>
      </c>
      <c r="BL661" s="324">
        <f>Planning!BL$967</f>
        <v>0</v>
      </c>
      <c r="BM661" s="149">
        <f>Planning!BP$967</f>
        <v>0</v>
      </c>
      <c r="NL661" s="43" t="s">
        <v>63</v>
      </c>
      <c r="NM661" s="43"/>
    </row>
    <row r="662" spans="1:377" s="318" customFormat="1" ht="10.199999999999999" hidden="1" customHeight="1" x14ac:dyDescent="0.3">
      <c r="A662" s="25"/>
      <c r="B662" s="389"/>
      <c r="C662" s="447"/>
      <c r="D662" s="15"/>
      <c r="E662" s="106"/>
      <c r="F662" s="106"/>
      <c r="G662" s="106"/>
      <c r="H662" s="399"/>
      <c r="I662" s="443">
        <f>Conges!$B$31</f>
        <v>44924</v>
      </c>
      <c r="J662" s="444"/>
      <c r="K662" s="444"/>
      <c r="L662" s="444"/>
      <c r="M662" s="444"/>
      <c r="N662" s="68" t="str">
        <f>Planning!N$1002</f>
        <v/>
      </c>
      <c r="O662" s="103">
        <f>Planning!O$1002</f>
        <v>0</v>
      </c>
      <c r="P662" s="104">
        <f>Planning!P$1002</f>
        <v>0</v>
      </c>
      <c r="Q662" s="104">
        <f>Planning!Q$1002</f>
        <v>0</v>
      </c>
      <c r="R662" s="104">
        <f>Planning!R$1002</f>
        <v>0</v>
      </c>
      <c r="S662" s="104">
        <f>Planning!S$1002</f>
        <v>0</v>
      </c>
      <c r="T662" s="104">
        <f>Planning!T$1002</f>
        <v>0</v>
      </c>
      <c r="U662" s="104">
        <f>Planning!U$1002</f>
        <v>0</v>
      </c>
      <c r="V662" s="105">
        <f>Planning!V$1002</f>
        <v>0</v>
      </c>
      <c r="W662" s="103">
        <f>Planning!W$1002</f>
        <v>0</v>
      </c>
      <c r="X662" s="104">
        <f>Planning!X$1002</f>
        <v>0</v>
      </c>
      <c r="Y662" s="104">
        <f>Planning!Y$1002</f>
        <v>0</v>
      </c>
      <c r="Z662" s="104">
        <f>Planning!Z$1002</f>
        <v>0</v>
      </c>
      <c r="AA662" s="104">
        <f>Planning!AA$1002</f>
        <v>0</v>
      </c>
      <c r="AB662" s="104">
        <f>Planning!AB$1002</f>
        <v>0</v>
      </c>
      <c r="AC662" s="104">
        <f>Planning!AC$1002</f>
        <v>0</v>
      </c>
      <c r="AD662" s="105">
        <f>Planning!AD$1002</f>
        <v>0</v>
      </c>
      <c r="AE662" s="103">
        <f>Planning!AE$1002</f>
        <v>0</v>
      </c>
      <c r="AF662" s="104">
        <f>Planning!AF$1002</f>
        <v>0</v>
      </c>
      <c r="AG662" s="104">
        <f>Planning!AG$1002</f>
        <v>0</v>
      </c>
      <c r="AH662" s="104">
        <f>Planning!AH$1002</f>
        <v>0</v>
      </c>
      <c r="AI662" s="104">
        <f>Planning!AI$1002</f>
        <v>0</v>
      </c>
      <c r="AJ662" s="105">
        <f>Planning!AJ$1002</f>
        <v>0</v>
      </c>
      <c r="AK662" s="103">
        <f>Planning!AK$1002</f>
        <v>0</v>
      </c>
      <c r="AL662" s="104">
        <f>Planning!AL$1002</f>
        <v>0</v>
      </c>
      <c r="AM662" s="104">
        <f>Planning!AM$1002</f>
        <v>0</v>
      </c>
      <c r="AN662" s="104">
        <f>Planning!AN$1002</f>
        <v>0</v>
      </c>
      <c r="AO662" s="104">
        <f>Planning!AO$1002</f>
        <v>0</v>
      </c>
      <c r="AP662" s="104">
        <f>Planning!AP$1002</f>
        <v>0</v>
      </c>
      <c r="AQ662" s="104">
        <f>Planning!AQ$1002</f>
        <v>0</v>
      </c>
      <c r="AR662" s="104">
        <f>Planning!AR$1002</f>
        <v>0</v>
      </c>
      <c r="AS662" s="104">
        <f>Planning!AS$1002</f>
        <v>0</v>
      </c>
      <c r="AT662" s="105">
        <f>Planning!AT$1002</f>
        <v>0</v>
      </c>
      <c r="AU662" s="103">
        <f>Planning!AU$1002</f>
        <v>0</v>
      </c>
      <c r="AV662" s="104">
        <f>Planning!AV$1002</f>
        <v>0</v>
      </c>
      <c r="AW662" s="104">
        <f>Planning!AW$1002</f>
        <v>0</v>
      </c>
      <c r="AX662" s="104">
        <f>Planning!AX$1002</f>
        <v>0</v>
      </c>
      <c r="AY662" s="104">
        <f>Planning!AY$1002</f>
        <v>0</v>
      </c>
      <c r="AZ662" s="104">
        <f>Planning!AZ$1002</f>
        <v>0</v>
      </c>
      <c r="BA662" s="104">
        <f>Planning!BA$1002</f>
        <v>0</v>
      </c>
      <c r="BB662" s="105">
        <f>Planning!BB$1002</f>
        <v>0</v>
      </c>
      <c r="BC662" s="72">
        <f>Planning!BC$1002</f>
        <v>0</v>
      </c>
      <c r="BD662" s="107"/>
      <c r="BE662" s="433">
        <f>Planning!BE$1002</f>
        <v>0</v>
      </c>
      <c r="BF662" s="434">
        <f>Planning!BF$1002</f>
        <v>0</v>
      </c>
      <c r="BG662" s="77">
        <f>Planning!BG$1002</f>
        <v>0</v>
      </c>
      <c r="BH662" s="78">
        <f>Planning!BH$1002</f>
        <v>0</v>
      </c>
      <c r="BI662" s="79" t="str">
        <f>Planning!BI$1002</f>
        <v/>
      </c>
      <c r="BJ662" s="80">
        <f>Planning!BJ$1002</f>
        <v>0</v>
      </c>
      <c r="BL662" s="323">
        <f>Planning!BL$1002</f>
        <v>0</v>
      </c>
      <c r="BM662" s="150">
        <f>Planning!BP$1002</f>
        <v>0</v>
      </c>
      <c r="NL662" s="43" t="s">
        <v>63</v>
      </c>
      <c r="NM662" s="43"/>
    </row>
    <row r="663" spans="1:377" s="318" customFormat="1" ht="10.199999999999999" hidden="1" customHeight="1" x14ac:dyDescent="0.3">
      <c r="A663" s="25"/>
      <c r="B663" s="389"/>
      <c r="C663" s="447"/>
      <c r="D663" s="15"/>
      <c r="E663" s="106"/>
      <c r="F663" s="106"/>
      <c r="G663" s="106"/>
      <c r="H663" s="399"/>
      <c r="I663" s="445">
        <f>Conges!$B$32</f>
        <v>44925</v>
      </c>
      <c r="J663" s="446"/>
      <c r="K663" s="446"/>
      <c r="L663" s="446"/>
      <c r="M663" s="446"/>
      <c r="N663" s="81" t="str">
        <f>Planning!N$1037</f>
        <v/>
      </c>
      <c r="O663" s="100">
        <f>Planning!O$1037</f>
        <v>0</v>
      </c>
      <c r="P663" s="101">
        <f>Planning!P$1037</f>
        <v>0</v>
      </c>
      <c r="Q663" s="101">
        <f>Planning!Q$1037</f>
        <v>0</v>
      </c>
      <c r="R663" s="101">
        <f>Planning!R$1037</f>
        <v>0</v>
      </c>
      <c r="S663" s="101">
        <f>Planning!S$1037</f>
        <v>0</v>
      </c>
      <c r="T663" s="101">
        <f>Planning!T$1037</f>
        <v>0</v>
      </c>
      <c r="U663" s="101">
        <f>Planning!U$1037</f>
        <v>0</v>
      </c>
      <c r="V663" s="102">
        <f>Planning!V$1037</f>
        <v>0</v>
      </c>
      <c r="W663" s="100">
        <f>Planning!W$1037</f>
        <v>0</v>
      </c>
      <c r="X663" s="101">
        <f>Planning!X$1037</f>
        <v>0</v>
      </c>
      <c r="Y663" s="101">
        <f>Planning!Y$1037</f>
        <v>0</v>
      </c>
      <c r="Z663" s="101">
        <f>Planning!Z$1037</f>
        <v>0</v>
      </c>
      <c r="AA663" s="101">
        <f>Planning!AA$1037</f>
        <v>0</v>
      </c>
      <c r="AB663" s="101">
        <f>Planning!AB$1037</f>
        <v>0</v>
      </c>
      <c r="AC663" s="101">
        <f>Planning!AC$1037</f>
        <v>0</v>
      </c>
      <c r="AD663" s="102">
        <f>Planning!AD$1037</f>
        <v>0</v>
      </c>
      <c r="AE663" s="100">
        <f>Planning!AE$1037</f>
        <v>0</v>
      </c>
      <c r="AF663" s="101">
        <f>Planning!AF$1037</f>
        <v>0</v>
      </c>
      <c r="AG663" s="101">
        <f>Planning!AG$1037</f>
        <v>0</v>
      </c>
      <c r="AH663" s="101">
        <f>Planning!AH$1037</f>
        <v>0</v>
      </c>
      <c r="AI663" s="101">
        <f>Planning!AI$1037</f>
        <v>0</v>
      </c>
      <c r="AJ663" s="102">
        <f>Planning!AJ$1037</f>
        <v>0</v>
      </c>
      <c r="AK663" s="100">
        <f>Planning!AK$1037</f>
        <v>0</v>
      </c>
      <c r="AL663" s="101">
        <f>Planning!AL$1037</f>
        <v>0</v>
      </c>
      <c r="AM663" s="101">
        <f>Planning!AM$1037</f>
        <v>0</v>
      </c>
      <c r="AN663" s="101">
        <f>Planning!AN$1037</f>
        <v>0</v>
      </c>
      <c r="AO663" s="101">
        <f>Planning!AO$1037</f>
        <v>0</v>
      </c>
      <c r="AP663" s="101">
        <f>Planning!AP$1037</f>
        <v>0</v>
      </c>
      <c r="AQ663" s="101">
        <f>Planning!AQ$1037</f>
        <v>0</v>
      </c>
      <c r="AR663" s="101">
        <f>Planning!AR$1037</f>
        <v>0</v>
      </c>
      <c r="AS663" s="101">
        <f>Planning!AS$1037</f>
        <v>0</v>
      </c>
      <c r="AT663" s="102">
        <f>Planning!AT$1037</f>
        <v>0</v>
      </c>
      <c r="AU663" s="100">
        <f>Planning!AU$1037</f>
        <v>0</v>
      </c>
      <c r="AV663" s="101">
        <f>Planning!AV$1037</f>
        <v>0</v>
      </c>
      <c r="AW663" s="101">
        <f>Planning!AW$1037</f>
        <v>0</v>
      </c>
      <c r="AX663" s="101">
        <f>Planning!AX$1037</f>
        <v>0</v>
      </c>
      <c r="AY663" s="101">
        <f>Planning!AY$1037</f>
        <v>0</v>
      </c>
      <c r="AZ663" s="101">
        <f>Planning!AZ$1037</f>
        <v>0</v>
      </c>
      <c r="BA663" s="101">
        <f>Planning!BA$1037</f>
        <v>0</v>
      </c>
      <c r="BB663" s="102">
        <f>Planning!BB$1037</f>
        <v>0</v>
      </c>
      <c r="BC663" s="85">
        <f>Planning!BC$1037</f>
        <v>0</v>
      </c>
      <c r="BD663" s="107"/>
      <c r="BE663" s="435">
        <f>Planning!BE$1037</f>
        <v>0</v>
      </c>
      <c r="BF663" s="436">
        <f>Planning!BF$1037</f>
        <v>0</v>
      </c>
      <c r="BG663" s="91">
        <f>Planning!BG$1037</f>
        <v>0</v>
      </c>
      <c r="BH663" s="92">
        <f>Planning!BH$1037</f>
        <v>0</v>
      </c>
      <c r="BI663" s="93" t="str">
        <f>Planning!BI$1037</f>
        <v/>
      </c>
      <c r="BJ663" s="94">
        <f>Planning!BJ$1037</f>
        <v>0</v>
      </c>
      <c r="BL663" s="324">
        <f>Planning!BL$1037</f>
        <v>0</v>
      </c>
      <c r="BM663" s="149">
        <f>Planning!BP$1037</f>
        <v>0</v>
      </c>
      <c r="NL663" s="43" t="s">
        <v>63</v>
      </c>
      <c r="NM663" s="43"/>
    </row>
    <row r="664" spans="1:377" s="318" customFormat="1" ht="10.199999999999999" hidden="1" customHeight="1" thickBot="1" x14ac:dyDescent="0.35">
      <c r="A664" s="25"/>
      <c r="B664" s="389"/>
      <c r="C664" s="447"/>
      <c r="D664" s="15"/>
      <c r="E664" s="106"/>
      <c r="F664" s="106"/>
      <c r="G664" s="106"/>
      <c r="H664" s="399"/>
      <c r="I664" s="443">
        <f>Conges!$B$33</f>
        <v>44926</v>
      </c>
      <c r="J664" s="444"/>
      <c r="K664" s="444"/>
      <c r="L664" s="444"/>
      <c r="M664" s="444"/>
      <c r="N664" s="68" t="str">
        <f>Planning!N$1072</f>
        <v/>
      </c>
      <c r="O664" s="103">
        <f>Planning!O$1072</f>
        <v>0</v>
      </c>
      <c r="P664" s="104">
        <f>Planning!P$1072</f>
        <v>0</v>
      </c>
      <c r="Q664" s="104">
        <f>Planning!Q$1072</f>
        <v>0</v>
      </c>
      <c r="R664" s="104">
        <f>Planning!R$1072</f>
        <v>0</v>
      </c>
      <c r="S664" s="104">
        <f>Planning!S$1072</f>
        <v>0</v>
      </c>
      <c r="T664" s="104">
        <f>Planning!T$1072</f>
        <v>0</v>
      </c>
      <c r="U664" s="104">
        <f>Planning!U$1072</f>
        <v>0</v>
      </c>
      <c r="V664" s="105">
        <f>Planning!V$1072</f>
        <v>0</v>
      </c>
      <c r="W664" s="103">
        <f>Planning!W$1072</f>
        <v>0</v>
      </c>
      <c r="X664" s="104">
        <f>Planning!X$1072</f>
        <v>0</v>
      </c>
      <c r="Y664" s="104">
        <f>Planning!Y$1072</f>
        <v>0</v>
      </c>
      <c r="Z664" s="104">
        <f>Planning!Z$1072</f>
        <v>0</v>
      </c>
      <c r="AA664" s="104">
        <f>Planning!AA$1072</f>
        <v>0</v>
      </c>
      <c r="AB664" s="104">
        <f>Planning!AB$1072</f>
        <v>0</v>
      </c>
      <c r="AC664" s="104">
        <f>Planning!AC$1072</f>
        <v>0</v>
      </c>
      <c r="AD664" s="105">
        <f>Planning!AD$1072</f>
        <v>0</v>
      </c>
      <c r="AE664" s="103">
        <f>Planning!AE$1072</f>
        <v>0</v>
      </c>
      <c r="AF664" s="104">
        <f>Planning!AF$1072</f>
        <v>0</v>
      </c>
      <c r="AG664" s="104">
        <f>Planning!AG$1072</f>
        <v>0</v>
      </c>
      <c r="AH664" s="104">
        <f>Planning!AH$1072</f>
        <v>0</v>
      </c>
      <c r="AI664" s="104">
        <f>Planning!AI$1072</f>
        <v>0</v>
      </c>
      <c r="AJ664" s="105">
        <f>Planning!AJ$1072</f>
        <v>0</v>
      </c>
      <c r="AK664" s="103">
        <f>Planning!AK$1072</f>
        <v>0</v>
      </c>
      <c r="AL664" s="104">
        <f>Planning!AL$1072</f>
        <v>0</v>
      </c>
      <c r="AM664" s="104">
        <f>Planning!AM$1072</f>
        <v>0</v>
      </c>
      <c r="AN664" s="104">
        <f>Planning!AN$1072</f>
        <v>0</v>
      </c>
      <c r="AO664" s="104">
        <f>Planning!AO$1072</f>
        <v>0</v>
      </c>
      <c r="AP664" s="104">
        <f>Planning!AP$1072</f>
        <v>0</v>
      </c>
      <c r="AQ664" s="104">
        <f>Planning!AQ$1072</f>
        <v>0</v>
      </c>
      <c r="AR664" s="104">
        <f>Planning!AR$1072</f>
        <v>0</v>
      </c>
      <c r="AS664" s="104">
        <f>Planning!AS$1072</f>
        <v>0</v>
      </c>
      <c r="AT664" s="105">
        <f>Planning!AT$1072</f>
        <v>0</v>
      </c>
      <c r="AU664" s="103">
        <f>Planning!AU$1072</f>
        <v>0</v>
      </c>
      <c r="AV664" s="104">
        <f>Planning!AV$1072</f>
        <v>0</v>
      </c>
      <c r="AW664" s="104">
        <f>Planning!AW$1072</f>
        <v>0</v>
      </c>
      <c r="AX664" s="104">
        <f>Planning!AX$1072</f>
        <v>0</v>
      </c>
      <c r="AY664" s="104">
        <f>Planning!AY$1072</f>
        <v>0</v>
      </c>
      <c r="AZ664" s="104">
        <f>Planning!AZ$1072</f>
        <v>0</v>
      </c>
      <c r="BA664" s="104">
        <f>Planning!BA$1072</f>
        <v>0</v>
      </c>
      <c r="BB664" s="105">
        <f>Planning!BB$1072</f>
        <v>0</v>
      </c>
      <c r="BC664" s="72">
        <f>Planning!BC$1072</f>
        <v>0</v>
      </c>
      <c r="BD664" s="107"/>
      <c r="BE664" s="437">
        <f>Planning!BE$1072</f>
        <v>0</v>
      </c>
      <c r="BF664" s="438">
        <f>Planning!BF$1072</f>
        <v>0</v>
      </c>
      <c r="BG664" s="109">
        <f>Planning!BG$1072</f>
        <v>0</v>
      </c>
      <c r="BH664" s="110">
        <f>Planning!BH$1072</f>
        <v>0</v>
      </c>
      <c r="BI664" s="111" t="str">
        <f>Planning!BI$1072</f>
        <v/>
      </c>
      <c r="BJ664" s="112">
        <f>Planning!BJ$1072</f>
        <v>0</v>
      </c>
      <c r="BL664" s="325">
        <f>Planning!BL$1072</f>
        <v>0</v>
      </c>
      <c r="BM664" s="158">
        <f>Planning!BP$1072</f>
        <v>0</v>
      </c>
      <c r="NL664" s="43" t="s">
        <v>63</v>
      </c>
      <c r="NM664" s="43"/>
    </row>
    <row r="665" spans="1:377" s="318" customFormat="1" ht="10.199999999999999" hidden="1" customHeight="1" thickBot="1" x14ac:dyDescent="0.35">
      <c r="A665" s="320"/>
      <c r="B665" s="389"/>
      <c r="C665" s="448"/>
      <c r="D665" s="17"/>
      <c r="E665" s="321"/>
      <c r="F665" s="321"/>
      <c r="G665" s="321"/>
      <c r="H665" s="11"/>
      <c r="I665" s="19"/>
      <c r="J665" s="19"/>
      <c r="K665" s="19"/>
      <c r="L665" s="19"/>
      <c r="M665" s="19"/>
      <c r="N665" s="12"/>
      <c r="O665" s="27"/>
      <c r="P665" s="28"/>
      <c r="Q665" s="27"/>
      <c r="R665" s="28"/>
      <c r="S665" s="27"/>
      <c r="T665" s="28"/>
      <c r="U665" s="27"/>
      <c r="V665" s="28"/>
      <c r="W665" s="27"/>
      <c r="X665" s="28"/>
      <c r="Y665" s="27"/>
      <c r="Z665" s="28"/>
      <c r="AA665" s="27"/>
      <c r="AB665" s="28"/>
      <c r="AC665" s="27"/>
      <c r="AD665" s="28"/>
      <c r="AE665" s="27"/>
      <c r="AF665" s="28"/>
      <c r="AG665" s="27"/>
      <c r="AH665" s="28"/>
      <c r="AI665" s="27"/>
      <c r="AJ665" s="28"/>
      <c r="AK665" s="27"/>
      <c r="AL665" s="28"/>
      <c r="AM665" s="27"/>
      <c r="AN665" s="28"/>
      <c r="AO665" s="27"/>
      <c r="AP665" s="28"/>
      <c r="AQ665" s="27"/>
      <c r="AR665" s="28"/>
      <c r="AS665" s="27"/>
      <c r="AT665" s="28"/>
      <c r="AU665" s="27"/>
      <c r="AV665" s="28"/>
      <c r="AW665" s="27"/>
      <c r="AX665" s="28"/>
      <c r="AY665" s="27"/>
      <c r="AZ665" s="28"/>
      <c r="BA665" s="27"/>
      <c r="BB665" s="28"/>
      <c r="BC665" s="18"/>
      <c r="BD665" s="108"/>
      <c r="BE665" s="114"/>
      <c r="BF665" s="114"/>
      <c r="BG665" s="113"/>
      <c r="BH665" s="114"/>
      <c r="BI665" s="114"/>
      <c r="BJ665" s="114"/>
      <c r="BK665" s="45"/>
      <c r="BL665" s="114"/>
      <c r="BM665" s="159">
        <f>SUM(BM634:BM664)</f>
        <v>0</v>
      </c>
      <c r="NL665" s="43"/>
      <c r="NM665" s="43"/>
    </row>
    <row r="666" spans="1:377" s="183" customFormat="1" ht="10.199999999999999" hidden="1" customHeight="1" thickBot="1" x14ac:dyDescent="0.35">
      <c r="A666" s="316"/>
      <c r="B666" s="315"/>
      <c r="C666" s="461"/>
      <c r="D666" s="461"/>
      <c r="E666" s="461"/>
      <c r="F666" s="461"/>
      <c r="G666" s="461"/>
      <c r="H666" s="461"/>
      <c r="I666" s="461"/>
      <c r="J666" s="461"/>
      <c r="K666" s="461"/>
      <c r="L666" s="461"/>
      <c r="M666" s="461"/>
      <c r="N666" s="461"/>
      <c r="O666" s="461"/>
      <c r="P666" s="461"/>
      <c r="Q666" s="461"/>
      <c r="R666" s="461"/>
      <c r="S666" s="461"/>
      <c r="T666" s="461"/>
      <c r="U666" s="461"/>
      <c r="V666" s="461"/>
      <c r="W666" s="461"/>
      <c r="X666" s="461"/>
      <c r="Y666" s="461"/>
      <c r="Z666" s="461"/>
      <c r="AA666" s="461"/>
      <c r="AB666" s="461"/>
      <c r="AC666" s="461"/>
      <c r="AD666" s="461"/>
      <c r="AE666" s="461"/>
      <c r="AF666" s="461"/>
      <c r="AG666" s="461"/>
      <c r="AH666" s="461"/>
      <c r="AI666" s="461"/>
      <c r="AJ666" s="461"/>
      <c r="AK666" s="461"/>
      <c r="AL666" s="461"/>
      <c r="AM666" s="461"/>
      <c r="AN666" s="461"/>
      <c r="AO666" s="461"/>
      <c r="AP666" s="461"/>
      <c r="AQ666" s="461"/>
      <c r="AR666" s="461"/>
      <c r="AS666" s="461"/>
      <c r="AT666" s="461"/>
      <c r="AU666" s="461"/>
      <c r="AV666" s="461"/>
      <c r="AW666" s="461"/>
      <c r="AX666" s="461"/>
      <c r="AY666" s="461"/>
      <c r="AZ666" s="461"/>
      <c r="BA666" s="461"/>
      <c r="BB666" s="461"/>
      <c r="BC666" s="461"/>
      <c r="BD666" s="317"/>
      <c r="BE666" s="44"/>
      <c r="BF666" s="44"/>
      <c r="BG666" s="44"/>
      <c r="BH666" s="44"/>
      <c r="BI666" s="44"/>
      <c r="BJ666" s="44"/>
      <c r="BL666" s="44"/>
      <c r="BM666" s="44"/>
      <c r="NL666" s="179"/>
      <c r="NM666" s="179"/>
    </row>
    <row r="667" spans="1:377" s="318" customFormat="1" ht="18" hidden="1" customHeight="1" thickBot="1" x14ac:dyDescent="0.35">
      <c r="A667" s="26">
        <v>1</v>
      </c>
      <c r="B667" s="389"/>
      <c r="C667" s="456">
        <f>Prenoms!$B$21</f>
        <v>0</v>
      </c>
      <c r="D667" s="457"/>
      <c r="E667" s="457"/>
      <c r="F667" s="457"/>
      <c r="G667" s="457"/>
      <c r="H667" s="457"/>
      <c r="I667" s="457"/>
      <c r="J667" s="457"/>
      <c r="K667" s="457"/>
      <c r="L667" s="457"/>
      <c r="M667" s="457"/>
      <c r="N667" s="457"/>
      <c r="O667" s="457"/>
      <c r="P667" s="457"/>
      <c r="Q667" s="457"/>
      <c r="R667" s="457"/>
      <c r="S667" s="457"/>
      <c r="T667" s="457"/>
      <c r="U667" s="457"/>
      <c r="V667" s="457"/>
      <c r="W667" s="457"/>
      <c r="X667" s="457"/>
      <c r="Y667" s="457"/>
      <c r="Z667" s="457"/>
      <c r="AA667" s="457"/>
      <c r="AB667" s="457"/>
      <c r="AC667" s="457"/>
      <c r="AD667" s="457"/>
      <c r="AE667" s="457"/>
      <c r="AF667" s="457"/>
      <c r="AG667" s="457"/>
      <c r="AH667" s="457"/>
      <c r="AI667" s="457"/>
      <c r="AJ667" s="457"/>
      <c r="AK667" s="457"/>
      <c r="AL667" s="457"/>
      <c r="AM667" s="457"/>
      <c r="AN667" s="457"/>
      <c r="AO667" s="457"/>
      <c r="AP667" s="457"/>
      <c r="AQ667" s="457"/>
      <c r="AR667" s="457"/>
      <c r="AS667" s="457"/>
      <c r="AT667" s="457"/>
      <c r="AU667" s="457"/>
      <c r="AV667" s="457"/>
      <c r="AW667" s="457"/>
      <c r="AX667" s="457"/>
      <c r="AY667" s="457"/>
      <c r="AZ667" s="457"/>
      <c r="BA667" s="457"/>
      <c r="BB667" s="457"/>
      <c r="BC667" s="457"/>
      <c r="BD667" s="107"/>
      <c r="BE667" s="439" t="s">
        <v>13</v>
      </c>
      <c r="BF667" s="440"/>
      <c r="BG667" s="458" t="s">
        <v>50</v>
      </c>
      <c r="BH667" s="451" t="s">
        <v>54</v>
      </c>
      <c r="BI667" s="452"/>
      <c r="BJ667" s="356" t="s">
        <v>46</v>
      </c>
      <c r="BL667" s="418" t="s">
        <v>55</v>
      </c>
      <c r="BM667" s="359" t="str">
        <f>Planning!BP667</f>
        <v>R prévi</v>
      </c>
      <c r="NL667" s="43"/>
      <c r="NM667" s="43"/>
    </row>
    <row r="668" spans="1:377" s="318" customFormat="1" ht="10.199999999999999" hidden="1" customHeight="1" x14ac:dyDescent="0.25">
      <c r="A668" s="25"/>
      <c r="B668" s="389"/>
      <c r="C668" s="447">
        <f>$C667</f>
        <v>0</v>
      </c>
      <c r="D668" s="16"/>
      <c r="E668" s="409"/>
      <c r="F668" s="409"/>
      <c r="G668" s="409"/>
      <c r="H668" s="10"/>
      <c r="I668" s="10"/>
      <c r="J668" s="10"/>
      <c r="K668" s="10"/>
      <c r="L668" s="10"/>
      <c r="M668" s="10"/>
      <c r="N668" s="367">
        <v>7</v>
      </c>
      <c r="O668" s="367"/>
      <c r="P668" s="367">
        <v>8</v>
      </c>
      <c r="Q668" s="367"/>
      <c r="R668" s="367">
        <v>9</v>
      </c>
      <c r="S668" s="367"/>
      <c r="T668" s="367">
        <v>10</v>
      </c>
      <c r="U668" s="367"/>
      <c r="V668" s="367">
        <v>11</v>
      </c>
      <c r="W668" s="367"/>
      <c r="X668" s="367">
        <v>12</v>
      </c>
      <c r="Y668" s="367"/>
      <c r="Z668" s="367">
        <v>13</v>
      </c>
      <c r="AA668" s="367"/>
      <c r="AB668" s="367">
        <v>14</v>
      </c>
      <c r="AC668" s="367"/>
      <c r="AD668" s="367">
        <v>15</v>
      </c>
      <c r="AE668" s="367"/>
      <c r="AF668" s="367">
        <v>16</v>
      </c>
      <c r="AG668" s="367"/>
      <c r="AH668" s="367">
        <v>17</v>
      </c>
      <c r="AI668" s="367"/>
      <c r="AJ668" s="367">
        <v>18</v>
      </c>
      <c r="AK668" s="367"/>
      <c r="AL668" s="367">
        <v>19</v>
      </c>
      <c r="AM668" s="367"/>
      <c r="AN668" s="367">
        <v>20</v>
      </c>
      <c r="AO668" s="367"/>
      <c r="AP668" s="367">
        <v>21</v>
      </c>
      <c r="AQ668" s="367"/>
      <c r="AR668" s="367">
        <v>22</v>
      </c>
      <c r="AS668" s="367"/>
      <c r="AT668" s="367">
        <v>23</v>
      </c>
      <c r="AU668" s="367"/>
      <c r="AV668" s="367">
        <v>24</v>
      </c>
      <c r="AW668" s="367"/>
      <c r="AX668" s="367">
        <v>1</v>
      </c>
      <c r="AY668" s="367"/>
      <c r="AZ668" s="367">
        <v>2</v>
      </c>
      <c r="BA668" s="367"/>
      <c r="BB668" s="367">
        <v>3</v>
      </c>
      <c r="BC668" s="410"/>
      <c r="BD668" s="107"/>
      <c r="BE668" s="441"/>
      <c r="BF668" s="442"/>
      <c r="BG668" s="459"/>
      <c r="BH668" s="453"/>
      <c r="BI668" s="454"/>
      <c r="BJ668" s="455"/>
      <c r="BL668" s="460"/>
      <c r="BM668" s="360"/>
      <c r="NL668" s="43"/>
      <c r="NM668" s="43"/>
    </row>
    <row r="669" spans="1:377" s="318" customFormat="1" ht="10.199999999999999" hidden="1" customHeight="1" x14ac:dyDescent="0.3">
      <c r="A669" s="25"/>
      <c r="B669" s="389"/>
      <c r="C669" s="447"/>
      <c r="D669" s="15"/>
      <c r="E669" s="398"/>
      <c r="F669" s="398"/>
      <c r="G669" s="398"/>
      <c r="H669" s="399" t="e">
        <f>IF(#REF!&lt;&gt;0,3,0)</f>
        <v>#REF!</v>
      </c>
      <c r="I669" s="449">
        <f>Conges!$B$3</f>
        <v>44896</v>
      </c>
      <c r="J669" s="450"/>
      <c r="K669" s="450"/>
      <c r="L669" s="450"/>
      <c r="M669" s="450"/>
      <c r="N669" s="63" t="str">
        <f>Planning!N$23</f>
        <v/>
      </c>
      <c r="O669" s="97">
        <f>Planning!O$23</f>
        <v>0</v>
      </c>
      <c r="P669" s="98">
        <f>Planning!P$23</f>
        <v>0</v>
      </c>
      <c r="Q669" s="98">
        <f>Planning!Q$23</f>
        <v>0</v>
      </c>
      <c r="R669" s="98">
        <f>Planning!R$23</f>
        <v>0</v>
      </c>
      <c r="S669" s="98">
        <f>Planning!S$23</f>
        <v>0</v>
      </c>
      <c r="T669" s="98">
        <f>Planning!T$23</f>
        <v>0</v>
      </c>
      <c r="U669" s="98">
        <f>Planning!U$23</f>
        <v>0</v>
      </c>
      <c r="V669" s="99">
        <f>Planning!V$23</f>
        <v>0</v>
      </c>
      <c r="W669" s="98">
        <f>Planning!W$23</f>
        <v>0</v>
      </c>
      <c r="X669" s="98">
        <f>Planning!X$23</f>
        <v>0</v>
      </c>
      <c r="Y669" s="98">
        <f>Planning!Y$23</f>
        <v>0</v>
      </c>
      <c r="Z669" s="98">
        <f>Planning!Z$23</f>
        <v>0</v>
      </c>
      <c r="AA669" s="98">
        <f>Planning!AA$23</f>
        <v>0</v>
      </c>
      <c r="AB669" s="98">
        <f>Planning!AB$23</f>
        <v>0</v>
      </c>
      <c r="AC669" s="98">
        <f>Planning!AC$23</f>
        <v>0</v>
      </c>
      <c r="AD669" s="98">
        <f>Planning!AD$23</f>
        <v>0</v>
      </c>
      <c r="AE669" s="97">
        <f>Planning!AE$23</f>
        <v>0</v>
      </c>
      <c r="AF669" s="98">
        <f>Planning!AF$23</f>
        <v>0</v>
      </c>
      <c r="AG669" s="98">
        <f>Planning!AG$23</f>
        <v>0</v>
      </c>
      <c r="AH669" s="98">
        <f>Planning!AH$23</f>
        <v>0</v>
      </c>
      <c r="AI669" s="98">
        <f>Planning!AI$23</f>
        <v>0</v>
      </c>
      <c r="AJ669" s="99">
        <f>Planning!AJ$23</f>
        <v>0</v>
      </c>
      <c r="AK669" s="98">
        <f>Planning!AK$23</f>
        <v>0</v>
      </c>
      <c r="AL669" s="98">
        <f>Planning!AL$23</f>
        <v>0</v>
      </c>
      <c r="AM669" s="98">
        <f>Planning!AM$23</f>
        <v>0</v>
      </c>
      <c r="AN669" s="98">
        <f>Planning!AN$23</f>
        <v>0</v>
      </c>
      <c r="AO669" s="98">
        <f>Planning!AO$23</f>
        <v>0</v>
      </c>
      <c r="AP669" s="98">
        <f>Planning!AP$23</f>
        <v>0</v>
      </c>
      <c r="AQ669" s="98">
        <f>Planning!AQ$23</f>
        <v>0</v>
      </c>
      <c r="AR669" s="98">
        <f>Planning!AR$23</f>
        <v>0</v>
      </c>
      <c r="AS669" s="98">
        <f>Planning!AS$23</f>
        <v>0</v>
      </c>
      <c r="AT669" s="98">
        <f>Planning!AT$23</f>
        <v>0</v>
      </c>
      <c r="AU669" s="97">
        <f>Planning!AU$23</f>
        <v>0</v>
      </c>
      <c r="AV669" s="98">
        <f>Planning!AV$23</f>
        <v>0</v>
      </c>
      <c r="AW669" s="98">
        <f>Planning!AW$23</f>
        <v>0</v>
      </c>
      <c r="AX669" s="98">
        <f>Planning!AX$23</f>
        <v>0</v>
      </c>
      <c r="AY669" s="98">
        <f>Planning!AY$23</f>
        <v>0</v>
      </c>
      <c r="AZ669" s="98">
        <f>Planning!AZ$23</f>
        <v>0</v>
      </c>
      <c r="BA669" s="98">
        <f>Planning!BA$23</f>
        <v>0</v>
      </c>
      <c r="BB669" s="99">
        <f>Planning!BB$23</f>
        <v>0</v>
      </c>
      <c r="BC669" s="67">
        <f>Planning!BC$23</f>
        <v>0</v>
      </c>
      <c r="BD669" s="107"/>
      <c r="BE669" s="431">
        <f>Planning!BE$23</f>
        <v>0</v>
      </c>
      <c r="BF669" s="432">
        <f>Planning!BF$23</f>
        <v>0</v>
      </c>
      <c r="BG669" s="73">
        <f>Planning!BG$23</f>
        <v>0</v>
      </c>
      <c r="BH669" s="74">
        <f>Planning!BH$23</f>
        <v>0</v>
      </c>
      <c r="BI669" s="75" t="str">
        <f>Planning!BI$23</f>
        <v/>
      </c>
      <c r="BJ669" s="76">
        <f>Planning!BJ$23</f>
        <v>0</v>
      </c>
      <c r="BL669" s="322">
        <f>Planning!BL$23</f>
        <v>0</v>
      </c>
      <c r="BM669" s="148">
        <f>Planning!BP$23</f>
        <v>0</v>
      </c>
      <c r="NL669" s="43" t="s">
        <v>63</v>
      </c>
      <c r="NM669" s="43"/>
    </row>
    <row r="670" spans="1:377" s="318" customFormat="1" ht="10.199999999999999" hidden="1" customHeight="1" x14ac:dyDescent="0.3">
      <c r="A670" s="25"/>
      <c r="B670" s="389"/>
      <c r="C670" s="447"/>
      <c r="D670" s="15"/>
      <c r="E670" s="398"/>
      <c r="F670" s="398"/>
      <c r="G670" s="398"/>
      <c r="H670" s="399"/>
      <c r="I670" s="445">
        <f>Conges!$B$4</f>
        <v>44897</v>
      </c>
      <c r="J670" s="446"/>
      <c r="K670" s="446"/>
      <c r="L670" s="446"/>
      <c r="M670" s="446"/>
      <c r="N670" s="81" t="str">
        <f>Planning!N$58</f>
        <v/>
      </c>
      <c r="O670" s="100">
        <f>Planning!O$58</f>
        <v>0</v>
      </c>
      <c r="P670" s="101">
        <f>Planning!P$58</f>
        <v>0</v>
      </c>
      <c r="Q670" s="101">
        <f>Planning!Q$58</f>
        <v>0</v>
      </c>
      <c r="R670" s="101">
        <f>Planning!R$58</f>
        <v>0</v>
      </c>
      <c r="S670" s="101">
        <f>Planning!S$58</f>
        <v>0</v>
      </c>
      <c r="T670" s="101">
        <f>Planning!T$58</f>
        <v>0</v>
      </c>
      <c r="U670" s="101">
        <f>Planning!U$58</f>
        <v>0</v>
      </c>
      <c r="V670" s="102">
        <f>Planning!V$58</f>
        <v>0</v>
      </c>
      <c r="W670" s="101">
        <f>Planning!W$58</f>
        <v>0</v>
      </c>
      <c r="X670" s="101">
        <f>Planning!X$58</f>
        <v>0</v>
      </c>
      <c r="Y670" s="101">
        <f>Planning!Y$58</f>
        <v>0</v>
      </c>
      <c r="Z670" s="101">
        <f>Planning!Z$58</f>
        <v>0</v>
      </c>
      <c r="AA670" s="101">
        <f>Planning!AA$58</f>
        <v>0</v>
      </c>
      <c r="AB670" s="101">
        <f>Planning!AB$58</f>
        <v>0</v>
      </c>
      <c r="AC670" s="101">
        <f>Planning!AC$58</f>
        <v>0</v>
      </c>
      <c r="AD670" s="101">
        <f>Planning!AD$58</f>
        <v>0</v>
      </c>
      <c r="AE670" s="100">
        <f>Planning!AE$58</f>
        <v>0</v>
      </c>
      <c r="AF670" s="101">
        <f>Planning!AF$58</f>
        <v>0</v>
      </c>
      <c r="AG670" s="101">
        <f>Planning!AG$58</f>
        <v>0</v>
      </c>
      <c r="AH670" s="101">
        <f>Planning!AH$58</f>
        <v>0</v>
      </c>
      <c r="AI670" s="101">
        <f>Planning!AI$58</f>
        <v>0</v>
      </c>
      <c r="AJ670" s="102">
        <f>Planning!AJ$58</f>
        <v>0</v>
      </c>
      <c r="AK670" s="101">
        <f>Planning!AK$58</f>
        <v>0</v>
      </c>
      <c r="AL670" s="101">
        <f>Planning!AL$58</f>
        <v>0</v>
      </c>
      <c r="AM670" s="101">
        <f>Planning!AM$58</f>
        <v>0</v>
      </c>
      <c r="AN670" s="101">
        <f>Planning!AN$58</f>
        <v>0</v>
      </c>
      <c r="AO670" s="101">
        <f>Planning!AO$58</f>
        <v>0</v>
      </c>
      <c r="AP670" s="101">
        <f>Planning!AP$58</f>
        <v>0</v>
      </c>
      <c r="AQ670" s="101">
        <f>Planning!AQ$58</f>
        <v>0</v>
      </c>
      <c r="AR670" s="101">
        <f>Planning!AR$58</f>
        <v>0</v>
      </c>
      <c r="AS670" s="101">
        <f>Planning!AS$58</f>
        <v>0</v>
      </c>
      <c r="AT670" s="101">
        <f>Planning!AT$58</f>
        <v>0</v>
      </c>
      <c r="AU670" s="100">
        <f>Planning!AU$58</f>
        <v>0</v>
      </c>
      <c r="AV670" s="101">
        <f>Planning!AV$58</f>
        <v>0</v>
      </c>
      <c r="AW670" s="101">
        <f>Planning!AW$58</f>
        <v>0</v>
      </c>
      <c r="AX670" s="101">
        <f>Planning!AX$58</f>
        <v>0</v>
      </c>
      <c r="AY670" s="101">
        <f>Planning!AY$58</f>
        <v>0</v>
      </c>
      <c r="AZ670" s="101">
        <f>Planning!AZ$58</f>
        <v>0</v>
      </c>
      <c r="BA670" s="101">
        <f>Planning!BA$58</f>
        <v>0</v>
      </c>
      <c r="BB670" s="102">
        <f>Planning!BB$58</f>
        <v>0</v>
      </c>
      <c r="BC670" s="85">
        <f>Planning!BC$58</f>
        <v>0</v>
      </c>
      <c r="BD670" s="107"/>
      <c r="BE670" s="435">
        <f>Planning!BE$58</f>
        <v>0</v>
      </c>
      <c r="BF670" s="436">
        <f>Planning!BF$58</f>
        <v>0</v>
      </c>
      <c r="BG670" s="91">
        <f>Planning!BG$58</f>
        <v>0</v>
      </c>
      <c r="BH670" s="92">
        <f>Planning!BH$58</f>
        <v>0</v>
      </c>
      <c r="BI670" s="93" t="str">
        <f>Planning!BI$58</f>
        <v/>
      </c>
      <c r="BJ670" s="94">
        <f>Planning!BJ$58</f>
        <v>0</v>
      </c>
      <c r="BL670" s="324">
        <f>Planning!BL$58</f>
        <v>0</v>
      </c>
      <c r="BM670" s="149">
        <f>Planning!BP$58</f>
        <v>0</v>
      </c>
      <c r="NL670" s="43" t="s">
        <v>63</v>
      </c>
      <c r="NM670" s="43"/>
    </row>
    <row r="671" spans="1:377" s="318" customFormat="1" ht="10.199999999999999" hidden="1" customHeight="1" x14ac:dyDescent="0.25">
      <c r="A671" s="25"/>
      <c r="B671" s="389"/>
      <c r="C671" s="447"/>
      <c r="D671" s="15"/>
      <c r="E671" s="397"/>
      <c r="F671" s="397"/>
      <c r="G671" s="397"/>
      <c r="H671" s="399"/>
      <c r="I671" s="443">
        <f>Conges!$B$5</f>
        <v>44898</v>
      </c>
      <c r="J671" s="444"/>
      <c r="K671" s="444"/>
      <c r="L671" s="444"/>
      <c r="M671" s="444"/>
      <c r="N671" s="68" t="str">
        <f>Planning!N$93</f>
        <v/>
      </c>
      <c r="O671" s="103">
        <f>Planning!O$93</f>
        <v>0</v>
      </c>
      <c r="P671" s="104">
        <f>Planning!P$93</f>
        <v>0</v>
      </c>
      <c r="Q671" s="104">
        <f>Planning!Q$93</f>
        <v>0</v>
      </c>
      <c r="R671" s="104">
        <f>Planning!R$93</f>
        <v>0</v>
      </c>
      <c r="S671" s="104">
        <f>Planning!S$93</f>
        <v>0</v>
      </c>
      <c r="T671" s="104">
        <f>Planning!T$93</f>
        <v>0</v>
      </c>
      <c r="U671" s="104">
        <f>Planning!U$93</f>
        <v>0</v>
      </c>
      <c r="V671" s="105">
        <f>Planning!V$93</f>
        <v>0</v>
      </c>
      <c r="W671" s="104">
        <f>Planning!W$93</f>
        <v>0</v>
      </c>
      <c r="X671" s="104">
        <f>Planning!X$93</f>
        <v>0</v>
      </c>
      <c r="Y671" s="104">
        <f>Planning!Y$93</f>
        <v>0</v>
      </c>
      <c r="Z671" s="104">
        <f>Planning!Z$93</f>
        <v>0</v>
      </c>
      <c r="AA671" s="104">
        <f>Planning!AA$93</f>
        <v>0</v>
      </c>
      <c r="AB671" s="104">
        <f>Planning!AB$93</f>
        <v>0</v>
      </c>
      <c r="AC671" s="104">
        <f>Planning!AC$93</f>
        <v>0</v>
      </c>
      <c r="AD671" s="104">
        <f>Planning!AD$93</f>
        <v>0</v>
      </c>
      <c r="AE671" s="103">
        <f>Planning!AE$93</f>
        <v>0</v>
      </c>
      <c r="AF671" s="104">
        <f>Planning!AF$93</f>
        <v>0</v>
      </c>
      <c r="AG671" s="104">
        <f>Planning!AG$93</f>
        <v>0</v>
      </c>
      <c r="AH671" s="104">
        <f>Planning!AH$93</f>
        <v>0</v>
      </c>
      <c r="AI671" s="104">
        <f>Planning!AI$93</f>
        <v>0</v>
      </c>
      <c r="AJ671" s="105">
        <f>Planning!AJ$93</f>
        <v>0</v>
      </c>
      <c r="AK671" s="104">
        <f>Planning!AK$93</f>
        <v>0</v>
      </c>
      <c r="AL671" s="104">
        <f>Planning!AL$93</f>
        <v>0</v>
      </c>
      <c r="AM671" s="104">
        <f>Planning!AM$93</f>
        <v>0</v>
      </c>
      <c r="AN671" s="104">
        <f>Planning!AN$93</f>
        <v>0</v>
      </c>
      <c r="AO671" s="104">
        <f>Planning!AO$93</f>
        <v>0</v>
      </c>
      <c r="AP671" s="104">
        <f>Planning!AP$93</f>
        <v>0</v>
      </c>
      <c r="AQ671" s="104">
        <f>Planning!AQ$93</f>
        <v>0</v>
      </c>
      <c r="AR671" s="104">
        <f>Planning!AR$93</f>
        <v>0</v>
      </c>
      <c r="AS671" s="104">
        <f>Planning!AS$93</f>
        <v>0</v>
      </c>
      <c r="AT671" s="104">
        <f>Planning!AT$93</f>
        <v>0</v>
      </c>
      <c r="AU671" s="103">
        <f>Planning!AU$93</f>
        <v>0</v>
      </c>
      <c r="AV671" s="104">
        <f>Planning!AV$93</f>
        <v>0</v>
      </c>
      <c r="AW671" s="104">
        <f>Planning!AW$93</f>
        <v>0</v>
      </c>
      <c r="AX671" s="104">
        <f>Planning!AX$93</f>
        <v>0</v>
      </c>
      <c r="AY671" s="104">
        <f>Planning!AY$93</f>
        <v>0</v>
      </c>
      <c r="AZ671" s="104">
        <f>Planning!AZ$93</f>
        <v>0</v>
      </c>
      <c r="BA671" s="104">
        <f>Planning!BA$93</f>
        <v>0</v>
      </c>
      <c r="BB671" s="105">
        <f>Planning!BB$93</f>
        <v>0</v>
      </c>
      <c r="BC671" s="72">
        <f>Planning!BC$93</f>
        <v>0</v>
      </c>
      <c r="BD671" s="107"/>
      <c r="BE671" s="433">
        <f>Planning!BE$93</f>
        <v>0</v>
      </c>
      <c r="BF671" s="434">
        <f>Planning!BF$93</f>
        <v>0</v>
      </c>
      <c r="BG671" s="77">
        <f>Planning!BG$93</f>
        <v>0</v>
      </c>
      <c r="BH671" s="78">
        <f>Planning!BH$93</f>
        <v>0</v>
      </c>
      <c r="BI671" s="79" t="str">
        <f>Planning!BI$93</f>
        <v/>
      </c>
      <c r="BJ671" s="80">
        <f>Planning!BJ$93</f>
        <v>0</v>
      </c>
      <c r="BL671" s="323">
        <f>Planning!BL$93</f>
        <v>0</v>
      </c>
      <c r="BM671" s="150">
        <f>Planning!BP$93</f>
        <v>0</v>
      </c>
      <c r="NL671" s="43" t="s">
        <v>63</v>
      </c>
      <c r="NM671" s="43"/>
    </row>
    <row r="672" spans="1:377" s="318" customFormat="1" ht="10.199999999999999" hidden="1" customHeight="1" x14ac:dyDescent="0.3">
      <c r="A672" s="25"/>
      <c r="B672" s="389"/>
      <c r="C672" s="447"/>
      <c r="D672" s="15"/>
      <c r="E672" s="398"/>
      <c r="F672" s="398"/>
      <c r="G672" s="398"/>
      <c r="H672" s="399"/>
      <c r="I672" s="445">
        <f>Conges!$B$6</f>
        <v>44899</v>
      </c>
      <c r="J672" s="446"/>
      <c r="K672" s="446"/>
      <c r="L672" s="446"/>
      <c r="M672" s="446"/>
      <c r="N672" s="81" t="str">
        <f>Planning!N$128</f>
        <v/>
      </c>
      <c r="O672" s="100">
        <f>Planning!O$128</f>
        <v>0</v>
      </c>
      <c r="P672" s="101">
        <f>Planning!P$128</f>
        <v>0</v>
      </c>
      <c r="Q672" s="101">
        <f>Planning!Q$128</f>
        <v>0</v>
      </c>
      <c r="R672" s="101">
        <f>Planning!R$128</f>
        <v>0</v>
      </c>
      <c r="S672" s="101">
        <f>Planning!S$128</f>
        <v>0</v>
      </c>
      <c r="T672" s="101">
        <f>Planning!T$128</f>
        <v>0</v>
      </c>
      <c r="U672" s="101">
        <f>Planning!U$128</f>
        <v>0</v>
      </c>
      <c r="V672" s="102">
        <f>Planning!V$128</f>
        <v>0</v>
      </c>
      <c r="W672" s="101">
        <f>Planning!W$128</f>
        <v>0</v>
      </c>
      <c r="X672" s="101">
        <f>Planning!X$128</f>
        <v>0</v>
      </c>
      <c r="Y672" s="101">
        <f>Planning!Y$128</f>
        <v>0</v>
      </c>
      <c r="Z672" s="101">
        <f>Planning!Z$128</f>
        <v>0</v>
      </c>
      <c r="AA672" s="101">
        <f>Planning!AA$128</f>
        <v>0</v>
      </c>
      <c r="AB672" s="101">
        <f>Planning!AB$128</f>
        <v>0</v>
      </c>
      <c r="AC672" s="101">
        <f>Planning!AC$128</f>
        <v>0</v>
      </c>
      <c r="AD672" s="101">
        <f>Planning!AD$128</f>
        <v>0</v>
      </c>
      <c r="AE672" s="100">
        <f>Planning!AE$128</f>
        <v>0</v>
      </c>
      <c r="AF672" s="101">
        <f>Planning!AF$128</f>
        <v>0</v>
      </c>
      <c r="AG672" s="101">
        <f>Planning!AG$128</f>
        <v>0</v>
      </c>
      <c r="AH672" s="101">
        <f>Planning!AH$128</f>
        <v>0</v>
      </c>
      <c r="AI672" s="101">
        <f>Planning!AI$128</f>
        <v>0</v>
      </c>
      <c r="AJ672" s="102">
        <f>Planning!AJ$128</f>
        <v>0</v>
      </c>
      <c r="AK672" s="101">
        <f>Planning!AK$128</f>
        <v>0</v>
      </c>
      <c r="AL672" s="101">
        <f>Planning!AL$128</f>
        <v>0</v>
      </c>
      <c r="AM672" s="101">
        <f>Planning!AM$128</f>
        <v>0</v>
      </c>
      <c r="AN672" s="101">
        <f>Planning!AN$128</f>
        <v>0</v>
      </c>
      <c r="AO672" s="101">
        <f>Planning!AO$128</f>
        <v>0</v>
      </c>
      <c r="AP672" s="101">
        <f>Planning!AP$128</f>
        <v>0</v>
      </c>
      <c r="AQ672" s="101">
        <f>Planning!AQ$128</f>
        <v>0</v>
      </c>
      <c r="AR672" s="101">
        <f>Planning!AR$128</f>
        <v>0</v>
      </c>
      <c r="AS672" s="101">
        <f>Planning!AS$128</f>
        <v>0</v>
      </c>
      <c r="AT672" s="101">
        <f>Planning!AT$128</f>
        <v>0</v>
      </c>
      <c r="AU672" s="100">
        <f>Planning!AU$128</f>
        <v>0</v>
      </c>
      <c r="AV672" s="101">
        <f>Planning!AV$128</f>
        <v>0</v>
      </c>
      <c r="AW672" s="101">
        <f>Planning!AW$128</f>
        <v>0</v>
      </c>
      <c r="AX672" s="101">
        <f>Planning!AX$128</f>
        <v>0</v>
      </c>
      <c r="AY672" s="101">
        <f>Planning!AY$128</f>
        <v>0</v>
      </c>
      <c r="AZ672" s="101">
        <f>Planning!AZ$128</f>
        <v>0</v>
      </c>
      <c r="BA672" s="101">
        <f>Planning!BA$128</f>
        <v>0</v>
      </c>
      <c r="BB672" s="102">
        <f>Planning!BB$128</f>
        <v>0</v>
      </c>
      <c r="BC672" s="85">
        <f>Planning!BC$128</f>
        <v>0</v>
      </c>
      <c r="BD672" s="107"/>
      <c r="BE672" s="435">
        <f>Planning!BE$128</f>
        <v>0</v>
      </c>
      <c r="BF672" s="436">
        <f>Planning!BF$128</f>
        <v>0</v>
      </c>
      <c r="BG672" s="91">
        <f>Planning!BG$128</f>
        <v>0</v>
      </c>
      <c r="BH672" s="92">
        <f>Planning!BH$128</f>
        <v>0</v>
      </c>
      <c r="BI672" s="93" t="str">
        <f>Planning!BI$128</f>
        <v/>
      </c>
      <c r="BJ672" s="94">
        <f>Planning!BJ$128</f>
        <v>0</v>
      </c>
      <c r="BL672" s="324">
        <f>Planning!BL$128</f>
        <v>0</v>
      </c>
      <c r="BM672" s="149">
        <f>Planning!BP$128</f>
        <v>0</v>
      </c>
      <c r="NL672" s="43" t="s">
        <v>63</v>
      </c>
      <c r="NM672" s="43"/>
    </row>
    <row r="673" spans="1:377" s="318" customFormat="1" ht="10.199999999999999" hidden="1" customHeight="1" x14ac:dyDescent="0.3">
      <c r="A673" s="25"/>
      <c r="B673" s="389"/>
      <c r="C673" s="447"/>
      <c r="D673" s="15"/>
      <c r="E673" s="398"/>
      <c r="F673" s="398"/>
      <c r="G673" s="398"/>
      <c r="H673" s="399"/>
      <c r="I673" s="443">
        <f>Conges!$B$7</f>
        <v>44900</v>
      </c>
      <c r="J673" s="444"/>
      <c r="K673" s="444"/>
      <c r="L673" s="444"/>
      <c r="M673" s="444"/>
      <c r="N673" s="68" t="str">
        <f>Planning!N$163</f>
        <v/>
      </c>
      <c r="O673" s="103">
        <f>Planning!O$163</f>
        <v>0</v>
      </c>
      <c r="P673" s="104">
        <f>Planning!P$163</f>
        <v>0</v>
      </c>
      <c r="Q673" s="104">
        <f>Planning!Q$163</f>
        <v>0</v>
      </c>
      <c r="R673" s="104">
        <f>Planning!R$163</f>
        <v>0</v>
      </c>
      <c r="S673" s="104">
        <f>Planning!S$163</f>
        <v>0</v>
      </c>
      <c r="T673" s="104">
        <f>Planning!T$163</f>
        <v>0</v>
      </c>
      <c r="U673" s="104">
        <f>Planning!U$163</f>
        <v>0</v>
      </c>
      <c r="V673" s="105">
        <f>Planning!V$163</f>
        <v>0</v>
      </c>
      <c r="W673" s="104">
        <f>Planning!W$163</f>
        <v>0</v>
      </c>
      <c r="X673" s="104">
        <f>Planning!X$163</f>
        <v>0</v>
      </c>
      <c r="Y673" s="104">
        <f>Planning!Y$163</f>
        <v>0</v>
      </c>
      <c r="Z673" s="104">
        <f>Planning!Z$163</f>
        <v>0</v>
      </c>
      <c r="AA673" s="104">
        <f>Planning!AA$163</f>
        <v>0</v>
      </c>
      <c r="AB673" s="104">
        <f>Planning!AB$163</f>
        <v>0</v>
      </c>
      <c r="AC673" s="104">
        <f>Planning!AC$163</f>
        <v>0</v>
      </c>
      <c r="AD673" s="104">
        <f>Planning!AD$163</f>
        <v>0</v>
      </c>
      <c r="AE673" s="103">
        <f>Planning!AE$163</f>
        <v>0</v>
      </c>
      <c r="AF673" s="104">
        <f>Planning!AF$163</f>
        <v>0</v>
      </c>
      <c r="AG673" s="104">
        <f>Planning!AG$163</f>
        <v>0</v>
      </c>
      <c r="AH673" s="104">
        <f>Planning!AH$163</f>
        <v>0</v>
      </c>
      <c r="AI673" s="104">
        <f>Planning!AI$163</f>
        <v>0</v>
      </c>
      <c r="AJ673" s="105">
        <f>Planning!AJ$163</f>
        <v>0</v>
      </c>
      <c r="AK673" s="104">
        <f>Planning!AK$163</f>
        <v>0</v>
      </c>
      <c r="AL673" s="104">
        <f>Planning!AL$163</f>
        <v>0</v>
      </c>
      <c r="AM673" s="104">
        <f>Planning!AM$163</f>
        <v>0</v>
      </c>
      <c r="AN673" s="104">
        <f>Planning!AN$163</f>
        <v>0</v>
      </c>
      <c r="AO673" s="104">
        <f>Planning!AO$163</f>
        <v>0</v>
      </c>
      <c r="AP673" s="104">
        <f>Planning!AP$163</f>
        <v>0</v>
      </c>
      <c r="AQ673" s="104">
        <f>Planning!AQ$163</f>
        <v>0</v>
      </c>
      <c r="AR673" s="104">
        <f>Planning!AR$163</f>
        <v>0</v>
      </c>
      <c r="AS673" s="104">
        <f>Planning!AS$163</f>
        <v>0</v>
      </c>
      <c r="AT673" s="104">
        <f>Planning!AT$163</f>
        <v>0</v>
      </c>
      <c r="AU673" s="103">
        <f>Planning!AU$163</f>
        <v>0</v>
      </c>
      <c r="AV673" s="104">
        <f>Planning!AV$163</f>
        <v>0</v>
      </c>
      <c r="AW673" s="104">
        <f>Planning!AW$163</f>
        <v>0</v>
      </c>
      <c r="AX673" s="104">
        <f>Planning!AX$163</f>
        <v>0</v>
      </c>
      <c r="AY673" s="104">
        <f>Planning!AY$163</f>
        <v>0</v>
      </c>
      <c r="AZ673" s="104">
        <f>Planning!AZ$163</f>
        <v>0</v>
      </c>
      <c r="BA673" s="104">
        <f>Planning!BA$163</f>
        <v>0</v>
      </c>
      <c r="BB673" s="105">
        <f>Planning!BB$163</f>
        <v>0</v>
      </c>
      <c r="BC673" s="72">
        <f>Planning!BC$163</f>
        <v>0</v>
      </c>
      <c r="BD673" s="107"/>
      <c r="BE673" s="433">
        <f>Planning!BE$163</f>
        <v>0</v>
      </c>
      <c r="BF673" s="434">
        <f>Planning!BF$163</f>
        <v>0</v>
      </c>
      <c r="BG673" s="77">
        <f>Planning!BG$163</f>
        <v>0</v>
      </c>
      <c r="BH673" s="78">
        <f>Planning!BH$163</f>
        <v>0</v>
      </c>
      <c r="BI673" s="79" t="str">
        <f>Planning!BI$163</f>
        <v/>
      </c>
      <c r="BJ673" s="80">
        <f>Planning!BJ$163</f>
        <v>0</v>
      </c>
      <c r="BL673" s="323">
        <f>Planning!BL$163</f>
        <v>0</v>
      </c>
      <c r="BM673" s="150">
        <f>Planning!BP$163</f>
        <v>0</v>
      </c>
      <c r="NL673" s="43" t="s">
        <v>63</v>
      </c>
      <c r="NM673" s="43"/>
    </row>
    <row r="674" spans="1:377" s="318" customFormat="1" ht="10.199999999999999" hidden="1" customHeight="1" x14ac:dyDescent="0.3">
      <c r="A674" s="25"/>
      <c r="B674" s="389"/>
      <c r="C674" s="447"/>
      <c r="D674" s="15"/>
      <c r="E674" s="408" t="str">
        <f>Planning!$E$9</f>
        <v>CREPIERE</v>
      </c>
      <c r="F674" s="408"/>
      <c r="G674" s="131">
        <f>(COUNTIF(O669:BB699,Planning!$MT$3))/2</f>
        <v>0</v>
      </c>
      <c r="H674" s="399"/>
      <c r="I674" s="445">
        <f>Conges!$B$8</f>
        <v>44901</v>
      </c>
      <c r="J674" s="446"/>
      <c r="K674" s="446"/>
      <c r="L674" s="446"/>
      <c r="M674" s="446"/>
      <c r="N674" s="81" t="str">
        <f>Planning!N$198</f>
        <v/>
      </c>
      <c r="O674" s="100">
        <f>Planning!O$198</f>
        <v>0</v>
      </c>
      <c r="P674" s="101">
        <f>Planning!P$198</f>
        <v>0</v>
      </c>
      <c r="Q674" s="101">
        <f>Planning!Q$198</f>
        <v>0</v>
      </c>
      <c r="R674" s="101">
        <f>Planning!R$198</f>
        <v>0</v>
      </c>
      <c r="S674" s="101">
        <f>Planning!S$198</f>
        <v>0</v>
      </c>
      <c r="T674" s="101">
        <f>Planning!T$198</f>
        <v>0</v>
      </c>
      <c r="U674" s="101">
        <f>Planning!U$198</f>
        <v>0</v>
      </c>
      <c r="V674" s="102">
        <f>Planning!V$198</f>
        <v>0</v>
      </c>
      <c r="W674" s="101">
        <f>Planning!W$198</f>
        <v>0</v>
      </c>
      <c r="X674" s="101">
        <f>Planning!X$198</f>
        <v>0</v>
      </c>
      <c r="Y674" s="101">
        <f>Planning!Y$198</f>
        <v>0</v>
      </c>
      <c r="Z674" s="101">
        <f>Planning!Z$198</f>
        <v>0</v>
      </c>
      <c r="AA674" s="101">
        <f>Planning!AA$198</f>
        <v>0</v>
      </c>
      <c r="AB674" s="101">
        <f>Planning!AB$198</f>
        <v>0</v>
      </c>
      <c r="AC674" s="101">
        <f>Planning!AC$198</f>
        <v>0</v>
      </c>
      <c r="AD674" s="101">
        <f>Planning!AD$198</f>
        <v>0</v>
      </c>
      <c r="AE674" s="100">
        <f>Planning!AE$198</f>
        <v>0</v>
      </c>
      <c r="AF674" s="101">
        <f>Planning!AF$198</f>
        <v>0</v>
      </c>
      <c r="AG674" s="101">
        <f>Planning!AG$198</f>
        <v>0</v>
      </c>
      <c r="AH674" s="101">
        <f>Planning!AH$198</f>
        <v>0</v>
      </c>
      <c r="AI674" s="101">
        <f>Planning!AI$198</f>
        <v>0</v>
      </c>
      <c r="AJ674" s="102">
        <f>Planning!AJ$198</f>
        <v>0</v>
      </c>
      <c r="AK674" s="101">
        <f>Planning!AK$198</f>
        <v>0</v>
      </c>
      <c r="AL674" s="101">
        <f>Planning!AL$198</f>
        <v>0</v>
      </c>
      <c r="AM674" s="101">
        <f>Planning!AM$198</f>
        <v>0</v>
      </c>
      <c r="AN674" s="101">
        <f>Planning!AN$198</f>
        <v>0</v>
      </c>
      <c r="AO674" s="101">
        <f>Planning!AO$198</f>
        <v>0</v>
      </c>
      <c r="AP674" s="101">
        <f>Planning!AP$198</f>
        <v>0</v>
      </c>
      <c r="AQ674" s="101">
        <f>Planning!AQ$198</f>
        <v>0</v>
      </c>
      <c r="AR674" s="101">
        <f>Planning!AR$198</f>
        <v>0</v>
      </c>
      <c r="AS674" s="101">
        <f>Planning!AS$198</f>
        <v>0</v>
      </c>
      <c r="AT674" s="101">
        <f>Planning!AT$198</f>
        <v>0</v>
      </c>
      <c r="AU674" s="100">
        <f>Planning!AU$198</f>
        <v>0</v>
      </c>
      <c r="AV674" s="101">
        <f>Planning!AV$198</f>
        <v>0</v>
      </c>
      <c r="AW674" s="101">
        <f>Planning!AW$198</f>
        <v>0</v>
      </c>
      <c r="AX674" s="101">
        <f>Planning!AX$198</f>
        <v>0</v>
      </c>
      <c r="AY674" s="101">
        <f>Planning!AY$198</f>
        <v>0</v>
      </c>
      <c r="AZ674" s="101">
        <f>Planning!AZ$198</f>
        <v>0</v>
      </c>
      <c r="BA674" s="101">
        <f>Planning!BA$198</f>
        <v>0</v>
      </c>
      <c r="BB674" s="102">
        <f>Planning!BB$198</f>
        <v>0</v>
      </c>
      <c r="BC674" s="85">
        <f>Planning!BC$198</f>
        <v>0</v>
      </c>
      <c r="BD674" s="107"/>
      <c r="BE674" s="435">
        <f>Planning!BE$198</f>
        <v>0</v>
      </c>
      <c r="BF674" s="436">
        <f>Planning!BF$198</f>
        <v>0</v>
      </c>
      <c r="BG674" s="91">
        <f>Planning!BG$198</f>
        <v>0</v>
      </c>
      <c r="BH674" s="92">
        <f>Planning!BH$198</f>
        <v>0</v>
      </c>
      <c r="BI674" s="93" t="str">
        <f>Planning!BI$198</f>
        <v/>
      </c>
      <c r="BJ674" s="94">
        <f>Planning!BJ$198</f>
        <v>0</v>
      </c>
      <c r="BL674" s="324">
        <f>Planning!BL$198</f>
        <v>0</v>
      </c>
      <c r="BM674" s="149">
        <f>Planning!BP$198</f>
        <v>0</v>
      </c>
      <c r="NL674" s="43" t="s">
        <v>63</v>
      </c>
      <c r="NM674" s="43"/>
    </row>
    <row r="675" spans="1:377" s="318" customFormat="1" ht="10.199999999999999" hidden="1" customHeight="1" x14ac:dyDescent="0.3">
      <c r="A675" s="25"/>
      <c r="B675" s="389"/>
      <c r="C675" s="447"/>
      <c r="D675" s="15"/>
      <c r="E675" s="411" t="str">
        <f>Planning!$E$10</f>
        <v>BRASSERIE</v>
      </c>
      <c r="F675" s="411"/>
      <c r="G675" s="132">
        <f>(COUNTIF(O669:BB699,Planning!$MV$3))/2</f>
        <v>0</v>
      </c>
      <c r="H675" s="399"/>
      <c r="I675" s="443">
        <f>Conges!$B$9</f>
        <v>44902</v>
      </c>
      <c r="J675" s="444"/>
      <c r="K675" s="444"/>
      <c r="L675" s="444"/>
      <c r="M675" s="444"/>
      <c r="N675" s="68" t="str">
        <f>Planning!N$233</f>
        <v/>
      </c>
      <c r="O675" s="103">
        <f>Planning!O$233</f>
        <v>0</v>
      </c>
      <c r="P675" s="104">
        <f>Planning!P$233</f>
        <v>0</v>
      </c>
      <c r="Q675" s="104">
        <f>Planning!Q$233</f>
        <v>0</v>
      </c>
      <c r="R675" s="104">
        <f>Planning!R$233</f>
        <v>0</v>
      </c>
      <c r="S675" s="104">
        <f>Planning!S$233</f>
        <v>0</v>
      </c>
      <c r="T675" s="104">
        <f>Planning!T$233</f>
        <v>0</v>
      </c>
      <c r="U675" s="104">
        <f>Planning!U$233</f>
        <v>0</v>
      </c>
      <c r="V675" s="105">
        <f>Planning!V$233</f>
        <v>0</v>
      </c>
      <c r="W675" s="104">
        <f>Planning!W$233</f>
        <v>0</v>
      </c>
      <c r="X675" s="104">
        <f>Planning!X$233</f>
        <v>0</v>
      </c>
      <c r="Y675" s="104">
        <f>Planning!Y$233</f>
        <v>0</v>
      </c>
      <c r="Z675" s="104">
        <f>Planning!Z$233</f>
        <v>0</v>
      </c>
      <c r="AA675" s="104">
        <f>Planning!AA$233</f>
        <v>0</v>
      </c>
      <c r="AB675" s="104">
        <f>Planning!AB$233</f>
        <v>0</v>
      </c>
      <c r="AC675" s="104">
        <f>Planning!AC$233</f>
        <v>0</v>
      </c>
      <c r="AD675" s="104">
        <f>Planning!AD$233</f>
        <v>0</v>
      </c>
      <c r="AE675" s="103">
        <f>Planning!AE$233</f>
        <v>0</v>
      </c>
      <c r="AF675" s="104">
        <f>Planning!AF$233</f>
        <v>0</v>
      </c>
      <c r="AG675" s="104">
        <f>Planning!AG$233</f>
        <v>0</v>
      </c>
      <c r="AH675" s="104">
        <f>Planning!AH$233</f>
        <v>0</v>
      </c>
      <c r="AI675" s="104">
        <f>Planning!AI$233</f>
        <v>0</v>
      </c>
      <c r="AJ675" s="105">
        <f>Planning!AJ$233</f>
        <v>0</v>
      </c>
      <c r="AK675" s="104">
        <f>Planning!AK$233</f>
        <v>0</v>
      </c>
      <c r="AL675" s="104">
        <f>Planning!AL$233</f>
        <v>0</v>
      </c>
      <c r="AM675" s="104">
        <f>Planning!AM$233</f>
        <v>0</v>
      </c>
      <c r="AN675" s="104">
        <f>Planning!AN$233</f>
        <v>0</v>
      </c>
      <c r="AO675" s="104">
        <f>Planning!AO$233</f>
        <v>0</v>
      </c>
      <c r="AP675" s="104">
        <f>Planning!AP$233</f>
        <v>0</v>
      </c>
      <c r="AQ675" s="104">
        <f>Planning!AQ$233</f>
        <v>0</v>
      </c>
      <c r="AR675" s="104">
        <f>Planning!AR$233</f>
        <v>0</v>
      </c>
      <c r="AS675" s="104">
        <f>Planning!AS$233</f>
        <v>0</v>
      </c>
      <c r="AT675" s="104">
        <f>Planning!AT$233</f>
        <v>0</v>
      </c>
      <c r="AU675" s="103">
        <f>Planning!AU$233</f>
        <v>0</v>
      </c>
      <c r="AV675" s="104">
        <f>Planning!AV$233</f>
        <v>0</v>
      </c>
      <c r="AW675" s="104">
        <f>Planning!AW$233</f>
        <v>0</v>
      </c>
      <c r="AX675" s="104">
        <f>Planning!AX$233</f>
        <v>0</v>
      </c>
      <c r="AY675" s="104">
        <f>Planning!AY$233</f>
        <v>0</v>
      </c>
      <c r="AZ675" s="104">
        <f>Planning!AZ$233</f>
        <v>0</v>
      </c>
      <c r="BA675" s="104">
        <f>Planning!BA$233</f>
        <v>0</v>
      </c>
      <c r="BB675" s="105">
        <f>Planning!BB$233</f>
        <v>0</v>
      </c>
      <c r="BC675" s="72">
        <f>Planning!BC$233</f>
        <v>0</v>
      </c>
      <c r="BD675" s="107"/>
      <c r="BE675" s="433">
        <f>Planning!BE$233</f>
        <v>0</v>
      </c>
      <c r="BF675" s="434">
        <f>Planning!BF$233</f>
        <v>0</v>
      </c>
      <c r="BG675" s="77">
        <f>Planning!BG$233</f>
        <v>0</v>
      </c>
      <c r="BH675" s="78">
        <f>Planning!BH$233</f>
        <v>0</v>
      </c>
      <c r="BI675" s="79" t="str">
        <f>Planning!BI$233</f>
        <v/>
      </c>
      <c r="BJ675" s="80">
        <f>Planning!BJ$233</f>
        <v>0</v>
      </c>
      <c r="BL675" s="323">
        <f>Planning!BL$233</f>
        <v>0</v>
      </c>
      <c r="BM675" s="150">
        <f>Planning!BP$233</f>
        <v>0</v>
      </c>
      <c r="NL675" s="43" t="s">
        <v>63</v>
      </c>
      <c r="NM675" s="43"/>
    </row>
    <row r="676" spans="1:377" s="318" customFormat="1" ht="10.199999999999999" hidden="1" customHeight="1" x14ac:dyDescent="0.3">
      <c r="A676" s="25"/>
      <c r="B676" s="389"/>
      <c r="C676" s="447"/>
      <c r="D676" s="15"/>
      <c r="E676" s="412" t="str">
        <f>Planning!$E$11</f>
        <v>MEP</v>
      </c>
      <c r="F676" s="412"/>
      <c r="G676" s="133">
        <f>(COUNTIF(O669:BB699,Planning!$MX$3))/2</f>
        <v>0</v>
      </c>
      <c r="H676" s="399"/>
      <c r="I676" s="445">
        <f>Conges!$B$10</f>
        <v>44903</v>
      </c>
      <c r="J676" s="446"/>
      <c r="K676" s="446"/>
      <c r="L676" s="446"/>
      <c r="M676" s="446"/>
      <c r="N676" s="81" t="str">
        <f>Planning!N$268</f>
        <v/>
      </c>
      <c r="O676" s="100">
        <f>Planning!O$268</f>
        <v>0</v>
      </c>
      <c r="P676" s="101">
        <f>Planning!P$268</f>
        <v>0</v>
      </c>
      <c r="Q676" s="101">
        <f>Planning!Q$268</f>
        <v>0</v>
      </c>
      <c r="R676" s="101">
        <f>Planning!R$268</f>
        <v>0</v>
      </c>
      <c r="S676" s="101">
        <f>Planning!S$268</f>
        <v>0</v>
      </c>
      <c r="T676" s="101">
        <f>Planning!T$268</f>
        <v>0</v>
      </c>
      <c r="U676" s="101">
        <f>Planning!U$268</f>
        <v>0</v>
      </c>
      <c r="V676" s="102">
        <f>Planning!V$268</f>
        <v>0</v>
      </c>
      <c r="W676" s="101">
        <f>Planning!W$268</f>
        <v>0</v>
      </c>
      <c r="X676" s="101">
        <f>Planning!X$268</f>
        <v>0</v>
      </c>
      <c r="Y676" s="101">
        <f>Planning!Y$268</f>
        <v>0</v>
      </c>
      <c r="Z676" s="101">
        <f>Planning!Z$268</f>
        <v>0</v>
      </c>
      <c r="AA676" s="101">
        <f>Planning!AA$268</f>
        <v>0</v>
      </c>
      <c r="AB676" s="101">
        <f>Planning!AB$268</f>
        <v>0</v>
      </c>
      <c r="AC676" s="101">
        <f>Planning!AC$268</f>
        <v>0</v>
      </c>
      <c r="AD676" s="101">
        <f>Planning!AD$268</f>
        <v>0</v>
      </c>
      <c r="AE676" s="100">
        <f>Planning!AE$268</f>
        <v>0</v>
      </c>
      <c r="AF676" s="101">
        <f>Planning!AF$268</f>
        <v>0</v>
      </c>
      <c r="AG676" s="101">
        <f>Planning!AG$268</f>
        <v>0</v>
      </c>
      <c r="AH676" s="101">
        <f>Planning!AH$268</f>
        <v>0</v>
      </c>
      <c r="AI676" s="101">
        <f>Planning!AI$268</f>
        <v>0</v>
      </c>
      <c r="AJ676" s="102">
        <f>Planning!AJ$268</f>
        <v>0</v>
      </c>
      <c r="AK676" s="101">
        <f>Planning!AK$268</f>
        <v>0</v>
      </c>
      <c r="AL676" s="101">
        <f>Planning!AL$268</f>
        <v>0</v>
      </c>
      <c r="AM676" s="101">
        <f>Planning!AM$268</f>
        <v>0</v>
      </c>
      <c r="AN676" s="101">
        <f>Planning!AN$268</f>
        <v>0</v>
      </c>
      <c r="AO676" s="101">
        <f>Planning!AO$268</f>
        <v>0</v>
      </c>
      <c r="AP676" s="101">
        <f>Planning!AP$268</f>
        <v>0</v>
      </c>
      <c r="AQ676" s="101">
        <f>Planning!AQ$268</f>
        <v>0</v>
      </c>
      <c r="AR676" s="101">
        <f>Planning!AR$268</f>
        <v>0</v>
      </c>
      <c r="AS676" s="101">
        <f>Planning!AS$268</f>
        <v>0</v>
      </c>
      <c r="AT676" s="101">
        <f>Planning!AT$268</f>
        <v>0</v>
      </c>
      <c r="AU676" s="100">
        <f>Planning!AU$268</f>
        <v>0</v>
      </c>
      <c r="AV676" s="101">
        <f>Planning!AV$268</f>
        <v>0</v>
      </c>
      <c r="AW676" s="101">
        <f>Planning!AW$268</f>
        <v>0</v>
      </c>
      <c r="AX676" s="101">
        <f>Planning!AX$268</f>
        <v>0</v>
      </c>
      <c r="AY676" s="101">
        <f>Planning!AY$268</f>
        <v>0</v>
      </c>
      <c r="AZ676" s="101">
        <f>Planning!AZ$268</f>
        <v>0</v>
      </c>
      <c r="BA676" s="101">
        <f>Planning!BA$268</f>
        <v>0</v>
      </c>
      <c r="BB676" s="102">
        <f>Planning!BB$268</f>
        <v>0</v>
      </c>
      <c r="BC676" s="85">
        <f>Planning!BC$268</f>
        <v>0</v>
      </c>
      <c r="BD676" s="107"/>
      <c r="BE676" s="435">
        <f>Planning!BE$268</f>
        <v>0</v>
      </c>
      <c r="BF676" s="436">
        <f>Planning!BF$268</f>
        <v>0</v>
      </c>
      <c r="BG676" s="91">
        <f>Planning!BG$268</f>
        <v>0</v>
      </c>
      <c r="BH676" s="92">
        <f>Planning!BH$268</f>
        <v>0</v>
      </c>
      <c r="BI676" s="93" t="str">
        <f>Planning!BI$268</f>
        <v/>
      </c>
      <c r="BJ676" s="94">
        <f>Planning!BJ$268</f>
        <v>0</v>
      </c>
      <c r="BL676" s="324">
        <f>Planning!BL$268</f>
        <v>0</v>
      </c>
      <c r="BM676" s="149">
        <f>Planning!BP$268</f>
        <v>0</v>
      </c>
      <c r="NL676" s="43" t="s">
        <v>63</v>
      </c>
      <c r="NM676" s="43"/>
    </row>
    <row r="677" spans="1:377" s="318" customFormat="1" ht="10.199999999999999" hidden="1" customHeight="1" x14ac:dyDescent="0.3">
      <c r="A677" s="25"/>
      <c r="B677" s="389"/>
      <c r="C677" s="447"/>
      <c r="D677" s="15"/>
      <c r="E677" s="407" t="str">
        <f>Planning!$E$12</f>
        <v>Renfort</v>
      </c>
      <c r="F677" s="407"/>
      <c r="G677" s="134">
        <f>(COUNTIF(O669:BB699,Planning!$MZ$3))/2</f>
        <v>0</v>
      </c>
      <c r="H677" s="399"/>
      <c r="I677" s="443">
        <f>Conges!$B$11</f>
        <v>44904</v>
      </c>
      <c r="J677" s="444"/>
      <c r="K677" s="444"/>
      <c r="L677" s="444"/>
      <c r="M677" s="444"/>
      <c r="N677" s="68" t="str">
        <f>Planning!N$303</f>
        <v/>
      </c>
      <c r="O677" s="103">
        <f>Planning!O$303</f>
        <v>0</v>
      </c>
      <c r="P677" s="104">
        <f>Planning!P$303</f>
        <v>0</v>
      </c>
      <c r="Q677" s="104">
        <f>Planning!Q$303</f>
        <v>0</v>
      </c>
      <c r="R677" s="104">
        <f>Planning!R$303</f>
        <v>0</v>
      </c>
      <c r="S677" s="104">
        <f>Planning!S$303</f>
        <v>0</v>
      </c>
      <c r="T677" s="104">
        <f>Planning!T$303</f>
        <v>0</v>
      </c>
      <c r="U677" s="104">
        <f>Planning!U$303</f>
        <v>0</v>
      </c>
      <c r="V677" s="105">
        <f>Planning!V$303</f>
        <v>0</v>
      </c>
      <c r="W677" s="104">
        <f>Planning!W$303</f>
        <v>0</v>
      </c>
      <c r="X677" s="104">
        <f>Planning!X$303</f>
        <v>0</v>
      </c>
      <c r="Y677" s="104">
        <f>Planning!Y$303</f>
        <v>0</v>
      </c>
      <c r="Z677" s="104">
        <f>Planning!Z$303</f>
        <v>0</v>
      </c>
      <c r="AA677" s="104">
        <f>Planning!AA$303</f>
        <v>0</v>
      </c>
      <c r="AB677" s="104">
        <f>Planning!AB$303</f>
        <v>0</v>
      </c>
      <c r="AC677" s="104">
        <f>Planning!AC$303</f>
        <v>0</v>
      </c>
      <c r="AD677" s="104">
        <f>Planning!AD$303</f>
        <v>0</v>
      </c>
      <c r="AE677" s="103">
        <f>Planning!AE$303</f>
        <v>0</v>
      </c>
      <c r="AF677" s="104">
        <f>Planning!AF$303</f>
        <v>0</v>
      </c>
      <c r="AG677" s="104">
        <f>Planning!AG$303</f>
        <v>0</v>
      </c>
      <c r="AH677" s="104">
        <f>Planning!AH$303</f>
        <v>0</v>
      </c>
      <c r="AI677" s="104">
        <f>Planning!AI$303</f>
        <v>0</v>
      </c>
      <c r="AJ677" s="105">
        <f>Planning!AJ$303</f>
        <v>0</v>
      </c>
      <c r="AK677" s="104">
        <f>Planning!AK$303</f>
        <v>0</v>
      </c>
      <c r="AL677" s="104">
        <f>Planning!AL$303</f>
        <v>0</v>
      </c>
      <c r="AM677" s="104">
        <f>Planning!AM$303</f>
        <v>0</v>
      </c>
      <c r="AN677" s="104">
        <f>Planning!AN$303</f>
        <v>0</v>
      </c>
      <c r="AO677" s="104">
        <f>Planning!AO$303</f>
        <v>0</v>
      </c>
      <c r="AP677" s="104">
        <f>Planning!AP$303</f>
        <v>0</v>
      </c>
      <c r="AQ677" s="104">
        <f>Planning!AQ$303</f>
        <v>0</v>
      </c>
      <c r="AR677" s="104">
        <f>Planning!AR$303</f>
        <v>0</v>
      </c>
      <c r="AS677" s="104">
        <f>Planning!AS$303</f>
        <v>0</v>
      </c>
      <c r="AT677" s="104">
        <f>Planning!AT$303</f>
        <v>0</v>
      </c>
      <c r="AU677" s="103">
        <f>Planning!AU$303</f>
        <v>0</v>
      </c>
      <c r="AV677" s="104">
        <f>Planning!AV$303</f>
        <v>0</v>
      </c>
      <c r="AW677" s="104">
        <f>Planning!AW$303</f>
        <v>0</v>
      </c>
      <c r="AX677" s="104">
        <f>Planning!AX$303</f>
        <v>0</v>
      </c>
      <c r="AY677" s="104">
        <f>Planning!AY$303</f>
        <v>0</v>
      </c>
      <c r="AZ677" s="104">
        <f>Planning!AZ$303</f>
        <v>0</v>
      </c>
      <c r="BA677" s="104">
        <f>Planning!BA$303</f>
        <v>0</v>
      </c>
      <c r="BB677" s="105">
        <f>Planning!BB$303</f>
        <v>0</v>
      </c>
      <c r="BC677" s="72">
        <f>Planning!BC$303</f>
        <v>0</v>
      </c>
      <c r="BD677" s="107"/>
      <c r="BE677" s="433">
        <f>Planning!BE$303</f>
        <v>0</v>
      </c>
      <c r="BF677" s="434">
        <f>Planning!BF$303</f>
        <v>0</v>
      </c>
      <c r="BG677" s="77">
        <f>Planning!BG$303</f>
        <v>0</v>
      </c>
      <c r="BH677" s="78">
        <f>Planning!BH$303</f>
        <v>0</v>
      </c>
      <c r="BI677" s="79" t="str">
        <f>Planning!BI$303</f>
        <v/>
      </c>
      <c r="BJ677" s="80">
        <f>Planning!BJ$303</f>
        <v>0</v>
      </c>
      <c r="BL677" s="323">
        <f>Planning!BL$303</f>
        <v>0</v>
      </c>
      <c r="BM677" s="150">
        <f>Planning!BP$303</f>
        <v>0</v>
      </c>
      <c r="NL677" s="43" t="s">
        <v>63</v>
      </c>
      <c r="NM677" s="43"/>
    </row>
    <row r="678" spans="1:377" s="318" customFormat="1" ht="10.199999999999999" hidden="1" customHeight="1" x14ac:dyDescent="0.3">
      <c r="A678" s="25"/>
      <c r="B678" s="389"/>
      <c r="C678" s="447"/>
      <c r="D678" s="15"/>
      <c r="E678" s="414" t="str">
        <f>Planning!$E$13</f>
        <v>CHEF</v>
      </c>
      <c r="F678" s="414"/>
      <c r="G678" s="135">
        <f>(COUNTIF(O669:BB699,Planning!$NB$3))/2</f>
        <v>0</v>
      </c>
      <c r="H678" s="399"/>
      <c r="I678" s="445">
        <f>Conges!$B$12</f>
        <v>44905</v>
      </c>
      <c r="J678" s="446"/>
      <c r="K678" s="446"/>
      <c r="L678" s="446"/>
      <c r="M678" s="446"/>
      <c r="N678" s="81" t="str">
        <f>Planning!N$338</f>
        <v/>
      </c>
      <c r="O678" s="100">
        <f>Planning!O$338</f>
        <v>0</v>
      </c>
      <c r="P678" s="101">
        <f>Planning!P$338</f>
        <v>0</v>
      </c>
      <c r="Q678" s="101">
        <f>Planning!Q$338</f>
        <v>0</v>
      </c>
      <c r="R678" s="101">
        <f>Planning!R$338</f>
        <v>0</v>
      </c>
      <c r="S678" s="101">
        <f>Planning!S$338</f>
        <v>0</v>
      </c>
      <c r="T678" s="101">
        <f>Planning!T$338</f>
        <v>0</v>
      </c>
      <c r="U678" s="101">
        <f>Planning!U$338</f>
        <v>0</v>
      </c>
      <c r="V678" s="102">
        <f>Planning!V$338</f>
        <v>0</v>
      </c>
      <c r="W678" s="101">
        <f>Planning!W$338</f>
        <v>0</v>
      </c>
      <c r="X678" s="101">
        <f>Planning!X$338</f>
        <v>0</v>
      </c>
      <c r="Y678" s="101">
        <f>Planning!Y$338</f>
        <v>0</v>
      </c>
      <c r="Z678" s="101">
        <f>Planning!Z$338</f>
        <v>0</v>
      </c>
      <c r="AA678" s="101">
        <f>Planning!AA$338</f>
        <v>0</v>
      </c>
      <c r="AB678" s="101">
        <f>Planning!AB$338</f>
        <v>0</v>
      </c>
      <c r="AC678" s="101">
        <f>Planning!AC$338</f>
        <v>0</v>
      </c>
      <c r="AD678" s="101">
        <f>Planning!AD$338</f>
        <v>0</v>
      </c>
      <c r="AE678" s="100">
        <f>Planning!AE$338</f>
        <v>0</v>
      </c>
      <c r="AF678" s="101">
        <f>Planning!AF$338</f>
        <v>0</v>
      </c>
      <c r="AG678" s="101">
        <f>Planning!AG$338</f>
        <v>0</v>
      </c>
      <c r="AH678" s="101">
        <f>Planning!AH$338</f>
        <v>0</v>
      </c>
      <c r="AI678" s="101">
        <f>Planning!AI$338</f>
        <v>0</v>
      </c>
      <c r="AJ678" s="102">
        <f>Planning!AJ$338</f>
        <v>0</v>
      </c>
      <c r="AK678" s="101">
        <f>Planning!AK$338</f>
        <v>0</v>
      </c>
      <c r="AL678" s="101">
        <f>Planning!AL$338</f>
        <v>0</v>
      </c>
      <c r="AM678" s="101">
        <f>Planning!AM$338</f>
        <v>0</v>
      </c>
      <c r="AN678" s="101">
        <f>Planning!AN$338</f>
        <v>0</v>
      </c>
      <c r="AO678" s="101">
        <f>Planning!AO$338</f>
        <v>0</v>
      </c>
      <c r="AP678" s="101">
        <f>Planning!AP$338</f>
        <v>0</v>
      </c>
      <c r="AQ678" s="101">
        <f>Planning!AQ$338</f>
        <v>0</v>
      </c>
      <c r="AR678" s="101">
        <f>Planning!AR$338</f>
        <v>0</v>
      </c>
      <c r="AS678" s="101">
        <f>Planning!AS$338</f>
        <v>0</v>
      </c>
      <c r="AT678" s="101">
        <f>Planning!AT$338</f>
        <v>0</v>
      </c>
      <c r="AU678" s="100">
        <f>Planning!AU$338</f>
        <v>0</v>
      </c>
      <c r="AV678" s="101">
        <f>Planning!AV$338</f>
        <v>0</v>
      </c>
      <c r="AW678" s="101">
        <f>Planning!AW$338</f>
        <v>0</v>
      </c>
      <c r="AX678" s="101">
        <f>Planning!AX$338</f>
        <v>0</v>
      </c>
      <c r="AY678" s="101">
        <f>Planning!AY$338</f>
        <v>0</v>
      </c>
      <c r="AZ678" s="101">
        <f>Planning!AZ$338</f>
        <v>0</v>
      </c>
      <c r="BA678" s="101">
        <f>Planning!BA$338</f>
        <v>0</v>
      </c>
      <c r="BB678" s="102">
        <f>Planning!BB$338</f>
        <v>0</v>
      </c>
      <c r="BC678" s="85">
        <f>Planning!BC$338</f>
        <v>0</v>
      </c>
      <c r="BD678" s="107"/>
      <c r="BE678" s="435">
        <f>Planning!BE$338</f>
        <v>0</v>
      </c>
      <c r="BF678" s="436">
        <f>Planning!BF$338</f>
        <v>0</v>
      </c>
      <c r="BG678" s="91">
        <f>Planning!BG$338</f>
        <v>0</v>
      </c>
      <c r="BH678" s="92">
        <f>Planning!BH$338</f>
        <v>0</v>
      </c>
      <c r="BI678" s="93" t="str">
        <f>Planning!BI$338</f>
        <v/>
      </c>
      <c r="BJ678" s="94">
        <f>Planning!BJ$338</f>
        <v>0</v>
      </c>
      <c r="BL678" s="324">
        <f>Planning!BL$338</f>
        <v>0</v>
      </c>
      <c r="BM678" s="149">
        <f>Planning!BP$338</f>
        <v>0</v>
      </c>
      <c r="NL678" s="43" t="s">
        <v>63</v>
      </c>
      <c r="NM678" s="43"/>
    </row>
    <row r="679" spans="1:377" s="318" customFormat="1" ht="10.199999999999999" hidden="1" customHeight="1" x14ac:dyDescent="0.3">
      <c r="A679" s="25"/>
      <c r="B679" s="389"/>
      <c r="C679" s="447"/>
      <c r="D679" s="15"/>
      <c r="E679" s="413" t="str">
        <f>Planning!$E$14</f>
        <v>MENAGE</v>
      </c>
      <c r="F679" s="413"/>
      <c r="G679" s="136">
        <f>(COUNTIF(O669:BB699,Planning!$ND$3))/2</f>
        <v>0</v>
      </c>
      <c r="H679" s="399"/>
      <c r="I679" s="443">
        <f>Conges!$B$13</f>
        <v>44906</v>
      </c>
      <c r="J679" s="444"/>
      <c r="K679" s="444"/>
      <c r="L679" s="444"/>
      <c r="M679" s="444"/>
      <c r="N679" s="68" t="str">
        <f>Planning!N$373</f>
        <v/>
      </c>
      <c r="O679" s="103">
        <f>Planning!O$373</f>
        <v>0</v>
      </c>
      <c r="P679" s="104">
        <f>Planning!P$373</f>
        <v>0</v>
      </c>
      <c r="Q679" s="104">
        <f>Planning!Q$373</f>
        <v>0</v>
      </c>
      <c r="R679" s="104">
        <f>Planning!R$373</f>
        <v>0</v>
      </c>
      <c r="S679" s="104">
        <f>Planning!S$373</f>
        <v>0</v>
      </c>
      <c r="T679" s="104">
        <f>Planning!T$373</f>
        <v>0</v>
      </c>
      <c r="U679" s="104">
        <f>Planning!U$373</f>
        <v>0</v>
      </c>
      <c r="V679" s="105">
        <f>Planning!V$373</f>
        <v>0</v>
      </c>
      <c r="W679" s="104">
        <f>Planning!W$373</f>
        <v>0</v>
      </c>
      <c r="X679" s="104">
        <f>Planning!X$373</f>
        <v>0</v>
      </c>
      <c r="Y679" s="104">
        <f>Planning!Y$373</f>
        <v>0</v>
      </c>
      <c r="Z679" s="104">
        <f>Planning!Z$373</f>
        <v>0</v>
      </c>
      <c r="AA679" s="104">
        <f>Planning!AA$373</f>
        <v>0</v>
      </c>
      <c r="AB679" s="104">
        <f>Planning!AB$373</f>
        <v>0</v>
      </c>
      <c r="AC679" s="104">
        <f>Planning!AC$373</f>
        <v>0</v>
      </c>
      <c r="AD679" s="104">
        <f>Planning!AD$373</f>
        <v>0</v>
      </c>
      <c r="AE679" s="103">
        <f>Planning!AE$373</f>
        <v>0</v>
      </c>
      <c r="AF679" s="104">
        <f>Planning!AF$373</f>
        <v>0</v>
      </c>
      <c r="AG679" s="104">
        <f>Planning!AG$373</f>
        <v>0</v>
      </c>
      <c r="AH679" s="104">
        <f>Planning!AH$373</f>
        <v>0</v>
      </c>
      <c r="AI679" s="104">
        <f>Planning!AI$373</f>
        <v>0</v>
      </c>
      <c r="AJ679" s="105">
        <f>Planning!AJ$373</f>
        <v>0</v>
      </c>
      <c r="AK679" s="104">
        <f>Planning!AK$373</f>
        <v>0</v>
      </c>
      <c r="AL679" s="104">
        <f>Planning!AL$373</f>
        <v>0</v>
      </c>
      <c r="AM679" s="104">
        <f>Planning!AM$373</f>
        <v>0</v>
      </c>
      <c r="AN679" s="104">
        <f>Planning!AN$373</f>
        <v>0</v>
      </c>
      <c r="AO679" s="104">
        <f>Planning!AO$373</f>
        <v>0</v>
      </c>
      <c r="AP679" s="104">
        <f>Planning!AP$373</f>
        <v>0</v>
      </c>
      <c r="AQ679" s="104">
        <f>Planning!AQ$373</f>
        <v>0</v>
      </c>
      <c r="AR679" s="104">
        <f>Planning!AR$373</f>
        <v>0</v>
      </c>
      <c r="AS679" s="104">
        <f>Planning!AS$373</f>
        <v>0</v>
      </c>
      <c r="AT679" s="104">
        <f>Planning!AT$373</f>
        <v>0</v>
      </c>
      <c r="AU679" s="103">
        <f>Planning!AU$373</f>
        <v>0</v>
      </c>
      <c r="AV679" s="104">
        <f>Planning!AV$373</f>
        <v>0</v>
      </c>
      <c r="AW679" s="104">
        <f>Planning!AW$373</f>
        <v>0</v>
      </c>
      <c r="AX679" s="104">
        <f>Planning!AX$373</f>
        <v>0</v>
      </c>
      <c r="AY679" s="104">
        <f>Planning!AY$373</f>
        <v>0</v>
      </c>
      <c r="AZ679" s="104">
        <f>Planning!AZ$373</f>
        <v>0</v>
      </c>
      <c r="BA679" s="104">
        <f>Planning!BA$373</f>
        <v>0</v>
      </c>
      <c r="BB679" s="105">
        <f>Planning!BB$373</f>
        <v>0</v>
      </c>
      <c r="BC679" s="72">
        <f>Planning!BC$373</f>
        <v>0</v>
      </c>
      <c r="BD679" s="107"/>
      <c r="BE679" s="433">
        <f>Planning!BE$373</f>
        <v>0</v>
      </c>
      <c r="BF679" s="434">
        <f>Planning!BF$373</f>
        <v>0</v>
      </c>
      <c r="BG679" s="77">
        <f>Planning!BG$373</f>
        <v>0</v>
      </c>
      <c r="BH679" s="78">
        <f>Planning!BH$373</f>
        <v>0</v>
      </c>
      <c r="BI679" s="79" t="str">
        <f>Planning!BI$373</f>
        <v/>
      </c>
      <c r="BJ679" s="80">
        <f>Planning!BJ$373</f>
        <v>0</v>
      </c>
      <c r="BL679" s="323">
        <f>Planning!BL$373</f>
        <v>0</v>
      </c>
      <c r="BM679" s="150">
        <f>Planning!BP$373</f>
        <v>0</v>
      </c>
      <c r="NL679" s="43" t="s">
        <v>63</v>
      </c>
      <c r="NM679" s="43"/>
    </row>
    <row r="680" spans="1:377" s="318" customFormat="1" ht="10.199999999999999" hidden="1" customHeight="1" x14ac:dyDescent="0.3">
      <c r="A680" s="25"/>
      <c r="B680" s="389"/>
      <c r="C680" s="447"/>
      <c r="D680" s="15"/>
      <c r="E680" s="396">
        <f>Planning!$E$15</f>
        <v>0</v>
      </c>
      <c r="F680" s="396"/>
      <c r="G680" s="137">
        <f>(COUNTIF(O669:BB699,Planning!$NF$3))/2</f>
        <v>0</v>
      </c>
      <c r="H680" s="399"/>
      <c r="I680" s="445">
        <f>Conges!$B$14</f>
        <v>44907</v>
      </c>
      <c r="J680" s="446"/>
      <c r="K680" s="446"/>
      <c r="L680" s="446"/>
      <c r="M680" s="446"/>
      <c r="N680" s="81" t="str">
        <f>Planning!N$408</f>
        <v/>
      </c>
      <c r="O680" s="100">
        <f>Planning!O$408</f>
        <v>0</v>
      </c>
      <c r="P680" s="101">
        <f>Planning!P$408</f>
        <v>0</v>
      </c>
      <c r="Q680" s="101">
        <f>Planning!Q$408</f>
        <v>0</v>
      </c>
      <c r="R680" s="101">
        <f>Planning!R$408</f>
        <v>0</v>
      </c>
      <c r="S680" s="101">
        <f>Planning!S$408</f>
        <v>0</v>
      </c>
      <c r="T680" s="101">
        <f>Planning!T$408</f>
        <v>0</v>
      </c>
      <c r="U680" s="101">
        <f>Planning!U$408</f>
        <v>0</v>
      </c>
      <c r="V680" s="102">
        <f>Planning!V$408</f>
        <v>0</v>
      </c>
      <c r="W680" s="101">
        <f>Planning!W$408</f>
        <v>0</v>
      </c>
      <c r="X680" s="101">
        <f>Planning!X$408</f>
        <v>0</v>
      </c>
      <c r="Y680" s="101">
        <f>Planning!Y$408</f>
        <v>0</v>
      </c>
      <c r="Z680" s="101">
        <f>Planning!Z$408</f>
        <v>0</v>
      </c>
      <c r="AA680" s="101">
        <f>Planning!AA$408</f>
        <v>0</v>
      </c>
      <c r="AB680" s="101">
        <f>Planning!AB$408</f>
        <v>0</v>
      </c>
      <c r="AC680" s="101">
        <f>Planning!AC$408</f>
        <v>0</v>
      </c>
      <c r="AD680" s="101">
        <f>Planning!AD$408</f>
        <v>0</v>
      </c>
      <c r="AE680" s="100">
        <f>Planning!AE$408</f>
        <v>0</v>
      </c>
      <c r="AF680" s="101">
        <f>Planning!AF$408</f>
        <v>0</v>
      </c>
      <c r="AG680" s="101">
        <f>Planning!AG$408</f>
        <v>0</v>
      </c>
      <c r="AH680" s="101">
        <f>Planning!AH$408</f>
        <v>0</v>
      </c>
      <c r="AI680" s="101">
        <f>Planning!AI$408</f>
        <v>0</v>
      </c>
      <c r="AJ680" s="102">
        <f>Planning!AJ$408</f>
        <v>0</v>
      </c>
      <c r="AK680" s="101">
        <f>Planning!AK$408</f>
        <v>0</v>
      </c>
      <c r="AL680" s="101">
        <f>Planning!AL$408</f>
        <v>0</v>
      </c>
      <c r="AM680" s="101">
        <f>Planning!AM$408</f>
        <v>0</v>
      </c>
      <c r="AN680" s="101">
        <f>Planning!AN$408</f>
        <v>0</v>
      </c>
      <c r="AO680" s="101">
        <f>Planning!AO$408</f>
        <v>0</v>
      </c>
      <c r="AP680" s="101">
        <f>Planning!AP$408</f>
        <v>0</v>
      </c>
      <c r="AQ680" s="101">
        <f>Planning!AQ$408</f>
        <v>0</v>
      </c>
      <c r="AR680" s="101">
        <f>Planning!AR$408</f>
        <v>0</v>
      </c>
      <c r="AS680" s="101">
        <f>Planning!AS$408</f>
        <v>0</v>
      </c>
      <c r="AT680" s="101">
        <f>Planning!AT$408</f>
        <v>0</v>
      </c>
      <c r="AU680" s="100">
        <f>Planning!AU$408</f>
        <v>0</v>
      </c>
      <c r="AV680" s="101">
        <f>Planning!AV$408</f>
        <v>0</v>
      </c>
      <c r="AW680" s="101">
        <f>Planning!AW$408</f>
        <v>0</v>
      </c>
      <c r="AX680" s="101">
        <f>Planning!AX$408</f>
        <v>0</v>
      </c>
      <c r="AY680" s="101">
        <f>Planning!AY$408</f>
        <v>0</v>
      </c>
      <c r="AZ680" s="101">
        <f>Planning!AZ$408</f>
        <v>0</v>
      </c>
      <c r="BA680" s="101">
        <f>Planning!BA$408</f>
        <v>0</v>
      </c>
      <c r="BB680" s="102">
        <f>Planning!BB$408</f>
        <v>0</v>
      </c>
      <c r="BC680" s="85">
        <f>Planning!BC$408</f>
        <v>0</v>
      </c>
      <c r="BD680" s="107"/>
      <c r="BE680" s="435">
        <f>Planning!BE$408</f>
        <v>0</v>
      </c>
      <c r="BF680" s="436">
        <f>Planning!BF$408</f>
        <v>0</v>
      </c>
      <c r="BG680" s="91">
        <f>Planning!BG$408</f>
        <v>0</v>
      </c>
      <c r="BH680" s="92">
        <f>Planning!BH$408</f>
        <v>0</v>
      </c>
      <c r="BI680" s="93" t="str">
        <f>Planning!BI$408</f>
        <v/>
      </c>
      <c r="BJ680" s="94">
        <f>Planning!BJ$408</f>
        <v>0</v>
      </c>
      <c r="BL680" s="324">
        <f>Planning!BL$408</f>
        <v>0</v>
      </c>
      <c r="BM680" s="149">
        <f>Planning!BP$408</f>
        <v>0</v>
      </c>
      <c r="NL680" s="43" t="s">
        <v>63</v>
      </c>
      <c r="NM680" s="43"/>
    </row>
    <row r="681" spans="1:377" s="318" customFormat="1" ht="10.199999999999999" hidden="1" customHeight="1" x14ac:dyDescent="0.3">
      <c r="A681" s="25"/>
      <c r="B681" s="389"/>
      <c r="C681" s="447"/>
      <c r="D681" s="15"/>
      <c r="E681" s="361"/>
      <c r="F681" s="361"/>
      <c r="G681" s="141">
        <f>(COUNTIF(O669:BB699,Planning!$NH$3))/2</f>
        <v>0</v>
      </c>
      <c r="H681" s="399"/>
      <c r="I681" s="443">
        <f>Conges!$B$15</f>
        <v>44908</v>
      </c>
      <c r="J681" s="444"/>
      <c r="K681" s="444"/>
      <c r="L681" s="444"/>
      <c r="M681" s="444"/>
      <c r="N681" s="68" t="str">
        <f>Planning!N$443</f>
        <v/>
      </c>
      <c r="O681" s="103">
        <f>Planning!O$443</f>
        <v>0</v>
      </c>
      <c r="P681" s="104">
        <f>Planning!P$443</f>
        <v>0</v>
      </c>
      <c r="Q681" s="104">
        <f>Planning!Q$443</f>
        <v>0</v>
      </c>
      <c r="R681" s="104">
        <f>Planning!R$443</f>
        <v>0</v>
      </c>
      <c r="S681" s="104">
        <f>Planning!S$443</f>
        <v>0</v>
      </c>
      <c r="T681" s="104">
        <f>Planning!T$443</f>
        <v>0</v>
      </c>
      <c r="U681" s="104">
        <f>Planning!U$443</f>
        <v>0</v>
      </c>
      <c r="V681" s="105">
        <f>Planning!V$443</f>
        <v>0</v>
      </c>
      <c r="W681" s="103">
        <f>Planning!W$443</f>
        <v>0</v>
      </c>
      <c r="X681" s="104">
        <f>Planning!X$443</f>
        <v>0</v>
      </c>
      <c r="Y681" s="104">
        <f>Planning!Y$443</f>
        <v>0</v>
      </c>
      <c r="Z681" s="104">
        <f>Planning!Z$443</f>
        <v>0</v>
      </c>
      <c r="AA681" s="104">
        <f>Planning!AA$443</f>
        <v>0</v>
      </c>
      <c r="AB681" s="104">
        <f>Planning!AB$443</f>
        <v>0</v>
      </c>
      <c r="AC681" s="104">
        <f>Planning!AC$443</f>
        <v>0</v>
      </c>
      <c r="AD681" s="105">
        <f>Planning!AD$443</f>
        <v>0</v>
      </c>
      <c r="AE681" s="103">
        <f>Planning!AE$443</f>
        <v>0</v>
      </c>
      <c r="AF681" s="104">
        <f>Planning!AF$443</f>
        <v>0</v>
      </c>
      <c r="AG681" s="104">
        <f>Planning!AG$443</f>
        <v>0</v>
      </c>
      <c r="AH681" s="104">
        <f>Planning!AH$443</f>
        <v>0</v>
      </c>
      <c r="AI681" s="104">
        <f>Planning!AI$443</f>
        <v>0</v>
      </c>
      <c r="AJ681" s="105">
        <f>Planning!AJ$443</f>
        <v>0</v>
      </c>
      <c r="AK681" s="103">
        <f>Planning!AK$443</f>
        <v>0</v>
      </c>
      <c r="AL681" s="104">
        <f>Planning!AL$443</f>
        <v>0</v>
      </c>
      <c r="AM681" s="104">
        <f>Planning!AM$443</f>
        <v>0</v>
      </c>
      <c r="AN681" s="104">
        <f>Planning!AN$443</f>
        <v>0</v>
      </c>
      <c r="AO681" s="104">
        <f>Planning!AO$443</f>
        <v>0</v>
      </c>
      <c r="AP681" s="104">
        <f>Planning!AP$443</f>
        <v>0</v>
      </c>
      <c r="AQ681" s="104">
        <f>Planning!AQ$443</f>
        <v>0</v>
      </c>
      <c r="AR681" s="104">
        <f>Planning!AR$443</f>
        <v>0</v>
      </c>
      <c r="AS681" s="104">
        <f>Planning!AS$443</f>
        <v>0</v>
      </c>
      <c r="AT681" s="105">
        <f>Planning!AT$443</f>
        <v>0</v>
      </c>
      <c r="AU681" s="103">
        <f>Planning!AU$443</f>
        <v>0</v>
      </c>
      <c r="AV681" s="104">
        <f>Planning!AV$443</f>
        <v>0</v>
      </c>
      <c r="AW681" s="104">
        <f>Planning!AW$443</f>
        <v>0</v>
      </c>
      <c r="AX681" s="104">
        <f>Planning!AX$443</f>
        <v>0</v>
      </c>
      <c r="AY681" s="104">
        <f>Planning!AY$443</f>
        <v>0</v>
      </c>
      <c r="AZ681" s="104">
        <f>Planning!AZ$443</f>
        <v>0</v>
      </c>
      <c r="BA681" s="104">
        <f>Planning!BA$443</f>
        <v>0</v>
      </c>
      <c r="BB681" s="105">
        <f>Planning!BB$443</f>
        <v>0</v>
      </c>
      <c r="BC681" s="72">
        <f>Planning!BC$443</f>
        <v>0</v>
      </c>
      <c r="BD681" s="107"/>
      <c r="BE681" s="433">
        <f>Planning!BE$443</f>
        <v>0</v>
      </c>
      <c r="BF681" s="434">
        <f>Planning!BF$443</f>
        <v>0</v>
      </c>
      <c r="BG681" s="77">
        <f>Planning!BG$443</f>
        <v>0</v>
      </c>
      <c r="BH681" s="78">
        <f>Planning!BH$443</f>
        <v>0</v>
      </c>
      <c r="BI681" s="79" t="str">
        <f>Planning!BI$443</f>
        <v/>
      </c>
      <c r="BJ681" s="80">
        <f>Planning!BJ$443</f>
        <v>0</v>
      </c>
      <c r="BL681" s="323">
        <f>Planning!BL$443</f>
        <v>0</v>
      </c>
      <c r="BM681" s="150">
        <f>Planning!BP$443</f>
        <v>0</v>
      </c>
      <c r="NL681" s="43" t="s">
        <v>63</v>
      </c>
      <c r="NM681" s="43"/>
    </row>
    <row r="682" spans="1:377" s="318" customFormat="1" ht="10.199999999999999" hidden="1" customHeight="1" x14ac:dyDescent="0.3">
      <c r="A682" s="25"/>
      <c r="B682" s="389"/>
      <c r="C682" s="447"/>
      <c r="D682" s="15"/>
      <c r="E682" s="426"/>
      <c r="F682" s="426"/>
      <c r="G682" s="142">
        <f>(COUNTIF(O669:BB699,Planning!$NJ$3))/2</f>
        <v>0</v>
      </c>
      <c r="H682" s="399"/>
      <c r="I682" s="445">
        <f>Conges!$B$16</f>
        <v>44909</v>
      </c>
      <c r="J682" s="446"/>
      <c r="K682" s="446"/>
      <c r="L682" s="446"/>
      <c r="M682" s="446"/>
      <c r="N682" s="81" t="str">
        <f>Planning!N$478</f>
        <v/>
      </c>
      <c r="O682" s="100">
        <f>Planning!O$478</f>
        <v>0</v>
      </c>
      <c r="P682" s="101">
        <f>Planning!P$478</f>
        <v>0</v>
      </c>
      <c r="Q682" s="101">
        <f>Planning!Q$478</f>
        <v>0</v>
      </c>
      <c r="R682" s="101">
        <f>Planning!R$478</f>
        <v>0</v>
      </c>
      <c r="S682" s="101">
        <f>Planning!S$478</f>
        <v>0</v>
      </c>
      <c r="T682" s="101">
        <f>Planning!T$478</f>
        <v>0</v>
      </c>
      <c r="U682" s="101">
        <f>Planning!U$478</f>
        <v>0</v>
      </c>
      <c r="V682" s="102">
        <f>Planning!V$478</f>
        <v>0</v>
      </c>
      <c r="W682" s="100">
        <f>Planning!W$478</f>
        <v>0</v>
      </c>
      <c r="X682" s="101">
        <f>Planning!X$478</f>
        <v>0</v>
      </c>
      <c r="Y682" s="101">
        <f>Planning!Y$478</f>
        <v>0</v>
      </c>
      <c r="Z682" s="101">
        <f>Planning!Z$478</f>
        <v>0</v>
      </c>
      <c r="AA682" s="101">
        <f>Planning!AA$478</f>
        <v>0</v>
      </c>
      <c r="AB682" s="101">
        <f>Planning!AB$478</f>
        <v>0</v>
      </c>
      <c r="AC682" s="101">
        <f>Planning!AC$478</f>
        <v>0</v>
      </c>
      <c r="AD682" s="102">
        <f>Planning!AD$478</f>
        <v>0</v>
      </c>
      <c r="AE682" s="100">
        <f>Planning!AE$478</f>
        <v>0</v>
      </c>
      <c r="AF682" s="101">
        <f>Planning!AF$478</f>
        <v>0</v>
      </c>
      <c r="AG682" s="101">
        <f>Planning!AG$478</f>
        <v>0</v>
      </c>
      <c r="AH682" s="101">
        <f>Planning!AH$478</f>
        <v>0</v>
      </c>
      <c r="AI682" s="101">
        <f>Planning!AI$478</f>
        <v>0</v>
      </c>
      <c r="AJ682" s="102">
        <f>Planning!AJ$478</f>
        <v>0</v>
      </c>
      <c r="AK682" s="100">
        <f>Planning!AK$478</f>
        <v>0</v>
      </c>
      <c r="AL682" s="101">
        <f>Planning!AL$478</f>
        <v>0</v>
      </c>
      <c r="AM682" s="101">
        <f>Planning!AM$478</f>
        <v>0</v>
      </c>
      <c r="AN682" s="101">
        <f>Planning!AN$478</f>
        <v>0</v>
      </c>
      <c r="AO682" s="101">
        <f>Planning!AO$478</f>
        <v>0</v>
      </c>
      <c r="AP682" s="101">
        <f>Planning!AP$478</f>
        <v>0</v>
      </c>
      <c r="AQ682" s="101">
        <f>Planning!AQ$478</f>
        <v>0</v>
      </c>
      <c r="AR682" s="101">
        <f>Planning!AR$478</f>
        <v>0</v>
      </c>
      <c r="AS682" s="101">
        <f>Planning!AS$478</f>
        <v>0</v>
      </c>
      <c r="AT682" s="102">
        <f>Planning!AT$478</f>
        <v>0</v>
      </c>
      <c r="AU682" s="100">
        <f>Planning!AU$478</f>
        <v>0</v>
      </c>
      <c r="AV682" s="101">
        <f>Planning!AV$478</f>
        <v>0</v>
      </c>
      <c r="AW682" s="101">
        <f>Planning!AW$478</f>
        <v>0</v>
      </c>
      <c r="AX682" s="101">
        <f>Planning!AX$478</f>
        <v>0</v>
      </c>
      <c r="AY682" s="101">
        <f>Planning!AY$478</f>
        <v>0</v>
      </c>
      <c r="AZ682" s="101">
        <f>Planning!AZ$478</f>
        <v>0</v>
      </c>
      <c r="BA682" s="101">
        <f>Planning!BA$478</f>
        <v>0</v>
      </c>
      <c r="BB682" s="102">
        <f>Planning!BB$478</f>
        <v>0</v>
      </c>
      <c r="BC682" s="85">
        <f>Planning!BC$478</f>
        <v>0</v>
      </c>
      <c r="BD682" s="107"/>
      <c r="BE682" s="435">
        <f>Planning!BE$478</f>
        <v>0</v>
      </c>
      <c r="BF682" s="436">
        <f>Planning!BF$478</f>
        <v>0</v>
      </c>
      <c r="BG682" s="91">
        <f>Planning!BG$478</f>
        <v>0</v>
      </c>
      <c r="BH682" s="92">
        <f>Planning!BH$478</f>
        <v>0</v>
      </c>
      <c r="BI682" s="93" t="str">
        <f>Planning!BI$478</f>
        <v/>
      </c>
      <c r="BJ682" s="94">
        <f>Planning!BJ$478</f>
        <v>0</v>
      </c>
      <c r="BL682" s="324">
        <f>Planning!BL$478</f>
        <v>0</v>
      </c>
      <c r="BM682" s="149">
        <f>Planning!BP$478</f>
        <v>0</v>
      </c>
      <c r="NL682" s="43" t="s">
        <v>63</v>
      </c>
      <c r="NM682" s="43"/>
    </row>
    <row r="683" spans="1:377" s="318" customFormat="1" ht="10.199999999999999" hidden="1" customHeight="1" x14ac:dyDescent="0.3">
      <c r="A683" s="25"/>
      <c r="B683" s="389"/>
      <c r="C683" s="447"/>
      <c r="D683" s="15"/>
      <c r="E683" s="379" t="str">
        <f>Planning!$E$18</f>
        <v>H sans Renfort</v>
      </c>
      <c r="F683" s="379"/>
      <c r="G683" s="138">
        <f>SUM(G674:G682)-G677</f>
        <v>0</v>
      </c>
      <c r="H683" s="399"/>
      <c r="I683" s="443">
        <f>Conges!$B$17</f>
        <v>44910</v>
      </c>
      <c r="J683" s="444"/>
      <c r="K683" s="444"/>
      <c r="L683" s="444"/>
      <c r="M683" s="444"/>
      <c r="N683" s="68" t="str">
        <f>Planning!N$513</f>
        <v/>
      </c>
      <c r="O683" s="103">
        <f>Planning!O$513</f>
        <v>0</v>
      </c>
      <c r="P683" s="104">
        <f>Planning!P$513</f>
        <v>0</v>
      </c>
      <c r="Q683" s="104">
        <f>Planning!Q$513</f>
        <v>0</v>
      </c>
      <c r="R683" s="104">
        <f>Planning!R$513</f>
        <v>0</v>
      </c>
      <c r="S683" s="104">
        <f>Planning!S$513</f>
        <v>0</v>
      </c>
      <c r="T683" s="104">
        <f>Planning!T$513</f>
        <v>0</v>
      </c>
      <c r="U683" s="104">
        <f>Planning!U$513</f>
        <v>0</v>
      </c>
      <c r="V683" s="105">
        <f>Planning!V$513</f>
        <v>0</v>
      </c>
      <c r="W683" s="103">
        <f>Planning!W$513</f>
        <v>0</v>
      </c>
      <c r="X683" s="104">
        <f>Planning!X$513</f>
        <v>0</v>
      </c>
      <c r="Y683" s="104">
        <f>Planning!Y$513</f>
        <v>0</v>
      </c>
      <c r="Z683" s="104">
        <f>Planning!Z$513</f>
        <v>0</v>
      </c>
      <c r="AA683" s="104">
        <f>Planning!AA$513</f>
        <v>0</v>
      </c>
      <c r="AB683" s="104">
        <f>Planning!AB$513</f>
        <v>0</v>
      </c>
      <c r="AC683" s="104">
        <f>Planning!AC$513</f>
        <v>0</v>
      </c>
      <c r="AD683" s="105">
        <f>Planning!AD$513</f>
        <v>0</v>
      </c>
      <c r="AE683" s="103">
        <f>Planning!AE$513</f>
        <v>0</v>
      </c>
      <c r="AF683" s="104">
        <f>Planning!AF$513</f>
        <v>0</v>
      </c>
      <c r="AG683" s="104">
        <f>Planning!AG$513</f>
        <v>0</v>
      </c>
      <c r="AH683" s="104">
        <f>Planning!AH$513</f>
        <v>0</v>
      </c>
      <c r="AI683" s="104">
        <f>Planning!AI$513</f>
        <v>0</v>
      </c>
      <c r="AJ683" s="105">
        <f>Planning!AJ$513</f>
        <v>0</v>
      </c>
      <c r="AK683" s="103">
        <f>Planning!AK$513</f>
        <v>0</v>
      </c>
      <c r="AL683" s="104">
        <f>Planning!AL$513</f>
        <v>0</v>
      </c>
      <c r="AM683" s="104">
        <f>Planning!AM$513</f>
        <v>0</v>
      </c>
      <c r="AN683" s="104">
        <f>Planning!AN$513</f>
        <v>0</v>
      </c>
      <c r="AO683" s="104">
        <f>Planning!AO$513</f>
        <v>0</v>
      </c>
      <c r="AP683" s="104">
        <f>Planning!AP$513</f>
        <v>0</v>
      </c>
      <c r="AQ683" s="104">
        <f>Planning!AQ$513</f>
        <v>0</v>
      </c>
      <c r="AR683" s="104">
        <f>Planning!AR$513</f>
        <v>0</v>
      </c>
      <c r="AS683" s="104">
        <f>Planning!AS$513</f>
        <v>0</v>
      </c>
      <c r="AT683" s="105">
        <f>Planning!AT$513</f>
        <v>0</v>
      </c>
      <c r="AU683" s="103">
        <f>Planning!AU$513</f>
        <v>0</v>
      </c>
      <c r="AV683" s="104">
        <f>Planning!AV$513</f>
        <v>0</v>
      </c>
      <c r="AW683" s="104">
        <f>Planning!AW$513</f>
        <v>0</v>
      </c>
      <c r="AX683" s="104">
        <f>Planning!AX$513</f>
        <v>0</v>
      </c>
      <c r="AY683" s="104">
        <f>Planning!AY$513</f>
        <v>0</v>
      </c>
      <c r="AZ683" s="104">
        <f>Planning!AZ$513</f>
        <v>0</v>
      </c>
      <c r="BA683" s="104">
        <f>Planning!BA$513</f>
        <v>0</v>
      </c>
      <c r="BB683" s="105">
        <f>Planning!BB$513</f>
        <v>0</v>
      </c>
      <c r="BC683" s="72">
        <f>Planning!BC$513</f>
        <v>0</v>
      </c>
      <c r="BD683" s="107"/>
      <c r="BE683" s="433">
        <f>Planning!BE$513</f>
        <v>0</v>
      </c>
      <c r="BF683" s="434">
        <f>Planning!BF$513</f>
        <v>0</v>
      </c>
      <c r="BG683" s="77">
        <f>Planning!BG$513</f>
        <v>0</v>
      </c>
      <c r="BH683" s="78">
        <f>Planning!BH$513</f>
        <v>0</v>
      </c>
      <c r="BI683" s="79" t="str">
        <f>Planning!BI$513</f>
        <v/>
      </c>
      <c r="BJ683" s="80">
        <f>Planning!BJ$513</f>
        <v>0</v>
      </c>
      <c r="BL683" s="323">
        <f>Planning!BL$513</f>
        <v>0</v>
      </c>
      <c r="BM683" s="150">
        <f>Planning!BP$513</f>
        <v>0</v>
      </c>
      <c r="NL683" s="43" t="s">
        <v>63</v>
      </c>
      <c r="NM683" s="43"/>
    </row>
    <row r="684" spans="1:377" s="318" customFormat="1" ht="10.199999999999999" hidden="1" customHeight="1" x14ac:dyDescent="0.3">
      <c r="A684" s="25"/>
      <c r="B684" s="389"/>
      <c r="C684" s="447"/>
      <c r="D684" s="15"/>
      <c r="E684" s="379" t="str">
        <f>Planning!$E$19</f>
        <v>H avec Renfort</v>
      </c>
      <c r="F684" s="379"/>
      <c r="G684" s="138">
        <f>SUM(G674:G682)</f>
        <v>0</v>
      </c>
      <c r="H684" s="399"/>
      <c r="I684" s="445">
        <f>Conges!$B$18</f>
        <v>44911</v>
      </c>
      <c r="J684" s="446"/>
      <c r="K684" s="446"/>
      <c r="L684" s="446"/>
      <c r="M684" s="446"/>
      <c r="N684" s="81" t="str">
        <f>Planning!N$548</f>
        <v/>
      </c>
      <c r="O684" s="100">
        <f>Planning!O$548</f>
        <v>0</v>
      </c>
      <c r="P684" s="101">
        <f>Planning!P$548</f>
        <v>0</v>
      </c>
      <c r="Q684" s="101">
        <f>Planning!Q$548</f>
        <v>0</v>
      </c>
      <c r="R684" s="101">
        <f>Planning!R$548</f>
        <v>0</v>
      </c>
      <c r="S684" s="101">
        <f>Planning!S$548</f>
        <v>0</v>
      </c>
      <c r="T684" s="101">
        <f>Planning!T$548</f>
        <v>0</v>
      </c>
      <c r="U684" s="101">
        <f>Planning!U$548</f>
        <v>0</v>
      </c>
      <c r="V684" s="102">
        <f>Planning!V$548</f>
        <v>0</v>
      </c>
      <c r="W684" s="100">
        <f>Planning!W$548</f>
        <v>0</v>
      </c>
      <c r="X684" s="101">
        <f>Planning!X$548</f>
        <v>0</v>
      </c>
      <c r="Y684" s="101">
        <f>Planning!Y$548</f>
        <v>0</v>
      </c>
      <c r="Z684" s="101">
        <f>Planning!Z$548</f>
        <v>0</v>
      </c>
      <c r="AA684" s="101">
        <f>Planning!AA$548</f>
        <v>0</v>
      </c>
      <c r="AB684" s="101">
        <f>Planning!AB$548</f>
        <v>0</v>
      </c>
      <c r="AC684" s="101">
        <f>Planning!AC$548</f>
        <v>0</v>
      </c>
      <c r="AD684" s="102">
        <f>Planning!AD$548</f>
        <v>0</v>
      </c>
      <c r="AE684" s="100">
        <f>Planning!AE$548</f>
        <v>0</v>
      </c>
      <c r="AF684" s="101">
        <f>Planning!AF$548</f>
        <v>0</v>
      </c>
      <c r="AG684" s="101">
        <f>Planning!AG$548</f>
        <v>0</v>
      </c>
      <c r="AH684" s="101">
        <f>Planning!AH$548</f>
        <v>0</v>
      </c>
      <c r="AI684" s="101">
        <f>Planning!AI$548</f>
        <v>0</v>
      </c>
      <c r="AJ684" s="102">
        <f>Planning!AJ$548</f>
        <v>0</v>
      </c>
      <c r="AK684" s="100">
        <f>Planning!AK$548</f>
        <v>0</v>
      </c>
      <c r="AL684" s="101">
        <f>Planning!AL$548</f>
        <v>0</v>
      </c>
      <c r="AM684" s="101">
        <f>Planning!AM$548</f>
        <v>0</v>
      </c>
      <c r="AN684" s="101">
        <f>Planning!AN$548</f>
        <v>0</v>
      </c>
      <c r="AO684" s="101">
        <f>Planning!AO$548</f>
        <v>0</v>
      </c>
      <c r="AP684" s="101">
        <f>Planning!AP$548</f>
        <v>0</v>
      </c>
      <c r="AQ684" s="101">
        <f>Planning!AQ$548</f>
        <v>0</v>
      </c>
      <c r="AR684" s="101">
        <f>Planning!AR$548</f>
        <v>0</v>
      </c>
      <c r="AS684" s="101">
        <f>Planning!AS$548</f>
        <v>0</v>
      </c>
      <c r="AT684" s="102">
        <f>Planning!AT$548</f>
        <v>0</v>
      </c>
      <c r="AU684" s="100">
        <f>Planning!AU$548</f>
        <v>0</v>
      </c>
      <c r="AV684" s="101">
        <f>Planning!AV$548</f>
        <v>0</v>
      </c>
      <c r="AW684" s="101">
        <f>Planning!AW$548</f>
        <v>0</v>
      </c>
      <c r="AX684" s="101">
        <f>Planning!AX$548</f>
        <v>0</v>
      </c>
      <c r="AY684" s="101">
        <f>Planning!AY$548</f>
        <v>0</v>
      </c>
      <c r="AZ684" s="101">
        <f>Planning!AZ$548</f>
        <v>0</v>
      </c>
      <c r="BA684" s="101">
        <f>Planning!BA$548</f>
        <v>0</v>
      </c>
      <c r="BB684" s="102">
        <f>Planning!BB$548</f>
        <v>0</v>
      </c>
      <c r="BC684" s="85">
        <f>Planning!BC$548</f>
        <v>0</v>
      </c>
      <c r="BD684" s="107"/>
      <c r="BE684" s="435">
        <f>Planning!BE$548</f>
        <v>0</v>
      </c>
      <c r="BF684" s="436">
        <f>Planning!BF$548</f>
        <v>0</v>
      </c>
      <c r="BG684" s="91">
        <f>Planning!BG$548</f>
        <v>0</v>
      </c>
      <c r="BH684" s="92">
        <f>Planning!BH$548</f>
        <v>0</v>
      </c>
      <c r="BI684" s="93" t="str">
        <f>Planning!BI$548</f>
        <v/>
      </c>
      <c r="BJ684" s="94">
        <f>Planning!BJ$548</f>
        <v>0</v>
      </c>
      <c r="BL684" s="324">
        <f>Planning!BL$548</f>
        <v>0</v>
      </c>
      <c r="BM684" s="149">
        <f>Planning!BP$548</f>
        <v>0</v>
      </c>
      <c r="NL684" s="43" t="s">
        <v>63</v>
      </c>
      <c r="NM684" s="43"/>
    </row>
    <row r="685" spans="1:377" s="318" customFormat="1" ht="10.199999999999999" hidden="1" customHeight="1" x14ac:dyDescent="0.3">
      <c r="A685" s="25"/>
      <c r="B685" s="389"/>
      <c r="C685" s="447"/>
      <c r="D685" s="15"/>
      <c r="E685" s="106"/>
      <c r="F685" s="106"/>
      <c r="G685" s="106"/>
      <c r="H685" s="399"/>
      <c r="I685" s="443">
        <f>Conges!$B$19</f>
        <v>44912</v>
      </c>
      <c r="J685" s="444"/>
      <c r="K685" s="444"/>
      <c r="L685" s="444"/>
      <c r="M685" s="444"/>
      <c r="N685" s="68" t="str">
        <f>Planning!N$583</f>
        <v/>
      </c>
      <c r="O685" s="103">
        <f>Planning!O$583</f>
        <v>0</v>
      </c>
      <c r="P685" s="104">
        <f>Planning!P$583</f>
        <v>0</v>
      </c>
      <c r="Q685" s="104">
        <f>Planning!Q$583</f>
        <v>0</v>
      </c>
      <c r="R685" s="104">
        <f>Planning!R$583</f>
        <v>0</v>
      </c>
      <c r="S685" s="104">
        <f>Planning!S$583</f>
        <v>0</v>
      </c>
      <c r="T685" s="104">
        <f>Planning!T$583</f>
        <v>0</v>
      </c>
      <c r="U685" s="104">
        <f>Planning!U$583</f>
        <v>0</v>
      </c>
      <c r="V685" s="105">
        <f>Planning!V$583</f>
        <v>0</v>
      </c>
      <c r="W685" s="103">
        <f>Planning!W$583</f>
        <v>0</v>
      </c>
      <c r="X685" s="104">
        <f>Planning!X$583</f>
        <v>0</v>
      </c>
      <c r="Y685" s="104">
        <f>Planning!Y$583</f>
        <v>0</v>
      </c>
      <c r="Z685" s="104">
        <f>Planning!Z$583</f>
        <v>0</v>
      </c>
      <c r="AA685" s="104">
        <f>Planning!AA$583</f>
        <v>0</v>
      </c>
      <c r="AB685" s="104">
        <f>Planning!AB$583</f>
        <v>0</v>
      </c>
      <c r="AC685" s="104">
        <f>Planning!AC$583</f>
        <v>0</v>
      </c>
      <c r="AD685" s="105">
        <f>Planning!AD$583</f>
        <v>0</v>
      </c>
      <c r="AE685" s="103">
        <f>Planning!AE$583</f>
        <v>0</v>
      </c>
      <c r="AF685" s="104">
        <f>Planning!AF$583</f>
        <v>0</v>
      </c>
      <c r="AG685" s="104">
        <f>Planning!AG$583</f>
        <v>0</v>
      </c>
      <c r="AH685" s="104">
        <f>Planning!AH$583</f>
        <v>0</v>
      </c>
      <c r="AI685" s="104">
        <f>Planning!AI$583</f>
        <v>0</v>
      </c>
      <c r="AJ685" s="105">
        <f>Planning!AJ$583</f>
        <v>0</v>
      </c>
      <c r="AK685" s="103">
        <f>Planning!AK$583</f>
        <v>0</v>
      </c>
      <c r="AL685" s="104">
        <f>Planning!AL$583</f>
        <v>0</v>
      </c>
      <c r="AM685" s="104">
        <f>Planning!AM$583</f>
        <v>0</v>
      </c>
      <c r="AN685" s="104">
        <f>Planning!AN$583</f>
        <v>0</v>
      </c>
      <c r="AO685" s="104">
        <f>Planning!AO$583</f>
        <v>0</v>
      </c>
      <c r="AP685" s="104">
        <f>Planning!AP$583</f>
        <v>0</v>
      </c>
      <c r="AQ685" s="104">
        <f>Planning!AQ$583</f>
        <v>0</v>
      </c>
      <c r="AR685" s="104">
        <f>Planning!AR$583</f>
        <v>0</v>
      </c>
      <c r="AS685" s="104">
        <f>Planning!AS$583</f>
        <v>0</v>
      </c>
      <c r="AT685" s="105">
        <f>Planning!AT$583</f>
        <v>0</v>
      </c>
      <c r="AU685" s="103">
        <f>Planning!AU$583</f>
        <v>0</v>
      </c>
      <c r="AV685" s="104">
        <f>Planning!AV$583</f>
        <v>0</v>
      </c>
      <c r="AW685" s="104">
        <f>Planning!AW$583</f>
        <v>0</v>
      </c>
      <c r="AX685" s="104">
        <f>Planning!AX$583</f>
        <v>0</v>
      </c>
      <c r="AY685" s="104">
        <f>Planning!AY$583</f>
        <v>0</v>
      </c>
      <c r="AZ685" s="104">
        <f>Planning!AZ$583</f>
        <v>0</v>
      </c>
      <c r="BA685" s="104">
        <f>Planning!BA$583</f>
        <v>0</v>
      </c>
      <c r="BB685" s="105">
        <f>Planning!BB$583</f>
        <v>0</v>
      </c>
      <c r="BC685" s="72">
        <f>Planning!BC$583</f>
        <v>0</v>
      </c>
      <c r="BD685" s="107"/>
      <c r="BE685" s="433">
        <f>Planning!BE$583</f>
        <v>0</v>
      </c>
      <c r="BF685" s="434">
        <f>Planning!BF$583</f>
        <v>0</v>
      </c>
      <c r="BG685" s="77">
        <f>Planning!BG$583</f>
        <v>0</v>
      </c>
      <c r="BH685" s="78">
        <f>Planning!BH$583</f>
        <v>0</v>
      </c>
      <c r="BI685" s="79" t="str">
        <f>Planning!BI$583</f>
        <v/>
      </c>
      <c r="BJ685" s="80">
        <f>Planning!BJ$583</f>
        <v>0</v>
      </c>
      <c r="BL685" s="323">
        <f>Planning!BL$583</f>
        <v>0</v>
      </c>
      <c r="BM685" s="150">
        <f>Planning!BP$583</f>
        <v>0</v>
      </c>
      <c r="NL685" s="43" t="s">
        <v>63</v>
      </c>
      <c r="NM685" s="43"/>
    </row>
    <row r="686" spans="1:377" s="318" customFormat="1" ht="10.199999999999999" hidden="1" customHeight="1" x14ac:dyDescent="0.3">
      <c r="A686" s="25"/>
      <c r="B686" s="389"/>
      <c r="C686" s="447"/>
      <c r="D686" s="15"/>
      <c r="E686" s="106"/>
      <c r="F686" s="106"/>
      <c r="G686" s="106"/>
      <c r="H686" s="399"/>
      <c r="I686" s="445">
        <f>Conges!$B$20</f>
        <v>44913</v>
      </c>
      <c r="J686" s="446"/>
      <c r="K686" s="446"/>
      <c r="L686" s="446"/>
      <c r="M686" s="446"/>
      <c r="N686" s="81" t="str">
        <f>Planning!N$618</f>
        <v/>
      </c>
      <c r="O686" s="100">
        <f>Planning!O$618</f>
        <v>0</v>
      </c>
      <c r="P686" s="101">
        <f>Planning!P$618</f>
        <v>0</v>
      </c>
      <c r="Q686" s="101">
        <f>Planning!Q$618</f>
        <v>0</v>
      </c>
      <c r="R686" s="101">
        <f>Planning!R$618</f>
        <v>0</v>
      </c>
      <c r="S686" s="101">
        <f>Planning!S$618</f>
        <v>0</v>
      </c>
      <c r="T686" s="101">
        <f>Planning!T$618</f>
        <v>0</v>
      </c>
      <c r="U686" s="101">
        <f>Planning!U$618</f>
        <v>0</v>
      </c>
      <c r="V686" s="102">
        <f>Planning!V$618</f>
        <v>0</v>
      </c>
      <c r="W686" s="100">
        <f>Planning!W$618</f>
        <v>0</v>
      </c>
      <c r="X686" s="101">
        <f>Planning!X$618</f>
        <v>0</v>
      </c>
      <c r="Y686" s="101">
        <f>Planning!Y$618</f>
        <v>0</v>
      </c>
      <c r="Z686" s="101">
        <f>Planning!Z$618</f>
        <v>0</v>
      </c>
      <c r="AA686" s="101">
        <f>Planning!AA$618</f>
        <v>0</v>
      </c>
      <c r="AB686" s="101">
        <f>Planning!AB$618</f>
        <v>0</v>
      </c>
      <c r="AC686" s="101">
        <f>Planning!AC$618</f>
        <v>0</v>
      </c>
      <c r="AD686" s="102">
        <f>Planning!AD$618</f>
        <v>0</v>
      </c>
      <c r="AE686" s="100">
        <f>Planning!AE$618</f>
        <v>0</v>
      </c>
      <c r="AF686" s="101">
        <f>Planning!AF$618</f>
        <v>0</v>
      </c>
      <c r="AG686" s="101">
        <f>Planning!AG$618</f>
        <v>0</v>
      </c>
      <c r="AH686" s="101">
        <f>Planning!AH$618</f>
        <v>0</v>
      </c>
      <c r="AI686" s="101">
        <f>Planning!AI$618</f>
        <v>0</v>
      </c>
      <c r="AJ686" s="102">
        <f>Planning!AJ$618</f>
        <v>0</v>
      </c>
      <c r="AK686" s="100">
        <f>Planning!AK$618</f>
        <v>0</v>
      </c>
      <c r="AL686" s="101">
        <f>Planning!AL$618</f>
        <v>0</v>
      </c>
      <c r="AM686" s="101">
        <f>Planning!AM$618</f>
        <v>0</v>
      </c>
      <c r="AN686" s="101">
        <f>Planning!AN$618</f>
        <v>0</v>
      </c>
      <c r="AO686" s="101">
        <f>Planning!AO$618</f>
        <v>0</v>
      </c>
      <c r="AP686" s="101">
        <f>Planning!AP$618</f>
        <v>0</v>
      </c>
      <c r="AQ686" s="101">
        <f>Planning!AQ$618</f>
        <v>0</v>
      </c>
      <c r="AR686" s="101">
        <f>Planning!AR$618</f>
        <v>0</v>
      </c>
      <c r="AS686" s="101">
        <f>Planning!AS$618</f>
        <v>0</v>
      </c>
      <c r="AT686" s="102">
        <f>Planning!AT$618</f>
        <v>0</v>
      </c>
      <c r="AU686" s="100">
        <f>Planning!AU$618</f>
        <v>0</v>
      </c>
      <c r="AV686" s="101">
        <f>Planning!AV$618</f>
        <v>0</v>
      </c>
      <c r="AW686" s="101">
        <f>Planning!AW$618</f>
        <v>0</v>
      </c>
      <c r="AX686" s="101">
        <f>Planning!AX$618</f>
        <v>0</v>
      </c>
      <c r="AY686" s="101">
        <f>Planning!AY$618</f>
        <v>0</v>
      </c>
      <c r="AZ686" s="101">
        <f>Planning!AZ$618</f>
        <v>0</v>
      </c>
      <c r="BA686" s="101">
        <f>Planning!BA$618</f>
        <v>0</v>
      </c>
      <c r="BB686" s="102">
        <f>Planning!BB$618</f>
        <v>0</v>
      </c>
      <c r="BC686" s="85">
        <f>Planning!BC$618</f>
        <v>0</v>
      </c>
      <c r="BD686" s="107"/>
      <c r="BE686" s="435">
        <f>Planning!BE$618</f>
        <v>0</v>
      </c>
      <c r="BF686" s="436">
        <f>Planning!BF$618</f>
        <v>0</v>
      </c>
      <c r="BG686" s="91">
        <f>Planning!BG$618</f>
        <v>0</v>
      </c>
      <c r="BH686" s="92">
        <f>Planning!BH$618</f>
        <v>0</v>
      </c>
      <c r="BI686" s="93" t="str">
        <f>Planning!BI$618</f>
        <v/>
      </c>
      <c r="BJ686" s="94">
        <f>Planning!BJ$618</f>
        <v>0</v>
      </c>
      <c r="BL686" s="324">
        <f>Planning!BL$618</f>
        <v>0</v>
      </c>
      <c r="BM686" s="149">
        <f>Planning!BP$618</f>
        <v>0</v>
      </c>
      <c r="NL686" s="43" t="s">
        <v>63</v>
      </c>
      <c r="NM686" s="43"/>
    </row>
    <row r="687" spans="1:377" s="318" customFormat="1" ht="10.199999999999999" hidden="1" customHeight="1" x14ac:dyDescent="0.3">
      <c r="A687" s="25"/>
      <c r="B687" s="389"/>
      <c r="C687" s="447"/>
      <c r="D687" s="15"/>
      <c r="E687" s="106"/>
      <c r="F687" s="106"/>
      <c r="G687" s="106"/>
      <c r="H687" s="399"/>
      <c r="I687" s="443">
        <f>Conges!$B$21</f>
        <v>44914</v>
      </c>
      <c r="J687" s="444"/>
      <c r="K687" s="444"/>
      <c r="L687" s="444"/>
      <c r="M687" s="444"/>
      <c r="N687" s="68" t="str">
        <f>Planning!N$653</f>
        <v/>
      </c>
      <c r="O687" s="103">
        <f>Planning!O$653</f>
        <v>0</v>
      </c>
      <c r="P687" s="104">
        <f>Planning!P$653</f>
        <v>0</v>
      </c>
      <c r="Q687" s="104">
        <f>Planning!Q$653</f>
        <v>0</v>
      </c>
      <c r="R687" s="104">
        <f>Planning!R$653</f>
        <v>0</v>
      </c>
      <c r="S687" s="104">
        <f>Planning!S$653</f>
        <v>0</v>
      </c>
      <c r="T687" s="104">
        <f>Planning!T$653</f>
        <v>0</v>
      </c>
      <c r="U687" s="104">
        <f>Planning!U$653</f>
        <v>0</v>
      </c>
      <c r="V687" s="105">
        <f>Planning!V$653</f>
        <v>0</v>
      </c>
      <c r="W687" s="103">
        <f>Planning!W$653</f>
        <v>0</v>
      </c>
      <c r="X687" s="104">
        <f>Planning!X$653</f>
        <v>0</v>
      </c>
      <c r="Y687" s="104">
        <f>Planning!Y$653</f>
        <v>0</v>
      </c>
      <c r="Z687" s="104">
        <f>Planning!Z$653</f>
        <v>0</v>
      </c>
      <c r="AA687" s="104">
        <f>Planning!AA$653</f>
        <v>0</v>
      </c>
      <c r="AB687" s="104">
        <f>Planning!AB$653</f>
        <v>0</v>
      </c>
      <c r="AC687" s="104">
        <f>Planning!AC$653</f>
        <v>0</v>
      </c>
      <c r="AD687" s="105">
        <f>Planning!AD$653</f>
        <v>0</v>
      </c>
      <c r="AE687" s="103">
        <f>Planning!AE$653</f>
        <v>0</v>
      </c>
      <c r="AF687" s="104">
        <f>Planning!AF$653</f>
        <v>0</v>
      </c>
      <c r="AG687" s="104">
        <f>Planning!AG$653</f>
        <v>0</v>
      </c>
      <c r="AH687" s="104">
        <f>Planning!AH$653</f>
        <v>0</v>
      </c>
      <c r="AI687" s="104">
        <f>Planning!AI$653</f>
        <v>0</v>
      </c>
      <c r="AJ687" s="105">
        <f>Planning!AJ$653</f>
        <v>0</v>
      </c>
      <c r="AK687" s="103">
        <f>Planning!AK$653</f>
        <v>0</v>
      </c>
      <c r="AL687" s="104">
        <f>Planning!AL$653</f>
        <v>0</v>
      </c>
      <c r="AM687" s="104">
        <f>Planning!AM$653</f>
        <v>0</v>
      </c>
      <c r="AN687" s="104">
        <f>Planning!AN$653</f>
        <v>0</v>
      </c>
      <c r="AO687" s="104">
        <f>Planning!AO$653</f>
        <v>0</v>
      </c>
      <c r="AP687" s="104">
        <f>Planning!AP$653</f>
        <v>0</v>
      </c>
      <c r="AQ687" s="104">
        <f>Planning!AQ$653</f>
        <v>0</v>
      </c>
      <c r="AR687" s="104">
        <f>Planning!AR$653</f>
        <v>0</v>
      </c>
      <c r="AS687" s="104">
        <f>Planning!AS$653</f>
        <v>0</v>
      </c>
      <c r="AT687" s="105">
        <f>Planning!AT$653</f>
        <v>0</v>
      </c>
      <c r="AU687" s="103">
        <f>Planning!AU$653</f>
        <v>0</v>
      </c>
      <c r="AV687" s="104">
        <f>Planning!AV$653</f>
        <v>0</v>
      </c>
      <c r="AW687" s="104">
        <f>Planning!AW$653</f>
        <v>0</v>
      </c>
      <c r="AX687" s="104">
        <f>Planning!AX$653</f>
        <v>0</v>
      </c>
      <c r="AY687" s="104">
        <f>Planning!AY$653</f>
        <v>0</v>
      </c>
      <c r="AZ687" s="104">
        <f>Planning!AZ$653</f>
        <v>0</v>
      </c>
      <c r="BA687" s="104">
        <f>Planning!BA$653</f>
        <v>0</v>
      </c>
      <c r="BB687" s="105">
        <f>Planning!BB$653</f>
        <v>0</v>
      </c>
      <c r="BC687" s="72">
        <f>Planning!BC$653</f>
        <v>0</v>
      </c>
      <c r="BD687" s="107"/>
      <c r="BE687" s="433">
        <f>Planning!BE$653</f>
        <v>0</v>
      </c>
      <c r="BF687" s="434">
        <f>Planning!BF$653</f>
        <v>0</v>
      </c>
      <c r="BG687" s="77">
        <f>Planning!BG$653</f>
        <v>0</v>
      </c>
      <c r="BH687" s="78">
        <f>Planning!BH$653</f>
        <v>0</v>
      </c>
      <c r="BI687" s="79" t="str">
        <f>Planning!BI$653</f>
        <v/>
      </c>
      <c r="BJ687" s="80">
        <f>Planning!BJ$653</f>
        <v>0</v>
      </c>
      <c r="BL687" s="323">
        <f>Planning!BL$653</f>
        <v>0</v>
      </c>
      <c r="BM687" s="150">
        <f>Planning!BP$653</f>
        <v>0</v>
      </c>
      <c r="NL687" s="43" t="s">
        <v>63</v>
      </c>
      <c r="NM687" s="43"/>
    </row>
    <row r="688" spans="1:377" s="318" customFormat="1" ht="10.199999999999999" hidden="1" customHeight="1" x14ac:dyDescent="0.3">
      <c r="A688" s="25"/>
      <c r="B688" s="389"/>
      <c r="C688" s="447"/>
      <c r="D688" s="15"/>
      <c r="E688" s="106"/>
      <c r="F688" s="106"/>
      <c r="G688" s="106"/>
      <c r="H688" s="399"/>
      <c r="I688" s="445">
        <f>Conges!$B$22</f>
        <v>44915</v>
      </c>
      <c r="J688" s="446"/>
      <c r="K688" s="446"/>
      <c r="L688" s="446"/>
      <c r="M688" s="446"/>
      <c r="N688" s="81" t="str">
        <f>Planning!N$688</f>
        <v/>
      </c>
      <c r="O688" s="100">
        <f>Planning!O$688</f>
        <v>0</v>
      </c>
      <c r="P688" s="101">
        <f>Planning!P$688</f>
        <v>0</v>
      </c>
      <c r="Q688" s="101">
        <f>Planning!Q$688</f>
        <v>0</v>
      </c>
      <c r="R688" s="101">
        <f>Planning!R$688</f>
        <v>0</v>
      </c>
      <c r="S688" s="101">
        <f>Planning!S$688</f>
        <v>0</v>
      </c>
      <c r="T688" s="101">
        <f>Planning!T$688</f>
        <v>0</v>
      </c>
      <c r="U688" s="101">
        <f>Planning!U$688</f>
        <v>0</v>
      </c>
      <c r="V688" s="102">
        <f>Planning!V$688</f>
        <v>0</v>
      </c>
      <c r="W688" s="100">
        <f>Planning!W$688</f>
        <v>0</v>
      </c>
      <c r="X688" s="101">
        <f>Planning!X$688</f>
        <v>0</v>
      </c>
      <c r="Y688" s="101">
        <f>Planning!Y$688</f>
        <v>0</v>
      </c>
      <c r="Z688" s="101">
        <f>Planning!Z$688</f>
        <v>0</v>
      </c>
      <c r="AA688" s="101">
        <f>Planning!AA$688</f>
        <v>0</v>
      </c>
      <c r="AB688" s="101">
        <f>Planning!AB$688</f>
        <v>0</v>
      </c>
      <c r="AC688" s="101">
        <f>Planning!AC$688</f>
        <v>0</v>
      </c>
      <c r="AD688" s="102">
        <f>Planning!AD$688</f>
        <v>0</v>
      </c>
      <c r="AE688" s="100">
        <f>Planning!AE$688</f>
        <v>0</v>
      </c>
      <c r="AF688" s="101">
        <f>Planning!AF$688</f>
        <v>0</v>
      </c>
      <c r="AG688" s="101">
        <f>Planning!AG$688</f>
        <v>0</v>
      </c>
      <c r="AH688" s="101">
        <f>Planning!AH$688</f>
        <v>0</v>
      </c>
      <c r="AI688" s="101">
        <f>Planning!AI$688</f>
        <v>0</v>
      </c>
      <c r="AJ688" s="102">
        <f>Planning!AJ$688</f>
        <v>0</v>
      </c>
      <c r="AK688" s="100">
        <f>Planning!AK$688</f>
        <v>0</v>
      </c>
      <c r="AL688" s="101">
        <f>Planning!AL$688</f>
        <v>0</v>
      </c>
      <c r="AM688" s="101">
        <f>Planning!AM$688</f>
        <v>0</v>
      </c>
      <c r="AN688" s="101">
        <f>Planning!AN$688</f>
        <v>0</v>
      </c>
      <c r="AO688" s="101">
        <f>Planning!AO$688</f>
        <v>0</v>
      </c>
      <c r="AP688" s="101">
        <f>Planning!AP$688</f>
        <v>0</v>
      </c>
      <c r="AQ688" s="101">
        <f>Planning!AQ$688</f>
        <v>0</v>
      </c>
      <c r="AR688" s="101">
        <f>Planning!AR$688</f>
        <v>0</v>
      </c>
      <c r="AS688" s="101">
        <f>Planning!AS$688</f>
        <v>0</v>
      </c>
      <c r="AT688" s="102">
        <f>Planning!AT$688</f>
        <v>0</v>
      </c>
      <c r="AU688" s="100">
        <f>Planning!AU$688</f>
        <v>0</v>
      </c>
      <c r="AV688" s="101">
        <f>Planning!AV$688</f>
        <v>0</v>
      </c>
      <c r="AW688" s="101">
        <f>Planning!AW$688</f>
        <v>0</v>
      </c>
      <c r="AX688" s="101">
        <f>Planning!AX$688</f>
        <v>0</v>
      </c>
      <c r="AY688" s="101">
        <f>Planning!AY$688</f>
        <v>0</v>
      </c>
      <c r="AZ688" s="101">
        <f>Planning!AZ$688</f>
        <v>0</v>
      </c>
      <c r="BA688" s="101">
        <f>Planning!BA$688</f>
        <v>0</v>
      </c>
      <c r="BB688" s="102">
        <f>Planning!BB$688</f>
        <v>0</v>
      </c>
      <c r="BC688" s="85">
        <f>Planning!BC$688</f>
        <v>0</v>
      </c>
      <c r="BD688" s="107"/>
      <c r="BE688" s="435">
        <f>Planning!BE$688</f>
        <v>0</v>
      </c>
      <c r="BF688" s="436">
        <f>Planning!BF$688</f>
        <v>0</v>
      </c>
      <c r="BG688" s="91">
        <f>Planning!BG$688</f>
        <v>0</v>
      </c>
      <c r="BH688" s="92">
        <f>Planning!BH$688</f>
        <v>0</v>
      </c>
      <c r="BI688" s="93" t="str">
        <f>Planning!BI$688</f>
        <v/>
      </c>
      <c r="BJ688" s="94">
        <f>Planning!BJ$688</f>
        <v>0</v>
      </c>
      <c r="BL688" s="324">
        <f>Planning!BL$688</f>
        <v>0</v>
      </c>
      <c r="BM688" s="149">
        <f>Planning!BP$688</f>
        <v>0</v>
      </c>
      <c r="NL688" s="43" t="s">
        <v>63</v>
      </c>
      <c r="NM688" s="43"/>
    </row>
    <row r="689" spans="1:377" s="318" customFormat="1" ht="10.199999999999999" hidden="1" customHeight="1" x14ac:dyDescent="0.3">
      <c r="A689" s="25"/>
      <c r="B689" s="389"/>
      <c r="C689" s="447"/>
      <c r="D689" s="15"/>
      <c r="E689" s="106"/>
      <c r="F689" s="106"/>
      <c r="G689" s="106"/>
      <c r="H689" s="399"/>
      <c r="I689" s="443">
        <f>Conges!$B$23</f>
        <v>44916</v>
      </c>
      <c r="J689" s="444"/>
      <c r="K689" s="444"/>
      <c r="L689" s="444"/>
      <c r="M689" s="444"/>
      <c r="N689" s="68" t="str">
        <f>Planning!N$723</f>
        <v/>
      </c>
      <c r="O689" s="103">
        <f>Planning!O$723</f>
        <v>0</v>
      </c>
      <c r="P689" s="104">
        <f>Planning!P$723</f>
        <v>0</v>
      </c>
      <c r="Q689" s="104">
        <f>Planning!Q$723</f>
        <v>0</v>
      </c>
      <c r="R689" s="104">
        <f>Planning!R$723</f>
        <v>0</v>
      </c>
      <c r="S689" s="104">
        <f>Planning!S$723</f>
        <v>0</v>
      </c>
      <c r="T689" s="104">
        <f>Planning!T$723</f>
        <v>0</v>
      </c>
      <c r="U689" s="104">
        <f>Planning!U$723</f>
        <v>0</v>
      </c>
      <c r="V689" s="105">
        <f>Planning!V$723</f>
        <v>0</v>
      </c>
      <c r="W689" s="103">
        <f>Planning!W$723</f>
        <v>0</v>
      </c>
      <c r="X689" s="104">
        <f>Planning!X$723</f>
        <v>0</v>
      </c>
      <c r="Y689" s="104">
        <f>Planning!Y$723</f>
        <v>0</v>
      </c>
      <c r="Z689" s="104">
        <f>Planning!Z$723</f>
        <v>0</v>
      </c>
      <c r="AA689" s="104">
        <f>Planning!AA$723</f>
        <v>0</v>
      </c>
      <c r="AB689" s="104">
        <f>Planning!AB$723</f>
        <v>0</v>
      </c>
      <c r="AC689" s="104">
        <f>Planning!AC$723</f>
        <v>0</v>
      </c>
      <c r="AD689" s="105">
        <f>Planning!AD$723</f>
        <v>0</v>
      </c>
      <c r="AE689" s="103">
        <f>Planning!AE$723</f>
        <v>0</v>
      </c>
      <c r="AF689" s="104">
        <f>Planning!AF$723</f>
        <v>0</v>
      </c>
      <c r="AG689" s="104">
        <f>Planning!AG$723</f>
        <v>0</v>
      </c>
      <c r="AH689" s="104">
        <f>Planning!AH$723</f>
        <v>0</v>
      </c>
      <c r="AI689" s="104">
        <f>Planning!AI$723</f>
        <v>0</v>
      </c>
      <c r="AJ689" s="105">
        <f>Planning!AJ$723</f>
        <v>0</v>
      </c>
      <c r="AK689" s="103">
        <f>Planning!AK$723</f>
        <v>0</v>
      </c>
      <c r="AL689" s="104">
        <f>Planning!AL$723</f>
        <v>0</v>
      </c>
      <c r="AM689" s="104">
        <f>Planning!AM$723</f>
        <v>0</v>
      </c>
      <c r="AN689" s="104">
        <f>Planning!AN$723</f>
        <v>0</v>
      </c>
      <c r="AO689" s="104">
        <f>Planning!AO$723</f>
        <v>0</v>
      </c>
      <c r="AP689" s="104">
        <f>Planning!AP$723</f>
        <v>0</v>
      </c>
      <c r="AQ689" s="104">
        <f>Planning!AQ$723</f>
        <v>0</v>
      </c>
      <c r="AR689" s="104">
        <f>Planning!AR$723</f>
        <v>0</v>
      </c>
      <c r="AS689" s="104">
        <f>Planning!AS$723</f>
        <v>0</v>
      </c>
      <c r="AT689" s="105">
        <f>Planning!AT$723</f>
        <v>0</v>
      </c>
      <c r="AU689" s="103">
        <f>Planning!AU$723</f>
        <v>0</v>
      </c>
      <c r="AV689" s="104">
        <f>Planning!AV$723</f>
        <v>0</v>
      </c>
      <c r="AW689" s="104">
        <f>Planning!AW$723</f>
        <v>0</v>
      </c>
      <c r="AX689" s="104">
        <f>Planning!AX$723</f>
        <v>0</v>
      </c>
      <c r="AY689" s="104">
        <f>Planning!AY$723</f>
        <v>0</v>
      </c>
      <c r="AZ689" s="104">
        <f>Planning!AZ$723</f>
        <v>0</v>
      </c>
      <c r="BA689" s="104">
        <f>Planning!BA$723</f>
        <v>0</v>
      </c>
      <c r="BB689" s="105">
        <f>Planning!BB$723</f>
        <v>0</v>
      </c>
      <c r="BC689" s="72">
        <f>Planning!BC$723</f>
        <v>0</v>
      </c>
      <c r="BD689" s="107"/>
      <c r="BE689" s="433">
        <f>Planning!BE$723</f>
        <v>0</v>
      </c>
      <c r="BF689" s="434">
        <f>Planning!BF$723</f>
        <v>0</v>
      </c>
      <c r="BG689" s="77">
        <f>Planning!BG$723</f>
        <v>0</v>
      </c>
      <c r="BH689" s="78">
        <f>Planning!BH$723</f>
        <v>0</v>
      </c>
      <c r="BI689" s="79" t="str">
        <f>Planning!BI$723</f>
        <v/>
      </c>
      <c r="BJ689" s="80">
        <f>Planning!BJ$723</f>
        <v>0</v>
      </c>
      <c r="BL689" s="323">
        <f>Planning!BL$723</f>
        <v>0</v>
      </c>
      <c r="BM689" s="150">
        <f>Planning!BP$723</f>
        <v>0</v>
      </c>
      <c r="NL689" s="43" t="s">
        <v>63</v>
      </c>
      <c r="NM689" s="43"/>
    </row>
    <row r="690" spans="1:377" s="318" customFormat="1" ht="10.199999999999999" hidden="1" customHeight="1" x14ac:dyDescent="0.3">
      <c r="A690" s="25"/>
      <c r="B690" s="389"/>
      <c r="C690" s="447"/>
      <c r="D690" s="15"/>
      <c r="E690" s="106"/>
      <c r="F690" s="106"/>
      <c r="G690" s="106"/>
      <c r="H690" s="399"/>
      <c r="I690" s="445">
        <f>Conges!$B$24</f>
        <v>44917</v>
      </c>
      <c r="J690" s="446"/>
      <c r="K690" s="446"/>
      <c r="L690" s="446"/>
      <c r="M690" s="446"/>
      <c r="N690" s="81" t="str">
        <f>Planning!N$758</f>
        <v/>
      </c>
      <c r="O690" s="100">
        <f>Planning!O$758</f>
        <v>0</v>
      </c>
      <c r="P690" s="101">
        <f>Planning!P$758</f>
        <v>0</v>
      </c>
      <c r="Q690" s="101">
        <f>Planning!Q$758</f>
        <v>0</v>
      </c>
      <c r="R690" s="101">
        <f>Planning!R$758</f>
        <v>0</v>
      </c>
      <c r="S690" s="101">
        <f>Planning!S$758</f>
        <v>0</v>
      </c>
      <c r="T690" s="101">
        <f>Planning!T$758</f>
        <v>0</v>
      </c>
      <c r="U690" s="101">
        <f>Planning!U$758</f>
        <v>0</v>
      </c>
      <c r="V690" s="102">
        <f>Planning!V$758</f>
        <v>0</v>
      </c>
      <c r="W690" s="100">
        <f>Planning!W$758</f>
        <v>0</v>
      </c>
      <c r="X690" s="101">
        <f>Planning!X$758</f>
        <v>0</v>
      </c>
      <c r="Y690" s="101">
        <f>Planning!Y$758</f>
        <v>0</v>
      </c>
      <c r="Z690" s="101">
        <f>Planning!Z$758</f>
        <v>0</v>
      </c>
      <c r="AA690" s="101">
        <f>Planning!AA$758</f>
        <v>0</v>
      </c>
      <c r="AB690" s="101">
        <f>Planning!AB$758</f>
        <v>0</v>
      </c>
      <c r="AC690" s="101">
        <f>Planning!AC$758</f>
        <v>0</v>
      </c>
      <c r="AD690" s="102">
        <f>Planning!AD$758</f>
        <v>0</v>
      </c>
      <c r="AE690" s="100">
        <f>Planning!AE$758</f>
        <v>0</v>
      </c>
      <c r="AF690" s="101">
        <f>Planning!AF$758</f>
        <v>0</v>
      </c>
      <c r="AG690" s="101">
        <f>Planning!AG$758</f>
        <v>0</v>
      </c>
      <c r="AH690" s="101">
        <f>Planning!AH$758</f>
        <v>0</v>
      </c>
      <c r="AI690" s="101">
        <f>Planning!AI$758</f>
        <v>0</v>
      </c>
      <c r="AJ690" s="102">
        <f>Planning!AJ$758</f>
        <v>0</v>
      </c>
      <c r="AK690" s="100">
        <f>Planning!AK$758</f>
        <v>0</v>
      </c>
      <c r="AL690" s="101">
        <f>Planning!AL$758</f>
        <v>0</v>
      </c>
      <c r="AM690" s="101">
        <f>Planning!AM$758</f>
        <v>0</v>
      </c>
      <c r="AN690" s="101">
        <f>Planning!AN$758</f>
        <v>0</v>
      </c>
      <c r="AO690" s="101">
        <f>Planning!AO$758</f>
        <v>0</v>
      </c>
      <c r="AP690" s="101">
        <f>Planning!AP$758</f>
        <v>0</v>
      </c>
      <c r="AQ690" s="101">
        <f>Planning!AQ$758</f>
        <v>0</v>
      </c>
      <c r="AR690" s="101">
        <f>Planning!AR$758</f>
        <v>0</v>
      </c>
      <c r="AS690" s="101">
        <f>Planning!AS$758</f>
        <v>0</v>
      </c>
      <c r="AT690" s="102">
        <f>Planning!AT$758</f>
        <v>0</v>
      </c>
      <c r="AU690" s="100">
        <f>Planning!AU$758</f>
        <v>0</v>
      </c>
      <c r="AV690" s="101">
        <f>Planning!AV$758</f>
        <v>0</v>
      </c>
      <c r="AW690" s="101">
        <f>Planning!AW$758</f>
        <v>0</v>
      </c>
      <c r="AX690" s="101">
        <f>Planning!AX$758</f>
        <v>0</v>
      </c>
      <c r="AY690" s="101">
        <f>Planning!AY$758</f>
        <v>0</v>
      </c>
      <c r="AZ690" s="101">
        <f>Planning!AZ$758</f>
        <v>0</v>
      </c>
      <c r="BA690" s="101">
        <f>Planning!BA$758</f>
        <v>0</v>
      </c>
      <c r="BB690" s="102">
        <f>Planning!BB$758</f>
        <v>0</v>
      </c>
      <c r="BC690" s="85">
        <f>Planning!BC$758</f>
        <v>0</v>
      </c>
      <c r="BD690" s="107"/>
      <c r="BE690" s="435">
        <f>Planning!BE$758</f>
        <v>0</v>
      </c>
      <c r="BF690" s="436">
        <f>Planning!BF$758</f>
        <v>0</v>
      </c>
      <c r="BG690" s="91">
        <f>Planning!BG$758</f>
        <v>0</v>
      </c>
      <c r="BH690" s="92">
        <f>Planning!BH$758</f>
        <v>0</v>
      </c>
      <c r="BI690" s="93" t="str">
        <f>Planning!BI$758</f>
        <v/>
      </c>
      <c r="BJ690" s="94">
        <f>Planning!BJ$758</f>
        <v>0</v>
      </c>
      <c r="BL690" s="324">
        <f>Planning!BL$758</f>
        <v>0</v>
      </c>
      <c r="BM690" s="149">
        <f>Planning!BP$758</f>
        <v>0</v>
      </c>
      <c r="NL690" s="43" t="s">
        <v>63</v>
      </c>
      <c r="NM690" s="43"/>
    </row>
    <row r="691" spans="1:377" s="318" customFormat="1" ht="10.199999999999999" hidden="1" customHeight="1" x14ac:dyDescent="0.3">
      <c r="A691" s="25"/>
      <c r="B691" s="389"/>
      <c r="C691" s="447"/>
      <c r="D691" s="15"/>
      <c r="E691" s="106"/>
      <c r="F691" s="106"/>
      <c r="G691" s="106"/>
      <c r="H691" s="399"/>
      <c r="I691" s="443">
        <f>Conges!$B$25</f>
        <v>44918</v>
      </c>
      <c r="J691" s="444"/>
      <c r="K691" s="444"/>
      <c r="L691" s="444"/>
      <c r="M691" s="444"/>
      <c r="N691" s="68" t="str">
        <f>Planning!N$793</f>
        <v/>
      </c>
      <c r="O691" s="103">
        <f>Planning!O$793</f>
        <v>0</v>
      </c>
      <c r="P691" s="104">
        <f>Planning!P$793</f>
        <v>0</v>
      </c>
      <c r="Q691" s="104">
        <f>Planning!Q$793</f>
        <v>0</v>
      </c>
      <c r="R691" s="104">
        <f>Planning!R$793</f>
        <v>0</v>
      </c>
      <c r="S691" s="104">
        <f>Planning!S$793</f>
        <v>0</v>
      </c>
      <c r="T691" s="104">
        <f>Planning!T$793</f>
        <v>0</v>
      </c>
      <c r="U691" s="104">
        <f>Planning!U$793</f>
        <v>0</v>
      </c>
      <c r="V691" s="105">
        <f>Planning!V$793</f>
        <v>0</v>
      </c>
      <c r="W691" s="103">
        <f>Planning!W$793</f>
        <v>0</v>
      </c>
      <c r="X691" s="104">
        <f>Planning!X$793</f>
        <v>0</v>
      </c>
      <c r="Y691" s="104">
        <f>Planning!Y$793</f>
        <v>0</v>
      </c>
      <c r="Z691" s="104">
        <f>Planning!Z$793</f>
        <v>0</v>
      </c>
      <c r="AA691" s="104">
        <f>Planning!AA$793</f>
        <v>0</v>
      </c>
      <c r="AB691" s="104">
        <f>Planning!AB$793</f>
        <v>0</v>
      </c>
      <c r="AC691" s="104">
        <f>Planning!AC$793</f>
        <v>0</v>
      </c>
      <c r="AD691" s="105">
        <f>Planning!AD$793</f>
        <v>0</v>
      </c>
      <c r="AE691" s="103">
        <f>Planning!AE$793</f>
        <v>0</v>
      </c>
      <c r="AF691" s="104">
        <f>Planning!AF$793</f>
        <v>0</v>
      </c>
      <c r="AG691" s="104">
        <f>Planning!AG$793</f>
        <v>0</v>
      </c>
      <c r="AH691" s="104">
        <f>Planning!AH$793</f>
        <v>0</v>
      </c>
      <c r="AI691" s="104">
        <f>Planning!AI$793</f>
        <v>0</v>
      </c>
      <c r="AJ691" s="105">
        <f>Planning!AJ$793</f>
        <v>0</v>
      </c>
      <c r="AK691" s="103">
        <f>Planning!AK$793</f>
        <v>0</v>
      </c>
      <c r="AL691" s="104">
        <f>Planning!AL$793</f>
        <v>0</v>
      </c>
      <c r="AM691" s="104">
        <f>Planning!AM$793</f>
        <v>0</v>
      </c>
      <c r="AN691" s="104">
        <f>Planning!AN$793</f>
        <v>0</v>
      </c>
      <c r="AO691" s="104">
        <f>Planning!AO$793</f>
        <v>0</v>
      </c>
      <c r="AP691" s="104">
        <f>Planning!AP$793</f>
        <v>0</v>
      </c>
      <c r="AQ691" s="104">
        <f>Planning!AQ$793</f>
        <v>0</v>
      </c>
      <c r="AR691" s="104">
        <f>Planning!AR$793</f>
        <v>0</v>
      </c>
      <c r="AS691" s="104">
        <f>Planning!AS$793</f>
        <v>0</v>
      </c>
      <c r="AT691" s="105">
        <f>Planning!AT$793</f>
        <v>0</v>
      </c>
      <c r="AU691" s="103">
        <f>Planning!AU$793</f>
        <v>0</v>
      </c>
      <c r="AV691" s="104">
        <f>Planning!AV$793</f>
        <v>0</v>
      </c>
      <c r="AW691" s="104">
        <f>Planning!AW$793</f>
        <v>0</v>
      </c>
      <c r="AX691" s="104">
        <f>Planning!AX$793</f>
        <v>0</v>
      </c>
      <c r="AY691" s="104">
        <f>Planning!AY$793</f>
        <v>0</v>
      </c>
      <c r="AZ691" s="104">
        <f>Planning!AZ$793</f>
        <v>0</v>
      </c>
      <c r="BA691" s="104">
        <f>Planning!BA$793</f>
        <v>0</v>
      </c>
      <c r="BB691" s="105">
        <f>Planning!BB$793</f>
        <v>0</v>
      </c>
      <c r="BC691" s="72">
        <f>Planning!BC$793</f>
        <v>0</v>
      </c>
      <c r="BD691" s="107"/>
      <c r="BE691" s="433">
        <f>Planning!BE$793</f>
        <v>0</v>
      </c>
      <c r="BF691" s="434">
        <f>Planning!BF$793</f>
        <v>0</v>
      </c>
      <c r="BG691" s="77">
        <f>Planning!BG$793</f>
        <v>0</v>
      </c>
      <c r="BH691" s="78">
        <f>Planning!BH$793</f>
        <v>0</v>
      </c>
      <c r="BI691" s="79" t="str">
        <f>Planning!BI$793</f>
        <v/>
      </c>
      <c r="BJ691" s="80">
        <f>Planning!BJ$793</f>
        <v>0</v>
      </c>
      <c r="BL691" s="323">
        <f>Planning!BL$793</f>
        <v>0</v>
      </c>
      <c r="BM691" s="150">
        <f>Planning!BP$793</f>
        <v>0</v>
      </c>
      <c r="NL691" s="43" t="s">
        <v>63</v>
      </c>
      <c r="NM691" s="43"/>
    </row>
    <row r="692" spans="1:377" s="318" customFormat="1" ht="10.199999999999999" hidden="1" customHeight="1" x14ac:dyDescent="0.3">
      <c r="A692" s="25"/>
      <c r="B692" s="389"/>
      <c r="C692" s="447"/>
      <c r="D692" s="15"/>
      <c r="E692" s="106"/>
      <c r="F692" s="106"/>
      <c r="G692" s="106"/>
      <c r="H692" s="399"/>
      <c r="I692" s="445">
        <f>Conges!$B$26</f>
        <v>44919</v>
      </c>
      <c r="J692" s="446"/>
      <c r="K692" s="446"/>
      <c r="L692" s="446"/>
      <c r="M692" s="446"/>
      <c r="N692" s="81" t="str">
        <f>Planning!N$828</f>
        <v/>
      </c>
      <c r="O692" s="100">
        <f>Planning!O$828</f>
        <v>0</v>
      </c>
      <c r="P692" s="101">
        <f>Planning!P$828</f>
        <v>0</v>
      </c>
      <c r="Q692" s="101">
        <f>Planning!Q$828</f>
        <v>0</v>
      </c>
      <c r="R692" s="101">
        <f>Planning!R$828</f>
        <v>0</v>
      </c>
      <c r="S692" s="101">
        <f>Planning!S$828</f>
        <v>0</v>
      </c>
      <c r="T692" s="101">
        <f>Planning!T$828</f>
        <v>0</v>
      </c>
      <c r="U692" s="101">
        <f>Planning!U$828</f>
        <v>0</v>
      </c>
      <c r="V692" s="102">
        <f>Planning!V$828</f>
        <v>0</v>
      </c>
      <c r="W692" s="100">
        <f>Planning!W$828</f>
        <v>0</v>
      </c>
      <c r="X692" s="101">
        <f>Planning!X$828</f>
        <v>0</v>
      </c>
      <c r="Y692" s="101">
        <f>Planning!Y$828</f>
        <v>0</v>
      </c>
      <c r="Z692" s="101">
        <f>Planning!Z$828</f>
        <v>0</v>
      </c>
      <c r="AA692" s="101">
        <f>Planning!AA$828</f>
        <v>0</v>
      </c>
      <c r="AB692" s="101">
        <f>Planning!AB$828</f>
        <v>0</v>
      </c>
      <c r="AC692" s="101">
        <f>Planning!AC$828</f>
        <v>0</v>
      </c>
      <c r="AD692" s="102">
        <f>Planning!AD$828</f>
        <v>0</v>
      </c>
      <c r="AE692" s="100">
        <f>Planning!AE$828</f>
        <v>0</v>
      </c>
      <c r="AF692" s="101">
        <f>Planning!AF$828</f>
        <v>0</v>
      </c>
      <c r="AG692" s="101">
        <f>Planning!AG$828</f>
        <v>0</v>
      </c>
      <c r="AH692" s="101">
        <f>Planning!AH$828</f>
        <v>0</v>
      </c>
      <c r="AI692" s="101">
        <f>Planning!AI$828</f>
        <v>0</v>
      </c>
      <c r="AJ692" s="102">
        <f>Planning!AJ$828</f>
        <v>0</v>
      </c>
      <c r="AK692" s="100">
        <f>Planning!AK$828</f>
        <v>0</v>
      </c>
      <c r="AL692" s="101">
        <f>Planning!AL$828</f>
        <v>0</v>
      </c>
      <c r="AM692" s="101">
        <f>Planning!AM$828</f>
        <v>0</v>
      </c>
      <c r="AN692" s="101">
        <f>Planning!AN$828</f>
        <v>0</v>
      </c>
      <c r="AO692" s="101">
        <f>Planning!AO$828</f>
        <v>0</v>
      </c>
      <c r="AP692" s="101">
        <f>Planning!AP$828</f>
        <v>0</v>
      </c>
      <c r="AQ692" s="101">
        <f>Planning!AQ$828</f>
        <v>0</v>
      </c>
      <c r="AR692" s="101">
        <f>Planning!AR$828</f>
        <v>0</v>
      </c>
      <c r="AS692" s="101">
        <f>Planning!AS$828</f>
        <v>0</v>
      </c>
      <c r="AT692" s="102">
        <f>Planning!AT$828</f>
        <v>0</v>
      </c>
      <c r="AU692" s="100">
        <f>Planning!AU$828</f>
        <v>0</v>
      </c>
      <c r="AV692" s="101">
        <f>Planning!AV$828</f>
        <v>0</v>
      </c>
      <c r="AW692" s="101">
        <f>Planning!AW$828</f>
        <v>0</v>
      </c>
      <c r="AX692" s="101">
        <f>Planning!AX$828</f>
        <v>0</v>
      </c>
      <c r="AY692" s="101">
        <f>Planning!AY$828</f>
        <v>0</v>
      </c>
      <c r="AZ692" s="101">
        <f>Planning!AZ$828</f>
        <v>0</v>
      </c>
      <c r="BA692" s="101">
        <f>Planning!BA$828</f>
        <v>0</v>
      </c>
      <c r="BB692" s="102">
        <f>Planning!BB$828</f>
        <v>0</v>
      </c>
      <c r="BC692" s="85">
        <f>Planning!BC$828</f>
        <v>0</v>
      </c>
      <c r="BD692" s="107"/>
      <c r="BE692" s="435">
        <f>Planning!BE$828</f>
        <v>0</v>
      </c>
      <c r="BF692" s="436">
        <f>Planning!BF$828</f>
        <v>0</v>
      </c>
      <c r="BG692" s="91">
        <f>Planning!BG$828</f>
        <v>0</v>
      </c>
      <c r="BH692" s="92">
        <f>Planning!BH$828</f>
        <v>0</v>
      </c>
      <c r="BI692" s="93" t="str">
        <f>Planning!BI$828</f>
        <v/>
      </c>
      <c r="BJ692" s="94">
        <f>Planning!BJ$828</f>
        <v>0</v>
      </c>
      <c r="BL692" s="324">
        <f>Planning!BL$828</f>
        <v>0</v>
      </c>
      <c r="BM692" s="149">
        <f>Planning!BP$828</f>
        <v>0</v>
      </c>
      <c r="NL692" s="43" t="s">
        <v>63</v>
      </c>
      <c r="NM692" s="43"/>
    </row>
    <row r="693" spans="1:377" s="318" customFormat="1" ht="10.199999999999999" hidden="1" customHeight="1" x14ac:dyDescent="0.3">
      <c r="A693" s="25"/>
      <c r="B693" s="389"/>
      <c r="C693" s="447"/>
      <c r="D693" s="15"/>
      <c r="E693" s="106"/>
      <c r="F693" s="106"/>
      <c r="G693" s="106"/>
      <c r="H693" s="399"/>
      <c r="I693" s="443">
        <f>Conges!$B$27</f>
        <v>44920</v>
      </c>
      <c r="J693" s="444"/>
      <c r="K693" s="444"/>
      <c r="L693" s="444"/>
      <c r="M693" s="444"/>
      <c r="N693" s="68" t="str">
        <f>Planning!N$863</f>
        <v/>
      </c>
      <c r="O693" s="103">
        <f>Planning!O$863</f>
        <v>0</v>
      </c>
      <c r="P693" s="104">
        <f>Planning!P$863</f>
        <v>0</v>
      </c>
      <c r="Q693" s="104">
        <f>Planning!Q$863</f>
        <v>0</v>
      </c>
      <c r="R693" s="104">
        <f>Planning!R$863</f>
        <v>0</v>
      </c>
      <c r="S693" s="104">
        <f>Planning!S$863</f>
        <v>0</v>
      </c>
      <c r="T693" s="104">
        <f>Planning!T$863</f>
        <v>0</v>
      </c>
      <c r="U693" s="104">
        <f>Planning!U$863</f>
        <v>0</v>
      </c>
      <c r="V693" s="105">
        <f>Planning!V$863</f>
        <v>0</v>
      </c>
      <c r="W693" s="103">
        <f>Planning!W$863</f>
        <v>0</v>
      </c>
      <c r="X693" s="104">
        <f>Planning!X$863</f>
        <v>0</v>
      </c>
      <c r="Y693" s="104">
        <f>Planning!Y$863</f>
        <v>0</v>
      </c>
      <c r="Z693" s="104">
        <f>Planning!Z$863</f>
        <v>0</v>
      </c>
      <c r="AA693" s="104">
        <f>Planning!AA$863</f>
        <v>0</v>
      </c>
      <c r="AB693" s="104">
        <f>Planning!AB$863</f>
        <v>0</v>
      </c>
      <c r="AC693" s="104">
        <f>Planning!AC$863</f>
        <v>0</v>
      </c>
      <c r="AD693" s="105">
        <f>Planning!AD$863</f>
        <v>0</v>
      </c>
      <c r="AE693" s="103">
        <f>Planning!AE$863</f>
        <v>0</v>
      </c>
      <c r="AF693" s="104">
        <f>Planning!AF$863</f>
        <v>0</v>
      </c>
      <c r="AG693" s="104">
        <f>Planning!AG$863</f>
        <v>0</v>
      </c>
      <c r="AH693" s="104">
        <f>Planning!AH$863</f>
        <v>0</v>
      </c>
      <c r="AI693" s="104">
        <f>Planning!AI$863</f>
        <v>0</v>
      </c>
      <c r="AJ693" s="105">
        <f>Planning!AJ$863</f>
        <v>0</v>
      </c>
      <c r="AK693" s="103">
        <f>Planning!AK$863</f>
        <v>0</v>
      </c>
      <c r="AL693" s="104">
        <f>Planning!AL$863</f>
        <v>0</v>
      </c>
      <c r="AM693" s="104">
        <f>Planning!AM$863</f>
        <v>0</v>
      </c>
      <c r="AN693" s="104">
        <f>Planning!AN$863</f>
        <v>0</v>
      </c>
      <c r="AO693" s="104">
        <f>Planning!AO$863</f>
        <v>0</v>
      </c>
      <c r="AP693" s="104">
        <f>Planning!AP$863</f>
        <v>0</v>
      </c>
      <c r="AQ693" s="104">
        <f>Planning!AQ$863</f>
        <v>0</v>
      </c>
      <c r="AR693" s="104">
        <f>Planning!AR$863</f>
        <v>0</v>
      </c>
      <c r="AS693" s="104">
        <f>Planning!AS$863</f>
        <v>0</v>
      </c>
      <c r="AT693" s="105">
        <f>Planning!AT$863</f>
        <v>0</v>
      </c>
      <c r="AU693" s="103">
        <f>Planning!AU$863</f>
        <v>0</v>
      </c>
      <c r="AV693" s="104">
        <f>Planning!AV$863</f>
        <v>0</v>
      </c>
      <c r="AW693" s="104">
        <f>Planning!AW$863</f>
        <v>0</v>
      </c>
      <c r="AX693" s="104">
        <f>Planning!AX$863</f>
        <v>0</v>
      </c>
      <c r="AY693" s="104">
        <f>Planning!AY$863</f>
        <v>0</v>
      </c>
      <c r="AZ693" s="104">
        <f>Planning!AZ$863</f>
        <v>0</v>
      </c>
      <c r="BA693" s="104">
        <f>Planning!BA$863</f>
        <v>0</v>
      </c>
      <c r="BB693" s="105">
        <f>Planning!BB$863</f>
        <v>0</v>
      </c>
      <c r="BC693" s="72">
        <f>Planning!BC$863</f>
        <v>0</v>
      </c>
      <c r="BD693" s="107"/>
      <c r="BE693" s="433">
        <f>Planning!BE$863</f>
        <v>0</v>
      </c>
      <c r="BF693" s="434">
        <f>Planning!BF$863</f>
        <v>0</v>
      </c>
      <c r="BG693" s="77">
        <f>Planning!BG$863</f>
        <v>0</v>
      </c>
      <c r="BH693" s="78">
        <f>Planning!BH$863</f>
        <v>0</v>
      </c>
      <c r="BI693" s="79" t="str">
        <f>Planning!BI$863</f>
        <v/>
      </c>
      <c r="BJ693" s="80">
        <f>Planning!BJ$863</f>
        <v>0</v>
      </c>
      <c r="BL693" s="323">
        <f>Planning!BL$863</f>
        <v>0</v>
      </c>
      <c r="BM693" s="150">
        <f>Planning!BP$863</f>
        <v>0</v>
      </c>
      <c r="NL693" s="43" t="s">
        <v>63</v>
      </c>
      <c r="NM693" s="43"/>
    </row>
    <row r="694" spans="1:377" s="318" customFormat="1" ht="10.199999999999999" hidden="1" customHeight="1" x14ac:dyDescent="0.3">
      <c r="A694" s="25"/>
      <c r="B694" s="389"/>
      <c r="C694" s="447"/>
      <c r="D694" s="15"/>
      <c r="E694" s="106"/>
      <c r="F694" s="106"/>
      <c r="G694" s="106"/>
      <c r="H694" s="399"/>
      <c r="I694" s="445">
        <f>Conges!$B$28</f>
        <v>44921</v>
      </c>
      <c r="J694" s="446"/>
      <c r="K694" s="446"/>
      <c r="L694" s="446"/>
      <c r="M694" s="446"/>
      <c r="N694" s="81" t="str">
        <f>Planning!N$898</f>
        <v/>
      </c>
      <c r="O694" s="100">
        <f>Planning!O$898</f>
        <v>0</v>
      </c>
      <c r="P694" s="101">
        <f>Planning!P$898</f>
        <v>0</v>
      </c>
      <c r="Q694" s="101">
        <f>Planning!Q$898</f>
        <v>0</v>
      </c>
      <c r="R694" s="101">
        <f>Planning!R$898</f>
        <v>0</v>
      </c>
      <c r="S694" s="101">
        <f>Planning!S$898</f>
        <v>0</v>
      </c>
      <c r="T694" s="101">
        <f>Planning!T$898</f>
        <v>0</v>
      </c>
      <c r="U694" s="101">
        <f>Planning!U$898</f>
        <v>0</v>
      </c>
      <c r="V694" s="102">
        <f>Planning!V$898</f>
        <v>0</v>
      </c>
      <c r="W694" s="100">
        <f>Planning!W$898</f>
        <v>0</v>
      </c>
      <c r="X694" s="101">
        <f>Planning!X$898</f>
        <v>0</v>
      </c>
      <c r="Y694" s="101">
        <f>Planning!Y$898</f>
        <v>0</v>
      </c>
      <c r="Z694" s="101">
        <f>Planning!Z$898</f>
        <v>0</v>
      </c>
      <c r="AA694" s="101">
        <f>Planning!AA$898</f>
        <v>0</v>
      </c>
      <c r="AB694" s="101">
        <f>Planning!AB$898</f>
        <v>0</v>
      </c>
      <c r="AC694" s="101">
        <f>Planning!AC$898</f>
        <v>0</v>
      </c>
      <c r="AD694" s="102">
        <f>Planning!AD$898</f>
        <v>0</v>
      </c>
      <c r="AE694" s="100">
        <f>Planning!AE$898</f>
        <v>0</v>
      </c>
      <c r="AF694" s="101">
        <f>Planning!AF$898</f>
        <v>0</v>
      </c>
      <c r="AG694" s="101">
        <f>Planning!AG$898</f>
        <v>0</v>
      </c>
      <c r="AH694" s="101">
        <f>Planning!AH$898</f>
        <v>0</v>
      </c>
      <c r="AI694" s="101">
        <f>Planning!AI$898</f>
        <v>0</v>
      </c>
      <c r="AJ694" s="102">
        <f>Planning!AJ$898</f>
        <v>0</v>
      </c>
      <c r="AK694" s="100">
        <f>Planning!AK$898</f>
        <v>0</v>
      </c>
      <c r="AL694" s="101">
        <f>Planning!AL$898</f>
        <v>0</v>
      </c>
      <c r="AM694" s="101">
        <f>Planning!AM$898</f>
        <v>0</v>
      </c>
      <c r="AN694" s="101">
        <f>Planning!AN$898</f>
        <v>0</v>
      </c>
      <c r="AO694" s="101">
        <f>Planning!AO$898</f>
        <v>0</v>
      </c>
      <c r="AP694" s="101">
        <f>Planning!AP$898</f>
        <v>0</v>
      </c>
      <c r="AQ694" s="101">
        <f>Planning!AQ$898</f>
        <v>0</v>
      </c>
      <c r="AR694" s="101">
        <f>Planning!AR$898</f>
        <v>0</v>
      </c>
      <c r="AS694" s="101">
        <f>Planning!AS$898</f>
        <v>0</v>
      </c>
      <c r="AT694" s="102">
        <f>Planning!AT$898</f>
        <v>0</v>
      </c>
      <c r="AU694" s="100">
        <f>Planning!AU$898</f>
        <v>0</v>
      </c>
      <c r="AV694" s="101">
        <f>Planning!AV$898</f>
        <v>0</v>
      </c>
      <c r="AW694" s="101">
        <f>Planning!AW$898</f>
        <v>0</v>
      </c>
      <c r="AX694" s="101">
        <f>Planning!AX$898</f>
        <v>0</v>
      </c>
      <c r="AY694" s="101">
        <f>Planning!AY$898</f>
        <v>0</v>
      </c>
      <c r="AZ694" s="101">
        <f>Planning!AZ$898</f>
        <v>0</v>
      </c>
      <c r="BA694" s="101">
        <f>Planning!BA$898</f>
        <v>0</v>
      </c>
      <c r="BB694" s="102">
        <f>Planning!BB$898</f>
        <v>0</v>
      </c>
      <c r="BC694" s="85">
        <f>Planning!BC$898</f>
        <v>0</v>
      </c>
      <c r="BD694" s="107"/>
      <c r="BE694" s="435">
        <f>Planning!BE$898</f>
        <v>0</v>
      </c>
      <c r="BF694" s="436">
        <f>Planning!BF$898</f>
        <v>0</v>
      </c>
      <c r="BG694" s="91">
        <f>Planning!BG$898</f>
        <v>0</v>
      </c>
      <c r="BH694" s="92">
        <f>Planning!BH$898</f>
        <v>0</v>
      </c>
      <c r="BI694" s="93" t="str">
        <f>Planning!BI$898</f>
        <v/>
      </c>
      <c r="BJ694" s="94">
        <f>Planning!BJ$898</f>
        <v>0</v>
      </c>
      <c r="BL694" s="324">
        <f>Planning!BL$898</f>
        <v>0</v>
      </c>
      <c r="BM694" s="149">
        <f>Planning!BP$898</f>
        <v>0</v>
      </c>
      <c r="NL694" s="43" t="s">
        <v>63</v>
      </c>
      <c r="NM694" s="43"/>
    </row>
    <row r="695" spans="1:377" s="318" customFormat="1" ht="10.199999999999999" hidden="1" customHeight="1" x14ac:dyDescent="0.3">
      <c r="A695" s="25"/>
      <c r="B695" s="389"/>
      <c r="C695" s="447"/>
      <c r="D695" s="15"/>
      <c r="E695" s="106"/>
      <c r="F695" s="106"/>
      <c r="G695" s="106"/>
      <c r="H695" s="399"/>
      <c r="I695" s="443">
        <f>Conges!$B$29</f>
        <v>44922</v>
      </c>
      <c r="J695" s="444"/>
      <c r="K695" s="444"/>
      <c r="L695" s="444"/>
      <c r="M695" s="444"/>
      <c r="N695" s="68" t="str">
        <f>Planning!N$933</f>
        <v/>
      </c>
      <c r="O695" s="103">
        <f>Planning!O$933</f>
        <v>0</v>
      </c>
      <c r="P695" s="104">
        <f>Planning!P$933</f>
        <v>0</v>
      </c>
      <c r="Q695" s="104">
        <f>Planning!Q$933</f>
        <v>0</v>
      </c>
      <c r="R695" s="104">
        <f>Planning!R$933</f>
        <v>0</v>
      </c>
      <c r="S695" s="104">
        <f>Planning!S$933</f>
        <v>0</v>
      </c>
      <c r="T695" s="104">
        <f>Planning!T$933</f>
        <v>0</v>
      </c>
      <c r="U695" s="104">
        <f>Planning!U$933</f>
        <v>0</v>
      </c>
      <c r="V695" s="105">
        <f>Planning!V$933</f>
        <v>0</v>
      </c>
      <c r="W695" s="103">
        <f>Planning!W$933</f>
        <v>0</v>
      </c>
      <c r="X695" s="104">
        <f>Planning!X$933</f>
        <v>0</v>
      </c>
      <c r="Y695" s="104">
        <f>Planning!Y$933</f>
        <v>0</v>
      </c>
      <c r="Z695" s="104">
        <f>Planning!Z$933</f>
        <v>0</v>
      </c>
      <c r="AA695" s="104">
        <f>Planning!AA$933</f>
        <v>0</v>
      </c>
      <c r="AB695" s="104">
        <f>Planning!AB$933</f>
        <v>0</v>
      </c>
      <c r="AC695" s="104">
        <f>Planning!AC$933</f>
        <v>0</v>
      </c>
      <c r="AD695" s="105">
        <f>Planning!AD$933</f>
        <v>0</v>
      </c>
      <c r="AE695" s="103">
        <f>Planning!AE$933</f>
        <v>0</v>
      </c>
      <c r="AF695" s="104">
        <f>Planning!AF$933</f>
        <v>0</v>
      </c>
      <c r="AG695" s="104">
        <f>Planning!AG$933</f>
        <v>0</v>
      </c>
      <c r="AH695" s="104">
        <f>Planning!AH$933</f>
        <v>0</v>
      </c>
      <c r="AI695" s="104">
        <f>Planning!AI$933</f>
        <v>0</v>
      </c>
      <c r="AJ695" s="105">
        <f>Planning!AJ$933</f>
        <v>0</v>
      </c>
      <c r="AK695" s="103">
        <f>Planning!AK$933</f>
        <v>0</v>
      </c>
      <c r="AL695" s="104">
        <f>Planning!AL$933</f>
        <v>0</v>
      </c>
      <c r="AM695" s="104">
        <f>Planning!AM$933</f>
        <v>0</v>
      </c>
      <c r="AN695" s="104">
        <f>Planning!AN$933</f>
        <v>0</v>
      </c>
      <c r="AO695" s="104">
        <f>Planning!AO$933</f>
        <v>0</v>
      </c>
      <c r="AP695" s="104">
        <f>Planning!AP$933</f>
        <v>0</v>
      </c>
      <c r="AQ695" s="104">
        <f>Planning!AQ$933</f>
        <v>0</v>
      </c>
      <c r="AR695" s="104">
        <f>Planning!AR$933</f>
        <v>0</v>
      </c>
      <c r="AS695" s="104">
        <f>Planning!AS$933</f>
        <v>0</v>
      </c>
      <c r="AT695" s="105">
        <f>Planning!AT$933</f>
        <v>0</v>
      </c>
      <c r="AU695" s="103">
        <f>Planning!AU$933</f>
        <v>0</v>
      </c>
      <c r="AV695" s="104">
        <f>Planning!AV$933</f>
        <v>0</v>
      </c>
      <c r="AW695" s="104">
        <f>Planning!AW$933</f>
        <v>0</v>
      </c>
      <c r="AX695" s="104">
        <f>Planning!AX$933</f>
        <v>0</v>
      </c>
      <c r="AY695" s="104">
        <f>Planning!AY$933</f>
        <v>0</v>
      </c>
      <c r="AZ695" s="104">
        <f>Planning!AZ$933</f>
        <v>0</v>
      </c>
      <c r="BA695" s="104">
        <f>Planning!BA$933</f>
        <v>0</v>
      </c>
      <c r="BB695" s="105">
        <f>Planning!BB$933</f>
        <v>0</v>
      </c>
      <c r="BC695" s="72">
        <f>Planning!BC$933</f>
        <v>0</v>
      </c>
      <c r="BD695" s="107"/>
      <c r="BE695" s="433">
        <f>Planning!BE$933</f>
        <v>0</v>
      </c>
      <c r="BF695" s="434">
        <f>Planning!BF$933</f>
        <v>0</v>
      </c>
      <c r="BG695" s="77">
        <f>Planning!BG$933</f>
        <v>0</v>
      </c>
      <c r="BH695" s="78">
        <f>Planning!BH$933</f>
        <v>0</v>
      </c>
      <c r="BI695" s="79" t="str">
        <f>Planning!BI$933</f>
        <v/>
      </c>
      <c r="BJ695" s="80">
        <f>Planning!BJ$933</f>
        <v>0</v>
      </c>
      <c r="BL695" s="323">
        <f>Planning!BL$933</f>
        <v>0</v>
      </c>
      <c r="BM695" s="150">
        <f>Planning!BP$933</f>
        <v>0</v>
      </c>
      <c r="NL695" s="43" t="s">
        <v>63</v>
      </c>
      <c r="NM695" s="43"/>
    </row>
    <row r="696" spans="1:377" s="318" customFormat="1" ht="10.199999999999999" hidden="1" customHeight="1" x14ac:dyDescent="0.3">
      <c r="A696" s="25"/>
      <c r="B696" s="389"/>
      <c r="C696" s="447"/>
      <c r="D696" s="15"/>
      <c r="E696" s="106"/>
      <c r="F696" s="106"/>
      <c r="G696" s="106"/>
      <c r="H696" s="399"/>
      <c r="I696" s="445">
        <f>Conges!$B$30</f>
        <v>44923</v>
      </c>
      <c r="J696" s="446"/>
      <c r="K696" s="446"/>
      <c r="L696" s="446"/>
      <c r="M696" s="446"/>
      <c r="N696" s="81" t="str">
        <f>Planning!N$968</f>
        <v/>
      </c>
      <c r="O696" s="100">
        <f>Planning!O$968</f>
        <v>0</v>
      </c>
      <c r="P696" s="101">
        <f>Planning!P$968</f>
        <v>0</v>
      </c>
      <c r="Q696" s="101">
        <f>Planning!Q$968</f>
        <v>0</v>
      </c>
      <c r="R696" s="101">
        <f>Planning!R$968</f>
        <v>0</v>
      </c>
      <c r="S696" s="101">
        <f>Planning!S$968</f>
        <v>0</v>
      </c>
      <c r="T696" s="101">
        <f>Planning!T$968</f>
        <v>0</v>
      </c>
      <c r="U696" s="101">
        <f>Planning!U$968</f>
        <v>0</v>
      </c>
      <c r="V696" s="102">
        <f>Planning!V$968</f>
        <v>0</v>
      </c>
      <c r="W696" s="100">
        <f>Planning!W$968</f>
        <v>0</v>
      </c>
      <c r="X696" s="101">
        <f>Planning!X$968</f>
        <v>0</v>
      </c>
      <c r="Y696" s="101">
        <f>Planning!Y$968</f>
        <v>0</v>
      </c>
      <c r="Z696" s="101">
        <f>Planning!Z$968</f>
        <v>0</v>
      </c>
      <c r="AA696" s="101">
        <f>Planning!AA$968</f>
        <v>0</v>
      </c>
      <c r="AB696" s="101">
        <f>Planning!AB$968</f>
        <v>0</v>
      </c>
      <c r="AC696" s="101">
        <f>Planning!AC$968</f>
        <v>0</v>
      </c>
      <c r="AD696" s="102">
        <f>Planning!AD$968</f>
        <v>0</v>
      </c>
      <c r="AE696" s="100">
        <f>Planning!AE$968</f>
        <v>0</v>
      </c>
      <c r="AF696" s="101">
        <f>Planning!AF$968</f>
        <v>0</v>
      </c>
      <c r="AG696" s="101">
        <f>Planning!AG$968</f>
        <v>0</v>
      </c>
      <c r="AH696" s="101">
        <f>Planning!AH$968</f>
        <v>0</v>
      </c>
      <c r="AI696" s="101">
        <f>Planning!AI$968</f>
        <v>0</v>
      </c>
      <c r="AJ696" s="102">
        <f>Planning!AJ$968</f>
        <v>0</v>
      </c>
      <c r="AK696" s="100">
        <f>Planning!AK$968</f>
        <v>0</v>
      </c>
      <c r="AL696" s="101">
        <f>Planning!AL$968</f>
        <v>0</v>
      </c>
      <c r="AM696" s="101">
        <f>Planning!AM$968</f>
        <v>0</v>
      </c>
      <c r="AN696" s="101">
        <f>Planning!AN$968</f>
        <v>0</v>
      </c>
      <c r="AO696" s="101">
        <f>Planning!AO$968</f>
        <v>0</v>
      </c>
      <c r="AP696" s="101">
        <f>Planning!AP$968</f>
        <v>0</v>
      </c>
      <c r="AQ696" s="101">
        <f>Planning!AQ$968</f>
        <v>0</v>
      </c>
      <c r="AR696" s="101">
        <f>Planning!AR$968</f>
        <v>0</v>
      </c>
      <c r="AS696" s="101">
        <f>Planning!AS$968</f>
        <v>0</v>
      </c>
      <c r="AT696" s="102">
        <f>Planning!AT$968</f>
        <v>0</v>
      </c>
      <c r="AU696" s="100">
        <f>Planning!AU$968</f>
        <v>0</v>
      </c>
      <c r="AV696" s="101">
        <f>Planning!AV$968</f>
        <v>0</v>
      </c>
      <c r="AW696" s="101">
        <f>Planning!AW$968</f>
        <v>0</v>
      </c>
      <c r="AX696" s="101">
        <f>Planning!AX$968</f>
        <v>0</v>
      </c>
      <c r="AY696" s="101">
        <f>Planning!AY$968</f>
        <v>0</v>
      </c>
      <c r="AZ696" s="101">
        <f>Planning!AZ$968</f>
        <v>0</v>
      </c>
      <c r="BA696" s="101">
        <f>Planning!BA$968</f>
        <v>0</v>
      </c>
      <c r="BB696" s="102">
        <f>Planning!BB$968</f>
        <v>0</v>
      </c>
      <c r="BC696" s="85">
        <f>Planning!BC$968</f>
        <v>0</v>
      </c>
      <c r="BD696" s="107"/>
      <c r="BE696" s="435">
        <f>Planning!BE$968</f>
        <v>0</v>
      </c>
      <c r="BF696" s="436">
        <f>Planning!BF$968</f>
        <v>0</v>
      </c>
      <c r="BG696" s="91">
        <f>Planning!BG$968</f>
        <v>0</v>
      </c>
      <c r="BH696" s="92">
        <f>Planning!BH$968</f>
        <v>0</v>
      </c>
      <c r="BI696" s="93" t="str">
        <f>Planning!BI$968</f>
        <v/>
      </c>
      <c r="BJ696" s="94">
        <f>Planning!BJ$968</f>
        <v>0</v>
      </c>
      <c r="BL696" s="324">
        <f>Planning!BL$968</f>
        <v>0</v>
      </c>
      <c r="BM696" s="149">
        <f>Planning!BP$968</f>
        <v>0</v>
      </c>
      <c r="NL696" s="43" t="s">
        <v>63</v>
      </c>
      <c r="NM696" s="43"/>
    </row>
    <row r="697" spans="1:377" s="318" customFormat="1" ht="10.199999999999999" hidden="1" customHeight="1" x14ac:dyDescent="0.3">
      <c r="A697" s="25"/>
      <c r="B697" s="389"/>
      <c r="C697" s="447"/>
      <c r="D697" s="15"/>
      <c r="E697" s="106"/>
      <c r="F697" s="106"/>
      <c r="G697" s="106"/>
      <c r="H697" s="399"/>
      <c r="I697" s="443">
        <f>Conges!$B$31</f>
        <v>44924</v>
      </c>
      <c r="J697" s="444"/>
      <c r="K697" s="444"/>
      <c r="L697" s="444"/>
      <c r="M697" s="444"/>
      <c r="N697" s="68" t="str">
        <f>Planning!N$1003</f>
        <v/>
      </c>
      <c r="O697" s="103">
        <f>Planning!O$1003</f>
        <v>0</v>
      </c>
      <c r="P697" s="104">
        <f>Planning!P$1003</f>
        <v>0</v>
      </c>
      <c r="Q697" s="104">
        <f>Planning!Q$1003</f>
        <v>0</v>
      </c>
      <c r="R697" s="104">
        <f>Planning!R$1003</f>
        <v>0</v>
      </c>
      <c r="S697" s="104">
        <f>Planning!S$1003</f>
        <v>0</v>
      </c>
      <c r="T697" s="104">
        <f>Planning!T$1003</f>
        <v>0</v>
      </c>
      <c r="U697" s="104">
        <f>Planning!U$1003</f>
        <v>0</v>
      </c>
      <c r="V697" s="105">
        <f>Planning!V$1003</f>
        <v>0</v>
      </c>
      <c r="W697" s="103">
        <f>Planning!W$1003</f>
        <v>0</v>
      </c>
      <c r="X697" s="104">
        <f>Planning!X$1003</f>
        <v>0</v>
      </c>
      <c r="Y697" s="104">
        <f>Planning!Y$1003</f>
        <v>0</v>
      </c>
      <c r="Z697" s="104">
        <f>Planning!Z$1003</f>
        <v>0</v>
      </c>
      <c r="AA697" s="104">
        <f>Planning!AA$1003</f>
        <v>0</v>
      </c>
      <c r="AB697" s="104">
        <f>Planning!AB$1003</f>
        <v>0</v>
      </c>
      <c r="AC697" s="104">
        <f>Planning!AC$1003</f>
        <v>0</v>
      </c>
      <c r="AD697" s="105">
        <f>Planning!AD$1003</f>
        <v>0</v>
      </c>
      <c r="AE697" s="103">
        <f>Planning!AE$1003</f>
        <v>0</v>
      </c>
      <c r="AF697" s="104">
        <f>Planning!AF$1003</f>
        <v>0</v>
      </c>
      <c r="AG697" s="104">
        <f>Planning!AG$1003</f>
        <v>0</v>
      </c>
      <c r="AH697" s="104">
        <f>Planning!AH$1003</f>
        <v>0</v>
      </c>
      <c r="AI697" s="104">
        <f>Planning!AI$1003</f>
        <v>0</v>
      </c>
      <c r="AJ697" s="105">
        <f>Planning!AJ$1003</f>
        <v>0</v>
      </c>
      <c r="AK697" s="103">
        <f>Planning!AK$1003</f>
        <v>0</v>
      </c>
      <c r="AL697" s="104">
        <f>Planning!AL$1003</f>
        <v>0</v>
      </c>
      <c r="AM697" s="104">
        <f>Planning!AM$1003</f>
        <v>0</v>
      </c>
      <c r="AN697" s="104">
        <f>Planning!AN$1003</f>
        <v>0</v>
      </c>
      <c r="AO697" s="104">
        <f>Planning!AO$1003</f>
        <v>0</v>
      </c>
      <c r="AP697" s="104">
        <f>Planning!AP$1003</f>
        <v>0</v>
      </c>
      <c r="AQ697" s="104">
        <f>Planning!AQ$1003</f>
        <v>0</v>
      </c>
      <c r="AR697" s="104">
        <f>Planning!AR$1003</f>
        <v>0</v>
      </c>
      <c r="AS697" s="104">
        <f>Planning!AS$1003</f>
        <v>0</v>
      </c>
      <c r="AT697" s="105">
        <f>Planning!AT$1003</f>
        <v>0</v>
      </c>
      <c r="AU697" s="103">
        <f>Planning!AU$1003</f>
        <v>0</v>
      </c>
      <c r="AV697" s="104">
        <f>Planning!AV$1003</f>
        <v>0</v>
      </c>
      <c r="AW697" s="104">
        <f>Planning!AW$1003</f>
        <v>0</v>
      </c>
      <c r="AX697" s="104">
        <f>Planning!AX$1003</f>
        <v>0</v>
      </c>
      <c r="AY697" s="104">
        <f>Planning!AY$1003</f>
        <v>0</v>
      </c>
      <c r="AZ697" s="104">
        <f>Planning!AZ$1003</f>
        <v>0</v>
      </c>
      <c r="BA697" s="104">
        <f>Planning!BA$1003</f>
        <v>0</v>
      </c>
      <c r="BB697" s="105">
        <f>Planning!BB$1003</f>
        <v>0</v>
      </c>
      <c r="BC697" s="72">
        <f>Planning!BC$1003</f>
        <v>0</v>
      </c>
      <c r="BD697" s="107"/>
      <c r="BE697" s="433">
        <f>Planning!BE$1003</f>
        <v>0</v>
      </c>
      <c r="BF697" s="434">
        <f>Planning!BF$1003</f>
        <v>0</v>
      </c>
      <c r="BG697" s="77">
        <f>Planning!BG$1003</f>
        <v>0</v>
      </c>
      <c r="BH697" s="78">
        <f>Planning!BH$1003</f>
        <v>0</v>
      </c>
      <c r="BI697" s="79" t="str">
        <f>Planning!BI$1003</f>
        <v/>
      </c>
      <c r="BJ697" s="80">
        <f>Planning!BJ$1003</f>
        <v>0</v>
      </c>
      <c r="BL697" s="323">
        <f>Planning!BL$1003</f>
        <v>0</v>
      </c>
      <c r="BM697" s="150">
        <f>Planning!BP$1003</f>
        <v>0</v>
      </c>
      <c r="NL697" s="43" t="s">
        <v>63</v>
      </c>
      <c r="NM697" s="43"/>
    </row>
    <row r="698" spans="1:377" s="318" customFormat="1" ht="10.199999999999999" hidden="1" customHeight="1" x14ac:dyDescent="0.3">
      <c r="A698" s="25"/>
      <c r="B698" s="389"/>
      <c r="C698" s="447"/>
      <c r="D698" s="15"/>
      <c r="E698" s="106"/>
      <c r="F698" s="106"/>
      <c r="G698" s="106"/>
      <c r="H698" s="399"/>
      <c r="I698" s="445">
        <f>Conges!$B$32</f>
        <v>44925</v>
      </c>
      <c r="J698" s="446"/>
      <c r="K698" s="446"/>
      <c r="L698" s="446"/>
      <c r="M698" s="446"/>
      <c r="N698" s="81" t="str">
        <f>Planning!N$1038</f>
        <v/>
      </c>
      <c r="O698" s="100">
        <f>Planning!O$1038</f>
        <v>0</v>
      </c>
      <c r="P698" s="101">
        <f>Planning!P$1038</f>
        <v>0</v>
      </c>
      <c r="Q698" s="101">
        <f>Planning!Q$1038</f>
        <v>0</v>
      </c>
      <c r="R698" s="101">
        <f>Planning!R$1038</f>
        <v>0</v>
      </c>
      <c r="S698" s="101">
        <f>Planning!S$1038</f>
        <v>0</v>
      </c>
      <c r="T698" s="101">
        <f>Planning!T$1038</f>
        <v>0</v>
      </c>
      <c r="U698" s="101">
        <f>Planning!U$1038</f>
        <v>0</v>
      </c>
      <c r="V698" s="102">
        <f>Planning!V$1038</f>
        <v>0</v>
      </c>
      <c r="W698" s="100">
        <f>Planning!W$1038</f>
        <v>0</v>
      </c>
      <c r="X698" s="101">
        <f>Planning!X$1038</f>
        <v>0</v>
      </c>
      <c r="Y698" s="101">
        <f>Planning!Y$1038</f>
        <v>0</v>
      </c>
      <c r="Z698" s="101">
        <f>Planning!Z$1038</f>
        <v>0</v>
      </c>
      <c r="AA698" s="101">
        <f>Planning!AA$1038</f>
        <v>0</v>
      </c>
      <c r="AB698" s="101">
        <f>Planning!AB$1038</f>
        <v>0</v>
      </c>
      <c r="AC698" s="101">
        <f>Planning!AC$1038</f>
        <v>0</v>
      </c>
      <c r="AD698" s="102">
        <f>Planning!AD$1038</f>
        <v>0</v>
      </c>
      <c r="AE698" s="100">
        <f>Planning!AE$1038</f>
        <v>0</v>
      </c>
      <c r="AF698" s="101">
        <f>Planning!AF$1038</f>
        <v>0</v>
      </c>
      <c r="AG698" s="101">
        <f>Planning!AG$1038</f>
        <v>0</v>
      </c>
      <c r="AH698" s="101">
        <f>Planning!AH$1038</f>
        <v>0</v>
      </c>
      <c r="AI698" s="101">
        <f>Planning!AI$1038</f>
        <v>0</v>
      </c>
      <c r="AJ698" s="102">
        <f>Planning!AJ$1038</f>
        <v>0</v>
      </c>
      <c r="AK698" s="100">
        <f>Planning!AK$1038</f>
        <v>0</v>
      </c>
      <c r="AL698" s="101">
        <f>Planning!AL$1038</f>
        <v>0</v>
      </c>
      <c r="AM698" s="101">
        <f>Planning!AM$1038</f>
        <v>0</v>
      </c>
      <c r="AN698" s="101">
        <f>Planning!AN$1038</f>
        <v>0</v>
      </c>
      <c r="AO698" s="101">
        <f>Planning!AO$1038</f>
        <v>0</v>
      </c>
      <c r="AP698" s="101">
        <f>Planning!AP$1038</f>
        <v>0</v>
      </c>
      <c r="AQ698" s="101">
        <f>Planning!AQ$1038</f>
        <v>0</v>
      </c>
      <c r="AR698" s="101">
        <f>Planning!AR$1038</f>
        <v>0</v>
      </c>
      <c r="AS698" s="101">
        <f>Planning!AS$1038</f>
        <v>0</v>
      </c>
      <c r="AT698" s="102">
        <f>Planning!AT$1038</f>
        <v>0</v>
      </c>
      <c r="AU698" s="100">
        <f>Planning!AU$1038</f>
        <v>0</v>
      </c>
      <c r="AV698" s="101">
        <f>Planning!AV$1038</f>
        <v>0</v>
      </c>
      <c r="AW698" s="101">
        <f>Planning!AW$1038</f>
        <v>0</v>
      </c>
      <c r="AX698" s="101">
        <f>Planning!AX$1038</f>
        <v>0</v>
      </c>
      <c r="AY698" s="101">
        <f>Planning!AY$1038</f>
        <v>0</v>
      </c>
      <c r="AZ698" s="101">
        <f>Planning!AZ$1038</f>
        <v>0</v>
      </c>
      <c r="BA698" s="101">
        <f>Planning!BA$1038</f>
        <v>0</v>
      </c>
      <c r="BB698" s="102">
        <f>Planning!BB$1038</f>
        <v>0</v>
      </c>
      <c r="BC698" s="85">
        <f>Planning!BC$1038</f>
        <v>0</v>
      </c>
      <c r="BD698" s="107"/>
      <c r="BE698" s="435">
        <f>Planning!BE$1038</f>
        <v>0</v>
      </c>
      <c r="BF698" s="436">
        <f>Planning!BF$1038</f>
        <v>0</v>
      </c>
      <c r="BG698" s="91">
        <f>Planning!BG$1038</f>
        <v>0</v>
      </c>
      <c r="BH698" s="92">
        <f>Planning!BH$1038</f>
        <v>0</v>
      </c>
      <c r="BI698" s="93" t="str">
        <f>Planning!BI$1038</f>
        <v/>
      </c>
      <c r="BJ698" s="94">
        <f>Planning!BJ$1038</f>
        <v>0</v>
      </c>
      <c r="BL698" s="324">
        <f>Planning!BL$1038</f>
        <v>0</v>
      </c>
      <c r="BM698" s="149">
        <f>Planning!BP$1038</f>
        <v>0</v>
      </c>
      <c r="NL698" s="43" t="s">
        <v>63</v>
      </c>
      <c r="NM698" s="43"/>
    </row>
    <row r="699" spans="1:377" s="318" customFormat="1" ht="10.199999999999999" hidden="1" customHeight="1" thickBot="1" x14ac:dyDescent="0.35">
      <c r="A699" s="25"/>
      <c r="B699" s="389"/>
      <c r="C699" s="447"/>
      <c r="D699" s="15"/>
      <c r="E699" s="106"/>
      <c r="F699" s="106"/>
      <c r="G699" s="106"/>
      <c r="H699" s="399"/>
      <c r="I699" s="443">
        <f>Conges!$B$33</f>
        <v>44926</v>
      </c>
      <c r="J699" s="444"/>
      <c r="K699" s="444"/>
      <c r="L699" s="444"/>
      <c r="M699" s="444"/>
      <c r="N699" s="68" t="str">
        <f>Planning!N$1073</f>
        <v/>
      </c>
      <c r="O699" s="103">
        <f>Planning!O$1073</f>
        <v>0</v>
      </c>
      <c r="P699" s="104">
        <f>Planning!P$1073</f>
        <v>0</v>
      </c>
      <c r="Q699" s="104">
        <f>Planning!Q$1073</f>
        <v>0</v>
      </c>
      <c r="R699" s="104">
        <f>Planning!R$1073</f>
        <v>0</v>
      </c>
      <c r="S699" s="104">
        <f>Planning!S$1073</f>
        <v>0</v>
      </c>
      <c r="T699" s="104">
        <f>Planning!T$1073</f>
        <v>0</v>
      </c>
      <c r="U699" s="104">
        <f>Planning!U$1073</f>
        <v>0</v>
      </c>
      <c r="V699" s="105">
        <f>Planning!V$1073</f>
        <v>0</v>
      </c>
      <c r="W699" s="103">
        <f>Planning!W$1073</f>
        <v>0</v>
      </c>
      <c r="X699" s="104">
        <f>Planning!X$1073</f>
        <v>0</v>
      </c>
      <c r="Y699" s="104">
        <f>Planning!Y$1073</f>
        <v>0</v>
      </c>
      <c r="Z699" s="104">
        <f>Planning!Z$1073</f>
        <v>0</v>
      </c>
      <c r="AA699" s="104">
        <f>Planning!AA$1073</f>
        <v>0</v>
      </c>
      <c r="AB699" s="104">
        <f>Planning!AB$1073</f>
        <v>0</v>
      </c>
      <c r="AC699" s="104">
        <f>Planning!AC$1073</f>
        <v>0</v>
      </c>
      <c r="AD699" s="105">
        <f>Planning!AD$1073</f>
        <v>0</v>
      </c>
      <c r="AE699" s="103">
        <f>Planning!AE$1073</f>
        <v>0</v>
      </c>
      <c r="AF699" s="104">
        <f>Planning!AF$1073</f>
        <v>0</v>
      </c>
      <c r="AG699" s="104">
        <f>Planning!AG$1073</f>
        <v>0</v>
      </c>
      <c r="AH699" s="104">
        <f>Planning!AH$1073</f>
        <v>0</v>
      </c>
      <c r="AI699" s="104">
        <f>Planning!AI$1073</f>
        <v>0</v>
      </c>
      <c r="AJ699" s="105">
        <f>Planning!AJ$1073</f>
        <v>0</v>
      </c>
      <c r="AK699" s="103">
        <f>Planning!AK$1073</f>
        <v>0</v>
      </c>
      <c r="AL699" s="104">
        <f>Planning!AL$1073</f>
        <v>0</v>
      </c>
      <c r="AM699" s="104">
        <f>Planning!AM$1073</f>
        <v>0</v>
      </c>
      <c r="AN699" s="104">
        <f>Planning!AN$1073</f>
        <v>0</v>
      </c>
      <c r="AO699" s="104">
        <f>Planning!AO$1073</f>
        <v>0</v>
      </c>
      <c r="AP699" s="104">
        <f>Planning!AP$1073</f>
        <v>0</v>
      </c>
      <c r="AQ699" s="104">
        <f>Planning!AQ$1073</f>
        <v>0</v>
      </c>
      <c r="AR699" s="104">
        <f>Planning!AR$1073</f>
        <v>0</v>
      </c>
      <c r="AS699" s="104">
        <f>Planning!AS$1073</f>
        <v>0</v>
      </c>
      <c r="AT699" s="105">
        <f>Planning!AT$1073</f>
        <v>0</v>
      </c>
      <c r="AU699" s="103">
        <f>Planning!AU$1073</f>
        <v>0</v>
      </c>
      <c r="AV699" s="104">
        <f>Planning!AV$1073</f>
        <v>0</v>
      </c>
      <c r="AW699" s="104">
        <f>Planning!AW$1073</f>
        <v>0</v>
      </c>
      <c r="AX699" s="104">
        <f>Planning!AX$1073</f>
        <v>0</v>
      </c>
      <c r="AY699" s="104">
        <f>Planning!AY$1073</f>
        <v>0</v>
      </c>
      <c r="AZ699" s="104">
        <f>Planning!AZ$1073</f>
        <v>0</v>
      </c>
      <c r="BA699" s="104">
        <f>Planning!BA$1073</f>
        <v>0</v>
      </c>
      <c r="BB699" s="105">
        <f>Planning!BB$1073</f>
        <v>0</v>
      </c>
      <c r="BC699" s="72">
        <f>Planning!BC$1073</f>
        <v>0</v>
      </c>
      <c r="BD699" s="107"/>
      <c r="BE699" s="437">
        <f>Planning!BE$1073</f>
        <v>0</v>
      </c>
      <c r="BF699" s="438">
        <f>Planning!BF$1073</f>
        <v>0</v>
      </c>
      <c r="BG699" s="109">
        <f>Planning!BG$1073</f>
        <v>0</v>
      </c>
      <c r="BH699" s="110">
        <f>Planning!BH$1073</f>
        <v>0</v>
      </c>
      <c r="BI699" s="111" t="str">
        <f>Planning!BI$1073</f>
        <v/>
      </c>
      <c r="BJ699" s="112">
        <f>Planning!BJ$1073</f>
        <v>0</v>
      </c>
      <c r="BL699" s="325">
        <f>Planning!BL$1073</f>
        <v>0</v>
      </c>
      <c r="BM699" s="158">
        <f>Planning!BP$1073</f>
        <v>0</v>
      </c>
      <c r="NL699" s="43" t="s">
        <v>63</v>
      </c>
      <c r="NM699" s="43"/>
    </row>
    <row r="700" spans="1:377" s="318" customFormat="1" ht="10.199999999999999" hidden="1" customHeight="1" thickBot="1" x14ac:dyDescent="0.35">
      <c r="A700" s="320"/>
      <c r="B700" s="389"/>
      <c r="C700" s="448"/>
      <c r="D700" s="17"/>
      <c r="E700" s="321"/>
      <c r="F700" s="321"/>
      <c r="G700" s="321"/>
      <c r="H700" s="11"/>
      <c r="I700" s="19"/>
      <c r="J700" s="19"/>
      <c r="K700" s="19"/>
      <c r="L700" s="19"/>
      <c r="M700" s="19"/>
      <c r="N700" s="12"/>
      <c r="O700" s="27"/>
      <c r="P700" s="28"/>
      <c r="Q700" s="27"/>
      <c r="R700" s="28"/>
      <c r="S700" s="27"/>
      <c r="T700" s="28"/>
      <c r="U700" s="27"/>
      <c r="V700" s="28"/>
      <c r="W700" s="27"/>
      <c r="X700" s="28"/>
      <c r="Y700" s="27"/>
      <c r="Z700" s="28"/>
      <c r="AA700" s="27"/>
      <c r="AB700" s="28"/>
      <c r="AC700" s="27"/>
      <c r="AD700" s="28"/>
      <c r="AE700" s="27"/>
      <c r="AF700" s="28"/>
      <c r="AG700" s="27"/>
      <c r="AH700" s="28"/>
      <c r="AI700" s="27"/>
      <c r="AJ700" s="28"/>
      <c r="AK700" s="27"/>
      <c r="AL700" s="28"/>
      <c r="AM700" s="27"/>
      <c r="AN700" s="28"/>
      <c r="AO700" s="27"/>
      <c r="AP700" s="28"/>
      <c r="AQ700" s="27"/>
      <c r="AR700" s="28"/>
      <c r="AS700" s="27"/>
      <c r="AT700" s="28"/>
      <c r="AU700" s="27"/>
      <c r="AV700" s="28"/>
      <c r="AW700" s="27"/>
      <c r="AX700" s="28"/>
      <c r="AY700" s="27"/>
      <c r="AZ700" s="28"/>
      <c r="BA700" s="27"/>
      <c r="BB700" s="28"/>
      <c r="BC700" s="18"/>
      <c r="BD700" s="108"/>
      <c r="BE700" s="114"/>
      <c r="BF700" s="114"/>
      <c r="BG700" s="113"/>
      <c r="BH700" s="114"/>
      <c r="BI700" s="114"/>
      <c r="BJ700" s="114"/>
      <c r="BK700" s="45"/>
      <c r="BL700" s="114"/>
      <c r="BM700" s="159">
        <f>SUM(BM669:BM699)</f>
        <v>0</v>
      </c>
      <c r="NL700" s="43"/>
      <c r="NM700" s="43"/>
    </row>
    <row r="701" spans="1:377" s="183" customFormat="1" ht="10.199999999999999" hidden="1" customHeight="1" thickBot="1" x14ac:dyDescent="0.35">
      <c r="A701" s="316"/>
      <c r="B701" s="315"/>
      <c r="C701" s="461"/>
      <c r="D701" s="461"/>
      <c r="E701" s="461"/>
      <c r="F701" s="461"/>
      <c r="G701" s="461"/>
      <c r="H701" s="461"/>
      <c r="I701" s="461"/>
      <c r="J701" s="461"/>
      <c r="K701" s="461"/>
      <c r="L701" s="461"/>
      <c r="M701" s="461"/>
      <c r="N701" s="461"/>
      <c r="O701" s="461"/>
      <c r="P701" s="461"/>
      <c r="Q701" s="461"/>
      <c r="R701" s="461"/>
      <c r="S701" s="461"/>
      <c r="T701" s="461"/>
      <c r="U701" s="461"/>
      <c r="V701" s="461"/>
      <c r="W701" s="461"/>
      <c r="X701" s="461"/>
      <c r="Y701" s="461"/>
      <c r="Z701" s="461"/>
      <c r="AA701" s="461"/>
      <c r="AB701" s="461"/>
      <c r="AC701" s="461"/>
      <c r="AD701" s="461"/>
      <c r="AE701" s="461"/>
      <c r="AF701" s="461"/>
      <c r="AG701" s="461"/>
      <c r="AH701" s="461"/>
      <c r="AI701" s="461"/>
      <c r="AJ701" s="461"/>
      <c r="AK701" s="461"/>
      <c r="AL701" s="461"/>
      <c r="AM701" s="461"/>
      <c r="AN701" s="461"/>
      <c r="AO701" s="461"/>
      <c r="AP701" s="461"/>
      <c r="AQ701" s="461"/>
      <c r="AR701" s="461"/>
      <c r="AS701" s="461"/>
      <c r="AT701" s="461"/>
      <c r="AU701" s="461"/>
      <c r="AV701" s="461"/>
      <c r="AW701" s="461"/>
      <c r="AX701" s="461"/>
      <c r="AY701" s="461"/>
      <c r="AZ701" s="461"/>
      <c r="BA701" s="461"/>
      <c r="BB701" s="461"/>
      <c r="BC701" s="461"/>
      <c r="BD701" s="317"/>
      <c r="BE701" s="44"/>
      <c r="BF701" s="44"/>
      <c r="BG701" s="44"/>
      <c r="BH701" s="44"/>
      <c r="BI701" s="44"/>
      <c r="BJ701" s="44"/>
      <c r="BL701" s="44"/>
      <c r="BM701" s="44"/>
      <c r="NL701" s="179"/>
      <c r="NM701" s="179"/>
    </row>
    <row r="702" spans="1:377" s="318" customFormat="1" ht="18" hidden="1" customHeight="1" thickBot="1" x14ac:dyDescent="0.35">
      <c r="A702" s="26">
        <v>1</v>
      </c>
      <c r="B702" s="389"/>
      <c r="C702" s="456">
        <f>Prenoms!$B$22</f>
        <v>0</v>
      </c>
      <c r="D702" s="457"/>
      <c r="E702" s="457"/>
      <c r="F702" s="457"/>
      <c r="G702" s="457"/>
      <c r="H702" s="457"/>
      <c r="I702" s="457"/>
      <c r="J702" s="457"/>
      <c r="K702" s="457"/>
      <c r="L702" s="457"/>
      <c r="M702" s="457"/>
      <c r="N702" s="457"/>
      <c r="O702" s="457"/>
      <c r="P702" s="457"/>
      <c r="Q702" s="457"/>
      <c r="R702" s="457"/>
      <c r="S702" s="457"/>
      <c r="T702" s="457"/>
      <c r="U702" s="457"/>
      <c r="V702" s="457"/>
      <c r="W702" s="457"/>
      <c r="X702" s="457"/>
      <c r="Y702" s="457"/>
      <c r="Z702" s="457"/>
      <c r="AA702" s="457"/>
      <c r="AB702" s="457"/>
      <c r="AC702" s="457"/>
      <c r="AD702" s="457"/>
      <c r="AE702" s="457"/>
      <c r="AF702" s="457"/>
      <c r="AG702" s="457"/>
      <c r="AH702" s="457"/>
      <c r="AI702" s="457"/>
      <c r="AJ702" s="457"/>
      <c r="AK702" s="457"/>
      <c r="AL702" s="457"/>
      <c r="AM702" s="457"/>
      <c r="AN702" s="457"/>
      <c r="AO702" s="457"/>
      <c r="AP702" s="457"/>
      <c r="AQ702" s="457"/>
      <c r="AR702" s="457"/>
      <c r="AS702" s="457"/>
      <c r="AT702" s="457"/>
      <c r="AU702" s="457"/>
      <c r="AV702" s="457"/>
      <c r="AW702" s="457"/>
      <c r="AX702" s="457"/>
      <c r="AY702" s="457"/>
      <c r="AZ702" s="457"/>
      <c r="BA702" s="457"/>
      <c r="BB702" s="457"/>
      <c r="BC702" s="457"/>
      <c r="BD702" s="107"/>
      <c r="BE702" s="439" t="s">
        <v>13</v>
      </c>
      <c r="BF702" s="440"/>
      <c r="BG702" s="458" t="s">
        <v>50</v>
      </c>
      <c r="BH702" s="451" t="s">
        <v>54</v>
      </c>
      <c r="BI702" s="452"/>
      <c r="BJ702" s="356" t="s">
        <v>46</v>
      </c>
      <c r="BL702" s="418" t="s">
        <v>55</v>
      </c>
      <c r="BM702" s="359" t="str">
        <f>Planning!BP702</f>
        <v>R prévi</v>
      </c>
      <c r="NL702" s="43"/>
      <c r="NM702" s="43"/>
    </row>
    <row r="703" spans="1:377" s="318" customFormat="1" ht="10.199999999999999" hidden="1" customHeight="1" x14ac:dyDescent="0.25">
      <c r="A703" s="25"/>
      <c r="B703" s="389"/>
      <c r="C703" s="447">
        <f>$C702</f>
        <v>0</v>
      </c>
      <c r="D703" s="16"/>
      <c r="E703" s="409"/>
      <c r="F703" s="409"/>
      <c r="G703" s="409"/>
      <c r="H703" s="10"/>
      <c r="I703" s="10"/>
      <c r="J703" s="10"/>
      <c r="K703" s="10"/>
      <c r="L703" s="10"/>
      <c r="M703" s="10"/>
      <c r="N703" s="367">
        <v>7</v>
      </c>
      <c r="O703" s="367"/>
      <c r="P703" s="367">
        <v>8</v>
      </c>
      <c r="Q703" s="367"/>
      <c r="R703" s="367">
        <v>9</v>
      </c>
      <c r="S703" s="367"/>
      <c r="T703" s="367">
        <v>10</v>
      </c>
      <c r="U703" s="367"/>
      <c r="V703" s="367">
        <v>11</v>
      </c>
      <c r="W703" s="367"/>
      <c r="X703" s="367">
        <v>12</v>
      </c>
      <c r="Y703" s="367"/>
      <c r="Z703" s="367">
        <v>13</v>
      </c>
      <c r="AA703" s="367"/>
      <c r="AB703" s="367">
        <v>14</v>
      </c>
      <c r="AC703" s="367"/>
      <c r="AD703" s="367">
        <v>15</v>
      </c>
      <c r="AE703" s="367"/>
      <c r="AF703" s="367">
        <v>16</v>
      </c>
      <c r="AG703" s="367"/>
      <c r="AH703" s="367">
        <v>17</v>
      </c>
      <c r="AI703" s="367"/>
      <c r="AJ703" s="367">
        <v>18</v>
      </c>
      <c r="AK703" s="367"/>
      <c r="AL703" s="367">
        <v>19</v>
      </c>
      <c r="AM703" s="367"/>
      <c r="AN703" s="367">
        <v>20</v>
      </c>
      <c r="AO703" s="367"/>
      <c r="AP703" s="367">
        <v>21</v>
      </c>
      <c r="AQ703" s="367"/>
      <c r="AR703" s="367">
        <v>22</v>
      </c>
      <c r="AS703" s="367"/>
      <c r="AT703" s="367">
        <v>23</v>
      </c>
      <c r="AU703" s="367"/>
      <c r="AV703" s="367">
        <v>24</v>
      </c>
      <c r="AW703" s="367"/>
      <c r="AX703" s="367">
        <v>1</v>
      </c>
      <c r="AY703" s="367"/>
      <c r="AZ703" s="367">
        <v>2</v>
      </c>
      <c r="BA703" s="367"/>
      <c r="BB703" s="367">
        <v>3</v>
      </c>
      <c r="BC703" s="410"/>
      <c r="BD703" s="107"/>
      <c r="BE703" s="441"/>
      <c r="BF703" s="442"/>
      <c r="BG703" s="459"/>
      <c r="BH703" s="453"/>
      <c r="BI703" s="454"/>
      <c r="BJ703" s="455"/>
      <c r="BL703" s="460"/>
      <c r="BM703" s="360"/>
      <c r="NL703" s="43"/>
      <c r="NM703" s="43"/>
    </row>
    <row r="704" spans="1:377" s="318" customFormat="1" ht="10.199999999999999" hidden="1" customHeight="1" x14ac:dyDescent="0.3">
      <c r="A704" s="25"/>
      <c r="B704" s="389"/>
      <c r="C704" s="447"/>
      <c r="D704" s="15"/>
      <c r="E704" s="398"/>
      <c r="F704" s="398"/>
      <c r="G704" s="398"/>
      <c r="H704" s="399" t="e">
        <f>IF(#REF!&lt;&gt;0,3,0)</f>
        <v>#REF!</v>
      </c>
      <c r="I704" s="449">
        <f>Conges!$B$3</f>
        <v>44896</v>
      </c>
      <c r="J704" s="450"/>
      <c r="K704" s="450"/>
      <c r="L704" s="450"/>
      <c r="M704" s="450"/>
      <c r="N704" s="63" t="str">
        <f>Planning!N$24</f>
        <v/>
      </c>
      <c r="O704" s="97">
        <f>Planning!O$24</f>
        <v>0</v>
      </c>
      <c r="P704" s="98">
        <f>Planning!P$24</f>
        <v>0</v>
      </c>
      <c r="Q704" s="98">
        <f>Planning!Q$24</f>
        <v>0</v>
      </c>
      <c r="R704" s="98">
        <f>Planning!R$24</f>
        <v>0</v>
      </c>
      <c r="S704" s="98">
        <f>Planning!S$24</f>
        <v>0</v>
      </c>
      <c r="T704" s="98">
        <f>Planning!T$24</f>
        <v>0</v>
      </c>
      <c r="U704" s="98">
        <f>Planning!U$24</f>
        <v>0</v>
      </c>
      <c r="V704" s="99">
        <f>Planning!V$24</f>
        <v>0</v>
      </c>
      <c r="W704" s="98">
        <f>Planning!W$24</f>
        <v>0</v>
      </c>
      <c r="X704" s="98">
        <f>Planning!X$24</f>
        <v>0</v>
      </c>
      <c r="Y704" s="98">
        <f>Planning!Y$24</f>
        <v>0</v>
      </c>
      <c r="Z704" s="98">
        <f>Planning!Z$24</f>
        <v>0</v>
      </c>
      <c r="AA704" s="98">
        <f>Planning!AA$24</f>
        <v>0</v>
      </c>
      <c r="AB704" s="98">
        <f>Planning!AB$24</f>
        <v>0</v>
      </c>
      <c r="AC704" s="98">
        <f>Planning!AC$24</f>
        <v>0</v>
      </c>
      <c r="AD704" s="98">
        <f>Planning!AD$24</f>
        <v>0</v>
      </c>
      <c r="AE704" s="97">
        <f>Planning!AE$24</f>
        <v>0</v>
      </c>
      <c r="AF704" s="98">
        <f>Planning!AF$24</f>
        <v>0</v>
      </c>
      <c r="AG704" s="98">
        <f>Planning!AG$24</f>
        <v>0</v>
      </c>
      <c r="AH704" s="98">
        <f>Planning!AH$24</f>
        <v>0</v>
      </c>
      <c r="AI704" s="98">
        <f>Planning!AI$24</f>
        <v>0</v>
      </c>
      <c r="AJ704" s="99">
        <f>Planning!AJ$24</f>
        <v>0</v>
      </c>
      <c r="AK704" s="98">
        <f>Planning!AK$24</f>
        <v>0</v>
      </c>
      <c r="AL704" s="98">
        <f>Planning!AL$24</f>
        <v>0</v>
      </c>
      <c r="AM704" s="98">
        <f>Planning!AM$24</f>
        <v>0</v>
      </c>
      <c r="AN704" s="98">
        <f>Planning!AN$24</f>
        <v>0</v>
      </c>
      <c r="AO704" s="98">
        <f>Planning!AO$24</f>
        <v>0</v>
      </c>
      <c r="AP704" s="98">
        <f>Planning!AP$24</f>
        <v>0</v>
      </c>
      <c r="AQ704" s="98">
        <f>Planning!AQ$24</f>
        <v>0</v>
      </c>
      <c r="AR704" s="98">
        <f>Planning!AR$24</f>
        <v>0</v>
      </c>
      <c r="AS704" s="98">
        <f>Planning!AS$24</f>
        <v>0</v>
      </c>
      <c r="AT704" s="98">
        <f>Planning!AT$24</f>
        <v>0</v>
      </c>
      <c r="AU704" s="97">
        <f>Planning!AU$24</f>
        <v>0</v>
      </c>
      <c r="AV704" s="98">
        <f>Planning!AV$24</f>
        <v>0</v>
      </c>
      <c r="AW704" s="98">
        <f>Planning!AW$24</f>
        <v>0</v>
      </c>
      <c r="AX704" s="98">
        <f>Planning!AX$24</f>
        <v>0</v>
      </c>
      <c r="AY704" s="98">
        <f>Planning!AY$24</f>
        <v>0</v>
      </c>
      <c r="AZ704" s="98">
        <f>Planning!AZ$24</f>
        <v>0</v>
      </c>
      <c r="BA704" s="98">
        <f>Planning!BA$24</f>
        <v>0</v>
      </c>
      <c r="BB704" s="99">
        <f>Planning!BB$24</f>
        <v>0</v>
      </c>
      <c r="BC704" s="67">
        <f>Planning!BC$24</f>
        <v>0</v>
      </c>
      <c r="BD704" s="107"/>
      <c r="BE704" s="431">
        <f>Planning!BE$24</f>
        <v>0</v>
      </c>
      <c r="BF704" s="432">
        <f>Planning!BF$24</f>
        <v>0</v>
      </c>
      <c r="BG704" s="73">
        <f>Planning!BG$24</f>
        <v>0</v>
      </c>
      <c r="BH704" s="74">
        <f>Planning!BH$24</f>
        <v>0</v>
      </c>
      <c r="BI704" s="75" t="str">
        <f>Planning!BI$24</f>
        <v/>
      </c>
      <c r="BJ704" s="76">
        <f>Planning!BJ$24</f>
        <v>0</v>
      </c>
      <c r="BL704" s="322">
        <f>Planning!BL$24</f>
        <v>0</v>
      </c>
      <c r="BM704" s="148">
        <f>Planning!BP$24</f>
        <v>0</v>
      </c>
      <c r="NL704" s="43" t="s">
        <v>63</v>
      </c>
      <c r="NM704" s="43"/>
    </row>
    <row r="705" spans="1:377" s="318" customFormat="1" ht="10.199999999999999" hidden="1" customHeight="1" x14ac:dyDescent="0.3">
      <c r="A705" s="25"/>
      <c r="B705" s="389"/>
      <c r="C705" s="447"/>
      <c r="D705" s="15"/>
      <c r="E705" s="398"/>
      <c r="F705" s="398"/>
      <c r="G705" s="398"/>
      <c r="H705" s="399"/>
      <c r="I705" s="445">
        <f>Conges!$B$4</f>
        <v>44897</v>
      </c>
      <c r="J705" s="446"/>
      <c r="K705" s="446"/>
      <c r="L705" s="446"/>
      <c r="M705" s="446"/>
      <c r="N705" s="81" t="str">
        <f>Planning!N$59</f>
        <v/>
      </c>
      <c r="O705" s="100">
        <f>Planning!O$59</f>
        <v>0</v>
      </c>
      <c r="P705" s="101">
        <f>Planning!P$59</f>
        <v>0</v>
      </c>
      <c r="Q705" s="101">
        <f>Planning!Q$59</f>
        <v>0</v>
      </c>
      <c r="R705" s="101">
        <f>Planning!R$59</f>
        <v>0</v>
      </c>
      <c r="S705" s="101">
        <f>Planning!S$59</f>
        <v>0</v>
      </c>
      <c r="T705" s="101">
        <f>Planning!T$59</f>
        <v>0</v>
      </c>
      <c r="U705" s="101">
        <f>Planning!U$59</f>
        <v>0</v>
      </c>
      <c r="V705" s="102">
        <f>Planning!V$59</f>
        <v>0</v>
      </c>
      <c r="W705" s="101">
        <f>Planning!W$59</f>
        <v>0</v>
      </c>
      <c r="X705" s="101">
        <f>Planning!X$59</f>
        <v>0</v>
      </c>
      <c r="Y705" s="101">
        <f>Planning!Y$59</f>
        <v>0</v>
      </c>
      <c r="Z705" s="101">
        <f>Planning!Z$59</f>
        <v>0</v>
      </c>
      <c r="AA705" s="101">
        <f>Planning!AA$59</f>
        <v>0</v>
      </c>
      <c r="AB705" s="101">
        <f>Planning!AB$59</f>
        <v>0</v>
      </c>
      <c r="AC705" s="101">
        <f>Planning!AC$59</f>
        <v>0</v>
      </c>
      <c r="AD705" s="101">
        <f>Planning!AD$59</f>
        <v>0</v>
      </c>
      <c r="AE705" s="100">
        <f>Planning!AE$59</f>
        <v>0</v>
      </c>
      <c r="AF705" s="101">
        <f>Planning!AF$59</f>
        <v>0</v>
      </c>
      <c r="AG705" s="101">
        <f>Planning!AG$59</f>
        <v>0</v>
      </c>
      <c r="AH705" s="101">
        <f>Planning!AH$59</f>
        <v>0</v>
      </c>
      <c r="AI705" s="101">
        <f>Planning!AI$59</f>
        <v>0</v>
      </c>
      <c r="AJ705" s="102">
        <f>Planning!AJ$59</f>
        <v>0</v>
      </c>
      <c r="AK705" s="101">
        <f>Planning!AK$59</f>
        <v>0</v>
      </c>
      <c r="AL705" s="101">
        <f>Planning!AL$59</f>
        <v>0</v>
      </c>
      <c r="AM705" s="101">
        <f>Planning!AM$59</f>
        <v>0</v>
      </c>
      <c r="AN705" s="101">
        <f>Planning!AN$59</f>
        <v>0</v>
      </c>
      <c r="AO705" s="101">
        <f>Planning!AO$59</f>
        <v>0</v>
      </c>
      <c r="AP705" s="101">
        <f>Planning!AP$59</f>
        <v>0</v>
      </c>
      <c r="AQ705" s="101">
        <f>Planning!AQ$59</f>
        <v>0</v>
      </c>
      <c r="AR705" s="101">
        <f>Planning!AR$59</f>
        <v>0</v>
      </c>
      <c r="AS705" s="101">
        <f>Planning!AS$59</f>
        <v>0</v>
      </c>
      <c r="AT705" s="101">
        <f>Planning!AT$59</f>
        <v>0</v>
      </c>
      <c r="AU705" s="100">
        <f>Planning!AU$59</f>
        <v>0</v>
      </c>
      <c r="AV705" s="101">
        <f>Planning!AV$59</f>
        <v>0</v>
      </c>
      <c r="AW705" s="101">
        <f>Planning!AW$59</f>
        <v>0</v>
      </c>
      <c r="AX705" s="101">
        <f>Planning!AX$59</f>
        <v>0</v>
      </c>
      <c r="AY705" s="101">
        <f>Planning!AY$59</f>
        <v>0</v>
      </c>
      <c r="AZ705" s="101">
        <f>Planning!AZ$59</f>
        <v>0</v>
      </c>
      <c r="BA705" s="101">
        <f>Planning!BA$59</f>
        <v>0</v>
      </c>
      <c r="BB705" s="102">
        <f>Planning!BB$59</f>
        <v>0</v>
      </c>
      <c r="BC705" s="85">
        <f>Planning!BC$59</f>
        <v>0</v>
      </c>
      <c r="BD705" s="107"/>
      <c r="BE705" s="435">
        <f>Planning!BE$59</f>
        <v>0</v>
      </c>
      <c r="BF705" s="436">
        <f>Planning!BF$59</f>
        <v>0</v>
      </c>
      <c r="BG705" s="91">
        <f>Planning!BG$59</f>
        <v>0</v>
      </c>
      <c r="BH705" s="92">
        <f>Planning!BH$59</f>
        <v>0</v>
      </c>
      <c r="BI705" s="93" t="str">
        <f>Planning!BI$59</f>
        <v/>
      </c>
      <c r="BJ705" s="94">
        <f>Planning!BJ$59</f>
        <v>0</v>
      </c>
      <c r="BL705" s="324">
        <f>Planning!BL$59</f>
        <v>0</v>
      </c>
      <c r="BM705" s="149">
        <f>Planning!BP$59</f>
        <v>0</v>
      </c>
      <c r="NL705" s="43" t="s">
        <v>63</v>
      </c>
      <c r="NM705" s="43"/>
    </row>
    <row r="706" spans="1:377" s="318" customFormat="1" ht="10.199999999999999" hidden="1" customHeight="1" x14ac:dyDescent="0.25">
      <c r="A706" s="25"/>
      <c r="B706" s="389"/>
      <c r="C706" s="447"/>
      <c r="D706" s="15"/>
      <c r="E706" s="397"/>
      <c r="F706" s="397"/>
      <c r="G706" s="397"/>
      <c r="H706" s="399"/>
      <c r="I706" s="443">
        <f>Conges!$B$5</f>
        <v>44898</v>
      </c>
      <c r="J706" s="444"/>
      <c r="K706" s="444"/>
      <c r="L706" s="444"/>
      <c r="M706" s="444"/>
      <c r="N706" s="68" t="str">
        <f>Planning!N$94</f>
        <v/>
      </c>
      <c r="O706" s="103">
        <f>Planning!O$94</f>
        <v>0</v>
      </c>
      <c r="P706" s="104">
        <f>Planning!P$94</f>
        <v>0</v>
      </c>
      <c r="Q706" s="104">
        <f>Planning!Q$94</f>
        <v>0</v>
      </c>
      <c r="R706" s="104">
        <f>Planning!R$94</f>
        <v>0</v>
      </c>
      <c r="S706" s="104">
        <f>Planning!S$94</f>
        <v>0</v>
      </c>
      <c r="T706" s="104">
        <f>Planning!T$94</f>
        <v>0</v>
      </c>
      <c r="U706" s="104">
        <f>Planning!U$94</f>
        <v>0</v>
      </c>
      <c r="V706" s="105">
        <f>Planning!V$94</f>
        <v>0</v>
      </c>
      <c r="W706" s="104">
        <f>Planning!W$94</f>
        <v>0</v>
      </c>
      <c r="X706" s="104">
        <f>Planning!X$94</f>
        <v>0</v>
      </c>
      <c r="Y706" s="104">
        <f>Planning!Y$94</f>
        <v>0</v>
      </c>
      <c r="Z706" s="104">
        <f>Planning!Z$94</f>
        <v>0</v>
      </c>
      <c r="AA706" s="104">
        <f>Planning!AA$94</f>
        <v>0</v>
      </c>
      <c r="AB706" s="104">
        <f>Planning!AB$94</f>
        <v>0</v>
      </c>
      <c r="AC706" s="104">
        <f>Planning!AC$94</f>
        <v>0</v>
      </c>
      <c r="AD706" s="104">
        <f>Planning!AD$94</f>
        <v>0</v>
      </c>
      <c r="AE706" s="103">
        <f>Planning!AE$94</f>
        <v>0</v>
      </c>
      <c r="AF706" s="104">
        <f>Planning!AF$94</f>
        <v>0</v>
      </c>
      <c r="AG706" s="104">
        <f>Planning!AG$94</f>
        <v>0</v>
      </c>
      <c r="AH706" s="104">
        <f>Planning!AH$94</f>
        <v>0</v>
      </c>
      <c r="AI706" s="104">
        <f>Planning!AI$94</f>
        <v>0</v>
      </c>
      <c r="AJ706" s="105">
        <f>Planning!AJ$94</f>
        <v>0</v>
      </c>
      <c r="AK706" s="104">
        <f>Planning!AK$94</f>
        <v>0</v>
      </c>
      <c r="AL706" s="104">
        <f>Planning!AL$94</f>
        <v>0</v>
      </c>
      <c r="AM706" s="104">
        <f>Planning!AM$94</f>
        <v>0</v>
      </c>
      <c r="AN706" s="104">
        <f>Planning!AN$94</f>
        <v>0</v>
      </c>
      <c r="AO706" s="104">
        <f>Planning!AO$94</f>
        <v>0</v>
      </c>
      <c r="AP706" s="104">
        <f>Planning!AP$94</f>
        <v>0</v>
      </c>
      <c r="AQ706" s="104">
        <f>Planning!AQ$94</f>
        <v>0</v>
      </c>
      <c r="AR706" s="104">
        <f>Planning!AR$94</f>
        <v>0</v>
      </c>
      <c r="AS706" s="104">
        <f>Planning!AS$94</f>
        <v>0</v>
      </c>
      <c r="AT706" s="104">
        <f>Planning!AT$94</f>
        <v>0</v>
      </c>
      <c r="AU706" s="103">
        <f>Planning!AU$94</f>
        <v>0</v>
      </c>
      <c r="AV706" s="104">
        <f>Planning!AV$94</f>
        <v>0</v>
      </c>
      <c r="AW706" s="104">
        <f>Planning!AW$94</f>
        <v>0</v>
      </c>
      <c r="AX706" s="104">
        <f>Planning!AX$94</f>
        <v>0</v>
      </c>
      <c r="AY706" s="104">
        <f>Planning!AY$94</f>
        <v>0</v>
      </c>
      <c r="AZ706" s="104">
        <f>Planning!AZ$94</f>
        <v>0</v>
      </c>
      <c r="BA706" s="104">
        <f>Planning!BA$94</f>
        <v>0</v>
      </c>
      <c r="BB706" s="105">
        <f>Planning!BB$94</f>
        <v>0</v>
      </c>
      <c r="BC706" s="72">
        <f>Planning!BC$94</f>
        <v>0</v>
      </c>
      <c r="BD706" s="107"/>
      <c r="BE706" s="433">
        <f>Planning!BE$94</f>
        <v>0</v>
      </c>
      <c r="BF706" s="434">
        <f>Planning!BF$94</f>
        <v>0</v>
      </c>
      <c r="BG706" s="77">
        <f>Planning!BG$94</f>
        <v>0</v>
      </c>
      <c r="BH706" s="78">
        <f>Planning!BH$94</f>
        <v>0</v>
      </c>
      <c r="BI706" s="79" t="str">
        <f>Planning!BI$94</f>
        <v/>
      </c>
      <c r="BJ706" s="80">
        <f>Planning!BJ$94</f>
        <v>0</v>
      </c>
      <c r="BL706" s="323">
        <f>Planning!BL$94</f>
        <v>0</v>
      </c>
      <c r="BM706" s="150">
        <f>Planning!BP$94</f>
        <v>0</v>
      </c>
      <c r="NL706" s="43" t="s">
        <v>63</v>
      </c>
      <c r="NM706" s="43"/>
    </row>
    <row r="707" spans="1:377" s="318" customFormat="1" ht="10.199999999999999" hidden="1" customHeight="1" x14ac:dyDescent="0.3">
      <c r="A707" s="25"/>
      <c r="B707" s="389"/>
      <c r="C707" s="447"/>
      <c r="D707" s="15"/>
      <c r="E707" s="398"/>
      <c r="F707" s="398"/>
      <c r="G707" s="398"/>
      <c r="H707" s="399"/>
      <c r="I707" s="445">
        <f>Conges!$B$6</f>
        <v>44899</v>
      </c>
      <c r="J707" s="446"/>
      <c r="K707" s="446"/>
      <c r="L707" s="446"/>
      <c r="M707" s="446"/>
      <c r="N707" s="81" t="str">
        <f>Planning!N$129</f>
        <v/>
      </c>
      <c r="O707" s="100">
        <f>Planning!O$129</f>
        <v>0</v>
      </c>
      <c r="P707" s="101">
        <f>Planning!P$129</f>
        <v>0</v>
      </c>
      <c r="Q707" s="101">
        <f>Planning!Q$129</f>
        <v>0</v>
      </c>
      <c r="R707" s="101">
        <f>Planning!R$129</f>
        <v>0</v>
      </c>
      <c r="S707" s="101">
        <f>Planning!S$129</f>
        <v>0</v>
      </c>
      <c r="T707" s="101">
        <f>Planning!T$129</f>
        <v>0</v>
      </c>
      <c r="U707" s="101">
        <f>Planning!U$129</f>
        <v>0</v>
      </c>
      <c r="V707" s="102">
        <f>Planning!V$129</f>
        <v>0</v>
      </c>
      <c r="W707" s="101">
        <f>Planning!W$129</f>
        <v>0</v>
      </c>
      <c r="X707" s="101">
        <f>Planning!X$129</f>
        <v>0</v>
      </c>
      <c r="Y707" s="101">
        <f>Planning!Y$129</f>
        <v>0</v>
      </c>
      <c r="Z707" s="101">
        <f>Planning!Z$129</f>
        <v>0</v>
      </c>
      <c r="AA707" s="101">
        <f>Planning!AA$129</f>
        <v>0</v>
      </c>
      <c r="AB707" s="101">
        <f>Planning!AB$129</f>
        <v>0</v>
      </c>
      <c r="AC707" s="101">
        <f>Planning!AC$129</f>
        <v>0</v>
      </c>
      <c r="AD707" s="101">
        <f>Planning!AD$129</f>
        <v>0</v>
      </c>
      <c r="AE707" s="100">
        <f>Planning!AE$129</f>
        <v>0</v>
      </c>
      <c r="AF707" s="101">
        <f>Planning!AF$129</f>
        <v>0</v>
      </c>
      <c r="AG707" s="101">
        <f>Planning!AG$129</f>
        <v>0</v>
      </c>
      <c r="AH707" s="101">
        <f>Planning!AH$129</f>
        <v>0</v>
      </c>
      <c r="AI707" s="101">
        <f>Planning!AI$129</f>
        <v>0</v>
      </c>
      <c r="AJ707" s="102">
        <f>Planning!AJ$129</f>
        <v>0</v>
      </c>
      <c r="AK707" s="101">
        <f>Planning!AK$129</f>
        <v>0</v>
      </c>
      <c r="AL707" s="101">
        <f>Planning!AL$129</f>
        <v>0</v>
      </c>
      <c r="AM707" s="101">
        <f>Planning!AM$129</f>
        <v>0</v>
      </c>
      <c r="AN707" s="101">
        <f>Planning!AN$129</f>
        <v>0</v>
      </c>
      <c r="AO707" s="101">
        <f>Planning!AO$129</f>
        <v>0</v>
      </c>
      <c r="AP707" s="101">
        <f>Planning!AP$129</f>
        <v>0</v>
      </c>
      <c r="AQ707" s="101">
        <f>Planning!AQ$129</f>
        <v>0</v>
      </c>
      <c r="AR707" s="101">
        <f>Planning!AR$129</f>
        <v>0</v>
      </c>
      <c r="AS707" s="101">
        <f>Planning!AS$129</f>
        <v>0</v>
      </c>
      <c r="AT707" s="101">
        <f>Planning!AT$129</f>
        <v>0</v>
      </c>
      <c r="AU707" s="100">
        <f>Planning!AU$129</f>
        <v>0</v>
      </c>
      <c r="AV707" s="101">
        <f>Planning!AV$129</f>
        <v>0</v>
      </c>
      <c r="AW707" s="101">
        <f>Planning!AW$129</f>
        <v>0</v>
      </c>
      <c r="AX707" s="101">
        <f>Planning!AX$129</f>
        <v>0</v>
      </c>
      <c r="AY707" s="101">
        <f>Planning!AY$129</f>
        <v>0</v>
      </c>
      <c r="AZ707" s="101">
        <f>Planning!AZ$129</f>
        <v>0</v>
      </c>
      <c r="BA707" s="101">
        <f>Planning!BA$129</f>
        <v>0</v>
      </c>
      <c r="BB707" s="102">
        <f>Planning!BB$129</f>
        <v>0</v>
      </c>
      <c r="BC707" s="85">
        <f>Planning!BC$129</f>
        <v>0</v>
      </c>
      <c r="BD707" s="107"/>
      <c r="BE707" s="435">
        <f>Planning!BE$129</f>
        <v>0</v>
      </c>
      <c r="BF707" s="436">
        <f>Planning!BF$129</f>
        <v>0</v>
      </c>
      <c r="BG707" s="91">
        <f>Planning!BG$129</f>
        <v>0</v>
      </c>
      <c r="BH707" s="92">
        <f>Planning!BH$129</f>
        <v>0</v>
      </c>
      <c r="BI707" s="93" t="str">
        <f>Planning!BI$129</f>
        <v/>
      </c>
      <c r="BJ707" s="94">
        <f>Planning!BJ$129</f>
        <v>0</v>
      </c>
      <c r="BL707" s="324">
        <f>Planning!BL$129</f>
        <v>0</v>
      </c>
      <c r="BM707" s="149">
        <f>Planning!BP$129</f>
        <v>0</v>
      </c>
      <c r="NL707" s="43" t="s">
        <v>63</v>
      </c>
      <c r="NM707" s="43"/>
    </row>
    <row r="708" spans="1:377" s="318" customFormat="1" ht="10.199999999999999" hidden="1" customHeight="1" x14ac:dyDescent="0.3">
      <c r="A708" s="25"/>
      <c r="B708" s="389"/>
      <c r="C708" s="447"/>
      <c r="D708" s="15"/>
      <c r="E708" s="398"/>
      <c r="F708" s="398"/>
      <c r="G708" s="398"/>
      <c r="H708" s="399"/>
      <c r="I708" s="443">
        <f>Conges!$B$7</f>
        <v>44900</v>
      </c>
      <c r="J708" s="444"/>
      <c r="K708" s="444"/>
      <c r="L708" s="444"/>
      <c r="M708" s="444"/>
      <c r="N708" s="68" t="str">
        <f>Planning!N$164</f>
        <v/>
      </c>
      <c r="O708" s="103">
        <f>Planning!O$164</f>
        <v>0</v>
      </c>
      <c r="P708" s="104">
        <f>Planning!P$164</f>
        <v>0</v>
      </c>
      <c r="Q708" s="104">
        <f>Planning!Q$164</f>
        <v>0</v>
      </c>
      <c r="R708" s="104">
        <f>Planning!R$164</f>
        <v>0</v>
      </c>
      <c r="S708" s="104">
        <f>Planning!S$164</f>
        <v>0</v>
      </c>
      <c r="T708" s="104">
        <f>Planning!T$164</f>
        <v>0</v>
      </c>
      <c r="U708" s="104">
        <f>Planning!U$164</f>
        <v>0</v>
      </c>
      <c r="V708" s="105">
        <f>Planning!V$164</f>
        <v>0</v>
      </c>
      <c r="W708" s="104">
        <f>Planning!W$164</f>
        <v>0</v>
      </c>
      <c r="X708" s="104">
        <f>Planning!X$164</f>
        <v>0</v>
      </c>
      <c r="Y708" s="104">
        <f>Planning!Y$164</f>
        <v>0</v>
      </c>
      <c r="Z708" s="104">
        <f>Planning!Z$164</f>
        <v>0</v>
      </c>
      <c r="AA708" s="104">
        <f>Planning!AA$164</f>
        <v>0</v>
      </c>
      <c r="AB708" s="104">
        <f>Planning!AB$164</f>
        <v>0</v>
      </c>
      <c r="AC708" s="104">
        <f>Planning!AC$164</f>
        <v>0</v>
      </c>
      <c r="AD708" s="104">
        <f>Planning!AD$164</f>
        <v>0</v>
      </c>
      <c r="AE708" s="103">
        <f>Planning!AE$164</f>
        <v>0</v>
      </c>
      <c r="AF708" s="104">
        <f>Planning!AF$164</f>
        <v>0</v>
      </c>
      <c r="AG708" s="104">
        <f>Planning!AG$164</f>
        <v>0</v>
      </c>
      <c r="AH708" s="104">
        <f>Planning!AH$164</f>
        <v>0</v>
      </c>
      <c r="AI708" s="104">
        <f>Planning!AI$164</f>
        <v>0</v>
      </c>
      <c r="AJ708" s="105">
        <f>Planning!AJ$164</f>
        <v>0</v>
      </c>
      <c r="AK708" s="104">
        <f>Planning!AK$164</f>
        <v>0</v>
      </c>
      <c r="AL708" s="104">
        <f>Planning!AL$164</f>
        <v>0</v>
      </c>
      <c r="AM708" s="104">
        <f>Planning!AM$164</f>
        <v>0</v>
      </c>
      <c r="AN708" s="104">
        <f>Planning!AN$164</f>
        <v>0</v>
      </c>
      <c r="AO708" s="104">
        <f>Planning!AO$164</f>
        <v>0</v>
      </c>
      <c r="AP708" s="104">
        <f>Planning!AP$164</f>
        <v>0</v>
      </c>
      <c r="AQ708" s="104">
        <f>Planning!AQ$164</f>
        <v>0</v>
      </c>
      <c r="AR708" s="104">
        <f>Planning!AR$164</f>
        <v>0</v>
      </c>
      <c r="AS708" s="104">
        <f>Planning!AS$164</f>
        <v>0</v>
      </c>
      <c r="AT708" s="104">
        <f>Planning!AT$164</f>
        <v>0</v>
      </c>
      <c r="AU708" s="103">
        <f>Planning!AU$164</f>
        <v>0</v>
      </c>
      <c r="AV708" s="104">
        <f>Planning!AV$164</f>
        <v>0</v>
      </c>
      <c r="AW708" s="104">
        <f>Planning!AW$164</f>
        <v>0</v>
      </c>
      <c r="AX708" s="104">
        <f>Planning!AX$164</f>
        <v>0</v>
      </c>
      <c r="AY708" s="104">
        <f>Planning!AY$164</f>
        <v>0</v>
      </c>
      <c r="AZ708" s="104">
        <f>Planning!AZ$164</f>
        <v>0</v>
      </c>
      <c r="BA708" s="104">
        <f>Planning!BA$164</f>
        <v>0</v>
      </c>
      <c r="BB708" s="105">
        <f>Planning!BB$164</f>
        <v>0</v>
      </c>
      <c r="BC708" s="72">
        <f>Planning!BC$164</f>
        <v>0</v>
      </c>
      <c r="BD708" s="107"/>
      <c r="BE708" s="433">
        <f>Planning!BE$164</f>
        <v>0</v>
      </c>
      <c r="BF708" s="434">
        <f>Planning!BF$164</f>
        <v>0</v>
      </c>
      <c r="BG708" s="77">
        <f>Planning!BG$164</f>
        <v>0</v>
      </c>
      <c r="BH708" s="78">
        <f>Planning!BH$164</f>
        <v>0</v>
      </c>
      <c r="BI708" s="79" t="str">
        <f>Planning!BI$164</f>
        <v/>
      </c>
      <c r="BJ708" s="80">
        <f>Planning!BJ$164</f>
        <v>0</v>
      </c>
      <c r="BL708" s="323">
        <f>Planning!BL$164</f>
        <v>0</v>
      </c>
      <c r="BM708" s="150">
        <f>Planning!BP$164</f>
        <v>0</v>
      </c>
      <c r="NL708" s="43" t="s">
        <v>63</v>
      </c>
      <c r="NM708" s="43"/>
    </row>
    <row r="709" spans="1:377" s="318" customFormat="1" ht="10.199999999999999" hidden="1" customHeight="1" x14ac:dyDescent="0.3">
      <c r="A709" s="25"/>
      <c r="B709" s="389"/>
      <c r="C709" s="447"/>
      <c r="D709" s="15"/>
      <c r="E709" s="408" t="str">
        <f>Planning!$E$9</f>
        <v>CREPIERE</v>
      </c>
      <c r="F709" s="408"/>
      <c r="G709" s="131">
        <f>(COUNTIF(O704:BB734,Planning!$MT$3))/2</f>
        <v>0</v>
      </c>
      <c r="H709" s="399"/>
      <c r="I709" s="445">
        <f>Conges!$B$8</f>
        <v>44901</v>
      </c>
      <c r="J709" s="446"/>
      <c r="K709" s="446"/>
      <c r="L709" s="446"/>
      <c r="M709" s="446"/>
      <c r="N709" s="81" t="str">
        <f>Planning!N$199</f>
        <v/>
      </c>
      <c r="O709" s="100">
        <f>Planning!O$199</f>
        <v>0</v>
      </c>
      <c r="P709" s="101">
        <f>Planning!P$199</f>
        <v>0</v>
      </c>
      <c r="Q709" s="101">
        <f>Planning!Q$199</f>
        <v>0</v>
      </c>
      <c r="R709" s="101">
        <f>Planning!R$199</f>
        <v>0</v>
      </c>
      <c r="S709" s="101">
        <f>Planning!S$199</f>
        <v>0</v>
      </c>
      <c r="T709" s="101">
        <f>Planning!T$199</f>
        <v>0</v>
      </c>
      <c r="U709" s="101">
        <f>Planning!U$199</f>
        <v>0</v>
      </c>
      <c r="V709" s="102">
        <f>Planning!V$199</f>
        <v>0</v>
      </c>
      <c r="W709" s="101">
        <f>Planning!W$199</f>
        <v>0</v>
      </c>
      <c r="X709" s="101">
        <f>Planning!X$199</f>
        <v>0</v>
      </c>
      <c r="Y709" s="101">
        <f>Planning!Y$199</f>
        <v>0</v>
      </c>
      <c r="Z709" s="101">
        <f>Planning!Z$199</f>
        <v>0</v>
      </c>
      <c r="AA709" s="101">
        <f>Planning!AA$199</f>
        <v>0</v>
      </c>
      <c r="AB709" s="101">
        <f>Planning!AB$199</f>
        <v>0</v>
      </c>
      <c r="AC709" s="101">
        <f>Planning!AC$199</f>
        <v>0</v>
      </c>
      <c r="AD709" s="101">
        <f>Planning!AD$199</f>
        <v>0</v>
      </c>
      <c r="AE709" s="100">
        <f>Planning!AE$199</f>
        <v>0</v>
      </c>
      <c r="AF709" s="101">
        <f>Planning!AF$199</f>
        <v>0</v>
      </c>
      <c r="AG709" s="101">
        <f>Planning!AG$199</f>
        <v>0</v>
      </c>
      <c r="AH709" s="101">
        <f>Planning!AH$199</f>
        <v>0</v>
      </c>
      <c r="AI709" s="101">
        <f>Planning!AI$199</f>
        <v>0</v>
      </c>
      <c r="AJ709" s="102">
        <f>Planning!AJ$199</f>
        <v>0</v>
      </c>
      <c r="AK709" s="101">
        <f>Planning!AK$199</f>
        <v>0</v>
      </c>
      <c r="AL709" s="101">
        <f>Planning!AL$199</f>
        <v>0</v>
      </c>
      <c r="AM709" s="101">
        <f>Planning!AM$199</f>
        <v>0</v>
      </c>
      <c r="AN709" s="101">
        <f>Planning!AN$199</f>
        <v>0</v>
      </c>
      <c r="AO709" s="101">
        <f>Planning!AO$199</f>
        <v>0</v>
      </c>
      <c r="AP709" s="101">
        <f>Planning!AP$199</f>
        <v>0</v>
      </c>
      <c r="AQ709" s="101">
        <f>Planning!AQ$199</f>
        <v>0</v>
      </c>
      <c r="AR709" s="101">
        <f>Planning!AR$199</f>
        <v>0</v>
      </c>
      <c r="AS709" s="101">
        <f>Planning!AS$199</f>
        <v>0</v>
      </c>
      <c r="AT709" s="101">
        <f>Planning!AT$199</f>
        <v>0</v>
      </c>
      <c r="AU709" s="100">
        <f>Planning!AU$199</f>
        <v>0</v>
      </c>
      <c r="AV709" s="101">
        <f>Planning!AV$199</f>
        <v>0</v>
      </c>
      <c r="AW709" s="101">
        <f>Planning!AW$199</f>
        <v>0</v>
      </c>
      <c r="AX709" s="101">
        <f>Planning!AX$199</f>
        <v>0</v>
      </c>
      <c r="AY709" s="101">
        <f>Planning!AY$199</f>
        <v>0</v>
      </c>
      <c r="AZ709" s="101">
        <f>Planning!AZ$199</f>
        <v>0</v>
      </c>
      <c r="BA709" s="101">
        <f>Planning!BA$199</f>
        <v>0</v>
      </c>
      <c r="BB709" s="102">
        <f>Planning!BB$199</f>
        <v>0</v>
      </c>
      <c r="BC709" s="85">
        <f>Planning!BC$199</f>
        <v>0</v>
      </c>
      <c r="BD709" s="107"/>
      <c r="BE709" s="435">
        <f>Planning!BE$199</f>
        <v>0</v>
      </c>
      <c r="BF709" s="436">
        <f>Planning!BF$199</f>
        <v>0</v>
      </c>
      <c r="BG709" s="91">
        <f>Planning!BG$199</f>
        <v>0</v>
      </c>
      <c r="BH709" s="92">
        <f>Planning!BH$199</f>
        <v>0</v>
      </c>
      <c r="BI709" s="93" t="str">
        <f>Planning!BI$199</f>
        <v/>
      </c>
      <c r="BJ709" s="94">
        <f>Planning!BJ$199</f>
        <v>0</v>
      </c>
      <c r="BL709" s="324">
        <f>Planning!BL$199</f>
        <v>0</v>
      </c>
      <c r="BM709" s="149">
        <f>Planning!BP$199</f>
        <v>0</v>
      </c>
      <c r="NL709" s="43" t="s">
        <v>63</v>
      </c>
      <c r="NM709" s="43"/>
    </row>
    <row r="710" spans="1:377" s="318" customFormat="1" ht="10.199999999999999" hidden="1" customHeight="1" x14ac:dyDescent="0.3">
      <c r="A710" s="25"/>
      <c r="B710" s="389"/>
      <c r="C710" s="447"/>
      <c r="D710" s="15"/>
      <c r="E710" s="411" t="str">
        <f>Planning!$E$10</f>
        <v>BRASSERIE</v>
      </c>
      <c r="F710" s="411"/>
      <c r="G710" s="132">
        <f>(COUNTIF(O704:BB734,Planning!$MV$3))/2</f>
        <v>0</v>
      </c>
      <c r="H710" s="399"/>
      <c r="I710" s="443">
        <f>Conges!$B$9</f>
        <v>44902</v>
      </c>
      <c r="J710" s="444"/>
      <c r="K710" s="444"/>
      <c r="L710" s="444"/>
      <c r="M710" s="444"/>
      <c r="N710" s="68" t="str">
        <f>Planning!N$234</f>
        <v/>
      </c>
      <c r="O710" s="103">
        <f>Planning!O$234</f>
        <v>0</v>
      </c>
      <c r="P710" s="104">
        <f>Planning!P$234</f>
        <v>0</v>
      </c>
      <c r="Q710" s="104">
        <f>Planning!Q$234</f>
        <v>0</v>
      </c>
      <c r="R710" s="104">
        <f>Planning!R$234</f>
        <v>0</v>
      </c>
      <c r="S710" s="104">
        <f>Planning!S$234</f>
        <v>0</v>
      </c>
      <c r="T710" s="104">
        <f>Planning!T$234</f>
        <v>0</v>
      </c>
      <c r="U710" s="104">
        <f>Planning!U$234</f>
        <v>0</v>
      </c>
      <c r="V710" s="105">
        <f>Planning!V$234</f>
        <v>0</v>
      </c>
      <c r="W710" s="104">
        <f>Planning!W$234</f>
        <v>0</v>
      </c>
      <c r="X710" s="104">
        <f>Planning!X$234</f>
        <v>0</v>
      </c>
      <c r="Y710" s="104">
        <f>Planning!Y$234</f>
        <v>0</v>
      </c>
      <c r="Z710" s="104">
        <f>Planning!Z$234</f>
        <v>0</v>
      </c>
      <c r="AA710" s="104">
        <f>Planning!AA$234</f>
        <v>0</v>
      </c>
      <c r="AB710" s="104">
        <f>Planning!AB$234</f>
        <v>0</v>
      </c>
      <c r="AC710" s="104">
        <f>Planning!AC$234</f>
        <v>0</v>
      </c>
      <c r="AD710" s="104">
        <f>Planning!AD$234</f>
        <v>0</v>
      </c>
      <c r="AE710" s="103">
        <f>Planning!AE$234</f>
        <v>0</v>
      </c>
      <c r="AF710" s="104">
        <f>Planning!AF$234</f>
        <v>0</v>
      </c>
      <c r="AG710" s="104">
        <f>Planning!AG$234</f>
        <v>0</v>
      </c>
      <c r="AH710" s="104">
        <f>Planning!AH$234</f>
        <v>0</v>
      </c>
      <c r="AI710" s="104">
        <f>Planning!AI$234</f>
        <v>0</v>
      </c>
      <c r="AJ710" s="105">
        <f>Planning!AJ$234</f>
        <v>0</v>
      </c>
      <c r="AK710" s="104">
        <f>Planning!AK$234</f>
        <v>0</v>
      </c>
      <c r="AL710" s="104">
        <f>Planning!AL$234</f>
        <v>0</v>
      </c>
      <c r="AM710" s="104">
        <f>Planning!AM$234</f>
        <v>0</v>
      </c>
      <c r="AN710" s="104">
        <f>Planning!AN$234</f>
        <v>0</v>
      </c>
      <c r="AO710" s="104">
        <f>Planning!AO$234</f>
        <v>0</v>
      </c>
      <c r="AP710" s="104">
        <f>Planning!AP$234</f>
        <v>0</v>
      </c>
      <c r="AQ710" s="104">
        <f>Planning!AQ$234</f>
        <v>0</v>
      </c>
      <c r="AR710" s="104">
        <f>Planning!AR$234</f>
        <v>0</v>
      </c>
      <c r="AS710" s="104">
        <f>Planning!AS$234</f>
        <v>0</v>
      </c>
      <c r="AT710" s="104">
        <f>Planning!AT$234</f>
        <v>0</v>
      </c>
      <c r="AU710" s="103">
        <f>Planning!AU$234</f>
        <v>0</v>
      </c>
      <c r="AV710" s="104">
        <f>Planning!AV$234</f>
        <v>0</v>
      </c>
      <c r="AW710" s="104">
        <f>Planning!AW$234</f>
        <v>0</v>
      </c>
      <c r="AX710" s="104">
        <f>Planning!AX$234</f>
        <v>0</v>
      </c>
      <c r="AY710" s="104">
        <f>Planning!AY$234</f>
        <v>0</v>
      </c>
      <c r="AZ710" s="104">
        <f>Planning!AZ$234</f>
        <v>0</v>
      </c>
      <c r="BA710" s="104">
        <f>Planning!BA$234</f>
        <v>0</v>
      </c>
      <c r="BB710" s="105">
        <f>Planning!BB$234</f>
        <v>0</v>
      </c>
      <c r="BC710" s="72">
        <f>Planning!BC$234</f>
        <v>0</v>
      </c>
      <c r="BD710" s="107"/>
      <c r="BE710" s="433">
        <f>Planning!BE$234</f>
        <v>0</v>
      </c>
      <c r="BF710" s="434">
        <f>Planning!BF$234</f>
        <v>0</v>
      </c>
      <c r="BG710" s="77">
        <f>Planning!BG$234</f>
        <v>0</v>
      </c>
      <c r="BH710" s="78">
        <f>Planning!BH$234</f>
        <v>0</v>
      </c>
      <c r="BI710" s="79" t="str">
        <f>Planning!BI$234</f>
        <v/>
      </c>
      <c r="BJ710" s="80">
        <f>Planning!BJ$234</f>
        <v>0</v>
      </c>
      <c r="BL710" s="323">
        <f>Planning!BL$234</f>
        <v>0</v>
      </c>
      <c r="BM710" s="150">
        <f>Planning!BP$234</f>
        <v>0</v>
      </c>
      <c r="NL710" s="43" t="s">
        <v>63</v>
      </c>
      <c r="NM710" s="43"/>
    </row>
    <row r="711" spans="1:377" s="318" customFormat="1" ht="10.199999999999999" hidden="1" customHeight="1" x14ac:dyDescent="0.3">
      <c r="A711" s="25"/>
      <c r="B711" s="389"/>
      <c r="C711" s="447"/>
      <c r="D711" s="15"/>
      <c r="E711" s="412" t="str">
        <f>Planning!$E$11</f>
        <v>MEP</v>
      </c>
      <c r="F711" s="412"/>
      <c r="G711" s="133">
        <f>(COUNTIF(O704:BB734,Planning!$MX$3))/2</f>
        <v>0</v>
      </c>
      <c r="H711" s="399"/>
      <c r="I711" s="445">
        <f>Conges!$B$10</f>
        <v>44903</v>
      </c>
      <c r="J711" s="446"/>
      <c r="K711" s="446"/>
      <c r="L711" s="446"/>
      <c r="M711" s="446"/>
      <c r="N711" s="81" t="str">
        <f>Planning!N$269</f>
        <v/>
      </c>
      <c r="O711" s="100">
        <f>Planning!O$269</f>
        <v>0</v>
      </c>
      <c r="P711" s="101">
        <f>Planning!P$269</f>
        <v>0</v>
      </c>
      <c r="Q711" s="101">
        <f>Planning!Q$269</f>
        <v>0</v>
      </c>
      <c r="R711" s="101">
        <f>Planning!R$269</f>
        <v>0</v>
      </c>
      <c r="S711" s="101">
        <f>Planning!S$269</f>
        <v>0</v>
      </c>
      <c r="T711" s="101">
        <f>Planning!T$269</f>
        <v>0</v>
      </c>
      <c r="U711" s="101">
        <f>Planning!U$269</f>
        <v>0</v>
      </c>
      <c r="V711" s="102">
        <f>Planning!V$269</f>
        <v>0</v>
      </c>
      <c r="W711" s="101">
        <f>Planning!W$269</f>
        <v>0</v>
      </c>
      <c r="X711" s="101">
        <f>Planning!X$269</f>
        <v>0</v>
      </c>
      <c r="Y711" s="101">
        <f>Planning!Y$269</f>
        <v>0</v>
      </c>
      <c r="Z711" s="101">
        <f>Planning!Z$269</f>
        <v>0</v>
      </c>
      <c r="AA711" s="101">
        <f>Planning!AA$269</f>
        <v>0</v>
      </c>
      <c r="AB711" s="101">
        <f>Planning!AB$269</f>
        <v>0</v>
      </c>
      <c r="AC711" s="101">
        <f>Planning!AC$269</f>
        <v>0</v>
      </c>
      <c r="AD711" s="101">
        <f>Planning!AD$269</f>
        <v>0</v>
      </c>
      <c r="AE711" s="100">
        <f>Planning!AE$269</f>
        <v>0</v>
      </c>
      <c r="AF711" s="101">
        <f>Planning!AF$269</f>
        <v>0</v>
      </c>
      <c r="AG711" s="101">
        <f>Planning!AG$269</f>
        <v>0</v>
      </c>
      <c r="AH711" s="101">
        <f>Planning!AH$269</f>
        <v>0</v>
      </c>
      <c r="AI711" s="101">
        <f>Planning!AI$269</f>
        <v>0</v>
      </c>
      <c r="AJ711" s="102">
        <f>Planning!AJ$269</f>
        <v>0</v>
      </c>
      <c r="AK711" s="101">
        <f>Planning!AK$269</f>
        <v>0</v>
      </c>
      <c r="AL711" s="101">
        <f>Planning!AL$269</f>
        <v>0</v>
      </c>
      <c r="AM711" s="101">
        <f>Planning!AM$269</f>
        <v>0</v>
      </c>
      <c r="AN711" s="101">
        <f>Planning!AN$269</f>
        <v>0</v>
      </c>
      <c r="AO711" s="101">
        <f>Planning!AO$269</f>
        <v>0</v>
      </c>
      <c r="AP711" s="101">
        <f>Planning!AP$269</f>
        <v>0</v>
      </c>
      <c r="AQ711" s="101">
        <f>Planning!AQ$269</f>
        <v>0</v>
      </c>
      <c r="AR711" s="101">
        <f>Planning!AR$269</f>
        <v>0</v>
      </c>
      <c r="AS711" s="101">
        <f>Planning!AS$269</f>
        <v>0</v>
      </c>
      <c r="AT711" s="101">
        <f>Planning!AT$269</f>
        <v>0</v>
      </c>
      <c r="AU711" s="100">
        <f>Planning!AU$269</f>
        <v>0</v>
      </c>
      <c r="AV711" s="101">
        <f>Planning!AV$269</f>
        <v>0</v>
      </c>
      <c r="AW711" s="101">
        <f>Planning!AW$269</f>
        <v>0</v>
      </c>
      <c r="AX711" s="101">
        <f>Planning!AX$269</f>
        <v>0</v>
      </c>
      <c r="AY711" s="101">
        <f>Planning!AY$269</f>
        <v>0</v>
      </c>
      <c r="AZ711" s="101">
        <f>Planning!AZ$269</f>
        <v>0</v>
      </c>
      <c r="BA711" s="101">
        <f>Planning!BA$269</f>
        <v>0</v>
      </c>
      <c r="BB711" s="102">
        <f>Planning!BB$269</f>
        <v>0</v>
      </c>
      <c r="BC711" s="85">
        <f>Planning!BC$269</f>
        <v>0</v>
      </c>
      <c r="BD711" s="107"/>
      <c r="BE711" s="435">
        <f>Planning!BE$269</f>
        <v>0</v>
      </c>
      <c r="BF711" s="436">
        <f>Planning!BF$269</f>
        <v>0</v>
      </c>
      <c r="BG711" s="91">
        <f>Planning!BG$269</f>
        <v>0</v>
      </c>
      <c r="BH711" s="92">
        <f>Planning!BH$269</f>
        <v>0</v>
      </c>
      <c r="BI711" s="93" t="str">
        <f>Planning!BI$269</f>
        <v/>
      </c>
      <c r="BJ711" s="94">
        <f>Planning!BJ$269</f>
        <v>0</v>
      </c>
      <c r="BL711" s="324">
        <f>Planning!BL$269</f>
        <v>0</v>
      </c>
      <c r="BM711" s="149">
        <f>Planning!BP$269</f>
        <v>0</v>
      </c>
      <c r="NL711" s="43" t="s">
        <v>63</v>
      </c>
      <c r="NM711" s="43"/>
    </row>
    <row r="712" spans="1:377" s="318" customFormat="1" ht="10.199999999999999" hidden="1" customHeight="1" x14ac:dyDescent="0.3">
      <c r="A712" s="25"/>
      <c r="B712" s="389"/>
      <c r="C712" s="447"/>
      <c r="D712" s="15"/>
      <c r="E712" s="407" t="str">
        <f>Planning!$E$12</f>
        <v>Renfort</v>
      </c>
      <c r="F712" s="407"/>
      <c r="G712" s="134">
        <f>(COUNTIF(O704:BB734,Planning!$MZ$3))/2</f>
        <v>0</v>
      </c>
      <c r="H712" s="399"/>
      <c r="I712" s="443">
        <f>Conges!$B$11</f>
        <v>44904</v>
      </c>
      <c r="J712" s="444"/>
      <c r="K712" s="444"/>
      <c r="L712" s="444"/>
      <c r="M712" s="444"/>
      <c r="N712" s="68" t="str">
        <f>Planning!N$304</f>
        <v/>
      </c>
      <c r="O712" s="103">
        <f>Planning!O$304</f>
        <v>0</v>
      </c>
      <c r="P712" s="104">
        <f>Planning!P$304</f>
        <v>0</v>
      </c>
      <c r="Q712" s="104">
        <f>Planning!Q$304</f>
        <v>0</v>
      </c>
      <c r="R712" s="104">
        <f>Planning!R$304</f>
        <v>0</v>
      </c>
      <c r="S712" s="104">
        <f>Planning!S$304</f>
        <v>0</v>
      </c>
      <c r="T712" s="104">
        <f>Planning!T$304</f>
        <v>0</v>
      </c>
      <c r="U712" s="104">
        <f>Planning!U$304</f>
        <v>0</v>
      </c>
      <c r="V712" s="105">
        <f>Planning!V$304</f>
        <v>0</v>
      </c>
      <c r="W712" s="104">
        <f>Planning!W$304</f>
        <v>0</v>
      </c>
      <c r="X712" s="104">
        <f>Planning!X$304</f>
        <v>0</v>
      </c>
      <c r="Y712" s="104">
        <f>Planning!Y$304</f>
        <v>0</v>
      </c>
      <c r="Z712" s="104">
        <f>Planning!Z$304</f>
        <v>0</v>
      </c>
      <c r="AA712" s="104">
        <f>Planning!AA$304</f>
        <v>0</v>
      </c>
      <c r="AB712" s="104">
        <f>Planning!AB$304</f>
        <v>0</v>
      </c>
      <c r="AC712" s="104">
        <f>Planning!AC$304</f>
        <v>0</v>
      </c>
      <c r="AD712" s="104">
        <f>Planning!AD$304</f>
        <v>0</v>
      </c>
      <c r="AE712" s="103">
        <f>Planning!AE$304</f>
        <v>0</v>
      </c>
      <c r="AF712" s="104">
        <f>Planning!AF$304</f>
        <v>0</v>
      </c>
      <c r="AG712" s="104">
        <f>Planning!AG$304</f>
        <v>0</v>
      </c>
      <c r="AH712" s="104">
        <f>Planning!AH$304</f>
        <v>0</v>
      </c>
      <c r="AI712" s="104">
        <f>Planning!AI$304</f>
        <v>0</v>
      </c>
      <c r="AJ712" s="105">
        <f>Planning!AJ$304</f>
        <v>0</v>
      </c>
      <c r="AK712" s="104">
        <f>Planning!AK$304</f>
        <v>0</v>
      </c>
      <c r="AL712" s="104">
        <f>Planning!AL$304</f>
        <v>0</v>
      </c>
      <c r="AM712" s="104">
        <f>Planning!AM$304</f>
        <v>0</v>
      </c>
      <c r="AN712" s="104">
        <f>Planning!AN$304</f>
        <v>0</v>
      </c>
      <c r="AO712" s="104">
        <f>Planning!AO$304</f>
        <v>0</v>
      </c>
      <c r="AP712" s="104">
        <f>Planning!AP$304</f>
        <v>0</v>
      </c>
      <c r="AQ712" s="104">
        <f>Planning!AQ$304</f>
        <v>0</v>
      </c>
      <c r="AR712" s="104">
        <f>Planning!AR$304</f>
        <v>0</v>
      </c>
      <c r="AS712" s="104">
        <f>Planning!AS$304</f>
        <v>0</v>
      </c>
      <c r="AT712" s="104">
        <f>Planning!AT$304</f>
        <v>0</v>
      </c>
      <c r="AU712" s="103">
        <f>Planning!AU$304</f>
        <v>0</v>
      </c>
      <c r="AV712" s="104">
        <f>Planning!AV$304</f>
        <v>0</v>
      </c>
      <c r="AW712" s="104">
        <f>Planning!AW$304</f>
        <v>0</v>
      </c>
      <c r="AX712" s="104">
        <f>Planning!AX$304</f>
        <v>0</v>
      </c>
      <c r="AY712" s="104">
        <f>Planning!AY$304</f>
        <v>0</v>
      </c>
      <c r="AZ712" s="104">
        <f>Planning!AZ$304</f>
        <v>0</v>
      </c>
      <c r="BA712" s="104">
        <f>Planning!BA$304</f>
        <v>0</v>
      </c>
      <c r="BB712" s="105">
        <f>Planning!BB$304</f>
        <v>0</v>
      </c>
      <c r="BC712" s="72">
        <f>Planning!BC$304</f>
        <v>0</v>
      </c>
      <c r="BD712" s="107"/>
      <c r="BE712" s="433">
        <f>Planning!BE$304</f>
        <v>0</v>
      </c>
      <c r="BF712" s="434">
        <f>Planning!BF$304</f>
        <v>0</v>
      </c>
      <c r="BG712" s="77">
        <f>Planning!BG$304</f>
        <v>0</v>
      </c>
      <c r="BH712" s="78">
        <f>Planning!BH$304</f>
        <v>0</v>
      </c>
      <c r="BI712" s="79" t="str">
        <f>Planning!BI$304</f>
        <v/>
      </c>
      <c r="BJ712" s="80">
        <f>Planning!BJ$304</f>
        <v>0</v>
      </c>
      <c r="BL712" s="323">
        <f>Planning!BL$304</f>
        <v>0</v>
      </c>
      <c r="BM712" s="150">
        <f>Planning!BP$304</f>
        <v>0</v>
      </c>
      <c r="NL712" s="43" t="s">
        <v>63</v>
      </c>
      <c r="NM712" s="43"/>
    </row>
    <row r="713" spans="1:377" s="318" customFormat="1" ht="10.199999999999999" hidden="1" customHeight="1" x14ac:dyDescent="0.3">
      <c r="A713" s="25"/>
      <c r="B713" s="389"/>
      <c r="C713" s="447"/>
      <c r="D713" s="15"/>
      <c r="E713" s="414" t="str">
        <f>Planning!$E$13</f>
        <v>CHEF</v>
      </c>
      <c r="F713" s="414"/>
      <c r="G713" s="135">
        <f>(COUNTIF(O704:BB734,Planning!$NB$3))/2</f>
        <v>0</v>
      </c>
      <c r="H713" s="399"/>
      <c r="I713" s="445">
        <f>Conges!$B$12</f>
        <v>44905</v>
      </c>
      <c r="J713" s="446"/>
      <c r="K713" s="446"/>
      <c r="L713" s="446"/>
      <c r="M713" s="446"/>
      <c r="N713" s="81" t="str">
        <f>Planning!N$339</f>
        <v/>
      </c>
      <c r="O713" s="100">
        <f>Planning!O$339</f>
        <v>0</v>
      </c>
      <c r="P713" s="101">
        <f>Planning!P$339</f>
        <v>0</v>
      </c>
      <c r="Q713" s="101">
        <f>Planning!Q$339</f>
        <v>0</v>
      </c>
      <c r="R713" s="101">
        <f>Planning!R$339</f>
        <v>0</v>
      </c>
      <c r="S713" s="101">
        <f>Planning!S$339</f>
        <v>0</v>
      </c>
      <c r="T713" s="101">
        <f>Planning!T$339</f>
        <v>0</v>
      </c>
      <c r="U713" s="101">
        <f>Planning!U$339</f>
        <v>0</v>
      </c>
      <c r="V713" s="102">
        <f>Planning!V$339</f>
        <v>0</v>
      </c>
      <c r="W713" s="101">
        <f>Planning!W$339</f>
        <v>0</v>
      </c>
      <c r="X713" s="101">
        <f>Planning!X$339</f>
        <v>0</v>
      </c>
      <c r="Y713" s="101">
        <f>Planning!Y$339</f>
        <v>0</v>
      </c>
      <c r="Z713" s="101">
        <f>Planning!Z$339</f>
        <v>0</v>
      </c>
      <c r="AA713" s="101">
        <f>Planning!AA$339</f>
        <v>0</v>
      </c>
      <c r="AB713" s="101">
        <f>Planning!AB$339</f>
        <v>0</v>
      </c>
      <c r="AC713" s="101">
        <f>Planning!AC$339</f>
        <v>0</v>
      </c>
      <c r="AD713" s="101">
        <f>Planning!AD$339</f>
        <v>0</v>
      </c>
      <c r="AE713" s="100">
        <f>Planning!AE$339</f>
        <v>0</v>
      </c>
      <c r="AF713" s="101">
        <f>Planning!AF$339</f>
        <v>0</v>
      </c>
      <c r="AG713" s="101">
        <f>Planning!AG$339</f>
        <v>0</v>
      </c>
      <c r="AH713" s="101">
        <f>Planning!AH$339</f>
        <v>0</v>
      </c>
      <c r="AI713" s="101">
        <f>Planning!AI$339</f>
        <v>0</v>
      </c>
      <c r="AJ713" s="102">
        <f>Planning!AJ$339</f>
        <v>0</v>
      </c>
      <c r="AK713" s="101">
        <f>Planning!AK$339</f>
        <v>0</v>
      </c>
      <c r="AL713" s="101">
        <f>Planning!AL$339</f>
        <v>0</v>
      </c>
      <c r="AM713" s="101">
        <f>Planning!AM$339</f>
        <v>0</v>
      </c>
      <c r="AN713" s="101">
        <f>Planning!AN$339</f>
        <v>0</v>
      </c>
      <c r="AO713" s="101">
        <f>Planning!AO$339</f>
        <v>0</v>
      </c>
      <c r="AP713" s="101">
        <f>Planning!AP$339</f>
        <v>0</v>
      </c>
      <c r="AQ713" s="101">
        <f>Planning!AQ$339</f>
        <v>0</v>
      </c>
      <c r="AR713" s="101">
        <f>Planning!AR$339</f>
        <v>0</v>
      </c>
      <c r="AS713" s="101">
        <f>Planning!AS$339</f>
        <v>0</v>
      </c>
      <c r="AT713" s="101">
        <f>Planning!AT$339</f>
        <v>0</v>
      </c>
      <c r="AU713" s="100">
        <f>Planning!AU$339</f>
        <v>0</v>
      </c>
      <c r="AV713" s="101">
        <f>Planning!AV$339</f>
        <v>0</v>
      </c>
      <c r="AW713" s="101">
        <f>Planning!AW$339</f>
        <v>0</v>
      </c>
      <c r="AX713" s="101">
        <f>Planning!AX$339</f>
        <v>0</v>
      </c>
      <c r="AY713" s="101">
        <f>Planning!AY$339</f>
        <v>0</v>
      </c>
      <c r="AZ713" s="101">
        <f>Planning!AZ$339</f>
        <v>0</v>
      </c>
      <c r="BA713" s="101">
        <f>Planning!BA$339</f>
        <v>0</v>
      </c>
      <c r="BB713" s="102">
        <f>Planning!BB$339</f>
        <v>0</v>
      </c>
      <c r="BC713" s="85">
        <f>Planning!BC$339</f>
        <v>0</v>
      </c>
      <c r="BD713" s="107"/>
      <c r="BE713" s="435">
        <f>Planning!BE$339</f>
        <v>0</v>
      </c>
      <c r="BF713" s="436">
        <f>Planning!BF$339</f>
        <v>0</v>
      </c>
      <c r="BG713" s="91">
        <f>Planning!BG$339</f>
        <v>0</v>
      </c>
      <c r="BH713" s="92">
        <f>Planning!BH$339</f>
        <v>0</v>
      </c>
      <c r="BI713" s="93" t="str">
        <f>Planning!BI$339</f>
        <v/>
      </c>
      <c r="BJ713" s="94">
        <f>Planning!BJ$339</f>
        <v>0</v>
      </c>
      <c r="BL713" s="324">
        <f>Planning!BL$339</f>
        <v>0</v>
      </c>
      <c r="BM713" s="149">
        <f>Planning!BP$339</f>
        <v>0</v>
      </c>
      <c r="NL713" s="43" t="s">
        <v>63</v>
      </c>
      <c r="NM713" s="43"/>
    </row>
    <row r="714" spans="1:377" s="318" customFormat="1" ht="10.199999999999999" hidden="1" customHeight="1" x14ac:dyDescent="0.3">
      <c r="A714" s="25"/>
      <c r="B714" s="389"/>
      <c r="C714" s="447"/>
      <c r="D714" s="15"/>
      <c r="E714" s="413" t="str">
        <f>Planning!$E$14</f>
        <v>MENAGE</v>
      </c>
      <c r="F714" s="413"/>
      <c r="G714" s="136">
        <f>(COUNTIF(O704:BB734,Planning!$ND$3))/2</f>
        <v>0</v>
      </c>
      <c r="H714" s="399"/>
      <c r="I714" s="443">
        <f>Conges!$B$13</f>
        <v>44906</v>
      </c>
      <c r="J714" s="444"/>
      <c r="K714" s="444"/>
      <c r="L714" s="444"/>
      <c r="M714" s="444"/>
      <c r="N714" s="68" t="str">
        <f>Planning!N$374</f>
        <v/>
      </c>
      <c r="O714" s="103">
        <f>Planning!O$374</f>
        <v>0</v>
      </c>
      <c r="P714" s="104">
        <f>Planning!P$374</f>
        <v>0</v>
      </c>
      <c r="Q714" s="104">
        <f>Planning!Q$374</f>
        <v>0</v>
      </c>
      <c r="R714" s="104">
        <f>Planning!R$374</f>
        <v>0</v>
      </c>
      <c r="S714" s="104">
        <f>Planning!S$374</f>
        <v>0</v>
      </c>
      <c r="T714" s="104">
        <f>Planning!T$374</f>
        <v>0</v>
      </c>
      <c r="U714" s="104">
        <f>Planning!U$374</f>
        <v>0</v>
      </c>
      <c r="V714" s="105">
        <f>Planning!V$374</f>
        <v>0</v>
      </c>
      <c r="W714" s="104">
        <f>Planning!W$374</f>
        <v>0</v>
      </c>
      <c r="X714" s="104">
        <f>Planning!X$374</f>
        <v>0</v>
      </c>
      <c r="Y714" s="104">
        <f>Planning!Y$374</f>
        <v>0</v>
      </c>
      <c r="Z714" s="104">
        <f>Planning!Z$374</f>
        <v>0</v>
      </c>
      <c r="AA714" s="104">
        <f>Planning!AA$374</f>
        <v>0</v>
      </c>
      <c r="AB714" s="104">
        <f>Planning!AB$374</f>
        <v>0</v>
      </c>
      <c r="AC714" s="104">
        <f>Planning!AC$374</f>
        <v>0</v>
      </c>
      <c r="AD714" s="104">
        <f>Planning!AD$374</f>
        <v>0</v>
      </c>
      <c r="AE714" s="103">
        <f>Planning!AE$374</f>
        <v>0</v>
      </c>
      <c r="AF714" s="104">
        <f>Planning!AF$374</f>
        <v>0</v>
      </c>
      <c r="AG714" s="104">
        <f>Planning!AG$374</f>
        <v>0</v>
      </c>
      <c r="AH714" s="104">
        <f>Planning!AH$374</f>
        <v>0</v>
      </c>
      <c r="AI714" s="104">
        <f>Planning!AI$374</f>
        <v>0</v>
      </c>
      <c r="AJ714" s="105">
        <f>Planning!AJ$374</f>
        <v>0</v>
      </c>
      <c r="AK714" s="104">
        <f>Planning!AK$374</f>
        <v>0</v>
      </c>
      <c r="AL714" s="104">
        <f>Planning!AL$374</f>
        <v>0</v>
      </c>
      <c r="AM714" s="104">
        <f>Planning!AM$374</f>
        <v>0</v>
      </c>
      <c r="AN714" s="104">
        <f>Planning!AN$374</f>
        <v>0</v>
      </c>
      <c r="AO714" s="104">
        <f>Planning!AO$374</f>
        <v>0</v>
      </c>
      <c r="AP714" s="104">
        <f>Planning!AP$374</f>
        <v>0</v>
      </c>
      <c r="AQ714" s="104">
        <f>Planning!AQ$374</f>
        <v>0</v>
      </c>
      <c r="AR714" s="104">
        <f>Planning!AR$374</f>
        <v>0</v>
      </c>
      <c r="AS714" s="104">
        <f>Planning!AS$374</f>
        <v>0</v>
      </c>
      <c r="AT714" s="104">
        <f>Planning!AT$374</f>
        <v>0</v>
      </c>
      <c r="AU714" s="103">
        <f>Planning!AU$374</f>
        <v>0</v>
      </c>
      <c r="AV714" s="104">
        <f>Planning!AV$374</f>
        <v>0</v>
      </c>
      <c r="AW714" s="104">
        <f>Planning!AW$374</f>
        <v>0</v>
      </c>
      <c r="AX714" s="104">
        <f>Planning!AX$374</f>
        <v>0</v>
      </c>
      <c r="AY714" s="104">
        <f>Planning!AY$374</f>
        <v>0</v>
      </c>
      <c r="AZ714" s="104">
        <f>Planning!AZ$374</f>
        <v>0</v>
      </c>
      <c r="BA714" s="104">
        <f>Planning!BA$374</f>
        <v>0</v>
      </c>
      <c r="BB714" s="105">
        <f>Planning!BB$374</f>
        <v>0</v>
      </c>
      <c r="BC714" s="72">
        <f>Planning!BC$374</f>
        <v>0</v>
      </c>
      <c r="BD714" s="107"/>
      <c r="BE714" s="433">
        <f>Planning!BE$374</f>
        <v>0</v>
      </c>
      <c r="BF714" s="434">
        <f>Planning!BF$374</f>
        <v>0</v>
      </c>
      <c r="BG714" s="77">
        <f>Planning!BG$374</f>
        <v>0</v>
      </c>
      <c r="BH714" s="78">
        <f>Planning!BH$374</f>
        <v>0</v>
      </c>
      <c r="BI714" s="79" t="str">
        <f>Planning!BI$374</f>
        <v/>
      </c>
      <c r="BJ714" s="80">
        <f>Planning!BJ$374</f>
        <v>0</v>
      </c>
      <c r="BL714" s="323">
        <f>Planning!BL$374</f>
        <v>0</v>
      </c>
      <c r="BM714" s="150">
        <f>Planning!BP$374</f>
        <v>0</v>
      </c>
      <c r="NL714" s="43" t="s">
        <v>63</v>
      </c>
      <c r="NM714" s="43"/>
    </row>
    <row r="715" spans="1:377" s="318" customFormat="1" ht="10.199999999999999" hidden="1" customHeight="1" x14ac:dyDescent="0.3">
      <c r="A715" s="25"/>
      <c r="B715" s="389"/>
      <c r="C715" s="447"/>
      <c r="D715" s="15"/>
      <c r="E715" s="396">
        <f>Planning!$E$15</f>
        <v>0</v>
      </c>
      <c r="F715" s="396"/>
      <c r="G715" s="137">
        <f>(COUNTIF(O704:BB734,Planning!$NF$3))/2</f>
        <v>0</v>
      </c>
      <c r="H715" s="399"/>
      <c r="I715" s="445">
        <f>Conges!$B$14</f>
        <v>44907</v>
      </c>
      <c r="J715" s="446"/>
      <c r="K715" s="446"/>
      <c r="L715" s="446"/>
      <c r="M715" s="446"/>
      <c r="N715" s="81" t="str">
        <f>Planning!N$409</f>
        <v/>
      </c>
      <c r="O715" s="100">
        <f>Planning!O$409</f>
        <v>0</v>
      </c>
      <c r="P715" s="101">
        <f>Planning!P$409</f>
        <v>0</v>
      </c>
      <c r="Q715" s="101">
        <f>Planning!Q$409</f>
        <v>0</v>
      </c>
      <c r="R715" s="101">
        <f>Planning!R$409</f>
        <v>0</v>
      </c>
      <c r="S715" s="101">
        <f>Planning!S$409</f>
        <v>0</v>
      </c>
      <c r="T715" s="101">
        <f>Planning!T$409</f>
        <v>0</v>
      </c>
      <c r="U715" s="101">
        <f>Planning!U$409</f>
        <v>0</v>
      </c>
      <c r="V715" s="102">
        <f>Planning!V$409</f>
        <v>0</v>
      </c>
      <c r="W715" s="101">
        <f>Planning!W$409</f>
        <v>0</v>
      </c>
      <c r="X715" s="101">
        <f>Planning!X$409</f>
        <v>0</v>
      </c>
      <c r="Y715" s="101">
        <f>Planning!Y$409</f>
        <v>0</v>
      </c>
      <c r="Z715" s="101">
        <f>Planning!Z$409</f>
        <v>0</v>
      </c>
      <c r="AA715" s="101">
        <f>Planning!AA$409</f>
        <v>0</v>
      </c>
      <c r="AB715" s="101">
        <f>Planning!AB$409</f>
        <v>0</v>
      </c>
      <c r="AC715" s="101">
        <f>Planning!AC$409</f>
        <v>0</v>
      </c>
      <c r="AD715" s="101">
        <f>Planning!AD$409</f>
        <v>0</v>
      </c>
      <c r="AE715" s="100">
        <f>Planning!AE$409</f>
        <v>0</v>
      </c>
      <c r="AF715" s="101">
        <f>Planning!AF$409</f>
        <v>0</v>
      </c>
      <c r="AG715" s="101">
        <f>Planning!AG$409</f>
        <v>0</v>
      </c>
      <c r="AH715" s="101">
        <f>Planning!AH$409</f>
        <v>0</v>
      </c>
      <c r="AI715" s="101">
        <f>Planning!AI$409</f>
        <v>0</v>
      </c>
      <c r="AJ715" s="102">
        <f>Planning!AJ$409</f>
        <v>0</v>
      </c>
      <c r="AK715" s="101">
        <f>Planning!AK$409</f>
        <v>0</v>
      </c>
      <c r="AL715" s="101">
        <f>Planning!AL$409</f>
        <v>0</v>
      </c>
      <c r="AM715" s="101">
        <f>Planning!AM$409</f>
        <v>0</v>
      </c>
      <c r="AN715" s="101">
        <f>Planning!AN$409</f>
        <v>0</v>
      </c>
      <c r="AO715" s="101">
        <f>Planning!AO$409</f>
        <v>0</v>
      </c>
      <c r="AP715" s="101">
        <f>Planning!AP$409</f>
        <v>0</v>
      </c>
      <c r="AQ715" s="101">
        <f>Planning!AQ$409</f>
        <v>0</v>
      </c>
      <c r="AR715" s="101">
        <f>Planning!AR$409</f>
        <v>0</v>
      </c>
      <c r="AS715" s="101">
        <f>Planning!AS$409</f>
        <v>0</v>
      </c>
      <c r="AT715" s="101">
        <f>Planning!AT$409</f>
        <v>0</v>
      </c>
      <c r="AU715" s="100">
        <f>Planning!AU$409</f>
        <v>0</v>
      </c>
      <c r="AV715" s="101">
        <f>Planning!AV$409</f>
        <v>0</v>
      </c>
      <c r="AW715" s="101">
        <f>Planning!AW$409</f>
        <v>0</v>
      </c>
      <c r="AX715" s="101">
        <f>Planning!AX$409</f>
        <v>0</v>
      </c>
      <c r="AY715" s="101">
        <f>Planning!AY$409</f>
        <v>0</v>
      </c>
      <c r="AZ715" s="101">
        <f>Planning!AZ$409</f>
        <v>0</v>
      </c>
      <c r="BA715" s="101">
        <f>Planning!BA$409</f>
        <v>0</v>
      </c>
      <c r="BB715" s="102">
        <f>Planning!BB$409</f>
        <v>0</v>
      </c>
      <c r="BC715" s="85">
        <f>Planning!BC$409</f>
        <v>0</v>
      </c>
      <c r="BD715" s="107"/>
      <c r="BE715" s="435">
        <f>Planning!BE$409</f>
        <v>0</v>
      </c>
      <c r="BF715" s="436">
        <f>Planning!BF$409</f>
        <v>0</v>
      </c>
      <c r="BG715" s="91">
        <f>Planning!BG$409</f>
        <v>0</v>
      </c>
      <c r="BH715" s="92">
        <f>Planning!BH$409</f>
        <v>0</v>
      </c>
      <c r="BI715" s="93" t="str">
        <f>Planning!BI$409</f>
        <v/>
      </c>
      <c r="BJ715" s="94">
        <f>Planning!BJ$409</f>
        <v>0</v>
      </c>
      <c r="BL715" s="324">
        <f>Planning!BL$409</f>
        <v>0</v>
      </c>
      <c r="BM715" s="149">
        <f>Planning!BP$409</f>
        <v>0</v>
      </c>
      <c r="NL715" s="43" t="s">
        <v>63</v>
      </c>
      <c r="NM715" s="43"/>
    </row>
    <row r="716" spans="1:377" s="318" customFormat="1" ht="10.199999999999999" hidden="1" customHeight="1" x14ac:dyDescent="0.3">
      <c r="A716" s="25"/>
      <c r="B716" s="389"/>
      <c r="C716" s="447"/>
      <c r="D716" s="15"/>
      <c r="E716" s="361"/>
      <c r="F716" s="361"/>
      <c r="G716" s="141">
        <f>(COUNTIF(O704:BB734,Planning!$NH$3))/2</f>
        <v>0</v>
      </c>
      <c r="H716" s="399"/>
      <c r="I716" s="443">
        <f>Conges!$B$15</f>
        <v>44908</v>
      </c>
      <c r="J716" s="444"/>
      <c r="K716" s="444"/>
      <c r="L716" s="444"/>
      <c r="M716" s="444"/>
      <c r="N716" s="68" t="str">
        <f>Planning!N$444</f>
        <v/>
      </c>
      <c r="O716" s="103">
        <f>Planning!O$444</f>
        <v>0</v>
      </c>
      <c r="P716" s="104">
        <f>Planning!P$444</f>
        <v>0</v>
      </c>
      <c r="Q716" s="104">
        <f>Planning!Q$444</f>
        <v>0</v>
      </c>
      <c r="R716" s="104">
        <f>Planning!R$444</f>
        <v>0</v>
      </c>
      <c r="S716" s="104">
        <f>Planning!S$444</f>
        <v>0</v>
      </c>
      <c r="T716" s="104">
        <f>Planning!T$444</f>
        <v>0</v>
      </c>
      <c r="U716" s="104">
        <f>Planning!U$444</f>
        <v>0</v>
      </c>
      <c r="V716" s="105">
        <f>Planning!V$444</f>
        <v>0</v>
      </c>
      <c r="W716" s="103">
        <f>Planning!W$444</f>
        <v>0</v>
      </c>
      <c r="X716" s="104">
        <f>Planning!X$444</f>
        <v>0</v>
      </c>
      <c r="Y716" s="104">
        <f>Planning!Y$444</f>
        <v>0</v>
      </c>
      <c r="Z716" s="104">
        <f>Planning!Z$444</f>
        <v>0</v>
      </c>
      <c r="AA716" s="104">
        <f>Planning!AA$444</f>
        <v>0</v>
      </c>
      <c r="AB716" s="104">
        <f>Planning!AB$444</f>
        <v>0</v>
      </c>
      <c r="AC716" s="104">
        <f>Planning!AC$444</f>
        <v>0</v>
      </c>
      <c r="AD716" s="105">
        <f>Planning!AD$444</f>
        <v>0</v>
      </c>
      <c r="AE716" s="103">
        <f>Planning!AE$444</f>
        <v>0</v>
      </c>
      <c r="AF716" s="104">
        <f>Planning!AF$444</f>
        <v>0</v>
      </c>
      <c r="AG716" s="104">
        <f>Planning!AG$444</f>
        <v>0</v>
      </c>
      <c r="AH716" s="104">
        <f>Planning!AH$444</f>
        <v>0</v>
      </c>
      <c r="AI716" s="104">
        <f>Planning!AI$444</f>
        <v>0</v>
      </c>
      <c r="AJ716" s="105">
        <f>Planning!AJ$444</f>
        <v>0</v>
      </c>
      <c r="AK716" s="103">
        <f>Planning!AK$444</f>
        <v>0</v>
      </c>
      <c r="AL716" s="104">
        <f>Planning!AL$444</f>
        <v>0</v>
      </c>
      <c r="AM716" s="104">
        <f>Planning!AM$444</f>
        <v>0</v>
      </c>
      <c r="AN716" s="104">
        <f>Planning!AN$444</f>
        <v>0</v>
      </c>
      <c r="AO716" s="104">
        <f>Planning!AO$444</f>
        <v>0</v>
      </c>
      <c r="AP716" s="104">
        <f>Planning!AP$444</f>
        <v>0</v>
      </c>
      <c r="AQ716" s="104">
        <f>Planning!AQ$444</f>
        <v>0</v>
      </c>
      <c r="AR716" s="104">
        <f>Planning!AR$444</f>
        <v>0</v>
      </c>
      <c r="AS716" s="104">
        <f>Planning!AS$444</f>
        <v>0</v>
      </c>
      <c r="AT716" s="105">
        <f>Planning!AT$444</f>
        <v>0</v>
      </c>
      <c r="AU716" s="103">
        <f>Planning!AU$444</f>
        <v>0</v>
      </c>
      <c r="AV716" s="104">
        <f>Planning!AV$444</f>
        <v>0</v>
      </c>
      <c r="AW716" s="104">
        <f>Planning!AW$444</f>
        <v>0</v>
      </c>
      <c r="AX716" s="104">
        <f>Planning!AX$444</f>
        <v>0</v>
      </c>
      <c r="AY716" s="104">
        <f>Planning!AY$444</f>
        <v>0</v>
      </c>
      <c r="AZ716" s="104">
        <f>Planning!AZ$444</f>
        <v>0</v>
      </c>
      <c r="BA716" s="104">
        <f>Planning!BA$444</f>
        <v>0</v>
      </c>
      <c r="BB716" s="105">
        <f>Planning!BB$444</f>
        <v>0</v>
      </c>
      <c r="BC716" s="72">
        <f>Planning!BC$444</f>
        <v>0</v>
      </c>
      <c r="BD716" s="107"/>
      <c r="BE716" s="433">
        <f>Planning!BE$444</f>
        <v>0</v>
      </c>
      <c r="BF716" s="434">
        <f>Planning!BF$444</f>
        <v>0</v>
      </c>
      <c r="BG716" s="77">
        <f>Planning!BG$444</f>
        <v>0</v>
      </c>
      <c r="BH716" s="78">
        <f>Planning!BH$444</f>
        <v>0</v>
      </c>
      <c r="BI716" s="79" t="str">
        <f>Planning!BI$444</f>
        <v/>
      </c>
      <c r="BJ716" s="80">
        <f>Planning!BJ$444</f>
        <v>0</v>
      </c>
      <c r="BL716" s="323">
        <f>Planning!BL$444</f>
        <v>0</v>
      </c>
      <c r="BM716" s="150">
        <f>Planning!BP$444</f>
        <v>0</v>
      </c>
      <c r="NL716" s="43" t="s">
        <v>63</v>
      </c>
      <c r="NM716" s="43"/>
    </row>
    <row r="717" spans="1:377" s="318" customFormat="1" ht="10.199999999999999" hidden="1" customHeight="1" x14ac:dyDescent="0.3">
      <c r="A717" s="25"/>
      <c r="B717" s="389"/>
      <c r="C717" s="447"/>
      <c r="D717" s="15"/>
      <c r="E717" s="426"/>
      <c r="F717" s="426"/>
      <c r="G717" s="142">
        <f>(COUNTIF(O704:BB734,Planning!$NJ$3))/2</f>
        <v>0</v>
      </c>
      <c r="H717" s="399"/>
      <c r="I717" s="445">
        <f>Conges!$B$16</f>
        <v>44909</v>
      </c>
      <c r="J717" s="446"/>
      <c r="K717" s="446"/>
      <c r="L717" s="446"/>
      <c r="M717" s="446"/>
      <c r="N717" s="81" t="str">
        <f>Planning!N$479</f>
        <v/>
      </c>
      <c r="O717" s="100">
        <f>Planning!O$479</f>
        <v>0</v>
      </c>
      <c r="P717" s="101">
        <f>Planning!P$479</f>
        <v>0</v>
      </c>
      <c r="Q717" s="101">
        <f>Planning!Q$479</f>
        <v>0</v>
      </c>
      <c r="R717" s="101">
        <f>Planning!R$479</f>
        <v>0</v>
      </c>
      <c r="S717" s="101">
        <f>Planning!S$479</f>
        <v>0</v>
      </c>
      <c r="T717" s="101">
        <f>Planning!T$479</f>
        <v>0</v>
      </c>
      <c r="U717" s="101">
        <f>Planning!U$479</f>
        <v>0</v>
      </c>
      <c r="V717" s="102">
        <f>Planning!V$479</f>
        <v>0</v>
      </c>
      <c r="W717" s="100">
        <f>Planning!W$479</f>
        <v>0</v>
      </c>
      <c r="X717" s="101">
        <f>Planning!X$479</f>
        <v>0</v>
      </c>
      <c r="Y717" s="101">
        <f>Planning!Y$479</f>
        <v>0</v>
      </c>
      <c r="Z717" s="101">
        <f>Planning!Z$479</f>
        <v>0</v>
      </c>
      <c r="AA717" s="101">
        <f>Planning!AA$479</f>
        <v>0</v>
      </c>
      <c r="AB717" s="101">
        <f>Planning!AB$479</f>
        <v>0</v>
      </c>
      <c r="AC717" s="101">
        <f>Planning!AC$479</f>
        <v>0</v>
      </c>
      <c r="AD717" s="102">
        <f>Planning!AD$479</f>
        <v>0</v>
      </c>
      <c r="AE717" s="100">
        <f>Planning!AE$479</f>
        <v>0</v>
      </c>
      <c r="AF717" s="101">
        <f>Planning!AF$479</f>
        <v>0</v>
      </c>
      <c r="AG717" s="101">
        <f>Planning!AG$479</f>
        <v>0</v>
      </c>
      <c r="AH717" s="101">
        <f>Planning!AH$479</f>
        <v>0</v>
      </c>
      <c r="AI717" s="101">
        <f>Planning!AI$479</f>
        <v>0</v>
      </c>
      <c r="AJ717" s="102">
        <f>Planning!AJ$479</f>
        <v>0</v>
      </c>
      <c r="AK717" s="100">
        <f>Planning!AK$479</f>
        <v>0</v>
      </c>
      <c r="AL717" s="101">
        <f>Planning!AL$479</f>
        <v>0</v>
      </c>
      <c r="AM717" s="101">
        <f>Planning!AM$479</f>
        <v>0</v>
      </c>
      <c r="AN717" s="101">
        <f>Planning!AN$479</f>
        <v>0</v>
      </c>
      <c r="AO717" s="101">
        <f>Planning!AO$479</f>
        <v>0</v>
      </c>
      <c r="AP717" s="101">
        <f>Planning!AP$479</f>
        <v>0</v>
      </c>
      <c r="AQ717" s="101">
        <f>Planning!AQ$479</f>
        <v>0</v>
      </c>
      <c r="AR717" s="101">
        <f>Planning!AR$479</f>
        <v>0</v>
      </c>
      <c r="AS717" s="101">
        <f>Planning!AS$479</f>
        <v>0</v>
      </c>
      <c r="AT717" s="102">
        <f>Planning!AT$479</f>
        <v>0</v>
      </c>
      <c r="AU717" s="100">
        <f>Planning!AU$479</f>
        <v>0</v>
      </c>
      <c r="AV717" s="101">
        <f>Planning!AV$479</f>
        <v>0</v>
      </c>
      <c r="AW717" s="101">
        <f>Planning!AW$479</f>
        <v>0</v>
      </c>
      <c r="AX717" s="101">
        <f>Planning!AX$479</f>
        <v>0</v>
      </c>
      <c r="AY717" s="101">
        <f>Planning!AY$479</f>
        <v>0</v>
      </c>
      <c r="AZ717" s="101">
        <f>Planning!AZ$479</f>
        <v>0</v>
      </c>
      <c r="BA717" s="101">
        <f>Planning!BA$479</f>
        <v>0</v>
      </c>
      <c r="BB717" s="102">
        <f>Planning!BB$479</f>
        <v>0</v>
      </c>
      <c r="BC717" s="85">
        <f>Planning!BC$479</f>
        <v>0</v>
      </c>
      <c r="BD717" s="107"/>
      <c r="BE717" s="435">
        <f>Planning!BE$479</f>
        <v>0</v>
      </c>
      <c r="BF717" s="436">
        <f>Planning!BF$479</f>
        <v>0</v>
      </c>
      <c r="BG717" s="91">
        <f>Planning!BG$479</f>
        <v>0</v>
      </c>
      <c r="BH717" s="92">
        <f>Planning!BH$479</f>
        <v>0</v>
      </c>
      <c r="BI717" s="93" t="str">
        <f>Planning!BI$479</f>
        <v/>
      </c>
      <c r="BJ717" s="94">
        <f>Planning!BJ$479</f>
        <v>0</v>
      </c>
      <c r="BL717" s="324">
        <f>Planning!BL$479</f>
        <v>0</v>
      </c>
      <c r="BM717" s="149">
        <f>Planning!BP$479</f>
        <v>0</v>
      </c>
      <c r="NL717" s="43" t="s">
        <v>63</v>
      </c>
      <c r="NM717" s="43"/>
    </row>
    <row r="718" spans="1:377" s="318" customFormat="1" ht="10.199999999999999" hidden="1" customHeight="1" x14ac:dyDescent="0.3">
      <c r="A718" s="25"/>
      <c r="B718" s="389"/>
      <c r="C718" s="447"/>
      <c r="D718" s="15"/>
      <c r="E718" s="379" t="str">
        <f>Planning!$E$18</f>
        <v>H sans Renfort</v>
      </c>
      <c r="F718" s="379"/>
      <c r="G718" s="138">
        <f>SUM(G709:G717)-G712</f>
        <v>0</v>
      </c>
      <c r="H718" s="399"/>
      <c r="I718" s="443">
        <f>Conges!$B$17</f>
        <v>44910</v>
      </c>
      <c r="J718" s="444"/>
      <c r="K718" s="444"/>
      <c r="L718" s="444"/>
      <c r="M718" s="444"/>
      <c r="N718" s="68" t="str">
        <f>Planning!N$514</f>
        <v/>
      </c>
      <c r="O718" s="103">
        <f>Planning!O$514</f>
        <v>0</v>
      </c>
      <c r="P718" s="104">
        <f>Planning!P$514</f>
        <v>0</v>
      </c>
      <c r="Q718" s="104">
        <f>Planning!Q$514</f>
        <v>0</v>
      </c>
      <c r="R718" s="104">
        <f>Planning!R$514</f>
        <v>0</v>
      </c>
      <c r="S718" s="104">
        <f>Planning!S$514</f>
        <v>0</v>
      </c>
      <c r="T718" s="104">
        <f>Planning!T$514</f>
        <v>0</v>
      </c>
      <c r="U718" s="104">
        <f>Planning!U$514</f>
        <v>0</v>
      </c>
      <c r="V718" s="105">
        <f>Planning!V$514</f>
        <v>0</v>
      </c>
      <c r="W718" s="103">
        <f>Planning!W$514</f>
        <v>0</v>
      </c>
      <c r="X718" s="104">
        <f>Planning!X$514</f>
        <v>0</v>
      </c>
      <c r="Y718" s="104">
        <f>Planning!Y$514</f>
        <v>0</v>
      </c>
      <c r="Z718" s="104">
        <f>Planning!Z$514</f>
        <v>0</v>
      </c>
      <c r="AA718" s="104">
        <f>Planning!AA$514</f>
        <v>0</v>
      </c>
      <c r="AB718" s="104">
        <f>Planning!AB$514</f>
        <v>0</v>
      </c>
      <c r="AC718" s="104">
        <f>Planning!AC$514</f>
        <v>0</v>
      </c>
      <c r="AD718" s="105">
        <f>Planning!AD$514</f>
        <v>0</v>
      </c>
      <c r="AE718" s="103">
        <f>Planning!AE$514</f>
        <v>0</v>
      </c>
      <c r="AF718" s="104">
        <f>Planning!AF$514</f>
        <v>0</v>
      </c>
      <c r="AG718" s="104">
        <f>Planning!AG$514</f>
        <v>0</v>
      </c>
      <c r="AH718" s="104">
        <f>Planning!AH$514</f>
        <v>0</v>
      </c>
      <c r="AI718" s="104">
        <f>Planning!AI$514</f>
        <v>0</v>
      </c>
      <c r="AJ718" s="105">
        <f>Planning!AJ$514</f>
        <v>0</v>
      </c>
      <c r="AK718" s="103">
        <f>Planning!AK$514</f>
        <v>0</v>
      </c>
      <c r="AL718" s="104">
        <f>Planning!AL$514</f>
        <v>0</v>
      </c>
      <c r="AM718" s="104">
        <f>Planning!AM$514</f>
        <v>0</v>
      </c>
      <c r="AN718" s="104">
        <f>Planning!AN$514</f>
        <v>0</v>
      </c>
      <c r="AO718" s="104">
        <f>Planning!AO$514</f>
        <v>0</v>
      </c>
      <c r="AP718" s="104">
        <f>Planning!AP$514</f>
        <v>0</v>
      </c>
      <c r="AQ718" s="104">
        <f>Planning!AQ$514</f>
        <v>0</v>
      </c>
      <c r="AR718" s="104">
        <f>Planning!AR$514</f>
        <v>0</v>
      </c>
      <c r="AS718" s="104">
        <f>Planning!AS$514</f>
        <v>0</v>
      </c>
      <c r="AT718" s="105">
        <f>Planning!AT$514</f>
        <v>0</v>
      </c>
      <c r="AU718" s="103">
        <f>Planning!AU$514</f>
        <v>0</v>
      </c>
      <c r="AV718" s="104">
        <f>Planning!AV$514</f>
        <v>0</v>
      </c>
      <c r="AW718" s="104">
        <f>Planning!AW$514</f>
        <v>0</v>
      </c>
      <c r="AX718" s="104">
        <f>Planning!AX$514</f>
        <v>0</v>
      </c>
      <c r="AY718" s="104">
        <f>Planning!AY$514</f>
        <v>0</v>
      </c>
      <c r="AZ718" s="104">
        <f>Planning!AZ$514</f>
        <v>0</v>
      </c>
      <c r="BA718" s="104">
        <f>Planning!BA$514</f>
        <v>0</v>
      </c>
      <c r="BB718" s="105">
        <f>Planning!BB$514</f>
        <v>0</v>
      </c>
      <c r="BC718" s="72">
        <f>Planning!BC$514</f>
        <v>0</v>
      </c>
      <c r="BD718" s="107"/>
      <c r="BE718" s="433">
        <f>Planning!BE$514</f>
        <v>0</v>
      </c>
      <c r="BF718" s="434">
        <f>Planning!BF$514</f>
        <v>0</v>
      </c>
      <c r="BG718" s="77">
        <f>Planning!BG$514</f>
        <v>0</v>
      </c>
      <c r="BH718" s="78">
        <f>Planning!BH$514</f>
        <v>0</v>
      </c>
      <c r="BI718" s="79" t="str">
        <f>Planning!BI$514</f>
        <v/>
      </c>
      <c r="BJ718" s="80">
        <f>Planning!BJ$514</f>
        <v>0</v>
      </c>
      <c r="BL718" s="323">
        <f>Planning!BL$514</f>
        <v>0</v>
      </c>
      <c r="BM718" s="150">
        <f>Planning!BP$514</f>
        <v>0</v>
      </c>
      <c r="NL718" s="43" t="s">
        <v>63</v>
      </c>
      <c r="NM718" s="43"/>
    </row>
    <row r="719" spans="1:377" s="318" customFormat="1" ht="10.199999999999999" hidden="1" customHeight="1" x14ac:dyDescent="0.3">
      <c r="A719" s="25"/>
      <c r="B719" s="389"/>
      <c r="C719" s="447"/>
      <c r="D719" s="15"/>
      <c r="E719" s="379" t="str">
        <f>Planning!$E$19</f>
        <v>H avec Renfort</v>
      </c>
      <c r="F719" s="379"/>
      <c r="G719" s="138">
        <f>SUM(G709:G717)</f>
        <v>0</v>
      </c>
      <c r="H719" s="399"/>
      <c r="I719" s="445">
        <f>Conges!$B$18</f>
        <v>44911</v>
      </c>
      <c r="J719" s="446"/>
      <c r="K719" s="446"/>
      <c r="L719" s="446"/>
      <c r="M719" s="446"/>
      <c r="N719" s="81" t="str">
        <f>Planning!N$549</f>
        <v/>
      </c>
      <c r="O719" s="100">
        <f>Planning!O$549</f>
        <v>0</v>
      </c>
      <c r="P719" s="101">
        <f>Planning!P$549</f>
        <v>0</v>
      </c>
      <c r="Q719" s="101">
        <f>Planning!Q$549</f>
        <v>0</v>
      </c>
      <c r="R719" s="101">
        <f>Planning!R$549</f>
        <v>0</v>
      </c>
      <c r="S719" s="101">
        <f>Planning!S$549</f>
        <v>0</v>
      </c>
      <c r="T719" s="101">
        <f>Planning!T$549</f>
        <v>0</v>
      </c>
      <c r="U719" s="101">
        <f>Planning!U$549</f>
        <v>0</v>
      </c>
      <c r="V719" s="102">
        <f>Planning!V$549</f>
        <v>0</v>
      </c>
      <c r="W719" s="100">
        <f>Planning!W$549</f>
        <v>0</v>
      </c>
      <c r="X719" s="101">
        <f>Planning!X$549</f>
        <v>0</v>
      </c>
      <c r="Y719" s="101">
        <f>Planning!Y$549</f>
        <v>0</v>
      </c>
      <c r="Z719" s="101">
        <f>Planning!Z$549</f>
        <v>0</v>
      </c>
      <c r="AA719" s="101">
        <f>Planning!AA$549</f>
        <v>0</v>
      </c>
      <c r="AB719" s="101">
        <f>Planning!AB$549</f>
        <v>0</v>
      </c>
      <c r="AC719" s="101">
        <f>Planning!AC$549</f>
        <v>0</v>
      </c>
      <c r="AD719" s="102">
        <f>Planning!AD$549</f>
        <v>0</v>
      </c>
      <c r="AE719" s="100">
        <f>Planning!AE$549</f>
        <v>0</v>
      </c>
      <c r="AF719" s="101">
        <f>Planning!AF$549</f>
        <v>0</v>
      </c>
      <c r="AG719" s="101">
        <f>Planning!AG$549</f>
        <v>0</v>
      </c>
      <c r="AH719" s="101">
        <f>Planning!AH$549</f>
        <v>0</v>
      </c>
      <c r="AI719" s="101">
        <f>Planning!AI$549</f>
        <v>0</v>
      </c>
      <c r="AJ719" s="102">
        <f>Planning!AJ$549</f>
        <v>0</v>
      </c>
      <c r="AK719" s="100">
        <f>Planning!AK$549</f>
        <v>0</v>
      </c>
      <c r="AL719" s="101">
        <f>Planning!AL$549</f>
        <v>0</v>
      </c>
      <c r="AM719" s="101">
        <f>Planning!AM$549</f>
        <v>0</v>
      </c>
      <c r="AN719" s="101">
        <f>Planning!AN$549</f>
        <v>0</v>
      </c>
      <c r="AO719" s="101">
        <f>Planning!AO$549</f>
        <v>0</v>
      </c>
      <c r="AP719" s="101">
        <f>Planning!AP$549</f>
        <v>0</v>
      </c>
      <c r="AQ719" s="101">
        <f>Planning!AQ$549</f>
        <v>0</v>
      </c>
      <c r="AR719" s="101">
        <f>Planning!AR$549</f>
        <v>0</v>
      </c>
      <c r="AS719" s="101">
        <f>Planning!AS$549</f>
        <v>0</v>
      </c>
      <c r="AT719" s="102">
        <f>Planning!AT$549</f>
        <v>0</v>
      </c>
      <c r="AU719" s="100">
        <f>Planning!AU$549</f>
        <v>0</v>
      </c>
      <c r="AV719" s="101">
        <f>Planning!AV$549</f>
        <v>0</v>
      </c>
      <c r="AW719" s="101">
        <f>Planning!AW$549</f>
        <v>0</v>
      </c>
      <c r="AX719" s="101">
        <f>Planning!AX$549</f>
        <v>0</v>
      </c>
      <c r="AY719" s="101">
        <f>Planning!AY$549</f>
        <v>0</v>
      </c>
      <c r="AZ719" s="101">
        <f>Planning!AZ$549</f>
        <v>0</v>
      </c>
      <c r="BA719" s="101">
        <f>Planning!BA$549</f>
        <v>0</v>
      </c>
      <c r="BB719" s="102">
        <f>Planning!BB$549</f>
        <v>0</v>
      </c>
      <c r="BC719" s="85">
        <f>Planning!BC$549</f>
        <v>0</v>
      </c>
      <c r="BD719" s="107"/>
      <c r="BE719" s="435">
        <f>Planning!BE$549</f>
        <v>0</v>
      </c>
      <c r="BF719" s="436">
        <f>Planning!BF$549</f>
        <v>0</v>
      </c>
      <c r="BG719" s="91">
        <f>Planning!BG$549</f>
        <v>0</v>
      </c>
      <c r="BH719" s="92">
        <f>Planning!BH$549</f>
        <v>0</v>
      </c>
      <c r="BI719" s="93" t="str">
        <f>Planning!BI$549</f>
        <v/>
      </c>
      <c r="BJ719" s="94">
        <f>Planning!BJ$549</f>
        <v>0</v>
      </c>
      <c r="BL719" s="324">
        <f>Planning!BL$549</f>
        <v>0</v>
      </c>
      <c r="BM719" s="149">
        <f>Planning!BP$549</f>
        <v>0</v>
      </c>
      <c r="NL719" s="43" t="s">
        <v>63</v>
      </c>
      <c r="NM719" s="43"/>
    </row>
    <row r="720" spans="1:377" s="318" customFormat="1" ht="10.199999999999999" hidden="1" customHeight="1" x14ac:dyDescent="0.3">
      <c r="A720" s="25"/>
      <c r="B720" s="389"/>
      <c r="C720" s="447"/>
      <c r="D720" s="15"/>
      <c r="E720" s="106"/>
      <c r="F720" s="106"/>
      <c r="G720" s="106"/>
      <c r="H720" s="399"/>
      <c r="I720" s="443">
        <f>Conges!$B$19</f>
        <v>44912</v>
      </c>
      <c r="J720" s="444"/>
      <c r="K720" s="444"/>
      <c r="L720" s="444"/>
      <c r="M720" s="444"/>
      <c r="N720" s="68" t="str">
        <f>Planning!N$584</f>
        <v/>
      </c>
      <c r="O720" s="103">
        <f>Planning!O$584</f>
        <v>0</v>
      </c>
      <c r="P720" s="104">
        <f>Planning!P$584</f>
        <v>0</v>
      </c>
      <c r="Q720" s="104">
        <f>Planning!Q$584</f>
        <v>0</v>
      </c>
      <c r="R720" s="104">
        <f>Planning!R$584</f>
        <v>0</v>
      </c>
      <c r="S720" s="104">
        <f>Planning!S$584</f>
        <v>0</v>
      </c>
      <c r="T720" s="104">
        <f>Planning!T$584</f>
        <v>0</v>
      </c>
      <c r="U720" s="104">
        <f>Planning!U$584</f>
        <v>0</v>
      </c>
      <c r="V720" s="105">
        <f>Planning!V$584</f>
        <v>0</v>
      </c>
      <c r="W720" s="103">
        <f>Planning!W$584</f>
        <v>0</v>
      </c>
      <c r="X720" s="104">
        <f>Planning!X$584</f>
        <v>0</v>
      </c>
      <c r="Y720" s="104">
        <f>Planning!Y$584</f>
        <v>0</v>
      </c>
      <c r="Z720" s="104">
        <f>Planning!Z$584</f>
        <v>0</v>
      </c>
      <c r="AA720" s="104">
        <f>Planning!AA$584</f>
        <v>0</v>
      </c>
      <c r="AB720" s="104">
        <f>Planning!AB$584</f>
        <v>0</v>
      </c>
      <c r="AC720" s="104">
        <f>Planning!AC$584</f>
        <v>0</v>
      </c>
      <c r="AD720" s="105">
        <f>Planning!AD$584</f>
        <v>0</v>
      </c>
      <c r="AE720" s="103">
        <f>Planning!AE$584</f>
        <v>0</v>
      </c>
      <c r="AF720" s="104">
        <f>Planning!AF$584</f>
        <v>0</v>
      </c>
      <c r="AG720" s="104">
        <f>Planning!AG$584</f>
        <v>0</v>
      </c>
      <c r="AH720" s="104">
        <f>Planning!AH$584</f>
        <v>0</v>
      </c>
      <c r="AI720" s="104">
        <f>Planning!AI$584</f>
        <v>0</v>
      </c>
      <c r="AJ720" s="105">
        <f>Planning!AJ$584</f>
        <v>0</v>
      </c>
      <c r="AK720" s="103">
        <f>Planning!AK$584</f>
        <v>0</v>
      </c>
      <c r="AL720" s="104">
        <f>Planning!AL$584</f>
        <v>0</v>
      </c>
      <c r="AM720" s="104">
        <f>Planning!AM$584</f>
        <v>0</v>
      </c>
      <c r="AN720" s="104">
        <f>Planning!AN$584</f>
        <v>0</v>
      </c>
      <c r="AO720" s="104">
        <f>Planning!AO$584</f>
        <v>0</v>
      </c>
      <c r="AP720" s="104">
        <f>Planning!AP$584</f>
        <v>0</v>
      </c>
      <c r="AQ720" s="104">
        <f>Planning!AQ$584</f>
        <v>0</v>
      </c>
      <c r="AR720" s="104">
        <f>Planning!AR$584</f>
        <v>0</v>
      </c>
      <c r="AS720" s="104">
        <f>Planning!AS$584</f>
        <v>0</v>
      </c>
      <c r="AT720" s="105">
        <f>Planning!AT$584</f>
        <v>0</v>
      </c>
      <c r="AU720" s="103">
        <f>Planning!AU$584</f>
        <v>0</v>
      </c>
      <c r="AV720" s="104">
        <f>Planning!AV$584</f>
        <v>0</v>
      </c>
      <c r="AW720" s="104">
        <f>Planning!AW$584</f>
        <v>0</v>
      </c>
      <c r="AX720" s="104">
        <f>Planning!AX$584</f>
        <v>0</v>
      </c>
      <c r="AY720" s="104">
        <f>Planning!AY$584</f>
        <v>0</v>
      </c>
      <c r="AZ720" s="104">
        <f>Planning!AZ$584</f>
        <v>0</v>
      </c>
      <c r="BA720" s="104">
        <f>Planning!BA$584</f>
        <v>0</v>
      </c>
      <c r="BB720" s="105">
        <f>Planning!BB$584</f>
        <v>0</v>
      </c>
      <c r="BC720" s="72">
        <f>Planning!BC$584</f>
        <v>0</v>
      </c>
      <c r="BD720" s="107"/>
      <c r="BE720" s="433">
        <f>Planning!BE$584</f>
        <v>0</v>
      </c>
      <c r="BF720" s="434">
        <f>Planning!BF$584</f>
        <v>0</v>
      </c>
      <c r="BG720" s="77">
        <f>Planning!BG$584</f>
        <v>0</v>
      </c>
      <c r="BH720" s="78">
        <f>Planning!BH$584</f>
        <v>0</v>
      </c>
      <c r="BI720" s="79" t="str">
        <f>Planning!BI$584</f>
        <v/>
      </c>
      <c r="BJ720" s="80">
        <f>Planning!BJ$584</f>
        <v>0</v>
      </c>
      <c r="BL720" s="323">
        <f>Planning!BL$584</f>
        <v>0</v>
      </c>
      <c r="BM720" s="150">
        <f>Planning!BP$584</f>
        <v>0</v>
      </c>
      <c r="NL720" s="43" t="s">
        <v>63</v>
      </c>
      <c r="NM720" s="43"/>
    </row>
    <row r="721" spans="1:377" s="318" customFormat="1" ht="10.199999999999999" hidden="1" customHeight="1" x14ac:dyDescent="0.3">
      <c r="A721" s="25"/>
      <c r="B721" s="389"/>
      <c r="C721" s="447"/>
      <c r="D721" s="15"/>
      <c r="E721" s="106"/>
      <c r="F721" s="106"/>
      <c r="G721" s="106"/>
      <c r="H721" s="399"/>
      <c r="I721" s="445">
        <f>Conges!$B$20</f>
        <v>44913</v>
      </c>
      <c r="J721" s="446"/>
      <c r="K721" s="446"/>
      <c r="L721" s="446"/>
      <c r="M721" s="446"/>
      <c r="N721" s="81" t="str">
        <f>Planning!N$619</f>
        <v/>
      </c>
      <c r="O721" s="100">
        <f>Planning!O$619</f>
        <v>0</v>
      </c>
      <c r="P721" s="101">
        <f>Planning!P$619</f>
        <v>0</v>
      </c>
      <c r="Q721" s="101">
        <f>Planning!Q$619</f>
        <v>0</v>
      </c>
      <c r="R721" s="101">
        <f>Planning!R$619</f>
        <v>0</v>
      </c>
      <c r="S721" s="101">
        <f>Planning!S$619</f>
        <v>0</v>
      </c>
      <c r="T721" s="101">
        <f>Planning!T$619</f>
        <v>0</v>
      </c>
      <c r="U721" s="101">
        <f>Planning!U$619</f>
        <v>0</v>
      </c>
      <c r="V721" s="102">
        <f>Planning!V$619</f>
        <v>0</v>
      </c>
      <c r="W721" s="100">
        <f>Planning!W$619</f>
        <v>0</v>
      </c>
      <c r="X721" s="101">
        <f>Planning!X$619</f>
        <v>0</v>
      </c>
      <c r="Y721" s="101">
        <f>Planning!Y$619</f>
        <v>0</v>
      </c>
      <c r="Z721" s="101">
        <f>Planning!Z$619</f>
        <v>0</v>
      </c>
      <c r="AA721" s="101">
        <f>Planning!AA$619</f>
        <v>0</v>
      </c>
      <c r="AB721" s="101">
        <f>Planning!AB$619</f>
        <v>0</v>
      </c>
      <c r="AC721" s="101">
        <f>Planning!AC$619</f>
        <v>0</v>
      </c>
      <c r="AD721" s="102">
        <f>Planning!AD$619</f>
        <v>0</v>
      </c>
      <c r="AE721" s="100">
        <f>Planning!AE$619</f>
        <v>0</v>
      </c>
      <c r="AF721" s="101">
        <f>Planning!AF$619</f>
        <v>0</v>
      </c>
      <c r="AG721" s="101">
        <f>Planning!AG$619</f>
        <v>0</v>
      </c>
      <c r="AH721" s="101">
        <f>Planning!AH$619</f>
        <v>0</v>
      </c>
      <c r="AI721" s="101">
        <f>Planning!AI$619</f>
        <v>0</v>
      </c>
      <c r="AJ721" s="102">
        <f>Planning!AJ$619</f>
        <v>0</v>
      </c>
      <c r="AK721" s="100">
        <f>Planning!AK$619</f>
        <v>0</v>
      </c>
      <c r="AL721" s="101">
        <f>Planning!AL$619</f>
        <v>0</v>
      </c>
      <c r="AM721" s="101">
        <f>Planning!AM$619</f>
        <v>0</v>
      </c>
      <c r="AN721" s="101">
        <f>Planning!AN$619</f>
        <v>0</v>
      </c>
      <c r="AO721" s="101">
        <f>Planning!AO$619</f>
        <v>0</v>
      </c>
      <c r="AP721" s="101">
        <f>Planning!AP$619</f>
        <v>0</v>
      </c>
      <c r="AQ721" s="101">
        <f>Planning!AQ$619</f>
        <v>0</v>
      </c>
      <c r="AR721" s="101">
        <f>Planning!AR$619</f>
        <v>0</v>
      </c>
      <c r="AS721" s="101">
        <f>Planning!AS$619</f>
        <v>0</v>
      </c>
      <c r="AT721" s="102">
        <f>Planning!AT$619</f>
        <v>0</v>
      </c>
      <c r="AU721" s="100">
        <f>Planning!AU$619</f>
        <v>0</v>
      </c>
      <c r="AV721" s="101">
        <f>Planning!AV$619</f>
        <v>0</v>
      </c>
      <c r="AW721" s="101">
        <f>Planning!AW$619</f>
        <v>0</v>
      </c>
      <c r="AX721" s="101">
        <f>Planning!AX$619</f>
        <v>0</v>
      </c>
      <c r="AY721" s="101">
        <f>Planning!AY$619</f>
        <v>0</v>
      </c>
      <c r="AZ721" s="101">
        <f>Planning!AZ$619</f>
        <v>0</v>
      </c>
      <c r="BA721" s="101">
        <f>Planning!BA$619</f>
        <v>0</v>
      </c>
      <c r="BB721" s="102">
        <f>Planning!BB$619</f>
        <v>0</v>
      </c>
      <c r="BC721" s="85">
        <f>Planning!BC$619</f>
        <v>0</v>
      </c>
      <c r="BD721" s="107"/>
      <c r="BE721" s="435">
        <f>Planning!BE$619</f>
        <v>0</v>
      </c>
      <c r="BF721" s="436">
        <f>Planning!BF$619</f>
        <v>0</v>
      </c>
      <c r="BG721" s="91">
        <f>Planning!BG$619</f>
        <v>0</v>
      </c>
      <c r="BH721" s="92">
        <f>Planning!BH$619</f>
        <v>0</v>
      </c>
      <c r="BI721" s="93" t="str">
        <f>Planning!BI$619</f>
        <v/>
      </c>
      <c r="BJ721" s="94">
        <f>Planning!BJ$619</f>
        <v>0</v>
      </c>
      <c r="BL721" s="324">
        <f>Planning!BL$619</f>
        <v>0</v>
      </c>
      <c r="BM721" s="149">
        <f>Planning!BP$619</f>
        <v>0</v>
      </c>
      <c r="NL721" s="43" t="s">
        <v>63</v>
      </c>
      <c r="NM721" s="43"/>
    </row>
    <row r="722" spans="1:377" s="318" customFormat="1" ht="10.199999999999999" hidden="1" customHeight="1" x14ac:dyDescent="0.3">
      <c r="A722" s="25"/>
      <c r="B722" s="389"/>
      <c r="C722" s="447"/>
      <c r="D722" s="15"/>
      <c r="E722" s="106"/>
      <c r="F722" s="106"/>
      <c r="G722" s="106"/>
      <c r="H722" s="399"/>
      <c r="I722" s="443">
        <f>Conges!$B$21</f>
        <v>44914</v>
      </c>
      <c r="J722" s="444"/>
      <c r="K722" s="444"/>
      <c r="L722" s="444"/>
      <c r="M722" s="444"/>
      <c r="N722" s="68" t="str">
        <f>Planning!N$654</f>
        <v/>
      </c>
      <c r="O722" s="103">
        <f>Planning!O$654</f>
        <v>0</v>
      </c>
      <c r="P722" s="104">
        <f>Planning!P$654</f>
        <v>0</v>
      </c>
      <c r="Q722" s="104">
        <f>Planning!Q$654</f>
        <v>0</v>
      </c>
      <c r="R722" s="104">
        <f>Planning!R$654</f>
        <v>0</v>
      </c>
      <c r="S722" s="104">
        <f>Planning!S$654</f>
        <v>0</v>
      </c>
      <c r="T722" s="104">
        <f>Planning!T$654</f>
        <v>0</v>
      </c>
      <c r="U722" s="104">
        <f>Planning!U$654</f>
        <v>0</v>
      </c>
      <c r="V722" s="105">
        <f>Planning!V$654</f>
        <v>0</v>
      </c>
      <c r="W722" s="103">
        <f>Planning!W$654</f>
        <v>0</v>
      </c>
      <c r="X722" s="104">
        <f>Planning!X$654</f>
        <v>0</v>
      </c>
      <c r="Y722" s="104">
        <f>Planning!Y$654</f>
        <v>0</v>
      </c>
      <c r="Z722" s="104">
        <f>Planning!Z$654</f>
        <v>0</v>
      </c>
      <c r="AA722" s="104">
        <f>Planning!AA$654</f>
        <v>0</v>
      </c>
      <c r="AB722" s="104">
        <f>Planning!AB$654</f>
        <v>0</v>
      </c>
      <c r="AC722" s="104">
        <f>Planning!AC$654</f>
        <v>0</v>
      </c>
      <c r="AD722" s="105">
        <f>Planning!AD$654</f>
        <v>0</v>
      </c>
      <c r="AE722" s="103">
        <f>Planning!AE$654</f>
        <v>0</v>
      </c>
      <c r="AF722" s="104">
        <f>Planning!AF$654</f>
        <v>0</v>
      </c>
      <c r="AG722" s="104">
        <f>Planning!AG$654</f>
        <v>0</v>
      </c>
      <c r="AH722" s="104">
        <f>Planning!AH$654</f>
        <v>0</v>
      </c>
      <c r="AI722" s="104">
        <f>Planning!AI$654</f>
        <v>0</v>
      </c>
      <c r="AJ722" s="105">
        <f>Planning!AJ$654</f>
        <v>0</v>
      </c>
      <c r="AK722" s="103">
        <f>Planning!AK$654</f>
        <v>0</v>
      </c>
      <c r="AL722" s="104">
        <f>Planning!AL$654</f>
        <v>0</v>
      </c>
      <c r="AM722" s="104">
        <f>Planning!AM$654</f>
        <v>0</v>
      </c>
      <c r="AN722" s="104">
        <f>Planning!AN$654</f>
        <v>0</v>
      </c>
      <c r="AO722" s="104">
        <f>Planning!AO$654</f>
        <v>0</v>
      </c>
      <c r="AP722" s="104">
        <f>Planning!AP$654</f>
        <v>0</v>
      </c>
      <c r="AQ722" s="104">
        <f>Planning!AQ$654</f>
        <v>0</v>
      </c>
      <c r="AR722" s="104">
        <f>Planning!AR$654</f>
        <v>0</v>
      </c>
      <c r="AS722" s="104">
        <f>Planning!AS$654</f>
        <v>0</v>
      </c>
      <c r="AT722" s="105">
        <f>Planning!AT$654</f>
        <v>0</v>
      </c>
      <c r="AU722" s="103">
        <f>Planning!AU$654</f>
        <v>0</v>
      </c>
      <c r="AV722" s="104">
        <f>Planning!AV$654</f>
        <v>0</v>
      </c>
      <c r="AW722" s="104">
        <f>Planning!AW$654</f>
        <v>0</v>
      </c>
      <c r="AX722" s="104">
        <f>Planning!AX$654</f>
        <v>0</v>
      </c>
      <c r="AY722" s="104">
        <f>Planning!AY$654</f>
        <v>0</v>
      </c>
      <c r="AZ722" s="104">
        <f>Planning!AZ$654</f>
        <v>0</v>
      </c>
      <c r="BA722" s="104">
        <f>Planning!BA$654</f>
        <v>0</v>
      </c>
      <c r="BB722" s="105">
        <f>Planning!BB$654</f>
        <v>0</v>
      </c>
      <c r="BC722" s="72">
        <f>Planning!BC$654</f>
        <v>0</v>
      </c>
      <c r="BD722" s="107"/>
      <c r="BE722" s="433">
        <f>Planning!BE$654</f>
        <v>0</v>
      </c>
      <c r="BF722" s="434">
        <f>Planning!BF$654</f>
        <v>0</v>
      </c>
      <c r="BG722" s="77">
        <f>Planning!BG$654</f>
        <v>0</v>
      </c>
      <c r="BH722" s="78">
        <f>Planning!BH$654</f>
        <v>0</v>
      </c>
      <c r="BI722" s="79" t="str">
        <f>Planning!BI$654</f>
        <v/>
      </c>
      <c r="BJ722" s="80">
        <f>Planning!BJ$654</f>
        <v>0</v>
      </c>
      <c r="BL722" s="323">
        <f>Planning!BL$654</f>
        <v>0</v>
      </c>
      <c r="BM722" s="150">
        <f>Planning!BP$654</f>
        <v>0</v>
      </c>
      <c r="NL722" s="43" t="s">
        <v>63</v>
      </c>
      <c r="NM722" s="43"/>
    </row>
    <row r="723" spans="1:377" s="318" customFormat="1" ht="10.199999999999999" hidden="1" customHeight="1" x14ac:dyDescent="0.3">
      <c r="A723" s="25"/>
      <c r="B723" s="389"/>
      <c r="C723" s="447"/>
      <c r="D723" s="15"/>
      <c r="E723" s="106"/>
      <c r="F723" s="106"/>
      <c r="G723" s="106"/>
      <c r="H723" s="399"/>
      <c r="I723" s="445">
        <f>Conges!$B$22</f>
        <v>44915</v>
      </c>
      <c r="J723" s="446"/>
      <c r="K723" s="446"/>
      <c r="L723" s="446"/>
      <c r="M723" s="446"/>
      <c r="N723" s="81" t="str">
        <f>Planning!N$689</f>
        <v/>
      </c>
      <c r="O723" s="100">
        <f>Planning!O$689</f>
        <v>0</v>
      </c>
      <c r="P723" s="101">
        <f>Planning!P$689</f>
        <v>0</v>
      </c>
      <c r="Q723" s="101">
        <f>Planning!Q$689</f>
        <v>0</v>
      </c>
      <c r="R723" s="101">
        <f>Planning!R$689</f>
        <v>0</v>
      </c>
      <c r="S723" s="101">
        <f>Planning!S$689</f>
        <v>0</v>
      </c>
      <c r="T723" s="101">
        <f>Planning!T$689</f>
        <v>0</v>
      </c>
      <c r="U723" s="101">
        <f>Planning!U$689</f>
        <v>0</v>
      </c>
      <c r="V723" s="102">
        <f>Planning!V$689</f>
        <v>0</v>
      </c>
      <c r="W723" s="100">
        <f>Planning!W$689</f>
        <v>0</v>
      </c>
      <c r="X723" s="101">
        <f>Planning!X$689</f>
        <v>0</v>
      </c>
      <c r="Y723" s="101">
        <f>Planning!Y$689</f>
        <v>0</v>
      </c>
      <c r="Z723" s="101">
        <f>Planning!Z$689</f>
        <v>0</v>
      </c>
      <c r="AA723" s="101">
        <f>Planning!AA$689</f>
        <v>0</v>
      </c>
      <c r="AB723" s="101">
        <f>Planning!AB$689</f>
        <v>0</v>
      </c>
      <c r="AC723" s="101">
        <f>Planning!AC$689</f>
        <v>0</v>
      </c>
      <c r="AD723" s="102">
        <f>Planning!AD$689</f>
        <v>0</v>
      </c>
      <c r="AE723" s="100">
        <f>Planning!AE$689</f>
        <v>0</v>
      </c>
      <c r="AF723" s="101">
        <f>Planning!AF$689</f>
        <v>0</v>
      </c>
      <c r="AG723" s="101">
        <f>Planning!AG$689</f>
        <v>0</v>
      </c>
      <c r="AH723" s="101">
        <f>Planning!AH$689</f>
        <v>0</v>
      </c>
      <c r="AI723" s="101">
        <f>Planning!AI$689</f>
        <v>0</v>
      </c>
      <c r="AJ723" s="102">
        <f>Planning!AJ$689</f>
        <v>0</v>
      </c>
      <c r="AK723" s="100">
        <f>Planning!AK$689</f>
        <v>0</v>
      </c>
      <c r="AL723" s="101">
        <f>Planning!AL$689</f>
        <v>0</v>
      </c>
      <c r="AM723" s="101">
        <f>Planning!AM$689</f>
        <v>0</v>
      </c>
      <c r="AN723" s="101">
        <f>Planning!AN$689</f>
        <v>0</v>
      </c>
      <c r="AO723" s="101">
        <f>Planning!AO$689</f>
        <v>0</v>
      </c>
      <c r="AP723" s="101">
        <f>Planning!AP$689</f>
        <v>0</v>
      </c>
      <c r="AQ723" s="101">
        <f>Planning!AQ$689</f>
        <v>0</v>
      </c>
      <c r="AR723" s="101">
        <f>Planning!AR$689</f>
        <v>0</v>
      </c>
      <c r="AS723" s="101">
        <f>Planning!AS$689</f>
        <v>0</v>
      </c>
      <c r="AT723" s="102">
        <f>Planning!AT$689</f>
        <v>0</v>
      </c>
      <c r="AU723" s="100">
        <f>Planning!AU$689</f>
        <v>0</v>
      </c>
      <c r="AV723" s="101">
        <f>Planning!AV$689</f>
        <v>0</v>
      </c>
      <c r="AW723" s="101">
        <f>Planning!AW$689</f>
        <v>0</v>
      </c>
      <c r="AX723" s="101">
        <f>Planning!AX$689</f>
        <v>0</v>
      </c>
      <c r="AY723" s="101">
        <f>Planning!AY$689</f>
        <v>0</v>
      </c>
      <c r="AZ723" s="101">
        <f>Planning!AZ$689</f>
        <v>0</v>
      </c>
      <c r="BA723" s="101">
        <f>Planning!BA$689</f>
        <v>0</v>
      </c>
      <c r="BB723" s="102">
        <f>Planning!BB$689</f>
        <v>0</v>
      </c>
      <c r="BC723" s="85">
        <f>Planning!BC$689</f>
        <v>0</v>
      </c>
      <c r="BD723" s="107"/>
      <c r="BE723" s="435">
        <f>Planning!BE$689</f>
        <v>0</v>
      </c>
      <c r="BF723" s="436">
        <f>Planning!BF$689</f>
        <v>0</v>
      </c>
      <c r="BG723" s="91">
        <f>Planning!BG$689</f>
        <v>0</v>
      </c>
      <c r="BH723" s="92">
        <f>Planning!BH$689</f>
        <v>0</v>
      </c>
      <c r="BI723" s="93" t="str">
        <f>Planning!BI$689</f>
        <v/>
      </c>
      <c r="BJ723" s="94">
        <f>Planning!BJ$689</f>
        <v>0</v>
      </c>
      <c r="BL723" s="324">
        <f>Planning!BL$689</f>
        <v>0</v>
      </c>
      <c r="BM723" s="149">
        <f>Planning!BP$689</f>
        <v>0</v>
      </c>
      <c r="NL723" s="43" t="s">
        <v>63</v>
      </c>
      <c r="NM723" s="43"/>
    </row>
    <row r="724" spans="1:377" s="318" customFormat="1" ht="10.199999999999999" hidden="1" customHeight="1" x14ac:dyDescent="0.3">
      <c r="A724" s="25"/>
      <c r="B724" s="389"/>
      <c r="C724" s="447"/>
      <c r="D724" s="15"/>
      <c r="E724" s="106"/>
      <c r="F724" s="106"/>
      <c r="G724" s="106"/>
      <c r="H724" s="399"/>
      <c r="I724" s="443">
        <f>Conges!$B$23</f>
        <v>44916</v>
      </c>
      <c r="J724" s="444"/>
      <c r="K724" s="444"/>
      <c r="L724" s="444"/>
      <c r="M724" s="444"/>
      <c r="N724" s="68" t="str">
        <f>Planning!N$724</f>
        <v/>
      </c>
      <c r="O724" s="103">
        <f>Planning!O$724</f>
        <v>0</v>
      </c>
      <c r="P724" s="104">
        <f>Planning!P$724</f>
        <v>0</v>
      </c>
      <c r="Q724" s="104">
        <f>Planning!Q$724</f>
        <v>0</v>
      </c>
      <c r="R724" s="104">
        <f>Planning!R$724</f>
        <v>0</v>
      </c>
      <c r="S724" s="104">
        <f>Planning!S$724</f>
        <v>0</v>
      </c>
      <c r="T724" s="104">
        <f>Planning!T$724</f>
        <v>0</v>
      </c>
      <c r="U724" s="104">
        <f>Planning!U$724</f>
        <v>0</v>
      </c>
      <c r="V724" s="105">
        <f>Planning!V$724</f>
        <v>0</v>
      </c>
      <c r="W724" s="103">
        <f>Planning!W$724</f>
        <v>0</v>
      </c>
      <c r="X724" s="104">
        <f>Planning!X$724</f>
        <v>0</v>
      </c>
      <c r="Y724" s="104">
        <f>Planning!Y$724</f>
        <v>0</v>
      </c>
      <c r="Z724" s="104">
        <f>Planning!Z$724</f>
        <v>0</v>
      </c>
      <c r="AA724" s="104">
        <f>Planning!AA$724</f>
        <v>0</v>
      </c>
      <c r="AB724" s="104">
        <f>Planning!AB$724</f>
        <v>0</v>
      </c>
      <c r="AC724" s="104">
        <f>Planning!AC$724</f>
        <v>0</v>
      </c>
      <c r="AD724" s="105">
        <f>Planning!AD$724</f>
        <v>0</v>
      </c>
      <c r="AE724" s="103">
        <f>Planning!AE$724</f>
        <v>0</v>
      </c>
      <c r="AF724" s="104">
        <f>Planning!AF$724</f>
        <v>0</v>
      </c>
      <c r="AG724" s="104">
        <f>Planning!AG$724</f>
        <v>0</v>
      </c>
      <c r="AH724" s="104">
        <f>Planning!AH$724</f>
        <v>0</v>
      </c>
      <c r="AI724" s="104">
        <f>Planning!AI$724</f>
        <v>0</v>
      </c>
      <c r="AJ724" s="105">
        <f>Planning!AJ$724</f>
        <v>0</v>
      </c>
      <c r="AK724" s="103">
        <f>Planning!AK$724</f>
        <v>0</v>
      </c>
      <c r="AL724" s="104">
        <f>Planning!AL$724</f>
        <v>0</v>
      </c>
      <c r="AM724" s="104">
        <f>Planning!AM$724</f>
        <v>0</v>
      </c>
      <c r="AN724" s="104">
        <f>Planning!AN$724</f>
        <v>0</v>
      </c>
      <c r="AO724" s="104">
        <f>Planning!AO$724</f>
        <v>0</v>
      </c>
      <c r="AP724" s="104">
        <f>Planning!AP$724</f>
        <v>0</v>
      </c>
      <c r="AQ724" s="104">
        <f>Planning!AQ$724</f>
        <v>0</v>
      </c>
      <c r="AR724" s="104">
        <f>Planning!AR$724</f>
        <v>0</v>
      </c>
      <c r="AS724" s="104">
        <f>Planning!AS$724</f>
        <v>0</v>
      </c>
      <c r="AT724" s="105">
        <f>Planning!AT$724</f>
        <v>0</v>
      </c>
      <c r="AU724" s="103">
        <f>Planning!AU$724</f>
        <v>0</v>
      </c>
      <c r="AV724" s="104">
        <f>Planning!AV$724</f>
        <v>0</v>
      </c>
      <c r="AW724" s="104">
        <f>Planning!AW$724</f>
        <v>0</v>
      </c>
      <c r="AX724" s="104">
        <f>Planning!AX$724</f>
        <v>0</v>
      </c>
      <c r="AY724" s="104">
        <f>Planning!AY$724</f>
        <v>0</v>
      </c>
      <c r="AZ724" s="104">
        <f>Planning!AZ$724</f>
        <v>0</v>
      </c>
      <c r="BA724" s="104">
        <f>Planning!BA$724</f>
        <v>0</v>
      </c>
      <c r="BB724" s="105">
        <f>Planning!BB$724</f>
        <v>0</v>
      </c>
      <c r="BC724" s="72">
        <f>Planning!BC$724</f>
        <v>0</v>
      </c>
      <c r="BD724" s="107"/>
      <c r="BE724" s="433">
        <f>Planning!BE$724</f>
        <v>0</v>
      </c>
      <c r="BF724" s="434">
        <f>Planning!BF$724</f>
        <v>0</v>
      </c>
      <c r="BG724" s="77">
        <f>Planning!BG$724</f>
        <v>0</v>
      </c>
      <c r="BH724" s="78">
        <f>Planning!BH$724</f>
        <v>0</v>
      </c>
      <c r="BI724" s="79" t="str">
        <f>Planning!BI$724</f>
        <v/>
      </c>
      <c r="BJ724" s="80">
        <f>Planning!BJ$724</f>
        <v>0</v>
      </c>
      <c r="BL724" s="323">
        <f>Planning!BL$724</f>
        <v>0</v>
      </c>
      <c r="BM724" s="150">
        <f>Planning!BP$724</f>
        <v>0</v>
      </c>
      <c r="NL724" s="43" t="s">
        <v>63</v>
      </c>
      <c r="NM724" s="43"/>
    </row>
    <row r="725" spans="1:377" s="318" customFormat="1" ht="10.199999999999999" hidden="1" customHeight="1" x14ac:dyDescent="0.3">
      <c r="A725" s="25"/>
      <c r="B725" s="389"/>
      <c r="C725" s="447"/>
      <c r="D725" s="15"/>
      <c r="E725" s="106"/>
      <c r="F725" s="106"/>
      <c r="G725" s="106"/>
      <c r="H725" s="399"/>
      <c r="I725" s="445">
        <f>Conges!$B$24</f>
        <v>44917</v>
      </c>
      <c r="J725" s="446"/>
      <c r="K725" s="446"/>
      <c r="L725" s="446"/>
      <c r="M725" s="446"/>
      <c r="N725" s="81" t="str">
        <f>Planning!N$759</f>
        <v/>
      </c>
      <c r="O725" s="100">
        <f>Planning!O$759</f>
        <v>0</v>
      </c>
      <c r="P725" s="101">
        <f>Planning!P$759</f>
        <v>0</v>
      </c>
      <c r="Q725" s="101">
        <f>Planning!Q$759</f>
        <v>0</v>
      </c>
      <c r="R725" s="101">
        <f>Planning!R$759</f>
        <v>0</v>
      </c>
      <c r="S725" s="101">
        <f>Planning!S$759</f>
        <v>0</v>
      </c>
      <c r="T725" s="101">
        <f>Planning!T$759</f>
        <v>0</v>
      </c>
      <c r="U725" s="101">
        <f>Planning!U$759</f>
        <v>0</v>
      </c>
      <c r="V725" s="102">
        <f>Planning!V$759</f>
        <v>0</v>
      </c>
      <c r="W725" s="100">
        <f>Planning!W$759</f>
        <v>0</v>
      </c>
      <c r="X725" s="101">
        <f>Planning!X$759</f>
        <v>0</v>
      </c>
      <c r="Y725" s="101">
        <f>Planning!Y$759</f>
        <v>0</v>
      </c>
      <c r="Z725" s="101">
        <f>Planning!Z$759</f>
        <v>0</v>
      </c>
      <c r="AA725" s="101">
        <f>Planning!AA$759</f>
        <v>0</v>
      </c>
      <c r="AB725" s="101">
        <f>Planning!AB$759</f>
        <v>0</v>
      </c>
      <c r="AC725" s="101">
        <f>Planning!AC$759</f>
        <v>0</v>
      </c>
      <c r="AD725" s="102">
        <f>Planning!AD$759</f>
        <v>0</v>
      </c>
      <c r="AE725" s="100">
        <f>Planning!AE$759</f>
        <v>0</v>
      </c>
      <c r="AF725" s="101">
        <f>Planning!AF$759</f>
        <v>0</v>
      </c>
      <c r="AG725" s="101">
        <f>Planning!AG$759</f>
        <v>0</v>
      </c>
      <c r="AH725" s="101">
        <f>Planning!AH$759</f>
        <v>0</v>
      </c>
      <c r="AI725" s="101">
        <f>Planning!AI$759</f>
        <v>0</v>
      </c>
      <c r="AJ725" s="102">
        <f>Planning!AJ$759</f>
        <v>0</v>
      </c>
      <c r="AK725" s="100">
        <f>Planning!AK$759</f>
        <v>0</v>
      </c>
      <c r="AL725" s="101">
        <f>Planning!AL$759</f>
        <v>0</v>
      </c>
      <c r="AM725" s="101">
        <f>Planning!AM$759</f>
        <v>0</v>
      </c>
      <c r="AN725" s="101">
        <f>Planning!AN$759</f>
        <v>0</v>
      </c>
      <c r="AO725" s="101">
        <f>Planning!AO$759</f>
        <v>0</v>
      </c>
      <c r="AP725" s="101">
        <f>Planning!AP$759</f>
        <v>0</v>
      </c>
      <c r="AQ725" s="101">
        <f>Planning!AQ$759</f>
        <v>0</v>
      </c>
      <c r="AR725" s="101">
        <f>Planning!AR$759</f>
        <v>0</v>
      </c>
      <c r="AS725" s="101">
        <f>Planning!AS$759</f>
        <v>0</v>
      </c>
      <c r="AT725" s="102">
        <f>Planning!AT$759</f>
        <v>0</v>
      </c>
      <c r="AU725" s="100">
        <f>Planning!AU$759</f>
        <v>0</v>
      </c>
      <c r="AV725" s="101">
        <f>Planning!AV$759</f>
        <v>0</v>
      </c>
      <c r="AW725" s="101">
        <f>Planning!AW$759</f>
        <v>0</v>
      </c>
      <c r="AX725" s="101">
        <f>Planning!AX$759</f>
        <v>0</v>
      </c>
      <c r="AY725" s="101">
        <f>Planning!AY$759</f>
        <v>0</v>
      </c>
      <c r="AZ725" s="101">
        <f>Planning!AZ$759</f>
        <v>0</v>
      </c>
      <c r="BA725" s="101">
        <f>Planning!BA$759</f>
        <v>0</v>
      </c>
      <c r="BB725" s="102">
        <f>Planning!BB$759</f>
        <v>0</v>
      </c>
      <c r="BC725" s="85">
        <f>Planning!BC$759</f>
        <v>0</v>
      </c>
      <c r="BD725" s="107"/>
      <c r="BE725" s="435">
        <f>Planning!BE$759</f>
        <v>0</v>
      </c>
      <c r="BF725" s="436">
        <f>Planning!BF$759</f>
        <v>0</v>
      </c>
      <c r="BG725" s="91">
        <f>Planning!BG$759</f>
        <v>0</v>
      </c>
      <c r="BH725" s="92">
        <f>Planning!BH$759</f>
        <v>0</v>
      </c>
      <c r="BI725" s="93" t="str">
        <f>Planning!BI$759</f>
        <v/>
      </c>
      <c r="BJ725" s="94">
        <f>Planning!BJ$759</f>
        <v>0</v>
      </c>
      <c r="BL725" s="324">
        <f>Planning!BL$759</f>
        <v>0</v>
      </c>
      <c r="BM725" s="149">
        <f>Planning!BP$759</f>
        <v>0</v>
      </c>
      <c r="NL725" s="43" t="s">
        <v>63</v>
      </c>
      <c r="NM725" s="43"/>
    </row>
    <row r="726" spans="1:377" s="318" customFormat="1" ht="10.199999999999999" hidden="1" customHeight="1" x14ac:dyDescent="0.3">
      <c r="A726" s="25"/>
      <c r="B726" s="389"/>
      <c r="C726" s="447"/>
      <c r="D726" s="15"/>
      <c r="E726" s="106"/>
      <c r="F726" s="106"/>
      <c r="G726" s="106"/>
      <c r="H726" s="399"/>
      <c r="I726" s="443">
        <f>Conges!$B$25</f>
        <v>44918</v>
      </c>
      <c r="J726" s="444"/>
      <c r="K726" s="444"/>
      <c r="L726" s="444"/>
      <c r="M726" s="444"/>
      <c r="N726" s="68" t="str">
        <f>Planning!N$794</f>
        <v/>
      </c>
      <c r="O726" s="103">
        <f>Planning!O$794</f>
        <v>0</v>
      </c>
      <c r="P726" s="104">
        <f>Planning!P$794</f>
        <v>0</v>
      </c>
      <c r="Q726" s="104">
        <f>Planning!Q$794</f>
        <v>0</v>
      </c>
      <c r="R726" s="104">
        <f>Planning!R$794</f>
        <v>0</v>
      </c>
      <c r="S726" s="104">
        <f>Planning!S$794</f>
        <v>0</v>
      </c>
      <c r="T726" s="104">
        <f>Planning!T$794</f>
        <v>0</v>
      </c>
      <c r="U726" s="104">
        <f>Planning!U$794</f>
        <v>0</v>
      </c>
      <c r="V726" s="105">
        <f>Planning!V$794</f>
        <v>0</v>
      </c>
      <c r="W726" s="103">
        <f>Planning!W$794</f>
        <v>0</v>
      </c>
      <c r="X726" s="104">
        <f>Planning!X$794</f>
        <v>0</v>
      </c>
      <c r="Y726" s="104">
        <f>Planning!Y$794</f>
        <v>0</v>
      </c>
      <c r="Z726" s="104">
        <f>Planning!Z$794</f>
        <v>0</v>
      </c>
      <c r="AA726" s="104">
        <f>Planning!AA$794</f>
        <v>0</v>
      </c>
      <c r="AB726" s="104">
        <f>Planning!AB$794</f>
        <v>0</v>
      </c>
      <c r="AC726" s="104">
        <f>Planning!AC$794</f>
        <v>0</v>
      </c>
      <c r="AD726" s="105">
        <f>Planning!AD$794</f>
        <v>0</v>
      </c>
      <c r="AE726" s="103">
        <f>Planning!AE$794</f>
        <v>0</v>
      </c>
      <c r="AF726" s="104">
        <f>Planning!AF$794</f>
        <v>0</v>
      </c>
      <c r="AG726" s="104">
        <f>Planning!AG$794</f>
        <v>0</v>
      </c>
      <c r="AH726" s="104">
        <f>Planning!AH$794</f>
        <v>0</v>
      </c>
      <c r="AI726" s="104">
        <f>Planning!AI$794</f>
        <v>0</v>
      </c>
      <c r="AJ726" s="105">
        <f>Planning!AJ$794</f>
        <v>0</v>
      </c>
      <c r="AK726" s="103">
        <f>Planning!AK$794</f>
        <v>0</v>
      </c>
      <c r="AL726" s="104">
        <f>Planning!AL$794</f>
        <v>0</v>
      </c>
      <c r="AM726" s="104">
        <f>Planning!AM$794</f>
        <v>0</v>
      </c>
      <c r="AN726" s="104">
        <f>Planning!AN$794</f>
        <v>0</v>
      </c>
      <c r="AO726" s="104">
        <f>Planning!AO$794</f>
        <v>0</v>
      </c>
      <c r="AP726" s="104">
        <f>Planning!AP$794</f>
        <v>0</v>
      </c>
      <c r="AQ726" s="104">
        <f>Planning!AQ$794</f>
        <v>0</v>
      </c>
      <c r="AR726" s="104">
        <f>Planning!AR$794</f>
        <v>0</v>
      </c>
      <c r="AS726" s="104">
        <f>Planning!AS$794</f>
        <v>0</v>
      </c>
      <c r="AT726" s="105">
        <f>Planning!AT$794</f>
        <v>0</v>
      </c>
      <c r="AU726" s="103">
        <f>Planning!AU$794</f>
        <v>0</v>
      </c>
      <c r="AV726" s="104">
        <f>Planning!AV$794</f>
        <v>0</v>
      </c>
      <c r="AW726" s="104">
        <f>Planning!AW$794</f>
        <v>0</v>
      </c>
      <c r="AX726" s="104">
        <f>Planning!AX$794</f>
        <v>0</v>
      </c>
      <c r="AY726" s="104">
        <f>Planning!AY$794</f>
        <v>0</v>
      </c>
      <c r="AZ726" s="104">
        <f>Planning!AZ$794</f>
        <v>0</v>
      </c>
      <c r="BA726" s="104">
        <f>Planning!BA$794</f>
        <v>0</v>
      </c>
      <c r="BB726" s="105">
        <f>Planning!BB$794</f>
        <v>0</v>
      </c>
      <c r="BC726" s="72">
        <f>Planning!BC$794</f>
        <v>0</v>
      </c>
      <c r="BD726" s="107"/>
      <c r="BE726" s="433">
        <f>Planning!BE$794</f>
        <v>0</v>
      </c>
      <c r="BF726" s="434">
        <f>Planning!BF$794</f>
        <v>0</v>
      </c>
      <c r="BG726" s="77">
        <f>Planning!BG$794</f>
        <v>0</v>
      </c>
      <c r="BH726" s="78">
        <f>Planning!BH$794</f>
        <v>0</v>
      </c>
      <c r="BI726" s="79" t="str">
        <f>Planning!BI$794</f>
        <v/>
      </c>
      <c r="BJ726" s="80">
        <f>Planning!BJ$794</f>
        <v>0</v>
      </c>
      <c r="BL726" s="323">
        <f>Planning!BL$794</f>
        <v>0</v>
      </c>
      <c r="BM726" s="150">
        <f>Planning!BP$794</f>
        <v>0</v>
      </c>
      <c r="NL726" s="43" t="s">
        <v>63</v>
      </c>
      <c r="NM726" s="43"/>
    </row>
    <row r="727" spans="1:377" s="318" customFormat="1" ht="10.199999999999999" hidden="1" customHeight="1" x14ac:dyDescent="0.3">
      <c r="A727" s="25"/>
      <c r="B727" s="389"/>
      <c r="C727" s="447"/>
      <c r="D727" s="15"/>
      <c r="E727" s="106"/>
      <c r="F727" s="106"/>
      <c r="G727" s="106"/>
      <c r="H727" s="399"/>
      <c r="I727" s="445">
        <f>Conges!$B$26</f>
        <v>44919</v>
      </c>
      <c r="J727" s="446"/>
      <c r="K727" s="446"/>
      <c r="L727" s="446"/>
      <c r="M727" s="446"/>
      <c r="N727" s="81" t="str">
        <f>Planning!N$829</f>
        <v/>
      </c>
      <c r="O727" s="100">
        <f>Planning!O$829</f>
        <v>0</v>
      </c>
      <c r="P727" s="101">
        <f>Planning!P$829</f>
        <v>0</v>
      </c>
      <c r="Q727" s="101">
        <f>Planning!Q$829</f>
        <v>0</v>
      </c>
      <c r="R727" s="101">
        <f>Planning!R$829</f>
        <v>0</v>
      </c>
      <c r="S727" s="101">
        <f>Planning!S$829</f>
        <v>0</v>
      </c>
      <c r="T727" s="101">
        <f>Planning!T$829</f>
        <v>0</v>
      </c>
      <c r="U727" s="101">
        <f>Planning!U$829</f>
        <v>0</v>
      </c>
      <c r="V727" s="102">
        <f>Planning!V$829</f>
        <v>0</v>
      </c>
      <c r="W727" s="100">
        <f>Planning!W$829</f>
        <v>0</v>
      </c>
      <c r="X727" s="101">
        <f>Planning!X$829</f>
        <v>0</v>
      </c>
      <c r="Y727" s="101">
        <f>Planning!Y$829</f>
        <v>0</v>
      </c>
      <c r="Z727" s="101">
        <f>Planning!Z$829</f>
        <v>0</v>
      </c>
      <c r="AA727" s="101">
        <f>Planning!AA$829</f>
        <v>0</v>
      </c>
      <c r="AB727" s="101">
        <f>Planning!AB$829</f>
        <v>0</v>
      </c>
      <c r="AC727" s="101">
        <f>Planning!AC$829</f>
        <v>0</v>
      </c>
      <c r="AD727" s="102">
        <f>Planning!AD$829</f>
        <v>0</v>
      </c>
      <c r="AE727" s="100">
        <f>Planning!AE$829</f>
        <v>0</v>
      </c>
      <c r="AF727" s="101">
        <f>Planning!AF$829</f>
        <v>0</v>
      </c>
      <c r="AG727" s="101">
        <f>Planning!AG$829</f>
        <v>0</v>
      </c>
      <c r="AH727" s="101">
        <f>Planning!AH$829</f>
        <v>0</v>
      </c>
      <c r="AI727" s="101">
        <f>Planning!AI$829</f>
        <v>0</v>
      </c>
      <c r="AJ727" s="102">
        <f>Planning!AJ$829</f>
        <v>0</v>
      </c>
      <c r="AK727" s="100">
        <f>Planning!AK$829</f>
        <v>0</v>
      </c>
      <c r="AL727" s="101">
        <f>Planning!AL$829</f>
        <v>0</v>
      </c>
      <c r="AM727" s="101">
        <f>Planning!AM$829</f>
        <v>0</v>
      </c>
      <c r="AN727" s="101">
        <f>Planning!AN$829</f>
        <v>0</v>
      </c>
      <c r="AO727" s="101">
        <f>Planning!AO$829</f>
        <v>0</v>
      </c>
      <c r="AP727" s="101">
        <f>Planning!AP$829</f>
        <v>0</v>
      </c>
      <c r="AQ727" s="101">
        <f>Planning!AQ$829</f>
        <v>0</v>
      </c>
      <c r="AR727" s="101">
        <f>Planning!AR$829</f>
        <v>0</v>
      </c>
      <c r="AS727" s="101">
        <f>Planning!AS$829</f>
        <v>0</v>
      </c>
      <c r="AT727" s="102">
        <f>Planning!AT$829</f>
        <v>0</v>
      </c>
      <c r="AU727" s="100">
        <f>Planning!AU$829</f>
        <v>0</v>
      </c>
      <c r="AV727" s="101">
        <f>Planning!AV$829</f>
        <v>0</v>
      </c>
      <c r="AW727" s="101">
        <f>Planning!AW$829</f>
        <v>0</v>
      </c>
      <c r="AX727" s="101">
        <f>Planning!AX$829</f>
        <v>0</v>
      </c>
      <c r="AY727" s="101">
        <f>Planning!AY$829</f>
        <v>0</v>
      </c>
      <c r="AZ727" s="101">
        <f>Planning!AZ$829</f>
        <v>0</v>
      </c>
      <c r="BA727" s="101">
        <f>Planning!BA$829</f>
        <v>0</v>
      </c>
      <c r="BB727" s="102">
        <f>Planning!BB$829</f>
        <v>0</v>
      </c>
      <c r="BC727" s="85">
        <f>Planning!BC$829</f>
        <v>0</v>
      </c>
      <c r="BD727" s="107"/>
      <c r="BE727" s="435">
        <f>Planning!BE$829</f>
        <v>0</v>
      </c>
      <c r="BF727" s="436">
        <f>Planning!BF$829</f>
        <v>0</v>
      </c>
      <c r="BG727" s="91">
        <f>Planning!BG$829</f>
        <v>0</v>
      </c>
      <c r="BH727" s="92">
        <f>Planning!BH$829</f>
        <v>0</v>
      </c>
      <c r="BI727" s="93" t="str">
        <f>Planning!BI$829</f>
        <v/>
      </c>
      <c r="BJ727" s="94">
        <f>Planning!BJ$829</f>
        <v>0</v>
      </c>
      <c r="BL727" s="324">
        <f>Planning!BL$829</f>
        <v>0</v>
      </c>
      <c r="BM727" s="149">
        <f>Planning!BP$829</f>
        <v>0</v>
      </c>
      <c r="NL727" s="43" t="s">
        <v>63</v>
      </c>
      <c r="NM727" s="43"/>
    </row>
    <row r="728" spans="1:377" s="318" customFormat="1" ht="10.199999999999999" hidden="1" customHeight="1" x14ac:dyDescent="0.3">
      <c r="A728" s="25"/>
      <c r="B728" s="389"/>
      <c r="C728" s="447"/>
      <c r="D728" s="15"/>
      <c r="E728" s="106"/>
      <c r="F728" s="106"/>
      <c r="G728" s="106"/>
      <c r="H728" s="399"/>
      <c r="I728" s="443">
        <f>Conges!$B$27</f>
        <v>44920</v>
      </c>
      <c r="J728" s="444"/>
      <c r="K728" s="444"/>
      <c r="L728" s="444"/>
      <c r="M728" s="444"/>
      <c r="N728" s="68" t="str">
        <f>Planning!N$864</f>
        <v/>
      </c>
      <c r="O728" s="103">
        <f>Planning!O$864</f>
        <v>0</v>
      </c>
      <c r="P728" s="104">
        <f>Planning!P$864</f>
        <v>0</v>
      </c>
      <c r="Q728" s="104">
        <f>Planning!Q$864</f>
        <v>0</v>
      </c>
      <c r="R728" s="104">
        <f>Planning!R$864</f>
        <v>0</v>
      </c>
      <c r="S728" s="104">
        <f>Planning!S$864</f>
        <v>0</v>
      </c>
      <c r="T728" s="104">
        <f>Planning!T$864</f>
        <v>0</v>
      </c>
      <c r="U728" s="104">
        <f>Planning!U$864</f>
        <v>0</v>
      </c>
      <c r="V728" s="105">
        <f>Planning!V$864</f>
        <v>0</v>
      </c>
      <c r="W728" s="103">
        <f>Planning!W$864</f>
        <v>0</v>
      </c>
      <c r="X728" s="104">
        <f>Planning!X$864</f>
        <v>0</v>
      </c>
      <c r="Y728" s="104">
        <f>Planning!Y$864</f>
        <v>0</v>
      </c>
      <c r="Z728" s="104">
        <f>Planning!Z$864</f>
        <v>0</v>
      </c>
      <c r="AA728" s="104">
        <f>Planning!AA$864</f>
        <v>0</v>
      </c>
      <c r="AB728" s="104">
        <f>Planning!AB$864</f>
        <v>0</v>
      </c>
      <c r="AC728" s="104">
        <f>Planning!AC$864</f>
        <v>0</v>
      </c>
      <c r="AD728" s="105">
        <f>Planning!AD$864</f>
        <v>0</v>
      </c>
      <c r="AE728" s="103">
        <f>Planning!AE$864</f>
        <v>0</v>
      </c>
      <c r="AF728" s="104">
        <f>Planning!AF$864</f>
        <v>0</v>
      </c>
      <c r="AG728" s="104">
        <f>Planning!AG$864</f>
        <v>0</v>
      </c>
      <c r="AH728" s="104">
        <f>Planning!AH$864</f>
        <v>0</v>
      </c>
      <c r="AI728" s="104">
        <f>Planning!AI$864</f>
        <v>0</v>
      </c>
      <c r="AJ728" s="105">
        <f>Planning!AJ$864</f>
        <v>0</v>
      </c>
      <c r="AK728" s="103">
        <f>Planning!AK$864</f>
        <v>0</v>
      </c>
      <c r="AL728" s="104">
        <f>Planning!AL$864</f>
        <v>0</v>
      </c>
      <c r="AM728" s="104">
        <f>Planning!AM$864</f>
        <v>0</v>
      </c>
      <c r="AN728" s="104">
        <f>Planning!AN$864</f>
        <v>0</v>
      </c>
      <c r="AO728" s="104">
        <f>Planning!AO$864</f>
        <v>0</v>
      </c>
      <c r="AP728" s="104">
        <f>Planning!AP$864</f>
        <v>0</v>
      </c>
      <c r="AQ728" s="104">
        <f>Planning!AQ$864</f>
        <v>0</v>
      </c>
      <c r="AR728" s="104">
        <f>Planning!AR$864</f>
        <v>0</v>
      </c>
      <c r="AS728" s="104">
        <f>Planning!AS$864</f>
        <v>0</v>
      </c>
      <c r="AT728" s="105">
        <f>Planning!AT$864</f>
        <v>0</v>
      </c>
      <c r="AU728" s="103">
        <f>Planning!AU$864</f>
        <v>0</v>
      </c>
      <c r="AV728" s="104">
        <f>Planning!AV$864</f>
        <v>0</v>
      </c>
      <c r="AW728" s="104">
        <f>Planning!AW$864</f>
        <v>0</v>
      </c>
      <c r="AX728" s="104">
        <f>Planning!AX$864</f>
        <v>0</v>
      </c>
      <c r="AY728" s="104">
        <f>Planning!AY$864</f>
        <v>0</v>
      </c>
      <c r="AZ728" s="104">
        <f>Planning!AZ$864</f>
        <v>0</v>
      </c>
      <c r="BA728" s="104">
        <f>Planning!BA$864</f>
        <v>0</v>
      </c>
      <c r="BB728" s="105">
        <f>Planning!BB$864</f>
        <v>0</v>
      </c>
      <c r="BC728" s="72">
        <f>Planning!BC$864</f>
        <v>0</v>
      </c>
      <c r="BD728" s="107"/>
      <c r="BE728" s="433">
        <f>Planning!BE$864</f>
        <v>0</v>
      </c>
      <c r="BF728" s="434">
        <f>Planning!BF$864</f>
        <v>0</v>
      </c>
      <c r="BG728" s="77">
        <f>Planning!BG$864</f>
        <v>0</v>
      </c>
      <c r="BH728" s="78">
        <f>Planning!BH$864</f>
        <v>0</v>
      </c>
      <c r="BI728" s="79" t="str">
        <f>Planning!BI$864</f>
        <v/>
      </c>
      <c r="BJ728" s="80">
        <f>Planning!BJ$864</f>
        <v>0</v>
      </c>
      <c r="BL728" s="323">
        <f>Planning!BL$864</f>
        <v>0</v>
      </c>
      <c r="BM728" s="150">
        <f>Planning!BP$864</f>
        <v>0</v>
      </c>
      <c r="NL728" s="43" t="s">
        <v>63</v>
      </c>
      <c r="NM728" s="43"/>
    </row>
    <row r="729" spans="1:377" s="318" customFormat="1" ht="10.199999999999999" hidden="1" customHeight="1" x14ac:dyDescent="0.3">
      <c r="A729" s="25"/>
      <c r="B729" s="389"/>
      <c r="C729" s="447"/>
      <c r="D729" s="15"/>
      <c r="E729" s="106"/>
      <c r="F729" s="106"/>
      <c r="G729" s="106"/>
      <c r="H729" s="399"/>
      <c r="I729" s="445">
        <f>Conges!$B$28</f>
        <v>44921</v>
      </c>
      <c r="J729" s="446"/>
      <c r="K729" s="446"/>
      <c r="L729" s="446"/>
      <c r="M729" s="446"/>
      <c r="N729" s="81" t="str">
        <f>Planning!N$899</f>
        <v/>
      </c>
      <c r="O729" s="100">
        <f>Planning!O$899</f>
        <v>0</v>
      </c>
      <c r="P729" s="101">
        <f>Planning!P$899</f>
        <v>0</v>
      </c>
      <c r="Q729" s="101">
        <f>Planning!Q$899</f>
        <v>0</v>
      </c>
      <c r="R729" s="101">
        <f>Planning!R$899</f>
        <v>0</v>
      </c>
      <c r="S729" s="101">
        <f>Planning!S$899</f>
        <v>0</v>
      </c>
      <c r="T729" s="101">
        <f>Planning!T$899</f>
        <v>0</v>
      </c>
      <c r="U729" s="101">
        <f>Planning!U$899</f>
        <v>0</v>
      </c>
      <c r="V729" s="102">
        <f>Planning!V$899</f>
        <v>0</v>
      </c>
      <c r="W729" s="100">
        <f>Planning!W$899</f>
        <v>0</v>
      </c>
      <c r="X729" s="101">
        <f>Planning!X$899</f>
        <v>0</v>
      </c>
      <c r="Y729" s="101">
        <f>Planning!Y$899</f>
        <v>0</v>
      </c>
      <c r="Z729" s="101">
        <f>Planning!Z$899</f>
        <v>0</v>
      </c>
      <c r="AA729" s="101">
        <f>Planning!AA$899</f>
        <v>0</v>
      </c>
      <c r="AB729" s="101">
        <f>Planning!AB$899</f>
        <v>0</v>
      </c>
      <c r="AC729" s="101">
        <f>Planning!AC$899</f>
        <v>0</v>
      </c>
      <c r="AD729" s="102">
        <f>Planning!AD$899</f>
        <v>0</v>
      </c>
      <c r="AE729" s="100">
        <f>Planning!AE$899</f>
        <v>0</v>
      </c>
      <c r="AF729" s="101">
        <f>Planning!AF$899</f>
        <v>0</v>
      </c>
      <c r="AG729" s="101">
        <f>Planning!AG$899</f>
        <v>0</v>
      </c>
      <c r="AH729" s="101">
        <f>Planning!AH$899</f>
        <v>0</v>
      </c>
      <c r="AI729" s="101">
        <f>Planning!AI$899</f>
        <v>0</v>
      </c>
      <c r="AJ729" s="102">
        <f>Planning!AJ$899</f>
        <v>0</v>
      </c>
      <c r="AK729" s="100">
        <f>Planning!AK$899</f>
        <v>0</v>
      </c>
      <c r="AL729" s="101">
        <f>Planning!AL$899</f>
        <v>0</v>
      </c>
      <c r="AM729" s="101">
        <f>Planning!AM$899</f>
        <v>0</v>
      </c>
      <c r="AN729" s="101">
        <f>Planning!AN$899</f>
        <v>0</v>
      </c>
      <c r="AO729" s="101">
        <f>Planning!AO$899</f>
        <v>0</v>
      </c>
      <c r="AP729" s="101">
        <f>Planning!AP$899</f>
        <v>0</v>
      </c>
      <c r="AQ729" s="101">
        <f>Planning!AQ$899</f>
        <v>0</v>
      </c>
      <c r="AR729" s="101">
        <f>Planning!AR$899</f>
        <v>0</v>
      </c>
      <c r="AS729" s="101">
        <f>Planning!AS$899</f>
        <v>0</v>
      </c>
      <c r="AT729" s="102">
        <f>Planning!AT$899</f>
        <v>0</v>
      </c>
      <c r="AU729" s="100">
        <f>Planning!AU$899</f>
        <v>0</v>
      </c>
      <c r="AV729" s="101">
        <f>Planning!AV$899</f>
        <v>0</v>
      </c>
      <c r="AW729" s="101">
        <f>Planning!AW$899</f>
        <v>0</v>
      </c>
      <c r="AX729" s="101">
        <f>Planning!AX$899</f>
        <v>0</v>
      </c>
      <c r="AY729" s="101">
        <f>Planning!AY$899</f>
        <v>0</v>
      </c>
      <c r="AZ729" s="101">
        <f>Planning!AZ$899</f>
        <v>0</v>
      </c>
      <c r="BA729" s="101">
        <f>Planning!BA$899</f>
        <v>0</v>
      </c>
      <c r="BB729" s="102">
        <f>Planning!BB$899</f>
        <v>0</v>
      </c>
      <c r="BC729" s="85">
        <f>Planning!BC$899</f>
        <v>0</v>
      </c>
      <c r="BD729" s="107"/>
      <c r="BE729" s="435">
        <f>Planning!BE$899</f>
        <v>0</v>
      </c>
      <c r="BF729" s="436">
        <f>Planning!BF$899</f>
        <v>0</v>
      </c>
      <c r="BG729" s="91">
        <f>Planning!BG$899</f>
        <v>0</v>
      </c>
      <c r="BH729" s="92">
        <f>Planning!BH$899</f>
        <v>0</v>
      </c>
      <c r="BI729" s="93" t="str">
        <f>Planning!BI$899</f>
        <v/>
      </c>
      <c r="BJ729" s="94">
        <f>Planning!BJ$899</f>
        <v>0</v>
      </c>
      <c r="BL729" s="324">
        <f>Planning!BL$899</f>
        <v>0</v>
      </c>
      <c r="BM729" s="149">
        <f>Planning!BP$899</f>
        <v>0</v>
      </c>
      <c r="NL729" s="43" t="s">
        <v>63</v>
      </c>
      <c r="NM729" s="43"/>
    </row>
    <row r="730" spans="1:377" s="318" customFormat="1" ht="10.199999999999999" hidden="1" customHeight="1" x14ac:dyDescent="0.3">
      <c r="A730" s="25"/>
      <c r="B730" s="389"/>
      <c r="C730" s="447"/>
      <c r="D730" s="15"/>
      <c r="E730" s="106"/>
      <c r="F730" s="106"/>
      <c r="G730" s="106"/>
      <c r="H730" s="399"/>
      <c r="I730" s="443">
        <f>Conges!$B$29</f>
        <v>44922</v>
      </c>
      <c r="J730" s="444"/>
      <c r="K730" s="444"/>
      <c r="L730" s="444"/>
      <c r="M730" s="444"/>
      <c r="N730" s="68" t="str">
        <f>Planning!N$934</f>
        <v/>
      </c>
      <c r="O730" s="103">
        <f>Planning!O$934</f>
        <v>0</v>
      </c>
      <c r="P730" s="104">
        <f>Planning!P$934</f>
        <v>0</v>
      </c>
      <c r="Q730" s="104">
        <f>Planning!Q$934</f>
        <v>0</v>
      </c>
      <c r="R730" s="104">
        <f>Planning!R$934</f>
        <v>0</v>
      </c>
      <c r="S730" s="104">
        <f>Planning!S$934</f>
        <v>0</v>
      </c>
      <c r="T730" s="104">
        <f>Planning!T$934</f>
        <v>0</v>
      </c>
      <c r="U730" s="104">
        <f>Planning!U$934</f>
        <v>0</v>
      </c>
      <c r="V730" s="105">
        <f>Planning!V$934</f>
        <v>0</v>
      </c>
      <c r="W730" s="103">
        <f>Planning!W$934</f>
        <v>0</v>
      </c>
      <c r="X730" s="104">
        <f>Planning!X$934</f>
        <v>0</v>
      </c>
      <c r="Y730" s="104">
        <f>Planning!Y$934</f>
        <v>0</v>
      </c>
      <c r="Z730" s="104">
        <f>Planning!Z$934</f>
        <v>0</v>
      </c>
      <c r="AA730" s="104">
        <f>Planning!AA$934</f>
        <v>0</v>
      </c>
      <c r="AB730" s="104">
        <f>Planning!AB$934</f>
        <v>0</v>
      </c>
      <c r="AC730" s="104">
        <f>Planning!AC$934</f>
        <v>0</v>
      </c>
      <c r="AD730" s="105">
        <f>Planning!AD$934</f>
        <v>0</v>
      </c>
      <c r="AE730" s="103">
        <f>Planning!AE$934</f>
        <v>0</v>
      </c>
      <c r="AF730" s="104">
        <f>Planning!AF$934</f>
        <v>0</v>
      </c>
      <c r="AG730" s="104">
        <f>Planning!AG$934</f>
        <v>0</v>
      </c>
      <c r="AH730" s="104">
        <f>Planning!AH$934</f>
        <v>0</v>
      </c>
      <c r="AI730" s="104">
        <f>Planning!AI$934</f>
        <v>0</v>
      </c>
      <c r="AJ730" s="105">
        <f>Planning!AJ$934</f>
        <v>0</v>
      </c>
      <c r="AK730" s="103">
        <f>Planning!AK$934</f>
        <v>0</v>
      </c>
      <c r="AL730" s="104">
        <f>Planning!AL$934</f>
        <v>0</v>
      </c>
      <c r="AM730" s="104">
        <f>Planning!AM$934</f>
        <v>0</v>
      </c>
      <c r="AN730" s="104">
        <f>Planning!AN$934</f>
        <v>0</v>
      </c>
      <c r="AO730" s="104">
        <f>Planning!AO$934</f>
        <v>0</v>
      </c>
      <c r="AP730" s="104">
        <f>Planning!AP$934</f>
        <v>0</v>
      </c>
      <c r="AQ730" s="104">
        <f>Planning!AQ$934</f>
        <v>0</v>
      </c>
      <c r="AR730" s="104">
        <f>Planning!AR$934</f>
        <v>0</v>
      </c>
      <c r="AS730" s="104">
        <f>Planning!AS$934</f>
        <v>0</v>
      </c>
      <c r="AT730" s="105">
        <f>Planning!AT$934</f>
        <v>0</v>
      </c>
      <c r="AU730" s="103">
        <f>Planning!AU$934</f>
        <v>0</v>
      </c>
      <c r="AV730" s="104">
        <f>Planning!AV$934</f>
        <v>0</v>
      </c>
      <c r="AW730" s="104">
        <f>Planning!AW$934</f>
        <v>0</v>
      </c>
      <c r="AX730" s="104">
        <f>Planning!AX$934</f>
        <v>0</v>
      </c>
      <c r="AY730" s="104">
        <f>Planning!AY$934</f>
        <v>0</v>
      </c>
      <c r="AZ730" s="104">
        <f>Planning!AZ$934</f>
        <v>0</v>
      </c>
      <c r="BA730" s="104">
        <f>Planning!BA$934</f>
        <v>0</v>
      </c>
      <c r="BB730" s="105">
        <f>Planning!BB$934</f>
        <v>0</v>
      </c>
      <c r="BC730" s="72">
        <f>Planning!BC$934</f>
        <v>0</v>
      </c>
      <c r="BD730" s="107"/>
      <c r="BE730" s="433">
        <f>Planning!BE$934</f>
        <v>0</v>
      </c>
      <c r="BF730" s="434">
        <f>Planning!BF$934</f>
        <v>0</v>
      </c>
      <c r="BG730" s="77">
        <f>Planning!BG$934</f>
        <v>0</v>
      </c>
      <c r="BH730" s="78">
        <f>Planning!BH$934</f>
        <v>0</v>
      </c>
      <c r="BI730" s="79" t="str">
        <f>Planning!BI$934</f>
        <v/>
      </c>
      <c r="BJ730" s="80">
        <f>Planning!BJ$934</f>
        <v>0</v>
      </c>
      <c r="BL730" s="323">
        <f>Planning!BL$934</f>
        <v>0</v>
      </c>
      <c r="BM730" s="150">
        <f>Planning!BP$934</f>
        <v>0</v>
      </c>
      <c r="NL730" s="43" t="s">
        <v>63</v>
      </c>
      <c r="NM730" s="43"/>
    </row>
    <row r="731" spans="1:377" s="318" customFormat="1" ht="10.199999999999999" hidden="1" customHeight="1" x14ac:dyDescent="0.3">
      <c r="A731" s="25"/>
      <c r="B731" s="389"/>
      <c r="C731" s="447"/>
      <c r="D731" s="15"/>
      <c r="E731" s="106"/>
      <c r="F731" s="106"/>
      <c r="G731" s="106"/>
      <c r="H731" s="399"/>
      <c r="I731" s="445">
        <f>Conges!$B$30</f>
        <v>44923</v>
      </c>
      <c r="J731" s="446"/>
      <c r="K731" s="446"/>
      <c r="L731" s="446"/>
      <c r="M731" s="446"/>
      <c r="N731" s="81" t="str">
        <f>Planning!N$969</f>
        <v/>
      </c>
      <c r="O731" s="100">
        <f>Planning!O$969</f>
        <v>0</v>
      </c>
      <c r="P731" s="101">
        <f>Planning!P$969</f>
        <v>0</v>
      </c>
      <c r="Q731" s="101">
        <f>Planning!Q$969</f>
        <v>0</v>
      </c>
      <c r="R731" s="101">
        <f>Planning!R$969</f>
        <v>0</v>
      </c>
      <c r="S731" s="101">
        <f>Planning!S$969</f>
        <v>0</v>
      </c>
      <c r="T731" s="101">
        <f>Planning!T$969</f>
        <v>0</v>
      </c>
      <c r="U731" s="101">
        <f>Planning!U$969</f>
        <v>0</v>
      </c>
      <c r="V731" s="102">
        <f>Planning!V$969</f>
        <v>0</v>
      </c>
      <c r="W731" s="100">
        <f>Planning!W$969</f>
        <v>0</v>
      </c>
      <c r="X731" s="101">
        <f>Planning!X$969</f>
        <v>0</v>
      </c>
      <c r="Y731" s="101">
        <f>Planning!Y$969</f>
        <v>0</v>
      </c>
      <c r="Z731" s="101">
        <f>Planning!Z$969</f>
        <v>0</v>
      </c>
      <c r="AA731" s="101">
        <f>Planning!AA$969</f>
        <v>0</v>
      </c>
      <c r="AB731" s="101">
        <f>Planning!AB$969</f>
        <v>0</v>
      </c>
      <c r="AC731" s="101">
        <f>Planning!AC$969</f>
        <v>0</v>
      </c>
      <c r="AD731" s="102">
        <f>Planning!AD$969</f>
        <v>0</v>
      </c>
      <c r="AE731" s="100">
        <f>Planning!AE$969</f>
        <v>0</v>
      </c>
      <c r="AF731" s="101">
        <f>Planning!AF$969</f>
        <v>0</v>
      </c>
      <c r="AG731" s="101">
        <f>Planning!AG$969</f>
        <v>0</v>
      </c>
      <c r="AH731" s="101">
        <f>Planning!AH$969</f>
        <v>0</v>
      </c>
      <c r="AI731" s="101">
        <f>Planning!AI$969</f>
        <v>0</v>
      </c>
      <c r="AJ731" s="102">
        <f>Planning!AJ$969</f>
        <v>0</v>
      </c>
      <c r="AK731" s="100">
        <f>Planning!AK$969</f>
        <v>0</v>
      </c>
      <c r="AL731" s="101">
        <f>Planning!AL$969</f>
        <v>0</v>
      </c>
      <c r="AM731" s="101">
        <f>Planning!AM$969</f>
        <v>0</v>
      </c>
      <c r="AN731" s="101">
        <f>Planning!AN$969</f>
        <v>0</v>
      </c>
      <c r="AO731" s="101">
        <f>Planning!AO$969</f>
        <v>0</v>
      </c>
      <c r="AP731" s="101">
        <f>Planning!AP$969</f>
        <v>0</v>
      </c>
      <c r="AQ731" s="101">
        <f>Planning!AQ$969</f>
        <v>0</v>
      </c>
      <c r="AR731" s="101">
        <f>Planning!AR$969</f>
        <v>0</v>
      </c>
      <c r="AS731" s="101">
        <f>Planning!AS$969</f>
        <v>0</v>
      </c>
      <c r="AT731" s="102">
        <f>Planning!AT$969</f>
        <v>0</v>
      </c>
      <c r="AU731" s="100">
        <f>Planning!AU$969</f>
        <v>0</v>
      </c>
      <c r="AV731" s="101">
        <f>Planning!AV$969</f>
        <v>0</v>
      </c>
      <c r="AW731" s="101">
        <f>Planning!AW$969</f>
        <v>0</v>
      </c>
      <c r="AX731" s="101">
        <f>Planning!AX$969</f>
        <v>0</v>
      </c>
      <c r="AY731" s="101">
        <f>Planning!AY$969</f>
        <v>0</v>
      </c>
      <c r="AZ731" s="101">
        <f>Planning!AZ$969</f>
        <v>0</v>
      </c>
      <c r="BA731" s="101">
        <f>Planning!BA$969</f>
        <v>0</v>
      </c>
      <c r="BB731" s="102">
        <f>Planning!BB$969</f>
        <v>0</v>
      </c>
      <c r="BC731" s="85">
        <f>Planning!BC$969</f>
        <v>0</v>
      </c>
      <c r="BD731" s="107"/>
      <c r="BE731" s="435">
        <f>Planning!BE$969</f>
        <v>0</v>
      </c>
      <c r="BF731" s="436">
        <f>Planning!BF$969</f>
        <v>0</v>
      </c>
      <c r="BG731" s="91">
        <f>Planning!BG$969</f>
        <v>0</v>
      </c>
      <c r="BH731" s="92">
        <f>Planning!BH$969</f>
        <v>0</v>
      </c>
      <c r="BI731" s="93" t="str">
        <f>Planning!BI$969</f>
        <v/>
      </c>
      <c r="BJ731" s="94">
        <f>Planning!BJ$969</f>
        <v>0</v>
      </c>
      <c r="BL731" s="324">
        <f>Planning!BL$969</f>
        <v>0</v>
      </c>
      <c r="BM731" s="149">
        <f>Planning!BP$969</f>
        <v>0</v>
      </c>
      <c r="NL731" s="43" t="s">
        <v>63</v>
      </c>
      <c r="NM731" s="43"/>
    </row>
    <row r="732" spans="1:377" s="318" customFormat="1" ht="10.199999999999999" hidden="1" customHeight="1" x14ac:dyDescent="0.3">
      <c r="A732" s="25"/>
      <c r="B732" s="389"/>
      <c r="C732" s="447"/>
      <c r="D732" s="15"/>
      <c r="E732" s="106"/>
      <c r="F732" s="106"/>
      <c r="G732" s="106"/>
      <c r="H732" s="399"/>
      <c r="I732" s="443">
        <f>Conges!$B$31</f>
        <v>44924</v>
      </c>
      <c r="J732" s="444"/>
      <c r="K732" s="444"/>
      <c r="L732" s="444"/>
      <c r="M732" s="444"/>
      <c r="N732" s="68" t="str">
        <f>Planning!N$1004</f>
        <v/>
      </c>
      <c r="O732" s="103">
        <f>Planning!O$1004</f>
        <v>0</v>
      </c>
      <c r="P732" s="104">
        <f>Planning!P$1004</f>
        <v>0</v>
      </c>
      <c r="Q732" s="104">
        <f>Planning!Q$1004</f>
        <v>0</v>
      </c>
      <c r="R732" s="104">
        <f>Planning!R$1004</f>
        <v>0</v>
      </c>
      <c r="S732" s="104">
        <f>Planning!S$1004</f>
        <v>0</v>
      </c>
      <c r="T732" s="104">
        <f>Planning!T$1004</f>
        <v>0</v>
      </c>
      <c r="U732" s="104">
        <f>Planning!U$1004</f>
        <v>0</v>
      </c>
      <c r="V732" s="105">
        <f>Planning!V$1004</f>
        <v>0</v>
      </c>
      <c r="W732" s="103">
        <f>Planning!W$1004</f>
        <v>0</v>
      </c>
      <c r="X732" s="104">
        <f>Planning!X$1004</f>
        <v>0</v>
      </c>
      <c r="Y732" s="104">
        <f>Planning!Y$1004</f>
        <v>0</v>
      </c>
      <c r="Z732" s="104">
        <f>Planning!Z$1004</f>
        <v>0</v>
      </c>
      <c r="AA732" s="104">
        <f>Planning!AA$1004</f>
        <v>0</v>
      </c>
      <c r="AB732" s="104">
        <f>Planning!AB$1004</f>
        <v>0</v>
      </c>
      <c r="AC732" s="104">
        <f>Planning!AC$1004</f>
        <v>0</v>
      </c>
      <c r="AD732" s="105">
        <f>Planning!AD$1004</f>
        <v>0</v>
      </c>
      <c r="AE732" s="103">
        <f>Planning!AE$1004</f>
        <v>0</v>
      </c>
      <c r="AF732" s="104">
        <f>Planning!AF$1004</f>
        <v>0</v>
      </c>
      <c r="AG732" s="104">
        <f>Planning!AG$1004</f>
        <v>0</v>
      </c>
      <c r="AH732" s="104">
        <f>Planning!AH$1004</f>
        <v>0</v>
      </c>
      <c r="AI732" s="104">
        <f>Planning!AI$1004</f>
        <v>0</v>
      </c>
      <c r="AJ732" s="105">
        <f>Planning!AJ$1004</f>
        <v>0</v>
      </c>
      <c r="AK732" s="103">
        <f>Planning!AK$1004</f>
        <v>0</v>
      </c>
      <c r="AL732" s="104">
        <f>Planning!AL$1004</f>
        <v>0</v>
      </c>
      <c r="AM732" s="104">
        <f>Planning!AM$1004</f>
        <v>0</v>
      </c>
      <c r="AN732" s="104">
        <f>Planning!AN$1004</f>
        <v>0</v>
      </c>
      <c r="AO732" s="104">
        <f>Planning!AO$1004</f>
        <v>0</v>
      </c>
      <c r="AP732" s="104">
        <f>Planning!AP$1004</f>
        <v>0</v>
      </c>
      <c r="AQ732" s="104">
        <f>Planning!AQ$1004</f>
        <v>0</v>
      </c>
      <c r="AR732" s="104">
        <f>Planning!AR$1004</f>
        <v>0</v>
      </c>
      <c r="AS732" s="104">
        <f>Planning!AS$1004</f>
        <v>0</v>
      </c>
      <c r="AT732" s="105">
        <f>Planning!AT$1004</f>
        <v>0</v>
      </c>
      <c r="AU732" s="103">
        <f>Planning!AU$1004</f>
        <v>0</v>
      </c>
      <c r="AV732" s="104">
        <f>Planning!AV$1004</f>
        <v>0</v>
      </c>
      <c r="AW732" s="104">
        <f>Planning!AW$1004</f>
        <v>0</v>
      </c>
      <c r="AX732" s="104">
        <f>Planning!AX$1004</f>
        <v>0</v>
      </c>
      <c r="AY732" s="104">
        <f>Planning!AY$1004</f>
        <v>0</v>
      </c>
      <c r="AZ732" s="104">
        <f>Planning!AZ$1004</f>
        <v>0</v>
      </c>
      <c r="BA732" s="104">
        <f>Planning!BA$1004</f>
        <v>0</v>
      </c>
      <c r="BB732" s="105">
        <f>Planning!BB$1004</f>
        <v>0</v>
      </c>
      <c r="BC732" s="72">
        <f>Planning!BC$1004</f>
        <v>0</v>
      </c>
      <c r="BD732" s="107"/>
      <c r="BE732" s="433">
        <f>Planning!BE$1004</f>
        <v>0</v>
      </c>
      <c r="BF732" s="434">
        <f>Planning!BF$1004</f>
        <v>0</v>
      </c>
      <c r="BG732" s="77">
        <f>Planning!BG$1004</f>
        <v>0</v>
      </c>
      <c r="BH732" s="78">
        <f>Planning!BH$1004</f>
        <v>0</v>
      </c>
      <c r="BI732" s="79" t="str">
        <f>Planning!BI$1004</f>
        <v/>
      </c>
      <c r="BJ732" s="80">
        <f>Planning!BJ$1004</f>
        <v>0</v>
      </c>
      <c r="BL732" s="323">
        <f>Planning!BL$1004</f>
        <v>0</v>
      </c>
      <c r="BM732" s="150">
        <f>Planning!BP$1004</f>
        <v>0</v>
      </c>
      <c r="NL732" s="43" t="s">
        <v>63</v>
      </c>
      <c r="NM732" s="43"/>
    </row>
    <row r="733" spans="1:377" s="318" customFormat="1" ht="10.199999999999999" hidden="1" customHeight="1" x14ac:dyDescent="0.3">
      <c r="A733" s="25"/>
      <c r="B733" s="389"/>
      <c r="C733" s="447"/>
      <c r="D733" s="15"/>
      <c r="E733" s="106"/>
      <c r="F733" s="106"/>
      <c r="G733" s="106"/>
      <c r="H733" s="399"/>
      <c r="I733" s="445">
        <f>Conges!$B$32</f>
        <v>44925</v>
      </c>
      <c r="J733" s="446"/>
      <c r="K733" s="446"/>
      <c r="L733" s="446"/>
      <c r="M733" s="446"/>
      <c r="N733" s="81" t="str">
        <f>Planning!N$1039</f>
        <v/>
      </c>
      <c r="O733" s="100">
        <f>Planning!O$1039</f>
        <v>0</v>
      </c>
      <c r="P733" s="101">
        <f>Planning!P$1039</f>
        <v>0</v>
      </c>
      <c r="Q733" s="101">
        <f>Planning!Q$1039</f>
        <v>0</v>
      </c>
      <c r="R733" s="101">
        <f>Planning!R$1039</f>
        <v>0</v>
      </c>
      <c r="S733" s="101">
        <f>Planning!S$1039</f>
        <v>0</v>
      </c>
      <c r="T733" s="101">
        <f>Planning!T$1039</f>
        <v>0</v>
      </c>
      <c r="U733" s="101">
        <f>Planning!U$1039</f>
        <v>0</v>
      </c>
      <c r="V733" s="102">
        <f>Planning!V$1039</f>
        <v>0</v>
      </c>
      <c r="W733" s="100">
        <f>Planning!W$1039</f>
        <v>0</v>
      </c>
      <c r="X733" s="101">
        <f>Planning!X$1039</f>
        <v>0</v>
      </c>
      <c r="Y733" s="101">
        <f>Planning!Y$1039</f>
        <v>0</v>
      </c>
      <c r="Z733" s="101">
        <f>Planning!Z$1039</f>
        <v>0</v>
      </c>
      <c r="AA733" s="101">
        <f>Planning!AA$1039</f>
        <v>0</v>
      </c>
      <c r="AB733" s="101">
        <f>Planning!AB$1039</f>
        <v>0</v>
      </c>
      <c r="AC733" s="101">
        <f>Planning!AC$1039</f>
        <v>0</v>
      </c>
      <c r="AD733" s="102">
        <f>Planning!AD$1039</f>
        <v>0</v>
      </c>
      <c r="AE733" s="100">
        <f>Planning!AE$1039</f>
        <v>0</v>
      </c>
      <c r="AF733" s="101">
        <f>Planning!AF$1039</f>
        <v>0</v>
      </c>
      <c r="AG733" s="101">
        <f>Planning!AG$1039</f>
        <v>0</v>
      </c>
      <c r="AH733" s="101">
        <f>Planning!AH$1039</f>
        <v>0</v>
      </c>
      <c r="AI733" s="101">
        <f>Planning!AI$1039</f>
        <v>0</v>
      </c>
      <c r="AJ733" s="102">
        <f>Planning!AJ$1039</f>
        <v>0</v>
      </c>
      <c r="AK733" s="100">
        <f>Planning!AK$1039</f>
        <v>0</v>
      </c>
      <c r="AL733" s="101">
        <f>Planning!AL$1039</f>
        <v>0</v>
      </c>
      <c r="AM733" s="101">
        <f>Planning!AM$1039</f>
        <v>0</v>
      </c>
      <c r="AN733" s="101">
        <f>Planning!AN$1039</f>
        <v>0</v>
      </c>
      <c r="AO733" s="101">
        <f>Planning!AO$1039</f>
        <v>0</v>
      </c>
      <c r="AP733" s="101">
        <f>Planning!AP$1039</f>
        <v>0</v>
      </c>
      <c r="AQ733" s="101">
        <f>Planning!AQ$1039</f>
        <v>0</v>
      </c>
      <c r="AR733" s="101">
        <f>Planning!AR$1039</f>
        <v>0</v>
      </c>
      <c r="AS733" s="101">
        <f>Planning!AS$1039</f>
        <v>0</v>
      </c>
      <c r="AT733" s="102">
        <f>Planning!AT$1039</f>
        <v>0</v>
      </c>
      <c r="AU733" s="100">
        <f>Planning!AU$1039</f>
        <v>0</v>
      </c>
      <c r="AV733" s="101">
        <f>Planning!AV$1039</f>
        <v>0</v>
      </c>
      <c r="AW733" s="101">
        <f>Planning!AW$1039</f>
        <v>0</v>
      </c>
      <c r="AX733" s="101">
        <f>Planning!AX$1039</f>
        <v>0</v>
      </c>
      <c r="AY733" s="101">
        <f>Planning!AY$1039</f>
        <v>0</v>
      </c>
      <c r="AZ733" s="101">
        <f>Planning!AZ$1039</f>
        <v>0</v>
      </c>
      <c r="BA733" s="101">
        <f>Planning!BA$1039</f>
        <v>0</v>
      </c>
      <c r="BB733" s="102">
        <f>Planning!BB$1039</f>
        <v>0</v>
      </c>
      <c r="BC733" s="85">
        <f>Planning!BC$1039</f>
        <v>0</v>
      </c>
      <c r="BD733" s="107"/>
      <c r="BE733" s="435">
        <f>Planning!BE$1039</f>
        <v>0</v>
      </c>
      <c r="BF733" s="436">
        <f>Planning!BF$1039</f>
        <v>0</v>
      </c>
      <c r="BG733" s="91">
        <f>Planning!BG$1039</f>
        <v>0</v>
      </c>
      <c r="BH733" s="92">
        <f>Planning!BH$1039</f>
        <v>0</v>
      </c>
      <c r="BI733" s="93" t="str">
        <f>Planning!BI$1039</f>
        <v/>
      </c>
      <c r="BJ733" s="94">
        <f>Planning!BJ$1039</f>
        <v>0</v>
      </c>
      <c r="BL733" s="324">
        <f>Planning!BL$1039</f>
        <v>0</v>
      </c>
      <c r="BM733" s="149">
        <f>Planning!BP$1039</f>
        <v>0</v>
      </c>
      <c r="NL733" s="43" t="s">
        <v>63</v>
      </c>
      <c r="NM733" s="43"/>
    </row>
    <row r="734" spans="1:377" s="318" customFormat="1" ht="10.199999999999999" hidden="1" customHeight="1" thickBot="1" x14ac:dyDescent="0.35">
      <c r="A734" s="25"/>
      <c r="B734" s="389"/>
      <c r="C734" s="447"/>
      <c r="D734" s="15"/>
      <c r="E734" s="106"/>
      <c r="F734" s="106"/>
      <c r="G734" s="106"/>
      <c r="H734" s="399"/>
      <c r="I734" s="443">
        <f>Conges!$B$33</f>
        <v>44926</v>
      </c>
      <c r="J734" s="444"/>
      <c r="K734" s="444"/>
      <c r="L734" s="444"/>
      <c r="M734" s="444"/>
      <c r="N734" s="68" t="str">
        <f>Planning!N$1074</f>
        <v/>
      </c>
      <c r="O734" s="103">
        <f>Planning!O$1074</f>
        <v>0</v>
      </c>
      <c r="P734" s="104">
        <f>Planning!P$1074</f>
        <v>0</v>
      </c>
      <c r="Q734" s="104">
        <f>Planning!Q$1074</f>
        <v>0</v>
      </c>
      <c r="R734" s="104">
        <f>Planning!R$1074</f>
        <v>0</v>
      </c>
      <c r="S734" s="104">
        <f>Planning!S$1074</f>
        <v>0</v>
      </c>
      <c r="T734" s="104">
        <f>Planning!T$1074</f>
        <v>0</v>
      </c>
      <c r="U734" s="104">
        <f>Planning!U$1074</f>
        <v>0</v>
      </c>
      <c r="V734" s="105">
        <f>Planning!V$1074</f>
        <v>0</v>
      </c>
      <c r="W734" s="103">
        <f>Planning!W$1074</f>
        <v>0</v>
      </c>
      <c r="X734" s="104">
        <f>Planning!X$1074</f>
        <v>0</v>
      </c>
      <c r="Y734" s="104">
        <f>Planning!Y$1074</f>
        <v>0</v>
      </c>
      <c r="Z734" s="104">
        <f>Planning!Z$1074</f>
        <v>0</v>
      </c>
      <c r="AA734" s="104">
        <f>Planning!AA$1074</f>
        <v>0</v>
      </c>
      <c r="AB734" s="104">
        <f>Planning!AB$1074</f>
        <v>0</v>
      </c>
      <c r="AC734" s="104">
        <f>Planning!AC$1074</f>
        <v>0</v>
      </c>
      <c r="AD734" s="105">
        <f>Planning!AD$1074</f>
        <v>0</v>
      </c>
      <c r="AE734" s="103">
        <f>Planning!AE$1074</f>
        <v>0</v>
      </c>
      <c r="AF734" s="104">
        <f>Planning!AF$1074</f>
        <v>0</v>
      </c>
      <c r="AG734" s="104">
        <f>Planning!AG$1074</f>
        <v>0</v>
      </c>
      <c r="AH734" s="104">
        <f>Planning!AH$1074</f>
        <v>0</v>
      </c>
      <c r="AI734" s="104">
        <f>Planning!AI$1074</f>
        <v>0</v>
      </c>
      <c r="AJ734" s="105">
        <f>Planning!AJ$1074</f>
        <v>0</v>
      </c>
      <c r="AK734" s="103">
        <f>Planning!AK$1074</f>
        <v>0</v>
      </c>
      <c r="AL734" s="104">
        <f>Planning!AL$1074</f>
        <v>0</v>
      </c>
      <c r="AM734" s="104">
        <f>Planning!AM$1074</f>
        <v>0</v>
      </c>
      <c r="AN734" s="104">
        <f>Planning!AN$1074</f>
        <v>0</v>
      </c>
      <c r="AO734" s="104">
        <f>Planning!AO$1074</f>
        <v>0</v>
      </c>
      <c r="AP734" s="104">
        <f>Planning!AP$1074</f>
        <v>0</v>
      </c>
      <c r="AQ734" s="104">
        <f>Planning!AQ$1074</f>
        <v>0</v>
      </c>
      <c r="AR734" s="104">
        <f>Planning!AR$1074</f>
        <v>0</v>
      </c>
      <c r="AS734" s="104">
        <f>Planning!AS$1074</f>
        <v>0</v>
      </c>
      <c r="AT734" s="105">
        <f>Planning!AT$1074</f>
        <v>0</v>
      </c>
      <c r="AU734" s="103">
        <f>Planning!AU$1074</f>
        <v>0</v>
      </c>
      <c r="AV734" s="104">
        <f>Planning!AV$1074</f>
        <v>0</v>
      </c>
      <c r="AW734" s="104">
        <f>Planning!AW$1074</f>
        <v>0</v>
      </c>
      <c r="AX734" s="104">
        <f>Planning!AX$1074</f>
        <v>0</v>
      </c>
      <c r="AY734" s="104">
        <f>Planning!AY$1074</f>
        <v>0</v>
      </c>
      <c r="AZ734" s="104">
        <f>Planning!AZ$1074</f>
        <v>0</v>
      </c>
      <c r="BA734" s="104">
        <f>Planning!BA$1074</f>
        <v>0</v>
      </c>
      <c r="BB734" s="105">
        <f>Planning!BB$1074</f>
        <v>0</v>
      </c>
      <c r="BC734" s="72">
        <f>Planning!BC$1074</f>
        <v>0</v>
      </c>
      <c r="BD734" s="107"/>
      <c r="BE734" s="437">
        <f>Planning!BE$1074</f>
        <v>0</v>
      </c>
      <c r="BF734" s="438">
        <f>Planning!BF$1074</f>
        <v>0</v>
      </c>
      <c r="BG734" s="109">
        <f>Planning!BG$1074</f>
        <v>0</v>
      </c>
      <c r="BH734" s="110">
        <f>Planning!BH$1074</f>
        <v>0</v>
      </c>
      <c r="BI734" s="111" t="str">
        <f>Planning!BI$1074</f>
        <v/>
      </c>
      <c r="BJ734" s="112">
        <f>Planning!BJ$1074</f>
        <v>0</v>
      </c>
      <c r="BL734" s="325">
        <f>Planning!BL$1074</f>
        <v>0</v>
      </c>
      <c r="BM734" s="158">
        <f>Planning!BP$1074</f>
        <v>0</v>
      </c>
      <c r="NL734" s="43" t="s">
        <v>63</v>
      </c>
      <c r="NM734" s="43"/>
    </row>
    <row r="735" spans="1:377" s="318" customFormat="1" ht="10.199999999999999" hidden="1" customHeight="1" thickBot="1" x14ac:dyDescent="0.35">
      <c r="A735" s="320"/>
      <c r="B735" s="389"/>
      <c r="C735" s="448"/>
      <c r="D735" s="17"/>
      <c r="E735" s="321"/>
      <c r="F735" s="321"/>
      <c r="G735" s="321"/>
      <c r="H735" s="11"/>
      <c r="I735" s="19"/>
      <c r="J735" s="19"/>
      <c r="K735" s="19"/>
      <c r="L735" s="19"/>
      <c r="M735" s="19"/>
      <c r="N735" s="12"/>
      <c r="O735" s="27"/>
      <c r="P735" s="28"/>
      <c r="Q735" s="27"/>
      <c r="R735" s="28"/>
      <c r="S735" s="27"/>
      <c r="T735" s="28"/>
      <c r="U735" s="27"/>
      <c r="V735" s="28"/>
      <c r="W735" s="27"/>
      <c r="X735" s="28"/>
      <c r="Y735" s="27"/>
      <c r="Z735" s="28"/>
      <c r="AA735" s="27"/>
      <c r="AB735" s="28"/>
      <c r="AC735" s="27"/>
      <c r="AD735" s="28"/>
      <c r="AE735" s="27"/>
      <c r="AF735" s="28"/>
      <c r="AG735" s="27"/>
      <c r="AH735" s="28"/>
      <c r="AI735" s="27"/>
      <c r="AJ735" s="28"/>
      <c r="AK735" s="27"/>
      <c r="AL735" s="28"/>
      <c r="AM735" s="27"/>
      <c r="AN735" s="28"/>
      <c r="AO735" s="27"/>
      <c r="AP735" s="28"/>
      <c r="AQ735" s="27"/>
      <c r="AR735" s="28"/>
      <c r="AS735" s="27"/>
      <c r="AT735" s="28"/>
      <c r="AU735" s="27"/>
      <c r="AV735" s="28"/>
      <c r="AW735" s="27"/>
      <c r="AX735" s="28"/>
      <c r="AY735" s="27"/>
      <c r="AZ735" s="28"/>
      <c r="BA735" s="27"/>
      <c r="BB735" s="28"/>
      <c r="BC735" s="18"/>
      <c r="BD735" s="108"/>
      <c r="BE735" s="114"/>
      <c r="BF735" s="114"/>
      <c r="BG735" s="113"/>
      <c r="BH735" s="114"/>
      <c r="BI735" s="114"/>
      <c r="BJ735" s="114"/>
      <c r="BK735" s="45"/>
      <c r="BL735" s="114"/>
      <c r="BM735" s="159">
        <f>SUM(BM704:BM734)</f>
        <v>0</v>
      </c>
      <c r="NL735" s="43"/>
      <c r="NM735" s="43"/>
    </row>
    <row r="736" spans="1:377" s="183" customFormat="1" ht="10.199999999999999" hidden="1" customHeight="1" thickBot="1" x14ac:dyDescent="0.35">
      <c r="A736" s="316"/>
      <c r="B736" s="315"/>
      <c r="C736" s="461"/>
      <c r="D736" s="461"/>
      <c r="E736" s="461"/>
      <c r="F736" s="461"/>
      <c r="G736" s="461"/>
      <c r="H736" s="461"/>
      <c r="I736" s="461"/>
      <c r="J736" s="461"/>
      <c r="K736" s="461"/>
      <c r="L736" s="461"/>
      <c r="M736" s="461"/>
      <c r="N736" s="461"/>
      <c r="O736" s="461"/>
      <c r="P736" s="461"/>
      <c r="Q736" s="461"/>
      <c r="R736" s="461"/>
      <c r="S736" s="461"/>
      <c r="T736" s="461"/>
      <c r="U736" s="461"/>
      <c r="V736" s="461"/>
      <c r="W736" s="461"/>
      <c r="X736" s="461"/>
      <c r="Y736" s="461"/>
      <c r="Z736" s="461"/>
      <c r="AA736" s="461"/>
      <c r="AB736" s="461"/>
      <c r="AC736" s="461"/>
      <c r="AD736" s="461"/>
      <c r="AE736" s="461"/>
      <c r="AF736" s="461"/>
      <c r="AG736" s="461"/>
      <c r="AH736" s="461"/>
      <c r="AI736" s="461"/>
      <c r="AJ736" s="461"/>
      <c r="AK736" s="461"/>
      <c r="AL736" s="461"/>
      <c r="AM736" s="461"/>
      <c r="AN736" s="461"/>
      <c r="AO736" s="461"/>
      <c r="AP736" s="461"/>
      <c r="AQ736" s="461"/>
      <c r="AR736" s="461"/>
      <c r="AS736" s="461"/>
      <c r="AT736" s="461"/>
      <c r="AU736" s="461"/>
      <c r="AV736" s="461"/>
      <c r="AW736" s="461"/>
      <c r="AX736" s="461"/>
      <c r="AY736" s="461"/>
      <c r="AZ736" s="461"/>
      <c r="BA736" s="461"/>
      <c r="BB736" s="461"/>
      <c r="BC736" s="461"/>
      <c r="BD736" s="317"/>
      <c r="BE736" s="44"/>
      <c r="BF736" s="44"/>
      <c r="BG736" s="44"/>
      <c r="BH736" s="44"/>
      <c r="BI736" s="44"/>
      <c r="BJ736" s="44"/>
      <c r="BL736" s="44"/>
      <c r="BM736" s="44"/>
      <c r="NL736" s="179"/>
      <c r="NM736" s="179"/>
    </row>
    <row r="737" spans="1:377" s="318" customFormat="1" ht="18" hidden="1" customHeight="1" thickBot="1" x14ac:dyDescent="0.35">
      <c r="A737" s="26">
        <v>1</v>
      </c>
      <c r="B737" s="389"/>
      <c r="C737" s="456">
        <f>Prenoms!$B$23</f>
        <v>0</v>
      </c>
      <c r="D737" s="457"/>
      <c r="E737" s="457"/>
      <c r="F737" s="457"/>
      <c r="G737" s="457"/>
      <c r="H737" s="457"/>
      <c r="I737" s="457"/>
      <c r="J737" s="457"/>
      <c r="K737" s="457"/>
      <c r="L737" s="457"/>
      <c r="M737" s="457"/>
      <c r="N737" s="457"/>
      <c r="O737" s="457"/>
      <c r="P737" s="457"/>
      <c r="Q737" s="457"/>
      <c r="R737" s="457"/>
      <c r="S737" s="457"/>
      <c r="T737" s="457"/>
      <c r="U737" s="457"/>
      <c r="V737" s="457"/>
      <c r="W737" s="457"/>
      <c r="X737" s="457"/>
      <c r="Y737" s="457"/>
      <c r="Z737" s="457"/>
      <c r="AA737" s="457"/>
      <c r="AB737" s="457"/>
      <c r="AC737" s="457"/>
      <c r="AD737" s="457"/>
      <c r="AE737" s="457"/>
      <c r="AF737" s="457"/>
      <c r="AG737" s="457"/>
      <c r="AH737" s="457"/>
      <c r="AI737" s="457"/>
      <c r="AJ737" s="457"/>
      <c r="AK737" s="457"/>
      <c r="AL737" s="457"/>
      <c r="AM737" s="457"/>
      <c r="AN737" s="457"/>
      <c r="AO737" s="457"/>
      <c r="AP737" s="457"/>
      <c r="AQ737" s="457"/>
      <c r="AR737" s="457"/>
      <c r="AS737" s="457"/>
      <c r="AT737" s="457"/>
      <c r="AU737" s="457"/>
      <c r="AV737" s="457"/>
      <c r="AW737" s="457"/>
      <c r="AX737" s="457"/>
      <c r="AY737" s="457"/>
      <c r="AZ737" s="457"/>
      <c r="BA737" s="457"/>
      <c r="BB737" s="457"/>
      <c r="BC737" s="457"/>
      <c r="BD737" s="107"/>
      <c r="BE737" s="439" t="s">
        <v>13</v>
      </c>
      <c r="BF737" s="440"/>
      <c r="BG737" s="458" t="s">
        <v>50</v>
      </c>
      <c r="BH737" s="451" t="s">
        <v>54</v>
      </c>
      <c r="BI737" s="452"/>
      <c r="BJ737" s="356" t="s">
        <v>46</v>
      </c>
      <c r="BL737" s="418" t="s">
        <v>55</v>
      </c>
      <c r="BM737" s="359" t="str">
        <f>Planning!BP737</f>
        <v>R prévi</v>
      </c>
      <c r="NL737" s="43"/>
      <c r="NM737" s="43"/>
    </row>
    <row r="738" spans="1:377" s="318" customFormat="1" ht="10.199999999999999" hidden="1" customHeight="1" x14ac:dyDescent="0.25">
      <c r="A738" s="25"/>
      <c r="B738" s="389"/>
      <c r="C738" s="447">
        <f>$C737</f>
        <v>0</v>
      </c>
      <c r="D738" s="16"/>
      <c r="E738" s="409"/>
      <c r="F738" s="409"/>
      <c r="G738" s="409"/>
      <c r="H738" s="10"/>
      <c r="I738" s="10"/>
      <c r="J738" s="10"/>
      <c r="K738" s="10"/>
      <c r="L738" s="10"/>
      <c r="M738" s="10"/>
      <c r="N738" s="367">
        <v>7</v>
      </c>
      <c r="O738" s="367"/>
      <c r="P738" s="367">
        <v>8</v>
      </c>
      <c r="Q738" s="367"/>
      <c r="R738" s="367">
        <v>9</v>
      </c>
      <c r="S738" s="367"/>
      <c r="T738" s="367">
        <v>10</v>
      </c>
      <c r="U738" s="367"/>
      <c r="V738" s="367">
        <v>11</v>
      </c>
      <c r="W738" s="367"/>
      <c r="X738" s="367">
        <v>12</v>
      </c>
      <c r="Y738" s="367"/>
      <c r="Z738" s="367">
        <v>13</v>
      </c>
      <c r="AA738" s="367"/>
      <c r="AB738" s="367">
        <v>14</v>
      </c>
      <c r="AC738" s="367"/>
      <c r="AD738" s="367">
        <v>15</v>
      </c>
      <c r="AE738" s="367"/>
      <c r="AF738" s="367">
        <v>16</v>
      </c>
      <c r="AG738" s="367"/>
      <c r="AH738" s="367">
        <v>17</v>
      </c>
      <c r="AI738" s="367"/>
      <c r="AJ738" s="367">
        <v>18</v>
      </c>
      <c r="AK738" s="367"/>
      <c r="AL738" s="367">
        <v>19</v>
      </c>
      <c r="AM738" s="367"/>
      <c r="AN738" s="367">
        <v>20</v>
      </c>
      <c r="AO738" s="367"/>
      <c r="AP738" s="367">
        <v>21</v>
      </c>
      <c r="AQ738" s="367"/>
      <c r="AR738" s="367">
        <v>22</v>
      </c>
      <c r="AS738" s="367"/>
      <c r="AT738" s="367">
        <v>23</v>
      </c>
      <c r="AU738" s="367"/>
      <c r="AV738" s="367">
        <v>24</v>
      </c>
      <c r="AW738" s="367"/>
      <c r="AX738" s="367">
        <v>1</v>
      </c>
      <c r="AY738" s="367"/>
      <c r="AZ738" s="367">
        <v>2</v>
      </c>
      <c r="BA738" s="367"/>
      <c r="BB738" s="367">
        <v>3</v>
      </c>
      <c r="BC738" s="410"/>
      <c r="BD738" s="107"/>
      <c r="BE738" s="441"/>
      <c r="BF738" s="442"/>
      <c r="BG738" s="459"/>
      <c r="BH738" s="453"/>
      <c r="BI738" s="454"/>
      <c r="BJ738" s="455"/>
      <c r="BL738" s="460"/>
      <c r="BM738" s="360"/>
      <c r="NL738" s="43"/>
      <c r="NM738" s="43"/>
    </row>
    <row r="739" spans="1:377" s="318" customFormat="1" ht="10.199999999999999" hidden="1" customHeight="1" x14ac:dyDescent="0.3">
      <c r="A739" s="25"/>
      <c r="B739" s="389"/>
      <c r="C739" s="447"/>
      <c r="D739" s="15"/>
      <c r="E739" s="398"/>
      <c r="F739" s="398"/>
      <c r="G739" s="398"/>
      <c r="H739" s="399" t="e">
        <f>IF(#REF!&lt;&gt;0,3,0)</f>
        <v>#REF!</v>
      </c>
      <c r="I739" s="449">
        <f>Conges!$B$3</f>
        <v>44896</v>
      </c>
      <c r="J739" s="450"/>
      <c r="K739" s="450"/>
      <c r="L739" s="450"/>
      <c r="M739" s="450"/>
      <c r="N739" s="63" t="str">
        <f>Planning!N$25</f>
        <v/>
      </c>
      <c r="O739" s="97">
        <f>Planning!O$25</f>
        <v>0</v>
      </c>
      <c r="P739" s="98">
        <f>Planning!P$25</f>
        <v>0</v>
      </c>
      <c r="Q739" s="98">
        <f>Planning!Q$25</f>
        <v>0</v>
      </c>
      <c r="R739" s="98">
        <f>Planning!R$25</f>
        <v>0</v>
      </c>
      <c r="S739" s="98">
        <f>Planning!S$25</f>
        <v>0</v>
      </c>
      <c r="T739" s="98">
        <f>Planning!T$25</f>
        <v>0</v>
      </c>
      <c r="U739" s="98">
        <f>Planning!U$25</f>
        <v>0</v>
      </c>
      <c r="V739" s="99">
        <f>Planning!V$25</f>
        <v>0</v>
      </c>
      <c r="W739" s="98">
        <f>Planning!W$25</f>
        <v>0</v>
      </c>
      <c r="X739" s="98">
        <f>Planning!X$25</f>
        <v>0</v>
      </c>
      <c r="Y739" s="98">
        <f>Planning!Y$25</f>
        <v>0</v>
      </c>
      <c r="Z739" s="98">
        <f>Planning!Z$25</f>
        <v>0</v>
      </c>
      <c r="AA739" s="98">
        <f>Planning!AA$25</f>
        <v>0</v>
      </c>
      <c r="AB739" s="98">
        <f>Planning!AB$25</f>
        <v>0</v>
      </c>
      <c r="AC739" s="98">
        <f>Planning!AC$25</f>
        <v>0</v>
      </c>
      <c r="AD739" s="98">
        <f>Planning!AD$25</f>
        <v>0</v>
      </c>
      <c r="AE739" s="97">
        <f>Planning!AE$25</f>
        <v>0</v>
      </c>
      <c r="AF739" s="98">
        <f>Planning!AF$25</f>
        <v>0</v>
      </c>
      <c r="AG739" s="98">
        <f>Planning!AG$25</f>
        <v>0</v>
      </c>
      <c r="AH739" s="98">
        <f>Planning!AH$25</f>
        <v>0</v>
      </c>
      <c r="AI739" s="98">
        <f>Planning!AI$25</f>
        <v>0</v>
      </c>
      <c r="AJ739" s="99">
        <f>Planning!AJ$25</f>
        <v>0</v>
      </c>
      <c r="AK739" s="98">
        <f>Planning!AK$25</f>
        <v>0</v>
      </c>
      <c r="AL739" s="98">
        <f>Planning!AL$25</f>
        <v>0</v>
      </c>
      <c r="AM739" s="98">
        <f>Planning!AM$25</f>
        <v>0</v>
      </c>
      <c r="AN739" s="98">
        <f>Planning!AN$25</f>
        <v>0</v>
      </c>
      <c r="AO739" s="98">
        <f>Planning!AO$25</f>
        <v>0</v>
      </c>
      <c r="AP739" s="98">
        <f>Planning!AP$25</f>
        <v>0</v>
      </c>
      <c r="AQ739" s="98">
        <f>Planning!AQ$25</f>
        <v>0</v>
      </c>
      <c r="AR739" s="98">
        <f>Planning!AR$25</f>
        <v>0</v>
      </c>
      <c r="AS739" s="98">
        <f>Planning!AS$25</f>
        <v>0</v>
      </c>
      <c r="AT739" s="98">
        <f>Planning!AT$25</f>
        <v>0</v>
      </c>
      <c r="AU739" s="97">
        <f>Planning!AU$25</f>
        <v>0</v>
      </c>
      <c r="AV739" s="98">
        <f>Planning!AV$25</f>
        <v>0</v>
      </c>
      <c r="AW739" s="98">
        <f>Planning!AW$25</f>
        <v>0</v>
      </c>
      <c r="AX739" s="98">
        <f>Planning!AX$25</f>
        <v>0</v>
      </c>
      <c r="AY739" s="98">
        <f>Planning!AY$25</f>
        <v>0</v>
      </c>
      <c r="AZ739" s="98">
        <f>Planning!AZ$25</f>
        <v>0</v>
      </c>
      <c r="BA739" s="98">
        <f>Planning!BA$25</f>
        <v>0</v>
      </c>
      <c r="BB739" s="99">
        <f>Planning!BB$25</f>
        <v>0</v>
      </c>
      <c r="BC739" s="67">
        <f>Planning!BC$25</f>
        <v>0</v>
      </c>
      <c r="BD739" s="107"/>
      <c r="BE739" s="431">
        <f>Planning!BE$25</f>
        <v>0</v>
      </c>
      <c r="BF739" s="432">
        <f>Planning!BF$25</f>
        <v>0</v>
      </c>
      <c r="BG739" s="73">
        <f>Planning!BG$25</f>
        <v>0</v>
      </c>
      <c r="BH739" s="74">
        <f>Planning!BH$25</f>
        <v>0</v>
      </c>
      <c r="BI739" s="75" t="str">
        <f>Planning!BI$25</f>
        <v/>
      </c>
      <c r="BJ739" s="76">
        <f>Planning!BJ$25</f>
        <v>0</v>
      </c>
      <c r="BL739" s="322">
        <f>Planning!BL$25</f>
        <v>0</v>
      </c>
      <c r="BM739" s="148">
        <f>Planning!BP$25</f>
        <v>0</v>
      </c>
      <c r="NL739" s="43" t="s">
        <v>63</v>
      </c>
      <c r="NM739" s="43"/>
    </row>
    <row r="740" spans="1:377" s="318" customFormat="1" ht="10.199999999999999" hidden="1" customHeight="1" x14ac:dyDescent="0.3">
      <c r="A740" s="25"/>
      <c r="B740" s="389"/>
      <c r="C740" s="447"/>
      <c r="D740" s="15"/>
      <c r="E740" s="398"/>
      <c r="F740" s="398"/>
      <c r="G740" s="398"/>
      <c r="H740" s="399"/>
      <c r="I740" s="445">
        <f>Conges!$B$4</f>
        <v>44897</v>
      </c>
      <c r="J740" s="446"/>
      <c r="K740" s="446"/>
      <c r="L740" s="446"/>
      <c r="M740" s="446"/>
      <c r="N740" s="81" t="str">
        <f>Planning!N$60</f>
        <v/>
      </c>
      <c r="O740" s="100">
        <f>Planning!O$60</f>
        <v>0</v>
      </c>
      <c r="P740" s="101">
        <f>Planning!P$60</f>
        <v>0</v>
      </c>
      <c r="Q740" s="101">
        <f>Planning!Q$60</f>
        <v>0</v>
      </c>
      <c r="R740" s="101">
        <f>Planning!R$60</f>
        <v>0</v>
      </c>
      <c r="S740" s="101">
        <f>Planning!S$60</f>
        <v>0</v>
      </c>
      <c r="T740" s="101">
        <f>Planning!T$60</f>
        <v>0</v>
      </c>
      <c r="U740" s="101">
        <f>Planning!U$60</f>
        <v>0</v>
      </c>
      <c r="V740" s="102">
        <f>Planning!V$60</f>
        <v>0</v>
      </c>
      <c r="W740" s="101">
        <f>Planning!W$60</f>
        <v>0</v>
      </c>
      <c r="X740" s="101">
        <f>Planning!X$60</f>
        <v>0</v>
      </c>
      <c r="Y740" s="101">
        <f>Planning!Y$60</f>
        <v>0</v>
      </c>
      <c r="Z740" s="101">
        <f>Planning!Z$60</f>
        <v>0</v>
      </c>
      <c r="AA740" s="101">
        <f>Planning!AA$60</f>
        <v>0</v>
      </c>
      <c r="AB740" s="101">
        <f>Planning!AB$60</f>
        <v>0</v>
      </c>
      <c r="AC740" s="101">
        <f>Planning!AC$60</f>
        <v>0</v>
      </c>
      <c r="AD740" s="101">
        <f>Planning!AD$60</f>
        <v>0</v>
      </c>
      <c r="AE740" s="100">
        <f>Planning!AE$60</f>
        <v>0</v>
      </c>
      <c r="AF740" s="101">
        <f>Planning!AF$60</f>
        <v>0</v>
      </c>
      <c r="AG740" s="101">
        <f>Planning!AG$60</f>
        <v>0</v>
      </c>
      <c r="AH740" s="101">
        <f>Planning!AH$60</f>
        <v>0</v>
      </c>
      <c r="AI740" s="101">
        <f>Planning!AI$60</f>
        <v>0</v>
      </c>
      <c r="AJ740" s="102">
        <f>Planning!AJ$60</f>
        <v>0</v>
      </c>
      <c r="AK740" s="101">
        <f>Planning!AK$60</f>
        <v>0</v>
      </c>
      <c r="AL740" s="101">
        <f>Planning!AL$60</f>
        <v>0</v>
      </c>
      <c r="AM740" s="101">
        <f>Planning!AM$60</f>
        <v>0</v>
      </c>
      <c r="AN740" s="101">
        <f>Planning!AN$60</f>
        <v>0</v>
      </c>
      <c r="AO740" s="101">
        <f>Planning!AO$60</f>
        <v>0</v>
      </c>
      <c r="AP740" s="101">
        <f>Planning!AP$60</f>
        <v>0</v>
      </c>
      <c r="AQ740" s="101">
        <f>Planning!AQ$60</f>
        <v>0</v>
      </c>
      <c r="AR740" s="101">
        <f>Planning!AR$60</f>
        <v>0</v>
      </c>
      <c r="AS740" s="101">
        <f>Planning!AS$60</f>
        <v>0</v>
      </c>
      <c r="AT740" s="101">
        <f>Planning!AT$60</f>
        <v>0</v>
      </c>
      <c r="AU740" s="100">
        <f>Planning!AU$60</f>
        <v>0</v>
      </c>
      <c r="AV740" s="101">
        <f>Planning!AV$60</f>
        <v>0</v>
      </c>
      <c r="AW740" s="101">
        <f>Planning!AW$60</f>
        <v>0</v>
      </c>
      <c r="AX740" s="101">
        <f>Planning!AX$60</f>
        <v>0</v>
      </c>
      <c r="AY740" s="101">
        <f>Planning!AY$60</f>
        <v>0</v>
      </c>
      <c r="AZ740" s="101">
        <f>Planning!AZ$60</f>
        <v>0</v>
      </c>
      <c r="BA740" s="101">
        <f>Planning!BA$60</f>
        <v>0</v>
      </c>
      <c r="BB740" s="102">
        <f>Planning!BB$60</f>
        <v>0</v>
      </c>
      <c r="BC740" s="85">
        <f>Planning!BC$60</f>
        <v>0</v>
      </c>
      <c r="BD740" s="107"/>
      <c r="BE740" s="435">
        <f>Planning!BE$60</f>
        <v>0</v>
      </c>
      <c r="BF740" s="436">
        <f>Planning!BF$60</f>
        <v>0</v>
      </c>
      <c r="BG740" s="91">
        <f>Planning!BG$60</f>
        <v>0</v>
      </c>
      <c r="BH740" s="92">
        <f>Planning!BH$60</f>
        <v>0</v>
      </c>
      <c r="BI740" s="93" t="str">
        <f>Planning!BI$60</f>
        <v/>
      </c>
      <c r="BJ740" s="94">
        <f>Planning!BJ$60</f>
        <v>0</v>
      </c>
      <c r="BL740" s="324">
        <f>Planning!BL$60</f>
        <v>0</v>
      </c>
      <c r="BM740" s="149">
        <f>Planning!BP$60</f>
        <v>0</v>
      </c>
      <c r="NL740" s="43" t="s">
        <v>63</v>
      </c>
      <c r="NM740" s="43"/>
    </row>
    <row r="741" spans="1:377" s="318" customFormat="1" ht="10.199999999999999" hidden="1" customHeight="1" x14ac:dyDescent="0.25">
      <c r="A741" s="25"/>
      <c r="B741" s="389"/>
      <c r="C741" s="447"/>
      <c r="D741" s="15"/>
      <c r="E741" s="397"/>
      <c r="F741" s="397"/>
      <c r="G741" s="397"/>
      <c r="H741" s="399"/>
      <c r="I741" s="443">
        <f>Conges!$B$5</f>
        <v>44898</v>
      </c>
      <c r="J741" s="444"/>
      <c r="K741" s="444"/>
      <c r="L741" s="444"/>
      <c r="M741" s="444"/>
      <c r="N741" s="68" t="str">
        <f>Planning!N$95</f>
        <v/>
      </c>
      <c r="O741" s="103">
        <f>Planning!O$95</f>
        <v>0</v>
      </c>
      <c r="P741" s="104">
        <f>Planning!P$95</f>
        <v>0</v>
      </c>
      <c r="Q741" s="104">
        <f>Planning!Q$95</f>
        <v>0</v>
      </c>
      <c r="R741" s="104">
        <f>Planning!R$95</f>
        <v>0</v>
      </c>
      <c r="S741" s="104">
        <f>Planning!S$95</f>
        <v>0</v>
      </c>
      <c r="T741" s="104">
        <f>Planning!T$95</f>
        <v>0</v>
      </c>
      <c r="U741" s="104">
        <f>Planning!U$95</f>
        <v>0</v>
      </c>
      <c r="V741" s="105">
        <f>Planning!V$95</f>
        <v>0</v>
      </c>
      <c r="W741" s="104">
        <f>Planning!W$95</f>
        <v>0</v>
      </c>
      <c r="X741" s="104">
        <f>Planning!X$95</f>
        <v>0</v>
      </c>
      <c r="Y741" s="104">
        <f>Planning!Y$95</f>
        <v>0</v>
      </c>
      <c r="Z741" s="104">
        <f>Planning!Z$95</f>
        <v>0</v>
      </c>
      <c r="AA741" s="104">
        <f>Planning!AA$95</f>
        <v>0</v>
      </c>
      <c r="AB741" s="104">
        <f>Planning!AB$95</f>
        <v>0</v>
      </c>
      <c r="AC741" s="104">
        <f>Planning!AC$95</f>
        <v>0</v>
      </c>
      <c r="AD741" s="104">
        <f>Planning!AD$95</f>
        <v>0</v>
      </c>
      <c r="AE741" s="103">
        <f>Planning!AE$95</f>
        <v>0</v>
      </c>
      <c r="AF741" s="104">
        <f>Planning!AF$95</f>
        <v>0</v>
      </c>
      <c r="AG741" s="104">
        <f>Planning!AG$95</f>
        <v>0</v>
      </c>
      <c r="AH741" s="104">
        <f>Planning!AH$95</f>
        <v>0</v>
      </c>
      <c r="AI741" s="104">
        <f>Planning!AI$95</f>
        <v>0</v>
      </c>
      <c r="AJ741" s="105">
        <f>Planning!AJ$95</f>
        <v>0</v>
      </c>
      <c r="AK741" s="104">
        <f>Planning!AK$95</f>
        <v>0</v>
      </c>
      <c r="AL741" s="104">
        <f>Planning!AL$95</f>
        <v>0</v>
      </c>
      <c r="AM741" s="104">
        <f>Planning!AM$95</f>
        <v>0</v>
      </c>
      <c r="AN741" s="104">
        <f>Planning!AN$95</f>
        <v>0</v>
      </c>
      <c r="AO741" s="104">
        <f>Planning!AO$95</f>
        <v>0</v>
      </c>
      <c r="AP741" s="104">
        <f>Planning!AP$95</f>
        <v>0</v>
      </c>
      <c r="AQ741" s="104">
        <f>Planning!AQ$95</f>
        <v>0</v>
      </c>
      <c r="AR741" s="104">
        <f>Planning!AR$95</f>
        <v>0</v>
      </c>
      <c r="AS741" s="104">
        <f>Planning!AS$95</f>
        <v>0</v>
      </c>
      <c r="AT741" s="104">
        <f>Planning!AT$95</f>
        <v>0</v>
      </c>
      <c r="AU741" s="103">
        <f>Planning!AU$95</f>
        <v>0</v>
      </c>
      <c r="AV741" s="104">
        <f>Planning!AV$95</f>
        <v>0</v>
      </c>
      <c r="AW741" s="104">
        <f>Planning!AW$95</f>
        <v>0</v>
      </c>
      <c r="AX741" s="104">
        <f>Planning!AX$95</f>
        <v>0</v>
      </c>
      <c r="AY741" s="104">
        <f>Planning!AY$95</f>
        <v>0</v>
      </c>
      <c r="AZ741" s="104">
        <f>Planning!AZ$95</f>
        <v>0</v>
      </c>
      <c r="BA741" s="104">
        <f>Planning!BA$95</f>
        <v>0</v>
      </c>
      <c r="BB741" s="105">
        <f>Planning!BB$95</f>
        <v>0</v>
      </c>
      <c r="BC741" s="72">
        <f>Planning!BC$95</f>
        <v>0</v>
      </c>
      <c r="BD741" s="107"/>
      <c r="BE741" s="433">
        <f>Planning!BE$95</f>
        <v>0</v>
      </c>
      <c r="BF741" s="434">
        <f>Planning!BF$95</f>
        <v>0</v>
      </c>
      <c r="BG741" s="77">
        <f>Planning!BG$95</f>
        <v>0</v>
      </c>
      <c r="BH741" s="78">
        <f>Planning!BH$95</f>
        <v>0</v>
      </c>
      <c r="BI741" s="79" t="str">
        <f>Planning!BI$95</f>
        <v/>
      </c>
      <c r="BJ741" s="80">
        <f>Planning!BJ$95</f>
        <v>0</v>
      </c>
      <c r="BL741" s="323">
        <f>Planning!BL$95</f>
        <v>0</v>
      </c>
      <c r="BM741" s="150">
        <f>Planning!BP$95</f>
        <v>0</v>
      </c>
      <c r="NL741" s="43" t="s">
        <v>63</v>
      </c>
      <c r="NM741" s="43"/>
    </row>
    <row r="742" spans="1:377" s="318" customFormat="1" ht="10.199999999999999" hidden="1" customHeight="1" x14ac:dyDescent="0.3">
      <c r="A742" s="25"/>
      <c r="B742" s="389"/>
      <c r="C742" s="447"/>
      <c r="D742" s="15"/>
      <c r="E742" s="398"/>
      <c r="F742" s="398"/>
      <c r="G742" s="398"/>
      <c r="H742" s="399"/>
      <c r="I742" s="445">
        <f>Conges!$B$6</f>
        <v>44899</v>
      </c>
      <c r="J742" s="446"/>
      <c r="K742" s="446"/>
      <c r="L742" s="446"/>
      <c r="M742" s="446"/>
      <c r="N742" s="81" t="str">
        <f>Planning!N$130</f>
        <v/>
      </c>
      <c r="O742" s="100">
        <f>Planning!O$130</f>
        <v>0</v>
      </c>
      <c r="P742" s="101">
        <f>Planning!P$130</f>
        <v>0</v>
      </c>
      <c r="Q742" s="101">
        <f>Planning!Q$130</f>
        <v>0</v>
      </c>
      <c r="R742" s="101">
        <f>Planning!R$130</f>
        <v>0</v>
      </c>
      <c r="S742" s="101">
        <f>Planning!S$130</f>
        <v>0</v>
      </c>
      <c r="T742" s="101">
        <f>Planning!T$130</f>
        <v>0</v>
      </c>
      <c r="U742" s="101">
        <f>Planning!U$130</f>
        <v>0</v>
      </c>
      <c r="V742" s="102">
        <f>Planning!V$130</f>
        <v>0</v>
      </c>
      <c r="W742" s="101">
        <f>Planning!W$130</f>
        <v>0</v>
      </c>
      <c r="X742" s="101">
        <f>Planning!X$130</f>
        <v>0</v>
      </c>
      <c r="Y742" s="101">
        <f>Planning!Y$130</f>
        <v>0</v>
      </c>
      <c r="Z742" s="101">
        <f>Planning!Z$130</f>
        <v>0</v>
      </c>
      <c r="AA742" s="101">
        <f>Planning!AA$130</f>
        <v>0</v>
      </c>
      <c r="AB742" s="101">
        <f>Planning!AB$130</f>
        <v>0</v>
      </c>
      <c r="AC742" s="101">
        <f>Planning!AC$130</f>
        <v>0</v>
      </c>
      <c r="AD742" s="101">
        <f>Planning!AD$130</f>
        <v>0</v>
      </c>
      <c r="AE742" s="100">
        <f>Planning!AE$130</f>
        <v>0</v>
      </c>
      <c r="AF742" s="101">
        <f>Planning!AF$130</f>
        <v>0</v>
      </c>
      <c r="AG742" s="101">
        <f>Planning!AG$130</f>
        <v>0</v>
      </c>
      <c r="AH742" s="101">
        <f>Planning!AH$130</f>
        <v>0</v>
      </c>
      <c r="AI742" s="101">
        <f>Planning!AI$130</f>
        <v>0</v>
      </c>
      <c r="AJ742" s="102">
        <f>Planning!AJ$130</f>
        <v>0</v>
      </c>
      <c r="AK742" s="101">
        <f>Planning!AK$130</f>
        <v>0</v>
      </c>
      <c r="AL742" s="101">
        <f>Planning!AL$130</f>
        <v>0</v>
      </c>
      <c r="AM742" s="101">
        <f>Planning!AM$130</f>
        <v>0</v>
      </c>
      <c r="AN742" s="101">
        <f>Planning!AN$130</f>
        <v>0</v>
      </c>
      <c r="AO742" s="101">
        <f>Planning!AO$130</f>
        <v>0</v>
      </c>
      <c r="AP742" s="101">
        <f>Planning!AP$130</f>
        <v>0</v>
      </c>
      <c r="AQ742" s="101">
        <f>Planning!AQ$130</f>
        <v>0</v>
      </c>
      <c r="AR742" s="101">
        <f>Planning!AR$130</f>
        <v>0</v>
      </c>
      <c r="AS742" s="101">
        <f>Planning!AS$130</f>
        <v>0</v>
      </c>
      <c r="AT742" s="101">
        <f>Planning!AT$130</f>
        <v>0</v>
      </c>
      <c r="AU742" s="100">
        <f>Planning!AU$130</f>
        <v>0</v>
      </c>
      <c r="AV742" s="101">
        <f>Planning!AV$130</f>
        <v>0</v>
      </c>
      <c r="AW742" s="101">
        <f>Planning!AW$130</f>
        <v>0</v>
      </c>
      <c r="AX742" s="101">
        <f>Planning!AX$130</f>
        <v>0</v>
      </c>
      <c r="AY742" s="101">
        <f>Planning!AY$130</f>
        <v>0</v>
      </c>
      <c r="AZ742" s="101">
        <f>Planning!AZ$130</f>
        <v>0</v>
      </c>
      <c r="BA742" s="101">
        <f>Planning!BA$130</f>
        <v>0</v>
      </c>
      <c r="BB742" s="102">
        <f>Planning!BB$130</f>
        <v>0</v>
      </c>
      <c r="BC742" s="85">
        <f>Planning!BC$130</f>
        <v>0</v>
      </c>
      <c r="BD742" s="107"/>
      <c r="BE742" s="435">
        <f>Planning!BE$130</f>
        <v>0</v>
      </c>
      <c r="BF742" s="436">
        <f>Planning!BF$130</f>
        <v>0</v>
      </c>
      <c r="BG742" s="91">
        <f>Planning!BG$130</f>
        <v>0</v>
      </c>
      <c r="BH742" s="92">
        <f>Planning!BH$130</f>
        <v>0</v>
      </c>
      <c r="BI742" s="93" t="str">
        <f>Planning!BI$130</f>
        <v/>
      </c>
      <c r="BJ742" s="94">
        <f>Planning!BJ$130</f>
        <v>0</v>
      </c>
      <c r="BL742" s="324">
        <f>Planning!BL$130</f>
        <v>0</v>
      </c>
      <c r="BM742" s="149">
        <f>Planning!BP$130</f>
        <v>0</v>
      </c>
      <c r="NL742" s="43" t="s">
        <v>63</v>
      </c>
      <c r="NM742" s="43"/>
    </row>
    <row r="743" spans="1:377" s="318" customFormat="1" ht="10.199999999999999" hidden="1" customHeight="1" x14ac:dyDescent="0.3">
      <c r="A743" s="25"/>
      <c r="B743" s="389"/>
      <c r="C743" s="447"/>
      <c r="D743" s="15"/>
      <c r="E743" s="398"/>
      <c r="F743" s="398"/>
      <c r="G743" s="398"/>
      <c r="H743" s="399"/>
      <c r="I743" s="443">
        <f>Conges!$B$7</f>
        <v>44900</v>
      </c>
      <c r="J743" s="444"/>
      <c r="K743" s="444"/>
      <c r="L743" s="444"/>
      <c r="M743" s="444"/>
      <c r="N743" s="68" t="str">
        <f>Planning!N$165</f>
        <v/>
      </c>
      <c r="O743" s="103">
        <f>Planning!O$165</f>
        <v>0</v>
      </c>
      <c r="P743" s="104">
        <f>Planning!P$165</f>
        <v>0</v>
      </c>
      <c r="Q743" s="104">
        <f>Planning!Q$165</f>
        <v>0</v>
      </c>
      <c r="R743" s="104">
        <f>Planning!R$165</f>
        <v>0</v>
      </c>
      <c r="S743" s="104">
        <f>Planning!S$165</f>
        <v>0</v>
      </c>
      <c r="T743" s="104">
        <f>Planning!T$165</f>
        <v>0</v>
      </c>
      <c r="U743" s="104">
        <f>Planning!U$165</f>
        <v>0</v>
      </c>
      <c r="V743" s="105">
        <f>Planning!V$165</f>
        <v>0</v>
      </c>
      <c r="W743" s="104">
        <f>Planning!W$165</f>
        <v>0</v>
      </c>
      <c r="X743" s="104">
        <f>Planning!X$165</f>
        <v>0</v>
      </c>
      <c r="Y743" s="104">
        <f>Planning!Y$165</f>
        <v>0</v>
      </c>
      <c r="Z743" s="104">
        <f>Planning!Z$165</f>
        <v>0</v>
      </c>
      <c r="AA743" s="104">
        <f>Planning!AA$165</f>
        <v>0</v>
      </c>
      <c r="AB743" s="104">
        <f>Planning!AB$165</f>
        <v>0</v>
      </c>
      <c r="AC743" s="104">
        <f>Planning!AC$165</f>
        <v>0</v>
      </c>
      <c r="AD743" s="104">
        <f>Planning!AD$165</f>
        <v>0</v>
      </c>
      <c r="AE743" s="103">
        <f>Planning!AE$165</f>
        <v>0</v>
      </c>
      <c r="AF743" s="104">
        <f>Planning!AF$165</f>
        <v>0</v>
      </c>
      <c r="AG743" s="104">
        <f>Planning!AG$165</f>
        <v>0</v>
      </c>
      <c r="AH743" s="104">
        <f>Planning!AH$165</f>
        <v>0</v>
      </c>
      <c r="AI743" s="104">
        <f>Planning!AI$165</f>
        <v>0</v>
      </c>
      <c r="AJ743" s="105">
        <f>Planning!AJ$165</f>
        <v>0</v>
      </c>
      <c r="AK743" s="104">
        <f>Planning!AK$165</f>
        <v>0</v>
      </c>
      <c r="AL743" s="104">
        <f>Planning!AL$165</f>
        <v>0</v>
      </c>
      <c r="AM743" s="104">
        <f>Planning!AM$165</f>
        <v>0</v>
      </c>
      <c r="AN743" s="104">
        <f>Planning!AN$165</f>
        <v>0</v>
      </c>
      <c r="AO743" s="104">
        <f>Planning!AO$165</f>
        <v>0</v>
      </c>
      <c r="AP743" s="104">
        <f>Planning!AP$165</f>
        <v>0</v>
      </c>
      <c r="AQ743" s="104">
        <f>Planning!AQ$165</f>
        <v>0</v>
      </c>
      <c r="AR743" s="104">
        <f>Planning!AR$165</f>
        <v>0</v>
      </c>
      <c r="AS743" s="104">
        <f>Planning!AS$165</f>
        <v>0</v>
      </c>
      <c r="AT743" s="104">
        <f>Planning!AT$165</f>
        <v>0</v>
      </c>
      <c r="AU743" s="103">
        <f>Planning!AU$165</f>
        <v>0</v>
      </c>
      <c r="AV743" s="104">
        <f>Planning!AV$165</f>
        <v>0</v>
      </c>
      <c r="AW743" s="104">
        <f>Planning!AW$165</f>
        <v>0</v>
      </c>
      <c r="AX743" s="104">
        <f>Planning!AX$165</f>
        <v>0</v>
      </c>
      <c r="AY743" s="104">
        <f>Planning!AY$165</f>
        <v>0</v>
      </c>
      <c r="AZ743" s="104">
        <f>Planning!AZ$165</f>
        <v>0</v>
      </c>
      <c r="BA743" s="104">
        <f>Planning!BA$165</f>
        <v>0</v>
      </c>
      <c r="BB743" s="105">
        <f>Planning!BB$165</f>
        <v>0</v>
      </c>
      <c r="BC743" s="72">
        <f>Planning!BC$165</f>
        <v>0</v>
      </c>
      <c r="BD743" s="107"/>
      <c r="BE743" s="433">
        <f>Planning!BE$165</f>
        <v>0</v>
      </c>
      <c r="BF743" s="434">
        <f>Planning!BF$165</f>
        <v>0</v>
      </c>
      <c r="BG743" s="77">
        <f>Planning!BG$165</f>
        <v>0</v>
      </c>
      <c r="BH743" s="78">
        <f>Planning!BH$165</f>
        <v>0</v>
      </c>
      <c r="BI743" s="79" t="str">
        <f>Planning!BI$165</f>
        <v/>
      </c>
      <c r="BJ743" s="80">
        <f>Planning!BJ$165</f>
        <v>0</v>
      </c>
      <c r="BL743" s="323">
        <f>Planning!BL$165</f>
        <v>0</v>
      </c>
      <c r="BM743" s="150">
        <f>Planning!BP$165</f>
        <v>0</v>
      </c>
      <c r="NL743" s="43" t="s">
        <v>63</v>
      </c>
      <c r="NM743" s="43"/>
    </row>
    <row r="744" spans="1:377" s="318" customFormat="1" ht="10.199999999999999" hidden="1" customHeight="1" x14ac:dyDescent="0.3">
      <c r="A744" s="25"/>
      <c r="B744" s="389"/>
      <c r="C744" s="447"/>
      <c r="D744" s="15"/>
      <c r="E744" s="408" t="str">
        <f>Planning!$E$9</f>
        <v>CREPIERE</v>
      </c>
      <c r="F744" s="408"/>
      <c r="G744" s="131">
        <f>(COUNTIF(O739:BB769,Planning!$MT$3))/2</f>
        <v>0</v>
      </c>
      <c r="H744" s="399"/>
      <c r="I744" s="445">
        <f>Conges!$B$8</f>
        <v>44901</v>
      </c>
      <c r="J744" s="446"/>
      <c r="K744" s="446"/>
      <c r="L744" s="446"/>
      <c r="M744" s="446"/>
      <c r="N744" s="81" t="str">
        <f>Planning!N$200</f>
        <v/>
      </c>
      <c r="O744" s="100">
        <f>Planning!O$200</f>
        <v>0</v>
      </c>
      <c r="P744" s="101">
        <f>Planning!P$200</f>
        <v>0</v>
      </c>
      <c r="Q744" s="101">
        <f>Planning!Q$200</f>
        <v>0</v>
      </c>
      <c r="R744" s="101">
        <f>Planning!R$200</f>
        <v>0</v>
      </c>
      <c r="S744" s="101">
        <f>Planning!S$200</f>
        <v>0</v>
      </c>
      <c r="T744" s="101">
        <f>Planning!T$200</f>
        <v>0</v>
      </c>
      <c r="U744" s="101">
        <f>Planning!U$200</f>
        <v>0</v>
      </c>
      <c r="V744" s="102">
        <f>Planning!V$200</f>
        <v>0</v>
      </c>
      <c r="W744" s="101">
        <f>Planning!W$200</f>
        <v>0</v>
      </c>
      <c r="X744" s="101">
        <f>Planning!X$200</f>
        <v>0</v>
      </c>
      <c r="Y744" s="101">
        <f>Planning!Y$200</f>
        <v>0</v>
      </c>
      <c r="Z744" s="101">
        <f>Planning!Z$200</f>
        <v>0</v>
      </c>
      <c r="AA744" s="101">
        <f>Planning!AA$200</f>
        <v>0</v>
      </c>
      <c r="AB744" s="101">
        <f>Planning!AB$200</f>
        <v>0</v>
      </c>
      <c r="AC744" s="101">
        <f>Planning!AC$200</f>
        <v>0</v>
      </c>
      <c r="AD744" s="101">
        <f>Planning!AD$200</f>
        <v>0</v>
      </c>
      <c r="AE744" s="100">
        <f>Planning!AE$200</f>
        <v>0</v>
      </c>
      <c r="AF744" s="101">
        <f>Planning!AF$200</f>
        <v>0</v>
      </c>
      <c r="AG744" s="101">
        <f>Planning!AG$200</f>
        <v>0</v>
      </c>
      <c r="AH744" s="101">
        <f>Planning!AH$200</f>
        <v>0</v>
      </c>
      <c r="AI744" s="101">
        <f>Planning!AI$200</f>
        <v>0</v>
      </c>
      <c r="AJ744" s="102">
        <f>Planning!AJ$200</f>
        <v>0</v>
      </c>
      <c r="AK744" s="101">
        <f>Planning!AK$200</f>
        <v>0</v>
      </c>
      <c r="AL744" s="101">
        <f>Planning!AL$200</f>
        <v>0</v>
      </c>
      <c r="AM744" s="101">
        <f>Planning!AM$200</f>
        <v>0</v>
      </c>
      <c r="AN744" s="101">
        <f>Planning!AN$200</f>
        <v>0</v>
      </c>
      <c r="AO744" s="101">
        <f>Planning!AO$200</f>
        <v>0</v>
      </c>
      <c r="AP744" s="101">
        <f>Planning!AP$200</f>
        <v>0</v>
      </c>
      <c r="AQ744" s="101">
        <f>Planning!AQ$200</f>
        <v>0</v>
      </c>
      <c r="AR744" s="101">
        <f>Planning!AR$200</f>
        <v>0</v>
      </c>
      <c r="AS744" s="101">
        <f>Planning!AS$200</f>
        <v>0</v>
      </c>
      <c r="AT744" s="101">
        <f>Planning!AT$200</f>
        <v>0</v>
      </c>
      <c r="AU744" s="100">
        <f>Planning!AU$200</f>
        <v>0</v>
      </c>
      <c r="AV744" s="101">
        <f>Planning!AV$200</f>
        <v>0</v>
      </c>
      <c r="AW744" s="101">
        <f>Planning!AW$200</f>
        <v>0</v>
      </c>
      <c r="AX744" s="101">
        <f>Planning!AX$200</f>
        <v>0</v>
      </c>
      <c r="AY744" s="101">
        <f>Planning!AY$200</f>
        <v>0</v>
      </c>
      <c r="AZ744" s="101">
        <f>Planning!AZ$200</f>
        <v>0</v>
      </c>
      <c r="BA744" s="101">
        <f>Planning!BA$200</f>
        <v>0</v>
      </c>
      <c r="BB744" s="102">
        <f>Planning!BB$200</f>
        <v>0</v>
      </c>
      <c r="BC744" s="85">
        <f>Planning!BC$200</f>
        <v>0</v>
      </c>
      <c r="BD744" s="107"/>
      <c r="BE744" s="435">
        <f>Planning!BE$200</f>
        <v>0</v>
      </c>
      <c r="BF744" s="436">
        <f>Planning!BF$200</f>
        <v>0</v>
      </c>
      <c r="BG744" s="91">
        <f>Planning!BG$200</f>
        <v>0</v>
      </c>
      <c r="BH744" s="92">
        <f>Planning!BH$200</f>
        <v>0</v>
      </c>
      <c r="BI744" s="93" t="str">
        <f>Planning!BI$200</f>
        <v/>
      </c>
      <c r="BJ744" s="94">
        <f>Planning!BJ$200</f>
        <v>0</v>
      </c>
      <c r="BL744" s="324">
        <f>Planning!BL$200</f>
        <v>0</v>
      </c>
      <c r="BM744" s="149">
        <f>Planning!BP$200</f>
        <v>0</v>
      </c>
      <c r="NL744" s="43" t="s">
        <v>63</v>
      </c>
      <c r="NM744" s="43"/>
    </row>
    <row r="745" spans="1:377" s="318" customFormat="1" ht="10.199999999999999" hidden="1" customHeight="1" x14ac:dyDescent="0.3">
      <c r="A745" s="25"/>
      <c r="B745" s="389"/>
      <c r="C745" s="447"/>
      <c r="D745" s="15"/>
      <c r="E745" s="411" t="str">
        <f>Planning!$E$10</f>
        <v>BRASSERIE</v>
      </c>
      <c r="F745" s="411"/>
      <c r="G745" s="132">
        <f>(COUNTIF(O739:BB769,Planning!$MV$3))/2</f>
        <v>0</v>
      </c>
      <c r="H745" s="399"/>
      <c r="I745" s="443">
        <f>Conges!$B$9</f>
        <v>44902</v>
      </c>
      <c r="J745" s="444"/>
      <c r="K745" s="444"/>
      <c r="L745" s="444"/>
      <c r="M745" s="444"/>
      <c r="N745" s="68" t="str">
        <f>Planning!N$235</f>
        <v/>
      </c>
      <c r="O745" s="103">
        <f>Planning!O$235</f>
        <v>0</v>
      </c>
      <c r="P745" s="104">
        <f>Planning!P$235</f>
        <v>0</v>
      </c>
      <c r="Q745" s="104">
        <f>Planning!Q$235</f>
        <v>0</v>
      </c>
      <c r="R745" s="104">
        <f>Planning!R$235</f>
        <v>0</v>
      </c>
      <c r="S745" s="104">
        <f>Planning!S$235</f>
        <v>0</v>
      </c>
      <c r="T745" s="104">
        <f>Planning!T$235</f>
        <v>0</v>
      </c>
      <c r="U745" s="104">
        <f>Planning!U$235</f>
        <v>0</v>
      </c>
      <c r="V745" s="105">
        <f>Planning!V$235</f>
        <v>0</v>
      </c>
      <c r="W745" s="104">
        <f>Planning!W$235</f>
        <v>0</v>
      </c>
      <c r="X745" s="104">
        <f>Planning!X$235</f>
        <v>0</v>
      </c>
      <c r="Y745" s="104">
        <f>Planning!Y$235</f>
        <v>0</v>
      </c>
      <c r="Z745" s="104">
        <f>Planning!Z$235</f>
        <v>0</v>
      </c>
      <c r="AA745" s="104">
        <f>Planning!AA$235</f>
        <v>0</v>
      </c>
      <c r="AB745" s="104">
        <f>Planning!AB$235</f>
        <v>0</v>
      </c>
      <c r="AC745" s="104">
        <f>Planning!AC$235</f>
        <v>0</v>
      </c>
      <c r="AD745" s="104">
        <f>Planning!AD$235</f>
        <v>0</v>
      </c>
      <c r="AE745" s="103">
        <f>Planning!AE$235</f>
        <v>0</v>
      </c>
      <c r="AF745" s="104">
        <f>Planning!AF$235</f>
        <v>0</v>
      </c>
      <c r="AG745" s="104">
        <f>Planning!AG$235</f>
        <v>0</v>
      </c>
      <c r="AH745" s="104">
        <f>Planning!AH$235</f>
        <v>0</v>
      </c>
      <c r="AI745" s="104">
        <f>Planning!AI$235</f>
        <v>0</v>
      </c>
      <c r="AJ745" s="105">
        <f>Planning!AJ$235</f>
        <v>0</v>
      </c>
      <c r="AK745" s="104">
        <f>Planning!AK$235</f>
        <v>0</v>
      </c>
      <c r="AL745" s="104">
        <f>Planning!AL$235</f>
        <v>0</v>
      </c>
      <c r="AM745" s="104">
        <f>Planning!AM$235</f>
        <v>0</v>
      </c>
      <c r="AN745" s="104">
        <f>Planning!AN$235</f>
        <v>0</v>
      </c>
      <c r="AO745" s="104">
        <f>Planning!AO$235</f>
        <v>0</v>
      </c>
      <c r="AP745" s="104">
        <f>Planning!AP$235</f>
        <v>0</v>
      </c>
      <c r="AQ745" s="104">
        <f>Planning!AQ$235</f>
        <v>0</v>
      </c>
      <c r="AR745" s="104">
        <f>Planning!AR$235</f>
        <v>0</v>
      </c>
      <c r="AS745" s="104">
        <f>Planning!AS$235</f>
        <v>0</v>
      </c>
      <c r="AT745" s="104">
        <f>Planning!AT$235</f>
        <v>0</v>
      </c>
      <c r="AU745" s="103">
        <f>Planning!AU$235</f>
        <v>0</v>
      </c>
      <c r="AV745" s="104">
        <f>Planning!AV$235</f>
        <v>0</v>
      </c>
      <c r="AW745" s="104">
        <f>Planning!AW$235</f>
        <v>0</v>
      </c>
      <c r="AX745" s="104">
        <f>Planning!AX$235</f>
        <v>0</v>
      </c>
      <c r="AY745" s="104">
        <f>Planning!AY$235</f>
        <v>0</v>
      </c>
      <c r="AZ745" s="104">
        <f>Planning!AZ$235</f>
        <v>0</v>
      </c>
      <c r="BA745" s="104">
        <f>Planning!BA$235</f>
        <v>0</v>
      </c>
      <c r="BB745" s="105">
        <f>Planning!BB$235</f>
        <v>0</v>
      </c>
      <c r="BC745" s="72">
        <f>Planning!BC$235</f>
        <v>0</v>
      </c>
      <c r="BD745" s="107"/>
      <c r="BE745" s="433">
        <f>Planning!BE$235</f>
        <v>0</v>
      </c>
      <c r="BF745" s="434">
        <f>Planning!BF$235</f>
        <v>0</v>
      </c>
      <c r="BG745" s="77">
        <f>Planning!BG$235</f>
        <v>0</v>
      </c>
      <c r="BH745" s="78">
        <f>Planning!BH$235</f>
        <v>0</v>
      </c>
      <c r="BI745" s="79" t="str">
        <f>Planning!BI$235</f>
        <v/>
      </c>
      <c r="BJ745" s="80">
        <f>Planning!BJ$235</f>
        <v>0</v>
      </c>
      <c r="BL745" s="323">
        <f>Planning!BL$235</f>
        <v>0</v>
      </c>
      <c r="BM745" s="150">
        <f>Planning!BP$235</f>
        <v>0</v>
      </c>
      <c r="NL745" s="43" t="s">
        <v>63</v>
      </c>
      <c r="NM745" s="43"/>
    </row>
    <row r="746" spans="1:377" s="318" customFormat="1" ht="10.199999999999999" hidden="1" customHeight="1" x14ac:dyDescent="0.3">
      <c r="A746" s="25"/>
      <c r="B746" s="389"/>
      <c r="C746" s="447"/>
      <c r="D746" s="15"/>
      <c r="E746" s="412" t="str">
        <f>Planning!$E$11</f>
        <v>MEP</v>
      </c>
      <c r="F746" s="412"/>
      <c r="G746" s="133">
        <f>(COUNTIF(O739:BB769,Planning!$MX$3))/2</f>
        <v>0</v>
      </c>
      <c r="H746" s="399"/>
      <c r="I746" s="445">
        <f>Conges!$B$10</f>
        <v>44903</v>
      </c>
      <c r="J746" s="446"/>
      <c r="K746" s="446"/>
      <c r="L746" s="446"/>
      <c r="M746" s="446"/>
      <c r="N746" s="81" t="str">
        <f>Planning!N$270</f>
        <v/>
      </c>
      <c r="O746" s="100">
        <f>Planning!O$270</f>
        <v>0</v>
      </c>
      <c r="P746" s="101">
        <f>Planning!P$270</f>
        <v>0</v>
      </c>
      <c r="Q746" s="101">
        <f>Planning!Q$270</f>
        <v>0</v>
      </c>
      <c r="R746" s="101">
        <f>Planning!R$270</f>
        <v>0</v>
      </c>
      <c r="S746" s="101">
        <f>Planning!S$270</f>
        <v>0</v>
      </c>
      <c r="T746" s="101">
        <f>Planning!T$270</f>
        <v>0</v>
      </c>
      <c r="U746" s="101">
        <f>Planning!U$270</f>
        <v>0</v>
      </c>
      <c r="V746" s="102">
        <f>Planning!V$270</f>
        <v>0</v>
      </c>
      <c r="W746" s="101">
        <f>Planning!W$270</f>
        <v>0</v>
      </c>
      <c r="X746" s="101">
        <f>Planning!X$270</f>
        <v>0</v>
      </c>
      <c r="Y746" s="101">
        <f>Planning!Y$270</f>
        <v>0</v>
      </c>
      <c r="Z746" s="101">
        <f>Planning!Z$270</f>
        <v>0</v>
      </c>
      <c r="AA746" s="101">
        <f>Planning!AA$270</f>
        <v>0</v>
      </c>
      <c r="AB746" s="101">
        <f>Planning!AB$270</f>
        <v>0</v>
      </c>
      <c r="AC746" s="101">
        <f>Planning!AC$270</f>
        <v>0</v>
      </c>
      <c r="AD746" s="101">
        <f>Planning!AD$270</f>
        <v>0</v>
      </c>
      <c r="AE746" s="100">
        <f>Planning!AE$270</f>
        <v>0</v>
      </c>
      <c r="AF746" s="101">
        <f>Planning!AF$270</f>
        <v>0</v>
      </c>
      <c r="AG746" s="101">
        <f>Planning!AG$270</f>
        <v>0</v>
      </c>
      <c r="AH746" s="101">
        <f>Planning!AH$270</f>
        <v>0</v>
      </c>
      <c r="AI746" s="101">
        <f>Planning!AI$270</f>
        <v>0</v>
      </c>
      <c r="AJ746" s="102">
        <f>Planning!AJ$270</f>
        <v>0</v>
      </c>
      <c r="AK746" s="101">
        <f>Planning!AK$270</f>
        <v>0</v>
      </c>
      <c r="AL746" s="101">
        <f>Planning!AL$270</f>
        <v>0</v>
      </c>
      <c r="AM746" s="101">
        <f>Planning!AM$270</f>
        <v>0</v>
      </c>
      <c r="AN746" s="101">
        <f>Planning!AN$270</f>
        <v>0</v>
      </c>
      <c r="AO746" s="101">
        <f>Planning!AO$270</f>
        <v>0</v>
      </c>
      <c r="AP746" s="101">
        <f>Planning!AP$270</f>
        <v>0</v>
      </c>
      <c r="AQ746" s="101">
        <f>Planning!AQ$270</f>
        <v>0</v>
      </c>
      <c r="AR746" s="101">
        <f>Planning!AR$270</f>
        <v>0</v>
      </c>
      <c r="AS746" s="101">
        <f>Planning!AS$270</f>
        <v>0</v>
      </c>
      <c r="AT746" s="101">
        <f>Planning!AT$270</f>
        <v>0</v>
      </c>
      <c r="AU746" s="100">
        <f>Planning!AU$270</f>
        <v>0</v>
      </c>
      <c r="AV746" s="101">
        <f>Planning!AV$270</f>
        <v>0</v>
      </c>
      <c r="AW746" s="101">
        <f>Planning!AW$270</f>
        <v>0</v>
      </c>
      <c r="AX746" s="101">
        <f>Planning!AX$270</f>
        <v>0</v>
      </c>
      <c r="AY746" s="101">
        <f>Planning!AY$270</f>
        <v>0</v>
      </c>
      <c r="AZ746" s="101">
        <f>Planning!AZ$270</f>
        <v>0</v>
      </c>
      <c r="BA746" s="101">
        <f>Planning!BA$270</f>
        <v>0</v>
      </c>
      <c r="BB746" s="102">
        <f>Planning!BB$270</f>
        <v>0</v>
      </c>
      <c r="BC746" s="85">
        <f>Planning!BC$270</f>
        <v>0</v>
      </c>
      <c r="BD746" s="107"/>
      <c r="BE746" s="435">
        <f>Planning!BE$270</f>
        <v>0</v>
      </c>
      <c r="BF746" s="436">
        <f>Planning!BF$270</f>
        <v>0</v>
      </c>
      <c r="BG746" s="91">
        <f>Planning!BG$270</f>
        <v>0</v>
      </c>
      <c r="BH746" s="92">
        <f>Planning!BH$270</f>
        <v>0</v>
      </c>
      <c r="BI746" s="93" t="str">
        <f>Planning!BI$270</f>
        <v/>
      </c>
      <c r="BJ746" s="94">
        <f>Planning!BJ$270</f>
        <v>0</v>
      </c>
      <c r="BL746" s="324">
        <f>Planning!BL$270</f>
        <v>0</v>
      </c>
      <c r="BM746" s="149">
        <f>Planning!BP$270</f>
        <v>0</v>
      </c>
      <c r="NL746" s="43" t="s">
        <v>63</v>
      </c>
      <c r="NM746" s="43"/>
    </row>
    <row r="747" spans="1:377" s="318" customFormat="1" ht="10.199999999999999" hidden="1" customHeight="1" x14ac:dyDescent="0.3">
      <c r="A747" s="25"/>
      <c r="B747" s="389"/>
      <c r="C747" s="447"/>
      <c r="D747" s="15"/>
      <c r="E747" s="407" t="str">
        <f>Planning!$E$12</f>
        <v>Renfort</v>
      </c>
      <c r="F747" s="407"/>
      <c r="G747" s="134">
        <f>(COUNTIF(O739:BB769,Planning!$MZ$3))/2</f>
        <v>0</v>
      </c>
      <c r="H747" s="399"/>
      <c r="I747" s="443">
        <f>Conges!$B$11</f>
        <v>44904</v>
      </c>
      <c r="J747" s="444"/>
      <c r="K747" s="444"/>
      <c r="L747" s="444"/>
      <c r="M747" s="444"/>
      <c r="N747" s="68" t="str">
        <f>Planning!N$305</f>
        <v/>
      </c>
      <c r="O747" s="103">
        <f>Planning!O$305</f>
        <v>0</v>
      </c>
      <c r="P747" s="104">
        <f>Planning!P$305</f>
        <v>0</v>
      </c>
      <c r="Q747" s="104">
        <f>Planning!Q$305</f>
        <v>0</v>
      </c>
      <c r="R747" s="104">
        <f>Planning!R$305</f>
        <v>0</v>
      </c>
      <c r="S747" s="104">
        <f>Planning!S$305</f>
        <v>0</v>
      </c>
      <c r="T747" s="104">
        <f>Planning!T$305</f>
        <v>0</v>
      </c>
      <c r="U747" s="104">
        <f>Planning!U$305</f>
        <v>0</v>
      </c>
      <c r="V747" s="105">
        <f>Planning!V$305</f>
        <v>0</v>
      </c>
      <c r="W747" s="104">
        <f>Planning!W$305</f>
        <v>0</v>
      </c>
      <c r="X747" s="104">
        <f>Planning!X$305</f>
        <v>0</v>
      </c>
      <c r="Y747" s="104">
        <f>Planning!Y$305</f>
        <v>0</v>
      </c>
      <c r="Z747" s="104">
        <f>Planning!Z$305</f>
        <v>0</v>
      </c>
      <c r="AA747" s="104">
        <f>Planning!AA$305</f>
        <v>0</v>
      </c>
      <c r="AB747" s="104">
        <f>Planning!AB$305</f>
        <v>0</v>
      </c>
      <c r="AC747" s="104">
        <f>Planning!AC$305</f>
        <v>0</v>
      </c>
      <c r="AD747" s="104">
        <f>Planning!AD$305</f>
        <v>0</v>
      </c>
      <c r="AE747" s="103">
        <f>Planning!AE$305</f>
        <v>0</v>
      </c>
      <c r="AF747" s="104">
        <f>Planning!AF$305</f>
        <v>0</v>
      </c>
      <c r="AG747" s="104">
        <f>Planning!AG$305</f>
        <v>0</v>
      </c>
      <c r="AH747" s="104">
        <f>Planning!AH$305</f>
        <v>0</v>
      </c>
      <c r="AI747" s="104">
        <f>Planning!AI$305</f>
        <v>0</v>
      </c>
      <c r="AJ747" s="105">
        <f>Planning!AJ$305</f>
        <v>0</v>
      </c>
      <c r="AK747" s="104">
        <f>Planning!AK$305</f>
        <v>0</v>
      </c>
      <c r="AL747" s="104">
        <f>Planning!AL$305</f>
        <v>0</v>
      </c>
      <c r="AM747" s="104">
        <f>Planning!AM$305</f>
        <v>0</v>
      </c>
      <c r="AN747" s="104">
        <f>Planning!AN$305</f>
        <v>0</v>
      </c>
      <c r="AO747" s="104">
        <f>Planning!AO$305</f>
        <v>0</v>
      </c>
      <c r="AP747" s="104">
        <f>Planning!AP$305</f>
        <v>0</v>
      </c>
      <c r="AQ747" s="104">
        <f>Planning!AQ$305</f>
        <v>0</v>
      </c>
      <c r="AR747" s="104">
        <f>Planning!AR$305</f>
        <v>0</v>
      </c>
      <c r="AS747" s="104">
        <f>Planning!AS$305</f>
        <v>0</v>
      </c>
      <c r="AT747" s="104">
        <f>Planning!AT$305</f>
        <v>0</v>
      </c>
      <c r="AU747" s="103">
        <f>Planning!AU$305</f>
        <v>0</v>
      </c>
      <c r="AV747" s="104">
        <f>Planning!AV$305</f>
        <v>0</v>
      </c>
      <c r="AW747" s="104">
        <f>Planning!AW$305</f>
        <v>0</v>
      </c>
      <c r="AX747" s="104">
        <f>Planning!AX$305</f>
        <v>0</v>
      </c>
      <c r="AY747" s="104">
        <f>Planning!AY$305</f>
        <v>0</v>
      </c>
      <c r="AZ747" s="104">
        <f>Planning!AZ$305</f>
        <v>0</v>
      </c>
      <c r="BA747" s="104">
        <f>Planning!BA$305</f>
        <v>0</v>
      </c>
      <c r="BB747" s="105">
        <f>Planning!BB$305</f>
        <v>0</v>
      </c>
      <c r="BC747" s="72">
        <f>Planning!BC$305</f>
        <v>0</v>
      </c>
      <c r="BD747" s="107"/>
      <c r="BE747" s="433">
        <f>Planning!BE$305</f>
        <v>0</v>
      </c>
      <c r="BF747" s="434">
        <f>Planning!BF$305</f>
        <v>0</v>
      </c>
      <c r="BG747" s="77">
        <f>Planning!BG$305</f>
        <v>0</v>
      </c>
      <c r="BH747" s="78">
        <f>Planning!BH$305</f>
        <v>0</v>
      </c>
      <c r="BI747" s="79" t="str">
        <f>Planning!BI$305</f>
        <v/>
      </c>
      <c r="BJ747" s="80">
        <f>Planning!BJ$305</f>
        <v>0</v>
      </c>
      <c r="BL747" s="323">
        <f>Planning!BL$305</f>
        <v>0</v>
      </c>
      <c r="BM747" s="150">
        <f>Planning!BP$305</f>
        <v>0</v>
      </c>
      <c r="NL747" s="43" t="s">
        <v>63</v>
      </c>
      <c r="NM747" s="43"/>
    </row>
    <row r="748" spans="1:377" s="318" customFormat="1" ht="10.199999999999999" hidden="1" customHeight="1" x14ac:dyDescent="0.3">
      <c r="A748" s="25"/>
      <c r="B748" s="389"/>
      <c r="C748" s="447"/>
      <c r="D748" s="15"/>
      <c r="E748" s="414" t="str">
        <f>Planning!$E$13</f>
        <v>CHEF</v>
      </c>
      <c r="F748" s="414"/>
      <c r="G748" s="135">
        <f>(COUNTIF(O739:BB769,Planning!$NB$3))/2</f>
        <v>0</v>
      </c>
      <c r="H748" s="399"/>
      <c r="I748" s="445">
        <f>Conges!$B$12</f>
        <v>44905</v>
      </c>
      <c r="J748" s="446"/>
      <c r="K748" s="446"/>
      <c r="L748" s="446"/>
      <c r="M748" s="446"/>
      <c r="N748" s="81" t="str">
        <f>Planning!N$340</f>
        <v/>
      </c>
      <c r="O748" s="100">
        <f>Planning!O$340</f>
        <v>0</v>
      </c>
      <c r="P748" s="101">
        <f>Planning!P$340</f>
        <v>0</v>
      </c>
      <c r="Q748" s="101">
        <f>Planning!Q$340</f>
        <v>0</v>
      </c>
      <c r="R748" s="101">
        <f>Planning!R$340</f>
        <v>0</v>
      </c>
      <c r="S748" s="101">
        <f>Planning!S$340</f>
        <v>0</v>
      </c>
      <c r="T748" s="101">
        <f>Planning!T$340</f>
        <v>0</v>
      </c>
      <c r="U748" s="101">
        <f>Planning!U$340</f>
        <v>0</v>
      </c>
      <c r="V748" s="102">
        <f>Planning!V$340</f>
        <v>0</v>
      </c>
      <c r="W748" s="101">
        <f>Planning!W$340</f>
        <v>0</v>
      </c>
      <c r="X748" s="101">
        <f>Planning!X$340</f>
        <v>0</v>
      </c>
      <c r="Y748" s="101">
        <f>Planning!Y$340</f>
        <v>0</v>
      </c>
      <c r="Z748" s="101">
        <f>Planning!Z$340</f>
        <v>0</v>
      </c>
      <c r="AA748" s="101">
        <f>Planning!AA$340</f>
        <v>0</v>
      </c>
      <c r="AB748" s="101">
        <f>Planning!AB$340</f>
        <v>0</v>
      </c>
      <c r="AC748" s="101">
        <f>Planning!AC$340</f>
        <v>0</v>
      </c>
      <c r="AD748" s="101">
        <f>Planning!AD$340</f>
        <v>0</v>
      </c>
      <c r="AE748" s="100">
        <f>Planning!AE$340</f>
        <v>0</v>
      </c>
      <c r="AF748" s="101">
        <f>Planning!AF$340</f>
        <v>0</v>
      </c>
      <c r="AG748" s="101">
        <f>Planning!AG$340</f>
        <v>0</v>
      </c>
      <c r="AH748" s="101">
        <f>Planning!AH$340</f>
        <v>0</v>
      </c>
      <c r="AI748" s="101">
        <f>Planning!AI$340</f>
        <v>0</v>
      </c>
      <c r="AJ748" s="102">
        <f>Planning!AJ$340</f>
        <v>0</v>
      </c>
      <c r="AK748" s="101">
        <f>Planning!AK$340</f>
        <v>0</v>
      </c>
      <c r="AL748" s="101">
        <f>Planning!AL$340</f>
        <v>0</v>
      </c>
      <c r="AM748" s="101">
        <f>Planning!AM$340</f>
        <v>0</v>
      </c>
      <c r="AN748" s="101">
        <f>Planning!AN$340</f>
        <v>0</v>
      </c>
      <c r="AO748" s="101">
        <f>Planning!AO$340</f>
        <v>0</v>
      </c>
      <c r="AP748" s="101">
        <f>Planning!AP$340</f>
        <v>0</v>
      </c>
      <c r="AQ748" s="101">
        <f>Planning!AQ$340</f>
        <v>0</v>
      </c>
      <c r="AR748" s="101">
        <f>Planning!AR$340</f>
        <v>0</v>
      </c>
      <c r="AS748" s="101">
        <f>Planning!AS$340</f>
        <v>0</v>
      </c>
      <c r="AT748" s="101">
        <f>Planning!AT$340</f>
        <v>0</v>
      </c>
      <c r="AU748" s="100">
        <f>Planning!AU$340</f>
        <v>0</v>
      </c>
      <c r="AV748" s="101">
        <f>Planning!AV$340</f>
        <v>0</v>
      </c>
      <c r="AW748" s="101">
        <f>Planning!AW$340</f>
        <v>0</v>
      </c>
      <c r="AX748" s="101">
        <f>Planning!AX$340</f>
        <v>0</v>
      </c>
      <c r="AY748" s="101">
        <f>Planning!AY$340</f>
        <v>0</v>
      </c>
      <c r="AZ748" s="101">
        <f>Planning!AZ$340</f>
        <v>0</v>
      </c>
      <c r="BA748" s="101">
        <f>Planning!BA$340</f>
        <v>0</v>
      </c>
      <c r="BB748" s="102">
        <f>Planning!BB$340</f>
        <v>0</v>
      </c>
      <c r="BC748" s="85">
        <f>Planning!BC$340</f>
        <v>0</v>
      </c>
      <c r="BD748" s="107"/>
      <c r="BE748" s="435">
        <f>Planning!BE$340</f>
        <v>0</v>
      </c>
      <c r="BF748" s="436">
        <f>Planning!BF$340</f>
        <v>0</v>
      </c>
      <c r="BG748" s="91">
        <f>Planning!BG$340</f>
        <v>0</v>
      </c>
      <c r="BH748" s="92">
        <f>Planning!BH$340</f>
        <v>0</v>
      </c>
      <c r="BI748" s="93" t="str">
        <f>Planning!BI$340</f>
        <v/>
      </c>
      <c r="BJ748" s="94">
        <f>Planning!BJ$340</f>
        <v>0</v>
      </c>
      <c r="BL748" s="324">
        <f>Planning!BL$340</f>
        <v>0</v>
      </c>
      <c r="BM748" s="149">
        <f>Planning!BP$340</f>
        <v>0</v>
      </c>
      <c r="NL748" s="43" t="s">
        <v>63</v>
      </c>
      <c r="NM748" s="43"/>
    </row>
    <row r="749" spans="1:377" s="318" customFormat="1" ht="10.199999999999999" hidden="1" customHeight="1" x14ac:dyDescent="0.3">
      <c r="A749" s="25"/>
      <c r="B749" s="389"/>
      <c r="C749" s="447"/>
      <c r="D749" s="15"/>
      <c r="E749" s="413" t="str">
        <f>Planning!$E$14</f>
        <v>MENAGE</v>
      </c>
      <c r="F749" s="413"/>
      <c r="G749" s="136">
        <f>(COUNTIF(O739:BB769,Planning!$ND$3))/2</f>
        <v>0</v>
      </c>
      <c r="H749" s="399"/>
      <c r="I749" s="443">
        <f>Conges!$B$13</f>
        <v>44906</v>
      </c>
      <c r="J749" s="444"/>
      <c r="K749" s="444"/>
      <c r="L749" s="444"/>
      <c r="M749" s="444"/>
      <c r="N749" s="68" t="str">
        <f>Planning!N$375</f>
        <v/>
      </c>
      <c r="O749" s="103">
        <f>Planning!O$375</f>
        <v>0</v>
      </c>
      <c r="P749" s="104">
        <f>Planning!P$375</f>
        <v>0</v>
      </c>
      <c r="Q749" s="104">
        <f>Planning!Q$375</f>
        <v>0</v>
      </c>
      <c r="R749" s="104">
        <f>Planning!R$375</f>
        <v>0</v>
      </c>
      <c r="S749" s="104">
        <f>Planning!S$375</f>
        <v>0</v>
      </c>
      <c r="T749" s="104">
        <f>Planning!T$375</f>
        <v>0</v>
      </c>
      <c r="U749" s="104">
        <f>Planning!U$375</f>
        <v>0</v>
      </c>
      <c r="V749" s="105">
        <f>Planning!V$375</f>
        <v>0</v>
      </c>
      <c r="W749" s="104">
        <f>Planning!W$375</f>
        <v>0</v>
      </c>
      <c r="X749" s="104">
        <f>Planning!X$375</f>
        <v>0</v>
      </c>
      <c r="Y749" s="104">
        <f>Planning!Y$375</f>
        <v>0</v>
      </c>
      <c r="Z749" s="104">
        <f>Planning!Z$375</f>
        <v>0</v>
      </c>
      <c r="AA749" s="104">
        <f>Planning!AA$375</f>
        <v>0</v>
      </c>
      <c r="AB749" s="104">
        <f>Planning!AB$375</f>
        <v>0</v>
      </c>
      <c r="AC749" s="104">
        <f>Planning!AC$375</f>
        <v>0</v>
      </c>
      <c r="AD749" s="104">
        <f>Planning!AD$375</f>
        <v>0</v>
      </c>
      <c r="AE749" s="103">
        <f>Planning!AE$375</f>
        <v>0</v>
      </c>
      <c r="AF749" s="104">
        <f>Planning!AF$375</f>
        <v>0</v>
      </c>
      <c r="AG749" s="104">
        <f>Planning!AG$375</f>
        <v>0</v>
      </c>
      <c r="AH749" s="104">
        <f>Planning!AH$375</f>
        <v>0</v>
      </c>
      <c r="AI749" s="104">
        <f>Planning!AI$375</f>
        <v>0</v>
      </c>
      <c r="AJ749" s="105">
        <f>Planning!AJ$375</f>
        <v>0</v>
      </c>
      <c r="AK749" s="104">
        <f>Planning!AK$375</f>
        <v>0</v>
      </c>
      <c r="AL749" s="104">
        <f>Planning!AL$375</f>
        <v>0</v>
      </c>
      <c r="AM749" s="104">
        <f>Planning!AM$375</f>
        <v>0</v>
      </c>
      <c r="AN749" s="104">
        <f>Planning!AN$375</f>
        <v>0</v>
      </c>
      <c r="AO749" s="104">
        <f>Planning!AO$375</f>
        <v>0</v>
      </c>
      <c r="AP749" s="104">
        <f>Planning!AP$375</f>
        <v>0</v>
      </c>
      <c r="AQ749" s="104">
        <f>Planning!AQ$375</f>
        <v>0</v>
      </c>
      <c r="AR749" s="104">
        <f>Planning!AR$375</f>
        <v>0</v>
      </c>
      <c r="AS749" s="104">
        <f>Planning!AS$375</f>
        <v>0</v>
      </c>
      <c r="AT749" s="104">
        <f>Planning!AT$375</f>
        <v>0</v>
      </c>
      <c r="AU749" s="103">
        <f>Planning!AU$375</f>
        <v>0</v>
      </c>
      <c r="AV749" s="104">
        <f>Planning!AV$375</f>
        <v>0</v>
      </c>
      <c r="AW749" s="104">
        <f>Planning!AW$375</f>
        <v>0</v>
      </c>
      <c r="AX749" s="104">
        <f>Planning!AX$375</f>
        <v>0</v>
      </c>
      <c r="AY749" s="104">
        <f>Planning!AY$375</f>
        <v>0</v>
      </c>
      <c r="AZ749" s="104">
        <f>Planning!AZ$375</f>
        <v>0</v>
      </c>
      <c r="BA749" s="104">
        <f>Planning!BA$375</f>
        <v>0</v>
      </c>
      <c r="BB749" s="105">
        <f>Planning!BB$375</f>
        <v>0</v>
      </c>
      <c r="BC749" s="72">
        <f>Planning!BC$375</f>
        <v>0</v>
      </c>
      <c r="BD749" s="107"/>
      <c r="BE749" s="433">
        <f>Planning!BE$375</f>
        <v>0</v>
      </c>
      <c r="BF749" s="434">
        <f>Planning!BF$375</f>
        <v>0</v>
      </c>
      <c r="BG749" s="77">
        <f>Planning!BG$375</f>
        <v>0</v>
      </c>
      <c r="BH749" s="78">
        <f>Planning!BH$375</f>
        <v>0</v>
      </c>
      <c r="BI749" s="79" t="str">
        <f>Planning!BI$375</f>
        <v/>
      </c>
      <c r="BJ749" s="80">
        <f>Planning!BJ$375</f>
        <v>0</v>
      </c>
      <c r="BL749" s="323">
        <f>Planning!BL$375</f>
        <v>0</v>
      </c>
      <c r="BM749" s="150">
        <f>Planning!BP$375</f>
        <v>0</v>
      </c>
      <c r="NL749" s="43" t="s">
        <v>63</v>
      </c>
      <c r="NM749" s="43"/>
    </row>
    <row r="750" spans="1:377" s="318" customFormat="1" ht="10.199999999999999" hidden="1" customHeight="1" x14ac:dyDescent="0.3">
      <c r="A750" s="25"/>
      <c r="B750" s="389"/>
      <c r="C750" s="447"/>
      <c r="D750" s="15"/>
      <c r="E750" s="396">
        <f>Planning!$E$15</f>
        <v>0</v>
      </c>
      <c r="F750" s="396"/>
      <c r="G750" s="137">
        <f>(COUNTIF(O739:BB769,Planning!$NF$3))/2</f>
        <v>0</v>
      </c>
      <c r="H750" s="399"/>
      <c r="I750" s="445">
        <f>Conges!$B$14</f>
        <v>44907</v>
      </c>
      <c r="J750" s="446"/>
      <c r="K750" s="446"/>
      <c r="L750" s="446"/>
      <c r="M750" s="446"/>
      <c r="N750" s="81" t="str">
        <f>Planning!N$410</f>
        <v/>
      </c>
      <c r="O750" s="100">
        <f>Planning!O$410</f>
        <v>0</v>
      </c>
      <c r="P750" s="101">
        <f>Planning!P$410</f>
        <v>0</v>
      </c>
      <c r="Q750" s="101">
        <f>Planning!Q$410</f>
        <v>0</v>
      </c>
      <c r="R750" s="101">
        <f>Planning!R$410</f>
        <v>0</v>
      </c>
      <c r="S750" s="101">
        <f>Planning!S$410</f>
        <v>0</v>
      </c>
      <c r="T750" s="101">
        <f>Planning!T$410</f>
        <v>0</v>
      </c>
      <c r="U750" s="101">
        <f>Planning!U$410</f>
        <v>0</v>
      </c>
      <c r="V750" s="102">
        <f>Planning!V$410</f>
        <v>0</v>
      </c>
      <c r="W750" s="101">
        <f>Planning!W$410</f>
        <v>0</v>
      </c>
      <c r="X750" s="101">
        <f>Planning!X$410</f>
        <v>0</v>
      </c>
      <c r="Y750" s="101">
        <f>Planning!Y$410</f>
        <v>0</v>
      </c>
      <c r="Z750" s="101">
        <f>Planning!Z$410</f>
        <v>0</v>
      </c>
      <c r="AA750" s="101">
        <f>Planning!AA$410</f>
        <v>0</v>
      </c>
      <c r="AB750" s="101">
        <f>Planning!AB$410</f>
        <v>0</v>
      </c>
      <c r="AC750" s="101">
        <f>Planning!AC$410</f>
        <v>0</v>
      </c>
      <c r="AD750" s="101">
        <f>Planning!AD$410</f>
        <v>0</v>
      </c>
      <c r="AE750" s="100">
        <f>Planning!AE$410</f>
        <v>0</v>
      </c>
      <c r="AF750" s="101">
        <f>Planning!AF$410</f>
        <v>0</v>
      </c>
      <c r="AG750" s="101">
        <f>Planning!AG$410</f>
        <v>0</v>
      </c>
      <c r="AH750" s="101">
        <f>Planning!AH$410</f>
        <v>0</v>
      </c>
      <c r="AI750" s="101">
        <f>Planning!AI$410</f>
        <v>0</v>
      </c>
      <c r="AJ750" s="102">
        <f>Planning!AJ$410</f>
        <v>0</v>
      </c>
      <c r="AK750" s="101">
        <f>Planning!AK$410</f>
        <v>0</v>
      </c>
      <c r="AL750" s="101">
        <f>Planning!AL$410</f>
        <v>0</v>
      </c>
      <c r="AM750" s="101">
        <f>Planning!AM$410</f>
        <v>0</v>
      </c>
      <c r="AN750" s="101">
        <f>Planning!AN$410</f>
        <v>0</v>
      </c>
      <c r="AO750" s="101">
        <f>Planning!AO$410</f>
        <v>0</v>
      </c>
      <c r="AP750" s="101">
        <f>Planning!AP$410</f>
        <v>0</v>
      </c>
      <c r="AQ750" s="101">
        <f>Planning!AQ$410</f>
        <v>0</v>
      </c>
      <c r="AR750" s="101">
        <f>Planning!AR$410</f>
        <v>0</v>
      </c>
      <c r="AS750" s="101">
        <f>Planning!AS$410</f>
        <v>0</v>
      </c>
      <c r="AT750" s="101">
        <f>Planning!AT$410</f>
        <v>0</v>
      </c>
      <c r="AU750" s="100">
        <f>Planning!AU$410</f>
        <v>0</v>
      </c>
      <c r="AV750" s="101">
        <f>Planning!AV$410</f>
        <v>0</v>
      </c>
      <c r="AW750" s="101">
        <f>Planning!AW$410</f>
        <v>0</v>
      </c>
      <c r="AX750" s="101">
        <f>Planning!AX$410</f>
        <v>0</v>
      </c>
      <c r="AY750" s="101">
        <f>Planning!AY$410</f>
        <v>0</v>
      </c>
      <c r="AZ750" s="101">
        <f>Planning!AZ$410</f>
        <v>0</v>
      </c>
      <c r="BA750" s="101">
        <f>Planning!BA$410</f>
        <v>0</v>
      </c>
      <c r="BB750" s="102">
        <f>Planning!BB$410</f>
        <v>0</v>
      </c>
      <c r="BC750" s="85">
        <f>Planning!BC$410</f>
        <v>0</v>
      </c>
      <c r="BD750" s="107"/>
      <c r="BE750" s="435">
        <f>Planning!BE$410</f>
        <v>0</v>
      </c>
      <c r="BF750" s="436">
        <f>Planning!BF$410</f>
        <v>0</v>
      </c>
      <c r="BG750" s="91">
        <f>Planning!BG$410</f>
        <v>0</v>
      </c>
      <c r="BH750" s="92">
        <f>Planning!BH$410</f>
        <v>0</v>
      </c>
      <c r="BI750" s="93" t="str">
        <f>Planning!BI$410</f>
        <v/>
      </c>
      <c r="BJ750" s="94">
        <f>Planning!BJ$410</f>
        <v>0</v>
      </c>
      <c r="BL750" s="324">
        <f>Planning!BL$410</f>
        <v>0</v>
      </c>
      <c r="BM750" s="149">
        <f>Planning!BP$410</f>
        <v>0</v>
      </c>
      <c r="NL750" s="43" t="s">
        <v>63</v>
      </c>
      <c r="NM750" s="43"/>
    </row>
    <row r="751" spans="1:377" s="318" customFormat="1" ht="10.199999999999999" hidden="1" customHeight="1" x14ac:dyDescent="0.3">
      <c r="A751" s="25"/>
      <c r="B751" s="389"/>
      <c r="C751" s="447"/>
      <c r="D751" s="15"/>
      <c r="E751" s="361"/>
      <c r="F751" s="361"/>
      <c r="G751" s="141">
        <f>(COUNTIF(O739:BB769,Planning!$NH$3))/2</f>
        <v>0</v>
      </c>
      <c r="H751" s="399"/>
      <c r="I751" s="443">
        <f>Conges!$B$15</f>
        <v>44908</v>
      </c>
      <c r="J751" s="444"/>
      <c r="K751" s="444"/>
      <c r="L751" s="444"/>
      <c r="M751" s="444"/>
      <c r="N751" s="68" t="str">
        <f>Planning!N$445</f>
        <v/>
      </c>
      <c r="O751" s="103">
        <f>Planning!O$445</f>
        <v>0</v>
      </c>
      <c r="P751" s="104">
        <f>Planning!P$445</f>
        <v>0</v>
      </c>
      <c r="Q751" s="104">
        <f>Planning!Q$445</f>
        <v>0</v>
      </c>
      <c r="R751" s="104">
        <f>Planning!R$445</f>
        <v>0</v>
      </c>
      <c r="S751" s="104">
        <f>Planning!S$445</f>
        <v>0</v>
      </c>
      <c r="T751" s="104">
        <f>Planning!T$445</f>
        <v>0</v>
      </c>
      <c r="U751" s="104">
        <f>Planning!U$445</f>
        <v>0</v>
      </c>
      <c r="V751" s="105">
        <f>Planning!V$445</f>
        <v>0</v>
      </c>
      <c r="W751" s="103">
        <f>Planning!W$445</f>
        <v>0</v>
      </c>
      <c r="X751" s="104">
        <f>Planning!X$445</f>
        <v>0</v>
      </c>
      <c r="Y751" s="104">
        <f>Planning!Y$445</f>
        <v>0</v>
      </c>
      <c r="Z751" s="104">
        <f>Planning!Z$445</f>
        <v>0</v>
      </c>
      <c r="AA751" s="104">
        <f>Planning!AA$445</f>
        <v>0</v>
      </c>
      <c r="AB751" s="104">
        <f>Planning!AB$445</f>
        <v>0</v>
      </c>
      <c r="AC751" s="104">
        <f>Planning!AC$445</f>
        <v>0</v>
      </c>
      <c r="AD751" s="105">
        <f>Planning!AD$445</f>
        <v>0</v>
      </c>
      <c r="AE751" s="103">
        <f>Planning!AE$445</f>
        <v>0</v>
      </c>
      <c r="AF751" s="104">
        <f>Planning!AF$445</f>
        <v>0</v>
      </c>
      <c r="AG751" s="104">
        <f>Planning!AG$445</f>
        <v>0</v>
      </c>
      <c r="AH751" s="104">
        <f>Planning!AH$445</f>
        <v>0</v>
      </c>
      <c r="AI751" s="104">
        <f>Planning!AI$445</f>
        <v>0</v>
      </c>
      <c r="AJ751" s="105">
        <f>Planning!AJ$445</f>
        <v>0</v>
      </c>
      <c r="AK751" s="103">
        <f>Planning!AK$445</f>
        <v>0</v>
      </c>
      <c r="AL751" s="104">
        <f>Planning!AL$445</f>
        <v>0</v>
      </c>
      <c r="AM751" s="104">
        <f>Planning!AM$445</f>
        <v>0</v>
      </c>
      <c r="AN751" s="104">
        <f>Planning!AN$445</f>
        <v>0</v>
      </c>
      <c r="AO751" s="104">
        <f>Planning!AO$445</f>
        <v>0</v>
      </c>
      <c r="AP751" s="104">
        <f>Planning!AP$445</f>
        <v>0</v>
      </c>
      <c r="AQ751" s="104">
        <f>Planning!AQ$445</f>
        <v>0</v>
      </c>
      <c r="AR751" s="104">
        <f>Planning!AR$445</f>
        <v>0</v>
      </c>
      <c r="AS751" s="104">
        <f>Planning!AS$445</f>
        <v>0</v>
      </c>
      <c r="AT751" s="105">
        <f>Planning!AT$445</f>
        <v>0</v>
      </c>
      <c r="AU751" s="103">
        <f>Planning!AU$445</f>
        <v>0</v>
      </c>
      <c r="AV751" s="104">
        <f>Planning!AV$445</f>
        <v>0</v>
      </c>
      <c r="AW751" s="104">
        <f>Planning!AW$445</f>
        <v>0</v>
      </c>
      <c r="AX751" s="104">
        <f>Planning!AX$445</f>
        <v>0</v>
      </c>
      <c r="AY751" s="104">
        <f>Planning!AY$445</f>
        <v>0</v>
      </c>
      <c r="AZ751" s="104">
        <f>Planning!AZ$445</f>
        <v>0</v>
      </c>
      <c r="BA751" s="104">
        <f>Planning!BA$445</f>
        <v>0</v>
      </c>
      <c r="BB751" s="105">
        <f>Planning!BB$445</f>
        <v>0</v>
      </c>
      <c r="BC751" s="72">
        <f>Planning!BC$445</f>
        <v>0</v>
      </c>
      <c r="BD751" s="107"/>
      <c r="BE751" s="433">
        <f>Planning!BE$445</f>
        <v>0</v>
      </c>
      <c r="BF751" s="434">
        <f>Planning!BF$445</f>
        <v>0</v>
      </c>
      <c r="BG751" s="77">
        <f>Planning!BG$445</f>
        <v>0</v>
      </c>
      <c r="BH751" s="78">
        <f>Planning!BH$445</f>
        <v>0</v>
      </c>
      <c r="BI751" s="79" t="str">
        <f>Planning!BI$445</f>
        <v/>
      </c>
      <c r="BJ751" s="80">
        <f>Planning!BJ$445</f>
        <v>0</v>
      </c>
      <c r="BL751" s="323">
        <f>Planning!BL$445</f>
        <v>0</v>
      </c>
      <c r="BM751" s="150">
        <f>Planning!BP$445</f>
        <v>0</v>
      </c>
      <c r="NL751" s="43" t="s">
        <v>63</v>
      </c>
      <c r="NM751" s="43"/>
    </row>
    <row r="752" spans="1:377" s="318" customFormat="1" ht="10.199999999999999" hidden="1" customHeight="1" x14ac:dyDescent="0.3">
      <c r="A752" s="25"/>
      <c r="B752" s="389"/>
      <c r="C752" s="447"/>
      <c r="D752" s="15"/>
      <c r="E752" s="426"/>
      <c r="F752" s="426"/>
      <c r="G752" s="142">
        <f>(COUNTIF(O739:BB769,Planning!$NJ$3))/2</f>
        <v>0</v>
      </c>
      <c r="H752" s="399"/>
      <c r="I752" s="445">
        <f>Conges!$B$16</f>
        <v>44909</v>
      </c>
      <c r="J752" s="446"/>
      <c r="K752" s="446"/>
      <c r="L752" s="446"/>
      <c r="M752" s="446"/>
      <c r="N752" s="81" t="str">
        <f>Planning!N$480</f>
        <v/>
      </c>
      <c r="O752" s="100">
        <f>Planning!O$480</f>
        <v>0</v>
      </c>
      <c r="P752" s="101">
        <f>Planning!P$480</f>
        <v>0</v>
      </c>
      <c r="Q752" s="101">
        <f>Planning!Q$480</f>
        <v>0</v>
      </c>
      <c r="R752" s="101">
        <f>Planning!R$480</f>
        <v>0</v>
      </c>
      <c r="S752" s="101">
        <f>Planning!S$480</f>
        <v>0</v>
      </c>
      <c r="T752" s="101">
        <f>Planning!T$480</f>
        <v>0</v>
      </c>
      <c r="U752" s="101">
        <f>Planning!U$480</f>
        <v>0</v>
      </c>
      <c r="V752" s="102">
        <f>Planning!V$480</f>
        <v>0</v>
      </c>
      <c r="W752" s="100">
        <f>Planning!W$480</f>
        <v>0</v>
      </c>
      <c r="X752" s="101">
        <f>Planning!X$480</f>
        <v>0</v>
      </c>
      <c r="Y752" s="101">
        <f>Planning!Y$480</f>
        <v>0</v>
      </c>
      <c r="Z752" s="101">
        <f>Planning!Z$480</f>
        <v>0</v>
      </c>
      <c r="AA752" s="101">
        <f>Planning!AA$480</f>
        <v>0</v>
      </c>
      <c r="AB752" s="101">
        <f>Planning!AB$480</f>
        <v>0</v>
      </c>
      <c r="AC752" s="101">
        <f>Planning!AC$480</f>
        <v>0</v>
      </c>
      <c r="AD752" s="102">
        <f>Planning!AD$480</f>
        <v>0</v>
      </c>
      <c r="AE752" s="100">
        <f>Planning!AE$480</f>
        <v>0</v>
      </c>
      <c r="AF752" s="101">
        <f>Planning!AF$480</f>
        <v>0</v>
      </c>
      <c r="AG752" s="101">
        <f>Planning!AG$480</f>
        <v>0</v>
      </c>
      <c r="AH752" s="101">
        <f>Planning!AH$480</f>
        <v>0</v>
      </c>
      <c r="AI752" s="101">
        <f>Planning!AI$480</f>
        <v>0</v>
      </c>
      <c r="AJ752" s="102">
        <f>Planning!AJ$480</f>
        <v>0</v>
      </c>
      <c r="AK752" s="100">
        <f>Planning!AK$480</f>
        <v>0</v>
      </c>
      <c r="AL752" s="101">
        <f>Planning!AL$480</f>
        <v>0</v>
      </c>
      <c r="AM752" s="101">
        <f>Planning!AM$480</f>
        <v>0</v>
      </c>
      <c r="AN752" s="101">
        <f>Planning!AN$480</f>
        <v>0</v>
      </c>
      <c r="AO752" s="101">
        <f>Planning!AO$480</f>
        <v>0</v>
      </c>
      <c r="AP752" s="101">
        <f>Planning!AP$480</f>
        <v>0</v>
      </c>
      <c r="AQ752" s="101">
        <f>Planning!AQ$480</f>
        <v>0</v>
      </c>
      <c r="AR752" s="101">
        <f>Planning!AR$480</f>
        <v>0</v>
      </c>
      <c r="AS752" s="101">
        <f>Planning!AS$480</f>
        <v>0</v>
      </c>
      <c r="AT752" s="102">
        <f>Planning!AT$480</f>
        <v>0</v>
      </c>
      <c r="AU752" s="100">
        <f>Planning!AU$480</f>
        <v>0</v>
      </c>
      <c r="AV752" s="101">
        <f>Planning!AV$480</f>
        <v>0</v>
      </c>
      <c r="AW752" s="101">
        <f>Planning!AW$480</f>
        <v>0</v>
      </c>
      <c r="AX752" s="101">
        <f>Planning!AX$480</f>
        <v>0</v>
      </c>
      <c r="AY752" s="101">
        <f>Planning!AY$480</f>
        <v>0</v>
      </c>
      <c r="AZ752" s="101">
        <f>Planning!AZ$480</f>
        <v>0</v>
      </c>
      <c r="BA752" s="101">
        <f>Planning!BA$480</f>
        <v>0</v>
      </c>
      <c r="BB752" s="102">
        <f>Planning!BB$480</f>
        <v>0</v>
      </c>
      <c r="BC752" s="85">
        <f>Planning!BC$480</f>
        <v>0</v>
      </c>
      <c r="BD752" s="107"/>
      <c r="BE752" s="435">
        <f>Planning!BE$480</f>
        <v>0</v>
      </c>
      <c r="BF752" s="436">
        <f>Planning!BF$480</f>
        <v>0</v>
      </c>
      <c r="BG752" s="91">
        <f>Planning!BG$480</f>
        <v>0</v>
      </c>
      <c r="BH752" s="92">
        <f>Planning!BH$480</f>
        <v>0</v>
      </c>
      <c r="BI752" s="93" t="str">
        <f>Planning!BI$480</f>
        <v/>
      </c>
      <c r="BJ752" s="94">
        <f>Planning!BJ$480</f>
        <v>0</v>
      </c>
      <c r="BL752" s="324">
        <f>Planning!BL$480</f>
        <v>0</v>
      </c>
      <c r="BM752" s="149">
        <f>Planning!BP$480</f>
        <v>0</v>
      </c>
      <c r="NL752" s="43" t="s">
        <v>63</v>
      </c>
      <c r="NM752" s="43"/>
    </row>
    <row r="753" spans="1:377" s="318" customFormat="1" ht="10.199999999999999" hidden="1" customHeight="1" x14ac:dyDescent="0.3">
      <c r="A753" s="25"/>
      <c r="B753" s="389"/>
      <c r="C753" s="447"/>
      <c r="D753" s="15"/>
      <c r="E753" s="379" t="str">
        <f>Planning!$E$18</f>
        <v>H sans Renfort</v>
      </c>
      <c r="F753" s="379"/>
      <c r="G753" s="138">
        <f>SUM(G744:G752)-G747</f>
        <v>0</v>
      </c>
      <c r="H753" s="399"/>
      <c r="I753" s="443">
        <f>Conges!$B$17</f>
        <v>44910</v>
      </c>
      <c r="J753" s="444"/>
      <c r="K753" s="444"/>
      <c r="L753" s="444"/>
      <c r="M753" s="444"/>
      <c r="N753" s="68" t="str">
        <f>Planning!N$515</f>
        <v/>
      </c>
      <c r="O753" s="103">
        <f>Planning!O$515</f>
        <v>0</v>
      </c>
      <c r="P753" s="104">
        <f>Planning!P$515</f>
        <v>0</v>
      </c>
      <c r="Q753" s="104">
        <f>Planning!Q$515</f>
        <v>0</v>
      </c>
      <c r="R753" s="104">
        <f>Planning!R$515</f>
        <v>0</v>
      </c>
      <c r="S753" s="104">
        <f>Planning!S$515</f>
        <v>0</v>
      </c>
      <c r="T753" s="104">
        <f>Planning!T$515</f>
        <v>0</v>
      </c>
      <c r="U753" s="104">
        <f>Planning!U$515</f>
        <v>0</v>
      </c>
      <c r="V753" s="105">
        <f>Planning!V$515</f>
        <v>0</v>
      </c>
      <c r="W753" s="103">
        <f>Planning!W$515</f>
        <v>0</v>
      </c>
      <c r="X753" s="104">
        <f>Planning!X$515</f>
        <v>0</v>
      </c>
      <c r="Y753" s="104">
        <f>Planning!Y$515</f>
        <v>0</v>
      </c>
      <c r="Z753" s="104">
        <f>Planning!Z$515</f>
        <v>0</v>
      </c>
      <c r="AA753" s="104">
        <f>Planning!AA$515</f>
        <v>0</v>
      </c>
      <c r="AB753" s="104">
        <f>Planning!AB$515</f>
        <v>0</v>
      </c>
      <c r="AC753" s="104">
        <f>Planning!AC$515</f>
        <v>0</v>
      </c>
      <c r="AD753" s="105">
        <f>Planning!AD$515</f>
        <v>0</v>
      </c>
      <c r="AE753" s="103">
        <f>Planning!AE$515</f>
        <v>0</v>
      </c>
      <c r="AF753" s="104">
        <f>Planning!AF$515</f>
        <v>0</v>
      </c>
      <c r="AG753" s="104">
        <f>Planning!AG$515</f>
        <v>0</v>
      </c>
      <c r="AH753" s="104">
        <f>Planning!AH$515</f>
        <v>0</v>
      </c>
      <c r="AI753" s="104">
        <f>Planning!AI$515</f>
        <v>0</v>
      </c>
      <c r="AJ753" s="105">
        <f>Planning!AJ$515</f>
        <v>0</v>
      </c>
      <c r="AK753" s="103">
        <f>Planning!AK$515</f>
        <v>0</v>
      </c>
      <c r="AL753" s="104">
        <f>Planning!AL$515</f>
        <v>0</v>
      </c>
      <c r="AM753" s="104">
        <f>Planning!AM$515</f>
        <v>0</v>
      </c>
      <c r="AN753" s="104">
        <f>Planning!AN$515</f>
        <v>0</v>
      </c>
      <c r="AO753" s="104">
        <f>Planning!AO$515</f>
        <v>0</v>
      </c>
      <c r="AP753" s="104">
        <f>Planning!AP$515</f>
        <v>0</v>
      </c>
      <c r="AQ753" s="104">
        <f>Planning!AQ$515</f>
        <v>0</v>
      </c>
      <c r="AR753" s="104">
        <f>Planning!AR$515</f>
        <v>0</v>
      </c>
      <c r="AS753" s="104">
        <f>Planning!AS$515</f>
        <v>0</v>
      </c>
      <c r="AT753" s="105">
        <f>Planning!AT$515</f>
        <v>0</v>
      </c>
      <c r="AU753" s="103">
        <f>Planning!AU$515</f>
        <v>0</v>
      </c>
      <c r="AV753" s="104">
        <f>Planning!AV$515</f>
        <v>0</v>
      </c>
      <c r="AW753" s="104">
        <f>Planning!AW$515</f>
        <v>0</v>
      </c>
      <c r="AX753" s="104">
        <f>Planning!AX$515</f>
        <v>0</v>
      </c>
      <c r="AY753" s="104">
        <f>Planning!AY$515</f>
        <v>0</v>
      </c>
      <c r="AZ753" s="104">
        <f>Planning!AZ$515</f>
        <v>0</v>
      </c>
      <c r="BA753" s="104">
        <f>Planning!BA$515</f>
        <v>0</v>
      </c>
      <c r="BB753" s="105">
        <f>Planning!BB$515</f>
        <v>0</v>
      </c>
      <c r="BC753" s="72">
        <f>Planning!BC$515</f>
        <v>0</v>
      </c>
      <c r="BD753" s="107"/>
      <c r="BE753" s="433">
        <f>Planning!BE$515</f>
        <v>0</v>
      </c>
      <c r="BF753" s="434">
        <f>Planning!BF$515</f>
        <v>0</v>
      </c>
      <c r="BG753" s="77">
        <f>Planning!BG$515</f>
        <v>0</v>
      </c>
      <c r="BH753" s="78">
        <f>Planning!BH$515</f>
        <v>0</v>
      </c>
      <c r="BI753" s="79" t="str">
        <f>Planning!BI$515</f>
        <v/>
      </c>
      <c r="BJ753" s="80">
        <f>Planning!BJ$515</f>
        <v>0</v>
      </c>
      <c r="BL753" s="323">
        <f>Planning!BL$515</f>
        <v>0</v>
      </c>
      <c r="BM753" s="150">
        <f>Planning!BP$515</f>
        <v>0</v>
      </c>
      <c r="NL753" s="43" t="s">
        <v>63</v>
      </c>
      <c r="NM753" s="43"/>
    </row>
    <row r="754" spans="1:377" s="318" customFormat="1" ht="10.199999999999999" hidden="1" customHeight="1" x14ac:dyDescent="0.3">
      <c r="A754" s="25"/>
      <c r="B754" s="389"/>
      <c r="C754" s="447"/>
      <c r="D754" s="15"/>
      <c r="E754" s="379" t="str">
        <f>Planning!$E$19</f>
        <v>H avec Renfort</v>
      </c>
      <c r="F754" s="379"/>
      <c r="G754" s="138">
        <f>SUM(G744:G752)</f>
        <v>0</v>
      </c>
      <c r="H754" s="399"/>
      <c r="I754" s="445">
        <f>Conges!$B$18</f>
        <v>44911</v>
      </c>
      <c r="J754" s="446"/>
      <c r="K754" s="446"/>
      <c r="L754" s="446"/>
      <c r="M754" s="446"/>
      <c r="N754" s="81" t="str">
        <f>Planning!N$550</f>
        <v/>
      </c>
      <c r="O754" s="100">
        <f>Planning!O$550</f>
        <v>0</v>
      </c>
      <c r="P754" s="101">
        <f>Planning!P$550</f>
        <v>0</v>
      </c>
      <c r="Q754" s="101">
        <f>Planning!Q$550</f>
        <v>0</v>
      </c>
      <c r="R754" s="101">
        <f>Planning!R$550</f>
        <v>0</v>
      </c>
      <c r="S754" s="101">
        <f>Planning!S$550</f>
        <v>0</v>
      </c>
      <c r="T754" s="101">
        <f>Planning!T$550</f>
        <v>0</v>
      </c>
      <c r="U754" s="101">
        <f>Planning!U$550</f>
        <v>0</v>
      </c>
      <c r="V754" s="102">
        <f>Planning!V$550</f>
        <v>0</v>
      </c>
      <c r="W754" s="100">
        <f>Planning!W$550</f>
        <v>0</v>
      </c>
      <c r="X754" s="101">
        <f>Planning!X$550</f>
        <v>0</v>
      </c>
      <c r="Y754" s="101">
        <f>Planning!Y$550</f>
        <v>0</v>
      </c>
      <c r="Z754" s="101">
        <f>Planning!Z$550</f>
        <v>0</v>
      </c>
      <c r="AA754" s="101">
        <f>Planning!AA$550</f>
        <v>0</v>
      </c>
      <c r="AB754" s="101">
        <f>Planning!AB$550</f>
        <v>0</v>
      </c>
      <c r="AC754" s="101">
        <f>Planning!AC$550</f>
        <v>0</v>
      </c>
      <c r="AD754" s="102">
        <f>Planning!AD$550</f>
        <v>0</v>
      </c>
      <c r="AE754" s="100">
        <f>Planning!AE$550</f>
        <v>0</v>
      </c>
      <c r="AF754" s="101">
        <f>Planning!AF$550</f>
        <v>0</v>
      </c>
      <c r="AG754" s="101">
        <f>Planning!AG$550</f>
        <v>0</v>
      </c>
      <c r="AH754" s="101">
        <f>Planning!AH$550</f>
        <v>0</v>
      </c>
      <c r="AI754" s="101">
        <f>Planning!AI$550</f>
        <v>0</v>
      </c>
      <c r="AJ754" s="102">
        <f>Planning!AJ$550</f>
        <v>0</v>
      </c>
      <c r="AK754" s="100">
        <f>Planning!AK$550</f>
        <v>0</v>
      </c>
      <c r="AL754" s="101">
        <f>Planning!AL$550</f>
        <v>0</v>
      </c>
      <c r="AM754" s="101">
        <f>Planning!AM$550</f>
        <v>0</v>
      </c>
      <c r="AN754" s="101">
        <f>Planning!AN$550</f>
        <v>0</v>
      </c>
      <c r="AO754" s="101">
        <f>Planning!AO$550</f>
        <v>0</v>
      </c>
      <c r="AP754" s="101">
        <f>Planning!AP$550</f>
        <v>0</v>
      </c>
      <c r="AQ754" s="101">
        <f>Planning!AQ$550</f>
        <v>0</v>
      </c>
      <c r="AR754" s="101">
        <f>Planning!AR$550</f>
        <v>0</v>
      </c>
      <c r="AS754" s="101">
        <f>Planning!AS$550</f>
        <v>0</v>
      </c>
      <c r="AT754" s="102">
        <f>Planning!AT$550</f>
        <v>0</v>
      </c>
      <c r="AU754" s="100">
        <f>Planning!AU$550</f>
        <v>0</v>
      </c>
      <c r="AV754" s="101">
        <f>Planning!AV$550</f>
        <v>0</v>
      </c>
      <c r="AW754" s="101">
        <f>Planning!AW$550</f>
        <v>0</v>
      </c>
      <c r="AX754" s="101">
        <f>Planning!AX$550</f>
        <v>0</v>
      </c>
      <c r="AY754" s="101">
        <f>Planning!AY$550</f>
        <v>0</v>
      </c>
      <c r="AZ754" s="101">
        <f>Planning!AZ$550</f>
        <v>0</v>
      </c>
      <c r="BA754" s="101">
        <f>Planning!BA$550</f>
        <v>0</v>
      </c>
      <c r="BB754" s="102">
        <f>Planning!BB$550</f>
        <v>0</v>
      </c>
      <c r="BC754" s="85">
        <f>Planning!BC$550</f>
        <v>0</v>
      </c>
      <c r="BD754" s="107"/>
      <c r="BE754" s="435">
        <f>Planning!BE$550</f>
        <v>0</v>
      </c>
      <c r="BF754" s="436">
        <f>Planning!BF$550</f>
        <v>0</v>
      </c>
      <c r="BG754" s="91">
        <f>Planning!BG$550</f>
        <v>0</v>
      </c>
      <c r="BH754" s="92">
        <f>Planning!BH$550</f>
        <v>0</v>
      </c>
      <c r="BI754" s="93" t="str">
        <f>Planning!BI$550</f>
        <v/>
      </c>
      <c r="BJ754" s="94">
        <f>Planning!BJ$550</f>
        <v>0</v>
      </c>
      <c r="BL754" s="324">
        <f>Planning!BL$550</f>
        <v>0</v>
      </c>
      <c r="BM754" s="149">
        <f>Planning!BP$550</f>
        <v>0</v>
      </c>
      <c r="NL754" s="43" t="s">
        <v>63</v>
      </c>
      <c r="NM754" s="43"/>
    </row>
    <row r="755" spans="1:377" s="318" customFormat="1" ht="10.199999999999999" hidden="1" customHeight="1" x14ac:dyDescent="0.3">
      <c r="A755" s="25"/>
      <c r="B755" s="389"/>
      <c r="C755" s="447"/>
      <c r="D755" s="15"/>
      <c r="E755" s="106"/>
      <c r="F755" s="106"/>
      <c r="G755" s="106"/>
      <c r="H755" s="399"/>
      <c r="I755" s="443">
        <f>Conges!$B$19</f>
        <v>44912</v>
      </c>
      <c r="J755" s="444"/>
      <c r="K755" s="444"/>
      <c r="L755" s="444"/>
      <c r="M755" s="444"/>
      <c r="N755" s="68" t="str">
        <f>Planning!N$585</f>
        <v/>
      </c>
      <c r="O755" s="103">
        <f>Planning!O$585</f>
        <v>0</v>
      </c>
      <c r="P755" s="104">
        <f>Planning!P$585</f>
        <v>0</v>
      </c>
      <c r="Q755" s="104">
        <f>Planning!Q$585</f>
        <v>0</v>
      </c>
      <c r="R755" s="104">
        <f>Planning!R$585</f>
        <v>0</v>
      </c>
      <c r="S755" s="104">
        <f>Planning!S$585</f>
        <v>0</v>
      </c>
      <c r="T755" s="104">
        <f>Planning!T$585</f>
        <v>0</v>
      </c>
      <c r="U755" s="104">
        <f>Planning!U$585</f>
        <v>0</v>
      </c>
      <c r="V755" s="105">
        <f>Planning!V$585</f>
        <v>0</v>
      </c>
      <c r="W755" s="103">
        <f>Planning!W$585</f>
        <v>0</v>
      </c>
      <c r="X755" s="104">
        <f>Planning!X$585</f>
        <v>0</v>
      </c>
      <c r="Y755" s="104">
        <f>Planning!Y$585</f>
        <v>0</v>
      </c>
      <c r="Z755" s="104">
        <f>Planning!Z$585</f>
        <v>0</v>
      </c>
      <c r="AA755" s="104">
        <f>Planning!AA$585</f>
        <v>0</v>
      </c>
      <c r="AB755" s="104">
        <f>Planning!AB$585</f>
        <v>0</v>
      </c>
      <c r="AC755" s="104">
        <f>Planning!AC$585</f>
        <v>0</v>
      </c>
      <c r="AD755" s="105">
        <f>Planning!AD$585</f>
        <v>0</v>
      </c>
      <c r="AE755" s="103">
        <f>Planning!AE$585</f>
        <v>0</v>
      </c>
      <c r="AF755" s="104">
        <f>Planning!AF$585</f>
        <v>0</v>
      </c>
      <c r="AG755" s="104">
        <f>Planning!AG$585</f>
        <v>0</v>
      </c>
      <c r="AH755" s="104">
        <f>Planning!AH$585</f>
        <v>0</v>
      </c>
      <c r="AI755" s="104">
        <f>Planning!AI$585</f>
        <v>0</v>
      </c>
      <c r="AJ755" s="105">
        <f>Planning!AJ$585</f>
        <v>0</v>
      </c>
      <c r="AK755" s="103">
        <f>Planning!AK$585</f>
        <v>0</v>
      </c>
      <c r="AL755" s="104">
        <f>Planning!AL$585</f>
        <v>0</v>
      </c>
      <c r="AM755" s="104">
        <f>Planning!AM$585</f>
        <v>0</v>
      </c>
      <c r="AN755" s="104">
        <f>Planning!AN$585</f>
        <v>0</v>
      </c>
      <c r="AO755" s="104">
        <f>Planning!AO$585</f>
        <v>0</v>
      </c>
      <c r="AP755" s="104">
        <f>Planning!AP$585</f>
        <v>0</v>
      </c>
      <c r="AQ755" s="104">
        <f>Planning!AQ$585</f>
        <v>0</v>
      </c>
      <c r="AR755" s="104">
        <f>Planning!AR$585</f>
        <v>0</v>
      </c>
      <c r="AS755" s="104">
        <f>Planning!AS$585</f>
        <v>0</v>
      </c>
      <c r="AT755" s="105">
        <f>Planning!AT$585</f>
        <v>0</v>
      </c>
      <c r="AU755" s="103">
        <f>Planning!AU$585</f>
        <v>0</v>
      </c>
      <c r="AV755" s="104">
        <f>Planning!AV$585</f>
        <v>0</v>
      </c>
      <c r="AW755" s="104">
        <f>Planning!AW$585</f>
        <v>0</v>
      </c>
      <c r="AX755" s="104">
        <f>Planning!AX$585</f>
        <v>0</v>
      </c>
      <c r="AY755" s="104">
        <f>Planning!AY$585</f>
        <v>0</v>
      </c>
      <c r="AZ755" s="104">
        <f>Planning!AZ$585</f>
        <v>0</v>
      </c>
      <c r="BA755" s="104">
        <f>Planning!BA$585</f>
        <v>0</v>
      </c>
      <c r="BB755" s="105">
        <f>Planning!BB$585</f>
        <v>0</v>
      </c>
      <c r="BC755" s="72">
        <f>Planning!BC$585</f>
        <v>0</v>
      </c>
      <c r="BD755" s="107"/>
      <c r="BE755" s="433">
        <f>Planning!BE$585</f>
        <v>0</v>
      </c>
      <c r="BF755" s="434">
        <f>Planning!BF$585</f>
        <v>0</v>
      </c>
      <c r="BG755" s="77">
        <f>Planning!BG$585</f>
        <v>0</v>
      </c>
      <c r="BH755" s="78">
        <f>Planning!BH$585</f>
        <v>0</v>
      </c>
      <c r="BI755" s="79" t="str">
        <f>Planning!BI$585</f>
        <v/>
      </c>
      <c r="BJ755" s="80">
        <f>Planning!BJ$585</f>
        <v>0</v>
      </c>
      <c r="BL755" s="323">
        <f>Planning!BL$585</f>
        <v>0</v>
      </c>
      <c r="BM755" s="150">
        <f>Planning!BP$585</f>
        <v>0</v>
      </c>
      <c r="NL755" s="43" t="s">
        <v>63</v>
      </c>
      <c r="NM755" s="43"/>
    </row>
    <row r="756" spans="1:377" s="318" customFormat="1" ht="10.199999999999999" hidden="1" customHeight="1" x14ac:dyDescent="0.3">
      <c r="A756" s="25"/>
      <c r="B756" s="389"/>
      <c r="C756" s="447"/>
      <c r="D756" s="15"/>
      <c r="E756" s="106"/>
      <c r="F756" s="106"/>
      <c r="G756" s="106"/>
      <c r="H756" s="399"/>
      <c r="I756" s="445">
        <f>Conges!$B$20</f>
        <v>44913</v>
      </c>
      <c r="J756" s="446"/>
      <c r="K756" s="446"/>
      <c r="L756" s="446"/>
      <c r="M756" s="446"/>
      <c r="N756" s="81" t="str">
        <f>Planning!N$620</f>
        <v/>
      </c>
      <c r="O756" s="100">
        <f>Planning!O$620</f>
        <v>0</v>
      </c>
      <c r="P756" s="101">
        <f>Planning!P$620</f>
        <v>0</v>
      </c>
      <c r="Q756" s="101">
        <f>Planning!Q$620</f>
        <v>0</v>
      </c>
      <c r="R756" s="101">
        <f>Planning!R$620</f>
        <v>0</v>
      </c>
      <c r="S756" s="101">
        <f>Planning!S$620</f>
        <v>0</v>
      </c>
      <c r="T756" s="101">
        <f>Planning!T$620</f>
        <v>0</v>
      </c>
      <c r="U756" s="101">
        <f>Planning!U$620</f>
        <v>0</v>
      </c>
      <c r="V756" s="102">
        <f>Planning!V$620</f>
        <v>0</v>
      </c>
      <c r="W756" s="100">
        <f>Planning!W$620</f>
        <v>0</v>
      </c>
      <c r="X756" s="101">
        <f>Planning!X$620</f>
        <v>0</v>
      </c>
      <c r="Y756" s="101">
        <f>Planning!Y$620</f>
        <v>0</v>
      </c>
      <c r="Z756" s="101">
        <f>Planning!Z$620</f>
        <v>0</v>
      </c>
      <c r="AA756" s="101">
        <f>Planning!AA$620</f>
        <v>0</v>
      </c>
      <c r="AB756" s="101">
        <f>Planning!AB$620</f>
        <v>0</v>
      </c>
      <c r="AC756" s="101">
        <f>Planning!AC$620</f>
        <v>0</v>
      </c>
      <c r="AD756" s="102">
        <f>Planning!AD$620</f>
        <v>0</v>
      </c>
      <c r="AE756" s="100">
        <f>Planning!AE$620</f>
        <v>0</v>
      </c>
      <c r="AF756" s="101">
        <f>Planning!AF$620</f>
        <v>0</v>
      </c>
      <c r="AG756" s="101">
        <f>Planning!AG$620</f>
        <v>0</v>
      </c>
      <c r="AH756" s="101">
        <f>Planning!AH$620</f>
        <v>0</v>
      </c>
      <c r="AI756" s="101">
        <f>Planning!AI$620</f>
        <v>0</v>
      </c>
      <c r="AJ756" s="102">
        <f>Planning!AJ$620</f>
        <v>0</v>
      </c>
      <c r="AK756" s="100">
        <f>Planning!AK$620</f>
        <v>0</v>
      </c>
      <c r="AL756" s="101">
        <f>Planning!AL$620</f>
        <v>0</v>
      </c>
      <c r="AM756" s="101">
        <f>Planning!AM$620</f>
        <v>0</v>
      </c>
      <c r="AN756" s="101">
        <f>Planning!AN$620</f>
        <v>0</v>
      </c>
      <c r="AO756" s="101">
        <f>Planning!AO$620</f>
        <v>0</v>
      </c>
      <c r="AP756" s="101">
        <f>Planning!AP$620</f>
        <v>0</v>
      </c>
      <c r="AQ756" s="101">
        <f>Planning!AQ$620</f>
        <v>0</v>
      </c>
      <c r="AR756" s="101">
        <f>Planning!AR$620</f>
        <v>0</v>
      </c>
      <c r="AS756" s="101">
        <f>Planning!AS$620</f>
        <v>0</v>
      </c>
      <c r="AT756" s="102">
        <f>Planning!AT$620</f>
        <v>0</v>
      </c>
      <c r="AU756" s="100">
        <f>Planning!AU$620</f>
        <v>0</v>
      </c>
      <c r="AV756" s="101">
        <f>Planning!AV$620</f>
        <v>0</v>
      </c>
      <c r="AW756" s="101">
        <f>Planning!AW$620</f>
        <v>0</v>
      </c>
      <c r="AX756" s="101">
        <f>Planning!AX$620</f>
        <v>0</v>
      </c>
      <c r="AY756" s="101">
        <f>Planning!AY$620</f>
        <v>0</v>
      </c>
      <c r="AZ756" s="101">
        <f>Planning!AZ$620</f>
        <v>0</v>
      </c>
      <c r="BA756" s="101">
        <f>Planning!BA$620</f>
        <v>0</v>
      </c>
      <c r="BB756" s="102">
        <f>Planning!BB$620</f>
        <v>0</v>
      </c>
      <c r="BC756" s="85">
        <f>Planning!BC$620</f>
        <v>0</v>
      </c>
      <c r="BD756" s="107"/>
      <c r="BE756" s="435">
        <f>Planning!BE$620</f>
        <v>0</v>
      </c>
      <c r="BF756" s="436">
        <f>Planning!BF$620</f>
        <v>0</v>
      </c>
      <c r="BG756" s="91">
        <f>Planning!BG$620</f>
        <v>0</v>
      </c>
      <c r="BH756" s="92">
        <f>Planning!BH$620</f>
        <v>0</v>
      </c>
      <c r="BI756" s="93" t="str">
        <f>Planning!BI$620</f>
        <v/>
      </c>
      <c r="BJ756" s="94">
        <f>Planning!BJ$620</f>
        <v>0</v>
      </c>
      <c r="BL756" s="324">
        <f>Planning!BL$620</f>
        <v>0</v>
      </c>
      <c r="BM756" s="149">
        <f>Planning!BP$620</f>
        <v>0</v>
      </c>
      <c r="NL756" s="43" t="s">
        <v>63</v>
      </c>
      <c r="NM756" s="43"/>
    </row>
    <row r="757" spans="1:377" s="318" customFormat="1" ht="10.199999999999999" hidden="1" customHeight="1" x14ac:dyDescent="0.3">
      <c r="A757" s="25"/>
      <c r="B757" s="389"/>
      <c r="C757" s="447"/>
      <c r="D757" s="15"/>
      <c r="E757" s="106"/>
      <c r="F757" s="106"/>
      <c r="G757" s="106"/>
      <c r="H757" s="399"/>
      <c r="I757" s="443">
        <f>Conges!$B$21</f>
        <v>44914</v>
      </c>
      <c r="J757" s="444"/>
      <c r="K757" s="444"/>
      <c r="L757" s="444"/>
      <c r="M757" s="444"/>
      <c r="N757" s="68" t="str">
        <f>Planning!N$655</f>
        <v/>
      </c>
      <c r="O757" s="103">
        <f>Planning!O$655</f>
        <v>0</v>
      </c>
      <c r="P757" s="104">
        <f>Planning!P$655</f>
        <v>0</v>
      </c>
      <c r="Q757" s="104">
        <f>Planning!Q$655</f>
        <v>0</v>
      </c>
      <c r="R757" s="104">
        <f>Planning!R$655</f>
        <v>0</v>
      </c>
      <c r="S757" s="104">
        <f>Planning!S$655</f>
        <v>0</v>
      </c>
      <c r="T757" s="104">
        <f>Planning!T$655</f>
        <v>0</v>
      </c>
      <c r="U757" s="104">
        <f>Planning!U$655</f>
        <v>0</v>
      </c>
      <c r="V757" s="105">
        <f>Planning!V$655</f>
        <v>0</v>
      </c>
      <c r="W757" s="103">
        <f>Planning!W$655</f>
        <v>0</v>
      </c>
      <c r="X757" s="104">
        <f>Planning!X$655</f>
        <v>0</v>
      </c>
      <c r="Y757" s="104">
        <f>Planning!Y$655</f>
        <v>0</v>
      </c>
      <c r="Z757" s="104">
        <f>Planning!Z$655</f>
        <v>0</v>
      </c>
      <c r="AA757" s="104">
        <f>Planning!AA$655</f>
        <v>0</v>
      </c>
      <c r="AB757" s="104">
        <f>Planning!AB$655</f>
        <v>0</v>
      </c>
      <c r="AC757" s="104">
        <f>Planning!AC$655</f>
        <v>0</v>
      </c>
      <c r="AD757" s="105">
        <f>Planning!AD$655</f>
        <v>0</v>
      </c>
      <c r="AE757" s="103">
        <f>Planning!AE$655</f>
        <v>0</v>
      </c>
      <c r="AF757" s="104">
        <f>Planning!AF$655</f>
        <v>0</v>
      </c>
      <c r="AG757" s="104">
        <f>Planning!AG$655</f>
        <v>0</v>
      </c>
      <c r="AH757" s="104">
        <f>Planning!AH$655</f>
        <v>0</v>
      </c>
      <c r="AI757" s="104">
        <f>Planning!AI$655</f>
        <v>0</v>
      </c>
      <c r="AJ757" s="105">
        <f>Planning!AJ$655</f>
        <v>0</v>
      </c>
      <c r="AK757" s="103">
        <f>Planning!AK$655</f>
        <v>0</v>
      </c>
      <c r="AL757" s="104">
        <f>Planning!AL$655</f>
        <v>0</v>
      </c>
      <c r="AM757" s="104">
        <f>Planning!AM$655</f>
        <v>0</v>
      </c>
      <c r="AN757" s="104">
        <f>Planning!AN$655</f>
        <v>0</v>
      </c>
      <c r="AO757" s="104">
        <f>Planning!AO$655</f>
        <v>0</v>
      </c>
      <c r="AP757" s="104">
        <f>Planning!AP$655</f>
        <v>0</v>
      </c>
      <c r="AQ757" s="104">
        <f>Planning!AQ$655</f>
        <v>0</v>
      </c>
      <c r="AR757" s="104">
        <f>Planning!AR$655</f>
        <v>0</v>
      </c>
      <c r="AS757" s="104">
        <f>Planning!AS$655</f>
        <v>0</v>
      </c>
      <c r="AT757" s="105">
        <f>Planning!AT$655</f>
        <v>0</v>
      </c>
      <c r="AU757" s="103">
        <f>Planning!AU$655</f>
        <v>0</v>
      </c>
      <c r="AV757" s="104">
        <f>Planning!AV$655</f>
        <v>0</v>
      </c>
      <c r="AW757" s="104">
        <f>Planning!AW$655</f>
        <v>0</v>
      </c>
      <c r="AX757" s="104">
        <f>Planning!AX$655</f>
        <v>0</v>
      </c>
      <c r="AY757" s="104">
        <f>Planning!AY$655</f>
        <v>0</v>
      </c>
      <c r="AZ757" s="104">
        <f>Planning!AZ$655</f>
        <v>0</v>
      </c>
      <c r="BA757" s="104">
        <f>Planning!BA$655</f>
        <v>0</v>
      </c>
      <c r="BB757" s="105">
        <f>Planning!BB$655</f>
        <v>0</v>
      </c>
      <c r="BC757" s="72">
        <f>Planning!BC$655</f>
        <v>0</v>
      </c>
      <c r="BD757" s="107"/>
      <c r="BE757" s="433">
        <f>Planning!BE$655</f>
        <v>0</v>
      </c>
      <c r="BF757" s="434">
        <f>Planning!BF$655</f>
        <v>0</v>
      </c>
      <c r="BG757" s="77">
        <f>Planning!BG$655</f>
        <v>0</v>
      </c>
      <c r="BH757" s="78">
        <f>Planning!BH$655</f>
        <v>0</v>
      </c>
      <c r="BI757" s="79" t="str">
        <f>Planning!BI$655</f>
        <v/>
      </c>
      <c r="BJ757" s="80">
        <f>Planning!BJ$655</f>
        <v>0</v>
      </c>
      <c r="BL757" s="323">
        <f>Planning!BL$655</f>
        <v>0</v>
      </c>
      <c r="BM757" s="150">
        <f>Planning!BP$655</f>
        <v>0</v>
      </c>
      <c r="NL757" s="43" t="s">
        <v>63</v>
      </c>
      <c r="NM757" s="43"/>
    </row>
    <row r="758" spans="1:377" s="318" customFormat="1" ht="10.199999999999999" hidden="1" customHeight="1" x14ac:dyDescent="0.3">
      <c r="A758" s="25"/>
      <c r="B758" s="389"/>
      <c r="C758" s="447"/>
      <c r="D758" s="15"/>
      <c r="E758" s="106"/>
      <c r="F758" s="106"/>
      <c r="G758" s="106"/>
      <c r="H758" s="399"/>
      <c r="I758" s="445">
        <f>Conges!$B$22</f>
        <v>44915</v>
      </c>
      <c r="J758" s="446"/>
      <c r="K758" s="446"/>
      <c r="L758" s="446"/>
      <c r="M758" s="446"/>
      <c r="N758" s="81" t="str">
        <f>Planning!N$690</f>
        <v/>
      </c>
      <c r="O758" s="100">
        <f>Planning!O$690</f>
        <v>0</v>
      </c>
      <c r="P758" s="101">
        <f>Planning!P$690</f>
        <v>0</v>
      </c>
      <c r="Q758" s="101">
        <f>Planning!Q$690</f>
        <v>0</v>
      </c>
      <c r="R758" s="101">
        <f>Planning!R$690</f>
        <v>0</v>
      </c>
      <c r="S758" s="101">
        <f>Planning!S$690</f>
        <v>0</v>
      </c>
      <c r="T758" s="101">
        <f>Planning!T$690</f>
        <v>0</v>
      </c>
      <c r="U758" s="101">
        <f>Planning!U$690</f>
        <v>0</v>
      </c>
      <c r="V758" s="102">
        <f>Planning!V$690</f>
        <v>0</v>
      </c>
      <c r="W758" s="100">
        <f>Planning!W$690</f>
        <v>0</v>
      </c>
      <c r="X758" s="101">
        <f>Planning!X$690</f>
        <v>0</v>
      </c>
      <c r="Y758" s="101">
        <f>Planning!Y$690</f>
        <v>0</v>
      </c>
      <c r="Z758" s="101">
        <f>Planning!Z$690</f>
        <v>0</v>
      </c>
      <c r="AA758" s="101">
        <f>Planning!AA$690</f>
        <v>0</v>
      </c>
      <c r="AB758" s="101">
        <f>Planning!AB$690</f>
        <v>0</v>
      </c>
      <c r="AC758" s="101">
        <f>Planning!AC$690</f>
        <v>0</v>
      </c>
      <c r="AD758" s="102">
        <f>Planning!AD$690</f>
        <v>0</v>
      </c>
      <c r="AE758" s="100">
        <f>Planning!AE$690</f>
        <v>0</v>
      </c>
      <c r="AF758" s="101">
        <f>Planning!AF$690</f>
        <v>0</v>
      </c>
      <c r="AG758" s="101">
        <f>Planning!AG$690</f>
        <v>0</v>
      </c>
      <c r="AH758" s="101">
        <f>Planning!AH$690</f>
        <v>0</v>
      </c>
      <c r="AI758" s="101">
        <f>Planning!AI$690</f>
        <v>0</v>
      </c>
      <c r="AJ758" s="102">
        <f>Planning!AJ$690</f>
        <v>0</v>
      </c>
      <c r="AK758" s="100">
        <f>Planning!AK$690</f>
        <v>0</v>
      </c>
      <c r="AL758" s="101">
        <f>Planning!AL$690</f>
        <v>0</v>
      </c>
      <c r="AM758" s="101">
        <f>Planning!AM$690</f>
        <v>0</v>
      </c>
      <c r="AN758" s="101">
        <f>Planning!AN$690</f>
        <v>0</v>
      </c>
      <c r="AO758" s="101">
        <f>Planning!AO$690</f>
        <v>0</v>
      </c>
      <c r="AP758" s="101">
        <f>Planning!AP$690</f>
        <v>0</v>
      </c>
      <c r="AQ758" s="101">
        <f>Planning!AQ$690</f>
        <v>0</v>
      </c>
      <c r="AR758" s="101">
        <f>Planning!AR$690</f>
        <v>0</v>
      </c>
      <c r="AS758" s="101">
        <f>Planning!AS$690</f>
        <v>0</v>
      </c>
      <c r="AT758" s="102">
        <f>Planning!AT$690</f>
        <v>0</v>
      </c>
      <c r="AU758" s="100">
        <f>Planning!AU$690</f>
        <v>0</v>
      </c>
      <c r="AV758" s="101">
        <f>Planning!AV$690</f>
        <v>0</v>
      </c>
      <c r="AW758" s="101">
        <f>Planning!AW$690</f>
        <v>0</v>
      </c>
      <c r="AX758" s="101">
        <f>Planning!AX$690</f>
        <v>0</v>
      </c>
      <c r="AY758" s="101">
        <f>Planning!AY$690</f>
        <v>0</v>
      </c>
      <c r="AZ758" s="101">
        <f>Planning!AZ$690</f>
        <v>0</v>
      </c>
      <c r="BA758" s="101">
        <f>Planning!BA$690</f>
        <v>0</v>
      </c>
      <c r="BB758" s="102">
        <f>Planning!BB$690</f>
        <v>0</v>
      </c>
      <c r="BC758" s="85">
        <f>Planning!BC$690</f>
        <v>0</v>
      </c>
      <c r="BD758" s="107"/>
      <c r="BE758" s="435">
        <f>Planning!BE$690</f>
        <v>0</v>
      </c>
      <c r="BF758" s="436">
        <f>Planning!BF$690</f>
        <v>0</v>
      </c>
      <c r="BG758" s="91">
        <f>Planning!BG$690</f>
        <v>0</v>
      </c>
      <c r="BH758" s="92">
        <f>Planning!BH$690</f>
        <v>0</v>
      </c>
      <c r="BI758" s="93" t="str">
        <f>Planning!BI$690</f>
        <v/>
      </c>
      <c r="BJ758" s="94">
        <f>Planning!BJ$690</f>
        <v>0</v>
      </c>
      <c r="BL758" s="324">
        <f>Planning!BL$690</f>
        <v>0</v>
      </c>
      <c r="BM758" s="149">
        <f>Planning!BP$690</f>
        <v>0</v>
      </c>
      <c r="NL758" s="43" t="s">
        <v>63</v>
      </c>
      <c r="NM758" s="43"/>
    </row>
    <row r="759" spans="1:377" s="318" customFormat="1" ht="10.199999999999999" hidden="1" customHeight="1" x14ac:dyDescent="0.3">
      <c r="A759" s="25"/>
      <c r="B759" s="389"/>
      <c r="C759" s="447"/>
      <c r="D759" s="15"/>
      <c r="E759" s="106"/>
      <c r="F759" s="106"/>
      <c r="G759" s="106"/>
      <c r="H759" s="399"/>
      <c r="I759" s="443">
        <f>Conges!$B$23</f>
        <v>44916</v>
      </c>
      <c r="J759" s="444"/>
      <c r="K759" s="444"/>
      <c r="L759" s="444"/>
      <c r="M759" s="444"/>
      <c r="N759" s="68" t="str">
        <f>Planning!N$725</f>
        <v/>
      </c>
      <c r="O759" s="103">
        <f>Planning!O$725</f>
        <v>0</v>
      </c>
      <c r="P759" s="104">
        <f>Planning!P$725</f>
        <v>0</v>
      </c>
      <c r="Q759" s="104">
        <f>Planning!Q$725</f>
        <v>0</v>
      </c>
      <c r="R759" s="104">
        <f>Planning!R$725</f>
        <v>0</v>
      </c>
      <c r="S759" s="104">
        <f>Planning!S$725</f>
        <v>0</v>
      </c>
      <c r="T759" s="104">
        <f>Planning!T$725</f>
        <v>0</v>
      </c>
      <c r="U759" s="104">
        <f>Planning!U$725</f>
        <v>0</v>
      </c>
      <c r="V759" s="105">
        <f>Planning!V$725</f>
        <v>0</v>
      </c>
      <c r="W759" s="103">
        <f>Planning!W$725</f>
        <v>0</v>
      </c>
      <c r="X759" s="104">
        <f>Planning!X$725</f>
        <v>0</v>
      </c>
      <c r="Y759" s="104">
        <f>Planning!Y$725</f>
        <v>0</v>
      </c>
      <c r="Z759" s="104">
        <f>Planning!Z$725</f>
        <v>0</v>
      </c>
      <c r="AA759" s="104">
        <f>Planning!AA$725</f>
        <v>0</v>
      </c>
      <c r="AB759" s="104">
        <f>Planning!AB$725</f>
        <v>0</v>
      </c>
      <c r="AC759" s="104">
        <f>Planning!AC$725</f>
        <v>0</v>
      </c>
      <c r="AD759" s="105">
        <f>Planning!AD$725</f>
        <v>0</v>
      </c>
      <c r="AE759" s="103">
        <f>Planning!AE$725</f>
        <v>0</v>
      </c>
      <c r="AF759" s="104">
        <f>Planning!AF$725</f>
        <v>0</v>
      </c>
      <c r="AG759" s="104">
        <f>Planning!AG$725</f>
        <v>0</v>
      </c>
      <c r="AH759" s="104">
        <f>Planning!AH$725</f>
        <v>0</v>
      </c>
      <c r="AI759" s="104">
        <f>Planning!AI$725</f>
        <v>0</v>
      </c>
      <c r="AJ759" s="105">
        <f>Planning!AJ$725</f>
        <v>0</v>
      </c>
      <c r="AK759" s="103">
        <f>Planning!AK$725</f>
        <v>0</v>
      </c>
      <c r="AL759" s="104">
        <f>Planning!AL$725</f>
        <v>0</v>
      </c>
      <c r="AM759" s="104">
        <f>Planning!AM$725</f>
        <v>0</v>
      </c>
      <c r="AN759" s="104">
        <f>Planning!AN$725</f>
        <v>0</v>
      </c>
      <c r="AO759" s="104">
        <f>Planning!AO$725</f>
        <v>0</v>
      </c>
      <c r="AP759" s="104">
        <f>Planning!AP$725</f>
        <v>0</v>
      </c>
      <c r="AQ759" s="104">
        <f>Planning!AQ$725</f>
        <v>0</v>
      </c>
      <c r="AR759" s="104">
        <f>Planning!AR$725</f>
        <v>0</v>
      </c>
      <c r="AS759" s="104">
        <f>Planning!AS$725</f>
        <v>0</v>
      </c>
      <c r="AT759" s="105">
        <f>Planning!AT$725</f>
        <v>0</v>
      </c>
      <c r="AU759" s="103">
        <f>Planning!AU$725</f>
        <v>0</v>
      </c>
      <c r="AV759" s="104">
        <f>Planning!AV$725</f>
        <v>0</v>
      </c>
      <c r="AW759" s="104">
        <f>Planning!AW$725</f>
        <v>0</v>
      </c>
      <c r="AX759" s="104">
        <f>Planning!AX$725</f>
        <v>0</v>
      </c>
      <c r="AY759" s="104">
        <f>Planning!AY$725</f>
        <v>0</v>
      </c>
      <c r="AZ759" s="104">
        <f>Planning!AZ$725</f>
        <v>0</v>
      </c>
      <c r="BA759" s="104">
        <f>Planning!BA$725</f>
        <v>0</v>
      </c>
      <c r="BB759" s="105">
        <f>Planning!BB$725</f>
        <v>0</v>
      </c>
      <c r="BC759" s="72">
        <f>Planning!BC$725</f>
        <v>0</v>
      </c>
      <c r="BD759" s="107"/>
      <c r="BE759" s="433">
        <f>Planning!BE$725</f>
        <v>0</v>
      </c>
      <c r="BF759" s="434">
        <f>Planning!BF$725</f>
        <v>0</v>
      </c>
      <c r="BG759" s="77">
        <f>Planning!BG$725</f>
        <v>0</v>
      </c>
      <c r="BH759" s="78">
        <f>Planning!BH$725</f>
        <v>0</v>
      </c>
      <c r="BI759" s="79" t="str">
        <f>Planning!BI$725</f>
        <v/>
      </c>
      <c r="BJ759" s="80">
        <f>Planning!BJ$725</f>
        <v>0</v>
      </c>
      <c r="BL759" s="323">
        <f>Planning!BL$725</f>
        <v>0</v>
      </c>
      <c r="BM759" s="150">
        <f>Planning!BP$725</f>
        <v>0</v>
      </c>
      <c r="NL759" s="43" t="s">
        <v>63</v>
      </c>
      <c r="NM759" s="43"/>
    </row>
    <row r="760" spans="1:377" s="318" customFormat="1" ht="10.199999999999999" hidden="1" customHeight="1" x14ac:dyDescent="0.3">
      <c r="A760" s="25"/>
      <c r="B760" s="389"/>
      <c r="C760" s="447"/>
      <c r="D760" s="15"/>
      <c r="E760" s="106"/>
      <c r="F760" s="106"/>
      <c r="G760" s="106"/>
      <c r="H760" s="399"/>
      <c r="I760" s="445">
        <f>Conges!$B$24</f>
        <v>44917</v>
      </c>
      <c r="J760" s="446"/>
      <c r="K760" s="446"/>
      <c r="L760" s="446"/>
      <c r="M760" s="446"/>
      <c r="N760" s="81" t="str">
        <f>Planning!N$760</f>
        <v/>
      </c>
      <c r="O760" s="100">
        <f>Planning!O$760</f>
        <v>0</v>
      </c>
      <c r="P760" s="101">
        <f>Planning!P$760</f>
        <v>0</v>
      </c>
      <c r="Q760" s="101">
        <f>Planning!Q$760</f>
        <v>0</v>
      </c>
      <c r="R760" s="101">
        <f>Planning!R$760</f>
        <v>0</v>
      </c>
      <c r="S760" s="101">
        <f>Planning!S$760</f>
        <v>0</v>
      </c>
      <c r="T760" s="101">
        <f>Planning!T$760</f>
        <v>0</v>
      </c>
      <c r="U760" s="101">
        <f>Planning!U$760</f>
        <v>0</v>
      </c>
      <c r="V760" s="102">
        <f>Planning!V$760</f>
        <v>0</v>
      </c>
      <c r="W760" s="100">
        <f>Planning!W$760</f>
        <v>0</v>
      </c>
      <c r="X760" s="101">
        <f>Planning!X$760</f>
        <v>0</v>
      </c>
      <c r="Y760" s="101">
        <f>Planning!Y$760</f>
        <v>0</v>
      </c>
      <c r="Z760" s="101">
        <f>Planning!Z$760</f>
        <v>0</v>
      </c>
      <c r="AA760" s="101">
        <f>Planning!AA$760</f>
        <v>0</v>
      </c>
      <c r="AB760" s="101">
        <f>Planning!AB$760</f>
        <v>0</v>
      </c>
      <c r="AC760" s="101">
        <f>Planning!AC$760</f>
        <v>0</v>
      </c>
      <c r="AD760" s="102">
        <f>Planning!AD$760</f>
        <v>0</v>
      </c>
      <c r="AE760" s="100">
        <f>Planning!AE$760</f>
        <v>0</v>
      </c>
      <c r="AF760" s="101">
        <f>Planning!AF$760</f>
        <v>0</v>
      </c>
      <c r="AG760" s="101">
        <f>Planning!AG$760</f>
        <v>0</v>
      </c>
      <c r="AH760" s="101">
        <f>Planning!AH$760</f>
        <v>0</v>
      </c>
      <c r="AI760" s="101">
        <f>Planning!AI$760</f>
        <v>0</v>
      </c>
      <c r="AJ760" s="102">
        <f>Planning!AJ$760</f>
        <v>0</v>
      </c>
      <c r="AK760" s="100">
        <f>Planning!AK$760</f>
        <v>0</v>
      </c>
      <c r="AL760" s="101">
        <f>Planning!AL$760</f>
        <v>0</v>
      </c>
      <c r="AM760" s="101">
        <f>Planning!AM$760</f>
        <v>0</v>
      </c>
      <c r="AN760" s="101">
        <f>Planning!AN$760</f>
        <v>0</v>
      </c>
      <c r="AO760" s="101">
        <f>Planning!AO$760</f>
        <v>0</v>
      </c>
      <c r="AP760" s="101">
        <f>Planning!AP$760</f>
        <v>0</v>
      </c>
      <c r="AQ760" s="101">
        <f>Planning!AQ$760</f>
        <v>0</v>
      </c>
      <c r="AR760" s="101">
        <f>Planning!AR$760</f>
        <v>0</v>
      </c>
      <c r="AS760" s="101">
        <f>Planning!AS$760</f>
        <v>0</v>
      </c>
      <c r="AT760" s="102">
        <f>Planning!AT$760</f>
        <v>0</v>
      </c>
      <c r="AU760" s="100">
        <f>Planning!AU$760</f>
        <v>0</v>
      </c>
      <c r="AV760" s="101">
        <f>Planning!AV$760</f>
        <v>0</v>
      </c>
      <c r="AW760" s="101">
        <f>Planning!AW$760</f>
        <v>0</v>
      </c>
      <c r="AX760" s="101">
        <f>Planning!AX$760</f>
        <v>0</v>
      </c>
      <c r="AY760" s="101">
        <f>Planning!AY$760</f>
        <v>0</v>
      </c>
      <c r="AZ760" s="101">
        <f>Planning!AZ$760</f>
        <v>0</v>
      </c>
      <c r="BA760" s="101">
        <f>Planning!BA$760</f>
        <v>0</v>
      </c>
      <c r="BB760" s="102">
        <f>Planning!BB$760</f>
        <v>0</v>
      </c>
      <c r="BC760" s="85">
        <f>Planning!BC$760</f>
        <v>0</v>
      </c>
      <c r="BD760" s="107"/>
      <c r="BE760" s="435">
        <f>Planning!BE$760</f>
        <v>0</v>
      </c>
      <c r="BF760" s="436">
        <f>Planning!BF$760</f>
        <v>0</v>
      </c>
      <c r="BG760" s="91">
        <f>Planning!BG$760</f>
        <v>0</v>
      </c>
      <c r="BH760" s="92">
        <f>Planning!BH$760</f>
        <v>0</v>
      </c>
      <c r="BI760" s="93" t="str">
        <f>Planning!BI$760</f>
        <v/>
      </c>
      <c r="BJ760" s="94">
        <f>Planning!BJ$760</f>
        <v>0</v>
      </c>
      <c r="BL760" s="324">
        <f>Planning!BL$760</f>
        <v>0</v>
      </c>
      <c r="BM760" s="149">
        <f>Planning!BP$760</f>
        <v>0</v>
      </c>
      <c r="NL760" s="43" t="s">
        <v>63</v>
      </c>
      <c r="NM760" s="43"/>
    </row>
    <row r="761" spans="1:377" s="318" customFormat="1" ht="10.199999999999999" hidden="1" customHeight="1" x14ac:dyDescent="0.3">
      <c r="A761" s="25"/>
      <c r="B761" s="389"/>
      <c r="C761" s="447"/>
      <c r="D761" s="15"/>
      <c r="E761" s="106"/>
      <c r="F761" s="106"/>
      <c r="G761" s="106"/>
      <c r="H761" s="399"/>
      <c r="I761" s="443">
        <f>Conges!$B$25</f>
        <v>44918</v>
      </c>
      <c r="J761" s="444"/>
      <c r="K761" s="444"/>
      <c r="L761" s="444"/>
      <c r="M761" s="444"/>
      <c r="N761" s="68" t="str">
        <f>Planning!N$795</f>
        <v/>
      </c>
      <c r="O761" s="103">
        <f>Planning!O$795</f>
        <v>0</v>
      </c>
      <c r="P761" s="104">
        <f>Planning!P$795</f>
        <v>0</v>
      </c>
      <c r="Q761" s="104">
        <f>Planning!Q$795</f>
        <v>0</v>
      </c>
      <c r="R761" s="104">
        <f>Planning!R$795</f>
        <v>0</v>
      </c>
      <c r="S761" s="104">
        <f>Planning!S$795</f>
        <v>0</v>
      </c>
      <c r="T761" s="104">
        <f>Planning!T$795</f>
        <v>0</v>
      </c>
      <c r="U761" s="104">
        <f>Planning!U$795</f>
        <v>0</v>
      </c>
      <c r="V761" s="105">
        <f>Planning!V$795</f>
        <v>0</v>
      </c>
      <c r="W761" s="103">
        <f>Planning!W$795</f>
        <v>0</v>
      </c>
      <c r="X761" s="104">
        <f>Planning!X$795</f>
        <v>0</v>
      </c>
      <c r="Y761" s="104">
        <f>Planning!Y$795</f>
        <v>0</v>
      </c>
      <c r="Z761" s="104">
        <f>Planning!Z$795</f>
        <v>0</v>
      </c>
      <c r="AA761" s="104">
        <f>Planning!AA$795</f>
        <v>0</v>
      </c>
      <c r="AB761" s="104">
        <f>Planning!AB$795</f>
        <v>0</v>
      </c>
      <c r="AC761" s="104">
        <f>Planning!AC$795</f>
        <v>0</v>
      </c>
      <c r="AD761" s="105">
        <f>Planning!AD$795</f>
        <v>0</v>
      </c>
      <c r="AE761" s="103">
        <f>Planning!AE$795</f>
        <v>0</v>
      </c>
      <c r="AF761" s="104">
        <f>Planning!AF$795</f>
        <v>0</v>
      </c>
      <c r="AG761" s="104">
        <f>Planning!AG$795</f>
        <v>0</v>
      </c>
      <c r="AH761" s="104">
        <f>Planning!AH$795</f>
        <v>0</v>
      </c>
      <c r="AI761" s="104">
        <f>Planning!AI$795</f>
        <v>0</v>
      </c>
      <c r="AJ761" s="105">
        <f>Planning!AJ$795</f>
        <v>0</v>
      </c>
      <c r="AK761" s="103">
        <f>Planning!AK$795</f>
        <v>0</v>
      </c>
      <c r="AL761" s="104">
        <f>Planning!AL$795</f>
        <v>0</v>
      </c>
      <c r="AM761" s="104">
        <f>Planning!AM$795</f>
        <v>0</v>
      </c>
      <c r="AN761" s="104">
        <f>Planning!AN$795</f>
        <v>0</v>
      </c>
      <c r="AO761" s="104">
        <f>Planning!AO$795</f>
        <v>0</v>
      </c>
      <c r="AP761" s="104">
        <f>Planning!AP$795</f>
        <v>0</v>
      </c>
      <c r="AQ761" s="104">
        <f>Planning!AQ$795</f>
        <v>0</v>
      </c>
      <c r="AR761" s="104">
        <f>Planning!AR$795</f>
        <v>0</v>
      </c>
      <c r="AS761" s="104">
        <f>Planning!AS$795</f>
        <v>0</v>
      </c>
      <c r="AT761" s="105">
        <f>Planning!AT$795</f>
        <v>0</v>
      </c>
      <c r="AU761" s="103">
        <f>Planning!AU$795</f>
        <v>0</v>
      </c>
      <c r="AV761" s="104">
        <f>Planning!AV$795</f>
        <v>0</v>
      </c>
      <c r="AW761" s="104">
        <f>Planning!AW$795</f>
        <v>0</v>
      </c>
      <c r="AX761" s="104">
        <f>Planning!AX$795</f>
        <v>0</v>
      </c>
      <c r="AY761" s="104">
        <f>Planning!AY$795</f>
        <v>0</v>
      </c>
      <c r="AZ761" s="104">
        <f>Planning!AZ$795</f>
        <v>0</v>
      </c>
      <c r="BA761" s="104">
        <f>Planning!BA$795</f>
        <v>0</v>
      </c>
      <c r="BB761" s="105">
        <f>Planning!BB$795</f>
        <v>0</v>
      </c>
      <c r="BC761" s="72">
        <f>Planning!BC$795</f>
        <v>0</v>
      </c>
      <c r="BD761" s="107"/>
      <c r="BE761" s="433">
        <f>Planning!BE$795</f>
        <v>0</v>
      </c>
      <c r="BF761" s="434">
        <f>Planning!BF$795</f>
        <v>0</v>
      </c>
      <c r="BG761" s="77">
        <f>Planning!BG$795</f>
        <v>0</v>
      </c>
      <c r="BH761" s="78">
        <f>Planning!BH$795</f>
        <v>0</v>
      </c>
      <c r="BI761" s="79" t="str">
        <f>Planning!BI$795</f>
        <v/>
      </c>
      <c r="BJ761" s="80">
        <f>Planning!BJ$795</f>
        <v>0</v>
      </c>
      <c r="BL761" s="323">
        <f>Planning!BL$795</f>
        <v>0</v>
      </c>
      <c r="BM761" s="150">
        <f>Planning!BP$795</f>
        <v>0</v>
      </c>
      <c r="NL761" s="43" t="s">
        <v>63</v>
      </c>
      <c r="NM761" s="43"/>
    </row>
    <row r="762" spans="1:377" s="318" customFormat="1" ht="10.199999999999999" hidden="1" customHeight="1" x14ac:dyDescent="0.3">
      <c r="A762" s="25"/>
      <c r="B762" s="389"/>
      <c r="C762" s="447"/>
      <c r="D762" s="15"/>
      <c r="E762" s="106"/>
      <c r="F762" s="106"/>
      <c r="G762" s="106"/>
      <c r="H762" s="399"/>
      <c r="I762" s="445">
        <f>Conges!$B$26</f>
        <v>44919</v>
      </c>
      <c r="J762" s="446"/>
      <c r="K762" s="446"/>
      <c r="L762" s="446"/>
      <c r="M762" s="446"/>
      <c r="N762" s="81" t="str">
        <f>Planning!N$830</f>
        <v/>
      </c>
      <c r="O762" s="100">
        <f>Planning!O$830</f>
        <v>0</v>
      </c>
      <c r="P762" s="101">
        <f>Planning!P$830</f>
        <v>0</v>
      </c>
      <c r="Q762" s="101">
        <f>Planning!Q$830</f>
        <v>0</v>
      </c>
      <c r="R762" s="101">
        <f>Planning!R$830</f>
        <v>0</v>
      </c>
      <c r="S762" s="101">
        <f>Planning!S$830</f>
        <v>0</v>
      </c>
      <c r="T762" s="101">
        <f>Planning!T$830</f>
        <v>0</v>
      </c>
      <c r="U762" s="101">
        <f>Planning!U$830</f>
        <v>0</v>
      </c>
      <c r="V762" s="102">
        <f>Planning!V$830</f>
        <v>0</v>
      </c>
      <c r="W762" s="100">
        <f>Planning!W$830</f>
        <v>0</v>
      </c>
      <c r="X762" s="101">
        <f>Planning!X$830</f>
        <v>0</v>
      </c>
      <c r="Y762" s="101">
        <f>Planning!Y$830</f>
        <v>0</v>
      </c>
      <c r="Z762" s="101">
        <f>Planning!Z$830</f>
        <v>0</v>
      </c>
      <c r="AA762" s="101">
        <f>Planning!AA$830</f>
        <v>0</v>
      </c>
      <c r="AB762" s="101">
        <f>Planning!AB$830</f>
        <v>0</v>
      </c>
      <c r="AC762" s="101">
        <f>Planning!AC$830</f>
        <v>0</v>
      </c>
      <c r="AD762" s="102">
        <f>Planning!AD$830</f>
        <v>0</v>
      </c>
      <c r="AE762" s="100">
        <f>Planning!AE$830</f>
        <v>0</v>
      </c>
      <c r="AF762" s="101">
        <f>Planning!AF$830</f>
        <v>0</v>
      </c>
      <c r="AG762" s="101">
        <f>Planning!AG$830</f>
        <v>0</v>
      </c>
      <c r="AH762" s="101">
        <f>Planning!AH$830</f>
        <v>0</v>
      </c>
      <c r="AI762" s="101">
        <f>Planning!AI$830</f>
        <v>0</v>
      </c>
      <c r="AJ762" s="102">
        <f>Planning!AJ$830</f>
        <v>0</v>
      </c>
      <c r="AK762" s="100">
        <f>Planning!AK$830</f>
        <v>0</v>
      </c>
      <c r="AL762" s="101">
        <f>Planning!AL$830</f>
        <v>0</v>
      </c>
      <c r="AM762" s="101">
        <f>Planning!AM$830</f>
        <v>0</v>
      </c>
      <c r="AN762" s="101">
        <f>Planning!AN$830</f>
        <v>0</v>
      </c>
      <c r="AO762" s="101">
        <f>Planning!AO$830</f>
        <v>0</v>
      </c>
      <c r="AP762" s="101">
        <f>Planning!AP$830</f>
        <v>0</v>
      </c>
      <c r="AQ762" s="101">
        <f>Planning!AQ$830</f>
        <v>0</v>
      </c>
      <c r="AR762" s="101">
        <f>Planning!AR$830</f>
        <v>0</v>
      </c>
      <c r="AS762" s="101">
        <f>Planning!AS$830</f>
        <v>0</v>
      </c>
      <c r="AT762" s="102">
        <f>Planning!AT$830</f>
        <v>0</v>
      </c>
      <c r="AU762" s="100">
        <f>Planning!AU$830</f>
        <v>0</v>
      </c>
      <c r="AV762" s="101">
        <f>Planning!AV$830</f>
        <v>0</v>
      </c>
      <c r="AW762" s="101">
        <f>Planning!AW$830</f>
        <v>0</v>
      </c>
      <c r="AX762" s="101">
        <f>Planning!AX$830</f>
        <v>0</v>
      </c>
      <c r="AY762" s="101">
        <f>Planning!AY$830</f>
        <v>0</v>
      </c>
      <c r="AZ762" s="101">
        <f>Planning!AZ$830</f>
        <v>0</v>
      </c>
      <c r="BA762" s="101">
        <f>Planning!BA$830</f>
        <v>0</v>
      </c>
      <c r="BB762" s="102">
        <f>Planning!BB$830</f>
        <v>0</v>
      </c>
      <c r="BC762" s="85">
        <f>Planning!BC$830</f>
        <v>0</v>
      </c>
      <c r="BD762" s="107"/>
      <c r="BE762" s="435">
        <f>Planning!BE$830</f>
        <v>0</v>
      </c>
      <c r="BF762" s="436">
        <f>Planning!BF$830</f>
        <v>0</v>
      </c>
      <c r="BG762" s="91">
        <f>Planning!BG$830</f>
        <v>0</v>
      </c>
      <c r="BH762" s="92">
        <f>Planning!BH$830</f>
        <v>0</v>
      </c>
      <c r="BI762" s="93" t="str">
        <f>Planning!BI$830</f>
        <v/>
      </c>
      <c r="BJ762" s="94">
        <f>Planning!BJ$830</f>
        <v>0</v>
      </c>
      <c r="BL762" s="324">
        <f>Planning!BL$830</f>
        <v>0</v>
      </c>
      <c r="BM762" s="149">
        <f>Planning!BP$830</f>
        <v>0</v>
      </c>
      <c r="NL762" s="43" t="s">
        <v>63</v>
      </c>
      <c r="NM762" s="43"/>
    </row>
    <row r="763" spans="1:377" s="318" customFormat="1" ht="10.199999999999999" hidden="1" customHeight="1" x14ac:dyDescent="0.3">
      <c r="A763" s="25"/>
      <c r="B763" s="389"/>
      <c r="C763" s="447"/>
      <c r="D763" s="15"/>
      <c r="E763" s="106"/>
      <c r="F763" s="106"/>
      <c r="G763" s="106"/>
      <c r="H763" s="399"/>
      <c r="I763" s="443">
        <f>Conges!$B$27</f>
        <v>44920</v>
      </c>
      <c r="J763" s="444"/>
      <c r="K763" s="444"/>
      <c r="L763" s="444"/>
      <c r="M763" s="444"/>
      <c r="N763" s="68" t="str">
        <f>Planning!N$865</f>
        <v/>
      </c>
      <c r="O763" s="103">
        <f>Planning!O$865</f>
        <v>0</v>
      </c>
      <c r="P763" s="104">
        <f>Planning!P$865</f>
        <v>0</v>
      </c>
      <c r="Q763" s="104">
        <f>Planning!Q$865</f>
        <v>0</v>
      </c>
      <c r="R763" s="104">
        <f>Planning!R$865</f>
        <v>0</v>
      </c>
      <c r="S763" s="104">
        <f>Planning!S$865</f>
        <v>0</v>
      </c>
      <c r="T763" s="104">
        <f>Planning!T$865</f>
        <v>0</v>
      </c>
      <c r="U763" s="104">
        <f>Planning!U$865</f>
        <v>0</v>
      </c>
      <c r="V763" s="105">
        <f>Planning!V$865</f>
        <v>0</v>
      </c>
      <c r="W763" s="103">
        <f>Planning!W$865</f>
        <v>0</v>
      </c>
      <c r="X763" s="104">
        <f>Planning!X$865</f>
        <v>0</v>
      </c>
      <c r="Y763" s="104">
        <f>Planning!Y$865</f>
        <v>0</v>
      </c>
      <c r="Z763" s="104">
        <f>Planning!Z$865</f>
        <v>0</v>
      </c>
      <c r="AA763" s="104">
        <f>Planning!AA$865</f>
        <v>0</v>
      </c>
      <c r="AB763" s="104">
        <f>Planning!AB$865</f>
        <v>0</v>
      </c>
      <c r="AC763" s="104">
        <f>Planning!AC$865</f>
        <v>0</v>
      </c>
      <c r="AD763" s="105">
        <f>Planning!AD$865</f>
        <v>0</v>
      </c>
      <c r="AE763" s="103">
        <f>Planning!AE$865</f>
        <v>0</v>
      </c>
      <c r="AF763" s="104">
        <f>Planning!AF$865</f>
        <v>0</v>
      </c>
      <c r="AG763" s="104">
        <f>Planning!AG$865</f>
        <v>0</v>
      </c>
      <c r="AH763" s="104">
        <f>Planning!AH$865</f>
        <v>0</v>
      </c>
      <c r="AI763" s="104">
        <f>Planning!AI$865</f>
        <v>0</v>
      </c>
      <c r="AJ763" s="105">
        <f>Planning!AJ$865</f>
        <v>0</v>
      </c>
      <c r="AK763" s="103">
        <f>Planning!AK$865</f>
        <v>0</v>
      </c>
      <c r="AL763" s="104">
        <f>Planning!AL$865</f>
        <v>0</v>
      </c>
      <c r="AM763" s="104">
        <f>Planning!AM$865</f>
        <v>0</v>
      </c>
      <c r="AN763" s="104">
        <f>Planning!AN$865</f>
        <v>0</v>
      </c>
      <c r="AO763" s="104">
        <f>Planning!AO$865</f>
        <v>0</v>
      </c>
      <c r="AP763" s="104">
        <f>Planning!AP$865</f>
        <v>0</v>
      </c>
      <c r="AQ763" s="104">
        <f>Planning!AQ$865</f>
        <v>0</v>
      </c>
      <c r="AR763" s="104">
        <f>Planning!AR$865</f>
        <v>0</v>
      </c>
      <c r="AS763" s="104">
        <f>Planning!AS$865</f>
        <v>0</v>
      </c>
      <c r="AT763" s="105">
        <f>Planning!AT$865</f>
        <v>0</v>
      </c>
      <c r="AU763" s="103">
        <f>Planning!AU$865</f>
        <v>0</v>
      </c>
      <c r="AV763" s="104">
        <f>Planning!AV$865</f>
        <v>0</v>
      </c>
      <c r="AW763" s="104">
        <f>Planning!AW$865</f>
        <v>0</v>
      </c>
      <c r="AX763" s="104">
        <f>Planning!AX$865</f>
        <v>0</v>
      </c>
      <c r="AY763" s="104">
        <f>Planning!AY$865</f>
        <v>0</v>
      </c>
      <c r="AZ763" s="104">
        <f>Planning!AZ$865</f>
        <v>0</v>
      </c>
      <c r="BA763" s="104">
        <f>Planning!BA$865</f>
        <v>0</v>
      </c>
      <c r="BB763" s="105">
        <f>Planning!BB$865</f>
        <v>0</v>
      </c>
      <c r="BC763" s="72">
        <f>Planning!BC$865</f>
        <v>0</v>
      </c>
      <c r="BD763" s="107"/>
      <c r="BE763" s="433">
        <f>Planning!BE$865</f>
        <v>0</v>
      </c>
      <c r="BF763" s="434">
        <f>Planning!BF$865</f>
        <v>0</v>
      </c>
      <c r="BG763" s="77">
        <f>Planning!BG$865</f>
        <v>0</v>
      </c>
      <c r="BH763" s="78">
        <f>Planning!BH$865</f>
        <v>0</v>
      </c>
      <c r="BI763" s="79" t="str">
        <f>Planning!BI$865</f>
        <v/>
      </c>
      <c r="BJ763" s="80">
        <f>Planning!BJ$865</f>
        <v>0</v>
      </c>
      <c r="BL763" s="323">
        <f>Planning!BL$865</f>
        <v>0</v>
      </c>
      <c r="BM763" s="150">
        <f>Planning!BP$865</f>
        <v>0</v>
      </c>
      <c r="NL763" s="43" t="s">
        <v>63</v>
      </c>
      <c r="NM763" s="43"/>
    </row>
    <row r="764" spans="1:377" s="318" customFormat="1" ht="10.199999999999999" hidden="1" customHeight="1" x14ac:dyDescent="0.3">
      <c r="A764" s="25"/>
      <c r="B764" s="389"/>
      <c r="C764" s="447"/>
      <c r="D764" s="15"/>
      <c r="E764" s="106"/>
      <c r="F764" s="106"/>
      <c r="G764" s="106"/>
      <c r="H764" s="399"/>
      <c r="I764" s="445">
        <f>Conges!$B$28</f>
        <v>44921</v>
      </c>
      <c r="J764" s="446"/>
      <c r="K764" s="446"/>
      <c r="L764" s="446"/>
      <c r="M764" s="446"/>
      <c r="N764" s="81" t="str">
        <f>Planning!N$900</f>
        <v/>
      </c>
      <c r="O764" s="100">
        <f>Planning!O$900</f>
        <v>0</v>
      </c>
      <c r="P764" s="101">
        <f>Planning!P$900</f>
        <v>0</v>
      </c>
      <c r="Q764" s="101">
        <f>Planning!Q$900</f>
        <v>0</v>
      </c>
      <c r="R764" s="101">
        <f>Planning!R$900</f>
        <v>0</v>
      </c>
      <c r="S764" s="101">
        <f>Planning!S$900</f>
        <v>0</v>
      </c>
      <c r="T764" s="101">
        <f>Planning!T$900</f>
        <v>0</v>
      </c>
      <c r="U764" s="101">
        <f>Planning!U$900</f>
        <v>0</v>
      </c>
      <c r="V764" s="102">
        <f>Planning!V$900</f>
        <v>0</v>
      </c>
      <c r="W764" s="100">
        <f>Planning!W$900</f>
        <v>0</v>
      </c>
      <c r="X764" s="101">
        <f>Planning!X$900</f>
        <v>0</v>
      </c>
      <c r="Y764" s="101">
        <f>Planning!Y$900</f>
        <v>0</v>
      </c>
      <c r="Z764" s="101">
        <f>Planning!Z$900</f>
        <v>0</v>
      </c>
      <c r="AA764" s="101">
        <f>Planning!AA$900</f>
        <v>0</v>
      </c>
      <c r="AB764" s="101">
        <f>Planning!AB$900</f>
        <v>0</v>
      </c>
      <c r="AC764" s="101">
        <f>Planning!AC$900</f>
        <v>0</v>
      </c>
      <c r="AD764" s="102">
        <f>Planning!AD$900</f>
        <v>0</v>
      </c>
      <c r="AE764" s="100">
        <f>Planning!AE$900</f>
        <v>0</v>
      </c>
      <c r="AF764" s="101">
        <f>Planning!AF$900</f>
        <v>0</v>
      </c>
      <c r="AG764" s="101">
        <f>Planning!AG$900</f>
        <v>0</v>
      </c>
      <c r="AH764" s="101">
        <f>Planning!AH$900</f>
        <v>0</v>
      </c>
      <c r="AI764" s="101">
        <f>Planning!AI$900</f>
        <v>0</v>
      </c>
      <c r="AJ764" s="102">
        <f>Planning!AJ$900</f>
        <v>0</v>
      </c>
      <c r="AK764" s="100">
        <f>Planning!AK$900</f>
        <v>0</v>
      </c>
      <c r="AL764" s="101">
        <f>Planning!AL$900</f>
        <v>0</v>
      </c>
      <c r="AM764" s="101">
        <f>Planning!AM$900</f>
        <v>0</v>
      </c>
      <c r="AN764" s="101">
        <f>Planning!AN$900</f>
        <v>0</v>
      </c>
      <c r="AO764" s="101">
        <f>Planning!AO$900</f>
        <v>0</v>
      </c>
      <c r="AP764" s="101">
        <f>Planning!AP$900</f>
        <v>0</v>
      </c>
      <c r="AQ764" s="101">
        <f>Planning!AQ$900</f>
        <v>0</v>
      </c>
      <c r="AR764" s="101">
        <f>Planning!AR$900</f>
        <v>0</v>
      </c>
      <c r="AS764" s="101">
        <f>Planning!AS$900</f>
        <v>0</v>
      </c>
      <c r="AT764" s="102">
        <f>Planning!AT$900</f>
        <v>0</v>
      </c>
      <c r="AU764" s="100">
        <f>Planning!AU$900</f>
        <v>0</v>
      </c>
      <c r="AV764" s="101">
        <f>Planning!AV$900</f>
        <v>0</v>
      </c>
      <c r="AW764" s="101">
        <f>Planning!AW$900</f>
        <v>0</v>
      </c>
      <c r="AX764" s="101">
        <f>Planning!AX$900</f>
        <v>0</v>
      </c>
      <c r="AY764" s="101">
        <f>Planning!AY$900</f>
        <v>0</v>
      </c>
      <c r="AZ764" s="101">
        <f>Planning!AZ$900</f>
        <v>0</v>
      </c>
      <c r="BA764" s="101">
        <f>Planning!BA$900</f>
        <v>0</v>
      </c>
      <c r="BB764" s="102">
        <f>Planning!BB$900</f>
        <v>0</v>
      </c>
      <c r="BC764" s="85">
        <f>Planning!BC$900</f>
        <v>0</v>
      </c>
      <c r="BD764" s="107"/>
      <c r="BE764" s="435">
        <f>Planning!BE$900</f>
        <v>0</v>
      </c>
      <c r="BF764" s="436">
        <f>Planning!BF$900</f>
        <v>0</v>
      </c>
      <c r="BG764" s="91">
        <f>Planning!BG$900</f>
        <v>0</v>
      </c>
      <c r="BH764" s="92">
        <f>Planning!BH$900</f>
        <v>0</v>
      </c>
      <c r="BI764" s="93" t="str">
        <f>Planning!BI$900</f>
        <v/>
      </c>
      <c r="BJ764" s="94">
        <f>Planning!BJ$900</f>
        <v>0</v>
      </c>
      <c r="BL764" s="324">
        <f>Planning!BL$900</f>
        <v>0</v>
      </c>
      <c r="BM764" s="149">
        <f>Planning!BP$900</f>
        <v>0</v>
      </c>
      <c r="NL764" s="43" t="s">
        <v>63</v>
      </c>
      <c r="NM764" s="43"/>
    </row>
    <row r="765" spans="1:377" s="318" customFormat="1" ht="10.199999999999999" hidden="1" customHeight="1" x14ac:dyDescent="0.3">
      <c r="A765" s="25"/>
      <c r="B765" s="389"/>
      <c r="C765" s="447"/>
      <c r="D765" s="15"/>
      <c r="E765" s="106"/>
      <c r="F765" s="106"/>
      <c r="G765" s="106"/>
      <c r="H765" s="399"/>
      <c r="I765" s="443">
        <f>Conges!$B$29</f>
        <v>44922</v>
      </c>
      <c r="J765" s="444"/>
      <c r="K765" s="444"/>
      <c r="L765" s="444"/>
      <c r="M765" s="444"/>
      <c r="N765" s="68" t="str">
        <f>Planning!N$935</f>
        <v/>
      </c>
      <c r="O765" s="103">
        <f>Planning!O$935</f>
        <v>0</v>
      </c>
      <c r="P765" s="104">
        <f>Planning!P$935</f>
        <v>0</v>
      </c>
      <c r="Q765" s="104">
        <f>Planning!Q$935</f>
        <v>0</v>
      </c>
      <c r="R765" s="104">
        <f>Planning!R$935</f>
        <v>0</v>
      </c>
      <c r="S765" s="104">
        <f>Planning!S$935</f>
        <v>0</v>
      </c>
      <c r="T765" s="104">
        <f>Planning!T$935</f>
        <v>0</v>
      </c>
      <c r="U765" s="104">
        <f>Planning!U$935</f>
        <v>0</v>
      </c>
      <c r="V765" s="105">
        <f>Planning!V$935</f>
        <v>0</v>
      </c>
      <c r="W765" s="103">
        <f>Planning!W$935</f>
        <v>0</v>
      </c>
      <c r="X765" s="104">
        <f>Planning!X$935</f>
        <v>0</v>
      </c>
      <c r="Y765" s="104">
        <f>Planning!Y$935</f>
        <v>0</v>
      </c>
      <c r="Z765" s="104">
        <f>Planning!Z$935</f>
        <v>0</v>
      </c>
      <c r="AA765" s="104">
        <f>Planning!AA$935</f>
        <v>0</v>
      </c>
      <c r="AB765" s="104">
        <f>Planning!AB$935</f>
        <v>0</v>
      </c>
      <c r="AC765" s="104">
        <f>Planning!AC$935</f>
        <v>0</v>
      </c>
      <c r="AD765" s="105">
        <f>Planning!AD$935</f>
        <v>0</v>
      </c>
      <c r="AE765" s="103">
        <f>Planning!AE$935</f>
        <v>0</v>
      </c>
      <c r="AF765" s="104">
        <f>Planning!AF$935</f>
        <v>0</v>
      </c>
      <c r="AG765" s="104">
        <f>Planning!AG$935</f>
        <v>0</v>
      </c>
      <c r="AH765" s="104">
        <f>Planning!AH$935</f>
        <v>0</v>
      </c>
      <c r="AI765" s="104">
        <f>Planning!AI$935</f>
        <v>0</v>
      </c>
      <c r="AJ765" s="105">
        <f>Planning!AJ$935</f>
        <v>0</v>
      </c>
      <c r="AK765" s="103">
        <f>Planning!AK$935</f>
        <v>0</v>
      </c>
      <c r="AL765" s="104">
        <f>Planning!AL$935</f>
        <v>0</v>
      </c>
      <c r="AM765" s="104">
        <f>Planning!AM$935</f>
        <v>0</v>
      </c>
      <c r="AN765" s="104">
        <f>Planning!AN$935</f>
        <v>0</v>
      </c>
      <c r="AO765" s="104">
        <f>Planning!AO$935</f>
        <v>0</v>
      </c>
      <c r="AP765" s="104">
        <f>Planning!AP$935</f>
        <v>0</v>
      </c>
      <c r="AQ765" s="104">
        <f>Planning!AQ$935</f>
        <v>0</v>
      </c>
      <c r="AR765" s="104">
        <f>Planning!AR$935</f>
        <v>0</v>
      </c>
      <c r="AS765" s="104">
        <f>Planning!AS$935</f>
        <v>0</v>
      </c>
      <c r="AT765" s="105">
        <f>Planning!AT$935</f>
        <v>0</v>
      </c>
      <c r="AU765" s="103">
        <f>Planning!AU$935</f>
        <v>0</v>
      </c>
      <c r="AV765" s="104">
        <f>Planning!AV$935</f>
        <v>0</v>
      </c>
      <c r="AW765" s="104">
        <f>Planning!AW$935</f>
        <v>0</v>
      </c>
      <c r="AX765" s="104">
        <f>Planning!AX$935</f>
        <v>0</v>
      </c>
      <c r="AY765" s="104">
        <f>Planning!AY$935</f>
        <v>0</v>
      </c>
      <c r="AZ765" s="104">
        <f>Planning!AZ$935</f>
        <v>0</v>
      </c>
      <c r="BA765" s="104">
        <f>Planning!BA$935</f>
        <v>0</v>
      </c>
      <c r="BB765" s="105">
        <f>Planning!BB$935</f>
        <v>0</v>
      </c>
      <c r="BC765" s="72">
        <f>Planning!BC$935</f>
        <v>0</v>
      </c>
      <c r="BD765" s="107"/>
      <c r="BE765" s="433">
        <f>Planning!BE$935</f>
        <v>0</v>
      </c>
      <c r="BF765" s="434">
        <f>Planning!BF$935</f>
        <v>0</v>
      </c>
      <c r="BG765" s="77">
        <f>Planning!BG$935</f>
        <v>0</v>
      </c>
      <c r="BH765" s="78">
        <f>Planning!BH$935</f>
        <v>0</v>
      </c>
      <c r="BI765" s="79" t="str">
        <f>Planning!BI$935</f>
        <v/>
      </c>
      <c r="BJ765" s="80">
        <f>Planning!BJ$935</f>
        <v>0</v>
      </c>
      <c r="BL765" s="323">
        <f>Planning!BL$935</f>
        <v>0</v>
      </c>
      <c r="BM765" s="150">
        <f>Planning!BP$935</f>
        <v>0</v>
      </c>
      <c r="NL765" s="43" t="s">
        <v>63</v>
      </c>
      <c r="NM765" s="43"/>
    </row>
    <row r="766" spans="1:377" s="318" customFormat="1" ht="10.199999999999999" hidden="1" customHeight="1" x14ac:dyDescent="0.3">
      <c r="A766" s="25"/>
      <c r="B766" s="389"/>
      <c r="C766" s="447"/>
      <c r="D766" s="15"/>
      <c r="E766" s="106"/>
      <c r="F766" s="106"/>
      <c r="G766" s="106"/>
      <c r="H766" s="399"/>
      <c r="I766" s="445">
        <f>Conges!$B$30</f>
        <v>44923</v>
      </c>
      <c r="J766" s="446"/>
      <c r="K766" s="446"/>
      <c r="L766" s="446"/>
      <c r="M766" s="446"/>
      <c r="N766" s="81" t="str">
        <f>Planning!N$970</f>
        <v/>
      </c>
      <c r="O766" s="100">
        <f>Planning!O$970</f>
        <v>0</v>
      </c>
      <c r="P766" s="101">
        <f>Planning!P$970</f>
        <v>0</v>
      </c>
      <c r="Q766" s="101">
        <f>Planning!Q$970</f>
        <v>0</v>
      </c>
      <c r="R766" s="101">
        <f>Planning!R$970</f>
        <v>0</v>
      </c>
      <c r="S766" s="101">
        <f>Planning!S$970</f>
        <v>0</v>
      </c>
      <c r="T766" s="101">
        <f>Planning!T$970</f>
        <v>0</v>
      </c>
      <c r="U766" s="101">
        <f>Planning!U$970</f>
        <v>0</v>
      </c>
      <c r="V766" s="102">
        <f>Planning!V$970</f>
        <v>0</v>
      </c>
      <c r="W766" s="100">
        <f>Planning!W$970</f>
        <v>0</v>
      </c>
      <c r="X766" s="101">
        <f>Planning!X$970</f>
        <v>0</v>
      </c>
      <c r="Y766" s="101">
        <f>Planning!Y$970</f>
        <v>0</v>
      </c>
      <c r="Z766" s="101">
        <f>Planning!Z$970</f>
        <v>0</v>
      </c>
      <c r="AA766" s="101">
        <f>Planning!AA$970</f>
        <v>0</v>
      </c>
      <c r="AB766" s="101">
        <f>Planning!AB$970</f>
        <v>0</v>
      </c>
      <c r="AC766" s="101">
        <f>Planning!AC$970</f>
        <v>0</v>
      </c>
      <c r="AD766" s="102">
        <f>Planning!AD$970</f>
        <v>0</v>
      </c>
      <c r="AE766" s="100">
        <f>Planning!AE$970</f>
        <v>0</v>
      </c>
      <c r="AF766" s="101">
        <f>Planning!AF$970</f>
        <v>0</v>
      </c>
      <c r="AG766" s="101">
        <f>Planning!AG$970</f>
        <v>0</v>
      </c>
      <c r="AH766" s="101">
        <f>Planning!AH$970</f>
        <v>0</v>
      </c>
      <c r="AI766" s="101">
        <f>Planning!AI$970</f>
        <v>0</v>
      </c>
      <c r="AJ766" s="102">
        <f>Planning!AJ$970</f>
        <v>0</v>
      </c>
      <c r="AK766" s="100">
        <f>Planning!AK$970</f>
        <v>0</v>
      </c>
      <c r="AL766" s="101">
        <f>Planning!AL$970</f>
        <v>0</v>
      </c>
      <c r="AM766" s="101">
        <f>Planning!AM$970</f>
        <v>0</v>
      </c>
      <c r="AN766" s="101">
        <f>Planning!AN$970</f>
        <v>0</v>
      </c>
      <c r="AO766" s="101">
        <f>Planning!AO$970</f>
        <v>0</v>
      </c>
      <c r="AP766" s="101">
        <f>Planning!AP$970</f>
        <v>0</v>
      </c>
      <c r="AQ766" s="101">
        <f>Planning!AQ$970</f>
        <v>0</v>
      </c>
      <c r="AR766" s="101">
        <f>Planning!AR$970</f>
        <v>0</v>
      </c>
      <c r="AS766" s="101">
        <f>Planning!AS$970</f>
        <v>0</v>
      </c>
      <c r="AT766" s="102">
        <f>Planning!AT$970</f>
        <v>0</v>
      </c>
      <c r="AU766" s="100">
        <f>Planning!AU$970</f>
        <v>0</v>
      </c>
      <c r="AV766" s="101">
        <f>Planning!AV$970</f>
        <v>0</v>
      </c>
      <c r="AW766" s="101">
        <f>Planning!AW$970</f>
        <v>0</v>
      </c>
      <c r="AX766" s="101">
        <f>Planning!AX$970</f>
        <v>0</v>
      </c>
      <c r="AY766" s="101">
        <f>Planning!AY$970</f>
        <v>0</v>
      </c>
      <c r="AZ766" s="101">
        <f>Planning!AZ$970</f>
        <v>0</v>
      </c>
      <c r="BA766" s="101">
        <f>Planning!BA$970</f>
        <v>0</v>
      </c>
      <c r="BB766" s="102">
        <f>Planning!BB$970</f>
        <v>0</v>
      </c>
      <c r="BC766" s="85">
        <f>Planning!BC$970</f>
        <v>0</v>
      </c>
      <c r="BD766" s="107"/>
      <c r="BE766" s="435">
        <f>Planning!BE$970</f>
        <v>0</v>
      </c>
      <c r="BF766" s="436">
        <f>Planning!BF$970</f>
        <v>0</v>
      </c>
      <c r="BG766" s="91">
        <f>Planning!BG$970</f>
        <v>0</v>
      </c>
      <c r="BH766" s="92">
        <f>Planning!BH$970</f>
        <v>0</v>
      </c>
      <c r="BI766" s="93" t="str">
        <f>Planning!BI$970</f>
        <v/>
      </c>
      <c r="BJ766" s="94">
        <f>Planning!BJ$970</f>
        <v>0</v>
      </c>
      <c r="BL766" s="324">
        <f>Planning!BL$970</f>
        <v>0</v>
      </c>
      <c r="BM766" s="149">
        <f>Planning!BP$970</f>
        <v>0</v>
      </c>
      <c r="NL766" s="43" t="s">
        <v>63</v>
      </c>
      <c r="NM766" s="43"/>
    </row>
    <row r="767" spans="1:377" s="318" customFormat="1" ht="10.199999999999999" hidden="1" customHeight="1" x14ac:dyDescent="0.3">
      <c r="A767" s="25"/>
      <c r="B767" s="389"/>
      <c r="C767" s="447"/>
      <c r="D767" s="15"/>
      <c r="E767" s="106"/>
      <c r="F767" s="106"/>
      <c r="G767" s="106"/>
      <c r="H767" s="399"/>
      <c r="I767" s="443">
        <f>Conges!$B$31</f>
        <v>44924</v>
      </c>
      <c r="J767" s="444"/>
      <c r="K767" s="444"/>
      <c r="L767" s="444"/>
      <c r="M767" s="444"/>
      <c r="N767" s="68" t="str">
        <f>Planning!N$1005</f>
        <v/>
      </c>
      <c r="O767" s="103">
        <f>Planning!O$1005</f>
        <v>0</v>
      </c>
      <c r="P767" s="104">
        <f>Planning!P$1005</f>
        <v>0</v>
      </c>
      <c r="Q767" s="104">
        <f>Planning!Q$1005</f>
        <v>0</v>
      </c>
      <c r="R767" s="104">
        <f>Planning!R$1005</f>
        <v>0</v>
      </c>
      <c r="S767" s="104">
        <f>Planning!S$1005</f>
        <v>0</v>
      </c>
      <c r="T767" s="104">
        <f>Planning!T$1005</f>
        <v>0</v>
      </c>
      <c r="U767" s="104">
        <f>Planning!U$1005</f>
        <v>0</v>
      </c>
      <c r="V767" s="105">
        <f>Planning!V$1005</f>
        <v>0</v>
      </c>
      <c r="W767" s="103">
        <f>Planning!W$1005</f>
        <v>0</v>
      </c>
      <c r="X767" s="104">
        <f>Planning!X$1005</f>
        <v>0</v>
      </c>
      <c r="Y767" s="104">
        <f>Planning!Y$1005</f>
        <v>0</v>
      </c>
      <c r="Z767" s="104">
        <f>Planning!Z$1005</f>
        <v>0</v>
      </c>
      <c r="AA767" s="104">
        <f>Planning!AA$1005</f>
        <v>0</v>
      </c>
      <c r="AB767" s="104">
        <f>Planning!AB$1005</f>
        <v>0</v>
      </c>
      <c r="AC767" s="104">
        <f>Planning!AC$1005</f>
        <v>0</v>
      </c>
      <c r="AD767" s="105">
        <f>Planning!AD$1005</f>
        <v>0</v>
      </c>
      <c r="AE767" s="103">
        <f>Planning!AE$1005</f>
        <v>0</v>
      </c>
      <c r="AF767" s="104">
        <f>Planning!AF$1005</f>
        <v>0</v>
      </c>
      <c r="AG767" s="104">
        <f>Planning!AG$1005</f>
        <v>0</v>
      </c>
      <c r="AH767" s="104">
        <f>Planning!AH$1005</f>
        <v>0</v>
      </c>
      <c r="AI767" s="104">
        <f>Planning!AI$1005</f>
        <v>0</v>
      </c>
      <c r="AJ767" s="105">
        <f>Planning!AJ$1005</f>
        <v>0</v>
      </c>
      <c r="AK767" s="103">
        <f>Planning!AK$1005</f>
        <v>0</v>
      </c>
      <c r="AL767" s="104">
        <f>Planning!AL$1005</f>
        <v>0</v>
      </c>
      <c r="AM767" s="104">
        <f>Planning!AM$1005</f>
        <v>0</v>
      </c>
      <c r="AN767" s="104">
        <f>Planning!AN$1005</f>
        <v>0</v>
      </c>
      <c r="AO767" s="104">
        <f>Planning!AO$1005</f>
        <v>0</v>
      </c>
      <c r="AP767" s="104">
        <f>Planning!AP$1005</f>
        <v>0</v>
      </c>
      <c r="AQ767" s="104">
        <f>Planning!AQ$1005</f>
        <v>0</v>
      </c>
      <c r="AR767" s="104">
        <f>Planning!AR$1005</f>
        <v>0</v>
      </c>
      <c r="AS767" s="104">
        <f>Planning!AS$1005</f>
        <v>0</v>
      </c>
      <c r="AT767" s="105">
        <f>Planning!AT$1005</f>
        <v>0</v>
      </c>
      <c r="AU767" s="103">
        <f>Planning!AU$1005</f>
        <v>0</v>
      </c>
      <c r="AV767" s="104">
        <f>Planning!AV$1005</f>
        <v>0</v>
      </c>
      <c r="AW767" s="104">
        <f>Planning!AW$1005</f>
        <v>0</v>
      </c>
      <c r="AX767" s="104">
        <f>Planning!AX$1005</f>
        <v>0</v>
      </c>
      <c r="AY767" s="104">
        <f>Planning!AY$1005</f>
        <v>0</v>
      </c>
      <c r="AZ767" s="104">
        <f>Planning!AZ$1005</f>
        <v>0</v>
      </c>
      <c r="BA767" s="104">
        <f>Planning!BA$1005</f>
        <v>0</v>
      </c>
      <c r="BB767" s="105">
        <f>Planning!BB$1005</f>
        <v>0</v>
      </c>
      <c r="BC767" s="72">
        <f>Planning!BC$1005</f>
        <v>0</v>
      </c>
      <c r="BD767" s="107"/>
      <c r="BE767" s="433">
        <f>Planning!BE$1005</f>
        <v>0</v>
      </c>
      <c r="BF767" s="434">
        <f>Planning!BF$1005</f>
        <v>0</v>
      </c>
      <c r="BG767" s="77">
        <f>Planning!BG$1005</f>
        <v>0</v>
      </c>
      <c r="BH767" s="78">
        <f>Planning!BH$1005</f>
        <v>0</v>
      </c>
      <c r="BI767" s="79" t="str">
        <f>Planning!BI$1005</f>
        <v/>
      </c>
      <c r="BJ767" s="80">
        <f>Planning!BJ$1005</f>
        <v>0</v>
      </c>
      <c r="BL767" s="323">
        <f>Planning!BL$1005</f>
        <v>0</v>
      </c>
      <c r="BM767" s="150">
        <f>Planning!BP$1005</f>
        <v>0</v>
      </c>
      <c r="NL767" s="43" t="s">
        <v>63</v>
      </c>
      <c r="NM767" s="43"/>
    </row>
    <row r="768" spans="1:377" s="318" customFormat="1" ht="10.199999999999999" hidden="1" customHeight="1" x14ac:dyDescent="0.3">
      <c r="A768" s="25"/>
      <c r="B768" s="389"/>
      <c r="C768" s="447"/>
      <c r="D768" s="15"/>
      <c r="E768" s="106"/>
      <c r="F768" s="106"/>
      <c r="G768" s="106"/>
      <c r="H768" s="399"/>
      <c r="I768" s="445">
        <f>Conges!$B$32</f>
        <v>44925</v>
      </c>
      <c r="J768" s="446"/>
      <c r="K768" s="446"/>
      <c r="L768" s="446"/>
      <c r="M768" s="446"/>
      <c r="N768" s="81" t="str">
        <f>Planning!N$1040</f>
        <v/>
      </c>
      <c r="O768" s="100">
        <f>Planning!O$1040</f>
        <v>0</v>
      </c>
      <c r="P768" s="101">
        <f>Planning!P$1040</f>
        <v>0</v>
      </c>
      <c r="Q768" s="101">
        <f>Planning!Q$1040</f>
        <v>0</v>
      </c>
      <c r="R768" s="101">
        <f>Planning!R$1040</f>
        <v>0</v>
      </c>
      <c r="S768" s="101">
        <f>Planning!S$1040</f>
        <v>0</v>
      </c>
      <c r="T768" s="101">
        <f>Planning!T$1040</f>
        <v>0</v>
      </c>
      <c r="U768" s="101">
        <f>Planning!U$1040</f>
        <v>0</v>
      </c>
      <c r="V768" s="102">
        <f>Planning!V$1040</f>
        <v>0</v>
      </c>
      <c r="W768" s="100">
        <f>Planning!W$1040</f>
        <v>0</v>
      </c>
      <c r="X768" s="101">
        <f>Planning!X$1040</f>
        <v>0</v>
      </c>
      <c r="Y768" s="101">
        <f>Planning!Y$1040</f>
        <v>0</v>
      </c>
      <c r="Z768" s="101">
        <f>Planning!Z$1040</f>
        <v>0</v>
      </c>
      <c r="AA768" s="101">
        <f>Planning!AA$1040</f>
        <v>0</v>
      </c>
      <c r="AB768" s="101">
        <f>Planning!AB$1040</f>
        <v>0</v>
      </c>
      <c r="AC768" s="101">
        <f>Planning!AC$1040</f>
        <v>0</v>
      </c>
      <c r="AD768" s="102">
        <f>Planning!AD$1040</f>
        <v>0</v>
      </c>
      <c r="AE768" s="100">
        <f>Planning!AE$1040</f>
        <v>0</v>
      </c>
      <c r="AF768" s="101">
        <f>Planning!AF$1040</f>
        <v>0</v>
      </c>
      <c r="AG768" s="101">
        <f>Planning!AG$1040</f>
        <v>0</v>
      </c>
      <c r="AH768" s="101">
        <f>Planning!AH$1040</f>
        <v>0</v>
      </c>
      <c r="AI768" s="101">
        <f>Planning!AI$1040</f>
        <v>0</v>
      </c>
      <c r="AJ768" s="102">
        <f>Planning!AJ$1040</f>
        <v>0</v>
      </c>
      <c r="AK768" s="100">
        <f>Planning!AK$1040</f>
        <v>0</v>
      </c>
      <c r="AL768" s="101">
        <f>Planning!AL$1040</f>
        <v>0</v>
      </c>
      <c r="AM768" s="101">
        <f>Planning!AM$1040</f>
        <v>0</v>
      </c>
      <c r="AN768" s="101">
        <f>Planning!AN$1040</f>
        <v>0</v>
      </c>
      <c r="AO768" s="101">
        <f>Planning!AO$1040</f>
        <v>0</v>
      </c>
      <c r="AP768" s="101">
        <f>Planning!AP$1040</f>
        <v>0</v>
      </c>
      <c r="AQ768" s="101">
        <f>Planning!AQ$1040</f>
        <v>0</v>
      </c>
      <c r="AR768" s="101">
        <f>Planning!AR$1040</f>
        <v>0</v>
      </c>
      <c r="AS768" s="101">
        <f>Planning!AS$1040</f>
        <v>0</v>
      </c>
      <c r="AT768" s="102">
        <f>Planning!AT$1040</f>
        <v>0</v>
      </c>
      <c r="AU768" s="100">
        <f>Planning!AU$1040</f>
        <v>0</v>
      </c>
      <c r="AV768" s="101">
        <f>Planning!AV$1040</f>
        <v>0</v>
      </c>
      <c r="AW768" s="101">
        <f>Planning!AW$1040</f>
        <v>0</v>
      </c>
      <c r="AX768" s="101">
        <f>Planning!AX$1040</f>
        <v>0</v>
      </c>
      <c r="AY768" s="101">
        <f>Planning!AY$1040</f>
        <v>0</v>
      </c>
      <c r="AZ768" s="101">
        <f>Planning!AZ$1040</f>
        <v>0</v>
      </c>
      <c r="BA768" s="101">
        <f>Planning!BA$1040</f>
        <v>0</v>
      </c>
      <c r="BB768" s="102">
        <f>Planning!BB$1040</f>
        <v>0</v>
      </c>
      <c r="BC768" s="85">
        <f>Planning!BC$1040</f>
        <v>0</v>
      </c>
      <c r="BD768" s="107"/>
      <c r="BE768" s="435">
        <f>Planning!BE$1040</f>
        <v>0</v>
      </c>
      <c r="BF768" s="436">
        <f>Planning!BF$1040</f>
        <v>0</v>
      </c>
      <c r="BG768" s="91">
        <f>Planning!BG$1040</f>
        <v>0</v>
      </c>
      <c r="BH768" s="92">
        <f>Planning!BH$1040</f>
        <v>0</v>
      </c>
      <c r="BI768" s="93" t="str">
        <f>Planning!BI$1040</f>
        <v/>
      </c>
      <c r="BJ768" s="94">
        <f>Planning!BJ$1040</f>
        <v>0</v>
      </c>
      <c r="BL768" s="324">
        <f>Planning!BL$1040</f>
        <v>0</v>
      </c>
      <c r="BM768" s="149">
        <f>Planning!BP$1040</f>
        <v>0</v>
      </c>
      <c r="NL768" s="43" t="s">
        <v>63</v>
      </c>
      <c r="NM768" s="43"/>
    </row>
    <row r="769" spans="1:377" s="318" customFormat="1" ht="10.199999999999999" hidden="1" customHeight="1" thickBot="1" x14ac:dyDescent="0.35">
      <c r="A769" s="25"/>
      <c r="B769" s="389"/>
      <c r="C769" s="447"/>
      <c r="D769" s="15"/>
      <c r="E769" s="106"/>
      <c r="F769" s="106"/>
      <c r="G769" s="106"/>
      <c r="H769" s="399"/>
      <c r="I769" s="443">
        <f>Conges!$B$33</f>
        <v>44926</v>
      </c>
      <c r="J769" s="444"/>
      <c r="K769" s="444"/>
      <c r="L769" s="444"/>
      <c r="M769" s="444"/>
      <c r="N769" s="68" t="str">
        <f>Planning!N$1075</f>
        <v/>
      </c>
      <c r="O769" s="103">
        <f>Planning!O$1075</f>
        <v>0</v>
      </c>
      <c r="P769" s="104">
        <f>Planning!P$1075</f>
        <v>0</v>
      </c>
      <c r="Q769" s="104">
        <f>Planning!Q$1075</f>
        <v>0</v>
      </c>
      <c r="R769" s="104">
        <f>Planning!R$1075</f>
        <v>0</v>
      </c>
      <c r="S769" s="104">
        <f>Planning!S$1075</f>
        <v>0</v>
      </c>
      <c r="T769" s="104">
        <f>Planning!T$1075</f>
        <v>0</v>
      </c>
      <c r="U769" s="104">
        <f>Planning!U$1075</f>
        <v>0</v>
      </c>
      <c r="V769" s="105">
        <f>Planning!V$1075</f>
        <v>0</v>
      </c>
      <c r="W769" s="103">
        <f>Planning!W$1075</f>
        <v>0</v>
      </c>
      <c r="X769" s="104">
        <f>Planning!X$1075</f>
        <v>0</v>
      </c>
      <c r="Y769" s="104">
        <f>Planning!Y$1075</f>
        <v>0</v>
      </c>
      <c r="Z769" s="104">
        <f>Planning!Z$1075</f>
        <v>0</v>
      </c>
      <c r="AA769" s="104">
        <f>Planning!AA$1075</f>
        <v>0</v>
      </c>
      <c r="AB769" s="104">
        <f>Planning!AB$1075</f>
        <v>0</v>
      </c>
      <c r="AC769" s="104">
        <f>Planning!AC$1075</f>
        <v>0</v>
      </c>
      <c r="AD769" s="105">
        <f>Planning!AD$1075</f>
        <v>0</v>
      </c>
      <c r="AE769" s="103">
        <f>Planning!AE$1075</f>
        <v>0</v>
      </c>
      <c r="AF769" s="104">
        <f>Planning!AF$1075</f>
        <v>0</v>
      </c>
      <c r="AG769" s="104">
        <f>Planning!AG$1075</f>
        <v>0</v>
      </c>
      <c r="AH769" s="104">
        <f>Planning!AH$1075</f>
        <v>0</v>
      </c>
      <c r="AI769" s="104">
        <f>Planning!AI$1075</f>
        <v>0</v>
      </c>
      <c r="AJ769" s="105">
        <f>Planning!AJ$1075</f>
        <v>0</v>
      </c>
      <c r="AK769" s="103">
        <f>Planning!AK$1075</f>
        <v>0</v>
      </c>
      <c r="AL769" s="104">
        <f>Planning!AL$1075</f>
        <v>0</v>
      </c>
      <c r="AM769" s="104">
        <f>Planning!AM$1075</f>
        <v>0</v>
      </c>
      <c r="AN769" s="104">
        <f>Planning!AN$1075</f>
        <v>0</v>
      </c>
      <c r="AO769" s="104">
        <f>Planning!AO$1075</f>
        <v>0</v>
      </c>
      <c r="AP769" s="104">
        <f>Planning!AP$1075</f>
        <v>0</v>
      </c>
      <c r="AQ769" s="104">
        <f>Planning!AQ$1075</f>
        <v>0</v>
      </c>
      <c r="AR769" s="104">
        <f>Planning!AR$1075</f>
        <v>0</v>
      </c>
      <c r="AS769" s="104">
        <f>Planning!AS$1075</f>
        <v>0</v>
      </c>
      <c r="AT769" s="105">
        <f>Planning!AT$1075</f>
        <v>0</v>
      </c>
      <c r="AU769" s="103">
        <f>Planning!AU$1075</f>
        <v>0</v>
      </c>
      <c r="AV769" s="104">
        <f>Planning!AV$1075</f>
        <v>0</v>
      </c>
      <c r="AW769" s="104">
        <f>Planning!AW$1075</f>
        <v>0</v>
      </c>
      <c r="AX769" s="104">
        <f>Planning!AX$1075</f>
        <v>0</v>
      </c>
      <c r="AY769" s="104">
        <f>Planning!AY$1075</f>
        <v>0</v>
      </c>
      <c r="AZ769" s="104">
        <f>Planning!AZ$1075</f>
        <v>0</v>
      </c>
      <c r="BA769" s="104">
        <f>Planning!BA$1075</f>
        <v>0</v>
      </c>
      <c r="BB769" s="105">
        <f>Planning!BB$1075</f>
        <v>0</v>
      </c>
      <c r="BC769" s="72">
        <f>Planning!BC$1075</f>
        <v>0</v>
      </c>
      <c r="BD769" s="107"/>
      <c r="BE769" s="437">
        <f>Planning!BE$1075</f>
        <v>0</v>
      </c>
      <c r="BF769" s="438">
        <f>Planning!BF$1075</f>
        <v>0</v>
      </c>
      <c r="BG769" s="109">
        <f>Planning!BG$1075</f>
        <v>0</v>
      </c>
      <c r="BH769" s="110">
        <f>Planning!BH$1075</f>
        <v>0</v>
      </c>
      <c r="BI769" s="111" t="str">
        <f>Planning!BI$1075</f>
        <v/>
      </c>
      <c r="BJ769" s="112">
        <f>Planning!BJ$1075</f>
        <v>0</v>
      </c>
      <c r="BL769" s="325">
        <f>Planning!BL$1075</f>
        <v>0</v>
      </c>
      <c r="BM769" s="158">
        <f>Planning!BP$1075</f>
        <v>0</v>
      </c>
      <c r="NL769" s="43" t="s">
        <v>63</v>
      </c>
      <c r="NM769" s="43"/>
    </row>
    <row r="770" spans="1:377" s="318" customFormat="1" ht="10.199999999999999" hidden="1" customHeight="1" thickBot="1" x14ac:dyDescent="0.35">
      <c r="A770" s="320"/>
      <c r="B770" s="389"/>
      <c r="C770" s="448"/>
      <c r="D770" s="17"/>
      <c r="E770" s="321"/>
      <c r="F770" s="321"/>
      <c r="G770" s="321"/>
      <c r="H770" s="11"/>
      <c r="I770" s="19"/>
      <c r="J770" s="19"/>
      <c r="K770" s="19"/>
      <c r="L770" s="19"/>
      <c r="M770" s="19"/>
      <c r="N770" s="12"/>
      <c r="O770" s="27"/>
      <c r="P770" s="28"/>
      <c r="Q770" s="27"/>
      <c r="R770" s="28"/>
      <c r="S770" s="27"/>
      <c r="T770" s="28"/>
      <c r="U770" s="27"/>
      <c r="V770" s="28"/>
      <c r="W770" s="27"/>
      <c r="X770" s="28"/>
      <c r="Y770" s="27"/>
      <c r="Z770" s="28"/>
      <c r="AA770" s="27"/>
      <c r="AB770" s="28"/>
      <c r="AC770" s="27"/>
      <c r="AD770" s="28"/>
      <c r="AE770" s="27"/>
      <c r="AF770" s="28"/>
      <c r="AG770" s="27"/>
      <c r="AH770" s="28"/>
      <c r="AI770" s="27"/>
      <c r="AJ770" s="28"/>
      <c r="AK770" s="27"/>
      <c r="AL770" s="28"/>
      <c r="AM770" s="27"/>
      <c r="AN770" s="28"/>
      <c r="AO770" s="27"/>
      <c r="AP770" s="28"/>
      <c r="AQ770" s="27"/>
      <c r="AR770" s="28"/>
      <c r="AS770" s="27"/>
      <c r="AT770" s="28"/>
      <c r="AU770" s="27"/>
      <c r="AV770" s="28"/>
      <c r="AW770" s="27"/>
      <c r="AX770" s="28"/>
      <c r="AY770" s="27"/>
      <c r="AZ770" s="28"/>
      <c r="BA770" s="27"/>
      <c r="BB770" s="28"/>
      <c r="BC770" s="18"/>
      <c r="BD770" s="108"/>
      <c r="BE770" s="114"/>
      <c r="BF770" s="114"/>
      <c r="BG770" s="113"/>
      <c r="BH770" s="114"/>
      <c r="BI770" s="114"/>
      <c r="BJ770" s="114"/>
      <c r="BK770" s="45"/>
      <c r="BL770" s="114"/>
      <c r="BM770" s="159">
        <f>SUM(BM739:BM769)</f>
        <v>0</v>
      </c>
      <c r="NL770" s="43"/>
      <c r="NM770" s="43"/>
    </row>
    <row r="771" spans="1:377" s="183" customFormat="1" ht="10.199999999999999" hidden="1" customHeight="1" thickBot="1" x14ac:dyDescent="0.35">
      <c r="A771" s="316"/>
      <c r="B771" s="315"/>
      <c r="C771" s="461"/>
      <c r="D771" s="461"/>
      <c r="E771" s="461"/>
      <c r="F771" s="461"/>
      <c r="G771" s="461"/>
      <c r="H771" s="461"/>
      <c r="I771" s="461"/>
      <c r="J771" s="461"/>
      <c r="K771" s="461"/>
      <c r="L771" s="461"/>
      <c r="M771" s="461"/>
      <c r="N771" s="461"/>
      <c r="O771" s="461"/>
      <c r="P771" s="461"/>
      <c r="Q771" s="461"/>
      <c r="R771" s="461"/>
      <c r="S771" s="461"/>
      <c r="T771" s="461"/>
      <c r="U771" s="461"/>
      <c r="V771" s="461"/>
      <c r="W771" s="461"/>
      <c r="X771" s="461"/>
      <c r="Y771" s="461"/>
      <c r="Z771" s="461"/>
      <c r="AA771" s="461"/>
      <c r="AB771" s="461"/>
      <c r="AC771" s="461"/>
      <c r="AD771" s="461"/>
      <c r="AE771" s="461"/>
      <c r="AF771" s="461"/>
      <c r="AG771" s="461"/>
      <c r="AH771" s="461"/>
      <c r="AI771" s="461"/>
      <c r="AJ771" s="461"/>
      <c r="AK771" s="461"/>
      <c r="AL771" s="461"/>
      <c r="AM771" s="461"/>
      <c r="AN771" s="461"/>
      <c r="AO771" s="461"/>
      <c r="AP771" s="461"/>
      <c r="AQ771" s="461"/>
      <c r="AR771" s="461"/>
      <c r="AS771" s="461"/>
      <c r="AT771" s="461"/>
      <c r="AU771" s="461"/>
      <c r="AV771" s="461"/>
      <c r="AW771" s="461"/>
      <c r="AX771" s="461"/>
      <c r="AY771" s="461"/>
      <c r="AZ771" s="461"/>
      <c r="BA771" s="461"/>
      <c r="BB771" s="461"/>
      <c r="BC771" s="461"/>
      <c r="BD771" s="317"/>
      <c r="BE771" s="44"/>
      <c r="BF771" s="44"/>
      <c r="BG771" s="44"/>
      <c r="BH771" s="44"/>
      <c r="BI771" s="44"/>
      <c r="BJ771" s="44"/>
      <c r="BL771" s="44"/>
      <c r="BM771" s="44"/>
      <c r="NL771" s="179"/>
      <c r="NM771" s="179"/>
    </row>
    <row r="772" spans="1:377" s="318" customFormat="1" ht="18" hidden="1" customHeight="1" thickBot="1" x14ac:dyDescent="0.35">
      <c r="A772" s="26">
        <v>1</v>
      </c>
      <c r="B772" s="389"/>
      <c r="C772" s="456">
        <f>Prenoms!$B$24</f>
        <v>0</v>
      </c>
      <c r="D772" s="457"/>
      <c r="E772" s="457"/>
      <c r="F772" s="457"/>
      <c r="G772" s="457"/>
      <c r="H772" s="457"/>
      <c r="I772" s="457"/>
      <c r="J772" s="457"/>
      <c r="K772" s="457"/>
      <c r="L772" s="457"/>
      <c r="M772" s="457"/>
      <c r="N772" s="457"/>
      <c r="O772" s="457"/>
      <c r="P772" s="457"/>
      <c r="Q772" s="457"/>
      <c r="R772" s="457"/>
      <c r="S772" s="457"/>
      <c r="T772" s="457"/>
      <c r="U772" s="457"/>
      <c r="V772" s="457"/>
      <c r="W772" s="457"/>
      <c r="X772" s="457"/>
      <c r="Y772" s="457"/>
      <c r="Z772" s="457"/>
      <c r="AA772" s="457"/>
      <c r="AB772" s="457"/>
      <c r="AC772" s="457"/>
      <c r="AD772" s="457"/>
      <c r="AE772" s="457"/>
      <c r="AF772" s="457"/>
      <c r="AG772" s="457"/>
      <c r="AH772" s="457"/>
      <c r="AI772" s="457"/>
      <c r="AJ772" s="457"/>
      <c r="AK772" s="457"/>
      <c r="AL772" s="457"/>
      <c r="AM772" s="457"/>
      <c r="AN772" s="457"/>
      <c r="AO772" s="457"/>
      <c r="AP772" s="457"/>
      <c r="AQ772" s="457"/>
      <c r="AR772" s="457"/>
      <c r="AS772" s="457"/>
      <c r="AT772" s="457"/>
      <c r="AU772" s="457"/>
      <c r="AV772" s="457"/>
      <c r="AW772" s="457"/>
      <c r="AX772" s="457"/>
      <c r="AY772" s="457"/>
      <c r="AZ772" s="457"/>
      <c r="BA772" s="457"/>
      <c r="BB772" s="457"/>
      <c r="BC772" s="457"/>
      <c r="BD772" s="107"/>
      <c r="BE772" s="439" t="s">
        <v>13</v>
      </c>
      <c r="BF772" s="440"/>
      <c r="BG772" s="458" t="s">
        <v>50</v>
      </c>
      <c r="BH772" s="451" t="s">
        <v>54</v>
      </c>
      <c r="BI772" s="452"/>
      <c r="BJ772" s="356" t="s">
        <v>46</v>
      </c>
      <c r="BL772" s="418" t="s">
        <v>55</v>
      </c>
      <c r="BM772" s="359" t="str">
        <f>Planning!BP772</f>
        <v>R prévi</v>
      </c>
      <c r="NL772" s="43"/>
      <c r="NM772" s="43"/>
    </row>
    <row r="773" spans="1:377" s="318" customFormat="1" ht="10.199999999999999" hidden="1" customHeight="1" x14ac:dyDescent="0.25">
      <c r="A773" s="25"/>
      <c r="B773" s="389"/>
      <c r="C773" s="447">
        <f>$C772</f>
        <v>0</v>
      </c>
      <c r="D773" s="16"/>
      <c r="E773" s="409"/>
      <c r="F773" s="409"/>
      <c r="G773" s="409"/>
      <c r="H773" s="10"/>
      <c r="I773" s="10"/>
      <c r="J773" s="10"/>
      <c r="K773" s="10"/>
      <c r="L773" s="10"/>
      <c r="M773" s="10"/>
      <c r="N773" s="367">
        <v>7</v>
      </c>
      <c r="O773" s="367"/>
      <c r="P773" s="367">
        <v>8</v>
      </c>
      <c r="Q773" s="367"/>
      <c r="R773" s="367">
        <v>9</v>
      </c>
      <c r="S773" s="367"/>
      <c r="T773" s="367">
        <v>10</v>
      </c>
      <c r="U773" s="367"/>
      <c r="V773" s="367">
        <v>11</v>
      </c>
      <c r="W773" s="367"/>
      <c r="X773" s="367">
        <v>12</v>
      </c>
      <c r="Y773" s="367"/>
      <c r="Z773" s="367">
        <v>13</v>
      </c>
      <c r="AA773" s="367"/>
      <c r="AB773" s="367">
        <v>14</v>
      </c>
      <c r="AC773" s="367"/>
      <c r="AD773" s="367">
        <v>15</v>
      </c>
      <c r="AE773" s="367"/>
      <c r="AF773" s="367">
        <v>16</v>
      </c>
      <c r="AG773" s="367"/>
      <c r="AH773" s="367">
        <v>17</v>
      </c>
      <c r="AI773" s="367"/>
      <c r="AJ773" s="367">
        <v>18</v>
      </c>
      <c r="AK773" s="367"/>
      <c r="AL773" s="367">
        <v>19</v>
      </c>
      <c r="AM773" s="367"/>
      <c r="AN773" s="367">
        <v>20</v>
      </c>
      <c r="AO773" s="367"/>
      <c r="AP773" s="367">
        <v>21</v>
      </c>
      <c r="AQ773" s="367"/>
      <c r="AR773" s="367">
        <v>22</v>
      </c>
      <c r="AS773" s="367"/>
      <c r="AT773" s="367">
        <v>23</v>
      </c>
      <c r="AU773" s="367"/>
      <c r="AV773" s="367">
        <v>24</v>
      </c>
      <c r="AW773" s="367"/>
      <c r="AX773" s="367">
        <v>1</v>
      </c>
      <c r="AY773" s="367"/>
      <c r="AZ773" s="367">
        <v>2</v>
      </c>
      <c r="BA773" s="367"/>
      <c r="BB773" s="367">
        <v>3</v>
      </c>
      <c r="BC773" s="410"/>
      <c r="BD773" s="107"/>
      <c r="BE773" s="441"/>
      <c r="BF773" s="442"/>
      <c r="BG773" s="459"/>
      <c r="BH773" s="453"/>
      <c r="BI773" s="454"/>
      <c r="BJ773" s="455"/>
      <c r="BL773" s="460"/>
      <c r="BM773" s="360"/>
      <c r="NL773" s="43"/>
      <c r="NM773" s="43"/>
    </row>
    <row r="774" spans="1:377" s="318" customFormat="1" ht="10.199999999999999" hidden="1" customHeight="1" x14ac:dyDescent="0.3">
      <c r="A774" s="25"/>
      <c r="B774" s="389"/>
      <c r="C774" s="447"/>
      <c r="D774" s="15"/>
      <c r="E774" s="398"/>
      <c r="F774" s="398"/>
      <c r="G774" s="398"/>
      <c r="H774" s="399" t="e">
        <f>IF(#REF!&lt;&gt;0,3,0)</f>
        <v>#REF!</v>
      </c>
      <c r="I774" s="449">
        <f>Conges!$B$3</f>
        <v>44896</v>
      </c>
      <c r="J774" s="450"/>
      <c r="K774" s="450"/>
      <c r="L774" s="450"/>
      <c r="M774" s="450"/>
      <c r="N774" s="63" t="str">
        <f>Planning!N$26</f>
        <v/>
      </c>
      <c r="O774" s="97">
        <f>Planning!O$26</f>
        <v>0</v>
      </c>
      <c r="P774" s="98">
        <f>Planning!P$26</f>
        <v>0</v>
      </c>
      <c r="Q774" s="98">
        <f>Planning!Q$26</f>
        <v>0</v>
      </c>
      <c r="R774" s="98">
        <f>Planning!R$26</f>
        <v>0</v>
      </c>
      <c r="S774" s="98">
        <f>Planning!S$26</f>
        <v>0</v>
      </c>
      <c r="T774" s="98">
        <f>Planning!T$26</f>
        <v>0</v>
      </c>
      <c r="U774" s="98">
        <f>Planning!U$26</f>
        <v>0</v>
      </c>
      <c r="V774" s="99">
        <f>Planning!V$26</f>
        <v>0</v>
      </c>
      <c r="W774" s="98">
        <f>Planning!W$26</f>
        <v>0</v>
      </c>
      <c r="X774" s="98">
        <f>Planning!X$26</f>
        <v>0</v>
      </c>
      <c r="Y774" s="98">
        <f>Planning!Y$26</f>
        <v>0</v>
      </c>
      <c r="Z774" s="98">
        <f>Planning!Z$26</f>
        <v>0</v>
      </c>
      <c r="AA774" s="98">
        <f>Planning!AA$26</f>
        <v>0</v>
      </c>
      <c r="AB774" s="98">
        <f>Planning!AB$26</f>
        <v>0</v>
      </c>
      <c r="AC774" s="98">
        <f>Planning!AC$26</f>
        <v>0</v>
      </c>
      <c r="AD774" s="98">
        <f>Planning!AD$26</f>
        <v>0</v>
      </c>
      <c r="AE774" s="97">
        <f>Planning!AE$26</f>
        <v>0</v>
      </c>
      <c r="AF774" s="98">
        <f>Planning!AF$26</f>
        <v>0</v>
      </c>
      <c r="AG774" s="98">
        <f>Planning!AG$26</f>
        <v>0</v>
      </c>
      <c r="AH774" s="98">
        <f>Planning!AH$26</f>
        <v>0</v>
      </c>
      <c r="AI774" s="98">
        <f>Planning!AI$26</f>
        <v>0</v>
      </c>
      <c r="AJ774" s="99">
        <f>Planning!AJ$26</f>
        <v>0</v>
      </c>
      <c r="AK774" s="98">
        <f>Planning!AK$26</f>
        <v>0</v>
      </c>
      <c r="AL774" s="98">
        <f>Planning!AL$26</f>
        <v>0</v>
      </c>
      <c r="AM774" s="98">
        <f>Planning!AM$26</f>
        <v>0</v>
      </c>
      <c r="AN774" s="98">
        <f>Planning!AN$26</f>
        <v>0</v>
      </c>
      <c r="AO774" s="98">
        <f>Planning!AO$26</f>
        <v>0</v>
      </c>
      <c r="AP774" s="98">
        <f>Planning!AP$26</f>
        <v>0</v>
      </c>
      <c r="AQ774" s="98">
        <f>Planning!AQ$26</f>
        <v>0</v>
      </c>
      <c r="AR774" s="98">
        <f>Planning!AR$26</f>
        <v>0</v>
      </c>
      <c r="AS774" s="98">
        <f>Planning!AS$26</f>
        <v>0</v>
      </c>
      <c r="AT774" s="98">
        <f>Planning!AT$26</f>
        <v>0</v>
      </c>
      <c r="AU774" s="97">
        <f>Planning!AU$26</f>
        <v>0</v>
      </c>
      <c r="AV774" s="98">
        <f>Planning!AV$26</f>
        <v>0</v>
      </c>
      <c r="AW774" s="98">
        <f>Planning!AW$26</f>
        <v>0</v>
      </c>
      <c r="AX774" s="98">
        <f>Planning!AX$26</f>
        <v>0</v>
      </c>
      <c r="AY774" s="98">
        <f>Planning!AY$26</f>
        <v>0</v>
      </c>
      <c r="AZ774" s="98">
        <f>Planning!AZ$26</f>
        <v>0</v>
      </c>
      <c r="BA774" s="98">
        <f>Planning!BA$26</f>
        <v>0</v>
      </c>
      <c r="BB774" s="99">
        <f>Planning!BB$26</f>
        <v>0</v>
      </c>
      <c r="BC774" s="67">
        <f>Planning!BC$26</f>
        <v>0</v>
      </c>
      <c r="BD774" s="107"/>
      <c r="BE774" s="431">
        <f>Planning!BE$26</f>
        <v>0</v>
      </c>
      <c r="BF774" s="432">
        <f>Planning!BF$26</f>
        <v>0</v>
      </c>
      <c r="BG774" s="73">
        <f>Planning!BG$26</f>
        <v>0</v>
      </c>
      <c r="BH774" s="74">
        <f>Planning!BH$26</f>
        <v>0</v>
      </c>
      <c r="BI774" s="75" t="str">
        <f>Planning!BI$26</f>
        <v/>
      </c>
      <c r="BJ774" s="76">
        <f>Planning!BJ$26</f>
        <v>0</v>
      </c>
      <c r="BL774" s="322">
        <f>Planning!BL$26</f>
        <v>0</v>
      </c>
      <c r="BM774" s="148">
        <f>Planning!BP$26</f>
        <v>0</v>
      </c>
      <c r="NL774" s="43" t="s">
        <v>63</v>
      </c>
      <c r="NM774" s="43"/>
    </row>
    <row r="775" spans="1:377" s="318" customFormat="1" ht="10.199999999999999" hidden="1" customHeight="1" x14ac:dyDescent="0.3">
      <c r="A775" s="25"/>
      <c r="B775" s="389"/>
      <c r="C775" s="447"/>
      <c r="D775" s="15"/>
      <c r="E775" s="398"/>
      <c r="F775" s="398"/>
      <c r="G775" s="398"/>
      <c r="H775" s="399"/>
      <c r="I775" s="445">
        <f>Conges!$B$4</f>
        <v>44897</v>
      </c>
      <c r="J775" s="446"/>
      <c r="K775" s="446"/>
      <c r="L775" s="446"/>
      <c r="M775" s="446"/>
      <c r="N775" s="81" t="str">
        <f>Planning!N$61</f>
        <v/>
      </c>
      <c r="O775" s="100">
        <f>Planning!O$61</f>
        <v>0</v>
      </c>
      <c r="P775" s="101">
        <f>Planning!P$61</f>
        <v>0</v>
      </c>
      <c r="Q775" s="101">
        <f>Planning!Q$61</f>
        <v>0</v>
      </c>
      <c r="R775" s="101">
        <f>Planning!R$61</f>
        <v>0</v>
      </c>
      <c r="S775" s="101">
        <f>Planning!S$61</f>
        <v>0</v>
      </c>
      <c r="T775" s="101">
        <f>Planning!T$61</f>
        <v>0</v>
      </c>
      <c r="U775" s="101">
        <f>Planning!U$61</f>
        <v>0</v>
      </c>
      <c r="V775" s="102">
        <f>Planning!V$61</f>
        <v>0</v>
      </c>
      <c r="W775" s="101">
        <f>Planning!W$61</f>
        <v>0</v>
      </c>
      <c r="X775" s="101">
        <f>Planning!X$61</f>
        <v>0</v>
      </c>
      <c r="Y775" s="101">
        <f>Planning!Y$61</f>
        <v>0</v>
      </c>
      <c r="Z775" s="101">
        <f>Planning!Z$61</f>
        <v>0</v>
      </c>
      <c r="AA775" s="101">
        <f>Planning!AA$61</f>
        <v>0</v>
      </c>
      <c r="AB775" s="101">
        <f>Planning!AB$61</f>
        <v>0</v>
      </c>
      <c r="AC775" s="101">
        <f>Planning!AC$61</f>
        <v>0</v>
      </c>
      <c r="AD775" s="101">
        <f>Planning!AD$61</f>
        <v>0</v>
      </c>
      <c r="AE775" s="100">
        <f>Planning!AE$61</f>
        <v>0</v>
      </c>
      <c r="AF775" s="101">
        <f>Planning!AF$61</f>
        <v>0</v>
      </c>
      <c r="AG775" s="101">
        <f>Planning!AG$61</f>
        <v>0</v>
      </c>
      <c r="AH775" s="101">
        <f>Planning!AH$61</f>
        <v>0</v>
      </c>
      <c r="AI775" s="101">
        <f>Planning!AI$61</f>
        <v>0</v>
      </c>
      <c r="AJ775" s="102">
        <f>Planning!AJ$61</f>
        <v>0</v>
      </c>
      <c r="AK775" s="101">
        <f>Planning!AK$61</f>
        <v>0</v>
      </c>
      <c r="AL775" s="101">
        <f>Planning!AL$61</f>
        <v>0</v>
      </c>
      <c r="AM775" s="101">
        <f>Planning!AM$61</f>
        <v>0</v>
      </c>
      <c r="AN775" s="101">
        <f>Planning!AN$61</f>
        <v>0</v>
      </c>
      <c r="AO775" s="101">
        <f>Planning!AO$61</f>
        <v>0</v>
      </c>
      <c r="AP775" s="101">
        <f>Planning!AP$61</f>
        <v>0</v>
      </c>
      <c r="AQ775" s="101">
        <f>Planning!AQ$61</f>
        <v>0</v>
      </c>
      <c r="AR775" s="101">
        <f>Planning!AR$61</f>
        <v>0</v>
      </c>
      <c r="AS775" s="101">
        <f>Planning!AS$61</f>
        <v>0</v>
      </c>
      <c r="AT775" s="101">
        <f>Planning!AT$61</f>
        <v>0</v>
      </c>
      <c r="AU775" s="100">
        <f>Planning!AU$61</f>
        <v>0</v>
      </c>
      <c r="AV775" s="101">
        <f>Planning!AV$61</f>
        <v>0</v>
      </c>
      <c r="AW775" s="101">
        <f>Planning!AW$61</f>
        <v>0</v>
      </c>
      <c r="AX775" s="101">
        <f>Planning!AX$61</f>
        <v>0</v>
      </c>
      <c r="AY775" s="101">
        <f>Planning!AY$61</f>
        <v>0</v>
      </c>
      <c r="AZ775" s="101">
        <f>Planning!AZ$61</f>
        <v>0</v>
      </c>
      <c r="BA775" s="101">
        <f>Planning!BA$61</f>
        <v>0</v>
      </c>
      <c r="BB775" s="102">
        <f>Planning!BB$61</f>
        <v>0</v>
      </c>
      <c r="BC775" s="85">
        <f>Planning!BC$61</f>
        <v>0</v>
      </c>
      <c r="BD775" s="107"/>
      <c r="BE775" s="435">
        <f>Planning!BE$61</f>
        <v>0</v>
      </c>
      <c r="BF775" s="436">
        <f>Planning!BF$61</f>
        <v>0</v>
      </c>
      <c r="BG775" s="91">
        <f>Planning!BG$61</f>
        <v>0</v>
      </c>
      <c r="BH775" s="92">
        <f>Planning!BH$61</f>
        <v>0</v>
      </c>
      <c r="BI775" s="93" t="str">
        <f>Planning!BI$61</f>
        <v/>
      </c>
      <c r="BJ775" s="94">
        <f>Planning!BJ$61</f>
        <v>0</v>
      </c>
      <c r="BL775" s="324">
        <f>Planning!BL$61</f>
        <v>0</v>
      </c>
      <c r="BM775" s="149">
        <f>Planning!BP$61</f>
        <v>0</v>
      </c>
      <c r="NL775" s="43" t="s">
        <v>63</v>
      </c>
      <c r="NM775" s="43"/>
    </row>
    <row r="776" spans="1:377" s="318" customFormat="1" ht="10.199999999999999" hidden="1" customHeight="1" x14ac:dyDescent="0.25">
      <c r="A776" s="25"/>
      <c r="B776" s="389"/>
      <c r="C776" s="447"/>
      <c r="D776" s="15"/>
      <c r="E776" s="397"/>
      <c r="F776" s="397"/>
      <c r="G776" s="397"/>
      <c r="H776" s="399"/>
      <c r="I776" s="443">
        <f>Conges!$B$5</f>
        <v>44898</v>
      </c>
      <c r="J776" s="444"/>
      <c r="K776" s="444"/>
      <c r="L776" s="444"/>
      <c r="M776" s="444"/>
      <c r="N776" s="68" t="str">
        <f>Planning!N$96</f>
        <v/>
      </c>
      <c r="O776" s="103">
        <f>Planning!O$96</f>
        <v>0</v>
      </c>
      <c r="P776" s="104">
        <f>Planning!P$96</f>
        <v>0</v>
      </c>
      <c r="Q776" s="104">
        <f>Planning!Q$96</f>
        <v>0</v>
      </c>
      <c r="R776" s="104">
        <f>Planning!R$96</f>
        <v>0</v>
      </c>
      <c r="S776" s="104">
        <f>Planning!S$96</f>
        <v>0</v>
      </c>
      <c r="T776" s="104">
        <f>Planning!T$96</f>
        <v>0</v>
      </c>
      <c r="U776" s="104">
        <f>Planning!U$96</f>
        <v>0</v>
      </c>
      <c r="V776" s="105">
        <f>Planning!V$96</f>
        <v>0</v>
      </c>
      <c r="W776" s="104">
        <f>Planning!W$96</f>
        <v>0</v>
      </c>
      <c r="X776" s="104">
        <f>Planning!X$96</f>
        <v>0</v>
      </c>
      <c r="Y776" s="104">
        <f>Planning!Y$96</f>
        <v>0</v>
      </c>
      <c r="Z776" s="104">
        <f>Planning!Z$96</f>
        <v>0</v>
      </c>
      <c r="AA776" s="104">
        <f>Planning!AA$96</f>
        <v>0</v>
      </c>
      <c r="AB776" s="104">
        <f>Planning!AB$96</f>
        <v>0</v>
      </c>
      <c r="AC776" s="104">
        <f>Planning!AC$96</f>
        <v>0</v>
      </c>
      <c r="AD776" s="104">
        <f>Planning!AD$96</f>
        <v>0</v>
      </c>
      <c r="AE776" s="103">
        <f>Planning!AE$96</f>
        <v>0</v>
      </c>
      <c r="AF776" s="104">
        <f>Planning!AF$96</f>
        <v>0</v>
      </c>
      <c r="AG776" s="104">
        <f>Planning!AG$96</f>
        <v>0</v>
      </c>
      <c r="AH776" s="104">
        <f>Planning!AH$96</f>
        <v>0</v>
      </c>
      <c r="AI776" s="104">
        <f>Planning!AI$96</f>
        <v>0</v>
      </c>
      <c r="AJ776" s="105">
        <f>Planning!AJ$96</f>
        <v>0</v>
      </c>
      <c r="AK776" s="104">
        <f>Planning!AK$96</f>
        <v>0</v>
      </c>
      <c r="AL776" s="104">
        <f>Planning!AL$96</f>
        <v>0</v>
      </c>
      <c r="AM776" s="104">
        <f>Planning!AM$96</f>
        <v>0</v>
      </c>
      <c r="AN776" s="104">
        <f>Planning!AN$96</f>
        <v>0</v>
      </c>
      <c r="AO776" s="104">
        <f>Planning!AO$96</f>
        <v>0</v>
      </c>
      <c r="AP776" s="104">
        <f>Planning!AP$96</f>
        <v>0</v>
      </c>
      <c r="AQ776" s="104">
        <f>Planning!AQ$96</f>
        <v>0</v>
      </c>
      <c r="AR776" s="104">
        <f>Planning!AR$96</f>
        <v>0</v>
      </c>
      <c r="AS776" s="104">
        <f>Planning!AS$96</f>
        <v>0</v>
      </c>
      <c r="AT776" s="104">
        <f>Planning!AT$96</f>
        <v>0</v>
      </c>
      <c r="AU776" s="103">
        <f>Planning!AU$96</f>
        <v>0</v>
      </c>
      <c r="AV776" s="104">
        <f>Planning!AV$96</f>
        <v>0</v>
      </c>
      <c r="AW776" s="104">
        <f>Planning!AW$96</f>
        <v>0</v>
      </c>
      <c r="AX776" s="104">
        <f>Planning!AX$96</f>
        <v>0</v>
      </c>
      <c r="AY776" s="104">
        <f>Planning!AY$96</f>
        <v>0</v>
      </c>
      <c r="AZ776" s="104">
        <f>Planning!AZ$96</f>
        <v>0</v>
      </c>
      <c r="BA776" s="104">
        <f>Planning!BA$96</f>
        <v>0</v>
      </c>
      <c r="BB776" s="105">
        <f>Planning!BB$96</f>
        <v>0</v>
      </c>
      <c r="BC776" s="72">
        <f>Planning!BC$96</f>
        <v>0</v>
      </c>
      <c r="BD776" s="107"/>
      <c r="BE776" s="433">
        <f>Planning!BE$96</f>
        <v>0</v>
      </c>
      <c r="BF776" s="434">
        <f>Planning!BF$96</f>
        <v>0</v>
      </c>
      <c r="BG776" s="77">
        <f>Planning!BG$96</f>
        <v>0</v>
      </c>
      <c r="BH776" s="78">
        <f>Planning!BH$96</f>
        <v>0</v>
      </c>
      <c r="BI776" s="79" t="str">
        <f>Planning!BI$96</f>
        <v/>
      </c>
      <c r="BJ776" s="80">
        <f>Planning!BJ$96</f>
        <v>0</v>
      </c>
      <c r="BL776" s="323">
        <f>Planning!BL$96</f>
        <v>0</v>
      </c>
      <c r="BM776" s="150">
        <f>Planning!BP$96</f>
        <v>0</v>
      </c>
      <c r="NL776" s="43" t="s">
        <v>63</v>
      </c>
      <c r="NM776" s="43"/>
    </row>
    <row r="777" spans="1:377" s="318" customFormat="1" ht="10.199999999999999" hidden="1" customHeight="1" x14ac:dyDescent="0.3">
      <c r="A777" s="25"/>
      <c r="B777" s="389"/>
      <c r="C777" s="447"/>
      <c r="D777" s="15"/>
      <c r="E777" s="398"/>
      <c r="F777" s="398"/>
      <c r="G777" s="398"/>
      <c r="H777" s="399"/>
      <c r="I777" s="445">
        <f>Conges!$B$6</f>
        <v>44899</v>
      </c>
      <c r="J777" s="446"/>
      <c r="K777" s="446"/>
      <c r="L777" s="446"/>
      <c r="M777" s="446"/>
      <c r="N777" s="81" t="str">
        <f>Planning!N$131</f>
        <v/>
      </c>
      <c r="O777" s="100">
        <f>Planning!O$131</f>
        <v>0</v>
      </c>
      <c r="P777" s="101">
        <f>Planning!P$131</f>
        <v>0</v>
      </c>
      <c r="Q777" s="101">
        <f>Planning!Q$131</f>
        <v>0</v>
      </c>
      <c r="R777" s="101">
        <f>Planning!R$131</f>
        <v>0</v>
      </c>
      <c r="S777" s="101">
        <f>Planning!S$131</f>
        <v>0</v>
      </c>
      <c r="T777" s="101">
        <f>Planning!T$131</f>
        <v>0</v>
      </c>
      <c r="U777" s="101">
        <f>Planning!U$131</f>
        <v>0</v>
      </c>
      <c r="V777" s="102">
        <f>Planning!V$131</f>
        <v>0</v>
      </c>
      <c r="W777" s="101">
        <f>Planning!W$131</f>
        <v>0</v>
      </c>
      <c r="X777" s="101">
        <f>Planning!X$131</f>
        <v>0</v>
      </c>
      <c r="Y777" s="101">
        <f>Planning!Y$131</f>
        <v>0</v>
      </c>
      <c r="Z777" s="101">
        <f>Planning!Z$131</f>
        <v>0</v>
      </c>
      <c r="AA777" s="101">
        <f>Planning!AA$131</f>
        <v>0</v>
      </c>
      <c r="AB777" s="101">
        <f>Planning!AB$131</f>
        <v>0</v>
      </c>
      <c r="AC777" s="101">
        <f>Planning!AC$131</f>
        <v>0</v>
      </c>
      <c r="AD777" s="101">
        <f>Planning!AD$131</f>
        <v>0</v>
      </c>
      <c r="AE777" s="100">
        <f>Planning!AE$131</f>
        <v>0</v>
      </c>
      <c r="AF777" s="101">
        <f>Planning!AF$131</f>
        <v>0</v>
      </c>
      <c r="AG777" s="101">
        <f>Planning!AG$131</f>
        <v>0</v>
      </c>
      <c r="AH777" s="101">
        <f>Planning!AH$131</f>
        <v>0</v>
      </c>
      <c r="AI777" s="101">
        <f>Planning!AI$131</f>
        <v>0</v>
      </c>
      <c r="AJ777" s="102">
        <f>Planning!AJ$131</f>
        <v>0</v>
      </c>
      <c r="AK777" s="101">
        <f>Planning!AK$131</f>
        <v>0</v>
      </c>
      <c r="AL777" s="101">
        <f>Planning!AL$131</f>
        <v>0</v>
      </c>
      <c r="AM777" s="101">
        <f>Planning!AM$131</f>
        <v>0</v>
      </c>
      <c r="AN777" s="101">
        <f>Planning!AN$131</f>
        <v>0</v>
      </c>
      <c r="AO777" s="101">
        <f>Planning!AO$131</f>
        <v>0</v>
      </c>
      <c r="AP777" s="101">
        <f>Planning!AP$131</f>
        <v>0</v>
      </c>
      <c r="AQ777" s="101">
        <f>Planning!AQ$131</f>
        <v>0</v>
      </c>
      <c r="AR777" s="101">
        <f>Planning!AR$131</f>
        <v>0</v>
      </c>
      <c r="AS777" s="101">
        <f>Planning!AS$131</f>
        <v>0</v>
      </c>
      <c r="AT777" s="101">
        <f>Planning!AT$131</f>
        <v>0</v>
      </c>
      <c r="AU777" s="100">
        <f>Planning!AU$131</f>
        <v>0</v>
      </c>
      <c r="AV777" s="101">
        <f>Planning!AV$131</f>
        <v>0</v>
      </c>
      <c r="AW777" s="101">
        <f>Planning!AW$131</f>
        <v>0</v>
      </c>
      <c r="AX777" s="101">
        <f>Planning!AX$131</f>
        <v>0</v>
      </c>
      <c r="AY777" s="101">
        <f>Planning!AY$131</f>
        <v>0</v>
      </c>
      <c r="AZ777" s="101">
        <f>Planning!AZ$131</f>
        <v>0</v>
      </c>
      <c r="BA777" s="101">
        <f>Planning!BA$131</f>
        <v>0</v>
      </c>
      <c r="BB777" s="102">
        <f>Planning!BB$131</f>
        <v>0</v>
      </c>
      <c r="BC777" s="85">
        <f>Planning!BC$131</f>
        <v>0</v>
      </c>
      <c r="BD777" s="107"/>
      <c r="BE777" s="435">
        <f>Planning!BE$131</f>
        <v>0</v>
      </c>
      <c r="BF777" s="436">
        <f>Planning!BF$131</f>
        <v>0</v>
      </c>
      <c r="BG777" s="91">
        <f>Planning!BG$131</f>
        <v>0</v>
      </c>
      <c r="BH777" s="92">
        <f>Planning!BH$131</f>
        <v>0</v>
      </c>
      <c r="BI777" s="93" t="str">
        <f>Planning!BI$131</f>
        <v/>
      </c>
      <c r="BJ777" s="94">
        <f>Planning!BJ$131</f>
        <v>0</v>
      </c>
      <c r="BL777" s="324">
        <f>Planning!BL$131</f>
        <v>0</v>
      </c>
      <c r="BM777" s="149">
        <f>Planning!BP$131</f>
        <v>0</v>
      </c>
      <c r="NL777" s="43" t="s">
        <v>63</v>
      </c>
      <c r="NM777" s="43"/>
    </row>
    <row r="778" spans="1:377" s="318" customFormat="1" ht="10.199999999999999" hidden="1" customHeight="1" x14ac:dyDescent="0.3">
      <c r="A778" s="25"/>
      <c r="B778" s="389"/>
      <c r="C778" s="447"/>
      <c r="D778" s="15"/>
      <c r="E778" s="398"/>
      <c r="F778" s="398"/>
      <c r="G778" s="398"/>
      <c r="H778" s="399"/>
      <c r="I778" s="443">
        <f>Conges!$B$7</f>
        <v>44900</v>
      </c>
      <c r="J778" s="444"/>
      <c r="K778" s="444"/>
      <c r="L778" s="444"/>
      <c r="M778" s="444"/>
      <c r="N778" s="68" t="str">
        <f>Planning!N$166</f>
        <v/>
      </c>
      <c r="O778" s="103">
        <f>Planning!O$166</f>
        <v>0</v>
      </c>
      <c r="P778" s="104">
        <f>Planning!P$166</f>
        <v>0</v>
      </c>
      <c r="Q778" s="104">
        <f>Planning!Q$166</f>
        <v>0</v>
      </c>
      <c r="R778" s="104">
        <f>Planning!R$166</f>
        <v>0</v>
      </c>
      <c r="S778" s="104">
        <f>Planning!S$166</f>
        <v>0</v>
      </c>
      <c r="T778" s="104">
        <f>Planning!T$166</f>
        <v>0</v>
      </c>
      <c r="U778" s="104">
        <f>Planning!U$166</f>
        <v>0</v>
      </c>
      <c r="V778" s="105">
        <f>Planning!V$166</f>
        <v>0</v>
      </c>
      <c r="W778" s="104">
        <f>Planning!W$166</f>
        <v>0</v>
      </c>
      <c r="X778" s="104">
        <f>Planning!X$166</f>
        <v>0</v>
      </c>
      <c r="Y778" s="104">
        <f>Planning!Y$166</f>
        <v>0</v>
      </c>
      <c r="Z778" s="104">
        <f>Planning!Z$166</f>
        <v>0</v>
      </c>
      <c r="AA778" s="104">
        <f>Planning!AA$166</f>
        <v>0</v>
      </c>
      <c r="AB778" s="104">
        <f>Planning!AB$166</f>
        <v>0</v>
      </c>
      <c r="AC778" s="104">
        <f>Planning!AC$166</f>
        <v>0</v>
      </c>
      <c r="AD778" s="104">
        <f>Planning!AD$166</f>
        <v>0</v>
      </c>
      <c r="AE778" s="103">
        <f>Planning!AE$166</f>
        <v>0</v>
      </c>
      <c r="AF778" s="104">
        <f>Planning!AF$166</f>
        <v>0</v>
      </c>
      <c r="AG778" s="104">
        <f>Planning!AG$166</f>
        <v>0</v>
      </c>
      <c r="AH778" s="104">
        <f>Planning!AH$166</f>
        <v>0</v>
      </c>
      <c r="AI778" s="104">
        <f>Planning!AI$166</f>
        <v>0</v>
      </c>
      <c r="AJ778" s="105">
        <f>Planning!AJ$166</f>
        <v>0</v>
      </c>
      <c r="AK778" s="104">
        <f>Planning!AK$166</f>
        <v>0</v>
      </c>
      <c r="AL778" s="104">
        <f>Planning!AL$166</f>
        <v>0</v>
      </c>
      <c r="AM778" s="104">
        <f>Planning!AM$166</f>
        <v>0</v>
      </c>
      <c r="AN778" s="104">
        <f>Planning!AN$166</f>
        <v>0</v>
      </c>
      <c r="AO778" s="104">
        <f>Planning!AO$166</f>
        <v>0</v>
      </c>
      <c r="AP778" s="104">
        <f>Planning!AP$166</f>
        <v>0</v>
      </c>
      <c r="AQ778" s="104">
        <f>Planning!AQ$166</f>
        <v>0</v>
      </c>
      <c r="AR778" s="104">
        <f>Planning!AR$166</f>
        <v>0</v>
      </c>
      <c r="AS778" s="104">
        <f>Planning!AS$166</f>
        <v>0</v>
      </c>
      <c r="AT778" s="104">
        <f>Planning!AT$166</f>
        <v>0</v>
      </c>
      <c r="AU778" s="103">
        <f>Planning!AU$166</f>
        <v>0</v>
      </c>
      <c r="AV778" s="104">
        <f>Planning!AV$166</f>
        <v>0</v>
      </c>
      <c r="AW778" s="104">
        <f>Planning!AW$166</f>
        <v>0</v>
      </c>
      <c r="AX778" s="104">
        <f>Planning!AX$166</f>
        <v>0</v>
      </c>
      <c r="AY778" s="104">
        <f>Planning!AY$166</f>
        <v>0</v>
      </c>
      <c r="AZ778" s="104">
        <f>Planning!AZ$166</f>
        <v>0</v>
      </c>
      <c r="BA778" s="104">
        <f>Planning!BA$166</f>
        <v>0</v>
      </c>
      <c r="BB778" s="105">
        <f>Planning!BB$166</f>
        <v>0</v>
      </c>
      <c r="BC778" s="72">
        <f>Planning!BC$166</f>
        <v>0</v>
      </c>
      <c r="BD778" s="107"/>
      <c r="BE778" s="433">
        <f>Planning!BE$166</f>
        <v>0</v>
      </c>
      <c r="BF778" s="434">
        <f>Planning!BF$166</f>
        <v>0</v>
      </c>
      <c r="BG778" s="77">
        <f>Planning!BG$166</f>
        <v>0</v>
      </c>
      <c r="BH778" s="78">
        <f>Planning!BH$166</f>
        <v>0</v>
      </c>
      <c r="BI778" s="79" t="str">
        <f>Planning!BI$166</f>
        <v/>
      </c>
      <c r="BJ778" s="80">
        <f>Planning!BJ$166</f>
        <v>0</v>
      </c>
      <c r="BL778" s="323">
        <f>Planning!BL$166</f>
        <v>0</v>
      </c>
      <c r="BM778" s="150">
        <f>Planning!BP$166</f>
        <v>0</v>
      </c>
      <c r="NL778" s="43" t="s">
        <v>63</v>
      </c>
      <c r="NM778" s="43"/>
    </row>
    <row r="779" spans="1:377" s="318" customFormat="1" ht="10.199999999999999" hidden="1" customHeight="1" x14ac:dyDescent="0.3">
      <c r="A779" s="25"/>
      <c r="B779" s="389"/>
      <c r="C779" s="447"/>
      <c r="D779" s="15"/>
      <c r="E779" s="408" t="str">
        <f>Planning!$E$9</f>
        <v>CREPIERE</v>
      </c>
      <c r="F779" s="408"/>
      <c r="G779" s="131">
        <f>(COUNTIF(O774:BB804,Planning!$MT$3))/2</f>
        <v>0</v>
      </c>
      <c r="H779" s="399"/>
      <c r="I779" s="445">
        <f>Conges!$B$8</f>
        <v>44901</v>
      </c>
      <c r="J779" s="446"/>
      <c r="K779" s="446"/>
      <c r="L779" s="446"/>
      <c r="M779" s="446"/>
      <c r="N779" s="81" t="str">
        <f>Planning!N$201</f>
        <v/>
      </c>
      <c r="O779" s="100">
        <f>Planning!O$201</f>
        <v>0</v>
      </c>
      <c r="P779" s="101">
        <f>Planning!P$201</f>
        <v>0</v>
      </c>
      <c r="Q779" s="101">
        <f>Planning!Q$201</f>
        <v>0</v>
      </c>
      <c r="R779" s="101">
        <f>Planning!R$201</f>
        <v>0</v>
      </c>
      <c r="S779" s="101">
        <f>Planning!S$201</f>
        <v>0</v>
      </c>
      <c r="T779" s="101">
        <f>Planning!T$201</f>
        <v>0</v>
      </c>
      <c r="U779" s="101">
        <f>Planning!U$201</f>
        <v>0</v>
      </c>
      <c r="V779" s="102">
        <f>Planning!V$201</f>
        <v>0</v>
      </c>
      <c r="W779" s="101">
        <f>Planning!W$201</f>
        <v>0</v>
      </c>
      <c r="X779" s="101">
        <f>Planning!X$201</f>
        <v>0</v>
      </c>
      <c r="Y779" s="101">
        <f>Planning!Y$201</f>
        <v>0</v>
      </c>
      <c r="Z779" s="101">
        <f>Planning!Z$201</f>
        <v>0</v>
      </c>
      <c r="AA779" s="101">
        <f>Planning!AA$201</f>
        <v>0</v>
      </c>
      <c r="AB779" s="101">
        <f>Planning!AB$201</f>
        <v>0</v>
      </c>
      <c r="AC779" s="101">
        <f>Planning!AC$201</f>
        <v>0</v>
      </c>
      <c r="AD779" s="101">
        <f>Planning!AD$201</f>
        <v>0</v>
      </c>
      <c r="AE779" s="100">
        <f>Planning!AE$201</f>
        <v>0</v>
      </c>
      <c r="AF779" s="101">
        <f>Planning!AF$201</f>
        <v>0</v>
      </c>
      <c r="AG779" s="101">
        <f>Planning!AG$201</f>
        <v>0</v>
      </c>
      <c r="AH779" s="101">
        <f>Planning!AH$201</f>
        <v>0</v>
      </c>
      <c r="AI779" s="101">
        <f>Planning!AI$201</f>
        <v>0</v>
      </c>
      <c r="AJ779" s="102">
        <f>Planning!AJ$201</f>
        <v>0</v>
      </c>
      <c r="AK779" s="101">
        <f>Planning!AK$201</f>
        <v>0</v>
      </c>
      <c r="AL779" s="101">
        <f>Planning!AL$201</f>
        <v>0</v>
      </c>
      <c r="AM779" s="101">
        <f>Planning!AM$201</f>
        <v>0</v>
      </c>
      <c r="AN779" s="101">
        <f>Planning!AN$201</f>
        <v>0</v>
      </c>
      <c r="AO779" s="101">
        <f>Planning!AO$201</f>
        <v>0</v>
      </c>
      <c r="AP779" s="101">
        <f>Planning!AP$201</f>
        <v>0</v>
      </c>
      <c r="AQ779" s="101">
        <f>Planning!AQ$201</f>
        <v>0</v>
      </c>
      <c r="AR779" s="101">
        <f>Planning!AR$201</f>
        <v>0</v>
      </c>
      <c r="AS779" s="101">
        <f>Planning!AS$201</f>
        <v>0</v>
      </c>
      <c r="AT779" s="101">
        <f>Planning!AT$201</f>
        <v>0</v>
      </c>
      <c r="AU779" s="100">
        <f>Planning!AU$201</f>
        <v>0</v>
      </c>
      <c r="AV779" s="101">
        <f>Planning!AV$201</f>
        <v>0</v>
      </c>
      <c r="AW779" s="101">
        <f>Planning!AW$201</f>
        <v>0</v>
      </c>
      <c r="AX779" s="101">
        <f>Planning!AX$201</f>
        <v>0</v>
      </c>
      <c r="AY779" s="101">
        <f>Planning!AY$201</f>
        <v>0</v>
      </c>
      <c r="AZ779" s="101">
        <f>Planning!AZ$201</f>
        <v>0</v>
      </c>
      <c r="BA779" s="101">
        <f>Planning!BA$201</f>
        <v>0</v>
      </c>
      <c r="BB779" s="102">
        <f>Planning!BB$201</f>
        <v>0</v>
      </c>
      <c r="BC779" s="85">
        <f>Planning!BC$201</f>
        <v>0</v>
      </c>
      <c r="BD779" s="107"/>
      <c r="BE779" s="435">
        <f>Planning!BE$201</f>
        <v>0</v>
      </c>
      <c r="BF779" s="436">
        <f>Planning!BF$201</f>
        <v>0</v>
      </c>
      <c r="BG779" s="91">
        <f>Planning!BG$201</f>
        <v>0</v>
      </c>
      <c r="BH779" s="92">
        <f>Planning!BH$201</f>
        <v>0</v>
      </c>
      <c r="BI779" s="93" t="str">
        <f>Planning!BI$201</f>
        <v/>
      </c>
      <c r="BJ779" s="94">
        <f>Planning!BJ$201</f>
        <v>0</v>
      </c>
      <c r="BL779" s="324">
        <f>Planning!BL$201</f>
        <v>0</v>
      </c>
      <c r="BM779" s="149">
        <f>Planning!BP$201</f>
        <v>0</v>
      </c>
      <c r="NL779" s="43" t="s">
        <v>63</v>
      </c>
      <c r="NM779" s="43"/>
    </row>
    <row r="780" spans="1:377" s="318" customFormat="1" ht="10.199999999999999" hidden="1" customHeight="1" x14ac:dyDescent="0.3">
      <c r="A780" s="25"/>
      <c r="B780" s="389"/>
      <c r="C780" s="447"/>
      <c r="D780" s="15"/>
      <c r="E780" s="411" t="str">
        <f>Planning!$E$10</f>
        <v>BRASSERIE</v>
      </c>
      <c r="F780" s="411"/>
      <c r="G780" s="132">
        <f>(COUNTIF(O774:BB804,Planning!$MV$3))/2</f>
        <v>0</v>
      </c>
      <c r="H780" s="399"/>
      <c r="I780" s="443">
        <f>Conges!$B$9</f>
        <v>44902</v>
      </c>
      <c r="J780" s="444"/>
      <c r="K780" s="444"/>
      <c r="L780" s="444"/>
      <c r="M780" s="444"/>
      <c r="N780" s="68" t="str">
        <f>Planning!N$236</f>
        <v/>
      </c>
      <c r="O780" s="103">
        <f>Planning!O$236</f>
        <v>0</v>
      </c>
      <c r="P780" s="104">
        <f>Planning!P$236</f>
        <v>0</v>
      </c>
      <c r="Q780" s="104">
        <f>Planning!Q$236</f>
        <v>0</v>
      </c>
      <c r="R780" s="104">
        <f>Planning!R$236</f>
        <v>0</v>
      </c>
      <c r="S780" s="104">
        <f>Planning!S$236</f>
        <v>0</v>
      </c>
      <c r="T780" s="104">
        <f>Planning!T$236</f>
        <v>0</v>
      </c>
      <c r="U780" s="104">
        <f>Planning!U$236</f>
        <v>0</v>
      </c>
      <c r="V780" s="105">
        <f>Planning!V$236</f>
        <v>0</v>
      </c>
      <c r="W780" s="104">
        <f>Planning!W$236</f>
        <v>0</v>
      </c>
      <c r="X780" s="104">
        <f>Planning!X$236</f>
        <v>0</v>
      </c>
      <c r="Y780" s="104">
        <f>Planning!Y$236</f>
        <v>0</v>
      </c>
      <c r="Z780" s="104">
        <f>Planning!Z$236</f>
        <v>0</v>
      </c>
      <c r="AA780" s="104">
        <f>Planning!AA$236</f>
        <v>0</v>
      </c>
      <c r="AB780" s="104">
        <f>Planning!AB$236</f>
        <v>0</v>
      </c>
      <c r="AC780" s="104">
        <f>Planning!AC$236</f>
        <v>0</v>
      </c>
      <c r="AD780" s="104">
        <f>Planning!AD$236</f>
        <v>0</v>
      </c>
      <c r="AE780" s="103">
        <f>Planning!AE$236</f>
        <v>0</v>
      </c>
      <c r="AF780" s="104">
        <f>Planning!AF$236</f>
        <v>0</v>
      </c>
      <c r="AG780" s="104">
        <f>Planning!AG$236</f>
        <v>0</v>
      </c>
      <c r="AH780" s="104">
        <f>Planning!AH$236</f>
        <v>0</v>
      </c>
      <c r="AI780" s="104">
        <f>Planning!AI$236</f>
        <v>0</v>
      </c>
      <c r="AJ780" s="105">
        <f>Planning!AJ$236</f>
        <v>0</v>
      </c>
      <c r="AK780" s="104">
        <f>Planning!AK$236</f>
        <v>0</v>
      </c>
      <c r="AL780" s="104">
        <f>Planning!AL$236</f>
        <v>0</v>
      </c>
      <c r="AM780" s="104">
        <f>Planning!AM$236</f>
        <v>0</v>
      </c>
      <c r="AN780" s="104">
        <f>Planning!AN$236</f>
        <v>0</v>
      </c>
      <c r="AO780" s="104">
        <f>Planning!AO$236</f>
        <v>0</v>
      </c>
      <c r="AP780" s="104">
        <f>Planning!AP$236</f>
        <v>0</v>
      </c>
      <c r="AQ780" s="104">
        <f>Planning!AQ$236</f>
        <v>0</v>
      </c>
      <c r="AR780" s="104">
        <f>Planning!AR$236</f>
        <v>0</v>
      </c>
      <c r="AS780" s="104">
        <f>Planning!AS$236</f>
        <v>0</v>
      </c>
      <c r="AT780" s="104">
        <f>Planning!AT$236</f>
        <v>0</v>
      </c>
      <c r="AU780" s="103">
        <f>Planning!AU$236</f>
        <v>0</v>
      </c>
      <c r="AV780" s="104">
        <f>Planning!AV$236</f>
        <v>0</v>
      </c>
      <c r="AW780" s="104">
        <f>Planning!AW$236</f>
        <v>0</v>
      </c>
      <c r="AX780" s="104">
        <f>Planning!AX$236</f>
        <v>0</v>
      </c>
      <c r="AY780" s="104">
        <f>Planning!AY$236</f>
        <v>0</v>
      </c>
      <c r="AZ780" s="104">
        <f>Planning!AZ$236</f>
        <v>0</v>
      </c>
      <c r="BA780" s="104">
        <f>Planning!BA$236</f>
        <v>0</v>
      </c>
      <c r="BB780" s="105">
        <f>Planning!BB$236</f>
        <v>0</v>
      </c>
      <c r="BC780" s="72">
        <f>Planning!BC$236</f>
        <v>0</v>
      </c>
      <c r="BD780" s="107"/>
      <c r="BE780" s="433">
        <f>Planning!BE$236</f>
        <v>0</v>
      </c>
      <c r="BF780" s="434">
        <f>Planning!BF$236</f>
        <v>0</v>
      </c>
      <c r="BG780" s="77">
        <f>Planning!BG$236</f>
        <v>0</v>
      </c>
      <c r="BH780" s="78">
        <f>Planning!BH$236</f>
        <v>0</v>
      </c>
      <c r="BI780" s="79" t="str">
        <f>Planning!BI$236</f>
        <v/>
      </c>
      <c r="BJ780" s="80">
        <f>Planning!BJ$236</f>
        <v>0</v>
      </c>
      <c r="BL780" s="323">
        <f>Planning!BL$236</f>
        <v>0</v>
      </c>
      <c r="BM780" s="150">
        <f>Planning!BP$236</f>
        <v>0</v>
      </c>
      <c r="NL780" s="43" t="s">
        <v>63</v>
      </c>
      <c r="NM780" s="43"/>
    </row>
    <row r="781" spans="1:377" s="318" customFormat="1" ht="10.199999999999999" hidden="1" customHeight="1" x14ac:dyDescent="0.3">
      <c r="A781" s="25"/>
      <c r="B781" s="389"/>
      <c r="C781" s="447"/>
      <c r="D781" s="15"/>
      <c r="E781" s="412" t="str">
        <f>Planning!$E$11</f>
        <v>MEP</v>
      </c>
      <c r="F781" s="412"/>
      <c r="G781" s="133">
        <f>(COUNTIF(O774:BB804,Planning!$MX$3))/2</f>
        <v>0</v>
      </c>
      <c r="H781" s="399"/>
      <c r="I781" s="445">
        <f>Conges!$B$10</f>
        <v>44903</v>
      </c>
      <c r="J781" s="446"/>
      <c r="K781" s="446"/>
      <c r="L781" s="446"/>
      <c r="M781" s="446"/>
      <c r="N781" s="81" t="str">
        <f>Planning!N$271</f>
        <v/>
      </c>
      <c r="O781" s="100">
        <f>Planning!O$271</f>
        <v>0</v>
      </c>
      <c r="P781" s="101">
        <f>Planning!P$271</f>
        <v>0</v>
      </c>
      <c r="Q781" s="101">
        <f>Planning!Q$271</f>
        <v>0</v>
      </c>
      <c r="R781" s="101">
        <f>Planning!R$271</f>
        <v>0</v>
      </c>
      <c r="S781" s="101">
        <f>Planning!S$271</f>
        <v>0</v>
      </c>
      <c r="T781" s="101">
        <f>Planning!T$271</f>
        <v>0</v>
      </c>
      <c r="U781" s="101">
        <f>Planning!U$271</f>
        <v>0</v>
      </c>
      <c r="V781" s="102">
        <f>Planning!V$271</f>
        <v>0</v>
      </c>
      <c r="W781" s="101">
        <f>Planning!W$271</f>
        <v>0</v>
      </c>
      <c r="X781" s="101">
        <f>Planning!X$271</f>
        <v>0</v>
      </c>
      <c r="Y781" s="101">
        <f>Planning!Y$271</f>
        <v>0</v>
      </c>
      <c r="Z781" s="101">
        <f>Planning!Z$271</f>
        <v>0</v>
      </c>
      <c r="AA781" s="101">
        <f>Planning!AA$271</f>
        <v>0</v>
      </c>
      <c r="AB781" s="101">
        <f>Planning!AB$271</f>
        <v>0</v>
      </c>
      <c r="AC781" s="101">
        <f>Planning!AC$271</f>
        <v>0</v>
      </c>
      <c r="AD781" s="101">
        <f>Planning!AD$271</f>
        <v>0</v>
      </c>
      <c r="AE781" s="100">
        <f>Planning!AE$271</f>
        <v>0</v>
      </c>
      <c r="AF781" s="101">
        <f>Planning!AF$271</f>
        <v>0</v>
      </c>
      <c r="AG781" s="101">
        <f>Planning!AG$271</f>
        <v>0</v>
      </c>
      <c r="AH781" s="101">
        <f>Planning!AH$271</f>
        <v>0</v>
      </c>
      <c r="AI781" s="101">
        <f>Planning!AI$271</f>
        <v>0</v>
      </c>
      <c r="AJ781" s="102">
        <f>Planning!AJ$271</f>
        <v>0</v>
      </c>
      <c r="AK781" s="101">
        <f>Planning!AK$271</f>
        <v>0</v>
      </c>
      <c r="AL781" s="101">
        <f>Planning!AL$271</f>
        <v>0</v>
      </c>
      <c r="AM781" s="101">
        <f>Planning!AM$271</f>
        <v>0</v>
      </c>
      <c r="AN781" s="101">
        <f>Planning!AN$271</f>
        <v>0</v>
      </c>
      <c r="AO781" s="101">
        <f>Planning!AO$271</f>
        <v>0</v>
      </c>
      <c r="AP781" s="101">
        <f>Planning!AP$271</f>
        <v>0</v>
      </c>
      <c r="AQ781" s="101">
        <f>Planning!AQ$271</f>
        <v>0</v>
      </c>
      <c r="AR781" s="101">
        <f>Planning!AR$271</f>
        <v>0</v>
      </c>
      <c r="AS781" s="101">
        <f>Planning!AS$271</f>
        <v>0</v>
      </c>
      <c r="AT781" s="101">
        <f>Planning!AT$271</f>
        <v>0</v>
      </c>
      <c r="AU781" s="100">
        <f>Planning!AU$271</f>
        <v>0</v>
      </c>
      <c r="AV781" s="101">
        <f>Planning!AV$271</f>
        <v>0</v>
      </c>
      <c r="AW781" s="101">
        <f>Planning!AW$271</f>
        <v>0</v>
      </c>
      <c r="AX781" s="101">
        <f>Planning!AX$271</f>
        <v>0</v>
      </c>
      <c r="AY781" s="101">
        <f>Planning!AY$271</f>
        <v>0</v>
      </c>
      <c r="AZ781" s="101">
        <f>Planning!AZ$271</f>
        <v>0</v>
      </c>
      <c r="BA781" s="101">
        <f>Planning!BA$271</f>
        <v>0</v>
      </c>
      <c r="BB781" s="102">
        <f>Planning!BB$271</f>
        <v>0</v>
      </c>
      <c r="BC781" s="85">
        <f>Planning!BC$271</f>
        <v>0</v>
      </c>
      <c r="BD781" s="107"/>
      <c r="BE781" s="435">
        <f>Planning!BE$271</f>
        <v>0</v>
      </c>
      <c r="BF781" s="436">
        <f>Planning!BF$271</f>
        <v>0</v>
      </c>
      <c r="BG781" s="91">
        <f>Planning!BG$271</f>
        <v>0</v>
      </c>
      <c r="BH781" s="92">
        <f>Planning!BH$271</f>
        <v>0</v>
      </c>
      <c r="BI781" s="93" t="str">
        <f>Planning!BI$271</f>
        <v/>
      </c>
      <c r="BJ781" s="94">
        <f>Planning!BJ$271</f>
        <v>0</v>
      </c>
      <c r="BL781" s="324">
        <f>Planning!BL$271</f>
        <v>0</v>
      </c>
      <c r="BM781" s="149">
        <f>Planning!BP$271</f>
        <v>0</v>
      </c>
      <c r="NL781" s="43" t="s">
        <v>63</v>
      </c>
      <c r="NM781" s="43"/>
    </row>
    <row r="782" spans="1:377" s="318" customFormat="1" ht="10.199999999999999" hidden="1" customHeight="1" x14ac:dyDescent="0.3">
      <c r="A782" s="25"/>
      <c r="B782" s="389"/>
      <c r="C782" s="447"/>
      <c r="D782" s="15"/>
      <c r="E782" s="407" t="str">
        <f>Planning!$E$12</f>
        <v>Renfort</v>
      </c>
      <c r="F782" s="407"/>
      <c r="G782" s="134">
        <f>(COUNTIF(O774:BB804,Planning!$MZ$3))/2</f>
        <v>0</v>
      </c>
      <c r="H782" s="399"/>
      <c r="I782" s="443">
        <f>Conges!$B$11</f>
        <v>44904</v>
      </c>
      <c r="J782" s="444"/>
      <c r="K782" s="444"/>
      <c r="L782" s="444"/>
      <c r="M782" s="444"/>
      <c r="N782" s="68" t="str">
        <f>Planning!N$306</f>
        <v/>
      </c>
      <c r="O782" s="103">
        <f>Planning!O$306</f>
        <v>0</v>
      </c>
      <c r="P782" s="104">
        <f>Planning!P$306</f>
        <v>0</v>
      </c>
      <c r="Q782" s="104">
        <f>Planning!Q$306</f>
        <v>0</v>
      </c>
      <c r="R782" s="104">
        <f>Planning!R$306</f>
        <v>0</v>
      </c>
      <c r="S782" s="104">
        <f>Planning!S$306</f>
        <v>0</v>
      </c>
      <c r="T782" s="104">
        <f>Planning!T$306</f>
        <v>0</v>
      </c>
      <c r="U782" s="104">
        <f>Planning!U$306</f>
        <v>0</v>
      </c>
      <c r="V782" s="105">
        <f>Planning!V$306</f>
        <v>0</v>
      </c>
      <c r="W782" s="104">
        <f>Planning!W$306</f>
        <v>0</v>
      </c>
      <c r="X782" s="104">
        <f>Planning!X$306</f>
        <v>0</v>
      </c>
      <c r="Y782" s="104">
        <f>Planning!Y$306</f>
        <v>0</v>
      </c>
      <c r="Z782" s="104">
        <f>Planning!Z$306</f>
        <v>0</v>
      </c>
      <c r="AA782" s="104">
        <f>Planning!AA$306</f>
        <v>0</v>
      </c>
      <c r="AB782" s="104">
        <f>Planning!AB$306</f>
        <v>0</v>
      </c>
      <c r="AC782" s="104">
        <f>Planning!AC$306</f>
        <v>0</v>
      </c>
      <c r="AD782" s="104">
        <f>Planning!AD$306</f>
        <v>0</v>
      </c>
      <c r="AE782" s="103">
        <f>Planning!AE$306</f>
        <v>0</v>
      </c>
      <c r="AF782" s="104">
        <f>Planning!AF$306</f>
        <v>0</v>
      </c>
      <c r="AG782" s="104">
        <f>Planning!AG$306</f>
        <v>0</v>
      </c>
      <c r="AH782" s="104">
        <f>Planning!AH$306</f>
        <v>0</v>
      </c>
      <c r="AI782" s="104">
        <f>Planning!AI$306</f>
        <v>0</v>
      </c>
      <c r="AJ782" s="105">
        <f>Planning!AJ$306</f>
        <v>0</v>
      </c>
      <c r="AK782" s="104">
        <f>Planning!AK$306</f>
        <v>0</v>
      </c>
      <c r="AL782" s="104">
        <f>Planning!AL$306</f>
        <v>0</v>
      </c>
      <c r="AM782" s="104">
        <f>Planning!AM$306</f>
        <v>0</v>
      </c>
      <c r="AN782" s="104">
        <f>Planning!AN$306</f>
        <v>0</v>
      </c>
      <c r="AO782" s="104">
        <f>Planning!AO$306</f>
        <v>0</v>
      </c>
      <c r="AP782" s="104">
        <f>Planning!AP$306</f>
        <v>0</v>
      </c>
      <c r="AQ782" s="104">
        <f>Planning!AQ$306</f>
        <v>0</v>
      </c>
      <c r="AR782" s="104">
        <f>Planning!AR$306</f>
        <v>0</v>
      </c>
      <c r="AS782" s="104">
        <f>Planning!AS$306</f>
        <v>0</v>
      </c>
      <c r="AT782" s="104">
        <f>Planning!AT$306</f>
        <v>0</v>
      </c>
      <c r="AU782" s="103">
        <f>Planning!AU$306</f>
        <v>0</v>
      </c>
      <c r="AV782" s="104">
        <f>Planning!AV$306</f>
        <v>0</v>
      </c>
      <c r="AW782" s="104">
        <f>Planning!AW$306</f>
        <v>0</v>
      </c>
      <c r="AX782" s="104">
        <f>Planning!AX$306</f>
        <v>0</v>
      </c>
      <c r="AY782" s="104">
        <f>Planning!AY$306</f>
        <v>0</v>
      </c>
      <c r="AZ782" s="104">
        <f>Planning!AZ$306</f>
        <v>0</v>
      </c>
      <c r="BA782" s="104">
        <f>Planning!BA$306</f>
        <v>0</v>
      </c>
      <c r="BB782" s="105">
        <f>Planning!BB$306</f>
        <v>0</v>
      </c>
      <c r="BC782" s="72">
        <f>Planning!BC$306</f>
        <v>0</v>
      </c>
      <c r="BD782" s="107"/>
      <c r="BE782" s="433">
        <f>Planning!BE$306</f>
        <v>0</v>
      </c>
      <c r="BF782" s="434">
        <f>Planning!BF$306</f>
        <v>0</v>
      </c>
      <c r="BG782" s="77">
        <f>Planning!BG$306</f>
        <v>0</v>
      </c>
      <c r="BH782" s="78">
        <f>Planning!BH$306</f>
        <v>0</v>
      </c>
      <c r="BI782" s="79" t="str">
        <f>Planning!BI$306</f>
        <v/>
      </c>
      <c r="BJ782" s="80">
        <f>Planning!BJ$306</f>
        <v>0</v>
      </c>
      <c r="BL782" s="323">
        <f>Planning!BL$306</f>
        <v>0</v>
      </c>
      <c r="BM782" s="150">
        <f>Planning!BP$306</f>
        <v>0</v>
      </c>
      <c r="NL782" s="43" t="s">
        <v>63</v>
      </c>
      <c r="NM782" s="43"/>
    </row>
    <row r="783" spans="1:377" s="318" customFormat="1" ht="10.199999999999999" hidden="1" customHeight="1" x14ac:dyDescent="0.3">
      <c r="A783" s="25"/>
      <c r="B783" s="389"/>
      <c r="C783" s="447"/>
      <c r="D783" s="15"/>
      <c r="E783" s="414" t="str">
        <f>Planning!$E$13</f>
        <v>CHEF</v>
      </c>
      <c r="F783" s="414"/>
      <c r="G783" s="135">
        <f>(COUNTIF(O774:BB804,Planning!$NB$3))/2</f>
        <v>0</v>
      </c>
      <c r="H783" s="399"/>
      <c r="I783" s="445">
        <f>Conges!$B$12</f>
        <v>44905</v>
      </c>
      <c r="J783" s="446"/>
      <c r="K783" s="446"/>
      <c r="L783" s="446"/>
      <c r="M783" s="446"/>
      <c r="N783" s="81" t="str">
        <f>Planning!N$341</f>
        <v/>
      </c>
      <c r="O783" s="100">
        <f>Planning!O$341</f>
        <v>0</v>
      </c>
      <c r="P783" s="101">
        <f>Planning!P$341</f>
        <v>0</v>
      </c>
      <c r="Q783" s="101">
        <f>Planning!Q$341</f>
        <v>0</v>
      </c>
      <c r="R783" s="101">
        <f>Planning!R$341</f>
        <v>0</v>
      </c>
      <c r="S783" s="101">
        <f>Planning!S$341</f>
        <v>0</v>
      </c>
      <c r="T783" s="101">
        <f>Planning!T$341</f>
        <v>0</v>
      </c>
      <c r="U783" s="101">
        <f>Planning!U$341</f>
        <v>0</v>
      </c>
      <c r="V783" s="102">
        <f>Planning!V$341</f>
        <v>0</v>
      </c>
      <c r="W783" s="101">
        <f>Planning!W$341</f>
        <v>0</v>
      </c>
      <c r="X783" s="101">
        <f>Planning!X$341</f>
        <v>0</v>
      </c>
      <c r="Y783" s="101">
        <f>Planning!Y$341</f>
        <v>0</v>
      </c>
      <c r="Z783" s="101">
        <f>Planning!Z$341</f>
        <v>0</v>
      </c>
      <c r="AA783" s="101">
        <f>Planning!AA$341</f>
        <v>0</v>
      </c>
      <c r="AB783" s="101">
        <f>Planning!AB$341</f>
        <v>0</v>
      </c>
      <c r="AC783" s="101">
        <f>Planning!AC$341</f>
        <v>0</v>
      </c>
      <c r="AD783" s="101">
        <f>Planning!AD$341</f>
        <v>0</v>
      </c>
      <c r="AE783" s="100">
        <f>Planning!AE$341</f>
        <v>0</v>
      </c>
      <c r="AF783" s="101">
        <f>Planning!AF$341</f>
        <v>0</v>
      </c>
      <c r="AG783" s="101">
        <f>Planning!AG$341</f>
        <v>0</v>
      </c>
      <c r="AH783" s="101">
        <f>Planning!AH$341</f>
        <v>0</v>
      </c>
      <c r="AI783" s="101">
        <f>Planning!AI$341</f>
        <v>0</v>
      </c>
      <c r="AJ783" s="102">
        <f>Planning!AJ$341</f>
        <v>0</v>
      </c>
      <c r="AK783" s="101">
        <f>Planning!AK$341</f>
        <v>0</v>
      </c>
      <c r="AL783" s="101">
        <f>Planning!AL$341</f>
        <v>0</v>
      </c>
      <c r="AM783" s="101">
        <f>Planning!AM$341</f>
        <v>0</v>
      </c>
      <c r="AN783" s="101">
        <f>Planning!AN$341</f>
        <v>0</v>
      </c>
      <c r="AO783" s="101">
        <f>Planning!AO$341</f>
        <v>0</v>
      </c>
      <c r="AP783" s="101">
        <f>Planning!AP$341</f>
        <v>0</v>
      </c>
      <c r="AQ783" s="101">
        <f>Planning!AQ$341</f>
        <v>0</v>
      </c>
      <c r="AR783" s="101">
        <f>Planning!AR$341</f>
        <v>0</v>
      </c>
      <c r="AS783" s="101">
        <f>Planning!AS$341</f>
        <v>0</v>
      </c>
      <c r="AT783" s="101">
        <f>Planning!AT$341</f>
        <v>0</v>
      </c>
      <c r="AU783" s="100">
        <f>Planning!AU$341</f>
        <v>0</v>
      </c>
      <c r="AV783" s="101">
        <f>Planning!AV$341</f>
        <v>0</v>
      </c>
      <c r="AW783" s="101">
        <f>Planning!AW$341</f>
        <v>0</v>
      </c>
      <c r="AX783" s="101">
        <f>Planning!AX$341</f>
        <v>0</v>
      </c>
      <c r="AY783" s="101">
        <f>Planning!AY$341</f>
        <v>0</v>
      </c>
      <c r="AZ783" s="101">
        <f>Planning!AZ$341</f>
        <v>0</v>
      </c>
      <c r="BA783" s="101">
        <f>Planning!BA$341</f>
        <v>0</v>
      </c>
      <c r="BB783" s="102">
        <f>Planning!BB$341</f>
        <v>0</v>
      </c>
      <c r="BC783" s="85">
        <f>Planning!BC$341</f>
        <v>0</v>
      </c>
      <c r="BD783" s="107"/>
      <c r="BE783" s="435">
        <f>Planning!BE$341</f>
        <v>0</v>
      </c>
      <c r="BF783" s="436">
        <f>Planning!BF$341</f>
        <v>0</v>
      </c>
      <c r="BG783" s="91">
        <f>Planning!BG$341</f>
        <v>0</v>
      </c>
      <c r="BH783" s="92">
        <f>Planning!BH$341</f>
        <v>0</v>
      </c>
      <c r="BI783" s="93" t="str">
        <f>Planning!BI$341</f>
        <v/>
      </c>
      <c r="BJ783" s="94">
        <f>Planning!BJ$341</f>
        <v>0</v>
      </c>
      <c r="BL783" s="324">
        <f>Planning!BL$341</f>
        <v>0</v>
      </c>
      <c r="BM783" s="149">
        <f>Planning!BP$341</f>
        <v>0</v>
      </c>
      <c r="NL783" s="43" t="s">
        <v>63</v>
      </c>
      <c r="NM783" s="43"/>
    </row>
    <row r="784" spans="1:377" s="318" customFormat="1" ht="10.199999999999999" hidden="1" customHeight="1" x14ac:dyDescent="0.3">
      <c r="A784" s="25"/>
      <c r="B784" s="389"/>
      <c r="C784" s="447"/>
      <c r="D784" s="15"/>
      <c r="E784" s="413" t="str">
        <f>Planning!$E$14</f>
        <v>MENAGE</v>
      </c>
      <c r="F784" s="413"/>
      <c r="G784" s="136">
        <f>(COUNTIF(O774:BB804,Planning!$ND$3))/2</f>
        <v>0</v>
      </c>
      <c r="H784" s="399"/>
      <c r="I784" s="443">
        <f>Conges!$B$13</f>
        <v>44906</v>
      </c>
      <c r="J784" s="444"/>
      <c r="K784" s="444"/>
      <c r="L784" s="444"/>
      <c r="M784" s="444"/>
      <c r="N784" s="68" t="str">
        <f>Planning!N$376</f>
        <v/>
      </c>
      <c r="O784" s="103">
        <f>Planning!O$376</f>
        <v>0</v>
      </c>
      <c r="P784" s="104">
        <f>Planning!P$376</f>
        <v>0</v>
      </c>
      <c r="Q784" s="104">
        <f>Planning!Q$376</f>
        <v>0</v>
      </c>
      <c r="R784" s="104">
        <f>Planning!R$376</f>
        <v>0</v>
      </c>
      <c r="S784" s="104">
        <f>Planning!S$376</f>
        <v>0</v>
      </c>
      <c r="T784" s="104">
        <f>Planning!T$376</f>
        <v>0</v>
      </c>
      <c r="U784" s="104">
        <f>Planning!U$376</f>
        <v>0</v>
      </c>
      <c r="V784" s="105">
        <f>Planning!V$376</f>
        <v>0</v>
      </c>
      <c r="W784" s="104">
        <f>Planning!W$376</f>
        <v>0</v>
      </c>
      <c r="X784" s="104">
        <f>Planning!X$376</f>
        <v>0</v>
      </c>
      <c r="Y784" s="104">
        <f>Planning!Y$376</f>
        <v>0</v>
      </c>
      <c r="Z784" s="104">
        <f>Planning!Z$376</f>
        <v>0</v>
      </c>
      <c r="AA784" s="104">
        <f>Planning!AA$376</f>
        <v>0</v>
      </c>
      <c r="AB784" s="104">
        <f>Planning!AB$376</f>
        <v>0</v>
      </c>
      <c r="AC784" s="104">
        <f>Planning!AC$376</f>
        <v>0</v>
      </c>
      <c r="AD784" s="104">
        <f>Planning!AD$376</f>
        <v>0</v>
      </c>
      <c r="AE784" s="103">
        <f>Planning!AE$376</f>
        <v>0</v>
      </c>
      <c r="AF784" s="104">
        <f>Planning!AF$376</f>
        <v>0</v>
      </c>
      <c r="AG784" s="104">
        <f>Planning!AG$376</f>
        <v>0</v>
      </c>
      <c r="AH784" s="104">
        <f>Planning!AH$376</f>
        <v>0</v>
      </c>
      <c r="AI784" s="104">
        <f>Planning!AI$376</f>
        <v>0</v>
      </c>
      <c r="AJ784" s="105">
        <f>Planning!AJ$376</f>
        <v>0</v>
      </c>
      <c r="AK784" s="104">
        <f>Planning!AK$376</f>
        <v>0</v>
      </c>
      <c r="AL784" s="104">
        <f>Planning!AL$376</f>
        <v>0</v>
      </c>
      <c r="AM784" s="104">
        <f>Planning!AM$376</f>
        <v>0</v>
      </c>
      <c r="AN784" s="104">
        <f>Planning!AN$376</f>
        <v>0</v>
      </c>
      <c r="AO784" s="104">
        <f>Planning!AO$376</f>
        <v>0</v>
      </c>
      <c r="AP784" s="104">
        <f>Planning!AP$376</f>
        <v>0</v>
      </c>
      <c r="AQ784" s="104">
        <f>Planning!AQ$376</f>
        <v>0</v>
      </c>
      <c r="AR784" s="104">
        <f>Planning!AR$376</f>
        <v>0</v>
      </c>
      <c r="AS784" s="104">
        <f>Planning!AS$376</f>
        <v>0</v>
      </c>
      <c r="AT784" s="104">
        <f>Planning!AT$376</f>
        <v>0</v>
      </c>
      <c r="AU784" s="103">
        <f>Planning!AU$376</f>
        <v>0</v>
      </c>
      <c r="AV784" s="104">
        <f>Planning!AV$376</f>
        <v>0</v>
      </c>
      <c r="AW784" s="104">
        <f>Planning!AW$376</f>
        <v>0</v>
      </c>
      <c r="AX784" s="104">
        <f>Planning!AX$376</f>
        <v>0</v>
      </c>
      <c r="AY784" s="104">
        <f>Planning!AY$376</f>
        <v>0</v>
      </c>
      <c r="AZ784" s="104">
        <f>Planning!AZ$376</f>
        <v>0</v>
      </c>
      <c r="BA784" s="104">
        <f>Planning!BA$376</f>
        <v>0</v>
      </c>
      <c r="BB784" s="105">
        <f>Planning!BB$376</f>
        <v>0</v>
      </c>
      <c r="BC784" s="72">
        <f>Planning!BC$376</f>
        <v>0</v>
      </c>
      <c r="BD784" s="107"/>
      <c r="BE784" s="433">
        <f>Planning!BE$376</f>
        <v>0</v>
      </c>
      <c r="BF784" s="434">
        <f>Planning!BF$376</f>
        <v>0</v>
      </c>
      <c r="BG784" s="77">
        <f>Planning!BG$376</f>
        <v>0</v>
      </c>
      <c r="BH784" s="78">
        <f>Planning!BH$376</f>
        <v>0</v>
      </c>
      <c r="BI784" s="79" t="str">
        <f>Planning!BI$376</f>
        <v/>
      </c>
      <c r="BJ784" s="80">
        <f>Planning!BJ$376</f>
        <v>0</v>
      </c>
      <c r="BL784" s="323">
        <f>Planning!BL$376</f>
        <v>0</v>
      </c>
      <c r="BM784" s="150">
        <f>Planning!BP$376</f>
        <v>0</v>
      </c>
      <c r="NL784" s="43" t="s">
        <v>63</v>
      </c>
      <c r="NM784" s="43"/>
    </row>
    <row r="785" spans="1:377" s="318" customFormat="1" ht="10.199999999999999" hidden="1" customHeight="1" x14ac:dyDescent="0.3">
      <c r="A785" s="25"/>
      <c r="B785" s="389"/>
      <c r="C785" s="447"/>
      <c r="D785" s="15"/>
      <c r="E785" s="396">
        <f>Planning!$E$15</f>
        <v>0</v>
      </c>
      <c r="F785" s="396"/>
      <c r="G785" s="137">
        <f>(COUNTIF(O774:BB804,Planning!$NF$3))/2</f>
        <v>0</v>
      </c>
      <c r="H785" s="399"/>
      <c r="I785" s="445">
        <f>Conges!$B$14</f>
        <v>44907</v>
      </c>
      <c r="J785" s="446"/>
      <c r="K785" s="446"/>
      <c r="L785" s="446"/>
      <c r="M785" s="446"/>
      <c r="N785" s="81" t="str">
        <f>Planning!N$411</f>
        <v/>
      </c>
      <c r="O785" s="100">
        <f>Planning!O$411</f>
        <v>0</v>
      </c>
      <c r="P785" s="101">
        <f>Planning!P$411</f>
        <v>0</v>
      </c>
      <c r="Q785" s="101">
        <f>Planning!Q$411</f>
        <v>0</v>
      </c>
      <c r="R785" s="101">
        <f>Planning!R$411</f>
        <v>0</v>
      </c>
      <c r="S785" s="101">
        <f>Planning!S$411</f>
        <v>0</v>
      </c>
      <c r="T785" s="101">
        <f>Planning!T$411</f>
        <v>0</v>
      </c>
      <c r="U785" s="101">
        <f>Planning!U$411</f>
        <v>0</v>
      </c>
      <c r="V785" s="102">
        <f>Planning!V$411</f>
        <v>0</v>
      </c>
      <c r="W785" s="101">
        <f>Planning!W$411</f>
        <v>0</v>
      </c>
      <c r="X785" s="101">
        <f>Planning!X$411</f>
        <v>0</v>
      </c>
      <c r="Y785" s="101">
        <f>Planning!Y$411</f>
        <v>0</v>
      </c>
      <c r="Z785" s="101">
        <f>Planning!Z$411</f>
        <v>0</v>
      </c>
      <c r="AA785" s="101">
        <f>Planning!AA$411</f>
        <v>0</v>
      </c>
      <c r="AB785" s="101">
        <f>Planning!AB$411</f>
        <v>0</v>
      </c>
      <c r="AC785" s="101">
        <f>Planning!AC$411</f>
        <v>0</v>
      </c>
      <c r="AD785" s="101">
        <f>Planning!AD$411</f>
        <v>0</v>
      </c>
      <c r="AE785" s="100">
        <f>Planning!AE$411</f>
        <v>0</v>
      </c>
      <c r="AF785" s="101">
        <f>Planning!AF$411</f>
        <v>0</v>
      </c>
      <c r="AG785" s="101">
        <f>Planning!AG$411</f>
        <v>0</v>
      </c>
      <c r="AH785" s="101">
        <f>Planning!AH$411</f>
        <v>0</v>
      </c>
      <c r="AI785" s="101">
        <f>Planning!AI$411</f>
        <v>0</v>
      </c>
      <c r="AJ785" s="102">
        <f>Planning!AJ$411</f>
        <v>0</v>
      </c>
      <c r="AK785" s="101">
        <f>Planning!AK$411</f>
        <v>0</v>
      </c>
      <c r="AL785" s="101">
        <f>Planning!AL$411</f>
        <v>0</v>
      </c>
      <c r="AM785" s="101">
        <f>Planning!AM$411</f>
        <v>0</v>
      </c>
      <c r="AN785" s="101">
        <f>Planning!AN$411</f>
        <v>0</v>
      </c>
      <c r="AO785" s="101">
        <f>Planning!AO$411</f>
        <v>0</v>
      </c>
      <c r="AP785" s="101">
        <f>Planning!AP$411</f>
        <v>0</v>
      </c>
      <c r="AQ785" s="101">
        <f>Planning!AQ$411</f>
        <v>0</v>
      </c>
      <c r="AR785" s="101">
        <f>Planning!AR$411</f>
        <v>0</v>
      </c>
      <c r="AS785" s="101">
        <f>Planning!AS$411</f>
        <v>0</v>
      </c>
      <c r="AT785" s="101">
        <f>Planning!AT$411</f>
        <v>0</v>
      </c>
      <c r="AU785" s="100">
        <f>Planning!AU$411</f>
        <v>0</v>
      </c>
      <c r="AV785" s="101">
        <f>Planning!AV$411</f>
        <v>0</v>
      </c>
      <c r="AW785" s="101">
        <f>Planning!AW$411</f>
        <v>0</v>
      </c>
      <c r="AX785" s="101">
        <f>Planning!AX$411</f>
        <v>0</v>
      </c>
      <c r="AY785" s="101">
        <f>Planning!AY$411</f>
        <v>0</v>
      </c>
      <c r="AZ785" s="101">
        <f>Planning!AZ$411</f>
        <v>0</v>
      </c>
      <c r="BA785" s="101">
        <f>Planning!BA$411</f>
        <v>0</v>
      </c>
      <c r="BB785" s="102">
        <f>Planning!BB$411</f>
        <v>0</v>
      </c>
      <c r="BC785" s="85">
        <f>Planning!BC$411</f>
        <v>0</v>
      </c>
      <c r="BD785" s="107"/>
      <c r="BE785" s="435">
        <f>Planning!BE$411</f>
        <v>0</v>
      </c>
      <c r="BF785" s="436">
        <f>Planning!BF$411</f>
        <v>0</v>
      </c>
      <c r="BG785" s="91">
        <f>Planning!BG$411</f>
        <v>0</v>
      </c>
      <c r="BH785" s="92">
        <f>Planning!BH$411</f>
        <v>0</v>
      </c>
      <c r="BI785" s="93" t="str">
        <f>Planning!BI$411</f>
        <v/>
      </c>
      <c r="BJ785" s="94">
        <f>Planning!BJ$411</f>
        <v>0</v>
      </c>
      <c r="BL785" s="324">
        <f>Planning!BL$411</f>
        <v>0</v>
      </c>
      <c r="BM785" s="149">
        <f>Planning!BP$411</f>
        <v>0</v>
      </c>
      <c r="NL785" s="43" t="s">
        <v>63</v>
      </c>
      <c r="NM785" s="43"/>
    </row>
    <row r="786" spans="1:377" s="318" customFormat="1" ht="10.199999999999999" hidden="1" customHeight="1" x14ac:dyDescent="0.3">
      <c r="A786" s="25"/>
      <c r="B786" s="389"/>
      <c r="C786" s="447"/>
      <c r="D786" s="15"/>
      <c r="E786" s="361"/>
      <c r="F786" s="361"/>
      <c r="G786" s="141">
        <f>(COUNTIF(O774:BB804,Planning!$NH$3))/2</f>
        <v>0</v>
      </c>
      <c r="H786" s="399"/>
      <c r="I786" s="443">
        <f>Conges!$B$15</f>
        <v>44908</v>
      </c>
      <c r="J786" s="444"/>
      <c r="K786" s="444"/>
      <c r="L786" s="444"/>
      <c r="M786" s="444"/>
      <c r="N786" s="68" t="str">
        <f>Planning!N$446</f>
        <v/>
      </c>
      <c r="O786" s="103">
        <f>Planning!O$446</f>
        <v>0</v>
      </c>
      <c r="P786" s="104">
        <f>Planning!P$446</f>
        <v>0</v>
      </c>
      <c r="Q786" s="104">
        <f>Planning!Q$446</f>
        <v>0</v>
      </c>
      <c r="R786" s="104">
        <f>Planning!R$446</f>
        <v>0</v>
      </c>
      <c r="S786" s="104">
        <f>Planning!S$446</f>
        <v>0</v>
      </c>
      <c r="T786" s="104">
        <f>Planning!T$446</f>
        <v>0</v>
      </c>
      <c r="U786" s="104">
        <f>Planning!U$446</f>
        <v>0</v>
      </c>
      <c r="V786" s="105">
        <f>Planning!V$446</f>
        <v>0</v>
      </c>
      <c r="W786" s="103">
        <f>Planning!W$446</f>
        <v>0</v>
      </c>
      <c r="X786" s="104">
        <f>Planning!X$446</f>
        <v>0</v>
      </c>
      <c r="Y786" s="104">
        <f>Planning!Y$446</f>
        <v>0</v>
      </c>
      <c r="Z786" s="104">
        <f>Planning!Z$446</f>
        <v>0</v>
      </c>
      <c r="AA786" s="104">
        <f>Planning!AA$446</f>
        <v>0</v>
      </c>
      <c r="AB786" s="104">
        <f>Planning!AB$446</f>
        <v>0</v>
      </c>
      <c r="AC786" s="104">
        <f>Planning!AC$446</f>
        <v>0</v>
      </c>
      <c r="AD786" s="105">
        <f>Planning!AD$446</f>
        <v>0</v>
      </c>
      <c r="AE786" s="103">
        <f>Planning!AE$446</f>
        <v>0</v>
      </c>
      <c r="AF786" s="104">
        <f>Planning!AF$446</f>
        <v>0</v>
      </c>
      <c r="AG786" s="104">
        <f>Planning!AG$446</f>
        <v>0</v>
      </c>
      <c r="AH786" s="104">
        <f>Planning!AH$446</f>
        <v>0</v>
      </c>
      <c r="AI786" s="104">
        <f>Planning!AI$446</f>
        <v>0</v>
      </c>
      <c r="AJ786" s="105">
        <f>Planning!AJ$446</f>
        <v>0</v>
      </c>
      <c r="AK786" s="103">
        <f>Planning!AK$446</f>
        <v>0</v>
      </c>
      <c r="AL786" s="104">
        <f>Planning!AL$446</f>
        <v>0</v>
      </c>
      <c r="AM786" s="104">
        <f>Planning!AM$446</f>
        <v>0</v>
      </c>
      <c r="AN786" s="104">
        <f>Planning!AN$446</f>
        <v>0</v>
      </c>
      <c r="AO786" s="104">
        <f>Planning!AO$446</f>
        <v>0</v>
      </c>
      <c r="AP786" s="104">
        <f>Planning!AP$446</f>
        <v>0</v>
      </c>
      <c r="AQ786" s="104">
        <f>Planning!AQ$446</f>
        <v>0</v>
      </c>
      <c r="AR786" s="104">
        <f>Planning!AR$446</f>
        <v>0</v>
      </c>
      <c r="AS786" s="104">
        <f>Planning!AS$446</f>
        <v>0</v>
      </c>
      <c r="AT786" s="105">
        <f>Planning!AT$446</f>
        <v>0</v>
      </c>
      <c r="AU786" s="103">
        <f>Planning!AU$446</f>
        <v>0</v>
      </c>
      <c r="AV786" s="104">
        <f>Planning!AV$446</f>
        <v>0</v>
      </c>
      <c r="AW786" s="104">
        <f>Planning!AW$446</f>
        <v>0</v>
      </c>
      <c r="AX786" s="104">
        <f>Planning!AX$446</f>
        <v>0</v>
      </c>
      <c r="AY786" s="104">
        <f>Planning!AY$446</f>
        <v>0</v>
      </c>
      <c r="AZ786" s="104">
        <f>Planning!AZ$446</f>
        <v>0</v>
      </c>
      <c r="BA786" s="104">
        <f>Planning!BA$446</f>
        <v>0</v>
      </c>
      <c r="BB786" s="105">
        <f>Planning!BB$446</f>
        <v>0</v>
      </c>
      <c r="BC786" s="72">
        <f>Planning!BC$446</f>
        <v>0</v>
      </c>
      <c r="BD786" s="107"/>
      <c r="BE786" s="433">
        <f>Planning!BE$446</f>
        <v>0</v>
      </c>
      <c r="BF786" s="434">
        <f>Planning!BF$446</f>
        <v>0</v>
      </c>
      <c r="BG786" s="77">
        <f>Planning!BG$446</f>
        <v>0</v>
      </c>
      <c r="BH786" s="78">
        <f>Planning!BH$446</f>
        <v>0</v>
      </c>
      <c r="BI786" s="79" t="str">
        <f>Planning!BI$446</f>
        <v/>
      </c>
      <c r="BJ786" s="80">
        <f>Planning!BJ$446</f>
        <v>0</v>
      </c>
      <c r="BL786" s="323">
        <f>Planning!BL$446</f>
        <v>0</v>
      </c>
      <c r="BM786" s="150">
        <f>Planning!BP$446</f>
        <v>0</v>
      </c>
      <c r="NL786" s="43" t="s">
        <v>63</v>
      </c>
      <c r="NM786" s="43"/>
    </row>
    <row r="787" spans="1:377" s="318" customFormat="1" ht="10.199999999999999" hidden="1" customHeight="1" x14ac:dyDescent="0.3">
      <c r="A787" s="25"/>
      <c r="B787" s="389"/>
      <c r="C787" s="447"/>
      <c r="D787" s="15"/>
      <c r="E787" s="426"/>
      <c r="F787" s="426"/>
      <c r="G787" s="142">
        <f>(COUNTIF(O774:BB804,Planning!$NJ$3))/2</f>
        <v>0</v>
      </c>
      <c r="H787" s="399"/>
      <c r="I787" s="445">
        <f>Conges!$B$16</f>
        <v>44909</v>
      </c>
      <c r="J787" s="446"/>
      <c r="K787" s="446"/>
      <c r="L787" s="446"/>
      <c r="M787" s="446"/>
      <c r="N787" s="81" t="str">
        <f>Planning!N$481</f>
        <v/>
      </c>
      <c r="O787" s="100">
        <f>Planning!O$481</f>
        <v>0</v>
      </c>
      <c r="P787" s="101">
        <f>Planning!P$481</f>
        <v>0</v>
      </c>
      <c r="Q787" s="101">
        <f>Planning!Q$481</f>
        <v>0</v>
      </c>
      <c r="R787" s="101">
        <f>Planning!R$481</f>
        <v>0</v>
      </c>
      <c r="S787" s="101">
        <f>Planning!S$481</f>
        <v>0</v>
      </c>
      <c r="T787" s="101">
        <f>Planning!T$481</f>
        <v>0</v>
      </c>
      <c r="U787" s="101">
        <f>Planning!U$481</f>
        <v>0</v>
      </c>
      <c r="V787" s="102">
        <f>Planning!V$481</f>
        <v>0</v>
      </c>
      <c r="W787" s="100">
        <f>Planning!W$481</f>
        <v>0</v>
      </c>
      <c r="X787" s="101">
        <f>Planning!X$481</f>
        <v>0</v>
      </c>
      <c r="Y787" s="101">
        <f>Planning!Y$481</f>
        <v>0</v>
      </c>
      <c r="Z787" s="101">
        <f>Planning!Z$481</f>
        <v>0</v>
      </c>
      <c r="AA787" s="101">
        <f>Planning!AA$481</f>
        <v>0</v>
      </c>
      <c r="AB787" s="101">
        <f>Planning!AB$481</f>
        <v>0</v>
      </c>
      <c r="AC787" s="101">
        <f>Planning!AC$481</f>
        <v>0</v>
      </c>
      <c r="AD787" s="102">
        <f>Planning!AD$481</f>
        <v>0</v>
      </c>
      <c r="AE787" s="100">
        <f>Planning!AE$481</f>
        <v>0</v>
      </c>
      <c r="AF787" s="101">
        <f>Planning!AF$481</f>
        <v>0</v>
      </c>
      <c r="AG787" s="101">
        <f>Planning!AG$481</f>
        <v>0</v>
      </c>
      <c r="AH787" s="101">
        <f>Planning!AH$481</f>
        <v>0</v>
      </c>
      <c r="AI787" s="101">
        <f>Planning!AI$481</f>
        <v>0</v>
      </c>
      <c r="AJ787" s="102">
        <f>Planning!AJ$481</f>
        <v>0</v>
      </c>
      <c r="AK787" s="100">
        <f>Planning!AK$481</f>
        <v>0</v>
      </c>
      <c r="AL787" s="101">
        <f>Planning!AL$481</f>
        <v>0</v>
      </c>
      <c r="AM787" s="101">
        <f>Planning!AM$481</f>
        <v>0</v>
      </c>
      <c r="AN787" s="101">
        <f>Planning!AN$481</f>
        <v>0</v>
      </c>
      <c r="AO787" s="101">
        <f>Planning!AO$481</f>
        <v>0</v>
      </c>
      <c r="AP787" s="101">
        <f>Planning!AP$481</f>
        <v>0</v>
      </c>
      <c r="AQ787" s="101">
        <f>Planning!AQ$481</f>
        <v>0</v>
      </c>
      <c r="AR787" s="101">
        <f>Planning!AR$481</f>
        <v>0</v>
      </c>
      <c r="AS787" s="101">
        <f>Planning!AS$481</f>
        <v>0</v>
      </c>
      <c r="AT787" s="102">
        <f>Planning!AT$481</f>
        <v>0</v>
      </c>
      <c r="AU787" s="100">
        <f>Planning!AU$481</f>
        <v>0</v>
      </c>
      <c r="AV787" s="101">
        <f>Planning!AV$481</f>
        <v>0</v>
      </c>
      <c r="AW787" s="101">
        <f>Planning!AW$481</f>
        <v>0</v>
      </c>
      <c r="AX787" s="101">
        <f>Planning!AX$481</f>
        <v>0</v>
      </c>
      <c r="AY787" s="101">
        <f>Planning!AY$481</f>
        <v>0</v>
      </c>
      <c r="AZ787" s="101">
        <f>Planning!AZ$481</f>
        <v>0</v>
      </c>
      <c r="BA787" s="101">
        <f>Planning!BA$481</f>
        <v>0</v>
      </c>
      <c r="BB787" s="102">
        <f>Planning!BB$481</f>
        <v>0</v>
      </c>
      <c r="BC787" s="85">
        <f>Planning!BC$481</f>
        <v>0</v>
      </c>
      <c r="BD787" s="107"/>
      <c r="BE787" s="435">
        <f>Planning!BE$481</f>
        <v>0</v>
      </c>
      <c r="BF787" s="436">
        <f>Planning!BF$481</f>
        <v>0</v>
      </c>
      <c r="BG787" s="91">
        <f>Planning!BG$481</f>
        <v>0</v>
      </c>
      <c r="BH787" s="92">
        <f>Planning!BH$481</f>
        <v>0</v>
      </c>
      <c r="BI787" s="93" t="str">
        <f>Planning!BI$481</f>
        <v/>
      </c>
      <c r="BJ787" s="94">
        <f>Planning!BJ$481</f>
        <v>0</v>
      </c>
      <c r="BL787" s="324">
        <f>Planning!BL$481</f>
        <v>0</v>
      </c>
      <c r="BM787" s="149">
        <f>Planning!BP$481</f>
        <v>0</v>
      </c>
      <c r="NL787" s="43" t="s">
        <v>63</v>
      </c>
      <c r="NM787" s="43"/>
    </row>
    <row r="788" spans="1:377" s="318" customFormat="1" ht="10.199999999999999" hidden="1" customHeight="1" x14ac:dyDescent="0.3">
      <c r="A788" s="25"/>
      <c r="B788" s="389"/>
      <c r="C788" s="447"/>
      <c r="D788" s="15"/>
      <c r="E788" s="379" t="str">
        <f>Planning!$E$18</f>
        <v>H sans Renfort</v>
      </c>
      <c r="F788" s="379"/>
      <c r="G788" s="138">
        <f>SUM(G779:G787)-G782</f>
        <v>0</v>
      </c>
      <c r="H788" s="399"/>
      <c r="I788" s="443">
        <f>Conges!$B$17</f>
        <v>44910</v>
      </c>
      <c r="J788" s="444"/>
      <c r="K788" s="444"/>
      <c r="L788" s="444"/>
      <c r="M788" s="444"/>
      <c r="N788" s="68" t="str">
        <f>Planning!N$516</f>
        <v/>
      </c>
      <c r="O788" s="103">
        <f>Planning!O$516</f>
        <v>0</v>
      </c>
      <c r="P788" s="104">
        <f>Planning!P$516</f>
        <v>0</v>
      </c>
      <c r="Q788" s="104">
        <f>Planning!Q$516</f>
        <v>0</v>
      </c>
      <c r="R788" s="104">
        <f>Planning!R$516</f>
        <v>0</v>
      </c>
      <c r="S788" s="104">
        <f>Planning!S$516</f>
        <v>0</v>
      </c>
      <c r="T788" s="104">
        <f>Planning!T$516</f>
        <v>0</v>
      </c>
      <c r="U788" s="104">
        <f>Planning!U$516</f>
        <v>0</v>
      </c>
      <c r="V788" s="105">
        <f>Planning!V$516</f>
        <v>0</v>
      </c>
      <c r="W788" s="103">
        <f>Planning!W$516</f>
        <v>0</v>
      </c>
      <c r="X788" s="104">
        <f>Planning!X$516</f>
        <v>0</v>
      </c>
      <c r="Y788" s="104">
        <f>Planning!Y$516</f>
        <v>0</v>
      </c>
      <c r="Z788" s="104">
        <f>Planning!Z$516</f>
        <v>0</v>
      </c>
      <c r="AA788" s="104">
        <f>Planning!AA$516</f>
        <v>0</v>
      </c>
      <c r="AB788" s="104">
        <f>Planning!AB$516</f>
        <v>0</v>
      </c>
      <c r="AC788" s="104">
        <f>Planning!AC$516</f>
        <v>0</v>
      </c>
      <c r="AD788" s="105">
        <f>Planning!AD$516</f>
        <v>0</v>
      </c>
      <c r="AE788" s="103">
        <f>Planning!AE$516</f>
        <v>0</v>
      </c>
      <c r="AF788" s="104">
        <f>Planning!AF$516</f>
        <v>0</v>
      </c>
      <c r="AG788" s="104">
        <f>Planning!AG$516</f>
        <v>0</v>
      </c>
      <c r="AH788" s="104">
        <f>Planning!AH$516</f>
        <v>0</v>
      </c>
      <c r="AI788" s="104">
        <f>Planning!AI$516</f>
        <v>0</v>
      </c>
      <c r="AJ788" s="105">
        <f>Planning!AJ$516</f>
        <v>0</v>
      </c>
      <c r="AK788" s="103">
        <f>Planning!AK$516</f>
        <v>0</v>
      </c>
      <c r="AL788" s="104">
        <f>Planning!AL$516</f>
        <v>0</v>
      </c>
      <c r="AM788" s="104">
        <f>Planning!AM$516</f>
        <v>0</v>
      </c>
      <c r="AN788" s="104">
        <f>Planning!AN$516</f>
        <v>0</v>
      </c>
      <c r="AO788" s="104">
        <f>Planning!AO$516</f>
        <v>0</v>
      </c>
      <c r="AP788" s="104">
        <f>Planning!AP$516</f>
        <v>0</v>
      </c>
      <c r="AQ788" s="104">
        <f>Planning!AQ$516</f>
        <v>0</v>
      </c>
      <c r="AR788" s="104">
        <f>Planning!AR$516</f>
        <v>0</v>
      </c>
      <c r="AS788" s="104">
        <f>Planning!AS$516</f>
        <v>0</v>
      </c>
      <c r="AT788" s="105">
        <f>Planning!AT$516</f>
        <v>0</v>
      </c>
      <c r="AU788" s="103">
        <f>Planning!AU$516</f>
        <v>0</v>
      </c>
      <c r="AV788" s="104">
        <f>Planning!AV$516</f>
        <v>0</v>
      </c>
      <c r="AW788" s="104">
        <f>Planning!AW$516</f>
        <v>0</v>
      </c>
      <c r="AX788" s="104">
        <f>Planning!AX$516</f>
        <v>0</v>
      </c>
      <c r="AY788" s="104">
        <f>Planning!AY$516</f>
        <v>0</v>
      </c>
      <c r="AZ788" s="104">
        <f>Planning!AZ$516</f>
        <v>0</v>
      </c>
      <c r="BA788" s="104">
        <f>Planning!BA$516</f>
        <v>0</v>
      </c>
      <c r="BB788" s="105">
        <f>Planning!BB$516</f>
        <v>0</v>
      </c>
      <c r="BC788" s="72">
        <f>Planning!BC$516</f>
        <v>0</v>
      </c>
      <c r="BD788" s="107"/>
      <c r="BE788" s="433">
        <f>Planning!BE$516</f>
        <v>0</v>
      </c>
      <c r="BF788" s="434">
        <f>Planning!BF$516</f>
        <v>0</v>
      </c>
      <c r="BG788" s="77">
        <f>Planning!BG$516</f>
        <v>0</v>
      </c>
      <c r="BH788" s="78">
        <f>Planning!BH$516</f>
        <v>0</v>
      </c>
      <c r="BI788" s="79" t="str">
        <f>Planning!BI$516</f>
        <v/>
      </c>
      <c r="BJ788" s="80">
        <f>Planning!BJ$516</f>
        <v>0</v>
      </c>
      <c r="BL788" s="323">
        <f>Planning!BL$516</f>
        <v>0</v>
      </c>
      <c r="BM788" s="150">
        <f>Planning!BP$516</f>
        <v>0</v>
      </c>
      <c r="NL788" s="43" t="s">
        <v>63</v>
      </c>
      <c r="NM788" s="43"/>
    </row>
    <row r="789" spans="1:377" s="318" customFormat="1" ht="10.199999999999999" hidden="1" customHeight="1" x14ac:dyDescent="0.3">
      <c r="A789" s="25"/>
      <c r="B789" s="389"/>
      <c r="C789" s="447"/>
      <c r="D789" s="15"/>
      <c r="E789" s="379" t="str">
        <f>Planning!$E$19</f>
        <v>H avec Renfort</v>
      </c>
      <c r="F789" s="379"/>
      <c r="G789" s="138">
        <f>SUM(G779:G787)</f>
        <v>0</v>
      </c>
      <c r="H789" s="399"/>
      <c r="I789" s="445">
        <f>Conges!$B$18</f>
        <v>44911</v>
      </c>
      <c r="J789" s="446"/>
      <c r="K789" s="446"/>
      <c r="L789" s="446"/>
      <c r="M789" s="446"/>
      <c r="N789" s="81" t="str">
        <f>Planning!N$551</f>
        <v/>
      </c>
      <c r="O789" s="100">
        <f>Planning!O$551</f>
        <v>0</v>
      </c>
      <c r="P789" s="101">
        <f>Planning!P$551</f>
        <v>0</v>
      </c>
      <c r="Q789" s="101">
        <f>Planning!Q$551</f>
        <v>0</v>
      </c>
      <c r="R789" s="101">
        <f>Planning!R$551</f>
        <v>0</v>
      </c>
      <c r="S789" s="101">
        <f>Planning!S$551</f>
        <v>0</v>
      </c>
      <c r="T789" s="101">
        <f>Planning!T$551</f>
        <v>0</v>
      </c>
      <c r="U789" s="101">
        <f>Planning!U$551</f>
        <v>0</v>
      </c>
      <c r="V789" s="102">
        <f>Planning!V$551</f>
        <v>0</v>
      </c>
      <c r="W789" s="100">
        <f>Planning!W$551</f>
        <v>0</v>
      </c>
      <c r="X789" s="101">
        <f>Planning!X$551</f>
        <v>0</v>
      </c>
      <c r="Y789" s="101">
        <f>Planning!Y$551</f>
        <v>0</v>
      </c>
      <c r="Z789" s="101">
        <f>Planning!Z$551</f>
        <v>0</v>
      </c>
      <c r="AA789" s="101">
        <f>Planning!AA$551</f>
        <v>0</v>
      </c>
      <c r="AB789" s="101">
        <f>Planning!AB$551</f>
        <v>0</v>
      </c>
      <c r="AC789" s="101">
        <f>Planning!AC$551</f>
        <v>0</v>
      </c>
      <c r="AD789" s="102">
        <f>Planning!AD$551</f>
        <v>0</v>
      </c>
      <c r="AE789" s="100">
        <f>Planning!AE$551</f>
        <v>0</v>
      </c>
      <c r="AF789" s="101">
        <f>Planning!AF$551</f>
        <v>0</v>
      </c>
      <c r="AG789" s="101">
        <f>Planning!AG$551</f>
        <v>0</v>
      </c>
      <c r="AH789" s="101">
        <f>Planning!AH$551</f>
        <v>0</v>
      </c>
      <c r="AI789" s="101">
        <f>Planning!AI$551</f>
        <v>0</v>
      </c>
      <c r="AJ789" s="102">
        <f>Planning!AJ$551</f>
        <v>0</v>
      </c>
      <c r="AK789" s="100">
        <f>Planning!AK$551</f>
        <v>0</v>
      </c>
      <c r="AL789" s="101">
        <f>Planning!AL$551</f>
        <v>0</v>
      </c>
      <c r="AM789" s="101">
        <f>Planning!AM$551</f>
        <v>0</v>
      </c>
      <c r="AN789" s="101">
        <f>Planning!AN$551</f>
        <v>0</v>
      </c>
      <c r="AO789" s="101">
        <f>Planning!AO$551</f>
        <v>0</v>
      </c>
      <c r="AP789" s="101">
        <f>Planning!AP$551</f>
        <v>0</v>
      </c>
      <c r="AQ789" s="101">
        <f>Planning!AQ$551</f>
        <v>0</v>
      </c>
      <c r="AR789" s="101">
        <f>Planning!AR$551</f>
        <v>0</v>
      </c>
      <c r="AS789" s="101">
        <f>Planning!AS$551</f>
        <v>0</v>
      </c>
      <c r="AT789" s="102">
        <f>Planning!AT$551</f>
        <v>0</v>
      </c>
      <c r="AU789" s="100">
        <f>Planning!AU$551</f>
        <v>0</v>
      </c>
      <c r="AV789" s="101">
        <f>Planning!AV$551</f>
        <v>0</v>
      </c>
      <c r="AW789" s="101">
        <f>Planning!AW$551</f>
        <v>0</v>
      </c>
      <c r="AX789" s="101">
        <f>Planning!AX$551</f>
        <v>0</v>
      </c>
      <c r="AY789" s="101">
        <f>Planning!AY$551</f>
        <v>0</v>
      </c>
      <c r="AZ789" s="101">
        <f>Planning!AZ$551</f>
        <v>0</v>
      </c>
      <c r="BA789" s="101">
        <f>Planning!BA$551</f>
        <v>0</v>
      </c>
      <c r="BB789" s="102">
        <f>Planning!BB$551</f>
        <v>0</v>
      </c>
      <c r="BC789" s="85">
        <f>Planning!BC$551</f>
        <v>0</v>
      </c>
      <c r="BD789" s="107"/>
      <c r="BE789" s="435">
        <f>Planning!BE$551</f>
        <v>0</v>
      </c>
      <c r="BF789" s="436">
        <f>Planning!BF$551</f>
        <v>0</v>
      </c>
      <c r="BG789" s="91">
        <f>Planning!BG$551</f>
        <v>0</v>
      </c>
      <c r="BH789" s="92">
        <f>Planning!BH$551</f>
        <v>0</v>
      </c>
      <c r="BI789" s="93" t="str">
        <f>Planning!BI$551</f>
        <v/>
      </c>
      <c r="BJ789" s="94">
        <f>Planning!BJ$551</f>
        <v>0</v>
      </c>
      <c r="BL789" s="324">
        <f>Planning!BL$551</f>
        <v>0</v>
      </c>
      <c r="BM789" s="149">
        <f>Planning!BP$551</f>
        <v>0</v>
      </c>
      <c r="NL789" s="43" t="s">
        <v>63</v>
      </c>
      <c r="NM789" s="43"/>
    </row>
    <row r="790" spans="1:377" s="318" customFormat="1" ht="10.199999999999999" hidden="1" customHeight="1" x14ac:dyDescent="0.3">
      <c r="A790" s="25"/>
      <c r="B790" s="389"/>
      <c r="C790" s="447"/>
      <c r="D790" s="15"/>
      <c r="E790" s="106"/>
      <c r="F790" s="106"/>
      <c r="G790" s="106"/>
      <c r="H790" s="399"/>
      <c r="I790" s="443">
        <f>Conges!$B$19</f>
        <v>44912</v>
      </c>
      <c r="J790" s="444"/>
      <c r="K790" s="444"/>
      <c r="L790" s="444"/>
      <c r="M790" s="444"/>
      <c r="N790" s="68" t="str">
        <f>Planning!N$586</f>
        <v/>
      </c>
      <c r="O790" s="103">
        <f>Planning!O$586</f>
        <v>0</v>
      </c>
      <c r="P790" s="104">
        <f>Planning!P$586</f>
        <v>0</v>
      </c>
      <c r="Q790" s="104">
        <f>Planning!Q$586</f>
        <v>0</v>
      </c>
      <c r="R790" s="104">
        <f>Planning!R$586</f>
        <v>0</v>
      </c>
      <c r="S790" s="104">
        <f>Planning!S$586</f>
        <v>0</v>
      </c>
      <c r="T790" s="104">
        <f>Planning!T$586</f>
        <v>0</v>
      </c>
      <c r="U790" s="104">
        <f>Planning!U$586</f>
        <v>0</v>
      </c>
      <c r="V790" s="105">
        <f>Planning!V$586</f>
        <v>0</v>
      </c>
      <c r="W790" s="103">
        <f>Planning!W$586</f>
        <v>0</v>
      </c>
      <c r="X790" s="104">
        <f>Planning!X$586</f>
        <v>0</v>
      </c>
      <c r="Y790" s="104">
        <f>Planning!Y$586</f>
        <v>0</v>
      </c>
      <c r="Z790" s="104">
        <f>Planning!Z$586</f>
        <v>0</v>
      </c>
      <c r="AA790" s="104">
        <f>Planning!AA$586</f>
        <v>0</v>
      </c>
      <c r="AB790" s="104">
        <f>Planning!AB$586</f>
        <v>0</v>
      </c>
      <c r="AC790" s="104">
        <f>Planning!AC$586</f>
        <v>0</v>
      </c>
      <c r="AD790" s="105">
        <f>Planning!AD$586</f>
        <v>0</v>
      </c>
      <c r="AE790" s="103">
        <f>Planning!AE$586</f>
        <v>0</v>
      </c>
      <c r="AF790" s="104">
        <f>Planning!AF$586</f>
        <v>0</v>
      </c>
      <c r="AG790" s="104">
        <f>Planning!AG$586</f>
        <v>0</v>
      </c>
      <c r="AH790" s="104">
        <f>Planning!AH$586</f>
        <v>0</v>
      </c>
      <c r="AI790" s="104">
        <f>Planning!AI$586</f>
        <v>0</v>
      </c>
      <c r="AJ790" s="105">
        <f>Planning!AJ$586</f>
        <v>0</v>
      </c>
      <c r="AK790" s="103">
        <f>Planning!AK$586</f>
        <v>0</v>
      </c>
      <c r="AL790" s="104">
        <f>Planning!AL$586</f>
        <v>0</v>
      </c>
      <c r="AM790" s="104">
        <f>Planning!AM$586</f>
        <v>0</v>
      </c>
      <c r="AN790" s="104">
        <f>Planning!AN$586</f>
        <v>0</v>
      </c>
      <c r="AO790" s="104">
        <f>Planning!AO$586</f>
        <v>0</v>
      </c>
      <c r="AP790" s="104">
        <f>Planning!AP$586</f>
        <v>0</v>
      </c>
      <c r="AQ790" s="104">
        <f>Planning!AQ$586</f>
        <v>0</v>
      </c>
      <c r="AR790" s="104">
        <f>Planning!AR$586</f>
        <v>0</v>
      </c>
      <c r="AS790" s="104">
        <f>Planning!AS$586</f>
        <v>0</v>
      </c>
      <c r="AT790" s="105">
        <f>Planning!AT$586</f>
        <v>0</v>
      </c>
      <c r="AU790" s="103">
        <f>Planning!AU$586</f>
        <v>0</v>
      </c>
      <c r="AV790" s="104">
        <f>Planning!AV$586</f>
        <v>0</v>
      </c>
      <c r="AW790" s="104">
        <f>Planning!AW$586</f>
        <v>0</v>
      </c>
      <c r="AX790" s="104">
        <f>Planning!AX$586</f>
        <v>0</v>
      </c>
      <c r="AY790" s="104">
        <f>Planning!AY$586</f>
        <v>0</v>
      </c>
      <c r="AZ790" s="104">
        <f>Planning!AZ$586</f>
        <v>0</v>
      </c>
      <c r="BA790" s="104">
        <f>Planning!BA$586</f>
        <v>0</v>
      </c>
      <c r="BB790" s="105">
        <f>Planning!BB$586</f>
        <v>0</v>
      </c>
      <c r="BC790" s="72">
        <f>Planning!BC$586</f>
        <v>0</v>
      </c>
      <c r="BD790" s="107"/>
      <c r="BE790" s="433">
        <f>Planning!BE$586</f>
        <v>0</v>
      </c>
      <c r="BF790" s="434">
        <f>Planning!BF$586</f>
        <v>0</v>
      </c>
      <c r="BG790" s="77">
        <f>Planning!BG$586</f>
        <v>0</v>
      </c>
      <c r="BH790" s="78">
        <f>Planning!BH$586</f>
        <v>0</v>
      </c>
      <c r="BI790" s="79" t="str">
        <f>Planning!BI$586</f>
        <v/>
      </c>
      <c r="BJ790" s="80">
        <f>Planning!BJ$586</f>
        <v>0</v>
      </c>
      <c r="BL790" s="323">
        <f>Planning!BL$586</f>
        <v>0</v>
      </c>
      <c r="BM790" s="150">
        <f>Planning!BP$586</f>
        <v>0</v>
      </c>
      <c r="NL790" s="43" t="s">
        <v>63</v>
      </c>
      <c r="NM790" s="43"/>
    </row>
    <row r="791" spans="1:377" s="318" customFormat="1" ht="10.199999999999999" hidden="1" customHeight="1" x14ac:dyDescent="0.3">
      <c r="A791" s="25"/>
      <c r="B791" s="389"/>
      <c r="C791" s="447"/>
      <c r="D791" s="15"/>
      <c r="E791" s="106"/>
      <c r="F791" s="106"/>
      <c r="G791" s="106"/>
      <c r="H791" s="399"/>
      <c r="I791" s="445">
        <f>Conges!$B$20</f>
        <v>44913</v>
      </c>
      <c r="J791" s="446"/>
      <c r="K791" s="446"/>
      <c r="L791" s="446"/>
      <c r="M791" s="446"/>
      <c r="N791" s="81" t="str">
        <f>Planning!N$621</f>
        <v/>
      </c>
      <c r="O791" s="100">
        <f>Planning!O$621</f>
        <v>0</v>
      </c>
      <c r="P791" s="101">
        <f>Planning!P$621</f>
        <v>0</v>
      </c>
      <c r="Q791" s="101">
        <f>Planning!Q$621</f>
        <v>0</v>
      </c>
      <c r="R791" s="101">
        <f>Planning!R$621</f>
        <v>0</v>
      </c>
      <c r="S791" s="101">
        <f>Planning!S$621</f>
        <v>0</v>
      </c>
      <c r="T791" s="101">
        <f>Planning!T$621</f>
        <v>0</v>
      </c>
      <c r="U791" s="101">
        <f>Planning!U$621</f>
        <v>0</v>
      </c>
      <c r="V791" s="102">
        <f>Planning!V$621</f>
        <v>0</v>
      </c>
      <c r="W791" s="100">
        <f>Planning!W$621</f>
        <v>0</v>
      </c>
      <c r="X791" s="101">
        <f>Planning!X$621</f>
        <v>0</v>
      </c>
      <c r="Y791" s="101">
        <f>Planning!Y$621</f>
        <v>0</v>
      </c>
      <c r="Z791" s="101">
        <f>Planning!Z$621</f>
        <v>0</v>
      </c>
      <c r="AA791" s="101">
        <f>Planning!AA$621</f>
        <v>0</v>
      </c>
      <c r="AB791" s="101">
        <f>Planning!AB$621</f>
        <v>0</v>
      </c>
      <c r="AC791" s="101">
        <f>Planning!AC$621</f>
        <v>0</v>
      </c>
      <c r="AD791" s="102">
        <f>Planning!AD$621</f>
        <v>0</v>
      </c>
      <c r="AE791" s="100">
        <f>Planning!AE$621</f>
        <v>0</v>
      </c>
      <c r="AF791" s="101">
        <f>Planning!AF$621</f>
        <v>0</v>
      </c>
      <c r="AG791" s="101">
        <f>Planning!AG$621</f>
        <v>0</v>
      </c>
      <c r="AH791" s="101">
        <f>Planning!AH$621</f>
        <v>0</v>
      </c>
      <c r="AI791" s="101">
        <f>Planning!AI$621</f>
        <v>0</v>
      </c>
      <c r="AJ791" s="102">
        <f>Planning!AJ$621</f>
        <v>0</v>
      </c>
      <c r="AK791" s="100">
        <f>Planning!AK$621</f>
        <v>0</v>
      </c>
      <c r="AL791" s="101">
        <f>Planning!AL$621</f>
        <v>0</v>
      </c>
      <c r="AM791" s="101">
        <f>Planning!AM$621</f>
        <v>0</v>
      </c>
      <c r="AN791" s="101">
        <f>Planning!AN$621</f>
        <v>0</v>
      </c>
      <c r="AO791" s="101">
        <f>Planning!AO$621</f>
        <v>0</v>
      </c>
      <c r="AP791" s="101">
        <f>Planning!AP$621</f>
        <v>0</v>
      </c>
      <c r="AQ791" s="101">
        <f>Planning!AQ$621</f>
        <v>0</v>
      </c>
      <c r="AR791" s="101">
        <f>Planning!AR$621</f>
        <v>0</v>
      </c>
      <c r="AS791" s="101">
        <f>Planning!AS$621</f>
        <v>0</v>
      </c>
      <c r="AT791" s="102">
        <f>Planning!AT$621</f>
        <v>0</v>
      </c>
      <c r="AU791" s="100">
        <f>Planning!AU$621</f>
        <v>0</v>
      </c>
      <c r="AV791" s="101">
        <f>Planning!AV$621</f>
        <v>0</v>
      </c>
      <c r="AW791" s="101">
        <f>Planning!AW$621</f>
        <v>0</v>
      </c>
      <c r="AX791" s="101">
        <f>Planning!AX$621</f>
        <v>0</v>
      </c>
      <c r="AY791" s="101">
        <f>Planning!AY$621</f>
        <v>0</v>
      </c>
      <c r="AZ791" s="101">
        <f>Planning!AZ$621</f>
        <v>0</v>
      </c>
      <c r="BA791" s="101">
        <f>Planning!BA$621</f>
        <v>0</v>
      </c>
      <c r="BB791" s="102">
        <f>Planning!BB$621</f>
        <v>0</v>
      </c>
      <c r="BC791" s="85">
        <f>Planning!BC$621</f>
        <v>0</v>
      </c>
      <c r="BD791" s="107"/>
      <c r="BE791" s="435">
        <f>Planning!BE$621</f>
        <v>0</v>
      </c>
      <c r="BF791" s="436">
        <f>Planning!BF$621</f>
        <v>0</v>
      </c>
      <c r="BG791" s="91">
        <f>Planning!BG$621</f>
        <v>0</v>
      </c>
      <c r="BH791" s="92">
        <f>Planning!BH$621</f>
        <v>0</v>
      </c>
      <c r="BI791" s="93" t="str">
        <f>Planning!BI$621</f>
        <v/>
      </c>
      <c r="BJ791" s="94">
        <f>Planning!BJ$621</f>
        <v>0</v>
      </c>
      <c r="BL791" s="324">
        <f>Planning!BL$621</f>
        <v>0</v>
      </c>
      <c r="BM791" s="149">
        <f>Planning!BP$621</f>
        <v>0</v>
      </c>
      <c r="NL791" s="43" t="s">
        <v>63</v>
      </c>
      <c r="NM791" s="43"/>
    </row>
    <row r="792" spans="1:377" s="318" customFormat="1" ht="10.199999999999999" hidden="1" customHeight="1" x14ac:dyDescent="0.3">
      <c r="A792" s="25"/>
      <c r="B792" s="389"/>
      <c r="C792" s="447"/>
      <c r="D792" s="15"/>
      <c r="E792" s="106"/>
      <c r="F792" s="106"/>
      <c r="G792" s="106"/>
      <c r="H792" s="399"/>
      <c r="I792" s="443">
        <f>Conges!$B$21</f>
        <v>44914</v>
      </c>
      <c r="J792" s="444"/>
      <c r="K792" s="444"/>
      <c r="L792" s="444"/>
      <c r="M792" s="444"/>
      <c r="N792" s="68" t="str">
        <f>Planning!N$656</f>
        <v/>
      </c>
      <c r="O792" s="103">
        <f>Planning!O$656</f>
        <v>0</v>
      </c>
      <c r="P792" s="104">
        <f>Planning!P$656</f>
        <v>0</v>
      </c>
      <c r="Q792" s="104">
        <f>Planning!Q$656</f>
        <v>0</v>
      </c>
      <c r="R792" s="104">
        <f>Planning!R$656</f>
        <v>0</v>
      </c>
      <c r="S792" s="104">
        <f>Planning!S$656</f>
        <v>0</v>
      </c>
      <c r="T792" s="104">
        <f>Planning!T$656</f>
        <v>0</v>
      </c>
      <c r="U792" s="104">
        <f>Planning!U$656</f>
        <v>0</v>
      </c>
      <c r="V792" s="105">
        <f>Planning!V$656</f>
        <v>0</v>
      </c>
      <c r="W792" s="103">
        <f>Planning!W$656</f>
        <v>0</v>
      </c>
      <c r="X792" s="104">
        <f>Planning!X$656</f>
        <v>0</v>
      </c>
      <c r="Y792" s="104">
        <f>Planning!Y$656</f>
        <v>0</v>
      </c>
      <c r="Z792" s="104">
        <f>Planning!Z$656</f>
        <v>0</v>
      </c>
      <c r="AA792" s="104">
        <f>Planning!AA$656</f>
        <v>0</v>
      </c>
      <c r="AB792" s="104">
        <f>Planning!AB$656</f>
        <v>0</v>
      </c>
      <c r="AC792" s="104">
        <f>Planning!AC$656</f>
        <v>0</v>
      </c>
      <c r="AD792" s="105">
        <f>Planning!AD$656</f>
        <v>0</v>
      </c>
      <c r="AE792" s="103">
        <f>Planning!AE$656</f>
        <v>0</v>
      </c>
      <c r="AF792" s="104">
        <f>Planning!AF$656</f>
        <v>0</v>
      </c>
      <c r="AG792" s="104">
        <f>Planning!AG$656</f>
        <v>0</v>
      </c>
      <c r="AH792" s="104">
        <f>Planning!AH$656</f>
        <v>0</v>
      </c>
      <c r="AI792" s="104">
        <f>Planning!AI$656</f>
        <v>0</v>
      </c>
      <c r="AJ792" s="105">
        <f>Planning!AJ$656</f>
        <v>0</v>
      </c>
      <c r="AK792" s="103">
        <f>Planning!AK$656</f>
        <v>0</v>
      </c>
      <c r="AL792" s="104">
        <f>Planning!AL$656</f>
        <v>0</v>
      </c>
      <c r="AM792" s="104">
        <f>Planning!AM$656</f>
        <v>0</v>
      </c>
      <c r="AN792" s="104">
        <f>Planning!AN$656</f>
        <v>0</v>
      </c>
      <c r="AO792" s="104">
        <f>Planning!AO$656</f>
        <v>0</v>
      </c>
      <c r="AP792" s="104">
        <f>Planning!AP$656</f>
        <v>0</v>
      </c>
      <c r="AQ792" s="104">
        <f>Planning!AQ$656</f>
        <v>0</v>
      </c>
      <c r="AR792" s="104">
        <f>Planning!AR$656</f>
        <v>0</v>
      </c>
      <c r="AS792" s="104">
        <f>Planning!AS$656</f>
        <v>0</v>
      </c>
      <c r="AT792" s="105">
        <f>Planning!AT$656</f>
        <v>0</v>
      </c>
      <c r="AU792" s="103">
        <f>Planning!AU$656</f>
        <v>0</v>
      </c>
      <c r="AV792" s="104">
        <f>Planning!AV$656</f>
        <v>0</v>
      </c>
      <c r="AW792" s="104">
        <f>Planning!AW$656</f>
        <v>0</v>
      </c>
      <c r="AX792" s="104">
        <f>Planning!AX$656</f>
        <v>0</v>
      </c>
      <c r="AY792" s="104">
        <f>Planning!AY$656</f>
        <v>0</v>
      </c>
      <c r="AZ792" s="104">
        <f>Planning!AZ$656</f>
        <v>0</v>
      </c>
      <c r="BA792" s="104">
        <f>Planning!BA$656</f>
        <v>0</v>
      </c>
      <c r="BB792" s="105">
        <f>Planning!BB$656</f>
        <v>0</v>
      </c>
      <c r="BC792" s="72">
        <f>Planning!BC$656</f>
        <v>0</v>
      </c>
      <c r="BD792" s="107"/>
      <c r="BE792" s="433">
        <f>Planning!BE$656</f>
        <v>0</v>
      </c>
      <c r="BF792" s="434">
        <f>Planning!BF$656</f>
        <v>0</v>
      </c>
      <c r="BG792" s="77">
        <f>Planning!BG$656</f>
        <v>0</v>
      </c>
      <c r="BH792" s="78">
        <f>Planning!BH$656</f>
        <v>0</v>
      </c>
      <c r="BI792" s="79" t="str">
        <f>Planning!BI$656</f>
        <v/>
      </c>
      <c r="BJ792" s="80">
        <f>Planning!BJ$656</f>
        <v>0</v>
      </c>
      <c r="BL792" s="323">
        <f>Planning!BL$656</f>
        <v>0</v>
      </c>
      <c r="BM792" s="150">
        <f>Planning!BP$656</f>
        <v>0</v>
      </c>
      <c r="NL792" s="43" t="s">
        <v>63</v>
      </c>
      <c r="NM792" s="43"/>
    </row>
    <row r="793" spans="1:377" s="318" customFormat="1" ht="10.199999999999999" hidden="1" customHeight="1" x14ac:dyDescent="0.3">
      <c r="A793" s="25"/>
      <c r="B793" s="389"/>
      <c r="C793" s="447"/>
      <c r="D793" s="15"/>
      <c r="E793" s="106"/>
      <c r="F793" s="106"/>
      <c r="G793" s="106"/>
      <c r="H793" s="399"/>
      <c r="I793" s="445">
        <f>Conges!$B$22</f>
        <v>44915</v>
      </c>
      <c r="J793" s="446"/>
      <c r="K793" s="446"/>
      <c r="L793" s="446"/>
      <c r="M793" s="446"/>
      <c r="N793" s="81" t="str">
        <f>Planning!N$691</f>
        <v/>
      </c>
      <c r="O793" s="100">
        <f>Planning!O$691</f>
        <v>0</v>
      </c>
      <c r="P793" s="101">
        <f>Planning!P$691</f>
        <v>0</v>
      </c>
      <c r="Q793" s="101">
        <f>Planning!Q$691</f>
        <v>0</v>
      </c>
      <c r="R793" s="101">
        <f>Planning!R$691</f>
        <v>0</v>
      </c>
      <c r="S793" s="101">
        <f>Planning!S$691</f>
        <v>0</v>
      </c>
      <c r="T793" s="101">
        <f>Planning!T$691</f>
        <v>0</v>
      </c>
      <c r="U793" s="101">
        <f>Planning!U$691</f>
        <v>0</v>
      </c>
      <c r="V793" s="102">
        <f>Planning!V$691</f>
        <v>0</v>
      </c>
      <c r="W793" s="100">
        <f>Planning!W$691</f>
        <v>0</v>
      </c>
      <c r="X793" s="101">
        <f>Planning!X$691</f>
        <v>0</v>
      </c>
      <c r="Y793" s="101">
        <f>Planning!Y$691</f>
        <v>0</v>
      </c>
      <c r="Z793" s="101">
        <f>Planning!Z$691</f>
        <v>0</v>
      </c>
      <c r="AA793" s="101">
        <f>Planning!AA$691</f>
        <v>0</v>
      </c>
      <c r="AB793" s="101">
        <f>Planning!AB$691</f>
        <v>0</v>
      </c>
      <c r="AC793" s="101">
        <f>Planning!AC$691</f>
        <v>0</v>
      </c>
      <c r="AD793" s="102">
        <f>Planning!AD$691</f>
        <v>0</v>
      </c>
      <c r="AE793" s="100">
        <f>Planning!AE$691</f>
        <v>0</v>
      </c>
      <c r="AF793" s="101">
        <f>Planning!AF$691</f>
        <v>0</v>
      </c>
      <c r="AG793" s="101">
        <f>Planning!AG$691</f>
        <v>0</v>
      </c>
      <c r="AH793" s="101">
        <f>Planning!AH$691</f>
        <v>0</v>
      </c>
      <c r="AI793" s="101">
        <f>Planning!AI$691</f>
        <v>0</v>
      </c>
      <c r="AJ793" s="102">
        <f>Planning!AJ$691</f>
        <v>0</v>
      </c>
      <c r="AK793" s="100">
        <f>Planning!AK$691</f>
        <v>0</v>
      </c>
      <c r="AL793" s="101">
        <f>Planning!AL$691</f>
        <v>0</v>
      </c>
      <c r="AM793" s="101">
        <f>Planning!AM$691</f>
        <v>0</v>
      </c>
      <c r="AN793" s="101">
        <f>Planning!AN$691</f>
        <v>0</v>
      </c>
      <c r="AO793" s="101">
        <f>Planning!AO$691</f>
        <v>0</v>
      </c>
      <c r="AP793" s="101">
        <f>Planning!AP$691</f>
        <v>0</v>
      </c>
      <c r="AQ793" s="101">
        <f>Planning!AQ$691</f>
        <v>0</v>
      </c>
      <c r="AR793" s="101">
        <f>Planning!AR$691</f>
        <v>0</v>
      </c>
      <c r="AS793" s="101">
        <f>Planning!AS$691</f>
        <v>0</v>
      </c>
      <c r="AT793" s="102">
        <f>Planning!AT$691</f>
        <v>0</v>
      </c>
      <c r="AU793" s="100">
        <f>Planning!AU$691</f>
        <v>0</v>
      </c>
      <c r="AV793" s="101">
        <f>Planning!AV$691</f>
        <v>0</v>
      </c>
      <c r="AW793" s="101">
        <f>Planning!AW$691</f>
        <v>0</v>
      </c>
      <c r="AX793" s="101">
        <f>Planning!AX$691</f>
        <v>0</v>
      </c>
      <c r="AY793" s="101">
        <f>Planning!AY$691</f>
        <v>0</v>
      </c>
      <c r="AZ793" s="101">
        <f>Planning!AZ$691</f>
        <v>0</v>
      </c>
      <c r="BA793" s="101">
        <f>Planning!BA$691</f>
        <v>0</v>
      </c>
      <c r="BB793" s="102">
        <f>Planning!BB$691</f>
        <v>0</v>
      </c>
      <c r="BC793" s="85">
        <f>Planning!BC$691</f>
        <v>0</v>
      </c>
      <c r="BD793" s="107"/>
      <c r="BE793" s="435">
        <f>Planning!BE$691</f>
        <v>0</v>
      </c>
      <c r="BF793" s="436">
        <f>Planning!BF$691</f>
        <v>0</v>
      </c>
      <c r="BG793" s="91">
        <f>Planning!BG$691</f>
        <v>0</v>
      </c>
      <c r="BH793" s="92">
        <f>Planning!BH$691</f>
        <v>0</v>
      </c>
      <c r="BI793" s="93" t="str">
        <f>Planning!BI$691</f>
        <v/>
      </c>
      <c r="BJ793" s="94">
        <f>Planning!BJ$691</f>
        <v>0</v>
      </c>
      <c r="BL793" s="324">
        <f>Planning!BL$691</f>
        <v>0</v>
      </c>
      <c r="BM793" s="149">
        <f>Planning!BP$691</f>
        <v>0</v>
      </c>
      <c r="NL793" s="43" t="s">
        <v>63</v>
      </c>
      <c r="NM793" s="43"/>
    </row>
    <row r="794" spans="1:377" s="318" customFormat="1" ht="10.199999999999999" hidden="1" customHeight="1" x14ac:dyDescent="0.3">
      <c r="A794" s="25"/>
      <c r="B794" s="389"/>
      <c r="C794" s="447"/>
      <c r="D794" s="15"/>
      <c r="E794" s="106"/>
      <c r="F794" s="106"/>
      <c r="G794" s="106"/>
      <c r="H794" s="399"/>
      <c r="I794" s="443">
        <f>Conges!$B$23</f>
        <v>44916</v>
      </c>
      <c r="J794" s="444"/>
      <c r="K794" s="444"/>
      <c r="L794" s="444"/>
      <c r="M794" s="444"/>
      <c r="N794" s="68" t="str">
        <f>Planning!N$726</f>
        <v/>
      </c>
      <c r="O794" s="103">
        <f>Planning!O$726</f>
        <v>0</v>
      </c>
      <c r="P794" s="104">
        <f>Planning!P$726</f>
        <v>0</v>
      </c>
      <c r="Q794" s="104">
        <f>Planning!Q$726</f>
        <v>0</v>
      </c>
      <c r="R794" s="104">
        <f>Planning!R$726</f>
        <v>0</v>
      </c>
      <c r="S794" s="104">
        <f>Planning!S$726</f>
        <v>0</v>
      </c>
      <c r="T794" s="104">
        <f>Planning!T$726</f>
        <v>0</v>
      </c>
      <c r="U794" s="104">
        <f>Planning!U$726</f>
        <v>0</v>
      </c>
      <c r="V794" s="105">
        <f>Planning!V$726</f>
        <v>0</v>
      </c>
      <c r="W794" s="103">
        <f>Planning!W$726</f>
        <v>0</v>
      </c>
      <c r="X794" s="104">
        <f>Planning!X$726</f>
        <v>0</v>
      </c>
      <c r="Y794" s="104">
        <f>Planning!Y$726</f>
        <v>0</v>
      </c>
      <c r="Z794" s="104">
        <f>Planning!Z$726</f>
        <v>0</v>
      </c>
      <c r="AA794" s="104">
        <f>Planning!AA$726</f>
        <v>0</v>
      </c>
      <c r="AB794" s="104">
        <f>Planning!AB$726</f>
        <v>0</v>
      </c>
      <c r="AC794" s="104">
        <f>Planning!AC$726</f>
        <v>0</v>
      </c>
      <c r="AD794" s="105">
        <f>Planning!AD$726</f>
        <v>0</v>
      </c>
      <c r="AE794" s="103">
        <f>Planning!AE$726</f>
        <v>0</v>
      </c>
      <c r="AF794" s="104">
        <f>Planning!AF$726</f>
        <v>0</v>
      </c>
      <c r="AG794" s="104">
        <f>Planning!AG$726</f>
        <v>0</v>
      </c>
      <c r="AH794" s="104">
        <f>Planning!AH$726</f>
        <v>0</v>
      </c>
      <c r="AI794" s="104">
        <f>Planning!AI$726</f>
        <v>0</v>
      </c>
      <c r="AJ794" s="105">
        <f>Planning!AJ$726</f>
        <v>0</v>
      </c>
      <c r="AK794" s="103">
        <f>Planning!AK$726</f>
        <v>0</v>
      </c>
      <c r="AL794" s="104">
        <f>Planning!AL$726</f>
        <v>0</v>
      </c>
      <c r="AM794" s="104">
        <f>Planning!AM$726</f>
        <v>0</v>
      </c>
      <c r="AN794" s="104">
        <f>Planning!AN$726</f>
        <v>0</v>
      </c>
      <c r="AO794" s="104">
        <f>Planning!AO$726</f>
        <v>0</v>
      </c>
      <c r="AP794" s="104">
        <f>Planning!AP$726</f>
        <v>0</v>
      </c>
      <c r="AQ794" s="104">
        <f>Planning!AQ$726</f>
        <v>0</v>
      </c>
      <c r="AR794" s="104">
        <f>Planning!AR$726</f>
        <v>0</v>
      </c>
      <c r="AS794" s="104">
        <f>Planning!AS$726</f>
        <v>0</v>
      </c>
      <c r="AT794" s="105">
        <f>Planning!AT$726</f>
        <v>0</v>
      </c>
      <c r="AU794" s="103">
        <f>Planning!AU$726</f>
        <v>0</v>
      </c>
      <c r="AV794" s="104">
        <f>Planning!AV$726</f>
        <v>0</v>
      </c>
      <c r="AW794" s="104">
        <f>Planning!AW$726</f>
        <v>0</v>
      </c>
      <c r="AX794" s="104">
        <f>Planning!AX$726</f>
        <v>0</v>
      </c>
      <c r="AY794" s="104">
        <f>Planning!AY$726</f>
        <v>0</v>
      </c>
      <c r="AZ794" s="104">
        <f>Planning!AZ$726</f>
        <v>0</v>
      </c>
      <c r="BA794" s="104">
        <f>Planning!BA$726</f>
        <v>0</v>
      </c>
      <c r="BB794" s="105">
        <f>Planning!BB$726</f>
        <v>0</v>
      </c>
      <c r="BC794" s="72">
        <f>Planning!BC$726</f>
        <v>0</v>
      </c>
      <c r="BD794" s="107"/>
      <c r="BE794" s="433">
        <f>Planning!BE$726</f>
        <v>0</v>
      </c>
      <c r="BF794" s="434">
        <f>Planning!BF$726</f>
        <v>0</v>
      </c>
      <c r="BG794" s="77">
        <f>Planning!BG$726</f>
        <v>0</v>
      </c>
      <c r="BH794" s="78">
        <f>Planning!BH$726</f>
        <v>0</v>
      </c>
      <c r="BI794" s="79" t="str">
        <f>Planning!BI$726</f>
        <v/>
      </c>
      <c r="BJ794" s="80">
        <f>Planning!BJ$726</f>
        <v>0</v>
      </c>
      <c r="BL794" s="323">
        <f>Planning!BL$726</f>
        <v>0</v>
      </c>
      <c r="BM794" s="150">
        <f>Planning!BP$726</f>
        <v>0</v>
      </c>
      <c r="NL794" s="43" t="s">
        <v>63</v>
      </c>
      <c r="NM794" s="43"/>
    </row>
    <row r="795" spans="1:377" s="318" customFormat="1" ht="10.199999999999999" hidden="1" customHeight="1" x14ac:dyDescent="0.3">
      <c r="A795" s="25"/>
      <c r="B795" s="389"/>
      <c r="C795" s="447"/>
      <c r="D795" s="15"/>
      <c r="E795" s="106"/>
      <c r="F795" s="106"/>
      <c r="G795" s="106"/>
      <c r="H795" s="399"/>
      <c r="I795" s="445">
        <f>Conges!$B$24</f>
        <v>44917</v>
      </c>
      <c r="J795" s="446"/>
      <c r="K795" s="446"/>
      <c r="L795" s="446"/>
      <c r="M795" s="446"/>
      <c r="N795" s="81" t="str">
        <f>Planning!N$761</f>
        <v/>
      </c>
      <c r="O795" s="100">
        <f>Planning!O$761</f>
        <v>0</v>
      </c>
      <c r="P795" s="101">
        <f>Planning!P$761</f>
        <v>0</v>
      </c>
      <c r="Q795" s="101">
        <f>Planning!Q$761</f>
        <v>0</v>
      </c>
      <c r="R795" s="101">
        <f>Planning!R$761</f>
        <v>0</v>
      </c>
      <c r="S795" s="101">
        <f>Planning!S$761</f>
        <v>0</v>
      </c>
      <c r="T795" s="101">
        <f>Planning!T$761</f>
        <v>0</v>
      </c>
      <c r="U795" s="101">
        <f>Planning!U$761</f>
        <v>0</v>
      </c>
      <c r="V795" s="102">
        <f>Planning!V$761</f>
        <v>0</v>
      </c>
      <c r="W795" s="100">
        <f>Planning!W$761</f>
        <v>0</v>
      </c>
      <c r="X795" s="101">
        <f>Planning!X$761</f>
        <v>0</v>
      </c>
      <c r="Y795" s="101">
        <f>Planning!Y$761</f>
        <v>0</v>
      </c>
      <c r="Z795" s="101">
        <f>Planning!Z$761</f>
        <v>0</v>
      </c>
      <c r="AA795" s="101">
        <f>Planning!AA$761</f>
        <v>0</v>
      </c>
      <c r="AB795" s="101">
        <f>Planning!AB$761</f>
        <v>0</v>
      </c>
      <c r="AC795" s="101">
        <f>Planning!AC$761</f>
        <v>0</v>
      </c>
      <c r="AD795" s="102">
        <f>Planning!AD$761</f>
        <v>0</v>
      </c>
      <c r="AE795" s="100">
        <f>Planning!AE$761</f>
        <v>0</v>
      </c>
      <c r="AF795" s="101">
        <f>Planning!AF$761</f>
        <v>0</v>
      </c>
      <c r="AG795" s="101">
        <f>Planning!AG$761</f>
        <v>0</v>
      </c>
      <c r="AH795" s="101">
        <f>Planning!AH$761</f>
        <v>0</v>
      </c>
      <c r="AI795" s="101">
        <f>Planning!AI$761</f>
        <v>0</v>
      </c>
      <c r="AJ795" s="102">
        <f>Planning!AJ$761</f>
        <v>0</v>
      </c>
      <c r="AK795" s="100">
        <f>Planning!AK$761</f>
        <v>0</v>
      </c>
      <c r="AL795" s="101">
        <f>Planning!AL$761</f>
        <v>0</v>
      </c>
      <c r="AM795" s="101">
        <f>Planning!AM$761</f>
        <v>0</v>
      </c>
      <c r="AN795" s="101">
        <f>Planning!AN$761</f>
        <v>0</v>
      </c>
      <c r="AO795" s="101">
        <f>Planning!AO$761</f>
        <v>0</v>
      </c>
      <c r="AP795" s="101">
        <f>Planning!AP$761</f>
        <v>0</v>
      </c>
      <c r="AQ795" s="101">
        <f>Planning!AQ$761</f>
        <v>0</v>
      </c>
      <c r="AR795" s="101">
        <f>Planning!AR$761</f>
        <v>0</v>
      </c>
      <c r="AS795" s="101">
        <f>Planning!AS$761</f>
        <v>0</v>
      </c>
      <c r="AT795" s="102">
        <f>Planning!AT$761</f>
        <v>0</v>
      </c>
      <c r="AU795" s="100">
        <f>Planning!AU$761</f>
        <v>0</v>
      </c>
      <c r="AV795" s="101">
        <f>Planning!AV$761</f>
        <v>0</v>
      </c>
      <c r="AW795" s="101">
        <f>Planning!AW$761</f>
        <v>0</v>
      </c>
      <c r="AX795" s="101">
        <f>Planning!AX$761</f>
        <v>0</v>
      </c>
      <c r="AY795" s="101">
        <f>Planning!AY$761</f>
        <v>0</v>
      </c>
      <c r="AZ795" s="101">
        <f>Planning!AZ$761</f>
        <v>0</v>
      </c>
      <c r="BA795" s="101">
        <f>Planning!BA$761</f>
        <v>0</v>
      </c>
      <c r="BB795" s="102">
        <f>Planning!BB$761</f>
        <v>0</v>
      </c>
      <c r="BC795" s="85">
        <f>Planning!BC$761</f>
        <v>0</v>
      </c>
      <c r="BD795" s="107"/>
      <c r="BE795" s="435">
        <f>Planning!BE$761</f>
        <v>0</v>
      </c>
      <c r="BF795" s="436">
        <f>Planning!BF$761</f>
        <v>0</v>
      </c>
      <c r="BG795" s="91">
        <f>Planning!BG$761</f>
        <v>0</v>
      </c>
      <c r="BH795" s="92">
        <f>Planning!BH$761</f>
        <v>0</v>
      </c>
      <c r="BI795" s="93" t="str">
        <f>Planning!BI$761</f>
        <v/>
      </c>
      <c r="BJ795" s="94">
        <f>Planning!BJ$761</f>
        <v>0</v>
      </c>
      <c r="BL795" s="324">
        <f>Planning!BL$761</f>
        <v>0</v>
      </c>
      <c r="BM795" s="149">
        <f>Planning!BP$761</f>
        <v>0</v>
      </c>
      <c r="NL795" s="43" t="s">
        <v>63</v>
      </c>
      <c r="NM795" s="43"/>
    </row>
    <row r="796" spans="1:377" s="318" customFormat="1" ht="10.199999999999999" hidden="1" customHeight="1" x14ac:dyDescent="0.3">
      <c r="A796" s="25"/>
      <c r="B796" s="389"/>
      <c r="C796" s="447"/>
      <c r="D796" s="15"/>
      <c r="E796" s="106"/>
      <c r="F796" s="106"/>
      <c r="G796" s="106"/>
      <c r="H796" s="399"/>
      <c r="I796" s="443">
        <f>Conges!$B$25</f>
        <v>44918</v>
      </c>
      <c r="J796" s="444"/>
      <c r="K796" s="444"/>
      <c r="L796" s="444"/>
      <c r="M796" s="444"/>
      <c r="N796" s="68" t="str">
        <f>Planning!N$796</f>
        <v/>
      </c>
      <c r="O796" s="103">
        <f>Planning!O$796</f>
        <v>0</v>
      </c>
      <c r="P796" s="104">
        <f>Planning!P$796</f>
        <v>0</v>
      </c>
      <c r="Q796" s="104">
        <f>Planning!Q$796</f>
        <v>0</v>
      </c>
      <c r="R796" s="104">
        <f>Planning!R$796</f>
        <v>0</v>
      </c>
      <c r="S796" s="104">
        <f>Planning!S$796</f>
        <v>0</v>
      </c>
      <c r="T796" s="104">
        <f>Planning!T$796</f>
        <v>0</v>
      </c>
      <c r="U796" s="104">
        <f>Planning!U$796</f>
        <v>0</v>
      </c>
      <c r="V796" s="105">
        <f>Planning!V$796</f>
        <v>0</v>
      </c>
      <c r="W796" s="103">
        <f>Planning!W$796</f>
        <v>0</v>
      </c>
      <c r="X796" s="104">
        <f>Planning!X$796</f>
        <v>0</v>
      </c>
      <c r="Y796" s="104">
        <f>Planning!Y$796</f>
        <v>0</v>
      </c>
      <c r="Z796" s="104">
        <f>Planning!Z$796</f>
        <v>0</v>
      </c>
      <c r="AA796" s="104">
        <f>Planning!AA$796</f>
        <v>0</v>
      </c>
      <c r="AB796" s="104">
        <f>Planning!AB$796</f>
        <v>0</v>
      </c>
      <c r="AC796" s="104">
        <f>Planning!AC$796</f>
        <v>0</v>
      </c>
      <c r="AD796" s="105">
        <f>Planning!AD$796</f>
        <v>0</v>
      </c>
      <c r="AE796" s="103">
        <f>Planning!AE$796</f>
        <v>0</v>
      </c>
      <c r="AF796" s="104">
        <f>Planning!AF$796</f>
        <v>0</v>
      </c>
      <c r="AG796" s="104">
        <f>Planning!AG$796</f>
        <v>0</v>
      </c>
      <c r="AH796" s="104">
        <f>Planning!AH$796</f>
        <v>0</v>
      </c>
      <c r="AI796" s="104">
        <f>Planning!AI$796</f>
        <v>0</v>
      </c>
      <c r="AJ796" s="105">
        <f>Planning!AJ$796</f>
        <v>0</v>
      </c>
      <c r="AK796" s="103">
        <f>Planning!AK$796</f>
        <v>0</v>
      </c>
      <c r="AL796" s="104">
        <f>Planning!AL$796</f>
        <v>0</v>
      </c>
      <c r="AM796" s="104">
        <f>Planning!AM$796</f>
        <v>0</v>
      </c>
      <c r="AN796" s="104">
        <f>Planning!AN$796</f>
        <v>0</v>
      </c>
      <c r="AO796" s="104">
        <f>Planning!AO$796</f>
        <v>0</v>
      </c>
      <c r="AP796" s="104">
        <f>Planning!AP$796</f>
        <v>0</v>
      </c>
      <c r="AQ796" s="104">
        <f>Planning!AQ$796</f>
        <v>0</v>
      </c>
      <c r="AR796" s="104">
        <f>Planning!AR$796</f>
        <v>0</v>
      </c>
      <c r="AS796" s="104">
        <f>Planning!AS$796</f>
        <v>0</v>
      </c>
      <c r="AT796" s="105">
        <f>Planning!AT$796</f>
        <v>0</v>
      </c>
      <c r="AU796" s="103">
        <f>Planning!AU$796</f>
        <v>0</v>
      </c>
      <c r="AV796" s="104">
        <f>Planning!AV$796</f>
        <v>0</v>
      </c>
      <c r="AW796" s="104">
        <f>Planning!AW$796</f>
        <v>0</v>
      </c>
      <c r="AX796" s="104">
        <f>Planning!AX$796</f>
        <v>0</v>
      </c>
      <c r="AY796" s="104">
        <f>Planning!AY$796</f>
        <v>0</v>
      </c>
      <c r="AZ796" s="104">
        <f>Planning!AZ$796</f>
        <v>0</v>
      </c>
      <c r="BA796" s="104">
        <f>Planning!BA$796</f>
        <v>0</v>
      </c>
      <c r="BB796" s="105">
        <f>Planning!BB$796</f>
        <v>0</v>
      </c>
      <c r="BC796" s="72">
        <f>Planning!BC$796</f>
        <v>0</v>
      </c>
      <c r="BD796" s="107"/>
      <c r="BE796" s="433">
        <f>Planning!BE$796</f>
        <v>0</v>
      </c>
      <c r="BF796" s="434">
        <f>Planning!BF$796</f>
        <v>0</v>
      </c>
      <c r="BG796" s="77">
        <f>Planning!BG$796</f>
        <v>0</v>
      </c>
      <c r="BH796" s="78">
        <f>Planning!BH$796</f>
        <v>0</v>
      </c>
      <c r="BI796" s="79" t="str">
        <f>Planning!BI$796</f>
        <v/>
      </c>
      <c r="BJ796" s="80">
        <f>Planning!BJ$796</f>
        <v>0</v>
      </c>
      <c r="BL796" s="323">
        <f>Planning!BL$796</f>
        <v>0</v>
      </c>
      <c r="BM796" s="150">
        <f>Planning!BP$796</f>
        <v>0</v>
      </c>
      <c r="NL796" s="43" t="s">
        <v>63</v>
      </c>
      <c r="NM796" s="43"/>
    </row>
    <row r="797" spans="1:377" s="318" customFormat="1" ht="10.199999999999999" hidden="1" customHeight="1" x14ac:dyDescent="0.3">
      <c r="A797" s="25"/>
      <c r="B797" s="389"/>
      <c r="C797" s="447"/>
      <c r="D797" s="15"/>
      <c r="E797" s="106"/>
      <c r="F797" s="106"/>
      <c r="G797" s="106"/>
      <c r="H797" s="399"/>
      <c r="I797" s="445">
        <f>Conges!$B$26</f>
        <v>44919</v>
      </c>
      <c r="J797" s="446"/>
      <c r="K797" s="446"/>
      <c r="L797" s="446"/>
      <c r="M797" s="446"/>
      <c r="N797" s="81" t="str">
        <f>Planning!N$831</f>
        <v/>
      </c>
      <c r="O797" s="100">
        <f>Planning!O$831</f>
        <v>0</v>
      </c>
      <c r="P797" s="101">
        <f>Planning!P$831</f>
        <v>0</v>
      </c>
      <c r="Q797" s="101">
        <f>Planning!Q$831</f>
        <v>0</v>
      </c>
      <c r="R797" s="101">
        <f>Planning!R$831</f>
        <v>0</v>
      </c>
      <c r="S797" s="101">
        <f>Planning!S$831</f>
        <v>0</v>
      </c>
      <c r="T797" s="101">
        <f>Planning!T$831</f>
        <v>0</v>
      </c>
      <c r="U797" s="101">
        <f>Planning!U$831</f>
        <v>0</v>
      </c>
      <c r="V797" s="102">
        <f>Planning!V$831</f>
        <v>0</v>
      </c>
      <c r="W797" s="100">
        <f>Planning!W$831</f>
        <v>0</v>
      </c>
      <c r="X797" s="101">
        <f>Planning!X$831</f>
        <v>0</v>
      </c>
      <c r="Y797" s="101">
        <f>Planning!Y$831</f>
        <v>0</v>
      </c>
      <c r="Z797" s="101">
        <f>Planning!Z$831</f>
        <v>0</v>
      </c>
      <c r="AA797" s="101">
        <f>Planning!AA$831</f>
        <v>0</v>
      </c>
      <c r="AB797" s="101">
        <f>Planning!AB$831</f>
        <v>0</v>
      </c>
      <c r="AC797" s="101">
        <f>Planning!AC$831</f>
        <v>0</v>
      </c>
      <c r="AD797" s="102">
        <f>Planning!AD$831</f>
        <v>0</v>
      </c>
      <c r="AE797" s="100">
        <f>Planning!AE$831</f>
        <v>0</v>
      </c>
      <c r="AF797" s="101">
        <f>Planning!AF$831</f>
        <v>0</v>
      </c>
      <c r="AG797" s="101">
        <f>Planning!AG$831</f>
        <v>0</v>
      </c>
      <c r="AH797" s="101">
        <f>Planning!AH$831</f>
        <v>0</v>
      </c>
      <c r="AI797" s="101">
        <f>Planning!AI$831</f>
        <v>0</v>
      </c>
      <c r="AJ797" s="102">
        <f>Planning!AJ$831</f>
        <v>0</v>
      </c>
      <c r="AK797" s="100">
        <f>Planning!AK$831</f>
        <v>0</v>
      </c>
      <c r="AL797" s="101">
        <f>Planning!AL$831</f>
        <v>0</v>
      </c>
      <c r="AM797" s="101">
        <f>Planning!AM$831</f>
        <v>0</v>
      </c>
      <c r="AN797" s="101">
        <f>Planning!AN$831</f>
        <v>0</v>
      </c>
      <c r="AO797" s="101">
        <f>Planning!AO$831</f>
        <v>0</v>
      </c>
      <c r="AP797" s="101">
        <f>Planning!AP$831</f>
        <v>0</v>
      </c>
      <c r="AQ797" s="101">
        <f>Planning!AQ$831</f>
        <v>0</v>
      </c>
      <c r="AR797" s="101">
        <f>Planning!AR$831</f>
        <v>0</v>
      </c>
      <c r="AS797" s="101">
        <f>Planning!AS$831</f>
        <v>0</v>
      </c>
      <c r="AT797" s="102">
        <f>Planning!AT$831</f>
        <v>0</v>
      </c>
      <c r="AU797" s="100">
        <f>Planning!AU$831</f>
        <v>0</v>
      </c>
      <c r="AV797" s="101">
        <f>Planning!AV$831</f>
        <v>0</v>
      </c>
      <c r="AW797" s="101">
        <f>Planning!AW$831</f>
        <v>0</v>
      </c>
      <c r="AX797" s="101">
        <f>Planning!AX$831</f>
        <v>0</v>
      </c>
      <c r="AY797" s="101">
        <f>Planning!AY$831</f>
        <v>0</v>
      </c>
      <c r="AZ797" s="101">
        <f>Planning!AZ$831</f>
        <v>0</v>
      </c>
      <c r="BA797" s="101">
        <f>Planning!BA$831</f>
        <v>0</v>
      </c>
      <c r="BB797" s="102">
        <f>Planning!BB$831</f>
        <v>0</v>
      </c>
      <c r="BC797" s="85">
        <f>Planning!BC$831</f>
        <v>0</v>
      </c>
      <c r="BD797" s="107"/>
      <c r="BE797" s="435">
        <f>Planning!BE$831</f>
        <v>0</v>
      </c>
      <c r="BF797" s="436">
        <f>Planning!BF$831</f>
        <v>0</v>
      </c>
      <c r="BG797" s="91">
        <f>Planning!BG$831</f>
        <v>0</v>
      </c>
      <c r="BH797" s="92">
        <f>Planning!BH$831</f>
        <v>0</v>
      </c>
      <c r="BI797" s="93" t="str">
        <f>Planning!BI$831</f>
        <v/>
      </c>
      <c r="BJ797" s="94">
        <f>Planning!BJ$831</f>
        <v>0</v>
      </c>
      <c r="BL797" s="324">
        <f>Planning!BL$831</f>
        <v>0</v>
      </c>
      <c r="BM797" s="149">
        <f>Planning!BP$831</f>
        <v>0</v>
      </c>
      <c r="NL797" s="43" t="s">
        <v>63</v>
      </c>
      <c r="NM797" s="43"/>
    </row>
    <row r="798" spans="1:377" s="318" customFormat="1" ht="10.199999999999999" hidden="1" customHeight="1" x14ac:dyDescent="0.3">
      <c r="A798" s="25"/>
      <c r="B798" s="389"/>
      <c r="C798" s="447"/>
      <c r="D798" s="15"/>
      <c r="E798" s="106"/>
      <c r="F798" s="106"/>
      <c r="G798" s="106"/>
      <c r="H798" s="399"/>
      <c r="I798" s="443">
        <f>Conges!$B$27</f>
        <v>44920</v>
      </c>
      <c r="J798" s="444"/>
      <c r="K798" s="444"/>
      <c r="L798" s="444"/>
      <c r="M798" s="444"/>
      <c r="N798" s="68" t="str">
        <f>Planning!N$866</f>
        <v/>
      </c>
      <c r="O798" s="103">
        <f>Planning!O$866</f>
        <v>0</v>
      </c>
      <c r="P798" s="104">
        <f>Planning!P$866</f>
        <v>0</v>
      </c>
      <c r="Q798" s="104">
        <f>Planning!Q$866</f>
        <v>0</v>
      </c>
      <c r="R798" s="104">
        <f>Planning!R$866</f>
        <v>0</v>
      </c>
      <c r="S798" s="104">
        <f>Planning!S$866</f>
        <v>0</v>
      </c>
      <c r="T798" s="104">
        <f>Planning!T$866</f>
        <v>0</v>
      </c>
      <c r="U798" s="104">
        <f>Planning!U$866</f>
        <v>0</v>
      </c>
      <c r="V798" s="105">
        <f>Planning!V$866</f>
        <v>0</v>
      </c>
      <c r="W798" s="103">
        <f>Planning!W$866</f>
        <v>0</v>
      </c>
      <c r="X798" s="104">
        <f>Planning!X$866</f>
        <v>0</v>
      </c>
      <c r="Y798" s="104">
        <f>Planning!Y$866</f>
        <v>0</v>
      </c>
      <c r="Z798" s="104">
        <f>Planning!Z$866</f>
        <v>0</v>
      </c>
      <c r="AA798" s="104">
        <f>Planning!AA$866</f>
        <v>0</v>
      </c>
      <c r="AB798" s="104">
        <f>Planning!AB$866</f>
        <v>0</v>
      </c>
      <c r="AC798" s="104">
        <f>Planning!AC$866</f>
        <v>0</v>
      </c>
      <c r="AD798" s="105">
        <f>Planning!AD$866</f>
        <v>0</v>
      </c>
      <c r="AE798" s="103">
        <f>Planning!AE$866</f>
        <v>0</v>
      </c>
      <c r="AF798" s="104">
        <f>Planning!AF$866</f>
        <v>0</v>
      </c>
      <c r="AG798" s="104">
        <f>Planning!AG$866</f>
        <v>0</v>
      </c>
      <c r="AH798" s="104">
        <f>Planning!AH$866</f>
        <v>0</v>
      </c>
      <c r="AI798" s="104">
        <f>Planning!AI$866</f>
        <v>0</v>
      </c>
      <c r="AJ798" s="105">
        <f>Planning!AJ$866</f>
        <v>0</v>
      </c>
      <c r="AK798" s="103">
        <f>Planning!AK$866</f>
        <v>0</v>
      </c>
      <c r="AL798" s="104">
        <f>Planning!AL$866</f>
        <v>0</v>
      </c>
      <c r="AM798" s="104">
        <f>Planning!AM$866</f>
        <v>0</v>
      </c>
      <c r="AN798" s="104">
        <f>Planning!AN$866</f>
        <v>0</v>
      </c>
      <c r="AO798" s="104">
        <f>Planning!AO$866</f>
        <v>0</v>
      </c>
      <c r="AP798" s="104">
        <f>Planning!AP$866</f>
        <v>0</v>
      </c>
      <c r="AQ798" s="104">
        <f>Planning!AQ$866</f>
        <v>0</v>
      </c>
      <c r="AR798" s="104">
        <f>Planning!AR$866</f>
        <v>0</v>
      </c>
      <c r="AS798" s="104">
        <f>Planning!AS$866</f>
        <v>0</v>
      </c>
      <c r="AT798" s="105">
        <f>Planning!AT$866</f>
        <v>0</v>
      </c>
      <c r="AU798" s="103">
        <f>Planning!AU$866</f>
        <v>0</v>
      </c>
      <c r="AV798" s="104">
        <f>Planning!AV$866</f>
        <v>0</v>
      </c>
      <c r="AW798" s="104">
        <f>Planning!AW$866</f>
        <v>0</v>
      </c>
      <c r="AX798" s="104">
        <f>Planning!AX$866</f>
        <v>0</v>
      </c>
      <c r="AY798" s="104">
        <f>Planning!AY$866</f>
        <v>0</v>
      </c>
      <c r="AZ798" s="104">
        <f>Planning!AZ$866</f>
        <v>0</v>
      </c>
      <c r="BA798" s="104">
        <f>Planning!BA$866</f>
        <v>0</v>
      </c>
      <c r="BB798" s="105">
        <f>Planning!BB$866</f>
        <v>0</v>
      </c>
      <c r="BC798" s="72">
        <f>Planning!BC$866</f>
        <v>0</v>
      </c>
      <c r="BD798" s="107"/>
      <c r="BE798" s="433">
        <f>Planning!BE$866</f>
        <v>0</v>
      </c>
      <c r="BF798" s="434">
        <f>Planning!BF$866</f>
        <v>0</v>
      </c>
      <c r="BG798" s="77">
        <f>Planning!BG$866</f>
        <v>0</v>
      </c>
      <c r="BH798" s="78">
        <f>Planning!BH$866</f>
        <v>0</v>
      </c>
      <c r="BI798" s="79" t="str">
        <f>Planning!BI$866</f>
        <v/>
      </c>
      <c r="BJ798" s="80">
        <f>Planning!BJ$866</f>
        <v>0</v>
      </c>
      <c r="BL798" s="323">
        <f>Planning!BL$866</f>
        <v>0</v>
      </c>
      <c r="BM798" s="150">
        <f>Planning!BP$866</f>
        <v>0</v>
      </c>
      <c r="NL798" s="43" t="s">
        <v>63</v>
      </c>
      <c r="NM798" s="43"/>
    </row>
    <row r="799" spans="1:377" s="318" customFormat="1" ht="10.199999999999999" hidden="1" customHeight="1" x14ac:dyDescent="0.3">
      <c r="A799" s="25"/>
      <c r="B799" s="389"/>
      <c r="C799" s="447"/>
      <c r="D799" s="15"/>
      <c r="E799" s="106"/>
      <c r="F799" s="106"/>
      <c r="G799" s="106"/>
      <c r="H799" s="399"/>
      <c r="I799" s="445">
        <f>Conges!$B$28</f>
        <v>44921</v>
      </c>
      <c r="J799" s="446"/>
      <c r="K799" s="446"/>
      <c r="L799" s="446"/>
      <c r="M799" s="446"/>
      <c r="N799" s="81" t="str">
        <f>Planning!N$901</f>
        <v/>
      </c>
      <c r="O799" s="100">
        <f>Planning!O$901</f>
        <v>0</v>
      </c>
      <c r="P799" s="101">
        <f>Planning!P$901</f>
        <v>0</v>
      </c>
      <c r="Q799" s="101">
        <f>Planning!Q$901</f>
        <v>0</v>
      </c>
      <c r="R799" s="101">
        <f>Planning!R$901</f>
        <v>0</v>
      </c>
      <c r="S799" s="101">
        <f>Planning!S$901</f>
        <v>0</v>
      </c>
      <c r="T799" s="101">
        <f>Planning!T$901</f>
        <v>0</v>
      </c>
      <c r="U799" s="101">
        <f>Planning!U$901</f>
        <v>0</v>
      </c>
      <c r="V799" s="102">
        <f>Planning!V$901</f>
        <v>0</v>
      </c>
      <c r="W799" s="100">
        <f>Planning!W$901</f>
        <v>0</v>
      </c>
      <c r="X799" s="101">
        <f>Planning!X$901</f>
        <v>0</v>
      </c>
      <c r="Y799" s="101">
        <f>Planning!Y$901</f>
        <v>0</v>
      </c>
      <c r="Z799" s="101">
        <f>Planning!Z$901</f>
        <v>0</v>
      </c>
      <c r="AA799" s="101">
        <f>Planning!AA$901</f>
        <v>0</v>
      </c>
      <c r="AB799" s="101">
        <f>Planning!AB$901</f>
        <v>0</v>
      </c>
      <c r="AC799" s="101">
        <f>Planning!AC$901</f>
        <v>0</v>
      </c>
      <c r="AD799" s="102">
        <f>Planning!AD$901</f>
        <v>0</v>
      </c>
      <c r="AE799" s="100">
        <f>Planning!AE$901</f>
        <v>0</v>
      </c>
      <c r="AF799" s="101">
        <f>Planning!AF$901</f>
        <v>0</v>
      </c>
      <c r="AG799" s="101">
        <f>Planning!AG$901</f>
        <v>0</v>
      </c>
      <c r="AH799" s="101">
        <f>Planning!AH$901</f>
        <v>0</v>
      </c>
      <c r="AI799" s="101">
        <f>Planning!AI$901</f>
        <v>0</v>
      </c>
      <c r="AJ799" s="102">
        <f>Planning!AJ$901</f>
        <v>0</v>
      </c>
      <c r="AK799" s="100">
        <f>Planning!AK$901</f>
        <v>0</v>
      </c>
      <c r="AL799" s="101">
        <f>Planning!AL$901</f>
        <v>0</v>
      </c>
      <c r="AM799" s="101">
        <f>Planning!AM$901</f>
        <v>0</v>
      </c>
      <c r="AN799" s="101">
        <f>Planning!AN$901</f>
        <v>0</v>
      </c>
      <c r="AO799" s="101">
        <f>Planning!AO$901</f>
        <v>0</v>
      </c>
      <c r="AP799" s="101">
        <f>Planning!AP$901</f>
        <v>0</v>
      </c>
      <c r="AQ799" s="101">
        <f>Planning!AQ$901</f>
        <v>0</v>
      </c>
      <c r="AR799" s="101">
        <f>Planning!AR$901</f>
        <v>0</v>
      </c>
      <c r="AS799" s="101">
        <f>Planning!AS$901</f>
        <v>0</v>
      </c>
      <c r="AT799" s="102">
        <f>Planning!AT$901</f>
        <v>0</v>
      </c>
      <c r="AU799" s="100">
        <f>Planning!AU$901</f>
        <v>0</v>
      </c>
      <c r="AV799" s="101">
        <f>Planning!AV$901</f>
        <v>0</v>
      </c>
      <c r="AW799" s="101">
        <f>Planning!AW$901</f>
        <v>0</v>
      </c>
      <c r="AX799" s="101">
        <f>Planning!AX$901</f>
        <v>0</v>
      </c>
      <c r="AY799" s="101">
        <f>Planning!AY$901</f>
        <v>0</v>
      </c>
      <c r="AZ799" s="101">
        <f>Planning!AZ$901</f>
        <v>0</v>
      </c>
      <c r="BA799" s="101">
        <f>Planning!BA$901</f>
        <v>0</v>
      </c>
      <c r="BB799" s="102">
        <f>Planning!BB$901</f>
        <v>0</v>
      </c>
      <c r="BC799" s="85">
        <f>Planning!BC$901</f>
        <v>0</v>
      </c>
      <c r="BD799" s="107"/>
      <c r="BE799" s="435">
        <f>Planning!BE$901</f>
        <v>0</v>
      </c>
      <c r="BF799" s="436">
        <f>Planning!BF$901</f>
        <v>0</v>
      </c>
      <c r="BG799" s="91">
        <f>Planning!BG$901</f>
        <v>0</v>
      </c>
      <c r="BH799" s="92">
        <f>Planning!BH$901</f>
        <v>0</v>
      </c>
      <c r="BI799" s="93" t="str">
        <f>Planning!BI$901</f>
        <v/>
      </c>
      <c r="BJ799" s="94">
        <f>Planning!BJ$901</f>
        <v>0</v>
      </c>
      <c r="BL799" s="324">
        <f>Planning!BL$901</f>
        <v>0</v>
      </c>
      <c r="BM799" s="149">
        <f>Planning!BP$901</f>
        <v>0</v>
      </c>
      <c r="NL799" s="43" t="s">
        <v>63</v>
      </c>
      <c r="NM799" s="43"/>
    </row>
    <row r="800" spans="1:377" s="318" customFormat="1" ht="10.199999999999999" hidden="1" customHeight="1" x14ac:dyDescent="0.3">
      <c r="A800" s="25"/>
      <c r="B800" s="389"/>
      <c r="C800" s="447"/>
      <c r="D800" s="15"/>
      <c r="E800" s="106"/>
      <c r="F800" s="106"/>
      <c r="G800" s="106"/>
      <c r="H800" s="399"/>
      <c r="I800" s="443">
        <f>Conges!$B$29</f>
        <v>44922</v>
      </c>
      <c r="J800" s="444"/>
      <c r="K800" s="444"/>
      <c r="L800" s="444"/>
      <c r="M800" s="444"/>
      <c r="N800" s="68" t="str">
        <f>Planning!N$936</f>
        <v/>
      </c>
      <c r="O800" s="103">
        <f>Planning!O$936</f>
        <v>0</v>
      </c>
      <c r="P800" s="104">
        <f>Planning!P$936</f>
        <v>0</v>
      </c>
      <c r="Q800" s="104">
        <f>Planning!Q$936</f>
        <v>0</v>
      </c>
      <c r="R800" s="104">
        <f>Planning!R$936</f>
        <v>0</v>
      </c>
      <c r="S800" s="104">
        <f>Planning!S$936</f>
        <v>0</v>
      </c>
      <c r="T800" s="104">
        <f>Planning!T$936</f>
        <v>0</v>
      </c>
      <c r="U800" s="104">
        <f>Planning!U$936</f>
        <v>0</v>
      </c>
      <c r="V800" s="105">
        <f>Planning!V$936</f>
        <v>0</v>
      </c>
      <c r="W800" s="103">
        <f>Planning!W$936</f>
        <v>0</v>
      </c>
      <c r="X800" s="104">
        <f>Planning!X$936</f>
        <v>0</v>
      </c>
      <c r="Y800" s="104">
        <f>Planning!Y$936</f>
        <v>0</v>
      </c>
      <c r="Z800" s="104">
        <f>Planning!Z$936</f>
        <v>0</v>
      </c>
      <c r="AA800" s="104">
        <f>Planning!AA$936</f>
        <v>0</v>
      </c>
      <c r="AB800" s="104">
        <f>Planning!AB$936</f>
        <v>0</v>
      </c>
      <c r="AC800" s="104">
        <f>Planning!AC$936</f>
        <v>0</v>
      </c>
      <c r="AD800" s="105">
        <f>Planning!AD$936</f>
        <v>0</v>
      </c>
      <c r="AE800" s="103">
        <f>Planning!AE$936</f>
        <v>0</v>
      </c>
      <c r="AF800" s="104">
        <f>Planning!AF$936</f>
        <v>0</v>
      </c>
      <c r="AG800" s="104">
        <f>Planning!AG$936</f>
        <v>0</v>
      </c>
      <c r="AH800" s="104">
        <f>Planning!AH$936</f>
        <v>0</v>
      </c>
      <c r="AI800" s="104">
        <f>Planning!AI$936</f>
        <v>0</v>
      </c>
      <c r="AJ800" s="105">
        <f>Planning!AJ$936</f>
        <v>0</v>
      </c>
      <c r="AK800" s="103">
        <f>Planning!AK$936</f>
        <v>0</v>
      </c>
      <c r="AL800" s="104">
        <f>Planning!AL$936</f>
        <v>0</v>
      </c>
      <c r="AM800" s="104">
        <f>Planning!AM$936</f>
        <v>0</v>
      </c>
      <c r="AN800" s="104">
        <f>Planning!AN$936</f>
        <v>0</v>
      </c>
      <c r="AO800" s="104">
        <f>Planning!AO$936</f>
        <v>0</v>
      </c>
      <c r="AP800" s="104">
        <f>Planning!AP$936</f>
        <v>0</v>
      </c>
      <c r="AQ800" s="104">
        <f>Planning!AQ$936</f>
        <v>0</v>
      </c>
      <c r="AR800" s="104">
        <f>Planning!AR$936</f>
        <v>0</v>
      </c>
      <c r="AS800" s="104">
        <f>Planning!AS$936</f>
        <v>0</v>
      </c>
      <c r="AT800" s="105">
        <f>Planning!AT$936</f>
        <v>0</v>
      </c>
      <c r="AU800" s="103">
        <f>Planning!AU$936</f>
        <v>0</v>
      </c>
      <c r="AV800" s="104">
        <f>Planning!AV$936</f>
        <v>0</v>
      </c>
      <c r="AW800" s="104">
        <f>Planning!AW$936</f>
        <v>0</v>
      </c>
      <c r="AX800" s="104">
        <f>Planning!AX$936</f>
        <v>0</v>
      </c>
      <c r="AY800" s="104">
        <f>Planning!AY$936</f>
        <v>0</v>
      </c>
      <c r="AZ800" s="104">
        <f>Planning!AZ$936</f>
        <v>0</v>
      </c>
      <c r="BA800" s="104">
        <f>Planning!BA$936</f>
        <v>0</v>
      </c>
      <c r="BB800" s="105">
        <f>Planning!BB$936</f>
        <v>0</v>
      </c>
      <c r="BC800" s="72">
        <f>Planning!BC$936</f>
        <v>0</v>
      </c>
      <c r="BD800" s="107"/>
      <c r="BE800" s="433">
        <f>Planning!BE$936</f>
        <v>0</v>
      </c>
      <c r="BF800" s="434">
        <f>Planning!BF$936</f>
        <v>0</v>
      </c>
      <c r="BG800" s="77">
        <f>Planning!BG$936</f>
        <v>0</v>
      </c>
      <c r="BH800" s="78">
        <f>Planning!BH$936</f>
        <v>0</v>
      </c>
      <c r="BI800" s="79" t="str">
        <f>Planning!BI$936</f>
        <v/>
      </c>
      <c r="BJ800" s="80">
        <f>Planning!BJ$936</f>
        <v>0</v>
      </c>
      <c r="BL800" s="323">
        <f>Planning!BL$936</f>
        <v>0</v>
      </c>
      <c r="BM800" s="150">
        <f>Planning!BP$936</f>
        <v>0</v>
      </c>
      <c r="NL800" s="43" t="s">
        <v>63</v>
      </c>
      <c r="NM800" s="43"/>
    </row>
    <row r="801" spans="1:377" s="318" customFormat="1" ht="10.199999999999999" hidden="1" customHeight="1" x14ac:dyDescent="0.3">
      <c r="A801" s="25"/>
      <c r="B801" s="389"/>
      <c r="C801" s="447"/>
      <c r="D801" s="15"/>
      <c r="E801" s="106"/>
      <c r="F801" s="106"/>
      <c r="G801" s="106"/>
      <c r="H801" s="399"/>
      <c r="I801" s="445">
        <f>Conges!$B$30</f>
        <v>44923</v>
      </c>
      <c r="J801" s="446"/>
      <c r="K801" s="446"/>
      <c r="L801" s="446"/>
      <c r="M801" s="446"/>
      <c r="N801" s="81" t="str">
        <f>Planning!N$971</f>
        <v/>
      </c>
      <c r="O801" s="100">
        <f>Planning!O$971</f>
        <v>0</v>
      </c>
      <c r="P801" s="101">
        <f>Planning!P$971</f>
        <v>0</v>
      </c>
      <c r="Q801" s="101">
        <f>Planning!Q$971</f>
        <v>0</v>
      </c>
      <c r="R801" s="101">
        <f>Planning!R$971</f>
        <v>0</v>
      </c>
      <c r="S801" s="101">
        <f>Planning!S$971</f>
        <v>0</v>
      </c>
      <c r="T801" s="101">
        <f>Planning!T$971</f>
        <v>0</v>
      </c>
      <c r="U801" s="101">
        <f>Planning!U$971</f>
        <v>0</v>
      </c>
      <c r="V801" s="102">
        <f>Planning!V$971</f>
        <v>0</v>
      </c>
      <c r="W801" s="100">
        <f>Planning!W$971</f>
        <v>0</v>
      </c>
      <c r="X801" s="101">
        <f>Planning!X$971</f>
        <v>0</v>
      </c>
      <c r="Y801" s="101">
        <f>Planning!Y$971</f>
        <v>0</v>
      </c>
      <c r="Z801" s="101">
        <f>Planning!Z$971</f>
        <v>0</v>
      </c>
      <c r="AA801" s="101">
        <f>Planning!AA$971</f>
        <v>0</v>
      </c>
      <c r="AB801" s="101">
        <f>Planning!AB$971</f>
        <v>0</v>
      </c>
      <c r="AC801" s="101">
        <f>Planning!AC$971</f>
        <v>0</v>
      </c>
      <c r="AD801" s="102">
        <f>Planning!AD$971</f>
        <v>0</v>
      </c>
      <c r="AE801" s="100">
        <f>Planning!AE$971</f>
        <v>0</v>
      </c>
      <c r="AF801" s="101">
        <f>Planning!AF$971</f>
        <v>0</v>
      </c>
      <c r="AG801" s="101">
        <f>Planning!AG$971</f>
        <v>0</v>
      </c>
      <c r="AH801" s="101">
        <f>Planning!AH$971</f>
        <v>0</v>
      </c>
      <c r="AI801" s="101">
        <f>Planning!AI$971</f>
        <v>0</v>
      </c>
      <c r="AJ801" s="102">
        <f>Planning!AJ$971</f>
        <v>0</v>
      </c>
      <c r="AK801" s="100">
        <f>Planning!AK$971</f>
        <v>0</v>
      </c>
      <c r="AL801" s="101">
        <f>Planning!AL$971</f>
        <v>0</v>
      </c>
      <c r="AM801" s="101">
        <f>Planning!AM$971</f>
        <v>0</v>
      </c>
      <c r="AN801" s="101">
        <f>Planning!AN$971</f>
        <v>0</v>
      </c>
      <c r="AO801" s="101">
        <f>Planning!AO$971</f>
        <v>0</v>
      </c>
      <c r="AP801" s="101">
        <f>Planning!AP$971</f>
        <v>0</v>
      </c>
      <c r="AQ801" s="101">
        <f>Planning!AQ$971</f>
        <v>0</v>
      </c>
      <c r="AR801" s="101">
        <f>Planning!AR$971</f>
        <v>0</v>
      </c>
      <c r="AS801" s="101">
        <f>Planning!AS$971</f>
        <v>0</v>
      </c>
      <c r="AT801" s="102">
        <f>Planning!AT$971</f>
        <v>0</v>
      </c>
      <c r="AU801" s="100">
        <f>Planning!AU$971</f>
        <v>0</v>
      </c>
      <c r="AV801" s="101">
        <f>Planning!AV$971</f>
        <v>0</v>
      </c>
      <c r="AW801" s="101">
        <f>Planning!AW$971</f>
        <v>0</v>
      </c>
      <c r="AX801" s="101">
        <f>Planning!AX$971</f>
        <v>0</v>
      </c>
      <c r="AY801" s="101">
        <f>Planning!AY$971</f>
        <v>0</v>
      </c>
      <c r="AZ801" s="101">
        <f>Planning!AZ$971</f>
        <v>0</v>
      </c>
      <c r="BA801" s="101">
        <f>Planning!BA$971</f>
        <v>0</v>
      </c>
      <c r="BB801" s="102">
        <f>Planning!BB$971</f>
        <v>0</v>
      </c>
      <c r="BC801" s="85">
        <f>Planning!BC$971</f>
        <v>0</v>
      </c>
      <c r="BD801" s="107"/>
      <c r="BE801" s="435">
        <f>Planning!BE$971</f>
        <v>0</v>
      </c>
      <c r="BF801" s="436">
        <f>Planning!BF$971</f>
        <v>0</v>
      </c>
      <c r="BG801" s="91">
        <f>Planning!BG$971</f>
        <v>0</v>
      </c>
      <c r="BH801" s="92">
        <f>Planning!BH$971</f>
        <v>0</v>
      </c>
      <c r="BI801" s="93" t="str">
        <f>Planning!BI$971</f>
        <v/>
      </c>
      <c r="BJ801" s="94">
        <f>Planning!BJ$971</f>
        <v>0</v>
      </c>
      <c r="BL801" s="324">
        <f>Planning!BL$971</f>
        <v>0</v>
      </c>
      <c r="BM801" s="149">
        <f>Planning!BP$971</f>
        <v>0</v>
      </c>
      <c r="NL801" s="43" t="s">
        <v>63</v>
      </c>
      <c r="NM801" s="43"/>
    </row>
    <row r="802" spans="1:377" s="318" customFormat="1" ht="10.199999999999999" hidden="1" customHeight="1" x14ac:dyDescent="0.3">
      <c r="A802" s="25"/>
      <c r="B802" s="389"/>
      <c r="C802" s="447"/>
      <c r="D802" s="15"/>
      <c r="E802" s="106"/>
      <c r="F802" s="106"/>
      <c r="G802" s="106"/>
      <c r="H802" s="399"/>
      <c r="I802" s="443">
        <f>Conges!$B$31</f>
        <v>44924</v>
      </c>
      <c r="J802" s="444"/>
      <c r="K802" s="444"/>
      <c r="L802" s="444"/>
      <c r="M802" s="444"/>
      <c r="N802" s="68" t="str">
        <f>Planning!N$1006</f>
        <v/>
      </c>
      <c r="O802" s="103">
        <f>Planning!O$1006</f>
        <v>0</v>
      </c>
      <c r="P802" s="104">
        <f>Planning!P$1006</f>
        <v>0</v>
      </c>
      <c r="Q802" s="104">
        <f>Planning!Q$1006</f>
        <v>0</v>
      </c>
      <c r="R802" s="104">
        <f>Planning!R$1006</f>
        <v>0</v>
      </c>
      <c r="S802" s="104">
        <f>Planning!S$1006</f>
        <v>0</v>
      </c>
      <c r="T802" s="104">
        <f>Planning!T$1006</f>
        <v>0</v>
      </c>
      <c r="U802" s="104">
        <f>Planning!U$1006</f>
        <v>0</v>
      </c>
      <c r="V802" s="105">
        <f>Planning!V$1006</f>
        <v>0</v>
      </c>
      <c r="W802" s="103">
        <f>Planning!W$1006</f>
        <v>0</v>
      </c>
      <c r="X802" s="104">
        <f>Planning!X$1006</f>
        <v>0</v>
      </c>
      <c r="Y802" s="104">
        <f>Planning!Y$1006</f>
        <v>0</v>
      </c>
      <c r="Z802" s="104">
        <f>Planning!Z$1006</f>
        <v>0</v>
      </c>
      <c r="AA802" s="104">
        <f>Planning!AA$1006</f>
        <v>0</v>
      </c>
      <c r="AB802" s="104">
        <f>Planning!AB$1006</f>
        <v>0</v>
      </c>
      <c r="AC802" s="104">
        <f>Planning!AC$1006</f>
        <v>0</v>
      </c>
      <c r="AD802" s="105">
        <f>Planning!AD$1006</f>
        <v>0</v>
      </c>
      <c r="AE802" s="103">
        <f>Planning!AE$1006</f>
        <v>0</v>
      </c>
      <c r="AF802" s="104">
        <f>Planning!AF$1006</f>
        <v>0</v>
      </c>
      <c r="AG802" s="104">
        <f>Planning!AG$1006</f>
        <v>0</v>
      </c>
      <c r="AH802" s="104">
        <f>Planning!AH$1006</f>
        <v>0</v>
      </c>
      <c r="AI802" s="104">
        <f>Planning!AI$1006</f>
        <v>0</v>
      </c>
      <c r="AJ802" s="105">
        <f>Planning!AJ$1006</f>
        <v>0</v>
      </c>
      <c r="AK802" s="103">
        <f>Planning!AK$1006</f>
        <v>0</v>
      </c>
      <c r="AL802" s="104">
        <f>Planning!AL$1006</f>
        <v>0</v>
      </c>
      <c r="AM802" s="104">
        <f>Planning!AM$1006</f>
        <v>0</v>
      </c>
      <c r="AN802" s="104">
        <f>Planning!AN$1006</f>
        <v>0</v>
      </c>
      <c r="AO802" s="104">
        <f>Planning!AO$1006</f>
        <v>0</v>
      </c>
      <c r="AP802" s="104">
        <f>Planning!AP$1006</f>
        <v>0</v>
      </c>
      <c r="AQ802" s="104">
        <f>Planning!AQ$1006</f>
        <v>0</v>
      </c>
      <c r="AR802" s="104">
        <f>Planning!AR$1006</f>
        <v>0</v>
      </c>
      <c r="AS802" s="104">
        <f>Planning!AS$1006</f>
        <v>0</v>
      </c>
      <c r="AT802" s="105">
        <f>Planning!AT$1006</f>
        <v>0</v>
      </c>
      <c r="AU802" s="103">
        <f>Planning!AU$1006</f>
        <v>0</v>
      </c>
      <c r="AV802" s="104">
        <f>Planning!AV$1006</f>
        <v>0</v>
      </c>
      <c r="AW802" s="104">
        <f>Planning!AW$1006</f>
        <v>0</v>
      </c>
      <c r="AX802" s="104">
        <f>Planning!AX$1006</f>
        <v>0</v>
      </c>
      <c r="AY802" s="104">
        <f>Planning!AY$1006</f>
        <v>0</v>
      </c>
      <c r="AZ802" s="104">
        <f>Planning!AZ$1006</f>
        <v>0</v>
      </c>
      <c r="BA802" s="104">
        <f>Planning!BA$1006</f>
        <v>0</v>
      </c>
      <c r="BB802" s="105">
        <f>Planning!BB$1006</f>
        <v>0</v>
      </c>
      <c r="BC802" s="72">
        <f>Planning!BC$1006</f>
        <v>0</v>
      </c>
      <c r="BD802" s="107"/>
      <c r="BE802" s="433">
        <f>Planning!BE$1006</f>
        <v>0</v>
      </c>
      <c r="BF802" s="434">
        <f>Planning!BF$1006</f>
        <v>0</v>
      </c>
      <c r="BG802" s="77">
        <f>Planning!BG$1006</f>
        <v>0</v>
      </c>
      <c r="BH802" s="78">
        <f>Planning!BH$1006</f>
        <v>0</v>
      </c>
      <c r="BI802" s="79" t="str">
        <f>Planning!BI$1006</f>
        <v/>
      </c>
      <c r="BJ802" s="80">
        <f>Planning!BJ$1006</f>
        <v>0</v>
      </c>
      <c r="BL802" s="323">
        <f>Planning!BL$1006</f>
        <v>0</v>
      </c>
      <c r="BM802" s="150">
        <f>Planning!BP$1006</f>
        <v>0</v>
      </c>
      <c r="NL802" s="43" t="s">
        <v>63</v>
      </c>
      <c r="NM802" s="43"/>
    </row>
    <row r="803" spans="1:377" s="318" customFormat="1" ht="10.199999999999999" hidden="1" customHeight="1" x14ac:dyDescent="0.3">
      <c r="A803" s="25"/>
      <c r="B803" s="389"/>
      <c r="C803" s="447"/>
      <c r="D803" s="15"/>
      <c r="E803" s="106"/>
      <c r="F803" s="106"/>
      <c r="G803" s="106"/>
      <c r="H803" s="399"/>
      <c r="I803" s="445">
        <f>Conges!$B$32</f>
        <v>44925</v>
      </c>
      <c r="J803" s="446"/>
      <c r="K803" s="446"/>
      <c r="L803" s="446"/>
      <c r="M803" s="446"/>
      <c r="N803" s="81" t="str">
        <f>Planning!N$1041</f>
        <v/>
      </c>
      <c r="O803" s="100">
        <f>Planning!O$1041</f>
        <v>0</v>
      </c>
      <c r="P803" s="101">
        <f>Planning!P$1041</f>
        <v>0</v>
      </c>
      <c r="Q803" s="101">
        <f>Planning!Q$1041</f>
        <v>0</v>
      </c>
      <c r="R803" s="101">
        <f>Planning!R$1041</f>
        <v>0</v>
      </c>
      <c r="S803" s="101">
        <f>Planning!S$1041</f>
        <v>0</v>
      </c>
      <c r="T803" s="101">
        <f>Planning!T$1041</f>
        <v>0</v>
      </c>
      <c r="U803" s="101">
        <f>Planning!U$1041</f>
        <v>0</v>
      </c>
      <c r="V803" s="102">
        <f>Planning!V$1041</f>
        <v>0</v>
      </c>
      <c r="W803" s="100">
        <f>Planning!W$1041</f>
        <v>0</v>
      </c>
      <c r="X803" s="101">
        <f>Planning!X$1041</f>
        <v>0</v>
      </c>
      <c r="Y803" s="101">
        <f>Planning!Y$1041</f>
        <v>0</v>
      </c>
      <c r="Z803" s="101">
        <f>Planning!Z$1041</f>
        <v>0</v>
      </c>
      <c r="AA803" s="101">
        <f>Planning!AA$1041</f>
        <v>0</v>
      </c>
      <c r="AB803" s="101">
        <f>Planning!AB$1041</f>
        <v>0</v>
      </c>
      <c r="AC803" s="101">
        <f>Planning!AC$1041</f>
        <v>0</v>
      </c>
      <c r="AD803" s="102">
        <f>Planning!AD$1041</f>
        <v>0</v>
      </c>
      <c r="AE803" s="100">
        <f>Planning!AE$1041</f>
        <v>0</v>
      </c>
      <c r="AF803" s="101">
        <f>Planning!AF$1041</f>
        <v>0</v>
      </c>
      <c r="AG803" s="101">
        <f>Planning!AG$1041</f>
        <v>0</v>
      </c>
      <c r="AH803" s="101">
        <f>Planning!AH$1041</f>
        <v>0</v>
      </c>
      <c r="AI803" s="101">
        <f>Planning!AI$1041</f>
        <v>0</v>
      </c>
      <c r="AJ803" s="102">
        <f>Planning!AJ$1041</f>
        <v>0</v>
      </c>
      <c r="AK803" s="100">
        <f>Planning!AK$1041</f>
        <v>0</v>
      </c>
      <c r="AL803" s="101">
        <f>Planning!AL$1041</f>
        <v>0</v>
      </c>
      <c r="AM803" s="101">
        <f>Planning!AM$1041</f>
        <v>0</v>
      </c>
      <c r="AN803" s="101">
        <f>Planning!AN$1041</f>
        <v>0</v>
      </c>
      <c r="AO803" s="101">
        <f>Planning!AO$1041</f>
        <v>0</v>
      </c>
      <c r="AP803" s="101">
        <f>Planning!AP$1041</f>
        <v>0</v>
      </c>
      <c r="AQ803" s="101">
        <f>Planning!AQ$1041</f>
        <v>0</v>
      </c>
      <c r="AR803" s="101">
        <f>Planning!AR$1041</f>
        <v>0</v>
      </c>
      <c r="AS803" s="101">
        <f>Planning!AS$1041</f>
        <v>0</v>
      </c>
      <c r="AT803" s="102">
        <f>Planning!AT$1041</f>
        <v>0</v>
      </c>
      <c r="AU803" s="100">
        <f>Planning!AU$1041</f>
        <v>0</v>
      </c>
      <c r="AV803" s="101">
        <f>Planning!AV$1041</f>
        <v>0</v>
      </c>
      <c r="AW803" s="101">
        <f>Planning!AW$1041</f>
        <v>0</v>
      </c>
      <c r="AX803" s="101">
        <f>Planning!AX$1041</f>
        <v>0</v>
      </c>
      <c r="AY803" s="101">
        <f>Planning!AY$1041</f>
        <v>0</v>
      </c>
      <c r="AZ803" s="101">
        <f>Planning!AZ$1041</f>
        <v>0</v>
      </c>
      <c r="BA803" s="101">
        <f>Planning!BA$1041</f>
        <v>0</v>
      </c>
      <c r="BB803" s="102">
        <f>Planning!BB$1041</f>
        <v>0</v>
      </c>
      <c r="BC803" s="85">
        <f>Planning!BC$1041</f>
        <v>0</v>
      </c>
      <c r="BD803" s="107"/>
      <c r="BE803" s="435">
        <f>Planning!BE$1041</f>
        <v>0</v>
      </c>
      <c r="BF803" s="436">
        <f>Planning!BF$1041</f>
        <v>0</v>
      </c>
      <c r="BG803" s="91">
        <f>Planning!BG$1041</f>
        <v>0</v>
      </c>
      <c r="BH803" s="92">
        <f>Planning!BH$1041</f>
        <v>0</v>
      </c>
      <c r="BI803" s="93" t="str">
        <f>Planning!BI$1041</f>
        <v/>
      </c>
      <c r="BJ803" s="94">
        <f>Planning!BJ$1041</f>
        <v>0</v>
      </c>
      <c r="BL803" s="324">
        <f>Planning!BL$1041</f>
        <v>0</v>
      </c>
      <c r="BM803" s="149">
        <f>Planning!BP$1041</f>
        <v>0</v>
      </c>
      <c r="NL803" s="43" t="s">
        <v>63</v>
      </c>
      <c r="NM803" s="43"/>
    </row>
    <row r="804" spans="1:377" s="318" customFormat="1" ht="10.199999999999999" hidden="1" customHeight="1" thickBot="1" x14ac:dyDescent="0.35">
      <c r="A804" s="25"/>
      <c r="B804" s="389"/>
      <c r="C804" s="447"/>
      <c r="D804" s="15"/>
      <c r="E804" s="106"/>
      <c r="F804" s="106"/>
      <c r="G804" s="106"/>
      <c r="H804" s="399"/>
      <c r="I804" s="443">
        <f>Conges!$B$33</f>
        <v>44926</v>
      </c>
      <c r="J804" s="444"/>
      <c r="K804" s="444"/>
      <c r="L804" s="444"/>
      <c r="M804" s="444"/>
      <c r="N804" s="68" t="str">
        <f>Planning!N$1076</f>
        <v/>
      </c>
      <c r="O804" s="103">
        <f>Planning!O$1076</f>
        <v>0</v>
      </c>
      <c r="P804" s="104">
        <f>Planning!P$1076</f>
        <v>0</v>
      </c>
      <c r="Q804" s="104">
        <f>Planning!Q$1076</f>
        <v>0</v>
      </c>
      <c r="R804" s="104">
        <f>Planning!R$1076</f>
        <v>0</v>
      </c>
      <c r="S804" s="104">
        <f>Planning!S$1076</f>
        <v>0</v>
      </c>
      <c r="T804" s="104">
        <f>Planning!T$1076</f>
        <v>0</v>
      </c>
      <c r="U804" s="104">
        <f>Planning!U$1076</f>
        <v>0</v>
      </c>
      <c r="V804" s="105">
        <f>Planning!V$1076</f>
        <v>0</v>
      </c>
      <c r="W804" s="103">
        <f>Planning!W$1076</f>
        <v>0</v>
      </c>
      <c r="X804" s="104">
        <f>Planning!X$1076</f>
        <v>0</v>
      </c>
      <c r="Y804" s="104">
        <f>Planning!Y$1076</f>
        <v>0</v>
      </c>
      <c r="Z804" s="104">
        <f>Planning!Z$1076</f>
        <v>0</v>
      </c>
      <c r="AA804" s="104">
        <f>Planning!AA$1076</f>
        <v>0</v>
      </c>
      <c r="AB804" s="104">
        <f>Planning!AB$1076</f>
        <v>0</v>
      </c>
      <c r="AC804" s="104">
        <f>Planning!AC$1076</f>
        <v>0</v>
      </c>
      <c r="AD804" s="105">
        <f>Planning!AD$1076</f>
        <v>0</v>
      </c>
      <c r="AE804" s="103">
        <f>Planning!AE$1076</f>
        <v>0</v>
      </c>
      <c r="AF804" s="104">
        <f>Planning!AF$1076</f>
        <v>0</v>
      </c>
      <c r="AG804" s="104">
        <f>Planning!AG$1076</f>
        <v>0</v>
      </c>
      <c r="AH804" s="104">
        <f>Planning!AH$1076</f>
        <v>0</v>
      </c>
      <c r="AI804" s="104">
        <f>Planning!AI$1076</f>
        <v>0</v>
      </c>
      <c r="AJ804" s="105">
        <f>Planning!AJ$1076</f>
        <v>0</v>
      </c>
      <c r="AK804" s="103">
        <f>Planning!AK$1076</f>
        <v>0</v>
      </c>
      <c r="AL804" s="104">
        <f>Planning!AL$1076</f>
        <v>0</v>
      </c>
      <c r="AM804" s="104">
        <f>Planning!AM$1076</f>
        <v>0</v>
      </c>
      <c r="AN804" s="104">
        <f>Planning!AN$1076</f>
        <v>0</v>
      </c>
      <c r="AO804" s="104">
        <f>Planning!AO$1076</f>
        <v>0</v>
      </c>
      <c r="AP804" s="104">
        <f>Planning!AP$1076</f>
        <v>0</v>
      </c>
      <c r="AQ804" s="104">
        <f>Planning!AQ$1076</f>
        <v>0</v>
      </c>
      <c r="AR804" s="104">
        <f>Planning!AR$1076</f>
        <v>0</v>
      </c>
      <c r="AS804" s="104">
        <f>Planning!AS$1076</f>
        <v>0</v>
      </c>
      <c r="AT804" s="105">
        <f>Planning!AT$1076</f>
        <v>0</v>
      </c>
      <c r="AU804" s="103">
        <f>Planning!AU$1076</f>
        <v>0</v>
      </c>
      <c r="AV804" s="104">
        <f>Planning!AV$1076</f>
        <v>0</v>
      </c>
      <c r="AW804" s="104">
        <f>Planning!AW$1076</f>
        <v>0</v>
      </c>
      <c r="AX804" s="104">
        <f>Planning!AX$1076</f>
        <v>0</v>
      </c>
      <c r="AY804" s="104">
        <f>Planning!AY$1076</f>
        <v>0</v>
      </c>
      <c r="AZ804" s="104">
        <f>Planning!AZ$1076</f>
        <v>0</v>
      </c>
      <c r="BA804" s="104">
        <f>Planning!BA$1076</f>
        <v>0</v>
      </c>
      <c r="BB804" s="105">
        <f>Planning!BB$1076</f>
        <v>0</v>
      </c>
      <c r="BC804" s="72">
        <f>Planning!BC$1076</f>
        <v>0</v>
      </c>
      <c r="BD804" s="107"/>
      <c r="BE804" s="437">
        <f>Planning!BE$1076</f>
        <v>0</v>
      </c>
      <c r="BF804" s="438">
        <f>Planning!BF$1076</f>
        <v>0</v>
      </c>
      <c r="BG804" s="109">
        <f>Planning!BG$1076</f>
        <v>0</v>
      </c>
      <c r="BH804" s="110">
        <f>Planning!BH$1076</f>
        <v>0</v>
      </c>
      <c r="BI804" s="111" t="str">
        <f>Planning!BI$1076</f>
        <v/>
      </c>
      <c r="BJ804" s="112">
        <f>Planning!BJ$1076</f>
        <v>0</v>
      </c>
      <c r="BL804" s="325">
        <f>Planning!BL$1076</f>
        <v>0</v>
      </c>
      <c r="BM804" s="158">
        <f>Planning!BP$1076</f>
        <v>0</v>
      </c>
      <c r="NL804" s="43" t="s">
        <v>63</v>
      </c>
      <c r="NM804" s="43"/>
    </row>
    <row r="805" spans="1:377" s="318" customFormat="1" ht="10.199999999999999" hidden="1" customHeight="1" thickBot="1" x14ac:dyDescent="0.35">
      <c r="A805" s="320"/>
      <c r="B805" s="389"/>
      <c r="C805" s="448"/>
      <c r="D805" s="17"/>
      <c r="E805" s="321"/>
      <c r="F805" s="321"/>
      <c r="G805" s="321"/>
      <c r="H805" s="11"/>
      <c r="I805" s="19"/>
      <c r="J805" s="19"/>
      <c r="K805" s="19"/>
      <c r="L805" s="19"/>
      <c r="M805" s="19"/>
      <c r="N805" s="12"/>
      <c r="O805" s="27"/>
      <c r="P805" s="28"/>
      <c r="Q805" s="27"/>
      <c r="R805" s="28"/>
      <c r="S805" s="27"/>
      <c r="T805" s="28"/>
      <c r="U805" s="27"/>
      <c r="V805" s="28"/>
      <c r="W805" s="27"/>
      <c r="X805" s="28"/>
      <c r="Y805" s="27"/>
      <c r="Z805" s="28"/>
      <c r="AA805" s="27"/>
      <c r="AB805" s="28"/>
      <c r="AC805" s="27"/>
      <c r="AD805" s="28"/>
      <c r="AE805" s="27"/>
      <c r="AF805" s="28"/>
      <c r="AG805" s="27"/>
      <c r="AH805" s="28"/>
      <c r="AI805" s="27"/>
      <c r="AJ805" s="28"/>
      <c r="AK805" s="27"/>
      <c r="AL805" s="28"/>
      <c r="AM805" s="27"/>
      <c r="AN805" s="28"/>
      <c r="AO805" s="27"/>
      <c r="AP805" s="28"/>
      <c r="AQ805" s="27"/>
      <c r="AR805" s="28"/>
      <c r="AS805" s="27"/>
      <c r="AT805" s="28"/>
      <c r="AU805" s="27"/>
      <c r="AV805" s="28"/>
      <c r="AW805" s="27"/>
      <c r="AX805" s="28"/>
      <c r="AY805" s="27"/>
      <c r="AZ805" s="28"/>
      <c r="BA805" s="27"/>
      <c r="BB805" s="28"/>
      <c r="BC805" s="18"/>
      <c r="BD805" s="108"/>
      <c r="BE805" s="114"/>
      <c r="BF805" s="114"/>
      <c r="BG805" s="113"/>
      <c r="BH805" s="114"/>
      <c r="BI805" s="114"/>
      <c r="BJ805" s="114"/>
      <c r="BK805" s="45"/>
      <c r="BL805" s="114"/>
      <c r="BM805" s="159">
        <f>SUM(BM774:BM804)</f>
        <v>0</v>
      </c>
      <c r="NL805" s="43"/>
      <c r="NM805" s="43"/>
    </row>
    <row r="806" spans="1:377" s="183" customFormat="1" ht="10.199999999999999" hidden="1" customHeight="1" thickBot="1" x14ac:dyDescent="0.35">
      <c r="A806" s="316"/>
      <c r="B806" s="315"/>
      <c r="C806" s="461"/>
      <c r="D806" s="461"/>
      <c r="E806" s="461"/>
      <c r="F806" s="461"/>
      <c r="G806" s="461"/>
      <c r="H806" s="461"/>
      <c r="I806" s="461"/>
      <c r="J806" s="461"/>
      <c r="K806" s="461"/>
      <c r="L806" s="461"/>
      <c r="M806" s="461"/>
      <c r="N806" s="461"/>
      <c r="O806" s="461"/>
      <c r="P806" s="461"/>
      <c r="Q806" s="461"/>
      <c r="R806" s="461"/>
      <c r="S806" s="461"/>
      <c r="T806" s="461"/>
      <c r="U806" s="461"/>
      <c r="V806" s="461"/>
      <c r="W806" s="461"/>
      <c r="X806" s="461"/>
      <c r="Y806" s="461"/>
      <c r="Z806" s="461"/>
      <c r="AA806" s="461"/>
      <c r="AB806" s="461"/>
      <c r="AC806" s="461"/>
      <c r="AD806" s="461"/>
      <c r="AE806" s="461"/>
      <c r="AF806" s="461"/>
      <c r="AG806" s="461"/>
      <c r="AH806" s="461"/>
      <c r="AI806" s="461"/>
      <c r="AJ806" s="461"/>
      <c r="AK806" s="461"/>
      <c r="AL806" s="461"/>
      <c r="AM806" s="461"/>
      <c r="AN806" s="461"/>
      <c r="AO806" s="461"/>
      <c r="AP806" s="461"/>
      <c r="AQ806" s="461"/>
      <c r="AR806" s="461"/>
      <c r="AS806" s="461"/>
      <c r="AT806" s="461"/>
      <c r="AU806" s="461"/>
      <c r="AV806" s="461"/>
      <c r="AW806" s="461"/>
      <c r="AX806" s="461"/>
      <c r="AY806" s="461"/>
      <c r="AZ806" s="461"/>
      <c r="BA806" s="461"/>
      <c r="BB806" s="461"/>
      <c r="BC806" s="461"/>
      <c r="BD806" s="317"/>
      <c r="BE806" s="44"/>
      <c r="BF806" s="44"/>
      <c r="BG806" s="44"/>
      <c r="BH806" s="44"/>
      <c r="BI806" s="44"/>
      <c r="BJ806" s="44"/>
      <c r="BL806" s="44"/>
      <c r="BM806" s="44"/>
      <c r="NL806" s="179"/>
      <c r="NM806" s="179"/>
    </row>
    <row r="807" spans="1:377" s="318" customFormat="1" ht="18" hidden="1" customHeight="1" thickBot="1" x14ac:dyDescent="0.35">
      <c r="A807" s="26">
        <v>1</v>
      </c>
      <c r="B807" s="389"/>
      <c r="C807" s="456">
        <f>Prenoms!$B$25</f>
        <v>0</v>
      </c>
      <c r="D807" s="457"/>
      <c r="E807" s="457"/>
      <c r="F807" s="457"/>
      <c r="G807" s="457"/>
      <c r="H807" s="457"/>
      <c r="I807" s="457"/>
      <c r="J807" s="457"/>
      <c r="K807" s="457"/>
      <c r="L807" s="457"/>
      <c r="M807" s="457"/>
      <c r="N807" s="457"/>
      <c r="O807" s="457"/>
      <c r="P807" s="457"/>
      <c r="Q807" s="457"/>
      <c r="R807" s="457"/>
      <c r="S807" s="457"/>
      <c r="T807" s="457"/>
      <c r="U807" s="457"/>
      <c r="V807" s="457"/>
      <c r="W807" s="457"/>
      <c r="X807" s="457"/>
      <c r="Y807" s="457"/>
      <c r="Z807" s="457"/>
      <c r="AA807" s="457"/>
      <c r="AB807" s="457"/>
      <c r="AC807" s="457"/>
      <c r="AD807" s="457"/>
      <c r="AE807" s="457"/>
      <c r="AF807" s="457"/>
      <c r="AG807" s="457"/>
      <c r="AH807" s="457"/>
      <c r="AI807" s="457"/>
      <c r="AJ807" s="457"/>
      <c r="AK807" s="457"/>
      <c r="AL807" s="457"/>
      <c r="AM807" s="457"/>
      <c r="AN807" s="457"/>
      <c r="AO807" s="457"/>
      <c r="AP807" s="457"/>
      <c r="AQ807" s="457"/>
      <c r="AR807" s="457"/>
      <c r="AS807" s="457"/>
      <c r="AT807" s="457"/>
      <c r="AU807" s="457"/>
      <c r="AV807" s="457"/>
      <c r="AW807" s="457"/>
      <c r="AX807" s="457"/>
      <c r="AY807" s="457"/>
      <c r="AZ807" s="457"/>
      <c r="BA807" s="457"/>
      <c r="BB807" s="457"/>
      <c r="BC807" s="457"/>
      <c r="BD807" s="107"/>
      <c r="BE807" s="439" t="s">
        <v>13</v>
      </c>
      <c r="BF807" s="440"/>
      <c r="BG807" s="458" t="s">
        <v>50</v>
      </c>
      <c r="BH807" s="451" t="s">
        <v>54</v>
      </c>
      <c r="BI807" s="452"/>
      <c r="BJ807" s="356" t="s">
        <v>46</v>
      </c>
      <c r="BL807" s="418" t="s">
        <v>55</v>
      </c>
      <c r="BM807" s="359" t="str">
        <f>Planning!BP807</f>
        <v>R prévi</v>
      </c>
      <c r="NL807" s="43"/>
      <c r="NM807" s="43"/>
    </row>
    <row r="808" spans="1:377" s="318" customFormat="1" ht="10.199999999999999" hidden="1" customHeight="1" x14ac:dyDescent="0.25">
      <c r="A808" s="25"/>
      <c r="B808" s="389"/>
      <c r="C808" s="447">
        <f>$C807</f>
        <v>0</v>
      </c>
      <c r="D808" s="16"/>
      <c r="E808" s="409"/>
      <c r="F808" s="409"/>
      <c r="G808" s="409"/>
      <c r="H808" s="10"/>
      <c r="I808" s="10"/>
      <c r="J808" s="10"/>
      <c r="K808" s="10"/>
      <c r="L808" s="10"/>
      <c r="M808" s="10"/>
      <c r="N808" s="367">
        <v>7</v>
      </c>
      <c r="O808" s="367"/>
      <c r="P808" s="367">
        <v>8</v>
      </c>
      <c r="Q808" s="367"/>
      <c r="R808" s="367">
        <v>9</v>
      </c>
      <c r="S808" s="367"/>
      <c r="T808" s="367">
        <v>10</v>
      </c>
      <c r="U808" s="367"/>
      <c r="V808" s="367">
        <v>11</v>
      </c>
      <c r="W808" s="367"/>
      <c r="X808" s="367">
        <v>12</v>
      </c>
      <c r="Y808" s="367"/>
      <c r="Z808" s="367">
        <v>13</v>
      </c>
      <c r="AA808" s="367"/>
      <c r="AB808" s="367">
        <v>14</v>
      </c>
      <c r="AC808" s="367"/>
      <c r="AD808" s="367">
        <v>15</v>
      </c>
      <c r="AE808" s="367"/>
      <c r="AF808" s="367">
        <v>16</v>
      </c>
      <c r="AG808" s="367"/>
      <c r="AH808" s="367">
        <v>17</v>
      </c>
      <c r="AI808" s="367"/>
      <c r="AJ808" s="367">
        <v>18</v>
      </c>
      <c r="AK808" s="367"/>
      <c r="AL808" s="367">
        <v>19</v>
      </c>
      <c r="AM808" s="367"/>
      <c r="AN808" s="367">
        <v>20</v>
      </c>
      <c r="AO808" s="367"/>
      <c r="AP808" s="367">
        <v>21</v>
      </c>
      <c r="AQ808" s="367"/>
      <c r="AR808" s="367">
        <v>22</v>
      </c>
      <c r="AS808" s="367"/>
      <c r="AT808" s="367">
        <v>23</v>
      </c>
      <c r="AU808" s="367"/>
      <c r="AV808" s="367">
        <v>24</v>
      </c>
      <c r="AW808" s="367"/>
      <c r="AX808" s="367">
        <v>1</v>
      </c>
      <c r="AY808" s="367"/>
      <c r="AZ808" s="367">
        <v>2</v>
      </c>
      <c r="BA808" s="367"/>
      <c r="BB808" s="367">
        <v>3</v>
      </c>
      <c r="BC808" s="410"/>
      <c r="BD808" s="107"/>
      <c r="BE808" s="441"/>
      <c r="BF808" s="442"/>
      <c r="BG808" s="459"/>
      <c r="BH808" s="453"/>
      <c r="BI808" s="454"/>
      <c r="BJ808" s="455"/>
      <c r="BL808" s="460"/>
      <c r="BM808" s="360"/>
      <c r="NL808" s="43"/>
      <c r="NM808" s="43"/>
    </row>
    <row r="809" spans="1:377" s="318" customFormat="1" ht="10.199999999999999" hidden="1" customHeight="1" x14ac:dyDescent="0.3">
      <c r="A809" s="25"/>
      <c r="B809" s="389"/>
      <c r="C809" s="447"/>
      <c r="D809" s="15"/>
      <c r="E809" s="398"/>
      <c r="F809" s="398"/>
      <c r="G809" s="398"/>
      <c r="H809" s="399" t="e">
        <f>IF(#REF!&lt;&gt;0,3,0)</f>
        <v>#REF!</v>
      </c>
      <c r="I809" s="449">
        <f>Conges!$B$3</f>
        <v>44896</v>
      </c>
      <c r="J809" s="450"/>
      <c r="K809" s="450"/>
      <c r="L809" s="450"/>
      <c r="M809" s="450"/>
      <c r="N809" s="63" t="str">
        <f>Planning!N$27</f>
        <v/>
      </c>
      <c r="O809" s="97">
        <f>Planning!O$27</f>
        <v>0</v>
      </c>
      <c r="P809" s="98">
        <f>Planning!P$27</f>
        <v>0</v>
      </c>
      <c r="Q809" s="98">
        <f>Planning!Q$27</f>
        <v>0</v>
      </c>
      <c r="R809" s="98">
        <f>Planning!R$27</f>
        <v>0</v>
      </c>
      <c r="S809" s="98">
        <f>Planning!S$27</f>
        <v>0</v>
      </c>
      <c r="T809" s="98">
        <f>Planning!T$27</f>
        <v>0</v>
      </c>
      <c r="U809" s="98">
        <f>Planning!U$27</f>
        <v>0</v>
      </c>
      <c r="V809" s="99">
        <f>Planning!V$27</f>
        <v>0</v>
      </c>
      <c r="W809" s="98">
        <f>Planning!W$27</f>
        <v>0</v>
      </c>
      <c r="X809" s="98">
        <f>Planning!X$27</f>
        <v>0</v>
      </c>
      <c r="Y809" s="98">
        <f>Planning!Y$27</f>
        <v>0</v>
      </c>
      <c r="Z809" s="98">
        <f>Planning!Z$27</f>
        <v>0</v>
      </c>
      <c r="AA809" s="98">
        <f>Planning!AA$27</f>
        <v>0</v>
      </c>
      <c r="AB809" s="98">
        <f>Planning!AB$27</f>
        <v>0</v>
      </c>
      <c r="AC809" s="98">
        <f>Planning!AC$27</f>
        <v>0</v>
      </c>
      <c r="AD809" s="98">
        <f>Planning!AD$27</f>
        <v>0</v>
      </c>
      <c r="AE809" s="97">
        <f>Planning!AE$27</f>
        <v>0</v>
      </c>
      <c r="AF809" s="98">
        <f>Planning!AF$27</f>
        <v>0</v>
      </c>
      <c r="AG809" s="98">
        <f>Planning!AG$27</f>
        <v>0</v>
      </c>
      <c r="AH809" s="98">
        <f>Planning!AH$27</f>
        <v>0</v>
      </c>
      <c r="AI809" s="98">
        <f>Planning!AI$27</f>
        <v>0</v>
      </c>
      <c r="AJ809" s="99">
        <f>Planning!AJ$27</f>
        <v>0</v>
      </c>
      <c r="AK809" s="98">
        <f>Planning!AK$27</f>
        <v>0</v>
      </c>
      <c r="AL809" s="98">
        <f>Planning!AL$27</f>
        <v>0</v>
      </c>
      <c r="AM809" s="98">
        <f>Planning!AM$27</f>
        <v>0</v>
      </c>
      <c r="AN809" s="98">
        <f>Planning!AN$27</f>
        <v>0</v>
      </c>
      <c r="AO809" s="98">
        <f>Planning!AO$27</f>
        <v>0</v>
      </c>
      <c r="AP809" s="98">
        <f>Planning!AP$27</f>
        <v>0</v>
      </c>
      <c r="AQ809" s="98">
        <f>Planning!AQ$27</f>
        <v>0</v>
      </c>
      <c r="AR809" s="98">
        <f>Planning!AR$27</f>
        <v>0</v>
      </c>
      <c r="AS809" s="98">
        <f>Planning!AS$27</f>
        <v>0</v>
      </c>
      <c r="AT809" s="98">
        <f>Planning!AT$27</f>
        <v>0</v>
      </c>
      <c r="AU809" s="97">
        <f>Planning!AU$27</f>
        <v>0</v>
      </c>
      <c r="AV809" s="98">
        <f>Planning!AV$27</f>
        <v>0</v>
      </c>
      <c r="AW809" s="98">
        <f>Planning!AW$27</f>
        <v>0</v>
      </c>
      <c r="AX809" s="98">
        <f>Planning!AX$27</f>
        <v>0</v>
      </c>
      <c r="AY809" s="98">
        <f>Planning!AY$27</f>
        <v>0</v>
      </c>
      <c r="AZ809" s="98">
        <f>Planning!AZ$27</f>
        <v>0</v>
      </c>
      <c r="BA809" s="98">
        <f>Planning!BA$27</f>
        <v>0</v>
      </c>
      <c r="BB809" s="99">
        <f>Planning!BB$27</f>
        <v>0</v>
      </c>
      <c r="BC809" s="67">
        <f>Planning!BC$27</f>
        <v>0</v>
      </c>
      <c r="BD809" s="107"/>
      <c r="BE809" s="431">
        <f>Planning!BE$27</f>
        <v>0</v>
      </c>
      <c r="BF809" s="432">
        <f>Planning!BF$27</f>
        <v>0</v>
      </c>
      <c r="BG809" s="73">
        <f>Planning!BG$27</f>
        <v>0</v>
      </c>
      <c r="BH809" s="74">
        <f>Planning!BH$27</f>
        <v>0</v>
      </c>
      <c r="BI809" s="75" t="str">
        <f>Planning!BI$27</f>
        <v/>
      </c>
      <c r="BJ809" s="76">
        <f>Planning!BJ$27</f>
        <v>0</v>
      </c>
      <c r="BL809" s="322">
        <f>Planning!BL$27</f>
        <v>0</v>
      </c>
      <c r="BM809" s="148">
        <f>Planning!BP$27</f>
        <v>0</v>
      </c>
      <c r="NL809" s="43" t="s">
        <v>63</v>
      </c>
      <c r="NM809" s="43"/>
    </row>
    <row r="810" spans="1:377" s="318" customFormat="1" ht="10.199999999999999" hidden="1" customHeight="1" x14ac:dyDescent="0.3">
      <c r="A810" s="25"/>
      <c r="B810" s="389"/>
      <c r="C810" s="447"/>
      <c r="D810" s="15"/>
      <c r="E810" s="398"/>
      <c r="F810" s="398"/>
      <c r="G810" s="398"/>
      <c r="H810" s="399"/>
      <c r="I810" s="445">
        <f>Conges!$B$4</f>
        <v>44897</v>
      </c>
      <c r="J810" s="446"/>
      <c r="K810" s="446"/>
      <c r="L810" s="446"/>
      <c r="M810" s="446"/>
      <c r="N810" s="81" t="str">
        <f>Planning!N$62</f>
        <v/>
      </c>
      <c r="O810" s="100">
        <f>Planning!O$62</f>
        <v>0</v>
      </c>
      <c r="P810" s="101">
        <f>Planning!P$62</f>
        <v>0</v>
      </c>
      <c r="Q810" s="101">
        <f>Planning!Q$62</f>
        <v>0</v>
      </c>
      <c r="R810" s="101">
        <f>Planning!R$62</f>
        <v>0</v>
      </c>
      <c r="S810" s="101">
        <f>Planning!S$62</f>
        <v>0</v>
      </c>
      <c r="T810" s="101">
        <f>Planning!T$62</f>
        <v>0</v>
      </c>
      <c r="U810" s="101">
        <f>Planning!U$62</f>
        <v>0</v>
      </c>
      <c r="V810" s="102">
        <f>Planning!V$62</f>
        <v>0</v>
      </c>
      <c r="W810" s="101">
        <f>Planning!W$62</f>
        <v>0</v>
      </c>
      <c r="X810" s="101">
        <f>Planning!X$62</f>
        <v>0</v>
      </c>
      <c r="Y810" s="101">
        <f>Planning!Y$62</f>
        <v>0</v>
      </c>
      <c r="Z810" s="101">
        <f>Planning!Z$62</f>
        <v>0</v>
      </c>
      <c r="AA810" s="101">
        <f>Planning!AA$62</f>
        <v>0</v>
      </c>
      <c r="AB810" s="101">
        <f>Planning!AB$62</f>
        <v>0</v>
      </c>
      <c r="AC810" s="101">
        <f>Planning!AC$62</f>
        <v>0</v>
      </c>
      <c r="AD810" s="101">
        <f>Planning!AD$62</f>
        <v>0</v>
      </c>
      <c r="AE810" s="100">
        <f>Planning!AE$62</f>
        <v>0</v>
      </c>
      <c r="AF810" s="101">
        <f>Planning!AF$62</f>
        <v>0</v>
      </c>
      <c r="AG810" s="101">
        <f>Planning!AG$62</f>
        <v>0</v>
      </c>
      <c r="AH810" s="101">
        <f>Planning!AH$62</f>
        <v>0</v>
      </c>
      <c r="AI810" s="101">
        <f>Planning!AI$62</f>
        <v>0</v>
      </c>
      <c r="AJ810" s="102">
        <f>Planning!AJ$62</f>
        <v>0</v>
      </c>
      <c r="AK810" s="101">
        <f>Planning!AK$62</f>
        <v>0</v>
      </c>
      <c r="AL810" s="101">
        <f>Planning!AL$62</f>
        <v>0</v>
      </c>
      <c r="AM810" s="101">
        <f>Planning!AM$62</f>
        <v>0</v>
      </c>
      <c r="AN810" s="101">
        <f>Planning!AN$62</f>
        <v>0</v>
      </c>
      <c r="AO810" s="101">
        <f>Planning!AO$62</f>
        <v>0</v>
      </c>
      <c r="AP810" s="101">
        <f>Planning!AP$62</f>
        <v>0</v>
      </c>
      <c r="AQ810" s="101">
        <f>Planning!AQ$62</f>
        <v>0</v>
      </c>
      <c r="AR810" s="101">
        <f>Planning!AR$62</f>
        <v>0</v>
      </c>
      <c r="AS810" s="101">
        <f>Planning!AS$62</f>
        <v>0</v>
      </c>
      <c r="AT810" s="101">
        <f>Planning!AT$62</f>
        <v>0</v>
      </c>
      <c r="AU810" s="100">
        <f>Planning!AU$62</f>
        <v>0</v>
      </c>
      <c r="AV810" s="101">
        <f>Planning!AV$62</f>
        <v>0</v>
      </c>
      <c r="AW810" s="101">
        <f>Planning!AW$62</f>
        <v>0</v>
      </c>
      <c r="AX810" s="101">
        <f>Planning!AX$62</f>
        <v>0</v>
      </c>
      <c r="AY810" s="101">
        <f>Planning!AY$62</f>
        <v>0</v>
      </c>
      <c r="AZ810" s="101">
        <f>Planning!AZ$62</f>
        <v>0</v>
      </c>
      <c r="BA810" s="101">
        <f>Planning!BA$62</f>
        <v>0</v>
      </c>
      <c r="BB810" s="102">
        <f>Planning!BB$62</f>
        <v>0</v>
      </c>
      <c r="BC810" s="85">
        <f>Planning!BC$62</f>
        <v>0</v>
      </c>
      <c r="BD810" s="107"/>
      <c r="BE810" s="435">
        <f>Planning!BE$62</f>
        <v>0</v>
      </c>
      <c r="BF810" s="436">
        <f>Planning!BF$62</f>
        <v>0</v>
      </c>
      <c r="BG810" s="91">
        <f>Planning!BG$62</f>
        <v>0</v>
      </c>
      <c r="BH810" s="92">
        <f>Planning!BH$62</f>
        <v>0</v>
      </c>
      <c r="BI810" s="93" t="str">
        <f>Planning!BI$62</f>
        <v/>
      </c>
      <c r="BJ810" s="94">
        <f>Planning!BJ$62</f>
        <v>0</v>
      </c>
      <c r="BL810" s="324">
        <f>Planning!BL$62</f>
        <v>0</v>
      </c>
      <c r="BM810" s="149">
        <f>Planning!BP$62</f>
        <v>0</v>
      </c>
      <c r="NL810" s="43" t="s">
        <v>63</v>
      </c>
      <c r="NM810" s="43"/>
    </row>
    <row r="811" spans="1:377" s="318" customFormat="1" ht="10.199999999999999" hidden="1" customHeight="1" x14ac:dyDescent="0.25">
      <c r="A811" s="25"/>
      <c r="B811" s="389"/>
      <c r="C811" s="447"/>
      <c r="D811" s="15"/>
      <c r="E811" s="397"/>
      <c r="F811" s="397"/>
      <c r="G811" s="397"/>
      <c r="H811" s="399"/>
      <c r="I811" s="443">
        <f>Conges!$B$5</f>
        <v>44898</v>
      </c>
      <c r="J811" s="444"/>
      <c r="K811" s="444"/>
      <c r="L811" s="444"/>
      <c r="M811" s="444"/>
      <c r="N811" s="68" t="str">
        <f>Planning!N$97</f>
        <v/>
      </c>
      <c r="O811" s="103">
        <f>Planning!O$97</f>
        <v>0</v>
      </c>
      <c r="P811" s="104">
        <f>Planning!P$97</f>
        <v>0</v>
      </c>
      <c r="Q811" s="104">
        <f>Planning!Q$97</f>
        <v>0</v>
      </c>
      <c r="R811" s="104">
        <f>Planning!R$97</f>
        <v>0</v>
      </c>
      <c r="S811" s="104">
        <f>Planning!S$97</f>
        <v>0</v>
      </c>
      <c r="T811" s="104">
        <f>Planning!T$97</f>
        <v>0</v>
      </c>
      <c r="U811" s="104">
        <f>Planning!U$97</f>
        <v>0</v>
      </c>
      <c r="V811" s="105">
        <f>Planning!V$97</f>
        <v>0</v>
      </c>
      <c r="W811" s="104">
        <f>Planning!W$97</f>
        <v>0</v>
      </c>
      <c r="X811" s="104">
        <f>Planning!X$97</f>
        <v>0</v>
      </c>
      <c r="Y811" s="104">
        <f>Planning!Y$97</f>
        <v>0</v>
      </c>
      <c r="Z811" s="104">
        <f>Planning!Z$97</f>
        <v>0</v>
      </c>
      <c r="AA811" s="104">
        <f>Planning!AA$97</f>
        <v>0</v>
      </c>
      <c r="AB811" s="104">
        <f>Planning!AB$97</f>
        <v>0</v>
      </c>
      <c r="AC811" s="104">
        <f>Planning!AC$97</f>
        <v>0</v>
      </c>
      <c r="AD811" s="104">
        <f>Planning!AD$97</f>
        <v>0</v>
      </c>
      <c r="AE811" s="103">
        <f>Planning!AE$97</f>
        <v>0</v>
      </c>
      <c r="AF811" s="104">
        <f>Planning!AF$97</f>
        <v>0</v>
      </c>
      <c r="AG811" s="104">
        <f>Planning!AG$97</f>
        <v>0</v>
      </c>
      <c r="AH811" s="104">
        <f>Planning!AH$97</f>
        <v>0</v>
      </c>
      <c r="AI811" s="104">
        <f>Planning!AI$97</f>
        <v>0</v>
      </c>
      <c r="AJ811" s="105">
        <f>Planning!AJ$97</f>
        <v>0</v>
      </c>
      <c r="AK811" s="104">
        <f>Planning!AK$97</f>
        <v>0</v>
      </c>
      <c r="AL811" s="104">
        <f>Planning!AL$97</f>
        <v>0</v>
      </c>
      <c r="AM811" s="104">
        <f>Planning!AM$97</f>
        <v>0</v>
      </c>
      <c r="AN811" s="104">
        <f>Planning!AN$97</f>
        <v>0</v>
      </c>
      <c r="AO811" s="104">
        <f>Planning!AO$97</f>
        <v>0</v>
      </c>
      <c r="AP811" s="104">
        <f>Planning!AP$97</f>
        <v>0</v>
      </c>
      <c r="AQ811" s="104">
        <f>Planning!AQ$97</f>
        <v>0</v>
      </c>
      <c r="AR811" s="104">
        <f>Planning!AR$97</f>
        <v>0</v>
      </c>
      <c r="AS811" s="104">
        <f>Planning!AS$97</f>
        <v>0</v>
      </c>
      <c r="AT811" s="104">
        <f>Planning!AT$97</f>
        <v>0</v>
      </c>
      <c r="AU811" s="103">
        <f>Planning!AU$97</f>
        <v>0</v>
      </c>
      <c r="AV811" s="104">
        <f>Planning!AV$97</f>
        <v>0</v>
      </c>
      <c r="AW811" s="104">
        <f>Planning!AW$97</f>
        <v>0</v>
      </c>
      <c r="AX811" s="104">
        <f>Planning!AX$97</f>
        <v>0</v>
      </c>
      <c r="AY811" s="104">
        <f>Planning!AY$97</f>
        <v>0</v>
      </c>
      <c r="AZ811" s="104">
        <f>Planning!AZ$97</f>
        <v>0</v>
      </c>
      <c r="BA811" s="104">
        <f>Planning!BA$97</f>
        <v>0</v>
      </c>
      <c r="BB811" s="105">
        <f>Planning!BB$97</f>
        <v>0</v>
      </c>
      <c r="BC811" s="72">
        <f>Planning!BC$97</f>
        <v>0</v>
      </c>
      <c r="BD811" s="107"/>
      <c r="BE811" s="433">
        <f>Planning!BE$97</f>
        <v>0</v>
      </c>
      <c r="BF811" s="434">
        <f>Planning!BF$97</f>
        <v>0</v>
      </c>
      <c r="BG811" s="77">
        <f>Planning!BG$97</f>
        <v>0</v>
      </c>
      <c r="BH811" s="78">
        <f>Planning!BH$97</f>
        <v>0</v>
      </c>
      <c r="BI811" s="79" t="str">
        <f>Planning!BI$97</f>
        <v/>
      </c>
      <c r="BJ811" s="80">
        <f>Planning!BJ$97</f>
        <v>0</v>
      </c>
      <c r="BL811" s="323">
        <f>Planning!BL$97</f>
        <v>0</v>
      </c>
      <c r="BM811" s="150">
        <f>Planning!BP$97</f>
        <v>0</v>
      </c>
      <c r="NL811" s="43" t="s">
        <v>63</v>
      </c>
      <c r="NM811" s="43"/>
    </row>
    <row r="812" spans="1:377" s="318" customFormat="1" ht="10.199999999999999" hidden="1" customHeight="1" x14ac:dyDescent="0.3">
      <c r="A812" s="25"/>
      <c r="B812" s="389"/>
      <c r="C812" s="447"/>
      <c r="D812" s="15"/>
      <c r="E812" s="398"/>
      <c r="F812" s="398"/>
      <c r="G812" s="398"/>
      <c r="H812" s="399"/>
      <c r="I812" s="445">
        <f>Conges!$B$6</f>
        <v>44899</v>
      </c>
      <c r="J812" s="446"/>
      <c r="K812" s="446"/>
      <c r="L812" s="446"/>
      <c r="M812" s="446"/>
      <c r="N812" s="81" t="str">
        <f>Planning!N$132</f>
        <v/>
      </c>
      <c r="O812" s="100">
        <f>Planning!O$132</f>
        <v>0</v>
      </c>
      <c r="P812" s="101">
        <f>Planning!P$132</f>
        <v>0</v>
      </c>
      <c r="Q812" s="101">
        <f>Planning!Q$132</f>
        <v>0</v>
      </c>
      <c r="R812" s="101">
        <f>Planning!R$132</f>
        <v>0</v>
      </c>
      <c r="S812" s="101">
        <f>Planning!S$132</f>
        <v>0</v>
      </c>
      <c r="T812" s="101">
        <f>Planning!T$132</f>
        <v>0</v>
      </c>
      <c r="U812" s="101">
        <f>Planning!U$132</f>
        <v>0</v>
      </c>
      <c r="V812" s="102">
        <f>Planning!V$132</f>
        <v>0</v>
      </c>
      <c r="W812" s="101">
        <f>Planning!W$132</f>
        <v>0</v>
      </c>
      <c r="X812" s="101">
        <f>Planning!X$132</f>
        <v>0</v>
      </c>
      <c r="Y812" s="101">
        <f>Planning!Y$132</f>
        <v>0</v>
      </c>
      <c r="Z812" s="101">
        <f>Planning!Z$132</f>
        <v>0</v>
      </c>
      <c r="AA812" s="101">
        <f>Planning!AA$132</f>
        <v>0</v>
      </c>
      <c r="AB812" s="101">
        <f>Planning!AB$132</f>
        <v>0</v>
      </c>
      <c r="AC812" s="101">
        <f>Planning!AC$132</f>
        <v>0</v>
      </c>
      <c r="AD812" s="101">
        <f>Planning!AD$132</f>
        <v>0</v>
      </c>
      <c r="AE812" s="100">
        <f>Planning!AE$132</f>
        <v>0</v>
      </c>
      <c r="AF812" s="101">
        <f>Planning!AF$132</f>
        <v>0</v>
      </c>
      <c r="AG812" s="101">
        <f>Planning!AG$132</f>
        <v>0</v>
      </c>
      <c r="AH812" s="101">
        <f>Planning!AH$132</f>
        <v>0</v>
      </c>
      <c r="AI812" s="101">
        <f>Planning!AI$132</f>
        <v>0</v>
      </c>
      <c r="AJ812" s="102">
        <f>Planning!AJ$132</f>
        <v>0</v>
      </c>
      <c r="AK812" s="101">
        <f>Planning!AK$132</f>
        <v>0</v>
      </c>
      <c r="AL812" s="101">
        <f>Planning!AL$132</f>
        <v>0</v>
      </c>
      <c r="AM812" s="101">
        <f>Planning!AM$132</f>
        <v>0</v>
      </c>
      <c r="AN812" s="101">
        <f>Planning!AN$132</f>
        <v>0</v>
      </c>
      <c r="AO812" s="101">
        <f>Planning!AO$132</f>
        <v>0</v>
      </c>
      <c r="AP812" s="101">
        <f>Planning!AP$132</f>
        <v>0</v>
      </c>
      <c r="AQ812" s="101">
        <f>Planning!AQ$132</f>
        <v>0</v>
      </c>
      <c r="AR812" s="101">
        <f>Planning!AR$132</f>
        <v>0</v>
      </c>
      <c r="AS812" s="101">
        <f>Planning!AS$132</f>
        <v>0</v>
      </c>
      <c r="AT812" s="101">
        <f>Planning!AT$132</f>
        <v>0</v>
      </c>
      <c r="AU812" s="100">
        <f>Planning!AU$132</f>
        <v>0</v>
      </c>
      <c r="AV812" s="101">
        <f>Planning!AV$132</f>
        <v>0</v>
      </c>
      <c r="AW812" s="101">
        <f>Planning!AW$132</f>
        <v>0</v>
      </c>
      <c r="AX812" s="101">
        <f>Planning!AX$132</f>
        <v>0</v>
      </c>
      <c r="AY812" s="101">
        <f>Planning!AY$132</f>
        <v>0</v>
      </c>
      <c r="AZ812" s="101">
        <f>Planning!AZ$132</f>
        <v>0</v>
      </c>
      <c r="BA812" s="101">
        <f>Planning!BA$132</f>
        <v>0</v>
      </c>
      <c r="BB812" s="102">
        <f>Planning!BB$132</f>
        <v>0</v>
      </c>
      <c r="BC812" s="85">
        <f>Planning!BC$132</f>
        <v>0</v>
      </c>
      <c r="BD812" s="107"/>
      <c r="BE812" s="435">
        <f>Planning!BE$132</f>
        <v>0</v>
      </c>
      <c r="BF812" s="436">
        <f>Planning!BF$132</f>
        <v>0</v>
      </c>
      <c r="BG812" s="91">
        <f>Planning!BG$132</f>
        <v>0</v>
      </c>
      <c r="BH812" s="92">
        <f>Planning!BH$132</f>
        <v>0</v>
      </c>
      <c r="BI812" s="93" t="str">
        <f>Planning!BI$132</f>
        <v/>
      </c>
      <c r="BJ812" s="94">
        <f>Planning!BJ$132</f>
        <v>0</v>
      </c>
      <c r="BL812" s="324">
        <f>Planning!BL$132</f>
        <v>0</v>
      </c>
      <c r="BM812" s="149">
        <f>Planning!BP$132</f>
        <v>0</v>
      </c>
      <c r="NL812" s="43" t="s">
        <v>63</v>
      </c>
      <c r="NM812" s="43"/>
    </row>
    <row r="813" spans="1:377" s="318" customFormat="1" ht="10.199999999999999" hidden="1" customHeight="1" x14ac:dyDescent="0.3">
      <c r="A813" s="25"/>
      <c r="B813" s="389"/>
      <c r="C813" s="447"/>
      <c r="D813" s="15"/>
      <c r="E813" s="398"/>
      <c r="F813" s="398"/>
      <c r="G813" s="398"/>
      <c r="H813" s="399"/>
      <c r="I813" s="443">
        <f>Conges!$B$7</f>
        <v>44900</v>
      </c>
      <c r="J813" s="444"/>
      <c r="K813" s="444"/>
      <c r="L813" s="444"/>
      <c r="M813" s="444"/>
      <c r="N813" s="68" t="str">
        <f>Planning!N$167</f>
        <v/>
      </c>
      <c r="O813" s="103">
        <f>Planning!O$167</f>
        <v>0</v>
      </c>
      <c r="P813" s="104">
        <f>Planning!P$167</f>
        <v>0</v>
      </c>
      <c r="Q813" s="104">
        <f>Planning!Q$167</f>
        <v>0</v>
      </c>
      <c r="R813" s="104">
        <f>Planning!R$167</f>
        <v>0</v>
      </c>
      <c r="S813" s="104">
        <f>Planning!S$167</f>
        <v>0</v>
      </c>
      <c r="T813" s="104">
        <f>Planning!T$167</f>
        <v>0</v>
      </c>
      <c r="U813" s="104">
        <f>Planning!U$167</f>
        <v>0</v>
      </c>
      <c r="V813" s="105">
        <f>Planning!V$167</f>
        <v>0</v>
      </c>
      <c r="W813" s="104">
        <f>Planning!W$167</f>
        <v>0</v>
      </c>
      <c r="X813" s="104">
        <f>Planning!X$167</f>
        <v>0</v>
      </c>
      <c r="Y813" s="104">
        <f>Planning!Y$167</f>
        <v>0</v>
      </c>
      <c r="Z813" s="104">
        <f>Planning!Z$167</f>
        <v>0</v>
      </c>
      <c r="AA813" s="104">
        <f>Planning!AA$167</f>
        <v>0</v>
      </c>
      <c r="AB813" s="104">
        <f>Planning!AB$167</f>
        <v>0</v>
      </c>
      <c r="AC813" s="104">
        <f>Planning!AC$167</f>
        <v>0</v>
      </c>
      <c r="AD813" s="104">
        <f>Planning!AD$167</f>
        <v>0</v>
      </c>
      <c r="AE813" s="103">
        <f>Planning!AE$167</f>
        <v>0</v>
      </c>
      <c r="AF813" s="104">
        <f>Planning!AF$167</f>
        <v>0</v>
      </c>
      <c r="AG813" s="104">
        <f>Planning!AG$167</f>
        <v>0</v>
      </c>
      <c r="AH813" s="104">
        <f>Planning!AH$167</f>
        <v>0</v>
      </c>
      <c r="AI813" s="104">
        <f>Planning!AI$167</f>
        <v>0</v>
      </c>
      <c r="AJ813" s="105">
        <f>Planning!AJ$167</f>
        <v>0</v>
      </c>
      <c r="AK813" s="104">
        <f>Planning!AK$167</f>
        <v>0</v>
      </c>
      <c r="AL813" s="104">
        <f>Planning!AL$167</f>
        <v>0</v>
      </c>
      <c r="AM813" s="104">
        <f>Planning!AM$167</f>
        <v>0</v>
      </c>
      <c r="AN813" s="104">
        <f>Planning!AN$167</f>
        <v>0</v>
      </c>
      <c r="AO813" s="104">
        <f>Planning!AO$167</f>
        <v>0</v>
      </c>
      <c r="AP813" s="104">
        <f>Planning!AP$167</f>
        <v>0</v>
      </c>
      <c r="AQ813" s="104">
        <f>Planning!AQ$167</f>
        <v>0</v>
      </c>
      <c r="AR813" s="104">
        <f>Planning!AR$167</f>
        <v>0</v>
      </c>
      <c r="AS813" s="104">
        <f>Planning!AS$167</f>
        <v>0</v>
      </c>
      <c r="AT813" s="104">
        <f>Planning!AT$167</f>
        <v>0</v>
      </c>
      <c r="AU813" s="103">
        <f>Planning!AU$167</f>
        <v>0</v>
      </c>
      <c r="AV813" s="104">
        <f>Planning!AV$167</f>
        <v>0</v>
      </c>
      <c r="AW813" s="104">
        <f>Planning!AW$167</f>
        <v>0</v>
      </c>
      <c r="AX813" s="104">
        <f>Planning!AX$167</f>
        <v>0</v>
      </c>
      <c r="AY813" s="104">
        <f>Planning!AY$167</f>
        <v>0</v>
      </c>
      <c r="AZ813" s="104">
        <f>Planning!AZ$167</f>
        <v>0</v>
      </c>
      <c r="BA813" s="104">
        <f>Planning!BA$167</f>
        <v>0</v>
      </c>
      <c r="BB813" s="105">
        <f>Planning!BB$167</f>
        <v>0</v>
      </c>
      <c r="BC813" s="72">
        <f>Planning!BC$167</f>
        <v>0</v>
      </c>
      <c r="BD813" s="107"/>
      <c r="BE813" s="433">
        <f>Planning!BE$167</f>
        <v>0</v>
      </c>
      <c r="BF813" s="434">
        <f>Planning!BF$167</f>
        <v>0</v>
      </c>
      <c r="BG813" s="77">
        <f>Planning!BG$167</f>
        <v>0</v>
      </c>
      <c r="BH813" s="78">
        <f>Planning!BH$167</f>
        <v>0</v>
      </c>
      <c r="BI813" s="79" t="str">
        <f>Planning!BI$167</f>
        <v/>
      </c>
      <c r="BJ813" s="80">
        <f>Planning!BJ$167</f>
        <v>0</v>
      </c>
      <c r="BL813" s="323">
        <f>Planning!BL$167</f>
        <v>0</v>
      </c>
      <c r="BM813" s="150">
        <f>Planning!BP$167</f>
        <v>0</v>
      </c>
      <c r="NL813" s="43" t="s">
        <v>63</v>
      </c>
      <c r="NM813" s="43"/>
    </row>
    <row r="814" spans="1:377" s="318" customFormat="1" ht="10.199999999999999" hidden="1" customHeight="1" x14ac:dyDescent="0.3">
      <c r="A814" s="25"/>
      <c r="B814" s="389"/>
      <c r="C814" s="447"/>
      <c r="D814" s="15"/>
      <c r="E814" s="408" t="str">
        <f>Planning!$E$9</f>
        <v>CREPIERE</v>
      </c>
      <c r="F814" s="408"/>
      <c r="G814" s="131">
        <f>(COUNTIF(O809:BB839,Planning!$MT$3))/2</f>
        <v>0</v>
      </c>
      <c r="H814" s="399"/>
      <c r="I814" s="445">
        <f>Conges!$B$8</f>
        <v>44901</v>
      </c>
      <c r="J814" s="446"/>
      <c r="K814" s="446"/>
      <c r="L814" s="446"/>
      <c r="M814" s="446"/>
      <c r="N814" s="81" t="str">
        <f>Planning!N$202</f>
        <v/>
      </c>
      <c r="O814" s="100">
        <f>Planning!O$202</f>
        <v>0</v>
      </c>
      <c r="P814" s="101">
        <f>Planning!P$202</f>
        <v>0</v>
      </c>
      <c r="Q814" s="101">
        <f>Planning!Q$202</f>
        <v>0</v>
      </c>
      <c r="R814" s="101">
        <f>Planning!R$202</f>
        <v>0</v>
      </c>
      <c r="S814" s="101">
        <f>Planning!S$202</f>
        <v>0</v>
      </c>
      <c r="T814" s="101">
        <f>Planning!T$202</f>
        <v>0</v>
      </c>
      <c r="U814" s="101">
        <f>Planning!U$202</f>
        <v>0</v>
      </c>
      <c r="V814" s="102">
        <f>Planning!V$202</f>
        <v>0</v>
      </c>
      <c r="W814" s="101">
        <f>Planning!W$202</f>
        <v>0</v>
      </c>
      <c r="X814" s="101">
        <f>Planning!X$202</f>
        <v>0</v>
      </c>
      <c r="Y814" s="101">
        <f>Planning!Y$202</f>
        <v>0</v>
      </c>
      <c r="Z814" s="101">
        <f>Planning!Z$202</f>
        <v>0</v>
      </c>
      <c r="AA814" s="101">
        <f>Planning!AA$202</f>
        <v>0</v>
      </c>
      <c r="AB814" s="101">
        <f>Planning!AB$202</f>
        <v>0</v>
      </c>
      <c r="AC814" s="101">
        <f>Planning!AC$202</f>
        <v>0</v>
      </c>
      <c r="AD814" s="101">
        <f>Planning!AD$202</f>
        <v>0</v>
      </c>
      <c r="AE814" s="100">
        <f>Planning!AE$202</f>
        <v>0</v>
      </c>
      <c r="AF814" s="101">
        <f>Planning!AF$202</f>
        <v>0</v>
      </c>
      <c r="AG814" s="101">
        <f>Planning!AG$202</f>
        <v>0</v>
      </c>
      <c r="AH814" s="101">
        <f>Planning!AH$202</f>
        <v>0</v>
      </c>
      <c r="AI814" s="101">
        <f>Planning!AI$202</f>
        <v>0</v>
      </c>
      <c r="AJ814" s="102">
        <f>Planning!AJ$202</f>
        <v>0</v>
      </c>
      <c r="AK814" s="101">
        <f>Planning!AK$202</f>
        <v>0</v>
      </c>
      <c r="AL814" s="101">
        <f>Planning!AL$202</f>
        <v>0</v>
      </c>
      <c r="AM814" s="101">
        <f>Planning!AM$202</f>
        <v>0</v>
      </c>
      <c r="AN814" s="101">
        <f>Planning!AN$202</f>
        <v>0</v>
      </c>
      <c r="AO814" s="101">
        <f>Planning!AO$202</f>
        <v>0</v>
      </c>
      <c r="AP814" s="101">
        <f>Planning!AP$202</f>
        <v>0</v>
      </c>
      <c r="AQ814" s="101">
        <f>Planning!AQ$202</f>
        <v>0</v>
      </c>
      <c r="AR814" s="101">
        <f>Planning!AR$202</f>
        <v>0</v>
      </c>
      <c r="AS814" s="101">
        <f>Planning!AS$202</f>
        <v>0</v>
      </c>
      <c r="AT814" s="101">
        <f>Planning!AT$202</f>
        <v>0</v>
      </c>
      <c r="AU814" s="100">
        <f>Planning!AU$202</f>
        <v>0</v>
      </c>
      <c r="AV814" s="101">
        <f>Planning!AV$202</f>
        <v>0</v>
      </c>
      <c r="AW814" s="101">
        <f>Planning!AW$202</f>
        <v>0</v>
      </c>
      <c r="AX814" s="101">
        <f>Planning!AX$202</f>
        <v>0</v>
      </c>
      <c r="AY814" s="101">
        <f>Planning!AY$202</f>
        <v>0</v>
      </c>
      <c r="AZ814" s="101">
        <f>Planning!AZ$202</f>
        <v>0</v>
      </c>
      <c r="BA814" s="101">
        <f>Planning!BA$202</f>
        <v>0</v>
      </c>
      <c r="BB814" s="102">
        <f>Planning!BB$202</f>
        <v>0</v>
      </c>
      <c r="BC814" s="85">
        <f>Planning!BC$202</f>
        <v>0</v>
      </c>
      <c r="BD814" s="107"/>
      <c r="BE814" s="435">
        <f>Planning!BE$202</f>
        <v>0</v>
      </c>
      <c r="BF814" s="436">
        <f>Planning!BF$202</f>
        <v>0</v>
      </c>
      <c r="BG814" s="91">
        <f>Planning!BG$202</f>
        <v>0</v>
      </c>
      <c r="BH814" s="92">
        <f>Planning!BH$202</f>
        <v>0</v>
      </c>
      <c r="BI814" s="93" t="str">
        <f>Planning!BI$202</f>
        <v/>
      </c>
      <c r="BJ814" s="94">
        <f>Planning!BJ$202</f>
        <v>0</v>
      </c>
      <c r="BL814" s="324">
        <f>Planning!BL$202</f>
        <v>0</v>
      </c>
      <c r="BM814" s="149">
        <f>Planning!BP$202</f>
        <v>0</v>
      </c>
      <c r="NL814" s="43" t="s">
        <v>63</v>
      </c>
      <c r="NM814" s="43"/>
    </row>
    <row r="815" spans="1:377" s="318" customFormat="1" ht="10.199999999999999" hidden="1" customHeight="1" x14ac:dyDescent="0.3">
      <c r="A815" s="25"/>
      <c r="B815" s="389"/>
      <c r="C815" s="447"/>
      <c r="D815" s="15"/>
      <c r="E815" s="411" t="str">
        <f>Planning!$E$10</f>
        <v>BRASSERIE</v>
      </c>
      <c r="F815" s="411"/>
      <c r="G815" s="132">
        <f>(COUNTIF(O809:BB839,Planning!$MV$3))/2</f>
        <v>0</v>
      </c>
      <c r="H815" s="399"/>
      <c r="I815" s="443">
        <f>Conges!$B$9</f>
        <v>44902</v>
      </c>
      <c r="J815" s="444"/>
      <c r="K815" s="444"/>
      <c r="L815" s="444"/>
      <c r="M815" s="444"/>
      <c r="N815" s="68" t="str">
        <f>Planning!N$237</f>
        <v/>
      </c>
      <c r="O815" s="103">
        <f>Planning!O$237</f>
        <v>0</v>
      </c>
      <c r="P815" s="104">
        <f>Planning!P$237</f>
        <v>0</v>
      </c>
      <c r="Q815" s="104">
        <f>Planning!Q$237</f>
        <v>0</v>
      </c>
      <c r="R815" s="104">
        <f>Planning!R$237</f>
        <v>0</v>
      </c>
      <c r="S815" s="104">
        <f>Planning!S$237</f>
        <v>0</v>
      </c>
      <c r="T815" s="104">
        <f>Planning!T$237</f>
        <v>0</v>
      </c>
      <c r="U815" s="104">
        <f>Planning!U$237</f>
        <v>0</v>
      </c>
      <c r="V815" s="105">
        <f>Planning!V$237</f>
        <v>0</v>
      </c>
      <c r="W815" s="104">
        <f>Planning!W$237</f>
        <v>0</v>
      </c>
      <c r="X815" s="104">
        <f>Planning!X$237</f>
        <v>0</v>
      </c>
      <c r="Y815" s="104">
        <f>Planning!Y$237</f>
        <v>0</v>
      </c>
      <c r="Z815" s="104">
        <f>Planning!Z$237</f>
        <v>0</v>
      </c>
      <c r="AA815" s="104">
        <f>Planning!AA$237</f>
        <v>0</v>
      </c>
      <c r="AB815" s="104">
        <f>Planning!AB$237</f>
        <v>0</v>
      </c>
      <c r="AC815" s="104">
        <f>Planning!AC$237</f>
        <v>0</v>
      </c>
      <c r="AD815" s="104">
        <f>Planning!AD$237</f>
        <v>0</v>
      </c>
      <c r="AE815" s="103">
        <f>Planning!AE$237</f>
        <v>0</v>
      </c>
      <c r="AF815" s="104">
        <f>Planning!AF$237</f>
        <v>0</v>
      </c>
      <c r="AG815" s="104">
        <f>Planning!AG$237</f>
        <v>0</v>
      </c>
      <c r="AH815" s="104">
        <f>Planning!AH$237</f>
        <v>0</v>
      </c>
      <c r="AI815" s="104">
        <f>Planning!AI$237</f>
        <v>0</v>
      </c>
      <c r="AJ815" s="105">
        <f>Planning!AJ$237</f>
        <v>0</v>
      </c>
      <c r="AK815" s="104">
        <f>Planning!AK$237</f>
        <v>0</v>
      </c>
      <c r="AL815" s="104">
        <f>Planning!AL$237</f>
        <v>0</v>
      </c>
      <c r="AM815" s="104">
        <f>Planning!AM$237</f>
        <v>0</v>
      </c>
      <c r="AN815" s="104">
        <f>Planning!AN$237</f>
        <v>0</v>
      </c>
      <c r="AO815" s="104">
        <f>Planning!AO$237</f>
        <v>0</v>
      </c>
      <c r="AP815" s="104">
        <f>Planning!AP$237</f>
        <v>0</v>
      </c>
      <c r="AQ815" s="104">
        <f>Planning!AQ$237</f>
        <v>0</v>
      </c>
      <c r="AR815" s="104">
        <f>Planning!AR$237</f>
        <v>0</v>
      </c>
      <c r="AS815" s="104">
        <f>Planning!AS$237</f>
        <v>0</v>
      </c>
      <c r="AT815" s="104">
        <f>Planning!AT$237</f>
        <v>0</v>
      </c>
      <c r="AU815" s="103">
        <f>Planning!AU$237</f>
        <v>0</v>
      </c>
      <c r="AV815" s="104">
        <f>Planning!AV$237</f>
        <v>0</v>
      </c>
      <c r="AW815" s="104">
        <f>Planning!AW$237</f>
        <v>0</v>
      </c>
      <c r="AX815" s="104">
        <f>Planning!AX$237</f>
        <v>0</v>
      </c>
      <c r="AY815" s="104">
        <f>Planning!AY$237</f>
        <v>0</v>
      </c>
      <c r="AZ815" s="104">
        <f>Planning!AZ$237</f>
        <v>0</v>
      </c>
      <c r="BA815" s="104">
        <f>Planning!BA$237</f>
        <v>0</v>
      </c>
      <c r="BB815" s="105">
        <f>Planning!BB$237</f>
        <v>0</v>
      </c>
      <c r="BC815" s="72">
        <f>Planning!BC$237</f>
        <v>0</v>
      </c>
      <c r="BD815" s="107"/>
      <c r="BE815" s="433">
        <f>Planning!BE$237</f>
        <v>0</v>
      </c>
      <c r="BF815" s="434">
        <f>Planning!BF$237</f>
        <v>0</v>
      </c>
      <c r="BG815" s="77">
        <f>Planning!BG$237</f>
        <v>0</v>
      </c>
      <c r="BH815" s="78">
        <f>Planning!BH$237</f>
        <v>0</v>
      </c>
      <c r="BI815" s="79" t="str">
        <f>Planning!BI$237</f>
        <v/>
      </c>
      <c r="BJ815" s="80">
        <f>Planning!BJ$237</f>
        <v>0</v>
      </c>
      <c r="BL815" s="323">
        <f>Planning!BL$237</f>
        <v>0</v>
      </c>
      <c r="BM815" s="150">
        <f>Planning!BP$237</f>
        <v>0</v>
      </c>
      <c r="NL815" s="43" t="s">
        <v>63</v>
      </c>
      <c r="NM815" s="43"/>
    </row>
    <row r="816" spans="1:377" s="318" customFormat="1" ht="10.199999999999999" hidden="1" customHeight="1" x14ac:dyDescent="0.3">
      <c r="A816" s="25"/>
      <c r="B816" s="389"/>
      <c r="C816" s="447"/>
      <c r="D816" s="15"/>
      <c r="E816" s="412" t="str">
        <f>Planning!$E$11</f>
        <v>MEP</v>
      </c>
      <c r="F816" s="412"/>
      <c r="G816" s="133">
        <f>(COUNTIF(O809:BB839,Planning!$MX$3))/2</f>
        <v>0</v>
      </c>
      <c r="H816" s="399"/>
      <c r="I816" s="445">
        <f>Conges!$B$10</f>
        <v>44903</v>
      </c>
      <c r="J816" s="446"/>
      <c r="K816" s="446"/>
      <c r="L816" s="446"/>
      <c r="M816" s="446"/>
      <c r="N816" s="81" t="str">
        <f>Planning!N$272</f>
        <v/>
      </c>
      <c r="O816" s="100">
        <f>Planning!O$272</f>
        <v>0</v>
      </c>
      <c r="P816" s="101">
        <f>Planning!P$272</f>
        <v>0</v>
      </c>
      <c r="Q816" s="101">
        <f>Planning!Q$272</f>
        <v>0</v>
      </c>
      <c r="R816" s="101">
        <f>Planning!R$272</f>
        <v>0</v>
      </c>
      <c r="S816" s="101">
        <f>Planning!S$272</f>
        <v>0</v>
      </c>
      <c r="T816" s="101">
        <f>Planning!T$272</f>
        <v>0</v>
      </c>
      <c r="U816" s="101">
        <f>Planning!U$272</f>
        <v>0</v>
      </c>
      <c r="V816" s="102">
        <f>Planning!V$272</f>
        <v>0</v>
      </c>
      <c r="W816" s="101">
        <f>Planning!W$272</f>
        <v>0</v>
      </c>
      <c r="X816" s="101">
        <f>Planning!X$272</f>
        <v>0</v>
      </c>
      <c r="Y816" s="101">
        <f>Planning!Y$272</f>
        <v>0</v>
      </c>
      <c r="Z816" s="101">
        <f>Planning!Z$272</f>
        <v>0</v>
      </c>
      <c r="AA816" s="101">
        <f>Planning!AA$272</f>
        <v>0</v>
      </c>
      <c r="AB816" s="101">
        <f>Planning!AB$272</f>
        <v>0</v>
      </c>
      <c r="AC816" s="101">
        <f>Planning!AC$272</f>
        <v>0</v>
      </c>
      <c r="AD816" s="101">
        <f>Planning!AD$272</f>
        <v>0</v>
      </c>
      <c r="AE816" s="100">
        <f>Planning!AE$272</f>
        <v>0</v>
      </c>
      <c r="AF816" s="101">
        <f>Planning!AF$272</f>
        <v>0</v>
      </c>
      <c r="AG816" s="101">
        <f>Planning!AG$272</f>
        <v>0</v>
      </c>
      <c r="AH816" s="101">
        <f>Planning!AH$272</f>
        <v>0</v>
      </c>
      <c r="AI816" s="101">
        <f>Planning!AI$272</f>
        <v>0</v>
      </c>
      <c r="AJ816" s="102">
        <f>Planning!AJ$272</f>
        <v>0</v>
      </c>
      <c r="AK816" s="101">
        <f>Planning!AK$272</f>
        <v>0</v>
      </c>
      <c r="AL816" s="101">
        <f>Planning!AL$272</f>
        <v>0</v>
      </c>
      <c r="AM816" s="101">
        <f>Planning!AM$272</f>
        <v>0</v>
      </c>
      <c r="AN816" s="101">
        <f>Planning!AN$272</f>
        <v>0</v>
      </c>
      <c r="AO816" s="101">
        <f>Planning!AO$272</f>
        <v>0</v>
      </c>
      <c r="AP816" s="101">
        <f>Planning!AP$272</f>
        <v>0</v>
      </c>
      <c r="AQ816" s="101">
        <f>Planning!AQ$272</f>
        <v>0</v>
      </c>
      <c r="AR816" s="101">
        <f>Planning!AR$272</f>
        <v>0</v>
      </c>
      <c r="AS816" s="101">
        <f>Planning!AS$272</f>
        <v>0</v>
      </c>
      <c r="AT816" s="101">
        <f>Planning!AT$272</f>
        <v>0</v>
      </c>
      <c r="AU816" s="100">
        <f>Planning!AU$272</f>
        <v>0</v>
      </c>
      <c r="AV816" s="101">
        <f>Planning!AV$272</f>
        <v>0</v>
      </c>
      <c r="AW816" s="101">
        <f>Planning!AW$272</f>
        <v>0</v>
      </c>
      <c r="AX816" s="101">
        <f>Planning!AX$272</f>
        <v>0</v>
      </c>
      <c r="AY816" s="101">
        <f>Planning!AY$272</f>
        <v>0</v>
      </c>
      <c r="AZ816" s="101">
        <f>Planning!AZ$272</f>
        <v>0</v>
      </c>
      <c r="BA816" s="101">
        <f>Planning!BA$272</f>
        <v>0</v>
      </c>
      <c r="BB816" s="102">
        <f>Planning!BB$272</f>
        <v>0</v>
      </c>
      <c r="BC816" s="85">
        <f>Planning!BC$272</f>
        <v>0</v>
      </c>
      <c r="BD816" s="107"/>
      <c r="BE816" s="435">
        <f>Planning!BE$272</f>
        <v>0</v>
      </c>
      <c r="BF816" s="436">
        <f>Planning!BF$272</f>
        <v>0</v>
      </c>
      <c r="BG816" s="91">
        <f>Planning!BG$272</f>
        <v>0</v>
      </c>
      <c r="BH816" s="92">
        <f>Planning!BH$272</f>
        <v>0</v>
      </c>
      <c r="BI816" s="93" t="str">
        <f>Planning!BI$272</f>
        <v/>
      </c>
      <c r="BJ816" s="94">
        <f>Planning!BJ$272</f>
        <v>0</v>
      </c>
      <c r="BL816" s="324">
        <f>Planning!BL$272</f>
        <v>0</v>
      </c>
      <c r="BM816" s="149">
        <f>Planning!BP$272</f>
        <v>0</v>
      </c>
      <c r="NL816" s="43" t="s">
        <v>63</v>
      </c>
      <c r="NM816" s="43"/>
    </row>
    <row r="817" spans="1:377" s="318" customFormat="1" ht="10.199999999999999" hidden="1" customHeight="1" x14ac:dyDescent="0.3">
      <c r="A817" s="25"/>
      <c r="B817" s="389"/>
      <c r="C817" s="447"/>
      <c r="D817" s="15"/>
      <c r="E817" s="407" t="str">
        <f>Planning!$E$12</f>
        <v>Renfort</v>
      </c>
      <c r="F817" s="407"/>
      <c r="G817" s="134">
        <f>(COUNTIF(O809:BB839,Planning!$MZ$3))/2</f>
        <v>0</v>
      </c>
      <c r="H817" s="399"/>
      <c r="I817" s="443">
        <f>Conges!$B$11</f>
        <v>44904</v>
      </c>
      <c r="J817" s="444"/>
      <c r="K817" s="444"/>
      <c r="L817" s="444"/>
      <c r="M817" s="444"/>
      <c r="N817" s="68" t="str">
        <f>Planning!N$307</f>
        <v/>
      </c>
      <c r="O817" s="103">
        <f>Planning!O$307</f>
        <v>0</v>
      </c>
      <c r="P817" s="104">
        <f>Planning!P$307</f>
        <v>0</v>
      </c>
      <c r="Q817" s="104">
        <f>Planning!Q$307</f>
        <v>0</v>
      </c>
      <c r="R817" s="104">
        <f>Planning!R$307</f>
        <v>0</v>
      </c>
      <c r="S817" s="104">
        <f>Planning!S$307</f>
        <v>0</v>
      </c>
      <c r="T817" s="104">
        <f>Planning!T$307</f>
        <v>0</v>
      </c>
      <c r="U817" s="104">
        <f>Planning!U$307</f>
        <v>0</v>
      </c>
      <c r="V817" s="105">
        <f>Planning!V$307</f>
        <v>0</v>
      </c>
      <c r="W817" s="104">
        <f>Planning!W$307</f>
        <v>0</v>
      </c>
      <c r="X817" s="104">
        <f>Planning!X$307</f>
        <v>0</v>
      </c>
      <c r="Y817" s="104">
        <f>Planning!Y$307</f>
        <v>0</v>
      </c>
      <c r="Z817" s="104">
        <f>Planning!Z$307</f>
        <v>0</v>
      </c>
      <c r="AA817" s="104">
        <f>Planning!AA$307</f>
        <v>0</v>
      </c>
      <c r="AB817" s="104">
        <f>Planning!AB$307</f>
        <v>0</v>
      </c>
      <c r="AC817" s="104">
        <f>Planning!AC$307</f>
        <v>0</v>
      </c>
      <c r="AD817" s="104">
        <f>Planning!AD$307</f>
        <v>0</v>
      </c>
      <c r="AE817" s="103">
        <f>Planning!AE$307</f>
        <v>0</v>
      </c>
      <c r="AF817" s="104">
        <f>Planning!AF$307</f>
        <v>0</v>
      </c>
      <c r="AG817" s="104">
        <f>Planning!AG$307</f>
        <v>0</v>
      </c>
      <c r="AH817" s="104">
        <f>Planning!AH$307</f>
        <v>0</v>
      </c>
      <c r="AI817" s="104">
        <f>Planning!AI$307</f>
        <v>0</v>
      </c>
      <c r="AJ817" s="105">
        <f>Planning!AJ$307</f>
        <v>0</v>
      </c>
      <c r="AK817" s="104">
        <f>Planning!AK$307</f>
        <v>0</v>
      </c>
      <c r="AL817" s="104">
        <f>Planning!AL$307</f>
        <v>0</v>
      </c>
      <c r="AM817" s="104">
        <f>Planning!AM$307</f>
        <v>0</v>
      </c>
      <c r="AN817" s="104">
        <f>Planning!AN$307</f>
        <v>0</v>
      </c>
      <c r="AO817" s="104">
        <f>Planning!AO$307</f>
        <v>0</v>
      </c>
      <c r="AP817" s="104">
        <f>Planning!AP$307</f>
        <v>0</v>
      </c>
      <c r="AQ817" s="104">
        <f>Planning!AQ$307</f>
        <v>0</v>
      </c>
      <c r="AR817" s="104">
        <f>Planning!AR$307</f>
        <v>0</v>
      </c>
      <c r="AS817" s="104">
        <f>Planning!AS$307</f>
        <v>0</v>
      </c>
      <c r="AT817" s="104">
        <f>Planning!AT$307</f>
        <v>0</v>
      </c>
      <c r="AU817" s="103">
        <f>Planning!AU$307</f>
        <v>0</v>
      </c>
      <c r="AV817" s="104">
        <f>Planning!AV$307</f>
        <v>0</v>
      </c>
      <c r="AW817" s="104">
        <f>Planning!AW$307</f>
        <v>0</v>
      </c>
      <c r="AX817" s="104">
        <f>Planning!AX$307</f>
        <v>0</v>
      </c>
      <c r="AY817" s="104">
        <f>Planning!AY$307</f>
        <v>0</v>
      </c>
      <c r="AZ817" s="104">
        <f>Planning!AZ$307</f>
        <v>0</v>
      </c>
      <c r="BA817" s="104">
        <f>Planning!BA$307</f>
        <v>0</v>
      </c>
      <c r="BB817" s="105">
        <f>Planning!BB$307</f>
        <v>0</v>
      </c>
      <c r="BC817" s="72">
        <f>Planning!BC$307</f>
        <v>0</v>
      </c>
      <c r="BD817" s="107"/>
      <c r="BE817" s="433">
        <f>Planning!BE$307</f>
        <v>0</v>
      </c>
      <c r="BF817" s="434">
        <f>Planning!BF$307</f>
        <v>0</v>
      </c>
      <c r="BG817" s="77">
        <f>Planning!BG$307</f>
        <v>0</v>
      </c>
      <c r="BH817" s="78">
        <f>Planning!BH$307</f>
        <v>0</v>
      </c>
      <c r="BI817" s="79" t="str">
        <f>Planning!BI$307</f>
        <v/>
      </c>
      <c r="BJ817" s="80">
        <f>Planning!BJ$307</f>
        <v>0</v>
      </c>
      <c r="BL817" s="323">
        <f>Planning!BL$307</f>
        <v>0</v>
      </c>
      <c r="BM817" s="150">
        <f>Planning!BP$307</f>
        <v>0</v>
      </c>
      <c r="NL817" s="43" t="s">
        <v>63</v>
      </c>
      <c r="NM817" s="43"/>
    </row>
    <row r="818" spans="1:377" s="318" customFormat="1" ht="10.199999999999999" hidden="1" customHeight="1" x14ac:dyDescent="0.3">
      <c r="A818" s="25"/>
      <c r="B818" s="389"/>
      <c r="C818" s="447"/>
      <c r="D818" s="15"/>
      <c r="E818" s="414" t="str">
        <f>Planning!$E$13</f>
        <v>CHEF</v>
      </c>
      <c r="F818" s="414"/>
      <c r="G818" s="135">
        <f>(COUNTIF(O809:BB839,Planning!$NB$3))/2</f>
        <v>0</v>
      </c>
      <c r="H818" s="399"/>
      <c r="I818" s="445">
        <f>Conges!$B$12</f>
        <v>44905</v>
      </c>
      <c r="J818" s="446"/>
      <c r="K818" s="446"/>
      <c r="L818" s="446"/>
      <c r="M818" s="446"/>
      <c r="N818" s="81" t="str">
        <f>Planning!N$342</f>
        <v/>
      </c>
      <c r="O818" s="100">
        <f>Planning!O$342</f>
        <v>0</v>
      </c>
      <c r="P818" s="101">
        <f>Planning!P$342</f>
        <v>0</v>
      </c>
      <c r="Q818" s="101">
        <f>Planning!Q$342</f>
        <v>0</v>
      </c>
      <c r="R818" s="101">
        <f>Planning!R$342</f>
        <v>0</v>
      </c>
      <c r="S818" s="101">
        <f>Planning!S$342</f>
        <v>0</v>
      </c>
      <c r="T818" s="101">
        <f>Planning!T$342</f>
        <v>0</v>
      </c>
      <c r="U818" s="101">
        <f>Planning!U$342</f>
        <v>0</v>
      </c>
      <c r="V818" s="102">
        <f>Planning!V$342</f>
        <v>0</v>
      </c>
      <c r="W818" s="101">
        <f>Planning!W$342</f>
        <v>0</v>
      </c>
      <c r="X818" s="101">
        <f>Planning!X$342</f>
        <v>0</v>
      </c>
      <c r="Y818" s="101">
        <f>Planning!Y$342</f>
        <v>0</v>
      </c>
      <c r="Z818" s="101">
        <f>Planning!Z$342</f>
        <v>0</v>
      </c>
      <c r="AA818" s="101">
        <f>Planning!AA$342</f>
        <v>0</v>
      </c>
      <c r="AB818" s="101">
        <f>Planning!AB$342</f>
        <v>0</v>
      </c>
      <c r="AC818" s="101">
        <f>Planning!AC$342</f>
        <v>0</v>
      </c>
      <c r="AD818" s="101">
        <f>Planning!AD$342</f>
        <v>0</v>
      </c>
      <c r="AE818" s="100">
        <f>Planning!AE$342</f>
        <v>0</v>
      </c>
      <c r="AF818" s="101">
        <f>Planning!AF$342</f>
        <v>0</v>
      </c>
      <c r="AG818" s="101">
        <f>Planning!AG$342</f>
        <v>0</v>
      </c>
      <c r="AH818" s="101">
        <f>Planning!AH$342</f>
        <v>0</v>
      </c>
      <c r="AI818" s="101">
        <f>Planning!AI$342</f>
        <v>0</v>
      </c>
      <c r="AJ818" s="102">
        <f>Planning!AJ$342</f>
        <v>0</v>
      </c>
      <c r="AK818" s="101">
        <f>Planning!AK$342</f>
        <v>0</v>
      </c>
      <c r="AL818" s="101">
        <f>Planning!AL$342</f>
        <v>0</v>
      </c>
      <c r="AM818" s="101">
        <f>Planning!AM$342</f>
        <v>0</v>
      </c>
      <c r="AN818" s="101">
        <f>Planning!AN$342</f>
        <v>0</v>
      </c>
      <c r="AO818" s="101">
        <f>Planning!AO$342</f>
        <v>0</v>
      </c>
      <c r="AP818" s="101">
        <f>Planning!AP$342</f>
        <v>0</v>
      </c>
      <c r="AQ818" s="101">
        <f>Planning!AQ$342</f>
        <v>0</v>
      </c>
      <c r="AR818" s="101">
        <f>Planning!AR$342</f>
        <v>0</v>
      </c>
      <c r="AS818" s="101">
        <f>Planning!AS$342</f>
        <v>0</v>
      </c>
      <c r="AT818" s="101">
        <f>Planning!AT$342</f>
        <v>0</v>
      </c>
      <c r="AU818" s="100">
        <f>Planning!AU$342</f>
        <v>0</v>
      </c>
      <c r="AV818" s="101">
        <f>Planning!AV$342</f>
        <v>0</v>
      </c>
      <c r="AW818" s="101">
        <f>Planning!AW$342</f>
        <v>0</v>
      </c>
      <c r="AX818" s="101">
        <f>Planning!AX$342</f>
        <v>0</v>
      </c>
      <c r="AY818" s="101">
        <f>Planning!AY$342</f>
        <v>0</v>
      </c>
      <c r="AZ818" s="101">
        <f>Planning!AZ$342</f>
        <v>0</v>
      </c>
      <c r="BA818" s="101">
        <f>Planning!BA$342</f>
        <v>0</v>
      </c>
      <c r="BB818" s="102">
        <f>Planning!BB$342</f>
        <v>0</v>
      </c>
      <c r="BC818" s="85">
        <f>Planning!BC$342</f>
        <v>0</v>
      </c>
      <c r="BD818" s="107"/>
      <c r="BE818" s="435">
        <f>Planning!BE$342</f>
        <v>0</v>
      </c>
      <c r="BF818" s="436">
        <f>Planning!BF$342</f>
        <v>0</v>
      </c>
      <c r="BG818" s="91">
        <f>Planning!BG$342</f>
        <v>0</v>
      </c>
      <c r="BH818" s="92">
        <f>Planning!BH$342</f>
        <v>0</v>
      </c>
      <c r="BI818" s="93" t="str">
        <f>Planning!BI$342</f>
        <v/>
      </c>
      <c r="BJ818" s="94">
        <f>Planning!BJ$342</f>
        <v>0</v>
      </c>
      <c r="BL818" s="324">
        <f>Planning!BL$342</f>
        <v>0</v>
      </c>
      <c r="BM818" s="149">
        <f>Planning!BP$342</f>
        <v>0</v>
      </c>
      <c r="NL818" s="43" t="s">
        <v>63</v>
      </c>
      <c r="NM818" s="43"/>
    </row>
    <row r="819" spans="1:377" s="318" customFormat="1" ht="10.199999999999999" hidden="1" customHeight="1" x14ac:dyDescent="0.3">
      <c r="A819" s="25"/>
      <c r="B819" s="389"/>
      <c r="C819" s="447"/>
      <c r="D819" s="15"/>
      <c r="E819" s="413" t="str">
        <f>Planning!$E$14</f>
        <v>MENAGE</v>
      </c>
      <c r="F819" s="413"/>
      <c r="G819" s="136">
        <f>(COUNTIF(O809:BB839,Planning!$ND$3))/2</f>
        <v>0</v>
      </c>
      <c r="H819" s="399"/>
      <c r="I819" s="443">
        <f>Conges!$B$13</f>
        <v>44906</v>
      </c>
      <c r="J819" s="444"/>
      <c r="K819" s="444"/>
      <c r="L819" s="444"/>
      <c r="M819" s="444"/>
      <c r="N819" s="68" t="str">
        <f>Planning!N$377</f>
        <v/>
      </c>
      <c r="O819" s="103">
        <f>Planning!O$377</f>
        <v>0</v>
      </c>
      <c r="P819" s="104">
        <f>Planning!P$377</f>
        <v>0</v>
      </c>
      <c r="Q819" s="104">
        <f>Planning!Q$377</f>
        <v>0</v>
      </c>
      <c r="R819" s="104">
        <f>Planning!R$377</f>
        <v>0</v>
      </c>
      <c r="S819" s="104">
        <f>Planning!S$377</f>
        <v>0</v>
      </c>
      <c r="T819" s="104">
        <f>Planning!T$377</f>
        <v>0</v>
      </c>
      <c r="U819" s="104">
        <f>Planning!U$377</f>
        <v>0</v>
      </c>
      <c r="V819" s="105">
        <f>Planning!V$377</f>
        <v>0</v>
      </c>
      <c r="W819" s="104">
        <f>Planning!W$377</f>
        <v>0</v>
      </c>
      <c r="X819" s="104">
        <f>Planning!X$377</f>
        <v>0</v>
      </c>
      <c r="Y819" s="104">
        <f>Planning!Y$377</f>
        <v>0</v>
      </c>
      <c r="Z819" s="104">
        <f>Planning!Z$377</f>
        <v>0</v>
      </c>
      <c r="AA819" s="104">
        <f>Planning!AA$377</f>
        <v>0</v>
      </c>
      <c r="AB819" s="104">
        <f>Planning!AB$377</f>
        <v>0</v>
      </c>
      <c r="AC819" s="104">
        <f>Planning!AC$377</f>
        <v>0</v>
      </c>
      <c r="AD819" s="104">
        <f>Planning!AD$377</f>
        <v>0</v>
      </c>
      <c r="AE819" s="103">
        <f>Planning!AE$377</f>
        <v>0</v>
      </c>
      <c r="AF819" s="104">
        <f>Planning!AF$377</f>
        <v>0</v>
      </c>
      <c r="AG819" s="104">
        <f>Planning!AG$377</f>
        <v>0</v>
      </c>
      <c r="AH819" s="104">
        <f>Planning!AH$377</f>
        <v>0</v>
      </c>
      <c r="AI819" s="104">
        <f>Planning!AI$377</f>
        <v>0</v>
      </c>
      <c r="AJ819" s="105">
        <f>Planning!AJ$377</f>
        <v>0</v>
      </c>
      <c r="AK819" s="104">
        <f>Planning!AK$377</f>
        <v>0</v>
      </c>
      <c r="AL819" s="104">
        <f>Planning!AL$377</f>
        <v>0</v>
      </c>
      <c r="AM819" s="104">
        <f>Planning!AM$377</f>
        <v>0</v>
      </c>
      <c r="AN819" s="104">
        <f>Planning!AN$377</f>
        <v>0</v>
      </c>
      <c r="AO819" s="104">
        <f>Planning!AO$377</f>
        <v>0</v>
      </c>
      <c r="AP819" s="104">
        <f>Planning!AP$377</f>
        <v>0</v>
      </c>
      <c r="AQ819" s="104">
        <f>Planning!AQ$377</f>
        <v>0</v>
      </c>
      <c r="AR819" s="104">
        <f>Planning!AR$377</f>
        <v>0</v>
      </c>
      <c r="AS819" s="104">
        <f>Planning!AS$377</f>
        <v>0</v>
      </c>
      <c r="AT819" s="104">
        <f>Planning!AT$377</f>
        <v>0</v>
      </c>
      <c r="AU819" s="103">
        <f>Planning!AU$377</f>
        <v>0</v>
      </c>
      <c r="AV819" s="104">
        <f>Planning!AV$377</f>
        <v>0</v>
      </c>
      <c r="AW819" s="104">
        <f>Planning!AW$377</f>
        <v>0</v>
      </c>
      <c r="AX819" s="104">
        <f>Planning!AX$377</f>
        <v>0</v>
      </c>
      <c r="AY819" s="104">
        <f>Planning!AY$377</f>
        <v>0</v>
      </c>
      <c r="AZ819" s="104">
        <f>Planning!AZ$377</f>
        <v>0</v>
      </c>
      <c r="BA819" s="104">
        <f>Planning!BA$377</f>
        <v>0</v>
      </c>
      <c r="BB819" s="105">
        <f>Planning!BB$377</f>
        <v>0</v>
      </c>
      <c r="BC819" s="72">
        <f>Planning!BC$377</f>
        <v>0</v>
      </c>
      <c r="BD819" s="107"/>
      <c r="BE819" s="433">
        <f>Planning!BE$377</f>
        <v>0</v>
      </c>
      <c r="BF819" s="434">
        <f>Planning!BF$377</f>
        <v>0</v>
      </c>
      <c r="BG819" s="77">
        <f>Planning!BG$377</f>
        <v>0</v>
      </c>
      <c r="BH819" s="78">
        <f>Planning!BH$377</f>
        <v>0</v>
      </c>
      <c r="BI819" s="79" t="str">
        <f>Planning!BI$377</f>
        <v/>
      </c>
      <c r="BJ819" s="80">
        <f>Planning!BJ$377</f>
        <v>0</v>
      </c>
      <c r="BL819" s="323">
        <f>Planning!BL$377</f>
        <v>0</v>
      </c>
      <c r="BM819" s="150">
        <f>Planning!BP$377</f>
        <v>0</v>
      </c>
      <c r="NL819" s="43" t="s">
        <v>63</v>
      </c>
      <c r="NM819" s="43"/>
    </row>
    <row r="820" spans="1:377" s="318" customFormat="1" ht="10.199999999999999" hidden="1" customHeight="1" x14ac:dyDescent="0.3">
      <c r="A820" s="25"/>
      <c r="B820" s="389"/>
      <c r="C820" s="447"/>
      <c r="D820" s="15"/>
      <c r="E820" s="396">
        <f>Planning!$E$15</f>
        <v>0</v>
      </c>
      <c r="F820" s="396"/>
      <c r="G820" s="137">
        <f>(COUNTIF(O809:BB839,Planning!$NF$3))/2</f>
        <v>0</v>
      </c>
      <c r="H820" s="399"/>
      <c r="I820" s="445">
        <f>Conges!$B$14</f>
        <v>44907</v>
      </c>
      <c r="J820" s="446"/>
      <c r="K820" s="446"/>
      <c r="L820" s="446"/>
      <c r="M820" s="446"/>
      <c r="N820" s="81" t="str">
        <f>Planning!N$412</f>
        <v/>
      </c>
      <c r="O820" s="100">
        <f>Planning!O$412</f>
        <v>0</v>
      </c>
      <c r="P820" s="101">
        <f>Planning!P$412</f>
        <v>0</v>
      </c>
      <c r="Q820" s="101">
        <f>Planning!Q$412</f>
        <v>0</v>
      </c>
      <c r="R820" s="101">
        <f>Planning!R$412</f>
        <v>0</v>
      </c>
      <c r="S820" s="101">
        <f>Planning!S$412</f>
        <v>0</v>
      </c>
      <c r="T820" s="101">
        <f>Planning!T$412</f>
        <v>0</v>
      </c>
      <c r="U820" s="101">
        <f>Planning!U$412</f>
        <v>0</v>
      </c>
      <c r="V820" s="102">
        <f>Planning!V$412</f>
        <v>0</v>
      </c>
      <c r="W820" s="101">
        <f>Planning!W$412</f>
        <v>0</v>
      </c>
      <c r="X820" s="101">
        <f>Planning!X$412</f>
        <v>0</v>
      </c>
      <c r="Y820" s="101">
        <f>Planning!Y$412</f>
        <v>0</v>
      </c>
      <c r="Z820" s="101">
        <f>Planning!Z$412</f>
        <v>0</v>
      </c>
      <c r="AA820" s="101">
        <f>Planning!AA$412</f>
        <v>0</v>
      </c>
      <c r="AB820" s="101">
        <f>Planning!AB$412</f>
        <v>0</v>
      </c>
      <c r="AC820" s="101">
        <f>Planning!AC$412</f>
        <v>0</v>
      </c>
      <c r="AD820" s="101">
        <f>Planning!AD$412</f>
        <v>0</v>
      </c>
      <c r="AE820" s="100">
        <f>Planning!AE$412</f>
        <v>0</v>
      </c>
      <c r="AF820" s="101">
        <f>Planning!AF$412</f>
        <v>0</v>
      </c>
      <c r="AG820" s="101">
        <f>Planning!AG$412</f>
        <v>0</v>
      </c>
      <c r="AH820" s="101">
        <f>Planning!AH$412</f>
        <v>0</v>
      </c>
      <c r="AI820" s="101">
        <f>Planning!AI$412</f>
        <v>0</v>
      </c>
      <c r="AJ820" s="102">
        <f>Planning!AJ$412</f>
        <v>0</v>
      </c>
      <c r="AK820" s="101">
        <f>Planning!AK$412</f>
        <v>0</v>
      </c>
      <c r="AL820" s="101">
        <f>Planning!AL$412</f>
        <v>0</v>
      </c>
      <c r="AM820" s="101">
        <f>Planning!AM$412</f>
        <v>0</v>
      </c>
      <c r="AN820" s="101">
        <f>Planning!AN$412</f>
        <v>0</v>
      </c>
      <c r="AO820" s="101">
        <f>Planning!AO$412</f>
        <v>0</v>
      </c>
      <c r="AP820" s="101">
        <f>Planning!AP$412</f>
        <v>0</v>
      </c>
      <c r="AQ820" s="101">
        <f>Planning!AQ$412</f>
        <v>0</v>
      </c>
      <c r="AR820" s="101">
        <f>Planning!AR$412</f>
        <v>0</v>
      </c>
      <c r="AS820" s="101">
        <f>Planning!AS$412</f>
        <v>0</v>
      </c>
      <c r="AT820" s="101">
        <f>Planning!AT$412</f>
        <v>0</v>
      </c>
      <c r="AU820" s="100">
        <f>Planning!AU$412</f>
        <v>0</v>
      </c>
      <c r="AV820" s="101">
        <f>Planning!AV$412</f>
        <v>0</v>
      </c>
      <c r="AW820" s="101">
        <f>Planning!AW$412</f>
        <v>0</v>
      </c>
      <c r="AX820" s="101">
        <f>Planning!AX$412</f>
        <v>0</v>
      </c>
      <c r="AY820" s="101">
        <f>Planning!AY$412</f>
        <v>0</v>
      </c>
      <c r="AZ820" s="101">
        <f>Planning!AZ$412</f>
        <v>0</v>
      </c>
      <c r="BA820" s="101">
        <f>Planning!BA$412</f>
        <v>0</v>
      </c>
      <c r="BB820" s="102">
        <f>Planning!BB$412</f>
        <v>0</v>
      </c>
      <c r="BC820" s="85">
        <f>Planning!BC$412</f>
        <v>0</v>
      </c>
      <c r="BD820" s="107"/>
      <c r="BE820" s="435">
        <f>Planning!BE$412</f>
        <v>0</v>
      </c>
      <c r="BF820" s="436">
        <f>Planning!BF$412</f>
        <v>0</v>
      </c>
      <c r="BG820" s="91">
        <f>Planning!BG$412</f>
        <v>0</v>
      </c>
      <c r="BH820" s="92">
        <f>Planning!BH$412</f>
        <v>0</v>
      </c>
      <c r="BI820" s="93" t="str">
        <f>Planning!BI$412</f>
        <v/>
      </c>
      <c r="BJ820" s="94">
        <f>Planning!BJ$412</f>
        <v>0</v>
      </c>
      <c r="BL820" s="324">
        <f>Planning!BL$412</f>
        <v>0</v>
      </c>
      <c r="BM820" s="149">
        <f>Planning!BP$412</f>
        <v>0</v>
      </c>
      <c r="NL820" s="43" t="s">
        <v>63</v>
      </c>
      <c r="NM820" s="43"/>
    </row>
    <row r="821" spans="1:377" s="318" customFormat="1" ht="10.199999999999999" hidden="1" customHeight="1" x14ac:dyDescent="0.3">
      <c r="A821" s="25"/>
      <c r="B821" s="389"/>
      <c r="C821" s="447"/>
      <c r="D821" s="15"/>
      <c r="E821" s="361"/>
      <c r="F821" s="361"/>
      <c r="G821" s="141">
        <f>(COUNTIF(O809:BB839,Planning!$NH$3))/2</f>
        <v>0</v>
      </c>
      <c r="H821" s="399"/>
      <c r="I821" s="443">
        <f>Conges!$B$15</f>
        <v>44908</v>
      </c>
      <c r="J821" s="444"/>
      <c r="K821" s="444"/>
      <c r="L821" s="444"/>
      <c r="M821" s="444"/>
      <c r="N821" s="68" t="str">
        <f>Planning!N$447</f>
        <v/>
      </c>
      <c r="O821" s="103">
        <f>Planning!O$447</f>
        <v>0</v>
      </c>
      <c r="P821" s="104">
        <f>Planning!P$447</f>
        <v>0</v>
      </c>
      <c r="Q821" s="104">
        <f>Planning!Q$447</f>
        <v>0</v>
      </c>
      <c r="R821" s="104">
        <f>Planning!R$447</f>
        <v>0</v>
      </c>
      <c r="S821" s="104">
        <f>Planning!S$447</f>
        <v>0</v>
      </c>
      <c r="T821" s="104">
        <f>Planning!T$447</f>
        <v>0</v>
      </c>
      <c r="U821" s="104">
        <f>Planning!U$447</f>
        <v>0</v>
      </c>
      <c r="V821" s="105">
        <f>Planning!V$447</f>
        <v>0</v>
      </c>
      <c r="W821" s="103">
        <f>Planning!W$447</f>
        <v>0</v>
      </c>
      <c r="X821" s="104">
        <f>Planning!X$447</f>
        <v>0</v>
      </c>
      <c r="Y821" s="104">
        <f>Planning!Y$447</f>
        <v>0</v>
      </c>
      <c r="Z821" s="104">
        <f>Planning!Z$447</f>
        <v>0</v>
      </c>
      <c r="AA821" s="104">
        <f>Planning!AA$447</f>
        <v>0</v>
      </c>
      <c r="AB821" s="104">
        <f>Planning!AB$447</f>
        <v>0</v>
      </c>
      <c r="AC821" s="104">
        <f>Planning!AC$447</f>
        <v>0</v>
      </c>
      <c r="AD821" s="105">
        <f>Planning!AD$447</f>
        <v>0</v>
      </c>
      <c r="AE821" s="103">
        <f>Planning!AE$447</f>
        <v>0</v>
      </c>
      <c r="AF821" s="104">
        <f>Planning!AF$447</f>
        <v>0</v>
      </c>
      <c r="AG821" s="104">
        <f>Planning!AG$447</f>
        <v>0</v>
      </c>
      <c r="AH821" s="104">
        <f>Planning!AH$447</f>
        <v>0</v>
      </c>
      <c r="AI821" s="104">
        <f>Planning!AI$447</f>
        <v>0</v>
      </c>
      <c r="AJ821" s="105">
        <f>Planning!AJ$447</f>
        <v>0</v>
      </c>
      <c r="AK821" s="103">
        <f>Planning!AK$447</f>
        <v>0</v>
      </c>
      <c r="AL821" s="104">
        <f>Planning!AL$447</f>
        <v>0</v>
      </c>
      <c r="AM821" s="104">
        <f>Planning!AM$447</f>
        <v>0</v>
      </c>
      <c r="AN821" s="104">
        <f>Planning!AN$447</f>
        <v>0</v>
      </c>
      <c r="AO821" s="104">
        <f>Planning!AO$447</f>
        <v>0</v>
      </c>
      <c r="AP821" s="104">
        <f>Planning!AP$447</f>
        <v>0</v>
      </c>
      <c r="AQ821" s="104">
        <f>Planning!AQ$447</f>
        <v>0</v>
      </c>
      <c r="AR821" s="104">
        <f>Planning!AR$447</f>
        <v>0</v>
      </c>
      <c r="AS821" s="104">
        <f>Planning!AS$447</f>
        <v>0</v>
      </c>
      <c r="AT821" s="105">
        <f>Planning!AT$447</f>
        <v>0</v>
      </c>
      <c r="AU821" s="103">
        <f>Planning!AU$447</f>
        <v>0</v>
      </c>
      <c r="AV821" s="104">
        <f>Planning!AV$447</f>
        <v>0</v>
      </c>
      <c r="AW821" s="104">
        <f>Planning!AW$447</f>
        <v>0</v>
      </c>
      <c r="AX821" s="104">
        <f>Planning!AX$447</f>
        <v>0</v>
      </c>
      <c r="AY821" s="104">
        <f>Planning!AY$447</f>
        <v>0</v>
      </c>
      <c r="AZ821" s="104">
        <f>Planning!AZ$447</f>
        <v>0</v>
      </c>
      <c r="BA821" s="104">
        <f>Planning!BA$447</f>
        <v>0</v>
      </c>
      <c r="BB821" s="105">
        <f>Planning!BB$447</f>
        <v>0</v>
      </c>
      <c r="BC821" s="72">
        <f>Planning!BC$447</f>
        <v>0</v>
      </c>
      <c r="BD821" s="107"/>
      <c r="BE821" s="433">
        <f>Planning!BE$447</f>
        <v>0</v>
      </c>
      <c r="BF821" s="434">
        <f>Planning!BF$447</f>
        <v>0</v>
      </c>
      <c r="BG821" s="77">
        <f>Planning!BG$447</f>
        <v>0</v>
      </c>
      <c r="BH821" s="78">
        <f>Planning!BH$447</f>
        <v>0</v>
      </c>
      <c r="BI821" s="79" t="str">
        <f>Planning!BI$447</f>
        <v/>
      </c>
      <c r="BJ821" s="80">
        <f>Planning!BJ$447</f>
        <v>0</v>
      </c>
      <c r="BL821" s="323">
        <f>Planning!BL$447</f>
        <v>0</v>
      </c>
      <c r="BM821" s="150">
        <f>Planning!BP$447</f>
        <v>0</v>
      </c>
      <c r="NL821" s="43" t="s">
        <v>63</v>
      </c>
      <c r="NM821" s="43"/>
    </row>
    <row r="822" spans="1:377" s="318" customFormat="1" ht="10.199999999999999" hidden="1" customHeight="1" x14ac:dyDescent="0.3">
      <c r="A822" s="25"/>
      <c r="B822" s="389"/>
      <c r="C822" s="447"/>
      <c r="D822" s="15"/>
      <c r="E822" s="426"/>
      <c r="F822" s="426"/>
      <c r="G822" s="142">
        <f>(COUNTIF(O809:BB839,Planning!$NJ$3))/2</f>
        <v>0</v>
      </c>
      <c r="H822" s="399"/>
      <c r="I822" s="445">
        <f>Conges!$B$16</f>
        <v>44909</v>
      </c>
      <c r="J822" s="446"/>
      <c r="K822" s="446"/>
      <c r="L822" s="446"/>
      <c r="M822" s="446"/>
      <c r="N822" s="81" t="str">
        <f>Planning!N$482</f>
        <v/>
      </c>
      <c r="O822" s="100">
        <f>Planning!O$482</f>
        <v>0</v>
      </c>
      <c r="P822" s="101">
        <f>Planning!P$482</f>
        <v>0</v>
      </c>
      <c r="Q822" s="101">
        <f>Planning!Q$482</f>
        <v>0</v>
      </c>
      <c r="R822" s="101">
        <f>Planning!R$482</f>
        <v>0</v>
      </c>
      <c r="S822" s="101">
        <f>Planning!S$482</f>
        <v>0</v>
      </c>
      <c r="T822" s="101">
        <f>Planning!T$482</f>
        <v>0</v>
      </c>
      <c r="U822" s="101">
        <f>Planning!U$482</f>
        <v>0</v>
      </c>
      <c r="V822" s="102">
        <f>Planning!V$482</f>
        <v>0</v>
      </c>
      <c r="W822" s="100">
        <f>Planning!W$482</f>
        <v>0</v>
      </c>
      <c r="X822" s="101">
        <f>Planning!X$482</f>
        <v>0</v>
      </c>
      <c r="Y822" s="101">
        <f>Planning!Y$482</f>
        <v>0</v>
      </c>
      <c r="Z822" s="101">
        <f>Planning!Z$482</f>
        <v>0</v>
      </c>
      <c r="AA822" s="101">
        <f>Planning!AA$482</f>
        <v>0</v>
      </c>
      <c r="AB822" s="101">
        <f>Planning!AB$482</f>
        <v>0</v>
      </c>
      <c r="AC822" s="101">
        <f>Planning!AC$482</f>
        <v>0</v>
      </c>
      <c r="AD822" s="102">
        <f>Planning!AD$482</f>
        <v>0</v>
      </c>
      <c r="AE822" s="100">
        <f>Planning!AE$482</f>
        <v>0</v>
      </c>
      <c r="AF822" s="101">
        <f>Planning!AF$482</f>
        <v>0</v>
      </c>
      <c r="AG822" s="101">
        <f>Planning!AG$482</f>
        <v>0</v>
      </c>
      <c r="AH822" s="101">
        <f>Planning!AH$482</f>
        <v>0</v>
      </c>
      <c r="AI822" s="101">
        <f>Planning!AI$482</f>
        <v>0</v>
      </c>
      <c r="AJ822" s="102">
        <f>Planning!AJ$482</f>
        <v>0</v>
      </c>
      <c r="AK822" s="100">
        <f>Planning!AK$482</f>
        <v>0</v>
      </c>
      <c r="AL822" s="101">
        <f>Planning!AL$482</f>
        <v>0</v>
      </c>
      <c r="AM822" s="101">
        <f>Planning!AM$482</f>
        <v>0</v>
      </c>
      <c r="AN822" s="101">
        <f>Planning!AN$482</f>
        <v>0</v>
      </c>
      <c r="AO822" s="101">
        <f>Planning!AO$482</f>
        <v>0</v>
      </c>
      <c r="AP822" s="101">
        <f>Planning!AP$482</f>
        <v>0</v>
      </c>
      <c r="AQ822" s="101">
        <f>Planning!AQ$482</f>
        <v>0</v>
      </c>
      <c r="AR822" s="101">
        <f>Planning!AR$482</f>
        <v>0</v>
      </c>
      <c r="AS822" s="101">
        <f>Planning!AS$482</f>
        <v>0</v>
      </c>
      <c r="AT822" s="102">
        <f>Planning!AT$482</f>
        <v>0</v>
      </c>
      <c r="AU822" s="100">
        <f>Planning!AU$482</f>
        <v>0</v>
      </c>
      <c r="AV822" s="101">
        <f>Planning!AV$482</f>
        <v>0</v>
      </c>
      <c r="AW822" s="101">
        <f>Planning!AW$482</f>
        <v>0</v>
      </c>
      <c r="AX822" s="101">
        <f>Planning!AX$482</f>
        <v>0</v>
      </c>
      <c r="AY822" s="101">
        <f>Planning!AY$482</f>
        <v>0</v>
      </c>
      <c r="AZ822" s="101">
        <f>Planning!AZ$482</f>
        <v>0</v>
      </c>
      <c r="BA822" s="101">
        <f>Planning!BA$482</f>
        <v>0</v>
      </c>
      <c r="BB822" s="102">
        <f>Planning!BB$482</f>
        <v>0</v>
      </c>
      <c r="BC822" s="85">
        <f>Planning!BC$482</f>
        <v>0</v>
      </c>
      <c r="BD822" s="107"/>
      <c r="BE822" s="435">
        <f>Planning!BE$482</f>
        <v>0</v>
      </c>
      <c r="BF822" s="436">
        <f>Planning!BF$482</f>
        <v>0</v>
      </c>
      <c r="BG822" s="91">
        <f>Planning!BG$482</f>
        <v>0</v>
      </c>
      <c r="BH822" s="92">
        <f>Planning!BH$482</f>
        <v>0</v>
      </c>
      <c r="BI822" s="93" t="str">
        <f>Planning!BI$482</f>
        <v/>
      </c>
      <c r="BJ822" s="94">
        <f>Planning!BJ$482</f>
        <v>0</v>
      </c>
      <c r="BL822" s="324">
        <f>Planning!BL$482</f>
        <v>0</v>
      </c>
      <c r="BM822" s="149">
        <f>Planning!BP$482</f>
        <v>0</v>
      </c>
      <c r="NL822" s="43" t="s">
        <v>63</v>
      </c>
      <c r="NM822" s="43"/>
    </row>
    <row r="823" spans="1:377" s="318" customFormat="1" ht="10.199999999999999" hidden="1" customHeight="1" x14ac:dyDescent="0.3">
      <c r="A823" s="25"/>
      <c r="B823" s="389"/>
      <c r="C823" s="447"/>
      <c r="D823" s="15"/>
      <c r="E823" s="379" t="str">
        <f>Planning!$E$18</f>
        <v>H sans Renfort</v>
      </c>
      <c r="F823" s="379"/>
      <c r="G823" s="138">
        <f>SUM(G814:G822)-G817</f>
        <v>0</v>
      </c>
      <c r="H823" s="399"/>
      <c r="I823" s="443">
        <f>Conges!$B$17</f>
        <v>44910</v>
      </c>
      <c r="J823" s="444"/>
      <c r="K823" s="444"/>
      <c r="L823" s="444"/>
      <c r="M823" s="444"/>
      <c r="N823" s="68" t="str">
        <f>Planning!N$517</f>
        <v/>
      </c>
      <c r="O823" s="103">
        <f>Planning!O$517</f>
        <v>0</v>
      </c>
      <c r="P823" s="104">
        <f>Planning!P$517</f>
        <v>0</v>
      </c>
      <c r="Q823" s="104">
        <f>Planning!Q$517</f>
        <v>0</v>
      </c>
      <c r="R823" s="104">
        <f>Planning!R$517</f>
        <v>0</v>
      </c>
      <c r="S823" s="104">
        <f>Planning!S$517</f>
        <v>0</v>
      </c>
      <c r="T823" s="104">
        <f>Planning!T$517</f>
        <v>0</v>
      </c>
      <c r="U823" s="104">
        <f>Planning!U$517</f>
        <v>0</v>
      </c>
      <c r="V823" s="105">
        <f>Planning!V$517</f>
        <v>0</v>
      </c>
      <c r="W823" s="103">
        <f>Planning!W$517</f>
        <v>0</v>
      </c>
      <c r="X823" s="104">
        <f>Planning!X$517</f>
        <v>0</v>
      </c>
      <c r="Y823" s="104">
        <f>Planning!Y$517</f>
        <v>0</v>
      </c>
      <c r="Z823" s="104">
        <f>Planning!Z$517</f>
        <v>0</v>
      </c>
      <c r="AA823" s="104">
        <f>Planning!AA$517</f>
        <v>0</v>
      </c>
      <c r="AB823" s="104">
        <f>Planning!AB$517</f>
        <v>0</v>
      </c>
      <c r="AC823" s="104">
        <f>Planning!AC$517</f>
        <v>0</v>
      </c>
      <c r="AD823" s="105">
        <f>Planning!AD$517</f>
        <v>0</v>
      </c>
      <c r="AE823" s="103">
        <f>Planning!AE$517</f>
        <v>0</v>
      </c>
      <c r="AF823" s="104">
        <f>Planning!AF$517</f>
        <v>0</v>
      </c>
      <c r="AG823" s="104">
        <f>Planning!AG$517</f>
        <v>0</v>
      </c>
      <c r="AH823" s="104">
        <f>Planning!AH$517</f>
        <v>0</v>
      </c>
      <c r="AI823" s="104">
        <f>Planning!AI$517</f>
        <v>0</v>
      </c>
      <c r="AJ823" s="105">
        <f>Planning!AJ$517</f>
        <v>0</v>
      </c>
      <c r="AK823" s="103">
        <f>Planning!AK$517</f>
        <v>0</v>
      </c>
      <c r="AL823" s="104">
        <f>Planning!AL$517</f>
        <v>0</v>
      </c>
      <c r="AM823" s="104">
        <f>Planning!AM$517</f>
        <v>0</v>
      </c>
      <c r="AN823" s="104">
        <f>Planning!AN$517</f>
        <v>0</v>
      </c>
      <c r="AO823" s="104">
        <f>Planning!AO$517</f>
        <v>0</v>
      </c>
      <c r="AP823" s="104">
        <f>Planning!AP$517</f>
        <v>0</v>
      </c>
      <c r="AQ823" s="104">
        <f>Planning!AQ$517</f>
        <v>0</v>
      </c>
      <c r="AR823" s="104">
        <f>Planning!AR$517</f>
        <v>0</v>
      </c>
      <c r="AS823" s="104">
        <f>Planning!AS$517</f>
        <v>0</v>
      </c>
      <c r="AT823" s="105">
        <f>Planning!AT$517</f>
        <v>0</v>
      </c>
      <c r="AU823" s="103">
        <f>Planning!AU$517</f>
        <v>0</v>
      </c>
      <c r="AV823" s="104">
        <f>Planning!AV$517</f>
        <v>0</v>
      </c>
      <c r="AW823" s="104">
        <f>Planning!AW$517</f>
        <v>0</v>
      </c>
      <c r="AX823" s="104">
        <f>Planning!AX$517</f>
        <v>0</v>
      </c>
      <c r="AY823" s="104">
        <f>Planning!AY$517</f>
        <v>0</v>
      </c>
      <c r="AZ823" s="104">
        <f>Planning!AZ$517</f>
        <v>0</v>
      </c>
      <c r="BA823" s="104">
        <f>Planning!BA$517</f>
        <v>0</v>
      </c>
      <c r="BB823" s="105">
        <f>Planning!BB$517</f>
        <v>0</v>
      </c>
      <c r="BC823" s="72">
        <f>Planning!BC$517</f>
        <v>0</v>
      </c>
      <c r="BD823" s="107"/>
      <c r="BE823" s="433">
        <f>Planning!BE$517</f>
        <v>0</v>
      </c>
      <c r="BF823" s="434">
        <f>Planning!BF$517</f>
        <v>0</v>
      </c>
      <c r="BG823" s="77">
        <f>Planning!BG$517</f>
        <v>0</v>
      </c>
      <c r="BH823" s="78">
        <f>Planning!BH$517</f>
        <v>0</v>
      </c>
      <c r="BI823" s="79" t="str">
        <f>Planning!BI$517</f>
        <v/>
      </c>
      <c r="BJ823" s="80">
        <f>Planning!BJ$517</f>
        <v>0</v>
      </c>
      <c r="BL823" s="323">
        <f>Planning!BL$517</f>
        <v>0</v>
      </c>
      <c r="BM823" s="150">
        <f>Planning!BP$517</f>
        <v>0</v>
      </c>
      <c r="NL823" s="43" t="s">
        <v>63</v>
      </c>
      <c r="NM823" s="43"/>
    </row>
    <row r="824" spans="1:377" s="318" customFormat="1" ht="10.199999999999999" hidden="1" customHeight="1" x14ac:dyDescent="0.3">
      <c r="A824" s="25"/>
      <c r="B824" s="389"/>
      <c r="C824" s="447"/>
      <c r="D824" s="15"/>
      <c r="E824" s="379" t="str">
        <f>Planning!$E$19</f>
        <v>H avec Renfort</v>
      </c>
      <c r="F824" s="379"/>
      <c r="G824" s="138">
        <f>SUM(G814:G822)</f>
        <v>0</v>
      </c>
      <c r="H824" s="399"/>
      <c r="I824" s="445">
        <f>Conges!$B$18</f>
        <v>44911</v>
      </c>
      <c r="J824" s="446"/>
      <c r="K824" s="446"/>
      <c r="L824" s="446"/>
      <c r="M824" s="446"/>
      <c r="N824" s="81" t="str">
        <f>Planning!N$552</f>
        <v/>
      </c>
      <c r="O824" s="100">
        <f>Planning!O$552</f>
        <v>0</v>
      </c>
      <c r="P824" s="101">
        <f>Planning!P$552</f>
        <v>0</v>
      </c>
      <c r="Q824" s="101">
        <f>Planning!Q$552</f>
        <v>0</v>
      </c>
      <c r="R824" s="101">
        <f>Planning!R$552</f>
        <v>0</v>
      </c>
      <c r="S824" s="101">
        <f>Planning!S$552</f>
        <v>0</v>
      </c>
      <c r="T824" s="101">
        <f>Planning!T$552</f>
        <v>0</v>
      </c>
      <c r="U824" s="101">
        <f>Planning!U$552</f>
        <v>0</v>
      </c>
      <c r="V824" s="102">
        <f>Planning!V$552</f>
        <v>0</v>
      </c>
      <c r="W824" s="100">
        <f>Planning!W$552</f>
        <v>0</v>
      </c>
      <c r="X824" s="101">
        <f>Planning!X$552</f>
        <v>0</v>
      </c>
      <c r="Y824" s="101">
        <f>Planning!Y$552</f>
        <v>0</v>
      </c>
      <c r="Z824" s="101">
        <f>Planning!Z$552</f>
        <v>0</v>
      </c>
      <c r="AA824" s="101">
        <f>Planning!AA$552</f>
        <v>0</v>
      </c>
      <c r="AB824" s="101">
        <f>Planning!AB$552</f>
        <v>0</v>
      </c>
      <c r="AC824" s="101">
        <f>Planning!AC$552</f>
        <v>0</v>
      </c>
      <c r="AD824" s="102">
        <f>Planning!AD$552</f>
        <v>0</v>
      </c>
      <c r="AE824" s="100">
        <f>Planning!AE$552</f>
        <v>0</v>
      </c>
      <c r="AF824" s="101">
        <f>Planning!AF$552</f>
        <v>0</v>
      </c>
      <c r="AG824" s="101">
        <f>Planning!AG$552</f>
        <v>0</v>
      </c>
      <c r="AH824" s="101">
        <f>Planning!AH$552</f>
        <v>0</v>
      </c>
      <c r="AI824" s="101">
        <f>Planning!AI$552</f>
        <v>0</v>
      </c>
      <c r="AJ824" s="102">
        <f>Planning!AJ$552</f>
        <v>0</v>
      </c>
      <c r="AK824" s="100">
        <f>Planning!AK$552</f>
        <v>0</v>
      </c>
      <c r="AL824" s="101">
        <f>Planning!AL$552</f>
        <v>0</v>
      </c>
      <c r="AM824" s="101">
        <f>Planning!AM$552</f>
        <v>0</v>
      </c>
      <c r="AN824" s="101">
        <f>Planning!AN$552</f>
        <v>0</v>
      </c>
      <c r="AO824" s="101">
        <f>Planning!AO$552</f>
        <v>0</v>
      </c>
      <c r="AP824" s="101">
        <f>Planning!AP$552</f>
        <v>0</v>
      </c>
      <c r="AQ824" s="101">
        <f>Planning!AQ$552</f>
        <v>0</v>
      </c>
      <c r="AR824" s="101">
        <f>Planning!AR$552</f>
        <v>0</v>
      </c>
      <c r="AS824" s="101">
        <f>Planning!AS$552</f>
        <v>0</v>
      </c>
      <c r="AT824" s="102">
        <f>Planning!AT$552</f>
        <v>0</v>
      </c>
      <c r="AU824" s="100">
        <f>Planning!AU$552</f>
        <v>0</v>
      </c>
      <c r="AV824" s="101">
        <f>Planning!AV$552</f>
        <v>0</v>
      </c>
      <c r="AW824" s="101">
        <f>Planning!AW$552</f>
        <v>0</v>
      </c>
      <c r="AX824" s="101">
        <f>Planning!AX$552</f>
        <v>0</v>
      </c>
      <c r="AY824" s="101">
        <f>Planning!AY$552</f>
        <v>0</v>
      </c>
      <c r="AZ824" s="101">
        <f>Planning!AZ$552</f>
        <v>0</v>
      </c>
      <c r="BA824" s="101">
        <f>Planning!BA$552</f>
        <v>0</v>
      </c>
      <c r="BB824" s="102">
        <f>Planning!BB$552</f>
        <v>0</v>
      </c>
      <c r="BC824" s="85">
        <f>Planning!BC$552</f>
        <v>0</v>
      </c>
      <c r="BD824" s="107"/>
      <c r="BE824" s="435">
        <f>Planning!BE$552</f>
        <v>0</v>
      </c>
      <c r="BF824" s="436">
        <f>Planning!BF$552</f>
        <v>0</v>
      </c>
      <c r="BG824" s="91">
        <f>Planning!BG$552</f>
        <v>0</v>
      </c>
      <c r="BH824" s="92">
        <f>Planning!BH$552</f>
        <v>0</v>
      </c>
      <c r="BI824" s="93" t="str">
        <f>Planning!BI$552</f>
        <v/>
      </c>
      <c r="BJ824" s="94">
        <f>Planning!BJ$552</f>
        <v>0</v>
      </c>
      <c r="BL824" s="324">
        <f>Planning!BL$552</f>
        <v>0</v>
      </c>
      <c r="BM824" s="149">
        <f>Planning!BP$552</f>
        <v>0</v>
      </c>
      <c r="NL824" s="43" t="s">
        <v>63</v>
      </c>
      <c r="NM824" s="43"/>
    </row>
    <row r="825" spans="1:377" s="318" customFormat="1" ht="10.199999999999999" hidden="1" customHeight="1" x14ac:dyDescent="0.3">
      <c r="A825" s="25"/>
      <c r="B825" s="389"/>
      <c r="C825" s="447"/>
      <c r="D825" s="15"/>
      <c r="E825" s="106"/>
      <c r="F825" s="106"/>
      <c r="G825" s="106"/>
      <c r="H825" s="399"/>
      <c r="I825" s="443">
        <f>Conges!$B$19</f>
        <v>44912</v>
      </c>
      <c r="J825" s="444"/>
      <c r="K825" s="444"/>
      <c r="L825" s="444"/>
      <c r="M825" s="444"/>
      <c r="N825" s="68" t="str">
        <f>Planning!N$587</f>
        <v/>
      </c>
      <c r="O825" s="103">
        <f>Planning!O$587</f>
        <v>0</v>
      </c>
      <c r="P825" s="104">
        <f>Planning!P$587</f>
        <v>0</v>
      </c>
      <c r="Q825" s="104">
        <f>Planning!Q$587</f>
        <v>0</v>
      </c>
      <c r="R825" s="104">
        <f>Planning!R$587</f>
        <v>0</v>
      </c>
      <c r="S825" s="104">
        <f>Planning!S$587</f>
        <v>0</v>
      </c>
      <c r="T825" s="104">
        <f>Planning!T$587</f>
        <v>0</v>
      </c>
      <c r="U825" s="104">
        <f>Planning!U$587</f>
        <v>0</v>
      </c>
      <c r="V825" s="105">
        <f>Planning!V$587</f>
        <v>0</v>
      </c>
      <c r="W825" s="103">
        <f>Planning!W$587</f>
        <v>0</v>
      </c>
      <c r="X825" s="104">
        <f>Planning!X$587</f>
        <v>0</v>
      </c>
      <c r="Y825" s="104">
        <f>Planning!Y$587</f>
        <v>0</v>
      </c>
      <c r="Z825" s="104">
        <f>Planning!Z$587</f>
        <v>0</v>
      </c>
      <c r="AA825" s="104">
        <f>Planning!AA$587</f>
        <v>0</v>
      </c>
      <c r="AB825" s="104">
        <f>Planning!AB$587</f>
        <v>0</v>
      </c>
      <c r="AC825" s="104">
        <f>Planning!AC$587</f>
        <v>0</v>
      </c>
      <c r="AD825" s="105">
        <f>Planning!AD$587</f>
        <v>0</v>
      </c>
      <c r="AE825" s="103">
        <f>Planning!AE$587</f>
        <v>0</v>
      </c>
      <c r="AF825" s="104">
        <f>Planning!AF$587</f>
        <v>0</v>
      </c>
      <c r="AG825" s="104">
        <f>Planning!AG$587</f>
        <v>0</v>
      </c>
      <c r="AH825" s="104">
        <f>Planning!AH$587</f>
        <v>0</v>
      </c>
      <c r="AI825" s="104">
        <f>Planning!AI$587</f>
        <v>0</v>
      </c>
      <c r="AJ825" s="105">
        <f>Planning!AJ$587</f>
        <v>0</v>
      </c>
      <c r="AK825" s="103">
        <f>Planning!AK$587</f>
        <v>0</v>
      </c>
      <c r="AL825" s="104">
        <f>Planning!AL$587</f>
        <v>0</v>
      </c>
      <c r="AM825" s="104">
        <f>Planning!AM$587</f>
        <v>0</v>
      </c>
      <c r="AN825" s="104">
        <f>Planning!AN$587</f>
        <v>0</v>
      </c>
      <c r="AO825" s="104">
        <f>Planning!AO$587</f>
        <v>0</v>
      </c>
      <c r="AP825" s="104">
        <f>Planning!AP$587</f>
        <v>0</v>
      </c>
      <c r="AQ825" s="104">
        <f>Planning!AQ$587</f>
        <v>0</v>
      </c>
      <c r="AR825" s="104">
        <f>Planning!AR$587</f>
        <v>0</v>
      </c>
      <c r="AS825" s="104">
        <f>Planning!AS$587</f>
        <v>0</v>
      </c>
      <c r="AT825" s="105">
        <f>Planning!AT$587</f>
        <v>0</v>
      </c>
      <c r="AU825" s="103">
        <f>Planning!AU$587</f>
        <v>0</v>
      </c>
      <c r="AV825" s="104">
        <f>Planning!AV$587</f>
        <v>0</v>
      </c>
      <c r="AW825" s="104">
        <f>Planning!AW$587</f>
        <v>0</v>
      </c>
      <c r="AX825" s="104">
        <f>Planning!AX$587</f>
        <v>0</v>
      </c>
      <c r="AY825" s="104">
        <f>Planning!AY$587</f>
        <v>0</v>
      </c>
      <c r="AZ825" s="104">
        <f>Planning!AZ$587</f>
        <v>0</v>
      </c>
      <c r="BA825" s="104">
        <f>Planning!BA$587</f>
        <v>0</v>
      </c>
      <c r="BB825" s="105">
        <f>Planning!BB$587</f>
        <v>0</v>
      </c>
      <c r="BC825" s="72">
        <f>Planning!BC$587</f>
        <v>0</v>
      </c>
      <c r="BD825" s="107"/>
      <c r="BE825" s="433">
        <f>Planning!BE$587</f>
        <v>0</v>
      </c>
      <c r="BF825" s="434">
        <f>Planning!BF$587</f>
        <v>0</v>
      </c>
      <c r="BG825" s="77">
        <f>Planning!BG$587</f>
        <v>0</v>
      </c>
      <c r="BH825" s="78">
        <f>Planning!BH$587</f>
        <v>0</v>
      </c>
      <c r="BI825" s="79" t="str">
        <f>Planning!BI$587</f>
        <v/>
      </c>
      <c r="BJ825" s="80">
        <f>Planning!BJ$587</f>
        <v>0</v>
      </c>
      <c r="BL825" s="323">
        <f>Planning!BL$587</f>
        <v>0</v>
      </c>
      <c r="BM825" s="150">
        <f>Planning!BP$587</f>
        <v>0</v>
      </c>
      <c r="NL825" s="43" t="s">
        <v>63</v>
      </c>
      <c r="NM825" s="43"/>
    </row>
    <row r="826" spans="1:377" s="318" customFormat="1" ht="10.199999999999999" hidden="1" customHeight="1" x14ac:dyDescent="0.3">
      <c r="A826" s="25"/>
      <c r="B826" s="389"/>
      <c r="C826" s="447"/>
      <c r="D826" s="15"/>
      <c r="E826" s="106"/>
      <c r="F826" s="106"/>
      <c r="G826" s="106"/>
      <c r="H826" s="399"/>
      <c r="I826" s="445">
        <f>Conges!$B$20</f>
        <v>44913</v>
      </c>
      <c r="J826" s="446"/>
      <c r="K826" s="446"/>
      <c r="L826" s="446"/>
      <c r="M826" s="446"/>
      <c r="N826" s="81" t="str">
        <f>Planning!N$622</f>
        <v/>
      </c>
      <c r="O826" s="100">
        <f>Planning!O$622</f>
        <v>0</v>
      </c>
      <c r="P826" s="101">
        <f>Planning!P$622</f>
        <v>0</v>
      </c>
      <c r="Q826" s="101">
        <f>Planning!Q$622</f>
        <v>0</v>
      </c>
      <c r="R826" s="101">
        <f>Planning!R$622</f>
        <v>0</v>
      </c>
      <c r="S826" s="101">
        <f>Planning!S$622</f>
        <v>0</v>
      </c>
      <c r="T826" s="101">
        <f>Planning!T$622</f>
        <v>0</v>
      </c>
      <c r="U826" s="101">
        <f>Planning!U$622</f>
        <v>0</v>
      </c>
      <c r="V826" s="102">
        <f>Planning!V$622</f>
        <v>0</v>
      </c>
      <c r="W826" s="100">
        <f>Planning!W$622</f>
        <v>0</v>
      </c>
      <c r="X826" s="101">
        <f>Planning!X$622</f>
        <v>0</v>
      </c>
      <c r="Y826" s="101">
        <f>Planning!Y$622</f>
        <v>0</v>
      </c>
      <c r="Z826" s="101">
        <f>Planning!Z$622</f>
        <v>0</v>
      </c>
      <c r="AA826" s="101">
        <f>Planning!AA$622</f>
        <v>0</v>
      </c>
      <c r="AB826" s="101">
        <f>Planning!AB$622</f>
        <v>0</v>
      </c>
      <c r="AC826" s="101">
        <f>Planning!AC$622</f>
        <v>0</v>
      </c>
      <c r="AD826" s="102">
        <f>Planning!AD$622</f>
        <v>0</v>
      </c>
      <c r="AE826" s="100">
        <f>Planning!AE$622</f>
        <v>0</v>
      </c>
      <c r="AF826" s="101">
        <f>Planning!AF$622</f>
        <v>0</v>
      </c>
      <c r="AG826" s="101">
        <f>Planning!AG$622</f>
        <v>0</v>
      </c>
      <c r="AH826" s="101">
        <f>Planning!AH$622</f>
        <v>0</v>
      </c>
      <c r="AI826" s="101">
        <f>Planning!AI$622</f>
        <v>0</v>
      </c>
      <c r="AJ826" s="102">
        <f>Planning!AJ$622</f>
        <v>0</v>
      </c>
      <c r="AK826" s="100">
        <f>Planning!AK$622</f>
        <v>0</v>
      </c>
      <c r="AL826" s="101">
        <f>Planning!AL$622</f>
        <v>0</v>
      </c>
      <c r="AM826" s="101">
        <f>Planning!AM$622</f>
        <v>0</v>
      </c>
      <c r="AN826" s="101">
        <f>Planning!AN$622</f>
        <v>0</v>
      </c>
      <c r="AO826" s="101">
        <f>Planning!AO$622</f>
        <v>0</v>
      </c>
      <c r="AP826" s="101">
        <f>Planning!AP$622</f>
        <v>0</v>
      </c>
      <c r="AQ826" s="101">
        <f>Planning!AQ$622</f>
        <v>0</v>
      </c>
      <c r="AR826" s="101">
        <f>Planning!AR$622</f>
        <v>0</v>
      </c>
      <c r="AS826" s="101">
        <f>Planning!AS$622</f>
        <v>0</v>
      </c>
      <c r="AT826" s="102">
        <f>Planning!AT$622</f>
        <v>0</v>
      </c>
      <c r="AU826" s="100">
        <f>Planning!AU$622</f>
        <v>0</v>
      </c>
      <c r="AV826" s="101">
        <f>Planning!AV$622</f>
        <v>0</v>
      </c>
      <c r="AW826" s="101">
        <f>Planning!AW$622</f>
        <v>0</v>
      </c>
      <c r="AX826" s="101">
        <f>Planning!AX$622</f>
        <v>0</v>
      </c>
      <c r="AY826" s="101">
        <f>Planning!AY$622</f>
        <v>0</v>
      </c>
      <c r="AZ826" s="101">
        <f>Planning!AZ$622</f>
        <v>0</v>
      </c>
      <c r="BA826" s="101">
        <f>Planning!BA$622</f>
        <v>0</v>
      </c>
      <c r="BB826" s="102">
        <f>Planning!BB$622</f>
        <v>0</v>
      </c>
      <c r="BC826" s="85">
        <f>Planning!BC$622</f>
        <v>0</v>
      </c>
      <c r="BD826" s="107"/>
      <c r="BE826" s="435">
        <f>Planning!BE$622</f>
        <v>0</v>
      </c>
      <c r="BF826" s="436">
        <f>Planning!BF$622</f>
        <v>0</v>
      </c>
      <c r="BG826" s="91">
        <f>Planning!BG$622</f>
        <v>0</v>
      </c>
      <c r="BH826" s="92">
        <f>Planning!BH$622</f>
        <v>0</v>
      </c>
      <c r="BI826" s="93" t="str">
        <f>Planning!BI$622</f>
        <v/>
      </c>
      <c r="BJ826" s="94">
        <f>Planning!BJ$622</f>
        <v>0</v>
      </c>
      <c r="BL826" s="324">
        <f>Planning!BL$622</f>
        <v>0</v>
      </c>
      <c r="BM826" s="149">
        <f>Planning!BP$622</f>
        <v>0</v>
      </c>
      <c r="NL826" s="43" t="s">
        <v>63</v>
      </c>
      <c r="NM826" s="43"/>
    </row>
    <row r="827" spans="1:377" s="318" customFormat="1" ht="10.199999999999999" hidden="1" customHeight="1" x14ac:dyDescent="0.3">
      <c r="A827" s="25"/>
      <c r="B827" s="389"/>
      <c r="C827" s="447"/>
      <c r="D827" s="15"/>
      <c r="E827" s="106"/>
      <c r="F827" s="106"/>
      <c r="G827" s="106"/>
      <c r="H827" s="399"/>
      <c r="I827" s="443">
        <f>Conges!$B$21</f>
        <v>44914</v>
      </c>
      <c r="J827" s="444"/>
      <c r="K827" s="444"/>
      <c r="L827" s="444"/>
      <c r="M827" s="444"/>
      <c r="N827" s="68" t="str">
        <f>Planning!N$657</f>
        <v/>
      </c>
      <c r="O827" s="103">
        <f>Planning!O$657</f>
        <v>0</v>
      </c>
      <c r="P827" s="104">
        <f>Planning!P$657</f>
        <v>0</v>
      </c>
      <c r="Q827" s="104">
        <f>Planning!Q$657</f>
        <v>0</v>
      </c>
      <c r="R827" s="104">
        <f>Planning!R$657</f>
        <v>0</v>
      </c>
      <c r="S827" s="104">
        <f>Planning!S$657</f>
        <v>0</v>
      </c>
      <c r="T827" s="104">
        <f>Planning!T$657</f>
        <v>0</v>
      </c>
      <c r="U827" s="104">
        <f>Planning!U$657</f>
        <v>0</v>
      </c>
      <c r="V827" s="105">
        <f>Planning!V$657</f>
        <v>0</v>
      </c>
      <c r="W827" s="103">
        <f>Planning!W$657</f>
        <v>0</v>
      </c>
      <c r="X827" s="104">
        <f>Planning!X$657</f>
        <v>0</v>
      </c>
      <c r="Y827" s="104">
        <f>Planning!Y$657</f>
        <v>0</v>
      </c>
      <c r="Z827" s="104">
        <f>Planning!Z$657</f>
        <v>0</v>
      </c>
      <c r="AA827" s="104">
        <f>Planning!AA$657</f>
        <v>0</v>
      </c>
      <c r="AB827" s="104">
        <f>Planning!AB$657</f>
        <v>0</v>
      </c>
      <c r="AC827" s="104">
        <f>Planning!AC$657</f>
        <v>0</v>
      </c>
      <c r="AD827" s="105">
        <f>Planning!AD$657</f>
        <v>0</v>
      </c>
      <c r="AE827" s="103">
        <f>Planning!AE$657</f>
        <v>0</v>
      </c>
      <c r="AF827" s="104">
        <f>Planning!AF$657</f>
        <v>0</v>
      </c>
      <c r="AG827" s="104">
        <f>Planning!AG$657</f>
        <v>0</v>
      </c>
      <c r="AH827" s="104">
        <f>Planning!AH$657</f>
        <v>0</v>
      </c>
      <c r="AI827" s="104">
        <f>Planning!AI$657</f>
        <v>0</v>
      </c>
      <c r="AJ827" s="105">
        <f>Planning!AJ$657</f>
        <v>0</v>
      </c>
      <c r="AK827" s="103">
        <f>Planning!AK$657</f>
        <v>0</v>
      </c>
      <c r="AL827" s="104">
        <f>Planning!AL$657</f>
        <v>0</v>
      </c>
      <c r="AM827" s="104">
        <f>Planning!AM$657</f>
        <v>0</v>
      </c>
      <c r="AN827" s="104">
        <f>Planning!AN$657</f>
        <v>0</v>
      </c>
      <c r="AO827" s="104">
        <f>Planning!AO$657</f>
        <v>0</v>
      </c>
      <c r="AP827" s="104">
        <f>Planning!AP$657</f>
        <v>0</v>
      </c>
      <c r="AQ827" s="104">
        <f>Planning!AQ$657</f>
        <v>0</v>
      </c>
      <c r="AR827" s="104">
        <f>Planning!AR$657</f>
        <v>0</v>
      </c>
      <c r="AS827" s="104">
        <f>Planning!AS$657</f>
        <v>0</v>
      </c>
      <c r="AT827" s="105">
        <f>Planning!AT$657</f>
        <v>0</v>
      </c>
      <c r="AU827" s="103">
        <f>Planning!AU$657</f>
        <v>0</v>
      </c>
      <c r="AV827" s="104">
        <f>Planning!AV$657</f>
        <v>0</v>
      </c>
      <c r="AW827" s="104">
        <f>Planning!AW$657</f>
        <v>0</v>
      </c>
      <c r="AX827" s="104">
        <f>Planning!AX$657</f>
        <v>0</v>
      </c>
      <c r="AY827" s="104">
        <f>Planning!AY$657</f>
        <v>0</v>
      </c>
      <c r="AZ827" s="104">
        <f>Planning!AZ$657</f>
        <v>0</v>
      </c>
      <c r="BA827" s="104">
        <f>Planning!BA$657</f>
        <v>0</v>
      </c>
      <c r="BB827" s="105">
        <f>Planning!BB$657</f>
        <v>0</v>
      </c>
      <c r="BC827" s="72">
        <f>Planning!BC$657</f>
        <v>0</v>
      </c>
      <c r="BD827" s="107"/>
      <c r="BE827" s="433">
        <f>Planning!BE$657</f>
        <v>0</v>
      </c>
      <c r="BF827" s="434">
        <f>Planning!BF$657</f>
        <v>0</v>
      </c>
      <c r="BG827" s="77">
        <f>Planning!BG$657</f>
        <v>0</v>
      </c>
      <c r="BH827" s="78">
        <f>Planning!BH$657</f>
        <v>0</v>
      </c>
      <c r="BI827" s="79" t="str">
        <f>Planning!BI$657</f>
        <v/>
      </c>
      <c r="BJ827" s="80">
        <f>Planning!BJ$657</f>
        <v>0</v>
      </c>
      <c r="BL827" s="323">
        <f>Planning!BL$657</f>
        <v>0</v>
      </c>
      <c r="BM827" s="150">
        <f>Planning!BP$657</f>
        <v>0</v>
      </c>
      <c r="NL827" s="43" t="s">
        <v>63</v>
      </c>
      <c r="NM827" s="43"/>
    </row>
    <row r="828" spans="1:377" s="318" customFormat="1" ht="10.199999999999999" hidden="1" customHeight="1" x14ac:dyDescent="0.3">
      <c r="A828" s="25"/>
      <c r="B828" s="389"/>
      <c r="C828" s="447"/>
      <c r="D828" s="15"/>
      <c r="E828" s="106"/>
      <c r="F828" s="106"/>
      <c r="G828" s="106"/>
      <c r="H828" s="399"/>
      <c r="I828" s="445">
        <f>Conges!$B$22</f>
        <v>44915</v>
      </c>
      <c r="J828" s="446"/>
      <c r="K828" s="446"/>
      <c r="L828" s="446"/>
      <c r="M828" s="446"/>
      <c r="N828" s="81" t="str">
        <f>Planning!N$692</f>
        <v/>
      </c>
      <c r="O828" s="100">
        <f>Planning!O$692</f>
        <v>0</v>
      </c>
      <c r="P828" s="101">
        <f>Planning!P$692</f>
        <v>0</v>
      </c>
      <c r="Q828" s="101">
        <f>Planning!Q$692</f>
        <v>0</v>
      </c>
      <c r="R828" s="101">
        <f>Planning!R$692</f>
        <v>0</v>
      </c>
      <c r="S828" s="101">
        <f>Planning!S$692</f>
        <v>0</v>
      </c>
      <c r="T828" s="101">
        <f>Planning!T$692</f>
        <v>0</v>
      </c>
      <c r="U828" s="101">
        <f>Planning!U$692</f>
        <v>0</v>
      </c>
      <c r="V828" s="102">
        <f>Planning!V$692</f>
        <v>0</v>
      </c>
      <c r="W828" s="100">
        <f>Planning!W$692</f>
        <v>0</v>
      </c>
      <c r="X828" s="101">
        <f>Planning!X$692</f>
        <v>0</v>
      </c>
      <c r="Y828" s="101">
        <f>Planning!Y$692</f>
        <v>0</v>
      </c>
      <c r="Z828" s="101">
        <f>Planning!Z$692</f>
        <v>0</v>
      </c>
      <c r="AA828" s="101">
        <f>Planning!AA$692</f>
        <v>0</v>
      </c>
      <c r="AB828" s="101">
        <f>Planning!AB$692</f>
        <v>0</v>
      </c>
      <c r="AC828" s="101">
        <f>Planning!AC$692</f>
        <v>0</v>
      </c>
      <c r="AD828" s="102">
        <f>Planning!AD$692</f>
        <v>0</v>
      </c>
      <c r="AE828" s="100">
        <f>Planning!AE$692</f>
        <v>0</v>
      </c>
      <c r="AF828" s="101">
        <f>Planning!AF$692</f>
        <v>0</v>
      </c>
      <c r="AG828" s="101">
        <f>Planning!AG$692</f>
        <v>0</v>
      </c>
      <c r="AH828" s="101">
        <f>Planning!AH$692</f>
        <v>0</v>
      </c>
      <c r="AI828" s="101">
        <f>Planning!AI$692</f>
        <v>0</v>
      </c>
      <c r="AJ828" s="102">
        <f>Planning!AJ$692</f>
        <v>0</v>
      </c>
      <c r="AK828" s="100">
        <f>Planning!AK$692</f>
        <v>0</v>
      </c>
      <c r="AL828" s="101">
        <f>Planning!AL$692</f>
        <v>0</v>
      </c>
      <c r="AM828" s="101">
        <f>Planning!AM$692</f>
        <v>0</v>
      </c>
      <c r="AN828" s="101">
        <f>Planning!AN$692</f>
        <v>0</v>
      </c>
      <c r="AO828" s="101">
        <f>Planning!AO$692</f>
        <v>0</v>
      </c>
      <c r="AP828" s="101">
        <f>Planning!AP$692</f>
        <v>0</v>
      </c>
      <c r="AQ828" s="101">
        <f>Planning!AQ$692</f>
        <v>0</v>
      </c>
      <c r="AR828" s="101">
        <f>Planning!AR$692</f>
        <v>0</v>
      </c>
      <c r="AS828" s="101">
        <f>Planning!AS$692</f>
        <v>0</v>
      </c>
      <c r="AT828" s="102">
        <f>Planning!AT$692</f>
        <v>0</v>
      </c>
      <c r="AU828" s="100">
        <f>Planning!AU$692</f>
        <v>0</v>
      </c>
      <c r="AV828" s="101">
        <f>Planning!AV$692</f>
        <v>0</v>
      </c>
      <c r="AW828" s="101">
        <f>Planning!AW$692</f>
        <v>0</v>
      </c>
      <c r="AX828" s="101">
        <f>Planning!AX$692</f>
        <v>0</v>
      </c>
      <c r="AY828" s="101">
        <f>Planning!AY$692</f>
        <v>0</v>
      </c>
      <c r="AZ828" s="101">
        <f>Planning!AZ$692</f>
        <v>0</v>
      </c>
      <c r="BA828" s="101">
        <f>Planning!BA$692</f>
        <v>0</v>
      </c>
      <c r="BB828" s="102">
        <f>Planning!BB$692</f>
        <v>0</v>
      </c>
      <c r="BC828" s="85">
        <f>Planning!BC$692</f>
        <v>0</v>
      </c>
      <c r="BD828" s="107"/>
      <c r="BE828" s="435">
        <f>Planning!BE$692</f>
        <v>0</v>
      </c>
      <c r="BF828" s="436">
        <f>Planning!BF$692</f>
        <v>0</v>
      </c>
      <c r="BG828" s="91">
        <f>Planning!BG$692</f>
        <v>0</v>
      </c>
      <c r="BH828" s="92">
        <f>Planning!BH$692</f>
        <v>0</v>
      </c>
      <c r="BI828" s="93" t="str">
        <f>Planning!BI$692</f>
        <v/>
      </c>
      <c r="BJ828" s="94">
        <f>Planning!BJ$692</f>
        <v>0</v>
      </c>
      <c r="BL828" s="324">
        <f>Planning!BL$692</f>
        <v>0</v>
      </c>
      <c r="BM828" s="149">
        <f>Planning!BP$692</f>
        <v>0</v>
      </c>
      <c r="NL828" s="43" t="s">
        <v>63</v>
      </c>
      <c r="NM828" s="43"/>
    </row>
    <row r="829" spans="1:377" s="318" customFormat="1" ht="10.199999999999999" hidden="1" customHeight="1" x14ac:dyDescent="0.3">
      <c r="A829" s="25"/>
      <c r="B829" s="389"/>
      <c r="C829" s="447"/>
      <c r="D829" s="15"/>
      <c r="E829" s="106"/>
      <c r="F829" s="106"/>
      <c r="G829" s="106"/>
      <c r="H829" s="399"/>
      <c r="I829" s="443">
        <f>Conges!$B$23</f>
        <v>44916</v>
      </c>
      <c r="J829" s="444"/>
      <c r="K829" s="444"/>
      <c r="L829" s="444"/>
      <c r="M829" s="444"/>
      <c r="N829" s="68" t="str">
        <f>Planning!N$727</f>
        <v/>
      </c>
      <c r="O829" s="103">
        <f>Planning!O$727</f>
        <v>0</v>
      </c>
      <c r="P829" s="104">
        <f>Planning!P$727</f>
        <v>0</v>
      </c>
      <c r="Q829" s="104">
        <f>Planning!Q$727</f>
        <v>0</v>
      </c>
      <c r="R829" s="104">
        <f>Planning!R$727</f>
        <v>0</v>
      </c>
      <c r="S829" s="104">
        <f>Planning!S$727</f>
        <v>0</v>
      </c>
      <c r="T829" s="104">
        <f>Planning!T$727</f>
        <v>0</v>
      </c>
      <c r="U829" s="104">
        <f>Planning!U$727</f>
        <v>0</v>
      </c>
      <c r="V829" s="105">
        <f>Planning!V$727</f>
        <v>0</v>
      </c>
      <c r="W829" s="103">
        <f>Planning!W$727</f>
        <v>0</v>
      </c>
      <c r="X829" s="104">
        <f>Planning!X$727</f>
        <v>0</v>
      </c>
      <c r="Y829" s="104">
        <f>Planning!Y$727</f>
        <v>0</v>
      </c>
      <c r="Z829" s="104">
        <f>Planning!Z$727</f>
        <v>0</v>
      </c>
      <c r="AA829" s="104">
        <f>Planning!AA$727</f>
        <v>0</v>
      </c>
      <c r="AB829" s="104">
        <f>Planning!AB$727</f>
        <v>0</v>
      </c>
      <c r="AC829" s="104">
        <f>Planning!AC$727</f>
        <v>0</v>
      </c>
      <c r="AD829" s="105">
        <f>Planning!AD$727</f>
        <v>0</v>
      </c>
      <c r="AE829" s="103">
        <f>Planning!AE$727</f>
        <v>0</v>
      </c>
      <c r="AF829" s="104">
        <f>Planning!AF$727</f>
        <v>0</v>
      </c>
      <c r="AG829" s="104">
        <f>Planning!AG$727</f>
        <v>0</v>
      </c>
      <c r="AH829" s="104">
        <f>Planning!AH$727</f>
        <v>0</v>
      </c>
      <c r="AI829" s="104">
        <f>Planning!AI$727</f>
        <v>0</v>
      </c>
      <c r="AJ829" s="105">
        <f>Planning!AJ$727</f>
        <v>0</v>
      </c>
      <c r="AK829" s="103">
        <f>Planning!AK$727</f>
        <v>0</v>
      </c>
      <c r="AL829" s="104">
        <f>Planning!AL$727</f>
        <v>0</v>
      </c>
      <c r="AM829" s="104">
        <f>Planning!AM$727</f>
        <v>0</v>
      </c>
      <c r="AN829" s="104">
        <f>Planning!AN$727</f>
        <v>0</v>
      </c>
      <c r="AO829" s="104">
        <f>Planning!AO$727</f>
        <v>0</v>
      </c>
      <c r="AP829" s="104">
        <f>Planning!AP$727</f>
        <v>0</v>
      </c>
      <c r="AQ829" s="104">
        <f>Planning!AQ$727</f>
        <v>0</v>
      </c>
      <c r="AR829" s="104">
        <f>Planning!AR$727</f>
        <v>0</v>
      </c>
      <c r="AS829" s="104">
        <f>Planning!AS$727</f>
        <v>0</v>
      </c>
      <c r="AT829" s="105">
        <f>Planning!AT$727</f>
        <v>0</v>
      </c>
      <c r="AU829" s="103">
        <f>Planning!AU$727</f>
        <v>0</v>
      </c>
      <c r="AV829" s="104">
        <f>Planning!AV$727</f>
        <v>0</v>
      </c>
      <c r="AW829" s="104">
        <f>Planning!AW$727</f>
        <v>0</v>
      </c>
      <c r="AX829" s="104">
        <f>Planning!AX$727</f>
        <v>0</v>
      </c>
      <c r="AY829" s="104">
        <f>Planning!AY$727</f>
        <v>0</v>
      </c>
      <c r="AZ829" s="104">
        <f>Planning!AZ$727</f>
        <v>0</v>
      </c>
      <c r="BA829" s="104">
        <f>Planning!BA$727</f>
        <v>0</v>
      </c>
      <c r="BB829" s="105">
        <f>Planning!BB$727</f>
        <v>0</v>
      </c>
      <c r="BC829" s="72">
        <f>Planning!BC$727</f>
        <v>0</v>
      </c>
      <c r="BD829" s="107"/>
      <c r="BE829" s="433">
        <f>Planning!BE$727</f>
        <v>0</v>
      </c>
      <c r="BF829" s="434">
        <f>Planning!BF$727</f>
        <v>0</v>
      </c>
      <c r="BG829" s="77">
        <f>Planning!BG$727</f>
        <v>0</v>
      </c>
      <c r="BH829" s="78">
        <f>Planning!BH$727</f>
        <v>0</v>
      </c>
      <c r="BI829" s="79" t="str">
        <f>Planning!BI$727</f>
        <v/>
      </c>
      <c r="BJ829" s="80">
        <f>Planning!BJ$727</f>
        <v>0</v>
      </c>
      <c r="BL829" s="323">
        <f>Planning!BL$727</f>
        <v>0</v>
      </c>
      <c r="BM829" s="150">
        <f>Planning!BP$727</f>
        <v>0</v>
      </c>
      <c r="NL829" s="43" t="s">
        <v>63</v>
      </c>
      <c r="NM829" s="43"/>
    </row>
    <row r="830" spans="1:377" s="318" customFormat="1" ht="10.199999999999999" hidden="1" customHeight="1" x14ac:dyDescent="0.3">
      <c r="A830" s="25"/>
      <c r="B830" s="389"/>
      <c r="C830" s="447"/>
      <c r="D830" s="15"/>
      <c r="E830" s="106"/>
      <c r="F830" s="106"/>
      <c r="G830" s="106"/>
      <c r="H830" s="399"/>
      <c r="I830" s="445">
        <f>Conges!$B$24</f>
        <v>44917</v>
      </c>
      <c r="J830" s="446"/>
      <c r="K830" s="446"/>
      <c r="L830" s="446"/>
      <c r="M830" s="446"/>
      <c r="N830" s="81" t="str">
        <f>Planning!N$762</f>
        <v/>
      </c>
      <c r="O830" s="100">
        <f>Planning!O$762</f>
        <v>0</v>
      </c>
      <c r="P830" s="101">
        <f>Planning!P$762</f>
        <v>0</v>
      </c>
      <c r="Q830" s="101">
        <f>Planning!Q$762</f>
        <v>0</v>
      </c>
      <c r="R830" s="101">
        <f>Planning!R$762</f>
        <v>0</v>
      </c>
      <c r="S830" s="101">
        <f>Planning!S$762</f>
        <v>0</v>
      </c>
      <c r="T830" s="101">
        <f>Planning!T$762</f>
        <v>0</v>
      </c>
      <c r="U830" s="101">
        <f>Planning!U$762</f>
        <v>0</v>
      </c>
      <c r="V830" s="102">
        <f>Planning!V$762</f>
        <v>0</v>
      </c>
      <c r="W830" s="100">
        <f>Planning!W$762</f>
        <v>0</v>
      </c>
      <c r="X830" s="101">
        <f>Planning!X$762</f>
        <v>0</v>
      </c>
      <c r="Y830" s="101">
        <f>Planning!Y$762</f>
        <v>0</v>
      </c>
      <c r="Z830" s="101">
        <f>Planning!Z$762</f>
        <v>0</v>
      </c>
      <c r="AA830" s="101">
        <f>Planning!AA$762</f>
        <v>0</v>
      </c>
      <c r="AB830" s="101">
        <f>Planning!AB$762</f>
        <v>0</v>
      </c>
      <c r="AC830" s="101">
        <f>Planning!AC$762</f>
        <v>0</v>
      </c>
      <c r="AD830" s="102">
        <f>Planning!AD$762</f>
        <v>0</v>
      </c>
      <c r="AE830" s="100">
        <f>Planning!AE$762</f>
        <v>0</v>
      </c>
      <c r="AF830" s="101">
        <f>Planning!AF$762</f>
        <v>0</v>
      </c>
      <c r="AG830" s="101">
        <f>Planning!AG$762</f>
        <v>0</v>
      </c>
      <c r="AH830" s="101">
        <f>Planning!AH$762</f>
        <v>0</v>
      </c>
      <c r="AI830" s="101">
        <f>Planning!AI$762</f>
        <v>0</v>
      </c>
      <c r="AJ830" s="102">
        <f>Planning!AJ$762</f>
        <v>0</v>
      </c>
      <c r="AK830" s="100">
        <f>Planning!AK$762</f>
        <v>0</v>
      </c>
      <c r="AL830" s="101">
        <f>Planning!AL$762</f>
        <v>0</v>
      </c>
      <c r="AM830" s="101">
        <f>Planning!AM$762</f>
        <v>0</v>
      </c>
      <c r="AN830" s="101">
        <f>Planning!AN$762</f>
        <v>0</v>
      </c>
      <c r="AO830" s="101">
        <f>Planning!AO$762</f>
        <v>0</v>
      </c>
      <c r="AP830" s="101">
        <f>Planning!AP$762</f>
        <v>0</v>
      </c>
      <c r="AQ830" s="101">
        <f>Planning!AQ$762</f>
        <v>0</v>
      </c>
      <c r="AR830" s="101">
        <f>Planning!AR$762</f>
        <v>0</v>
      </c>
      <c r="AS830" s="101">
        <f>Planning!AS$762</f>
        <v>0</v>
      </c>
      <c r="AT830" s="102">
        <f>Planning!AT$762</f>
        <v>0</v>
      </c>
      <c r="AU830" s="100">
        <f>Planning!AU$762</f>
        <v>0</v>
      </c>
      <c r="AV830" s="101">
        <f>Planning!AV$762</f>
        <v>0</v>
      </c>
      <c r="AW830" s="101">
        <f>Planning!AW$762</f>
        <v>0</v>
      </c>
      <c r="AX830" s="101">
        <f>Planning!AX$762</f>
        <v>0</v>
      </c>
      <c r="AY830" s="101">
        <f>Planning!AY$762</f>
        <v>0</v>
      </c>
      <c r="AZ830" s="101">
        <f>Planning!AZ$762</f>
        <v>0</v>
      </c>
      <c r="BA830" s="101">
        <f>Planning!BA$762</f>
        <v>0</v>
      </c>
      <c r="BB830" s="102">
        <f>Planning!BB$762</f>
        <v>0</v>
      </c>
      <c r="BC830" s="85">
        <f>Planning!BC$762</f>
        <v>0</v>
      </c>
      <c r="BD830" s="107"/>
      <c r="BE830" s="435">
        <f>Planning!BE$762</f>
        <v>0</v>
      </c>
      <c r="BF830" s="436">
        <f>Planning!BF$762</f>
        <v>0</v>
      </c>
      <c r="BG830" s="91">
        <f>Planning!BG$762</f>
        <v>0</v>
      </c>
      <c r="BH830" s="92">
        <f>Planning!BH$762</f>
        <v>0</v>
      </c>
      <c r="BI830" s="93" t="str">
        <f>Planning!BI$762</f>
        <v/>
      </c>
      <c r="BJ830" s="94">
        <f>Planning!BJ$762</f>
        <v>0</v>
      </c>
      <c r="BL830" s="324">
        <f>Planning!BL$762</f>
        <v>0</v>
      </c>
      <c r="BM830" s="149">
        <f>Planning!BP$762</f>
        <v>0</v>
      </c>
      <c r="NL830" s="43" t="s">
        <v>63</v>
      </c>
      <c r="NM830" s="43"/>
    </row>
    <row r="831" spans="1:377" s="318" customFormat="1" ht="10.199999999999999" hidden="1" customHeight="1" x14ac:dyDescent="0.3">
      <c r="A831" s="25"/>
      <c r="B831" s="389"/>
      <c r="C831" s="447"/>
      <c r="D831" s="15"/>
      <c r="E831" s="106"/>
      <c r="F831" s="106"/>
      <c r="G831" s="106"/>
      <c r="H831" s="399"/>
      <c r="I831" s="443">
        <f>Conges!$B$25</f>
        <v>44918</v>
      </c>
      <c r="J831" s="444"/>
      <c r="K831" s="444"/>
      <c r="L831" s="444"/>
      <c r="M831" s="444"/>
      <c r="N831" s="68" t="str">
        <f>Planning!N$797</f>
        <v/>
      </c>
      <c r="O831" s="103">
        <f>Planning!O$797</f>
        <v>0</v>
      </c>
      <c r="P831" s="104">
        <f>Planning!P$797</f>
        <v>0</v>
      </c>
      <c r="Q831" s="104">
        <f>Planning!Q$797</f>
        <v>0</v>
      </c>
      <c r="R831" s="104">
        <f>Planning!R$797</f>
        <v>0</v>
      </c>
      <c r="S831" s="104">
        <f>Planning!S$797</f>
        <v>0</v>
      </c>
      <c r="T831" s="104">
        <f>Planning!T$797</f>
        <v>0</v>
      </c>
      <c r="U831" s="104">
        <f>Planning!U$797</f>
        <v>0</v>
      </c>
      <c r="V831" s="105">
        <f>Planning!V$797</f>
        <v>0</v>
      </c>
      <c r="W831" s="103">
        <f>Planning!W$797</f>
        <v>0</v>
      </c>
      <c r="X831" s="104">
        <f>Planning!X$797</f>
        <v>0</v>
      </c>
      <c r="Y831" s="104">
        <f>Planning!Y$797</f>
        <v>0</v>
      </c>
      <c r="Z831" s="104">
        <f>Planning!Z$797</f>
        <v>0</v>
      </c>
      <c r="AA831" s="104">
        <f>Planning!AA$797</f>
        <v>0</v>
      </c>
      <c r="AB831" s="104">
        <f>Planning!AB$797</f>
        <v>0</v>
      </c>
      <c r="AC831" s="104">
        <f>Planning!AC$797</f>
        <v>0</v>
      </c>
      <c r="AD831" s="105">
        <f>Planning!AD$797</f>
        <v>0</v>
      </c>
      <c r="AE831" s="103">
        <f>Planning!AE$797</f>
        <v>0</v>
      </c>
      <c r="AF831" s="104">
        <f>Planning!AF$797</f>
        <v>0</v>
      </c>
      <c r="AG831" s="104">
        <f>Planning!AG$797</f>
        <v>0</v>
      </c>
      <c r="AH831" s="104">
        <f>Planning!AH$797</f>
        <v>0</v>
      </c>
      <c r="AI831" s="104">
        <f>Planning!AI$797</f>
        <v>0</v>
      </c>
      <c r="AJ831" s="105">
        <f>Planning!AJ$797</f>
        <v>0</v>
      </c>
      <c r="AK831" s="103">
        <f>Planning!AK$797</f>
        <v>0</v>
      </c>
      <c r="AL831" s="104">
        <f>Planning!AL$797</f>
        <v>0</v>
      </c>
      <c r="AM831" s="104">
        <f>Planning!AM$797</f>
        <v>0</v>
      </c>
      <c r="AN831" s="104">
        <f>Planning!AN$797</f>
        <v>0</v>
      </c>
      <c r="AO831" s="104">
        <f>Planning!AO$797</f>
        <v>0</v>
      </c>
      <c r="AP831" s="104">
        <f>Planning!AP$797</f>
        <v>0</v>
      </c>
      <c r="AQ831" s="104">
        <f>Planning!AQ$797</f>
        <v>0</v>
      </c>
      <c r="AR831" s="104">
        <f>Planning!AR$797</f>
        <v>0</v>
      </c>
      <c r="AS831" s="104">
        <f>Planning!AS$797</f>
        <v>0</v>
      </c>
      <c r="AT831" s="105">
        <f>Planning!AT$797</f>
        <v>0</v>
      </c>
      <c r="AU831" s="103">
        <f>Planning!AU$797</f>
        <v>0</v>
      </c>
      <c r="AV831" s="104">
        <f>Planning!AV$797</f>
        <v>0</v>
      </c>
      <c r="AW831" s="104">
        <f>Planning!AW$797</f>
        <v>0</v>
      </c>
      <c r="AX831" s="104">
        <f>Planning!AX$797</f>
        <v>0</v>
      </c>
      <c r="AY831" s="104">
        <f>Planning!AY$797</f>
        <v>0</v>
      </c>
      <c r="AZ831" s="104">
        <f>Planning!AZ$797</f>
        <v>0</v>
      </c>
      <c r="BA831" s="104">
        <f>Planning!BA$797</f>
        <v>0</v>
      </c>
      <c r="BB831" s="105">
        <f>Planning!BB$797</f>
        <v>0</v>
      </c>
      <c r="BC831" s="72">
        <f>Planning!BC$797</f>
        <v>0</v>
      </c>
      <c r="BD831" s="107"/>
      <c r="BE831" s="433">
        <f>Planning!BE$797</f>
        <v>0</v>
      </c>
      <c r="BF831" s="434">
        <f>Planning!BF$797</f>
        <v>0</v>
      </c>
      <c r="BG831" s="77">
        <f>Planning!BG$797</f>
        <v>0</v>
      </c>
      <c r="BH831" s="78">
        <f>Planning!BH$797</f>
        <v>0</v>
      </c>
      <c r="BI831" s="79" t="str">
        <f>Planning!BI$797</f>
        <v/>
      </c>
      <c r="BJ831" s="80">
        <f>Planning!BJ$797</f>
        <v>0</v>
      </c>
      <c r="BL831" s="323">
        <f>Planning!BL$797</f>
        <v>0</v>
      </c>
      <c r="BM831" s="150">
        <f>Planning!BP$797</f>
        <v>0</v>
      </c>
      <c r="NL831" s="43" t="s">
        <v>63</v>
      </c>
      <c r="NM831" s="43"/>
    </row>
    <row r="832" spans="1:377" s="318" customFormat="1" ht="10.199999999999999" hidden="1" customHeight="1" x14ac:dyDescent="0.3">
      <c r="A832" s="25"/>
      <c r="B832" s="389"/>
      <c r="C832" s="447"/>
      <c r="D832" s="15"/>
      <c r="E832" s="106"/>
      <c r="F832" s="106"/>
      <c r="G832" s="106"/>
      <c r="H832" s="399"/>
      <c r="I832" s="445">
        <f>Conges!$B$26</f>
        <v>44919</v>
      </c>
      <c r="J832" s="446"/>
      <c r="K832" s="446"/>
      <c r="L832" s="446"/>
      <c r="M832" s="446"/>
      <c r="N832" s="81" t="str">
        <f>Planning!N$832</f>
        <v/>
      </c>
      <c r="O832" s="100">
        <f>Planning!O$832</f>
        <v>0</v>
      </c>
      <c r="P832" s="101">
        <f>Planning!P$832</f>
        <v>0</v>
      </c>
      <c r="Q832" s="101">
        <f>Planning!Q$832</f>
        <v>0</v>
      </c>
      <c r="R832" s="101">
        <f>Planning!R$832</f>
        <v>0</v>
      </c>
      <c r="S832" s="101">
        <f>Planning!S$832</f>
        <v>0</v>
      </c>
      <c r="T832" s="101">
        <f>Planning!T$832</f>
        <v>0</v>
      </c>
      <c r="U832" s="101">
        <f>Planning!U$832</f>
        <v>0</v>
      </c>
      <c r="V832" s="102">
        <f>Planning!V$832</f>
        <v>0</v>
      </c>
      <c r="W832" s="100">
        <f>Planning!W$832</f>
        <v>0</v>
      </c>
      <c r="X832" s="101">
        <f>Planning!X$832</f>
        <v>0</v>
      </c>
      <c r="Y832" s="101">
        <f>Planning!Y$832</f>
        <v>0</v>
      </c>
      <c r="Z832" s="101">
        <f>Planning!Z$832</f>
        <v>0</v>
      </c>
      <c r="AA832" s="101">
        <f>Planning!AA$832</f>
        <v>0</v>
      </c>
      <c r="AB832" s="101">
        <f>Planning!AB$832</f>
        <v>0</v>
      </c>
      <c r="AC832" s="101">
        <f>Planning!AC$832</f>
        <v>0</v>
      </c>
      <c r="AD832" s="102">
        <f>Planning!AD$832</f>
        <v>0</v>
      </c>
      <c r="AE832" s="100">
        <f>Planning!AE$832</f>
        <v>0</v>
      </c>
      <c r="AF832" s="101">
        <f>Planning!AF$832</f>
        <v>0</v>
      </c>
      <c r="AG832" s="101">
        <f>Planning!AG$832</f>
        <v>0</v>
      </c>
      <c r="AH832" s="101">
        <f>Planning!AH$832</f>
        <v>0</v>
      </c>
      <c r="AI832" s="101">
        <f>Planning!AI$832</f>
        <v>0</v>
      </c>
      <c r="AJ832" s="102">
        <f>Planning!AJ$832</f>
        <v>0</v>
      </c>
      <c r="AK832" s="100">
        <f>Planning!AK$832</f>
        <v>0</v>
      </c>
      <c r="AL832" s="101">
        <f>Planning!AL$832</f>
        <v>0</v>
      </c>
      <c r="AM832" s="101">
        <f>Planning!AM$832</f>
        <v>0</v>
      </c>
      <c r="AN832" s="101">
        <f>Planning!AN$832</f>
        <v>0</v>
      </c>
      <c r="AO832" s="101">
        <f>Planning!AO$832</f>
        <v>0</v>
      </c>
      <c r="AP832" s="101">
        <f>Planning!AP$832</f>
        <v>0</v>
      </c>
      <c r="AQ832" s="101">
        <f>Planning!AQ$832</f>
        <v>0</v>
      </c>
      <c r="AR832" s="101">
        <f>Planning!AR$832</f>
        <v>0</v>
      </c>
      <c r="AS832" s="101">
        <f>Planning!AS$832</f>
        <v>0</v>
      </c>
      <c r="AT832" s="102">
        <f>Planning!AT$832</f>
        <v>0</v>
      </c>
      <c r="AU832" s="100">
        <f>Planning!AU$832</f>
        <v>0</v>
      </c>
      <c r="AV832" s="101">
        <f>Planning!AV$832</f>
        <v>0</v>
      </c>
      <c r="AW832" s="101">
        <f>Planning!AW$832</f>
        <v>0</v>
      </c>
      <c r="AX832" s="101">
        <f>Planning!AX$832</f>
        <v>0</v>
      </c>
      <c r="AY832" s="101">
        <f>Planning!AY$832</f>
        <v>0</v>
      </c>
      <c r="AZ832" s="101">
        <f>Planning!AZ$832</f>
        <v>0</v>
      </c>
      <c r="BA832" s="101">
        <f>Planning!BA$832</f>
        <v>0</v>
      </c>
      <c r="BB832" s="102">
        <f>Planning!BB$832</f>
        <v>0</v>
      </c>
      <c r="BC832" s="85">
        <f>Planning!BC$832</f>
        <v>0</v>
      </c>
      <c r="BD832" s="107"/>
      <c r="BE832" s="435">
        <f>Planning!BE$832</f>
        <v>0</v>
      </c>
      <c r="BF832" s="436">
        <f>Planning!BF$832</f>
        <v>0</v>
      </c>
      <c r="BG832" s="91">
        <f>Planning!BG$832</f>
        <v>0</v>
      </c>
      <c r="BH832" s="92">
        <f>Planning!BH$832</f>
        <v>0</v>
      </c>
      <c r="BI832" s="93" t="str">
        <f>Planning!BI$832</f>
        <v/>
      </c>
      <c r="BJ832" s="94">
        <f>Planning!BJ$832</f>
        <v>0</v>
      </c>
      <c r="BL832" s="324">
        <f>Planning!BL$832</f>
        <v>0</v>
      </c>
      <c r="BM832" s="149">
        <f>Planning!BP$832</f>
        <v>0</v>
      </c>
      <c r="NL832" s="43" t="s">
        <v>63</v>
      </c>
      <c r="NM832" s="43"/>
    </row>
    <row r="833" spans="1:377" s="318" customFormat="1" ht="10.199999999999999" hidden="1" customHeight="1" x14ac:dyDescent="0.3">
      <c r="A833" s="25"/>
      <c r="B833" s="389"/>
      <c r="C833" s="447"/>
      <c r="D833" s="15"/>
      <c r="E833" s="106"/>
      <c r="F833" s="106"/>
      <c r="G833" s="106"/>
      <c r="H833" s="399"/>
      <c r="I833" s="443">
        <f>Conges!$B$27</f>
        <v>44920</v>
      </c>
      <c r="J833" s="444"/>
      <c r="K833" s="444"/>
      <c r="L833" s="444"/>
      <c r="M833" s="444"/>
      <c r="N833" s="68" t="str">
        <f>Planning!N$867</f>
        <v/>
      </c>
      <c r="O833" s="103">
        <f>Planning!O$867</f>
        <v>0</v>
      </c>
      <c r="P833" s="104">
        <f>Planning!P$867</f>
        <v>0</v>
      </c>
      <c r="Q833" s="104">
        <f>Planning!Q$867</f>
        <v>0</v>
      </c>
      <c r="R833" s="104">
        <f>Planning!R$867</f>
        <v>0</v>
      </c>
      <c r="S833" s="104">
        <f>Planning!S$867</f>
        <v>0</v>
      </c>
      <c r="T833" s="104">
        <f>Planning!T$867</f>
        <v>0</v>
      </c>
      <c r="U833" s="104">
        <f>Planning!U$867</f>
        <v>0</v>
      </c>
      <c r="V833" s="105">
        <f>Planning!V$867</f>
        <v>0</v>
      </c>
      <c r="W833" s="103">
        <f>Planning!W$867</f>
        <v>0</v>
      </c>
      <c r="X833" s="104">
        <f>Planning!X$867</f>
        <v>0</v>
      </c>
      <c r="Y833" s="104">
        <f>Planning!Y$867</f>
        <v>0</v>
      </c>
      <c r="Z833" s="104">
        <f>Planning!Z$867</f>
        <v>0</v>
      </c>
      <c r="AA833" s="104">
        <f>Planning!AA$867</f>
        <v>0</v>
      </c>
      <c r="AB833" s="104">
        <f>Planning!AB$867</f>
        <v>0</v>
      </c>
      <c r="AC833" s="104">
        <f>Planning!AC$867</f>
        <v>0</v>
      </c>
      <c r="AD833" s="105">
        <f>Planning!AD$867</f>
        <v>0</v>
      </c>
      <c r="AE833" s="103">
        <f>Planning!AE$867</f>
        <v>0</v>
      </c>
      <c r="AF833" s="104">
        <f>Planning!AF$867</f>
        <v>0</v>
      </c>
      <c r="AG833" s="104">
        <f>Planning!AG$867</f>
        <v>0</v>
      </c>
      <c r="AH833" s="104">
        <f>Planning!AH$867</f>
        <v>0</v>
      </c>
      <c r="AI833" s="104">
        <f>Planning!AI$867</f>
        <v>0</v>
      </c>
      <c r="AJ833" s="105">
        <f>Planning!AJ$867</f>
        <v>0</v>
      </c>
      <c r="AK833" s="103">
        <f>Planning!AK$867</f>
        <v>0</v>
      </c>
      <c r="AL833" s="104">
        <f>Planning!AL$867</f>
        <v>0</v>
      </c>
      <c r="AM833" s="104">
        <f>Planning!AM$867</f>
        <v>0</v>
      </c>
      <c r="AN833" s="104">
        <f>Planning!AN$867</f>
        <v>0</v>
      </c>
      <c r="AO833" s="104">
        <f>Planning!AO$867</f>
        <v>0</v>
      </c>
      <c r="AP833" s="104">
        <f>Planning!AP$867</f>
        <v>0</v>
      </c>
      <c r="AQ833" s="104">
        <f>Planning!AQ$867</f>
        <v>0</v>
      </c>
      <c r="AR833" s="104">
        <f>Planning!AR$867</f>
        <v>0</v>
      </c>
      <c r="AS833" s="104">
        <f>Planning!AS$867</f>
        <v>0</v>
      </c>
      <c r="AT833" s="105">
        <f>Planning!AT$867</f>
        <v>0</v>
      </c>
      <c r="AU833" s="103">
        <f>Planning!AU$867</f>
        <v>0</v>
      </c>
      <c r="AV833" s="104">
        <f>Planning!AV$867</f>
        <v>0</v>
      </c>
      <c r="AW833" s="104">
        <f>Planning!AW$867</f>
        <v>0</v>
      </c>
      <c r="AX833" s="104">
        <f>Planning!AX$867</f>
        <v>0</v>
      </c>
      <c r="AY833" s="104">
        <f>Planning!AY$867</f>
        <v>0</v>
      </c>
      <c r="AZ833" s="104">
        <f>Planning!AZ$867</f>
        <v>0</v>
      </c>
      <c r="BA833" s="104">
        <f>Planning!BA$867</f>
        <v>0</v>
      </c>
      <c r="BB833" s="105">
        <f>Planning!BB$867</f>
        <v>0</v>
      </c>
      <c r="BC833" s="72">
        <f>Planning!BC$867</f>
        <v>0</v>
      </c>
      <c r="BD833" s="107"/>
      <c r="BE833" s="433">
        <f>Planning!BE$867</f>
        <v>0</v>
      </c>
      <c r="BF833" s="434">
        <f>Planning!BF$867</f>
        <v>0</v>
      </c>
      <c r="BG833" s="77">
        <f>Planning!BG$867</f>
        <v>0</v>
      </c>
      <c r="BH833" s="78">
        <f>Planning!BH$867</f>
        <v>0</v>
      </c>
      <c r="BI833" s="79" t="str">
        <f>Planning!BI$867</f>
        <v/>
      </c>
      <c r="BJ833" s="80">
        <f>Planning!BJ$867</f>
        <v>0</v>
      </c>
      <c r="BL833" s="323">
        <f>Planning!BL$867</f>
        <v>0</v>
      </c>
      <c r="BM833" s="150">
        <f>Planning!BP$867</f>
        <v>0</v>
      </c>
      <c r="NL833" s="43" t="s">
        <v>63</v>
      </c>
      <c r="NM833" s="43"/>
    </row>
    <row r="834" spans="1:377" s="318" customFormat="1" ht="10.199999999999999" hidden="1" customHeight="1" x14ac:dyDescent="0.3">
      <c r="A834" s="25"/>
      <c r="B834" s="389"/>
      <c r="C834" s="447"/>
      <c r="D834" s="15"/>
      <c r="E834" s="106"/>
      <c r="F834" s="106"/>
      <c r="G834" s="106"/>
      <c r="H834" s="399"/>
      <c r="I834" s="445">
        <f>Conges!$B$28</f>
        <v>44921</v>
      </c>
      <c r="J834" s="446"/>
      <c r="K834" s="446"/>
      <c r="L834" s="446"/>
      <c r="M834" s="446"/>
      <c r="N834" s="81" t="str">
        <f>Planning!N$902</f>
        <v/>
      </c>
      <c r="O834" s="100">
        <f>Planning!O$902</f>
        <v>0</v>
      </c>
      <c r="P834" s="101">
        <f>Planning!P$902</f>
        <v>0</v>
      </c>
      <c r="Q834" s="101">
        <f>Planning!Q$902</f>
        <v>0</v>
      </c>
      <c r="R834" s="101">
        <f>Planning!R$902</f>
        <v>0</v>
      </c>
      <c r="S834" s="101">
        <f>Planning!S$902</f>
        <v>0</v>
      </c>
      <c r="T834" s="101">
        <f>Planning!T$902</f>
        <v>0</v>
      </c>
      <c r="U834" s="101">
        <f>Planning!U$902</f>
        <v>0</v>
      </c>
      <c r="V834" s="102">
        <f>Planning!V$902</f>
        <v>0</v>
      </c>
      <c r="W834" s="100">
        <f>Planning!W$902</f>
        <v>0</v>
      </c>
      <c r="X834" s="101">
        <f>Planning!X$902</f>
        <v>0</v>
      </c>
      <c r="Y834" s="101">
        <f>Planning!Y$902</f>
        <v>0</v>
      </c>
      <c r="Z834" s="101">
        <f>Planning!Z$902</f>
        <v>0</v>
      </c>
      <c r="AA834" s="101">
        <f>Planning!AA$902</f>
        <v>0</v>
      </c>
      <c r="AB834" s="101">
        <f>Planning!AB$902</f>
        <v>0</v>
      </c>
      <c r="AC834" s="101">
        <f>Planning!AC$902</f>
        <v>0</v>
      </c>
      <c r="AD834" s="102">
        <f>Planning!AD$902</f>
        <v>0</v>
      </c>
      <c r="AE834" s="100">
        <f>Planning!AE$902</f>
        <v>0</v>
      </c>
      <c r="AF834" s="101">
        <f>Planning!AF$902</f>
        <v>0</v>
      </c>
      <c r="AG834" s="101">
        <f>Planning!AG$902</f>
        <v>0</v>
      </c>
      <c r="AH834" s="101">
        <f>Planning!AH$902</f>
        <v>0</v>
      </c>
      <c r="AI834" s="101">
        <f>Planning!AI$902</f>
        <v>0</v>
      </c>
      <c r="AJ834" s="102">
        <f>Planning!AJ$902</f>
        <v>0</v>
      </c>
      <c r="AK834" s="100">
        <f>Planning!AK$902</f>
        <v>0</v>
      </c>
      <c r="AL834" s="101">
        <f>Planning!AL$902</f>
        <v>0</v>
      </c>
      <c r="AM834" s="101">
        <f>Planning!AM$902</f>
        <v>0</v>
      </c>
      <c r="AN834" s="101">
        <f>Planning!AN$902</f>
        <v>0</v>
      </c>
      <c r="AO834" s="101">
        <f>Planning!AO$902</f>
        <v>0</v>
      </c>
      <c r="AP834" s="101">
        <f>Planning!AP$902</f>
        <v>0</v>
      </c>
      <c r="AQ834" s="101">
        <f>Planning!AQ$902</f>
        <v>0</v>
      </c>
      <c r="AR834" s="101">
        <f>Planning!AR$902</f>
        <v>0</v>
      </c>
      <c r="AS834" s="101">
        <f>Planning!AS$902</f>
        <v>0</v>
      </c>
      <c r="AT834" s="102">
        <f>Planning!AT$902</f>
        <v>0</v>
      </c>
      <c r="AU834" s="100">
        <f>Planning!AU$902</f>
        <v>0</v>
      </c>
      <c r="AV834" s="101">
        <f>Planning!AV$902</f>
        <v>0</v>
      </c>
      <c r="AW834" s="101">
        <f>Planning!AW$902</f>
        <v>0</v>
      </c>
      <c r="AX834" s="101">
        <f>Planning!AX$902</f>
        <v>0</v>
      </c>
      <c r="AY834" s="101">
        <f>Planning!AY$902</f>
        <v>0</v>
      </c>
      <c r="AZ834" s="101">
        <f>Planning!AZ$902</f>
        <v>0</v>
      </c>
      <c r="BA834" s="101">
        <f>Planning!BA$902</f>
        <v>0</v>
      </c>
      <c r="BB834" s="102">
        <f>Planning!BB$902</f>
        <v>0</v>
      </c>
      <c r="BC834" s="85">
        <f>Planning!BC$902</f>
        <v>0</v>
      </c>
      <c r="BD834" s="107"/>
      <c r="BE834" s="435">
        <f>Planning!BE$902</f>
        <v>0</v>
      </c>
      <c r="BF834" s="436">
        <f>Planning!BF$902</f>
        <v>0</v>
      </c>
      <c r="BG834" s="91">
        <f>Planning!BG$902</f>
        <v>0</v>
      </c>
      <c r="BH834" s="92">
        <f>Planning!BH$902</f>
        <v>0</v>
      </c>
      <c r="BI834" s="93" t="str">
        <f>Planning!BI$902</f>
        <v/>
      </c>
      <c r="BJ834" s="94">
        <f>Planning!BJ$902</f>
        <v>0</v>
      </c>
      <c r="BL834" s="324">
        <f>Planning!BL$902</f>
        <v>0</v>
      </c>
      <c r="BM834" s="149">
        <f>Planning!BP$902</f>
        <v>0</v>
      </c>
      <c r="NL834" s="43" t="s">
        <v>63</v>
      </c>
      <c r="NM834" s="43"/>
    </row>
    <row r="835" spans="1:377" s="318" customFormat="1" ht="10.199999999999999" hidden="1" customHeight="1" x14ac:dyDescent="0.3">
      <c r="A835" s="25"/>
      <c r="B835" s="389"/>
      <c r="C835" s="447"/>
      <c r="D835" s="15"/>
      <c r="E835" s="106"/>
      <c r="F835" s="106"/>
      <c r="G835" s="106"/>
      <c r="H835" s="399"/>
      <c r="I835" s="443">
        <f>Conges!$B$29</f>
        <v>44922</v>
      </c>
      <c r="J835" s="444"/>
      <c r="K835" s="444"/>
      <c r="L835" s="444"/>
      <c r="M835" s="444"/>
      <c r="N835" s="68" t="str">
        <f>Planning!N$937</f>
        <v/>
      </c>
      <c r="O835" s="103">
        <f>Planning!O$937</f>
        <v>0</v>
      </c>
      <c r="P835" s="104">
        <f>Planning!P$937</f>
        <v>0</v>
      </c>
      <c r="Q835" s="104">
        <f>Planning!Q$937</f>
        <v>0</v>
      </c>
      <c r="R835" s="104">
        <f>Planning!R$937</f>
        <v>0</v>
      </c>
      <c r="S835" s="104">
        <f>Planning!S$937</f>
        <v>0</v>
      </c>
      <c r="T835" s="104">
        <f>Planning!T$937</f>
        <v>0</v>
      </c>
      <c r="U835" s="104">
        <f>Planning!U$937</f>
        <v>0</v>
      </c>
      <c r="V835" s="105">
        <f>Planning!V$937</f>
        <v>0</v>
      </c>
      <c r="W835" s="103">
        <f>Planning!W$937</f>
        <v>0</v>
      </c>
      <c r="X835" s="104">
        <f>Planning!X$937</f>
        <v>0</v>
      </c>
      <c r="Y835" s="104">
        <f>Planning!Y$937</f>
        <v>0</v>
      </c>
      <c r="Z835" s="104">
        <f>Planning!Z$937</f>
        <v>0</v>
      </c>
      <c r="AA835" s="104">
        <f>Planning!AA$937</f>
        <v>0</v>
      </c>
      <c r="AB835" s="104">
        <f>Planning!AB$937</f>
        <v>0</v>
      </c>
      <c r="AC835" s="104">
        <f>Planning!AC$937</f>
        <v>0</v>
      </c>
      <c r="AD835" s="105">
        <f>Planning!AD$937</f>
        <v>0</v>
      </c>
      <c r="AE835" s="103">
        <f>Planning!AE$937</f>
        <v>0</v>
      </c>
      <c r="AF835" s="104">
        <f>Planning!AF$937</f>
        <v>0</v>
      </c>
      <c r="AG835" s="104">
        <f>Planning!AG$937</f>
        <v>0</v>
      </c>
      <c r="AH835" s="104">
        <f>Planning!AH$937</f>
        <v>0</v>
      </c>
      <c r="AI835" s="104">
        <f>Planning!AI$937</f>
        <v>0</v>
      </c>
      <c r="AJ835" s="105">
        <f>Planning!AJ$937</f>
        <v>0</v>
      </c>
      <c r="AK835" s="103">
        <f>Planning!AK$937</f>
        <v>0</v>
      </c>
      <c r="AL835" s="104">
        <f>Planning!AL$937</f>
        <v>0</v>
      </c>
      <c r="AM835" s="104">
        <f>Planning!AM$937</f>
        <v>0</v>
      </c>
      <c r="AN835" s="104">
        <f>Planning!AN$937</f>
        <v>0</v>
      </c>
      <c r="AO835" s="104">
        <f>Planning!AO$937</f>
        <v>0</v>
      </c>
      <c r="AP835" s="104">
        <f>Planning!AP$937</f>
        <v>0</v>
      </c>
      <c r="AQ835" s="104">
        <f>Planning!AQ$937</f>
        <v>0</v>
      </c>
      <c r="AR835" s="104">
        <f>Planning!AR$937</f>
        <v>0</v>
      </c>
      <c r="AS835" s="104">
        <f>Planning!AS$937</f>
        <v>0</v>
      </c>
      <c r="AT835" s="105">
        <f>Planning!AT$937</f>
        <v>0</v>
      </c>
      <c r="AU835" s="103">
        <f>Planning!AU$937</f>
        <v>0</v>
      </c>
      <c r="AV835" s="104">
        <f>Planning!AV$937</f>
        <v>0</v>
      </c>
      <c r="AW835" s="104">
        <f>Planning!AW$937</f>
        <v>0</v>
      </c>
      <c r="AX835" s="104">
        <f>Planning!AX$937</f>
        <v>0</v>
      </c>
      <c r="AY835" s="104">
        <f>Planning!AY$937</f>
        <v>0</v>
      </c>
      <c r="AZ835" s="104">
        <f>Planning!AZ$937</f>
        <v>0</v>
      </c>
      <c r="BA835" s="104">
        <f>Planning!BA$937</f>
        <v>0</v>
      </c>
      <c r="BB835" s="105">
        <f>Planning!BB$937</f>
        <v>0</v>
      </c>
      <c r="BC835" s="72">
        <f>Planning!BC$937</f>
        <v>0</v>
      </c>
      <c r="BD835" s="107"/>
      <c r="BE835" s="433">
        <f>Planning!BE$937</f>
        <v>0</v>
      </c>
      <c r="BF835" s="434">
        <f>Planning!BF$937</f>
        <v>0</v>
      </c>
      <c r="BG835" s="77">
        <f>Planning!BG$937</f>
        <v>0</v>
      </c>
      <c r="BH835" s="78">
        <f>Planning!BH$937</f>
        <v>0</v>
      </c>
      <c r="BI835" s="79" t="str">
        <f>Planning!BI$937</f>
        <v/>
      </c>
      <c r="BJ835" s="80">
        <f>Planning!BJ$937</f>
        <v>0</v>
      </c>
      <c r="BL835" s="323">
        <f>Planning!BL$937</f>
        <v>0</v>
      </c>
      <c r="BM835" s="150">
        <f>Planning!BP$937</f>
        <v>0</v>
      </c>
      <c r="NL835" s="43" t="s">
        <v>63</v>
      </c>
      <c r="NM835" s="43"/>
    </row>
    <row r="836" spans="1:377" s="318" customFormat="1" ht="10.199999999999999" hidden="1" customHeight="1" x14ac:dyDescent="0.3">
      <c r="A836" s="25"/>
      <c r="B836" s="389"/>
      <c r="C836" s="447"/>
      <c r="D836" s="15"/>
      <c r="E836" s="106"/>
      <c r="F836" s="106"/>
      <c r="G836" s="106"/>
      <c r="H836" s="399"/>
      <c r="I836" s="445">
        <f>Conges!$B$30</f>
        <v>44923</v>
      </c>
      <c r="J836" s="446"/>
      <c r="K836" s="446"/>
      <c r="L836" s="446"/>
      <c r="M836" s="446"/>
      <c r="N836" s="81" t="str">
        <f>Planning!N$972</f>
        <v/>
      </c>
      <c r="O836" s="100">
        <f>Planning!O$972</f>
        <v>0</v>
      </c>
      <c r="P836" s="101">
        <f>Planning!P$972</f>
        <v>0</v>
      </c>
      <c r="Q836" s="101">
        <f>Planning!Q$972</f>
        <v>0</v>
      </c>
      <c r="R836" s="101">
        <f>Planning!R$972</f>
        <v>0</v>
      </c>
      <c r="S836" s="101">
        <f>Planning!S$972</f>
        <v>0</v>
      </c>
      <c r="T836" s="101">
        <f>Planning!T$972</f>
        <v>0</v>
      </c>
      <c r="U836" s="101">
        <f>Planning!U$972</f>
        <v>0</v>
      </c>
      <c r="V836" s="102">
        <f>Planning!V$972</f>
        <v>0</v>
      </c>
      <c r="W836" s="100">
        <f>Planning!W$972</f>
        <v>0</v>
      </c>
      <c r="X836" s="101">
        <f>Planning!X$972</f>
        <v>0</v>
      </c>
      <c r="Y836" s="101">
        <f>Planning!Y$972</f>
        <v>0</v>
      </c>
      <c r="Z836" s="101">
        <f>Planning!Z$972</f>
        <v>0</v>
      </c>
      <c r="AA836" s="101">
        <f>Planning!AA$972</f>
        <v>0</v>
      </c>
      <c r="AB836" s="101">
        <f>Planning!AB$972</f>
        <v>0</v>
      </c>
      <c r="AC836" s="101">
        <f>Planning!AC$972</f>
        <v>0</v>
      </c>
      <c r="AD836" s="102">
        <f>Planning!AD$972</f>
        <v>0</v>
      </c>
      <c r="AE836" s="100">
        <f>Planning!AE$972</f>
        <v>0</v>
      </c>
      <c r="AF836" s="101">
        <f>Planning!AF$972</f>
        <v>0</v>
      </c>
      <c r="AG836" s="101">
        <f>Planning!AG$972</f>
        <v>0</v>
      </c>
      <c r="AH836" s="101">
        <f>Planning!AH$972</f>
        <v>0</v>
      </c>
      <c r="AI836" s="101">
        <f>Planning!AI$972</f>
        <v>0</v>
      </c>
      <c r="AJ836" s="102">
        <f>Planning!AJ$972</f>
        <v>0</v>
      </c>
      <c r="AK836" s="100">
        <f>Planning!AK$972</f>
        <v>0</v>
      </c>
      <c r="AL836" s="101">
        <f>Planning!AL$972</f>
        <v>0</v>
      </c>
      <c r="AM836" s="101">
        <f>Planning!AM$972</f>
        <v>0</v>
      </c>
      <c r="AN836" s="101">
        <f>Planning!AN$972</f>
        <v>0</v>
      </c>
      <c r="AO836" s="101">
        <f>Planning!AO$972</f>
        <v>0</v>
      </c>
      <c r="AP836" s="101">
        <f>Planning!AP$972</f>
        <v>0</v>
      </c>
      <c r="AQ836" s="101">
        <f>Planning!AQ$972</f>
        <v>0</v>
      </c>
      <c r="AR836" s="101">
        <f>Planning!AR$972</f>
        <v>0</v>
      </c>
      <c r="AS836" s="101">
        <f>Planning!AS$972</f>
        <v>0</v>
      </c>
      <c r="AT836" s="102">
        <f>Planning!AT$972</f>
        <v>0</v>
      </c>
      <c r="AU836" s="100">
        <f>Planning!AU$972</f>
        <v>0</v>
      </c>
      <c r="AV836" s="101">
        <f>Planning!AV$972</f>
        <v>0</v>
      </c>
      <c r="AW836" s="101">
        <f>Planning!AW$972</f>
        <v>0</v>
      </c>
      <c r="AX836" s="101">
        <f>Planning!AX$972</f>
        <v>0</v>
      </c>
      <c r="AY836" s="101">
        <f>Planning!AY$972</f>
        <v>0</v>
      </c>
      <c r="AZ836" s="101">
        <f>Planning!AZ$972</f>
        <v>0</v>
      </c>
      <c r="BA836" s="101">
        <f>Planning!BA$972</f>
        <v>0</v>
      </c>
      <c r="BB836" s="102">
        <f>Planning!BB$972</f>
        <v>0</v>
      </c>
      <c r="BC836" s="85">
        <f>Planning!BC$972</f>
        <v>0</v>
      </c>
      <c r="BD836" s="107"/>
      <c r="BE836" s="435">
        <f>Planning!BE$972</f>
        <v>0</v>
      </c>
      <c r="BF836" s="436">
        <f>Planning!BF$972</f>
        <v>0</v>
      </c>
      <c r="BG836" s="91">
        <f>Planning!BG$972</f>
        <v>0</v>
      </c>
      <c r="BH836" s="92">
        <f>Planning!BH$972</f>
        <v>0</v>
      </c>
      <c r="BI836" s="93" t="str">
        <f>Planning!BI$972</f>
        <v/>
      </c>
      <c r="BJ836" s="94">
        <f>Planning!BJ$972</f>
        <v>0</v>
      </c>
      <c r="BL836" s="324">
        <f>Planning!BL$972</f>
        <v>0</v>
      </c>
      <c r="BM836" s="149">
        <f>Planning!BP$972</f>
        <v>0</v>
      </c>
      <c r="NL836" s="43" t="s">
        <v>63</v>
      </c>
      <c r="NM836" s="43"/>
    </row>
    <row r="837" spans="1:377" s="318" customFormat="1" ht="10.199999999999999" hidden="1" customHeight="1" x14ac:dyDescent="0.3">
      <c r="A837" s="25"/>
      <c r="B837" s="389"/>
      <c r="C837" s="447"/>
      <c r="D837" s="15"/>
      <c r="E837" s="106"/>
      <c r="F837" s="106"/>
      <c r="G837" s="106"/>
      <c r="H837" s="399"/>
      <c r="I837" s="443">
        <f>Conges!$B$31</f>
        <v>44924</v>
      </c>
      <c r="J837" s="444"/>
      <c r="K837" s="444"/>
      <c r="L837" s="444"/>
      <c r="M837" s="444"/>
      <c r="N837" s="68" t="str">
        <f>Planning!N$1007</f>
        <v/>
      </c>
      <c r="O837" s="103">
        <f>Planning!O$1007</f>
        <v>0</v>
      </c>
      <c r="P837" s="104">
        <f>Planning!P$1007</f>
        <v>0</v>
      </c>
      <c r="Q837" s="104">
        <f>Planning!Q$1007</f>
        <v>0</v>
      </c>
      <c r="R837" s="104">
        <f>Planning!R$1007</f>
        <v>0</v>
      </c>
      <c r="S837" s="104">
        <f>Planning!S$1007</f>
        <v>0</v>
      </c>
      <c r="T837" s="104">
        <f>Planning!T$1007</f>
        <v>0</v>
      </c>
      <c r="U837" s="104">
        <f>Planning!U$1007</f>
        <v>0</v>
      </c>
      <c r="V837" s="105">
        <f>Planning!V$1007</f>
        <v>0</v>
      </c>
      <c r="W837" s="103">
        <f>Planning!W$1007</f>
        <v>0</v>
      </c>
      <c r="X837" s="104">
        <f>Planning!X$1007</f>
        <v>0</v>
      </c>
      <c r="Y837" s="104">
        <f>Planning!Y$1007</f>
        <v>0</v>
      </c>
      <c r="Z837" s="104">
        <f>Planning!Z$1007</f>
        <v>0</v>
      </c>
      <c r="AA837" s="104">
        <f>Planning!AA$1007</f>
        <v>0</v>
      </c>
      <c r="AB837" s="104">
        <f>Planning!AB$1007</f>
        <v>0</v>
      </c>
      <c r="AC837" s="104">
        <f>Planning!AC$1007</f>
        <v>0</v>
      </c>
      <c r="AD837" s="105">
        <f>Planning!AD$1007</f>
        <v>0</v>
      </c>
      <c r="AE837" s="103">
        <f>Planning!AE$1007</f>
        <v>0</v>
      </c>
      <c r="AF837" s="104">
        <f>Planning!AF$1007</f>
        <v>0</v>
      </c>
      <c r="AG837" s="104">
        <f>Planning!AG$1007</f>
        <v>0</v>
      </c>
      <c r="AH837" s="104">
        <f>Planning!AH$1007</f>
        <v>0</v>
      </c>
      <c r="AI837" s="104">
        <f>Planning!AI$1007</f>
        <v>0</v>
      </c>
      <c r="AJ837" s="105">
        <f>Planning!AJ$1007</f>
        <v>0</v>
      </c>
      <c r="AK837" s="103">
        <f>Planning!AK$1007</f>
        <v>0</v>
      </c>
      <c r="AL837" s="104">
        <f>Planning!AL$1007</f>
        <v>0</v>
      </c>
      <c r="AM837" s="104">
        <f>Planning!AM$1007</f>
        <v>0</v>
      </c>
      <c r="AN837" s="104">
        <f>Planning!AN$1007</f>
        <v>0</v>
      </c>
      <c r="AO837" s="104">
        <f>Planning!AO$1007</f>
        <v>0</v>
      </c>
      <c r="AP837" s="104">
        <f>Planning!AP$1007</f>
        <v>0</v>
      </c>
      <c r="AQ837" s="104">
        <f>Planning!AQ$1007</f>
        <v>0</v>
      </c>
      <c r="AR837" s="104">
        <f>Planning!AR$1007</f>
        <v>0</v>
      </c>
      <c r="AS837" s="104">
        <f>Planning!AS$1007</f>
        <v>0</v>
      </c>
      <c r="AT837" s="105">
        <f>Planning!AT$1007</f>
        <v>0</v>
      </c>
      <c r="AU837" s="103">
        <f>Planning!AU$1007</f>
        <v>0</v>
      </c>
      <c r="AV837" s="104">
        <f>Planning!AV$1007</f>
        <v>0</v>
      </c>
      <c r="AW837" s="104">
        <f>Planning!AW$1007</f>
        <v>0</v>
      </c>
      <c r="AX837" s="104">
        <f>Planning!AX$1007</f>
        <v>0</v>
      </c>
      <c r="AY837" s="104">
        <f>Planning!AY$1007</f>
        <v>0</v>
      </c>
      <c r="AZ837" s="104">
        <f>Planning!AZ$1007</f>
        <v>0</v>
      </c>
      <c r="BA837" s="104">
        <f>Planning!BA$1007</f>
        <v>0</v>
      </c>
      <c r="BB837" s="105">
        <f>Planning!BB$1007</f>
        <v>0</v>
      </c>
      <c r="BC837" s="72">
        <f>Planning!BC$1007</f>
        <v>0</v>
      </c>
      <c r="BD837" s="107"/>
      <c r="BE837" s="433">
        <f>Planning!BE$1007</f>
        <v>0</v>
      </c>
      <c r="BF837" s="434">
        <f>Planning!BF$1007</f>
        <v>0</v>
      </c>
      <c r="BG837" s="77">
        <f>Planning!BG$1007</f>
        <v>0</v>
      </c>
      <c r="BH837" s="78">
        <f>Planning!BH$1007</f>
        <v>0</v>
      </c>
      <c r="BI837" s="79" t="str">
        <f>Planning!BI$1007</f>
        <v/>
      </c>
      <c r="BJ837" s="80">
        <f>Planning!BJ$1007</f>
        <v>0</v>
      </c>
      <c r="BL837" s="323">
        <f>Planning!BL$1007</f>
        <v>0</v>
      </c>
      <c r="BM837" s="150">
        <f>Planning!BP$1007</f>
        <v>0</v>
      </c>
      <c r="NL837" s="43" t="s">
        <v>63</v>
      </c>
      <c r="NM837" s="43"/>
    </row>
    <row r="838" spans="1:377" s="318" customFormat="1" ht="10.199999999999999" hidden="1" customHeight="1" x14ac:dyDescent="0.3">
      <c r="A838" s="25"/>
      <c r="B838" s="389"/>
      <c r="C838" s="447"/>
      <c r="D838" s="15"/>
      <c r="E838" s="106"/>
      <c r="F838" s="106"/>
      <c r="G838" s="106"/>
      <c r="H838" s="399"/>
      <c r="I838" s="445">
        <f>Conges!$B$32</f>
        <v>44925</v>
      </c>
      <c r="J838" s="446"/>
      <c r="K838" s="446"/>
      <c r="L838" s="446"/>
      <c r="M838" s="446"/>
      <c r="N838" s="81" t="str">
        <f>Planning!N$1042</f>
        <v/>
      </c>
      <c r="O838" s="100">
        <f>Planning!O$1042</f>
        <v>0</v>
      </c>
      <c r="P838" s="101">
        <f>Planning!P$1042</f>
        <v>0</v>
      </c>
      <c r="Q838" s="101">
        <f>Planning!Q$1042</f>
        <v>0</v>
      </c>
      <c r="R838" s="101">
        <f>Planning!R$1042</f>
        <v>0</v>
      </c>
      <c r="S838" s="101">
        <f>Planning!S$1042</f>
        <v>0</v>
      </c>
      <c r="T838" s="101">
        <f>Planning!T$1042</f>
        <v>0</v>
      </c>
      <c r="U838" s="101">
        <f>Planning!U$1042</f>
        <v>0</v>
      </c>
      <c r="V838" s="102">
        <f>Planning!V$1042</f>
        <v>0</v>
      </c>
      <c r="W838" s="100">
        <f>Planning!W$1042</f>
        <v>0</v>
      </c>
      <c r="X838" s="101">
        <f>Planning!X$1042</f>
        <v>0</v>
      </c>
      <c r="Y838" s="101">
        <f>Planning!Y$1042</f>
        <v>0</v>
      </c>
      <c r="Z838" s="101">
        <f>Planning!Z$1042</f>
        <v>0</v>
      </c>
      <c r="AA838" s="101">
        <f>Planning!AA$1042</f>
        <v>0</v>
      </c>
      <c r="AB838" s="101">
        <f>Planning!AB$1042</f>
        <v>0</v>
      </c>
      <c r="AC838" s="101">
        <f>Planning!AC$1042</f>
        <v>0</v>
      </c>
      <c r="AD838" s="102">
        <f>Planning!AD$1042</f>
        <v>0</v>
      </c>
      <c r="AE838" s="100">
        <f>Planning!AE$1042</f>
        <v>0</v>
      </c>
      <c r="AF838" s="101">
        <f>Planning!AF$1042</f>
        <v>0</v>
      </c>
      <c r="AG838" s="101">
        <f>Planning!AG$1042</f>
        <v>0</v>
      </c>
      <c r="AH838" s="101">
        <f>Planning!AH$1042</f>
        <v>0</v>
      </c>
      <c r="AI838" s="101">
        <f>Planning!AI$1042</f>
        <v>0</v>
      </c>
      <c r="AJ838" s="102">
        <f>Planning!AJ$1042</f>
        <v>0</v>
      </c>
      <c r="AK838" s="100">
        <f>Planning!AK$1042</f>
        <v>0</v>
      </c>
      <c r="AL838" s="101">
        <f>Planning!AL$1042</f>
        <v>0</v>
      </c>
      <c r="AM838" s="101">
        <f>Planning!AM$1042</f>
        <v>0</v>
      </c>
      <c r="AN838" s="101">
        <f>Planning!AN$1042</f>
        <v>0</v>
      </c>
      <c r="AO838" s="101">
        <f>Planning!AO$1042</f>
        <v>0</v>
      </c>
      <c r="AP838" s="101">
        <f>Planning!AP$1042</f>
        <v>0</v>
      </c>
      <c r="AQ838" s="101">
        <f>Planning!AQ$1042</f>
        <v>0</v>
      </c>
      <c r="AR838" s="101">
        <f>Planning!AR$1042</f>
        <v>0</v>
      </c>
      <c r="AS838" s="101">
        <f>Planning!AS$1042</f>
        <v>0</v>
      </c>
      <c r="AT838" s="102">
        <f>Planning!AT$1042</f>
        <v>0</v>
      </c>
      <c r="AU838" s="100">
        <f>Planning!AU$1042</f>
        <v>0</v>
      </c>
      <c r="AV838" s="101">
        <f>Planning!AV$1042</f>
        <v>0</v>
      </c>
      <c r="AW838" s="101">
        <f>Planning!AW$1042</f>
        <v>0</v>
      </c>
      <c r="AX838" s="101">
        <f>Planning!AX$1042</f>
        <v>0</v>
      </c>
      <c r="AY838" s="101">
        <f>Planning!AY$1042</f>
        <v>0</v>
      </c>
      <c r="AZ838" s="101">
        <f>Planning!AZ$1042</f>
        <v>0</v>
      </c>
      <c r="BA838" s="101">
        <f>Planning!BA$1042</f>
        <v>0</v>
      </c>
      <c r="BB838" s="102">
        <f>Planning!BB$1042</f>
        <v>0</v>
      </c>
      <c r="BC838" s="85">
        <f>Planning!BC$1042</f>
        <v>0</v>
      </c>
      <c r="BD838" s="107"/>
      <c r="BE838" s="435">
        <f>Planning!BE$1042</f>
        <v>0</v>
      </c>
      <c r="BF838" s="436">
        <f>Planning!BF$1042</f>
        <v>0</v>
      </c>
      <c r="BG838" s="91">
        <f>Planning!BG$1042</f>
        <v>0</v>
      </c>
      <c r="BH838" s="92">
        <f>Planning!BH$1042</f>
        <v>0</v>
      </c>
      <c r="BI838" s="93" t="str">
        <f>Planning!BI$1042</f>
        <v/>
      </c>
      <c r="BJ838" s="94">
        <f>Planning!BJ$1042</f>
        <v>0</v>
      </c>
      <c r="BL838" s="324">
        <f>Planning!BL$1042</f>
        <v>0</v>
      </c>
      <c r="BM838" s="149">
        <f>Planning!BP$1042</f>
        <v>0</v>
      </c>
      <c r="NL838" s="43" t="s">
        <v>63</v>
      </c>
      <c r="NM838" s="43"/>
    </row>
    <row r="839" spans="1:377" s="318" customFormat="1" ht="10.199999999999999" hidden="1" customHeight="1" thickBot="1" x14ac:dyDescent="0.35">
      <c r="A839" s="25"/>
      <c r="B839" s="389"/>
      <c r="C839" s="447"/>
      <c r="D839" s="15"/>
      <c r="E839" s="106"/>
      <c r="F839" s="106"/>
      <c r="G839" s="106"/>
      <c r="H839" s="399"/>
      <c r="I839" s="443">
        <f>Conges!$B$33</f>
        <v>44926</v>
      </c>
      <c r="J839" s="444"/>
      <c r="K839" s="444"/>
      <c r="L839" s="444"/>
      <c r="M839" s="444"/>
      <c r="N839" s="68" t="str">
        <f>Planning!N$1077</f>
        <v/>
      </c>
      <c r="O839" s="103">
        <f>Planning!O$1077</f>
        <v>0</v>
      </c>
      <c r="P839" s="104">
        <f>Planning!P$1077</f>
        <v>0</v>
      </c>
      <c r="Q839" s="104">
        <f>Planning!Q$1077</f>
        <v>0</v>
      </c>
      <c r="R839" s="104">
        <f>Planning!R$1077</f>
        <v>0</v>
      </c>
      <c r="S839" s="104">
        <f>Planning!S$1077</f>
        <v>0</v>
      </c>
      <c r="T839" s="104">
        <f>Planning!T$1077</f>
        <v>0</v>
      </c>
      <c r="U839" s="104">
        <f>Planning!U$1077</f>
        <v>0</v>
      </c>
      <c r="V839" s="105">
        <f>Planning!V$1077</f>
        <v>0</v>
      </c>
      <c r="W839" s="103">
        <f>Planning!W$1077</f>
        <v>0</v>
      </c>
      <c r="X839" s="104">
        <f>Planning!X$1077</f>
        <v>0</v>
      </c>
      <c r="Y839" s="104">
        <f>Planning!Y$1077</f>
        <v>0</v>
      </c>
      <c r="Z839" s="104">
        <f>Planning!Z$1077</f>
        <v>0</v>
      </c>
      <c r="AA839" s="104">
        <f>Planning!AA$1077</f>
        <v>0</v>
      </c>
      <c r="AB839" s="104">
        <f>Planning!AB$1077</f>
        <v>0</v>
      </c>
      <c r="AC839" s="104">
        <f>Planning!AC$1077</f>
        <v>0</v>
      </c>
      <c r="AD839" s="105">
        <f>Planning!AD$1077</f>
        <v>0</v>
      </c>
      <c r="AE839" s="103">
        <f>Planning!AE$1077</f>
        <v>0</v>
      </c>
      <c r="AF839" s="104">
        <f>Planning!AF$1077</f>
        <v>0</v>
      </c>
      <c r="AG839" s="104">
        <f>Planning!AG$1077</f>
        <v>0</v>
      </c>
      <c r="AH839" s="104">
        <f>Planning!AH$1077</f>
        <v>0</v>
      </c>
      <c r="AI839" s="104">
        <f>Planning!AI$1077</f>
        <v>0</v>
      </c>
      <c r="AJ839" s="105">
        <f>Planning!AJ$1077</f>
        <v>0</v>
      </c>
      <c r="AK839" s="103">
        <f>Planning!AK$1077</f>
        <v>0</v>
      </c>
      <c r="AL839" s="104">
        <f>Planning!AL$1077</f>
        <v>0</v>
      </c>
      <c r="AM839" s="104">
        <f>Planning!AM$1077</f>
        <v>0</v>
      </c>
      <c r="AN839" s="104">
        <f>Planning!AN$1077</f>
        <v>0</v>
      </c>
      <c r="AO839" s="104">
        <f>Planning!AO$1077</f>
        <v>0</v>
      </c>
      <c r="AP839" s="104">
        <f>Planning!AP$1077</f>
        <v>0</v>
      </c>
      <c r="AQ839" s="104">
        <f>Planning!AQ$1077</f>
        <v>0</v>
      </c>
      <c r="AR839" s="104">
        <f>Planning!AR$1077</f>
        <v>0</v>
      </c>
      <c r="AS839" s="104">
        <f>Planning!AS$1077</f>
        <v>0</v>
      </c>
      <c r="AT839" s="105">
        <f>Planning!AT$1077</f>
        <v>0</v>
      </c>
      <c r="AU839" s="103">
        <f>Planning!AU$1077</f>
        <v>0</v>
      </c>
      <c r="AV839" s="104">
        <f>Planning!AV$1077</f>
        <v>0</v>
      </c>
      <c r="AW839" s="104">
        <f>Planning!AW$1077</f>
        <v>0</v>
      </c>
      <c r="AX839" s="104">
        <f>Planning!AX$1077</f>
        <v>0</v>
      </c>
      <c r="AY839" s="104">
        <f>Planning!AY$1077</f>
        <v>0</v>
      </c>
      <c r="AZ839" s="104">
        <f>Planning!AZ$1077</f>
        <v>0</v>
      </c>
      <c r="BA839" s="104">
        <f>Planning!BA$1077</f>
        <v>0</v>
      </c>
      <c r="BB839" s="105">
        <f>Planning!BB$1077</f>
        <v>0</v>
      </c>
      <c r="BC839" s="72">
        <f>Planning!BC$1077</f>
        <v>0</v>
      </c>
      <c r="BD839" s="107"/>
      <c r="BE839" s="437">
        <f>Planning!BE$1077</f>
        <v>0</v>
      </c>
      <c r="BF839" s="438">
        <f>Planning!BF$1077</f>
        <v>0</v>
      </c>
      <c r="BG839" s="109">
        <f>Planning!BG$1077</f>
        <v>0</v>
      </c>
      <c r="BH839" s="110">
        <f>Planning!BH$1077</f>
        <v>0</v>
      </c>
      <c r="BI839" s="111" t="str">
        <f>Planning!BI$1077</f>
        <v/>
      </c>
      <c r="BJ839" s="112">
        <f>Planning!BJ$1077</f>
        <v>0</v>
      </c>
      <c r="BL839" s="325">
        <f>Planning!BL$1077</f>
        <v>0</v>
      </c>
      <c r="BM839" s="158">
        <f>Planning!BP$1077</f>
        <v>0</v>
      </c>
      <c r="NL839" s="43" t="s">
        <v>63</v>
      </c>
      <c r="NM839" s="43"/>
    </row>
    <row r="840" spans="1:377" s="318" customFormat="1" ht="10.199999999999999" hidden="1" customHeight="1" thickBot="1" x14ac:dyDescent="0.35">
      <c r="A840" s="320"/>
      <c r="B840" s="389"/>
      <c r="C840" s="448"/>
      <c r="D840" s="17"/>
      <c r="E840" s="321"/>
      <c r="F840" s="321"/>
      <c r="G840" s="321"/>
      <c r="H840" s="11"/>
      <c r="I840" s="19"/>
      <c r="J840" s="19"/>
      <c r="K840" s="19"/>
      <c r="L840" s="19"/>
      <c r="M840" s="19"/>
      <c r="N840" s="12"/>
      <c r="O840" s="27"/>
      <c r="P840" s="28"/>
      <c r="Q840" s="27"/>
      <c r="R840" s="28"/>
      <c r="S840" s="27"/>
      <c r="T840" s="28"/>
      <c r="U840" s="27"/>
      <c r="V840" s="28"/>
      <c r="W840" s="27"/>
      <c r="X840" s="28"/>
      <c r="Y840" s="27"/>
      <c r="Z840" s="28"/>
      <c r="AA840" s="27"/>
      <c r="AB840" s="28"/>
      <c r="AC840" s="27"/>
      <c r="AD840" s="28"/>
      <c r="AE840" s="27"/>
      <c r="AF840" s="28"/>
      <c r="AG840" s="27"/>
      <c r="AH840" s="28"/>
      <c r="AI840" s="27"/>
      <c r="AJ840" s="28"/>
      <c r="AK840" s="27"/>
      <c r="AL840" s="28"/>
      <c r="AM840" s="27"/>
      <c r="AN840" s="28"/>
      <c r="AO840" s="27"/>
      <c r="AP840" s="28"/>
      <c r="AQ840" s="27"/>
      <c r="AR840" s="28"/>
      <c r="AS840" s="27"/>
      <c r="AT840" s="28"/>
      <c r="AU840" s="27"/>
      <c r="AV840" s="28"/>
      <c r="AW840" s="27"/>
      <c r="AX840" s="28"/>
      <c r="AY840" s="27"/>
      <c r="AZ840" s="28"/>
      <c r="BA840" s="27"/>
      <c r="BB840" s="28"/>
      <c r="BC840" s="18"/>
      <c r="BD840" s="108"/>
      <c r="BE840" s="114"/>
      <c r="BF840" s="114"/>
      <c r="BG840" s="113"/>
      <c r="BH840" s="114"/>
      <c r="BI840" s="114"/>
      <c r="BJ840" s="114"/>
      <c r="BK840" s="45"/>
      <c r="BL840" s="114"/>
      <c r="BM840" s="159">
        <f>SUM(BM809:BM839)</f>
        <v>0</v>
      </c>
      <c r="NL840" s="43"/>
      <c r="NM840" s="43"/>
    </row>
    <row r="841" spans="1:377" s="183" customFormat="1" ht="10.199999999999999" hidden="1" customHeight="1" thickBot="1" x14ac:dyDescent="0.35">
      <c r="A841" s="316"/>
      <c r="B841" s="315"/>
      <c r="C841" s="461"/>
      <c r="D841" s="461"/>
      <c r="E841" s="461"/>
      <c r="F841" s="461"/>
      <c r="G841" s="461"/>
      <c r="H841" s="461"/>
      <c r="I841" s="461"/>
      <c r="J841" s="461"/>
      <c r="K841" s="461"/>
      <c r="L841" s="461"/>
      <c r="M841" s="461"/>
      <c r="N841" s="461"/>
      <c r="O841" s="461"/>
      <c r="P841" s="461"/>
      <c r="Q841" s="461"/>
      <c r="R841" s="461"/>
      <c r="S841" s="461"/>
      <c r="T841" s="461"/>
      <c r="U841" s="461"/>
      <c r="V841" s="461"/>
      <c r="W841" s="461"/>
      <c r="X841" s="461"/>
      <c r="Y841" s="461"/>
      <c r="Z841" s="461"/>
      <c r="AA841" s="461"/>
      <c r="AB841" s="461"/>
      <c r="AC841" s="461"/>
      <c r="AD841" s="461"/>
      <c r="AE841" s="461"/>
      <c r="AF841" s="461"/>
      <c r="AG841" s="461"/>
      <c r="AH841" s="461"/>
      <c r="AI841" s="461"/>
      <c r="AJ841" s="461"/>
      <c r="AK841" s="461"/>
      <c r="AL841" s="461"/>
      <c r="AM841" s="461"/>
      <c r="AN841" s="461"/>
      <c r="AO841" s="461"/>
      <c r="AP841" s="461"/>
      <c r="AQ841" s="461"/>
      <c r="AR841" s="461"/>
      <c r="AS841" s="461"/>
      <c r="AT841" s="461"/>
      <c r="AU841" s="461"/>
      <c r="AV841" s="461"/>
      <c r="AW841" s="461"/>
      <c r="AX841" s="461"/>
      <c r="AY841" s="461"/>
      <c r="AZ841" s="461"/>
      <c r="BA841" s="461"/>
      <c r="BB841" s="461"/>
      <c r="BC841" s="461"/>
      <c r="BD841" s="317"/>
      <c r="BE841" s="44"/>
      <c r="BF841" s="44"/>
      <c r="BG841" s="44"/>
      <c r="BH841" s="44"/>
      <c r="BI841" s="44"/>
      <c r="BJ841" s="44"/>
      <c r="BL841" s="44"/>
      <c r="BM841" s="44"/>
      <c r="NL841" s="179"/>
      <c r="NM841" s="179"/>
    </row>
    <row r="842" spans="1:377" s="318" customFormat="1" ht="18" hidden="1" customHeight="1" thickBot="1" x14ac:dyDescent="0.35">
      <c r="A842" s="26">
        <v>1</v>
      </c>
      <c r="B842" s="389"/>
      <c r="C842" s="456">
        <f>Prenoms!$B$26</f>
        <v>0</v>
      </c>
      <c r="D842" s="457"/>
      <c r="E842" s="457"/>
      <c r="F842" s="457"/>
      <c r="G842" s="457"/>
      <c r="H842" s="457"/>
      <c r="I842" s="457"/>
      <c r="J842" s="457"/>
      <c r="K842" s="457"/>
      <c r="L842" s="457"/>
      <c r="M842" s="457"/>
      <c r="N842" s="457"/>
      <c r="O842" s="457"/>
      <c r="P842" s="457"/>
      <c r="Q842" s="457"/>
      <c r="R842" s="457"/>
      <c r="S842" s="457"/>
      <c r="T842" s="457"/>
      <c r="U842" s="457"/>
      <c r="V842" s="457"/>
      <c r="W842" s="457"/>
      <c r="X842" s="457"/>
      <c r="Y842" s="457"/>
      <c r="Z842" s="457"/>
      <c r="AA842" s="457"/>
      <c r="AB842" s="457"/>
      <c r="AC842" s="457"/>
      <c r="AD842" s="457"/>
      <c r="AE842" s="457"/>
      <c r="AF842" s="457"/>
      <c r="AG842" s="457"/>
      <c r="AH842" s="457"/>
      <c r="AI842" s="457"/>
      <c r="AJ842" s="457"/>
      <c r="AK842" s="457"/>
      <c r="AL842" s="457"/>
      <c r="AM842" s="457"/>
      <c r="AN842" s="457"/>
      <c r="AO842" s="457"/>
      <c r="AP842" s="457"/>
      <c r="AQ842" s="457"/>
      <c r="AR842" s="457"/>
      <c r="AS842" s="457"/>
      <c r="AT842" s="457"/>
      <c r="AU842" s="457"/>
      <c r="AV842" s="457"/>
      <c r="AW842" s="457"/>
      <c r="AX842" s="457"/>
      <c r="AY842" s="457"/>
      <c r="AZ842" s="457"/>
      <c r="BA842" s="457"/>
      <c r="BB842" s="457"/>
      <c r="BC842" s="457"/>
      <c r="BD842" s="107"/>
      <c r="BE842" s="439" t="s">
        <v>13</v>
      </c>
      <c r="BF842" s="440"/>
      <c r="BG842" s="458" t="s">
        <v>50</v>
      </c>
      <c r="BH842" s="451" t="s">
        <v>54</v>
      </c>
      <c r="BI842" s="452"/>
      <c r="BJ842" s="356" t="s">
        <v>46</v>
      </c>
      <c r="BL842" s="418" t="s">
        <v>55</v>
      </c>
      <c r="BM842" s="359" t="str">
        <f>Planning!BP842</f>
        <v>R prévi</v>
      </c>
      <c r="NL842" s="43"/>
      <c r="NM842" s="43"/>
    </row>
    <row r="843" spans="1:377" s="318" customFormat="1" ht="10.199999999999999" hidden="1" customHeight="1" x14ac:dyDescent="0.25">
      <c r="A843" s="25"/>
      <c r="B843" s="389"/>
      <c r="C843" s="447">
        <f>$C842</f>
        <v>0</v>
      </c>
      <c r="D843" s="16"/>
      <c r="E843" s="409"/>
      <c r="F843" s="409"/>
      <c r="G843" s="409"/>
      <c r="H843" s="10"/>
      <c r="I843" s="10"/>
      <c r="J843" s="10"/>
      <c r="K843" s="10"/>
      <c r="L843" s="10"/>
      <c r="M843" s="10"/>
      <c r="N843" s="367">
        <v>7</v>
      </c>
      <c r="O843" s="367"/>
      <c r="P843" s="367">
        <v>8</v>
      </c>
      <c r="Q843" s="367"/>
      <c r="R843" s="367">
        <v>9</v>
      </c>
      <c r="S843" s="367"/>
      <c r="T843" s="367">
        <v>10</v>
      </c>
      <c r="U843" s="367"/>
      <c r="V843" s="367">
        <v>11</v>
      </c>
      <c r="W843" s="367"/>
      <c r="X843" s="367">
        <v>12</v>
      </c>
      <c r="Y843" s="367"/>
      <c r="Z843" s="367">
        <v>13</v>
      </c>
      <c r="AA843" s="367"/>
      <c r="AB843" s="367">
        <v>14</v>
      </c>
      <c r="AC843" s="367"/>
      <c r="AD843" s="367">
        <v>15</v>
      </c>
      <c r="AE843" s="367"/>
      <c r="AF843" s="367">
        <v>16</v>
      </c>
      <c r="AG843" s="367"/>
      <c r="AH843" s="367">
        <v>17</v>
      </c>
      <c r="AI843" s="367"/>
      <c r="AJ843" s="367">
        <v>18</v>
      </c>
      <c r="AK843" s="367"/>
      <c r="AL843" s="367">
        <v>19</v>
      </c>
      <c r="AM843" s="367"/>
      <c r="AN843" s="367">
        <v>20</v>
      </c>
      <c r="AO843" s="367"/>
      <c r="AP843" s="367">
        <v>21</v>
      </c>
      <c r="AQ843" s="367"/>
      <c r="AR843" s="367">
        <v>22</v>
      </c>
      <c r="AS843" s="367"/>
      <c r="AT843" s="367">
        <v>23</v>
      </c>
      <c r="AU843" s="367"/>
      <c r="AV843" s="367">
        <v>24</v>
      </c>
      <c r="AW843" s="367"/>
      <c r="AX843" s="367">
        <v>1</v>
      </c>
      <c r="AY843" s="367"/>
      <c r="AZ843" s="367">
        <v>2</v>
      </c>
      <c r="BA843" s="367"/>
      <c r="BB843" s="367">
        <v>3</v>
      </c>
      <c r="BC843" s="410"/>
      <c r="BD843" s="107"/>
      <c r="BE843" s="441"/>
      <c r="BF843" s="442"/>
      <c r="BG843" s="459"/>
      <c r="BH843" s="453"/>
      <c r="BI843" s="454"/>
      <c r="BJ843" s="455"/>
      <c r="BL843" s="460"/>
      <c r="BM843" s="360"/>
      <c r="NL843" s="43"/>
      <c r="NM843" s="43"/>
    </row>
    <row r="844" spans="1:377" s="318" customFormat="1" ht="10.199999999999999" hidden="1" customHeight="1" x14ac:dyDescent="0.3">
      <c r="A844" s="25"/>
      <c r="B844" s="389"/>
      <c r="C844" s="447"/>
      <c r="D844" s="15"/>
      <c r="E844" s="398"/>
      <c r="F844" s="398"/>
      <c r="G844" s="398"/>
      <c r="H844" s="399" t="e">
        <f>IF(#REF!&lt;&gt;0,3,0)</f>
        <v>#REF!</v>
      </c>
      <c r="I844" s="449">
        <f>Conges!$B$3</f>
        <v>44896</v>
      </c>
      <c r="J844" s="450"/>
      <c r="K844" s="450"/>
      <c r="L844" s="450"/>
      <c r="M844" s="450"/>
      <c r="N844" s="63" t="str">
        <f>Planning!N$28</f>
        <v/>
      </c>
      <c r="O844" s="97">
        <f>Planning!O$28</f>
        <v>0</v>
      </c>
      <c r="P844" s="98">
        <f>Planning!P$28</f>
        <v>0</v>
      </c>
      <c r="Q844" s="98">
        <f>Planning!Q$28</f>
        <v>0</v>
      </c>
      <c r="R844" s="98">
        <f>Planning!R$28</f>
        <v>0</v>
      </c>
      <c r="S844" s="98">
        <f>Planning!S$28</f>
        <v>0</v>
      </c>
      <c r="T844" s="98">
        <f>Planning!T$28</f>
        <v>0</v>
      </c>
      <c r="U844" s="98">
        <f>Planning!U$28</f>
        <v>0</v>
      </c>
      <c r="V844" s="99">
        <f>Planning!V$28</f>
        <v>0</v>
      </c>
      <c r="W844" s="98">
        <f>Planning!W$28</f>
        <v>0</v>
      </c>
      <c r="X844" s="98">
        <f>Planning!X$28</f>
        <v>0</v>
      </c>
      <c r="Y844" s="98">
        <f>Planning!Y$28</f>
        <v>0</v>
      </c>
      <c r="Z844" s="98">
        <f>Planning!Z$28</f>
        <v>0</v>
      </c>
      <c r="AA844" s="98">
        <f>Planning!AA$28</f>
        <v>0</v>
      </c>
      <c r="AB844" s="98">
        <f>Planning!AB$28</f>
        <v>0</v>
      </c>
      <c r="AC844" s="98">
        <f>Planning!AC$28</f>
        <v>0</v>
      </c>
      <c r="AD844" s="98">
        <f>Planning!AD$28</f>
        <v>0</v>
      </c>
      <c r="AE844" s="97">
        <f>Planning!AE$28</f>
        <v>0</v>
      </c>
      <c r="AF844" s="98">
        <f>Planning!AF$28</f>
        <v>0</v>
      </c>
      <c r="AG844" s="98">
        <f>Planning!AG$28</f>
        <v>0</v>
      </c>
      <c r="AH844" s="98">
        <f>Planning!AH$28</f>
        <v>0</v>
      </c>
      <c r="AI844" s="98">
        <f>Planning!AI$28</f>
        <v>0</v>
      </c>
      <c r="AJ844" s="99">
        <f>Planning!AJ$28</f>
        <v>0</v>
      </c>
      <c r="AK844" s="98">
        <f>Planning!AK$28</f>
        <v>0</v>
      </c>
      <c r="AL844" s="98">
        <f>Planning!AL$28</f>
        <v>0</v>
      </c>
      <c r="AM844" s="98">
        <f>Planning!AM$28</f>
        <v>0</v>
      </c>
      <c r="AN844" s="98">
        <f>Planning!AN$28</f>
        <v>0</v>
      </c>
      <c r="AO844" s="98">
        <f>Planning!AO$28</f>
        <v>0</v>
      </c>
      <c r="AP844" s="98">
        <f>Planning!AP$28</f>
        <v>0</v>
      </c>
      <c r="AQ844" s="98">
        <f>Planning!AQ$28</f>
        <v>0</v>
      </c>
      <c r="AR844" s="98">
        <f>Planning!AR$28</f>
        <v>0</v>
      </c>
      <c r="AS844" s="98">
        <f>Planning!AS$28</f>
        <v>0</v>
      </c>
      <c r="AT844" s="98">
        <f>Planning!AT$28</f>
        <v>0</v>
      </c>
      <c r="AU844" s="97">
        <f>Planning!AU$28</f>
        <v>0</v>
      </c>
      <c r="AV844" s="98">
        <f>Planning!AV$28</f>
        <v>0</v>
      </c>
      <c r="AW844" s="98">
        <f>Planning!AW$28</f>
        <v>0</v>
      </c>
      <c r="AX844" s="98">
        <f>Planning!AX$28</f>
        <v>0</v>
      </c>
      <c r="AY844" s="98">
        <f>Planning!AY$28</f>
        <v>0</v>
      </c>
      <c r="AZ844" s="98">
        <f>Planning!AZ$28</f>
        <v>0</v>
      </c>
      <c r="BA844" s="98">
        <f>Planning!BA$28</f>
        <v>0</v>
      </c>
      <c r="BB844" s="99">
        <f>Planning!BB$28</f>
        <v>0</v>
      </c>
      <c r="BC844" s="67">
        <f>Planning!BC$28</f>
        <v>0</v>
      </c>
      <c r="BD844" s="107"/>
      <c r="BE844" s="431">
        <f>Planning!BE$28</f>
        <v>0</v>
      </c>
      <c r="BF844" s="432">
        <f>Planning!BF$28</f>
        <v>0</v>
      </c>
      <c r="BG844" s="73">
        <f>Planning!BG$28</f>
        <v>0</v>
      </c>
      <c r="BH844" s="74">
        <f>Planning!BH$28</f>
        <v>0</v>
      </c>
      <c r="BI844" s="75" t="str">
        <f>Planning!BI$28</f>
        <v/>
      </c>
      <c r="BJ844" s="76">
        <f>Planning!BJ$28</f>
        <v>0</v>
      </c>
      <c r="BL844" s="322">
        <f>Planning!BL$28</f>
        <v>0</v>
      </c>
      <c r="BM844" s="148">
        <f>Planning!BP$28</f>
        <v>0</v>
      </c>
      <c r="NL844" s="43" t="s">
        <v>63</v>
      </c>
      <c r="NM844" s="43"/>
    </row>
    <row r="845" spans="1:377" s="318" customFormat="1" ht="10.199999999999999" hidden="1" customHeight="1" x14ac:dyDescent="0.3">
      <c r="A845" s="25"/>
      <c r="B845" s="389"/>
      <c r="C845" s="447"/>
      <c r="D845" s="15"/>
      <c r="E845" s="398"/>
      <c r="F845" s="398"/>
      <c r="G845" s="398"/>
      <c r="H845" s="399"/>
      <c r="I845" s="445">
        <f>Conges!$B$4</f>
        <v>44897</v>
      </c>
      <c r="J845" s="446"/>
      <c r="K845" s="446"/>
      <c r="L845" s="446"/>
      <c r="M845" s="446"/>
      <c r="N845" s="81" t="str">
        <f>Planning!N$63</f>
        <v/>
      </c>
      <c r="O845" s="100">
        <f>Planning!O$63</f>
        <v>0</v>
      </c>
      <c r="P845" s="101">
        <f>Planning!P$63</f>
        <v>0</v>
      </c>
      <c r="Q845" s="101">
        <f>Planning!Q$63</f>
        <v>0</v>
      </c>
      <c r="R845" s="101">
        <f>Planning!R$63</f>
        <v>0</v>
      </c>
      <c r="S845" s="101">
        <f>Planning!S$63</f>
        <v>0</v>
      </c>
      <c r="T845" s="101">
        <f>Planning!T$63</f>
        <v>0</v>
      </c>
      <c r="U845" s="101">
        <f>Planning!U$63</f>
        <v>0</v>
      </c>
      <c r="V845" s="102">
        <f>Planning!V$63</f>
        <v>0</v>
      </c>
      <c r="W845" s="101">
        <f>Planning!W$63</f>
        <v>0</v>
      </c>
      <c r="X845" s="101">
        <f>Planning!X$63</f>
        <v>0</v>
      </c>
      <c r="Y845" s="101">
        <f>Planning!Y$63</f>
        <v>0</v>
      </c>
      <c r="Z845" s="101">
        <f>Planning!Z$63</f>
        <v>0</v>
      </c>
      <c r="AA845" s="101">
        <f>Planning!AA$63</f>
        <v>0</v>
      </c>
      <c r="AB845" s="101">
        <f>Planning!AB$63</f>
        <v>0</v>
      </c>
      <c r="AC845" s="101">
        <f>Planning!AC$63</f>
        <v>0</v>
      </c>
      <c r="AD845" s="101">
        <f>Planning!AD$63</f>
        <v>0</v>
      </c>
      <c r="AE845" s="100">
        <f>Planning!AE$63</f>
        <v>0</v>
      </c>
      <c r="AF845" s="101">
        <f>Planning!AF$63</f>
        <v>0</v>
      </c>
      <c r="AG845" s="101">
        <f>Planning!AG$63</f>
        <v>0</v>
      </c>
      <c r="AH845" s="101">
        <f>Planning!AH$63</f>
        <v>0</v>
      </c>
      <c r="AI845" s="101">
        <f>Planning!AI$63</f>
        <v>0</v>
      </c>
      <c r="AJ845" s="102">
        <f>Planning!AJ$63</f>
        <v>0</v>
      </c>
      <c r="AK845" s="101">
        <f>Planning!AK$63</f>
        <v>0</v>
      </c>
      <c r="AL845" s="101">
        <f>Planning!AL$63</f>
        <v>0</v>
      </c>
      <c r="AM845" s="101">
        <f>Planning!AM$63</f>
        <v>0</v>
      </c>
      <c r="AN845" s="101">
        <f>Planning!AN$63</f>
        <v>0</v>
      </c>
      <c r="AO845" s="101">
        <f>Planning!AO$63</f>
        <v>0</v>
      </c>
      <c r="AP845" s="101">
        <f>Planning!AP$63</f>
        <v>0</v>
      </c>
      <c r="AQ845" s="101">
        <f>Planning!AQ$63</f>
        <v>0</v>
      </c>
      <c r="AR845" s="101">
        <f>Planning!AR$63</f>
        <v>0</v>
      </c>
      <c r="AS845" s="101">
        <f>Planning!AS$63</f>
        <v>0</v>
      </c>
      <c r="AT845" s="101">
        <f>Planning!AT$63</f>
        <v>0</v>
      </c>
      <c r="AU845" s="100">
        <f>Planning!AU$63</f>
        <v>0</v>
      </c>
      <c r="AV845" s="101">
        <f>Planning!AV$63</f>
        <v>0</v>
      </c>
      <c r="AW845" s="101">
        <f>Planning!AW$63</f>
        <v>0</v>
      </c>
      <c r="AX845" s="101">
        <f>Planning!AX$63</f>
        <v>0</v>
      </c>
      <c r="AY845" s="101">
        <f>Planning!AY$63</f>
        <v>0</v>
      </c>
      <c r="AZ845" s="101">
        <f>Planning!AZ$63</f>
        <v>0</v>
      </c>
      <c r="BA845" s="101">
        <f>Planning!BA$63</f>
        <v>0</v>
      </c>
      <c r="BB845" s="102">
        <f>Planning!BB$63</f>
        <v>0</v>
      </c>
      <c r="BC845" s="85">
        <f>Planning!BC$63</f>
        <v>0</v>
      </c>
      <c r="BD845" s="107"/>
      <c r="BE845" s="435">
        <f>Planning!BE$63</f>
        <v>0</v>
      </c>
      <c r="BF845" s="436">
        <f>Planning!BF$63</f>
        <v>0</v>
      </c>
      <c r="BG845" s="91">
        <f>Planning!BG$63</f>
        <v>0</v>
      </c>
      <c r="BH845" s="92">
        <f>Planning!BH$63</f>
        <v>0</v>
      </c>
      <c r="BI845" s="93" t="str">
        <f>Planning!BI$63</f>
        <v/>
      </c>
      <c r="BJ845" s="94">
        <f>Planning!BJ$63</f>
        <v>0</v>
      </c>
      <c r="BL845" s="324">
        <f>Planning!BL$63</f>
        <v>0</v>
      </c>
      <c r="BM845" s="149">
        <f>Planning!BP$63</f>
        <v>0</v>
      </c>
      <c r="NL845" s="43" t="s">
        <v>63</v>
      </c>
      <c r="NM845" s="43"/>
    </row>
    <row r="846" spans="1:377" s="318" customFormat="1" ht="10.199999999999999" hidden="1" customHeight="1" x14ac:dyDescent="0.25">
      <c r="A846" s="25"/>
      <c r="B846" s="389"/>
      <c r="C846" s="447"/>
      <c r="D846" s="15"/>
      <c r="E846" s="397"/>
      <c r="F846" s="397"/>
      <c r="G846" s="397"/>
      <c r="H846" s="399"/>
      <c r="I846" s="443">
        <f>Conges!$B$5</f>
        <v>44898</v>
      </c>
      <c r="J846" s="444"/>
      <c r="K846" s="444"/>
      <c r="L846" s="444"/>
      <c r="M846" s="444"/>
      <c r="N846" s="68" t="str">
        <f>Planning!N$98</f>
        <v/>
      </c>
      <c r="O846" s="103">
        <f>Planning!O$98</f>
        <v>0</v>
      </c>
      <c r="P846" s="104">
        <f>Planning!P$98</f>
        <v>0</v>
      </c>
      <c r="Q846" s="104">
        <f>Planning!Q$98</f>
        <v>0</v>
      </c>
      <c r="R846" s="104">
        <f>Planning!R$98</f>
        <v>0</v>
      </c>
      <c r="S846" s="104">
        <f>Planning!S$98</f>
        <v>0</v>
      </c>
      <c r="T846" s="104">
        <f>Planning!T$98</f>
        <v>0</v>
      </c>
      <c r="U846" s="104">
        <f>Planning!U$98</f>
        <v>0</v>
      </c>
      <c r="V846" s="105">
        <f>Planning!V$98</f>
        <v>0</v>
      </c>
      <c r="W846" s="104">
        <f>Planning!W$98</f>
        <v>0</v>
      </c>
      <c r="X846" s="104">
        <f>Planning!X$98</f>
        <v>0</v>
      </c>
      <c r="Y846" s="104">
        <f>Planning!Y$98</f>
        <v>0</v>
      </c>
      <c r="Z846" s="104">
        <f>Planning!Z$98</f>
        <v>0</v>
      </c>
      <c r="AA846" s="104">
        <f>Planning!AA$98</f>
        <v>0</v>
      </c>
      <c r="AB846" s="104">
        <f>Planning!AB$98</f>
        <v>0</v>
      </c>
      <c r="AC846" s="104">
        <f>Planning!AC$98</f>
        <v>0</v>
      </c>
      <c r="AD846" s="104">
        <f>Planning!AD$98</f>
        <v>0</v>
      </c>
      <c r="AE846" s="103">
        <f>Planning!AE$98</f>
        <v>0</v>
      </c>
      <c r="AF846" s="104">
        <f>Planning!AF$98</f>
        <v>0</v>
      </c>
      <c r="AG846" s="104">
        <f>Planning!AG$98</f>
        <v>0</v>
      </c>
      <c r="AH846" s="104">
        <f>Planning!AH$98</f>
        <v>0</v>
      </c>
      <c r="AI846" s="104">
        <f>Planning!AI$98</f>
        <v>0</v>
      </c>
      <c r="AJ846" s="105">
        <f>Planning!AJ$98</f>
        <v>0</v>
      </c>
      <c r="AK846" s="104">
        <f>Planning!AK$98</f>
        <v>0</v>
      </c>
      <c r="AL846" s="104">
        <f>Planning!AL$98</f>
        <v>0</v>
      </c>
      <c r="AM846" s="104">
        <f>Planning!AM$98</f>
        <v>0</v>
      </c>
      <c r="AN846" s="104">
        <f>Planning!AN$98</f>
        <v>0</v>
      </c>
      <c r="AO846" s="104">
        <f>Planning!AO$98</f>
        <v>0</v>
      </c>
      <c r="AP846" s="104">
        <f>Planning!AP$98</f>
        <v>0</v>
      </c>
      <c r="AQ846" s="104">
        <f>Planning!AQ$98</f>
        <v>0</v>
      </c>
      <c r="AR846" s="104">
        <f>Planning!AR$98</f>
        <v>0</v>
      </c>
      <c r="AS846" s="104">
        <f>Planning!AS$98</f>
        <v>0</v>
      </c>
      <c r="AT846" s="104">
        <f>Planning!AT$98</f>
        <v>0</v>
      </c>
      <c r="AU846" s="103">
        <f>Planning!AU$98</f>
        <v>0</v>
      </c>
      <c r="AV846" s="104">
        <f>Planning!AV$98</f>
        <v>0</v>
      </c>
      <c r="AW846" s="104">
        <f>Planning!AW$98</f>
        <v>0</v>
      </c>
      <c r="AX846" s="104">
        <f>Planning!AX$98</f>
        <v>0</v>
      </c>
      <c r="AY846" s="104">
        <f>Planning!AY$98</f>
        <v>0</v>
      </c>
      <c r="AZ846" s="104">
        <f>Planning!AZ$98</f>
        <v>0</v>
      </c>
      <c r="BA846" s="104">
        <f>Planning!BA$98</f>
        <v>0</v>
      </c>
      <c r="BB846" s="105">
        <f>Planning!BB$98</f>
        <v>0</v>
      </c>
      <c r="BC846" s="72">
        <f>Planning!BC$98</f>
        <v>0</v>
      </c>
      <c r="BD846" s="107"/>
      <c r="BE846" s="433">
        <f>Planning!BE$98</f>
        <v>0</v>
      </c>
      <c r="BF846" s="434">
        <f>Planning!BF$98</f>
        <v>0</v>
      </c>
      <c r="BG846" s="77">
        <f>Planning!BG$98</f>
        <v>0</v>
      </c>
      <c r="BH846" s="78">
        <f>Planning!BH$98</f>
        <v>0</v>
      </c>
      <c r="BI846" s="79" t="str">
        <f>Planning!BI$98</f>
        <v/>
      </c>
      <c r="BJ846" s="80">
        <f>Planning!BJ$98</f>
        <v>0</v>
      </c>
      <c r="BL846" s="323">
        <f>Planning!BL$98</f>
        <v>0</v>
      </c>
      <c r="BM846" s="150">
        <f>Planning!BP$98</f>
        <v>0</v>
      </c>
      <c r="NL846" s="43" t="s">
        <v>63</v>
      </c>
      <c r="NM846" s="43"/>
    </row>
    <row r="847" spans="1:377" s="318" customFormat="1" ht="10.199999999999999" hidden="1" customHeight="1" x14ac:dyDescent="0.3">
      <c r="A847" s="25"/>
      <c r="B847" s="389"/>
      <c r="C847" s="447"/>
      <c r="D847" s="15"/>
      <c r="E847" s="398"/>
      <c r="F847" s="398"/>
      <c r="G847" s="398"/>
      <c r="H847" s="399"/>
      <c r="I847" s="445">
        <f>Conges!$B$6</f>
        <v>44899</v>
      </c>
      <c r="J847" s="446"/>
      <c r="K847" s="446"/>
      <c r="L847" s="446"/>
      <c r="M847" s="446"/>
      <c r="N847" s="81" t="str">
        <f>Planning!N$133</f>
        <v/>
      </c>
      <c r="O847" s="100">
        <f>Planning!O$133</f>
        <v>0</v>
      </c>
      <c r="P847" s="101">
        <f>Planning!P$133</f>
        <v>0</v>
      </c>
      <c r="Q847" s="101">
        <f>Planning!Q$133</f>
        <v>0</v>
      </c>
      <c r="R847" s="101">
        <f>Planning!R$133</f>
        <v>0</v>
      </c>
      <c r="S847" s="101">
        <f>Planning!S$133</f>
        <v>0</v>
      </c>
      <c r="T847" s="101">
        <f>Planning!T$133</f>
        <v>0</v>
      </c>
      <c r="U847" s="101">
        <f>Planning!U$133</f>
        <v>0</v>
      </c>
      <c r="V847" s="102">
        <f>Planning!V$133</f>
        <v>0</v>
      </c>
      <c r="W847" s="101">
        <f>Planning!W$133</f>
        <v>0</v>
      </c>
      <c r="X847" s="101">
        <f>Planning!X$133</f>
        <v>0</v>
      </c>
      <c r="Y847" s="101">
        <f>Planning!Y$133</f>
        <v>0</v>
      </c>
      <c r="Z847" s="101">
        <f>Planning!Z$133</f>
        <v>0</v>
      </c>
      <c r="AA847" s="101">
        <f>Planning!AA$133</f>
        <v>0</v>
      </c>
      <c r="AB847" s="101">
        <f>Planning!AB$133</f>
        <v>0</v>
      </c>
      <c r="AC847" s="101">
        <f>Planning!AC$133</f>
        <v>0</v>
      </c>
      <c r="AD847" s="101">
        <f>Planning!AD$133</f>
        <v>0</v>
      </c>
      <c r="AE847" s="100">
        <f>Planning!AE$133</f>
        <v>0</v>
      </c>
      <c r="AF847" s="101">
        <f>Planning!AF$133</f>
        <v>0</v>
      </c>
      <c r="AG847" s="101">
        <f>Planning!AG$133</f>
        <v>0</v>
      </c>
      <c r="AH847" s="101">
        <f>Planning!AH$133</f>
        <v>0</v>
      </c>
      <c r="AI847" s="101">
        <f>Planning!AI$133</f>
        <v>0</v>
      </c>
      <c r="AJ847" s="102">
        <f>Planning!AJ$133</f>
        <v>0</v>
      </c>
      <c r="AK847" s="101">
        <f>Planning!AK$133</f>
        <v>0</v>
      </c>
      <c r="AL847" s="101">
        <f>Planning!AL$133</f>
        <v>0</v>
      </c>
      <c r="AM847" s="101">
        <f>Planning!AM$133</f>
        <v>0</v>
      </c>
      <c r="AN847" s="101">
        <f>Planning!AN$133</f>
        <v>0</v>
      </c>
      <c r="AO847" s="101">
        <f>Planning!AO$133</f>
        <v>0</v>
      </c>
      <c r="AP847" s="101">
        <f>Planning!AP$133</f>
        <v>0</v>
      </c>
      <c r="AQ847" s="101">
        <f>Planning!AQ$133</f>
        <v>0</v>
      </c>
      <c r="AR847" s="101">
        <f>Planning!AR$133</f>
        <v>0</v>
      </c>
      <c r="AS847" s="101">
        <f>Planning!AS$133</f>
        <v>0</v>
      </c>
      <c r="AT847" s="101">
        <f>Planning!AT$133</f>
        <v>0</v>
      </c>
      <c r="AU847" s="100">
        <f>Planning!AU$133</f>
        <v>0</v>
      </c>
      <c r="AV847" s="101">
        <f>Planning!AV$133</f>
        <v>0</v>
      </c>
      <c r="AW847" s="101">
        <f>Planning!AW$133</f>
        <v>0</v>
      </c>
      <c r="AX847" s="101">
        <f>Planning!AX$133</f>
        <v>0</v>
      </c>
      <c r="AY847" s="101">
        <f>Planning!AY$133</f>
        <v>0</v>
      </c>
      <c r="AZ847" s="101">
        <f>Planning!AZ$133</f>
        <v>0</v>
      </c>
      <c r="BA847" s="101">
        <f>Planning!BA$133</f>
        <v>0</v>
      </c>
      <c r="BB847" s="102">
        <f>Planning!BB$133</f>
        <v>0</v>
      </c>
      <c r="BC847" s="85">
        <f>Planning!BC$133</f>
        <v>0</v>
      </c>
      <c r="BD847" s="107"/>
      <c r="BE847" s="435">
        <f>Planning!BE$133</f>
        <v>0</v>
      </c>
      <c r="BF847" s="436">
        <f>Planning!BF$133</f>
        <v>0</v>
      </c>
      <c r="BG847" s="91">
        <f>Planning!BG$133</f>
        <v>0</v>
      </c>
      <c r="BH847" s="92">
        <f>Planning!BH$133</f>
        <v>0</v>
      </c>
      <c r="BI847" s="93" t="str">
        <f>Planning!BI$133</f>
        <v/>
      </c>
      <c r="BJ847" s="94">
        <f>Planning!BJ$133</f>
        <v>0</v>
      </c>
      <c r="BL847" s="324">
        <f>Planning!BL$133</f>
        <v>0</v>
      </c>
      <c r="BM847" s="149">
        <f>Planning!BP$133</f>
        <v>0</v>
      </c>
      <c r="NL847" s="43" t="s">
        <v>63</v>
      </c>
      <c r="NM847" s="43"/>
    </row>
    <row r="848" spans="1:377" s="318" customFormat="1" ht="10.199999999999999" hidden="1" customHeight="1" x14ac:dyDescent="0.3">
      <c r="A848" s="25"/>
      <c r="B848" s="389"/>
      <c r="C848" s="447"/>
      <c r="D848" s="15"/>
      <c r="E848" s="398"/>
      <c r="F848" s="398"/>
      <c r="G848" s="398"/>
      <c r="H848" s="399"/>
      <c r="I848" s="443">
        <f>Conges!$B$7</f>
        <v>44900</v>
      </c>
      <c r="J848" s="444"/>
      <c r="K848" s="444"/>
      <c r="L848" s="444"/>
      <c r="M848" s="444"/>
      <c r="N848" s="68" t="str">
        <f>Planning!N$168</f>
        <v/>
      </c>
      <c r="O848" s="103">
        <f>Planning!O$168</f>
        <v>0</v>
      </c>
      <c r="P848" s="104">
        <f>Planning!P$168</f>
        <v>0</v>
      </c>
      <c r="Q848" s="104">
        <f>Planning!Q$168</f>
        <v>0</v>
      </c>
      <c r="R848" s="104">
        <f>Planning!R$168</f>
        <v>0</v>
      </c>
      <c r="S848" s="104">
        <f>Planning!S$168</f>
        <v>0</v>
      </c>
      <c r="T848" s="104">
        <f>Planning!T$168</f>
        <v>0</v>
      </c>
      <c r="U848" s="104">
        <f>Planning!U$168</f>
        <v>0</v>
      </c>
      <c r="V848" s="105">
        <f>Planning!V$168</f>
        <v>0</v>
      </c>
      <c r="W848" s="104">
        <f>Planning!W$168</f>
        <v>0</v>
      </c>
      <c r="X848" s="104">
        <f>Planning!X$168</f>
        <v>0</v>
      </c>
      <c r="Y848" s="104">
        <f>Planning!Y$168</f>
        <v>0</v>
      </c>
      <c r="Z848" s="104">
        <f>Planning!Z$168</f>
        <v>0</v>
      </c>
      <c r="AA848" s="104">
        <f>Planning!AA$168</f>
        <v>0</v>
      </c>
      <c r="AB848" s="104">
        <f>Planning!AB$168</f>
        <v>0</v>
      </c>
      <c r="AC848" s="104">
        <f>Planning!AC$168</f>
        <v>0</v>
      </c>
      <c r="AD848" s="104">
        <f>Planning!AD$168</f>
        <v>0</v>
      </c>
      <c r="AE848" s="103">
        <f>Planning!AE$168</f>
        <v>0</v>
      </c>
      <c r="AF848" s="104">
        <f>Planning!AF$168</f>
        <v>0</v>
      </c>
      <c r="AG848" s="104">
        <f>Planning!AG$168</f>
        <v>0</v>
      </c>
      <c r="AH848" s="104">
        <f>Planning!AH$168</f>
        <v>0</v>
      </c>
      <c r="AI848" s="104">
        <f>Planning!AI$168</f>
        <v>0</v>
      </c>
      <c r="AJ848" s="105">
        <f>Planning!AJ$168</f>
        <v>0</v>
      </c>
      <c r="AK848" s="104">
        <f>Planning!AK$168</f>
        <v>0</v>
      </c>
      <c r="AL848" s="104">
        <f>Planning!AL$168</f>
        <v>0</v>
      </c>
      <c r="AM848" s="104">
        <f>Planning!AM$168</f>
        <v>0</v>
      </c>
      <c r="AN848" s="104">
        <f>Planning!AN$168</f>
        <v>0</v>
      </c>
      <c r="AO848" s="104">
        <f>Planning!AO$168</f>
        <v>0</v>
      </c>
      <c r="AP848" s="104">
        <f>Planning!AP$168</f>
        <v>0</v>
      </c>
      <c r="AQ848" s="104">
        <f>Planning!AQ$168</f>
        <v>0</v>
      </c>
      <c r="AR848" s="104">
        <f>Planning!AR$168</f>
        <v>0</v>
      </c>
      <c r="AS848" s="104">
        <f>Planning!AS$168</f>
        <v>0</v>
      </c>
      <c r="AT848" s="104">
        <f>Planning!AT$168</f>
        <v>0</v>
      </c>
      <c r="AU848" s="103">
        <f>Planning!AU$168</f>
        <v>0</v>
      </c>
      <c r="AV848" s="104">
        <f>Planning!AV$168</f>
        <v>0</v>
      </c>
      <c r="AW848" s="104">
        <f>Planning!AW$168</f>
        <v>0</v>
      </c>
      <c r="AX848" s="104">
        <f>Planning!AX$168</f>
        <v>0</v>
      </c>
      <c r="AY848" s="104">
        <f>Planning!AY$168</f>
        <v>0</v>
      </c>
      <c r="AZ848" s="104">
        <f>Planning!AZ$168</f>
        <v>0</v>
      </c>
      <c r="BA848" s="104">
        <f>Planning!BA$168</f>
        <v>0</v>
      </c>
      <c r="BB848" s="105">
        <f>Planning!BB$168</f>
        <v>0</v>
      </c>
      <c r="BC848" s="72">
        <f>Planning!BC$168</f>
        <v>0</v>
      </c>
      <c r="BD848" s="107"/>
      <c r="BE848" s="433">
        <f>Planning!BE$168</f>
        <v>0</v>
      </c>
      <c r="BF848" s="434">
        <f>Planning!BF$168</f>
        <v>0</v>
      </c>
      <c r="BG848" s="77">
        <f>Planning!BG$168</f>
        <v>0</v>
      </c>
      <c r="BH848" s="78">
        <f>Planning!BH$168</f>
        <v>0</v>
      </c>
      <c r="BI848" s="79" t="str">
        <f>Planning!BI$168</f>
        <v/>
      </c>
      <c r="BJ848" s="80">
        <f>Planning!BJ$168</f>
        <v>0</v>
      </c>
      <c r="BL848" s="323">
        <f>Planning!BL$168</f>
        <v>0</v>
      </c>
      <c r="BM848" s="150">
        <f>Planning!BP$168</f>
        <v>0</v>
      </c>
      <c r="NL848" s="43" t="s">
        <v>63</v>
      </c>
      <c r="NM848" s="43"/>
    </row>
    <row r="849" spans="1:377" s="318" customFormat="1" ht="10.199999999999999" hidden="1" customHeight="1" x14ac:dyDescent="0.3">
      <c r="A849" s="25"/>
      <c r="B849" s="389"/>
      <c r="C849" s="447"/>
      <c r="D849" s="15"/>
      <c r="E849" s="408" t="str">
        <f>Planning!$E$9</f>
        <v>CREPIERE</v>
      </c>
      <c r="F849" s="408"/>
      <c r="G849" s="131">
        <f>(COUNTIF(O844:BB874,Planning!$MT$3))/2</f>
        <v>0</v>
      </c>
      <c r="H849" s="399"/>
      <c r="I849" s="445">
        <f>Conges!$B$8</f>
        <v>44901</v>
      </c>
      <c r="J849" s="446"/>
      <c r="K849" s="446"/>
      <c r="L849" s="446"/>
      <c r="M849" s="446"/>
      <c r="N849" s="81" t="str">
        <f>Planning!N$203</f>
        <v/>
      </c>
      <c r="O849" s="100">
        <f>Planning!O$203</f>
        <v>0</v>
      </c>
      <c r="P849" s="101">
        <f>Planning!P$203</f>
        <v>0</v>
      </c>
      <c r="Q849" s="101">
        <f>Planning!Q$203</f>
        <v>0</v>
      </c>
      <c r="R849" s="101">
        <f>Planning!R$203</f>
        <v>0</v>
      </c>
      <c r="S849" s="101">
        <f>Planning!S$203</f>
        <v>0</v>
      </c>
      <c r="T849" s="101">
        <f>Planning!T$203</f>
        <v>0</v>
      </c>
      <c r="U849" s="101">
        <f>Planning!U$203</f>
        <v>0</v>
      </c>
      <c r="V849" s="102">
        <f>Planning!V$203</f>
        <v>0</v>
      </c>
      <c r="W849" s="101">
        <f>Planning!W$203</f>
        <v>0</v>
      </c>
      <c r="X849" s="101">
        <f>Planning!X$203</f>
        <v>0</v>
      </c>
      <c r="Y849" s="101">
        <f>Planning!Y$203</f>
        <v>0</v>
      </c>
      <c r="Z849" s="101">
        <f>Planning!Z$203</f>
        <v>0</v>
      </c>
      <c r="AA849" s="101">
        <f>Planning!AA$203</f>
        <v>0</v>
      </c>
      <c r="AB849" s="101">
        <f>Planning!AB$203</f>
        <v>0</v>
      </c>
      <c r="AC849" s="101">
        <f>Planning!AC$203</f>
        <v>0</v>
      </c>
      <c r="AD849" s="101">
        <f>Planning!AD$203</f>
        <v>0</v>
      </c>
      <c r="AE849" s="100">
        <f>Planning!AE$203</f>
        <v>0</v>
      </c>
      <c r="AF849" s="101">
        <f>Planning!AF$203</f>
        <v>0</v>
      </c>
      <c r="AG849" s="101">
        <f>Planning!AG$203</f>
        <v>0</v>
      </c>
      <c r="AH849" s="101">
        <f>Planning!AH$203</f>
        <v>0</v>
      </c>
      <c r="AI849" s="101">
        <f>Planning!AI$203</f>
        <v>0</v>
      </c>
      <c r="AJ849" s="102">
        <f>Planning!AJ$203</f>
        <v>0</v>
      </c>
      <c r="AK849" s="101">
        <f>Planning!AK$203</f>
        <v>0</v>
      </c>
      <c r="AL849" s="101">
        <f>Planning!AL$203</f>
        <v>0</v>
      </c>
      <c r="AM849" s="101">
        <f>Planning!AM$203</f>
        <v>0</v>
      </c>
      <c r="AN849" s="101">
        <f>Planning!AN$203</f>
        <v>0</v>
      </c>
      <c r="AO849" s="101">
        <f>Planning!AO$203</f>
        <v>0</v>
      </c>
      <c r="AP849" s="101">
        <f>Planning!AP$203</f>
        <v>0</v>
      </c>
      <c r="AQ849" s="101">
        <f>Planning!AQ$203</f>
        <v>0</v>
      </c>
      <c r="AR849" s="101">
        <f>Planning!AR$203</f>
        <v>0</v>
      </c>
      <c r="AS849" s="101">
        <f>Planning!AS$203</f>
        <v>0</v>
      </c>
      <c r="AT849" s="101">
        <f>Planning!AT$203</f>
        <v>0</v>
      </c>
      <c r="AU849" s="100">
        <f>Planning!AU$203</f>
        <v>0</v>
      </c>
      <c r="AV849" s="101">
        <f>Planning!AV$203</f>
        <v>0</v>
      </c>
      <c r="AW849" s="101">
        <f>Planning!AW$203</f>
        <v>0</v>
      </c>
      <c r="AX849" s="101">
        <f>Planning!AX$203</f>
        <v>0</v>
      </c>
      <c r="AY849" s="101">
        <f>Planning!AY$203</f>
        <v>0</v>
      </c>
      <c r="AZ849" s="101">
        <f>Planning!AZ$203</f>
        <v>0</v>
      </c>
      <c r="BA849" s="101">
        <f>Planning!BA$203</f>
        <v>0</v>
      </c>
      <c r="BB849" s="102">
        <f>Planning!BB$203</f>
        <v>0</v>
      </c>
      <c r="BC849" s="85">
        <f>Planning!BC$203</f>
        <v>0</v>
      </c>
      <c r="BD849" s="107"/>
      <c r="BE849" s="435">
        <f>Planning!BE$203</f>
        <v>0</v>
      </c>
      <c r="BF849" s="436">
        <f>Planning!BF$203</f>
        <v>0</v>
      </c>
      <c r="BG849" s="91">
        <f>Planning!BG$203</f>
        <v>0</v>
      </c>
      <c r="BH849" s="92">
        <f>Planning!BH$203</f>
        <v>0</v>
      </c>
      <c r="BI849" s="93" t="str">
        <f>Planning!BI$203</f>
        <v/>
      </c>
      <c r="BJ849" s="94">
        <f>Planning!BJ$203</f>
        <v>0</v>
      </c>
      <c r="BL849" s="324">
        <f>Planning!BL$203</f>
        <v>0</v>
      </c>
      <c r="BM849" s="149">
        <f>Planning!BP$203</f>
        <v>0</v>
      </c>
      <c r="NL849" s="43" t="s">
        <v>63</v>
      </c>
      <c r="NM849" s="43"/>
    </row>
    <row r="850" spans="1:377" s="318" customFormat="1" ht="10.199999999999999" hidden="1" customHeight="1" x14ac:dyDescent="0.3">
      <c r="A850" s="25"/>
      <c r="B850" s="389"/>
      <c r="C850" s="447"/>
      <c r="D850" s="15"/>
      <c r="E850" s="411" t="str">
        <f>Planning!$E$10</f>
        <v>BRASSERIE</v>
      </c>
      <c r="F850" s="411"/>
      <c r="G850" s="132">
        <f>(COUNTIF(O844:BB874,Planning!$MV$3))/2</f>
        <v>0</v>
      </c>
      <c r="H850" s="399"/>
      <c r="I850" s="443">
        <f>Conges!$B$9</f>
        <v>44902</v>
      </c>
      <c r="J850" s="444"/>
      <c r="K850" s="444"/>
      <c r="L850" s="444"/>
      <c r="M850" s="444"/>
      <c r="N850" s="68" t="str">
        <f>Planning!N$238</f>
        <v/>
      </c>
      <c r="O850" s="103">
        <f>Planning!O$238</f>
        <v>0</v>
      </c>
      <c r="P850" s="104">
        <f>Planning!P$238</f>
        <v>0</v>
      </c>
      <c r="Q850" s="104">
        <f>Planning!Q$238</f>
        <v>0</v>
      </c>
      <c r="R850" s="104">
        <f>Planning!R$238</f>
        <v>0</v>
      </c>
      <c r="S850" s="104">
        <f>Planning!S$238</f>
        <v>0</v>
      </c>
      <c r="T850" s="104">
        <f>Planning!T$238</f>
        <v>0</v>
      </c>
      <c r="U850" s="104">
        <f>Planning!U$238</f>
        <v>0</v>
      </c>
      <c r="V850" s="105">
        <f>Planning!V$238</f>
        <v>0</v>
      </c>
      <c r="W850" s="104">
        <f>Planning!W$238</f>
        <v>0</v>
      </c>
      <c r="X850" s="104">
        <f>Planning!X$238</f>
        <v>0</v>
      </c>
      <c r="Y850" s="104">
        <f>Planning!Y$238</f>
        <v>0</v>
      </c>
      <c r="Z850" s="104">
        <f>Planning!Z$238</f>
        <v>0</v>
      </c>
      <c r="AA850" s="104">
        <f>Planning!AA$238</f>
        <v>0</v>
      </c>
      <c r="AB850" s="104">
        <f>Planning!AB$238</f>
        <v>0</v>
      </c>
      <c r="AC850" s="104">
        <f>Planning!AC$238</f>
        <v>0</v>
      </c>
      <c r="AD850" s="104">
        <f>Planning!AD$238</f>
        <v>0</v>
      </c>
      <c r="AE850" s="103">
        <f>Planning!AE$238</f>
        <v>0</v>
      </c>
      <c r="AF850" s="104">
        <f>Planning!AF$238</f>
        <v>0</v>
      </c>
      <c r="AG850" s="104">
        <f>Planning!AG$238</f>
        <v>0</v>
      </c>
      <c r="AH850" s="104">
        <f>Planning!AH$238</f>
        <v>0</v>
      </c>
      <c r="AI850" s="104">
        <f>Planning!AI$238</f>
        <v>0</v>
      </c>
      <c r="AJ850" s="105">
        <f>Planning!AJ$238</f>
        <v>0</v>
      </c>
      <c r="AK850" s="104">
        <f>Planning!AK$238</f>
        <v>0</v>
      </c>
      <c r="AL850" s="104">
        <f>Planning!AL$238</f>
        <v>0</v>
      </c>
      <c r="AM850" s="104">
        <f>Planning!AM$238</f>
        <v>0</v>
      </c>
      <c r="AN850" s="104">
        <f>Planning!AN$238</f>
        <v>0</v>
      </c>
      <c r="AO850" s="104">
        <f>Planning!AO$238</f>
        <v>0</v>
      </c>
      <c r="AP850" s="104">
        <f>Planning!AP$238</f>
        <v>0</v>
      </c>
      <c r="AQ850" s="104">
        <f>Planning!AQ$238</f>
        <v>0</v>
      </c>
      <c r="AR850" s="104">
        <f>Planning!AR$238</f>
        <v>0</v>
      </c>
      <c r="AS850" s="104">
        <f>Planning!AS$238</f>
        <v>0</v>
      </c>
      <c r="AT850" s="104">
        <f>Planning!AT$238</f>
        <v>0</v>
      </c>
      <c r="AU850" s="103">
        <f>Planning!AU$238</f>
        <v>0</v>
      </c>
      <c r="AV850" s="104">
        <f>Planning!AV$238</f>
        <v>0</v>
      </c>
      <c r="AW850" s="104">
        <f>Planning!AW$238</f>
        <v>0</v>
      </c>
      <c r="AX850" s="104">
        <f>Planning!AX$238</f>
        <v>0</v>
      </c>
      <c r="AY850" s="104">
        <f>Planning!AY$238</f>
        <v>0</v>
      </c>
      <c r="AZ850" s="104">
        <f>Planning!AZ$238</f>
        <v>0</v>
      </c>
      <c r="BA850" s="104">
        <f>Planning!BA$238</f>
        <v>0</v>
      </c>
      <c r="BB850" s="105">
        <f>Planning!BB$238</f>
        <v>0</v>
      </c>
      <c r="BC850" s="72">
        <f>Planning!BC$238</f>
        <v>0</v>
      </c>
      <c r="BD850" s="107"/>
      <c r="BE850" s="433">
        <f>Planning!BE$238</f>
        <v>0</v>
      </c>
      <c r="BF850" s="434">
        <f>Planning!BF$238</f>
        <v>0</v>
      </c>
      <c r="BG850" s="77">
        <f>Planning!BG$238</f>
        <v>0</v>
      </c>
      <c r="BH850" s="78">
        <f>Planning!BH$238</f>
        <v>0</v>
      </c>
      <c r="BI850" s="79" t="str">
        <f>Planning!BI$238</f>
        <v/>
      </c>
      <c r="BJ850" s="80">
        <f>Planning!BJ$238</f>
        <v>0</v>
      </c>
      <c r="BL850" s="323">
        <f>Planning!BL$238</f>
        <v>0</v>
      </c>
      <c r="BM850" s="150">
        <f>Planning!BP$238</f>
        <v>0</v>
      </c>
      <c r="NL850" s="43" t="s">
        <v>63</v>
      </c>
      <c r="NM850" s="43"/>
    </row>
    <row r="851" spans="1:377" s="318" customFormat="1" ht="10.199999999999999" hidden="1" customHeight="1" x14ac:dyDescent="0.3">
      <c r="A851" s="25"/>
      <c r="B851" s="389"/>
      <c r="C851" s="447"/>
      <c r="D851" s="15"/>
      <c r="E851" s="412" t="str">
        <f>Planning!$E$11</f>
        <v>MEP</v>
      </c>
      <c r="F851" s="412"/>
      <c r="G851" s="133">
        <f>(COUNTIF(O844:BB874,Planning!$MX$3))/2</f>
        <v>0</v>
      </c>
      <c r="H851" s="399"/>
      <c r="I851" s="445">
        <f>Conges!$B$10</f>
        <v>44903</v>
      </c>
      <c r="J851" s="446"/>
      <c r="K851" s="446"/>
      <c r="L851" s="446"/>
      <c r="M851" s="446"/>
      <c r="N851" s="81" t="str">
        <f>Planning!N$273</f>
        <v/>
      </c>
      <c r="O851" s="100">
        <f>Planning!O$273</f>
        <v>0</v>
      </c>
      <c r="P851" s="101">
        <f>Planning!P$273</f>
        <v>0</v>
      </c>
      <c r="Q851" s="101">
        <f>Planning!Q$273</f>
        <v>0</v>
      </c>
      <c r="R851" s="101">
        <f>Planning!R$273</f>
        <v>0</v>
      </c>
      <c r="S851" s="101">
        <f>Planning!S$273</f>
        <v>0</v>
      </c>
      <c r="T851" s="101">
        <f>Planning!T$273</f>
        <v>0</v>
      </c>
      <c r="U851" s="101">
        <f>Planning!U$273</f>
        <v>0</v>
      </c>
      <c r="V851" s="102">
        <f>Planning!V$273</f>
        <v>0</v>
      </c>
      <c r="W851" s="101">
        <f>Planning!W$273</f>
        <v>0</v>
      </c>
      <c r="X851" s="101">
        <f>Planning!X$273</f>
        <v>0</v>
      </c>
      <c r="Y851" s="101">
        <f>Planning!Y$273</f>
        <v>0</v>
      </c>
      <c r="Z851" s="101">
        <f>Planning!Z$273</f>
        <v>0</v>
      </c>
      <c r="AA851" s="101">
        <f>Planning!AA$273</f>
        <v>0</v>
      </c>
      <c r="AB851" s="101">
        <f>Planning!AB$273</f>
        <v>0</v>
      </c>
      <c r="AC851" s="101">
        <f>Planning!AC$273</f>
        <v>0</v>
      </c>
      <c r="AD851" s="101">
        <f>Planning!AD$273</f>
        <v>0</v>
      </c>
      <c r="AE851" s="100">
        <f>Planning!AE$273</f>
        <v>0</v>
      </c>
      <c r="AF851" s="101">
        <f>Planning!AF$273</f>
        <v>0</v>
      </c>
      <c r="AG851" s="101">
        <f>Planning!AG$273</f>
        <v>0</v>
      </c>
      <c r="AH851" s="101">
        <f>Planning!AH$273</f>
        <v>0</v>
      </c>
      <c r="AI851" s="101">
        <f>Planning!AI$273</f>
        <v>0</v>
      </c>
      <c r="AJ851" s="102">
        <f>Planning!AJ$273</f>
        <v>0</v>
      </c>
      <c r="AK851" s="101">
        <f>Planning!AK$273</f>
        <v>0</v>
      </c>
      <c r="AL851" s="101">
        <f>Planning!AL$273</f>
        <v>0</v>
      </c>
      <c r="AM851" s="101">
        <f>Planning!AM$273</f>
        <v>0</v>
      </c>
      <c r="AN851" s="101">
        <f>Planning!AN$273</f>
        <v>0</v>
      </c>
      <c r="AO851" s="101">
        <f>Planning!AO$273</f>
        <v>0</v>
      </c>
      <c r="AP851" s="101">
        <f>Planning!AP$273</f>
        <v>0</v>
      </c>
      <c r="AQ851" s="101">
        <f>Planning!AQ$273</f>
        <v>0</v>
      </c>
      <c r="AR851" s="101">
        <f>Planning!AR$273</f>
        <v>0</v>
      </c>
      <c r="AS851" s="101">
        <f>Planning!AS$273</f>
        <v>0</v>
      </c>
      <c r="AT851" s="101">
        <f>Planning!AT$273</f>
        <v>0</v>
      </c>
      <c r="AU851" s="100">
        <f>Planning!AU$273</f>
        <v>0</v>
      </c>
      <c r="AV851" s="101">
        <f>Planning!AV$273</f>
        <v>0</v>
      </c>
      <c r="AW851" s="101">
        <f>Planning!AW$273</f>
        <v>0</v>
      </c>
      <c r="AX851" s="101">
        <f>Planning!AX$273</f>
        <v>0</v>
      </c>
      <c r="AY851" s="101">
        <f>Planning!AY$273</f>
        <v>0</v>
      </c>
      <c r="AZ851" s="101">
        <f>Planning!AZ$273</f>
        <v>0</v>
      </c>
      <c r="BA851" s="101">
        <f>Planning!BA$273</f>
        <v>0</v>
      </c>
      <c r="BB851" s="102">
        <f>Planning!BB$273</f>
        <v>0</v>
      </c>
      <c r="BC851" s="85">
        <f>Planning!BC$273</f>
        <v>0</v>
      </c>
      <c r="BD851" s="107"/>
      <c r="BE851" s="435">
        <f>Planning!BE$273</f>
        <v>0</v>
      </c>
      <c r="BF851" s="436">
        <f>Planning!BF$273</f>
        <v>0</v>
      </c>
      <c r="BG851" s="91">
        <f>Planning!BG$273</f>
        <v>0</v>
      </c>
      <c r="BH851" s="92">
        <f>Planning!BH$273</f>
        <v>0</v>
      </c>
      <c r="BI851" s="93" t="str">
        <f>Planning!BI$273</f>
        <v/>
      </c>
      <c r="BJ851" s="94">
        <f>Planning!BJ$273</f>
        <v>0</v>
      </c>
      <c r="BL851" s="324">
        <f>Planning!BL$273</f>
        <v>0</v>
      </c>
      <c r="BM851" s="149">
        <f>Planning!BP$273</f>
        <v>0</v>
      </c>
      <c r="NL851" s="43" t="s">
        <v>63</v>
      </c>
      <c r="NM851" s="43"/>
    </row>
    <row r="852" spans="1:377" s="318" customFormat="1" ht="10.199999999999999" hidden="1" customHeight="1" x14ac:dyDescent="0.3">
      <c r="A852" s="25"/>
      <c r="B852" s="389"/>
      <c r="C852" s="447"/>
      <c r="D852" s="15"/>
      <c r="E852" s="407" t="str">
        <f>Planning!$E$12</f>
        <v>Renfort</v>
      </c>
      <c r="F852" s="407"/>
      <c r="G852" s="134">
        <f>(COUNTIF(O844:BB874,Planning!$MZ$3))/2</f>
        <v>0</v>
      </c>
      <c r="H852" s="399"/>
      <c r="I852" s="443">
        <f>Conges!$B$11</f>
        <v>44904</v>
      </c>
      <c r="J852" s="444"/>
      <c r="K852" s="444"/>
      <c r="L852" s="444"/>
      <c r="M852" s="444"/>
      <c r="N852" s="68" t="str">
        <f>Planning!N$308</f>
        <v/>
      </c>
      <c r="O852" s="103">
        <f>Planning!O$308</f>
        <v>0</v>
      </c>
      <c r="P852" s="104">
        <f>Planning!P$308</f>
        <v>0</v>
      </c>
      <c r="Q852" s="104">
        <f>Planning!Q$308</f>
        <v>0</v>
      </c>
      <c r="R852" s="104">
        <f>Planning!R$308</f>
        <v>0</v>
      </c>
      <c r="S852" s="104">
        <f>Planning!S$308</f>
        <v>0</v>
      </c>
      <c r="T852" s="104">
        <f>Planning!T$308</f>
        <v>0</v>
      </c>
      <c r="U852" s="104">
        <f>Planning!U$308</f>
        <v>0</v>
      </c>
      <c r="V852" s="105">
        <f>Planning!V$308</f>
        <v>0</v>
      </c>
      <c r="W852" s="104">
        <f>Planning!W$308</f>
        <v>0</v>
      </c>
      <c r="X852" s="104">
        <f>Planning!X$308</f>
        <v>0</v>
      </c>
      <c r="Y852" s="104">
        <f>Planning!Y$308</f>
        <v>0</v>
      </c>
      <c r="Z852" s="104">
        <f>Planning!Z$308</f>
        <v>0</v>
      </c>
      <c r="AA852" s="104">
        <f>Planning!AA$308</f>
        <v>0</v>
      </c>
      <c r="AB852" s="104">
        <f>Planning!AB$308</f>
        <v>0</v>
      </c>
      <c r="AC852" s="104">
        <f>Planning!AC$308</f>
        <v>0</v>
      </c>
      <c r="AD852" s="104">
        <f>Planning!AD$308</f>
        <v>0</v>
      </c>
      <c r="AE852" s="103">
        <f>Planning!AE$308</f>
        <v>0</v>
      </c>
      <c r="AF852" s="104">
        <f>Planning!AF$308</f>
        <v>0</v>
      </c>
      <c r="AG852" s="104">
        <f>Planning!AG$308</f>
        <v>0</v>
      </c>
      <c r="AH852" s="104">
        <f>Planning!AH$308</f>
        <v>0</v>
      </c>
      <c r="AI852" s="104">
        <f>Planning!AI$308</f>
        <v>0</v>
      </c>
      <c r="AJ852" s="105">
        <f>Planning!AJ$308</f>
        <v>0</v>
      </c>
      <c r="AK852" s="104">
        <f>Planning!AK$308</f>
        <v>0</v>
      </c>
      <c r="AL852" s="104">
        <f>Planning!AL$308</f>
        <v>0</v>
      </c>
      <c r="AM852" s="104">
        <f>Planning!AM$308</f>
        <v>0</v>
      </c>
      <c r="AN852" s="104">
        <f>Planning!AN$308</f>
        <v>0</v>
      </c>
      <c r="AO852" s="104">
        <f>Planning!AO$308</f>
        <v>0</v>
      </c>
      <c r="AP852" s="104">
        <f>Planning!AP$308</f>
        <v>0</v>
      </c>
      <c r="AQ852" s="104">
        <f>Planning!AQ$308</f>
        <v>0</v>
      </c>
      <c r="AR852" s="104">
        <f>Planning!AR$308</f>
        <v>0</v>
      </c>
      <c r="AS852" s="104">
        <f>Planning!AS$308</f>
        <v>0</v>
      </c>
      <c r="AT852" s="104">
        <f>Planning!AT$308</f>
        <v>0</v>
      </c>
      <c r="AU852" s="103">
        <f>Planning!AU$308</f>
        <v>0</v>
      </c>
      <c r="AV852" s="104">
        <f>Planning!AV$308</f>
        <v>0</v>
      </c>
      <c r="AW852" s="104">
        <f>Planning!AW$308</f>
        <v>0</v>
      </c>
      <c r="AX852" s="104">
        <f>Planning!AX$308</f>
        <v>0</v>
      </c>
      <c r="AY852" s="104">
        <f>Planning!AY$308</f>
        <v>0</v>
      </c>
      <c r="AZ852" s="104">
        <f>Planning!AZ$308</f>
        <v>0</v>
      </c>
      <c r="BA852" s="104">
        <f>Planning!BA$308</f>
        <v>0</v>
      </c>
      <c r="BB852" s="105">
        <f>Planning!BB$308</f>
        <v>0</v>
      </c>
      <c r="BC852" s="72">
        <f>Planning!BC$308</f>
        <v>0</v>
      </c>
      <c r="BD852" s="107"/>
      <c r="BE852" s="433">
        <f>Planning!BE$308</f>
        <v>0</v>
      </c>
      <c r="BF852" s="434">
        <f>Planning!BF$308</f>
        <v>0</v>
      </c>
      <c r="BG852" s="77">
        <f>Planning!BG$308</f>
        <v>0</v>
      </c>
      <c r="BH852" s="78">
        <f>Planning!BH$308</f>
        <v>0</v>
      </c>
      <c r="BI852" s="79" t="str">
        <f>Planning!BI$308</f>
        <v/>
      </c>
      <c r="BJ852" s="80">
        <f>Planning!BJ$308</f>
        <v>0</v>
      </c>
      <c r="BL852" s="323">
        <f>Planning!BL$308</f>
        <v>0</v>
      </c>
      <c r="BM852" s="150">
        <f>Planning!BP$308</f>
        <v>0</v>
      </c>
      <c r="NL852" s="43" t="s">
        <v>63</v>
      </c>
      <c r="NM852" s="43"/>
    </row>
    <row r="853" spans="1:377" s="318" customFormat="1" ht="10.199999999999999" hidden="1" customHeight="1" x14ac:dyDescent="0.3">
      <c r="A853" s="25"/>
      <c r="B853" s="389"/>
      <c r="C853" s="447"/>
      <c r="D853" s="15"/>
      <c r="E853" s="414" t="str">
        <f>Planning!$E$13</f>
        <v>CHEF</v>
      </c>
      <c r="F853" s="414"/>
      <c r="G853" s="135">
        <f>(COUNTIF(O844:BB874,Planning!$NB$3))/2</f>
        <v>0</v>
      </c>
      <c r="H853" s="399"/>
      <c r="I853" s="445">
        <f>Conges!$B$12</f>
        <v>44905</v>
      </c>
      <c r="J853" s="446"/>
      <c r="K853" s="446"/>
      <c r="L853" s="446"/>
      <c r="M853" s="446"/>
      <c r="N853" s="81" t="str">
        <f>Planning!N$343</f>
        <v/>
      </c>
      <c r="O853" s="100">
        <f>Planning!O$343</f>
        <v>0</v>
      </c>
      <c r="P853" s="101">
        <f>Planning!P$343</f>
        <v>0</v>
      </c>
      <c r="Q853" s="101">
        <f>Planning!Q$343</f>
        <v>0</v>
      </c>
      <c r="R853" s="101">
        <f>Planning!R$343</f>
        <v>0</v>
      </c>
      <c r="S853" s="101">
        <f>Planning!S$343</f>
        <v>0</v>
      </c>
      <c r="T853" s="101">
        <f>Planning!T$343</f>
        <v>0</v>
      </c>
      <c r="U853" s="101">
        <f>Planning!U$343</f>
        <v>0</v>
      </c>
      <c r="V853" s="102">
        <f>Planning!V$343</f>
        <v>0</v>
      </c>
      <c r="W853" s="101">
        <f>Planning!W$343</f>
        <v>0</v>
      </c>
      <c r="X853" s="101">
        <f>Planning!X$343</f>
        <v>0</v>
      </c>
      <c r="Y853" s="101">
        <f>Planning!Y$343</f>
        <v>0</v>
      </c>
      <c r="Z853" s="101">
        <f>Planning!Z$343</f>
        <v>0</v>
      </c>
      <c r="AA853" s="101">
        <f>Planning!AA$343</f>
        <v>0</v>
      </c>
      <c r="AB853" s="101">
        <f>Planning!AB$343</f>
        <v>0</v>
      </c>
      <c r="AC853" s="101">
        <f>Planning!AC$343</f>
        <v>0</v>
      </c>
      <c r="AD853" s="101">
        <f>Planning!AD$343</f>
        <v>0</v>
      </c>
      <c r="AE853" s="100">
        <f>Planning!AE$343</f>
        <v>0</v>
      </c>
      <c r="AF853" s="101">
        <f>Planning!AF$343</f>
        <v>0</v>
      </c>
      <c r="AG853" s="101">
        <f>Planning!AG$343</f>
        <v>0</v>
      </c>
      <c r="AH853" s="101">
        <f>Planning!AH$343</f>
        <v>0</v>
      </c>
      <c r="AI853" s="101">
        <f>Planning!AI$343</f>
        <v>0</v>
      </c>
      <c r="AJ853" s="102">
        <f>Planning!AJ$343</f>
        <v>0</v>
      </c>
      <c r="AK853" s="101">
        <f>Planning!AK$343</f>
        <v>0</v>
      </c>
      <c r="AL853" s="101">
        <f>Planning!AL$343</f>
        <v>0</v>
      </c>
      <c r="AM853" s="101">
        <f>Planning!AM$343</f>
        <v>0</v>
      </c>
      <c r="AN853" s="101">
        <f>Planning!AN$343</f>
        <v>0</v>
      </c>
      <c r="AO853" s="101">
        <f>Planning!AO$343</f>
        <v>0</v>
      </c>
      <c r="AP853" s="101">
        <f>Planning!AP$343</f>
        <v>0</v>
      </c>
      <c r="AQ853" s="101">
        <f>Planning!AQ$343</f>
        <v>0</v>
      </c>
      <c r="AR853" s="101">
        <f>Planning!AR$343</f>
        <v>0</v>
      </c>
      <c r="AS853" s="101">
        <f>Planning!AS$343</f>
        <v>0</v>
      </c>
      <c r="AT853" s="101">
        <f>Planning!AT$343</f>
        <v>0</v>
      </c>
      <c r="AU853" s="100">
        <f>Planning!AU$343</f>
        <v>0</v>
      </c>
      <c r="AV853" s="101">
        <f>Planning!AV$343</f>
        <v>0</v>
      </c>
      <c r="AW853" s="101">
        <f>Planning!AW$343</f>
        <v>0</v>
      </c>
      <c r="AX853" s="101">
        <f>Planning!AX$343</f>
        <v>0</v>
      </c>
      <c r="AY853" s="101">
        <f>Planning!AY$343</f>
        <v>0</v>
      </c>
      <c r="AZ853" s="101">
        <f>Planning!AZ$343</f>
        <v>0</v>
      </c>
      <c r="BA853" s="101">
        <f>Planning!BA$343</f>
        <v>0</v>
      </c>
      <c r="BB853" s="102">
        <f>Planning!BB$343</f>
        <v>0</v>
      </c>
      <c r="BC853" s="85">
        <f>Planning!BC$343</f>
        <v>0</v>
      </c>
      <c r="BD853" s="107"/>
      <c r="BE853" s="435">
        <f>Planning!BE$343</f>
        <v>0</v>
      </c>
      <c r="BF853" s="436">
        <f>Planning!BF$343</f>
        <v>0</v>
      </c>
      <c r="BG853" s="91">
        <f>Planning!BG$343</f>
        <v>0</v>
      </c>
      <c r="BH853" s="92">
        <f>Planning!BH$343</f>
        <v>0</v>
      </c>
      <c r="BI853" s="93" t="str">
        <f>Planning!BI$343</f>
        <v/>
      </c>
      <c r="BJ853" s="94">
        <f>Planning!BJ$343</f>
        <v>0</v>
      </c>
      <c r="BL853" s="324">
        <f>Planning!BL$343</f>
        <v>0</v>
      </c>
      <c r="BM853" s="149">
        <f>Planning!BP$343</f>
        <v>0</v>
      </c>
      <c r="NL853" s="43" t="s">
        <v>63</v>
      </c>
      <c r="NM853" s="43"/>
    </row>
    <row r="854" spans="1:377" s="318" customFormat="1" ht="10.199999999999999" hidden="1" customHeight="1" x14ac:dyDescent="0.3">
      <c r="A854" s="25"/>
      <c r="B854" s="389"/>
      <c r="C854" s="447"/>
      <c r="D854" s="15"/>
      <c r="E854" s="413" t="str">
        <f>Planning!$E$14</f>
        <v>MENAGE</v>
      </c>
      <c r="F854" s="413"/>
      <c r="G854" s="136">
        <f>(COUNTIF(O844:BB874,Planning!$ND$3))/2</f>
        <v>0</v>
      </c>
      <c r="H854" s="399"/>
      <c r="I854" s="443">
        <f>Conges!$B$13</f>
        <v>44906</v>
      </c>
      <c r="J854" s="444"/>
      <c r="K854" s="444"/>
      <c r="L854" s="444"/>
      <c r="M854" s="444"/>
      <c r="N854" s="68" t="str">
        <f>Planning!N$378</f>
        <v/>
      </c>
      <c r="O854" s="103">
        <f>Planning!O$378</f>
        <v>0</v>
      </c>
      <c r="P854" s="104">
        <f>Planning!P$378</f>
        <v>0</v>
      </c>
      <c r="Q854" s="104">
        <f>Planning!Q$378</f>
        <v>0</v>
      </c>
      <c r="R854" s="104">
        <f>Planning!R$378</f>
        <v>0</v>
      </c>
      <c r="S854" s="104">
        <f>Planning!S$378</f>
        <v>0</v>
      </c>
      <c r="T854" s="104">
        <f>Planning!T$378</f>
        <v>0</v>
      </c>
      <c r="U854" s="104">
        <f>Planning!U$378</f>
        <v>0</v>
      </c>
      <c r="V854" s="105">
        <f>Planning!V$378</f>
        <v>0</v>
      </c>
      <c r="W854" s="104">
        <f>Planning!W$378</f>
        <v>0</v>
      </c>
      <c r="X854" s="104">
        <f>Planning!X$378</f>
        <v>0</v>
      </c>
      <c r="Y854" s="104">
        <f>Planning!Y$378</f>
        <v>0</v>
      </c>
      <c r="Z854" s="104">
        <f>Planning!Z$378</f>
        <v>0</v>
      </c>
      <c r="AA854" s="104">
        <f>Planning!AA$378</f>
        <v>0</v>
      </c>
      <c r="AB854" s="104">
        <f>Planning!AB$378</f>
        <v>0</v>
      </c>
      <c r="AC854" s="104">
        <f>Planning!AC$378</f>
        <v>0</v>
      </c>
      <c r="AD854" s="104">
        <f>Planning!AD$378</f>
        <v>0</v>
      </c>
      <c r="AE854" s="103">
        <f>Planning!AE$378</f>
        <v>0</v>
      </c>
      <c r="AF854" s="104">
        <f>Planning!AF$378</f>
        <v>0</v>
      </c>
      <c r="AG854" s="104">
        <f>Planning!AG$378</f>
        <v>0</v>
      </c>
      <c r="AH854" s="104">
        <f>Planning!AH$378</f>
        <v>0</v>
      </c>
      <c r="AI854" s="104">
        <f>Planning!AI$378</f>
        <v>0</v>
      </c>
      <c r="AJ854" s="105">
        <f>Planning!AJ$378</f>
        <v>0</v>
      </c>
      <c r="AK854" s="104">
        <f>Planning!AK$378</f>
        <v>0</v>
      </c>
      <c r="AL854" s="104">
        <f>Planning!AL$378</f>
        <v>0</v>
      </c>
      <c r="AM854" s="104">
        <f>Planning!AM$378</f>
        <v>0</v>
      </c>
      <c r="AN854" s="104">
        <f>Planning!AN$378</f>
        <v>0</v>
      </c>
      <c r="AO854" s="104">
        <f>Planning!AO$378</f>
        <v>0</v>
      </c>
      <c r="AP854" s="104">
        <f>Planning!AP$378</f>
        <v>0</v>
      </c>
      <c r="AQ854" s="104">
        <f>Planning!AQ$378</f>
        <v>0</v>
      </c>
      <c r="AR854" s="104">
        <f>Planning!AR$378</f>
        <v>0</v>
      </c>
      <c r="AS854" s="104">
        <f>Planning!AS$378</f>
        <v>0</v>
      </c>
      <c r="AT854" s="104">
        <f>Planning!AT$378</f>
        <v>0</v>
      </c>
      <c r="AU854" s="103">
        <f>Planning!AU$378</f>
        <v>0</v>
      </c>
      <c r="AV854" s="104">
        <f>Planning!AV$378</f>
        <v>0</v>
      </c>
      <c r="AW854" s="104">
        <f>Planning!AW$378</f>
        <v>0</v>
      </c>
      <c r="AX854" s="104">
        <f>Planning!AX$378</f>
        <v>0</v>
      </c>
      <c r="AY854" s="104">
        <f>Planning!AY$378</f>
        <v>0</v>
      </c>
      <c r="AZ854" s="104">
        <f>Planning!AZ$378</f>
        <v>0</v>
      </c>
      <c r="BA854" s="104">
        <f>Planning!BA$378</f>
        <v>0</v>
      </c>
      <c r="BB854" s="105">
        <f>Planning!BB$378</f>
        <v>0</v>
      </c>
      <c r="BC854" s="72">
        <f>Planning!BC$378</f>
        <v>0</v>
      </c>
      <c r="BD854" s="107"/>
      <c r="BE854" s="433">
        <f>Planning!BE$378</f>
        <v>0</v>
      </c>
      <c r="BF854" s="434">
        <f>Planning!BF$378</f>
        <v>0</v>
      </c>
      <c r="BG854" s="77">
        <f>Planning!BG$378</f>
        <v>0</v>
      </c>
      <c r="BH854" s="78">
        <f>Planning!BH$378</f>
        <v>0</v>
      </c>
      <c r="BI854" s="79" t="str">
        <f>Planning!BI$378</f>
        <v/>
      </c>
      <c r="BJ854" s="80">
        <f>Planning!BJ$378</f>
        <v>0</v>
      </c>
      <c r="BL854" s="323">
        <f>Planning!BL$378</f>
        <v>0</v>
      </c>
      <c r="BM854" s="150">
        <f>Planning!BP$378</f>
        <v>0</v>
      </c>
      <c r="NL854" s="43" t="s">
        <v>63</v>
      </c>
      <c r="NM854" s="43"/>
    </row>
    <row r="855" spans="1:377" s="318" customFormat="1" ht="10.199999999999999" hidden="1" customHeight="1" x14ac:dyDescent="0.3">
      <c r="A855" s="25"/>
      <c r="B855" s="389"/>
      <c r="C855" s="447"/>
      <c r="D855" s="15"/>
      <c r="E855" s="396">
        <f>Planning!$E$15</f>
        <v>0</v>
      </c>
      <c r="F855" s="396"/>
      <c r="G855" s="137">
        <f>(COUNTIF(O844:BB874,Planning!$NF$3))/2</f>
        <v>0</v>
      </c>
      <c r="H855" s="399"/>
      <c r="I855" s="445">
        <f>Conges!$B$14</f>
        <v>44907</v>
      </c>
      <c r="J855" s="446"/>
      <c r="K855" s="446"/>
      <c r="L855" s="446"/>
      <c r="M855" s="446"/>
      <c r="N855" s="81" t="str">
        <f>Planning!N$413</f>
        <v/>
      </c>
      <c r="O855" s="100">
        <f>Planning!O$413</f>
        <v>0</v>
      </c>
      <c r="P855" s="101">
        <f>Planning!P$413</f>
        <v>0</v>
      </c>
      <c r="Q855" s="101">
        <f>Planning!Q$413</f>
        <v>0</v>
      </c>
      <c r="R855" s="101">
        <f>Planning!R$413</f>
        <v>0</v>
      </c>
      <c r="S855" s="101">
        <f>Planning!S$413</f>
        <v>0</v>
      </c>
      <c r="T855" s="101">
        <f>Planning!T$413</f>
        <v>0</v>
      </c>
      <c r="U855" s="101">
        <f>Planning!U$413</f>
        <v>0</v>
      </c>
      <c r="V855" s="102">
        <f>Planning!V$413</f>
        <v>0</v>
      </c>
      <c r="W855" s="101">
        <f>Planning!W$413</f>
        <v>0</v>
      </c>
      <c r="X855" s="101">
        <f>Planning!X$413</f>
        <v>0</v>
      </c>
      <c r="Y855" s="101">
        <f>Planning!Y$413</f>
        <v>0</v>
      </c>
      <c r="Z855" s="101">
        <f>Planning!Z$413</f>
        <v>0</v>
      </c>
      <c r="AA855" s="101">
        <f>Planning!AA$413</f>
        <v>0</v>
      </c>
      <c r="AB855" s="101">
        <f>Planning!AB$413</f>
        <v>0</v>
      </c>
      <c r="AC855" s="101">
        <f>Planning!AC$413</f>
        <v>0</v>
      </c>
      <c r="AD855" s="101">
        <f>Planning!AD$413</f>
        <v>0</v>
      </c>
      <c r="AE855" s="100">
        <f>Planning!AE$413</f>
        <v>0</v>
      </c>
      <c r="AF855" s="101">
        <f>Planning!AF$413</f>
        <v>0</v>
      </c>
      <c r="AG855" s="101">
        <f>Planning!AG$413</f>
        <v>0</v>
      </c>
      <c r="AH855" s="101">
        <f>Planning!AH$413</f>
        <v>0</v>
      </c>
      <c r="AI855" s="101">
        <f>Planning!AI$413</f>
        <v>0</v>
      </c>
      <c r="AJ855" s="102">
        <f>Planning!AJ$413</f>
        <v>0</v>
      </c>
      <c r="AK855" s="101">
        <f>Planning!AK$413</f>
        <v>0</v>
      </c>
      <c r="AL855" s="101">
        <f>Planning!AL$413</f>
        <v>0</v>
      </c>
      <c r="AM855" s="101">
        <f>Planning!AM$413</f>
        <v>0</v>
      </c>
      <c r="AN855" s="101">
        <f>Planning!AN$413</f>
        <v>0</v>
      </c>
      <c r="AO855" s="101">
        <f>Planning!AO$413</f>
        <v>0</v>
      </c>
      <c r="AP855" s="101">
        <f>Planning!AP$413</f>
        <v>0</v>
      </c>
      <c r="AQ855" s="101">
        <f>Planning!AQ$413</f>
        <v>0</v>
      </c>
      <c r="AR855" s="101">
        <f>Planning!AR$413</f>
        <v>0</v>
      </c>
      <c r="AS855" s="101">
        <f>Planning!AS$413</f>
        <v>0</v>
      </c>
      <c r="AT855" s="101">
        <f>Planning!AT$413</f>
        <v>0</v>
      </c>
      <c r="AU855" s="100">
        <f>Planning!AU$413</f>
        <v>0</v>
      </c>
      <c r="AV855" s="101">
        <f>Planning!AV$413</f>
        <v>0</v>
      </c>
      <c r="AW855" s="101">
        <f>Planning!AW$413</f>
        <v>0</v>
      </c>
      <c r="AX855" s="101">
        <f>Planning!AX$413</f>
        <v>0</v>
      </c>
      <c r="AY855" s="101">
        <f>Planning!AY$413</f>
        <v>0</v>
      </c>
      <c r="AZ855" s="101">
        <f>Planning!AZ$413</f>
        <v>0</v>
      </c>
      <c r="BA855" s="101">
        <f>Planning!BA$413</f>
        <v>0</v>
      </c>
      <c r="BB855" s="102">
        <f>Planning!BB$413</f>
        <v>0</v>
      </c>
      <c r="BC855" s="85">
        <f>Planning!BC$413</f>
        <v>0</v>
      </c>
      <c r="BD855" s="107"/>
      <c r="BE855" s="435">
        <f>Planning!BE$413</f>
        <v>0</v>
      </c>
      <c r="BF855" s="436">
        <f>Planning!BF$413</f>
        <v>0</v>
      </c>
      <c r="BG855" s="91">
        <f>Planning!BG$413</f>
        <v>0</v>
      </c>
      <c r="BH855" s="92">
        <f>Planning!BH$413</f>
        <v>0</v>
      </c>
      <c r="BI855" s="93" t="str">
        <f>Planning!BI$413</f>
        <v/>
      </c>
      <c r="BJ855" s="94">
        <f>Planning!BJ$413</f>
        <v>0</v>
      </c>
      <c r="BL855" s="324">
        <f>Planning!BL$413</f>
        <v>0</v>
      </c>
      <c r="BM855" s="149">
        <f>Planning!BP$413</f>
        <v>0</v>
      </c>
      <c r="NL855" s="43" t="s">
        <v>63</v>
      </c>
      <c r="NM855" s="43"/>
    </row>
    <row r="856" spans="1:377" s="318" customFormat="1" ht="10.199999999999999" hidden="1" customHeight="1" x14ac:dyDescent="0.3">
      <c r="A856" s="25"/>
      <c r="B856" s="389"/>
      <c r="C856" s="447"/>
      <c r="D856" s="15"/>
      <c r="E856" s="361"/>
      <c r="F856" s="361"/>
      <c r="G856" s="141">
        <f>(COUNTIF(O844:BB874,Planning!$NH$3))/2</f>
        <v>0</v>
      </c>
      <c r="H856" s="399"/>
      <c r="I856" s="443">
        <f>Conges!$B$15</f>
        <v>44908</v>
      </c>
      <c r="J856" s="444"/>
      <c r="K856" s="444"/>
      <c r="L856" s="444"/>
      <c r="M856" s="444"/>
      <c r="N856" s="68" t="str">
        <f>Planning!N$448</f>
        <v/>
      </c>
      <c r="O856" s="103">
        <f>Planning!O$448</f>
        <v>0</v>
      </c>
      <c r="P856" s="104">
        <f>Planning!P$448</f>
        <v>0</v>
      </c>
      <c r="Q856" s="104">
        <f>Planning!Q$448</f>
        <v>0</v>
      </c>
      <c r="R856" s="104">
        <f>Planning!R$448</f>
        <v>0</v>
      </c>
      <c r="S856" s="104">
        <f>Planning!S$448</f>
        <v>0</v>
      </c>
      <c r="T856" s="104">
        <f>Planning!T$448</f>
        <v>0</v>
      </c>
      <c r="U856" s="104">
        <f>Planning!U$448</f>
        <v>0</v>
      </c>
      <c r="V856" s="105">
        <f>Planning!V$448</f>
        <v>0</v>
      </c>
      <c r="W856" s="103">
        <f>Planning!W$448</f>
        <v>0</v>
      </c>
      <c r="X856" s="104">
        <f>Planning!X$448</f>
        <v>0</v>
      </c>
      <c r="Y856" s="104">
        <f>Planning!Y$448</f>
        <v>0</v>
      </c>
      <c r="Z856" s="104">
        <f>Planning!Z$448</f>
        <v>0</v>
      </c>
      <c r="AA856" s="104">
        <f>Planning!AA$448</f>
        <v>0</v>
      </c>
      <c r="AB856" s="104">
        <f>Planning!AB$448</f>
        <v>0</v>
      </c>
      <c r="AC856" s="104">
        <f>Planning!AC$448</f>
        <v>0</v>
      </c>
      <c r="AD856" s="105">
        <f>Planning!AD$448</f>
        <v>0</v>
      </c>
      <c r="AE856" s="103">
        <f>Planning!AE$448</f>
        <v>0</v>
      </c>
      <c r="AF856" s="104">
        <f>Planning!AF$448</f>
        <v>0</v>
      </c>
      <c r="AG856" s="104">
        <f>Planning!AG$448</f>
        <v>0</v>
      </c>
      <c r="AH856" s="104">
        <f>Planning!AH$448</f>
        <v>0</v>
      </c>
      <c r="AI856" s="104">
        <f>Planning!AI$448</f>
        <v>0</v>
      </c>
      <c r="AJ856" s="105">
        <f>Planning!AJ$448</f>
        <v>0</v>
      </c>
      <c r="AK856" s="103">
        <f>Planning!AK$448</f>
        <v>0</v>
      </c>
      <c r="AL856" s="104">
        <f>Planning!AL$448</f>
        <v>0</v>
      </c>
      <c r="AM856" s="104">
        <f>Planning!AM$448</f>
        <v>0</v>
      </c>
      <c r="AN856" s="104">
        <f>Planning!AN$448</f>
        <v>0</v>
      </c>
      <c r="AO856" s="104">
        <f>Planning!AO$448</f>
        <v>0</v>
      </c>
      <c r="AP856" s="104">
        <f>Planning!AP$448</f>
        <v>0</v>
      </c>
      <c r="AQ856" s="104">
        <f>Planning!AQ$448</f>
        <v>0</v>
      </c>
      <c r="AR856" s="104">
        <f>Planning!AR$448</f>
        <v>0</v>
      </c>
      <c r="AS856" s="104">
        <f>Planning!AS$448</f>
        <v>0</v>
      </c>
      <c r="AT856" s="105">
        <f>Planning!AT$448</f>
        <v>0</v>
      </c>
      <c r="AU856" s="103">
        <f>Planning!AU$448</f>
        <v>0</v>
      </c>
      <c r="AV856" s="104">
        <f>Planning!AV$448</f>
        <v>0</v>
      </c>
      <c r="AW856" s="104">
        <f>Planning!AW$448</f>
        <v>0</v>
      </c>
      <c r="AX856" s="104">
        <f>Planning!AX$448</f>
        <v>0</v>
      </c>
      <c r="AY856" s="104">
        <f>Planning!AY$448</f>
        <v>0</v>
      </c>
      <c r="AZ856" s="104">
        <f>Planning!AZ$448</f>
        <v>0</v>
      </c>
      <c r="BA856" s="104">
        <f>Planning!BA$448</f>
        <v>0</v>
      </c>
      <c r="BB856" s="105">
        <f>Planning!BB$448</f>
        <v>0</v>
      </c>
      <c r="BC856" s="72">
        <f>Planning!BC$448</f>
        <v>0</v>
      </c>
      <c r="BD856" s="107"/>
      <c r="BE856" s="433">
        <f>Planning!BE$448</f>
        <v>0</v>
      </c>
      <c r="BF856" s="434">
        <f>Planning!BF$448</f>
        <v>0</v>
      </c>
      <c r="BG856" s="77">
        <f>Planning!BG$448</f>
        <v>0</v>
      </c>
      <c r="BH856" s="78">
        <f>Planning!BH$448</f>
        <v>0</v>
      </c>
      <c r="BI856" s="79" t="str">
        <f>Planning!BI$448</f>
        <v/>
      </c>
      <c r="BJ856" s="80">
        <f>Planning!BJ$448</f>
        <v>0</v>
      </c>
      <c r="BL856" s="323">
        <f>Planning!BL$448</f>
        <v>0</v>
      </c>
      <c r="BM856" s="150">
        <f>Planning!BP$448</f>
        <v>0</v>
      </c>
      <c r="NL856" s="43" t="s">
        <v>63</v>
      </c>
      <c r="NM856" s="43"/>
    </row>
    <row r="857" spans="1:377" s="318" customFormat="1" ht="10.199999999999999" hidden="1" customHeight="1" x14ac:dyDescent="0.3">
      <c r="A857" s="25"/>
      <c r="B857" s="389"/>
      <c r="C857" s="447"/>
      <c r="D857" s="15"/>
      <c r="E857" s="426"/>
      <c r="F857" s="426"/>
      <c r="G857" s="142">
        <f>(COUNTIF(O844:BB874,Planning!$NJ$3))/2</f>
        <v>0</v>
      </c>
      <c r="H857" s="399"/>
      <c r="I857" s="445">
        <f>Conges!$B$16</f>
        <v>44909</v>
      </c>
      <c r="J857" s="446"/>
      <c r="K857" s="446"/>
      <c r="L857" s="446"/>
      <c r="M857" s="446"/>
      <c r="N857" s="81" t="str">
        <f>Planning!N$483</f>
        <v/>
      </c>
      <c r="O857" s="100">
        <f>Planning!O$483</f>
        <v>0</v>
      </c>
      <c r="P857" s="101">
        <f>Planning!P$483</f>
        <v>0</v>
      </c>
      <c r="Q857" s="101">
        <f>Planning!Q$483</f>
        <v>0</v>
      </c>
      <c r="R857" s="101">
        <f>Planning!R$483</f>
        <v>0</v>
      </c>
      <c r="S857" s="101">
        <f>Planning!S$483</f>
        <v>0</v>
      </c>
      <c r="T857" s="101">
        <f>Planning!T$483</f>
        <v>0</v>
      </c>
      <c r="U857" s="101">
        <f>Planning!U$483</f>
        <v>0</v>
      </c>
      <c r="V857" s="102">
        <f>Planning!V$483</f>
        <v>0</v>
      </c>
      <c r="W857" s="100">
        <f>Planning!W$483</f>
        <v>0</v>
      </c>
      <c r="X857" s="101">
        <f>Planning!X$483</f>
        <v>0</v>
      </c>
      <c r="Y857" s="101">
        <f>Planning!Y$483</f>
        <v>0</v>
      </c>
      <c r="Z857" s="101">
        <f>Planning!Z$483</f>
        <v>0</v>
      </c>
      <c r="AA857" s="101">
        <f>Planning!AA$483</f>
        <v>0</v>
      </c>
      <c r="AB857" s="101">
        <f>Planning!AB$483</f>
        <v>0</v>
      </c>
      <c r="AC857" s="101">
        <f>Planning!AC$483</f>
        <v>0</v>
      </c>
      <c r="AD857" s="102">
        <f>Planning!AD$483</f>
        <v>0</v>
      </c>
      <c r="AE857" s="100">
        <f>Planning!AE$483</f>
        <v>0</v>
      </c>
      <c r="AF857" s="101">
        <f>Planning!AF$483</f>
        <v>0</v>
      </c>
      <c r="AG857" s="101">
        <f>Planning!AG$483</f>
        <v>0</v>
      </c>
      <c r="AH857" s="101">
        <f>Planning!AH$483</f>
        <v>0</v>
      </c>
      <c r="AI857" s="101">
        <f>Planning!AI$483</f>
        <v>0</v>
      </c>
      <c r="AJ857" s="102">
        <f>Planning!AJ$483</f>
        <v>0</v>
      </c>
      <c r="AK857" s="100">
        <f>Planning!AK$483</f>
        <v>0</v>
      </c>
      <c r="AL857" s="101">
        <f>Planning!AL$483</f>
        <v>0</v>
      </c>
      <c r="AM857" s="101">
        <f>Planning!AM$483</f>
        <v>0</v>
      </c>
      <c r="AN857" s="101">
        <f>Planning!AN$483</f>
        <v>0</v>
      </c>
      <c r="AO857" s="101">
        <f>Planning!AO$483</f>
        <v>0</v>
      </c>
      <c r="AP857" s="101">
        <f>Planning!AP$483</f>
        <v>0</v>
      </c>
      <c r="AQ857" s="101">
        <f>Planning!AQ$483</f>
        <v>0</v>
      </c>
      <c r="AR857" s="101">
        <f>Planning!AR$483</f>
        <v>0</v>
      </c>
      <c r="AS857" s="101">
        <f>Planning!AS$483</f>
        <v>0</v>
      </c>
      <c r="AT857" s="102">
        <f>Planning!AT$483</f>
        <v>0</v>
      </c>
      <c r="AU857" s="100">
        <f>Planning!AU$483</f>
        <v>0</v>
      </c>
      <c r="AV857" s="101">
        <f>Planning!AV$483</f>
        <v>0</v>
      </c>
      <c r="AW857" s="101">
        <f>Planning!AW$483</f>
        <v>0</v>
      </c>
      <c r="AX857" s="101">
        <f>Planning!AX$483</f>
        <v>0</v>
      </c>
      <c r="AY857" s="101">
        <f>Planning!AY$483</f>
        <v>0</v>
      </c>
      <c r="AZ857" s="101">
        <f>Planning!AZ$483</f>
        <v>0</v>
      </c>
      <c r="BA857" s="101">
        <f>Planning!BA$483</f>
        <v>0</v>
      </c>
      <c r="BB857" s="102">
        <f>Planning!BB$483</f>
        <v>0</v>
      </c>
      <c r="BC857" s="85">
        <f>Planning!BC$483</f>
        <v>0</v>
      </c>
      <c r="BD857" s="107"/>
      <c r="BE857" s="435">
        <f>Planning!BE$483</f>
        <v>0</v>
      </c>
      <c r="BF857" s="436">
        <f>Planning!BF$483</f>
        <v>0</v>
      </c>
      <c r="BG857" s="91">
        <f>Planning!BG$483</f>
        <v>0</v>
      </c>
      <c r="BH857" s="92">
        <f>Planning!BH$483</f>
        <v>0</v>
      </c>
      <c r="BI857" s="93" t="str">
        <f>Planning!BI$483</f>
        <v/>
      </c>
      <c r="BJ857" s="94">
        <f>Planning!BJ$483</f>
        <v>0</v>
      </c>
      <c r="BL857" s="324">
        <f>Planning!BL$483</f>
        <v>0</v>
      </c>
      <c r="BM857" s="149">
        <f>Planning!BP$483</f>
        <v>0</v>
      </c>
      <c r="NL857" s="43" t="s">
        <v>63</v>
      </c>
      <c r="NM857" s="43"/>
    </row>
    <row r="858" spans="1:377" s="318" customFormat="1" ht="10.199999999999999" hidden="1" customHeight="1" x14ac:dyDescent="0.3">
      <c r="A858" s="25"/>
      <c r="B858" s="389"/>
      <c r="C858" s="447"/>
      <c r="D858" s="15"/>
      <c r="E858" s="379" t="str">
        <f>Planning!$E$18</f>
        <v>H sans Renfort</v>
      </c>
      <c r="F858" s="379"/>
      <c r="G858" s="138">
        <f>SUM(G849:G857)-G852</f>
        <v>0</v>
      </c>
      <c r="H858" s="399"/>
      <c r="I858" s="443">
        <f>Conges!$B$17</f>
        <v>44910</v>
      </c>
      <c r="J858" s="444"/>
      <c r="K858" s="444"/>
      <c r="L858" s="444"/>
      <c r="M858" s="444"/>
      <c r="N858" s="68" t="str">
        <f>Planning!N$518</f>
        <v/>
      </c>
      <c r="O858" s="103">
        <f>Planning!O$518</f>
        <v>0</v>
      </c>
      <c r="P858" s="104">
        <f>Planning!P$518</f>
        <v>0</v>
      </c>
      <c r="Q858" s="104">
        <f>Planning!Q$518</f>
        <v>0</v>
      </c>
      <c r="R858" s="104">
        <f>Planning!R$518</f>
        <v>0</v>
      </c>
      <c r="S858" s="104">
        <f>Planning!S$518</f>
        <v>0</v>
      </c>
      <c r="T858" s="104">
        <f>Planning!T$518</f>
        <v>0</v>
      </c>
      <c r="U858" s="104">
        <f>Planning!U$518</f>
        <v>0</v>
      </c>
      <c r="V858" s="105">
        <f>Planning!V$518</f>
        <v>0</v>
      </c>
      <c r="W858" s="103">
        <f>Planning!W$518</f>
        <v>0</v>
      </c>
      <c r="X858" s="104">
        <f>Planning!X$518</f>
        <v>0</v>
      </c>
      <c r="Y858" s="104">
        <f>Planning!Y$518</f>
        <v>0</v>
      </c>
      <c r="Z858" s="104">
        <f>Planning!Z$518</f>
        <v>0</v>
      </c>
      <c r="AA858" s="104">
        <f>Planning!AA$518</f>
        <v>0</v>
      </c>
      <c r="AB858" s="104">
        <f>Planning!AB$518</f>
        <v>0</v>
      </c>
      <c r="AC858" s="104">
        <f>Planning!AC$518</f>
        <v>0</v>
      </c>
      <c r="AD858" s="105">
        <f>Planning!AD$518</f>
        <v>0</v>
      </c>
      <c r="AE858" s="103">
        <f>Planning!AE$518</f>
        <v>0</v>
      </c>
      <c r="AF858" s="104">
        <f>Planning!AF$518</f>
        <v>0</v>
      </c>
      <c r="AG858" s="104">
        <f>Planning!AG$518</f>
        <v>0</v>
      </c>
      <c r="AH858" s="104">
        <f>Planning!AH$518</f>
        <v>0</v>
      </c>
      <c r="AI858" s="104">
        <f>Planning!AI$518</f>
        <v>0</v>
      </c>
      <c r="AJ858" s="105">
        <f>Planning!AJ$518</f>
        <v>0</v>
      </c>
      <c r="AK858" s="103">
        <f>Planning!AK$518</f>
        <v>0</v>
      </c>
      <c r="AL858" s="104">
        <f>Planning!AL$518</f>
        <v>0</v>
      </c>
      <c r="AM858" s="104">
        <f>Planning!AM$518</f>
        <v>0</v>
      </c>
      <c r="AN858" s="104">
        <f>Planning!AN$518</f>
        <v>0</v>
      </c>
      <c r="AO858" s="104">
        <f>Planning!AO$518</f>
        <v>0</v>
      </c>
      <c r="AP858" s="104">
        <f>Planning!AP$518</f>
        <v>0</v>
      </c>
      <c r="AQ858" s="104">
        <f>Planning!AQ$518</f>
        <v>0</v>
      </c>
      <c r="AR858" s="104">
        <f>Planning!AR$518</f>
        <v>0</v>
      </c>
      <c r="AS858" s="104">
        <f>Planning!AS$518</f>
        <v>0</v>
      </c>
      <c r="AT858" s="105">
        <f>Planning!AT$518</f>
        <v>0</v>
      </c>
      <c r="AU858" s="103">
        <f>Planning!AU$518</f>
        <v>0</v>
      </c>
      <c r="AV858" s="104">
        <f>Planning!AV$518</f>
        <v>0</v>
      </c>
      <c r="AW858" s="104">
        <f>Planning!AW$518</f>
        <v>0</v>
      </c>
      <c r="AX858" s="104">
        <f>Planning!AX$518</f>
        <v>0</v>
      </c>
      <c r="AY858" s="104">
        <f>Planning!AY$518</f>
        <v>0</v>
      </c>
      <c r="AZ858" s="104">
        <f>Planning!AZ$518</f>
        <v>0</v>
      </c>
      <c r="BA858" s="104">
        <f>Planning!BA$518</f>
        <v>0</v>
      </c>
      <c r="BB858" s="105">
        <f>Planning!BB$518</f>
        <v>0</v>
      </c>
      <c r="BC858" s="72">
        <f>Planning!BC$518</f>
        <v>0</v>
      </c>
      <c r="BD858" s="107"/>
      <c r="BE858" s="433">
        <f>Planning!BE$518</f>
        <v>0</v>
      </c>
      <c r="BF858" s="434">
        <f>Planning!BF$518</f>
        <v>0</v>
      </c>
      <c r="BG858" s="77">
        <f>Planning!BG$518</f>
        <v>0</v>
      </c>
      <c r="BH858" s="78">
        <f>Planning!BH$518</f>
        <v>0</v>
      </c>
      <c r="BI858" s="79" t="str">
        <f>Planning!BI$518</f>
        <v/>
      </c>
      <c r="BJ858" s="80">
        <f>Planning!BJ$518</f>
        <v>0</v>
      </c>
      <c r="BL858" s="323">
        <f>Planning!BL$518</f>
        <v>0</v>
      </c>
      <c r="BM858" s="150">
        <f>Planning!BP$518</f>
        <v>0</v>
      </c>
      <c r="NL858" s="43" t="s">
        <v>63</v>
      </c>
      <c r="NM858" s="43"/>
    </row>
    <row r="859" spans="1:377" s="318" customFormat="1" ht="10.199999999999999" hidden="1" customHeight="1" x14ac:dyDescent="0.3">
      <c r="A859" s="25"/>
      <c r="B859" s="389"/>
      <c r="C859" s="447"/>
      <c r="D859" s="15"/>
      <c r="E859" s="379" t="str">
        <f>Planning!$E$19</f>
        <v>H avec Renfort</v>
      </c>
      <c r="F859" s="379"/>
      <c r="G859" s="138">
        <f>SUM(G849:G857)</f>
        <v>0</v>
      </c>
      <c r="H859" s="399"/>
      <c r="I859" s="445">
        <f>Conges!$B$18</f>
        <v>44911</v>
      </c>
      <c r="J859" s="446"/>
      <c r="K859" s="446"/>
      <c r="L859" s="446"/>
      <c r="M859" s="446"/>
      <c r="N859" s="81" t="str">
        <f>Planning!N$553</f>
        <v/>
      </c>
      <c r="O859" s="100">
        <f>Planning!O$553</f>
        <v>0</v>
      </c>
      <c r="P859" s="101">
        <f>Planning!P$553</f>
        <v>0</v>
      </c>
      <c r="Q859" s="101">
        <f>Planning!Q$553</f>
        <v>0</v>
      </c>
      <c r="R859" s="101">
        <f>Planning!R$553</f>
        <v>0</v>
      </c>
      <c r="S859" s="101">
        <f>Planning!S$553</f>
        <v>0</v>
      </c>
      <c r="T859" s="101">
        <f>Planning!T$553</f>
        <v>0</v>
      </c>
      <c r="U859" s="101">
        <f>Planning!U$553</f>
        <v>0</v>
      </c>
      <c r="V859" s="102">
        <f>Planning!V$553</f>
        <v>0</v>
      </c>
      <c r="W859" s="100">
        <f>Planning!W$553</f>
        <v>0</v>
      </c>
      <c r="X859" s="101">
        <f>Planning!X$553</f>
        <v>0</v>
      </c>
      <c r="Y859" s="101">
        <f>Planning!Y$553</f>
        <v>0</v>
      </c>
      <c r="Z859" s="101">
        <f>Planning!Z$553</f>
        <v>0</v>
      </c>
      <c r="AA859" s="101">
        <f>Planning!AA$553</f>
        <v>0</v>
      </c>
      <c r="AB859" s="101">
        <f>Planning!AB$553</f>
        <v>0</v>
      </c>
      <c r="AC859" s="101">
        <f>Planning!AC$553</f>
        <v>0</v>
      </c>
      <c r="AD859" s="102">
        <f>Planning!AD$553</f>
        <v>0</v>
      </c>
      <c r="AE859" s="100">
        <f>Planning!AE$553</f>
        <v>0</v>
      </c>
      <c r="AF859" s="101">
        <f>Planning!AF$553</f>
        <v>0</v>
      </c>
      <c r="AG859" s="101">
        <f>Planning!AG$553</f>
        <v>0</v>
      </c>
      <c r="AH859" s="101">
        <f>Planning!AH$553</f>
        <v>0</v>
      </c>
      <c r="AI859" s="101">
        <f>Planning!AI$553</f>
        <v>0</v>
      </c>
      <c r="AJ859" s="102">
        <f>Planning!AJ$553</f>
        <v>0</v>
      </c>
      <c r="AK859" s="100">
        <f>Planning!AK$553</f>
        <v>0</v>
      </c>
      <c r="AL859" s="101">
        <f>Planning!AL$553</f>
        <v>0</v>
      </c>
      <c r="AM859" s="101">
        <f>Planning!AM$553</f>
        <v>0</v>
      </c>
      <c r="AN859" s="101">
        <f>Planning!AN$553</f>
        <v>0</v>
      </c>
      <c r="AO859" s="101">
        <f>Planning!AO$553</f>
        <v>0</v>
      </c>
      <c r="AP859" s="101">
        <f>Planning!AP$553</f>
        <v>0</v>
      </c>
      <c r="AQ859" s="101">
        <f>Planning!AQ$553</f>
        <v>0</v>
      </c>
      <c r="AR859" s="101">
        <f>Planning!AR$553</f>
        <v>0</v>
      </c>
      <c r="AS859" s="101">
        <f>Planning!AS$553</f>
        <v>0</v>
      </c>
      <c r="AT859" s="102">
        <f>Planning!AT$553</f>
        <v>0</v>
      </c>
      <c r="AU859" s="100">
        <f>Planning!AU$553</f>
        <v>0</v>
      </c>
      <c r="AV859" s="101">
        <f>Planning!AV$553</f>
        <v>0</v>
      </c>
      <c r="AW859" s="101">
        <f>Planning!AW$553</f>
        <v>0</v>
      </c>
      <c r="AX859" s="101">
        <f>Planning!AX$553</f>
        <v>0</v>
      </c>
      <c r="AY859" s="101">
        <f>Planning!AY$553</f>
        <v>0</v>
      </c>
      <c r="AZ859" s="101">
        <f>Planning!AZ$553</f>
        <v>0</v>
      </c>
      <c r="BA859" s="101">
        <f>Planning!BA$553</f>
        <v>0</v>
      </c>
      <c r="BB859" s="102">
        <f>Planning!BB$553</f>
        <v>0</v>
      </c>
      <c r="BC859" s="85">
        <f>Planning!BC$553</f>
        <v>0</v>
      </c>
      <c r="BD859" s="107"/>
      <c r="BE859" s="435">
        <f>Planning!BE$553</f>
        <v>0</v>
      </c>
      <c r="BF859" s="436">
        <f>Planning!BF$553</f>
        <v>0</v>
      </c>
      <c r="BG859" s="91">
        <f>Planning!BG$553</f>
        <v>0</v>
      </c>
      <c r="BH859" s="92">
        <f>Planning!BH$553</f>
        <v>0</v>
      </c>
      <c r="BI859" s="93" t="str">
        <f>Planning!BI$553</f>
        <v/>
      </c>
      <c r="BJ859" s="94">
        <f>Planning!BJ$553</f>
        <v>0</v>
      </c>
      <c r="BL859" s="324">
        <f>Planning!BL$553</f>
        <v>0</v>
      </c>
      <c r="BM859" s="149">
        <f>Planning!BP$553</f>
        <v>0</v>
      </c>
      <c r="NL859" s="43" t="s">
        <v>63</v>
      </c>
      <c r="NM859" s="43"/>
    </row>
    <row r="860" spans="1:377" s="318" customFormat="1" ht="10.199999999999999" hidden="1" customHeight="1" x14ac:dyDescent="0.3">
      <c r="A860" s="25"/>
      <c r="B860" s="389"/>
      <c r="C860" s="447"/>
      <c r="D860" s="15"/>
      <c r="E860" s="106"/>
      <c r="F860" s="106"/>
      <c r="G860" s="106"/>
      <c r="H860" s="399"/>
      <c r="I860" s="443">
        <f>Conges!$B$19</f>
        <v>44912</v>
      </c>
      <c r="J860" s="444"/>
      <c r="K860" s="444"/>
      <c r="L860" s="444"/>
      <c r="M860" s="444"/>
      <c r="N860" s="68" t="str">
        <f>Planning!N$588</f>
        <v/>
      </c>
      <c r="O860" s="103">
        <f>Planning!O$588</f>
        <v>0</v>
      </c>
      <c r="P860" s="104">
        <f>Planning!P$588</f>
        <v>0</v>
      </c>
      <c r="Q860" s="104">
        <f>Planning!Q$588</f>
        <v>0</v>
      </c>
      <c r="R860" s="104">
        <f>Planning!R$588</f>
        <v>0</v>
      </c>
      <c r="S860" s="104">
        <f>Planning!S$588</f>
        <v>0</v>
      </c>
      <c r="T860" s="104">
        <f>Planning!T$588</f>
        <v>0</v>
      </c>
      <c r="U860" s="104">
        <f>Planning!U$588</f>
        <v>0</v>
      </c>
      <c r="V860" s="105">
        <f>Planning!V$588</f>
        <v>0</v>
      </c>
      <c r="W860" s="103">
        <f>Planning!W$588</f>
        <v>0</v>
      </c>
      <c r="X860" s="104">
        <f>Planning!X$588</f>
        <v>0</v>
      </c>
      <c r="Y860" s="104">
        <f>Planning!Y$588</f>
        <v>0</v>
      </c>
      <c r="Z860" s="104">
        <f>Planning!Z$588</f>
        <v>0</v>
      </c>
      <c r="AA860" s="104">
        <f>Planning!AA$588</f>
        <v>0</v>
      </c>
      <c r="AB860" s="104">
        <f>Planning!AB$588</f>
        <v>0</v>
      </c>
      <c r="AC860" s="104">
        <f>Planning!AC$588</f>
        <v>0</v>
      </c>
      <c r="AD860" s="105">
        <f>Planning!AD$588</f>
        <v>0</v>
      </c>
      <c r="AE860" s="103">
        <f>Planning!AE$588</f>
        <v>0</v>
      </c>
      <c r="AF860" s="104">
        <f>Planning!AF$588</f>
        <v>0</v>
      </c>
      <c r="AG860" s="104">
        <f>Planning!AG$588</f>
        <v>0</v>
      </c>
      <c r="AH860" s="104">
        <f>Planning!AH$588</f>
        <v>0</v>
      </c>
      <c r="AI860" s="104">
        <f>Planning!AI$588</f>
        <v>0</v>
      </c>
      <c r="AJ860" s="105">
        <f>Planning!AJ$588</f>
        <v>0</v>
      </c>
      <c r="AK860" s="103">
        <f>Planning!AK$588</f>
        <v>0</v>
      </c>
      <c r="AL860" s="104">
        <f>Planning!AL$588</f>
        <v>0</v>
      </c>
      <c r="AM860" s="104">
        <f>Planning!AM$588</f>
        <v>0</v>
      </c>
      <c r="AN860" s="104">
        <f>Planning!AN$588</f>
        <v>0</v>
      </c>
      <c r="AO860" s="104">
        <f>Planning!AO$588</f>
        <v>0</v>
      </c>
      <c r="AP860" s="104">
        <f>Planning!AP$588</f>
        <v>0</v>
      </c>
      <c r="AQ860" s="104">
        <f>Planning!AQ$588</f>
        <v>0</v>
      </c>
      <c r="AR860" s="104">
        <f>Planning!AR$588</f>
        <v>0</v>
      </c>
      <c r="AS860" s="104">
        <f>Planning!AS$588</f>
        <v>0</v>
      </c>
      <c r="AT860" s="105">
        <f>Planning!AT$588</f>
        <v>0</v>
      </c>
      <c r="AU860" s="103">
        <f>Planning!AU$588</f>
        <v>0</v>
      </c>
      <c r="AV860" s="104">
        <f>Planning!AV$588</f>
        <v>0</v>
      </c>
      <c r="AW860" s="104">
        <f>Planning!AW$588</f>
        <v>0</v>
      </c>
      <c r="AX860" s="104">
        <f>Planning!AX$588</f>
        <v>0</v>
      </c>
      <c r="AY860" s="104">
        <f>Planning!AY$588</f>
        <v>0</v>
      </c>
      <c r="AZ860" s="104">
        <f>Planning!AZ$588</f>
        <v>0</v>
      </c>
      <c r="BA860" s="104">
        <f>Planning!BA$588</f>
        <v>0</v>
      </c>
      <c r="BB860" s="105">
        <f>Planning!BB$588</f>
        <v>0</v>
      </c>
      <c r="BC860" s="72">
        <f>Planning!BC$588</f>
        <v>0</v>
      </c>
      <c r="BD860" s="107"/>
      <c r="BE860" s="433">
        <f>Planning!BE$588</f>
        <v>0</v>
      </c>
      <c r="BF860" s="434">
        <f>Planning!BF$588</f>
        <v>0</v>
      </c>
      <c r="BG860" s="77">
        <f>Planning!BG$588</f>
        <v>0</v>
      </c>
      <c r="BH860" s="78">
        <f>Planning!BH$588</f>
        <v>0</v>
      </c>
      <c r="BI860" s="79" t="str">
        <f>Planning!BI$588</f>
        <v/>
      </c>
      <c r="BJ860" s="80">
        <f>Planning!BJ$588</f>
        <v>0</v>
      </c>
      <c r="BL860" s="323">
        <f>Planning!BL$588</f>
        <v>0</v>
      </c>
      <c r="BM860" s="150">
        <f>Planning!BP$588</f>
        <v>0</v>
      </c>
      <c r="NL860" s="43" t="s">
        <v>63</v>
      </c>
      <c r="NM860" s="43"/>
    </row>
    <row r="861" spans="1:377" s="318" customFormat="1" ht="10.199999999999999" hidden="1" customHeight="1" x14ac:dyDescent="0.3">
      <c r="A861" s="25"/>
      <c r="B861" s="389"/>
      <c r="C861" s="447"/>
      <c r="D861" s="15"/>
      <c r="E861" s="106"/>
      <c r="F861" s="106"/>
      <c r="G861" s="106"/>
      <c r="H861" s="399"/>
      <c r="I861" s="445">
        <f>Conges!$B$20</f>
        <v>44913</v>
      </c>
      <c r="J861" s="446"/>
      <c r="K861" s="446"/>
      <c r="L861" s="446"/>
      <c r="M861" s="446"/>
      <c r="N861" s="81" t="str">
        <f>Planning!N$623</f>
        <v/>
      </c>
      <c r="O861" s="100">
        <f>Planning!O$623</f>
        <v>0</v>
      </c>
      <c r="P861" s="101">
        <f>Planning!P$623</f>
        <v>0</v>
      </c>
      <c r="Q861" s="101">
        <f>Planning!Q$623</f>
        <v>0</v>
      </c>
      <c r="R861" s="101">
        <f>Planning!R$623</f>
        <v>0</v>
      </c>
      <c r="S861" s="101">
        <f>Planning!S$623</f>
        <v>0</v>
      </c>
      <c r="T861" s="101">
        <f>Planning!T$623</f>
        <v>0</v>
      </c>
      <c r="U861" s="101">
        <f>Planning!U$623</f>
        <v>0</v>
      </c>
      <c r="V861" s="102">
        <f>Planning!V$623</f>
        <v>0</v>
      </c>
      <c r="W861" s="100">
        <f>Planning!W$623</f>
        <v>0</v>
      </c>
      <c r="X861" s="101">
        <f>Planning!X$623</f>
        <v>0</v>
      </c>
      <c r="Y861" s="101">
        <f>Planning!Y$623</f>
        <v>0</v>
      </c>
      <c r="Z861" s="101">
        <f>Planning!Z$623</f>
        <v>0</v>
      </c>
      <c r="AA861" s="101">
        <f>Planning!AA$623</f>
        <v>0</v>
      </c>
      <c r="AB861" s="101">
        <f>Planning!AB$623</f>
        <v>0</v>
      </c>
      <c r="AC861" s="101">
        <f>Planning!AC$623</f>
        <v>0</v>
      </c>
      <c r="AD861" s="102">
        <f>Planning!AD$623</f>
        <v>0</v>
      </c>
      <c r="AE861" s="100">
        <f>Planning!AE$623</f>
        <v>0</v>
      </c>
      <c r="AF861" s="101">
        <f>Planning!AF$623</f>
        <v>0</v>
      </c>
      <c r="AG861" s="101">
        <f>Planning!AG$623</f>
        <v>0</v>
      </c>
      <c r="AH861" s="101">
        <f>Planning!AH$623</f>
        <v>0</v>
      </c>
      <c r="AI861" s="101">
        <f>Planning!AI$623</f>
        <v>0</v>
      </c>
      <c r="AJ861" s="102">
        <f>Planning!AJ$623</f>
        <v>0</v>
      </c>
      <c r="AK861" s="100">
        <f>Planning!AK$623</f>
        <v>0</v>
      </c>
      <c r="AL861" s="101">
        <f>Planning!AL$623</f>
        <v>0</v>
      </c>
      <c r="AM861" s="101">
        <f>Planning!AM$623</f>
        <v>0</v>
      </c>
      <c r="AN861" s="101">
        <f>Planning!AN$623</f>
        <v>0</v>
      </c>
      <c r="AO861" s="101">
        <f>Planning!AO$623</f>
        <v>0</v>
      </c>
      <c r="AP861" s="101">
        <f>Planning!AP$623</f>
        <v>0</v>
      </c>
      <c r="AQ861" s="101">
        <f>Planning!AQ$623</f>
        <v>0</v>
      </c>
      <c r="AR861" s="101">
        <f>Planning!AR$623</f>
        <v>0</v>
      </c>
      <c r="AS861" s="101">
        <f>Planning!AS$623</f>
        <v>0</v>
      </c>
      <c r="AT861" s="102">
        <f>Planning!AT$623</f>
        <v>0</v>
      </c>
      <c r="AU861" s="100">
        <f>Planning!AU$623</f>
        <v>0</v>
      </c>
      <c r="AV861" s="101">
        <f>Planning!AV$623</f>
        <v>0</v>
      </c>
      <c r="AW861" s="101">
        <f>Planning!AW$623</f>
        <v>0</v>
      </c>
      <c r="AX861" s="101">
        <f>Planning!AX$623</f>
        <v>0</v>
      </c>
      <c r="AY861" s="101">
        <f>Planning!AY$623</f>
        <v>0</v>
      </c>
      <c r="AZ861" s="101">
        <f>Planning!AZ$623</f>
        <v>0</v>
      </c>
      <c r="BA861" s="101">
        <f>Planning!BA$623</f>
        <v>0</v>
      </c>
      <c r="BB861" s="102">
        <f>Planning!BB$623</f>
        <v>0</v>
      </c>
      <c r="BC861" s="85">
        <f>Planning!BC$623</f>
        <v>0</v>
      </c>
      <c r="BD861" s="107"/>
      <c r="BE861" s="435">
        <f>Planning!BE$623</f>
        <v>0</v>
      </c>
      <c r="BF861" s="436">
        <f>Planning!BF$623</f>
        <v>0</v>
      </c>
      <c r="BG861" s="91">
        <f>Planning!BG$623</f>
        <v>0</v>
      </c>
      <c r="BH861" s="92">
        <f>Planning!BH$623</f>
        <v>0</v>
      </c>
      <c r="BI861" s="93" t="str">
        <f>Planning!BI$623</f>
        <v/>
      </c>
      <c r="BJ861" s="94">
        <f>Planning!BJ$623</f>
        <v>0</v>
      </c>
      <c r="BL861" s="324">
        <f>Planning!BL$623</f>
        <v>0</v>
      </c>
      <c r="BM861" s="149">
        <f>Planning!BP$623</f>
        <v>0</v>
      </c>
      <c r="NL861" s="43" t="s">
        <v>63</v>
      </c>
      <c r="NM861" s="43"/>
    </row>
    <row r="862" spans="1:377" s="318" customFormat="1" ht="10.199999999999999" hidden="1" customHeight="1" x14ac:dyDescent="0.3">
      <c r="A862" s="25"/>
      <c r="B862" s="389"/>
      <c r="C862" s="447"/>
      <c r="D862" s="15"/>
      <c r="E862" s="106"/>
      <c r="F862" s="106"/>
      <c r="G862" s="106"/>
      <c r="H862" s="399"/>
      <c r="I862" s="443">
        <f>Conges!$B$21</f>
        <v>44914</v>
      </c>
      <c r="J862" s="444"/>
      <c r="K862" s="444"/>
      <c r="L862" s="444"/>
      <c r="M862" s="444"/>
      <c r="N862" s="68" t="str">
        <f>Planning!N$658</f>
        <v/>
      </c>
      <c r="O862" s="103">
        <f>Planning!O$658</f>
        <v>0</v>
      </c>
      <c r="P862" s="104">
        <f>Planning!P$658</f>
        <v>0</v>
      </c>
      <c r="Q862" s="104">
        <f>Planning!Q$658</f>
        <v>0</v>
      </c>
      <c r="R862" s="104">
        <f>Planning!R$658</f>
        <v>0</v>
      </c>
      <c r="S862" s="104">
        <f>Planning!S$658</f>
        <v>0</v>
      </c>
      <c r="T862" s="104">
        <f>Planning!T$658</f>
        <v>0</v>
      </c>
      <c r="U862" s="104">
        <f>Planning!U$658</f>
        <v>0</v>
      </c>
      <c r="V862" s="105">
        <f>Planning!V$658</f>
        <v>0</v>
      </c>
      <c r="W862" s="103">
        <f>Planning!W$658</f>
        <v>0</v>
      </c>
      <c r="X862" s="104">
        <f>Planning!X$658</f>
        <v>0</v>
      </c>
      <c r="Y862" s="104">
        <f>Planning!Y$658</f>
        <v>0</v>
      </c>
      <c r="Z862" s="104">
        <f>Planning!Z$658</f>
        <v>0</v>
      </c>
      <c r="AA862" s="104">
        <f>Planning!AA$658</f>
        <v>0</v>
      </c>
      <c r="AB862" s="104">
        <f>Planning!AB$658</f>
        <v>0</v>
      </c>
      <c r="AC862" s="104">
        <f>Planning!AC$658</f>
        <v>0</v>
      </c>
      <c r="AD862" s="105">
        <f>Planning!AD$658</f>
        <v>0</v>
      </c>
      <c r="AE862" s="103">
        <f>Planning!AE$658</f>
        <v>0</v>
      </c>
      <c r="AF862" s="104">
        <f>Planning!AF$658</f>
        <v>0</v>
      </c>
      <c r="AG862" s="104">
        <f>Planning!AG$658</f>
        <v>0</v>
      </c>
      <c r="AH862" s="104">
        <f>Planning!AH$658</f>
        <v>0</v>
      </c>
      <c r="AI862" s="104">
        <f>Planning!AI$658</f>
        <v>0</v>
      </c>
      <c r="AJ862" s="105">
        <f>Planning!AJ$658</f>
        <v>0</v>
      </c>
      <c r="AK862" s="103">
        <f>Planning!AK$658</f>
        <v>0</v>
      </c>
      <c r="AL862" s="104">
        <f>Planning!AL$658</f>
        <v>0</v>
      </c>
      <c r="AM862" s="104">
        <f>Planning!AM$658</f>
        <v>0</v>
      </c>
      <c r="AN862" s="104">
        <f>Planning!AN$658</f>
        <v>0</v>
      </c>
      <c r="AO862" s="104">
        <f>Planning!AO$658</f>
        <v>0</v>
      </c>
      <c r="AP862" s="104">
        <f>Planning!AP$658</f>
        <v>0</v>
      </c>
      <c r="AQ862" s="104">
        <f>Planning!AQ$658</f>
        <v>0</v>
      </c>
      <c r="AR862" s="104">
        <f>Planning!AR$658</f>
        <v>0</v>
      </c>
      <c r="AS862" s="104">
        <f>Planning!AS$658</f>
        <v>0</v>
      </c>
      <c r="AT862" s="105">
        <f>Planning!AT$658</f>
        <v>0</v>
      </c>
      <c r="AU862" s="103">
        <f>Planning!AU$658</f>
        <v>0</v>
      </c>
      <c r="AV862" s="104">
        <f>Planning!AV$658</f>
        <v>0</v>
      </c>
      <c r="AW862" s="104">
        <f>Planning!AW$658</f>
        <v>0</v>
      </c>
      <c r="AX862" s="104">
        <f>Planning!AX$658</f>
        <v>0</v>
      </c>
      <c r="AY862" s="104">
        <f>Planning!AY$658</f>
        <v>0</v>
      </c>
      <c r="AZ862" s="104">
        <f>Planning!AZ$658</f>
        <v>0</v>
      </c>
      <c r="BA862" s="104">
        <f>Planning!BA$658</f>
        <v>0</v>
      </c>
      <c r="BB862" s="105">
        <f>Planning!BB$658</f>
        <v>0</v>
      </c>
      <c r="BC862" s="72">
        <f>Planning!BC$658</f>
        <v>0</v>
      </c>
      <c r="BD862" s="107"/>
      <c r="BE862" s="433">
        <f>Planning!BE$658</f>
        <v>0</v>
      </c>
      <c r="BF862" s="434">
        <f>Planning!BF$658</f>
        <v>0</v>
      </c>
      <c r="BG862" s="77">
        <f>Planning!BG$658</f>
        <v>0</v>
      </c>
      <c r="BH862" s="78">
        <f>Planning!BH$658</f>
        <v>0</v>
      </c>
      <c r="BI862" s="79" t="str">
        <f>Planning!BI$658</f>
        <v/>
      </c>
      <c r="BJ862" s="80">
        <f>Planning!BJ$658</f>
        <v>0</v>
      </c>
      <c r="BL862" s="323">
        <f>Planning!BL$658</f>
        <v>0</v>
      </c>
      <c r="BM862" s="150">
        <f>Planning!BP$658</f>
        <v>0</v>
      </c>
      <c r="NL862" s="43" t="s">
        <v>63</v>
      </c>
      <c r="NM862" s="43"/>
    </row>
    <row r="863" spans="1:377" s="318" customFormat="1" ht="10.199999999999999" hidden="1" customHeight="1" x14ac:dyDescent="0.3">
      <c r="A863" s="25"/>
      <c r="B863" s="389"/>
      <c r="C863" s="447"/>
      <c r="D863" s="15"/>
      <c r="E863" s="106"/>
      <c r="F863" s="106"/>
      <c r="G863" s="106"/>
      <c r="H863" s="399"/>
      <c r="I863" s="445">
        <f>Conges!$B$22</f>
        <v>44915</v>
      </c>
      <c r="J863" s="446"/>
      <c r="K863" s="446"/>
      <c r="L863" s="446"/>
      <c r="M863" s="446"/>
      <c r="N863" s="81" t="str">
        <f>Planning!N$693</f>
        <v/>
      </c>
      <c r="O863" s="100">
        <f>Planning!O$693</f>
        <v>0</v>
      </c>
      <c r="P863" s="101">
        <f>Planning!P$693</f>
        <v>0</v>
      </c>
      <c r="Q863" s="101">
        <f>Planning!Q$693</f>
        <v>0</v>
      </c>
      <c r="R863" s="101">
        <f>Planning!R$693</f>
        <v>0</v>
      </c>
      <c r="S863" s="101">
        <f>Planning!S$693</f>
        <v>0</v>
      </c>
      <c r="T863" s="101">
        <f>Planning!T$693</f>
        <v>0</v>
      </c>
      <c r="U863" s="101">
        <f>Planning!U$693</f>
        <v>0</v>
      </c>
      <c r="V863" s="102">
        <f>Planning!V$693</f>
        <v>0</v>
      </c>
      <c r="W863" s="100">
        <f>Planning!W$693</f>
        <v>0</v>
      </c>
      <c r="X863" s="101">
        <f>Planning!X$693</f>
        <v>0</v>
      </c>
      <c r="Y863" s="101">
        <f>Planning!Y$693</f>
        <v>0</v>
      </c>
      <c r="Z863" s="101">
        <f>Planning!Z$693</f>
        <v>0</v>
      </c>
      <c r="AA863" s="101">
        <f>Planning!AA$693</f>
        <v>0</v>
      </c>
      <c r="AB863" s="101">
        <f>Planning!AB$693</f>
        <v>0</v>
      </c>
      <c r="AC863" s="101">
        <f>Planning!AC$693</f>
        <v>0</v>
      </c>
      <c r="AD863" s="102">
        <f>Planning!AD$693</f>
        <v>0</v>
      </c>
      <c r="AE863" s="100">
        <f>Planning!AE$693</f>
        <v>0</v>
      </c>
      <c r="AF863" s="101">
        <f>Planning!AF$693</f>
        <v>0</v>
      </c>
      <c r="AG863" s="101">
        <f>Planning!AG$693</f>
        <v>0</v>
      </c>
      <c r="AH863" s="101">
        <f>Planning!AH$693</f>
        <v>0</v>
      </c>
      <c r="AI863" s="101">
        <f>Planning!AI$693</f>
        <v>0</v>
      </c>
      <c r="AJ863" s="102">
        <f>Planning!AJ$693</f>
        <v>0</v>
      </c>
      <c r="AK863" s="100">
        <f>Planning!AK$693</f>
        <v>0</v>
      </c>
      <c r="AL863" s="101">
        <f>Planning!AL$693</f>
        <v>0</v>
      </c>
      <c r="AM863" s="101">
        <f>Planning!AM$693</f>
        <v>0</v>
      </c>
      <c r="AN863" s="101">
        <f>Planning!AN$693</f>
        <v>0</v>
      </c>
      <c r="AO863" s="101">
        <f>Planning!AO$693</f>
        <v>0</v>
      </c>
      <c r="AP863" s="101">
        <f>Planning!AP$693</f>
        <v>0</v>
      </c>
      <c r="AQ863" s="101">
        <f>Planning!AQ$693</f>
        <v>0</v>
      </c>
      <c r="AR863" s="101">
        <f>Planning!AR$693</f>
        <v>0</v>
      </c>
      <c r="AS863" s="101">
        <f>Planning!AS$693</f>
        <v>0</v>
      </c>
      <c r="AT863" s="102">
        <f>Planning!AT$693</f>
        <v>0</v>
      </c>
      <c r="AU863" s="100">
        <f>Planning!AU$693</f>
        <v>0</v>
      </c>
      <c r="AV863" s="101">
        <f>Planning!AV$693</f>
        <v>0</v>
      </c>
      <c r="AW863" s="101">
        <f>Planning!AW$693</f>
        <v>0</v>
      </c>
      <c r="AX863" s="101">
        <f>Planning!AX$693</f>
        <v>0</v>
      </c>
      <c r="AY863" s="101">
        <f>Planning!AY$693</f>
        <v>0</v>
      </c>
      <c r="AZ863" s="101">
        <f>Planning!AZ$693</f>
        <v>0</v>
      </c>
      <c r="BA863" s="101">
        <f>Planning!BA$693</f>
        <v>0</v>
      </c>
      <c r="BB863" s="102">
        <f>Planning!BB$693</f>
        <v>0</v>
      </c>
      <c r="BC863" s="85">
        <f>Planning!BC$693</f>
        <v>0</v>
      </c>
      <c r="BD863" s="107"/>
      <c r="BE863" s="435">
        <f>Planning!BE$693</f>
        <v>0</v>
      </c>
      <c r="BF863" s="436">
        <f>Planning!BF$693</f>
        <v>0</v>
      </c>
      <c r="BG863" s="91">
        <f>Planning!BG$693</f>
        <v>0</v>
      </c>
      <c r="BH863" s="92">
        <f>Planning!BH$693</f>
        <v>0</v>
      </c>
      <c r="BI863" s="93" t="str">
        <f>Planning!BI$693</f>
        <v/>
      </c>
      <c r="BJ863" s="94">
        <f>Planning!BJ$693</f>
        <v>0</v>
      </c>
      <c r="BL863" s="324">
        <f>Planning!BL$693</f>
        <v>0</v>
      </c>
      <c r="BM863" s="149">
        <f>Planning!BP$693</f>
        <v>0</v>
      </c>
      <c r="NL863" s="43" t="s">
        <v>63</v>
      </c>
      <c r="NM863" s="43"/>
    </row>
    <row r="864" spans="1:377" s="318" customFormat="1" ht="10.199999999999999" hidden="1" customHeight="1" x14ac:dyDescent="0.3">
      <c r="A864" s="25"/>
      <c r="B864" s="389"/>
      <c r="C864" s="447"/>
      <c r="D864" s="15"/>
      <c r="E864" s="106"/>
      <c r="F864" s="106"/>
      <c r="G864" s="106"/>
      <c r="H864" s="399"/>
      <c r="I864" s="443">
        <f>Conges!$B$23</f>
        <v>44916</v>
      </c>
      <c r="J864" s="444"/>
      <c r="K864" s="444"/>
      <c r="L864" s="444"/>
      <c r="M864" s="444"/>
      <c r="N864" s="68" t="str">
        <f>Planning!N$728</f>
        <v/>
      </c>
      <c r="O864" s="103">
        <f>Planning!O$728</f>
        <v>0</v>
      </c>
      <c r="P864" s="104">
        <f>Planning!P$728</f>
        <v>0</v>
      </c>
      <c r="Q864" s="104">
        <f>Planning!Q$728</f>
        <v>0</v>
      </c>
      <c r="R864" s="104">
        <f>Planning!R$728</f>
        <v>0</v>
      </c>
      <c r="S864" s="104">
        <f>Planning!S$728</f>
        <v>0</v>
      </c>
      <c r="T864" s="104">
        <f>Planning!T$728</f>
        <v>0</v>
      </c>
      <c r="U864" s="104">
        <f>Planning!U$728</f>
        <v>0</v>
      </c>
      <c r="V864" s="105">
        <f>Planning!V$728</f>
        <v>0</v>
      </c>
      <c r="W864" s="103">
        <f>Planning!W$728</f>
        <v>0</v>
      </c>
      <c r="X864" s="104">
        <f>Planning!X$728</f>
        <v>0</v>
      </c>
      <c r="Y864" s="104">
        <f>Planning!Y$728</f>
        <v>0</v>
      </c>
      <c r="Z864" s="104">
        <f>Planning!Z$728</f>
        <v>0</v>
      </c>
      <c r="AA864" s="104">
        <f>Planning!AA$728</f>
        <v>0</v>
      </c>
      <c r="AB864" s="104">
        <f>Planning!AB$728</f>
        <v>0</v>
      </c>
      <c r="AC864" s="104">
        <f>Planning!AC$728</f>
        <v>0</v>
      </c>
      <c r="AD864" s="105">
        <f>Planning!AD$728</f>
        <v>0</v>
      </c>
      <c r="AE864" s="103">
        <f>Planning!AE$728</f>
        <v>0</v>
      </c>
      <c r="AF864" s="104">
        <f>Planning!AF$728</f>
        <v>0</v>
      </c>
      <c r="AG864" s="104">
        <f>Planning!AG$728</f>
        <v>0</v>
      </c>
      <c r="AH864" s="104">
        <f>Planning!AH$728</f>
        <v>0</v>
      </c>
      <c r="AI864" s="104">
        <f>Planning!AI$728</f>
        <v>0</v>
      </c>
      <c r="AJ864" s="105">
        <f>Planning!AJ$728</f>
        <v>0</v>
      </c>
      <c r="AK864" s="103">
        <f>Planning!AK$728</f>
        <v>0</v>
      </c>
      <c r="AL864" s="104">
        <f>Planning!AL$728</f>
        <v>0</v>
      </c>
      <c r="AM864" s="104">
        <f>Planning!AM$728</f>
        <v>0</v>
      </c>
      <c r="AN864" s="104">
        <f>Planning!AN$728</f>
        <v>0</v>
      </c>
      <c r="AO864" s="104">
        <f>Planning!AO$728</f>
        <v>0</v>
      </c>
      <c r="AP864" s="104">
        <f>Planning!AP$728</f>
        <v>0</v>
      </c>
      <c r="AQ864" s="104">
        <f>Planning!AQ$728</f>
        <v>0</v>
      </c>
      <c r="AR864" s="104">
        <f>Planning!AR$728</f>
        <v>0</v>
      </c>
      <c r="AS864" s="104">
        <f>Planning!AS$728</f>
        <v>0</v>
      </c>
      <c r="AT864" s="105">
        <f>Planning!AT$728</f>
        <v>0</v>
      </c>
      <c r="AU864" s="103">
        <f>Planning!AU$728</f>
        <v>0</v>
      </c>
      <c r="AV864" s="104">
        <f>Planning!AV$728</f>
        <v>0</v>
      </c>
      <c r="AW864" s="104">
        <f>Planning!AW$728</f>
        <v>0</v>
      </c>
      <c r="AX864" s="104">
        <f>Planning!AX$728</f>
        <v>0</v>
      </c>
      <c r="AY864" s="104">
        <f>Planning!AY$728</f>
        <v>0</v>
      </c>
      <c r="AZ864" s="104">
        <f>Planning!AZ$728</f>
        <v>0</v>
      </c>
      <c r="BA864" s="104">
        <f>Planning!BA$728</f>
        <v>0</v>
      </c>
      <c r="BB864" s="105">
        <f>Planning!BB$728</f>
        <v>0</v>
      </c>
      <c r="BC864" s="72">
        <f>Planning!BC$728</f>
        <v>0</v>
      </c>
      <c r="BD864" s="107"/>
      <c r="BE864" s="433">
        <f>Planning!BE$728</f>
        <v>0</v>
      </c>
      <c r="BF864" s="434">
        <f>Planning!BF$728</f>
        <v>0</v>
      </c>
      <c r="BG864" s="77">
        <f>Planning!BG$728</f>
        <v>0</v>
      </c>
      <c r="BH864" s="78">
        <f>Planning!BH$728</f>
        <v>0</v>
      </c>
      <c r="BI864" s="79" t="str">
        <f>Planning!BI$728</f>
        <v/>
      </c>
      <c r="BJ864" s="80">
        <f>Planning!BJ$728</f>
        <v>0</v>
      </c>
      <c r="BL864" s="323">
        <f>Planning!BL$728</f>
        <v>0</v>
      </c>
      <c r="BM864" s="150">
        <f>Planning!BP$728</f>
        <v>0</v>
      </c>
      <c r="NL864" s="43" t="s">
        <v>63</v>
      </c>
      <c r="NM864" s="43"/>
    </row>
    <row r="865" spans="1:377" s="318" customFormat="1" ht="10.199999999999999" hidden="1" customHeight="1" x14ac:dyDescent="0.3">
      <c r="A865" s="25"/>
      <c r="B865" s="389"/>
      <c r="C865" s="447"/>
      <c r="D865" s="15"/>
      <c r="E865" s="106"/>
      <c r="F865" s="106"/>
      <c r="G865" s="106"/>
      <c r="H865" s="399"/>
      <c r="I865" s="445">
        <f>Conges!$B$24</f>
        <v>44917</v>
      </c>
      <c r="J865" s="446"/>
      <c r="K865" s="446"/>
      <c r="L865" s="446"/>
      <c r="M865" s="446"/>
      <c r="N865" s="81" t="str">
        <f>Planning!N$763</f>
        <v/>
      </c>
      <c r="O865" s="100">
        <f>Planning!O$763</f>
        <v>0</v>
      </c>
      <c r="P865" s="101">
        <f>Planning!P$763</f>
        <v>0</v>
      </c>
      <c r="Q865" s="101">
        <f>Planning!Q$763</f>
        <v>0</v>
      </c>
      <c r="R865" s="101">
        <f>Planning!R$763</f>
        <v>0</v>
      </c>
      <c r="S865" s="101">
        <f>Planning!S$763</f>
        <v>0</v>
      </c>
      <c r="T865" s="101">
        <f>Planning!T$763</f>
        <v>0</v>
      </c>
      <c r="U865" s="101">
        <f>Planning!U$763</f>
        <v>0</v>
      </c>
      <c r="V865" s="102">
        <f>Planning!V$763</f>
        <v>0</v>
      </c>
      <c r="W865" s="100">
        <f>Planning!W$763</f>
        <v>0</v>
      </c>
      <c r="X865" s="101">
        <f>Planning!X$763</f>
        <v>0</v>
      </c>
      <c r="Y865" s="101">
        <f>Planning!Y$763</f>
        <v>0</v>
      </c>
      <c r="Z865" s="101">
        <f>Planning!Z$763</f>
        <v>0</v>
      </c>
      <c r="AA865" s="101">
        <f>Planning!AA$763</f>
        <v>0</v>
      </c>
      <c r="AB865" s="101">
        <f>Planning!AB$763</f>
        <v>0</v>
      </c>
      <c r="AC865" s="101">
        <f>Planning!AC$763</f>
        <v>0</v>
      </c>
      <c r="AD865" s="102">
        <f>Planning!AD$763</f>
        <v>0</v>
      </c>
      <c r="AE865" s="100">
        <f>Planning!AE$763</f>
        <v>0</v>
      </c>
      <c r="AF865" s="101">
        <f>Planning!AF$763</f>
        <v>0</v>
      </c>
      <c r="AG865" s="101">
        <f>Planning!AG$763</f>
        <v>0</v>
      </c>
      <c r="AH865" s="101">
        <f>Planning!AH$763</f>
        <v>0</v>
      </c>
      <c r="AI865" s="101">
        <f>Planning!AI$763</f>
        <v>0</v>
      </c>
      <c r="AJ865" s="102">
        <f>Planning!AJ$763</f>
        <v>0</v>
      </c>
      <c r="AK865" s="100">
        <f>Planning!AK$763</f>
        <v>0</v>
      </c>
      <c r="AL865" s="101">
        <f>Planning!AL$763</f>
        <v>0</v>
      </c>
      <c r="AM865" s="101">
        <f>Planning!AM$763</f>
        <v>0</v>
      </c>
      <c r="AN865" s="101">
        <f>Planning!AN$763</f>
        <v>0</v>
      </c>
      <c r="AO865" s="101">
        <f>Planning!AO$763</f>
        <v>0</v>
      </c>
      <c r="AP865" s="101">
        <f>Planning!AP$763</f>
        <v>0</v>
      </c>
      <c r="AQ865" s="101">
        <f>Planning!AQ$763</f>
        <v>0</v>
      </c>
      <c r="AR865" s="101">
        <f>Planning!AR$763</f>
        <v>0</v>
      </c>
      <c r="AS865" s="101">
        <f>Planning!AS$763</f>
        <v>0</v>
      </c>
      <c r="AT865" s="102">
        <f>Planning!AT$763</f>
        <v>0</v>
      </c>
      <c r="AU865" s="100">
        <f>Planning!AU$763</f>
        <v>0</v>
      </c>
      <c r="AV865" s="101">
        <f>Planning!AV$763</f>
        <v>0</v>
      </c>
      <c r="AW865" s="101">
        <f>Planning!AW$763</f>
        <v>0</v>
      </c>
      <c r="AX865" s="101">
        <f>Planning!AX$763</f>
        <v>0</v>
      </c>
      <c r="AY865" s="101">
        <f>Planning!AY$763</f>
        <v>0</v>
      </c>
      <c r="AZ865" s="101">
        <f>Planning!AZ$763</f>
        <v>0</v>
      </c>
      <c r="BA865" s="101">
        <f>Planning!BA$763</f>
        <v>0</v>
      </c>
      <c r="BB865" s="102">
        <f>Planning!BB$763</f>
        <v>0</v>
      </c>
      <c r="BC865" s="85">
        <f>Planning!BC$763</f>
        <v>0</v>
      </c>
      <c r="BD865" s="107"/>
      <c r="BE865" s="435">
        <f>Planning!BE$763</f>
        <v>0</v>
      </c>
      <c r="BF865" s="436">
        <f>Planning!BF$763</f>
        <v>0</v>
      </c>
      <c r="BG865" s="91">
        <f>Planning!BG$763</f>
        <v>0</v>
      </c>
      <c r="BH865" s="92">
        <f>Planning!BH$763</f>
        <v>0</v>
      </c>
      <c r="BI865" s="93" t="str">
        <f>Planning!BI$763</f>
        <v/>
      </c>
      <c r="BJ865" s="94">
        <f>Planning!BJ$763</f>
        <v>0</v>
      </c>
      <c r="BL865" s="324">
        <f>Planning!BL$763</f>
        <v>0</v>
      </c>
      <c r="BM865" s="149">
        <f>Planning!BP$763</f>
        <v>0</v>
      </c>
      <c r="NL865" s="43" t="s">
        <v>63</v>
      </c>
      <c r="NM865" s="43"/>
    </row>
    <row r="866" spans="1:377" s="318" customFormat="1" ht="10.199999999999999" hidden="1" customHeight="1" x14ac:dyDescent="0.3">
      <c r="A866" s="25"/>
      <c r="B866" s="389"/>
      <c r="C866" s="447"/>
      <c r="D866" s="15"/>
      <c r="E866" s="106"/>
      <c r="F866" s="106"/>
      <c r="G866" s="106"/>
      <c r="H866" s="399"/>
      <c r="I866" s="443">
        <f>Conges!$B$25</f>
        <v>44918</v>
      </c>
      <c r="J866" s="444"/>
      <c r="K866" s="444"/>
      <c r="L866" s="444"/>
      <c r="M866" s="444"/>
      <c r="N866" s="68" t="str">
        <f>Planning!N$798</f>
        <v/>
      </c>
      <c r="O866" s="103">
        <f>Planning!O$798</f>
        <v>0</v>
      </c>
      <c r="P866" s="104">
        <f>Planning!P$798</f>
        <v>0</v>
      </c>
      <c r="Q866" s="104">
        <f>Planning!Q$798</f>
        <v>0</v>
      </c>
      <c r="R866" s="104">
        <f>Planning!R$798</f>
        <v>0</v>
      </c>
      <c r="S866" s="104">
        <f>Planning!S$798</f>
        <v>0</v>
      </c>
      <c r="T866" s="104">
        <f>Planning!T$798</f>
        <v>0</v>
      </c>
      <c r="U866" s="104">
        <f>Planning!U$798</f>
        <v>0</v>
      </c>
      <c r="V866" s="105">
        <f>Planning!V$798</f>
        <v>0</v>
      </c>
      <c r="W866" s="103">
        <f>Planning!W$798</f>
        <v>0</v>
      </c>
      <c r="X866" s="104">
        <f>Planning!X$798</f>
        <v>0</v>
      </c>
      <c r="Y866" s="104">
        <f>Planning!Y$798</f>
        <v>0</v>
      </c>
      <c r="Z866" s="104">
        <f>Planning!Z$798</f>
        <v>0</v>
      </c>
      <c r="AA866" s="104">
        <f>Planning!AA$798</f>
        <v>0</v>
      </c>
      <c r="AB866" s="104">
        <f>Planning!AB$798</f>
        <v>0</v>
      </c>
      <c r="AC866" s="104">
        <f>Planning!AC$798</f>
        <v>0</v>
      </c>
      <c r="AD866" s="105">
        <f>Planning!AD$798</f>
        <v>0</v>
      </c>
      <c r="AE866" s="103">
        <f>Planning!AE$798</f>
        <v>0</v>
      </c>
      <c r="AF866" s="104">
        <f>Planning!AF$798</f>
        <v>0</v>
      </c>
      <c r="AG866" s="104">
        <f>Planning!AG$798</f>
        <v>0</v>
      </c>
      <c r="AH866" s="104">
        <f>Planning!AH$798</f>
        <v>0</v>
      </c>
      <c r="AI866" s="104">
        <f>Planning!AI$798</f>
        <v>0</v>
      </c>
      <c r="AJ866" s="105">
        <f>Planning!AJ$798</f>
        <v>0</v>
      </c>
      <c r="AK866" s="103">
        <f>Planning!AK$798</f>
        <v>0</v>
      </c>
      <c r="AL866" s="104">
        <f>Planning!AL$798</f>
        <v>0</v>
      </c>
      <c r="AM866" s="104">
        <f>Planning!AM$798</f>
        <v>0</v>
      </c>
      <c r="AN866" s="104">
        <f>Planning!AN$798</f>
        <v>0</v>
      </c>
      <c r="AO866" s="104">
        <f>Planning!AO$798</f>
        <v>0</v>
      </c>
      <c r="AP866" s="104">
        <f>Planning!AP$798</f>
        <v>0</v>
      </c>
      <c r="AQ866" s="104">
        <f>Planning!AQ$798</f>
        <v>0</v>
      </c>
      <c r="AR866" s="104">
        <f>Planning!AR$798</f>
        <v>0</v>
      </c>
      <c r="AS866" s="104">
        <f>Planning!AS$798</f>
        <v>0</v>
      </c>
      <c r="AT866" s="105">
        <f>Planning!AT$798</f>
        <v>0</v>
      </c>
      <c r="AU866" s="103">
        <f>Planning!AU$798</f>
        <v>0</v>
      </c>
      <c r="AV866" s="104">
        <f>Planning!AV$798</f>
        <v>0</v>
      </c>
      <c r="AW866" s="104">
        <f>Planning!AW$798</f>
        <v>0</v>
      </c>
      <c r="AX866" s="104">
        <f>Planning!AX$798</f>
        <v>0</v>
      </c>
      <c r="AY866" s="104">
        <f>Planning!AY$798</f>
        <v>0</v>
      </c>
      <c r="AZ866" s="104">
        <f>Planning!AZ$798</f>
        <v>0</v>
      </c>
      <c r="BA866" s="104">
        <f>Planning!BA$798</f>
        <v>0</v>
      </c>
      <c r="BB866" s="105">
        <f>Planning!BB$798</f>
        <v>0</v>
      </c>
      <c r="BC866" s="72">
        <f>Planning!BC$798</f>
        <v>0</v>
      </c>
      <c r="BD866" s="107"/>
      <c r="BE866" s="433">
        <f>Planning!BE$798</f>
        <v>0</v>
      </c>
      <c r="BF866" s="434">
        <f>Planning!BF$798</f>
        <v>0</v>
      </c>
      <c r="BG866" s="77">
        <f>Planning!BG$798</f>
        <v>0</v>
      </c>
      <c r="BH866" s="78">
        <f>Planning!BH$798</f>
        <v>0</v>
      </c>
      <c r="BI866" s="79" t="str">
        <f>Planning!BI$798</f>
        <v/>
      </c>
      <c r="BJ866" s="80">
        <f>Planning!BJ$798</f>
        <v>0</v>
      </c>
      <c r="BL866" s="323">
        <f>Planning!BL$798</f>
        <v>0</v>
      </c>
      <c r="BM866" s="150">
        <f>Planning!BP$798</f>
        <v>0</v>
      </c>
      <c r="NL866" s="43" t="s">
        <v>63</v>
      </c>
      <c r="NM866" s="43"/>
    </row>
    <row r="867" spans="1:377" s="318" customFormat="1" ht="10.199999999999999" hidden="1" customHeight="1" x14ac:dyDescent="0.3">
      <c r="A867" s="25"/>
      <c r="B867" s="389"/>
      <c r="C867" s="447"/>
      <c r="D867" s="15"/>
      <c r="E867" s="106"/>
      <c r="F867" s="106"/>
      <c r="G867" s="106"/>
      <c r="H867" s="399"/>
      <c r="I867" s="445">
        <f>Conges!$B$26</f>
        <v>44919</v>
      </c>
      <c r="J867" s="446"/>
      <c r="K867" s="446"/>
      <c r="L867" s="446"/>
      <c r="M867" s="446"/>
      <c r="N867" s="81" t="str">
        <f>Planning!N$833</f>
        <v/>
      </c>
      <c r="O867" s="100">
        <f>Planning!O$833</f>
        <v>0</v>
      </c>
      <c r="P867" s="101">
        <f>Planning!P$833</f>
        <v>0</v>
      </c>
      <c r="Q867" s="101">
        <f>Planning!Q$833</f>
        <v>0</v>
      </c>
      <c r="R867" s="101">
        <f>Planning!R$833</f>
        <v>0</v>
      </c>
      <c r="S867" s="101">
        <f>Planning!S$833</f>
        <v>0</v>
      </c>
      <c r="T867" s="101">
        <f>Planning!T$833</f>
        <v>0</v>
      </c>
      <c r="U867" s="101">
        <f>Planning!U$833</f>
        <v>0</v>
      </c>
      <c r="V867" s="102">
        <f>Planning!V$833</f>
        <v>0</v>
      </c>
      <c r="W867" s="100">
        <f>Planning!W$833</f>
        <v>0</v>
      </c>
      <c r="X867" s="101">
        <f>Planning!X$833</f>
        <v>0</v>
      </c>
      <c r="Y867" s="101">
        <f>Planning!Y$833</f>
        <v>0</v>
      </c>
      <c r="Z867" s="101">
        <f>Planning!Z$833</f>
        <v>0</v>
      </c>
      <c r="AA867" s="101">
        <f>Planning!AA$833</f>
        <v>0</v>
      </c>
      <c r="AB867" s="101">
        <f>Planning!AB$833</f>
        <v>0</v>
      </c>
      <c r="AC867" s="101">
        <f>Planning!AC$833</f>
        <v>0</v>
      </c>
      <c r="AD867" s="102">
        <f>Planning!AD$833</f>
        <v>0</v>
      </c>
      <c r="AE867" s="100">
        <f>Planning!AE$833</f>
        <v>0</v>
      </c>
      <c r="AF867" s="101">
        <f>Planning!AF$833</f>
        <v>0</v>
      </c>
      <c r="AG867" s="101">
        <f>Planning!AG$833</f>
        <v>0</v>
      </c>
      <c r="AH867" s="101">
        <f>Planning!AH$833</f>
        <v>0</v>
      </c>
      <c r="AI867" s="101">
        <f>Planning!AI$833</f>
        <v>0</v>
      </c>
      <c r="AJ867" s="102">
        <f>Planning!AJ$833</f>
        <v>0</v>
      </c>
      <c r="AK867" s="100">
        <f>Planning!AK$833</f>
        <v>0</v>
      </c>
      <c r="AL867" s="101">
        <f>Planning!AL$833</f>
        <v>0</v>
      </c>
      <c r="AM867" s="101">
        <f>Planning!AM$833</f>
        <v>0</v>
      </c>
      <c r="AN867" s="101">
        <f>Planning!AN$833</f>
        <v>0</v>
      </c>
      <c r="AO867" s="101">
        <f>Planning!AO$833</f>
        <v>0</v>
      </c>
      <c r="AP867" s="101">
        <f>Planning!AP$833</f>
        <v>0</v>
      </c>
      <c r="AQ867" s="101">
        <f>Planning!AQ$833</f>
        <v>0</v>
      </c>
      <c r="AR867" s="101">
        <f>Planning!AR$833</f>
        <v>0</v>
      </c>
      <c r="AS867" s="101">
        <f>Planning!AS$833</f>
        <v>0</v>
      </c>
      <c r="AT867" s="102">
        <f>Planning!AT$833</f>
        <v>0</v>
      </c>
      <c r="AU867" s="100">
        <f>Planning!AU$833</f>
        <v>0</v>
      </c>
      <c r="AV867" s="101">
        <f>Planning!AV$833</f>
        <v>0</v>
      </c>
      <c r="AW867" s="101">
        <f>Planning!AW$833</f>
        <v>0</v>
      </c>
      <c r="AX867" s="101">
        <f>Planning!AX$833</f>
        <v>0</v>
      </c>
      <c r="AY867" s="101">
        <f>Planning!AY$833</f>
        <v>0</v>
      </c>
      <c r="AZ867" s="101">
        <f>Planning!AZ$833</f>
        <v>0</v>
      </c>
      <c r="BA867" s="101">
        <f>Planning!BA$833</f>
        <v>0</v>
      </c>
      <c r="BB867" s="102">
        <f>Planning!BB$833</f>
        <v>0</v>
      </c>
      <c r="BC867" s="85">
        <f>Planning!BC$833</f>
        <v>0</v>
      </c>
      <c r="BD867" s="107"/>
      <c r="BE867" s="435">
        <f>Planning!BE$833</f>
        <v>0</v>
      </c>
      <c r="BF867" s="436">
        <f>Planning!BF$833</f>
        <v>0</v>
      </c>
      <c r="BG867" s="91">
        <f>Planning!BG$833</f>
        <v>0</v>
      </c>
      <c r="BH867" s="92">
        <f>Planning!BH$833</f>
        <v>0</v>
      </c>
      <c r="BI867" s="93" t="str">
        <f>Planning!BI$833</f>
        <v/>
      </c>
      <c r="BJ867" s="94">
        <f>Planning!BJ$833</f>
        <v>0</v>
      </c>
      <c r="BL867" s="324">
        <f>Planning!BL$833</f>
        <v>0</v>
      </c>
      <c r="BM867" s="149">
        <f>Planning!BP$833</f>
        <v>0</v>
      </c>
      <c r="NL867" s="43" t="s">
        <v>63</v>
      </c>
      <c r="NM867" s="43"/>
    </row>
    <row r="868" spans="1:377" s="318" customFormat="1" ht="10.199999999999999" hidden="1" customHeight="1" x14ac:dyDescent="0.3">
      <c r="A868" s="25"/>
      <c r="B868" s="389"/>
      <c r="C868" s="447"/>
      <c r="D868" s="15"/>
      <c r="E868" s="106"/>
      <c r="F868" s="106"/>
      <c r="G868" s="106"/>
      <c r="H868" s="399"/>
      <c r="I868" s="443">
        <f>Conges!$B$27</f>
        <v>44920</v>
      </c>
      <c r="J868" s="444"/>
      <c r="K868" s="444"/>
      <c r="L868" s="444"/>
      <c r="M868" s="444"/>
      <c r="N868" s="68" t="str">
        <f>Planning!N$868</f>
        <v/>
      </c>
      <c r="O868" s="103">
        <f>Planning!O$868</f>
        <v>0</v>
      </c>
      <c r="P868" s="104">
        <f>Planning!P$868</f>
        <v>0</v>
      </c>
      <c r="Q868" s="104">
        <f>Planning!Q$868</f>
        <v>0</v>
      </c>
      <c r="R868" s="104">
        <f>Planning!R$868</f>
        <v>0</v>
      </c>
      <c r="S868" s="104">
        <f>Planning!S$868</f>
        <v>0</v>
      </c>
      <c r="T868" s="104">
        <f>Planning!T$868</f>
        <v>0</v>
      </c>
      <c r="U868" s="104">
        <f>Planning!U$868</f>
        <v>0</v>
      </c>
      <c r="V868" s="105">
        <f>Planning!V$868</f>
        <v>0</v>
      </c>
      <c r="W868" s="103">
        <f>Planning!W$868</f>
        <v>0</v>
      </c>
      <c r="X868" s="104">
        <f>Planning!X$868</f>
        <v>0</v>
      </c>
      <c r="Y868" s="104">
        <f>Planning!Y$868</f>
        <v>0</v>
      </c>
      <c r="Z868" s="104">
        <f>Planning!Z$868</f>
        <v>0</v>
      </c>
      <c r="AA868" s="104">
        <f>Planning!AA$868</f>
        <v>0</v>
      </c>
      <c r="AB868" s="104">
        <f>Planning!AB$868</f>
        <v>0</v>
      </c>
      <c r="AC868" s="104">
        <f>Planning!AC$868</f>
        <v>0</v>
      </c>
      <c r="AD868" s="105">
        <f>Planning!AD$868</f>
        <v>0</v>
      </c>
      <c r="AE868" s="103">
        <f>Planning!AE$868</f>
        <v>0</v>
      </c>
      <c r="AF868" s="104">
        <f>Planning!AF$868</f>
        <v>0</v>
      </c>
      <c r="AG868" s="104">
        <f>Planning!AG$868</f>
        <v>0</v>
      </c>
      <c r="AH868" s="104">
        <f>Planning!AH$868</f>
        <v>0</v>
      </c>
      <c r="AI868" s="104">
        <f>Planning!AI$868</f>
        <v>0</v>
      </c>
      <c r="AJ868" s="105">
        <f>Planning!AJ$868</f>
        <v>0</v>
      </c>
      <c r="AK868" s="103">
        <f>Planning!AK$868</f>
        <v>0</v>
      </c>
      <c r="AL868" s="104">
        <f>Planning!AL$868</f>
        <v>0</v>
      </c>
      <c r="AM868" s="104">
        <f>Planning!AM$868</f>
        <v>0</v>
      </c>
      <c r="AN868" s="104">
        <f>Planning!AN$868</f>
        <v>0</v>
      </c>
      <c r="AO868" s="104">
        <f>Planning!AO$868</f>
        <v>0</v>
      </c>
      <c r="AP868" s="104">
        <f>Planning!AP$868</f>
        <v>0</v>
      </c>
      <c r="AQ868" s="104">
        <f>Planning!AQ$868</f>
        <v>0</v>
      </c>
      <c r="AR868" s="104">
        <f>Planning!AR$868</f>
        <v>0</v>
      </c>
      <c r="AS868" s="104">
        <f>Planning!AS$868</f>
        <v>0</v>
      </c>
      <c r="AT868" s="105">
        <f>Planning!AT$868</f>
        <v>0</v>
      </c>
      <c r="AU868" s="103">
        <f>Planning!AU$868</f>
        <v>0</v>
      </c>
      <c r="AV868" s="104">
        <f>Planning!AV$868</f>
        <v>0</v>
      </c>
      <c r="AW868" s="104">
        <f>Planning!AW$868</f>
        <v>0</v>
      </c>
      <c r="AX868" s="104">
        <f>Planning!AX$868</f>
        <v>0</v>
      </c>
      <c r="AY868" s="104">
        <f>Planning!AY$868</f>
        <v>0</v>
      </c>
      <c r="AZ868" s="104">
        <f>Planning!AZ$868</f>
        <v>0</v>
      </c>
      <c r="BA868" s="104">
        <f>Planning!BA$868</f>
        <v>0</v>
      </c>
      <c r="BB868" s="105">
        <f>Planning!BB$868</f>
        <v>0</v>
      </c>
      <c r="BC868" s="72">
        <f>Planning!BC$868</f>
        <v>0</v>
      </c>
      <c r="BD868" s="107"/>
      <c r="BE868" s="433">
        <f>Planning!BE$868</f>
        <v>0</v>
      </c>
      <c r="BF868" s="434">
        <f>Planning!BF$868</f>
        <v>0</v>
      </c>
      <c r="BG868" s="77">
        <f>Planning!BG$868</f>
        <v>0</v>
      </c>
      <c r="BH868" s="78">
        <f>Planning!BH$868</f>
        <v>0</v>
      </c>
      <c r="BI868" s="79" t="str">
        <f>Planning!BI$868</f>
        <v/>
      </c>
      <c r="BJ868" s="80">
        <f>Planning!BJ$868</f>
        <v>0</v>
      </c>
      <c r="BL868" s="323">
        <f>Planning!BL$868</f>
        <v>0</v>
      </c>
      <c r="BM868" s="150">
        <f>Planning!BP$868</f>
        <v>0</v>
      </c>
      <c r="NL868" s="43" t="s">
        <v>63</v>
      </c>
      <c r="NM868" s="43"/>
    </row>
    <row r="869" spans="1:377" s="318" customFormat="1" ht="10.199999999999999" hidden="1" customHeight="1" x14ac:dyDescent="0.3">
      <c r="A869" s="25"/>
      <c r="B869" s="389"/>
      <c r="C869" s="447"/>
      <c r="D869" s="15"/>
      <c r="E869" s="106"/>
      <c r="F869" s="106"/>
      <c r="G869" s="106"/>
      <c r="H869" s="399"/>
      <c r="I869" s="445">
        <f>Conges!$B$28</f>
        <v>44921</v>
      </c>
      <c r="J869" s="446"/>
      <c r="K869" s="446"/>
      <c r="L869" s="446"/>
      <c r="M869" s="446"/>
      <c r="N869" s="81" t="str">
        <f>Planning!N$903</f>
        <v/>
      </c>
      <c r="O869" s="100">
        <f>Planning!O$903</f>
        <v>0</v>
      </c>
      <c r="P869" s="101">
        <f>Planning!P$903</f>
        <v>0</v>
      </c>
      <c r="Q869" s="101">
        <f>Planning!Q$903</f>
        <v>0</v>
      </c>
      <c r="R869" s="101">
        <f>Planning!R$903</f>
        <v>0</v>
      </c>
      <c r="S869" s="101">
        <f>Planning!S$903</f>
        <v>0</v>
      </c>
      <c r="T869" s="101">
        <f>Planning!T$903</f>
        <v>0</v>
      </c>
      <c r="U869" s="101">
        <f>Planning!U$903</f>
        <v>0</v>
      </c>
      <c r="V869" s="102">
        <f>Planning!V$903</f>
        <v>0</v>
      </c>
      <c r="W869" s="100">
        <f>Planning!W$903</f>
        <v>0</v>
      </c>
      <c r="X869" s="101">
        <f>Planning!X$903</f>
        <v>0</v>
      </c>
      <c r="Y869" s="101">
        <f>Planning!Y$903</f>
        <v>0</v>
      </c>
      <c r="Z869" s="101">
        <f>Planning!Z$903</f>
        <v>0</v>
      </c>
      <c r="AA869" s="101">
        <f>Planning!AA$903</f>
        <v>0</v>
      </c>
      <c r="AB869" s="101">
        <f>Planning!AB$903</f>
        <v>0</v>
      </c>
      <c r="AC869" s="101">
        <f>Planning!AC$903</f>
        <v>0</v>
      </c>
      <c r="AD869" s="102">
        <f>Planning!AD$903</f>
        <v>0</v>
      </c>
      <c r="AE869" s="100">
        <f>Planning!AE$903</f>
        <v>0</v>
      </c>
      <c r="AF869" s="101">
        <f>Planning!AF$903</f>
        <v>0</v>
      </c>
      <c r="AG869" s="101">
        <f>Planning!AG$903</f>
        <v>0</v>
      </c>
      <c r="AH869" s="101">
        <f>Planning!AH$903</f>
        <v>0</v>
      </c>
      <c r="AI869" s="101">
        <f>Planning!AI$903</f>
        <v>0</v>
      </c>
      <c r="AJ869" s="102">
        <f>Planning!AJ$903</f>
        <v>0</v>
      </c>
      <c r="AK869" s="100">
        <f>Planning!AK$903</f>
        <v>0</v>
      </c>
      <c r="AL869" s="101">
        <f>Planning!AL$903</f>
        <v>0</v>
      </c>
      <c r="AM869" s="101">
        <f>Planning!AM$903</f>
        <v>0</v>
      </c>
      <c r="AN869" s="101">
        <f>Planning!AN$903</f>
        <v>0</v>
      </c>
      <c r="AO869" s="101">
        <f>Planning!AO$903</f>
        <v>0</v>
      </c>
      <c r="AP869" s="101">
        <f>Planning!AP$903</f>
        <v>0</v>
      </c>
      <c r="AQ869" s="101">
        <f>Planning!AQ$903</f>
        <v>0</v>
      </c>
      <c r="AR869" s="101">
        <f>Planning!AR$903</f>
        <v>0</v>
      </c>
      <c r="AS869" s="101">
        <f>Planning!AS$903</f>
        <v>0</v>
      </c>
      <c r="AT869" s="102">
        <f>Planning!AT$903</f>
        <v>0</v>
      </c>
      <c r="AU869" s="100">
        <f>Planning!AU$903</f>
        <v>0</v>
      </c>
      <c r="AV869" s="101">
        <f>Planning!AV$903</f>
        <v>0</v>
      </c>
      <c r="AW869" s="101">
        <f>Planning!AW$903</f>
        <v>0</v>
      </c>
      <c r="AX869" s="101">
        <f>Planning!AX$903</f>
        <v>0</v>
      </c>
      <c r="AY869" s="101">
        <f>Planning!AY$903</f>
        <v>0</v>
      </c>
      <c r="AZ869" s="101">
        <f>Planning!AZ$903</f>
        <v>0</v>
      </c>
      <c r="BA869" s="101">
        <f>Planning!BA$903</f>
        <v>0</v>
      </c>
      <c r="BB869" s="102">
        <f>Planning!BB$903</f>
        <v>0</v>
      </c>
      <c r="BC869" s="85">
        <f>Planning!BC$903</f>
        <v>0</v>
      </c>
      <c r="BD869" s="107"/>
      <c r="BE869" s="435">
        <f>Planning!BE$903</f>
        <v>0</v>
      </c>
      <c r="BF869" s="436">
        <f>Planning!BF$903</f>
        <v>0</v>
      </c>
      <c r="BG869" s="91">
        <f>Planning!BG$903</f>
        <v>0</v>
      </c>
      <c r="BH869" s="92">
        <f>Planning!BH$903</f>
        <v>0</v>
      </c>
      <c r="BI869" s="93" t="str">
        <f>Planning!BI$903</f>
        <v/>
      </c>
      <c r="BJ869" s="94">
        <f>Planning!BJ$903</f>
        <v>0</v>
      </c>
      <c r="BL869" s="324">
        <f>Planning!BL$903</f>
        <v>0</v>
      </c>
      <c r="BM869" s="149">
        <f>Planning!BP$903</f>
        <v>0</v>
      </c>
      <c r="NL869" s="43" t="s">
        <v>63</v>
      </c>
      <c r="NM869" s="43"/>
    </row>
    <row r="870" spans="1:377" s="318" customFormat="1" ht="10.199999999999999" hidden="1" customHeight="1" x14ac:dyDescent="0.3">
      <c r="A870" s="25"/>
      <c r="B870" s="389"/>
      <c r="C870" s="447"/>
      <c r="D870" s="15"/>
      <c r="E870" s="106"/>
      <c r="F870" s="106"/>
      <c r="G870" s="106"/>
      <c r="H870" s="399"/>
      <c r="I870" s="443">
        <f>Conges!$B$29</f>
        <v>44922</v>
      </c>
      <c r="J870" s="444"/>
      <c r="K870" s="444"/>
      <c r="L870" s="444"/>
      <c r="M870" s="444"/>
      <c r="N870" s="68" t="str">
        <f>Planning!N$938</f>
        <v/>
      </c>
      <c r="O870" s="103">
        <f>Planning!O$938</f>
        <v>0</v>
      </c>
      <c r="P870" s="104">
        <f>Planning!P$938</f>
        <v>0</v>
      </c>
      <c r="Q870" s="104">
        <f>Planning!Q$938</f>
        <v>0</v>
      </c>
      <c r="R870" s="104">
        <f>Planning!R$938</f>
        <v>0</v>
      </c>
      <c r="S870" s="104">
        <f>Planning!S$938</f>
        <v>0</v>
      </c>
      <c r="T870" s="104">
        <f>Planning!T$938</f>
        <v>0</v>
      </c>
      <c r="U870" s="104">
        <f>Planning!U$938</f>
        <v>0</v>
      </c>
      <c r="V870" s="105">
        <f>Planning!V$938</f>
        <v>0</v>
      </c>
      <c r="W870" s="103">
        <f>Planning!W$938</f>
        <v>0</v>
      </c>
      <c r="X870" s="104">
        <f>Planning!X$938</f>
        <v>0</v>
      </c>
      <c r="Y870" s="104">
        <f>Planning!Y$938</f>
        <v>0</v>
      </c>
      <c r="Z870" s="104">
        <f>Planning!Z$938</f>
        <v>0</v>
      </c>
      <c r="AA870" s="104">
        <f>Planning!AA$938</f>
        <v>0</v>
      </c>
      <c r="AB870" s="104">
        <f>Planning!AB$938</f>
        <v>0</v>
      </c>
      <c r="AC870" s="104">
        <f>Planning!AC$938</f>
        <v>0</v>
      </c>
      <c r="AD870" s="105">
        <f>Planning!AD$938</f>
        <v>0</v>
      </c>
      <c r="AE870" s="103">
        <f>Planning!AE$938</f>
        <v>0</v>
      </c>
      <c r="AF870" s="104">
        <f>Planning!AF$938</f>
        <v>0</v>
      </c>
      <c r="AG870" s="104">
        <f>Planning!AG$938</f>
        <v>0</v>
      </c>
      <c r="AH870" s="104">
        <f>Planning!AH$938</f>
        <v>0</v>
      </c>
      <c r="AI870" s="104">
        <f>Planning!AI$938</f>
        <v>0</v>
      </c>
      <c r="AJ870" s="105">
        <f>Planning!AJ$938</f>
        <v>0</v>
      </c>
      <c r="AK870" s="103">
        <f>Planning!AK$938</f>
        <v>0</v>
      </c>
      <c r="AL870" s="104">
        <f>Planning!AL$938</f>
        <v>0</v>
      </c>
      <c r="AM870" s="104">
        <f>Planning!AM$938</f>
        <v>0</v>
      </c>
      <c r="AN870" s="104">
        <f>Planning!AN$938</f>
        <v>0</v>
      </c>
      <c r="AO870" s="104">
        <f>Planning!AO$938</f>
        <v>0</v>
      </c>
      <c r="AP870" s="104">
        <f>Planning!AP$938</f>
        <v>0</v>
      </c>
      <c r="AQ870" s="104">
        <f>Planning!AQ$938</f>
        <v>0</v>
      </c>
      <c r="AR870" s="104">
        <f>Planning!AR$938</f>
        <v>0</v>
      </c>
      <c r="AS870" s="104">
        <f>Planning!AS$938</f>
        <v>0</v>
      </c>
      <c r="AT870" s="105">
        <f>Planning!AT$938</f>
        <v>0</v>
      </c>
      <c r="AU870" s="103">
        <f>Planning!AU$938</f>
        <v>0</v>
      </c>
      <c r="AV870" s="104">
        <f>Planning!AV$938</f>
        <v>0</v>
      </c>
      <c r="AW870" s="104">
        <f>Planning!AW$938</f>
        <v>0</v>
      </c>
      <c r="AX870" s="104">
        <f>Planning!AX$938</f>
        <v>0</v>
      </c>
      <c r="AY870" s="104">
        <f>Planning!AY$938</f>
        <v>0</v>
      </c>
      <c r="AZ870" s="104">
        <f>Planning!AZ$938</f>
        <v>0</v>
      </c>
      <c r="BA870" s="104">
        <f>Planning!BA$938</f>
        <v>0</v>
      </c>
      <c r="BB870" s="105">
        <f>Planning!BB$938</f>
        <v>0</v>
      </c>
      <c r="BC870" s="72">
        <f>Planning!BC$938</f>
        <v>0</v>
      </c>
      <c r="BD870" s="107"/>
      <c r="BE870" s="433">
        <f>Planning!BE$938</f>
        <v>0</v>
      </c>
      <c r="BF870" s="434">
        <f>Planning!BF$938</f>
        <v>0</v>
      </c>
      <c r="BG870" s="77">
        <f>Planning!BG$938</f>
        <v>0</v>
      </c>
      <c r="BH870" s="78">
        <f>Planning!BH$938</f>
        <v>0</v>
      </c>
      <c r="BI870" s="79" t="str">
        <f>Planning!BI$938</f>
        <v/>
      </c>
      <c r="BJ870" s="80">
        <f>Planning!BJ$938</f>
        <v>0</v>
      </c>
      <c r="BL870" s="323">
        <f>Planning!BL$938</f>
        <v>0</v>
      </c>
      <c r="BM870" s="150">
        <f>Planning!BP$938</f>
        <v>0</v>
      </c>
      <c r="NL870" s="43" t="s">
        <v>63</v>
      </c>
      <c r="NM870" s="43"/>
    </row>
    <row r="871" spans="1:377" s="318" customFormat="1" ht="10.199999999999999" hidden="1" customHeight="1" x14ac:dyDescent="0.3">
      <c r="A871" s="25"/>
      <c r="B871" s="389"/>
      <c r="C871" s="447"/>
      <c r="D871" s="15"/>
      <c r="E871" s="106"/>
      <c r="F871" s="106"/>
      <c r="G871" s="106"/>
      <c r="H871" s="399"/>
      <c r="I871" s="445">
        <f>Conges!$B$30</f>
        <v>44923</v>
      </c>
      <c r="J871" s="446"/>
      <c r="K871" s="446"/>
      <c r="L871" s="446"/>
      <c r="M871" s="446"/>
      <c r="N871" s="81" t="str">
        <f>Planning!N$973</f>
        <v/>
      </c>
      <c r="O871" s="100">
        <f>Planning!O$973</f>
        <v>0</v>
      </c>
      <c r="P871" s="101">
        <f>Planning!P$973</f>
        <v>0</v>
      </c>
      <c r="Q871" s="101">
        <f>Planning!Q$973</f>
        <v>0</v>
      </c>
      <c r="R871" s="101">
        <f>Planning!R$973</f>
        <v>0</v>
      </c>
      <c r="S871" s="101">
        <f>Planning!S$973</f>
        <v>0</v>
      </c>
      <c r="T871" s="101">
        <f>Planning!T$973</f>
        <v>0</v>
      </c>
      <c r="U871" s="101">
        <f>Planning!U$973</f>
        <v>0</v>
      </c>
      <c r="V871" s="102">
        <f>Planning!V$973</f>
        <v>0</v>
      </c>
      <c r="W871" s="100">
        <f>Planning!W$973</f>
        <v>0</v>
      </c>
      <c r="X871" s="101">
        <f>Planning!X$973</f>
        <v>0</v>
      </c>
      <c r="Y871" s="101">
        <f>Planning!Y$973</f>
        <v>0</v>
      </c>
      <c r="Z871" s="101">
        <f>Planning!Z$973</f>
        <v>0</v>
      </c>
      <c r="AA871" s="101">
        <f>Planning!AA$973</f>
        <v>0</v>
      </c>
      <c r="AB871" s="101">
        <f>Planning!AB$973</f>
        <v>0</v>
      </c>
      <c r="AC871" s="101">
        <f>Planning!AC$973</f>
        <v>0</v>
      </c>
      <c r="AD871" s="102">
        <f>Planning!AD$973</f>
        <v>0</v>
      </c>
      <c r="AE871" s="100">
        <f>Planning!AE$973</f>
        <v>0</v>
      </c>
      <c r="AF871" s="101">
        <f>Planning!AF$973</f>
        <v>0</v>
      </c>
      <c r="AG871" s="101">
        <f>Planning!AG$973</f>
        <v>0</v>
      </c>
      <c r="AH871" s="101">
        <f>Planning!AH$973</f>
        <v>0</v>
      </c>
      <c r="AI871" s="101">
        <f>Planning!AI$973</f>
        <v>0</v>
      </c>
      <c r="AJ871" s="102">
        <f>Planning!AJ$973</f>
        <v>0</v>
      </c>
      <c r="AK871" s="100">
        <f>Planning!AK$973</f>
        <v>0</v>
      </c>
      <c r="AL871" s="101">
        <f>Planning!AL$973</f>
        <v>0</v>
      </c>
      <c r="AM871" s="101">
        <f>Planning!AM$973</f>
        <v>0</v>
      </c>
      <c r="AN871" s="101">
        <f>Planning!AN$973</f>
        <v>0</v>
      </c>
      <c r="AO871" s="101">
        <f>Planning!AO$973</f>
        <v>0</v>
      </c>
      <c r="AP871" s="101">
        <f>Planning!AP$973</f>
        <v>0</v>
      </c>
      <c r="AQ871" s="101">
        <f>Planning!AQ$973</f>
        <v>0</v>
      </c>
      <c r="AR871" s="101">
        <f>Planning!AR$973</f>
        <v>0</v>
      </c>
      <c r="AS871" s="101">
        <f>Planning!AS$973</f>
        <v>0</v>
      </c>
      <c r="AT871" s="102">
        <f>Planning!AT$973</f>
        <v>0</v>
      </c>
      <c r="AU871" s="100">
        <f>Planning!AU$973</f>
        <v>0</v>
      </c>
      <c r="AV871" s="101">
        <f>Planning!AV$973</f>
        <v>0</v>
      </c>
      <c r="AW871" s="101">
        <f>Planning!AW$973</f>
        <v>0</v>
      </c>
      <c r="AX871" s="101">
        <f>Planning!AX$973</f>
        <v>0</v>
      </c>
      <c r="AY871" s="101">
        <f>Planning!AY$973</f>
        <v>0</v>
      </c>
      <c r="AZ871" s="101">
        <f>Planning!AZ$973</f>
        <v>0</v>
      </c>
      <c r="BA871" s="101">
        <f>Planning!BA$973</f>
        <v>0</v>
      </c>
      <c r="BB871" s="102">
        <f>Planning!BB$973</f>
        <v>0</v>
      </c>
      <c r="BC871" s="85">
        <f>Planning!BC$973</f>
        <v>0</v>
      </c>
      <c r="BD871" s="107"/>
      <c r="BE871" s="435">
        <f>Planning!BE$973</f>
        <v>0</v>
      </c>
      <c r="BF871" s="436">
        <f>Planning!BF$973</f>
        <v>0</v>
      </c>
      <c r="BG871" s="91">
        <f>Planning!BG$973</f>
        <v>0</v>
      </c>
      <c r="BH871" s="92">
        <f>Planning!BH$973</f>
        <v>0</v>
      </c>
      <c r="BI871" s="93" t="str">
        <f>Planning!BI$973</f>
        <v/>
      </c>
      <c r="BJ871" s="94">
        <f>Planning!BJ$973</f>
        <v>0</v>
      </c>
      <c r="BL871" s="324">
        <f>Planning!BL$973</f>
        <v>0</v>
      </c>
      <c r="BM871" s="149">
        <f>Planning!BP$973</f>
        <v>0</v>
      </c>
      <c r="NL871" s="43" t="s">
        <v>63</v>
      </c>
      <c r="NM871" s="43"/>
    </row>
    <row r="872" spans="1:377" s="318" customFormat="1" ht="10.199999999999999" hidden="1" customHeight="1" x14ac:dyDescent="0.3">
      <c r="A872" s="25"/>
      <c r="B872" s="389"/>
      <c r="C872" s="447"/>
      <c r="D872" s="15"/>
      <c r="E872" s="106"/>
      <c r="F872" s="106"/>
      <c r="G872" s="106"/>
      <c r="H872" s="399"/>
      <c r="I872" s="443">
        <f>Conges!$B$31</f>
        <v>44924</v>
      </c>
      <c r="J872" s="444"/>
      <c r="K872" s="444"/>
      <c r="L872" s="444"/>
      <c r="M872" s="444"/>
      <c r="N872" s="68" t="str">
        <f>Planning!N$1008</f>
        <v/>
      </c>
      <c r="O872" s="103">
        <f>Planning!O$1008</f>
        <v>0</v>
      </c>
      <c r="P872" s="104">
        <f>Planning!P$1008</f>
        <v>0</v>
      </c>
      <c r="Q872" s="104">
        <f>Planning!Q$1008</f>
        <v>0</v>
      </c>
      <c r="R872" s="104">
        <f>Planning!R$1008</f>
        <v>0</v>
      </c>
      <c r="S872" s="104">
        <f>Planning!S$1008</f>
        <v>0</v>
      </c>
      <c r="T872" s="104">
        <f>Planning!T$1008</f>
        <v>0</v>
      </c>
      <c r="U872" s="104">
        <f>Planning!U$1008</f>
        <v>0</v>
      </c>
      <c r="V872" s="105">
        <f>Planning!V$1008</f>
        <v>0</v>
      </c>
      <c r="W872" s="103">
        <f>Planning!W$1008</f>
        <v>0</v>
      </c>
      <c r="X872" s="104">
        <f>Planning!X$1008</f>
        <v>0</v>
      </c>
      <c r="Y872" s="104">
        <f>Planning!Y$1008</f>
        <v>0</v>
      </c>
      <c r="Z872" s="104">
        <f>Planning!Z$1008</f>
        <v>0</v>
      </c>
      <c r="AA872" s="104">
        <f>Planning!AA$1008</f>
        <v>0</v>
      </c>
      <c r="AB872" s="104">
        <f>Planning!AB$1008</f>
        <v>0</v>
      </c>
      <c r="AC872" s="104">
        <f>Planning!AC$1008</f>
        <v>0</v>
      </c>
      <c r="AD872" s="105">
        <f>Planning!AD$1008</f>
        <v>0</v>
      </c>
      <c r="AE872" s="103">
        <f>Planning!AE$1008</f>
        <v>0</v>
      </c>
      <c r="AF872" s="104">
        <f>Planning!AF$1008</f>
        <v>0</v>
      </c>
      <c r="AG872" s="104">
        <f>Planning!AG$1008</f>
        <v>0</v>
      </c>
      <c r="AH872" s="104">
        <f>Planning!AH$1008</f>
        <v>0</v>
      </c>
      <c r="AI872" s="104">
        <f>Planning!AI$1008</f>
        <v>0</v>
      </c>
      <c r="AJ872" s="105">
        <f>Planning!AJ$1008</f>
        <v>0</v>
      </c>
      <c r="AK872" s="103">
        <f>Planning!AK$1008</f>
        <v>0</v>
      </c>
      <c r="AL872" s="104">
        <f>Planning!AL$1008</f>
        <v>0</v>
      </c>
      <c r="AM872" s="104">
        <f>Planning!AM$1008</f>
        <v>0</v>
      </c>
      <c r="AN872" s="104">
        <f>Planning!AN$1008</f>
        <v>0</v>
      </c>
      <c r="AO872" s="104">
        <f>Planning!AO$1008</f>
        <v>0</v>
      </c>
      <c r="AP872" s="104">
        <f>Planning!AP$1008</f>
        <v>0</v>
      </c>
      <c r="AQ872" s="104">
        <f>Planning!AQ$1008</f>
        <v>0</v>
      </c>
      <c r="AR872" s="104">
        <f>Planning!AR$1008</f>
        <v>0</v>
      </c>
      <c r="AS872" s="104">
        <f>Planning!AS$1008</f>
        <v>0</v>
      </c>
      <c r="AT872" s="105">
        <f>Planning!AT$1008</f>
        <v>0</v>
      </c>
      <c r="AU872" s="103">
        <f>Planning!AU$1008</f>
        <v>0</v>
      </c>
      <c r="AV872" s="104">
        <f>Planning!AV$1008</f>
        <v>0</v>
      </c>
      <c r="AW872" s="104">
        <f>Planning!AW$1008</f>
        <v>0</v>
      </c>
      <c r="AX872" s="104">
        <f>Planning!AX$1008</f>
        <v>0</v>
      </c>
      <c r="AY872" s="104">
        <f>Planning!AY$1008</f>
        <v>0</v>
      </c>
      <c r="AZ872" s="104">
        <f>Planning!AZ$1008</f>
        <v>0</v>
      </c>
      <c r="BA872" s="104">
        <f>Planning!BA$1008</f>
        <v>0</v>
      </c>
      <c r="BB872" s="105">
        <f>Planning!BB$1008</f>
        <v>0</v>
      </c>
      <c r="BC872" s="72">
        <f>Planning!BC$1008</f>
        <v>0</v>
      </c>
      <c r="BD872" s="107"/>
      <c r="BE872" s="433">
        <f>Planning!BE$1008</f>
        <v>0</v>
      </c>
      <c r="BF872" s="434">
        <f>Planning!BF$1008</f>
        <v>0</v>
      </c>
      <c r="BG872" s="77">
        <f>Planning!BG$1008</f>
        <v>0</v>
      </c>
      <c r="BH872" s="78">
        <f>Planning!BH$1008</f>
        <v>0</v>
      </c>
      <c r="BI872" s="79" t="str">
        <f>Planning!BI$1008</f>
        <v/>
      </c>
      <c r="BJ872" s="80">
        <f>Planning!BJ$1008</f>
        <v>0</v>
      </c>
      <c r="BL872" s="323">
        <f>Planning!BL$1008</f>
        <v>0</v>
      </c>
      <c r="BM872" s="150">
        <f>Planning!BP$1008</f>
        <v>0</v>
      </c>
      <c r="NL872" s="43" t="s">
        <v>63</v>
      </c>
      <c r="NM872" s="43"/>
    </row>
    <row r="873" spans="1:377" s="318" customFormat="1" ht="10.199999999999999" hidden="1" customHeight="1" x14ac:dyDescent="0.3">
      <c r="A873" s="25"/>
      <c r="B873" s="389"/>
      <c r="C873" s="447"/>
      <c r="D873" s="15"/>
      <c r="E873" s="106"/>
      <c r="F873" s="106"/>
      <c r="G873" s="106"/>
      <c r="H873" s="399"/>
      <c r="I873" s="445">
        <f>Conges!$B$32</f>
        <v>44925</v>
      </c>
      <c r="J873" s="446"/>
      <c r="K873" s="446"/>
      <c r="L873" s="446"/>
      <c r="M873" s="446"/>
      <c r="N873" s="81" t="str">
        <f>Planning!N$1043</f>
        <v/>
      </c>
      <c r="O873" s="100">
        <f>Planning!O$1043</f>
        <v>0</v>
      </c>
      <c r="P873" s="101">
        <f>Planning!P$1043</f>
        <v>0</v>
      </c>
      <c r="Q873" s="101">
        <f>Planning!Q$1043</f>
        <v>0</v>
      </c>
      <c r="R873" s="101">
        <f>Planning!R$1043</f>
        <v>0</v>
      </c>
      <c r="S873" s="101">
        <f>Planning!S$1043</f>
        <v>0</v>
      </c>
      <c r="T873" s="101">
        <f>Planning!T$1043</f>
        <v>0</v>
      </c>
      <c r="U873" s="101">
        <f>Planning!U$1043</f>
        <v>0</v>
      </c>
      <c r="V873" s="102">
        <f>Planning!V$1043</f>
        <v>0</v>
      </c>
      <c r="W873" s="100">
        <f>Planning!W$1043</f>
        <v>0</v>
      </c>
      <c r="X873" s="101">
        <f>Planning!X$1043</f>
        <v>0</v>
      </c>
      <c r="Y873" s="101">
        <f>Planning!Y$1043</f>
        <v>0</v>
      </c>
      <c r="Z873" s="101">
        <f>Planning!Z$1043</f>
        <v>0</v>
      </c>
      <c r="AA873" s="101">
        <f>Planning!AA$1043</f>
        <v>0</v>
      </c>
      <c r="AB873" s="101">
        <f>Planning!AB$1043</f>
        <v>0</v>
      </c>
      <c r="AC873" s="101">
        <f>Planning!AC$1043</f>
        <v>0</v>
      </c>
      <c r="AD873" s="102">
        <f>Planning!AD$1043</f>
        <v>0</v>
      </c>
      <c r="AE873" s="100">
        <f>Planning!AE$1043</f>
        <v>0</v>
      </c>
      <c r="AF873" s="101">
        <f>Planning!AF$1043</f>
        <v>0</v>
      </c>
      <c r="AG873" s="101">
        <f>Planning!AG$1043</f>
        <v>0</v>
      </c>
      <c r="AH873" s="101">
        <f>Planning!AH$1043</f>
        <v>0</v>
      </c>
      <c r="AI873" s="101">
        <f>Planning!AI$1043</f>
        <v>0</v>
      </c>
      <c r="AJ873" s="102">
        <f>Planning!AJ$1043</f>
        <v>0</v>
      </c>
      <c r="AK873" s="100">
        <f>Planning!AK$1043</f>
        <v>0</v>
      </c>
      <c r="AL873" s="101">
        <f>Planning!AL$1043</f>
        <v>0</v>
      </c>
      <c r="AM873" s="101">
        <f>Planning!AM$1043</f>
        <v>0</v>
      </c>
      <c r="AN873" s="101">
        <f>Planning!AN$1043</f>
        <v>0</v>
      </c>
      <c r="AO873" s="101">
        <f>Planning!AO$1043</f>
        <v>0</v>
      </c>
      <c r="AP873" s="101">
        <f>Planning!AP$1043</f>
        <v>0</v>
      </c>
      <c r="AQ873" s="101">
        <f>Planning!AQ$1043</f>
        <v>0</v>
      </c>
      <c r="AR873" s="101">
        <f>Planning!AR$1043</f>
        <v>0</v>
      </c>
      <c r="AS873" s="101">
        <f>Planning!AS$1043</f>
        <v>0</v>
      </c>
      <c r="AT873" s="102">
        <f>Planning!AT$1043</f>
        <v>0</v>
      </c>
      <c r="AU873" s="100">
        <f>Planning!AU$1043</f>
        <v>0</v>
      </c>
      <c r="AV873" s="101">
        <f>Planning!AV$1043</f>
        <v>0</v>
      </c>
      <c r="AW873" s="101">
        <f>Planning!AW$1043</f>
        <v>0</v>
      </c>
      <c r="AX873" s="101">
        <f>Planning!AX$1043</f>
        <v>0</v>
      </c>
      <c r="AY873" s="101">
        <f>Planning!AY$1043</f>
        <v>0</v>
      </c>
      <c r="AZ873" s="101">
        <f>Planning!AZ$1043</f>
        <v>0</v>
      </c>
      <c r="BA873" s="101">
        <f>Planning!BA$1043</f>
        <v>0</v>
      </c>
      <c r="BB873" s="102">
        <f>Planning!BB$1043</f>
        <v>0</v>
      </c>
      <c r="BC873" s="85">
        <f>Planning!BC$1043</f>
        <v>0</v>
      </c>
      <c r="BD873" s="107"/>
      <c r="BE873" s="435">
        <f>Planning!BE$1043</f>
        <v>0</v>
      </c>
      <c r="BF873" s="436">
        <f>Planning!BF$1043</f>
        <v>0</v>
      </c>
      <c r="BG873" s="91">
        <f>Planning!BG$1043</f>
        <v>0</v>
      </c>
      <c r="BH873" s="92">
        <f>Planning!BH$1043</f>
        <v>0</v>
      </c>
      <c r="BI873" s="93" t="str">
        <f>Planning!BI$1043</f>
        <v/>
      </c>
      <c r="BJ873" s="94">
        <f>Planning!BJ$1043</f>
        <v>0</v>
      </c>
      <c r="BL873" s="324">
        <f>Planning!BL$1043</f>
        <v>0</v>
      </c>
      <c r="BM873" s="149">
        <f>Planning!BP$1043</f>
        <v>0</v>
      </c>
      <c r="NL873" s="43" t="s">
        <v>63</v>
      </c>
      <c r="NM873" s="43"/>
    </row>
    <row r="874" spans="1:377" s="318" customFormat="1" ht="10.199999999999999" hidden="1" customHeight="1" thickBot="1" x14ac:dyDescent="0.35">
      <c r="A874" s="25"/>
      <c r="B874" s="389"/>
      <c r="C874" s="447"/>
      <c r="D874" s="15"/>
      <c r="E874" s="106"/>
      <c r="F874" s="106"/>
      <c r="G874" s="106"/>
      <c r="H874" s="399"/>
      <c r="I874" s="443">
        <f>Conges!$B$33</f>
        <v>44926</v>
      </c>
      <c r="J874" s="444"/>
      <c r="K874" s="444"/>
      <c r="L874" s="444"/>
      <c r="M874" s="444"/>
      <c r="N874" s="68" t="str">
        <f>Planning!N$1078</f>
        <v/>
      </c>
      <c r="O874" s="103">
        <f>Planning!O$1078</f>
        <v>0</v>
      </c>
      <c r="P874" s="104">
        <f>Planning!P$1078</f>
        <v>0</v>
      </c>
      <c r="Q874" s="104">
        <f>Planning!Q$1078</f>
        <v>0</v>
      </c>
      <c r="R874" s="104">
        <f>Planning!R$1078</f>
        <v>0</v>
      </c>
      <c r="S874" s="104">
        <f>Planning!S$1078</f>
        <v>0</v>
      </c>
      <c r="T874" s="104">
        <f>Planning!T$1078</f>
        <v>0</v>
      </c>
      <c r="U874" s="104">
        <f>Planning!U$1078</f>
        <v>0</v>
      </c>
      <c r="V874" s="105">
        <f>Planning!V$1078</f>
        <v>0</v>
      </c>
      <c r="W874" s="103">
        <f>Planning!W$1078</f>
        <v>0</v>
      </c>
      <c r="X874" s="104">
        <f>Planning!X$1078</f>
        <v>0</v>
      </c>
      <c r="Y874" s="104">
        <f>Planning!Y$1078</f>
        <v>0</v>
      </c>
      <c r="Z874" s="104">
        <f>Planning!Z$1078</f>
        <v>0</v>
      </c>
      <c r="AA874" s="104">
        <f>Planning!AA$1078</f>
        <v>0</v>
      </c>
      <c r="AB874" s="104">
        <f>Planning!AB$1078</f>
        <v>0</v>
      </c>
      <c r="AC874" s="104">
        <f>Planning!AC$1078</f>
        <v>0</v>
      </c>
      <c r="AD874" s="105">
        <f>Planning!AD$1078</f>
        <v>0</v>
      </c>
      <c r="AE874" s="103">
        <f>Planning!AE$1078</f>
        <v>0</v>
      </c>
      <c r="AF874" s="104">
        <f>Planning!AF$1078</f>
        <v>0</v>
      </c>
      <c r="AG874" s="104">
        <f>Planning!AG$1078</f>
        <v>0</v>
      </c>
      <c r="AH874" s="104">
        <f>Planning!AH$1078</f>
        <v>0</v>
      </c>
      <c r="AI874" s="104">
        <f>Planning!AI$1078</f>
        <v>0</v>
      </c>
      <c r="AJ874" s="105">
        <f>Planning!AJ$1078</f>
        <v>0</v>
      </c>
      <c r="AK874" s="103">
        <f>Planning!AK$1078</f>
        <v>0</v>
      </c>
      <c r="AL874" s="104">
        <f>Planning!AL$1078</f>
        <v>0</v>
      </c>
      <c r="AM874" s="104">
        <f>Planning!AM$1078</f>
        <v>0</v>
      </c>
      <c r="AN874" s="104">
        <f>Planning!AN$1078</f>
        <v>0</v>
      </c>
      <c r="AO874" s="104">
        <f>Planning!AO$1078</f>
        <v>0</v>
      </c>
      <c r="AP874" s="104">
        <f>Planning!AP$1078</f>
        <v>0</v>
      </c>
      <c r="AQ874" s="104">
        <f>Planning!AQ$1078</f>
        <v>0</v>
      </c>
      <c r="AR874" s="104">
        <f>Planning!AR$1078</f>
        <v>0</v>
      </c>
      <c r="AS874" s="104">
        <f>Planning!AS$1078</f>
        <v>0</v>
      </c>
      <c r="AT874" s="105">
        <f>Planning!AT$1078</f>
        <v>0</v>
      </c>
      <c r="AU874" s="103">
        <f>Planning!AU$1078</f>
        <v>0</v>
      </c>
      <c r="AV874" s="104">
        <f>Planning!AV$1078</f>
        <v>0</v>
      </c>
      <c r="AW874" s="104">
        <f>Planning!AW$1078</f>
        <v>0</v>
      </c>
      <c r="AX874" s="104">
        <f>Planning!AX$1078</f>
        <v>0</v>
      </c>
      <c r="AY874" s="104">
        <f>Planning!AY$1078</f>
        <v>0</v>
      </c>
      <c r="AZ874" s="104">
        <f>Planning!AZ$1078</f>
        <v>0</v>
      </c>
      <c r="BA874" s="104">
        <f>Planning!BA$1078</f>
        <v>0</v>
      </c>
      <c r="BB874" s="105">
        <f>Planning!BB$1078</f>
        <v>0</v>
      </c>
      <c r="BC874" s="72">
        <f>Planning!BC$1078</f>
        <v>0</v>
      </c>
      <c r="BD874" s="107"/>
      <c r="BE874" s="437">
        <f>Planning!BE$1078</f>
        <v>0</v>
      </c>
      <c r="BF874" s="438">
        <f>Planning!BF$1078</f>
        <v>0</v>
      </c>
      <c r="BG874" s="109">
        <f>Planning!BG$1078</f>
        <v>0</v>
      </c>
      <c r="BH874" s="110">
        <f>Planning!BH$1078</f>
        <v>0</v>
      </c>
      <c r="BI874" s="111" t="str">
        <f>Planning!BI$1078</f>
        <v/>
      </c>
      <c r="BJ874" s="112">
        <f>Planning!BJ$1078</f>
        <v>0</v>
      </c>
      <c r="BL874" s="325">
        <f>Planning!BL$1078</f>
        <v>0</v>
      </c>
      <c r="BM874" s="158">
        <f>Planning!BP$1078</f>
        <v>0</v>
      </c>
      <c r="NL874" s="43" t="s">
        <v>63</v>
      </c>
      <c r="NM874" s="43"/>
    </row>
    <row r="875" spans="1:377" s="318" customFormat="1" ht="10.199999999999999" hidden="1" customHeight="1" thickBot="1" x14ac:dyDescent="0.35">
      <c r="A875" s="320"/>
      <c r="B875" s="389"/>
      <c r="C875" s="448"/>
      <c r="D875" s="17"/>
      <c r="E875" s="321"/>
      <c r="F875" s="321"/>
      <c r="G875" s="321"/>
      <c r="H875" s="11"/>
      <c r="I875" s="19"/>
      <c r="J875" s="19"/>
      <c r="K875" s="19"/>
      <c r="L875" s="19"/>
      <c r="M875" s="19"/>
      <c r="N875" s="12"/>
      <c r="O875" s="27"/>
      <c r="P875" s="28"/>
      <c r="Q875" s="27"/>
      <c r="R875" s="28"/>
      <c r="S875" s="27"/>
      <c r="T875" s="28"/>
      <c r="U875" s="27"/>
      <c r="V875" s="28"/>
      <c r="W875" s="27"/>
      <c r="X875" s="28"/>
      <c r="Y875" s="27"/>
      <c r="Z875" s="28"/>
      <c r="AA875" s="27"/>
      <c r="AB875" s="28"/>
      <c r="AC875" s="27"/>
      <c r="AD875" s="28"/>
      <c r="AE875" s="27"/>
      <c r="AF875" s="28"/>
      <c r="AG875" s="27"/>
      <c r="AH875" s="28"/>
      <c r="AI875" s="27"/>
      <c r="AJ875" s="28"/>
      <c r="AK875" s="27"/>
      <c r="AL875" s="28"/>
      <c r="AM875" s="27"/>
      <c r="AN875" s="28"/>
      <c r="AO875" s="27"/>
      <c r="AP875" s="28"/>
      <c r="AQ875" s="27"/>
      <c r="AR875" s="28"/>
      <c r="AS875" s="27"/>
      <c r="AT875" s="28"/>
      <c r="AU875" s="27"/>
      <c r="AV875" s="28"/>
      <c r="AW875" s="27"/>
      <c r="AX875" s="28"/>
      <c r="AY875" s="27"/>
      <c r="AZ875" s="28"/>
      <c r="BA875" s="27"/>
      <c r="BB875" s="28"/>
      <c r="BC875" s="18"/>
      <c r="BD875" s="108"/>
      <c r="BE875" s="114"/>
      <c r="BF875" s="114"/>
      <c r="BG875" s="113"/>
      <c r="BH875" s="114"/>
      <c r="BI875" s="114"/>
      <c r="BJ875" s="114"/>
      <c r="BK875" s="45"/>
      <c r="BL875" s="114"/>
      <c r="BM875" s="159">
        <f>SUM(BM844:BM874)</f>
        <v>0</v>
      </c>
      <c r="NL875" s="43"/>
      <c r="NM875" s="43"/>
    </row>
    <row r="876" spans="1:377" s="183" customFormat="1" ht="10.199999999999999" hidden="1" customHeight="1" thickBot="1" x14ac:dyDescent="0.35">
      <c r="A876" s="316"/>
      <c r="B876" s="315"/>
      <c r="C876" s="461"/>
      <c r="D876" s="461"/>
      <c r="E876" s="461"/>
      <c r="F876" s="461"/>
      <c r="G876" s="461"/>
      <c r="H876" s="461"/>
      <c r="I876" s="461"/>
      <c r="J876" s="461"/>
      <c r="K876" s="461"/>
      <c r="L876" s="461"/>
      <c r="M876" s="461"/>
      <c r="N876" s="461"/>
      <c r="O876" s="461"/>
      <c r="P876" s="461"/>
      <c r="Q876" s="461"/>
      <c r="R876" s="461"/>
      <c r="S876" s="461"/>
      <c r="T876" s="461"/>
      <c r="U876" s="461"/>
      <c r="V876" s="461"/>
      <c r="W876" s="461"/>
      <c r="X876" s="461"/>
      <c r="Y876" s="461"/>
      <c r="Z876" s="461"/>
      <c r="AA876" s="461"/>
      <c r="AB876" s="461"/>
      <c r="AC876" s="461"/>
      <c r="AD876" s="461"/>
      <c r="AE876" s="461"/>
      <c r="AF876" s="461"/>
      <c r="AG876" s="461"/>
      <c r="AH876" s="461"/>
      <c r="AI876" s="461"/>
      <c r="AJ876" s="461"/>
      <c r="AK876" s="461"/>
      <c r="AL876" s="461"/>
      <c r="AM876" s="461"/>
      <c r="AN876" s="461"/>
      <c r="AO876" s="461"/>
      <c r="AP876" s="461"/>
      <c r="AQ876" s="461"/>
      <c r="AR876" s="461"/>
      <c r="AS876" s="461"/>
      <c r="AT876" s="461"/>
      <c r="AU876" s="461"/>
      <c r="AV876" s="461"/>
      <c r="AW876" s="461"/>
      <c r="AX876" s="461"/>
      <c r="AY876" s="461"/>
      <c r="AZ876" s="461"/>
      <c r="BA876" s="461"/>
      <c r="BB876" s="461"/>
      <c r="BC876" s="461"/>
      <c r="BD876" s="317"/>
      <c r="BE876" s="44"/>
      <c r="BF876" s="44"/>
      <c r="BG876" s="44"/>
      <c r="BH876" s="44"/>
      <c r="BI876" s="44"/>
      <c r="BJ876" s="44"/>
      <c r="BL876" s="44"/>
      <c r="BM876" s="44"/>
      <c r="NL876" s="179"/>
      <c r="NM876" s="179"/>
    </row>
    <row r="877" spans="1:377" s="318" customFormat="1" ht="18" hidden="1" customHeight="1" thickBot="1" x14ac:dyDescent="0.35">
      <c r="A877" s="26">
        <v>1</v>
      </c>
      <c r="B877" s="389"/>
      <c r="C877" s="456">
        <f>Prenoms!$B$27</f>
        <v>0</v>
      </c>
      <c r="D877" s="457"/>
      <c r="E877" s="457"/>
      <c r="F877" s="457"/>
      <c r="G877" s="457"/>
      <c r="H877" s="457"/>
      <c r="I877" s="457"/>
      <c r="J877" s="457"/>
      <c r="K877" s="457"/>
      <c r="L877" s="457"/>
      <c r="M877" s="457"/>
      <c r="N877" s="457"/>
      <c r="O877" s="457"/>
      <c r="P877" s="457"/>
      <c r="Q877" s="457"/>
      <c r="R877" s="457"/>
      <c r="S877" s="457"/>
      <c r="T877" s="457"/>
      <c r="U877" s="457"/>
      <c r="V877" s="457"/>
      <c r="W877" s="457"/>
      <c r="X877" s="457"/>
      <c r="Y877" s="457"/>
      <c r="Z877" s="457"/>
      <c r="AA877" s="457"/>
      <c r="AB877" s="457"/>
      <c r="AC877" s="457"/>
      <c r="AD877" s="457"/>
      <c r="AE877" s="457"/>
      <c r="AF877" s="457"/>
      <c r="AG877" s="457"/>
      <c r="AH877" s="457"/>
      <c r="AI877" s="457"/>
      <c r="AJ877" s="457"/>
      <c r="AK877" s="457"/>
      <c r="AL877" s="457"/>
      <c r="AM877" s="457"/>
      <c r="AN877" s="457"/>
      <c r="AO877" s="457"/>
      <c r="AP877" s="457"/>
      <c r="AQ877" s="457"/>
      <c r="AR877" s="457"/>
      <c r="AS877" s="457"/>
      <c r="AT877" s="457"/>
      <c r="AU877" s="457"/>
      <c r="AV877" s="457"/>
      <c r="AW877" s="457"/>
      <c r="AX877" s="457"/>
      <c r="AY877" s="457"/>
      <c r="AZ877" s="457"/>
      <c r="BA877" s="457"/>
      <c r="BB877" s="457"/>
      <c r="BC877" s="457"/>
      <c r="BD877" s="107"/>
      <c r="BE877" s="439" t="s">
        <v>13</v>
      </c>
      <c r="BF877" s="440"/>
      <c r="BG877" s="458" t="s">
        <v>50</v>
      </c>
      <c r="BH877" s="451" t="s">
        <v>54</v>
      </c>
      <c r="BI877" s="452"/>
      <c r="BJ877" s="356" t="s">
        <v>46</v>
      </c>
      <c r="BL877" s="418" t="s">
        <v>55</v>
      </c>
      <c r="BM877" s="359" t="str">
        <f>Planning!BP877</f>
        <v>R prévi</v>
      </c>
      <c r="NL877" s="43"/>
      <c r="NM877" s="43"/>
    </row>
    <row r="878" spans="1:377" s="318" customFormat="1" ht="10.199999999999999" hidden="1" customHeight="1" x14ac:dyDescent="0.25">
      <c r="A878" s="25"/>
      <c r="B878" s="389"/>
      <c r="C878" s="447">
        <f>$C877</f>
        <v>0</v>
      </c>
      <c r="D878" s="16"/>
      <c r="E878" s="409"/>
      <c r="F878" s="409"/>
      <c r="G878" s="409"/>
      <c r="H878" s="10"/>
      <c r="I878" s="10"/>
      <c r="J878" s="10"/>
      <c r="K878" s="10"/>
      <c r="L878" s="10"/>
      <c r="M878" s="10"/>
      <c r="N878" s="367">
        <v>7</v>
      </c>
      <c r="O878" s="367"/>
      <c r="P878" s="367">
        <v>8</v>
      </c>
      <c r="Q878" s="367"/>
      <c r="R878" s="367">
        <v>9</v>
      </c>
      <c r="S878" s="367"/>
      <c r="T878" s="367">
        <v>10</v>
      </c>
      <c r="U878" s="367"/>
      <c r="V878" s="367">
        <v>11</v>
      </c>
      <c r="W878" s="367"/>
      <c r="X878" s="367">
        <v>12</v>
      </c>
      <c r="Y878" s="367"/>
      <c r="Z878" s="367">
        <v>13</v>
      </c>
      <c r="AA878" s="367"/>
      <c r="AB878" s="367">
        <v>14</v>
      </c>
      <c r="AC878" s="367"/>
      <c r="AD878" s="367">
        <v>15</v>
      </c>
      <c r="AE878" s="367"/>
      <c r="AF878" s="367">
        <v>16</v>
      </c>
      <c r="AG878" s="367"/>
      <c r="AH878" s="367">
        <v>17</v>
      </c>
      <c r="AI878" s="367"/>
      <c r="AJ878" s="367">
        <v>18</v>
      </c>
      <c r="AK878" s="367"/>
      <c r="AL878" s="367">
        <v>19</v>
      </c>
      <c r="AM878" s="367"/>
      <c r="AN878" s="367">
        <v>20</v>
      </c>
      <c r="AO878" s="367"/>
      <c r="AP878" s="367">
        <v>21</v>
      </c>
      <c r="AQ878" s="367"/>
      <c r="AR878" s="367">
        <v>22</v>
      </c>
      <c r="AS878" s="367"/>
      <c r="AT878" s="367">
        <v>23</v>
      </c>
      <c r="AU878" s="367"/>
      <c r="AV878" s="367">
        <v>24</v>
      </c>
      <c r="AW878" s="367"/>
      <c r="AX878" s="367">
        <v>1</v>
      </c>
      <c r="AY878" s="367"/>
      <c r="AZ878" s="367">
        <v>2</v>
      </c>
      <c r="BA878" s="367"/>
      <c r="BB878" s="367">
        <v>3</v>
      </c>
      <c r="BC878" s="410"/>
      <c r="BD878" s="107"/>
      <c r="BE878" s="441"/>
      <c r="BF878" s="442"/>
      <c r="BG878" s="459"/>
      <c r="BH878" s="453"/>
      <c r="BI878" s="454"/>
      <c r="BJ878" s="455"/>
      <c r="BL878" s="460"/>
      <c r="BM878" s="360"/>
      <c r="NL878" s="43"/>
      <c r="NM878" s="43"/>
    </row>
    <row r="879" spans="1:377" s="318" customFormat="1" ht="10.199999999999999" hidden="1" customHeight="1" x14ac:dyDescent="0.3">
      <c r="A879" s="25"/>
      <c r="B879" s="389"/>
      <c r="C879" s="447"/>
      <c r="D879" s="15"/>
      <c r="E879" s="398"/>
      <c r="F879" s="398"/>
      <c r="G879" s="398"/>
      <c r="H879" s="399" t="e">
        <f>IF(#REF!&lt;&gt;0,3,0)</f>
        <v>#REF!</v>
      </c>
      <c r="I879" s="449">
        <f>Conges!$B$3</f>
        <v>44896</v>
      </c>
      <c r="J879" s="450"/>
      <c r="K879" s="450"/>
      <c r="L879" s="450"/>
      <c r="M879" s="450"/>
      <c r="N879" s="63" t="str">
        <f>Planning!N$29</f>
        <v/>
      </c>
      <c r="O879" s="97">
        <f>Planning!O$29</f>
        <v>0</v>
      </c>
      <c r="P879" s="98">
        <f>Planning!P$29</f>
        <v>0</v>
      </c>
      <c r="Q879" s="98">
        <f>Planning!Q$29</f>
        <v>0</v>
      </c>
      <c r="R879" s="98">
        <f>Planning!R$29</f>
        <v>0</v>
      </c>
      <c r="S879" s="98">
        <f>Planning!S$29</f>
        <v>0</v>
      </c>
      <c r="T879" s="98">
        <f>Planning!T$29</f>
        <v>0</v>
      </c>
      <c r="U879" s="98">
        <f>Planning!U$29</f>
        <v>0</v>
      </c>
      <c r="V879" s="99">
        <f>Planning!V$29</f>
        <v>0</v>
      </c>
      <c r="W879" s="98">
        <f>Planning!W$29</f>
        <v>0</v>
      </c>
      <c r="X879" s="98">
        <f>Planning!X$29</f>
        <v>0</v>
      </c>
      <c r="Y879" s="98">
        <f>Planning!Y$29</f>
        <v>0</v>
      </c>
      <c r="Z879" s="98">
        <f>Planning!Z$29</f>
        <v>0</v>
      </c>
      <c r="AA879" s="98">
        <f>Planning!AA$29</f>
        <v>0</v>
      </c>
      <c r="AB879" s="98">
        <f>Planning!AB$29</f>
        <v>0</v>
      </c>
      <c r="AC879" s="98">
        <f>Planning!AC$29</f>
        <v>0</v>
      </c>
      <c r="AD879" s="98">
        <f>Planning!AD$29</f>
        <v>0</v>
      </c>
      <c r="AE879" s="97">
        <f>Planning!AE$29</f>
        <v>0</v>
      </c>
      <c r="AF879" s="98">
        <f>Planning!AF$29</f>
        <v>0</v>
      </c>
      <c r="AG879" s="98">
        <f>Planning!AG$29</f>
        <v>0</v>
      </c>
      <c r="AH879" s="98">
        <f>Planning!AH$29</f>
        <v>0</v>
      </c>
      <c r="AI879" s="98">
        <f>Planning!AI$29</f>
        <v>0</v>
      </c>
      <c r="AJ879" s="99">
        <f>Planning!AJ$29</f>
        <v>0</v>
      </c>
      <c r="AK879" s="98">
        <f>Planning!AK$29</f>
        <v>0</v>
      </c>
      <c r="AL879" s="98">
        <f>Planning!AL$29</f>
        <v>0</v>
      </c>
      <c r="AM879" s="98">
        <f>Planning!AM$29</f>
        <v>0</v>
      </c>
      <c r="AN879" s="98">
        <f>Planning!AN$29</f>
        <v>0</v>
      </c>
      <c r="AO879" s="98">
        <f>Planning!AO$29</f>
        <v>0</v>
      </c>
      <c r="AP879" s="98">
        <f>Planning!AP$29</f>
        <v>0</v>
      </c>
      <c r="AQ879" s="98">
        <f>Planning!AQ$29</f>
        <v>0</v>
      </c>
      <c r="AR879" s="98">
        <f>Planning!AR$29</f>
        <v>0</v>
      </c>
      <c r="AS879" s="98">
        <f>Planning!AS$29</f>
        <v>0</v>
      </c>
      <c r="AT879" s="98">
        <f>Planning!AT$29</f>
        <v>0</v>
      </c>
      <c r="AU879" s="97">
        <f>Planning!AU$29</f>
        <v>0</v>
      </c>
      <c r="AV879" s="98">
        <f>Planning!AV$29</f>
        <v>0</v>
      </c>
      <c r="AW879" s="98">
        <f>Planning!AW$29</f>
        <v>0</v>
      </c>
      <c r="AX879" s="98">
        <f>Planning!AX$29</f>
        <v>0</v>
      </c>
      <c r="AY879" s="98">
        <f>Planning!AY$29</f>
        <v>0</v>
      </c>
      <c r="AZ879" s="98">
        <f>Planning!AZ$29</f>
        <v>0</v>
      </c>
      <c r="BA879" s="98">
        <f>Planning!BA$29</f>
        <v>0</v>
      </c>
      <c r="BB879" s="99">
        <f>Planning!BB$29</f>
        <v>0</v>
      </c>
      <c r="BC879" s="67">
        <f>Planning!BC$29</f>
        <v>0</v>
      </c>
      <c r="BD879" s="107"/>
      <c r="BE879" s="431">
        <f>Planning!BE$29</f>
        <v>0</v>
      </c>
      <c r="BF879" s="432">
        <f>Planning!BF$29</f>
        <v>0</v>
      </c>
      <c r="BG879" s="73">
        <f>Planning!BG$29</f>
        <v>0</v>
      </c>
      <c r="BH879" s="74">
        <f>Planning!BH$29</f>
        <v>0</v>
      </c>
      <c r="BI879" s="75" t="str">
        <f>Planning!BI$29</f>
        <v/>
      </c>
      <c r="BJ879" s="76">
        <f>Planning!BJ$29</f>
        <v>0</v>
      </c>
      <c r="BL879" s="322">
        <f>Planning!BL$29</f>
        <v>0</v>
      </c>
      <c r="BM879" s="148">
        <f>Planning!BP$29</f>
        <v>0</v>
      </c>
      <c r="NL879" s="43" t="s">
        <v>63</v>
      </c>
      <c r="NM879" s="43"/>
    </row>
    <row r="880" spans="1:377" s="318" customFormat="1" ht="10.199999999999999" hidden="1" customHeight="1" x14ac:dyDescent="0.3">
      <c r="A880" s="25"/>
      <c r="B880" s="389"/>
      <c r="C880" s="447"/>
      <c r="D880" s="15"/>
      <c r="E880" s="398"/>
      <c r="F880" s="398"/>
      <c r="G880" s="398"/>
      <c r="H880" s="399"/>
      <c r="I880" s="445">
        <f>Conges!$B$4</f>
        <v>44897</v>
      </c>
      <c r="J880" s="446"/>
      <c r="K880" s="446"/>
      <c r="L880" s="446"/>
      <c r="M880" s="446"/>
      <c r="N880" s="81" t="str">
        <f>Planning!N$64</f>
        <v/>
      </c>
      <c r="O880" s="100">
        <f>Planning!O$64</f>
        <v>0</v>
      </c>
      <c r="P880" s="101">
        <f>Planning!P$64</f>
        <v>0</v>
      </c>
      <c r="Q880" s="101">
        <f>Planning!Q$64</f>
        <v>0</v>
      </c>
      <c r="R880" s="101">
        <f>Planning!R$64</f>
        <v>0</v>
      </c>
      <c r="S880" s="101">
        <f>Planning!S$64</f>
        <v>0</v>
      </c>
      <c r="T880" s="101">
        <f>Planning!T$64</f>
        <v>0</v>
      </c>
      <c r="U880" s="101">
        <f>Planning!U$64</f>
        <v>0</v>
      </c>
      <c r="V880" s="102">
        <f>Planning!V$64</f>
        <v>0</v>
      </c>
      <c r="W880" s="101">
        <f>Planning!W$64</f>
        <v>0</v>
      </c>
      <c r="X880" s="101">
        <f>Planning!X$64</f>
        <v>0</v>
      </c>
      <c r="Y880" s="101">
        <f>Planning!Y$64</f>
        <v>0</v>
      </c>
      <c r="Z880" s="101">
        <f>Planning!Z$64</f>
        <v>0</v>
      </c>
      <c r="AA880" s="101">
        <f>Planning!AA$64</f>
        <v>0</v>
      </c>
      <c r="AB880" s="101">
        <f>Planning!AB$64</f>
        <v>0</v>
      </c>
      <c r="AC880" s="101">
        <f>Planning!AC$64</f>
        <v>0</v>
      </c>
      <c r="AD880" s="101">
        <f>Planning!AD$64</f>
        <v>0</v>
      </c>
      <c r="AE880" s="100">
        <f>Planning!AE$64</f>
        <v>0</v>
      </c>
      <c r="AF880" s="101">
        <f>Planning!AF$64</f>
        <v>0</v>
      </c>
      <c r="AG880" s="101">
        <f>Planning!AG$64</f>
        <v>0</v>
      </c>
      <c r="AH880" s="101">
        <f>Planning!AH$64</f>
        <v>0</v>
      </c>
      <c r="AI880" s="101">
        <f>Planning!AI$64</f>
        <v>0</v>
      </c>
      <c r="AJ880" s="102">
        <f>Planning!AJ$64</f>
        <v>0</v>
      </c>
      <c r="AK880" s="101">
        <f>Planning!AK$64</f>
        <v>0</v>
      </c>
      <c r="AL880" s="101">
        <f>Planning!AL$64</f>
        <v>0</v>
      </c>
      <c r="AM880" s="101">
        <f>Planning!AM$64</f>
        <v>0</v>
      </c>
      <c r="AN880" s="101">
        <f>Planning!AN$64</f>
        <v>0</v>
      </c>
      <c r="AO880" s="101">
        <f>Planning!AO$64</f>
        <v>0</v>
      </c>
      <c r="AP880" s="101">
        <f>Planning!AP$64</f>
        <v>0</v>
      </c>
      <c r="AQ880" s="101">
        <f>Planning!AQ$64</f>
        <v>0</v>
      </c>
      <c r="AR880" s="101">
        <f>Planning!AR$64</f>
        <v>0</v>
      </c>
      <c r="AS880" s="101">
        <f>Planning!AS$64</f>
        <v>0</v>
      </c>
      <c r="AT880" s="101">
        <f>Planning!AT$64</f>
        <v>0</v>
      </c>
      <c r="AU880" s="100">
        <f>Planning!AU$64</f>
        <v>0</v>
      </c>
      <c r="AV880" s="101">
        <f>Planning!AV$64</f>
        <v>0</v>
      </c>
      <c r="AW880" s="101">
        <f>Planning!AW$64</f>
        <v>0</v>
      </c>
      <c r="AX880" s="101">
        <f>Planning!AX$64</f>
        <v>0</v>
      </c>
      <c r="AY880" s="101">
        <f>Planning!AY$64</f>
        <v>0</v>
      </c>
      <c r="AZ880" s="101">
        <f>Planning!AZ$64</f>
        <v>0</v>
      </c>
      <c r="BA880" s="101">
        <f>Planning!BA$64</f>
        <v>0</v>
      </c>
      <c r="BB880" s="102">
        <f>Planning!BB$64</f>
        <v>0</v>
      </c>
      <c r="BC880" s="85">
        <f>Planning!BC$64</f>
        <v>0</v>
      </c>
      <c r="BD880" s="107"/>
      <c r="BE880" s="435">
        <f>Planning!BE$64</f>
        <v>0</v>
      </c>
      <c r="BF880" s="436">
        <f>Planning!BF$64</f>
        <v>0</v>
      </c>
      <c r="BG880" s="91">
        <f>Planning!BG$64</f>
        <v>0</v>
      </c>
      <c r="BH880" s="92">
        <f>Planning!BH$64</f>
        <v>0</v>
      </c>
      <c r="BI880" s="93" t="str">
        <f>Planning!BI$64</f>
        <v/>
      </c>
      <c r="BJ880" s="94">
        <f>Planning!BJ$64</f>
        <v>0</v>
      </c>
      <c r="BL880" s="324">
        <f>Planning!BL$64</f>
        <v>0</v>
      </c>
      <c r="BM880" s="149">
        <f>Planning!BP$64</f>
        <v>0</v>
      </c>
      <c r="NL880" s="43" t="s">
        <v>63</v>
      </c>
      <c r="NM880" s="43"/>
    </row>
    <row r="881" spans="1:377" s="318" customFormat="1" ht="10.199999999999999" hidden="1" customHeight="1" x14ac:dyDescent="0.25">
      <c r="A881" s="25"/>
      <c r="B881" s="389"/>
      <c r="C881" s="447"/>
      <c r="D881" s="15"/>
      <c r="E881" s="397"/>
      <c r="F881" s="397"/>
      <c r="G881" s="397"/>
      <c r="H881" s="399"/>
      <c r="I881" s="443">
        <f>Conges!$B$5</f>
        <v>44898</v>
      </c>
      <c r="J881" s="444"/>
      <c r="K881" s="444"/>
      <c r="L881" s="444"/>
      <c r="M881" s="444"/>
      <c r="N881" s="68" t="str">
        <f>Planning!N$99</f>
        <v/>
      </c>
      <c r="O881" s="103">
        <f>Planning!O$99</f>
        <v>0</v>
      </c>
      <c r="P881" s="104">
        <f>Planning!P$99</f>
        <v>0</v>
      </c>
      <c r="Q881" s="104">
        <f>Planning!Q$99</f>
        <v>0</v>
      </c>
      <c r="R881" s="104">
        <f>Planning!R$99</f>
        <v>0</v>
      </c>
      <c r="S881" s="104">
        <f>Planning!S$99</f>
        <v>0</v>
      </c>
      <c r="T881" s="104">
        <f>Planning!T$99</f>
        <v>0</v>
      </c>
      <c r="U881" s="104">
        <f>Planning!U$99</f>
        <v>0</v>
      </c>
      <c r="V881" s="105">
        <f>Planning!V$99</f>
        <v>0</v>
      </c>
      <c r="W881" s="104">
        <f>Planning!W$99</f>
        <v>0</v>
      </c>
      <c r="X881" s="104">
        <f>Planning!X$99</f>
        <v>0</v>
      </c>
      <c r="Y881" s="104">
        <f>Planning!Y$99</f>
        <v>0</v>
      </c>
      <c r="Z881" s="104">
        <f>Planning!Z$99</f>
        <v>0</v>
      </c>
      <c r="AA881" s="104">
        <f>Planning!AA$99</f>
        <v>0</v>
      </c>
      <c r="AB881" s="104">
        <f>Planning!AB$99</f>
        <v>0</v>
      </c>
      <c r="AC881" s="104">
        <f>Planning!AC$99</f>
        <v>0</v>
      </c>
      <c r="AD881" s="104">
        <f>Planning!AD$99</f>
        <v>0</v>
      </c>
      <c r="AE881" s="103">
        <f>Planning!AE$99</f>
        <v>0</v>
      </c>
      <c r="AF881" s="104">
        <f>Planning!AF$99</f>
        <v>0</v>
      </c>
      <c r="AG881" s="104">
        <f>Planning!AG$99</f>
        <v>0</v>
      </c>
      <c r="AH881" s="104">
        <f>Planning!AH$99</f>
        <v>0</v>
      </c>
      <c r="AI881" s="104">
        <f>Planning!AI$99</f>
        <v>0</v>
      </c>
      <c r="AJ881" s="105">
        <f>Planning!AJ$99</f>
        <v>0</v>
      </c>
      <c r="AK881" s="104">
        <f>Planning!AK$99</f>
        <v>0</v>
      </c>
      <c r="AL881" s="104">
        <f>Planning!AL$99</f>
        <v>0</v>
      </c>
      <c r="AM881" s="104">
        <f>Planning!AM$99</f>
        <v>0</v>
      </c>
      <c r="AN881" s="104">
        <f>Planning!AN$99</f>
        <v>0</v>
      </c>
      <c r="AO881" s="104">
        <f>Planning!AO$99</f>
        <v>0</v>
      </c>
      <c r="AP881" s="104">
        <f>Planning!AP$99</f>
        <v>0</v>
      </c>
      <c r="AQ881" s="104">
        <f>Planning!AQ$99</f>
        <v>0</v>
      </c>
      <c r="AR881" s="104">
        <f>Planning!AR$99</f>
        <v>0</v>
      </c>
      <c r="AS881" s="104">
        <f>Planning!AS$99</f>
        <v>0</v>
      </c>
      <c r="AT881" s="104">
        <f>Planning!AT$99</f>
        <v>0</v>
      </c>
      <c r="AU881" s="103">
        <f>Planning!AU$99</f>
        <v>0</v>
      </c>
      <c r="AV881" s="104">
        <f>Planning!AV$99</f>
        <v>0</v>
      </c>
      <c r="AW881" s="104">
        <f>Planning!AW$99</f>
        <v>0</v>
      </c>
      <c r="AX881" s="104">
        <f>Planning!AX$99</f>
        <v>0</v>
      </c>
      <c r="AY881" s="104">
        <f>Planning!AY$99</f>
        <v>0</v>
      </c>
      <c r="AZ881" s="104">
        <f>Planning!AZ$99</f>
        <v>0</v>
      </c>
      <c r="BA881" s="104">
        <f>Planning!BA$99</f>
        <v>0</v>
      </c>
      <c r="BB881" s="105">
        <f>Planning!BB$99</f>
        <v>0</v>
      </c>
      <c r="BC881" s="72">
        <f>Planning!BC$99</f>
        <v>0</v>
      </c>
      <c r="BD881" s="107"/>
      <c r="BE881" s="433">
        <f>Planning!BE$99</f>
        <v>0</v>
      </c>
      <c r="BF881" s="434">
        <f>Planning!BF$99</f>
        <v>0</v>
      </c>
      <c r="BG881" s="77">
        <f>Planning!BG$99</f>
        <v>0</v>
      </c>
      <c r="BH881" s="78">
        <f>Planning!BH$99</f>
        <v>0</v>
      </c>
      <c r="BI881" s="79" t="str">
        <f>Planning!BI$99</f>
        <v/>
      </c>
      <c r="BJ881" s="80">
        <f>Planning!BJ$99</f>
        <v>0</v>
      </c>
      <c r="BL881" s="323">
        <f>Planning!BL$99</f>
        <v>0</v>
      </c>
      <c r="BM881" s="150">
        <f>Planning!BP$99</f>
        <v>0</v>
      </c>
      <c r="NL881" s="43" t="s">
        <v>63</v>
      </c>
      <c r="NM881" s="43"/>
    </row>
    <row r="882" spans="1:377" s="318" customFormat="1" ht="10.199999999999999" hidden="1" customHeight="1" x14ac:dyDescent="0.3">
      <c r="A882" s="25"/>
      <c r="B882" s="389"/>
      <c r="C882" s="447"/>
      <c r="D882" s="15"/>
      <c r="E882" s="398"/>
      <c r="F882" s="398"/>
      <c r="G882" s="398"/>
      <c r="H882" s="399"/>
      <c r="I882" s="445">
        <f>Conges!$B$6</f>
        <v>44899</v>
      </c>
      <c r="J882" s="446"/>
      <c r="K882" s="446"/>
      <c r="L882" s="446"/>
      <c r="M882" s="446"/>
      <c r="N882" s="81" t="str">
        <f>Planning!N$134</f>
        <v/>
      </c>
      <c r="O882" s="100">
        <f>Planning!O$134</f>
        <v>0</v>
      </c>
      <c r="P882" s="101">
        <f>Planning!P$134</f>
        <v>0</v>
      </c>
      <c r="Q882" s="101">
        <f>Planning!Q$134</f>
        <v>0</v>
      </c>
      <c r="R882" s="101">
        <f>Planning!R$134</f>
        <v>0</v>
      </c>
      <c r="S882" s="101">
        <f>Planning!S$134</f>
        <v>0</v>
      </c>
      <c r="T882" s="101">
        <f>Planning!T$134</f>
        <v>0</v>
      </c>
      <c r="U882" s="101">
        <f>Planning!U$134</f>
        <v>0</v>
      </c>
      <c r="V882" s="102">
        <f>Planning!V$134</f>
        <v>0</v>
      </c>
      <c r="W882" s="101">
        <f>Planning!W$134</f>
        <v>0</v>
      </c>
      <c r="X882" s="101">
        <f>Planning!X$134</f>
        <v>0</v>
      </c>
      <c r="Y882" s="101">
        <f>Planning!Y$134</f>
        <v>0</v>
      </c>
      <c r="Z882" s="101">
        <f>Planning!Z$134</f>
        <v>0</v>
      </c>
      <c r="AA882" s="101">
        <f>Planning!AA$134</f>
        <v>0</v>
      </c>
      <c r="AB882" s="101">
        <f>Planning!AB$134</f>
        <v>0</v>
      </c>
      <c r="AC882" s="101">
        <f>Planning!AC$134</f>
        <v>0</v>
      </c>
      <c r="AD882" s="101">
        <f>Planning!AD$134</f>
        <v>0</v>
      </c>
      <c r="AE882" s="100">
        <f>Planning!AE$134</f>
        <v>0</v>
      </c>
      <c r="AF882" s="101">
        <f>Planning!AF$134</f>
        <v>0</v>
      </c>
      <c r="AG882" s="101">
        <f>Planning!AG$134</f>
        <v>0</v>
      </c>
      <c r="AH882" s="101">
        <f>Planning!AH$134</f>
        <v>0</v>
      </c>
      <c r="AI882" s="101">
        <f>Planning!AI$134</f>
        <v>0</v>
      </c>
      <c r="AJ882" s="102">
        <f>Planning!AJ$134</f>
        <v>0</v>
      </c>
      <c r="AK882" s="101">
        <f>Planning!AK$134</f>
        <v>0</v>
      </c>
      <c r="AL882" s="101">
        <f>Planning!AL$134</f>
        <v>0</v>
      </c>
      <c r="AM882" s="101">
        <f>Planning!AM$134</f>
        <v>0</v>
      </c>
      <c r="AN882" s="101">
        <f>Planning!AN$134</f>
        <v>0</v>
      </c>
      <c r="AO882" s="101">
        <f>Planning!AO$134</f>
        <v>0</v>
      </c>
      <c r="AP882" s="101">
        <f>Planning!AP$134</f>
        <v>0</v>
      </c>
      <c r="AQ882" s="101">
        <f>Planning!AQ$134</f>
        <v>0</v>
      </c>
      <c r="AR882" s="101">
        <f>Planning!AR$134</f>
        <v>0</v>
      </c>
      <c r="AS882" s="101">
        <f>Planning!AS$134</f>
        <v>0</v>
      </c>
      <c r="AT882" s="101">
        <f>Planning!AT$134</f>
        <v>0</v>
      </c>
      <c r="AU882" s="100">
        <f>Planning!AU$134</f>
        <v>0</v>
      </c>
      <c r="AV882" s="101">
        <f>Planning!AV$134</f>
        <v>0</v>
      </c>
      <c r="AW882" s="101">
        <f>Planning!AW$134</f>
        <v>0</v>
      </c>
      <c r="AX882" s="101">
        <f>Planning!AX$134</f>
        <v>0</v>
      </c>
      <c r="AY882" s="101">
        <f>Planning!AY$134</f>
        <v>0</v>
      </c>
      <c r="AZ882" s="101">
        <f>Planning!AZ$134</f>
        <v>0</v>
      </c>
      <c r="BA882" s="101">
        <f>Planning!BA$134</f>
        <v>0</v>
      </c>
      <c r="BB882" s="102">
        <f>Planning!BB$134</f>
        <v>0</v>
      </c>
      <c r="BC882" s="85">
        <f>Planning!BC$134</f>
        <v>0</v>
      </c>
      <c r="BD882" s="107"/>
      <c r="BE882" s="435">
        <f>Planning!BE$134</f>
        <v>0</v>
      </c>
      <c r="BF882" s="436">
        <f>Planning!BF$134</f>
        <v>0</v>
      </c>
      <c r="BG882" s="91">
        <f>Planning!BG$134</f>
        <v>0</v>
      </c>
      <c r="BH882" s="92">
        <f>Planning!BH$134</f>
        <v>0</v>
      </c>
      <c r="BI882" s="93" t="str">
        <f>Planning!BI$134</f>
        <v/>
      </c>
      <c r="BJ882" s="94">
        <f>Planning!BJ$134</f>
        <v>0</v>
      </c>
      <c r="BL882" s="324">
        <f>Planning!BL$134</f>
        <v>0</v>
      </c>
      <c r="BM882" s="149">
        <f>Planning!BP$134</f>
        <v>0</v>
      </c>
      <c r="NL882" s="43" t="s">
        <v>63</v>
      </c>
      <c r="NM882" s="43"/>
    </row>
    <row r="883" spans="1:377" s="318" customFormat="1" ht="10.199999999999999" hidden="1" customHeight="1" x14ac:dyDescent="0.3">
      <c r="A883" s="25"/>
      <c r="B883" s="389"/>
      <c r="C883" s="447"/>
      <c r="D883" s="15"/>
      <c r="E883" s="398"/>
      <c r="F883" s="398"/>
      <c r="G883" s="398"/>
      <c r="H883" s="399"/>
      <c r="I883" s="443">
        <f>Conges!$B$7</f>
        <v>44900</v>
      </c>
      <c r="J883" s="444"/>
      <c r="K883" s="444"/>
      <c r="L883" s="444"/>
      <c r="M883" s="444"/>
      <c r="N883" s="68" t="str">
        <f>Planning!N$169</f>
        <v/>
      </c>
      <c r="O883" s="103">
        <f>Planning!O$169</f>
        <v>0</v>
      </c>
      <c r="P883" s="104">
        <f>Planning!P$169</f>
        <v>0</v>
      </c>
      <c r="Q883" s="104">
        <f>Planning!Q$169</f>
        <v>0</v>
      </c>
      <c r="R883" s="104">
        <f>Planning!R$169</f>
        <v>0</v>
      </c>
      <c r="S883" s="104">
        <f>Planning!S$169</f>
        <v>0</v>
      </c>
      <c r="T883" s="104">
        <f>Planning!T$169</f>
        <v>0</v>
      </c>
      <c r="U883" s="104">
        <f>Planning!U$169</f>
        <v>0</v>
      </c>
      <c r="V883" s="105">
        <f>Planning!V$169</f>
        <v>0</v>
      </c>
      <c r="W883" s="104">
        <f>Planning!W$169</f>
        <v>0</v>
      </c>
      <c r="X883" s="104">
        <f>Planning!X$169</f>
        <v>0</v>
      </c>
      <c r="Y883" s="104">
        <f>Planning!Y$169</f>
        <v>0</v>
      </c>
      <c r="Z883" s="104">
        <f>Planning!Z$169</f>
        <v>0</v>
      </c>
      <c r="AA883" s="104">
        <f>Planning!AA$169</f>
        <v>0</v>
      </c>
      <c r="AB883" s="104">
        <f>Planning!AB$169</f>
        <v>0</v>
      </c>
      <c r="AC883" s="104">
        <f>Planning!AC$169</f>
        <v>0</v>
      </c>
      <c r="AD883" s="104">
        <f>Planning!AD$169</f>
        <v>0</v>
      </c>
      <c r="AE883" s="103">
        <f>Planning!AE$169</f>
        <v>0</v>
      </c>
      <c r="AF883" s="104">
        <f>Planning!AF$169</f>
        <v>0</v>
      </c>
      <c r="AG883" s="104">
        <f>Planning!AG$169</f>
        <v>0</v>
      </c>
      <c r="AH883" s="104">
        <f>Planning!AH$169</f>
        <v>0</v>
      </c>
      <c r="AI883" s="104">
        <f>Planning!AI$169</f>
        <v>0</v>
      </c>
      <c r="AJ883" s="105">
        <f>Planning!AJ$169</f>
        <v>0</v>
      </c>
      <c r="AK883" s="104">
        <f>Planning!AK$169</f>
        <v>0</v>
      </c>
      <c r="AL883" s="104">
        <f>Planning!AL$169</f>
        <v>0</v>
      </c>
      <c r="AM883" s="104">
        <f>Planning!AM$169</f>
        <v>0</v>
      </c>
      <c r="AN883" s="104">
        <f>Planning!AN$169</f>
        <v>0</v>
      </c>
      <c r="AO883" s="104">
        <f>Planning!AO$169</f>
        <v>0</v>
      </c>
      <c r="AP883" s="104">
        <f>Planning!AP$169</f>
        <v>0</v>
      </c>
      <c r="AQ883" s="104">
        <f>Planning!AQ$169</f>
        <v>0</v>
      </c>
      <c r="AR883" s="104">
        <f>Planning!AR$169</f>
        <v>0</v>
      </c>
      <c r="AS883" s="104">
        <f>Planning!AS$169</f>
        <v>0</v>
      </c>
      <c r="AT883" s="104">
        <f>Planning!AT$169</f>
        <v>0</v>
      </c>
      <c r="AU883" s="103">
        <f>Planning!AU$169</f>
        <v>0</v>
      </c>
      <c r="AV883" s="104">
        <f>Planning!AV$169</f>
        <v>0</v>
      </c>
      <c r="AW883" s="104">
        <f>Planning!AW$169</f>
        <v>0</v>
      </c>
      <c r="AX883" s="104">
        <f>Planning!AX$169</f>
        <v>0</v>
      </c>
      <c r="AY883" s="104">
        <f>Planning!AY$169</f>
        <v>0</v>
      </c>
      <c r="AZ883" s="104">
        <f>Planning!AZ$169</f>
        <v>0</v>
      </c>
      <c r="BA883" s="104">
        <f>Planning!BA$169</f>
        <v>0</v>
      </c>
      <c r="BB883" s="105">
        <f>Planning!BB$169</f>
        <v>0</v>
      </c>
      <c r="BC883" s="72">
        <f>Planning!BC$169</f>
        <v>0</v>
      </c>
      <c r="BD883" s="107"/>
      <c r="BE883" s="433">
        <f>Planning!BE$169</f>
        <v>0</v>
      </c>
      <c r="BF883" s="434">
        <f>Planning!BF$169</f>
        <v>0</v>
      </c>
      <c r="BG883" s="77">
        <f>Planning!BG$169</f>
        <v>0</v>
      </c>
      <c r="BH883" s="78">
        <f>Planning!BH$169</f>
        <v>0</v>
      </c>
      <c r="BI883" s="79" t="str">
        <f>Planning!BI$169</f>
        <v/>
      </c>
      <c r="BJ883" s="80">
        <f>Planning!BJ$169</f>
        <v>0</v>
      </c>
      <c r="BL883" s="323">
        <f>Planning!BL$169</f>
        <v>0</v>
      </c>
      <c r="BM883" s="150">
        <f>Planning!BP$169</f>
        <v>0</v>
      </c>
      <c r="NL883" s="43" t="s">
        <v>63</v>
      </c>
      <c r="NM883" s="43"/>
    </row>
    <row r="884" spans="1:377" s="318" customFormat="1" ht="10.199999999999999" hidden="1" customHeight="1" x14ac:dyDescent="0.3">
      <c r="A884" s="25"/>
      <c r="B884" s="389"/>
      <c r="C884" s="447"/>
      <c r="D884" s="15"/>
      <c r="E884" s="408" t="str">
        <f>Planning!$E$9</f>
        <v>CREPIERE</v>
      </c>
      <c r="F884" s="408"/>
      <c r="G884" s="131">
        <f>(COUNTIF(O879:BB909,Planning!$MT$3))/2</f>
        <v>0</v>
      </c>
      <c r="H884" s="399"/>
      <c r="I884" s="445">
        <f>Conges!$B$8</f>
        <v>44901</v>
      </c>
      <c r="J884" s="446"/>
      <c r="K884" s="446"/>
      <c r="L884" s="446"/>
      <c r="M884" s="446"/>
      <c r="N884" s="81" t="str">
        <f>Planning!N$204</f>
        <v/>
      </c>
      <c r="O884" s="100">
        <f>Planning!O$204</f>
        <v>0</v>
      </c>
      <c r="P884" s="101">
        <f>Planning!P$204</f>
        <v>0</v>
      </c>
      <c r="Q884" s="101">
        <f>Planning!Q$204</f>
        <v>0</v>
      </c>
      <c r="R884" s="101">
        <f>Planning!R$204</f>
        <v>0</v>
      </c>
      <c r="S884" s="101">
        <f>Planning!S$204</f>
        <v>0</v>
      </c>
      <c r="T884" s="101">
        <f>Planning!T$204</f>
        <v>0</v>
      </c>
      <c r="U884" s="101">
        <f>Planning!U$204</f>
        <v>0</v>
      </c>
      <c r="V884" s="102">
        <f>Planning!V$204</f>
        <v>0</v>
      </c>
      <c r="W884" s="101">
        <f>Planning!W$204</f>
        <v>0</v>
      </c>
      <c r="X884" s="101">
        <f>Planning!X$204</f>
        <v>0</v>
      </c>
      <c r="Y884" s="101">
        <f>Planning!Y$204</f>
        <v>0</v>
      </c>
      <c r="Z884" s="101">
        <f>Planning!Z$204</f>
        <v>0</v>
      </c>
      <c r="AA884" s="101">
        <f>Planning!AA$204</f>
        <v>0</v>
      </c>
      <c r="AB884" s="101">
        <f>Planning!AB$204</f>
        <v>0</v>
      </c>
      <c r="AC884" s="101">
        <f>Planning!AC$204</f>
        <v>0</v>
      </c>
      <c r="AD884" s="101">
        <f>Planning!AD$204</f>
        <v>0</v>
      </c>
      <c r="AE884" s="100">
        <f>Planning!AE$204</f>
        <v>0</v>
      </c>
      <c r="AF884" s="101">
        <f>Planning!AF$204</f>
        <v>0</v>
      </c>
      <c r="AG884" s="101">
        <f>Planning!AG$204</f>
        <v>0</v>
      </c>
      <c r="AH884" s="101">
        <f>Planning!AH$204</f>
        <v>0</v>
      </c>
      <c r="AI884" s="101">
        <f>Planning!AI$204</f>
        <v>0</v>
      </c>
      <c r="AJ884" s="102">
        <f>Planning!AJ$204</f>
        <v>0</v>
      </c>
      <c r="AK884" s="101">
        <f>Planning!AK$204</f>
        <v>0</v>
      </c>
      <c r="AL884" s="101">
        <f>Planning!AL$204</f>
        <v>0</v>
      </c>
      <c r="AM884" s="101">
        <f>Planning!AM$204</f>
        <v>0</v>
      </c>
      <c r="AN884" s="101">
        <f>Planning!AN$204</f>
        <v>0</v>
      </c>
      <c r="AO884" s="101">
        <f>Planning!AO$204</f>
        <v>0</v>
      </c>
      <c r="AP884" s="101">
        <f>Planning!AP$204</f>
        <v>0</v>
      </c>
      <c r="AQ884" s="101">
        <f>Planning!AQ$204</f>
        <v>0</v>
      </c>
      <c r="AR884" s="101">
        <f>Planning!AR$204</f>
        <v>0</v>
      </c>
      <c r="AS884" s="101">
        <f>Planning!AS$204</f>
        <v>0</v>
      </c>
      <c r="AT884" s="101">
        <f>Planning!AT$204</f>
        <v>0</v>
      </c>
      <c r="AU884" s="100">
        <f>Planning!AU$204</f>
        <v>0</v>
      </c>
      <c r="AV884" s="101">
        <f>Planning!AV$204</f>
        <v>0</v>
      </c>
      <c r="AW884" s="101">
        <f>Planning!AW$204</f>
        <v>0</v>
      </c>
      <c r="AX884" s="101">
        <f>Planning!AX$204</f>
        <v>0</v>
      </c>
      <c r="AY884" s="101">
        <f>Planning!AY$204</f>
        <v>0</v>
      </c>
      <c r="AZ884" s="101">
        <f>Planning!AZ$204</f>
        <v>0</v>
      </c>
      <c r="BA884" s="101">
        <f>Planning!BA$204</f>
        <v>0</v>
      </c>
      <c r="BB884" s="102">
        <f>Planning!BB$204</f>
        <v>0</v>
      </c>
      <c r="BC884" s="85">
        <f>Planning!BC$204</f>
        <v>0</v>
      </c>
      <c r="BD884" s="107"/>
      <c r="BE884" s="435">
        <f>Planning!BE$204</f>
        <v>0</v>
      </c>
      <c r="BF884" s="436">
        <f>Planning!BF$204</f>
        <v>0</v>
      </c>
      <c r="BG884" s="91">
        <f>Planning!BG$204</f>
        <v>0</v>
      </c>
      <c r="BH884" s="92">
        <f>Planning!BH$204</f>
        <v>0</v>
      </c>
      <c r="BI884" s="93" t="str">
        <f>Planning!BI$204</f>
        <v/>
      </c>
      <c r="BJ884" s="94">
        <f>Planning!BJ$204</f>
        <v>0</v>
      </c>
      <c r="BL884" s="324">
        <f>Planning!BL$204</f>
        <v>0</v>
      </c>
      <c r="BM884" s="149">
        <f>Planning!BP$204</f>
        <v>0</v>
      </c>
      <c r="NL884" s="43" t="s">
        <v>63</v>
      </c>
      <c r="NM884" s="43"/>
    </row>
    <row r="885" spans="1:377" s="318" customFormat="1" ht="10.199999999999999" hidden="1" customHeight="1" x14ac:dyDescent="0.3">
      <c r="A885" s="25"/>
      <c r="B885" s="389"/>
      <c r="C885" s="447"/>
      <c r="D885" s="15"/>
      <c r="E885" s="411" t="str">
        <f>Planning!$E$10</f>
        <v>BRASSERIE</v>
      </c>
      <c r="F885" s="411"/>
      <c r="G885" s="132">
        <f>(COUNTIF(O879:BB909,Planning!$MV$3))/2</f>
        <v>0</v>
      </c>
      <c r="H885" s="399"/>
      <c r="I885" s="443">
        <f>Conges!$B$9</f>
        <v>44902</v>
      </c>
      <c r="J885" s="444"/>
      <c r="K885" s="444"/>
      <c r="L885" s="444"/>
      <c r="M885" s="444"/>
      <c r="N885" s="68" t="str">
        <f>Planning!N$239</f>
        <v/>
      </c>
      <c r="O885" s="103">
        <f>Planning!O$239</f>
        <v>0</v>
      </c>
      <c r="P885" s="104">
        <f>Planning!P$239</f>
        <v>0</v>
      </c>
      <c r="Q885" s="104">
        <f>Planning!Q$239</f>
        <v>0</v>
      </c>
      <c r="R885" s="104">
        <f>Planning!R$239</f>
        <v>0</v>
      </c>
      <c r="S885" s="104">
        <f>Planning!S$239</f>
        <v>0</v>
      </c>
      <c r="T885" s="104">
        <f>Planning!T$239</f>
        <v>0</v>
      </c>
      <c r="U885" s="104">
        <f>Planning!U$239</f>
        <v>0</v>
      </c>
      <c r="V885" s="105">
        <f>Planning!V$239</f>
        <v>0</v>
      </c>
      <c r="W885" s="104">
        <f>Planning!W$239</f>
        <v>0</v>
      </c>
      <c r="X885" s="104">
        <f>Planning!X$239</f>
        <v>0</v>
      </c>
      <c r="Y885" s="104">
        <f>Planning!Y$239</f>
        <v>0</v>
      </c>
      <c r="Z885" s="104">
        <f>Planning!Z$239</f>
        <v>0</v>
      </c>
      <c r="AA885" s="104">
        <f>Planning!AA$239</f>
        <v>0</v>
      </c>
      <c r="AB885" s="104">
        <f>Planning!AB$239</f>
        <v>0</v>
      </c>
      <c r="AC885" s="104">
        <f>Planning!AC$239</f>
        <v>0</v>
      </c>
      <c r="AD885" s="104">
        <f>Planning!AD$239</f>
        <v>0</v>
      </c>
      <c r="AE885" s="103">
        <f>Planning!AE$239</f>
        <v>0</v>
      </c>
      <c r="AF885" s="104">
        <f>Planning!AF$239</f>
        <v>0</v>
      </c>
      <c r="AG885" s="104">
        <f>Planning!AG$239</f>
        <v>0</v>
      </c>
      <c r="AH885" s="104">
        <f>Planning!AH$239</f>
        <v>0</v>
      </c>
      <c r="AI885" s="104">
        <f>Planning!AI$239</f>
        <v>0</v>
      </c>
      <c r="AJ885" s="105">
        <f>Planning!AJ$239</f>
        <v>0</v>
      </c>
      <c r="AK885" s="104">
        <f>Planning!AK$239</f>
        <v>0</v>
      </c>
      <c r="AL885" s="104">
        <f>Planning!AL$239</f>
        <v>0</v>
      </c>
      <c r="AM885" s="104">
        <f>Planning!AM$239</f>
        <v>0</v>
      </c>
      <c r="AN885" s="104">
        <f>Planning!AN$239</f>
        <v>0</v>
      </c>
      <c r="AO885" s="104">
        <f>Planning!AO$239</f>
        <v>0</v>
      </c>
      <c r="AP885" s="104">
        <f>Planning!AP$239</f>
        <v>0</v>
      </c>
      <c r="AQ885" s="104">
        <f>Planning!AQ$239</f>
        <v>0</v>
      </c>
      <c r="AR885" s="104">
        <f>Planning!AR$239</f>
        <v>0</v>
      </c>
      <c r="AS885" s="104">
        <f>Planning!AS$239</f>
        <v>0</v>
      </c>
      <c r="AT885" s="104">
        <f>Planning!AT$239</f>
        <v>0</v>
      </c>
      <c r="AU885" s="103">
        <f>Planning!AU$239</f>
        <v>0</v>
      </c>
      <c r="AV885" s="104">
        <f>Planning!AV$239</f>
        <v>0</v>
      </c>
      <c r="AW885" s="104">
        <f>Planning!AW$239</f>
        <v>0</v>
      </c>
      <c r="AX885" s="104">
        <f>Planning!AX$239</f>
        <v>0</v>
      </c>
      <c r="AY885" s="104">
        <f>Planning!AY$239</f>
        <v>0</v>
      </c>
      <c r="AZ885" s="104">
        <f>Planning!AZ$239</f>
        <v>0</v>
      </c>
      <c r="BA885" s="104">
        <f>Planning!BA$239</f>
        <v>0</v>
      </c>
      <c r="BB885" s="105">
        <f>Planning!BB$239</f>
        <v>0</v>
      </c>
      <c r="BC885" s="72">
        <f>Planning!BC$239</f>
        <v>0</v>
      </c>
      <c r="BD885" s="107"/>
      <c r="BE885" s="433">
        <f>Planning!BE$239</f>
        <v>0</v>
      </c>
      <c r="BF885" s="434">
        <f>Planning!BF$239</f>
        <v>0</v>
      </c>
      <c r="BG885" s="77">
        <f>Planning!BG$239</f>
        <v>0</v>
      </c>
      <c r="BH885" s="78">
        <f>Planning!BH$239</f>
        <v>0</v>
      </c>
      <c r="BI885" s="79" t="str">
        <f>Planning!BI$239</f>
        <v/>
      </c>
      <c r="BJ885" s="80">
        <f>Planning!BJ$239</f>
        <v>0</v>
      </c>
      <c r="BL885" s="323">
        <f>Planning!BL$239</f>
        <v>0</v>
      </c>
      <c r="BM885" s="150">
        <f>Planning!BP$239</f>
        <v>0</v>
      </c>
      <c r="NL885" s="43" t="s">
        <v>63</v>
      </c>
      <c r="NM885" s="43"/>
    </row>
    <row r="886" spans="1:377" s="318" customFormat="1" ht="10.199999999999999" hidden="1" customHeight="1" x14ac:dyDescent="0.3">
      <c r="A886" s="25"/>
      <c r="B886" s="389"/>
      <c r="C886" s="447"/>
      <c r="D886" s="15"/>
      <c r="E886" s="412" t="str">
        <f>Planning!$E$11</f>
        <v>MEP</v>
      </c>
      <c r="F886" s="412"/>
      <c r="G886" s="133">
        <f>(COUNTIF(O879:BB909,Planning!$MX$3))/2</f>
        <v>0</v>
      </c>
      <c r="H886" s="399"/>
      <c r="I886" s="445">
        <f>Conges!$B$10</f>
        <v>44903</v>
      </c>
      <c r="J886" s="446"/>
      <c r="K886" s="446"/>
      <c r="L886" s="446"/>
      <c r="M886" s="446"/>
      <c r="N886" s="81" t="str">
        <f>Planning!N$274</f>
        <v/>
      </c>
      <c r="O886" s="100">
        <f>Planning!O$274</f>
        <v>0</v>
      </c>
      <c r="P886" s="101">
        <f>Planning!P$274</f>
        <v>0</v>
      </c>
      <c r="Q886" s="101">
        <f>Planning!Q$274</f>
        <v>0</v>
      </c>
      <c r="R886" s="101">
        <f>Planning!R$274</f>
        <v>0</v>
      </c>
      <c r="S886" s="101">
        <f>Planning!S$274</f>
        <v>0</v>
      </c>
      <c r="T886" s="101">
        <f>Planning!T$274</f>
        <v>0</v>
      </c>
      <c r="U886" s="101">
        <f>Planning!U$274</f>
        <v>0</v>
      </c>
      <c r="V886" s="102">
        <f>Planning!V$274</f>
        <v>0</v>
      </c>
      <c r="W886" s="101">
        <f>Planning!W$274</f>
        <v>0</v>
      </c>
      <c r="X886" s="101">
        <f>Planning!X$274</f>
        <v>0</v>
      </c>
      <c r="Y886" s="101">
        <f>Planning!Y$274</f>
        <v>0</v>
      </c>
      <c r="Z886" s="101">
        <f>Planning!Z$274</f>
        <v>0</v>
      </c>
      <c r="AA886" s="101">
        <f>Planning!AA$274</f>
        <v>0</v>
      </c>
      <c r="AB886" s="101">
        <f>Planning!AB$274</f>
        <v>0</v>
      </c>
      <c r="AC886" s="101">
        <f>Planning!AC$274</f>
        <v>0</v>
      </c>
      <c r="AD886" s="101">
        <f>Planning!AD$274</f>
        <v>0</v>
      </c>
      <c r="AE886" s="100">
        <f>Planning!AE$274</f>
        <v>0</v>
      </c>
      <c r="AF886" s="101">
        <f>Planning!AF$274</f>
        <v>0</v>
      </c>
      <c r="AG886" s="101">
        <f>Planning!AG$274</f>
        <v>0</v>
      </c>
      <c r="AH886" s="101">
        <f>Planning!AH$274</f>
        <v>0</v>
      </c>
      <c r="AI886" s="101">
        <f>Planning!AI$274</f>
        <v>0</v>
      </c>
      <c r="AJ886" s="102">
        <f>Planning!AJ$274</f>
        <v>0</v>
      </c>
      <c r="AK886" s="101">
        <f>Planning!AK$274</f>
        <v>0</v>
      </c>
      <c r="AL886" s="101">
        <f>Planning!AL$274</f>
        <v>0</v>
      </c>
      <c r="AM886" s="101">
        <f>Planning!AM$274</f>
        <v>0</v>
      </c>
      <c r="AN886" s="101">
        <f>Planning!AN$274</f>
        <v>0</v>
      </c>
      <c r="AO886" s="101">
        <f>Planning!AO$274</f>
        <v>0</v>
      </c>
      <c r="AP886" s="101">
        <f>Planning!AP$274</f>
        <v>0</v>
      </c>
      <c r="AQ886" s="101">
        <f>Planning!AQ$274</f>
        <v>0</v>
      </c>
      <c r="AR886" s="101">
        <f>Planning!AR$274</f>
        <v>0</v>
      </c>
      <c r="AS886" s="101">
        <f>Planning!AS$274</f>
        <v>0</v>
      </c>
      <c r="AT886" s="101">
        <f>Planning!AT$274</f>
        <v>0</v>
      </c>
      <c r="AU886" s="100">
        <f>Planning!AU$274</f>
        <v>0</v>
      </c>
      <c r="AV886" s="101">
        <f>Planning!AV$274</f>
        <v>0</v>
      </c>
      <c r="AW886" s="101">
        <f>Planning!AW$274</f>
        <v>0</v>
      </c>
      <c r="AX886" s="101">
        <f>Planning!AX$274</f>
        <v>0</v>
      </c>
      <c r="AY886" s="101">
        <f>Planning!AY$274</f>
        <v>0</v>
      </c>
      <c r="AZ886" s="101">
        <f>Planning!AZ$274</f>
        <v>0</v>
      </c>
      <c r="BA886" s="101">
        <f>Planning!BA$274</f>
        <v>0</v>
      </c>
      <c r="BB886" s="102">
        <f>Planning!BB$274</f>
        <v>0</v>
      </c>
      <c r="BC886" s="85">
        <f>Planning!BC$274</f>
        <v>0</v>
      </c>
      <c r="BD886" s="107"/>
      <c r="BE886" s="435">
        <f>Planning!BE$274</f>
        <v>0</v>
      </c>
      <c r="BF886" s="436">
        <f>Planning!BF$274</f>
        <v>0</v>
      </c>
      <c r="BG886" s="91">
        <f>Planning!BG$274</f>
        <v>0</v>
      </c>
      <c r="BH886" s="92">
        <f>Planning!BH$274</f>
        <v>0</v>
      </c>
      <c r="BI886" s="93" t="str">
        <f>Planning!BI$274</f>
        <v/>
      </c>
      <c r="BJ886" s="94">
        <f>Planning!BJ$274</f>
        <v>0</v>
      </c>
      <c r="BL886" s="324">
        <f>Planning!BL$274</f>
        <v>0</v>
      </c>
      <c r="BM886" s="149">
        <f>Planning!BP$274</f>
        <v>0</v>
      </c>
      <c r="NL886" s="43" t="s">
        <v>63</v>
      </c>
      <c r="NM886" s="43"/>
    </row>
    <row r="887" spans="1:377" s="318" customFormat="1" ht="10.199999999999999" hidden="1" customHeight="1" x14ac:dyDescent="0.3">
      <c r="A887" s="25"/>
      <c r="B887" s="389"/>
      <c r="C887" s="447"/>
      <c r="D887" s="15"/>
      <c r="E887" s="407" t="str">
        <f>Planning!$E$12</f>
        <v>Renfort</v>
      </c>
      <c r="F887" s="407"/>
      <c r="G887" s="134">
        <f>(COUNTIF(O879:BB909,Planning!$MZ$3))/2</f>
        <v>0</v>
      </c>
      <c r="H887" s="399"/>
      <c r="I887" s="443">
        <f>Conges!$B$11</f>
        <v>44904</v>
      </c>
      <c r="J887" s="444"/>
      <c r="K887" s="444"/>
      <c r="L887" s="444"/>
      <c r="M887" s="444"/>
      <c r="N887" s="68" t="str">
        <f>Planning!N$309</f>
        <v/>
      </c>
      <c r="O887" s="103">
        <f>Planning!O$309</f>
        <v>0</v>
      </c>
      <c r="P887" s="104">
        <f>Planning!P$309</f>
        <v>0</v>
      </c>
      <c r="Q887" s="104">
        <f>Planning!Q$309</f>
        <v>0</v>
      </c>
      <c r="R887" s="104">
        <f>Planning!R$309</f>
        <v>0</v>
      </c>
      <c r="S887" s="104">
        <f>Planning!S$309</f>
        <v>0</v>
      </c>
      <c r="T887" s="104">
        <f>Planning!T$309</f>
        <v>0</v>
      </c>
      <c r="U887" s="104">
        <f>Planning!U$309</f>
        <v>0</v>
      </c>
      <c r="V887" s="105">
        <f>Planning!V$309</f>
        <v>0</v>
      </c>
      <c r="W887" s="104">
        <f>Planning!W$309</f>
        <v>0</v>
      </c>
      <c r="X887" s="104">
        <f>Planning!X$309</f>
        <v>0</v>
      </c>
      <c r="Y887" s="104">
        <f>Planning!Y$309</f>
        <v>0</v>
      </c>
      <c r="Z887" s="104">
        <f>Planning!Z$309</f>
        <v>0</v>
      </c>
      <c r="AA887" s="104">
        <f>Planning!AA$309</f>
        <v>0</v>
      </c>
      <c r="AB887" s="104">
        <f>Planning!AB$309</f>
        <v>0</v>
      </c>
      <c r="AC887" s="104">
        <f>Planning!AC$309</f>
        <v>0</v>
      </c>
      <c r="AD887" s="104">
        <f>Planning!AD$309</f>
        <v>0</v>
      </c>
      <c r="AE887" s="103">
        <f>Planning!AE$309</f>
        <v>0</v>
      </c>
      <c r="AF887" s="104">
        <f>Planning!AF$309</f>
        <v>0</v>
      </c>
      <c r="AG887" s="104">
        <f>Planning!AG$309</f>
        <v>0</v>
      </c>
      <c r="AH887" s="104">
        <f>Planning!AH$309</f>
        <v>0</v>
      </c>
      <c r="AI887" s="104">
        <f>Planning!AI$309</f>
        <v>0</v>
      </c>
      <c r="AJ887" s="105">
        <f>Planning!AJ$309</f>
        <v>0</v>
      </c>
      <c r="AK887" s="104">
        <f>Planning!AK$309</f>
        <v>0</v>
      </c>
      <c r="AL887" s="104">
        <f>Planning!AL$309</f>
        <v>0</v>
      </c>
      <c r="AM887" s="104">
        <f>Planning!AM$309</f>
        <v>0</v>
      </c>
      <c r="AN887" s="104">
        <f>Planning!AN$309</f>
        <v>0</v>
      </c>
      <c r="AO887" s="104">
        <f>Planning!AO$309</f>
        <v>0</v>
      </c>
      <c r="AP887" s="104">
        <f>Planning!AP$309</f>
        <v>0</v>
      </c>
      <c r="AQ887" s="104">
        <f>Planning!AQ$309</f>
        <v>0</v>
      </c>
      <c r="AR887" s="104">
        <f>Planning!AR$309</f>
        <v>0</v>
      </c>
      <c r="AS887" s="104">
        <f>Planning!AS$309</f>
        <v>0</v>
      </c>
      <c r="AT887" s="104">
        <f>Planning!AT$309</f>
        <v>0</v>
      </c>
      <c r="AU887" s="103">
        <f>Planning!AU$309</f>
        <v>0</v>
      </c>
      <c r="AV887" s="104">
        <f>Planning!AV$309</f>
        <v>0</v>
      </c>
      <c r="AW887" s="104">
        <f>Planning!AW$309</f>
        <v>0</v>
      </c>
      <c r="AX887" s="104">
        <f>Planning!AX$309</f>
        <v>0</v>
      </c>
      <c r="AY887" s="104">
        <f>Planning!AY$309</f>
        <v>0</v>
      </c>
      <c r="AZ887" s="104">
        <f>Planning!AZ$309</f>
        <v>0</v>
      </c>
      <c r="BA887" s="104">
        <f>Planning!BA$309</f>
        <v>0</v>
      </c>
      <c r="BB887" s="105">
        <f>Planning!BB$309</f>
        <v>0</v>
      </c>
      <c r="BC887" s="72">
        <f>Planning!BC$309</f>
        <v>0</v>
      </c>
      <c r="BD887" s="107"/>
      <c r="BE887" s="433">
        <f>Planning!BE$309</f>
        <v>0</v>
      </c>
      <c r="BF887" s="434">
        <f>Planning!BF$309</f>
        <v>0</v>
      </c>
      <c r="BG887" s="77">
        <f>Planning!BG$309</f>
        <v>0</v>
      </c>
      <c r="BH887" s="78">
        <f>Planning!BH$309</f>
        <v>0</v>
      </c>
      <c r="BI887" s="79" t="str">
        <f>Planning!BI$309</f>
        <v/>
      </c>
      <c r="BJ887" s="80">
        <f>Planning!BJ$309</f>
        <v>0</v>
      </c>
      <c r="BL887" s="323">
        <f>Planning!BL$309</f>
        <v>0</v>
      </c>
      <c r="BM887" s="150">
        <f>Planning!BP$309</f>
        <v>0</v>
      </c>
      <c r="NL887" s="43" t="s">
        <v>63</v>
      </c>
      <c r="NM887" s="43"/>
    </row>
    <row r="888" spans="1:377" s="318" customFormat="1" ht="10.199999999999999" hidden="1" customHeight="1" x14ac:dyDescent="0.3">
      <c r="A888" s="25"/>
      <c r="B888" s="389"/>
      <c r="C888" s="447"/>
      <c r="D888" s="15"/>
      <c r="E888" s="414" t="str">
        <f>Planning!$E$13</f>
        <v>CHEF</v>
      </c>
      <c r="F888" s="414"/>
      <c r="G888" s="135">
        <f>(COUNTIF(O879:BB909,Planning!$NB$3))/2</f>
        <v>0</v>
      </c>
      <c r="H888" s="399"/>
      <c r="I888" s="445">
        <f>Conges!$B$12</f>
        <v>44905</v>
      </c>
      <c r="J888" s="446"/>
      <c r="K888" s="446"/>
      <c r="L888" s="446"/>
      <c r="M888" s="446"/>
      <c r="N888" s="81" t="str">
        <f>Planning!N$344</f>
        <v/>
      </c>
      <c r="O888" s="100">
        <f>Planning!O$344</f>
        <v>0</v>
      </c>
      <c r="P888" s="101">
        <f>Planning!P$344</f>
        <v>0</v>
      </c>
      <c r="Q888" s="101">
        <f>Planning!Q$344</f>
        <v>0</v>
      </c>
      <c r="R888" s="101">
        <f>Planning!R$344</f>
        <v>0</v>
      </c>
      <c r="S888" s="101">
        <f>Planning!S$344</f>
        <v>0</v>
      </c>
      <c r="T888" s="101">
        <f>Planning!T$344</f>
        <v>0</v>
      </c>
      <c r="U888" s="101">
        <f>Planning!U$344</f>
        <v>0</v>
      </c>
      <c r="V888" s="102">
        <f>Planning!V$344</f>
        <v>0</v>
      </c>
      <c r="W888" s="101">
        <f>Planning!W$344</f>
        <v>0</v>
      </c>
      <c r="X888" s="101">
        <f>Planning!X$344</f>
        <v>0</v>
      </c>
      <c r="Y888" s="101">
        <f>Planning!Y$344</f>
        <v>0</v>
      </c>
      <c r="Z888" s="101">
        <f>Planning!Z$344</f>
        <v>0</v>
      </c>
      <c r="AA888" s="101">
        <f>Planning!AA$344</f>
        <v>0</v>
      </c>
      <c r="AB888" s="101">
        <f>Planning!AB$344</f>
        <v>0</v>
      </c>
      <c r="AC888" s="101">
        <f>Planning!AC$344</f>
        <v>0</v>
      </c>
      <c r="AD888" s="101">
        <f>Planning!AD$344</f>
        <v>0</v>
      </c>
      <c r="AE888" s="100">
        <f>Planning!AE$344</f>
        <v>0</v>
      </c>
      <c r="AF888" s="101">
        <f>Planning!AF$344</f>
        <v>0</v>
      </c>
      <c r="AG888" s="101">
        <f>Planning!AG$344</f>
        <v>0</v>
      </c>
      <c r="AH888" s="101">
        <f>Planning!AH$344</f>
        <v>0</v>
      </c>
      <c r="AI888" s="101">
        <f>Planning!AI$344</f>
        <v>0</v>
      </c>
      <c r="AJ888" s="102">
        <f>Planning!AJ$344</f>
        <v>0</v>
      </c>
      <c r="AK888" s="101">
        <f>Planning!AK$344</f>
        <v>0</v>
      </c>
      <c r="AL888" s="101">
        <f>Planning!AL$344</f>
        <v>0</v>
      </c>
      <c r="AM888" s="101">
        <f>Planning!AM$344</f>
        <v>0</v>
      </c>
      <c r="AN888" s="101">
        <f>Planning!AN$344</f>
        <v>0</v>
      </c>
      <c r="AO888" s="101">
        <f>Planning!AO$344</f>
        <v>0</v>
      </c>
      <c r="AP888" s="101">
        <f>Planning!AP$344</f>
        <v>0</v>
      </c>
      <c r="AQ888" s="101">
        <f>Planning!AQ$344</f>
        <v>0</v>
      </c>
      <c r="AR888" s="101">
        <f>Planning!AR$344</f>
        <v>0</v>
      </c>
      <c r="AS888" s="101">
        <f>Planning!AS$344</f>
        <v>0</v>
      </c>
      <c r="AT888" s="101">
        <f>Planning!AT$344</f>
        <v>0</v>
      </c>
      <c r="AU888" s="100">
        <f>Planning!AU$344</f>
        <v>0</v>
      </c>
      <c r="AV888" s="101">
        <f>Planning!AV$344</f>
        <v>0</v>
      </c>
      <c r="AW888" s="101">
        <f>Planning!AW$344</f>
        <v>0</v>
      </c>
      <c r="AX888" s="101">
        <f>Planning!AX$344</f>
        <v>0</v>
      </c>
      <c r="AY888" s="101">
        <f>Planning!AY$344</f>
        <v>0</v>
      </c>
      <c r="AZ888" s="101">
        <f>Planning!AZ$344</f>
        <v>0</v>
      </c>
      <c r="BA888" s="101">
        <f>Planning!BA$344</f>
        <v>0</v>
      </c>
      <c r="BB888" s="102">
        <f>Planning!BB$344</f>
        <v>0</v>
      </c>
      <c r="BC888" s="85">
        <f>Planning!BC$344</f>
        <v>0</v>
      </c>
      <c r="BD888" s="107"/>
      <c r="BE888" s="435">
        <f>Planning!BE$344</f>
        <v>0</v>
      </c>
      <c r="BF888" s="436">
        <f>Planning!BF$344</f>
        <v>0</v>
      </c>
      <c r="BG888" s="91">
        <f>Planning!BG$344</f>
        <v>0</v>
      </c>
      <c r="BH888" s="92">
        <f>Planning!BH$344</f>
        <v>0</v>
      </c>
      <c r="BI888" s="93" t="str">
        <f>Planning!BI$344</f>
        <v/>
      </c>
      <c r="BJ888" s="94">
        <f>Planning!BJ$344</f>
        <v>0</v>
      </c>
      <c r="BL888" s="324">
        <f>Planning!BL$344</f>
        <v>0</v>
      </c>
      <c r="BM888" s="149">
        <f>Planning!BP$344</f>
        <v>0</v>
      </c>
      <c r="NL888" s="43" t="s">
        <v>63</v>
      </c>
      <c r="NM888" s="43"/>
    </row>
    <row r="889" spans="1:377" s="318" customFormat="1" ht="10.199999999999999" hidden="1" customHeight="1" x14ac:dyDescent="0.3">
      <c r="A889" s="25"/>
      <c r="B889" s="389"/>
      <c r="C889" s="447"/>
      <c r="D889" s="15"/>
      <c r="E889" s="413" t="str">
        <f>Planning!$E$14</f>
        <v>MENAGE</v>
      </c>
      <c r="F889" s="413"/>
      <c r="G889" s="136">
        <f>(COUNTIF(O879:BB909,Planning!$ND$3))/2</f>
        <v>0</v>
      </c>
      <c r="H889" s="399"/>
      <c r="I889" s="443">
        <f>Conges!$B$13</f>
        <v>44906</v>
      </c>
      <c r="J889" s="444"/>
      <c r="K889" s="444"/>
      <c r="L889" s="444"/>
      <c r="M889" s="444"/>
      <c r="N889" s="68" t="str">
        <f>Planning!N$379</f>
        <v/>
      </c>
      <c r="O889" s="103">
        <f>Planning!O$379</f>
        <v>0</v>
      </c>
      <c r="P889" s="104">
        <f>Planning!P$379</f>
        <v>0</v>
      </c>
      <c r="Q889" s="104">
        <f>Planning!Q$379</f>
        <v>0</v>
      </c>
      <c r="R889" s="104">
        <f>Planning!R$379</f>
        <v>0</v>
      </c>
      <c r="S889" s="104">
        <f>Planning!S$379</f>
        <v>0</v>
      </c>
      <c r="T889" s="104">
        <f>Planning!T$379</f>
        <v>0</v>
      </c>
      <c r="U889" s="104">
        <f>Planning!U$379</f>
        <v>0</v>
      </c>
      <c r="V889" s="105">
        <f>Planning!V$379</f>
        <v>0</v>
      </c>
      <c r="W889" s="104">
        <f>Planning!W$379</f>
        <v>0</v>
      </c>
      <c r="X889" s="104">
        <f>Planning!X$379</f>
        <v>0</v>
      </c>
      <c r="Y889" s="104">
        <f>Planning!Y$379</f>
        <v>0</v>
      </c>
      <c r="Z889" s="104">
        <f>Planning!Z$379</f>
        <v>0</v>
      </c>
      <c r="AA889" s="104">
        <f>Planning!AA$379</f>
        <v>0</v>
      </c>
      <c r="AB889" s="104">
        <f>Planning!AB$379</f>
        <v>0</v>
      </c>
      <c r="AC889" s="104">
        <f>Planning!AC$379</f>
        <v>0</v>
      </c>
      <c r="AD889" s="104">
        <f>Planning!AD$379</f>
        <v>0</v>
      </c>
      <c r="AE889" s="103">
        <f>Planning!AE$379</f>
        <v>0</v>
      </c>
      <c r="AF889" s="104">
        <f>Planning!AF$379</f>
        <v>0</v>
      </c>
      <c r="AG889" s="104">
        <f>Planning!AG$379</f>
        <v>0</v>
      </c>
      <c r="AH889" s="104">
        <f>Planning!AH$379</f>
        <v>0</v>
      </c>
      <c r="AI889" s="104">
        <f>Planning!AI$379</f>
        <v>0</v>
      </c>
      <c r="AJ889" s="105">
        <f>Planning!AJ$379</f>
        <v>0</v>
      </c>
      <c r="AK889" s="104">
        <f>Planning!AK$379</f>
        <v>0</v>
      </c>
      <c r="AL889" s="104">
        <f>Planning!AL$379</f>
        <v>0</v>
      </c>
      <c r="AM889" s="104">
        <f>Planning!AM$379</f>
        <v>0</v>
      </c>
      <c r="AN889" s="104">
        <f>Planning!AN$379</f>
        <v>0</v>
      </c>
      <c r="AO889" s="104">
        <f>Planning!AO$379</f>
        <v>0</v>
      </c>
      <c r="AP889" s="104">
        <f>Planning!AP$379</f>
        <v>0</v>
      </c>
      <c r="AQ889" s="104">
        <f>Planning!AQ$379</f>
        <v>0</v>
      </c>
      <c r="AR889" s="104">
        <f>Planning!AR$379</f>
        <v>0</v>
      </c>
      <c r="AS889" s="104">
        <f>Planning!AS$379</f>
        <v>0</v>
      </c>
      <c r="AT889" s="104">
        <f>Planning!AT$379</f>
        <v>0</v>
      </c>
      <c r="AU889" s="103">
        <f>Planning!AU$379</f>
        <v>0</v>
      </c>
      <c r="AV889" s="104">
        <f>Planning!AV$379</f>
        <v>0</v>
      </c>
      <c r="AW889" s="104">
        <f>Planning!AW$379</f>
        <v>0</v>
      </c>
      <c r="AX889" s="104">
        <f>Planning!AX$379</f>
        <v>0</v>
      </c>
      <c r="AY889" s="104">
        <f>Planning!AY$379</f>
        <v>0</v>
      </c>
      <c r="AZ889" s="104">
        <f>Planning!AZ$379</f>
        <v>0</v>
      </c>
      <c r="BA889" s="104">
        <f>Planning!BA$379</f>
        <v>0</v>
      </c>
      <c r="BB889" s="105">
        <f>Planning!BB$379</f>
        <v>0</v>
      </c>
      <c r="BC889" s="72">
        <f>Planning!BC$379</f>
        <v>0</v>
      </c>
      <c r="BD889" s="107"/>
      <c r="BE889" s="433">
        <f>Planning!BE$379</f>
        <v>0</v>
      </c>
      <c r="BF889" s="434">
        <f>Planning!BF$379</f>
        <v>0</v>
      </c>
      <c r="BG889" s="77">
        <f>Planning!BG$379</f>
        <v>0</v>
      </c>
      <c r="BH889" s="78">
        <f>Planning!BH$379</f>
        <v>0</v>
      </c>
      <c r="BI889" s="79" t="str">
        <f>Planning!BI$379</f>
        <v/>
      </c>
      <c r="BJ889" s="80">
        <f>Planning!BJ$379</f>
        <v>0</v>
      </c>
      <c r="BL889" s="323">
        <f>Planning!BL$379</f>
        <v>0</v>
      </c>
      <c r="BM889" s="150">
        <f>Planning!BP$379</f>
        <v>0</v>
      </c>
      <c r="NL889" s="43" t="s">
        <v>63</v>
      </c>
      <c r="NM889" s="43"/>
    </row>
    <row r="890" spans="1:377" s="318" customFormat="1" ht="10.199999999999999" hidden="1" customHeight="1" x14ac:dyDescent="0.3">
      <c r="A890" s="25"/>
      <c r="B890" s="389"/>
      <c r="C890" s="447"/>
      <c r="D890" s="15"/>
      <c r="E890" s="396">
        <f>Planning!$E$15</f>
        <v>0</v>
      </c>
      <c r="F890" s="396"/>
      <c r="G890" s="137">
        <f>(COUNTIF(O879:BB909,Planning!$NF$3))/2</f>
        <v>0</v>
      </c>
      <c r="H890" s="399"/>
      <c r="I890" s="445">
        <f>Conges!$B$14</f>
        <v>44907</v>
      </c>
      <c r="J890" s="446"/>
      <c r="K890" s="446"/>
      <c r="L890" s="446"/>
      <c r="M890" s="446"/>
      <c r="N890" s="81" t="str">
        <f>Planning!N$414</f>
        <v/>
      </c>
      <c r="O890" s="100">
        <f>Planning!O$414</f>
        <v>0</v>
      </c>
      <c r="P890" s="101">
        <f>Planning!P$414</f>
        <v>0</v>
      </c>
      <c r="Q890" s="101">
        <f>Planning!Q$414</f>
        <v>0</v>
      </c>
      <c r="R890" s="101">
        <f>Planning!R$414</f>
        <v>0</v>
      </c>
      <c r="S890" s="101">
        <f>Planning!S$414</f>
        <v>0</v>
      </c>
      <c r="T890" s="101">
        <f>Planning!T$414</f>
        <v>0</v>
      </c>
      <c r="U890" s="101">
        <f>Planning!U$414</f>
        <v>0</v>
      </c>
      <c r="V890" s="102">
        <f>Planning!V$414</f>
        <v>0</v>
      </c>
      <c r="W890" s="101">
        <f>Planning!W$414</f>
        <v>0</v>
      </c>
      <c r="X890" s="101">
        <f>Planning!X$414</f>
        <v>0</v>
      </c>
      <c r="Y890" s="101">
        <f>Planning!Y$414</f>
        <v>0</v>
      </c>
      <c r="Z890" s="101">
        <f>Planning!Z$414</f>
        <v>0</v>
      </c>
      <c r="AA890" s="101">
        <f>Planning!AA$414</f>
        <v>0</v>
      </c>
      <c r="AB890" s="101">
        <f>Planning!AB$414</f>
        <v>0</v>
      </c>
      <c r="AC890" s="101">
        <f>Planning!AC$414</f>
        <v>0</v>
      </c>
      <c r="AD890" s="101">
        <f>Planning!AD$414</f>
        <v>0</v>
      </c>
      <c r="AE890" s="100">
        <f>Planning!AE$414</f>
        <v>0</v>
      </c>
      <c r="AF890" s="101">
        <f>Planning!AF$414</f>
        <v>0</v>
      </c>
      <c r="AG890" s="101">
        <f>Planning!AG$414</f>
        <v>0</v>
      </c>
      <c r="AH890" s="101">
        <f>Planning!AH$414</f>
        <v>0</v>
      </c>
      <c r="AI890" s="101">
        <f>Planning!AI$414</f>
        <v>0</v>
      </c>
      <c r="AJ890" s="102">
        <f>Planning!AJ$414</f>
        <v>0</v>
      </c>
      <c r="AK890" s="101">
        <f>Planning!AK$414</f>
        <v>0</v>
      </c>
      <c r="AL890" s="101">
        <f>Planning!AL$414</f>
        <v>0</v>
      </c>
      <c r="AM890" s="101">
        <f>Planning!AM$414</f>
        <v>0</v>
      </c>
      <c r="AN890" s="101">
        <f>Planning!AN$414</f>
        <v>0</v>
      </c>
      <c r="AO890" s="101">
        <f>Planning!AO$414</f>
        <v>0</v>
      </c>
      <c r="AP890" s="101">
        <f>Planning!AP$414</f>
        <v>0</v>
      </c>
      <c r="AQ890" s="101">
        <f>Planning!AQ$414</f>
        <v>0</v>
      </c>
      <c r="AR890" s="101">
        <f>Planning!AR$414</f>
        <v>0</v>
      </c>
      <c r="AS890" s="101">
        <f>Planning!AS$414</f>
        <v>0</v>
      </c>
      <c r="AT890" s="101">
        <f>Planning!AT$414</f>
        <v>0</v>
      </c>
      <c r="AU890" s="100">
        <f>Planning!AU$414</f>
        <v>0</v>
      </c>
      <c r="AV890" s="101">
        <f>Planning!AV$414</f>
        <v>0</v>
      </c>
      <c r="AW890" s="101">
        <f>Planning!AW$414</f>
        <v>0</v>
      </c>
      <c r="AX890" s="101">
        <f>Planning!AX$414</f>
        <v>0</v>
      </c>
      <c r="AY890" s="101">
        <f>Planning!AY$414</f>
        <v>0</v>
      </c>
      <c r="AZ890" s="101">
        <f>Planning!AZ$414</f>
        <v>0</v>
      </c>
      <c r="BA890" s="101">
        <f>Planning!BA$414</f>
        <v>0</v>
      </c>
      <c r="BB890" s="102">
        <f>Planning!BB$414</f>
        <v>0</v>
      </c>
      <c r="BC890" s="85">
        <f>Planning!BC$414</f>
        <v>0</v>
      </c>
      <c r="BD890" s="107"/>
      <c r="BE890" s="435">
        <f>Planning!BE$414</f>
        <v>0</v>
      </c>
      <c r="BF890" s="436">
        <f>Planning!BF$414</f>
        <v>0</v>
      </c>
      <c r="BG890" s="91">
        <f>Planning!BG$414</f>
        <v>0</v>
      </c>
      <c r="BH890" s="92">
        <f>Planning!BH$414</f>
        <v>0</v>
      </c>
      <c r="BI890" s="93" t="str">
        <f>Planning!BI$414</f>
        <v/>
      </c>
      <c r="BJ890" s="94">
        <f>Planning!BJ$414</f>
        <v>0</v>
      </c>
      <c r="BL890" s="324">
        <f>Planning!BL$414</f>
        <v>0</v>
      </c>
      <c r="BM890" s="149">
        <f>Planning!BP$414</f>
        <v>0</v>
      </c>
      <c r="NL890" s="43" t="s">
        <v>63</v>
      </c>
      <c r="NM890" s="43"/>
    </row>
    <row r="891" spans="1:377" s="318" customFormat="1" ht="10.199999999999999" hidden="1" customHeight="1" x14ac:dyDescent="0.3">
      <c r="A891" s="25"/>
      <c r="B891" s="389"/>
      <c r="C891" s="447"/>
      <c r="D891" s="15"/>
      <c r="E891" s="361"/>
      <c r="F891" s="361"/>
      <c r="G891" s="141">
        <f>(COUNTIF(O879:BB909,Planning!$NH$3))/2</f>
        <v>0</v>
      </c>
      <c r="H891" s="399"/>
      <c r="I891" s="443">
        <f>Conges!$B$15</f>
        <v>44908</v>
      </c>
      <c r="J891" s="444"/>
      <c r="K891" s="444"/>
      <c r="L891" s="444"/>
      <c r="M891" s="444"/>
      <c r="N891" s="68" t="str">
        <f>Planning!N$449</f>
        <v/>
      </c>
      <c r="O891" s="103">
        <f>Planning!O$449</f>
        <v>0</v>
      </c>
      <c r="P891" s="104">
        <f>Planning!P$449</f>
        <v>0</v>
      </c>
      <c r="Q891" s="104">
        <f>Planning!Q$449</f>
        <v>0</v>
      </c>
      <c r="R891" s="104">
        <f>Planning!R$449</f>
        <v>0</v>
      </c>
      <c r="S891" s="104">
        <f>Planning!S$449</f>
        <v>0</v>
      </c>
      <c r="T891" s="104">
        <f>Planning!T$449</f>
        <v>0</v>
      </c>
      <c r="U891" s="104">
        <f>Planning!U$449</f>
        <v>0</v>
      </c>
      <c r="V891" s="105">
        <f>Planning!V$449</f>
        <v>0</v>
      </c>
      <c r="W891" s="103">
        <f>Planning!W$449</f>
        <v>0</v>
      </c>
      <c r="X891" s="104">
        <f>Planning!X$449</f>
        <v>0</v>
      </c>
      <c r="Y891" s="104">
        <f>Planning!Y$449</f>
        <v>0</v>
      </c>
      <c r="Z891" s="104">
        <f>Planning!Z$449</f>
        <v>0</v>
      </c>
      <c r="AA891" s="104">
        <f>Planning!AA$449</f>
        <v>0</v>
      </c>
      <c r="AB891" s="104">
        <f>Planning!AB$449</f>
        <v>0</v>
      </c>
      <c r="AC891" s="104">
        <f>Planning!AC$449</f>
        <v>0</v>
      </c>
      <c r="AD891" s="105">
        <f>Planning!AD$449</f>
        <v>0</v>
      </c>
      <c r="AE891" s="103">
        <f>Planning!AE$449</f>
        <v>0</v>
      </c>
      <c r="AF891" s="104">
        <f>Planning!AF$449</f>
        <v>0</v>
      </c>
      <c r="AG891" s="104">
        <f>Planning!AG$449</f>
        <v>0</v>
      </c>
      <c r="AH891" s="104">
        <f>Planning!AH$449</f>
        <v>0</v>
      </c>
      <c r="AI891" s="104">
        <f>Planning!AI$449</f>
        <v>0</v>
      </c>
      <c r="AJ891" s="105">
        <f>Planning!AJ$449</f>
        <v>0</v>
      </c>
      <c r="AK891" s="103">
        <f>Planning!AK$449</f>
        <v>0</v>
      </c>
      <c r="AL891" s="104">
        <f>Planning!AL$449</f>
        <v>0</v>
      </c>
      <c r="AM891" s="104">
        <f>Planning!AM$449</f>
        <v>0</v>
      </c>
      <c r="AN891" s="104">
        <f>Planning!AN$449</f>
        <v>0</v>
      </c>
      <c r="AO891" s="104">
        <f>Planning!AO$449</f>
        <v>0</v>
      </c>
      <c r="AP891" s="104">
        <f>Planning!AP$449</f>
        <v>0</v>
      </c>
      <c r="AQ891" s="104">
        <f>Planning!AQ$449</f>
        <v>0</v>
      </c>
      <c r="AR891" s="104">
        <f>Planning!AR$449</f>
        <v>0</v>
      </c>
      <c r="AS891" s="104">
        <f>Planning!AS$449</f>
        <v>0</v>
      </c>
      <c r="AT891" s="105">
        <f>Planning!AT$449</f>
        <v>0</v>
      </c>
      <c r="AU891" s="103">
        <f>Planning!AU$449</f>
        <v>0</v>
      </c>
      <c r="AV891" s="104">
        <f>Planning!AV$449</f>
        <v>0</v>
      </c>
      <c r="AW891" s="104">
        <f>Planning!AW$449</f>
        <v>0</v>
      </c>
      <c r="AX891" s="104">
        <f>Planning!AX$449</f>
        <v>0</v>
      </c>
      <c r="AY891" s="104">
        <f>Planning!AY$449</f>
        <v>0</v>
      </c>
      <c r="AZ891" s="104">
        <f>Planning!AZ$449</f>
        <v>0</v>
      </c>
      <c r="BA891" s="104">
        <f>Planning!BA$449</f>
        <v>0</v>
      </c>
      <c r="BB891" s="105">
        <f>Planning!BB$449</f>
        <v>0</v>
      </c>
      <c r="BC891" s="72">
        <f>Planning!BC$449</f>
        <v>0</v>
      </c>
      <c r="BD891" s="107"/>
      <c r="BE891" s="433">
        <f>Planning!BE$449</f>
        <v>0</v>
      </c>
      <c r="BF891" s="434">
        <f>Planning!BF$449</f>
        <v>0</v>
      </c>
      <c r="BG891" s="77">
        <f>Planning!BG$449</f>
        <v>0</v>
      </c>
      <c r="BH891" s="78">
        <f>Planning!BH$449</f>
        <v>0</v>
      </c>
      <c r="BI891" s="79" t="str">
        <f>Planning!BI$449</f>
        <v/>
      </c>
      <c r="BJ891" s="80">
        <f>Planning!BJ$449</f>
        <v>0</v>
      </c>
      <c r="BL891" s="323">
        <f>Planning!BL$449</f>
        <v>0</v>
      </c>
      <c r="BM891" s="150">
        <f>Planning!BP$449</f>
        <v>0</v>
      </c>
      <c r="NL891" s="43" t="s">
        <v>63</v>
      </c>
      <c r="NM891" s="43"/>
    </row>
    <row r="892" spans="1:377" s="318" customFormat="1" ht="10.199999999999999" hidden="1" customHeight="1" x14ac:dyDescent="0.3">
      <c r="A892" s="25"/>
      <c r="B892" s="389"/>
      <c r="C892" s="447"/>
      <c r="D892" s="15"/>
      <c r="E892" s="426"/>
      <c r="F892" s="426"/>
      <c r="G892" s="142">
        <f>(COUNTIF(O879:BB909,Planning!$NJ$3))/2</f>
        <v>0</v>
      </c>
      <c r="H892" s="399"/>
      <c r="I892" s="445">
        <f>Conges!$B$16</f>
        <v>44909</v>
      </c>
      <c r="J892" s="446"/>
      <c r="K892" s="446"/>
      <c r="L892" s="446"/>
      <c r="M892" s="446"/>
      <c r="N892" s="81" t="str">
        <f>Planning!N$484</f>
        <v/>
      </c>
      <c r="O892" s="100">
        <f>Planning!O$484</f>
        <v>0</v>
      </c>
      <c r="P892" s="101">
        <f>Planning!P$484</f>
        <v>0</v>
      </c>
      <c r="Q892" s="101">
        <f>Planning!Q$484</f>
        <v>0</v>
      </c>
      <c r="R892" s="101">
        <f>Planning!R$484</f>
        <v>0</v>
      </c>
      <c r="S892" s="101">
        <f>Planning!S$484</f>
        <v>0</v>
      </c>
      <c r="T892" s="101">
        <f>Planning!T$484</f>
        <v>0</v>
      </c>
      <c r="U892" s="101">
        <f>Planning!U$484</f>
        <v>0</v>
      </c>
      <c r="V892" s="102">
        <f>Planning!V$484</f>
        <v>0</v>
      </c>
      <c r="W892" s="100">
        <f>Planning!W$484</f>
        <v>0</v>
      </c>
      <c r="X892" s="101">
        <f>Planning!X$484</f>
        <v>0</v>
      </c>
      <c r="Y892" s="101">
        <f>Planning!Y$484</f>
        <v>0</v>
      </c>
      <c r="Z892" s="101">
        <f>Planning!Z$484</f>
        <v>0</v>
      </c>
      <c r="AA892" s="101">
        <f>Planning!AA$484</f>
        <v>0</v>
      </c>
      <c r="AB892" s="101">
        <f>Planning!AB$484</f>
        <v>0</v>
      </c>
      <c r="AC892" s="101">
        <f>Planning!AC$484</f>
        <v>0</v>
      </c>
      <c r="AD892" s="102">
        <f>Planning!AD$484</f>
        <v>0</v>
      </c>
      <c r="AE892" s="100">
        <f>Planning!AE$484</f>
        <v>0</v>
      </c>
      <c r="AF892" s="101">
        <f>Planning!AF$484</f>
        <v>0</v>
      </c>
      <c r="AG892" s="101">
        <f>Planning!AG$484</f>
        <v>0</v>
      </c>
      <c r="AH892" s="101">
        <f>Planning!AH$484</f>
        <v>0</v>
      </c>
      <c r="AI892" s="101">
        <f>Planning!AI$484</f>
        <v>0</v>
      </c>
      <c r="AJ892" s="102">
        <f>Planning!AJ$484</f>
        <v>0</v>
      </c>
      <c r="AK892" s="100">
        <f>Planning!AK$484</f>
        <v>0</v>
      </c>
      <c r="AL892" s="101">
        <f>Planning!AL$484</f>
        <v>0</v>
      </c>
      <c r="AM892" s="101">
        <f>Planning!AM$484</f>
        <v>0</v>
      </c>
      <c r="AN892" s="101">
        <f>Planning!AN$484</f>
        <v>0</v>
      </c>
      <c r="AO892" s="101">
        <f>Planning!AO$484</f>
        <v>0</v>
      </c>
      <c r="AP892" s="101">
        <f>Planning!AP$484</f>
        <v>0</v>
      </c>
      <c r="AQ892" s="101">
        <f>Planning!AQ$484</f>
        <v>0</v>
      </c>
      <c r="AR892" s="101">
        <f>Planning!AR$484</f>
        <v>0</v>
      </c>
      <c r="AS892" s="101">
        <f>Planning!AS$484</f>
        <v>0</v>
      </c>
      <c r="AT892" s="102">
        <f>Planning!AT$484</f>
        <v>0</v>
      </c>
      <c r="AU892" s="100">
        <f>Planning!AU$484</f>
        <v>0</v>
      </c>
      <c r="AV892" s="101">
        <f>Planning!AV$484</f>
        <v>0</v>
      </c>
      <c r="AW892" s="101">
        <f>Planning!AW$484</f>
        <v>0</v>
      </c>
      <c r="AX892" s="101">
        <f>Planning!AX$484</f>
        <v>0</v>
      </c>
      <c r="AY892" s="101">
        <f>Planning!AY$484</f>
        <v>0</v>
      </c>
      <c r="AZ892" s="101">
        <f>Planning!AZ$484</f>
        <v>0</v>
      </c>
      <c r="BA892" s="101">
        <f>Planning!BA$484</f>
        <v>0</v>
      </c>
      <c r="BB892" s="102">
        <f>Planning!BB$484</f>
        <v>0</v>
      </c>
      <c r="BC892" s="85">
        <f>Planning!BC$484</f>
        <v>0</v>
      </c>
      <c r="BD892" s="107"/>
      <c r="BE892" s="435">
        <f>Planning!BE$484</f>
        <v>0</v>
      </c>
      <c r="BF892" s="436">
        <f>Planning!BF$484</f>
        <v>0</v>
      </c>
      <c r="BG892" s="91">
        <f>Planning!BG$484</f>
        <v>0</v>
      </c>
      <c r="BH892" s="92">
        <f>Planning!BH$484</f>
        <v>0</v>
      </c>
      <c r="BI892" s="93" t="str">
        <f>Planning!BI$484</f>
        <v/>
      </c>
      <c r="BJ892" s="94">
        <f>Planning!BJ$484</f>
        <v>0</v>
      </c>
      <c r="BL892" s="324">
        <f>Planning!BL$484</f>
        <v>0</v>
      </c>
      <c r="BM892" s="149">
        <f>Planning!BP$484</f>
        <v>0</v>
      </c>
      <c r="NL892" s="43" t="s">
        <v>63</v>
      </c>
      <c r="NM892" s="43"/>
    </row>
    <row r="893" spans="1:377" s="318" customFormat="1" ht="10.199999999999999" hidden="1" customHeight="1" x14ac:dyDescent="0.3">
      <c r="A893" s="25"/>
      <c r="B893" s="389"/>
      <c r="C893" s="447"/>
      <c r="D893" s="15"/>
      <c r="E893" s="379" t="str">
        <f>Planning!$E$18</f>
        <v>H sans Renfort</v>
      </c>
      <c r="F893" s="379"/>
      <c r="G893" s="138">
        <f>SUM(G884:G892)-G887</f>
        <v>0</v>
      </c>
      <c r="H893" s="399"/>
      <c r="I893" s="443">
        <f>Conges!$B$17</f>
        <v>44910</v>
      </c>
      <c r="J893" s="444"/>
      <c r="K893" s="444"/>
      <c r="L893" s="444"/>
      <c r="M893" s="444"/>
      <c r="N893" s="68" t="str">
        <f>Planning!N$519</f>
        <v/>
      </c>
      <c r="O893" s="103">
        <f>Planning!O$519</f>
        <v>0</v>
      </c>
      <c r="P893" s="104">
        <f>Planning!P$519</f>
        <v>0</v>
      </c>
      <c r="Q893" s="104">
        <f>Planning!Q$519</f>
        <v>0</v>
      </c>
      <c r="R893" s="104">
        <f>Planning!R$519</f>
        <v>0</v>
      </c>
      <c r="S893" s="104">
        <f>Planning!S$519</f>
        <v>0</v>
      </c>
      <c r="T893" s="104">
        <f>Planning!T$519</f>
        <v>0</v>
      </c>
      <c r="U893" s="104">
        <f>Planning!U$519</f>
        <v>0</v>
      </c>
      <c r="V893" s="105">
        <f>Planning!V$519</f>
        <v>0</v>
      </c>
      <c r="W893" s="103">
        <f>Planning!W$519</f>
        <v>0</v>
      </c>
      <c r="X893" s="104">
        <f>Planning!X$519</f>
        <v>0</v>
      </c>
      <c r="Y893" s="104">
        <f>Planning!Y$519</f>
        <v>0</v>
      </c>
      <c r="Z893" s="104">
        <f>Planning!Z$519</f>
        <v>0</v>
      </c>
      <c r="AA893" s="104">
        <f>Planning!AA$519</f>
        <v>0</v>
      </c>
      <c r="AB893" s="104">
        <f>Planning!AB$519</f>
        <v>0</v>
      </c>
      <c r="AC893" s="104">
        <f>Planning!AC$519</f>
        <v>0</v>
      </c>
      <c r="AD893" s="105">
        <f>Planning!AD$519</f>
        <v>0</v>
      </c>
      <c r="AE893" s="103">
        <f>Planning!AE$519</f>
        <v>0</v>
      </c>
      <c r="AF893" s="104">
        <f>Planning!AF$519</f>
        <v>0</v>
      </c>
      <c r="AG893" s="104">
        <f>Planning!AG$519</f>
        <v>0</v>
      </c>
      <c r="AH893" s="104">
        <f>Planning!AH$519</f>
        <v>0</v>
      </c>
      <c r="AI893" s="104">
        <f>Planning!AI$519</f>
        <v>0</v>
      </c>
      <c r="AJ893" s="105">
        <f>Planning!AJ$519</f>
        <v>0</v>
      </c>
      <c r="AK893" s="103">
        <f>Planning!AK$519</f>
        <v>0</v>
      </c>
      <c r="AL893" s="104">
        <f>Planning!AL$519</f>
        <v>0</v>
      </c>
      <c r="AM893" s="104">
        <f>Planning!AM$519</f>
        <v>0</v>
      </c>
      <c r="AN893" s="104">
        <f>Planning!AN$519</f>
        <v>0</v>
      </c>
      <c r="AO893" s="104">
        <f>Planning!AO$519</f>
        <v>0</v>
      </c>
      <c r="AP893" s="104">
        <f>Planning!AP$519</f>
        <v>0</v>
      </c>
      <c r="AQ893" s="104">
        <f>Planning!AQ$519</f>
        <v>0</v>
      </c>
      <c r="AR893" s="104">
        <f>Planning!AR$519</f>
        <v>0</v>
      </c>
      <c r="AS893" s="104">
        <f>Planning!AS$519</f>
        <v>0</v>
      </c>
      <c r="AT893" s="105">
        <f>Planning!AT$519</f>
        <v>0</v>
      </c>
      <c r="AU893" s="103">
        <f>Planning!AU$519</f>
        <v>0</v>
      </c>
      <c r="AV893" s="104">
        <f>Planning!AV$519</f>
        <v>0</v>
      </c>
      <c r="AW893" s="104">
        <f>Planning!AW$519</f>
        <v>0</v>
      </c>
      <c r="AX893" s="104">
        <f>Planning!AX$519</f>
        <v>0</v>
      </c>
      <c r="AY893" s="104">
        <f>Planning!AY$519</f>
        <v>0</v>
      </c>
      <c r="AZ893" s="104">
        <f>Planning!AZ$519</f>
        <v>0</v>
      </c>
      <c r="BA893" s="104">
        <f>Planning!BA$519</f>
        <v>0</v>
      </c>
      <c r="BB893" s="105">
        <f>Planning!BB$519</f>
        <v>0</v>
      </c>
      <c r="BC893" s="72">
        <f>Planning!BC$519</f>
        <v>0</v>
      </c>
      <c r="BD893" s="107"/>
      <c r="BE893" s="433">
        <f>Planning!BE$519</f>
        <v>0</v>
      </c>
      <c r="BF893" s="434">
        <f>Planning!BF$519</f>
        <v>0</v>
      </c>
      <c r="BG893" s="77">
        <f>Planning!BG$519</f>
        <v>0</v>
      </c>
      <c r="BH893" s="78">
        <f>Planning!BH$519</f>
        <v>0</v>
      </c>
      <c r="BI893" s="79" t="str">
        <f>Planning!BI$519</f>
        <v/>
      </c>
      <c r="BJ893" s="80">
        <f>Planning!BJ$519</f>
        <v>0</v>
      </c>
      <c r="BL893" s="323">
        <f>Planning!BL$519</f>
        <v>0</v>
      </c>
      <c r="BM893" s="150">
        <f>Planning!BP$519</f>
        <v>0</v>
      </c>
      <c r="NL893" s="43" t="s">
        <v>63</v>
      </c>
      <c r="NM893" s="43"/>
    </row>
    <row r="894" spans="1:377" s="318" customFormat="1" ht="10.199999999999999" hidden="1" customHeight="1" x14ac:dyDescent="0.3">
      <c r="A894" s="25"/>
      <c r="B894" s="389"/>
      <c r="C894" s="447"/>
      <c r="D894" s="15"/>
      <c r="E894" s="379" t="str">
        <f>Planning!$E$19</f>
        <v>H avec Renfort</v>
      </c>
      <c r="F894" s="379"/>
      <c r="G894" s="138">
        <f>SUM(G884:G892)</f>
        <v>0</v>
      </c>
      <c r="H894" s="399"/>
      <c r="I894" s="445">
        <f>Conges!$B$18</f>
        <v>44911</v>
      </c>
      <c r="J894" s="446"/>
      <c r="K894" s="446"/>
      <c r="L894" s="446"/>
      <c r="M894" s="446"/>
      <c r="N894" s="81" t="str">
        <f>Planning!N$554</f>
        <v/>
      </c>
      <c r="O894" s="100">
        <f>Planning!O$554</f>
        <v>0</v>
      </c>
      <c r="P894" s="101">
        <f>Planning!P$554</f>
        <v>0</v>
      </c>
      <c r="Q894" s="101">
        <f>Planning!Q$554</f>
        <v>0</v>
      </c>
      <c r="R894" s="101">
        <f>Planning!R$554</f>
        <v>0</v>
      </c>
      <c r="S894" s="101">
        <f>Planning!S$554</f>
        <v>0</v>
      </c>
      <c r="T894" s="101">
        <f>Planning!T$554</f>
        <v>0</v>
      </c>
      <c r="U894" s="101">
        <f>Planning!U$554</f>
        <v>0</v>
      </c>
      <c r="V894" s="102">
        <f>Planning!V$554</f>
        <v>0</v>
      </c>
      <c r="W894" s="100">
        <f>Planning!W$554</f>
        <v>0</v>
      </c>
      <c r="X894" s="101">
        <f>Planning!X$554</f>
        <v>0</v>
      </c>
      <c r="Y894" s="101">
        <f>Planning!Y$554</f>
        <v>0</v>
      </c>
      <c r="Z894" s="101">
        <f>Planning!Z$554</f>
        <v>0</v>
      </c>
      <c r="AA894" s="101">
        <f>Planning!AA$554</f>
        <v>0</v>
      </c>
      <c r="AB894" s="101">
        <f>Planning!AB$554</f>
        <v>0</v>
      </c>
      <c r="AC894" s="101">
        <f>Planning!AC$554</f>
        <v>0</v>
      </c>
      <c r="AD894" s="102">
        <f>Planning!AD$554</f>
        <v>0</v>
      </c>
      <c r="AE894" s="100">
        <f>Planning!AE$554</f>
        <v>0</v>
      </c>
      <c r="AF894" s="101">
        <f>Planning!AF$554</f>
        <v>0</v>
      </c>
      <c r="AG894" s="101">
        <f>Planning!AG$554</f>
        <v>0</v>
      </c>
      <c r="AH894" s="101">
        <f>Planning!AH$554</f>
        <v>0</v>
      </c>
      <c r="AI894" s="101">
        <f>Planning!AI$554</f>
        <v>0</v>
      </c>
      <c r="AJ894" s="102">
        <f>Planning!AJ$554</f>
        <v>0</v>
      </c>
      <c r="AK894" s="100">
        <f>Planning!AK$554</f>
        <v>0</v>
      </c>
      <c r="AL894" s="101">
        <f>Planning!AL$554</f>
        <v>0</v>
      </c>
      <c r="AM894" s="101">
        <f>Planning!AM$554</f>
        <v>0</v>
      </c>
      <c r="AN894" s="101">
        <f>Planning!AN$554</f>
        <v>0</v>
      </c>
      <c r="AO894" s="101">
        <f>Planning!AO$554</f>
        <v>0</v>
      </c>
      <c r="AP894" s="101">
        <f>Planning!AP$554</f>
        <v>0</v>
      </c>
      <c r="AQ894" s="101">
        <f>Planning!AQ$554</f>
        <v>0</v>
      </c>
      <c r="AR894" s="101">
        <f>Planning!AR$554</f>
        <v>0</v>
      </c>
      <c r="AS894" s="101">
        <f>Planning!AS$554</f>
        <v>0</v>
      </c>
      <c r="AT894" s="102">
        <f>Planning!AT$554</f>
        <v>0</v>
      </c>
      <c r="AU894" s="100">
        <f>Planning!AU$554</f>
        <v>0</v>
      </c>
      <c r="AV894" s="101">
        <f>Planning!AV$554</f>
        <v>0</v>
      </c>
      <c r="AW894" s="101">
        <f>Planning!AW$554</f>
        <v>0</v>
      </c>
      <c r="AX894" s="101">
        <f>Planning!AX$554</f>
        <v>0</v>
      </c>
      <c r="AY894" s="101">
        <f>Planning!AY$554</f>
        <v>0</v>
      </c>
      <c r="AZ894" s="101">
        <f>Planning!AZ$554</f>
        <v>0</v>
      </c>
      <c r="BA894" s="101">
        <f>Planning!BA$554</f>
        <v>0</v>
      </c>
      <c r="BB894" s="102">
        <f>Planning!BB$554</f>
        <v>0</v>
      </c>
      <c r="BC894" s="85">
        <f>Planning!BC$554</f>
        <v>0</v>
      </c>
      <c r="BD894" s="107"/>
      <c r="BE894" s="435">
        <f>Planning!BE$554</f>
        <v>0</v>
      </c>
      <c r="BF894" s="436">
        <f>Planning!BF$554</f>
        <v>0</v>
      </c>
      <c r="BG894" s="91">
        <f>Planning!BG$554</f>
        <v>0</v>
      </c>
      <c r="BH894" s="92">
        <f>Planning!BH$554</f>
        <v>0</v>
      </c>
      <c r="BI894" s="93" t="str">
        <f>Planning!BI$554</f>
        <v/>
      </c>
      <c r="BJ894" s="94">
        <f>Planning!BJ$554</f>
        <v>0</v>
      </c>
      <c r="BL894" s="324">
        <f>Planning!BL$554</f>
        <v>0</v>
      </c>
      <c r="BM894" s="149">
        <f>Planning!BP$554</f>
        <v>0</v>
      </c>
      <c r="NL894" s="43" t="s">
        <v>63</v>
      </c>
      <c r="NM894" s="43"/>
    </row>
    <row r="895" spans="1:377" s="318" customFormat="1" ht="10.199999999999999" hidden="1" customHeight="1" x14ac:dyDescent="0.3">
      <c r="A895" s="25"/>
      <c r="B895" s="389"/>
      <c r="C895" s="447"/>
      <c r="D895" s="15"/>
      <c r="E895" s="106"/>
      <c r="F895" s="106"/>
      <c r="G895" s="106"/>
      <c r="H895" s="399"/>
      <c r="I895" s="443">
        <f>Conges!$B$19</f>
        <v>44912</v>
      </c>
      <c r="J895" s="444"/>
      <c r="K895" s="444"/>
      <c r="L895" s="444"/>
      <c r="M895" s="444"/>
      <c r="N895" s="68" t="str">
        <f>Planning!N$589</f>
        <v/>
      </c>
      <c r="O895" s="103">
        <f>Planning!O$589</f>
        <v>0</v>
      </c>
      <c r="P895" s="104">
        <f>Planning!P$589</f>
        <v>0</v>
      </c>
      <c r="Q895" s="104">
        <f>Planning!Q$589</f>
        <v>0</v>
      </c>
      <c r="R895" s="104">
        <f>Planning!R$589</f>
        <v>0</v>
      </c>
      <c r="S895" s="104">
        <f>Planning!S$589</f>
        <v>0</v>
      </c>
      <c r="T895" s="104">
        <f>Planning!T$589</f>
        <v>0</v>
      </c>
      <c r="U895" s="104">
        <f>Planning!U$589</f>
        <v>0</v>
      </c>
      <c r="V895" s="105">
        <f>Planning!V$589</f>
        <v>0</v>
      </c>
      <c r="W895" s="103">
        <f>Planning!W$589</f>
        <v>0</v>
      </c>
      <c r="X895" s="104">
        <f>Planning!X$589</f>
        <v>0</v>
      </c>
      <c r="Y895" s="104">
        <f>Planning!Y$589</f>
        <v>0</v>
      </c>
      <c r="Z895" s="104">
        <f>Planning!Z$589</f>
        <v>0</v>
      </c>
      <c r="AA895" s="104">
        <f>Planning!AA$589</f>
        <v>0</v>
      </c>
      <c r="AB895" s="104">
        <f>Planning!AB$589</f>
        <v>0</v>
      </c>
      <c r="AC895" s="104">
        <f>Planning!AC$589</f>
        <v>0</v>
      </c>
      <c r="AD895" s="105">
        <f>Planning!AD$589</f>
        <v>0</v>
      </c>
      <c r="AE895" s="103">
        <f>Planning!AE$589</f>
        <v>0</v>
      </c>
      <c r="AF895" s="104">
        <f>Planning!AF$589</f>
        <v>0</v>
      </c>
      <c r="AG895" s="104">
        <f>Planning!AG$589</f>
        <v>0</v>
      </c>
      <c r="AH895" s="104">
        <f>Planning!AH$589</f>
        <v>0</v>
      </c>
      <c r="AI895" s="104">
        <f>Planning!AI$589</f>
        <v>0</v>
      </c>
      <c r="AJ895" s="105">
        <f>Planning!AJ$589</f>
        <v>0</v>
      </c>
      <c r="AK895" s="103">
        <f>Planning!AK$589</f>
        <v>0</v>
      </c>
      <c r="AL895" s="104">
        <f>Planning!AL$589</f>
        <v>0</v>
      </c>
      <c r="AM895" s="104">
        <f>Planning!AM$589</f>
        <v>0</v>
      </c>
      <c r="AN895" s="104">
        <f>Planning!AN$589</f>
        <v>0</v>
      </c>
      <c r="AO895" s="104">
        <f>Planning!AO$589</f>
        <v>0</v>
      </c>
      <c r="AP895" s="104">
        <f>Planning!AP$589</f>
        <v>0</v>
      </c>
      <c r="AQ895" s="104">
        <f>Planning!AQ$589</f>
        <v>0</v>
      </c>
      <c r="AR895" s="104">
        <f>Planning!AR$589</f>
        <v>0</v>
      </c>
      <c r="AS895" s="104">
        <f>Planning!AS$589</f>
        <v>0</v>
      </c>
      <c r="AT895" s="105">
        <f>Planning!AT$589</f>
        <v>0</v>
      </c>
      <c r="AU895" s="103">
        <f>Planning!AU$589</f>
        <v>0</v>
      </c>
      <c r="AV895" s="104">
        <f>Planning!AV$589</f>
        <v>0</v>
      </c>
      <c r="AW895" s="104">
        <f>Planning!AW$589</f>
        <v>0</v>
      </c>
      <c r="AX895" s="104">
        <f>Planning!AX$589</f>
        <v>0</v>
      </c>
      <c r="AY895" s="104">
        <f>Planning!AY$589</f>
        <v>0</v>
      </c>
      <c r="AZ895" s="104">
        <f>Planning!AZ$589</f>
        <v>0</v>
      </c>
      <c r="BA895" s="104">
        <f>Planning!BA$589</f>
        <v>0</v>
      </c>
      <c r="BB895" s="105">
        <f>Planning!BB$589</f>
        <v>0</v>
      </c>
      <c r="BC895" s="72">
        <f>Planning!BC$589</f>
        <v>0</v>
      </c>
      <c r="BD895" s="107"/>
      <c r="BE895" s="433">
        <f>Planning!BE$589</f>
        <v>0</v>
      </c>
      <c r="BF895" s="434">
        <f>Planning!BF$589</f>
        <v>0</v>
      </c>
      <c r="BG895" s="77">
        <f>Planning!BG$589</f>
        <v>0</v>
      </c>
      <c r="BH895" s="78">
        <f>Planning!BH$589</f>
        <v>0</v>
      </c>
      <c r="BI895" s="79" t="str">
        <f>Planning!BI$589</f>
        <v/>
      </c>
      <c r="BJ895" s="80">
        <f>Planning!BJ$589</f>
        <v>0</v>
      </c>
      <c r="BL895" s="323">
        <f>Planning!BL$589</f>
        <v>0</v>
      </c>
      <c r="BM895" s="150">
        <f>Planning!BP$589</f>
        <v>0</v>
      </c>
      <c r="NL895" s="43" t="s">
        <v>63</v>
      </c>
      <c r="NM895" s="43"/>
    </row>
    <row r="896" spans="1:377" s="318" customFormat="1" ht="10.199999999999999" hidden="1" customHeight="1" x14ac:dyDescent="0.3">
      <c r="A896" s="25"/>
      <c r="B896" s="389"/>
      <c r="C896" s="447"/>
      <c r="D896" s="15"/>
      <c r="E896" s="106"/>
      <c r="F896" s="106"/>
      <c r="G896" s="106"/>
      <c r="H896" s="399"/>
      <c r="I896" s="445">
        <f>Conges!$B$20</f>
        <v>44913</v>
      </c>
      <c r="J896" s="446"/>
      <c r="K896" s="446"/>
      <c r="L896" s="446"/>
      <c r="M896" s="446"/>
      <c r="N896" s="81" t="str">
        <f>Planning!N$624</f>
        <v/>
      </c>
      <c r="O896" s="100">
        <f>Planning!O$624</f>
        <v>0</v>
      </c>
      <c r="P896" s="101">
        <f>Planning!P$624</f>
        <v>0</v>
      </c>
      <c r="Q896" s="101">
        <f>Planning!Q$624</f>
        <v>0</v>
      </c>
      <c r="R896" s="101">
        <f>Planning!R$624</f>
        <v>0</v>
      </c>
      <c r="S896" s="101">
        <f>Planning!S$624</f>
        <v>0</v>
      </c>
      <c r="T896" s="101">
        <f>Planning!T$624</f>
        <v>0</v>
      </c>
      <c r="U896" s="101">
        <f>Planning!U$624</f>
        <v>0</v>
      </c>
      <c r="V896" s="102">
        <f>Planning!V$624</f>
        <v>0</v>
      </c>
      <c r="W896" s="100">
        <f>Planning!W$624</f>
        <v>0</v>
      </c>
      <c r="X896" s="101">
        <f>Planning!X$624</f>
        <v>0</v>
      </c>
      <c r="Y896" s="101">
        <f>Planning!Y$624</f>
        <v>0</v>
      </c>
      <c r="Z896" s="101">
        <f>Planning!Z$624</f>
        <v>0</v>
      </c>
      <c r="AA896" s="101">
        <f>Planning!AA$624</f>
        <v>0</v>
      </c>
      <c r="AB896" s="101">
        <f>Planning!AB$624</f>
        <v>0</v>
      </c>
      <c r="AC896" s="101">
        <f>Planning!AC$624</f>
        <v>0</v>
      </c>
      <c r="AD896" s="102">
        <f>Planning!AD$624</f>
        <v>0</v>
      </c>
      <c r="AE896" s="100">
        <f>Planning!AE$624</f>
        <v>0</v>
      </c>
      <c r="AF896" s="101">
        <f>Planning!AF$624</f>
        <v>0</v>
      </c>
      <c r="AG896" s="101">
        <f>Planning!AG$624</f>
        <v>0</v>
      </c>
      <c r="AH896" s="101">
        <f>Planning!AH$624</f>
        <v>0</v>
      </c>
      <c r="AI896" s="101">
        <f>Planning!AI$624</f>
        <v>0</v>
      </c>
      <c r="AJ896" s="102">
        <f>Planning!AJ$624</f>
        <v>0</v>
      </c>
      <c r="AK896" s="100">
        <f>Planning!AK$624</f>
        <v>0</v>
      </c>
      <c r="AL896" s="101">
        <f>Planning!AL$624</f>
        <v>0</v>
      </c>
      <c r="AM896" s="101">
        <f>Planning!AM$624</f>
        <v>0</v>
      </c>
      <c r="AN896" s="101">
        <f>Planning!AN$624</f>
        <v>0</v>
      </c>
      <c r="AO896" s="101">
        <f>Planning!AO$624</f>
        <v>0</v>
      </c>
      <c r="AP896" s="101">
        <f>Planning!AP$624</f>
        <v>0</v>
      </c>
      <c r="AQ896" s="101">
        <f>Planning!AQ$624</f>
        <v>0</v>
      </c>
      <c r="AR896" s="101">
        <f>Planning!AR$624</f>
        <v>0</v>
      </c>
      <c r="AS896" s="101">
        <f>Planning!AS$624</f>
        <v>0</v>
      </c>
      <c r="AT896" s="102">
        <f>Planning!AT$624</f>
        <v>0</v>
      </c>
      <c r="AU896" s="100">
        <f>Planning!AU$624</f>
        <v>0</v>
      </c>
      <c r="AV896" s="101">
        <f>Planning!AV$624</f>
        <v>0</v>
      </c>
      <c r="AW896" s="101">
        <f>Planning!AW$624</f>
        <v>0</v>
      </c>
      <c r="AX896" s="101">
        <f>Planning!AX$624</f>
        <v>0</v>
      </c>
      <c r="AY896" s="101">
        <f>Planning!AY$624</f>
        <v>0</v>
      </c>
      <c r="AZ896" s="101">
        <f>Planning!AZ$624</f>
        <v>0</v>
      </c>
      <c r="BA896" s="101">
        <f>Planning!BA$624</f>
        <v>0</v>
      </c>
      <c r="BB896" s="102">
        <f>Planning!BB$624</f>
        <v>0</v>
      </c>
      <c r="BC896" s="85">
        <f>Planning!BC$624</f>
        <v>0</v>
      </c>
      <c r="BD896" s="107"/>
      <c r="BE896" s="435">
        <f>Planning!BE$624</f>
        <v>0</v>
      </c>
      <c r="BF896" s="436">
        <f>Planning!BF$624</f>
        <v>0</v>
      </c>
      <c r="BG896" s="91">
        <f>Planning!BG$624</f>
        <v>0</v>
      </c>
      <c r="BH896" s="92">
        <f>Planning!BH$624</f>
        <v>0</v>
      </c>
      <c r="BI896" s="93" t="str">
        <f>Planning!BI$624</f>
        <v/>
      </c>
      <c r="BJ896" s="94">
        <f>Planning!BJ$624</f>
        <v>0</v>
      </c>
      <c r="BL896" s="324">
        <f>Planning!BL$624</f>
        <v>0</v>
      </c>
      <c r="BM896" s="149">
        <f>Planning!BP$624</f>
        <v>0</v>
      </c>
      <c r="NL896" s="43" t="s">
        <v>63</v>
      </c>
      <c r="NM896" s="43"/>
    </row>
    <row r="897" spans="1:377" s="318" customFormat="1" ht="10.199999999999999" hidden="1" customHeight="1" x14ac:dyDescent="0.3">
      <c r="A897" s="25"/>
      <c r="B897" s="389"/>
      <c r="C897" s="447"/>
      <c r="D897" s="15"/>
      <c r="E897" s="106"/>
      <c r="F897" s="106"/>
      <c r="G897" s="106"/>
      <c r="H897" s="399"/>
      <c r="I897" s="443">
        <f>Conges!$B$21</f>
        <v>44914</v>
      </c>
      <c r="J897" s="444"/>
      <c r="K897" s="444"/>
      <c r="L897" s="444"/>
      <c r="M897" s="444"/>
      <c r="N897" s="68" t="str">
        <f>Planning!N$659</f>
        <v/>
      </c>
      <c r="O897" s="103">
        <f>Planning!O$659</f>
        <v>0</v>
      </c>
      <c r="P897" s="104">
        <f>Planning!P$659</f>
        <v>0</v>
      </c>
      <c r="Q897" s="104">
        <f>Planning!Q$659</f>
        <v>0</v>
      </c>
      <c r="R897" s="104">
        <f>Planning!R$659</f>
        <v>0</v>
      </c>
      <c r="S897" s="104">
        <f>Planning!S$659</f>
        <v>0</v>
      </c>
      <c r="T897" s="104">
        <f>Planning!T$659</f>
        <v>0</v>
      </c>
      <c r="U897" s="104">
        <f>Planning!U$659</f>
        <v>0</v>
      </c>
      <c r="V897" s="105">
        <f>Planning!V$659</f>
        <v>0</v>
      </c>
      <c r="W897" s="103">
        <f>Planning!W$659</f>
        <v>0</v>
      </c>
      <c r="X897" s="104">
        <f>Planning!X$659</f>
        <v>0</v>
      </c>
      <c r="Y897" s="104">
        <f>Planning!Y$659</f>
        <v>0</v>
      </c>
      <c r="Z897" s="104">
        <f>Planning!Z$659</f>
        <v>0</v>
      </c>
      <c r="AA897" s="104">
        <f>Planning!AA$659</f>
        <v>0</v>
      </c>
      <c r="AB897" s="104">
        <f>Planning!AB$659</f>
        <v>0</v>
      </c>
      <c r="AC897" s="104">
        <f>Planning!AC$659</f>
        <v>0</v>
      </c>
      <c r="AD897" s="105">
        <f>Planning!AD$659</f>
        <v>0</v>
      </c>
      <c r="AE897" s="103">
        <f>Planning!AE$659</f>
        <v>0</v>
      </c>
      <c r="AF897" s="104">
        <f>Planning!AF$659</f>
        <v>0</v>
      </c>
      <c r="AG897" s="104">
        <f>Planning!AG$659</f>
        <v>0</v>
      </c>
      <c r="AH897" s="104">
        <f>Planning!AH$659</f>
        <v>0</v>
      </c>
      <c r="AI897" s="104">
        <f>Planning!AI$659</f>
        <v>0</v>
      </c>
      <c r="AJ897" s="105">
        <f>Planning!AJ$659</f>
        <v>0</v>
      </c>
      <c r="AK897" s="103">
        <f>Planning!AK$659</f>
        <v>0</v>
      </c>
      <c r="AL897" s="104">
        <f>Planning!AL$659</f>
        <v>0</v>
      </c>
      <c r="AM897" s="104">
        <f>Planning!AM$659</f>
        <v>0</v>
      </c>
      <c r="AN897" s="104">
        <f>Planning!AN$659</f>
        <v>0</v>
      </c>
      <c r="AO897" s="104">
        <f>Planning!AO$659</f>
        <v>0</v>
      </c>
      <c r="AP897" s="104">
        <f>Planning!AP$659</f>
        <v>0</v>
      </c>
      <c r="AQ897" s="104">
        <f>Planning!AQ$659</f>
        <v>0</v>
      </c>
      <c r="AR897" s="104">
        <f>Planning!AR$659</f>
        <v>0</v>
      </c>
      <c r="AS897" s="104">
        <f>Planning!AS$659</f>
        <v>0</v>
      </c>
      <c r="AT897" s="105">
        <f>Planning!AT$659</f>
        <v>0</v>
      </c>
      <c r="AU897" s="103">
        <f>Planning!AU$659</f>
        <v>0</v>
      </c>
      <c r="AV897" s="104">
        <f>Planning!AV$659</f>
        <v>0</v>
      </c>
      <c r="AW897" s="104">
        <f>Planning!AW$659</f>
        <v>0</v>
      </c>
      <c r="AX897" s="104">
        <f>Planning!AX$659</f>
        <v>0</v>
      </c>
      <c r="AY897" s="104">
        <f>Planning!AY$659</f>
        <v>0</v>
      </c>
      <c r="AZ897" s="104">
        <f>Planning!AZ$659</f>
        <v>0</v>
      </c>
      <c r="BA897" s="104">
        <f>Planning!BA$659</f>
        <v>0</v>
      </c>
      <c r="BB897" s="105">
        <f>Planning!BB$659</f>
        <v>0</v>
      </c>
      <c r="BC897" s="72">
        <f>Planning!BC$659</f>
        <v>0</v>
      </c>
      <c r="BD897" s="107"/>
      <c r="BE897" s="433">
        <f>Planning!BE$659</f>
        <v>0</v>
      </c>
      <c r="BF897" s="434">
        <f>Planning!BF$659</f>
        <v>0</v>
      </c>
      <c r="BG897" s="77">
        <f>Planning!BG$659</f>
        <v>0</v>
      </c>
      <c r="BH897" s="78">
        <f>Planning!BH$659</f>
        <v>0</v>
      </c>
      <c r="BI897" s="79" t="str">
        <f>Planning!BI$659</f>
        <v/>
      </c>
      <c r="BJ897" s="80">
        <f>Planning!BJ$659</f>
        <v>0</v>
      </c>
      <c r="BL897" s="323">
        <f>Planning!BL$659</f>
        <v>0</v>
      </c>
      <c r="BM897" s="150">
        <f>Planning!BP$659</f>
        <v>0</v>
      </c>
      <c r="NL897" s="43" t="s">
        <v>63</v>
      </c>
      <c r="NM897" s="43"/>
    </row>
    <row r="898" spans="1:377" s="318" customFormat="1" ht="10.199999999999999" hidden="1" customHeight="1" x14ac:dyDescent="0.3">
      <c r="A898" s="25"/>
      <c r="B898" s="389"/>
      <c r="C898" s="447"/>
      <c r="D898" s="15"/>
      <c r="E898" s="106"/>
      <c r="F898" s="106"/>
      <c r="G898" s="106"/>
      <c r="H898" s="399"/>
      <c r="I898" s="445">
        <f>Conges!$B$22</f>
        <v>44915</v>
      </c>
      <c r="J898" s="446"/>
      <c r="K898" s="446"/>
      <c r="L898" s="446"/>
      <c r="M898" s="446"/>
      <c r="N898" s="81" t="str">
        <f>Planning!N$694</f>
        <v/>
      </c>
      <c r="O898" s="100">
        <f>Planning!O$694</f>
        <v>0</v>
      </c>
      <c r="P898" s="101">
        <f>Planning!P$694</f>
        <v>0</v>
      </c>
      <c r="Q898" s="101">
        <f>Planning!Q$694</f>
        <v>0</v>
      </c>
      <c r="R898" s="101">
        <f>Planning!R$694</f>
        <v>0</v>
      </c>
      <c r="S898" s="101">
        <f>Planning!S$694</f>
        <v>0</v>
      </c>
      <c r="T898" s="101">
        <f>Planning!T$694</f>
        <v>0</v>
      </c>
      <c r="U898" s="101">
        <f>Planning!U$694</f>
        <v>0</v>
      </c>
      <c r="V898" s="102">
        <f>Planning!V$694</f>
        <v>0</v>
      </c>
      <c r="W898" s="100">
        <f>Planning!W$694</f>
        <v>0</v>
      </c>
      <c r="X898" s="101">
        <f>Planning!X$694</f>
        <v>0</v>
      </c>
      <c r="Y898" s="101">
        <f>Planning!Y$694</f>
        <v>0</v>
      </c>
      <c r="Z898" s="101">
        <f>Planning!Z$694</f>
        <v>0</v>
      </c>
      <c r="AA898" s="101">
        <f>Planning!AA$694</f>
        <v>0</v>
      </c>
      <c r="AB898" s="101">
        <f>Planning!AB$694</f>
        <v>0</v>
      </c>
      <c r="AC898" s="101">
        <f>Planning!AC$694</f>
        <v>0</v>
      </c>
      <c r="AD898" s="102">
        <f>Planning!AD$694</f>
        <v>0</v>
      </c>
      <c r="AE898" s="100">
        <f>Planning!AE$694</f>
        <v>0</v>
      </c>
      <c r="AF898" s="101">
        <f>Planning!AF$694</f>
        <v>0</v>
      </c>
      <c r="AG898" s="101">
        <f>Planning!AG$694</f>
        <v>0</v>
      </c>
      <c r="AH898" s="101">
        <f>Planning!AH$694</f>
        <v>0</v>
      </c>
      <c r="AI898" s="101">
        <f>Planning!AI$694</f>
        <v>0</v>
      </c>
      <c r="AJ898" s="102">
        <f>Planning!AJ$694</f>
        <v>0</v>
      </c>
      <c r="AK898" s="100">
        <f>Planning!AK$694</f>
        <v>0</v>
      </c>
      <c r="AL898" s="101">
        <f>Planning!AL$694</f>
        <v>0</v>
      </c>
      <c r="AM898" s="101">
        <f>Planning!AM$694</f>
        <v>0</v>
      </c>
      <c r="AN898" s="101">
        <f>Planning!AN$694</f>
        <v>0</v>
      </c>
      <c r="AO898" s="101">
        <f>Planning!AO$694</f>
        <v>0</v>
      </c>
      <c r="AP898" s="101">
        <f>Planning!AP$694</f>
        <v>0</v>
      </c>
      <c r="AQ898" s="101">
        <f>Planning!AQ$694</f>
        <v>0</v>
      </c>
      <c r="AR898" s="101">
        <f>Planning!AR$694</f>
        <v>0</v>
      </c>
      <c r="AS898" s="101">
        <f>Planning!AS$694</f>
        <v>0</v>
      </c>
      <c r="AT898" s="102">
        <f>Planning!AT$694</f>
        <v>0</v>
      </c>
      <c r="AU898" s="100">
        <f>Planning!AU$694</f>
        <v>0</v>
      </c>
      <c r="AV898" s="101">
        <f>Planning!AV$694</f>
        <v>0</v>
      </c>
      <c r="AW898" s="101">
        <f>Planning!AW$694</f>
        <v>0</v>
      </c>
      <c r="AX898" s="101">
        <f>Planning!AX$694</f>
        <v>0</v>
      </c>
      <c r="AY898" s="101">
        <f>Planning!AY$694</f>
        <v>0</v>
      </c>
      <c r="AZ898" s="101">
        <f>Planning!AZ$694</f>
        <v>0</v>
      </c>
      <c r="BA898" s="101">
        <f>Planning!BA$694</f>
        <v>0</v>
      </c>
      <c r="BB898" s="102">
        <f>Planning!BB$694</f>
        <v>0</v>
      </c>
      <c r="BC898" s="85">
        <f>Planning!BC$694</f>
        <v>0</v>
      </c>
      <c r="BD898" s="107"/>
      <c r="BE898" s="435">
        <f>Planning!BE$694</f>
        <v>0</v>
      </c>
      <c r="BF898" s="436">
        <f>Planning!BF$694</f>
        <v>0</v>
      </c>
      <c r="BG898" s="91">
        <f>Planning!BG$694</f>
        <v>0</v>
      </c>
      <c r="BH898" s="92">
        <f>Planning!BH$694</f>
        <v>0</v>
      </c>
      <c r="BI898" s="93" t="str">
        <f>Planning!BI$694</f>
        <v/>
      </c>
      <c r="BJ898" s="94">
        <f>Planning!BJ$694</f>
        <v>0</v>
      </c>
      <c r="BL898" s="324">
        <f>Planning!BL$694</f>
        <v>0</v>
      </c>
      <c r="BM898" s="149">
        <f>Planning!BP$694</f>
        <v>0</v>
      </c>
      <c r="NL898" s="43" t="s">
        <v>63</v>
      </c>
      <c r="NM898" s="43"/>
    </row>
    <row r="899" spans="1:377" s="318" customFormat="1" ht="10.199999999999999" hidden="1" customHeight="1" x14ac:dyDescent="0.3">
      <c r="A899" s="25"/>
      <c r="B899" s="389"/>
      <c r="C899" s="447"/>
      <c r="D899" s="15"/>
      <c r="E899" s="106"/>
      <c r="F899" s="106"/>
      <c r="G899" s="106"/>
      <c r="H899" s="399"/>
      <c r="I899" s="443">
        <f>Conges!$B$23</f>
        <v>44916</v>
      </c>
      <c r="J899" s="444"/>
      <c r="K899" s="444"/>
      <c r="L899" s="444"/>
      <c r="M899" s="444"/>
      <c r="N899" s="68" t="str">
        <f>Planning!N$729</f>
        <v/>
      </c>
      <c r="O899" s="103">
        <f>Planning!O$729</f>
        <v>0</v>
      </c>
      <c r="P899" s="104">
        <f>Planning!P$729</f>
        <v>0</v>
      </c>
      <c r="Q899" s="104">
        <f>Planning!Q$729</f>
        <v>0</v>
      </c>
      <c r="R899" s="104">
        <f>Planning!R$729</f>
        <v>0</v>
      </c>
      <c r="S899" s="104">
        <f>Planning!S$729</f>
        <v>0</v>
      </c>
      <c r="T899" s="104">
        <f>Planning!T$729</f>
        <v>0</v>
      </c>
      <c r="U899" s="104">
        <f>Planning!U$729</f>
        <v>0</v>
      </c>
      <c r="V899" s="105">
        <f>Planning!V$729</f>
        <v>0</v>
      </c>
      <c r="W899" s="103">
        <f>Planning!W$729</f>
        <v>0</v>
      </c>
      <c r="X899" s="104">
        <f>Planning!X$729</f>
        <v>0</v>
      </c>
      <c r="Y899" s="104">
        <f>Planning!Y$729</f>
        <v>0</v>
      </c>
      <c r="Z899" s="104">
        <f>Planning!Z$729</f>
        <v>0</v>
      </c>
      <c r="AA899" s="104">
        <f>Planning!AA$729</f>
        <v>0</v>
      </c>
      <c r="AB899" s="104">
        <f>Planning!AB$729</f>
        <v>0</v>
      </c>
      <c r="AC899" s="104">
        <f>Planning!AC$729</f>
        <v>0</v>
      </c>
      <c r="AD899" s="105">
        <f>Planning!AD$729</f>
        <v>0</v>
      </c>
      <c r="AE899" s="103">
        <f>Planning!AE$729</f>
        <v>0</v>
      </c>
      <c r="AF899" s="104">
        <f>Planning!AF$729</f>
        <v>0</v>
      </c>
      <c r="AG899" s="104">
        <f>Planning!AG$729</f>
        <v>0</v>
      </c>
      <c r="AH899" s="104">
        <f>Planning!AH$729</f>
        <v>0</v>
      </c>
      <c r="AI899" s="104">
        <f>Planning!AI$729</f>
        <v>0</v>
      </c>
      <c r="AJ899" s="105">
        <f>Planning!AJ$729</f>
        <v>0</v>
      </c>
      <c r="AK899" s="103">
        <f>Planning!AK$729</f>
        <v>0</v>
      </c>
      <c r="AL899" s="104">
        <f>Planning!AL$729</f>
        <v>0</v>
      </c>
      <c r="AM899" s="104">
        <f>Planning!AM$729</f>
        <v>0</v>
      </c>
      <c r="AN899" s="104">
        <f>Planning!AN$729</f>
        <v>0</v>
      </c>
      <c r="AO899" s="104">
        <f>Planning!AO$729</f>
        <v>0</v>
      </c>
      <c r="AP899" s="104">
        <f>Planning!AP$729</f>
        <v>0</v>
      </c>
      <c r="AQ899" s="104">
        <f>Planning!AQ$729</f>
        <v>0</v>
      </c>
      <c r="AR899" s="104">
        <f>Planning!AR$729</f>
        <v>0</v>
      </c>
      <c r="AS899" s="104">
        <f>Planning!AS$729</f>
        <v>0</v>
      </c>
      <c r="AT899" s="105">
        <f>Planning!AT$729</f>
        <v>0</v>
      </c>
      <c r="AU899" s="103">
        <f>Planning!AU$729</f>
        <v>0</v>
      </c>
      <c r="AV899" s="104">
        <f>Planning!AV$729</f>
        <v>0</v>
      </c>
      <c r="AW899" s="104">
        <f>Planning!AW$729</f>
        <v>0</v>
      </c>
      <c r="AX899" s="104">
        <f>Planning!AX$729</f>
        <v>0</v>
      </c>
      <c r="AY899" s="104">
        <f>Planning!AY$729</f>
        <v>0</v>
      </c>
      <c r="AZ899" s="104">
        <f>Planning!AZ$729</f>
        <v>0</v>
      </c>
      <c r="BA899" s="104">
        <f>Planning!BA$729</f>
        <v>0</v>
      </c>
      <c r="BB899" s="105">
        <f>Planning!BB$729</f>
        <v>0</v>
      </c>
      <c r="BC899" s="72">
        <f>Planning!BC$729</f>
        <v>0</v>
      </c>
      <c r="BD899" s="107"/>
      <c r="BE899" s="433">
        <f>Planning!BE$729</f>
        <v>0</v>
      </c>
      <c r="BF899" s="434">
        <f>Planning!BF$729</f>
        <v>0</v>
      </c>
      <c r="BG899" s="77">
        <f>Planning!BG$729</f>
        <v>0</v>
      </c>
      <c r="BH899" s="78">
        <f>Planning!BH$729</f>
        <v>0</v>
      </c>
      <c r="BI899" s="79" t="str">
        <f>Planning!BI$729</f>
        <v/>
      </c>
      <c r="BJ899" s="80">
        <f>Planning!BJ$729</f>
        <v>0</v>
      </c>
      <c r="BL899" s="323">
        <f>Planning!BL$729</f>
        <v>0</v>
      </c>
      <c r="BM899" s="150">
        <f>Planning!BP$729</f>
        <v>0</v>
      </c>
      <c r="NL899" s="43" t="s">
        <v>63</v>
      </c>
      <c r="NM899" s="43"/>
    </row>
    <row r="900" spans="1:377" s="318" customFormat="1" ht="10.199999999999999" hidden="1" customHeight="1" x14ac:dyDescent="0.3">
      <c r="A900" s="25"/>
      <c r="B900" s="389"/>
      <c r="C900" s="447"/>
      <c r="D900" s="15"/>
      <c r="E900" s="106"/>
      <c r="F900" s="106"/>
      <c r="G900" s="106"/>
      <c r="H900" s="399"/>
      <c r="I900" s="445">
        <f>Conges!$B$24</f>
        <v>44917</v>
      </c>
      <c r="J900" s="446"/>
      <c r="K900" s="446"/>
      <c r="L900" s="446"/>
      <c r="M900" s="446"/>
      <c r="N900" s="81" t="str">
        <f>Planning!N$764</f>
        <v/>
      </c>
      <c r="O900" s="100">
        <f>Planning!O$764</f>
        <v>0</v>
      </c>
      <c r="P900" s="101">
        <f>Planning!P$764</f>
        <v>0</v>
      </c>
      <c r="Q900" s="101">
        <f>Planning!Q$764</f>
        <v>0</v>
      </c>
      <c r="R900" s="101">
        <f>Planning!R$764</f>
        <v>0</v>
      </c>
      <c r="S900" s="101">
        <f>Planning!S$764</f>
        <v>0</v>
      </c>
      <c r="T900" s="101">
        <f>Planning!T$764</f>
        <v>0</v>
      </c>
      <c r="U900" s="101">
        <f>Planning!U$764</f>
        <v>0</v>
      </c>
      <c r="V900" s="102">
        <f>Planning!V$764</f>
        <v>0</v>
      </c>
      <c r="W900" s="100">
        <f>Planning!W$764</f>
        <v>0</v>
      </c>
      <c r="X900" s="101">
        <f>Planning!X$764</f>
        <v>0</v>
      </c>
      <c r="Y900" s="101">
        <f>Planning!Y$764</f>
        <v>0</v>
      </c>
      <c r="Z900" s="101">
        <f>Planning!Z$764</f>
        <v>0</v>
      </c>
      <c r="AA900" s="101">
        <f>Planning!AA$764</f>
        <v>0</v>
      </c>
      <c r="AB900" s="101">
        <f>Planning!AB$764</f>
        <v>0</v>
      </c>
      <c r="AC900" s="101">
        <f>Planning!AC$764</f>
        <v>0</v>
      </c>
      <c r="AD900" s="102">
        <f>Planning!AD$764</f>
        <v>0</v>
      </c>
      <c r="AE900" s="100">
        <f>Planning!AE$764</f>
        <v>0</v>
      </c>
      <c r="AF900" s="101">
        <f>Planning!AF$764</f>
        <v>0</v>
      </c>
      <c r="AG900" s="101">
        <f>Planning!AG$764</f>
        <v>0</v>
      </c>
      <c r="AH900" s="101">
        <f>Planning!AH$764</f>
        <v>0</v>
      </c>
      <c r="AI900" s="101">
        <f>Planning!AI$764</f>
        <v>0</v>
      </c>
      <c r="AJ900" s="102">
        <f>Planning!AJ$764</f>
        <v>0</v>
      </c>
      <c r="AK900" s="100">
        <f>Planning!AK$764</f>
        <v>0</v>
      </c>
      <c r="AL900" s="101">
        <f>Planning!AL$764</f>
        <v>0</v>
      </c>
      <c r="AM900" s="101">
        <f>Planning!AM$764</f>
        <v>0</v>
      </c>
      <c r="AN900" s="101">
        <f>Planning!AN$764</f>
        <v>0</v>
      </c>
      <c r="AO900" s="101">
        <f>Planning!AO$764</f>
        <v>0</v>
      </c>
      <c r="AP900" s="101">
        <f>Planning!AP$764</f>
        <v>0</v>
      </c>
      <c r="AQ900" s="101">
        <f>Planning!AQ$764</f>
        <v>0</v>
      </c>
      <c r="AR900" s="101">
        <f>Planning!AR$764</f>
        <v>0</v>
      </c>
      <c r="AS900" s="101">
        <f>Planning!AS$764</f>
        <v>0</v>
      </c>
      <c r="AT900" s="102">
        <f>Planning!AT$764</f>
        <v>0</v>
      </c>
      <c r="AU900" s="100">
        <f>Planning!AU$764</f>
        <v>0</v>
      </c>
      <c r="AV900" s="101">
        <f>Planning!AV$764</f>
        <v>0</v>
      </c>
      <c r="AW900" s="101">
        <f>Planning!AW$764</f>
        <v>0</v>
      </c>
      <c r="AX900" s="101">
        <f>Planning!AX$764</f>
        <v>0</v>
      </c>
      <c r="AY900" s="101">
        <f>Planning!AY$764</f>
        <v>0</v>
      </c>
      <c r="AZ900" s="101">
        <f>Planning!AZ$764</f>
        <v>0</v>
      </c>
      <c r="BA900" s="101">
        <f>Planning!BA$764</f>
        <v>0</v>
      </c>
      <c r="BB900" s="102">
        <f>Planning!BB$764</f>
        <v>0</v>
      </c>
      <c r="BC900" s="85">
        <f>Planning!BC$764</f>
        <v>0</v>
      </c>
      <c r="BD900" s="107"/>
      <c r="BE900" s="435">
        <f>Planning!BE$764</f>
        <v>0</v>
      </c>
      <c r="BF900" s="436">
        <f>Planning!BF$764</f>
        <v>0</v>
      </c>
      <c r="BG900" s="91">
        <f>Planning!BG$764</f>
        <v>0</v>
      </c>
      <c r="BH900" s="92">
        <f>Planning!BH$764</f>
        <v>0</v>
      </c>
      <c r="BI900" s="93" t="str">
        <f>Planning!BI$764</f>
        <v/>
      </c>
      <c r="BJ900" s="94">
        <f>Planning!BJ$764</f>
        <v>0</v>
      </c>
      <c r="BL900" s="324">
        <f>Planning!BL$764</f>
        <v>0</v>
      </c>
      <c r="BM900" s="149">
        <f>Planning!BP$764</f>
        <v>0</v>
      </c>
      <c r="NL900" s="43" t="s">
        <v>63</v>
      </c>
      <c r="NM900" s="43"/>
    </row>
    <row r="901" spans="1:377" s="318" customFormat="1" ht="10.199999999999999" hidden="1" customHeight="1" x14ac:dyDescent="0.3">
      <c r="A901" s="25"/>
      <c r="B901" s="389"/>
      <c r="C901" s="447"/>
      <c r="D901" s="15"/>
      <c r="E901" s="106"/>
      <c r="F901" s="106"/>
      <c r="G901" s="106"/>
      <c r="H901" s="399"/>
      <c r="I901" s="443">
        <f>Conges!$B$25</f>
        <v>44918</v>
      </c>
      <c r="J901" s="444"/>
      <c r="K901" s="444"/>
      <c r="L901" s="444"/>
      <c r="M901" s="444"/>
      <c r="N901" s="68" t="str">
        <f>Planning!N$799</f>
        <v/>
      </c>
      <c r="O901" s="103">
        <f>Planning!O$799</f>
        <v>0</v>
      </c>
      <c r="P901" s="104">
        <f>Planning!P$799</f>
        <v>0</v>
      </c>
      <c r="Q901" s="104">
        <f>Planning!Q$799</f>
        <v>0</v>
      </c>
      <c r="R901" s="104">
        <f>Planning!R$799</f>
        <v>0</v>
      </c>
      <c r="S901" s="104">
        <f>Planning!S$799</f>
        <v>0</v>
      </c>
      <c r="T901" s="104">
        <f>Planning!T$799</f>
        <v>0</v>
      </c>
      <c r="U901" s="104">
        <f>Planning!U$799</f>
        <v>0</v>
      </c>
      <c r="V901" s="105">
        <f>Planning!V$799</f>
        <v>0</v>
      </c>
      <c r="W901" s="103">
        <f>Planning!W$799</f>
        <v>0</v>
      </c>
      <c r="X901" s="104">
        <f>Planning!X$799</f>
        <v>0</v>
      </c>
      <c r="Y901" s="104">
        <f>Planning!Y$799</f>
        <v>0</v>
      </c>
      <c r="Z901" s="104">
        <f>Planning!Z$799</f>
        <v>0</v>
      </c>
      <c r="AA901" s="104">
        <f>Planning!AA$799</f>
        <v>0</v>
      </c>
      <c r="AB901" s="104">
        <f>Planning!AB$799</f>
        <v>0</v>
      </c>
      <c r="AC901" s="104">
        <f>Planning!AC$799</f>
        <v>0</v>
      </c>
      <c r="AD901" s="105">
        <f>Planning!AD$799</f>
        <v>0</v>
      </c>
      <c r="AE901" s="103">
        <f>Planning!AE$799</f>
        <v>0</v>
      </c>
      <c r="AF901" s="104">
        <f>Planning!AF$799</f>
        <v>0</v>
      </c>
      <c r="AG901" s="104">
        <f>Planning!AG$799</f>
        <v>0</v>
      </c>
      <c r="AH901" s="104">
        <f>Planning!AH$799</f>
        <v>0</v>
      </c>
      <c r="AI901" s="104">
        <f>Planning!AI$799</f>
        <v>0</v>
      </c>
      <c r="AJ901" s="105">
        <f>Planning!AJ$799</f>
        <v>0</v>
      </c>
      <c r="AK901" s="103">
        <f>Planning!AK$799</f>
        <v>0</v>
      </c>
      <c r="AL901" s="104">
        <f>Planning!AL$799</f>
        <v>0</v>
      </c>
      <c r="AM901" s="104">
        <f>Planning!AM$799</f>
        <v>0</v>
      </c>
      <c r="AN901" s="104">
        <f>Planning!AN$799</f>
        <v>0</v>
      </c>
      <c r="AO901" s="104">
        <f>Planning!AO$799</f>
        <v>0</v>
      </c>
      <c r="AP901" s="104">
        <f>Planning!AP$799</f>
        <v>0</v>
      </c>
      <c r="AQ901" s="104">
        <f>Planning!AQ$799</f>
        <v>0</v>
      </c>
      <c r="AR901" s="104">
        <f>Planning!AR$799</f>
        <v>0</v>
      </c>
      <c r="AS901" s="104">
        <f>Planning!AS$799</f>
        <v>0</v>
      </c>
      <c r="AT901" s="105">
        <f>Planning!AT$799</f>
        <v>0</v>
      </c>
      <c r="AU901" s="103">
        <f>Planning!AU$799</f>
        <v>0</v>
      </c>
      <c r="AV901" s="104">
        <f>Planning!AV$799</f>
        <v>0</v>
      </c>
      <c r="AW901" s="104">
        <f>Planning!AW$799</f>
        <v>0</v>
      </c>
      <c r="AX901" s="104">
        <f>Planning!AX$799</f>
        <v>0</v>
      </c>
      <c r="AY901" s="104">
        <f>Planning!AY$799</f>
        <v>0</v>
      </c>
      <c r="AZ901" s="104">
        <f>Planning!AZ$799</f>
        <v>0</v>
      </c>
      <c r="BA901" s="104">
        <f>Planning!BA$799</f>
        <v>0</v>
      </c>
      <c r="BB901" s="105">
        <f>Planning!BB$799</f>
        <v>0</v>
      </c>
      <c r="BC901" s="72">
        <f>Planning!BC$799</f>
        <v>0</v>
      </c>
      <c r="BD901" s="107"/>
      <c r="BE901" s="433">
        <f>Planning!BE$799</f>
        <v>0</v>
      </c>
      <c r="BF901" s="434">
        <f>Planning!BF$799</f>
        <v>0</v>
      </c>
      <c r="BG901" s="77">
        <f>Planning!BG$799</f>
        <v>0</v>
      </c>
      <c r="BH901" s="78">
        <f>Planning!BH$799</f>
        <v>0</v>
      </c>
      <c r="BI901" s="79" t="str">
        <f>Planning!BI$799</f>
        <v/>
      </c>
      <c r="BJ901" s="80">
        <f>Planning!BJ$799</f>
        <v>0</v>
      </c>
      <c r="BL901" s="323">
        <f>Planning!BL$799</f>
        <v>0</v>
      </c>
      <c r="BM901" s="150">
        <f>Planning!BP$799</f>
        <v>0</v>
      </c>
      <c r="NL901" s="43" t="s">
        <v>63</v>
      </c>
      <c r="NM901" s="43"/>
    </row>
    <row r="902" spans="1:377" s="318" customFormat="1" ht="10.199999999999999" hidden="1" customHeight="1" x14ac:dyDescent="0.3">
      <c r="A902" s="25"/>
      <c r="B902" s="389"/>
      <c r="C902" s="447"/>
      <c r="D902" s="15"/>
      <c r="E902" s="106"/>
      <c r="F902" s="106"/>
      <c r="G902" s="106"/>
      <c r="H902" s="399"/>
      <c r="I902" s="445">
        <f>Conges!$B$26</f>
        <v>44919</v>
      </c>
      <c r="J902" s="446"/>
      <c r="K902" s="446"/>
      <c r="L902" s="446"/>
      <c r="M902" s="446"/>
      <c r="N902" s="81" t="str">
        <f>Planning!N$834</f>
        <v/>
      </c>
      <c r="O902" s="100">
        <f>Planning!O$834</f>
        <v>0</v>
      </c>
      <c r="P902" s="101">
        <f>Planning!P$834</f>
        <v>0</v>
      </c>
      <c r="Q902" s="101">
        <f>Planning!Q$834</f>
        <v>0</v>
      </c>
      <c r="R902" s="101">
        <f>Planning!R$834</f>
        <v>0</v>
      </c>
      <c r="S902" s="101">
        <f>Planning!S$834</f>
        <v>0</v>
      </c>
      <c r="T902" s="101">
        <f>Planning!T$834</f>
        <v>0</v>
      </c>
      <c r="U902" s="101">
        <f>Planning!U$834</f>
        <v>0</v>
      </c>
      <c r="V902" s="102">
        <f>Planning!V$834</f>
        <v>0</v>
      </c>
      <c r="W902" s="100">
        <f>Planning!W$834</f>
        <v>0</v>
      </c>
      <c r="X902" s="101">
        <f>Planning!X$834</f>
        <v>0</v>
      </c>
      <c r="Y902" s="101">
        <f>Planning!Y$834</f>
        <v>0</v>
      </c>
      <c r="Z902" s="101">
        <f>Planning!Z$834</f>
        <v>0</v>
      </c>
      <c r="AA902" s="101">
        <f>Planning!AA$834</f>
        <v>0</v>
      </c>
      <c r="AB902" s="101">
        <f>Planning!AB$834</f>
        <v>0</v>
      </c>
      <c r="AC902" s="101">
        <f>Planning!AC$834</f>
        <v>0</v>
      </c>
      <c r="AD902" s="102">
        <f>Planning!AD$834</f>
        <v>0</v>
      </c>
      <c r="AE902" s="100">
        <f>Planning!AE$834</f>
        <v>0</v>
      </c>
      <c r="AF902" s="101">
        <f>Planning!AF$834</f>
        <v>0</v>
      </c>
      <c r="AG902" s="101">
        <f>Planning!AG$834</f>
        <v>0</v>
      </c>
      <c r="AH902" s="101">
        <f>Planning!AH$834</f>
        <v>0</v>
      </c>
      <c r="AI902" s="101">
        <f>Planning!AI$834</f>
        <v>0</v>
      </c>
      <c r="AJ902" s="102">
        <f>Planning!AJ$834</f>
        <v>0</v>
      </c>
      <c r="AK902" s="100">
        <f>Planning!AK$834</f>
        <v>0</v>
      </c>
      <c r="AL902" s="101">
        <f>Planning!AL$834</f>
        <v>0</v>
      </c>
      <c r="AM902" s="101">
        <f>Planning!AM$834</f>
        <v>0</v>
      </c>
      <c r="AN902" s="101">
        <f>Planning!AN$834</f>
        <v>0</v>
      </c>
      <c r="AO902" s="101">
        <f>Planning!AO$834</f>
        <v>0</v>
      </c>
      <c r="AP902" s="101">
        <f>Planning!AP$834</f>
        <v>0</v>
      </c>
      <c r="AQ902" s="101">
        <f>Planning!AQ$834</f>
        <v>0</v>
      </c>
      <c r="AR902" s="101">
        <f>Planning!AR$834</f>
        <v>0</v>
      </c>
      <c r="AS902" s="101">
        <f>Planning!AS$834</f>
        <v>0</v>
      </c>
      <c r="AT902" s="102">
        <f>Planning!AT$834</f>
        <v>0</v>
      </c>
      <c r="AU902" s="100">
        <f>Planning!AU$834</f>
        <v>0</v>
      </c>
      <c r="AV902" s="101">
        <f>Planning!AV$834</f>
        <v>0</v>
      </c>
      <c r="AW902" s="101">
        <f>Planning!AW$834</f>
        <v>0</v>
      </c>
      <c r="AX902" s="101">
        <f>Planning!AX$834</f>
        <v>0</v>
      </c>
      <c r="AY902" s="101">
        <f>Planning!AY$834</f>
        <v>0</v>
      </c>
      <c r="AZ902" s="101">
        <f>Planning!AZ$834</f>
        <v>0</v>
      </c>
      <c r="BA902" s="101">
        <f>Planning!BA$834</f>
        <v>0</v>
      </c>
      <c r="BB902" s="102">
        <f>Planning!BB$834</f>
        <v>0</v>
      </c>
      <c r="BC902" s="85">
        <f>Planning!BC$834</f>
        <v>0</v>
      </c>
      <c r="BD902" s="107"/>
      <c r="BE902" s="435">
        <f>Planning!BE$834</f>
        <v>0</v>
      </c>
      <c r="BF902" s="436">
        <f>Planning!BF$834</f>
        <v>0</v>
      </c>
      <c r="BG902" s="91">
        <f>Planning!BG$834</f>
        <v>0</v>
      </c>
      <c r="BH902" s="92">
        <f>Planning!BH$834</f>
        <v>0</v>
      </c>
      <c r="BI902" s="93" t="str">
        <f>Planning!BI$834</f>
        <v/>
      </c>
      <c r="BJ902" s="94">
        <f>Planning!BJ$834</f>
        <v>0</v>
      </c>
      <c r="BL902" s="324">
        <f>Planning!BL$834</f>
        <v>0</v>
      </c>
      <c r="BM902" s="149">
        <f>Planning!BP$834</f>
        <v>0</v>
      </c>
      <c r="NL902" s="43" t="s">
        <v>63</v>
      </c>
      <c r="NM902" s="43"/>
    </row>
    <row r="903" spans="1:377" s="318" customFormat="1" ht="10.199999999999999" hidden="1" customHeight="1" x14ac:dyDescent="0.3">
      <c r="A903" s="25"/>
      <c r="B903" s="389"/>
      <c r="C903" s="447"/>
      <c r="D903" s="15"/>
      <c r="E903" s="106"/>
      <c r="F903" s="106"/>
      <c r="G903" s="106"/>
      <c r="H903" s="399"/>
      <c r="I903" s="443">
        <f>Conges!$B$27</f>
        <v>44920</v>
      </c>
      <c r="J903" s="444"/>
      <c r="K903" s="444"/>
      <c r="L903" s="444"/>
      <c r="M903" s="444"/>
      <c r="N903" s="68" t="str">
        <f>Planning!N$869</f>
        <v/>
      </c>
      <c r="O903" s="103">
        <f>Planning!O$869</f>
        <v>0</v>
      </c>
      <c r="P903" s="104">
        <f>Planning!P$869</f>
        <v>0</v>
      </c>
      <c r="Q903" s="104">
        <f>Planning!Q$869</f>
        <v>0</v>
      </c>
      <c r="R903" s="104">
        <f>Planning!R$869</f>
        <v>0</v>
      </c>
      <c r="S903" s="104">
        <f>Planning!S$869</f>
        <v>0</v>
      </c>
      <c r="T903" s="104">
        <f>Planning!T$869</f>
        <v>0</v>
      </c>
      <c r="U903" s="104">
        <f>Planning!U$869</f>
        <v>0</v>
      </c>
      <c r="V903" s="105">
        <f>Planning!V$869</f>
        <v>0</v>
      </c>
      <c r="W903" s="103">
        <f>Planning!W$869</f>
        <v>0</v>
      </c>
      <c r="X903" s="104">
        <f>Planning!X$869</f>
        <v>0</v>
      </c>
      <c r="Y903" s="104">
        <f>Planning!Y$869</f>
        <v>0</v>
      </c>
      <c r="Z903" s="104">
        <f>Planning!Z$869</f>
        <v>0</v>
      </c>
      <c r="AA903" s="104">
        <f>Planning!AA$869</f>
        <v>0</v>
      </c>
      <c r="AB903" s="104">
        <f>Planning!AB$869</f>
        <v>0</v>
      </c>
      <c r="AC903" s="104">
        <f>Planning!AC$869</f>
        <v>0</v>
      </c>
      <c r="AD903" s="105">
        <f>Planning!AD$869</f>
        <v>0</v>
      </c>
      <c r="AE903" s="103">
        <f>Planning!AE$869</f>
        <v>0</v>
      </c>
      <c r="AF903" s="104">
        <f>Planning!AF$869</f>
        <v>0</v>
      </c>
      <c r="AG903" s="104">
        <f>Planning!AG$869</f>
        <v>0</v>
      </c>
      <c r="AH903" s="104">
        <f>Planning!AH$869</f>
        <v>0</v>
      </c>
      <c r="AI903" s="104">
        <f>Planning!AI$869</f>
        <v>0</v>
      </c>
      <c r="AJ903" s="105">
        <f>Planning!AJ$869</f>
        <v>0</v>
      </c>
      <c r="AK903" s="103">
        <f>Planning!AK$869</f>
        <v>0</v>
      </c>
      <c r="AL903" s="104">
        <f>Planning!AL$869</f>
        <v>0</v>
      </c>
      <c r="AM903" s="104">
        <f>Planning!AM$869</f>
        <v>0</v>
      </c>
      <c r="AN903" s="104">
        <f>Planning!AN$869</f>
        <v>0</v>
      </c>
      <c r="AO903" s="104">
        <f>Planning!AO$869</f>
        <v>0</v>
      </c>
      <c r="AP903" s="104">
        <f>Planning!AP$869</f>
        <v>0</v>
      </c>
      <c r="AQ903" s="104">
        <f>Planning!AQ$869</f>
        <v>0</v>
      </c>
      <c r="AR903" s="104">
        <f>Planning!AR$869</f>
        <v>0</v>
      </c>
      <c r="AS903" s="104">
        <f>Planning!AS$869</f>
        <v>0</v>
      </c>
      <c r="AT903" s="105">
        <f>Planning!AT$869</f>
        <v>0</v>
      </c>
      <c r="AU903" s="103">
        <f>Planning!AU$869</f>
        <v>0</v>
      </c>
      <c r="AV903" s="104">
        <f>Planning!AV$869</f>
        <v>0</v>
      </c>
      <c r="AW903" s="104">
        <f>Planning!AW$869</f>
        <v>0</v>
      </c>
      <c r="AX903" s="104">
        <f>Planning!AX$869</f>
        <v>0</v>
      </c>
      <c r="AY903" s="104">
        <f>Planning!AY$869</f>
        <v>0</v>
      </c>
      <c r="AZ903" s="104">
        <f>Planning!AZ$869</f>
        <v>0</v>
      </c>
      <c r="BA903" s="104">
        <f>Planning!BA$869</f>
        <v>0</v>
      </c>
      <c r="BB903" s="105">
        <f>Planning!BB$869</f>
        <v>0</v>
      </c>
      <c r="BC903" s="72">
        <f>Planning!BC$869</f>
        <v>0</v>
      </c>
      <c r="BD903" s="107"/>
      <c r="BE903" s="433">
        <f>Planning!BE$869</f>
        <v>0</v>
      </c>
      <c r="BF903" s="434">
        <f>Planning!BF$869</f>
        <v>0</v>
      </c>
      <c r="BG903" s="77">
        <f>Planning!BG$869</f>
        <v>0</v>
      </c>
      <c r="BH903" s="78">
        <f>Planning!BH$869</f>
        <v>0</v>
      </c>
      <c r="BI903" s="79" t="str">
        <f>Planning!BI$869</f>
        <v/>
      </c>
      <c r="BJ903" s="80">
        <f>Planning!BJ$869</f>
        <v>0</v>
      </c>
      <c r="BL903" s="323">
        <f>Planning!BL$869</f>
        <v>0</v>
      </c>
      <c r="BM903" s="150">
        <f>Planning!BP$869</f>
        <v>0</v>
      </c>
      <c r="NL903" s="43" t="s">
        <v>63</v>
      </c>
      <c r="NM903" s="43"/>
    </row>
    <row r="904" spans="1:377" s="318" customFormat="1" ht="10.199999999999999" hidden="1" customHeight="1" x14ac:dyDescent="0.3">
      <c r="A904" s="25"/>
      <c r="B904" s="389"/>
      <c r="C904" s="447"/>
      <c r="D904" s="15"/>
      <c r="E904" s="106"/>
      <c r="F904" s="106"/>
      <c r="G904" s="106"/>
      <c r="H904" s="399"/>
      <c r="I904" s="445">
        <f>Conges!$B$28</f>
        <v>44921</v>
      </c>
      <c r="J904" s="446"/>
      <c r="K904" s="446"/>
      <c r="L904" s="446"/>
      <c r="M904" s="446"/>
      <c r="N904" s="81" t="str">
        <f>Planning!N$904</f>
        <v/>
      </c>
      <c r="O904" s="100">
        <f>Planning!O$904</f>
        <v>0</v>
      </c>
      <c r="P904" s="101">
        <f>Planning!P$904</f>
        <v>0</v>
      </c>
      <c r="Q904" s="101">
        <f>Planning!Q$904</f>
        <v>0</v>
      </c>
      <c r="R904" s="101">
        <f>Planning!R$904</f>
        <v>0</v>
      </c>
      <c r="S904" s="101">
        <f>Planning!S$904</f>
        <v>0</v>
      </c>
      <c r="T904" s="101">
        <f>Planning!T$904</f>
        <v>0</v>
      </c>
      <c r="U904" s="101">
        <f>Planning!U$904</f>
        <v>0</v>
      </c>
      <c r="V904" s="102">
        <f>Planning!V$904</f>
        <v>0</v>
      </c>
      <c r="W904" s="100">
        <f>Planning!W$904</f>
        <v>0</v>
      </c>
      <c r="X904" s="101">
        <f>Planning!X$904</f>
        <v>0</v>
      </c>
      <c r="Y904" s="101">
        <f>Planning!Y$904</f>
        <v>0</v>
      </c>
      <c r="Z904" s="101">
        <f>Planning!Z$904</f>
        <v>0</v>
      </c>
      <c r="AA904" s="101">
        <f>Planning!AA$904</f>
        <v>0</v>
      </c>
      <c r="AB904" s="101">
        <f>Planning!AB$904</f>
        <v>0</v>
      </c>
      <c r="AC904" s="101">
        <f>Planning!AC$904</f>
        <v>0</v>
      </c>
      <c r="AD904" s="102">
        <f>Planning!AD$904</f>
        <v>0</v>
      </c>
      <c r="AE904" s="100">
        <f>Planning!AE$904</f>
        <v>0</v>
      </c>
      <c r="AF904" s="101">
        <f>Planning!AF$904</f>
        <v>0</v>
      </c>
      <c r="AG904" s="101">
        <f>Planning!AG$904</f>
        <v>0</v>
      </c>
      <c r="AH904" s="101">
        <f>Planning!AH$904</f>
        <v>0</v>
      </c>
      <c r="AI904" s="101">
        <f>Planning!AI$904</f>
        <v>0</v>
      </c>
      <c r="AJ904" s="102">
        <f>Planning!AJ$904</f>
        <v>0</v>
      </c>
      <c r="AK904" s="100">
        <f>Planning!AK$904</f>
        <v>0</v>
      </c>
      <c r="AL904" s="101">
        <f>Planning!AL$904</f>
        <v>0</v>
      </c>
      <c r="AM904" s="101">
        <f>Planning!AM$904</f>
        <v>0</v>
      </c>
      <c r="AN904" s="101">
        <f>Planning!AN$904</f>
        <v>0</v>
      </c>
      <c r="AO904" s="101">
        <f>Planning!AO$904</f>
        <v>0</v>
      </c>
      <c r="AP904" s="101">
        <f>Planning!AP$904</f>
        <v>0</v>
      </c>
      <c r="AQ904" s="101">
        <f>Planning!AQ$904</f>
        <v>0</v>
      </c>
      <c r="AR904" s="101">
        <f>Planning!AR$904</f>
        <v>0</v>
      </c>
      <c r="AS904" s="101">
        <f>Planning!AS$904</f>
        <v>0</v>
      </c>
      <c r="AT904" s="102">
        <f>Planning!AT$904</f>
        <v>0</v>
      </c>
      <c r="AU904" s="100">
        <f>Planning!AU$904</f>
        <v>0</v>
      </c>
      <c r="AV904" s="101">
        <f>Planning!AV$904</f>
        <v>0</v>
      </c>
      <c r="AW904" s="101">
        <f>Planning!AW$904</f>
        <v>0</v>
      </c>
      <c r="AX904" s="101">
        <f>Planning!AX$904</f>
        <v>0</v>
      </c>
      <c r="AY904" s="101">
        <f>Planning!AY$904</f>
        <v>0</v>
      </c>
      <c r="AZ904" s="101">
        <f>Planning!AZ$904</f>
        <v>0</v>
      </c>
      <c r="BA904" s="101">
        <f>Planning!BA$904</f>
        <v>0</v>
      </c>
      <c r="BB904" s="102">
        <f>Planning!BB$904</f>
        <v>0</v>
      </c>
      <c r="BC904" s="85">
        <f>Planning!BC$904</f>
        <v>0</v>
      </c>
      <c r="BD904" s="107"/>
      <c r="BE904" s="435">
        <f>Planning!BE$904</f>
        <v>0</v>
      </c>
      <c r="BF904" s="436">
        <f>Planning!BF$904</f>
        <v>0</v>
      </c>
      <c r="BG904" s="91">
        <f>Planning!BG$904</f>
        <v>0</v>
      </c>
      <c r="BH904" s="92">
        <f>Planning!BH$904</f>
        <v>0</v>
      </c>
      <c r="BI904" s="93" t="str">
        <f>Planning!BI$904</f>
        <v/>
      </c>
      <c r="BJ904" s="94">
        <f>Planning!BJ$904</f>
        <v>0</v>
      </c>
      <c r="BL904" s="324">
        <f>Planning!BL$904</f>
        <v>0</v>
      </c>
      <c r="BM904" s="149">
        <f>Planning!BP$904</f>
        <v>0</v>
      </c>
      <c r="NL904" s="43" t="s">
        <v>63</v>
      </c>
      <c r="NM904" s="43"/>
    </row>
    <row r="905" spans="1:377" s="318" customFormat="1" ht="10.199999999999999" hidden="1" customHeight="1" x14ac:dyDescent="0.3">
      <c r="A905" s="25"/>
      <c r="B905" s="389"/>
      <c r="C905" s="447"/>
      <c r="D905" s="15"/>
      <c r="E905" s="106"/>
      <c r="F905" s="106"/>
      <c r="G905" s="106"/>
      <c r="H905" s="399"/>
      <c r="I905" s="443">
        <f>Conges!$B$29</f>
        <v>44922</v>
      </c>
      <c r="J905" s="444"/>
      <c r="K905" s="444"/>
      <c r="L905" s="444"/>
      <c r="M905" s="444"/>
      <c r="N905" s="68" t="str">
        <f>Planning!N$939</f>
        <v/>
      </c>
      <c r="O905" s="103">
        <f>Planning!O$939</f>
        <v>0</v>
      </c>
      <c r="P905" s="104">
        <f>Planning!P$939</f>
        <v>0</v>
      </c>
      <c r="Q905" s="104">
        <f>Planning!Q$939</f>
        <v>0</v>
      </c>
      <c r="R905" s="104">
        <f>Planning!R$939</f>
        <v>0</v>
      </c>
      <c r="S905" s="104">
        <f>Planning!S$939</f>
        <v>0</v>
      </c>
      <c r="T905" s="104">
        <f>Planning!T$939</f>
        <v>0</v>
      </c>
      <c r="U905" s="104">
        <f>Planning!U$939</f>
        <v>0</v>
      </c>
      <c r="V905" s="105">
        <f>Planning!V$939</f>
        <v>0</v>
      </c>
      <c r="W905" s="103">
        <f>Planning!W$939</f>
        <v>0</v>
      </c>
      <c r="X905" s="104">
        <f>Planning!X$939</f>
        <v>0</v>
      </c>
      <c r="Y905" s="104">
        <f>Planning!Y$939</f>
        <v>0</v>
      </c>
      <c r="Z905" s="104">
        <f>Planning!Z$939</f>
        <v>0</v>
      </c>
      <c r="AA905" s="104">
        <f>Planning!AA$939</f>
        <v>0</v>
      </c>
      <c r="AB905" s="104">
        <f>Planning!AB$939</f>
        <v>0</v>
      </c>
      <c r="AC905" s="104">
        <f>Planning!AC$939</f>
        <v>0</v>
      </c>
      <c r="AD905" s="105">
        <f>Planning!AD$939</f>
        <v>0</v>
      </c>
      <c r="AE905" s="103">
        <f>Planning!AE$939</f>
        <v>0</v>
      </c>
      <c r="AF905" s="104">
        <f>Planning!AF$939</f>
        <v>0</v>
      </c>
      <c r="AG905" s="104">
        <f>Planning!AG$939</f>
        <v>0</v>
      </c>
      <c r="AH905" s="104">
        <f>Planning!AH$939</f>
        <v>0</v>
      </c>
      <c r="AI905" s="104">
        <f>Planning!AI$939</f>
        <v>0</v>
      </c>
      <c r="AJ905" s="105">
        <f>Planning!AJ$939</f>
        <v>0</v>
      </c>
      <c r="AK905" s="103">
        <f>Planning!AK$939</f>
        <v>0</v>
      </c>
      <c r="AL905" s="104">
        <f>Planning!AL$939</f>
        <v>0</v>
      </c>
      <c r="AM905" s="104">
        <f>Planning!AM$939</f>
        <v>0</v>
      </c>
      <c r="AN905" s="104">
        <f>Planning!AN$939</f>
        <v>0</v>
      </c>
      <c r="AO905" s="104">
        <f>Planning!AO$939</f>
        <v>0</v>
      </c>
      <c r="AP905" s="104">
        <f>Planning!AP$939</f>
        <v>0</v>
      </c>
      <c r="AQ905" s="104">
        <f>Planning!AQ$939</f>
        <v>0</v>
      </c>
      <c r="AR905" s="104">
        <f>Planning!AR$939</f>
        <v>0</v>
      </c>
      <c r="AS905" s="104">
        <f>Planning!AS$939</f>
        <v>0</v>
      </c>
      <c r="AT905" s="105">
        <f>Planning!AT$939</f>
        <v>0</v>
      </c>
      <c r="AU905" s="103">
        <f>Planning!AU$939</f>
        <v>0</v>
      </c>
      <c r="AV905" s="104">
        <f>Planning!AV$939</f>
        <v>0</v>
      </c>
      <c r="AW905" s="104">
        <f>Planning!AW$939</f>
        <v>0</v>
      </c>
      <c r="AX905" s="104">
        <f>Planning!AX$939</f>
        <v>0</v>
      </c>
      <c r="AY905" s="104">
        <f>Planning!AY$939</f>
        <v>0</v>
      </c>
      <c r="AZ905" s="104">
        <f>Planning!AZ$939</f>
        <v>0</v>
      </c>
      <c r="BA905" s="104">
        <f>Planning!BA$939</f>
        <v>0</v>
      </c>
      <c r="BB905" s="105">
        <f>Planning!BB$939</f>
        <v>0</v>
      </c>
      <c r="BC905" s="72">
        <f>Planning!BC$939</f>
        <v>0</v>
      </c>
      <c r="BD905" s="107"/>
      <c r="BE905" s="433">
        <f>Planning!BE$939</f>
        <v>0</v>
      </c>
      <c r="BF905" s="434">
        <f>Planning!BF$939</f>
        <v>0</v>
      </c>
      <c r="BG905" s="77">
        <f>Planning!BG$939</f>
        <v>0</v>
      </c>
      <c r="BH905" s="78">
        <f>Planning!BH$939</f>
        <v>0</v>
      </c>
      <c r="BI905" s="79" t="str">
        <f>Planning!BI$939</f>
        <v/>
      </c>
      <c r="BJ905" s="80">
        <f>Planning!BJ$939</f>
        <v>0</v>
      </c>
      <c r="BL905" s="323">
        <f>Planning!BL$939</f>
        <v>0</v>
      </c>
      <c r="BM905" s="150">
        <f>Planning!BP$939</f>
        <v>0</v>
      </c>
      <c r="NL905" s="43" t="s">
        <v>63</v>
      </c>
      <c r="NM905" s="43"/>
    </row>
    <row r="906" spans="1:377" s="318" customFormat="1" ht="10.199999999999999" hidden="1" customHeight="1" x14ac:dyDescent="0.3">
      <c r="A906" s="25"/>
      <c r="B906" s="389"/>
      <c r="C906" s="447"/>
      <c r="D906" s="15"/>
      <c r="E906" s="106"/>
      <c r="F906" s="106"/>
      <c r="G906" s="106"/>
      <c r="H906" s="399"/>
      <c r="I906" s="445">
        <f>Conges!$B$30</f>
        <v>44923</v>
      </c>
      <c r="J906" s="446"/>
      <c r="K906" s="446"/>
      <c r="L906" s="446"/>
      <c r="M906" s="446"/>
      <c r="N906" s="81" t="str">
        <f>Planning!N$974</f>
        <v/>
      </c>
      <c r="O906" s="100">
        <f>Planning!O$974</f>
        <v>0</v>
      </c>
      <c r="P906" s="101">
        <f>Planning!P$974</f>
        <v>0</v>
      </c>
      <c r="Q906" s="101">
        <f>Planning!Q$974</f>
        <v>0</v>
      </c>
      <c r="R906" s="101">
        <f>Planning!R$974</f>
        <v>0</v>
      </c>
      <c r="S906" s="101">
        <f>Planning!S$974</f>
        <v>0</v>
      </c>
      <c r="T906" s="101">
        <f>Planning!T$974</f>
        <v>0</v>
      </c>
      <c r="U906" s="101">
        <f>Planning!U$974</f>
        <v>0</v>
      </c>
      <c r="V906" s="102">
        <f>Planning!V$974</f>
        <v>0</v>
      </c>
      <c r="W906" s="100">
        <f>Planning!W$974</f>
        <v>0</v>
      </c>
      <c r="X906" s="101">
        <f>Planning!X$974</f>
        <v>0</v>
      </c>
      <c r="Y906" s="101">
        <f>Planning!Y$974</f>
        <v>0</v>
      </c>
      <c r="Z906" s="101">
        <f>Planning!Z$974</f>
        <v>0</v>
      </c>
      <c r="AA906" s="101">
        <f>Planning!AA$974</f>
        <v>0</v>
      </c>
      <c r="AB906" s="101">
        <f>Planning!AB$974</f>
        <v>0</v>
      </c>
      <c r="AC906" s="101">
        <f>Planning!AC$974</f>
        <v>0</v>
      </c>
      <c r="AD906" s="102">
        <f>Planning!AD$974</f>
        <v>0</v>
      </c>
      <c r="AE906" s="100">
        <f>Planning!AE$974</f>
        <v>0</v>
      </c>
      <c r="AF906" s="101">
        <f>Planning!AF$974</f>
        <v>0</v>
      </c>
      <c r="AG906" s="101">
        <f>Planning!AG$974</f>
        <v>0</v>
      </c>
      <c r="AH906" s="101">
        <f>Planning!AH$974</f>
        <v>0</v>
      </c>
      <c r="AI906" s="101">
        <f>Planning!AI$974</f>
        <v>0</v>
      </c>
      <c r="AJ906" s="102">
        <f>Planning!AJ$974</f>
        <v>0</v>
      </c>
      <c r="AK906" s="100">
        <f>Planning!AK$974</f>
        <v>0</v>
      </c>
      <c r="AL906" s="101">
        <f>Planning!AL$974</f>
        <v>0</v>
      </c>
      <c r="AM906" s="101">
        <f>Planning!AM$974</f>
        <v>0</v>
      </c>
      <c r="AN906" s="101">
        <f>Planning!AN$974</f>
        <v>0</v>
      </c>
      <c r="AO906" s="101">
        <f>Planning!AO$974</f>
        <v>0</v>
      </c>
      <c r="AP906" s="101">
        <f>Planning!AP$974</f>
        <v>0</v>
      </c>
      <c r="AQ906" s="101">
        <f>Planning!AQ$974</f>
        <v>0</v>
      </c>
      <c r="AR906" s="101">
        <f>Planning!AR$974</f>
        <v>0</v>
      </c>
      <c r="AS906" s="101">
        <f>Planning!AS$974</f>
        <v>0</v>
      </c>
      <c r="AT906" s="102">
        <f>Planning!AT$974</f>
        <v>0</v>
      </c>
      <c r="AU906" s="100">
        <f>Planning!AU$974</f>
        <v>0</v>
      </c>
      <c r="AV906" s="101">
        <f>Planning!AV$974</f>
        <v>0</v>
      </c>
      <c r="AW906" s="101">
        <f>Planning!AW$974</f>
        <v>0</v>
      </c>
      <c r="AX906" s="101">
        <f>Planning!AX$974</f>
        <v>0</v>
      </c>
      <c r="AY906" s="101">
        <f>Planning!AY$974</f>
        <v>0</v>
      </c>
      <c r="AZ906" s="101">
        <f>Planning!AZ$974</f>
        <v>0</v>
      </c>
      <c r="BA906" s="101">
        <f>Planning!BA$974</f>
        <v>0</v>
      </c>
      <c r="BB906" s="102">
        <f>Planning!BB$974</f>
        <v>0</v>
      </c>
      <c r="BC906" s="85">
        <f>Planning!BC$974</f>
        <v>0</v>
      </c>
      <c r="BD906" s="107"/>
      <c r="BE906" s="435">
        <f>Planning!BE$974</f>
        <v>0</v>
      </c>
      <c r="BF906" s="436">
        <f>Planning!BF$974</f>
        <v>0</v>
      </c>
      <c r="BG906" s="91">
        <f>Planning!BG$974</f>
        <v>0</v>
      </c>
      <c r="BH906" s="92">
        <f>Planning!BH$974</f>
        <v>0</v>
      </c>
      <c r="BI906" s="93" t="str">
        <f>Planning!BI$974</f>
        <v/>
      </c>
      <c r="BJ906" s="94">
        <f>Planning!BJ$974</f>
        <v>0</v>
      </c>
      <c r="BL906" s="324">
        <f>Planning!BL$974</f>
        <v>0</v>
      </c>
      <c r="BM906" s="149">
        <f>Planning!BP$974</f>
        <v>0</v>
      </c>
      <c r="NL906" s="43" t="s">
        <v>63</v>
      </c>
      <c r="NM906" s="43"/>
    </row>
    <row r="907" spans="1:377" s="318" customFormat="1" ht="10.199999999999999" hidden="1" customHeight="1" x14ac:dyDescent="0.3">
      <c r="A907" s="25"/>
      <c r="B907" s="389"/>
      <c r="C907" s="447"/>
      <c r="D907" s="15"/>
      <c r="E907" s="106"/>
      <c r="F907" s="106"/>
      <c r="G907" s="106"/>
      <c r="H907" s="399"/>
      <c r="I907" s="443">
        <f>Conges!$B$31</f>
        <v>44924</v>
      </c>
      <c r="J907" s="444"/>
      <c r="K907" s="444"/>
      <c r="L907" s="444"/>
      <c r="M907" s="444"/>
      <c r="N907" s="68" t="str">
        <f>Planning!N$1009</f>
        <v/>
      </c>
      <c r="O907" s="103">
        <f>Planning!O$1009</f>
        <v>0</v>
      </c>
      <c r="P907" s="104">
        <f>Planning!P$1009</f>
        <v>0</v>
      </c>
      <c r="Q907" s="104">
        <f>Planning!Q$1009</f>
        <v>0</v>
      </c>
      <c r="R907" s="104">
        <f>Planning!R$1009</f>
        <v>0</v>
      </c>
      <c r="S907" s="104">
        <f>Planning!S$1009</f>
        <v>0</v>
      </c>
      <c r="T907" s="104">
        <f>Planning!T$1009</f>
        <v>0</v>
      </c>
      <c r="U907" s="104">
        <f>Planning!U$1009</f>
        <v>0</v>
      </c>
      <c r="V907" s="105">
        <f>Planning!V$1009</f>
        <v>0</v>
      </c>
      <c r="W907" s="103">
        <f>Planning!W$1009</f>
        <v>0</v>
      </c>
      <c r="X907" s="104">
        <f>Planning!X$1009</f>
        <v>0</v>
      </c>
      <c r="Y907" s="104">
        <f>Planning!Y$1009</f>
        <v>0</v>
      </c>
      <c r="Z907" s="104">
        <f>Planning!Z$1009</f>
        <v>0</v>
      </c>
      <c r="AA907" s="104">
        <f>Planning!AA$1009</f>
        <v>0</v>
      </c>
      <c r="AB907" s="104">
        <f>Planning!AB$1009</f>
        <v>0</v>
      </c>
      <c r="AC907" s="104">
        <f>Planning!AC$1009</f>
        <v>0</v>
      </c>
      <c r="AD907" s="105">
        <f>Planning!AD$1009</f>
        <v>0</v>
      </c>
      <c r="AE907" s="103">
        <f>Planning!AE$1009</f>
        <v>0</v>
      </c>
      <c r="AF907" s="104">
        <f>Planning!AF$1009</f>
        <v>0</v>
      </c>
      <c r="AG907" s="104">
        <f>Planning!AG$1009</f>
        <v>0</v>
      </c>
      <c r="AH907" s="104">
        <f>Planning!AH$1009</f>
        <v>0</v>
      </c>
      <c r="AI907" s="104">
        <f>Planning!AI$1009</f>
        <v>0</v>
      </c>
      <c r="AJ907" s="105">
        <f>Planning!AJ$1009</f>
        <v>0</v>
      </c>
      <c r="AK907" s="103">
        <f>Planning!AK$1009</f>
        <v>0</v>
      </c>
      <c r="AL907" s="104">
        <f>Planning!AL$1009</f>
        <v>0</v>
      </c>
      <c r="AM907" s="104">
        <f>Planning!AM$1009</f>
        <v>0</v>
      </c>
      <c r="AN907" s="104">
        <f>Planning!AN$1009</f>
        <v>0</v>
      </c>
      <c r="AO907" s="104">
        <f>Planning!AO$1009</f>
        <v>0</v>
      </c>
      <c r="AP907" s="104">
        <f>Planning!AP$1009</f>
        <v>0</v>
      </c>
      <c r="AQ907" s="104">
        <f>Planning!AQ$1009</f>
        <v>0</v>
      </c>
      <c r="AR907" s="104">
        <f>Planning!AR$1009</f>
        <v>0</v>
      </c>
      <c r="AS907" s="104">
        <f>Planning!AS$1009</f>
        <v>0</v>
      </c>
      <c r="AT907" s="105">
        <f>Planning!AT$1009</f>
        <v>0</v>
      </c>
      <c r="AU907" s="103">
        <f>Planning!AU$1009</f>
        <v>0</v>
      </c>
      <c r="AV907" s="104">
        <f>Planning!AV$1009</f>
        <v>0</v>
      </c>
      <c r="AW907" s="104">
        <f>Planning!AW$1009</f>
        <v>0</v>
      </c>
      <c r="AX907" s="104">
        <f>Planning!AX$1009</f>
        <v>0</v>
      </c>
      <c r="AY907" s="104">
        <f>Planning!AY$1009</f>
        <v>0</v>
      </c>
      <c r="AZ907" s="104">
        <f>Planning!AZ$1009</f>
        <v>0</v>
      </c>
      <c r="BA907" s="104">
        <f>Planning!BA$1009</f>
        <v>0</v>
      </c>
      <c r="BB907" s="105">
        <f>Planning!BB$1009</f>
        <v>0</v>
      </c>
      <c r="BC907" s="72">
        <f>Planning!BC$1009</f>
        <v>0</v>
      </c>
      <c r="BD907" s="107"/>
      <c r="BE907" s="433">
        <f>Planning!BE$1009</f>
        <v>0</v>
      </c>
      <c r="BF907" s="434">
        <f>Planning!BF$1009</f>
        <v>0</v>
      </c>
      <c r="BG907" s="77">
        <f>Planning!BG$1009</f>
        <v>0</v>
      </c>
      <c r="BH907" s="78">
        <f>Planning!BH$1009</f>
        <v>0</v>
      </c>
      <c r="BI907" s="79" t="str">
        <f>Planning!BI$1009</f>
        <v/>
      </c>
      <c r="BJ907" s="80">
        <f>Planning!BJ$1009</f>
        <v>0</v>
      </c>
      <c r="BL907" s="323">
        <f>Planning!BL$1009</f>
        <v>0</v>
      </c>
      <c r="BM907" s="150">
        <f>Planning!BP$1009</f>
        <v>0</v>
      </c>
      <c r="NL907" s="43" t="s">
        <v>63</v>
      </c>
      <c r="NM907" s="43"/>
    </row>
    <row r="908" spans="1:377" s="318" customFormat="1" ht="10.199999999999999" hidden="1" customHeight="1" x14ac:dyDescent="0.3">
      <c r="A908" s="25"/>
      <c r="B908" s="389"/>
      <c r="C908" s="447"/>
      <c r="D908" s="15"/>
      <c r="E908" s="106"/>
      <c r="F908" s="106"/>
      <c r="G908" s="106"/>
      <c r="H908" s="399"/>
      <c r="I908" s="445">
        <f>Conges!$B$32</f>
        <v>44925</v>
      </c>
      <c r="J908" s="446"/>
      <c r="K908" s="446"/>
      <c r="L908" s="446"/>
      <c r="M908" s="446"/>
      <c r="N908" s="81" t="str">
        <f>Planning!N$1044</f>
        <v/>
      </c>
      <c r="O908" s="100">
        <f>Planning!O$1044</f>
        <v>0</v>
      </c>
      <c r="P908" s="101">
        <f>Planning!P$1044</f>
        <v>0</v>
      </c>
      <c r="Q908" s="101">
        <f>Planning!Q$1044</f>
        <v>0</v>
      </c>
      <c r="R908" s="101">
        <f>Planning!R$1044</f>
        <v>0</v>
      </c>
      <c r="S908" s="101">
        <f>Planning!S$1044</f>
        <v>0</v>
      </c>
      <c r="T908" s="101">
        <f>Planning!T$1044</f>
        <v>0</v>
      </c>
      <c r="U908" s="101">
        <f>Planning!U$1044</f>
        <v>0</v>
      </c>
      <c r="V908" s="102">
        <f>Planning!V$1044</f>
        <v>0</v>
      </c>
      <c r="W908" s="100">
        <f>Planning!W$1044</f>
        <v>0</v>
      </c>
      <c r="X908" s="101">
        <f>Planning!X$1044</f>
        <v>0</v>
      </c>
      <c r="Y908" s="101">
        <f>Planning!Y$1044</f>
        <v>0</v>
      </c>
      <c r="Z908" s="101">
        <f>Planning!Z$1044</f>
        <v>0</v>
      </c>
      <c r="AA908" s="101">
        <f>Planning!AA$1044</f>
        <v>0</v>
      </c>
      <c r="AB908" s="101">
        <f>Planning!AB$1044</f>
        <v>0</v>
      </c>
      <c r="AC908" s="101">
        <f>Planning!AC$1044</f>
        <v>0</v>
      </c>
      <c r="AD908" s="102">
        <f>Planning!AD$1044</f>
        <v>0</v>
      </c>
      <c r="AE908" s="100">
        <f>Planning!AE$1044</f>
        <v>0</v>
      </c>
      <c r="AF908" s="101">
        <f>Planning!AF$1044</f>
        <v>0</v>
      </c>
      <c r="AG908" s="101">
        <f>Planning!AG$1044</f>
        <v>0</v>
      </c>
      <c r="AH908" s="101">
        <f>Planning!AH$1044</f>
        <v>0</v>
      </c>
      <c r="AI908" s="101">
        <f>Planning!AI$1044</f>
        <v>0</v>
      </c>
      <c r="AJ908" s="102">
        <f>Planning!AJ$1044</f>
        <v>0</v>
      </c>
      <c r="AK908" s="100">
        <f>Planning!AK$1044</f>
        <v>0</v>
      </c>
      <c r="AL908" s="101">
        <f>Planning!AL$1044</f>
        <v>0</v>
      </c>
      <c r="AM908" s="101">
        <f>Planning!AM$1044</f>
        <v>0</v>
      </c>
      <c r="AN908" s="101">
        <f>Planning!AN$1044</f>
        <v>0</v>
      </c>
      <c r="AO908" s="101">
        <f>Planning!AO$1044</f>
        <v>0</v>
      </c>
      <c r="AP908" s="101">
        <f>Planning!AP$1044</f>
        <v>0</v>
      </c>
      <c r="AQ908" s="101">
        <f>Planning!AQ$1044</f>
        <v>0</v>
      </c>
      <c r="AR908" s="101">
        <f>Planning!AR$1044</f>
        <v>0</v>
      </c>
      <c r="AS908" s="101">
        <f>Planning!AS$1044</f>
        <v>0</v>
      </c>
      <c r="AT908" s="102">
        <f>Planning!AT$1044</f>
        <v>0</v>
      </c>
      <c r="AU908" s="100">
        <f>Planning!AU$1044</f>
        <v>0</v>
      </c>
      <c r="AV908" s="101">
        <f>Planning!AV$1044</f>
        <v>0</v>
      </c>
      <c r="AW908" s="101">
        <f>Planning!AW$1044</f>
        <v>0</v>
      </c>
      <c r="AX908" s="101">
        <f>Planning!AX$1044</f>
        <v>0</v>
      </c>
      <c r="AY908" s="101">
        <f>Planning!AY$1044</f>
        <v>0</v>
      </c>
      <c r="AZ908" s="101">
        <f>Planning!AZ$1044</f>
        <v>0</v>
      </c>
      <c r="BA908" s="101">
        <f>Planning!BA$1044</f>
        <v>0</v>
      </c>
      <c r="BB908" s="102">
        <f>Planning!BB$1044</f>
        <v>0</v>
      </c>
      <c r="BC908" s="85">
        <f>Planning!BC$1044</f>
        <v>0</v>
      </c>
      <c r="BD908" s="107"/>
      <c r="BE908" s="435">
        <f>Planning!BE$1044</f>
        <v>0</v>
      </c>
      <c r="BF908" s="436">
        <f>Planning!BF$1044</f>
        <v>0</v>
      </c>
      <c r="BG908" s="91">
        <f>Planning!BG$1044</f>
        <v>0</v>
      </c>
      <c r="BH908" s="92">
        <f>Planning!BH$1044</f>
        <v>0</v>
      </c>
      <c r="BI908" s="93" t="str">
        <f>Planning!BI$1044</f>
        <v/>
      </c>
      <c r="BJ908" s="94">
        <f>Planning!BJ$1044</f>
        <v>0</v>
      </c>
      <c r="BL908" s="324">
        <f>Planning!BL$1044</f>
        <v>0</v>
      </c>
      <c r="BM908" s="149">
        <f>Planning!BP$1044</f>
        <v>0</v>
      </c>
      <c r="NL908" s="43" t="s">
        <v>63</v>
      </c>
      <c r="NM908" s="43"/>
    </row>
    <row r="909" spans="1:377" s="318" customFormat="1" ht="10.199999999999999" hidden="1" customHeight="1" thickBot="1" x14ac:dyDescent="0.35">
      <c r="A909" s="25"/>
      <c r="B909" s="389"/>
      <c r="C909" s="447"/>
      <c r="D909" s="15"/>
      <c r="E909" s="106"/>
      <c r="F909" s="106"/>
      <c r="G909" s="106"/>
      <c r="H909" s="399"/>
      <c r="I909" s="443">
        <f>Conges!$B$33</f>
        <v>44926</v>
      </c>
      <c r="J909" s="444"/>
      <c r="K909" s="444"/>
      <c r="L909" s="444"/>
      <c r="M909" s="444"/>
      <c r="N909" s="68" t="str">
        <f>Planning!N$1079</f>
        <v/>
      </c>
      <c r="O909" s="103">
        <f>Planning!O$1079</f>
        <v>0</v>
      </c>
      <c r="P909" s="104">
        <f>Planning!P$1079</f>
        <v>0</v>
      </c>
      <c r="Q909" s="104">
        <f>Planning!Q$1079</f>
        <v>0</v>
      </c>
      <c r="R909" s="104">
        <f>Planning!R$1079</f>
        <v>0</v>
      </c>
      <c r="S909" s="104">
        <f>Planning!S$1079</f>
        <v>0</v>
      </c>
      <c r="T909" s="104">
        <f>Planning!T$1079</f>
        <v>0</v>
      </c>
      <c r="U909" s="104">
        <f>Planning!U$1079</f>
        <v>0</v>
      </c>
      <c r="V909" s="105">
        <f>Planning!V$1079</f>
        <v>0</v>
      </c>
      <c r="W909" s="103">
        <f>Planning!W$1079</f>
        <v>0</v>
      </c>
      <c r="X909" s="104">
        <f>Planning!X$1079</f>
        <v>0</v>
      </c>
      <c r="Y909" s="104">
        <f>Planning!Y$1079</f>
        <v>0</v>
      </c>
      <c r="Z909" s="104">
        <f>Planning!Z$1079</f>
        <v>0</v>
      </c>
      <c r="AA909" s="104">
        <f>Planning!AA$1079</f>
        <v>0</v>
      </c>
      <c r="AB909" s="104">
        <f>Planning!AB$1079</f>
        <v>0</v>
      </c>
      <c r="AC909" s="104">
        <f>Planning!AC$1079</f>
        <v>0</v>
      </c>
      <c r="AD909" s="105">
        <f>Planning!AD$1079</f>
        <v>0</v>
      </c>
      <c r="AE909" s="103">
        <f>Planning!AE$1079</f>
        <v>0</v>
      </c>
      <c r="AF909" s="104">
        <f>Planning!AF$1079</f>
        <v>0</v>
      </c>
      <c r="AG909" s="104">
        <f>Planning!AG$1079</f>
        <v>0</v>
      </c>
      <c r="AH909" s="104">
        <f>Planning!AH$1079</f>
        <v>0</v>
      </c>
      <c r="AI909" s="104">
        <f>Planning!AI$1079</f>
        <v>0</v>
      </c>
      <c r="AJ909" s="105">
        <f>Planning!AJ$1079</f>
        <v>0</v>
      </c>
      <c r="AK909" s="103">
        <f>Planning!AK$1079</f>
        <v>0</v>
      </c>
      <c r="AL909" s="104">
        <f>Planning!AL$1079</f>
        <v>0</v>
      </c>
      <c r="AM909" s="104">
        <f>Planning!AM$1079</f>
        <v>0</v>
      </c>
      <c r="AN909" s="104">
        <f>Planning!AN$1079</f>
        <v>0</v>
      </c>
      <c r="AO909" s="104">
        <f>Planning!AO$1079</f>
        <v>0</v>
      </c>
      <c r="AP909" s="104">
        <f>Planning!AP$1079</f>
        <v>0</v>
      </c>
      <c r="AQ909" s="104">
        <f>Planning!AQ$1079</f>
        <v>0</v>
      </c>
      <c r="AR909" s="104">
        <f>Planning!AR$1079</f>
        <v>0</v>
      </c>
      <c r="AS909" s="104">
        <f>Planning!AS$1079</f>
        <v>0</v>
      </c>
      <c r="AT909" s="105">
        <f>Planning!AT$1079</f>
        <v>0</v>
      </c>
      <c r="AU909" s="103">
        <f>Planning!AU$1079</f>
        <v>0</v>
      </c>
      <c r="AV909" s="104">
        <f>Planning!AV$1079</f>
        <v>0</v>
      </c>
      <c r="AW909" s="104">
        <f>Planning!AW$1079</f>
        <v>0</v>
      </c>
      <c r="AX909" s="104">
        <f>Planning!AX$1079</f>
        <v>0</v>
      </c>
      <c r="AY909" s="104">
        <f>Planning!AY$1079</f>
        <v>0</v>
      </c>
      <c r="AZ909" s="104">
        <f>Planning!AZ$1079</f>
        <v>0</v>
      </c>
      <c r="BA909" s="104">
        <f>Planning!BA$1079</f>
        <v>0</v>
      </c>
      <c r="BB909" s="105">
        <f>Planning!BB$1079</f>
        <v>0</v>
      </c>
      <c r="BC909" s="72">
        <f>Planning!BC$1079</f>
        <v>0</v>
      </c>
      <c r="BD909" s="107"/>
      <c r="BE909" s="437">
        <f>Planning!BE$1079</f>
        <v>0</v>
      </c>
      <c r="BF909" s="438">
        <f>Planning!BF$1079</f>
        <v>0</v>
      </c>
      <c r="BG909" s="109">
        <f>Planning!BG$1079</f>
        <v>0</v>
      </c>
      <c r="BH909" s="110">
        <f>Planning!BH$1079</f>
        <v>0</v>
      </c>
      <c r="BI909" s="111" t="str">
        <f>Planning!BI$1079</f>
        <v/>
      </c>
      <c r="BJ909" s="112">
        <f>Planning!BJ$1079</f>
        <v>0</v>
      </c>
      <c r="BL909" s="325">
        <f>Planning!BL$1079</f>
        <v>0</v>
      </c>
      <c r="BM909" s="158">
        <f>Planning!BP$1079</f>
        <v>0</v>
      </c>
      <c r="NL909" s="43" t="s">
        <v>63</v>
      </c>
      <c r="NM909" s="43"/>
    </row>
    <row r="910" spans="1:377" s="318" customFormat="1" ht="10.199999999999999" hidden="1" customHeight="1" thickBot="1" x14ac:dyDescent="0.35">
      <c r="A910" s="320"/>
      <c r="B910" s="389"/>
      <c r="C910" s="448"/>
      <c r="D910" s="17"/>
      <c r="E910" s="321"/>
      <c r="F910" s="321"/>
      <c r="G910" s="321"/>
      <c r="H910" s="11"/>
      <c r="I910" s="19"/>
      <c r="J910" s="19"/>
      <c r="K910" s="19"/>
      <c r="L910" s="19"/>
      <c r="M910" s="19"/>
      <c r="N910" s="12"/>
      <c r="O910" s="27"/>
      <c r="P910" s="28"/>
      <c r="Q910" s="27"/>
      <c r="R910" s="28"/>
      <c r="S910" s="27"/>
      <c r="T910" s="28"/>
      <c r="U910" s="27"/>
      <c r="V910" s="28"/>
      <c r="W910" s="27"/>
      <c r="X910" s="28"/>
      <c r="Y910" s="27"/>
      <c r="Z910" s="28"/>
      <c r="AA910" s="27"/>
      <c r="AB910" s="28"/>
      <c r="AC910" s="27"/>
      <c r="AD910" s="28"/>
      <c r="AE910" s="27"/>
      <c r="AF910" s="28"/>
      <c r="AG910" s="27"/>
      <c r="AH910" s="28"/>
      <c r="AI910" s="27"/>
      <c r="AJ910" s="28"/>
      <c r="AK910" s="27"/>
      <c r="AL910" s="28"/>
      <c r="AM910" s="27"/>
      <c r="AN910" s="28"/>
      <c r="AO910" s="27"/>
      <c r="AP910" s="28"/>
      <c r="AQ910" s="27"/>
      <c r="AR910" s="28"/>
      <c r="AS910" s="27"/>
      <c r="AT910" s="28"/>
      <c r="AU910" s="27"/>
      <c r="AV910" s="28"/>
      <c r="AW910" s="27"/>
      <c r="AX910" s="28"/>
      <c r="AY910" s="27"/>
      <c r="AZ910" s="28"/>
      <c r="BA910" s="27"/>
      <c r="BB910" s="28"/>
      <c r="BC910" s="18"/>
      <c r="BD910" s="108"/>
      <c r="BE910" s="114"/>
      <c r="BF910" s="114"/>
      <c r="BG910" s="113"/>
      <c r="BH910" s="114"/>
      <c r="BI910" s="114"/>
      <c r="BJ910" s="114"/>
      <c r="BK910" s="45"/>
      <c r="BL910" s="114"/>
      <c r="BM910" s="159">
        <f>SUM(BM879:BM909)</f>
        <v>0</v>
      </c>
      <c r="NL910" s="43"/>
      <c r="NM910" s="43"/>
    </row>
    <row r="911" spans="1:377" s="183" customFormat="1" ht="10.199999999999999" hidden="1" customHeight="1" thickBot="1" x14ac:dyDescent="0.35">
      <c r="A911" s="316"/>
      <c r="B911" s="315"/>
      <c r="C911" s="461"/>
      <c r="D911" s="461"/>
      <c r="E911" s="461"/>
      <c r="F911" s="461"/>
      <c r="G911" s="461"/>
      <c r="H911" s="461"/>
      <c r="I911" s="461"/>
      <c r="J911" s="461"/>
      <c r="K911" s="461"/>
      <c r="L911" s="461"/>
      <c r="M911" s="461"/>
      <c r="N911" s="461"/>
      <c r="O911" s="461"/>
      <c r="P911" s="461"/>
      <c r="Q911" s="461"/>
      <c r="R911" s="461"/>
      <c r="S911" s="461"/>
      <c r="T911" s="461"/>
      <c r="U911" s="461"/>
      <c r="V911" s="461"/>
      <c r="W911" s="461"/>
      <c r="X911" s="461"/>
      <c r="Y911" s="461"/>
      <c r="Z911" s="461"/>
      <c r="AA911" s="461"/>
      <c r="AB911" s="461"/>
      <c r="AC911" s="461"/>
      <c r="AD911" s="461"/>
      <c r="AE911" s="461"/>
      <c r="AF911" s="461"/>
      <c r="AG911" s="461"/>
      <c r="AH911" s="461"/>
      <c r="AI911" s="461"/>
      <c r="AJ911" s="461"/>
      <c r="AK911" s="461"/>
      <c r="AL911" s="461"/>
      <c r="AM911" s="461"/>
      <c r="AN911" s="461"/>
      <c r="AO911" s="461"/>
      <c r="AP911" s="461"/>
      <c r="AQ911" s="461"/>
      <c r="AR911" s="461"/>
      <c r="AS911" s="461"/>
      <c r="AT911" s="461"/>
      <c r="AU911" s="461"/>
      <c r="AV911" s="461"/>
      <c r="AW911" s="461"/>
      <c r="AX911" s="461"/>
      <c r="AY911" s="461"/>
      <c r="AZ911" s="461"/>
      <c r="BA911" s="461"/>
      <c r="BB911" s="461"/>
      <c r="BC911" s="461"/>
      <c r="BD911" s="317"/>
      <c r="BE911" s="44"/>
      <c r="BF911" s="44"/>
      <c r="BG911" s="44"/>
      <c r="BH911" s="44"/>
      <c r="BI911" s="44"/>
      <c r="BJ911" s="44"/>
      <c r="BL911" s="44"/>
      <c r="BM911" s="44"/>
      <c r="NL911" s="179"/>
      <c r="NM911" s="179"/>
    </row>
    <row r="912" spans="1:377" s="318" customFormat="1" ht="18" hidden="1" customHeight="1" thickBot="1" x14ac:dyDescent="0.35">
      <c r="A912" s="26">
        <v>1</v>
      </c>
      <c r="B912" s="389"/>
      <c r="C912" s="456">
        <f>Prenoms!$B$28</f>
        <v>0</v>
      </c>
      <c r="D912" s="457"/>
      <c r="E912" s="457"/>
      <c r="F912" s="457"/>
      <c r="G912" s="457"/>
      <c r="H912" s="457"/>
      <c r="I912" s="457"/>
      <c r="J912" s="457"/>
      <c r="K912" s="457"/>
      <c r="L912" s="457"/>
      <c r="M912" s="457"/>
      <c r="N912" s="457"/>
      <c r="O912" s="457"/>
      <c r="P912" s="457"/>
      <c r="Q912" s="457"/>
      <c r="R912" s="457"/>
      <c r="S912" s="457"/>
      <c r="T912" s="457"/>
      <c r="U912" s="457"/>
      <c r="V912" s="457"/>
      <c r="W912" s="457"/>
      <c r="X912" s="457"/>
      <c r="Y912" s="457"/>
      <c r="Z912" s="457"/>
      <c r="AA912" s="457"/>
      <c r="AB912" s="457"/>
      <c r="AC912" s="457"/>
      <c r="AD912" s="457"/>
      <c r="AE912" s="457"/>
      <c r="AF912" s="457"/>
      <c r="AG912" s="457"/>
      <c r="AH912" s="457"/>
      <c r="AI912" s="457"/>
      <c r="AJ912" s="457"/>
      <c r="AK912" s="457"/>
      <c r="AL912" s="457"/>
      <c r="AM912" s="457"/>
      <c r="AN912" s="457"/>
      <c r="AO912" s="457"/>
      <c r="AP912" s="457"/>
      <c r="AQ912" s="457"/>
      <c r="AR912" s="457"/>
      <c r="AS912" s="457"/>
      <c r="AT912" s="457"/>
      <c r="AU912" s="457"/>
      <c r="AV912" s="457"/>
      <c r="AW912" s="457"/>
      <c r="AX912" s="457"/>
      <c r="AY912" s="457"/>
      <c r="AZ912" s="457"/>
      <c r="BA912" s="457"/>
      <c r="BB912" s="457"/>
      <c r="BC912" s="457"/>
      <c r="BD912" s="107"/>
      <c r="BE912" s="439" t="s">
        <v>13</v>
      </c>
      <c r="BF912" s="440"/>
      <c r="BG912" s="458" t="s">
        <v>50</v>
      </c>
      <c r="BH912" s="451" t="s">
        <v>54</v>
      </c>
      <c r="BI912" s="452"/>
      <c r="BJ912" s="356" t="s">
        <v>46</v>
      </c>
      <c r="BL912" s="418" t="s">
        <v>55</v>
      </c>
      <c r="BM912" s="359" t="str">
        <f>Planning!BP912</f>
        <v>R prévi</v>
      </c>
      <c r="NL912" s="43"/>
      <c r="NM912" s="43"/>
    </row>
    <row r="913" spans="1:377" s="318" customFormat="1" ht="10.199999999999999" hidden="1" customHeight="1" x14ac:dyDescent="0.25">
      <c r="A913" s="25"/>
      <c r="B913" s="389"/>
      <c r="C913" s="447">
        <f>$C912</f>
        <v>0</v>
      </c>
      <c r="D913" s="16"/>
      <c r="E913" s="409"/>
      <c r="F913" s="409"/>
      <c r="G913" s="409"/>
      <c r="H913" s="10"/>
      <c r="I913" s="10"/>
      <c r="J913" s="10"/>
      <c r="K913" s="10"/>
      <c r="L913" s="10"/>
      <c r="M913" s="10"/>
      <c r="N913" s="367">
        <v>7</v>
      </c>
      <c r="O913" s="367"/>
      <c r="P913" s="367">
        <v>8</v>
      </c>
      <c r="Q913" s="367"/>
      <c r="R913" s="367">
        <v>9</v>
      </c>
      <c r="S913" s="367"/>
      <c r="T913" s="367">
        <v>10</v>
      </c>
      <c r="U913" s="367"/>
      <c r="V913" s="367">
        <v>11</v>
      </c>
      <c r="W913" s="367"/>
      <c r="X913" s="367">
        <v>12</v>
      </c>
      <c r="Y913" s="367"/>
      <c r="Z913" s="367">
        <v>13</v>
      </c>
      <c r="AA913" s="367"/>
      <c r="AB913" s="367">
        <v>14</v>
      </c>
      <c r="AC913" s="367"/>
      <c r="AD913" s="367">
        <v>15</v>
      </c>
      <c r="AE913" s="367"/>
      <c r="AF913" s="367">
        <v>16</v>
      </c>
      <c r="AG913" s="367"/>
      <c r="AH913" s="367">
        <v>17</v>
      </c>
      <c r="AI913" s="367"/>
      <c r="AJ913" s="367">
        <v>18</v>
      </c>
      <c r="AK913" s="367"/>
      <c r="AL913" s="367">
        <v>19</v>
      </c>
      <c r="AM913" s="367"/>
      <c r="AN913" s="367">
        <v>20</v>
      </c>
      <c r="AO913" s="367"/>
      <c r="AP913" s="367">
        <v>21</v>
      </c>
      <c r="AQ913" s="367"/>
      <c r="AR913" s="367">
        <v>22</v>
      </c>
      <c r="AS913" s="367"/>
      <c r="AT913" s="367">
        <v>23</v>
      </c>
      <c r="AU913" s="367"/>
      <c r="AV913" s="367">
        <v>24</v>
      </c>
      <c r="AW913" s="367"/>
      <c r="AX913" s="367">
        <v>1</v>
      </c>
      <c r="AY913" s="367"/>
      <c r="AZ913" s="367">
        <v>2</v>
      </c>
      <c r="BA913" s="367"/>
      <c r="BB913" s="367">
        <v>3</v>
      </c>
      <c r="BC913" s="410"/>
      <c r="BD913" s="107"/>
      <c r="BE913" s="441"/>
      <c r="BF913" s="442"/>
      <c r="BG913" s="459"/>
      <c r="BH913" s="453"/>
      <c r="BI913" s="454"/>
      <c r="BJ913" s="455"/>
      <c r="BL913" s="460"/>
      <c r="BM913" s="360"/>
      <c r="NL913" s="43"/>
      <c r="NM913" s="43"/>
    </row>
    <row r="914" spans="1:377" s="318" customFormat="1" ht="10.199999999999999" hidden="1" customHeight="1" x14ac:dyDescent="0.3">
      <c r="A914" s="25"/>
      <c r="B914" s="389"/>
      <c r="C914" s="447"/>
      <c r="D914" s="15"/>
      <c r="E914" s="398"/>
      <c r="F914" s="398"/>
      <c r="G914" s="398"/>
      <c r="H914" s="399" t="e">
        <f>IF(#REF!&lt;&gt;0,3,0)</f>
        <v>#REF!</v>
      </c>
      <c r="I914" s="449">
        <f>Conges!$B$3</f>
        <v>44896</v>
      </c>
      <c r="J914" s="450"/>
      <c r="K914" s="450"/>
      <c r="L914" s="450"/>
      <c r="M914" s="450"/>
      <c r="N914" s="63" t="str">
        <f>Planning!N$30</f>
        <v/>
      </c>
      <c r="O914" s="97">
        <f>Planning!O$30</f>
        <v>0</v>
      </c>
      <c r="P914" s="98">
        <f>Planning!P$30</f>
        <v>0</v>
      </c>
      <c r="Q914" s="98">
        <f>Planning!Q$30</f>
        <v>0</v>
      </c>
      <c r="R914" s="98">
        <f>Planning!R$30</f>
        <v>0</v>
      </c>
      <c r="S914" s="98">
        <f>Planning!S$30</f>
        <v>0</v>
      </c>
      <c r="T914" s="98">
        <f>Planning!T$30</f>
        <v>0</v>
      </c>
      <c r="U914" s="98">
        <f>Planning!U$30</f>
        <v>0</v>
      </c>
      <c r="V914" s="99">
        <f>Planning!V$30</f>
        <v>0</v>
      </c>
      <c r="W914" s="98">
        <f>Planning!W$30</f>
        <v>0</v>
      </c>
      <c r="X914" s="98">
        <f>Planning!X$30</f>
        <v>0</v>
      </c>
      <c r="Y914" s="98">
        <f>Planning!Y$30</f>
        <v>0</v>
      </c>
      <c r="Z914" s="98">
        <f>Planning!Z$30</f>
        <v>0</v>
      </c>
      <c r="AA914" s="98">
        <f>Planning!AA$30</f>
        <v>0</v>
      </c>
      <c r="AB914" s="98">
        <f>Planning!AB$30</f>
        <v>0</v>
      </c>
      <c r="AC914" s="98">
        <f>Planning!AC$30</f>
        <v>0</v>
      </c>
      <c r="AD914" s="98">
        <f>Planning!AD$30</f>
        <v>0</v>
      </c>
      <c r="AE914" s="97">
        <f>Planning!AE$30</f>
        <v>0</v>
      </c>
      <c r="AF914" s="98">
        <f>Planning!AF$30</f>
        <v>0</v>
      </c>
      <c r="AG914" s="98">
        <f>Planning!AG$30</f>
        <v>0</v>
      </c>
      <c r="AH914" s="98">
        <f>Planning!AH$30</f>
        <v>0</v>
      </c>
      <c r="AI914" s="98">
        <f>Planning!AI$30</f>
        <v>0</v>
      </c>
      <c r="AJ914" s="99">
        <f>Planning!AJ$30</f>
        <v>0</v>
      </c>
      <c r="AK914" s="98">
        <f>Planning!AK$30</f>
        <v>0</v>
      </c>
      <c r="AL914" s="98">
        <f>Planning!AL$30</f>
        <v>0</v>
      </c>
      <c r="AM914" s="98">
        <f>Planning!AM$30</f>
        <v>0</v>
      </c>
      <c r="AN914" s="98">
        <f>Planning!AN$30</f>
        <v>0</v>
      </c>
      <c r="AO914" s="98">
        <f>Planning!AO$30</f>
        <v>0</v>
      </c>
      <c r="AP914" s="98">
        <f>Planning!AP$30</f>
        <v>0</v>
      </c>
      <c r="AQ914" s="98">
        <f>Planning!AQ$30</f>
        <v>0</v>
      </c>
      <c r="AR914" s="98">
        <f>Planning!AR$30</f>
        <v>0</v>
      </c>
      <c r="AS914" s="98">
        <f>Planning!AS$30</f>
        <v>0</v>
      </c>
      <c r="AT914" s="98">
        <f>Planning!AT$30</f>
        <v>0</v>
      </c>
      <c r="AU914" s="97">
        <f>Planning!AU$30</f>
        <v>0</v>
      </c>
      <c r="AV914" s="98">
        <f>Planning!AV$30</f>
        <v>0</v>
      </c>
      <c r="AW914" s="98">
        <f>Planning!AW$30</f>
        <v>0</v>
      </c>
      <c r="AX914" s="98">
        <f>Planning!AX$30</f>
        <v>0</v>
      </c>
      <c r="AY914" s="98">
        <f>Planning!AY$30</f>
        <v>0</v>
      </c>
      <c r="AZ914" s="98">
        <f>Planning!AZ$30</f>
        <v>0</v>
      </c>
      <c r="BA914" s="98">
        <f>Planning!BA$30</f>
        <v>0</v>
      </c>
      <c r="BB914" s="99">
        <f>Planning!BB$30</f>
        <v>0</v>
      </c>
      <c r="BC914" s="67">
        <f>Planning!BC$30</f>
        <v>0</v>
      </c>
      <c r="BD914" s="107"/>
      <c r="BE914" s="431">
        <f>Planning!BE$30</f>
        <v>0</v>
      </c>
      <c r="BF914" s="432">
        <f>Planning!BF$30</f>
        <v>0</v>
      </c>
      <c r="BG914" s="73">
        <f>Planning!BG$30</f>
        <v>0</v>
      </c>
      <c r="BH914" s="74">
        <f>Planning!BH$30</f>
        <v>0</v>
      </c>
      <c r="BI914" s="75" t="str">
        <f>Planning!BI$30</f>
        <v/>
      </c>
      <c r="BJ914" s="76">
        <f>Planning!BJ$30</f>
        <v>0</v>
      </c>
      <c r="BL914" s="322">
        <f>Planning!BL$30</f>
        <v>0</v>
      </c>
      <c r="BM914" s="148">
        <f>Planning!BP$30</f>
        <v>0</v>
      </c>
      <c r="NL914" s="43" t="s">
        <v>63</v>
      </c>
      <c r="NM914" s="43"/>
    </row>
    <row r="915" spans="1:377" s="318" customFormat="1" ht="10.199999999999999" hidden="1" customHeight="1" x14ac:dyDescent="0.3">
      <c r="A915" s="25"/>
      <c r="B915" s="389"/>
      <c r="C915" s="447"/>
      <c r="D915" s="15"/>
      <c r="E915" s="398"/>
      <c r="F915" s="398"/>
      <c r="G915" s="398"/>
      <c r="H915" s="399"/>
      <c r="I915" s="445">
        <f>Conges!$B$4</f>
        <v>44897</v>
      </c>
      <c r="J915" s="446"/>
      <c r="K915" s="446"/>
      <c r="L915" s="446"/>
      <c r="M915" s="446"/>
      <c r="N915" s="81" t="str">
        <f>Planning!N$65</f>
        <v/>
      </c>
      <c r="O915" s="100">
        <f>Planning!O$65</f>
        <v>0</v>
      </c>
      <c r="P915" s="101">
        <f>Planning!P$65</f>
        <v>0</v>
      </c>
      <c r="Q915" s="101">
        <f>Planning!Q$65</f>
        <v>0</v>
      </c>
      <c r="R915" s="101">
        <f>Planning!R$65</f>
        <v>0</v>
      </c>
      <c r="S915" s="101">
        <f>Planning!S$65</f>
        <v>0</v>
      </c>
      <c r="T915" s="101">
        <f>Planning!T$65</f>
        <v>0</v>
      </c>
      <c r="U915" s="101">
        <f>Planning!U$65</f>
        <v>0</v>
      </c>
      <c r="V915" s="102">
        <f>Planning!V$65</f>
        <v>0</v>
      </c>
      <c r="W915" s="101">
        <f>Planning!W$65</f>
        <v>0</v>
      </c>
      <c r="X915" s="101">
        <f>Planning!X$65</f>
        <v>0</v>
      </c>
      <c r="Y915" s="101">
        <f>Planning!Y$65</f>
        <v>0</v>
      </c>
      <c r="Z915" s="101">
        <f>Planning!Z$65</f>
        <v>0</v>
      </c>
      <c r="AA915" s="101">
        <f>Planning!AA$65</f>
        <v>0</v>
      </c>
      <c r="AB915" s="101">
        <f>Planning!AB$65</f>
        <v>0</v>
      </c>
      <c r="AC915" s="101">
        <f>Planning!AC$65</f>
        <v>0</v>
      </c>
      <c r="AD915" s="101">
        <f>Planning!AD$65</f>
        <v>0</v>
      </c>
      <c r="AE915" s="100">
        <f>Planning!AE$65</f>
        <v>0</v>
      </c>
      <c r="AF915" s="101">
        <f>Planning!AF$65</f>
        <v>0</v>
      </c>
      <c r="AG915" s="101">
        <f>Planning!AG$65</f>
        <v>0</v>
      </c>
      <c r="AH915" s="101">
        <f>Planning!AH$65</f>
        <v>0</v>
      </c>
      <c r="AI915" s="101">
        <f>Planning!AI$65</f>
        <v>0</v>
      </c>
      <c r="AJ915" s="102">
        <f>Planning!AJ$65</f>
        <v>0</v>
      </c>
      <c r="AK915" s="101">
        <f>Planning!AK$65</f>
        <v>0</v>
      </c>
      <c r="AL915" s="101">
        <f>Planning!AL$65</f>
        <v>0</v>
      </c>
      <c r="AM915" s="101">
        <f>Planning!AM$65</f>
        <v>0</v>
      </c>
      <c r="AN915" s="101">
        <f>Planning!AN$65</f>
        <v>0</v>
      </c>
      <c r="AO915" s="101">
        <f>Planning!AO$65</f>
        <v>0</v>
      </c>
      <c r="AP915" s="101">
        <f>Planning!AP$65</f>
        <v>0</v>
      </c>
      <c r="AQ915" s="101">
        <f>Planning!AQ$65</f>
        <v>0</v>
      </c>
      <c r="AR915" s="101">
        <f>Planning!AR$65</f>
        <v>0</v>
      </c>
      <c r="AS915" s="101">
        <f>Planning!AS$65</f>
        <v>0</v>
      </c>
      <c r="AT915" s="101">
        <f>Planning!AT$65</f>
        <v>0</v>
      </c>
      <c r="AU915" s="100">
        <f>Planning!AU$65</f>
        <v>0</v>
      </c>
      <c r="AV915" s="101">
        <f>Planning!AV$65</f>
        <v>0</v>
      </c>
      <c r="AW915" s="101">
        <f>Planning!AW$65</f>
        <v>0</v>
      </c>
      <c r="AX915" s="101">
        <f>Planning!AX$65</f>
        <v>0</v>
      </c>
      <c r="AY915" s="101">
        <f>Planning!AY$65</f>
        <v>0</v>
      </c>
      <c r="AZ915" s="101">
        <f>Planning!AZ$65</f>
        <v>0</v>
      </c>
      <c r="BA915" s="101">
        <f>Planning!BA$65</f>
        <v>0</v>
      </c>
      <c r="BB915" s="102">
        <f>Planning!BB$65</f>
        <v>0</v>
      </c>
      <c r="BC915" s="85">
        <f>Planning!BC$65</f>
        <v>0</v>
      </c>
      <c r="BD915" s="107"/>
      <c r="BE915" s="435">
        <f>Planning!BE$65</f>
        <v>0</v>
      </c>
      <c r="BF915" s="436">
        <f>Planning!BF$65</f>
        <v>0</v>
      </c>
      <c r="BG915" s="91">
        <f>Planning!BG$65</f>
        <v>0</v>
      </c>
      <c r="BH915" s="92">
        <f>Planning!BH$65</f>
        <v>0</v>
      </c>
      <c r="BI915" s="93" t="str">
        <f>Planning!BI$65</f>
        <v/>
      </c>
      <c r="BJ915" s="94">
        <f>Planning!BJ$65</f>
        <v>0</v>
      </c>
      <c r="BL915" s="324">
        <f>Planning!BL$65</f>
        <v>0</v>
      </c>
      <c r="BM915" s="149">
        <f>Planning!BP$65</f>
        <v>0</v>
      </c>
      <c r="NL915" s="43" t="s">
        <v>63</v>
      </c>
      <c r="NM915" s="43"/>
    </row>
    <row r="916" spans="1:377" s="318" customFormat="1" ht="10.199999999999999" hidden="1" customHeight="1" x14ac:dyDescent="0.25">
      <c r="A916" s="25"/>
      <c r="B916" s="389"/>
      <c r="C916" s="447"/>
      <c r="D916" s="15"/>
      <c r="E916" s="397"/>
      <c r="F916" s="397"/>
      <c r="G916" s="397"/>
      <c r="H916" s="399"/>
      <c r="I916" s="443">
        <f>Conges!$B$5</f>
        <v>44898</v>
      </c>
      <c r="J916" s="444"/>
      <c r="K916" s="444"/>
      <c r="L916" s="444"/>
      <c r="M916" s="444"/>
      <c r="N916" s="68" t="str">
        <f>Planning!N$100</f>
        <v/>
      </c>
      <c r="O916" s="103">
        <f>Planning!O$100</f>
        <v>0</v>
      </c>
      <c r="P916" s="104">
        <f>Planning!P$100</f>
        <v>0</v>
      </c>
      <c r="Q916" s="104">
        <f>Planning!Q$100</f>
        <v>0</v>
      </c>
      <c r="R916" s="104">
        <f>Planning!R$100</f>
        <v>0</v>
      </c>
      <c r="S916" s="104">
        <f>Planning!S$100</f>
        <v>0</v>
      </c>
      <c r="T916" s="104">
        <f>Planning!T$100</f>
        <v>0</v>
      </c>
      <c r="U916" s="104">
        <f>Planning!U$100</f>
        <v>0</v>
      </c>
      <c r="V916" s="105">
        <f>Planning!V$100</f>
        <v>0</v>
      </c>
      <c r="W916" s="104">
        <f>Planning!W$100</f>
        <v>0</v>
      </c>
      <c r="X916" s="104">
        <f>Planning!X$100</f>
        <v>0</v>
      </c>
      <c r="Y916" s="104">
        <f>Planning!Y$100</f>
        <v>0</v>
      </c>
      <c r="Z916" s="104">
        <f>Planning!Z$100</f>
        <v>0</v>
      </c>
      <c r="AA916" s="104">
        <f>Planning!AA$100</f>
        <v>0</v>
      </c>
      <c r="AB916" s="104">
        <f>Planning!AB$100</f>
        <v>0</v>
      </c>
      <c r="AC916" s="104">
        <f>Planning!AC$100</f>
        <v>0</v>
      </c>
      <c r="AD916" s="104">
        <f>Planning!AD$100</f>
        <v>0</v>
      </c>
      <c r="AE916" s="103">
        <f>Planning!AE$100</f>
        <v>0</v>
      </c>
      <c r="AF916" s="104">
        <f>Planning!AF$100</f>
        <v>0</v>
      </c>
      <c r="AG916" s="104">
        <f>Planning!AG$100</f>
        <v>0</v>
      </c>
      <c r="AH916" s="104">
        <f>Planning!AH$100</f>
        <v>0</v>
      </c>
      <c r="AI916" s="104">
        <f>Planning!AI$100</f>
        <v>0</v>
      </c>
      <c r="AJ916" s="105">
        <f>Planning!AJ$100</f>
        <v>0</v>
      </c>
      <c r="AK916" s="104">
        <f>Planning!AK$100</f>
        <v>0</v>
      </c>
      <c r="AL916" s="104">
        <f>Planning!AL$100</f>
        <v>0</v>
      </c>
      <c r="AM916" s="104">
        <f>Planning!AM$100</f>
        <v>0</v>
      </c>
      <c r="AN916" s="104">
        <f>Planning!AN$100</f>
        <v>0</v>
      </c>
      <c r="AO916" s="104">
        <f>Planning!AO$100</f>
        <v>0</v>
      </c>
      <c r="AP916" s="104">
        <f>Planning!AP$100</f>
        <v>0</v>
      </c>
      <c r="AQ916" s="104">
        <f>Planning!AQ$100</f>
        <v>0</v>
      </c>
      <c r="AR916" s="104">
        <f>Planning!AR$100</f>
        <v>0</v>
      </c>
      <c r="AS916" s="104">
        <f>Planning!AS$100</f>
        <v>0</v>
      </c>
      <c r="AT916" s="104">
        <f>Planning!AT$100</f>
        <v>0</v>
      </c>
      <c r="AU916" s="103">
        <f>Planning!AU$100</f>
        <v>0</v>
      </c>
      <c r="AV916" s="104">
        <f>Planning!AV$100</f>
        <v>0</v>
      </c>
      <c r="AW916" s="104">
        <f>Planning!AW$100</f>
        <v>0</v>
      </c>
      <c r="AX916" s="104">
        <f>Planning!AX$100</f>
        <v>0</v>
      </c>
      <c r="AY916" s="104">
        <f>Planning!AY$100</f>
        <v>0</v>
      </c>
      <c r="AZ916" s="104">
        <f>Planning!AZ$100</f>
        <v>0</v>
      </c>
      <c r="BA916" s="104">
        <f>Planning!BA$100</f>
        <v>0</v>
      </c>
      <c r="BB916" s="105">
        <f>Planning!BB$100</f>
        <v>0</v>
      </c>
      <c r="BC916" s="72">
        <f>Planning!BC$100</f>
        <v>0</v>
      </c>
      <c r="BD916" s="107"/>
      <c r="BE916" s="433">
        <f>Planning!BE$100</f>
        <v>0</v>
      </c>
      <c r="BF916" s="434">
        <f>Planning!BF$100</f>
        <v>0</v>
      </c>
      <c r="BG916" s="77">
        <f>Planning!BG$100</f>
        <v>0</v>
      </c>
      <c r="BH916" s="78">
        <f>Planning!BH$100</f>
        <v>0</v>
      </c>
      <c r="BI916" s="79" t="str">
        <f>Planning!BI$100</f>
        <v/>
      </c>
      <c r="BJ916" s="80">
        <f>Planning!BJ$100</f>
        <v>0</v>
      </c>
      <c r="BL916" s="323">
        <f>Planning!BL$100</f>
        <v>0</v>
      </c>
      <c r="BM916" s="150">
        <f>Planning!BP$100</f>
        <v>0</v>
      </c>
      <c r="NL916" s="43" t="s">
        <v>63</v>
      </c>
      <c r="NM916" s="43"/>
    </row>
    <row r="917" spans="1:377" s="318" customFormat="1" ht="10.199999999999999" hidden="1" customHeight="1" x14ac:dyDescent="0.3">
      <c r="A917" s="25"/>
      <c r="B917" s="389"/>
      <c r="C917" s="447"/>
      <c r="D917" s="15"/>
      <c r="E917" s="398"/>
      <c r="F917" s="398"/>
      <c r="G917" s="398"/>
      <c r="H917" s="399"/>
      <c r="I917" s="445">
        <f>Conges!$B$6</f>
        <v>44899</v>
      </c>
      <c r="J917" s="446"/>
      <c r="K917" s="446"/>
      <c r="L917" s="446"/>
      <c r="M917" s="446"/>
      <c r="N917" s="81" t="str">
        <f>Planning!N$135</f>
        <v/>
      </c>
      <c r="O917" s="100">
        <f>Planning!O$135</f>
        <v>0</v>
      </c>
      <c r="P917" s="101">
        <f>Planning!P$135</f>
        <v>0</v>
      </c>
      <c r="Q917" s="101">
        <f>Planning!Q$135</f>
        <v>0</v>
      </c>
      <c r="R917" s="101">
        <f>Planning!R$135</f>
        <v>0</v>
      </c>
      <c r="S917" s="101">
        <f>Planning!S$135</f>
        <v>0</v>
      </c>
      <c r="T917" s="101">
        <f>Planning!T$135</f>
        <v>0</v>
      </c>
      <c r="U917" s="101">
        <f>Planning!U$135</f>
        <v>0</v>
      </c>
      <c r="V917" s="102">
        <f>Planning!V$135</f>
        <v>0</v>
      </c>
      <c r="W917" s="101">
        <f>Planning!W$135</f>
        <v>0</v>
      </c>
      <c r="X917" s="101">
        <f>Planning!X$135</f>
        <v>0</v>
      </c>
      <c r="Y917" s="101">
        <f>Planning!Y$135</f>
        <v>0</v>
      </c>
      <c r="Z917" s="101">
        <f>Planning!Z$135</f>
        <v>0</v>
      </c>
      <c r="AA917" s="101">
        <f>Planning!AA$135</f>
        <v>0</v>
      </c>
      <c r="AB917" s="101">
        <f>Planning!AB$135</f>
        <v>0</v>
      </c>
      <c r="AC917" s="101">
        <f>Planning!AC$135</f>
        <v>0</v>
      </c>
      <c r="AD917" s="101">
        <f>Planning!AD$135</f>
        <v>0</v>
      </c>
      <c r="AE917" s="100">
        <f>Planning!AE$135</f>
        <v>0</v>
      </c>
      <c r="AF917" s="101">
        <f>Planning!AF$135</f>
        <v>0</v>
      </c>
      <c r="AG917" s="101">
        <f>Planning!AG$135</f>
        <v>0</v>
      </c>
      <c r="AH917" s="101">
        <f>Planning!AH$135</f>
        <v>0</v>
      </c>
      <c r="AI917" s="101">
        <f>Planning!AI$135</f>
        <v>0</v>
      </c>
      <c r="AJ917" s="102">
        <f>Planning!AJ$135</f>
        <v>0</v>
      </c>
      <c r="AK917" s="101">
        <f>Planning!AK$135</f>
        <v>0</v>
      </c>
      <c r="AL917" s="101">
        <f>Planning!AL$135</f>
        <v>0</v>
      </c>
      <c r="AM917" s="101">
        <f>Planning!AM$135</f>
        <v>0</v>
      </c>
      <c r="AN917" s="101">
        <f>Planning!AN$135</f>
        <v>0</v>
      </c>
      <c r="AO917" s="101">
        <f>Planning!AO$135</f>
        <v>0</v>
      </c>
      <c r="AP917" s="101">
        <f>Planning!AP$135</f>
        <v>0</v>
      </c>
      <c r="AQ917" s="101">
        <f>Planning!AQ$135</f>
        <v>0</v>
      </c>
      <c r="AR917" s="101">
        <f>Planning!AR$135</f>
        <v>0</v>
      </c>
      <c r="AS917" s="101">
        <f>Planning!AS$135</f>
        <v>0</v>
      </c>
      <c r="AT917" s="101">
        <f>Planning!AT$135</f>
        <v>0</v>
      </c>
      <c r="AU917" s="100">
        <f>Planning!AU$135</f>
        <v>0</v>
      </c>
      <c r="AV917" s="101">
        <f>Planning!AV$135</f>
        <v>0</v>
      </c>
      <c r="AW917" s="101">
        <f>Planning!AW$135</f>
        <v>0</v>
      </c>
      <c r="AX917" s="101">
        <f>Planning!AX$135</f>
        <v>0</v>
      </c>
      <c r="AY917" s="101">
        <f>Planning!AY$135</f>
        <v>0</v>
      </c>
      <c r="AZ917" s="101">
        <f>Planning!AZ$135</f>
        <v>0</v>
      </c>
      <c r="BA917" s="101">
        <f>Planning!BA$135</f>
        <v>0</v>
      </c>
      <c r="BB917" s="102">
        <f>Planning!BB$135</f>
        <v>0</v>
      </c>
      <c r="BC917" s="85">
        <f>Planning!BC$135</f>
        <v>0</v>
      </c>
      <c r="BD917" s="107"/>
      <c r="BE917" s="435">
        <f>Planning!BE$135</f>
        <v>0</v>
      </c>
      <c r="BF917" s="436">
        <f>Planning!BF$135</f>
        <v>0</v>
      </c>
      <c r="BG917" s="91">
        <f>Planning!BG$135</f>
        <v>0</v>
      </c>
      <c r="BH917" s="92">
        <f>Planning!BH$135</f>
        <v>0</v>
      </c>
      <c r="BI917" s="93" t="str">
        <f>Planning!BI$135</f>
        <v/>
      </c>
      <c r="BJ917" s="94">
        <f>Planning!BJ$135</f>
        <v>0</v>
      </c>
      <c r="BL917" s="324">
        <f>Planning!BL$135</f>
        <v>0</v>
      </c>
      <c r="BM917" s="149">
        <f>Planning!BP$135</f>
        <v>0</v>
      </c>
      <c r="NL917" s="43" t="s">
        <v>63</v>
      </c>
      <c r="NM917" s="43"/>
    </row>
    <row r="918" spans="1:377" s="318" customFormat="1" ht="10.199999999999999" hidden="1" customHeight="1" x14ac:dyDescent="0.3">
      <c r="A918" s="25"/>
      <c r="B918" s="389"/>
      <c r="C918" s="447"/>
      <c r="D918" s="15"/>
      <c r="E918" s="398"/>
      <c r="F918" s="398"/>
      <c r="G918" s="398"/>
      <c r="H918" s="399"/>
      <c r="I918" s="443">
        <f>Conges!$B$7</f>
        <v>44900</v>
      </c>
      <c r="J918" s="444"/>
      <c r="K918" s="444"/>
      <c r="L918" s="444"/>
      <c r="M918" s="444"/>
      <c r="N918" s="68" t="str">
        <f>Planning!N$170</f>
        <v/>
      </c>
      <c r="O918" s="103">
        <f>Planning!O$170</f>
        <v>0</v>
      </c>
      <c r="P918" s="104">
        <f>Planning!P$170</f>
        <v>0</v>
      </c>
      <c r="Q918" s="104">
        <f>Planning!Q$170</f>
        <v>0</v>
      </c>
      <c r="R918" s="104">
        <f>Planning!R$170</f>
        <v>0</v>
      </c>
      <c r="S918" s="104">
        <f>Planning!S$170</f>
        <v>0</v>
      </c>
      <c r="T918" s="104">
        <f>Planning!T$170</f>
        <v>0</v>
      </c>
      <c r="U918" s="104">
        <f>Planning!U$170</f>
        <v>0</v>
      </c>
      <c r="V918" s="105">
        <f>Planning!V$170</f>
        <v>0</v>
      </c>
      <c r="W918" s="104">
        <f>Planning!W$170</f>
        <v>0</v>
      </c>
      <c r="X918" s="104">
        <f>Planning!X$170</f>
        <v>0</v>
      </c>
      <c r="Y918" s="104">
        <f>Planning!Y$170</f>
        <v>0</v>
      </c>
      <c r="Z918" s="104">
        <f>Planning!Z$170</f>
        <v>0</v>
      </c>
      <c r="AA918" s="104">
        <f>Planning!AA$170</f>
        <v>0</v>
      </c>
      <c r="AB918" s="104">
        <f>Planning!AB$170</f>
        <v>0</v>
      </c>
      <c r="AC918" s="104">
        <f>Planning!AC$170</f>
        <v>0</v>
      </c>
      <c r="AD918" s="104">
        <f>Planning!AD$170</f>
        <v>0</v>
      </c>
      <c r="AE918" s="103">
        <f>Planning!AE$170</f>
        <v>0</v>
      </c>
      <c r="AF918" s="104">
        <f>Planning!AF$170</f>
        <v>0</v>
      </c>
      <c r="AG918" s="104">
        <f>Planning!AG$170</f>
        <v>0</v>
      </c>
      <c r="AH918" s="104">
        <f>Planning!AH$170</f>
        <v>0</v>
      </c>
      <c r="AI918" s="104">
        <f>Planning!AI$170</f>
        <v>0</v>
      </c>
      <c r="AJ918" s="105">
        <f>Planning!AJ$170</f>
        <v>0</v>
      </c>
      <c r="AK918" s="104">
        <f>Planning!AK$170</f>
        <v>0</v>
      </c>
      <c r="AL918" s="104">
        <f>Planning!AL$170</f>
        <v>0</v>
      </c>
      <c r="AM918" s="104">
        <f>Planning!AM$170</f>
        <v>0</v>
      </c>
      <c r="AN918" s="104">
        <f>Planning!AN$170</f>
        <v>0</v>
      </c>
      <c r="AO918" s="104">
        <f>Planning!AO$170</f>
        <v>0</v>
      </c>
      <c r="AP918" s="104">
        <f>Planning!AP$170</f>
        <v>0</v>
      </c>
      <c r="AQ918" s="104">
        <f>Planning!AQ$170</f>
        <v>0</v>
      </c>
      <c r="AR918" s="104">
        <f>Planning!AR$170</f>
        <v>0</v>
      </c>
      <c r="AS918" s="104">
        <f>Planning!AS$170</f>
        <v>0</v>
      </c>
      <c r="AT918" s="104">
        <f>Planning!AT$170</f>
        <v>0</v>
      </c>
      <c r="AU918" s="103">
        <f>Planning!AU$170</f>
        <v>0</v>
      </c>
      <c r="AV918" s="104">
        <f>Planning!AV$170</f>
        <v>0</v>
      </c>
      <c r="AW918" s="104">
        <f>Planning!AW$170</f>
        <v>0</v>
      </c>
      <c r="AX918" s="104">
        <f>Planning!AX$170</f>
        <v>0</v>
      </c>
      <c r="AY918" s="104">
        <f>Planning!AY$170</f>
        <v>0</v>
      </c>
      <c r="AZ918" s="104">
        <f>Planning!AZ$170</f>
        <v>0</v>
      </c>
      <c r="BA918" s="104">
        <f>Planning!BA$170</f>
        <v>0</v>
      </c>
      <c r="BB918" s="105">
        <f>Planning!BB$170</f>
        <v>0</v>
      </c>
      <c r="BC918" s="72">
        <f>Planning!BC$170</f>
        <v>0</v>
      </c>
      <c r="BD918" s="107"/>
      <c r="BE918" s="433">
        <f>Planning!BE$170</f>
        <v>0</v>
      </c>
      <c r="BF918" s="434">
        <f>Planning!BF$170</f>
        <v>0</v>
      </c>
      <c r="BG918" s="77">
        <f>Planning!BG$170</f>
        <v>0</v>
      </c>
      <c r="BH918" s="78">
        <f>Planning!BH$170</f>
        <v>0</v>
      </c>
      <c r="BI918" s="79" t="str">
        <f>Planning!BI$170</f>
        <v/>
      </c>
      <c r="BJ918" s="80">
        <f>Planning!BJ$170</f>
        <v>0</v>
      </c>
      <c r="BL918" s="323">
        <f>Planning!BL$170</f>
        <v>0</v>
      </c>
      <c r="BM918" s="150">
        <f>Planning!BP$170</f>
        <v>0</v>
      </c>
      <c r="NL918" s="43" t="s">
        <v>63</v>
      </c>
      <c r="NM918" s="43"/>
    </row>
    <row r="919" spans="1:377" s="318" customFormat="1" ht="10.199999999999999" hidden="1" customHeight="1" x14ac:dyDescent="0.3">
      <c r="A919" s="25"/>
      <c r="B919" s="389"/>
      <c r="C919" s="447"/>
      <c r="D919" s="15"/>
      <c r="E919" s="408" t="str">
        <f>Planning!$E$9</f>
        <v>CREPIERE</v>
      </c>
      <c r="F919" s="408"/>
      <c r="G919" s="131">
        <f>(COUNTIF(O914:BB944,Planning!$MT$3))/2</f>
        <v>0</v>
      </c>
      <c r="H919" s="399"/>
      <c r="I919" s="445">
        <f>Conges!$B$8</f>
        <v>44901</v>
      </c>
      <c r="J919" s="446"/>
      <c r="K919" s="446"/>
      <c r="L919" s="446"/>
      <c r="M919" s="446"/>
      <c r="N919" s="81" t="str">
        <f>Planning!N$205</f>
        <v/>
      </c>
      <c r="O919" s="100">
        <f>Planning!O$205</f>
        <v>0</v>
      </c>
      <c r="P919" s="101">
        <f>Planning!P$205</f>
        <v>0</v>
      </c>
      <c r="Q919" s="101">
        <f>Planning!Q$205</f>
        <v>0</v>
      </c>
      <c r="R919" s="101">
        <f>Planning!R$205</f>
        <v>0</v>
      </c>
      <c r="S919" s="101">
        <f>Planning!S$205</f>
        <v>0</v>
      </c>
      <c r="T919" s="101">
        <f>Planning!T$205</f>
        <v>0</v>
      </c>
      <c r="U919" s="101">
        <f>Planning!U$205</f>
        <v>0</v>
      </c>
      <c r="V919" s="102">
        <f>Planning!V$205</f>
        <v>0</v>
      </c>
      <c r="W919" s="101">
        <f>Planning!W$205</f>
        <v>0</v>
      </c>
      <c r="X919" s="101">
        <f>Planning!X$205</f>
        <v>0</v>
      </c>
      <c r="Y919" s="101">
        <f>Planning!Y$205</f>
        <v>0</v>
      </c>
      <c r="Z919" s="101">
        <f>Planning!Z$205</f>
        <v>0</v>
      </c>
      <c r="AA919" s="101">
        <f>Planning!AA$205</f>
        <v>0</v>
      </c>
      <c r="AB919" s="101">
        <f>Planning!AB$205</f>
        <v>0</v>
      </c>
      <c r="AC919" s="101">
        <f>Planning!AC$205</f>
        <v>0</v>
      </c>
      <c r="AD919" s="101">
        <f>Planning!AD$205</f>
        <v>0</v>
      </c>
      <c r="AE919" s="100">
        <f>Planning!AE$205</f>
        <v>0</v>
      </c>
      <c r="AF919" s="101">
        <f>Planning!AF$205</f>
        <v>0</v>
      </c>
      <c r="AG919" s="101">
        <f>Planning!AG$205</f>
        <v>0</v>
      </c>
      <c r="AH919" s="101">
        <f>Planning!AH$205</f>
        <v>0</v>
      </c>
      <c r="AI919" s="101">
        <f>Planning!AI$205</f>
        <v>0</v>
      </c>
      <c r="AJ919" s="102">
        <f>Planning!AJ$205</f>
        <v>0</v>
      </c>
      <c r="AK919" s="101">
        <f>Planning!AK$205</f>
        <v>0</v>
      </c>
      <c r="AL919" s="101">
        <f>Planning!AL$205</f>
        <v>0</v>
      </c>
      <c r="AM919" s="101">
        <f>Planning!AM$205</f>
        <v>0</v>
      </c>
      <c r="AN919" s="101">
        <f>Planning!AN$205</f>
        <v>0</v>
      </c>
      <c r="AO919" s="101">
        <f>Planning!AO$205</f>
        <v>0</v>
      </c>
      <c r="AP919" s="101">
        <f>Planning!AP$205</f>
        <v>0</v>
      </c>
      <c r="AQ919" s="101">
        <f>Planning!AQ$205</f>
        <v>0</v>
      </c>
      <c r="AR919" s="101">
        <f>Planning!AR$205</f>
        <v>0</v>
      </c>
      <c r="AS919" s="101">
        <f>Planning!AS$205</f>
        <v>0</v>
      </c>
      <c r="AT919" s="101">
        <f>Planning!AT$205</f>
        <v>0</v>
      </c>
      <c r="AU919" s="100">
        <f>Planning!AU$205</f>
        <v>0</v>
      </c>
      <c r="AV919" s="101">
        <f>Planning!AV$205</f>
        <v>0</v>
      </c>
      <c r="AW919" s="101">
        <f>Planning!AW$205</f>
        <v>0</v>
      </c>
      <c r="AX919" s="101">
        <f>Planning!AX$205</f>
        <v>0</v>
      </c>
      <c r="AY919" s="101">
        <f>Planning!AY$205</f>
        <v>0</v>
      </c>
      <c r="AZ919" s="101">
        <f>Planning!AZ$205</f>
        <v>0</v>
      </c>
      <c r="BA919" s="101">
        <f>Planning!BA$205</f>
        <v>0</v>
      </c>
      <c r="BB919" s="102">
        <f>Planning!BB$205</f>
        <v>0</v>
      </c>
      <c r="BC919" s="85">
        <f>Planning!BC$205</f>
        <v>0</v>
      </c>
      <c r="BD919" s="107"/>
      <c r="BE919" s="435">
        <f>Planning!BE$205</f>
        <v>0</v>
      </c>
      <c r="BF919" s="436">
        <f>Planning!BF$205</f>
        <v>0</v>
      </c>
      <c r="BG919" s="91">
        <f>Planning!BG$205</f>
        <v>0</v>
      </c>
      <c r="BH919" s="92">
        <f>Planning!BH$205</f>
        <v>0</v>
      </c>
      <c r="BI919" s="93" t="str">
        <f>Planning!BI$205</f>
        <v/>
      </c>
      <c r="BJ919" s="94">
        <f>Planning!BJ$205</f>
        <v>0</v>
      </c>
      <c r="BL919" s="324">
        <f>Planning!BL$205</f>
        <v>0</v>
      </c>
      <c r="BM919" s="149">
        <f>Planning!BP$205</f>
        <v>0</v>
      </c>
      <c r="NL919" s="43" t="s">
        <v>63</v>
      </c>
      <c r="NM919" s="43"/>
    </row>
    <row r="920" spans="1:377" s="318" customFormat="1" ht="10.199999999999999" hidden="1" customHeight="1" x14ac:dyDescent="0.3">
      <c r="A920" s="25"/>
      <c r="B920" s="389"/>
      <c r="C920" s="447"/>
      <c r="D920" s="15"/>
      <c r="E920" s="411" t="str">
        <f>Planning!$E$10</f>
        <v>BRASSERIE</v>
      </c>
      <c r="F920" s="411"/>
      <c r="G920" s="132">
        <f>(COUNTIF(O914:BB944,Planning!$MV$3))/2</f>
        <v>0</v>
      </c>
      <c r="H920" s="399"/>
      <c r="I920" s="443">
        <f>Conges!$B$9</f>
        <v>44902</v>
      </c>
      <c r="J920" s="444"/>
      <c r="K920" s="444"/>
      <c r="L920" s="444"/>
      <c r="M920" s="444"/>
      <c r="N920" s="68" t="str">
        <f>Planning!N$240</f>
        <v/>
      </c>
      <c r="O920" s="103">
        <f>Planning!O$240</f>
        <v>0</v>
      </c>
      <c r="P920" s="104">
        <f>Planning!P$240</f>
        <v>0</v>
      </c>
      <c r="Q920" s="104">
        <f>Planning!Q$240</f>
        <v>0</v>
      </c>
      <c r="R920" s="104">
        <f>Planning!R$240</f>
        <v>0</v>
      </c>
      <c r="S920" s="104">
        <f>Planning!S$240</f>
        <v>0</v>
      </c>
      <c r="T920" s="104">
        <f>Planning!T$240</f>
        <v>0</v>
      </c>
      <c r="U920" s="104">
        <f>Planning!U$240</f>
        <v>0</v>
      </c>
      <c r="V920" s="105">
        <f>Planning!V$240</f>
        <v>0</v>
      </c>
      <c r="W920" s="104">
        <f>Planning!W$240</f>
        <v>0</v>
      </c>
      <c r="X920" s="104">
        <f>Planning!X$240</f>
        <v>0</v>
      </c>
      <c r="Y920" s="104">
        <f>Planning!Y$240</f>
        <v>0</v>
      </c>
      <c r="Z920" s="104">
        <f>Planning!Z$240</f>
        <v>0</v>
      </c>
      <c r="AA920" s="104">
        <f>Planning!AA$240</f>
        <v>0</v>
      </c>
      <c r="AB920" s="104">
        <f>Planning!AB$240</f>
        <v>0</v>
      </c>
      <c r="AC920" s="104">
        <f>Planning!AC$240</f>
        <v>0</v>
      </c>
      <c r="AD920" s="104">
        <f>Planning!AD$240</f>
        <v>0</v>
      </c>
      <c r="AE920" s="103">
        <f>Planning!AE$240</f>
        <v>0</v>
      </c>
      <c r="AF920" s="104">
        <f>Planning!AF$240</f>
        <v>0</v>
      </c>
      <c r="AG920" s="104">
        <f>Planning!AG$240</f>
        <v>0</v>
      </c>
      <c r="AH920" s="104">
        <f>Planning!AH$240</f>
        <v>0</v>
      </c>
      <c r="AI920" s="104">
        <f>Planning!AI$240</f>
        <v>0</v>
      </c>
      <c r="AJ920" s="105">
        <f>Planning!AJ$240</f>
        <v>0</v>
      </c>
      <c r="AK920" s="104">
        <f>Planning!AK$240</f>
        <v>0</v>
      </c>
      <c r="AL920" s="104">
        <f>Planning!AL$240</f>
        <v>0</v>
      </c>
      <c r="AM920" s="104">
        <f>Planning!AM$240</f>
        <v>0</v>
      </c>
      <c r="AN920" s="104">
        <f>Planning!AN$240</f>
        <v>0</v>
      </c>
      <c r="AO920" s="104">
        <f>Planning!AO$240</f>
        <v>0</v>
      </c>
      <c r="AP920" s="104">
        <f>Planning!AP$240</f>
        <v>0</v>
      </c>
      <c r="AQ920" s="104">
        <f>Planning!AQ$240</f>
        <v>0</v>
      </c>
      <c r="AR920" s="104">
        <f>Planning!AR$240</f>
        <v>0</v>
      </c>
      <c r="AS920" s="104">
        <f>Planning!AS$240</f>
        <v>0</v>
      </c>
      <c r="AT920" s="104">
        <f>Planning!AT$240</f>
        <v>0</v>
      </c>
      <c r="AU920" s="103">
        <f>Planning!AU$240</f>
        <v>0</v>
      </c>
      <c r="AV920" s="104">
        <f>Planning!AV$240</f>
        <v>0</v>
      </c>
      <c r="AW920" s="104">
        <f>Planning!AW$240</f>
        <v>0</v>
      </c>
      <c r="AX920" s="104">
        <f>Planning!AX$240</f>
        <v>0</v>
      </c>
      <c r="AY920" s="104">
        <f>Planning!AY$240</f>
        <v>0</v>
      </c>
      <c r="AZ920" s="104">
        <f>Planning!AZ$240</f>
        <v>0</v>
      </c>
      <c r="BA920" s="104">
        <f>Planning!BA$240</f>
        <v>0</v>
      </c>
      <c r="BB920" s="105">
        <f>Planning!BB$240</f>
        <v>0</v>
      </c>
      <c r="BC920" s="72">
        <f>Planning!BC$240</f>
        <v>0</v>
      </c>
      <c r="BD920" s="107"/>
      <c r="BE920" s="433">
        <f>Planning!BE$240</f>
        <v>0</v>
      </c>
      <c r="BF920" s="434">
        <f>Planning!BF$240</f>
        <v>0</v>
      </c>
      <c r="BG920" s="77">
        <f>Planning!BG$240</f>
        <v>0</v>
      </c>
      <c r="BH920" s="78">
        <f>Planning!BH$240</f>
        <v>0</v>
      </c>
      <c r="BI920" s="79" t="str">
        <f>Planning!BI$240</f>
        <v/>
      </c>
      <c r="BJ920" s="80">
        <f>Planning!BJ$240</f>
        <v>0</v>
      </c>
      <c r="BL920" s="323">
        <f>Planning!BL$240</f>
        <v>0</v>
      </c>
      <c r="BM920" s="150">
        <f>Planning!BP$240</f>
        <v>0</v>
      </c>
      <c r="NL920" s="43" t="s">
        <v>63</v>
      </c>
      <c r="NM920" s="43"/>
    </row>
    <row r="921" spans="1:377" s="318" customFormat="1" ht="10.199999999999999" hidden="1" customHeight="1" x14ac:dyDescent="0.3">
      <c r="A921" s="25"/>
      <c r="B921" s="389"/>
      <c r="C921" s="447"/>
      <c r="D921" s="15"/>
      <c r="E921" s="412" t="str">
        <f>Planning!$E$11</f>
        <v>MEP</v>
      </c>
      <c r="F921" s="412"/>
      <c r="G921" s="133">
        <f>(COUNTIF(O914:BB944,Planning!$MX$3))/2</f>
        <v>0</v>
      </c>
      <c r="H921" s="399"/>
      <c r="I921" s="445">
        <f>Conges!$B$10</f>
        <v>44903</v>
      </c>
      <c r="J921" s="446"/>
      <c r="K921" s="446"/>
      <c r="L921" s="446"/>
      <c r="M921" s="446"/>
      <c r="N921" s="81" t="str">
        <f>Planning!N$275</f>
        <v/>
      </c>
      <c r="O921" s="100">
        <f>Planning!O$275</f>
        <v>0</v>
      </c>
      <c r="P921" s="101">
        <f>Planning!P$275</f>
        <v>0</v>
      </c>
      <c r="Q921" s="101">
        <f>Planning!Q$275</f>
        <v>0</v>
      </c>
      <c r="R921" s="101">
        <f>Planning!R$275</f>
        <v>0</v>
      </c>
      <c r="S921" s="101">
        <f>Planning!S$275</f>
        <v>0</v>
      </c>
      <c r="T921" s="101">
        <f>Planning!T$275</f>
        <v>0</v>
      </c>
      <c r="U921" s="101">
        <f>Planning!U$275</f>
        <v>0</v>
      </c>
      <c r="V921" s="102">
        <f>Planning!V$275</f>
        <v>0</v>
      </c>
      <c r="W921" s="101">
        <f>Planning!W$275</f>
        <v>0</v>
      </c>
      <c r="X921" s="101">
        <f>Planning!X$275</f>
        <v>0</v>
      </c>
      <c r="Y921" s="101">
        <f>Planning!Y$275</f>
        <v>0</v>
      </c>
      <c r="Z921" s="101">
        <f>Planning!Z$275</f>
        <v>0</v>
      </c>
      <c r="AA921" s="101">
        <f>Planning!AA$275</f>
        <v>0</v>
      </c>
      <c r="AB921" s="101">
        <f>Planning!AB$275</f>
        <v>0</v>
      </c>
      <c r="AC921" s="101">
        <f>Planning!AC$275</f>
        <v>0</v>
      </c>
      <c r="AD921" s="101">
        <f>Planning!AD$275</f>
        <v>0</v>
      </c>
      <c r="AE921" s="100">
        <f>Planning!AE$275</f>
        <v>0</v>
      </c>
      <c r="AF921" s="101">
        <f>Planning!AF$275</f>
        <v>0</v>
      </c>
      <c r="AG921" s="101">
        <f>Planning!AG$275</f>
        <v>0</v>
      </c>
      <c r="AH921" s="101">
        <f>Planning!AH$275</f>
        <v>0</v>
      </c>
      <c r="AI921" s="101">
        <f>Planning!AI$275</f>
        <v>0</v>
      </c>
      <c r="AJ921" s="102">
        <f>Planning!AJ$275</f>
        <v>0</v>
      </c>
      <c r="AK921" s="101">
        <f>Planning!AK$275</f>
        <v>0</v>
      </c>
      <c r="AL921" s="101">
        <f>Planning!AL$275</f>
        <v>0</v>
      </c>
      <c r="AM921" s="101">
        <f>Planning!AM$275</f>
        <v>0</v>
      </c>
      <c r="AN921" s="101">
        <f>Planning!AN$275</f>
        <v>0</v>
      </c>
      <c r="AO921" s="101">
        <f>Planning!AO$275</f>
        <v>0</v>
      </c>
      <c r="AP921" s="101">
        <f>Planning!AP$275</f>
        <v>0</v>
      </c>
      <c r="AQ921" s="101">
        <f>Planning!AQ$275</f>
        <v>0</v>
      </c>
      <c r="AR921" s="101">
        <f>Planning!AR$275</f>
        <v>0</v>
      </c>
      <c r="AS921" s="101">
        <f>Planning!AS$275</f>
        <v>0</v>
      </c>
      <c r="AT921" s="101">
        <f>Planning!AT$275</f>
        <v>0</v>
      </c>
      <c r="AU921" s="100">
        <f>Planning!AU$275</f>
        <v>0</v>
      </c>
      <c r="AV921" s="101">
        <f>Planning!AV$275</f>
        <v>0</v>
      </c>
      <c r="AW921" s="101">
        <f>Planning!AW$275</f>
        <v>0</v>
      </c>
      <c r="AX921" s="101">
        <f>Planning!AX$275</f>
        <v>0</v>
      </c>
      <c r="AY921" s="101">
        <f>Planning!AY$275</f>
        <v>0</v>
      </c>
      <c r="AZ921" s="101">
        <f>Planning!AZ$275</f>
        <v>0</v>
      </c>
      <c r="BA921" s="101">
        <f>Planning!BA$275</f>
        <v>0</v>
      </c>
      <c r="BB921" s="102">
        <f>Planning!BB$275</f>
        <v>0</v>
      </c>
      <c r="BC921" s="85">
        <f>Planning!BC$275</f>
        <v>0</v>
      </c>
      <c r="BD921" s="107"/>
      <c r="BE921" s="435">
        <f>Planning!BE$275</f>
        <v>0</v>
      </c>
      <c r="BF921" s="436">
        <f>Planning!BF$275</f>
        <v>0</v>
      </c>
      <c r="BG921" s="91">
        <f>Planning!BG$275</f>
        <v>0</v>
      </c>
      <c r="BH921" s="92">
        <f>Planning!BH$275</f>
        <v>0</v>
      </c>
      <c r="BI921" s="93" t="str">
        <f>Planning!BI$275</f>
        <v/>
      </c>
      <c r="BJ921" s="94">
        <f>Planning!BJ$275</f>
        <v>0</v>
      </c>
      <c r="BL921" s="324">
        <f>Planning!BL$275</f>
        <v>0</v>
      </c>
      <c r="BM921" s="149">
        <f>Planning!BP$275</f>
        <v>0</v>
      </c>
      <c r="NL921" s="43" t="s">
        <v>63</v>
      </c>
      <c r="NM921" s="43"/>
    </row>
    <row r="922" spans="1:377" s="318" customFormat="1" ht="10.199999999999999" hidden="1" customHeight="1" x14ac:dyDescent="0.3">
      <c r="A922" s="25"/>
      <c r="B922" s="389"/>
      <c r="C922" s="447"/>
      <c r="D922" s="15"/>
      <c r="E922" s="407" t="str">
        <f>Planning!$E$12</f>
        <v>Renfort</v>
      </c>
      <c r="F922" s="407"/>
      <c r="G922" s="134">
        <f>(COUNTIF(O914:BB944,Planning!$MZ$3))/2</f>
        <v>0</v>
      </c>
      <c r="H922" s="399"/>
      <c r="I922" s="443">
        <f>Conges!$B$11</f>
        <v>44904</v>
      </c>
      <c r="J922" s="444"/>
      <c r="K922" s="444"/>
      <c r="L922" s="444"/>
      <c r="M922" s="444"/>
      <c r="N922" s="68" t="str">
        <f>Planning!N$310</f>
        <v/>
      </c>
      <c r="O922" s="103">
        <f>Planning!O$310</f>
        <v>0</v>
      </c>
      <c r="P922" s="104">
        <f>Planning!P$310</f>
        <v>0</v>
      </c>
      <c r="Q922" s="104">
        <f>Planning!Q$310</f>
        <v>0</v>
      </c>
      <c r="R922" s="104">
        <f>Planning!R$310</f>
        <v>0</v>
      </c>
      <c r="S922" s="104">
        <f>Planning!S$310</f>
        <v>0</v>
      </c>
      <c r="T922" s="104">
        <f>Planning!T$310</f>
        <v>0</v>
      </c>
      <c r="U922" s="104">
        <f>Planning!U$310</f>
        <v>0</v>
      </c>
      <c r="V922" s="105">
        <f>Planning!V$310</f>
        <v>0</v>
      </c>
      <c r="W922" s="104">
        <f>Planning!W$310</f>
        <v>0</v>
      </c>
      <c r="X922" s="104">
        <f>Planning!X$310</f>
        <v>0</v>
      </c>
      <c r="Y922" s="104">
        <f>Planning!Y$310</f>
        <v>0</v>
      </c>
      <c r="Z922" s="104">
        <f>Planning!Z$310</f>
        <v>0</v>
      </c>
      <c r="AA922" s="104">
        <f>Planning!AA$310</f>
        <v>0</v>
      </c>
      <c r="AB922" s="104">
        <f>Planning!AB$310</f>
        <v>0</v>
      </c>
      <c r="AC922" s="104">
        <f>Planning!AC$310</f>
        <v>0</v>
      </c>
      <c r="AD922" s="104">
        <f>Planning!AD$310</f>
        <v>0</v>
      </c>
      <c r="AE922" s="103">
        <f>Planning!AE$310</f>
        <v>0</v>
      </c>
      <c r="AF922" s="104">
        <f>Planning!AF$310</f>
        <v>0</v>
      </c>
      <c r="AG922" s="104">
        <f>Planning!AG$310</f>
        <v>0</v>
      </c>
      <c r="AH922" s="104">
        <f>Planning!AH$310</f>
        <v>0</v>
      </c>
      <c r="AI922" s="104">
        <f>Planning!AI$310</f>
        <v>0</v>
      </c>
      <c r="AJ922" s="105">
        <f>Planning!AJ$310</f>
        <v>0</v>
      </c>
      <c r="AK922" s="104">
        <f>Planning!AK$310</f>
        <v>0</v>
      </c>
      <c r="AL922" s="104">
        <f>Planning!AL$310</f>
        <v>0</v>
      </c>
      <c r="AM922" s="104">
        <f>Planning!AM$310</f>
        <v>0</v>
      </c>
      <c r="AN922" s="104">
        <f>Planning!AN$310</f>
        <v>0</v>
      </c>
      <c r="AO922" s="104">
        <f>Planning!AO$310</f>
        <v>0</v>
      </c>
      <c r="AP922" s="104">
        <f>Planning!AP$310</f>
        <v>0</v>
      </c>
      <c r="AQ922" s="104">
        <f>Planning!AQ$310</f>
        <v>0</v>
      </c>
      <c r="AR922" s="104">
        <f>Planning!AR$310</f>
        <v>0</v>
      </c>
      <c r="AS922" s="104">
        <f>Planning!AS$310</f>
        <v>0</v>
      </c>
      <c r="AT922" s="104">
        <f>Planning!AT$310</f>
        <v>0</v>
      </c>
      <c r="AU922" s="103">
        <f>Planning!AU$310</f>
        <v>0</v>
      </c>
      <c r="AV922" s="104">
        <f>Planning!AV$310</f>
        <v>0</v>
      </c>
      <c r="AW922" s="104">
        <f>Planning!AW$310</f>
        <v>0</v>
      </c>
      <c r="AX922" s="104">
        <f>Planning!AX$310</f>
        <v>0</v>
      </c>
      <c r="AY922" s="104">
        <f>Planning!AY$310</f>
        <v>0</v>
      </c>
      <c r="AZ922" s="104">
        <f>Planning!AZ$310</f>
        <v>0</v>
      </c>
      <c r="BA922" s="104">
        <f>Planning!BA$310</f>
        <v>0</v>
      </c>
      <c r="BB922" s="105">
        <f>Planning!BB$310</f>
        <v>0</v>
      </c>
      <c r="BC922" s="72">
        <f>Planning!BC$310</f>
        <v>0</v>
      </c>
      <c r="BD922" s="107"/>
      <c r="BE922" s="433">
        <f>Planning!BE$310</f>
        <v>0</v>
      </c>
      <c r="BF922" s="434">
        <f>Planning!BF$310</f>
        <v>0</v>
      </c>
      <c r="BG922" s="77">
        <f>Planning!BG$310</f>
        <v>0</v>
      </c>
      <c r="BH922" s="78">
        <f>Planning!BH$310</f>
        <v>0</v>
      </c>
      <c r="BI922" s="79" t="str">
        <f>Planning!BI$310</f>
        <v/>
      </c>
      <c r="BJ922" s="80">
        <f>Planning!BJ$310</f>
        <v>0</v>
      </c>
      <c r="BL922" s="323">
        <f>Planning!BL$310</f>
        <v>0</v>
      </c>
      <c r="BM922" s="150">
        <f>Planning!BP$310</f>
        <v>0</v>
      </c>
      <c r="NL922" s="43" t="s">
        <v>63</v>
      </c>
      <c r="NM922" s="43"/>
    </row>
    <row r="923" spans="1:377" s="318" customFormat="1" ht="10.199999999999999" hidden="1" customHeight="1" x14ac:dyDescent="0.3">
      <c r="A923" s="25"/>
      <c r="B923" s="389"/>
      <c r="C923" s="447"/>
      <c r="D923" s="15"/>
      <c r="E923" s="414" t="str">
        <f>Planning!$E$13</f>
        <v>CHEF</v>
      </c>
      <c r="F923" s="414"/>
      <c r="G923" s="135">
        <f>(COUNTIF(O914:BB944,Planning!$NB$3))/2</f>
        <v>0</v>
      </c>
      <c r="H923" s="399"/>
      <c r="I923" s="445">
        <f>Conges!$B$12</f>
        <v>44905</v>
      </c>
      <c r="J923" s="446"/>
      <c r="K923" s="446"/>
      <c r="L923" s="446"/>
      <c r="M923" s="446"/>
      <c r="N923" s="81" t="str">
        <f>Planning!N$345</f>
        <v/>
      </c>
      <c r="O923" s="100">
        <f>Planning!O$345</f>
        <v>0</v>
      </c>
      <c r="P923" s="101">
        <f>Planning!P$345</f>
        <v>0</v>
      </c>
      <c r="Q923" s="101">
        <f>Planning!Q$345</f>
        <v>0</v>
      </c>
      <c r="R923" s="101">
        <f>Planning!R$345</f>
        <v>0</v>
      </c>
      <c r="S923" s="101">
        <f>Planning!S$345</f>
        <v>0</v>
      </c>
      <c r="T923" s="101">
        <f>Planning!T$345</f>
        <v>0</v>
      </c>
      <c r="U923" s="101">
        <f>Planning!U$345</f>
        <v>0</v>
      </c>
      <c r="V923" s="102">
        <f>Planning!V$345</f>
        <v>0</v>
      </c>
      <c r="W923" s="101">
        <f>Planning!W$345</f>
        <v>0</v>
      </c>
      <c r="X923" s="101">
        <f>Planning!X$345</f>
        <v>0</v>
      </c>
      <c r="Y923" s="101">
        <f>Planning!Y$345</f>
        <v>0</v>
      </c>
      <c r="Z923" s="101">
        <f>Planning!Z$345</f>
        <v>0</v>
      </c>
      <c r="AA923" s="101">
        <f>Planning!AA$345</f>
        <v>0</v>
      </c>
      <c r="AB923" s="101">
        <f>Planning!AB$345</f>
        <v>0</v>
      </c>
      <c r="AC923" s="101">
        <f>Planning!AC$345</f>
        <v>0</v>
      </c>
      <c r="AD923" s="101">
        <f>Planning!AD$345</f>
        <v>0</v>
      </c>
      <c r="AE923" s="100">
        <f>Planning!AE$345</f>
        <v>0</v>
      </c>
      <c r="AF923" s="101">
        <f>Planning!AF$345</f>
        <v>0</v>
      </c>
      <c r="AG923" s="101">
        <f>Planning!AG$345</f>
        <v>0</v>
      </c>
      <c r="AH923" s="101">
        <f>Planning!AH$345</f>
        <v>0</v>
      </c>
      <c r="AI923" s="101">
        <f>Planning!AI$345</f>
        <v>0</v>
      </c>
      <c r="AJ923" s="102">
        <f>Planning!AJ$345</f>
        <v>0</v>
      </c>
      <c r="AK923" s="101">
        <f>Planning!AK$345</f>
        <v>0</v>
      </c>
      <c r="AL923" s="101">
        <f>Planning!AL$345</f>
        <v>0</v>
      </c>
      <c r="AM923" s="101">
        <f>Planning!AM$345</f>
        <v>0</v>
      </c>
      <c r="AN923" s="101">
        <f>Planning!AN$345</f>
        <v>0</v>
      </c>
      <c r="AO923" s="101">
        <f>Planning!AO$345</f>
        <v>0</v>
      </c>
      <c r="AP923" s="101">
        <f>Planning!AP$345</f>
        <v>0</v>
      </c>
      <c r="AQ923" s="101">
        <f>Planning!AQ$345</f>
        <v>0</v>
      </c>
      <c r="AR923" s="101">
        <f>Planning!AR$345</f>
        <v>0</v>
      </c>
      <c r="AS923" s="101">
        <f>Planning!AS$345</f>
        <v>0</v>
      </c>
      <c r="AT923" s="101">
        <f>Planning!AT$345</f>
        <v>0</v>
      </c>
      <c r="AU923" s="100">
        <f>Planning!AU$345</f>
        <v>0</v>
      </c>
      <c r="AV923" s="101">
        <f>Planning!AV$345</f>
        <v>0</v>
      </c>
      <c r="AW923" s="101">
        <f>Planning!AW$345</f>
        <v>0</v>
      </c>
      <c r="AX923" s="101">
        <f>Planning!AX$345</f>
        <v>0</v>
      </c>
      <c r="AY923" s="101">
        <f>Planning!AY$345</f>
        <v>0</v>
      </c>
      <c r="AZ923" s="101">
        <f>Planning!AZ$345</f>
        <v>0</v>
      </c>
      <c r="BA923" s="101">
        <f>Planning!BA$345</f>
        <v>0</v>
      </c>
      <c r="BB923" s="102">
        <f>Planning!BB$345</f>
        <v>0</v>
      </c>
      <c r="BC923" s="85">
        <f>Planning!BC$345</f>
        <v>0</v>
      </c>
      <c r="BD923" s="107"/>
      <c r="BE923" s="435">
        <f>Planning!BE$345</f>
        <v>0</v>
      </c>
      <c r="BF923" s="436">
        <f>Planning!BF$345</f>
        <v>0</v>
      </c>
      <c r="BG923" s="91">
        <f>Planning!BG$345</f>
        <v>0</v>
      </c>
      <c r="BH923" s="92">
        <f>Planning!BH$345</f>
        <v>0</v>
      </c>
      <c r="BI923" s="93" t="str">
        <f>Planning!BI$345</f>
        <v/>
      </c>
      <c r="BJ923" s="94">
        <f>Planning!BJ$345</f>
        <v>0</v>
      </c>
      <c r="BL923" s="324">
        <f>Planning!BL$345</f>
        <v>0</v>
      </c>
      <c r="BM923" s="149">
        <f>Planning!BP$345</f>
        <v>0</v>
      </c>
      <c r="NL923" s="43" t="s">
        <v>63</v>
      </c>
      <c r="NM923" s="43"/>
    </row>
    <row r="924" spans="1:377" s="318" customFormat="1" ht="10.199999999999999" hidden="1" customHeight="1" x14ac:dyDescent="0.3">
      <c r="A924" s="25"/>
      <c r="B924" s="389"/>
      <c r="C924" s="447"/>
      <c r="D924" s="15"/>
      <c r="E924" s="413" t="str">
        <f>Planning!$E$14</f>
        <v>MENAGE</v>
      </c>
      <c r="F924" s="413"/>
      <c r="G924" s="136">
        <f>(COUNTIF(O914:BB944,Planning!$ND$3))/2</f>
        <v>0</v>
      </c>
      <c r="H924" s="399"/>
      <c r="I924" s="443">
        <f>Conges!$B$13</f>
        <v>44906</v>
      </c>
      <c r="J924" s="444"/>
      <c r="K924" s="444"/>
      <c r="L924" s="444"/>
      <c r="M924" s="444"/>
      <c r="N924" s="68" t="str">
        <f>Planning!N$380</f>
        <v/>
      </c>
      <c r="O924" s="103">
        <f>Planning!O$380</f>
        <v>0</v>
      </c>
      <c r="P924" s="104">
        <f>Planning!P$380</f>
        <v>0</v>
      </c>
      <c r="Q924" s="104">
        <f>Planning!Q$380</f>
        <v>0</v>
      </c>
      <c r="R924" s="104">
        <f>Planning!R$380</f>
        <v>0</v>
      </c>
      <c r="S924" s="104">
        <f>Planning!S$380</f>
        <v>0</v>
      </c>
      <c r="T924" s="104">
        <f>Planning!T$380</f>
        <v>0</v>
      </c>
      <c r="U924" s="104">
        <f>Planning!U$380</f>
        <v>0</v>
      </c>
      <c r="V924" s="105">
        <f>Planning!V$380</f>
        <v>0</v>
      </c>
      <c r="W924" s="104">
        <f>Planning!W$380</f>
        <v>0</v>
      </c>
      <c r="X924" s="104">
        <f>Planning!X$380</f>
        <v>0</v>
      </c>
      <c r="Y924" s="104">
        <f>Planning!Y$380</f>
        <v>0</v>
      </c>
      <c r="Z924" s="104">
        <f>Planning!Z$380</f>
        <v>0</v>
      </c>
      <c r="AA924" s="104">
        <f>Planning!AA$380</f>
        <v>0</v>
      </c>
      <c r="AB924" s="104">
        <f>Planning!AB$380</f>
        <v>0</v>
      </c>
      <c r="AC924" s="104">
        <f>Planning!AC$380</f>
        <v>0</v>
      </c>
      <c r="AD924" s="104">
        <f>Planning!AD$380</f>
        <v>0</v>
      </c>
      <c r="AE924" s="103">
        <f>Planning!AE$380</f>
        <v>0</v>
      </c>
      <c r="AF924" s="104">
        <f>Planning!AF$380</f>
        <v>0</v>
      </c>
      <c r="AG924" s="104">
        <f>Planning!AG$380</f>
        <v>0</v>
      </c>
      <c r="AH924" s="104">
        <f>Planning!AH$380</f>
        <v>0</v>
      </c>
      <c r="AI924" s="104">
        <f>Planning!AI$380</f>
        <v>0</v>
      </c>
      <c r="AJ924" s="105">
        <f>Planning!AJ$380</f>
        <v>0</v>
      </c>
      <c r="AK924" s="104">
        <f>Planning!AK$380</f>
        <v>0</v>
      </c>
      <c r="AL924" s="104">
        <f>Planning!AL$380</f>
        <v>0</v>
      </c>
      <c r="AM924" s="104">
        <f>Planning!AM$380</f>
        <v>0</v>
      </c>
      <c r="AN924" s="104">
        <f>Planning!AN$380</f>
        <v>0</v>
      </c>
      <c r="AO924" s="104">
        <f>Planning!AO$380</f>
        <v>0</v>
      </c>
      <c r="AP924" s="104">
        <f>Planning!AP$380</f>
        <v>0</v>
      </c>
      <c r="AQ924" s="104">
        <f>Planning!AQ$380</f>
        <v>0</v>
      </c>
      <c r="AR924" s="104">
        <f>Planning!AR$380</f>
        <v>0</v>
      </c>
      <c r="AS924" s="104">
        <f>Planning!AS$380</f>
        <v>0</v>
      </c>
      <c r="AT924" s="104">
        <f>Planning!AT$380</f>
        <v>0</v>
      </c>
      <c r="AU924" s="103">
        <f>Planning!AU$380</f>
        <v>0</v>
      </c>
      <c r="AV924" s="104">
        <f>Planning!AV$380</f>
        <v>0</v>
      </c>
      <c r="AW924" s="104">
        <f>Planning!AW$380</f>
        <v>0</v>
      </c>
      <c r="AX924" s="104">
        <f>Planning!AX$380</f>
        <v>0</v>
      </c>
      <c r="AY924" s="104">
        <f>Planning!AY$380</f>
        <v>0</v>
      </c>
      <c r="AZ924" s="104">
        <f>Planning!AZ$380</f>
        <v>0</v>
      </c>
      <c r="BA924" s="104">
        <f>Planning!BA$380</f>
        <v>0</v>
      </c>
      <c r="BB924" s="105">
        <f>Planning!BB$380</f>
        <v>0</v>
      </c>
      <c r="BC924" s="72">
        <f>Planning!BC$380</f>
        <v>0</v>
      </c>
      <c r="BD924" s="107"/>
      <c r="BE924" s="433">
        <f>Planning!BE$380</f>
        <v>0</v>
      </c>
      <c r="BF924" s="434">
        <f>Planning!BF$380</f>
        <v>0</v>
      </c>
      <c r="BG924" s="77">
        <f>Planning!BG$380</f>
        <v>0</v>
      </c>
      <c r="BH924" s="78">
        <f>Planning!BH$380</f>
        <v>0</v>
      </c>
      <c r="BI924" s="79" t="str">
        <f>Planning!BI$380</f>
        <v/>
      </c>
      <c r="BJ924" s="80">
        <f>Planning!BJ$380</f>
        <v>0</v>
      </c>
      <c r="BL924" s="323">
        <f>Planning!BL$380</f>
        <v>0</v>
      </c>
      <c r="BM924" s="150">
        <f>Planning!BP$380</f>
        <v>0</v>
      </c>
      <c r="NL924" s="43" t="s">
        <v>63</v>
      </c>
      <c r="NM924" s="43"/>
    </row>
    <row r="925" spans="1:377" s="318" customFormat="1" ht="10.199999999999999" hidden="1" customHeight="1" x14ac:dyDescent="0.3">
      <c r="A925" s="25"/>
      <c r="B925" s="389"/>
      <c r="C925" s="447"/>
      <c r="D925" s="15"/>
      <c r="E925" s="396">
        <f>Planning!$E$15</f>
        <v>0</v>
      </c>
      <c r="F925" s="396"/>
      <c r="G925" s="137">
        <f>(COUNTIF(O914:BB944,Planning!$NF$3))/2</f>
        <v>0</v>
      </c>
      <c r="H925" s="399"/>
      <c r="I925" s="445">
        <f>Conges!$B$14</f>
        <v>44907</v>
      </c>
      <c r="J925" s="446"/>
      <c r="K925" s="446"/>
      <c r="L925" s="446"/>
      <c r="M925" s="446"/>
      <c r="N925" s="81" t="str">
        <f>Planning!N$415</f>
        <v/>
      </c>
      <c r="O925" s="100">
        <f>Planning!O$415</f>
        <v>0</v>
      </c>
      <c r="P925" s="101">
        <f>Planning!P$415</f>
        <v>0</v>
      </c>
      <c r="Q925" s="101">
        <f>Planning!Q$415</f>
        <v>0</v>
      </c>
      <c r="R925" s="101">
        <f>Planning!R$415</f>
        <v>0</v>
      </c>
      <c r="S925" s="101">
        <f>Planning!S$415</f>
        <v>0</v>
      </c>
      <c r="T925" s="101">
        <f>Planning!T$415</f>
        <v>0</v>
      </c>
      <c r="U925" s="101">
        <f>Planning!U$415</f>
        <v>0</v>
      </c>
      <c r="V925" s="102">
        <f>Planning!V$415</f>
        <v>0</v>
      </c>
      <c r="W925" s="101">
        <f>Planning!W$415</f>
        <v>0</v>
      </c>
      <c r="X925" s="101">
        <f>Planning!X$415</f>
        <v>0</v>
      </c>
      <c r="Y925" s="101">
        <f>Planning!Y$415</f>
        <v>0</v>
      </c>
      <c r="Z925" s="101">
        <f>Planning!Z$415</f>
        <v>0</v>
      </c>
      <c r="AA925" s="101">
        <f>Planning!AA$415</f>
        <v>0</v>
      </c>
      <c r="AB925" s="101">
        <f>Planning!AB$415</f>
        <v>0</v>
      </c>
      <c r="AC925" s="101">
        <f>Planning!AC$415</f>
        <v>0</v>
      </c>
      <c r="AD925" s="101">
        <f>Planning!AD$415</f>
        <v>0</v>
      </c>
      <c r="AE925" s="100">
        <f>Planning!AE$415</f>
        <v>0</v>
      </c>
      <c r="AF925" s="101">
        <f>Planning!AF$415</f>
        <v>0</v>
      </c>
      <c r="AG925" s="101">
        <f>Planning!AG$415</f>
        <v>0</v>
      </c>
      <c r="AH925" s="101">
        <f>Planning!AH$415</f>
        <v>0</v>
      </c>
      <c r="AI925" s="101">
        <f>Planning!AI$415</f>
        <v>0</v>
      </c>
      <c r="AJ925" s="102">
        <f>Planning!AJ$415</f>
        <v>0</v>
      </c>
      <c r="AK925" s="101">
        <f>Planning!AK$415</f>
        <v>0</v>
      </c>
      <c r="AL925" s="101">
        <f>Planning!AL$415</f>
        <v>0</v>
      </c>
      <c r="AM925" s="101">
        <f>Planning!AM$415</f>
        <v>0</v>
      </c>
      <c r="AN925" s="101">
        <f>Planning!AN$415</f>
        <v>0</v>
      </c>
      <c r="AO925" s="101">
        <f>Planning!AO$415</f>
        <v>0</v>
      </c>
      <c r="AP925" s="101">
        <f>Planning!AP$415</f>
        <v>0</v>
      </c>
      <c r="AQ925" s="101">
        <f>Planning!AQ$415</f>
        <v>0</v>
      </c>
      <c r="AR925" s="101">
        <f>Planning!AR$415</f>
        <v>0</v>
      </c>
      <c r="AS925" s="101">
        <f>Planning!AS$415</f>
        <v>0</v>
      </c>
      <c r="AT925" s="101">
        <f>Planning!AT$415</f>
        <v>0</v>
      </c>
      <c r="AU925" s="100">
        <f>Planning!AU$415</f>
        <v>0</v>
      </c>
      <c r="AV925" s="101">
        <f>Planning!AV$415</f>
        <v>0</v>
      </c>
      <c r="AW925" s="101">
        <f>Planning!AW$415</f>
        <v>0</v>
      </c>
      <c r="AX925" s="101">
        <f>Planning!AX$415</f>
        <v>0</v>
      </c>
      <c r="AY925" s="101">
        <f>Planning!AY$415</f>
        <v>0</v>
      </c>
      <c r="AZ925" s="101">
        <f>Planning!AZ$415</f>
        <v>0</v>
      </c>
      <c r="BA925" s="101">
        <f>Planning!BA$415</f>
        <v>0</v>
      </c>
      <c r="BB925" s="102">
        <f>Planning!BB$415</f>
        <v>0</v>
      </c>
      <c r="BC925" s="85">
        <f>Planning!BC$415</f>
        <v>0</v>
      </c>
      <c r="BD925" s="107"/>
      <c r="BE925" s="435">
        <f>Planning!BE$415</f>
        <v>0</v>
      </c>
      <c r="BF925" s="436">
        <f>Planning!BF$415</f>
        <v>0</v>
      </c>
      <c r="BG925" s="91">
        <f>Planning!BG$415</f>
        <v>0</v>
      </c>
      <c r="BH925" s="92">
        <f>Planning!BH$415</f>
        <v>0</v>
      </c>
      <c r="BI925" s="93" t="str">
        <f>Planning!BI$415</f>
        <v/>
      </c>
      <c r="BJ925" s="94">
        <f>Planning!BJ$415</f>
        <v>0</v>
      </c>
      <c r="BL925" s="324">
        <f>Planning!BL$415</f>
        <v>0</v>
      </c>
      <c r="BM925" s="149">
        <f>Planning!BP$415</f>
        <v>0</v>
      </c>
      <c r="NL925" s="43" t="s">
        <v>63</v>
      </c>
      <c r="NM925" s="43"/>
    </row>
    <row r="926" spans="1:377" s="318" customFormat="1" ht="10.199999999999999" hidden="1" customHeight="1" x14ac:dyDescent="0.3">
      <c r="A926" s="25"/>
      <c r="B926" s="389"/>
      <c r="C926" s="447"/>
      <c r="D926" s="15"/>
      <c r="E926" s="361"/>
      <c r="F926" s="361"/>
      <c r="G926" s="141">
        <f>(COUNTIF(O914:BB944,Planning!$NH$3))/2</f>
        <v>0</v>
      </c>
      <c r="H926" s="399"/>
      <c r="I926" s="443">
        <f>Conges!$B$15</f>
        <v>44908</v>
      </c>
      <c r="J926" s="444"/>
      <c r="K926" s="444"/>
      <c r="L926" s="444"/>
      <c r="M926" s="444"/>
      <c r="N926" s="68" t="str">
        <f>Planning!N$450</f>
        <v/>
      </c>
      <c r="O926" s="103">
        <f>Planning!O$450</f>
        <v>0</v>
      </c>
      <c r="P926" s="104">
        <f>Planning!P$450</f>
        <v>0</v>
      </c>
      <c r="Q926" s="104">
        <f>Planning!Q$450</f>
        <v>0</v>
      </c>
      <c r="R926" s="104">
        <f>Planning!R$450</f>
        <v>0</v>
      </c>
      <c r="S926" s="104">
        <f>Planning!S$450</f>
        <v>0</v>
      </c>
      <c r="T926" s="104">
        <f>Planning!T$450</f>
        <v>0</v>
      </c>
      <c r="U926" s="104">
        <f>Planning!U$450</f>
        <v>0</v>
      </c>
      <c r="V926" s="105">
        <f>Planning!V$450</f>
        <v>0</v>
      </c>
      <c r="W926" s="103">
        <f>Planning!W$450</f>
        <v>0</v>
      </c>
      <c r="X926" s="104">
        <f>Planning!X$450</f>
        <v>0</v>
      </c>
      <c r="Y926" s="104">
        <f>Planning!Y$450</f>
        <v>0</v>
      </c>
      <c r="Z926" s="104">
        <f>Planning!Z$450</f>
        <v>0</v>
      </c>
      <c r="AA926" s="104">
        <f>Planning!AA$450</f>
        <v>0</v>
      </c>
      <c r="AB926" s="104">
        <f>Planning!AB$450</f>
        <v>0</v>
      </c>
      <c r="AC926" s="104">
        <f>Planning!AC$450</f>
        <v>0</v>
      </c>
      <c r="AD926" s="105">
        <f>Planning!AD$450</f>
        <v>0</v>
      </c>
      <c r="AE926" s="103">
        <f>Planning!AE$450</f>
        <v>0</v>
      </c>
      <c r="AF926" s="104">
        <f>Planning!AF$450</f>
        <v>0</v>
      </c>
      <c r="AG926" s="104">
        <f>Planning!AG$450</f>
        <v>0</v>
      </c>
      <c r="AH926" s="104">
        <f>Planning!AH$450</f>
        <v>0</v>
      </c>
      <c r="AI926" s="104">
        <f>Planning!AI$450</f>
        <v>0</v>
      </c>
      <c r="AJ926" s="105">
        <f>Planning!AJ$450</f>
        <v>0</v>
      </c>
      <c r="AK926" s="103">
        <f>Planning!AK$450</f>
        <v>0</v>
      </c>
      <c r="AL926" s="104">
        <f>Planning!AL$450</f>
        <v>0</v>
      </c>
      <c r="AM926" s="104">
        <f>Planning!AM$450</f>
        <v>0</v>
      </c>
      <c r="AN926" s="104">
        <f>Planning!AN$450</f>
        <v>0</v>
      </c>
      <c r="AO926" s="104">
        <f>Planning!AO$450</f>
        <v>0</v>
      </c>
      <c r="AP926" s="104">
        <f>Planning!AP$450</f>
        <v>0</v>
      </c>
      <c r="AQ926" s="104">
        <f>Planning!AQ$450</f>
        <v>0</v>
      </c>
      <c r="AR926" s="104">
        <f>Planning!AR$450</f>
        <v>0</v>
      </c>
      <c r="AS926" s="104">
        <f>Planning!AS$450</f>
        <v>0</v>
      </c>
      <c r="AT926" s="105">
        <f>Planning!AT$450</f>
        <v>0</v>
      </c>
      <c r="AU926" s="103">
        <f>Planning!AU$450</f>
        <v>0</v>
      </c>
      <c r="AV926" s="104">
        <f>Planning!AV$450</f>
        <v>0</v>
      </c>
      <c r="AW926" s="104">
        <f>Planning!AW$450</f>
        <v>0</v>
      </c>
      <c r="AX926" s="104">
        <f>Planning!AX$450</f>
        <v>0</v>
      </c>
      <c r="AY926" s="104">
        <f>Planning!AY$450</f>
        <v>0</v>
      </c>
      <c r="AZ926" s="104">
        <f>Planning!AZ$450</f>
        <v>0</v>
      </c>
      <c r="BA926" s="104">
        <f>Planning!BA$450</f>
        <v>0</v>
      </c>
      <c r="BB926" s="105">
        <f>Planning!BB$450</f>
        <v>0</v>
      </c>
      <c r="BC926" s="72">
        <f>Planning!BC$450</f>
        <v>0</v>
      </c>
      <c r="BD926" s="107"/>
      <c r="BE926" s="433">
        <f>Planning!BE$450</f>
        <v>0</v>
      </c>
      <c r="BF926" s="434">
        <f>Planning!BF$450</f>
        <v>0</v>
      </c>
      <c r="BG926" s="77">
        <f>Planning!BG$450</f>
        <v>0</v>
      </c>
      <c r="BH926" s="78">
        <f>Planning!BH$450</f>
        <v>0</v>
      </c>
      <c r="BI926" s="79" t="str">
        <f>Planning!BI$450</f>
        <v/>
      </c>
      <c r="BJ926" s="80">
        <f>Planning!BJ$450</f>
        <v>0</v>
      </c>
      <c r="BL926" s="323">
        <f>Planning!BL$450</f>
        <v>0</v>
      </c>
      <c r="BM926" s="150">
        <f>Planning!BP$450</f>
        <v>0</v>
      </c>
      <c r="NL926" s="43" t="s">
        <v>63</v>
      </c>
      <c r="NM926" s="43"/>
    </row>
    <row r="927" spans="1:377" s="318" customFormat="1" ht="10.199999999999999" hidden="1" customHeight="1" x14ac:dyDescent="0.3">
      <c r="A927" s="25"/>
      <c r="B927" s="389"/>
      <c r="C927" s="447"/>
      <c r="D927" s="15"/>
      <c r="E927" s="426"/>
      <c r="F927" s="426"/>
      <c r="G927" s="142">
        <f>(COUNTIF(O914:BB944,Planning!$NJ$3))/2</f>
        <v>0</v>
      </c>
      <c r="H927" s="399"/>
      <c r="I927" s="445">
        <f>Conges!$B$16</f>
        <v>44909</v>
      </c>
      <c r="J927" s="446"/>
      <c r="K927" s="446"/>
      <c r="L927" s="446"/>
      <c r="M927" s="446"/>
      <c r="N927" s="81" t="str">
        <f>Planning!N$485</f>
        <v/>
      </c>
      <c r="O927" s="100">
        <f>Planning!O$485</f>
        <v>0</v>
      </c>
      <c r="P927" s="101">
        <f>Planning!P$485</f>
        <v>0</v>
      </c>
      <c r="Q927" s="101">
        <f>Planning!Q$485</f>
        <v>0</v>
      </c>
      <c r="R927" s="101">
        <f>Planning!R$485</f>
        <v>0</v>
      </c>
      <c r="S927" s="101">
        <f>Planning!S$485</f>
        <v>0</v>
      </c>
      <c r="T927" s="101">
        <f>Planning!T$485</f>
        <v>0</v>
      </c>
      <c r="U927" s="101">
        <f>Planning!U$485</f>
        <v>0</v>
      </c>
      <c r="V927" s="102">
        <f>Planning!V$485</f>
        <v>0</v>
      </c>
      <c r="W927" s="100">
        <f>Planning!W$485</f>
        <v>0</v>
      </c>
      <c r="X927" s="101">
        <f>Planning!X$485</f>
        <v>0</v>
      </c>
      <c r="Y927" s="101">
        <f>Planning!Y$485</f>
        <v>0</v>
      </c>
      <c r="Z927" s="101">
        <f>Planning!Z$485</f>
        <v>0</v>
      </c>
      <c r="AA927" s="101">
        <f>Planning!AA$485</f>
        <v>0</v>
      </c>
      <c r="AB927" s="101">
        <f>Planning!AB$485</f>
        <v>0</v>
      </c>
      <c r="AC927" s="101">
        <f>Planning!AC$485</f>
        <v>0</v>
      </c>
      <c r="AD927" s="102">
        <f>Planning!AD$485</f>
        <v>0</v>
      </c>
      <c r="AE927" s="100">
        <f>Planning!AE$485</f>
        <v>0</v>
      </c>
      <c r="AF927" s="101">
        <f>Planning!AF$485</f>
        <v>0</v>
      </c>
      <c r="AG927" s="101">
        <f>Planning!AG$485</f>
        <v>0</v>
      </c>
      <c r="AH927" s="101">
        <f>Planning!AH$485</f>
        <v>0</v>
      </c>
      <c r="AI927" s="101">
        <f>Planning!AI$485</f>
        <v>0</v>
      </c>
      <c r="AJ927" s="102">
        <f>Planning!AJ$485</f>
        <v>0</v>
      </c>
      <c r="AK927" s="100">
        <f>Planning!AK$485</f>
        <v>0</v>
      </c>
      <c r="AL927" s="101">
        <f>Planning!AL$485</f>
        <v>0</v>
      </c>
      <c r="AM927" s="101">
        <f>Planning!AM$485</f>
        <v>0</v>
      </c>
      <c r="AN927" s="101">
        <f>Planning!AN$485</f>
        <v>0</v>
      </c>
      <c r="AO927" s="101">
        <f>Planning!AO$485</f>
        <v>0</v>
      </c>
      <c r="AP927" s="101">
        <f>Planning!AP$485</f>
        <v>0</v>
      </c>
      <c r="AQ927" s="101">
        <f>Planning!AQ$485</f>
        <v>0</v>
      </c>
      <c r="AR927" s="101">
        <f>Planning!AR$485</f>
        <v>0</v>
      </c>
      <c r="AS927" s="101">
        <f>Planning!AS$485</f>
        <v>0</v>
      </c>
      <c r="AT927" s="102">
        <f>Planning!AT$485</f>
        <v>0</v>
      </c>
      <c r="AU927" s="100">
        <f>Planning!AU$485</f>
        <v>0</v>
      </c>
      <c r="AV927" s="101">
        <f>Planning!AV$485</f>
        <v>0</v>
      </c>
      <c r="AW927" s="101">
        <f>Planning!AW$485</f>
        <v>0</v>
      </c>
      <c r="AX927" s="101">
        <f>Planning!AX$485</f>
        <v>0</v>
      </c>
      <c r="AY927" s="101">
        <f>Planning!AY$485</f>
        <v>0</v>
      </c>
      <c r="AZ927" s="101">
        <f>Planning!AZ$485</f>
        <v>0</v>
      </c>
      <c r="BA927" s="101">
        <f>Planning!BA$485</f>
        <v>0</v>
      </c>
      <c r="BB927" s="102">
        <f>Planning!BB$485</f>
        <v>0</v>
      </c>
      <c r="BC927" s="85">
        <f>Planning!BC$485</f>
        <v>0</v>
      </c>
      <c r="BD927" s="107"/>
      <c r="BE927" s="435">
        <f>Planning!BE$485</f>
        <v>0</v>
      </c>
      <c r="BF927" s="436">
        <f>Planning!BF$485</f>
        <v>0</v>
      </c>
      <c r="BG927" s="91">
        <f>Planning!BG$485</f>
        <v>0</v>
      </c>
      <c r="BH927" s="92">
        <f>Planning!BH$485</f>
        <v>0</v>
      </c>
      <c r="BI927" s="93" t="str">
        <f>Planning!BI$485</f>
        <v/>
      </c>
      <c r="BJ927" s="94">
        <f>Planning!BJ$485</f>
        <v>0</v>
      </c>
      <c r="BL927" s="324">
        <f>Planning!BL$485</f>
        <v>0</v>
      </c>
      <c r="BM927" s="149">
        <f>Planning!BP$485</f>
        <v>0</v>
      </c>
      <c r="NL927" s="43" t="s">
        <v>63</v>
      </c>
      <c r="NM927" s="43"/>
    </row>
    <row r="928" spans="1:377" s="318" customFormat="1" ht="10.199999999999999" hidden="1" customHeight="1" x14ac:dyDescent="0.3">
      <c r="A928" s="25"/>
      <c r="B928" s="389"/>
      <c r="C928" s="447"/>
      <c r="D928" s="15"/>
      <c r="E928" s="379" t="str">
        <f>Planning!$E$18</f>
        <v>H sans Renfort</v>
      </c>
      <c r="F928" s="379"/>
      <c r="G928" s="138">
        <f>SUM(G919:G927)-G922</f>
        <v>0</v>
      </c>
      <c r="H928" s="399"/>
      <c r="I928" s="443">
        <f>Conges!$B$17</f>
        <v>44910</v>
      </c>
      <c r="J928" s="444"/>
      <c r="K928" s="444"/>
      <c r="L928" s="444"/>
      <c r="M928" s="444"/>
      <c r="N928" s="68" t="str">
        <f>Planning!N$520</f>
        <v/>
      </c>
      <c r="O928" s="103">
        <f>Planning!O$520</f>
        <v>0</v>
      </c>
      <c r="P928" s="104">
        <f>Planning!P$520</f>
        <v>0</v>
      </c>
      <c r="Q928" s="104">
        <f>Planning!Q$520</f>
        <v>0</v>
      </c>
      <c r="R928" s="104">
        <f>Planning!R$520</f>
        <v>0</v>
      </c>
      <c r="S928" s="104">
        <f>Planning!S$520</f>
        <v>0</v>
      </c>
      <c r="T928" s="104">
        <f>Planning!T$520</f>
        <v>0</v>
      </c>
      <c r="U928" s="104">
        <f>Planning!U$520</f>
        <v>0</v>
      </c>
      <c r="V928" s="105">
        <f>Planning!V$520</f>
        <v>0</v>
      </c>
      <c r="W928" s="103">
        <f>Planning!W$520</f>
        <v>0</v>
      </c>
      <c r="X928" s="104">
        <f>Planning!X$520</f>
        <v>0</v>
      </c>
      <c r="Y928" s="104">
        <f>Planning!Y$520</f>
        <v>0</v>
      </c>
      <c r="Z928" s="104">
        <f>Planning!Z$520</f>
        <v>0</v>
      </c>
      <c r="AA928" s="104">
        <f>Planning!AA$520</f>
        <v>0</v>
      </c>
      <c r="AB928" s="104">
        <f>Planning!AB$520</f>
        <v>0</v>
      </c>
      <c r="AC928" s="104">
        <f>Planning!AC$520</f>
        <v>0</v>
      </c>
      <c r="AD928" s="105">
        <f>Planning!AD$520</f>
        <v>0</v>
      </c>
      <c r="AE928" s="103">
        <f>Planning!AE$520</f>
        <v>0</v>
      </c>
      <c r="AF928" s="104">
        <f>Planning!AF$520</f>
        <v>0</v>
      </c>
      <c r="AG928" s="104">
        <f>Planning!AG$520</f>
        <v>0</v>
      </c>
      <c r="AH928" s="104">
        <f>Planning!AH$520</f>
        <v>0</v>
      </c>
      <c r="AI928" s="104">
        <f>Planning!AI$520</f>
        <v>0</v>
      </c>
      <c r="AJ928" s="105">
        <f>Planning!AJ$520</f>
        <v>0</v>
      </c>
      <c r="AK928" s="103">
        <f>Planning!AK$520</f>
        <v>0</v>
      </c>
      <c r="AL928" s="104">
        <f>Planning!AL$520</f>
        <v>0</v>
      </c>
      <c r="AM928" s="104">
        <f>Planning!AM$520</f>
        <v>0</v>
      </c>
      <c r="AN928" s="104">
        <f>Planning!AN$520</f>
        <v>0</v>
      </c>
      <c r="AO928" s="104">
        <f>Planning!AO$520</f>
        <v>0</v>
      </c>
      <c r="AP928" s="104">
        <f>Planning!AP$520</f>
        <v>0</v>
      </c>
      <c r="AQ928" s="104">
        <f>Planning!AQ$520</f>
        <v>0</v>
      </c>
      <c r="AR928" s="104">
        <f>Planning!AR$520</f>
        <v>0</v>
      </c>
      <c r="AS928" s="104">
        <f>Planning!AS$520</f>
        <v>0</v>
      </c>
      <c r="AT928" s="105">
        <f>Planning!AT$520</f>
        <v>0</v>
      </c>
      <c r="AU928" s="103">
        <f>Planning!AU$520</f>
        <v>0</v>
      </c>
      <c r="AV928" s="104">
        <f>Planning!AV$520</f>
        <v>0</v>
      </c>
      <c r="AW928" s="104">
        <f>Planning!AW$520</f>
        <v>0</v>
      </c>
      <c r="AX928" s="104">
        <f>Planning!AX$520</f>
        <v>0</v>
      </c>
      <c r="AY928" s="104">
        <f>Planning!AY$520</f>
        <v>0</v>
      </c>
      <c r="AZ928" s="104">
        <f>Planning!AZ$520</f>
        <v>0</v>
      </c>
      <c r="BA928" s="104">
        <f>Planning!BA$520</f>
        <v>0</v>
      </c>
      <c r="BB928" s="105">
        <f>Planning!BB$520</f>
        <v>0</v>
      </c>
      <c r="BC928" s="72">
        <f>Planning!BC$520</f>
        <v>0</v>
      </c>
      <c r="BD928" s="107"/>
      <c r="BE928" s="433">
        <f>Planning!BE$520</f>
        <v>0</v>
      </c>
      <c r="BF928" s="434">
        <f>Planning!BF$520</f>
        <v>0</v>
      </c>
      <c r="BG928" s="77">
        <f>Planning!BG$520</f>
        <v>0</v>
      </c>
      <c r="BH928" s="78">
        <f>Planning!BH$520</f>
        <v>0</v>
      </c>
      <c r="BI928" s="79" t="str">
        <f>Planning!BI$520</f>
        <v/>
      </c>
      <c r="BJ928" s="80">
        <f>Planning!BJ$520</f>
        <v>0</v>
      </c>
      <c r="BL928" s="323">
        <f>Planning!BL$520</f>
        <v>0</v>
      </c>
      <c r="BM928" s="150">
        <f>Planning!BP$520</f>
        <v>0</v>
      </c>
      <c r="NL928" s="43" t="s">
        <v>63</v>
      </c>
      <c r="NM928" s="43"/>
    </row>
    <row r="929" spans="1:377" s="318" customFormat="1" ht="10.199999999999999" hidden="1" customHeight="1" x14ac:dyDescent="0.3">
      <c r="A929" s="25"/>
      <c r="B929" s="389"/>
      <c r="C929" s="447"/>
      <c r="D929" s="15"/>
      <c r="E929" s="379" t="str">
        <f>Planning!$E$19</f>
        <v>H avec Renfort</v>
      </c>
      <c r="F929" s="379"/>
      <c r="G929" s="138">
        <f>SUM(G919:G927)</f>
        <v>0</v>
      </c>
      <c r="H929" s="399"/>
      <c r="I929" s="445">
        <f>Conges!$B$18</f>
        <v>44911</v>
      </c>
      <c r="J929" s="446"/>
      <c r="K929" s="446"/>
      <c r="L929" s="446"/>
      <c r="M929" s="446"/>
      <c r="N929" s="81" t="str">
        <f>Planning!N$555</f>
        <v/>
      </c>
      <c r="O929" s="100">
        <f>Planning!O$555</f>
        <v>0</v>
      </c>
      <c r="P929" s="101">
        <f>Planning!P$555</f>
        <v>0</v>
      </c>
      <c r="Q929" s="101">
        <f>Planning!Q$555</f>
        <v>0</v>
      </c>
      <c r="R929" s="101">
        <f>Planning!R$555</f>
        <v>0</v>
      </c>
      <c r="S929" s="101">
        <f>Planning!S$555</f>
        <v>0</v>
      </c>
      <c r="T929" s="101">
        <f>Planning!T$555</f>
        <v>0</v>
      </c>
      <c r="U929" s="101">
        <f>Planning!U$555</f>
        <v>0</v>
      </c>
      <c r="V929" s="102">
        <f>Planning!V$555</f>
        <v>0</v>
      </c>
      <c r="W929" s="100">
        <f>Planning!W$555</f>
        <v>0</v>
      </c>
      <c r="X929" s="101">
        <f>Planning!X$555</f>
        <v>0</v>
      </c>
      <c r="Y929" s="101">
        <f>Planning!Y$555</f>
        <v>0</v>
      </c>
      <c r="Z929" s="101">
        <f>Planning!Z$555</f>
        <v>0</v>
      </c>
      <c r="AA929" s="101">
        <f>Planning!AA$555</f>
        <v>0</v>
      </c>
      <c r="AB929" s="101">
        <f>Planning!AB$555</f>
        <v>0</v>
      </c>
      <c r="AC929" s="101">
        <f>Planning!AC$555</f>
        <v>0</v>
      </c>
      <c r="AD929" s="102">
        <f>Planning!AD$555</f>
        <v>0</v>
      </c>
      <c r="AE929" s="100">
        <f>Planning!AE$555</f>
        <v>0</v>
      </c>
      <c r="AF929" s="101">
        <f>Planning!AF$555</f>
        <v>0</v>
      </c>
      <c r="AG929" s="101">
        <f>Planning!AG$555</f>
        <v>0</v>
      </c>
      <c r="AH929" s="101">
        <f>Planning!AH$555</f>
        <v>0</v>
      </c>
      <c r="AI929" s="101">
        <f>Planning!AI$555</f>
        <v>0</v>
      </c>
      <c r="AJ929" s="102">
        <f>Planning!AJ$555</f>
        <v>0</v>
      </c>
      <c r="AK929" s="100">
        <f>Planning!AK$555</f>
        <v>0</v>
      </c>
      <c r="AL929" s="101">
        <f>Planning!AL$555</f>
        <v>0</v>
      </c>
      <c r="AM929" s="101">
        <f>Planning!AM$555</f>
        <v>0</v>
      </c>
      <c r="AN929" s="101">
        <f>Planning!AN$555</f>
        <v>0</v>
      </c>
      <c r="AO929" s="101">
        <f>Planning!AO$555</f>
        <v>0</v>
      </c>
      <c r="AP929" s="101">
        <f>Planning!AP$555</f>
        <v>0</v>
      </c>
      <c r="AQ929" s="101">
        <f>Planning!AQ$555</f>
        <v>0</v>
      </c>
      <c r="AR929" s="101">
        <f>Planning!AR$555</f>
        <v>0</v>
      </c>
      <c r="AS929" s="101">
        <f>Planning!AS$555</f>
        <v>0</v>
      </c>
      <c r="AT929" s="102">
        <f>Planning!AT$555</f>
        <v>0</v>
      </c>
      <c r="AU929" s="100">
        <f>Planning!AU$555</f>
        <v>0</v>
      </c>
      <c r="AV929" s="101">
        <f>Planning!AV$555</f>
        <v>0</v>
      </c>
      <c r="AW929" s="101">
        <f>Planning!AW$555</f>
        <v>0</v>
      </c>
      <c r="AX929" s="101">
        <f>Planning!AX$555</f>
        <v>0</v>
      </c>
      <c r="AY929" s="101">
        <f>Planning!AY$555</f>
        <v>0</v>
      </c>
      <c r="AZ929" s="101">
        <f>Planning!AZ$555</f>
        <v>0</v>
      </c>
      <c r="BA929" s="101">
        <f>Planning!BA$555</f>
        <v>0</v>
      </c>
      <c r="BB929" s="102">
        <f>Planning!BB$555</f>
        <v>0</v>
      </c>
      <c r="BC929" s="85">
        <f>Planning!BC$555</f>
        <v>0</v>
      </c>
      <c r="BD929" s="107"/>
      <c r="BE929" s="435">
        <f>Planning!BE$555</f>
        <v>0</v>
      </c>
      <c r="BF929" s="436">
        <f>Planning!BF$555</f>
        <v>0</v>
      </c>
      <c r="BG929" s="91">
        <f>Planning!BG$555</f>
        <v>0</v>
      </c>
      <c r="BH929" s="92">
        <f>Planning!BH$555</f>
        <v>0</v>
      </c>
      <c r="BI929" s="93" t="str">
        <f>Planning!BI$555</f>
        <v/>
      </c>
      <c r="BJ929" s="94">
        <f>Planning!BJ$555</f>
        <v>0</v>
      </c>
      <c r="BL929" s="324">
        <f>Planning!BL$555</f>
        <v>0</v>
      </c>
      <c r="BM929" s="149">
        <f>Planning!BP$555</f>
        <v>0</v>
      </c>
      <c r="NL929" s="43" t="s">
        <v>63</v>
      </c>
      <c r="NM929" s="43"/>
    </row>
    <row r="930" spans="1:377" s="318" customFormat="1" ht="10.199999999999999" hidden="1" customHeight="1" x14ac:dyDescent="0.3">
      <c r="A930" s="25"/>
      <c r="B930" s="389"/>
      <c r="C930" s="447"/>
      <c r="D930" s="15"/>
      <c r="E930" s="106"/>
      <c r="F930" s="106"/>
      <c r="G930" s="106"/>
      <c r="H930" s="399"/>
      <c r="I930" s="443">
        <f>Conges!$B$19</f>
        <v>44912</v>
      </c>
      <c r="J930" s="444"/>
      <c r="K930" s="444"/>
      <c r="L930" s="444"/>
      <c r="M930" s="444"/>
      <c r="N930" s="68" t="str">
        <f>Planning!N$590</f>
        <v/>
      </c>
      <c r="O930" s="103">
        <f>Planning!O$590</f>
        <v>0</v>
      </c>
      <c r="P930" s="104">
        <f>Planning!P$590</f>
        <v>0</v>
      </c>
      <c r="Q930" s="104">
        <f>Planning!Q$590</f>
        <v>0</v>
      </c>
      <c r="R930" s="104">
        <f>Planning!R$590</f>
        <v>0</v>
      </c>
      <c r="S930" s="104">
        <f>Planning!S$590</f>
        <v>0</v>
      </c>
      <c r="T930" s="104">
        <f>Planning!T$590</f>
        <v>0</v>
      </c>
      <c r="U930" s="104">
        <f>Planning!U$590</f>
        <v>0</v>
      </c>
      <c r="V930" s="105">
        <f>Planning!V$590</f>
        <v>0</v>
      </c>
      <c r="W930" s="103">
        <f>Planning!W$590</f>
        <v>0</v>
      </c>
      <c r="X930" s="104">
        <f>Planning!X$590</f>
        <v>0</v>
      </c>
      <c r="Y930" s="104">
        <f>Planning!Y$590</f>
        <v>0</v>
      </c>
      <c r="Z930" s="104">
        <f>Planning!Z$590</f>
        <v>0</v>
      </c>
      <c r="AA930" s="104">
        <f>Planning!AA$590</f>
        <v>0</v>
      </c>
      <c r="AB930" s="104">
        <f>Planning!AB$590</f>
        <v>0</v>
      </c>
      <c r="AC930" s="104">
        <f>Planning!AC$590</f>
        <v>0</v>
      </c>
      <c r="AD930" s="105">
        <f>Planning!AD$590</f>
        <v>0</v>
      </c>
      <c r="AE930" s="103">
        <f>Planning!AE$590</f>
        <v>0</v>
      </c>
      <c r="AF930" s="104">
        <f>Planning!AF$590</f>
        <v>0</v>
      </c>
      <c r="AG930" s="104">
        <f>Planning!AG$590</f>
        <v>0</v>
      </c>
      <c r="AH930" s="104">
        <f>Planning!AH$590</f>
        <v>0</v>
      </c>
      <c r="AI930" s="104">
        <f>Planning!AI$590</f>
        <v>0</v>
      </c>
      <c r="AJ930" s="105">
        <f>Planning!AJ$590</f>
        <v>0</v>
      </c>
      <c r="AK930" s="103">
        <f>Planning!AK$590</f>
        <v>0</v>
      </c>
      <c r="AL930" s="104">
        <f>Planning!AL$590</f>
        <v>0</v>
      </c>
      <c r="AM930" s="104">
        <f>Planning!AM$590</f>
        <v>0</v>
      </c>
      <c r="AN930" s="104">
        <f>Planning!AN$590</f>
        <v>0</v>
      </c>
      <c r="AO930" s="104">
        <f>Planning!AO$590</f>
        <v>0</v>
      </c>
      <c r="AP930" s="104">
        <f>Planning!AP$590</f>
        <v>0</v>
      </c>
      <c r="AQ930" s="104">
        <f>Planning!AQ$590</f>
        <v>0</v>
      </c>
      <c r="AR930" s="104">
        <f>Planning!AR$590</f>
        <v>0</v>
      </c>
      <c r="AS930" s="104">
        <f>Planning!AS$590</f>
        <v>0</v>
      </c>
      <c r="AT930" s="105">
        <f>Planning!AT$590</f>
        <v>0</v>
      </c>
      <c r="AU930" s="103">
        <f>Planning!AU$590</f>
        <v>0</v>
      </c>
      <c r="AV930" s="104">
        <f>Planning!AV$590</f>
        <v>0</v>
      </c>
      <c r="AW930" s="104">
        <f>Planning!AW$590</f>
        <v>0</v>
      </c>
      <c r="AX930" s="104">
        <f>Planning!AX$590</f>
        <v>0</v>
      </c>
      <c r="AY930" s="104">
        <f>Planning!AY$590</f>
        <v>0</v>
      </c>
      <c r="AZ930" s="104">
        <f>Planning!AZ$590</f>
        <v>0</v>
      </c>
      <c r="BA930" s="104">
        <f>Planning!BA$590</f>
        <v>0</v>
      </c>
      <c r="BB930" s="105">
        <f>Planning!BB$590</f>
        <v>0</v>
      </c>
      <c r="BC930" s="72">
        <f>Planning!BC$590</f>
        <v>0</v>
      </c>
      <c r="BD930" s="107"/>
      <c r="BE930" s="433">
        <f>Planning!BE$590</f>
        <v>0</v>
      </c>
      <c r="BF930" s="434">
        <f>Planning!BF$590</f>
        <v>0</v>
      </c>
      <c r="BG930" s="77">
        <f>Planning!BG$590</f>
        <v>0</v>
      </c>
      <c r="BH930" s="78">
        <f>Planning!BH$590</f>
        <v>0</v>
      </c>
      <c r="BI930" s="79" t="str">
        <f>Planning!BI$590</f>
        <v/>
      </c>
      <c r="BJ930" s="80">
        <f>Planning!BJ$590</f>
        <v>0</v>
      </c>
      <c r="BL930" s="323">
        <f>Planning!BL$590</f>
        <v>0</v>
      </c>
      <c r="BM930" s="150">
        <f>Planning!BP$590</f>
        <v>0</v>
      </c>
      <c r="NL930" s="43" t="s">
        <v>63</v>
      </c>
      <c r="NM930" s="43"/>
    </row>
    <row r="931" spans="1:377" s="318" customFormat="1" ht="10.199999999999999" hidden="1" customHeight="1" x14ac:dyDescent="0.3">
      <c r="A931" s="25"/>
      <c r="B931" s="389"/>
      <c r="C931" s="447"/>
      <c r="D931" s="15"/>
      <c r="E931" s="106"/>
      <c r="F931" s="106"/>
      <c r="G931" s="106"/>
      <c r="H931" s="399"/>
      <c r="I931" s="445">
        <f>Conges!$B$20</f>
        <v>44913</v>
      </c>
      <c r="J931" s="446"/>
      <c r="K931" s="446"/>
      <c r="L931" s="446"/>
      <c r="M931" s="446"/>
      <c r="N931" s="81" t="str">
        <f>Planning!N$625</f>
        <v/>
      </c>
      <c r="O931" s="100">
        <f>Planning!O$625</f>
        <v>0</v>
      </c>
      <c r="P931" s="101">
        <f>Planning!P$625</f>
        <v>0</v>
      </c>
      <c r="Q931" s="101">
        <f>Planning!Q$625</f>
        <v>0</v>
      </c>
      <c r="R931" s="101">
        <f>Planning!R$625</f>
        <v>0</v>
      </c>
      <c r="S931" s="101">
        <f>Planning!S$625</f>
        <v>0</v>
      </c>
      <c r="T931" s="101">
        <f>Planning!T$625</f>
        <v>0</v>
      </c>
      <c r="U931" s="101">
        <f>Planning!U$625</f>
        <v>0</v>
      </c>
      <c r="V931" s="102">
        <f>Planning!V$625</f>
        <v>0</v>
      </c>
      <c r="W931" s="100">
        <f>Planning!W$625</f>
        <v>0</v>
      </c>
      <c r="X931" s="101">
        <f>Planning!X$625</f>
        <v>0</v>
      </c>
      <c r="Y931" s="101">
        <f>Planning!Y$625</f>
        <v>0</v>
      </c>
      <c r="Z931" s="101">
        <f>Planning!Z$625</f>
        <v>0</v>
      </c>
      <c r="AA931" s="101">
        <f>Planning!AA$625</f>
        <v>0</v>
      </c>
      <c r="AB931" s="101">
        <f>Planning!AB$625</f>
        <v>0</v>
      </c>
      <c r="AC931" s="101">
        <f>Planning!AC$625</f>
        <v>0</v>
      </c>
      <c r="AD931" s="102">
        <f>Planning!AD$625</f>
        <v>0</v>
      </c>
      <c r="AE931" s="100">
        <f>Planning!AE$625</f>
        <v>0</v>
      </c>
      <c r="AF931" s="101">
        <f>Planning!AF$625</f>
        <v>0</v>
      </c>
      <c r="AG931" s="101">
        <f>Planning!AG$625</f>
        <v>0</v>
      </c>
      <c r="AH931" s="101">
        <f>Planning!AH$625</f>
        <v>0</v>
      </c>
      <c r="AI931" s="101">
        <f>Planning!AI$625</f>
        <v>0</v>
      </c>
      <c r="AJ931" s="102">
        <f>Planning!AJ$625</f>
        <v>0</v>
      </c>
      <c r="AK931" s="100">
        <f>Planning!AK$625</f>
        <v>0</v>
      </c>
      <c r="AL931" s="101">
        <f>Planning!AL$625</f>
        <v>0</v>
      </c>
      <c r="AM931" s="101">
        <f>Planning!AM$625</f>
        <v>0</v>
      </c>
      <c r="AN931" s="101">
        <f>Planning!AN$625</f>
        <v>0</v>
      </c>
      <c r="AO931" s="101">
        <f>Planning!AO$625</f>
        <v>0</v>
      </c>
      <c r="AP931" s="101">
        <f>Planning!AP$625</f>
        <v>0</v>
      </c>
      <c r="AQ931" s="101">
        <f>Planning!AQ$625</f>
        <v>0</v>
      </c>
      <c r="AR931" s="101">
        <f>Planning!AR$625</f>
        <v>0</v>
      </c>
      <c r="AS931" s="101">
        <f>Planning!AS$625</f>
        <v>0</v>
      </c>
      <c r="AT931" s="102">
        <f>Planning!AT$625</f>
        <v>0</v>
      </c>
      <c r="AU931" s="100">
        <f>Planning!AU$625</f>
        <v>0</v>
      </c>
      <c r="AV931" s="101">
        <f>Planning!AV$625</f>
        <v>0</v>
      </c>
      <c r="AW931" s="101">
        <f>Planning!AW$625</f>
        <v>0</v>
      </c>
      <c r="AX931" s="101">
        <f>Planning!AX$625</f>
        <v>0</v>
      </c>
      <c r="AY931" s="101">
        <f>Planning!AY$625</f>
        <v>0</v>
      </c>
      <c r="AZ931" s="101">
        <f>Planning!AZ$625</f>
        <v>0</v>
      </c>
      <c r="BA931" s="101">
        <f>Planning!BA$625</f>
        <v>0</v>
      </c>
      <c r="BB931" s="102">
        <f>Planning!BB$625</f>
        <v>0</v>
      </c>
      <c r="BC931" s="85">
        <f>Planning!BC$625</f>
        <v>0</v>
      </c>
      <c r="BD931" s="107"/>
      <c r="BE931" s="435">
        <f>Planning!BE$625</f>
        <v>0</v>
      </c>
      <c r="BF931" s="436">
        <f>Planning!BF$625</f>
        <v>0</v>
      </c>
      <c r="BG931" s="91">
        <f>Planning!BG$625</f>
        <v>0</v>
      </c>
      <c r="BH931" s="92">
        <f>Planning!BH$625</f>
        <v>0</v>
      </c>
      <c r="BI931" s="93" t="str">
        <f>Planning!BI$625</f>
        <v/>
      </c>
      <c r="BJ931" s="94">
        <f>Planning!BJ$625</f>
        <v>0</v>
      </c>
      <c r="BL931" s="324">
        <f>Planning!BL$625</f>
        <v>0</v>
      </c>
      <c r="BM931" s="149">
        <f>Planning!BP$625</f>
        <v>0</v>
      </c>
      <c r="NL931" s="43" t="s">
        <v>63</v>
      </c>
      <c r="NM931" s="43"/>
    </row>
    <row r="932" spans="1:377" s="318" customFormat="1" ht="10.199999999999999" hidden="1" customHeight="1" x14ac:dyDescent="0.3">
      <c r="A932" s="25"/>
      <c r="B932" s="389"/>
      <c r="C932" s="447"/>
      <c r="D932" s="15"/>
      <c r="E932" s="106"/>
      <c r="F932" s="106"/>
      <c r="G932" s="106"/>
      <c r="H932" s="399"/>
      <c r="I932" s="443">
        <f>Conges!$B$21</f>
        <v>44914</v>
      </c>
      <c r="J932" s="444"/>
      <c r="K932" s="444"/>
      <c r="L932" s="444"/>
      <c r="M932" s="444"/>
      <c r="N932" s="68" t="str">
        <f>Planning!N$660</f>
        <v/>
      </c>
      <c r="O932" s="103">
        <f>Planning!O$660</f>
        <v>0</v>
      </c>
      <c r="P932" s="104">
        <f>Planning!P$660</f>
        <v>0</v>
      </c>
      <c r="Q932" s="104">
        <f>Planning!Q$660</f>
        <v>0</v>
      </c>
      <c r="R932" s="104">
        <f>Planning!R$660</f>
        <v>0</v>
      </c>
      <c r="S932" s="104">
        <f>Planning!S$660</f>
        <v>0</v>
      </c>
      <c r="T932" s="104">
        <f>Planning!T$660</f>
        <v>0</v>
      </c>
      <c r="U932" s="104">
        <f>Planning!U$660</f>
        <v>0</v>
      </c>
      <c r="V932" s="105">
        <f>Planning!V$660</f>
        <v>0</v>
      </c>
      <c r="W932" s="103">
        <f>Planning!W$660</f>
        <v>0</v>
      </c>
      <c r="X932" s="104">
        <f>Planning!X$660</f>
        <v>0</v>
      </c>
      <c r="Y932" s="104">
        <f>Planning!Y$660</f>
        <v>0</v>
      </c>
      <c r="Z932" s="104">
        <f>Planning!Z$660</f>
        <v>0</v>
      </c>
      <c r="AA932" s="104">
        <f>Planning!AA$660</f>
        <v>0</v>
      </c>
      <c r="AB932" s="104">
        <f>Planning!AB$660</f>
        <v>0</v>
      </c>
      <c r="AC932" s="104">
        <f>Planning!AC$660</f>
        <v>0</v>
      </c>
      <c r="AD932" s="105">
        <f>Planning!AD$660</f>
        <v>0</v>
      </c>
      <c r="AE932" s="103">
        <f>Planning!AE$660</f>
        <v>0</v>
      </c>
      <c r="AF932" s="104">
        <f>Planning!AF$660</f>
        <v>0</v>
      </c>
      <c r="AG932" s="104">
        <f>Planning!AG$660</f>
        <v>0</v>
      </c>
      <c r="AH932" s="104">
        <f>Planning!AH$660</f>
        <v>0</v>
      </c>
      <c r="AI932" s="104">
        <f>Planning!AI$660</f>
        <v>0</v>
      </c>
      <c r="AJ932" s="105">
        <f>Planning!AJ$660</f>
        <v>0</v>
      </c>
      <c r="AK932" s="103">
        <f>Planning!AK$660</f>
        <v>0</v>
      </c>
      <c r="AL932" s="104">
        <f>Planning!AL$660</f>
        <v>0</v>
      </c>
      <c r="AM932" s="104">
        <f>Planning!AM$660</f>
        <v>0</v>
      </c>
      <c r="AN932" s="104">
        <f>Planning!AN$660</f>
        <v>0</v>
      </c>
      <c r="AO932" s="104">
        <f>Planning!AO$660</f>
        <v>0</v>
      </c>
      <c r="AP932" s="104">
        <f>Planning!AP$660</f>
        <v>0</v>
      </c>
      <c r="AQ932" s="104">
        <f>Planning!AQ$660</f>
        <v>0</v>
      </c>
      <c r="AR932" s="104">
        <f>Planning!AR$660</f>
        <v>0</v>
      </c>
      <c r="AS932" s="104">
        <f>Planning!AS$660</f>
        <v>0</v>
      </c>
      <c r="AT932" s="105">
        <f>Planning!AT$660</f>
        <v>0</v>
      </c>
      <c r="AU932" s="103">
        <f>Planning!AU$660</f>
        <v>0</v>
      </c>
      <c r="AV932" s="104">
        <f>Planning!AV$660</f>
        <v>0</v>
      </c>
      <c r="AW932" s="104">
        <f>Planning!AW$660</f>
        <v>0</v>
      </c>
      <c r="AX932" s="104">
        <f>Planning!AX$660</f>
        <v>0</v>
      </c>
      <c r="AY932" s="104">
        <f>Planning!AY$660</f>
        <v>0</v>
      </c>
      <c r="AZ932" s="104">
        <f>Planning!AZ$660</f>
        <v>0</v>
      </c>
      <c r="BA932" s="104">
        <f>Planning!BA$660</f>
        <v>0</v>
      </c>
      <c r="BB932" s="105">
        <f>Planning!BB$660</f>
        <v>0</v>
      </c>
      <c r="BC932" s="72">
        <f>Planning!BC$660</f>
        <v>0</v>
      </c>
      <c r="BD932" s="107"/>
      <c r="BE932" s="433">
        <f>Planning!BE$660</f>
        <v>0</v>
      </c>
      <c r="BF932" s="434">
        <f>Planning!BF$660</f>
        <v>0</v>
      </c>
      <c r="BG932" s="77">
        <f>Planning!BG$660</f>
        <v>0</v>
      </c>
      <c r="BH932" s="78">
        <f>Planning!BH$660</f>
        <v>0</v>
      </c>
      <c r="BI932" s="79" t="str">
        <f>Planning!BI$660</f>
        <v/>
      </c>
      <c r="BJ932" s="80">
        <f>Planning!BJ$660</f>
        <v>0</v>
      </c>
      <c r="BL932" s="323">
        <f>Planning!BL$660</f>
        <v>0</v>
      </c>
      <c r="BM932" s="150">
        <f>Planning!BP$660</f>
        <v>0</v>
      </c>
      <c r="NL932" s="43" t="s">
        <v>63</v>
      </c>
      <c r="NM932" s="43"/>
    </row>
    <row r="933" spans="1:377" s="318" customFormat="1" ht="10.199999999999999" hidden="1" customHeight="1" x14ac:dyDescent="0.3">
      <c r="A933" s="25"/>
      <c r="B933" s="389"/>
      <c r="C933" s="447"/>
      <c r="D933" s="15"/>
      <c r="E933" s="106"/>
      <c r="F933" s="106"/>
      <c r="G933" s="106"/>
      <c r="H933" s="399"/>
      <c r="I933" s="445">
        <f>Conges!$B$22</f>
        <v>44915</v>
      </c>
      <c r="J933" s="446"/>
      <c r="K933" s="446"/>
      <c r="L933" s="446"/>
      <c r="M933" s="446"/>
      <c r="N933" s="81" t="str">
        <f>Planning!N$695</f>
        <v/>
      </c>
      <c r="O933" s="100">
        <f>Planning!O$695</f>
        <v>0</v>
      </c>
      <c r="P933" s="101">
        <f>Planning!P$695</f>
        <v>0</v>
      </c>
      <c r="Q933" s="101">
        <f>Planning!Q$695</f>
        <v>0</v>
      </c>
      <c r="R933" s="101">
        <f>Planning!R$695</f>
        <v>0</v>
      </c>
      <c r="S933" s="101">
        <f>Planning!S$695</f>
        <v>0</v>
      </c>
      <c r="T933" s="101">
        <f>Planning!T$695</f>
        <v>0</v>
      </c>
      <c r="U933" s="101">
        <f>Planning!U$695</f>
        <v>0</v>
      </c>
      <c r="V933" s="102">
        <f>Planning!V$695</f>
        <v>0</v>
      </c>
      <c r="W933" s="100">
        <f>Planning!W$695</f>
        <v>0</v>
      </c>
      <c r="X933" s="101">
        <f>Planning!X$695</f>
        <v>0</v>
      </c>
      <c r="Y933" s="101">
        <f>Planning!Y$695</f>
        <v>0</v>
      </c>
      <c r="Z933" s="101">
        <f>Planning!Z$695</f>
        <v>0</v>
      </c>
      <c r="AA933" s="101">
        <f>Planning!AA$695</f>
        <v>0</v>
      </c>
      <c r="AB933" s="101">
        <f>Planning!AB$695</f>
        <v>0</v>
      </c>
      <c r="AC933" s="101">
        <f>Planning!AC$695</f>
        <v>0</v>
      </c>
      <c r="AD933" s="102">
        <f>Planning!AD$695</f>
        <v>0</v>
      </c>
      <c r="AE933" s="100">
        <f>Planning!AE$695</f>
        <v>0</v>
      </c>
      <c r="AF933" s="101">
        <f>Planning!AF$695</f>
        <v>0</v>
      </c>
      <c r="AG933" s="101">
        <f>Planning!AG$695</f>
        <v>0</v>
      </c>
      <c r="AH933" s="101">
        <f>Planning!AH$695</f>
        <v>0</v>
      </c>
      <c r="AI933" s="101">
        <f>Planning!AI$695</f>
        <v>0</v>
      </c>
      <c r="AJ933" s="102">
        <f>Planning!AJ$695</f>
        <v>0</v>
      </c>
      <c r="AK933" s="100">
        <f>Planning!AK$695</f>
        <v>0</v>
      </c>
      <c r="AL933" s="101">
        <f>Planning!AL$695</f>
        <v>0</v>
      </c>
      <c r="AM933" s="101">
        <f>Planning!AM$695</f>
        <v>0</v>
      </c>
      <c r="AN933" s="101">
        <f>Planning!AN$695</f>
        <v>0</v>
      </c>
      <c r="AO933" s="101">
        <f>Planning!AO$695</f>
        <v>0</v>
      </c>
      <c r="AP933" s="101">
        <f>Planning!AP$695</f>
        <v>0</v>
      </c>
      <c r="AQ933" s="101">
        <f>Planning!AQ$695</f>
        <v>0</v>
      </c>
      <c r="AR933" s="101">
        <f>Planning!AR$695</f>
        <v>0</v>
      </c>
      <c r="AS933" s="101">
        <f>Planning!AS$695</f>
        <v>0</v>
      </c>
      <c r="AT933" s="102">
        <f>Planning!AT$695</f>
        <v>0</v>
      </c>
      <c r="AU933" s="100">
        <f>Planning!AU$695</f>
        <v>0</v>
      </c>
      <c r="AV933" s="101">
        <f>Planning!AV$695</f>
        <v>0</v>
      </c>
      <c r="AW933" s="101">
        <f>Planning!AW$695</f>
        <v>0</v>
      </c>
      <c r="AX933" s="101">
        <f>Planning!AX$695</f>
        <v>0</v>
      </c>
      <c r="AY933" s="101">
        <f>Planning!AY$695</f>
        <v>0</v>
      </c>
      <c r="AZ933" s="101">
        <f>Planning!AZ$695</f>
        <v>0</v>
      </c>
      <c r="BA933" s="101">
        <f>Planning!BA$695</f>
        <v>0</v>
      </c>
      <c r="BB933" s="102">
        <f>Planning!BB$695</f>
        <v>0</v>
      </c>
      <c r="BC933" s="85">
        <f>Planning!BC$695</f>
        <v>0</v>
      </c>
      <c r="BD933" s="107"/>
      <c r="BE933" s="435">
        <f>Planning!BE$695</f>
        <v>0</v>
      </c>
      <c r="BF933" s="436">
        <f>Planning!BF$695</f>
        <v>0</v>
      </c>
      <c r="BG933" s="91">
        <f>Planning!BG$695</f>
        <v>0</v>
      </c>
      <c r="BH933" s="92">
        <f>Planning!BH$695</f>
        <v>0</v>
      </c>
      <c r="BI933" s="93" t="str">
        <f>Planning!BI$695</f>
        <v/>
      </c>
      <c r="BJ933" s="94">
        <f>Planning!BJ$695</f>
        <v>0</v>
      </c>
      <c r="BL933" s="324">
        <f>Planning!BL$695</f>
        <v>0</v>
      </c>
      <c r="BM933" s="149">
        <f>Planning!BP$695</f>
        <v>0</v>
      </c>
      <c r="NL933" s="43" t="s">
        <v>63</v>
      </c>
      <c r="NM933" s="43"/>
    </row>
    <row r="934" spans="1:377" s="318" customFormat="1" ht="10.199999999999999" hidden="1" customHeight="1" x14ac:dyDescent="0.3">
      <c r="A934" s="25"/>
      <c r="B934" s="389"/>
      <c r="C934" s="447"/>
      <c r="D934" s="15"/>
      <c r="E934" s="106"/>
      <c r="F934" s="106"/>
      <c r="G934" s="106"/>
      <c r="H934" s="399"/>
      <c r="I934" s="443">
        <f>Conges!$B$23</f>
        <v>44916</v>
      </c>
      <c r="J934" s="444"/>
      <c r="K934" s="444"/>
      <c r="L934" s="444"/>
      <c r="M934" s="444"/>
      <c r="N934" s="68" t="str">
        <f>Planning!N$730</f>
        <v/>
      </c>
      <c r="O934" s="103">
        <f>Planning!O$730</f>
        <v>0</v>
      </c>
      <c r="P934" s="104">
        <f>Planning!P$730</f>
        <v>0</v>
      </c>
      <c r="Q934" s="104">
        <f>Planning!Q$730</f>
        <v>0</v>
      </c>
      <c r="R934" s="104">
        <f>Planning!R$730</f>
        <v>0</v>
      </c>
      <c r="S934" s="104">
        <f>Planning!S$730</f>
        <v>0</v>
      </c>
      <c r="T934" s="104">
        <f>Planning!T$730</f>
        <v>0</v>
      </c>
      <c r="U934" s="104">
        <f>Planning!U$730</f>
        <v>0</v>
      </c>
      <c r="V934" s="105">
        <f>Planning!V$730</f>
        <v>0</v>
      </c>
      <c r="W934" s="103">
        <f>Planning!W$730</f>
        <v>0</v>
      </c>
      <c r="X934" s="104">
        <f>Planning!X$730</f>
        <v>0</v>
      </c>
      <c r="Y934" s="104">
        <f>Planning!Y$730</f>
        <v>0</v>
      </c>
      <c r="Z934" s="104">
        <f>Planning!Z$730</f>
        <v>0</v>
      </c>
      <c r="AA934" s="104">
        <f>Planning!AA$730</f>
        <v>0</v>
      </c>
      <c r="AB934" s="104">
        <f>Planning!AB$730</f>
        <v>0</v>
      </c>
      <c r="AC934" s="104">
        <f>Planning!AC$730</f>
        <v>0</v>
      </c>
      <c r="AD934" s="105">
        <f>Planning!AD$730</f>
        <v>0</v>
      </c>
      <c r="AE934" s="103">
        <f>Planning!AE$730</f>
        <v>0</v>
      </c>
      <c r="AF934" s="104">
        <f>Planning!AF$730</f>
        <v>0</v>
      </c>
      <c r="AG934" s="104">
        <f>Planning!AG$730</f>
        <v>0</v>
      </c>
      <c r="AH934" s="104">
        <f>Planning!AH$730</f>
        <v>0</v>
      </c>
      <c r="AI934" s="104">
        <f>Planning!AI$730</f>
        <v>0</v>
      </c>
      <c r="AJ934" s="105">
        <f>Planning!AJ$730</f>
        <v>0</v>
      </c>
      <c r="AK934" s="103">
        <f>Planning!AK$730</f>
        <v>0</v>
      </c>
      <c r="AL934" s="104">
        <f>Planning!AL$730</f>
        <v>0</v>
      </c>
      <c r="AM934" s="104">
        <f>Planning!AM$730</f>
        <v>0</v>
      </c>
      <c r="AN934" s="104">
        <f>Planning!AN$730</f>
        <v>0</v>
      </c>
      <c r="AO934" s="104">
        <f>Planning!AO$730</f>
        <v>0</v>
      </c>
      <c r="AP934" s="104">
        <f>Planning!AP$730</f>
        <v>0</v>
      </c>
      <c r="AQ934" s="104">
        <f>Planning!AQ$730</f>
        <v>0</v>
      </c>
      <c r="AR934" s="104">
        <f>Planning!AR$730</f>
        <v>0</v>
      </c>
      <c r="AS934" s="104">
        <f>Planning!AS$730</f>
        <v>0</v>
      </c>
      <c r="AT934" s="105">
        <f>Planning!AT$730</f>
        <v>0</v>
      </c>
      <c r="AU934" s="103">
        <f>Planning!AU$730</f>
        <v>0</v>
      </c>
      <c r="AV934" s="104">
        <f>Planning!AV$730</f>
        <v>0</v>
      </c>
      <c r="AW934" s="104">
        <f>Planning!AW$730</f>
        <v>0</v>
      </c>
      <c r="AX934" s="104">
        <f>Planning!AX$730</f>
        <v>0</v>
      </c>
      <c r="AY934" s="104">
        <f>Planning!AY$730</f>
        <v>0</v>
      </c>
      <c r="AZ934" s="104">
        <f>Planning!AZ$730</f>
        <v>0</v>
      </c>
      <c r="BA934" s="104">
        <f>Planning!BA$730</f>
        <v>0</v>
      </c>
      <c r="BB934" s="105">
        <f>Planning!BB$730</f>
        <v>0</v>
      </c>
      <c r="BC934" s="72">
        <f>Planning!BC$730</f>
        <v>0</v>
      </c>
      <c r="BD934" s="107"/>
      <c r="BE934" s="433">
        <f>Planning!BE$730</f>
        <v>0</v>
      </c>
      <c r="BF934" s="434">
        <f>Planning!BF$730</f>
        <v>0</v>
      </c>
      <c r="BG934" s="77">
        <f>Planning!BG$730</f>
        <v>0</v>
      </c>
      <c r="BH934" s="78">
        <f>Planning!BH$730</f>
        <v>0</v>
      </c>
      <c r="BI934" s="79" t="str">
        <f>Planning!BI$730</f>
        <v/>
      </c>
      <c r="BJ934" s="80">
        <f>Planning!BJ$730</f>
        <v>0</v>
      </c>
      <c r="BL934" s="323">
        <f>Planning!BL$730</f>
        <v>0</v>
      </c>
      <c r="BM934" s="150">
        <f>Planning!BP$730</f>
        <v>0</v>
      </c>
      <c r="NL934" s="43" t="s">
        <v>63</v>
      </c>
      <c r="NM934" s="43"/>
    </row>
    <row r="935" spans="1:377" s="318" customFormat="1" ht="10.199999999999999" hidden="1" customHeight="1" x14ac:dyDescent="0.3">
      <c r="A935" s="25"/>
      <c r="B935" s="389"/>
      <c r="C935" s="447"/>
      <c r="D935" s="15"/>
      <c r="E935" s="106"/>
      <c r="F935" s="106"/>
      <c r="G935" s="106"/>
      <c r="H935" s="399"/>
      <c r="I935" s="445">
        <f>Conges!$B$24</f>
        <v>44917</v>
      </c>
      <c r="J935" s="446"/>
      <c r="K935" s="446"/>
      <c r="L935" s="446"/>
      <c r="M935" s="446"/>
      <c r="N935" s="81" t="str">
        <f>Planning!N$765</f>
        <v/>
      </c>
      <c r="O935" s="100">
        <f>Planning!O$765</f>
        <v>0</v>
      </c>
      <c r="P935" s="101">
        <f>Planning!P$765</f>
        <v>0</v>
      </c>
      <c r="Q935" s="101">
        <f>Planning!Q$765</f>
        <v>0</v>
      </c>
      <c r="R935" s="101">
        <f>Planning!R$765</f>
        <v>0</v>
      </c>
      <c r="S935" s="101">
        <f>Planning!S$765</f>
        <v>0</v>
      </c>
      <c r="T935" s="101">
        <f>Planning!T$765</f>
        <v>0</v>
      </c>
      <c r="U935" s="101">
        <f>Planning!U$765</f>
        <v>0</v>
      </c>
      <c r="V935" s="102">
        <f>Planning!V$765</f>
        <v>0</v>
      </c>
      <c r="W935" s="100">
        <f>Planning!W$765</f>
        <v>0</v>
      </c>
      <c r="X935" s="101">
        <f>Planning!X$765</f>
        <v>0</v>
      </c>
      <c r="Y935" s="101">
        <f>Planning!Y$765</f>
        <v>0</v>
      </c>
      <c r="Z935" s="101">
        <f>Planning!Z$765</f>
        <v>0</v>
      </c>
      <c r="AA935" s="101">
        <f>Planning!AA$765</f>
        <v>0</v>
      </c>
      <c r="AB935" s="101">
        <f>Planning!AB$765</f>
        <v>0</v>
      </c>
      <c r="AC935" s="101">
        <f>Planning!AC$765</f>
        <v>0</v>
      </c>
      <c r="AD935" s="102">
        <f>Planning!AD$765</f>
        <v>0</v>
      </c>
      <c r="AE935" s="100">
        <f>Planning!AE$765</f>
        <v>0</v>
      </c>
      <c r="AF935" s="101">
        <f>Planning!AF$765</f>
        <v>0</v>
      </c>
      <c r="AG935" s="101">
        <f>Planning!AG$765</f>
        <v>0</v>
      </c>
      <c r="AH935" s="101">
        <f>Planning!AH$765</f>
        <v>0</v>
      </c>
      <c r="AI935" s="101">
        <f>Planning!AI$765</f>
        <v>0</v>
      </c>
      <c r="AJ935" s="102">
        <f>Planning!AJ$765</f>
        <v>0</v>
      </c>
      <c r="AK935" s="100">
        <f>Planning!AK$765</f>
        <v>0</v>
      </c>
      <c r="AL935" s="101">
        <f>Planning!AL$765</f>
        <v>0</v>
      </c>
      <c r="AM935" s="101">
        <f>Planning!AM$765</f>
        <v>0</v>
      </c>
      <c r="AN935" s="101">
        <f>Planning!AN$765</f>
        <v>0</v>
      </c>
      <c r="AO935" s="101">
        <f>Planning!AO$765</f>
        <v>0</v>
      </c>
      <c r="AP935" s="101">
        <f>Planning!AP$765</f>
        <v>0</v>
      </c>
      <c r="AQ935" s="101">
        <f>Planning!AQ$765</f>
        <v>0</v>
      </c>
      <c r="AR935" s="101">
        <f>Planning!AR$765</f>
        <v>0</v>
      </c>
      <c r="AS935" s="101">
        <f>Planning!AS$765</f>
        <v>0</v>
      </c>
      <c r="AT935" s="102">
        <f>Planning!AT$765</f>
        <v>0</v>
      </c>
      <c r="AU935" s="100">
        <f>Planning!AU$765</f>
        <v>0</v>
      </c>
      <c r="AV935" s="101">
        <f>Planning!AV$765</f>
        <v>0</v>
      </c>
      <c r="AW935" s="101">
        <f>Planning!AW$765</f>
        <v>0</v>
      </c>
      <c r="AX935" s="101">
        <f>Planning!AX$765</f>
        <v>0</v>
      </c>
      <c r="AY935" s="101">
        <f>Planning!AY$765</f>
        <v>0</v>
      </c>
      <c r="AZ935" s="101">
        <f>Planning!AZ$765</f>
        <v>0</v>
      </c>
      <c r="BA935" s="101">
        <f>Planning!BA$765</f>
        <v>0</v>
      </c>
      <c r="BB935" s="102">
        <f>Planning!BB$765</f>
        <v>0</v>
      </c>
      <c r="BC935" s="85">
        <f>Planning!BC$765</f>
        <v>0</v>
      </c>
      <c r="BD935" s="107"/>
      <c r="BE935" s="435">
        <f>Planning!BE$765</f>
        <v>0</v>
      </c>
      <c r="BF935" s="436">
        <f>Planning!BF$765</f>
        <v>0</v>
      </c>
      <c r="BG935" s="91">
        <f>Planning!BG$765</f>
        <v>0</v>
      </c>
      <c r="BH935" s="92">
        <f>Planning!BH$765</f>
        <v>0</v>
      </c>
      <c r="BI935" s="93" t="str">
        <f>Planning!BI$765</f>
        <v/>
      </c>
      <c r="BJ935" s="94">
        <f>Planning!BJ$765</f>
        <v>0</v>
      </c>
      <c r="BL935" s="324">
        <f>Planning!BL$765</f>
        <v>0</v>
      </c>
      <c r="BM935" s="149">
        <f>Planning!BP$765</f>
        <v>0</v>
      </c>
      <c r="NL935" s="43" t="s">
        <v>63</v>
      </c>
      <c r="NM935" s="43"/>
    </row>
    <row r="936" spans="1:377" s="318" customFormat="1" ht="10.199999999999999" hidden="1" customHeight="1" x14ac:dyDescent="0.3">
      <c r="A936" s="25"/>
      <c r="B936" s="389"/>
      <c r="C936" s="447"/>
      <c r="D936" s="15"/>
      <c r="E936" s="106"/>
      <c r="F936" s="106"/>
      <c r="G936" s="106"/>
      <c r="H936" s="399"/>
      <c r="I936" s="443">
        <f>Conges!$B$25</f>
        <v>44918</v>
      </c>
      <c r="J936" s="444"/>
      <c r="K936" s="444"/>
      <c r="L936" s="444"/>
      <c r="M936" s="444"/>
      <c r="N936" s="68" t="str">
        <f>Planning!N$800</f>
        <v/>
      </c>
      <c r="O936" s="103">
        <f>Planning!O$800</f>
        <v>0</v>
      </c>
      <c r="P936" s="104">
        <f>Planning!P$800</f>
        <v>0</v>
      </c>
      <c r="Q936" s="104">
        <f>Planning!Q$800</f>
        <v>0</v>
      </c>
      <c r="R936" s="104">
        <f>Planning!R$800</f>
        <v>0</v>
      </c>
      <c r="S936" s="104">
        <f>Planning!S$800</f>
        <v>0</v>
      </c>
      <c r="T936" s="104">
        <f>Planning!T$800</f>
        <v>0</v>
      </c>
      <c r="U936" s="104">
        <f>Planning!U$800</f>
        <v>0</v>
      </c>
      <c r="V936" s="105">
        <f>Planning!V$800</f>
        <v>0</v>
      </c>
      <c r="W936" s="103">
        <f>Planning!W$800</f>
        <v>0</v>
      </c>
      <c r="X936" s="104">
        <f>Planning!X$800</f>
        <v>0</v>
      </c>
      <c r="Y936" s="104">
        <f>Planning!Y$800</f>
        <v>0</v>
      </c>
      <c r="Z936" s="104">
        <f>Planning!Z$800</f>
        <v>0</v>
      </c>
      <c r="AA936" s="104">
        <f>Planning!AA$800</f>
        <v>0</v>
      </c>
      <c r="AB936" s="104">
        <f>Planning!AB$800</f>
        <v>0</v>
      </c>
      <c r="AC936" s="104">
        <f>Planning!AC$800</f>
        <v>0</v>
      </c>
      <c r="AD936" s="105">
        <f>Planning!AD$800</f>
        <v>0</v>
      </c>
      <c r="AE936" s="103">
        <f>Planning!AE$800</f>
        <v>0</v>
      </c>
      <c r="AF936" s="104">
        <f>Planning!AF$800</f>
        <v>0</v>
      </c>
      <c r="AG936" s="104">
        <f>Planning!AG$800</f>
        <v>0</v>
      </c>
      <c r="AH936" s="104">
        <f>Planning!AH$800</f>
        <v>0</v>
      </c>
      <c r="AI936" s="104">
        <f>Planning!AI$800</f>
        <v>0</v>
      </c>
      <c r="AJ936" s="105">
        <f>Planning!AJ$800</f>
        <v>0</v>
      </c>
      <c r="AK936" s="103">
        <f>Planning!AK$800</f>
        <v>0</v>
      </c>
      <c r="AL936" s="104">
        <f>Planning!AL$800</f>
        <v>0</v>
      </c>
      <c r="AM936" s="104">
        <f>Planning!AM$800</f>
        <v>0</v>
      </c>
      <c r="AN936" s="104">
        <f>Planning!AN$800</f>
        <v>0</v>
      </c>
      <c r="AO936" s="104">
        <f>Planning!AO$800</f>
        <v>0</v>
      </c>
      <c r="AP936" s="104">
        <f>Planning!AP$800</f>
        <v>0</v>
      </c>
      <c r="AQ936" s="104">
        <f>Planning!AQ$800</f>
        <v>0</v>
      </c>
      <c r="AR936" s="104">
        <f>Planning!AR$800</f>
        <v>0</v>
      </c>
      <c r="AS936" s="104">
        <f>Planning!AS$800</f>
        <v>0</v>
      </c>
      <c r="AT936" s="105">
        <f>Planning!AT$800</f>
        <v>0</v>
      </c>
      <c r="AU936" s="103">
        <f>Planning!AU$800</f>
        <v>0</v>
      </c>
      <c r="AV936" s="104">
        <f>Planning!AV$800</f>
        <v>0</v>
      </c>
      <c r="AW936" s="104">
        <f>Planning!AW$800</f>
        <v>0</v>
      </c>
      <c r="AX936" s="104">
        <f>Planning!AX$800</f>
        <v>0</v>
      </c>
      <c r="AY936" s="104">
        <f>Planning!AY$800</f>
        <v>0</v>
      </c>
      <c r="AZ936" s="104">
        <f>Planning!AZ$800</f>
        <v>0</v>
      </c>
      <c r="BA936" s="104">
        <f>Planning!BA$800</f>
        <v>0</v>
      </c>
      <c r="BB936" s="105">
        <f>Planning!BB$800</f>
        <v>0</v>
      </c>
      <c r="BC936" s="72">
        <f>Planning!BC$800</f>
        <v>0</v>
      </c>
      <c r="BD936" s="107"/>
      <c r="BE936" s="433">
        <f>Planning!BE$800</f>
        <v>0</v>
      </c>
      <c r="BF936" s="434">
        <f>Planning!BF$800</f>
        <v>0</v>
      </c>
      <c r="BG936" s="77">
        <f>Planning!BG$800</f>
        <v>0</v>
      </c>
      <c r="BH936" s="78">
        <f>Planning!BH$800</f>
        <v>0</v>
      </c>
      <c r="BI936" s="79" t="str">
        <f>Planning!BI$800</f>
        <v/>
      </c>
      <c r="BJ936" s="80">
        <f>Planning!BJ$800</f>
        <v>0</v>
      </c>
      <c r="BL936" s="323">
        <f>Planning!BL$800</f>
        <v>0</v>
      </c>
      <c r="BM936" s="150">
        <f>Planning!BP$800</f>
        <v>0</v>
      </c>
      <c r="NL936" s="43" t="s">
        <v>63</v>
      </c>
      <c r="NM936" s="43"/>
    </row>
    <row r="937" spans="1:377" s="318" customFormat="1" ht="10.199999999999999" hidden="1" customHeight="1" x14ac:dyDescent="0.3">
      <c r="A937" s="25"/>
      <c r="B937" s="389"/>
      <c r="C937" s="447"/>
      <c r="D937" s="15"/>
      <c r="E937" s="106"/>
      <c r="F937" s="106"/>
      <c r="G937" s="106"/>
      <c r="H937" s="399"/>
      <c r="I937" s="445">
        <f>Conges!$B$26</f>
        <v>44919</v>
      </c>
      <c r="J937" s="446"/>
      <c r="K937" s="446"/>
      <c r="L937" s="446"/>
      <c r="M937" s="446"/>
      <c r="N937" s="81" t="str">
        <f>Planning!N$835</f>
        <v/>
      </c>
      <c r="O937" s="100">
        <f>Planning!O$835</f>
        <v>0</v>
      </c>
      <c r="P937" s="101">
        <f>Planning!P$835</f>
        <v>0</v>
      </c>
      <c r="Q937" s="101">
        <f>Planning!Q$835</f>
        <v>0</v>
      </c>
      <c r="R937" s="101">
        <f>Planning!R$835</f>
        <v>0</v>
      </c>
      <c r="S937" s="101">
        <f>Planning!S$835</f>
        <v>0</v>
      </c>
      <c r="T937" s="101">
        <f>Planning!T$835</f>
        <v>0</v>
      </c>
      <c r="U937" s="101">
        <f>Planning!U$835</f>
        <v>0</v>
      </c>
      <c r="V937" s="102">
        <f>Planning!V$835</f>
        <v>0</v>
      </c>
      <c r="W937" s="100">
        <f>Planning!W$835</f>
        <v>0</v>
      </c>
      <c r="X937" s="101">
        <f>Planning!X$835</f>
        <v>0</v>
      </c>
      <c r="Y937" s="101">
        <f>Planning!Y$835</f>
        <v>0</v>
      </c>
      <c r="Z937" s="101">
        <f>Planning!Z$835</f>
        <v>0</v>
      </c>
      <c r="AA937" s="101">
        <f>Planning!AA$835</f>
        <v>0</v>
      </c>
      <c r="AB937" s="101">
        <f>Planning!AB$835</f>
        <v>0</v>
      </c>
      <c r="AC937" s="101">
        <f>Planning!AC$835</f>
        <v>0</v>
      </c>
      <c r="AD937" s="102">
        <f>Planning!AD$835</f>
        <v>0</v>
      </c>
      <c r="AE937" s="100">
        <f>Planning!AE$835</f>
        <v>0</v>
      </c>
      <c r="AF937" s="101">
        <f>Planning!AF$835</f>
        <v>0</v>
      </c>
      <c r="AG937" s="101">
        <f>Planning!AG$835</f>
        <v>0</v>
      </c>
      <c r="AH937" s="101">
        <f>Planning!AH$835</f>
        <v>0</v>
      </c>
      <c r="AI937" s="101">
        <f>Planning!AI$835</f>
        <v>0</v>
      </c>
      <c r="AJ937" s="102">
        <f>Planning!AJ$835</f>
        <v>0</v>
      </c>
      <c r="AK937" s="100">
        <f>Planning!AK$835</f>
        <v>0</v>
      </c>
      <c r="AL937" s="101">
        <f>Planning!AL$835</f>
        <v>0</v>
      </c>
      <c r="AM937" s="101">
        <f>Planning!AM$835</f>
        <v>0</v>
      </c>
      <c r="AN937" s="101">
        <f>Planning!AN$835</f>
        <v>0</v>
      </c>
      <c r="AO937" s="101">
        <f>Planning!AO$835</f>
        <v>0</v>
      </c>
      <c r="AP937" s="101">
        <f>Planning!AP$835</f>
        <v>0</v>
      </c>
      <c r="AQ937" s="101">
        <f>Planning!AQ$835</f>
        <v>0</v>
      </c>
      <c r="AR937" s="101">
        <f>Planning!AR$835</f>
        <v>0</v>
      </c>
      <c r="AS937" s="101">
        <f>Planning!AS$835</f>
        <v>0</v>
      </c>
      <c r="AT937" s="102">
        <f>Planning!AT$835</f>
        <v>0</v>
      </c>
      <c r="AU937" s="100">
        <f>Planning!AU$835</f>
        <v>0</v>
      </c>
      <c r="AV937" s="101">
        <f>Planning!AV$835</f>
        <v>0</v>
      </c>
      <c r="AW937" s="101">
        <f>Planning!AW$835</f>
        <v>0</v>
      </c>
      <c r="AX937" s="101">
        <f>Planning!AX$835</f>
        <v>0</v>
      </c>
      <c r="AY937" s="101">
        <f>Planning!AY$835</f>
        <v>0</v>
      </c>
      <c r="AZ937" s="101">
        <f>Planning!AZ$835</f>
        <v>0</v>
      </c>
      <c r="BA937" s="101">
        <f>Planning!BA$835</f>
        <v>0</v>
      </c>
      <c r="BB937" s="102">
        <f>Planning!BB$835</f>
        <v>0</v>
      </c>
      <c r="BC937" s="85">
        <f>Planning!BC$835</f>
        <v>0</v>
      </c>
      <c r="BD937" s="107"/>
      <c r="BE937" s="435">
        <f>Planning!BE$835</f>
        <v>0</v>
      </c>
      <c r="BF937" s="436">
        <f>Planning!BF$835</f>
        <v>0</v>
      </c>
      <c r="BG937" s="91">
        <f>Planning!BG$835</f>
        <v>0</v>
      </c>
      <c r="BH937" s="92">
        <f>Planning!BH$835</f>
        <v>0</v>
      </c>
      <c r="BI937" s="93" t="str">
        <f>Planning!BI$835</f>
        <v/>
      </c>
      <c r="BJ937" s="94">
        <f>Planning!BJ$835</f>
        <v>0</v>
      </c>
      <c r="BL937" s="324">
        <f>Planning!BL$835</f>
        <v>0</v>
      </c>
      <c r="BM937" s="149">
        <f>Planning!BP$835</f>
        <v>0</v>
      </c>
      <c r="NL937" s="43" t="s">
        <v>63</v>
      </c>
      <c r="NM937" s="43"/>
    </row>
    <row r="938" spans="1:377" s="318" customFormat="1" ht="10.199999999999999" hidden="1" customHeight="1" x14ac:dyDescent="0.3">
      <c r="A938" s="25"/>
      <c r="B938" s="389"/>
      <c r="C938" s="447"/>
      <c r="D938" s="15"/>
      <c r="E938" s="106"/>
      <c r="F938" s="106"/>
      <c r="G938" s="106"/>
      <c r="H938" s="399"/>
      <c r="I938" s="443">
        <f>Conges!$B$27</f>
        <v>44920</v>
      </c>
      <c r="J938" s="444"/>
      <c r="K938" s="444"/>
      <c r="L938" s="444"/>
      <c r="M938" s="444"/>
      <c r="N938" s="68" t="str">
        <f>Planning!N$870</f>
        <v/>
      </c>
      <c r="O938" s="103">
        <f>Planning!O$870</f>
        <v>0</v>
      </c>
      <c r="P938" s="104">
        <f>Planning!P$870</f>
        <v>0</v>
      </c>
      <c r="Q938" s="104">
        <f>Planning!Q$870</f>
        <v>0</v>
      </c>
      <c r="R938" s="104">
        <f>Planning!R$870</f>
        <v>0</v>
      </c>
      <c r="S938" s="104">
        <f>Planning!S$870</f>
        <v>0</v>
      </c>
      <c r="T938" s="104">
        <f>Planning!T$870</f>
        <v>0</v>
      </c>
      <c r="U938" s="104">
        <f>Planning!U$870</f>
        <v>0</v>
      </c>
      <c r="V938" s="105">
        <f>Planning!V$870</f>
        <v>0</v>
      </c>
      <c r="W938" s="103">
        <f>Planning!W$870</f>
        <v>0</v>
      </c>
      <c r="X938" s="104">
        <f>Planning!X$870</f>
        <v>0</v>
      </c>
      <c r="Y938" s="104">
        <f>Planning!Y$870</f>
        <v>0</v>
      </c>
      <c r="Z938" s="104">
        <f>Planning!Z$870</f>
        <v>0</v>
      </c>
      <c r="AA938" s="104">
        <f>Planning!AA$870</f>
        <v>0</v>
      </c>
      <c r="AB938" s="104">
        <f>Planning!AB$870</f>
        <v>0</v>
      </c>
      <c r="AC938" s="104">
        <f>Planning!AC$870</f>
        <v>0</v>
      </c>
      <c r="AD938" s="105">
        <f>Planning!AD$870</f>
        <v>0</v>
      </c>
      <c r="AE938" s="103">
        <f>Planning!AE$870</f>
        <v>0</v>
      </c>
      <c r="AF938" s="104">
        <f>Planning!AF$870</f>
        <v>0</v>
      </c>
      <c r="AG938" s="104">
        <f>Planning!AG$870</f>
        <v>0</v>
      </c>
      <c r="AH938" s="104">
        <f>Planning!AH$870</f>
        <v>0</v>
      </c>
      <c r="AI938" s="104">
        <f>Planning!AI$870</f>
        <v>0</v>
      </c>
      <c r="AJ938" s="105">
        <f>Planning!AJ$870</f>
        <v>0</v>
      </c>
      <c r="AK938" s="103">
        <f>Planning!AK$870</f>
        <v>0</v>
      </c>
      <c r="AL938" s="104">
        <f>Planning!AL$870</f>
        <v>0</v>
      </c>
      <c r="AM938" s="104">
        <f>Planning!AM$870</f>
        <v>0</v>
      </c>
      <c r="AN938" s="104">
        <f>Planning!AN$870</f>
        <v>0</v>
      </c>
      <c r="AO938" s="104">
        <f>Planning!AO$870</f>
        <v>0</v>
      </c>
      <c r="AP938" s="104">
        <f>Planning!AP$870</f>
        <v>0</v>
      </c>
      <c r="AQ938" s="104">
        <f>Planning!AQ$870</f>
        <v>0</v>
      </c>
      <c r="AR938" s="104">
        <f>Planning!AR$870</f>
        <v>0</v>
      </c>
      <c r="AS938" s="104">
        <f>Planning!AS$870</f>
        <v>0</v>
      </c>
      <c r="AT938" s="105">
        <f>Planning!AT$870</f>
        <v>0</v>
      </c>
      <c r="AU938" s="103">
        <f>Planning!AU$870</f>
        <v>0</v>
      </c>
      <c r="AV938" s="104">
        <f>Planning!AV$870</f>
        <v>0</v>
      </c>
      <c r="AW938" s="104">
        <f>Planning!AW$870</f>
        <v>0</v>
      </c>
      <c r="AX938" s="104">
        <f>Planning!AX$870</f>
        <v>0</v>
      </c>
      <c r="AY938" s="104">
        <f>Planning!AY$870</f>
        <v>0</v>
      </c>
      <c r="AZ938" s="104">
        <f>Planning!AZ$870</f>
        <v>0</v>
      </c>
      <c r="BA938" s="104">
        <f>Planning!BA$870</f>
        <v>0</v>
      </c>
      <c r="BB938" s="105">
        <f>Planning!BB$870</f>
        <v>0</v>
      </c>
      <c r="BC938" s="72">
        <f>Planning!BC$870</f>
        <v>0</v>
      </c>
      <c r="BD938" s="107"/>
      <c r="BE938" s="433">
        <f>Planning!BE$870</f>
        <v>0</v>
      </c>
      <c r="BF938" s="434">
        <f>Planning!BF$870</f>
        <v>0</v>
      </c>
      <c r="BG938" s="77">
        <f>Planning!BG$870</f>
        <v>0</v>
      </c>
      <c r="BH938" s="78">
        <f>Planning!BH$870</f>
        <v>0</v>
      </c>
      <c r="BI938" s="79" t="str">
        <f>Planning!BI$870</f>
        <v/>
      </c>
      <c r="BJ938" s="80">
        <f>Planning!BJ$870</f>
        <v>0</v>
      </c>
      <c r="BL938" s="323">
        <f>Planning!BL$870</f>
        <v>0</v>
      </c>
      <c r="BM938" s="150">
        <f>Planning!BP$870</f>
        <v>0</v>
      </c>
      <c r="NL938" s="43" t="s">
        <v>63</v>
      </c>
      <c r="NM938" s="43"/>
    </row>
    <row r="939" spans="1:377" s="318" customFormat="1" ht="10.199999999999999" hidden="1" customHeight="1" x14ac:dyDescent="0.3">
      <c r="A939" s="25"/>
      <c r="B939" s="389"/>
      <c r="C939" s="447"/>
      <c r="D939" s="15"/>
      <c r="E939" s="106"/>
      <c r="F939" s="106"/>
      <c r="G939" s="106"/>
      <c r="H939" s="399"/>
      <c r="I939" s="445">
        <f>Conges!$B$28</f>
        <v>44921</v>
      </c>
      <c r="J939" s="446"/>
      <c r="K939" s="446"/>
      <c r="L939" s="446"/>
      <c r="M939" s="446"/>
      <c r="N939" s="81" t="str">
        <f>Planning!N$905</f>
        <v/>
      </c>
      <c r="O939" s="100">
        <f>Planning!O$905</f>
        <v>0</v>
      </c>
      <c r="P939" s="101">
        <f>Planning!P$905</f>
        <v>0</v>
      </c>
      <c r="Q939" s="101">
        <f>Planning!Q$905</f>
        <v>0</v>
      </c>
      <c r="R939" s="101">
        <f>Planning!R$905</f>
        <v>0</v>
      </c>
      <c r="S939" s="101">
        <f>Planning!S$905</f>
        <v>0</v>
      </c>
      <c r="T939" s="101">
        <f>Planning!T$905</f>
        <v>0</v>
      </c>
      <c r="U939" s="101">
        <f>Planning!U$905</f>
        <v>0</v>
      </c>
      <c r="V939" s="102">
        <f>Planning!V$905</f>
        <v>0</v>
      </c>
      <c r="W939" s="100">
        <f>Planning!W$905</f>
        <v>0</v>
      </c>
      <c r="X939" s="101">
        <f>Planning!X$905</f>
        <v>0</v>
      </c>
      <c r="Y939" s="101">
        <f>Planning!Y$905</f>
        <v>0</v>
      </c>
      <c r="Z939" s="101">
        <f>Planning!Z$905</f>
        <v>0</v>
      </c>
      <c r="AA939" s="101">
        <f>Planning!AA$905</f>
        <v>0</v>
      </c>
      <c r="AB939" s="101">
        <f>Planning!AB$905</f>
        <v>0</v>
      </c>
      <c r="AC939" s="101">
        <f>Planning!AC$905</f>
        <v>0</v>
      </c>
      <c r="AD939" s="102">
        <f>Planning!AD$905</f>
        <v>0</v>
      </c>
      <c r="AE939" s="100">
        <f>Planning!AE$905</f>
        <v>0</v>
      </c>
      <c r="AF939" s="101">
        <f>Planning!AF$905</f>
        <v>0</v>
      </c>
      <c r="AG939" s="101">
        <f>Planning!AG$905</f>
        <v>0</v>
      </c>
      <c r="AH939" s="101">
        <f>Planning!AH$905</f>
        <v>0</v>
      </c>
      <c r="AI939" s="101">
        <f>Planning!AI$905</f>
        <v>0</v>
      </c>
      <c r="AJ939" s="102">
        <f>Planning!AJ$905</f>
        <v>0</v>
      </c>
      <c r="AK939" s="100">
        <f>Planning!AK$905</f>
        <v>0</v>
      </c>
      <c r="AL939" s="101">
        <f>Planning!AL$905</f>
        <v>0</v>
      </c>
      <c r="AM939" s="101">
        <f>Planning!AM$905</f>
        <v>0</v>
      </c>
      <c r="AN939" s="101">
        <f>Planning!AN$905</f>
        <v>0</v>
      </c>
      <c r="AO939" s="101">
        <f>Planning!AO$905</f>
        <v>0</v>
      </c>
      <c r="AP939" s="101">
        <f>Planning!AP$905</f>
        <v>0</v>
      </c>
      <c r="AQ939" s="101">
        <f>Planning!AQ$905</f>
        <v>0</v>
      </c>
      <c r="AR939" s="101">
        <f>Planning!AR$905</f>
        <v>0</v>
      </c>
      <c r="AS939" s="101">
        <f>Planning!AS$905</f>
        <v>0</v>
      </c>
      <c r="AT939" s="102">
        <f>Planning!AT$905</f>
        <v>0</v>
      </c>
      <c r="AU939" s="100">
        <f>Planning!AU$905</f>
        <v>0</v>
      </c>
      <c r="AV939" s="101">
        <f>Planning!AV$905</f>
        <v>0</v>
      </c>
      <c r="AW939" s="101">
        <f>Planning!AW$905</f>
        <v>0</v>
      </c>
      <c r="AX939" s="101">
        <f>Planning!AX$905</f>
        <v>0</v>
      </c>
      <c r="AY939" s="101">
        <f>Planning!AY$905</f>
        <v>0</v>
      </c>
      <c r="AZ939" s="101">
        <f>Planning!AZ$905</f>
        <v>0</v>
      </c>
      <c r="BA939" s="101">
        <f>Planning!BA$905</f>
        <v>0</v>
      </c>
      <c r="BB939" s="102">
        <f>Planning!BB$905</f>
        <v>0</v>
      </c>
      <c r="BC939" s="85">
        <f>Planning!BC$905</f>
        <v>0</v>
      </c>
      <c r="BD939" s="107"/>
      <c r="BE939" s="435">
        <f>Planning!BE$905</f>
        <v>0</v>
      </c>
      <c r="BF939" s="436">
        <f>Planning!BF$905</f>
        <v>0</v>
      </c>
      <c r="BG939" s="91">
        <f>Planning!BG$905</f>
        <v>0</v>
      </c>
      <c r="BH939" s="92">
        <f>Planning!BH$905</f>
        <v>0</v>
      </c>
      <c r="BI939" s="93" t="str">
        <f>Planning!BI$905</f>
        <v/>
      </c>
      <c r="BJ939" s="94">
        <f>Planning!BJ$905</f>
        <v>0</v>
      </c>
      <c r="BL939" s="324">
        <f>Planning!BL$905</f>
        <v>0</v>
      </c>
      <c r="BM939" s="149">
        <f>Planning!BP$905</f>
        <v>0</v>
      </c>
      <c r="NL939" s="43" t="s">
        <v>63</v>
      </c>
      <c r="NM939" s="43"/>
    </row>
    <row r="940" spans="1:377" s="318" customFormat="1" ht="10.199999999999999" hidden="1" customHeight="1" x14ac:dyDescent="0.3">
      <c r="A940" s="25"/>
      <c r="B940" s="389"/>
      <c r="C940" s="447"/>
      <c r="D940" s="15"/>
      <c r="E940" s="106"/>
      <c r="F940" s="106"/>
      <c r="G940" s="106"/>
      <c r="H940" s="399"/>
      <c r="I940" s="443">
        <f>Conges!$B$29</f>
        <v>44922</v>
      </c>
      <c r="J940" s="444"/>
      <c r="K940" s="444"/>
      <c r="L940" s="444"/>
      <c r="M940" s="444"/>
      <c r="N940" s="68" t="str">
        <f>Planning!N$940</f>
        <v/>
      </c>
      <c r="O940" s="103">
        <f>Planning!O$940</f>
        <v>0</v>
      </c>
      <c r="P940" s="104">
        <f>Planning!P$940</f>
        <v>0</v>
      </c>
      <c r="Q940" s="104">
        <f>Planning!Q$940</f>
        <v>0</v>
      </c>
      <c r="R940" s="104">
        <f>Planning!R$940</f>
        <v>0</v>
      </c>
      <c r="S940" s="104">
        <f>Planning!S$940</f>
        <v>0</v>
      </c>
      <c r="T940" s="104">
        <f>Planning!T$940</f>
        <v>0</v>
      </c>
      <c r="U940" s="104">
        <f>Planning!U$940</f>
        <v>0</v>
      </c>
      <c r="V940" s="105">
        <f>Planning!V$940</f>
        <v>0</v>
      </c>
      <c r="W940" s="103">
        <f>Planning!W$940</f>
        <v>0</v>
      </c>
      <c r="X940" s="104">
        <f>Planning!X$940</f>
        <v>0</v>
      </c>
      <c r="Y940" s="104">
        <f>Planning!Y$940</f>
        <v>0</v>
      </c>
      <c r="Z940" s="104">
        <f>Planning!Z$940</f>
        <v>0</v>
      </c>
      <c r="AA940" s="104">
        <f>Planning!AA$940</f>
        <v>0</v>
      </c>
      <c r="AB940" s="104">
        <f>Planning!AB$940</f>
        <v>0</v>
      </c>
      <c r="AC940" s="104">
        <f>Planning!AC$940</f>
        <v>0</v>
      </c>
      <c r="AD940" s="105">
        <f>Planning!AD$940</f>
        <v>0</v>
      </c>
      <c r="AE940" s="103">
        <f>Planning!AE$940</f>
        <v>0</v>
      </c>
      <c r="AF940" s="104">
        <f>Planning!AF$940</f>
        <v>0</v>
      </c>
      <c r="AG940" s="104">
        <f>Planning!AG$940</f>
        <v>0</v>
      </c>
      <c r="AH940" s="104">
        <f>Planning!AH$940</f>
        <v>0</v>
      </c>
      <c r="AI940" s="104">
        <f>Planning!AI$940</f>
        <v>0</v>
      </c>
      <c r="AJ940" s="105">
        <f>Planning!AJ$940</f>
        <v>0</v>
      </c>
      <c r="AK940" s="103">
        <f>Planning!AK$940</f>
        <v>0</v>
      </c>
      <c r="AL940" s="104">
        <f>Planning!AL$940</f>
        <v>0</v>
      </c>
      <c r="AM940" s="104">
        <f>Planning!AM$940</f>
        <v>0</v>
      </c>
      <c r="AN940" s="104">
        <f>Planning!AN$940</f>
        <v>0</v>
      </c>
      <c r="AO940" s="104">
        <f>Planning!AO$940</f>
        <v>0</v>
      </c>
      <c r="AP940" s="104">
        <f>Planning!AP$940</f>
        <v>0</v>
      </c>
      <c r="AQ940" s="104">
        <f>Planning!AQ$940</f>
        <v>0</v>
      </c>
      <c r="AR940" s="104">
        <f>Planning!AR$940</f>
        <v>0</v>
      </c>
      <c r="AS940" s="104">
        <f>Planning!AS$940</f>
        <v>0</v>
      </c>
      <c r="AT940" s="105">
        <f>Planning!AT$940</f>
        <v>0</v>
      </c>
      <c r="AU940" s="103">
        <f>Planning!AU$940</f>
        <v>0</v>
      </c>
      <c r="AV940" s="104">
        <f>Planning!AV$940</f>
        <v>0</v>
      </c>
      <c r="AW940" s="104">
        <f>Planning!AW$940</f>
        <v>0</v>
      </c>
      <c r="AX940" s="104">
        <f>Planning!AX$940</f>
        <v>0</v>
      </c>
      <c r="AY940" s="104">
        <f>Planning!AY$940</f>
        <v>0</v>
      </c>
      <c r="AZ940" s="104">
        <f>Planning!AZ$940</f>
        <v>0</v>
      </c>
      <c r="BA940" s="104">
        <f>Planning!BA$940</f>
        <v>0</v>
      </c>
      <c r="BB940" s="105">
        <f>Planning!BB$940</f>
        <v>0</v>
      </c>
      <c r="BC940" s="72">
        <f>Planning!BC$940</f>
        <v>0</v>
      </c>
      <c r="BD940" s="107"/>
      <c r="BE940" s="433">
        <f>Planning!BE$940</f>
        <v>0</v>
      </c>
      <c r="BF940" s="434">
        <f>Planning!BF$940</f>
        <v>0</v>
      </c>
      <c r="BG940" s="77">
        <f>Planning!BG$940</f>
        <v>0</v>
      </c>
      <c r="BH940" s="78">
        <f>Planning!BH$940</f>
        <v>0</v>
      </c>
      <c r="BI940" s="79" t="str">
        <f>Planning!BI$940</f>
        <v/>
      </c>
      <c r="BJ940" s="80">
        <f>Planning!BJ$940</f>
        <v>0</v>
      </c>
      <c r="BL940" s="323">
        <f>Planning!BL$940</f>
        <v>0</v>
      </c>
      <c r="BM940" s="150">
        <f>Planning!BP$940</f>
        <v>0</v>
      </c>
      <c r="NL940" s="43" t="s">
        <v>63</v>
      </c>
      <c r="NM940" s="43"/>
    </row>
    <row r="941" spans="1:377" s="318" customFormat="1" ht="10.199999999999999" hidden="1" customHeight="1" x14ac:dyDescent="0.3">
      <c r="A941" s="25"/>
      <c r="B941" s="389"/>
      <c r="C941" s="447"/>
      <c r="D941" s="15"/>
      <c r="E941" s="106"/>
      <c r="F941" s="106"/>
      <c r="G941" s="106"/>
      <c r="H941" s="399"/>
      <c r="I941" s="445">
        <f>Conges!$B$30</f>
        <v>44923</v>
      </c>
      <c r="J941" s="446"/>
      <c r="K941" s="446"/>
      <c r="L941" s="446"/>
      <c r="M941" s="446"/>
      <c r="N941" s="81" t="str">
        <f>Planning!N$975</f>
        <v/>
      </c>
      <c r="O941" s="100">
        <f>Planning!O$975</f>
        <v>0</v>
      </c>
      <c r="P941" s="101">
        <f>Planning!P$975</f>
        <v>0</v>
      </c>
      <c r="Q941" s="101">
        <f>Planning!Q$975</f>
        <v>0</v>
      </c>
      <c r="R941" s="101">
        <f>Planning!R$975</f>
        <v>0</v>
      </c>
      <c r="S941" s="101">
        <f>Planning!S$975</f>
        <v>0</v>
      </c>
      <c r="T941" s="101">
        <f>Planning!T$975</f>
        <v>0</v>
      </c>
      <c r="U941" s="101">
        <f>Planning!U$975</f>
        <v>0</v>
      </c>
      <c r="V941" s="102">
        <f>Planning!V$975</f>
        <v>0</v>
      </c>
      <c r="W941" s="100">
        <f>Planning!W$975</f>
        <v>0</v>
      </c>
      <c r="X941" s="101">
        <f>Planning!X$975</f>
        <v>0</v>
      </c>
      <c r="Y941" s="101">
        <f>Planning!Y$975</f>
        <v>0</v>
      </c>
      <c r="Z941" s="101">
        <f>Planning!Z$975</f>
        <v>0</v>
      </c>
      <c r="AA941" s="101">
        <f>Planning!AA$975</f>
        <v>0</v>
      </c>
      <c r="AB941" s="101">
        <f>Planning!AB$975</f>
        <v>0</v>
      </c>
      <c r="AC941" s="101">
        <f>Planning!AC$975</f>
        <v>0</v>
      </c>
      <c r="AD941" s="102">
        <f>Planning!AD$975</f>
        <v>0</v>
      </c>
      <c r="AE941" s="100">
        <f>Planning!AE$975</f>
        <v>0</v>
      </c>
      <c r="AF941" s="101">
        <f>Planning!AF$975</f>
        <v>0</v>
      </c>
      <c r="AG941" s="101">
        <f>Planning!AG$975</f>
        <v>0</v>
      </c>
      <c r="AH941" s="101">
        <f>Planning!AH$975</f>
        <v>0</v>
      </c>
      <c r="AI941" s="101">
        <f>Planning!AI$975</f>
        <v>0</v>
      </c>
      <c r="AJ941" s="102">
        <f>Planning!AJ$975</f>
        <v>0</v>
      </c>
      <c r="AK941" s="100">
        <f>Planning!AK$975</f>
        <v>0</v>
      </c>
      <c r="AL941" s="101">
        <f>Planning!AL$975</f>
        <v>0</v>
      </c>
      <c r="AM941" s="101">
        <f>Planning!AM$975</f>
        <v>0</v>
      </c>
      <c r="AN941" s="101">
        <f>Planning!AN$975</f>
        <v>0</v>
      </c>
      <c r="AO941" s="101">
        <f>Planning!AO$975</f>
        <v>0</v>
      </c>
      <c r="AP941" s="101">
        <f>Planning!AP$975</f>
        <v>0</v>
      </c>
      <c r="AQ941" s="101">
        <f>Planning!AQ$975</f>
        <v>0</v>
      </c>
      <c r="AR941" s="101">
        <f>Planning!AR$975</f>
        <v>0</v>
      </c>
      <c r="AS941" s="101">
        <f>Planning!AS$975</f>
        <v>0</v>
      </c>
      <c r="AT941" s="102">
        <f>Planning!AT$975</f>
        <v>0</v>
      </c>
      <c r="AU941" s="100">
        <f>Planning!AU$975</f>
        <v>0</v>
      </c>
      <c r="AV941" s="101">
        <f>Planning!AV$975</f>
        <v>0</v>
      </c>
      <c r="AW941" s="101">
        <f>Planning!AW$975</f>
        <v>0</v>
      </c>
      <c r="AX941" s="101">
        <f>Planning!AX$975</f>
        <v>0</v>
      </c>
      <c r="AY941" s="101">
        <f>Planning!AY$975</f>
        <v>0</v>
      </c>
      <c r="AZ941" s="101">
        <f>Planning!AZ$975</f>
        <v>0</v>
      </c>
      <c r="BA941" s="101">
        <f>Planning!BA$975</f>
        <v>0</v>
      </c>
      <c r="BB941" s="102">
        <f>Planning!BB$975</f>
        <v>0</v>
      </c>
      <c r="BC941" s="85">
        <f>Planning!BC$975</f>
        <v>0</v>
      </c>
      <c r="BD941" s="107"/>
      <c r="BE941" s="435">
        <f>Planning!BE$975</f>
        <v>0</v>
      </c>
      <c r="BF941" s="436">
        <f>Planning!BF$975</f>
        <v>0</v>
      </c>
      <c r="BG941" s="91">
        <f>Planning!BG$975</f>
        <v>0</v>
      </c>
      <c r="BH941" s="92">
        <f>Planning!BH$975</f>
        <v>0</v>
      </c>
      <c r="BI941" s="93" t="str">
        <f>Planning!BI$975</f>
        <v/>
      </c>
      <c r="BJ941" s="94">
        <f>Planning!BJ$975</f>
        <v>0</v>
      </c>
      <c r="BL941" s="324">
        <f>Planning!BL$975</f>
        <v>0</v>
      </c>
      <c r="BM941" s="149">
        <f>Planning!BP$975</f>
        <v>0</v>
      </c>
      <c r="NL941" s="43" t="s">
        <v>63</v>
      </c>
      <c r="NM941" s="43"/>
    </row>
    <row r="942" spans="1:377" s="318" customFormat="1" ht="10.199999999999999" hidden="1" customHeight="1" x14ac:dyDescent="0.3">
      <c r="A942" s="25"/>
      <c r="B942" s="389"/>
      <c r="C942" s="447"/>
      <c r="D942" s="15"/>
      <c r="E942" s="106"/>
      <c r="F942" s="106"/>
      <c r="G942" s="106"/>
      <c r="H942" s="399"/>
      <c r="I942" s="443">
        <f>Conges!$B$31</f>
        <v>44924</v>
      </c>
      <c r="J942" s="444"/>
      <c r="K942" s="444"/>
      <c r="L942" s="444"/>
      <c r="M942" s="444"/>
      <c r="N942" s="68" t="str">
        <f>Planning!N$1010</f>
        <v/>
      </c>
      <c r="O942" s="103">
        <f>Planning!O$1010</f>
        <v>0</v>
      </c>
      <c r="P942" s="104">
        <f>Planning!P$1010</f>
        <v>0</v>
      </c>
      <c r="Q942" s="104">
        <f>Planning!Q$1010</f>
        <v>0</v>
      </c>
      <c r="R942" s="104">
        <f>Planning!R$1010</f>
        <v>0</v>
      </c>
      <c r="S942" s="104">
        <f>Planning!S$1010</f>
        <v>0</v>
      </c>
      <c r="T942" s="104">
        <f>Planning!T$1010</f>
        <v>0</v>
      </c>
      <c r="U942" s="104">
        <f>Planning!U$1010</f>
        <v>0</v>
      </c>
      <c r="V942" s="105">
        <f>Planning!V$1010</f>
        <v>0</v>
      </c>
      <c r="W942" s="103">
        <f>Planning!W$1010</f>
        <v>0</v>
      </c>
      <c r="X942" s="104">
        <f>Planning!X$1010</f>
        <v>0</v>
      </c>
      <c r="Y942" s="104">
        <f>Planning!Y$1010</f>
        <v>0</v>
      </c>
      <c r="Z942" s="104">
        <f>Planning!Z$1010</f>
        <v>0</v>
      </c>
      <c r="AA942" s="104">
        <f>Planning!AA$1010</f>
        <v>0</v>
      </c>
      <c r="AB942" s="104">
        <f>Planning!AB$1010</f>
        <v>0</v>
      </c>
      <c r="AC942" s="104">
        <f>Planning!AC$1010</f>
        <v>0</v>
      </c>
      <c r="AD942" s="105">
        <f>Planning!AD$1010</f>
        <v>0</v>
      </c>
      <c r="AE942" s="103">
        <f>Planning!AE$1010</f>
        <v>0</v>
      </c>
      <c r="AF942" s="104">
        <f>Planning!AF$1010</f>
        <v>0</v>
      </c>
      <c r="AG942" s="104">
        <f>Planning!AG$1010</f>
        <v>0</v>
      </c>
      <c r="AH942" s="104">
        <f>Planning!AH$1010</f>
        <v>0</v>
      </c>
      <c r="AI942" s="104">
        <f>Planning!AI$1010</f>
        <v>0</v>
      </c>
      <c r="AJ942" s="105">
        <f>Planning!AJ$1010</f>
        <v>0</v>
      </c>
      <c r="AK942" s="103">
        <f>Planning!AK$1010</f>
        <v>0</v>
      </c>
      <c r="AL942" s="104">
        <f>Planning!AL$1010</f>
        <v>0</v>
      </c>
      <c r="AM942" s="104">
        <f>Planning!AM$1010</f>
        <v>0</v>
      </c>
      <c r="AN942" s="104">
        <f>Planning!AN$1010</f>
        <v>0</v>
      </c>
      <c r="AO942" s="104">
        <f>Planning!AO$1010</f>
        <v>0</v>
      </c>
      <c r="AP942" s="104">
        <f>Planning!AP$1010</f>
        <v>0</v>
      </c>
      <c r="AQ942" s="104">
        <f>Planning!AQ$1010</f>
        <v>0</v>
      </c>
      <c r="AR942" s="104">
        <f>Planning!AR$1010</f>
        <v>0</v>
      </c>
      <c r="AS942" s="104">
        <f>Planning!AS$1010</f>
        <v>0</v>
      </c>
      <c r="AT942" s="105">
        <f>Planning!AT$1010</f>
        <v>0</v>
      </c>
      <c r="AU942" s="103">
        <f>Planning!AU$1010</f>
        <v>0</v>
      </c>
      <c r="AV942" s="104">
        <f>Planning!AV$1010</f>
        <v>0</v>
      </c>
      <c r="AW942" s="104">
        <f>Planning!AW$1010</f>
        <v>0</v>
      </c>
      <c r="AX942" s="104">
        <f>Planning!AX$1010</f>
        <v>0</v>
      </c>
      <c r="AY942" s="104">
        <f>Planning!AY$1010</f>
        <v>0</v>
      </c>
      <c r="AZ942" s="104">
        <f>Planning!AZ$1010</f>
        <v>0</v>
      </c>
      <c r="BA942" s="104">
        <f>Planning!BA$1010</f>
        <v>0</v>
      </c>
      <c r="BB942" s="105">
        <f>Planning!BB$1010</f>
        <v>0</v>
      </c>
      <c r="BC942" s="72">
        <f>Planning!BC$1010</f>
        <v>0</v>
      </c>
      <c r="BD942" s="107"/>
      <c r="BE942" s="433">
        <f>Planning!BE$1010</f>
        <v>0</v>
      </c>
      <c r="BF942" s="434">
        <f>Planning!BF$1010</f>
        <v>0</v>
      </c>
      <c r="BG942" s="77">
        <f>Planning!BG$1010</f>
        <v>0</v>
      </c>
      <c r="BH942" s="78">
        <f>Planning!BH$1010</f>
        <v>0</v>
      </c>
      <c r="BI942" s="79" t="str">
        <f>Planning!BI$1010</f>
        <v/>
      </c>
      <c r="BJ942" s="80">
        <f>Planning!BJ$1010</f>
        <v>0</v>
      </c>
      <c r="BL942" s="323">
        <f>Planning!BL$1010</f>
        <v>0</v>
      </c>
      <c r="BM942" s="150">
        <f>Planning!BP$1010</f>
        <v>0</v>
      </c>
      <c r="NL942" s="43" t="s">
        <v>63</v>
      </c>
      <c r="NM942" s="43"/>
    </row>
    <row r="943" spans="1:377" s="318" customFormat="1" ht="10.199999999999999" hidden="1" customHeight="1" x14ac:dyDescent="0.3">
      <c r="A943" s="25"/>
      <c r="B943" s="389"/>
      <c r="C943" s="447"/>
      <c r="D943" s="15"/>
      <c r="E943" s="106"/>
      <c r="F943" s="106"/>
      <c r="G943" s="106"/>
      <c r="H943" s="399"/>
      <c r="I943" s="445">
        <f>Conges!$B$32</f>
        <v>44925</v>
      </c>
      <c r="J943" s="446"/>
      <c r="K943" s="446"/>
      <c r="L943" s="446"/>
      <c r="M943" s="446"/>
      <c r="N943" s="81" t="str">
        <f>Planning!N$1045</f>
        <v/>
      </c>
      <c r="O943" s="100">
        <f>Planning!O$1045</f>
        <v>0</v>
      </c>
      <c r="P943" s="101">
        <f>Planning!P$1045</f>
        <v>0</v>
      </c>
      <c r="Q943" s="101">
        <f>Planning!Q$1045</f>
        <v>0</v>
      </c>
      <c r="R943" s="101">
        <f>Planning!R$1045</f>
        <v>0</v>
      </c>
      <c r="S943" s="101">
        <f>Planning!S$1045</f>
        <v>0</v>
      </c>
      <c r="T943" s="101">
        <f>Planning!T$1045</f>
        <v>0</v>
      </c>
      <c r="U943" s="101">
        <f>Planning!U$1045</f>
        <v>0</v>
      </c>
      <c r="V943" s="102">
        <f>Planning!V$1045</f>
        <v>0</v>
      </c>
      <c r="W943" s="100">
        <f>Planning!W$1045</f>
        <v>0</v>
      </c>
      <c r="X943" s="101">
        <f>Planning!X$1045</f>
        <v>0</v>
      </c>
      <c r="Y943" s="101">
        <f>Planning!Y$1045</f>
        <v>0</v>
      </c>
      <c r="Z943" s="101">
        <f>Planning!Z$1045</f>
        <v>0</v>
      </c>
      <c r="AA943" s="101">
        <f>Planning!AA$1045</f>
        <v>0</v>
      </c>
      <c r="AB943" s="101">
        <f>Planning!AB$1045</f>
        <v>0</v>
      </c>
      <c r="AC943" s="101">
        <f>Planning!AC$1045</f>
        <v>0</v>
      </c>
      <c r="AD943" s="102">
        <f>Planning!AD$1045</f>
        <v>0</v>
      </c>
      <c r="AE943" s="100">
        <f>Planning!AE$1045</f>
        <v>0</v>
      </c>
      <c r="AF943" s="101">
        <f>Planning!AF$1045</f>
        <v>0</v>
      </c>
      <c r="AG943" s="101">
        <f>Planning!AG$1045</f>
        <v>0</v>
      </c>
      <c r="AH943" s="101">
        <f>Planning!AH$1045</f>
        <v>0</v>
      </c>
      <c r="AI943" s="101">
        <f>Planning!AI$1045</f>
        <v>0</v>
      </c>
      <c r="AJ943" s="102">
        <f>Planning!AJ$1045</f>
        <v>0</v>
      </c>
      <c r="AK943" s="100">
        <f>Planning!AK$1045</f>
        <v>0</v>
      </c>
      <c r="AL943" s="101">
        <f>Planning!AL$1045</f>
        <v>0</v>
      </c>
      <c r="AM943" s="101">
        <f>Planning!AM$1045</f>
        <v>0</v>
      </c>
      <c r="AN943" s="101">
        <f>Planning!AN$1045</f>
        <v>0</v>
      </c>
      <c r="AO943" s="101">
        <f>Planning!AO$1045</f>
        <v>0</v>
      </c>
      <c r="AP943" s="101">
        <f>Planning!AP$1045</f>
        <v>0</v>
      </c>
      <c r="AQ943" s="101">
        <f>Planning!AQ$1045</f>
        <v>0</v>
      </c>
      <c r="AR943" s="101">
        <f>Planning!AR$1045</f>
        <v>0</v>
      </c>
      <c r="AS943" s="101">
        <f>Planning!AS$1045</f>
        <v>0</v>
      </c>
      <c r="AT943" s="102">
        <f>Planning!AT$1045</f>
        <v>0</v>
      </c>
      <c r="AU943" s="100">
        <f>Planning!AU$1045</f>
        <v>0</v>
      </c>
      <c r="AV943" s="101">
        <f>Planning!AV$1045</f>
        <v>0</v>
      </c>
      <c r="AW943" s="101">
        <f>Planning!AW$1045</f>
        <v>0</v>
      </c>
      <c r="AX943" s="101">
        <f>Planning!AX$1045</f>
        <v>0</v>
      </c>
      <c r="AY943" s="101">
        <f>Planning!AY$1045</f>
        <v>0</v>
      </c>
      <c r="AZ943" s="101">
        <f>Planning!AZ$1045</f>
        <v>0</v>
      </c>
      <c r="BA943" s="101">
        <f>Planning!BA$1045</f>
        <v>0</v>
      </c>
      <c r="BB943" s="102">
        <f>Planning!BB$1045</f>
        <v>0</v>
      </c>
      <c r="BC943" s="85">
        <f>Planning!BC$1045</f>
        <v>0</v>
      </c>
      <c r="BD943" s="107"/>
      <c r="BE943" s="435">
        <f>Planning!BE$1045</f>
        <v>0</v>
      </c>
      <c r="BF943" s="436">
        <f>Planning!BF$1045</f>
        <v>0</v>
      </c>
      <c r="BG943" s="91">
        <f>Planning!BG$1045</f>
        <v>0</v>
      </c>
      <c r="BH943" s="92">
        <f>Planning!BH$1045</f>
        <v>0</v>
      </c>
      <c r="BI943" s="93" t="str">
        <f>Planning!BI$1045</f>
        <v/>
      </c>
      <c r="BJ943" s="94">
        <f>Planning!BJ$1045</f>
        <v>0</v>
      </c>
      <c r="BL943" s="324">
        <f>Planning!BL$1045</f>
        <v>0</v>
      </c>
      <c r="BM943" s="149">
        <f>Planning!BP$1045</f>
        <v>0</v>
      </c>
      <c r="NL943" s="43" t="s">
        <v>63</v>
      </c>
      <c r="NM943" s="43"/>
    </row>
    <row r="944" spans="1:377" s="318" customFormat="1" ht="10.199999999999999" hidden="1" customHeight="1" thickBot="1" x14ac:dyDescent="0.35">
      <c r="A944" s="25"/>
      <c r="B944" s="389"/>
      <c r="C944" s="447"/>
      <c r="D944" s="15"/>
      <c r="E944" s="106"/>
      <c r="F944" s="106"/>
      <c r="G944" s="106"/>
      <c r="H944" s="399"/>
      <c r="I944" s="443">
        <f>Conges!$B$33</f>
        <v>44926</v>
      </c>
      <c r="J944" s="444"/>
      <c r="K944" s="444"/>
      <c r="L944" s="444"/>
      <c r="M944" s="444"/>
      <c r="N944" s="68" t="str">
        <f>Planning!N$1080</f>
        <v/>
      </c>
      <c r="O944" s="103">
        <f>Planning!O$1080</f>
        <v>0</v>
      </c>
      <c r="P944" s="104">
        <f>Planning!P$1080</f>
        <v>0</v>
      </c>
      <c r="Q944" s="104">
        <f>Planning!Q$1080</f>
        <v>0</v>
      </c>
      <c r="R944" s="104">
        <f>Planning!R$1080</f>
        <v>0</v>
      </c>
      <c r="S944" s="104">
        <f>Planning!S$1080</f>
        <v>0</v>
      </c>
      <c r="T944" s="104">
        <f>Planning!T$1080</f>
        <v>0</v>
      </c>
      <c r="U944" s="104">
        <f>Planning!U$1080</f>
        <v>0</v>
      </c>
      <c r="V944" s="105">
        <f>Planning!V$1080</f>
        <v>0</v>
      </c>
      <c r="W944" s="103">
        <f>Planning!W$1080</f>
        <v>0</v>
      </c>
      <c r="X944" s="104">
        <f>Planning!X$1080</f>
        <v>0</v>
      </c>
      <c r="Y944" s="104">
        <f>Planning!Y$1080</f>
        <v>0</v>
      </c>
      <c r="Z944" s="104">
        <f>Planning!Z$1080</f>
        <v>0</v>
      </c>
      <c r="AA944" s="104">
        <f>Planning!AA$1080</f>
        <v>0</v>
      </c>
      <c r="AB944" s="104">
        <f>Planning!AB$1080</f>
        <v>0</v>
      </c>
      <c r="AC944" s="104">
        <f>Planning!AC$1080</f>
        <v>0</v>
      </c>
      <c r="AD944" s="105">
        <f>Planning!AD$1080</f>
        <v>0</v>
      </c>
      <c r="AE944" s="103">
        <f>Planning!AE$1080</f>
        <v>0</v>
      </c>
      <c r="AF944" s="104">
        <f>Planning!AF$1080</f>
        <v>0</v>
      </c>
      <c r="AG944" s="104">
        <f>Planning!AG$1080</f>
        <v>0</v>
      </c>
      <c r="AH944" s="104">
        <f>Planning!AH$1080</f>
        <v>0</v>
      </c>
      <c r="AI944" s="104">
        <f>Planning!AI$1080</f>
        <v>0</v>
      </c>
      <c r="AJ944" s="105">
        <f>Planning!AJ$1080</f>
        <v>0</v>
      </c>
      <c r="AK944" s="103">
        <f>Planning!AK$1080</f>
        <v>0</v>
      </c>
      <c r="AL944" s="104">
        <f>Planning!AL$1080</f>
        <v>0</v>
      </c>
      <c r="AM944" s="104">
        <f>Planning!AM$1080</f>
        <v>0</v>
      </c>
      <c r="AN944" s="104">
        <f>Planning!AN$1080</f>
        <v>0</v>
      </c>
      <c r="AO944" s="104">
        <f>Planning!AO$1080</f>
        <v>0</v>
      </c>
      <c r="AP944" s="104">
        <f>Planning!AP$1080</f>
        <v>0</v>
      </c>
      <c r="AQ944" s="104">
        <f>Planning!AQ$1080</f>
        <v>0</v>
      </c>
      <c r="AR944" s="104">
        <f>Planning!AR$1080</f>
        <v>0</v>
      </c>
      <c r="AS944" s="104">
        <f>Planning!AS$1080</f>
        <v>0</v>
      </c>
      <c r="AT944" s="105">
        <f>Planning!AT$1080</f>
        <v>0</v>
      </c>
      <c r="AU944" s="103">
        <f>Planning!AU$1080</f>
        <v>0</v>
      </c>
      <c r="AV944" s="104">
        <f>Planning!AV$1080</f>
        <v>0</v>
      </c>
      <c r="AW944" s="104">
        <f>Planning!AW$1080</f>
        <v>0</v>
      </c>
      <c r="AX944" s="104">
        <f>Planning!AX$1080</f>
        <v>0</v>
      </c>
      <c r="AY944" s="104">
        <f>Planning!AY$1080</f>
        <v>0</v>
      </c>
      <c r="AZ944" s="104">
        <f>Planning!AZ$1080</f>
        <v>0</v>
      </c>
      <c r="BA944" s="104">
        <f>Planning!BA$1080</f>
        <v>0</v>
      </c>
      <c r="BB944" s="105">
        <f>Planning!BB$1080</f>
        <v>0</v>
      </c>
      <c r="BC944" s="72">
        <f>Planning!BC$1080</f>
        <v>0</v>
      </c>
      <c r="BD944" s="107"/>
      <c r="BE944" s="437">
        <f>Planning!BE$1080</f>
        <v>0</v>
      </c>
      <c r="BF944" s="438">
        <f>Planning!BF$1080</f>
        <v>0</v>
      </c>
      <c r="BG944" s="109">
        <f>Planning!BG$1080</f>
        <v>0</v>
      </c>
      <c r="BH944" s="110">
        <f>Planning!BH$1080</f>
        <v>0</v>
      </c>
      <c r="BI944" s="111" t="str">
        <f>Planning!BI$1080</f>
        <v/>
      </c>
      <c r="BJ944" s="112">
        <f>Planning!BJ$1080</f>
        <v>0</v>
      </c>
      <c r="BL944" s="325">
        <f>Planning!BL$1080</f>
        <v>0</v>
      </c>
      <c r="BM944" s="158">
        <f>Planning!BP$1080</f>
        <v>0</v>
      </c>
      <c r="NL944" s="43" t="s">
        <v>63</v>
      </c>
      <c r="NM944" s="43"/>
    </row>
    <row r="945" spans="1:377" s="318" customFormat="1" ht="10.199999999999999" hidden="1" customHeight="1" thickBot="1" x14ac:dyDescent="0.35">
      <c r="A945" s="320"/>
      <c r="B945" s="389"/>
      <c r="C945" s="448"/>
      <c r="D945" s="17"/>
      <c r="E945" s="321"/>
      <c r="F945" s="321"/>
      <c r="G945" s="321"/>
      <c r="H945" s="11"/>
      <c r="I945" s="19"/>
      <c r="J945" s="19"/>
      <c r="K945" s="19"/>
      <c r="L945" s="19"/>
      <c r="M945" s="19"/>
      <c r="N945" s="12"/>
      <c r="O945" s="27"/>
      <c r="P945" s="28"/>
      <c r="Q945" s="27"/>
      <c r="R945" s="28"/>
      <c r="S945" s="27"/>
      <c r="T945" s="28"/>
      <c r="U945" s="27"/>
      <c r="V945" s="28"/>
      <c r="W945" s="27"/>
      <c r="X945" s="28"/>
      <c r="Y945" s="27"/>
      <c r="Z945" s="28"/>
      <c r="AA945" s="27"/>
      <c r="AB945" s="28"/>
      <c r="AC945" s="27"/>
      <c r="AD945" s="28"/>
      <c r="AE945" s="27"/>
      <c r="AF945" s="28"/>
      <c r="AG945" s="27"/>
      <c r="AH945" s="28"/>
      <c r="AI945" s="27"/>
      <c r="AJ945" s="28"/>
      <c r="AK945" s="27"/>
      <c r="AL945" s="28"/>
      <c r="AM945" s="27"/>
      <c r="AN945" s="28"/>
      <c r="AO945" s="27"/>
      <c r="AP945" s="28"/>
      <c r="AQ945" s="27"/>
      <c r="AR945" s="28"/>
      <c r="AS945" s="27"/>
      <c r="AT945" s="28"/>
      <c r="AU945" s="27"/>
      <c r="AV945" s="28"/>
      <c r="AW945" s="27"/>
      <c r="AX945" s="28"/>
      <c r="AY945" s="27"/>
      <c r="AZ945" s="28"/>
      <c r="BA945" s="27"/>
      <c r="BB945" s="28"/>
      <c r="BC945" s="18"/>
      <c r="BD945" s="108"/>
      <c r="BE945" s="114"/>
      <c r="BF945" s="114"/>
      <c r="BG945" s="113"/>
      <c r="BH945" s="114"/>
      <c r="BI945" s="114"/>
      <c r="BJ945" s="114"/>
      <c r="BK945" s="45"/>
      <c r="BL945" s="114"/>
      <c r="BM945" s="159">
        <f>SUM(BM914:BM944)</f>
        <v>0</v>
      </c>
      <c r="NL945" s="43"/>
      <c r="NM945" s="43"/>
    </row>
    <row r="946" spans="1:377" s="183" customFormat="1" ht="10.199999999999999" hidden="1" customHeight="1" thickBot="1" x14ac:dyDescent="0.35">
      <c r="A946" s="316"/>
      <c r="B946" s="315"/>
      <c r="C946" s="461"/>
      <c r="D946" s="461"/>
      <c r="E946" s="461"/>
      <c r="F946" s="461"/>
      <c r="G946" s="461"/>
      <c r="H946" s="461"/>
      <c r="I946" s="461"/>
      <c r="J946" s="461"/>
      <c r="K946" s="461"/>
      <c r="L946" s="461"/>
      <c r="M946" s="461"/>
      <c r="N946" s="461"/>
      <c r="O946" s="461"/>
      <c r="P946" s="461"/>
      <c r="Q946" s="461"/>
      <c r="R946" s="461"/>
      <c r="S946" s="461"/>
      <c r="T946" s="461"/>
      <c r="U946" s="461"/>
      <c r="V946" s="461"/>
      <c r="W946" s="461"/>
      <c r="X946" s="461"/>
      <c r="Y946" s="461"/>
      <c r="Z946" s="461"/>
      <c r="AA946" s="461"/>
      <c r="AB946" s="461"/>
      <c r="AC946" s="461"/>
      <c r="AD946" s="461"/>
      <c r="AE946" s="461"/>
      <c r="AF946" s="461"/>
      <c r="AG946" s="461"/>
      <c r="AH946" s="461"/>
      <c r="AI946" s="461"/>
      <c r="AJ946" s="461"/>
      <c r="AK946" s="461"/>
      <c r="AL946" s="461"/>
      <c r="AM946" s="461"/>
      <c r="AN946" s="461"/>
      <c r="AO946" s="461"/>
      <c r="AP946" s="461"/>
      <c r="AQ946" s="461"/>
      <c r="AR946" s="461"/>
      <c r="AS946" s="461"/>
      <c r="AT946" s="461"/>
      <c r="AU946" s="461"/>
      <c r="AV946" s="461"/>
      <c r="AW946" s="461"/>
      <c r="AX946" s="461"/>
      <c r="AY946" s="461"/>
      <c r="AZ946" s="461"/>
      <c r="BA946" s="461"/>
      <c r="BB946" s="461"/>
      <c r="BC946" s="461"/>
      <c r="BD946" s="317"/>
      <c r="BE946" s="44"/>
      <c r="BF946" s="44"/>
      <c r="BG946" s="44"/>
      <c r="BH946" s="44"/>
      <c r="BI946" s="44"/>
      <c r="BJ946" s="44"/>
      <c r="BL946" s="44"/>
      <c r="BM946" s="44"/>
      <c r="NL946" s="179"/>
      <c r="NM946" s="179"/>
    </row>
    <row r="947" spans="1:377" s="318" customFormat="1" ht="18" hidden="1" customHeight="1" thickBot="1" x14ac:dyDescent="0.35">
      <c r="A947" s="26">
        <v>1</v>
      </c>
      <c r="B947" s="389"/>
      <c r="C947" s="456">
        <f>Prenoms!$B$29</f>
        <v>0</v>
      </c>
      <c r="D947" s="457"/>
      <c r="E947" s="457"/>
      <c r="F947" s="457"/>
      <c r="G947" s="457"/>
      <c r="H947" s="457"/>
      <c r="I947" s="457"/>
      <c r="J947" s="457"/>
      <c r="K947" s="457"/>
      <c r="L947" s="457"/>
      <c r="M947" s="457"/>
      <c r="N947" s="457"/>
      <c r="O947" s="457"/>
      <c r="P947" s="457"/>
      <c r="Q947" s="457"/>
      <c r="R947" s="457"/>
      <c r="S947" s="457"/>
      <c r="T947" s="457"/>
      <c r="U947" s="457"/>
      <c r="V947" s="457"/>
      <c r="W947" s="457"/>
      <c r="X947" s="457"/>
      <c r="Y947" s="457"/>
      <c r="Z947" s="457"/>
      <c r="AA947" s="457"/>
      <c r="AB947" s="457"/>
      <c r="AC947" s="457"/>
      <c r="AD947" s="457"/>
      <c r="AE947" s="457"/>
      <c r="AF947" s="457"/>
      <c r="AG947" s="457"/>
      <c r="AH947" s="457"/>
      <c r="AI947" s="457"/>
      <c r="AJ947" s="457"/>
      <c r="AK947" s="457"/>
      <c r="AL947" s="457"/>
      <c r="AM947" s="457"/>
      <c r="AN947" s="457"/>
      <c r="AO947" s="457"/>
      <c r="AP947" s="457"/>
      <c r="AQ947" s="457"/>
      <c r="AR947" s="457"/>
      <c r="AS947" s="457"/>
      <c r="AT947" s="457"/>
      <c r="AU947" s="457"/>
      <c r="AV947" s="457"/>
      <c r="AW947" s="457"/>
      <c r="AX947" s="457"/>
      <c r="AY947" s="457"/>
      <c r="AZ947" s="457"/>
      <c r="BA947" s="457"/>
      <c r="BB947" s="457"/>
      <c r="BC947" s="457"/>
      <c r="BD947" s="107"/>
      <c r="BE947" s="439" t="s">
        <v>13</v>
      </c>
      <c r="BF947" s="440"/>
      <c r="BG947" s="458" t="s">
        <v>50</v>
      </c>
      <c r="BH947" s="451" t="s">
        <v>54</v>
      </c>
      <c r="BI947" s="452"/>
      <c r="BJ947" s="356" t="s">
        <v>46</v>
      </c>
      <c r="BL947" s="418" t="s">
        <v>55</v>
      </c>
      <c r="BM947" s="359" t="str">
        <f>Planning!BP947</f>
        <v>R prévi</v>
      </c>
      <c r="NL947" s="43"/>
      <c r="NM947" s="43"/>
    </row>
    <row r="948" spans="1:377" s="318" customFormat="1" ht="10.199999999999999" hidden="1" customHeight="1" x14ac:dyDescent="0.25">
      <c r="A948" s="25"/>
      <c r="B948" s="389"/>
      <c r="C948" s="447">
        <f>$C947</f>
        <v>0</v>
      </c>
      <c r="D948" s="16"/>
      <c r="E948" s="409"/>
      <c r="F948" s="409"/>
      <c r="G948" s="409"/>
      <c r="H948" s="10"/>
      <c r="I948" s="10"/>
      <c r="J948" s="10"/>
      <c r="K948" s="10"/>
      <c r="L948" s="10"/>
      <c r="M948" s="10"/>
      <c r="N948" s="367">
        <v>7</v>
      </c>
      <c r="O948" s="367"/>
      <c r="P948" s="367">
        <v>8</v>
      </c>
      <c r="Q948" s="367"/>
      <c r="R948" s="367">
        <v>9</v>
      </c>
      <c r="S948" s="367"/>
      <c r="T948" s="367">
        <v>10</v>
      </c>
      <c r="U948" s="367"/>
      <c r="V948" s="367">
        <v>11</v>
      </c>
      <c r="W948" s="367"/>
      <c r="X948" s="367">
        <v>12</v>
      </c>
      <c r="Y948" s="367"/>
      <c r="Z948" s="367">
        <v>13</v>
      </c>
      <c r="AA948" s="367"/>
      <c r="AB948" s="367">
        <v>14</v>
      </c>
      <c r="AC948" s="367"/>
      <c r="AD948" s="367">
        <v>15</v>
      </c>
      <c r="AE948" s="367"/>
      <c r="AF948" s="367">
        <v>16</v>
      </c>
      <c r="AG948" s="367"/>
      <c r="AH948" s="367">
        <v>17</v>
      </c>
      <c r="AI948" s="367"/>
      <c r="AJ948" s="367">
        <v>18</v>
      </c>
      <c r="AK948" s="367"/>
      <c r="AL948" s="367">
        <v>19</v>
      </c>
      <c r="AM948" s="367"/>
      <c r="AN948" s="367">
        <v>20</v>
      </c>
      <c r="AO948" s="367"/>
      <c r="AP948" s="367">
        <v>21</v>
      </c>
      <c r="AQ948" s="367"/>
      <c r="AR948" s="367">
        <v>22</v>
      </c>
      <c r="AS948" s="367"/>
      <c r="AT948" s="367">
        <v>23</v>
      </c>
      <c r="AU948" s="367"/>
      <c r="AV948" s="367">
        <v>24</v>
      </c>
      <c r="AW948" s="367"/>
      <c r="AX948" s="367">
        <v>1</v>
      </c>
      <c r="AY948" s="367"/>
      <c r="AZ948" s="367">
        <v>2</v>
      </c>
      <c r="BA948" s="367"/>
      <c r="BB948" s="367">
        <v>3</v>
      </c>
      <c r="BC948" s="410"/>
      <c r="BD948" s="107"/>
      <c r="BE948" s="441"/>
      <c r="BF948" s="442"/>
      <c r="BG948" s="459"/>
      <c r="BH948" s="453"/>
      <c r="BI948" s="454"/>
      <c r="BJ948" s="455"/>
      <c r="BL948" s="460"/>
      <c r="BM948" s="360"/>
      <c r="NL948" s="43"/>
      <c r="NM948" s="43"/>
    </row>
    <row r="949" spans="1:377" s="318" customFormat="1" ht="10.199999999999999" hidden="1" customHeight="1" x14ac:dyDescent="0.3">
      <c r="A949" s="25"/>
      <c r="B949" s="389"/>
      <c r="C949" s="447"/>
      <c r="D949" s="15"/>
      <c r="E949" s="398"/>
      <c r="F949" s="398"/>
      <c r="G949" s="398"/>
      <c r="H949" s="399" t="e">
        <f>IF(#REF!&lt;&gt;0,3,0)</f>
        <v>#REF!</v>
      </c>
      <c r="I949" s="449">
        <f>Conges!$B$3</f>
        <v>44896</v>
      </c>
      <c r="J949" s="450"/>
      <c r="K949" s="450"/>
      <c r="L949" s="450"/>
      <c r="M949" s="450"/>
      <c r="N949" s="63" t="str">
        <f>Planning!N$31</f>
        <v/>
      </c>
      <c r="O949" s="97">
        <f>Planning!O$31</f>
        <v>0</v>
      </c>
      <c r="P949" s="98">
        <f>Planning!P$31</f>
        <v>0</v>
      </c>
      <c r="Q949" s="98">
        <f>Planning!Q$31</f>
        <v>0</v>
      </c>
      <c r="R949" s="98">
        <f>Planning!R$31</f>
        <v>0</v>
      </c>
      <c r="S949" s="98">
        <f>Planning!S$31</f>
        <v>0</v>
      </c>
      <c r="T949" s="98">
        <f>Planning!T$31</f>
        <v>0</v>
      </c>
      <c r="U949" s="98">
        <f>Planning!U$31</f>
        <v>0</v>
      </c>
      <c r="V949" s="99">
        <f>Planning!V$31</f>
        <v>0</v>
      </c>
      <c r="W949" s="98">
        <f>Planning!W$31</f>
        <v>0</v>
      </c>
      <c r="X949" s="98">
        <f>Planning!X$31</f>
        <v>0</v>
      </c>
      <c r="Y949" s="98">
        <f>Planning!Y$31</f>
        <v>0</v>
      </c>
      <c r="Z949" s="98">
        <f>Planning!Z$31</f>
        <v>0</v>
      </c>
      <c r="AA949" s="98">
        <f>Planning!AA$31</f>
        <v>0</v>
      </c>
      <c r="AB949" s="98">
        <f>Planning!AB$31</f>
        <v>0</v>
      </c>
      <c r="AC949" s="98">
        <f>Planning!AC$31</f>
        <v>0</v>
      </c>
      <c r="AD949" s="98">
        <f>Planning!AD$31</f>
        <v>0</v>
      </c>
      <c r="AE949" s="97">
        <f>Planning!AE$31</f>
        <v>0</v>
      </c>
      <c r="AF949" s="98">
        <f>Planning!AF$31</f>
        <v>0</v>
      </c>
      <c r="AG949" s="98">
        <f>Planning!AG$31</f>
        <v>0</v>
      </c>
      <c r="AH949" s="98">
        <f>Planning!AH$31</f>
        <v>0</v>
      </c>
      <c r="AI949" s="98">
        <f>Planning!AI$31</f>
        <v>0</v>
      </c>
      <c r="AJ949" s="99">
        <f>Planning!AJ$31</f>
        <v>0</v>
      </c>
      <c r="AK949" s="98">
        <f>Planning!AK$31</f>
        <v>0</v>
      </c>
      <c r="AL949" s="98">
        <f>Planning!AL$31</f>
        <v>0</v>
      </c>
      <c r="AM949" s="98">
        <f>Planning!AM$31</f>
        <v>0</v>
      </c>
      <c r="AN949" s="98">
        <f>Planning!AN$31</f>
        <v>0</v>
      </c>
      <c r="AO949" s="98">
        <f>Planning!AO$31</f>
        <v>0</v>
      </c>
      <c r="AP949" s="98">
        <f>Planning!AP$31</f>
        <v>0</v>
      </c>
      <c r="AQ949" s="98">
        <f>Planning!AQ$31</f>
        <v>0</v>
      </c>
      <c r="AR949" s="98">
        <f>Planning!AR$31</f>
        <v>0</v>
      </c>
      <c r="AS949" s="98">
        <f>Planning!AS$31</f>
        <v>0</v>
      </c>
      <c r="AT949" s="98">
        <f>Planning!AT$31</f>
        <v>0</v>
      </c>
      <c r="AU949" s="97">
        <f>Planning!AU$31</f>
        <v>0</v>
      </c>
      <c r="AV949" s="98">
        <f>Planning!AV$31</f>
        <v>0</v>
      </c>
      <c r="AW949" s="98">
        <f>Planning!AW$31</f>
        <v>0</v>
      </c>
      <c r="AX949" s="98">
        <f>Planning!AX$31</f>
        <v>0</v>
      </c>
      <c r="AY949" s="98">
        <f>Planning!AY$31</f>
        <v>0</v>
      </c>
      <c r="AZ949" s="98">
        <f>Planning!AZ$31</f>
        <v>0</v>
      </c>
      <c r="BA949" s="98">
        <f>Planning!BA$31</f>
        <v>0</v>
      </c>
      <c r="BB949" s="99">
        <f>Planning!BB$31</f>
        <v>0</v>
      </c>
      <c r="BC949" s="67">
        <f>Planning!BC$31</f>
        <v>0</v>
      </c>
      <c r="BD949" s="107"/>
      <c r="BE949" s="431">
        <f>Planning!BE$31</f>
        <v>0</v>
      </c>
      <c r="BF949" s="432">
        <f>Planning!BF$31</f>
        <v>0</v>
      </c>
      <c r="BG949" s="73">
        <f>Planning!BG$31</f>
        <v>0</v>
      </c>
      <c r="BH949" s="74">
        <f>Planning!BH$31</f>
        <v>0</v>
      </c>
      <c r="BI949" s="75" t="str">
        <f>Planning!BI$31</f>
        <v/>
      </c>
      <c r="BJ949" s="76">
        <f>Planning!BJ$31</f>
        <v>0</v>
      </c>
      <c r="BL949" s="322">
        <f>Planning!BL$31</f>
        <v>0</v>
      </c>
      <c r="BM949" s="148">
        <f>Planning!BP$31</f>
        <v>0</v>
      </c>
      <c r="NL949" s="43" t="s">
        <v>63</v>
      </c>
      <c r="NM949" s="43"/>
    </row>
    <row r="950" spans="1:377" s="318" customFormat="1" ht="10.199999999999999" hidden="1" customHeight="1" x14ac:dyDescent="0.3">
      <c r="A950" s="25"/>
      <c r="B950" s="389"/>
      <c r="C950" s="447"/>
      <c r="D950" s="15"/>
      <c r="E950" s="398"/>
      <c r="F950" s="398"/>
      <c r="G950" s="398"/>
      <c r="H950" s="399"/>
      <c r="I950" s="445">
        <f>Conges!$B$4</f>
        <v>44897</v>
      </c>
      <c r="J950" s="446"/>
      <c r="K950" s="446"/>
      <c r="L950" s="446"/>
      <c r="M950" s="446"/>
      <c r="N950" s="81" t="str">
        <f>Planning!N$66</f>
        <v/>
      </c>
      <c r="O950" s="100">
        <f>Planning!O$66</f>
        <v>0</v>
      </c>
      <c r="P950" s="101">
        <f>Planning!P$66</f>
        <v>0</v>
      </c>
      <c r="Q950" s="101">
        <f>Planning!Q$66</f>
        <v>0</v>
      </c>
      <c r="R950" s="101">
        <f>Planning!R$66</f>
        <v>0</v>
      </c>
      <c r="S950" s="101">
        <f>Planning!S$66</f>
        <v>0</v>
      </c>
      <c r="T950" s="101">
        <f>Planning!T$66</f>
        <v>0</v>
      </c>
      <c r="U950" s="101">
        <f>Planning!U$66</f>
        <v>0</v>
      </c>
      <c r="V950" s="102">
        <f>Planning!V$66</f>
        <v>0</v>
      </c>
      <c r="W950" s="101">
        <f>Planning!W$66</f>
        <v>0</v>
      </c>
      <c r="X950" s="101">
        <f>Planning!X$66</f>
        <v>0</v>
      </c>
      <c r="Y950" s="101">
        <f>Planning!Y$66</f>
        <v>0</v>
      </c>
      <c r="Z950" s="101">
        <f>Planning!Z$66</f>
        <v>0</v>
      </c>
      <c r="AA950" s="101">
        <f>Planning!AA$66</f>
        <v>0</v>
      </c>
      <c r="AB950" s="101">
        <f>Planning!AB$66</f>
        <v>0</v>
      </c>
      <c r="AC950" s="101">
        <f>Planning!AC$66</f>
        <v>0</v>
      </c>
      <c r="AD950" s="101">
        <f>Planning!AD$66</f>
        <v>0</v>
      </c>
      <c r="AE950" s="100">
        <f>Planning!AE$66</f>
        <v>0</v>
      </c>
      <c r="AF950" s="101">
        <f>Planning!AF$66</f>
        <v>0</v>
      </c>
      <c r="AG950" s="101">
        <f>Planning!AG$66</f>
        <v>0</v>
      </c>
      <c r="AH950" s="101">
        <f>Planning!AH$66</f>
        <v>0</v>
      </c>
      <c r="AI950" s="101">
        <f>Planning!AI$66</f>
        <v>0</v>
      </c>
      <c r="AJ950" s="102">
        <f>Planning!AJ$66</f>
        <v>0</v>
      </c>
      <c r="AK950" s="101">
        <f>Planning!AK$66</f>
        <v>0</v>
      </c>
      <c r="AL950" s="101">
        <f>Planning!AL$66</f>
        <v>0</v>
      </c>
      <c r="AM950" s="101">
        <f>Planning!AM$66</f>
        <v>0</v>
      </c>
      <c r="AN950" s="101">
        <f>Planning!AN$66</f>
        <v>0</v>
      </c>
      <c r="AO950" s="101">
        <f>Planning!AO$66</f>
        <v>0</v>
      </c>
      <c r="AP950" s="101">
        <f>Planning!AP$66</f>
        <v>0</v>
      </c>
      <c r="AQ950" s="101">
        <f>Planning!AQ$66</f>
        <v>0</v>
      </c>
      <c r="AR950" s="101">
        <f>Planning!AR$66</f>
        <v>0</v>
      </c>
      <c r="AS950" s="101">
        <f>Planning!AS$66</f>
        <v>0</v>
      </c>
      <c r="AT950" s="101">
        <f>Planning!AT$66</f>
        <v>0</v>
      </c>
      <c r="AU950" s="100">
        <f>Planning!AU$66</f>
        <v>0</v>
      </c>
      <c r="AV950" s="101">
        <f>Planning!AV$66</f>
        <v>0</v>
      </c>
      <c r="AW950" s="101">
        <f>Planning!AW$66</f>
        <v>0</v>
      </c>
      <c r="AX950" s="101">
        <f>Planning!AX$66</f>
        <v>0</v>
      </c>
      <c r="AY950" s="101">
        <f>Planning!AY$66</f>
        <v>0</v>
      </c>
      <c r="AZ950" s="101">
        <f>Planning!AZ$66</f>
        <v>0</v>
      </c>
      <c r="BA950" s="101">
        <f>Planning!BA$66</f>
        <v>0</v>
      </c>
      <c r="BB950" s="102">
        <f>Planning!BB$66</f>
        <v>0</v>
      </c>
      <c r="BC950" s="85">
        <f>Planning!BC$66</f>
        <v>0</v>
      </c>
      <c r="BD950" s="107"/>
      <c r="BE950" s="435">
        <f>Planning!BE$66</f>
        <v>0</v>
      </c>
      <c r="BF950" s="436">
        <f>Planning!BF$66</f>
        <v>0</v>
      </c>
      <c r="BG950" s="91">
        <f>Planning!BG$66</f>
        <v>0</v>
      </c>
      <c r="BH950" s="92">
        <f>Planning!BH$66</f>
        <v>0</v>
      </c>
      <c r="BI950" s="93" t="str">
        <f>Planning!BI$66</f>
        <v/>
      </c>
      <c r="BJ950" s="94">
        <f>Planning!BJ$66</f>
        <v>0</v>
      </c>
      <c r="BL950" s="324">
        <f>Planning!BL$66</f>
        <v>0</v>
      </c>
      <c r="BM950" s="149">
        <f>Planning!BP$66</f>
        <v>0</v>
      </c>
      <c r="NL950" s="43" t="s">
        <v>63</v>
      </c>
      <c r="NM950" s="43"/>
    </row>
    <row r="951" spans="1:377" s="318" customFormat="1" ht="10.199999999999999" hidden="1" customHeight="1" x14ac:dyDescent="0.25">
      <c r="A951" s="25"/>
      <c r="B951" s="389"/>
      <c r="C951" s="447"/>
      <c r="D951" s="15"/>
      <c r="E951" s="397"/>
      <c r="F951" s="397"/>
      <c r="G951" s="397"/>
      <c r="H951" s="399"/>
      <c r="I951" s="443">
        <f>Conges!$B$5</f>
        <v>44898</v>
      </c>
      <c r="J951" s="444"/>
      <c r="K951" s="444"/>
      <c r="L951" s="444"/>
      <c r="M951" s="444"/>
      <c r="N951" s="68" t="str">
        <f>Planning!N$101</f>
        <v/>
      </c>
      <c r="O951" s="103">
        <f>Planning!O$101</f>
        <v>0</v>
      </c>
      <c r="P951" s="104">
        <f>Planning!P$101</f>
        <v>0</v>
      </c>
      <c r="Q951" s="104">
        <f>Planning!Q$101</f>
        <v>0</v>
      </c>
      <c r="R951" s="104">
        <f>Planning!R$101</f>
        <v>0</v>
      </c>
      <c r="S951" s="104">
        <f>Planning!S$101</f>
        <v>0</v>
      </c>
      <c r="T951" s="104">
        <f>Planning!T$101</f>
        <v>0</v>
      </c>
      <c r="U951" s="104">
        <f>Planning!U$101</f>
        <v>0</v>
      </c>
      <c r="V951" s="105">
        <f>Planning!V$101</f>
        <v>0</v>
      </c>
      <c r="W951" s="104">
        <f>Planning!W$101</f>
        <v>0</v>
      </c>
      <c r="X951" s="104">
        <f>Planning!X$101</f>
        <v>0</v>
      </c>
      <c r="Y951" s="104">
        <f>Planning!Y$101</f>
        <v>0</v>
      </c>
      <c r="Z951" s="104">
        <f>Planning!Z$101</f>
        <v>0</v>
      </c>
      <c r="AA951" s="104">
        <f>Planning!AA$101</f>
        <v>0</v>
      </c>
      <c r="AB951" s="104">
        <f>Planning!AB$101</f>
        <v>0</v>
      </c>
      <c r="AC951" s="104">
        <f>Planning!AC$101</f>
        <v>0</v>
      </c>
      <c r="AD951" s="104">
        <f>Planning!AD$101</f>
        <v>0</v>
      </c>
      <c r="AE951" s="103">
        <f>Planning!AE$101</f>
        <v>0</v>
      </c>
      <c r="AF951" s="104">
        <f>Planning!AF$101</f>
        <v>0</v>
      </c>
      <c r="AG951" s="104">
        <f>Planning!AG$101</f>
        <v>0</v>
      </c>
      <c r="AH951" s="104">
        <f>Planning!AH$101</f>
        <v>0</v>
      </c>
      <c r="AI951" s="104">
        <f>Planning!AI$101</f>
        <v>0</v>
      </c>
      <c r="AJ951" s="105">
        <f>Planning!AJ$101</f>
        <v>0</v>
      </c>
      <c r="AK951" s="104">
        <f>Planning!AK$101</f>
        <v>0</v>
      </c>
      <c r="AL951" s="104">
        <f>Planning!AL$101</f>
        <v>0</v>
      </c>
      <c r="AM951" s="104">
        <f>Planning!AM$101</f>
        <v>0</v>
      </c>
      <c r="AN951" s="104">
        <f>Planning!AN$101</f>
        <v>0</v>
      </c>
      <c r="AO951" s="104">
        <f>Planning!AO$101</f>
        <v>0</v>
      </c>
      <c r="AP951" s="104">
        <f>Planning!AP$101</f>
        <v>0</v>
      </c>
      <c r="AQ951" s="104">
        <f>Planning!AQ$101</f>
        <v>0</v>
      </c>
      <c r="AR951" s="104">
        <f>Planning!AR$101</f>
        <v>0</v>
      </c>
      <c r="AS951" s="104">
        <f>Planning!AS$101</f>
        <v>0</v>
      </c>
      <c r="AT951" s="104">
        <f>Planning!AT$101</f>
        <v>0</v>
      </c>
      <c r="AU951" s="103">
        <f>Planning!AU$101</f>
        <v>0</v>
      </c>
      <c r="AV951" s="104">
        <f>Planning!AV$101</f>
        <v>0</v>
      </c>
      <c r="AW951" s="104">
        <f>Planning!AW$101</f>
        <v>0</v>
      </c>
      <c r="AX951" s="104">
        <f>Planning!AX$101</f>
        <v>0</v>
      </c>
      <c r="AY951" s="104">
        <f>Planning!AY$101</f>
        <v>0</v>
      </c>
      <c r="AZ951" s="104">
        <f>Planning!AZ$101</f>
        <v>0</v>
      </c>
      <c r="BA951" s="104">
        <f>Planning!BA$101</f>
        <v>0</v>
      </c>
      <c r="BB951" s="105">
        <f>Planning!BB$101</f>
        <v>0</v>
      </c>
      <c r="BC951" s="72">
        <f>Planning!BC$101</f>
        <v>0</v>
      </c>
      <c r="BD951" s="107"/>
      <c r="BE951" s="433">
        <f>Planning!BE$101</f>
        <v>0</v>
      </c>
      <c r="BF951" s="434">
        <f>Planning!BF$101</f>
        <v>0</v>
      </c>
      <c r="BG951" s="77">
        <f>Planning!BG$101</f>
        <v>0</v>
      </c>
      <c r="BH951" s="78">
        <f>Planning!BH$101</f>
        <v>0</v>
      </c>
      <c r="BI951" s="79" t="str">
        <f>Planning!BI$101</f>
        <v/>
      </c>
      <c r="BJ951" s="80">
        <f>Planning!BJ$101</f>
        <v>0</v>
      </c>
      <c r="BL951" s="323">
        <f>Planning!BL$101</f>
        <v>0</v>
      </c>
      <c r="BM951" s="150">
        <f>Planning!BP$101</f>
        <v>0</v>
      </c>
      <c r="NL951" s="43" t="s">
        <v>63</v>
      </c>
      <c r="NM951" s="43"/>
    </row>
    <row r="952" spans="1:377" s="318" customFormat="1" ht="10.199999999999999" hidden="1" customHeight="1" x14ac:dyDescent="0.3">
      <c r="A952" s="25"/>
      <c r="B952" s="389"/>
      <c r="C952" s="447"/>
      <c r="D952" s="15"/>
      <c r="E952" s="398"/>
      <c r="F952" s="398"/>
      <c r="G952" s="398"/>
      <c r="H952" s="399"/>
      <c r="I952" s="445">
        <f>Conges!$B$6</f>
        <v>44899</v>
      </c>
      <c r="J952" s="446"/>
      <c r="K952" s="446"/>
      <c r="L952" s="446"/>
      <c r="M952" s="446"/>
      <c r="N952" s="81" t="str">
        <f>Planning!N$136</f>
        <v/>
      </c>
      <c r="O952" s="100">
        <f>Planning!O$136</f>
        <v>0</v>
      </c>
      <c r="P952" s="101">
        <f>Planning!P$136</f>
        <v>0</v>
      </c>
      <c r="Q952" s="101">
        <f>Planning!Q$136</f>
        <v>0</v>
      </c>
      <c r="R952" s="101">
        <f>Planning!R$136</f>
        <v>0</v>
      </c>
      <c r="S952" s="101">
        <f>Planning!S$136</f>
        <v>0</v>
      </c>
      <c r="T952" s="101">
        <f>Planning!T$136</f>
        <v>0</v>
      </c>
      <c r="U952" s="101">
        <f>Planning!U$136</f>
        <v>0</v>
      </c>
      <c r="V952" s="102">
        <f>Planning!V$136</f>
        <v>0</v>
      </c>
      <c r="W952" s="101">
        <f>Planning!W$136</f>
        <v>0</v>
      </c>
      <c r="X952" s="101">
        <f>Planning!X$136</f>
        <v>0</v>
      </c>
      <c r="Y952" s="101">
        <f>Planning!Y$136</f>
        <v>0</v>
      </c>
      <c r="Z952" s="101">
        <f>Planning!Z$136</f>
        <v>0</v>
      </c>
      <c r="AA952" s="101">
        <f>Planning!AA$136</f>
        <v>0</v>
      </c>
      <c r="AB952" s="101">
        <f>Planning!AB$136</f>
        <v>0</v>
      </c>
      <c r="AC952" s="101">
        <f>Planning!AC$136</f>
        <v>0</v>
      </c>
      <c r="AD952" s="101">
        <f>Planning!AD$136</f>
        <v>0</v>
      </c>
      <c r="AE952" s="100">
        <f>Planning!AE$136</f>
        <v>0</v>
      </c>
      <c r="AF952" s="101">
        <f>Planning!AF$136</f>
        <v>0</v>
      </c>
      <c r="AG952" s="101">
        <f>Planning!AG$136</f>
        <v>0</v>
      </c>
      <c r="AH952" s="101">
        <f>Planning!AH$136</f>
        <v>0</v>
      </c>
      <c r="AI952" s="101">
        <f>Planning!AI$136</f>
        <v>0</v>
      </c>
      <c r="AJ952" s="102">
        <f>Planning!AJ$136</f>
        <v>0</v>
      </c>
      <c r="AK952" s="101">
        <f>Planning!AK$136</f>
        <v>0</v>
      </c>
      <c r="AL952" s="101">
        <f>Planning!AL$136</f>
        <v>0</v>
      </c>
      <c r="AM952" s="101">
        <f>Planning!AM$136</f>
        <v>0</v>
      </c>
      <c r="AN952" s="101">
        <f>Planning!AN$136</f>
        <v>0</v>
      </c>
      <c r="AO952" s="101">
        <f>Planning!AO$136</f>
        <v>0</v>
      </c>
      <c r="AP952" s="101">
        <f>Planning!AP$136</f>
        <v>0</v>
      </c>
      <c r="AQ952" s="101">
        <f>Planning!AQ$136</f>
        <v>0</v>
      </c>
      <c r="AR952" s="101">
        <f>Planning!AR$136</f>
        <v>0</v>
      </c>
      <c r="AS952" s="101">
        <f>Planning!AS$136</f>
        <v>0</v>
      </c>
      <c r="AT952" s="101">
        <f>Planning!AT$136</f>
        <v>0</v>
      </c>
      <c r="AU952" s="100">
        <f>Planning!AU$136</f>
        <v>0</v>
      </c>
      <c r="AV952" s="101">
        <f>Planning!AV$136</f>
        <v>0</v>
      </c>
      <c r="AW952" s="101">
        <f>Planning!AW$136</f>
        <v>0</v>
      </c>
      <c r="AX952" s="101">
        <f>Planning!AX$136</f>
        <v>0</v>
      </c>
      <c r="AY952" s="101">
        <f>Planning!AY$136</f>
        <v>0</v>
      </c>
      <c r="AZ952" s="101">
        <f>Planning!AZ$136</f>
        <v>0</v>
      </c>
      <c r="BA952" s="101">
        <f>Planning!BA$136</f>
        <v>0</v>
      </c>
      <c r="BB952" s="102">
        <f>Planning!BB$136</f>
        <v>0</v>
      </c>
      <c r="BC952" s="85">
        <f>Planning!BC$136</f>
        <v>0</v>
      </c>
      <c r="BD952" s="107"/>
      <c r="BE952" s="435">
        <f>Planning!BE$136</f>
        <v>0</v>
      </c>
      <c r="BF952" s="436">
        <f>Planning!BF$136</f>
        <v>0</v>
      </c>
      <c r="BG952" s="91">
        <f>Planning!BG$136</f>
        <v>0</v>
      </c>
      <c r="BH952" s="92">
        <f>Planning!BH$136</f>
        <v>0</v>
      </c>
      <c r="BI952" s="93" t="str">
        <f>Planning!BI$136</f>
        <v/>
      </c>
      <c r="BJ952" s="94">
        <f>Planning!BJ$136</f>
        <v>0</v>
      </c>
      <c r="BL952" s="324">
        <f>Planning!BL$136</f>
        <v>0</v>
      </c>
      <c r="BM952" s="149">
        <f>Planning!BP$136</f>
        <v>0</v>
      </c>
      <c r="NL952" s="43" t="s">
        <v>63</v>
      </c>
      <c r="NM952" s="43"/>
    </row>
    <row r="953" spans="1:377" s="318" customFormat="1" ht="10.199999999999999" hidden="1" customHeight="1" x14ac:dyDescent="0.3">
      <c r="A953" s="25"/>
      <c r="B953" s="389"/>
      <c r="C953" s="447"/>
      <c r="D953" s="15"/>
      <c r="E953" s="398"/>
      <c r="F953" s="398"/>
      <c r="G953" s="398"/>
      <c r="H953" s="399"/>
      <c r="I953" s="443">
        <f>Conges!$B$7</f>
        <v>44900</v>
      </c>
      <c r="J953" s="444"/>
      <c r="K953" s="444"/>
      <c r="L953" s="444"/>
      <c r="M953" s="444"/>
      <c r="N953" s="68" t="str">
        <f>Planning!N$171</f>
        <v/>
      </c>
      <c r="O953" s="103">
        <f>Planning!O$171</f>
        <v>0</v>
      </c>
      <c r="P953" s="104">
        <f>Planning!P$171</f>
        <v>0</v>
      </c>
      <c r="Q953" s="104">
        <f>Planning!Q$171</f>
        <v>0</v>
      </c>
      <c r="R953" s="104">
        <f>Planning!R$171</f>
        <v>0</v>
      </c>
      <c r="S953" s="104">
        <f>Planning!S$171</f>
        <v>0</v>
      </c>
      <c r="T953" s="104">
        <f>Planning!T$171</f>
        <v>0</v>
      </c>
      <c r="U953" s="104">
        <f>Planning!U$171</f>
        <v>0</v>
      </c>
      <c r="V953" s="105">
        <f>Planning!V$171</f>
        <v>0</v>
      </c>
      <c r="W953" s="104">
        <f>Planning!W$171</f>
        <v>0</v>
      </c>
      <c r="X953" s="104">
        <f>Planning!X$171</f>
        <v>0</v>
      </c>
      <c r="Y953" s="104">
        <f>Planning!Y$171</f>
        <v>0</v>
      </c>
      <c r="Z953" s="104">
        <f>Planning!Z$171</f>
        <v>0</v>
      </c>
      <c r="AA953" s="104">
        <f>Planning!AA$171</f>
        <v>0</v>
      </c>
      <c r="AB953" s="104">
        <f>Planning!AB$171</f>
        <v>0</v>
      </c>
      <c r="AC953" s="104">
        <f>Planning!AC$171</f>
        <v>0</v>
      </c>
      <c r="AD953" s="104">
        <f>Planning!AD$171</f>
        <v>0</v>
      </c>
      <c r="AE953" s="103">
        <f>Planning!AE$171</f>
        <v>0</v>
      </c>
      <c r="AF953" s="104">
        <f>Planning!AF$171</f>
        <v>0</v>
      </c>
      <c r="AG953" s="104">
        <f>Planning!AG$171</f>
        <v>0</v>
      </c>
      <c r="AH953" s="104">
        <f>Planning!AH$171</f>
        <v>0</v>
      </c>
      <c r="AI953" s="104">
        <f>Planning!AI$171</f>
        <v>0</v>
      </c>
      <c r="AJ953" s="105">
        <f>Planning!AJ$171</f>
        <v>0</v>
      </c>
      <c r="AK953" s="104">
        <f>Planning!AK$171</f>
        <v>0</v>
      </c>
      <c r="AL953" s="104">
        <f>Planning!AL$171</f>
        <v>0</v>
      </c>
      <c r="AM953" s="104">
        <f>Planning!AM$171</f>
        <v>0</v>
      </c>
      <c r="AN953" s="104">
        <f>Planning!AN$171</f>
        <v>0</v>
      </c>
      <c r="AO953" s="104">
        <f>Planning!AO$171</f>
        <v>0</v>
      </c>
      <c r="AP953" s="104">
        <f>Planning!AP$171</f>
        <v>0</v>
      </c>
      <c r="AQ953" s="104">
        <f>Planning!AQ$171</f>
        <v>0</v>
      </c>
      <c r="AR953" s="104">
        <f>Planning!AR$171</f>
        <v>0</v>
      </c>
      <c r="AS953" s="104">
        <f>Planning!AS$171</f>
        <v>0</v>
      </c>
      <c r="AT953" s="104">
        <f>Planning!AT$171</f>
        <v>0</v>
      </c>
      <c r="AU953" s="103">
        <f>Planning!AU$171</f>
        <v>0</v>
      </c>
      <c r="AV953" s="104">
        <f>Planning!AV$171</f>
        <v>0</v>
      </c>
      <c r="AW953" s="104">
        <f>Planning!AW$171</f>
        <v>0</v>
      </c>
      <c r="AX953" s="104">
        <f>Planning!AX$171</f>
        <v>0</v>
      </c>
      <c r="AY953" s="104">
        <f>Planning!AY$171</f>
        <v>0</v>
      </c>
      <c r="AZ953" s="104">
        <f>Planning!AZ$171</f>
        <v>0</v>
      </c>
      <c r="BA953" s="104">
        <f>Planning!BA$171</f>
        <v>0</v>
      </c>
      <c r="BB953" s="105">
        <f>Planning!BB$171</f>
        <v>0</v>
      </c>
      <c r="BC953" s="72">
        <f>Planning!BC$171</f>
        <v>0</v>
      </c>
      <c r="BD953" s="107"/>
      <c r="BE953" s="433">
        <f>Planning!BE$171</f>
        <v>0</v>
      </c>
      <c r="BF953" s="434">
        <f>Planning!BF$171</f>
        <v>0</v>
      </c>
      <c r="BG953" s="77">
        <f>Planning!BG$171</f>
        <v>0</v>
      </c>
      <c r="BH953" s="78">
        <f>Planning!BH$171</f>
        <v>0</v>
      </c>
      <c r="BI953" s="79" t="str">
        <f>Planning!BI$171</f>
        <v/>
      </c>
      <c r="BJ953" s="80">
        <f>Planning!BJ$171</f>
        <v>0</v>
      </c>
      <c r="BL953" s="323">
        <f>Planning!BL$171</f>
        <v>0</v>
      </c>
      <c r="BM953" s="150">
        <f>Planning!BP$171</f>
        <v>0</v>
      </c>
      <c r="NL953" s="43" t="s">
        <v>63</v>
      </c>
      <c r="NM953" s="43"/>
    </row>
    <row r="954" spans="1:377" s="318" customFormat="1" ht="10.199999999999999" hidden="1" customHeight="1" x14ac:dyDescent="0.3">
      <c r="A954" s="25"/>
      <c r="B954" s="389"/>
      <c r="C954" s="447"/>
      <c r="D954" s="15"/>
      <c r="E954" s="408" t="str">
        <f>Planning!$E$9</f>
        <v>CREPIERE</v>
      </c>
      <c r="F954" s="408"/>
      <c r="G954" s="131">
        <f>(COUNTIF(O949:BB979,Planning!$MT$3))/2</f>
        <v>0</v>
      </c>
      <c r="H954" s="399"/>
      <c r="I954" s="445">
        <f>Conges!$B$8</f>
        <v>44901</v>
      </c>
      <c r="J954" s="446"/>
      <c r="K954" s="446"/>
      <c r="L954" s="446"/>
      <c r="M954" s="446"/>
      <c r="N954" s="81" t="str">
        <f>Planning!N$206</f>
        <v/>
      </c>
      <c r="O954" s="100">
        <f>Planning!O$206</f>
        <v>0</v>
      </c>
      <c r="P954" s="101">
        <f>Planning!P$206</f>
        <v>0</v>
      </c>
      <c r="Q954" s="101">
        <f>Planning!Q$206</f>
        <v>0</v>
      </c>
      <c r="R954" s="101">
        <f>Planning!R$206</f>
        <v>0</v>
      </c>
      <c r="S954" s="101">
        <f>Planning!S$206</f>
        <v>0</v>
      </c>
      <c r="T954" s="101">
        <f>Planning!T$206</f>
        <v>0</v>
      </c>
      <c r="U954" s="101">
        <f>Planning!U$206</f>
        <v>0</v>
      </c>
      <c r="V954" s="102">
        <f>Planning!V$206</f>
        <v>0</v>
      </c>
      <c r="W954" s="101">
        <f>Planning!W$206</f>
        <v>0</v>
      </c>
      <c r="X954" s="101">
        <f>Planning!X$206</f>
        <v>0</v>
      </c>
      <c r="Y954" s="101">
        <f>Planning!Y$206</f>
        <v>0</v>
      </c>
      <c r="Z954" s="101">
        <f>Planning!Z$206</f>
        <v>0</v>
      </c>
      <c r="AA954" s="101">
        <f>Planning!AA$206</f>
        <v>0</v>
      </c>
      <c r="AB954" s="101">
        <f>Planning!AB$206</f>
        <v>0</v>
      </c>
      <c r="AC954" s="101">
        <f>Planning!AC$206</f>
        <v>0</v>
      </c>
      <c r="AD954" s="101">
        <f>Planning!AD$206</f>
        <v>0</v>
      </c>
      <c r="AE954" s="100">
        <f>Planning!AE$206</f>
        <v>0</v>
      </c>
      <c r="AF954" s="101">
        <f>Planning!AF$206</f>
        <v>0</v>
      </c>
      <c r="AG954" s="101">
        <f>Planning!AG$206</f>
        <v>0</v>
      </c>
      <c r="AH954" s="101">
        <f>Planning!AH$206</f>
        <v>0</v>
      </c>
      <c r="AI954" s="101">
        <f>Planning!AI$206</f>
        <v>0</v>
      </c>
      <c r="AJ954" s="102">
        <f>Planning!AJ$206</f>
        <v>0</v>
      </c>
      <c r="AK954" s="101">
        <f>Planning!AK$206</f>
        <v>0</v>
      </c>
      <c r="AL954" s="101">
        <f>Planning!AL$206</f>
        <v>0</v>
      </c>
      <c r="AM954" s="101">
        <f>Planning!AM$206</f>
        <v>0</v>
      </c>
      <c r="AN954" s="101">
        <f>Planning!AN$206</f>
        <v>0</v>
      </c>
      <c r="AO954" s="101">
        <f>Planning!AO$206</f>
        <v>0</v>
      </c>
      <c r="AP954" s="101">
        <f>Planning!AP$206</f>
        <v>0</v>
      </c>
      <c r="AQ954" s="101">
        <f>Planning!AQ$206</f>
        <v>0</v>
      </c>
      <c r="AR954" s="101">
        <f>Planning!AR$206</f>
        <v>0</v>
      </c>
      <c r="AS954" s="101">
        <f>Planning!AS$206</f>
        <v>0</v>
      </c>
      <c r="AT954" s="101">
        <f>Planning!AT$206</f>
        <v>0</v>
      </c>
      <c r="AU954" s="100">
        <f>Planning!AU$206</f>
        <v>0</v>
      </c>
      <c r="AV954" s="101">
        <f>Planning!AV$206</f>
        <v>0</v>
      </c>
      <c r="AW954" s="101">
        <f>Planning!AW$206</f>
        <v>0</v>
      </c>
      <c r="AX954" s="101">
        <f>Planning!AX$206</f>
        <v>0</v>
      </c>
      <c r="AY954" s="101">
        <f>Planning!AY$206</f>
        <v>0</v>
      </c>
      <c r="AZ954" s="101">
        <f>Planning!AZ$206</f>
        <v>0</v>
      </c>
      <c r="BA954" s="101">
        <f>Planning!BA$206</f>
        <v>0</v>
      </c>
      <c r="BB954" s="102">
        <f>Planning!BB$206</f>
        <v>0</v>
      </c>
      <c r="BC954" s="85">
        <f>Planning!BC$206</f>
        <v>0</v>
      </c>
      <c r="BD954" s="107"/>
      <c r="BE954" s="435">
        <f>Planning!BE$206</f>
        <v>0</v>
      </c>
      <c r="BF954" s="436">
        <f>Planning!BF$206</f>
        <v>0</v>
      </c>
      <c r="BG954" s="91">
        <f>Planning!BG$206</f>
        <v>0</v>
      </c>
      <c r="BH954" s="92">
        <f>Planning!BH$206</f>
        <v>0</v>
      </c>
      <c r="BI954" s="93" t="str">
        <f>Planning!BI$206</f>
        <v/>
      </c>
      <c r="BJ954" s="94">
        <f>Planning!BJ$206</f>
        <v>0</v>
      </c>
      <c r="BL954" s="324">
        <f>Planning!BL$206</f>
        <v>0</v>
      </c>
      <c r="BM954" s="149">
        <f>Planning!BP$206</f>
        <v>0</v>
      </c>
      <c r="NL954" s="43" t="s">
        <v>63</v>
      </c>
      <c r="NM954" s="43"/>
    </row>
    <row r="955" spans="1:377" s="318" customFormat="1" ht="10.199999999999999" hidden="1" customHeight="1" x14ac:dyDescent="0.3">
      <c r="A955" s="25"/>
      <c r="B955" s="389"/>
      <c r="C955" s="447"/>
      <c r="D955" s="15"/>
      <c r="E955" s="411" t="str">
        <f>Planning!$E$10</f>
        <v>BRASSERIE</v>
      </c>
      <c r="F955" s="411"/>
      <c r="G955" s="132">
        <f>(COUNTIF(O949:BB979,Planning!$MV$3))/2</f>
        <v>0</v>
      </c>
      <c r="H955" s="399"/>
      <c r="I955" s="443">
        <f>Conges!$B$9</f>
        <v>44902</v>
      </c>
      <c r="J955" s="444"/>
      <c r="K955" s="444"/>
      <c r="L955" s="444"/>
      <c r="M955" s="444"/>
      <c r="N955" s="68" t="str">
        <f>Planning!N$241</f>
        <v/>
      </c>
      <c r="O955" s="103">
        <f>Planning!O$241</f>
        <v>0</v>
      </c>
      <c r="P955" s="104">
        <f>Planning!P$241</f>
        <v>0</v>
      </c>
      <c r="Q955" s="104">
        <f>Planning!Q$241</f>
        <v>0</v>
      </c>
      <c r="R955" s="104">
        <f>Planning!R$241</f>
        <v>0</v>
      </c>
      <c r="S955" s="104">
        <f>Planning!S$241</f>
        <v>0</v>
      </c>
      <c r="T955" s="104">
        <f>Planning!T$241</f>
        <v>0</v>
      </c>
      <c r="U955" s="104">
        <f>Planning!U$241</f>
        <v>0</v>
      </c>
      <c r="V955" s="105">
        <f>Planning!V$241</f>
        <v>0</v>
      </c>
      <c r="W955" s="104">
        <f>Planning!W$241</f>
        <v>0</v>
      </c>
      <c r="X955" s="104">
        <f>Planning!X$241</f>
        <v>0</v>
      </c>
      <c r="Y955" s="104">
        <f>Planning!Y$241</f>
        <v>0</v>
      </c>
      <c r="Z955" s="104">
        <f>Planning!Z$241</f>
        <v>0</v>
      </c>
      <c r="AA955" s="104">
        <f>Planning!AA$241</f>
        <v>0</v>
      </c>
      <c r="AB955" s="104">
        <f>Planning!AB$241</f>
        <v>0</v>
      </c>
      <c r="AC955" s="104">
        <f>Planning!AC$241</f>
        <v>0</v>
      </c>
      <c r="AD955" s="104">
        <f>Planning!AD$241</f>
        <v>0</v>
      </c>
      <c r="AE955" s="103">
        <f>Planning!AE$241</f>
        <v>0</v>
      </c>
      <c r="AF955" s="104">
        <f>Planning!AF$241</f>
        <v>0</v>
      </c>
      <c r="AG955" s="104">
        <f>Planning!AG$241</f>
        <v>0</v>
      </c>
      <c r="AH955" s="104">
        <f>Planning!AH$241</f>
        <v>0</v>
      </c>
      <c r="AI955" s="104">
        <f>Planning!AI$241</f>
        <v>0</v>
      </c>
      <c r="AJ955" s="105">
        <f>Planning!AJ$241</f>
        <v>0</v>
      </c>
      <c r="AK955" s="104">
        <f>Planning!AK$241</f>
        <v>0</v>
      </c>
      <c r="AL955" s="104">
        <f>Planning!AL$241</f>
        <v>0</v>
      </c>
      <c r="AM955" s="104">
        <f>Planning!AM$241</f>
        <v>0</v>
      </c>
      <c r="AN955" s="104">
        <f>Planning!AN$241</f>
        <v>0</v>
      </c>
      <c r="AO955" s="104">
        <f>Planning!AO$241</f>
        <v>0</v>
      </c>
      <c r="AP955" s="104">
        <f>Planning!AP$241</f>
        <v>0</v>
      </c>
      <c r="AQ955" s="104">
        <f>Planning!AQ$241</f>
        <v>0</v>
      </c>
      <c r="AR955" s="104">
        <f>Planning!AR$241</f>
        <v>0</v>
      </c>
      <c r="AS955" s="104">
        <f>Planning!AS$241</f>
        <v>0</v>
      </c>
      <c r="AT955" s="104">
        <f>Planning!AT$241</f>
        <v>0</v>
      </c>
      <c r="AU955" s="103">
        <f>Planning!AU$241</f>
        <v>0</v>
      </c>
      <c r="AV955" s="104">
        <f>Planning!AV$241</f>
        <v>0</v>
      </c>
      <c r="AW955" s="104">
        <f>Planning!AW$241</f>
        <v>0</v>
      </c>
      <c r="AX955" s="104">
        <f>Planning!AX$241</f>
        <v>0</v>
      </c>
      <c r="AY955" s="104">
        <f>Planning!AY$241</f>
        <v>0</v>
      </c>
      <c r="AZ955" s="104">
        <f>Planning!AZ$241</f>
        <v>0</v>
      </c>
      <c r="BA955" s="104">
        <f>Planning!BA$241</f>
        <v>0</v>
      </c>
      <c r="BB955" s="105">
        <f>Planning!BB$241</f>
        <v>0</v>
      </c>
      <c r="BC955" s="72">
        <f>Planning!BC$241</f>
        <v>0</v>
      </c>
      <c r="BD955" s="107"/>
      <c r="BE955" s="433">
        <f>Planning!BE$241</f>
        <v>0</v>
      </c>
      <c r="BF955" s="434">
        <f>Planning!BF$241</f>
        <v>0</v>
      </c>
      <c r="BG955" s="77">
        <f>Planning!BG$241</f>
        <v>0</v>
      </c>
      <c r="BH955" s="78">
        <f>Planning!BH$241</f>
        <v>0</v>
      </c>
      <c r="BI955" s="79" t="str">
        <f>Planning!BI$241</f>
        <v/>
      </c>
      <c r="BJ955" s="80">
        <f>Planning!BJ$241</f>
        <v>0</v>
      </c>
      <c r="BL955" s="323">
        <f>Planning!BL$241</f>
        <v>0</v>
      </c>
      <c r="BM955" s="150">
        <f>Planning!BP$241</f>
        <v>0</v>
      </c>
      <c r="NL955" s="43" t="s">
        <v>63</v>
      </c>
      <c r="NM955" s="43"/>
    </row>
    <row r="956" spans="1:377" s="318" customFormat="1" ht="10.199999999999999" hidden="1" customHeight="1" x14ac:dyDescent="0.3">
      <c r="A956" s="25"/>
      <c r="B956" s="389"/>
      <c r="C956" s="447"/>
      <c r="D956" s="15"/>
      <c r="E956" s="412" t="str">
        <f>Planning!$E$11</f>
        <v>MEP</v>
      </c>
      <c r="F956" s="412"/>
      <c r="G956" s="133">
        <f>(COUNTIF(O949:BB979,Planning!$MX$3))/2</f>
        <v>0</v>
      </c>
      <c r="H956" s="399"/>
      <c r="I956" s="445">
        <f>Conges!$B$10</f>
        <v>44903</v>
      </c>
      <c r="J956" s="446"/>
      <c r="K956" s="446"/>
      <c r="L956" s="446"/>
      <c r="M956" s="446"/>
      <c r="N956" s="81" t="str">
        <f>Planning!N$276</f>
        <v/>
      </c>
      <c r="O956" s="100">
        <f>Planning!O$276</f>
        <v>0</v>
      </c>
      <c r="P956" s="101">
        <f>Planning!P$276</f>
        <v>0</v>
      </c>
      <c r="Q956" s="101">
        <f>Planning!Q$276</f>
        <v>0</v>
      </c>
      <c r="R956" s="101">
        <f>Planning!R$276</f>
        <v>0</v>
      </c>
      <c r="S956" s="101">
        <f>Planning!S$276</f>
        <v>0</v>
      </c>
      <c r="T956" s="101">
        <f>Planning!T$276</f>
        <v>0</v>
      </c>
      <c r="U956" s="101">
        <f>Planning!U$276</f>
        <v>0</v>
      </c>
      <c r="V956" s="102">
        <f>Planning!V$276</f>
        <v>0</v>
      </c>
      <c r="W956" s="101">
        <f>Planning!W$276</f>
        <v>0</v>
      </c>
      <c r="X956" s="101">
        <f>Planning!X$276</f>
        <v>0</v>
      </c>
      <c r="Y956" s="101">
        <f>Planning!Y$276</f>
        <v>0</v>
      </c>
      <c r="Z956" s="101">
        <f>Planning!Z$276</f>
        <v>0</v>
      </c>
      <c r="AA956" s="101">
        <f>Planning!AA$276</f>
        <v>0</v>
      </c>
      <c r="AB956" s="101">
        <f>Planning!AB$276</f>
        <v>0</v>
      </c>
      <c r="AC956" s="101">
        <f>Planning!AC$276</f>
        <v>0</v>
      </c>
      <c r="AD956" s="101">
        <f>Planning!AD$276</f>
        <v>0</v>
      </c>
      <c r="AE956" s="100">
        <f>Planning!AE$276</f>
        <v>0</v>
      </c>
      <c r="AF956" s="101">
        <f>Planning!AF$276</f>
        <v>0</v>
      </c>
      <c r="AG956" s="101">
        <f>Planning!AG$276</f>
        <v>0</v>
      </c>
      <c r="AH956" s="101">
        <f>Planning!AH$276</f>
        <v>0</v>
      </c>
      <c r="AI956" s="101">
        <f>Planning!AI$276</f>
        <v>0</v>
      </c>
      <c r="AJ956" s="102">
        <f>Planning!AJ$276</f>
        <v>0</v>
      </c>
      <c r="AK956" s="101">
        <f>Planning!AK$276</f>
        <v>0</v>
      </c>
      <c r="AL956" s="101">
        <f>Planning!AL$276</f>
        <v>0</v>
      </c>
      <c r="AM956" s="101">
        <f>Planning!AM$276</f>
        <v>0</v>
      </c>
      <c r="AN956" s="101">
        <f>Planning!AN$276</f>
        <v>0</v>
      </c>
      <c r="AO956" s="101">
        <f>Planning!AO$276</f>
        <v>0</v>
      </c>
      <c r="AP956" s="101">
        <f>Planning!AP$276</f>
        <v>0</v>
      </c>
      <c r="AQ956" s="101">
        <f>Planning!AQ$276</f>
        <v>0</v>
      </c>
      <c r="AR956" s="101">
        <f>Planning!AR$276</f>
        <v>0</v>
      </c>
      <c r="AS956" s="101">
        <f>Planning!AS$276</f>
        <v>0</v>
      </c>
      <c r="AT956" s="101">
        <f>Planning!AT$276</f>
        <v>0</v>
      </c>
      <c r="AU956" s="100">
        <f>Planning!AU$276</f>
        <v>0</v>
      </c>
      <c r="AV956" s="101">
        <f>Planning!AV$276</f>
        <v>0</v>
      </c>
      <c r="AW956" s="101">
        <f>Planning!AW$276</f>
        <v>0</v>
      </c>
      <c r="AX956" s="101">
        <f>Planning!AX$276</f>
        <v>0</v>
      </c>
      <c r="AY956" s="101">
        <f>Planning!AY$276</f>
        <v>0</v>
      </c>
      <c r="AZ956" s="101">
        <f>Planning!AZ$276</f>
        <v>0</v>
      </c>
      <c r="BA956" s="101">
        <f>Planning!BA$276</f>
        <v>0</v>
      </c>
      <c r="BB956" s="102">
        <f>Planning!BB$276</f>
        <v>0</v>
      </c>
      <c r="BC956" s="85">
        <f>Planning!BC$276</f>
        <v>0</v>
      </c>
      <c r="BD956" s="107"/>
      <c r="BE956" s="435">
        <f>Planning!BE$276</f>
        <v>0</v>
      </c>
      <c r="BF956" s="436">
        <f>Planning!BF$276</f>
        <v>0</v>
      </c>
      <c r="BG956" s="91">
        <f>Planning!BG$276</f>
        <v>0</v>
      </c>
      <c r="BH956" s="92">
        <f>Planning!BH$276</f>
        <v>0</v>
      </c>
      <c r="BI956" s="93" t="str">
        <f>Planning!BI$276</f>
        <v/>
      </c>
      <c r="BJ956" s="94">
        <f>Planning!BJ$276</f>
        <v>0</v>
      </c>
      <c r="BL956" s="324">
        <f>Planning!BL$276</f>
        <v>0</v>
      </c>
      <c r="BM956" s="149">
        <f>Planning!BP$276</f>
        <v>0</v>
      </c>
      <c r="NL956" s="43" t="s">
        <v>63</v>
      </c>
      <c r="NM956" s="43"/>
    </row>
    <row r="957" spans="1:377" s="318" customFormat="1" ht="10.199999999999999" hidden="1" customHeight="1" x14ac:dyDescent="0.3">
      <c r="A957" s="25"/>
      <c r="B957" s="389"/>
      <c r="C957" s="447"/>
      <c r="D957" s="15"/>
      <c r="E957" s="407" t="str">
        <f>Planning!$E$12</f>
        <v>Renfort</v>
      </c>
      <c r="F957" s="407"/>
      <c r="G957" s="134">
        <f>(COUNTIF(O949:BB979,Planning!$MZ$3))/2</f>
        <v>0</v>
      </c>
      <c r="H957" s="399"/>
      <c r="I957" s="443">
        <f>Conges!$B$11</f>
        <v>44904</v>
      </c>
      <c r="J957" s="444"/>
      <c r="K957" s="444"/>
      <c r="L957" s="444"/>
      <c r="M957" s="444"/>
      <c r="N957" s="68" t="str">
        <f>Planning!N$311</f>
        <v/>
      </c>
      <c r="O957" s="103">
        <f>Planning!O$311</f>
        <v>0</v>
      </c>
      <c r="P957" s="104">
        <f>Planning!P$311</f>
        <v>0</v>
      </c>
      <c r="Q957" s="104">
        <f>Planning!Q$311</f>
        <v>0</v>
      </c>
      <c r="R957" s="104">
        <f>Planning!R$311</f>
        <v>0</v>
      </c>
      <c r="S957" s="104">
        <f>Planning!S$311</f>
        <v>0</v>
      </c>
      <c r="T957" s="104">
        <f>Planning!T$311</f>
        <v>0</v>
      </c>
      <c r="U957" s="104">
        <f>Planning!U$311</f>
        <v>0</v>
      </c>
      <c r="V957" s="105">
        <f>Planning!V$311</f>
        <v>0</v>
      </c>
      <c r="W957" s="104">
        <f>Planning!W$311</f>
        <v>0</v>
      </c>
      <c r="X957" s="104">
        <f>Planning!X$311</f>
        <v>0</v>
      </c>
      <c r="Y957" s="104">
        <f>Planning!Y$311</f>
        <v>0</v>
      </c>
      <c r="Z957" s="104">
        <f>Planning!Z$311</f>
        <v>0</v>
      </c>
      <c r="AA957" s="104">
        <f>Planning!AA$311</f>
        <v>0</v>
      </c>
      <c r="AB957" s="104">
        <f>Planning!AB$311</f>
        <v>0</v>
      </c>
      <c r="AC957" s="104">
        <f>Planning!AC$311</f>
        <v>0</v>
      </c>
      <c r="AD957" s="104">
        <f>Planning!AD$311</f>
        <v>0</v>
      </c>
      <c r="AE957" s="103">
        <f>Planning!AE$311</f>
        <v>0</v>
      </c>
      <c r="AF957" s="104">
        <f>Planning!AF$311</f>
        <v>0</v>
      </c>
      <c r="AG957" s="104">
        <f>Planning!AG$311</f>
        <v>0</v>
      </c>
      <c r="AH957" s="104">
        <f>Planning!AH$311</f>
        <v>0</v>
      </c>
      <c r="AI957" s="104">
        <f>Planning!AI$311</f>
        <v>0</v>
      </c>
      <c r="AJ957" s="105">
        <f>Planning!AJ$311</f>
        <v>0</v>
      </c>
      <c r="AK957" s="104">
        <f>Planning!AK$311</f>
        <v>0</v>
      </c>
      <c r="AL957" s="104">
        <f>Planning!AL$311</f>
        <v>0</v>
      </c>
      <c r="AM957" s="104">
        <f>Planning!AM$311</f>
        <v>0</v>
      </c>
      <c r="AN957" s="104">
        <f>Planning!AN$311</f>
        <v>0</v>
      </c>
      <c r="AO957" s="104">
        <f>Planning!AO$311</f>
        <v>0</v>
      </c>
      <c r="AP957" s="104">
        <f>Planning!AP$311</f>
        <v>0</v>
      </c>
      <c r="AQ957" s="104">
        <f>Planning!AQ$311</f>
        <v>0</v>
      </c>
      <c r="AR957" s="104">
        <f>Planning!AR$311</f>
        <v>0</v>
      </c>
      <c r="AS957" s="104">
        <f>Planning!AS$311</f>
        <v>0</v>
      </c>
      <c r="AT957" s="104">
        <f>Planning!AT$311</f>
        <v>0</v>
      </c>
      <c r="AU957" s="103">
        <f>Planning!AU$311</f>
        <v>0</v>
      </c>
      <c r="AV957" s="104">
        <f>Planning!AV$311</f>
        <v>0</v>
      </c>
      <c r="AW957" s="104">
        <f>Planning!AW$311</f>
        <v>0</v>
      </c>
      <c r="AX957" s="104">
        <f>Planning!AX$311</f>
        <v>0</v>
      </c>
      <c r="AY957" s="104">
        <f>Planning!AY$311</f>
        <v>0</v>
      </c>
      <c r="AZ957" s="104">
        <f>Planning!AZ$311</f>
        <v>0</v>
      </c>
      <c r="BA957" s="104">
        <f>Planning!BA$311</f>
        <v>0</v>
      </c>
      <c r="BB957" s="105">
        <f>Planning!BB$311</f>
        <v>0</v>
      </c>
      <c r="BC957" s="72">
        <f>Planning!BC$311</f>
        <v>0</v>
      </c>
      <c r="BD957" s="107"/>
      <c r="BE957" s="433">
        <f>Planning!BE$311</f>
        <v>0</v>
      </c>
      <c r="BF957" s="434">
        <f>Planning!BF$311</f>
        <v>0</v>
      </c>
      <c r="BG957" s="77">
        <f>Planning!BG$311</f>
        <v>0</v>
      </c>
      <c r="BH957" s="78">
        <f>Planning!BH$311</f>
        <v>0</v>
      </c>
      <c r="BI957" s="79" t="str">
        <f>Planning!BI$311</f>
        <v/>
      </c>
      <c r="BJ957" s="80">
        <f>Planning!BJ$311</f>
        <v>0</v>
      </c>
      <c r="BL957" s="323">
        <f>Planning!BL$311</f>
        <v>0</v>
      </c>
      <c r="BM957" s="150">
        <f>Planning!BP$311</f>
        <v>0</v>
      </c>
      <c r="NL957" s="43" t="s">
        <v>63</v>
      </c>
      <c r="NM957" s="43"/>
    </row>
    <row r="958" spans="1:377" s="318" customFormat="1" ht="10.199999999999999" hidden="1" customHeight="1" x14ac:dyDescent="0.3">
      <c r="A958" s="25"/>
      <c r="B958" s="389"/>
      <c r="C958" s="447"/>
      <c r="D958" s="15"/>
      <c r="E958" s="414" t="str">
        <f>Planning!$E$13</f>
        <v>CHEF</v>
      </c>
      <c r="F958" s="414"/>
      <c r="G958" s="135">
        <f>(COUNTIF(O949:BB979,Planning!$NB$3))/2</f>
        <v>0</v>
      </c>
      <c r="H958" s="399"/>
      <c r="I958" s="445">
        <f>Conges!$B$12</f>
        <v>44905</v>
      </c>
      <c r="J958" s="446"/>
      <c r="K958" s="446"/>
      <c r="L958" s="446"/>
      <c r="M958" s="446"/>
      <c r="N958" s="81" t="str">
        <f>Planning!N$346</f>
        <v/>
      </c>
      <c r="O958" s="100">
        <f>Planning!O$346</f>
        <v>0</v>
      </c>
      <c r="P958" s="101">
        <f>Planning!P$346</f>
        <v>0</v>
      </c>
      <c r="Q958" s="101">
        <f>Planning!Q$346</f>
        <v>0</v>
      </c>
      <c r="R958" s="101">
        <f>Planning!R$346</f>
        <v>0</v>
      </c>
      <c r="S958" s="101">
        <f>Planning!S$346</f>
        <v>0</v>
      </c>
      <c r="T958" s="101">
        <f>Planning!T$346</f>
        <v>0</v>
      </c>
      <c r="U958" s="101">
        <f>Planning!U$346</f>
        <v>0</v>
      </c>
      <c r="V958" s="102">
        <f>Planning!V$346</f>
        <v>0</v>
      </c>
      <c r="W958" s="101">
        <f>Planning!W$346</f>
        <v>0</v>
      </c>
      <c r="X958" s="101">
        <f>Planning!X$346</f>
        <v>0</v>
      </c>
      <c r="Y958" s="101">
        <f>Planning!Y$346</f>
        <v>0</v>
      </c>
      <c r="Z958" s="101">
        <f>Planning!Z$346</f>
        <v>0</v>
      </c>
      <c r="AA958" s="101">
        <f>Planning!AA$346</f>
        <v>0</v>
      </c>
      <c r="AB958" s="101">
        <f>Planning!AB$346</f>
        <v>0</v>
      </c>
      <c r="AC958" s="101">
        <f>Planning!AC$346</f>
        <v>0</v>
      </c>
      <c r="AD958" s="101">
        <f>Planning!AD$346</f>
        <v>0</v>
      </c>
      <c r="AE958" s="100">
        <f>Planning!AE$346</f>
        <v>0</v>
      </c>
      <c r="AF958" s="101">
        <f>Planning!AF$346</f>
        <v>0</v>
      </c>
      <c r="AG958" s="101">
        <f>Planning!AG$346</f>
        <v>0</v>
      </c>
      <c r="AH958" s="101">
        <f>Planning!AH$346</f>
        <v>0</v>
      </c>
      <c r="AI958" s="101">
        <f>Planning!AI$346</f>
        <v>0</v>
      </c>
      <c r="AJ958" s="102">
        <f>Planning!AJ$346</f>
        <v>0</v>
      </c>
      <c r="AK958" s="101">
        <f>Planning!AK$346</f>
        <v>0</v>
      </c>
      <c r="AL958" s="101">
        <f>Planning!AL$346</f>
        <v>0</v>
      </c>
      <c r="AM958" s="101">
        <f>Planning!AM$346</f>
        <v>0</v>
      </c>
      <c r="AN958" s="101">
        <f>Planning!AN$346</f>
        <v>0</v>
      </c>
      <c r="AO958" s="101">
        <f>Planning!AO$346</f>
        <v>0</v>
      </c>
      <c r="AP958" s="101">
        <f>Planning!AP$346</f>
        <v>0</v>
      </c>
      <c r="AQ958" s="101">
        <f>Planning!AQ$346</f>
        <v>0</v>
      </c>
      <c r="AR958" s="101">
        <f>Planning!AR$346</f>
        <v>0</v>
      </c>
      <c r="AS958" s="101">
        <f>Planning!AS$346</f>
        <v>0</v>
      </c>
      <c r="AT958" s="101">
        <f>Planning!AT$346</f>
        <v>0</v>
      </c>
      <c r="AU958" s="100">
        <f>Planning!AU$346</f>
        <v>0</v>
      </c>
      <c r="AV958" s="101">
        <f>Planning!AV$346</f>
        <v>0</v>
      </c>
      <c r="AW958" s="101">
        <f>Planning!AW$346</f>
        <v>0</v>
      </c>
      <c r="AX958" s="101">
        <f>Planning!AX$346</f>
        <v>0</v>
      </c>
      <c r="AY958" s="101">
        <f>Planning!AY$346</f>
        <v>0</v>
      </c>
      <c r="AZ958" s="101">
        <f>Planning!AZ$346</f>
        <v>0</v>
      </c>
      <c r="BA958" s="101">
        <f>Planning!BA$346</f>
        <v>0</v>
      </c>
      <c r="BB958" s="102">
        <f>Planning!BB$346</f>
        <v>0</v>
      </c>
      <c r="BC958" s="85">
        <f>Planning!BC$346</f>
        <v>0</v>
      </c>
      <c r="BD958" s="107"/>
      <c r="BE958" s="435">
        <f>Planning!BE$346</f>
        <v>0</v>
      </c>
      <c r="BF958" s="436">
        <f>Planning!BF$346</f>
        <v>0</v>
      </c>
      <c r="BG958" s="91">
        <f>Planning!BG$346</f>
        <v>0</v>
      </c>
      <c r="BH958" s="92">
        <f>Planning!BH$346</f>
        <v>0</v>
      </c>
      <c r="BI958" s="93" t="str">
        <f>Planning!BI$346</f>
        <v/>
      </c>
      <c r="BJ958" s="94">
        <f>Planning!BJ$346</f>
        <v>0</v>
      </c>
      <c r="BL958" s="324">
        <f>Planning!BL$346</f>
        <v>0</v>
      </c>
      <c r="BM958" s="149">
        <f>Planning!BP$346</f>
        <v>0</v>
      </c>
      <c r="NL958" s="43" t="s">
        <v>63</v>
      </c>
      <c r="NM958" s="43"/>
    </row>
    <row r="959" spans="1:377" s="318" customFormat="1" ht="10.199999999999999" hidden="1" customHeight="1" x14ac:dyDescent="0.3">
      <c r="A959" s="25"/>
      <c r="B959" s="389"/>
      <c r="C959" s="447"/>
      <c r="D959" s="15"/>
      <c r="E959" s="413" t="str">
        <f>Planning!$E$14</f>
        <v>MENAGE</v>
      </c>
      <c r="F959" s="413"/>
      <c r="G959" s="136">
        <f>(COUNTIF(O949:BB979,Planning!$ND$3))/2</f>
        <v>0</v>
      </c>
      <c r="H959" s="399"/>
      <c r="I959" s="443">
        <f>Conges!$B$13</f>
        <v>44906</v>
      </c>
      <c r="J959" s="444"/>
      <c r="K959" s="444"/>
      <c r="L959" s="444"/>
      <c r="M959" s="444"/>
      <c r="N959" s="68" t="str">
        <f>Planning!N$381</f>
        <v/>
      </c>
      <c r="O959" s="103">
        <f>Planning!O$381</f>
        <v>0</v>
      </c>
      <c r="P959" s="104">
        <f>Planning!P$381</f>
        <v>0</v>
      </c>
      <c r="Q959" s="104">
        <f>Planning!Q$381</f>
        <v>0</v>
      </c>
      <c r="R959" s="104">
        <f>Planning!R$381</f>
        <v>0</v>
      </c>
      <c r="S959" s="104">
        <f>Planning!S$381</f>
        <v>0</v>
      </c>
      <c r="T959" s="104">
        <f>Planning!T$381</f>
        <v>0</v>
      </c>
      <c r="U959" s="104">
        <f>Planning!U$381</f>
        <v>0</v>
      </c>
      <c r="V959" s="105">
        <f>Planning!V$381</f>
        <v>0</v>
      </c>
      <c r="W959" s="104">
        <f>Planning!W$381</f>
        <v>0</v>
      </c>
      <c r="X959" s="104">
        <f>Planning!X$381</f>
        <v>0</v>
      </c>
      <c r="Y959" s="104">
        <f>Planning!Y$381</f>
        <v>0</v>
      </c>
      <c r="Z959" s="104">
        <f>Planning!Z$381</f>
        <v>0</v>
      </c>
      <c r="AA959" s="104">
        <f>Planning!AA$381</f>
        <v>0</v>
      </c>
      <c r="AB959" s="104">
        <f>Planning!AB$381</f>
        <v>0</v>
      </c>
      <c r="AC959" s="104">
        <f>Planning!AC$381</f>
        <v>0</v>
      </c>
      <c r="AD959" s="104">
        <f>Planning!AD$381</f>
        <v>0</v>
      </c>
      <c r="AE959" s="103">
        <f>Planning!AE$381</f>
        <v>0</v>
      </c>
      <c r="AF959" s="104">
        <f>Planning!AF$381</f>
        <v>0</v>
      </c>
      <c r="AG959" s="104">
        <f>Planning!AG$381</f>
        <v>0</v>
      </c>
      <c r="AH959" s="104">
        <f>Planning!AH$381</f>
        <v>0</v>
      </c>
      <c r="AI959" s="104">
        <f>Planning!AI$381</f>
        <v>0</v>
      </c>
      <c r="AJ959" s="105">
        <f>Planning!AJ$381</f>
        <v>0</v>
      </c>
      <c r="AK959" s="104">
        <f>Planning!AK$381</f>
        <v>0</v>
      </c>
      <c r="AL959" s="104">
        <f>Planning!AL$381</f>
        <v>0</v>
      </c>
      <c r="AM959" s="104">
        <f>Planning!AM$381</f>
        <v>0</v>
      </c>
      <c r="AN959" s="104">
        <f>Planning!AN$381</f>
        <v>0</v>
      </c>
      <c r="AO959" s="104">
        <f>Planning!AO$381</f>
        <v>0</v>
      </c>
      <c r="AP959" s="104">
        <f>Planning!AP$381</f>
        <v>0</v>
      </c>
      <c r="AQ959" s="104">
        <f>Planning!AQ$381</f>
        <v>0</v>
      </c>
      <c r="AR959" s="104">
        <f>Planning!AR$381</f>
        <v>0</v>
      </c>
      <c r="AS959" s="104">
        <f>Planning!AS$381</f>
        <v>0</v>
      </c>
      <c r="AT959" s="104">
        <f>Planning!AT$381</f>
        <v>0</v>
      </c>
      <c r="AU959" s="103">
        <f>Planning!AU$381</f>
        <v>0</v>
      </c>
      <c r="AV959" s="104">
        <f>Planning!AV$381</f>
        <v>0</v>
      </c>
      <c r="AW959" s="104">
        <f>Planning!AW$381</f>
        <v>0</v>
      </c>
      <c r="AX959" s="104">
        <f>Planning!AX$381</f>
        <v>0</v>
      </c>
      <c r="AY959" s="104">
        <f>Planning!AY$381</f>
        <v>0</v>
      </c>
      <c r="AZ959" s="104">
        <f>Planning!AZ$381</f>
        <v>0</v>
      </c>
      <c r="BA959" s="104">
        <f>Planning!BA$381</f>
        <v>0</v>
      </c>
      <c r="BB959" s="105">
        <f>Planning!BB$381</f>
        <v>0</v>
      </c>
      <c r="BC959" s="72">
        <f>Planning!BC$381</f>
        <v>0</v>
      </c>
      <c r="BD959" s="107"/>
      <c r="BE959" s="433">
        <f>Planning!BE$381</f>
        <v>0</v>
      </c>
      <c r="BF959" s="434">
        <f>Planning!BF$381</f>
        <v>0</v>
      </c>
      <c r="BG959" s="77">
        <f>Planning!BG$381</f>
        <v>0</v>
      </c>
      <c r="BH959" s="78">
        <f>Planning!BH$381</f>
        <v>0</v>
      </c>
      <c r="BI959" s="79" t="str">
        <f>Planning!BI$381</f>
        <v/>
      </c>
      <c r="BJ959" s="80">
        <f>Planning!BJ$381</f>
        <v>0</v>
      </c>
      <c r="BL959" s="323">
        <f>Planning!BL$381</f>
        <v>0</v>
      </c>
      <c r="BM959" s="150">
        <f>Planning!BP$381</f>
        <v>0</v>
      </c>
      <c r="NL959" s="43" t="s">
        <v>63</v>
      </c>
      <c r="NM959" s="43"/>
    </row>
    <row r="960" spans="1:377" s="318" customFormat="1" ht="10.199999999999999" hidden="1" customHeight="1" x14ac:dyDescent="0.3">
      <c r="A960" s="25"/>
      <c r="B960" s="389"/>
      <c r="C960" s="447"/>
      <c r="D960" s="15"/>
      <c r="E960" s="396">
        <f>Planning!$E$15</f>
        <v>0</v>
      </c>
      <c r="F960" s="396"/>
      <c r="G960" s="137">
        <f>(COUNTIF(O949:BB979,Planning!$NF$3))/2</f>
        <v>0</v>
      </c>
      <c r="H960" s="399"/>
      <c r="I960" s="445">
        <f>Conges!$B$14</f>
        <v>44907</v>
      </c>
      <c r="J960" s="446"/>
      <c r="K960" s="446"/>
      <c r="L960" s="446"/>
      <c r="M960" s="446"/>
      <c r="N960" s="81" t="str">
        <f>Planning!N$416</f>
        <v/>
      </c>
      <c r="O960" s="100">
        <f>Planning!O$416</f>
        <v>0</v>
      </c>
      <c r="P960" s="101">
        <f>Planning!P$416</f>
        <v>0</v>
      </c>
      <c r="Q960" s="101">
        <f>Planning!Q$416</f>
        <v>0</v>
      </c>
      <c r="R960" s="101">
        <f>Planning!R$416</f>
        <v>0</v>
      </c>
      <c r="S960" s="101">
        <f>Planning!S$416</f>
        <v>0</v>
      </c>
      <c r="T960" s="101">
        <f>Planning!T$416</f>
        <v>0</v>
      </c>
      <c r="U960" s="101">
        <f>Planning!U$416</f>
        <v>0</v>
      </c>
      <c r="V960" s="102">
        <f>Planning!V$416</f>
        <v>0</v>
      </c>
      <c r="W960" s="101">
        <f>Planning!W$416</f>
        <v>0</v>
      </c>
      <c r="X960" s="101">
        <f>Planning!X$416</f>
        <v>0</v>
      </c>
      <c r="Y960" s="101">
        <f>Planning!Y$416</f>
        <v>0</v>
      </c>
      <c r="Z960" s="101">
        <f>Planning!Z$416</f>
        <v>0</v>
      </c>
      <c r="AA960" s="101">
        <f>Planning!AA$416</f>
        <v>0</v>
      </c>
      <c r="AB960" s="101">
        <f>Planning!AB$416</f>
        <v>0</v>
      </c>
      <c r="AC960" s="101">
        <f>Planning!AC$416</f>
        <v>0</v>
      </c>
      <c r="AD960" s="101">
        <f>Planning!AD$416</f>
        <v>0</v>
      </c>
      <c r="AE960" s="100">
        <f>Planning!AE$416</f>
        <v>0</v>
      </c>
      <c r="AF960" s="101">
        <f>Planning!AF$416</f>
        <v>0</v>
      </c>
      <c r="AG960" s="101">
        <f>Planning!AG$416</f>
        <v>0</v>
      </c>
      <c r="AH960" s="101">
        <f>Planning!AH$416</f>
        <v>0</v>
      </c>
      <c r="AI960" s="101">
        <f>Planning!AI$416</f>
        <v>0</v>
      </c>
      <c r="AJ960" s="102">
        <f>Planning!AJ$416</f>
        <v>0</v>
      </c>
      <c r="AK960" s="101">
        <f>Planning!AK$416</f>
        <v>0</v>
      </c>
      <c r="AL960" s="101">
        <f>Planning!AL$416</f>
        <v>0</v>
      </c>
      <c r="AM960" s="101">
        <f>Planning!AM$416</f>
        <v>0</v>
      </c>
      <c r="AN960" s="101">
        <f>Planning!AN$416</f>
        <v>0</v>
      </c>
      <c r="AO960" s="101">
        <f>Planning!AO$416</f>
        <v>0</v>
      </c>
      <c r="AP960" s="101">
        <f>Planning!AP$416</f>
        <v>0</v>
      </c>
      <c r="AQ960" s="101">
        <f>Planning!AQ$416</f>
        <v>0</v>
      </c>
      <c r="AR960" s="101">
        <f>Planning!AR$416</f>
        <v>0</v>
      </c>
      <c r="AS960" s="101">
        <f>Planning!AS$416</f>
        <v>0</v>
      </c>
      <c r="AT960" s="101">
        <f>Planning!AT$416</f>
        <v>0</v>
      </c>
      <c r="AU960" s="100">
        <f>Planning!AU$416</f>
        <v>0</v>
      </c>
      <c r="AV960" s="101">
        <f>Planning!AV$416</f>
        <v>0</v>
      </c>
      <c r="AW960" s="101">
        <f>Planning!AW$416</f>
        <v>0</v>
      </c>
      <c r="AX960" s="101">
        <f>Planning!AX$416</f>
        <v>0</v>
      </c>
      <c r="AY960" s="101">
        <f>Planning!AY$416</f>
        <v>0</v>
      </c>
      <c r="AZ960" s="101">
        <f>Planning!AZ$416</f>
        <v>0</v>
      </c>
      <c r="BA960" s="101">
        <f>Planning!BA$416</f>
        <v>0</v>
      </c>
      <c r="BB960" s="102">
        <f>Planning!BB$416</f>
        <v>0</v>
      </c>
      <c r="BC960" s="85">
        <f>Planning!BC$416</f>
        <v>0</v>
      </c>
      <c r="BD960" s="107"/>
      <c r="BE960" s="435">
        <f>Planning!BE$416</f>
        <v>0</v>
      </c>
      <c r="BF960" s="436">
        <f>Planning!BF$416</f>
        <v>0</v>
      </c>
      <c r="BG960" s="91">
        <f>Planning!BG$416</f>
        <v>0</v>
      </c>
      <c r="BH960" s="92">
        <f>Planning!BH$416</f>
        <v>0</v>
      </c>
      <c r="BI960" s="93" t="str">
        <f>Planning!BI$416</f>
        <v/>
      </c>
      <c r="BJ960" s="94">
        <f>Planning!BJ$416</f>
        <v>0</v>
      </c>
      <c r="BL960" s="324">
        <f>Planning!BL$416</f>
        <v>0</v>
      </c>
      <c r="BM960" s="149">
        <f>Planning!BP$416</f>
        <v>0</v>
      </c>
      <c r="NL960" s="43" t="s">
        <v>63</v>
      </c>
      <c r="NM960" s="43"/>
    </row>
    <row r="961" spans="1:377" s="318" customFormat="1" ht="10.199999999999999" hidden="1" customHeight="1" x14ac:dyDescent="0.3">
      <c r="A961" s="25"/>
      <c r="B961" s="389"/>
      <c r="C961" s="447"/>
      <c r="D961" s="15"/>
      <c r="E961" s="361"/>
      <c r="F961" s="361"/>
      <c r="G961" s="141">
        <f>(COUNTIF(O949:BB979,Planning!$NH$3))/2</f>
        <v>0</v>
      </c>
      <c r="H961" s="399"/>
      <c r="I961" s="443">
        <f>Conges!$B$15</f>
        <v>44908</v>
      </c>
      <c r="J961" s="444"/>
      <c r="K961" s="444"/>
      <c r="L961" s="444"/>
      <c r="M961" s="444"/>
      <c r="N961" s="68" t="str">
        <f>Planning!N$451</f>
        <v/>
      </c>
      <c r="O961" s="103">
        <f>Planning!O$451</f>
        <v>0</v>
      </c>
      <c r="P961" s="104">
        <f>Planning!P$451</f>
        <v>0</v>
      </c>
      <c r="Q961" s="104">
        <f>Planning!Q$451</f>
        <v>0</v>
      </c>
      <c r="R961" s="104">
        <f>Planning!R$451</f>
        <v>0</v>
      </c>
      <c r="S961" s="104">
        <f>Planning!S$451</f>
        <v>0</v>
      </c>
      <c r="T961" s="104">
        <f>Planning!T$451</f>
        <v>0</v>
      </c>
      <c r="U961" s="104">
        <f>Planning!U$451</f>
        <v>0</v>
      </c>
      <c r="V961" s="105">
        <f>Planning!V$451</f>
        <v>0</v>
      </c>
      <c r="W961" s="103">
        <f>Planning!W$451</f>
        <v>0</v>
      </c>
      <c r="X961" s="104">
        <f>Planning!X$451</f>
        <v>0</v>
      </c>
      <c r="Y961" s="104">
        <f>Planning!Y$451</f>
        <v>0</v>
      </c>
      <c r="Z961" s="104">
        <f>Planning!Z$451</f>
        <v>0</v>
      </c>
      <c r="AA961" s="104">
        <f>Planning!AA$451</f>
        <v>0</v>
      </c>
      <c r="AB961" s="104">
        <f>Planning!AB$451</f>
        <v>0</v>
      </c>
      <c r="AC961" s="104">
        <f>Planning!AC$451</f>
        <v>0</v>
      </c>
      <c r="AD961" s="105">
        <f>Planning!AD$451</f>
        <v>0</v>
      </c>
      <c r="AE961" s="103">
        <f>Planning!AE$451</f>
        <v>0</v>
      </c>
      <c r="AF961" s="104">
        <f>Planning!AF$451</f>
        <v>0</v>
      </c>
      <c r="AG961" s="104">
        <f>Planning!AG$451</f>
        <v>0</v>
      </c>
      <c r="AH961" s="104">
        <f>Planning!AH$451</f>
        <v>0</v>
      </c>
      <c r="AI961" s="104">
        <f>Planning!AI$451</f>
        <v>0</v>
      </c>
      <c r="AJ961" s="105">
        <f>Planning!AJ$451</f>
        <v>0</v>
      </c>
      <c r="AK961" s="103">
        <f>Planning!AK$451</f>
        <v>0</v>
      </c>
      <c r="AL961" s="104">
        <f>Planning!AL$451</f>
        <v>0</v>
      </c>
      <c r="AM961" s="104">
        <f>Planning!AM$451</f>
        <v>0</v>
      </c>
      <c r="AN961" s="104">
        <f>Planning!AN$451</f>
        <v>0</v>
      </c>
      <c r="AO961" s="104">
        <f>Planning!AO$451</f>
        <v>0</v>
      </c>
      <c r="AP961" s="104">
        <f>Planning!AP$451</f>
        <v>0</v>
      </c>
      <c r="AQ961" s="104">
        <f>Planning!AQ$451</f>
        <v>0</v>
      </c>
      <c r="AR961" s="104">
        <f>Planning!AR$451</f>
        <v>0</v>
      </c>
      <c r="AS961" s="104">
        <f>Planning!AS$451</f>
        <v>0</v>
      </c>
      <c r="AT961" s="105">
        <f>Planning!AT$451</f>
        <v>0</v>
      </c>
      <c r="AU961" s="103">
        <f>Planning!AU$451</f>
        <v>0</v>
      </c>
      <c r="AV961" s="104">
        <f>Planning!AV$451</f>
        <v>0</v>
      </c>
      <c r="AW961" s="104">
        <f>Planning!AW$451</f>
        <v>0</v>
      </c>
      <c r="AX961" s="104">
        <f>Planning!AX$451</f>
        <v>0</v>
      </c>
      <c r="AY961" s="104">
        <f>Planning!AY$451</f>
        <v>0</v>
      </c>
      <c r="AZ961" s="104">
        <f>Planning!AZ$451</f>
        <v>0</v>
      </c>
      <c r="BA961" s="104">
        <f>Planning!BA$451</f>
        <v>0</v>
      </c>
      <c r="BB961" s="105">
        <f>Planning!BB$451</f>
        <v>0</v>
      </c>
      <c r="BC961" s="72">
        <f>Planning!BC$451</f>
        <v>0</v>
      </c>
      <c r="BD961" s="107"/>
      <c r="BE961" s="433">
        <f>Planning!BE$451</f>
        <v>0</v>
      </c>
      <c r="BF961" s="434">
        <f>Planning!BF$451</f>
        <v>0</v>
      </c>
      <c r="BG961" s="77">
        <f>Planning!BG$451</f>
        <v>0</v>
      </c>
      <c r="BH961" s="78">
        <f>Planning!BH$451</f>
        <v>0</v>
      </c>
      <c r="BI961" s="79" t="str">
        <f>Planning!BI$451</f>
        <v/>
      </c>
      <c r="BJ961" s="80">
        <f>Planning!BJ$451</f>
        <v>0</v>
      </c>
      <c r="BL961" s="323">
        <f>Planning!BL$451</f>
        <v>0</v>
      </c>
      <c r="BM961" s="150">
        <f>Planning!BP$451</f>
        <v>0</v>
      </c>
      <c r="NL961" s="43" t="s">
        <v>63</v>
      </c>
      <c r="NM961" s="43"/>
    </row>
    <row r="962" spans="1:377" s="318" customFormat="1" ht="10.199999999999999" hidden="1" customHeight="1" x14ac:dyDescent="0.3">
      <c r="A962" s="25"/>
      <c r="B962" s="389"/>
      <c r="C962" s="447"/>
      <c r="D962" s="15"/>
      <c r="E962" s="426"/>
      <c r="F962" s="426"/>
      <c r="G962" s="142">
        <f>(COUNTIF(O949:BB979,Planning!$NJ$3))/2</f>
        <v>0</v>
      </c>
      <c r="H962" s="399"/>
      <c r="I962" s="445">
        <f>Conges!$B$16</f>
        <v>44909</v>
      </c>
      <c r="J962" s="446"/>
      <c r="K962" s="446"/>
      <c r="L962" s="446"/>
      <c r="M962" s="446"/>
      <c r="N962" s="81" t="str">
        <f>Planning!N$486</f>
        <v/>
      </c>
      <c r="O962" s="100">
        <f>Planning!O$486</f>
        <v>0</v>
      </c>
      <c r="P962" s="101">
        <f>Planning!P$486</f>
        <v>0</v>
      </c>
      <c r="Q962" s="101">
        <f>Planning!Q$486</f>
        <v>0</v>
      </c>
      <c r="R962" s="101">
        <f>Planning!R$486</f>
        <v>0</v>
      </c>
      <c r="S962" s="101">
        <f>Planning!S$486</f>
        <v>0</v>
      </c>
      <c r="T962" s="101">
        <f>Planning!T$486</f>
        <v>0</v>
      </c>
      <c r="U962" s="101">
        <f>Planning!U$486</f>
        <v>0</v>
      </c>
      <c r="V962" s="102">
        <f>Planning!V$486</f>
        <v>0</v>
      </c>
      <c r="W962" s="100">
        <f>Planning!W$486</f>
        <v>0</v>
      </c>
      <c r="X962" s="101">
        <f>Planning!X$486</f>
        <v>0</v>
      </c>
      <c r="Y962" s="101">
        <f>Planning!Y$486</f>
        <v>0</v>
      </c>
      <c r="Z962" s="101">
        <f>Planning!Z$486</f>
        <v>0</v>
      </c>
      <c r="AA962" s="101">
        <f>Planning!AA$486</f>
        <v>0</v>
      </c>
      <c r="AB962" s="101">
        <f>Planning!AB$486</f>
        <v>0</v>
      </c>
      <c r="AC962" s="101">
        <f>Planning!AC$486</f>
        <v>0</v>
      </c>
      <c r="AD962" s="102">
        <f>Planning!AD$486</f>
        <v>0</v>
      </c>
      <c r="AE962" s="100">
        <f>Planning!AE$486</f>
        <v>0</v>
      </c>
      <c r="AF962" s="101">
        <f>Planning!AF$486</f>
        <v>0</v>
      </c>
      <c r="AG962" s="101">
        <f>Planning!AG$486</f>
        <v>0</v>
      </c>
      <c r="AH962" s="101">
        <f>Planning!AH$486</f>
        <v>0</v>
      </c>
      <c r="AI962" s="101">
        <f>Planning!AI$486</f>
        <v>0</v>
      </c>
      <c r="AJ962" s="102">
        <f>Planning!AJ$486</f>
        <v>0</v>
      </c>
      <c r="AK962" s="100">
        <f>Planning!AK$486</f>
        <v>0</v>
      </c>
      <c r="AL962" s="101">
        <f>Planning!AL$486</f>
        <v>0</v>
      </c>
      <c r="AM962" s="101">
        <f>Planning!AM$486</f>
        <v>0</v>
      </c>
      <c r="AN962" s="101">
        <f>Planning!AN$486</f>
        <v>0</v>
      </c>
      <c r="AO962" s="101">
        <f>Planning!AO$486</f>
        <v>0</v>
      </c>
      <c r="AP962" s="101">
        <f>Planning!AP$486</f>
        <v>0</v>
      </c>
      <c r="AQ962" s="101">
        <f>Planning!AQ$486</f>
        <v>0</v>
      </c>
      <c r="AR962" s="101">
        <f>Planning!AR$486</f>
        <v>0</v>
      </c>
      <c r="AS962" s="101">
        <f>Planning!AS$486</f>
        <v>0</v>
      </c>
      <c r="AT962" s="102">
        <f>Planning!AT$486</f>
        <v>0</v>
      </c>
      <c r="AU962" s="100">
        <f>Planning!AU$486</f>
        <v>0</v>
      </c>
      <c r="AV962" s="101">
        <f>Planning!AV$486</f>
        <v>0</v>
      </c>
      <c r="AW962" s="101">
        <f>Planning!AW$486</f>
        <v>0</v>
      </c>
      <c r="AX962" s="101">
        <f>Planning!AX$486</f>
        <v>0</v>
      </c>
      <c r="AY962" s="101">
        <f>Planning!AY$486</f>
        <v>0</v>
      </c>
      <c r="AZ962" s="101">
        <f>Planning!AZ$486</f>
        <v>0</v>
      </c>
      <c r="BA962" s="101">
        <f>Planning!BA$486</f>
        <v>0</v>
      </c>
      <c r="BB962" s="102">
        <f>Planning!BB$486</f>
        <v>0</v>
      </c>
      <c r="BC962" s="85">
        <f>Planning!BC$486</f>
        <v>0</v>
      </c>
      <c r="BD962" s="107"/>
      <c r="BE962" s="435">
        <f>Planning!BE$486</f>
        <v>0</v>
      </c>
      <c r="BF962" s="436">
        <f>Planning!BF$486</f>
        <v>0</v>
      </c>
      <c r="BG962" s="91">
        <f>Planning!BG$486</f>
        <v>0</v>
      </c>
      <c r="BH962" s="92">
        <f>Planning!BH$486</f>
        <v>0</v>
      </c>
      <c r="BI962" s="93" t="str">
        <f>Planning!BI$486</f>
        <v/>
      </c>
      <c r="BJ962" s="94">
        <f>Planning!BJ$486</f>
        <v>0</v>
      </c>
      <c r="BL962" s="324">
        <f>Planning!BL$486</f>
        <v>0</v>
      </c>
      <c r="BM962" s="149">
        <f>Planning!BP$486</f>
        <v>0</v>
      </c>
      <c r="NL962" s="43" t="s">
        <v>63</v>
      </c>
      <c r="NM962" s="43"/>
    </row>
    <row r="963" spans="1:377" s="318" customFormat="1" ht="10.199999999999999" hidden="1" customHeight="1" x14ac:dyDescent="0.3">
      <c r="A963" s="25"/>
      <c r="B963" s="389"/>
      <c r="C963" s="447"/>
      <c r="D963" s="15"/>
      <c r="E963" s="379" t="str">
        <f>Planning!$E$18</f>
        <v>H sans Renfort</v>
      </c>
      <c r="F963" s="379"/>
      <c r="G963" s="138">
        <f>SUM(G954:G962)-G957</f>
        <v>0</v>
      </c>
      <c r="H963" s="399"/>
      <c r="I963" s="443">
        <f>Conges!$B$17</f>
        <v>44910</v>
      </c>
      <c r="J963" s="444"/>
      <c r="K963" s="444"/>
      <c r="L963" s="444"/>
      <c r="M963" s="444"/>
      <c r="N963" s="68" t="str">
        <f>Planning!N$521</f>
        <v/>
      </c>
      <c r="O963" s="103">
        <f>Planning!O$521</f>
        <v>0</v>
      </c>
      <c r="P963" s="104">
        <f>Planning!P$521</f>
        <v>0</v>
      </c>
      <c r="Q963" s="104">
        <f>Planning!Q$521</f>
        <v>0</v>
      </c>
      <c r="R963" s="104">
        <f>Planning!R$521</f>
        <v>0</v>
      </c>
      <c r="S963" s="104">
        <f>Planning!S$521</f>
        <v>0</v>
      </c>
      <c r="T963" s="104">
        <f>Planning!T$521</f>
        <v>0</v>
      </c>
      <c r="U963" s="104">
        <f>Planning!U$521</f>
        <v>0</v>
      </c>
      <c r="V963" s="105">
        <f>Planning!V$521</f>
        <v>0</v>
      </c>
      <c r="W963" s="103">
        <f>Planning!W$521</f>
        <v>0</v>
      </c>
      <c r="X963" s="104">
        <f>Planning!X$521</f>
        <v>0</v>
      </c>
      <c r="Y963" s="104">
        <f>Planning!Y$521</f>
        <v>0</v>
      </c>
      <c r="Z963" s="104">
        <f>Planning!Z$521</f>
        <v>0</v>
      </c>
      <c r="AA963" s="104">
        <f>Planning!AA$521</f>
        <v>0</v>
      </c>
      <c r="AB963" s="104">
        <f>Planning!AB$521</f>
        <v>0</v>
      </c>
      <c r="AC963" s="104">
        <f>Planning!AC$521</f>
        <v>0</v>
      </c>
      <c r="AD963" s="105">
        <f>Planning!AD$521</f>
        <v>0</v>
      </c>
      <c r="AE963" s="103">
        <f>Planning!AE$521</f>
        <v>0</v>
      </c>
      <c r="AF963" s="104">
        <f>Planning!AF$521</f>
        <v>0</v>
      </c>
      <c r="AG963" s="104">
        <f>Planning!AG$521</f>
        <v>0</v>
      </c>
      <c r="AH963" s="104">
        <f>Planning!AH$521</f>
        <v>0</v>
      </c>
      <c r="AI963" s="104">
        <f>Planning!AI$521</f>
        <v>0</v>
      </c>
      <c r="AJ963" s="105">
        <f>Planning!AJ$521</f>
        <v>0</v>
      </c>
      <c r="AK963" s="103">
        <f>Planning!AK$521</f>
        <v>0</v>
      </c>
      <c r="AL963" s="104">
        <f>Planning!AL$521</f>
        <v>0</v>
      </c>
      <c r="AM963" s="104">
        <f>Planning!AM$521</f>
        <v>0</v>
      </c>
      <c r="AN963" s="104">
        <f>Planning!AN$521</f>
        <v>0</v>
      </c>
      <c r="AO963" s="104">
        <f>Planning!AO$521</f>
        <v>0</v>
      </c>
      <c r="AP963" s="104">
        <f>Planning!AP$521</f>
        <v>0</v>
      </c>
      <c r="AQ963" s="104">
        <f>Planning!AQ$521</f>
        <v>0</v>
      </c>
      <c r="AR963" s="104">
        <f>Planning!AR$521</f>
        <v>0</v>
      </c>
      <c r="AS963" s="104">
        <f>Planning!AS$521</f>
        <v>0</v>
      </c>
      <c r="AT963" s="105">
        <f>Planning!AT$521</f>
        <v>0</v>
      </c>
      <c r="AU963" s="103">
        <f>Planning!AU$521</f>
        <v>0</v>
      </c>
      <c r="AV963" s="104">
        <f>Planning!AV$521</f>
        <v>0</v>
      </c>
      <c r="AW963" s="104">
        <f>Planning!AW$521</f>
        <v>0</v>
      </c>
      <c r="AX963" s="104">
        <f>Planning!AX$521</f>
        <v>0</v>
      </c>
      <c r="AY963" s="104">
        <f>Planning!AY$521</f>
        <v>0</v>
      </c>
      <c r="AZ963" s="104">
        <f>Planning!AZ$521</f>
        <v>0</v>
      </c>
      <c r="BA963" s="104">
        <f>Planning!BA$521</f>
        <v>0</v>
      </c>
      <c r="BB963" s="105">
        <f>Planning!BB$521</f>
        <v>0</v>
      </c>
      <c r="BC963" s="72">
        <f>Planning!BC$521</f>
        <v>0</v>
      </c>
      <c r="BD963" s="107"/>
      <c r="BE963" s="433">
        <f>Planning!BE$521</f>
        <v>0</v>
      </c>
      <c r="BF963" s="434">
        <f>Planning!BF$521</f>
        <v>0</v>
      </c>
      <c r="BG963" s="77">
        <f>Planning!BG$521</f>
        <v>0</v>
      </c>
      <c r="BH963" s="78">
        <f>Planning!BH$521</f>
        <v>0</v>
      </c>
      <c r="BI963" s="79" t="str">
        <f>Planning!BI$521</f>
        <v/>
      </c>
      <c r="BJ963" s="80">
        <f>Planning!BJ$521</f>
        <v>0</v>
      </c>
      <c r="BL963" s="323">
        <f>Planning!BL$521</f>
        <v>0</v>
      </c>
      <c r="BM963" s="150">
        <f>Planning!BP$521</f>
        <v>0</v>
      </c>
      <c r="NL963" s="43" t="s">
        <v>63</v>
      </c>
      <c r="NM963" s="43"/>
    </row>
    <row r="964" spans="1:377" s="318" customFormat="1" ht="10.199999999999999" hidden="1" customHeight="1" x14ac:dyDescent="0.3">
      <c r="A964" s="25"/>
      <c r="B964" s="389"/>
      <c r="C964" s="447"/>
      <c r="D964" s="15"/>
      <c r="E964" s="379" t="str">
        <f>Planning!$E$19</f>
        <v>H avec Renfort</v>
      </c>
      <c r="F964" s="379"/>
      <c r="G964" s="138">
        <f>SUM(G954:G962)</f>
        <v>0</v>
      </c>
      <c r="H964" s="399"/>
      <c r="I964" s="445">
        <f>Conges!$B$18</f>
        <v>44911</v>
      </c>
      <c r="J964" s="446"/>
      <c r="K964" s="446"/>
      <c r="L964" s="446"/>
      <c r="M964" s="446"/>
      <c r="N964" s="81" t="str">
        <f>Planning!N$556</f>
        <v/>
      </c>
      <c r="O964" s="100">
        <f>Planning!O$556</f>
        <v>0</v>
      </c>
      <c r="P964" s="101">
        <f>Planning!P$556</f>
        <v>0</v>
      </c>
      <c r="Q964" s="101">
        <f>Planning!Q$556</f>
        <v>0</v>
      </c>
      <c r="R964" s="101">
        <f>Planning!R$556</f>
        <v>0</v>
      </c>
      <c r="S964" s="101">
        <f>Planning!S$556</f>
        <v>0</v>
      </c>
      <c r="T964" s="101">
        <f>Planning!T$556</f>
        <v>0</v>
      </c>
      <c r="U964" s="101">
        <f>Planning!U$556</f>
        <v>0</v>
      </c>
      <c r="V964" s="102">
        <f>Planning!V$556</f>
        <v>0</v>
      </c>
      <c r="W964" s="100">
        <f>Planning!W$556</f>
        <v>0</v>
      </c>
      <c r="X964" s="101">
        <f>Planning!X$556</f>
        <v>0</v>
      </c>
      <c r="Y964" s="101">
        <f>Planning!Y$556</f>
        <v>0</v>
      </c>
      <c r="Z964" s="101">
        <f>Planning!Z$556</f>
        <v>0</v>
      </c>
      <c r="AA964" s="101">
        <f>Planning!AA$556</f>
        <v>0</v>
      </c>
      <c r="AB964" s="101">
        <f>Planning!AB$556</f>
        <v>0</v>
      </c>
      <c r="AC964" s="101">
        <f>Planning!AC$556</f>
        <v>0</v>
      </c>
      <c r="AD964" s="102">
        <f>Planning!AD$556</f>
        <v>0</v>
      </c>
      <c r="AE964" s="100">
        <f>Planning!AE$556</f>
        <v>0</v>
      </c>
      <c r="AF964" s="101">
        <f>Planning!AF$556</f>
        <v>0</v>
      </c>
      <c r="AG964" s="101">
        <f>Planning!AG$556</f>
        <v>0</v>
      </c>
      <c r="AH964" s="101">
        <f>Planning!AH$556</f>
        <v>0</v>
      </c>
      <c r="AI964" s="101">
        <f>Planning!AI$556</f>
        <v>0</v>
      </c>
      <c r="AJ964" s="102">
        <f>Planning!AJ$556</f>
        <v>0</v>
      </c>
      <c r="AK964" s="100">
        <f>Planning!AK$556</f>
        <v>0</v>
      </c>
      <c r="AL964" s="101">
        <f>Planning!AL$556</f>
        <v>0</v>
      </c>
      <c r="AM964" s="101">
        <f>Planning!AM$556</f>
        <v>0</v>
      </c>
      <c r="AN964" s="101">
        <f>Planning!AN$556</f>
        <v>0</v>
      </c>
      <c r="AO964" s="101">
        <f>Planning!AO$556</f>
        <v>0</v>
      </c>
      <c r="AP964" s="101">
        <f>Planning!AP$556</f>
        <v>0</v>
      </c>
      <c r="AQ964" s="101">
        <f>Planning!AQ$556</f>
        <v>0</v>
      </c>
      <c r="AR964" s="101">
        <f>Planning!AR$556</f>
        <v>0</v>
      </c>
      <c r="AS964" s="101">
        <f>Planning!AS$556</f>
        <v>0</v>
      </c>
      <c r="AT964" s="102">
        <f>Planning!AT$556</f>
        <v>0</v>
      </c>
      <c r="AU964" s="100">
        <f>Planning!AU$556</f>
        <v>0</v>
      </c>
      <c r="AV964" s="101">
        <f>Planning!AV$556</f>
        <v>0</v>
      </c>
      <c r="AW964" s="101">
        <f>Planning!AW$556</f>
        <v>0</v>
      </c>
      <c r="AX964" s="101">
        <f>Planning!AX$556</f>
        <v>0</v>
      </c>
      <c r="AY964" s="101">
        <f>Planning!AY$556</f>
        <v>0</v>
      </c>
      <c r="AZ964" s="101">
        <f>Planning!AZ$556</f>
        <v>0</v>
      </c>
      <c r="BA964" s="101">
        <f>Planning!BA$556</f>
        <v>0</v>
      </c>
      <c r="BB964" s="102">
        <f>Planning!BB$556</f>
        <v>0</v>
      </c>
      <c r="BC964" s="85">
        <f>Planning!BC$556</f>
        <v>0</v>
      </c>
      <c r="BD964" s="107"/>
      <c r="BE964" s="435">
        <f>Planning!BE$556</f>
        <v>0</v>
      </c>
      <c r="BF964" s="436">
        <f>Planning!BF$556</f>
        <v>0</v>
      </c>
      <c r="BG964" s="91">
        <f>Planning!BG$556</f>
        <v>0</v>
      </c>
      <c r="BH964" s="92">
        <f>Planning!BH$556</f>
        <v>0</v>
      </c>
      <c r="BI964" s="93" t="str">
        <f>Planning!BI$556</f>
        <v/>
      </c>
      <c r="BJ964" s="94">
        <f>Planning!BJ$556</f>
        <v>0</v>
      </c>
      <c r="BL964" s="324">
        <f>Planning!BL$556</f>
        <v>0</v>
      </c>
      <c r="BM964" s="149">
        <f>Planning!BP$556</f>
        <v>0</v>
      </c>
      <c r="NL964" s="43" t="s">
        <v>63</v>
      </c>
      <c r="NM964" s="43"/>
    </row>
    <row r="965" spans="1:377" s="318" customFormat="1" ht="10.199999999999999" hidden="1" customHeight="1" x14ac:dyDescent="0.3">
      <c r="A965" s="25"/>
      <c r="B965" s="389"/>
      <c r="C965" s="447"/>
      <c r="D965" s="15"/>
      <c r="E965" s="106"/>
      <c r="F965" s="106"/>
      <c r="G965" s="106"/>
      <c r="H965" s="399"/>
      <c r="I965" s="443">
        <f>Conges!$B$19</f>
        <v>44912</v>
      </c>
      <c r="J965" s="444"/>
      <c r="K965" s="444"/>
      <c r="L965" s="444"/>
      <c r="M965" s="444"/>
      <c r="N965" s="68" t="str">
        <f>Planning!N$591</f>
        <v/>
      </c>
      <c r="O965" s="103">
        <f>Planning!O$591</f>
        <v>0</v>
      </c>
      <c r="P965" s="104">
        <f>Planning!P$591</f>
        <v>0</v>
      </c>
      <c r="Q965" s="104">
        <f>Planning!Q$591</f>
        <v>0</v>
      </c>
      <c r="R965" s="104">
        <f>Planning!R$591</f>
        <v>0</v>
      </c>
      <c r="S965" s="104">
        <f>Planning!S$591</f>
        <v>0</v>
      </c>
      <c r="T965" s="104">
        <f>Planning!T$591</f>
        <v>0</v>
      </c>
      <c r="U965" s="104">
        <f>Planning!U$591</f>
        <v>0</v>
      </c>
      <c r="V965" s="105">
        <f>Planning!V$591</f>
        <v>0</v>
      </c>
      <c r="W965" s="103">
        <f>Planning!W$591</f>
        <v>0</v>
      </c>
      <c r="X965" s="104">
        <f>Planning!X$591</f>
        <v>0</v>
      </c>
      <c r="Y965" s="104">
        <f>Planning!Y$591</f>
        <v>0</v>
      </c>
      <c r="Z965" s="104">
        <f>Planning!Z$591</f>
        <v>0</v>
      </c>
      <c r="AA965" s="104">
        <f>Planning!AA$591</f>
        <v>0</v>
      </c>
      <c r="AB965" s="104">
        <f>Planning!AB$591</f>
        <v>0</v>
      </c>
      <c r="AC965" s="104">
        <f>Planning!AC$591</f>
        <v>0</v>
      </c>
      <c r="AD965" s="105">
        <f>Planning!AD$591</f>
        <v>0</v>
      </c>
      <c r="AE965" s="103">
        <f>Planning!AE$591</f>
        <v>0</v>
      </c>
      <c r="AF965" s="104">
        <f>Planning!AF$591</f>
        <v>0</v>
      </c>
      <c r="AG965" s="104">
        <f>Planning!AG$591</f>
        <v>0</v>
      </c>
      <c r="AH965" s="104">
        <f>Planning!AH$591</f>
        <v>0</v>
      </c>
      <c r="AI965" s="104">
        <f>Planning!AI$591</f>
        <v>0</v>
      </c>
      <c r="AJ965" s="105">
        <f>Planning!AJ$591</f>
        <v>0</v>
      </c>
      <c r="AK965" s="103">
        <f>Planning!AK$591</f>
        <v>0</v>
      </c>
      <c r="AL965" s="104">
        <f>Planning!AL$591</f>
        <v>0</v>
      </c>
      <c r="AM965" s="104">
        <f>Planning!AM$591</f>
        <v>0</v>
      </c>
      <c r="AN965" s="104">
        <f>Planning!AN$591</f>
        <v>0</v>
      </c>
      <c r="AO965" s="104">
        <f>Planning!AO$591</f>
        <v>0</v>
      </c>
      <c r="AP965" s="104">
        <f>Planning!AP$591</f>
        <v>0</v>
      </c>
      <c r="AQ965" s="104">
        <f>Planning!AQ$591</f>
        <v>0</v>
      </c>
      <c r="AR965" s="104">
        <f>Planning!AR$591</f>
        <v>0</v>
      </c>
      <c r="AS965" s="104">
        <f>Planning!AS$591</f>
        <v>0</v>
      </c>
      <c r="AT965" s="105">
        <f>Planning!AT$591</f>
        <v>0</v>
      </c>
      <c r="AU965" s="103">
        <f>Planning!AU$591</f>
        <v>0</v>
      </c>
      <c r="AV965" s="104">
        <f>Planning!AV$591</f>
        <v>0</v>
      </c>
      <c r="AW965" s="104">
        <f>Planning!AW$591</f>
        <v>0</v>
      </c>
      <c r="AX965" s="104">
        <f>Planning!AX$591</f>
        <v>0</v>
      </c>
      <c r="AY965" s="104">
        <f>Planning!AY$591</f>
        <v>0</v>
      </c>
      <c r="AZ965" s="104">
        <f>Planning!AZ$591</f>
        <v>0</v>
      </c>
      <c r="BA965" s="104">
        <f>Planning!BA$591</f>
        <v>0</v>
      </c>
      <c r="BB965" s="105">
        <f>Planning!BB$591</f>
        <v>0</v>
      </c>
      <c r="BC965" s="72">
        <f>Planning!BC$591</f>
        <v>0</v>
      </c>
      <c r="BD965" s="107"/>
      <c r="BE965" s="433">
        <f>Planning!BE$591</f>
        <v>0</v>
      </c>
      <c r="BF965" s="434">
        <f>Planning!BF$591</f>
        <v>0</v>
      </c>
      <c r="BG965" s="77">
        <f>Planning!BG$591</f>
        <v>0</v>
      </c>
      <c r="BH965" s="78">
        <f>Planning!BH$591</f>
        <v>0</v>
      </c>
      <c r="BI965" s="79" t="str">
        <f>Planning!BI$591</f>
        <v/>
      </c>
      <c r="BJ965" s="80">
        <f>Planning!BJ$591</f>
        <v>0</v>
      </c>
      <c r="BL965" s="323">
        <f>Planning!BL$591</f>
        <v>0</v>
      </c>
      <c r="BM965" s="150">
        <f>Planning!BP$591</f>
        <v>0</v>
      </c>
      <c r="NL965" s="43" t="s">
        <v>63</v>
      </c>
      <c r="NM965" s="43"/>
    </row>
    <row r="966" spans="1:377" s="318" customFormat="1" ht="10.199999999999999" hidden="1" customHeight="1" x14ac:dyDescent="0.3">
      <c r="A966" s="25"/>
      <c r="B966" s="389"/>
      <c r="C966" s="447"/>
      <c r="D966" s="15"/>
      <c r="E966" s="106"/>
      <c r="F966" s="106"/>
      <c r="G966" s="106"/>
      <c r="H966" s="399"/>
      <c r="I966" s="445">
        <f>Conges!$B$20</f>
        <v>44913</v>
      </c>
      <c r="J966" s="446"/>
      <c r="K966" s="446"/>
      <c r="L966" s="446"/>
      <c r="M966" s="446"/>
      <c r="N966" s="81" t="str">
        <f>Planning!N$626</f>
        <v/>
      </c>
      <c r="O966" s="100">
        <f>Planning!O$626</f>
        <v>0</v>
      </c>
      <c r="P966" s="101">
        <f>Planning!P$626</f>
        <v>0</v>
      </c>
      <c r="Q966" s="101">
        <f>Planning!Q$626</f>
        <v>0</v>
      </c>
      <c r="R966" s="101">
        <f>Planning!R$626</f>
        <v>0</v>
      </c>
      <c r="S966" s="101">
        <f>Planning!S$626</f>
        <v>0</v>
      </c>
      <c r="T966" s="101">
        <f>Planning!T$626</f>
        <v>0</v>
      </c>
      <c r="U966" s="101">
        <f>Planning!U$626</f>
        <v>0</v>
      </c>
      <c r="V966" s="102">
        <f>Planning!V$626</f>
        <v>0</v>
      </c>
      <c r="W966" s="100">
        <f>Planning!W$626</f>
        <v>0</v>
      </c>
      <c r="X966" s="101">
        <f>Planning!X$626</f>
        <v>0</v>
      </c>
      <c r="Y966" s="101">
        <f>Planning!Y$626</f>
        <v>0</v>
      </c>
      <c r="Z966" s="101">
        <f>Planning!Z$626</f>
        <v>0</v>
      </c>
      <c r="AA966" s="101">
        <f>Planning!AA$626</f>
        <v>0</v>
      </c>
      <c r="AB966" s="101">
        <f>Planning!AB$626</f>
        <v>0</v>
      </c>
      <c r="AC966" s="101">
        <f>Planning!AC$626</f>
        <v>0</v>
      </c>
      <c r="AD966" s="102">
        <f>Planning!AD$626</f>
        <v>0</v>
      </c>
      <c r="AE966" s="100">
        <f>Planning!AE$626</f>
        <v>0</v>
      </c>
      <c r="AF966" s="101">
        <f>Planning!AF$626</f>
        <v>0</v>
      </c>
      <c r="AG966" s="101">
        <f>Planning!AG$626</f>
        <v>0</v>
      </c>
      <c r="AH966" s="101">
        <f>Planning!AH$626</f>
        <v>0</v>
      </c>
      <c r="AI966" s="101">
        <f>Planning!AI$626</f>
        <v>0</v>
      </c>
      <c r="AJ966" s="102">
        <f>Planning!AJ$626</f>
        <v>0</v>
      </c>
      <c r="AK966" s="100">
        <f>Planning!AK$626</f>
        <v>0</v>
      </c>
      <c r="AL966" s="101">
        <f>Planning!AL$626</f>
        <v>0</v>
      </c>
      <c r="AM966" s="101">
        <f>Planning!AM$626</f>
        <v>0</v>
      </c>
      <c r="AN966" s="101">
        <f>Planning!AN$626</f>
        <v>0</v>
      </c>
      <c r="AO966" s="101">
        <f>Planning!AO$626</f>
        <v>0</v>
      </c>
      <c r="AP966" s="101">
        <f>Planning!AP$626</f>
        <v>0</v>
      </c>
      <c r="AQ966" s="101">
        <f>Planning!AQ$626</f>
        <v>0</v>
      </c>
      <c r="AR966" s="101">
        <f>Planning!AR$626</f>
        <v>0</v>
      </c>
      <c r="AS966" s="101">
        <f>Planning!AS$626</f>
        <v>0</v>
      </c>
      <c r="AT966" s="102">
        <f>Planning!AT$626</f>
        <v>0</v>
      </c>
      <c r="AU966" s="100">
        <f>Planning!AU$626</f>
        <v>0</v>
      </c>
      <c r="AV966" s="101">
        <f>Planning!AV$626</f>
        <v>0</v>
      </c>
      <c r="AW966" s="101">
        <f>Planning!AW$626</f>
        <v>0</v>
      </c>
      <c r="AX966" s="101">
        <f>Planning!AX$626</f>
        <v>0</v>
      </c>
      <c r="AY966" s="101">
        <f>Planning!AY$626</f>
        <v>0</v>
      </c>
      <c r="AZ966" s="101">
        <f>Planning!AZ$626</f>
        <v>0</v>
      </c>
      <c r="BA966" s="101">
        <f>Planning!BA$626</f>
        <v>0</v>
      </c>
      <c r="BB966" s="102">
        <f>Planning!BB$626</f>
        <v>0</v>
      </c>
      <c r="BC966" s="85">
        <f>Planning!BC$626</f>
        <v>0</v>
      </c>
      <c r="BD966" s="107"/>
      <c r="BE966" s="435">
        <f>Planning!BE$626</f>
        <v>0</v>
      </c>
      <c r="BF966" s="436">
        <f>Planning!BF$626</f>
        <v>0</v>
      </c>
      <c r="BG966" s="91">
        <f>Planning!BG$626</f>
        <v>0</v>
      </c>
      <c r="BH966" s="92">
        <f>Planning!BH$626</f>
        <v>0</v>
      </c>
      <c r="BI966" s="93" t="str">
        <f>Planning!BI$626</f>
        <v/>
      </c>
      <c r="BJ966" s="94">
        <f>Planning!BJ$626</f>
        <v>0</v>
      </c>
      <c r="BL966" s="324">
        <f>Planning!BL$626</f>
        <v>0</v>
      </c>
      <c r="BM966" s="149">
        <f>Planning!BP$626</f>
        <v>0</v>
      </c>
      <c r="NL966" s="43" t="s">
        <v>63</v>
      </c>
      <c r="NM966" s="43"/>
    </row>
    <row r="967" spans="1:377" s="318" customFormat="1" ht="10.199999999999999" hidden="1" customHeight="1" x14ac:dyDescent="0.3">
      <c r="A967" s="25"/>
      <c r="B967" s="389"/>
      <c r="C967" s="447"/>
      <c r="D967" s="15"/>
      <c r="E967" s="106"/>
      <c r="F967" s="106"/>
      <c r="G967" s="106"/>
      <c r="H967" s="399"/>
      <c r="I967" s="443">
        <f>Conges!$B$21</f>
        <v>44914</v>
      </c>
      <c r="J967" s="444"/>
      <c r="K967" s="444"/>
      <c r="L967" s="444"/>
      <c r="M967" s="444"/>
      <c r="N967" s="68" t="str">
        <f>Planning!N$661</f>
        <v/>
      </c>
      <c r="O967" s="103">
        <f>Planning!O$661</f>
        <v>0</v>
      </c>
      <c r="P967" s="104">
        <f>Planning!P$661</f>
        <v>0</v>
      </c>
      <c r="Q967" s="104">
        <f>Planning!Q$661</f>
        <v>0</v>
      </c>
      <c r="R967" s="104">
        <f>Planning!R$661</f>
        <v>0</v>
      </c>
      <c r="S967" s="104">
        <f>Planning!S$661</f>
        <v>0</v>
      </c>
      <c r="T967" s="104">
        <f>Planning!T$661</f>
        <v>0</v>
      </c>
      <c r="U967" s="104">
        <f>Planning!U$661</f>
        <v>0</v>
      </c>
      <c r="V967" s="105">
        <f>Planning!V$661</f>
        <v>0</v>
      </c>
      <c r="W967" s="103">
        <f>Planning!W$661</f>
        <v>0</v>
      </c>
      <c r="X967" s="104">
        <f>Planning!X$661</f>
        <v>0</v>
      </c>
      <c r="Y967" s="104">
        <f>Planning!Y$661</f>
        <v>0</v>
      </c>
      <c r="Z967" s="104">
        <f>Planning!Z$661</f>
        <v>0</v>
      </c>
      <c r="AA967" s="104">
        <f>Planning!AA$661</f>
        <v>0</v>
      </c>
      <c r="AB967" s="104">
        <f>Planning!AB$661</f>
        <v>0</v>
      </c>
      <c r="AC967" s="104">
        <f>Planning!AC$661</f>
        <v>0</v>
      </c>
      <c r="AD967" s="105">
        <f>Planning!AD$661</f>
        <v>0</v>
      </c>
      <c r="AE967" s="103">
        <f>Planning!AE$661</f>
        <v>0</v>
      </c>
      <c r="AF967" s="104">
        <f>Planning!AF$661</f>
        <v>0</v>
      </c>
      <c r="AG967" s="104">
        <f>Planning!AG$661</f>
        <v>0</v>
      </c>
      <c r="AH967" s="104">
        <f>Planning!AH$661</f>
        <v>0</v>
      </c>
      <c r="AI967" s="104">
        <f>Planning!AI$661</f>
        <v>0</v>
      </c>
      <c r="AJ967" s="105">
        <f>Planning!AJ$661</f>
        <v>0</v>
      </c>
      <c r="AK967" s="103">
        <f>Planning!AK$661</f>
        <v>0</v>
      </c>
      <c r="AL967" s="104">
        <f>Planning!AL$661</f>
        <v>0</v>
      </c>
      <c r="AM967" s="104">
        <f>Planning!AM$661</f>
        <v>0</v>
      </c>
      <c r="AN967" s="104">
        <f>Planning!AN$661</f>
        <v>0</v>
      </c>
      <c r="AO967" s="104">
        <f>Planning!AO$661</f>
        <v>0</v>
      </c>
      <c r="AP967" s="104">
        <f>Planning!AP$661</f>
        <v>0</v>
      </c>
      <c r="AQ967" s="104">
        <f>Planning!AQ$661</f>
        <v>0</v>
      </c>
      <c r="AR967" s="104">
        <f>Planning!AR$661</f>
        <v>0</v>
      </c>
      <c r="AS967" s="104">
        <f>Planning!AS$661</f>
        <v>0</v>
      </c>
      <c r="AT967" s="105">
        <f>Planning!AT$661</f>
        <v>0</v>
      </c>
      <c r="AU967" s="103">
        <f>Planning!AU$661</f>
        <v>0</v>
      </c>
      <c r="AV967" s="104">
        <f>Planning!AV$661</f>
        <v>0</v>
      </c>
      <c r="AW967" s="104">
        <f>Planning!AW$661</f>
        <v>0</v>
      </c>
      <c r="AX967" s="104">
        <f>Planning!AX$661</f>
        <v>0</v>
      </c>
      <c r="AY967" s="104">
        <f>Planning!AY$661</f>
        <v>0</v>
      </c>
      <c r="AZ967" s="104">
        <f>Planning!AZ$661</f>
        <v>0</v>
      </c>
      <c r="BA967" s="104">
        <f>Planning!BA$661</f>
        <v>0</v>
      </c>
      <c r="BB967" s="105">
        <f>Planning!BB$661</f>
        <v>0</v>
      </c>
      <c r="BC967" s="72">
        <f>Planning!BC$661</f>
        <v>0</v>
      </c>
      <c r="BD967" s="107"/>
      <c r="BE967" s="433">
        <f>Planning!BE$661</f>
        <v>0</v>
      </c>
      <c r="BF967" s="434">
        <f>Planning!BF$661</f>
        <v>0</v>
      </c>
      <c r="BG967" s="77">
        <f>Planning!BG$661</f>
        <v>0</v>
      </c>
      <c r="BH967" s="78">
        <f>Planning!BH$661</f>
        <v>0</v>
      </c>
      <c r="BI967" s="79" t="str">
        <f>Planning!BI$661</f>
        <v/>
      </c>
      <c r="BJ967" s="80">
        <f>Planning!BJ$661</f>
        <v>0</v>
      </c>
      <c r="BL967" s="323">
        <f>Planning!BL$661</f>
        <v>0</v>
      </c>
      <c r="BM967" s="150">
        <f>Planning!BP$661</f>
        <v>0</v>
      </c>
      <c r="NL967" s="43" t="s">
        <v>63</v>
      </c>
      <c r="NM967" s="43"/>
    </row>
    <row r="968" spans="1:377" s="318" customFormat="1" ht="10.199999999999999" hidden="1" customHeight="1" x14ac:dyDescent="0.3">
      <c r="A968" s="25"/>
      <c r="B968" s="389"/>
      <c r="C968" s="447"/>
      <c r="D968" s="15"/>
      <c r="E968" s="106"/>
      <c r="F968" s="106"/>
      <c r="G968" s="106"/>
      <c r="H968" s="399"/>
      <c r="I968" s="445">
        <f>Conges!$B$22</f>
        <v>44915</v>
      </c>
      <c r="J968" s="446"/>
      <c r="K968" s="446"/>
      <c r="L968" s="446"/>
      <c r="M968" s="446"/>
      <c r="N968" s="81" t="str">
        <f>Planning!N$696</f>
        <v/>
      </c>
      <c r="O968" s="100">
        <f>Planning!O$696</f>
        <v>0</v>
      </c>
      <c r="P968" s="101">
        <f>Planning!P$696</f>
        <v>0</v>
      </c>
      <c r="Q968" s="101">
        <f>Planning!Q$696</f>
        <v>0</v>
      </c>
      <c r="R968" s="101">
        <f>Planning!R$696</f>
        <v>0</v>
      </c>
      <c r="S968" s="101">
        <f>Planning!S$696</f>
        <v>0</v>
      </c>
      <c r="T968" s="101">
        <f>Planning!T$696</f>
        <v>0</v>
      </c>
      <c r="U968" s="101">
        <f>Planning!U$696</f>
        <v>0</v>
      </c>
      <c r="V968" s="102">
        <f>Planning!V$696</f>
        <v>0</v>
      </c>
      <c r="W968" s="100">
        <f>Planning!W$696</f>
        <v>0</v>
      </c>
      <c r="X968" s="101">
        <f>Planning!X$696</f>
        <v>0</v>
      </c>
      <c r="Y968" s="101">
        <f>Planning!Y$696</f>
        <v>0</v>
      </c>
      <c r="Z968" s="101">
        <f>Planning!Z$696</f>
        <v>0</v>
      </c>
      <c r="AA968" s="101">
        <f>Planning!AA$696</f>
        <v>0</v>
      </c>
      <c r="AB968" s="101">
        <f>Planning!AB$696</f>
        <v>0</v>
      </c>
      <c r="AC968" s="101">
        <f>Planning!AC$696</f>
        <v>0</v>
      </c>
      <c r="AD968" s="102">
        <f>Planning!AD$696</f>
        <v>0</v>
      </c>
      <c r="AE968" s="100">
        <f>Planning!AE$696</f>
        <v>0</v>
      </c>
      <c r="AF968" s="101">
        <f>Planning!AF$696</f>
        <v>0</v>
      </c>
      <c r="AG968" s="101">
        <f>Planning!AG$696</f>
        <v>0</v>
      </c>
      <c r="AH968" s="101">
        <f>Planning!AH$696</f>
        <v>0</v>
      </c>
      <c r="AI968" s="101">
        <f>Planning!AI$696</f>
        <v>0</v>
      </c>
      <c r="AJ968" s="102">
        <f>Planning!AJ$696</f>
        <v>0</v>
      </c>
      <c r="AK968" s="100">
        <f>Planning!AK$696</f>
        <v>0</v>
      </c>
      <c r="AL968" s="101">
        <f>Planning!AL$696</f>
        <v>0</v>
      </c>
      <c r="AM968" s="101">
        <f>Planning!AM$696</f>
        <v>0</v>
      </c>
      <c r="AN968" s="101">
        <f>Planning!AN$696</f>
        <v>0</v>
      </c>
      <c r="AO968" s="101">
        <f>Planning!AO$696</f>
        <v>0</v>
      </c>
      <c r="AP968" s="101">
        <f>Planning!AP$696</f>
        <v>0</v>
      </c>
      <c r="AQ968" s="101">
        <f>Planning!AQ$696</f>
        <v>0</v>
      </c>
      <c r="AR968" s="101">
        <f>Planning!AR$696</f>
        <v>0</v>
      </c>
      <c r="AS968" s="101">
        <f>Planning!AS$696</f>
        <v>0</v>
      </c>
      <c r="AT968" s="102">
        <f>Planning!AT$696</f>
        <v>0</v>
      </c>
      <c r="AU968" s="100">
        <f>Planning!AU$696</f>
        <v>0</v>
      </c>
      <c r="AV968" s="101">
        <f>Planning!AV$696</f>
        <v>0</v>
      </c>
      <c r="AW968" s="101">
        <f>Planning!AW$696</f>
        <v>0</v>
      </c>
      <c r="AX968" s="101">
        <f>Planning!AX$696</f>
        <v>0</v>
      </c>
      <c r="AY968" s="101">
        <f>Planning!AY$696</f>
        <v>0</v>
      </c>
      <c r="AZ968" s="101">
        <f>Planning!AZ$696</f>
        <v>0</v>
      </c>
      <c r="BA968" s="101">
        <f>Planning!BA$696</f>
        <v>0</v>
      </c>
      <c r="BB968" s="102">
        <f>Planning!BB$696</f>
        <v>0</v>
      </c>
      <c r="BC968" s="85">
        <f>Planning!BC$696</f>
        <v>0</v>
      </c>
      <c r="BD968" s="107"/>
      <c r="BE968" s="435">
        <f>Planning!BE$696</f>
        <v>0</v>
      </c>
      <c r="BF968" s="436">
        <f>Planning!BF$696</f>
        <v>0</v>
      </c>
      <c r="BG968" s="91">
        <f>Planning!BG$696</f>
        <v>0</v>
      </c>
      <c r="BH968" s="92">
        <f>Planning!BH$696</f>
        <v>0</v>
      </c>
      <c r="BI968" s="93" t="str">
        <f>Planning!BI$696</f>
        <v/>
      </c>
      <c r="BJ968" s="94">
        <f>Planning!BJ$696</f>
        <v>0</v>
      </c>
      <c r="BL968" s="324">
        <f>Planning!BL$696</f>
        <v>0</v>
      </c>
      <c r="BM968" s="149">
        <f>Planning!BP$696</f>
        <v>0</v>
      </c>
      <c r="NL968" s="43" t="s">
        <v>63</v>
      </c>
      <c r="NM968" s="43"/>
    </row>
    <row r="969" spans="1:377" s="318" customFormat="1" ht="10.199999999999999" hidden="1" customHeight="1" x14ac:dyDescent="0.3">
      <c r="A969" s="25"/>
      <c r="B969" s="389"/>
      <c r="C969" s="447"/>
      <c r="D969" s="15"/>
      <c r="E969" s="106"/>
      <c r="F969" s="106"/>
      <c r="G969" s="106"/>
      <c r="H969" s="399"/>
      <c r="I969" s="443">
        <f>Conges!$B$23</f>
        <v>44916</v>
      </c>
      <c r="J969" s="444"/>
      <c r="K969" s="444"/>
      <c r="L969" s="444"/>
      <c r="M969" s="444"/>
      <c r="N969" s="68" t="str">
        <f>Planning!N$731</f>
        <v/>
      </c>
      <c r="O969" s="103">
        <f>Planning!O$731</f>
        <v>0</v>
      </c>
      <c r="P969" s="104">
        <f>Planning!P$731</f>
        <v>0</v>
      </c>
      <c r="Q969" s="104">
        <f>Planning!Q$731</f>
        <v>0</v>
      </c>
      <c r="R969" s="104">
        <f>Planning!R$731</f>
        <v>0</v>
      </c>
      <c r="S969" s="104">
        <f>Planning!S$731</f>
        <v>0</v>
      </c>
      <c r="T969" s="104">
        <f>Planning!T$731</f>
        <v>0</v>
      </c>
      <c r="U969" s="104">
        <f>Planning!U$731</f>
        <v>0</v>
      </c>
      <c r="V969" s="105">
        <f>Planning!V$731</f>
        <v>0</v>
      </c>
      <c r="W969" s="103">
        <f>Planning!W$731</f>
        <v>0</v>
      </c>
      <c r="X969" s="104">
        <f>Planning!X$731</f>
        <v>0</v>
      </c>
      <c r="Y969" s="104">
        <f>Planning!Y$731</f>
        <v>0</v>
      </c>
      <c r="Z969" s="104">
        <f>Planning!Z$731</f>
        <v>0</v>
      </c>
      <c r="AA969" s="104">
        <f>Planning!AA$731</f>
        <v>0</v>
      </c>
      <c r="AB969" s="104">
        <f>Planning!AB$731</f>
        <v>0</v>
      </c>
      <c r="AC969" s="104">
        <f>Planning!AC$731</f>
        <v>0</v>
      </c>
      <c r="AD969" s="105">
        <f>Planning!AD$731</f>
        <v>0</v>
      </c>
      <c r="AE969" s="103">
        <f>Planning!AE$731</f>
        <v>0</v>
      </c>
      <c r="AF969" s="104">
        <f>Planning!AF$731</f>
        <v>0</v>
      </c>
      <c r="AG969" s="104">
        <f>Planning!AG$731</f>
        <v>0</v>
      </c>
      <c r="AH969" s="104">
        <f>Planning!AH$731</f>
        <v>0</v>
      </c>
      <c r="AI969" s="104">
        <f>Planning!AI$731</f>
        <v>0</v>
      </c>
      <c r="AJ969" s="105">
        <f>Planning!AJ$731</f>
        <v>0</v>
      </c>
      <c r="AK969" s="103">
        <f>Planning!AK$731</f>
        <v>0</v>
      </c>
      <c r="AL969" s="104">
        <f>Planning!AL$731</f>
        <v>0</v>
      </c>
      <c r="AM969" s="104">
        <f>Planning!AM$731</f>
        <v>0</v>
      </c>
      <c r="AN969" s="104">
        <f>Planning!AN$731</f>
        <v>0</v>
      </c>
      <c r="AO969" s="104">
        <f>Planning!AO$731</f>
        <v>0</v>
      </c>
      <c r="AP969" s="104">
        <f>Planning!AP$731</f>
        <v>0</v>
      </c>
      <c r="AQ969" s="104">
        <f>Planning!AQ$731</f>
        <v>0</v>
      </c>
      <c r="AR969" s="104">
        <f>Planning!AR$731</f>
        <v>0</v>
      </c>
      <c r="AS969" s="104">
        <f>Planning!AS$731</f>
        <v>0</v>
      </c>
      <c r="AT969" s="105">
        <f>Planning!AT$731</f>
        <v>0</v>
      </c>
      <c r="AU969" s="103">
        <f>Planning!AU$731</f>
        <v>0</v>
      </c>
      <c r="AV969" s="104">
        <f>Planning!AV$731</f>
        <v>0</v>
      </c>
      <c r="AW969" s="104">
        <f>Planning!AW$731</f>
        <v>0</v>
      </c>
      <c r="AX969" s="104">
        <f>Planning!AX$731</f>
        <v>0</v>
      </c>
      <c r="AY969" s="104">
        <f>Planning!AY$731</f>
        <v>0</v>
      </c>
      <c r="AZ969" s="104">
        <f>Planning!AZ$731</f>
        <v>0</v>
      </c>
      <c r="BA969" s="104">
        <f>Planning!BA$731</f>
        <v>0</v>
      </c>
      <c r="BB969" s="105">
        <f>Planning!BB$731</f>
        <v>0</v>
      </c>
      <c r="BC969" s="72">
        <f>Planning!BC$731</f>
        <v>0</v>
      </c>
      <c r="BD969" s="107"/>
      <c r="BE969" s="433">
        <f>Planning!BE$731</f>
        <v>0</v>
      </c>
      <c r="BF969" s="434">
        <f>Planning!BF$731</f>
        <v>0</v>
      </c>
      <c r="BG969" s="77">
        <f>Planning!BG$731</f>
        <v>0</v>
      </c>
      <c r="BH969" s="78">
        <f>Planning!BH$731</f>
        <v>0</v>
      </c>
      <c r="BI969" s="79" t="str">
        <f>Planning!BI$731</f>
        <v/>
      </c>
      <c r="BJ969" s="80">
        <f>Planning!BJ$731</f>
        <v>0</v>
      </c>
      <c r="BL969" s="323">
        <f>Planning!BL$731</f>
        <v>0</v>
      </c>
      <c r="BM969" s="150">
        <f>Planning!BP$731</f>
        <v>0</v>
      </c>
      <c r="NL969" s="43" t="s">
        <v>63</v>
      </c>
      <c r="NM969" s="43"/>
    </row>
    <row r="970" spans="1:377" s="318" customFormat="1" ht="10.199999999999999" hidden="1" customHeight="1" x14ac:dyDescent="0.3">
      <c r="A970" s="25"/>
      <c r="B970" s="389"/>
      <c r="C970" s="447"/>
      <c r="D970" s="15"/>
      <c r="E970" s="106"/>
      <c r="F970" s="106"/>
      <c r="G970" s="106"/>
      <c r="H970" s="399"/>
      <c r="I970" s="445">
        <f>Conges!$B$24</f>
        <v>44917</v>
      </c>
      <c r="J970" s="446"/>
      <c r="K970" s="446"/>
      <c r="L970" s="446"/>
      <c r="M970" s="446"/>
      <c r="N970" s="81" t="str">
        <f>Planning!N$766</f>
        <v/>
      </c>
      <c r="O970" s="100">
        <f>Planning!O$766</f>
        <v>0</v>
      </c>
      <c r="P970" s="101">
        <f>Planning!P$766</f>
        <v>0</v>
      </c>
      <c r="Q970" s="101">
        <f>Planning!Q$766</f>
        <v>0</v>
      </c>
      <c r="R970" s="101">
        <f>Planning!R$766</f>
        <v>0</v>
      </c>
      <c r="S970" s="101">
        <f>Planning!S$766</f>
        <v>0</v>
      </c>
      <c r="T970" s="101">
        <f>Planning!T$766</f>
        <v>0</v>
      </c>
      <c r="U970" s="101">
        <f>Planning!U$766</f>
        <v>0</v>
      </c>
      <c r="V970" s="102">
        <f>Planning!V$766</f>
        <v>0</v>
      </c>
      <c r="W970" s="100">
        <f>Planning!W$766</f>
        <v>0</v>
      </c>
      <c r="X970" s="101">
        <f>Planning!X$766</f>
        <v>0</v>
      </c>
      <c r="Y970" s="101">
        <f>Planning!Y$766</f>
        <v>0</v>
      </c>
      <c r="Z970" s="101">
        <f>Planning!Z$766</f>
        <v>0</v>
      </c>
      <c r="AA970" s="101">
        <f>Planning!AA$766</f>
        <v>0</v>
      </c>
      <c r="AB970" s="101">
        <f>Planning!AB$766</f>
        <v>0</v>
      </c>
      <c r="AC970" s="101">
        <f>Planning!AC$766</f>
        <v>0</v>
      </c>
      <c r="AD970" s="102">
        <f>Planning!AD$766</f>
        <v>0</v>
      </c>
      <c r="AE970" s="100">
        <f>Planning!AE$766</f>
        <v>0</v>
      </c>
      <c r="AF970" s="101">
        <f>Planning!AF$766</f>
        <v>0</v>
      </c>
      <c r="AG970" s="101">
        <f>Planning!AG$766</f>
        <v>0</v>
      </c>
      <c r="AH970" s="101">
        <f>Planning!AH$766</f>
        <v>0</v>
      </c>
      <c r="AI970" s="101">
        <f>Planning!AI$766</f>
        <v>0</v>
      </c>
      <c r="AJ970" s="102">
        <f>Planning!AJ$766</f>
        <v>0</v>
      </c>
      <c r="AK970" s="100">
        <f>Planning!AK$766</f>
        <v>0</v>
      </c>
      <c r="AL970" s="101">
        <f>Planning!AL$766</f>
        <v>0</v>
      </c>
      <c r="AM970" s="101">
        <f>Planning!AM$766</f>
        <v>0</v>
      </c>
      <c r="AN970" s="101">
        <f>Planning!AN$766</f>
        <v>0</v>
      </c>
      <c r="AO970" s="101">
        <f>Planning!AO$766</f>
        <v>0</v>
      </c>
      <c r="AP970" s="101">
        <f>Planning!AP$766</f>
        <v>0</v>
      </c>
      <c r="AQ970" s="101">
        <f>Planning!AQ$766</f>
        <v>0</v>
      </c>
      <c r="AR970" s="101">
        <f>Planning!AR$766</f>
        <v>0</v>
      </c>
      <c r="AS970" s="101">
        <f>Planning!AS$766</f>
        <v>0</v>
      </c>
      <c r="AT970" s="102">
        <f>Planning!AT$766</f>
        <v>0</v>
      </c>
      <c r="AU970" s="100">
        <f>Planning!AU$766</f>
        <v>0</v>
      </c>
      <c r="AV970" s="101">
        <f>Planning!AV$766</f>
        <v>0</v>
      </c>
      <c r="AW970" s="101">
        <f>Planning!AW$766</f>
        <v>0</v>
      </c>
      <c r="AX970" s="101">
        <f>Planning!AX$766</f>
        <v>0</v>
      </c>
      <c r="AY970" s="101">
        <f>Planning!AY$766</f>
        <v>0</v>
      </c>
      <c r="AZ970" s="101">
        <f>Planning!AZ$766</f>
        <v>0</v>
      </c>
      <c r="BA970" s="101">
        <f>Planning!BA$766</f>
        <v>0</v>
      </c>
      <c r="BB970" s="102">
        <f>Planning!BB$766</f>
        <v>0</v>
      </c>
      <c r="BC970" s="85">
        <f>Planning!BC$766</f>
        <v>0</v>
      </c>
      <c r="BD970" s="107"/>
      <c r="BE970" s="435">
        <f>Planning!BE$766</f>
        <v>0</v>
      </c>
      <c r="BF970" s="436">
        <f>Planning!BF$766</f>
        <v>0</v>
      </c>
      <c r="BG970" s="91">
        <f>Planning!BG$766</f>
        <v>0</v>
      </c>
      <c r="BH970" s="92">
        <f>Planning!BH$766</f>
        <v>0</v>
      </c>
      <c r="BI970" s="93" t="str">
        <f>Planning!BI$766</f>
        <v/>
      </c>
      <c r="BJ970" s="94">
        <f>Planning!BJ$766</f>
        <v>0</v>
      </c>
      <c r="BL970" s="324">
        <f>Planning!BL$766</f>
        <v>0</v>
      </c>
      <c r="BM970" s="149">
        <f>Planning!BP$766</f>
        <v>0</v>
      </c>
      <c r="NL970" s="43" t="s">
        <v>63</v>
      </c>
      <c r="NM970" s="43"/>
    </row>
    <row r="971" spans="1:377" s="318" customFormat="1" ht="10.199999999999999" hidden="1" customHeight="1" x14ac:dyDescent="0.3">
      <c r="A971" s="25"/>
      <c r="B971" s="389"/>
      <c r="C971" s="447"/>
      <c r="D971" s="15"/>
      <c r="E971" s="106"/>
      <c r="F971" s="106"/>
      <c r="G971" s="106"/>
      <c r="H971" s="399"/>
      <c r="I971" s="443">
        <f>Conges!$B$25</f>
        <v>44918</v>
      </c>
      <c r="J971" s="444"/>
      <c r="K971" s="444"/>
      <c r="L971" s="444"/>
      <c r="M971" s="444"/>
      <c r="N971" s="68" t="str">
        <f>Planning!N$801</f>
        <v/>
      </c>
      <c r="O971" s="103">
        <f>Planning!O$801</f>
        <v>0</v>
      </c>
      <c r="P971" s="104">
        <f>Planning!P$801</f>
        <v>0</v>
      </c>
      <c r="Q971" s="104">
        <f>Planning!Q$801</f>
        <v>0</v>
      </c>
      <c r="R971" s="104">
        <f>Planning!R$801</f>
        <v>0</v>
      </c>
      <c r="S971" s="104">
        <f>Planning!S$801</f>
        <v>0</v>
      </c>
      <c r="T971" s="104">
        <f>Planning!T$801</f>
        <v>0</v>
      </c>
      <c r="U971" s="104">
        <f>Planning!U$801</f>
        <v>0</v>
      </c>
      <c r="V971" s="105">
        <f>Planning!V$801</f>
        <v>0</v>
      </c>
      <c r="W971" s="103">
        <f>Planning!W$801</f>
        <v>0</v>
      </c>
      <c r="X971" s="104">
        <f>Planning!X$801</f>
        <v>0</v>
      </c>
      <c r="Y971" s="104">
        <f>Planning!Y$801</f>
        <v>0</v>
      </c>
      <c r="Z971" s="104">
        <f>Planning!Z$801</f>
        <v>0</v>
      </c>
      <c r="AA971" s="104">
        <f>Planning!AA$801</f>
        <v>0</v>
      </c>
      <c r="AB971" s="104">
        <f>Planning!AB$801</f>
        <v>0</v>
      </c>
      <c r="AC971" s="104">
        <f>Planning!AC$801</f>
        <v>0</v>
      </c>
      <c r="AD971" s="105">
        <f>Planning!AD$801</f>
        <v>0</v>
      </c>
      <c r="AE971" s="103">
        <f>Planning!AE$801</f>
        <v>0</v>
      </c>
      <c r="AF971" s="104">
        <f>Planning!AF$801</f>
        <v>0</v>
      </c>
      <c r="AG971" s="104">
        <f>Planning!AG$801</f>
        <v>0</v>
      </c>
      <c r="AH971" s="104">
        <f>Planning!AH$801</f>
        <v>0</v>
      </c>
      <c r="AI971" s="104">
        <f>Planning!AI$801</f>
        <v>0</v>
      </c>
      <c r="AJ971" s="105">
        <f>Planning!AJ$801</f>
        <v>0</v>
      </c>
      <c r="AK971" s="103">
        <f>Planning!AK$801</f>
        <v>0</v>
      </c>
      <c r="AL971" s="104">
        <f>Planning!AL$801</f>
        <v>0</v>
      </c>
      <c r="AM971" s="104">
        <f>Planning!AM$801</f>
        <v>0</v>
      </c>
      <c r="AN971" s="104">
        <f>Planning!AN$801</f>
        <v>0</v>
      </c>
      <c r="AO971" s="104">
        <f>Planning!AO$801</f>
        <v>0</v>
      </c>
      <c r="AP971" s="104">
        <f>Planning!AP$801</f>
        <v>0</v>
      </c>
      <c r="AQ971" s="104">
        <f>Planning!AQ$801</f>
        <v>0</v>
      </c>
      <c r="AR971" s="104">
        <f>Planning!AR$801</f>
        <v>0</v>
      </c>
      <c r="AS971" s="104">
        <f>Planning!AS$801</f>
        <v>0</v>
      </c>
      <c r="AT971" s="105">
        <f>Planning!AT$801</f>
        <v>0</v>
      </c>
      <c r="AU971" s="103">
        <f>Planning!AU$801</f>
        <v>0</v>
      </c>
      <c r="AV971" s="104">
        <f>Planning!AV$801</f>
        <v>0</v>
      </c>
      <c r="AW971" s="104">
        <f>Planning!AW$801</f>
        <v>0</v>
      </c>
      <c r="AX971" s="104">
        <f>Planning!AX$801</f>
        <v>0</v>
      </c>
      <c r="AY971" s="104">
        <f>Planning!AY$801</f>
        <v>0</v>
      </c>
      <c r="AZ971" s="104">
        <f>Planning!AZ$801</f>
        <v>0</v>
      </c>
      <c r="BA971" s="104">
        <f>Planning!BA$801</f>
        <v>0</v>
      </c>
      <c r="BB971" s="105">
        <f>Planning!BB$801</f>
        <v>0</v>
      </c>
      <c r="BC971" s="72">
        <f>Planning!BC$801</f>
        <v>0</v>
      </c>
      <c r="BD971" s="107"/>
      <c r="BE971" s="433">
        <f>Planning!BE$801</f>
        <v>0</v>
      </c>
      <c r="BF971" s="434">
        <f>Planning!BF$801</f>
        <v>0</v>
      </c>
      <c r="BG971" s="77">
        <f>Planning!BG$801</f>
        <v>0</v>
      </c>
      <c r="BH971" s="78">
        <f>Planning!BH$801</f>
        <v>0</v>
      </c>
      <c r="BI971" s="79" t="str">
        <f>Planning!BI$801</f>
        <v/>
      </c>
      <c r="BJ971" s="80">
        <f>Planning!BJ$801</f>
        <v>0</v>
      </c>
      <c r="BL971" s="323">
        <f>Planning!BL$801</f>
        <v>0</v>
      </c>
      <c r="BM971" s="150">
        <f>Planning!BP$801</f>
        <v>0</v>
      </c>
      <c r="NL971" s="43" t="s">
        <v>63</v>
      </c>
      <c r="NM971" s="43"/>
    </row>
    <row r="972" spans="1:377" s="318" customFormat="1" ht="10.199999999999999" hidden="1" customHeight="1" x14ac:dyDescent="0.3">
      <c r="A972" s="25"/>
      <c r="B972" s="389"/>
      <c r="C972" s="447"/>
      <c r="D972" s="15"/>
      <c r="E972" s="106"/>
      <c r="F972" s="106"/>
      <c r="G972" s="106"/>
      <c r="H972" s="399"/>
      <c r="I972" s="445">
        <f>Conges!$B$26</f>
        <v>44919</v>
      </c>
      <c r="J972" s="446"/>
      <c r="K972" s="446"/>
      <c r="L972" s="446"/>
      <c r="M972" s="446"/>
      <c r="N972" s="81" t="str">
        <f>Planning!N$836</f>
        <v/>
      </c>
      <c r="O972" s="100">
        <f>Planning!O$836</f>
        <v>0</v>
      </c>
      <c r="P972" s="101">
        <f>Planning!P$836</f>
        <v>0</v>
      </c>
      <c r="Q972" s="101">
        <f>Planning!Q$836</f>
        <v>0</v>
      </c>
      <c r="R972" s="101">
        <f>Planning!R$836</f>
        <v>0</v>
      </c>
      <c r="S972" s="101">
        <f>Planning!S$836</f>
        <v>0</v>
      </c>
      <c r="T972" s="101">
        <f>Planning!T$836</f>
        <v>0</v>
      </c>
      <c r="U972" s="101">
        <f>Planning!U$836</f>
        <v>0</v>
      </c>
      <c r="V972" s="102">
        <f>Planning!V$836</f>
        <v>0</v>
      </c>
      <c r="W972" s="100">
        <f>Planning!W$836</f>
        <v>0</v>
      </c>
      <c r="X972" s="101">
        <f>Planning!X$836</f>
        <v>0</v>
      </c>
      <c r="Y972" s="101">
        <f>Planning!Y$836</f>
        <v>0</v>
      </c>
      <c r="Z972" s="101">
        <f>Planning!Z$836</f>
        <v>0</v>
      </c>
      <c r="AA972" s="101">
        <f>Planning!AA$836</f>
        <v>0</v>
      </c>
      <c r="AB972" s="101">
        <f>Planning!AB$836</f>
        <v>0</v>
      </c>
      <c r="AC972" s="101">
        <f>Planning!AC$836</f>
        <v>0</v>
      </c>
      <c r="AD972" s="102">
        <f>Planning!AD$836</f>
        <v>0</v>
      </c>
      <c r="AE972" s="100">
        <f>Planning!AE$836</f>
        <v>0</v>
      </c>
      <c r="AF972" s="101">
        <f>Planning!AF$836</f>
        <v>0</v>
      </c>
      <c r="AG972" s="101">
        <f>Planning!AG$836</f>
        <v>0</v>
      </c>
      <c r="AH972" s="101">
        <f>Planning!AH$836</f>
        <v>0</v>
      </c>
      <c r="AI972" s="101">
        <f>Planning!AI$836</f>
        <v>0</v>
      </c>
      <c r="AJ972" s="102">
        <f>Planning!AJ$836</f>
        <v>0</v>
      </c>
      <c r="AK972" s="100">
        <f>Planning!AK$836</f>
        <v>0</v>
      </c>
      <c r="AL972" s="101">
        <f>Planning!AL$836</f>
        <v>0</v>
      </c>
      <c r="AM972" s="101">
        <f>Planning!AM$836</f>
        <v>0</v>
      </c>
      <c r="AN972" s="101">
        <f>Planning!AN$836</f>
        <v>0</v>
      </c>
      <c r="AO972" s="101">
        <f>Planning!AO$836</f>
        <v>0</v>
      </c>
      <c r="AP972" s="101">
        <f>Planning!AP$836</f>
        <v>0</v>
      </c>
      <c r="AQ972" s="101">
        <f>Planning!AQ$836</f>
        <v>0</v>
      </c>
      <c r="AR972" s="101">
        <f>Planning!AR$836</f>
        <v>0</v>
      </c>
      <c r="AS972" s="101">
        <f>Planning!AS$836</f>
        <v>0</v>
      </c>
      <c r="AT972" s="102">
        <f>Planning!AT$836</f>
        <v>0</v>
      </c>
      <c r="AU972" s="100">
        <f>Planning!AU$836</f>
        <v>0</v>
      </c>
      <c r="AV972" s="101">
        <f>Planning!AV$836</f>
        <v>0</v>
      </c>
      <c r="AW972" s="101">
        <f>Planning!AW$836</f>
        <v>0</v>
      </c>
      <c r="AX972" s="101">
        <f>Planning!AX$836</f>
        <v>0</v>
      </c>
      <c r="AY972" s="101">
        <f>Planning!AY$836</f>
        <v>0</v>
      </c>
      <c r="AZ972" s="101">
        <f>Planning!AZ$836</f>
        <v>0</v>
      </c>
      <c r="BA972" s="101">
        <f>Planning!BA$836</f>
        <v>0</v>
      </c>
      <c r="BB972" s="102">
        <f>Planning!BB$836</f>
        <v>0</v>
      </c>
      <c r="BC972" s="85">
        <f>Planning!BC$836</f>
        <v>0</v>
      </c>
      <c r="BD972" s="107"/>
      <c r="BE972" s="435">
        <f>Planning!BE$836</f>
        <v>0</v>
      </c>
      <c r="BF972" s="436">
        <f>Planning!BF$836</f>
        <v>0</v>
      </c>
      <c r="BG972" s="91">
        <f>Planning!BG$836</f>
        <v>0</v>
      </c>
      <c r="BH972" s="92">
        <f>Planning!BH$836</f>
        <v>0</v>
      </c>
      <c r="BI972" s="93" t="str">
        <f>Planning!BI$836</f>
        <v/>
      </c>
      <c r="BJ972" s="94">
        <f>Planning!BJ$836</f>
        <v>0</v>
      </c>
      <c r="BL972" s="324">
        <f>Planning!BL$836</f>
        <v>0</v>
      </c>
      <c r="BM972" s="149">
        <f>Planning!BP$836</f>
        <v>0</v>
      </c>
      <c r="NL972" s="43" t="s">
        <v>63</v>
      </c>
      <c r="NM972" s="43"/>
    </row>
    <row r="973" spans="1:377" s="318" customFormat="1" ht="10.199999999999999" hidden="1" customHeight="1" x14ac:dyDescent="0.3">
      <c r="A973" s="25"/>
      <c r="B973" s="389"/>
      <c r="C973" s="447"/>
      <c r="D973" s="15"/>
      <c r="E973" s="106"/>
      <c r="F973" s="106"/>
      <c r="G973" s="106"/>
      <c r="H973" s="399"/>
      <c r="I973" s="443">
        <f>Conges!$B$27</f>
        <v>44920</v>
      </c>
      <c r="J973" s="444"/>
      <c r="K973" s="444"/>
      <c r="L973" s="444"/>
      <c r="M973" s="444"/>
      <c r="N973" s="68" t="str">
        <f>Planning!N$871</f>
        <v/>
      </c>
      <c r="O973" s="103">
        <f>Planning!O$871</f>
        <v>0</v>
      </c>
      <c r="P973" s="104">
        <f>Planning!P$871</f>
        <v>0</v>
      </c>
      <c r="Q973" s="104">
        <f>Planning!Q$871</f>
        <v>0</v>
      </c>
      <c r="R973" s="104">
        <f>Planning!R$871</f>
        <v>0</v>
      </c>
      <c r="S973" s="104">
        <f>Planning!S$871</f>
        <v>0</v>
      </c>
      <c r="T973" s="104">
        <f>Planning!T$871</f>
        <v>0</v>
      </c>
      <c r="U973" s="104">
        <f>Planning!U$871</f>
        <v>0</v>
      </c>
      <c r="V973" s="105">
        <f>Planning!V$871</f>
        <v>0</v>
      </c>
      <c r="W973" s="103">
        <f>Planning!W$871</f>
        <v>0</v>
      </c>
      <c r="X973" s="104">
        <f>Planning!X$871</f>
        <v>0</v>
      </c>
      <c r="Y973" s="104">
        <f>Planning!Y$871</f>
        <v>0</v>
      </c>
      <c r="Z973" s="104">
        <f>Planning!Z$871</f>
        <v>0</v>
      </c>
      <c r="AA973" s="104">
        <f>Planning!AA$871</f>
        <v>0</v>
      </c>
      <c r="AB973" s="104">
        <f>Planning!AB$871</f>
        <v>0</v>
      </c>
      <c r="AC973" s="104">
        <f>Planning!AC$871</f>
        <v>0</v>
      </c>
      <c r="AD973" s="105">
        <f>Planning!AD$871</f>
        <v>0</v>
      </c>
      <c r="AE973" s="103">
        <f>Planning!AE$871</f>
        <v>0</v>
      </c>
      <c r="AF973" s="104">
        <f>Planning!AF$871</f>
        <v>0</v>
      </c>
      <c r="AG973" s="104">
        <f>Planning!AG$871</f>
        <v>0</v>
      </c>
      <c r="AH973" s="104">
        <f>Planning!AH$871</f>
        <v>0</v>
      </c>
      <c r="AI973" s="104">
        <f>Planning!AI$871</f>
        <v>0</v>
      </c>
      <c r="AJ973" s="105">
        <f>Planning!AJ$871</f>
        <v>0</v>
      </c>
      <c r="AK973" s="103">
        <f>Planning!AK$871</f>
        <v>0</v>
      </c>
      <c r="AL973" s="104">
        <f>Planning!AL$871</f>
        <v>0</v>
      </c>
      <c r="AM973" s="104">
        <f>Planning!AM$871</f>
        <v>0</v>
      </c>
      <c r="AN973" s="104">
        <f>Planning!AN$871</f>
        <v>0</v>
      </c>
      <c r="AO973" s="104">
        <f>Planning!AO$871</f>
        <v>0</v>
      </c>
      <c r="AP973" s="104">
        <f>Planning!AP$871</f>
        <v>0</v>
      </c>
      <c r="AQ973" s="104">
        <f>Planning!AQ$871</f>
        <v>0</v>
      </c>
      <c r="AR973" s="104">
        <f>Planning!AR$871</f>
        <v>0</v>
      </c>
      <c r="AS973" s="104">
        <f>Planning!AS$871</f>
        <v>0</v>
      </c>
      <c r="AT973" s="105">
        <f>Planning!AT$871</f>
        <v>0</v>
      </c>
      <c r="AU973" s="103">
        <f>Planning!AU$871</f>
        <v>0</v>
      </c>
      <c r="AV973" s="104">
        <f>Planning!AV$871</f>
        <v>0</v>
      </c>
      <c r="AW973" s="104">
        <f>Planning!AW$871</f>
        <v>0</v>
      </c>
      <c r="AX973" s="104">
        <f>Planning!AX$871</f>
        <v>0</v>
      </c>
      <c r="AY973" s="104">
        <f>Planning!AY$871</f>
        <v>0</v>
      </c>
      <c r="AZ973" s="104">
        <f>Planning!AZ$871</f>
        <v>0</v>
      </c>
      <c r="BA973" s="104">
        <f>Planning!BA$871</f>
        <v>0</v>
      </c>
      <c r="BB973" s="105">
        <f>Planning!BB$871</f>
        <v>0</v>
      </c>
      <c r="BC973" s="72">
        <f>Planning!BC$871</f>
        <v>0</v>
      </c>
      <c r="BD973" s="107"/>
      <c r="BE973" s="433">
        <f>Planning!BE$871</f>
        <v>0</v>
      </c>
      <c r="BF973" s="434">
        <f>Planning!BF$871</f>
        <v>0</v>
      </c>
      <c r="BG973" s="77">
        <f>Planning!BG$871</f>
        <v>0</v>
      </c>
      <c r="BH973" s="78">
        <f>Planning!BH$871</f>
        <v>0</v>
      </c>
      <c r="BI973" s="79" t="str">
        <f>Planning!BI$871</f>
        <v/>
      </c>
      <c r="BJ973" s="80">
        <f>Planning!BJ$871</f>
        <v>0</v>
      </c>
      <c r="BL973" s="323">
        <f>Planning!BL$871</f>
        <v>0</v>
      </c>
      <c r="BM973" s="150">
        <f>Planning!BP$871</f>
        <v>0</v>
      </c>
      <c r="NL973" s="43" t="s">
        <v>63</v>
      </c>
      <c r="NM973" s="43"/>
    </row>
    <row r="974" spans="1:377" s="318" customFormat="1" ht="10.199999999999999" hidden="1" customHeight="1" x14ac:dyDescent="0.3">
      <c r="A974" s="25"/>
      <c r="B974" s="389"/>
      <c r="C974" s="447"/>
      <c r="D974" s="15"/>
      <c r="E974" s="106"/>
      <c r="F974" s="106"/>
      <c r="G974" s="106"/>
      <c r="H974" s="399"/>
      <c r="I974" s="445">
        <f>Conges!$B$28</f>
        <v>44921</v>
      </c>
      <c r="J974" s="446"/>
      <c r="K974" s="446"/>
      <c r="L974" s="446"/>
      <c r="M974" s="446"/>
      <c r="N974" s="81" t="str">
        <f>Planning!N$906</f>
        <v/>
      </c>
      <c r="O974" s="100">
        <f>Planning!O$906</f>
        <v>0</v>
      </c>
      <c r="P974" s="101">
        <f>Planning!P$906</f>
        <v>0</v>
      </c>
      <c r="Q974" s="101">
        <f>Planning!Q$906</f>
        <v>0</v>
      </c>
      <c r="R974" s="101">
        <f>Planning!R$906</f>
        <v>0</v>
      </c>
      <c r="S974" s="101">
        <f>Planning!S$906</f>
        <v>0</v>
      </c>
      <c r="T974" s="101">
        <f>Planning!T$906</f>
        <v>0</v>
      </c>
      <c r="U974" s="101">
        <f>Planning!U$906</f>
        <v>0</v>
      </c>
      <c r="V974" s="102">
        <f>Planning!V$906</f>
        <v>0</v>
      </c>
      <c r="W974" s="100">
        <f>Planning!W$906</f>
        <v>0</v>
      </c>
      <c r="X974" s="101">
        <f>Planning!X$906</f>
        <v>0</v>
      </c>
      <c r="Y974" s="101">
        <f>Planning!Y$906</f>
        <v>0</v>
      </c>
      <c r="Z974" s="101">
        <f>Planning!Z$906</f>
        <v>0</v>
      </c>
      <c r="AA974" s="101">
        <f>Planning!AA$906</f>
        <v>0</v>
      </c>
      <c r="AB974" s="101">
        <f>Planning!AB$906</f>
        <v>0</v>
      </c>
      <c r="AC974" s="101">
        <f>Planning!AC$906</f>
        <v>0</v>
      </c>
      <c r="AD974" s="102">
        <f>Planning!AD$906</f>
        <v>0</v>
      </c>
      <c r="AE974" s="100">
        <f>Planning!AE$906</f>
        <v>0</v>
      </c>
      <c r="AF974" s="101">
        <f>Planning!AF$906</f>
        <v>0</v>
      </c>
      <c r="AG974" s="101">
        <f>Planning!AG$906</f>
        <v>0</v>
      </c>
      <c r="AH974" s="101">
        <f>Planning!AH$906</f>
        <v>0</v>
      </c>
      <c r="AI974" s="101">
        <f>Planning!AI$906</f>
        <v>0</v>
      </c>
      <c r="AJ974" s="102">
        <f>Planning!AJ$906</f>
        <v>0</v>
      </c>
      <c r="AK974" s="100">
        <f>Planning!AK$906</f>
        <v>0</v>
      </c>
      <c r="AL974" s="101">
        <f>Planning!AL$906</f>
        <v>0</v>
      </c>
      <c r="AM974" s="101">
        <f>Planning!AM$906</f>
        <v>0</v>
      </c>
      <c r="AN974" s="101">
        <f>Planning!AN$906</f>
        <v>0</v>
      </c>
      <c r="AO974" s="101">
        <f>Planning!AO$906</f>
        <v>0</v>
      </c>
      <c r="AP974" s="101">
        <f>Planning!AP$906</f>
        <v>0</v>
      </c>
      <c r="AQ974" s="101">
        <f>Planning!AQ$906</f>
        <v>0</v>
      </c>
      <c r="AR974" s="101">
        <f>Planning!AR$906</f>
        <v>0</v>
      </c>
      <c r="AS974" s="101">
        <f>Planning!AS$906</f>
        <v>0</v>
      </c>
      <c r="AT974" s="102">
        <f>Planning!AT$906</f>
        <v>0</v>
      </c>
      <c r="AU974" s="100">
        <f>Planning!AU$906</f>
        <v>0</v>
      </c>
      <c r="AV974" s="101">
        <f>Planning!AV$906</f>
        <v>0</v>
      </c>
      <c r="AW974" s="101">
        <f>Planning!AW$906</f>
        <v>0</v>
      </c>
      <c r="AX974" s="101">
        <f>Planning!AX$906</f>
        <v>0</v>
      </c>
      <c r="AY974" s="101">
        <f>Planning!AY$906</f>
        <v>0</v>
      </c>
      <c r="AZ974" s="101">
        <f>Planning!AZ$906</f>
        <v>0</v>
      </c>
      <c r="BA974" s="101">
        <f>Planning!BA$906</f>
        <v>0</v>
      </c>
      <c r="BB974" s="102">
        <f>Planning!BB$906</f>
        <v>0</v>
      </c>
      <c r="BC974" s="85">
        <f>Planning!BC$906</f>
        <v>0</v>
      </c>
      <c r="BD974" s="107"/>
      <c r="BE974" s="435">
        <f>Planning!BE$906</f>
        <v>0</v>
      </c>
      <c r="BF974" s="436">
        <f>Planning!BF$906</f>
        <v>0</v>
      </c>
      <c r="BG974" s="91">
        <f>Planning!BG$906</f>
        <v>0</v>
      </c>
      <c r="BH974" s="92">
        <f>Planning!BH$906</f>
        <v>0</v>
      </c>
      <c r="BI974" s="93" t="str">
        <f>Planning!BI$906</f>
        <v/>
      </c>
      <c r="BJ974" s="94">
        <f>Planning!BJ$906</f>
        <v>0</v>
      </c>
      <c r="BL974" s="324">
        <f>Planning!BL$906</f>
        <v>0</v>
      </c>
      <c r="BM974" s="149">
        <f>Planning!BP$906</f>
        <v>0</v>
      </c>
      <c r="NL974" s="43" t="s">
        <v>63</v>
      </c>
      <c r="NM974" s="43"/>
    </row>
    <row r="975" spans="1:377" s="318" customFormat="1" ht="10.199999999999999" hidden="1" customHeight="1" x14ac:dyDescent="0.3">
      <c r="A975" s="25"/>
      <c r="B975" s="389"/>
      <c r="C975" s="447"/>
      <c r="D975" s="15"/>
      <c r="E975" s="106"/>
      <c r="F975" s="106"/>
      <c r="G975" s="106"/>
      <c r="H975" s="399"/>
      <c r="I975" s="443">
        <f>Conges!$B$29</f>
        <v>44922</v>
      </c>
      <c r="J975" s="444"/>
      <c r="K975" s="444"/>
      <c r="L975" s="444"/>
      <c r="M975" s="444"/>
      <c r="N975" s="68" t="str">
        <f>Planning!N$941</f>
        <v/>
      </c>
      <c r="O975" s="103">
        <f>Planning!O$941</f>
        <v>0</v>
      </c>
      <c r="P975" s="104">
        <f>Planning!P$941</f>
        <v>0</v>
      </c>
      <c r="Q975" s="104">
        <f>Planning!Q$941</f>
        <v>0</v>
      </c>
      <c r="R975" s="104">
        <f>Planning!R$941</f>
        <v>0</v>
      </c>
      <c r="S975" s="104">
        <f>Planning!S$941</f>
        <v>0</v>
      </c>
      <c r="T975" s="104">
        <f>Planning!T$941</f>
        <v>0</v>
      </c>
      <c r="U975" s="104">
        <f>Planning!U$941</f>
        <v>0</v>
      </c>
      <c r="V975" s="105">
        <f>Planning!V$941</f>
        <v>0</v>
      </c>
      <c r="W975" s="103">
        <f>Planning!W$941</f>
        <v>0</v>
      </c>
      <c r="X975" s="104">
        <f>Planning!X$941</f>
        <v>0</v>
      </c>
      <c r="Y975" s="104">
        <f>Planning!Y$941</f>
        <v>0</v>
      </c>
      <c r="Z975" s="104">
        <f>Planning!Z$941</f>
        <v>0</v>
      </c>
      <c r="AA975" s="104">
        <f>Planning!AA$941</f>
        <v>0</v>
      </c>
      <c r="AB975" s="104">
        <f>Planning!AB$941</f>
        <v>0</v>
      </c>
      <c r="AC975" s="104">
        <f>Planning!AC$941</f>
        <v>0</v>
      </c>
      <c r="AD975" s="105">
        <f>Planning!AD$941</f>
        <v>0</v>
      </c>
      <c r="AE975" s="103">
        <f>Planning!AE$941</f>
        <v>0</v>
      </c>
      <c r="AF975" s="104">
        <f>Planning!AF$941</f>
        <v>0</v>
      </c>
      <c r="AG975" s="104">
        <f>Planning!AG$941</f>
        <v>0</v>
      </c>
      <c r="AH975" s="104">
        <f>Planning!AH$941</f>
        <v>0</v>
      </c>
      <c r="AI975" s="104">
        <f>Planning!AI$941</f>
        <v>0</v>
      </c>
      <c r="AJ975" s="105">
        <f>Planning!AJ$941</f>
        <v>0</v>
      </c>
      <c r="AK975" s="103">
        <f>Planning!AK$941</f>
        <v>0</v>
      </c>
      <c r="AL975" s="104">
        <f>Planning!AL$941</f>
        <v>0</v>
      </c>
      <c r="AM975" s="104">
        <f>Planning!AM$941</f>
        <v>0</v>
      </c>
      <c r="AN975" s="104">
        <f>Planning!AN$941</f>
        <v>0</v>
      </c>
      <c r="AO975" s="104">
        <f>Planning!AO$941</f>
        <v>0</v>
      </c>
      <c r="AP975" s="104">
        <f>Planning!AP$941</f>
        <v>0</v>
      </c>
      <c r="AQ975" s="104">
        <f>Planning!AQ$941</f>
        <v>0</v>
      </c>
      <c r="AR975" s="104">
        <f>Planning!AR$941</f>
        <v>0</v>
      </c>
      <c r="AS975" s="104">
        <f>Planning!AS$941</f>
        <v>0</v>
      </c>
      <c r="AT975" s="105">
        <f>Planning!AT$941</f>
        <v>0</v>
      </c>
      <c r="AU975" s="103">
        <f>Planning!AU$941</f>
        <v>0</v>
      </c>
      <c r="AV975" s="104">
        <f>Planning!AV$941</f>
        <v>0</v>
      </c>
      <c r="AW975" s="104">
        <f>Planning!AW$941</f>
        <v>0</v>
      </c>
      <c r="AX975" s="104">
        <f>Planning!AX$941</f>
        <v>0</v>
      </c>
      <c r="AY975" s="104">
        <f>Planning!AY$941</f>
        <v>0</v>
      </c>
      <c r="AZ975" s="104">
        <f>Planning!AZ$941</f>
        <v>0</v>
      </c>
      <c r="BA975" s="104">
        <f>Planning!BA$941</f>
        <v>0</v>
      </c>
      <c r="BB975" s="105">
        <f>Planning!BB$941</f>
        <v>0</v>
      </c>
      <c r="BC975" s="72">
        <f>Planning!BC$941</f>
        <v>0</v>
      </c>
      <c r="BD975" s="107"/>
      <c r="BE975" s="433">
        <f>Planning!BE$941</f>
        <v>0</v>
      </c>
      <c r="BF975" s="434">
        <f>Planning!BF$941</f>
        <v>0</v>
      </c>
      <c r="BG975" s="77">
        <f>Planning!BG$941</f>
        <v>0</v>
      </c>
      <c r="BH975" s="78">
        <f>Planning!BH$941</f>
        <v>0</v>
      </c>
      <c r="BI975" s="79" t="str">
        <f>Planning!BI$941</f>
        <v/>
      </c>
      <c r="BJ975" s="80">
        <f>Planning!BJ$941</f>
        <v>0</v>
      </c>
      <c r="BL975" s="323">
        <f>Planning!BL$941</f>
        <v>0</v>
      </c>
      <c r="BM975" s="150">
        <f>Planning!BP$941</f>
        <v>0</v>
      </c>
      <c r="NL975" s="43" t="s">
        <v>63</v>
      </c>
      <c r="NM975" s="43"/>
    </row>
    <row r="976" spans="1:377" s="318" customFormat="1" ht="10.199999999999999" hidden="1" customHeight="1" x14ac:dyDescent="0.3">
      <c r="A976" s="25"/>
      <c r="B976" s="389"/>
      <c r="C976" s="447"/>
      <c r="D976" s="15"/>
      <c r="E976" s="106"/>
      <c r="F976" s="106"/>
      <c r="G976" s="106"/>
      <c r="H976" s="399"/>
      <c r="I976" s="445">
        <f>Conges!$B$30</f>
        <v>44923</v>
      </c>
      <c r="J976" s="446"/>
      <c r="K976" s="446"/>
      <c r="L976" s="446"/>
      <c r="M976" s="446"/>
      <c r="N976" s="81" t="str">
        <f>Planning!N$976</f>
        <v/>
      </c>
      <c r="O976" s="100">
        <f>Planning!O$976</f>
        <v>0</v>
      </c>
      <c r="P976" s="101">
        <f>Planning!P$976</f>
        <v>0</v>
      </c>
      <c r="Q976" s="101">
        <f>Planning!Q$976</f>
        <v>0</v>
      </c>
      <c r="R976" s="101">
        <f>Planning!R$976</f>
        <v>0</v>
      </c>
      <c r="S976" s="101">
        <f>Planning!S$976</f>
        <v>0</v>
      </c>
      <c r="T976" s="101">
        <f>Planning!T$976</f>
        <v>0</v>
      </c>
      <c r="U976" s="101">
        <f>Planning!U$976</f>
        <v>0</v>
      </c>
      <c r="V976" s="102">
        <f>Planning!V$976</f>
        <v>0</v>
      </c>
      <c r="W976" s="100">
        <f>Planning!W$976</f>
        <v>0</v>
      </c>
      <c r="X976" s="101">
        <f>Planning!X$976</f>
        <v>0</v>
      </c>
      <c r="Y976" s="101">
        <f>Planning!Y$976</f>
        <v>0</v>
      </c>
      <c r="Z976" s="101">
        <f>Planning!Z$976</f>
        <v>0</v>
      </c>
      <c r="AA976" s="101">
        <f>Planning!AA$976</f>
        <v>0</v>
      </c>
      <c r="AB976" s="101">
        <f>Planning!AB$976</f>
        <v>0</v>
      </c>
      <c r="AC976" s="101">
        <f>Planning!AC$976</f>
        <v>0</v>
      </c>
      <c r="AD976" s="102">
        <f>Planning!AD$976</f>
        <v>0</v>
      </c>
      <c r="AE976" s="100">
        <f>Planning!AE$976</f>
        <v>0</v>
      </c>
      <c r="AF976" s="101">
        <f>Planning!AF$976</f>
        <v>0</v>
      </c>
      <c r="AG976" s="101">
        <f>Planning!AG$976</f>
        <v>0</v>
      </c>
      <c r="AH976" s="101">
        <f>Planning!AH$976</f>
        <v>0</v>
      </c>
      <c r="AI976" s="101">
        <f>Planning!AI$976</f>
        <v>0</v>
      </c>
      <c r="AJ976" s="102">
        <f>Planning!AJ$976</f>
        <v>0</v>
      </c>
      <c r="AK976" s="100">
        <f>Planning!AK$976</f>
        <v>0</v>
      </c>
      <c r="AL976" s="101">
        <f>Planning!AL$976</f>
        <v>0</v>
      </c>
      <c r="AM976" s="101">
        <f>Planning!AM$976</f>
        <v>0</v>
      </c>
      <c r="AN976" s="101">
        <f>Planning!AN$976</f>
        <v>0</v>
      </c>
      <c r="AO976" s="101">
        <f>Planning!AO$976</f>
        <v>0</v>
      </c>
      <c r="AP976" s="101">
        <f>Planning!AP$976</f>
        <v>0</v>
      </c>
      <c r="AQ976" s="101">
        <f>Planning!AQ$976</f>
        <v>0</v>
      </c>
      <c r="AR976" s="101">
        <f>Planning!AR$976</f>
        <v>0</v>
      </c>
      <c r="AS976" s="101">
        <f>Planning!AS$976</f>
        <v>0</v>
      </c>
      <c r="AT976" s="102">
        <f>Planning!AT$976</f>
        <v>0</v>
      </c>
      <c r="AU976" s="100">
        <f>Planning!AU$976</f>
        <v>0</v>
      </c>
      <c r="AV976" s="101">
        <f>Planning!AV$976</f>
        <v>0</v>
      </c>
      <c r="AW976" s="101">
        <f>Planning!AW$976</f>
        <v>0</v>
      </c>
      <c r="AX976" s="101">
        <f>Planning!AX$976</f>
        <v>0</v>
      </c>
      <c r="AY976" s="101">
        <f>Planning!AY$976</f>
        <v>0</v>
      </c>
      <c r="AZ976" s="101">
        <f>Planning!AZ$976</f>
        <v>0</v>
      </c>
      <c r="BA976" s="101">
        <f>Planning!BA$976</f>
        <v>0</v>
      </c>
      <c r="BB976" s="102">
        <f>Planning!BB$976</f>
        <v>0</v>
      </c>
      <c r="BC976" s="85">
        <f>Planning!BC$976</f>
        <v>0</v>
      </c>
      <c r="BD976" s="107"/>
      <c r="BE976" s="435">
        <f>Planning!BE$976</f>
        <v>0</v>
      </c>
      <c r="BF976" s="436">
        <f>Planning!BF$976</f>
        <v>0</v>
      </c>
      <c r="BG976" s="91">
        <f>Planning!BG$976</f>
        <v>0</v>
      </c>
      <c r="BH976" s="92">
        <f>Planning!BH$976</f>
        <v>0</v>
      </c>
      <c r="BI976" s="93" t="str">
        <f>Planning!BI$976</f>
        <v/>
      </c>
      <c r="BJ976" s="94">
        <f>Planning!BJ$976</f>
        <v>0</v>
      </c>
      <c r="BL976" s="324">
        <f>Planning!BL$976</f>
        <v>0</v>
      </c>
      <c r="BM976" s="149">
        <f>Planning!BP$976</f>
        <v>0</v>
      </c>
      <c r="NL976" s="43" t="s">
        <v>63</v>
      </c>
      <c r="NM976" s="43"/>
    </row>
    <row r="977" spans="1:377" s="318" customFormat="1" ht="10.199999999999999" hidden="1" customHeight="1" x14ac:dyDescent="0.3">
      <c r="A977" s="25"/>
      <c r="B977" s="389"/>
      <c r="C977" s="447"/>
      <c r="D977" s="15"/>
      <c r="E977" s="106"/>
      <c r="F977" s="106"/>
      <c r="G977" s="106"/>
      <c r="H977" s="399"/>
      <c r="I977" s="443">
        <f>Conges!$B$31</f>
        <v>44924</v>
      </c>
      <c r="J977" s="444"/>
      <c r="K977" s="444"/>
      <c r="L977" s="444"/>
      <c r="M977" s="444"/>
      <c r="N977" s="68" t="str">
        <f>Planning!N$1011</f>
        <v/>
      </c>
      <c r="O977" s="103">
        <f>Planning!O$1011</f>
        <v>0</v>
      </c>
      <c r="P977" s="104">
        <f>Planning!P$1011</f>
        <v>0</v>
      </c>
      <c r="Q977" s="104">
        <f>Planning!Q$1011</f>
        <v>0</v>
      </c>
      <c r="R977" s="104">
        <f>Planning!R$1011</f>
        <v>0</v>
      </c>
      <c r="S977" s="104">
        <f>Planning!S$1011</f>
        <v>0</v>
      </c>
      <c r="T977" s="104">
        <f>Planning!T$1011</f>
        <v>0</v>
      </c>
      <c r="U977" s="104">
        <f>Planning!U$1011</f>
        <v>0</v>
      </c>
      <c r="V977" s="105">
        <f>Planning!V$1011</f>
        <v>0</v>
      </c>
      <c r="W977" s="103">
        <f>Planning!W$1011</f>
        <v>0</v>
      </c>
      <c r="X977" s="104">
        <f>Planning!X$1011</f>
        <v>0</v>
      </c>
      <c r="Y977" s="104">
        <f>Planning!Y$1011</f>
        <v>0</v>
      </c>
      <c r="Z977" s="104">
        <f>Planning!Z$1011</f>
        <v>0</v>
      </c>
      <c r="AA977" s="104">
        <f>Planning!AA$1011</f>
        <v>0</v>
      </c>
      <c r="AB977" s="104">
        <f>Planning!AB$1011</f>
        <v>0</v>
      </c>
      <c r="AC977" s="104">
        <f>Planning!AC$1011</f>
        <v>0</v>
      </c>
      <c r="AD977" s="105">
        <f>Planning!AD$1011</f>
        <v>0</v>
      </c>
      <c r="AE977" s="103">
        <f>Planning!AE$1011</f>
        <v>0</v>
      </c>
      <c r="AF977" s="104">
        <f>Planning!AF$1011</f>
        <v>0</v>
      </c>
      <c r="AG977" s="104">
        <f>Planning!AG$1011</f>
        <v>0</v>
      </c>
      <c r="AH977" s="104">
        <f>Planning!AH$1011</f>
        <v>0</v>
      </c>
      <c r="AI977" s="104">
        <f>Planning!AI$1011</f>
        <v>0</v>
      </c>
      <c r="AJ977" s="105">
        <f>Planning!AJ$1011</f>
        <v>0</v>
      </c>
      <c r="AK977" s="103">
        <f>Planning!AK$1011</f>
        <v>0</v>
      </c>
      <c r="AL977" s="104">
        <f>Planning!AL$1011</f>
        <v>0</v>
      </c>
      <c r="AM977" s="104">
        <f>Planning!AM$1011</f>
        <v>0</v>
      </c>
      <c r="AN977" s="104">
        <f>Planning!AN$1011</f>
        <v>0</v>
      </c>
      <c r="AO977" s="104">
        <f>Planning!AO$1011</f>
        <v>0</v>
      </c>
      <c r="AP977" s="104">
        <f>Planning!AP$1011</f>
        <v>0</v>
      </c>
      <c r="AQ977" s="104">
        <f>Planning!AQ$1011</f>
        <v>0</v>
      </c>
      <c r="AR977" s="104">
        <f>Planning!AR$1011</f>
        <v>0</v>
      </c>
      <c r="AS977" s="104">
        <f>Planning!AS$1011</f>
        <v>0</v>
      </c>
      <c r="AT977" s="105">
        <f>Planning!AT$1011</f>
        <v>0</v>
      </c>
      <c r="AU977" s="103">
        <f>Planning!AU$1011</f>
        <v>0</v>
      </c>
      <c r="AV977" s="104">
        <f>Planning!AV$1011</f>
        <v>0</v>
      </c>
      <c r="AW977" s="104">
        <f>Planning!AW$1011</f>
        <v>0</v>
      </c>
      <c r="AX977" s="104">
        <f>Planning!AX$1011</f>
        <v>0</v>
      </c>
      <c r="AY977" s="104">
        <f>Planning!AY$1011</f>
        <v>0</v>
      </c>
      <c r="AZ977" s="104">
        <f>Planning!AZ$1011</f>
        <v>0</v>
      </c>
      <c r="BA977" s="104">
        <f>Planning!BA$1011</f>
        <v>0</v>
      </c>
      <c r="BB977" s="105">
        <f>Planning!BB$1011</f>
        <v>0</v>
      </c>
      <c r="BC977" s="72">
        <f>Planning!BC$1011</f>
        <v>0</v>
      </c>
      <c r="BD977" s="107"/>
      <c r="BE977" s="433">
        <f>Planning!BE$1011</f>
        <v>0</v>
      </c>
      <c r="BF977" s="434">
        <f>Planning!BF$1011</f>
        <v>0</v>
      </c>
      <c r="BG977" s="77">
        <f>Planning!BG$1011</f>
        <v>0</v>
      </c>
      <c r="BH977" s="78">
        <f>Planning!BH$1011</f>
        <v>0</v>
      </c>
      <c r="BI977" s="79" t="str">
        <f>Planning!BI$1011</f>
        <v/>
      </c>
      <c r="BJ977" s="80">
        <f>Planning!BJ$1011</f>
        <v>0</v>
      </c>
      <c r="BL977" s="323">
        <f>Planning!BL$1011</f>
        <v>0</v>
      </c>
      <c r="BM977" s="150">
        <f>Planning!BP$1011</f>
        <v>0</v>
      </c>
      <c r="NL977" s="43" t="s">
        <v>63</v>
      </c>
      <c r="NM977" s="43"/>
    </row>
    <row r="978" spans="1:377" s="318" customFormat="1" ht="10.199999999999999" hidden="1" customHeight="1" x14ac:dyDescent="0.3">
      <c r="A978" s="25"/>
      <c r="B978" s="389"/>
      <c r="C978" s="447"/>
      <c r="D978" s="15"/>
      <c r="E978" s="106"/>
      <c r="F978" s="106"/>
      <c r="G978" s="106"/>
      <c r="H978" s="399"/>
      <c r="I978" s="445">
        <f>Conges!$B$32</f>
        <v>44925</v>
      </c>
      <c r="J978" s="446"/>
      <c r="K978" s="446"/>
      <c r="L978" s="446"/>
      <c r="M978" s="446"/>
      <c r="N978" s="81" t="str">
        <f>Planning!N$1046</f>
        <v/>
      </c>
      <c r="O978" s="100">
        <f>Planning!O$1046</f>
        <v>0</v>
      </c>
      <c r="P978" s="101">
        <f>Planning!P$1046</f>
        <v>0</v>
      </c>
      <c r="Q978" s="101">
        <f>Planning!Q$1046</f>
        <v>0</v>
      </c>
      <c r="R978" s="101">
        <f>Planning!R$1046</f>
        <v>0</v>
      </c>
      <c r="S978" s="101">
        <f>Planning!S$1046</f>
        <v>0</v>
      </c>
      <c r="T978" s="101">
        <f>Planning!T$1046</f>
        <v>0</v>
      </c>
      <c r="U978" s="101">
        <f>Planning!U$1046</f>
        <v>0</v>
      </c>
      <c r="V978" s="102">
        <f>Planning!V$1046</f>
        <v>0</v>
      </c>
      <c r="W978" s="100">
        <f>Planning!W$1046</f>
        <v>0</v>
      </c>
      <c r="X978" s="101">
        <f>Planning!X$1046</f>
        <v>0</v>
      </c>
      <c r="Y978" s="101">
        <f>Planning!Y$1046</f>
        <v>0</v>
      </c>
      <c r="Z978" s="101">
        <f>Planning!Z$1046</f>
        <v>0</v>
      </c>
      <c r="AA978" s="101">
        <f>Planning!AA$1046</f>
        <v>0</v>
      </c>
      <c r="AB978" s="101">
        <f>Planning!AB$1046</f>
        <v>0</v>
      </c>
      <c r="AC978" s="101">
        <f>Planning!AC$1046</f>
        <v>0</v>
      </c>
      <c r="AD978" s="102">
        <f>Planning!AD$1046</f>
        <v>0</v>
      </c>
      <c r="AE978" s="100">
        <f>Planning!AE$1046</f>
        <v>0</v>
      </c>
      <c r="AF978" s="101">
        <f>Planning!AF$1046</f>
        <v>0</v>
      </c>
      <c r="AG978" s="101">
        <f>Planning!AG$1046</f>
        <v>0</v>
      </c>
      <c r="AH978" s="101">
        <f>Planning!AH$1046</f>
        <v>0</v>
      </c>
      <c r="AI978" s="101">
        <f>Planning!AI$1046</f>
        <v>0</v>
      </c>
      <c r="AJ978" s="102">
        <f>Planning!AJ$1046</f>
        <v>0</v>
      </c>
      <c r="AK978" s="100">
        <f>Planning!AK$1046</f>
        <v>0</v>
      </c>
      <c r="AL978" s="101">
        <f>Planning!AL$1046</f>
        <v>0</v>
      </c>
      <c r="AM978" s="101">
        <f>Planning!AM$1046</f>
        <v>0</v>
      </c>
      <c r="AN978" s="101">
        <f>Planning!AN$1046</f>
        <v>0</v>
      </c>
      <c r="AO978" s="101">
        <f>Planning!AO$1046</f>
        <v>0</v>
      </c>
      <c r="AP978" s="101">
        <f>Planning!AP$1046</f>
        <v>0</v>
      </c>
      <c r="AQ978" s="101">
        <f>Planning!AQ$1046</f>
        <v>0</v>
      </c>
      <c r="AR978" s="101">
        <f>Planning!AR$1046</f>
        <v>0</v>
      </c>
      <c r="AS978" s="101">
        <f>Planning!AS$1046</f>
        <v>0</v>
      </c>
      <c r="AT978" s="102">
        <f>Planning!AT$1046</f>
        <v>0</v>
      </c>
      <c r="AU978" s="100">
        <f>Planning!AU$1046</f>
        <v>0</v>
      </c>
      <c r="AV978" s="101">
        <f>Planning!AV$1046</f>
        <v>0</v>
      </c>
      <c r="AW978" s="101">
        <f>Planning!AW$1046</f>
        <v>0</v>
      </c>
      <c r="AX978" s="101">
        <f>Planning!AX$1046</f>
        <v>0</v>
      </c>
      <c r="AY978" s="101">
        <f>Planning!AY$1046</f>
        <v>0</v>
      </c>
      <c r="AZ978" s="101">
        <f>Planning!AZ$1046</f>
        <v>0</v>
      </c>
      <c r="BA978" s="101">
        <f>Planning!BA$1046</f>
        <v>0</v>
      </c>
      <c r="BB978" s="102">
        <f>Planning!BB$1046</f>
        <v>0</v>
      </c>
      <c r="BC978" s="85">
        <f>Planning!BC$1046</f>
        <v>0</v>
      </c>
      <c r="BD978" s="107"/>
      <c r="BE978" s="435">
        <f>Planning!BE$1046</f>
        <v>0</v>
      </c>
      <c r="BF978" s="436">
        <f>Planning!BF$1046</f>
        <v>0</v>
      </c>
      <c r="BG978" s="91">
        <f>Planning!BG$1046</f>
        <v>0</v>
      </c>
      <c r="BH978" s="92">
        <f>Planning!BH$1046</f>
        <v>0</v>
      </c>
      <c r="BI978" s="93" t="str">
        <f>Planning!BI$1046</f>
        <v/>
      </c>
      <c r="BJ978" s="94">
        <f>Planning!BJ$1046</f>
        <v>0</v>
      </c>
      <c r="BL978" s="324">
        <f>Planning!BL$1046</f>
        <v>0</v>
      </c>
      <c r="BM978" s="149">
        <f>Planning!BP$1046</f>
        <v>0</v>
      </c>
      <c r="NL978" s="43" t="s">
        <v>63</v>
      </c>
      <c r="NM978" s="43"/>
    </row>
    <row r="979" spans="1:377" s="318" customFormat="1" ht="10.199999999999999" hidden="1" customHeight="1" thickBot="1" x14ac:dyDescent="0.35">
      <c r="A979" s="25"/>
      <c r="B979" s="389"/>
      <c r="C979" s="447"/>
      <c r="D979" s="15"/>
      <c r="E979" s="106"/>
      <c r="F979" s="106"/>
      <c r="G979" s="106"/>
      <c r="H979" s="399"/>
      <c r="I979" s="443">
        <f>Conges!$B$33</f>
        <v>44926</v>
      </c>
      <c r="J979" s="444"/>
      <c r="K979" s="444"/>
      <c r="L979" s="444"/>
      <c r="M979" s="444"/>
      <c r="N979" s="68" t="str">
        <f>Planning!N$1081</f>
        <v/>
      </c>
      <c r="O979" s="103">
        <f>Planning!O$1081</f>
        <v>0</v>
      </c>
      <c r="P979" s="104">
        <f>Planning!P$1081</f>
        <v>0</v>
      </c>
      <c r="Q979" s="104">
        <f>Planning!Q$1081</f>
        <v>0</v>
      </c>
      <c r="R979" s="104">
        <f>Planning!R$1081</f>
        <v>0</v>
      </c>
      <c r="S979" s="104">
        <f>Planning!S$1081</f>
        <v>0</v>
      </c>
      <c r="T979" s="104">
        <f>Planning!T$1081</f>
        <v>0</v>
      </c>
      <c r="U979" s="104">
        <f>Planning!U$1081</f>
        <v>0</v>
      </c>
      <c r="V979" s="105">
        <f>Planning!V$1081</f>
        <v>0</v>
      </c>
      <c r="W979" s="103">
        <f>Planning!W$1081</f>
        <v>0</v>
      </c>
      <c r="X979" s="104">
        <f>Planning!X$1081</f>
        <v>0</v>
      </c>
      <c r="Y979" s="104">
        <f>Planning!Y$1081</f>
        <v>0</v>
      </c>
      <c r="Z979" s="104">
        <f>Planning!Z$1081</f>
        <v>0</v>
      </c>
      <c r="AA979" s="104">
        <f>Planning!AA$1081</f>
        <v>0</v>
      </c>
      <c r="AB979" s="104">
        <f>Planning!AB$1081</f>
        <v>0</v>
      </c>
      <c r="AC979" s="104">
        <f>Planning!AC$1081</f>
        <v>0</v>
      </c>
      <c r="AD979" s="105">
        <f>Planning!AD$1081</f>
        <v>0</v>
      </c>
      <c r="AE979" s="103">
        <f>Planning!AE$1081</f>
        <v>0</v>
      </c>
      <c r="AF979" s="104">
        <f>Planning!AF$1081</f>
        <v>0</v>
      </c>
      <c r="AG979" s="104">
        <f>Planning!AG$1081</f>
        <v>0</v>
      </c>
      <c r="AH979" s="104">
        <f>Planning!AH$1081</f>
        <v>0</v>
      </c>
      <c r="AI979" s="104">
        <f>Planning!AI$1081</f>
        <v>0</v>
      </c>
      <c r="AJ979" s="105">
        <f>Planning!AJ$1081</f>
        <v>0</v>
      </c>
      <c r="AK979" s="103">
        <f>Planning!AK$1081</f>
        <v>0</v>
      </c>
      <c r="AL979" s="104">
        <f>Planning!AL$1081</f>
        <v>0</v>
      </c>
      <c r="AM979" s="104">
        <f>Planning!AM$1081</f>
        <v>0</v>
      </c>
      <c r="AN979" s="104">
        <f>Planning!AN$1081</f>
        <v>0</v>
      </c>
      <c r="AO979" s="104">
        <f>Planning!AO$1081</f>
        <v>0</v>
      </c>
      <c r="AP979" s="104">
        <f>Planning!AP$1081</f>
        <v>0</v>
      </c>
      <c r="AQ979" s="104">
        <f>Planning!AQ$1081</f>
        <v>0</v>
      </c>
      <c r="AR979" s="104">
        <f>Planning!AR$1081</f>
        <v>0</v>
      </c>
      <c r="AS979" s="104">
        <f>Planning!AS$1081</f>
        <v>0</v>
      </c>
      <c r="AT979" s="105">
        <f>Planning!AT$1081</f>
        <v>0</v>
      </c>
      <c r="AU979" s="103">
        <f>Planning!AU$1081</f>
        <v>0</v>
      </c>
      <c r="AV979" s="104">
        <f>Planning!AV$1081</f>
        <v>0</v>
      </c>
      <c r="AW979" s="104">
        <f>Planning!AW$1081</f>
        <v>0</v>
      </c>
      <c r="AX979" s="104">
        <f>Planning!AX$1081</f>
        <v>0</v>
      </c>
      <c r="AY979" s="104">
        <f>Planning!AY$1081</f>
        <v>0</v>
      </c>
      <c r="AZ979" s="104">
        <f>Planning!AZ$1081</f>
        <v>0</v>
      </c>
      <c r="BA979" s="104">
        <f>Planning!BA$1081</f>
        <v>0</v>
      </c>
      <c r="BB979" s="105">
        <f>Planning!BB$1081</f>
        <v>0</v>
      </c>
      <c r="BC979" s="72">
        <f>Planning!BC$1081</f>
        <v>0</v>
      </c>
      <c r="BD979" s="107"/>
      <c r="BE979" s="437">
        <f>Planning!BE$1081</f>
        <v>0</v>
      </c>
      <c r="BF979" s="438">
        <f>Planning!BF$1081</f>
        <v>0</v>
      </c>
      <c r="BG979" s="109">
        <f>Planning!BG$1081</f>
        <v>0</v>
      </c>
      <c r="BH979" s="110">
        <f>Planning!BH$1081</f>
        <v>0</v>
      </c>
      <c r="BI979" s="111" t="str">
        <f>Planning!BI$1081</f>
        <v/>
      </c>
      <c r="BJ979" s="112">
        <f>Planning!BJ$1081</f>
        <v>0</v>
      </c>
      <c r="BL979" s="325">
        <f>Planning!BL$1081</f>
        <v>0</v>
      </c>
      <c r="BM979" s="158">
        <f>Planning!BP$1081</f>
        <v>0</v>
      </c>
      <c r="NL979" s="43" t="s">
        <v>63</v>
      </c>
      <c r="NM979" s="43"/>
    </row>
    <row r="980" spans="1:377" s="318" customFormat="1" ht="10.199999999999999" hidden="1" customHeight="1" thickBot="1" x14ac:dyDescent="0.35">
      <c r="A980" s="320"/>
      <c r="B980" s="389"/>
      <c r="C980" s="448"/>
      <c r="D980" s="17"/>
      <c r="E980" s="321"/>
      <c r="F980" s="321"/>
      <c r="G980" s="321"/>
      <c r="H980" s="11"/>
      <c r="I980" s="19"/>
      <c r="J980" s="19"/>
      <c r="K980" s="19"/>
      <c r="L980" s="19"/>
      <c r="M980" s="19"/>
      <c r="N980" s="12"/>
      <c r="O980" s="27"/>
      <c r="P980" s="28"/>
      <c r="Q980" s="27"/>
      <c r="R980" s="28"/>
      <c r="S980" s="27"/>
      <c r="T980" s="28"/>
      <c r="U980" s="27"/>
      <c r="V980" s="28"/>
      <c r="W980" s="27"/>
      <c r="X980" s="28"/>
      <c r="Y980" s="27"/>
      <c r="Z980" s="28"/>
      <c r="AA980" s="27"/>
      <c r="AB980" s="28"/>
      <c r="AC980" s="27"/>
      <c r="AD980" s="28"/>
      <c r="AE980" s="27"/>
      <c r="AF980" s="28"/>
      <c r="AG980" s="27"/>
      <c r="AH980" s="28"/>
      <c r="AI980" s="27"/>
      <c r="AJ980" s="28"/>
      <c r="AK980" s="27"/>
      <c r="AL980" s="28"/>
      <c r="AM980" s="27"/>
      <c r="AN980" s="28"/>
      <c r="AO980" s="27"/>
      <c r="AP980" s="28"/>
      <c r="AQ980" s="27"/>
      <c r="AR980" s="28"/>
      <c r="AS980" s="27"/>
      <c r="AT980" s="28"/>
      <c r="AU980" s="27"/>
      <c r="AV980" s="28"/>
      <c r="AW980" s="27"/>
      <c r="AX980" s="28"/>
      <c r="AY980" s="27"/>
      <c r="AZ980" s="28"/>
      <c r="BA980" s="27"/>
      <c r="BB980" s="28"/>
      <c r="BC980" s="18"/>
      <c r="BD980" s="108"/>
      <c r="BE980" s="114"/>
      <c r="BF980" s="114"/>
      <c r="BG980" s="113"/>
      <c r="BH980" s="114"/>
      <c r="BI980" s="114"/>
      <c r="BJ980" s="114"/>
      <c r="BK980" s="45"/>
      <c r="BL980" s="114"/>
      <c r="BM980" s="159">
        <f>SUM(BM949:BM979)</f>
        <v>0</v>
      </c>
      <c r="NL980" s="43"/>
      <c r="NM980" s="43"/>
    </row>
    <row r="981" spans="1:377" s="183" customFormat="1" ht="10.199999999999999" hidden="1" customHeight="1" thickBot="1" x14ac:dyDescent="0.35">
      <c r="A981" s="316"/>
      <c r="B981" s="315"/>
      <c r="C981" s="461"/>
      <c r="D981" s="461"/>
      <c r="E981" s="461"/>
      <c r="F981" s="461"/>
      <c r="G981" s="461"/>
      <c r="H981" s="461"/>
      <c r="I981" s="461"/>
      <c r="J981" s="461"/>
      <c r="K981" s="461"/>
      <c r="L981" s="461"/>
      <c r="M981" s="461"/>
      <c r="N981" s="461"/>
      <c r="O981" s="461"/>
      <c r="P981" s="461"/>
      <c r="Q981" s="461"/>
      <c r="R981" s="461"/>
      <c r="S981" s="461"/>
      <c r="T981" s="461"/>
      <c r="U981" s="461"/>
      <c r="V981" s="461"/>
      <c r="W981" s="461"/>
      <c r="X981" s="461"/>
      <c r="Y981" s="461"/>
      <c r="Z981" s="461"/>
      <c r="AA981" s="461"/>
      <c r="AB981" s="461"/>
      <c r="AC981" s="461"/>
      <c r="AD981" s="461"/>
      <c r="AE981" s="461"/>
      <c r="AF981" s="461"/>
      <c r="AG981" s="461"/>
      <c r="AH981" s="461"/>
      <c r="AI981" s="461"/>
      <c r="AJ981" s="461"/>
      <c r="AK981" s="461"/>
      <c r="AL981" s="461"/>
      <c r="AM981" s="461"/>
      <c r="AN981" s="461"/>
      <c r="AO981" s="461"/>
      <c r="AP981" s="461"/>
      <c r="AQ981" s="461"/>
      <c r="AR981" s="461"/>
      <c r="AS981" s="461"/>
      <c r="AT981" s="461"/>
      <c r="AU981" s="461"/>
      <c r="AV981" s="461"/>
      <c r="AW981" s="461"/>
      <c r="AX981" s="461"/>
      <c r="AY981" s="461"/>
      <c r="AZ981" s="461"/>
      <c r="BA981" s="461"/>
      <c r="BB981" s="461"/>
      <c r="BC981" s="461"/>
      <c r="BD981" s="317"/>
      <c r="BE981" s="44"/>
      <c r="BF981" s="44"/>
      <c r="BG981" s="44"/>
      <c r="BH981" s="44"/>
      <c r="BI981" s="44"/>
      <c r="BJ981" s="44"/>
      <c r="BL981" s="44"/>
      <c r="BM981" s="44"/>
      <c r="NL981" s="179"/>
      <c r="NM981" s="179"/>
    </row>
    <row r="982" spans="1:377" s="318" customFormat="1" ht="18" hidden="1" customHeight="1" thickBot="1" x14ac:dyDescent="0.35">
      <c r="A982" s="26">
        <v>1</v>
      </c>
      <c r="B982" s="389"/>
      <c r="C982" s="456">
        <f>Prenoms!$B$30</f>
        <v>0</v>
      </c>
      <c r="D982" s="457"/>
      <c r="E982" s="457"/>
      <c r="F982" s="457"/>
      <c r="G982" s="457"/>
      <c r="H982" s="457"/>
      <c r="I982" s="457"/>
      <c r="J982" s="457"/>
      <c r="K982" s="457"/>
      <c r="L982" s="457"/>
      <c r="M982" s="457"/>
      <c r="N982" s="457"/>
      <c r="O982" s="457"/>
      <c r="P982" s="457"/>
      <c r="Q982" s="457"/>
      <c r="R982" s="457"/>
      <c r="S982" s="457"/>
      <c r="T982" s="457"/>
      <c r="U982" s="457"/>
      <c r="V982" s="457"/>
      <c r="W982" s="457"/>
      <c r="X982" s="457"/>
      <c r="Y982" s="457"/>
      <c r="Z982" s="457"/>
      <c r="AA982" s="457"/>
      <c r="AB982" s="457"/>
      <c r="AC982" s="457"/>
      <c r="AD982" s="457"/>
      <c r="AE982" s="457"/>
      <c r="AF982" s="457"/>
      <c r="AG982" s="457"/>
      <c r="AH982" s="457"/>
      <c r="AI982" s="457"/>
      <c r="AJ982" s="457"/>
      <c r="AK982" s="457"/>
      <c r="AL982" s="457"/>
      <c r="AM982" s="457"/>
      <c r="AN982" s="457"/>
      <c r="AO982" s="457"/>
      <c r="AP982" s="457"/>
      <c r="AQ982" s="457"/>
      <c r="AR982" s="457"/>
      <c r="AS982" s="457"/>
      <c r="AT982" s="457"/>
      <c r="AU982" s="457"/>
      <c r="AV982" s="457"/>
      <c r="AW982" s="457"/>
      <c r="AX982" s="457"/>
      <c r="AY982" s="457"/>
      <c r="AZ982" s="457"/>
      <c r="BA982" s="457"/>
      <c r="BB982" s="457"/>
      <c r="BC982" s="457"/>
      <c r="BD982" s="107"/>
      <c r="BE982" s="439" t="s">
        <v>13</v>
      </c>
      <c r="BF982" s="440"/>
      <c r="BG982" s="458" t="s">
        <v>50</v>
      </c>
      <c r="BH982" s="451" t="s">
        <v>54</v>
      </c>
      <c r="BI982" s="452"/>
      <c r="BJ982" s="356" t="s">
        <v>46</v>
      </c>
      <c r="BL982" s="418" t="s">
        <v>55</v>
      </c>
      <c r="BM982" s="359" t="str">
        <f>Planning!BP982</f>
        <v>R prévi</v>
      </c>
      <c r="NL982" s="43"/>
      <c r="NM982" s="43"/>
    </row>
    <row r="983" spans="1:377" s="318" customFormat="1" ht="10.199999999999999" hidden="1" customHeight="1" x14ac:dyDescent="0.25">
      <c r="A983" s="25"/>
      <c r="B983" s="389"/>
      <c r="C983" s="447">
        <f>$C982</f>
        <v>0</v>
      </c>
      <c r="D983" s="16"/>
      <c r="E983" s="409"/>
      <c r="F983" s="409"/>
      <c r="G983" s="409"/>
      <c r="H983" s="10"/>
      <c r="I983" s="10"/>
      <c r="J983" s="10"/>
      <c r="K983" s="10"/>
      <c r="L983" s="10"/>
      <c r="M983" s="10"/>
      <c r="N983" s="367">
        <v>7</v>
      </c>
      <c r="O983" s="367"/>
      <c r="P983" s="367">
        <v>8</v>
      </c>
      <c r="Q983" s="367"/>
      <c r="R983" s="367">
        <v>9</v>
      </c>
      <c r="S983" s="367"/>
      <c r="T983" s="367">
        <v>10</v>
      </c>
      <c r="U983" s="367"/>
      <c r="V983" s="367">
        <v>11</v>
      </c>
      <c r="W983" s="367"/>
      <c r="X983" s="367">
        <v>12</v>
      </c>
      <c r="Y983" s="367"/>
      <c r="Z983" s="367">
        <v>13</v>
      </c>
      <c r="AA983" s="367"/>
      <c r="AB983" s="367">
        <v>14</v>
      </c>
      <c r="AC983" s="367"/>
      <c r="AD983" s="367">
        <v>15</v>
      </c>
      <c r="AE983" s="367"/>
      <c r="AF983" s="367">
        <v>16</v>
      </c>
      <c r="AG983" s="367"/>
      <c r="AH983" s="367">
        <v>17</v>
      </c>
      <c r="AI983" s="367"/>
      <c r="AJ983" s="367">
        <v>18</v>
      </c>
      <c r="AK983" s="367"/>
      <c r="AL983" s="367">
        <v>19</v>
      </c>
      <c r="AM983" s="367"/>
      <c r="AN983" s="367">
        <v>20</v>
      </c>
      <c r="AO983" s="367"/>
      <c r="AP983" s="367">
        <v>21</v>
      </c>
      <c r="AQ983" s="367"/>
      <c r="AR983" s="367">
        <v>22</v>
      </c>
      <c r="AS983" s="367"/>
      <c r="AT983" s="367">
        <v>23</v>
      </c>
      <c r="AU983" s="367"/>
      <c r="AV983" s="367">
        <v>24</v>
      </c>
      <c r="AW983" s="367"/>
      <c r="AX983" s="367">
        <v>1</v>
      </c>
      <c r="AY983" s="367"/>
      <c r="AZ983" s="367">
        <v>2</v>
      </c>
      <c r="BA983" s="367"/>
      <c r="BB983" s="367">
        <v>3</v>
      </c>
      <c r="BC983" s="410"/>
      <c r="BD983" s="107"/>
      <c r="BE983" s="441"/>
      <c r="BF983" s="442"/>
      <c r="BG983" s="459"/>
      <c r="BH983" s="453"/>
      <c r="BI983" s="454"/>
      <c r="BJ983" s="455"/>
      <c r="BL983" s="460"/>
      <c r="BM983" s="360"/>
      <c r="NL983" s="43"/>
      <c r="NM983" s="43"/>
    </row>
    <row r="984" spans="1:377" s="318" customFormat="1" ht="10.199999999999999" hidden="1" customHeight="1" x14ac:dyDescent="0.3">
      <c r="A984" s="25"/>
      <c r="B984" s="389"/>
      <c r="C984" s="447"/>
      <c r="D984" s="15"/>
      <c r="E984" s="398"/>
      <c r="F984" s="398"/>
      <c r="G984" s="398"/>
      <c r="H984" s="399" t="e">
        <f>IF(#REF!&lt;&gt;0,3,0)</f>
        <v>#REF!</v>
      </c>
      <c r="I984" s="449">
        <f>Conges!$B$3</f>
        <v>44896</v>
      </c>
      <c r="J984" s="450"/>
      <c r="K984" s="450"/>
      <c r="L984" s="450"/>
      <c r="M984" s="450"/>
      <c r="N984" s="63" t="str">
        <f>Planning!N$32</f>
        <v/>
      </c>
      <c r="O984" s="97">
        <f>Planning!O$32</f>
        <v>0</v>
      </c>
      <c r="P984" s="98">
        <f>Planning!P$32</f>
        <v>0</v>
      </c>
      <c r="Q984" s="98">
        <f>Planning!Q$32</f>
        <v>0</v>
      </c>
      <c r="R984" s="98">
        <f>Planning!R$32</f>
        <v>0</v>
      </c>
      <c r="S984" s="98">
        <f>Planning!S$32</f>
        <v>0</v>
      </c>
      <c r="T984" s="98">
        <f>Planning!T$32</f>
        <v>0</v>
      </c>
      <c r="U984" s="98">
        <f>Planning!U$32</f>
        <v>0</v>
      </c>
      <c r="V984" s="99">
        <f>Planning!V$32</f>
        <v>0</v>
      </c>
      <c r="W984" s="98">
        <f>Planning!W$32</f>
        <v>0</v>
      </c>
      <c r="X984" s="98">
        <f>Planning!X$32</f>
        <v>0</v>
      </c>
      <c r="Y984" s="98">
        <f>Planning!Y$32</f>
        <v>0</v>
      </c>
      <c r="Z984" s="98">
        <f>Planning!Z$32</f>
        <v>0</v>
      </c>
      <c r="AA984" s="98">
        <f>Planning!AA$32</f>
        <v>0</v>
      </c>
      <c r="AB984" s="98">
        <f>Planning!AB$32</f>
        <v>0</v>
      </c>
      <c r="AC984" s="98">
        <f>Planning!AC$32</f>
        <v>0</v>
      </c>
      <c r="AD984" s="98">
        <f>Planning!AD$32</f>
        <v>0</v>
      </c>
      <c r="AE984" s="97">
        <f>Planning!AE$32</f>
        <v>0</v>
      </c>
      <c r="AF984" s="98">
        <f>Planning!AF$32</f>
        <v>0</v>
      </c>
      <c r="AG984" s="98">
        <f>Planning!AG$32</f>
        <v>0</v>
      </c>
      <c r="AH984" s="98">
        <f>Planning!AH$32</f>
        <v>0</v>
      </c>
      <c r="AI984" s="98">
        <f>Planning!AI$32</f>
        <v>0</v>
      </c>
      <c r="AJ984" s="99">
        <f>Planning!AJ$32</f>
        <v>0</v>
      </c>
      <c r="AK984" s="98">
        <f>Planning!AK$32</f>
        <v>0</v>
      </c>
      <c r="AL984" s="98">
        <f>Planning!AL$32</f>
        <v>0</v>
      </c>
      <c r="AM984" s="98">
        <f>Planning!AM$32</f>
        <v>0</v>
      </c>
      <c r="AN984" s="98">
        <f>Planning!AN$32</f>
        <v>0</v>
      </c>
      <c r="AO984" s="98">
        <f>Planning!AO$32</f>
        <v>0</v>
      </c>
      <c r="AP984" s="98">
        <f>Planning!AP$32</f>
        <v>0</v>
      </c>
      <c r="AQ984" s="98">
        <f>Planning!AQ$32</f>
        <v>0</v>
      </c>
      <c r="AR984" s="98">
        <f>Planning!AR$32</f>
        <v>0</v>
      </c>
      <c r="AS984" s="98">
        <f>Planning!AS$32</f>
        <v>0</v>
      </c>
      <c r="AT984" s="98">
        <f>Planning!AT$32</f>
        <v>0</v>
      </c>
      <c r="AU984" s="97">
        <f>Planning!AU$32</f>
        <v>0</v>
      </c>
      <c r="AV984" s="98">
        <f>Planning!AV$32</f>
        <v>0</v>
      </c>
      <c r="AW984" s="98">
        <f>Planning!AW$32</f>
        <v>0</v>
      </c>
      <c r="AX984" s="98">
        <f>Planning!AX$32</f>
        <v>0</v>
      </c>
      <c r="AY984" s="98">
        <f>Planning!AY$32</f>
        <v>0</v>
      </c>
      <c r="AZ984" s="98">
        <f>Planning!AZ$32</f>
        <v>0</v>
      </c>
      <c r="BA984" s="98">
        <f>Planning!BA$32</f>
        <v>0</v>
      </c>
      <c r="BB984" s="99">
        <f>Planning!BB$32</f>
        <v>0</v>
      </c>
      <c r="BC984" s="67">
        <f>Planning!BC$32</f>
        <v>0</v>
      </c>
      <c r="BD984" s="107"/>
      <c r="BE984" s="431">
        <f>Planning!BE$32</f>
        <v>0</v>
      </c>
      <c r="BF984" s="432">
        <f>Planning!BF$32</f>
        <v>0</v>
      </c>
      <c r="BG984" s="73">
        <f>Planning!BG$32</f>
        <v>0</v>
      </c>
      <c r="BH984" s="74">
        <f>Planning!BH$32</f>
        <v>0</v>
      </c>
      <c r="BI984" s="75" t="str">
        <f>Planning!BI$32</f>
        <v/>
      </c>
      <c r="BJ984" s="76">
        <f>Planning!BJ$32</f>
        <v>0</v>
      </c>
      <c r="BL984" s="322">
        <f>Planning!BL$32</f>
        <v>0</v>
      </c>
      <c r="BM984" s="148">
        <f>Planning!BP$32</f>
        <v>0</v>
      </c>
      <c r="NL984" s="43" t="s">
        <v>63</v>
      </c>
      <c r="NM984" s="43"/>
    </row>
    <row r="985" spans="1:377" s="318" customFormat="1" ht="10.199999999999999" hidden="1" customHeight="1" x14ac:dyDescent="0.3">
      <c r="A985" s="25"/>
      <c r="B985" s="389"/>
      <c r="C985" s="447"/>
      <c r="D985" s="15"/>
      <c r="E985" s="398"/>
      <c r="F985" s="398"/>
      <c r="G985" s="398"/>
      <c r="H985" s="399"/>
      <c r="I985" s="445">
        <f>Conges!$B$4</f>
        <v>44897</v>
      </c>
      <c r="J985" s="446"/>
      <c r="K985" s="446"/>
      <c r="L985" s="446"/>
      <c r="M985" s="446"/>
      <c r="N985" s="81" t="str">
        <f>Planning!N$67</f>
        <v/>
      </c>
      <c r="O985" s="100">
        <f>Planning!O$67</f>
        <v>0</v>
      </c>
      <c r="P985" s="101">
        <f>Planning!P$67</f>
        <v>0</v>
      </c>
      <c r="Q985" s="101">
        <f>Planning!Q$67</f>
        <v>0</v>
      </c>
      <c r="R985" s="101">
        <f>Planning!R$67</f>
        <v>0</v>
      </c>
      <c r="S985" s="101">
        <f>Planning!S$67</f>
        <v>0</v>
      </c>
      <c r="T985" s="101">
        <f>Planning!T$67</f>
        <v>0</v>
      </c>
      <c r="U985" s="101">
        <f>Planning!U$67</f>
        <v>0</v>
      </c>
      <c r="V985" s="102">
        <f>Planning!V$67</f>
        <v>0</v>
      </c>
      <c r="W985" s="101">
        <f>Planning!W$67</f>
        <v>0</v>
      </c>
      <c r="X985" s="101">
        <f>Planning!X$67</f>
        <v>0</v>
      </c>
      <c r="Y985" s="101">
        <f>Planning!Y$67</f>
        <v>0</v>
      </c>
      <c r="Z985" s="101">
        <f>Planning!Z$67</f>
        <v>0</v>
      </c>
      <c r="AA985" s="101">
        <f>Planning!AA$67</f>
        <v>0</v>
      </c>
      <c r="AB985" s="101">
        <f>Planning!AB$67</f>
        <v>0</v>
      </c>
      <c r="AC985" s="101">
        <f>Planning!AC$67</f>
        <v>0</v>
      </c>
      <c r="AD985" s="101">
        <f>Planning!AD$67</f>
        <v>0</v>
      </c>
      <c r="AE985" s="100">
        <f>Planning!AE$67</f>
        <v>0</v>
      </c>
      <c r="AF985" s="101">
        <f>Planning!AF$67</f>
        <v>0</v>
      </c>
      <c r="AG985" s="101">
        <f>Planning!AG$67</f>
        <v>0</v>
      </c>
      <c r="AH985" s="101">
        <f>Planning!AH$67</f>
        <v>0</v>
      </c>
      <c r="AI985" s="101">
        <f>Planning!AI$67</f>
        <v>0</v>
      </c>
      <c r="AJ985" s="102">
        <f>Planning!AJ$67</f>
        <v>0</v>
      </c>
      <c r="AK985" s="101">
        <f>Planning!AK$67</f>
        <v>0</v>
      </c>
      <c r="AL985" s="101">
        <f>Planning!AL$67</f>
        <v>0</v>
      </c>
      <c r="AM985" s="101">
        <f>Planning!AM$67</f>
        <v>0</v>
      </c>
      <c r="AN985" s="101">
        <f>Planning!AN$67</f>
        <v>0</v>
      </c>
      <c r="AO985" s="101">
        <f>Planning!AO$67</f>
        <v>0</v>
      </c>
      <c r="AP985" s="101">
        <f>Planning!AP$67</f>
        <v>0</v>
      </c>
      <c r="AQ985" s="101">
        <f>Planning!AQ$67</f>
        <v>0</v>
      </c>
      <c r="AR985" s="101">
        <f>Planning!AR$67</f>
        <v>0</v>
      </c>
      <c r="AS985" s="101">
        <f>Planning!AS$67</f>
        <v>0</v>
      </c>
      <c r="AT985" s="101">
        <f>Planning!AT$67</f>
        <v>0</v>
      </c>
      <c r="AU985" s="100">
        <f>Planning!AU$67</f>
        <v>0</v>
      </c>
      <c r="AV985" s="101">
        <f>Planning!AV$67</f>
        <v>0</v>
      </c>
      <c r="AW985" s="101">
        <f>Planning!AW$67</f>
        <v>0</v>
      </c>
      <c r="AX985" s="101">
        <f>Planning!AX$67</f>
        <v>0</v>
      </c>
      <c r="AY985" s="101">
        <f>Planning!AY$67</f>
        <v>0</v>
      </c>
      <c r="AZ985" s="101">
        <f>Planning!AZ$67</f>
        <v>0</v>
      </c>
      <c r="BA985" s="101">
        <f>Planning!BA$67</f>
        <v>0</v>
      </c>
      <c r="BB985" s="102">
        <f>Planning!BB$67</f>
        <v>0</v>
      </c>
      <c r="BC985" s="85">
        <f>Planning!BC$67</f>
        <v>0</v>
      </c>
      <c r="BD985" s="107"/>
      <c r="BE985" s="435">
        <f>Planning!BE$67</f>
        <v>0</v>
      </c>
      <c r="BF985" s="436">
        <f>Planning!BF$67</f>
        <v>0</v>
      </c>
      <c r="BG985" s="91">
        <f>Planning!BG$67</f>
        <v>0</v>
      </c>
      <c r="BH985" s="92">
        <f>Planning!BH$67</f>
        <v>0</v>
      </c>
      <c r="BI985" s="93" t="str">
        <f>Planning!BI$67</f>
        <v/>
      </c>
      <c r="BJ985" s="94">
        <f>Planning!BJ$67</f>
        <v>0</v>
      </c>
      <c r="BL985" s="324">
        <f>Planning!BL$67</f>
        <v>0</v>
      </c>
      <c r="BM985" s="149">
        <f>Planning!BP$67</f>
        <v>0</v>
      </c>
      <c r="NL985" s="43" t="s">
        <v>63</v>
      </c>
      <c r="NM985" s="43"/>
    </row>
    <row r="986" spans="1:377" s="318" customFormat="1" ht="10.199999999999999" hidden="1" customHeight="1" x14ac:dyDescent="0.25">
      <c r="A986" s="25"/>
      <c r="B986" s="389"/>
      <c r="C986" s="447"/>
      <c r="D986" s="15"/>
      <c r="E986" s="397"/>
      <c r="F986" s="397"/>
      <c r="G986" s="397"/>
      <c r="H986" s="399"/>
      <c r="I986" s="443">
        <f>Conges!$B$5</f>
        <v>44898</v>
      </c>
      <c r="J986" s="444"/>
      <c r="K986" s="444"/>
      <c r="L986" s="444"/>
      <c r="M986" s="444"/>
      <c r="N986" s="68" t="str">
        <f>Planning!N$102</f>
        <v/>
      </c>
      <c r="O986" s="103">
        <f>Planning!O$102</f>
        <v>0</v>
      </c>
      <c r="P986" s="104">
        <f>Planning!P$102</f>
        <v>0</v>
      </c>
      <c r="Q986" s="104">
        <f>Planning!Q$102</f>
        <v>0</v>
      </c>
      <c r="R986" s="104">
        <f>Planning!R$102</f>
        <v>0</v>
      </c>
      <c r="S986" s="104">
        <f>Planning!S$102</f>
        <v>0</v>
      </c>
      <c r="T986" s="104">
        <f>Planning!T$102</f>
        <v>0</v>
      </c>
      <c r="U986" s="104">
        <f>Planning!U$102</f>
        <v>0</v>
      </c>
      <c r="V986" s="105">
        <f>Planning!V$102</f>
        <v>0</v>
      </c>
      <c r="W986" s="104">
        <f>Planning!W$102</f>
        <v>0</v>
      </c>
      <c r="X986" s="104">
        <f>Planning!X$102</f>
        <v>0</v>
      </c>
      <c r="Y986" s="104">
        <f>Planning!Y$102</f>
        <v>0</v>
      </c>
      <c r="Z986" s="104">
        <f>Planning!Z$102</f>
        <v>0</v>
      </c>
      <c r="AA986" s="104">
        <f>Planning!AA$102</f>
        <v>0</v>
      </c>
      <c r="AB986" s="104">
        <f>Planning!AB$102</f>
        <v>0</v>
      </c>
      <c r="AC986" s="104">
        <f>Planning!AC$102</f>
        <v>0</v>
      </c>
      <c r="AD986" s="104">
        <f>Planning!AD$102</f>
        <v>0</v>
      </c>
      <c r="AE986" s="103">
        <f>Planning!AE$102</f>
        <v>0</v>
      </c>
      <c r="AF986" s="104">
        <f>Planning!AF$102</f>
        <v>0</v>
      </c>
      <c r="AG986" s="104">
        <f>Planning!AG$102</f>
        <v>0</v>
      </c>
      <c r="AH986" s="104">
        <f>Planning!AH$102</f>
        <v>0</v>
      </c>
      <c r="AI986" s="104">
        <f>Planning!AI$102</f>
        <v>0</v>
      </c>
      <c r="AJ986" s="105">
        <f>Planning!AJ$102</f>
        <v>0</v>
      </c>
      <c r="AK986" s="104">
        <f>Planning!AK$102</f>
        <v>0</v>
      </c>
      <c r="AL986" s="104">
        <f>Planning!AL$102</f>
        <v>0</v>
      </c>
      <c r="AM986" s="104">
        <f>Planning!AM$102</f>
        <v>0</v>
      </c>
      <c r="AN986" s="104">
        <f>Planning!AN$102</f>
        <v>0</v>
      </c>
      <c r="AO986" s="104">
        <f>Planning!AO$102</f>
        <v>0</v>
      </c>
      <c r="AP986" s="104">
        <f>Planning!AP$102</f>
        <v>0</v>
      </c>
      <c r="AQ986" s="104">
        <f>Planning!AQ$102</f>
        <v>0</v>
      </c>
      <c r="AR986" s="104">
        <f>Planning!AR$102</f>
        <v>0</v>
      </c>
      <c r="AS986" s="104">
        <f>Planning!AS$102</f>
        <v>0</v>
      </c>
      <c r="AT986" s="104">
        <f>Planning!AT$102</f>
        <v>0</v>
      </c>
      <c r="AU986" s="103">
        <f>Planning!AU$102</f>
        <v>0</v>
      </c>
      <c r="AV986" s="104">
        <f>Planning!AV$102</f>
        <v>0</v>
      </c>
      <c r="AW986" s="104">
        <f>Planning!AW$102</f>
        <v>0</v>
      </c>
      <c r="AX986" s="104">
        <f>Planning!AX$102</f>
        <v>0</v>
      </c>
      <c r="AY986" s="104">
        <f>Planning!AY$102</f>
        <v>0</v>
      </c>
      <c r="AZ986" s="104">
        <f>Planning!AZ$102</f>
        <v>0</v>
      </c>
      <c r="BA986" s="104">
        <f>Planning!BA$102</f>
        <v>0</v>
      </c>
      <c r="BB986" s="105">
        <f>Planning!BB$102</f>
        <v>0</v>
      </c>
      <c r="BC986" s="72">
        <f>Planning!BC$102</f>
        <v>0</v>
      </c>
      <c r="BD986" s="107"/>
      <c r="BE986" s="433">
        <f>Planning!BE$102</f>
        <v>0</v>
      </c>
      <c r="BF986" s="434">
        <f>Planning!BF$102</f>
        <v>0</v>
      </c>
      <c r="BG986" s="77">
        <f>Planning!BG$102</f>
        <v>0</v>
      </c>
      <c r="BH986" s="78">
        <f>Planning!BH$102</f>
        <v>0</v>
      </c>
      <c r="BI986" s="79" t="str">
        <f>Planning!BI$102</f>
        <v/>
      </c>
      <c r="BJ986" s="80">
        <f>Planning!BJ$102</f>
        <v>0</v>
      </c>
      <c r="BL986" s="323">
        <f>Planning!BL$102</f>
        <v>0</v>
      </c>
      <c r="BM986" s="150">
        <f>Planning!BP$102</f>
        <v>0</v>
      </c>
      <c r="NL986" s="43" t="s">
        <v>63</v>
      </c>
      <c r="NM986" s="43"/>
    </row>
    <row r="987" spans="1:377" s="318" customFormat="1" ht="10.199999999999999" hidden="1" customHeight="1" x14ac:dyDescent="0.3">
      <c r="A987" s="25"/>
      <c r="B987" s="389"/>
      <c r="C987" s="447"/>
      <c r="D987" s="15"/>
      <c r="E987" s="398"/>
      <c r="F987" s="398"/>
      <c r="G987" s="398"/>
      <c r="H987" s="399"/>
      <c r="I987" s="445">
        <f>Conges!$B$6</f>
        <v>44899</v>
      </c>
      <c r="J987" s="446"/>
      <c r="K987" s="446"/>
      <c r="L987" s="446"/>
      <c r="M987" s="446"/>
      <c r="N987" s="81" t="str">
        <f>Planning!N$137</f>
        <v/>
      </c>
      <c r="O987" s="100">
        <f>Planning!O$137</f>
        <v>0</v>
      </c>
      <c r="P987" s="101">
        <f>Planning!P$137</f>
        <v>0</v>
      </c>
      <c r="Q987" s="101">
        <f>Planning!Q$137</f>
        <v>0</v>
      </c>
      <c r="R987" s="101">
        <f>Planning!R$137</f>
        <v>0</v>
      </c>
      <c r="S987" s="101">
        <f>Planning!S$137</f>
        <v>0</v>
      </c>
      <c r="T987" s="101">
        <f>Planning!T$137</f>
        <v>0</v>
      </c>
      <c r="U987" s="101">
        <f>Planning!U$137</f>
        <v>0</v>
      </c>
      <c r="V987" s="102">
        <f>Planning!V$137</f>
        <v>0</v>
      </c>
      <c r="W987" s="101">
        <f>Planning!W$137</f>
        <v>0</v>
      </c>
      <c r="X987" s="101">
        <f>Planning!X$137</f>
        <v>0</v>
      </c>
      <c r="Y987" s="101">
        <f>Planning!Y$137</f>
        <v>0</v>
      </c>
      <c r="Z987" s="101">
        <f>Planning!Z$137</f>
        <v>0</v>
      </c>
      <c r="AA987" s="101">
        <f>Planning!AA$137</f>
        <v>0</v>
      </c>
      <c r="AB987" s="101">
        <f>Planning!AB$137</f>
        <v>0</v>
      </c>
      <c r="AC987" s="101">
        <f>Planning!AC$137</f>
        <v>0</v>
      </c>
      <c r="AD987" s="101">
        <f>Planning!AD$137</f>
        <v>0</v>
      </c>
      <c r="AE987" s="100">
        <f>Planning!AE$137</f>
        <v>0</v>
      </c>
      <c r="AF987" s="101">
        <f>Planning!AF$137</f>
        <v>0</v>
      </c>
      <c r="AG987" s="101">
        <f>Planning!AG$137</f>
        <v>0</v>
      </c>
      <c r="AH987" s="101">
        <f>Planning!AH$137</f>
        <v>0</v>
      </c>
      <c r="AI987" s="101">
        <f>Planning!AI$137</f>
        <v>0</v>
      </c>
      <c r="AJ987" s="102">
        <f>Planning!AJ$137</f>
        <v>0</v>
      </c>
      <c r="AK987" s="101">
        <f>Planning!AK$137</f>
        <v>0</v>
      </c>
      <c r="AL987" s="101">
        <f>Planning!AL$137</f>
        <v>0</v>
      </c>
      <c r="AM987" s="101">
        <f>Planning!AM$137</f>
        <v>0</v>
      </c>
      <c r="AN987" s="101">
        <f>Planning!AN$137</f>
        <v>0</v>
      </c>
      <c r="AO987" s="101">
        <f>Planning!AO$137</f>
        <v>0</v>
      </c>
      <c r="AP987" s="101">
        <f>Planning!AP$137</f>
        <v>0</v>
      </c>
      <c r="AQ987" s="101">
        <f>Planning!AQ$137</f>
        <v>0</v>
      </c>
      <c r="AR987" s="101">
        <f>Planning!AR$137</f>
        <v>0</v>
      </c>
      <c r="AS987" s="101">
        <f>Planning!AS$137</f>
        <v>0</v>
      </c>
      <c r="AT987" s="101">
        <f>Planning!AT$137</f>
        <v>0</v>
      </c>
      <c r="AU987" s="100">
        <f>Planning!AU$137</f>
        <v>0</v>
      </c>
      <c r="AV987" s="101">
        <f>Planning!AV$137</f>
        <v>0</v>
      </c>
      <c r="AW987" s="101">
        <f>Planning!AW$137</f>
        <v>0</v>
      </c>
      <c r="AX987" s="101">
        <f>Planning!AX$137</f>
        <v>0</v>
      </c>
      <c r="AY987" s="101">
        <f>Planning!AY$137</f>
        <v>0</v>
      </c>
      <c r="AZ987" s="101">
        <f>Planning!AZ$137</f>
        <v>0</v>
      </c>
      <c r="BA987" s="101">
        <f>Planning!BA$137</f>
        <v>0</v>
      </c>
      <c r="BB987" s="102">
        <f>Planning!BB$137</f>
        <v>0</v>
      </c>
      <c r="BC987" s="85">
        <f>Planning!BC$137</f>
        <v>0</v>
      </c>
      <c r="BD987" s="107"/>
      <c r="BE987" s="435">
        <f>Planning!BE$137</f>
        <v>0</v>
      </c>
      <c r="BF987" s="436">
        <f>Planning!BF$137</f>
        <v>0</v>
      </c>
      <c r="BG987" s="91">
        <f>Planning!BG$137</f>
        <v>0</v>
      </c>
      <c r="BH987" s="92">
        <f>Planning!BH$137</f>
        <v>0</v>
      </c>
      <c r="BI987" s="93" t="str">
        <f>Planning!BI$137</f>
        <v/>
      </c>
      <c r="BJ987" s="94">
        <f>Planning!BJ$137</f>
        <v>0</v>
      </c>
      <c r="BL987" s="324">
        <f>Planning!BL$137</f>
        <v>0</v>
      </c>
      <c r="BM987" s="149">
        <f>Planning!BP$137</f>
        <v>0</v>
      </c>
      <c r="NL987" s="43" t="s">
        <v>63</v>
      </c>
      <c r="NM987" s="43"/>
    </row>
    <row r="988" spans="1:377" s="318" customFormat="1" ht="10.199999999999999" hidden="1" customHeight="1" x14ac:dyDescent="0.3">
      <c r="A988" s="25"/>
      <c r="B988" s="389"/>
      <c r="C988" s="447"/>
      <c r="D988" s="15"/>
      <c r="E988" s="398"/>
      <c r="F988" s="398"/>
      <c r="G988" s="398"/>
      <c r="H988" s="399"/>
      <c r="I988" s="443">
        <f>Conges!$B$7</f>
        <v>44900</v>
      </c>
      <c r="J988" s="444"/>
      <c r="K988" s="444"/>
      <c r="L988" s="444"/>
      <c r="M988" s="444"/>
      <c r="N988" s="68" t="str">
        <f>Planning!N$172</f>
        <v/>
      </c>
      <c r="O988" s="103">
        <f>Planning!O$172</f>
        <v>0</v>
      </c>
      <c r="P988" s="104">
        <f>Planning!P$172</f>
        <v>0</v>
      </c>
      <c r="Q988" s="104">
        <f>Planning!Q$172</f>
        <v>0</v>
      </c>
      <c r="R988" s="104">
        <f>Planning!R$172</f>
        <v>0</v>
      </c>
      <c r="S988" s="104">
        <f>Planning!S$172</f>
        <v>0</v>
      </c>
      <c r="T988" s="104">
        <f>Planning!T$172</f>
        <v>0</v>
      </c>
      <c r="U988" s="104">
        <f>Planning!U$172</f>
        <v>0</v>
      </c>
      <c r="V988" s="105">
        <f>Planning!V$172</f>
        <v>0</v>
      </c>
      <c r="W988" s="104">
        <f>Planning!W$172</f>
        <v>0</v>
      </c>
      <c r="X988" s="104">
        <f>Planning!X$172</f>
        <v>0</v>
      </c>
      <c r="Y988" s="104">
        <f>Planning!Y$172</f>
        <v>0</v>
      </c>
      <c r="Z988" s="104">
        <f>Planning!Z$172</f>
        <v>0</v>
      </c>
      <c r="AA988" s="104">
        <f>Planning!AA$172</f>
        <v>0</v>
      </c>
      <c r="AB988" s="104">
        <f>Planning!AB$172</f>
        <v>0</v>
      </c>
      <c r="AC988" s="104">
        <f>Planning!AC$172</f>
        <v>0</v>
      </c>
      <c r="AD988" s="104">
        <f>Planning!AD$172</f>
        <v>0</v>
      </c>
      <c r="AE988" s="103">
        <f>Planning!AE$172</f>
        <v>0</v>
      </c>
      <c r="AF988" s="104">
        <f>Planning!AF$172</f>
        <v>0</v>
      </c>
      <c r="AG988" s="104">
        <f>Planning!AG$172</f>
        <v>0</v>
      </c>
      <c r="AH988" s="104">
        <f>Planning!AH$172</f>
        <v>0</v>
      </c>
      <c r="AI988" s="104">
        <f>Planning!AI$172</f>
        <v>0</v>
      </c>
      <c r="AJ988" s="105">
        <f>Planning!AJ$172</f>
        <v>0</v>
      </c>
      <c r="AK988" s="104">
        <f>Planning!AK$172</f>
        <v>0</v>
      </c>
      <c r="AL988" s="104">
        <f>Planning!AL$172</f>
        <v>0</v>
      </c>
      <c r="AM988" s="104">
        <f>Planning!AM$172</f>
        <v>0</v>
      </c>
      <c r="AN988" s="104">
        <f>Planning!AN$172</f>
        <v>0</v>
      </c>
      <c r="AO988" s="104">
        <f>Planning!AO$172</f>
        <v>0</v>
      </c>
      <c r="AP988" s="104">
        <f>Planning!AP$172</f>
        <v>0</v>
      </c>
      <c r="AQ988" s="104">
        <f>Planning!AQ$172</f>
        <v>0</v>
      </c>
      <c r="AR988" s="104">
        <f>Planning!AR$172</f>
        <v>0</v>
      </c>
      <c r="AS988" s="104">
        <f>Planning!AS$172</f>
        <v>0</v>
      </c>
      <c r="AT988" s="104">
        <f>Planning!AT$172</f>
        <v>0</v>
      </c>
      <c r="AU988" s="103">
        <f>Planning!AU$172</f>
        <v>0</v>
      </c>
      <c r="AV988" s="104">
        <f>Planning!AV$172</f>
        <v>0</v>
      </c>
      <c r="AW988" s="104">
        <f>Planning!AW$172</f>
        <v>0</v>
      </c>
      <c r="AX988" s="104">
        <f>Planning!AX$172</f>
        <v>0</v>
      </c>
      <c r="AY988" s="104">
        <f>Planning!AY$172</f>
        <v>0</v>
      </c>
      <c r="AZ988" s="104">
        <f>Planning!AZ$172</f>
        <v>0</v>
      </c>
      <c r="BA988" s="104">
        <f>Planning!BA$172</f>
        <v>0</v>
      </c>
      <c r="BB988" s="105">
        <f>Planning!BB$172</f>
        <v>0</v>
      </c>
      <c r="BC988" s="72">
        <f>Planning!BC$172</f>
        <v>0</v>
      </c>
      <c r="BD988" s="107"/>
      <c r="BE988" s="433">
        <f>Planning!BE$172</f>
        <v>0</v>
      </c>
      <c r="BF988" s="434">
        <f>Planning!BF$172</f>
        <v>0</v>
      </c>
      <c r="BG988" s="77">
        <f>Planning!BG$172</f>
        <v>0</v>
      </c>
      <c r="BH988" s="78">
        <f>Planning!BH$172</f>
        <v>0</v>
      </c>
      <c r="BI988" s="79" t="str">
        <f>Planning!BI$172</f>
        <v/>
      </c>
      <c r="BJ988" s="80">
        <f>Planning!BJ$172</f>
        <v>0</v>
      </c>
      <c r="BL988" s="323">
        <f>Planning!BL$172</f>
        <v>0</v>
      </c>
      <c r="BM988" s="150">
        <f>Planning!BP$172</f>
        <v>0</v>
      </c>
      <c r="NL988" s="43" t="s">
        <v>63</v>
      </c>
      <c r="NM988" s="43"/>
    </row>
    <row r="989" spans="1:377" s="318" customFormat="1" ht="10.199999999999999" hidden="1" customHeight="1" x14ac:dyDescent="0.3">
      <c r="A989" s="25"/>
      <c r="B989" s="389"/>
      <c r="C989" s="447"/>
      <c r="D989" s="15"/>
      <c r="E989" s="408" t="str">
        <f>Planning!$E$9</f>
        <v>CREPIERE</v>
      </c>
      <c r="F989" s="408"/>
      <c r="G989" s="131">
        <f>(COUNTIF(O984:BB1014,Planning!$MT$3))/2</f>
        <v>0</v>
      </c>
      <c r="H989" s="399"/>
      <c r="I989" s="445">
        <f>Conges!$B$8</f>
        <v>44901</v>
      </c>
      <c r="J989" s="446"/>
      <c r="K989" s="446"/>
      <c r="L989" s="446"/>
      <c r="M989" s="446"/>
      <c r="N989" s="81" t="str">
        <f>Planning!N$207</f>
        <v/>
      </c>
      <c r="O989" s="100">
        <f>Planning!O$207</f>
        <v>0</v>
      </c>
      <c r="P989" s="101">
        <f>Planning!P$207</f>
        <v>0</v>
      </c>
      <c r="Q989" s="101">
        <f>Planning!Q$207</f>
        <v>0</v>
      </c>
      <c r="R989" s="101">
        <f>Planning!R$207</f>
        <v>0</v>
      </c>
      <c r="S989" s="101">
        <f>Planning!S$207</f>
        <v>0</v>
      </c>
      <c r="T989" s="101">
        <f>Planning!T$207</f>
        <v>0</v>
      </c>
      <c r="U989" s="101">
        <f>Planning!U$207</f>
        <v>0</v>
      </c>
      <c r="V989" s="102">
        <f>Planning!V$207</f>
        <v>0</v>
      </c>
      <c r="W989" s="101">
        <f>Planning!W$207</f>
        <v>0</v>
      </c>
      <c r="X989" s="101">
        <f>Planning!X$207</f>
        <v>0</v>
      </c>
      <c r="Y989" s="101">
        <f>Planning!Y$207</f>
        <v>0</v>
      </c>
      <c r="Z989" s="101">
        <f>Planning!Z$207</f>
        <v>0</v>
      </c>
      <c r="AA989" s="101">
        <f>Planning!AA$207</f>
        <v>0</v>
      </c>
      <c r="AB989" s="101">
        <f>Planning!AB$207</f>
        <v>0</v>
      </c>
      <c r="AC989" s="101">
        <f>Planning!AC$207</f>
        <v>0</v>
      </c>
      <c r="AD989" s="101">
        <f>Planning!AD$207</f>
        <v>0</v>
      </c>
      <c r="AE989" s="100">
        <f>Planning!AE$207</f>
        <v>0</v>
      </c>
      <c r="AF989" s="101">
        <f>Planning!AF$207</f>
        <v>0</v>
      </c>
      <c r="AG989" s="101">
        <f>Planning!AG$207</f>
        <v>0</v>
      </c>
      <c r="AH989" s="101">
        <f>Planning!AH$207</f>
        <v>0</v>
      </c>
      <c r="AI989" s="101">
        <f>Planning!AI$207</f>
        <v>0</v>
      </c>
      <c r="AJ989" s="102">
        <f>Planning!AJ$207</f>
        <v>0</v>
      </c>
      <c r="AK989" s="101">
        <f>Planning!AK$207</f>
        <v>0</v>
      </c>
      <c r="AL989" s="101">
        <f>Planning!AL$207</f>
        <v>0</v>
      </c>
      <c r="AM989" s="101">
        <f>Planning!AM$207</f>
        <v>0</v>
      </c>
      <c r="AN989" s="101">
        <f>Planning!AN$207</f>
        <v>0</v>
      </c>
      <c r="AO989" s="101">
        <f>Planning!AO$207</f>
        <v>0</v>
      </c>
      <c r="AP989" s="101">
        <f>Planning!AP$207</f>
        <v>0</v>
      </c>
      <c r="AQ989" s="101">
        <f>Planning!AQ$207</f>
        <v>0</v>
      </c>
      <c r="AR989" s="101">
        <f>Planning!AR$207</f>
        <v>0</v>
      </c>
      <c r="AS989" s="101">
        <f>Planning!AS$207</f>
        <v>0</v>
      </c>
      <c r="AT989" s="101">
        <f>Planning!AT$207</f>
        <v>0</v>
      </c>
      <c r="AU989" s="100">
        <f>Planning!AU$207</f>
        <v>0</v>
      </c>
      <c r="AV989" s="101">
        <f>Planning!AV$207</f>
        <v>0</v>
      </c>
      <c r="AW989" s="101">
        <f>Planning!AW$207</f>
        <v>0</v>
      </c>
      <c r="AX989" s="101">
        <f>Planning!AX$207</f>
        <v>0</v>
      </c>
      <c r="AY989" s="101">
        <f>Planning!AY$207</f>
        <v>0</v>
      </c>
      <c r="AZ989" s="101">
        <f>Planning!AZ$207</f>
        <v>0</v>
      </c>
      <c r="BA989" s="101">
        <f>Planning!BA$207</f>
        <v>0</v>
      </c>
      <c r="BB989" s="102">
        <f>Planning!BB$207</f>
        <v>0</v>
      </c>
      <c r="BC989" s="85">
        <f>Planning!BC$207</f>
        <v>0</v>
      </c>
      <c r="BD989" s="107"/>
      <c r="BE989" s="435">
        <f>Planning!BE$207</f>
        <v>0</v>
      </c>
      <c r="BF989" s="436">
        <f>Planning!BF$207</f>
        <v>0</v>
      </c>
      <c r="BG989" s="91">
        <f>Planning!BG$207</f>
        <v>0</v>
      </c>
      <c r="BH989" s="92">
        <f>Planning!BH$207</f>
        <v>0</v>
      </c>
      <c r="BI989" s="93" t="str">
        <f>Planning!BI$207</f>
        <v/>
      </c>
      <c r="BJ989" s="94">
        <f>Planning!BJ$207</f>
        <v>0</v>
      </c>
      <c r="BL989" s="324">
        <f>Planning!BL$207</f>
        <v>0</v>
      </c>
      <c r="BM989" s="149">
        <f>Planning!BP$207</f>
        <v>0</v>
      </c>
      <c r="NL989" s="43" t="s">
        <v>63</v>
      </c>
      <c r="NM989" s="43"/>
    </row>
    <row r="990" spans="1:377" s="318" customFormat="1" ht="10.199999999999999" hidden="1" customHeight="1" x14ac:dyDescent="0.3">
      <c r="A990" s="25"/>
      <c r="B990" s="389"/>
      <c r="C990" s="447"/>
      <c r="D990" s="15"/>
      <c r="E990" s="411" t="str">
        <f>Planning!$E$10</f>
        <v>BRASSERIE</v>
      </c>
      <c r="F990" s="411"/>
      <c r="G990" s="132">
        <f>(COUNTIF(O984:BB1014,Planning!$MV$3))/2</f>
        <v>0</v>
      </c>
      <c r="H990" s="399"/>
      <c r="I990" s="443">
        <f>Conges!$B$9</f>
        <v>44902</v>
      </c>
      <c r="J990" s="444"/>
      <c r="K990" s="444"/>
      <c r="L990" s="444"/>
      <c r="M990" s="444"/>
      <c r="N990" s="68" t="str">
        <f>Planning!N$242</f>
        <v/>
      </c>
      <c r="O990" s="103">
        <f>Planning!O$242</f>
        <v>0</v>
      </c>
      <c r="P990" s="104">
        <f>Planning!P$242</f>
        <v>0</v>
      </c>
      <c r="Q990" s="104">
        <f>Planning!Q$242</f>
        <v>0</v>
      </c>
      <c r="R990" s="104">
        <f>Planning!R$242</f>
        <v>0</v>
      </c>
      <c r="S990" s="104">
        <f>Planning!S$242</f>
        <v>0</v>
      </c>
      <c r="T990" s="104">
        <f>Planning!T$242</f>
        <v>0</v>
      </c>
      <c r="U990" s="104">
        <f>Planning!U$242</f>
        <v>0</v>
      </c>
      <c r="V990" s="105">
        <f>Planning!V$242</f>
        <v>0</v>
      </c>
      <c r="W990" s="104">
        <f>Planning!W$242</f>
        <v>0</v>
      </c>
      <c r="X990" s="104">
        <f>Planning!X$242</f>
        <v>0</v>
      </c>
      <c r="Y990" s="104">
        <f>Planning!Y$242</f>
        <v>0</v>
      </c>
      <c r="Z990" s="104">
        <f>Planning!Z$242</f>
        <v>0</v>
      </c>
      <c r="AA990" s="104">
        <f>Planning!AA$242</f>
        <v>0</v>
      </c>
      <c r="AB990" s="104">
        <f>Planning!AB$242</f>
        <v>0</v>
      </c>
      <c r="AC990" s="104">
        <f>Planning!AC$242</f>
        <v>0</v>
      </c>
      <c r="AD990" s="104">
        <f>Planning!AD$242</f>
        <v>0</v>
      </c>
      <c r="AE990" s="103">
        <f>Planning!AE$242</f>
        <v>0</v>
      </c>
      <c r="AF990" s="104">
        <f>Planning!AF$242</f>
        <v>0</v>
      </c>
      <c r="AG990" s="104">
        <f>Planning!AG$242</f>
        <v>0</v>
      </c>
      <c r="AH990" s="104">
        <f>Planning!AH$242</f>
        <v>0</v>
      </c>
      <c r="AI990" s="104">
        <f>Planning!AI$242</f>
        <v>0</v>
      </c>
      <c r="AJ990" s="105">
        <f>Planning!AJ$242</f>
        <v>0</v>
      </c>
      <c r="AK990" s="104">
        <f>Planning!AK$242</f>
        <v>0</v>
      </c>
      <c r="AL990" s="104">
        <f>Planning!AL$242</f>
        <v>0</v>
      </c>
      <c r="AM990" s="104">
        <f>Planning!AM$242</f>
        <v>0</v>
      </c>
      <c r="AN990" s="104">
        <f>Planning!AN$242</f>
        <v>0</v>
      </c>
      <c r="AO990" s="104">
        <f>Planning!AO$242</f>
        <v>0</v>
      </c>
      <c r="AP990" s="104">
        <f>Planning!AP$242</f>
        <v>0</v>
      </c>
      <c r="AQ990" s="104">
        <f>Planning!AQ$242</f>
        <v>0</v>
      </c>
      <c r="AR990" s="104">
        <f>Planning!AR$242</f>
        <v>0</v>
      </c>
      <c r="AS990" s="104">
        <f>Planning!AS$242</f>
        <v>0</v>
      </c>
      <c r="AT990" s="104">
        <f>Planning!AT$242</f>
        <v>0</v>
      </c>
      <c r="AU990" s="103">
        <f>Planning!AU$242</f>
        <v>0</v>
      </c>
      <c r="AV990" s="104">
        <f>Planning!AV$242</f>
        <v>0</v>
      </c>
      <c r="AW990" s="104">
        <f>Planning!AW$242</f>
        <v>0</v>
      </c>
      <c r="AX990" s="104">
        <f>Planning!AX$242</f>
        <v>0</v>
      </c>
      <c r="AY990" s="104">
        <f>Planning!AY$242</f>
        <v>0</v>
      </c>
      <c r="AZ990" s="104">
        <f>Planning!AZ$242</f>
        <v>0</v>
      </c>
      <c r="BA990" s="104">
        <f>Planning!BA$242</f>
        <v>0</v>
      </c>
      <c r="BB990" s="105">
        <f>Planning!BB$242</f>
        <v>0</v>
      </c>
      <c r="BC990" s="72">
        <f>Planning!BC$242</f>
        <v>0</v>
      </c>
      <c r="BD990" s="107"/>
      <c r="BE990" s="433">
        <f>Planning!BE$242</f>
        <v>0</v>
      </c>
      <c r="BF990" s="434">
        <f>Planning!BF$242</f>
        <v>0</v>
      </c>
      <c r="BG990" s="77">
        <f>Planning!BG$242</f>
        <v>0</v>
      </c>
      <c r="BH990" s="78">
        <f>Planning!BH$242</f>
        <v>0</v>
      </c>
      <c r="BI990" s="79" t="str">
        <f>Planning!BI$242</f>
        <v/>
      </c>
      <c r="BJ990" s="80">
        <f>Planning!BJ$242</f>
        <v>0</v>
      </c>
      <c r="BL990" s="323">
        <f>Planning!BL$242</f>
        <v>0</v>
      </c>
      <c r="BM990" s="150">
        <f>Planning!BP$242</f>
        <v>0</v>
      </c>
      <c r="NL990" s="43" t="s">
        <v>63</v>
      </c>
      <c r="NM990" s="43"/>
    </row>
    <row r="991" spans="1:377" s="318" customFormat="1" ht="10.199999999999999" hidden="1" customHeight="1" x14ac:dyDescent="0.3">
      <c r="A991" s="25"/>
      <c r="B991" s="389"/>
      <c r="C991" s="447"/>
      <c r="D991" s="15"/>
      <c r="E991" s="412" t="str">
        <f>Planning!$E$11</f>
        <v>MEP</v>
      </c>
      <c r="F991" s="412"/>
      <c r="G991" s="133">
        <f>(COUNTIF(O984:BB1014,Planning!$MX$3))/2</f>
        <v>0</v>
      </c>
      <c r="H991" s="399"/>
      <c r="I991" s="445">
        <f>Conges!$B$10</f>
        <v>44903</v>
      </c>
      <c r="J991" s="446"/>
      <c r="K991" s="446"/>
      <c r="L991" s="446"/>
      <c r="M991" s="446"/>
      <c r="N991" s="81" t="str">
        <f>Planning!N$277</f>
        <v/>
      </c>
      <c r="O991" s="100">
        <f>Planning!O$277</f>
        <v>0</v>
      </c>
      <c r="P991" s="101">
        <f>Planning!P$277</f>
        <v>0</v>
      </c>
      <c r="Q991" s="101">
        <f>Planning!Q$277</f>
        <v>0</v>
      </c>
      <c r="R991" s="101">
        <f>Planning!R$277</f>
        <v>0</v>
      </c>
      <c r="S991" s="101">
        <f>Planning!S$277</f>
        <v>0</v>
      </c>
      <c r="T991" s="101">
        <f>Planning!T$277</f>
        <v>0</v>
      </c>
      <c r="U991" s="101">
        <f>Planning!U$277</f>
        <v>0</v>
      </c>
      <c r="V991" s="102">
        <f>Planning!V$277</f>
        <v>0</v>
      </c>
      <c r="W991" s="101">
        <f>Planning!W$277</f>
        <v>0</v>
      </c>
      <c r="X991" s="101">
        <f>Planning!X$277</f>
        <v>0</v>
      </c>
      <c r="Y991" s="101">
        <f>Planning!Y$277</f>
        <v>0</v>
      </c>
      <c r="Z991" s="101">
        <f>Planning!Z$277</f>
        <v>0</v>
      </c>
      <c r="AA991" s="101">
        <f>Planning!AA$277</f>
        <v>0</v>
      </c>
      <c r="AB991" s="101">
        <f>Planning!AB$277</f>
        <v>0</v>
      </c>
      <c r="AC991" s="101">
        <f>Planning!AC$277</f>
        <v>0</v>
      </c>
      <c r="AD991" s="101">
        <f>Planning!AD$277</f>
        <v>0</v>
      </c>
      <c r="AE991" s="100">
        <f>Planning!AE$277</f>
        <v>0</v>
      </c>
      <c r="AF991" s="101">
        <f>Planning!AF$277</f>
        <v>0</v>
      </c>
      <c r="AG991" s="101">
        <f>Planning!AG$277</f>
        <v>0</v>
      </c>
      <c r="AH991" s="101">
        <f>Planning!AH$277</f>
        <v>0</v>
      </c>
      <c r="AI991" s="101">
        <f>Planning!AI$277</f>
        <v>0</v>
      </c>
      <c r="AJ991" s="102">
        <f>Planning!AJ$277</f>
        <v>0</v>
      </c>
      <c r="AK991" s="101">
        <f>Planning!AK$277</f>
        <v>0</v>
      </c>
      <c r="AL991" s="101">
        <f>Planning!AL$277</f>
        <v>0</v>
      </c>
      <c r="AM991" s="101">
        <f>Planning!AM$277</f>
        <v>0</v>
      </c>
      <c r="AN991" s="101">
        <f>Planning!AN$277</f>
        <v>0</v>
      </c>
      <c r="AO991" s="101">
        <f>Planning!AO$277</f>
        <v>0</v>
      </c>
      <c r="AP991" s="101">
        <f>Planning!AP$277</f>
        <v>0</v>
      </c>
      <c r="AQ991" s="101">
        <f>Planning!AQ$277</f>
        <v>0</v>
      </c>
      <c r="AR991" s="101">
        <f>Planning!AR$277</f>
        <v>0</v>
      </c>
      <c r="AS991" s="101">
        <f>Planning!AS$277</f>
        <v>0</v>
      </c>
      <c r="AT991" s="101">
        <f>Planning!AT$277</f>
        <v>0</v>
      </c>
      <c r="AU991" s="100">
        <f>Planning!AU$277</f>
        <v>0</v>
      </c>
      <c r="AV991" s="101">
        <f>Planning!AV$277</f>
        <v>0</v>
      </c>
      <c r="AW991" s="101">
        <f>Planning!AW$277</f>
        <v>0</v>
      </c>
      <c r="AX991" s="101">
        <f>Planning!AX$277</f>
        <v>0</v>
      </c>
      <c r="AY991" s="101">
        <f>Planning!AY$277</f>
        <v>0</v>
      </c>
      <c r="AZ991" s="101">
        <f>Planning!AZ$277</f>
        <v>0</v>
      </c>
      <c r="BA991" s="101">
        <f>Planning!BA$277</f>
        <v>0</v>
      </c>
      <c r="BB991" s="102">
        <f>Planning!BB$277</f>
        <v>0</v>
      </c>
      <c r="BC991" s="85">
        <f>Planning!BC$277</f>
        <v>0</v>
      </c>
      <c r="BD991" s="107"/>
      <c r="BE991" s="435">
        <f>Planning!BE$277</f>
        <v>0</v>
      </c>
      <c r="BF991" s="436">
        <f>Planning!BF$277</f>
        <v>0</v>
      </c>
      <c r="BG991" s="91">
        <f>Planning!BG$277</f>
        <v>0</v>
      </c>
      <c r="BH991" s="92">
        <f>Planning!BH$277</f>
        <v>0</v>
      </c>
      <c r="BI991" s="93" t="str">
        <f>Planning!BI$277</f>
        <v/>
      </c>
      <c r="BJ991" s="94">
        <f>Planning!BJ$277</f>
        <v>0</v>
      </c>
      <c r="BL991" s="324">
        <f>Planning!BL$277</f>
        <v>0</v>
      </c>
      <c r="BM991" s="149">
        <f>Planning!BP$277</f>
        <v>0</v>
      </c>
      <c r="NL991" s="43" t="s">
        <v>63</v>
      </c>
      <c r="NM991" s="43"/>
    </row>
    <row r="992" spans="1:377" s="318" customFormat="1" ht="10.199999999999999" hidden="1" customHeight="1" x14ac:dyDescent="0.3">
      <c r="A992" s="25"/>
      <c r="B992" s="389"/>
      <c r="C992" s="447"/>
      <c r="D992" s="15"/>
      <c r="E992" s="407" t="str">
        <f>Planning!$E$12</f>
        <v>Renfort</v>
      </c>
      <c r="F992" s="407"/>
      <c r="G992" s="134">
        <f>(COUNTIF(O984:BB1014,Planning!$MZ$3))/2</f>
        <v>0</v>
      </c>
      <c r="H992" s="399"/>
      <c r="I992" s="443">
        <f>Conges!$B$11</f>
        <v>44904</v>
      </c>
      <c r="J992" s="444"/>
      <c r="K992" s="444"/>
      <c r="L992" s="444"/>
      <c r="M992" s="444"/>
      <c r="N992" s="68" t="str">
        <f>Planning!N$312</f>
        <v/>
      </c>
      <c r="O992" s="103">
        <f>Planning!O$312</f>
        <v>0</v>
      </c>
      <c r="P992" s="104">
        <f>Planning!P$312</f>
        <v>0</v>
      </c>
      <c r="Q992" s="104">
        <f>Planning!Q$312</f>
        <v>0</v>
      </c>
      <c r="R992" s="104">
        <f>Planning!R$312</f>
        <v>0</v>
      </c>
      <c r="S992" s="104">
        <f>Planning!S$312</f>
        <v>0</v>
      </c>
      <c r="T992" s="104">
        <f>Planning!T$312</f>
        <v>0</v>
      </c>
      <c r="U992" s="104">
        <f>Planning!U$312</f>
        <v>0</v>
      </c>
      <c r="V992" s="105">
        <f>Planning!V$312</f>
        <v>0</v>
      </c>
      <c r="W992" s="104">
        <f>Planning!W$312</f>
        <v>0</v>
      </c>
      <c r="X992" s="104">
        <f>Planning!X$312</f>
        <v>0</v>
      </c>
      <c r="Y992" s="104">
        <f>Planning!Y$312</f>
        <v>0</v>
      </c>
      <c r="Z992" s="104">
        <f>Planning!Z$312</f>
        <v>0</v>
      </c>
      <c r="AA992" s="104">
        <f>Planning!AA$312</f>
        <v>0</v>
      </c>
      <c r="AB992" s="104">
        <f>Planning!AB$312</f>
        <v>0</v>
      </c>
      <c r="AC992" s="104">
        <f>Planning!AC$312</f>
        <v>0</v>
      </c>
      <c r="AD992" s="104">
        <f>Planning!AD$312</f>
        <v>0</v>
      </c>
      <c r="AE992" s="103">
        <f>Planning!AE$312</f>
        <v>0</v>
      </c>
      <c r="AF992" s="104">
        <f>Planning!AF$312</f>
        <v>0</v>
      </c>
      <c r="AG992" s="104">
        <f>Planning!AG$312</f>
        <v>0</v>
      </c>
      <c r="AH992" s="104">
        <f>Planning!AH$312</f>
        <v>0</v>
      </c>
      <c r="AI992" s="104">
        <f>Planning!AI$312</f>
        <v>0</v>
      </c>
      <c r="AJ992" s="105">
        <f>Planning!AJ$312</f>
        <v>0</v>
      </c>
      <c r="AK992" s="104">
        <f>Planning!AK$312</f>
        <v>0</v>
      </c>
      <c r="AL992" s="104">
        <f>Planning!AL$312</f>
        <v>0</v>
      </c>
      <c r="AM992" s="104">
        <f>Planning!AM$312</f>
        <v>0</v>
      </c>
      <c r="AN992" s="104">
        <f>Planning!AN$312</f>
        <v>0</v>
      </c>
      <c r="AO992" s="104">
        <f>Planning!AO$312</f>
        <v>0</v>
      </c>
      <c r="AP992" s="104">
        <f>Planning!AP$312</f>
        <v>0</v>
      </c>
      <c r="AQ992" s="104">
        <f>Planning!AQ$312</f>
        <v>0</v>
      </c>
      <c r="AR992" s="104">
        <f>Planning!AR$312</f>
        <v>0</v>
      </c>
      <c r="AS992" s="104">
        <f>Planning!AS$312</f>
        <v>0</v>
      </c>
      <c r="AT992" s="104">
        <f>Planning!AT$312</f>
        <v>0</v>
      </c>
      <c r="AU992" s="103">
        <f>Planning!AU$312</f>
        <v>0</v>
      </c>
      <c r="AV992" s="104">
        <f>Planning!AV$312</f>
        <v>0</v>
      </c>
      <c r="AW992" s="104">
        <f>Planning!AW$312</f>
        <v>0</v>
      </c>
      <c r="AX992" s="104">
        <f>Planning!AX$312</f>
        <v>0</v>
      </c>
      <c r="AY992" s="104">
        <f>Planning!AY$312</f>
        <v>0</v>
      </c>
      <c r="AZ992" s="104">
        <f>Planning!AZ$312</f>
        <v>0</v>
      </c>
      <c r="BA992" s="104">
        <f>Planning!BA$312</f>
        <v>0</v>
      </c>
      <c r="BB992" s="105">
        <f>Planning!BB$312</f>
        <v>0</v>
      </c>
      <c r="BC992" s="72">
        <f>Planning!BC$312</f>
        <v>0</v>
      </c>
      <c r="BD992" s="107"/>
      <c r="BE992" s="433">
        <f>Planning!BE$312</f>
        <v>0</v>
      </c>
      <c r="BF992" s="434">
        <f>Planning!BF$312</f>
        <v>0</v>
      </c>
      <c r="BG992" s="77">
        <f>Planning!BG$312</f>
        <v>0</v>
      </c>
      <c r="BH992" s="78">
        <f>Planning!BH$312</f>
        <v>0</v>
      </c>
      <c r="BI992" s="79" t="str">
        <f>Planning!BI$312</f>
        <v/>
      </c>
      <c r="BJ992" s="80">
        <f>Planning!BJ$312</f>
        <v>0</v>
      </c>
      <c r="BL992" s="323">
        <f>Planning!BL$312</f>
        <v>0</v>
      </c>
      <c r="BM992" s="150">
        <f>Planning!BP$312</f>
        <v>0</v>
      </c>
      <c r="NL992" s="43" t="s">
        <v>63</v>
      </c>
      <c r="NM992" s="43"/>
    </row>
    <row r="993" spans="1:377" s="318" customFormat="1" ht="10.199999999999999" hidden="1" customHeight="1" x14ac:dyDescent="0.3">
      <c r="A993" s="25"/>
      <c r="B993" s="389"/>
      <c r="C993" s="447"/>
      <c r="D993" s="15"/>
      <c r="E993" s="414" t="str">
        <f>Planning!$E$13</f>
        <v>CHEF</v>
      </c>
      <c r="F993" s="414"/>
      <c r="G993" s="135">
        <f>(COUNTIF(O984:BB1014,Planning!$NB$3))/2</f>
        <v>0</v>
      </c>
      <c r="H993" s="399"/>
      <c r="I993" s="445">
        <f>Conges!$B$12</f>
        <v>44905</v>
      </c>
      <c r="J993" s="446"/>
      <c r="K993" s="446"/>
      <c r="L993" s="446"/>
      <c r="M993" s="446"/>
      <c r="N993" s="81" t="str">
        <f>Planning!N$347</f>
        <v/>
      </c>
      <c r="O993" s="100">
        <f>Planning!O$347</f>
        <v>0</v>
      </c>
      <c r="P993" s="101">
        <f>Planning!P$347</f>
        <v>0</v>
      </c>
      <c r="Q993" s="101">
        <f>Planning!Q$347</f>
        <v>0</v>
      </c>
      <c r="R993" s="101">
        <f>Planning!R$347</f>
        <v>0</v>
      </c>
      <c r="S993" s="101">
        <f>Planning!S$347</f>
        <v>0</v>
      </c>
      <c r="T993" s="101">
        <f>Planning!T$347</f>
        <v>0</v>
      </c>
      <c r="U993" s="101">
        <f>Planning!U$347</f>
        <v>0</v>
      </c>
      <c r="V993" s="102">
        <f>Planning!V$347</f>
        <v>0</v>
      </c>
      <c r="W993" s="101">
        <f>Planning!W$347</f>
        <v>0</v>
      </c>
      <c r="X993" s="101">
        <f>Planning!X$347</f>
        <v>0</v>
      </c>
      <c r="Y993" s="101">
        <f>Planning!Y$347</f>
        <v>0</v>
      </c>
      <c r="Z993" s="101">
        <f>Planning!Z$347</f>
        <v>0</v>
      </c>
      <c r="AA993" s="101">
        <f>Planning!AA$347</f>
        <v>0</v>
      </c>
      <c r="AB993" s="101">
        <f>Planning!AB$347</f>
        <v>0</v>
      </c>
      <c r="AC993" s="101">
        <f>Planning!AC$347</f>
        <v>0</v>
      </c>
      <c r="AD993" s="101">
        <f>Planning!AD$347</f>
        <v>0</v>
      </c>
      <c r="AE993" s="100">
        <f>Planning!AE$347</f>
        <v>0</v>
      </c>
      <c r="AF993" s="101">
        <f>Planning!AF$347</f>
        <v>0</v>
      </c>
      <c r="AG993" s="101">
        <f>Planning!AG$347</f>
        <v>0</v>
      </c>
      <c r="AH993" s="101">
        <f>Planning!AH$347</f>
        <v>0</v>
      </c>
      <c r="AI993" s="101">
        <f>Planning!AI$347</f>
        <v>0</v>
      </c>
      <c r="AJ993" s="102">
        <f>Planning!AJ$347</f>
        <v>0</v>
      </c>
      <c r="AK993" s="101">
        <f>Planning!AK$347</f>
        <v>0</v>
      </c>
      <c r="AL993" s="101">
        <f>Planning!AL$347</f>
        <v>0</v>
      </c>
      <c r="AM993" s="101">
        <f>Planning!AM$347</f>
        <v>0</v>
      </c>
      <c r="AN993" s="101">
        <f>Planning!AN$347</f>
        <v>0</v>
      </c>
      <c r="AO993" s="101">
        <f>Planning!AO$347</f>
        <v>0</v>
      </c>
      <c r="AP993" s="101">
        <f>Planning!AP$347</f>
        <v>0</v>
      </c>
      <c r="AQ993" s="101">
        <f>Planning!AQ$347</f>
        <v>0</v>
      </c>
      <c r="AR993" s="101">
        <f>Planning!AR$347</f>
        <v>0</v>
      </c>
      <c r="AS993" s="101">
        <f>Planning!AS$347</f>
        <v>0</v>
      </c>
      <c r="AT993" s="101">
        <f>Planning!AT$347</f>
        <v>0</v>
      </c>
      <c r="AU993" s="100">
        <f>Planning!AU$347</f>
        <v>0</v>
      </c>
      <c r="AV993" s="101">
        <f>Planning!AV$347</f>
        <v>0</v>
      </c>
      <c r="AW993" s="101">
        <f>Planning!AW$347</f>
        <v>0</v>
      </c>
      <c r="AX993" s="101">
        <f>Planning!AX$347</f>
        <v>0</v>
      </c>
      <c r="AY993" s="101">
        <f>Planning!AY$347</f>
        <v>0</v>
      </c>
      <c r="AZ993" s="101">
        <f>Planning!AZ$347</f>
        <v>0</v>
      </c>
      <c r="BA993" s="101">
        <f>Planning!BA$347</f>
        <v>0</v>
      </c>
      <c r="BB993" s="102">
        <f>Planning!BB$347</f>
        <v>0</v>
      </c>
      <c r="BC993" s="85">
        <f>Planning!BC$347</f>
        <v>0</v>
      </c>
      <c r="BD993" s="107"/>
      <c r="BE993" s="435">
        <f>Planning!BE$347</f>
        <v>0</v>
      </c>
      <c r="BF993" s="436">
        <f>Planning!BF$347</f>
        <v>0</v>
      </c>
      <c r="BG993" s="91">
        <f>Planning!BG$347</f>
        <v>0</v>
      </c>
      <c r="BH993" s="92">
        <f>Planning!BH$347</f>
        <v>0</v>
      </c>
      <c r="BI993" s="93" t="str">
        <f>Planning!BI$347</f>
        <v/>
      </c>
      <c r="BJ993" s="94">
        <f>Planning!BJ$347</f>
        <v>0</v>
      </c>
      <c r="BL993" s="324">
        <f>Planning!BL$347</f>
        <v>0</v>
      </c>
      <c r="BM993" s="149">
        <f>Planning!BP$347</f>
        <v>0</v>
      </c>
      <c r="NL993" s="43" t="s">
        <v>63</v>
      </c>
      <c r="NM993" s="43"/>
    </row>
    <row r="994" spans="1:377" s="318" customFormat="1" ht="10.199999999999999" hidden="1" customHeight="1" x14ac:dyDescent="0.3">
      <c r="A994" s="25"/>
      <c r="B994" s="389"/>
      <c r="C994" s="447"/>
      <c r="D994" s="15"/>
      <c r="E994" s="413" t="str">
        <f>Planning!$E$14</f>
        <v>MENAGE</v>
      </c>
      <c r="F994" s="413"/>
      <c r="G994" s="136">
        <f>(COUNTIF(O984:BB1014,Planning!$ND$3))/2</f>
        <v>0</v>
      </c>
      <c r="H994" s="399"/>
      <c r="I994" s="443">
        <f>Conges!$B$13</f>
        <v>44906</v>
      </c>
      <c r="J994" s="444"/>
      <c r="K994" s="444"/>
      <c r="L994" s="444"/>
      <c r="M994" s="444"/>
      <c r="N994" s="68" t="str">
        <f>Planning!N$382</f>
        <v/>
      </c>
      <c r="O994" s="103">
        <f>Planning!O$382</f>
        <v>0</v>
      </c>
      <c r="P994" s="104">
        <f>Planning!P$382</f>
        <v>0</v>
      </c>
      <c r="Q994" s="104">
        <f>Planning!Q$382</f>
        <v>0</v>
      </c>
      <c r="R994" s="104">
        <f>Planning!R$382</f>
        <v>0</v>
      </c>
      <c r="S994" s="104">
        <f>Planning!S$382</f>
        <v>0</v>
      </c>
      <c r="T994" s="104">
        <f>Planning!T$382</f>
        <v>0</v>
      </c>
      <c r="U994" s="104">
        <f>Planning!U$382</f>
        <v>0</v>
      </c>
      <c r="V994" s="105">
        <f>Planning!V$382</f>
        <v>0</v>
      </c>
      <c r="W994" s="104">
        <f>Planning!W$382</f>
        <v>0</v>
      </c>
      <c r="X994" s="104">
        <f>Planning!X$382</f>
        <v>0</v>
      </c>
      <c r="Y994" s="104">
        <f>Planning!Y$382</f>
        <v>0</v>
      </c>
      <c r="Z994" s="104">
        <f>Planning!Z$382</f>
        <v>0</v>
      </c>
      <c r="AA994" s="104">
        <f>Planning!AA$382</f>
        <v>0</v>
      </c>
      <c r="AB994" s="104">
        <f>Planning!AB$382</f>
        <v>0</v>
      </c>
      <c r="AC994" s="104">
        <f>Planning!AC$382</f>
        <v>0</v>
      </c>
      <c r="AD994" s="104">
        <f>Planning!AD$382</f>
        <v>0</v>
      </c>
      <c r="AE994" s="103">
        <f>Planning!AE$382</f>
        <v>0</v>
      </c>
      <c r="AF994" s="104">
        <f>Planning!AF$382</f>
        <v>0</v>
      </c>
      <c r="AG994" s="104">
        <f>Planning!AG$382</f>
        <v>0</v>
      </c>
      <c r="AH994" s="104">
        <f>Planning!AH$382</f>
        <v>0</v>
      </c>
      <c r="AI994" s="104">
        <f>Planning!AI$382</f>
        <v>0</v>
      </c>
      <c r="AJ994" s="105">
        <f>Planning!AJ$382</f>
        <v>0</v>
      </c>
      <c r="AK994" s="104">
        <f>Planning!AK$382</f>
        <v>0</v>
      </c>
      <c r="AL994" s="104">
        <f>Planning!AL$382</f>
        <v>0</v>
      </c>
      <c r="AM994" s="104">
        <f>Planning!AM$382</f>
        <v>0</v>
      </c>
      <c r="AN994" s="104">
        <f>Planning!AN$382</f>
        <v>0</v>
      </c>
      <c r="AO994" s="104">
        <f>Planning!AO$382</f>
        <v>0</v>
      </c>
      <c r="AP994" s="104">
        <f>Planning!AP$382</f>
        <v>0</v>
      </c>
      <c r="AQ994" s="104">
        <f>Planning!AQ$382</f>
        <v>0</v>
      </c>
      <c r="AR994" s="104">
        <f>Planning!AR$382</f>
        <v>0</v>
      </c>
      <c r="AS994" s="104">
        <f>Planning!AS$382</f>
        <v>0</v>
      </c>
      <c r="AT994" s="104">
        <f>Planning!AT$382</f>
        <v>0</v>
      </c>
      <c r="AU994" s="103">
        <f>Planning!AU$382</f>
        <v>0</v>
      </c>
      <c r="AV994" s="104">
        <f>Planning!AV$382</f>
        <v>0</v>
      </c>
      <c r="AW994" s="104">
        <f>Planning!AW$382</f>
        <v>0</v>
      </c>
      <c r="AX994" s="104">
        <f>Planning!AX$382</f>
        <v>0</v>
      </c>
      <c r="AY994" s="104">
        <f>Planning!AY$382</f>
        <v>0</v>
      </c>
      <c r="AZ994" s="104">
        <f>Planning!AZ$382</f>
        <v>0</v>
      </c>
      <c r="BA994" s="104">
        <f>Planning!BA$382</f>
        <v>0</v>
      </c>
      <c r="BB994" s="105">
        <f>Planning!BB$382</f>
        <v>0</v>
      </c>
      <c r="BC994" s="72">
        <f>Planning!BC$382</f>
        <v>0</v>
      </c>
      <c r="BD994" s="107"/>
      <c r="BE994" s="433">
        <f>Planning!BE$382</f>
        <v>0</v>
      </c>
      <c r="BF994" s="434">
        <f>Planning!BF$382</f>
        <v>0</v>
      </c>
      <c r="BG994" s="77">
        <f>Planning!BG$382</f>
        <v>0</v>
      </c>
      <c r="BH994" s="78">
        <f>Planning!BH$382</f>
        <v>0</v>
      </c>
      <c r="BI994" s="79" t="str">
        <f>Planning!BI$382</f>
        <v/>
      </c>
      <c r="BJ994" s="80">
        <f>Planning!BJ$382</f>
        <v>0</v>
      </c>
      <c r="BL994" s="323">
        <f>Planning!BL$382</f>
        <v>0</v>
      </c>
      <c r="BM994" s="150">
        <f>Planning!BP$382</f>
        <v>0</v>
      </c>
      <c r="NL994" s="43" t="s">
        <v>63</v>
      </c>
      <c r="NM994" s="43"/>
    </row>
    <row r="995" spans="1:377" s="318" customFormat="1" ht="10.199999999999999" hidden="1" customHeight="1" x14ac:dyDescent="0.3">
      <c r="A995" s="25"/>
      <c r="B995" s="389"/>
      <c r="C995" s="447"/>
      <c r="D995" s="15"/>
      <c r="E995" s="396">
        <f>Planning!$E$15</f>
        <v>0</v>
      </c>
      <c r="F995" s="396"/>
      <c r="G995" s="137">
        <f>(COUNTIF(O984:BB1014,Planning!$NF$3))/2</f>
        <v>0</v>
      </c>
      <c r="H995" s="399"/>
      <c r="I995" s="445">
        <f>Conges!$B$14</f>
        <v>44907</v>
      </c>
      <c r="J995" s="446"/>
      <c r="K995" s="446"/>
      <c r="L995" s="446"/>
      <c r="M995" s="446"/>
      <c r="N995" s="81" t="str">
        <f>Planning!N$417</f>
        <v/>
      </c>
      <c r="O995" s="100">
        <f>Planning!O$417</f>
        <v>0</v>
      </c>
      <c r="P995" s="101">
        <f>Planning!P$417</f>
        <v>0</v>
      </c>
      <c r="Q995" s="101">
        <f>Planning!Q$417</f>
        <v>0</v>
      </c>
      <c r="R995" s="101">
        <f>Planning!R$417</f>
        <v>0</v>
      </c>
      <c r="S995" s="101">
        <f>Planning!S$417</f>
        <v>0</v>
      </c>
      <c r="T995" s="101">
        <f>Planning!T$417</f>
        <v>0</v>
      </c>
      <c r="U995" s="101">
        <f>Planning!U$417</f>
        <v>0</v>
      </c>
      <c r="V995" s="102">
        <f>Planning!V$417</f>
        <v>0</v>
      </c>
      <c r="W995" s="101">
        <f>Planning!W$417</f>
        <v>0</v>
      </c>
      <c r="X995" s="101">
        <f>Planning!X$417</f>
        <v>0</v>
      </c>
      <c r="Y995" s="101">
        <f>Planning!Y$417</f>
        <v>0</v>
      </c>
      <c r="Z995" s="101">
        <f>Planning!Z$417</f>
        <v>0</v>
      </c>
      <c r="AA995" s="101">
        <f>Planning!AA$417</f>
        <v>0</v>
      </c>
      <c r="AB995" s="101">
        <f>Planning!AB$417</f>
        <v>0</v>
      </c>
      <c r="AC995" s="101">
        <f>Planning!AC$417</f>
        <v>0</v>
      </c>
      <c r="AD995" s="101">
        <f>Planning!AD$417</f>
        <v>0</v>
      </c>
      <c r="AE995" s="100">
        <f>Planning!AE$417</f>
        <v>0</v>
      </c>
      <c r="AF995" s="101">
        <f>Planning!AF$417</f>
        <v>0</v>
      </c>
      <c r="AG995" s="101">
        <f>Planning!AG$417</f>
        <v>0</v>
      </c>
      <c r="AH995" s="101">
        <f>Planning!AH$417</f>
        <v>0</v>
      </c>
      <c r="AI995" s="101">
        <f>Planning!AI$417</f>
        <v>0</v>
      </c>
      <c r="AJ995" s="102">
        <f>Planning!AJ$417</f>
        <v>0</v>
      </c>
      <c r="AK995" s="101">
        <f>Planning!AK$417</f>
        <v>0</v>
      </c>
      <c r="AL995" s="101">
        <f>Planning!AL$417</f>
        <v>0</v>
      </c>
      <c r="AM995" s="101">
        <f>Planning!AM$417</f>
        <v>0</v>
      </c>
      <c r="AN995" s="101">
        <f>Planning!AN$417</f>
        <v>0</v>
      </c>
      <c r="AO995" s="101">
        <f>Planning!AO$417</f>
        <v>0</v>
      </c>
      <c r="AP995" s="101">
        <f>Planning!AP$417</f>
        <v>0</v>
      </c>
      <c r="AQ995" s="101">
        <f>Planning!AQ$417</f>
        <v>0</v>
      </c>
      <c r="AR995" s="101">
        <f>Planning!AR$417</f>
        <v>0</v>
      </c>
      <c r="AS995" s="101">
        <f>Planning!AS$417</f>
        <v>0</v>
      </c>
      <c r="AT995" s="101">
        <f>Planning!AT$417</f>
        <v>0</v>
      </c>
      <c r="AU995" s="100">
        <f>Planning!AU$417</f>
        <v>0</v>
      </c>
      <c r="AV995" s="101">
        <f>Planning!AV$417</f>
        <v>0</v>
      </c>
      <c r="AW995" s="101">
        <f>Planning!AW$417</f>
        <v>0</v>
      </c>
      <c r="AX995" s="101">
        <f>Planning!AX$417</f>
        <v>0</v>
      </c>
      <c r="AY995" s="101">
        <f>Planning!AY$417</f>
        <v>0</v>
      </c>
      <c r="AZ995" s="101">
        <f>Planning!AZ$417</f>
        <v>0</v>
      </c>
      <c r="BA995" s="101">
        <f>Planning!BA$417</f>
        <v>0</v>
      </c>
      <c r="BB995" s="102">
        <f>Planning!BB$417</f>
        <v>0</v>
      </c>
      <c r="BC995" s="85">
        <f>Planning!BC$417</f>
        <v>0</v>
      </c>
      <c r="BD995" s="107"/>
      <c r="BE995" s="435">
        <f>Planning!BE$417</f>
        <v>0</v>
      </c>
      <c r="BF995" s="436">
        <f>Planning!BF$417</f>
        <v>0</v>
      </c>
      <c r="BG995" s="91">
        <f>Planning!BG$417</f>
        <v>0</v>
      </c>
      <c r="BH995" s="92">
        <f>Planning!BH$417</f>
        <v>0</v>
      </c>
      <c r="BI995" s="93" t="str">
        <f>Planning!BI$417</f>
        <v/>
      </c>
      <c r="BJ995" s="94">
        <f>Planning!BJ$417</f>
        <v>0</v>
      </c>
      <c r="BL995" s="324">
        <f>Planning!BL$417</f>
        <v>0</v>
      </c>
      <c r="BM995" s="149">
        <f>Planning!BP$417</f>
        <v>0</v>
      </c>
      <c r="NL995" s="43" t="s">
        <v>63</v>
      </c>
      <c r="NM995" s="43"/>
    </row>
    <row r="996" spans="1:377" s="318" customFormat="1" ht="10.199999999999999" hidden="1" customHeight="1" x14ac:dyDescent="0.3">
      <c r="A996" s="25"/>
      <c r="B996" s="389"/>
      <c r="C996" s="447"/>
      <c r="D996" s="15"/>
      <c r="E996" s="361"/>
      <c r="F996" s="361"/>
      <c r="G996" s="141">
        <f>(COUNTIF(O984:BB1014,Planning!$NH$3))/2</f>
        <v>0</v>
      </c>
      <c r="H996" s="399"/>
      <c r="I996" s="443">
        <f>Conges!$B$15</f>
        <v>44908</v>
      </c>
      <c r="J996" s="444"/>
      <c r="K996" s="444"/>
      <c r="L996" s="444"/>
      <c r="M996" s="444"/>
      <c r="N996" s="68" t="str">
        <f>Planning!N$452</f>
        <v/>
      </c>
      <c r="O996" s="103">
        <f>Planning!O$452</f>
        <v>0</v>
      </c>
      <c r="P996" s="104">
        <f>Planning!P$452</f>
        <v>0</v>
      </c>
      <c r="Q996" s="104">
        <f>Planning!Q$452</f>
        <v>0</v>
      </c>
      <c r="R996" s="104">
        <f>Planning!R$452</f>
        <v>0</v>
      </c>
      <c r="S996" s="104">
        <f>Planning!S$452</f>
        <v>0</v>
      </c>
      <c r="T996" s="104">
        <f>Planning!T$452</f>
        <v>0</v>
      </c>
      <c r="U996" s="104">
        <f>Planning!U$452</f>
        <v>0</v>
      </c>
      <c r="V996" s="105">
        <f>Planning!V$452</f>
        <v>0</v>
      </c>
      <c r="W996" s="103">
        <f>Planning!W$452</f>
        <v>0</v>
      </c>
      <c r="X996" s="104">
        <f>Planning!X$452</f>
        <v>0</v>
      </c>
      <c r="Y996" s="104">
        <f>Planning!Y$452</f>
        <v>0</v>
      </c>
      <c r="Z996" s="104">
        <f>Planning!Z$452</f>
        <v>0</v>
      </c>
      <c r="AA996" s="104">
        <f>Planning!AA$452</f>
        <v>0</v>
      </c>
      <c r="AB996" s="104">
        <f>Planning!AB$452</f>
        <v>0</v>
      </c>
      <c r="AC996" s="104">
        <f>Planning!AC$452</f>
        <v>0</v>
      </c>
      <c r="AD996" s="105">
        <f>Planning!AD$452</f>
        <v>0</v>
      </c>
      <c r="AE996" s="103">
        <f>Planning!AE$452</f>
        <v>0</v>
      </c>
      <c r="AF996" s="104">
        <f>Planning!AF$452</f>
        <v>0</v>
      </c>
      <c r="AG996" s="104">
        <f>Planning!AG$452</f>
        <v>0</v>
      </c>
      <c r="AH996" s="104">
        <f>Planning!AH$452</f>
        <v>0</v>
      </c>
      <c r="AI996" s="104">
        <f>Planning!AI$452</f>
        <v>0</v>
      </c>
      <c r="AJ996" s="105">
        <f>Planning!AJ$452</f>
        <v>0</v>
      </c>
      <c r="AK996" s="103">
        <f>Planning!AK$452</f>
        <v>0</v>
      </c>
      <c r="AL996" s="104">
        <f>Planning!AL$452</f>
        <v>0</v>
      </c>
      <c r="AM996" s="104">
        <f>Planning!AM$452</f>
        <v>0</v>
      </c>
      <c r="AN996" s="104">
        <f>Planning!AN$452</f>
        <v>0</v>
      </c>
      <c r="AO996" s="104">
        <f>Planning!AO$452</f>
        <v>0</v>
      </c>
      <c r="AP996" s="104">
        <f>Planning!AP$452</f>
        <v>0</v>
      </c>
      <c r="AQ996" s="104">
        <f>Planning!AQ$452</f>
        <v>0</v>
      </c>
      <c r="AR996" s="104">
        <f>Planning!AR$452</f>
        <v>0</v>
      </c>
      <c r="AS996" s="104">
        <f>Planning!AS$452</f>
        <v>0</v>
      </c>
      <c r="AT996" s="105">
        <f>Planning!AT$452</f>
        <v>0</v>
      </c>
      <c r="AU996" s="103">
        <f>Planning!AU$452</f>
        <v>0</v>
      </c>
      <c r="AV996" s="104">
        <f>Planning!AV$452</f>
        <v>0</v>
      </c>
      <c r="AW996" s="104">
        <f>Planning!AW$452</f>
        <v>0</v>
      </c>
      <c r="AX996" s="104">
        <f>Planning!AX$452</f>
        <v>0</v>
      </c>
      <c r="AY996" s="104">
        <f>Planning!AY$452</f>
        <v>0</v>
      </c>
      <c r="AZ996" s="104">
        <f>Planning!AZ$452</f>
        <v>0</v>
      </c>
      <c r="BA996" s="104">
        <f>Planning!BA$452</f>
        <v>0</v>
      </c>
      <c r="BB996" s="105">
        <f>Planning!BB$452</f>
        <v>0</v>
      </c>
      <c r="BC996" s="72">
        <f>Planning!BC$452</f>
        <v>0</v>
      </c>
      <c r="BD996" s="107"/>
      <c r="BE996" s="433">
        <f>Planning!BE$452</f>
        <v>0</v>
      </c>
      <c r="BF996" s="434">
        <f>Planning!BF$452</f>
        <v>0</v>
      </c>
      <c r="BG996" s="77">
        <f>Planning!BG$452</f>
        <v>0</v>
      </c>
      <c r="BH996" s="78">
        <f>Planning!BH$452</f>
        <v>0</v>
      </c>
      <c r="BI996" s="79" t="str">
        <f>Planning!BI$452</f>
        <v/>
      </c>
      <c r="BJ996" s="80">
        <f>Planning!BJ$452</f>
        <v>0</v>
      </c>
      <c r="BL996" s="323">
        <f>Planning!BL$452</f>
        <v>0</v>
      </c>
      <c r="BM996" s="150">
        <f>Planning!BP$452</f>
        <v>0</v>
      </c>
      <c r="NL996" s="43" t="s">
        <v>63</v>
      </c>
      <c r="NM996" s="43"/>
    </row>
    <row r="997" spans="1:377" s="318" customFormat="1" ht="10.199999999999999" hidden="1" customHeight="1" x14ac:dyDescent="0.3">
      <c r="A997" s="25"/>
      <c r="B997" s="389"/>
      <c r="C997" s="447"/>
      <c r="D997" s="15"/>
      <c r="E997" s="426"/>
      <c r="F997" s="426"/>
      <c r="G997" s="142">
        <f>(COUNTIF(O984:BB1014,Planning!$NJ$3))/2</f>
        <v>0</v>
      </c>
      <c r="H997" s="399"/>
      <c r="I997" s="445">
        <f>Conges!$B$16</f>
        <v>44909</v>
      </c>
      <c r="J997" s="446"/>
      <c r="K997" s="446"/>
      <c r="L997" s="446"/>
      <c r="M997" s="446"/>
      <c r="N997" s="81" t="str">
        <f>Planning!N$487</f>
        <v/>
      </c>
      <c r="O997" s="100">
        <f>Planning!O$487</f>
        <v>0</v>
      </c>
      <c r="P997" s="101">
        <f>Planning!P$487</f>
        <v>0</v>
      </c>
      <c r="Q997" s="101">
        <f>Planning!Q$487</f>
        <v>0</v>
      </c>
      <c r="R997" s="101">
        <f>Planning!R$487</f>
        <v>0</v>
      </c>
      <c r="S997" s="101">
        <f>Planning!S$487</f>
        <v>0</v>
      </c>
      <c r="T997" s="101">
        <f>Planning!T$487</f>
        <v>0</v>
      </c>
      <c r="U997" s="101">
        <f>Planning!U$487</f>
        <v>0</v>
      </c>
      <c r="V997" s="102">
        <f>Planning!V$487</f>
        <v>0</v>
      </c>
      <c r="W997" s="100">
        <f>Planning!W$487</f>
        <v>0</v>
      </c>
      <c r="X997" s="101">
        <f>Planning!X$487</f>
        <v>0</v>
      </c>
      <c r="Y997" s="101">
        <f>Planning!Y$487</f>
        <v>0</v>
      </c>
      <c r="Z997" s="101">
        <f>Planning!Z$487</f>
        <v>0</v>
      </c>
      <c r="AA997" s="101">
        <f>Planning!AA$487</f>
        <v>0</v>
      </c>
      <c r="AB997" s="101">
        <f>Planning!AB$487</f>
        <v>0</v>
      </c>
      <c r="AC997" s="101">
        <f>Planning!AC$487</f>
        <v>0</v>
      </c>
      <c r="AD997" s="102">
        <f>Planning!AD$487</f>
        <v>0</v>
      </c>
      <c r="AE997" s="100">
        <f>Planning!AE$487</f>
        <v>0</v>
      </c>
      <c r="AF997" s="101">
        <f>Planning!AF$487</f>
        <v>0</v>
      </c>
      <c r="AG997" s="101">
        <f>Planning!AG$487</f>
        <v>0</v>
      </c>
      <c r="AH997" s="101">
        <f>Planning!AH$487</f>
        <v>0</v>
      </c>
      <c r="AI997" s="101">
        <f>Planning!AI$487</f>
        <v>0</v>
      </c>
      <c r="AJ997" s="102">
        <f>Planning!AJ$487</f>
        <v>0</v>
      </c>
      <c r="AK997" s="100">
        <f>Planning!AK$487</f>
        <v>0</v>
      </c>
      <c r="AL997" s="101">
        <f>Planning!AL$487</f>
        <v>0</v>
      </c>
      <c r="AM997" s="101">
        <f>Planning!AM$487</f>
        <v>0</v>
      </c>
      <c r="AN997" s="101">
        <f>Planning!AN$487</f>
        <v>0</v>
      </c>
      <c r="AO997" s="101">
        <f>Planning!AO$487</f>
        <v>0</v>
      </c>
      <c r="AP997" s="101">
        <f>Planning!AP$487</f>
        <v>0</v>
      </c>
      <c r="AQ997" s="101">
        <f>Planning!AQ$487</f>
        <v>0</v>
      </c>
      <c r="AR997" s="101">
        <f>Planning!AR$487</f>
        <v>0</v>
      </c>
      <c r="AS997" s="101">
        <f>Planning!AS$487</f>
        <v>0</v>
      </c>
      <c r="AT997" s="102">
        <f>Planning!AT$487</f>
        <v>0</v>
      </c>
      <c r="AU997" s="100">
        <f>Planning!AU$487</f>
        <v>0</v>
      </c>
      <c r="AV997" s="101">
        <f>Planning!AV$487</f>
        <v>0</v>
      </c>
      <c r="AW997" s="101">
        <f>Planning!AW$487</f>
        <v>0</v>
      </c>
      <c r="AX997" s="101">
        <f>Planning!AX$487</f>
        <v>0</v>
      </c>
      <c r="AY997" s="101">
        <f>Planning!AY$487</f>
        <v>0</v>
      </c>
      <c r="AZ997" s="101">
        <f>Planning!AZ$487</f>
        <v>0</v>
      </c>
      <c r="BA997" s="101">
        <f>Planning!BA$487</f>
        <v>0</v>
      </c>
      <c r="BB997" s="102">
        <f>Planning!BB$487</f>
        <v>0</v>
      </c>
      <c r="BC997" s="85">
        <f>Planning!BC$487</f>
        <v>0</v>
      </c>
      <c r="BD997" s="107"/>
      <c r="BE997" s="435">
        <f>Planning!BE$487</f>
        <v>0</v>
      </c>
      <c r="BF997" s="436">
        <f>Planning!BF$487</f>
        <v>0</v>
      </c>
      <c r="BG997" s="91">
        <f>Planning!BG$487</f>
        <v>0</v>
      </c>
      <c r="BH997" s="92">
        <f>Planning!BH$487</f>
        <v>0</v>
      </c>
      <c r="BI997" s="93" t="str">
        <f>Planning!BI$487</f>
        <v/>
      </c>
      <c r="BJ997" s="94">
        <f>Planning!BJ$487</f>
        <v>0</v>
      </c>
      <c r="BL997" s="324">
        <f>Planning!BL$487</f>
        <v>0</v>
      </c>
      <c r="BM997" s="149">
        <f>Planning!BP$487</f>
        <v>0</v>
      </c>
      <c r="NL997" s="43" t="s">
        <v>63</v>
      </c>
      <c r="NM997" s="43"/>
    </row>
    <row r="998" spans="1:377" s="318" customFormat="1" ht="10.199999999999999" hidden="1" customHeight="1" x14ac:dyDescent="0.3">
      <c r="A998" s="25"/>
      <c r="B998" s="389"/>
      <c r="C998" s="447"/>
      <c r="D998" s="15"/>
      <c r="E998" s="379" t="str">
        <f>Planning!$E$18</f>
        <v>H sans Renfort</v>
      </c>
      <c r="F998" s="379"/>
      <c r="G998" s="138">
        <f>SUM(G989:G997)-G992</f>
        <v>0</v>
      </c>
      <c r="H998" s="399"/>
      <c r="I998" s="443">
        <f>Conges!$B$17</f>
        <v>44910</v>
      </c>
      <c r="J998" s="444"/>
      <c r="K998" s="444"/>
      <c r="L998" s="444"/>
      <c r="M998" s="444"/>
      <c r="N998" s="68" t="str">
        <f>Planning!N$522</f>
        <v/>
      </c>
      <c r="O998" s="103">
        <f>Planning!O$522</f>
        <v>0</v>
      </c>
      <c r="P998" s="104">
        <f>Planning!P$522</f>
        <v>0</v>
      </c>
      <c r="Q998" s="104">
        <f>Planning!Q$522</f>
        <v>0</v>
      </c>
      <c r="R998" s="104">
        <f>Planning!R$522</f>
        <v>0</v>
      </c>
      <c r="S998" s="104">
        <f>Planning!S$522</f>
        <v>0</v>
      </c>
      <c r="T998" s="104">
        <f>Planning!T$522</f>
        <v>0</v>
      </c>
      <c r="U998" s="104">
        <f>Planning!U$522</f>
        <v>0</v>
      </c>
      <c r="V998" s="105">
        <f>Planning!V$522</f>
        <v>0</v>
      </c>
      <c r="W998" s="103">
        <f>Planning!W$522</f>
        <v>0</v>
      </c>
      <c r="X998" s="104">
        <f>Planning!X$522</f>
        <v>0</v>
      </c>
      <c r="Y998" s="104">
        <f>Planning!Y$522</f>
        <v>0</v>
      </c>
      <c r="Z998" s="104">
        <f>Planning!Z$522</f>
        <v>0</v>
      </c>
      <c r="AA998" s="104">
        <f>Planning!AA$522</f>
        <v>0</v>
      </c>
      <c r="AB998" s="104">
        <f>Planning!AB$522</f>
        <v>0</v>
      </c>
      <c r="AC998" s="104">
        <f>Planning!AC$522</f>
        <v>0</v>
      </c>
      <c r="AD998" s="105">
        <f>Planning!AD$522</f>
        <v>0</v>
      </c>
      <c r="AE998" s="103">
        <f>Planning!AE$522</f>
        <v>0</v>
      </c>
      <c r="AF998" s="104">
        <f>Planning!AF$522</f>
        <v>0</v>
      </c>
      <c r="AG998" s="104">
        <f>Planning!AG$522</f>
        <v>0</v>
      </c>
      <c r="AH998" s="104">
        <f>Planning!AH$522</f>
        <v>0</v>
      </c>
      <c r="AI998" s="104">
        <f>Planning!AI$522</f>
        <v>0</v>
      </c>
      <c r="AJ998" s="105">
        <f>Planning!AJ$522</f>
        <v>0</v>
      </c>
      <c r="AK998" s="103">
        <f>Planning!AK$522</f>
        <v>0</v>
      </c>
      <c r="AL998" s="104">
        <f>Planning!AL$522</f>
        <v>0</v>
      </c>
      <c r="AM998" s="104">
        <f>Planning!AM$522</f>
        <v>0</v>
      </c>
      <c r="AN998" s="104">
        <f>Planning!AN$522</f>
        <v>0</v>
      </c>
      <c r="AO998" s="104">
        <f>Planning!AO$522</f>
        <v>0</v>
      </c>
      <c r="AP998" s="104">
        <f>Planning!AP$522</f>
        <v>0</v>
      </c>
      <c r="AQ998" s="104">
        <f>Planning!AQ$522</f>
        <v>0</v>
      </c>
      <c r="AR998" s="104">
        <f>Planning!AR$522</f>
        <v>0</v>
      </c>
      <c r="AS998" s="104">
        <f>Planning!AS$522</f>
        <v>0</v>
      </c>
      <c r="AT998" s="105">
        <f>Planning!AT$522</f>
        <v>0</v>
      </c>
      <c r="AU998" s="103">
        <f>Planning!AU$522</f>
        <v>0</v>
      </c>
      <c r="AV998" s="104">
        <f>Planning!AV$522</f>
        <v>0</v>
      </c>
      <c r="AW998" s="104">
        <f>Planning!AW$522</f>
        <v>0</v>
      </c>
      <c r="AX998" s="104">
        <f>Planning!AX$522</f>
        <v>0</v>
      </c>
      <c r="AY998" s="104">
        <f>Planning!AY$522</f>
        <v>0</v>
      </c>
      <c r="AZ998" s="104">
        <f>Planning!AZ$522</f>
        <v>0</v>
      </c>
      <c r="BA998" s="104">
        <f>Planning!BA$522</f>
        <v>0</v>
      </c>
      <c r="BB998" s="105">
        <f>Planning!BB$522</f>
        <v>0</v>
      </c>
      <c r="BC998" s="72">
        <f>Planning!BC$522</f>
        <v>0</v>
      </c>
      <c r="BD998" s="107"/>
      <c r="BE998" s="433">
        <f>Planning!BE$522</f>
        <v>0</v>
      </c>
      <c r="BF998" s="434">
        <f>Planning!BF$522</f>
        <v>0</v>
      </c>
      <c r="BG998" s="77">
        <f>Planning!BG$522</f>
        <v>0</v>
      </c>
      <c r="BH998" s="78">
        <f>Planning!BH$522</f>
        <v>0</v>
      </c>
      <c r="BI998" s="79" t="str">
        <f>Planning!BI$522</f>
        <v/>
      </c>
      <c r="BJ998" s="80">
        <f>Planning!BJ$522</f>
        <v>0</v>
      </c>
      <c r="BL998" s="323">
        <f>Planning!BL$522</f>
        <v>0</v>
      </c>
      <c r="BM998" s="150">
        <f>Planning!BP$522</f>
        <v>0</v>
      </c>
      <c r="NL998" s="43" t="s">
        <v>63</v>
      </c>
      <c r="NM998" s="43"/>
    </row>
    <row r="999" spans="1:377" s="318" customFormat="1" ht="10.199999999999999" hidden="1" customHeight="1" x14ac:dyDescent="0.3">
      <c r="A999" s="25"/>
      <c r="B999" s="389"/>
      <c r="C999" s="447"/>
      <c r="D999" s="15"/>
      <c r="E999" s="379" t="str">
        <f>Planning!$E$19</f>
        <v>H avec Renfort</v>
      </c>
      <c r="F999" s="379"/>
      <c r="G999" s="138">
        <f>SUM(G989:G997)</f>
        <v>0</v>
      </c>
      <c r="H999" s="399"/>
      <c r="I999" s="445">
        <f>Conges!$B$18</f>
        <v>44911</v>
      </c>
      <c r="J999" s="446"/>
      <c r="K999" s="446"/>
      <c r="L999" s="446"/>
      <c r="M999" s="446"/>
      <c r="N999" s="81" t="str">
        <f>Planning!N$557</f>
        <v/>
      </c>
      <c r="O999" s="100">
        <f>Planning!O$557</f>
        <v>0</v>
      </c>
      <c r="P999" s="101">
        <f>Planning!P$557</f>
        <v>0</v>
      </c>
      <c r="Q999" s="101">
        <f>Planning!Q$557</f>
        <v>0</v>
      </c>
      <c r="R999" s="101">
        <f>Planning!R$557</f>
        <v>0</v>
      </c>
      <c r="S999" s="101">
        <f>Planning!S$557</f>
        <v>0</v>
      </c>
      <c r="T999" s="101">
        <f>Planning!T$557</f>
        <v>0</v>
      </c>
      <c r="U999" s="101">
        <f>Planning!U$557</f>
        <v>0</v>
      </c>
      <c r="V999" s="102">
        <f>Planning!V$557</f>
        <v>0</v>
      </c>
      <c r="W999" s="100">
        <f>Planning!W$557</f>
        <v>0</v>
      </c>
      <c r="X999" s="101">
        <f>Planning!X$557</f>
        <v>0</v>
      </c>
      <c r="Y999" s="101">
        <f>Planning!Y$557</f>
        <v>0</v>
      </c>
      <c r="Z999" s="101">
        <f>Planning!Z$557</f>
        <v>0</v>
      </c>
      <c r="AA999" s="101">
        <f>Planning!AA$557</f>
        <v>0</v>
      </c>
      <c r="AB999" s="101">
        <f>Planning!AB$557</f>
        <v>0</v>
      </c>
      <c r="AC999" s="101">
        <f>Planning!AC$557</f>
        <v>0</v>
      </c>
      <c r="AD999" s="102">
        <f>Planning!AD$557</f>
        <v>0</v>
      </c>
      <c r="AE999" s="100">
        <f>Planning!AE$557</f>
        <v>0</v>
      </c>
      <c r="AF999" s="101">
        <f>Planning!AF$557</f>
        <v>0</v>
      </c>
      <c r="AG999" s="101">
        <f>Planning!AG$557</f>
        <v>0</v>
      </c>
      <c r="AH999" s="101">
        <f>Planning!AH$557</f>
        <v>0</v>
      </c>
      <c r="AI999" s="101">
        <f>Planning!AI$557</f>
        <v>0</v>
      </c>
      <c r="AJ999" s="102">
        <f>Planning!AJ$557</f>
        <v>0</v>
      </c>
      <c r="AK999" s="100">
        <f>Planning!AK$557</f>
        <v>0</v>
      </c>
      <c r="AL999" s="101">
        <f>Planning!AL$557</f>
        <v>0</v>
      </c>
      <c r="AM999" s="101">
        <f>Planning!AM$557</f>
        <v>0</v>
      </c>
      <c r="AN999" s="101">
        <f>Planning!AN$557</f>
        <v>0</v>
      </c>
      <c r="AO999" s="101">
        <f>Planning!AO$557</f>
        <v>0</v>
      </c>
      <c r="AP999" s="101">
        <f>Planning!AP$557</f>
        <v>0</v>
      </c>
      <c r="AQ999" s="101">
        <f>Planning!AQ$557</f>
        <v>0</v>
      </c>
      <c r="AR999" s="101">
        <f>Planning!AR$557</f>
        <v>0</v>
      </c>
      <c r="AS999" s="101">
        <f>Planning!AS$557</f>
        <v>0</v>
      </c>
      <c r="AT999" s="102">
        <f>Planning!AT$557</f>
        <v>0</v>
      </c>
      <c r="AU999" s="100">
        <f>Planning!AU$557</f>
        <v>0</v>
      </c>
      <c r="AV999" s="101">
        <f>Planning!AV$557</f>
        <v>0</v>
      </c>
      <c r="AW999" s="101">
        <f>Planning!AW$557</f>
        <v>0</v>
      </c>
      <c r="AX999" s="101">
        <f>Planning!AX$557</f>
        <v>0</v>
      </c>
      <c r="AY999" s="101">
        <f>Planning!AY$557</f>
        <v>0</v>
      </c>
      <c r="AZ999" s="101">
        <f>Planning!AZ$557</f>
        <v>0</v>
      </c>
      <c r="BA999" s="101">
        <f>Planning!BA$557</f>
        <v>0</v>
      </c>
      <c r="BB999" s="102">
        <f>Planning!BB$557</f>
        <v>0</v>
      </c>
      <c r="BC999" s="85">
        <f>Planning!BC$557</f>
        <v>0</v>
      </c>
      <c r="BD999" s="107"/>
      <c r="BE999" s="435">
        <f>Planning!BE$557</f>
        <v>0</v>
      </c>
      <c r="BF999" s="436">
        <f>Planning!BF$557</f>
        <v>0</v>
      </c>
      <c r="BG999" s="91">
        <f>Planning!BG$557</f>
        <v>0</v>
      </c>
      <c r="BH999" s="92">
        <f>Planning!BH$557</f>
        <v>0</v>
      </c>
      <c r="BI999" s="93" t="str">
        <f>Planning!BI$557</f>
        <v/>
      </c>
      <c r="BJ999" s="94">
        <f>Planning!BJ$557</f>
        <v>0</v>
      </c>
      <c r="BL999" s="324">
        <f>Planning!BL$557</f>
        <v>0</v>
      </c>
      <c r="BM999" s="149">
        <f>Planning!BP$557</f>
        <v>0</v>
      </c>
      <c r="NL999" s="43" t="s">
        <v>63</v>
      </c>
      <c r="NM999" s="43"/>
    </row>
    <row r="1000" spans="1:377" s="318" customFormat="1" ht="10.199999999999999" hidden="1" customHeight="1" x14ac:dyDescent="0.3">
      <c r="A1000" s="25"/>
      <c r="B1000" s="389"/>
      <c r="C1000" s="447"/>
      <c r="D1000" s="15"/>
      <c r="E1000" s="106"/>
      <c r="F1000" s="106"/>
      <c r="G1000" s="106"/>
      <c r="H1000" s="399"/>
      <c r="I1000" s="443">
        <f>Conges!$B$19</f>
        <v>44912</v>
      </c>
      <c r="J1000" s="444"/>
      <c r="K1000" s="444"/>
      <c r="L1000" s="444"/>
      <c r="M1000" s="444"/>
      <c r="N1000" s="68" t="str">
        <f>Planning!N$592</f>
        <v/>
      </c>
      <c r="O1000" s="103">
        <f>Planning!O$592</f>
        <v>0</v>
      </c>
      <c r="P1000" s="104">
        <f>Planning!P$592</f>
        <v>0</v>
      </c>
      <c r="Q1000" s="104">
        <f>Planning!Q$592</f>
        <v>0</v>
      </c>
      <c r="R1000" s="104">
        <f>Planning!R$592</f>
        <v>0</v>
      </c>
      <c r="S1000" s="104">
        <f>Planning!S$592</f>
        <v>0</v>
      </c>
      <c r="T1000" s="104">
        <f>Planning!T$592</f>
        <v>0</v>
      </c>
      <c r="U1000" s="104">
        <f>Planning!U$592</f>
        <v>0</v>
      </c>
      <c r="V1000" s="105">
        <f>Planning!V$592</f>
        <v>0</v>
      </c>
      <c r="W1000" s="103">
        <f>Planning!W$592</f>
        <v>0</v>
      </c>
      <c r="X1000" s="104">
        <f>Planning!X$592</f>
        <v>0</v>
      </c>
      <c r="Y1000" s="104">
        <f>Planning!Y$592</f>
        <v>0</v>
      </c>
      <c r="Z1000" s="104">
        <f>Planning!Z$592</f>
        <v>0</v>
      </c>
      <c r="AA1000" s="104">
        <f>Planning!AA$592</f>
        <v>0</v>
      </c>
      <c r="AB1000" s="104">
        <f>Planning!AB$592</f>
        <v>0</v>
      </c>
      <c r="AC1000" s="104">
        <f>Planning!AC$592</f>
        <v>0</v>
      </c>
      <c r="AD1000" s="105">
        <f>Planning!AD$592</f>
        <v>0</v>
      </c>
      <c r="AE1000" s="103">
        <f>Planning!AE$592</f>
        <v>0</v>
      </c>
      <c r="AF1000" s="104">
        <f>Planning!AF$592</f>
        <v>0</v>
      </c>
      <c r="AG1000" s="104">
        <f>Planning!AG$592</f>
        <v>0</v>
      </c>
      <c r="AH1000" s="104">
        <f>Planning!AH$592</f>
        <v>0</v>
      </c>
      <c r="AI1000" s="104">
        <f>Planning!AI$592</f>
        <v>0</v>
      </c>
      <c r="AJ1000" s="105">
        <f>Planning!AJ$592</f>
        <v>0</v>
      </c>
      <c r="AK1000" s="103">
        <f>Planning!AK$592</f>
        <v>0</v>
      </c>
      <c r="AL1000" s="104">
        <f>Planning!AL$592</f>
        <v>0</v>
      </c>
      <c r="AM1000" s="104">
        <f>Planning!AM$592</f>
        <v>0</v>
      </c>
      <c r="AN1000" s="104">
        <f>Planning!AN$592</f>
        <v>0</v>
      </c>
      <c r="AO1000" s="104">
        <f>Planning!AO$592</f>
        <v>0</v>
      </c>
      <c r="AP1000" s="104">
        <f>Planning!AP$592</f>
        <v>0</v>
      </c>
      <c r="AQ1000" s="104">
        <f>Planning!AQ$592</f>
        <v>0</v>
      </c>
      <c r="AR1000" s="104">
        <f>Planning!AR$592</f>
        <v>0</v>
      </c>
      <c r="AS1000" s="104">
        <f>Planning!AS$592</f>
        <v>0</v>
      </c>
      <c r="AT1000" s="105">
        <f>Planning!AT$592</f>
        <v>0</v>
      </c>
      <c r="AU1000" s="103">
        <f>Planning!AU$592</f>
        <v>0</v>
      </c>
      <c r="AV1000" s="104">
        <f>Planning!AV$592</f>
        <v>0</v>
      </c>
      <c r="AW1000" s="104">
        <f>Planning!AW$592</f>
        <v>0</v>
      </c>
      <c r="AX1000" s="104">
        <f>Planning!AX$592</f>
        <v>0</v>
      </c>
      <c r="AY1000" s="104">
        <f>Planning!AY$592</f>
        <v>0</v>
      </c>
      <c r="AZ1000" s="104">
        <f>Planning!AZ$592</f>
        <v>0</v>
      </c>
      <c r="BA1000" s="104">
        <f>Planning!BA$592</f>
        <v>0</v>
      </c>
      <c r="BB1000" s="105">
        <f>Planning!BB$592</f>
        <v>0</v>
      </c>
      <c r="BC1000" s="72">
        <f>Planning!BC$592</f>
        <v>0</v>
      </c>
      <c r="BD1000" s="107"/>
      <c r="BE1000" s="433">
        <f>Planning!BE$592</f>
        <v>0</v>
      </c>
      <c r="BF1000" s="434">
        <f>Planning!BF$592</f>
        <v>0</v>
      </c>
      <c r="BG1000" s="77">
        <f>Planning!BG$592</f>
        <v>0</v>
      </c>
      <c r="BH1000" s="78">
        <f>Planning!BH$592</f>
        <v>0</v>
      </c>
      <c r="BI1000" s="79" t="str">
        <f>Planning!BI$592</f>
        <v/>
      </c>
      <c r="BJ1000" s="80">
        <f>Planning!BJ$592</f>
        <v>0</v>
      </c>
      <c r="BL1000" s="323">
        <f>Planning!BL$592</f>
        <v>0</v>
      </c>
      <c r="BM1000" s="150">
        <f>Planning!BP$592</f>
        <v>0</v>
      </c>
      <c r="NL1000" s="43" t="s">
        <v>63</v>
      </c>
      <c r="NM1000" s="43"/>
    </row>
    <row r="1001" spans="1:377" s="318" customFormat="1" ht="10.199999999999999" hidden="1" customHeight="1" x14ac:dyDescent="0.3">
      <c r="A1001" s="25"/>
      <c r="B1001" s="389"/>
      <c r="C1001" s="447"/>
      <c r="D1001" s="15"/>
      <c r="E1001" s="106"/>
      <c r="F1001" s="106"/>
      <c r="G1001" s="106"/>
      <c r="H1001" s="399"/>
      <c r="I1001" s="445">
        <f>Conges!$B$20</f>
        <v>44913</v>
      </c>
      <c r="J1001" s="446"/>
      <c r="K1001" s="446"/>
      <c r="L1001" s="446"/>
      <c r="M1001" s="446"/>
      <c r="N1001" s="81" t="str">
        <f>Planning!N$627</f>
        <v/>
      </c>
      <c r="O1001" s="100">
        <f>Planning!O$627</f>
        <v>0</v>
      </c>
      <c r="P1001" s="101">
        <f>Planning!P$627</f>
        <v>0</v>
      </c>
      <c r="Q1001" s="101">
        <f>Planning!Q$627</f>
        <v>0</v>
      </c>
      <c r="R1001" s="101">
        <f>Planning!R$627</f>
        <v>0</v>
      </c>
      <c r="S1001" s="101">
        <f>Planning!S$627</f>
        <v>0</v>
      </c>
      <c r="T1001" s="101">
        <f>Planning!T$627</f>
        <v>0</v>
      </c>
      <c r="U1001" s="101">
        <f>Planning!U$627</f>
        <v>0</v>
      </c>
      <c r="V1001" s="102">
        <f>Planning!V$627</f>
        <v>0</v>
      </c>
      <c r="W1001" s="100">
        <f>Planning!W$627</f>
        <v>0</v>
      </c>
      <c r="X1001" s="101">
        <f>Planning!X$627</f>
        <v>0</v>
      </c>
      <c r="Y1001" s="101">
        <f>Planning!Y$627</f>
        <v>0</v>
      </c>
      <c r="Z1001" s="101">
        <f>Planning!Z$627</f>
        <v>0</v>
      </c>
      <c r="AA1001" s="101">
        <f>Planning!AA$627</f>
        <v>0</v>
      </c>
      <c r="AB1001" s="101">
        <f>Planning!AB$627</f>
        <v>0</v>
      </c>
      <c r="AC1001" s="101">
        <f>Planning!AC$627</f>
        <v>0</v>
      </c>
      <c r="AD1001" s="102">
        <f>Planning!AD$627</f>
        <v>0</v>
      </c>
      <c r="AE1001" s="100">
        <f>Planning!AE$627</f>
        <v>0</v>
      </c>
      <c r="AF1001" s="101">
        <f>Planning!AF$627</f>
        <v>0</v>
      </c>
      <c r="AG1001" s="101">
        <f>Planning!AG$627</f>
        <v>0</v>
      </c>
      <c r="AH1001" s="101">
        <f>Planning!AH$627</f>
        <v>0</v>
      </c>
      <c r="AI1001" s="101">
        <f>Planning!AI$627</f>
        <v>0</v>
      </c>
      <c r="AJ1001" s="102">
        <f>Planning!AJ$627</f>
        <v>0</v>
      </c>
      <c r="AK1001" s="100">
        <f>Planning!AK$627</f>
        <v>0</v>
      </c>
      <c r="AL1001" s="101">
        <f>Planning!AL$627</f>
        <v>0</v>
      </c>
      <c r="AM1001" s="101">
        <f>Planning!AM$627</f>
        <v>0</v>
      </c>
      <c r="AN1001" s="101">
        <f>Planning!AN$627</f>
        <v>0</v>
      </c>
      <c r="AO1001" s="101">
        <f>Planning!AO$627</f>
        <v>0</v>
      </c>
      <c r="AP1001" s="101">
        <f>Planning!AP$627</f>
        <v>0</v>
      </c>
      <c r="AQ1001" s="101">
        <f>Planning!AQ$627</f>
        <v>0</v>
      </c>
      <c r="AR1001" s="101">
        <f>Planning!AR$627</f>
        <v>0</v>
      </c>
      <c r="AS1001" s="101">
        <f>Planning!AS$627</f>
        <v>0</v>
      </c>
      <c r="AT1001" s="102">
        <f>Planning!AT$627</f>
        <v>0</v>
      </c>
      <c r="AU1001" s="100">
        <f>Planning!AU$627</f>
        <v>0</v>
      </c>
      <c r="AV1001" s="101">
        <f>Planning!AV$627</f>
        <v>0</v>
      </c>
      <c r="AW1001" s="101">
        <f>Planning!AW$627</f>
        <v>0</v>
      </c>
      <c r="AX1001" s="101">
        <f>Planning!AX$627</f>
        <v>0</v>
      </c>
      <c r="AY1001" s="101">
        <f>Planning!AY$627</f>
        <v>0</v>
      </c>
      <c r="AZ1001" s="101">
        <f>Planning!AZ$627</f>
        <v>0</v>
      </c>
      <c r="BA1001" s="101">
        <f>Planning!BA$627</f>
        <v>0</v>
      </c>
      <c r="BB1001" s="102">
        <f>Planning!BB$627</f>
        <v>0</v>
      </c>
      <c r="BC1001" s="85">
        <f>Planning!BC$627</f>
        <v>0</v>
      </c>
      <c r="BD1001" s="107"/>
      <c r="BE1001" s="435">
        <f>Planning!BE$627</f>
        <v>0</v>
      </c>
      <c r="BF1001" s="436">
        <f>Planning!BF$627</f>
        <v>0</v>
      </c>
      <c r="BG1001" s="91">
        <f>Planning!BG$627</f>
        <v>0</v>
      </c>
      <c r="BH1001" s="92">
        <f>Planning!BH$627</f>
        <v>0</v>
      </c>
      <c r="BI1001" s="93" t="str">
        <f>Planning!BI$627</f>
        <v/>
      </c>
      <c r="BJ1001" s="94">
        <f>Planning!BJ$627</f>
        <v>0</v>
      </c>
      <c r="BL1001" s="324">
        <f>Planning!BL$627</f>
        <v>0</v>
      </c>
      <c r="BM1001" s="149">
        <f>Planning!BP$627</f>
        <v>0</v>
      </c>
      <c r="NL1001" s="43" t="s">
        <v>63</v>
      </c>
      <c r="NM1001" s="43"/>
    </row>
    <row r="1002" spans="1:377" s="318" customFormat="1" ht="10.199999999999999" hidden="1" customHeight="1" x14ac:dyDescent="0.3">
      <c r="A1002" s="25"/>
      <c r="B1002" s="389"/>
      <c r="C1002" s="447"/>
      <c r="D1002" s="15"/>
      <c r="E1002" s="106"/>
      <c r="F1002" s="106"/>
      <c r="G1002" s="106"/>
      <c r="H1002" s="399"/>
      <c r="I1002" s="443">
        <f>Conges!$B$21</f>
        <v>44914</v>
      </c>
      <c r="J1002" s="444"/>
      <c r="K1002" s="444"/>
      <c r="L1002" s="444"/>
      <c r="M1002" s="444"/>
      <c r="N1002" s="68" t="str">
        <f>Planning!N$662</f>
        <v/>
      </c>
      <c r="O1002" s="103">
        <f>Planning!O$662</f>
        <v>0</v>
      </c>
      <c r="P1002" s="104">
        <f>Planning!P$662</f>
        <v>0</v>
      </c>
      <c r="Q1002" s="104">
        <f>Planning!Q$662</f>
        <v>0</v>
      </c>
      <c r="R1002" s="104">
        <f>Planning!R$662</f>
        <v>0</v>
      </c>
      <c r="S1002" s="104">
        <f>Planning!S$662</f>
        <v>0</v>
      </c>
      <c r="T1002" s="104">
        <f>Planning!T$662</f>
        <v>0</v>
      </c>
      <c r="U1002" s="104">
        <f>Planning!U$662</f>
        <v>0</v>
      </c>
      <c r="V1002" s="105">
        <f>Planning!V$662</f>
        <v>0</v>
      </c>
      <c r="W1002" s="103">
        <f>Planning!W$662</f>
        <v>0</v>
      </c>
      <c r="X1002" s="104">
        <f>Planning!X$662</f>
        <v>0</v>
      </c>
      <c r="Y1002" s="104">
        <f>Planning!Y$662</f>
        <v>0</v>
      </c>
      <c r="Z1002" s="104">
        <f>Planning!Z$662</f>
        <v>0</v>
      </c>
      <c r="AA1002" s="104">
        <f>Planning!AA$662</f>
        <v>0</v>
      </c>
      <c r="AB1002" s="104">
        <f>Planning!AB$662</f>
        <v>0</v>
      </c>
      <c r="AC1002" s="104">
        <f>Planning!AC$662</f>
        <v>0</v>
      </c>
      <c r="AD1002" s="105">
        <f>Planning!AD$662</f>
        <v>0</v>
      </c>
      <c r="AE1002" s="103">
        <f>Planning!AE$662</f>
        <v>0</v>
      </c>
      <c r="AF1002" s="104">
        <f>Planning!AF$662</f>
        <v>0</v>
      </c>
      <c r="AG1002" s="104">
        <f>Planning!AG$662</f>
        <v>0</v>
      </c>
      <c r="AH1002" s="104">
        <f>Planning!AH$662</f>
        <v>0</v>
      </c>
      <c r="AI1002" s="104">
        <f>Planning!AI$662</f>
        <v>0</v>
      </c>
      <c r="AJ1002" s="105">
        <f>Planning!AJ$662</f>
        <v>0</v>
      </c>
      <c r="AK1002" s="103">
        <f>Planning!AK$662</f>
        <v>0</v>
      </c>
      <c r="AL1002" s="104">
        <f>Planning!AL$662</f>
        <v>0</v>
      </c>
      <c r="AM1002" s="104">
        <f>Planning!AM$662</f>
        <v>0</v>
      </c>
      <c r="AN1002" s="104">
        <f>Planning!AN$662</f>
        <v>0</v>
      </c>
      <c r="AO1002" s="104">
        <f>Planning!AO$662</f>
        <v>0</v>
      </c>
      <c r="AP1002" s="104">
        <f>Planning!AP$662</f>
        <v>0</v>
      </c>
      <c r="AQ1002" s="104">
        <f>Planning!AQ$662</f>
        <v>0</v>
      </c>
      <c r="AR1002" s="104">
        <f>Planning!AR$662</f>
        <v>0</v>
      </c>
      <c r="AS1002" s="104">
        <f>Planning!AS$662</f>
        <v>0</v>
      </c>
      <c r="AT1002" s="105">
        <f>Planning!AT$662</f>
        <v>0</v>
      </c>
      <c r="AU1002" s="103">
        <f>Planning!AU$662</f>
        <v>0</v>
      </c>
      <c r="AV1002" s="104">
        <f>Planning!AV$662</f>
        <v>0</v>
      </c>
      <c r="AW1002" s="104">
        <f>Planning!AW$662</f>
        <v>0</v>
      </c>
      <c r="AX1002" s="104">
        <f>Planning!AX$662</f>
        <v>0</v>
      </c>
      <c r="AY1002" s="104">
        <f>Planning!AY$662</f>
        <v>0</v>
      </c>
      <c r="AZ1002" s="104">
        <f>Planning!AZ$662</f>
        <v>0</v>
      </c>
      <c r="BA1002" s="104">
        <f>Planning!BA$662</f>
        <v>0</v>
      </c>
      <c r="BB1002" s="105">
        <f>Planning!BB$662</f>
        <v>0</v>
      </c>
      <c r="BC1002" s="72">
        <f>Planning!BC$662</f>
        <v>0</v>
      </c>
      <c r="BD1002" s="107"/>
      <c r="BE1002" s="433">
        <f>Planning!BE$662</f>
        <v>0</v>
      </c>
      <c r="BF1002" s="434">
        <f>Planning!BF$662</f>
        <v>0</v>
      </c>
      <c r="BG1002" s="77">
        <f>Planning!BG$662</f>
        <v>0</v>
      </c>
      <c r="BH1002" s="78">
        <f>Planning!BH$662</f>
        <v>0</v>
      </c>
      <c r="BI1002" s="79" t="str">
        <f>Planning!BI$662</f>
        <v/>
      </c>
      <c r="BJ1002" s="80">
        <f>Planning!BJ$662</f>
        <v>0</v>
      </c>
      <c r="BL1002" s="323">
        <f>Planning!BL$662</f>
        <v>0</v>
      </c>
      <c r="BM1002" s="150">
        <f>Planning!BP$662</f>
        <v>0</v>
      </c>
      <c r="NL1002" s="43" t="s">
        <v>63</v>
      </c>
      <c r="NM1002" s="43"/>
    </row>
    <row r="1003" spans="1:377" s="318" customFormat="1" ht="10.199999999999999" hidden="1" customHeight="1" x14ac:dyDescent="0.3">
      <c r="A1003" s="25"/>
      <c r="B1003" s="389"/>
      <c r="C1003" s="447"/>
      <c r="D1003" s="15"/>
      <c r="E1003" s="106"/>
      <c r="F1003" s="106"/>
      <c r="G1003" s="106"/>
      <c r="H1003" s="399"/>
      <c r="I1003" s="445">
        <f>Conges!$B$22</f>
        <v>44915</v>
      </c>
      <c r="J1003" s="446"/>
      <c r="K1003" s="446"/>
      <c r="L1003" s="446"/>
      <c r="M1003" s="446"/>
      <c r="N1003" s="81" t="str">
        <f>Planning!N$697</f>
        <v/>
      </c>
      <c r="O1003" s="100">
        <f>Planning!O$697</f>
        <v>0</v>
      </c>
      <c r="P1003" s="101">
        <f>Planning!P$697</f>
        <v>0</v>
      </c>
      <c r="Q1003" s="101">
        <f>Planning!Q$697</f>
        <v>0</v>
      </c>
      <c r="R1003" s="101">
        <f>Planning!R$697</f>
        <v>0</v>
      </c>
      <c r="S1003" s="101">
        <f>Planning!S$697</f>
        <v>0</v>
      </c>
      <c r="T1003" s="101">
        <f>Planning!T$697</f>
        <v>0</v>
      </c>
      <c r="U1003" s="101">
        <f>Planning!U$697</f>
        <v>0</v>
      </c>
      <c r="V1003" s="102">
        <f>Planning!V$697</f>
        <v>0</v>
      </c>
      <c r="W1003" s="100">
        <f>Planning!W$697</f>
        <v>0</v>
      </c>
      <c r="X1003" s="101">
        <f>Planning!X$697</f>
        <v>0</v>
      </c>
      <c r="Y1003" s="101">
        <f>Planning!Y$697</f>
        <v>0</v>
      </c>
      <c r="Z1003" s="101">
        <f>Planning!Z$697</f>
        <v>0</v>
      </c>
      <c r="AA1003" s="101">
        <f>Planning!AA$697</f>
        <v>0</v>
      </c>
      <c r="AB1003" s="101">
        <f>Planning!AB$697</f>
        <v>0</v>
      </c>
      <c r="AC1003" s="101">
        <f>Planning!AC$697</f>
        <v>0</v>
      </c>
      <c r="AD1003" s="102">
        <f>Planning!AD$697</f>
        <v>0</v>
      </c>
      <c r="AE1003" s="100">
        <f>Planning!AE$697</f>
        <v>0</v>
      </c>
      <c r="AF1003" s="101">
        <f>Planning!AF$697</f>
        <v>0</v>
      </c>
      <c r="AG1003" s="101">
        <f>Planning!AG$697</f>
        <v>0</v>
      </c>
      <c r="AH1003" s="101">
        <f>Planning!AH$697</f>
        <v>0</v>
      </c>
      <c r="AI1003" s="101">
        <f>Planning!AI$697</f>
        <v>0</v>
      </c>
      <c r="AJ1003" s="102">
        <f>Planning!AJ$697</f>
        <v>0</v>
      </c>
      <c r="AK1003" s="100">
        <f>Planning!AK$697</f>
        <v>0</v>
      </c>
      <c r="AL1003" s="101">
        <f>Planning!AL$697</f>
        <v>0</v>
      </c>
      <c r="AM1003" s="101">
        <f>Planning!AM$697</f>
        <v>0</v>
      </c>
      <c r="AN1003" s="101">
        <f>Planning!AN$697</f>
        <v>0</v>
      </c>
      <c r="AO1003" s="101">
        <f>Planning!AO$697</f>
        <v>0</v>
      </c>
      <c r="AP1003" s="101">
        <f>Planning!AP$697</f>
        <v>0</v>
      </c>
      <c r="AQ1003" s="101">
        <f>Planning!AQ$697</f>
        <v>0</v>
      </c>
      <c r="AR1003" s="101">
        <f>Planning!AR$697</f>
        <v>0</v>
      </c>
      <c r="AS1003" s="101">
        <f>Planning!AS$697</f>
        <v>0</v>
      </c>
      <c r="AT1003" s="102">
        <f>Planning!AT$697</f>
        <v>0</v>
      </c>
      <c r="AU1003" s="100">
        <f>Planning!AU$697</f>
        <v>0</v>
      </c>
      <c r="AV1003" s="101">
        <f>Planning!AV$697</f>
        <v>0</v>
      </c>
      <c r="AW1003" s="101">
        <f>Planning!AW$697</f>
        <v>0</v>
      </c>
      <c r="AX1003" s="101">
        <f>Planning!AX$697</f>
        <v>0</v>
      </c>
      <c r="AY1003" s="101">
        <f>Planning!AY$697</f>
        <v>0</v>
      </c>
      <c r="AZ1003" s="101">
        <f>Planning!AZ$697</f>
        <v>0</v>
      </c>
      <c r="BA1003" s="101">
        <f>Planning!BA$697</f>
        <v>0</v>
      </c>
      <c r="BB1003" s="102">
        <f>Planning!BB$697</f>
        <v>0</v>
      </c>
      <c r="BC1003" s="85">
        <f>Planning!BC$697</f>
        <v>0</v>
      </c>
      <c r="BD1003" s="107"/>
      <c r="BE1003" s="435">
        <f>Planning!BE$697</f>
        <v>0</v>
      </c>
      <c r="BF1003" s="436">
        <f>Planning!BF$697</f>
        <v>0</v>
      </c>
      <c r="BG1003" s="91">
        <f>Planning!BG$697</f>
        <v>0</v>
      </c>
      <c r="BH1003" s="92">
        <f>Planning!BH$697</f>
        <v>0</v>
      </c>
      <c r="BI1003" s="93" t="str">
        <f>Planning!BI$697</f>
        <v/>
      </c>
      <c r="BJ1003" s="94">
        <f>Planning!BJ$697</f>
        <v>0</v>
      </c>
      <c r="BL1003" s="324">
        <f>Planning!BL$697</f>
        <v>0</v>
      </c>
      <c r="BM1003" s="149">
        <f>Planning!BP$697</f>
        <v>0</v>
      </c>
      <c r="NL1003" s="43" t="s">
        <v>63</v>
      </c>
      <c r="NM1003" s="43"/>
    </row>
    <row r="1004" spans="1:377" s="318" customFormat="1" ht="10.199999999999999" hidden="1" customHeight="1" x14ac:dyDescent="0.3">
      <c r="A1004" s="25"/>
      <c r="B1004" s="389"/>
      <c r="C1004" s="447"/>
      <c r="D1004" s="15"/>
      <c r="E1004" s="106"/>
      <c r="F1004" s="106"/>
      <c r="G1004" s="106"/>
      <c r="H1004" s="399"/>
      <c r="I1004" s="443">
        <f>Conges!$B$23</f>
        <v>44916</v>
      </c>
      <c r="J1004" s="444"/>
      <c r="K1004" s="444"/>
      <c r="L1004" s="444"/>
      <c r="M1004" s="444"/>
      <c r="N1004" s="68" t="str">
        <f>Planning!N$732</f>
        <v/>
      </c>
      <c r="O1004" s="103">
        <f>Planning!O$732</f>
        <v>0</v>
      </c>
      <c r="P1004" s="104">
        <f>Planning!P$732</f>
        <v>0</v>
      </c>
      <c r="Q1004" s="104">
        <f>Planning!Q$732</f>
        <v>0</v>
      </c>
      <c r="R1004" s="104">
        <f>Planning!R$732</f>
        <v>0</v>
      </c>
      <c r="S1004" s="104">
        <f>Planning!S$732</f>
        <v>0</v>
      </c>
      <c r="T1004" s="104">
        <f>Planning!T$732</f>
        <v>0</v>
      </c>
      <c r="U1004" s="104">
        <f>Planning!U$732</f>
        <v>0</v>
      </c>
      <c r="V1004" s="105">
        <f>Planning!V$732</f>
        <v>0</v>
      </c>
      <c r="W1004" s="103">
        <f>Planning!W$732</f>
        <v>0</v>
      </c>
      <c r="X1004" s="104">
        <f>Planning!X$732</f>
        <v>0</v>
      </c>
      <c r="Y1004" s="104">
        <f>Planning!Y$732</f>
        <v>0</v>
      </c>
      <c r="Z1004" s="104">
        <f>Planning!Z$732</f>
        <v>0</v>
      </c>
      <c r="AA1004" s="104">
        <f>Planning!AA$732</f>
        <v>0</v>
      </c>
      <c r="AB1004" s="104">
        <f>Planning!AB$732</f>
        <v>0</v>
      </c>
      <c r="AC1004" s="104">
        <f>Planning!AC$732</f>
        <v>0</v>
      </c>
      <c r="AD1004" s="105">
        <f>Planning!AD$732</f>
        <v>0</v>
      </c>
      <c r="AE1004" s="103">
        <f>Planning!AE$732</f>
        <v>0</v>
      </c>
      <c r="AF1004" s="104">
        <f>Planning!AF$732</f>
        <v>0</v>
      </c>
      <c r="AG1004" s="104">
        <f>Planning!AG$732</f>
        <v>0</v>
      </c>
      <c r="AH1004" s="104">
        <f>Planning!AH$732</f>
        <v>0</v>
      </c>
      <c r="AI1004" s="104">
        <f>Planning!AI$732</f>
        <v>0</v>
      </c>
      <c r="AJ1004" s="105">
        <f>Planning!AJ$732</f>
        <v>0</v>
      </c>
      <c r="AK1004" s="103">
        <f>Planning!AK$732</f>
        <v>0</v>
      </c>
      <c r="AL1004" s="104">
        <f>Planning!AL$732</f>
        <v>0</v>
      </c>
      <c r="AM1004" s="104">
        <f>Planning!AM$732</f>
        <v>0</v>
      </c>
      <c r="AN1004" s="104">
        <f>Planning!AN$732</f>
        <v>0</v>
      </c>
      <c r="AO1004" s="104">
        <f>Planning!AO$732</f>
        <v>0</v>
      </c>
      <c r="AP1004" s="104">
        <f>Planning!AP$732</f>
        <v>0</v>
      </c>
      <c r="AQ1004" s="104">
        <f>Planning!AQ$732</f>
        <v>0</v>
      </c>
      <c r="AR1004" s="104">
        <f>Planning!AR$732</f>
        <v>0</v>
      </c>
      <c r="AS1004" s="104">
        <f>Planning!AS$732</f>
        <v>0</v>
      </c>
      <c r="AT1004" s="105">
        <f>Planning!AT$732</f>
        <v>0</v>
      </c>
      <c r="AU1004" s="103">
        <f>Planning!AU$732</f>
        <v>0</v>
      </c>
      <c r="AV1004" s="104">
        <f>Planning!AV$732</f>
        <v>0</v>
      </c>
      <c r="AW1004" s="104">
        <f>Planning!AW$732</f>
        <v>0</v>
      </c>
      <c r="AX1004" s="104">
        <f>Planning!AX$732</f>
        <v>0</v>
      </c>
      <c r="AY1004" s="104">
        <f>Planning!AY$732</f>
        <v>0</v>
      </c>
      <c r="AZ1004" s="104">
        <f>Planning!AZ$732</f>
        <v>0</v>
      </c>
      <c r="BA1004" s="104">
        <f>Planning!BA$732</f>
        <v>0</v>
      </c>
      <c r="BB1004" s="105">
        <f>Planning!BB$732</f>
        <v>0</v>
      </c>
      <c r="BC1004" s="72">
        <f>Planning!BC$732</f>
        <v>0</v>
      </c>
      <c r="BD1004" s="107"/>
      <c r="BE1004" s="433">
        <f>Planning!BE$732</f>
        <v>0</v>
      </c>
      <c r="BF1004" s="434">
        <f>Planning!BF$732</f>
        <v>0</v>
      </c>
      <c r="BG1004" s="77">
        <f>Planning!BG$732</f>
        <v>0</v>
      </c>
      <c r="BH1004" s="78">
        <f>Planning!BH$732</f>
        <v>0</v>
      </c>
      <c r="BI1004" s="79" t="str">
        <f>Planning!BI$732</f>
        <v/>
      </c>
      <c r="BJ1004" s="80">
        <f>Planning!BJ$732</f>
        <v>0</v>
      </c>
      <c r="BL1004" s="323">
        <f>Planning!BL$732</f>
        <v>0</v>
      </c>
      <c r="BM1004" s="150">
        <f>Planning!BP$732</f>
        <v>0</v>
      </c>
      <c r="NL1004" s="43" t="s">
        <v>63</v>
      </c>
      <c r="NM1004" s="43"/>
    </row>
    <row r="1005" spans="1:377" s="318" customFormat="1" ht="10.199999999999999" hidden="1" customHeight="1" x14ac:dyDescent="0.3">
      <c r="A1005" s="25"/>
      <c r="B1005" s="389"/>
      <c r="C1005" s="447"/>
      <c r="D1005" s="15"/>
      <c r="E1005" s="106"/>
      <c r="F1005" s="106"/>
      <c r="G1005" s="106"/>
      <c r="H1005" s="399"/>
      <c r="I1005" s="445">
        <f>Conges!$B$24</f>
        <v>44917</v>
      </c>
      <c r="J1005" s="446"/>
      <c r="K1005" s="446"/>
      <c r="L1005" s="446"/>
      <c r="M1005" s="446"/>
      <c r="N1005" s="81" t="str">
        <f>Planning!N$767</f>
        <v/>
      </c>
      <c r="O1005" s="100">
        <f>Planning!O$767</f>
        <v>0</v>
      </c>
      <c r="P1005" s="101">
        <f>Planning!P$767</f>
        <v>0</v>
      </c>
      <c r="Q1005" s="101">
        <f>Planning!Q$767</f>
        <v>0</v>
      </c>
      <c r="R1005" s="101">
        <f>Planning!R$767</f>
        <v>0</v>
      </c>
      <c r="S1005" s="101">
        <f>Planning!S$767</f>
        <v>0</v>
      </c>
      <c r="T1005" s="101">
        <f>Planning!T$767</f>
        <v>0</v>
      </c>
      <c r="U1005" s="101">
        <f>Planning!U$767</f>
        <v>0</v>
      </c>
      <c r="V1005" s="102">
        <f>Planning!V$767</f>
        <v>0</v>
      </c>
      <c r="W1005" s="100">
        <f>Planning!W$767</f>
        <v>0</v>
      </c>
      <c r="X1005" s="101">
        <f>Planning!X$767</f>
        <v>0</v>
      </c>
      <c r="Y1005" s="101">
        <f>Planning!Y$767</f>
        <v>0</v>
      </c>
      <c r="Z1005" s="101">
        <f>Planning!Z$767</f>
        <v>0</v>
      </c>
      <c r="AA1005" s="101">
        <f>Planning!AA$767</f>
        <v>0</v>
      </c>
      <c r="AB1005" s="101">
        <f>Planning!AB$767</f>
        <v>0</v>
      </c>
      <c r="AC1005" s="101">
        <f>Planning!AC$767</f>
        <v>0</v>
      </c>
      <c r="AD1005" s="102">
        <f>Planning!AD$767</f>
        <v>0</v>
      </c>
      <c r="AE1005" s="100">
        <f>Planning!AE$767</f>
        <v>0</v>
      </c>
      <c r="AF1005" s="101">
        <f>Planning!AF$767</f>
        <v>0</v>
      </c>
      <c r="AG1005" s="101">
        <f>Planning!AG$767</f>
        <v>0</v>
      </c>
      <c r="AH1005" s="101">
        <f>Planning!AH$767</f>
        <v>0</v>
      </c>
      <c r="AI1005" s="101">
        <f>Planning!AI$767</f>
        <v>0</v>
      </c>
      <c r="AJ1005" s="102">
        <f>Planning!AJ$767</f>
        <v>0</v>
      </c>
      <c r="AK1005" s="100">
        <f>Planning!AK$767</f>
        <v>0</v>
      </c>
      <c r="AL1005" s="101">
        <f>Planning!AL$767</f>
        <v>0</v>
      </c>
      <c r="AM1005" s="101">
        <f>Planning!AM$767</f>
        <v>0</v>
      </c>
      <c r="AN1005" s="101">
        <f>Planning!AN$767</f>
        <v>0</v>
      </c>
      <c r="AO1005" s="101">
        <f>Planning!AO$767</f>
        <v>0</v>
      </c>
      <c r="AP1005" s="101">
        <f>Planning!AP$767</f>
        <v>0</v>
      </c>
      <c r="AQ1005" s="101">
        <f>Planning!AQ$767</f>
        <v>0</v>
      </c>
      <c r="AR1005" s="101">
        <f>Planning!AR$767</f>
        <v>0</v>
      </c>
      <c r="AS1005" s="101">
        <f>Planning!AS$767</f>
        <v>0</v>
      </c>
      <c r="AT1005" s="102">
        <f>Planning!AT$767</f>
        <v>0</v>
      </c>
      <c r="AU1005" s="100">
        <f>Planning!AU$767</f>
        <v>0</v>
      </c>
      <c r="AV1005" s="101">
        <f>Planning!AV$767</f>
        <v>0</v>
      </c>
      <c r="AW1005" s="101">
        <f>Planning!AW$767</f>
        <v>0</v>
      </c>
      <c r="AX1005" s="101">
        <f>Planning!AX$767</f>
        <v>0</v>
      </c>
      <c r="AY1005" s="101">
        <f>Planning!AY$767</f>
        <v>0</v>
      </c>
      <c r="AZ1005" s="101">
        <f>Planning!AZ$767</f>
        <v>0</v>
      </c>
      <c r="BA1005" s="101">
        <f>Planning!BA$767</f>
        <v>0</v>
      </c>
      <c r="BB1005" s="102">
        <f>Planning!BB$767</f>
        <v>0</v>
      </c>
      <c r="BC1005" s="85">
        <f>Planning!BC$767</f>
        <v>0</v>
      </c>
      <c r="BD1005" s="107"/>
      <c r="BE1005" s="435">
        <f>Planning!BE$767</f>
        <v>0</v>
      </c>
      <c r="BF1005" s="436">
        <f>Planning!BF$767</f>
        <v>0</v>
      </c>
      <c r="BG1005" s="91">
        <f>Planning!BG$767</f>
        <v>0</v>
      </c>
      <c r="BH1005" s="92">
        <f>Planning!BH$767</f>
        <v>0</v>
      </c>
      <c r="BI1005" s="93" t="str">
        <f>Planning!BI$767</f>
        <v/>
      </c>
      <c r="BJ1005" s="94">
        <f>Planning!BJ$767</f>
        <v>0</v>
      </c>
      <c r="BL1005" s="324">
        <f>Planning!BL$767</f>
        <v>0</v>
      </c>
      <c r="BM1005" s="149">
        <f>Planning!BP$767</f>
        <v>0</v>
      </c>
      <c r="NL1005" s="43" t="s">
        <v>63</v>
      </c>
      <c r="NM1005" s="43"/>
    </row>
    <row r="1006" spans="1:377" s="318" customFormat="1" ht="10.199999999999999" hidden="1" customHeight="1" x14ac:dyDescent="0.3">
      <c r="A1006" s="25"/>
      <c r="B1006" s="389"/>
      <c r="C1006" s="447"/>
      <c r="D1006" s="15"/>
      <c r="E1006" s="106"/>
      <c r="F1006" s="106"/>
      <c r="G1006" s="106"/>
      <c r="H1006" s="399"/>
      <c r="I1006" s="443">
        <f>Conges!$B$25</f>
        <v>44918</v>
      </c>
      <c r="J1006" s="444"/>
      <c r="K1006" s="444"/>
      <c r="L1006" s="444"/>
      <c r="M1006" s="444"/>
      <c r="N1006" s="68" t="str">
        <f>Planning!N$802</f>
        <v/>
      </c>
      <c r="O1006" s="103">
        <f>Planning!O$802</f>
        <v>0</v>
      </c>
      <c r="P1006" s="104">
        <f>Planning!P$802</f>
        <v>0</v>
      </c>
      <c r="Q1006" s="104">
        <f>Planning!Q$802</f>
        <v>0</v>
      </c>
      <c r="R1006" s="104">
        <f>Planning!R$802</f>
        <v>0</v>
      </c>
      <c r="S1006" s="104">
        <f>Planning!S$802</f>
        <v>0</v>
      </c>
      <c r="T1006" s="104">
        <f>Planning!T$802</f>
        <v>0</v>
      </c>
      <c r="U1006" s="104">
        <f>Planning!U$802</f>
        <v>0</v>
      </c>
      <c r="V1006" s="105">
        <f>Planning!V$802</f>
        <v>0</v>
      </c>
      <c r="W1006" s="103">
        <f>Planning!W$802</f>
        <v>0</v>
      </c>
      <c r="X1006" s="104">
        <f>Planning!X$802</f>
        <v>0</v>
      </c>
      <c r="Y1006" s="104">
        <f>Planning!Y$802</f>
        <v>0</v>
      </c>
      <c r="Z1006" s="104">
        <f>Planning!Z$802</f>
        <v>0</v>
      </c>
      <c r="AA1006" s="104">
        <f>Planning!AA$802</f>
        <v>0</v>
      </c>
      <c r="AB1006" s="104">
        <f>Planning!AB$802</f>
        <v>0</v>
      </c>
      <c r="AC1006" s="104">
        <f>Planning!AC$802</f>
        <v>0</v>
      </c>
      <c r="AD1006" s="105">
        <f>Planning!AD$802</f>
        <v>0</v>
      </c>
      <c r="AE1006" s="103">
        <f>Planning!AE$802</f>
        <v>0</v>
      </c>
      <c r="AF1006" s="104">
        <f>Planning!AF$802</f>
        <v>0</v>
      </c>
      <c r="AG1006" s="104">
        <f>Planning!AG$802</f>
        <v>0</v>
      </c>
      <c r="AH1006" s="104">
        <f>Planning!AH$802</f>
        <v>0</v>
      </c>
      <c r="AI1006" s="104">
        <f>Planning!AI$802</f>
        <v>0</v>
      </c>
      <c r="AJ1006" s="105">
        <f>Planning!AJ$802</f>
        <v>0</v>
      </c>
      <c r="AK1006" s="103">
        <f>Planning!AK$802</f>
        <v>0</v>
      </c>
      <c r="AL1006" s="104">
        <f>Planning!AL$802</f>
        <v>0</v>
      </c>
      <c r="AM1006" s="104">
        <f>Planning!AM$802</f>
        <v>0</v>
      </c>
      <c r="AN1006" s="104">
        <f>Planning!AN$802</f>
        <v>0</v>
      </c>
      <c r="AO1006" s="104">
        <f>Planning!AO$802</f>
        <v>0</v>
      </c>
      <c r="AP1006" s="104">
        <f>Planning!AP$802</f>
        <v>0</v>
      </c>
      <c r="AQ1006" s="104">
        <f>Planning!AQ$802</f>
        <v>0</v>
      </c>
      <c r="AR1006" s="104">
        <f>Planning!AR$802</f>
        <v>0</v>
      </c>
      <c r="AS1006" s="104">
        <f>Planning!AS$802</f>
        <v>0</v>
      </c>
      <c r="AT1006" s="105">
        <f>Planning!AT$802</f>
        <v>0</v>
      </c>
      <c r="AU1006" s="103">
        <f>Planning!AU$802</f>
        <v>0</v>
      </c>
      <c r="AV1006" s="104">
        <f>Planning!AV$802</f>
        <v>0</v>
      </c>
      <c r="AW1006" s="104">
        <f>Planning!AW$802</f>
        <v>0</v>
      </c>
      <c r="AX1006" s="104">
        <f>Planning!AX$802</f>
        <v>0</v>
      </c>
      <c r="AY1006" s="104">
        <f>Planning!AY$802</f>
        <v>0</v>
      </c>
      <c r="AZ1006" s="104">
        <f>Planning!AZ$802</f>
        <v>0</v>
      </c>
      <c r="BA1006" s="104">
        <f>Planning!BA$802</f>
        <v>0</v>
      </c>
      <c r="BB1006" s="105">
        <f>Planning!BB$802</f>
        <v>0</v>
      </c>
      <c r="BC1006" s="72">
        <f>Planning!BC$802</f>
        <v>0</v>
      </c>
      <c r="BD1006" s="107"/>
      <c r="BE1006" s="433">
        <f>Planning!BE$802</f>
        <v>0</v>
      </c>
      <c r="BF1006" s="434">
        <f>Planning!BF$802</f>
        <v>0</v>
      </c>
      <c r="BG1006" s="77">
        <f>Planning!BG$802</f>
        <v>0</v>
      </c>
      <c r="BH1006" s="78">
        <f>Planning!BH$802</f>
        <v>0</v>
      </c>
      <c r="BI1006" s="79" t="str">
        <f>Planning!BI$802</f>
        <v/>
      </c>
      <c r="BJ1006" s="80">
        <f>Planning!BJ$802</f>
        <v>0</v>
      </c>
      <c r="BL1006" s="323">
        <f>Planning!BL$802</f>
        <v>0</v>
      </c>
      <c r="BM1006" s="150">
        <f>Planning!BP$802</f>
        <v>0</v>
      </c>
      <c r="NL1006" s="43" t="s">
        <v>63</v>
      </c>
      <c r="NM1006" s="43"/>
    </row>
    <row r="1007" spans="1:377" s="318" customFormat="1" ht="10.199999999999999" hidden="1" customHeight="1" x14ac:dyDescent="0.3">
      <c r="A1007" s="25"/>
      <c r="B1007" s="389"/>
      <c r="C1007" s="447"/>
      <c r="D1007" s="15"/>
      <c r="E1007" s="106"/>
      <c r="F1007" s="106"/>
      <c r="G1007" s="106"/>
      <c r="H1007" s="399"/>
      <c r="I1007" s="445">
        <f>Conges!$B$26</f>
        <v>44919</v>
      </c>
      <c r="J1007" s="446"/>
      <c r="K1007" s="446"/>
      <c r="L1007" s="446"/>
      <c r="M1007" s="446"/>
      <c r="N1007" s="81" t="str">
        <f>Planning!N$837</f>
        <v/>
      </c>
      <c r="O1007" s="100">
        <f>Planning!O$837</f>
        <v>0</v>
      </c>
      <c r="P1007" s="101">
        <f>Planning!P$837</f>
        <v>0</v>
      </c>
      <c r="Q1007" s="101">
        <f>Planning!Q$837</f>
        <v>0</v>
      </c>
      <c r="R1007" s="101">
        <f>Planning!R$837</f>
        <v>0</v>
      </c>
      <c r="S1007" s="101">
        <f>Planning!S$837</f>
        <v>0</v>
      </c>
      <c r="T1007" s="101">
        <f>Planning!T$837</f>
        <v>0</v>
      </c>
      <c r="U1007" s="101">
        <f>Planning!U$837</f>
        <v>0</v>
      </c>
      <c r="V1007" s="102">
        <f>Planning!V$837</f>
        <v>0</v>
      </c>
      <c r="W1007" s="100">
        <f>Planning!W$837</f>
        <v>0</v>
      </c>
      <c r="X1007" s="101">
        <f>Planning!X$837</f>
        <v>0</v>
      </c>
      <c r="Y1007" s="101">
        <f>Planning!Y$837</f>
        <v>0</v>
      </c>
      <c r="Z1007" s="101">
        <f>Planning!Z$837</f>
        <v>0</v>
      </c>
      <c r="AA1007" s="101">
        <f>Planning!AA$837</f>
        <v>0</v>
      </c>
      <c r="AB1007" s="101">
        <f>Planning!AB$837</f>
        <v>0</v>
      </c>
      <c r="AC1007" s="101">
        <f>Planning!AC$837</f>
        <v>0</v>
      </c>
      <c r="AD1007" s="102">
        <f>Planning!AD$837</f>
        <v>0</v>
      </c>
      <c r="AE1007" s="100">
        <f>Planning!AE$837</f>
        <v>0</v>
      </c>
      <c r="AF1007" s="101">
        <f>Planning!AF$837</f>
        <v>0</v>
      </c>
      <c r="AG1007" s="101">
        <f>Planning!AG$837</f>
        <v>0</v>
      </c>
      <c r="AH1007" s="101">
        <f>Planning!AH$837</f>
        <v>0</v>
      </c>
      <c r="AI1007" s="101">
        <f>Planning!AI$837</f>
        <v>0</v>
      </c>
      <c r="AJ1007" s="102">
        <f>Planning!AJ$837</f>
        <v>0</v>
      </c>
      <c r="AK1007" s="100">
        <f>Planning!AK$837</f>
        <v>0</v>
      </c>
      <c r="AL1007" s="101">
        <f>Planning!AL$837</f>
        <v>0</v>
      </c>
      <c r="AM1007" s="101">
        <f>Planning!AM$837</f>
        <v>0</v>
      </c>
      <c r="AN1007" s="101">
        <f>Planning!AN$837</f>
        <v>0</v>
      </c>
      <c r="AO1007" s="101">
        <f>Planning!AO$837</f>
        <v>0</v>
      </c>
      <c r="AP1007" s="101">
        <f>Planning!AP$837</f>
        <v>0</v>
      </c>
      <c r="AQ1007" s="101">
        <f>Planning!AQ$837</f>
        <v>0</v>
      </c>
      <c r="AR1007" s="101">
        <f>Planning!AR$837</f>
        <v>0</v>
      </c>
      <c r="AS1007" s="101">
        <f>Planning!AS$837</f>
        <v>0</v>
      </c>
      <c r="AT1007" s="102">
        <f>Planning!AT$837</f>
        <v>0</v>
      </c>
      <c r="AU1007" s="100">
        <f>Planning!AU$837</f>
        <v>0</v>
      </c>
      <c r="AV1007" s="101">
        <f>Planning!AV$837</f>
        <v>0</v>
      </c>
      <c r="AW1007" s="101">
        <f>Planning!AW$837</f>
        <v>0</v>
      </c>
      <c r="AX1007" s="101">
        <f>Planning!AX$837</f>
        <v>0</v>
      </c>
      <c r="AY1007" s="101">
        <f>Planning!AY$837</f>
        <v>0</v>
      </c>
      <c r="AZ1007" s="101">
        <f>Planning!AZ$837</f>
        <v>0</v>
      </c>
      <c r="BA1007" s="101">
        <f>Planning!BA$837</f>
        <v>0</v>
      </c>
      <c r="BB1007" s="102">
        <f>Planning!BB$837</f>
        <v>0</v>
      </c>
      <c r="BC1007" s="85">
        <f>Planning!BC$837</f>
        <v>0</v>
      </c>
      <c r="BD1007" s="107"/>
      <c r="BE1007" s="435">
        <f>Planning!BE$837</f>
        <v>0</v>
      </c>
      <c r="BF1007" s="436">
        <f>Planning!BF$837</f>
        <v>0</v>
      </c>
      <c r="BG1007" s="91">
        <f>Planning!BG$837</f>
        <v>0</v>
      </c>
      <c r="BH1007" s="92">
        <f>Planning!BH$837</f>
        <v>0</v>
      </c>
      <c r="BI1007" s="93" t="str">
        <f>Planning!BI$837</f>
        <v/>
      </c>
      <c r="BJ1007" s="94">
        <f>Planning!BJ$837</f>
        <v>0</v>
      </c>
      <c r="BL1007" s="324">
        <f>Planning!BL$837</f>
        <v>0</v>
      </c>
      <c r="BM1007" s="149">
        <f>Planning!BP$837</f>
        <v>0</v>
      </c>
      <c r="NL1007" s="43" t="s">
        <v>63</v>
      </c>
      <c r="NM1007" s="43"/>
    </row>
    <row r="1008" spans="1:377" s="318" customFormat="1" ht="10.199999999999999" hidden="1" customHeight="1" x14ac:dyDescent="0.3">
      <c r="A1008" s="25"/>
      <c r="B1008" s="389"/>
      <c r="C1008" s="447"/>
      <c r="D1008" s="15"/>
      <c r="E1008" s="106"/>
      <c r="F1008" s="106"/>
      <c r="G1008" s="106"/>
      <c r="H1008" s="399"/>
      <c r="I1008" s="443">
        <f>Conges!$B$27</f>
        <v>44920</v>
      </c>
      <c r="J1008" s="444"/>
      <c r="K1008" s="444"/>
      <c r="L1008" s="444"/>
      <c r="M1008" s="444"/>
      <c r="N1008" s="68" t="str">
        <f>Planning!N$872</f>
        <v/>
      </c>
      <c r="O1008" s="103">
        <f>Planning!O$872</f>
        <v>0</v>
      </c>
      <c r="P1008" s="104">
        <f>Planning!P$872</f>
        <v>0</v>
      </c>
      <c r="Q1008" s="104">
        <f>Planning!Q$872</f>
        <v>0</v>
      </c>
      <c r="R1008" s="104">
        <f>Planning!R$872</f>
        <v>0</v>
      </c>
      <c r="S1008" s="104">
        <f>Planning!S$872</f>
        <v>0</v>
      </c>
      <c r="T1008" s="104">
        <f>Planning!T$872</f>
        <v>0</v>
      </c>
      <c r="U1008" s="104">
        <f>Planning!U$872</f>
        <v>0</v>
      </c>
      <c r="V1008" s="105">
        <f>Planning!V$872</f>
        <v>0</v>
      </c>
      <c r="W1008" s="103">
        <f>Planning!W$872</f>
        <v>0</v>
      </c>
      <c r="X1008" s="104">
        <f>Planning!X$872</f>
        <v>0</v>
      </c>
      <c r="Y1008" s="104">
        <f>Planning!Y$872</f>
        <v>0</v>
      </c>
      <c r="Z1008" s="104">
        <f>Planning!Z$872</f>
        <v>0</v>
      </c>
      <c r="AA1008" s="104">
        <f>Planning!AA$872</f>
        <v>0</v>
      </c>
      <c r="AB1008" s="104">
        <f>Planning!AB$872</f>
        <v>0</v>
      </c>
      <c r="AC1008" s="104">
        <f>Planning!AC$872</f>
        <v>0</v>
      </c>
      <c r="AD1008" s="105">
        <f>Planning!AD$872</f>
        <v>0</v>
      </c>
      <c r="AE1008" s="103">
        <f>Planning!AE$872</f>
        <v>0</v>
      </c>
      <c r="AF1008" s="104">
        <f>Planning!AF$872</f>
        <v>0</v>
      </c>
      <c r="AG1008" s="104">
        <f>Planning!AG$872</f>
        <v>0</v>
      </c>
      <c r="AH1008" s="104">
        <f>Planning!AH$872</f>
        <v>0</v>
      </c>
      <c r="AI1008" s="104">
        <f>Planning!AI$872</f>
        <v>0</v>
      </c>
      <c r="AJ1008" s="105">
        <f>Planning!AJ$872</f>
        <v>0</v>
      </c>
      <c r="AK1008" s="103">
        <f>Planning!AK$872</f>
        <v>0</v>
      </c>
      <c r="AL1008" s="104">
        <f>Planning!AL$872</f>
        <v>0</v>
      </c>
      <c r="AM1008" s="104">
        <f>Planning!AM$872</f>
        <v>0</v>
      </c>
      <c r="AN1008" s="104">
        <f>Planning!AN$872</f>
        <v>0</v>
      </c>
      <c r="AO1008" s="104">
        <f>Planning!AO$872</f>
        <v>0</v>
      </c>
      <c r="AP1008" s="104">
        <f>Planning!AP$872</f>
        <v>0</v>
      </c>
      <c r="AQ1008" s="104">
        <f>Planning!AQ$872</f>
        <v>0</v>
      </c>
      <c r="AR1008" s="104">
        <f>Planning!AR$872</f>
        <v>0</v>
      </c>
      <c r="AS1008" s="104">
        <f>Planning!AS$872</f>
        <v>0</v>
      </c>
      <c r="AT1008" s="105">
        <f>Planning!AT$872</f>
        <v>0</v>
      </c>
      <c r="AU1008" s="103">
        <f>Planning!AU$872</f>
        <v>0</v>
      </c>
      <c r="AV1008" s="104">
        <f>Planning!AV$872</f>
        <v>0</v>
      </c>
      <c r="AW1008" s="104">
        <f>Planning!AW$872</f>
        <v>0</v>
      </c>
      <c r="AX1008" s="104">
        <f>Planning!AX$872</f>
        <v>0</v>
      </c>
      <c r="AY1008" s="104">
        <f>Planning!AY$872</f>
        <v>0</v>
      </c>
      <c r="AZ1008" s="104">
        <f>Planning!AZ$872</f>
        <v>0</v>
      </c>
      <c r="BA1008" s="104">
        <f>Planning!BA$872</f>
        <v>0</v>
      </c>
      <c r="BB1008" s="105">
        <f>Planning!BB$872</f>
        <v>0</v>
      </c>
      <c r="BC1008" s="72">
        <f>Planning!BC$872</f>
        <v>0</v>
      </c>
      <c r="BD1008" s="107"/>
      <c r="BE1008" s="433">
        <f>Planning!BE$872</f>
        <v>0</v>
      </c>
      <c r="BF1008" s="434">
        <f>Planning!BF$872</f>
        <v>0</v>
      </c>
      <c r="BG1008" s="77">
        <f>Planning!BG$872</f>
        <v>0</v>
      </c>
      <c r="BH1008" s="78">
        <f>Planning!BH$872</f>
        <v>0</v>
      </c>
      <c r="BI1008" s="79" t="str">
        <f>Planning!BI$872</f>
        <v/>
      </c>
      <c r="BJ1008" s="80">
        <f>Planning!BJ$872</f>
        <v>0</v>
      </c>
      <c r="BL1008" s="323">
        <f>Planning!BL$872</f>
        <v>0</v>
      </c>
      <c r="BM1008" s="150">
        <f>Planning!BP$872</f>
        <v>0</v>
      </c>
      <c r="NL1008" s="43" t="s">
        <v>63</v>
      </c>
      <c r="NM1008" s="43"/>
    </row>
    <row r="1009" spans="1:377" s="318" customFormat="1" ht="10.199999999999999" hidden="1" customHeight="1" x14ac:dyDescent="0.3">
      <c r="A1009" s="25"/>
      <c r="B1009" s="389"/>
      <c r="C1009" s="447"/>
      <c r="D1009" s="15"/>
      <c r="E1009" s="106"/>
      <c r="F1009" s="106"/>
      <c r="G1009" s="106"/>
      <c r="H1009" s="399"/>
      <c r="I1009" s="445">
        <f>Conges!$B$28</f>
        <v>44921</v>
      </c>
      <c r="J1009" s="446"/>
      <c r="K1009" s="446"/>
      <c r="L1009" s="446"/>
      <c r="M1009" s="446"/>
      <c r="N1009" s="81" t="str">
        <f>Planning!N$907</f>
        <v/>
      </c>
      <c r="O1009" s="100">
        <f>Planning!O$907</f>
        <v>0</v>
      </c>
      <c r="P1009" s="101">
        <f>Planning!P$907</f>
        <v>0</v>
      </c>
      <c r="Q1009" s="101">
        <f>Planning!Q$907</f>
        <v>0</v>
      </c>
      <c r="R1009" s="101">
        <f>Planning!R$907</f>
        <v>0</v>
      </c>
      <c r="S1009" s="101">
        <f>Planning!S$907</f>
        <v>0</v>
      </c>
      <c r="T1009" s="101">
        <f>Planning!T$907</f>
        <v>0</v>
      </c>
      <c r="U1009" s="101">
        <f>Planning!U$907</f>
        <v>0</v>
      </c>
      <c r="V1009" s="102">
        <f>Planning!V$907</f>
        <v>0</v>
      </c>
      <c r="W1009" s="100">
        <f>Planning!W$907</f>
        <v>0</v>
      </c>
      <c r="X1009" s="101">
        <f>Planning!X$907</f>
        <v>0</v>
      </c>
      <c r="Y1009" s="101">
        <f>Planning!Y$907</f>
        <v>0</v>
      </c>
      <c r="Z1009" s="101">
        <f>Planning!Z$907</f>
        <v>0</v>
      </c>
      <c r="AA1009" s="101">
        <f>Planning!AA$907</f>
        <v>0</v>
      </c>
      <c r="AB1009" s="101">
        <f>Planning!AB$907</f>
        <v>0</v>
      </c>
      <c r="AC1009" s="101">
        <f>Planning!AC$907</f>
        <v>0</v>
      </c>
      <c r="AD1009" s="102">
        <f>Planning!AD$907</f>
        <v>0</v>
      </c>
      <c r="AE1009" s="100">
        <f>Planning!AE$907</f>
        <v>0</v>
      </c>
      <c r="AF1009" s="101">
        <f>Planning!AF$907</f>
        <v>0</v>
      </c>
      <c r="AG1009" s="101">
        <f>Planning!AG$907</f>
        <v>0</v>
      </c>
      <c r="AH1009" s="101">
        <f>Planning!AH$907</f>
        <v>0</v>
      </c>
      <c r="AI1009" s="101">
        <f>Planning!AI$907</f>
        <v>0</v>
      </c>
      <c r="AJ1009" s="102">
        <f>Planning!AJ$907</f>
        <v>0</v>
      </c>
      <c r="AK1009" s="100">
        <f>Planning!AK$907</f>
        <v>0</v>
      </c>
      <c r="AL1009" s="101">
        <f>Planning!AL$907</f>
        <v>0</v>
      </c>
      <c r="AM1009" s="101">
        <f>Planning!AM$907</f>
        <v>0</v>
      </c>
      <c r="AN1009" s="101">
        <f>Planning!AN$907</f>
        <v>0</v>
      </c>
      <c r="AO1009" s="101">
        <f>Planning!AO$907</f>
        <v>0</v>
      </c>
      <c r="AP1009" s="101">
        <f>Planning!AP$907</f>
        <v>0</v>
      </c>
      <c r="AQ1009" s="101">
        <f>Planning!AQ$907</f>
        <v>0</v>
      </c>
      <c r="AR1009" s="101">
        <f>Planning!AR$907</f>
        <v>0</v>
      </c>
      <c r="AS1009" s="101">
        <f>Planning!AS$907</f>
        <v>0</v>
      </c>
      <c r="AT1009" s="102">
        <f>Planning!AT$907</f>
        <v>0</v>
      </c>
      <c r="AU1009" s="100">
        <f>Planning!AU$907</f>
        <v>0</v>
      </c>
      <c r="AV1009" s="101">
        <f>Planning!AV$907</f>
        <v>0</v>
      </c>
      <c r="AW1009" s="101">
        <f>Planning!AW$907</f>
        <v>0</v>
      </c>
      <c r="AX1009" s="101">
        <f>Planning!AX$907</f>
        <v>0</v>
      </c>
      <c r="AY1009" s="101">
        <f>Planning!AY$907</f>
        <v>0</v>
      </c>
      <c r="AZ1009" s="101">
        <f>Planning!AZ$907</f>
        <v>0</v>
      </c>
      <c r="BA1009" s="101">
        <f>Planning!BA$907</f>
        <v>0</v>
      </c>
      <c r="BB1009" s="102">
        <f>Planning!BB$907</f>
        <v>0</v>
      </c>
      <c r="BC1009" s="85">
        <f>Planning!BC$907</f>
        <v>0</v>
      </c>
      <c r="BD1009" s="107"/>
      <c r="BE1009" s="435">
        <f>Planning!BE$907</f>
        <v>0</v>
      </c>
      <c r="BF1009" s="436">
        <f>Planning!BF$907</f>
        <v>0</v>
      </c>
      <c r="BG1009" s="91">
        <f>Planning!BG$907</f>
        <v>0</v>
      </c>
      <c r="BH1009" s="92">
        <f>Planning!BH$907</f>
        <v>0</v>
      </c>
      <c r="BI1009" s="93" t="str">
        <f>Planning!BI$907</f>
        <v/>
      </c>
      <c r="BJ1009" s="94">
        <f>Planning!BJ$907</f>
        <v>0</v>
      </c>
      <c r="BL1009" s="324">
        <f>Planning!BL$907</f>
        <v>0</v>
      </c>
      <c r="BM1009" s="149">
        <f>Planning!BP$907</f>
        <v>0</v>
      </c>
      <c r="NL1009" s="43" t="s">
        <v>63</v>
      </c>
      <c r="NM1009" s="43"/>
    </row>
    <row r="1010" spans="1:377" s="318" customFormat="1" ht="10.199999999999999" hidden="1" customHeight="1" x14ac:dyDescent="0.3">
      <c r="A1010" s="25"/>
      <c r="B1010" s="389"/>
      <c r="C1010" s="447"/>
      <c r="D1010" s="15"/>
      <c r="E1010" s="106"/>
      <c r="F1010" s="106"/>
      <c r="G1010" s="106"/>
      <c r="H1010" s="399"/>
      <c r="I1010" s="443">
        <f>Conges!$B$29</f>
        <v>44922</v>
      </c>
      <c r="J1010" s="444"/>
      <c r="K1010" s="444"/>
      <c r="L1010" s="444"/>
      <c r="M1010" s="444"/>
      <c r="N1010" s="68" t="str">
        <f>Planning!N$942</f>
        <v/>
      </c>
      <c r="O1010" s="103">
        <f>Planning!O$942</f>
        <v>0</v>
      </c>
      <c r="P1010" s="104">
        <f>Planning!P$942</f>
        <v>0</v>
      </c>
      <c r="Q1010" s="104">
        <f>Planning!Q$942</f>
        <v>0</v>
      </c>
      <c r="R1010" s="104">
        <f>Planning!R$942</f>
        <v>0</v>
      </c>
      <c r="S1010" s="104">
        <f>Planning!S$942</f>
        <v>0</v>
      </c>
      <c r="T1010" s="104">
        <f>Planning!T$942</f>
        <v>0</v>
      </c>
      <c r="U1010" s="104">
        <f>Planning!U$942</f>
        <v>0</v>
      </c>
      <c r="V1010" s="105">
        <f>Planning!V$942</f>
        <v>0</v>
      </c>
      <c r="W1010" s="103">
        <f>Planning!W$942</f>
        <v>0</v>
      </c>
      <c r="X1010" s="104">
        <f>Planning!X$942</f>
        <v>0</v>
      </c>
      <c r="Y1010" s="104">
        <f>Planning!Y$942</f>
        <v>0</v>
      </c>
      <c r="Z1010" s="104">
        <f>Planning!Z$942</f>
        <v>0</v>
      </c>
      <c r="AA1010" s="104">
        <f>Planning!AA$942</f>
        <v>0</v>
      </c>
      <c r="AB1010" s="104">
        <f>Planning!AB$942</f>
        <v>0</v>
      </c>
      <c r="AC1010" s="104">
        <f>Planning!AC$942</f>
        <v>0</v>
      </c>
      <c r="AD1010" s="105">
        <f>Planning!AD$942</f>
        <v>0</v>
      </c>
      <c r="AE1010" s="103">
        <f>Planning!AE$942</f>
        <v>0</v>
      </c>
      <c r="AF1010" s="104">
        <f>Planning!AF$942</f>
        <v>0</v>
      </c>
      <c r="AG1010" s="104">
        <f>Planning!AG$942</f>
        <v>0</v>
      </c>
      <c r="AH1010" s="104">
        <f>Planning!AH$942</f>
        <v>0</v>
      </c>
      <c r="AI1010" s="104">
        <f>Planning!AI$942</f>
        <v>0</v>
      </c>
      <c r="AJ1010" s="105">
        <f>Planning!AJ$942</f>
        <v>0</v>
      </c>
      <c r="AK1010" s="103">
        <f>Planning!AK$942</f>
        <v>0</v>
      </c>
      <c r="AL1010" s="104">
        <f>Planning!AL$942</f>
        <v>0</v>
      </c>
      <c r="AM1010" s="104">
        <f>Planning!AM$942</f>
        <v>0</v>
      </c>
      <c r="AN1010" s="104">
        <f>Planning!AN$942</f>
        <v>0</v>
      </c>
      <c r="AO1010" s="104">
        <f>Planning!AO$942</f>
        <v>0</v>
      </c>
      <c r="AP1010" s="104">
        <f>Planning!AP$942</f>
        <v>0</v>
      </c>
      <c r="AQ1010" s="104">
        <f>Planning!AQ$942</f>
        <v>0</v>
      </c>
      <c r="AR1010" s="104">
        <f>Planning!AR$942</f>
        <v>0</v>
      </c>
      <c r="AS1010" s="104">
        <f>Planning!AS$942</f>
        <v>0</v>
      </c>
      <c r="AT1010" s="105">
        <f>Planning!AT$942</f>
        <v>0</v>
      </c>
      <c r="AU1010" s="103">
        <f>Planning!AU$942</f>
        <v>0</v>
      </c>
      <c r="AV1010" s="104">
        <f>Planning!AV$942</f>
        <v>0</v>
      </c>
      <c r="AW1010" s="104">
        <f>Planning!AW$942</f>
        <v>0</v>
      </c>
      <c r="AX1010" s="104">
        <f>Planning!AX$942</f>
        <v>0</v>
      </c>
      <c r="AY1010" s="104">
        <f>Planning!AY$942</f>
        <v>0</v>
      </c>
      <c r="AZ1010" s="104">
        <f>Planning!AZ$942</f>
        <v>0</v>
      </c>
      <c r="BA1010" s="104">
        <f>Planning!BA$942</f>
        <v>0</v>
      </c>
      <c r="BB1010" s="105">
        <f>Planning!BB$942</f>
        <v>0</v>
      </c>
      <c r="BC1010" s="72">
        <f>Planning!BC$942</f>
        <v>0</v>
      </c>
      <c r="BD1010" s="107"/>
      <c r="BE1010" s="433">
        <f>Planning!BE$942</f>
        <v>0</v>
      </c>
      <c r="BF1010" s="434">
        <f>Planning!BF$942</f>
        <v>0</v>
      </c>
      <c r="BG1010" s="77">
        <f>Planning!BG$942</f>
        <v>0</v>
      </c>
      <c r="BH1010" s="78">
        <f>Planning!BH$942</f>
        <v>0</v>
      </c>
      <c r="BI1010" s="79" t="str">
        <f>Planning!BI$942</f>
        <v/>
      </c>
      <c r="BJ1010" s="80">
        <f>Planning!BJ$942</f>
        <v>0</v>
      </c>
      <c r="BL1010" s="323">
        <f>Planning!BL$942</f>
        <v>0</v>
      </c>
      <c r="BM1010" s="150">
        <f>Planning!BP$942</f>
        <v>0</v>
      </c>
      <c r="NL1010" s="43" t="s">
        <v>63</v>
      </c>
      <c r="NM1010" s="43"/>
    </row>
    <row r="1011" spans="1:377" s="318" customFormat="1" ht="10.199999999999999" hidden="1" customHeight="1" x14ac:dyDescent="0.3">
      <c r="A1011" s="25"/>
      <c r="B1011" s="389"/>
      <c r="C1011" s="447"/>
      <c r="D1011" s="15"/>
      <c r="E1011" s="106"/>
      <c r="F1011" s="106"/>
      <c r="G1011" s="106"/>
      <c r="H1011" s="399"/>
      <c r="I1011" s="445">
        <f>Conges!$B$30</f>
        <v>44923</v>
      </c>
      <c r="J1011" s="446"/>
      <c r="K1011" s="446"/>
      <c r="L1011" s="446"/>
      <c r="M1011" s="446"/>
      <c r="N1011" s="81" t="str">
        <f>Planning!N$977</f>
        <v/>
      </c>
      <c r="O1011" s="100">
        <f>Planning!O$977</f>
        <v>0</v>
      </c>
      <c r="P1011" s="101">
        <f>Planning!P$977</f>
        <v>0</v>
      </c>
      <c r="Q1011" s="101">
        <f>Planning!Q$977</f>
        <v>0</v>
      </c>
      <c r="R1011" s="101">
        <f>Planning!R$977</f>
        <v>0</v>
      </c>
      <c r="S1011" s="101">
        <f>Planning!S$977</f>
        <v>0</v>
      </c>
      <c r="T1011" s="101">
        <f>Planning!T$977</f>
        <v>0</v>
      </c>
      <c r="U1011" s="101">
        <f>Planning!U$977</f>
        <v>0</v>
      </c>
      <c r="V1011" s="102">
        <f>Planning!V$977</f>
        <v>0</v>
      </c>
      <c r="W1011" s="100">
        <f>Planning!W$977</f>
        <v>0</v>
      </c>
      <c r="X1011" s="101">
        <f>Planning!X$977</f>
        <v>0</v>
      </c>
      <c r="Y1011" s="101">
        <f>Planning!Y$977</f>
        <v>0</v>
      </c>
      <c r="Z1011" s="101">
        <f>Planning!Z$977</f>
        <v>0</v>
      </c>
      <c r="AA1011" s="101">
        <f>Planning!AA$977</f>
        <v>0</v>
      </c>
      <c r="AB1011" s="101">
        <f>Planning!AB$977</f>
        <v>0</v>
      </c>
      <c r="AC1011" s="101">
        <f>Planning!AC$977</f>
        <v>0</v>
      </c>
      <c r="AD1011" s="102">
        <f>Planning!AD$977</f>
        <v>0</v>
      </c>
      <c r="AE1011" s="100">
        <f>Planning!AE$977</f>
        <v>0</v>
      </c>
      <c r="AF1011" s="101">
        <f>Planning!AF$977</f>
        <v>0</v>
      </c>
      <c r="AG1011" s="101">
        <f>Planning!AG$977</f>
        <v>0</v>
      </c>
      <c r="AH1011" s="101">
        <f>Planning!AH$977</f>
        <v>0</v>
      </c>
      <c r="AI1011" s="101">
        <f>Planning!AI$977</f>
        <v>0</v>
      </c>
      <c r="AJ1011" s="102">
        <f>Planning!AJ$977</f>
        <v>0</v>
      </c>
      <c r="AK1011" s="100">
        <f>Planning!AK$977</f>
        <v>0</v>
      </c>
      <c r="AL1011" s="101">
        <f>Planning!AL$977</f>
        <v>0</v>
      </c>
      <c r="AM1011" s="101">
        <f>Planning!AM$977</f>
        <v>0</v>
      </c>
      <c r="AN1011" s="101">
        <f>Planning!AN$977</f>
        <v>0</v>
      </c>
      <c r="AO1011" s="101">
        <f>Planning!AO$977</f>
        <v>0</v>
      </c>
      <c r="AP1011" s="101">
        <f>Planning!AP$977</f>
        <v>0</v>
      </c>
      <c r="AQ1011" s="101">
        <f>Planning!AQ$977</f>
        <v>0</v>
      </c>
      <c r="AR1011" s="101">
        <f>Planning!AR$977</f>
        <v>0</v>
      </c>
      <c r="AS1011" s="101">
        <f>Planning!AS$977</f>
        <v>0</v>
      </c>
      <c r="AT1011" s="102">
        <f>Planning!AT$977</f>
        <v>0</v>
      </c>
      <c r="AU1011" s="100">
        <f>Planning!AU$977</f>
        <v>0</v>
      </c>
      <c r="AV1011" s="101">
        <f>Planning!AV$977</f>
        <v>0</v>
      </c>
      <c r="AW1011" s="101">
        <f>Planning!AW$977</f>
        <v>0</v>
      </c>
      <c r="AX1011" s="101">
        <f>Planning!AX$977</f>
        <v>0</v>
      </c>
      <c r="AY1011" s="101">
        <f>Planning!AY$977</f>
        <v>0</v>
      </c>
      <c r="AZ1011" s="101">
        <f>Planning!AZ$977</f>
        <v>0</v>
      </c>
      <c r="BA1011" s="101">
        <f>Planning!BA$977</f>
        <v>0</v>
      </c>
      <c r="BB1011" s="102">
        <f>Planning!BB$977</f>
        <v>0</v>
      </c>
      <c r="BC1011" s="85">
        <f>Planning!BC$977</f>
        <v>0</v>
      </c>
      <c r="BD1011" s="107"/>
      <c r="BE1011" s="435">
        <f>Planning!BE$977</f>
        <v>0</v>
      </c>
      <c r="BF1011" s="436">
        <f>Planning!BF$977</f>
        <v>0</v>
      </c>
      <c r="BG1011" s="91">
        <f>Planning!BG$977</f>
        <v>0</v>
      </c>
      <c r="BH1011" s="92">
        <f>Planning!BH$977</f>
        <v>0</v>
      </c>
      <c r="BI1011" s="93" t="str">
        <f>Planning!BI$977</f>
        <v/>
      </c>
      <c r="BJ1011" s="94">
        <f>Planning!BJ$977</f>
        <v>0</v>
      </c>
      <c r="BL1011" s="324">
        <f>Planning!BL$977</f>
        <v>0</v>
      </c>
      <c r="BM1011" s="149">
        <f>Planning!BP$977</f>
        <v>0</v>
      </c>
      <c r="NL1011" s="43" t="s">
        <v>63</v>
      </c>
      <c r="NM1011" s="43"/>
    </row>
    <row r="1012" spans="1:377" s="318" customFormat="1" ht="10.199999999999999" hidden="1" customHeight="1" x14ac:dyDescent="0.3">
      <c r="A1012" s="25"/>
      <c r="B1012" s="389"/>
      <c r="C1012" s="447"/>
      <c r="D1012" s="15"/>
      <c r="E1012" s="106"/>
      <c r="F1012" s="106"/>
      <c r="G1012" s="106"/>
      <c r="H1012" s="399"/>
      <c r="I1012" s="443">
        <f>Conges!$B$31</f>
        <v>44924</v>
      </c>
      <c r="J1012" s="444"/>
      <c r="K1012" s="444"/>
      <c r="L1012" s="444"/>
      <c r="M1012" s="444"/>
      <c r="N1012" s="68" t="str">
        <f>Planning!N$1012</f>
        <v/>
      </c>
      <c r="O1012" s="103">
        <f>Planning!O$1012</f>
        <v>0</v>
      </c>
      <c r="P1012" s="104">
        <f>Planning!P$1012</f>
        <v>0</v>
      </c>
      <c r="Q1012" s="104">
        <f>Planning!Q$1012</f>
        <v>0</v>
      </c>
      <c r="R1012" s="104">
        <f>Planning!R$1012</f>
        <v>0</v>
      </c>
      <c r="S1012" s="104">
        <f>Planning!S$1012</f>
        <v>0</v>
      </c>
      <c r="T1012" s="104">
        <f>Planning!T$1012</f>
        <v>0</v>
      </c>
      <c r="U1012" s="104">
        <f>Planning!U$1012</f>
        <v>0</v>
      </c>
      <c r="V1012" s="105">
        <f>Planning!V$1012</f>
        <v>0</v>
      </c>
      <c r="W1012" s="103">
        <f>Planning!W$1012</f>
        <v>0</v>
      </c>
      <c r="X1012" s="104">
        <f>Planning!X$1012</f>
        <v>0</v>
      </c>
      <c r="Y1012" s="104">
        <f>Planning!Y$1012</f>
        <v>0</v>
      </c>
      <c r="Z1012" s="104">
        <f>Planning!Z$1012</f>
        <v>0</v>
      </c>
      <c r="AA1012" s="104">
        <f>Planning!AA$1012</f>
        <v>0</v>
      </c>
      <c r="AB1012" s="104">
        <f>Planning!AB$1012</f>
        <v>0</v>
      </c>
      <c r="AC1012" s="104">
        <f>Planning!AC$1012</f>
        <v>0</v>
      </c>
      <c r="AD1012" s="105">
        <f>Planning!AD$1012</f>
        <v>0</v>
      </c>
      <c r="AE1012" s="103">
        <f>Planning!AE$1012</f>
        <v>0</v>
      </c>
      <c r="AF1012" s="104">
        <f>Planning!AF$1012</f>
        <v>0</v>
      </c>
      <c r="AG1012" s="104">
        <f>Planning!AG$1012</f>
        <v>0</v>
      </c>
      <c r="AH1012" s="104">
        <f>Planning!AH$1012</f>
        <v>0</v>
      </c>
      <c r="AI1012" s="104">
        <f>Planning!AI$1012</f>
        <v>0</v>
      </c>
      <c r="AJ1012" s="105">
        <f>Planning!AJ$1012</f>
        <v>0</v>
      </c>
      <c r="AK1012" s="103">
        <f>Planning!AK$1012</f>
        <v>0</v>
      </c>
      <c r="AL1012" s="104">
        <f>Planning!AL$1012</f>
        <v>0</v>
      </c>
      <c r="AM1012" s="104">
        <f>Planning!AM$1012</f>
        <v>0</v>
      </c>
      <c r="AN1012" s="104">
        <f>Planning!AN$1012</f>
        <v>0</v>
      </c>
      <c r="AO1012" s="104">
        <f>Planning!AO$1012</f>
        <v>0</v>
      </c>
      <c r="AP1012" s="104">
        <f>Planning!AP$1012</f>
        <v>0</v>
      </c>
      <c r="AQ1012" s="104">
        <f>Planning!AQ$1012</f>
        <v>0</v>
      </c>
      <c r="AR1012" s="104">
        <f>Planning!AR$1012</f>
        <v>0</v>
      </c>
      <c r="AS1012" s="104">
        <f>Planning!AS$1012</f>
        <v>0</v>
      </c>
      <c r="AT1012" s="105">
        <f>Planning!AT$1012</f>
        <v>0</v>
      </c>
      <c r="AU1012" s="103">
        <f>Planning!AU$1012</f>
        <v>0</v>
      </c>
      <c r="AV1012" s="104">
        <f>Planning!AV$1012</f>
        <v>0</v>
      </c>
      <c r="AW1012" s="104">
        <f>Planning!AW$1012</f>
        <v>0</v>
      </c>
      <c r="AX1012" s="104">
        <f>Planning!AX$1012</f>
        <v>0</v>
      </c>
      <c r="AY1012" s="104">
        <f>Planning!AY$1012</f>
        <v>0</v>
      </c>
      <c r="AZ1012" s="104">
        <f>Planning!AZ$1012</f>
        <v>0</v>
      </c>
      <c r="BA1012" s="104">
        <f>Planning!BA$1012</f>
        <v>0</v>
      </c>
      <c r="BB1012" s="105">
        <f>Planning!BB$1012</f>
        <v>0</v>
      </c>
      <c r="BC1012" s="72">
        <f>Planning!BC$1012</f>
        <v>0</v>
      </c>
      <c r="BD1012" s="107"/>
      <c r="BE1012" s="433">
        <f>Planning!BE$1012</f>
        <v>0</v>
      </c>
      <c r="BF1012" s="434">
        <f>Planning!BF$1012</f>
        <v>0</v>
      </c>
      <c r="BG1012" s="77">
        <f>Planning!BG$1012</f>
        <v>0</v>
      </c>
      <c r="BH1012" s="78">
        <f>Planning!BH$1012</f>
        <v>0</v>
      </c>
      <c r="BI1012" s="79" t="str">
        <f>Planning!BI$1012</f>
        <v/>
      </c>
      <c r="BJ1012" s="80">
        <f>Planning!BJ$1012</f>
        <v>0</v>
      </c>
      <c r="BL1012" s="323">
        <f>Planning!BL$1012</f>
        <v>0</v>
      </c>
      <c r="BM1012" s="150">
        <f>Planning!BP$1012</f>
        <v>0</v>
      </c>
      <c r="NL1012" s="43" t="s">
        <v>63</v>
      </c>
      <c r="NM1012" s="43"/>
    </row>
    <row r="1013" spans="1:377" s="318" customFormat="1" ht="10.199999999999999" hidden="1" customHeight="1" x14ac:dyDescent="0.3">
      <c r="A1013" s="25"/>
      <c r="B1013" s="389"/>
      <c r="C1013" s="447"/>
      <c r="D1013" s="15"/>
      <c r="E1013" s="106"/>
      <c r="F1013" s="106"/>
      <c r="G1013" s="106"/>
      <c r="H1013" s="399"/>
      <c r="I1013" s="445">
        <f>Conges!$B$32</f>
        <v>44925</v>
      </c>
      <c r="J1013" s="446"/>
      <c r="K1013" s="446"/>
      <c r="L1013" s="446"/>
      <c r="M1013" s="446"/>
      <c r="N1013" s="81" t="str">
        <f>Planning!N$1047</f>
        <v/>
      </c>
      <c r="O1013" s="100">
        <f>Planning!O$1047</f>
        <v>0</v>
      </c>
      <c r="P1013" s="101">
        <f>Planning!P$1047</f>
        <v>0</v>
      </c>
      <c r="Q1013" s="101">
        <f>Planning!Q$1047</f>
        <v>0</v>
      </c>
      <c r="R1013" s="101">
        <f>Planning!R$1047</f>
        <v>0</v>
      </c>
      <c r="S1013" s="101">
        <f>Planning!S$1047</f>
        <v>0</v>
      </c>
      <c r="T1013" s="101">
        <f>Planning!T$1047</f>
        <v>0</v>
      </c>
      <c r="U1013" s="101">
        <f>Planning!U$1047</f>
        <v>0</v>
      </c>
      <c r="V1013" s="102">
        <f>Planning!V$1047</f>
        <v>0</v>
      </c>
      <c r="W1013" s="100">
        <f>Planning!W$1047</f>
        <v>0</v>
      </c>
      <c r="X1013" s="101">
        <f>Planning!X$1047</f>
        <v>0</v>
      </c>
      <c r="Y1013" s="101">
        <f>Planning!Y$1047</f>
        <v>0</v>
      </c>
      <c r="Z1013" s="101">
        <f>Planning!Z$1047</f>
        <v>0</v>
      </c>
      <c r="AA1013" s="101">
        <f>Planning!AA$1047</f>
        <v>0</v>
      </c>
      <c r="AB1013" s="101">
        <f>Planning!AB$1047</f>
        <v>0</v>
      </c>
      <c r="AC1013" s="101">
        <f>Planning!AC$1047</f>
        <v>0</v>
      </c>
      <c r="AD1013" s="102">
        <f>Planning!AD$1047</f>
        <v>0</v>
      </c>
      <c r="AE1013" s="100">
        <f>Planning!AE$1047</f>
        <v>0</v>
      </c>
      <c r="AF1013" s="101">
        <f>Planning!AF$1047</f>
        <v>0</v>
      </c>
      <c r="AG1013" s="101">
        <f>Planning!AG$1047</f>
        <v>0</v>
      </c>
      <c r="AH1013" s="101">
        <f>Planning!AH$1047</f>
        <v>0</v>
      </c>
      <c r="AI1013" s="101">
        <f>Planning!AI$1047</f>
        <v>0</v>
      </c>
      <c r="AJ1013" s="102">
        <f>Planning!AJ$1047</f>
        <v>0</v>
      </c>
      <c r="AK1013" s="100">
        <f>Planning!AK$1047</f>
        <v>0</v>
      </c>
      <c r="AL1013" s="101">
        <f>Planning!AL$1047</f>
        <v>0</v>
      </c>
      <c r="AM1013" s="101">
        <f>Planning!AM$1047</f>
        <v>0</v>
      </c>
      <c r="AN1013" s="101">
        <f>Planning!AN$1047</f>
        <v>0</v>
      </c>
      <c r="AO1013" s="101">
        <f>Planning!AO$1047</f>
        <v>0</v>
      </c>
      <c r="AP1013" s="101">
        <f>Planning!AP$1047</f>
        <v>0</v>
      </c>
      <c r="AQ1013" s="101">
        <f>Planning!AQ$1047</f>
        <v>0</v>
      </c>
      <c r="AR1013" s="101">
        <f>Planning!AR$1047</f>
        <v>0</v>
      </c>
      <c r="AS1013" s="101">
        <f>Planning!AS$1047</f>
        <v>0</v>
      </c>
      <c r="AT1013" s="102">
        <f>Planning!AT$1047</f>
        <v>0</v>
      </c>
      <c r="AU1013" s="100">
        <f>Planning!AU$1047</f>
        <v>0</v>
      </c>
      <c r="AV1013" s="101">
        <f>Planning!AV$1047</f>
        <v>0</v>
      </c>
      <c r="AW1013" s="101">
        <f>Planning!AW$1047</f>
        <v>0</v>
      </c>
      <c r="AX1013" s="101">
        <f>Planning!AX$1047</f>
        <v>0</v>
      </c>
      <c r="AY1013" s="101">
        <f>Planning!AY$1047</f>
        <v>0</v>
      </c>
      <c r="AZ1013" s="101">
        <f>Planning!AZ$1047</f>
        <v>0</v>
      </c>
      <c r="BA1013" s="101">
        <f>Planning!BA$1047</f>
        <v>0</v>
      </c>
      <c r="BB1013" s="102">
        <f>Planning!BB$1047</f>
        <v>0</v>
      </c>
      <c r="BC1013" s="85">
        <f>Planning!BC$1047</f>
        <v>0</v>
      </c>
      <c r="BD1013" s="107"/>
      <c r="BE1013" s="435">
        <f>Planning!BE$1047</f>
        <v>0</v>
      </c>
      <c r="BF1013" s="436">
        <f>Planning!BF$1047</f>
        <v>0</v>
      </c>
      <c r="BG1013" s="91">
        <f>Planning!BG$1047</f>
        <v>0</v>
      </c>
      <c r="BH1013" s="92">
        <f>Planning!BH$1047</f>
        <v>0</v>
      </c>
      <c r="BI1013" s="93" t="str">
        <f>Planning!BI$1047</f>
        <v/>
      </c>
      <c r="BJ1013" s="94">
        <f>Planning!BJ$1047</f>
        <v>0</v>
      </c>
      <c r="BL1013" s="324">
        <f>Planning!BL$1047</f>
        <v>0</v>
      </c>
      <c r="BM1013" s="149">
        <f>Planning!BP$1047</f>
        <v>0</v>
      </c>
      <c r="NL1013" s="43" t="s">
        <v>63</v>
      </c>
      <c r="NM1013" s="43"/>
    </row>
    <row r="1014" spans="1:377" s="318" customFormat="1" ht="10.199999999999999" hidden="1" customHeight="1" thickBot="1" x14ac:dyDescent="0.35">
      <c r="A1014" s="25"/>
      <c r="B1014" s="389"/>
      <c r="C1014" s="447"/>
      <c r="D1014" s="15"/>
      <c r="E1014" s="106"/>
      <c r="F1014" s="106"/>
      <c r="G1014" s="106"/>
      <c r="H1014" s="399"/>
      <c r="I1014" s="443">
        <f>Conges!$B$33</f>
        <v>44926</v>
      </c>
      <c r="J1014" s="444"/>
      <c r="K1014" s="444"/>
      <c r="L1014" s="444"/>
      <c r="M1014" s="444"/>
      <c r="N1014" s="68" t="str">
        <f>Planning!N$1082</f>
        <v/>
      </c>
      <c r="O1014" s="103">
        <f>Planning!O$1082</f>
        <v>0</v>
      </c>
      <c r="P1014" s="104">
        <f>Planning!P$1082</f>
        <v>0</v>
      </c>
      <c r="Q1014" s="104">
        <f>Planning!Q$1082</f>
        <v>0</v>
      </c>
      <c r="R1014" s="104">
        <f>Planning!R$1082</f>
        <v>0</v>
      </c>
      <c r="S1014" s="104">
        <f>Planning!S$1082</f>
        <v>0</v>
      </c>
      <c r="T1014" s="104">
        <f>Planning!T$1082</f>
        <v>0</v>
      </c>
      <c r="U1014" s="104">
        <f>Planning!U$1082</f>
        <v>0</v>
      </c>
      <c r="V1014" s="105">
        <f>Planning!V$1082</f>
        <v>0</v>
      </c>
      <c r="W1014" s="103">
        <f>Planning!W$1082</f>
        <v>0</v>
      </c>
      <c r="X1014" s="104">
        <f>Planning!X$1082</f>
        <v>0</v>
      </c>
      <c r="Y1014" s="104">
        <f>Planning!Y$1082</f>
        <v>0</v>
      </c>
      <c r="Z1014" s="104">
        <f>Planning!Z$1082</f>
        <v>0</v>
      </c>
      <c r="AA1014" s="104">
        <f>Planning!AA$1082</f>
        <v>0</v>
      </c>
      <c r="AB1014" s="104">
        <f>Planning!AB$1082</f>
        <v>0</v>
      </c>
      <c r="AC1014" s="104">
        <f>Planning!AC$1082</f>
        <v>0</v>
      </c>
      <c r="AD1014" s="105">
        <f>Planning!AD$1082</f>
        <v>0</v>
      </c>
      <c r="AE1014" s="103">
        <f>Planning!AE$1082</f>
        <v>0</v>
      </c>
      <c r="AF1014" s="104">
        <f>Planning!AF$1082</f>
        <v>0</v>
      </c>
      <c r="AG1014" s="104">
        <f>Planning!AG$1082</f>
        <v>0</v>
      </c>
      <c r="AH1014" s="104">
        <f>Planning!AH$1082</f>
        <v>0</v>
      </c>
      <c r="AI1014" s="104">
        <f>Planning!AI$1082</f>
        <v>0</v>
      </c>
      <c r="AJ1014" s="105">
        <f>Planning!AJ$1082</f>
        <v>0</v>
      </c>
      <c r="AK1014" s="103">
        <f>Planning!AK$1082</f>
        <v>0</v>
      </c>
      <c r="AL1014" s="104">
        <f>Planning!AL$1082</f>
        <v>0</v>
      </c>
      <c r="AM1014" s="104">
        <f>Planning!AM$1082</f>
        <v>0</v>
      </c>
      <c r="AN1014" s="104">
        <f>Planning!AN$1082</f>
        <v>0</v>
      </c>
      <c r="AO1014" s="104">
        <f>Planning!AO$1082</f>
        <v>0</v>
      </c>
      <c r="AP1014" s="104">
        <f>Planning!AP$1082</f>
        <v>0</v>
      </c>
      <c r="AQ1014" s="104">
        <f>Planning!AQ$1082</f>
        <v>0</v>
      </c>
      <c r="AR1014" s="104">
        <f>Planning!AR$1082</f>
        <v>0</v>
      </c>
      <c r="AS1014" s="104">
        <f>Planning!AS$1082</f>
        <v>0</v>
      </c>
      <c r="AT1014" s="105">
        <f>Planning!AT$1082</f>
        <v>0</v>
      </c>
      <c r="AU1014" s="103">
        <f>Planning!AU$1082</f>
        <v>0</v>
      </c>
      <c r="AV1014" s="104">
        <f>Planning!AV$1082</f>
        <v>0</v>
      </c>
      <c r="AW1014" s="104">
        <f>Planning!AW$1082</f>
        <v>0</v>
      </c>
      <c r="AX1014" s="104">
        <f>Planning!AX$1082</f>
        <v>0</v>
      </c>
      <c r="AY1014" s="104">
        <f>Planning!AY$1082</f>
        <v>0</v>
      </c>
      <c r="AZ1014" s="104">
        <f>Planning!AZ$1082</f>
        <v>0</v>
      </c>
      <c r="BA1014" s="104">
        <f>Planning!BA$1082</f>
        <v>0</v>
      </c>
      <c r="BB1014" s="105">
        <f>Planning!BB$1082</f>
        <v>0</v>
      </c>
      <c r="BC1014" s="72">
        <f>Planning!BC$1082</f>
        <v>0</v>
      </c>
      <c r="BD1014" s="107"/>
      <c r="BE1014" s="437">
        <f>Planning!BE$1082</f>
        <v>0</v>
      </c>
      <c r="BF1014" s="438">
        <f>Planning!BF$1082</f>
        <v>0</v>
      </c>
      <c r="BG1014" s="109">
        <f>Planning!BG$1082</f>
        <v>0</v>
      </c>
      <c r="BH1014" s="110">
        <f>Planning!BH$1082</f>
        <v>0</v>
      </c>
      <c r="BI1014" s="111" t="str">
        <f>Planning!BI$1082</f>
        <v/>
      </c>
      <c r="BJ1014" s="112">
        <f>Planning!BJ$1082</f>
        <v>0</v>
      </c>
      <c r="BL1014" s="325">
        <f>Planning!BL$1082</f>
        <v>0</v>
      </c>
      <c r="BM1014" s="158">
        <f>Planning!BP$1082</f>
        <v>0</v>
      </c>
      <c r="NL1014" s="43" t="s">
        <v>63</v>
      </c>
      <c r="NM1014" s="43"/>
    </row>
    <row r="1015" spans="1:377" s="318" customFormat="1" ht="10.199999999999999" hidden="1" customHeight="1" thickBot="1" x14ac:dyDescent="0.35">
      <c r="A1015" s="320"/>
      <c r="B1015" s="389"/>
      <c r="C1015" s="448"/>
      <c r="D1015" s="17"/>
      <c r="E1015" s="321"/>
      <c r="F1015" s="321"/>
      <c r="G1015" s="321"/>
      <c r="H1015" s="11"/>
      <c r="I1015" s="19"/>
      <c r="J1015" s="19"/>
      <c r="K1015" s="19"/>
      <c r="L1015" s="19"/>
      <c r="M1015" s="19"/>
      <c r="N1015" s="12"/>
      <c r="O1015" s="27"/>
      <c r="P1015" s="28"/>
      <c r="Q1015" s="27"/>
      <c r="R1015" s="28"/>
      <c r="S1015" s="27"/>
      <c r="T1015" s="28"/>
      <c r="U1015" s="27"/>
      <c r="V1015" s="28"/>
      <c r="W1015" s="27"/>
      <c r="X1015" s="28"/>
      <c r="Y1015" s="27"/>
      <c r="Z1015" s="28"/>
      <c r="AA1015" s="27"/>
      <c r="AB1015" s="28"/>
      <c r="AC1015" s="27"/>
      <c r="AD1015" s="28"/>
      <c r="AE1015" s="27"/>
      <c r="AF1015" s="28"/>
      <c r="AG1015" s="27"/>
      <c r="AH1015" s="28"/>
      <c r="AI1015" s="27"/>
      <c r="AJ1015" s="28"/>
      <c r="AK1015" s="27"/>
      <c r="AL1015" s="28"/>
      <c r="AM1015" s="27"/>
      <c r="AN1015" s="28"/>
      <c r="AO1015" s="27"/>
      <c r="AP1015" s="28"/>
      <c r="AQ1015" s="27"/>
      <c r="AR1015" s="28"/>
      <c r="AS1015" s="27"/>
      <c r="AT1015" s="28"/>
      <c r="AU1015" s="27"/>
      <c r="AV1015" s="28"/>
      <c r="AW1015" s="27"/>
      <c r="AX1015" s="28"/>
      <c r="AY1015" s="27"/>
      <c r="AZ1015" s="28"/>
      <c r="BA1015" s="27"/>
      <c r="BB1015" s="28"/>
      <c r="BC1015" s="18"/>
      <c r="BD1015" s="108"/>
      <c r="BE1015" s="114"/>
      <c r="BF1015" s="114"/>
      <c r="BG1015" s="113"/>
      <c r="BH1015" s="114"/>
      <c r="BI1015" s="114"/>
      <c r="BJ1015" s="114"/>
      <c r="BK1015" s="45"/>
      <c r="BL1015" s="114"/>
      <c r="BM1015" s="159">
        <f>SUM(BM984:BM1014)</f>
        <v>0</v>
      </c>
      <c r="NL1015" s="43"/>
      <c r="NM1015" s="43"/>
    </row>
    <row r="1016" spans="1:377" s="183" customFormat="1" ht="10.199999999999999" hidden="1" customHeight="1" thickBot="1" x14ac:dyDescent="0.35">
      <c r="A1016" s="316"/>
      <c r="B1016" s="315"/>
      <c r="C1016" s="461"/>
      <c r="D1016" s="461"/>
      <c r="E1016" s="461"/>
      <c r="F1016" s="461"/>
      <c r="G1016" s="461"/>
      <c r="H1016" s="461"/>
      <c r="I1016" s="461"/>
      <c r="J1016" s="461"/>
      <c r="K1016" s="461"/>
      <c r="L1016" s="461"/>
      <c r="M1016" s="461"/>
      <c r="N1016" s="461"/>
      <c r="O1016" s="461"/>
      <c r="P1016" s="461"/>
      <c r="Q1016" s="461"/>
      <c r="R1016" s="461"/>
      <c r="S1016" s="461"/>
      <c r="T1016" s="461"/>
      <c r="U1016" s="461"/>
      <c r="V1016" s="461"/>
      <c r="W1016" s="461"/>
      <c r="X1016" s="461"/>
      <c r="Y1016" s="461"/>
      <c r="Z1016" s="461"/>
      <c r="AA1016" s="461"/>
      <c r="AB1016" s="461"/>
      <c r="AC1016" s="461"/>
      <c r="AD1016" s="461"/>
      <c r="AE1016" s="461"/>
      <c r="AF1016" s="461"/>
      <c r="AG1016" s="461"/>
      <c r="AH1016" s="461"/>
      <c r="AI1016" s="461"/>
      <c r="AJ1016" s="461"/>
      <c r="AK1016" s="461"/>
      <c r="AL1016" s="461"/>
      <c r="AM1016" s="461"/>
      <c r="AN1016" s="461"/>
      <c r="AO1016" s="461"/>
      <c r="AP1016" s="461"/>
      <c r="AQ1016" s="461"/>
      <c r="AR1016" s="461"/>
      <c r="AS1016" s="461"/>
      <c r="AT1016" s="461"/>
      <c r="AU1016" s="461"/>
      <c r="AV1016" s="461"/>
      <c r="AW1016" s="461"/>
      <c r="AX1016" s="461"/>
      <c r="AY1016" s="461"/>
      <c r="AZ1016" s="461"/>
      <c r="BA1016" s="461"/>
      <c r="BB1016" s="461"/>
      <c r="BC1016" s="461"/>
      <c r="BD1016" s="317"/>
      <c r="BE1016" s="44"/>
      <c r="BF1016" s="44"/>
      <c r="BG1016" s="44"/>
      <c r="BH1016" s="44"/>
      <c r="BI1016" s="44"/>
      <c r="BJ1016" s="44"/>
      <c r="BL1016" s="44"/>
      <c r="BM1016" s="44"/>
      <c r="NL1016" s="179"/>
      <c r="NM1016" s="179"/>
    </row>
    <row r="1017" spans="1:377" s="318" customFormat="1" ht="18" hidden="1" customHeight="1" thickBot="1" x14ac:dyDescent="0.35">
      <c r="A1017" s="26">
        <v>1</v>
      </c>
      <c r="B1017" s="389"/>
      <c r="C1017" s="456">
        <f>Prenoms!$B$31</f>
        <v>0</v>
      </c>
      <c r="D1017" s="457"/>
      <c r="E1017" s="457"/>
      <c r="F1017" s="457"/>
      <c r="G1017" s="457"/>
      <c r="H1017" s="457"/>
      <c r="I1017" s="457"/>
      <c r="J1017" s="457"/>
      <c r="K1017" s="457"/>
      <c r="L1017" s="457"/>
      <c r="M1017" s="457"/>
      <c r="N1017" s="457"/>
      <c r="O1017" s="457"/>
      <c r="P1017" s="457"/>
      <c r="Q1017" s="457"/>
      <c r="R1017" s="457"/>
      <c r="S1017" s="457"/>
      <c r="T1017" s="457"/>
      <c r="U1017" s="457"/>
      <c r="V1017" s="457"/>
      <c r="W1017" s="457"/>
      <c r="X1017" s="457"/>
      <c r="Y1017" s="457"/>
      <c r="Z1017" s="457"/>
      <c r="AA1017" s="457"/>
      <c r="AB1017" s="457"/>
      <c r="AC1017" s="457"/>
      <c r="AD1017" s="457"/>
      <c r="AE1017" s="457"/>
      <c r="AF1017" s="457"/>
      <c r="AG1017" s="457"/>
      <c r="AH1017" s="457"/>
      <c r="AI1017" s="457"/>
      <c r="AJ1017" s="457"/>
      <c r="AK1017" s="457"/>
      <c r="AL1017" s="457"/>
      <c r="AM1017" s="457"/>
      <c r="AN1017" s="457"/>
      <c r="AO1017" s="457"/>
      <c r="AP1017" s="457"/>
      <c r="AQ1017" s="457"/>
      <c r="AR1017" s="457"/>
      <c r="AS1017" s="457"/>
      <c r="AT1017" s="457"/>
      <c r="AU1017" s="457"/>
      <c r="AV1017" s="457"/>
      <c r="AW1017" s="457"/>
      <c r="AX1017" s="457"/>
      <c r="AY1017" s="457"/>
      <c r="AZ1017" s="457"/>
      <c r="BA1017" s="457"/>
      <c r="BB1017" s="457"/>
      <c r="BC1017" s="457"/>
      <c r="BD1017" s="107"/>
      <c r="BE1017" s="439" t="s">
        <v>13</v>
      </c>
      <c r="BF1017" s="440"/>
      <c r="BG1017" s="458" t="s">
        <v>50</v>
      </c>
      <c r="BH1017" s="451" t="s">
        <v>54</v>
      </c>
      <c r="BI1017" s="452"/>
      <c r="BJ1017" s="356" t="s">
        <v>46</v>
      </c>
      <c r="BL1017" s="418" t="s">
        <v>55</v>
      </c>
      <c r="BM1017" s="359" t="str">
        <f>Planning!BP1017</f>
        <v>R prévi</v>
      </c>
      <c r="NL1017" s="43"/>
      <c r="NM1017" s="43"/>
    </row>
    <row r="1018" spans="1:377" s="318" customFormat="1" ht="10.199999999999999" hidden="1" customHeight="1" x14ac:dyDescent="0.25">
      <c r="A1018" s="25"/>
      <c r="B1018" s="389"/>
      <c r="C1018" s="447">
        <f>$C1017</f>
        <v>0</v>
      </c>
      <c r="D1018" s="16"/>
      <c r="E1018" s="409"/>
      <c r="F1018" s="409"/>
      <c r="G1018" s="409"/>
      <c r="H1018" s="10"/>
      <c r="I1018" s="10"/>
      <c r="J1018" s="10"/>
      <c r="K1018" s="10"/>
      <c r="L1018" s="10"/>
      <c r="M1018" s="10"/>
      <c r="N1018" s="367">
        <v>7</v>
      </c>
      <c r="O1018" s="367"/>
      <c r="P1018" s="367">
        <v>8</v>
      </c>
      <c r="Q1018" s="367"/>
      <c r="R1018" s="367">
        <v>9</v>
      </c>
      <c r="S1018" s="367"/>
      <c r="T1018" s="367">
        <v>10</v>
      </c>
      <c r="U1018" s="367"/>
      <c r="V1018" s="367">
        <v>11</v>
      </c>
      <c r="W1018" s="367"/>
      <c r="X1018" s="367">
        <v>12</v>
      </c>
      <c r="Y1018" s="367"/>
      <c r="Z1018" s="367">
        <v>13</v>
      </c>
      <c r="AA1018" s="367"/>
      <c r="AB1018" s="367">
        <v>14</v>
      </c>
      <c r="AC1018" s="367"/>
      <c r="AD1018" s="367">
        <v>15</v>
      </c>
      <c r="AE1018" s="367"/>
      <c r="AF1018" s="367">
        <v>16</v>
      </c>
      <c r="AG1018" s="367"/>
      <c r="AH1018" s="367">
        <v>17</v>
      </c>
      <c r="AI1018" s="367"/>
      <c r="AJ1018" s="367">
        <v>18</v>
      </c>
      <c r="AK1018" s="367"/>
      <c r="AL1018" s="367">
        <v>19</v>
      </c>
      <c r="AM1018" s="367"/>
      <c r="AN1018" s="367">
        <v>20</v>
      </c>
      <c r="AO1018" s="367"/>
      <c r="AP1018" s="367">
        <v>21</v>
      </c>
      <c r="AQ1018" s="367"/>
      <c r="AR1018" s="367">
        <v>22</v>
      </c>
      <c r="AS1018" s="367"/>
      <c r="AT1018" s="367">
        <v>23</v>
      </c>
      <c r="AU1018" s="367"/>
      <c r="AV1018" s="367">
        <v>24</v>
      </c>
      <c r="AW1018" s="367"/>
      <c r="AX1018" s="367">
        <v>1</v>
      </c>
      <c r="AY1018" s="367"/>
      <c r="AZ1018" s="367">
        <v>2</v>
      </c>
      <c r="BA1018" s="367"/>
      <c r="BB1018" s="367">
        <v>3</v>
      </c>
      <c r="BC1018" s="410"/>
      <c r="BD1018" s="107"/>
      <c r="BE1018" s="441"/>
      <c r="BF1018" s="442"/>
      <c r="BG1018" s="459"/>
      <c r="BH1018" s="453"/>
      <c r="BI1018" s="454"/>
      <c r="BJ1018" s="455"/>
      <c r="BL1018" s="460"/>
      <c r="BM1018" s="360"/>
      <c r="NL1018" s="43"/>
      <c r="NM1018" s="43"/>
    </row>
    <row r="1019" spans="1:377" s="318" customFormat="1" ht="10.199999999999999" hidden="1" customHeight="1" x14ac:dyDescent="0.3">
      <c r="A1019" s="25"/>
      <c r="B1019" s="389"/>
      <c r="C1019" s="447"/>
      <c r="D1019" s="15"/>
      <c r="E1019" s="398"/>
      <c r="F1019" s="398"/>
      <c r="G1019" s="398"/>
      <c r="H1019" s="399" t="e">
        <f>IF(#REF!&lt;&gt;0,3,0)</f>
        <v>#REF!</v>
      </c>
      <c r="I1019" s="449">
        <f>Conges!$B$3</f>
        <v>44896</v>
      </c>
      <c r="J1019" s="450"/>
      <c r="K1019" s="450"/>
      <c r="L1019" s="450"/>
      <c r="M1019" s="450"/>
      <c r="N1019" s="63" t="str">
        <f>Planning!N$33</f>
        <v/>
      </c>
      <c r="O1019" s="97">
        <f>Planning!O$33</f>
        <v>0</v>
      </c>
      <c r="P1019" s="98">
        <f>Planning!P$33</f>
        <v>0</v>
      </c>
      <c r="Q1019" s="98">
        <f>Planning!Q$33</f>
        <v>0</v>
      </c>
      <c r="R1019" s="98">
        <f>Planning!R$33</f>
        <v>0</v>
      </c>
      <c r="S1019" s="98">
        <f>Planning!S$33</f>
        <v>0</v>
      </c>
      <c r="T1019" s="98">
        <f>Planning!T$33</f>
        <v>0</v>
      </c>
      <c r="U1019" s="98">
        <f>Planning!U$33</f>
        <v>0</v>
      </c>
      <c r="V1019" s="99">
        <f>Planning!V$33</f>
        <v>0</v>
      </c>
      <c r="W1019" s="98">
        <f>Planning!W$33</f>
        <v>0</v>
      </c>
      <c r="X1019" s="98">
        <f>Planning!X$33</f>
        <v>0</v>
      </c>
      <c r="Y1019" s="98">
        <f>Planning!Y$33</f>
        <v>0</v>
      </c>
      <c r="Z1019" s="98">
        <f>Planning!Z$33</f>
        <v>0</v>
      </c>
      <c r="AA1019" s="98">
        <f>Planning!AA$33</f>
        <v>0</v>
      </c>
      <c r="AB1019" s="98">
        <f>Planning!AB$33</f>
        <v>0</v>
      </c>
      <c r="AC1019" s="98">
        <f>Planning!AC$33</f>
        <v>0</v>
      </c>
      <c r="AD1019" s="98">
        <f>Planning!AD$33</f>
        <v>0</v>
      </c>
      <c r="AE1019" s="97">
        <f>Planning!AE$33</f>
        <v>0</v>
      </c>
      <c r="AF1019" s="98">
        <f>Planning!AF$33</f>
        <v>0</v>
      </c>
      <c r="AG1019" s="98">
        <f>Planning!AG$33</f>
        <v>0</v>
      </c>
      <c r="AH1019" s="98">
        <f>Planning!AH$33</f>
        <v>0</v>
      </c>
      <c r="AI1019" s="98">
        <f>Planning!AI$33</f>
        <v>0</v>
      </c>
      <c r="AJ1019" s="99">
        <f>Planning!AJ$33</f>
        <v>0</v>
      </c>
      <c r="AK1019" s="98">
        <f>Planning!AK$33</f>
        <v>0</v>
      </c>
      <c r="AL1019" s="98">
        <f>Planning!AL$33</f>
        <v>0</v>
      </c>
      <c r="AM1019" s="98">
        <f>Planning!AM$33</f>
        <v>0</v>
      </c>
      <c r="AN1019" s="98">
        <f>Planning!AN$33</f>
        <v>0</v>
      </c>
      <c r="AO1019" s="98">
        <f>Planning!AO$33</f>
        <v>0</v>
      </c>
      <c r="AP1019" s="98">
        <f>Planning!AP$33</f>
        <v>0</v>
      </c>
      <c r="AQ1019" s="98">
        <f>Planning!AQ$33</f>
        <v>0</v>
      </c>
      <c r="AR1019" s="98">
        <f>Planning!AR$33</f>
        <v>0</v>
      </c>
      <c r="AS1019" s="98">
        <f>Planning!AS$33</f>
        <v>0</v>
      </c>
      <c r="AT1019" s="98">
        <f>Planning!AT$33</f>
        <v>0</v>
      </c>
      <c r="AU1019" s="97">
        <f>Planning!AU$33</f>
        <v>0</v>
      </c>
      <c r="AV1019" s="98">
        <f>Planning!AV$33</f>
        <v>0</v>
      </c>
      <c r="AW1019" s="98">
        <f>Planning!AW$33</f>
        <v>0</v>
      </c>
      <c r="AX1019" s="98">
        <f>Planning!AX$33</f>
        <v>0</v>
      </c>
      <c r="AY1019" s="98">
        <f>Planning!AY$33</f>
        <v>0</v>
      </c>
      <c r="AZ1019" s="98">
        <f>Planning!AZ$33</f>
        <v>0</v>
      </c>
      <c r="BA1019" s="98">
        <f>Planning!BA$33</f>
        <v>0</v>
      </c>
      <c r="BB1019" s="99">
        <f>Planning!BB$33</f>
        <v>0</v>
      </c>
      <c r="BC1019" s="67">
        <f>Planning!BC$33</f>
        <v>0</v>
      </c>
      <c r="BD1019" s="107"/>
      <c r="BE1019" s="431">
        <f>Planning!BE$33</f>
        <v>0</v>
      </c>
      <c r="BF1019" s="432">
        <f>Planning!BF$33</f>
        <v>0</v>
      </c>
      <c r="BG1019" s="73">
        <f>Planning!BG$33</f>
        <v>0</v>
      </c>
      <c r="BH1019" s="74">
        <f>Planning!BH$33</f>
        <v>0</v>
      </c>
      <c r="BI1019" s="75" t="str">
        <f>Planning!BI$33</f>
        <v/>
      </c>
      <c r="BJ1019" s="76">
        <f>Planning!BJ$33</f>
        <v>0</v>
      </c>
      <c r="BL1019" s="322">
        <f>Planning!BL$33</f>
        <v>0</v>
      </c>
      <c r="BM1019" s="148">
        <f>Planning!BP$33</f>
        <v>0</v>
      </c>
      <c r="NL1019" s="43" t="s">
        <v>63</v>
      </c>
      <c r="NM1019" s="43"/>
    </row>
    <row r="1020" spans="1:377" s="318" customFormat="1" ht="10.199999999999999" hidden="1" customHeight="1" x14ac:dyDescent="0.3">
      <c r="A1020" s="25"/>
      <c r="B1020" s="389"/>
      <c r="C1020" s="447"/>
      <c r="D1020" s="15"/>
      <c r="E1020" s="398"/>
      <c r="F1020" s="398"/>
      <c r="G1020" s="398"/>
      <c r="H1020" s="399"/>
      <c r="I1020" s="445">
        <f>Conges!$B$4</f>
        <v>44897</v>
      </c>
      <c r="J1020" s="446"/>
      <c r="K1020" s="446"/>
      <c r="L1020" s="446"/>
      <c r="M1020" s="446"/>
      <c r="N1020" s="81" t="str">
        <f>Planning!N$68</f>
        <v/>
      </c>
      <c r="O1020" s="100">
        <f>Planning!O$68</f>
        <v>0</v>
      </c>
      <c r="P1020" s="101">
        <f>Planning!P$68</f>
        <v>0</v>
      </c>
      <c r="Q1020" s="101">
        <f>Planning!Q$68</f>
        <v>0</v>
      </c>
      <c r="R1020" s="101">
        <f>Planning!R$68</f>
        <v>0</v>
      </c>
      <c r="S1020" s="101">
        <f>Planning!S$68</f>
        <v>0</v>
      </c>
      <c r="T1020" s="101">
        <f>Planning!T$68</f>
        <v>0</v>
      </c>
      <c r="U1020" s="101">
        <f>Planning!U$68</f>
        <v>0</v>
      </c>
      <c r="V1020" s="102">
        <f>Planning!V$68</f>
        <v>0</v>
      </c>
      <c r="W1020" s="101">
        <f>Planning!W$68</f>
        <v>0</v>
      </c>
      <c r="X1020" s="101">
        <f>Planning!X$68</f>
        <v>0</v>
      </c>
      <c r="Y1020" s="101">
        <f>Planning!Y$68</f>
        <v>0</v>
      </c>
      <c r="Z1020" s="101">
        <f>Planning!Z$68</f>
        <v>0</v>
      </c>
      <c r="AA1020" s="101">
        <f>Planning!AA$68</f>
        <v>0</v>
      </c>
      <c r="AB1020" s="101">
        <f>Planning!AB$68</f>
        <v>0</v>
      </c>
      <c r="AC1020" s="101">
        <f>Planning!AC$68</f>
        <v>0</v>
      </c>
      <c r="AD1020" s="101">
        <f>Planning!AD$68</f>
        <v>0</v>
      </c>
      <c r="AE1020" s="100">
        <f>Planning!AE$68</f>
        <v>0</v>
      </c>
      <c r="AF1020" s="101">
        <f>Planning!AF$68</f>
        <v>0</v>
      </c>
      <c r="AG1020" s="101">
        <f>Planning!AG$68</f>
        <v>0</v>
      </c>
      <c r="AH1020" s="101">
        <f>Planning!AH$68</f>
        <v>0</v>
      </c>
      <c r="AI1020" s="101">
        <f>Planning!AI$68</f>
        <v>0</v>
      </c>
      <c r="AJ1020" s="102">
        <f>Planning!AJ$68</f>
        <v>0</v>
      </c>
      <c r="AK1020" s="101">
        <f>Planning!AK$68</f>
        <v>0</v>
      </c>
      <c r="AL1020" s="101">
        <f>Planning!AL$68</f>
        <v>0</v>
      </c>
      <c r="AM1020" s="101">
        <f>Planning!AM$68</f>
        <v>0</v>
      </c>
      <c r="AN1020" s="101">
        <f>Planning!AN$68</f>
        <v>0</v>
      </c>
      <c r="AO1020" s="101">
        <f>Planning!AO$68</f>
        <v>0</v>
      </c>
      <c r="AP1020" s="101">
        <f>Planning!AP$68</f>
        <v>0</v>
      </c>
      <c r="AQ1020" s="101">
        <f>Planning!AQ$68</f>
        <v>0</v>
      </c>
      <c r="AR1020" s="101">
        <f>Planning!AR$68</f>
        <v>0</v>
      </c>
      <c r="AS1020" s="101">
        <f>Planning!AS$68</f>
        <v>0</v>
      </c>
      <c r="AT1020" s="101">
        <f>Planning!AT$68</f>
        <v>0</v>
      </c>
      <c r="AU1020" s="100">
        <f>Planning!AU$68</f>
        <v>0</v>
      </c>
      <c r="AV1020" s="101">
        <f>Planning!AV$68</f>
        <v>0</v>
      </c>
      <c r="AW1020" s="101">
        <f>Planning!AW$68</f>
        <v>0</v>
      </c>
      <c r="AX1020" s="101">
        <f>Planning!AX$68</f>
        <v>0</v>
      </c>
      <c r="AY1020" s="101">
        <f>Planning!AY$68</f>
        <v>0</v>
      </c>
      <c r="AZ1020" s="101">
        <f>Planning!AZ$68</f>
        <v>0</v>
      </c>
      <c r="BA1020" s="101">
        <f>Planning!BA$68</f>
        <v>0</v>
      </c>
      <c r="BB1020" s="102">
        <f>Planning!BB$68</f>
        <v>0</v>
      </c>
      <c r="BC1020" s="85">
        <f>Planning!BC$68</f>
        <v>0</v>
      </c>
      <c r="BD1020" s="107"/>
      <c r="BE1020" s="435">
        <f>Planning!BE$68</f>
        <v>0</v>
      </c>
      <c r="BF1020" s="436">
        <f>Planning!BF$68</f>
        <v>0</v>
      </c>
      <c r="BG1020" s="91">
        <f>Planning!BG$68</f>
        <v>0</v>
      </c>
      <c r="BH1020" s="92">
        <f>Planning!BH$68</f>
        <v>0</v>
      </c>
      <c r="BI1020" s="93" t="str">
        <f>Planning!BI$68</f>
        <v/>
      </c>
      <c r="BJ1020" s="94">
        <f>Planning!BJ$68</f>
        <v>0</v>
      </c>
      <c r="BL1020" s="324">
        <f>Planning!BL$68</f>
        <v>0</v>
      </c>
      <c r="BM1020" s="149">
        <f>Planning!BP$68</f>
        <v>0</v>
      </c>
      <c r="NL1020" s="43" t="s">
        <v>63</v>
      </c>
      <c r="NM1020" s="43"/>
    </row>
    <row r="1021" spans="1:377" s="318" customFormat="1" ht="10.199999999999999" hidden="1" customHeight="1" x14ac:dyDescent="0.25">
      <c r="A1021" s="25"/>
      <c r="B1021" s="389"/>
      <c r="C1021" s="447"/>
      <c r="D1021" s="15"/>
      <c r="E1021" s="397"/>
      <c r="F1021" s="397"/>
      <c r="G1021" s="397"/>
      <c r="H1021" s="399"/>
      <c r="I1021" s="443">
        <f>Conges!$B$5</f>
        <v>44898</v>
      </c>
      <c r="J1021" s="444"/>
      <c r="K1021" s="444"/>
      <c r="L1021" s="444"/>
      <c r="M1021" s="444"/>
      <c r="N1021" s="68" t="str">
        <f>Planning!N$103</f>
        <v/>
      </c>
      <c r="O1021" s="103">
        <f>Planning!O$103</f>
        <v>0</v>
      </c>
      <c r="P1021" s="104">
        <f>Planning!P$103</f>
        <v>0</v>
      </c>
      <c r="Q1021" s="104">
        <f>Planning!Q$103</f>
        <v>0</v>
      </c>
      <c r="R1021" s="104">
        <f>Planning!R$103</f>
        <v>0</v>
      </c>
      <c r="S1021" s="104">
        <f>Planning!S$103</f>
        <v>0</v>
      </c>
      <c r="T1021" s="104">
        <f>Planning!T$103</f>
        <v>0</v>
      </c>
      <c r="U1021" s="104">
        <f>Planning!U$103</f>
        <v>0</v>
      </c>
      <c r="V1021" s="105">
        <f>Planning!V$103</f>
        <v>0</v>
      </c>
      <c r="W1021" s="104">
        <f>Planning!W$103</f>
        <v>0</v>
      </c>
      <c r="X1021" s="104">
        <f>Planning!X$103</f>
        <v>0</v>
      </c>
      <c r="Y1021" s="104">
        <f>Planning!Y$103</f>
        <v>0</v>
      </c>
      <c r="Z1021" s="104">
        <f>Planning!Z$103</f>
        <v>0</v>
      </c>
      <c r="AA1021" s="104">
        <f>Planning!AA$103</f>
        <v>0</v>
      </c>
      <c r="AB1021" s="104">
        <f>Planning!AB$103</f>
        <v>0</v>
      </c>
      <c r="AC1021" s="104">
        <f>Planning!AC$103</f>
        <v>0</v>
      </c>
      <c r="AD1021" s="104">
        <f>Planning!AD$103</f>
        <v>0</v>
      </c>
      <c r="AE1021" s="103">
        <f>Planning!AE$103</f>
        <v>0</v>
      </c>
      <c r="AF1021" s="104">
        <f>Planning!AF$103</f>
        <v>0</v>
      </c>
      <c r="AG1021" s="104">
        <f>Planning!AG$103</f>
        <v>0</v>
      </c>
      <c r="AH1021" s="104">
        <f>Planning!AH$103</f>
        <v>0</v>
      </c>
      <c r="AI1021" s="104">
        <f>Planning!AI$103</f>
        <v>0</v>
      </c>
      <c r="AJ1021" s="105">
        <f>Planning!AJ$103</f>
        <v>0</v>
      </c>
      <c r="AK1021" s="104">
        <f>Planning!AK$103</f>
        <v>0</v>
      </c>
      <c r="AL1021" s="104">
        <f>Planning!AL$103</f>
        <v>0</v>
      </c>
      <c r="AM1021" s="104">
        <f>Planning!AM$103</f>
        <v>0</v>
      </c>
      <c r="AN1021" s="104">
        <f>Planning!AN$103</f>
        <v>0</v>
      </c>
      <c r="AO1021" s="104">
        <f>Planning!AO$103</f>
        <v>0</v>
      </c>
      <c r="AP1021" s="104">
        <f>Planning!AP$103</f>
        <v>0</v>
      </c>
      <c r="AQ1021" s="104">
        <f>Planning!AQ$103</f>
        <v>0</v>
      </c>
      <c r="AR1021" s="104">
        <f>Planning!AR$103</f>
        <v>0</v>
      </c>
      <c r="AS1021" s="104">
        <f>Planning!AS$103</f>
        <v>0</v>
      </c>
      <c r="AT1021" s="104">
        <f>Planning!AT$103</f>
        <v>0</v>
      </c>
      <c r="AU1021" s="103">
        <f>Planning!AU$103</f>
        <v>0</v>
      </c>
      <c r="AV1021" s="104">
        <f>Planning!AV$103</f>
        <v>0</v>
      </c>
      <c r="AW1021" s="104">
        <f>Planning!AW$103</f>
        <v>0</v>
      </c>
      <c r="AX1021" s="104">
        <f>Planning!AX$103</f>
        <v>0</v>
      </c>
      <c r="AY1021" s="104">
        <f>Planning!AY$103</f>
        <v>0</v>
      </c>
      <c r="AZ1021" s="104">
        <f>Planning!AZ$103</f>
        <v>0</v>
      </c>
      <c r="BA1021" s="104">
        <f>Planning!BA$103</f>
        <v>0</v>
      </c>
      <c r="BB1021" s="105">
        <f>Planning!BB$103</f>
        <v>0</v>
      </c>
      <c r="BC1021" s="72">
        <f>Planning!BC$103</f>
        <v>0</v>
      </c>
      <c r="BD1021" s="107"/>
      <c r="BE1021" s="433">
        <f>Planning!BE$103</f>
        <v>0</v>
      </c>
      <c r="BF1021" s="434">
        <f>Planning!BF$103</f>
        <v>0</v>
      </c>
      <c r="BG1021" s="77">
        <f>Planning!BG$103</f>
        <v>0</v>
      </c>
      <c r="BH1021" s="78">
        <f>Planning!BH$103</f>
        <v>0</v>
      </c>
      <c r="BI1021" s="79" t="str">
        <f>Planning!BI$103</f>
        <v/>
      </c>
      <c r="BJ1021" s="80">
        <f>Planning!BJ$103</f>
        <v>0</v>
      </c>
      <c r="BL1021" s="323">
        <f>Planning!BL$103</f>
        <v>0</v>
      </c>
      <c r="BM1021" s="150">
        <f>Planning!BP$103</f>
        <v>0</v>
      </c>
      <c r="NL1021" s="43" t="s">
        <v>63</v>
      </c>
      <c r="NM1021" s="43"/>
    </row>
    <row r="1022" spans="1:377" s="318" customFormat="1" ht="10.199999999999999" hidden="1" customHeight="1" x14ac:dyDescent="0.3">
      <c r="A1022" s="25"/>
      <c r="B1022" s="389"/>
      <c r="C1022" s="447"/>
      <c r="D1022" s="15"/>
      <c r="E1022" s="398"/>
      <c r="F1022" s="398"/>
      <c r="G1022" s="398"/>
      <c r="H1022" s="399"/>
      <c r="I1022" s="445">
        <f>Conges!$B$6</f>
        <v>44899</v>
      </c>
      <c r="J1022" s="446"/>
      <c r="K1022" s="446"/>
      <c r="L1022" s="446"/>
      <c r="M1022" s="446"/>
      <c r="N1022" s="81" t="str">
        <f>Planning!N$138</f>
        <v/>
      </c>
      <c r="O1022" s="100">
        <f>Planning!O$138</f>
        <v>0</v>
      </c>
      <c r="P1022" s="101">
        <f>Planning!P$138</f>
        <v>0</v>
      </c>
      <c r="Q1022" s="101">
        <f>Planning!Q$138</f>
        <v>0</v>
      </c>
      <c r="R1022" s="101">
        <f>Planning!R$138</f>
        <v>0</v>
      </c>
      <c r="S1022" s="101">
        <f>Planning!S$138</f>
        <v>0</v>
      </c>
      <c r="T1022" s="101">
        <f>Planning!T$138</f>
        <v>0</v>
      </c>
      <c r="U1022" s="101">
        <f>Planning!U$138</f>
        <v>0</v>
      </c>
      <c r="V1022" s="102">
        <f>Planning!V$138</f>
        <v>0</v>
      </c>
      <c r="W1022" s="101">
        <f>Planning!W$138</f>
        <v>0</v>
      </c>
      <c r="X1022" s="101">
        <f>Planning!X$138</f>
        <v>0</v>
      </c>
      <c r="Y1022" s="101">
        <f>Planning!Y$138</f>
        <v>0</v>
      </c>
      <c r="Z1022" s="101">
        <f>Planning!Z$138</f>
        <v>0</v>
      </c>
      <c r="AA1022" s="101">
        <f>Planning!AA$138</f>
        <v>0</v>
      </c>
      <c r="AB1022" s="101">
        <f>Planning!AB$138</f>
        <v>0</v>
      </c>
      <c r="AC1022" s="101">
        <f>Planning!AC$138</f>
        <v>0</v>
      </c>
      <c r="AD1022" s="101">
        <f>Planning!AD$138</f>
        <v>0</v>
      </c>
      <c r="AE1022" s="100">
        <f>Planning!AE$138</f>
        <v>0</v>
      </c>
      <c r="AF1022" s="101">
        <f>Planning!AF$138</f>
        <v>0</v>
      </c>
      <c r="AG1022" s="101">
        <f>Planning!AG$138</f>
        <v>0</v>
      </c>
      <c r="AH1022" s="101">
        <f>Planning!AH$138</f>
        <v>0</v>
      </c>
      <c r="AI1022" s="101">
        <f>Planning!AI$138</f>
        <v>0</v>
      </c>
      <c r="AJ1022" s="102">
        <f>Planning!AJ$138</f>
        <v>0</v>
      </c>
      <c r="AK1022" s="101">
        <f>Planning!AK$138</f>
        <v>0</v>
      </c>
      <c r="AL1022" s="101">
        <f>Planning!AL$138</f>
        <v>0</v>
      </c>
      <c r="AM1022" s="101">
        <f>Planning!AM$138</f>
        <v>0</v>
      </c>
      <c r="AN1022" s="101">
        <f>Planning!AN$138</f>
        <v>0</v>
      </c>
      <c r="AO1022" s="101">
        <f>Planning!AO$138</f>
        <v>0</v>
      </c>
      <c r="AP1022" s="101">
        <f>Planning!AP$138</f>
        <v>0</v>
      </c>
      <c r="AQ1022" s="101">
        <f>Planning!AQ$138</f>
        <v>0</v>
      </c>
      <c r="AR1022" s="101">
        <f>Planning!AR$138</f>
        <v>0</v>
      </c>
      <c r="AS1022" s="101">
        <f>Planning!AS$138</f>
        <v>0</v>
      </c>
      <c r="AT1022" s="101">
        <f>Planning!AT$138</f>
        <v>0</v>
      </c>
      <c r="AU1022" s="100">
        <f>Planning!AU$138</f>
        <v>0</v>
      </c>
      <c r="AV1022" s="101">
        <f>Planning!AV$138</f>
        <v>0</v>
      </c>
      <c r="AW1022" s="101">
        <f>Planning!AW$138</f>
        <v>0</v>
      </c>
      <c r="AX1022" s="101">
        <f>Planning!AX$138</f>
        <v>0</v>
      </c>
      <c r="AY1022" s="101">
        <f>Planning!AY$138</f>
        <v>0</v>
      </c>
      <c r="AZ1022" s="101">
        <f>Planning!AZ$138</f>
        <v>0</v>
      </c>
      <c r="BA1022" s="101">
        <f>Planning!BA$138</f>
        <v>0</v>
      </c>
      <c r="BB1022" s="102">
        <f>Planning!BB$138</f>
        <v>0</v>
      </c>
      <c r="BC1022" s="85">
        <f>Planning!BC$138</f>
        <v>0</v>
      </c>
      <c r="BD1022" s="107"/>
      <c r="BE1022" s="435">
        <f>Planning!BE$138</f>
        <v>0</v>
      </c>
      <c r="BF1022" s="436">
        <f>Planning!BF$138</f>
        <v>0</v>
      </c>
      <c r="BG1022" s="91">
        <f>Planning!BG$138</f>
        <v>0</v>
      </c>
      <c r="BH1022" s="92">
        <f>Planning!BH$138</f>
        <v>0</v>
      </c>
      <c r="BI1022" s="93" t="str">
        <f>Planning!BI$138</f>
        <v/>
      </c>
      <c r="BJ1022" s="94">
        <f>Planning!BJ$138</f>
        <v>0</v>
      </c>
      <c r="BL1022" s="324">
        <f>Planning!BL$138</f>
        <v>0</v>
      </c>
      <c r="BM1022" s="149">
        <f>Planning!BP$138</f>
        <v>0</v>
      </c>
      <c r="NL1022" s="43" t="s">
        <v>63</v>
      </c>
      <c r="NM1022" s="43"/>
    </row>
    <row r="1023" spans="1:377" s="318" customFormat="1" ht="10.199999999999999" hidden="1" customHeight="1" x14ac:dyDescent="0.3">
      <c r="A1023" s="25"/>
      <c r="B1023" s="389"/>
      <c r="C1023" s="447"/>
      <c r="D1023" s="15"/>
      <c r="E1023" s="398"/>
      <c r="F1023" s="398"/>
      <c r="G1023" s="398"/>
      <c r="H1023" s="399"/>
      <c r="I1023" s="443">
        <f>Conges!$B$7</f>
        <v>44900</v>
      </c>
      <c r="J1023" s="444"/>
      <c r="K1023" s="444"/>
      <c r="L1023" s="444"/>
      <c r="M1023" s="444"/>
      <c r="N1023" s="68" t="str">
        <f>Planning!N$173</f>
        <v/>
      </c>
      <c r="O1023" s="103">
        <f>Planning!O$173</f>
        <v>0</v>
      </c>
      <c r="P1023" s="104">
        <f>Planning!P$173</f>
        <v>0</v>
      </c>
      <c r="Q1023" s="104">
        <f>Planning!Q$173</f>
        <v>0</v>
      </c>
      <c r="R1023" s="104">
        <f>Planning!R$173</f>
        <v>0</v>
      </c>
      <c r="S1023" s="104">
        <f>Planning!S$173</f>
        <v>0</v>
      </c>
      <c r="T1023" s="104">
        <f>Planning!T$173</f>
        <v>0</v>
      </c>
      <c r="U1023" s="104">
        <f>Planning!U$173</f>
        <v>0</v>
      </c>
      <c r="V1023" s="105">
        <f>Planning!V$173</f>
        <v>0</v>
      </c>
      <c r="W1023" s="104">
        <f>Planning!W$173</f>
        <v>0</v>
      </c>
      <c r="X1023" s="104">
        <f>Planning!X$173</f>
        <v>0</v>
      </c>
      <c r="Y1023" s="104">
        <f>Planning!Y$173</f>
        <v>0</v>
      </c>
      <c r="Z1023" s="104">
        <f>Planning!Z$173</f>
        <v>0</v>
      </c>
      <c r="AA1023" s="104">
        <f>Planning!AA$173</f>
        <v>0</v>
      </c>
      <c r="AB1023" s="104">
        <f>Planning!AB$173</f>
        <v>0</v>
      </c>
      <c r="AC1023" s="104">
        <f>Planning!AC$173</f>
        <v>0</v>
      </c>
      <c r="AD1023" s="104">
        <f>Planning!AD$173</f>
        <v>0</v>
      </c>
      <c r="AE1023" s="103">
        <f>Planning!AE$173</f>
        <v>0</v>
      </c>
      <c r="AF1023" s="104">
        <f>Planning!AF$173</f>
        <v>0</v>
      </c>
      <c r="AG1023" s="104">
        <f>Planning!AG$173</f>
        <v>0</v>
      </c>
      <c r="AH1023" s="104">
        <f>Planning!AH$173</f>
        <v>0</v>
      </c>
      <c r="AI1023" s="104">
        <f>Planning!AI$173</f>
        <v>0</v>
      </c>
      <c r="AJ1023" s="105">
        <f>Planning!AJ$173</f>
        <v>0</v>
      </c>
      <c r="AK1023" s="104">
        <f>Planning!AK$173</f>
        <v>0</v>
      </c>
      <c r="AL1023" s="104">
        <f>Planning!AL$173</f>
        <v>0</v>
      </c>
      <c r="AM1023" s="104">
        <f>Planning!AM$173</f>
        <v>0</v>
      </c>
      <c r="AN1023" s="104">
        <f>Planning!AN$173</f>
        <v>0</v>
      </c>
      <c r="AO1023" s="104">
        <f>Planning!AO$173</f>
        <v>0</v>
      </c>
      <c r="AP1023" s="104">
        <f>Planning!AP$173</f>
        <v>0</v>
      </c>
      <c r="AQ1023" s="104">
        <f>Planning!AQ$173</f>
        <v>0</v>
      </c>
      <c r="AR1023" s="104">
        <f>Planning!AR$173</f>
        <v>0</v>
      </c>
      <c r="AS1023" s="104">
        <f>Planning!AS$173</f>
        <v>0</v>
      </c>
      <c r="AT1023" s="104">
        <f>Planning!AT$173</f>
        <v>0</v>
      </c>
      <c r="AU1023" s="103">
        <f>Planning!AU$173</f>
        <v>0</v>
      </c>
      <c r="AV1023" s="104">
        <f>Planning!AV$173</f>
        <v>0</v>
      </c>
      <c r="AW1023" s="104">
        <f>Planning!AW$173</f>
        <v>0</v>
      </c>
      <c r="AX1023" s="104">
        <f>Planning!AX$173</f>
        <v>0</v>
      </c>
      <c r="AY1023" s="104">
        <f>Planning!AY$173</f>
        <v>0</v>
      </c>
      <c r="AZ1023" s="104">
        <f>Planning!AZ$173</f>
        <v>0</v>
      </c>
      <c r="BA1023" s="104">
        <f>Planning!BA$173</f>
        <v>0</v>
      </c>
      <c r="BB1023" s="105">
        <f>Planning!BB$173</f>
        <v>0</v>
      </c>
      <c r="BC1023" s="72">
        <f>Planning!BC$173</f>
        <v>0</v>
      </c>
      <c r="BD1023" s="107"/>
      <c r="BE1023" s="433">
        <f>Planning!BE$173</f>
        <v>0</v>
      </c>
      <c r="BF1023" s="434">
        <f>Planning!BF$173</f>
        <v>0</v>
      </c>
      <c r="BG1023" s="77">
        <f>Planning!BG$173</f>
        <v>0</v>
      </c>
      <c r="BH1023" s="78">
        <f>Planning!BH$173</f>
        <v>0</v>
      </c>
      <c r="BI1023" s="79" t="str">
        <f>Planning!BI$173</f>
        <v/>
      </c>
      <c r="BJ1023" s="80">
        <f>Planning!BJ$173</f>
        <v>0</v>
      </c>
      <c r="BL1023" s="323">
        <f>Planning!BL$173</f>
        <v>0</v>
      </c>
      <c r="BM1023" s="150">
        <f>Planning!BP$173</f>
        <v>0</v>
      </c>
      <c r="NL1023" s="43" t="s">
        <v>63</v>
      </c>
      <c r="NM1023" s="43"/>
    </row>
    <row r="1024" spans="1:377" s="318" customFormat="1" ht="10.199999999999999" hidden="1" customHeight="1" x14ac:dyDescent="0.3">
      <c r="A1024" s="25"/>
      <c r="B1024" s="389"/>
      <c r="C1024" s="447"/>
      <c r="D1024" s="15"/>
      <c r="E1024" s="408" t="str">
        <f>Planning!$E$9</f>
        <v>CREPIERE</v>
      </c>
      <c r="F1024" s="408"/>
      <c r="G1024" s="131">
        <f>(COUNTIF(O1019:BB1049,Planning!$MT$3))/2</f>
        <v>0</v>
      </c>
      <c r="H1024" s="399"/>
      <c r="I1024" s="445">
        <f>Conges!$B$8</f>
        <v>44901</v>
      </c>
      <c r="J1024" s="446"/>
      <c r="K1024" s="446"/>
      <c r="L1024" s="446"/>
      <c r="M1024" s="446"/>
      <c r="N1024" s="81" t="str">
        <f>Planning!N$208</f>
        <v/>
      </c>
      <c r="O1024" s="100">
        <f>Planning!O$208</f>
        <v>0</v>
      </c>
      <c r="P1024" s="101">
        <f>Planning!P$208</f>
        <v>0</v>
      </c>
      <c r="Q1024" s="101">
        <f>Planning!Q$208</f>
        <v>0</v>
      </c>
      <c r="R1024" s="101">
        <f>Planning!R$208</f>
        <v>0</v>
      </c>
      <c r="S1024" s="101">
        <f>Planning!S$208</f>
        <v>0</v>
      </c>
      <c r="T1024" s="101">
        <f>Planning!T$208</f>
        <v>0</v>
      </c>
      <c r="U1024" s="101">
        <f>Planning!U$208</f>
        <v>0</v>
      </c>
      <c r="V1024" s="102">
        <f>Planning!V$208</f>
        <v>0</v>
      </c>
      <c r="W1024" s="101">
        <f>Planning!W$208</f>
        <v>0</v>
      </c>
      <c r="X1024" s="101">
        <f>Planning!X$208</f>
        <v>0</v>
      </c>
      <c r="Y1024" s="101">
        <f>Planning!Y$208</f>
        <v>0</v>
      </c>
      <c r="Z1024" s="101">
        <f>Planning!Z$208</f>
        <v>0</v>
      </c>
      <c r="AA1024" s="101">
        <f>Planning!AA$208</f>
        <v>0</v>
      </c>
      <c r="AB1024" s="101">
        <f>Planning!AB$208</f>
        <v>0</v>
      </c>
      <c r="AC1024" s="101">
        <f>Planning!AC$208</f>
        <v>0</v>
      </c>
      <c r="AD1024" s="101">
        <f>Planning!AD$208</f>
        <v>0</v>
      </c>
      <c r="AE1024" s="100">
        <f>Planning!AE$208</f>
        <v>0</v>
      </c>
      <c r="AF1024" s="101">
        <f>Planning!AF$208</f>
        <v>0</v>
      </c>
      <c r="AG1024" s="101">
        <f>Planning!AG$208</f>
        <v>0</v>
      </c>
      <c r="AH1024" s="101">
        <f>Planning!AH$208</f>
        <v>0</v>
      </c>
      <c r="AI1024" s="101">
        <f>Planning!AI$208</f>
        <v>0</v>
      </c>
      <c r="AJ1024" s="102">
        <f>Planning!AJ$208</f>
        <v>0</v>
      </c>
      <c r="AK1024" s="101">
        <f>Planning!AK$208</f>
        <v>0</v>
      </c>
      <c r="AL1024" s="101">
        <f>Planning!AL$208</f>
        <v>0</v>
      </c>
      <c r="AM1024" s="101">
        <f>Planning!AM$208</f>
        <v>0</v>
      </c>
      <c r="AN1024" s="101">
        <f>Planning!AN$208</f>
        <v>0</v>
      </c>
      <c r="AO1024" s="101">
        <f>Planning!AO$208</f>
        <v>0</v>
      </c>
      <c r="AP1024" s="101">
        <f>Planning!AP$208</f>
        <v>0</v>
      </c>
      <c r="AQ1024" s="101">
        <f>Planning!AQ$208</f>
        <v>0</v>
      </c>
      <c r="AR1024" s="101">
        <f>Planning!AR$208</f>
        <v>0</v>
      </c>
      <c r="AS1024" s="101">
        <f>Planning!AS$208</f>
        <v>0</v>
      </c>
      <c r="AT1024" s="101">
        <f>Planning!AT$208</f>
        <v>0</v>
      </c>
      <c r="AU1024" s="100">
        <f>Planning!AU$208</f>
        <v>0</v>
      </c>
      <c r="AV1024" s="101">
        <f>Planning!AV$208</f>
        <v>0</v>
      </c>
      <c r="AW1024" s="101">
        <f>Planning!AW$208</f>
        <v>0</v>
      </c>
      <c r="AX1024" s="101">
        <f>Planning!AX$208</f>
        <v>0</v>
      </c>
      <c r="AY1024" s="101">
        <f>Planning!AY$208</f>
        <v>0</v>
      </c>
      <c r="AZ1024" s="101">
        <f>Planning!AZ$208</f>
        <v>0</v>
      </c>
      <c r="BA1024" s="101">
        <f>Planning!BA$208</f>
        <v>0</v>
      </c>
      <c r="BB1024" s="102">
        <f>Planning!BB$208</f>
        <v>0</v>
      </c>
      <c r="BC1024" s="85">
        <f>Planning!BC$208</f>
        <v>0</v>
      </c>
      <c r="BD1024" s="107"/>
      <c r="BE1024" s="435">
        <f>Planning!BE$208</f>
        <v>0</v>
      </c>
      <c r="BF1024" s="436">
        <f>Planning!BF$208</f>
        <v>0</v>
      </c>
      <c r="BG1024" s="91">
        <f>Planning!BG$208</f>
        <v>0</v>
      </c>
      <c r="BH1024" s="92">
        <f>Planning!BH$208</f>
        <v>0</v>
      </c>
      <c r="BI1024" s="93" t="str">
        <f>Planning!BI$208</f>
        <v/>
      </c>
      <c r="BJ1024" s="94">
        <f>Planning!BJ$208</f>
        <v>0</v>
      </c>
      <c r="BL1024" s="324">
        <f>Planning!BL$208</f>
        <v>0</v>
      </c>
      <c r="BM1024" s="149">
        <f>Planning!BP$208</f>
        <v>0</v>
      </c>
      <c r="NL1024" s="43" t="s">
        <v>63</v>
      </c>
      <c r="NM1024" s="43"/>
    </row>
    <row r="1025" spans="1:377" s="318" customFormat="1" ht="10.199999999999999" hidden="1" customHeight="1" x14ac:dyDescent="0.3">
      <c r="A1025" s="25"/>
      <c r="B1025" s="389"/>
      <c r="C1025" s="447"/>
      <c r="D1025" s="15"/>
      <c r="E1025" s="411" t="str">
        <f>Planning!$E$10</f>
        <v>BRASSERIE</v>
      </c>
      <c r="F1025" s="411"/>
      <c r="G1025" s="132">
        <f>(COUNTIF(O1019:BB1049,Planning!$MV$3))/2</f>
        <v>0</v>
      </c>
      <c r="H1025" s="399"/>
      <c r="I1025" s="443">
        <f>Conges!$B$9</f>
        <v>44902</v>
      </c>
      <c r="J1025" s="444"/>
      <c r="K1025" s="444"/>
      <c r="L1025" s="444"/>
      <c r="M1025" s="444"/>
      <c r="N1025" s="68" t="str">
        <f>Planning!N$243</f>
        <v/>
      </c>
      <c r="O1025" s="103">
        <f>Planning!O$243</f>
        <v>0</v>
      </c>
      <c r="P1025" s="104">
        <f>Planning!P$243</f>
        <v>0</v>
      </c>
      <c r="Q1025" s="104">
        <f>Planning!Q$243</f>
        <v>0</v>
      </c>
      <c r="R1025" s="104">
        <f>Planning!R$243</f>
        <v>0</v>
      </c>
      <c r="S1025" s="104">
        <f>Planning!S$243</f>
        <v>0</v>
      </c>
      <c r="T1025" s="104">
        <f>Planning!T$243</f>
        <v>0</v>
      </c>
      <c r="U1025" s="104">
        <f>Planning!U$243</f>
        <v>0</v>
      </c>
      <c r="V1025" s="105">
        <f>Planning!V$243</f>
        <v>0</v>
      </c>
      <c r="W1025" s="104">
        <f>Planning!W$243</f>
        <v>0</v>
      </c>
      <c r="X1025" s="104">
        <f>Planning!X$243</f>
        <v>0</v>
      </c>
      <c r="Y1025" s="104">
        <f>Planning!Y$243</f>
        <v>0</v>
      </c>
      <c r="Z1025" s="104">
        <f>Planning!Z$243</f>
        <v>0</v>
      </c>
      <c r="AA1025" s="104">
        <f>Planning!AA$243</f>
        <v>0</v>
      </c>
      <c r="AB1025" s="104">
        <f>Planning!AB$243</f>
        <v>0</v>
      </c>
      <c r="AC1025" s="104">
        <f>Planning!AC$243</f>
        <v>0</v>
      </c>
      <c r="AD1025" s="104">
        <f>Planning!AD$243</f>
        <v>0</v>
      </c>
      <c r="AE1025" s="103">
        <f>Planning!AE$243</f>
        <v>0</v>
      </c>
      <c r="AF1025" s="104">
        <f>Planning!AF$243</f>
        <v>0</v>
      </c>
      <c r="AG1025" s="104">
        <f>Planning!AG$243</f>
        <v>0</v>
      </c>
      <c r="AH1025" s="104">
        <f>Planning!AH$243</f>
        <v>0</v>
      </c>
      <c r="AI1025" s="104">
        <f>Planning!AI$243</f>
        <v>0</v>
      </c>
      <c r="AJ1025" s="105">
        <f>Planning!AJ$243</f>
        <v>0</v>
      </c>
      <c r="AK1025" s="104">
        <f>Planning!AK$243</f>
        <v>0</v>
      </c>
      <c r="AL1025" s="104">
        <f>Planning!AL$243</f>
        <v>0</v>
      </c>
      <c r="AM1025" s="104">
        <f>Planning!AM$243</f>
        <v>0</v>
      </c>
      <c r="AN1025" s="104">
        <f>Planning!AN$243</f>
        <v>0</v>
      </c>
      <c r="AO1025" s="104">
        <f>Planning!AO$243</f>
        <v>0</v>
      </c>
      <c r="AP1025" s="104">
        <f>Planning!AP$243</f>
        <v>0</v>
      </c>
      <c r="AQ1025" s="104">
        <f>Planning!AQ$243</f>
        <v>0</v>
      </c>
      <c r="AR1025" s="104">
        <f>Planning!AR$243</f>
        <v>0</v>
      </c>
      <c r="AS1025" s="104">
        <f>Planning!AS$243</f>
        <v>0</v>
      </c>
      <c r="AT1025" s="104">
        <f>Planning!AT$243</f>
        <v>0</v>
      </c>
      <c r="AU1025" s="103">
        <f>Planning!AU$243</f>
        <v>0</v>
      </c>
      <c r="AV1025" s="104">
        <f>Planning!AV$243</f>
        <v>0</v>
      </c>
      <c r="AW1025" s="104">
        <f>Planning!AW$243</f>
        <v>0</v>
      </c>
      <c r="AX1025" s="104">
        <f>Planning!AX$243</f>
        <v>0</v>
      </c>
      <c r="AY1025" s="104">
        <f>Planning!AY$243</f>
        <v>0</v>
      </c>
      <c r="AZ1025" s="104">
        <f>Planning!AZ$243</f>
        <v>0</v>
      </c>
      <c r="BA1025" s="104">
        <f>Planning!BA$243</f>
        <v>0</v>
      </c>
      <c r="BB1025" s="105">
        <f>Planning!BB$243</f>
        <v>0</v>
      </c>
      <c r="BC1025" s="72">
        <f>Planning!BC$243</f>
        <v>0</v>
      </c>
      <c r="BD1025" s="107"/>
      <c r="BE1025" s="433">
        <f>Planning!BE$243</f>
        <v>0</v>
      </c>
      <c r="BF1025" s="434">
        <f>Planning!BF$243</f>
        <v>0</v>
      </c>
      <c r="BG1025" s="77">
        <f>Planning!BG$243</f>
        <v>0</v>
      </c>
      <c r="BH1025" s="78">
        <f>Planning!BH$243</f>
        <v>0</v>
      </c>
      <c r="BI1025" s="79" t="str">
        <f>Planning!BI$243</f>
        <v/>
      </c>
      <c r="BJ1025" s="80">
        <f>Planning!BJ$243</f>
        <v>0</v>
      </c>
      <c r="BL1025" s="323">
        <f>Planning!BL$243</f>
        <v>0</v>
      </c>
      <c r="BM1025" s="150">
        <f>Planning!BP$243</f>
        <v>0</v>
      </c>
      <c r="NL1025" s="43" t="s">
        <v>63</v>
      </c>
      <c r="NM1025" s="43"/>
    </row>
    <row r="1026" spans="1:377" s="318" customFormat="1" ht="10.199999999999999" hidden="1" customHeight="1" x14ac:dyDescent="0.3">
      <c r="A1026" s="25"/>
      <c r="B1026" s="389"/>
      <c r="C1026" s="447"/>
      <c r="D1026" s="15"/>
      <c r="E1026" s="412" t="str">
        <f>Planning!$E$11</f>
        <v>MEP</v>
      </c>
      <c r="F1026" s="412"/>
      <c r="G1026" s="133">
        <f>(COUNTIF(O1019:BB1049,Planning!$MX$3))/2</f>
        <v>0</v>
      </c>
      <c r="H1026" s="399"/>
      <c r="I1026" s="445">
        <f>Conges!$B$10</f>
        <v>44903</v>
      </c>
      <c r="J1026" s="446"/>
      <c r="K1026" s="446"/>
      <c r="L1026" s="446"/>
      <c r="M1026" s="446"/>
      <c r="N1026" s="81" t="str">
        <f>Planning!N$278</f>
        <v/>
      </c>
      <c r="O1026" s="100">
        <f>Planning!O$278</f>
        <v>0</v>
      </c>
      <c r="P1026" s="101">
        <f>Planning!P$278</f>
        <v>0</v>
      </c>
      <c r="Q1026" s="101">
        <f>Planning!Q$278</f>
        <v>0</v>
      </c>
      <c r="R1026" s="101">
        <f>Planning!R$278</f>
        <v>0</v>
      </c>
      <c r="S1026" s="101">
        <f>Planning!S$278</f>
        <v>0</v>
      </c>
      <c r="T1026" s="101">
        <f>Planning!T$278</f>
        <v>0</v>
      </c>
      <c r="U1026" s="101">
        <f>Planning!U$278</f>
        <v>0</v>
      </c>
      <c r="V1026" s="102">
        <f>Planning!V$278</f>
        <v>0</v>
      </c>
      <c r="W1026" s="101">
        <f>Planning!W$278</f>
        <v>0</v>
      </c>
      <c r="X1026" s="101">
        <f>Planning!X$278</f>
        <v>0</v>
      </c>
      <c r="Y1026" s="101">
        <f>Planning!Y$278</f>
        <v>0</v>
      </c>
      <c r="Z1026" s="101">
        <f>Planning!Z$278</f>
        <v>0</v>
      </c>
      <c r="AA1026" s="101">
        <f>Planning!AA$278</f>
        <v>0</v>
      </c>
      <c r="AB1026" s="101">
        <f>Planning!AB$278</f>
        <v>0</v>
      </c>
      <c r="AC1026" s="101">
        <f>Planning!AC$278</f>
        <v>0</v>
      </c>
      <c r="AD1026" s="101">
        <f>Planning!AD$278</f>
        <v>0</v>
      </c>
      <c r="AE1026" s="100">
        <f>Planning!AE$278</f>
        <v>0</v>
      </c>
      <c r="AF1026" s="101">
        <f>Planning!AF$278</f>
        <v>0</v>
      </c>
      <c r="AG1026" s="101">
        <f>Planning!AG$278</f>
        <v>0</v>
      </c>
      <c r="AH1026" s="101">
        <f>Planning!AH$278</f>
        <v>0</v>
      </c>
      <c r="AI1026" s="101">
        <f>Planning!AI$278</f>
        <v>0</v>
      </c>
      <c r="AJ1026" s="102">
        <f>Planning!AJ$278</f>
        <v>0</v>
      </c>
      <c r="AK1026" s="101">
        <f>Planning!AK$278</f>
        <v>0</v>
      </c>
      <c r="AL1026" s="101">
        <f>Planning!AL$278</f>
        <v>0</v>
      </c>
      <c r="AM1026" s="101">
        <f>Planning!AM$278</f>
        <v>0</v>
      </c>
      <c r="AN1026" s="101">
        <f>Planning!AN$278</f>
        <v>0</v>
      </c>
      <c r="AO1026" s="101">
        <f>Planning!AO$278</f>
        <v>0</v>
      </c>
      <c r="AP1026" s="101">
        <f>Planning!AP$278</f>
        <v>0</v>
      </c>
      <c r="AQ1026" s="101">
        <f>Planning!AQ$278</f>
        <v>0</v>
      </c>
      <c r="AR1026" s="101">
        <f>Planning!AR$278</f>
        <v>0</v>
      </c>
      <c r="AS1026" s="101">
        <f>Planning!AS$278</f>
        <v>0</v>
      </c>
      <c r="AT1026" s="101">
        <f>Planning!AT$278</f>
        <v>0</v>
      </c>
      <c r="AU1026" s="100">
        <f>Planning!AU$278</f>
        <v>0</v>
      </c>
      <c r="AV1026" s="101">
        <f>Planning!AV$278</f>
        <v>0</v>
      </c>
      <c r="AW1026" s="101">
        <f>Planning!AW$278</f>
        <v>0</v>
      </c>
      <c r="AX1026" s="101">
        <f>Planning!AX$278</f>
        <v>0</v>
      </c>
      <c r="AY1026" s="101">
        <f>Planning!AY$278</f>
        <v>0</v>
      </c>
      <c r="AZ1026" s="101">
        <f>Planning!AZ$278</f>
        <v>0</v>
      </c>
      <c r="BA1026" s="101">
        <f>Planning!BA$278</f>
        <v>0</v>
      </c>
      <c r="BB1026" s="102">
        <f>Planning!BB$278</f>
        <v>0</v>
      </c>
      <c r="BC1026" s="85">
        <f>Planning!BC$278</f>
        <v>0</v>
      </c>
      <c r="BD1026" s="107"/>
      <c r="BE1026" s="435">
        <f>Planning!BE$278</f>
        <v>0</v>
      </c>
      <c r="BF1026" s="436">
        <f>Planning!BF$278</f>
        <v>0</v>
      </c>
      <c r="BG1026" s="91">
        <f>Planning!BG$278</f>
        <v>0</v>
      </c>
      <c r="BH1026" s="92">
        <f>Planning!BH$278</f>
        <v>0</v>
      </c>
      <c r="BI1026" s="93" t="str">
        <f>Planning!BI$278</f>
        <v/>
      </c>
      <c r="BJ1026" s="94">
        <f>Planning!BJ$278</f>
        <v>0</v>
      </c>
      <c r="BL1026" s="324">
        <f>Planning!BL$278</f>
        <v>0</v>
      </c>
      <c r="BM1026" s="149">
        <f>Planning!BP$278</f>
        <v>0</v>
      </c>
      <c r="NL1026" s="43" t="s">
        <v>63</v>
      </c>
      <c r="NM1026" s="43"/>
    </row>
    <row r="1027" spans="1:377" s="318" customFormat="1" ht="10.199999999999999" hidden="1" customHeight="1" x14ac:dyDescent="0.3">
      <c r="A1027" s="25"/>
      <c r="B1027" s="389"/>
      <c r="C1027" s="447"/>
      <c r="D1027" s="15"/>
      <c r="E1027" s="407" t="str">
        <f>Planning!$E$12</f>
        <v>Renfort</v>
      </c>
      <c r="F1027" s="407"/>
      <c r="G1027" s="134">
        <f>(COUNTIF(O1019:BB1049,Planning!$MZ$3))/2</f>
        <v>0</v>
      </c>
      <c r="H1027" s="399"/>
      <c r="I1027" s="443">
        <f>Conges!$B$11</f>
        <v>44904</v>
      </c>
      <c r="J1027" s="444"/>
      <c r="K1027" s="444"/>
      <c r="L1027" s="444"/>
      <c r="M1027" s="444"/>
      <c r="N1027" s="68" t="str">
        <f>Planning!N$313</f>
        <v/>
      </c>
      <c r="O1027" s="103">
        <f>Planning!O$313</f>
        <v>0</v>
      </c>
      <c r="P1027" s="104">
        <f>Planning!P$313</f>
        <v>0</v>
      </c>
      <c r="Q1027" s="104">
        <f>Planning!Q$313</f>
        <v>0</v>
      </c>
      <c r="R1027" s="104">
        <f>Planning!R$313</f>
        <v>0</v>
      </c>
      <c r="S1027" s="104">
        <f>Planning!S$313</f>
        <v>0</v>
      </c>
      <c r="T1027" s="104">
        <f>Planning!T$313</f>
        <v>0</v>
      </c>
      <c r="U1027" s="104">
        <f>Planning!U$313</f>
        <v>0</v>
      </c>
      <c r="V1027" s="105">
        <f>Planning!V$313</f>
        <v>0</v>
      </c>
      <c r="W1027" s="104">
        <f>Planning!W$313</f>
        <v>0</v>
      </c>
      <c r="X1027" s="104">
        <f>Planning!X$313</f>
        <v>0</v>
      </c>
      <c r="Y1027" s="104">
        <f>Planning!Y$313</f>
        <v>0</v>
      </c>
      <c r="Z1027" s="104">
        <f>Planning!Z$313</f>
        <v>0</v>
      </c>
      <c r="AA1027" s="104">
        <f>Planning!AA$313</f>
        <v>0</v>
      </c>
      <c r="AB1027" s="104">
        <f>Planning!AB$313</f>
        <v>0</v>
      </c>
      <c r="AC1027" s="104">
        <f>Planning!AC$313</f>
        <v>0</v>
      </c>
      <c r="AD1027" s="104">
        <f>Planning!AD$313</f>
        <v>0</v>
      </c>
      <c r="AE1027" s="103">
        <f>Planning!AE$313</f>
        <v>0</v>
      </c>
      <c r="AF1027" s="104">
        <f>Planning!AF$313</f>
        <v>0</v>
      </c>
      <c r="AG1027" s="104">
        <f>Planning!AG$313</f>
        <v>0</v>
      </c>
      <c r="AH1027" s="104">
        <f>Planning!AH$313</f>
        <v>0</v>
      </c>
      <c r="AI1027" s="104">
        <f>Planning!AI$313</f>
        <v>0</v>
      </c>
      <c r="AJ1027" s="105">
        <f>Planning!AJ$313</f>
        <v>0</v>
      </c>
      <c r="AK1027" s="104">
        <f>Planning!AK$313</f>
        <v>0</v>
      </c>
      <c r="AL1027" s="104">
        <f>Planning!AL$313</f>
        <v>0</v>
      </c>
      <c r="AM1027" s="104">
        <f>Planning!AM$313</f>
        <v>0</v>
      </c>
      <c r="AN1027" s="104">
        <f>Planning!AN$313</f>
        <v>0</v>
      </c>
      <c r="AO1027" s="104">
        <f>Planning!AO$313</f>
        <v>0</v>
      </c>
      <c r="AP1027" s="104">
        <f>Planning!AP$313</f>
        <v>0</v>
      </c>
      <c r="AQ1027" s="104">
        <f>Planning!AQ$313</f>
        <v>0</v>
      </c>
      <c r="AR1027" s="104">
        <f>Planning!AR$313</f>
        <v>0</v>
      </c>
      <c r="AS1027" s="104">
        <f>Planning!AS$313</f>
        <v>0</v>
      </c>
      <c r="AT1027" s="104">
        <f>Planning!AT$313</f>
        <v>0</v>
      </c>
      <c r="AU1027" s="103">
        <f>Planning!AU$313</f>
        <v>0</v>
      </c>
      <c r="AV1027" s="104">
        <f>Planning!AV$313</f>
        <v>0</v>
      </c>
      <c r="AW1027" s="104">
        <f>Planning!AW$313</f>
        <v>0</v>
      </c>
      <c r="AX1027" s="104">
        <f>Planning!AX$313</f>
        <v>0</v>
      </c>
      <c r="AY1027" s="104">
        <f>Planning!AY$313</f>
        <v>0</v>
      </c>
      <c r="AZ1027" s="104">
        <f>Planning!AZ$313</f>
        <v>0</v>
      </c>
      <c r="BA1027" s="104">
        <f>Planning!BA$313</f>
        <v>0</v>
      </c>
      <c r="BB1027" s="105">
        <f>Planning!BB$313</f>
        <v>0</v>
      </c>
      <c r="BC1027" s="72">
        <f>Planning!BC$313</f>
        <v>0</v>
      </c>
      <c r="BD1027" s="107"/>
      <c r="BE1027" s="433">
        <f>Planning!BE$313</f>
        <v>0</v>
      </c>
      <c r="BF1027" s="434">
        <f>Planning!BF$313</f>
        <v>0</v>
      </c>
      <c r="BG1027" s="77">
        <f>Planning!BG$313</f>
        <v>0</v>
      </c>
      <c r="BH1027" s="78">
        <f>Planning!BH$313</f>
        <v>0</v>
      </c>
      <c r="BI1027" s="79" t="str">
        <f>Planning!BI$313</f>
        <v/>
      </c>
      <c r="BJ1027" s="80">
        <f>Planning!BJ$313</f>
        <v>0</v>
      </c>
      <c r="BL1027" s="323">
        <f>Planning!BL$313</f>
        <v>0</v>
      </c>
      <c r="BM1027" s="150">
        <f>Planning!BP$313</f>
        <v>0</v>
      </c>
      <c r="NL1027" s="43" t="s">
        <v>63</v>
      </c>
      <c r="NM1027" s="43"/>
    </row>
    <row r="1028" spans="1:377" s="318" customFormat="1" ht="10.199999999999999" hidden="1" customHeight="1" x14ac:dyDescent="0.3">
      <c r="A1028" s="25"/>
      <c r="B1028" s="389"/>
      <c r="C1028" s="447"/>
      <c r="D1028" s="15"/>
      <c r="E1028" s="414" t="str">
        <f>Planning!$E$13</f>
        <v>CHEF</v>
      </c>
      <c r="F1028" s="414"/>
      <c r="G1028" s="135">
        <f>(COUNTIF(O1019:BB1049,Planning!$NB$3))/2</f>
        <v>0</v>
      </c>
      <c r="H1028" s="399"/>
      <c r="I1028" s="445">
        <f>Conges!$B$12</f>
        <v>44905</v>
      </c>
      <c r="J1028" s="446"/>
      <c r="K1028" s="446"/>
      <c r="L1028" s="446"/>
      <c r="M1028" s="446"/>
      <c r="N1028" s="81" t="str">
        <f>Planning!N$348</f>
        <v/>
      </c>
      <c r="O1028" s="100">
        <f>Planning!O$348</f>
        <v>0</v>
      </c>
      <c r="P1028" s="101">
        <f>Planning!P$348</f>
        <v>0</v>
      </c>
      <c r="Q1028" s="101">
        <f>Planning!Q$348</f>
        <v>0</v>
      </c>
      <c r="R1028" s="101">
        <f>Planning!R$348</f>
        <v>0</v>
      </c>
      <c r="S1028" s="101">
        <f>Planning!S$348</f>
        <v>0</v>
      </c>
      <c r="T1028" s="101">
        <f>Planning!T$348</f>
        <v>0</v>
      </c>
      <c r="U1028" s="101">
        <f>Planning!U$348</f>
        <v>0</v>
      </c>
      <c r="V1028" s="102">
        <f>Planning!V$348</f>
        <v>0</v>
      </c>
      <c r="W1028" s="101">
        <f>Planning!W$348</f>
        <v>0</v>
      </c>
      <c r="X1028" s="101">
        <f>Planning!X$348</f>
        <v>0</v>
      </c>
      <c r="Y1028" s="101">
        <f>Planning!Y$348</f>
        <v>0</v>
      </c>
      <c r="Z1028" s="101">
        <f>Planning!Z$348</f>
        <v>0</v>
      </c>
      <c r="AA1028" s="101">
        <f>Planning!AA$348</f>
        <v>0</v>
      </c>
      <c r="AB1028" s="101">
        <f>Planning!AB$348</f>
        <v>0</v>
      </c>
      <c r="AC1028" s="101">
        <f>Planning!AC$348</f>
        <v>0</v>
      </c>
      <c r="AD1028" s="101">
        <f>Planning!AD$348</f>
        <v>0</v>
      </c>
      <c r="AE1028" s="100">
        <f>Planning!AE$348</f>
        <v>0</v>
      </c>
      <c r="AF1028" s="101">
        <f>Planning!AF$348</f>
        <v>0</v>
      </c>
      <c r="AG1028" s="101">
        <f>Planning!AG$348</f>
        <v>0</v>
      </c>
      <c r="AH1028" s="101">
        <f>Planning!AH$348</f>
        <v>0</v>
      </c>
      <c r="AI1028" s="101">
        <f>Planning!AI$348</f>
        <v>0</v>
      </c>
      <c r="AJ1028" s="102">
        <f>Planning!AJ$348</f>
        <v>0</v>
      </c>
      <c r="AK1028" s="101">
        <f>Planning!AK$348</f>
        <v>0</v>
      </c>
      <c r="AL1028" s="101">
        <f>Planning!AL$348</f>
        <v>0</v>
      </c>
      <c r="AM1028" s="101">
        <f>Planning!AM$348</f>
        <v>0</v>
      </c>
      <c r="AN1028" s="101">
        <f>Planning!AN$348</f>
        <v>0</v>
      </c>
      <c r="AO1028" s="101">
        <f>Planning!AO$348</f>
        <v>0</v>
      </c>
      <c r="AP1028" s="101">
        <f>Planning!AP$348</f>
        <v>0</v>
      </c>
      <c r="AQ1028" s="101">
        <f>Planning!AQ$348</f>
        <v>0</v>
      </c>
      <c r="AR1028" s="101">
        <f>Planning!AR$348</f>
        <v>0</v>
      </c>
      <c r="AS1028" s="101">
        <f>Planning!AS$348</f>
        <v>0</v>
      </c>
      <c r="AT1028" s="101">
        <f>Planning!AT$348</f>
        <v>0</v>
      </c>
      <c r="AU1028" s="100">
        <f>Planning!AU$348</f>
        <v>0</v>
      </c>
      <c r="AV1028" s="101">
        <f>Planning!AV$348</f>
        <v>0</v>
      </c>
      <c r="AW1028" s="101">
        <f>Planning!AW$348</f>
        <v>0</v>
      </c>
      <c r="AX1028" s="101">
        <f>Planning!AX$348</f>
        <v>0</v>
      </c>
      <c r="AY1028" s="101">
        <f>Planning!AY$348</f>
        <v>0</v>
      </c>
      <c r="AZ1028" s="101">
        <f>Planning!AZ$348</f>
        <v>0</v>
      </c>
      <c r="BA1028" s="101">
        <f>Planning!BA$348</f>
        <v>0</v>
      </c>
      <c r="BB1028" s="102">
        <f>Planning!BB$348</f>
        <v>0</v>
      </c>
      <c r="BC1028" s="85">
        <f>Planning!BC$348</f>
        <v>0</v>
      </c>
      <c r="BD1028" s="107"/>
      <c r="BE1028" s="435">
        <f>Planning!BE$348</f>
        <v>0</v>
      </c>
      <c r="BF1028" s="436">
        <f>Planning!BF$348</f>
        <v>0</v>
      </c>
      <c r="BG1028" s="91">
        <f>Planning!BG$348</f>
        <v>0</v>
      </c>
      <c r="BH1028" s="92">
        <f>Planning!BH$348</f>
        <v>0</v>
      </c>
      <c r="BI1028" s="93" t="str">
        <f>Planning!BI$348</f>
        <v/>
      </c>
      <c r="BJ1028" s="94">
        <f>Planning!BJ$348</f>
        <v>0</v>
      </c>
      <c r="BL1028" s="324">
        <f>Planning!BL$348</f>
        <v>0</v>
      </c>
      <c r="BM1028" s="149">
        <f>Planning!BP$348</f>
        <v>0</v>
      </c>
      <c r="NL1028" s="43" t="s">
        <v>63</v>
      </c>
      <c r="NM1028" s="43"/>
    </row>
    <row r="1029" spans="1:377" s="318" customFormat="1" ht="10.199999999999999" hidden="1" customHeight="1" x14ac:dyDescent="0.3">
      <c r="A1029" s="25"/>
      <c r="B1029" s="389"/>
      <c r="C1029" s="447"/>
      <c r="D1029" s="15"/>
      <c r="E1029" s="413" t="str">
        <f>Planning!$E$14</f>
        <v>MENAGE</v>
      </c>
      <c r="F1029" s="413"/>
      <c r="G1029" s="136">
        <f>(COUNTIF(O1019:BB1049,Planning!$ND$3))/2</f>
        <v>0</v>
      </c>
      <c r="H1029" s="399"/>
      <c r="I1029" s="443">
        <f>Conges!$B$13</f>
        <v>44906</v>
      </c>
      <c r="J1029" s="444"/>
      <c r="K1029" s="444"/>
      <c r="L1029" s="444"/>
      <c r="M1029" s="444"/>
      <c r="N1029" s="68" t="str">
        <f>Planning!N$383</f>
        <v/>
      </c>
      <c r="O1029" s="103">
        <f>Planning!O$383</f>
        <v>0</v>
      </c>
      <c r="P1029" s="104">
        <f>Planning!P$383</f>
        <v>0</v>
      </c>
      <c r="Q1029" s="104">
        <f>Planning!Q$383</f>
        <v>0</v>
      </c>
      <c r="R1029" s="104">
        <f>Planning!R$383</f>
        <v>0</v>
      </c>
      <c r="S1029" s="104">
        <f>Planning!S$383</f>
        <v>0</v>
      </c>
      <c r="T1029" s="104">
        <f>Planning!T$383</f>
        <v>0</v>
      </c>
      <c r="U1029" s="104">
        <f>Planning!U$383</f>
        <v>0</v>
      </c>
      <c r="V1029" s="105">
        <f>Planning!V$383</f>
        <v>0</v>
      </c>
      <c r="W1029" s="104">
        <f>Planning!W$383</f>
        <v>0</v>
      </c>
      <c r="X1029" s="104">
        <f>Planning!X$383</f>
        <v>0</v>
      </c>
      <c r="Y1029" s="104">
        <f>Planning!Y$383</f>
        <v>0</v>
      </c>
      <c r="Z1029" s="104">
        <f>Planning!Z$383</f>
        <v>0</v>
      </c>
      <c r="AA1029" s="104">
        <f>Planning!AA$383</f>
        <v>0</v>
      </c>
      <c r="AB1029" s="104">
        <f>Planning!AB$383</f>
        <v>0</v>
      </c>
      <c r="AC1029" s="104">
        <f>Planning!AC$383</f>
        <v>0</v>
      </c>
      <c r="AD1029" s="104">
        <f>Planning!AD$383</f>
        <v>0</v>
      </c>
      <c r="AE1029" s="103">
        <f>Planning!AE$383</f>
        <v>0</v>
      </c>
      <c r="AF1029" s="104">
        <f>Planning!AF$383</f>
        <v>0</v>
      </c>
      <c r="AG1029" s="104">
        <f>Planning!AG$383</f>
        <v>0</v>
      </c>
      <c r="AH1029" s="104">
        <f>Planning!AH$383</f>
        <v>0</v>
      </c>
      <c r="AI1029" s="104">
        <f>Planning!AI$383</f>
        <v>0</v>
      </c>
      <c r="AJ1029" s="105">
        <f>Planning!AJ$383</f>
        <v>0</v>
      </c>
      <c r="AK1029" s="104">
        <f>Planning!AK$383</f>
        <v>0</v>
      </c>
      <c r="AL1029" s="104">
        <f>Planning!AL$383</f>
        <v>0</v>
      </c>
      <c r="AM1029" s="104">
        <f>Planning!AM$383</f>
        <v>0</v>
      </c>
      <c r="AN1029" s="104">
        <f>Planning!AN$383</f>
        <v>0</v>
      </c>
      <c r="AO1029" s="104">
        <f>Planning!AO$383</f>
        <v>0</v>
      </c>
      <c r="AP1029" s="104">
        <f>Planning!AP$383</f>
        <v>0</v>
      </c>
      <c r="AQ1029" s="104">
        <f>Planning!AQ$383</f>
        <v>0</v>
      </c>
      <c r="AR1029" s="104">
        <f>Planning!AR$383</f>
        <v>0</v>
      </c>
      <c r="AS1029" s="104">
        <f>Planning!AS$383</f>
        <v>0</v>
      </c>
      <c r="AT1029" s="104">
        <f>Planning!AT$383</f>
        <v>0</v>
      </c>
      <c r="AU1029" s="103">
        <f>Planning!AU$383</f>
        <v>0</v>
      </c>
      <c r="AV1029" s="104">
        <f>Planning!AV$383</f>
        <v>0</v>
      </c>
      <c r="AW1029" s="104">
        <f>Planning!AW$383</f>
        <v>0</v>
      </c>
      <c r="AX1029" s="104">
        <f>Planning!AX$383</f>
        <v>0</v>
      </c>
      <c r="AY1029" s="104">
        <f>Planning!AY$383</f>
        <v>0</v>
      </c>
      <c r="AZ1029" s="104">
        <f>Planning!AZ$383</f>
        <v>0</v>
      </c>
      <c r="BA1029" s="104">
        <f>Planning!BA$383</f>
        <v>0</v>
      </c>
      <c r="BB1029" s="105">
        <f>Planning!BB$383</f>
        <v>0</v>
      </c>
      <c r="BC1029" s="72">
        <f>Planning!BC$383</f>
        <v>0</v>
      </c>
      <c r="BD1029" s="107"/>
      <c r="BE1029" s="433">
        <f>Planning!BE$383</f>
        <v>0</v>
      </c>
      <c r="BF1029" s="434">
        <f>Planning!BF$383</f>
        <v>0</v>
      </c>
      <c r="BG1029" s="77">
        <f>Planning!BG$383</f>
        <v>0</v>
      </c>
      <c r="BH1029" s="78">
        <f>Planning!BH$383</f>
        <v>0</v>
      </c>
      <c r="BI1029" s="79" t="str">
        <f>Planning!BI$383</f>
        <v/>
      </c>
      <c r="BJ1029" s="80">
        <f>Planning!BJ$383</f>
        <v>0</v>
      </c>
      <c r="BL1029" s="323">
        <f>Planning!BL$383</f>
        <v>0</v>
      </c>
      <c r="BM1029" s="150">
        <f>Planning!BP$383</f>
        <v>0</v>
      </c>
      <c r="NL1029" s="43" t="s">
        <v>63</v>
      </c>
      <c r="NM1029" s="43"/>
    </row>
    <row r="1030" spans="1:377" s="318" customFormat="1" ht="10.199999999999999" hidden="1" customHeight="1" x14ac:dyDescent="0.3">
      <c r="A1030" s="25"/>
      <c r="B1030" s="389"/>
      <c r="C1030" s="447"/>
      <c r="D1030" s="15"/>
      <c r="E1030" s="396">
        <f>Planning!$E$15</f>
        <v>0</v>
      </c>
      <c r="F1030" s="396"/>
      <c r="G1030" s="137">
        <f>(COUNTIF(O1019:BB1049,Planning!$NF$3))/2</f>
        <v>0</v>
      </c>
      <c r="H1030" s="399"/>
      <c r="I1030" s="445">
        <f>Conges!$B$14</f>
        <v>44907</v>
      </c>
      <c r="J1030" s="446"/>
      <c r="K1030" s="446"/>
      <c r="L1030" s="446"/>
      <c r="M1030" s="446"/>
      <c r="N1030" s="81" t="str">
        <f>Planning!N$418</f>
        <v/>
      </c>
      <c r="O1030" s="100">
        <f>Planning!O$418</f>
        <v>0</v>
      </c>
      <c r="P1030" s="101">
        <f>Planning!P$418</f>
        <v>0</v>
      </c>
      <c r="Q1030" s="101">
        <f>Planning!Q$418</f>
        <v>0</v>
      </c>
      <c r="R1030" s="101">
        <f>Planning!R$418</f>
        <v>0</v>
      </c>
      <c r="S1030" s="101">
        <f>Planning!S$418</f>
        <v>0</v>
      </c>
      <c r="T1030" s="101">
        <f>Planning!T$418</f>
        <v>0</v>
      </c>
      <c r="U1030" s="101">
        <f>Planning!U$418</f>
        <v>0</v>
      </c>
      <c r="V1030" s="102">
        <f>Planning!V$418</f>
        <v>0</v>
      </c>
      <c r="W1030" s="101">
        <f>Planning!W$418</f>
        <v>0</v>
      </c>
      <c r="X1030" s="101">
        <f>Planning!X$418</f>
        <v>0</v>
      </c>
      <c r="Y1030" s="101">
        <f>Planning!Y$418</f>
        <v>0</v>
      </c>
      <c r="Z1030" s="101">
        <f>Planning!Z$418</f>
        <v>0</v>
      </c>
      <c r="AA1030" s="101">
        <f>Planning!AA$418</f>
        <v>0</v>
      </c>
      <c r="AB1030" s="101">
        <f>Planning!AB$418</f>
        <v>0</v>
      </c>
      <c r="AC1030" s="101">
        <f>Planning!AC$418</f>
        <v>0</v>
      </c>
      <c r="AD1030" s="101">
        <f>Planning!AD$418</f>
        <v>0</v>
      </c>
      <c r="AE1030" s="100">
        <f>Planning!AE$418</f>
        <v>0</v>
      </c>
      <c r="AF1030" s="101">
        <f>Planning!AF$418</f>
        <v>0</v>
      </c>
      <c r="AG1030" s="101">
        <f>Planning!AG$418</f>
        <v>0</v>
      </c>
      <c r="AH1030" s="101">
        <f>Planning!AH$418</f>
        <v>0</v>
      </c>
      <c r="AI1030" s="101">
        <f>Planning!AI$418</f>
        <v>0</v>
      </c>
      <c r="AJ1030" s="102">
        <f>Planning!AJ$418</f>
        <v>0</v>
      </c>
      <c r="AK1030" s="101">
        <f>Planning!AK$418</f>
        <v>0</v>
      </c>
      <c r="AL1030" s="101">
        <f>Planning!AL$418</f>
        <v>0</v>
      </c>
      <c r="AM1030" s="101">
        <f>Planning!AM$418</f>
        <v>0</v>
      </c>
      <c r="AN1030" s="101">
        <f>Planning!AN$418</f>
        <v>0</v>
      </c>
      <c r="AO1030" s="101">
        <f>Planning!AO$418</f>
        <v>0</v>
      </c>
      <c r="AP1030" s="101">
        <f>Planning!AP$418</f>
        <v>0</v>
      </c>
      <c r="AQ1030" s="101">
        <f>Planning!AQ$418</f>
        <v>0</v>
      </c>
      <c r="AR1030" s="101">
        <f>Planning!AR$418</f>
        <v>0</v>
      </c>
      <c r="AS1030" s="101">
        <f>Planning!AS$418</f>
        <v>0</v>
      </c>
      <c r="AT1030" s="101">
        <f>Planning!AT$418</f>
        <v>0</v>
      </c>
      <c r="AU1030" s="100">
        <f>Planning!AU$418</f>
        <v>0</v>
      </c>
      <c r="AV1030" s="101">
        <f>Planning!AV$418</f>
        <v>0</v>
      </c>
      <c r="AW1030" s="101">
        <f>Planning!AW$418</f>
        <v>0</v>
      </c>
      <c r="AX1030" s="101">
        <f>Planning!AX$418</f>
        <v>0</v>
      </c>
      <c r="AY1030" s="101">
        <f>Planning!AY$418</f>
        <v>0</v>
      </c>
      <c r="AZ1030" s="101">
        <f>Planning!AZ$418</f>
        <v>0</v>
      </c>
      <c r="BA1030" s="101">
        <f>Planning!BA$418</f>
        <v>0</v>
      </c>
      <c r="BB1030" s="102">
        <f>Planning!BB$418</f>
        <v>0</v>
      </c>
      <c r="BC1030" s="85">
        <f>Planning!BC$418</f>
        <v>0</v>
      </c>
      <c r="BD1030" s="107"/>
      <c r="BE1030" s="435">
        <f>Planning!BE$418</f>
        <v>0</v>
      </c>
      <c r="BF1030" s="436">
        <f>Planning!BF$418</f>
        <v>0</v>
      </c>
      <c r="BG1030" s="91">
        <f>Planning!BG$418</f>
        <v>0</v>
      </c>
      <c r="BH1030" s="92">
        <f>Planning!BH$418</f>
        <v>0</v>
      </c>
      <c r="BI1030" s="93" t="str">
        <f>Planning!BI$418</f>
        <v/>
      </c>
      <c r="BJ1030" s="94">
        <f>Planning!BJ$418</f>
        <v>0</v>
      </c>
      <c r="BL1030" s="324">
        <f>Planning!BL$418</f>
        <v>0</v>
      </c>
      <c r="BM1030" s="149">
        <f>Planning!BP$418</f>
        <v>0</v>
      </c>
      <c r="NL1030" s="43" t="s">
        <v>63</v>
      </c>
      <c r="NM1030" s="43"/>
    </row>
    <row r="1031" spans="1:377" s="318" customFormat="1" ht="10.199999999999999" hidden="1" customHeight="1" x14ac:dyDescent="0.3">
      <c r="A1031" s="25"/>
      <c r="B1031" s="389"/>
      <c r="C1031" s="447"/>
      <c r="D1031" s="15"/>
      <c r="E1031" s="361"/>
      <c r="F1031" s="361"/>
      <c r="G1031" s="141">
        <f>(COUNTIF(O1019:BB1049,Planning!$NH$3))/2</f>
        <v>0</v>
      </c>
      <c r="H1031" s="399"/>
      <c r="I1031" s="443">
        <f>Conges!$B$15</f>
        <v>44908</v>
      </c>
      <c r="J1031" s="444"/>
      <c r="K1031" s="444"/>
      <c r="L1031" s="444"/>
      <c r="M1031" s="444"/>
      <c r="N1031" s="68" t="str">
        <f>Planning!N$453</f>
        <v/>
      </c>
      <c r="O1031" s="103">
        <f>Planning!O$453</f>
        <v>0</v>
      </c>
      <c r="P1031" s="104">
        <f>Planning!P$453</f>
        <v>0</v>
      </c>
      <c r="Q1031" s="104">
        <f>Planning!Q$453</f>
        <v>0</v>
      </c>
      <c r="R1031" s="104">
        <f>Planning!R$453</f>
        <v>0</v>
      </c>
      <c r="S1031" s="104">
        <f>Planning!S$453</f>
        <v>0</v>
      </c>
      <c r="T1031" s="104">
        <f>Planning!T$453</f>
        <v>0</v>
      </c>
      <c r="U1031" s="104">
        <f>Planning!U$453</f>
        <v>0</v>
      </c>
      <c r="V1031" s="105">
        <f>Planning!V$453</f>
        <v>0</v>
      </c>
      <c r="W1031" s="103">
        <f>Planning!W$453</f>
        <v>0</v>
      </c>
      <c r="X1031" s="104">
        <f>Planning!X$453</f>
        <v>0</v>
      </c>
      <c r="Y1031" s="104">
        <f>Planning!Y$453</f>
        <v>0</v>
      </c>
      <c r="Z1031" s="104">
        <f>Planning!Z$453</f>
        <v>0</v>
      </c>
      <c r="AA1031" s="104">
        <f>Planning!AA$453</f>
        <v>0</v>
      </c>
      <c r="AB1031" s="104">
        <f>Planning!AB$453</f>
        <v>0</v>
      </c>
      <c r="AC1031" s="104">
        <f>Planning!AC$453</f>
        <v>0</v>
      </c>
      <c r="AD1031" s="105">
        <f>Planning!AD$453</f>
        <v>0</v>
      </c>
      <c r="AE1031" s="103">
        <f>Planning!AE$453</f>
        <v>0</v>
      </c>
      <c r="AF1031" s="104">
        <f>Planning!AF$453</f>
        <v>0</v>
      </c>
      <c r="AG1031" s="104">
        <f>Planning!AG$453</f>
        <v>0</v>
      </c>
      <c r="AH1031" s="104">
        <f>Planning!AH$453</f>
        <v>0</v>
      </c>
      <c r="AI1031" s="104">
        <f>Planning!AI$453</f>
        <v>0</v>
      </c>
      <c r="AJ1031" s="105">
        <f>Planning!AJ$453</f>
        <v>0</v>
      </c>
      <c r="AK1031" s="103">
        <f>Planning!AK$453</f>
        <v>0</v>
      </c>
      <c r="AL1031" s="104">
        <f>Planning!AL$453</f>
        <v>0</v>
      </c>
      <c r="AM1031" s="104">
        <f>Planning!AM$453</f>
        <v>0</v>
      </c>
      <c r="AN1031" s="104">
        <f>Planning!AN$453</f>
        <v>0</v>
      </c>
      <c r="AO1031" s="104">
        <f>Planning!AO$453</f>
        <v>0</v>
      </c>
      <c r="AP1031" s="104">
        <f>Planning!AP$453</f>
        <v>0</v>
      </c>
      <c r="AQ1031" s="104">
        <f>Planning!AQ$453</f>
        <v>0</v>
      </c>
      <c r="AR1031" s="104">
        <f>Planning!AR$453</f>
        <v>0</v>
      </c>
      <c r="AS1031" s="104">
        <f>Planning!AS$453</f>
        <v>0</v>
      </c>
      <c r="AT1031" s="105">
        <f>Planning!AT$453</f>
        <v>0</v>
      </c>
      <c r="AU1031" s="103">
        <f>Planning!AU$453</f>
        <v>0</v>
      </c>
      <c r="AV1031" s="104">
        <f>Planning!AV$453</f>
        <v>0</v>
      </c>
      <c r="AW1031" s="104">
        <f>Planning!AW$453</f>
        <v>0</v>
      </c>
      <c r="AX1031" s="104">
        <f>Planning!AX$453</f>
        <v>0</v>
      </c>
      <c r="AY1031" s="104">
        <f>Planning!AY$453</f>
        <v>0</v>
      </c>
      <c r="AZ1031" s="104">
        <f>Planning!AZ$453</f>
        <v>0</v>
      </c>
      <c r="BA1031" s="104">
        <f>Planning!BA$453</f>
        <v>0</v>
      </c>
      <c r="BB1031" s="105">
        <f>Planning!BB$453</f>
        <v>0</v>
      </c>
      <c r="BC1031" s="72">
        <f>Planning!BC$453</f>
        <v>0</v>
      </c>
      <c r="BD1031" s="107"/>
      <c r="BE1031" s="433">
        <f>Planning!BE$453</f>
        <v>0</v>
      </c>
      <c r="BF1031" s="434">
        <f>Planning!BF$453</f>
        <v>0</v>
      </c>
      <c r="BG1031" s="77">
        <f>Planning!BG$453</f>
        <v>0</v>
      </c>
      <c r="BH1031" s="78">
        <f>Planning!BH$453</f>
        <v>0</v>
      </c>
      <c r="BI1031" s="79" t="str">
        <f>Planning!BI$453</f>
        <v/>
      </c>
      <c r="BJ1031" s="80">
        <f>Planning!BJ$453</f>
        <v>0</v>
      </c>
      <c r="BL1031" s="323">
        <f>Planning!BL$453</f>
        <v>0</v>
      </c>
      <c r="BM1031" s="150">
        <f>Planning!BP$453</f>
        <v>0</v>
      </c>
      <c r="NL1031" s="43" t="s">
        <v>63</v>
      </c>
      <c r="NM1031" s="43"/>
    </row>
    <row r="1032" spans="1:377" s="318" customFormat="1" ht="10.199999999999999" hidden="1" customHeight="1" x14ac:dyDescent="0.3">
      <c r="A1032" s="25"/>
      <c r="B1032" s="389"/>
      <c r="C1032" s="447"/>
      <c r="D1032" s="15"/>
      <c r="E1032" s="426"/>
      <c r="F1032" s="426"/>
      <c r="G1032" s="142">
        <f>(COUNTIF(O1019:BB1049,Planning!$NJ$3))/2</f>
        <v>0</v>
      </c>
      <c r="H1032" s="399"/>
      <c r="I1032" s="445">
        <f>Conges!$B$16</f>
        <v>44909</v>
      </c>
      <c r="J1032" s="446"/>
      <c r="K1032" s="446"/>
      <c r="L1032" s="446"/>
      <c r="M1032" s="446"/>
      <c r="N1032" s="81" t="str">
        <f>Planning!N$488</f>
        <v/>
      </c>
      <c r="O1032" s="100">
        <f>Planning!O$488</f>
        <v>0</v>
      </c>
      <c r="P1032" s="101">
        <f>Planning!P$488</f>
        <v>0</v>
      </c>
      <c r="Q1032" s="101">
        <f>Planning!Q$488</f>
        <v>0</v>
      </c>
      <c r="R1032" s="101">
        <f>Planning!R$488</f>
        <v>0</v>
      </c>
      <c r="S1032" s="101">
        <f>Planning!S$488</f>
        <v>0</v>
      </c>
      <c r="T1032" s="101">
        <f>Planning!T$488</f>
        <v>0</v>
      </c>
      <c r="U1032" s="101">
        <f>Planning!U$488</f>
        <v>0</v>
      </c>
      <c r="V1032" s="102">
        <f>Planning!V$488</f>
        <v>0</v>
      </c>
      <c r="W1032" s="100">
        <f>Planning!W$488</f>
        <v>0</v>
      </c>
      <c r="X1032" s="101">
        <f>Planning!X$488</f>
        <v>0</v>
      </c>
      <c r="Y1032" s="101">
        <f>Planning!Y$488</f>
        <v>0</v>
      </c>
      <c r="Z1032" s="101">
        <f>Planning!Z$488</f>
        <v>0</v>
      </c>
      <c r="AA1032" s="101">
        <f>Planning!AA$488</f>
        <v>0</v>
      </c>
      <c r="AB1032" s="101">
        <f>Planning!AB$488</f>
        <v>0</v>
      </c>
      <c r="AC1032" s="101">
        <f>Planning!AC$488</f>
        <v>0</v>
      </c>
      <c r="AD1032" s="102">
        <f>Planning!AD$488</f>
        <v>0</v>
      </c>
      <c r="AE1032" s="100">
        <f>Planning!AE$488</f>
        <v>0</v>
      </c>
      <c r="AF1032" s="101">
        <f>Planning!AF$488</f>
        <v>0</v>
      </c>
      <c r="AG1032" s="101">
        <f>Planning!AG$488</f>
        <v>0</v>
      </c>
      <c r="AH1032" s="101">
        <f>Planning!AH$488</f>
        <v>0</v>
      </c>
      <c r="AI1032" s="101">
        <f>Planning!AI$488</f>
        <v>0</v>
      </c>
      <c r="AJ1032" s="102">
        <f>Planning!AJ$488</f>
        <v>0</v>
      </c>
      <c r="AK1032" s="100">
        <f>Planning!AK$488</f>
        <v>0</v>
      </c>
      <c r="AL1032" s="101">
        <f>Planning!AL$488</f>
        <v>0</v>
      </c>
      <c r="AM1032" s="101">
        <f>Planning!AM$488</f>
        <v>0</v>
      </c>
      <c r="AN1032" s="101">
        <f>Planning!AN$488</f>
        <v>0</v>
      </c>
      <c r="AO1032" s="101">
        <f>Planning!AO$488</f>
        <v>0</v>
      </c>
      <c r="AP1032" s="101">
        <f>Planning!AP$488</f>
        <v>0</v>
      </c>
      <c r="AQ1032" s="101">
        <f>Planning!AQ$488</f>
        <v>0</v>
      </c>
      <c r="AR1032" s="101">
        <f>Planning!AR$488</f>
        <v>0</v>
      </c>
      <c r="AS1032" s="101">
        <f>Planning!AS$488</f>
        <v>0</v>
      </c>
      <c r="AT1032" s="102">
        <f>Planning!AT$488</f>
        <v>0</v>
      </c>
      <c r="AU1032" s="100">
        <f>Planning!AU$488</f>
        <v>0</v>
      </c>
      <c r="AV1032" s="101">
        <f>Planning!AV$488</f>
        <v>0</v>
      </c>
      <c r="AW1032" s="101">
        <f>Planning!AW$488</f>
        <v>0</v>
      </c>
      <c r="AX1032" s="101">
        <f>Planning!AX$488</f>
        <v>0</v>
      </c>
      <c r="AY1032" s="101">
        <f>Planning!AY$488</f>
        <v>0</v>
      </c>
      <c r="AZ1032" s="101">
        <f>Planning!AZ$488</f>
        <v>0</v>
      </c>
      <c r="BA1032" s="101">
        <f>Planning!BA$488</f>
        <v>0</v>
      </c>
      <c r="BB1032" s="102">
        <f>Planning!BB$488</f>
        <v>0</v>
      </c>
      <c r="BC1032" s="85">
        <f>Planning!BC$488</f>
        <v>0</v>
      </c>
      <c r="BD1032" s="107"/>
      <c r="BE1032" s="435">
        <f>Planning!BE$488</f>
        <v>0</v>
      </c>
      <c r="BF1032" s="436">
        <f>Planning!BF$488</f>
        <v>0</v>
      </c>
      <c r="BG1032" s="91">
        <f>Planning!BG$488</f>
        <v>0</v>
      </c>
      <c r="BH1032" s="92">
        <f>Planning!BH$488</f>
        <v>0</v>
      </c>
      <c r="BI1032" s="93" t="str">
        <f>Planning!BI$488</f>
        <v/>
      </c>
      <c r="BJ1032" s="94">
        <f>Planning!BJ$488</f>
        <v>0</v>
      </c>
      <c r="BL1032" s="324">
        <f>Planning!BL$488</f>
        <v>0</v>
      </c>
      <c r="BM1032" s="149">
        <f>Planning!BP$488</f>
        <v>0</v>
      </c>
      <c r="NL1032" s="43" t="s">
        <v>63</v>
      </c>
      <c r="NM1032" s="43"/>
    </row>
    <row r="1033" spans="1:377" s="318" customFormat="1" ht="10.199999999999999" hidden="1" customHeight="1" x14ac:dyDescent="0.3">
      <c r="A1033" s="25"/>
      <c r="B1033" s="389"/>
      <c r="C1033" s="447"/>
      <c r="D1033" s="15"/>
      <c r="E1033" s="379" t="str">
        <f>Planning!$E$18</f>
        <v>H sans Renfort</v>
      </c>
      <c r="F1033" s="379"/>
      <c r="G1033" s="138">
        <f>SUM(G1024:G1032)-G1027</f>
        <v>0</v>
      </c>
      <c r="H1033" s="399"/>
      <c r="I1033" s="443">
        <f>Conges!$B$17</f>
        <v>44910</v>
      </c>
      <c r="J1033" s="444"/>
      <c r="K1033" s="444"/>
      <c r="L1033" s="444"/>
      <c r="M1033" s="444"/>
      <c r="N1033" s="68" t="str">
        <f>Planning!N$523</f>
        <v/>
      </c>
      <c r="O1033" s="103">
        <f>Planning!O$523</f>
        <v>0</v>
      </c>
      <c r="P1033" s="104">
        <f>Planning!P$523</f>
        <v>0</v>
      </c>
      <c r="Q1033" s="104">
        <f>Planning!Q$523</f>
        <v>0</v>
      </c>
      <c r="R1033" s="104">
        <f>Planning!R$523</f>
        <v>0</v>
      </c>
      <c r="S1033" s="104">
        <f>Planning!S$523</f>
        <v>0</v>
      </c>
      <c r="T1033" s="104">
        <f>Planning!T$523</f>
        <v>0</v>
      </c>
      <c r="U1033" s="104">
        <f>Planning!U$523</f>
        <v>0</v>
      </c>
      <c r="V1033" s="105">
        <f>Planning!V$523</f>
        <v>0</v>
      </c>
      <c r="W1033" s="103">
        <f>Planning!W$523</f>
        <v>0</v>
      </c>
      <c r="X1033" s="104">
        <f>Planning!X$523</f>
        <v>0</v>
      </c>
      <c r="Y1033" s="104">
        <f>Planning!Y$523</f>
        <v>0</v>
      </c>
      <c r="Z1033" s="104">
        <f>Planning!Z$523</f>
        <v>0</v>
      </c>
      <c r="AA1033" s="104">
        <f>Planning!AA$523</f>
        <v>0</v>
      </c>
      <c r="AB1033" s="104">
        <f>Planning!AB$523</f>
        <v>0</v>
      </c>
      <c r="AC1033" s="104">
        <f>Planning!AC$523</f>
        <v>0</v>
      </c>
      <c r="AD1033" s="105">
        <f>Planning!AD$523</f>
        <v>0</v>
      </c>
      <c r="AE1033" s="103">
        <f>Planning!AE$523</f>
        <v>0</v>
      </c>
      <c r="AF1033" s="104">
        <f>Planning!AF$523</f>
        <v>0</v>
      </c>
      <c r="AG1033" s="104">
        <f>Planning!AG$523</f>
        <v>0</v>
      </c>
      <c r="AH1033" s="104">
        <f>Planning!AH$523</f>
        <v>0</v>
      </c>
      <c r="AI1033" s="104">
        <f>Planning!AI$523</f>
        <v>0</v>
      </c>
      <c r="AJ1033" s="105">
        <f>Planning!AJ$523</f>
        <v>0</v>
      </c>
      <c r="AK1033" s="103">
        <f>Planning!AK$523</f>
        <v>0</v>
      </c>
      <c r="AL1033" s="104">
        <f>Planning!AL$523</f>
        <v>0</v>
      </c>
      <c r="AM1033" s="104">
        <f>Planning!AM$523</f>
        <v>0</v>
      </c>
      <c r="AN1033" s="104">
        <f>Planning!AN$523</f>
        <v>0</v>
      </c>
      <c r="AO1033" s="104">
        <f>Planning!AO$523</f>
        <v>0</v>
      </c>
      <c r="AP1033" s="104">
        <f>Planning!AP$523</f>
        <v>0</v>
      </c>
      <c r="AQ1033" s="104">
        <f>Planning!AQ$523</f>
        <v>0</v>
      </c>
      <c r="AR1033" s="104">
        <f>Planning!AR$523</f>
        <v>0</v>
      </c>
      <c r="AS1033" s="104">
        <f>Planning!AS$523</f>
        <v>0</v>
      </c>
      <c r="AT1033" s="105">
        <f>Planning!AT$523</f>
        <v>0</v>
      </c>
      <c r="AU1033" s="103">
        <f>Planning!AU$523</f>
        <v>0</v>
      </c>
      <c r="AV1033" s="104">
        <f>Planning!AV$523</f>
        <v>0</v>
      </c>
      <c r="AW1033" s="104">
        <f>Planning!AW$523</f>
        <v>0</v>
      </c>
      <c r="AX1033" s="104">
        <f>Planning!AX$523</f>
        <v>0</v>
      </c>
      <c r="AY1033" s="104">
        <f>Planning!AY$523</f>
        <v>0</v>
      </c>
      <c r="AZ1033" s="104">
        <f>Planning!AZ$523</f>
        <v>0</v>
      </c>
      <c r="BA1033" s="104">
        <f>Planning!BA$523</f>
        <v>0</v>
      </c>
      <c r="BB1033" s="105">
        <f>Planning!BB$523</f>
        <v>0</v>
      </c>
      <c r="BC1033" s="72">
        <f>Planning!BC$523</f>
        <v>0</v>
      </c>
      <c r="BD1033" s="107"/>
      <c r="BE1033" s="433">
        <f>Planning!BE$523</f>
        <v>0</v>
      </c>
      <c r="BF1033" s="434">
        <f>Planning!BF$523</f>
        <v>0</v>
      </c>
      <c r="BG1033" s="77">
        <f>Planning!BG$523</f>
        <v>0</v>
      </c>
      <c r="BH1033" s="78">
        <f>Planning!BH$523</f>
        <v>0</v>
      </c>
      <c r="BI1033" s="79" t="str">
        <f>Planning!BI$523</f>
        <v/>
      </c>
      <c r="BJ1033" s="80">
        <f>Planning!BJ$523</f>
        <v>0</v>
      </c>
      <c r="BL1033" s="323">
        <f>Planning!BL$523</f>
        <v>0</v>
      </c>
      <c r="BM1033" s="150">
        <f>Planning!BP$523</f>
        <v>0</v>
      </c>
      <c r="NL1033" s="43" t="s">
        <v>63</v>
      </c>
      <c r="NM1033" s="43"/>
    </row>
    <row r="1034" spans="1:377" s="318" customFormat="1" ht="10.199999999999999" hidden="1" customHeight="1" x14ac:dyDescent="0.3">
      <c r="A1034" s="25"/>
      <c r="B1034" s="389"/>
      <c r="C1034" s="447"/>
      <c r="D1034" s="15"/>
      <c r="E1034" s="379" t="str">
        <f>Planning!$E$19</f>
        <v>H avec Renfort</v>
      </c>
      <c r="F1034" s="379"/>
      <c r="G1034" s="138">
        <f>SUM(G1024:G1032)</f>
        <v>0</v>
      </c>
      <c r="H1034" s="399"/>
      <c r="I1034" s="445">
        <f>Conges!$B$18</f>
        <v>44911</v>
      </c>
      <c r="J1034" s="446"/>
      <c r="K1034" s="446"/>
      <c r="L1034" s="446"/>
      <c r="M1034" s="446"/>
      <c r="N1034" s="81" t="str">
        <f>Planning!N$558</f>
        <v/>
      </c>
      <c r="O1034" s="100">
        <f>Planning!O$558</f>
        <v>0</v>
      </c>
      <c r="P1034" s="101">
        <f>Planning!P$558</f>
        <v>0</v>
      </c>
      <c r="Q1034" s="101">
        <f>Planning!Q$558</f>
        <v>0</v>
      </c>
      <c r="R1034" s="101">
        <f>Planning!R$558</f>
        <v>0</v>
      </c>
      <c r="S1034" s="101">
        <f>Planning!S$558</f>
        <v>0</v>
      </c>
      <c r="T1034" s="101">
        <f>Planning!T$558</f>
        <v>0</v>
      </c>
      <c r="U1034" s="101">
        <f>Planning!U$558</f>
        <v>0</v>
      </c>
      <c r="V1034" s="102">
        <f>Planning!V$558</f>
        <v>0</v>
      </c>
      <c r="W1034" s="100">
        <f>Planning!W$558</f>
        <v>0</v>
      </c>
      <c r="X1034" s="101">
        <f>Planning!X$558</f>
        <v>0</v>
      </c>
      <c r="Y1034" s="101">
        <f>Planning!Y$558</f>
        <v>0</v>
      </c>
      <c r="Z1034" s="101">
        <f>Planning!Z$558</f>
        <v>0</v>
      </c>
      <c r="AA1034" s="101">
        <f>Planning!AA$558</f>
        <v>0</v>
      </c>
      <c r="AB1034" s="101">
        <f>Planning!AB$558</f>
        <v>0</v>
      </c>
      <c r="AC1034" s="101">
        <f>Planning!AC$558</f>
        <v>0</v>
      </c>
      <c r="AD1034" s="102">
        <f>Planning!AD$558</f>
        <v>0</v>
      </c>
      <c r="AE1034" s="100">
        <f>Planning!AE$558</f>
        <v>0</v>
      </c>
      <c r="AF1034" s="101">
        <f>Planning!AF$558</f>
        <v>0</v>
      </c>
      <c r="AG1034" s="101">
        <f>Planning!AG$558</f>
        <v>0</v>
      </c>
      <c r="AH1034" s="101">
        <f>Planning!AH$558</f>
        <v>0</v>
      </c>
      <c r="AI1034" s="101">
        <f>Planning!AI$558</f>
        <v>0</v>
      </c>
      <c r="AJ1034" s="102">
        <f>Planning!AJ$558</f>
        <v>0</v>
      </c>
      <c r="AK1034" s="100">
        <f>Planning!AK$558</f>
        <v>0</v>
      </c>
      <c r="AL1034" s="101">
        <f>Planning!AL$558</f>
        <v>0</v>
      </c>
      <c r="AM1034" s="101">
        <f>Planning!AM$558</f>
        <v>0</v>
      </c>
      <c r="AN1034" s="101">
        <f>Planning!AN$558</f>
        <v>0</v>
      </c>
      <c r="AO1034" s="101">
        <f>Planning!AO$558</f>
        <v>0</v>
      </c>
      <c r="AP1034" s="101">
        <f>Planning!AP$558</f>
        <v>0</v>
      </c>
      <c r="AQ1034" s="101">
        <f>Planning!AQ$558</f>
        <v>0</v>
      </c>
      <c r="AR1034" s="101">
        <f>Planning!AR$558</f>
        <v>0</v>
      </c>
      <c r="AS1034" s="101">
        <f>Planning!AS$558</f>
        <v>0</v>
      </c>
      <c r="AT1034" s="102">
        <f>Planning!AT$558</f>
        <v>0</v>
      </c>
      <c r="AU1034" s="100">
        <f>Planning!AU$558</f>
        <v>0</v>
      </c>
      <c r="AV1034" s="101">
        <f>Planning!AV$558</f>
        <v>0</v>
      </c>
      <c r="AW1034" s="101">
        <f>Planning!AW$558</f>
        <v>0</v>
      </c>
      <c r="AX1034" s="101">
        <f>Planning!AX$558</f>
        <v>0</v>
      </c>
      <c r="AY1034" s="101">
        <f>Planning!AY$558</f>
        <v>0</v>
      </c>
      <c r="AZ1034" s="101">
        <f>Planning!AZ$558</f>
        <v>0</v>
      </c>
      <c r="BA1034" s="101">
        <f>Planning!BA$558</f>
        <v>0</v>
      </c>
      <c r="BB1034" s="102">
        <f>Planning!BB$558</f>
        <v>0</v>
      </c>
      <c r="BC1034" s="85">
        <f>Planning!BC$558</f>
        <v>0</v>
      </c>
      <c r="BD1034" s="107"/>
      <c r="BE1034" s="435">
        <f>Planning!BE$558</f>
        <v>0</v>
      </c>
      <c r="BF1034" s="436">
        <f>Planning!BF$558</f>
        <v>0</v>
      </c>
      <c r="BG1034" s="91">
        <f>Planning!BG$558</f>
        <v>0</v>
      </c>
      <c r="BH1034" s="92">
        <f>Planning!BH$558</f>
        <v>0</v>
      </c>
      <c r="BI1034" s="93" t="str">
        <f>Planning!BI$558</f>
        <v/>
      </c>
      <c r="BJ1034" s="94">
        <f>Planning!BJ$558</f>
        <v>0</v>
      </c>
      <c r="BL1034" s="324">
        <f>Planning!BL$558</f>
        <v>0</v>
      </c>
      <c r="BM1034" s="149">
        <f>Planning!BP$558</f>
        <v>0</v>
      </c>
      <c r="NL1034" s="43" t="s">
        <v>63</v>
      </c>
      <c r="NM1034" s="43"/>
    </row>
    <row r="1035" spans="1:377" s="318" customFormat="1" ht="10.199999999999999" hidden="1" customHeight="1" x14ac:dyDescent="0.3">
      <c r="A1035" s="25"/>
      <c r="B1035" s="389"/>
      <c r="C1035" s="447"/>
      <c r="D1035" s="15"/>
      <c r="E1035" s="106"/>
      <c r="F1035" s="106"/>
      <c r="G1035" s="106"/>
      <c r="H1035" s="399"/>
      <c r="I1035" s="443">
        <f>Conges!$B$19</f>
        <v>44912</v>
      </c>
      <c r="J1035" s="444"/>
      <c r="K1035" s="444"/>
      <c r="L1035" s="444"/>
      <c r="M1035" s="444"/>
      <c r="N1035" s="68" t="str">
        <f>Planning!N$593</f>
        <v/>
      </c>
      <c r="O1035" s="103">
        <f>Planning!O$593</f>
        <v>0</v>
      </c>
      <c r="P1035" s="104">
        <f>Planning!P$593</f>
        <v>0</v>
      </c>
      <c r="Q1035" s="104">
        <f>Planning!Q$593</f>
        <v>0</v>
      </c>
      <c r="R1035" s="104">
        <f>Planning!R$593</f>
        <v>0</v>
      </c>
      <c r="S1035" s="104">
        <f>Planning!S$593</f>
        <v>0</v>
      </c>
      <c r="T1035" s="104">
        <f>Planning!T$593</f>
        <v>0</v>
      </c>
      <c r="U1035" s="104">
        <f>Planning!U$593</f>
        <v>0</v>
      </c>
      <c r="V1035" s="105">
        <f>Planning!V$593</f>
        <v>0</v>
      </c>
      <c r="W1035" s="103">
        <f>Planning!W$593</f>
        <v>0</v>
      </c>
      <c r="X1035" s="104">
        <f>Planning!X$593</f>
        <v>0</v>
      </c>
      <c r="Y1035" s="104">
        <f>Planning!Y$593</f>
        <v>0</v>
      </c>
      <c r="Z1035" s="104">
        <f>Planning!Z$593</f>
        <v>0</v>
      </c>
      <c r="AA1035" s="104">
        <f>Planning!AA$593</f>
        <v>0</v>
      </c>
      <c r="AB1035" s="104">
        <f>Planning!AB$593</f>
        <v>0</v>
      </c>
      <c r="AC1035" s="104">
        <f>Planning!AC$593</f>
        <v>0</v>
      </c>
      <c r="AD1035" s="105">
        <f>Planning!AD$593</f>
        <v>0</v>
      </c>
      <c r="AE1035" s="103">
        <f>Planning!AE$593</f>
        <v>0</v>
      </c>
      <c r="AF1035" s="104">
        <f>Planning!AF$593</f>
        <v>0</v>
      </c>
      <c r="AG1035" s="104">
        <f>Planning!AG$593</f>
        <v>0</v>
      </c>
      <c r="AH1035" s="104">
        <f>Planning!AH$593</f>
        <v>0</v>
      </c>
      <c r="AI1035" s="104">
        <f>Planning!AI$593</f>
        <v>0</v>
      </c>
      <c r="AJ1035" s="105">
        <f>Planning!AJ$593</f>
        <v>0</v>
      </c>
      <c r="AK1035" s="103">
        <f>Planning!AK$593</f>
        <v>0</v>
      </c>
      <c r="AL1035" s="104">
        <f>Planning!AL$593</f>
        <v>0</v>
      </c>
      <c r="AM1035" s="104">
        <f>Planning!AM$593</f>
        <v>0</v>
      </c>
      <c r="AN1035" s="104">
        <f>Planning!AN$593</f>
        <v>0</v>
      </c>
      <c r="AO1035" s="104">
        <f>Planning!AO$593</f>
        <v>0</v>
      </c>
      <c r="AP1035" s="104">
        <f>Planning!AP$593</f>
        <v>0</v>
      </c>
      <c r="AQ1035" s="104">
        <f>Planning!AQ$593</f>
        <v>0</v>
      </c>
      <c r="AR1035" s="104">
        <f>Planning!AR$593</f>
        <v>0</v>
      </c>
      <c r="AS1035" s="104">
        <f>Planning!AS$593</f>
        <v>0</v>
      </c>
      <c r="AT1035" s="105">
        <f>Planning!AT$593</f>
        <v>0</v>
      </c>
      <c r="AU1035" s="103">
        <f>Planning!AU$593</f>
        <v>0</v>
      </c>
      <c r="AV1035" s="104">
        <f>Planning!AV$593</f>
        <v>0</v>
      </c>
      <c r="AW1035" s="104">
        <f>Planning!AW$593</f>
        <v>0</v>
      </c>
      <c r="AX1035" s="104">
        <f>Planning!AX$593</f>
        <v>0</v>
      </c>
      <c r="AY1035" s="104">
        <f>Planning!AY$593</f>
        <v>0</v>
      </c>
      <c r="AZ1035" s="104">
        <f>Planning!AZ$593</f>
        <v>0</v>
      </c>
      <c r="BA1035" s="104">
        <f>Planning!BA$593</f>
        <v>0</v>
      </c>
      <c r="BB1035" s="105">
        <f>Planning!BB$593</f>
        <v>0</v>
      </c>
      <c r="BC1035" s="72">
        <f>Planning!BC$593</f>
        <v>0</v>
      </c>
      <c r="BD1035" s="107"/>
      <c r="BE1035" s="433">
        <f>Planning!BE$593</f>
        <v>0</v>
      </c>
      <c r="BF1035" s="434">
        <f>Planning!BF$593</f>
        <v>0</v>
      </c>
      <c r="BG1035" s="77">
        <f>Planning!BG$593</f>
        <v>0</v>
      </c>
      <c r="BH1035" s="78">
        <f>Planning!BH$593</f>
        <v>0</v>
      </c>
      <c r="BI1035" s="79" t="str">
        <f>Planning!BI$593</f>
        <v/>
      </c>
      <c r="BJ1035" s="80">
        <f>Planning!BJ$593</f>
        <v>0</v>
      </c>
      <c r="BL1035" s="323">
        <f>Planning!BL$593</f>
        <v>0</v>
      </c>
      <c r="BM1035" s="150">
        <f>Planning!BP$593</f>
        <v>0</v>
      </c>
      <c r="NL1035" s="43" t="s">
        <v>63</v>
      </c>
      <c r="NM1035" s="43"/>
    </row>
    <row r="1036" spans="1:377" s="318" customFormat="1" ht="10.199999999999999" hidden="1" customHeight="1" x14ac:dyDescent="0.3">
      <c r="A1036" s="25"/>
      <c r="B1036" s="389"/>
      <c r="C1036" s="447"/>
      <c r="D1036" s="15"/>
      <c r="E1036" s="106"/>
      <c r="F1036" s="106"/>
      <c r="G1036" s="106"/>
      <c r="H1036" s="399"/>
      <c r="I1036" s="445">
        <f>Conges!$B$20</f>
        <v>44913</v>
      </c>
      <c r="J1036" s="446"/>
      <c r="K1036" s="446"/>
      <c r="L1036" s="446"/>
      <c r="M1036" s="446"/>
      <c r="N1036" s="81" t="str">
        <f>Planning!N$628</f>
        <v/>
      </c>
      <c r="O1036" s="100">
        <f>Planning!O$628</f>
        <v>0</v>
      </c>
      <c r="P1036" s="101">
        <f>Planning!P$628</f>
        <v>0</v>
      </c>
      <c r="Q1036" s="101">
        <f>Planning!Q$628</f>
        <v>0</v>
      </c>
      <c r="R1036" s="101">
        <f>Planning!R$628</f>
        <v>0</v>
      </c>
      <c r="S1036" s="101">
        <f>Planning!S$628</f>
        <v>0</v>
      </c>
      <c r="T1036" s="101">
        <f>Planning!T$628</f>
        <v>0</v>
      </c>
      <c r="U1036" s="101">
        <f>Planning!U$628</f>
        <v>0</v>
      </c>
      <c r="V1036" s="102">
        <f>Planning!V$628</f>
        <v>0</v>
      </c>
      <c r="W1036" s="100">
        <f>Planning!W$628</f>
        <v>0</v>
      </c>
      <c r="X1036" s="101">
        <f>Planning!X$628</f>
        <v>0</v>
      </c>
      <c r="Y1036" s="101">
        <f>Planning!Y$628</f>
        <v>0</v>
      </c>
      <c r="Z1036" s="101">
        <f>Planning!Z$628</f>
        <v>0</v>
      </c>
      <c r="AA1036" s="101">
        <f>Planning!AA$628</f>
        <v>0</v>
      </c>
      <c r="AB1036" s="101">
        <f>Planning!AB$628</f>
        <v>0</v>
      </c>
      <c r="AC1036" s="101">
        <f>Planning!AC$628</f>
        <v>0</v>
      </c>
      <c r="AD1036" s="102">
        <f>Planning!AD$628</f>
        <v>0</v>
      </c>
      <c r="AE1036" s="100">
        <f>Planning!AE$628</f>
        <v>0</v>
      </c>
      <c r="AF1036" s="101">
        <f>Planning!AF$628</f>
        <v>0</v>
      </c>
      <c r="AG1036" s="101">
        <f>Planning!AG$628</f>
        <v>0</v>
      </c>
      <c r="AH1036" s="101">
        <f>Planning!AH$628</f>
        <v>0</v>
      </c>
      <c r="AI1036" s="101">
        <f>Planning!AI$628</f>
        <v>0</v>
      </c>
      <c r="AJ1036" s="102">
        <f>Planning!AJ$628</f>
        <v>0</v>
      </c>
      <c r="AK1036" s="100">
        <f>Planning!AK$628</f>
        <v>0</v>
      </c>
      <c r="AL1036" s="101">
        <f>Planning!AL$628</f>
        <v>0</v>
      </c>
      <c r="AM1036" s="101">
        <f>Planning!AM$628</f>
        <v>0</v>
      </c>
      <c r="AN1036" s="101">
        <f>Planning!AN$628</f>
        <v>0</v>
      </c>
      <c r="AO1036" s="101">
        <f>Planning!AO$628</f>
        <v>0</v>
      </c>
      <c r="AP1036" s="101">
        <f>Planning!AP$628</f>
        <v>0</v>
      </c>
      <c r="AQ1036" s="101">
        <f>Planning!AQ$628</f>
        <v>0</v>
      </c>
      <c r="AR1036" s="101">
        <f>Planning!AR$628</f>
        <v>0</v>
      </c>
      <c r="AS1036" s="101">
        <f>Planning!AS$628</f>
        <v>0</v>
      </c>
      <c r="AT1036" s="102">
        <f>Planning!AT$628</f>
        <v>0</v>
      </c>
      <c r="AU1036" s="100">
        <f>Planning!AU$628</f>
        <v>0</v>
      </c>
      <c r="AV1036" s="101">
        <f>Planning!AV$628</f>
        <v>0</v>
      </c>
      <c r="AW1036" s="101">
        <f>Planning!AW$628</f>
        <v>0</v>
      </c>
      <c r="AX1036" s="101">
        <f>Planning!AX$628</f>
        <v>0</v>
      </c>
      <c r="AY1036" s="101">
        <f>Planning!AY$628</f>
        <v>0</v>
      </c>
      <c r="AZ1036" s="101">
        <f>Planning!AZ$628</f>
        <v>0</v>
      </c>
      <c r="BA1036" s="101">
        <f>Planning!BA$628</f>
        <v>0</v>
      </c>
      <c r="BB1036" s="102">
        <f>Planning!BB$628</f>
        <v>0</v>
      </c>
      <c r="BC1036" s="85">
        <f>Planning!BC$628</f>
        <v>0</v>
      </c>
      <c r="BD1036" s="107"/>
      <c r="BE1036" s="435">
        <f>Planning!BE$628</f>
        <v>0</v>
      </c>
      <c r="BF1036" s="436">
        <f>Planning!BF$628</f>
        <v>0</v>
      </c>
      <c r="BG1036" s="91">
        <f>Planning!BG$628</f>
        <v>0</v>
      </c>
      <c r="BH1036" s="92">
        <f>Planning!BH$628</f>
        <v>0</v>
      </c>
      <c r="BI1036" s="93" t="str">
        <f>Planning!BI$628</f>
        <v/>
      </c>
      <c r="BJ1036" s="94">
        <f>Planning!BJ$628</f>
        <v>0</v>
      </c>
      <c r="BL1036" s="324">
        <f>Planning!BL$628</f>
        <v>0</v>
      </c>
      <c r="BM1036" s="149">
        <f>Planning!BP$628</f>
        <v>0</v>
      </c>
      <c r="NL1036" s="43" t="s">
        <v>63</v>
      </c>
      <c r="NM1036" s="43"/>
    </row>
    <row r="1037" spans="1:377" s="318" customFormat="1" ht="10.199999999999999" hidden="1" customHeight="1" x14ac:dyDescent="0.3">
      <c r="A1037" s="25"/>
      <c r="B1037" s="389"/>
      <c r="C1037" s="447"/>
      <c r="D1037" s="15"/>
      <c r="E1037" s="106"/>
      <c r="F1037" s="106"/>
      <c r="G1037" s="106"/>
      <c r="H1037" s="399"/>
      <c r="I1037" s="443">
        <f>Conges!$B$21</f>
        <v>44914</v>
      </c>
      <c r="J1037" s="444"/>
      <c r="K1037" s="444"/>
      <c r="L1037" s="444"/>
      <c r="M1037" s="444"/>
      <c r="N1037" s="68" t="str">
        <f>Planning!N$663</f>
        <v/>
      </c>
      <c r="O1037" s="103">
        <f>Planning!O$663</f>
        <v>0</v>
      </c>
      <c r="P1037" s="104">
        <f>Planning!P$663</f>
        <v>0</v>
      </c>
      <c r="Q1037" s="104">
        <f>Planning!Q$663</f>
        <v>0</v>
      </c>
      <c r="R1037" s="104">
        <f>Planning!R$663</f>
        <v>0</v>
      </c>
      <c r="S1037" s="104">
        <f>Planning!S$663</f>
        <v>0</v>
      </c>
      <c r="T1037" s="104">
        <f>Planning!T$663</f>
        <v>0</v>
      </c>
      <c r="U1037" s="104">
        <f>Planning!U$663</f>
        <v>0</v>
      </c>
      <c r="V1037" s="105">
        <f>Planning!V$663</f>
        <v>0</v>
      </c>
      <c r="W1037" s="103">
        <f>Planning!W$663</f>
        <v>0</v>
      </c>
      <c r="X1037" s="104">
        <f>Planning!X$663</f>
        <v>0</v>
      </c>
      <c r="Y1037" s="104">
        <f>Planning!Y$663</f>
        <v>0</v>
      </c>
      <c r="Z1037" s="104">
        <f>Planning!Z$663</f>
        <v>0</v>
      </c>
      <c r="AA1037" s="104">
        <f>Planning!AA$663</f>
        <v>0</v>
      </c>
      <c r="AB1037" s="104">
        <f>Planning!AB$663</f>
        <v>0</v>
      </c>
      <c r="AC1037" s="104">
        <f>Planning!AC$663</f>
        <v>0</v>
      </c>
      <c r="AD1037" s="105">
        <f>Planning!AD$663</f>
        <v>0</v>
      </c>
      <c r="AE1037" s="103">
        <f>Planning!AE$663</f>
        <v>0</v>
      </c>
      <c r="AF1037" s="104">
        <f>Planning!AF$663</f>
        <v>0</v>
      </c>
      <c r="AG1037" s="104">
        <f>Planning!AG$663</f>
        <v>0</v>
      </c>
      <c r="AH1037" s="104">
        <f>Planning!AH$663</f>
        <v>0</v>
      </c>
      <c r="AI1037" s="104">
        <f>Planning!AI$663</f>
        <v>0</v>
      </c>
      <c r="AJ1037" s="105">
        <f>Planning!AJ$663</f>
        <v>0</v>
      </c>
      <c r="AK1037" s="103">
        <f>Planning!AK$663</f>
        <v>0</v>
      </c>
      <c r="AL1037" s="104">
        <f>Planning!AL$663</f>
        <v>0</v>
      </c>
      <c r="AM1037" s="104">
        <f>Planning!AM$663</f>
        <v>0</v>
      </c>
      <c r="AN1037" s="104">
        <f>Planning!AN$663</f>
        <v>0</v>
      </c>
      <c r="AO1037" s="104">
        <f>Planning!AO$663</f>
        <v>0</v>
      </c>
      <c r="AP1037" s="104">
        <f>Planning!AP$663</f>
        <v>0</v>
      </c>
      <c r="AQ1037" s="104">
        <f>Planning!AQ$663</f>
        <v>0</v>
      </c>
      <c r="AR1037" s="104">
        <f>Planning!AR$663</f>
        <v>0</v>
      </c>
      <c r="AS1037" s="104">
        <f>Planning!AS$663</f>
        <v>0</v>
      </c>
      <c r="AT1037" s="105">
        <f>Planning!AT$663</f>
        <v>0</v>
      </c>
      <c r="AU1037" s="103">
        <f>Planning!AU$663</f>
        <v>0</v>
      </c>
      <c r="AV1037" s="104">
        <f>Planning!AV$663</f>
        <v>0</v>
      </c>
      <c r="AW1037" s="104">
        <f>Planning!AW$663</f>
        <v>0</v>
      </c>
      <c r="AX1037" s="104">
        <f>Planning!AX$663</f>
        <v>0</v>
      </c>
      <c r="AY1037" s="104">
        <f>Planning!AY$663</f>
        <v>0</v>
      </c>
      <c r="AZ1037" s="104">
        <f>Planning!AZ$663</f>
        <v>0</v>
      </c>
      <c r="BA1037" s="104">
        <f>Planning!BA$663</f>
        <v>0</v>
      </c>
      <c r="BB1037" s="105">
        <f>Planning!BB$663</f>
        <v>0</v>
      </c>
      <c r="BC1037" s="72">
        <f>Planning!BC$663</f>
        <v>0</v>
      </c>
      <c r="BD1037" s="107"/>
      <c r="BE1037" s="433">
        <f>Planning!BE$663</f>
        <v>0</v>
      </c>
      <c r="BF1037" s="434">
        <f>Planning!BF$663</f>
        <v>0</v>
      </c>
      <c r="BG1037" s="77">
        <f>Planning!BG$663</f>
        <v>0</v>
      </c>
      <c r="BH1037" s="78">
        <f>Planning!BH$663</f>
        <v>0</v>
      </c>
      <c r="BI1037" s="79" t="str">
        <f>Planning!BI$663</f>
        <v/>
      </c>
      <c r="BJ1037" s="80">
        <f>Planning!BJ$663</f>
        <v>0</v>
      </c>
      <c r="BL1037" s="323">
        <f>Planning!BL$663</f>
        <v>0</v>
      </c>
      <c r="BM1037" s="150">
        <f>Planning!BP$663</f>
        <v>0</v>
      </c>
      <c r="NL1037" s="43" t="s">
        <v>63</v>
      </c>
      <c r="NM1037" s="43"/>
    </row>
    <row r="1038" spans="1:377" s="318" customFormat="1" ht="10.199999999999999" hidden="1" customHeight="1" x14ac:dyDescent="0.3">
      <c r="A1038" s="25"/>
      <c r="B1038" s="389"/>
      <c r="C1038" s="447"/>
      <c r="D1038" s="15"/>
      <c r="E1038" s="106"/>
      <c r="F1038" s="106"/>
      <c r="G1038" s="106"/>
      <c r="H1038" s="399"/>
      <c r="I1038" s="445">
        <f>Conges!$B$22</f>
        <v>44915</v>
      </c>
      <c r="J1038" s="446"/>
      <c r="K1038" s="446"/>
      <c r="L1038" s="446"/>
      <c r="M1038" s="446"/>
      <c r="N1038" s="81" t="str">
        <f>Planning!N$698</f>
        <v/>
      </c>
      <c r="O1038" s="100">
        <f>Planning!O$698</f>
        <v>0</v>
      </c>
      <c r="P1038" s="101">
        <f>Planning!P$698</f>
        <v>0</v>
      </c>
      <c r="Q1038" s="101">
        <f>Planning!Q$698</f>
        <v>0</v>
      </c>
      <c r="R1038" s="101">
        <f>Planning!R$698</f>
        <v>0</v>
      </c>
      <c r="S1038" s="101">
        <f>Planning!S$698</f>
        <v>0</v>
      </c>
      <c r="T1038" s="101">
        <f>Planning!T$698</f>
        <v>0</v>
      </c>
      <c r="U1038" s="101">
        <f>Planning!U$698</f>
        <v>0</v>
      </c>
      <c r="V1038" s="102">
        <f>Planning!V$698</f>
        <v>0</v>
      </c>
      <c r="W1038" s="100">
        <f>Planning!W$698</f>
        <v>0</v>
      </c>
      <c r="X1038" s="101">
        <f>Planning!X$698</f>
        <v>0</v>
      </c>
      <c r="Y1038" s="101">
        <f>Planning!Y$698</f>
        <v>0</v>
      </c>
      <c r="Z1038" s="101">
        <f>Planning!Z$698</f>
        <v>0</v>
      </c>
      <c r="AA1038" s="101">
        <f>Planning!AA$698</f>
        <v>0</v>
      </c>
      <c r="AB1038" s="101">
        <f>Planning!AB$698</f>
        <v>0</v>
      </c>
      <c r="AC1038" s="101">
        <f>Planning!AC$698</f>
        <v>0</v>
      </c>
      <c r="AD1038" s="102">
        <f>Planning!AD$698</f>
        <v>0</v>
      </c>
      <c r="AE1038" s="100">
        <f>Planning!AE$698</f>
        <v>0</v>
      </c>
      <c r="AF1038" s="101">
        <f>Planning!AF$698</f>
        <v>0</v>
      </c>
      <c r="AG1038" s="101">
        <f>Planning!AG$698</f>
        <v>0</v>
      </c>
      <c r="AH1038" s="101">
        <f>Planning!AH$698</f>
        <v>0</v>
      </c>
      <c r="AI1038" s="101">
        <f>Planning!AI$698</f>
        <v>0</v>
      </c>
      <c r="AJ1038" s="102">
        <f>Planning!AJ$698</f>
        <v>0</v>
      </c>
      <c r="AK1038" s="100">
        <f>Planning!AK$698</f>
        <v>0</v>
      </c>
      <c r="AL1038" s="101">
        <f>Planning!AL$698</f>
        <v>0</v>
      </c>
      <c r="AM1038" s="101">
        <f>Planning!AM$698</f>
        <v>0</v>
      </c>
      <c r="AN1038" s="101">
        <f>Planning!AN$698</f>
        <v>0</v>
      </c>
      <c r="AO1038" s="101">
        <f>Planning!AO$698</f>
        <v>0</v>
      </c>
      <c r="AP1038" s="101">
        <f>Planning!AP$698</f>
        <v>0</v>
      </c>
      <c r="AQ1038" s="101">
        <f>Planning!AQ$698</f>
        <v>0</v>
      </c>
      <c r="AR1038" s="101">
        <f>Planning!AR$698</f>
        <v>0</v>
      </c>
      <c r="AS1038" s="101">
        <f>Planning!AS$698</f>
        <v>0</v>
      </c>
      <c r="AT1038" s="102">
        <f>Planning!AT$698</f>
        <v>0</v>
      </c>
      <c r="AU1038" s="100">
        <f>Planning!AU$698</f>
        <v>0</v>
      </c>
      <c r="AV1038" s="101">
        <f>Planning!AV$698</f>
        <v>0</v>
      </c>
      <c r="AW1038" s="101">
        <f>Planning!AW$698</f>
        <v>0</v>
      </c>
      <c r="AX1038" s="101">
        <f>Planning!AX$698</f>
        <v>0</v>
      </c>
      <c r="AY1038" s="101">
        <f>Planning!AY$698</f>
        <v>0</v>
      </c>
      <c r="AZ1038" s="101">
        <f>Planning!AZ$698</f>
        <v>0</v>
      </c>
      <c r="BA1038" s="101">
        <f>Planning!BA$698</f>
        <v>0</v>
      </c>
      <c r="BB1038" s="102">
        <f>Planning!BB$698</f>
        <v>0</v>
      </c>
      <c r="BC1038" s="85">
        <f>Planning!BC$698</f>
        <v>0</v>
      </c>
      <c r="BD1038" s="107"/>
      <c r="BE1038" s="435">
        <f>Planning!BE$698</f>
        <v>0</v>
      </c>
      <c r="BF1038" s="436">
        <f>Planning!BF$698</f>
        <v>0</v>
      </c>
      <c r="BG1038" s="91">
        <f>Planning!BG$698</f>
        <v>0</v>
      </c>
      <c r="BH1038" s="92">
        <f>Planning!BH$698</f>
        <v>0</v>
      </c>
      <c r="BI1038" s="93" t="str">
        <f>Planning!BI$698</f>
        <v/>
      </c>
      <c r="BJ1038" s="94">
        <f>Planning!BJ$698</f>
        <v>0</v>
      </c>
      <c r="BL1038" s="324">
        <f>Planning!BL$698</f>
        <v>0</v>
      </c>
      <c r="BM1038" s="149">
        <f>Planning!BP$698</f>
        <v>0</v>
      </c>
      <c r="NL1038" s="43" t="s">
        <v>63</v>
      </c>
      <c r="NM1038" s="43"/>
    </row>
    <row r="1039" spans="1:377" s="318" customFormat="1" ht="10.199999999999999" hidden="1" customHeight="1" x14ac:dyDescent="0.3">
      <c r="A1039" s="25"/>
      <c r="B1039" s="389"/>
      <c r="C1039" s="447"/>
      <c r="D1039" s="15"/>
      <c r="E1039" s="106"/>
      <c r="F1039" s="106"/>
      <c r="G1039" s="106"/>
      <c r="H1039" s="399"/>
      <c r="I1039" s="443">
        <f>Conges!$B$23</f>
        <v>44916</v>
      </c>
      <c r="J1039" s="444"/>
      <c r="K1039" s="444"/>
      <c r="L1039" s="444"/>
      <c r="M1039" s="444"/>
      <c r="N1039" s="68" t="str">
        <f>Planning!N$733</f>
        <v/>
      </c>
      <c r="O1039" s="103">
        <f>Planning!O$733</f>
        <v>0</v>
      </c>
      <c r="P1039" s="104">
        <f>Planning!P$733</f>
        <v>0</v>
      </c>
      <c r="Q1039" s="104">
        <f>Planning!Q$733</f>
        <v>0</v>
      </c>
      <c r="R1039" s="104">
        <f>Planning!R$733</f>
        <v>0</v>
      </c>
      <c r="S1039" s="104">
        <f>Planning!S$733</f>
        <v>0</v>
      </c>
      <c r="T1039" s="104">
        <f>Planning!T$733</f>
        <v>0</v>
      </c>
      <c r="U1039" s="104">
        <f>Planning!U$733</f>
        <v>0</v>
      </c>
      <c r="V1039" s="105">
        <f>Planning!V$733</f>
        <v>0</v>
      </c>
      <c r="W1039" s="103">
        <f>Planning!W$733</f>
        <v>0</v>
      </c>
      <c r="X1039" s="104">
        <f>Planning!X$733</f>
        <v>0</v>
      </c>
      <c r="Y1039" s="104">
        <f>Planning!Y$733</f>
        <v>0</v>
      </c>
      <c r="Z1039" s="104">
        <f>Planning!Z$733</f>
        <v>0</v>
      </c>
      <c r="AA1039" s="104">
        <f>Planning!AA$733</f>
        <v>0</v>
      </c>
      <c r="AB1039" s="104">
        <f>Planning!AB$733</f>
        <v>0</v>
      </c>
      <c r="AC1039" s="104">
        <f>Planning!AC$733</f>
        <v>0</v>
      </c>
      <c r="AD1039" s="105">
        <f>Planning!AD$733</f>
        <v>0</v>
      </c>
      <c r="AE1039" s="103">
        <f>Planning!AE$733</f>
        <v>0</v>
      </c>
      <c r="AF1039" s="104">
        <f>Planning!AF$733</f>
        <v>0</v>
      </c>
      <c r="AG1039" s="104">
        <f>Planning!AG$733</f>
        <v>0</v>
      </c>
      <c r="AH1039" s="104">
        <f>Planning!AH$733</f>
        <v>0</v>
      </c>
      <c r="AI1039" s="104">
        <f>Planning!AI$733</f>
        <v>0</v>
      </c>
      <c r="AJ1039" s="105">
        <f>Planning!AJ$733</f>
        <v>0</v>
      </c>
      <c r="AK1039" s="103">
        <f>Planning!AK$733</f>
        <v>0</v>
      </c>
      <c r="AL1039" s="104">
        <f>Planning!AL$733</f>
        <v>0</v>
      </c>
      <c r="AM1039" s="104">
        <f>Planning!AM$733</f>
        <v>0</v>
      </c>
      <c r="AN1039" s="104">
        <f>Planning!AN$733</f>
        <v>0</v>
      </c>
      <c r="AO1039" s="104">
        <f>Planning!AO$733</f>
        <v>0</v>
      </c>
      <c r="AP1039" s="104">
        <f>Planning!AP$733</f>
        <v>0</v>
      </c>
      <c r="AQ1039" s="104">
        <f>Planning!AQ$733</f>
        <v>0</v>
      </c>
      <c r="AR1039" s="104">
        <f>Planning!AR$733</f>
        <v>0</v>
      </c>
      <c r="AS1039" s="104">
        <f>Planning!AS$733</f>
        <v>0</v>
      </c>
      <c r="AT1039" s="105">
        <f>Planning!AT$733</f>
        <v>0</v>
      </c>
      <c r="AU1039" s="103">
        <f>Planning!AU$733</f>
        <v>0</v>
      </c>
      <c r="AV1039" s="104">
        <f>Planning!AV$733</f>
        <v>0</v>
      </c>
      <c r="AW1039" s="104">
        <f>Planning!AW$733</f>
        <v>0</v>
      </c>
      <c r="AX1039" s="104">
        <f>Planning!AX$733</f>
        <v>0</v>
      </c>
      <c r="AY1039" s="104">
        <f>Planning!AY$733</f>
        <v>0</v>
      </c>
      <c r="AZ1039" s="104">
        <f>Planning!AZ$733</f>
        <v>0</v>
      </c>
      <c r="BA1039" s="104">
        <f>Planning!BA$733</f>
        <v>0</v>
      </c>
      <c r="BB1039" s="105">
        <f>Planning!BB$733</f>
        <v>0</v>
      </c>
      <c r="BC1039" s="72">
        <f>Planning!BC$733</f>
        <v>0</v>
      </c>
      <c r="BD1039" s="107"/>
      <c r="BE1039" s="433">
        <f>Planning!BE$733</f>
        <v>0</v>
      </c>
      <c r="BF1039" s="434">
        <f>Planning!BF$733</f>
        <v>0</v>
      </c>
      <c r="BG1039" s="77">
        <f>Planning!BG$733</f>
        <v>0</v>
      </c>
      <c r="BH1039" s="78">
        <f>Planning!BH$733</f>
        <v>0</v>
      </c>
      <c r="BI1039" s="79" t="str">
        <f>Planning!BI$733</f>
        <v/>
      </c>
      <c r="BJ1039" s="80">
        <f>Planning!BJ$733</f>
        <v>0</v>
      </c>
      <c r="BL1039" s="323">
        <f>Planning!BL$733</f>
        <v>0</v>
      </c>
      <c r="BM1039" s="150">
        <f>Planning!BP$733</f>
        <v>0</v>
      </c>
      <c r="NL1039" s="43" t="s">
        <v>63</v>
      </c>
      <c r="NM1039" s="43"/>
    </row>
    <row r="1040" spans="1:377" s="318" customFormat="1" ht="10.199999999999999" hidden="1" customHeight="1" x14ac:dyDescent="0.3">
      <c r="A1040" s="25"/>
      <c r="B1040" s="389"/>
      <c r="C1040" s="447"/>
      <c r="D1040" s="15"/>
      <c r="E1040" s="106"/>
      <c r="F1040" s="106"/>
      <c r="G1040" s="106"/>
      <c r="H1040" s="399"/>
      <c r="I1040" s="445">
        <f>Conges!$B$24</f>
        <v>44917</v>
      </c>
      <c r="J1040" s="446"/>
      <c r="K1040" s="446"/>
      <c r="L1040" s="446"/>
      <c r="M1040" s="446"/>
      <c r="N1040" s="81" t="str">
        <f>Planning!N$768</f>
        <v/>
      </c>
      <c r="O1040" s="100">
        <f>Planning!O$768</f>
        <v>0</v>
      </c>
      <c r="P1040" s="101">
        <f>Planning!P$768</f>
        <v>0</v>
      </c>
      <c r="Q1040" s="101">
        <f>Planning!Q$768</f>
        <v>0</v>
      </c>
      <c r="R1040" s="101">
        <f>Planning!R$768</f>
        <v>0</v>
      </c>
      <c r="S1040" s="101">
        <f>Planning!S$768</f>
        <v>0</v>
      </c>
      <c r="T1040" s="101">
        <f>Planning!T$768</f>
        <v>0</v>
      </c>
      <c r="U1040" s="101">
        <f>Planning!U$768</f>
        <v>0</v>
      </c>
      <c r="V1040" s="102">
        <f>Planning!V$768</f>
        <v>0</v>
      </c>
      <c r="W1040" s="100">
        <f>Planning!W$768</f>
        <v>0</v>
      </c>
      <c r="X1040" s="101">
        <f>Planning!X$768</f>
        <v>0</v>
      </c>
      <c r="Y1040" s="101">
        <f>Planning!Y$768</f>
        <v>0</v>
      </c>
      <c r="Z1040" s="101">
        <f>Planning!Z$768</f>
        <v>0</v>
      </c>
      <c r="AA1040" s="101">
        <f>Planning!AA$768</f>
        <v>0</v>
      </c>
      <c r="AB1040" s="101">
        <f>Planning!AB$768</f>
        <v>0</v>
      </c>
      <c r="AC1040" s="101">
        <f>Planning!AC$768</f>
        <v>0</v>
      </c>
      <c r="AD1040" s="102">
        <f>Planning!AD$768</f>
        <v>0</v>
      </c>
      <c r="AE1040" s="100">
        <f>Planning!AE$768</f>
        <v>0</v>
      </c>
      <c r="AF1040" s="101">
        <f>Planning!AF$768</f>
        <v>0</v>
      </c>
      <c r="AG1040" s="101">
        <f>Planning!AG$768</f>
        <v>0</v>
      </c>
      <c r="AH1040" s="101">
        <f>Planning!AH$768</f>
        <v>0</v>
      </c>
      <c r="AI1040" s="101">
        <f>Planning!AI$768</f>
        <v>0</v>
      </c>
      <c r="AJ1040" s="102">
        <f>Planning!AJ$768</f>
        <v>0</v>
      </c>
      <c r="AK1040" s="100">
        <f>Planning!AK$768</f>
        <v>0</v>
      </c>
      <c r="AL1040" s="101">
        <f>Planning!AL$768</f>
        <v>0</v>
      </c>
      <c r="AM1040" s="101">
        <f>Planning!AM$768</f>
        <v>0</v>
      </c>
      <c r="AN1040" s="101">
        <f>Planning!AN$768</f>
        <v>0</v>
      </c>
      <c r="AO1040" s="101">
        <f>Planning!AO$768</f>
        <v>0</v>
      </c>
      <c r="AP1040" s="101">
        <f>Planning!AP$768</f>
        <v>0</v>
      </c>
      <c r="AQ1040" s="101">
        <f>Planning!AQ$768</f>
        <v>0</v>
      </c>
      <c r="AR1040" s="101">
        <f>Planning!AR$768</f>
        <v>0</v>
      </c>
      <c r="AS1040" s="101">
        <f>Planning!AS$768</f>
        <v>0</v>
      </c>
      <c r="AT1040" s="102">
        <f>Planning!AT$768</f>
        <v>0</v>
      </c>
      <c r="AU1040" s="100">
        <f>Planning!AU$768</f>
        <v>0</v>
      </c>
      <c r="AV1040" s="101">
        <f>Planning!AV$768</f>
        <v>0</v>
      </c>
      <c r="AW1040" s="101">
        <f>Planning!AW$768</f>
        <v>0</v>
      </c>
      <c r="AX1040" s="101">
        <f>Planning!AX$768</f>
        <v>0</v>
      </c>
      <c r="AY1040" s="101">
        <f>Planning!AY$768</f>
        <v>0</v>
      </c>
      <c r="AZ1040" s="101">
        <f>Planning!AZ$768</f>
        <v>0</v>
      </c>
      <c r="BA1040" s="101">
        <f>Planning!BA$768</f>
        <v>0</v>
      </c>
      <c r="BB1040" s="102">
        <f>Planning!BB$768</f>
        <v>0</v>
      </c>
      <c r="BC1040" s="85">
        <f>Planning!BC$768</f>
        <v>0</v>
      </c>
      <c r="BD1040" s="107"/>
      <c r="BE1040" s="435">
        <f>Planning!BE$768</f>
        <v>0</v>
      </c>
      <c r="BF1040" s="436">
        <f>Planning!BF$768</f>
        <v>0</v>
      </c>
      <c r="BG1040" s="91">
        <f>Planning!BG$768</f>
        <v>0</v>
      </c>
      <c r="BH1040" s="92">
        <f>Planning!BH$768</f>
        <v>0</v>
      </c>
      <c r="BI1040" s="93" t="str">
        <f>Planning!BI$768</f>
        <v/>
      </c>
      <c r="BJ1040" s="94">
        <f>Planning!BJ$768</f>
        <v>0</v>
      </c>
      <c r="BL1040" s="324">
        <f>Planning!BL$768</f>
        <v>0</v>
      </c>
      <c r="BM1040" s="149">
        <f>Planning!BP$768</f>
        <v>0</v>
      </c>
      <c r="NL1040" s="43" t="s">
        <v>63</v>
      </c>
      <c r="NM1040" s="43"/>
    </row>
    <row r="1041" spans="1:377" s="318" customFormat="1" ht="10.199999999999999" hidden="1" customHeight="1" x14ac:dyDescent="0.3">
      <c r="A1041" s="25"/>
      <c r="B1041" s="389"/>
      <c r="C1041" s="447"/>
      <c r="D1041" s="15"/>
      <c r="E1041" s="106"/>
      <c r="F1041" s="106"/>
      <c r="G1041" s="106"/>
      <c r="H1041" s="399"/>
      <c r="I1041" s="443">
        <f>Conges!$B$25</f>
        <v>44918</v>
      </c>
      <c r="J1041" s="444"/>
      <c r="K1041" s="444"/>
      <c r="L1041" s="444"/>
      <c r="M1041" s="444"/>
      <c r="N1041" s="68" t="str">
        <f>Planning!N$803</f>
        <v/>
      </c>
      <c r="O1041" s="103">
        <f>Planning!O$803</f>
        <v>0</v>
      </c>
      <c r="P1041" s="104">
        <f>Planning!P$803</f>
        <v>0</v>
      </c>
      <c r="Q1041" s="104">
        <f>Planning!Q$803</f>
        <v>0</v>
      </c>
      <c r="R1041" s="104">
        <f>Planning!R$803</f>
        <v>0</v>
      </c>
      <c r="S1041" s="104">
        <f>Planning!S$803</f>
        <v>0</v>
      </c>
      <c r="T1041" s="104">
        <f>Planning!T$803</f>
        <v>0</v>
      </c>
      <c r="U1041" s="104">
        <f>Planning!U$803</f>
        <v>0</v>
      </c>
      <c r="V1041" s="105">
        <f>Planning!V$803</f>
        <v>0</v>
      </c>
      <c r="W1041" s="103">
        <f>Planning!W$803</f>
        <v>0</v>
      </c>
      <c r="X1041" s="104">
        <f>Planning!X$803</f>
        <v>0</v>
      </c>
      <c r="Y1041" s="104">
        <f>Planning!Y$803</f>
        <v>0</v>
      </c>
      <c r="Z1041" s="104">
        <f>Planning!Z$803</f>
        <v>0</v>
      </c>
      <c r="AA1041" s="104">
        <f>Planning!AA$803</f>
        <v>0</v>
      </c>
      <c r="AB1041" s="104">
        <f>Planning!AB$803</f>
        <v>0</v>
      </c>
      <c r="AC1041" s="104">
        <f>Planning!AC$803</f>
        <v>0</v>
      </c>
      <c r="AD1041" s="105">
        <f>Planning!AD$803</f>
        <v>0</v>
      </c>
      <c r="AE1041" s="103">
        <f>Planning!AE$803</f>
        <v>0</v>
      </c>
      <c r="AF1041" s="104">
        <f>Planning!AF$803</f>
        <v>0</v>
      </c>
      <c r="AG1041" s="104">
        <f>Planning!AG$803</f>
        <v>0</v>
      </c>
      <c r="AH1041" s="104">
        <f>Planning!AH$803</f>
        <v>0</v>
      </c>
      <c r="AI1041" s="104">
        <f>Planning!AI$803</f>
        <v>0</v>
      </c>
      <c r="AJ1041" s="105">
        <f>Planning!AJ$803</f>
        <v>0</v>
      </c>
      <c r="AK1041" s="103">
        <f>Planning!AK$803</f>
        <v>0</v>
      </c>
      <c r="AL1041" s="104">
        <f>Planning!AL$803</f>
        <v>0</v>
      </c>
      <c r="AM1041" s="104">
        <f>Planning!AM$803</f>
        <v>0</v>
      </c>
      <c r="AN1041" s="104">
        <f>Planning!AN$803</f>
        <v>0</v>
      </c>
      <c r="AO1041" s="104">
        <f>Planning!AO$803</f>
        <v>0</v>
      </c>
      <c r="AP1041" s="104">
        <f>Planning!AP$803</f>
        <v>0</v>
      </c>
      <c r="AQ1041" s="104">
        <f>Planning!AQ$803</f>
        <v>0</v>
      </c>
      <c r="AR1041" s="104">
        <f>Planning!AR$803</f>
        <v>0</v>
      </c>
      <c r="AS1041" s="104">
        <f>Planning!AS$803</f>
        <v>0</v>
      </c>
      <c r="AT1041" s="105">
        <f>Planning!AT$803</f>
        <v>0</v>
      </c>
      <c r="AU1041" s="103">
        <f>Planning!AU$803</f>
        <v>0</v>
      </c>
      <c r="AV1041" s="104">
        <f>Planning!AV$803</f>
        <v>0</v>
      </c>
      <c r="AW1041" s="104">
        <f>Planning!AW$803</f>
        <v>0</v>
      </c>
      <c r="AX1041" s="104">
        <f>Planning!AX$803</f>
        <v>0</v>
      </c>
      <c r="AY1041" s="104">
        <f>Planning!AY$803</f>
        <v>0</v>
      </c>
      <c r="AZ1041" s="104">
        <f>Planning!AZ$803</f>
        <v>0</v>
      </c>
      <c r="BA1041" s="104">
        <f>Planning!BA$803</f>
        <v>0</v>
      </c>
      <c r="BB1041" s="105">
        <f>Planning!BB$803</f>
        <v>0</v>
      </c>
      <c r="BC1041" s="72">
        <f>Planning!BC$803</f>
        <v>0</v>
      </c>
      <c r="BD1041" s="107"/>
      <c r="BE1041" s="433">
        <f>Planning!BE$803</f>
        <v>0</v>
      </c>
      <c r="BF1041" s="434">
        <f>Planning!BF$803</f>
        <v>0</v>
      </c>
      <c r="BG1041" s="77">
        <f>Planning!BG$803</f>
        <v>0</v>
      </c>
      <c r="BH1041" s="78">
        <f>Planning!BH$803</f>
        <v>0</v>
      </c>
      <c r="BI1041" s="79" t="str">
        <f>Planning!BI$803</f>
        <v/>
      </c>
      <c r="BJ1041" s="80">
        <f>Planning!BJ$803</f>
        <v>0</v>
      </c>
      <c r="BL1041" s="323">
        <f>Planning!BL$803</f>
        <v>0</v>
      </c>
      <c r="BM1041" s="150">
        <f>Planning!BP$803</f>
        <v>0</v>
      </c>
      <c r="NL1041" s="43" t="s">
        <v>63</v>
      </c>
      <c r="NM1041" s="43"/>
    </row>
    <row r="1042" spans="1:377" s="318" customFormat="1" ht="10.199999999999999" hidden="1" customHeight="1" x14ac:dyDescent="0.3">
      <c r="A1042" s="25"/>
      <c r="B1042" s="389"/>
      <c r="C1042" s="447"/>
      <c r="D1042" s="15"/>
      <c r="E1042" s="106"/>
      <c r="F1042" s="106"/>
      <c r="G1042" s="106"/>
      <c r="H1042" s="399"/>
      <c r="I1042" s="445">
        <f>Conges!$B$26</f>
        <v>44919</v>
      </c>
      <c r="J1042" s="446"/>
      <c r="K1042" s="446"/>
      <c r="L1042" s="446"/>
      <c r="M1042" s="446"/>
      <c r="N1042" s="81" t="str">
        <f>Planning!N$838</f>
        <v/>
      </c>
      <c r="O1042" s="100">
        <f>Planning!O$838</f>
        <v>0</v>
      </c>
      <c r="P1042" s="101">
        <f>Planning!P$838</f>
        <v>0</v>
      </c>
      <c r="Q1042" s="101">
        <f>Planning!Q$838</f>
        <v>0</v>
      </c>
      <c r="R1042" s="101">
        <f>Planning!R$838</f>
        <v>0</v>
      </c>
      <c r="S1042" s="101">
        <f>Planning!S$838</f>
        <v>0</v>
      </c>
      <c r="T1042" s="101">
        <f>Planning!T$838</f>
        <v>0</v>
      </c>
      <c r="U1042" s="101">
        <f>Planning!U$838</f>
        <v>0</v>
      </c>
      <c r="V1042" s="102">
        <f>Planning!V$838</f>
        <v>0</v>
      </c>
      <c r="W1042" s="100">
        <f>Planning!W$838</f>
        <v>0</v>
      </c>
      <c r="X1042" s="101">
        <f>Planning!X$838</f>
        <v>0</v>
      </c>
      <c r="Y1042" s="101">
        <f>Planning!Y$838</f>
        <v>0</v>
      </c>
      <c r="Z1042" s="101">
        <f>Planning!Z$838</f>
        <v>0</v>
      </c>
      <c r="AA1042" s="101">
        <f>Planning!AA$838</f>
        <v>0</v>
      </c>
      <c r="AB1042" s="101">
        <f>Planning!AB$838</f>
        <v>0</v>
      </c>
      <c r="AC1042" s="101">
        <f>Planning!AC$838</f>
        <v>0</v>
      </c>
      <c r="AD1042" s="102">
        <f>Planning!AD$838</f>
        <v>0</v>
      </c>
      <c r="AE1042" s="100">
        <f>Planning!AE$838</f>
        <v>0</v>
      </c>
      <c r="AF1042" s="101">
        <f>Planning!AF$838</f>
        <v>0</v>
      </c>
      <c r="AG1042" s="101">
        <f>Planning!AG$838</f>
        <v>0</v>
      </c>
      <c r="AH1042" s="101">
        <f>Planning!AH$838</f>
        <v>0</v>
      </c>
      <c r="AI1042" s="101">
        <f>Planning!AI$838</f>
        <v>0</v>
      </c>
      <c r="AJ1042" s="102">
        <f>Planning!AJ$838</f>
        <v>0</v>
      </c>
      <c r="AK1042" s="100">
        <f>Planning!AK$838</f>
        <v>0</v>
      </c>
      <c r="AL1042" s="101">
        <f>Planning!AL$838</f>
        <v>0</v>
      </c>
      <c r="AM1042" s="101">
        <f>Planning!AM$838</f>
        <v>0</v>
      </c>
      <c r="AN1042" s="101">
        <f>Planning!AN$838</f>
        <v>0</v>
      </c>
      <c r="AO1042" s="101">
        <f>Planning!AO$838</f>
        <v>0</v>
      </c>
      <c r="AP1042" s="101">
        <f>Planning!AP$838</f>
        <v>0</v>
      </c>
      <c r="AQ1042" s="101">
        <f>Planning!AQ$838</f>
        <v>0</v>
      </c>
      <c r="AR1042" s="101">
        <f>Planning!AR$838</f>
        <v>0</v>
      </c>
      <c r="AS1042" s="101">
        <f>Planning!AS$838</f>
        <v>0</v>
      </c>
      <c r="AT1042" s="102">
        <f>Planning!AT$838</f>
        <v>0</v>
      </c>
      <c r="AU1042" s="100">
        <f>Planning!AU$838</f>
        <v>0</v>
      </c>
      <c r="AV1042" s="101">
        <f>Planning!AV$838</f>
        <v>0</v>
      </c>
      <c r="AW1042" s="101">
        <f>Planning!AW$838</f>
        <v>0</v>
      </c>
      <c r="AX1042" s="101">
        <f>Planning!AX$838</f>
        <v>0</v>
      </c>
      <c r="AY1042" s="101">
        <f>Planning!AY$838</f>
        <v>0</v>
      </c>
      <c r="AZ1042" s="101">
        <f>Planning!AZ$838</f>
        <v>0</v>
      </c>
      <c r="BA1042" s="101">
        <f>Planning!BA$838</f>
        <v>0</v>
      </c>
      <c r="BB1042" s="102">
        <f>Planning!BB$838</f>
        <v>0</v>
      </c>
      <c r="BC1042" s="85">
        <f>Planning!BC$838</f>
        <v>0</v>
      </c>
      <c r="BD1042" s="107"/>
      <c r="BE1042" s="435">
        <f>Planning!BE$838</f>
        <v>0</v>
      </c>
      <c r="BF1042" s="436">
        <f>Planning!BF$838</f>
        <v>0</v>
      </c>
      <c r="BG1042" s="91">
        <f>Planning!BG$838</f>
        <v>0</v>
      </c>
      <c r="BH1042" s="92">
        <f>Planning!BH$838</f>
        <v>0</v>
      </c>
      <c r="BI1042" s="93" t="str">
        <f>Planning!BI$838</f>
        <v/>
      </c>
      <c r="BJ1042" s="94">
        <f>Planning!BJ$838</f>
        <v>0</v>
      </c>
      <c r="BL1042" s="324">
        <f>Planning!BL$838</f>
        <v>0</v>
      </c>
      <c r="BM1042" s="149">
        <f>Planning!BP$838</f>
        <v>0</v>
      </c>
      <c r="NL1042" s="43" t="s">
        <v>63</v>
      </c>
      <c r="NM1042" s="43"/>
    </row>
    <row r="1043" spans="1:377" s="318" customFormat="1" ht="10.199999999999999" hidden="1" customHeight="1" x14ac:dyDescent="0.3">
      <c r="A1043" s="25"/>
      <c r="B1043" s="389"/>
      <c r="C1043" s="447"/>
      <c r="D1043" s="15"/>
      <c r="E1043" s="106"/>
      <c r="F1043" s="106"/>
      <c r="G1043" s="106"/>
      <c r="H1043" s="399"/>
      <c r="I1043" s="443">
        <f>Conges!$B$27</f>
        <v>44920</v>
      </c>
      <c r="J1043" s="444"/>
      <c r="K1043" s="444"/>
      <c r="L1043" s="444"/>
      <c r="M1043" s="444"/>
      <c r="N1043" s="68" t="str">
        <f>Planning!N$873</f>
        <v/>
      </c>
      <c r="O1043" s="103">
        <f>Planning!O$873</f>
        <v>0</v>
      </c>
      <c r="P1043" s="104">
        <f>Planning!P$873</f>
        <v>0</v>
      </c>
      <c r="Q1043" s="104">
        <f>Planning!Q$873</f>
        <v>0</v>
      </c>
      <c r="R1043" s="104">
        <f>Planning!R$873</f>
        <v>0</v>
      </c>
      <c r="S1043" s="104">
        <f>Planning!S$873</f>
        <v>0</v>
      </c>
      <c r="T1043" s="104">
        <f>Planning!T$873</f>
        <v>0</v>
      </c>
      <c r="U1043" s="104">
        <f>Planning!U$873</f>
        <v>0</v>
      </c>
      <c r="V1043" s="105">
        <f>Planning!V$873</f>
        <v>0</v>
      </c>
      <c r="W1043" s="103">
        <f>Planning!W$873</f>
        <v>0</v>
      </c>
      <c r="X1043" s="104">
        <f>Planning!X$873</f>
        <v>0</v>
      </c>
      <c r="Y1043" s="104">
        <f>Planning!Y$873</f>
        <v>0</v>
      </c>
      <c r="Z1043" s="104">
        <f>Planning!Z$873</f>
        <v>0</v>
      </c>
      <c r="AA1043" s="104">
        <f>Planning!AA$873</f>
        <v>0</v>
      </c>
      <c r="AB1043" s="104">
        <f>Planning!AB$873</f>
        <v>0</v>
      </c>
      <c r="AC1043" s="104">
        <f>Planning!AC$873</f>
        <v>0</v>
      </c>
      <c r="AD1043" s="105">
        <f>Planning!AD$873</f>
        <v>0</v>
      </c>
      <c r="AE1043" s="103">
        <f>Planning!AE$873</f>
        <v>0</v>
      </c>
      <c r="AF1043" s="104">
        <f>Planning!AF$873</f>
        <v>0</v>
      </c>
      <c r="AG1043" s="104">
        <f>Planning!AG$873</f>
        <v>0</v>
      </c>
      <c r="AH1043" s="104">
        <f>Planning!AH$873</f>
        <v>0</v>
      </c>
      <c r="AI1043" s="104">
        <f>Planning!AI$873</f>
        <v>0</v>
      </c>
      <c r="AJ1043" s="105">
        <f>Planning!AJ$873</f>
        <v>0</v>
      </c>
      <c r="AK1043" s="103">
        <f>Planning!AK$873</f>
        <v>0</v>
      </c>
      <c r="AL1043" s="104">
        <f>Planning!AL$873</f>
        <v>0</v>
      </c>
      <c r="AM1043" s="104">
        <f>Planning!AM$873</f>
        <v>0</v>
      </c>
      <c r="AN1043" s="104">
        <f>Planning!AN$873</f>
        <v>0</v>
      </c>
      <c r="AO1043" s="104">
        <f>Planning!AO$873</f>
        <v>0</v>
      </c>
      <c r="AP1043" s="104">
        <f>Planning!AP$873</f>
        <v>0</v>
      </c>
      <c r="AQ1043" s="104">
        <f>Planning!AQ$873</f>
        <v>0</v>
      </c>
      <c r="AR1043" s="104">
        <f>Planning!AR$873</f>
        <v>0</v>
      </c>
      <c r="AS1043" s="104">
        <f>Planning!AS$873</f>
        <v>0</v>
      </c>
      <c r="AT1043" s="105">
        <f>Planning!AT$873</f>
        <v>0</v>
      </c>
      <c r="AU1043" s="103">
        <f>Planning!AU$873</f>
        <v>0</v>
      </c>
      <c r="AV1043" s="104">
        <f>Planning!AV$873</f>
        <v>0</v>
      </c>
      <c r="AW1043" s="104">
        <f>Planning!AW$873</f>
        <v>0</v>
      </c>
      <c r="AX1043" s="104">
        <f>Planning!AX$873</f>
        <v>0</v>
      </c>
      <c r="AY1043" s="104">
        <f>Planning!AY$873</f>
        <v>0</v>
      </c>
      <c r="AZ1043" s="104">
        <f>Planning!AZ$873</f>
        <v>0</v>
      </c>
      <c r="BA1043" s="104">
        <f>Planning!BA$873</f>
        <v>0</v>
      </c>
      <c r="BB1043" s="105">
        <f>Planning!BB$873</f>
        <v>0</v>
      </c>
      <c r="BC1043" s="72">
        <f>Planning!BC$873</f>
        <v>0</v>
      </c>
      <c r="BD1043" s="107"/>
      <c r="BE1043" s="433">
        <f>Planning!BE$873</f>
        <v>0</v>
      </c>
      <c r="BF1043" s="434">
        <f>Planning!BF$873</f>
        <v>0</v>
      </c>
      <c r="BG1043" s="77">
        <f>Planning!BG$873</f>
        <v>0</v>
      </c>
      <c r="BH1043" s="78">
        <f>Planning!BH$873</f>
        <v>0</v>
      </c>
      <c r="BI1043" s="79" t="str">
        <f>Planning!BI$873</f>
        <v/>
      </c>
      <c r="BJ1043" s="80">
        <f>Planning!BJ$873</f>
        <v>0</v>
      </c>
      <c r="BL1043" s="323">
        <f>Planning!BL$873</f>
        <v>0</v>
      </c>
      <c r="BM1043" s="150">
        <f>Planning!BP$873</f>
        <v>0</v>
      </c>
      <c r="NL1043" s="43" t="s">
        <v>63</v>
      </c>
      <c r="NM1043" s="43"/>
    </row>
    <row r="1044" spans="1:377" s="318" customFormat="1" ht="10.199999999999999" hidden="1" customHeight="1" x14ac:dyDescent="0.3">
      <c r="A1044" s="25"/>
      <c r="B1044" s="389"/>
      <c r="C1044" s="447"/>
      <c r="D1044" s="15"/>
      <c r="E1044" s="106"/>
      <c r="F1044" s="106"/>
      <c r="G1044" s="106"/>
      <c r="H1044" s="399"/>
      <c r="I1044" s="445">
        <f>Conges!$B$28</f>
        <v>44921</v>
      </c>
      <c r="J1044" s="446"/>
      <c r="K1044" s="446"/>
      <c r="L1044" s="446"/>
      <c r="M1044" s="446"/>
      <c r="N1044" s="81" t="str">
        <f>Planning!N$908</f>
        <v/>
      </c>
      <c r="O1044" s="100">
        <f>Planning!O$908</f>
        <v>0</v>
      </c>
      <c r="P1044" s="101">
        <f>Planning!P$908</f>
        <v>0</v>
      </c>
      <c r="Q1044" s="101">
        <f>Planning!Q$908</f>
        <v>0</v>
      </c>
      <c r="R1044" s="101">
        <f>Planning!R$908</f>
        <v>0</v>
      </c>
      <c r="S1044" s="101">
        <f>Planning!S$908</f>
        <v>0</v>
      </c>
      <c r="T1044" s="101">
        <f>Planning!T$908</f>
        <v>0</v>
      </c>
      <c r="U1044" s="101">
        <f>Planning!U$908</f>
        <v>0</v>
      </c>
      <c r="V1044" s="102">
        <f>Planning!V$908</f>
        <v>0</v>
      </c>
      <c r="W1044" s="100">
        <f>Planning!W$908</f>
        <v>0</v>
      </c>
      <c r="X1044" s="101">
        <f>Planning!X$908</f>
        <v>0</v>
      </c>
      <c r="Y1044" s="101">
        <f>Planning!Y$908</f>
        <v>0</v>
      </c>
      <c r="Z1044" s="101">
        <f>Planning!Z$908</f>
        <v>0</v>
      </c>
      <c r="AA1044" s="101">
        <f>Planning!AA$908</f>
        <v>0</v>
      </c>
      <c r="AB1044" s="101">
        <f>Planning!AB$908</f>
        <v>0</v>
      </c>
      <c r="AC1044" s="101">
        <f>Planning!AC$908</f>
        <v>0</v>
      </c>
      <c r="AD1044" s="102">
        <f>Planning!AD$908</f>
        <v>0</v>
      </c>
      <c r="AE1044" s="100">
        <f>Planning!AE$908</f>
        <v>0</v>
      </c>
      <c r="AF1044" s="101">
        <f>Planning!AF$908</f>
        <v>0</v>
      </c>
      <c r="AG1044" s="101">
        <f>Planning!AG$908</f>
        <v>0</v>
      </c>
      <c r="AH1044" s="101">
        <f>Planning!AH$908</f>
        <v>0</v>
      </c>
      <c r="AI1044" s="101">
        <f>Planning!AI$908</f>
        <v>0</v>
      </c>
      <c r="AJ1044" s="102">
        <f>Planning!AJ$908</f>
        <v>0</v>
      </c>
      <c r="AK1044" s="100">
        <f>Planning!AK$908</f>
        <v>0</v>
      </c>
      <c r="AL1044" s="101">
        <f>Planning!AL$908</f>
        <v>0</v>
      </c>
      <c r="AM1044" s="101">
        <f>Planning!AM$908</f>
        <v>0</v>
      </c>
      <c r="AN1044" s="101">
        <f>Planning!AN$908</f>
        <v>0</v>
      </c>
      <c r="AO1044" s="101">
        <f>Planning!AO$908</f>
        <v>0</v>
      </c>
      <c r="AP1044" s="101">
        <f>Planning!AP$908</f>
        <v>0</v>
      </c>
      <c r="AQ1044" s="101">
        <f>Planning!AQ$908</f>
        <v>0</v>
      </c>
      <c r="AR1044" s="101">
        <f>Planning!AR$908</f>
        <v>0</v>
      </c>
      <c r="AS1044" s="101">
        <f>Planning!AS$908</f>
        <v>0</v>
      </c>
      <c r="AT1044" s="102">
        <f>Planning!AT$908</f>
        <v>0</v>
      </c>
      <c r="AU1044" s="100">
        <f>Planning!AU$908</f>
        <v>0</v>
      </c>
      <c r="AV1044" s="101">
        <f>Planning!AV$908</f>
        <v>0</v>
      </c>
      <c r="AW1044" s="101">
        <f>Planning!AW$908</f>
        <v>0</v>
      </c>
      <c r="AX1044" s="101">
        <f>Planning!AX$908</f>
        <v>0</v>
      </c>
      <c r="AY1044" s="101">
        <f>Planning!AY$908</f>
        <v>0</v>
      </c>
      <c r="AZ1044" s="101">
        <f>Planning!AZ$908</f>
        <v>0</v>
      </c>
      <c r="BA1044" s="101">
        <f>Planning!BA$908</f>
        <v>0</v>
      </c>
      <c r="BB1044" s="102">
        <f>Planning!BB$908</f>
        <v>0</v>
      </c>
      <c r="BC1044" s="85">
        <f>Planning!BC$908</f>
        <v>0</v>
      </c>
      <c r="BD1044" s="107"/>
      <c r="BE1044" s="435">
        <f>Planning!BE$908</f>
        <v>0</v>
      </c>
      <c r="BF1044" s="436">
        <f>Planning!BF$908</f>
        <v>0</v>
      </c>
      <c r="BG1044" s="91">
        <f>Planning!BG$908</f>
        <v>0</v>
      </c>
      <c r="BH1044" s="92">
        <f>Planning!BH$908</f>
        <v>0</v>
      </c>
      <c r="BI1044" s="93" t="str">
        <f>Planning!BI$908</f>
        <v/>
      </c>
      <c r="BJ1044" s="94">
        <f>Planning!BJ$908</f>
        <v>0</v>
      </c>
      <c r="BL1044" s="324">
        <f>Planning!BL$908</f>
        <v>0</v>
      </c>
      <c r="BM1044" s="149">
        <f>Planning!BP$908</f>
        <v>0</v>
      </c>
      <c r="NL1044" s="43" t="s">
        <v>63</v>
      </c>
      <c r="NM1044" s="43"/>
    </row>
    <row r="1045" spans="1:377" s="318" customFormat="1" ht="10.199999999999999" hidden="1" customHeight="1" x14ac:dyDescent="0.3">
      <c r="A1045" s="25"/>
      <c r="B1045" s="389"/>
      <c r="C1045" s="447"/>
      <c r="D1045" s="15"/>
      <c r="E1045" s="106"/>
      <c r="F1045" s="106"/>
      <c r="G1045" s="106"/>
      <c r="H1045" s="399"/>
      <c r="I1045" s="443">
        <f>Conges!$B$29</f>
        <v>44922</v>
      </c>
      <c r="J1045" s="444"/>
      <c r="K1045" s="444"/>
      <c r="L1045" s="444"/>
      <c r="M1045" s="444"/>
      <c r="N1045" s="68" t="str">
        <f>Planning!N$943</f>
        <v/>
      </c>
      <c r="O1045" s="103">
        <f>Planning!O$943</f>
        <v>0</v>
      </c>
      <c r="P1045" s="104">
        <f>Planning!P$943</f>
        <v>0</v>
      </c>
      <c r="Q1045" s="104">
        <f>Planning!Q$943</f>
        <v>0</v>
      </c>
      <c r="R1045" s="104">
        <f>Planning!R$943</f>
        <v>0</v>
      </c>
      <c r="S1045" s="104">
        <f>Planning!S$943</f>
        <v>0</v>
      </c>
      <c r="T1045" s="104">
        <f>Planning!T$943</f>
        <v>0</v>
      </c>
      <c r="U1045" s="104">
        <f>Planning!U$943</f>
        <v>0</v>
      </c>
      <c r="V1045" s="105">
        <f>Planning!V$943</f>
        <v>0</v>
      </c>
      <c r="W1045" s="103">
        <f>Planning!W$943</f>
        <v>0</v>
      </c>
      <c r="X1045" s="104">
        <f>Planning!X$943</f>
        <v>0</v>
      </c>
      <c r="Y1045" s="104">
        <f>Planning!Y$943</f>
        <v>0</v>
      </c>
      <c r="Z1045" s="104">
        <f>Planning!Z$943</f>
        <v>0</v>
      </c>
      <c r="AA1045" s="104">
        <f>Planning!AA$943</f>
        <v>0</v>
      </c>
      <c r="AB1045" s="104">
        <f>Planning!AB$943</f>
        <v>0</v>
      </c>
      <c r="AC1045" s="104">
        <f>Planning!AC$943</f>
        <v>0</v>
      </c>
      <c r="AD1045" s="105">
        <f>Planning!AD$943</f>
        <v>0</v>
      </c>
      <c r="AE1045" s="103">
        <f>Planning!AE$943</f>
        <v>0</v>
      </c>
      <c r="AF1045" s="104">
        <f>Planning!AF$943</f>
        <v>0</v>
      </c>
      <c r="AG1045" s="104">
        <f>Planning!AG$943</f>
        <v>0</v>
      </c>
      <c r="AH1045" s="104">
        <f>Planning!AH$943</f>
        <v>0</v>
      </c>
      <c r="AI1045" s="104">
        <f>Planning!AI$943</f>
        <v>0</v>
      </c>
      <c r="AJ1045" s="105">
        <f>Planning!AJ$943</f>
        <v>0</v>
      </c>
      <c r="AK1045" s="103">
        <f>Planning!AK$943</f>
        <v>0</v>
      </c>
      <c r="AL1045" s="104">
        <f>Planning!AL$943</f>
        <v>0</v>
      </c>
      <c r="AM1045" s="104">
        <f>Planning!AM$943</f>
        <v>0</v>
      </c>
      <c r="AN1045" s="104">
        <f>Planning!AN$943</f>
        <v>0</v>
      </c>
      <c r="AO1045" s="104">
        <f>Planning!AO$943</f>
        <v>0</v>
      </c>
      <c r="AP1045" s="104">
        <f>Planning!AP$943</f>
        <v>0</v>
      </c>
      <c r="AQ1045" s="104">
        <f>Planning!AQ$943</f>
        <v>0</v>
      </c>
      <c r="AR1045" s="104">
        <f>Planning!AR$943</f>
        <v>0</v>
      </c>
      <c r="AS1045" s="104">
        <f>Planning!AS$943</f>
        <v>0</v>
      </c>
      <c r="AT1045" s="105">
        <f>Planning!AT$943</f>
        <v>0</v>
      </c>
      <c r="AU1045" s="103">
        <f>Planning!AU$943</f>
        <v>0</v>
      </c>
      <c r="AV1045" s="104">
        <f>Planning!AV$943</f>
        <v>0</v>
      </c>
      <c r="AW1045" s="104">
        <f>Planning!AW$943</f>
        <v>0</v>
      </c>
      <c r="AX1045" s="104">
        <f>Planning!AX$943</f>
        <v>0</v>
      </c>
      <c r="AY1045" s="104">
        <f>Planning!AY$943</f>
        <v>0</v>
      </c>
      <c r="AZ1045" s="104">
        <f>Planning!AZ$943</f>
        <v>0</v>
      </c>
      <c r="BA1045" s="104">
        <f>Planning!BA$943</f>
        <v>0</v>
      </c>
      <c r="BB1045" s="105">
        <f>Planning!BB$943</f>
        <v>0</v>
      </c>
      <c r="BC1045" s="72">
        <f>Planning!BC$943</f>
        <v>0</v>
      </c>
      <c r="BD1045" s="107"/>
      <c r="BE1045" s="433">
        <f>Planning!BE$943</f>
        <v>0</v>
      </c>
      <c r="BF1045" s="434">
        <f>Planning!BF$943</f>
        <v>0</v>
      </c>
      <c r="BG1045" s="77">
        <f>Planning!BG$943</f>
        <v>0</v>
      </c>
      <c r="BH1045" s="78">
        <f>Planning!BH$943</f>
        <v>0</v>
      </c>
      <c r="BI1045" s="79" t="str">
        <f>Planning!BI$943</f>
        <v/>
      </c>
      <c r="BJ1045" s="80">
        <f>Planning!BJ$943</f>
        <v>0</v>
      </c>
      <c r="BL1045" s="323">
        <f>Planning!BL$943</f>
        <v>0</v>
      </c>
      <c r="BM1045" s="150">
        <f>Planning!BP$943</f>
        <v>0</v>
      </c>
      <c r="NL1045" s="43" t="s">
        <v>63</v>
      </c>
      <c r="NM1045" s="43"/>
    </row>
    <row r="1046" spans="1:377" s="318" customFormat="1" ht="10.199999999999999" hidden="1" customHeight="1" x14ac:dyDescent="0.3">
      <c r="A1046" s="25"/>
      <c r="B1046" s="389"/>
      <c r="C1046" s="447"/>
      <c r="D1046" s="15"/>
      <c r="E1046" s="106"/>
      <c r="F1046" s="106"/>
      <c r="G1046" s="106"/>
      <c r="H1046" s="399"/>
      <c r="I1046" s="445">
        <f>Conges!$B$30</f>
        <v>44923</v>
      </c>
      <c r="J1046" s="446"/>
      <c r="K1046" s="446"/>
      <c r="L1046" s="446"/>
      <c r="M1046" s="446"/>
      <c r="N1046" s="81" t="str">
        <f>Planning!N$978</f>
        <v/>
      </c>
      <c r="O1046" s="100">
        <f>Planning!O$978</f>
        <v>0</v>
      </c>
      <c r="P1046" s="101">
        <f>Planning!P$978</f>
        <v>0</v>
      </c>
      <c r="Q1046" s="101">
        <f>Planning!Q$978</f>
        <v>0</v>
      </c>
      <c r="R1046" s="101">
        <f>Planning!R$978</f>
        <v>0</v>
      </c>
      <c r="S1046" s="101">
        <f>Planning!S$978</f>
        <v>0</v>
      </c>
      <c r="T1046" s="101">
        <f>Planning!T$978</f>
        <v>0</v>
      </c>
      <c r="U1046" s="101">
        <f>Planning!U$978</f>
        <v>0</v>
      </c>
      <c r="V1046" s="102">
        <f>Planning!V$978</f>
        <v>0</v>
      </c>
      <c r="W1046" s="100">
        <f>Planning!W$978</f>
        <v>0</v>
      </c>
      <c r="X1046" s="101">
        <f>Planning!X$978</f>
        <v>0</v>
      </c>
      <c r="Y1046" s="101">
        <f>Planning!Y$978</f>
        <v>0</v>
      </c>
      <c r="Z1046" s="101">
        <f>Planning!Z$978</f>
        <v>0</v>
      </c>
      <c r="AA1046" s="101">
        <f>Planning!AA$978</f>
        <v>0</v>
      </c>
      <c r="AB1046" s="101">
        <f>Planning!AB$978</f>
        <v>0</v>
      </c>
      <c r="AC1046" s="101">
        <f>Planning!AC$978</f>
        <v>0</v>
      </c>
      <c r="AD1046" s="102">
        <f>Planning!AD$978</f>
        <v>0</v>
      </c>
      <c r="AE1046" s="100">
        <f>Planning!AE$978</f>
        <v>0</v>
      </c>
      <c r="AF1046" s="101">
        <f>Planning!AF$978</f>
        <v>0</v>
      </c>
      <c r="AG1046" s="101">
        <f>Planning!AG$978</f>
        <v>0</v>
      </c>
      <c r="AH1046" s="101">
        <f>Planning!AH$978</f>
        <v>0</v>
      </c>
      <c r="AI1046" s="101">
        <f>Planning!AI$978</f>
        <v>0</v>
      </c>
      <c r="AJ1046" s="102">
        <f>Planning!AJ$978</f>
        <v>0</v>
      </c>
      <c r="AK1046" s="100">
        <f>Planning!AK$978</f>
        <v>0</v>
      </c>
      <c r="AL1046" s="101">
        <f>Planning!AL$978</f>
        <v>0</v>
      </c>
      <c r="AM1046" s="101">
        <f>Planning!AM$978</f>
        <v>0</v>
      </c>
      <c r="AN1046" s="101">
        <f>Planning!AN$978</f>
        <v>0</v>
      </c>
      <c r="AO1046" s="101">
        <f>Planning!AO$978</f>
        <v>0</v>
      </c>
      <c r="AP1046" s="101">
        <f>Planning!AP$978</f>
        <v>0</v>
      </c>
      <c r="AQ1046" s="101">
        <f>Planning!AQ$978</f>
        <v>0</v>
      </c>
      <c r="AR1046" s="101">
        <f>Planning!AR$978</f>
        <v>0</v>
      </c>
      <c r="AS1046" s="101">
        <f>Planning!AS$978</f>
        <v>0</v>
      </c>
      <c r="AT1046" s="102">
        <f>Planning!AT$978</f>
        <v>0</v>
      </c>
      <c r="AU1046" s="100">
        <f>Planning!AU$978</f>
        <v>0</v>
      </c>
      <c r="AV1046" s="101">
        <f>Planning!AV$978</f>
        <v>0</v>
      </c>
      <c r="AW1046" s="101">
        <f>Planning!AW$978</f>
        <v>0</v>
      </c>
      <c r="AX1046" s="101">
        <f>Planning!AX$978</f>
        <v>0</v>
      </c>
      <c r="AY1046" s="101">
        <f>Planning!AY$978</f>
        <v>0</v>
      </c>
      <c r="AZ1046" s="101">
        <f>Planning!AZ$978</f>
        <v>0</v>
      </c>
      <c r="BA1046" s="101">
        <f>Planning!BA$978</f>
        <v>0</v>
      </c>
      <c r="BB1046" s="102">
        <f>Planning!BB$978</f>
        <v>0</v>
      </c>
      <c r="BC1046" s="85">
        <f>Planning!BC$978</f>
        <v>0</v>
      </c>
      <c r="BD1046" s="107"/>
      <c r="BE1046" s="435">
        <f>Planning!BE$978</f>
        <v>0</v>
      </c>
      <c r="BF1046" s="436">
        <f>Planning!BF$978</f>
        <v>0</v>
      </c>
      <c r="BG1046" s="91">
        <f>Planning!BG$978</f>
        <v>0</v>
      </c>
      <c r="BH1046" s="92">
        <f>Planning!BH$978</f>
        <v>0</v>
      </c>
      <c r="BI1046" s="93" t="str">
        <f>Planning!BI$978</f>
        <v/>
      </c>
      <c r="BJ1046" s="94">
        <f>Planning!BJ$978</f>
        <v>0</v>
      </c>
      <c r="BL1046" s="324">
        <f>Planning!BL$978</f>
        <v>0</v>
      </c>
      <c r="BM1046" s="149">
        <f>Planning!BP$978</f>
        <v>0</v>
      </c>
      <c r="NL1046" s="43" t="s">
        <v>63</v>
      </c>
      <c r="NM1046" s="43"/>
    </row>
    <row r="1047" spans="1:377" s="318" customFormat="1" ht="10.199999999999999" hidden="1" customHeight="1" x14ac:dyDescent="0.3">
      <c r="A1047" s="25"/>
      <c r="B1047" s="389"/>
      <c r="C1047" s="447"/>
      <c r="D1047" s="15"/>
      <c r="E1047" s="106"/>
      <c r="F1047" s="106"/>
      <c r="G1047" s="106"/>
      <c r="H1047" s="399"/>
      <c r="I1047" s="443">
        <f>Conges!$B$31</f>
        <v>44924</v>
      </c>
      <c r="J1047" s="444"/>
      <c r="K1047" s="444"/>
      <c r="L1047" s="444"/>
      <c r="M1047" s="444"/>
      <c r="N1047" s="68" t="str">
        <f>Planning!N$1013</f>
        <v/>
      </c>
      <c r="O1047" s="103">
        <f>Planning!O$1013</f>
        <v>0</v>
      </c>
      <c r="P1047" s="104">
        <f>Planning!P$1013</f>
        <v>0</v>
      </c>
      <c r="Q1047" s="104">
        <f>Planning!Q$1013</f>
        <v>0</v>
      </c>
      <c r="R1047" s="104">
        <f>Planning!R$1013</f>
        <v>0</v>
      </c>
      <c r="S1047" s="104">
        <f>Planning!S$1013</f>
        <v>0</v>
      </c>
      <c r="T1047" s="104">
        <f>Planning!T$1013</f>
        <v>0</v>
      </c>
      <c r="U1047" s="104">
        <f>Planning!U$1013</f>
        <v>0</v>
      </c>
      <c r="V1047" s="105">
        <f>Planning!V$1013</f>
        <v>0</v>
      </c>
      <c r="W1047" s="103">
        <f>Planning!W$1013</f>
        <v>0</v>
      </c>
      <c r="X1047" s="104">
        <f>Planning!X$1013</f>
        <v>0</v>
      </c>
      <c r="Y1047" s="104">
        <f>Planning!Y$1013</f>
        <v>0</v>
      </c>
      <c r="Z1047" s="104">
        <f>Planning!Z$1013</f>
        <v>0</v>
      </c>
      <c r="AA1047" s="104">
        <f>Planning!AA$1013</f>
        <v>0</v>
      </c>
      <c r="AB1047" s="104">
        <f>Planning!AB$1013</f>
        <v>0</v>
      </c>
      <c r="AC1047" s="104">
        <f>Planning!AC$1013</f>
        <v>0</v>
      </c>
      <c r="AD1047" s="105">
        <f>Planning!AD$1013</f>
        <v>0</v>
      </c>
      <c r="AE1047" s="103">
        <f>Planning!AE$1013</f>
        <v>0</v>
      </c>
      <c r="AF1047" s="104">
        <f>Planning!AF$1013</f>
        <v>0</v>
      </c>
      <c r="AG1047" s="104">
        <f>Planning!AG$1013</f>
        <v>0</v>
      </c>
      <c r="AH1047" s="104">
        <f>Planning!AH$1013</f>
        <v>0</v>
      </c>
      <c r="AI1047" s="104">
        <f>Planning!AI$1013</f>
        <v>0</v>
      </c>
      <c r="AJ1047" s="105">
        <f>Planning!AJ$1013</f>
        <v>0</v>
      </c>
      <c r="AK1047" s="103">
        <f>Planning!AK$1013</f>
        <v>0</v>
      </c>
      <c r="AL1047" s="104">
        <f>Planning!AL$1013</f>
        <v>0</v>
      </c>
      <c r="AM1047" s="104">
        <f>Planning!AM$1013</f>
        <v>0</v>
      </c>
      <c r="AN1047" s="104">
        <f>Planning!AN$1013</f>
        <v>0</v>
      </c>
      <c r="AO1047" s="104">
        <f>Planning!AO$1013</f>
        <v>0</v>
      </c>
      <c r="AP1047" s="104">
        <f>Planning!AP$1013</f>
        <v>0</v>
      </c>
      <c r="AQ1047" s="104">
        <f>Planning!AQ$1013</f>
        <v>0</v>
      </c>
      <c r="AR1047" s="104">
        <f>Planning!AR$1013</f>
        <v>0</v>
      </c>
      <c r="AS1047" s="104">
        <f>Planning!AS$1013</f>
        <v>0</v>
      </c>
      <c r="AT1047" s="105">
        <f>Planning!AT$1013</f>
        <v>0</v>
      </c>
      <c r="AU1047" s="103">
        <f>Planning!AU$1013</f>
        <v>0</v>
      </c>
      <c r="AV1047" s="104">
        <f>Planning!AV$1013</f>
        <v>0</v>
      </c>
      <c r="AW1047" s="104">
        <f>Planning!AW$1013</f>
        <v>0</v>
      </c>
      <c r="AX1047" s="104">
        <f>Planning!AX$1013</f>
        <v>0</v>
      </c>
      <c r="AY1047" s="104">
        <f>Planning!AY$1013</f>
        <v>0</v>
      </c>
      <c r="AZ1047" s="104">
        <f>Planning!AZ$1013</f>
        <v>0</v>
      </c>
      <c r="BA1047" s="104">
        <f>Planning!BA$1013</f>
        <v>0</v>
      </c>
      <c r="BB1047" s="105">
        <f>Planning!BB$1013</f>
        <v>0</v>
      </c>
      <c r="BC1047" s="72">
        <f>Planning!BC$1013</f>
        <v>0</v>
      </c>
      <c r="BD1047" s="107"/>
      <c r="BE1047" s="433">
        <f>Planning!BE$1013</f>
        <v>0</v>
      </c>
      <c r="BF1047" s="434">
        <f>Planning!BF$1013</f>
        <v>0</v>
      </c>
      <c r="BG1047" s="77">
        <f>Planning!BG$1013</f>
        <v>0</v>
      </c>
      <c r="BH1047" s="78">
        <f>Planning!BH$1013</f>
        <v>0</v>
      </c>
      <c r="BI1047" s="79" t="str">
        <f>Planning!BI$1013</f>
        <v/>
      </c>
      <c r="BJ1047" s="80">
        <f>Planning!BJ$1013</f>
        <v>0</v>
      </c>
      <c r="BL1047" s="323">
        <f>Planning!BL$1013</f>
        <v>0</v>
      </c>
      <c r="BM1047" s="150">
        <f>Planning!BP$1013</f>
        <v>0</v>
      </c>
      <c r="NL1047" s="43" t="s">
        <v>63</v>
      </c>
      <c r="NM1047" s="43"/>
    </row>
    <row r="1048" spans="1:377" s="318" customFormat="1" ht="10.199999999999999" hidden="1" customHeight="1" x14ac:dyDescent="0.3">
      <c r="A1048" s="25"/>
      <c r="B1048" s="389"/>
      <c r="C1048" s="447"/>
      <c r="D1048" s="15"/>
      <c r="E1048" s="106"/>
      <c r="F1048" s="106"/>
      <c r="G1048" s="106"/>
      <c r="H1048" s="399"/>
      <c r="I1048" s="445">
        <f>Conges!$B$32</f>
        <v>44925</v>
      </c>
      <c r="J1048" s="446"/>
      <c r="K1048" s="446"/>
      <c r="L1048" s="446"/>
      <c r="M1048" s="446"/>
      <c r="N1048" s="81" t="str">
        <f>Planning!N$1048</f>
        <v/>
      </c>
      <c r="O1048" s="100">
        <f>Planning!O$1048</f>
        <v>0</v>
      </c>
      <c r="P1048" s="101">
        <f>Planning!P$1048</f>
        <v>0</v>
      </c>
      <c r="Q1048" s="101">
        <f>Planning!Q$1048</f>
        <v>0</v>
      </c>
      <c r="R1048" s="101">
        <f>Planning!R$1048</f>
        <v>0</v>
      </c>
      <c r="S1048" s="101">
        <f>Planning!S$1048</f>
        <v>0</v>
      </c>
      <c r="T1048" s="101">
        <f>Planning!T$1048</f>
        <v>0</v>
      </c>
      <c r="U1048" s="101">
        <f>Planning!U$1048</f>
        <v>0</v>
      </c>
      <c r="V1048" s="102">
        <f>Planning!V$1048</f>
        <v>0</v>
      </c>
      <c r="W1048" s="100">
        <f>Planning!W$1048</f>
        <v>0</v>
      </c>
      <c r="X1048" s="101">
        <f>Planning!X$1048</f>
        <v>0</v>
      </c>
      <c r="Y1048" s="101">
        <f>Planning!Y$1048</f>
        <v>0</v>
      </c>
      <c r="Z1048" s="101">
        <f>Planning!Z$1048</f>
        <v>0</v>
      </c>
      <c r="AA1048" s="101">
        <f>Planning!AA$1048</f>
        <v>0</v>
      </c>
      <c r="AB1048" s="101">
        <f>Planning!AB$1048</f>
        <v>0</v>
      </c>
      <c r="AC1048" s="101">
        <f>Planning!AC$1048</f>
        <v>0</v>
      </c>
      <c r="AD1048" s="102">
        <f>Planning!AD$1048</f>
        <v>0</v>
      </c>
      <c r="AE1048" s="100">
        <f>Planning!AE$1048</f>
        <v>0</v>
      </c>
      <c r="AF1048" s="101">
        <f>Planning!AF$1048</f>
        <v>0</v>
      </c>
      <c r="AG1048" s="101">
        <f>Planning!AG$1048</f>
        <v>0</v>
      </c>
      <c r="AH1048" s="101">
        <f>Planning!AH$1048</f>
        <v>0</v>
      </c>
      <c r="AI1048" s="101">
        <f>Planning!AI$1048</f>
        <v>0</v>
      </c>
      <c r="AJ1048" s="102">
        <f>Planning!AJ$1048</f>
        <v>0</v>
      </c>
      <c r="AK1048" s="100">
        <f>Planning!AK$1048</f>
        <v>0</v>
      </c>
      <c r="AL1048" s="101">
        <f>Planning!AL$1048</f>
        <v>0</v>
      </c>
      <c r="AM1048" s="101">
        <f>Planning!AM$1048</f>
        <v>0</v>
      </c>
      <c r="AN1048" s="101">
        <f>Planning!AN$1048</f>
        <v>0</v>
      </c>
      <c r="AO1048" s="101">
        <f>Planning!AO$1048</f>
        <v>0</v>
      </c>
      <c r="AP1048" s="101">
        <f>Planning!AP$1048</f>
        <v>0</v>
      </c>
      <c r="AQ1048" s="101">
        <f>Planning!AQ$1048</f>
        <v>0</v>
      </c>
      <c r="AR1048" s="101">
        <f>Planning!AR$1048</f>
        <v>0</v>
      </c>
      <c r="AS1048" s="101">
        <f>Planning!AS$1048</f>
        <v>0</v>
      </c>
      <c r="AT1048" s="102">
        <f>Planning!AT$1048</f>
        <v>0</v>
      </c>
      <c r="AU1048" s="100">
        <f>Planning!AU$1048</f>
        <v>0</v>
      </c>
      <c r="AV1048" s="101">
        <f>Planning!AV$1048</f>
        <v>0</v>
      </c>
      <c r="AW1048" s="101">
        <f>Planning!AW$1048</f>
        <v>0</v>
      </c>
      <c r="AX1048" s="101">
        <f>Planning!AX$1048</f>
        <v>0</v>
      </c>
      <c r="AY1048" s="101">
        <f>Planning!AY$1048</f>
        <v>0</v>
      </c>
      <c r="AZ1048" s="101">
        <f>Planning!AZ$1048</f>
        <v>0</v>
      </c>
      <c r="BA1048" s="101">
        <f>Planning!BA$1048</f>
        <v>0</v>
      </c>
      <c r="BB1048" s="102">
        <f>Planning!BB$1048</f>
        <v>0</v>
      </c>
      <c r="BC1048" s="85">
        <f>Planning!BC$1048</f>
        <v>0</v>
      </c>
      <c r="BD1048" s="107"/>
      <c r="BE1048" s="435">
        <f>Planning!BE$1048</f>
        <v>0</v>
      </c>
      <c r="BF1048" s="436">
        <f>Planning!BF$1048</f>
        <v>0</v>
      </c>
      <c r="BG1048" s="91">
        <f>Planning!BG$1048</f>
        <v>0</v>
      </c>
      <c r="BH1048" s="92">
        <f>Planning!BH$1048</f>
        <v>0</v>
      </c>
      <c r="BI1048" s="93" t="str">
        <f>Planning!BI$1048</f>
        <v/>
      </c>
      <c r="BJ1048" s="94">
        <f>Planning!BJ$1048</f>
        <v>0</v>
      </c>
      <c r="BL1048" s="324">
        <f>Planning!BL$1048</f>
        <v>0</v>
      </c>
      <c r="BM1048" s="149">
        <f>Planning!BP$1048</f>
        <v>0</v>
      </c>
      <c r="NL1048" s="43" t="s">
        <v>63</v>
      </c>
      <c r="NM1048" s="43"/>
    </row>
    <row r="1049" spans="1:377" s="318" customFormat="1" ht="10.199999999999999" hidden="1" customHeight="1" thickBot="1" x14ac:dyDescent="0.35">
      <c r="A1049" s="25"/>
      <c r="B1049" s="389"/>
      <c r="C1049" s="447"/>
      <c r="D1049" s="15"/>
      <c r="E1049" s="106"/>
      <c r="F1049" s="106"/>
      <c r="G1049" s="106"/>
      <c r="H1049" s="399"/>
      <c r="I1049" s="443">
        <f>Conges!$B$33</f>
        <v>44926</v>
      </c>
      <c r="J1049" s="444"/>
      <c r="K1049" s="444"/>
      <c r="L1049" s="444"/>
      <c r="M1049" s="444"/>
      <c r="N1049" s="68" t="str">
        <f>Planning!N$1083</f>
        <v/>
      </c>
      <c r="O1049" s="103">
        <f>Planning!O$1083</f>
        <v>0</v>
      </c>
      <c r="P1049" s="104">
        <f>Planning!P$1083</f>
        <v>0</v>
      </c>
      <c r="Q1049" s="104">
        <f>Planning!Q$1083</f>
        <v>0</v>
      </c>
      <c r="R1049" s="104">
        <f>Planning!R$1083</f>
        <v>0</v>
      </c>
      <c r="S1049" s="104">
        <f>Planning!S$1083</f>
        <v>0</v>
      </c>
      <c r="T1049" s="104">
        <f>Planning!T$1083</f>
        <v>0</v>
      </c>
      <c r="U1049" s="104">
        <f>Planning!U$1083</f>
        <v>0</v>
      </c>
      <c r="V1049" s="105">
        <f>Planning!V$1083</f>
        <v>0</v>
      </c>
      <c r="W1049" s="103">
        <f>Planning!W$1083</f>
        <v>0</v>
      </c>
      <c r="X1049" s="104">
        <f>Planning!X$1083</f>
        <v>0</v>
      </c>
      <c r="Y1049" s="104">
        <f>Planning!Y$1083</f>
        <v>0</v>
      </c>
      <c r="Z1049" s="104">
        <f>Planning!Z$1083</f>
        <v>0</v>
      </c>
      <c r="AA1049" s="104">
        <f>Planning!AA$1083</f>
        <v>0</v>
      </c>
      <c r="AB1049" s="104">
        <f>Planning!AB$1083</f>
        <v>0</v>
      </c>
      <c r="AC1049" s="104">
        <f>Planning!AC$1083</f>
        <v>0</v>
      </c>
      <c r="AD1049" s="105">
        <f>Planning!AD$1083</f>
        <v>0</v>
      </c>
      <c r="AE1049" s="103">
        <f>Planning!AE$1083</f>
        <v>0</v>
      </c>
      <c r="AF1049" s="104">
        <f>Planning!AF$1083</f>
        <v>0</v>
      </c>
      <c r="AG1049" s="104">
        <f>Planning!AG$1083</f>
        <v>0</v>
      </c>
      <c r="AH1049" s="104">
        <f>Planning!AH$1083</f>
        <v>0</v>
      </c>
      <c r="AI1049" s="104">
        <f>Planning!AI$1083</f>
        <v>0</v>
      </c>
      <c r="AJ1049" s="105">
        <f>Planning!AJ$1083</f>
        <v>0</v>
      </c>
      <c r="AK1049" s="103">
        <f>Planning!AK$1083</f>
        <v>0</v>
      </c>
      <c r="AL1049" s="104">
        <f>Planning!AL$1083</f>
        <v>0</v>
      </c>
      <c r="AM1049" s="104">
        <f>Planning!AM$1083</f>
        <v>0</v>
      </c>
      <c r="AN1049" s="104">
        <f>Planning!AN$1083</f>
        <v>0</v>
      </c>
      <c r="AO1049" s="104">
        <f>Planning!AO$1083</f>
        <v>0</v>
      </c>
      <c r="AP1049" s="104">
        <f>Planning!AP$1083</f>
        <v>0</v>
      </c>
      <c r="AQ1049" s="104">
        <f>Planning!AQ$1083</f>
        <v>0</v>
      </c>
      <c r="AR1049" s="104">
        <f>Planning!AR$1083</f>
        <v>0</v>
      </c>
      <c r="AS1049" s="104">
        <f>Planning!AS$1083</f>
        <v>0</v>
      </c>
      <c r="AT1049" s="105">
        <f>Planning!AT$1083</f>
        <v>0</v>
      </c>
      <c r="AU1049" s="103">
        <f>Planning!AU$1083</f>
        <v>0</v>
      </c>
      <c r="AV1049" s="104">
        <f>Planning!AV$1083</f>
        <v>0</v>
      </c>
      <c r="AW1049" s="104">
        <f>Planning!AW$1083</f>
        <v>0</v>
      </c>
      <c r="AX1049" s="104">
        <f>Planning!AX$1083</f>
        <v>0</v>
      </c>
      <c r="AY1049" s="104">
        <f>Planning!AY$1083</f>
        <v>0</v>
      </c>
      <c r="AZ1049" s="104">
        <f>Planning!AZ$1083</f>
        <v>0</v>
      </c>
      <c r="BA1049" s="104">
        <f>Planning!BA$1083</f>
        <v>0</v>
      </c>
      <c r="BB1049" s="105">
        <f>Planning!BB$1083</f>
        <v>0</v>
      </c>
      <c r="BC1049" s="72">
        <f>Planning!BC$1083</f>
        <v>0</v>
      </c>
      <c r="BD1049" s="107"/>
      <c r="BE1049" s="437">
        <f>Planning!BE$1083</f>
        <v>0</v>
      </c>
      <c r="BF1049" s="438">
        <f>Planning!BF$1083</f>
        <v>0</v>
      </c>
      <c r="BG1049" s="109">
        <f>Planning!BG$1083</f>
        <v>0</v>
      </c>
      <c r="BH1049" s="110">
        <f>Planning!BH$1083</f>
        <v>0</v>
      </c>
      <c r="BI1049" s="111" t="str">
        <f>Planning!BI$1083</f>
        <v/>
      </c>
      <c r="BJ1049" s="112">
        <f>Planning!BJ$1083</f>
        <v>0</v>
      </c>
      <c r="BL1049" s="325">
        <f>Planning!BL$1083</f>
        <v>0</v>
      </c>
      <c r="BM1049" s="158">
        <f>Planning!BP$1083</f>
        <v>0</v>
      </c>
      <c r="NL1049" s="43" t="s">
        <v>63</v>
      </c>
      <c r="NM1049" s="43"/>
    </row>
    <row r="1050" spans="1:377" s="318" customFormat="1" ht="10.199999999999999" hidden="1" customHeight="1" thickBot="1" x14ac:dyDescent="0.35">
      <c r="A1050" s="320"/>
      <c r="B1050" s="389"/>
      <c r="C1050" s="448"/>
      <c r="D1050" s="17"/>
      <c r="E1050" s="321"/>
      <c r="F1050" s="321"/>
      <c r="G1050" s="321"/>
      <c r="H1050" s="11"/>
      <c r="I1050" s="19"/>
      <c r="J1050" s="19"/>
      <c r="K1050" s="19"/>
      <c r="L1050" s="19"/>
      <c r="M1050" s="19"/>
      <c r="N1050" s="12"/>
      <c r="O1050" s="27"/>
      <c r="P1050" s="28"/>
      <c r="Q1050" s="27"/>
      <c r="R1050" s="28"/>
      <c r="S1050" s="27"/>
      <c r="T1050" s="28"/>
      <c r="U1050" s="27"/>
      <c r="V1050" s="28"/>
      <c r="W1050" s="27"/>
      <c r="X1050" s="28"/>
      <c r="Y1050" s="27"/>
      <c r="Z1050" s="28"/>
      <c r="AA1050" s="27"/>
      <c r="AB1050" s="28"/>
      <c r="AC1050" s="27"/>
      <c r="AD1050" s="28"/>
      <c r="AE1050" s="27"/>
      <c r="AF1050" s="28"/>
      <c r="AG1050" s="27"/>
      <c r="AH1050" s="28"/>
      <c r="AI1050" s="27"/>
      <c r="AJ1050" s="28"/>
      <c r="AK1050" s="27"/>
      <c r="AL1050" s="28"/>
      <c r="AM1050" s="27"/>
      <c r="AN1050" s="28"/>
      <c r="AO1050" s="27"/>
      <c r="AP1050" s="28"/>
      <c r="AQ1050" s="27"/>
      <c r="AR1050" s="28"/>
      <c r="AS1050" s="27"/>
      <c r="AT1050" s="28"/>
      <c r="AU1050" s="27"/>
      <c r="AV1050" s="28"/>
      <c r="AW1050" s="27"/>
      <c r="AX1050" s="28"/>
      <c r="AY1050" s="27"/>
      <c r="AZ1050" s="28"/>
      <c r="BA1050" s="27"/>
      <c r="BB1050" s="28"/>
      <c r="BC1050" s="18"/>
      <c r="BD1050" s="108"/>
      <c r="BE1050" s="114"/>
      <c r="BF1050" s="114"/>
      <c r="BG1050" s="113"/>
      <c r="BH1050" s="114"/>
      <c r="BI1050" s="114"/>
      <c r="BJ1050" s="114"/>
      <c r="BK1050" s="45"/>
      <c r="BL1050" s="114"/>
      <c r="BM1050" s="159">
        <f>SUM(BM1019:BM1049)</f>
        <v>0</v>
      </c>
      <c r="NL1050" s="43"/>
      <c r="NM1050" s="43"/>
    </row>
    <row r="1051" spans="1:377" s="183" customFormat="1" ht="10.199999999999999" hidden="1" customHeight="1" thickBot="1" x14ac:dyDescent="0.35">
      <c r="A1051" s="316"/>
      <c r="B1051" s="315"/>
      <c r="C1051" s="461"/>
      <c r="D1051" s="461"/>
      <c r="E1051" s="461"/>
      <c r="F1051" s="461"/>
      <c r="G1051" s="461"/>
      <c r="H1051" s="461"/>
      <c r="I1051" s="461"/>
      <c r="J1051" s="461"/>
      <c r="K1051" s="461"/>
      <c r="L1051" s="461"/>
      <c r="M1051" s="461"/>
      <c r="N1051" s="461"/>
      <c r="O1051" s="461"/>
      <c r="P1051" s="461"/>
      <c r="Q1051" s="461"/>
      <c r="R1051" s="461"/>
      <c r="S1051" s="461"/>
      <c r="T1051" s="461"/>
      <c r="U1051" s="461"/>
      <c r="V1051" s="461"/>
      <c r="W1051" s="461"/>
      <c r="X1051" s="461"/>
      <c r="Y1051" s="461"/>
      <c r="Z1051" s="461"/>
      <c r="AA1051" s="461"/>
      <c r="AB1051" s="461"/>
      <c r="AC1051" s="461"/>
      <c r="AD1051" s="461"/>
      <c r="AE1051" s="461"/>
      <c r="AF1051" s="461"/>
      <c r="AG1051" s="461"/>
      <c r="AH1051" s="461"/>
      <c r="AI1051" s="461"/>
      <c r="AJ1051" s="461"/>
      <c r="AK1051" s="461"/>
      <c r="AL1051" s="461"/>
      <c r="AM1051" s="461"/>
      <c r="AN1051" s="461"/>
      <c r="AO1051" s="461"/>
      <c r="AP1051" s="461"/>
      <c r="AQ1051" s="461"/>
      <c r="AR1051" s="461"/>
      <c r="AS1051" s="461"/>
      <c r="AT1051" s="461"/>
      <c r="AU1051" s="461"/>
      <c r="AV1051" s="461"/>
      <c r="AW1051" s="461"/>
      <c r="AX1051" s="461"/>
      <c r="AY1051" s="461"/>
      <c r="AZ1051" s="461"/>
      <c r="BA1051" s="461"/>
      <c r="BB1051" s="461"/>
      <c r="BC1051" s="461"/>
      <c r="BD1051" s="317"/>
      <c r="BE1051" s="44"/>
      <c r="BF1051" s="44"/>
      <c r="BG1051" s="44"/>
      <c r="BH1051" s="44"/>
      <c r="BI1051" s="44"/>
      <c r="BJ1051" s="44"/>
      <c r="BL1051" s="44"/>
      <c r="BM1051" s="44"/>
      <c r="NL1051" s="179"/>
      <c r="NM1051" s="179"/>
    </row>
    <row r="1052" spans="1:377" s="318" customFormat="1" ht="18" hidden="1" customHeight="1" thickBot="1" x14ac:dyDescent="0.35">
      <c r="A1052" s="26"/>
      <c r="B1052" s="389"/>
      <c r="C1052" s="456"/>
      <c r="D1052" s="457"/>
      <c r="E1052" s="457"/>
      <c r="F1052" s="457"/>
      <c r="G1052" s="457"/>
      <c r="H1052" s="457"/>
      <c r="I1052" s="457"/>
      <c r="J1052" s="457"/>
      <c r="K1052" s="457"/>
      <c r="L1052" s="457"/>
      <c r="M1052" s="457"/>
      <c r="N1052" s="457"/>
      <c r="O1052" s="457"/>
      <c r="P1052" s="457"/>
      <c r="Q1052" s="457"/>
      <c r="R1052" s="457"/>
      <c r="S1052" s="457"/>
      <c r="T1052" s="457"/>
      <c r="U1052" s="457"/>
      <c r="V1052" s="457"/>
      <c r="W1052" s="457"/>
      <c r="X1052" s="457"/>
      <c r="Y1052" s="457"/>
      <c r="Z1052" s="457"/>
      <c r="AA1052" s="457"/>
      <c r="AB1052" s="457"/>
      <c r="AC1052" s="457"/>
      <c r="AD1052" s="457"/>
      <c r="AE1052" s="457"/>
      <c r="AF1052" s="457"/>
      <c r="AG1052" s="457"/>
      <c r="AH1052" s="457"/>
      <c r="AI1052" s="457"/>
      <c r="AJ1052" s="457"/>
      <c r="AK1052" s="457"/>
      <c r="AL1052" s="457"/>
      <c r="AM1052" s="457"/>
      <c r="AN1052" s="457"/>
      <c r="AO1052" s="457"/>
      <c r="AP1052" s="457"/>
      <c r="AQ1052" s="457"/>
      <c r="AR1052" s="457"/>
      <c r="AS1052" s="457"/>
      <c r="AT1052" s="457"/>
      <c r="AU1052" s="457"/>
      <c r="AV1052" s="457"/>
      <c r="AW1052" s="457"/>
      <c r="AX1052" s="457"/>
      <c r="AY1052" s="457"/>
      <c r="AZ1052" s="457"/>
      <c r="BA1052" s="457"/>
      <c r="BB1052" s="457"/>
      <c r="BC1052" s="457"/>
      <c r="BD1052" s="107"/>
      <c r="BE1052" s="439"/>
      <c r="BF1052" s="440"/>
      <c r="BG1052" s="458"/>
      <c r="BH1052" s="451"/>
      <c r="BI1052" s="452"/>
      <c r="BJ1052" s="356"/>
      <c r="BL1052" s="418"/>
      <c r="BM1052" s="359"/>
      <c r="NL1052" s="43"/>
      <c r="NM1052" s="43"/>
    </row>
    <row r="1053" spans="1:377" s="318" customFormat="1" ht="10.199999999999999" hidden="1" customHeight="1" x14ac:dyDescent="0.25">
      <c r="A1053" s="25"/>
      <c r="B1053" s="389"/>
      <c r="C1053" s="447"/>
      <c r="D1053" s="16"/>
      <c r="E1053" s="409"/>
      <c r="F1053" s="409"/>
      <c r="G1053" s="409"/>
      <c r="H1053" s="10"/>
      <c r="I1053" s="10"/>
      <c r="J1053" s="10"/>
      <c r="K1053" s="10"/>
      <c r="L1053" s="10"/>
      <c r="M1053" s="10"/>
      <c r="N1053" s="367"/>
      <c r="O1053" s="367"/>
      <c r="P1053" s="367"/>
      <c r="Q1053" s="367"/>
      <c r="R1053" s="367"/>
      <c r="S1053" s="367"/>
      <c r="T1053" s="367"/>
      <c r="U1053" s="367"/>
      <c r="V1053" s="367"/>
      <c r="W1053" s="367"/>
      <c r="X1053" s="367"/>
      <c r="Y1053" s="367"/>
      <c r="Z1053" s="367"/>
      <c r="AA1053" s="367"/>
      <c r="AB1053" s="367"/>
      <c r="AC1053" s="367"/>
      <c r="AD1053" s="367"/>
      <c r="AE1053" s="367"/>
      <c r="AF1053" s="367"/>
      <c r="AG1053" s="367"/>
      <c r="AH1053" s="367"/>
      <c r="AI1053" s="367"/>
      <c r="AJ1053" s="367"/>
      <c r="AK1053" s="367"/>
      <c r="AL1053" s="367"/>
      <c r="AM1053" s="367"/>
      <c r="AN1053" s="367"/>
      <c r="AO1053" s="367"/>
      <c r="AP1053" s="367"/>
      <c r="AQ1053" s="367"/>
      <c r="AR1053" s="367"/>
      <c r="AS1053" s="367"/>
      <c r="AT1053" s="367"/>
      <c r="AU1053" s="367"/>
      <c r="AV1053" s="367"/>
      <c r="AW1053" s="367"/>
      <c r="AX1053" s="367"/>
      <c r="AY1053" s="367"/>
      <c r="AZ1053" s="367"/>
      <c r="BA1053" s="367"/>
      <c r="BB1053" s="367"/>
      <c r="BC1053" s="410"/>
      <c r="BD1053" s="107"/>
      <c r="BE1053" s="441"/>
      <c r="BF1053" s="442"/>
      <c r="BG1053" s="459"/>
      <c r="BH1053" s="453"/>
      <c r="BI1053" s="454"/>
      <c r="BJ1053" s="455"/>
      <c r="BL1053" s="460"/>
      <c r="BM1053" s="360"/>
      <c r="NL1053" s="43"/>
      <c r="NM1053" s="43"/>
    </row>
    <row r="1054" spans="1:377" s="318" customFormat="1" ht="10.199999999999999" hidden="1" customHeight="1" x14ac:dyDescent="0.3">
      <c r="A1054" s="25"/>
      <c r="B1054" s="389"/>
      <c r="C1054" s="447"/>
      <c r="D1054" s="15"/>
      <c r="E1054" s="398"/>
      <c r="F1054" s="398"/>
      <c r="G1054" s="398"/>
      <c r="H1054" s="399"/>
      <c r="I1054" s="449"/>
      <c r="J1054" s="450"/>
      <c r="K1054" s="450"/>
      <c r="L1054" s="450"/>
      <c r="M1054" s="450"/>
      <c r="N1054" s="63"/>
      <c r="O1054" s="97"/>
      <c r="P1054" s="98"/>
      <c r="Q1054" s="98"/>
      <c r="R1054" s="98"/>
      <c r="S1054" s="98"/>
      <c r="T1054" s="98"/>
      <c r="U1054" s="98"/>
      <c r="V1054" s="99"/>
      <c r="W1054" s="98"/>
      <c r="X1054" s="98"/>
      <c r="Y1054" s="98"/>
      <c r="Z1054" s="98"/>
      <c r="AA1054" s="98"/>
      <c r="AB1054" s="98"/>
      <c r="AC1054" s="98"/>
      <c r="AD1054" s="98"/>
      <c r="AE1054" s="97"/>
      <c r="AF1054" s="98"/>
      <c r="AG1054" s="98"/>
      <c r="AH1054" s="98"/>
      <c r="AI1054" s="98"/>
      <c r="AJ1054" s="99"/>
      <c r="AK1054" s="98"/>
      <c r="AL1054" s="98"/>
      <c r="AM1054" s="98"/>
      <c r="AN1054" s="98"/>
      <c r="AO1054" s="98"/>
      <c r="AP1054" s="98"/>
      <c r="AQ1054" s="98"/>
      <c r="AR1054" s="98"/>
      <c r="AS1054" s="98"/>
      <c r="AT1054" s="98"/>
      <c r="AU1054" s="97"/>
      <c r="AV1054" s="98"/>
      <c r="AW1054" s="98"/>
      <c r="AX1054" s="98"/>
      <c r="AY1054" s="98"/>
      <c r="AZ1054" s="98"/>
      <c r="BA1054" s="98"/>
      <c r="BB1054" s="99"/>
      <c r="BC1054" s="67"/>
      <c r="BD1054" s="107"/>
      <c r="BE1054" s="431"/>
      <c r="BF1054" s="432"/>
      <c r="BG1054" s="73"/>
      <c r="BH1054" s="74"/>
      <c r="BI1054" s="75"/>
      <c r="BJ1054" s="76"/>
      <c r="BL1054" s="322"/>
      <c r="BM1054" s="148"/>
      <c r="NL1054" s="43"/>
      <c r="NM1054" s="43"/>
    </row>
    <row r="1055" spans="1:377" s="318" customFormat="1" ht="10.199999999999999" hidden="1" customHeight="1" x14ac:dyDescent="0.3">
      <c r="A1055" s="25"/>
      <c r="B1055" s="389"/>
      <c r="C1055" s="447"/>
      <c r="D1055" s="15"/>
      <c r="E1055" s="398"/>
      <c r="F1055" s="398"/>
      <c r="G1055" s="398"/>
      <c r="H1055" s="399"/>
      <c r="I1055" s="445"/>
      <c r="J1055" s="446"/>
      <c r="K1055" s="446"/>
      <c r="L1055" s="446"/>
      <c r="M1055" s="446"/>
      <c r="N1055" s="81"/>
      <c r="O1055" s="100"/>
      <c r="P1055" s="101"/>
      <c r="Q1055" s="101"/>
      <c r="R1055" s="101"/>
      <c r="S1055" s="101"/>
      <c r="T1055" s="101"/>
      <c r="U1055" s="101"/>
      <c r="V1055" s="102"/>
      <c r="W1055" s="101"/>
      <c r="X1055" s="101"/>
      <c r="Y1055" s="101"/>
      <c r="Z1055" s="101"/>
      <c r="AA1055" s="101"/>
      <c r="AB1055" s="101"/>
      <c r="AC1055" s="101"/>
      <c r="AD1055" s="101"/>
      <c r="AE1055" s="100"/>
      <c r="AF1055" s="101"/>
      <c r="AG1055" s="101"/>
      <c r="AH1055" s="101"/>
      <c r="AI1055" s="101"/>
      <c r="AJ1055" s="102"/>
      <c r="AK1055" s="101"/>
      <c r="AL1055" s="101"/>
      <c r="AM1055" s="101"/>
      <c r="AN1055" s="101"/>
      <c r="AO1055" s="101"/>
      <c r="AP1055" s="101"/>
      <c r="AQ1055" s="101"/>
      <c r="AR1055" s="101"/>
      <c r="AS1055" s="101"/>
      <c r="AT1055" s="101"/>
      <c r="AU1055" s="100"/>
      <c r="AV1055" s="101"/>
      <c r="AW1055" s="101"/>
      <c r="AX1055" s="101"/>
      <c r="AY1055" s="101"/>
      <c r="AZ1055" s="101"/>
      <c r="BA1055" s="101"/>
      <c r="BB1055" s="102"/>
      <c r="BC1055" s="85"/>
      <c r="BD1055" s="107"/>
      <c r="BE1055" s="435"/>
      <c r="BF1055" s="436"/>
      <c r="BG1055" s="91"/>
      <c r="BH1055" s="92"/>
      <c r="BI1055" s="93"/>
      <c r="BJ1055" s="94"/>
      <c r="BL1055" s="324"/>
      <c r="BM1055" s="149"/>
      <c r="NL1055" s="43"/>
      <c r="NM1055" s="43"/>
    </row>
    <row r="1056" spans="1:377" s="318" customFormat="1" ht="10.199999999999999" hidden="1" customHeight="1" x14ac:dyDescent="0.25">
      <c r="A1056" s="25"/>
      <c r="B1056" s="389"/>
      <c r="C1056" s="447"/>
      <c r="D1056" s="15"/>
      <c r="E1056" s="397"/>
      <c r="F1056" s="397"/>
      <c r="G1056" s="397"/>
      <c r="H1056" s="399"/>
      <c r="I1056" s="443"/>
      <c r="J1056" s="444"/>
      <c r="K1056" s="444"/>
      <c r="L1056" s="444"/>
      <c r="M1056" s="444"/>
      <c r="N1056" s="68"/>
      <c r="O1056" s="103"/>
      <c r="P1056" s="104"/>
      <c r="Q1056" s="104"/>
      <c r="R1056" s="104"/>
      <c r="S1056" s="104"/>
      <c r="T1056" s="104"/>
      <c r="U1056" s="104"/>
      <c r="V1056" s="105"/>
      <c r="W1056" s="104"/>
      <c r="X1056" s="104"/>
      <c r="Y1056" s="104"/>
      <c r="Z1056" s="104"/>
      <c r="AA1056" s="104"/>
      <c r="AB1056" s="104"/>
      <c r="AC1056" s="104"/>
      <c r="AD1056" s="104"/>
      <c r="AE1056" s="103"/>
      <c r="AF1056" s="104"/>
      <c r="AG1056" s="104"/>
      <c r="AH1056" s="104"/>
      <c r="AI1056" s="104"/>
      <c r="AJ1056" s="105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3"/>
      <c r="AV1056" s="104"/>
      <c r="AW1056" s="104"/>
      <c r="AX1056" s="104"/>
      <c r="AY1056" s="104"/>
      <c r="AZ1056" s="104"/>
      <c r="BA1056" s="104"/>
      <c r="BB1056" s="105"/>
      <c r="BC1056" s="72"/>
      <c r="BD1056" s="107"/>
      <c r="BE1056" s="433"/>
      <c r="BF1056" s="434"/>
      <c r="BG1056" s="77"/>
      <c r="BH1056" s="78"/>
      <c r="BI1056" s="79"/>
      <c r="BJ1056" s="80"/>
      <c r="BL1056" s="323"/>
      <c r="BM1056" s="150"/>
      <c r="NL1056" s="43"/>
      <c r="NM1056" s="43"/>
    </row>
    <row r="1057" spans="1:377" s="318" customFormat="1" ht="10.199999999999999" hidden="1" customHeight="1" x14ac:dyDescent="0.3">
      <c r="A1057" s="25"/>
      <c r="B1057" s="389"/>
      <c r="C1057" s="447"/>
      <c r="D1057" s="15"/>
      <c r="E1057" s="398"/>
      <c r="F1057" s="398"/>
      <c r="G1057" s="398"/>
      <c r="H1057" s="399"/>
      <c r="I1057" s="445"/>
      <c r="J1057" s="446"/>
      <c r="K1057" s="446"/>
      <c r="L1057" s="446"/>
      <c r="M1057" s="446"/>
      <c r="N1057" s="81"/>
      <c r="O1057" s="100"/>
      <c r="P1057" s="101"/>
      <c r="Q1057" s="101"/>
      <c r="R1057" s="101"/>
      <c r="S1057" s="101"/>
      <c r="T1057" s="101"/>
      <c r="U1057" s="101"/>
      <c r="V1057" s="102"/>
      <c r="W1057" s="101"/>
      <c r="X1057" s="101"/>
      <c r="Y1057" s="101"/>
      <c r="Z1057" s="101"/>
      <c r="AA1057" s="101"/>
      <c r="AB1057" s="101"/>
      <c r="AC1057" s="101"/>
      <c r="AD1057" s="101"/>
      <c r="AE1057" s="100"/>
      <c r="AF1057" s="101"/>
      <c r="AG1057" s="101"/>
      <c r="AH1057" s="101"/>
      <c r="AI1057" s="101"/>
      <c r="AJ1057" s="102"/>
      <c r="AK1057" s="101"/>
      <c r="AL1057" s="101"/>
      <c r="AM1057" s="101"/>
      <c r="AN1057" s="101"/>
      <c r="AO1057" s="101"/>
      <c r="AP1057" s="101"/>
      <c r="AQ1057" s="101"/>
      <c r="AR1057" s="101"/>
      <c r="AS1057" s="101"/>
      <c r="AT1057" s="101"/>
      <c r="AU1057" s="100"/>
      <c r="AV1057" s="101"/>
      <c r="AW1057" s="101"/>
      <c r="AX1057" s="101"/>
      <c r="AY1057" s="101"/>
      <c r="AZ1057" s="101"/>
      <c r="BA1057" s="101"/>
      <c r="BB1057" s="102"/>
      <c r="BC1057" s="85"/>
      <c r="BD1057" s="107"/>
      <c r="BE1057" s="435"/>
      <c r="BF1057" s="436"/>
      <c r="BG1057" s="91"/>
      <c r="BH1057" s="92"/>
      <c r="BI1057" s="93"/>
      <c r="BJ1057" s="94"/>
      <c r="BL1057" s="324"/>
      <c r="BM1057" s="149"/>
      <c r="NL1057" s="43"/>
      <c r="NM1057" s="43"/>
    </row>
    <row r="1058" spans="1:377" s="318" customFormat="1" ht="10.199999999999999" hidden="1" customHeight="1" x14ac:dyDescent="0.3">
      <c r="A1058" s="25"/>
      <c r="B1058" s="389"/>
      <c r="C1058" s="447"/>
      <c r="D1058" s="15"/>
      <c r="E1058" s="398"/>
      <c r="F1058" s="398"/>
      <c r="G1058" s="398"/>
      <c r="H1058" s="399"/>
      <c r="I1058" s="443"/>
      <c r="J1058" s="444"/>
      <c r="K1058" s="444"/>
      <c r="L1058" s="444"/>
      <c r="M1058" s="444"/>
      <c r="N1058" s="68"/>
      <c r="O1058" s="103"/>
      <c r="P1058" s="104"/>
      <c r="Q1058" s="104"/>
      <c r="R1058" s="104"/>
      <c r="S1058" s="104"/>
      <c r="T1058" s="104"/>
      <c r="U1058" s="104"/>
      <c r="V1058" s="105"/>
      <c r="W1058" s="104"/>
      <c r="X1058" s="104"/>
      <c r="Y1058" s="104"/>
      <c r="Z1058" s="104"/>
      <c r="AA1058" s="104"/>
      <c r="AB1058" s="104"/>
      <c r="AC1058" s="104"/>
      <c r="AD1058" s="104"/>
      <c r="AE1058" s="103"/>
      <c r="AF1058" s="104"/>
      <c r="AG1058" s="104"/>
      <c r="AH1058" s="104"/>
      <c r="AI1058" s="104"/>
      <c r="AJ1058" s="105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3"/>
      <c r="AV1058" s="104"/>
      <c r="AW1058" s="104"/>
      <c r="AX1058" s="104"/>
      <c r="AY1058" s="104"/>
      <c r="AZ1058" s="104"/>
      <c r="BA1058" s="104"/>
      <c r="BB1058" s="105"/>
      <c r="BC1058" s="72"/>
      <c r="BD1058" s="107"/>
      <c r="BE1058" s="433"/>
      <c r="BF1058" s="434"/>
      <c r="BG1058" s="77"/>
      <c r="BH1058" s="78"/>
      <c r="BI1058" s="79"/>
      <c r="BJ1058" s="80"/>
      <c r="BL1058" s="323"/>
      <c r="BM1058" s="150"/>
      <c r="NL1058" s="43"/>
      <c r="NM1058" s="43"/>
    </row>
    <row r="1059" spans="1:377" s="318" customFormat="1" ht="10.199999999999999" hidden="1" customHeight="1" x14ac:dyDescent="0.3">
      <c r="A1059" s="25"/>
      <c r="B1059" s="389"/>
      <c r="C1059" s="447"/>
      <c r="D1059" s="15"/>
      <c r="E1059" s="408"/>
      <c r="F1059" s="408"/>
      <c r="G1059" s="131"/>
      <c r="H1059" s="399"/>
      <c r="I1059" s="445"/>
      <c r="J1059" s="446"/>
      <c r="K1059" s="446"/>
      <c r="L1059" s="446"/>
      <c r="M1059" s="446"/>
      <c r="N1059" s="81"/>
      <c r="O1059" s="100"/>
      <c r="P1059" s="101"/>
      <c r="Q1059" s="101"/>
      <c r="R1059" s="101"/>
      <c r="S1059" s="101"/>
      <c r="T1059" s="101"/>
      <c r="U1059" s="101"/>
      <c r="V1059" s="102"/>
      <c r="W1059" s="101"/>
      <c r="X1059" s="101"/>
      <c r="Y1059" s="101"/>
      <c r="Z1059" s="101"/>
      <c r="AA1059" s="101"/>
      <c r="AB1059" s="101"/>
      <c r="AC1059" s="101"/>
      <c r="AD1059" s="101"/>
      <c r="AE1059" s="100"/>
      <c r="AF1059" s="101"/>
      <c r="AG1059" s="101"/>
      <c r="AH1059" s="101"/>
      <c r="AI1059" s="101"/>
      <c r="AJ1059" s="102"/>
      <c r="AK1059" s="101"/>
      <c r="AL1059" s="101"/>
      <c r="AM1059" s="101"/>
      <c r="AN1059" s="101"/>
      <c r="AO1059" s="101"/>
      <c r="AP1059" s="101"/>
      <c r="AQ1059" s="101"/>
      <c r="AR1059" s="101"/>
      <c r="AS1059" s="101"/>
      <c r="AT1059" s="101"/>
      <c r="AU1059" s="100"/>
      <c r="AV1059" s="101"/>
      <c r="AW1059" s="101"/>
      <c r="AX1059" s="101"/>
      <c r="AY1059" s="101"/>
      <c r="AZ1059" s="101"/>
      <c r="BA1059" s="101"/>
      <c r="BB1059" s="102"/>
      <c r="BC1059" s="85"/>
      <c r="BD1059" s="107"/>
      <c r="BE1059" s="435"/>
      <c r="BF1059" s="436"/>
      <c r="BG1059" s="91"/>
      <c r="BH1059" s="92"/>
      <c r="BI1059" s="93"/>
      <c r="BJ1059" s="94"/>
      <c r="BL1059" s="324"/>
      <c r="BM1059" s="149"/>
      <c r="NL1059" s="43"/>
      <c r="NM1059" s="43"/>
    </row>
    <row r="1060" spans="1:377" s="318" customFormat="1" ht="10.199999999999999" hidden="1" customHeight="1" x14ac:dyDescent="0.3">
      <c r="A1060" s="25"/>
      <c r="B1060" s="389"/>
      <c r="C1060" s="447"/>
      <c r="D1060" s="15"/>
      <c r="E1060" s="411"/>
      <c r="F1060" s="411"/>
      <c r="G1060" s="132"/>
      <c r="H1060" s="399"/>
      <c r="I1060" s="443"/>
      <c r="J1060" s="444"/>
      <c r="K1060" s="444"/>
      <c r="L1060" s="444"/>
      <c r="M1060" s="444"/>
      <c r="N1060" s="68"/>
      <c r="O1060" s="103"/>
      <c r="P1060" s="104"/>
      <c r="Q1060" s="104"/>
      <c r="R1060" s="104"/>
      <c r="S1060" s="104"/>
      <c r="T1060" s="104"/>
      <c r="U1060" s="104"/>
      <c r="V1060" s="105"/>
      <c r="W1060" s="104"/>
      <c r="X1060" s="104"/>
      <c r="Y1060" s="104"/>
      <c r="Z1060" s="104"/>
      <c r="AA1060" s="104"/>
      <c r="AB1060" s="104"/>
      <c r="AC1060" s="104"/>
      <c r="AD1060" s="104"/>
      <c r="AE1060" s="103"/>
      <c r="AF1060" s="104"/>
      <c r="AG1060" s="104"/>
      <c r="AH1060" s="104"/>
      <c r="AI1060" s="104"/>
      <c r="AJ1060" s="105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3"/>
      <c r="AV1060" s="104"/>
      <c r="AW1060" s="104"/>
      <c r="AX1060" s="104"/>
      <c r="AY1060" s="104"/>
      <c r="AZ1060" s="104"/>
      <c r="BA1060" s="104"/>
      <c r="BB1060" s="105"/>
      <c r="BC1060" s="72"/>
      <c r="BD1060" s="107"/>
      <c r="BE1060" s="433"/>
      <c r="BF1060" s="434"/>
      <c r="BG1060" s="77"/>
      <c r="BH1060" s="78"/>
      <c r="BI1060" s="79"/>
      <c r="BJ1060" s="80"/>
      <c r="BL1060" s="323"/>
      <c r="BM1060" s="150"/>
      <c r="NL1060" s="43"/>
      <c r="NM1060" s="43"/>
    </row>
    <row r="1061" spans="1:377" s="318" customFormat="1" ht="10.199999999999999" hidden="1" customHeight="1" x14ac:dyDescent="0.3">
      <c r="A1061" s="25"/>
      <c r="B1061" s="389"/>
      <c r="C1061" s="447"/>
      <c r="D1061" s="15"/>
      <c r="E1061" s="412"/>
      <c r="F1061" s="412"/>
      <c r="G1061" s="133"/>
      <c r="H1061" s="399"/>
      <c r="I1061" s="445"/>
      <c r="J1061" s="446"/>
      <c r="K1061" s="446"/>
      <c r="L1061" s="446"/>
      <c r="M1061" s="446"/>
      <c r="N1061" s="81"/>
      <c r="O1061" s="100"/>
      <c r="P1061" s="101"/>
      <c r="Q1061" s="101"/>
      <c r="R1061" s="101"/>
      <c r="S1061" s="101"/>
      <c r="T1061" s="101"/>
      <c r="U1061" s="101"/>
      <c r="V1061" s="102"/>
      <c r="W1061" s="101"/>
      <c r="X1061" s="101"/>
      <c r="Y1061" s="101"/>
      <c r="Z1061" s="101"/>
      <c r="AA1061" s="101"/>
      <c r="AB1061" s="101"/>
      <c r="AC1061" s="101"/>
      <c r="AD1061" s="101"/>
      <c r="AE1061" s="100"/>
      <c r="AF1061" s="101"/>
      <c r="AG1061" s="101"/>
      <c r="AH1061" s="101"/>
      <c r="AI1061" s="101"/>
      <c r="AJ1061" s="102"/>
      <c r="AK1061" s="101"/>
      <c r="AL1061" s="101"/>
      <c r="AM1061" s="101"/>
      <c r="AN1061" s="101"/>
      <c r="AO1061" s="101"/>
      <c r="AP1061" s="101"/>
      <c r="AQ1061" s="101"/>
      <c r="AR1061" s="101"/>
      <c r="AS1061" s="101"/>
      <c r="AT1061" s="101"/>
      <c r="AU1061" s="100"/>
      <c r="AV1061" s="101"/>
      <c r="AW1061" s="101"/>
      <c r="AX1061" s="101"/>
      <c r="AY1061" s="101"/>
      <c r="AZ1061" s="101"/>
      <c r="BA1061" s="101"/>
      <c r="BB1061" s="102"/>
      <c r="BC1061" s="85"/>
      <c r="BD1061" s="107"/>
      <c r="BE1061" s="435"/>
      <c r="BF1061" s="436"/>
      <c r="BG1061" s="91"/>
      <c r="BH1061" s="92"/>
      <c r="BI1061" s="93"/>
      <c r="BJ1061" s="94"/>
      <c r="BL1061" s="324"/>
      <c r="BM1061" s="149"/>
      <c r="NL1061" s="43"/>
      <c r="NM1061" s="43"/>
    </row>
    <row r="1062" spans="1:377" s="318" customFormat="1" ht="10.199999999999999" hidden="1" customHeight="1" x14ac:dyDescent="0.3">
      <c r="A1062" s="25"/>
      <c r="B1062" s="389"/>
      <c r="C1062" s="447"/>
      <c r="D1062" s="15"/>
      <c r="E1062" s="407"/>
      <c r="F1062" s="407"/>
      <c r="G1062" s="134"/>
      <c r="H1062" s="399"/>
      <c r="I1062" s="443"/>
      <c r="J1062" s="444"/>
      <c r="K1062" s="444"/>
      <c r="L1062" s="444"/>
      <c r="M1062" s="444"/>
      <c r="N1062" s="68"/>
      <c r="O1062" s="103"/>
      <c r="P1062" s="104"/>
      <c r="Q1062" s="104"/>
      <c r="R1062" s="104"/>
      <c r="S1062" s="104"/>
      <c r="T1062" s="104"/>
      <c r="U1062" s="104"/>
      <c r="V1062" s="105"/>
      <c r="W1062" s="104"/>
      <c r="X1062" s="104"/>
      <c r="Y1062" s="104"/>
      <c r="Z1062" s="104"/>
      <c r="AA1062" s="104"/>
      <c r="AB1062" s="104"/>
      <c r="AC1062" s="104"/>
      <c r="AD1062" s="104"/>
      <c r="AE1062" s="103"/>
      <c r="AF1062" s="104"/>
      <c r="AG1062" s="104"/>
      <c r="AH1062" s="104"/>
      <c r="AI1062" s="104"/>
      <c r="AJ1062" s="105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3"/>
      <c r="AV1062" s="104"/>
      <c r="AW1062" s="104"/>
      <c r="AX1062" s="104"/>
      <c r="AY1062" s="104"/>
      <c r="AZ1062" s="104"/>
      <c r="BA1062" s="104"/>
      <c r="BB1062" s="105"/>
      <c r="BC1062" s="72"/>
      <c r="BD1062" s="107"/>
      <c r="BE1062" s="433"/>
      <c r="BF1062" s="434"/>
      <c r="BG1062" s="77"/>
      <c r="BH1062" s="78"/>
      <c r="BI1062" s="79"/>
      <c r="BJ1062" s="80"/>
      <c r="BL1062" s="323"/>
      <c r="BM1062" s="150"/>
      <c r="NL1062" s="43"/>
      <c r="NM1062" s="43"/>
    </row>
    <row r="1063" spans="1:377" s="318" customFormat="1" ht="10.199999999999999" hidden="1" customHeight="1" x14ac:dyDescent="0.3">
      <c r="A1063" s="25"/>
      <c r="B1063" s="389"/>
      <c r="C1063" s="447"/>
      <c r="D1063" s="15"/>
      <c r="E1063" s="414"/>
      <c r="F1063" s="414"/>
      <c r="G1063" s="135"/>
      <c r="H1063" s="399"/>
      <c r="I1063" s="445"/>
      <c r="J1063" s="446"/>
      <c r="K1063" s="446"/>
      <c r="L1063" s="446"/>
      <c r="M1063" s="446"/>
      <c r="N1063" s="81"/>
      <c r="O1063" s="100"/>
      <c r="P1063" s="101"/>
      <c r="Q1063" s="101"/>
      <c r="R1063" s="101"/>
      <c r="S1063" s="101"/>
      <c r="T1063" s="101"/>
      <c r="U1063" s="101"/>
      <c r="V1063" s="102"/>
      <c r="W1063" s="101"/>
      <c r="X1063" s="101"/>
      <c r="Y1063" s="101"/>
      <c r="Z1063" s="101"/>
      <c r="AA1063" s="101"/>
      <c r="AB1063" s="101"/>
      <c r="AC1063" s="101"/>
      <c r="AD1063" s="101"/>
      <c r="AE1063" s="100"/>
      <c r="AF1063" s="101"/>
      <c r="AG1063" s="101"/>
      <c r="AH1063" s="101"/>
      <c r="AI1063" s="101"/>
      <c r="AJ1063" s="102"/>
      <c r="AK1063" s="101"/>
      <c r="AL1063" s="101"/>
      <c r="AM1063" s="101"/>
      <c r="AN1063" s="101"/>
      <c r="AO1063" s="101"/>
      <c r="AP1063" s="101"/>
      <c r="AQ1063" s="101"/>
      <c r="AR1063" s="101"/>
      <c r="AS1063" s="101"/>
      <c r="AT1063" s="101"/>
      <c r="AU1063" s="100"/>
      <c r="AV1063" s="101"/>
      <c r="AW1063" s="101"/>
      <c r="AX1063" s="101"/>
      <c r="AY1063" s="101"/>
      <c r="AZ1063" s="101"/>
      <c r="BA1063" s="101"/>
      <c r="BB1063" s="102"/>
      <c r="BC1063" s="85"/>
      <c r="BD1063" s="107"/>
      <c r="BE1063" s="435"/>
      <c r="BF1063" s="436"/>
      <c r="BG1063" s="91"/>
      <c r="BH1063" s="92"/>
      <c r="BI1063" s="93"/>
      <c r="BJ1063" s="94"/>
      <c r="BL1063" s="324"/>
      <c r="BM1063" s="149"/>
      <c r="NL1063" s="43"/>
      <c r="NM1063" s="43"/>
    </row>
    <row r="1064" spans="1:377" s="318" customFormat="1" ht="10.199999999999999" hidden="1" customHeight="1" x14ac:dyDescent="0.3">
      <c r="A1064" s="25"/>
      <c r="B1064" s="389"/>
      <c r="C1064" s="447"/>
      <c r="D1064" s="15"/>
      <c r="E1064" s="413"/>
      <c r="F1064" s="413"/>
      <c r="G1064" s="136"/>
      <c r="H1064" s="399"/>
      <c r="I1064" s="443"/>
      <c r="J1064" s="444"/>
      <c r="K1064" s="444"/>
      <c r="L1064" s="444"/>
      <c r="M1064" s="444"/>
      <c r="N1064" s="68"/>
      <c r="O1064" s="103"/>
      <c r="P1064" s="104"/>
      <c r="Q1064" s="104"/>
      <c r="R1064" s="104"/>
      <c r="S1064" s="104"/>
      <c r="T1064" s="104"/>
      <c r="U1064" s="104"/>
      <c r="V1064" s="105"/>
      <c r="W1064" s="104"/>
      <c r="X1064" s="104"/>
      <c r="Y1064" s="104"/>
      <c r="Z1064" s="104"/>
      <c r="AA1064" s="104"/>
      <c r="AB1064" s="104"/>
      <c r="AC1064" s="104"/>
      <c r="AD1064" s="104"/>
      <c r="AE1064" s="103"/>
      <c r="AF1064" s="104"/>
      <c r="AG1064" s="104"/>
      <c r="AH1064" s="104"/>
      <c r="AI1064" s="104"/>
      <c r="AJ1064" s="105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3"/>
      <c r="AV1064" s="104"/>
      <c r="AW1064" s="104"/>
      <c r="AX1064" s="104"/>
      <c r="AY1064" s="104"/>
      <c r="AZ1064" s="104"/>
      <c r="BA1064" s="104"/>
      <c r="BB1064" s="105"/>
      <c r="BC1064" s="72"/>
      <c r="BD1064" s="107"/>
      <c r="BE1064" s="433"/>
      <c r="BF1064" s="434"/>
      <c r="BG1064" s="77"/>
      <c r="BH1064" s="78"/>
      <c r="BI1064" s="79"/>
      <c r="BJ1064" s="80"/>
      <c r="BL1064" s="323"/>
      <c r="BM1064" s="150"/>
      <c r="NL1064" s="43"/>
      <c r="NM1064" s="43"/>
    </row>
    <row r="1065" spans="1:377" s="318" customFormat="1" ht="10.199999999999999" hidden="1" customHeight="1" x14ac:dyDescent="0.3">
      <c r="A1065" s="25"/>
      <c r="B1065" s="389"/>
      <c r="C1065" s="447"/>
      <c r="D1065" s="15"/>
      <c r="E1065" s="396"/>
      <c r="F1065" s="396"/>
      <c r="G1065" s="137"/>
      <c r="H1065" s="399"/>
      <c r="I1065" s="445"/>
      <c r="J1065" s="446"/>
      <c r="K1065" s="446"/>
      <c r="L1065" s="446"/>
      <c r="M1065" s="446"/>
      <c r="N1065" s="81"/>
      <c r="O1065" s="100"/>
      <c r="P1065" s="101"/>
      <c r="Q1065" s="101"/>
      <c r="R1065" s="101"/>
      <c r="S1065" s="101"/>
      <c r="T1065" s="101"/>
      <c r="U1065" s="101"/>
      <c r="V1065" s="102"/>
      <c r="W1065" s="101"/>
      <c r="X1065" s="101"/>
      <c r="Y1065" s="101"/>
      <c r="Z1065" s="101"/>
      <c r="AA1065" s="101"/>
      <c r="AB1065" s="101"/>
      <c r="AC1065" s="101"/>
      <c r="AD1065" s="101"/>
      <c r="AE1065" s="100"/>
      <c r="AF1065" s="101"/>
      <c r="AG1065" s="101"/>
      <c r="AH1065" s="101"/>
      <c r="AI1065" s="101"/>
      <c r="AJ1065" s="102"/>
      <c r="AK1065" s="101"/>
      <c r="AL1065" s="101"/>
      <c r="AM1065" s="101"/>
      <c r="AN1065" s="101"/>
      <c r="AO1065" s="101"/>
      <c r="AP1065" s="101"/>
      <c r="AQ1065" s="101"/>
      <c r="AR1065" s="101"/>
      <c r="AS1065" s="101"/>
      <c r="AT1065" s="101"/>
      <c r="AU1065" s="100"/>
      <c r="AV1065" s="101"/>
      <c r="AW1065" s="101"/>
      <c r="AX1065" s="101"/>
      <c r="AY1065" s="101"/>
      <c r="AZ1065" s="101"/>
      <c r="BA1065" s="101"/>
      <c r="BB1065" s="102"/>
      <c r="BC1065" s="85"/>
      <c r="BD1065" s="107"/>
      <c r="BE1065" s="435"/>
      <c r="BF1065" s="436"/>
      <c r="BG1065" s="91"/>
      <c r="BH1065" s="92"/>
      <c r="BI1065" s="93"/>
      <c r="BJ1065" s="94"/>
      <c r="BL1065" s="324"/>
      <c r="BM1065" s="149"/>
      <c r="NL1065" s="43"/>
      <c r="NM1065" s="43"/>
    </row>
    <row r="1066" spans="1:377" s="318" customFormat="1" ht="10.199999999999999" hidden="1" customHeight="1" x14ac:dyDescent="0.3">
      <c r="A1066" s="25"/>
      <c r="B1066" s="389"/>
      <c r="C1066" s="447"/>
      <c r="D1066" s="15"/>
      <c r="E1066" s="361"/>
      <c r="F1066" s="361"/>
      <c r="G1066" s="141"/>
      <c r="H1066" s="399"/>
      <c r="I1066" s="443"/>
      <c r="J1066" s="444"/>
      <c r="K1066" s="444"/>
      <c r="L1066" s="444"/>
      <c r="M1066" s="444"/>
      <c r="N1066" s="68"/>
      <c r="O1066" s="103"/>
      <c r="P1066" s="104"/>
      <c r="Q1066" s="104"/>
      <c r="R1066" s="104"/>
      <c r="S1066" s="104"/>
      <c r="T1066" s="104"/>
      <c r="U1066" s="104"/>
      <c r="V1066" s="105"/>
      <c r="W1066" s="103"/>
      <c r="X1066" s="104"/>
      <c r="Y1066" s="104"/>
      <c r="Z1066" s="104"/>
      <c r="AA1066" s="104"/>
      <c r="AB1066" s="104"/>
      <c r="AC1066" s="104"/>
      <c r="AD1066" s="105"/>
      <c r="AE1066" s="103"/>
      <c r="AF1066" s="104"/>
      <c r="AG1066" s="104"/>
      <c r="AH1066" s="104"/>
      <c r="AI1066" s="104"/>
      <c r="AJ1066" s="105"/>
      <c r="AK1066" s="103"/>
      <c r="AL1066" s="104"/>
      <c r="AM1066" s="104"/>
      <c r="AN1066" s="104"/>
      <c r="AO1066" s="104"/>
      <c r="AP1066" s="104"/>
      <c r="AQ1066" s="104"/>
      <c r="AR1066" s="104"/>
      <c r="AS1066" s="104"/>
      <c r="AT1066" s="105"/>
      <c r="AU1066" s="103"/>
      <c r="AV1066" s="104"/>
      <c r="AW1066" s="104"/>
      <c r="AX1066" s="104"/>
      <c r="AY1066" s="104"/>
      <c r="AZ1066" s="104"/>
      <c r="BA1066" s="104"/>
      <c r="BB1066" s="105"/>
      <c r="BC1066" s="72"/>
      <c r="BD1066" s="107"/>
      <c r="BE1066" s="433"/>
      <c r="BF1066" s="434"/>
      <c r="BG1066" s="77"/>
      <c r="BH1066" s="78"/>
      <c r="BI1066" s="79"/>
      <c r="BJ1066" s="80"/>
      <c r="BL1066" s="323"/>
      <c r="BM1066" s="150"/>
      <c r="NL1066" s="43"/>
      <c r="NM1066" s="43"/>
    </row>
    <row r="1067" spans="1:377" s="318" customFormat="1" ht="10.199999999999999" hidden="1" customHeight="1" x14ac:dyDescent="0.3">
      <c r="A1067" s="25"/>
      <c r="B1067" s="389"/>
      <c r="C1067" s="447"/>
      <c r="D1067" s="15"/>
      <c r="E1067" s="426"/>
      <c r="F1067" s="426"/>
      <c r="G1067" s="142"/>
      <c r="H1067" s="399"/>
      <c r="I1067" s="445"/>
      <c r="J1067" s="446"/>
      <c r="K1067" s="446"/>
      <c r="L1067" s="446"/>
      <c r="M1067" s="446"/>
      <c r="N1067" s="81"/>
      <c r="O1067" s="100"/>
      <c r="P1067" s="101"/>
      <c r="Q1067" s="101"/>
      <c r="R1067" s="101"/>
      <c r="S1067" s="101"/>
      <c r="T1067" s="101"/>
      <c r="U1067" s="101"/>
      <c r="V1067" s="102"/>
      <c r="W1067" s="100"/>
      <c r="X1067" s="101"/>
      <c r="Y1067" s="101"/>
      <c r="Z1067" s="101"/>
      <c r="AA1067" s="101"/>
      <c r="AB1067" s="101"/>
      <c r="AC1067" s="101"/>
      <c r="AD1067" s="102"/>
      <c r="AE1067" s="100"/>
      <c r="AF1067" s="101"/>
      <c r="AG1067" s="101"/>
      <c r="AH1067" s="101"/>
      <c r="AI1067" s="101"/>
      <c r="AJ1067" s="102"/>
      <c r="AK1067" s="100"/>
      <c r="AL1067" s="101"/>
      <c r="AM1067" s="101"/>
      <c r="AN1067" s="101"/>
      <c r="AO1067" s="101"/>
      <c r="AP1067" s="101"/>
      <c r="AQ1067" s="101"/>
      <c r="AR1067" s="101"/>
      <c r="AS1067" s="101"/>
      <c r="AT1067" s="102"/>
      <c r="AU1067" s="100"/>
      <c r="AV1067" s="101"/>
      <c r="AW1067" s="101"/>
      <c r="AX1067" s="101"/>
      <c r="AY1067" s="101"/>
      <c r="AZ1067" s="101"/>
      <c r="BA1067" s="101"/>
      <c r="BB1067" s="102"/>
      <c r="BC1067" s="85"/>
      <c r="BD1067" s="107"/>
      <c r="BE1067" s="435"/>
      <c r="BF1067" s="436"/>
      <c r="BG1067" s="91"/>
      <c r="BH1067" s="92"/>
      <c r="BI1067" s="93"/>
      <c r="BJ1067" s="94"/>
      <c r="BL1067" s="324"/>
      <c r="BM1067" s="149"/>
      <c r="NL1067" s="43"/>
      <c r="NM1067" s="43"/>
    </row>
    <row r="1068" spans="1:377" s="318" customFormat="1" ht="10.199999999999999" hidden="1" customHeight="1" x14ac:dyDescent="0.3">
      <c r="A1068" s="25"/>
      <c r="B1068" s="389"/>
      <c r="C1068" s="447"/>
      <c r="D1068" s="15"/>
      <c r="E1068" s="379"/>
      <c r="F1068" s="379"/>
      <c r="G1068" s="138"/>
      <c r="H1068" s="399"/>
      <c r="I1068" s="443"/>
      <c r="J1068" s="444"/>
      <c r="K1068" s="444"/>
      <c r="L1068" s="444"/>
      <c r="M1068" s="444"/>
      <c r="N1068" s="68"/>
      <c r="O1068" s="103"/>
      <c r="P1068" s="104"/>
      <c r="Q1068" s="104"/>
      <c r="R1068" s="104"/>
      <c r="S1068" s="104"/>
      <c r="T1068" s="104"/>
      <c r="U1068" s="104"/>
      <c r="V1068" s="105"/>
      <c r="W1068" s="103"/>
      <c r="X1068" s="104"/>
      <c r="Y1068" s="104"/>
      <c r="Z1068" s="104"/>
      <c r="AA1068" s="104"/>
      <c r="AB1068" s="104"/>
      <c r="AC1068" s="104"/>
      <c r="AD1068" s="105"/>
      <c r="AE1068" s="103"/>
      <c r="AF1068" s="104"/>
      <c r="AG1068" s="104"/>
      <c r="AH1068" s="104"/>
      <c r="AI1068" s="104"/>
      <c r="AJ1068" s="105"/>
      <c r="AK1068" s="103"/>
      <c r="AL1068" s="104"/>
      <c r="AM1068" s="104"/>
      <c r="AN1068" s="104"/>
      <c r="AO1068" s="104"/>
      <c r="AP1068" s="104"/>
      <c r="AQ1068" s="104"/>
      <c r="AR1068" s="104"/>
      <c r="AS1068" s="104"/>
      <c r="AT1068" s="105"/>
      <c r="AU1068" s="103"/>
      <c r="AV1068" s="104"/>
      <c r="AW1068" s="104"/>
      <c r="AX1068" s="104"/>
      <c r="AY1068" s="104"/>
      <c r="AZ1068" s="104"/>
      <c r="BA1068" s="104"/>
      <c r="BB1068" s="105"/>
      <c r="BC1068" s="72"/>
      <c r="BD1068" s="107"/>
      <c r="BE1068" s="433"/>
      <c r="BF1068" s="434"/>
      <c r="BG1068" s="77"/>
      <c r="BH1068" s="78"/>
      <c r="BI1068" s="79"/>
      <c r="BJ1068" s="80"/>
      <c r="BL1068" s="323"/>
      <c r="BM1068" s="150"/>
      <c r="NL1068" s="43"/>
      <c r="NM1068" s="43"/>
    </row>
    <row r="1069" spans="1:377" s="318" customFormat="1" ht="10.199999999999999" hidden="1" customHeight="1" x14ac:dyDescent="0.3">
      <c r="A1069" s="25"/>
      <c r="B1069" s="389"/>
      <c r="C1069" s="447"/>
      <c r="D1069" s="15"/>
      <c r="E1069" s="379"/>
      <c r="F1069" s="379"/>
      <c r="G1069" s="138"/>
      <c r="H1069" s="399"/>
      <c r="I1069" s="445"/>
      <c r="J1069" s="446"/>
      <c r="K1069" s="446"/>
      <c r="L1069" s="446"/>
      <c r="M1069" s="446"/>
      <c r="N1069" s="81"/>
      <c r="O1069" s="100"/>
      <c r="P1069" s="101"/>
      <c r="Q1069" s="101"/>
      <c r="R1069" s="101"/>
      <c r="S1069" s="101"/>
      <c r="T1069" s="101"/>
      <c r="U1069" s="101"/>
      <c r="V1069" s="102"/>
      <c r="W1069" s="100"/>
      <c r="X1069" s="101"/>
      <c r="Y1069" s="101"/>
      <c r="Z1069" s="101"/>
      <c r="AA1069" s="101"/>
      <c r="AB1069" s="101"/>
      <c r="AC1069" s="101"/>
      <c r="AD1069" s="102"/>
      <c r="AE1069" s="100"/>
      <c r="AF1069" s="101"/>
      <c r="AG1069" s="101"/>
      <c r="AH1069" s="101"/>
      <c r="AI1069" s="101"/>
      <c r="AJ1069" s="102"/>
      <c r="AK1069" s="100"/>
      <c r="AL1069" s="101"/>
      <c r="AM1069" s="101"/>
      <c r="AN1069" s="101"/>
      <c r="AO1069" s="101"/>
      <c r="AP1069" s="101"/>
      <c r="AQ1069" s="101"/>
      <c r="AR1069" s="101"/>
      <c r="AS1069" s="101"/>
      <c r="AT1069" s="102"/>
      <c r="AU1069" s="100"/>
      <c r="AV1069" s="101"/>
      <c r="AW1069" s="101"/>
      <c r="AX1069" s="101"/>
      <c r="AY1069" s="101"/>
      <c r="AZ1069" s="101"/>
      <c r="BA1069" s="101"/>
      <c r="BB1069" s="102"/>
      <c r="BC1069" s="85"/>
      <c r="BD1069" s="107"/>
      <c r="BE1069" s="435"/>
      <c r="BF1069" s="436"/>
      <c r="BG1069" s="91"/>
      <c r="BH1069" s="92"/>
      <c r="BI1069" s="93"/>
      <c r="BJ1069" s="94"/>
      <c r="BL1069" s="324"/>
      <c r="BM1069" s="149"/>
      <c r="NL1069" s="43"/>
      <c r="NM1069" s="43"/>
    </row>
    <row r="1070" spans="1:377" s="318" customFormat="1" ht="10.199999999999999" hidden="1" customHeight="1" x14ac:dyDescent="0.3">
      <c r="A1070" s="25"/>
      <c r="B1070" s="389"/>
      <c r="C1070" s="447"/>
      <c r="D1070" s="15"/>
      <c r="E1070" s="106"/>
      <c r="F1070" s="106"/>
      <c r="G1070" s="106"/>
      <c r="H1070" s="399"/>
      <c r="I1070" s="443"/>
      <c r="J1070" s="444"/>
      <c r="K1070" s="444"/>
      <c r="L1070" s="444"/>
      <c r="M1070" s="444"/>
      <c r="N1070" s="68"/>
      <c r="O1070" s="103"/>
      <c r="P1070" s="104"/>
      <c r="Q1070" s="104"/>
      <c r="R1070" s="104"/>
      <c r="S1070" s="104"/>
      <c r="T1070" s="104"/>
      <c r="U1070" s="104"/>
      <c r="V1070" s="105"/>
      <c r="W1070" s="103"/>
      <c r="X1070" s="104"/>
      <c r="Y1070" s="104"/>
      <c r="Z1070" s="104"/>
      <c r="AA1070" s="104"/>
      <c r="AB1070" s="104"/>
      <c r="AC1070" s="104"/>
      <c r="AD1070" s="105"/>
      <c r="AE1070" s="103"/>
      <c r="AF1070" s="104"/>
      <c r="AG1070" s="104"/>
      <c r="AH1070" s="104"/>
      <c r="AI1070" s="104"/>
      <c r="AJ1070" s="105"/>
      <c r="AK1070" s="103"/>
      <c r="AL1070" s="104"/>
      <c r="AM1070" s="104"/>
      <c r="AN1070" s="104"/>
      <c r="AO1070" s="104"/>
      <c r="AP1070" s="104"/>
      <c r="AQ1070" s="104"/>
      <c r="AR1070" s="104"/>
      <c r="AS1070" s="104"/>
      <c r="AT1070" s="105"/>
      <c r="AU1070" s="103"/>
      <c r="AV1070" s="104"/>
      <c r="AW1070" s="104"/>
      <c r="AX1070" s="104"/>
      <c r="AY1070" s="104"/>
      <c r="AZ1070" s="104"/>
      <c r="BA1070" s="104"/>
      <c r="BB1070" s="105"/>
      <c r="BC1070" s="72"/>
      <c r="BD1070" s="107"/>
      <c r="BE1070" s="433"/>
      <c r="BF1070" s="434"/>
      <c r="BG1070" s="77"/>
      <c r="BH1070" s="78"/>
      <c r="BI1070" s="79"/>
      <c r="BJ1070" s="80"/>
      <c r="BL1070" s="323"/>
      <c r="BM1070" s="150"/>
      <c r="NL1070" s="43"/>
      <c r="NM1070" s="43"/>
    </row>
    <row r="1071" spans="1:377" s="318" customFormat="1" ht="10.199999999999999" hidden="1" customHeight="1" x14ac:dyDescent="0.3">
      <c r="A1071" s="25"/>
      <c r="B1071" s="389"/>
      <c r="C1071" s="447"/>
      <c r="D1071" s="15"/>
      <c r="E1071" s="106"/>
      <c r="F1071" s="106"/>
      <c r="G1071" s="106"/>
      <c r="H1071" s="399"/>
      <c r="I1071" s="445"/>
      <c r="J1071" s="446"/>
      <c r="K1071" s="446"/>
      <c r="L1071" s="446"/>
      <c r="M1071" s="446"/>
      <c r="N1071" s="81"/>
      <c r="O1071" s="100"/>
      <c r="P1071" s="101"/>
      <c r="Q1071" s="101"/>
      <c r="R1071" s="101"/>
      <c r="S1071" s="101"/>
      <c r="T1071" s="101"/>
      <c r="U1071" s="101"/>
      <c r="V1071" s="102"/>
      <c r="W1071" s="100"/>
      <c r="X1071" s="101"/>
      <c r="Y1071" s="101"/>
      <c r="Z1071" s="101"/>
      <c r="AA1071" s="101"/>
      <c r="AB1071" s="101"/>
      <c r="AC1071" s="101"/>
      <c r="AD1071" s="102"/>
      <c r="AE1071" s="100"/>
      <c r="AF1071" s="101"/>
      <c r="AG1071" s="101"/>
      <c r="AH1071" s="101"/>
      <c r="AI1071" s="101"/>
      <c r="AJ1071" s="102"/>
      <c r="AK1071" s="100"/>
      <c r="AL1071" s="101"/>
      <c r="AM1071" s="101"/>
      <c r="AN1071" s="101"/>
      <c r="AO1071" s="101"/>
      <c r="AP1071" s="101"/>
      <c r="AQ1071" s="101"/>
      <c r="AR1071" s="101"/>
      <c r="AS1071" s="101"/>
      <c r="AT1071" s="102"/>
      <c r="AU1071" s="100"/>
      <c r="AV1071" s="101"/>
      <c r="AW1071" s="101"/>
      <c r="AX1071" s="101"/>
      <c r="AY1071" s="101"/>
      <c r="AZ1071" s="101"/>
      <c r="BA1071" s="101"/>
      <c r="BB1071" s="102"/>
      <c r="BC1071" s="85"/>
      <c r="BD1071" s="107"/>
      <c r="BE1071" s="435"/>
      <c r="BF1071" s="436"/>
      <c r="BG1071" s="91"/>
      <c r="BH1071" s="92"/>
      <c r="BI1071" s="93"/>
      <c r="BJ1071" s="94"/>
      <c r="BL1071" s="324"/>
      <c r="BM1071" s="149"/>
      <c r="NL1071" s="43"/>
      <c r="NM1071" s="43"/>
    </row>
    <row r="1072" spans="1:377" s="318" customFormat="1" ht="10.199999999999999" hidden="1" customHeight="1" x14ac:dyDescent="0.3">
      <c r="A1072" s="25"/>
      <c r="B1072" s="389"/>
      <c r="C1072" s="447"/>
      <c r="D1072" s="15"/>
      <c r="E1072" s="106"/>
      <c r="F1072" s="106"/>
      <c r="G1072" s="106"/>
      <c r="H1072" s="399"/>
      <c r="I1072" s="443"/>
      <c r="J1072" s="444"/>
      <c r="K1072" s="444"/>
      <c r="L1072" s="444"/>
      <c r="M1072" s="444"/>
      <c r="N1072" s="68"/>
      <c r="O1072" s="103"/>
      <c r="P1072" s="104"/>
      <c r="Q1072" s="104"/>
      <c r="R1072" s="104"/>
      <c r="S1072" s="104"/>
      <c r="T1072" s="104"/>
      <c r="U1072" s="104"/>
      <c r="V1072" s="105"/>
      <c r="W1072" s="103"/>
      <c r="X1072" s="104"/>
      <c r="Y1072" s="104"/>
      <c r="Z1072" s="104"/>
      <c r="AA1072" s="104"/>
      <c r="AB1072" s="104"/>
      <c r="AC1072" s="104"/>
      <c r="AD1072" s="105"/>
      <c r="AE1072" s="103"/>
      <c r="AF1072" s="104"/>
      <c r="AG1072" s="104"/>
      <c r="AH1072" s="104"/>
      <c r="AI1072" s="104"/>
      <c r="AJ1072" s="105"/>
      <c r="AK1072" s="103"/>
      <c r="AL1072" s="104"/>
      <c r="AM1072" s="104"/>
      <c r="AN1072" s="104"/>
      <c r="AO1072" s="104"/>
      <c r="AP1072" s="104"/>
      <c r="AQ1072" s="104"/>
      <c r="AR1072" s="104"/>
      <c r="AS1072" s="104"/>
      <c r="AT1072" s="105"/>
      <c r="AU1072" s="103"/>
      <c r="AV1072" s="104"/>
      <c r="AW1072" s="104"/>
      <c r="AX1072" s="104"/>
      <c r="AY1072" s="104"/>
      <c r="AZ1072" s="104"/>
      <c r="BA1072" s="104"/>
      <c r="BB1072" s="105"/>
      <c r="BC1072" s="72"/>
      <c r="BD1072" s="107"/>
      <c r="BE1072" s="433"/>
      <c r="BF1072" s="434"/>
      <c r="BG1072" s="77"/>
      <c r="BH1072" s="78"/>
      <c r="BI1072" s="79"/>
      <c r="BJ1072" s="80"/>
      <c r="BL1072" s="323"/>
      <c r="BM1072" s="150"/>
      <c r="NL1072" s="43"/>
      <c r="NM1072" s="43"/>
    </row>
    <row r="1073" spans="1:377" s="318" customFormat="1" ht="10.199999999999999" hidden="1" customHeight="1" x14ac:dyDescent="0.3">
      <c r="A1073" s="25"/>
      <c r="B1073" s="389"/>
      <c r="C1073" s="447"/>
      <c r="D1073" s="15"/>
      <c r="E1073" s="106"/>
      <c r="F1073" s="106"/>
      <c r="G1073" s="106"/>
      <c r="H1073" s="399"/>
      <c r="I1073" s="445"/>
      <c r="J1073" s="446"/>
      <c r="K1073" s="446"/>
      <c r="L1073" s="446"/>
      <c r="M1073" s="446"/>
      <c r="N1073" s="81"/>
      <c r="O1073" s="100"/>
      <c r="P1073" s="101"/>
      <c r="Q1073" s="101"/>
      <c r="R1073" s="101"/>
      <c r="S1073" s="101"/>
      <c r="T1073" s="101"/>
      <c r="U1073" s="101"/>
      <c r="V1073" s="102"/>
      <c r="W1073" s="100"/>
      <c r="X1073" s="101"/>
      <c r="Y1073" s="101"/>
      <c r="Z1073" s="101"/>
      <c r="AA1073" s="101"/>
      <c r="AB1073" s="101"/>
      <c r="AC1073" s="101"/>
      <c r="AD1073" s="102"/>
      <c r="AE1073" s="100"/>
      <c r="AF1073" s="101"/>
      <c r="AG1073" s="101"/>
      <c r="AH1073" s="101"/>
      <c r="AI1073" s="101"/>
      <c r="AJ1073" s="102"/>
      <c r="AK1073" s="100"/>
      <c r="AL1073" s="101"/>
      <c r="AM1073" s="101"/>
      <c r="AN1073" s="101"/>
      <c r="AO1073" s="101"/>
      <c r="AP1073" s="101"/>
      <c r="AQ1073" s="101"/>
      <c r="AR1073" s="101"/>
      <c r="AS1073" s="101"/>
      <c r="AT1073" s="102"/>
      <c r="AU1073" s="100"/>
      <c r="AV1073" s="101"/>
      <c r="AW1073" s="101"/>
      <c r="AX1073" s="101"/>
      <c r="AY1073" s="101"/>
      <c r="AZ1073" s="101"/>
      <c r="BA1073" s="101"/>
      <c r="BB1073" s="102"/>
      <c r="BC1073" s="85"/>
      <c r="BD1073" s="107"/>
      <c r="BE1073" s="435"/>
      <c r="BF1073" s="436"/>
      <c r="BG1073" s="91"/>
      <c r="BH1073" s="92"/>
      <c r="BI1073" s="93"/>
      <c r="BJ1073" s="94"/>
      <c r="BL1073" s="324"/>
      <c r="BM1073" s="149"/>
      <c r="NL1073" s="43"/>
      <c r="NM1073" s="43"/>
    </row>
    <row r="1074" spans="1:377" s="318" customFormat="1" ht="10.199999999999999" hidden="1" customHeight="1" x14ac:dyDescent="0.3">
      <c r="A1074" s="25"/>
      <c r="B1074" s="389"/>
      <c r="C1074" s="447"/>
      <c r="D1074" s="15"/>
      <c r="E1074" s="106"/>
      <c r="F1074" s="106"/>
      <c r="G1074" s="106"/>
      <c r="H1074" s="399"/>
      <c r="I1074" s="443"/>
      <c r="J1074" s="444"/>
      <c r="K1074" s="444"/>
      <c r="L1074" s="444"/>
      <c r="M1074" s="444"/>
      <c r="N1074" s="68"/>
      <c r="O1074" s="103"/>
      <c r="P1074" s="104"/>
      <c r="Q1074" s="104"/>
      <c r="R1074" s="104"/>
      <c r="S1074" s="104"/>
      <c r="T1074" s="104"/>
      <c r="U1074" s="104"/>
      <c r="V1074" s="105"/>
      <c r="W1074" s="103"/>
      <c r="X1074" s="104"/>
      <c r="Y1074" s="104"/>
      <c r="Z1074" s="104"/>
      <c r="AA1074" s="104"/>
      <c r="AB1074" s="104"/>
      <c r="AC1074" s="104"/>
      <c r="AD1074" s="105"/>
      <c r="AE1074" s="103"/>
      <c r="AF1074" s="104"/>
      <c r="AG1074" s="104"/>
      <c r="AH1074" s="104"/>
      <c r="AI1074" s="104"/>
      <c r="AJ1074" s="105"/>
      <c r="AK1074" s="103"/>
      <c r="AL1074" s="104"/>
      <c r="AM1074" s="104"/>
      <c r="AN1074" s="104"/>
      <c r="AO1074" s="104"/>
      <c r="AP1074" s="104"/>
      <c r="AQ1074" s="104"/>
      <c r="AR1074" s="104"/>
      <c r="AS1074" s="104"/>
      <c r="AT1074" s="105"/>
      <c r="AU1074" s="103"/>
      <c r="AV1074" s="104"/>
      <c r="AW1074" s="104"/>
      <c r="AX1074" s="104"/>
      <c r="AY1074" s="104"/>
      <c r="AZ1074" s="104"/>
      <c r="BA1074" s="104"/>
      <c r="BB1074" s="105"/>
      <c r="BC1074" s="72"/>
      <c r="BD1074" s="107"/>
      <c r="BE1074" s="433"/>
      <c r="BF1074" s="434"/>
      <c r="BG1074" s="77"/>
      <c r="BH1074" s="78"/>
      <c r="BI1074" s="79"/>
      <c r="BJ1074" s="80"/>
      <c r="BL1074" s="323"/>
      <c r="BM1074" s="150"/>
      <c r="NL1074" s="43"/>
      <c r="NM1074" s="43"/>
    </row>
    <row r="1075" spans="1:377" s="318" customFormat="1" ht="10.199999999999999" hidden="1" customHeight="1" x14ac:dyDescent="0.3">
      <c r="A1075" s="25"/>
      <c r="B1075" s="389"/>
      <c r="C1075" s="447"/>
      <c r="D1075" s="15"/>
      <c r="E1075" s="106"/>
      <c r="F1075" s="106"/>
      <c r="G1075" s="106"/>
      <c r="H1075" s="399"/>
      <c r="I1075" s="445"/>
      <c r="J1075" s="446"/>
      <c r="K1075" s="446"/>
      <c r="L1075" s="446"/>
      <c r="M1075" s="446"/>
      <c r="N1075" s="81"/>
      <c r="O1075" s="100"/>
      <c r="P1075" s="101"/>
      <c r="Q1075" s="101"/>
      <c r="R1075" s="101"/>
      <c r="S1075" s="101"/>
      <c r="T1075" s="101"/>
      <c r="U1075" s="101"/>
      <c r="V1075" s="102"/>
      <c r="W1075" s="100"/>
      <c r="X1075" s="101"/>
      <c r="Y1075" s="101"/>
      <c r="Z1075" s="101"/>
      <c r="AA1075" s="101"/>
      <c r="AB1075" s="101"/>
      <c r="AC1075" s="101"/>
      <c r="AD1075" s="102"/>
      <c r="AE1075" s="100"/>
      <c r="AF1075" s="101"/>
      <c r="AG1075" s="101"/>
      <c r="AH1075" s="101"/>
      <c r="AI1075" s="101"/>
      <c r="AJ1075" s="102"/>
      <c r="AK1075" s="100"/>
      <c r="AL1075" s="101"/>
      <c r="AM1075" s="101"/>
      <c r="AN1075" s="101"/>
      <c r="AO1075" s="101"/>
      <c r="AP1075" s="101"/>
      <c r="AQ1075" s="101"/>
      <c r="AR1075" s="101"/>
      <c r="AS1075" s="101"/>
      <c r="AT1075" s="102"/>
      <c r="AU1075" s="100"/>
      <c r="AV1075" s="101"/>
      <c r="AW1075" s="101"/>
      <c r="AX1075" s="101"/>
      <c r="AY1075" s="101"/>
      <c r="AZ1075" s="101"/>
      <c r="BA1075" s="101"/>
      <c r="BB1075" s="102"/>
      <c r="BC1075" s="85"/>
      <c r="BD1075" s="107"/>
      <c r="BE1075" s="435"/>
      <c r="BF1075" s="436"/>
      <c r="BG1075" s="91"/>
      <c r="BH1075" s="92"/>
      <c r="BI1075" s="93"/>
      <c r="BJ1075" s="94"/>
      <c r="BL1075" s="324"/>
      <c r="BM1075" s="149"/>
      <c r="NL1075" s="43"/>
      <c r="NM1075" s="43"/>
    </row>
    <row r="1076" spans="1:377" s="318" customFormat="1" ht="10.199999999999999" hidden="1" customHeight="1" x14ac:dyDescent="0.3">
      <c r="A1076" s="25"/>
      <c r="B1076" s="389"/>
      <c r="C1076" s="447"/>
      <c r="D1076" s="15"/>
      <c r="E1076" s="106"/>
      <c r="F1076" s="106"/>
      <c r="G1076" s="106"/>
      <c r="H1076" s="399"/>
      <c r="I1076" s="443"/>
      <c r="J1076" s="444"/>
      <c r="K1076" s="444"/>
      <c r="L1076" s="444"/>
      <c r="M1076" s="444"/>
      <c r="N1076" s="68"/>
      <c r="O1076" s="103"/>
      <c r="P1076" s="104"/>
      <c r="Q1076" s="104"/>
      <c r="R1076" s="104"/>
      <c r="S1076" s="104"/>
      <c r="T1076" s="104"/>
      <c r="U1076" s="104"/>
      <c r="V1076" s="105"/>
      <c r="W1076" s="103"/>
      <c r="X1076" s="104"/>
      <c r="Y1076" s="104"/>
      <c r="Z1076" s="104"/>
      <c r="AA1076" s="104"/>
      <c r="AB1076" s="104"/>
      <c r="AC1076" s="104"/>
      <c r="AD1076" s="105"/>
      <c r="AE1076" s="103"/>
      <c r="AF1076" s="104"/>
      <c r="AG1076" s="104"/>
      <c r="AH1076" s="104"/>
      <c r="AI1076" s="104"/>
      <c r="AJ1076" s="105"/>
      <c r="AK1076" s="103"/>
      <c r="AL1076" s="104"/>
      <c r="AM1076" s="104"/>
      <c r="AN1076" s="104"/>
      <c r="AO1076" s="104"/>
      <c r="AP1076" s="104"/>
      <c r="AQ1076" s="104"/>
      <c r="AR1076" s="104"/>
      <c r="AS1076" s="104"/>
      <c r="AT1076" s="105"/>
      <c r="AU1076" s="103"/>
      <c r="AV1076" s="104"/>
      <c r="AW1076" s="104"/>
      <c r="AX1076" s="104"/>
      <c r="AY1076" s="104"/>
      <c r="AZ1076" s="104"/>
      <c r="BA1076" s="104"/>
      <c r="BB1076" s="105"/>
      <c r="BC1076" s="72"/>
      <c r="BD1076" s="107"/>
      <c r="BE1076" s="433"/>
      <c r="BF1076" s="434"/>
      <c r="BG1076" s="77"/>
      <c r="BH1076" s="78"/>
      <c r="BI1076" s="79"/>
      <c r="BJ1076" s="80"/>
      <c r="BL1076" s="323"/>
      <c r="BM1076" s="150"/>
      <c r="NL1076" s="43"/>
      <c r="NM1076" s="43"/>
    </row>
    <row r="1077" spans="1:377" s="318" customFormat="1" ht="10.199999999999999" hidden="1" customHeight="1" x14ac:dyDescent="0.3">
      <c r="A1077" s="25"/>
      <c r="B1077" s="389"/>
      <c r="C1077" s="447"/>
      <c r="D1077" s="15"/>
      <c r="E1077" s="106"/>
      <c r="F1077" s="106"/>
      <c r="G1077" s="106"/>
      <c r="H1077" s="399"/>
      <c r="I1077" s="445"/>
      <c r="J1077" s="446"/>
      <c r="K1077" s="446"/>
      <c r="L1077" s="446"/>
      <c r="M1077" s="446"/>
      <c r="N1077" s="81"/>
      <c r="O1077" s="100"/>
      <c r="P1077" s="101"/>
      <c r="Q1077" s="101"/>
      <c r="R1077" s="101"/>
      <c r="S1077" s="101"/>
      <c r="T1077" s="101"/>
      <c r="U1077" s="101"/>
      <c r="V1077" s="102"/>
      <c r="W1077" s="100"/>
      <c r="X1077" s="101"/>
      <c r="Y1077" s="101"/>
      <c r="Z1077" s="101"/>
      <c r="AA1077" s="101"/>
      <c r="AB1077" s="101"/>
      <c r="AC1077" s="101"/>
      <c r="AD1077" s="102"/>
      <c r="AE1077" s="100"/>
      <c r="AF1077" s="101"/>
      <c r="AG1077" s="101"/>
      <c r="AH1077" s="101"/>
      <c r="AI1077" s="101"/>
      <c r="AJ1077" s="102"/>
      <c r="AK1077" s="100"/>
      <c r="AL1077" s="101"/>
      <c r="AM1077" s="101"/>
      <c r="AN1077" s="101"/>
      <c r="AO1077" s="101"/>
      <c r="AP1077" s="101"/>
      <c r="AQ1077" s="101"/>
      <c r="AR1077" s="101"/>
      <c r="AS1077" s="101"/>
      <c r="AT1077" s="102"/>
      <c r="AU1077" s="100"/>
      <c r="AV1077" s="101"/>
      <c r="AW1077" s="101"/>
      <c r="AX1077" s="101"/>
      <c r="AY1077" s="101"/>
      <c r="AZ1077" s="101"/>
      <c r="BA1077" s="101"/>
      <c r="BB1077" s="102"/>
      <c r="BC1077" s="85"/>
      <c r="BD1077" s="107"/>
      <c r="BE1077" s="435"/>
      <c r="BF1077" s="436"/>
      <c r="BG1077" s="91"/>
      <c r="BH1077" s="92"/>
      <c r="BI1077" s="93"/>
      <c r="BJ1077" s="94"/>
      <c r="BL1077" s="324"/>
      <c r="BM1077" s="149"/>
      <c r="NL1077" s="43"/>
      <c r="NM1077" s="43"/>
    </row>
    <row r="1078" spans="1:377" s="318" customFormat="1" ht="10.199999999999999" hidden="1" customHeight="1" x14ac:dyDescent="0.3">
      <c r="A1078" s="25"/>
      <c r="B1078" s="389"/>
      <c r="C1078" s="447"/>
      <c r="D1078" s="15"/>
      <c r="E1078" s="106"/>
      <c r="F1078" s="106"/>
      <c r="G1078" s="106"/>
      <c r="H1078" s="399"/>
      <c r="I1078" s="443"/>
      <c r="J1078" s="444"/>
      <c r="K1078" s="444"/>
      <c r="L1078" s="444"/>
      <c r="M1078" s="444"/>
      <c r="N1078" s="68"/>
      <c r="O1078" s="103"/>
      <c r="P1078" s="104"/>
      <c r="Q1078" s="104"/>
      <c r="R1078" s="104"/>
      <c r="S1078" s="104"/>
      <c r="T1078" s="104"/>
      <c r="U1078" s="104"/>
      <c r="V1078" s="105"/>
      <c r="W1078" s="103"/>
      <c r="X1078" s="104"/>
      <c r="Y1078" s="104"/>
      <c r="Z1078" s="104"/>
      <c r="AA1078" s="104"/>
      <c r="AB1078" s="104"/>
      <c r="AC1078" s="104"/>
      <c r="AD1078" s="105"/>
      <c r="AE1078" s="103"/>
      <c r="AF1078" s="104"/>
      <c r="AG1078" s="104"/>
      <c r="AH1078" s="104"/>
      <c r="AI1078" s="104"/>
      <c r="AJ1078" s="105"/>
      <c r="AK1078" s="103"/>
      <c r="AL1078" s="104"/>
      <c r="AM1078" s="104"/>
      <c r="AN1078" s="104"/>
      <c r="AO1078" s="104"/>
      <c r="AP1078" s="104"/>
      <c r="AQ1078" s="104"/>
      <c r="AR1078" s="104"/>
      <c r="AS1078" s="104"/>
      <c r="AT1078" s="105"/>
      <c r="AU1078" s="103"/>
      <c r="AV1078" s="104"/>
      <c r="AW1078" s="104"/>
      <c r="AX1078" s="104"/>
      <c r="AY1078" s="104"/>
      <c r="AZ1078" s="104"/>
      <c r="BA1078" s="104"/>
      <c r="BB1078" s="105"/>
      <c r="BC1078" s="72"/>
      <c r="BD1078" s="107"/>
      <c r="BE1078" s="433"/>
      <c r="BF1078" s="434"/>
      <c r="BG1078" s="77"/>
      <c r="BH1078" s="78"/>
      <c r="BI1078" s="79"/>
      <c r="BJ1078" s="80"/>
      <c r="BL1078" s="323"/>
      <c r="BM1078" s="150"/>
      <c r="NL1078" s="43"/>
      <c r="NM1078" s="43"/>
    </row>
    <row r="1079" spans="1:377" s="318" customFormat="1" ht="10.199999999999999" hidden="1" customHeight="1" x14ac:dyDescent="0.3">
      <c r="A1079" s="25"/>
      <c r="B1079" s="389"/>
      <c r="C1079" s="447"/>
      <c r="D1079" s="15"/>
      <c r="E1079" s="106"/>
      <c r="F1079" s="106"/>
      <c r="G1079" s="106"/>
      <c r="H1079" s="399"/>
      <c r="I1079" s="445"/>
      <c r="J1079" s="446"/>
      <c r="K1079" s="446"/>
      <c r="L1079" s="446"/>
      <c r="M1079" s="446"/>
      <c r="N1079" s="81"/>
      <c r="O1079" s="100"/>
      <c r="P1079" s="101"/>
      <c r="Q1079" s="101"/>
      <c r="R1079" s="101"/>
      <c r="S1079" s="101"/>
      <c r="T1079" s="101"/>
      <c r="U1079" s="101"/>
      <c r="V1079" s="102"/>
      <c r="W1079" s="100"/>
      <c r="X1079" s="101"/>
      <c r="Y1079" s="101"/>
      <c r="Z1079" s="101"/>
      <c r="AA1079" s="101"/>
      <c r="AB1079" s="101"/>
      <c r="AC1079" s="101"/>
      <c r="AD1079" s="102"/>
      <c r="AE1079" s="100"/>
      <c r="AF1079" s="101"/>
      <c r="AG1079" s="101"/>
      <c r="AH1079" s="101"/>
      <c r="AI1079" s="101"/>
      <c r="AJ1079" s="102"/>
      <c r="AK1079" s="100"/>
      <c r="AL1079" s="101"/>
      <c r="AM1079" s="101"/>
      <c r="AN1079" s="101"/>
      <c r="AO1079" s="101"/>
      <c r="AP1079" s="101"/>
      <c r="AQ1079" s="101"/>
      <c r="AR1079" s="101"/>
      <c r="AS1079" s="101"/>
      <c r="AT1079" s="102"/>
      <c r="AU1079" s="100"/>
      <c r="AV1079" s="101"/>
      <c r="AW1079" s="101"/>
      <c r="AX1079" s="101"/>
      <c r="AY1079" s="101"/>
      <c r="AZ1079" s="101"/>
      <c r="BA1079" s="101"/>
      <c r="BB1079" s="102"/>
      <c r="BC1079" s="85"/>
      <c r="BD1079" s="107"/>
      <c r="BE1079" s="435"/>
      <c r="BF1079" s="436"/>
      <c r="BG1079" s="91"/>
      <c r="BH1079" s="92"/>
      <c r="BI1079" s="93"/>
      <c r="BJ1079" s="94"/>
      <c r="BL1079" s="324"/>
      <c r="BM1079" s="149"/>
      <c r="NL1079" s="43"/>
      <c r="NM1079" s="43"/>
    </row>
    <row r="1080" spans="1:377" s="318" customFormat="1" ht="10.199999999999999" hidden="1" customHeight="1" x14ac:dyDescent="0.3">
      <c r="A1080" s="25"/>
      <c r="B1080" s="389"/>
      <c r="C1080" s="447"/>
      <c r="D1080" s="15"/>
      <c r="E1080" s="106"/>
      <c r="F1080" s="106"/>
      <c r="G1080" s="106"/>
      <c r="H1080" s="399"/>
      <c r="I1080" s="443"/>
      <c r="J1080" s="444"/>
      <c r="K1080" s="444"/>
      <c r="L1080" s="444"/>
      <c r="M1080" s="444"/>
      <c r="N1080" s="68"/>
      <c r="O1080" s="103"/>
      <c r="P1080" s="104"/>
      <c r="Q1080" s="104"/>
      <c r="R1080" s="104"/>
      <c r="S1080" s="104"/>
      <c r="T1080" s="104"/>
      <c r="U1080" s="104"/>
      <c r="V1080" s="105"/>
      <c r="W1080" s="103"/>
      <c r="X1080" s="104"/>
      <c r="Y1080" s="104"/>
      <c r="Z1080" s="104"/>
      <c r="AA1080" s="104"/>
      <c r="AB1080" s="104"/>
      <c r="AC1080" s="104"/>
      <c r="AD1080" s="105"/>
      <c r="AE1080" s="103"/>
      <c r="AF1080" s="104"/>
      <c r="AG1080" s="104"/>
      <c r="AH1080" s="104"/>
      <c r="AI1080" s="104"/>
      <c r="AJ1080" s="105"/>
      <c r="AK1080" s="103"/>
      <c r="AL1080" s="104"/>
      <c r="AM1080" s="104"/>
      <c r="AN1080" s="104"/>
      <c r="AO1080" s="104"/>
      <c r="AP1080" s="104"/>
      <c r="AQ1080" s="104"/>
      <c r="AR1080" s="104"/>
      <c r="AS1080" s="104"/>
      <c r="AT1080" s="105"/>
      <c r="AU1080" s="103"/>
      <c r="AV1080" s="104"/>
      <c r="AW1080" s="104"/>
      <c r="AX1080" s="104"/>
      <c r="AY1080" s="104"/>
      <c r="AZ1080" s="104"/>
      <c r="BA1080" s="104"/>
      <c r="BB1080" s="105"/>
      <c r="BC1080" s="72"/>
      <c r="BD1080" s="107"/>
      <c r="BE1080" s="433"/>
      <c r="BF1080" s="434"/>
      <c r="BG1080" s="77"/>
      <c r="BH1080" s="78"/>
      <c r="BI1080" s="79"/>
      <c r="BJ1080" s="80"/>
      <c r="BL1080" s="323"/>
      <c r="BM1080" s="150"/>
      <c r="NL1080" s="43"/>
      <c r="NM1080" s="43"/>
    </row>
    <row r="1081" spans="1:377" s="318" customFormat="1" ht="10.199999999999999" hidden="1" customHeight="1" x14ac:dyDescent="0.3">
      <c r="A1081" s="25"/>
      <c r="B1081" s="389"/>
      <c r="C1081" s="447"/>
      <c r="D1081" s="15"/>
      <c r="E1081" s="106"/>
      <c r="F1081" s="106"/>
      <c r="G1081" s="106"/>
      <c r="H1081" s="399"/>
      <c r="I1081" s="445"/>
      <c r="J1081" s="446"/>
      <c r="K1081" s="446"/>
      <c r="L1081" s="446"/>
      <c r="M1081" s="446"/>
      <c r="N1081" s="81"/>
      <c r="O1081" s="100"/>
      <c r="P1081" s="101"/>
      <c r="Q1081" s="101"/>
      <c r="R1081" s="101"/>
      <c r="S1081" s="101"/>
      <c r="T1081" s="101"/>
      <c r="U1081" s="101"/>
      <c r="V1081" s="102"/>
      <c r="W1081" s="100"/>
      <c r="X1081" s="101"/>
      <c r="Y1081" s="101"/>
      <c r="Z1081" s="101"/>
      <c r="AA1081" s="101"/>
      <c r="AB1081" s="101"/>
      <c r="AC1081" s="101"/>
      <c r="AD1081" s="102"/>
      <c r="AE1081" s="100"/>
      <c r="AF1081" s="101"/>
      <c r="AG1081" s="101"/>
      <c r="AH1081" s="101"/>
      <c r="AI1081" s="101"/>
      <c r="AJ1081" s="102"/>
      <c r="AK1081" s="100"/>
      <c r="AL1081" s="101"/>
      <c r="AM1081" s="101"/>
      <c r="AN1081" s="101"/>
      <c r="AO1081" s="101"/>
      <c r="AP1081" s="101"/>
      <c r="AQ1081" s="101"/>
      <c r="AR1081" s="101"/>
      <c r="AS1081" s="101"/>
      <c r="AT1081" s="102"/>
      <c r="AU1081" s="100"/>
      <c r="AV1081" s="101"/>
      <c r="AW1081" s="101"/>
      <c r="AX1081" s="101"/>
      <c r="AY1081" s="101"/>
      <c r="AZ1081" s="101"/>
      <c r="BA1081" s="101"/>
      <c r="BB1081" s="102"/>
      <c r="BC1081" s="85"/>
      <c r="BD1081" s="107"/>
      <c r="BE1081" s="435"/>
      <c r="BF1081" s="436"/>
      <c r="BG1081" s="91"/>
      <c r="BH1081" s="92"/>
      <c r="BI1081" s="93"/>
      <c r="BJ1081" s="94"/>
      <c r="BL1081" s="324"/>
      <c r="BM1081" s="149"/>
      <c r="NL1081" s="43"/>
      <c r="NM1081" s="43"/>
    </row>
    <row r="1082" spans="1:377" s="318" customFormat="1" ht="10.199999999999999" hidden="1" customHeight="1" x14ac:dyDescent="0.3">
      <c r="A1082" s="25"/>
      <c r="B1082" s="389"/>
      <c r="C1082" s="447"/>
      <c r="D1082" s="15"/>
      <c r="E1082" s="106"/>
      <c r="F1082" s="106"/>
      <c r="G1082" s="106"/>
      <c r="H1082" s="399"/>
      <c r="I1082" s="443"/>
      <c r="J1082" s="444"/>
      <c r="K1082" s="444"/>
      <c r="L1082" s="444"/>
      <c r="M1082" s="444"/>
      <c r="N1082" s="68"/>
      <c r="O1082" s="103"/>
      <c r="P1082" s="104"/>
      <c r="Q1082" s="104"/>
      <c r="R1082" s="104"/>
      <c r="S1082" s="104"/>
      <c r="T1082" s="104"/>
      <c r="U1082" s="104"/>
      <c r="V1082" s="105"/>
      <c r="W1082" s="103"/>
      <c r="X1082" s="104"/>
      <c r="Y1082" s="104"/>
      <c r="Z1082" s="104"/>
      <c r="AA1082" s="104"/>
      <c r="AB1082" s="104"/>
      <c r="AC1082" s="104"/>
      <c r="AD1082" s="105"/>
      <c r="AE1082" s="103"/>
      <c r="AF1082" s="104"/>
      <c r="AG1082" s="104"/>
      <c r="AH1082" s="104"/>
      <c r="AI1082" s="104"/>
      <c r="AJ1082" s="105"/>
      <c r="AK1082" s="103"/>
      <c r="AL1082" s="104"/>
      <c r="AM1082" s="104"/>
      <c r="AN1082" s="104"/>
      <c r="AO1082" s="104"/>
      <c r="AP1082" s="104"/>
      <c r="AQ1082" s="104"/>
      <c r="AR1082" s="104"/>
      <c r="AS1082" s="104"/>
      <c r="AT1082" s="105"/>
      <c r="AU1082" s="103"/>
      <c r="AV1082" s="104"/>
      <c r="AW1082" s="104"/>
      <c r="AX1082" s="104"/>
      <c r="AY1082" s="104"/>
      <c r="AZ1082" s="104"/>
      <c r="BA1082" s="104"/>
      <c r="BB1082" s="105"/>
      <c r="BC1082" s="72"/>
      <c r="BD1082" s="107"/>
      <c r="BE1082" s="433"/>
      <c r="BF1082" s="434"/>
      <c r="BG1082" s="77"/>
      <c r="BH1082" s="78"/>
      <c r="BI1082" s="79"/>
      <c r="BJ1082" s="80"/>
      <c r="BL1082" s="323"/>
      <c r="BM1082" s="150"/>
      <c r="NL1082" s="43"/>
      <c r="NM1082" s="43"/>
    </row>
    <row r="1083" spans="1:377" s="318" customFormat="1" ht="10.199999999999999" hidden="1" customHeight="1" x14ac:dyDescent="0.3">
      <c r="A1083" s="25"/>
      <c r="B1083" s="389"/>
      <c r="C1083" s="447"/>
      <c r="D1083" s="15"/>
      <c r="E1083" s="106"/>
      <c r="F1083" s="106"/>
      <c r="G1083" s="106"/>
      <c r="H1083" s="399"/>
      <c r="I1083" s="445"/>
      <c r="J1083" s="446"/>
      <c r="K1083" s="446"/>
      <c r="L1083" s="446"/>
      <c r="M1083" s="446"/>
      <c r="N1083" s="81"/>
      <c r="O1083" s="100"/>
      <c r="P1083" s="101"/>
      <c r="Q1083" s="101"/>
      <c r="R1083" s="101"/>
      <c r="S1083" s="101"/>
      <c r="T1083" s="101"/>
      <c r="U1083" s="101"/>
      <c r="V1083" s="102"/>
      <c r="W1083" s="100"/>
      <c r="X1083" s="101"/>
      <c r="Y1083" s="101"/>
      <c r="Z1083" s="101"/>
      <c r="AA1083" s="101"/>
      <c r="AB1083" s="101"/>
      <c r="AC1083" s="101"/>
      <c r="AD1083" s="102"/>
      <c r="AE1083" s="100"/>
      <c r="AF1083" s="101"/>
      <c r="AG1083" s="101"/>
      <c r="AH1083" s="101"/>
      <c r="AI1083" s="101"/>
      <c r="AJ1083" s="102"/>
      <c r="AK1083" s="100"/>
      <c r="AL1083" s="101"/>
      <c r="AM1083" s="101"/>
      <c r="AN1083" s="101"/>
      <c r="AO1083" s="101"/>
      <c r="AP1083" s="101"/>
      <c r="AQ1083" s="101"/>
      <c r="AR1083" s="101"/>
      <c r="AS1083" s="101"/>
      <c r="AT1083" s="102"/>
      <c r="AU1083" s="100"/>
      <c r="AV1083" s="101"/>
      <c r="AW1083" s="101"/>
      <c r="AX1083" s="101"/>
      <c r="AY1083" s="101"/>
      <c r="AZ1083" s="101"/>
      <c r="BA1083" s="101"/>
      <c r="BB1083" s="102"/>
      <c r="BC1083" s="85"/>
      <c r="BD1083" s="107"/>
      <c r="BE1083" s="435"/>
      <c r="BF1083" s="436"/>
      <c r="BG1083" s="91"/>
      <c r="BH1083" s="92"/>
      <c r="BI1083" s="93"/>
      <c r="BJ1083" s="94"/>
      <c r="BL1083" s="324"/>
      <c r="BM1083" s="149"/>
      <c r="NL1083" s="43"/>
      <c r="NM1083" s="43"/>
    </row>
    <row r="1084" spans="1:377" s="318" customFormat="1" ht="10.199999999999999" hidden="1" customHeight="1" thickBot="1" x14ac:dyDescent="0.35">
      <c r="A1084" s="25"/>
      <c r="B1084" s="389"/>
      <c r="C1084" s="447"/>
      <c r="D1084" s="15"/>
      <c r="E1084" s="106"/>
      <c r="F1084" s="106"/>
      <c r="G1084" s="106"/>
      <c r="H1084" s="399"/>
      <c r="I1084" s="443"/>
      <c r="J1084" s="444"/>
      <c r="K1084" s="444"/>
      <c r="L1084" s="444"/>
      <c r="M1084" s="444"/>
      <c r="N1084" s="68"/>
      <c r="O1084" s="103"/>
      <c r="P1084" s="104"/>
      <c r="Q1084" s="104"/>
      <c r="R1084" s="104"/>
      <c r="S1084" s="104"/>
      <c r="T1084" s="104"/>
      <c r="U1084" s="104"/>
      <c r="V1084" s="105"/>
      <c r="W1084" s="103"/>
      <c r="X1084" s="104"/>
      <c r="Y1084" s="104"/>
      <c r="Z1084" s="104"/>
      <c r="AA1084" s="104"/>
      <c r="AB1084" s="104"/>
      <c r="AC1084" s="104"/>
      <c r="AD1084" s="105"/>
      <c r="AE1084" s="103"/>
      <c r="AF1084" s="104"/>
      <c r="AG1084" s="104"/>
      <c r="AH1084" s="104"/>
      <c r="AI1084" s="104"/>
      <c r="AJ1084" s="105"/>
      <c r="AK1084" s="103"/>
      <c r="AL1084" s="104"/>
      <c r="AM1084" s="104"/>
      <c r="AN1084" s="104"/>
      <c r="AO1084" s="104"/>
      <c r="AP1084" s="104"/>
      <c r="AQ1084" s="104"/>
      <c r="AR1084" s="104"/>
      <c r="AS1084" s="104"/>
      <c r="AT1084" s="105"/>
      <c r="AU1084" s="103"/>
      <c r="AV1084" s="104"/>
      <c r="AW1084" s="104"/>
      <c r="AX1084" s="104"/>
      <c r="AY1084" s="104"/>
      <c r="AZ1084" s="104"/>
      <c r="BA1084" s="104"/>
      <c r="BB1084" s="105"/>
      <c r="BC1084" s="72"/>
      <c r="BD1084" s="107"/>
      <c r="BE1084" s="437"/>
      <c r="BF1084" s="438"/>
      <c r="BG1084" s="109"/>
      <c r="BH1084" s="110"/>
      <c r="BI1084" s="111"/>
      <c r="BJ1084" s="112"/>
      <c r="BL1084" s="325"/>
      <c r="BM1084" s="158"/>
      <c r="NL1084" s="43"/>
      <c r="NM1084" s="43"/>
    </row>
    <row r="1085" spans="1:377" s="318" customFormat="1" ht="10.199999999999999" hidden="1" customHeight="1" thickBot="1" x14ac:dyDescent="0.35">
      <c r="A1085" s="320"/>
      <c r="B1085" s="389"/>
      <c r="C1085" s="448"/>
      <c r="D1085" s="17"/>
      <c r="E1085" s="321"/>
      <c r="F1085" s="321"/>
      <c r="G1085" s="321"/>
      <c r="H1085" s="11"/>
      <c r="I1085" s="19"/>
      <c r="J1085" s="19"/>
      <c r="K1085" s="19"/>
      <c r="L1085" s="19"/>
      <c r="M1085" s="19"/>
      <c r="N1085" s="12"/>
      <c r="O1085" s="27"/>
      <c r="P1085" s="28"/>
      <c r="Q1085" s="27"/>
      <c r="R1085" s="28"/>
      <c r="S1085" s="27"/>
      <c r="T1085" s="28"/>
      <c r="U1085" s="27"/>
      <c r="V1085" s="28"/>
      <c r="W1085" s="27"/>
      <c r="X1085" s="28"/>
      <c r="Y1085" s="27"/>
      <c r="Z1085" s="28"/>
      <c r="AA1085" s="27"/>
      <c r="AB1085" s="28"/>
      <c r="AC1085" s="27"/>
      <c r="AD1085" s="28"/>
      <c r="AE1085" s="27"/>
      <c r="AF1085" s="28"/>
      <c r="AG1085" s="27"/>
      <c r="AH1085" s="28"/>
      <c r="AI1085" s="27"/>
      <c r="AJ1085" s="28"/>
      <c r="AK1085" s="27"/>
      <c r="AL1085" s="28"/>
      <c r="AM1085" s="27"/>
      <c r="AN1085" s="28"/>
      <c r="AO1085" s="27"/>
      <c r="AP1085" s="28"/>
      <c r="AQ1085" s="27"/>
      <c r="AR1085" s="28"/>
      <c r="AS1085" s="27"/>
      <c r="AT1085" s="28"/>
      <c r="AU1085" s="27"/>
      <c r="AV1085" s="28"/>
      <c r="AW1085" s="27"/>
      <c r="AX1085" s="28"/>
      <c r="AY1085" s="27"/>
      <c r="AZ1085" s="28"/>
      <c r="BA1085" s="27"/>
      <c r="BB1085" s="28"/>
      <c r="BC1085" s="18"/>
      <c r="BD1085" s="108"/>
      <c r="BE1085" s="114"/>
      <c r="BF1085" s="114"/>
      <c r="BG1085" s="113"/>
      <c r="BH1085" s="114"/>
      <c r="BI1085" s="114"/>
      <c r="BJ1085" s="114"/>
      <c r="BK1085" s="45"/>
      <c r="BL1085" s="114"/>
      <c r="BM1085" s="159"/>
      <c r="NL1085" s="43"/>
      <c r="NM1085" s="43"/>
    </row>
    <row r="1086" spans="1:377" ht="10.199999999999999" hidden="1" customHeight="1" x14ac:dyDescent="0.3"/>
  </sheetData>
  <sheetProtection algorithmName="SHA-512" hashValue="7Cm+j/3iW1SCBCFDHI8cgZggbQ9LLp6u8CmiCqCdal7s0c2868N5fgKnakuH8DNY7nvqGoKvNoRj88qercZfaQ==" saltValue="jae5LQ0kmcUcKmelryVMTw==" spinCount="100000" sheet="1" objects="1" scenarios="1" selectLockedCells="1"/>
  <mergeCells count="3377">
    <mergeCell ref="B912:B945"/>
    <mergeCell ref="C946:BC946"/>
    <mergeCell ref="B947:B980"/>
    <mergeCell ref="C981:BC981"/>
    <mergeCell ref="B982:B1015"/>
    <mergeCell ref="C1016:BC1016"/>
    <mergeCell ref="B1017:B1050"/>
    <mergeCell ref="C1051:BC1051"/>
    <mergeCell ref="C631:BC631"/>
    <mergeCell ref="B632:B665"/>
    <mergeCell ref="C666:BC666"/>
    <mergeCell ref="B667:B700"/>
    <mergeCell ref="C701:BC701"/>
    <mergeCell ref="B702:B735"/>
    <mergeCell ref="C736:BC736"/>
    <mergeCell ref="B737:B770"/>
    <mergeCell ref="C771:BC771"/>
    <mergeCell ref="B772:B805"/>
    <mergeCell ref="C806:BC806"/>
    <mergeCell ref="B807:B840"/>
    <mergeCell ref="C841:BC841"/>
    <mergeCell ref="B842:B875"/>
    <mergeCell ref="C876:BC876"/>
    <mergeCell ref="B877:B910"/>
    <mergeCell ref="C911:BC911"/>
    <mergeCell ref="E681:F681"/>
    <mergeCell ref="E682:F682"/>
    <mergeCell ref="E716:F716"/>
    <mergeCell ref="E717:F717"/>
    <mergeCell ref="E751:F751"/>
    <mergeCell ref="E752:F752"/>
    <mergeCell ref="E786:F786"/>
    <mergeCell ref="B317:B350"/>
    <mergeCell ref="C351:BC351"/>
    <mergeCell ref="B352:B385"/>
    <mergeCell ref="C386:BC386"/>
    <mergeCell ref="B387:B420"/>
    <mergeCell ref="C421:BC421"/>
    <mergeCell ref="B422:B455"/>
    <mergeCell ref="C456:BC456"/>
    <mergeCell ref="B457:B490"/>
    <mergeCell ref="C491:BC491"/>
    <mergeCell ref="B492:B525"/>
    <mergeCell ref="C526:BC526"/>
    <mergeCell ref="B527:B560"/>
    <mergeCell ref="C561:BC561"/>
    <mergeCell ref="B562:B595"/>
    <mergeCell ref="C596:BC596"/>
    <mergeCell ref="B597:B630"/>
    <mergeCell ref="E322:G323"/>
    <mergeCell ref="E324:F324"/>
    <mergeCell ref="E319:G320"/>
    <mergeCell ref="E329:F329"/>
    <mergeCell ref="E331:F331"/>
    <mergeCell ref="E332:F332"/>
    <mergeCell ref="E326:F326"/>
    <mergeCell ref="E325:F325"/>
    <mergeCell ref="E321:G321"/>
    <mergeCell ref="E333:F333"/>
    <mergeCell ref="E328:F328"/>
    <mergeCell ref="E330:F330"/>
    <mergeCell ref="I321:M321"/>
    <mergeCell ref="I393:M393"/>
    <mergeCell ref="I394:M394"/>
    <mergeCell ref="B2:B35"/>
    <mergeCell ref="B37:B70"/>
    <mergeCell ref="C71:BC71"/>
    <mergeCell ref="B72:B105"/>
    <mergeCell ref="C106:BC106"/>
    <mergeCell ref="B107:B140"/>
    <mergeCell ref="C141:BC141"/>
    <mergeCell ref="B142:B175"/>
    <mergeCell ref="C176:BC176"/>
    <mergeCell ref="B177:B210"/>
    <mergeCell ref="C211:BC211"/>
    <mergeCell ref="B212:B245"/>
    <mergeCell ref="C246:BC246"/>
    <mergeCell ref="B247:B280"/>
    <mergeCell ref="C281:BC281"/>
    <mergeCell ref="B282:B315"/>
    <mergeCell ref="C316:BC316"/>
    <mergeCell ref="E284:G285"/>
    <mergeCell ref="E295:F295"/>
    <mergeCell ref="E294:F294"/>
    <mergeCell ref="E297:F297"/>
    <mergeCell ref="E298:F298"/>
    <mergeCell ref="C2:BC2"/>
    <mergeCell ref="E19:F19"/>
    <mergeCell ref="E224:F224"/>
    <mergeCell ref="E258:F258"/>
    <mergeCell ref="I30:M30"/>
    <mergeCell ref="AZ178:BA178"/>
    <mergeCell ref="BB178:BC178"/>
    <mergeCell ref="AN178:AO178"/>
    <mergeCell ref="AP178:AQ178"/>
    <mergeCell ref="AR178:AS178"/>
    <mergeCell ref="BM982:BM983"/>
    <mergeCell ref="BL1017:BL1018"/>
    <mergeCell ref="BM1017:BM1018"/>
    <mergeCell ref="BL1052:BL1053"/>
    <mergeCell ref="BM1052:BM1053"/>
    <mergeCell ref="BM632:BM633"/>
    <mergeCell ref="BL667:BL668"/>
    <mergeCell ref="BM667:BM668"/>
    <mergeCell ref="BL702:BL703"/>
    <mergeCell ref="BM702:BM703"/>
    <mergeCell ref="BL737:BL738"/>
    <mergeCell ref="BM737:BM738"/>
    <mergeCell ref="BL772:BL773"/>
    <mergeCell ref="BM772:BM773"/>
    <mergeCell ref="BL807:BL808"/>
    <mergeCell ref="BM807:BM808"/>
    <mergeCell ref="BL842:BL843"/>
    <mergeCell ref="BM842:BM843"/>
    <mergeCell ref="BL877:BL878"/>
    <mergeCell ref="BM877:BM878"/>
    <mergeCell ref="BL912:BL913"/>
    <mergeCell ref="BM912:BM913"/>
    <mergeCell ref="BM282:BM283"/>
    <mergeCell ref="BM317:BM318"/>
    <mergeCell ref="BL352:BL353"/>
    <mergeCell ref="BM352:BM353"/>
    <mergeCell ref="BL387:BL388"/>
    <mergeCell ref="BM387:BM388"/>
    <mergeCell ref="BL422:BL423"/>
    <mergeCell ref="BM422:BM423"/>
    <mergeCell ref="BL457:BL458"/>
    <mergeCell ref="BM457:BM458"/>
    <mergeCell ref="BL492:BL493"/>
    <mergeCell ref="BM492:BM493"/>
    <mergeCell ref="BL527:BL528"/>
    <mergeCell ref="BM527:BM528"/>
    <mergeCell ref="BL562:BL563"/>
    <mergeCell ref="BM562:BM563"/>
    <mergeCell ref="BL597:BL598"/>
    <mergeCell ref="BM597:BM598"/>
    <mergeCell ref="BL2:BL3"/>
    <mergeCell ref="BL317:BL318"/>
    <mergeCell ref="BL632:BL633"/>
    <mergeCell ref="BL947:BL948"/>
    <mergeCell ref="BL982:BL983"/>
    <mergeCell ref="AT1053:AU1053"/>
    <mergeCell ref="AV1053:AW1053"/>
    <mergeCell ref="AX1053:AY1053"/>
    <mergeCell ref="AZ1053:BA1053"/>
    <mergeCell ref="BB1053:BC1053"/>
    <mergeCell ref="BJ2:BJ3"/>
    <mergeCell ref="AL3:AM3"/>
    <mergeCell ref="AN3:AO3"/>
    <mergeCell ref="AP3:AQ3"/>
    <mergeCell ref="AR3:AS3"/>
    <mergeCell ref="AT3:AU3"/>
    <mergeCell ref="BM2:BM3"/>
    <mergeCell ref="BL37:BL38"/>
    <mergeCell ref="BM37:BM38"/>
    <mergeCell ref="BL72:BL73"/>
    <mergeCell ref="BM72:BM73"/>
    <mergeCell ref="BL107:BL108"/>
    <mergeCell ref="BM107:BM108"/>
    <mergeCell ref="BL142:BL143"/>
    <mergeCell ref="BM142:BM143"/>
    <mergeCell ref="BL177:BL178"/>
    <mergeCell ref="BM177:BM178"/>
    <mergeCell ref="BL212:BL213"/>
    <mergeCell ref="BM212:BM213"/>
    <mergeCell ref="BL247:BL248"/>
    <mergeCell ref="BM247:BM248"/>
    <mergeCell ref="BL282:BL283"/>
    <mergeCell ref="BE1068:BF1068"/>
    <mergeCell ref="I1077:M1077"/>
    <mergeCell ref="BE1077:BF1077"/>
    <mergeCell ref="I1078:M1078"/>
    <mergeCell ref="BE1078:BF1078"/>
    <mergeCell ref="I1079:M1079"/>
    <mergeCell ref="BE1079:BF1079"/>
    <mergeCell ref="I1080:M1080"/>
    <mergeCell ref="BE1080:BF1080"/>
    <mergeCell ref="I1081:M1081"/>
    <mergeCell ref="BE1081:BF1081"/>
    <mergeCell ref="I1082:M1082"/>
    <mergeCell ref="BE1082:BF1082"/>
    <mergeCell ref="I1083:M1083"/>
    <mergeCell ref="BE1083:BF1083"/>
    <mergeCell ref="I1084:M1084"/>
    <mergeCell ref="BE1084:BF1084"/>
    <mergeCell ref="BE1074:BF1074"/>
    <mergeCell ref="BE1075:BF1075"/>
    <mergeCell ref="E1063:F1063"/>
    <mergeCell ref="E1069:F1069"/>
    <mergeCell ref="I1069:M1069"/>
    <mergeCell ref="BE1069:BF1069"/>
    <mergeCell ref="I1070:M1070"/>
    <mergeCell ref="BE1070:BF1070"/>
    <mergeCell ref="I1071:M1071"/>
    <mergeCell ref="BE1071:BF1071"/>
    <mergeCell ref="I1072:M1072"/>
    <mergeCell ref="BE1072:BF1072"/>
    <mergeCell ref="I1073:M1073"/>
    <mergeCell ref="BE1073:BF1073"/>
    <mergeCell ref="I1074:M1074"/>
    <mergeCell ref="I1075:M1075"/>
    <mergeCell ref="I1076:M1076"/>
    <mergeCell ref="BE1076:BF1076"/>
    <mergeCell ref="I1063:M1063"/>
    <mergeCell ref="BE1063:BF1063"/>
    <mergeCell ref="E1064:F1064"/>
    <mergeCell ref="I1064:M1064"/>
    <mergeCell ref="BE1064:BF1064"/>
    <mergeCell ref="E1065:F1065"/>
    <mergeCell ref="I1065:M1065"/>
    <mergeCell ref="BE1065:BF1065"/>
    <mergeCell ref="E1066:F1066"/>
    <mergeCell ref="I1066:M1066"/>
    <mergeCell ref="BE1066:BF1066"/>
    <mergeCell ref="E1067:F1067"/>
    <mergeCell ref="I1067:M1067"/>
    <mergeCell ref="BE1067:BF1067"/>
    <mergeCell ref="E1068:F1068"/>
    <mergeCell ref="I1068:M1068"/>
    <mergeCell ref="E1057:G1058"/>
    <mergeCell ref="I1057:M1057"/>
    <mergeCell ref="BE1057:BF1057"/>
    <mergeCell ref="I1058:M1058"/>
    <mergeCell ref="BE1058:BF1058"/>
    <mergeCell ref="E1059:F1059"/>
    <mergeCell ref="I1059:M1059"/>
    <mergeCell ref="BE1059:BF1059"/>
    <mergeCell ref="E1060:F1060"/>
    <mergeCell ref="I1060:M1060"/>
    <mergeCell ref="BE1060:BF1060"/>
    <mergeCell ref="E1061:F1061"/>
    <mergeCell ref="I1061:M1061"/>
    <mergeCell ref="BE1061:BF1061"/>
    <mergeCell ref="E1062:F1062"/>
    <mergeCell ref="I1062:M1062"/>
    <mergeCell ref="BE1062:BF1062"/>
    <mergeCell ref="B1052:B1085"/>
    <mergeCell ref="C1052:BC1052"/>
    <mergeCell ref="BE1052:BF1053"/>
    <mergeCell ref="BG1052:BG1053"/>
    <mergeCell ref="BH1052:BI1053"/>
    <mergeCell ref="BJ1052:BJ1053"/>
    <mergeCell ref="C1053:C1085"/>
    <mergeCell ref="E1053:G1053"/>
    <mergeCell ref="N1053:O1053"/>
    <mergeCell ref="P1053:Q1053"/>
    <mergeCell ref="R1053:S1053"/>
    <mergeCell ref="T1053:U1053"/>
    <mergeCell ref="V1053:W1053"/>
    <mergeCell ref="X1053:Y1053"/>
    <mergeCell ref="Z1053:AA1053"/>
    <mergeCell ref="AB1053:AC1053"/>
    <mergeCell ref="AD1053:AE1053"/>
    <mergeCell ref="AF1053:AG1053"/>
    <mergeCell ref="AH1053:AI1053"/>
    <mergeCell ref="AJ1053:AK1053"/>
    <mergeCell ref="AL1053:AM1053"/>
    <mergeCell ref="AN1053:AO1053"/>
    <mergeCell ref="AP1053:AQ1053"/>
    <mergeCell ref="AR1053:AS1053"/>
    <mergeCell ref="E1054:G1055"/>
    <mergeCell ref="H1054:H1084"/>
    <mergeCell ref="I1054:M1054"/>
    <mergeCell ref="I1055:M1055"/>
    <mergeCell ref="BE1055:BF1055"/>
    <mergeCell ref="E1056:G1056"/>
    <mergeCell ref="I1056:M1056"/>
    <mergeCell ref="BE1056:BF1056"/>
    <mergeCell ref="E684:F684"/>
    <mergeCell ref="E683:F683"/>
    <mergeCell ref="E709:F709"/>
    <mergeCell ref="E680:F680"/>
    <mergeCell ref="E679:F679"/>
    <mergeCell ref="E678:F678"/>
    <mergeCell ref="E677:F677"/>
    <mergeCell ref="E676:F676"/>
    <mergeCell ref="E675:F675"/>
    <mergeCell ref="E712:F712"/>
    <mergeCell ref="E711:F711"/>
    <mergeCell ref="E710:F710"/>
    <mergeCell ref="C702:BC702"/>
    <mergeCell ref="I672:M672"/>
    <mergeCell ref="I711:M711"/>
    <mergeCell ref="I635:M635"/>
    <mergeCell ref="E639:F639"/>
    <mergeCell ref="I639:M639"/>
    <mergeCell ref="I638:M638"/>
    <mergeCell ref="I637:M637"/>
    <mergeCell ref="I652:M652"/>
    <mergeCell ref="E636:G636"/>
    <mergeCell ref="I636:M636"/>
    <mergeCell ref="E646:F646"/>
    <mergeCell ref="I649:M649"/>
    <mergeCell ref="C668:C700"/>
    <mergeCell ref="E706:G706"/>
    <mergeCell ref="E707:G708"/>
    <mergeCell ref="H704:H734"/>
    <mergeCell ref="I704:M704"/>
    <mergeCell ref="I679:M679"/>
    <mergeCell ref="I678:M678"/>
    <mergeCell ref="E436:F436"/>
    <mergeCell ref="E576:F576"/>
    <mergeCell ref="E577:F577"/>
    <mergeCell ref="E368:F368"/>
    <mergeCell ref="E399:F399"/>
    <mergeCell ref="E465:F465"/>
    <mergeCell ref="E426:G426"/>
    <mergeCell ref="E427:G428"/>
    <mergeCell ref="E469:F469"/>
    <mergeCell ref="E434:F434"/>
    <mergeCell ref="E496:G496"/>
    <mergeCell ref="C527:BC527"/>
    <mergeCell ref="E539:F539"/>
    <mergeCell ref="E538:F538"/>
    <mergeCell ref="E537:F537"/>
    <mergeCell ref="E536:F536"/>
    <mergeCell ref="E535:F535"/>
    <mergeCell ref="I574:M574"/>
    <mergeCell ref="AP458:AQ458"/>
    <mergeCell ref="AR458:AS458"/>
    <mergeCell ref="E433:F433"/>
    <mergeCell ref="E439:F439"/>
    <mergeCell ref="I428:M428"/>
    <mergeCell ref="I557:M557"/>
    <mergeCell ref="E396:F396"/>
    <mergeCell ref="E435:F435"/>
    <mergeCell ref="E474:F474"/>
    <mergeCell ref="E437:F437"/>
    <mergeCell ref="AV423:AW423"/>
    <mergeCell ref="AX423:AY423"/>
    <mergeCell ref="AZ423:BA423"/>
    <mergeCell ref="BB423:BC423"/>
    <mergeCell ref="BE2:BF3"/>
    <mergeCell ref="BG2:BG3"/>
    <mergeCell ref="BH2:BI3"/>
    <mergeCell ref="AB3:AC3"/>
    <mergeCell ref="AD3:AE3"/>
    <mergeCell ref="AF3:AG3"/>
    <mergeCell ref="AH3:AI3"/>
    <mergeCell ref="C3:C35"/>
    <mergeCell ref="E3:G3"/>
    <mergeCell ref="N3:O3"/>
    <mergeCell ref="P3:Q3"/>
    <mergeCell ref="R3:S3"/>
    <mergeCell ref="T3:U3"/>
    <mergeCell ref="V3:W3"/>
    <mergeCell ref="X3:Y3"/>
    <mergeCell ref="Z3:AA3"/>
    <mergeCell ref="I5:M5"/>
    <mergeCell ref="BE5:BF5"/>
    <mergeCell ref="E4:G5"/>
    <mergeCell ref="H4:H34"/>
    <mergeCell ref="I4:M4"/>
    <mergeCell ref="BE4:BF4"/>
    <mergeCell ref="E6:G6"/>
    <mergeCell ref="I6:M6"/>
    <mergeCell ref="BE6:BF6"/>
    <mergeCell ref="AV3:AW3"/>
    <mergeCell ref="AX3:AY3"/>
    <mergeCell ref="AZ3:BA3"/>
    <mergeCell ref="BB3:BC3"/>
    <mergeCell ref="AJ3:AK3"/>
    <mergeCell ref="E12:F12"/>
    <mergeCell ref="I12:M12"/>
    <mergeCell ref="BE12:BF12"/>
    <mergeCell ref="E11:F11"/>
    <mergeCell ref="I11:M11"/>
    <mergeCell ref="BE11:BF11"/>
    <mergeCell ref="E10:F10"/>
    <mergeCell ref="I10:M10"/>
    <mergeCell ref="BE10:BF10"/>
    <mergeCell ref="E9:F9"/>
    <mergeCell ref="I9:M9"/>
    <mergeCell ref="BE9:BF9"/>
    <mergeCell ref="I8:M8"/>
    <mergeCell ref="BE8:BF8"/>
    <mergeCell ref="E7:G8"/>
    <mergeCell ref="I7:M7"/>
    <mergeCell ref="BE7:BF7"/>
    <mergeCell ref="I18:M18"/>
    <mergeCell ref="BE18:BF18"/>
    <mergeCell ref="I17:M17"/>
    <mergeCell ref="BE17:BF17"/>
    <mergeCell ref="E16:F16"/>
    <mergeCell ref="E17:F17"/>
    <mergeCell ref="E18:F18"/>
    <mergeCell ref="I16:M16"/>
    <mergeCell ref="BE16:BF16"/>
    <mergeCell ref="E15:F15"/>
    <mergeCell ref="I15:M15"/>
    <mergeCell ref="BE15:BF15"/>
    <mergeCell ref="E14:F14"/>
    <mergeCell ref="I14:M14"/>
    <mergeCell ref="BE14:BF14"/>
    <mergeCell ref="E13:F13"/>
    <mergeCell ref="I13:M13"/>
    <mergeCell ref="I682:M682"/>
    <mergeCell ref="I199:M199"/>
    <mergeCell ref="BE13:BF13"/>
    <mergeCell ref="I27:M27"/>
    <mergeCell ref="BE27:BF27"/>
    <mergeCell ref="I26:M26"/>
    <mergeCell ref="BE26:BF26"/>
    <mergeCell ref="I25:M25"/>
    <mergeCell ref="I24:M24"/>
    <mergeCell ref="I23:M23"/>
    <mergeCell ref="BE23:BF23"/>
    <mergeCell ref="I22:M22"/>
    <mergeCell ref="BE22:BF22"/>
    <mergeCell ref="I21:M21"/>
    <mergeCell ref="BE21:BF21"/>
    <mergeCell ref="I20:M20"/>
    <mergeCell ref="BE20:BF20"/>
    <mergeCell ref="I19:M19"/>
    <mergeCell ref="BE19:BF19"/>
    <mergeCell ref="BE24:BF24"/>
    <mergeCell ref="BE25:BF25"/>
    <mergeCell ref="BE180:BF180"/>
    <mergeCell ref="I182:M182"/>
    <mergeCell ref="BE181:BF181"/>
    <mergeCell ref="AJ213:AK213"/>
    <mergeCell ref="BE671:BF671"/>
    <mergeCell ref="I669:M669"/>
    <mergeCell ref="BE669:BF669"/>
    <mergeCell ref="I677:M677"/>
    <mergeCell ref="BE224:BF224"/>
    <mergeCell ref="BE272:BF272"/>
    <mergeCell ref="BE192:BF192"/>
    <mergeCell ref="BE718:BF718"/>
    <mergeCell ref="BE711:BF711"/>
    <mergeCell ref="I710:M710"/>
    <mergeCell ref="I706:M706"/>
    <mergeCell ref="I28:M28"/>
    <mergeCell ref="BE28:BF28"/>
    <mergeCell ref="BE686:BF686"/>
    <mergeCell ref="I685:M685"/>
    <mergeCell ref="BE685:BF685"/>
    <mergeCell ref="I684:M684"/>
    <mergeCell ref="BE684:BF684"/>
    <mergeCell ref="I683:M683"/>
    <mergeCell ref="BE683:BF683"/>
    <mergeCell ref="BE188:BF188"/>
    <mergeCell ref="BE230:BF230"/>
    <mergeCell ref="I229:M229"/>
    <mergeCell ref="BE229:BF229"/>
    <mergeCell ref="I228:M228"/>
    <mergeCell ref="I673:M673"/>
    <mergeCell ref="BE673:BF673"/>
    <mergeCell ref="BE670:BF670"/>
    <mergeCell ref="I674:M674"/>
    <mergeCell ref="BE674:BF674"/>
    <mergeCell ref="I186:M186"/>
    <mergeCell ref="BE186:BF186"/>
    <mergeCell ref="BE228:BF228"/>
    <mergeCell ref="BE223:BF223"/>
    <mergeCell ref="BE672:BF672"/>
    <mergeCell ref="I671:M671"/>
    <mergeCell ref="BE30:BF30"/>
    <mergeCell ref="I29:M29"/>
    <mergeCell ref="BE29:BF29"/>
    <mergeCell ref="I834:M834"/>
    <mergeCell ref="BE834:BF834"/>
    <mergeCell ref="I833:M833"/>
    <mergeCell ref="BE833:BF833"/>
    <mergeCell ref="X703:Y703"/>
    <mergeCell ref="Z703:AA703"/>
    <mergeCell ref="BE812:BF812"/>
    <mergeCell ref="X738:Y738"/>
    <mergeCell ref="Z738:AA738"/>
    <mergeCell ref="AB738:AC738"/>
    <mergeCell ref="AD738:AE738"/>
    <mergeCell ref="AF738:AG738"/>
    <mergeCell ref="I758:M758"/>
    <mergeCell ref="BE758:BF758"/>
    <mergeCell ref="I757:M757"/>
    <mergeCell ref="I811:M811"/>
    <mergeCell ref="I731:M731"/>
    <mergeCell ref="R703:S703"/>
    <mergeCell ref="V738:W738"/>
    <mergeCell ref="I708:M708"/>
    <mergeCell ref="BE750:BF750"/>
    <mergeCell ref="I753:M753"/>
    <mergeCell ref="BE753:BF753"/>
    <mergeCell ref="I761:M761"/>
    <mergeCell ref="BE761:BF761"/>
    <mergeCell ref="I760:M760"/>
    <mergeCell ref="I759:M759"/>
    <mergeCell ref="AN773:AO773"/>
    <mergeCell ref="AT808:AU808"/>
    <mergeCell ref="AV808:AW808"/>
    <mergeCell ref="I741:M741"/>
    <mergeCell ref="BE741:BF741"/>
    <mergeCell ref="E299:F299"/>
    <mergeCell ref="E354:G355"/>
    <mergeCell ref="I34:M34"/>
    <mergeCell ref="BE34:BF34"/>
    <mergeCell ref="I31:M31"/>
    <mergeCell ref="BE31:BF31"/>
    <mergeCell ref="I33:M33"/>
    <mergeCell ref="BE33:BF33"/>
    <mergeCell ref="E261:F261"/>
    <mergeCell ref="E262:F262"/>
    <mergeCell ref="E216:G216"/>
    <mergeCell ref="E217:G218"/>
    <mergeCell ref="E221:F221"/>
    <mergeCell ref="I221:M221"/>
    <mergeCell ref="H179:H209"/>
    <mergeCell ref="I179:M179"/>
    <mergeCell ref="I181:M181"/>
    <mergeCell ref="AB178:AC178"/>
    <mergeCell ref="AD178:AE178"/>
    <mergeCell ref="E185:F185"/>
    <mergeCell ref="I185:M185"/>
    <mergeCell ref="AF178:AG178"/>
    <mergeCell ref="AH178:AI178"/>
    <mergeCell ref="I183:M183"/>
    <mergeCell ref="E229:F229"/>
    <mergeCell ref="AL178:AM178"/>
    <mergeCell ref="E179:G180"/>
    <mergeCell ref="I180:M180"/>
    <mergeCell ref="I196:M196"/>
    <mergeCell ref="BE222:BF222"/>
    <mergeCell ref="BE226:BF226"/>
    <mergeCell ref="I224:M224"/>
    <mergeCell ref="E823:F823"/>
    <mergeCell ref="I821:M821"/>
    <mergeCell ref="BE821:BF821"/>
    <mergeCell ref="E821:F821"/>
    <mergeCell ref="E822:F822"/>
    <mergeCell ref="I832:M832"/>
    <mergeCell ref="BE832:BF832"/>
    <mergeCell ref="I831:M831"/>
    <mergeCell ref="BE831:BF831"/>
    <mergeCell ref="I830:M830"/>
    <mergeCell ref="I829:M829"/>
    <mergeCell ref="I828:M828"/>
    <mergeCell ref="BE828:BF828"/>
    <mergeCell ref="I827:M827"/>
    <mergeCell ref="BE827:BF827"/>
    <mergeCell ref="E824:F824"/>
    <mergeCell ref="I822:M822"/>
    <mergeCell ref="I826:M826"/>
    <mergeCell ref="BE826:BF826"/>
    <mergeCell ref="I824:M824"/>
    <mergeCell ref="BE824:BF824"/>
    <mergeCell ref="I823:M823"/>
    <mergeCell ref="BE823:BF823"/>
    <mergeCell ref="BE822:BF822"/>
    <mergeCell ref="I825:M825"/>
    <mergeCell ref="BE825:BF825"/>
    <mergeCell ref="E820:F820"/>
    <mergeCell ref="I820:M820"/>
    <mergeCell ref="BE820:BF820"/>
    <mergeCell ref="E819:F819"/>
    <mergeCell ref="I819:M819"/>
    <mergeCell ref="BE819:BF819"/>
    <mergeCell ref="E818:F818"/>
    <mergeCell ref="I818:M818"/>
    <mergeCell ref="BE818:BF818"/>
    <mergeCell ref="E817:F817"/>
    <mergeCell ref="I817:M817"/>
    <mergeCell ref="BE817:BF817"/>
    <mergeCell ref="E812:G813"/>
    <mergeCell ref="E814:F814"/>
    <mergeCell ref="I709:M709"/>
    <mergeCell ref="BE709:BF709"/>
    <mergeCell ref="AP738:AQ738"/>
    <mergeCell ref="AR738:AS738"/>
    <mergeCell ref="E739:G740"/>
    <mergeCell ref="BE814:BF814"/>
    <mergeCell ref="I812:M812"/>
    <mergeCell ref="E811:G811"/>
    <mergeCell ref="AP808:AQ808"/>
    <mergeCell ref="I810:M810"/>
    <mergeCell ref="BE810:BF810"/>
    <mergeCell ref="I718:M718"/>
    <mergeCell ref="E748:F748"/>
    <mergeCell ref="E713:F713"/>
    <mergeCell ref="BB808:BC808"/>
    <mergeCell ref="AL808:AM808"/>
    <mergeCell ref="AN808:AO808"/>
    <mergeCell ref="AR808:AS808"/>
    <mergeCell ref="I745:M745"/>
    <mergeCell ref="BE745:BF745"/>
    <mergeCell ref="I744:M744"/>
    <mergeCell ref="BE744:BF744"/>
    <mergeCell ref="I743:M743"/>
    <mergeCell ref="BE743:BF743"/>
    <mergeCell ref="T738:U738"/>
    <mergeCell ref="I742:M742"/>
    <mergeCell ref="BE742:BF742"/>
    <mergeCell ref="I781:M781"/>
    <mergeCell ref="BE786:BF786"/>
    <mergeCell ref="AX808:AY808"/>
    <mergeCell ref="AZ808:BA808"/>
    <mergeCell ref="BE781:BF781"/>
    <mergeCell ref="BE756:BF756"/>
    <mergeCell ref="I755:M755"/>
    <mergeCell ref="BE755:BF755"/>
    <mergeCell ref="I754:M754"/>
    <mergeCell ref="R738:S738"/>
    <mergeCell ref="I740:M740"/>
    <mergeCell ref="BE740:BF740"/>
    <mergeCell ref="BE757:BF757"/>
    <mergeCell ref="I756:M756"/>
    <mergeCell ref="I775:M775"/>
    <mergeCell ref="I784:M784"/>
    <mergeCell ref="I205:M205"/>
    <mergeCell ref="BE205:BF205"/>
    <mergeCell ref="I204:M204"/>
    <mergeCell ref="AF213:AG213"/>
    <mergeCell ref="AH213:AI213"/>
    <mergeCell ref="C212:BC212"/>
    <mergeCell ref="BE212:BF213"/>
    <mergeCell ref="C178:C210"/>
    <mergeCell ref="E178:G178"/>
    <mergeCell ref="E191:F191"/>
    <mergeCell ref="E192:F192"/>
    <mergeCell ref="BE183:BF183"/>
    <mergeCell ref="BE182:BF182"/>
    <mergeCell ref="C213:C245"/>
    <mergeCell ref="E213:G213"/>
    <mergeCell ref="I241:M241"/>
    <mergeCell ref="BE241:BF241"/>
    <mergeCell ref="I232:M232"/>
    <mergeCell ref="BE232:BF232"/>
    <mergeCell ref="I231:M231"/>
    <mergeCell ref="BE231:BF231"/>
    <mergeCell ref="I230:M230"/>
    <mergeCell ref="I225:M225"/>
    <mergeCell ref="I244:M244"/>
    <mergeCell ref="AR213:AS213"/>
    <mergeCell ref="I220:M220"/>
    <mergeCell ref="BE220:BF220"/>
    <mergeCell ref="E227:F227"/>
    <mergeCell ref="BE216:BF216"/>
    <mergeCell ref="I215:M215"/>
    <mergeCell ref="BE215:BF215"/>
    <mergeCell ref="I216:M216"/>
    <mergeCell ref="BE306:BF306"/>
    <mergeCell ref="E574:F574"/>
    <mergeCell ref="E634:G635"/>
    <mergeCell ref="E637:G638"/>
    <mergeCell ref="E222:F222"/>
    <mergeCell ref="I222:M222"/>
    <mergeCell ref="E228:F228"/>
    <mergeCell ref="I226:M226"/>
    <mergeCell ref="E225:F225"/>
    <mergeCell ref="BE218:BF218"/>
    <mergeCell ref="E219:F219"/>
    <mergeCell ref="E255:F255"/>
    <mergeCell ref="I255:M255"/>
    <mergeCell ref="AZ248:BA248"/>
    <mergeCell ref="BB248:BC248"/>
    <mergeCell ref="AN248:AO248"/>
    <mergeCell ref="AP248:AQ248"/>
    <mergeCell ref="AR248:AS248"/>
    <mergeCell ref="AT248:AU248"/>
    <mergeCell ref="E257:F257"/>
    <mergeCell ref="I251:M251"/>
    <mergeCell ref="I252:M252"/>
    <mergeCell ref="E249:G250"/>
    <mergeCell ref="BE255:BF255"/>
    <mergeCell ref="I278:M278"/>
    <mergeCell ref="H214:H244"/>
    <mergeCell ref="E398:F398"/>
    <mergeCell ref="E361:F361"/>
    <mergeCell ref="E360:F360"/>
    <mergeCell ref="E223:F223"/>
    <mergeCell ref="I223:M223"/>
    <mergeCell ref="I272:M272"/>
    <mergeCell ref="BE273:BF273"/>
    <mergeCell ref="BE268:BF268"/>
    <mergeCell ref="I267:M267"/>
    <mergeCell ref="BE267:BF267"/>
    <mergeCell ref="I266:M266"/>
    <mergeCell ref="BE266:BF266"/>
    <mergeCell ref="AV248:AW248"/>
    <mergeCell ref="AX248:AY248"/>
    <mergeCell ref="AB248:AC248"/>
    <mergeCell ref="AD248:AE248"/>
    <mergeCell ref="AF248:AG248"/>
    <mergeCell ref="AH248:AI248"/>
    <mergeCell ref="AJ248:AK248"/>
    <mergeCell ref="I256:M256"/>
    <mergeCell ref="BE256:BF256"/>
    <mergeCell ref="I675:M675"/>
    <mergeCell ref="I670:M670"/>
    <mergeCell ref="I275:M275"/>
    <mergeCell ref="BE275:BF275"/>
    <mergeCell ref="I277:M277"/>
    <mergeCell ref="BE277:BF277"/>
    <mergeCell ref="I284:M284"/>
    <mergeCell ref="BE284:BF284"/>
    <mergeCell ref="BE278:BF278"/>
    <mergeCell ref="AZ283:BA283"/>
    <mergeCell ref="BB283:BC283"/>
    <mergeCell ref="AJ283:AK283"/>
    <mergeCell ref="N353:O353"/>
    <mergeCell ref="BE352:BF353"/>
    <mergeCell ref="I312:M312"/>
    <mergeCell ref="BE312:BF312"/>
    <mergeCell ref="I306:M306"/>
    <mergeCell ref="E286:G286"/>
    <mergeCell ref="E287:G288"/>
    <mergeCell ref="E289:F289"/>
    <mergeCell ref="I301:M301"/>
    <mergeCell ref="BB318:BC318"/>
    <mergeCell ref="AN318:AO318"/>
    <mergeCell ref="BE295:BF295"/>
    <mergeCell ref="X318:Y318"/>
    <mergeCell ref="Z318:AA318"/>
    <mergeCell ref="E293:F293"/>
    <mergeCell ref="E296:F296"/>
    <mergeCell ref="I293:M293"/>
    <mergeCell ref="E292:F292"/>
    <mergeCell ref="I292:M292"/>
    <mergeCell ref="E291:F291"/>
    <mergeCell ref="I291:M291"/>
    <mergeCell ref="E290:F290"/>
    <mergeCell ref="I290:M290"/>
    <mergeCell ref="I289:M289"/>
    <mergeCell ref="I288:M288"/>
    <mergeCell ref="I286:M286"/>
    <mergeCell ref="C317:BC317"/>
    <mergeCell ref="BE317:BF318"/>
    <mergeCell ref="C318:C350"/>
    <mergeCell ref="I302:M302"/>
    <mergeCell ref="BE302:BF302"/>
    <mergeCell ref="T318:U318"/>
    <mergeCell ref="V318:W318"/>
    <mergeCell ref="BE349:BF349"/>
    <mergeCell ref="I346:M346"/>
    <mergeCell ref="BE346:BF346"/>
    <mergeCell ref="I329:M329"/>
    <mergeCell ref="E318:G318"/>
    <mergeCell ref="BE359:BF359"/>
    <mergeCell ref="I358:M358"/>
    <mergeCell ref="BE358:BF358"/>
    <mergeCell ref="I357:M357"/>
    <mergeCell ref="BE357:BF357"/>
    <mergeCell ref="I356:M356"/>
    <mergeCell ref="BE356:BF356"/>
    <mergeCell ref="BE355:BF355"/>
    <mergeCell ref="BE375:BF375"/>
    <mergeCell ref="AV353:AW353"/>
    <mergeCell ref="AX353:AY353"/>
    <mergeCell ref="AZ353:BA353"/>
    <mergeCell ref="BB353:BC353"/>
    <mergeCell ref="AJ353:AK353"/>
    <mergeCell ref="AL353:AM353"/>
    <mergeCell ref="AN353:AO353"/>
    <mergeCell ref="AP353:AQ353"/>
    <mergeCell ref="AR353:AS353"/>
    <mergeCell ref="I370:M370"/>
    <mergeCell ref="I361:M361"/>
    <mergeCell ref="I360:M360"/>
    <mergeCell ref="BE364:BF364"/>
    <mergeCell ref="I363:M363"/>
    <mergeCell ref="BE363:BF363"/>
    <mergeCell ref="BE362:BF362"/>
    <mergeCell ref="E334:F334"/>
    <mergeCell ref="I332:M332"/>
    <mergeCell ref="AD318:AE318"/>
    <mergeCell ref="AF318:AG318"/>
    <mergeCell ref="AH318:AI318"/>
    <mergeCell ref="AJ318:AK318"/>
    <mergeCell ref="AJ423:AK423"/>
    <mergeCell ref="AL423:AM423"/>
    <mergeCell ref="I399:M399"/>
    <mergeCell ref="BE399:BF399"/>
    <mergeCell ref="I398:M398"/>
    <mergeCell ref="AL388:AM388"/>
    <mergeCell ref="T423:U423"/>
    <mergeCell ref="V423:W423"/>
    <mergeCell ref="X423:Y423"/>
    <mergeCell ref="Z423:AA423"/>
    <mergeCell ref="BE374:BF374"/>
    <mergeCell ref="AP388:AQ388"/>
    <mergeCell ref="BE403:BF403"/>
    <mergeCell ref="AR388:AS388"/>
    <mergeCell ref="AT388:AU388"/>
    <mergeCell ref="AV388:AW388"/>
    <mergeCell ref="BE404:BF404"/>
    <mergeCell ref="BE402:BF402"/>
    <mergeCell ref="I382:M382"/>
    <mergeCell ref="BE382:BF382"/>
    <mergeCell ref="I379:M379"/>
    <mergeCell ref="BE379:BF379"/>
    <mergeCell ref="I395:M395"/>
    <mergeCell ref="BE393:BF393"/>
    <mergeCell ref="BE392:BF392"/>
    <mergeCell ref="I392:M392"/>
    <mergeCell ref="BE391:BF391"/>
    <mergeCell ref="I390:M390"/>
    <mergeCell ref="BE390:BF390"/>
    <mergeCell ref="I391:M391"/>
    <mergeCell ref="AN388:AO388"/>
    <mergeCell ref="C422:BC422"/>
    <mergeCell ref="BE428:BF428"/>
    <mergeCell ref="I427:M427"/>
    <mergeCell ref="BE427:BF427"/>
    <mergeCell ref="AT423:AU423"/>
    <mergeCell ref="N423:O423"/>
    <mergeCell ref="P423:Q423"/>
    <mergeCell ref="BE424:BF424"/>
    <mergeCell ref="I426:M426"/>
    <mergeCell ref="BE409:BF409"/>
    <mergeCell ref="BE441:BF441"/>
    <mergeCell ref="I440:M440"/>
    <mergeCell ref="BE426:BF426"/>
    <mergeCell ref="E429:F429"/>
    <mergeCell ref="E401:F401"/>
    <mergeCell ref="E402:F402"/>
    <mergeCell ref="BE394:BF394"/>
    <mergeCell ref="I425:M425"/>
    <mergeCell ref="BE425:BF425"/>
    <mergeCell ref="I416:M416"/>
    <mergeCell ref="BE416:BF416"/>
    <mergeCell ref="I415:M415"/>
    <mergeCell ref="BE415:BF415"/>
    <mergeCell ref="I414:M414"/>
    <mergeCell ref="BE414:BF414"/>
    <mergeCell ref="I413:M413"/>
    <mergeCell ref="BE413:BF413"/>
    <mergeCell ref="I412:M412"/>
    <mergeCell ref="BE412:BF412"/>
    <mergeCell ref="I411:M411"/>
    <mergeCell ref="BE411:BF411"/>
    <mergeCell ref="I410:M410"/>
    <mergeCell ref="BE398:BF398"/>
    <mergeCell ref="BE557:BF557"/>
    <mergeCell ref="I556:M556"/>
    <mergeCell ref="E503:F503"/>
    <mergeCell ref="I503:M503"/>
    <mergeCell ref="BE503:BF503"/>
    <mergeCell ref="E502:F502"/>
    <mergeCell ref="I502:M502"/>
    <mergeCell ref="BE502:BF502"/>
    <mergeCell ref="E501:F501"/>
    <mergeCell ref="I501:M501"/>
    <mergeCell ref="BE501:BF501"/>
    <mergeCell ref="E506:F506"/>
    <mergeCell ref="E507:F507"/>
    <mergeCell ref="E500:F500"/>
    <mergeCell ref="I500:M500"/>
    <mergeCell ref="I461:M461"/>
    <mergeCell ref="E497:G498"/>
    <mergeCell ref="E461:G461"/>
    <mergeCell ref="BE497:BF497"/>
    <mergeCell ref="I496:M496"/>
    <mergeCell ref="E462:G463"/>
    <mergeCell ref="E464:F464"/>
    <mergeCell ref="I487:M487"/>
    <mergeCell ref="BE487:BF487"/>
    <mergeCell ref="AP493:AQ493"/>
    <mergeCell ref="AR493:AS493"/>
    <mergeCell ref="AT493:AU493"/>
    <mergeCell ref="N493:O493"/>
    <mergeCell ref="P493:Q493"/>
    <mergeCell ref="R493:S493"/>
    <mergeCell ref="T493:U493"/>
    <mergeCell ref="I488:M488"/>
    <mergeCell ref="E890:F890"/>
    <mergeCell ref="I889:M889"/>
    <mergeCell ref="BE889:BF889"/>
    <mergeCell ref="E888:F888"/>
    <mergeCell ref="BE717:BF717"/>
    <mergeCell ref="I716:M716"/>
    <mergeCell ref="BE716:BF716"/>
    <mergeCell ref="I715:M715"/>
    <mergeCell ref="BE715:BF715"/>
    <mergeCell ref="I714:M714"/>
    <mergeCell ref="BE714:BF714"/>
    <mergeCell ref="I713:M713"/>
    <mergeCell ref="BE713:BF713"/>
    <mergeCell ref="I544:M544"/>
    <mergeCell ref="BE544:BF544"/>
    <mergeCell ref="I543:M543"/>
    <mergeCell ref="BE543:BF543"/>
    <mergeCell ref="E572:F572"/>
    <mergeCell ref="I572:M572"/>
    <mergeCell ref="BE572:BF572"/>
    <mergeCell ref="I566:M566"/>
    <mergeCell ref="BE566:BF566"/>
    <mergeCell ref="E566:G566"/>
    <mergeCell ref="E567:G568"/>
    <mergeCell ref="E569:F569"/>
    <mergeCell ref="I567:M567"/>
    <mergeCell ref="BE567:BF567"/>
    <mergeCell ref="I569:M569"/>
    <mergeCell ref="BE569:BF569"/>
    <mergeCell ref="I568:M568"/>
    <mergeCell ref="BE568:BF568"/>
    <mergeCell ref="V563:W563"/>
    <mergeCell ref="BE879:BF879"/>
    <mergeCell ref="E881:G881"/>
    <mergeCell ref="E887:F887"/>
    <mergeCell ref="I887:M887"/>
    <mergeCell ref="BE887:BF887"/>
    <mergeCell ref="E886:F886"/>
    <mergeCell ref="I886:M886"/>
    <mergeCell ref="BE886:BF886"/>
    <mergeCell ref="E885:F885"/>
    <mergeCell ref="I885:M885"/>
    <mergeCell ref="BE885:BF885"/>
    <mergeCell ref="I884:M884"/>
    <mergeCell ref="BE884:BF884"/>
    <mergeCell ref="I883:M883"/>
    <mergeCell ref="BE883:BF883"/>
    <mergeCell ref="BE882:BF882"/>
    <mergeCell ref="BE881:BF881"/>
    <mergeCell ref="I880:M880"/>
    <mergeCell ref="BE880:BF880"/>
    <mergeCell ref="I881:M881"/>
    <mergeCell ref="I882:M882"/>
    <mergeCell ref="E882:G883"/>
    <mergeCell ref="E884:F884"/>
    <mergeCell ref="E879:G880"/>
    <mergeCell ref="BE925:BF925"/>
    <mergeCell ref="E924:F924"/>
    <mergeCell ref="I924:M924"/>
    <mergeCell ref="BE924:BF924"/>
    <mergeCell ref="E923:F923"/>
    <mergeCell ref="I923:M923"/>
    <mergeCell ref="BE923:BF923"/>
    <mergeCell ref="E926:F926"/>
    <mergeCell ref="E927:F927"/>
    <mergeCell ref="I941:M941"/>
    <mergeCell ref="BE941:BF941"/>
    <mergeCell ref="I940:M940"/>
    <mergeCell ref="BE940:BF940"/>
    <mergeCell ref="I939:M939"/>
    <mergeCell ref="BE939:BF939"/>
    <mergeCell ref="I931:M931"/>
    <mergeCell ref="I937:M937"/>
    <mergeCell ref="BE937:BF937"/>
    <mergeCell ref="I936:M936"/>
    <mergeCell ref="BE936:BF936"/>
    <mergeCell ref="I935:M935"/>
    <mergeCell ref="I934:M934"/>
    <mergeCell ref="I929:M929"/>
    <mergeCell ref="BE929:BF929"/>
    <mergeCell ref="I928:M928"/>
    <mergeCell ref="BE928:BF928"/>
    <mergeCell ref="BE932:BF932"/>
    <mergeCell ref="BE927:BF927"/>
    <mergeCell ref="BE956:BF956"/>
    <mergeCell ref="E955:F955"/>
    <mergeCell ref="I955:M955"/>
    <mergeCell ref="BE955:BF955"/>
    <mergeCell ref="AV948:AW948"/>
    <mergeCell ref="AX948:AY948"/>
    <mergeCell ref="AB948:AC948"/>
    <mergeCell ref="AD948:AE948"/>
    <mergeCell ref="AF948:AG948"/>
    <mergeCell ref="I954:M954"/>
    <mergeCell ref="R948:S948"/>
    <mergeCell ref="AZ948:BA948"/>
    <mergeCell ref="AP948:AQ948"/>
    <mergeCell ref="AR948:AS948"/>
    <mergeCell ref="AT948:AU948"/>
    <mergeCell ref="E928:F928"/>
    <mergeCell ref="I926:M926"/>
    <mergeCell ref="BE926:BF926"/>
    <mergeCell ref="AL948:AM948"/>
    <mergeCell ref="T948:U948"/>
    <mergeCell ref="V948:W948"/>
    <mergeCell ref="X948:Y948"/>
    <mergeCell ref="Z948:AA948"/>
    <mergeCell ref="AH948:AI948"/>
    <mergeCell ref="AJ948:AK948"/>
    <mergeCell ref="BB948:BC948"/>
    <mergeCell ref="AN948:AO948"/>
    <mergeCell ref="I952:M952"/>
    <mergeCell ref="BE951:BF951"/>
    <mergeCell ref="I950:M950"/>
    <mergeCell ref="BE950:BF950"/>
    <mergeCell ref="I951:M951"/>
    <mergeCell ref="BE954:BF954"/>
    <mergeCell ref="I953:M953"/>
    <mergeCell ref="I973:M973"/>
    <mergeCell ref="BE973:BF973"/>
    <mergeCell ref="I972:M972"/>
    <mergeCell ref="BE972:BF972"/>
    <mergeCell ref="I971:M971"/>
    <mergeCell ref="E949:G950"/>
    <mergeCell ref="C947:BC947"/>
    <mergeCell ref="BE947:BF948"/>
    <mergeCell ref="E948:G948"/>
    <mergeCell ref="N948:O948"/>
    <mergeCell ref="P948:Q948"/>
    <mergeCell ref="E960:F960"/>
    <mergeCell ref="I960:M960"/>
    <mergeCell ref="BE960:BF960"/>
    <mergeCell ref="E959:F959"/>
    <mergeCell ref="I959:M959"/>
    <mergeCell ref="BE959:BF959"/>
    <mergeCell ref="E958:F958"/>
    <mergeCell ref="I958:M958"/>
    <mergeCell ref="BE958:BF958"/>
    <mergeCell ref="E957:F957"/>
    <mergeCell ref="I957:M957"/>
    <mergeCell ref="BE957:BF957"/>
    <mergeCell ref="E956:F956"/>
    <mergeCell ref="I956:M956"/>
    <mergeCell ref="I966:M966"/>
    <mergeCell ref="BE966:BF966"/>
    <mergeCell ref="I965:M965"/>
    <mergeCell ref="BE965:BF965"/>
    <mergeCell ref="I964:M964"/>
    <mergeCell ref="BE968:BF968"/>
    <mergeCell ref="BE969:BF969"/>
    <mergeCell ref="BE970:BF970"/>
    <mergeCell ref="I989:M989"/>
    <mergeCell ref="BE989:BF989"/>
    <mergeCell ref="I988:M988"/>
    <mergeCell ref="BE988:BF988"/>
    <mergeCell ref="I987:M987"/>
    <mergeCell ref="BE987:BF987"/>
    <mergeCell ref="I986:M986"/>
    <mergeCell ref="BE986:BF986"/>
    <mergeCell ref="I985:M985"/>
    <mergeCell ref="BE985:BF985"/>
    <mergeCell ref="I976:M976"/>
    <mergeCell ref="BE976:BF976"/>
    <mergeCell ref="I975:M975"/>
    <mergeCell ref="BE975:BF975"/>
    <mergeCell ref="I974:M974"/>
    <mergeCell ref="BE974:BF974"/>
    <mergeCell ref="AV983:AW983"/>
    <mergeCell ref="AX983:AY983"/>
    <mergeCell ref="AZ983:BA983"/>
    <mergeCell ref="BB983:BC983"/>
    <mergeCell ref="BE978:BF978"/>
    <mergeCell ref="AP983:AQ983"/>
    <mergeCell ref="AR983:AS983"/>
    <mergeCell ref="AT983:AU983"/>
    <mergeCell ref="BE1026:BF1026"/>
    <mergeCell ref="I967:M967"/>
    <mergeCell ref="BE967:BF967"/>
    <mergeCell ref="I1025:M1025"/>
    <mergeCell ref="BE1025:BF1025"/>
    <mergeCell ref="BE1007:BF1007"/>
    <mergeCell ref="I1006:M1006"/>
    <mergeCell ref="BE1006:BF1006"/>
    <mergeCell ref="I1005:M1005"/>
    <mergeCell ref="I1004:M1004"/>
    <mergeCell ref="I1003:M1003"/>
    <mergeCell ref="BE1003:BF1003"/>
    <mergeCell ref="I1002:M1002"/>
    <mergeCell ref="BE1002:BF1002"/>
    <mergeCell ref="I1001:M1001"/>
    <mergeCell ref="BE1001:BF1001"/>
    <mergeCell ref="I1000:M1000"/>
    <mergeCell ref="BE1000:BF1000"/>
    <mergeCell ref="BE999:BF999"/>
    <mergeCell ref="I1024:M1024"/>
    <mergeCell ref="BE1024:BF1024"/>
    <mergeCell ref="I1023:M1023"/>
    <mergeCell ref="BE1023:BF1023"/>
    <mergeCell ref="BE1022:BF1022"/>
    <mergeCell ref="BE1021:BF1021"/>
    <mergeCell ref="I1020:M1020"/>
    <mergeCell ref="BE1020:BF1020"/>
    <mergeCell ref="BE1014:BF1014"/>
    <mergeCell ref="I1013:M1013"/>
    <mergeCell ref="I1010:M1010"/>
    <mergeCell ref="I970:M970"/>
    <mergeCell ref="I969:M969"/>
    <mergeCell ref="BE1036:BF1036"/>
    <mergeCell ref="I1035:M1035"/>
    <mergeCell ref="BE1035:BF1035"/>
    <mergeCell ref="I1034:M1034"/>
    <mergeCell ref="BE1034:BF1034"/>
    <mergeCell ref="I1033:M1033"/>
    <mergeCell ref="BE1033:BF1033"/>
    <mergeCell ref="E1034:F1034"/>
    <mergeCell ref="I1032:M1032"/>
    <mergeCell ref="BE1032:BF1032"/>
    <mergeCell ref="E1033:F1033"/>
    <mergeCell ref="I1031:M1031"/>
    <mergeCell ref="BE1031:BF1031"/>
    <mergeCell ref="E1022:G1023"/>
    <mergeCell ref="E1024:F1024"/>
    <mergeCell ref="E1030:F1030"/>
    <mergeCell ref="I1030:M1030"/>
    <mergeCell ref="BE1030:BF1030"/>
    <mergeCell ref="E1029:F1029"/>
    <mergeCell ref="I1029:M1029"/>
    <mergeCell ref="BE1029:BF1029"/>
    <mergeCell ref="E1028:F1028"/>
    <mergeCell ref="I1028:M1028"/>
    <mergeCell ref="E1031:F1031"/>
    <mergeCell ref="E1032:F1032"/>
    <mergeCell ref="E1025:F1025"/>
    <mergeCell ref="BE1028:BF1028"/>
    <mergeCell ref="E1027:F1027"/>
    <mergeCell ref="I1027:M1027"/>
    <mergeCell ref="BE1027:BF1027"/>
    <mergeCell ref="E1026:F1026"/>
    <mergeCell ref="I1026:M1026"/>
    <mergeCell ref="BJ807:BJ808"/>
    <mergeCell ref="BE593:BF593"/>
    <mergeCell ref="I32:M32"/>
    <mergeCell ref="BE32:BF32"/>
    <mergeCell ref="Z808:AA808"/>
    <mergeCell ref="AB808:AC808"/>
    <mergeCell ref="AD808:AE808"/>
    <mergeCell ref="AF808:AG808"/>
    <mergeCell ref="AH808:AI808"/>
    <mergeCell ref="AJ808:AK808"/>
    <mergeCell ref="AT738:AU738"/>
    <mergeCell ref="AV738:AW738"/>
    <mergeCell ref="AX738:AY738"/>
    <mergeCell ref="AZ738:BA738"/>
    <mergeCell ref="BB738:BC738"/>
    <mergeCell ref="AH738:AI738"/>
    <mergeCell ref="AJ738:AK738"/>
    <mergeCell ref="AL738:AM738"/>
    <mergeCell ref="AN738:AO738"/>
    <mergeCell ref="I749:M749"/>
    <mergeCell ref="BE749:BF749"/>
    <mergeCell ref="I469:M469"/>
    <mergeCell ref="BE469:BF469"/>
    <mergeCell ref="BE440:BF440"/>
    <mergeCell ref="I439:M439"/>
    <mergeCell ref="BE439:BF439"/>
    <mergeCell ref="BE449:BF449"/>
    <mergeCell ref="I438:M438"/>
    <mergeCell ref="BE438:BF438"/>
    <mergeCell ref="I448:M448"/>
    <mergeCell ref="BE448:BF448"/>
    <mergeCell ref="I447:M447"/>
    <mergeCell ref="E815:F815"/>
    <mergeCell ref="I815:M815"/>
    <mergeCell ref="BE815:BF815"/>
    <mergeCell ref="I814:M814"/>
    <mergeCell ref="E749:F749"/>
    <mergeCell ref="C807:BC807"/>
    <mergeCell ref="BE807:BF808"/>
    <mergeCell ref="BG807:BG808"/>
    <mergeCell ref="BH807:BI808"/>
    <mergeCell ref="C738:C770"/>
    <mergeCell ref="BE704:BF704"/>
    <mergeCell ref="I712:M712"/>
    <mergeCell ref="BE712:BF712"/>
    <mergeCell ref="E742:G743"/>
    <mergeCell ref="E746:F746"/>
    <mergeCell ref="I746:M746"/>
    <mergeCell ref="BE746:BF746"/>
    <mergeCell ref="E754:F754"/>
    <mergeCell ref="I752:M752"/>
    <mergeCell ref="BE752:BF752"/>
    <mergeCell ref="E753:F753"/>
    <mergeCell ref="I751:M751"/>
    <mergeCell ref="BE751:BF751"/>
    <mergeCell ref="H739:H769"/>
    <mergeCell ref="I739:M739"/>
    <mergeCell ref="BE739:BF739"/>
    <mergeCell ref="I750:M750"/>
    <mergeCell ref="E738:G738"/>
    <mergeCell ref="N738:O738"/>
    <mergeCell ref="P738:Q738"/>
    <mergeCell ref="E704:G705"/>
    <mergeCell ref="E745:F745"/>
    <mergeCell ref="C808:C840"/>
    <mergeCell ref="E808:G808"/>
    <mergeCell ref="N808:O808"/>
    <mergeCell ref="P808:Q808"/>
    <mergeCell ref="R808:S808"/>
    <mergeCell ref="T808:U808"/>
    <mergeCell ref="V808:W808"/>
    <mergeCell ref="X808:Y808"/>
    <mergeCell ref="I838:M838"/>
    <mergeCell ref="BE838:BF838"/>
    <mergeCell ref="I837:M837"/>
    <mergeCell ref="BE837:BF837"/>
    <mergeCell ref="I836:M836"/>
    <mergeCell ref="BE836:BF836"/>
    <mergeCell ref="I835:M835"/>
    <mergeCell ref="BE835:BF835"/>
    <mergeCell ref="H774:H804"/>
    <mergeCell ref="I774:M774"/>
    <mergeCell ref="I795:M795"/>
    <mergeCell ref="I794:M794"/>
    <mergeCell ref="I787:M787"/>
    <mergeCell ref="I802:M802"/>
    <mergeCell ref="E809:G810"/>
    <mergeCell ref="H809:H839"/>
    <mergeCell ref="I809:M809"/>
    <mergeCell ref="E816:F816"/>
    <mergeCell ref="I816:M816"/>
    <mergeCell ref="C773:C805"/>
    <mergeCell ref="E773:G773"/>
    <mergeCell ref="E779:F779"/>
    <mergeCell ref="I779:M779"/>
    <mergeCell ref="BE816:BF816"/>
    <mergeCell ref="C843:C875"/>
    <mergeCell ref="E859:F859"/>
    <mergeCell ref="I857:M857"/>
    <mergeCell ref="BE857:BF857"/>
    <mergeCell ref="E858:F858"/>
    <mergeCell ref="I856:M856"/>
    <mergeCell ref="BE856:BF856"/>
    <mergeCell ref="E855:F855"/>
    <mergeCell ref="I855:M855"/>
    <mergeCell ref="BE855:BF855"/>
    <mergeCell ref="E854:F854"/>
    <mergeCell ref="I854:M854"/>
    <mergeCell ref="BE854:BF854"/>
    <mergeCell ref="E776:G776"/>
    <mergeCell ref="I776:M776"/>
    <mergeCell ref="I778:M778"/>
    <mergeCell ref="I791:M791"/>
    <mergeCell ref="E777:G778"/>
    <mergeCell ref="Z843:AA843"/>
    <mergeCell ref="I847:M847"/>
    <mergeCell ref="BE847:BF847"/>
    <mergeCell ref="I839:M839"/>
    <mergeCell ref="I777:M777"/>
    <mergeCell ref="I803:M803"/>
    <mergeCell ref="R843:S843"/>
    <mergeCell ref="T843:U843"/>
    <mergeCell ref="V843:W843"/>
    <mergeCell ref="X843:Y843"/>
    <mergeCell ref="I848:M848"/>
    <mergeCell ref="BE848:BF848"/>
    <mergeCell ref="E784:F784"/>
    <mergeCell ref="E781:F781"/>
    <mergeCell ref="I813:M813"/>
    <mergeCell ref="E782:F782"/>
    <mergeCell ref="I782:M782"/>
    <mergeCell ref="I804:M804"/>
    <mergeCell ref="E787:F787"/>
    <mergeCell ref="BG842:BG843"/>
    <mergeCell ref="I861:M861"/>
    <mergeCell ref="BE861:BF861"/>
    <mergeCell ref="I860:M860"/>
    <mergeCell ref="BE860:BF860"/>
    <mergeCell ref="I859:M859"/>
    <mergeCell ref="BE859:BF859"/>
    <mergeCell ref="I849:M849"/>
    <mergeCell ref="I858:M858"/>
    <mergeCell ref="BE858:BF858"/>
    <mergeCell ref="E853:F853"/>
    <mergeCell ref="I853:M853"/>
    <mergeCell ref="BE853:BF853"/>
    <mergeCell ref="E856:F856"/>
    <mergeCell ref="E857:F857"/>
    <mergeCell ref="E852:F852"/>
    <mergeCell ref="E851:F851"/>
    <mergeCell ref="I851:M851"/>
    <mergeCell ref="BE851:BF851"/>
    <mergeCell ref="E850:F850"/>
    <mergeCell ref="I850:M850"/>
    <mergeCell ref="BE850:BF850"/>
    <mergeCell ref="BE849:BF849"/>
    <mergeCell ref="E843:G843"/>
    <mergeCell ref="N843:O843"/>
    <mergeCell ref="P843:Q843"/>
    <mergeCell ref="BE842:BF843"/>
    <mergeCell ref="BJ842:BJ843"/>
    <mergeCell ref="I873:M873"/>
    <mergeCell ref="BE873:BF873"/>
    <mergeCell ref="I872:M872"/>
    <mergeCell ref="BE872:BF872"/>
    <mergeCell ref="I871:M871"/>
    <mergeCell ref="BE871:BF871"/>
    <mergeCell ref="I870:M870"/>
    <mergeCell ref="BE870:BF870"/>
    <mergeCell ref="C842:BC842"/>
    <mergeCell ref="I874:M874"/>
    <mergeCell ref="BE874:BF874"/>
    <mergeCell ref="I869:M869"/>
    <mergeCell ref="BE869:BF869"/>
    <mergeCell ref="I868:M868"/>
    <mergeCell ref="BE868:BF868"/>
    <mergeCell ref="I867:M867"/>
    <mergeCell ref="BE867:BF867"/>
    <mergeCell ref="I866:M866"/>
    <mergeCell ref="BE866:BF866"/>
    <mergeCell ref="AL843:AM843"/>
    <mergeCell ref="I865:M865"/>
    <mergeCell ref="I864:M864"/>
    <mergeCell ref="I863:M863"/>
    <mergeCell ref="BE863:BF863"/>
    <mergeCell ref="I862:M862"/>
    <mergeCell ref="BE862:BF862"/>
    <mergeCell ref="I846:M846"/>
    <mergeCell ref="BE846:BF846"/>
    <mergeCell ref="I845:M845"/>
    <mergeCell ref="BE845:BF845"/>
    <mergeCell ref="I852:M852"/>
    <mergeCell ref="BG737:BG738"/>
    <mergeCell ref="BH737:BI738"/>
    <mergeCell ref="BJ737:BJ738"/>
    <mergeCell ref="E844:G845"/>
    <mergeCell ref="H844:H874"/>
    <mergeCell ref="I844:M844"/>
    <mergeCell ref="BE844:BF844"/>
    <mergeCell ref="E846:G846"/>
    <mergeCell ref="E847:G848"/>
    <mergeCell ref="E849:F849"/>
    <mergeCell ref="AZ843:BA843"/>
    <mergeCell ref="BB843:BC843"/>
    <mergeCell ref="AN843:AO843"/>
    <mergeCell ref="AP843:AQ843"/>
    <mergeCell ref="AR843:AS843"/>
    <mergeCell ref="AT843:AU843"/>
    <mergeCell ref="AV843:AW843"/>
    <mergeCell ref="AX843:AY843"/>
    <mergeCell ref="AB843:AC843"/>
    <mergeCell ref="AD843:AE843"/>
    <mergeCell ref="AF843:AG843"/>
    <mergeCell ref="AH843:AI843"/>
    <mergeCell ref="AJ843:AK843"/>
    <mergeCell ref="E741:G741"/>
    <mergeCell ref="I748:M748"/>
    <mergeCell ref="BE748:BF748"/>
    <mergeCell ref="E747:F747"/>
    <mergeCell ref="I747:M747"/>
    <mergeCell ref="BE747:BF747"/>
    <mergeCell ref="AJ773:AK773"/>
    <mergeCell ref="AL773:AM773"/>
    <mergeCell ref="BH842:BI843"/>
    <mergeCell ref="BG772:BG773"/>
    <mergeCell ref="BH772:BI773"/>
    <mergeCell ref="BJ772:BJ773"/>
    <mergeCell ref="AZ773:BA773"/>
    <mergeCell ref="BB773:BC773"/>
    <mergeCell ref="I769:M769"/>
    <mergeCell ref="BE769:BF769"/>
    <mergeCell ref="I768:M768"/>
    <mergeCell ref="BE768:BF768"/>
    <mergeCell ref="I767:M767"/>
    <mergeCell ref="BE767:BF767"/>
    <mergeCell ref="I766:M766"/>
    <mergeCell ref="BE766:BF766"/>
    <mergeCell ref="I765:M765"/>
    <mergeCell ref="BE765:BF765"/>
    <mergeCell ref="I764:M764"/>
    <mergeCell ref="BE764:BF764"/>
    <mergeCell ref="AP773:AQ773"/>
    <mergeCell ref="AR773:AS773"/>
    <mergeCell ref="AT773:AU773"/>
    <mergeCell ref="AV773:AW773"/>
    <mergeCell ref="AX773:AY773"/>
    <mergeCell ref="AB773:AC773"/>
    <mergeCell ref="N773:O773"/>
    <mergeCell ref="P773:Q773"/>
    <mergeCell ref="R773:S773"/>
    <mergeCell ref="T773:U773"/>
    <mergeCell ref="V773:W773"/>
    <mergeCell ref="X773:Y773"/>
    <mergeCell ref="Z773:AA773"/>
    <mergeCell ref="AD773:AE773"/>
    <mergeCell ref="E783:F783"/>
    <mergeCell ref="I783:M783"/>
    <mergeCell ref="I793:M793"/>
    <mergeCell ref="I792:M792"/>
    <mergeCell ref="I790:M790"/>
    <mergeCell ref="I789:M789"/>
    <mergeCell ref="I788:M788"/>
    <mergeCell ref="E789:F789"/>
    <mergeCell ref="I801:M801"/>
    <mergeCell ref="I798:M798"/>
    <mergeCell ref="BE798:BF798"/>
    <mergeCell ref="I797:M797"/>
    <mergeCell ref="BE797:BF797"/>
    <mergeCell ref="I796:M796"/>
    <mergeCell ref="BE796:BF796"/>
    <mergeCell ref="BE787:BF787"/>
    <mergeCell ref="BE785:BF785"/>
    <mergeCell ref="BE784:BF784"/>
    <mergeCell ref="BE783:BF783"/>
    <mergeCell ref="BE792:BF792"/>
    <mergeCell ref="BE790:BF790"/>
    <mergeCell ref="BE801:BF801"/>
    <mergeCell ref="I800:M800"/>
    <mergeCell ref="BE800:BF800"/>
    <mergeCell ref="I799:M799"/>
    <mergeCell ref="BE799:BF799"/>
    <mergeCell ref="E788:F788"/>
    <mergeCell ref="I786:M786"/>
    <mergeCell ref="E785:F785"/>
    <mergeCell ref="I785:M785"/>
    <mergeCell ref="I621:M621"/>
    <mergeCell ref="BE621:BF621"/>
    <mergeCell ref="I620:M620"/>
    <mergeCell ref="I619:M619"/>
    <mergeCell ref="I612:M612"/>
    <mergeCell ref="BE602:BF602"/>
    <mergeCell ref="I600:M600"/>
    <mergeCell ref="BE600:BF600"/>
    <mergeCell ref="E780:F780"/>
    <mergeCell ref="I780:M780"/>
    <mergeCell ref="I763:M763"/>
    <mergeCell ref="BE763:BF763"/>
    <mergeCell ref="E750:F750"/>
    <mergeCell ref="I762:M762"/>
    <mergeCell ref="BE762:BF762"/>
    <mergeCell ref="AF773:AG773"/>
    <mergeCell ref="AH773:AI773"/>
    <mergeCell ref="C772:BC772"/>
    <mergeCell ref="BE772:BF773"/>
    <mergeCell ref="BE780:BF780"/>
    <mergeCell ref="I705:M705"/>
    <mergeCell ref="BE705:BF705"/>
    <mergeCell ref="I707:M707"/>
    <mergeCell ref="C737:BC737"/>
    <mergeCell ref="E774:G775"/>
    <mergeCell ref="BE706:BF706"/>
    <mergeCell ref="E647:F647"/>
    <mergeCell ref="E649:F649"/>
    <mergeCell ref="E744:F744"/>
    <mergeCell ref="BE710:BF710"/>
    <mergeCell ref="T703:U703"/>
    <mergeCell ref="V703:W703"/>
    <mergeCell ref="C632:BC632"/>
    <mergeCell ref="C633:C665"/>
    <mergeCell ref="E633:G633"/>
    <mergeCell ref="C598:C630"/>
    <mergeCell ref="E641:F641"/>
    <mergeCell ref="E608:F608"/>
    <mergeCell ref="I608:M608"/>
    <mergeCell ref="BE608:BF608"/>
    <mergeCell ref="E607:F607"/>
    <mergeCell ref="I607:M607"/>
    <mergeCell ref="BE607:BF607"/>
    <mergeCell ref="E606:F606"/>
    <mergeCell ref="I606:M606"/>
    <mergeCell ref="BE611:BF611"/>
    <mergeCell ref="E598:G598"/>
    <mergeCell ref="AN598:AO598"/>
    <mergeCell ref="AP598:AQ598"/>
    <mergeCell ref="I641:M641"/>
    <mergeCell ref="E640:F640"/>
    <mergeCell ref="I640:M640"/>
    <mergeCell ref="BE635:BF635"/>
    <mergeCell ref="N633:O633"/>
    <mergeCell ref="P633:Q633"/>
    <mergeCell ref="R633:S633"/>
    <mergeCell ref="AB598:AC598"/>
    <mergeCell ref="AD598:AE598"/>
    <mergeCell ref="I624:M624"/>
    <mergeCell ref="BE624:BF624"/>
    <mergeCell ref="I623:M623"/>
    <mergeCell ref="BE623:BF623"/>
    <mergeCell ref="I622:M622"/>
    <mergeCell ref="BE622:BF622"/>
    <mergeCell ref="BJ632:BJ633"/>
    <mergeCell ref="V633:W633"/>
    <mergeCell ref="X633:Y633"/>
    <mergeCell ref="Z633:AA633"/>
    <mergeCell ref="AB633:AC633"/>
    <mergeCell ref="AD633:AE633"/>
    <mergeCell ref="AF633:AG633"/>
    <mergeCell ref="AJ633:AK633"/>
    <mergeCell ref="I629:M629"/>
    <mergeCell ref="BE629:BF629"/>
    <mergeCell ref="I628:M628"/>
    <mergeCell ref="BE628:BF628"/>
    <mergeCell ref="BE613:BF613"/>
    <mergeCell ref="H599:H629"/>
    <mergeCell ref="I599:M599"/>
    <mergeCell ref="BE599:BF599"/>
    <mergeCell ref="E601:G601"/>
    <mergeCell ref="I601:M601"/>
    <mergeCell ref="BE601:BF601"/>
    <mergeCell ref="E610:F610"/>
    <mergeCell ref="I610:M610"/>
    <mergeCell ref="BE610:BF610"/>
    <mergeCell ref="E609:F609"/>
    <mergeCell ref="I609:M609"/>
    <mergeCell ref="BE609:BF609"/>
    <mergeCell ref="E611:F611"/>
    <mergeCell ref="I627:M627"/>
    <mergeCell ref="BE627:BF627"/>
    <mergeCell ref="I626:M626"/>
    <mergeCell ref="BE626:BF626"/>
    <mergeCell ref="I625:M625"/>
    <mergeCell ref="BE625:BF625"/>
    <mergeCell ref="BG597:BG598"/>
    <mergeCell ref="BH597:BI598"/>
    <mergeCell ref="BE606:BF606"/>
    <mergeCell ref="E605:F605"/>
    <mergeCell ref="I605:M605"/>
    <mergeCell ref="BE605:BF605"/>
    <mergeCell ref="I618:M618"/>
    <mergeCell ref="BE618:BF618"/>
    <mergeCell ref="I617:M617"/>
    <mergeCell ref="BE617:BF617"/>
    <mergeCell ref="I616:M616"/>
    <mergeCell ref="BE616:BF616"/>
    <mergeCell ref="I615:M615"/>
    <mergeCell ref="BE615:BF615"/>
    <mergeCell ref="I614:M614"/>
    <mergeCell ref="BE614:BF614"/>
    <mergeCell ref="I613:M613"/>
    <mergeCell ref="T598:U598"/>
    <mergeCell ref="V598:W598"/>
    <mergeCell ref="X598:Y598"/>
    <mergeCell ref="Z598:AA598"/>
    <mergeCell ref="I611:M611"/>
    <mergeCell ref="BE612:BF612"/>
    <mergeCell ref="E599:G600"/>
    <mergeCell ref="E612:F612"/>
    <mergeCell ref="E614:F614"/>
    <mergeCell ref="E613:F613"/>
    <mergeCell ref="C597:BC597"/>
    <mergeCell ref="BE597:BF598"/>
    <mergeCell ref="BJ597:BJ598"/>
    <mergeCell ref="E604:F604"/>
    <mergeCell ref="I604:M604"/>
    <mergeCell ref="BE604:BF604"/>
    <mergeCell ref="I603:M603"/>
    <mergeCell ref="BE603:BF603"/>
    <mergeCell ref="E602:G603"/>
    <mergeCell ref="I602:M602"/>
    <mergeCell ref="AL633:AM633"/>
    <mergeCell ref="AN633:AO633"/>
    <mergeCell ref="AP633:AQ633"/>
    <mergeCell ref="AR633:AS633"/>
    <mergeCell ref="T633:U633"/>
    <mergeCell ref="AT633:AU633"/>
    <mergeCell ref="AV633:AW633"/>
    <mergeCell ref="AX633:AY633"/>
    <mergeCell ref="AZ633:BA633"/>
    <mergeCell ref="BB633:BC633"/>
    <mergeCell ref="AH633:AI633"/>
    <mergeCell ref="N598:O598"/>
    <mergeCell ref="P598:Q598"/>
    <mergeCell ref="R598:S598"/>
    <mergeCell ref="AV598:AW598"/>
    <mergeCell ref="AX598:AY598"/>
    <mergeCell ref="AZ598:BA598"/>
    <mergeCell ref="BB598:BC598"/>
    <mergeCell ref="AF598:AG598"/>
    <mergeCell ref="AH598:AI598"/>
    <mergeCell ref="AJ598:AK598"/>
    <mergeCell ref="AL598:AM598"/>
    <mergeCell ref="BG632:BG633"/>
    <mergeCell ref="BH632:BI633"/>
    <mergeCell ref="BE636:BF636"/>
    <mergeCell ref="I647:M647"/>
    <mergeCell ref="BE647:BF647"/>
    <mergeCell ref="E648:F648"/>
    <mergeCell ref="I646:M646"/>
    <mergeCell ref="BE646:BF646"/>
    <mergeCell ref="E645:F645"/>
    <mergeCell ref="I645:M645"/>
    <mergeCell ref="BE645:BF645"/>
    <mergeCell ref="E644:F644"/>
    <mergeCell ref="I644:M644"/>
    <mergeCell ref="BE644:BF644"/>
    <mergeCell ref="E643:F643"/>
    <mergeCell ref="I643:M643"/>
    <mergeCell ref="BE643:BF643"/>
    <mergeCell ref="E642:F642"/>
    <mergeCell ref="I642:M642"/>
    <mergeCell ref="BE642:BF642"/>
    <mergeCell ref="H634:H664"/>
    <mergeCell ref="I634:M634"/>
    <mergeCell ref="BE634:BF634"/>
    <mergeCell ref="BE641:BF641"/>
    <mergeCell ref="BE640:BF640"/>
    <mergeCell ref="BE639:BF639"/>
    <mergeCell ref="BE638:BF638"/>
    <mergeCell ref="I655:M655"/>
    <mergeCell ref="I654:M654"/>
    <mergeCell ref="I653:M653"/>
    <mergeCell ref="I651:M651"/>
    <mergeCell ref="BE651:BF651"/>
    <mergeCell ref="I650:M650"/>
    <mergeCell ref="BE650:BF650"/>
    <mergeCell ref="BE649:BF649"/>
    <mergeCell ref="I648:M648"/>
    <mergeCell ref="BE648:BF648"/>
    <mergeCell ref="I664:M664"/>
    <mergeCell ref="BE664:BF664"/>
    <mergeCell ref="I663:M663"/>
    <mergeCell ref="BE663:BF663"/>
    <mergeCell ref="I662:M662"/>
    <mergeCell ref="BE662:BF662"/>
    <mergeCell ref="I661:M661"/>
    <mergeCell ref="BE661:BF661"/>
    <mergeCell ref="I660:M660"/>
    <mergeCell ref="BE660:BF660"/>
    <mergeCell ref="I659:M659"/>
    <mergeCell ref="BE659:BF659"/>
    <mergeCell ref="I658:M658"/>
    <mergeCell ref="BE658:BF658"/>
    <mergeCell ref="I657:M657"/>
    <mergeCell ref="BE657:BF657"/>
    <mergeCell ref="I656:M656"/>
    <mergeCell ref="BE654:BF654"/>
    <mergeCell ref="BE655:BF655"/>
    <mergeCell ref="BE652:BF652"/>
    <mergeCell ref="E668:G668"/>
    <mergeCell ref="N668:O668"/>
    <mergeCell ref="P668:Q668"/>
    <mergeCell ref="R668:S668"/>
    <mergeCell ref="T668:U668"/>
    <mergeCell ref="V668:W668"/>
    <mergeCell ref="X668:Y668"/>
    <mergeCell ref="Z668:AA668"/>
    <mergeCell ref="C667:BC667"/>
    <mergeCell ref="BE667:BF668"/>
    <mergeCell ref="I689:M689"/>
    <mergeCell ref="I688:M688"/>
    <mergeCell ref="BE688:BF688"/>
    <mergeCell ref="I687:M687"/>
    <mergeCell ref="BE687:BF687"/>
    <mergeCell ref="I686:M686"/>
    <mergeCell ref="BE682:BF682"/>
    <mergeCell ref="BE681:BF681"/>
    <mergeCell ref="I680:M680"/>
    <mergeCell ref="BE680:BF680"/>
    <mergeCell ref="AZ668:BA668"/>
    <mergeCell ref="BB668:BC668"/>
    <mergeCell ref="AN668:AO668"/>
    <mergeCell ref="BE679:BF679"/>
    <mergeCell ref="I676:M676"/>
    <mergeCell ref="BE676:BF676"/>
    <mergeCell ref="BE689:BF689"/>
    <mergeCell ref="AL668:AM668"/>
    <mergeCell ref="E669:G670"/>
    <mergeCell ref="E671:G671"/>
    <mergeCell ref="E672:G673"/>
    <mergeCell ref="E674:F674"/>
    <mergeCell ref="BE677:BF677"/>
    <mergeCell ref="BE675:BF675"/>
    <mergeCell ref="BG667:BG668"/>
    <mergeCell ref="BH667:BI668"/>
    <mergeCell ref="BJ667:BJ668"/>
    <mergeCell ref="I699:M699"/>
    <mergeCell ref="BE699:BF699"/>
    <mergeCell ref="I698:M698"/>
    <mergeCell ref="BE698:BF698"/>
    <mergeCell ref="I697:M697"/>
    <mergeCell ref="BE697:BF697"/>
    <mergeCell ref="I696:M696"/>
    <mergeCell ref="BE696:BF696"/>
    <mergeCell ref="I695:M695"/>
    <mergeCell ref="BE695:BF695"/>
    <mergeCell ref="I694:M694"/>
    <mergeCell ref="BE694:BF694"/>
    <mergeCell ref="I693:M693"/>
    <mergeCell ref="BE693:BF693"/>
    <mergeCell ref="I692:M692"/>
    <mergeCell ref="BE692:BF692"/>
    <mergeCell ref="I681:M681"/>
    <mergeCell ref="AT668:AU668"/>
    <mergeCell ref="AV668:AW668"/>
    <mergeCell ref="AX668:AY668"/>
    <mergeCell ref="AB668:AC668"/>
    <mergeCell ref="AD668:AE668"/>
    <mergeCell ref="AF668:AG668"/>
    <mergeCell ref="AH668:AI668"/>
    <mergeCell ref="AJ668:AK668"/>
    <mergeCell ref="I691:M691"/>
    <mergeCell ref="BE691:BF691"/>
    <mergeCell ref="I690:M690"/>
    <mergeCell ref="BG702:BG703"/>
    <mergeCell ref="BH702:BI703"/>
    <mergeCell ref="BJ702:BJ703"/>
    <mergeCell ref="I734:M734"/>
    <mergeCell ref="BE734:BF734"/>
    <mergeCell ref="I733:M733"/>
    <mergeCell ref="BE733:BF733"/>
    <mergeCell ref="I732:M732"/>
    <mergeCell ref="BE732:BF732"/>
    <mergeCell ref="I723:M723"/>
    <mergeCell ref="BE723:BF723"/>
    <mergeCell ref="I722:M722"/>
    <mergeCell ref="BE722:BF722"/>
    <mergeCell ref="I721:M721"/>
    <mergeCell ref="BE721:BF721"/>
    <mergeCell ref="I720:M720"/>
    <mergeCell ref="BE720:BF720"/>
    <mergeCell ref="I719:M719"/>
    <mergeCell ref="BE719:BF719"/>
    <mergeCell ref="I730:M730"/>
    <mergeCell ref="BE730:BF730"/>
    <mergeCell ref="I729:M729"/>
    <mergeCell ref="BE729:BF729"/>
    <mergeCell ref="I728:M728"/>
    <mergeCell ref="BE728:BF728"/>
    <mergeCell ref="I727:M727"/>
    <mergeCell ref="BE727:BF727"/>
    <mergeCell ref="I726:M726"/>
    <mergeCell ref="BE726:BF726"/>
    <mergeCell ref="I725:M725"/>
    <mergeCell ref="I724:M724"/>
    <mergeCell ref="I717:M717"/>
    <mergeCell ref="E719:F719"/>
    <mergeCell ref="E718:F718"/>
    <mergeCell ref="E715:F715"/>
    <mergeCell ref="E714:F714"/>
    <mergeCell ref="H669:H699"/>
    <mergeCell ref="BE707:BF707"/>
    <mergeCell ref="C703:C735"/>
    <mergeCell ref="E703:G703"/>
    <mergeCell ref="N703:O703"/>
    <mergeCell ref="P703:Q703"/>
    <mergeCell ref="BG37:BG38"/>
    <mergeCell ref="BH37:BI38"/>
    <mergeCell ref="BJ37:BJ38"/>
    <mergeCell ref="AZ703:BA703"/>
    <mergeCell ref="BB703:BC703"/>
    <mergeCell ref="AN703:AO703"/>
    <mergeCell ref="AP703:AQ703"/>
    <mergeCell ref="AR703:AS703"/>
    <mergeCell ref="AT703:AU703"/>
    <mergeCell ref="AV703:AW703"/>
    <mergeCell ref="AX703:AY703"/>
    <mergeCell ref="AB703:AC703"/>
    <mergeCell ref="AD703:AE703"/>
    <mergeCell ref="AF703:AG703"/>
    <mergeCell ref="AH703:AI703"/>
    <mergeCell ref="AJ703:AK703"/>
    <mergeCell ref="AL703:AM703"/>
    <mergeCell ref="AR598:AS598"/>
    <mergeCell ref="AT598:AU598"/>
    <mergeCell ref="BE69:BF69"/>
    <mergeCell ref="AR668:AS668"/>
    <mergeCell ref="I42:M42"/>
    <mergeCell ref="BE42:BF42"/>
    <mergeCell ref="BE41:BF41"/>
    <mergeCell ref="BE40:BF40"/>
    <mergeCell ref="E39:G40"/>
    <mergeCell ref="H39:H69"/>
    <mergeCell ref="I39:M39"/>
    <mergeCell ref="BE39:BF39"/>
    <mergeCell ref="AT38:AU38"/>
    <mergeCell ref="AV38:AW38"/>
    <mergeCell ref="AX38:AY38"/>
    <mergeCell ref="AZ38:BA38"/>
    <mergeCell ref="BB38:BC38"/>
    <mergeCell ref="AH38:AI38"/>
    <mergeCell ref="AJ38:AK38"/>
    <mergeCell ref="AL38:AM38"/>
    <mergeCell ref="AN38:AO38"/>
    <mergeCell ref="AP38:AQ38"/>
    <mergeCell ref="AR38:AS38"/>
    <mergeCell ref="V38:W38"/>
    <mergeCell ref="X38:Y38"/>
    <mergeCell ref="Z38:AA38"/>
    <mergeCell ref="AB38:AC38"/>
    <mergeCell ref="AD38:AE38"/>
    <mergeCell ref="AF38:AG38"/>
    <mergeCell ref="E38:G38"/>
    <mergeCell ref="N38:O38"/>
    <mergeCell ref="P38:Q38"/>
    <mergeCell ref="R38:S38"/>
    <mergeCell ref="BE52:BF52"/>
    <mergeCell ref="E53:F53"/>
    <mergeCell ref="E52:F52"/>
    <mergeCell ref="AP668:AQ668"/>
    <mergeCell ref="BE37:BF38"/>
    <mergeCell ref="E49:F49"/>
    <mergeCell ref="I49:M49"/>
    <mergeCell ref="BE49:BF49"/>
    <mergeCell ref="E48:F48"/>
    <mergeCell ref="I48:M48"/>
    <mergeCell ref="BE48:BF48"/>
    <mergeCell ref="E47:F47"/>
    <mergeCell ref="I47:M47"/>
    <mergeCell ref="BE47:BF47"/>
    <mergeCell ref="E46:F46"/>
    <mergeCell ref="I46:M46"/>
    <mergeCell ref="BE46:BF46"/>
    <mergeCell ref="E45:F45"/>
    <mergeCell ref="I45:M45"/>
    <mergeCell ref="BE45:BF45"/>
    <mergeCell ref="I43:M43"/>
    <mergeCell ref="BE43:BF43"/>
    <mergeCell ref="BE44:BF44"/>
    <mergeCell ref="E44:F44"/>
    <mergeCell ref="I44:M44"/>
    <mergeCell ref="I56:M56"/>
    <mergeCell ref="BE56:BF56"/>
    <mergeCell ref="I55:M55"/>
    <mergeCell ref="BE55:BF55"/>
    <mergeCell ref="I54:M54"/>
    <mergeCell ref="BE54:BF54"/>
    <mergeCell ref="I53:M53"/>
    <mergeCell ref="BE53:BF53"/>
    <mergeCell ref="E54:F54"/>
    <mergeCell ref="I52:M52"/>
    <mergeCell ref="E50:F50"/>
    <mergeCell ref="I50:M50"/>
    <mergeCell ref="BE50:BF50"/>
    <mergeCell ref="BE51:BF51"/>
    <mergeCell ref="I51:M51"/>
    <mergeCell ref="I67:M67"/>
    <mergeCell ref="BE67:BF67"/>
    <mergeCell ref="I66:M66"/>
    <mergeCell ref="BE66:BF66"/>
    <mergeCell ref="I65:M65"/>
    <mergeCell ref="BE65:BF65"/>
    <mergeCell ref="I64:M64"/>
    <mergeCell ref="BE64:BF64"/>
    <mergeCell ref="I63:M63"/>
    <mergeCell ref="BE63:BF63"/>
    <mergeCell ref="I62:M62"/>
    <mergeCell ref="BE62:BF62"/>
    <mergeCell ref="I61:M61"/>
    <mergeCell ref="BE61:BF61"/>
    <mergeCell ref="I60:M60"/>
    <mergeCell ref="BE60:BF60"/>
    <mergeCell ref="I57:M57"/>
    <mergeCell ref="BE57:BF57"/>
    <mergeCell ref="C38:C70"/>
    <mergeCell ref="T38:U38"/>
    <mergeCell ref="I40:M40"/>
    <mergeCell ref="E41:G41"/>
    <mergeCell ref="I41:M41"/>
    <mergeCell ref="E42:G43"/>
    <mergeCell ref="C37:BC37"/>
    <mergeCell ref="E51:F51"/>
    <mergeCell ref="I59:M59"/>
    <mergeCell ref="I58:M58"/>
    <mergeCell ref="BE58:BF58"/>
    <mergeCell ref="AF73:AG73"/>
    <mergeCell ref="AH73:AI73"/>
    <mergeCell ref="AJ73:AK73"/>
    <mergeCell ref="AL73:AM73"/>
    <mergeCell ref="AN73:AO73"/>
    <mergeCell ref="AP73:AQ73"/>
    <mergeCell ref="T73:U73"/>
    <mergeCell ref="V73:W73"/>
    <mergeCell ref="X73:Y73"/>
    <mergeCell ref="Z73:AA73"/>
    <mergeCell ref="AB73:AC73"/>
    <mergeCell ref="AD73:AE73"/>
    <mergeCell ref="AV73:AW73"/>
    <mergeCell ref="AX73:AY73"/>
    <mergeCell ref="AZ73:BA73"/>
    <mergeCell ref="BB73:BC73"/>
    <mergeCell ref="I69:M69"/>
    <mergeCell ref="C72:BC72"/>
    <mergeCell ref="BE59:BF59"/>
    <mergeCell ref="I68:M68"/>
    <mergeCell ref="BE68:BF68"/>
    <mergeCell ref="E79:F79"/>
    <mergeCell ref="I79:M79"/>
    <mergeCell ref="BE79:BF79"/>
    <mergeCell ref="I78:M78"/>
    <mergeCell ref="BE78:BF78"/>
    <mergeCell ref="E77:G78"/>
    <mergeCell ref="I77:M77"/>
    <mergeCell ref="BE77:BF77"/>
    <mergeCell ref="I75:M75"/>
    <mergeCell ref="BE75:BF75"/>
    <mergeCell ref="E74:G75"/>
    <mergeCell ref="H74:H104"/>
    <mergeCell ref="I74:M74"/>
    <mergeCell ref="BE74:BF74"/>
    <mergeCell ref="E76:G76"/>
    <mergeCell ref="I76:M76"/>
    <mergeCell ref="BE76:BF76"/>
    <mergeCell ref="E85:F85"/>
    <mergeCell ref="I85:M85"/>
    <mergeCell ref="BE85:BF85"/>
    <mergeCell ref="E84:F84"/>
    <mergeCell ref="I84:M84"/>
    <mergeCell ref="BE84:BF84"/>
    <mergeCell ref="E83:F83"/>
    <mergeCell ref="I83:M83"/>
    <mergeCell ref="BE83:BF83"/>
    <mergeCell ref="E82:F82"/>
    <mergeCell ref="I82:M82"/>
    <mergeCell ref="BE82:BF82"/>
    <mergeCell ref="E81:F81"/>
    <mergeCell ref="I81:M81"/>
    <mergeCell ref="E80:F80"/>
    <mergeCell ref="I80:M80"/>
    <mergeCell ref="BE80:BF80"/>
    <mergeCell ref="I93:M93"/>
    <mergeCell ref="BE93:BF93"/>
    <mergeCell ref="I92:M92"/>
    <mergeCell ref="BE92:BF92"/>
    <mergeCell ref="I91:M91"/>
    <mergeCell ref="BE91:BF91"/>
    <mergeCell ref="I90:M90"/>
    <mergeCell ref="BE90:BF90"/>
    <mergeCell ref="I89:M89"/>
    <mergeCell ref="BE89:BF89"/>
    <mergeCell ref="I88:M88"/>
    <mergeCell ref="BE88:BF88"/>
    <mergeCell ref="E89:F89"/>
    <mergeCell ref="I87:M87"/>
    <mergeCell ref="BE87:BF87"/>
    <mergeCell ref="E88:F88"/>
    <mergeCell ref="I86:M86"/>
    <mergeCell ref="BE86:BF86"/>
    <mergeCell ref="E86:F86"/>
    <mergeCell ref="E87:F87"/>
    <mergeCell ref="BE81:BF81"/>
    <mergeCell ref="I102:M102"/>
    <mergeCell ref="BE102:BF102"/>
    <mergeCell ref="I101:M101"/>
    <mergeCell ref="BE101:BF101"/>
    <mergeCell ref="I100:M100"/>
    <mergeCell ref="BE100:BF100"/>
    <mergeCell ref="I99:M99"/>
    <mergeCell ref="BE99:BF99"/>
    <mergeCell ref="I98:M98"/>
    <mergeCell ref="BE98:BF98"/>
    <mergeCell ref="I97:M97"/>
    <mergeCell ref="BE97:BF97"/>
    <mergeCell ref="I96:M96"/>
    <mergeCell ref="BE96:BF96"/>
    <mergeCell ref="I95:M95"/>
    <mergeCell ref="I94:M94"/>
    <mergeCell ref="C107:BC107"/>
    <mergeCell ref="BE107:BF108"/>
    <mergeCell ref="P108:Q108"/>
    <mergeCell ref="R108:S108"/>
    <mergeCell ref="T108:U108"/>
    <mergeCell ref="AT108:AU108"/>
    <mergeCell ref="AV108:AW108"/>
    <mergeCell ref="AX108:AY108"/>
    <mergeCell ref="AZ108:BA108"/>
    <mergeCell ref="BB108:BC108"/>
    <mergeCell ref="AH108:AI108"/>
    <mergeCell ref="E108:G108"/>
    <mergeCell ref="N108:O108"/>
    <mergeCell ref="BE94:BF94"/>
    <mergeCell ref="BE95:BF95"/>
    <mergeCell ref="E115:F115"/>
    <mergeCell ref="I115:M115"/>
    <mergeCell ref="BG107:BG108"/>
    <mergeCell ref="BH107:BI108"/>
    <mergeCell ref="BJ107:BJ108"/>
    <mergeCell ref="V108:W108"/>
    <mergeCell ref="X108:Y108"/>
    <mergeCell ref="Z108:AA108"/>
    <mergeCell ref="AB108:AC108"/>
    <mergeCell ref="AD108:AE108"/>
    <mergeCell ref="AF108:AG108"/>
    <mergeCell ref="I104:M104"/>
    <mergeCell ref="BE104:BF104"/>
    <mergeCell ref="I103:M103"/>
    <mergeCell ref="BE103:BF103"/>
    <mergeCell ref="C73:C105"/>
    <mergeCell ref="E73:G73"/>
    <mergeCell ref="N73:O73"/>
    <mergeCell ref="P73:Q73"/>
    <mergeCell ref="R73:S73"/>
    <mergeCell ref="AR73:AS73"/>
    <mergeCell ref="AT73:AU73"/>
    <mergeCell ref="BE72:BF73"/>
    <mergeCell ref="BG72:BG73"/>
    <mergeCell ref="BH72:BI73"/>
    <mergeCell ref="BJ72:BJ73"/>
    <mergeCell ref="AJ108:AK108"/>
    <mergeCell ref="AL108:AM108"/>
    <mergeCell ref="AN108:AO108"/>
    <mergeCell ref="AP108:AQ108"/>
    <mergeCell ref="AR108:AS108"/>
    <mergeCell ref="C108:C140"/>
    <mergeCell ref="E116:F116"/>
    <mergeCell ref="I116:M116"/>
    <mergeCell ref="I138:M138"/>
    <mergeCell ref="E121:F121"/>
    <mergeCell ref="E122:F122"/>
    <mergeCell ref="BE115:BF115"/>
    <mergeCell ref="E114:F114"/>
    <mergeCell ref="I114:M114"/>
    <mergeCell ref="BE114:BF114"/>
    <mergeCell ref="I113:M113"/>
    <mergeCell ref="BE113:BF113"/>
    <mergeCell ref="E112:G113"/>
    <mergeCell ref="I112:M112"/>
    <mergeCell ref="BE112:BF112"/>
    <mergeCell ref="E111:G111"/>
    <mergeCell ref="I111:M111"/>
    <mergeCell ref="BE111:BF111"/>
    <mergeCell ref="I123:M123"/>
    <mergeCell ref="BE123:BF123"/>
    <mergeCell ref="E124:F124"/>
    <mergeCell ref="I122:M122"/>
    <mergeCell ref="BE122:BF122"/>
    <mergeCell ref="E123:F123"/>
    <mergeCell ref="BE138:BF138"/>
    <mergeCell ref="I137:M137"/>
    <mergeCell ref="BE137:BF137"/>
    <mergeCell ref="I136:M136"/>
    <mergeCell ref="BE136:BF136"/>
    <mergeCell ref="I135:M135"/>
    <mergeCell ref="BE135:BF135"/>
    <mergeCell ref="I134:M134"/>
    <mergeCell ref="BE134:BF134"/>
    <mergeCell ref="I110:M110"/>
    <mergeCell ref="BE110:BF110"/>
    <mergeCell ref="E109:G110"/>
    <mergeCell ref="H109:H139"/>
    <mergeCell ref="I109:M109"/>
    <mergeCell ref="BE109:BF109"/>
    <mergeCell ref="I121:M121"/>
    <mergeCell ref="BE121:BF121"/>
    <mergeCell ref="E120:F120"/>
    <mergeCell ref="I120:M120"/>
    <mergeCell ref="BE120:BF120"/>
    <mergeCell ref="E119:F119"/>
    <mergeCell ref="I119:M119"/>
    <mergeCell ref="BE119:BF119"/>
    <mergeCell ref="E118:F118"/>
    <mergeCell ref="I118:M118"/>
    <mergeCell ref="BE118:BF118"/>
    <mergeCell ref="E117:F117"/>
    <mergeCell ref="I117:M117"/>
    <mergeCell ref="BE117:BF117"/>
    <mergeCell ref="BE116:BF116"/>
    <mergeCell ref="I129:M129"/>
    <mergeCell ref="I128:M128"/>
    <mergeCell ref="BE128:BF128"/>
    <mergeCell ref="I127:M127"/>
    <mergeCell ref="BE127:BF127"/>
    <mergeCell ref="I126:M126"/>
    <mergeCell ref="BE126:BF126"/>
    <mergeCell ref="I125:M125"/>
    <mergeCell ref="BE125:BF125"/>
    <mergeCell ref="I124:M124"/>
    <mergeCell ref="BE124:BF124"/>
    <mergeCell ref="BE159:BF159"/>
    <mergeCell ref="I133:M133"/>
    <mergeCell ref="BE133:BF133"/>
    <mergeCell ref="I132:M132"/>
    <mergeCell ref="BE132:BF132"/>
    <mergeCell ref="I131:M131"/>
    <mergeCell ref="BE131:BF131"/>
    <mergeCell ref="I130:M130"/>
    <mergeCell ref="C143:C175"/>
    <mergeCell ref="E143:G143"/>
    <mergeCell ref="N143:O143"/>
    <mergeCell ref="P143:Q143"/>
    <mergeCell ref="R143:S143"/>
    <mergeCell ref="T143:U143"/>
    <mergeCell ref="E144:G145"/>
    <mergeCell ref="H144:H174"/>
    <mergeCell ref="I144:M144"/>
    <mergeCell ref="I145:M145"/>
    <mergeCell ref="C142:BC142"/>
    <mergeCell ref="BE142:BF143"/>
    <mergeCell ref="E151:F151"/>
    <mergeCell ref="I151:M151"/>
    <mergeCell ref="BE151:BF151"/>
    <mergeCell ref="E150:F150"/>
    <mergeCell ref="I150:M150"/>
    <mergeCell ref="BE150:BF150"/>
    <mergeCell ref="E149:F149"/>
    <mergeCell ref="I149:M149"/>
    <mergeCell ref="BE149:BF149"/>
    <mergeCell ref="E147:G148"/>
    <mergeCell ref="I147:M147"/>
    <mergeCell ref="BE147:BF147"/>
    <mergeCell ref="BG142:BG143"/>
    <mergeCell ref="BH142:BI143"/>
    <mergeCell ref="BJ142:BJ143"/>
    <mergeCell ref="I139:M139"/>
    <mergeCell ref="BE139:BF139"/>
    <mergeCell ref="AT143:AU143"/>
    <mergeCell ref="BE145:BF145"/>
    <mergeCell ref="BE144:BF144"/>
    <mergeCell ref="AV143:AW143"/>
    <mergeCell ref="AX143:AY143"/>
    <mergeCell ref="AZ143:BA143"/>
    <mergeCell ref="BB143:BC143"/>
    <mergeCell ref="AH143:AI143"/>
    <mergeCell ref="AJ143:AK143"/>
    <mergeCell ref="AL143:AM143"/>
    <mergeCell ref="AN143:AO143"/>
    <mergeCell ref="AP143:AQ143"/>
    <mergeCell ref="AR143:AS143"/>
    <mergeCell ref="V143:W143"/>
    <mergeCell ref="X143:Y143"/>
    <mergeCell ref="Z143:AA143"/>
    <mergeCell ref="AB143:AC143"/>
    <mergeCell ref="AD143:AE143"/>
    <mergeCell ref="AF143:AG143"/>
    <mergeCell ref="E146:G146"/>
    <mergeCell ref="I146:M146"/>
    <mergeCell ref="BE146:BF146"/>
    <mergeCell ref="I157:M157"/>
    <mergeCell ref="BE157:BF157"/>
    <mergeCell ref="E158:F158"/>
    <mergeCell ref="I156:M156"/>
    <mergeCell ref="BE156:BF156"/>
    <mergeCell ref="E155:F155"/>
    <mergeCell ref="I155:M155"/>
    <mergeCell ref="BE155:BF155"/>
    <mergeCell ref="E154:F154"/>
    <mergeCell ref="I154:M154"/>
    <mergeCell ref="BE154:BF154"/>
    <mergeCell ref="E153:F153"/>
    <mergeCell ref="I153:M153"/>
    <mergeCell ref="BE153:BF153"/>
    <mergeCell ref="E152:F152"/>
    <mergeCell ref="I152:M152"/>
    <mergeCell ref="BE152:BF152"/>
    <mergeCell ref="E156:F156"/>
    <mergeCell ref="E157:F157"/>
    <mergeCell ref="BE148:BF148"/>
    <mergeCell ref="I158:M158"/>
    <mergeCell ref="BE158:BF158"/>
    <mergeCell ref="I148:M148"/>
    <mergeCell ref="BG177:BG178"/>
    <mergeCell ref="BH177:BI178"/>
    <mergeCell ref="BJ177:BJ178"/>
    <mergeCell ref="I209:M209"/>
    <mergeCell ref="BE209:BF209"/>
    <mergeCell ref="I208:M208"/>
    <mergeCell ref="BE208:BF208"/>
    <mergeCell ref="I207:M207"/>
    <mergeCell ref="BE207:BF207"/>
    <mergeCell ref="I174:M174"/>
    <mergeCell ref="BE174:BF174"/>
    <mergeCell ref="I173:M173"/>
    <mergeCell ref="BE173:BF173"/>
    <mergeCell ref="E186:F186"/>
    <mergeCell ref="I164:M164"/>
    <mergeCell ref="I163:M163"/>
    <mergeCell ref="BE163:BF163"/>
    <mergeCell ref="N178:O178"/>
    <mergeCell ref="P178:Q178"/>
    <mergeCell ref="I165:M165"/>
    <mergeCell ref="I195:M195"/>
    <mergeCell ref="BE195:BF195"/>
    <mergeCell ref="I194:M194"/>
    <mergeCell ref="BE194:BF194"/>
    <mergeCell ref="I193:M193"/>
    <mergeCell ref="BE193:BF193"/>
    <mergeCell ref="E190:F190"/>
    <mergeCell ref="I190:M190"/>
    <mergeCell ref="BE190:BF190"/>
    <mergeCell ref="E189:F189"/>
    <mergeCell ref="I189:M189"/>
    <mergeCell ref="BE189:BF189"/>
    <mergeCell ref="BE171:BF171"/>
    <mergeCell ref="BE204:BF204"/>
    <mergeCell ref="I203:M203"/>
    <mergeCell ref="BE203:BF203"/>
    <mergeCell ref="I202:M202"/>
    <mergeCell ref="BE202:BF202"/>
    <mergeCell ref="I206:M206"/>
    <mergeCell ref="BE179:BF179"/>
    <mergeCell ref="BE196:BF196"/>
    <mergeCell ref="I192:M192"/>
    <mergeCell ref="AT178:AU178"/>
    <mergeCell ref="AV178:AW178"/>
    <mergeCell ref="AX178:AY178"/>
    <mergeCell ref="I198:M198"/>
    <mergeCell ref="I184:M184"/>
    <mergeCell ref="BE184:BF184"/>
    <mergeCell ref="I188:M188"/>
    <mergeCell ref="AJ178:AK178"/>
    <mergeCell ref="I187:M187"/>
    <mergeCell ref="BE187:BF187"/>
    <mergeCell ref="BE185:BF185"/>
    <mergeCell ref="C177:BC177"/>
    <mergeCell ref="BE177:BF178"/>
    <mergeCell ref="I201:M201"/>
    <mergeCell ref="BE201:BF201"/>
    <mergeCell ref="I200:M200"/>
    <mergeCell ref="E193:F193"/>
    <mergeCell ref="I191:M191"/>
    <mergeCell ref="BE191:BF191"/>
    <mergeCell ref="BE198:BF198"/>
    <mergeCell ref="I197:M197"/>
    <mergeCell ref="BE197:BF197"/>
    <mergeCell ref="BE166:BF166"/>
    <mergeCell ref="E159:F159"/>
    <mergeCell ref="E181:G181"/>
    <mergeCell ref="E182:G183"/>
    <mergeCell ref="E184:F184"/>
    <mergeCell ref="E187:F187"/>
    <mergeCell ref="E194:F194"/>
    <mergeCell ref="I169:M169"/>
    <mergeCell ref="BE169:BF169"/>
    <mergeCell ref="I168:M168"/>
    <mergeCell ref="BE168:BF168"/>
    <mergeCell ref="I167:M167"/>
    <mergeCell ref="BE167:BF167"/>
    <mergeCell ref="I166:M166"/>
    <mergeCell ref="I162:M162"/>
    <mergeCell ref="I170:M170"/>
    <mergeCell ref="BE170:BF170"/>
    <mergeCell ref="R178:S178"/>
    <mergeCell ref="T178:U178"/>
    <mergeCell ref="V178:W178"/>
    <mergeCell ref="X178:Y178"/>
    <mergeCell ref="Z178:AA178"/>
    <mergeCell ref="E188:F188"/>
    <mergeCell ref="BE162:BF162"/>
    <mergeCell ref="I161:M161"/>
    <mergeCell ref="BE161:BF161"/>
    <mergeCell ref="I160:M160"/>
    <mergeCell ref="BE160:BF160"/>
    <mergeCell ref="I159:M159"/>
    <mergeCell ref="I172:M172"/>
    <mergeCell ref="BE172:BF172"/>
    <mergeCell ref="I171:M171"/>
    <mergeCell ref="BG212:BG213"/>
    <mergeCell ref="BH212:BI213"/>
    <mergeCell ref="BJ212:BJ213"/>
    <mergeCell ref="I242:M242"/>
    <mergeCell ref="BE242:BF242"/>
    <mergeCell ref="I243:M243"/>
    <mergeCell ref="BE243:BF243"/>
    <mergeCell ref="I240:M240"/>
    <mergeCell ref="BE240:BF240"/>
    <mergeCell ref="I239:M239"/>
    <mergeCell ref="BE239:BF239"/>
    <mergeCell ref="I238:M238"/>
    <mergeCell ref="BE238:BF238"/>
    <mergeCell ref="I237:M237"/>
    <mergeCell ref="BE237:BF237"/>
    <mergeCell ref="I236:M236"/>
    <mergeCell ref="BE236:BF236"/>
    <mergeCell ref="AV213:AW213"/>
    <mergeCell ref="AX213:AY213"/>
    <mergeCell ref="AB213:AC213"/>
    <mergeCell ref="BE227:BF227"/>
    <mergeCell ref="AL213:AM213"/>
    <mergeCell ref="I235:M235"/>
    <mergeCell ref="I234:M234"/>
    <mergeCell ref="I233:M233"/>
    <mergeCell ref="N213:O213"/>
    <mergeCell ref="P213:Q213"/>
    <mergeCell ref="R213:S213"/>
    <mergeCell ref="T213:U213"/>
    <mergeCell ref="V213:W213"/>
    <mergeCell ref="X213:Y213"/>
    <mergeCell ref="Z213:AA213"/>
    <mergeCell ref="BE233:BF233"/>
    <mergeCell ref="BB213:BC213"/>
    <mergeCell ref="AN213:AO213"/>
    <mergeCell ref="AP213:AQ213"/>
    <mergeCell ref="E226:F226"/>
    <mergeCell ref="AD213:AE213"/>
    <mergeCell ref="I227:M227"/>
    <mergeCell ref="BE225:BF225"/>
    <mergeCell ref="BE244:BF244"/>
    <mergeCell ref="I217:M217"/>
    <mergeCell ref="BE217:BF217"/>
    <mergeCell ref="I219:M219"/>
    <mergeCell ref="BE219:BF219"/>
    <mergeCell ref="I218:M218"/>
    <mergeCell ref="AZ213:BA213"/>
    <mergeCell ref="AT213:AU213"/>
    <mergeCell ref="E220:F220"/>
    <mergeCell ref="E214:G215"/>
    <mergeCell ref="I214:M214"/>
    <mergeCell ref="BE214:BF214"/>
    <mergeCell ref="C248:C280"/>
    <mergeCell ref="E248:G248"/>
    <mergeCell ref="N248:O248"/>
    <mergeCell ref="P248:Q248"/>
    <mergeCell ref="R248:S248"/>
    <mergeCell ref="T248:U248"/>
    <mergeCell ref="V248:W248"/>
    <mergeCell ref="X248:Y248"/>
    <mergeCell ref="Z248:AA248"/>
    <mergeCell ref="BE253:BF253"/>
    <mergeCell ref="BE252:BF252"/>
    <mergeCell ref="BE251:BF251"/>
    <mergeCell ref="I279:M279"/>
    <mergeCell ref="BE279:BF279"/>
    <mergeCell ref="BG247:BG248"/>
    <mergeCell ref="BH247:BI248"/>
    <mergeCell ref="BJ247:BJ248"/>
    <mergeCell ref="I276:M276"/>
    <mergeCell ref="BE276:BF276"/>
    <mergeCell ref="BE257:BF257"/>
    <mergeCell ref="H249:H279"/>
    <mergeCell ref="I249:M249"/>
    <mergeCell ref="BE249:BF249"/>
    <mergeCell ref="E251:G251"/>
    <mergeCell ref="BE259:BF259"/>
    <mergeCell ref="I258:M258"/>
    <mergeCell ref="BE258:BF258"/>
    <mergeCell ref="C247:BC247"/>
    <mergeCell ref="BE247:BF248"/>
    <mergeCell ref="E252:G253"/>
    <mergeCell ref="E254:F254"/>
    <mergeCell ref="E264:F264"/>
    <mergeCell ref="AZ318:BA318"/>
    <mergeCell ref="AB318:AC318"/>
    <mergeCell ref="I320:M320"/>
    <mergeCell ref="BE320:BF320"/>
    <mergeCell ref="V283:W283"/>
    <mergeCell ref="X283:Y283"/>
    <mergeCell ref="Z283:AA283"/>
    <mergeCell ref="N318:O318"/>
    <mergeCell ref="P318:Q318"/>
    <mergeCell ref="R318:S318"/>
    <mergeCell ref="I310:M310"/>
    <mergeCell ref="BE310:BF310"/>
    <mergeCell ref="BG282:BG283"/>
    <mergeCell ref="BJ282:BJ283"/>
    <mergeCell ref="AB283:AC283"/>
    <mergeCell ref="AD283:AE283"/>
    <mergeCell ref="AF283:AG283"/>
    <mergeCell ref="AH283:AI283"/>
    <mergeCell ref="AV283:AW283"/>
    <mergeCell ref="AX283:AY283"/>
    <mergeCell ref="I305:M305"/>
    <mergeCell ref="I304:M304"/>
    <mergeCell ref="I303:M303"/>
    <mergeCell ref="BE303:BF303"/>
    <mergeCell ref="BE305:BF305"/>
    <mergeCell ref="AL318:AM318"/>
    <mergeCell ref="I311:M311"/>
    <mergeCell ref="BE311:BF311"/>
    <mergeCell ref="BE289:BF289"/>
    <mergeCell ref="BE288:BF288"/>
    <mergeCell ref="BE287:BF287"/>
    <mergeCell ref="BE286:BF286"/>
    <mergeCell ref="AL248:AM248"/>
    <mergeCell ref="I265:M265"/>
    <mergeCell ref="BE265:BF265"/>
    <mergeCell ref="I264:M264"/>
    <mergeCell ref="BE264:BF264"/>
    <mergeCell ref="I263:M263"/>
    <mergeCell ref="BE263:BF263"/>
    <mergeCell ref="I257:M257"/>
    <mergeCell ref="I254:M254"/>
    <mergeCell ref="BE254:BF254"/>
    <mergeCell ref="I253:M253"/>
    <mergeCell ref="I250:M250"/>
    <mergeCell ref="BE250:BF250"/>
    <mergeCell ref="I314:M314"/>
    <mergeCell ref="BE314:BF314"/>
    <mergeCell ref="I313:M313"/>
    <mergeCell ref="BE313:BF313"/>
    <mergeCell ref="I262:M262"/>
    <mergeCell ref="BE262:BF262"/>
    <mergeCell ref="I271:M271"/>
    <mergeCell ref="BE271:BF271"/>
    <mergeCell ref="I270:M270"/>
    <mergeCell ref="I269:M269"/>
    <mergeCell ref="I268:M268"/>
    <mergeCell ref="I296:M296"/>
    <mergeCell ref="BE296:BF296"/>
    <mergeCell ref="BE301:BF301"/>
    <mergeCell ref="I300:M300"/>
    <mergeCell ref="I295:M295"/>
    <mergeCell ref="I274:M274"/>
    <mergeCell ref="BE274:BF274"/>
    <mergeCell ref="I273:M273"/>
    <mergeCell ref="H284:H314"/>
    <mergeCell ref="C282:BC282"/>
    <mergeCell ref="BE282:BF283"/>
    <mergeCell ref="E256:F256"/>
    <mergeCell ref="E263:F263"/>
    <mergeCell ref="I261:M261"/>
    <mergeCell ref="BE261:BF261"/>
    <mergeCell ref="E260:F260"/>
    <mergeCell ref="I260:M260"/>
    <mergeCell ref="BE260:BF260"/>
    <mergeCell ref="E259:F259"/>
    <mergeCell ref="I259:M259"/>
    <mergeCell ref="BH282:BI283"/>
    <mergeCell ref="C283:C315"/>
    <mergeCell ref="N283:O283"/>
    <mergeCell ref="P283:Q283"/>
    <mergeCell ref="R283:S283"/>
    <mergeCell ref="T283:U283"/>
    <mergeCell ref="I298:M298"/>
    <mergeCell ref="BE298:BF298"/>
    <mergeCell ref="I297:M297"/>
    <mergeCell ref="BE297:BF297"/>
    <mergeCell ref="I294:M294"/>
    <mergeCell ref="I287:M287"/>
    <mergeCell ref="E283:G283"/>
    <mergeCell ref="I285:M285"/>
    <mergeCell ref="BE285:BF285"/>
    <mergeCell ref="AL283:AM283"/>
    <mergeCell ref="AN283:AO283"/>
    <mergeCell ref="AP283:AQ283"/>
    <mergeCell ref="AR283:AS283"/>
    <mergeCell ref="AT283:AU283"/>
    <mergeCell ref="I309:M309"/>
    <mergeCell ref="BE309:BF309"/>
    <mergeCell ref="I308:M308"/>
    <mergeCell ref="BE308:BF308"/>
    <mergeCell ref="AP318:AQ318"/>
    <mergeCell ref="AR318:AS318"/>
    <mergeCell ref="AT318:AU318"/>
    <mergeCell ref="AV318:AW318"/>
    <mergeCell ref="AX318:AY318"/>
    <mergeCell ref="I299:M299"/>
    <mergeCell ref="BE299:BF299"/>
    <mergeCell ref="I307:M307"/>
    <mergeCell ref="BE307:BF307"/>
    <mergeCell ref="I348:M348"/>
    <mergeCell ref="BE348:BF348"/>
    <mergeCell ref="I345:M345"/>
    <mergeCell ref="BE345:BF345"/>
    <mergeCell ref="I344:M344"/>
    <mergeCell ref="BE344:BF344"/>
    <mergeCell ref="I343:M343"/>
    <mergeCell ref="BE343:BF343"/>
    <mergeCell ref="I347:M347"/>
    <mergeCell ref="BE347:BF347"/>
    <mergeCell ref="BE304:BF304"/>
    <mergeCell ref="BE342:BF342"/>
    <mergeCell ref="I341:M341"/>
    <mergeCell ref="I331:M331"/>
    <mergeCell ref="BE331:BF331"/>
    <mergeCell ref="I330:M330"/>
    <mergeCell ref="I336:M336"/>
    <mergeCell ref="BE341:BF341"/>
    <mergeCell ref="I340:M340"/>
    <mergeCell ref="I339:M339"/>
    <mergeCell ref="I338:M338"/>
    <mergeCell ref="BE338:BF338"/>
    <mergeCell ref="I337:M337"/>
    <mergeCell ref="I328:M328"/>
    <mergeCell ref="BE328:BF328"/>
    <mergeCell ref="BE337:BF337"/>
    <mergeCell ref="I327:M327"/>
    <mergeCell ref="BE327:BF327"/>
    <mergeCell ref="BE339:BF339"/>
    <mergeCell ref="BE340:BF340"/>
    <mergeCell ref="BE333:BF333"/>
    <mergeCell ref="I342:M342"/>
    <mergeCell ref="AT353:AU353"/>
    <mergeCell ref="BJ317:BJ318"/>
    <mergeCell ref="BG317:BG318"/>
    <mergeCell ref="BH317:BI318"/>
    <mergeCell ref="BE336:BF336"/>
    <mergeCell ref="I335:M335"/>
    <mergeCell ref="BE335:BF335"/>
    <mergeCell ref="I334:M334"/>
    <mergeCell ref="BE334:BF334"/>
    <mergeCell ref="BJ352:BJ353"/>
    <mergeCell ref="AB353:AC353"/>
    <mergeCell ref="AD353:AE353"/>
    <mergeCell ref="AF353:AG353"/>
    <mergeCell ref="AH353:AI353"/>
    <mergeCell ref="BG352:BG353"/>
    <mergeCell ref="BH352:BI353"/>
    <mergeCell ref="BE332:BF332"/>
    <mergeCell ref="BE330:BF330"/>
    <mergeCell ref="BE319:BF319"/>
    <mergeCell ref="H319:H349"/>
    <mergeCell ref="I319:M319"/>
    <mergeCell ref="I333:M333"/>
    <mergeCell ref="I349:M349"/>
    <mergeCell ref="E327:F327"/>
    <mergeCell ref="C352:BC352"/>
    <mergeCell ref="C353:C385"/>
    <mergeCell ref="I325:M325"/>
    <mergeCell ref="BE325:BF325"/>
    <mergeCell ref="I324:M324"/>
    <mergeCell ref="BE324:BF324"/>
    <mergeCell ref="I323:M323"/>
    <mergeCell ref="BE323:BF323"/>
    <mergeCell ref="BE322:BF322"/>
    <mergeCell ref="I322:M322"/>
    <mergeCell ref="I326:M326"/>
    <mergeCell ref="BE326:BF326"/>
    <mergeCell ref="I367:M367"/>
    <mergeCell ref="BE367:BF367"/>
    <mergeCell ref="BE376:BF376"/>
    <mergeCell ref="I375:M375"/>
    <mergeCell ref="BE370:BF370"/>
    <mergeCell ref="I369:M369"/>
    <mergeCell ref="BE369:BF369"/>
    <mergeCell ref="I368:M368"/>
    <mergeCell ref="BE368:BF368"/>
    <mergeCell ref="P353:Q353"/>
    <mergeCell ref="R353:S353"/>
    <mergeCell ref="T353:U353"/>
    <mergeCell ref="V353:W353"/>
    <mergeCell ref="X353:Y353"/>
    <mergeCell ref="BE360:BF360"/>
    <mergeCell ref="E369:F369"/>
    <mergeCell ref="I366:M366"/>
    <mergeCell ref="BE366:BF366"/>
    <mergeCell ref="E365:F365"/>
    <mergeCell ref="I365:M365"/>
    <mergeCell ref="BE365:BF365"/>
    <mergeCell ref="E364:F364"/>
    <mergeCell ref="I364:M364"/>
    <mergeCell ref="E353:G353"/>
    <mergeCell ref="I355:M355"/>
    <mergeCell ref="I362:M362"/>
    <mergeCell ref="H354:H384"/>
    <mergeCell ref="I354:M354"/>
    <mergeCell ref="E356:G356"/>
    <mergeCell ref="E357:G358"/>
    <mergeCell ref="E359:F359"/>
    <mergeCell ref="I372:M372"/>
    <mergeCell ref="I371:M371"/>
    <mergeCell ref="I359:M359"/>
    <mergeCell ref="Z353:AA353"/>
    <mergeCell ref="E362:F362"/>
    <mergeCell ref="BE354:BF354"/>
    <mergeCell ref="BE373:BF373"/>
    <mergeCell ref="BE372:BF372"/>
    <mergeCell ref="BE371:BF371"/>
    <mergeCell ref="BE361:BF361"/>
    <mergeCell ref="E363:F363"/>
    <mergeCell ref="E366:F366"/>
    <mergeCell ref="E367:F367"/>
    <mergeCell ref="I384:M384"/>
    <mergeCell ref="BE384:BF384"/>
    <mergeCell ref="I374:M374"/>
    <mergeCell ref="I373:M373"/>
    <mergeCell ref="I383:M383"/>
    <mergeCell ref="BE383:BF383"/>
    <mergeCell ref="I381:M381"/>
    <mergeCell ref="BE381:BF381"/>
    <mergeCell ref="I380:M380"/>
    <mergeCell ref="BE380:BF380"/>
    <mergeCell ref="AB388:AC388"/>
    <mergeCell ref="AD388:AE388"/>
    <mergeCell ref="AF388:AG388"/>
    <mergeCell ref="AH388:AI388"/>
    <mergeCell ref="AJ388:AK388"/>
    <mergeCell ref="C387:BC387"/>
    <mergeCell ref="BE387:BF388"/>
    <mergeCell ref="I378:M378"/>
    <mergeCell ref="BE378:BF378"/>
    <mergeCell ref="I377:M377"/>
    <mergeCell ref="BE377:BF377"/>
    <mergeCell ref="I376:M376"/>
    <mergeCell ref="BJ457:BJ458"/>
    <mergeCell ref="E400:F400"/>
    <mergeCell ref="C423:C455"/>
    <mergeCell ref="C388:C420"/>
    <mergeCell ref="E388:G388"/>
    <mergeCell ref="N388:O388"/>
    <mergeCell ref="P388:Q388"/>
    <mergeCell ref="R388:S388"/>
    <mergeCell ref="T388:U388"/>
    <mergeCell ref="V388:W388"/>
    <mergeCell ref="X388:Y388"/>
    <mergeCell ref="Z388:AA388"/>
    <mergeCell ref="AX388:AY388"/>
    <mergeCell ref="I406:M406"/>
    <mergeCell ref="I405:M405"/>
    <mergeCell ref="I404:M404"/>
    <mergeCell ref="I403:M403"/>
    <mergeCell ref="R423:S423"/>
    <mergeCell ref="I436:M436"/>
    <mergeCell ref="E404:F404"/>
    <mergeCell ref="I402:M402"/>
    <mergeCell ref="E432:F432"/>
    <mergeCell ref="E431:F431"/>
    <mergeCell ref="E430:F430"/>
    <mergeCell ref="E423:G423"/>
    <mergeCell ref="I424:M424"/>
    <mergeCell ref="AN423:AO423"/>
    <mergeCell ref="AP423:AQ423"/>
    <mergeCell ref="AR423:AS423"/>
    <mergeCell ref="E403:F403"/>
    <mergeCell ref="I401:M401"/>
    <mergeCell ref="BE401:BF401"/>
    <mergeCell ref="BG387:BG388"/>
    <mergeCell ref="BH387:BI388"/>
    <mergeCell ref="BJ387:BJ388"/>
    <mergeCell ref="I419:M419"/>
    <mergeCell ref="BE419:BF419"/>
    <mergeCell ref="I418:M418"/>
    <mergeCell ref="BE418:BF418"/>
    <mergeCell ref="I409:M409"/>
    <mergeCell ref="I408:M408"/>
    <mergeCell ref="BE408:BF408"/>
    <mergeCell ref="I407:M407"/>
    <mergeCell ref="BE407:BF407"/>
    <mergeCell ref="E392:G393"/>
    <mergeCell ref="E394:F394"/>
    <mergeCell ref="I417:M417"/>
    <mergeCell ref="BE417:BF417"/>
    <mergeCell ref="E389:G390"/>
    <mergeCell ref="H389:H419"/>
    <mergeCell ref="I389:M389"/>
    <mergeCell ref="BE389:BF389"/>
    <mergeCell ref="E391:G391"/>
    <mergeCell ref="AZ388:BA388"/>
    <mergeCell ref="BB388:BC388"/>
    <mergeCell ref="E397:F397"/>
    <mergeCell ref="I397:M397"/>
    <mergeCell ref="BE397:BF397"/>
    <mergeCell ref="I396:M396"/>
    <mergeCell ref="BE396:BF396"/>
    <mergeCell ref="E395:F395"/>
    <mergeCell ref="BE410:BF410"/>
    <mergeCell ref="BE400:BF400"/>
    <mergeCell ref="I400:M400"/>
    <mergeCell ref="BG422:BG423"/>
    <mergeCell ref="BH422:BI423"/>
    <mergeCell ref="BJ422:BJ423"/>
    <mergeCell ref="AB423:AC423"/>
    <mergeCell ref="AD423:AE423"/>
    <mergeCell ref="AF423:AG423"/>
    <mergeCell ref="AH423:AI423"/>
    <mergeCell ref="I452:M452"/>
    <mergeCell ref="BE452:BF452"/>
    <mergeCell ref="I454:M454"/>
    <mergeCell ref="BE454:BF454"/>
    <mergeCell ref="I453:M453"/>
    <mergeCell ref="BE453:BF453"/>
    <mergeCell ref="I451:M451"/>
    <mergeCell ref="BE451:BF451"/>
    <mergeCell ref="I450:M450"/>
    <mergeCell ref="BE450:BF450"/>
    <mergeCell ref="I449:M449"/>
    <mergeCell ref="I437:M437"/>
    <mergeCell ref="BE436:BF436"/>
    <mergeCell ref="I435:M435"/>
    <mergeCell ref="BE435:BF435"/>
    <mergeCell ref="I434:M434"/>
    <mergeCell ref="BE447:BF447"/>
    <mergeCell ref="I446:M446"/>
    <mergeCell ref="BE446:BF446"/>
    <mergeCell ref="I445:M445"/>
    <mergeCell ref="I444:M444"/>
    <mergeCell ref="I443:M443"/>
    <mergeCell ref="BE443:BF443"/>
    <mergeCell ref="I442:M442"/>
    <mergeCell ref="BE442:BF442"/>
    <mergeCell ref="BE422:BF423"/>
    <mergeCell ref="E424:G425"/>
    <mergeCell ref="H424:H454"/>
    <mergeCell ref="E438:F438"/>
    <mergeCell ref="AJ458:AK458"/>
    <mergeCell ref="N458:O458"/>
    <mergeCell ref="E468:F468"/>
    <mergeCell ref="I468:M468"/>
    <mergeCell ref="BE468:BF468"/>
    <mergeCell ref="E467:F467"/>
    <mergeCell ref="I467:M467"/>
    <mergeCell ref="BE467:BF467"/>
    <mergeCell ref="E466:F466"/>
    <mergeCell ref="I466:M466"/>
    <mergeCell ref="BE466:BF466"/>
    <mergeCell ref="I462:M462"/>
    <mergeCell ref="I441:M441"/>
    <mergeCell ref="AT458:AU458"/>
    <mergeCell ref="AV458:AW458"/>
    <mergeCell ref="BE444:BF444"/>
    <mergeCell ref="BE445:BF445"/>
    <mergeCell ref="I433:M433"/>
    <mergeCell ref="BE433:BF433"/>
    <mergeCell ref="I432:M432"/>
    <mergeCell ref="BE432:BF432"/>
    <mergeCell ref="I431:M431"/>
    <mergeCell ref="BE431:BF431"/>
    <mergeCell ref="I430:M430"/>
    <mergeCell ref="BE430:BF430"/>
    <mergeCell ref="I429:M429"/>
    <mergeCell ref="BE429:BF429"/>
    <mergeCell ref="AB458:AC458"/>
    <mergeCell ref="BH457:BI458"/>
    <mergeCell ref="BE477:BF477"/>
    <mergeCell ref="I476:M476"/>
    <mergeCell ref="BE476:BF476"/>
    <mergeCell ref="I475:M475"/>
    <mergeCell ref="BE475:BF475"/>
    <mergeCell ref="I474:M474"/>
    <mergeCell ref="I465:M465"/>
    <mergeCell ref="BE465:BF465"/>
    <mergeCell ref="I464:M464"/>
    <mergeCell ref="BE464:BF464"/>
    <mergeCell ref="I463:M463"/>
    <mergeCell ref="AD458:AE458"/>
    <mergeCell ref="AF458:AG458"/>
    <mergeCell ref="AH458:AI458"/>
    <mergeCell ref="AL458:AM458"/>
    <mergeCell ref="P458:Q458"/>
    <mergeCell ref="R458:S458"/>
    <mergeCell ref="T458:U458"/>
    <mergeCell ref="V458:W458"/>
    <mergeCell ref="X458:Y458"/>
    <mergeCell ref="BE482:BF482"/>
    <mergeCell ref="BE461:BF461"/>
    <mergeCell ref="Z458:AA458"/>
    <mergeCell ref="AX458:AY458"/>
    <mergeCell ref="C457:BC457"/>
    <mergeCell ref="BE457:BF458"/>
    <mergeCell ref="BG457:BG458"/>
    <mergeCell ref="C458:C490"/>
    <mergeCell ref="I473:M473"/>
    <mergeCell ref="BE473:BF473"/>
    <mergeCell ref="I472:M472"/>
    <mergeCell ref="BE472:BF472"/>
    <mergeCell ref="E473:F473"/>
    <mergeCell ref="E472:F472"/>
    <mergeCell ref="I471:M471"/>
    <mergeCell ref="E458:G458"/>
    <mergeCell ref="I479:M479"/>
    <mergeCell ref="I478:M478"/>
    <mergeCell ref="BE478:BF478"/>
    <mergeCell ref="I477:M477"/>
    <mergeCell ref="BE488:BF488"/>
    <mergeCell ref="I484:M484"/>
    <mergeCell ref="BE484:BF484"/>
    <mergeCell ref="I483:M483"/>
    <mergeCell ref="E459:G460"/>
    <mergeCell ref="AN458:AO458"/>
    <mergeCell ref="AZ458:BA458"/>
    <mergeCell ref="BB458:BC458"/>
    <mergeCell ref="BE496:BF496"/>
    <mergeCell ref="I495:M495"/>
    <mergeCell ref="BE495:BF495"/>
    <mergeCell ref="E494:G495"/>
    <mergeCell ref="AV493:AW493"/>
    <mergeCell ref="AX493:AY493"/>
    <mergeCell ref="AZ493:BA493"/>
    <mergeCell ref="I507:M507"/>
    <mergeCell ref="V493:W493"/>
    <mergeCell ref="X493:Y493"/>
    <mergeCell ref="Z493:AA493"/>
    <mergeCell ref="I494:M494"/>
    <mergeCell ref="BE494:BF494"/>
    <mergeCell ref="I486:M486"/>
    <mergeCell ref="I481:M481"/>
    <mergeCell ref="BE481:BF481"/>
    <mergeCell ref="I480:M480"/>
    <mergeCell ref="I489:M489"/>
    <mergeCell ref="BE489:BF489"/>
    <mergeCell ref="BE486:BF486"/>
    <mergeCell ref="I485:M485"/>
    <mergeCell ref="AB493:AC493"/>
    <mergeCell ref="H459:H489"/>
    <mergeCell ref="I459:M459"/>
    <mergeCell ref="I470:M470"/>
    <mergeCell ref="BE470:BF470"/>
    <mergeCell ref="I460:M460"/>
    <mergeCell ref="BE460:BF460"/>
    <mergeCell ref="E471:F471"/>
    <mergeCell ref="E470:F470"/>
    <mergeCell ref="BE483:BF483"/>
    <mergeCell ref="I482:M482"/>
    <mergeCell ref="I524:M524"/>
    <mergeCell ref="BE524:BF524"/>
    <mergeCell ref="E493:G493"/>
    <mergeCell ref="E508:F508"/>
    <mergeCell ref="E505:F505"/>
    <mergeCell ref="I505:M505"/>
    <mergeCell ref="BE505:BF505"/>
    <mergeCell ref="H494:H524"/>
    <mergeCell ref="I532:M532"/>
    <mergeCell ref="BE538:BF538"/>
    <mergeCell ref="BE537:BF537"/>
    <mergeCell ref="BE536:BF536"/>
    <mergeCell ref="I523:M523"/>
    <mergeCell ref="BE492:BF493"/>
    <mergeCell ref="I504:M504"/>
    <mergeCell ref="BE504:BF504"/>
    <mergeCell ref="I506:M506"/>
    <mergeCell ref="BE506:BF506"/>
    <mergeCell ref="E499:F499"/>
    <mergeCell ref="BE520:BF520"/>
    <mergeCell ref="I519:M519"/>
    <mergeCell ref="BB493:BC493"/>
    <mergeCell ref="AJ493:AK493"/>
    <mergeCell ref="AL493:AM493"/>
    <mergeCell ref="AN493:AO493"/>
    <mergeCell ref="I499:M499"/>
    <mergeCell ref="BE499:BF499"/>
    <mergeCell ref="I513:M513"/>
    <mergeCell ref="BE513:BF513"/>
    <mergeCell ref="I512:M512"/>
    <mergeCell ref="BE512:BF512"/>
    <mergeCell ref="I511:M511"/>
    <mergeCell ref="BE511:BF511"/>
    <mergeCell ref="C492:BC492"/>
    <mergeCell ref="BG492:BG493"/>
    <mergeCell ref="BH492:BI493"/>
    <mergeCell ref="I498:M498"/>
    <mergeCell ref="BE498:BF498"/>
    <mergeCell ref="I497:M497"/>
    <mergeCell ref="C528:C560"/>
    <mergeCell ref="E528:G528"/>
    <mergeCell ref="E529:G530"/>
    <mergeCell ref="H529:H559"/>
    <mergeCell ref="I529:M529"/>
    <mergeCell ref="E531:G531"/>
    <mergeCell ref="E543:F543"/>
    <mergeCell ref="I541:M541"/>
    <mergeCell ref="E540:F540"/>
    <mergeCell ref="I540:M540"/>
    <mergeCell ref="BE559:BF559"/>
    <mergeCell ref="I558:M558"/>
    <mergeCell ref="BE558:BF558"/>
    <mergeCell ref="I533:M533"/>
    <mergeCell ref="BE533:BF533"/>
    <mergeCell ref="I547:M547"/>
    <mergeCell ref="E504:F504"/>
    <mergeCell ref="BE509:BF509"/>
    <mergeCell ref="I509:M509"/>
    <mergeCell ref="C493:C525"/>
    <mergeCell ref="AV528:AW528"/>
    <mergeCell ref="I521:M521"/>
    <mergeCell ref="BE521:BF521"/>
    <mergeCell ref="I520:M520"/>
    <mergeCell ref="BE522:BF522"/>
    <mergeCell ref="I518:M518"/>
    <mergeCell ref="BE518:BF518"/>
    <mergeCell ref="I517:M517"/>
    <mergeCell ref="BE517:BF517"/>
    <mergeCell ref="I516:M516"/>
    <mergeCell ref="BE516:BF516"/>
    <mergeCell ref="I515:M515"/>
    <mergeCell ref="BJ492:BJ493"/>
    <mergeCell ref="AD493:AE493"/>
    <mergeCell ref="AF493:AG493"/>
    <mergeCell ref="AH493:AI493"/>
    <mergeCell ref="BE523:BF523"/>
    <mergeCell ref="I522:M522"/>
    <mergeCell ref="N528:O528"/>
    <mergeCell ref="P528:Q528"/>
    <mergeCell ref="R528:S528"/>
    <mergeCell ref="T528:U528"/>
    <mergeCell ref="V528:W528"/>
    <mergeCell ref="X528:Y528"/>
    <mergeCell ref="Z528:AA528"/>
    <mergeCell ref="AZ528:BA528"/>
    <mergeCell ref="BG527:BG528"/>
    <mergeCell ref="I508:M508"/>
    <mergeCell ref="BE508:BF508"/>
    <mergeCell ref="BJ527:BJ528"/>
    <mergeCell ref="BH527:BI528"/>
    <mergeCell ref="BE519:BF519"/>
    <mergeCell ref="I514:M514"/>
    <mergeCell ref="I510:M510"/>
    <mergeCell ref="AB528:AC528"/>
    <mergeCell ref="AD528:AE528"/>
    <mergeCell ref="AF528:AG528"/>
    <mergeCell ref="AH528:AI528"/>
    <mergeCell ref="AJ528:AK528"/>
    <mergeCell ref="BE527:BF528"/>
    <mergeCell ref="AL528:AM528"/>
    <mergeCell ref="AX528:AY528"/>
    <mergeCell ref="I548:M548"/>
    <mergeCell ref="BE548:BF548"/>
    <mergeCell ref="BE539:BF539"/>
    <mergeCell ref="BE529:BF529"/>
    <mergeCell ref="BE535:BF535"/>
    <mergeCell ref="I555:M555"/>
    <mergeCell ref="BE552:BF552"/>
    <mergeCell ref="BE553:BF553"/>
    <mergeCell ref="BE531:BF531"/>
    <mergeCell ref="I530:M530"/>
    <mergeCell ref="BE530:BF530"/>
    <mergeCell ref="I531:M531"/>
    <mergeCell ref="I539:M539"/>
    <mergeCell ref="I554:M554"/>
    <mergeCell ref="I553:M553"/>
    <mergeCell ref="I552:M552"/>
    <mergeCell ref="BE546:BF546"/>
    <mergeCell ref="BB528:BC528"/>
    <mergeCell ref="AN528:AO528"/>
    <mergeCell ref="AP528:AQ528"/>
    <mergeCell ref="AR528:AS528"/>
    <mergeCell ref="AT528:AU528"/>
    <mergeCell ref="E509:F509"/>
    <mergeCell ref="I538:M538"/>
    <mergeCell ref="I537:M537"/>
    <mergeCell ref="I536:M536"/>
    <mergeCell ref="I535:M535"/>
    <mergeCell ref="I534:M534"/>
    <mergeCell ref="E544:F544"/>
    <mergeCell ref="E532:G533"/>
    <mergeCell ref="E534:F534"/>
    <mergeCell ref="AN563:AO563"/>
    <mergeCell ref="AP563:AQ563"/>
    <mergeCell ref="AR563:AS563"/>
    <mergeCell ref="AT563:AU563"/>
    <mergeCell ref="I564:M564"/>
    <mergeCell ref="BE564:BF564"/>
    <mergeCell ref="BE541:BF541"/>
    <mergeCell ref="BE540:BF540"/>
    <mergeCell ref="I551:M551"/>
    <mergeCell ref="BE550:BF550"/>
    <mergeCell ref="I542:M542"/>
    <mergeCell ref="X563:Y563"/>
    <mergeCell ref="Z563:AA563"/>
    <mergeCell ref="AZ563:BA563"/>
    <mergeCell ref="C562:BC562"/>
    <mergeCell ref="BE562:BF563"/>
    <mergeCell ref="E564:G565"/>
    <mergeCell ref="H564:H594"/>
    <mergeCell ref="E579:F579"/>
    <mergeCell ref="E541:F541"/>
    <mergeCell ref="E542:F542"/>
    <mergeCell ref="BE547:BF547"/>
    <mergeCell ref="I546:M546"/>
    <mergeCell ref="C563:C595"/>
    <mergeCell ref="E563:G563"/>
    <mergeCell ref="N563:O563"/>
    <mergeCell ref="I545:M545"/>
    <mergeCell ref="BE545:BF545"/>
    <mergeCell ref="BE551:BF551"/>
    <mergeCell ref="I550:M550"/>
    <mergeCell ref="I549:M549"/>
    <mergeCell ref="T563:U563"/>
    <mergeCell ref="I581:M581"/>
    <mergeCell ref="I559:M559"/>
    <mergeCell ref="I575:M575"/>
    <mergeCell ref="I565:M565"/>
    <mergeCell ref="E578:F578"/>
    <mergeCell ref="I576:M576"/>
    <mergeCell ref="BE576:BF576"/>
    <mergeCell ref="E575:F575"/>
    <mergeCell ref="I586:M586"/>
    <mergeCell ref="I594:M594"/>
    <mergeCell ref="BE594:BF594"/>
    <mergeCell ref="I593:M593"/>
    <mergeCell ref="I590:M590"/>
    <mergeCell ref="BE590:BF590"/>
    <mergeCell ref="I589:M589"/>
    <mergeCell ref="BE589:BF589"/>
    <mergeCell ref="BE574:BF574"/>
    <mergeCell ref="E573:F573"/>
    <mergeCell ref="I573:M573"/>
    <mergeCell ref="BE573:BF573"/>
    <mergeCell ref="E571:F571"/>
    <mergeCell ref="I571:M571"/>
    <mergeCell ref="BE571:BF571"/>
    <mergeCell ref="E570:F570"/>
    <mergeCell ref="I570:M570"/>
    <mergeCell ref="I588:M588"/>
    <mergeCell ref="AV563:AW563"/>
    <mergeCell ref="AX563:AY563"/>
    <mergeCell ref="BB563:BC563"/>
    <mergeCell ref="AJ563:AK563"/>
    <mergeCell ref="AL563:AM563"/>
    <mergeCell ref="BG562:BG563"/>
    <mergeCell ref="BH562:BI563"/>
    <mergeCell ref="BJ562:BJ563"/>
    <mergeCell ref="AB563:AC563"/>
    <mergeCell ref="AD563:AE563"/>
    <mergeCell ref="AF563:AG563"/>
    <mergeCell ref="AH563:AI563"/>
    <mergeCell ref="I592:M592"/>
    <mergeCell ref="BE592:BF592"/>
    <mergeCell ref="I591:M591"/>
    <mergeCell ref="BE591:BF591"/>
    <mergeCell ref="I585:M585"/>
    <mergeCell ref="I584:M584"/>
    <mergeCell ref="I583:M583"/>
    <mergeCell ref="BE583:BF583"/>
    <mergeCell ref="I582:M582"/>
    <mergeCell ref="BE582:BF582"/>
    <mergeCell ref="BE581:BF581"/>
    <mergeCell ref="I580:M580"/>
    <mergeCell ref="BE580:BF580"/>
    <mergeCell ref="I579:M579"/>
    <mergeCell ref="BE579:BF579"/>
    <mergeCell ref="I578:M578"/>
    <mergeCell ref="BE578:BF578"/>
    <mergeCell ref="I577:M577"/>
    <mergeCell ref="BE577:BF577"/>
    <mergeCell ref="BE565:BF565"/>
    <mergeCell ref="BE588:BF588"/>
    <mergeCell ref="I587:M587"/>
    <mergeCell ref="BE587:BF587"/>
    <mergeCell ref="P563:Q563"/>
    <mergeCell ref="R563:S563"/>
    <mergeCell ref="C877:BC877"/>
    <mergeCell ref="BE877:BF878"/>
    <mergeCell ref="BG877:BG878"/>
    <mergeCell ref="AB878:AC878"/>
    <mergeCell ref="AD878:AE878"/>
    <mergeCell ref="AF878:AG878"/>
    <mergeCell ref="AH878:AI878"/>
    <mergeCell ref="AJ878:AK878"/>
    <mergeCell ref="AL878:AM878"/>
    <mergeCell ref="C878:C910"/>
    <mergeCell ref="E878:G878"/>
    <mergeCell ref="N878:O878"/>
    <mergeCell ref="P878:Q878"/>
    <mergeCell ref="R878:S878"/>
    <mergeCell ref="T878:U878"/>
    <mergeCell ref="V878:W878"/>
    <mergeCell ref="X878:Y878"/>
    <mergeCell ref="Z878:AA878"/>
    <mergeCell ref="I894:M894"/>
    <mergeCell ref="BE894:BF894"/>
    <mergeCell ref="BE895:BF895"/>
    <mergeCell ref="I890:M890"/>
    <mergeCell ref="BE890:BF890"/>
    <mergeCell ref="I906:M906"/>
    <mergeCell ref="BE906:BF906"/>
    <mergeCell ref="BE908:BF908"/>
    <mergeCell ref="E889:F889"/>
    <mergeCell ref="I888:M888"/>
    <mergeCell ref="E891:F891"/>
    <mergeCell ref="E892:F892"/>
    <mergeCell ref="H879:H909"/>
    <mergeCell ref="I879:M879"/>
    <mergeCell ref="I944:M944"/>
    <mergeCell ref="BE944:BF944"/>
    <mergeCell ref="BH877:BI878"/>
    <mergeCell ref="BJ877:BJ878"/>
    <mergeCell ref="I905:M905"/>
    <mergeCell ref="BE905:BF905"/>
    <mergeCell ref="I904:M904"/>
    <mergeCell ref="BE904:BF904"/>
    <mergeCell ref="I903:M903"/>
    <mergeCell ref="BE903:BF903"/>
    <mergeCell ref="I902:M902"/>
    <mergeCell ref="BE902:BF902"/>
    <mergeCell ref="I901:M901"/>
    <mergeCell ref="BE901:BF901"/>
    <mergeCell ref="I900:M900"/>
    <mergeCell ref="I899:M899"/>
    <mergeCell ref="I898:M898"/>
    <mergeCell ref="AZ878:BA878"/>
    <mergeCell ref="BB878:BC878"/>
    <mergeCell ref="AN878:AO878"/>
    <mergeCell ref="AP878:AQ878"/>
    <mergeCell ref="AR878:AS878"/>
    <mergeCell ref="AT878:AU878"/>
    <mergeCell ref="AV878:AW878"/>
    <mergeCell ref="AX878:AY878"/>
    <mergeCell ref="BE898:BF898"/>
    <mergeCell ref="I897:M897"/>
    <mergeCell ref="BE897:BF897"/>
    <mergeCell ref="I896:M896"/>
    <mergeCell ref="BE896:BF896"/>
    <mergeCell ref="I895:M895"/>
    <mergeCell ref="I891:M891"/>
    <mergeCell ref="I892:M892"/>
    <mergeCell ref="BE892:BF892"/>
    <mergeCell ref="E893:F893"/>
    <mergeCell ref="I907:M907"/>
    <mergeCell ref="BE907:BF907"/>
    <mergeCell ref="E914:G915"/>
    <mergeCell ref="AV913:AW913"/>
    <mergeCell ref="AX913:AY913"/>
    <mergeCell ref="AZ913:BA913"/>
    <mergeCell ref="BB913:BC913"/>
    <mergeCell ref="AJ913:AK913"/>
    <mergeCell ref="AL913:AM913"/>
    <mergeCell ref="AN913:AO913"/>
    <mergeCell ref="AP913:AQ913"/>
    <mergeCell ref="AR913:AS913"/>
    <mergeCell ref="AT913:AU913"/>
    <mergeCell ref="I909:M909"/>
    <mergeCell ref="BE909:BF909"/>
    <mergeCell ref="I908:M908"/>
    <mergeCell ref="C912:BC912"/>
    <mergeCell ref="BE912:BF913"/>
    <mergeCell ref="H914:H944"/>
    <mergeCell ref="I914:M914"/>
    <mergeCell ref="BE914:BF914"/>
    <mergeCell ref="E916:G916"/>
    <mergeCell ref="E917:G918"/>
    <mergeCell ref="E919:F919"/>
    <mergeCell ref="I933:M933"/>
    <mergeCell ref="BE933:BF933"/>
    <mergeCell ref="I932:M932"/>
    <mergeCell ref="BE931:BF931"/>
    <mergeCell ref="I930:M930"/>
    <mergeCell ref="T913:U913"/>
    <mergeCell ref="V913:W913"/>
    <mergeCell ref="X913:Y913"/>
    <mergeCell ref="Z913:AA913"/>
    <mergeCell ref="I893:M893"/>
    <mergeCell ref="BE893:BF893"/>
    <mergeCell ref="E894:F894"/>
    <mergeCell ref="E922:F922"/>
    <mergeCell ref="I922:M922"/>
    <mergeCell ref="BE922:BF922"/>
    <mergeCell ref="E921:F921"/>
    <mergeCell ref="I921:M921"/>
    <mergeCell ref="BE921:BF921"/>
    <mergeCell ref="BE930:BF930"/>
    <mergeCell ref="E920:F920"/>
    <mergeCell ref="I920:M920"/>
    <mergeCell ref="BE920:BF920"/>
    <mergeCell ref="I919:M919"/>
    <mergeCell ref="BE919:BF919"/>
    <mergeCell ref="I918:M918"/>
    <mergeCell ref="BE918:BF918"/>
    <mergeCell ref="I917:M917"/>
    <mergeCell ref="E929:F929"/>
    <mergeCell ref="I927:M927"/>
    <mergeCell ref="BE915:BF915"/>
    <mergeCell ref="BE917:BF917"/>
    <mergeCell ref="I916:M916"/>
    <mergeCell ref="BE916:BF916"/>
    <mergeCell ref="I915:M915"/>
    <mergeCell ref="E925:F925"/>
    <mergeCell ref="I925:M925"/>
    <mergeCell ref="I943:M943"/>
    <mergeCell ref="BE943:BF943"/>
    <mergeCell ref="C913:C945"/>
    <mergeCell ref="E913:G913"/>
    <mergeCell ref="N913:O913"/>
    <mergeCell ref="BG947:BG948"/>
    <mergeCell ref="BH947:BI948"/>
    <mergeCell ref="BM947:BM948"/>
    <mergeCell ref="C982:BC982"/>
    <mergeCell ref="BE982:BF983"/>
    <mergeCell ref="BG982:BG983"/>
    <mergeCell ref="BH982:BI983"/>
    <mergeCell ref="BJ982:BJ983"/>
    <mergeCell ref="AB983:AC983"/>
    <mergeCell ref="AD983:AE983"/>
    <mergeCell ref="AF983:AG983"/>
    <mergeCell ref="AH983:AI983"/>
    <mergeCell ref="R913:S913"/>
    <mergeCell ref="BG912:BG913"/>
    <mergeCell ref="BH912:BI913"/>
    <mergeCell ref="BJ912:BJ913"/>
    <mergeCell ref="AB913:AC913"/>
    <mergeCell ref="AD913:AE913"/>
    <mergeCell ref="AF913:AG913"/>
    <mergeCell ref="AH913:AI913"/>
    <mergeCell ref="I942:M942"/>
    <mergeCell ref="BE942:BF942"/>
    <mergeCell ref="I938:M938"/>
    <mergeCell ref="BE938:BF938"/>
    <mergeCell ref="BJ947:BJ948"/>
    <mergeCell ref="I979:M979"/>
    <mergeCell ref="BE979:BF979"/>
    <mergeCell ref="C983:C1015"/>
    <mergeCell ref="E983:G983"/>
    <mergeCell ref="N983:O983"/>
    <mergeCell ref="P983:Q983"/>
    <mergeCell ref="R983:S983"/>
    <mergeCell ref="T983:U983"/>
    <mergeCell ref="V983:W983"/>
    <mergeCell ref="X983:Y983"/>
    <mergeCell ref="Z983:AA983"/>
    <mergeCell ref="I999:M999"/>
    <mergeCell ref="E992:F992"/>
    <mergeCell ref="I992:M992"/>
    <mergeCell ref="I1007:M1007"/>
    <mergeCell ref="E999:F999"/>
    <mergeCell ref="AJ983:AK983"/>
    <mergeCell ref="AL983:AM983"/>
    <mergeCell ref="AN983:AO983"/>
    <mergeCell ref="E993:F993"/>
    <mergeCell ref="I1014:M1014"/>
    <mergeCell ref="E995:F995"/>
    <mergeCell ref="I995:M995"/>
    <mergeCell ref="E994:F994"/>
    <mergeCell ref="I994:M994"/>
    <mergeCell ref="BE997:BF997"/>
    <mergeCell ref="BE995:BF995"/>
    <mergeCell ref="BE993:BF993"/>
    <mergeCell ref="BE992:BF992"/>
    <mergeCell ref="I963:M963"/>
    <mergeCell ref="I993:M993"/>
    <mergeCell ref="E996:F996"/>
    <mergeCell ref="E997:F997"/>
    <mergeCell ref="C1017:BC1017"/>
    <mergeCell ref="BE1017:BF1018"/>
    <mergeCell ref="BG1017:BG1018"/>
    <mergeCell ref="BE1013:BF1013"/>
    <mergeCell ref="I1012:M1012"/>
    <mergeCell ref="BE1012:BF1012"/>
    <mergeCell ref="E952:G953"/>
    <mergeCell ref="E954:F954"/>
    <mergeCell ref="I977:M977"/>
    <mergeCell ref="BE977:BF977"/>
    <mergeCell ref="C948:C980"/>
    <mergeCell ref="BE1008:BF1008"/>
    <mergeCell ref="E991:F991"/>
    <mergeCell ref="I991:M991"/>
    <mergeCell ref="BE991:BF991"/>
    <mergeCell ref="BE990:BF990"/>
    <mergeCell ref="BE963:BF963"/>
    <mergeCell ref="E964:F964"/>
    <mergeCell ref="I962:M962"/>
    <mergeCell ref="BE962:BF962"/>
    <mergeCell ref="E963:F963"/>
    <mergeCell ref="I961:M961"/>
    <mergeCell ref="BE961:BF961"/>
    <mergeCell ref="E961:F961"/>
    <mergeCell ref="E962:F962"/>
    <mergeCell ref="I968:M968"/>
    <mergeCell ref="H949:H979"/>
    <mergeCell ref="I949:M949"/>
    <mergeCell ref="I978:M978"/>
    <mergeCell ref="E951:G951"/>
    <mergeCell ref="BH1017:BI1018"/>
    <mergeCell ref="BJ1017:BJ1018"/>
    <mergeCell ref="E984:G985"/>
    <mergeCell ref="H984:H1014"/>
    <mergeCell ref="I984:M984"/>
    <mergeCell ref="BE984:BF984"/>
    <mergeCell ref="E986:G986"/>
    <mergeCell ref="E987:G988"/>
    <mergeCell ref="E989:F989"/>
    <mergeCell ref="I1047:M1047"/>
    <mergeCell ref="BE1047:BF1047"/>
    <mergeCell ref="I1046:M1046"/>
    <mergeCell ref="BE1046:BF1046"/>
    <mergeCell ref="I1045:M1045"/>
    <mergeCell ref="BE1045:BF1045"/>
    <mergeCell ref="I1044:M1044"/>
    <mergeCell ref="BE1044:BF1044"/>
    <mergeCell ref="I1043:M1043"/>
    <mergeCell ref="BE1043:BF1043"/>
    <mergeCell ref="I1019:M1019"/>
    <mergeCell ref="BE1019:BF1019"/>
    <mergeCell ref="I997:M997"/>
    <mergeCell ref="E990:F990"/>
    <mergeCell ref="I990:M990"/>
    <mergeCell ref="E998:F998"/>
    <mergeCell ref="I996:M996"/>
    <mergeCell ref="BE964:BF964"/>
    <mergeCell ref="BE994:BF994"/>
    <mergeCell ref="I1049:M1049"/>
    <mergeCell ref="C1018:C1050"/>
    <mergeCell ref="E1018:G1018"/>
    <mergeCell ref="N1018:O1018"/>
    <mergeCell ref="P1018:Q1018"/>
    <mergeCell ref="I1009:M1009"/>
    <mergeCell ref="E1019:G1020"/>
    <mergeCell ref="H1019:H1049"/>
    <mergeCell ref="I1008:M1008"/>
    <mergeCell ref="E1021:G1021"/>
    <mergeCell ref="BE1042:BF1042"/>
    <mergeCell ref="I1041:M1041"/>
    <mergeCell ref="BE1041:BF1041"/>
    <mergeCell ref="I1040:M1040"/>
    <mergeCell ref="I1039:M1039"/>
    <mergeCell ref="I1038:M1038"/>
    <mergeCell ref="BE1038:BF1038"/>
    <mergeCell ref="I1037:M1037"/>
    <mergeCell ref="I1048:M1048"/>
    <mergeCell ref="BE1048:BF1048"/>
    <mergeCell ref="AV1018:AW1018"/>
    <mergeCell ref="AX1018:AY1018"/>
    <mergeCell ref="AB1018:AC1018"/>
    <mergeCell ref="R1018:S1018"/>
    <mergeCell ref="AD1018:AE1018"/>
    <mergeCell ref="AF1018:AG1018"/>
    <mergeCell ref="AH1018:AI1018"/>
    <mergeCell ref="AJ1018:AK1018"/>
    <mergeCell ref="AL1018:AM1018"/>
    <mergeCell ref="BE1039:BF1039"/>
    <mergeCell ref="BE1040:BF1040"/>
    <mergeCell ref="BE1037:BF1037"/>
    <mergeCell ref="BE129:BF129"/>
    <mergeCell ref="BE130:BF130"/>
    <mergeCell ref="BE164:BF164"/>
    <mergeCell ref="BE165:BF165"/>
    <mergeCell ref="BE199:BF199"/>
    <mergeCell ref="BE200:BF200"/>
    <mergeCell ref="BE234:BF234"/>
    <mergeCell ref="BE235:BF235"/>
    <mergeCell ref="BE269:BF269"/>
    <mergeCell ref="BE270:BF270"/>
    <mergeCell ref="I998:M998"/>
    <mergeCell ref="I1042:M1042"/>
    <mergeCell ref="I1011:M1011"/>
    <mergeCell ref="BE437:BF437"/>
    <mergeCell ref="BE395:BF395"/>
    <mergeCell ref="I1036:M1036"/>
    <mergeCell ref="P913:Q913"/>
    <mergeCell ref="BE462:BF462"/>
    <mergeCell ref="BE471:BF471"/>
    <mergeCell ref="BE500:BF500"/>
    <mergeCell ref="I1021:M1021"/>
    <mergeCell ref="I1022:M1022"/>
    <mergeCell ref="T1018:U1018"/>
    <mergeCell ref="V1018:W1018"/>
    <mergeCell ref="X1018:Y1018"/>
    <mergeCell ref="Z1018:AA1018"/>
    <mergeCell ref="AZ1018:BA1018"/>
    <mergeCell ref="BB1018:BC1018"/>
    <mergeCell ref="AN1018:AO1018"/>
    <mergeCell ref="AP1018:AQ1018"/>
    <mergeCell ref="AR1018:AS1018"/>
    <mergeCell ref="AT1018:AU1018"/>
    <mergeCell ref="BE300:BF300"/>
    <mergeCell ref="BE206:BF206"/>
    <mergeCell ref="BE586:BF586"/>
    <mergeCell ref="BE292:BF292"/>
    <mergeCell ref="BE291:BF291"/>
    <mergeCell ref="BE290:BF290"/>
    <mergeCell ref="BE294:BF294"/>
    <mergeCell ref="BE293:BF293"/>
    <mergeCell ref="BE221:BF221"/>
    <mergeCell ref="BE434:BF434"/>
    <mergeCell ref="BE321:BF321"/>
    <mergeCell ref="BE479:BF479"/>
    <mergeCell ref="BE480:BF480"/>
    <mergeCell ref="BE514:BF514"/>
    <mergeCell ref="BE515:BF515"/>
    <mergeCell ref="BE549:BF549"/>
    <mergeCell ref="BE542:BF542"/>
    <mergeCell ref="BE584:BF584"/>
    <mergeCell ref="BE459:BF459"/>
    <mergeCell ref="BE575:BF575"/>
    <mergeCell ref="BE474:BF474"/>
    <mergeCell ref="BE534:BF534"/>
    <mergeCell ref="BE507:BF507"/>
    <mergeCell ref="BE532:BF532"/>
    <mergeCell ref="BE485:BF485"/>
    <mergeCell ref="BE570:BF570"/>
    <mergeCell ref="BE554:BF554"/>
    <mergeCell ref="BE463:BF463"/>
    <mergeCell ref="BE510:BF510"/>
    <mergeCell ref="BE406:BF406"/>
    <mergeCell ref="BE405:BF405"/>
    <mergeCell ref="BE329:BF329"/>
    <mergeCell ref="BE811:BF811"/>
    <mergeCell ref="BE556:BF556"/>
    <mergeCell ref="BE791:BF791"/>
    <mergeCell ref="BE778:BF778"/>
    <mergeCell ref="BE888:BF888"/>
    <mergeCell ref="BE789:BF789"/>
    <mergeCell ref="BE777:BF777"/>
    <mergeCell ref="BE788:BF788"/>
    <mergeCell ref="BE620:BF620"/>
    <mergeCell ref="BE803:BF803"/>
    <mergeCell ref="BE754:BF754"/>
    <mergeCell ref="BE971:BF971"/>
    <mergeCell ref="BE585:BF585"/>
    <mergeCell ref="BE619:BF619"/>
    <mergeCell ref="BE555:BF555"/>
    <mergeCell ref="BE935:BF935"/>
    <mergeCell ref="BE775:BF775"/>
    <mergeCell ref="BE637:BF637"/>
    <mergeCell ref="BE632:BF633"/>
    <mergeCell ref="BE809:BF809"/>
    <mergeCell ref="BE708:BF708"/>
    <mergeCell ref="BE779:BF779"/>
    <mergeCell ref="BE702:BF703"/>
    <mergeCell ref="BE653:BF653"/>
    <mergeCell ref="BE776:BF776"/>
    <mergeCell ref="BE949:BF949"/>
    <mergeCell ref="BE891:BF891"/>
    <mergeCell ref="BE813:BF813"/>
    <mergeCell ref="BE656:BF656"/>
    <mergeCell ref="BE782:BF782"/>
    <mergeCell ref="BE690:BF690"/>
    <mergeCell ref="BE678:BF678"/>
    <mergeCell ref="BE1054:BF1054"/>
    <mergeCell ref="BE1004:BF1004"/>
    <mergeCell ref="BE724:BF724"/>
    <mergeCell ref="BE725:BF725"/>
    <mergeCell ref="BE759:BF759"/>
    <mergeCell ref="BE760:BF760"/>
    <mergeCell ref="BE794:BF794"/>
    <mergeCell ref="BE795:BF795"/>
    <mergeCell ref="BE829:BF829"/>
    <mergeCell ref="BE830:BF830"/>
    <mergeCell ref="BE864:BF864"/>
    <mergeCell ref="BE865:BF865"/>
    <mergeCell ref="BE899:BF899"/>
    <mergeCell ref="BE900:BF900"/>
    <mergeCell ref="BE934:BF934"/>
    <mergeCell ref="BE804:BF804"/>
    <mergeCell ref="BE1049:BF1049"/>
    <mergeCell ref="BE1009:BF1009"/>
    <mergeCell ref="BE1010:BF1010"/>
    <mergeCell ref="BE1005:BF1005"/>
    <mergeCell ref="BE1011:BF1011"/>
    <mergeCell ref="BE996:BF996"/>
    <mergeCell ref="BE998:BF998"/>
    <mergeCell ref="BE953:BF953"/>
    <mergeCell ref="BE952:BF952"/>
    <mergeCell ref="BE731:BF731"/>
    <mergeCell ref="BE774:BF774"/>
    <mergeCell ref="BE839:BF839"/>
    <mergeCell ref="BE852:BF852"/>
    <mergeCell ref="BE802:BF802"/>
    <mergeCell ref="BE737:BF738"/>
    <mergeCell ref="BE793:BF793"/>
  </mergeCells>
  <conditionalFormatting sqref="BG1 H1094:H1048576 BG1094:BG1048576">
    <cfRule type="cellIs" dxfId="1546" priority="13331" operator="equal">
      <formula>3</formula>
    </cfRule>
  </conditionalFormatting>
  <conditionalFormatting sqref="BE1 BE1094:BE1048576">
    <cfRule type="cellIs" dxfId="1545" priority="13329" operator="between">
      <formula>11.5</formula>
      <formula>20</formula>
    </cfRule>
  </conditionalFormatting>
  <conditionalFormatting sqref="H1">
    <cfRule type="cellIs" dxfId="1544" priority="13330" operator="equal">
      <formula>3</formula>
    </cfRule>
  </conditionalFormatting>
  <conditionalFormatting sqref="O4:BC17 O24:BC31">
    <cfRule type="cellIs" dxfId="1543" priority="5628" operator="equal">
      <formula>6</formula>
    </cfRule>
    <cfRule type="cellIs" dxfId="1542" priority="5629" operator="equal">
      <formula>5</formula>
    </cfRule>
    <cfRule type="cellIs" dxfId="1541" priority="5630" operator="equal">
      <formula>4</formula>
    </cfRule>
    <cfRule type="cellIs" dxfId="1540" priority="5631" operator="equal">
      <formula>3</formula>
    </cfRule>
    <cfRule type="cellIs" dxfId="1539" priority="5632" operator="equal">
      <formula>2</formula>
    </cfRule>
    <cfRule type="cellIs" dxfId="1538" priority="5633" operator="equal">
      <formula>1</formula>
    </cfRule>
  </conditionalFormatting>
  <conditionalFormatting sqref="O4:BB17 O24:BB31">
    <cfRule type="cellIs" dxfId="1537" priority="5634" operator="greaterThan">
      <formula>15</formula>
    </cfRule>
  </conditionalFormatting>
  <conditionalFormatting sqref="O18:BC23">
    <cfRule type="cellIs" dxfId="1536" priority="5622" operator="equal">
      <formula>6</formula>
    </cfRule>
    <cfRule type="cellIs" dxfId="1535" priority="5623" operator="equal">
      <formula>5</formula>
    </cfRule>
    <cfRule type="cellIs" dxfId="1534" priority="5624" operator="equal">
      <formula>4</formula>
    </cfRule>
    <cfRule type="cellIs" dxfId="1533" priority="5625" operator="equal">
      <formula>3</formula>
    </cfRule>
    <cfRule type="cellIs" dxfId="1532" priority="5626" operator="equal">
      <formula>2</formula>
    </cfRule>
    <cfRule type="cellIs" dxfId="1531" priority="5627" operator="equal">
      <formula>1</formula>
    </cfRule>
  </conditionalFormatting>
  <conditionalFormatting sqref="O18:BB23">
    <cfRule type="cellIs" dxfId="1530" priority="5621" operator="greaterThan">
      <formula>15</formula>
    </cfRule>
  </conditionalFormatting>
  <conditionalFormatting sqref="BG2:BG31 BG35 H34:H35">
    <cfRule type="cellIs" dxfId="1529" priority="5620" operator="equal">
      <formula>3</formula>
    </cfRule>
  </conditionalFormatting>
  <conditionalFormatting sqref="BE2:BE31 BE35">
    <cfRule type="cellIs" dxfId="1528" priority="5618" operator="between">
      <formula>11.5</formula>
      <formula>20</formula>
    </cfRule>
  </conditionalFormatting>
  <conditionalFormatting sqref="H2:H31">
    <cfRule type="cellIs" dxfId="1527" priority="5619" operator="equal">
      <formula>3</formula>
    </cfRule>
  </conditionalFormatting>
  <conditionalFormatting sqref="BL4:BL31">
    <cfRule type="expression" dxfId="1526" priority="5616" stopIfTrue="1">
      <formula>$BL4&gt;$BJ4</formula>
    </cfRule>
  </conditionalFormatting>
  <conditionalFormatting sqref="I4:BC31 BE5:BJ23 BL4:BM31 BE4:BG4 BI4:BJ4 BE26:BJ31 BE24:BE25 BG24:BJ25">
    <cfRule type="cellIs" dxfId="1525" priority="5635" operator="greaterThan">
      <formula>0</formula>
    </cfRule>
  </conditionalFormatting>
  <conditionalFormatting sqref="O4:BB31">
    <cfRule type="cellIs" dxfId="1524" priority="5615" operator="equal">
      <formula>7</formula>
    </cfRule>
  </conditionalFormatting>
  <conditionalFormatting sqref="O32:BC32">
    <cfRule type="cellIs" dxfId="1523" priority="5607" operator="equal">
      <formula>6</formula>
    </cfRule>
    <cfRule type="cellIs" dxfId="1522" priority="5608" operator="equal">
      <formula>5</formula>
    </cfRule>
    <cfRule type="cellIs" dxfId="1521" priority="5609" operator="equal">
      <formula>4</formula>
    </cfRule>
    <cfRule type="cellIs" dxfId="1520" priority="5610" operator="equal">
      <formula>3</formula>
    </cfRule>
    <cfRule type="cellIs" dxfId="1519" priority="5611" operator="equal">
      <formula>2</formula>
    </cfRule>
    <cfRule type="cellIs" dxfId="1518" priority="5612" operator="equal">
      <formula>1</formula>
    </cfRule>
  </conditionalFormatting>
  <conditionalFormatting sqref="O32:BB32">
    <cfRule type="cellIs" dxfId="1517" priority="5613" operator="greaterThan">
      <formula>15</formula>
    </cfRule>
  </conditionalFormatting>
  <conditionalFormatting sqref="BG32">
    <cfRule type="cellIs" dxfId="1516" priority="5606" operator="equal">
      <formula>3</formula>
    </cfRule>
  </conditionalFormatting>
  <conditionalFormatting sqref="BE32">
    <cfRule type="cellIs" dxfId="1515" priority="5604" operator="between">
      <formula>11.5</formula>
      <formula>20</formula>
    </cfRule>
  </conditionalFormatting>
  <conditionalFormatting sqref="H32:H33">
    <cfRule type="cellIs" dxfId="1514" priority="5605" operator="equal">
      <formula>3</formula>
    </cfRule>
  </conditionalFormatting>
  <conditionalFormatting sqref="BL32">
    <cfRule type="expression" dxfId="1513" priority="5602" stopIfTrue="1">
      <formula>$BL32&gt;$BJ32</formula>
    </cfRule>
  </conditionalFormatting>
  <conditionalFormatting sqref="BL32:BM32 BE32:BJ32 I32:BC32">
    <cfRule type="cellIs" dxfId="1512" priority="5614" operator="greaterThan">
      <formula>0</formula>
    </cfRule>
  </conditionalFormatting>
  <conditionalFormatting sqref="O32:BB32">
    <cfRule type="cellIs" dxfId="1511" priority="5601" operator="equal">
      <formula>7</formula>
    </cfRule>
  </conditionalFormatting>
  <conditionalFormatting sqref="O33:BC34">
    <cfRule type="cellIs" dxfId="1510" priority="5593" operator="equal">
      <formula>6</formula>
    </cfRule>
    <cfRule type="cellIs" dxfId="1509" priority="5594" operator="equal">
      <formula>5</formula>
    </cfRule>
    <cfRule type="cellIs" dxfId="1508" priority="5595" operator="equal">
      <formula>4</formula>
    </cfRule>
    <cfRule type="cellIs" dxfId="1507" priority="5596" operator="equal">
      <formula>3</formula>
    </cfRule>
    <cfRule type="cellIs" dxfId="1506" priority="5597" operator="equal">
      <formula>2</formula>
    </cfRule>
    <cfRule type="cellIs" dxfId="1505" priority="5598" operator="equal">
      <formula>1</formula>
    </cfRule>
  </conditionalFormatting>
  <conditionalFormatting sqref="O33:BB34">
    <cfRule type="cellIs" dxfId="1504" priority="5599" operator="greaterThan">
      <formula>15</formula>
    </cfRule>
  </conditionalFormatting>
  <conditionalFormatting sqref="I33:BC34">
    <cfRule type="cellIs" dxfId="1503" priority="5600" operator="greaterThan">
      <formula>0</formula>
    </cfRule>
  </conditionalFormatting>
  <conditionalFormatting sqref="O33:BB34">
    <cfRule type="cellIs" dxfId="1502" priority="5592" operator="equal">
      <formula>7</formula>
    </cfRule>
  </conditionalFormatting>
  <conditionalFormatting sqref="BL33:BL34">
    <cfRule type="expression" dxfId="1501" priority="5587" stopIfTrue="1">
      <formula>$BL33&gt;$BJ33</formula>
    </cfRule>
  </conditionalFormatting>
  <conditionalFormatting sqref="BG33:BG34">
    <cfRule type="cellIs" dxfId="1500" priority="5590" operator="equal">
      <formula>3</formula>
    </cfRule>
  </conditionalFormatting>
  <conditionalFormatting sqref="BE33:BE34">
    <cfRule type="cellIs" dxfId="1499" priority="5589" operator="between">
      <formula>11.5</formula>
      <formula>20</formula>
    </cfRule>
  </conditionalFormatting>
  <conditionalFormatting sqref="BE33:BJ34 BL33:BM34">
    <cfRule type="cellIs" dxfId="1498" priority="5591" operator="greaterThan">
      <formula>0</formula>
    </cfRule>
  </conditionalFormatting>
  <conditionalFormatting sqref="O4:BB34">
    <cfRule type="cellIs" dxfId="1497" priority="1441" operator="equal">
      <formula>9</formula>
    </cfRule>
    <cfRule type="cellIs" dxfId="1496" priority="1442" operator="equal">
      <formula>8</formula>
    </cfRule>
  </conditionalFormatting>
  <conditionalFormatting sqref="O39:BC52 O59:BC66">
    <cfRule type="cellIs" dxfId="1495" priority="1433" operator="equal">
      <formula>6</formula>
    </cfRule>
    <cfRule type="cellIs" dxfId="1494" priority="1434" operator="equal">
      <formula>5</formula>
    </cfRule>
    <cfRule type="cellIs" dxfId="1493" priority="1435" operator="equal">
      <formula>4</formula>
    </cfRule>
    <cfRule type="cellIs" dxfId="1492" priority="1436" operator="equal">
      <formula>3</formula>
    </cfRule>
    <cfRule type="cellIs" dxfId="1491" priority="1437" operator="equal">
      <formula>2</formula>
    </cfRule>
    <cfRule type="cellIs" dxfId="1490" priority="1438" operator="equal">
      <formula>1</formula>
    </cfRule>
  </conditionalFormatting>
  <conditionalFormatting sqref="O39:BB52 O59:BB66">
    <cfRule type="cellIs" dxfId="1489" priority="1439" operator="greaterThan">
      <formula>15</formula>
    </cfRule>
  </conditionalFormatting>
  <conditionalFormatting sqref="O53:BC58">
    <cfRule type="cellIs" dxfId="1488" priority="1427" operator="equal">
      <formula>6</formula>
    </cfRule>
    <cfRule type="cellIs" dxfId="1487" priority="1428" operator="equal">
      <formula>5</formula>
    </cfRule>
    <cfRule type="cellIs" dxfId="1486" priority="1429" operator="equal">
      <formula>4</formula>
    </cfRule>
    <cfRule type="cellIs" dxfId="1485" priority="1430" operator="equal">
      <formula>3</formula>
    </cfRule>
    <cfRule type="cellIs" dxfId="1484" priority="1431" operator="equal">
      <formula>2</formula>
    </cfRule>
    <cfRule type="cellIs" dxfId="1483" priority="1432" operator="equal">
      <formula>1</formula>
    </cfRule>
  </conditionalFormatting>
  <conditionalFormatting sqref="O53:BB58">
    <cfRule type="cellIs" dxfId="1482" priority="1426" operator="greaterThan">
      <formula>15</formula>
    </cfRule>
  </conditionalFormatting>
  <conditionalFormatting sqref="BG37:BG66 BG70 H69:H70">
    <cfRule type="cellIs" dxfId="1481" priority="1425" operator="equal">
      <formula>3</formula>
    </cfRule>
  </conditionalFormatting>
  <conditionalFormatting sqref="BE37:BE66 BE70">
    <cfRule type="cellIs" dxfId="1480" priority="1423" operator="between">
      <formula>11.5</formula>
      <formula>20</formula>
    </cfRule>
  </conditionalFormatting>
  <conditionalFormatting sqref="H37:H66">
    <cfRule type="cellIs" dxfId="1479" priority="1424" operator="equal">
      <formula>3</formula>
    </cfRule>
  </conditionalFormatting>
  <conditionalFormatting sqref="BL39:BL66">
    <cfRule type="expression" dxfId="1478" priority="1422" stopIfTrue="1">
      <formula>$BL39&gt;$BJ39</formula>
    </cfRule>
  </conditionalFormatting>
  <conditionalFormatting sqref="I39:BC66 BE40:BJ58 BL39:BM66 BE39:BG39 BI39:BJ39 BE61:BJ66 BE59:BE60 BG59:BJ60">
    <cfRule type="cellIs" dxfId="1477" priority="1440" operator="greaterThan">
      <formula>0</formula>
    </cfRule>
  </conditionalFormatting>
  <conditionalFormatting sqref="O39:BB66">
    <cfRule type="cellIs" dxfId="1476" priority="1421" operator="equal">
      <formula>7</formula>
    </cfRule>
  </conditionalFormatting>
  <conditionalFormatting sqref="O67:BC67">
    <cfRule type="cellIs" dxfId="1475" priority="1413" operator="equal">
      <formula>6</formula>
    </cfRule>
    <cfRule type="cellIs" dxfId="1474" priority="1414" operator="equal">
      <formula>5</formula>
    </cfRule>
    <cfRule type="cellIs" dxfId="1473" priority="1415" operator="equal">
      <formula>4</formula>
    </cfRule>
    <cfRule type="cellIs" dxfId="1472" priority="1416" operator="equal">
      <formula>3</formula>
    </cfRule>
    <cfRule type="cellIs" dxfId="1471" priority="1417" operator="equal">
      <formula>2</formula>
    </cfRule>
    <cfRule type="cellIs" dxfId="1470" priority="1418" operator="equal">
      <formula>1</formula>
    </cfRule>
  </conditionalFormatting>
  <conditionalFormatting sqref="O67:BB67">
    <cfRule type="cellIs" dxfId="1469" priority="1419" operator="greaterThan">
      <formula>15</formula>
    </cfRule>
  </conditionalFormatting>
  <conditionalFormatting sqref="BG67">
    <cfRule type="cellIs" dxfId="1468" priority="1412" operator="equal">
      <formula>3</formula>
    </cfRule>
  </conditionalFormatting>
  <conditionalFormatting sqref="BE67">
    <cfRule type="cellIs" dxfId="1467" priority="1410" operator="between">
      <formula>11.5</formula>
      <formula>20</formula>
    </cfRule>
  </conditionalFormatting>
  <conditionalFormatting sqref="H67:H68">
    <cfRule type="cellIs" dxfId="1466" priority="1411" operator="equal">
      <formula>3</formula>
    </cfRule>
  </conditionalFormatting>
  <conditionalFormatting sqref="BL67">
    <cfRule type="expression" dxfId="1465" priority="1409" stopIfTrue="1">
      <formula>$BL67&gt;$BJ67</formula>
    </cfRule>
  </conditionalFormatting>
  <conditionalFormatting sqref="BL67:BM67 BE67:BJ67 I67:BC67">
    <cfRule type="cellIs" dxfId="1464" priority="1420" operator="greaterThan">
      <formula>0</formula>
    </cfRule>
  </conditionalFormatting>
  <conditionalFormatting sqref="O67:BB67">
    <cfRule type="cellIs" dxfId="1463" priority="1408" operator="equal">
      <formula>7</formula>
    </cfRule>
  </conditionalFormatting>
  <conditionalFormatting sqref="O68:BC69">
    <cfRule type="cellIs" dxfId="1462" priority="1400" operator="equal">
      <formula>6</formula>
    </cfRule>
    <cfRule type="cellIs" dxfId="1461" priority="1401" operator="equal">
      <formula>5</formula>
    </cfRule>
    <cfRule type="cellIs" dxfId="1460" priority="1402" operator="equal">
      <formula>4</formula>
    </cfRule>
    <cfRule type="cellIs" dxfId="1459" priority="1403" operator="equal">
      <formula>3</formula>
    </cfRule>
    <cfRule type="cellIs" dxfId="1458" priority="1404" operator="equal">
      <formula>2</formula>
    </cfRule>
    <cfRule type="cellIs" dxfId="1457" priority="1405" operator="equal">
      <formula>1</formula>
    </cfRule>
  </conditionalFormatting>
  <conditionalFormatting sqref="O68:BB69">
    <cfRule type="cellIs" dxfId="1456" priority="1406" operator="greaterThan">
      <formula>15</formula>
    </cfRule>
  </conditionalFormatting>
  <conditionalFormatting sqref="I68:BC69">
    <cfRule type="cellIs" dxfId="1455" priority="1407" operator="greaterThan">
      <formula>0</formula>
    </cfRule>
  </conditionalFormatting>
  <conditionalFormatting sqref="O68:BB69">
    <cfRule type="cellIs" dxfId="1454" priority="1399" operator="equal">
      <formula>7</formula>
    </cfRule>
  </conditionalFormatting>
  <conditionalFormatting sqref="BL68:BL69">
    <cfRule type="expression" dxfId="1453" priority="1395" stopIfTrue="1">
      <formula>$BL68&gt;$BJ68</formula>
    </cfRule>
  </conditionalFormatting>
  <conditionalFormatting sqref="BG68:BG69">
    <cfRule type="cellIs" dxfId="1452" priority="1397" operator="equal">
      <formula>3</formula>
    </cfRule>
  </conditionalFormatting>
  <conditionalFormatting sqref="BE68:BE69">
    <cfRule type="cellIs" dxfId="1451" priority="1396" operator="between">
      <formula>11.5</formula>
      <formula>20</formula>
    </cfRule>
  </conditionalFormatting>
  <conditionalFormatting sqref="BE68:BJ69 BL68:BM69">
    <cfRule type="cellIs" dxfId="1450" priority="1398" operator="greaterThan">
      <formula>0</formula>
    </cfRule>
  </conditionalFormatting>
  <conditionalFormatting sqref="O39:BB69">
    <cfRule type="cellIs" dxfId="1449" priority="1393" operator="equal">
      <formula>9</formula>
    </cfRule>
    <cfRule type="cellIs" dxfId="1448" priority="1394" operator="equal">
      <formula>8</formula>
    </cfRule>
  </conditionalFormatting>
  <conditionalFormatting sqref="O74:BC87 O94:BC101">
    <cfRule type="cellIs" dxfId="1447" priority="1385" operator="equal">
      <formula>6</formula>
    </cfRule>
    <cfRule type="cellIs" dxfId="1446" priority="1386" operator="equal">
      <formula>5</formula>
    </cfRule>
    <cfRule type="cellIs" dxfId="1445" priority="1387" operator="equal">
      <formula>4</formula>
    </cfRule>
    <cfRule type="cellIs" dxfId="1444" priority="1388" operator="equal">
      <formula>3</formula>
    </cfRule>
    <cfRule type="cellIs" dxfId="1443" priority="1389" operator="equal">
      <formula>2</formula>
    </cfRule>
    <cfRule type="cellIs" dxfId="1442" priority="1390" operator="equal">
      <formula>1</formula>
    </cfRule>
  </conditionalFormatting>
  <conditionalFormatting sqref="O74:BB87 O94:BB101">
    <cfRule type="cellIs" dxfId="1441" priority="1391" operator="greaterThan">
      <formula>15</formula>
    </cfRule>
  </conditionalFormatting>
  <conditionalFormatting sqref="O88:BC93">
    <cfRule type="cellIs" dxfId="1440" priority="1379" operator="equal">
      <formula>6</formula>
    </cfRule>
    <cfRule type="cellIs" dxfId="1439" priority="1380" operator="equal">
      <formula>5</formula>
    </cfRule>
    <cfRule type="cellIs" dxfId="1438" priority="1381" operator="equal">
      <formula>4</formula>
    </cfRule>
    <cfRule type="cellIs" dxfId="1437" priority="1382" operator="equal">
      <formula>3</formula>
    </cfRule>
    <cfRule type="cellIs" dxfId="1436" priority="1383" operator="equal">
      <formula>2</formula>
    </cfRule>
    <cfRule type="cellIs" dxfId="1435" priority="1384" operator="equal">
      <formula>1</formula>
    </cfRule>
  </conditionalFormatting>
  <conditionalFormatting sqref="O88:BB93">
    <cfRule type="cellIs" dxfId="1434" priority="1378" operator="greaterThan">
      <formula>15</formula>
    </cfRule>
  </conditionalFormatting>
  <conditionalFormatting sqref="BG72:BG101 BG105 H104:H105">
    <cfRule type="cellIs" dxfId="1433" priority="1377" operator="equal">
      <formula>3</formula>
    </cfRule>
  </conditionalFormatting>
  <conditionalFormatting sqref="BE72:BE101 BE105">
    <cfRule type="cellIs" dxfId="1432" priority="1375" operator="between">
      <formula>11.5</formula>
      <formula>20</formula>
    </cfRule>
  </conditionalFormatting>
  <conditionalFormatting sqref="H72:H101">
    <cfRule type="cellIs" dxfId="1431" priority="1376" operator="equal">
      <formula>3</formula>
    </cfRule>
  </conditionalFormatting>
  <conditionalFormatting sqref="BL74:BL101">
    <cfRule type="expression" dxfId="1430" priority="1374" stopIfTrue="1">
      <formula>$BL74&gt;$BJ74</formula>
    </cfRule>
  </conditionalFormatting>
  <conditionalFormatting sqref="I74:BC101 BE75:BJ93 BL74:BM101 BE74:BG74 BI74:BJ74 BE96:BJ101 BE94:BE95 BG94:BJ95">
    <cfRule type="cellIs" dxfId="1429" priority="1392" operator="greaterThan">
      <formula>0</formula>
    </cfRule>
  </conditionalFormatting>
  <conditionalFormatting sqref="O74:BB101">
    <cfRule type="cellIs" dxfId="1428" priority="1373" operator="equal">
      <formula>7</formula>
    </cfRule>
  </conditionalFormatting>
  <conditionalFormatting sqref="O102:BC102">
    <cfRule type="cellIs" dxfId="1427" priority="1365" operator="equal">
      <formula>6</formula>
    </cfRule>
    <cfRule type="cellIs" dxfId="1426" priority="1366" operator="equal">
      <formula>5</formula>
    </cfRule>
    <cfRule type="cellIs" dxfId="1425" priority="1367" operator="equal">
      <formula>4</formula>
    </cfRule>
    <cfRule type="cellIs" dxfId="1424" priority="1368" operator="equal">
      <formula>3</formula>
    </cfRule>
    <cfRule type="cellIs" dxfId="1423" priority="1369" operator="equal">
      <formula>2</formula>
    </cfRule>
    <cfRule type="cellIs" dxfId="1422" priority="1370" operator="equal">
      <formula>1</formula>
    </cfRule>
  </conditionalFormatting>
  <conditionalFormatting sqref="O102:BB102">
    <cfRule type="cellIs" dxfId="1421" priority="1371" operator="greaterThan">
      <formula>15</formula>
    </cfRule>
  </conditionalFormatting>
  <conditionalFormatting sqref="BG102">
    <cfRule type="cellIs" dxfId="1420" priority="1364" operator="equal">
      <formula>3</formula>
    </cfRule>
  </conditionalFormatting>
  <conditionalFormatting sqref="BE102">
    <cfRule type="cellIs" dxfId="1419" priority="1362" operator="between">
      <formula>11.5</formula>
      <formula>20</formula>
    </cfRule>
  </conditionalFormatting>
  <conditionalFormatting sqref="H102:H103">
    <cfRule type="cellIs" dxfId="1418" priority="1363" operator="equal">
      <formula>3</formula>
    </cfRule>
  </conditionalFormatting>
  <conditionalFormatting sqref="BL102">
    <cfRule type="expression" dxfId="1417" priority="1361" stopIfTrue="1">
      <formula>$BL102&gt;$BJ102</formula>
    </cfRule>
  </conditionalFormatting>
  <conditionalFormatting sqref="BL102:BM102 BE102:BJ102 I102:BC102">
    <cfRule type="cellIs" dxfId="1416" priority="1372" operator="greaterThan">
      <formula>0</formula>
    </cfRule>
  </conditionalFormatting>
  <conditionalFormatting sqref="O102:BB102">
    <cfRule type="cellIs" dxfId="1415" priority="1360" operator="equal">
      <formula>7</formula>
    </cfRule>
  </conditionalFormatting>
  <conditionalFormatting sqref="O103:BC104">
    <cfRule type="cellIs" dxfId="1414" priority="1352" operator="equal">
      <formula>6</formula>
    </cfRule>
    <cfRule type="cellIs" dxfId="1413" priority="1353" operator="equal">
      <formula>5</formula>
    </cfRule>
    <cfRule type="cellIs" dxfId="1412" priority="1354" operator="equal">
      <formula>4</formula>
    </cfRule>
    <cfRule type="cellIs" dxfId="1411" priority="1355" operator="equal">
      <formula>3</formula>
    </cfRule>
    <cfRule type="cellIs" dxfId="1410" priority="1356" operator="equal">
      <formula>2</formula>
    </cfRule>
    <cfRule type="cellIs" dxfId="1409" priority="1357" operator="equal">
      <formula>1</formula>
    </cfRule>
  </conditionalFormatting>
  <conditionalFormatting sqref="O103:BB104">
    <cfRule type="cellIs" dxfId="1408" priority="1358" operator="greaterThan">
      <formula>15</formula>
    </cfRule>
  </conditionalFormatting>
  <conditionalFormatting sqref="I103:BC104">
    <cfRule type="cellIs" dxfId="1407" priority="1359" operator="greaterThan">
      <formula>0</formula>
    </cfRule>
  </conditionalFormatting>
  <conditionalFormatting sqref="O103:BB104">
    <cfRule type="cellIs" dxfId="1406" priority="1351" operator="equal">
      <formula>7</formula>
    </cfRule>
  </conditionalFormatting>
  <conditionalFormatting sqref="BL103:BL104">
    <cfRule type="expression" dxfId="1405" priority="1347" stopIfTrue="1">
      <formula>$BL103&gt;$BJ103</formula>
    </cfRule>
  </conditionalFormatting>
  <conditionalFormatting sqref="BG103:BG104">
    <cfRule type="cellIs" dxfId="1404" priority="1349" operator="equal">
      <formula>3</formula>
    </cfRule>
  </conditionalFormatting>
  <conditionalFormatting sqref="BE103:BE104">
    <cfRule type="cellIs" dxfId="1403" priority="1348" operator="between">
      <formula>11.5</formula>
      <formula>20</formula>
    </cfRule>
  </conditionalFormatting>
  <conditionalFormatting sqref="BE103:BJ104 BL103:BM104">
    <cfRule type="cellIs" dxfId="1402" priority="1350" operator="greaterThan">
      <formula>0</formula>
    </cfRule>
  </conditionalFormatting>
  <conditionalFormatting sqref="O74:BB104">
    <cfRule type="cellIs" dxfId="1401" priority="1345" operator="equal">
      <formula>9</formula>
    </cfRule>
    <cfRule type="cellIs" dxfId="1400" priority="1346" operator="equal">
      <formula>8</formula>
    </cfRule>
  </conditionalFormatting>
  <conditionalFormatting sqref="O109:BC122 O129:BC136">
    <cfRule type="cellIs" dxfId="1399" priority="1337" operator="equal">
      <formula>6</formula>
    </cfRule>
    <cfRule type="cellIs" dxfId="1398" priority="1338" operator="equal">
      <formula>5</formula>
    </cfRule>
    <cfRule type="cellIs" dxfId="1397" priority="1339" operator="equal">
      <formula>4</formula>
    </cfRule>
    <cfRule type="cellIs" dxfId="1396" priority="1340" operator="equal">
      <formula>3</formula>
    </cfRule>
    <cfRule type="cellIs" dxfId="1395" priority="1341" operator="equal">
      <formula>2</formula>
    </cfRule>
    <cfRule type="cellIs" dxfId="1394" priority="1342" operator="equal">
      <formula>1</formula>
    </cfRule>
  </conditionalFormatting>
  <conditionalFormatting sqref="O109:BB122 O129:BB136">
    <cfRule type="cellIs" dxfId="1393" priority="1343" operator="greaterThan">
      <formula>15</formula>
    </cfRule>
  </conditionalFormatting>
  <conditionalFormatting sqref="O123:BC128">
    <cfRule type="cellIs" dxfId="1392" priority="1331" operator="equal">
      <formula>6</formula>
    </cfRule>
    <cfRule type="cellIs" dxfId="1391" priority="1332" operator="equal">
      <formula>5</formula>
    </cfRule>
    <cfRule type="cellIs" dxfId="1390" priority="1333" operator="equal">
      <formula>4</formula>
    </cfRule>
    <cfRule type="cellIs" dxfId="1389" priority="1334" operator="equal">
      <formula>3</formula>
    </cfRule>
    <cfRule type="cellIs" dxfId="1388" priority="1335" operator="equal">
      <formula>2</formula>
    </cfRule>
    <cfRule type="cellIs" dxfId="1387" priority="1336" operator="equal">
      <formula>1</formula>
    </cfRule>
  </conditionalFormatting>
  <conditionalFormatting sqref="O123:BB128">
    <cfRule type="cellIs" dxfId="1386" priority="1330" operator="greaterThan">
      <formula>15</formula>
    </cfRule>
  </conditionalFormatting>
  <conditionalFormatting sqref="BG107:BG136 BG140 H139:H140">
    <cfRule type="cellIs" dxfId="1385" priority="1329" operator="equal">
      <formula>3</formula>
    </cfRule>
  </conditionalFormatting>
  <conditionalFormatting sqref="BE107:BE136 BE140">
    <cfRule type="cellIs" dxfId="1384" priority="1327" operator="between">
      <formula>11.5</formula>
      <formula>20</formula>
    </cfRule>
  </conditionalFormatting>
  <conditionalFormatting sqref="H107:H136">
    <cfRule type="cellIs" dxfId="1383" priority="1328" operator="equal">
      <formula>3</formula>
    </cfRule>
  </conditionalFormatting>
  <conditionalFormatting sqref="BL109:BL136">
    <cfRule type="expression" dxfId="1382" priority="1326" stopIfTrue="1">
      <formula>$BL109&gt;$BJ109</formula>
    </cfRule>
  </conditionalFormatting>
  <conditionalFormatting sqref="I109:BC136 BE110:BJ128 BL109:BM136 BE109:BG109 BI109:BJ109 BE131:BJ136 BE129:BE130 BG129:BJ130">
    <cfRule type="cellIs" dxfId="1381" priority="1344" operator="greaterThan">
      <formula>0</formula>
    </cfRule>
  </conditionalFormatting>
  <conditionalFormatting sqref="O109:BB136">
    <cfRule type="cellIs" dxfId="1380" priority="1325" operator="equal">
      <formula>7</formula>
    </cfRule>
  </conditionalFormatting>
  <conditionalFormatting sqref="O137:BC137">
    <cfRule type="cellIs" dxfId="1379" priority="1317" operator="equal">
      <formula>6</formula>
    </cfRule>
    <cfRule type="cellIs" dxfId="1378" priority="1318" operator="equal">
      <formula>5</formula>
    </cfRule>
    <cfRule type="cellIs" dxfId="1377" priority="1319" operator="equal">
      <formula>4</formula>
    </cfRule>
    <cfRule type="cellIs" dxfId="1376" priority="1320" operator="equal">
      <formula>3</formula>
    </cfRule>
    <cfRule type="cellIs" dxfId="1375" priority="1321" operator="equal">
      <formula>2</formula>
    </cfRule>
    <cfRule type="cellIs" dxfId="1374" priority="1322" operator="equal">
      <formula>1</formula>
    </cfRule>
  </conditionalFormatting>
  <conditionalFormatting sqref="O137:BB137">
    <cfRule type="cellIs" dxfId="1373" priority="1323" operator="greaterThan">
      <formula>15</formula>
    </cfRule>
  </conditionalFormatting>
  <conditionalFormatting sqref="BG137">
    <cfRule type="cellIs" dxfId="1372" priority="1316" operator="equal">
      <formula>3</formula>
    </cfRule>
  </conditionalFormatting>
  <conditionalFormatting sqref="BE137">
    <cfRule type="cellIs" dxfId="1371" priority="1314" operator="between">
      <formula>11.5</formula>
      <formula>20</formula>
    </cfRule>
  </conditionalFormatting>
  <conditionalFormatting sqref="H137:H138">
    <cfRule type="cellIs" dxfId="1370" priority="1315" operator="equal">
      <formula>3</formula>
    </cfRule>
  </conditionalFormatting>
  <conditionalFormatting sqref="BL137">
    <cfRule type="expression" dxfId="1369" priority="1313" stopIfTrue="1">
      <formula>$BL137&gt;$BJ137</formula>
    </cfRule>
  </conditionalFormatting>
  <conditionalFormatting sqref="BL137:BM137 BE137:BJ137 I137:BC137">
    <cfRule type="cellIs" dxfId="1368" priority="1324" operator="greaterThan">
      <formula>0</formula>
    </cfRule>
  </conditionalFormatting>
  <conditionalFormatting sqref="O137:BB137">
    <cfRule type="cellIs" dxfId="1367" priority="1312" operator="equal">
      <formula>7</formula>
    </cfRule>
  </conditionalFormatting>
  <conditionalFormatting sqref="O138:BC139">
    <cfRule type="cellIs" dxfId="1366" priority="1304" operator="equal">
      <formula>6</formula>
    </cfRule>
    <cfRule type="cellIs" dxfId="1365" priority="1305" operator="equal">
      <formula>5</formula>
    </cfRule>
    <cfRule type="cellIs" dxfId="1364" priority="1306" operator="equal">
      <formula>4</formula>
    </cfRule>
    <cfRule type="cellIs" dxfId="1363" priority="1307" operator="equal">
      <formula>3</formula>
    </cfRule>
    <cfRule type="cellIs" dxfId="1362" priority="1308" operator="equal">
      <formula>2</formula>
    </cfRule>
    <cfRule type="cellIs" dxfId="1361" priority="1309" operator="equal">
      <formula>1</formula>
    </cfRule>
  </conditionalFormatting>
  <conditionalFormatting sqref="O138:BB139">
    <cfRule type="cellIs" dxfId="1360" priority="1310" operator="greaterThan">
      <formula>15</formula>
    </cfRule>
  </conditionalFormatting>
  <conditionalFormatting sqref="I138:BC139">
    <cfRule type="cellIs" dxfId="1359" priority="1311" operator="greaterThan">
      <formula>0</formula>
    </cfRule>
  </conditionalFormatting>
  <conditionalFormatting sqref="O138:BB139">
    <cfRule type="cellIs" dxfId="1358" priority="1303" operator="equal">
      <formula>7</formula>
    </cfRule>
  </conditionalFormatting>
  <conditionalFormatting sqref="BL138:BL139">
    <cfRule type="expression" dxfId="1357" priority="1299" stopIfTrue="1">
      <formula>$BL138&gt;$BJ138</formula>
    </cfRule>
  </conditionalFormatting>
  <conditionalFormatting sqref="BG138:BG139">
    <cfRule type="cellIs" dxfId="1356" priority="1301" operator="equal">
      <formula>3</formula>
    </cfRule>
  </conditionalFormatting>
  <conditionalFormatting sqref="BE138:BE139">
    <cfRule type="cellIs" dxfId="1355" priority="1300" operator="between">
      <formula>11.5</formula>
      <formula>20</formula>
    </cfRule>
  </conditionalFormatting>
  <conditionalFormatting sqref="BE138:BJ139 BL138:BM139">
    <cfRule type="cellIs" dxfId="1354" priority="1302" operator="greaterThan">
      <formula>0</formula>
    </cfRule>
  </conditionalFormatting>
  <conditionalFormatting sqref="O109:BB139">
    <cfRule type="cellIs" dxfId="1353" priority="1297" operator="equal">
      <formula>9</formula>
    </cfRule>
    <cfRule type="cellIs" dxfId="1352" priority="1298" operator="equal">
      <formula>8</formula>
    </cfRule>
  </conditionalFormatting>
  <conditionalFormatting sqref="O144:BC157 O164:BC171">
    <cfRule type="cellIs" dxfId="1351" priority="1289" operator="equal">
      <formula>6</formula>
    </cfRule>
    <cfRule type="cellIs" dxfId="1350" priority="1290" operator="equal">
      <formula>5</formula>
    </cfRule>
    <cfRule type="cellIs" dxfId="1349" priority="1291" operator="equal">
      <formula>4</formula>
    </cfRule>
    <cfRule type="cellIs" dxfId="1348" priority="1292" operator="equal">
      <formula>3</formula>
    </cfRule>
    <cfRule type="cellIs" dxfId="1347" priority="1293" operator="equal">
      <formula>2</formula>
    </cfRule>
    <cfRule type="cellIs" dxfId="1346" priority="1294" operator="equal">
      <formula>1</formula>
    </cfRule>
  </conditionalFormatting>
  <conditionalFormatting sqref="O144:BB157 O164:BB171">
    <cfRule type="cellIs" dxfId="1345" priority="1295" operator="greaterThan">
      <formula>15</formula>
    </cfRule>
  </conditionalFormatting>
  <conditionalFormatting sqref="O158:BC163">
    <cfRule type="cellIs" dxfId="1344" priority="1283" operator="equal">
      <formula>6</formula>
    </cfRule>
    <cfRule type="cellIs" dxfId="1343" priority="1284" operator="equal">
      <formula>5</formula>
    </cfRule>
    <cfRule type="cellIs" dxfId="1342" priority="1285" operator="equal">
      <formula>4</formula>
    </cfRule>
    <cfRule type="cellIs" dxfId="1341" priority="1286" operator="equal">
      <formula>3</formula>
    </cfRule>
    <cfRule type="cellIs" dxfId="1340" priority="1287" operator="equal">
      <formula>2</formula>
    </cfRule>
    <cfRule type="cellIs" dxfId="1339" priority="1288" operator="equal">
      <formula>1</formula>
    </cfRule>
  </conditionalFormatting>
  <conditionalFormatting sqref="O158:BB163">
    <cfRule type="cellIs" dxfId="1338" priority="1282" operator="greaterThan">
      <formula>15</formula>
    </cfRule>
  </conditionalFormatting>
  <conditionalFormatting sqref="BG142:BG171 BG175 H174:H175">
    <cfRule type="cellIs" dxfId="1337" priority="1281" operator="equal">
      <formula>3</formula>
    </cfRule>
  </conditionalFormatting>
  <conditionalFormatting sqref="BE142:BE171 BE175">
    <cfRule type="cellIs" dxfId="1336" priority="1279" operator="between">
      <formula>11.5</formula>
      <formula>20</formula>
    </cfRule>
  </conditionalFormatting>
  <conditionalFormatting sqref="H142:H171">
    <cfRule type="cellIs" dxfId="1335" priority="1280" operator="equal">
      <formula>3</formula>
    </cfRule>
  </conditionalFormatting>
  <conditionalFormatting sqref="BL144:BL171">
    <cfRule type="expression" dxfId="1334" priority="1278" stopIfTrue="1">
      <formula>$BL144&gt;$BJ144</formula>
    </cfRule>
  </conditionalFormatting>
  <conditionalFormatting sqref="I144:BC171 BE145:BJ163 BL144:BM171 BE144:BG144 BI144:BJ144 BE166:BJ171 BE164:BE165 BG164:BJ165">
    <cfRule type="cellIs" dxfId="1333" priority="1296" operator="greaterThan">
      <formula>0</formula>
    </cfRule>
  </conditionalFormatting>
  <conditionalFormatting sqref="O144:BB171">
    <cfRule type="cellIs" dxfId="1332" priority="1277" operator="equal">
      <formula>7</formula>
    </cfRule>
  </conditionalFormatting>
  <conditionalFormatting sqref="O172:BC172">
    <cfRule type="cellIs" dxfId="1331" priority="1269" operator="equal">
      <formula>6</formula>
    </cfRule>
    <cfRule type="cellIs" dxfId="1330" priority="1270" operator="equal">
      <formula>5</formula>
    </cfRule>
    <cfRule type="cellIs" dxfId="1329" priority="1271" operator="equal">
      <formula>4</formula>
    </cfRule>
    <cfRule type="cellIs" dxfId="1328" priority="1272" operator="equal">
      <formula>3</formula>
    </cfRule>
    <cfRule type="cellIs" dxfId="1327" priority="1273" operator="equal">
      <formula>2</formula>
    </cfRule>
    <cfRule type="cellIs" dxfId="1326" priority="1274" operator="equal">
      <formula>1</formula>
    </cfRule>
  </conditionalFormatting>
  <conditionalFormatting sqref="O172:BB172">
    <cfRule type="cellIs" dxfId="1325" priority="1275" operator="greaterThan">
      <formula>15</formula>
    </cfRule>
  </conditionalFormatting>
  <conditionalFormatting sqref="BG172">
    <cfRule type="cellIs" dxfId="1324" priority="1268" operator="equal">
      <formula>3</formula>
    </cfRule>
  </conditionalFormatting>
  <conditionalFormatting sqref="BE172">
    <cfRule type="cellIs" dxfId="1323" priority="1266" operator="between">
      <formula>11.5</formula>
      <formula>20</formula>
    </cfRule>
  </conditionalFormatting>
  <conditionalFormatting sqref="H172:H173">
    <cfRule type="cellIs" dxfId="1322" priority="1267" operator="equal">
      <formula>3</formula>
    </cfRule>
  </conditionalFormatting>
  <conditionalFormatting sqref="BL172">
    <cfRule type="expression" dxfId="1321" priority="1265" stopIfTrue="1">
      <formula>$BL172&gt;$BJ172</formula>
    </cfRule>
  </conditionalFormatting>
  <conditionalFormatting sqref="BL172:BM172 BE172:BJ172 I172:BC172">
    <cfRule type="cellIs" dxfId="1320" priority="1276" operator="greaterThan">
      <formula>0</formula>
    </cfRule>
  </conditionalFormatting>
  <conditionalFormatting sqref="O172:BB172">
    <cfRule type="cellIs" dxfId="1319" priority="1264" operator="equal">
      <formula>7</formula>
    </cfRule>
  </conditionalFormatting>
  <conditionalFormatting sqref="O173:BC174">
    <cfRule type="cellIs" dxfId="1318" priority="1256" operator="equal">
      <formula>6</formula>
    </cfRule>
    <cfRule type="cellIs" dxfId="1317" priority="1257" operator="equal">
      <formula>5</formula>
    </cfRule>
    <cfRule type="cellIs" dxfId="1316" priority="1258" operator="equal">
      <formula>4</formula>
    </cfRule>
    <cfRule type="cellIs" dxfId="1315" priority="1259" operator="equal">
      <formula>3</formula>
    </cfRule>
    <cfRule type="cellIs" dxfId="1314" priority="1260" operator="equal">
      <formula>2</formula>
    </cfRule>
    <cfRule type="cellIs" dxfId="1313" priority="1261" operator="equal">
      <formula>1</formula>
    </cfRule>
  </conditionalFormatting>
  <conditionalFormatting sqref="O173:BB174">
    <cfRule type="cellIs" dxfId="1312" priority="1262" operator="greaterThan">
      <formula>15</formula>
    </cfRule>
  </conditionalFormatting>
  <conditionalFormatting sqref="I173:BC174">
    <cfRule type="cellIs" dxfId="1311" priority="1263" operator="greaterThan">
      <formula>0</formula>
    </cfRule>
  </conditionalFormatting>
  <conditionalFormatting sqref="O173:BB174">
    <cfRule type="cellIs" dxfId="1310" priority="1255" operator="equal">
      <formula>7</formula>
    </cfRule>
  </conditionalFormatting>
  <conditionalFormatting sqref="BL173:BL174">
    <cfRule type="expression" dxfId="1309" priority="1251" stopIfTrue="1">
      <formula>$BL173&gt;$BJ173</formula>
    </cfRule>
  </conditionalFormatting>
  <conditionalFormatting sqref="BG173:BG174">
    <cfRule type="cellIs" dxfId="1308" priority="1253" operator="equal">
      <formula>3</formula>
    </cfRule>
  </conditionalFormatting>
  <conditionalFormatting sqref="BE173:BE174">
    <cfRule type="cellIs" dxfId="1307" priority="1252" operator="between">
      <formula>11.5</formula>
      <formula>20</formula>
    </cfRule>
  </conditionalFormatting>
  <conditionalFormatting sqref="BE173:BJ174 BL173:BM174">
    <cfRule type="cellIs" dxfId="1306" priority="1254" operator="greaterThan">
      <formula>0</formula>
    </cfRule>
  </conditionalFormatting>
  <conditionalFormatting sqref="O144:BB174">
    <cfRule type="cellIs" dxfId="1305" priority="1249" operator="equal">
      <formula>9</formula>
    </cfRule>
    <cfRule type="cellIs" dxfId="1304" priority="1250" operator="equal">
      <formula>8</formula>
    </cfRule>
  </conditionalFormatting>
  <conditionalFormatting sqref="O179:BC192 O199:BC206">
    <cfRule type="cellIs" dxfId="1303" priority="1241" operator="equal">
      <formula>6</formula>
    </cfRule>
    <cfRule type="cellIs" dxfId="1302" priority="1242" operator="equal">
      <formula>5</formula>
    </cfRule>
    <cfRule type="cellIs" dxfId="1301" priority="1243" operator="equal">
      <formula>4</formula>
    </cfRule>
    <cfRule type="cellIs" dxfId="1300" priority="1244" operator="equal">
      <formula>3</formula>
    </cfRule>
    <cfRule type="cellIs" dxfId="1299" priority="1245" operator="equal">
      <formula>2</formula>
    </cfRule>
    <cfRule type="cellIs" dxfId="1298" priority="1246" operator="equal">
      <formula>1</formula>
    </cfRule>
  </conditionalFormatting>
  <conditionalFormatting sqref="O179:BB192 O199:BB206">
    <cfRule type="cellIs" dxfId="1297" priority="1247" operator="greaterThan">
      <formula>15</formula>
    </cfRule>
  </conditionalFormatting>
  <conditionalFormatting sqref="O193:BC198">
    <cfRule type="cellIs" dxfId="1296" priority="1235" operator="equal">
      <formula>6</formula>
    </cfRule>
    <cfRule type="cellIs" dxfId="1295" priority="1236" operator="equal">
      <formula>5</formula>
    </cfRule>
    <cfRule type="cellIs" dxfId="1294" priority="1237" operator="equal">
      <formula>4</formula>
    </cfRule>
    <cfRule type="cellIs" dxfId="1293" priority="1238" operator="equal">
      <formula>3</formula>
    </cfRule>
    <cfRule type="cellIs" dxfId="1292" priority="1239" operator="equal">
      <formula>2</formula>
    </cfRule>
    <cfRule type="cellIs" dxfId="1291" priority="1240" operator="equal">
      <formula>1</formula>
    </cfRule>
  </conditionalFormatting>
  <conditionalFormatting sqref="O193:BB198">
    <cfRule type="cellIs" dxfId="1290" priority="1234" operator="greaterThan">
      <formula>15</formula>
    </cfRule>
  </conditionalFormatting>
  <conditionalFormatting sqref="BG177:BG206 BG210 H209:H210">
    <cfRule type="cellIs" dxfId="1289" priority="1233" operator="equal">
      <formula>3</formula>
    </cfRule>
  </conditionalFormatting>
  <conditionalFormatting sqref="BE177:BE206 BE210">
    <cfRule type="cellIs" dxfId="1288" priority="1231" operator="between">
      <formula>11.5</formula>
      <formula>20</formula>
    </cfRule>
  </conditionalFormatting>
  <conditionalFormatting sqref="H177:H206">
    <cfRule type="cellIs" dxfId="1287" priority="1232" operator="equal">
      <formula>3</formula>
    </cfRule>
  </conditionalFormatting>
  <conditionalFormatting sqref="BL179:BL206">
    <cfRule type="expression" dxfId="1286" priority="1230" stopIfTrue="1">
      <formula>$BL179&gt;$BJ179</formula>
    </cfRule>
  </conditionalFormatting>
  <conditionalFormatting sqref="I179:BC206 BE180:BJ198 BL179:BM206 BE179:BG179 BI179:BJ179 BE201:BJ206 BE199:BE200 BG199:BJ200">
    <cfRule type="cellIs" dxfId="1285" priority="1248" operator="greaterThan">
      <formula>0</formula>
    </cfRule>
  </conditionalFormatting>
  <conditionalFormatting sqref="O179:BB206">
    <cfRule type="cellIs" dxfId="1284" priority="1229" operator="equal">
      <formula>7</formula>
    </cfRule>
  </conditionalFormatting>
  <conditionalFormatting sqref="O207:BC207">
    <cfRule type="cellIs" dxfId="1283" priority="1221" operator="equal">
      <formula>6</formula>
    </cfRule>
    <cfRule type="cellIs" dxfId="1282" priority="1222" operator="equal">
      <formula>5</formula>
    </cfRule>
    <cfRule type="cellIs" dxfId="1281" priority="1223" operator="equal">
      <formula>4</formula>
    </cfRule>
    <cfRule type="cellIs" dxfId="1280" priority="1224" operator="equal">
      <formula>3</formula>
    </cfRule>
    <cfRule type="cellIs" dxfId="1279" priority="1225" operator="equal">
      <formula>2</formula>
    </cfRule>
    <cfRule type="cellIs" dxfId="1278" priority="1226" operator="equal">
      <formula>1</formula>
    </cfRule>
  </conditionalFormatting>
  <conditionalFormatting sqref="O207:BB207">
    <cfRule type="cellIs" dxfId="1277" priority="1227" operator="greaterThan">
      <formula>15</formula>
    </cfRule>
  </conditionalFormatting>
  <conditionalFormatting sqref="BG207">
    <cfRule type="cellIs" dxfId="1276" priority="1220" operator="equal">
      <formula>3</formula>
    </cfRule>
  </conditionalFormatting>
  <conditionalFormatting sqref="BE207">
    <cfRule type="cellIs" dxfId="1275" priority="1218" operator="between">
      <formula>11.5</formula>
      <formula>20</formula>
    </cfRule>
  </conditionalFormatting>
  <conditionalFormatting sqref="H207:H208">
    <cfRule type="cellIs" dxfId="1274" priority="1219" operator="equal">
      <formula>3</formula>
    </cfRule>
  </conditionalFormatting>
  <conditionalFormatting sqref="BL207">
    <cfRule type="expression" dxfId="1273" priority="1217" stopIfTrue="1">
      <formula>$BL207&gt;$BJ207</formula>
    </cfRule>
  </conditionalFormatting>
  <conditionalFormatting sqref="BL207:BM207 BE207:BJ207 I207:BC207">
    <cfRule type="cellIs" dxfId="1272" priority="1228" operator="greaterThan">
      <formula>0</formula>
    </cfRule>
  </conditionalFormatting>
  <conditionalFormatting sqref="O207:BB207">
    <cfRule type="cellIs" dxfId="1271" priority="1216" operator="equal">
      <formula>7</formula>
    </cfRule>
  </conditionalFormatting>
  <conditionalFormatting sqref="O208:BC209">
    <cfRule type="cellIs" dxfId="1270" priority="1208" operator="equal">
      <formula>6</formula>
    </cfRule>
    <cfRule type="cellIs" dxfId="1269" priority="1209" operator="equal">
      <formula>5</formula>
    </cfRule>
    <cfRule type="cellIs" dxfId="1268" priority="1210" operator="equal">
      <formula>4</formula>
    </cfRule>
    <cfRule type="cellIs" dxfId="1267" priority="1211" operator="equal">
      <formula>3</formula>
    </cfRule>
    <cfRule type="cellIs" dxfId="1266" priority="1212" operator="equal">
      <formula>2</formula>
    </cfRule>
    <cfRule type="cellIs" dxfId="1265" priority="1213" operator="equal">
      <formula>1</formula>
    </cfRule>
  </conditionalFormatting>
  <conditionalFormatting sqref="O208:BB209">
    <cfRule type="cellIs" dxfId="1264" priority="1214" operator="greaterThan">
      <formula>15</formula>
    </cfRule>
  </conditionalFormatting>
  <conditionalFormatting sqref="I208:BC209">
    <cfRule type="cellIs" dxfId="1263" priority="1215" operator="greaterThan">
      <formula>0</formula>
    </cfRule>
  </conditionalFormatting>
  <conditionalFormatting sqref="O208:BB209">
    <cfRule type="cellIs" dxfId="1262" priority="1207" operator="equal">
      <formula>7</formula>
    </cfRule>
  </conditionalFormatting>
  <conditionalFormatting sqref="BL208:BL209">
    <cfRule type="expression" dxfId="1261" priority="1203" stopIfTrue="1">
      <formula>$BL208&gt;$BJ208</formula>
    </cfRule>
  </conditionalFormatting>
  <conditionalFormatting sqref="BG208:BG209">
    <cfRule type="cellIs" dxfId="1260" priority="1205" operator="equal">
      <formula>3</formula>
    </cfRule>
  </conditionalFormatting>
  <conditionalFormatting sqref="BE208:BE209">
    <cfRule type="cellIs" dxfId="1259" priority="1204" operator="between">
      <formula>11.5</formula>
      <formula>20</formula>
    </cfRule>
  </conditionalFormatting>
  <conditionalFormatting sqref="BE208:BJ209 BL208:BM209">
    <cfRule type="cellIs" dxfId="1258" priority="1206" operator="greaterThan">
      <formula>0</formula>
    </cfRule>
  </conditionalFormatting>
  <conditionalFormatting sqref="O179:BB209">
    <cfRule type="cellIs" dxfId="1257" priority="1201" operator="equal">
      <formula>9</formula>
    </cfRule>
    <cfRule type="cellIs" dxfId="1256" priority="1202" operator="equal">
      <formula>8</formula>
    </cfRule>
  </conditionalFormatting>
  <conditionalFormatting sqref="O214:BC227 O234:BC241">
    <cfRule type="cellIs" dxfId="1255" priority="1193" operator="equal">
      <formula>6</formula>
    </cfRule>
    <cfRule type="cellIs" dxfId="1254" priority="1194" operator="equal">
      <formula>5</formula>
    </cfRule>
    <cfRule type="cellIs" dxfId="1253" priority="1195" operator="equal">
      <formula>4</formula>
    </cfRule>
    <cfRule type="cellIs" dxfId="1252" priority="1196" operator="equal">
      <formula>3</formula>
    </cfRule>
    <cfRule type="cellIs" dxfId="1251" priority="1197" operator="equal">
      <formula>2</formula>
    </cfRule>
    <cfRule type="cellIs" dxfId="1250" priority="1198" operator="equal">
      <formula>1</formula>
    </cfRule>
  </conditionalFormatting>
  <conditionalFormatting sqref="O214:BB227 O234:BB241">
    <cfRule type="cellIs" dxfId="1249" priority="1199" operator="greaterThan">
      <formula>15</formula>
    </cfRule>
  </conditionalFormatting>
  <conditionalFormatting sqref="O228:BC233">
    <cfRule type="cellIs" dxfId="1248" priority="1187" operator="equal">
      <formula>6</formula>
    </cfRule>
    <cfRule type="cellIs" dxfId="1247" priority="1188" operator="equal">
      <formula>5</formula>
    </cfRule>
    <cfRule type="cellIs" dxfId="1246" priority="1189" operator="equal">
      <formula>4</formula>
    </cfRule>
    <cfRule type="cellIs" dxfId="1245" priority="1190" operator="equal">
      <formula>3</formula>
    </cfRule>
    <cfRule type="cellIs" dxfId="1244" priority="1191" operator="equal">
      <formula>2</formula>
    </cfRule>
    <cfRule type="cellIs" dxfId="1243" priority="1192" operator="equal">
      <formula>1</formula>
    </cfRule>
  </conditionalFormatting>
  <conditionalFormatting sqref="O228:BB233">
    <cfRule type="cellIs" dxfId="1242" priority="1186" operator="greaterThan">
      <formula>15</formula>
    </cfRule>
  </conditionalFormatting>
  <conditionalFormatting sqref="BG212:BG241 BG245 H244:H245">
    <cfRule type="cellIs" dxfId="1241" priority="1185" operator="equal">
      <formula>3</formula>
    </cfRule>
  </conditionalFormatting>
  <conditionalFormatting sqref="BE212:BE241 BE245">
    <cfRule type="cellIs" dxfId="1240" priority="1183" operator="between">
      <formula>11.5</formula>
      <formula>20</formula>
    </cfRule>
  </conditionalFormatting>
  <conditionalFormatting sqref="H212:H241">
    <cfRule type="cellIs" dxfId="1239" priority="1184" operator="equal">
      <formula>3</formula>
    </cfRule>
  </conditionalFormatting>
  <conditionalFormatting sqref="BL214:BL241">
    <cfRule type="expression" dxfId="1238" priority="1182" stopIfTrue="1">
      <formula>$BL214&gt;$BJ214</formula>
    </cfRule>
  </conditionalFormatting>
  <conditionalFormatting sqref="I214:BC241 BE215:BJ233 BL214:BM241 BE214:BG214 BI214:BJ214 BE236:BJ241 BE234:BE235 BG234:BJ235">
    <cfRule type="cellIs" dxfId="1237" priority="1200" operator="greaterThan">
      <formula>0</formula>
    </cfRule>
  </conditionalFormatting>
  <conditionalFormatting sqref="O214:BB241">
    <cfRule type="cellIs" dxfId="1236" priority="1181" operator="equal">
      <formula>7</formula>
    </cfRule>
  </conditionalFormatting>
  <conditionalFormatting sqref="O242:BC242">
    <cfRule type="cellIs" dxfId="1235" priority="1173" operator="equal">
      <formula>6</formula>
    </cfRule>
    <cfRule type="cellIs" dxfId="1234" priority="1174" operator="equal">
      <formula>5</formula>
    </cfRule>
    <cfRule type="cellIs" dxfId="1233" priority="1175" operator="equal">
      <formula>4</formula>
    </cfRule>
    <cfRule type="cellIs" dxfId="1232" priority="1176" operator="equal">
      <formula>3</formula>
    </cfRule>
    <cfRule type="cellIs" dxfId="1231" priority="1177" operator="equal">
      <formula>2</formula>
    </cfRule>
    <cfRule type="cellIs" dxfId="1230" priority="1178" operator="equal">
      <formula>1</formula>
    </cfRule>
  </conditionalFormatting>
  <conditionalFormatting sqref="O242:BB242">
    <cfRule type="cellIs" dxfId="1229" priority="1179" operator="greaterThan">
      <formula>15</formula>
    </cfRule>
  </conditionalFormatting>
  <conditionalFormatting sqref="BG242">
    <cfRule type="cellIs" dxfId="1228" priority="1172" operator="equal">
      <formula>3</formula>
    </cfRule>
  </conditionalFormatting>
  <conditionalFormatting sqref="BE242">
    <cfRule type="cellIs" dxfId="1227" priority="1170" operator="between">
      <formula>11.5</formula>
      <formula>20</formula>
    </cfRule>
  </conditionalFormatting>
  <conditionalFormatting sqref="H242:H243">
    <cfRule type="cellIs" dxfId="1226" priority="1171" operator="equal">
      <formula>3</formula>
    </cfRule>
  </conditionalFormatting>
  <conditionalFormatting sqref="BL242">
    <cfRule type="expression" dxfId="1225" priority="1169" stopIfTrue="1">
      <formula>$BL242&gt;$BJ242</formula>
    </cfRule>
  </conditionalFormatting>
  <conditionalFormatting sqref="BL242:BM242 BE242:BJ242 I242:BC242">
    <cfRule type="cellIs" dxfId="1224" priority="1180" operator="greaterThan">
      <formula>0</formula>
    </cfRule>
  </conditionalFormatting>
  <conditionalFormatting sqref="O242:BB242">
    <cfRule type="cellIs" dxfId="1223" priority="1168" operator="equal">
      <formula>7</formula>
    </cfRule>
  </conditionalFormatting>
  <conditionalFormatting sqref="O243:BC244">
    <cfRule type="cellIs" dxfId="1222" priority="1160" operator="equal">
      <formula>6</formula>
    </cfRule>
    <cfRule type="cellIs" dxfId="1221" priority="1161" operator="equal">
      <formula>5</formula>
    </cfRule>
    <cfRule type="cellIs" dxfId="1220" priority="1162" operator="equal">
      <formula>4</formula>
    </cfRule>
    <cfRule type="cellIs" dxfId="1219" priority="1163" operator="equal">
      <formula>3</formula>
    </cfRule>
    <cfRule type="cellIs" dxfId="1218" priority="1164" operator="equal">
      <formula>2</formula>
    </cfRule>
    <cfRule type="cellIs" dxfId="1217" priority="1165" operator="equal">
      <formula>1</formula>
    </cfRule>
  </conditionalFormatting>
  <conditionalFormatting sqref="O243:BB244">
    <cfRule type="cellIs" dxfId="1216" priority="1166" operator="greaterThan">
      <formula>15</formula>
    </cfRule>
  </conditionalFormatting>
  <conditionalFormatting sqref="I243:BC244">
    <cfRule type="cellIs" dxfId="1215" priority="1167" operator="greaterThan">
      <formula>0</formula>
    </cfRule>
  </conditionalFormatting>
  <conditionalFormatting sqref="O243:BB244">
    <cfRule type="cellIs" dxfId="1214" priority="1159" operator="equal">
      <formula>7</formula>
    </cfRule>
  </conditionalFormatting>
  <conditionalFormatting sqref="BL243:BL244">
    <cfRule type="expression" dxfId="1213" priority="1155" stopIfTrue="1">
      <formula>$BL243&gt;$BJ243</formula>
    </cfRule>
  </conditionalFormatting>
  <conditionalFormatting sqref="BG243:BG244">
    <cfRule type="cellIs" dxfId="1212" priority="1157" operator="equal">
      <formula>3</formula>
    </cfRule>
  </conditionalFormatting>
  <conditionalFormatting sqref="BE243:BE244">
    <cfRule type="cellIs" dxfId="1211" priority="1156" operator="between">
      <formula>11.5</formula>
      <formula>20</formula>
    </cfRule>
  </conditionalFormatting>
  <conditionalFormatting sqref="BE243:BJ244 BL243:BM244">
    <cfRule type="cellIs" dxfId="1210" priority="1158" operator="greaterThan">
      <formula>0</formula>
    </cfRule>
  </conditionalFormatting>
  <conditionalFormatting sqref="O214:BB244">
    <cfRule type="cellIs" dxfId="1209" priority="1153" operator="equal">
      <formula>9</formula>
    </cfRule>
    <cfRule type="cellIs" dxfId="1208" priority="1154" operator="equal">
      <formula>8</formula>
    </cfRule>
  </conditionalFormatting>
  <conditionalFormatting sqref="O249:BC262 O269:BC276">
    <cfRule type="cellIs" dxfId="1207" priority="1145" operator="equal">
      <formula>6</formula>
    </cfRule>
    <cfRule type="cellIs" dxfId="1206" priority="1146" operator="equal">
      <formula>5</formula>
    </cfRule>
    <cfRule type="cellIs" dxfId="1205" priority="1147" operator="equal">
      <formula>4</formula>
    </cfRule>
    <cfRule type="cellIs" dxfId="1204" priority="1148" operator="equal">
      <formula>3</formula>
    </cfRule>
    <cfRule type="cellIs" dxfId="1203" priority="1149" operator="equal">
      <formula>2</formula>
    </cfRule>
    <cfRule type="cellIs" dxfId="1202" priority="1150" operator="equal">
      <formula>1</formula>
    </cfRule>
  </conditionalFormatting>
  <conditionalFormatting sqref="O249:BB262 O269:BB276">
    <cfRule type="cellIs" dxfId="1201" priority="1151" operator="greaterThan">
      <formula>15</formula>
    </cfRule>
  </conditionalFormatting>
  <conditionalFormatting sqref="O263:BC268">
    <cfRule type="cellIs" dxfId="1200" priority="1139" operator="equal">
      <formula>6</formula>
    </cfRule>
    <cfRule type="cellIs" dxfId="1199" priority="1140" operator="equal">
      <formula>5</formula>
    </cfRule>
    <cfRule type="cellIs" dxfId="1198" priority="1141" operator="equal">
      <formula>4</formula>
    </cfRule>
    <cfRule type="cellIs" dxfId="1197" priority="1142" operator="equal">
      <formula>3</formula>
    </cfRule>
    <cfRule type="cellIs" dxfId="1196" priority="1143" operator="equal">
      <formula>2</formula>
    </cfRule>
    <cfRule type="cellIs" dxfId="1195" priority="1144" operator="equal">
      <formula>1</formula>
    </cfRule>
  </conditionalFormatting>
  <conditionalFormatting sqref="O263:BB268">
    <cfRule type="cellIs" dxfId="1194" priority="1138" operator="greaterThan">
      <formula>15</formula>
    </cfRule>
  </conditionalFormatting>
  <conditionalFormatting sqref="BG247:BG276 BG280 H279:H280">
    <cfRule type="cellIs" dxfId="1193" priority="1137" operator="equal">
      <formula>3</formula>
    </cfRule>
  </conditionalFormatting>
  <conditionalFormatting sqref="BE247:BE276 BE280">
    <cfRule type="cellIs" dxfId="1192" priority="1135" operator="between">
      <formula>11.5</formula>
      <formula>20</formula>
    </cfRule>
  </conditionalFormatting>
  <conditionalFormatting sqref="H247:H276">
    <cfRule type="cellIs" dxfId="1191" priority="1136" operator="equal">
      <formula>3</formula>
    </cfRule>
  </conditionalFormatting>
  <conditionalFormatting sqref="BL249:BL276">
    <cfRule type="expression" dxfId="1190" priority="1134" stopIfTrue="1">
      <formula>$BL249&gt;$BJ249</formula>
    </cfRule>
  </conditionalFormatting>
  <conditionalFormatting sqref="I249:BC276 BE250:BJ268 BL249:BM276 BE249:BG249 BI249:BJ249 BE271:BJ276 BE269:BE270 BG269:BJ270">
    <cfRule type="cellIs" dxfId="1189" priority="1152" operator="greaterThan">
      <formula>0</formula>
    </cfRule>
  </conditionalFormatting>
  <conditionalFormatting sqref="O249:BB276">
    <cfRule type="cellIs" dxfId="1188" priority="1133" operator="equal">
      <formula>7</formula>
    </cfRule>
  </conditionalFormatting>
  <conditionalFormatting sqref="O277:BC277">
    <cfRule type="cellIs" dxfId="1187" priority="1125" operator="equal">
      <formula>6</formula>
    </cfRule>
    <cfRule type="cellIs" dxfId="1186" priority="1126" operator="equal">
      <formula>5</formula>
    </cfRule>
    <cfRule type="cellIs" dxfId="1185" priority="1127" operator="equal">
      <formula>4</formula>
    </cfRule>
    <cfRule type="cellIs" dxfId="1184" priority="1128" operator="equal">
      <formula>3</formula>
    </cfRule>
    <cfRule type="cellIs" dxfId="1183" priority="1129" operator="equal">
      <formula>2</formula>
    </cfRule>
    <cfRule type="cellIs" dxfId="1182" priority="1130" operator="equal">
      <formula>1</formula>
    </cfRule>
  </conditionalFormatting>
  <conditionalFormatting sqref="O277:BB277">
    <cfRule type="cellIs" dxfId="1181" priority="1131" operator="greaterThan">
      <formula>15</formula>
    </cfRule>
  </conditionalFormatting>
  <conditionalFormatting sqref="BG277">
    <cfRule type="cellIs" dxfId="1180" priority="1124" operator="equal">
      <formula>3</formula>
    </cfRule>
  </conditionalFormatting>
  <conditionalFormatting sqref="BE277">
    <cfRule type="cellIs" dxfId="1179" priority="1122" operator="between">
      <formula>11.5</formula>
      <formula>20</formula>
    </cfRule>
  </conditionalFormatting>
  <conditionalFormatting sqref="H277:H278">
    <cfRule type="cellIs" dxfId="1178" priority="1123" operator="equal">
      <formula>3</formula>
    </cfRule>
  </conditionalFormatting>
  <conditionalFormatting sqref="BL277">
    <cfRule type="expression" dxfId="1177" priority="1121" stopIfTrue="1">
      <formula>$BL277&gt;$BJ277</formula>
    </cfRule>
  </conditionalFormatting>
  <conditionalFormatting sqref="BL277:BM277 BE277:BJ277 I277:BC277">
    <cfRule type="cellIs" dxfId="1176" priority="1132" operator="greaterThan">
      <formula>0</formula>
    </cfRule>
  </conditionalFormatting>
  <conditionalFormatting sqref="O277:BB277">
    <cfRule type="cellIs" dxfId="1175" priority="1120" operator="equal">
      <formula>7</formula>
    </cfRule>
  </conditionalFormatting>
  <conditionalFormatting sqref="O278:BC279">
    <cfRule type="cellIs" dxfId="1174" priority="1112" operator="equal">
      <formula>6</formula>
    </cfRule>
    <cfRule type="cellIs" dxfId="1173" priority="1113" operator="equal">
      <formula>5</formula>
    </cfRule>
    <cfRule type="cellIs" dxfId="1172" priority="1114" operator="equal">
      <formula>4</formula>
    </cfRule>
    <cfRule type="cellIs" dxfId="1171" priority="1115" operator="equal">
      <formula>3</formula>
    </cfRule>
    <cfRule type="cellIs" dxfId="1170" priority="1116" operator="equal">
      <formula>2</formula>
    </cfRule>
    <cfRule type="cellIs" dxfId="1169" priority="1117" operator="equal">
      <formula>1</formula>
    </cfRule>
  </conditionalFormatting>
  <conditionalFormatting sqref="O278:BB279">
    <cfRule type="cellIs" dxfId="1168" priority="1118" operator="greaterThan">
      <formula>15</formula>
    </cfRule>
  </conditionalFormatting>
  <conditionalFormatting sqref="I278:BC279">
    <cfRule type="cellIs" dxfId="1167" priority="1119" operator="greaterThan">
      <formula>0</formula>
    </cfRule>
  </conditionalFormatting>
  <conditionalFormatting sqref="O278:BB279">
    <cfRule type="cellIs" dxfId="1166" priority="1111" operator="equal">
      <formula>7</formula>
    </cfRule>
  </conditionalFormatting>
  <conditionalFormatting sqref="BL278:BL279">
    <cfRule type="expression" dxfId="1165" priority="1107" stopIfTrue="1">
      <formula>$BL278&gt;$BJ278</formula>
    </cfRule>
  </conditionalFormatting>
  <conditionalFormatting sqref="BG278:BG279">
    <cfRule type="cellIs" dxfId="1164" priority="1109" operator="equal">
      <formula>3</formula>
    </cfRule>
  </conditionalFormatting>
  <conditionalFormatting sqref="BE278:BE279">
    <cfRule type="cellIs" dxfId="1163" priority="1108" operator="between">
      <formula>11.5</formula>
      <formula>20</formula>
    </cfRule>
  </conditionalFormatting>
  <conditionalFormatting sqref="BE278:BJ279 BL278:BM279">
    <cfRule type="cellIs" dxfId="1162" priority="1110" operator="greaterThan">
      <formula>0</formula>
    </cfRule>
  </conditionalFormatting>
  <conditionalFormatting sqref="O249:BB279">
    <cfRule type="cellIs" dxfId="1161" priority="1105" operator="equal">
      <formula>9</formula>
    </cfRule>
    <cfRule type="cellIs" dxfId="1160" priority="1106" operator="equal">
      <formula>8</formula>
    </cfRule>
  </conditionalFormatting>
  <conditionalFormatting sqref="O284:BC297 O304:BC311">
    <cfRule type="cellIs" dxfId="1159" priority="1097" operator="equal">
      <formula>6</formula>
    </cfRule>
    <cfRule type="cellIs" dxfId="1158" priority="1098" operator="equal">
      <formula>5</formula>
    </cfRule>
    <cfRule type="cellIs" dxfId="1157" priority="1099" operator="equal">
      <formula>4</formula>
    </cfRule>
    <cfRule type="cellIs" dxfId="1156" priority="1100" operator="equal">
      <formula>3</formula>
    </cfRule>
    <cfRule type="cellIs" dxfId="1155" priority="1101" operator="equal">
      <formula>2</formula>
    </cfRule>
    <cfRule type="cellIs" dxfId="1154" priority="1102" operator="equal">
      <formula>1</formula>
    </cfRule>
  </conditionalFormatting>
  <conditionalFormatting sqref="O284:BB297 O304:BB311">
    <cfRule type="cellIs" dxfId="1153" priority="1103" operator="greaterThan">
      <formula>15</formula>
    </cfRule>
  </conditionalFormatting>
  <conditionalFormatting sqref="O298:BC303">
    <cfRule type="cellIs" dxfId="1152" priority="1091" operator="equal">
      <formula>6</formula>
    </cfRule>
    <cfRule type="cellIs" dxfId="1151" priority="1092" operator="equal">
      <formula>5</formula>
    </cfRule>
    <cfRule type="cellIs" dxfId="1150" priority="1093" operator="equal">
      <formula>4</formula>
    </cfRule>
    <cfRule type="cellIs" dxfId="1149" priority="1094" operator="equal">
      <formula>3</formula>
    </cfRule>
    <cfRule type="cellIs" dxfId="1148" priority="1095" operator="equal">
      <formula>2</formula>
    </cfRule>
    <cfRule type="cellIs" dxfId="1147" priority="1096" operator="equal">
      <formula>1</formula>
    </cfRule>
  </conditionalFormatting>
  <conditionalFormatting sqref="O298:BB303">
    <cfRule type="cellIs" dxfId="1146" priority="1090" operator="greaterThan">
      <formula>15</formula>
    </cfRule>
  </conditionalFormatting>
  <conditionalFormatting sqref="BG282:BG311 BG315 H314:H315">
    <cfRule type="cellIs" dxfId="1145" priority="1089" operator="equal">
      <formula>3</formula>
    </cfRule>
  </conditionalFormatting>
  <conditionalFormatting sqref="BE282:BE311 BE315">
    <cfRule type="cellIs" dxfId="1144" priority="1087" operator="between">
      <formula>11.5</formula>
      <formula>20</formula>
    </cfRule>
  </conditionalFormatting>
  <conditionalFormatting sqref="H282:H311">
    <cfRule type="cellIs" dxfId="1143" priority="1088" operator="equal">
      <formula>3</formula>
    </cfRule>
  </conditionalFormatting>
  <conditionalFormatting sqref="BL284:BL311">
    <cfRule type="expression" dxfId="1142" priority="1086" stopIfTrue="1">
      <formula>$BL284&gt;$BJ284</formula>
    </cfRule>
  </conditionalFormatting>
  <conditionalFormatting sqref="I284:BC311 BE285:BJ303 BL284:BM311 BE284:BG284 BI284:BJ284 BE306:BJ311 BE304:BE305 BG304:BJ305">
    <cfRule type="cellIs" dxfId="1141" priority="1104" operator="greaterThan">
      <formula>0</formula>
    </cfRule>
  </conditionalFormatting>
  <conditionalFormatting sqref="O284:BB311">
    <cfRule type="cellIs" dxfId="1140" priority="1085" operator="equal">
      <formula>7</formula>
    </cfRule>
  </conditionalFormatting>
  <conditionalFormatting sqref="O312:BC312">
    <cfRule type="cellIs" dxfId="1139" priority="1077" operator="equal">
      <formula>6</formula>
    </cfRule>
    <cfRule type="cellIs" dxfId="1138" priority="1078" operator="equal">
      <formula>5</formula>
    </cfRule>
    <cfRule type="cellIs" dxfId="1137" priority="1079" operator="equal">
      <formula>4</formula>
    </cfRule>
    <cfRule type="cellIs" dxfId="1136" priority="1080" operator="equal">
      <formula>3</formula>
    </cfRule>
    <cfRule type="cellIs" dxfId="1135" priority="1081" operator="equal">
      <formula>2</formula>
    </cfRule>
    <cfRule type="cellIs" dxfId="1134" priority="1082" operator="equal">
      <formula>1</formula>
    </cfRule>
  </conditionalFormatting>
  <conditionalFormatting sqref="O312:BB312">
    <cfRule type="cellIs" dxfId="1133" priority="1083" operator="greaterThan">
      <formula>15</formula>
    </cfRule>
  </conditionalFormatting>
  <conditionalFormatting sqref="BG312">
    <cfRule type="cellIs" dxfId="1132" priority="1076" operator="equal">
      <formula>3</formula>
    </cfRule>
  </conditionalFormatting>
  <conditionalFormatting sqref="BE312">
    <cfRule type="cellIs" dxfId="1131" priority="1074" operator="between">
      <formula>11.5</formula>
      <formula>20</formula>
    </cfRule>
  </conditionalFormatting>
  <conditionalFormatting sqref="H312:H313">
    <cfRule type="cellIs" dxfId="1130" priority="1075" operator="equal">
      <formula>3</formula>
    </cfRule>
  </conditionalFormatting>
  <conditionalFormatting sqref="BL312">
    <cfRule type="expression" dxfId="1129" priority="1073" stopIfTrue="1">
      <formula>$BL312&gt;$BJ312</formula>
    </cfRule>
  </conditionalFormatting>
  <conditionalFormatting sqref="BL312:BM312 BE312:BJ312 I312:BC312">
    <cfRule type="cellIs" dxfId="1128" priority="1084" operator="greaterThan">
      <formula>0</formula>
    </cfRule>
  </conditionalFormatting>
  <conditionalFormatting sqref="O312:BB312">
    <cfRule type="cellIs" dxfId="1127" priority="1072" operator="equal">
      <formula>7</formula>
    </cfRule>
  </conditionalFormatting>
  <conditionalFormatting sqref="O313:BC314">
    <cfRule type="cellIs" dxfId="1126" priority="1064" operator="equal">
      <formula>6</formula>
    </cfRule>
    <cfRule type="cellIs" dxfId="1125" priority="1065" operator="equal">
      <formula>5</formula>
    </cfRule>
    <cfRule type="cellIs" dxfId="1124" priority="1066" operator="equal">
      <formula>4</formula>
    </cfRule>
    <cfRule type="cellIs" dxfId="1123" priority="1067" operator="equal">
      <formula>3</formula>
    </cfRule>
    <cfRule type="cellIs" dxfId="1122" priority="1068" operator="equal">
      <formula>2</formula>
    </cfRule>
    <cfRule type="cellIs" dxfId="1121" priority="1069" operator="equal">
      <formula>1</formula>
    </cfRule>
  </conditionalFormatting>
  <conditionalFormatting sqref="O313:BB314">
    <cfRule type="cellIs" dxfId="1120" priority="1070" operator="greaterThan">
      <formula>15</formula>
    </cfRule>
  </conditionalFormatting>
  <conditionalFormatting sqref="I313:BC314">
    <cfRule type="cellIs" dxfId="1119" priority="1071" operator="greaterThan">
      <formula>0</formula>
    </cfRule>
  </conditionalFormatting>
  <conditionalFormatting sqref="O313:BB314">
    <cfRule type="cellIs" dxfId="1118" priority="1063" operator="equal">
      <formula>7</formula>
    </cfRule>
  </conditionalFormatting>
  <conditionalFormatting sqref="BL313:BL314">
    <cfRule type="expression" dxfId="1117" priority="1059" stopIfTrue="1">
      <formula>$BL313&gt;$BJ313</formula>
    </cfRule>
  </conditionalFormatting>
  <conditionalFormatting sqref="BG313:BG314">
    <cfRule type="cellIs" dxfId="1116" priority="1061" operator="equal">
      <formula>3</formula>
    </cfRule>
  </conditionalFormatting>
  <conditionalFormatting sqref="BE313:BE314">
    <cfRule type="cellIs" dxfId="1115" priority="1060" operator="between">
      <formula>11.5</formula>
      <formula>20</formula>
    </cfRule>
  </conditionalFormatting>
  <conditionalFormatting sqref="BE313:BJ314 BL313:BM314">
    <cfRule type="cellIs" dxfId="1114" priority="1062" operator="greaterThan">
      <formula>0</formula>
    </cfRule>
  </conditionalFormatting>
  <conditionalFormatting sqref="O284:BB314">
    <cfRule type="cellIs" dxfId="1113" priority="1057" operator="equal">
      <formula>9</formula>
    </cfRule>
    <cfRule type="cellIs" dxfId="1112" priority="1058" operator="equal">
      <formula>8</formula>
    </cfRule>
  </conditionalFormatting>
  <conditionalFormatting sqref="O319:BC332 O339:BC346">
    <cfRule type="cellIs" dxfId="1111" priority="1049" operator="equal">
      <formula>6</formula>
    </cfRule>
    <cfRule type="cellIs" dxfId="1110" priority="1050" operator="equal">
      <formula>5</formula>
    </cfRule>
    <cfRule type="cellIs" dxfId="1109" priority="1051" operator="equal">
      <formula>4</formula>
    </cfRule>
    <cfRule type="cellIs" dxfId="1108" priority="1052" operator="equal">
      <formula>3</formula>
    </cfRule>
    <cfRule type="cellIs" dxfId="1107" priority="1053" operator="equal">
      <formula>2</formula>
    </cfRule>
    <cfRule type="cellIs" dxfId="1106" priority="1054" operator="equal">
      <formula>1</formula>
    </cfRule>
  </conditionalFormatting>
  <conditionalFormatting sqref="O319:BB332 O339:BB346">
    <cfRule type="cellIs" dxfId="1105" priority="1055" operator="greaterThan">
      <formula>15</formula>
    </cfRule>
  </conditionalFormatting>
  <conditionalFormatting sqref="O333:BC338">
    <cfRule type="cellIs" dxfId="1104" priority="1043" operator="equal">
      <formula>6</formula>
    </cfRule>
    <cfRule type="cellIs" dxfId="1103" priority="1044" operator="equal">
      <formula>5</formula>
    </cfRule>
    <cfRule type="cellIs" dxfId="1102" priority="1045" operator="equal">
      <formula>4</formula>
    </cfRule>
    <cfRule type="cellIs" dxfId="1101" priority="1046" operator="equal">
      <formula>3</formula>
    </cfRule>
    <cfRule type="cellIs" dxfId="1100" priority="1047" operator="equal">
      <formula>2</formula>
    </cfRule>
    <cfRule type="cellIs" dxfId="1099" priority="1048" operator="equal">
      <formula>1</formula>
    </cfRule>
  </conditionalFormatting>
  <conditionalFormatting sqref="O333:BB338">
    <cfRule type="cellIs" dxfId="1098" priority="1042" operator="greaterThan">
      <formula>15</formula>
    </cfRule>
  </conditionalFormatting>
  <conditionalFormatting sqref="BG317:BG346 BG350 H349:H350">
    <cfRule type="cellIs" dxfId="1097" priority="1041" operator="equal">
      <formula>3</formula>
    </cfRule>
  </conditionalFormatting>
  <conditionalFormatting sqref="BE317:BE346 BE350">
    <cfRule type="cellIs" dxfId="1096" priority="1039" operator="between">
      <formula>11.5</formula>
      <formula>20</formula>
    </cfRule>
  </conditionalFormatting>
  <conditionalFormatting sqref="H317:H346">
    <cfRule type="cellIs" dxfId="1095" priority="1040" operator="equal">
      <formula>3</formula>
    </cfRule>
  </conditionalFormatting>
  <conditionalFormatting sqref="BL319:BL346">
    <cfRule type="expression" dxfId="1094" priority="1038" stopIfTrue="1">
      <formula>$BL319&gt;$BJ319</formula>
    </cfRule>
  </conditionalFormatting>
  <conditionalFormatting sqref="I319:BC346 BE320:BJ338 BL319:BM346 BE319:BG319 BI319:BJ319 BE341:BJ346 BE339:BE340 BG339:BJ340">
    <cfRule type="cellIs" dxfId="1093" priority="1056" operator="greaterThan">
      <formula>0</formula>
    </cfRule>
  </conditionalFormatting>
  <conditionalFormatting sqref="O319:BB346">
    <cfRule type="cellIs" dxfId="1092" priority="1037" operator="equal">
      <formula>7</formula>
    </cfRule>
  </conditionalFormatting>
  <conditionalFormatting sqref="O347:BC347">
    <cfRule type="cellIs" dxfId="1091" priority="1029" operator="equal">
      <formula>6</formula>
    </cfRule>
    <cfRule type="cellIs" dxfId="1090" priority="1030" operator="equal">
      <formula>5</formula>
    </cfRule>
    <cfRule type="cellIs" dxfId="1089" priority="1031" operator="equal">
      <formula>4</formula>
    </cfRule>
    <cfRule type="cellIs" dxfId="1088" priority="1032" operator="equal">
      <formula>3</formula>
    </cfRule>
    <cfRule type="cellIs" dxfId="1087" priority="1033" operator="equal">
      <formula>2</formula>
    </cfRule>
    <cfRule type="cellIs" dxfId="1086" priority="1034" operator="equal">
      <formula>1</formula>
    </cfRule>
  </conditionalFormatting>
  <conditionalFormatting sqref="O347:BB347">
    <cfRule type="cellIs" dxfId="1085" priority="1035" operator="greaterThan">
      <formula>15</formula>
    </cfRule>
  </conditionalFormatting>
  <conditionalFormatting sqref="BG347">
    <cfRule type="cellIs" dxfId="1084" priority="1028" operator="equal">
      <formula>3</formula>
    </cfRule>
  </conditionalFormatting>
  <conditionalFormatting sqref="BE347">
    <cfRule type="cellIs" dxfId="1083" priority="1026" operator="between">
      <formula>11.5</formula>
      <formula>20</formula>
    </cfRule>
  </conditionalFormatting>
  <conditionalFormatting sqref="H347:H348">
    <cfRule type="cellIs" dxfId="1082" priority="1027" operator="equal">
      <formula>3</formula>
    </cfRule>
  </conditionalFormatting>
  <conditionalFormatting sqref="BL347">
    <cfRule type="expression" dxfId="1081" priority="1025" stopIfTrue="1">
      <formula>$BL347&gt;$BJ347</formula>
    </cfRule>
  </conditionalFormatting>
  <conditionalFormatting sqref="BL347:BM347 BE347:BJ347 I347:BC347">
    <cfRule type="cellIs" dxfId="1080" priority="1036" operator="greaterThan">
      <formula>0</formula>
    </cfRule>
  </conditionalFormatting>
  <conditionalFormatting sqref="O347:BB347">
    <cfRule type="cellIs" dxfId="1079" priority="1024" operator="equal">
      <formula>7</formula>
    </cfRule>
  </conditionalFormatting>
  <conditionalFormatting sqref="O348:BC349">
    <cfRule type="cellIs" dxfId="1078" priority="1016" operator="equal">
      <formula>6</formula>
    </cfRule>
    <cfRule type="cellIs" dxfId="1077" priority="1017" operator="equal">
      <formula>5</formula>
    </cfRule>
    <cfRule type="cellIs" dxfId="1076" priority="1018" operator="equal">
      <formula>4</formula>
    </cfRule>
    <cfRule type="cellIs" dxfId="1075" priority="1019" operator="equal">
      <formula>3</formula>
    </cfRule>
    <cfRule type="cellIs" dxfId="1074" priority="1020" operator="equal">
      <formula>2</formula>
    </cfRule>
    <cfRule type="cellIs" dxfId="1073" priority="1021" operator="equal">
      <formula>1</formula>
    </cfRule>
  </conditionalFormatting>
  <conditionalFormatting sqref="O348:BB349">
    <cfRule type="cellIs" dxfId="1072" priority="1022" operator="greaterThan">
      <formula>15</formula>
    </cfRule>
  </conditionalFormatting>
  <conditionalFormatting sqref="I348:BC349">
    <cfRule type="cellIs" dxfId="1071" priority="1023" operator="greaterThan">
      <formula>0</formula>
    </cfRule>
  </conditionalFormatting>
  <conditionalFormatting sqref="O348:BB349">
    <cfRule type="cellIs" dxfId="1070" priority="1015" operator="equal">
      <formula>7</formula>
    </cfRule>
  </conditionalFormatting>
  <conditionalFormatting sqref="BL348:BL349">
    <cfRule type="expression" dxfId="1069" priority="1011" stopIfTrue="1">
      <formula>$BL348&gt;$BJ348</formula>
    </cfRule>
  </conditionalFormatting>
  <conditionalFormatting sqref="BG348:BG349">
    <cfRule type="cellIs" dxfId="1068" priority="1013" operator="equal">
      <formula>3</formula>
    </cfRule>
  </conditionalFormatting>
  <conditionalFormatting sqref="BE348:BE349">
    <cfRule type="cellIs" dxfId="1067" priority="1012" operator="between">
      <formula>11.5</formula>
      <formula>20</formula>
    </cfRule>
  </conditionalFormatting>
  <conditionalFormatting sqref="BE348:BJ349 BL348:BM349">
    <cfRule type="cellIs" dxfId="1066" priority="1014" operator="greaterThan">
      <formula>0</formula>
    </cfRule>
  </conditionalFormatting>
  <conditionalFormatting sqref="O319:BB349">
    <cfRule type="cellIs" dxfId="1065" priority="1009" operator="equal">
      <formula>9</formula>
    </cfRule>
    <cfRule type="cellIs" dxfId="1064" priority="1010" operator="equal">
      <formula>8</formula>
    </cfRule>
  </conditionalFormatting>
  <conditionalFormatting sqref="O354:BC367 O374:BC381">
    <cfRule type="cellIs" dxfId="1063" priority="1001" operator="equal">
      <formula>6</formula>
    </cfRule>
    <cfRule type="cellIs" dxfId="1062" priority="1002" operator="equal">
      <formula>5</formula>
    </cfRule>
    <cfRule type="cellIs" dxfId="1061" priority="1003" operator="equal">
      <formula>4</formula>
    </cfRule>
    <cfRule type="cellIs" dxfId="1060" priority="1004" operator="equal">
      <formula>3</formula>
    </cfRule>
    <cfRule type="cellIs" dxfId="1059" priority="1005" operator="equal">
      <formula>2</formula>
    </cfRule>
    <cfRule type="cellIs" dxfId="1058" priority="1006" operator="equal">
      <formula>1</formula>
    </cfRule>
  </conditionalFormatting>
  <conditionalFormatting sqref="O354:BB367 O374:BB381">
    <cfRule type="cellIs" dxfId="1057" priority="1007" operator="greaterThan">
      <formula>15</formula>
    </cfRule>
  </conditionalFormatting>
  <conditionalFormatting sqref="O368:BC373">
    <cfRule type="cellIs" dxfId="1056" priority="995" operator="equal">
      <formula>6</formula>
    </cfRule>
    <cfRule type="cellIs" dxfId="1055" priority="996" operator="equal">
      <formula>5</formula>
    </cfRule>
    <cfRule type="cellIs" dxfId="1054" priority="997" operator="equal">
      <formula>4</formula>
    </cfRule>
    <cfRule type="cellIs" dxfId="1053" priority="998" operator="equal">
      <formula>3</formula>
    </cfRule>
    <cfRule type="cellIs" dxfId="1052" priority="999" operator="equal">
      <formula>2</formula>
    </cfRule>
    <cfRule type="cellIs" dxfId="1051" priority="1000" operator="equal">
      <formula>1</formula>
    </cfRule>
  </conditionalFormatting>
  <conditionalFormatting sqref="O368:BB373">
    <cfRule type="cellIs" dxfId="1050" priority="994" operator="greaterThan">
      <formula>15</formula>
    </cfRule>
  </conditionalFormatting>
  <conditionalFormatting sqref="BG352:BG381 BG385 H384:H385">
    <cfRule type="cellIs" dxfId="1049" priority="993" operator="equal">
      <formula>3</formula>
    </cfRule>
  </conditionalFormatting>
  <conditionalFormatting sqref="BE352:BE381 BE385">
    <cfRule type="cellIs" dxfId="1048" priority="991" operator="between">
      <formula>11.5</formula>
      <formula>20</formula>
    </cfRule>
  </conditionalFormatting>
  <conditionalFormatting sqref="H352:H381">
    <cfRule type="cellIs" dxfId="1047" priority="992" operator="equal">
      <formula>3</formula>
    </cfRule>
  </conditionalFormatting>
  <conditionalFormatting sqref="BL354:BL381">
    <cfRule type="expression" dxfId="1046" priority="990" stopIfTrue="1">
      <formula>$BL354&gt;$BJ354</formula>
    </cfRule>
  </conditionalFormatting>
  <conditionalFormatting sqref="I354:BC381 BE355:BJ373 BL354:BM381 BE354:BG354 BI354:BJ354 BE376:BJ381 BE374:BE375 BG374:BJ375">
    <cfRule type="cellIs" dxfId="1045" priority="1008" operator="greaterThan">
      <formula>0</formula>
    </cfRule>
  </conditionalFormatting>
  <conditionalFormatting sqref="O354:BB381">
    <cfRule type="cellIs" dxfId="1044" priority="989" operator="equal">
      <formula>7</formula>
    </cfRule>
  </conditionalFormatting>
  <conditionalFormatting sqref="O382:BC382">
    <cfRule type="cellIs" dxfId="1043" priority="981" operator="equal">
      <formula>6</formula>
    </cfRule>
    <cfRule type="cellIs" dxfId="1042" priority="982" operator="equal">
      <formula>5</formula>
    </cfRule>
    <cfRule type="cellIs" dxfId="1041" priority="983" operator="equal">
      <formula>4</formula>
    </cfRule>
    <cfRule type="cellIs" dxfId="1040" priority="984" operator="equal">
      <formula>3</formula>
    </cfRule>
    <cfRule type="cellIs" dxfId="1039" priority="985" operator="equal">
      <formula>2</formula>
    </cfRule>
    <cfRule type="cellIs" dxfId="1038" priority="986" operator="equal">
      <formula>1</formula>
    </cfRule>
  </conditionalFormatting>
  <conditionalFormatting sqref="O382:BB382">
    <cfRule type="cellIs" dxfId="1037" priority="987" operator="greaterThan">
      <formula>15</formula>
    </cfRule>
  </conditionalFormatting>
  <conditionalFormatting sqref="BG382">
    <cfRule type="cellIs" dxfId="1036" priority="980" operator="equal">
      <formula>3</formula>
    </cfRule>
  </conditionalFormatting>
  <conditionalFormatting sqref="BE382">
    <cfRule type="cellIs" dxfId="1035" priority="978" operator="between">
      <formula>11.5</formula>
      <formula>20</formula>
    </cfRule>
  </conditionalFormatting>
  <conditionalFormatting sqref="H382:H383">
    <cfRule type="cellIs" dxfId="1034" priority="979" operator="equal">
      <formula>3</formula>
    </cfRule>
  </conditionalFormatting>
  <conditionalFormatting sqref="BL382">
    <cfRule type="expression" dxfId="1033" priority="977" stopIfTrue="1">
      <formula>$BL382&gt;$BJ382</formula>
    </cfRule>
  </conditionalFormatting>
  <conditionalFormatting sqref="BL382:BM382 BE382:BJ382 I382:BC382">
    <cfRule type="cellIs" dxfId="1032" priority="988" operator="greaterThan">
      <formula>0</formula>
    </cfRule>
  </conditionalFormatting>
  <conditionalFormatting sqref="O382:BB382">
    <cfRule type="cellIs" dxfId="1031" priority="976" operator="equal">
      <formula>7</formula>
    </cfRule>
  </conditionalFormatting>
  <conditionalFormatting sqref="O383:BC384">
    <cfRule type="cellIs" dxfId="1030" priority="968" operator="equal">
      <formula>6</formula>
    </cfRule>
    <cfRule type="cellIs" dxfId="1029" priority="969" operator="equal">
      <formula>5</formula>
    </cfRule>
    <cfRule type="cellIs" dxfId="1028" priority="970" operator="equal">
      <formula>4</formula>
    </cfRule>
    <cfRule type="cellIs" dxfId="1027" priority="971" operator="equal">
      <formula>3</formula>
    </cfRule>
    <cfRule type="cellIs" dxfId="1026" priority="972" operator="equal">
      <formula>2</formula>
    </cfRule>
    <cfRule type="cellIs" dxfId="1025" priority="973" operator="equal">
      <formula>1</formula>
    </cfRule>
  </conditionalFormatting>
  <conditionalFormatting sqref="O383:BB384">
    <cfRule type="cellIs" dxfId="1024" priority="974" operator="greaterThan">
      <formula>15</formula>
    </cfRule>
  </conditionalFormatting>
  <conditionalFormatting sqref="I383:BC384">
    <cfRule type="cellIs" dxfId="1023" priority="975" operator="greaterThan">
      <formula>0</formula>
    </cfRule>
  </conditionalFormatting>
  <conditionalFormatting sqref="O383:BB384">
    <cfRule type="cellIs" dxfId="1022" priority="967" operator="equal">
      <formula>7</formula>
    </cfRule>
  </conditionalFormatting>
  <conditionalFormatting sqref="BL383:BL384">
    <cfRule type="expression" dxfId="1021" priority="963" stopIfTrue="1">
      <formula>$BL383&gt;$BJ383</formula>
    </cfRule>
  </conditionalFormatting>
  <conditionalFormatting sqref="BG383:BG384">
    <cfRule type="cellIs" dxfId="1020" priority="965" operator="equal">
      <formula>3</formula>
    </cfRule>
  </conditionalFormatting>
  <conditionalFormatting sqref="BE383:BE384">
    <cfRule type="cellIs" dxfId="1019" priority="964" operator="between">
      <formula>11.5</formula>
      <formula>20</formula>
    </cfRule>
  </conditionalFormatting>
  <conditionalFormatting sqref="BE383:BJ384 BL383:BM384">
    <cfRule type="cellIs" dxfId="1018" priority="966" operator="greaterThan">
      <formula>0</formula>
    </cfRule>
  </conditionalFormatting>
  <conditionalFormatting sqref="O354:BB384">
    <cfRule type="cellIs" dxfId="1017" priority="961" operator="equal">
      <formula>9</formula>
    </cfRule>
    <cfRule type="cellIs" dxfId="1016" priority="962" operator="equal">
      <formula>8</formula>
    </cfRule>
  </conditionalFormatting>
  <conditionalFormatting sqref="O389:BC402 O409:BC416">
    <cfRule type="cellIs" dxfId="1015" priority="953" operator="equal">
      <formula>6</formula>
    </cfRule>
    <cfRule type="cellIs" dxfId="1014" priority="954" operator="equal">
      <formula>5</formula>
    </cfRule>
    <cfRule type="cellIs" dxfId="1013" priority="955" operator="equal">
      <formula>4</formula>
    </cfRule>
    <cfRule type="cellIs" dxfId="1012" priority="956" operator="equal">
      <formula>3</formula>
    </cfRule>
    <cfRule type="cellIs" dxfId="1011" priority="957" operator="equal">
      <formula>2</formula>
    </cfRule>
    <cfRule type="cellIs" dxfId="1010" priority="958" operator="equal">
      <formula>1</formula>
    </cfRule>
  </conditionalFormatting>
  <conditionalFormatting sqref="O389:BB402 O409:BB416">
    <cfRule type="cellIs" dxfId="1009" priority="959" operator="greaterThan">
      <formula>15</formula>
    </cfRule>
  </conditionalFormatting>
  <conditionalFormatting sqref="O403:BC408">
    <cfRule type="cellIs" dxfId="1008" priority="947" operator="equal">
      <formula>6</formula>
    </cfRule>
    <cfRule type="cellIs" dxfId="1007" priority="948" operator="equal">
      <formula>5</formula>
    </cfRule>
    <cfRule type="cellIs" dxfId="1006" priority="949" operator="equal">
      <formula>4</formula>
    </cfRule>
    <cfRule type="cellIs" dxfId="1005" priority="950" operator="equal">
      <formula>3</formula>
    </cfRule>
    <cfRule type="cellIs" dxfId="1004" priority="951" operator="equal">
      <formula>2</formula>
    </cfRule>
    <cfRule type="cellIs" dxfId="1003" priority="952" operator="equal">
      <formula>1</formula>
    </cfRule>
  </conditionalFormatting>
  <conditionalFormatting sqref="O403:BB408">
    <cfRule type="cellIs" dxfId="1002" priority="946" operator="greaterThan">
      <formula>15</formula>
    </cfRule>
  </conditionalFormatting>
  <conditionalFormatting sqref="BG387:BG416 BG420 H419:H420">
    <cfRule type="cellIs" dxfId="1001" priority="945" operator="equal">
      <formula>3</formula>
    </cfRule>
  </conditionalFormatting>
  <conditionalFormatting sqref="BE387:BE416 BE420">
    <cfRule type="cellIs" dxfId="1000" priority="943" operator="between">
      <formula>11.5</formula>
      <formula>20</formula>
    </cfRule>
  </conditionalFormatting>
  <conditionalFormatting sqref="H387:H416">
    <cfRule type="cellIs" dxfId="999" priority="944" operator="equal">
      <formula>3</formula>
    </cfRule>
  </conditionalFormatting>
  <conditionalFormatting sqref="BL389:BL416">
    <cfRule type="expression" dxfId="998" priority="942" stopIfTrue="1">
      <formula>$BL389&gt;$BJ389</formula>
    </cfRule>
  </conditionalFormatting>
  <conditionalFormatting sqref="I389:BC416 BE390:BJ408 BL389:BM416 BE389:BG389 BI389:BJ389 BE411:BJ416 BE409:BE410 BG409:BJ410">
    <cfRule type="cellIs" dxfId="997" priority="960" operator="greaterThan">
      <formula>0</formula>
    </cfRule>
  </conditionalFormatting>
  <conditionalFormatting sqref="O389:BB416">
    <cfRule type="cellIs" dxfId="996" priority="941" operator="equal">
      <formula>7</formula>
    </cfRule>
  </conditionalFormatting>
  <conditionalFormatting sqref="O417:BC417">
    <cfRule type="cellIs" dxfId="995" priority="933" operator="equal">
      <formula>6</formula>
    </cfRule>
    <cfRule type="cellIs" dxfId="994" priority="934" operator="equal">
      <formula>5</formula>
    </cfRule>
    <cfRule type="cellIs" dxfId="993" priority="935" operator="equal">
      <formula>4</formula>
    </cfRule>
    <cfRule type="cellIs" dxfId="992" priority="936" operator="equal">
      <formula>3</formula>
    </cfRule>
    <cfRule type="cellIs" dxfId="991" priority="937" operator="equal">
      <formula>2</formula>
    </cfRule>
    <cfRule type="cellIs" dxfId="990" priority="938" operator="equal">
      <formula>1</formula>
    </cfRule>
  </conditionalFormatting>
  <conditionalFormatting sqref="O417:BB417">
    <cfRule type="cellIs" dxfId="989" priority="939" operator="greaterThan">
      <formula>15</formula>
    </cfRule>
  </conditionalFormatting>
  <conditionalFormatting sqref="BG417">
    <cfRule type="cellIs" dxfId="988" priority="932" operator="equal">
      <formula>3</formula>
    </cfRule>
  </conditionalFormatting>
  <conditionalFormatting sqref="BE417">
    <cfRule type="cellIs" dxfId="987" priority="930" operator="between">
      <formula>11.5</formula>
      <formula>20</formula>
    </cfRule>
  </conditionalFormatting>
  <conditionalFormatting sqref="H417:H418">
    <cfRule type="cellIs" dxfId="986" priority="931" operator="equal">
      <formula>3</formula>
    </cfRule>
  </conditionalFormatting>
  <conditionalFormatting sqref="BL417">
    <cfRule type="expression" dxfId="985" priority="929" stopIfTrue="1">
      <formula>$BL417&gt;$BJ417</formula>
    </cfRule>
  </conditionalFormatting>
  <conditionalFormatting sqref="BL417:BM417 BE417:BJ417 I417:BC417">
    <cfRule type="cellIs" dxfId="984" priority="940" operator="greaterThan">
      <formula>0</formula>
    </cfRule>
  </conditionalFormatting>
  <conditionalFormatting sqref="O417:BB417">
    <cfRule type="cellIs" dxfId="983" priority="928" operator="equal">
      <formula>7</formula>
    </cfRule>
  </conditionalFormatting>
  <conditionalFormatting sqref="O418:BC419">
    <cfRule type="cellIs" dxfId="982" priority="920" operator="equal">
      <formula>6</formula>
    </cfRule>
    <cfRule type="cellIs" dxfId="981" priority="921" operator="equal">
      <formula>5</formula>
    </cfRule>
    <cfRule type="cellIs" dxfId="980" priority="922" operator="equal">
      <formula>4</formula>
    </cfRule>
    <cfRule type="cellIs" dxfId="979" priority="923" operator="equal">
      <formula>3</formula>
    </cfRule>
    <cfRule type="cellIs" dxfId="978" priority="924" operator="equal">
      <formula>2</formula>
    </cfRule>
    <cfRule type="cellIs" dxfId="977" priority="925" operator="equal">
      <formula>1</formula>
    </cfRule>
  </conditionalFormatting>
  <conditionalFormatting sqref="O418:BB419">
    <cfRule type="cellIs" dxfId="976" priority="926" operator="greaterThan">
      <formula>15</formula>
    </cfRule>
  </conditionalFormatting>
  <conditionalFormatting sqref="I418:BC419">
    <cfRule type="cellIs" dxfId="975" priority="927" operator="greaterThan">
      <formula>0</formula>
    </cfRule>
  </conditionalFormatting>
  <conditionalFormatting sqref="O418:BB419">
    <cfRule type="cellIs" dxfId="974" priority="919" operator="equal">
      <formula>7</formula>
    </cfRule>
  </conditionalFormatting>
  <conditionalFormatting sqref="BL418:BL419">
    <cfRule type="expression" dxfId="973" priority="915" stopIfTrue="1">
      <formula>$BL418&gt;$BJ418</formula>
    </cfRule>
  </conditionalFormatting>
  <conditionalFormatting sqref="BG418:BG419">
    <cfRule type="cellIs" dxfId="972" priority="917" operator="equal">
      <formula>3</formula>
    </cfRule>
  </conditionalFormatting>
  <conditionalFormatting sqref="BE418:BE419">
    <cfRule type="cellIs" dxfId="971" priority="916" operator="between">
      <formula>11.5</formula>
      <formula>20</formula>
    </cfRule>
  </conditionalFormatting>
  <conditionalFormatting sqref="BE418:BJ419 BL418:BM419">
    <cfRule type="cellIs" dxfId="970" priority="918" operator="greaterThan">
      <formula>0</formula>
    </cfRule>
  </conditionalFormatting>
  <conditionalFormatting sqref="O389:BB419">
    <cfRule type="cellIs" dxfId="969" priority="913" operator="equal">
      <formula>9</formula>
    </cfRule>
    <cfRule type="cellIs" dxfId="968" priority="914" operator="equal">
      <formula>8</formula>
    </cfRule>
  </conditionalFormatting>
  <conditionalFormatting sqref="O424:BC437 O444:BC451">
    <cfRule type="cellIs" dxfId="967" priority="905" operator="equal">
      <formula>6</formula>
    </cfRule>
    <cfRule type="cellIs" dxfId="966" priority="906" operator="equal">
      <formula>5</formula>
    </cfRule>
    <cfRule type="cellIs" dxfId="965" priority="907" operator="equal">
      <formula>4</formula>
    </cfRule>
    <cfRule type="cellIs" dxfId="964" priority="908" operator="equal">
      <formula>3</formula>
    </cfRule>
    <cfRule type="cellIs" dxfId="963" priority="909" operator="equal">
      <formula>2</formula>
    </cfRule>
    <cfRule type="cellIs" dxfId="962" priority="910" operator="equal">
      <formula>1</formula>
    </cfRule>
  </conditionalFormatting>
  <conditionalFormatting sqref="O424:BB437 O444:BB451">
    <cfRule type="cellIs" dxfId="961" priority="911" operator="greaterThan">
      <formula>15</formula>
    </cfRule>
  </conditionalFormatting>
  <conditionalFormatting sqref="O438:BC443">
    <cfRule type="cellIs" dxfId="960" priority="899" operator="equal">
      <formula>6</formula>
    </cfRule>
    <cfRule type="cellIs" dxfId="959" priority="900" operator="equal">
      <formula>5</formula>
    </cfRule>
    <cfRule type="cellIs" dxfId="958" priority="901" operator="equal">
      <formula>4</formula>
    </cfRule>
    <cfRule type="cellIs" dxfId="957" priority="902" operator="equal">
      <formula>3</formula>
    </cfRule>
    <cfRule type="cellIs" dxfId="956" priority="903" operator="equal">
      <formula>2</formula>
    </cfRule>
    <cfRule type="cellIs" dxfId="955" priority="904" operator="equal">
      <formula>1</formula>
    </cfRule>
  </conditionalFormatting>
  <conditionalFormatting sqref="O438:BB443">
    <cfRule type="cellIs" dxfId="954" priority="898" operator="greaterThan">
      <formula>15</formula>
    </cfRule>
  </conditionalFormatting>
  <conditionalFormatting sqref="BG422:BG451 BG455 H454:H455">
    <cfRule type="cellIs" dxfId="953" priority="897" operator="equal">
      <formula>3</formula>
    </cfRule>
  </conditionalFormatting>
  <conditionalFormatting sqref="BE422:BE451 BE455">
    <cfRule type="cellIs" dxfId="952" priority="895" operator="between">
      <formula>11.5</formula>
      <formula>20</formula>
    </cfRule>
  </conditionalFormatting>
  <conditionalFormatting sqref="H422:H451">
    <cfRule type="cellIs" dxfId="951" priority="896" operator="equal">
      <formula>3</formula>
    </cfRule>
  </conditionalFormatting>
  <conditionalFormatting sqref="BL424:BL451">
    <cfRule type="expression" dxfId="950" priority="894" stopIfTrue="1">
      <formula>$BL424&gt;$BJ424</formula>
    </cfRule>
  </conditionalFormatting>
  <conditionalFormatting sqref="I424:BC451 BE425:BJ443 BL424:BM451 BE424:BG424 BI424:BJ424 BE446:BJ451 BE444:BE445 BG444:BJ445">
    <cfRule type="cellIs" dxfId="949" priority="912" operator="greaterThan">
      <formula>0</formula>
    </cfRule>
  </conditionalFormatting>
  <conditionalFormatting sqref="O424:BB451">
    <cfRule type="cellIs" dxfId="948" priority="893" operator="equal">
      <formula>7</formula>
    </cfRule>
  </conditionalFormatting>
  <conditionalFormatting sqref="O452:BC452">
    <cfRule type="cellIs" dxfId="947" priority="885" operator="equal">
      <formula>6</formula>
    </cfRule>
    <cfRule type="cellIs" dxfId="946" priority="886" operator="equal">
      <formula>5</formula>
    </cfRule>
    <cfRule type="cellIs" dxfId="945" priority="887" operator="equal">
      <formula>4</formula>
    </cfRule>
    <cfRule type="cellIs" dxfId="944" priority="888" operator="equal">
      <formula>3</formula>
    </cfRule>
    <cfRule type="cellIs" dxfId="943" priority="889" operator="equal">
      <formula>2</formula>
    </cfRule>
    <cfRule type="cellIs" dxfId="942" priority="890" operator="equal">
      <formula>1</formula>
    </cfRule>
  </conditionalFormatting>
  <conditionalFormatting sqref="O452:BB452">
    <cfRule type="cellIs" dxfId="941" priority="891" operator="greaterThan">
      <formula>15</formula>
    </cfRule>
  </conditionalFormatting>
  <conditionalFormatting sqref="BG452">
    <cfRule type="cellIs" dxfId="940" priority="884" operator="equal">
      <formula>3</formula>
    </cfRule>
  </conditionalFormatting>
  <conditionalFormatting sqref="BE452">
    <cfRule type="cellIs" dxfId="939" priority="882" operator="between">
      <formula>11.5</formula>
      <formula>20</formula>
    </cfRule>
  </conditionalFormatting>
  <conditionalFormatting sqref="H452:H453">
    <cfRule type="cellIs" dxfId="938" priority="883" operator="equal">
      <formula>3</formula>
    </cfRule>
  </conditionalFormatting>
  <conditionalFormatting sqref="BL452">
    <cfRule type="expression" dxfId="937" priority="881" stopIfTrue="1">
      <formula>$BL452&gt;$BJ452</formula>
    </cfRule>
  </conditionalFormatting>
  <conditionalFormatting sqref="BL452:BM452 BE452:BJ452 I452:BC452">
    <cfRule type="cellIs" dxfId="936" priority="892" operator="greaterThan">
      <formula>0</formula>
    </cfRule>
  </conditionalFormatting>
  <conditionalFormatting sqref="O452:BB452">
    <cfRule type="cellIs" dxfId="935" priority="880" operator="equal">
      <formula>7</formula>
    </cfRule>
  </conditionalFormatting>
  <conditionalFormatting sqref="O453:BC454">
    <cfRule type="cellIs" dxfId="934" priority="872" operator="equal">
      <formula>6</formula>
    </cfRule>
    <cfRule type="cellIs" dxfId="933" priority="873" operator="equal">
      <formula>5</formula>
    </cfRule>
    <cfRule type="cellIs" dxfId="932" priority="874" operator="equal">
      <formula>4</formula>
    </cfRule>
    <cfRule type="cellIs" dxfId="931" priority="875" operator="equal">
      <formula>3</formula>
    </cfRule>
    <cfRule type="cellIs" dxfId="930" priority="876" operator="equal">
      <formula>2</formula>
    </cfRule>
    <cfRule type="cellIs" dxfId="929" priority="877" operator="equal">
      <formula>1</formula>
    </cfRule>
  </conditionalFormatting>
  <conditionalFormatting sqref="O453:BB454">
    <cfRule type="cellIs" dxfId="928" priority="878" operator="greaterThan">
      <formula>15</formula>
    </cfRule>
  </conditionalFormatting>
  <conditionalFormatting sqref="I453:BC454">
    <cfRule type="cellIs" dxfId="927" priority="879" operator="greaterThan">
      <formula>0</formula>
    </cfRule>
  </conditionalFormatting>
  <conditionalFormatting sqref="O453:BB454">
    <cfRule type="cellIs" dxfId="926" priority="871" operator="equal">
      <formula>7</formula>
    </cfRule>
  </conditionalFormatting>
  <conditionalFormatting sqref="BL453:BL454">
    <cfRule type="expression" dxfId="925" priority="867" stopIfTrue="1">
      <formula>$BL453&gt;$BJ453</formula>
    </cfRule>
  </conditionalFormatting>
  <conditionalFormatting sqref="BG453:BG454">
    <cfRule type="cellIs" dxfId="924" priority="869" operator="equal">
      <formula>3</formula>
    </cfRule>
  </conditionalFormatting>
  <conditionalFormatting sqref="BE453:BE454">
    <cfRule type="cellIs" dxfId="923" priority="868" operator="between">
      <formula>11.5</formula>
      <formula>20</formula>
    </cfRule>
  </conditionalFormatting>
  <conditionalFormatting sqref="BE453:BJ454 BL453:BM454">
    <cfRule type="cellIs" dxfId="922" priority="870" operator="greaterThan">
      <formula>0</formula>
    </cfRule>
  </conditionalFormatting>
  <conditionalFormatting sqref="O424:BB454">
    <cfRule type="cellIs" dxfId="921" priority="865" operator="equal">
      <formula>9</formula>
    </cfRule>
    <cfRule type="cellIs" dxfId="920" priority="866" operator="equal">
      <formula>8</formula>
    </cfRule>
  </conditionalFormatting>
  <conditionalFormatting sqref="O459:BC472 O479:BC486">
    <cfRule type="cellIs" dxfId="919" priority="857" operator="equal">
      <formula>6</formula>
    </cfRule>
    <cfRule type="cellIs" dxfId="918" priority="858" operator="equal">
      <formula>5</formula>
    </cfRule>
    <cfRule type="cellIs" dxfId="917" priority="859" operator="equal">
      <formula>4</formula>
    </cfRule>
    <cfRule type="cellIs" dxfId="916" priority="860" operator="equal">
      <formula>3</formula>
    </cfRule>
    <cfRule type="cellIs" dxfId="915" priority="861" operator="equal">
      <formula>2</formula>
    </cfRule>
    <cfRule type="cellIs" dxfId="914" priority="862" operator="equal">
      <formula>1</formula>
    </cfRule>
  </conditionalFormatting>
  <conditionalFormatting sqref="O459:BB472 O479:BB486">
    <cfRule type="cellIs" dxfId="913" priority="863" operator="greaterThan">
      <formula>15</formula>
    </cfRule>
  </conditionalFormatting>
  <conditionalFormatting sqref="O473:BC478">
    <cfRule type="cellIs" dxfId="912" priority="851" operator="equal">
      <formula>6</formula>
    </cfRule>
    <cfRule type="cellIs" dxfId="911" priority="852" operator="equal">
      <formula>5</formula>
    </cfRule>
    <cfRule type="cellIs" dxfId="910" priority="853" operator="equal">
      <formula>4</formula>
    </cfRule>
    <cfRule type="cellIs" dxfId="909" priority="854" operator="equal">
      <formula>3</formula>
    </cfRule>
    <cfRule type="cellIs" dxfId="908" priority="855" operator="equal">
      <formula>2</formula>
    </cfRule>
    <cfRule type="cellIs" dxfId="907" priority="856" operator="equal">
      <formula>1</formula>
    </cfRule>
  </conditionalFormatting>
  <conditionalFormatting sqref="O473:BB478">
    <cfRule type="cellIs" dxfId="906" priority="850" operator="greaterThan">
      <formula>15</formula>
    </cfRule>
  </conditionalFormatting>
  <conditionalFormatting sqref="BG457:BG486 BG490 H489:H490">
    <cfRule type="cellIs" dxfId="905" priority="849" operator="equal">
      <formula>3</formula>
    </cfRule>
  </conditionalFormatting>
  <conditionalFormatting sqref="BE457:BE486 BE490">
    <cfRule type="cellIs" dxfId="904" priority="847" operator="between">
      <formula>11.5</formula>
      <formula>20</formula>
    </cfRule>
  </conditionalFormatting>
  <conditionalFormatting sqref="H457:H486">
    <cfRule type="cellIs" dxfId="903" priority="848" operator="equal">
      <formula>3</formula>
    </cfRule>
  </conditionalFormatting>
  <conditionalFormatting sqref="BL459:BL486">
    <cfRule type="expression" dxfId="902" priority="846" stopIfTrue="1">
      <formula>$BL459&gt;$BJ459</formula>
    </cfRule>
  </conditionalFormatting>
  <conditionalFormatting sqref="I459:BC486 BE460:BJ478 BL459:BM486 BE459:BG459 BI459:BJ459 BE481:BJ486 BE479:BE480 BG479:BJ480">
    <cfRule type="cellIs" dxfId="901" priority="864" operator="greaterThan">
      <formula>0</formula>
    </cfRule>
  </conditionalFormatting>
  <conditionalFormatting sqref="O459:BB486">
    <cfRule type="cellIs" dxfId="900" priority="845" operator="equal">
      <formula>7</formula>
    </cfRule>
  </conditionalFormatting>
  <conditionalFormatting sqref="O487:BC487">
    <cfRule type="cellIs" dxfId="899" priority="837" operator="equal">
      <formula>6</formula>
    </cfRule>
    <cfRule type="cellIs" dxfId="898" priority="838" operator="equal">
      <formula>5</formula>
    </cfRule>
    <cfRule type="cellIs" dxfId="897" priority="839" operator="equal">
      <formula>4</formula>
    </cfRule>
    <cfRule type="cellIs" dxfId="896" priority="840" operator="equal">
      <formula>3</formula>
    </cfRule>
    <cfRule type="cellIs" dxfId="895" priority="841" operator="equal">
      <formula>2</formula>
    </cfRule>
    <cfRule type="cellIs" dxfId="894" priority="842" operator="equal">
      <formula>1</formula>
    </cfRule>
  </conditionalFormatting>
  <conditionalFormatting sqref="O487:BB487">
    <cfRule type="cellIs" dxfId="893" priority="843" operator="greaterThan">
      <formula>15</formula>
    </cfRule>
  </conditionalFormatting>
  <conditionalFormatting sqref="BG487">
    <cfRule type="cellIs" dxfId="892" priority="836" operator="equal">
      <formula>3</formula>
    </cfRule>
  </conditionalFormatting>
  <conditionalFormatting sqref="BE487">
    <cfRule type="cellIs" dxfId="891" priority="834" operator="between">
      <formula>11.5</formula>
      <formula>20</formula>
    </cfRule>
  </conditionalFormatting>
  <conditionalFormatting sqref="H487:H488">
    <cfRule type="cellIs" dxfId="890" priority="835" operator="equal">
      <formula>3</formula>
    </cfRule>
  </conditionalFormatting>
  <conditionalFormatting sqref="BL487">
    <cfRule type="expression" dxfId="889" priority="833" stopIfTrue="1">
      <formula>$BL487&gt;$BJ487</formula>
    </cfRule>
  </conditionalFormatting>
  <conditionalFormatting sqref="BL487:BM487 BE487:BJ487 I487:BC487">
    <cfRule type="cellIs" dxfId="888" priority="844" operator="greaterThan">
      <formula>0</formula>
    </cfRule>
  </conditionalFormatting>
  <conditionalFormatting sqref="O487:BB487">
    <cfRule type="cellIs" dxfId="887" priority="832" operator="equal">
      <formula>7</formula>
    </cfRule>
  </conditionalFormatting>
  <conditionalFormatting sqref="O488:BC489">
    <cfRule type="cellIs" dxfId="886" priority="824" operator="equal">
      <formula>6</formula>
    </cfRule>
    <cfRule type="cellIs" dxfId="885" priority="825" operator="equal">
      <formula>5</formula>
    </cfRule>
    <cfRule type="cellIs" dxfId="884" priority="826" operator="equal">
      <formula>4</formula>
    </cfRule>
    <cfRule type="cellIs" dxfId="883" priority="827" operator="equal">
      <formula>3</formula>
    </cfRule>
    <cfRule type="cellIs" dxfId="882" priority="828" operator="equal">
      <formula>2</formula>
    </cfRule>
    <cfRule type="cellIs" dxfId="881" priority="829" operator="equal">
      <formula>1</formula>
    </cfRule>
  </conditionalFormatting>
  <conditionalFormatting sqref="O488:BB489">
    <cfRule type="cellIs" dxfId="880" priority="830" operator="greaterThan">
      <formula>15</formula>
    </cfRule>
  </conditionalFormatting>
  <conditionalFormatting sqref="I488:BC489">
    <cfRule type="cellIs" dxfId="879" priority="831" operator="greaterThan">
      <formula>0</formula>
    </cfRule>
  </conditionalFormatting>
  <conditionalFormatting sqref="O488:BB489">
    <cfRule type="cellIs" dxfId="878" priority="823" operator="equal">
      <formula>7</formula>
    </cfRule>
  </conditionalFormatting>
  <conditionalFormatting sqref="BL488:BL489">
    <cfRule type="expression" dxfId="877" priority="819" stopIfTrue="1">
      <formula>$BL488&gt;$BJ488</formula>
    </cfRule>
  </conditionalFormatting>
  <conditionalFormatting sqref="BG488:BG489">
    <cfRule type="cellIs" dxfId="876" priority="821" operator="equal">
      <formula>3</formula>
    </cfRule>
  </conditionalFormatting>
  <conditionalFormatting sqref="BE488:BE489">
    <cfRule type="cellIs" dxfId="875" priority="820" operator="between">
      <formula>11.5</formula>
      <formula>20</formula>
    </cfRule>
  </conditionalFormatting>
  <conditionalFormatting sqref="BE488:BJ489 BL488:BM489">
    <cfRule type="cellIs" dxfId="874" priority="822" operator="greaterThan">
      <formula>0</formula>
    </cfRule>
  </conditionalFormatting>
  <conditionalFormatting sqref="O459:BB489">
    <cfRule type="cellIs" dxfId="873" priority="817" operator="equal">
      <formula>9</formula>
    </cfRule>
    <cfRule type="cellIs" dxfId="872" priority="818" operator="equal">
      <formula>8</formula>
    </cfRule>
  </conditionalFormatting>
  <conditionalFormatting sqref="O494:BC507 O514:BC521">
    <cfRule type="cellIs" dxfId="871" priority="809" operator="equal">
      <formula>6</formula>
    </cfRule>
    <cfRule type="cellIs" dxfId="870" priority="810" operator="equal">
      <formula>5</formula>
    </cfRule>
    <cfRule type="cellIs" dxfId="869" priority="811" operator="equal">
      <formula>4</formula>
    </cfRule>
    <cfRule type="cellIs" dxfId="868" priority="812" operator="equal">
      <formula>3</formula>
    </cfRule>
    <cfRule type="cellIs" dxfId="867" priority="813" operator="equal">
      <formula>2</formula>
    </cfRule>
    <cfRule type="cellIs" dxfId="866" priority="814" operator="equal">
      <formula>1</formula>
    </cfRule>
  </conditionalFormatting>
  <conditionalFormatting sqref="O494:BB507 O514:BB521">
    <cfRule type="cellIs" dxfId="865" priority="815" operator="greaterThan">
      <formula>15</formula>
    </cfRule>
  </conditionalFormatting>
  <conditionalFormatting sqref="O508:BC513">
    <cfRule type="cellIs" dxfId="864" priority="803" operator="equal">
      <formula>6</formula>
    </cfRule>
    <cfRule type="cellIs" dxfId="863" priority="804" operator="equal">
      <formula>5</formula>
    </cfRule>
    <cfRule type="cellIs" dxfId="862" priority="805" operator="equal">
      <formula>4</formula>
    </cfRule>
    <cfRule type="cellIs" dxfId="861" priority="806" operator="equal">
      <formula>3</formula>
    </cfRule>
    <cfRule type="cellIs" dxfId="860" priority="807" operator="equal">
      <formula>2</formula>
    </cfRule>
    <cfRule type="cellIs" dxfId="859" priority="808" operator="equal">
      <formula>1</formula>
    </cfRule>
  </conditionalFormatting>
  <conditionalFormatting sqref="O508:BB513">
    <cfRule type="cellIs" dxfId="858" priority="802" operator="greaterThan">
      <formula>15</formula>
    </cfRule>
  </conditionalFormatting>
  <conditionalFormatting sqref="BG492:BG521 BG525 H524:H525">
    <cfRule type="cellIs" dxfId="857" priority="801" operator="equal">
      <formula>3</formula>
    </cfRule>
  </conditionalFormatting>
  <conditionalFormatting sqref="BE492:BE521 BE525">
    <cfRule type="cellIs" dxfId="856" priority="799" operator="between">
      <formula>11.5</formula>
      <formula>20</formula>
    </cfRule>
  </conditionalFormatting>
  <conditionalFormatting sqref="H492:H521">
    <cfRule type="cellIs" dxfId="855" priority="800" operator="equal">
      <formula>3</formula>
    </cfRule>
  </conditionalFormatting>
  <conditionalFormatting sqref="BL494:BL521">
    <cfRule type="expression" dxfId="854" priority="798" stopIfTrue="1">
      <formula>$BL494&gt;$BJ494</formula>
    </cfRule>
  </conditionalFormatting>
  <conditionalFormatting sqref="I494:BC521 BE495:BJ513 BL494:BM521 BE494:BG494 BI494:BJ494 BE516:BJ521 BE514:BE515 BG514:BJ515">
    <cfRule type="cellIs" dxfId="853" priority="816" operator="greaterThan">
      <formula>0</formula>
    </cfRule>
  </conditionalFormatting>
  <conditionalFormatting sqref="O494:BB521">
    <cfRule type="cellIs" dxfId="852" priority="797" operator="equal">
      <formula>7</formula>
    </cfRule>
  </conditionalFormatting>
  <conditionalFormatting sqref="O522:BC522">
    <cfRule type="cellIs" dxfId="851" priority="789" operator="equal">
      <formula>6</formula>
    </cfRule>
    <cfRule type="cellIs" dxfId="850" priority="790" operator="equal">
      <formula>5</formula>
    </cfRule>
    <cfRule type="cellIs" dxfId="849" priority="791" operator="equal">
      <formula>4</formula>
    </cfRule>
    <cfRule type="cellIs" dxfId="848" priority="792" operator="equal">
      <formula>3</formula>
    </cfRule>
    <cfRule type="cellIs" dxfId="847" priority="793" operator="equal">
      <formula>2</formula>
    </cfRule>
    <cfRule type="cellIs" dxfId="846" priority="794" operator="equal">
      <formula>1</formula>
    </cfRule>
  </conditionalFormatting>
  <conditionalFormatting sqref="O522:BB522">
    <cfRule type="cellIs" dxfId="845" priority="795" operator="greaterThan">
      <formula>15</formula>
    </cfRule>
  </conditionalFormatting>
  <conditionalFormatting sqref="BG522">
    <cfRule type="cellIs" dxfId="844" priority="788" operator="equal">
      <formula>3</formula>
    </cfRule>
  </conditionalFormatting>
  <conditionalFormatting sqref="BE522">
    <cfRule type="cellIs" dxfId="843" priority="786" operator="between">
      <formula>11.5</formula>
      <formula>20</formula>
    </cfRule>
  </conditionalFormatting>
  <conditionalFormatting sqref="H522:H523">
    <cfRule type="cellIs" dxfId="842" priority="787" operator="equal">
      <formula>3</formula>
    </cfRule>
  </conditionalFormatting>
  <conditionalFormatting sqref="BL522">
    <cfRule type="expression" dxfId="841" priority="785" stopIfTrue="1">
      <formula>$BL522&gt;$BJ522</formula>
    </cfRule>
  </conditionalFormatting>
  <conditionalFormatting sqref="BL522:BM522 BE522:BJ522 I522:BC522">
    <cfRule type="cellIs" dxfId="840" priority="796" operator="greaterThan">
      <formula>0</formula>
    </cfRule>
  </conditionalFormatting>
  <conditionalFormatting sqref="O522:BB522">
    <cfRule type="cellIs" dxfId="839" priority="784" operator="equal">
      <formula>7</formula>
    </cfRule>
  </conditionalFormatting>
  <conditionalFormatting sqref="O523:BC524">
    <cfRule type="cellIs" dxfId="838" priority="776" operator="equal">
      <formula>6</formula>
    </cfRule>
    <cfRule type="cellIs" dxfId="837" priority="777" operator="equal">
      <formula>5</formula>
    </cfRule>
    <cfRule type="cellIs" dxfId="836" priority="778" operator="equal">
      <formula>4</formula>
    </cfRule>
    <cfRule type="cellIs" dxfId="835" priority="779" operator="equal">
      <formula>3</formula>
    </cfRule>
    <cfRule type="cellIs" dxfId="834" priority="780" operator="equal">
      <formula>2</formula>
    </cfRule>
    <cfRule type="cellIs" dxfId="833" priority="781" operator="equal">
      <formula>1</formula>
    </cfRule>
  </conditionalFormatting>
  <conditionalFormatting sqref="O523:BB524">
    <cfRule type="cellIs" dxfId="832" priority="782" operator="greaterThan">
      <formula>15</formula>
    </cfRule>
  </conditionalFormatting>
  <conditionalFormatting sqref="I523:BC524">
    <cfRule type="cellIs" dxfId="831" priority="783" operator="greaterThan">
      <formula>0</formula>
    </cfRule>
  </conditionalFormatting>
  <conditionalFormatting sqref="O523:BB524">
    <cfRule type="cellIs" dxfId="830" priority="775" operator="equal">
      <formula>7</formula>
    </cfRule>
  </conditionalFormatting>
  <conditionalFormatting sqref="BL523:BL524">
    <cfRule type="expression" dxfId="829" priority="771" stopIfTrue="1">
      <formula>$BL523&gt;$BJ523</formula>
    </cfRule>
  </conditionalFormatting>
  <conditionalFormatting sqref="BG523:BG524">
    <cfRule type="cellIs" dxfId="828" priority="773" operator="equal">
      <formula>3</formula>
    </cfRule>
  </conditionalFormatting>
  <conditionalFormatting sqref="BE523:BE524">
    <cfRule type="cellIs" dxfId="827" priority="772" operator="between">
      <formula>11.5</formula>
      <formula>20</formula>
    </cfRule>
  </conditionalFormatting>
  <conditionalFormatting sqref="BE523:BJ524 BL523:BM524">
    <cfRule type="cellIs" dxfId="826" priority="774" operator="greaterThan">
      <formula>0</formula>
    </cfRule>
  </conditionalFormatting>
  <conditionalFormatting sqref="O494:BB524">
    <cfRule type="cellIs" dxfId="825" priority="769" operator="equal">
      <formula>9</formula>
    </cfRule>
    <cfRule type="cellIs" dxfId="824" priority="770" operator="equal">
      <formula>8</formula>
    </cfRule>
  </conditionalFormatting>
  <conditionalFormatting sqref="O529:BC542 O549:BC556">
    <cfRule type="cellIs" dxfId="823" priority="761" operator="equal">
      <formula>6</formula>
    </cfRule>
    <cfRule type="cellIs" dxfId="822" priority="762" operator="equal">
      <formula>5</formula>
    </cfRule>
    <cfRule type="cellIs" dxfId="821" priority="763" operator="equal">
      <formula>4</formula>
    </cfRule>
    <cfRule type="cellIs" dxfId="820" priority="764" operator="equal">
      <formula>3</formula>
    </cfRule>
    <cfRule type="cellIs" dxfId="819" priority="765" operator="equal">
      <formula>2</formula>
    </cfRule>
    <cfRule type="cellIs" dxfId="818" priority="766" operator="equal">
      <formula>1</formula>
    </cfRule>
  </conditionalFormatting>
  <conditionalFormatting sqref="O529:BB542 O549:BB556">
    <cfRule type="cellIs" dxfId="817" priority="767" operator="greaterThan">
      <formula>15</formula>
    </cfRule>
  </conditionalFormatting>
  <conditionalFormatting sqref="O543:BC548">
    <cfRule type="cellIs" dxfId="816" priority="755" operator="equal">
      <formula>6</formula>
    </cfRule>
    <cfRule type="cellIs" dxfId="815" priority="756" operator="equal">
      <formula>5</formula>
    </cfRule>
    <cfRule type="cellIs" dxfId="814" priority="757" operator="equal">
      <formula>4</formula>
    </cfRule>
    <cfRule type="cellIs" dxfId="813" priority="758" operator="equal">
      <formula>3</formula>
    </cfRule>
    <cfRule type="cellIs" dxfId="812" priority="759" operator="equal">
      <formula>2</formula>
    </cfRule>
    <cfRule type="cellIs" dxfId="811" priority="760" operator="equal">
      <formula>1</formula>
    </cfRule>
  </conditionalFormatting>
  <conditionalFormatting sqref="O543:BB548">
    <cfRule type="cellIs" dxfId="810" priority="754" operator="greaterThan">
      <formula>15</formula>
    </cfRule>
  </conditionalFormatting>
  <conditionalFormatting sqref="BG527:BG556 BG560 H559:H560">
    <cfRule type="cellIs" dxfId="809" priority="753" operator="equal">
      <formula>3</formula>
    </cfRule>
  </conditionalFormatting>
  <conditionalFormatting sqref="BE527:BE556 BE560">
    <cfRule type="cellIs" dxfId="808" priority="751" operator="between">
      <formula>11.5</formula>
      <formula>20</formula>
    </cfRule>
  </conditionalFormatting>
  <conditionalFormatting sqref="H527:H556">
    <cfRule type="cellIs" dxfId="807" priority="752" operator="equal">
      <formula>3</formula>
    </cfRule>
  </conditionalFormatting>
  <conditionalFormatting sqref="BL529:BL556">
    <cfRule type="expression" dxfId="806" priority="750" stopIfTrue="1">
      <formula>$BL529&gt;$BJ529</formula>
    </cfRule>
  </conditionalFormatting>
  <conditionalFormatting sqref="I529:BC556 BE530:BJ548 BL529:BM556 BE529:BG529 BI529:BJ529 BE551:BJ556 BE549:BE550 BG549:BJ550">
    <cfRule type="cellIs" dxfId="805" priority="768" operator="greaterThan">
      <formula>0</formula>
    </cfRule>
  </conditionalFormatting>
  <conditionalFormatting sqref="O529:BB556">
    <cfRule type="cellIs" dxfId="804" priority="749" operator="equal">
      <formula>7</formula>
    </cfRule>
  </conditionalFormatting>
  <conditionalFormatting sqref="O557:BC557">
    <cfRule type="cellIs" dxfId="803" priority="741" operator="equal">
      <formula>6</formula>
    </cfRule>
    <cfRule type="cellIs" dxfId="802" priority="742" operator="equal">
      <formula>5</formula>
    </cfRule>
    <cfRule type="cellIs" dxfId="801" priority="743" operator="equal">
      <formula>4</formula>
    </cfRule>
    <cfRule type="cellIs" dxfId="800" priority="744" operator="equal">
      <formula>3</formula>
    </cfRule>
    <cfRule type="cellIs" dxfId="799" priority="745" operator="equal">
      <formula>2</formula>
    </cfRule>
    <cfRule type="cellIs" dxfId="798" priority="746" operator="equal">
      <formula>1</formula>
    </cfRule>
  </conditionalFormatting>
  <conditionalFormatting sqref="O557:BB557">
    <cfRule type="cellIs" dxfId="797" priority="747" operator="greaterThan">
      <formula>15</formula>
    </cfRule>
  </conditionalFormatting>
  <conditionalFormatting sqref="BG557">
    <cfRule type="cellIs" dxfId="796" priority="740" operator="equal">
      <formula>3</formula>
    </cfRule>
  </conditionalFormatting>
  <conditionalFormatting sqref="BE557">
    <cfRule type="cellIs" dxfId="795" priority="738" operator="between">
      <formula>11.5</formula>
      <formula>20</formula>
    </cfRule>
  </conditionalFormatting>
  <conditionalFormatting sqref="H557:H558">
    <cfRule type="cellIs" dxfId="794" priority="739" operator="equal">
      <formula>3</formula>
    </cfRule>
  </conditionalFormatting>
  <conditionalFormatting sqref="BL557">
    <cfRule type="expression" dxfId="793" priority="737" stopIfTrue="1">
      <formula>$BL557&gt;$BJ557</formula>
    </cfRule>
  </conditionalFormatting>
  <conditionalFormatting sqref="BL557:BM557 BE557:BJ557 I557:BC557">
    <cfRule type="cellIs" dxfId="792" priority="748" operator="greaterThan">
      <formula>0</formula>
    </cfRule>
  </conditionalFormatting>
  <conditionalFormatting sqref="O557:BB557">
    <cfRule type="cellIs" dxfId="791" priority="736" operator="equal">
      <formula>7</formula>
    </cfRule>
  </conditionalFormatting>
  <conditionalFormatting sqref="O558:BC559">
    <cfRule type="cellIs" dxfId="790" priority="728" operator="equal">
      <formula>6</formula>
    </cfRule>
    <cfRule type="cellIs" dxfId="789" priority="729" operator="equal">
      <formula>5</formula>
    </cfRule>
    <cfRule type="cellIs" dxfId="788" priority="730" operator="equal">
      <formula>4</formula>
    </cfRule>
    <cfRule type="cellIs" dxfId="787" priority="731" operator="equal">
      <formula>3</formula>
    </cfRule>
    <cfRule type="cellIs" dxfId="786" priority="732" operator="equal">
      <formula>2</formula>
    </cfRule>
    <cfRule type="cellIs" dxfId="785" priority="733" operator="equal">
      <formula>1</formula>
    </cfRule>
  </conditionalFormatting>
  <conditionalFormatting sqref="O558:BB559">
    <cfRule type="cellIs" dxfId="784" priority="734" operator="greaterThan">
      <formula>15</formula>
    </cfRule>
  </conditionalFormatting>
  <conditionalFormatting sqref="I558:BC559">
    <cfRule type="cellIs" dxfId="783" priority="735" operator="greaterThan">
      <formula>0</formula>
    </cfRule>
  </conditionalFormatting>
  <conditionalFormatting sqref="O558:BB559">
    <cfRule type="cellIs" dxfId="782" priority="727" operator="equal">
      <formula>7</formula>
    </cfRule>
  </conditionalFormatting>
  <conditionalFormatting sqref="BL558:BL559">
    <cfRule type="expression" dxfId="781" priority="723" stopIfTrue="1">
      <formula>$BL558&gt;$BJ558</formula>
    </cfRule>
  </conditionalFormatting>
  <conditionalFormatting sqref="BG558:BG559">
    <cfRule type="cellIs" dxfId="780" priority="725" operator="equal">
      <formula>3</formula>
    </cfRule>
  </conditionalFormatting>
  <conditionalFormatting sqref="BE558:BE559">
    <cfRule type="cellIs" dxfId="779" priority="724" operator="between">
      <formula>11.5</formula>
      <formula>20</formula>
    </cfRule>
  </conditionalFormatting>
  <conditionalFormatting sqref="BE558:BJ559 BL558:BM559">
    <cfRule type="cellIs" dxfId="778" priority="726" operator="greaterThan">
      <formula>0</formula>
    </cfRule>
  </conditionalFormatting>
  <conditionalFormatting sqref="O529:BB559">
    <cfRule type="cellIs" dxfId="777" priority="721" operator="equal">
      <formula>9</formula>
    </cfRule>
    <cfRule type="cellIs" dxfId="776" priority="722" operator="equal">
      <formula>8</formula>
    </cfRule>
  </conditionalFormatting>
  <conditionalFormatting sqref="O564:BC577 O584:BC591">
    <cfRule type="cellIs" dxfId="775" priority="713" operator="equal">
      <formula>6</formula>
    </cfRule>
    <cfRule type="cellIs" dxfId="774" priority="714" operator="equal">
      <formula>5</formula>
    </cfRule>
    <cfRule type="cellIs" dxfId="773" priority="715" operator="equal">
      <formula>4</formula>
    </cfRule>
    <cfRule type="cellIs" dxfId="772" priority="716" operator="equal">
      <formula>3</formula>
    </cfRule>
    <cfRule type="cellIs" dxfId="771" priority="717" operator="equal">
      <formula>2</formula>
    </cfRule>
    <cfRule type="cellIs" dxfId="770" priority="718" operator="equal">
      <formula>1</formula>
    </cfRule>
  </conditionalFormatting>
  <conditionalFormatting sqref="O564:BB577 O584:BB591">
    <cfRule type="cellIs" dxfId="769" priority="719" operator="greaterThan">
      <formula>15</formula>
    </cfRule>
  </conditionalFormatting>
  <conditionalFormatting sqref="O578:BC583">
    <cfRule type="cellIs" dxfId="768" priority="707" operator="equal">
      <formula>6</formula>
    </cfRule>
    <cfRule type="cellIs" dxfId="767" priority="708" operator="equal">
      <formula>5</formula>
    </cfRule>
    <cfRule type="cellIs" dxfId="766" priority="709" operator="equal">
      <formula>4</formula>
    </cfRule>
    <cfRule type="cellIs" dxfId="765" priority="710" operator="equal">
      <formula>3</formula>
    </cfRule>
    <cfRule type="cellIs" dxfId="764" priority="711" operator="equal">
      <formula>2</formula>
    </cfRule>
    <cfRule type="cellIs" dxfId="763" priority="712" operator="equal">
      <formula>1</formula>
    </cfRule>
  </conditionalFormatting>
  <conditionalFormatting sqref="O578:BB583">
    <cfRule type="cellIs" dxfId="762" priority="706" operator="greaterThan">
      <formula>15</formula>
    </cfRule>
  </conditionalFormatting>
  <conditionalFormatting sqref="BG562:BG591 BG595 H594:H595">
    <cfRule type="cellIs" dxfId="761" priority="705" operator="equal">
      <formula>3</formula>
    </cfRule>
  </conditionalFormatting>
  <conditionalFormatting sqref="BE562:BE591 BE595">
    <cfRule type="cellIs" dxfId="760" priority="703" operator="between">
      <formula>11.5</formula>
      <formula>20</formula>
    </cfRule>
  </conditionalFormatting>
  <conditionalFormatting sqref="H562:H591">
    <cfRule type="cellIs" dxfId="759" priority="704" operator="equal">
      <formula>3</formula>
    </cfRule>
  </conditionalFormatting>
  <conditionalFormatting sqref="BL564:BL591">
    <cfRule type="expression" dxfId="758" priority="702" stopIfTrue="1">
      <formula>$BL564&gt;$BJ564</formula>
    </cfRule>
  </conditionalFormatting>
  <conditionalFormatting sqref="I564:BC591 BE565:BJ583 BL564:BM591 BE564:BG564 BI564:BJ564 BE586:BJ591 BE584:BE585 BG584:BJ585">
    <cfRule type="cellIs" dxfId="757" priority="720" operator="greaterThan">
      <formula>0</formula>
    </cfRule>
  </conditionalFormatting>
  <conditionalFormatting sqref="O564:BB591">
    <cfRule type="cellIs" dxfId="756" priority="701" operator="equal">
      <formula>7</formula>
    </cfRule>
  </conditionalFormatting>
  <conditionalFormatting sqref="O592:BC592">
    <cfRule type="cellIs" dxfId="755" priority="693" operator="equal">
      <formula>6</formula>
    </cfRule>
    <cfRule type="cellIs" dxfId="754" priority="694" operator="equal">
      <formula>5</formula>
    </cfRule>
    <cfRule type="cellIs" dxfId="753" priority="695" operator="equal">
      <formula>4</formula>
    </cfRule>
    <cfRule type="cellIs" dxfId="752" priority="696" operator="equal">
      <formula>3</formula>
    </cfRule>
    <cfRule type="cellIs" dxfId="751" priority="697" operator="equal">
      <formula>2</formula>
    </cfRule>
    <cfRule type="cellIs" dxfId="750" priority="698" operator="equal">
      <formula>1</formula>
    </cfRule>
  </conditionalFormatting>
  <conditionalFormatting sqref="O592:BB592">
    <cfRule type="cellIs" dxfId="749" priority="699" operator="greaterThan">
      <formula>15</formula>
    </cfRule>
  </conditionalFormatting>
  <conditionalFormatting sqref="BG592">
    <cfRule type="cellIs" dxfId="748" priority="692" operator="equal">
      <formula>3</formula>
    </cfRule>
  </conditionalFormatting>
  <conditionalFormatting sqref="BE592">
    <cfRule type="cellIs" dxfId="747" priority="690" operator="between">
      <formula>11.5</formula>
      <formula>20</formula>
    </cfRule>
  </conditionalFormatting>
  <conditionalFormatting sqref="H592:H593">
    <cfRule type="cellIs" dxfId="746" priority="691" operator="equal">
      <formula>3</formula>
    </cfRule>
  </conditionalFormatting>
  <conditionalFormatting sqref="BL592">
    <cfRule type="expression" dxfId="745" priority="689" stopIfTrue="1">
      <formula>$BL592&gt;$BJ592</formula>
    </cfRule>
  </conditionalFormatting>
  <conditionalFormatting sqref="BL592:BM592 BE592:BJ592 I592:BC592">
    <cfRule type="cellIs" dxfId="744" priority="700" operator="greaterThan">
      <formula>0</formula>
    </cfRule>
  </conditionalFormatting>
  <conditionalFormatting sqref="O592:BB592">
    <cfRule type="cellIs" dxfId="743" priority="688" operator="equal">
      <formula>7</formula>
    </cfRule>
  </conditionalFormatting>
  <conditionalFormatting sqref="O593:BC594">
    <cfRule type="cellIs" dxfId="742" priority="680" operator="equal">
      <formula>6</formula>
    </cfRule>
    <cfRule type="cellIs" dxfId="741" priority="681" operator="equal">
      <formula>5</formula>
    </cfRule>
    <cfRule type="cellIs" dxfId="740" priority="682" operator="equal">
      <formula>4</formula>
    </cfRule>
    <cfRule type="cellIs" dxfId="739" priority="683" operator="equal">
      <formula>3</formula>
    </cfRule>
    <cfRule type="cellIs" dxfId="738" priority="684" operator="equal">
      <formula>2</formula>
    </cfRule>
    <cfRule type="cellIs" dxfId="737" priority="685" operator="equal">
      <formula>1</formula>
    </cfRule>
  </conditionalFormatting>
  <conditionalFormatting sqref="O593:BB594">
    <cfRule type="cellIs" dxfId="736" priority="686" operator="greaterThan">
      <formula>15</formula>
    </cfRule>
  </conditionalFormatting>
  <conditionalFormatting sqref="I593:BC594">
    <cfRule type="cellIs" dxfId="735" priority="687" operator="greaterThan">
      <formula>0</formula>
    </cfRule>
  </conditionalFormatting>
  <conditionalFormatting sqref="O593:BB594">
    <cfRule type="cellIs" dxfId="734" priority="679" operator="equal">
      <formula>7</formula>
    </cfRule>
  </conditionalFormatting>
  <conditionalFormatting sqref="BL593:BL594">
    <cfRule type="expression" dxfId="733" priority="675" stopIfTrue="1">
      <formula>$BL593&gt;$BJ593</formula>
    </cfRule>
  </conditionalFormatting>
  <conditionalFormatting sqref="BG593:BG594">
    <cfRule type="cellIs" dxfId="732" priority="677" operator="equal">
      <formula>3</formula>
    </cfRule>
  </conditionalFormatting>
  <conditionalFormatting sqref="BE593:BE594">
    <cfRule type="cellIs" dxfId="731" priority="676" operator="between">
      <formula>11.5</formula>
      <formula>20</formula>
    </cfRule>
  </conditionalFormatting>
  <conditionalFormatting sqref="BE593:BJ594 BL593:BM594">
    <cfRule type="cellIs" dxfId="730" priority="678" operator="greaterThan">
      <formula>0</formula>
    </cfRule>
  </conditionalFormatting>
  <conditionalFormatting sqref="O564:BB594">
    <cfRule type="cellIs" dxfId="729" priority="673" operator="equal">
      <formula>9</formula>
    </cfRule>
    <cfRule type="cellIs" dxfId="728" priority="674" operator="equal">
      <formula>8</formula>
    </cfRule>
  </conditionalFormatting>
  <conditionalFormatting sqref="O599:BC612 O619:BC626">
    <cfRule type="cellIs" dxfId="727" priority="665" operator="equal">
      <formula>6</formula>
    </cfRule>
    <cfRule type="cellIs" dxfId="726" priority="666" operator="equal">
      <formula>5</formula>
    </cfRule>
    <cfRule type="cellIs" dxfId="725" priority="667" operator="equal">
      <formula>4</formula>
    </cfRule>
    <cfRule type="cellIs" dxfId="724" priority="668" operator="equal">
      <formula>3</formula>
    </cfRule>
    <cfRule type="cellIs" dxfId="723" priority="669" operator="equal">
      <formula>2</formula>
    </cfRule>
    <cfRule type="cellIs" dxfId="722" priority="670" operator="equal">
      <formula>1</formula>
    </cfRule>
  </conditionalFormatting>
  <conditionalFormatting sqref="O599:BB612 O619:BB626">
    <cfRule type="cellIs" dxfId="721" priority="671" operator="greaterThan">
      <formula>15</formula>
    </cfRule>
  </conditionalFormatting>
  <conditionalFormatting sqref="O613:BC618">
    <cfRule type="cellIs" dxfId="720" priority="659" operator="equal">
      <formula>6</formula>
    </cfRule>
    <cfRule type="cellIs" dxfId="719" priority="660" operator="equal">
      <formula>5</formula>
    </cfRule>
    <cfRule type="cellIs" dxfId="718" priority="661" operator="equal">
      <formula>4</formula>
    </cfRule>
    <cfRule type="cellIs" dxfId="717" priority="662" operator="equal">
      <formula>3</formula>
    </cfRule>
    <cfRule type="cellIs" dxfId="716" priority="663" operator="equal">
      <formula>2</formula>
    </cfRule>
    <cfRule type="cellIs" dxfId="715" priority="664" operator="equal">
      <formula>1</formula>
    </cfRule>
  </conditionalFormatting>
  <conditionalFormatting sqref="O613:BB618">
    <cfRule type="cellIs" dxfId="714" priority="658" operator="greaterThan">
      <formula>15</formula>
    </cfRule>
  </conditionalFormatting>
  <conditionalFormatting sqref="BG597:BG626 BG630 H629:H630">
    <cfRule type="cellIs" dxfId="713" priority="657" operator="equal">
      <formula>3</formula>
    </cfRule>
  </conditionalFormatting>
  <conditionalFormatting sqref="BE597:BE626 BE630">
    <cfRule type="cellIs" dxfId="712" priority="655" operator="between">
      <formula>11.5</formula>
      <formula>20</formula>
    </cfRule>
  </conditionalFormatting>
  <conditionalFormatting sqref="H597:H626">
    <cfRule type="cellIs" dxfId="711" priority="656" operator="equal">
      <formula>3</formula>
    </cfRule>
  </conditionalFormatting>
  <conditionalFormatting sqref="BL599:BL626">
    <cfRule type="expression" dxfId="710" priority="654" stopIfTrue="1">
      <formula>$BL599&gt;$BJ599</formula>
    </cfRule>
  </conditionalFormatting>
  <conditionalFormatting sqref="I599:BC626 BE600:BJ618 BL599:BM626 BE599:BG599 BI599:BJ599 BE621:BJ626 BE619:BE620 BG619:BJ620">
    <cfRule type="cellIs" dxfId="709" priority="672" operator="greaterThan">
      <formula>0</formula>
    </cfRule>
  </conditionalFormatting>
  <conditionalFormatting sqref="O599:BB626">
    <cfRule type="cellIs" dxfId="708" priority="653" operator="equal">
      <formula>7</formula>
    </cfRule>
  </conditionalFormatting>
  <conditionalFormatting sqref="O627:BC627">
    <cfRule type="cellIs" dxfId="707" priority="645" operator="equal">
      <formula>6</formula>
    </cfRule>
    <cfRule type="cellIs" dxfId="706" priority="646" operator="equal">
      <formula>5</formula>
    </cfRule>
    <cfRule type="cellIs" dxfId="705" priority="647" operator="equal">
      <formula>4</formula>
    </cfRule>
    <cfRule type="cellIs" dxfId="704" priority="648" operator="equal">
      <formula>3</formula>
    </cfRule>
    <cfRule type="cellIs" dxfId="703" priority="649" operator="equal">
      <formula>2</formula>
    </cfRule>
    <cfRule type="cellIs" dxfId="702" priority="650" operator="equal">
      <formula>1</formula>
    </cfRule>
  </conditionalFormatting>
  <conditionalFormatting sqref="O627:BB627">
    <cfRule type="cellIs" dxfId="701" priority="651" operator="greaterThan">
      <formula>15</formula>
    </cfRule>
  </conditionalFormatting>
  <conditionalFormatting sqref="BG627">
    <cfRule type="cellIs" dxfId="700" priority="644" operator="equal">
      <formula>3</formula>
    </cfRule>
  </conditionalFormatting>
  <conditionalFormatting sqref="BE627">
    <cfRule type="cellIs" dxfId="699" priority="642" operator="between">
      <formula>11.5</formula>
      <formula>20</formula>
    </cfRule>
  </conditionalFormatting>
  <conditionalFormatting sqref="H627:H628">
    <cfRule type="cellIs" dxfId="698" priority="643" operator="equal">
      <formula>3</formula>
    </cfRule>
  </conditionalFormatting>
  <conditionalFormatting sqref="BL627">
    <cfRule type="expression" dxfId="697" priority="641" stopIfTrue="1">
      <formula>$BL627&gt;$BJ627</formula>
    </cfRule>
  </conditionalFormatting>
  <conditionalFormatting sqref="BL627:BM627 BE627:BJ627 I627:BC627">
    <cfRule type="cellIs" dxfId="696" priority="652" operator="greaterThan">
      <formula>0</formula>
    </cfRule>
  </conditionalFormatting>
  <conditionalFormatting sqref="O627:BB627">
    <cfRule type="cellIs" dxfId="695" priority="640" operator="equal">
      <formula>7</formula>
    </cfRule>
  </conditionalFormatting>
  <conditionalFormatting sqref="O628:BC629">
    <cfRule type="cellIs" dxfId="694" priority="632" operator="equal">
      <formula>6</formula>
    </cfRule>
    <cfRule type="cellIs" dxfId="693" priority="633" operator="equal">
      <formula>5</formula>
    </cfRule>
    <cfRule type="cellIs" dxfId="692" priority="634" operator="equal">
      <formula>4</formula>
    </cfRule>
    <cfRule type="cellIs" dxfId="691" priority="635" operator="equal">
      <formula>3</formula>
    </cfRule>
    <cfRule type="cellIs" dxfId="690" priority="636" operator="equal">
      <formula>2</formula>
    </cfRule>
    <cfRule type="cellIs" dxfId="689" priority="637" operator="equal">
      <formula>1</formula>
    </cfRule>
  </conditionalFormatting>
  <conditionalFormatting sqref="O628:BB629">
    <cfRule type="cellIs" dxfId="688" priority="638" operator="greaterThan">
      <formula>15</formula>
    </cfRule>
  </conditionalFormatting>
  <conditionalFormatting sqref="I628:BC629">
    <cfRule type="cellIs" dxfId="687" priority="639" operator="greaterThan">
      <formula>0</formula>
    </cfRule>
  </conditionalFormatting>
  <conditionalFormatting sqref="O628:BB629">
    <cfRule type="cellIs" dxfId="686" priority="631" operator="equal">
      <formula>7</formula>
    </cfRule>
  </conditionalFormatting>
  <conditionalFormatting sqref="BL628:BL629">
    <cfRule type="expression" dxfId="685" priority="627" stopIfTrue="1">
      <formula>$BL628&gt;$BJ628</formula>
    </cfRule>
  </conditionalFormatting>
  <conditionalFormatting sqref="BG628:BG629">
    <cfRule type="cellIs" dxfId="684" priority="629" operator="equal">
      <formula>3</formula>
    </cfRule>
  </conditionalFormatting>
  <conditionalFormatting sqref="BE628:BE629">
    <cfRule type="cellIs" dxfId="683" priority="628" operator="between">
      <formula>11.5</formula>
      <formula>20</formula>
    </cfRule>
  </conditionalFormatting>
  <conditionalFormatting sqref="BE628:BJ629 BL628:BM629">
    <cfRule type="cellIs" dxfId="682" priority="630" operator="greaterThan">
      <formula>0</formula>
    </cfRule>
  </conditionalFormatting>
  <conditionalFormatting sqref="O599:BB629">
    <cfRule type="cellIs" dxfId="681" priority="625" operator="equal">
      <formula>9</formula>
    </cfRule>
    <cfRule type="cellIs" dxfId="680" priority="626" operator="equal">
      <formula>8</formula>
    </cfRule>
  </conditionalFormatting>
  <conditionalFormatting sqref="O634:BC647 O654:BC661">
    <cfRule type="cellIs" dxfId="679" priority="617" operator="equal">
      <formula>6</formula>
    </cfRule>
    <cfRule type="cellIs" dxfId="678" priority="618" operator="equal">
      <formula>5</formula>
    </cfRule>
    <cfRule type="cellIs" dxfId="677" priority="619" operator="equal">
      <formula>4</formula>
    </cfRule>
    <cfRule type="cellIs" dxfId="676" priority="620" operator="equal">
      <formula>3</formula>
    </cfRule>
    <cfRule type="cellIs" dxfId="675" priority="621" operator="equal">
      <formula>2</formula>
    </cfRule>
    <cfRule type="cellIs" dxfId="674" priority="622" operator="equal">
      <formula>1</formula>
    </cfRule>
  </conditionalFormatting>
  <conditionalFormatting sqref="O634:BB647 O654:BB661">
    <cfRule type="cellIs" dxfId="673" priority="623" operator="greaterThan">
      <formula>15</formula>
    </cfRule>
  </conditionalFormatting>
  <conditionalFormatting sqref="O648:BC653">
    <cfRule type="cellIs" dxfId="672" priority="611" operator="equal">
      <formula>6</formula>
    </cfRule>
    <cfRule type="cellIs" dxfId="671" priority="612" operator="equal">
      <formula>5</formula>
    </cfRule>
    <cfRule type="cellIs" dxfId="670" priority="613" operator="equal">
      <formula>4</formula>
    </cfRule>
    <cfRule type="cellIs" dxfId="669" priority="614" operator="equal">
      <formula>3</formula>
    </cfRule>
    <cfRule type="cellIs" dxfId="668" priority="615" operator="equal">
      <formula>2</formula>
    </cfRule>
    <cfRule type="cellIs" dxfId="667" priority="616" operator="equal">
      <formula>1</formula>
    </cfRule>
  </conditionalFormatting>
  <conditionalFormatting sqref="O648:BB653">
    <cfRule type="cellIs" dxfId="666" priority="610" operator="greaterThan">
      <formula>15</formula>
    </cfRule>
  </conditionalFormatting>
  <conditionalFormatting sqref="BG632:BG661 BG665 H664:H665">
    <cfRule type="cellIs" dxfId="665" priority="609" operator="equal">
      <formula>3</formula>
    </cfRule>
  </conditionalFormatting>
  <conditionalFormatting sqref="BE632:BE661 BE665">
    <cfRule type="cellIs" dxfId="664" priority="607" operator="between">
      <formula>11.5</formula>
      <formula>20</formula>
    </cfRule>
  </conditionalFormatting>
  <conditionalFormatting sqref="H632:H661">
    <cfRule type="cellIs" dxfId="663" priority="608" operator="equal">
      <formula>3</formula>
    </cfRule>
  </conditionalFormatting>
  <conditionalFormatting sqref="BL634:BL661">
    <cfRule type="expression" dxfId="662" priority="606" stopIfTrue="1">
      <formula>$BL634&gt;$BJ634</formula>
    </cfRule>
  </conditionalFormatting>
  <conditionalFormatting sqref="I634:BC661 BE635:BJ653 BL634:BM661 BE634:BG634 BI634:BJ634 BE656:BJ661 BE654:BE655 BG654:BJ655">
    <cfRule type="cellIs" dxfId="661" priority="624" operator="greaterThan">
      <formula>0</formula>
    </cfRule>
  </conditionalFormatting>
  <conditionalFormatting sqref="O634:BB661">
    <cfRule type="cellIs" dxfId="660" priority="605" operator="equal">
      <formula>7</formula>
    </cfRule>
  </conditionalFormatting>
  <conditionalFormatting sqref="O662:BC662">
    <cfRule type="cellIs" dxfId="659" priority="597" operator="equal">
      <formula>6</formula>
    </cfRule>
    <cfRule type="cellIs" dxfId="658" priority="598" operator="equal">
      <formula>5</formula>
    </cfRule>
    <cfRule type="cellIs" dxfId="657" priority="599" operator="equal">
      <formula>4</formula>
    </cfRule>
    <cfRule type="cellIs" dxfId="656" priority="600" operator="equal">
      <formula>3</formula>
    </cfRule>
    <cfRule type="cellIs" dxfId="655" priority="601" operator="equal">
      <formula>2</formula>
    </cfRule>
    <cfRule type="cellIs" dxfId="654" priority="602" operator="equal">
      <formula>1</formula>
    </cfRule>
  </conditionalFormatting>
  <conditionalFormatting sqref="O662:BB662">
    <cfRule type="cellIs" dxfId="653" priority="603" operator="greaterThan">
      <formula>15</formula>
    </cfRule>
  </conditionalFormatting>
  <conditionalFormatting sqref="BG662">
    <cfRule type="cellIs" dxfId="652" priority="596" operator="equal">
      <formula>3</formula>
    </cfRule>
  </conditionalFormatting>
  <conditionalFormatting sqref="BE662">
    <cfRule type="cellIs" dxfId="651" priority="594" operator="between">
      <formula>11.5</formula>
      <formula>20</formula>
    </cfRule>
  </conditionalFormatting>
  <conditionalFormatting sqref="H662:H663">
    <cfRule type="cellIs" dxfId="650" priority="595" operator="equal">
      <formula>3</formula>
    </cfRule>
  </conditionalFormatting>
  <conditionalFormatting sqref="BL662">
    <cfRule type="expression" dxfId="649" priority="593" stopIfTrue="1">
      <formula>$BL662&gt;$BJ662</formula>
    </cfRule>
  </conditionalFormatting>
  <conditionalFormatting sqref="BL662:BM662 BE662:BJ662 I662:BC662">
    <cfRule type="cellIs" dxfId="648" priority="604" operator="greaterThan">
      <formula>0</formula>
    </cfRule>
  </conditionalFormatting>
  <conditionalFormatting sqref="O662:BB662">
    <cfRule type="cellIs" dxfId="647" priority="592" operator="equal">
      <formula>7</formula>
    </cfRule>
  </conditionalFormatting>
  <conditionalFormatting sqref="O663:BC664">
    <cfRule type="cellIs" dxfId="646" priority="584" operator="equal">
      <formula>6</formula>
    </cfRule>
    <cfRule type="cellIs" dxfId="645" priority="585" operator="equal">
      <formula>5</formula>
    </cfRule>
    <cfRule type="cellIs" dxfId="644" priority="586" operator="equal">
      <formula>4</formula>
    </cfRule>
    <cfRule type="cellIs" dxfId="643" priority="587" operator="equal">
      <formula>3</formula>
    </cfRule>
    <cfRule type="cellIs" dxfId="642" priority="588" operator="equal">
      <formula>2</formula>
    </cfRule>
    <cfRule type="cellIs" dxfId="641" priority="589" operator="equal">
      <formula>1</formula>
    </cfRule>
  </conditionalFormatting>
  <conditionalFormatting sqref="O663:BB664">
    <cfRule type="cellIs" dxfId="640" priority="590" operator="greaterThan">
      <formula>15</formula>
    </cfRule>
  </conditionalFormatting>
  <conditionalFormatting sqref="I663:BC664">
    <cfRule type="cellIs" dxfId="639" priority="591" operator="greaterThan">
      <formula>0</formula>
    </cfRule>
  </conditionalFormatting>
  <conditionalFormatting sqref="O663:BB664">
    <cfRule type="cellIs" dxfId="638" priority="583" operator="equal">
      <formula>7</formula>
    </cfRule>
  </conditionalFormatting>
  <conditionalFormatting sqref="BL663:BL664">
    <cfRule type="expression" dxfId="637" priority="579" stopIfTrue="1">
      <formula>$BL663&gt;$BJ663</formula>
    </cfRule>
  </conditionalFormatting>
  <conditionalFormatting sqref="BG663:BG664">
    <cfRule type="cellIs" dxfId="636" priority="581" operator="equal">
      <formula>3</formula>
    </cfRule>
  </conditionalFormatting>
  <conditionalFormatting sqref="BE663:BE664">
    <cfRule type="cellIs" dxfId="635" priority="580" operator="between">
      <formula>11.5</formula>
      <formula>20</formula>
    </cfRule>
  </conditionalFormatting>
  <conditionalFormatting sqref="BE663:BJ664 BL663:BM664">
    <cfRule type="cellIs" dxfId="634" priority="582" operator="greaterThan">
      <formula>0</formula>
    </cfRule>
  </conditionalFormatting>
  <conditionalFormatting sqref="O634:BB664">
    <cfRule type="cellIs" dxfId="633" priority="577" operator="equal">
      <formula>9</formula>
    </cfRule>
    <cfRule type="cellIs" dxfId="632" priority="578" operator="equal">
      <formula>8</formula>
    </cfRule>
  </conditionalFormatting>
  <conditionalFormatting sqref="O669:BC682 O689:BC696">
    <cfRule type="cellIs" dxfId="631" priority="569" operator="equal">
      <formula>6</formula>
    </cfRule>
    <cfRule type="cellIs" dxfId="630" priority="570" operator="equal">
      <formula>5</formula>
    </cfRule>
    <cfRule type="cellIs" dxfId="629" priority="571" operator="equal">
      <formula>4</formula>
    </cfRule>
    <cfRule type="cellIs" dxfId="628" priority="572" operator="equal">
      <formula>3</formula>
    </cfRule>
    <cfRule type="cellIs" dxfId="627" priority="573" operator="equal">
      <formula>2</formula>
    </cfRule>
    <cfRule type="cellIs" dxfId="626" priority="574" operator="equal">
      <formula>1</formula>
    </cfRule>
  </conditionalFormatting>
  <conditionalFormatting sqref="O669:BB682 O689:BB696">
    <cfRule type="cellIs" dxfId="625" priority="575" operator="greaterThan">
      <formula>15</formula>
    </cfRule>
  </conditionalFormatting>
  <conditionalFormatting sqref="O683:BC688">
    <cfRule type="cellIs" dxfId="624" priority="563" operator="equal">
      <formula>6</formula>
    </cfRule>
    <cfRule type="cellIs" dxfId="623" priority="564" operator="equal">
      <formula>5</formula>
    </cfRule>
    <cfRule type="cellIs" dxfId="622" priority="565" operator="equal">
      <formula>4</formula>
    </cfRule>
    <cfRule type="cellIs" dxfId="621" priority="566" operator="equal">
      <formula>3</formula>
    </cfRule>
    <cfRule type="cellIs" dxfId="620" priority="567" operator="equal">
      <formula>2</formula>
    </cfRule>
    <cfRule type="cellIs" dxfId="619" priority="568" operator="equal">
      <formula>1</formula>
    </cfRule>
  </conditionalFormatting>
  <conditionalFormatting sqref="O683:BB688">
    <cfRule type="cellIs" dxfId="618" priority="562" operator="greaterThan">
      <formula>15</formula>
    </cfRule>
  </conditionalFormatting>
  <conditionalFormatting sqref="BG667:BG696 BG700 H699:H700">
    <cfRule type="cellIs" dxfId="617" priority="561" operator="equal">
      <formula>3</formula>
    </cfRule>
  </conditionalFormatting>
  <conditionalFormatting sqref="BE667:BE696 BE700">
    <cfRule type="cellIs" dxfId="616" priority="559" operator="between">
      <formula>11.5</formula>
      <formula>20</formula>
    </cfRule>
  </conditionalFormatting>
  <conditionalFormatting sqref="H667:H696">
    <cfRule type="cellIs" dxfId="615" priority="560" operator="equal">
      <formula>3</formula>
    </cfRule>
  </conditionalFormatting>
  <conditionalFormatting sqref="BL669:BL696">
    <cfRule type="expression" dxfId="614" priority="558" stopIfTrue="1">
      <formula>$BL669&gt;$BJ669</formula>
    </cfRule>
  </conditionalFormatting>
  <conditionalFormatting sqref="I669:BC696 BE670:BJ688 BL669:BM696 BE669:BG669 BI669:BJ669 BE691:BJ696 BE689:BE690 BG689:BJ690">
    <cfRule type="cellIs" dxfId="613" priority="576" operator="greaterThan">
      <formula>0</formula>
    </cfRule>
  </conditionalFormatting>
  <conditionalFormatting sqref="O669:BB696">
    <cfRule type="cellIs" dxfId="612" priority="557" operator="equal">
      <formula>7</formula>
    </cfRule>
  </conditionalFormatting>
  <conditionalFormatting sqref="O697:BC697">
    <cfRule type="cellIs" dxfId="611" priority="549" operator="equal">
      <formula>6</formula>
    </cfRule>
    <cfRule type="cellIs" dxfId="610" priority="550" operator="equal">
      <formula>5</formula>
    </cfRule>
    <cfRule type="cellIs" dxfId="609" priority="551" operator="equal">
      <formula>4</formula>
    </cfRule>
    <cfRule type="cellIs" dxfId="608" priority="552" operator="equal">
      <formula>3</formula>
    </cfRule>
    <cfRule type="cellIs" dxfId="607" priority="553" operator="equal">
      <formula>2</formula>
    </cfRule>
    <cfRule type="cellIs" dxfId="606" priority="554" operator="equal">
      <formula>1</formula>
    </cfRule>
  </conditionalFormatting>
  <conditionalFormatting sqref="O697:BB697">
    <cfRule type="cellIs" dxfId="605" priority="555" operator="greaterThan">
      <formula>15</formula>
    </cfRule>
  </conditionalFormatting>
  <conditionalFormatting sqref="BG697">
    <cfRule type="cellIs" dxfId="604" priority="548" operator="equal">
      <formula>3</formula>
    </cfRule>
  </conditionalFormatting>
  <conditionalFormatting sqref="BE697">
    <cfRule type="cellIs" dxfId="603" priority="546" operator="between">
      <formula>11.5</formula>
      <formula>20</formula>
    </cfRule>
  </conditionalFormatting>
  <conditionalFormatting sqref="H697:H698">
    <cfRule type="cellIs" dxfId="602" priority="547" operator="equal">
      <formula>3</formula>
    </cfRule>
  </conditionalFormatting>
  <conditionalFormatting sqref="BL697">
    <cfRule type="expression" dxfId="601" priority="545" stopIfTrue="1">
      <formula>$BL697&gt;$BJ697</formula>
    </cfRule>
  </conditionalFormatting>
  <conditionalFormatting sqref="BL697:BM697 BE697:BJ697 I697:BC697">
    <cfRule type="cellIs" dxfId="600" priority="556" operator="greaterThan">
      <formula>0</formula>
    </cfRule>
  </conditionalFormatting>
  <conditionalFormatting sqref="O697:BB697">
    <cfRule type="cellIs" dxfId="599" priority="544" operator="equal">
      <formula>7</formula>
    </cfRule>
  </conditionalFormatting>
  <conditionalFormatting sqref="O698:BC699">
    <cfRule type="cellIs" dxfId="598" priority="536" operator="equal">
      <formula>6</formula>
    </cfRule>
    <cfRule type="cellIs" dxfId="597" priority="537" operator="equal">
      <formula>5</formula>
    </cfRule>
    <cfRule type="cellIs" dxfId="596" priority="538" operator="equal">
      <formula>4</formula>
    </cfRule>
    <cfRule type="cellIs" dxfId="595" priority="539" operator="equal">
      <formula>3</formula>
    </cfRule>
    <cfRule type="cellIs" dxfId="594" priority="540" operator="equal">
      <formula>2</formula>
    </cfRule>
    <cfRule type="cellIs" dxfId="593" priority="541" operator="equal">
      <formula>1</formula>
    </cfRule>
  </conditionalFormatting>
  <conditionalFormatting sqref="O698:BB699">
    <cfRule type="cellIs" dxfId="592" priority="542" operator="greaterThan">
      <formula>15</formula>
    </cfRule>
  </conditionalFormatting>
  <conditionalFormatting sqref="I698:BC699">
    <cfRule type="cellIs" dxfId="591" priority="543" operator="greaterThan">
      <formula>0</formula>
    </cfRule>
  </conditionalFormatting>
  <conditionalFormatting sqref="O698:BB699">
    <cfRule type="cellIs" dxfId="590" priority="535" operator="equal">
      <formula>7</formula>
    </cfRule>
  </conditionalFormatting>
  <conditionalFormatting sqref="BL698:BL699">
    <cfRule type="expression" dxfId="589" priority="531" stopIfTrue="1">
      <formula>$BL698&gt;$BJ698</formula>
    </cfRule>
  </conditionalFormatting>
  <conditionalFormatting sqref="BG698:BG699">
    <cfRule type="cellIs" dxfId="588" priority="533" operator="equal">
      <formula>3</formula>
    </cfRule>
  </conditionalFormatting>
  <conditionalFormatting sqref="BE698:BE699">
    <cfRule type="cellIs" dxfId="587" priority="532" operator="between">
      <formula>11.5</formula>
      <formula>20</formula>
    </cfRule>
  </conditionalFormatting>
  <conditionalFormatting sqref="BE698:BJ699 BL698:BM699">
    <cfRule type="cellIs" dxfId="586" priority="534" operator="greaterThan">
      <formula>0</formula>
    </cfRule>
  </conditionalFormatting>
  <conditionalFormatting sqref="O669:BB699">
    <cfRule type="cellIs" dxfId="585" priority="529" operator="equal">
      <formula>9</formula>
    </cfRule>
    <cfRule type="cellIs" dxfId="584" priority="530" operator="equal">
      <formula>8</formula>
    </cfRule>
  </conditionalFormatting>
  <conditionalFormatting sqref="O704:BC717 O724:BC731">
    <cfRule type="cellIs" dxfId="583" priority="521" operator="equal">
      <formula>6</formula>
    </cfRule>
    <cfRule type="cellIs" dxfId="582" priority="522" operator="equal">
      <formula>5</formula>
    </cfRule>
    <cfRule type="cellIs" dxfId="581" priority="523" operator="equal">
      <formula>4</formula>
    </cfRule>
    <cfRule type="cellIs" dxfId="580" priority="524" operator="equal">
      <formula>3</formula>
    </cfRule>
    <cfRule type="cellIs" dxfId="579" priority="525" operator="equal">
      <formula>2</formula>
    </cfRule>
    <cfRule type="cellIs" dxfId="578" priority="526" operator="equal">
      <formula>1</formula>
    </cfRule>
  </conditionalFormatting>
  <conditionalFormatting sqref="O704:BB717 O724:BB731">
    <cfRule type="cellIs" dxfId="577" priority="527" operator="greaterThan">
      <formula>15</formula>
    </cfRule>
  </conditionalFormatting>
  <conditionalFormatting sqref="O718:BC723">
    <cfRule type="cellIs" dxfId="576" priority="515" operator="equal">
      <formula>6</formula>
    </cfRule>
    <cfRule type="cellIs" dxfId="575" priority="516" operator="equal">
      <formula>5</formula>
    </cfRule>
    <cfRule type="cellIs" dxfId="574" priority="517" operator="equal">
      <formula>4</formula>
    </cfRule>
    <cfRule type="cellIs" dxfId="573" priority="518" operator="equal">
      <formula>3</formula>
    </cfRule>
    <cfRule type="cellIs" dxfId="572" priority="519" operator="equal">
      <formula>2</formula>
    </cfRule>
    <cfRule type="cellIs" dxfId="571" priority="520" operator="equal">
      <formula>1</formula>
    </cfRule>
  </conditionalFormatting>
  <conditionalFormatting sqref="O718:BB723">
    <cfRule type="cellIs" dxfId="570" priority="514" operator="greaterThan">
      <formula>15</formula>
    </cfRule>
  </conditionalFormatting>
  <conditionalFormatting sqref="BG702:BG731 BG735 H734:H735">
    <cfRule type="cellIs" dxfId="569" priority="513" operator="equal">
      <formula>3</formula>
    </cfRule>
  </conditionalFormatting>
  <conditionalFormatting sqref="BE702:BE731 BE735">
    <cfRule type="cellIs" dxfId="568" priority="511" operator="between">
      <formula>11.5</formula>
      <formula>20</formula>
    </cfRule>
  </conditionalFormatting>
  <conditionalFormatting sqref="H702:H731">
    <cfRule type="cellIs" dxfId="567" priority="512" operator="equal">
      <formula>3</formula>
    </cfRule>
  </conditionalFormatting>
  <conditionalFormatting sqref="BL704:BL731">
    <cfRule type="expression" dxfId="566" priority="510" stopIfTrue="1">
      <formula>$BL704&gt;$BJ704</formula>
    </cfRule>
  </conditionalFormatting>
  <conditionalFormatting sqref="I704:BC731 BE705:BJ723 BL704:BM731 BE704:BG704 BI704:BJ704 BE726:BJ731 BE724:BE725 BG724:BJ725">
    <cfRule type="cellIs" dxfId="565" priority="528" operator="greaterThan">
      <formula>0</formula>
    </cfRule>
  </conditionalFormatting>
  <conditionalFormatting sqref="O704:BB731">
    <cfRule type="cellIs" dxfId="564" priority="509" operator="equal">
      <formula>7</formula>
    </cfRule>
  </conditionalFormatting>
  <conditionalFormatting sqref="O732:BC732">
    <cfRule type="cellIs" dxfId="563" priority="501" operator="equal">
      <formula>6</formula>
    </cfRule>
    <cfRule type="cellIs" dxfId="562" priority="502" operator="equal">
      <formula>5</formula>
    </cfRule>
    <cfRule type="cellIs" dxfId="561" priority="503" operator="equal">
      <formula>4</formula>
    </cfRule>
    <cfRule type="cellIs" dxfId="560" priority="504" operator="equal">
      <formula>3</formula>
    </cfRule>
    <cfRule type="cellIs" dxfId="559" priority="505" operator="equal">
      <formula>2</formula>
    </cfRule>
    <cfRule type="cellIs" dxfId="558" priority="506" operator="equal">
      <formula>1</formula>
    </cfRule>
  </conditionalFormatting>
  <conditionalFormatting sqref="O732:BB732">
    <cfRule type="cellIs" dxfId="557" priority="507" operator="greaterThan">
      <formula>15</formula>
    </cfRule>
  </conditionalFormatting>
  <conditionalFormatting sqref="BG732">
    <cfRule type="cellIs" dxfId="556" priority="500" operator="equal">
      <formula>3</formula>
    </cfRule>
  </conditionalFormatting>
  <conditionalFormatting sqref="BE732">
    <cfRule type="cellIs" dxfId="555" priority="498" operator="between">
      <formula>11.5</formula>
      <formula>20</formula>
    </cfRule>
  </conditionalFormatting>
  <conditionalFormatting sqref="H732:H733">
    <cfRule type="cellIs" dxfId="554" priority="499" operator="equal">
      <formula>3</formula>
    </cfRule>
  </conditionalFormatting>
  <conditionalFormatting sqref="BL732">
    <cfRule type="expression" dxfId="553" priority="497" stopIfTrue="1">
      <formula>$BL732&gt;$BJ732</formula>
    </cfRule>
  </conditionalFormatting>
  <conditionalFormatting sqref="BL732:BM732 BE732:BJ732 I732:BC732">
    <cfRule type="cellIs" dxfId="552" priority="508" operator="greaterThan">
      <formula>0</formula>
    </cfRule>
  </conditionalFormatting>
  <conditionalFormatting sqref="O732:BB732">
    <cfRule type="cellIs" dxfId="551" priority="496" operator="equal">
      <formula>7</formula>
    </cfRule>
  </conditionalFormatting>
  <conditionalFormatting sqref="O733:BC734">
    <cfRule type="cellIs" dxfId="550" priority="488" operator="equal">
      <formula>6</formula>
    </cfRule>
    <cfRule type="cellIs" dxfId="549" priority="489" operator="equal">
      <formula>5</formula>
    </cfRule>
    <cfRule type="cellIs" dxfId="548" priority="490" operator="equal">
      <formula>4</formula>
    </cfRule>
    <cfRule type="cellIs" dxfId="547" priority="491" operator="equal">
      <formula>3</formula>
    </cfRule>
    <cfRule type="cellIs" dxfId="546" priority="492" operator="equal">
      <formula>2</formula>
    </cfRule>
    <cfRule type="cellIs" dxfId="545" priority="493" operator="equal">
      <formula>1</formula>
    </cfRule>
  </conditionalFormatting>
  <conditionalFormatting sqref="O733:BB734">
    <cfRule type="cellIs" dxfId="544" priority="494" operator="greaterThan">
      <formula>15</formula>
    </cfRule>
  </conditionalFormatting>
  <conditionalFormatting sqref="I733:BC734">
    <cfRule type="cellIs" dxfId="543" priority="495" operator="greaterThan">
      <formula>0</formula>
    </cfRule>
  </conditionalFormatting>
  <conditionalFormatting sqref="O733:BB734">
    <cfRule type="cellIs" dxfId="542" priority="487" operator="equal">
      <formula>7</formula>
    </cfRule>
  </conditionalFormatting>
  <conditionalFormatting sqref="BL733:BL734">
    <cfRule type="expression" dxfId="541" priority="483" stopIfTrue="1">
      <formula>$BL733&gt;$BJ733</formula>
    </cfRule>
  </conditionalFormatting>
  <conditionalFormatting sqref="BG733:BG734">
    <cfRule type="cellIs" dxfId="540" priority="485" operator="equal">
      <formula>3</formula>
    </cfRule>
  </conditionalFormatting>
  <conditionalFormatting sqref="BE733:BE734">
    <cfRule type="cellIs" dxfId="539" priority="484" operator="between">
      <formula>11.5</formula>
      <formula>20</formula>
    </cfRule>
  </conditionalFormatting>
  <conditionalFormatting sqref="BE733:BJ734 BL733:BM734">
    <cfRule type="cellIs" dxfId="538" priority="486" operator="greaterThan">
      <formula>0</formula>
    </cfRule>
  </conditionalFormatting>
  <conditionalFormatting sqref="O704:BB734">
    <cfRule type="cellIs" dxfId="537" priority="481" operator="equal">
      <formula>9</formula>
    </cfRule>
    <cfRule type="cellIs" dxfId="536" priority="482" operator="equal">
      <formula>8</formula>
    </cfRule>
  </conditionalFormatting>
  <conditionalFormatting sqref="O739:BC752 O759:BC766">
    <cfRule type="cellIs" dxfId="535" priority="473" operator="equal">
      <formula>6</formula>
    </cfRule>
    <cfRule type="cellIs" dxfId="534" priority="474" operator="equal">
      <formula>5</formula>
    </cfRule>
    <cfRule type="cellIs" dxfId="533" priority="475" operator="equal">
      <formula>4</formula>
    </cfRule>
    <cfRule type="cellIs" dxfId="532" priority="476" operator="equal">
      <formula>3</formula>
    </cfRule>
    <cfRule type="cellIs" dxfId="531" priority="477" operator="equal">
      <formula>2</formula>
    </cfRule>
    <cfRule type="cellIs" dxfId="530" priority="478" operator="equal">
      <formula>1</formula>
    </cfRule>
  </conditionalFormatting>
  <conditionalFormatting sqref="O739:BB752 O759:BB766">
    <cfRule type="cellIs" dxfId="529" priority="479" operator="greaterThan">
      <formula>15</formula>
    </cfRule>
  </conditionalFormatting>
  <conditionalFormatting sqref="O753:BC758">
    <cfRule type="cellIs" dxfId="528" priority="467" operator="equal">
      <formula>6</formula>
    </cfRule>
    <cfRule type="cellIs" dxfId="527" priority="468" operator="equal">
      <formula>5</formula>
    </cfRule>
    <cfRule type="cellIs" dxfId="526" priority="469" operator="equal">
      <formula>4</formula>
    </cfRule>
    <cfRule type="cellIs" dxfId="525" priority="470" operator="equal">
      <formula>3</formula>
    </cfRule>
    <cfRule type="cellIs" dxfId="524" priority="471" operator="equal">
      <formula>2</formula>
    </cfRule>
    <cfRule type="cellIs" dxfId="523" priority="472" operator="equal">
      <formula>1</formula>
    </cfRule>
  </conditionalFormatting>
  <conditionalFormatting sqref="O753:BB758">
    <cfRule type="cellIs" dxfId="522" priority="466" operator="greaterThan">
      <formula>15</formula>
    </cfRule>
  </conditionalFormatting>
  <conditionalFormatting sqref="BG737:BG766 BG770 H769:H770">
    <cfRule type="cellIs" dxfId="521" priority="465" operator="equal">
      <formula>3</formula>
    </cfRule>
  </conditionalFormatting>
  <conditionalFormatting sqref="BE737:BE766 BE770">
    <cfRule type="cellIs" dxfId="520" priority="463" operator="between">
      <formula>11.5</formula>
      <formula>20</formula>
    </cfRule>
  </conditionalFormatting>
  <conditionalFormatting sqref="H737:H766">
    <cfRule type="cellIs" dxfId="519" priority="464" operator="equal">
      <formula>3</formula>
    </cfRule>
  </conditionalFormatting>
  <conditionalFormatting sqref="BL739:BL766">
    <cfRule type="expression" dxfId="518" priority="462" stopIfTrue="1">
      <formula>$BL739&gt;$BJ739</formula>
    </cfRule>
  </conditionalFormatting>
  <conditionalFormatting sqref="I739:BC766 BE740:BJ758 BL739:BM766 BE739:BG739 BI739:BJ739 BE761:BJ766 BE759:BE760 BG759:BJ760">
    <cfRule type="cellIs" dxfId="517" priority="480" operator="greaterThan">
      <formula>0</formula>
    </cfRule>
  </conditionalFormatting>
  <conditionalFormatting sqref="O739:BB766">
    <cfRule type="cellIs" dxfId="516" priority="461" operator="equal">
      <formula>7</formula>
    </cfRule>
  </conditionalFormatting>
  <conditionalFormatting sqref="O767:BC767">
    <cfRule type="cellIs" dxfId="515" priority="453" operator="equal">
      <formula>6</formula>
    </cfRule>
    <cfRule type="cellIs" dxfId="514" priority="454" operator="equal">
      <formula>5</formula>
    </cfRule>
    <cfRule type="cellIs" dxfId="513" priority="455" operator="equal">
      <formula>4</formula>
    </cfRule>
    <cfRule type="cellIs" dxfId="512" priority="456" operator="equal">
      <formula>3</formula>
    </cfRule>
    <cfRule type="cellIs" dxfId="511" priority="457" operator="equal">
      <formula>2</formula>
    </cfRule>
    <cfRule type="cellIs" dxfId="510" priority="458" operator="equal">
      <formula>1</formula>
    </cfRule>
  </conditionalFormatting>
  <conditionalFormatting sqref="O767:BB767">
    <cfRule type="cellIs" dxfId="509" priority="459" operator="greaterThan">
      <formula>15</formula>
    </cfRule>
  </conditionalFormatting>
  <conditionalFormatting sqref="BG767">
    <cfRule type="cellIs" dxfId="508" priority="452" operator="equal">
      <formula>3</formula>
    </cfRule>
  </conditionalFormatting>
  <conditionalFormatting sqref="BE767">
    <cfRule type="cellIs" dxfId="507" priority="450" operator="between">
      <formula>11.5</formula>
      <formula>20</formula>
    </cfRule>
  </conditionalFormatting>
  <conditionalFormatting sqref="H767:H768">
    <cfRule type="cellIs" dxfId="506" priority="451" operator="equal">
      <formula>3</formula>
    </cfRule>
  </conditionalFormatting>
  <conditionalFormatting sqref="BL767">
    <cfRule type="expression" dxfId="505" priority="449" stopIfTrue="1">
      <formula>$BL767&gt;$BJ767</formula>
    </cfRule>
  </conditionalFormatting>
  <conditionalFormatting sqref="BL767:BM767 BE767:BJ767 I767:BC767">
    <cfRule type="cellIs" dxfId="504" priority="460" operator="greaterThan">
      <formula>0</formula>
    </cfRule>
  </conditionalFormatting>
  <conditionalFormatting sqref="O767:BB767">
    <cfRule type="cellIs" dxfId="503" priority="448" operator="equal">
      <formula>7</formula>
    </cfRule>
  </conditionalFormatting>
  <conditionalFormatting sqref="O768:BC769">
    <cfRule type="cellIs" dxfId="502" priority="440" operator="equal">
      <formula>6</formula>
    </cfRule>
    <cfRule type="cellIs" dxfId="501" priority="441" operator="equal">
      <formula>5</formula>
    </cfRule>
    <cfRule type="cellIs" dxfId="500" priority="442" operator="equal">
      <formula>4</formula>
    </cfRule>
    <cfRule type="cellIs" dxfId="499" priority="443" operator="equal">
      <formula>3</formula>
    </cfRule>
    <cfRule type="cellIs" dxfId="498" priority="444" operator="equal">
      <formula>2</formula>
    </cfRule>
    <cfRule type="cellIs" dxfId="497" priority="445" operator="equal">
      <formula>1</formula>
    </cfRule>
  </conditionalFormatting>
  <conditionalFormatting sqref="O768:BB769">
    <cfRule type="cellIs" dxfId="496" priority="446" operator="greaterThan">
      <formula>15</formula>
    </cfRule>
  </conditionalFormatting>
  <conditionalFormatting sqref="I768:BC769">
    <cfRule type="cellIs" dxfId="495" priority="447" operator="greaterThan">
      <formula>0</formula>
    </cfRule>
  </conditionalFormatting>
  <conditionalFormatting sqref="O768:BB769">
    <cfRule type="cellIs" dxfId="494" priority="439" operator="equal">
      <formula>7</formula>
    </cfRule>
  </conditionalFormatting>
  <conditionalFormatting sqref="BL768:BL769">
    <cfRule type="expression" dxfId="493" priority="435" stopIfTrue="1">
      <formula>$BL768&gt;$BJ768</formula>
    </cfRule>
  </conditionalFormatting>
  <conditionalFormatting sqref="BG768:BG769">
    <cfRule type="cellIs" dxfId="492" priority="437" operator="equal">
      <formula>3</formula>
    </cfRule>
  </conditionalFormatting>
  <conditionalFormatting sqref="BE768:BE769">
    <cfRule type="cellIs" dxfId="491" priority="436" operator="between">
      <formula>11.5</formula>
      <formula>20</formula>
    </cfRule>
  </conditionalFormatting>
  <conditionalFormatting sqref="BE768:BJ769 BL768:BM769">
    <cfRule type="cellIs" dxfId="490" priority="438" operator="greaterThan">
      <formula>0</formula>
    </cfRule>
  </conditionalFormatting>
  <conditionalFormatting sqref="O739:BB769">
    <cfRule type="cellIs" dxfId="489" priority="433" operator="equal">
      <formula>9</formula>
    </cfRule>
    <cfRule type="cellIs" dxfId="488" priority="434" operator="equal">
      <formula>8</formula>
    </cfRule>
  </conditionalFormatting>
  <conditionalFormatting sqref="O774:BC787 O794:BC801">
    <cfRule type="cellIs" dxfId="487" priority="425" operator="equal">
      <formula>6</formula>
    </cfRule>
    <cfRule type="cellIs" dxfId="486" priority="426" operator="equal">
      <formula>5</formula>
    </cfRule>
    <cfRule type="cellIs" dxfId="485" priority="427" operator="equal">
      <formula>4</formula>
    </cfRule>
    <cfRule type="cellIs" dxfId="484" priority="428" operator="equal">
      <formula>3</formula>
    </cfRule>
    <cfRule type="cellIs" dxfId="483" priority="429" operator="equal">
      <formula>2</formula>
    </cfRule>
    <cfRule type="cellIs" dxfId="482" priority="430" operator="equal">
      <formula>1</formula>
    </cfRule>
  </conditionalFormatting>
  <conditionalFormatting sqref="O774:BB787 O794:BB801">
    <cfRule type="cellIs" dxfId="481" priority="431" operator="greaterThan">
      <formula>15</formula>
    </cfRule>
  </conditionalFormatting>
  <conditionalFormatting sqref="O788:BC793">
    <cfRule type="cellIs" dxfId="480" priority="419" operator="equal">
      <formula>6</formula>
    </cfRule>
    <cfRule type="cellIs" dxfId="479" priority="420" operator="equal">
      <formula>5</formula>
    </cfRule>
    <cfRule type="cellIs" dxfId="478" priority="421" operator="equal">
      <formula>4</formula>
    </cfRule>
    <cfRule type="cellIs" dxfId="477" priority="422" operator="equal">
      <formula>3</formula>
    </cfRule>
    <cfRule type="cellIs" dxfId="476" priority="423" operator="equal">
      <formula>2</formula>
    </cfRule>
    <cfRule type="cellIs" dxfId="475" priority="424" operator="equal">
      <formula>1</formula>
    </cfRule>
  </conditionalFormatting>
  <conditionalFormatting sqref="O788:BB793">
    <cfRule type="cellIs" dxfId="474" priority="418" operator="greaterThan">
      <formula>15</formula>
    </cfRule>
  </conditionalFormatting>
  <conditionalFormatting sqref="BG772:BG801 BG805 H804:H805">
    <cfRule type="cellIs" dxfId="473" priority="417" operator="equal">
      <formula>3</formula>
    </cfRule>
  </conditionalFormatting>
  <conditionalFormatting sqref="BE772:BE801 BE805">
    <cfRule type="cellIs" dxfId="472" priority="415" operator="between">
      <formula>11.5</formula>
      <formula>20</formula>
    </cfRule>
  </conditionalFormatting>
  <conditionalFormatting sqref="H772:H801">
    <cfRule type="cellIs" dxfId="471" priority="416" operator="equal">
      <formula>3</formula>
    </cfRule>
  </conditionalFormatting>
  <conditionalFormatting sqref="BL774:BL801">
    <cfRule type="expression" dxfId="470" priority="414" stopIfTrue="1">
      <formula>$BL774&gt;$BJ774</formula>
    </cfRule>
  </conditionalFormatting>
  <conditionalFormatting sqref="I774:BC801 BE775:BJ793 BL774:BM801 BE774:BG774 BI774:BJ774 BE796:BJ801 BE794:BE795 BG794:BJ795">
    <cfRule type="cellIs" dxfId="469" priority="432" operator="greaterThan">
      <formula>0</formula>
    </cfRule>
  </conditionalFormatting>
  <conditionalFormatting sqref="O774:BB801">
    <cfRule type="cellIs" dxfId="468" priority="413" operator="equal">
      <formula>7</formula>
    </cfRule>
  </conditionalFormatting>
  <conditionalFormatting sqref="O802:BC802">
    <cfRule type="cellIs" dxfId="467" priority="405" operator="equal">
      <formula>6</formula>
    </cfRule>
    <cfRule type="cellIs" dxfId="466" priority="406" operator="equal">
      <formula>5</formula>
    </cfRule>
    <cfRule type="cellIs" dxfId="465" priority="407" operator="equal">
      <formula>4</formula>
    </cfRule>
    <cfRule type="cellIs" dxfId="464" priority="408" operator="equal">
      <formula>3</formula>
    </cfRule>
    <cfRule type="cellIs" dxfId="463" priority="409" operator="equal">
      <formula>2</formula>
    </cfRule>
    <cfRule type="cellIs" dxfId="462" priority="410" operator="equal">
      <formula>1</formula>
    </cfRule>
  </conditionalFormatting>
  <conditionalFormatting sqref="O802:BB802">
    <cfRule type="cellIs" dxfId="461" priority="411" operator="greaterThan">
      <formula>15</formula>
    </cfRule>
  </conditionalFormatting>
  <conditionalFormatting sqref="BG802">
    <cfRule type="cellIs" dxfId="460" priority="404" operator="equal">
      <formula>3</formula>
    </cfRule>
  </conditionalFormatting>
  <conditionalFormatting sqref="BE802">
    <cfRule type="cellIs" dxfId="459" priority="402" operator="between">
      <formula>11.5</formula>
      <formula>20</formula>
    </cfRule>
  </conditionalFormatting>
  <conditionalFormatting sqref="H802:H803">
    <cfRule type="cellIs" dxfId="458" priority="403" operator="equal">
      <formula>3</formula>
    </cfRule>
  </conditionalFormatting>
  <conditionalFormatting sqref="BL802">
    <cfRule type="expression" dxfId="457" priority="401" stopIfTrue="1">
      <formula>$BL802&gt;$BJ802</formula>
    </cfRule>
  </conditionalFormatting>
  <conditionalFormatting sqref="BL802:BM802 BE802:BJ802 I802:BC802">
    <cfRule type="cellIs" dxfId="456" priority="412" operator="greaterThan">
      <formula>0</formula>
    </cfRule>
  </conditionalFormatting>
  <conditionalFormatting sqref="O802:BB802">
    <cfRule type="cellIs" dxfId="455" priority="400" operator="equal">
      <formula>7</formula>
    </cfRule>
  </conditionalFormatting>
  <conditionalFormatting sqref="O803:BC804">
    <cfRule type="cellIs" dxfId="454" priority="392" operator="equal">
      <formula>6</formula>
    </cfRule>
    <cfRule type="cellIs" dxfId="453" priority="393" operator="equal">
      <formula>5</formula>
    </cfRule>
    <cfRule type="cellIs" dxfId="452" priority="394" operator="equal">
      <formula>4</formula>
    </cfRule>
    <cfRule type="cellIs" dxfId="451" priority="395" operator="equal">
      <formula>3</formula>
    </cfRule>
    <cfRule type="cellIs" dxfId="450" priority="396" operator="equal">
      <formula>2</formula>
    </cfRule>
    <cfRule type="cellIs" dxfId="449" priority="397" operator="equal">
      <formula>1</formula>
    </cfRule>
  </conditionalFormatting>
  <conditionalFormatting sqref="O803:BB804">
    <cfRule type="cellIs" dxfId="448" priority="398" operator="greaterThan">
      <formula>15</formula>
    </cfRule>
  </conditionalFormatting>
  <conditionalFormatting sqref="I803:BC804">
    <cfRule type="cellIs" dxfId="447" priority="399" operator="greaterThan">
      <formula>0</formula>
    </cfRule>
  </conditionalFormatting>
  <conditionalFormatting sqref="O803:BB804">
    <cfRule type="cellIs" dxfId="446" priority="391" operator="equal">
      <formula>7</formula>
    </cfRule>
  </conditionalFormatting>
  <conditionalFormatting sqref="BL803:BL804">
    <cfRule type="expression" dxfId="445" priority="387" stopIfTrue="1">
      <formula>$BL803&gt;$BJ803</formula>
    </cfRule>
  </conditionalFormatting>
  <conditionalFormatting sqref="BG803:BG804">
    <cfRule type="cellIs" dxfId="444" priority="389" operator="equal">
      <formula>3</formula>
    </cfRule>
  </conditionalFormatting>
  <conditionalFormatting sqref="BE803:BE804">
    <cfRule type="cellIs" dxfId="443" priority="388" operator="between">
      <formula>11.5</formula>
      <formula>20</formula>
    </cfRule>
  </conditionalFormatting>
  <conditionalFormatting sqref="BE803:BJ804 BL803:BM804">
    <cfRule type="cellIs" dxfId="442" priority="390" operator="greaterThan">
      <formula>0</formula>
    </cfRule>
  </conditionalFormatting>
  <conditionalFormatting sqref="O774:BB804">
    <cfRule type="cellIs" dxfId="441" priority="385" operator="equal">
      <formula>9</formula>
    </cfRule>
    <cfRule type="cellIs" dxfId="440" priority="386" operator="equal">
      <formula>8</formula>
    </cfRule>
  </conditionalFormatting>
  <conditionalFormatting sqref="O809:BC822 O829:BC836">
    <cfRule type="cellIs" dxfId="439" priority="377" operator="equal">
      <formula>6</formula>
    </cfRule>
    <cfRule type="cellIs" dxfId="438" priority="378" operator="equal">
      <formula>5</formula>
    </cfRule>
    <cfRule type="cellIs" dxfId="437" priority="379" operator="equal">
      <formula>4</formula>
    </cfRule>
    <cfRule type="cellIs" dxfId="436" priority="380" operator="equal">
      <formula>3</formula>
    </cfRule>
    <cfRule type="cellIs" dxfId="435" priority="381" operator="equal">
      <formula>2</formula>
    </cfRule>
    <cfRule type="cellIs" dxfId="434" priority="382" operator="equal">
      <formula>1</formula>
    </cfRule>
  </conditionalFormatting>
  <conditionalFormatting sqref="O809:BB822 O829:BB836">
    <cfRule type="cellIs" dxfId="433" priority="383" operator="greaterThan">
      <formula>15</formula>
    </cfRule>
  </conditionalFormatting>
  <conditionalFormatting sqref="O823:BC828">
    <cfRule type="cellIs" dxfId="432" priority="371" operator="equal">
      <formula>6</formula>
    </cfRule>
    <cfRule type="cellIs" dxfId="431" priority="372" operator="equal">
      <formula>5</formula>
    </cfRule>
    <cfRule type="cellIs" dxfId="430" priority="373" operator="equal">
      <formula>4</formula>
    </cfRule>
    <cfRule type="cellIs" dxfId="429" priority="374" operator="equal">
      <formula>3</formula>
    </cfRule>
    <cfRule type="cellIs" dxfId="428" priority="375" operator="equal">
      <formula>2</formula>
    </cfRule>
    <cfRule type="cellIs" dxfId="427" priority="376" operator="equal">
      <formula>1</formula>
    </cfRule>
  </conditionalFormatting>
  <conditionalFormatting sqref="O823:BB828">
    <cfRule type="cellIs" dxfId="426" priority="370" operator="greaterThan">
      <formula>15</formula>
    </cfRule>
  </conditionalFormatting>
  <conditionalFormatting sqref="BG807:BG836 BG840 H839:H840">
    <cfRule type="cellIs" dxfId="425" priority="369" operator="equal">
      <formula>3</formula>
    </cfRule>
  </conditionalFormatting>
  <conditionalFormatting sqref="BE807:BE836 BE840">
    <cfRule type="cellIs" dxfId="424" priority="367" operator="between">
      <formula>11.5</formula>
      <formula>20</formula>
    </cfRule>
  </conditionalFormatting>
  <conditionalFormatting sqref="H807:H836">
    <cfRule type="cellIs" dxfId="423" priority="368" operator="equal">
      <formula>3</formula>
    </cfRule>
  </conditionalFormatting>
  <conditionalFormatting sqref="BL809:BL836">
    <cfRule type="expression" dxfId="422" priority="366" stopIfTrue="1">
      <formula>$BL809&gt;$BJ809</formula>
    </cfRule>
  </conditionalFormatting>
  <conditionalFormatting sqref="I809:BC836 BE810:BJ828 BL809:BM836 BE809:BG809 BI809:BJ809 BE831:BJ836 BE829:BE830 BG829:BJ830">
    <cfRule type="cellIs" dxfId="421" priority="384" operator="greaterThan">
      <formula>0</formula>
    </cfRule>
  </conditionalFormatting>
  <conditionalFormatting sqref="O809:BB836">
    <cfRule type="cellIs" dxfId="420" priority="365" operator="equal">
      <formula>7</formula>
    </cfRule>
  </conditionalFormatting>
  <conditionalFormatting sqref="O837:BC837">
    <cfRule type="cellIs" dxfId="419" priority="357" operator="equal">
      <formula>6</formula>
    </cfRule>
    <cfRule type="cellIs" dxfId="418" priority="358" operator="equal">
      <formula>5</formula>
    </cfRule>
    <cfRule type="cellIs" dxfId="417" priority="359" operator="equal">
      <formula>4</formula>
    </cfRule>
    <cfRule type="cellIs" dxfId="416" priority="360" operator="equal">
      <formula>3</formula>
    </cfRule>
    <cfRule type="cellIs" dxfId="415" priority="361" operator="equal">
      <formula>2</formula>
    </cfRule>
    <cfRule type="cellIs" dxfId="414" priority="362" operator="equal">
      <formula>1</formula>
    </cfRule>
  </conditionalFormatting>
  <conditionalFormatting sqref="O837:BB837">
    <cfRule type="cellIs" dxfId="413" priority="363" operator="greaterThan">
      <formula>15</formula>
    </cfRule>
  </conditionalFormatting>
  <conditionalFormatting sqref="BG837">
    <cfRule type="cellIs" dxfId="412" priority="356" operator="equal">
      <formula>3</formula>
    </cfRule>
  </conditionalFormatting>
  <conditionalFormatting sqref="BE837">
    <cfRule type="cellIs" dxfId="411" priority="354" operator="between">
      <formula>11.5</formula>
      <formula>20</formula>
    </cfRule>
  </conditionalFormatting>
  <conditionalFormatting sqref="H837:H838">
    <cfRule type="cellIs" dxfId="410" priority="355" operator="equal">
      <formula>3</formula>
    </cfRule>
  </conditionalFormatting>
  <conditionalFormatting sqref="BL837">
    <cfRule type="expression" dxfId="409" priority="353" stopIfTrue="1">
      <formula>$BL837&gt;$BJ837</formula>
    </cfRule>
  </conditionalFormatting>
  <conditionalFormatting sqref="BL837:BM837 BE837:BJ837 I837:BC837">
    <cfRule type="cellIs" dxfId="408" priority="364" operator="greaterThan">
      <formula>0</formula>
    </cfRule>
  </conditionalFormatting>
  <conditionalFormatting sqref="O837:BB837">
    <cfRule type="cellIs" dxfId="407" priority="352" operator="equal">
      <formula>7</formula>
    </cfRule>
  </conditionalFormatting>
  <conditionalFormatting sqref="O838:BC839">
    <cfRule type="cellIs" dxfId="406" priority="344" operator="equal">
      <formula>6</formula>
    </cfRule>
    <cfRule type="cellIs" dxfId="405" priority="345" operator="equal">
      <formula>5</formula>
    </cfRule>
    <cfRule type="cellIs" dxfId="404" priority="346" operator="equal">
      <formula>4</formula>
    </cfRule>
    <cfRule type="cellIs" dxfId="403" priority="347" operator="equal">
      <formula>3</formula>
    </cfRule>
    <cfRule type="cellIs" dxfId="402" priority="348" operator="equal">
      <formula>2</formula>
    </cfRule>
    <cfRule type="cellIs" dxfId="401" priority="349" operator="equal">
      <formula>1</formula>
    </cfRule>
  </conditionalFormatting>
  <conditionalFormatting sqref="O838:BB839">
    <cfRule type="cellIs" dxfId="400" priority="350" operator="greaterThan">
      <formula>15</formula>
    </cfRule>
  </conditionalFormatting>
  <conditionalFormatting sqref="I838:BC839">
    <cfRule type="cellIs" dxfId="399" priority="351" operator="greaterThan">
      <formula>0</formula>
    </cfRule>
  </conditionalFormatting>
  <conditionalFormatting sqref="O838:BB839">
    <cfRule type="cellIs" dxfId="398" priority="343" operator="equal">
      <formula>7</formula>
    </cfRule>
  </conditionalFormatting>
  <conditionalFormatting sqref="BL838:BL839">
    <cfRule type="expression" dxfId="397" priority="339" stopIfTrue="1">
      <formula>$BL838&gt;$BJ838</formula>
    </cfRule>
  </conditionalFormatting>
  <conditionalFormatting sqref="BG838:BG839">
    <cfRule type="cellIs" dxfId="396" priority="341" operator="equal">
      <formula>3</formula>
    </cfRule>
  </conditionalFormatting>
  <conditionalFormatting sqref="BE838:BE839">
    <cfRule type="cellIs" dxfId="395" priority="340" operator="between">
      <formula>11.5</formula>
      <formula>20</formula>
    </cfRule>
  </conditionalFormatting>
  <conditionalFormatting sqref="BE838:BJ839 BL838:BM839">
    <cfRule type="cellIs" dxfId="394" priority="342" operator="greaterThan">
      <formula>0</formula>
    </cfRule>
  </conditionalFormatting>
  <conditionalFormatting sqref="O809:BB839">
    <cfRule type="cellIs" dxfId="393" priority="337" operator="equal">
      <formula>9</formula>
    </cfRule>
    <cfRule type="cellIs" dxfId="392" priority="338" operator="equal">
      <formula>8</formula>
    </cfRule>
  </conditionalFormatting>
  <conditionalFormatting sqref="O844:BC857 O864:BC871">
    <cfRule type="cellIs" dxfId="391" priority="329" operator="equal">
      <formula>6</formula>
    </cfRule>
    <cfRule type="cellIs" dxfId="390" priority="330" operator="equal">
      <formula>5</formula>
    </cfRule>
    <cfRule type="cellIs" dxfId="389" priority="331" operator="equal">
      <formula>4</formula>
    </cfRule>
    <cfRule type="cellIs" dxfId="388" priority="332" operator="equal">
      <formula>3</formula>
    </cfRule>
    <cfRule type="cellIs" dxfId="387" priority="333" operator="equal">
      <formula>2</formula>
    </cfRule>
    <cfRule type="cellIs" dxfId="386" priority="334" operator="equal">
      <formula>1</formula>
    </cfRule>
  </conditionalFormatting>
  <conditionalFormatting sqref="O844:BB857 O864:BB871">
    <cfRule type="cellIs" dxfId="385" priority="335" operator="greaterThan">
      <formula>15</formula>
    </cfRule>
  </conditionalFormatting>
  <conditionalFormatting sqref="O858:BC863">
    <cfRule type="cellIs" dxfId="384" priority="323" operator="equal">
      <formula>6</formula>
    </cfRule>
    <cfRule type="cellIs" dxfId="383" priority="324" operator="equal">
      <formula>5</formula>
    </cfRule>
    <cfRule type="cellIs" dxfId="382" priority="325" operator="equal">
      <formula>4</formula>
    </cfRule>
    <cfRule type="cellIs" dxfId="381" priority="326" operator="equal">
      <formula>3</formula>
    </cfRule>
    <cfRule type="cellIs" dxfId="380" priority="327" operator="equal">
      <formula>2</formula>
    </cfRule>
    <cfRule type="cellIs" dxfId="379" priority="328" operator="equal">
      <formula>1</formula>
    </cfRule>
  </conditionalFormatting>
  <conditionalFormatting sqref="O858:BB863">
    <cfRule type="cellIs" dxfId="378" priority="322" operator="greaterThan">
      <formula>15</formula>
    </cfRule>
  </conditionalFormatting>
  <conditionalFormatting sqref="BG842:BG871 BG875 H874:H875">
    <cfRule type="cellIs" dxfId="377" priority="321" operator="equal">
      <formula>3</formula>
    </cfRule>
  </conditionalFormatting>
  <conditionalFormatting sqref="BE842:BE871 BE875">
    <cfRule type="cellIs" dxfId="376" priority="319" operator="between">
      <formula>11.5</formula>
      <formula>20</formula>
    </cfRule>
  </conditionalFormatting>
  <conditionalFormatting sqref="H842:H871">
    <cfRule type="cellIs" dxfId="375" priority="320" operator="equal">
      <formula>3</formula>
    </cfRule>
  </conditionalFormatting>
  <conditionalFormatting sqref="BL844:BL871">
    <cfRule type="expression" dxfId="374" priority="318" stopIfTrue="1">
      <formula>$BL844&gt;$BJ844</formula>
    </cfRule>
  </conditionalFormatting>
  <conditionalFormatting sqref="I844:BC871 BE845:BJ863 BL844:BM871 BE844:BG844 BI844:BJ844 BE866:BJ871 BE864:BE865 BG864:BJ865">
    <cfRule type="cellIs" dxfId="373" priority="336" operator="greaterThan">
      <formula>0</formula>
    </cfRule>
  </conditionalFormatting>
  <conditionalFormatting sqref="O844:BB871">
    <cfRule type="cellIs" dxfId="372" priority="317" operator="equal">
      <formula>7</formula>
    </cfRule>
  </conditionalFormatting>
  <conditionalFormatting sqref="O872:BC872">
    <cfRule type="cellIs" dxfId="371" priority="309" operator="equal">
      <formula>6</formula>
    </cfRule>
    <cfRule type="cellIs" dxfId="370" priority="310" operator="equal">
      <formula>5</formula>
    </cfRule>
    <cfRule type="cellIs" dxfId="369" priority="311" operator="equal">
      <formula>4</formula>
    </cfRule>
    <cfRule type="cellIs" dxfId="368" priority="312" operator="equal">
      <formula>3</formula>
    </cfRule>
    <cfRule type="cellIs" dxfId="367" priority="313" operator="equal">
      <formula>2</formula>
    </cfRule>
    <cfRule type="cellIs" dxfId="366" priority="314" operator="equal">
      <formula>1</formula>
    </cfRule>
  </conditionalFormatting>
  <conditionalFormatting sqref="O872:BB872">
    <cfRule type="cellIs" dxfId="365" priority="315" operator="greaterThan">
      <formula>15</formula>
    </cfRule>
  </conditionalFormatting>
  <conditionalFormatting sqref="BG872">
    <cfRule type="cellIs" dxfId="364" priority="308" operator="equal">
      <formula>3</formula>
    </cfRule>
  </conditionalFormatting>
  <conditionalFormatting sqref="BE872">
    <cfRule type="cellIs" dxfId="363" priority="306" operator="between">
      <formula>11.5</formula>
      <formula>20</formula>
    </cfRule>
  </conditionalFormatting>
  <conditionalFormatting sqref="H872:H873">
    <cfRule type="cellIs" dxfId="362" priority="307" operator="equal">
      <formula>3</formula>
    </cfRule>
  </conditionalFormatting>
  <conditionalFormatting sqref="BL872">
    <cfRule type="expression" dxfId="361" priority="305" stopIfTrue="1">
      <formula>$BL872&gt;$BJ872</formula>
    </cfRule>
  </conditionalFormatting>
  <conditionalFormatting sqref="BL872:BM872 BE872:BJ872 I872:BC872">
    <cfRule type="cellIs" dxfId="360" priority="316" operator="greaterThan">
      <formula>0</formula>
    </cfRule>
  </conditionalFormatting>
  <conditionalFormatting sqref="O872:BB872">
    <cfRule type="cellIs" dxfId="359" priority="304" operator="equal">
      <formula>7</formula>
    </cfRule>
  </conditionalFormatting>
  <conditionalFormatting sqref="O873:BC874">
    <cfRule type="cellIs" dxfId="358" priority="296" operator="equal">
      <formula>6</formula>
    </cfRule>
    <cfRule type="cellIs" dxfId="357" priority="297" operator="equal">
      <formula>5</formula>
    </cfRule>
    <cfRule type="cellIs" dxfId="356" priority="298" operator="equal">
      <formula>4</formula>
    </cfRule>
    <cfRule type="cellIs" dxfId="355" priority="299" operator="equal">
      <formula>3</formula>
    </cfRule>
    <cfRule type="cellIs" dxfId="354" priority="300" operator="equal">
      <formula>2</formula>
    </cfRule>
    <cfRule type="cellIs" dxfId="353" priority="301" operator="equal">
      <formula>1</formula>
    </cfRule>
  </conditionalFormatting>
  <conditionalFormatting sqref="O873:BB874">
    <cfRule type="cellIs" dxfId="352" priority="302" operator="greaterThan">
      <formula>15</formula>
    </cfRule>
  </conditionalFormatting>
  <conditionalFormatting sqref="I873:BC874">
    <cfRule type="cellIs" dxfId="351" priority="303" operator="greaterThan">
      <formula>0</formula>
    </cfRule>
  </conditionalFormatting>
  <conditionalFormatting sqref="O873:BB874">
    <cfRule type="cellIs" dxfId="350" priority="295" operator="equal">
      <formula>7</formula>
    </cfRule>
  </conditionalFormatting>
  <conditionalFormatting sqref="BL873:BL874">
    <cfRule type="expression" dxfId="349" priority="291" stopIfTrue="1">
      <formula>$BL873&gt;$BJ873</formula>
    </cfRule>
  </conditionalFormatting>
  <conditionalFormatting sqref="BG873:BG874">
    <cfRule type="cellIs" dxfId="348" priority="293" operator="equal">
      <formula>3</formula>
    </cfRule>
  </conditionalFormatting>
  <conditionalFormatting sqref="BE873:BE874">
    <cfRule type="cellIs" dxfId="347" priority="292" operator="between">
      <formula>11.5</formula>
      <formula>20</formula>
    </cfRule>
  </conditionalFormatting>
  <conditionalFormatting sqref="BE873:BJ874 BL873:BM874">
    <cfRule type="cellIs" dxfId="346" priority="294" operator="greaterThan">
      <formula>0</formula>
    </cfRule>
  </conditionalFormatting>
  <conditionalFormatting sqref="O844:BB874">
    <cfRule type="cellIs" dxfId="345" priority="289" operator="equal">
      <formula>9</formula>
    </cfRule>
    <cfRule type="cellIs" dxfId="344" priority="290" operator="equal">
      <formula>8</formula>
    </cfRule>
  </conditionalFormatting>
  <conditionalFormatting sqref="O879:BC892 O899:BC906">
    <cfRule type="cellIs" dxfId="343" priority="281" operator="equal">
      <formula>6</formula>
    </cfRule>
    <cfRule type="cellIs" dxfId="342" priority="282" operator="equal">
      <formula>5</formula>
    </cfRule>
    <cfRule type="cellIs" dxfId="341" priority="283" operator="equal">
      <formula>4</formula>
    </cfRule>
    <cfRule type="cellIs" dxfId="340" priority="284" operator="equal">
      <formula>3</formula>
    </cfRule>
    <cfRule type="cellIs" dxfId="339" priority="285" operator="equal">
      <formula>2</formula>
    </cfRule>
    <cfRule type="cellIs" dxfId="338" priority="286" operator="equal">
      <formula>1</formula>
    </cfRule>
  </conditionalFormatting>
  <conditionalFormatting sqref="O879:BB892 O899:BB906">
    <cfRule type="cellIs" dxfId="337" priority="287" operator="greaterThan">
      <formula>15</formula>
    </cfRule>
  </conditionalFormatting>
  <conditionalFormatting sqref="O893:BC898">
    <cfRule type="cellIs" dxfId="336" priority="275" operator="equal">
      <formula>6</formula>
    </cfRule>
    <cfRule type="cellIs" dxfId="335" priority="276" operator="equal">
      <formula>5</formula>
    </cfRule>
    <cfRule type="cellIs" dxfId="334" priority="277" operator="equal">
      <formula>4</formula>
    </cfRule>
    <cfRule type="cellIs" dxfId="333" priority="278" operator="equal">
      <formula>3</formula>
    </cfRule>
    <cfRule type="cellIs" dxfId="332" priority="279" operator="equal">
      <formula>2</formula>
    </cfRule>
    <cfRule type="cellIs" dxfId="331" priority="280" operator="equal">
      <formula>1</formula>
    </cfRule>
  </conditionalFormatting>
  <conditionalFormatting sqref="O893:BB898">
    <cfRule type="cellIs" dxfId="330" priority="274" operator="greaterThan">
      <formula>15</formula>
    </cfRule>
  </conditionalFormatting>
  <conditionalFormatting sqref="BG877:BG906 BG910 H909:H910">
    <cfRule type="cellIs" dxfId="329" priority="273" operator="equal">
      <formula>3</formula>
    </cfRule>
  </conditionalFormatting>
  <conditionalFormatting sqref="BE877:BE906 BE910">
    <cfRule type="cellIs" dxfId="328" priority="271" operator="between">
      <formula>11.5</formula>
      <formula>20</formula>
    </cfRule>
  </conditionalFormatting>
  <conditionalFormatting sqref="H877:H906">
    <cfRule type="cellIs" dxfId="327" priority="272" operator="equal">
      <formula>3</formula>
    </cfRule>
  </conditionalFormatting>
  <conditionalFormatting sqref="BL879:BL906">
    <cfRule type="expression" dxfId="326" priority="270" stopIfTrue="1">
      <formula>$BL879&gt;$BJ879</formula>
    </cfRule>
  </conditionalFormatting>
  <conditionalFormatting sqref="I879:BC906 BE880:BJ898 BL879:BM906 BE879:BG879 BI879:BJ879 BE901:BJ906 BE899:BE900 BG899:BJ900">
    <cfRule type="cellIs" dxfId="325" priority="288" operator="greaterThan">
      <formula>0</formula>
    </cfRule>
  </conditionalFormatting>
  <conditionalFormatting sqref="O879:BB906">
    <cfRule type="cellIs" dxfId="324" priority="269" operator="equal">
      <formula>7</formula>
    </cfRule>
  </conditionalFormatting>
  <conditionalFormatting sqref="O907:BC907">
    <cfRule type="cellIs" dxfId="323" priority="261" operator="equal">
      <formula>6</formula>
    </cfRule>
    <cfRule type="cellIs" dxfId="322" priority="262" operator="equal">
      <formula>5</formula>
    </cfRule>
    <cfRule type="cellIs" dxfId="321" priority="263" operator="equal">
      <formula>4</formula>
    </cfRule>
    <cfRule type="cellIs" dxfId="320" priority="264" operator="equal">
      <formula>3</formula>
    </cfRule>
    <cfRule type="cellIs" dxfId="319" priority="265" operator="equal">
      <formula>2</formula>
    </cfRule>
    <cfRule type="cellIs" dxfId="318" priority="266" operator="equal">
      <formula>1</formula>
    </cfRule>
  </conditionalFormatting>
  <conditionalFormatting sqref="O907:BB907">
    <cfRule type="cellIs" dxfId="317" priority="267" operator="greaterThan">
      <formula>15</formula>
    </cfRule>
  </conditionalFormatting>
  <conditionalFormatting sqref="BG907">
    <cfRule type="cellIs" dxfId="316" priority="260" operator="equal">
      <formula>3</formula>
    </cfRule>
  </conditionalFormatting>
  <conditionalFormatting sqref="BE907">
    <cfRule type="cellIs" dxfId="315" priority="258" operator="between">
      <formula>11.5</formula>
      <formula>20</formula>
    </cfRule>
  </conditionalFormatting>
  <conditionalFormatting sqref="H907:H908">
    <cfRule type="cellIs" dxfId="314" priority="259" operator="equal">
      <formula>3</formula>
    </cfRule>
  </conditionalFormatting>
  <conditionalFormatting sqref="BL907">
    <cfRule type="expression" dxfId="313" priority="257" stopIfTrue="1">
      <formula>$BL907&gt;$BJ907</formula>
    </cfRule>
  </conditionalFormatting>
  <conditionalFormatting sqref="BL907:BM907 BE907:BJ907 I907:BC907">
    <cfRule type="cellIs" dxfId="312" priority="268" operator="greaterThan">
      <formula>0</formula>
    </cfRule>
  </conditionalFormatting>
  <conditionalFormatting sqref="O907:BB907">
    <cfRule type="cellIs" dxfId="311" priority="256" operator="equal">
      <formula>7</formula>
    </cfRule>
  </conditionalFormatting>
  <conditionalFormatting sqref="O908:BC909">
    <cfRule type="cellIs" dxfId="310" priority="248" operator="equal">
      <formula>6</formula>
    </cfRule>
    <cfRule type="cellIs" dxfId="309" priority="249" operator="equal">
      <formula>5</formula>
    </cfRule>
    <cfRule type="cellIs" dxfId="308" priority="250" operator="equal">
      <formula>4</formula>
    </cfRule>
    <cfRule type="cellIs" dxfId="307" priority="251" operator="equal">
      <formula>3</formula>
    </cfRule>
    <cfRule type="cellIs" dxfId="306" priority="252" operator="equal">
      <formula>2</formula>
    </cfRule>
    <cfRule type="cellIs" dxfId="305" priority="253" operator="equal">
      <formula>1</formula>
    </cfRule>
  </conditionalFormatting>
  <conditionalFormatting sqref="O908:BB909">
    <cfRule type="cellIs" dxfId="304" priority="254" operator="greaterThan">
      <formula>15</formula>
    </cfRule>
  </conditionalFormatting>
  <conditionalFormatting sqref="I908:BC909">
    <cfRule type="cellIs" dxfId="303" priority="255" operator="greaterThan">
      <formula>0</formula>
    </cfRule>
  </conditionalFormatting>
  <conditionalFormatting sqref="O908:BB909">
    <cfRule type="cellIs" dxfId="302" priority="247" operator="equal">
      <formula>7</formula>
    </cfRule>
  </conditionalFormatting>
  <conditionalFormatting sqref="BL908:BL909">
    <cfRule type="expression" dxfId="301" priority="243" stopIfTrue="1">
      <formula>$BL908&gt;$BJ908</formula>
    </cfRule>
  </conditionalFormatting>
  <conditionalFormatting sqref="BG908:BG909">
    <cfRule type="cellIs" dxfId="300" priority="245" operator="equal">
      <formula>3</formula>
    </cfRule>
  </conditionalFormatting>
  <conditionalFormatting sqref="BE908:BE909">
    <cfRule type="cellIs" dxfId="299" priority="244" operator="between">
      <formula>11.5</formula>
      <formula>20</formula>
    </cfRule>
  </conditionalFormatting>
  <conditionalFormatting sqref="BE908:BJ909 BL908:BM909">
    <cfRule type="cellIs" dxfId="298" priority="246" operator="greaterThan">
      <formula>0</formula>
    </cfRule>
  </conditionalFormatting>
  <conditionalFormatting sqref="O879:BB909">
    <cfRule type="cellIs" dxfId="297" priority="241" operator="equal">
      <formula>9</formula>
    </cfRule>
    <cfRule type="cellIs" dxfId="296" priority="242" operator="equal">
      <formula>8</formula>
    </cfRule>
  </conditionalFormatting>
  <conditionalFormatting sqref="O914:BC927 O934:BC941">
    <cfRule type="cellIs" dxfId="295" priority="233" operator="equal">
      <formula>6</formula>
    </cfRule>
    <cfRule type="cellIs" dxfId="294" priority="234" operator="equal">
      <formula>5</formula>
    </cfRule>
    <cfRule type="cellIs" dxfId="293" priority="235" operator="equal">
      <formula>4</formula>
    </cfRule>
    <cfRule type="cellIs" dxfId="292" priority="236" operator="equal">
      <formula>3</formula>
    </cfRule>
    <cfRule type="cellIs" dxfId="291" priority="237" operator="equal">
      <formula>2</formula>
    </cfRule>
    <cfRule type="cellIs" dxfId="290" priority="238" operator="equal">
      <formula>1</formula>
    </cfRule>
  </conditionalFormatting>
  <conditionalFormatting sqref="O914:BB927 O934:BB941">
    <cfRule type="cellIs" dxfId="289" priority="239" operator="greaterThan">
      <formula>15</formula>
    </cfRule>
  </conditionalFormatting>
  <conditionalFormatting sqref="O928:BC933">
    <cfRule type="cellIs" dxfId="288" priority="227" operator="equal">
      <formula>6</formula>
    </cfRule>
    <cfRule type="cellIs" dxfId="287" priority="228" operator="equal">
      <formula>5</formula>
    </cfRule>
    <cfRule type="cellIs" dxfId="286" priority="229" operator="equal">
      <formula>4</formula>
    </cfRule>
    <cfRule type="cellIs" dxfId="285" priority="230" operator="equal">
      <formula>3</formula>
    </cfRule>
    <cfRule type="cellIs" dxfId="284" priority="231" operator="equal">
      <formula>2</formula>
    </cfRule>
    <cfRule type="cellIs" dxfId="283" priority="232" operator="equal">
      <formula>1</formula>
    </cfRule>
  </conditionalFormatting>
  <conditionalFormatting sqref="O928:BB933">
    <cfRule type="cellIs" dxfId="282" priority="226" operator="greaterThan">
      <formula>15</formula>
    </cfRule>
  </conditionalFormatting>
  <conditionalFormatting sqref="BG912:BG941 BG945 H944:H945">
    <cfRule type="cellIs" dxfId="281" priority="225" operator="equal">
      <formula>3</formula>
    </cfRule>
  </conditionalFormatting>
  <conditionalFormatting sqref="BE912:BE941 BE945">
    <cfRule type="cellIs" dxfId="280" priority="223" operator="between">
      <formula>11.5</formula>
      <formula>20</formula>
    </cfRule>
  </conditionalFormatting>
  <conditionalFormatting sqref="H912:H941">
    <cfRule type="cellIs" dxfId="279" priority="224" operator="equal">
      <formula>3</formula>
    </cfRule>
  </conditionalFormatting>
  <conditionalFormatting sqref="BL914:BL941">
    <cfRule type="expression" dxfId="278" priority="222" stopIfTrue="1">
      <formula>$BL914&gt;$BJ914</formula>
    </cfRule>
  </conditionalFormatting>
  <conditionalFormatting sqref="I914:BC941 BE915:BJ933 BL914:BM941 BE914:BG914 BI914:BJ914 BE936:BJ941 BE934:BE935 BG934:BJ935">
    <cfRule type="cellIs" dxfId="277" priority="240" operator="greaterThan">
      <formula>0</formula>
    </cfRule>
  </conditionalFormatting>
  <conditionalFormatting sqref="O914:BB941">
    <cfRule type="cellIs" dxfId="276" priority="221" operator="equal">
      <formula>7</formula>
    </cfRule>
  </conditionalFormatting>
  <conditionalFormatting sqref="O942:BC942">
    <cfRule type="cellIs" dxfId="275" priority="213" operator="equal">
      <formula>6</formula>
    </cfRule>
    <cfRule type="cellIs" dxfId="274" priority="214" operator="equal">
      <formula>5</formula>
    </cfRule>
    <cfRule type="cellIs" dxfId="273" priority="215" operator="equal">
      <formula>4</formula>
    </cfRule>
    <cfRule type="cellIs" dxfId="272" priority="216" operator="equal">
      <formula>3</formula>
    </cfRule>
    <cfRule type="cellIs" dxfId="271" priority="217" operator="equal">
      <formula>2</formula>
    </cfRule>
    <cfRule type="cellIs" dxfId="270" priority="218" operator="equal">
      <formula>1</formula>
    </cfRule>
  </conditionalFormatting>
  <conditionalFormatting sqref="O942:BB942">
    <cfRule type="cellIs" dxfId="269" priority="219" operator="greaterThan">
      <formula>15</formula>
    </cfRule>
  </conditionalFormatting>
  <conditionalFormatting sqref="BG942">
    <cfRule type="cellIs" dxfId="268" priority="212" operator="equal">
      <formula>3</formula>
    </cfRule>
  </conditionalFormatting>
  <conditionalFormatting sqref="BE942">
    <cfRule type="cellIs" dxfId="267" priority="210" operator="between">
      <formula>11.5</formula>
      <formula>20</formula>
    </cfRule>
  </conditionalFormatting>
  <conditionalFormatting sqref="H942:H943">
    <cfRule type="cellIs" dxfId="266" priority="211" operator="equal">
      <formula>3</formula>
    </cfRule>
  </conditionalFormatting>
  <conditionalFormatting sqref="BL942">
    <cfRule type="expression" dxfId="265" priority="209" stopIfTrue="1">
      <formula>$BL942&gt;$BJ942</formula>
    </cfRule>
  </conditionalFormatting>
  <conditionalFormatting sqref="BL942:BM942 BE942:BJ942 I942:BC942">
    <cfRule type="cellIs" dxfId="264" priority="220" operator="greaterThan">
      <formula>0</formula>
    </cfRule>
  </conditionalFormatting>
  <conditionalFormatting sqref="O942:BB942">
    <cfRule type="cellIs" dxfId="263" priority="208" operator="equal">
      <formula>7</formula>
    </cfRule>
  </conditionalFormatting>
  <conditionalFormatting sqref="O943:BC944">
    <cfRule type="cellIs" dxfId="262" priority="200" operator="equal">
      <formula>6</formula>
    </cfRule>
    <cfRule type="cellIs" dxfId="261" priority="201" operator="equal">
      <formula>5</formula>
    </cfRule>
    <cfRule type="cellIs" dxfId="260" priority="202" operator="equal">
      <formula>4</formula>
    </cfRule>
    <cfRule type="cellIs" dxfId="259" priority="203" operator="equal">
      <formula>3</formula>
    </cfRule>
    <cfRule type="cellIs" dxfId="258" priority="204" operator="equal">
      <formula>2</formula>
    </cfRule>
    <cfRule type="cellIs" dxfId="257" priority="205" operator="equal">
      <formula>1</formula>
    </cfRule>
  </conditionalFormatting>
  <conditionalFormatting sqref="O943:BB944">
    <cfRule type="cellIs" dxfId="256" priority="206" operator="greaterThan">
      <formula>15</formula>
    </cfRule>
  </conditionalFormatting>
  <conditionalFormatting sqref="I943:BC944">
    <cfRule type="cellIs" dxfId="255" priority="207" operator="greaterThan">
      <formula>0</formula>
    </cfRule>
  </conditionalFormatting>
  <conditionalFormatting sqref="O943:BB944">
    <cfRule type="cellIs" dxfId="254" priority="199" operator="equal">
      <formula>7</formula>
    </cfRule>
  </conditionalFormatting>
  <conditionalFormatting sqref="BL943:BL944">
    <cfRule type="expression" dxfId="253" priority="195" stopIfTrue="1">
      <formula>$BL943&gt;$BJ943</formula>
    </cfRule>
  </conditionalFormatting>
  <conditionalFormatting sqref="BG943:BG944">
    <cfRule type="cellIs" dxfId="252" priority="197" operator="equal">
      <formula>3</formula>
    </cfRule>
  </conditionalFormatting>
  <conditionalFormatting sqref="BE943:BE944">
    <cfRule type="cellIs" dxfId="251" priority="196" operator="between">
      <formula>11.5</formula>
      <formula>20</formula>
    </cfRule>
  </conditionalFormatting>
  <conditionalFormatting sqref="BE943:BJ944 BL943:BM944">
    <cfRule type="cellIs" dxfId="250" priority="198" operator="greaterThan">
      <formula>0</formula>
    </cfRule>
  </conditionalFormatting>
  <conditionalFormatting sqref="O914:BB944">
    <cfRule type="cellIs" dxfId="249" priority="193" operator="equal">
      <formula>9</formula>
    </cfRule>
    <cfRule type="cellIs" dxfId="248" priority="194" operator="equal">
      <formula>8</formula>
    </cfRule>
  </conditionalFormatting>
  <conditionalFormatting sqref="O949:BC962 O969:BC976">
    <cfRule type="cellIs" dxfId="247" priority="185" operator="equal">
      <formula>6</formula>
    </cfRule>
    <cfRule type="cellIs" dxfId="246" priority="186" operator="equal">
      <formula>5</formula>
    </cfRule>
    <cfRule type="cellIs" dxfId="245" priority="187" operator="equal">
      <formula>4</formula>
    </cfRule>
    <cfRule type="cellIs" dxfId="244" priority="188" operator="equal">
      <formula>3</formula>
    </cfRule>
    <cfRule type="cellIs" dxfId="243" priority="189" operator="equal">
      <formula>2</formula>
    </cfRule>
    <cfRule type="cellIs" dxfId="242" priority="190" operator="equal">
      <formula>1</formula>
    </cfRule>
  </conditionalFormatting>
  <conditionalFormatting sqref="O949:BB962 O969:BB976">
    <cfRule type="cellIs" dxfId="241" priority="191" operator="greaterThan">
      <formula>15</formula>
    </cfRule>
  </conditionalFormatting>
  <conditionalFormatting sqref="O963:BC968">
    <cfRule type="cellIs" dxfId="240" priority="179" operator="equal">
      <formula>6</formula>
    </cfRule>
    <cfRule type="cellIs" dxfId="239" priority="180" operator="equal">
      <formula>5</formula>
    </cfRule>
    <cfRule type="cellIs" dxfId="238" priority="181" operator="equal">
      <formula>4</formula>
    </cfRule>
    <cfRule type="cellIs" dxfId="237" priority="182" operator="equal">
      <formula>3</formula>
    </cfRule>
    <cfRule type="cellIs" dxfId="236" priority="183" operator="equal">
      <formula>2</formula>
    </cfRule>
    <cfRule type="cellIs" dxfId="235" priority="184" operator="equal">
      <formula>1</formula>
    </cfRule>
  </conditionalFormatting>
  <conditionalFormatting sqref="O963:BB968">
    <cfRule type="cellIs" dxfId="234" priority="178" operator="greaterThan">
      <formula>15</formula>
    </cfRule>
  </conditionalFormatting>
  <conditionalFormatting sqref="BG947:BG976 BG980 H979:H980">
    <cfRule type="cellIs" dxfId="233" priority="177" operator="equal">
      <formula>3</formula>
    </cfRule>
  </conditionalFormatting>
  <conditionalFormatting sqref="BE947:BE976 BE980">
    <cfRule type="cellIs" dxfId="232" priority="175" operator="between">
      <formula>11.5</formula>
      <formula>20</formula>
    </cfRule>
  </conditionalFormatting>
  <conditionalFormatting sqref="H947:H976">
    <cfRule type="cellIs" dxfId="231" priority="176" operator="equal">
      <formula>3</formula>
    </cfRule>
  </conditionalFormatting>
  <conditionalFormatting sqref="BL949:BL976">
    <cfRule type="expression" dxfId="230" priority="174" stopIfTrue="1">
      <formula>$BL949&gt;$BJ949</formula>
    </cfRule>
  </conditionalFormatting>
  <conditionalFormatting sqref="I949:BC976 BE950:BJ968 BL949:BM976 BE949:BG949 BI949:BJ949 BE971:BJ976 BE969:BE970 BG969:BJ970">
    <cfRule type="cellIs" dxfId="229" priority="192" operator="greaterThan">
      <formula>0</formula>
    </cfRule>
  </conditionalFormatting>
  <conditionalFormatting sqref="O949:BB976">
    <cfRule type="cellIs" dxfId="228" priority="173" operator="equal">
      <formula>7</formula>
    </cfRule>
  </conditionalFormatting>
  <conditionalFormatting sqref="O977:BC977">
    <cfRule type="cellIs" dxfId="227" priority="165" operator="equal">
      <formula>6</formula>
    </cfRule>
    <cfRule type="cellIs" dxfId="226" priority="166" operator="equal">
      <formula>5</formula>
    </cfRule>
    <cfRule type="cellIs" dxfId="225" priority="167" operator="equal">
      <formula>4</formula>
    </cfRule>
    <cfRule type="cellIs" dxfId="224" priority="168" operator="equal">
      <formula>3</formula>
    </cfRule>
    <cfRule type="cellIs" dxfId="223" priority="169" operator="equal">
      <formula>2</formula>
    </cfRule>
    <cfRule type="cellIs" dxfId="222" priority="170" operator="equal">
      <formula>1</formula>
    </cfRule>
  </conditionalFormatting>
  <conditionalFormatting sqref="O977:BB977">
    <cfRule type="cellIs" dxfId="221" priority="171" operator="greaterThan">
      <formula>15</formula>
    </cfRule>
  </conditionalFormatting>
  <conditionalFormatting sqref="BG977">
    <cfRule type="cellIs" dxfId="220" priority="164" operator="equal">
      <formula>3</formula>
    </cfRule>
  </conditionalFormatting>
  <conditionalFormatting sqref="BE977">
    <cfRule type="cellIs" dxfId="219" priority="162" operator="between">
      <formula>11.5</formula>
      <formula>20</formula>
    </cfRule>
  </conditionalFormatting>
  <conditionalFormatting sqref="H977:H978">
    <cfRule type="cellIs" dxfId="218" priority="163" operator="equal">
      <formula>3</formula>
    </cfRule>
  </conditionalFormatting>
  <conditionalFormatting sqref="BL977">
    <cfRule type="expression" dxfId="217" priority="161" stopIfTrue="1">
      <formula>$BL977&gt;$BJ977</formula>
    </cfRule>
  </conditionalFormatting>
  <conditionalFormatting sqref="BL977:BM977 BE977:BJ977 I977:BC977">
    <cfRule type="cellIs" dxfId="216" priority="172" operator="greaterThan">
      <formula>0</formula>
    </cfRule>
  </conditionalFormatting>
  <conditionalFormatting sqref="O977:BB977">
    <cfRule type="cellIs" dxfId="215" priority="160" operator="equal">
      <formula>7</formula>
    </cfRule>
  </conditionalFormatting>
  <conditionalFormatting sqref="O978:BC979">
    <cfRule type="cellIs" dxfId="214" priority="152" operator="equal">
      <formula>6</formula>
    </cfRule>
    <cfRule type="cellIs" dxfId="213" priority="153" operator="equal">
      <formula>5</formula>
    </cfRule>
    <cfRule type="cellIs" dxfId="212" priority="154" operator="equal">
      <formula>4</formula>
    </cfRule>
    <cfRule type="cellIs" dxfId="211" priority="155" operator="equal">
      <formula>3</formula>
    </cfRule>
    <cfRule type="cellIs" dxfId="210" priority="156" operator="equal">
      <formula>2</formula>
    </cfRule>
    <cfRule type="cellIs" dxfId="209" priority="157" operator="equal">
      <formula>1</formula>
    </cfRule>
  </conditionalFormatting>
  <conditionalFormatting sqref="O978:BB979">
    <cfRule type="cellIs" dxfId="208" priority="158" operator="greaterThan">
      <formula>15</formula>
    </cfRule>
  </conditionalFormatting>
  <conditionalFormatting sqref="I978:BC979">
    <cfRule type="cellIs" dxfId="207" priority="159" operator="greaterThan">
      <formula>0</formula>
    </cfRule>
  </conditionalFormatting>
  <conditionalFormatting sqref="O978:BB979">
    <cfRule type="cellIs" dxfId="206" priority="151" operator="equal">
      <formula>7</formula>
    </cfRule>
  </conditionalFormatting>
  <conditionalFormatting sqref="BL978:BL979">
    <cfRule type="expression" dxfId="205" priority="147" stopIfTrue="1">
      <formula>$BL978&gt;$BJ978</formula>
    </cfRule>
  </conditionalFormatting>
  <conditionalFormatting sqref="BG978:BG979">
    <cfRule type="cellIs" dxfId="204" priority="149" operator="equal">
      <formula>3</formula>
    </cfRule>
  </conditionalFormatting>
  <conditionalFormatting sqref="BE978:BE979">
    <cfRule type="cellIs" dxfId="203" priority="148" operator="between">
      <formula>11.5</formula>
      <formula>20</formula>
    </cfRule>
  </conditionalFormatting>
  <conditionalFormatting sqref="BE978:BJ979 BL978:BM979">
    <cfRule type="cellIs" dxfId="202" priority="150" operator="greaterThan">
      <formula>0</formula>
    </cfRule>
  </conditionalFormatting>
  <conditionalFormatting sqref="O949:BB979">
    <cfRule type="cellIs" dxfId="201" priority="145" operator="equal">
      <formula>9</formula>
    </cfRule>
    <cfRule type="cellIs" dxfId="200" priority="146" operator="equal">
      <formula>8</formula>
    </cfRule>
  </conditionalFormatting>
  <conditionalFormatting sqref="O984:BC997 O1004:BC1011">
    <cfRule type="cellIs" dxfId="199" priority="137" operator="equal">
      <formula>6</formula>
    </cfRule>
    <cfRule type="cellIs" dxfId="198" priority="138" operator="equal">
      <formula>5</formula>
    </cfRule>
    <cfRule type="cellIs" dxfId="197" priority="139" operator="equal">
      <formula>4</formula>
    </cfRule>
    <cfRule type="cellIs" dxfId="196" priority="140" operator="equal">
      <formula>3</formula>
    </cfRule>
    <cfRule type="cellIs" dxfId="195" priority="141" operator="equal">
      <formula>2</formula>
    </cfRule>
    <cfRule type="cellIs" dxfId="194" priority="142" operator="equal">
      <formula>1</formula>
    </cfRule>
  </conditionalFormatting>
  <conditionalFormatting sqref="O984:BB997 O1004:BB1011">
    <cfRule type="cellIs" dxfId="193" priority="143" operator="greaterThan">
      <formula>15</formula>
    </cfRule>
  </conditionalFormatting>
  <conditionalFormatting sqref="O998:BC1003">
    <cfRule type="cellIs" dxfId="192" priority="131" operator="equal">
      <formula>6</formula>
    </cfRule>
    <cfRule type="cellIs" dxfId="191" priority="132" operator="equal">
      <formula>5</formula>
    </cfRule>
    <cfRule type="cellIs" dxfId="190" priority="133" operator="equal">
      <formula>4</formula>
    </cfRule>
    <cfRule type="cellIs" dxfId="189" priority="134" operator="equal">
      <formula>3</formula>
    </cfRule>
    <cfRule type="cellIs" dxfId="188" priority="135" operator="equal">
      <formula>2</formula>
    </cfRule>
    <cfRule type="cellIs" dxfId="187" priority="136" operator="equal">
      <formula>1</formula>
    </cfRule>
  </conditionalFormatting>
  <conditionalFormatting sqref="O998:BB1003">
    <cfRule type="cellIs" dxfId="186" priority="130" operator="greaterThan">
      <formula>15</formula>
    </cfRule>
  </conditionalFormatting>
  <conditionalFormatting sqref="BG982:BG1011 BG1015 H1014:H1015">
    <cfRule type="cellIs" dxfId="185" priority="129" operator="equal">
      <formula>3</formula>
    </cfRule>
  </conditionalFormatting>
  <conditionalFormatting sqref="BE982:BE1011 BE1015">
    <cfRule type="cellIs" dxfId="184" priority="127" operator="between">
      <formula>11.5</formula>
      <formula>20</formula>
    </cfRule>
  </conditionalFormatting>
  <conditionalFormatting sqref="H982:H1011">
    <cfRule type="cellIs" dxfId="183" priority="128" operator="equal">
      <formula>3</formula>
    </cfRule>
  </conditionalFormatting>
  <conditionalFormatting sqref="BL984:BL1011">
    <cfRule type="expression" dxfId="182" priority="126" stopIfTrue="1">
      <formula>$BL984&gt;$BJ984</formula>
    </cfRule>
  </conditionalFormatting>
  <conditionalFormatting sqref="I984:BC1011 BE985:BJ1003 BL984:BM1011 BE984:BG984 BI984:BJ984 BE1006:BJ1011 BE1004:BE1005 BG1004:BJ1005">
    <cfRule type="cellIs" dxfId="181" priority="144" operator="greaterThan">
      <formula>0</formula>
    </cfRule>
  </conditionalFormatting>
  <conditionalFormatting sqref="O984:BB1011">
    <cfRule type="cellIs" dxfId="180" priority="125" operator="equal">
      <formula>7</formula>
    </cfRule>
  </conditionalFormatting>
  <conditionalFormatting sqref="O1012:BC1012">
    <cfRule type="cellIs" dxfId="179" priority="117" operator="equal">
      <formula>6</formula>
    </cfRule>
    <cfRule type="cellIs" dxfId="178" priority="118" operator="equal">
      <formula>5</formula>
    </cfRule>
    <cfRule type="cellIs" dxfId="177" priority="119" operator="equal">
      <formula>4</formula>
    </cfRule>
    <cfRule type="cellIs" dxfId="176" priority="120" operator="equal">
      <formula>3</formula>
    </cfRule>
    <cfRule type="cellIs" dxfId="175" priority="121" operator="equal">
      <formula>2</formula>
    </cfRule>
    <cfRule type="cellIs" dxfId="174" priority="122" operator="equal">
      <formula>1</formula>
    </cfRule>
  </conditionalFormatting>
  <conditionalFormatting sqref="O1012:BB1012">
    <cfRule type="cellIs" dxfId="173" priority="123" operator="greaterThan">
      <formula>15</formula>
    </cfRule>
  </conditionalFormatting>
  <conditionalFormatting sqref="BG1012">
    <cfRule type="cellIs" dxfId="172" priority="116" operator="equal">
      <formula>3</formula>
    </cfRule>
  </conditionalFormatting>
  <conditionalFormatting sqref="BE1012">
    <cfRule type="cellIs" dxfId="171" priority="114" operator="between">
      <formula>11.5</formula>
      <formula>20</formula>
    </cfRule>
  </conditionalFormatting>
  <conditionalFormatting sqref="H1012:H1013">
    <cfRule type="cellIs" dxfId="170" priority="115" operator="equal">
      <formula>3</formula>
    </cfRule>
  </conditionalFormatting>
  <conditionalFormatting sqref="BL1012">
    <cfRule type="expression" dxfId="169" priority="113" stopIfTrue="1">
      <formula>$BL1012&gt;$BJ1012</formula>
    </cfRule>
  </conditionalFormatting>
  <conditionalFormatting sqref="BL1012:BM1012 BE1012:BJ1012 I1012:BC1012">
    <cfRule type="cellIs" dxfId="168" priority="124" operator="greaterThan">
      <formula>0</formula>
    </cfRule>
  </conditionalFormatting>
  <conditionalFormatting sqref="O1012:BB1012">
    <cfRule type="cellIs" dxfId="167" priority="112" operator="equal">
      <formula>7</formula>
    </cfRule>
  </conditionalFormatting>
  <conditionalFormatting sqref="O1013:BC1014">
    <cfRule type="cellIs" dxfId="166" priority="104" operator="equal">
      <formula>6</formula>
    </cfRule>
    <cfRule type="cellIs" dxfId="165" priority="105" operator="equal">
      <formula>5</formula>
    </cfRule>
    <cfRule type="cellIs" dxfId="164" priority="106" operator="equal">
      <formula>4</formula>
    </cfRule>
    <cfRule type="cellIs" dxfId="163" priority="107" operator="equal">
      <formula>3</formula>
    </cfRule>
    <cfRule type="cellIs" dxfId="162" priority="108" operator="equal">
      <formula>2</formula>
    </cfRule>
    <cfRule type="cellIs" dxfId="161" priority="109" operator="equal">
      <formula>1</formula>
    </cfRule>
  </conditionalFormatting>
  <conditionalFormatting sqref="O1013:BB1014">
    <cfRule type="cellIs" dxfId="160" priority="110" operator="greaterThan">
      <formula>15</formula>
    </cfRule>
  </conditionalFormatting>
  <conditionalFormatting sqref="I1013:BC1014">
    <cfRule type="cellIs" dxfId="159" priority="111" operator="greaterThan">
      <formula>0</formula>
    </cfRule>
  </conditionalFormatting>
  <conditionalFormatting sqref="O1013:BB1014">
    <cfRule type="cellIs" dxfId="158" priority="103" operator="equal">
      <formula>7</formula>
    </cfRule>
  </conditionalFormatting>
  <conditionalFormatting sqref="BL1013:BL1014">
    <cfRule type="expression" dxfId="157" priority="99" stopIfTrue="1">
      <formula>$BL1013&gt;$BJ1013</formula>
    </cfRule>
  </conditionalFormatting>
  <conditionalFormatting sqref="BG1013:BG1014">
    <cfRule type="cellIs" dxfId="156" priority="101" operator="equal">
      <formula>3</formula>
    </cfRule>
  </conditionalFormatting>
  <conditionalFormatting sqref="BE1013:BE1014">
    <cfRule type="cellIs" dxfId="155" priority="100" operator="between">
      <formula>11.5</formula>
      <formula>20</formula>
    </cfRule>
  </conditionalFormatting>
  <conditionalFormatting sqref="BE1013:BJ1014 BL1013:BM1014">
    <cfRule type="cellIs" dxfId="154" priority="102" operator="greaterThan">
      <formula>0</formula>
    </cfRule>
  </conditionalFormatting>
  <conditionalFormatting sqref="O984:BB1014">
    <cfRule type="cellIs" dxfId="153" priority="97" operator="equal">
      <formula>9</formula>
    </cfRule>
    <cfRule type="cellIs" dxfId="152" priority="98" operator="equal">
      <formula>8</formula>
    </cfRule>
  </conditionalFormatting>
  <conditionalFormatting sqref="O1019:BC1032 O1039:BC1046">
    <cfRule type="cellIs" dxfId="151" priority="89" operator="equal">
      <formula>6</formula>
    </cfRule>
    <cfRule type="cellIs" dxfId="150" priority="90" operator="equal">
      <formula>5</formula>
    </cfRule>
    <cfRule type="cellIs" dxfId="149" priority="91" operator="equal">
      <formula>4</formula>
    </cfRule>
    <cfRule type="cellIs" dxfId="148" priority="92" operator="equal">
      <formula>3</formula>
    </cfRule>
    <cfRule type="cellIs" dxfId="147" priority="93" operator="equal">
      <formula>2</formula>
    </cfRule>
    <cfRule type="cellIs" dxfId="146" priority="94" operator="equal">
      <formula>1</formula>
    </cfRule>
  </conditionalFormatting>
  <conditionalFormatting sqref="O1019:BB1032 O1039:BB1046">
    <cfRule type="cellIs" dxfId="145" priority="95" operator="greaterThan">
      <formula>15</formula>
    </cfRule>
  </conditionalFormatting>
  <conditionalFormatting sqref="O1033:BC1038">
    <cfRule type="cellIs" dxfId="144" priority="83" operator="equal">
      <formula>6</formula>
    </cfRule>
    <cfRule type="cellIs" dxfId="143" priority="84" operator="equal">
      <formula>5</formula>
    </cfRule>
    <cfRule type="cellIs" dxfId="142" priority="85" operator="equal">
      <formula>4</formula>
    </cfRule>
    <cfRule type="cellIs" dxfId="141" priority="86" operator="equal">
      <formula>3</formula>
    </cfRule>
    <cfRule type="cellIs" dxfId="140" priority="87" operator="equal">
      <formula>2</formula>
    </cfRule>
    <cfRule type="cellIs" dxfId="139" priority="88" operator="equal">
      <formula>1</formula>
    </cfRule>
  </conditionalFormatting>
  <conditionalFormatting sqref="O1033:BB1038">
    <cfRule type="cellIs" dxfId="138" priority="82" operator="greaterThan">
      <formula>15</formula>
    </cfRule>
  </conditionalFormatting>
  <conditionalFormatting sqref="BG1017:BG1046 BG1050 H1049:H1050">
    <cfRule type="cellIs" dxfId="137" priority="81" operator="equal">
      <formula>3</formula>
    </cfRule>
  </conditionalFormatting>
  <conditionalFormatting sqref="BE1017:BE1046 BE1050">
    <cfRule type="cellIs" dxfId="136" priority="79" operator="between">
      <formula>11.5</formula>
      <formula>20</formula>
    </cfRule>
  </conditionalFormatting>
  <conditionalFormatting sqref="H1017:H1046">
    <cfRule type="cellIs" dxfId="135" priority="80" operator="equal">
      <formula>3</formula>
    </cfRule>
  </conditionalFormatting>
  <conditionalFormatting sqref="BL1019:BL1046">
    <cfRule type="expression" dxfId="134" priority="78" stopIfTrue="1">
      <formula>$BL1019&gt;$BJ1019</formula>
    </cfRule>
  </conditionalFormatting>
  <conditionalFormatting sqref="I1019:BC1046 BE1020:BJ1038 BL1019:BM1046 BE1019:BG1019 BI1019:BJ1019 BE1041:BJ1046 BE1039:BE1040 BG1039:BJ1040">
    <cfRule type="cellIs" dxfId="133" priority="96" operator="greaterThan">
      <formula>0</formula>
    </cfRule>
  </conditionalFormatting>
  <conditionalFormatting sqref="O1019:BB1046">
    <cfRule type="cellIs" dxfId="132" priority="77" operator="equal">
      <formula>7</formula>
    </cfRule>
  </conditionalFormatting>
  <conditionalFormatting sqref="O1047:BC1047">
    <cfRule type="cellIs" dxfId="131" priority="69" operator="equal">
      <formula>6</formula>
    </cfRule>
    <cfRule type="cellIs" dxfId="130" priority="70" operator="equal">
      <formula>5</formula>
    </cfRule>
    <cfRule type="cellIs" dxfId="129" priority="71" operator="equal">
      <formula>4</formula>
    </cfRule>
    <cfRule type="cellIs" dxfId="128" priority="72" operator="equal">
      <formula>3</formula>
    </cfRule>
    <cfRule type="cellIs" dxfId="127" priority="73" operator="equal">
      <formula>2</formula>
    </cfRule>
    <cfRule type="cellIs" dxfId="126" priority="74" operator="equal">
      <formula>1</formula>
    </cfRule>
  </conditionalFormatting>
  <conditionalFormatting sqref="O1047:BB1047">
    <cfRule type="cellIs" dxfId="125" priority="75" operator="greaterThan">
      <formula>15</formula>
    </cfRule>
  </conditionalFormatting>
  <conditionalFormatting sqref="BG1047">
    <cfRule type="cellIs" dxfId="124" priority="68" operator="equal">
      <formula>3</formula>
    </cfRule>
  </conditionalFormatting>
  <conditionalFormatting sqref="BE1047">
    <cfRule type="cellIs" dxfId="123" priority="66" operator="between">
      <formula>11.5</formula>
      <formula>20</formula>
    </cfRule>
  </conditionalFormatting>
  <conditionalFormatting sqref="H1047:H1048">
    <cfRule type="cellIs" dxfId="122" priority="67" operator="equal">
      <formula>3</formula>
    </cfRule>
  </conditionalFormatting>
  <conditionalFormatting sqref="BL1047">
    <cfRule type="expression" dxfId="121" priority="65" stopIfTrue="1">
      <formula>$BL1047&gt;$BJ1047</formula>
    </cfRule>
  </conditionalFormatting>
  <conditionalFormatting sqref="BL1047:BM1047 BE1047:BJ1047 I1047:BC1047">
    <cfRule type="cellIs" dxfId="120" priority="76" operator="greaterThan">
      <formula>0</formula>
    </cfRule>
  </conditionalFormatting>
  <conditionalFormatting sqref="O1047:BB1047">
    <cfRule type="cellIs" dxfId="119" priority="64" operator="equal">
      <formula>7</formula>
    </cfRule>
  </conditionalFormatting>
  <conditionalFormatting sqref="O1048:BC1049">
    <cfRule type="cellIs" dxfId="118" priority="56" operator="equal">
      <formula>6</formula>
    </cfRule>
    <cfRule type="cellIs" dxfId="117" priority="57" operator="equal">
      <formula>5</formula>
    </cfRule>
    <cfRule type="cellIs" dxfId="116" priority="58" operator="equal">
      <formula>4</formula>
    </cfRule>
    <cfRule type="cellIs" dxfId="115" priority="59" operator="equal">
      <formula>3</formula>
    </cfRule>
    <cfRule type="cellIs" dxfId="114" priority="60" operator="equal">
      <formula>2</formula>
    </cfRule>
    <cfRule type="cellIs" dxfId="113" priority="61" operator="equal">
      <formula>1</formula>
    </cfRule>
  </conditionalFormatting>
  <conditionalFormatting sqref="O1048:BB1049">
    <cfRule type="cellIs" dxfId="112" priority="62" operator="greaterThan">
      <formula>15</formula>
    </cfRule>
  </conditionalFormatting>
  <conditionalFormatting sqref="I1048:BC1049">
    <cfRule type="cellIs" dxfId="111" priority="63" operator="greaterThan">
      <formula>0</formula>
    </cfRule>
  </conditionalFormatting>
  <conditionalFormatting sqref="O1048:BB1049">
    <cfRule type="cellIs" dxfId="110" priority="55" operator="equal">
      <formula>7</formula>
    </cfRule>
  </conditionalFormatting>
  <conditionalFormatting sqref="BL1048:BL1049">
    <cfRule type="expression" dxfId="109" priority="51" stopIfTrue="1">
      <formula>$BL1048&gt;$BJ1048</formula>
    </cfRule>
  </conditionalFormatting>
  <conditionalFormatting sqref="BG1048:BG1049">
    <cfRule type="cellIs" dxfId="108" priority="53" operator="equal">
      <formula>3</formula>
    </cfRule>
  </conditionalFormatting>
  <conditionalFormatting sqref="BE1048:BE1049">
    <cfRule type="cellIs" dxfId="107" priority="52" operator="between">
      <formula>11.5</formula>
      <formula>20</formula>
    </cfRule>
  </conditionalFormatting>
  <conditionalFormatting sqref="BE1048:BJ1049 BL1048:BM1049">
    <cfRule type="cellIs" dxfId="106" priority="54" operator="greaterThan">
      <formula>0</formula>
    </cfRule>
  </conditionalFormatting>
  <conditionalFormatting sqref="O1019:BB1049">
    <cfRule type="cellIs" dxfId="105" priority="49" operator="equal">
      <formula>9</formula>
    </cfRule>
    <cfRule type="cellIs" dxfId="104" priority="50" operator="equal">
      <formula>8</formula>
    </cfRule>
  </conditionalFormatting>
  <conditionalFormatting sqref="O1054:BC1067 O1074:BC1081">
    <cfRule type="cellIs" dxfId="103" priority="41" operator="equal">
      <formula>6</formula>
    </cfRule>
    <cfRule type="cellIs" dxfId="102" priority="42" operator="equal">
      <formula>5</formula>
    </cfRule>
    <cfRule type="cellIs" dxfId="101" priority="43" operator="equal">
      <formula>4</formula>
    </cfRule>
    <cfRule type="cellIs" dxfId="100" priority="44" operator="equal">
      <formula>3</formula>
    </cfRule>
    <cfRule type="cellIs" dxfId="99" priority="45" operator="equal">
      <formula>2</formula>
    </cfRule>
    <cfRule type="cellIs" dxfId="98" priority="46" operator="equal">
      <formula>1</formula>
    </cfRule>
  </conditionalFormatting>
  <conditionalFormatting sqref="O1054:BB1067 O1074:BB1081">
    <cfRule type="cellIs" dxfId="97" priority="47" operator="greaterThan">
      <formula>15</formula>
    </cfRule>
  </conditionalFormatting>
  <conditionalFormatting sqref="O1068:BC1073">
    <cfRule type="cellIs" dxfId="96" priority="35" operator="equal">
      <formula>6</formula>
    </cfRule>
    <cfRule type="cellIs" dxfId="95" priority="36" operator="equal">
      <formula>5</formula>
    </cfRule>
    <cfRule type="cellIs" dxfId="94" priority="37" operator="equal">
      <formula>4</formula>
    </cfRule>
    <cfRule type="cellIs" dxfId="93" priority="38" operator="equal">
      <formula>3</formula>
    </cfRule>
    <cfRule type="cellIs" dxfId="92" priority="39" operator="equal">
      <formula>2</formula>
    </cfRule>
    <cfRule type="cellIs" dxfId="91" priority="40" operator="equal">
      <formula>1</formula>
    </cfRule>
  </conditionalFormatting>
  <conditionalFormatting sqref="O1068:BB1073">
    <cfRule type="cellIs" dxfId="90" priority="34" operator="greaterThan">
      <formula>15</formula>
    </cfRule>
  </conditionalFormatting>
  <conditionalFormatting sqref="BG1052:BG1081 BG1085 H1084:H1085">
    <cfRule type="cellIs" dxfId="89" priority="33" operator="equal">
      <formula>3</formula>
    </cfRule>
  </conditionalFormatting>
  <conditionalFormatting sqref="BE1052:BE1081 BE1085">
    <cfRule type="cellIs" dxfId="88" priority="31" operator="between">
      <formula>11.5</formula>
      <formula>20</formula>
    </cfRule>
  </conditionalFormatting>
  <conditionalFormatting sqref="H1052:H1081">
    <cfRule type="cellIs" dxfId="87" priority="32" operator="equal">
      <formula>3</formula>
    </cfRule>
  </conditionalFormatting>
  <conditionalFormatting sqref="BL1054:BL1081">
    <cfRule type="expression" dxfId="86" priority="30" stopIfTrue="1">
      <formula>$BL1054&gt;$BJ1054</formula>
    </cfRule>
  </conditionalFormatting>
  <conditionalFormatting sqref="I1054:BC1081 BE1055:BJ1073 BL1054:BM1081 BE1054:BG1054 BI1054:BJ1054 BE1076:BJ1081 BE1074:BE1075 BG1074:BJ1075">
    <cfRule type="cellIs" dxfId="85" priority="48" operator="greaterThan">
      <formula>0</formula>
    </cfRule>
  </conditionalFormatting>
  <conditionalFormatting sqref="O1054:BB1081">
    <cfRule type="cellIs" dxfId="84" priority="29" operator="equal">
      <formula>7</formula>
    </cfRule>
  </conditionalFormatting>
  <conditionalFormatting sqref="O1082:BC1082">
    <cfRule type="cellIs" dxfId="83" priority="21" operator="equal">
      <formula>6</formula>
    </cfRule>
    <cfRule type="cellIs" dxfId="82" priority="22" operator="equal">
      <formula>5</formula>
    </cfRule>
    <cfRule type="cellIs" dxfId="81" priority="23" operator="equal">
      <formula>4</formula>
    </cfRule>
    <cfRule type="cellIs" dxfId="80" priority="24" operator="equal">
      <formula>3</formula>
    </cfRule>
    <cfRule type="cellIs" dxfId="79" priority="25" operator="equal">
      <formula>2</formula>
    </cfRule>
    <cfRule type="cellIs" dxfId="78" priority="26" operator="equal">
      <formula>1</formula>
    </cfRule>
  </conditionalFormatting>
  <conditionalFormatting sqref="O1082:BB1082">
    <cfRule type="cellIs" dxfId="77" priority="27" operator="greaterThan">
      <formula>15</formula>
    </cfRule>
  </conditionalFormatting>
  <conditionalFormatting sqref="BG1082">
    <cfRule type="cellIs" dxfId="76" priority="20" operator="equal">
      <formula>3</formula>
    </cfRule>
  </conditionalFormatting>
  <conditionalFormatting sqref="BE1082">
    <cfRule type="cellIs" dxfId="75" priority="18" operator="between">
      <formula>11.5</formula>
      <formula>20</formula>
    </cfRule>
  </conditionalFormatting>
  <conditionalFormatting sqref="H1082:H1083">
    <cfRule type="cellIs" dxfId="74" priority="19" operator="equal">
      <formula>3</formula>
    </cfRule>
  </conditionalFormatting>
  <conditionalFormatting sqref="BL1082">
    <cfRule type="expression" dxfId="73" priority="17" stopIfTrue="1">
      <formula>$BL1082&gt;$BJ1082</formula>
    </cfRule>
  </conditionalFormatting>
  <conditionalFormatting sqref="BL1082:BM1082 BE1082:BJ1082 I1082:BC1082">
    <cfRule type="cellIs" dxfId="72" priority="28" operator="greaterThan">
      <formula>0</formula>
    </cfRule>
  </conditionalFormatting>
  <conditionalFormatting sqref="O1082:BB1082">
    <cfRule type="cellIs" dxfId="71" priority="16" operator="equal">
      <formula>7</formula>
    </cfRule>
  </conditionalFormatting>
  <conditionalFormatting sqref="O1083:BC1084">
    <cfRule type="cellIs" dxfId="70" priority="8" operator="equal">
      <formula>6</formula>
    </cfRule>
    <cfRule type="cellIs" dxfId="69" priority="9" operator="equal">
      <formula>5</formula>
    </cfRule>
    <cfRule type="cellIs" dxfId="68" priority="10" operator="equal">
      <formula>4</formula>
    </cfRule>
    <cfRule type="cellIs" dxfId="67" priority="11" operator="equal">
      <formula>3</formula>
    </cfRule>
    <cfRule type="cellIs" dxfId="66" priority="12" operator="equal">
      <formula>2</formula>
    </cfRule>
    <cfRule type="cellIs" dxfId="65" priority="13" operator="equal">
      <formula>1</formula>
    </cfRule>
  </conditionalFormatting>
  <conditionalFormatting sqref="O1083:BB1084">
    <cfRule type="cellIs" dxfId="64" priority="14" operator="greaterThan">
      <formula>15</formula>
    </cfRule>
  </conditionalFormatting>
  <conditionalFormatting sqref="I1083:BC1084">
    <cfRule type="cellIs" dxfId="63" priority="15" operator="greaterThan">
      <formula>0</formula>
    </cfRule>
  </conditionalFormatting>
  <conditionalFormatting sqref="O1083:BB1084">
    <cfRule type="cellIs" dxfId="62" priority="7" operator="equal">
      <formula>7</formula>
    </cfRule>
  </conditionalFormatting>
  <conditionalFormatting sqref="BL1083:BL1084">
    <cfRule type="expression" dxfId="61" priority="3" stopIfTrue="1">
      <formula>$BL1083&gt;$BJ1083</formula>
    </cfRule>
  </conditionalFormatting>
  <conditionalFormatting sqref="BG1083:BG1084">
    <cfRule type="cellIs" dxfId="60" priority="5" operator="equal">
      <formula>3</formula>
    </cfRule>
  </conditionalFormatting>
  <conditionalFormatting sqref="BE1083:BE1084">
    <cfRule type="cellIs" dxfId="59" priority="4" operator="between">
      <formula>11.5</formula>
      <formula>20</formula>
    </cfRule>
  </conditionalFormatting>
  <conditionalFormatting sqref="BE1083:BJ1084 BL1083:BM1084">
    <cfRule type="cellIs" dxfId="58" priority="6" operator="greaterThan">
      <formula>0</formula>
    </cfRule>
  </conditionalFormatting>
  <conditionalFormatting sqref="O1054:BB1084">
    <cfRule type="cellIs" dxfId="57" priority="1" operator="equal">
      <formula>9</formula>
    </cfRule>
    <cfRule type="cellIs" dxfId="56" priority="2" operator="equal">
      <formula>8</formula>
    </cfRule>
  </conditionalFormatting>
  <pageMargins left="0.25" right="0.25" top="0.75" bottom="0.75" header="0.3" footer="0.3"/>
  <pageSetup paperSize="9" scale="10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A2"/>
  <sheetViews>
    <sheetView workbookViewId="0"/>
  </sheetViews>
  <sheetFormatPr baseColWidth="10" defaultColWidth="11.44140625" defaultRowHeight="14.4" x14ac:dyDescent="0.3"/>
  <sheetData>
    <row r="1" spans="1:1" x14ac:dyDescent="0.3">
      <c r="A1" s="246" t="s">
        <v>82</v>
      </c>
    </row>
    <row r="2" spans="1:1" ht="15" x14ac:dyDescent="0.35">
      <c r="A2" s="245">
        <f>LEN(A1)-LEN(SUBSTITUTE(A1,":\",""))</f>
        <v>2</v>
      </c>
    </row>
  </sheetData>
  <sheetProtection algorithmName="SHA-512" hashValue="KFWMwX59XNP+uXCTeYOgMw0SAjfbUUPksB/9ebZ6u00tJgWWSJS+WFPcaLd6BWoWrRw1ALVUDblCvnE8ofYQhA==" saltValue="2yc11x4/bJqMEd+SpQEJ6w==" spinCount="100000" sheet="1" objects="1" scenarios="1" select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ADD39"/>
  <sheetViews>
    <sheetView topLeftCell="B1" zoomScale="60" zoomScaleNormal="60" zoomScalePageLayoutView="60" workbookViewId="0">
      <selection sqref="A1:ADB37"/>
    </sheetView>
  </sheetViews>
  <sheetFormatPr baseColWidth="10" defaultColWidth="0" defaultRowHeight="15.6" zeroHeight="1" x14ac:dyDescent="0.3"/>
  <cols>
    <col min="1" max="1" width="3.33203125" style="208" hidden="1" customWidth="1"/>
    <col min="2" max="2" width="9.44140625" style="210" customWidth="1"/>
    <col min="3" max="3" width="4.6640625" style="209" customWidth="1"/>
    <col min="4" max="4" width="7.33203125" style="209" customWidth="1"/>
    <col min="5" max="5" width="3.6640625" style="211" customWidth="1"/>
    <col min="6" max="24" width="4.6640625" style="211" hidden="1" customWidth="1"/>
    <col min="25" max="25" width="7.6640625" style="209" customWidth="1"/>
    <col min="26" max="27" width="4.44140625" style="209" customWidth="1"/>
    <col min="28" max="28" width="4.33203125" style="209" customWidth="1"/>
    <col min="29" max="29" width="4.6640625" style="209" customWidth="1"/>
    <col min="30" max="30" width="7.33203125" style="209" customWidth="1"/>
    <col min="31" max="31" width="3.6640625" style="211" customWidth="1"/>
    <col min="32" max="50" width="4.6640625" style="211" hidden="1" customWidth="1"/>
    <col min="51" max="51" width="7.6640625" style="209" customWidth="1"/>
    <col min="52" max="53" width="4.44140625" style="209" customWidth="1"/>
    <col min="54" max="54" width="4.33203125" style="209" customWidth="1"/>
    <col min="55" max="55" width="4.6640625" style="209" customWidth="1"/>
    <col min="56" max="56" width="7.33203125" style="209" customWidth="1"/>
    <col min="57" max="57" width="3.6640625" style="211" customWidth="1"/>
    <col min="58" max="76" width="4.6640625" style="211" hidden="1" customWidth="1"/>
    <col min="77" max="77" width="7.6640625" style="209" customWidth="1"/>
    <col min="78" max="79" width="4.44140625" style="209" customWidth="1"/>
    <col min="80" max="80" width="4.33203125" style="209" customWidth="1"/>
    <col min="81" max="81" width="4.6640625" style="209" customWidth="1"/>
    <col min="82" max="82" width="7.33203125" style="209" customWidth="1"/>
    <col min="83" max="83" width="3.6640625" style="211" customWidth="1"/>
    <col min="84" max="102" width="4.6640625" style="211" hidden="1" customWidth="1"/>
    <col min="103" max="103" width="7.6640625" style="209" customWidth="1"/>
    <col min="104" max="105" width="4.44140625" style="209" customWidth="1"/>
    <col min="106" max="106" width="4.33203125" style="209" customWidth="1"/>
    <col min="107" max="107" width="4.6640625" style="209" customWidth="1"/>
    <col min="108" max="108" width="7.33203125" style="209" customWidth="1"/>
    <col min="109" max="109" width="3.6640625" style="211" customWidth="1"/>
    <col min="110" max="128" width="4.6640625" style="211" hidden="1" customWidth="1"/>
    <col min="129" max="129" width="7.6640625" style="209" customWidth="1"/>
    <col min="130" max="131" width="4.44140625" style="209" customWidth="1"/>
    <col min="132" max="132" width="4.33203125" style="209" customWidth="1"/>
    <col min="133" max="133" width="4.6640625" style="209" customWidth="1"/>
    <col min="134" max="134" width="7.33203125" style="209" customWidth="1"/>
    <col min="135" max="135" width="3.6640625" style="211" customWidth="1"/>
    <col min="136" max="154" width="4.6640625" style="211" hidden="1" customWidth="1"/>
    <col min="155" max="155" width="7.6640625" style="209" customWidth="1"/>
    <col min="156" max="157" width="4.44140625" style="209" customWidth="1"/>
    <col min="158" max="158" width="4.33203125" style="209" customWidth="1"/>
    <col min="159" max="159" width="4.6640625" style="209" customWidth="1"/>
    <col min="160" max="160" width="7.33203125" style="209" customWidth="1"/>
    <col min="161" max="161" width="3.6640625" style="211" customWidth="1"/>
    <col min="162" max="180" width="4.6640625" style="211" hidden="1" customWidth="1"/>
    <col min="181" max="181" width="7.6640625" style="209" customWidth="1"/>
    <col min="182" max="183" width="4.44140625" style="209" customWidth="1"/>
    <col min="184" max="184" width="4.33203125" style="209" customWidth="1"/>
    <col min="185" max="185" width="4.6640625" style="209" customWidth="1"/>
    <col min="186" max="186" width="7.33203125" style="209" customWidth="1"/>
    <col min="187" max="187" width="3.6640625" style="211" customWidth="1"/>
    <col min="188" max="206" width="4.6640625" style="211" hidden="1" customWidth="1"/>
    <col min="207" max="207" width="7.6640625" style="209" customWidth="1"/>
    <col min="208" max="209" width="4.44140625" style="209" customWidth="1"/>
    <col min="210" max="210" width="4.33203125" style="209" customWidth="1"/>
    <col min="211" max="211" width="4.6640625" style="209" customWidth="1"/>
    <col min="212" max="212" width="7.33203125" style="209" customWidth="1"/>
    <col min="213" max="213" width="3.6640625" style="211" customWidth="1"/>
    <col min="214" max="232" width="4.6640625" style="211" hidden="1" customWidth="1"/>
    <col min="233" max="233" width="7.6640625" style="209" customWidth="1"/>
    <col min="234" max="235" width="4.44140625" style="209" customWidth="1"/>
    <col min="236" max="236" width="4.33203125" style="209" customWidth="1"/>
    <col min="237" max="237" width="4.6640625" style="209" customWidth="1"/>
    <col min="238" max="238" width="7.33203125" style="209" customWidth="1"/>
    <col min="239" max="239" width="3.6640625" style="211" customWidth="1"/>
    <col min="240" max="258" width="4.6640625" style="211" hidden="1" customWidth="1"/>
    <col min="259" max="259" width="7.6640625" style="209" customWidth="1"/>
    <col min="260" max="261" width="4.44140625" style="209" customWidth="1"/>
    <col min="262" max="262" width="4.33203125" style="209" customWidth="1"/>
    <col min="263" max="263" width="4.6640625" style="209" customWidth="1"/>
    <col min="264" max="264" width="7.33203125" style="209" customWidth="1"/>
    <col min="265" max="265" width="3.6640625" style="211" customWidth="1"/>
    <col min="266" max="284" width="4.6640625" style="211" hidden="1" customWidth="1"/>
    <col min="285" max="285" width="7.6640625" style="209" customWidth="1"/>
    <col min="286" max="287" width="4.44140625" style="209" customWidth="1"/>
    <col min="288" max="288" width="4.33203125" style="209" customWidth="1"/>
    <col min="289" max="289" width="4.6640625" style="209" customWidth="1"/>
    <col min="290" max="290" width="7.33203125" style="209" customWidth="1"/>
    <col min="291" max="291" width="3.6640625" style="211" customWidth="1"/>
    <col min="292" max="310" width="4.6640625" style="211" hidden="1" customWidth="1"/>
    <col min="311" max="311" width="7.6640625" style="209" customWidth="1"/>
    <col min="312" max="313" width="4.44140625" style="209" customWidth="1"/>
    <col min="314" max="314" width="4.33203125" style="209" customWidth="1"/>
    <col min="315" max="315" width="4.6640625" style="209" customWidth="1"/>
    <col min="316" max="316" width="7.33203125" style="209" customWidth="1"/>
    <col min="317" max="317" width="3.6640625" style="211" customWidth="1"/>
    <col min="318" max="336" width="4.6640625" style="211" hidden="1" customWidth="1"/>
    <col min="337" max="337" width="7.6640625" style="209" customWidth="1"/>
    <col min="338" max="339" width="4.44140625" style="209" customWidth="1"/>
    <col min="340" max="340" width="4.33203125" style="209" customWidth="1"/>
    <col min="341" max="341" width="4.6640625" style="209" customWidth="1"/>
    <col min="342" max="342" width="7.33203125" style="209" customWidth="1"/>
    <col min="343" max="343" width="3.6640625" style="211" customWidth="1"/>
    <col min="344" max="362" width="4.6640625" style="211" hidden="1" customWidth="1"/>
    <col min="363" max="363" width="7.6640625" style="209" customWidth="1"/>
    <col min="364" max="365" width="4.44140625" style="209" customWidth="1"/>
    <col min="366" max="366" width="4.33203125" style="209" customWidth="1"/>
    <col min="367" max="367" width="4.6640625" style="209" customWidth="1"/>
    <col min="368" max="368" width="7.33203125" style="209" customWidth="1"/>
    <col min="369" max="369" width="3.6640625" style="211" customWidth="1"/>
    <col min="370" max="388" width="4.6640625" style="211" hidden="1" customWidth="1"/>
    <col min="389" max="389" width="7.6640625" style="209" customWidth="1"/>
    <col min="390" max="391" width="4.44140625" style="209" customWidth="1"/>
    <col min="392" max="392" width="4.33203125" style="209" customWidth="1"/>
    <col min="393" max="393" width="4.6640625" style="209" customWidth="1"/>
    <col min="394" max="394" width="7.33203125" style="209" customWidth="1"/>
    <col min="395" max="395" width="3.6640625" style="211" customWidth="1"/>
    <col min="396" max="414" width="4.6640625" style="211" hidden="1" customWidth="1"/>
    <col min="415" max="415" width="7.6640625" style="209" customWidth="1"/>
    <col min="416" max="417" width="4.44140625" style="209" customWidth="1"/>
    <col min="418" max="418" width="4.33203125" style="209" customWidth="1"/>
    <col min="419" max="419" width="4.6640625" style="209" customWidth="1"/>
    <col min="420" max="420" width="7.33203125" style="209" customWidth="1"/>
    <col min="421" max="421" width="3.6640625" style="211" customWidth="1"/>
    <col min="422" max="440" width="4.6640625" style="211" hidden="1" customWidth="1"/>
    <col min="441" max="441" width="7.6640625" style="209" customWidth="1"/>
    <col min="442" max="443" width="4.44140625" style="209" customWidth="1"/>
    <col min="444" max="444" width="4.33203125" style="209" customWidth="1"/>
    <col min="445" max="445" width="4.6640625" style="209" customWidth="1"/>
    <col min="446" max="446" width="7.33203125" style="209" customWidth="1"/>
    <col min="447" max="447" width="3.6640625" style="211" customWidth="1"/>
    <col min="448" max="466" width="4.6640625" style="211" hidden="1" customWidth="1"/>
    <col min="467" max="467" width="7.6640625" style="209" customWidth="1"/>
    <col min="468" max="469" width="4.44140625" style="209" customWidth="1"/>
    <col min="470" max="470" width="4.33203125" style="209" customWidth="1"/>
    <col min="471" max="471" width="4.6640625" style="209" customWidth="1"/>
    <col min="472" max="472" width="7.33203125" style="209" customWidth="1"/>
    <col min="473" max="473" width="3.6640625" style="211" customWidth="1"/>
    <col min="474" max="492" width="4.6640625" style="211" hidden="1" customWidth="1"/>
    <col min="493" max="493" width="7.6640625" style="209" customWidth="1"/>
    <col min="494" max="495" width="4.44140625" style="209" customWidth="1"/>
    <col min="496" max="496" width="4.33203125" style="209" customWidth="1"/>
    <col min="497" max="497" width="4.6640625" style="209" customWidth="1"/>
    <col min="498" max="498" width="7.33203125" style="209" customWidth="1"/>
    <col min="499" max="499" width="3.6640625" style="211" customWidth="1"/>
    <col min="500" max="518" width="4.6640625" style="211" hidden="1" customWidth="1"/>
    <col min="519" max="519" width="7.6640625" style="209" customWidth="1"/>
    <col min="520" max="521" width="4.44140625" style="209" customWidth="1"/>
    <col min="522" max="522" width="4.33203125" style="209" customWidth="1"/>
    <col min="523" max="523" width="4.6640625" style="209" customWidth="1"/>
    <col min="524" max="524" width="7.33203125" style="209" customWidth="1"/>
    <col min="525" max="525" width="3.6640625" style="211" customWidth="1"/>
    <col min="526" max="544" width="4.6640625" style="211" hidden="1" customWidth="1"/>
    <col min="545" max="545" width="7.6640625" style="209" customWidth="1"/>
    <col min="546" max="547" width="4.44140625" style="209" customWidth="1"/>
    <col min="548" max="548" width="4.33203125" style="209" customWidth="1"/>
    <col min="549" max="549" width="4.6640625" style="209" customWidth="1"/>
    <col min="550" max="550" width="7.33203125" style="209" customWidth="1"/>
    <col min="551" max="551" width="3.6640625" style="211" customWidth="1"/>
    <col min="552" max="570" width="4.6640625" style="211" hidden="1" customWidth="1"/>
    <col min="571" max="571" width="7.6640625" style="209" customWidth="1"/>
    <col min="572" max="573" width="4.44140625" style="209" customWidth="1"/>
    <col min="574" max="574" width="4.33203125" style="209" customWidth="1"/>
    <col min="575" max="575" width="4.6640625" style="209" customWidth="1"/>
    <col min="576" max="576" width="7.33203125" style="209" customWidth="1"/>
    <col min="577" max="577" width="3.6640625" style="211" customWidth="1"/>
    <col min="578" max="596" width="4.6640625" style="211" hidden="1" customWidth="1"/>
    <col min="597" max="597" width="7.6640625" style="209" customWidth="1"/>
    <col min="598" max="599" width="4.44140625" style="209" customWidth="1"/>
    <col min="600" max="600" width="4.33203125" style="209" customWidth="1"/>
    <col min="601" max="601" width="4.6640625" style="209" customWidth="1"/>
    <col min="602" max="602" width="7.33203125" style="209" customWidth="1"/>
    <col min="603" max="603" width="3.6640625" style="211" customWidth="1"/>
    <col min="604" max="622" width="4.6640625" style="211" hidden="1" customWidth="1"/>
    <col min="623" max="623" width="7.6640625" style="209" customWidth="1"/>
    <col min="624" max="625" width="4.44140625" style="209" customWidth="1"/>
    <col min="626" max="626" width="4.33203125" style="209" customWidth="1"/>
    <col min="627" max="627" width="4.6640625" style="209" customWidth="1"/>
    <col min="628" max="628" width="7.33203125" style="209" customWidth="1"/>
    <col min="629" max="629" width="3.6640625" style="211" customWidth="1"/>
    <col min="630" max="648" width="4.6640625" style="211" hidden="1" customWidth="1"/>
    <col min="649" max="649" width="7.6640625" style="209" customWidth="1"/>
    <col min="650" max="651" width="4.44140625" style="209" customWidth="1"/>
    <col min="652" max="652" width="4.33203125" style="209" customWidth="1"/>
    <col min="653" max="653" width="4.6640625" style="209" customWidth="1"/>
    <col min="654" max="654" width="7.33203125" style="209" customWidth="1"/>
    <col min="655" max="655" width="3.6640625" style="211" customWidth="1"/>
    <col min="656" max="674" width="4.6640625" style="211" hidden="1" customWidth="1"/>
    <col min="675" max="675" width="7.6640625" style="209" customWidth="1"/>
    <col min="676" max="677" width="4.44140625" style="209" customWidth="1"/>
    <col min="678" max="678" width="4.33203125" style="209" customWidth="1"/>
    <col min="679" max="679" width="4.6640625" style="209" customWidth="1"/>
    <col min="680" max="680" width="7.33203125" style="209" customWidth="1"/>
    <col min="681" max="681" width="3.6640625" style="211" customWidth="1"/>
    <col min="682" max="700" width="4.6640625" style="211" hidden="1" customWidth="1"/>
    <col min="701" max="701" width="7.6640625" style="209" customWidth="1"/>
    <col min="702" max="703" width="4.44140625" style="209" customWidth="1"/>
    <col min="704" max="704" width="4.33203125" style="209" customWidth="1"/>
    <col min="705" max="705" width="4.6640625" style="209" customWidth="1"/>
    <col min="706" max="706" width="7.33203125" style="209" customWidth="1"/>
    <col min="707" max="707" width="3.6640625" style="211" customWidth="1"/>
    <col min="708" max="726" width="4.6640625" style="211" hidden="1" customWidth="1"/>
    <col min="727" max="727" width="7.6640625" style="209" customWidth="1"/>
    <col min="728" max="729" width="4.44140625" style="209" customWidth="1"/>
    <col min="730" max="730" width="4.33203125" style="209" customWidth="1"/>
    <col min="731" max="731" width="4.6640625" style="209" customWidth="1"/>
    <col min="732" max="732" width="7.33203125" style="209" customWidth="1"/>
    <col min="733" max="733" width="3.6640625" style="211" customWidth="1"/>
    <col min="734" max="752" width="4.6640625" style="211" hidden="1" customWidth="1"/>
    <col min="753" max="753" width="7.6640625" style="209" customWidth="1"/>
    <col min="754" max="755" width="4.44140625" style="209" customWidth="1"/>
    <col min="756" max="756" width="4.33203125" style="209" customWidth="1"/>
    <col min="757" max="757" width="4.6640625" style="209" customWidth="1"/>
    <col min="758" max="758" width="7.33203125" style="209" customWidth="1"/>
    <col min="759" max="759" width="3.6640625" style="211" customWidth="1"/>
    <col min="760" max="778" width="4.6640625" style="211" hidden="1" customWidth="1"/>
    <col min="779" max="779" width="7.6640625" style="209" customWidth="1"/>
    <col min="780" max="781" width="4.44140625" style="209" customWidth="1"/>
    <col min="782" max="784" width="4.33203125" style="209" customWidth="1"/>
    <col min="785" max="16384" width="4.33203125" style="209" hidden="1"/>
  </cols>
  <sheetData>
    <row r="1" spans="1:782" s="203" customFormat="1" ht="14.25" customHeight="1" thickBot="1" x14ac:dyDescent="0.35">
      <c r="A1" s="202" t="s">
        <v>112</v>
      </c>
      <c r="B1" s="184">
        <v>12</v>
      </c>
      <c r="C1" s="467">
        <v>0</v>
      </c>
      <c r="D1" s="467">
        <v>0</v>
      </c>
      <c r="E1" s="467">
        <v>0</v>
      </c>
      <c r="F1" s="467">
        <v>0</v>
      </c>
      <c r="G1" s="467">
        <v>0</v>
      </c>
      <c r="H1" s="467">
        <v>0</v>
      </c>
      <c r="I1" s="467">
        <v>0</v>
      </c>
      <c r="J1" s="467">
        <v>0</v>
      </c>
      <c r="K1" s="467">
        <v>0</v>
      </c>
      <c r="L1" s="467">
        <v>0</v>
      </c>
      <c r="M1" s="467">
        <v>0</v>
      </c>
      <c r="N1" s="467">
        <v>0</v>
      </c>
      <c r="O1" s="467">
        <v>0</v>
      </c>
      <c r="P1" s="467">
        <v>0</v>
      </c>
      <c r="Q1" s="467">
        <v>0</v>
      </c>
      <c r="R1" s="467">
        <v>0</v>
      </c>
      <c r="S1" s="467">
        <v>0</v>
      </c>
      <c r="T1" s="467">
        <v>0</v>
      </c>
      <c r="U1" s="467">
        <v>0</v>
      </c>
      <c r="V1" s="467">
        <v>0</v>
      </c>
      <c r="W1" s="467">
        <v>0</v>
      </c>
      <c r="X1" s="467">
        <v>0</v>
      </c>
      <c r="Y1" s="467">
        <v>0</v>
      </c>
      <c r="Z1" s="467">
        <v>0</v>
      </c>
      <c r="AA1" s="467">
        <v>0</v>
      </c>
      <c r="AB1" s="467">
        <v>0</v>
      </c>
      <c r="AC1" s="467">
        <v>0</v>
      </c>
      <c r="AD1" s="467">
        <v>0</v>
      </c>
      <c r="AE1" s="467">
        <v>0</v>
      </c>
      <c r="AF1" s="467">
        <v>0</v>
      </c>
      <c r="AG1" s="467">
        <v>0</v>
      </c>
      <c r="AH1" s="467">
        <v>0</v>
      </c>
      <c r="AI1" s="467">
        <v>0</v>
      </c>
      <c r="AJ1" s="467">
        <v>0</v>
      </c>
      <c r="AK1" s="467">
        <v>0</v>
      </c>
      <c r="AL1" s="467">
        <v>0</v>
      </c>
      <c r="AM1" s="467">
        <v>0</v>
      </c>
      <c r="AN1" s="467">
        <v>0</v>
      </c>
      <c r="AO1" s="467">
        <v>0</v>
      </c>
      <c r="AP1" s="467">
        <v>0</v>
      </c>
      <c r="AQ1" s="467">
        <v>0</v>
      </c>
      <c r="AR1" s="467">
        <v>0</v>
      </c>
      <c r="AS1" s="467">
        <v>0</v>
      </c>
      <c r="AT1" s="467">
        <v>0</v>
      </c>
      <c r="AU1" s="467">
        <v>0</v>
      </c>
      <c r="AV1" s="467">
        <v>0</v>
      </c>
      <c r="AW1" s="467">
        <v>0</v>
      </c>
      <c r="AX1" s="467">
        <v>0</v>
      </c>
      <c r="AY1" s="467">
        <v>0</v>
      </c>
      <c r="AZ1" s="467">
        <v>0</v>
      </c>
      <c r="BA1" s="467">
        <v>0</v>
      </c>
      <c r="BB1" s="467">
        <v>0</v>
      </c>
      <c r="BC1" s="467">
        <v>0</v>
      </c>
      <c r="BD1" s="467">
        <v>0</v>
      </c>
      <c r="BE1" s="467">
        <v>0</v>
      </c>
      <c r="BF1" s="467">
        <v>0</v>
      </c>
      <c r="BG1" s="467">
        <v>0</v>
      </c>
      <c r="BH1" s="467">
        <v>0</v>
      </c>
      <c r="BI1" s="467">
        <v>0</v>
      </c>
      <c r="BJ1" s="467">
        <v>0</v>
      </c>
      <c r="BK1" s="467">
        <v>0</v>
      </c>
      <c r="BL1" s="467">
        <v>0</v>
      </c>
      <c r="BM1" s="467">
        <v>0</v>
      </c>
      <c r="BN1" s="467">
        <v>0</v>
      </c>
      <c r="BO1" s="467">
        <v>0</v>
      </c>
      <c r="BP1" s="467">
        <v>0</v>
      </c>
      <c r="BQ1" s="467">
        <v>0</v>
      </c>
      <c r="BR1" s="467">
        <v>0</v>
      </c>
      <c r="BS1" s="467">
        <v>0</v>
      </c>
      <c r="BT1" s="467">
        <v>0</v>
      </c>
      <c r="BU1" s="467">
        <v>0</v>
      </c>
      <c r="BV1" s="467">
        <v>0</v>
      </c>
      <c r="BW1" s="467">
        <v>0</v>
      </c>
      <c r="BX1" s="467">
        <v>0</v>
      </c>
      <c r="BY1" s="467">
        <v>0</v>
      </c>
      <c r="BZ1" s="467">
        <v>0</v>
      </c>
      <c r="CA1" s="467">
        <v>0</v>
      </c>
      <c r="CB1" s="467">
        <v>0</v>
      </c>
      <c r="CC1" s="467">
        <v>0</v>
      </c>
      <c r="CD1" s="467">
        <v>0</v>
      </c>
      <c r="CE1" s="467">
        <v>0</v>
      </c>
      <c r="CF1" s="467">
        <v>0</v>
      </c>
      <c r="CG1" s="467">
        <v>0</v>
      </c>
      <c r="CH1" s="467">
        <v>0</v>
      </c>
      <c r="CI1" s="467">
        <v>0</v>
      </c>
      <c r="CJ1" s="467">
        <v>0</v>
      </c>
      <c r="CK1" s="467">
        <v>0</v>
      </c>
      <c r="CL1" s="467">
        <v>0</v>
      </c>
      <c r="CM1" s="467">
        <v>0</v>
      </c>
      <c r="CN1" s="467">
        <v>0</v>
      </c>
      <c r="CO1" s="467">
        <v>0</v>
      </c>
      <c r="CP1" s="467">
        <v>0</v>
      </c>
      <c r="CQ1" s="467">
        <v>0</v>
      </c>
      <c r="CR1" s="467">
        <v>0</v>
      </c>
      <c r="CS1" s="467">
        <v>0</v>
      </c>
      <c r="CT1" s="467">
        <v>0</v>
      </c>
      <c r="CU1" s="467">
        <v>0</v>
      </c>
      <c r="CV1" s="467">
        <v>0</v>
      </c>
      <c r="CW1" s="467">
        <v>0</v>
      </c>
      <c r="CX1" s="467">
        <v>0</v>
      </c>
      <c r="CY1" s="467">
        <v>0</v>
      </c>
      <c r="CZ1" s="467">
        <v>0</v>
      </c>
      <c r="DA1" s="467">
        <v>0</v>
      </c>
      <c r="DB1" s="467">
        <v>0</v>
      </c>
      <c r="DC1" s="467">
        <v>0</v>
      </c>
      <c r="DD1" s="467">
        <v>0</v>
      </c>
      <c r="DE1" s="467">
        <v>0</v>
      </c>
      <c r="DF1" s="467">
        <v>0</v>
      </c>
      <c r="DG1" s="467">
        <v>0</v>
      </c>
      <c r="DH1" s="467">
        <v>0</v>
      </c>
      <c r="DI1" s="467">
        <v>0</v>
      </c>
      <c r="DJ1" s="467">
        <v>0</v>
      </c>
      <c r="DK1" s="467">
        <v>0</v>
      </c>
      <c r="DL1" s="467">
        <v>0</v>
      </c>
      <c r="DM1" s="467">
        <v>0</v>
      </c>
      <c r="DN1" s="467">
        <v>0</v>
      </c>
      <c r="DO1" s="467">
        <v>0</v>
      </c>
      <c r="DP1" s="467">
        <v>0</v>
      </c>
      <c r="DQ1" s="467">
        <v>0</v>
      </c>
      <c r="DR1" s="467">
        <v>0</v>
      </c>
      <c r="DS1" s="467">
        <v>0</v>
      </c>
      <c r="DT1" s="467">
        <v>0</v>
      </c>
      <c r="DU1" s="467">
        <v>0</v>
      </c>
      <c r="DV1" s="467">
        <v>0</v>
      </c>
      <c r="DW1" s="467">
        <v>0</v>
      </c>
      <c r="DX1" s="467">
        <v>0</v>
      </c>
      <c r="DY1" s="467">
        <v>0</v>
      </c>
      <c r="DZ1" s="467">
        <v>0</v>
      </c>
      <c r="EA1" s="467">
        <v>0</v>
      </c>
      <c r="EB1" s="467">
        <v>0</v>
      </c>
      <c r="EC1" s="467">
        <v>0</v>
      </c>
      <c r="ED1" s="467">
        <v>0</v>
      </c>
      <c r="EE1" s="467">
        <v>0</v>
      </c>
      <c r="EF1" s="467">
        <v>0</v>
      </c>
      <c r="EG1" s="467">
        <v>0</v>
      </c>
      <c r="EH1" s="467">
        <v>0</v>
      </c>
      <c r="EI1" s="467">
        <v>0</v>
      </c>
      <c r="EJ1" s="467">
        <v>0</v>
      </c>
      <c r="EK1" s="467">
        <v>0</v>
      </c>
      <c r="EL1" s="467">
        <v>0</v>
      </c>
      <c r="EM1" s="467">
        <v>0</v>
      </c>
      <c r="EN1" s="467">
        <v>0</v>
      </c>
      <c r="EO1" s="467">
        <v>0</v>
      </c>
      <c r="EP1" s="467">
        <v>0</v>
      </c>
      <c r="EQ1" s="467">
        <v>0</v>
      </c>
      <c r="ER1" s="467">
        <v>0</v>
      </c>
      <c r="ES1" s="467">
        <v>0</v>
      </c>
      <c r="ET1" s="467">
        <v>0</v>
      </c>
      <c r="EU1" s="467">
        <v>0</v>
      </c>
      <c r="EV1" s="467">
        <v>0</v>
      </c>
      <c r="EW1" s="467">
        <v>0</v>
      </c>
      <c r="EX1" s="467">
        <v>0</v>
      </c>
      <c r="EY1" s="467">
        <v>0</v>
      </c>
      <c r="EZ1" s="467">
        <v>0</v>
      </c>
      <c r="FA1" s="467">
        <v>0</v>
      </c>
      <c r="FB1" s="467">
        <v>0</v>
      </c>
      <c r="FC1" s="467">
        <v>0</v>
      </c>
      <c r="FD1" s="467">
        <v>0</v>
      </c>
      <c r="FE1" s="467">
        <v>0</v>
      </c>
      <c r="FF1" s="467">
        <v>0</v>
      </c>
      <c r="FG1" s="467">
        <v>0</v>
      </c>
      <c r="FH1" s="467">
        <v>0</v>
      </c>
      <c r="FI1" s="467">
        <v>0</v>
      </c>
      <c r="FJ1" s="467">
        <v>0</v>
      </c>
      <c r="FK1" s="467">
        <v>0</v>
      </c>
      <c r="FL1" s="467">
        <v>0</v>
      </c>
      <c r="FM1" s="467">
        <v>0</v>
      </c>
      <c r="FN1" s="467">
        <v>0</v>
      </c>
      <c r="FO1" s="467">
        <v>0</v>
      </c>
      <c r="FP1" s="467">
        <v>0</v>
      </c>
      <c r="FQ1" s="467">
        <v>0</v>
      </c>
      <c r="FR1" s="467">
        <v>0</v>
      </c>
      <c r="FS1" s="467">
        <v>0</v>
      </c>
      <c r="FT1" s="467">
        <v>0</v>
      </c>
      <c r="FU1" s="467">
        <v>0</v>
      </c>
      <c r="FV1" s="467">
        <v>0</v>
      </c>
      <c r="FW1" s="467">
        <v>0</v>
      </c>
      <c r="FX1" s="467">
        <v>0</v>
      </c>
      <c r="FY1" s="467">
        <v>0</v>
      </c>
      <c r="FZ1" s="467">
        <v>0</v>
      </c>
      <c r="GA1" s="467">
        <v>0</v>
      </c>
      <c r="GB1" s="467">
        <v>0</v>
      </c>
      <c r="GC1" s="467">
        <v>0</v>
      </c>
      <c r="GD1" s="467">
        <v>0</v>
      </c>
      <c r="GE1" s="467">
        <v>0</v>
      </c>
      <c r="GF1" s="467">
        <v>0</v>
      </c>
      <c r="GG1" s="467">
        <v>0</v>
      </c>
      <c r="GH1" s="467">
        <v>0</v>
      </c>
      <c r="GI1" s="467">
        <v>0</v>
      </c>
      <c r="GJ1" s="467">
        <v>0</v>
      </c>
      <c r="GK1" s="467">
        <v>0</v>
      </c>
      <c r="GL1" s="467">
        <v>0</v>
      </c>
      <c r="GM1" s="467">
        <v>0</v>
      </c>
      <c r="GN1" s="467">
        <v>0</v>
      </c>
      <c r="GO1" s="467">
        <v>0</v>
      </c>
      <c r="GP1" s="467">
        <v>0</v>
      </c>
      <c r="GQ1" s="467">
        <v>0</v>
      </c>
      <c r="GR1" s="467">
        <v>0</v>
      </c>
      <c r="GS1" s="467">
        <v>0</v>
      </c>
      <c r="GT1" s="467">
        <v>0</v>
      </c>
      <c r="GU1" s="467">
        <v>0</v>
      </c>
      <c r="GV1" s="467">
        <v>0</v>
      </c>
      <c r="GW1" s="467">
        <v>0</v>
      </c>
      <c r="GX1" s="467">
        <v>0</v>
      </c>
      <c r="GY1" s="467">
        <v>0</v>
      </c>
      <c r="GZ1" s="467">
        <v>0</v>
      </c>
      <c r="HA1" s="467">
        <v>0</v>
      </c>
      <c r="HB1" s="467">
        <v>0</v>
      </c>
      <c r="HC1" s="467">
        <v>0</v>
      </c>
      <c r="HD1" s="467">
        <v>0</v>
      </c>
      <c r="HE1" s="467">
        <v>0</v>
      </c>
      <c r="HF1" s="467">
        <v>0</v>
      </c>
      <c r="HG1" s="467">
        <v>0</v>
      </c>
      <c r="HH1" s="467">
        <v>0</v>
      </c>
      <c r="HI1" s="467">
        <v>0</v>
      </c>
      <c r="HJ1" s="467">
        <v>0</v>
      </c>
      <c r="HK1" s="467">
        <v>0</v>
      </c>
      <c r="HL1" s="467">
        <v>0</v>
      </c>
      <c r="HM1" s="467">
        <v>0</v>
      </c>
      <c r="HN1" s="467">
        <v>0</v>
      </c>
      <c r="HO1" s="467">
        <v>0</v>
      </c>
      <c r="HP1" s="467">
        <v>0</v>
      </c>
      <c r="HQ1" s="467">
        <v>0</v>
      </c>
      <c r="HR1" s="467">
        <v>0</v>
      </c>
      <c r="HS1" s="467">
        <v>0</v>
      </c>
      <c r="HT1" s="467">
        <v>0</v>
      </c>
      <c r="HU1" s="467">
        <v>0</v>
      </c>
      <c r="HV1" s="467">
        <v>0</v>
      </c>
      <c r="HW1" s="467">
        <v>0</v>
      </c>
      <c r="HX1" s="467">
        <v>0</v>
      </c>
      <c r="HY1" s="467">
        <v>0</v>
      </c>
      <c r="HZ1" s="467">
        <v>0</v>
      </c>
      <c r="IA1" s="467">
        <v>0</v>
      </c>
      <c r="IB1" s="467">
        <v>0</v>
      </c>
      <c r="IC1" s="467">
        <v>0</v>
      </c>
      <c r="ID1" s="467">
        <v>0</v>
      </c>
      <c r="IE1" s="467">
        <v>0</v>
      </c>
      <c r="IF1" s="467">
        <v>0</v>
      </c>
      <c r="IG1" s="467">
        <v>0</v>
      </c>
      <c r="IH1" s="467">
        <v>0</v>
      </c>
      <c r="II1" s="467">
        <v>0</v>
      </c>
      <c r="IJ1" s="467">
        <v>0</v>
      </c>
      <c r="IK1" s="467">
        <v>0</v>
      </c>
      <c r="IL1" s="467">
        <v>0</v>
      </c>
      <c r="IM1" s="467">
        <v>0</v>
      </c>
      <c r="IN1" s="467">
        <v>0</v>
      </c>
      <c r="IO1" s="467">
        <v>0</v>
      </c>
      <c r="IP1" s="467">
        <v>0</v>
      </c>
      <c r="IQ1" s="467">
        <v>0</v>
      </c>
      <c r="IR1" s="467">
        <v>0</v>
      </c>
      <c r="IS1" s="467">
        <v>0</v>
      </c>
      <c r="IT1" s="467">
        <v>0</v>
      </c>
      <c r="IU1" s="467">
        <v>0</v>
      </c>
      <c r="IV1" s="467">
        <v>0</v>
      </c>
      <c r="IW1" s="467">
        <v>0</v>
      </c>
      <c r="IX1" s="467">
        <v>0</v>
      </c>
      <c r="IY1" s="467">
        <v>0</v>
      </c>
      <c r="IZ1" s="467">
        <v>0</v>
      </c>
      <c r="JA1" s="467">
        <v>0</v>
      </c>
      <c r="JB1" s="467">
        <v>0</v>
      </c>
      <c r="JC1" s="467">
        <v>0</v>
      </c>
      <c r="JD1" s="467">
        <v>0</v>
      </c>
      <c r="JE1" s="467">
        <v>0</v>
      </c>
      <c r="JF1" s="467">
        <v>0</v>
      </c>
      <c r="JG1" s="467">
        <v>0</v>
      </c>
      <c r="JH1" s="467">
        <v>0</v>
      </c>
      <c r="JI1" s="467">
        <v>0</v>
      </c>
      <c r="JJ1" s="467">
        <v>0</v>
      </c>
      <c r="JK1" s="467">
        <v>0</v>
      </c>
      <c r="JL1" s="467">
        <v>0</v>
      </c>
      <c r="JM1" s="467">
        <v>0</v>
      </c>
      <c r="JN1" s="467">
        <v>0</v>
      </c>
      <c r="JO1" s="467">
        <v>0</v>
      </c>
      <c r="JP1" s="467">
        <v>0</v>
      </c>
      <c r="JQ1" s="467">
        <v>0</v>
      </c>
      <c r="JR1" s="467">
        <v>0</v>
      </c>
      <c r="JS1" s="467">
        <v>0</v>
      </c>
      <c r="JT1" s="467">
        <v>0</v>
      </c>
      <c r="JU1" s="467">
        <v>0</v>
      </c>
      <c r="JV1" s="467">
        <v>0</v>
      </c>
      <c r="JW1" s="467">
        <v>0</v>
      </c>
      <c r="JX1" s="467">
        <v>0</v>
      </c>
      <c r="JY1" s="467">
        <v>0</v>
      </c>
      <c r="JZ1" s="467">
        <v>0</v>
      </c>
      <c r="KA1" s="467">
        <v>0</v>
      </c>
      <c r="KB1" s="467">
        <v>0</v>
      </c>
      <c r="KC1" s="467">
        <v>0</v>
      </c>
      <c r="KD1" s="467">
        <v>0</v>
      </c>
      <c r="KE1" s="467">
        <v>0</v>
      </c>
      <c r="KF1" s="467">
        <v>0</v>
      </c>
      <c r="KG1" s="467">
        <v>0</v>
      </c>
      <c r="KH1" s="467">
        <v>0</v>
      </c>
      <c r="KI1" s="467">
        <v>0</v>
      </c>
      <c r="KJ1" s="467">
        <v>0</v>
      </c>
      <c r="KK1" s="467">
        <v>0</v>
      </c>
      <c r="KL1" s="467">
        <v>0</v>
      </c>
      <c r="KM1" s="467">
        <v>0</v>
      </c>
      <c r="KN1" s="467">
        <v>0</v>
      </c>
      <c r="KO1" s="467">
        <v>0</v>
      </c>
      <c r="KP1" s="467">
        <v>0</v>
      </c>
      <c r="KQ1" s="467">
        <v>0</v>
      </c>
      <c r="KR1" s="467">
        <v>0</v>
      </c>
      <c r="KS1" s="467">
        <v>0</v>
      </c>
      <c r="KT1" s="467">
        <v>0</v>
      </c>
      <c r="KU1" s="467">
        <v>0</v>
      </c>
      <c r="KV1" s="467">
        <v>0</v>
      </c>
      <c r="KW1" s="467">
        <v>0</v>
      </c>
      <c r="KX1" s="467">
        <v>0</v>
      </c>
      <c r="KY1" s="467">
        <v>0</v>
      </c>
      <c r="KZ1" s="467">
        <v>0</v>
      </c>
      <c r="LA1" s="467">
        <v>0</v>
      </c>
      <c r="LB1" s="467">
        <v>0</v>
      </c>
      <c r="LC1" s="467">
        <v>0</v>
      </c>
      <c r="LD1" s="467">
        <v>0</v>
      </c>
      <c r="LE1" s="467">
        <v>0</v>
      </c>
      <c r="LF1" s="467">
        <v>0</v>
      </c>
      <c r="LG1" s="467">
        <v>0</v>
      </c>
      <c r="LH1" s="467">
        <v>0</v>
      </c>
      <c r="LI1" s="467">
        <v>0</v>
      </c>
      <c r="LJ1" s="467">
        <v>0</v>
      </c>
      <c r="LK1" s="467">
        <v>0</v>
      </c>
      <c r="LL1" s="467">
        <v>0</v>
      </c>
      <c r="LM1" s="467">
        <v>0</v>
      </c>
      <c r="LN1" s="467">
        <v>0</v>
      </c>
      <c r="LO1" s="467">
        <v>0</v>
      </c>
      <c r="LP1" s="467">
        <v>0</v>
      </c>
      <c r="LQ1" s="467">
        <v>0</v>
      </c>
      <c r="LR1" s="467">
        <v>0</v>
      </c>
      <c r="LS1" s="467">
        <v>0</v>
      </c>
      <c r="LT1" s="467">
        <v>0</v>
      </c>
      <c r="LU1" s="467">
        <v>0</v>
      </c>
      <c r="LV1" s="467">
        <v>0</v>
      </c>
      <c r="LW1" s="467">
        <v>0</v>
      </c>
      <c r="LX1" s="467">
        <v>0</v>
      </c>
      <c r="LY1" s="467">
        <v>0</v>
      </c>
      <c r="LZ1" s="467">
        <v>0</v>
      </c>
      <c r="MA1" s="467">
        <v>0</v>
      </c>
      <c r="MB1" s="467">
        <v>0</v>
      </c>
      <c r="MC1" s="467">
        <v>0</v>
      </c>
      <c r="MD1" s="467">
        <v>0</v>
      </c>
      <c r="ME1" s="467">
        <v>0</v>
      </c>
      <c r="MF1" s="467">
        <v>0</v>
      </c>
      <c r="MG1" s="467">
        <v>0</v>
      </c>
      <c r="MH1" s="467">
        <v>0</v>
      </c>
      <c r="MI1" s="467">
        <v>0</v>
      </c>
      <c r="MJ1" s="467">
        <v>0</v>
      </c>
      <c r="MK1" s="467">
        <v>0</v>
      </c>
      <c r="ML1" s="467">
        <v>0</v>
      </c>
      <c r="MM1" s="467">
        <v>0</v>
      </c>
      <c r="MN1" s="467">
        <v>0</v>
      </c>
      <c r="MO1" s="467">
        <v>0</v>
      </c>
      <c r="MP1" s="467">
        <v>0</v>
      </c>
      <c r="MQ1" s="467">
        <v>0</v>
      </c>
      <c r="MR1" s="467">
        <v>0</v>
      </c>
      <c r="MS1" s="467">
        <v>0</v>
      </c>
      <c r="MT1" s="467">
        <v>0</v>
      </c>
      <c r="MU1" s="467">
        <v>0</v>
      </c>
      <c r="MV1" s="467">
        <v>0</v>
      </c>
      <c r="MW1" s="467">
        <v>0</v>
      </c>
      <c r="MX1" s="467">
        <v>0</v>
      </c>
      <c r="MY1" s="467">
        <v>0</v>
      </c>
      <c r="MZ1" s="467">
        <v>0</v>
      </c>
      <c r="NA1" s="467">
        <v>0</v>
      </c>
      <c r="NB1" s="467">
        <v>0</v>
      </c>
      <c r="NC1" s="467">
        <v>0</v>
      </c>
      <c r="ND1" s="467">
        <v>0</v>
      </c>
      <c r="NE1" s="467">
        <v>0</v>
      </c>
      <c r="NF1" s="467">
        <v>0</v>
      </c>
      <c r="NG1" s="467">
        <v>0</v>
      </c>
      <c r="NH1" s="467">
        <v>0</v>
      </c>
      <c r="NI1" s="467">
        <v>0</v>
      </c>
      <c r="NJ1" s="467">
        <v>0</v>
      </c>
      <c r="NK1" s="467">
        <v>0</v>
      </c>
      <c r="NL1" s="467">
        <v>0</v>
      </c>
      <c r="NM1" s="467">
        <v>0</v>
      </c>
      <c r="NN1" s="467">
        <v>0</v>
      </c>
      <c r="NO1" s="467">
        <v>0</v>
      </c>
      <c r="NP1" s="467">
        <v>0</v>
      </c>
      <c r="NQ1" s="467">
        <v>0</v>
      </c>
      <c r="NR1" s="467">
        <v>0</v>
      </c>
      <c r="NS1" s="467">
        <v>0</v>
      </c>
      <c r="NT1" s="467">
        <v>0</v>
      </c>
      <c r="NU1" s="467">
        <v>0</v>
      </c>
      <c r="NV1" s="467">
        <v>0</v>
      </c>
      <c r="NW1" s="467">
        <v>0</v>
      </c>
      <c r="NX1" s="467">
        <v>0</v>
      </c>
      <c r="NY1" s="467">
        <v>0</v>
      </c>
      <c r="NZ1" s="467">
        <v>0</v>
      </c>
      <c r="OA1" s="467">
        <v>0</v>
      </c>
      <c r="OB1" s="467">
        <v>0</v>
      </c>
      <c r="OC1" s="467">
        <v>0</v>
      </c>
      <c r="OD1" s="467">
        <v>0</v>
      </c>
      <c r="OE1" s="467">
        <v>0</v>
      </c>
      <c r="OF1" s="467">
        <v>0</v>
      </c>
      <c r="OG1" s="467">
        <v>0</v>
      </c>
      <c r="OH1" s="467">
        <v>0</v>
      </c>
      <c r="OI1" s="467">
        <v>0</v>
      </c>
      <c r="OJ1" s="467">
        <v>0</v>
      </c>
      <c r="OK1" s="467">
        <v>0</v>
      </c>
      <c r="OL1" s="467">
        <v>0</v>
      </c>
      <c r="OM1" s="467">
        <v>0</v>
      </c>
      <c r="ON1" s="467">
        <v>0</v>
      </c>
      <c r="OO1" s="467">
        <v>0</v>
      </c>
      <c r="OP1" s="467">
        <v>0</v>
      </c>
      <c r="OQ1" s="467">
        <v>0</v>
      </c>
      <c r="OR1" s="467">
        <v>0</v>
      </c>
      <c r="OS1" s="467">
        <v>0</v>
      </c>
      <c r="OT1" s="467">
        <v>0</v>
      </c>
      <c r="OU1" s="467">
        <v>0</v>
      </c>
      <c r="OV1" s="467">
        <v>0</v>
      </c>
      <c r="OW1" s="467">
        <v>0</v>
      </c>
      <c r="OX1" s="467">
        <v>0</v>
      </c>
      <c r="OY1" s="467">
        <v>0</v>
      </c>
      <c r="OZ1" s="467">
        <v>0</v>
      </c>
      <c r="PA1" s="467">
        <v>0</v>
      </c>
      <c r="PB1" s="467">
        <v>0</v>
      </c>
      <c r="PC1" s="467">
        <v>0</v>
      </c>
      <c r="PD1" s="467">
        <v>0</v>
      </c>
      <c r="PE1" s="467">
        <v>0</v>
      </c>
      <c r="PF1" s="467">
        <v>0</v>
      </c>
      <c r="PG1" s="467">
        <v>0</v>
      </c>
      <c r="PH1" s="467">
        <v>0</v>
      </c>
      <c r="PI1" s="467">
        <v>0</v>
      </c>
      <c r="PJ1" s="467">
        <v>0</v>
      </c>
      <c r="PK1" s="467">
        <v>0</v>
      </c>
      <c r="PL1" s="467">
        <v>0</v>
      </c>
      <c r="PM1" s="467">
        <v>0</v>
      </c>
      <c r="PN1" s="467">
        <v>0</v>
      </c>
      <c r="PO1" s="467">
        <v>0</v>
      </c>
      <c r="PP1" s="467">
        <v>0</v>
      </c>
      <c r="PQ1" s="467">
        <v>0</v>
      </c>
      <c r="PR1" s="467">
        <v>0</v>
      </c>
      <c r="PS1" s="467">
        <v>0</v>
      </c>
      <c r="PT1" s="467">
        <v>0</v>
      </c>
      <c r="PU1" s="467">
        <v>0</v>
      </c>
      <c r="PV1" s="467">
        <v>0</v>
      </c>
      <c r="PW1" s="467">
        <v>0</v>
      </c>
      <c r="PX1" s="467">
        <v>0</v>
      </c>
      <c r="PY1" s="467">
        <v>0</v>
      </c>
      <c r="PZ1" s="467">
        <v>0</v>
      </c>
      <c r="QA1" s="467">
        <v>0</v>
      </c>
      <c r="QB1" s="467">
        <v>0</v>
      </c>
      <c r="QC1" s="467">
        <v>0</v>
      </c>
      <c r="QD1" s="467">
        <v>0</v>
      </c>
      <c r="QE1" s="467">
        <v>0</v>
      </c>
      <c r="QF1" s="467">
        <v>0</v>
      </c>
      <c r="QG1" s="467">
        <v>0</v>
      </c>
      <c r="QH1" s="467">
        <v>0</v>
      </c>
      <c r="QI1" s="467">
        <v>0</v>
      </c>
      <c r="QJ1" s="467">
        <v>0</v>
      </c>
      <c r="QK1" s="467">
        <v>0</v>
      </c>
      <c r="QL1" s="467">
        <v>0</v>
      </c>
      <c r="QM1" s="467">
        <v>0</v>
      </c>
      <c r="QN1" s="467">
        <v>0</v>
      </c>
      <c r="QO1" s="467">
        <v>0</v>
      </c>
      <c r="QP1" s="467">
        <v>0</v>
      </c>
      <c r="QQ1" s="467">
        <v>0</v>
      </c>
      <c r="QR1" s="467">
        <v>0</v>
      </c>
      <c r="QS1" s="467">
        <v>0</v>
      </c>
      <c r="QT1" s="467">
        <v>0</v>
      </c>
      <c r="QU1" s="467">
        <v>0</v>
      </c>
      <c r="QV1" s="467">
        <v>0</v>
      </c>
      <c r="QW1" s="467">
        <v>0</v>
      </c>
      <c r="QX1" s="467">
        <v>0</v>
      </c>
      <c r="QY1" s="467">
        <v>0</v>
      </c>
      <c r="QZ1" s="467">
        <v>0</v>
      </c>
      <c r="RA1" s="467">
        <v>0</v>
      </c>
      <c r="RB1" s="467">
        <v>0</v>
      </c>
      <c r="RC1" s="467">
        <v>0</v>
      </c>
      <c r="RD1" s="467">
        <v>0</v>
      </c>
      <c r="RE1" s="467">
        <v>0</v>
      </c>
      <c r="RF1" s="467">
        <v>0</v>
      </c>
      <c r="RG1" s="467">
        <v>0</v>
      </c>
      <c r="RH1" s="467">
        <v>0</v>
      </c>
      <c r="RI1" s="467">
        <v>0</v>
      </c>
      <c r="RJ1" s="467">
        <v>0</v>
      </c>
      <c r="RK1" s="467">
        <v>0</v>
      </c>
      <c r="RL1" s="467">
        <v>0</v>
      </c>
      <c r="RM1" s="467">
        <v>0</v>
      </c>
      <c r="RN1" s="467">
        <v>0</v>
      </c>
      <c r="RO1" s="467">
        <v>0</v>
      </c>
      <c r="RP1" s="467">
        <v>0</v>
      </c>
      <c r="RQ1" s="467">
        <v>0</v>
      </c>
      <c r="RR1" s="467">
        <v>0</v>
      </c>
      <c r="RS1" s="467">
        <v>0</v>
      </c>
      <c r="RT1" s="467">
        <v>0</v>
      </c>
      <c r="RU1" s="467">
        <v>0</v>
      </c>
      <c r="RV1" s="467">
        <v>0</v>
      </c>
      <c r="RW1" s="467">
        <v>0</v>
      </c>
      <c r="RX1" s="467">
        <v>0</v>
      </c>
      <c r="RY1" s="467">
        <v>0</v>
      </c>
      <c r="RZ1" s="467">
        <v>0</v>
      </c>
      <c r="SA1" s="467">
        <v>0</v>
      </c>
      <c r="SB1" s="467">
        <v>0</v>
      </c>
      <c r="SC1" s="467">
        <v>0</v>
      </c>
      <c r="SD1" s="467">
        <v>0</v>
      </c>
      <c r="SE1" s="467">
        <v>0</v>
      </c>
      <c r="SF1" s="467">
        <v>0</v>
      </c>
      <c r="SG1" s="467">
        <v>0</v>
      </c>
      <c r="SH1" s="467">
        <v>0</v>
      </c>
      <c r="SI1" s="467">
        <v>0</v>
      </c>
      <c r="SJ1" s="467">
        <v>0</v>
      </c>
      <c r="SK1" s="467">
        <v>0</v>
      </c>
      <c r="SL1" s="467">
        <v>0</v>
      </c>
      <c r="SM1" s="467">
        <v>0</v>
      </c>
      <c r="SN1" s="467">
        <v>0</v>
      </c>
      <c r="SO1" s="467">
        <v>0</v>
      </c>
      <c r="SP1" s="467">
        <v>0</v>
      </c>
      <c r="SQ1" s="467">
        <v>0</v>
      </c>
      <c r="SR1" s="467">
        <v>0</v>
      </c>
      <c r="SS1" s="467">
        <v>0</v>
      </c>
      <c r="ST1" s="467">
        <v>0</v>
      </c>
      <c r="SU1" s="467">
        <v>0</v>
      </c>
      <c r="SV1" s="467">
        <v>0</v>
      </c>
      <c r="SW1" s="467">
        <v>0</v>
      </c>
      <c r="SX1" s="467">
        <v>0</v>
      </c>
      <c r="SY1" s="467">
        <v>0</v>
      </c>
      <c r="SZ1" s="467">
        <v>0</v>
      </c>
      <c r="TA1" s="467">
        <v>0</v>
      </c>
      <c r="TB1" s="467">
        <v>0</v>
      </c>
      <c r="TC1" s="467">
        <v>0</v>
      </c>
      <c r="TD1" s="467">
        <v>0</v>
      </c>
      <c r="TE1" s="467">
        <v>0</v>
      </c>
      <c r="TF1" s="467">
        <v>0</v>
      </c>
      <c r="TG1" s="467">
        <v>0</v>
      </c>
      <c r="TH1" s="467">
        <v>0</v>
      </c>
      <c r="TI1" s="467">
        <v>0</v>
      </c>
      <c r="TJ1" s="467">
        <v>0</v>
      </c>
      <c r="TK1" s="467">
        <v>0</v>
      </c>
      <c r="TL1" s="467">
        <v>0</v>
      </c>
      <c r="TM1" s="467">
        <v>0</v>
      </c>
      <c r="TN1" s="467">
        <v>0</v>
      </c>
      <c r="TO1" s="467">
        <v>0</v>
      </c>
      <c r="TP1" s="467">
        <v>0</v>
      </c>
      <c r="TQ1" s="467">
        <v>0</v>
      </c>
      <c r="TR1" s="467">
        <v>0</v>
      </c>
      <c r="TS1" s="467">
        <v>0</v>
      </c>
      <c r="TT1" s="467">
        <v>0</v>
      </c>
      <c r="TU1" s="467">
        <v>0</v>
      </c>
      <c r="TV1" s="467">
        <v>0</v>
      </c>
      <c r="TW1" s="467">
        <v>0</v>
      </c>
      <c r="TX1" s="467">
        <v>0</v>
      </c>
      <c r="TY1" s="467">
        <v>0</v>
      </c>
      <c r="TZ1" s="467">
        <v>0</v>
      </c>
      <c r="UA1" s="467">
        <v>0</v>
      </c>
      <c r="UB1" s="467">
        <v>0</v>
      </c>
      <c r="UC1" s="467">
        <v>0</v>
      </c>
      <c r="UD1" s="467">
        <v>0</v>
      </c>
      <c r="UE1" s="467">
        <v>0</v>
      </c>
      <c r="UF1" s="467">
        <v>0</v>
      </c>
      <c r="UG1" s="467">
        <v>0</v>
      </c>
      <c r="UH1" s="467">
        <v>0</v>
      </c>
      <c r="UI1" s="467">
        <v>0</v>
      </c>
      <c r="UJ1" s="467">
        <v>0</v>
      </c>
      <c r="UK1" s="467">
        <v>0</v>
      </c>
      <c r="UL1" s="467">
        <v>0</v>
      </c>
      <c r="UM1" s="467">
        <v>0</v>
      </c>
      <c r="UN1" s="467">
        <v>0</v>
      </c>
      <c r="UO1" s="467">
        <v>0</v>
      </c>
      <c r="UP1" s="467">
        <v>0</v>
      </c>
      <c r="UQ1" s="467">
        <v>0</v>
      </c>
      <c r="UR1" s="467">
        <v>0</v>
      </c>
      <c r="US1" s="467">
        <v>0</v>
      </c>
      <c r="UT1" s="467">
        <v>0</v>
      </c>
      <c r="UU1" s="467">
        <v>0</v>
      </c>
      <c r="UV1" s="467">
        <v>0</v>
      </c>
      <c r="UW1" s="467">
        <v>0</v>
      </c>
      <c r="UX1" s="467">
        <v>0</v>
      </c>
      <c r="UY1" s="467">
        <v>0</v>
      </c>
      <c r="UZ1" s="467">
        <v>0</v>
      </c>
      <c r="VA1" s="467">
        <v>0</v>
      </c>
      <c r="VB1" s="467">
        <v>0</v>
      </c>
      <c r="VC1" s="467">
        <v>0</v>
      </c>
      <c r="VD1" s="467">
        <v>0</v>
      </c>
      <c r="VE1" s="467">
        <v>0</v>
      </c>
      <c r="VF1" s="467">
        <v>0</v>
      </c>
      <c r="VG1" s="467">
        <v>0</v>
      </c>
      <c r="VH1" s="467">
        <v>0</v>
      </c>
      <c r="VI1" s="467">
        <v>0</v>
      </c>
      <c r="VJ1" s="467">
        <v>0</v>
      </c>
      <c r="VK1" s="467">
        <v>0</v>
      </c>
      <c r="VL1" s="467">
        <v>0</v>
      </c>
      <c r="VM1" s="467">
        <v>0</v>
      </c>
      <c r="VN1" s="467">
        <v>0</v>
      </c>
      <c r="VO1" s="467">
        <v>0</v>
      </c>
      <c r="VP1" s="467">
        <v>0</v>
      </c>
      <c r="VQ1" s="467">
        <v>0</v>
      </c>
      <c r="VR1" s="467">
        <v>0</v>
      </c>
      <c r="VS1" s="467">
        <v>0</v>
      </c>
      <c r="VT1" s="467">
        <v>0</v>
      </c>
      <c r="VU1" s="467">
        <v>0</v>
      </c>
      <c r="VV1" s="467">
        <v>0</v>
      </c>
      <c r="VW1" s="467">
        <v>0</v>
      </c>
      <c r="VX1" s="467">
        <v>0</v>
      </c>
      <c r="VY1" s="467">
        <v>0</v>
      </c>
      <c r="VZ1" s="467">
        <v>0</v>
      </c>
      <c r="WA1" s="467">
        <v>0</v>
      </c>
      <c r="WB1" s="467">
        <v>0</v>
      </c>
      <c r="WC1" s="467">
        <v>0</v>
      </c>
      <c r="WD1" s="467">
        <v>0</v>
      </c>
      <c r="WE1" s="467">
        <v>0</v>
      </c>
      <c r="WF1" s="467">
        <v>0</v>
      </c>
      <c r="WG1" s="467">
        <v>0</v>
      </c>
      <c r="WH1" s="467">
        <v>0</v>
      </c>
      <c r="WI1" s="467">
        <v>0</v>
      </c>
      <c r="WJ1" s="467">
        <v>0</v>
      </c>
      <c r="WK1" s="467">
        <v>0</v>
      </c>
      <c r="WL1" s="467">
        <v>0</v>
      </c>
      <c r="WM1" s="467">
        <v>0</v>
      </c>
      <c r="WN1" s="467">
        <v>0</v>
      </c>
      <c r="WO1" s="467">
        <v>0</v>
      </c>
      <c r="WP1" s="467">
        <v>0</v>
      </c>
      <c r="WQ1" s="467">
        <v>0</v>
      </c>
      <c r="WR1" s="467">
        <v>0</v>
      </c>
      <c r="WS1" s="467">
        <v>0</v>
      </c>
      <c r="WT1" s="467">
        <v>0</v>
      </c>
      <c r="WU1" s="467">
        <v>0</v>
      </c>
      <c r="WV1" s="467">
        <v>0</v>
      </c>
      <c r="WW1" s="467">
        <v>0</v>
      </c>
      <c r="WX1" s="467">
        <v>0</v>
      </c>
      <c r="WY1" s="467">
        <v>0</v>
      </c>
      <c r="WZ1" s="467">
        <v>0</v>
      </c>
      <c r="XA1" s="467">
        <v>0</v>
      </c>
      <c r="XB1" s="467">
        <v>0</v>
      </c>
      <c r="XC1" s="467">
        <v>0</v>
      </c>
      <c r="XD1" s="467">
        <v>0</v>
      </c>
      <c r="XE1" s="467">
        <v>0</v>
      </c>
      <c r="XF1" s="467">
        <v>0</v>
      </c>
      <c r="XG1" s="467">
        <v>0</v>
      </c>
      <c r="XH1" s="467">
        <v>0</v>
      </c>
      <c r="XI1" s="467">
        <v>0</v>
      </c>
      <c r="XJ1" s="467">
        <v>0</v>
      </c>
      <c r="XK1" s="467">
        <v>0</v>
      </c>
      <c r="XL1" s="467">
        <v>0</v>
      </c>
      <c r="XM1" s="467">
        <v>0</v>
      </c>
      <c r="XN1" s="467">
        <v>0</v>
      </c>
      <c r="XO1" s="467">
        <v>0</v>
      </c>
      <c r="XP1" s="467">
        <v>0</v>
      </c>
      <c r="XQ1" s="467">
        <v>0</v>
      </c>
      <c r="XR1" s="467">
        <v>0</v>
      </c>
      <c r="XS1" s="467">
        <v>0</v>
      </c>
      <c r="XT1" s="467">
        <v>0</v>
      </c>
      <c r="XU1" s="467">
        <v>0</v>
      </c>
      <c r="XV1" s="467">
        <v>0</v>
      </c>
      <c r="XW1" s="467">
        <v>0</v>
      </c>
      <c r="XX1" s="467">
        <v>0</v>
      </c>
      <c r="XY1" s="467">
        <v>0</v>
      </c>
      <c r="XZ1" s="467">
        <v>0</v>
      </c>
      <c r="YA1" s="467">
        <v>0</v>
      </c>
      <c r="YB1" s="467">
        <v>0</v>
      </c>
      <c r="YC1" s="467">
        <v>0</v>
      </c>
      <c r="YD1" s="467">
        <v>0</v>
      </c>
      <c r="YE1" s="467">
        <v>0</v>
      </c>
      <c r="YF1" s="467">
        <v>0</v>
      </c>
      <c r="YG1" s="467">
        <v>0</v>
      </c>
      <c r="YH1" s="467">
        <v>0</v>
      </c>
      <c r="YI1" s="467">
        <v>0</v>
      </c>
      <c r="YJ1" s="467">
        <v>0</v>
      </c>
      <c r="YK1" s="467">
        <v>0</v>
      </c>
      <c r="YL1" s="467">
        <v>0</v>
      </c>
      <c r="YM1" s="467">
        <v>0</v>
      </c>
      <c r="YN1" s="467">
        <v>0</v>
      </c>
      <c r="YO1" s="467">
        <v>0</v>
      </c>
      <c r="YP1" s="467">
        <v>0</v>
      </c>
      <c r="YQ1" s="467">
        <v>0</v>
      </c>
      <c r="YR1" s="467">
        <v>0</v>
      </c>
      <c r="YS1" s="467">
        <v>0</v>
      </c>
      <c r="YT1" s="467">
        <v>0</v>
      </c>
      <c r="YU1" s="467">
        <v>0</v>
      </c>
      <c r="YV1" s="467">
        <v>0</v>
      </c>
      <c r="YW1" s="467">
        <v>0</v>
      </c>
      <c r="YX1" s="467">
        <v>0</v>
      </c>
      <c r="YY1" s="467">
        <v>0</v>
      </c>
      <c r="YZ1" s="467">
        <v>0</v>
      </c>
      <c r="ZA1" s="467">
        <v>0</v>
      </c>
      <c r="ZB1" s="467">
        <v>0</v>
      </c>
      <c r="ZC1" s="467">
        <v>0</v>
      </c>
      <c r="ZD1" s="467">
        <v>0</v>
      </c>
      <c r="ZE1" s="467">
        <v>0</v>
      </c>
      <c r="ZF1" s="467">
        <v>0</v>
      </c>
      <c r="ZG1" s="467">
        <v>0</v>
      </c>
      <c r="ZH1" s="467">
        <v>0</v>
      </c>
      <c r="ZI1" s="467">
        <v>0</v>
      </c>
      <c r="ZJ1" s="467">
        <v>0</v>
      </c>
      <c r="ZK1" s="467">
        <v>0</v>
      </c>
      <c r="ZL1" s="467">
        <v>0</v>
      </c>
      <c r="ZM1" s="467">
        <v>0</v>
      </c>
      <c r="ZN1" s="467">
        <v>0</v>
      </c>
      <c r="ZO1" s="467">
        <v>0</v>
      </c>
      <c r="ZP1" s="467">
        <v>0</v>
      </c>
      <c r="ZQ1" s="467">
        <v>0</v>
      </c>
      <c r="ZR1" s="467">
        <v>0</v>
      </c>
      <c r="ZS1" s="467">
        <v>0</v>
      </c>
      <c r="ZT1" s="467">
        <v>0</v>
      </c>
      <c r="ZU1" s="467">
        <v>0</v>
      </c>
      <c r="ZV1" s="467">
        <v>0</v>
      </c>
      <c r="ZW1" s="467">
        <v>0</v>
      </c>
      <c r="ZX1" s="467">
        <v>0</v>
      </c>
      <c r="ZY1" s="467">
        <v>0</v>
      </c>
      <c r="ZZ1" s="467">
        <v>0</v>
      </c>
      <c r="AAA1" s="467">
        <v>0</v>
      </c>
      <c r="AAB1" s="467">
        <v>0</v>
      </c>
      <c r="AAC1" s="467">
        <v>0</v>
      </c>
      <c r="AAD1" s="467">
        <v>0</v>
      </c>
      <c r="AAE1" s="467">
        <v>0</v>
      </c>
      <c r="AAF1" s="467">
        <v>0</v>
      </c>
      <c r="AAG1" s="467">
        <v>0</v>
      </c>
      <c r="AAH1" s="467">
        <v>0</v>
      </c>
      <c r="AAI1" s="467">
        <v>0</v>
      </c>
      <c r="AAJ1" s="467">
        <v>0</v>
      </c>
      <c r="AAK1" s="467">
        <v>0</v>
      </c>
      <c r="AAL1" s="467">
        <v>0</v>
      </c>
      <c r="AAM1" s="467">
        <v>0</v>
      </c>
      <c r="AAN1" s="467">
        <v>0</v>
      </c>
      <c r="AAO1" s="467">
        <v>0</v>
      </c>
      <c r="AAP1" s="467">
        <v>0</v>
      </c>
      <c r="AAQ1" s="467">
        <v>0</v>
      </c>
      <c r="AAR1" s="467">
        <v>0</v>
      </c>
      <c r="AAS1" s="467">
        <v>0</v>
      </c>
      <c r="AAT1" s="467">
        <v>0</v>
      </c>
      <c r="AAU1" s="467">
        <v>0</v>
      </c>
      <c r="AAV1" s="467">
        <v>0</v>
      </c>
      <c r="AAW1" s="467">
        <v>0</v>
      </c>
      <c r="AAX1" s="467">
        <v>0</v>
      </c>
      <c r="AAY1" s="467">
        <v>0</v>
      </c>
      <c r="AAZ1" s="467">
        <v>0</v>
      </c>
      <c r="ABA1" s="467">
        <v>0</v>
      </c>
      <c r="ABB1" s="467">
        <v>0</v>
      </c>
      <c r="ABC1" s="467">
        <v>0</v>
      </c>
      <c r="ABD1" s="467">
        <v>0</v>
      </c>
      <c r="ABE1" s="467">
        <v>0</v>
      </c>
      <c r="ABF1" s="467">
        <v>0</v>
      </c>
      <c r="ABG1" s="467">
        <v>0</v>
      </c>
      <c r="ABH1" s="467">
        <v>0</v>
      </c>
      <c r="ABI1" s="467">
        <v>0</v>
      </c>
      <c r="ABJ1" s="467">
        <v>0</v>
      </c>
      <c r="ABK1" s="467">
        <v>0</v>
      </c>
      <c r="ABL1" s="467">
        <v>0</v>
      </c>
      <c r="ABM1" s="467">
        <v>0</v>
      </c>
      <c r="ABN1" s="467">
        <v>0</v>
      </c>
      <c r="ABO1" s="467">
        <v>0</v>
      </c>
      <c r="ABP1" s="467">
        <v>0</v>
      </c>
      <c r="ABQ1" s="467">
        <v>0</v>
      </c>
      <c r="ABR1" s="467">
        <v>0</v>
      </c>
      <c r="ABS1" s="467">
        <v>0</v>
      </c>
      <c r="ABT1" s="467">
        <v>0</v>
      </c>
      <c r="ABU1" s="467">
        <v>0</v>
      </c>
      <c r="ABV1" s="467">
        <v>0</v>
      </c>
      <c r="ABW1" s="467">
        <v>0</v>
      </c>
      <c r="ABX1" s="467">
        <v>0</v>
      </c>
      <c r="ABY1" s="467">
        <v>0</v>
      </c>
      <c r="ABZ1" s="467">
        <v>0</v>
      </c>
      <c r="ACA1" s="467">
        <v>0</v>
      </c>
      <c r="ACB1" s="467">
        <v>0</v>
      </c>
      <c r="ACC1" s="467">
        <v>0</v>
      </c>
      <c r="ACD1" s="467">
        <v>0</v>
      </c>
      <c r="ACE1" s="467">
        <v>0</v>
      </c>
      <c r="ACF1" s="467">
        <v>0</v>
      </c>
      <c r="ACG1" s="467">
        <v>0</v>
      </c>
      <c r="ACH1" s="467">
        <v>0</v>
      </c>
      <c r="ACI1" s="467">
        <v>0</v>
      </c>
      <c r="ACJ1" s="467">
        <v>0</v>
      </c>
      <c r="ACK1" s="467">
        <v>0</v>
      </c>
      <c r="ACL1" s="467">
        <v>0</v>
      </c>
      <c r="ACM1" s="467">
        <v>0</v>
      </c>
      <c r="ACN1" s="467">
        <v>0</v>
      </c>
      <c r="ACO1" s="467">
        <v>0</v>
      </c>
      <c r="ACP1" s="467">
        <v>0</v>
      </c>
      <c r="ACQ1" s="467">
        <v>0</v>
      </c>
      <c r="ACR1" s="467">
        <v>0</v>
      </c>
      <c r="ACS1" s="467">
        <v>0</v>
      </c>
      <c r="ACT1" s="467">
        <v>0</v>
      </c>
      <c r="ACU1" s="467">
        <v>0</v>
      </c>
      <c r="ACV1" s="467">
        <v>0</v>
      </c>
      <c r="ACW1" s="467">
        <v>0</v>
      </c>
      <c r="ACX1" s="467">
        <v>0</v>
      </c>
      <c r="ACY1" s="467">
        <v>0</v>
      </c>
      <c r="ACZ1" s="467">
        <v>0</v>
      </c>
      <c r="ADA1" s="467">
        <v>0</v>
      </c>
      <c r="ADB1" s="467">
        <v>0</v>
      </c>
    </row>
    <row r="2" spans="1:782" s="203" customFormat="1" ht="35.1" customHeight="1" thickTop="1" x14ac:dyDescent="0.3">
      <c r="A2" s="204">
        <v>0</v>
      </c>
      <c r="B2" s="468" t="s">
        <v>113</v>
      </c>
      <c r="C2" s="469">
        <v>0</v>
      </c>
      <c r="D2" s="470">
        <v>0</v>
      </c>
      <c r="E2" s="470">
        <v>0</v>
      </c>
      <c r="F2" s="470">
        <v>0</v>
      </c>
      <c r="G2" s="470">
        <v>0</v>
      </c>
      <c r="H2" s="470">
        <v>0</v>
      </c>
      <c r="I2" s="470">
        <v>0</v>
      </c>
      <c r="J2" s="470">
        <v>0</v>
      </c>
      <c r="K2" s="470">
        <v>0</v>
      </c>
      <c r="L2" s="470">
        <v>0</v>
      </c>
      <c r="M2" s="470">
        <v>0</v>
      </c>
      <c r="N2" s="470">
        <v>0</v>
      </c>
      <c r="O2" s="470">
        <v>0</v>
      </c>
      <c r="P2" s="470">
        <v>0</v>
      </c>
      <c r="Q2" s="470">
        <v>0</v>
      </c>
      <c r="R2" s="470">
        <v>0</v>
      </c>
      <c r="S2" s="470">
        <v>0</v>
      </c>
      <c r="T2" s="470">
        <v>0</v>
      </c>
      <c r="U2" s="470">
        <v>0</v>
      </c>
      <c r="V2" s="470">
        <v>0</v>
      </c>
      <c r="W2" s="470">
        <v>0</v>
      </c>
      <c r="X2" s="470">
        <v>0</v>
      </c>
      <c r="Y2" s="470">
        <v>0</v>
      </c>
      <c r="Z2" s="470">
        <v>0</v>
      </c>
      <c r="AA2" s="470">
        <v>0</v>
      </c>
      <c r="AB2" s="185" t="s">
        <v>15</v>
      </c>
      <c r="AC2" s="469">
        <v>0</v>
      </c>
      <c r="AD2" s="470">
        <v>0</v>
      </c>
      <c r="AE2" s="470">
        <v>0</v>
      </c>
      <c r="AF2" s="470">
        <v>0</v>
      </c>
      <c r="AG2" s="470">
        <v>0</v>
      </c>
      <c r="AH2" s="470">
        <v>0</v>
      </c>
      <c r="AI2" s="470">
        <v>0</v>
      </c>
      <c r="AJ2" s="470">
        <v>0</v>
      </c>
      <c r="AK2" s="470">
        <v>0</v>
      </c>
      <c r="AL2" s="470">
        <v>0</v>
      </c>
      <c r="AM2" s="470">
        <v>0</v>
      </c>
      <c r="AN2" s="470">
        <v>0</v>
      </c>
      <c r="AO2" s="470">
        <v>0</v>
      </c>
      <c r="AP2" s="470">
        <v>0</v>
      </c>
      <c r="AQ2" s="470">
        <v>0</v>
      </c>
      <c r="AR2" s="470">
        <v>0</v>
      </c>
      <c r="AS2" s="470">
        <v>0</v>
      </c>
      <c r="AT2" s="470">
        <v>0</v>
      </c>
      <c r="AU2" s="470">
        <v>0</v>
      </c>
      <c r="AV2" s="470">
        <v>0</v>
      </c>
      <c r="AW2" s="470">
        <v>0</v>
      </c>
      <c r="AX2" s="470">
        <v>0</v>
      </c>
      <c r="AY2" s="470">
        <v>0</v>
      </c>
      <c r="AZ2" s="470">
        <v>0</v>
      </c>
      <c r="BA2" s="470">
        <v>0</v>
      </c>
      <c r="BB2" s="185" t="s">
        <v>16</v>
      </c>
      <c r="BC2" s="469">
        <v>0</v>
      </c>
      <c r="BD2" s="470">
        <v>0</v>
      </c>
      <c r="BE2" s="470">
        <v>0</v>
      </c>
      <c r="BF2" s="470">
        <v>0</v>
      </c>
      <c r="BG2" s="470">
        <v>0</v>
      </c>
      <c r="BH2" s="470">
        <v>0</v>
      </c>
      <c r="BI2" s="470">
        <v>0</v>
      </c>
      <c r="BJ2" s="470">
        <v>0</v>
      </c>
      <c r="BK2" s="470">
        <v>0</v>
      </c>
      <c r="BL2" s="470">
        <v>0</v>
      </c>
      <c r="BM2" s="470">
        <v>0</v>
      </c>
      <c r="BN2" s="470">
        <v>0</v>
      </c>
      <c r="BO2" s="470">
        <v>0</v>
      </c>
      <c r="BP2" s="470">
        <v>0</v>
      </c>
      <c r="BQ2" s="470">
        <v>0</v>
      </c>
      <c r="BR2" s="470">
        <v>0</v>
      </c>
      <c r="BS2" s="470">
        <v>0</v>
      </c>
      <c r="BT2" s="470">
        <v>0</v>
      </c>
      <c r="BU2" s="470">
        <v>0</v>
      </c>
      <c r="BV2" s="470">
        <v>0</v>
      </c>
      <c r="BW2" s="470">
        <v>0</v>
      </c>
      <c r="BX2" s="470">
        <v>0</v>
      </c>
      <c r="BY2" s="470">
        <v>0</v>
      </c>
      <c r="BZ2" s="470">
        <v>0</v>
      </c>
      <c r="CA2" s="470">
        <v>0</v>
      </c>
      <c r="CB2" s="185" t="s">
        <v>17</v>
      </c>
      <c r="CC2" s="469">
        <v>0</v>
      </c>
      <c r="CD2" s="470">
        <v>0</v>
      </c>
      <c r="CE2" s="470">
        <v>0</v>
      </c>
      <c r="CF2" s="470">
        <v>0</v>
      </c>
      <c r="CG2" s="470">
        <v>0</v>
      </c>
      <c r="CH2" s="470">
        <v>0</v>
      </c>
      <c r="CI2" s="470">
        <v>0</v>
      </c>
      <c r="CJ2" s="470">
        <v>0</v>
      </c>
      <c r="CK2" s="470">
        <v>0</v>
      </c>
      <c r="CL2" s="470">
        <v>0</v>
      </c>
      <c r="CM2" s="470">
        <v>0</v>
      </c>
      <c r="CN2" s="470">
        <v>0</v>
      </c>
      <c r="CO2" s="470">
        <v>0</v>
      </c>
      <c r="CP2" s="470">
        <v>0</v>
      </c>
      <c r="CQ2" s="470">
        <v>0</v>
      </c>
      <c r="CR2" s="470">
        <v>0</v>
      </c>
      <c r="CS2" s="470">
        <v>0</v>
      </c>
      <c r="CT2" s="470">
        <v>0</v>
      </c>
      <c r="CU2" s="470">
        <v>0</v>
      </c>
      <c r="CV2" s="470">
        <v>0</v>
      </c>
      <c r="CW2" s="470">
        <v>0</v>
      </c>
      <c r="CX2" s="470">
        <v>0</v>
      </c>
      <c r="CY2" s="470">
        <v>0</v>
      </c>
      <c r="CZ2" s="470">
        <v>0</v>
      </c>
      <c r="DA2" s="470">
        <v>0</v>
      </c>
      <c r="DB2" s="185" t="s">
        <v>18</v>
      </c>
      <c r="DC2" s="469">
        <v>0</v>
      </c>
      <c r="DD2" s="470">
        <v>0</v>
      </c>
      <c r="DE2" s="470">
        <v>0</v>
      </c>
      <c r="DF2" s="470">
        <v>0</v>
      </c>
      <c r="DG2" s="470">
        <v>0</v>
      </c>
      <c r="DH2" s="470">
        <v>0</v>
      </c>
      <c r="DI2" s="470">
        <v>0</v>
      </c>
      <c r="DJ2" s="470">
        <v>0</v>
      </c>
      <c r="DK2" s="470">
        <v>0</v>
      </c>
      <c r="DL2" s="470">
        <v>0</v>
      </c>
      <c r="DM2" s="470">
        <v>0</v>
      </c>
      <c r="DN2" s="470">
        <v>0</v>
      </c>
      <c r="DO2" s="470">
        <v>0</v>
      </c>
      <c r="DP2" s="470">
        <v>0</v>
      </c>
      <c r="DQ2" s="470">
        <v>0</v>
      </c>
      <c r="DR2" s="470">
        <v>0</v>
      </c>
      <c r="DS2" s="470">
        <v>0</v>
      </c>
      <c r="DT2" s="470">
        <v>0</v>
      </c>
      <c r="DU2" s="470">
        <v>0</v>
      </c>
      <c r="DV2" s="470">
        <v>0</v>
      </c>
      <c r="DW2" s="470">
        <v>0</v>
      </c>
      <c r="DX2" s="470">
        <v>0</v>
      </c>
      <c r="DY2" s="470">
        <v>0</v>
      </c>
      <c r="DZ2" s="470">
        <v>0</v>
      </c>
      <c r="EA2" s="470">
        <v>0</v>
      </c>
      <c r="EB2" s="185" t="s">
        <v>19</v>
      </c>
      <c r="EC2" s="469">
        <v>0</v>
      </c>
      <c r="ED2" s="470">
        <v>0</v>
      </c>
      <c r="EE2" s="470">
        <v>0</v>
      </c>
      <c r="EF2" s="470">
        <v>0</v>
      </c>
      <c r="EG2" s="470">
        <v>0</v>
      </c>
      <c r="EH2" s="470">
        <v>0</v>
      </c>
      <c r="EI2" s="470">
        <v>0</v>
      </c>
      <c r="EJ2" s="470">
        <v>0</v>
      </c>
      <c r="EK2" s="470">
        <v>0</v>
      </c>
      <c r="EL2" s="470">
        <v>0</v>
      </c>
      <c r="EM2" s="470">
        <v>0</v>
      </c>
      <c r="EN2" s="470">
        <v>0</v>
      </c>
      <c r="EO2" s="470">
        <v>0</v>
      </c>
      <c r="EP2" s="470">
        <v>0</v>
      </c>
      <c r="EQ2" s="470">
        <v>0</v>
      </c>
      <c r="ER2" s="470">
        <v>0</v>
      </c>
      <c r="ES2" s="470">
        <v>0</v>
      </c>
      <c r="ET2" s="470">
        <v>0</v>
      </c>
      <c r="EU2" s="470">
        <v>0</v>
      </c>
      <c r="EV2" s="470">
        <v>0</v>
      </c>
      <c r="EW2" s="470">
        <v>0</v>
      </c>
      <c r="EX2" s="470">
        <v>0</v>
      </c>
      <c r="EY2" s="470">
        <v>0</v>
      </c>
      <c r="EZ2" s="470">
        <v>0</v>
      </c>
      <c r="FA2" s="470">
        <v>0</v>
      </c>
      <c r="FB2" s="185" t="s">
        <v>20</v>
      </c>
      <c r="FC2" s="469">
        <v>0</v>
      </c>
      <c r="FD2" s="470">
        <v>0</v>
      </c>
      <c r="FE2" s="470">
        <v>0</v>
      </c>
      <c r="FF2" s="470">
        <v>0</v>
      </c>
      <c r="FG2" s="470">
        <v>0</v>
      </c>
      <c r="FH2" s="470">
        <v>0</v>
      </c>
      <c r="FI2" s="470">
        <v>0</v>
      </c>
      <c r="FJ2" s="470">
        <v>0</v>
      </c>
      <c r="FK2" s="470">
        <v>0</v>
      </c>
      <c r="FL2" s="470">
        <v>0</v>
      </c>
      <c r="FM2" s="470">
        <v>0</v>
      </c>
      <c r="FN2" s="470">
        <v>0</v>
      </c>
      <c r="FO2" s="470">
        <v>0</v>
      </c>
      <c r="FP2" s="470">
        <v>0</v>
      </c>
      <c r="FQ2" s="470">
        <v>0</v>
      </c>
      <c r="FR2" s="470">
        <v>0</v>
      </c>
      <c r="FS2" s="470">
        <v>0</v>
      </c>
      <c r="FT2" s="470">
        <v>0</v>
      </c>
      <c r="FU2" s="470">
        <v>0</v>
      </c>
      <c r="FV2" s="470">
        <v>0</v>
      </c>
      <c r="FW2" s="470">
        <v>0</v>
      </c>
      <c r="FX2" s="470">
        <v>0</v>
      </c>
      <c r="FY2" s="470">
        <v>0</v>
      </c>
      <c r="FZ2" s="470">
        <v>0</v>
      </c>
      <c r="GA2" s="470">
        <v>0</v>
      </c>
      <c r="GB2" s="185" t="s">
        <v>21</v>
      </c>
      <c r="GC2" s="469">
        <v>0</v>
      </c>
      <c r="GD2" s="470">
        <v>0</v>
      </c>
      <c r="GE2" s="470">
        <v>0</v>
      </c>
      <c r="GF2" s="470">
        <v>0</v>
      </c>
      <c r="GG2" s="470">
        <v>0</v>
      </c>
      <c r="GH2" s="470">
        <v>0</v>
      </c>
      <c r="GI2" s="470">
        <v>0</v>
      </c>
      <c r="GJ2" s="470">
        <v>0</v>
      </c>
      <c r="GK2" s="470">
        <v>0</v>
      </c>
      <c r="GL2" s="470">
        <v>0</v>
      </c>
      <c r="GM2" s="470">
        <v>0</v>
      </c>
      <c r="GN2" s="470">
        <v>0</v>
      </c>
      <c r="GO2" s="470">
        <v>0</v>
      </c>
      <c r="GP2" s="470">
        <v>0</v>
      </c>
      <c r="GQ2" s="470">
        <v>0</v>
      </c>
      <c r="GR2" s="470">
        <v>0</v>
      </c>
      <c r="GS2" s="470">
        <v>0</v>
      </c>
      <c r="GT2" s="470">
        <v>0</v>
      </c>
      <c r="GU2" s="470">
        <v>0</v>
      </c>
      <c r="GV2" s="470">
        <v>0</v>
      </c>
      <c r="GW2" s="470">
        <v>0</v>
      </c>
      <c r="GX2" s="470">
        <v>0</v>
      </c>
      <c r="GY2" s="470">
        <v>0</v>
      </c>
      <c r="GZ2" s="470">
        <v>0</v>
      </c>
      <c r="HA2" s="470">
        <v>0</v>
      </c>
      <c r="HB2" s="185" t="s">
        <v>22</v>
      </c>
      <c r="HC2" s="469">
        <v>0</v>
      </c>
      <c r="HD2" s="470">
        <v>0</v>
      </c>
      <c r="HE2" s="470">
        <v>0</v>
      </c>
      <c r="HF2" s="470">
        <v>0</v>
      </c>
      <c r="HG2" s="470">
        <v>0</v>
      </c>
      <c r="HH2" s="470">
        <v>0</v>
      </c>
      <c r="HI2" s="470">
        <v>0</v>
      </c>
      <c r="HJ2" s="470">
        <v>0</v>
      </c>
      <c r="HK2" s="470">
        <v>0</v>
      </c>
      <c r="HL2" s="470">
        <v>0</v>
      </c>
      <c r="HM2" s="470">
        <v>0</v>
      </c>
      <c r="HN2" s="470">
        <v>0</v>
      </c>
      <c r="HO2" s="470">
        <v>0</v>
      </c>
      <c r="HP2" s="470">
        <v>0</v>
      </c>
      <c r="HQ2" s="470">
        <v>0</v>
      </c>
      <c r="HR2" s="470">
        <v>0</v>
      </c>
      <c r="HS2" s="470">
        <v>0</v>
      </c>
      <c r="HT2" s="470">
        <v>0</v>
      </c>
      <c r="HU2" s="470">
        <v>0</v>
      </c>
      <c r="HV2" s="470">
        <v>0</v>
      </c>
      <c r="HW2" s="470">
        <v>0</v>
      </c>
      <c r="HX2" s="470">
        <v>0</v>
      </c>
      <c r="HY2" s="470">
        <v>0</v>
      </c>
      <c r="HZ2" s="470">
        <v>0</v>
      </c>
      <c r="IA2" s="470">
        <v>0</v>
      </c>
      <c r="IB2" s="185" t="s">
        <v>23</v>
      </c>
      <c r="IC2" s="469">
        <v>0</v>
      </c>
      <c r="ID2" s="470">
        <v>0</v>
      </c>
      <c r="IE2" s="470">
        <v>0</v>
      </c>
      <c r="IF2" s="470">
        <v>0</v>
      </c>
      <c r="IG2" s="470">
        <v>0</v>
      </c>
      <c r="IH2" s="470">
        <v>0</v>
      </c>
      <c r="II2" s="470">
        <v>0</v>
      </c>
      <c r="IJ2" s="470">
        <v>0</v>
      </c>
      <c r="IK2" s="470">
        <v>0</v>
      </c>
      <c r="IL2" s="470">
        <v>0</v>
      </c>
      <c r="IM2" s="470">
        <v>0</v>
      </c>
      <c r="IN2" s="470">
        <v>0</v>
      </c>
      <c r="IO2" s="470">
        <v>0</v>
      </c>
      <c r="IP2" s="470">
        <v>0</v>
      </c>
      <c r="IQ2" s="470">
        <v>0</v>
      </c>
      <c r="IR2" s="470">
        <v>0</v>
      </c>
      <c r="IS2" s="470">
        <v>0</v>
      </c>
      <c r="IT2" s="470">
        <v>0</v>
      </c>
      <c r="IU2" s="470">
        <v>0</v>
      </c>
      <c r="IV2" s="470">
        <v>0</v>
      </c>
      <c r="IW2" s="470">
        <v>0</v>
      </c>
      <c r="IX2" s="470">
        <v>0</v>
      </c>
      <c r="IY2" s="470">
        <v>0</v>
      </c>
      <c r="IZ2" s="470">
        <v>0</v>
      </c>
      <c r="JA2" s="470">
        <v>0</v>
      </c>
      <c r="JB2" s="185" t="s">
        <v>24</v>
      </c>
      <c r="JC2" s="469">
        <v>0</v>
      </c>
      <c r="JD2" s="470">
        <v>0</v>
      </c>
      <c r="JE2" s="470">
        <v>0</v>
      </c>
      <c r="JF2" s="470">
        <v>0</v>
      </c>
      <c r="JG2" s="470">
        <v>0</v>
      </c>
      <c r="JH2" s="470">
        <v>0</v>
      </c>
      <c r="JI2" s="470">
        <v>0</v>
      </c>
      <c r="JJ2" s="470">
        <v>0</v>
      </c>
      <c r="JK2" s="470">
        <v>0</v>
      </c>
      <c r="JL2" s="470">
        <v>0</v>
      </c>
      <c r="JM2" s="470">
        <v>0</v>
      </c>
      <c r="JN2" s="470">
        <v>0</v>
      </c>
      <c r="JO2" s="470">
        <v>0</v>
      </c>
      <c r="JP2" s="470">
        <v>0</v>
      </c>
      <c r="JQ2" s="470">
        <v>0</v>
      </c>
      <c r="JR2" s="470">
        <v>0</v>
      </c>
      <c r="JS2" s="470">
        <v>0</v>
      </c>
      <c r="JT2" s="470">
        <v>0</v>
      </c>
      <c r="JU2" s="470">
        <v>0</v>
      </c>
      <c r="JV2" s="470">
        <v>0</v>
      </c>
      <c r="JW2" s="470">
        <v>0</v>
      </c>
      <c r="JX2" s="470">
        <v>0</v>
      </c>
      <c r="JY2" s="470">
        <v>0</v>
      </c>
      <c r="JZ2" s="470">
        <v>0</v>
      </c>
      <c r="KA2" s="470">
        <v>0</v>
      </c>
      <c r="KB2" s="185" t="s">
        <v>25</v>
      </c>
      <c r="KC2" s="469">
        <v>0</v>
      </c>
      <c r="KD2" s="470">
        <v>0</v>
      </c>
      <c r="KE2" s="470">
        <v>0</v>
      </c>
      <c r="KF2" s="470">
        <v>0</v>
      </c>
      <c r="KG2" s="470">
        <v>0</v>
      </c>
      <c r="KH2" s="470">
        <v>0</v>
      </c>
      <c r="KI2" s="470">
        <v>0</v>
      </c>
      <c r="KJ2" s="470">
        <v>0</v>
      </c>
      <c r="KK2" s="470">
        <v>0</v>
      </c>
      <c r="KL2" s="470">
        <v>0</v>
      </c>
      <c r="KM2" s="470">
        <v>0</v>
      </c>
      <c r="KN2" s="470">
        <v>0</v>
      </c>
      <c r="KO2" s="470">
        <v>0</v>
      </c>
      <c r="KP2" s="470">
        <v>0</v>
      </c>
      <c r="KQ2" s="470">
        <v>0</v>
      </c>
      <c r="KR2" s="470">
        <v>0</v>
      </c>
      <c r="KS2" s="470">
        <v>0</v>
      </c>
      <c r="KT2" s="470">
        <v>0</v>
      </c>
      <c r="KU2" s="470">
        <v>0</v>
      </c>
      <c r="KV2" s="470">
        <v>0</v>
      </c>
      <c r="KW2" s="470">
        <v>0</v>
      </c>
      <c r="KX2" s="470">
        <v>0</v>
      </c>
      <c r="KY2" s="470">
        <v>0</v>
      </c>
      <c r="KZ2" s="470">
        <v>0</v>
      </c>
      <c r="LA2" s="470">
        <v>0</v>
      </c>
      <c r="LB2" s="185" t="s">
        <v>26</v>
      </c>
      <c r="LC2" s="469">
        <v>0</v>
      </c>
      <c r="LD2" s="470">
        <v>0</v>
      </c>
      <c r="LE2" s="470">
        <v>0</v>
      </c>
      <c r="LF2" s="470">
        <v>0</v>
      </c>
      <c r="LG2" s="470">
        <v>0</v>
      </c>
      <c r="LH2" s="470">
        <v>0</v>
      </c>
      <c r="LI2" s="470">
        <v>0</v>
      </c>
      <c r="LJ2" s="470">
        <v>0</v>
      </c>
      <c r="LK2" s="470">
        <v>0</v>
      </c>
      <c r="LL2" s="470">
        <v>0</v>
      </c>
      <c r="LM2" s="470">
        <v>0</v>
      </c>
      <c r="LN2" s="470">
        <v>0</v>
      </c>
      <c r="LO2" s="470">
        <v>0</v>
      </c>
      <c r="LP2" s="470">
        <v>0</v>
      </c>
      <c r="LQ2" s="470">
        <v>0</v>
      </c>
      <c r="LR2" s="470">
        <v>0</v>
      </c>
      <c r="LS2" s="470">
        <v>0</v>
      </c>
      <c r="LT2" s="470">
        <v>0</v>
      </c>
      <c r="LU2" s="470">
        <v>0</v>
      </c>
      <c r="LV2" s="470">
        <v>0</v>
      </c>
      <c r="LW2" s="470">
        <v>0</v>
      </c>
      <c r="LX2" s="470">
        <v>0</v>
      </c>
      <c r="LY2" s="470">
        <v>0</v>
      </c>
      <c r="LZ2" s="470">
        <v>0</v>
      </c>
      <c r="MA2" s="470">
        <v>0</v>
      </c>
      <c r="MB2" s="185" t="s">
        <v>27</v>
      </c>
      <c r="MC2" s="469">
        <v>0</v>
      </c>
      <c r="MD2" s="470">
        <v>0</v>
      </c>
      <c r="ME2" s="470">
        <v>0</v>
      </c>
      <c r="MF2" s="470">
        <v>0</v>
      </c>
      <c r="MG2" s="470">
        <v>0</v>
      </c>
      <c r="MH2" s="470">
        <v>0</v>
      </c>
      <c r="MI2" s="470">
        <v>0</v>
      </c>
      <c r="MJ2" s="470">
        <v>0</v>
      </c>
      <c r="MK2" s="470">
        <v>0</v>
      </c>
      <c r="ML2" s="470">
        <v>0</v>
      </c>
      <c r="MM2" s="470">
        <v>0</v>
      </c>
      <c r="MN2" s="470">
        <v>0</v>
      </c>
      <c r="MO2" s="470">
        <v>0</v>
      </c>
      <c r="MP2" s="470">
        <v>0</v>
      </c>
      <c r="MQ2" s="470">
        <v>0</v>
      </c>
      <c r="MR2" s="470">
        <v>0</v>
      </c>
      <c r="MS2" s="470">
        <v>0</v>
      </c>
      <c r="MT2" s="470">
        <v>0</v>
      </c>
      <c r="MU2" s="470">
        <v>0</v>
      </c>
      <c r="MV2" s="470">
        <v>0</v>
      </c>
      <c r="MW2" s="470">
        <v>0</v>
      </c>
      <c r="MX2" s="470">
        <v>0</v>
      </c>
      <c r="MY2" s="470">
        <v>0</v>
      </c>
      <c r="MZ2" s="470">
        <v>0</v>
      </c>
      <c r="NA2" s="470">
        <v>0</v>
      </c>
      <c r="NB2" s="185" t="s">
        <v>28</v>
      </c>
      <c r="NC2" s="469">
        <v>0</v>
      </c>
      <c r="ND2" s="470">
        <v>0</v>
      </c>
      <c r="NE2" s="470">
        <v>0</v>
      </c>
      <c r="NF2" s="470">
        <v>0</v>
      </c>
      <c r="NG2" s="470">
        <v>0</v>
      </c>
      <c r="NH2" s="470">
        <v>0</v>
      </c>
      <c r="NI2" s="470">
        <v>0</v>
      </c>
      <c r="NJ2" s="470">
        <v>0</v>
      </c>
      <c r="NK2" s="470">
        <v>0</v>
      </c>
      <c r="NL2" s="470">
        <v>0</v>
      </c>
      <c r="NM2" s="470">
        <v>0</v>
      </c>
      <c r="NN2" s="470">
        <v>0</v>
      </c>
      <c r="NO2" s="470">
        <v>0</v>
      </c>
      <c r="NP2" s="470">
        <v>0</v>
      </c>
      <c r="NQ2" s="470">
        <v>0</v>
      </c>
      <c r="NR2" s="470">
        <v>0</v>
      </c>
      <c r="NS2" s="470">
        <v>0</v>
      </c>
      <c r="NT2" s="470">
        <v>0</v>
      </c>
      <c r="NU2" s="470">
        <v>0</v>
      </c>
      <c r="NV2" s="470">
        <v>0</v>
      </c>
      <c r="NW2" s="470">
        <v>0</v>
      </c>
      <c r="NX2" s="470">
        <v>0</v>
      </c>
      <c r="NY2" s="470">
        <v>0</v>
      </c>
      <c r="NZ2" s="470">
        <v>0</v>
      </c>
      <c r="OA2" s="470">
        <v>0</v>
      </c>
      <c r="OB2" s="185" t="s">
        <v>29</v>
      </c>
      <c r="OC2" s="469">
        <v>0</v>
      </c>
      <c r="OD2" s="470">
        <v>0</v>
      </c>
      <c r="OE2" s="470">
        <v>0</v>
      </c>
      <c r="OF2" s="470">
        <v>0</v>
      </c>
      <c r="OG2" s="470">
        <v>0</v>
      </c>
      <c r="OH2" s="470">
        <v>0</v>
      </c>
      <c r="OI2" s="470">
        <v>0</v>
      </c>
      <c r="OJ2" s="470">
        <v>0</v>
      </c>
      <c r="OK2" s="470">
        <v>0</v>
      </c>
      <c r="OL2" s="470">
        <v>0</v>
      </c>
      <c r="OM2" s="470">
        <v>0</v>
      </c>
      <c r="ON2" s="470">
        <v>0</v>
      </c>
      <c r="OO2" s="470">
        <v>0</v>
      </c>
      <c r="OP2" s="470">
        <v>0</v>
      </c>
      <c r="OQ2" s="470">
        <v>0</v>
      </c>
      <c r="OR2" s="470">
        <v>0</v>
      </c>
      <c r="OS2" s="470">
        <v>0</v>
      </c>
      <c r="OT2" s="470">
        <v>0</v>
      </c>
      <c r="OU2" s="470">
        <v>0</v>
      </c>
      <c r="OV2" s="470">
        <v>0</v>
      </c>
      <c r="OW2" s="470">
        <v>0</v>
      </c>
      <c r="OX2" s="470">
        <v>0</v>
      </c>
      <c r="OY2" s="470">
        <v>0</v>
      </c>
      <c r="OZ2" s="470">
        <v>0</v>
      </c>
      <c r="PA2" s="470">
        <v>0</v>
      </c>
      <c r="PB2" s="185" t="s">
        <v>30</v>
      </c>
      <c r="PC2" s="469">
        <v>0</v>
      </c>
      <c r="PD2" s="470">
        <v>0</v>
      </c>
      <c r="PE2" s="470">
        <v>0</v>
      </c>
      <c r="PF2" s="470">
        <v>0</v>
      </c>
      <c r="PG2" s="470">
        <v>0</v>
      </c>
      <c r="PH2" s="470">
        <v>0</v>
      </c>
      <c r="PI2" s="470">
        <v>0</v>
      </c>
      <c r="PJ2" s="470">
        <v>0</v>
      </c>
      <c r="PK2" s="470">
        <v>0</v>
      </c>
      <c r="PL2" s="470">
        <v>0</v>
      </c>
      <c r="PM2" s="470">
        <v>0</v>
      </c>
      <c r="PN2" s="470">
        <v>0</v>
      </c>
      <c r="PO2" s="470">
        <v>0</v>
      </c>
      <c r="PP2" s="470">
        <v>0</v>
      </c>
      <c r="PQ2" s="470">
        <v>0</v>
      </c>
      <c r="PR2" s="470">
        <v>0</v>
      </c>
      <c r="PS2" s="470">
        <v>0</v>
      </c>
      <c r="PT2" s="470">
        <v>0</v>
      </c>
      <c r="PU2" s="470">
        <v>0</v>
      </c>
      <c r="PV2" s="470">
        <v>0</v>
      </c>
      <c r="PW2" s="470">
        <v>0</v>
      </c>
      <c r="PX2" s="470">
        <v>0</v>
      </c>
      <c r="PY2" s="470">
        <v>0</v>
      </c>
      <c r="PZ2" s="470">
        <v>0</v>
      </c>
      <c r="QA2" s="470">
        <v>0</v>
      </c>
      <c r="QB2" s="185" t="s">
        <v>31</v>
      </c>
      <c r="QC2" s="469">
        <v>0</v>
      </c>
      <c r="QD2" s="470">
        <v>0</v>
      </c>
      <c r="QE2" s="470">
        <v>0</v>
      </c>
      <c r="QF2" s="470">
        <v>0</v>
      </c>
      <c r="QG2" s="470">
        <v>0</v>
      </c>
      <c r="QH2" s="470">
        <v>0</v>
      </c>
      <c r="QI2" s="470">
        <v>0</v>
      </c>
      <c r="QJ2" s="470">
        <v>0</v>
      </c>
      <c r="QK2" s="470">
        <v>0</v>
      </c>
      <c r="QL2" s="470">
        <v>0</v>
      </c>
      <c r="QM2" s="470">
        <v>0</v>
      </c>
      <c r="QN2" s="470">
        <v>0</v>
      </c>
      <c r="QO2" s="470">
        <v>0</v>
      </c>
      <c r="QP2" s="470">
        <v>0</v>
      </c>
      <c r="QQ2" s="470">
        <v>0</v>
      </c>
      <c r="QR2" s="470">
        <v>0</v>
      </c>
      <c r="QS2" s="470">
        <v>0</v>
      </c>
      <c r="QT2" s="470">
        <v>0</v>
      </c>
      <c r="QU2" s="470">
        <v>0</v>
      </c>
      <c r="QV2" s="470">
        <v>0</v>
      </c>
      <c r="QW2" s="470">
        <v>0</v>
      </c>
      <c r="QX2" s="470">
        <v>0</v>
      </c>
      <c r="QY2" s="470">
        <v>0</v>
      </c>
      <c r="QZ2" s="470">
        <v>0</v>
      </c>
      <c r="RA2" s="470">
        <v>0</v>
      </c>
      <c r="RB2" s="185" t="s">
        <v>32</v>
      </c>
      <c r="RC2" s="469">
        <v>0</v>
      </c>
      <c r="RD2" s="470">
        <v>0</v>
      </c>
      <c r="RE2" s="470">
        <v>0</v>
      </c>
      <c r="RF2" s="470">
        <v>0</v>
      </c>
      <c r="RG2" s="470">
        <v>0</v>
      </c>
      <c r="RH2" s="470">
        <v>0</v>
      </c>
      <c r="RI2" s="470">
        <v>0</v>
      </c>
      <c r="RJ2" s="470">
        <v>0</v>
      </c>
      <c r="RK2" s="470">
        <v>0</v>
      </c>
      <c r="RL2" s="470">
        <v>0</v>
      </c>
      <c r="RM2" s="470">
        <v>0</v>
      </c>
      <c r="RN2" s="470">
        <v>0</v>
      </c>
      <c r="RO2" s="470">
        <v>0</v>
      </c>
      <c r="RP2" s="470">
        <v>0</v>
      </c>
      <c r="RQ2" s="470">
        <v>0</v>
      </c>
      <c r="RR2" s="470">
        <v>0</v>
      </c>
      <c r="RS2" s="470">
        <v>0</v>
      </c>
      <c r="RT2" s="470">
        <v>0</v>
      </c>
      <c r="RU2" s="470">
        <v>0</v>
      </c>
      <c r="RV2" s="470">
        <v>0</v>
      </c>
      <c r="RW2" s="470">
        <v>0</v>
      </c>
      <c r="RX2" s="470">
        <v>0</v>
      </c>
      <c r="RY2" s="470">
        <v>0</v>
      </c>
      <c r="RZ2" s="470">
        <v>0</v>
      </c>
      <c r="SA2" s="470">
        <v>0</v>
      </c>
      <c r="SB2" s="185" t="s">
        <v>33</v>
      </c>
      <c r="SC2" s="469">
        <v>0</v>
      </c>
      <c r="SD2" s="470">
        <v>0</v>
      </c>
      <c r="SE2" s="470">
        <v>0</v>
      </c>
      <c r="SF2" s="470">
        <v>0</v>
      </c>
      <c r="SG2" s="470">
        <v>0</v>
      </c>
      <c r="SH2" s="470">
        <v>0</v>
      </c>
      <c r="SI2" s="470">
        <v>0</v>
      </c>
      <c r="SJ2" s="470">
        <v>0</v>
      </c>
      <c r="SK2" s="470">
        <v>0</v>
      </c>
      <c r="SL2" s="470">
        <v>0</v>
      </c>
      <c r="SM2" s="470">
        <v>0</v>
      </c>
      <c r="SN2" s="470">
        <v>0</v>
      </c>
      <c r="SO2" s="470">
        <v>0</v>
      </c>
      <c r="SP2" s="470">
        <v>0</v>
      </c>
      <c r="SQ2" s="470">
        <v>0</v>
      </c>
      <c r="SR2" s="470">
        <v>0</v>
      </c>
      <c r="SS2" s="470">
        <v>0</v>
      </c>
      <c r="ST2" s="470">
        <v>0</v>
      </c>
      <c r="SU2" s="470">
        <v>0</v>
      </c>
      <c r="SV2" s="470">
        <v>0</v>
      </c>
      <c r="SW2" s="470">
        <v>0</v>
      </c>
      <c r="SX2" s="470">
        <v>0</v>
      </c>
      <c r="SY2" s="470">
        <v>0</v>
      </c>
      <c r="SZ2" s="470">
        <v>0</v>
      </c>
      <c r="TA2" s="470">
        <v>0</v>
      </c>
      <c r="TB2" s="185" t="s">
        <v>34</v>
      </c>
      <c r="TC2" s="469">
        <v>0</v>
      </c>
      <c r="TD2" s="470">
        <v>0</v>
      </c>
      <c r="TE2" s="470">
        <v>0</v>
      </c>
      <c r="TF2" s="470">
        <v>0</v>
      </c>
      <c r="TG2" s="470">
        <v>0</v>
      </c>
      <c r="TH2" s="470">
        <v>0</v>
      </c>
      <c r="TI2" s="470">
        <v>0</v>
      </c>
      <c r="TJ2" s="470">
        <v>0</v>
      </c>
      <c r="TK2" s="470">
        <v>0</v>
      </c>
      <c r="TL2" s="470">
        <v>0</v>
      </c>
      <c r="TM2" s="470">
        <v>0</v>
      </c>
      <c r="TN2" s="470">
        <v>0</v>
      </c>
      <c r="TO2" s="470">
        <v>0</v>
      </c>
      <c r="TP2" s="470">
        <v>0</v>
      </c>
      <c r="TQ2" s="470">
        <v>0</v>
      </c>
      <c r="TR2" s="470">
        <v>0</v>
      </c>
      <c r="TS2" s="470">
        <v>0</v>
      </c>
      <c r="TT2" s="470">
        <v>0</v>
      </c>
      <c r="TU2" s="470">
        <v>0</v>
      </c>
      <c r="TV2" s="470">
        <v>0</v>
      </c>
      <c r="TW2" s="470">
        <v>0</v>
      </c>
      <c r="TX2" s="470">
        <v>0</v>
      </c>
      <c r="TY2" s="470">
        <v>0</v>
      </c>
      <c r="TZ2" s="470">
        <v>0</v>
      </c>
      <c r="UA2" s="470">
        <v>0</v>
      </c>
      <c r="UB2" s="185" t="s">
        <v>35</v>
      </c>
      <c r="UC2" s="469">
        <v>0</v>
      </c>
      <c r="UD2" s="470">
        <v>0</v>
      </c>
      <c r="UE2" s="470">
        <v>0</v>
      </c>
      <c r="UF2" s="470">
        <v>0</v>
      </c>
      <c r="UG2" s="470">
        <v>0</v>
      </c>
      <c r="UH2" s="470">
        <v>0</v>
      </c>
      <c r="UI2" s="470">
        <v>0</v>
      </c>
      <c r="UJ2" s="470">
        <v>0</v>
      </c>
      <c r="UK2" s="470">
        <v>0</v>
      </c>
      <c r="UL2" s="470">
        <v>0</v>
      </c>
      <c r="UM2" s="470">
        <v>0</v>
      </c>
      <c r="UN2" s="470">
        <v>0</v>
      </c>
      <c r="UO2" s="470">
        <v>0</v>
      </c>
      <c r="UP2" s="470">
        <v>0</v>
      </c>
      <c r="UQ2" s="470">
        <v>0</v>
      </c>
      <c r="UR2" s="470">
        <v>0</v>
      </c>
      <c r="US2" s="470">
        <v>0</v>
      </c>
      <c r="UT2" s="470">
        <v>0</v>
      </c>
      <c r="UU2" s="470">
        <v>0</v>
      </c>
      <c r="UV2" s="470">
        <v>0</v>
      </c>
      <c r="UW2" s="470">
        <v>0</v>
      </c>
      <c r="UX2" s="470">
        <v>0</v>
      </c>
      <c r="UY2" s="470">
        <v>0</v>
      </c>
      <c r="UZ2" s="470">
        <v>0</v>
      </c>
      <c r="VA2" s="470">
        <v>0</v>
      </c>
      <c r="VB2" s="185" t="s">
        <v>36</v>
      </c>
      <c r="VC2" s="469">
        <v>0</v>
      </c>
      <c r="VD2" s="470">
        <v>0</v>
      </c>
      <c r="VE2" s="470">
        <v>0</v>
      </c>
      <c r="VF2" s="470">
        <v>0</v>
      </c>
      <c r="VG2" s="470">
        <v>0</v>
      </c>
      <c r="VH2" s="470">
        <v>0</v>
      </c>
      <c r="VI2" s="470">
        <v>0</v>
      </c>
      <c r="VJ2" s="470">
        <v>0</v>
      </c>
      <c r="VK2" s="470">
        <v>0</v>
      </c>
      <c r="VL2" s="470">
        <v>0</v>
      </c>
      <c r="VM2" s="470">
        <v>0</v>
      </c>
      <c r="VN2" s="470">
        <v>0</v>
      </c>
      <c r="VO2" s="470">
        <v>0</v>
      </c>
      <c r="VP2" s="470">
        <v>0</v>
      </c>
      <c r="VQ2" s="470">
        <v>0</v>
      </c>
      <c r="VR2" s="470">
        <v>0</v>
      </c>
      <c r="VS2" s="470">
        <v>0</v>
      </c>
      <c r="VT2" s="470">
        <v>0</v>
      </c>
      <c r="VU2" s="470">
        <v>0</v>
      </c>
      <c r="VV2" s="470">
        <v>0</v>
      </c>
      <c r="VW2" s="470">
        <v>0</v>
      </c>
      <c r="VX2" s="470">
        <v>0</v>
      </c>
      <c r="VY2" s="470">
        <v>0</v>
      </c>
      <c r="VZ2" s="470">
        <v>0</v>
      </c>
      <c r="WA2" s="470">
        <v>0</v>
      </c>
      <c r="WB2" s="185" t="s">
        <v>37</v>
      </c>
      <c r="WC2" s="469">
        <v>0</v>
      </c>
      <c r="WD2" s="470">
        <v>0</v>
      </c>
      <c r="WE2" s="470">
        <v>0</v>
      </c>
      <c r="WF2" s="470">
        <v>0</v>
      </c>
      <c r="WG2" s="470">
        <v>0</v>
      </c>
      <c r="WH2" s="470">
        <v>0</v>
      </c>
      <c r="WI2" s="470">
        <v>0</v>
      </c>
      <c r="WJ2" s="470">
        <v>0</v>
      </c>
      <c r="WK2" s="470">
        <v>0</v>
      </c>
      <c r="WL2" s="470">
        <v>0</v>
      </c>
      <c r="WM2" s="470">
        <v>0</v>
      </c>
      <c r="WN2" s="470">
        <v>0</v>
      </c>
      <c r="WO2" s="470">
        <v>0</v>
      </c>
      <c r="WP2" s="470">
        <v>0</v>
      </c>
      <c r="WQ2" s="470">
        <v>0</v>
      </c>
      <c r="WR2" s="470">
        <v>0</v>
      </c>
      <c r="WS2" s="470">
        <v>0</v>
      </c>
      <c r="WT2" s="470">
        <v>0</v>
      </c>
      <c r="WU2" s="470">
        <v>0</v>
      </c>
      <c r="WV2" s="470">
        <v>0</v>
      </c>
      <c r="WW2" s="470">
        <v>0</v>
      </c>
      <c r="WX2" s="470">
        <v>0</v>
      </c>
      <c r="WY2" s="470">
        <v>0</v>
      </c>
      <c r="WZ2" s="470">
        <v>0</v>
      </c>
      <c r="XA2" s="470">
        <v>0</v>
      </c>
      <c r="XB2" s="185" t="s">
        <v>38</v>
      </c>
      <c r="XC2" s="469">
        <v>0</v>
      </c>
      <c r="XD2" s="470">
        <v>0</v>
      </c>
      <c r="XE2" s="470">
        <v>0</v>
      </c>
      <c r="XF2" s="470">
        <v>0</v>
      </c>
      <c r="XG2" s="470">
        <v>0</v>
      </c>
      <c r="XH2" s="470">
        <v>0</v>
      </c>
      <c r="XI2" s="470">
        <v>0</v>
      </c>
      <c r="XJ2" s="470">
        <v>0</v>
      </c>
      <c r="XK2" s="470">
        <v>0</v>
      </c>
      <c r="XL2" s="470">
        <v>0</v>
      </c>
      <c r="XM2" s="470">
        <v>0</v>
      </c>
      <c r="XN2" s="470">
        <v>0</v>
      </c>
      <c r="XO2" s="470">
        <v>0</v>
      </c>
      <c r="XP2" s="470">
        <v>0</v>
      </c>
      <c r="XQ2" s="470">
        <v>0</v>
      </c>
      <c r="XR2" s="470">
        <v>0</v>
      </c>
      <c r="XS2" s="470">
        <v>0</v>
      </c>
      <c r="XT2" s="470">
        <v>0</v>
      </c>
      <c r="XU2" s="470">
        <v>0</v>
      </c>
      <c r="XV2" s="470">
        <v>0</v>
      </c>
      <c r="XW2" s="470">
        <v>0</v>
      </c>
      <c r="XX2" s="470">
        <v>0</v>
      </c>
      <c r="XY2" s="470">
        <v>0</v>
      </c>
      <c r="XZ2" s="470">
        <v>0</v>
      </c>
      <c r="YA2" s="470">
        <v>0</v>
      </c>
      <c r="YB2" s="185" t="s">
        <v>39</v>
      </c>
      <c r="YC2" s="469">
        <v>0</v>
      </c>
      <c r="YD2" s="470">
        <v>0</v>
      </c>
      <c r="YE2" s="470">
        <v>0</v>
      </c>
      <c r="YF2" s="470">
        <v>0</v>
      </c>
      <c r="YG2" s="470">
        <v>0</v>
      </c>
      <c r="YH2" s="470">
        <v>0</v>
      </c>
      <c r="YI2" s="470">
        <v>0</v>
      </c>
      <c r="YJ2" s="470">
        <v>0</v>
      </c>
      <c r="YK2" s="470">
        <v>0</v>
      </c>
      <c r="YL2" s="470">
        <v>0</v>
      </c>
      <c r="YM2" s="470">
        <v>0</v>
      </c>
      <c r="YN2" s="470">
        <v>0</v>
      </c>
      <c r="YO2" s="470">
        <v>0</v>
      </c>
      <c r="YP2" s="470">
        <v>0</v>
      </c>
      <c r="YQ2" s="470">
        <v>0</v>
      </c>
      <c r="YR2" s="470">
        <v>0</v>
      </c>
      <c r="YS2" s="470">
        <v>0</v>
      </c>
      <c r="YT2" s="470">
        <v>0</v>
      </c>
      <c r="YU2" s="470">
        <v>0</v>
      </c>
      <c r="YV2" s="470">
        <v>0</v>
      </c>
      <c r="YW2" s="470">
        <v>0</v>
      </c>
      <c r="YX2" s="470">
        <v>0</v>
      </c>
      <c r="YY2" s="470">
        <v>0</v>
      </c>
      <c r="YZ2" s="470">
        <v>0</v>
      </c>
      <c r="ZA2" s="470">
        <v>0</v>
      </c>
      <c r="ZB2" s="185" t="s">
        <v>40</v>
      </c>
      <c r="ZC2" s="469">
        <v>0</v>
      </c>
      <c r="ZD2" s="470">
        <v>0</v>
      </c>
      <c r="ZE2" s="470">
        <v>0</v>
      </c>
      <c r="ZF2" s="470">
        <v>0</v>
      </c>
      <c r="ZG2" s="470">
        <v>0</v>
      </c>
      <c r="ZH2" s="470">
        <v>0</v>
      </c>
      <c r="ZI2" s="470">
        <v>0</v>
      </c>
      <c r="ZJ2" s="470">
        <v>0</v>
      </c>
      <c r="ZK2" s="470">
        <v>0</v>
      </c>
      <c r="ZL2" s="470">
        <v>0</v>
      </c>
      <c r="ZM2" s="470">
        <v>0</v>
      </c>
      <c r="ZN2" s="470">
        <v>0</v>
      </c>
      <c r="ZO2" s="470">
        <v>0</v>
      </c>
      <c r="ZP2" s="470">
        <v>0</v>
      </c>
      <c r="ZQ2" s="470">
        <v>0</v>
      </c>
      <c r="ZR2" s="470">
        <v>0</v>
      </c>
      <c r="ZS2" s="470">
        <v>0</v>
      </c>
      <c r="ZT2" s="470">
        <v>0</v>
      </c>
      <c r="ZU2" s="470">
        <v>0</v>
      </c>
      <c r="ZV2" s="470">
        <v>0</v>
      </c>
      <c r="ZW2" s="470">
        <v>0</v>
      </c>
      <c r="ZX2" s="470">
        <v>0</v>
      </c>
      <c r="ZY2" s="470">
        <v>0</v>
      </c>
      <c r="ZZ2" s="470">
        <v>0</v>
      </c>
      <c r="AAA2" s="470">
        <v>0</v>
      </c>
      <c r="AAB2" s="185" t="s">
        <v>41</v>
      </c>
      <c r="AAC2" s="469">
        <v>0</v>
      </c>
      <c r="AAD2" s="470">
        <v>0</v>
      </c>
      <c r="AAE2" s="470">
        <v>0</v>
      </c>
      <c r="AAF2" s="470">
        <v>0</v>
      </c>
      <c r="AAG2" s="470">
        <v>0</v>
      </c>
      <c r="AAH2" s="470">
        <v>0</v>
      </c>
      <c r="AAI2" s="470">
        <v>0</v>
      </c>
      <c r="AAJ2" s="470">
        <v>0</v>
      </c>
      <c r="AAK2" s="470">
        <v>0</v>
      </c>
      <c r="AAL2" s="470">
        <v>0</v>
      </c>
      <c r="AAM2" s="470">
        <v>0</v>
      </c>
      <c r="AAN2" s="470">
        <v>0</v>
      </c>
      <c r="AAO2" s="470">
        <v>0</v>
      </c>
      <c r="AAP2" s="470">
        <v>0</v>
      </c>
      <c r="AAQ2" s="470">
        <v>0</v>
      </c>
      <c r="AAR2" s="470">
        <v>0</v>
      </c>
      <c r="AAS2" s="470">
        <v>0</v>
      </c>
      <c r="AAT2" s="470">
        <v>0</v>
      </c>
      <c r="AAU2" s="470">
        <v>0</v>
      </c>
      <c r="AAV2" s="470">
        <v>0</v>
      </c>
      <c r="AAW2" s="470">
        <v>0</v>
      </c>
      <c r="AAX2" s="470">
        <v>0</v>
      </c>
      <c r="AAY2" s="470">
        <v>0</v>
      </c>
      <c r="AAZ2" s="470">
        <v>0</v>
      </c>
      <c r="ABA2" s="470">
        <v>0</v>
      </c>
      <c r="ABB2" s="185" t="s">
        <v>42</v>
      </c>
      <c r="ABC2" s="469">
        <v>0</v>
      </c>
      <c r="ABD2" s="470">
        <v>0</v>
      </c>
      <c r="ABE2" s="470">
        <v>0</v>
      </c>
      <c r="ABF2" s="470">
        <v>0</v>
      </c>
      <c r="ABG2" s="470">
        <v>0</v>
      </c>
      <c r="ABH2" s="470">
        <v>0</v>
      </c>
      <c r="ABI2" s="470">
        <v>0</v>
      </c>
      <c r="ABJ2" s="470">
        <v>0</v>
      </c>
      <c r="ABK2" s="470">
        <v>0</v>
      </c>
      <c r="ABL2" s="470">
        <v>0</v>
      </c>
      <c r="ABM2" s="470">
        <v>0</v>
      </c>
      <c r="ABN2" s="470">
        <v>0</v>
      </c>
      <c r="ABO2" s="470">
        <v>0</v>
      </c>
      <c r="ABP2" s="470">
        <v>0</v>
      </c>
      <c r="ABQ2" s="470">
        <v>0</v>
      </c>
      <c r="ABR2" s="470">
        <v>0</v>
      </c>
      <c r="ABS2" s="470">
        <v>0</v>
      </c>
      <c r="ABT2" s="470">
        <v>0</v>
      </c>
      <c r="ABU2" s="470">
        <v>0</v>
      </c>
      <c r="ABV2" s="470">
        <v>0</v>
      </c>
      <c r="ABW2" s="470">
        <v>0</v>
      </c>
      <c r="ABX2" s="470">
        <v>0</v>
      </c>
      <c r="ABY2" s="470">
        <v>0</v>
      </c>
      <c r="ABZ2" s="470">
        <v>0</v>
      </c>
      <c r="ACA2" s="470">
        <v>0</v>
      </c>
      <c r="ACB2" s="185" t="s">
        <v>43</v>
      </c>
      <c r="ACC2" s="469">
        <v>0</v>
      </c>
      <c r="ACD2" s="470">
        <v>0</v>
      </c>
      <c r="ACE2" s="470">
        <v>0</v>
      </c>
      <c r="ACF2" s="470">
        <v>0</v>
      </c>
      <c r="ACG2" s="470">
        <v>0</v>
      </c>
      <c r="ACH2" s="470">
        <v>0</v>
      </c>
      <c r="ACI2" s="470">
        <v>0</v>
      </c>
      <c r="ACJ2" s="470">
        <v>0</v>
      </c>
      <c r="ACK2" s="470">
        <v>0</v>
      </c>
      <c r="ACL2" s="470">
        <v>0</v>
      </c>
      <c r="ACM2" s="470">
        <v>0</v>
      </c>
      <c r="ACN2" s="470">
        <v>0</v>
      </c>
      <c r="ACO2" s="470">
        <v>0</v>
      </c>
      <c r="ACP2" s="470">
        <v>0</v>
      </c>
      <c r="ACQ2" s="470">
        <v>0</v>
      </c>
      <c r="ACR2" s="470">
        <v>0</v>
      </c>
      <c r="ACS2" s="470">
        <v>0</v>
      </c>
      <c r="ACT2" s="470">
        <v>0</v>
      </c>
      <c r="ACU2" s="470">
        <v>0</v>
      </c>
      <c r="ACV2" s="470">
        <v>0</v>
      </c>
      <c r="ACW2" s="470">
        <v>0</v>
      </c>
      <c r="ACX2" s="470">
        <v>0</v>
      </c>
      <c r="ACY2" s="470">
        <v>0</v>
      </c>
      <c r="ACZ2" s="470">
        <v>0</v>
      </c>
      <c r="ADA2" s="470">
        <v>0</v>
      </c>
      <c r="ADB2" s="185" t="s">
        <v>44</v>
      </c>
    </row>
    <row r="3" spans="1:782" s="203" customFormat="1" ht="12" customHeight="1" x14ac:dyDescent="0.3">
      <c r="A3" s="204">
        <v>0</v>
      </c>
      <c r="B3" s="468">
        <v>0</v>
      </c>
      <c r="C3" s="471" t="s">
        <v>115</v>
      </c>
      <c r="D3" s="472">
        <v>0</v>
      </c>
      <c r="E3" s="472">
        <v>0</v>
      </c>
      <c r="F3" s="472">
        <v>0</v>
      </c>
      <c r="G3" s="472">
        <v>0</v>
      </c>
      <c r="H3" s="472">
        <v>0</v>
      </c>
      <c r="I3" s="472">
        <v>0</v>
      </c>
      <c r="J3" s="472">
        <v>0</v>
      </c>
      <c r="K3" s="472">
        <v>0</v>
      </c>
      <c r="L3" s="472">
        <v>0</v>
      </c>
      <c r="M3" s="472">
        <v>0</v>
      </c>
      <c r="N3" s="472">
        <v>0</v>
      </c>
      <c r="O3" s="472">
        <v>0</v>
      </c>
      <c r="P3" s="472">
        <v>0</v>
      </c>
      <c r="Q3" s="472">
        <v>0</v>
      </c>
      <c r="R3" s="472">
        <v>0</v>
      </c>
      <c r="S3" s="472">
        <v>0</v>
      </c>
      <c r="T3" s="472">
        <v>0</v>
      </c>
      <c r="U3" s="472">
        <v>0</v>
      </c>
      <c r="V3" s="472">
        <v>0</v>
      </c>
      <c r="W3" s="472">
        <v>0</v>
      </c>
      <c r="X3" s="472">
        <v>0</v>
      </c>
      <c r="Y3" s="472">
        <v>0</v>
      </c>
      <c r="Z3" s="473">
        <v>0</v>
      </c>
      <c r="AA3" s="473">
        <v>0</v>
      </c>
      <c r="AB3" s="474">
        <v>0</v>
      </c>
      <c r="AC3" s="471" t="s">
        <v>115</v>
      </c>
      <c r="AD3" s="472">
        <v>0</v>
      </c>
      <c r="AE3" s="472">
        <v>0</v>
      </c>
      <c r="AF3" s="472">
        <v>0</v>
      </c>
      <c r="AG3" s="472">
        <v>0</v>
      </c>
      <c r="AH3" s="472">
        <v>0</v>
      </c>
      <c r="AI3" s="472">
        <v>0</v>
      </c>
      <c r="AJ3" s="472">
        <v>0</v>
      </c>
      <c r="AK3" s="472">
        <v>0</v>
      </c>
      <c r="AL3" s="472">
        <v>0</v>
      </c>
      <c r="AM3" s="472">
        <v>0</v>
      </c>
      <c r="AN3" s="472">
        <v>0</v>
      </c>
      <c r="AO3" s="472">
        <v>0</v>
      </c>
      <c r="AP3" s="472">
        <v>0</v>
      </c>
      <c r="AQ3" s="472">
        <v>0</v>
      </c>
      <c r="AR3" s="472">
        <v>0</v>
      </c>
      <c r="AS3" s="472">
        <v>0</v>
      </c>
      <c r="AT3" s="472">
        <v>0</v>
      </c>
      <c r="AU3" s="472">
        <v>0</v>
      </c>
      <c r="AV3" s="472">
        <v>0</v>
      </c>
      <c r="AW3" s="472">
        <v>0</v>
      </c>
      <c r="AX3" s="472">
        <v>0</v>
      </c>
      <c r="AY3" s="472">
        <v>0</v>
      </c>
      <c r="AZ3" s="473">
        <v>0</v>
      </c>
      <c r="BA3" s="473">
        <v>0</v>
      </c>
      <c r="BB3" s="474">
        <v>0</v>
      </c>
      <c r="BC3" s="471" t="s">
        <v>115</v>
      </c>
      <c r="BD3" s="472">
        <v>0</v>
      </c>
      <c r="BE3" s="472">
        <v>0</v>
      </c>
      <c r="BF3" s="472">
        <v>0</v>
      </c>
      <c r="BG3" s="472">
        <v>0</v>
      </c>
      <c r="BH3" s="472">
        <v>0</v>
      </c>
      <c r="BI3" s="472">
        <v>0</v>
      </c>
      <c r="BJ3" s="472">
        <v>0</v>
      </c>
      <c r="BK3" s="472">
        <v>0</v>
      </c>
      <c r="BL3" s="472">
        <v>0</v>
      </c>
      <c r="BM3" s="472">
        <v>0</v>
      </c>
      <c r="BN3" s="472">
        <v>0</v>
      </c>
      <c r="BO3" s="472">
        <v>0</v>
      </c>
      <c r="BP3" s="472">
        <v>0</v>
      </c>
      <c r="BQ3" s="472">
        <v>0</v>
      </c>
      <c r="BR3" s="472">
        <v>0</v>
      </c>
      <c r="BS3" s="472">
        <v>0</v>
      </c>
      <c r="BT3" s="472">
        <v>0</v>
      </c>
      <c r="BU3" s="472">
        <v>0</v>
      </c>
      <c r="BV3" s="472">
        <v>0</v>
      </c>
      <c r="BW3" s="472">
        <v>0</v>
      </c>
      <c r="BX3" s="472">
        <v>0</v>
      </c>
      <c r="BY3" s="472">
        <v>0</v>
      </c>
      <c r="BZ3" s="473">
        <v>0</v>
      </c>
      <c r="CA3" s="473">
        <v>0</v>
      </c>
      <c r="CB3" s="474">
        <v>0</v>
      </c>
      <c r="CC3" s="471" t="s">
        <v>115</v>
      </c>
      <c r="CD3" s="472">
        <v>0</v>
      </c>
      <c r="CE3" s="472">
        <v>0</v>
      </c>
      <c r="CF3" s="472">
        <v>0</v>
      </c>
      <c r="CG3" s="472">
        <v>0</v>
      </c>
      <c r="CH3" s="472">
        <v>0</v>
      </c>
      <c r="CI3" s="472">
        <v>0</v>
      </c>
      <c r="CJ3" s="472">
        <v>0</v>
      </c>
      <c r="CK3" s="472">
        <v>0</v>
      </c>
      <c r="CL3" s="472">
        <v>0</v>
      </c>
      <c r="CM3" s="472">
        <v>0</v>
      </c>
      <c r="CN3" s="472">
        <v>0</v>
      </c>
      <c r="CO3" s="472">
        <v>0</v>
      </c>
      <c r="CP3" s="472">
        <v>0</v>
      </c>
      <c r="CQ3" s="472">
        <v>0</v>
      </c>
      <c r="CR3" s="472">
        <v>0</v>
      </c>
      <c r="CS3" s="472">
        <v>0</v>
      </c>
      <c r="CT3" s="472">
        <v>0</v>
      </c>
      <c r="CU3" s="472">
        <v>0</v>
      </c>
      <c r="CV3" s="472">
        <v>0</v>
      </c>
      <c r="CW3" s="472">
        <v>0</v>
      </c>
      <c r="CX3" s="472">
        <v>0</v>
      </c>
      <c r="CY3" s="472">
        <v>0</v>
      </c>
      <c r="CZ3" s="473">
        <v>0</v>
      </c>
      <c r="DA3" s="473">
        <v>0</v>
      </c>
      <c r="DB3" s="474">
        <v>0</v>
      </c>
      <c r="DC3" s="471" t="s">
        <v>115</v>
      </c>
      <c r="DD3" s="472">
        <v>0</v>
      </c>
      <c r="DE3" s="472">
        <v>0</v>
      </c>
      <c r="DF3" s="472">
        <v>0</v>
      </c>
      <c r="DG3" s="472">
        <v>0</v>
      </c>
      <c r="DH3" s="472">
        <v>0</v>
      </c>
      <c r="DI3" s="472">
        <v>0</v>
      </c>
      <c r="DJ3" s="472">
        <v>0</v>
      </c>
      <c r="DK3" s="472">
        <v>0</v>
      </c>
      <c r="DL3" s="472">
        <v>0</v>
      </c>
      <c r="DM3" s="472">
        <v>0</v>
      </c>
      <c r="DN3" s="472">
        <v>0</v>
      </c>
      <c r="DO3" s="472">
        <v>0</v>
      </c>
      <c r="DP3" s="472">
        <v>0</v>
      </c>
      <c r="DQ3" s="472">
        <v>0</v>
      </c>
      <c r="DR3" s="472">
        <v>0</v>
      </c>
      <c r="DS3" s="472">
        <v>0</v>
      </c>
      <c r="DT3" s="472">
        <v>0</v>
      </c>
      <c r="DU3" s="472">
        <v>0</v>
      </c>
      <c r="DV3" s="472">
        <v>0</v>
      </c>
      <c r="DW3" s="472">
        <v>0</v>
      </c>
      <c r="DX3" s="472">
        <v>0</v>
      </c>
      <c r="DY3" s="472">
        <v>0</v>
      </c>
      <c r="DZ3" s="473">
        <v>0</v>
      </c>
      <c r="EA3" s="473">
        <v>0</v>
      </c>
      <c r="EB3" s="474">
        <v>0</v>
      </c>
      <c r="EC3" s="471" t="s">
        <v>115</v>
      </c>
      <c r="ED3" s="472">
        <v>0</v>
      </c>
      <c r="EE3" s="472">
        <v>0</v>
      </c>
      <c r="EF3" s="472">
        <v>0</v>
      </c>
      <c r="EG3" s="472">
        <v>0</v>
      </c>
      <c r="EH3" s="472">
        <v>0</v>
      </c>
      <c r="EI3" s="472">
        <v>0</v>
      </c>
      <c r="EJ3" s="472">
        <v>0</v>
      </c>
      <c r="EK3" s="472">
        <v>0</v>
      </c>
      <c r="EL3" s="472">
        <v>0</v>
      </c>
      <c r="EM3" s="472">
        <v>0</v>
      </c>
      <c r="EN3" s="472">
        <v>0</v>
      </c>
      <c r="EO3" s="472">
        <v>0</v>
      </c>
      <c r="EP3" s="472">
        <v>0</v>
      </c>
      <c r="EQ3" s="472">
        <v>0</v>
      </c>
      <c r="ER3" s="472">
        <v>0</v>
      </c>
      <c r="ES3" s="472">
        <v>0</v>
      </c>
      <c r="ET3" s="472">
        <v>0</v>
      </c>
      <c r="EU3" s="472">
        <v>0</v>
      </c>
      <c r="EV3" s="472">
        <v>0</v>
      </c>
      <c r="EW3" s="472">
        <v>0</v>
      </c>
      <c r="EX3" s="472">
        <v>0</v>
      </c>
      <c r="EY3" s="472">
        <v>0</v>
      </c>
      <c r="EZ3" s="473">
        <v>0</v>
      </c>
      <c r="FA3" s="473">
        <v>0</v>
      </c>
      <c r="FB3" s="474">
        <v>0</v>
      </c>
      <c r="FC3" s="471" t="s">
        <v>115</v>
      </c>
      <c r="FD3" s="472">
        <v>0</v>
      </c>
      <c r="FE3" s="472">
        <v>0</v>
      </c>
      <c r="FF3" s="472">
        <v>0</v>
      </c>
      <c r="FG3" s="472">
        <v>0</v>
      </c>
      <c r="FH3" s="472">
        <v>0</v>
      </c>
      <c r="FI3" s="472">
        <v>0</v>
      </c>
      <c r="FJ3" s="472">
        <v>0</v>
      </c>
      <c r="FK3" s="472">
        <v>0</v>
      </c>
      <c r="FL3" s="472">
        <v>0</v>
      </c>
      <c r="FM3" s="472">
        <v>0</v>
      </c>
      <c r="FN3" s="472">
        <v>0</v>
      </c>
      <c r="FO3" s="472">
        <v>0</v>
      </c>
      <c r="FP3" s="472">
        <v>0</v>
      </c>
      <c r="FQ3" s="472">
        <v>0</v>
      </c>
      <c r="FR3" s="472">
        <v>0</v>
      </c>
      <c r="FS3" s="472">
        <v>0</v>
      </c>
      <c r="FT3" s="472">
        <v>0</v>
      </c>
      <c r="FU3" s="472">
        <v>0</v>
      </c>
      <c r="FV3" s="472">
        <v>0</v>
      </c>
      <c r="FW3" s="472">
        <v>0</v>
      </c>
      <c r="FX3" s="472">
        <v>0</v>
      </c>
      <c r="FY3" s="472">
        <v>0</v>
      </c>
      <c r="FZ3" s="473">
        <v>0</v>
      </c>
      <c r="GA3" s="473">
        <v>0</v>
      </c>
      <c r="GB3" s="474">
        <v>0</v>
      </c>
      <c r="GC3" s="471" t="s">
        <v>115</v>
      </c>
      <c r="GD3" s="472">
        <v>0</v>
      </c>
      <c r="GE3" s="472">
        <v>0</v>
      </c>
      <c r="GF3" s="472">
        <v>0</v>
      </c>
      <c r="GG3" s="472">
        <v>0</v>
      </c>
      <c r="GH3" s="472">
        <v>0</v>
      </c>
      <c r="GI3" s="472">
        <v>0</v>
      </c>
      <c r="GJ3" s="472">
        <v>0</v>
      </c>
      <c r="GK3" s="472">
        <v>0</v>
      </c>
      <c r="GL3" s="472">
        <v>0</v>
      </c>
      <c r="GM3" s="472">
        <v>0</v>
      </c>
      <c r="GN3" s="472">
        <v>0</v>
      </c>
      <c r="GO3" s="472">
        <v>0</v>
      </c>
      <c r="GP3" s="472">
        <v>0</v>
      </c>
      <c r="GQ3" s="472">
        <v>0</v>
      </c>
      <c r="GR3" s="472">
        <v>0</v>
      </c>
      <c r="GS3" s="472">
        <v>0</v>
      </c>
      <c r="GT3" s="472">
        <v>0</v>
      </c>
      <c r="GU3" s="472">
        <v>0</v>
      </c>
      <c r="GV3" s="472">
        <v>0</v>
      </c>
      <c r="GW3" s="472">
        <v>0</v>
      </c>
      <c r="GX3" s="472">
        <v>0</v>
      </c>
      <c r="GY3" s="472">
        <v>0</v>
      </c>
      <c r="GZ3" s="473">
        <v>0</v>
      </c>
      <c r="HA3" s="473">
        <v>0</v>
      </c>
      <c r="HB3" s="474">
        <v>0</v>
      </c>
      <c r="HC3" s="471" t="s">
        <v>115</v>
      </c>
      <c r="HD3" s="472">
        <v>0</v>
      </c>
      <c r="HE3" s="472">
        <v>0</v>
      </c>
      <c r="HF3" s="472">
        <v>0</v>
      </c>
      <c r="HG3" s="472">
        <v>0</v>
      </c>
      <c r="HH3" s="472">
        <v>0</v>
      </c>
      <c r="HI3" s="472">
        <v>0</v>
      </c>
      <c r="HJ3" s="472">
        <v>0</v>
      </c>
      <c r="HK3" s="472">
        <v>0</v>
      </c>
      <c r="HL3" s="472">
        <v>0</v>
      </c>
      <c r="HM3" s="472">
        <v>0</v>
      </c>
      <c r="HN3" s="472">
        <v>0</v>
      </c>
      <c r="HO3" s="472">
        <v>0</v>
      </c>
      <c r="HP3" s="472">
        <v>0</v>
      </c>
      <c r="HQ3" s="472">
        <v>0</v>
      </c>
      <c r="HR3" s="472">
        <v>0</v>
      </c>
      <c r="HS3" s="472">
        <v>0</v>
      </c>
      <c r="HT3" s="472">
        <v>0</v>
      </c>
      <c r="HU3" s="472">
        <v>0</v>
      </c>
      <c r="HV3" s="472">
        <v>0</v>
      </c>
      <c r="HW3" s="472">
        <v>0</v>
      </c>
      <c r="HX3" s="472">
        <v>0</v>
      </c>
      <c r="HY3" s="472">
        <v>0</v>
      </c>
      <c r="HZ3" s="473">
        <v>0</v>
      </c>
      <c r="IA3" s="473">
        <v>0</v>
      </c>
      <c r="IB3" s="474">
        <v>0</v>
      </c>
      <c r="IC3" s="471" t="s">
        <v>115</v>
      </c>
      <c r="ID3" s="472">
        <v>0</v>
      </c>
      <c r="IE3" s="472">
        <v>0</v>
      </c>
      <c r="IF3" s="472">
        <v>0</v>
      </c>
      <c r="IG3" s="472">
        <v>0</v>
      </c>
      <c r="IH3" s="472">
        <v>0</v>
      </c>
      <c r="II3" s="472">
        <v>0</v>
      </c>
      <c r="IJ3" s="472">
        <v>0</v>
      </c>
      <c r="IK3" s="472">
        <v>0</v>
      </c>
      <c r="IL3" s="472">
        <v>0</v>
      </c>
      <c r="IM3" s="472">
        <v>0</v>
      </c>
      <c r="IN3" s="472">
        <v>0</v>
      </c>
      <c r="IO3" s="472">
        <v>0</v>
      </c>
      <c r="IP3" s="472">
        <v>0</v>
      </c>
      <c r="IQ3" s="472">
        <v>0</v>
      </c>
      <c r="IR3" s="472">
        <v>0</v>
      </c>
      <c r="IS3" s="472">
        <v>0</v>
      </c>
      <c r="IT3" s="472">
        <v>0</v>
      </c>
      <c r="IU3" s="472">
        <v>0</v>
      </c>
      <c r="IV3" s="472">
        <v>0</v>
      </c>
      <c r="IW3" s="472">
        <v>0</v>
      </c>
      <c r="IX3" s="472">
        <v>0</v>
      </c>
      <c r="IY3" s="472">
        <v>0</v>
      </c>
      <c r="IZ3" s="473">
        <v>0</v>
      </c>
      <c r="JA3" s="473">
        <v>0</v>
      </c>
      <c r="JB3" s="474">
        <v>0</v>
      </c>
      <c r="JC3" s="471" t="s">
        <v>115</v>
      </c>
      <c r="JD3" s="472">
        <v>0</v>
      </c>
      <c r="JE3" s="472">
        <v>0</v>
      </c>
      <c r="JF3" s="472">
        <v>0</v>
      </c>
      <c r="JG3" s="472">
        <v>0</v>
      </c>
      <c r="JH3" s="472">
        <v>0</v>
      </c>
      <c r="JI3" s="472">
        <v>0</v>
      </c>
      <c r="JJ3" s="472">
        <v>0</v>
      </c>
      <c r="JK3" s="472">
        <v>0</v>
      </c>
      <c r="JL3" s="472">
        <v>0</v>
      </c>
      <c r="JM3" s="472">
        <v>0</v>
      </c>
      <c r="JN3" s="472">
        <v>0</v>
      </c>
      <c r="JO3" s="472">
        <v>0</v>
      </c>
      <c r="JP3" s="472">
        <v>0</v>
      </c>
      <c r="JQ3" s="472">
        <v>0</v>
      </c>
      <c r="JR3" s="472">
        <v>0</v>
      </c>
      <c r="JS3" s="472">
        <v>0</v>
      </c>
      <c r="JT3" s="472">
        <v>0</v>
      </c>
      <c r="JU3" s="472">
        <v>0</v>
      </c>
      <c r="JV3" s="472">
        <v>0</v>
      </c>
      <c r="JW3" s="472">
        <v>0</v>
      </c>
      <c r="JX3" s="472">
        <v>0</v>
      </c>
      <c r="JY3" s="472">
        <v>0</v>
      </c>
      <c r="JZ3" s="473">
        <v>0</v>
      </c>
      <c r="KA3" s="473">
        <v>0</v>
      </c>
      <c r="KB3" s="474">
        <v>0</v>
      </c>
      <c r="KC3" s="471" t="s">
        <v>115</v>
      </c>
      <c r="KD3" s="472">
        <v>0</v>
      </c>
      <c r="KE3" s="472">
        <v>0</v>
      </c>
      <c r="KF3" s="472">
        <v>0</v>
      </c>
      <c r="KG3" s="472">
        <v>0</v>
      </c>
      <c r="KH3" s="472">
        <v>0</v>
      </c>
      <c r="KI3" s="472">
        <v>0</v>
      </c>
      <c r="KJ3" s="472">
        <v>0</v>
      </c>
      <c r="KK3" s="472">
        <v>0</v>
      </c>
      <c r="KL3" s="472">
        <v>0</v>
      </c>
      <c r="KM3" s="472">
        <v>0</v>
      </c>
      <c r="KN3" s="472">
        <v>0</v>
      </c>
      <c r="KO3" s="472">
        <v>0</v>
      </c>
      <c r="KP3" s="472">
        <v>0</v>
      </c>
      <c r="KQ3" s="472">
        <v>0</v>
      </c>
      <c r="KR3" s="472">
        <v>0</v>
      </c>
      <c r="KS3" s="472">
        <v>0</v>
      </c>
      <c r="KT3" s="472">
        <v>0</v>
      </c>
      <c r="KU3" s="472">
        <v>0</v>
      </c>
      <c r="KV3" s="472">
        <v>0</v>
      </c>
      <c r="KW3" s="472">
        <v>0</v>
      </c>
      <c r="KX3" s="472">
        <v>0</v>
      </c>
      <c r="KY3" s="472">
        <v>0</v>
      </c>
      <c r="KZ3" s="473">
        <v>0</v>
      </c>
      <c r="LA3" s="473">
        <v>0</v>
      </c>
      <c r="LB3" s="474">
        <v>0</v>
      </c>
      <c r="LC3" s="471" t="s">
        <v>115</v>
      </c>
      <c r="LD3" s="472">
        <v>0</v>
      </c>
      <c r="LE3" s="472">
        <v>0</v>
      </c>
      <c r="LF3" s="472">
        <v>0</v>
      </c>
      <c r="LG3" s="472">
        <v>0</v>
      </c>
      <c r="LH3" s="472">
        <v>0</v>
      </c>
      <c r="LI3" s="472">
        <v>0</v>
      </c>
      <c r="LJ3" s="472">
        <v>0</v>
      </c>
      <c r="LK3" s="472">
        <v>0</v>
      </c>
      <c r="LL3" s="472">
        <v>0</v>
      </c>
      <c r="LM3" s="472">
        <v>0</v>
      </c>
      <c r="LN3" s="472">
        <v>0</v>
      </c>
      <c r="LO3" s="472">
        <v>0</v>
      </c>
      <c r="LP3" s="472">
        <v>0</v>
      </c>
      <c r="LQ3" s="472">
        <v>0</v>
      </c>
      <c r="LR3" s="472">
        <v>0</v>
      </c>
      <c r="LS3" s="472">
        <v>0</v>
      </c>
      <c r="LT3" s="472">
        <v>0</v>
      </c>
      <c r="LU3" s="472">
        <v>0</v>
      </c>
      <c r="LV3" s="472">
        <v>0</v>
      </c>
      <c r="LW3" s="472">
        <v>0</v>
      </c>
      <c r="LX3" s="472">
        <v>0</v>
      </c>
      <c r="LY3" s="472">
        <v>0</v>
      </c>
      <c r="LZ3" s="473">
        <v>0</v>
      </c>
      <c r="MA3" s="473">
        <v>0</v>
      </c>
      <c r="MB3" s="474">
        <v>0</v>
      </c>
      <c r="MC3" s="471" t="s">
        <v>115</v>
      </c>
      <c r="MD3" s="472">
        <v>0</v>
      </c>
      <c r="ME3" s="472">
        <v>0</v>
      </c>
      <c r="MF3" s="472">
        <v>0</v>
      </c>
      <c r="MG3" s="472">
        <v>0</v>
      </c>
      <c r="MH3" s="472">
        <v>0</v>
      </c>
      <c r="MI3" s="472">
        <v>0</v>
      </c>
      <c r="MJ3" s="472">
        <v>0</v>
      </c>
      <c r="MK3" s="472">
        <v>0</v>
      </c>
      <c r="ML3" s="472">
        <v>0</v>
      </c>
      <c r="MM3" s="472">
        <v>0</v>
      </c>
      <c r="MN3" s="472">
        <v>0</v>
      </c>
      <c r="MO3" s="472">
        <v>0</v>
      </c>
      <c r="MP3" s="472">
        <v>0</v>
      </c>
      <c r="MQ3" s="472">
        <v>0</v>
      </c>
      <c r="MR3" s="472">
        <v>0</v>
      </c>
      <c r="MS3" s="472">
        <v>0</v>
      </c>
      <c r="MT3" s="472">
        <v>0</v>
      </c>
      <c r="MU3" s="472">
        <v>0</v>
      </c>
      <c r="MV3" s="472">
        <v>0</v>
      </c>
      <c r="MW3" s="472">
        <v>0</v>
      </c>
      <c r="MX3" s="472">
        <v>0</v>
      </c>
      <c r="MY3" s="472">
        <v>0</v>
      </c>
      <c r="MZ3" s="473">
        <v>0</v>
      </c>
      <c r="NA3" s="473">
        <v>0</v>
      </c>
      <c r="NB3" s="474">
        <v>0</v>
      </c>
      <c r="NC3" s="471" t="s">
        <v>115</v>
      </c>
      <c r="ND3" s="472">
        <v>0</v>
      </c>
      <c r="NE3" s="472">
        <v>0</v>
      </c>
      <c r="NF3" s="472">
        <v>0</v>
      </c>
      <c r="NG3" s="472">
        <v>0</v>
      </c>
      <c r="NH3" s="472">
        <v>0</v>
      </c>
      <c r="NI3" s="472">
        <v>0</v>
      </c>
      <c r="NJ3" s="472">
        <v>0</v>
      </c>
      <c r="NK3" s="472">
        <v>0</v>
      </c>
      <c r="NL3" s="472">
        <v>0</v>
      </c>
      <c r="NM3" s="472">
        <v>0</v>
      </c>
      <c r="NN3" s="472">
        <v>0</v>
      </c>
      <c r="NO3" s="472">
        <v>0</v>
      </c>
      <c r="NP3" s="472">
        <v>0</v>
      </c>
      <c r="NQ3" s="472">
        <v>0</v>
      </c>
      <c r="NR3" s="472">
        <v>0</v>
      </c>
      <c r="NS3" s="472">
        <v>0</v>
      </c>
      <c r="NT3" s="472">
        <v>0</v>
      </c>
      <c r="NU3" s="472">
        <v>0</v>
      </c>
      <c r="NV3" s="472">
        <v>0</v>
      </c>
      <c r="NW3" s="472">
        <v>0</v>
      </c>
      <c r="NX3" s="472">
        <v>0</v>
      </c>
      <c r="NY3" s="472">
        <v>0</v>
      </c>
      <c r="NZ3" s="473">
        <v>0</v>
      </c>
      <c r="OA3" s="473">
        <v>0</v>
      </c>
      <c r="OB3" s="474">
        <v>0</v>
      </c>
      <c r="OC3" s="471" t="s">
        <v>115</v>
      </c>
      <c r="OD3" s="472">
        <v>0</v>
      </c>
      <c r="OE3" s="472">
        <v>0</v>
      </c>
      <c r="OF3" s="472">
        <v>0</v>
      </c>
      <c r="OG3" s="472">
        <v>0</v>
      </c>
      <c r="OH3" s="472">
        <v>0</v>
      </c>
      <c r="OI3" s="472">
        <v>0</v>
      </c>
      <c r="OJ3" s="472">
        <v>0</v>
      </c>
      <c r="OK3" s="472">
        <v>0</v>
      </c>
      <c r="OL3" s="472">
        <v>0</v>
      </c>
      <c r="OM3" s="472">
        <v>0</v>
      </c>
      <c r="ON3" s="472">
        <v>0</v>
      </c>
      <c r="OO3" s="472">
        <v>0</v>
      </c>
      <c r="OP3" s="472">
        <v>0</v>
      </c>
      <c r="OQ3" s="472">
        <v>0</v>
      </c>
      <c r="OR3" s="472">
        <v>0</v>
      </c>
      <c r="OS3" s="472">
        <v>0</v>
      </c>
      <c r="OT3" s="472">
        <v>0</v>
      </c>
      <c r="OU3" s="472">
        <v>0</v>
      </c>
      <c r="OV3" s="472">
        <v>0</v>
      </c>
      <c r="OW3" s="472">
        <v>0</v>
      </c>
      <c r="OX3" s="472">
        <v>0</v>
      </c>
      <c r="OY3" s="472">
        <v>0</v>
      </c>
      <c r="OZ3" s="473">
        <v>0</v>
      </c>
      <c r="PA3" s="473">
        <v>0</v>
      </c>
      <c r="PB3" s="474">
        <v>0</v>
      </c>
      <c r="PC3" s="471" t="s">
        <v>115</v>
      </c>
      <c r="PD3" s="472">
        <v>0</v>
      </c>
      <c r="PE3" s="472">
        <v>0</v>
      </c>
      <c r="PF3" s="472">
        <v>0</v>
      </c>
      <c r="PG3" s="472">
        <v>0</v>
      </c>
      <c r="PH3" s="472">
        <v>0</v>
      </c>
      <c r="PI3" s="472">
        <v>0</v>
      </c>
      <c r="PJ3" s="472">
        <v>0</v>
      </c>
      <c r="PK3" s="472">
        <v>0</v>
      </c>
      <c r="PL3" s="472">
        <v>0</v>
      </c>
      <c r="PM3" s="472">
        <v>0</v>
      </c>
      <c r="PN3" s="472">
        <v>0</v>
      </c>
      <c r="PO3" s="472">
        <v>0</v>
      </c>
      <c r="PP3" s="472">
        <v>0</v>
      </c>
      <c r="PQ3" s="472">
        <v>0</v>
      </c>
      <c r="PR3" s="472">
        <v>0</v>
      </c>
      <c r="PS3" s="472">
        <v>0</v>
      </c>
      <c r="PT3" s="472">
        <v>0</v>
      </c>
      <c r="PU3" s="472">
        <v>0</v>
      </c>
      <c r="PV3" s="472">
        <v>0</v>
      </c>
      <c r="PW3" s="472">
        <v>0</v>
      </c>
      <c r="PX3" s="472">
        <v>0</v>
      </c>
      <c r="PY3" s="472">
        <v>0</v>
      </c>
      <c r="PZ3" s="473">
        <v>0</v>
      </c>
      <c r="QA3" s="473">
        <v>0</v>
      </c>
      <c r="QB3" s="474">
        <v>0</v>
      </c>
      <c r="QC3" s="471" t="s">
        <v>115</v>
      </c>
      <c r="QD3" s="472">
        <v>0</v>
      </c>
      <c r="QE3" s="472">
        <v>0</v>
      </c>
      <c r="QF3" s="472">
        <v>0</v>
      </c>
      <c r="QG3" s="472">
        <v>0</v>
      </c>
      <c r="QH3" s="472">
        <v>0</v>
      </c>
      <c r="QI3" s="472">
        <v>0</v>
      </c>
      <c r="QJ3" s="472">
        <v>0</v>
      </c>
      <c r="QK3" s="472">
        <v>0</v>
      </c>
      <c r="QL3" s="472">
        <v>0</v>
      </c>
      <c r="QM3" s="472">
        <v>0</v>
      </c>
      <c r="QN3" s="472">
        <v>0</v>
      </c>
      <c r="QO3" s="472">
        <v>0</v>
      </c>
      <c r="QP3" s="472">
        <v>0</v>
      </c>
      <c r="QQ3" s="472">
        <v>0</v>
      </c>
      <c r="QR3" s="472">
        <v>0</v>
      </c>
      <c r="QS3" s="472">
        <v>0</v>
      </c>
      <c r="QT3" s="472">
        <v>0</v>
      </c>
      <c r="QU3" s="472">
        <v>0</v>
      </c>
      <c r="QV3" s="472">
        <v>0</v>
      </c>
      <c r="QW3" s="472">
        <v>0</v>
      </c>
      <c r="QX3" s="472">
        <v>0</v>
      </c>
      <c r="QY3" s="472">
        <v>0</v>
      </c>
      <c r="QZ3" s="473">
        <v>0</v>
      </c>
      <c r="RA3" s="473">
        <v>0</v>
      </c>
      <c r="RB3" s="474">
        <v>0</v>
      </c>
      <c r="RC3" s="471" t="s">
        <v>115</v>
      </c>
      <c r="RD3" s="472">
        <v>0</v>
      </c>
      <c r="RE3" s="472">
        <v>0</v>
      </c>
      <c r="RF3" s="472">
        <v>0</v>
      </c>
      <c r="RG3" s="472">
        <v>0</v>
      </c>
      <c r="RH3" s="472">
        <v>0</v>
      </c>
      <c r="RI3" s="472">
        <v>0</v>
      </c>
      <c r="RJ3" s="472">
        <v>0</v>
      </c>
      <c r="RK3" s="472">
        <v>0</v>
      </c>
      <c r="RL3" s="472">
        <v>0</v>
      </c>
      <c r="RM3" s="472">
        <v>0</v>
      </c>
      <c r="RN3" s="472">
        <v>0</v>
      </c>
      <c r="RO3" s="472">
        <v>0</v>
      </c>
      <c r="RP3" s="472">
        <v>0</v>
      </c>
      <c r="RQ3" s="472">
        <v>0</v>
      </c>
      <c r="RR3" s="472">
        <v>0</v>
      </c>
      <c r="RS3" s="472">
        <v>0</v>
      </c>
      <c r="RT3" s="472">
        <v>0</v>
      </c>
      <c r="RU3" s="472">
        <v>0</v>
      </c>
      <c r="RV3" s="472">
        <v>0</v>
      </c>
      <c r="RW3" s="472">
        <v>0</v>
      </c>
      <c r="RX3" s="472">
        <v>0</v>
      </c>
      <c r="RY3" s="472">
        <v>0</v>
      </c>
      <c r="RZ3" s="473">
        <v>0</v>
      </c>
      <c r="SA3" s="473">
        <v>0</v>
      </c>
      <c r="SB3" s="474">
        <v>0</v>
      </c>
      <c r="SC3" s="471" t="s">
        <v>115</v>
      </c>
      <c r="SD3" s="472">
        <v>0</v>
      </c>
      <c r="SE3" s="472">
        <v>0</v>
      </c>
      <c r="SF3" s="472">
        <v>0</v>
      </c>
      <c r="SG3" s="472">
        <v>0</v>
      </c>
      <c r="SH3" s="472">
        <v>0</v>
      </c>
      <c r="SI3" s="472">
        <v>0</v>
      </c>
      <c r="SJ3" s="472">
        <v>0</v>
      </c>
      <c r="SK3" s="472">
        <v>0</v>
      </c>
      <c r="SL3" s="472">
        <v>0</v>
      </c>
      <c r="SM3" s="472">
        <v>0</v>
      </c>
      <c r="SN3" s="472">
        <v>0</v>
      </c>
      <c r="SO3" s="472">
        <v>0</v>
      </c>
      <c r="SP3" s="472">
        <v>0</v>
      </c>
      <c r="SQ3" s="472">
        <v>0</v>
      </c>
      <c r="SR3" s="472">
        <v>0</v>
      </c>
      <c r="SS3" s="472">
        <v>0</v>
      </c>
      <c r="ST3" s="472">
        <v>0</v>
      </c>
      <c r="SU3" s="472">
        <v>0</v>
      </c>
      <c r="SV3" s="472">
        <v>0</v>
      </c>
      <c r="SW3" s="472">
        <v>0</v>
      </c>
      <c r="SX3" s="472">
        <v>0</v>
      </c>
      <c r="SY3" s="472">
        <v>0</v>
      </c>
      <c r="SZ3" s="473">
        <v>0</v>
      </c>
      <c r="TA3" s="473">
        <v>0</v>
      </c>
      <c r="TB3" s="474">
        <v>0</v>
      </c>
      <c r="TC3" s="471" t="s">
        <v>115</v>
      </c>
      <c r="TD3" s="472">
        <v>0</v>
      </c>
      <c r="TE3" s="472">
        <v>0</v>
      </c>
      <c r="TF3" s="472">
        <v>0</v>
      </c>
      <c r="TG3" s="472">
        <v>0</v>
      </c>
      <c r="TH3" s="472">
        <v>0</v>
      </c>
      <c r="TI3" s="472">
        <v>0</v>
      </c>
      <c r="TJ3" s="472">
        <v>0</v>
      </c>
      <c r="TK3" s="472">
        <v>0</v>
      </c>
      <c r="TL3" s="472">
        <v>0</v>
      </c>
      <c r="TM3" s="472">
        <v>0</v>
      </c>
      <c r="TN3" s="472">
        <v>0</v>
      </c>
      <c r="TO3" s="472">
        <v>0</v>
      </c>
      <c r="TP3" s="472">
        <v>0</v>
      </c>
      <c r="TQ3" s="472">
        <v>0</v>
      </c>
      <c r="TR3" s="472">
        <v>0</v>
      </c>
      <c r="TS3" s="472">
        <v>0</v>
      </c>
      <c r="TT3" s="472">
        <v>0</v>
      </c>
      <c r="TU3" s="472">
        <v>0</v>
      </c>
      <c r="TV3" s="472">
        <v>0</v>
      </c>
      <c r="TW3" s="472">
        <v>0</v>
      </c>
      <c r="TX3" s="472">
        <v>0</v>
      </c>
      <c r="TY3" s="472">
        <v>0</v>
      </c>
      <c r="TZ3" s="473">
        <v>0</v>
      </c>
      <c r="UA3" s="473">
        <v>0</v>
      </c>
      <c r="UB3" s="474">
        <v>0</v>
      </c>
      <c r="UC3" s="471" t="s">
        <v>115</v>
      </c>
      <c r="UD3" s="472">
        <v>0</v>
      </c>
      <c r="UE3" s="472">
        <v>0</v>
      </c>
      <c r="UF3" s="472">
        <v>0</v>
      </c>
      <c r="UG3" s="472">
        <v>0</v>
      </c>
      <c r="UH3" s="472">
        <v>0</v>
      </c>
      <c r="UI3" s="472">
        <v>0</v>
      </c>
      <c r="UJ3" s="472">
        <v>0</v>
      </c>
      <c r="UK3" s="472">
        <v>0</v>
      </c>
      <c r="UL3" s="472">
        <v>0</v>
      </c>
      <c r="UM3" s="472">
        <v>0</v>
      </c>
      <c r="UN3" s="472">
        <v>0</v>
      </c>
      <c r="UO3" s="472">
        <v>0</v>
      </c>
      <c r="UP3" s="472">
        <v>0</v>
      </c>
      <c r="UQ3" s="472">
        <v>0</v>
      </c>
      <c r="UR3" s="472">
        <v>0</v>
      </c>
      <c r="US3" s="472">
        <v>0</v>
      </c>
      <c r="UT3" s="472">
        <v>0</v>
      </c>
      <c r="UU3" s="472">
        <v>0</v>
      </c>
      <c r="UV3" s="472">
        <v>0</v>
      </c>
      <c r="UW3" s="472">
        <v>0</v>
      </c>
      <c r="UX3" s="472">
        <v>0</v>
      </c>
      <c r="UY3" s="472">
        <v>0</v>
      </c>
      <c r="UZ3" s="473">
        <v>0</v>
      </c>
      <c r="VA3" s="473">
        <v>0</v>
      </c>
      <c r="VB3" s="474">
        <v>0</v>
      </c>
      <c r="VC3" s="471" t="s">
        <v>115</v>
      </c>
      <c r="VD3" s="472">
        <v>0</v>
      </c>
      <c r="VE3" s="472">
        <v>0</v>
      </c>
      <c r="VF3" s="472">
        <v>0</v>
      </c>
      <c r="VG3" s="472">
        <v>0</v>
      </c>
      <c r="VH3" s="472">
        <v>0</v>
      </c>
      <c r="VI3" s="472">
        <v>0</v>
      </c>
      <c r="VJ3" s="472">
        <v>0</v>
      </c>
      <c r="VK3" s="472">
        <v>0</v>
      </c>
      <c r="VL3" s="472">
        <v>0</v>
      </c>
      <c r="VM3" s="472">
        <v>0</v>
      </c>
      <c r="VN3" s="472">
        <v>0</v>
      </c>
      <c r="VO3" s="472">
        <v>0</v>
      </c>
      <c r="VP3" s="472">
        <v>0</v>
      </c>
      <c r="VQ3" s="472">
        <v>0</v>
      </c>
      <c r="VR3" s="472">
        <v>0</v>
      </c>
      <c r="VS3" s="472">
        <v>0</v>
      </c>
      <c r="VT3" s="472">
        <v>0</v>
      </c>
      <c r="VU3" s="472">
        <v>0</v>
      </c>
      <c r="VV3" s="472">
        <v>0</v>
      </c>
      <c r="VW3" s="472">
        <v>0</v>
      </c>
      <c r="VX3" s="472">
        <v>0</v>
      </c>
      <c r="VY3" s="472">
        <v>0</v>
      </c>
      <c r="VZ3" s="473">
        <v>0</v>
      </c>
      <c r="WA3" s="473">
        <v>0</v>
      </c>
      <c r="WB3" s="474">
        <v>0</v>
      </c>
      <c r="WC3" s="471" t="s">
        <v>115</v>
      </c>
      <c r="WD3" s="472">
        <v>0</v>
      </c>
      <c r="WE3" s="472">
        <v>0</v>
      </c>
      <c r="WF3" s="472">
        <v>0</v>
      </c>
      <c r="WG3" s="472">
        <v>0</v>
      </c>
      <c r="WH3" s="472">
        <v>0</v>
      </c>
      <c r="WI3" s="472">
        <v>0</v>
      </c>
      <c r="WJ3" s="472">
        <v>0</v>
      </c>
      <c r="WK3" s="472">
        <v>0</v>
      </c>
      <c r="WL3" s="472">
        <v>0</v>
      </c>
      <c r="WM3" s="472">
        <v>0</v>
      </c>
      <c r="WN3" s="472">
        <v>0</v>
      </c>
      <c r="WO3" s="472">
        <v>0</v>
      </c>
      <c r="WP3" s="472">
        <v>0</v>
      </c>
      <c r="WQ3" s="472">
        <v>0</v>
      </c>
      <c r="WR3" s="472">
        <v>0</v>
      </c>
      <c r="WS3" s="472">
        <v>0</v>
      </c>
      <c r="WT3" s="472">
        <v>0</v>
      </c>
      <c r="WU3" s="472">
        <v>0</v>
      </c>
      <c r="WV3" s="472">
        <v>0</v>
      </c>
      <c r="WW3" s="472">
        <v>0</v>
      </c>
      <c r="WX3" s="472">
        <v>0</v>
      </c>
      <c r="WY3" s="472">
        <v>0</v>
      </c>
      <c r="WZ3" s="473">
        <v>0</v>
      </c>
      <c r="XA3" s="473">
        <v>0</v>
      </c>
      <c r="XB3" s="474">
        <v>0</v>
      </c>
      <c r="XC3" s="471" t="s">
        <v>115</v>
      </c>
      <c r="XD3" s="472">
        <v>0</v>
      </c>
      <c r="XE3" s="472">
        <v>0</v>
      </c>
      <c r="XF3" s="472">
        <v>0</v>
      </c>
      <c r="XG3" s="472">
        <v>0</v>
      </c>
      <c r="XH3" s="472">
        <v>0</v>
      </c>
      <c r="XI3" s="472">
        <v>0</v>
      </c>
      <c r="XJ3" s="472">
        <v>0</v>
      </c>
      <c r="XK3" s="472">
        <v>0</v>
      </c>
      <c r="XL3" s="472">
        <v>0</v>
      </c>
      <c r="XM3" s="472">
        <v>0</v>
      </c>
      <c r="XN3" s="472">
        <v>0</v>
      </c>
      <c r="XO3" s="472">
        <v>0</v>
      </c>
      <c r="XP3" s="472">
        <v>0</v>
      </c>
      <c r="XQ3" s="472">
        <v>0</v>
      </c>
      <c r="XR3" s="472">
        <v>0</v>
      </c>
      <c r="XS3" s="472">
        <v>0</v>
      </c>
      <c r="XT3" s="472">
        <v>0</v>
      </c>
      <c r="XU3" s="472">
        <v>0</v>
      </c>
      <c r="XV3" s="472">
        <v>0</v>
      </c>
      <c r="XW3" s="472">
        <v>0</v>
      </c>
      <c r="XX3" s="472">
        <v>0</v>
      </c>
      <c r="XY3" s="472">
        <v>0</v>
      </c>
      <c r="XZ3" s="473">
        <v>0</v>
      </c>
      <c r="YA3" s="473">
        <v>0</v>
      </c>
      <c r="YB3" s="474">
        <v>0</v>
      </c>
      <c r="YC3" s="471" t="s">
        <v>115</v>
      </c>
      <c r="YD3" s="472">
        <v>0</v>
      </c>
      <c r="YE3" s="472">
        <v>0</v>
      </c>
      <c r="YF3" s="472">
        <v>0</v>
      </c>
      <c r="YG3" s="472">
        <v>0</v>
      </c>
      <c r="YH3" s="472">
        <v>0</v>
      </c>
      <c r="YI3" s="472">
        <v>0</v>
      </c>
      <c r="YJ3" s="472">
        <v>0</v>
      </c>
      <c r="YK3" s="472">
        <v>0</v>
      </c>
      <c r="YL3" s="472">
        <v>0</v>
      </c>
      <c r="YM3" s="472">
        <v>0</v>
      </c>
      <c r="YN3" s="472">
        <v>0</v>
      </c>
      <c r="YO3" s="472">
        <v>0</v>
      </c>
      <c r="YP3" s="472">
        <v>0</v>
      </c>
      <c r="YQ3" s="472">
        <v>0</v>
      </c>
      <c r="YR3" s="472">
        <v>0</v>
      </c>
      <c r="YS3" s="472">
        <v>0</v>
      </c>
      <c r="YT3" s="472">
        <v>0</v>
      </c>
      <c r="YU3" s="472">
        <v>0</v>
      </c>
      <c r="YV3" s="472">
        <v>0</v>
      </c>
      <c r="YW3" s="472">
        <v>0</v>
      </c>
      <c r="YX3" s="472">
        <v>0</v>
      </c>
      <c r="YY3" s="472">
        <v>0</v>
      </c>
      <c r="YZ3" s="473">
        <v>0</v>
      </c>
      <c r="ZA3" s="473">
        <v>0</v>
      </c>
      <c r="ZB3" s="474">
        <v>0</v>
      </c>
      <c r="ZC3" s="471" t="s">
        <v>115</v>
      </c>
      <c r="ZD3" s="472">
        <v>0</v>
      </c>
      <c r="ZE3" s="472">
        <v>0</v>
      </c>
      <c r="ZF3" s="472">
        <v>0</v>
      </c>
      <c r="ZG3" s="472">
        <v>0</v>
      </c>
      <c r="ZH3" s="472">
        <v>0</v>
      </c>
      <c r="ZI3" s="472">
        <v>0</v>
      </c>
      <c r="ZJ3" s="472">
        <v>0</v>
      </c>
      <c r="ZK3" s="472">
        <v>0</v>
      </c>
      <c r="ZL3" s="472">
        <v>0</v>
      </c>
      <c r="ZM3" s="472">
        <v>0</v>
      </c>
      <c r="ZN3" s="472">
        <v>0</v>
      </c>
      <c r="ZO3" s="472">
        <v>0</v>
      </c>
      <c r="ZP3" s="472">
        <v>0</v>
      </c>
      <c r="ZQ3" s="472">
        <v>0</v>
      </c>
      <c r="ZR3" s="472">
        <v>0</v>
      </c>
      <c r="ZS3" s="472">
        <v>0</v>
      </c>
      <c r="ZT3" s="472">
        <v>0</v>
      </c>
      <c r="ZU3" s="472">
        <v>0</v>
      </c>
      <c r="ZV3" s="472">
        <v>0</v>
      </c>
      <c r="ZW3" s="472">
        <v>0</v>
      </c>
      <c r="ZX3" s="472">
        <v>0</v>
      </c>
      <c r="ZY3" s="472">
        <v>0</v>
      </c>
      <c r="ZZ3" s="473">
        <v>0</v>
      </c>
      <c r="AAA3" s="473">
        <v>0</v>
      </c>
      <c r="AAB3" s="474">
        <v>0</v>
      </c>
      <c r="AAC3" s="471" t="s">
        <v>115</v>
      </c>
      <c r="AAD3" s="472">
        <v>0</v>
      </c>
      <c r="AAE3" s="472">
        <v>0</v>
      </c>
      <c r="AAF3" s="472">
        <v>0</v>
      </c>
      <c r="AAG3" s="472">
        <v>0</v>
      </c>
      <c r="AAH3" s="472">
        <v>0</v>
      </c>
      <c r="AAI3" s="472">
        <v>0</v>
      </c>
      <c r="AAJ3" s="472">
        <v>0</v>
      </c>
      <c r="AAK3" s="472">
        <v>0</v>
      </c>
      <c r="AAL3" s="472">
        <v>0</v>
      </c>
      <c r="AAM3" s="472">
        <v>0</v>
      </c>
      <c r="AAN3" s="472">
        <v>0</v>
      </c>
      <c r="AAO3" s="472">
        <v>0</v>
      </c>
      <c r="AAP3" s="472">
        <v>0</v>
      </c>
      <c r="AAQ3" s="472">
        <v>0</v>
      </c>
      <c r="AAR3" s="472">
        <v>0</v>
      </c>
      <c r="AAS3" s="472">
        <v>0</v>
      </c>
      <c r="AAT3" s="472">
        <v>0</v>
      </c>
      <c r="AAU3" s="472">
        <v>0</v>
      </c>
      <c r="AAV3" s="472">
        <v>0</v>
      </c>
      <c r="AAW3" s="472">
        <v>0</v>
      </c>
      <c r="AAX3" s="472">
        <v>0</v>
      </c>
      <c r="AAY3" s="472">
        <v>0</v>
      </c>
      <c r="AAZ3" s="473">
        <v>0</v>
      </c>
      <c r="ABA3" s="473">
        <v>0</v>
      </c>
      <c r="ABB3" s="474">
        <v>0</v>
      </c>
      <c r="ABC3" s="471" t="s">
        <v>115</v>
      </c>
      <c r="ABD3" s="472">
        <v>0</v>
      </c>
      <c r="ABE3" s="472">
        <v>0</v>
      </c>
      <c r="ABF3" s="472">
        <v>0</v>
      </c>
      <c r="ABG3" s="472">
        <v>0</v>
      </c>
      <c r="ABH3" s="472">
        <v>0</v>
      </c>
      <c r="ABI3" s="472">
        <v>0</v>
      </c>
      <c r="ABJ3" s="472">
        <v>0</v>
      </c>
      <c r="ABK3" s="472">
        <v>0</v>
      </c>
      <c r="ABL3" s="472">
        <v>0</v>
      </c>
      <c r="ABM3" s="472">
        <v>0</v>
      </c>
      <c r="ABN3" s="472">
        <v>0</v>
      </c>
      <c r="ABO3" s="472">
        <v>0</v>
      </c>
      <c r="ABP3" s="472">
        <v>0</v>
      </c>
      <c r="ABQ3" s="472">
        <v>0</v>
      </c>
      <c r="ABR3" s="472">
        <v>0</v>
      </c>
      <c r="ABS3" s="472">
        <v>0</v>
      </c>
      <c r="ABT3" s="472">
        <v>0</v>
      </c>
      <c r="ABU3" s="472">
        <v>0</v>
      </c>
      <c r="ABV3" s="472">
        <v>0</v>
      </c>
      <c r="ABW3" s="472">
        <v>0</v>
      </c>
      <c r="ABX3" s="472">
        <v>0</v>
      </c>
      <c r="ABY3" s="472">
        <v>0</v>
      </c>
      <c r="ABZ3" s="473">
        <v>0</v>
      </c>
      <c r="ACA3" s="473">
        <v>0</v>
      </c>
      <c r="ACB3" s="474">
        <v>0</v>
      </c>
      <c r="ACC3" s="471" t="s">
        <v>115</v>
      </c>
      <c r="ACD3" s="472">
        <v>0</v>
      </c>
      <c r="ACE3" s="472">
        <v>0</v>
      </c>
      <c r="ACF3" s="472">
        <v>0</v>
      </c>
      <c r="ACG3" s="472">
        <v>0</v>
      </c>
      <c r="ACH3" s="472">
        <v>0</v>
      </c>
      <c r="ACI3" s="472">
        <v>0</v>
      </c>
      <c r="ACJ3" s="472">
        <v>0</v>
      </c>
      <c r="ACK3" s="472">
        <v>0</v>
      </c>
      <c r="ACL3" s="472">
        <v>0</v>
      </c>
      <c r="ACM3" s="472">
        <v>0</v>
      </c>
      <c r="ACN3" s="472">
        <v>0</v>
      </c>
      <c r="ACO3" s="472">
        <v>0</v>
      </c>
      <c r="ACP3" s="472">
        <v>0</v>
      </c>
      <c r="ACQ3" s="472">
        <v>0</v>
      </c>
      <c r="ACR3" s="472">
        <v>0</v>
      </c>
      <c r="ACS3" s="472">
        <v>0</v>
      </c>
      <c r="ACT3" s="472">
        <v>0</v>
      </c>
      <c r="ACU3" s="472">
        <v>0</v>
      </c>
      <c r="ACV3" s="472">
        <v>0</v>
      </c>
      <c r="ACW3" s="472">
        <v>0</v>
      </c>
      <c r="ACX3" s="472">
        <v>0</v>
      </c>
      <c r="ACY3" s="472">
        <v>0</v>
      </c>
      <c r="ACZ3" s="473">
        <v>0</v>
      </c>
      <c r="ADA3" s="473">
        <v>0</v>
      </c>
      <c r="ADB3" s="474">
        <v>0</v>
      </c>
    </row>
    <row r="4" spans="1:782" s="203" customFormat="1" ht="13.5" customHeight="1" thickBot="1" x14ac:dyDescent="0.35">
      <c r="A4" s="205">
        <v>0</v>
      </c>
      <c r="B4" s="468">
        <v>0</v>
      </c>
      <c r="C4" s="475">
        <v>0</v>
      </c>
      <c r="D4" s="476">
        <v>0</v>
      </c>
      <c r="E4" s="476">
        <v>0</v>
      </c>
      <c r="F4" s="476">
        <v>0</v>
      </c>
      <c r="G4" s="476">
        <v>0</v>
      </c>
      <c r="H4" s="476">
        <v>0</v>
      </c>
      <c r="I4" s="476">
        <v>0</v>
      </c>
      <c r="J4" s="476">
        <v>0</v>
      </c>
      <c r="K4" s="476">
        <v>0</v>
      </c>
      <c r="L4" s="476">
        <v>0</v>
      </c>
      <c r="M4" s="476">
        <v>0</v>
      </c>
      <c r="N4" s="476">
        <v>0</v>
      </c>
      <c r="O4" s="476">
        <v>0</v>
      </c>
      <c r="P4" s="476">
        <v>0</v>
      </c>
      <c r="Q4" s="476">
        <v>0</v>
      </c>
      <c r="R4" s="476">
        <v>0</v>
      </c>
      <c r="S4" s="476">
        <v>0</v>
      </c>
      <c r="T4" s="476">
        <v>0</v>
      </c>
      <c r="U4" s="476">
        <v>0</v>
      </c>
      <c r="V4" s="476">
        <v>0</v>
      </c>
      <c r="W4" s="476">
        <v>0</v>
      </c>
      <c r="X4" s="476">
        <v>0</v>
      </c>
      <c r="Y4" s="476">
        <v>0</v>
      </c>
      <c r="Z4" s="477">
        <v>0</v>
      </c>
      <c r="AA4" s="477">
        <v>0</v>
      </c>
      <c r="AB4" s="478">
        <v>0</v>
      </c>
      <c r="AC4" s="475">
        <v>0</v>
      </c>
      <c r="AD4" s="476">
        <v>0</v>
      </c>
      <c r="AE4" s="476">
        <v>0</v>
      </c>
      <c r="AF4" s="476">
        <v>0</v>
      </c>
      <c r="AG4" s="476">
        <v>0</v>
      </c>
      <c r="AH4" s="476">
        <v>0</v>
      </c>
      <c r="AI4" s="476">
        <v>0</v>
      </c>
      <c r="AJ4" s="476">
        <v>0</v>
      </c>
      <c r="AK4" s="476">
        <v>0</v>
      </c>
      <c r="AL4" s="476">
        <v>0</v>
      </c>
      <c r="AM4" s="476">
        <v>0</v>
      </c>
      <c r="AN4" s="476">
        <v>0</v>
      </c>
      <c r="AO4" s="476">
        <v>0</v>
      </c>
      <c r="AP4" s="476">
        <v>0</v>
      </c>
      <c r="AQ4" s="476">
        <v>0</v>
      </c>
      <c r="AR4" s="476">
        <v>0</v>
      </c>
      <c r="AS4" s="476">
        <v>0</v>
      </c>
      <c r="AT4" s="476">
        <v>0</v>
      </c>
      <c r="AU4" s="476">
        <v>0</v>
      </c>
      <c r="AV4" s="476">
        <v>0</v>
      </c>
      <c r="AW4" s="476">
        <v>0</v>
      </c>
      <c r="AX4" s="476">
        <v>0</v>
      </c>
      <c r="AY4" s="476">
        <v>0</v>
      </c>
      <c r="AZ4" s="477">
        <v>0</v>
      </c>
      <c r="BA4" s="477">
        <v>0</v>
      </c>
      <c r="BB4" s="478">
        <v>0</v>
      </c>
      <c r="BC4" s="475">
        <v>0</v>
      </c>
      <c r="BD4" s="476">
        <v>0</v>
      </c>
      <c r="BE4" s="476">
        <v>0</v>
      </c>
      <c r="BF4" s="476">
        <v>0</v>
      </c>
      <c r="BG4" s="476">
        <v>0</v>
      </c>
      <c r="BH4" s="476">
        <v>0</v>
      </c>
      <c r="BI4" s="476">
        <v>0</v>
      </c>
      <c r="BJ4" s="476">
        <v>0</v>
      </c>
      <c r="BK4" s="476">
        <v>0</v>
      </c>
      <c r="BL4" s="476">
        <v>0</v>
      </c>
      <c r="BM4" s="476">
        <v>0</v>
      </c>
      <c r="BN4" s="476">
        <v>0</v>
      </c>
      <c r="BO4" s="476">
        <v>0</v>
      </c>
      <c r="BP4" s="476">
        <v>0</v>
      </c>
      <c r="BQ4" s="476">
        <v>0</v>
      </c>
      <c r="BR4" s="476">
        <v>0</v>
      </c>
      <c r="BS4" s="476">
        <v>0</v>
      </c>
      <c r="BT4" s="476">
        <v>0</v>
      </c>
      <c r="BU4" s="476">
        <v>0</v>
      </c>
      <c r="BV4" s="476">
        <v>0</v>
      </c>
      <c r="BW4" s="476">
        <v>0</v>
      </c>
      <c r="BX4" s="476">
        <v>0</v>
      </c>
      <c r="BY4" s="476">
        <v>0</v>
      </c>
      <c r="BZ4" s="477">
        <v>0</v>
      </c>
      <c r="CA4" s="477">
        <v>0</v>
      </c>
      <c r="CB4" s="478">
        <v>0</v>
      </c>
      <c r="CC4" s="475">
        <v>0</v>
      </c>
      <c r="CD4" s="476">
        <v>0</v>
      </c>
      <c r="CE4" s="476">
        <v>0</v>
      </c>
      <c r="CF4" s="476">
        <v>0</v>
      </c>
      <c r="CG4" s="476">
        <v>0</v>
      </c>
      <c r="CH4" s="476">
        <v>0</v>
      </c>
      <c r="CI4" s="476">
        <v>0</v>
      </c>
      <c r="CJ4" s="476">
        <v>0</v>
      </c>
      <c r="CK4" s="476">
        <v>0</v>
      </c>
      <c r="CL4" s="476">
        <v>0</v>
      </c>
      <c r="CM4" s="476">
        <v>0</v>
      </c>
      <c r="CN4" s="476">
        <v>0</v>
      </c>
      <c r="CO4" s="476">
        <v>0</v>
      </c>
      <c r="CP4" s="476">
        <v>0</v>
      </c>
      <c r="CQ4" s="476">
        <v>0</v>
      </c>
      <c r="CR4" s="476">
        <v>0</v>
      </c>
      <c r="CS4" s="476">
        <v>0</v>
      </c>
      <c r="CT4" s="476">
        <v>0</v>
      </c>
      <c r="CU4" s="476">
        <v>0</v>
      </c>
      <c r="CV4" s="476">
        <v>0</v>
      </c>
      <c r="CW4" s="476">
        <v>0</v>
      </c>
      <c r="CX4" s="476">
        <v>0</v>
      </c>
      <c r="CY4" s="476">
        <v>0</v>
      </c>
      <c r="CZ4" s="477">
        <v>0</v>
      </c>
      <c r="DA4" s="477">
        <v>0</v>
      </c>
      <c r="DB4" s="478">
        <v>0</v>
      </c>
      <c r="DC4" s="475">
        <v>0</v>
      </c>
      <c r="DD4" s="476">
        <v>0</v>
      </c>
      <c r="DE4" s="476">
        <v>0</v>
      </c>
      <c r="DF4" s="476">
        <v>0</v>
      </c>
      <c r="DG4" s="476">
        <v>0</v>
      </c>
      <c r="DH4" s="476">
        <v>0</v>
      </c>
      <c r="DI4" s="476">
        <v>0</v>
      </c>
      <c r="DJ4" s="476">
        <v>0</v>
      </c>
      <c r="DK4" s="476">
        <v>0</v>
      </c>
      <c r="DL4" s="476">
        <v>0</v>
      </c>
      <c r="DM4" s="476">
        <v>0</v>
      </c>
      <c r="DN4" s="476">
        <v>0</v>
      </c>
      <c r="DO4" s="476">
        <v>0</v>
      </c>
      <c r="DP4" s="476">
        <v>0</v>
      </c>
      <c r="DQ4" s="476">
        <v>0</v>
      </c>
      <c r="DR4" s="476">
        <v>0</v>
      </c>
      <c r="DS4" s="476">
        <v>0</v>
      </c>
      <c r="DT4" s="476">
        <v>0</v>
      </c>
      <c r="DU4" s="476">
        <v>0</v>
      </c>
      <c r="DV4" s="476">
        <v>0</v>
      </c>
      <c r="DW4" s="476">
        <v>0</v>
      </c>
      <c r="DX4" s="476">
        <v>0</v>
      </c>
      <c r="DY4" s="476">
        <v>0</v>
      </c>
      <c r="DZ4" s="477">
        <v>0</v>
      </c>
      <c r="EA4" s="477">
        <v>0</v>
      </c>
      <c r="EB4" s="478">
        <v>0</v>
      </c>
      <c r="EC4" s="475">
        <v>0</v>
      </c>
      <c r="ED4" s="476">
        <v>0</v>
      </c>
      <c r="EE4" s="476">
        <v>0</v>
      </c>
      <c r="EF4" s="476">
        <v>0</v>
      </c>
      <c r="EG4" s="476">
        <v>0</v>
      </c>
      <c r="EH4" s="476">
        <v>0</v>
      </c>
      <c r="EI4" s="476">
        <v>0</v>
      </c>
      <c r="EJ4" s="476">
        <v>0</v>
      </c>
      <c r="EK4" s="476">
        <v>0</v>
      </c>
      <c r="EL4" s="476">
        <v>0</v>
      </c>
      <c r="EM4" s="476">
        <v>0</v>
      </c>
      <c r="EN4" s="476">
        <v>0</v>
      </c>
      <c r="EO4" s="476">
        <v>0</v>
      </c>
      <c r="EP4" s="476">
        <v>0</v>
      </c>
      <c r="EQ4" s="476">
        <v>0</v>
      </c>
      <c r="ER4" s="476">
        <v>0</v>
      </c>
      <c r="ES4" s="476">
        <v>0</v>
      </c>
      <c r="ET4" s="476">
        <v>0</v>
      </c>
      <c r="EU4" s="476">
        <v>0</v>
      </c>
      <c r="EV4" s="476">
        <v>0</v>
      </c>
      <c r="EW4" s="476">
        <v>0</v>
      </c>
      <c r="EX4" s="476">
        <v>0</v>
      </c>
      <c r="EY4" s="476">
        <v>0</v>
      </c>
      <c r="EZ4" s="477">
        <v>0</v>
      </c>
      <c r="FA4" s="477">
        <v>0</v>
      </c>
      <c r="FB4" s="478">
        <v>0</v>
      </c>
      <c r="FC4" s="475">
        <v>0</v>
      </c>
      <c r="FD4" s="476">
        <v>0</v>
      </c>
      <c r="FE4" s="476">
        <v>0</v>
      </c>
      <c r="FF4" s="476">
        <v>0</v>
      </c>
      <c r="FG4" s="476">
        <v>0</v>
      </c>
      <c r="FH4" s="476">
        <v>0</v>
      </c>
      <c r="FI4" s="476">
        <v>0</v>
      </c>
      <c r="FJ4" s="476">
        <v>0</v>
      </c>
      <c r="FK4" s="476">
        <v>0</v>
      </c>
      <c r="FL4" s="476">
        <v>0</v>
      </c>
      <c r="FM4" s="476">
        <v>0</v>
      </c>
      <c r="FN4" s="476">
        <v>0</v>
      </c>
      <c r="FO4" s="476">
        <v>0</v>
      </c>
      <c r="FP4" s="476">
        <v>0</v>
      </c>
      <c r="FQ4" s="476">
        <v>0</v>
      </c>
      <c r="FR4" s="476">
        <v>0</v>
      </c>
      <c r="FS4" s="476">
        <v>0</v>
      </c>
      <c r="FT4" s="476">
        <v>0</v>
      </c>
      <c r="FU4" s="476">
        <v>0</v>
      </c>
      <c r="FV4" s="476">
        <v>0</v>
      </c>
      <c r="FW4" s="476">
        <v>0</v>
      </c>
      <c r="FX4" s="476">
        <v>0</v>
      </c>
      <c r="FY4" s="476">
        <v>0</v>
      </c>
      <c r="FZ4" s="477">
        <v>0</v>
      </c>
      <c r="GA4" s="477">
        <v>0</v>
      </c>
      <c r="GB4" s="478">
        <v>0</v>
      </c>
      <c r="GC4" s="475">
        <v>0</v>
      </c>
      <c r="GD4" s="476">
        <v>0</v>
      </c>
      <c r="GE4" s="476">
        <v>0</v>
      </c>
      <c r="GF4" s="476">
        <v>0</v>
      </c>
      <c r="GG4" s="476">
        <v>0</v>
      </c>
      <c r="GH4" s="476">
        <v>0</v>
      </c>
      <c r="GI4" s="476">
        <v>0</v>
      </c>
      <c r="GJ4" s="476">
        <v>0</v>
      </c>
      <c r="GK4" s="476">
        <v>0</v>
      </c>
      <c r="GL4" s="476">
        <v>0</v>
      </c>
      <c r="GM4" s="476">
        <v>0</v>
      </c>
      <c r="GN4" s="476">
        <v>0</v>
      </c>
      <c r="GO4" s="476">
        <v>0</v>
      </c>
      <c r="GP4" s="476">
        <v>0</v>
      </c>
      <c r="GQ4" s="476">
        <v>0</v>
      </c>
      <c r="GR4" s="476">
        <v>0</v>
      </c>
      <c r="GS4" s="476">
        <v>0</v>
      </c>
      <c r="GT4" s="476">
        <v>0</v>
      </c>
      <c r="GU4" s="476">
        <v>0</v>
      </c>
      <c r="GV4" s="476">
        <v>0</v>
      </c>
      <c r="GW4" s="476">
        <v>0</v>
      </c>
      <c r="GX4" s="476">
        <v>0</v>
      </c>
      <c r="GY4" s="476">
        <v>0</v>
      </c>
      <c r="GZ4" s="477">
        <v>0</v>
      </c>
      <c r="HA4" s="477">
        <v>0</v>
      </c>
      <c r="HB4" s="478">
        <v>0</v>
      </c>
      <c r="HC4" s="475">
        <v>0</v>
      </c>
      <c r="HD4" s="476">
        <v>0</v>
      </c>
      <c r="HE4" s="476">
        <v>0</v>
      </c>
      <c r="HF4" s="476">
        <v>0</v>
      </c>
      <c r="HG4" s="476">
        <v>0</v>
      </c>
      <c r="HH4" s="476">
        <v>0</v>
      </c>
      <c r="HI4" s="476">
        <v>0</v>
      </c>
      <c r="HJ4" s="476">
        <v>0</v>
      </c>
      <c r="HK4" s="476">
        <v>0</v>
      </c>
      <c r="HL4" s="476">
        <v>0</v>
      </c>
      <c r="HM4" s="476">
        <v>0</v>
      </c>
      <c r="HN4" s="476">
        <v>0</v>
      </c>
      <c r="HO4" s="476">
        <v>0</v>
      </c>
      <c r="HP4" s="476">
        <v>0</v>
      </c>
      <c r="HQ4" s="476">
        <v>0</v>
      </c>
      <c r="HR4" s="476">
        <v>0</v>
      </c>
      <c r="HS4" s="476">
        <v>0</v>
      </c>
      <c r="HT4" s="476">
        <v>0</v>
      </c>
      <c r="HU4" s="476">
        <v>0</v>
      </c>
      <c r="HV4" s="476">
        <v>0</v>
      </c>
      <c r="HW4" s="476">
        <v>0</v>
      </c>
      <c r="HX4" s="476">
        <v>0</v>
      </c>
      <c r="HY4" s="476">
        <v>0</v>
      </c>
      <c r="HZ4" s="477">
        <v>0</v>
      </c>
      <c r="IA4" s="477">
        <v>0</v>
      </c>
      <c r="IB4" s="478">
        <v>0</v>
      </c>
      <c r="IC4" s="475">
        <v>0</v>
      </c>
      <c r="ID4" s="476">
        <v>0</v>
      </c>
      <c r="IE4" s="476">
        <v>0</v>
      </c>
      <c r="IF4" s="476">
        <v>0</v>
      </c>
      <c r="IG4" s="476">
        <v>0</v>
      </c>
      <c r="IH4" s="476">
        <v>0</v>
      </c>
      <c r="II4" s="476">
        <v>0</v>
      </c>
      <c r="IJ4" s="476">
        <v>0</v>
      </c>
      <c r="IK4" s="476">
        <v>0</v>
      </c>
      <c r="IL4" s="476">
        <v>0</v>
      </c>
      <c r="IM4" s="476">
        <v>0</v>
      </c>
      <c r="IN4" s="476">
        <v>0</v>
      </c>
      <c r="IO4" s="476">
        <v>0</v>
      </c>
      <c r="IP4" s="476">
        <v>0</v>
      </c>
      <c r="IQ4" s="476">
        <v>0</v>
      </c>
      <c r="IR4" s="476">
        <v>0</v>
      </c>
      <c r="IS4" s="476">
        <v>0</v>
      </c>
      <c r="IT4" s="476">
        <v>0</v>
      </c>
      <c r="IU4" s="476">
        <v>0</v>
      </c>
      <c r="IV4" s="476">
        <v>0</v>
      </c>
      <c r="IW4" s="476">
        <v>0</v>
      </c>
      <c r="IX4" s="476">
        <v>0</v>
      </c>
      <c r="IY4" s="476">
        <v>0</v>
      </c>
      <c r="IZ4" s="477">
        <v>0</v>
      </c>
      <c r="JA4" s="477">
        <v>0</v>
      </c>
      <c r="JB4" s="478">
        <v>0</v>
      </c>
      <c r="JC4" s="475">
        <v>0</v>
      </c>
      <c r="JD4" s="476">
        <v>0</v>
      </c>
      <c r="JE4" s="476">
        <v>0</v>
      </c>
      <c r="JF4" s="476">
        <v>0</v>
      </c>
      <c r="JG4" s="476">
        <v>0</v>
      </c>
      <c r="JH4" s="476">
        <v>0</v>
      </c>
      <c r="JI4" s="476">
        <v>0</v>
      </c>
      <c r="JJ4" s="476">
        <v>0</v>
      </c>
      <c r="JK4" s="476">
        <v>0</v>
      </c>
      <c r="JL4" s="476">
        <v>0</v>
      </c>
      <c r="JM4" s="476">
        <v>0</v>
      </c>
      <c r="JN4" s="476">
        <v>0</v>
      </c>
      <c r="JO4" s="476">
        <v>0</v>
      </c>
      <c r="JP4" s="476">
        <v>0</v>
      </c>
      <c r="JQ4" s="476">
        <v>0</v>
      </c>
      <c r="JR4" s="476">
        <v>0</v>
      </c>
      <c r="JS4" s="476">
        <v>0</v>
      </c>
      <c r="JT4" s="476">
        <v>0</v>
      </c>
      <c r="JU4" s="476">
        <v>0</v>
      </c>
      <c r="JV4" s="476">
        <v>0</v>
      </c>
      <c r="JW4" s="476">
        <v>0</v>
      </c>
      <c r="JX4" s="476">
        <v>0</v>
      </c>
      <c r="JY4" s="476">
        <v>0</v>
      </c>
      <c r="JZ4" s="477">
        <v>0</v>
      </c>
      <c r="KA4" s="477">
        <v>0</v>
      </c>
      <c r="KB4" s="478">
        <v>0</v>
      </c>
      <c r="KC4" s="475">
        <v>0</v>
      </c>
      <c r="KD4" s="476">
        <v>0</v>
      </c>
      <c r="KE4" s="476">
        <v>0</v>
      </c>
      <c r="KF4" s="476">
        <v>0</v>
      </c>
      <c r="KG4" s="476">
        <v>0</v>
      </c>
      <c r="KH4" s="476">
        <v>0</v>
      </c>
      <c r="KI4" s="476">
        <v>0</v>
      </c>
      <c r="KJ4" s="476">
        <v>0</v>
      </c>
      <c r="KK4" s="476">
        <v>0</v>
      </c>
      <c r="KL4" s="476">
        <v>0</v>
      </c>
      <c r="KM4" s="476">
        <v>0</v>
      </c>
      <c r="KN4" s="476">
        <v>0</v>
      </c>
      <c r="KO4" s="476">
        <v>0</v>
      </c>
      <c r="KP4" s="476">
        <v>0</v>
      </c>
      <c r="KQ4" s="476">
        <v>0</v>
      </c>
      <c r="KR4" s="476">
        <v>0</v>
      </c>
      <c r="KS4" s="476">
        <v>0</v>
      </c>
      <c r="KT4" s="476">
        <v>0</v>
      </c>
      <c r="KU4" s="476">
        <v>0</v>
      </c>
      <c r="KV4" s="476">
        <v>0</v>
      </c>
      <c r="KW4" s="476">
        <v>0</v>
      </c>
      <c r="KX4" s="476">
        <v>0</v>
      </c>
      <c r="KY4" s="476">
        <v>0</v>
      </c>
      <c r="KZ4" s="477">
        <v>0</v>
      </c>
      <c r="LA4" s="477">
        <v>0</v>
      </c>
      <c r="LB4" s="478">
        <v>0</v>
      </c>
      <c r="LC4" s="475">
        <v>0</v>
      </c>
      <c r="LD4" s="476">
        <v>0</v>
      </c>
      <c r="LE4" s="476">
        <v>0</v>
      </c>
      <c r="LF4" s="476">
        <v>0</v>
      </c>
      <c r="LG4" s="476">
        <v>0</v>
      </c>
      <c r="LH4" s="476">
        <v>0</v>
      </c>
      <c r="LI4" s="476">
        <v>0</v>
      </c>
      <c r="LJ4" s="476">
        <v>0</v>
      </c>
      <c r="LK4" s="476">
        <v>0</v>
      </c>
      <c r="LL4" s="476">
        <v>0</v>
      </c>
      <c r="LM4" s="476">
        <v>0</v>
      </c>
      <c r="LN4" s="476">
        <v>0</v>
      </c>
      <c r="LO4" s="476">
        <v>0</v>
      </c>
      <c r="LP4" s="476">
        <v>0</v>
      </c>
      <c r="LQ4" s="476">
        <v>0</v>
      </c>
      <c r="LR4" s="476">
        <v>0</v>
      </c>
      <c r="LS4" s="476">
        <v>0</v>
      </c>
      <c r="LT4" s="476">
        <v>0</v>
      </c>
      <c r="LU4" s="476">
        <v>0</v>
      </c>
      <c r="LV4" s="476">
        <v>0</v>
      </c>
      <c r="LW4" s="476">
        <v>0</v>
      </c>
      <c r="LX4" s="476">
        <v>0</v>
      </c>
      <c r="LY4" s="476">
        <v>0</v>
      </c>
      <c r="LZ4" s="477">
        <v>0</v>
      </c>
      <c r="MA4" s="477">
        <v>0</v>
      </c>
      <c r="MB4" s="478">
        <v>0</v>
      </c>
      <c r="MC4" s="475">
        <v>0</v>
      </c>
      <c r="MD4" s="476">
        <v>0</v>
      </c>
      <c r="ME4" s="476">
        <v>0</v>
      </c>
      <c r="MF4" s="476">
        <v>0</v>
      </c>
      <c r="MG4" s="476">
        <v>0</v>
      </c>
      <c r="MH4" s="476">
        <v>0</v>
      </c>
      <c r="MI4" s="476">
        <v>0</v>
      </c>
      <c r="MJ4" s="476">
        <v>0</v>
      </c>
      <c r="MK4" s="476">
        <v>0</v>
      </c>
      <c r="ML4" s="476">
        <v>0</v>
      </c>
      <c r="MM4" s="476">
        <v>0</v>
      </c>
      <c r="MN4" s="476">
        <v>0</v>
      </c>
      <c r="MO4" s="476">
        <v>0</v>
      </c>
      <c r="MP4" s="476">
        <v>0</v>
      </c>
      <c r="MQ4" s="476">
        <v>0</v>
      </c>
      <c r="MR4" s="476">
        <v>0</v>
      </c>
      <c r="MS4" s="476">
        <v>0</v>
      </c>
      <c r="MT4" s="476">
        <v>0</v>
      </c>
      <c r="MU4" s="476">
        <v>0</v>
      </c>
      <c r="MV4" s="476">
        <v>0</v>
      </c>
      <c r="MW4" s="476">
        <v>0</v>
      </c>
      <c r="MX4" s="476">
        <v>0</v>
      </c>
      <c r="MY4" s="476">
        <v>0</v>
      </c>
      <c r="MZ4" s="477">
        <v>0</v>
      </c>
      <c r="NA4" s="477">
        <v>0</v>
      </c>
      <c r="NB4" s="478">
        <v>0</v>
      </c>
      <c r="NC4" s="475">
        <v>0</v>
      </c>
      <c r="ND4" s="476">
        <v>0</v>
      </c>
      <c r="NE4" s="476">
        <v>0</v>
      </c>
      <c r="NF4" s="476">
        <v>0</v>
      </c>
      <c r="NG4" s="476">
        <v>0</v>
      </c>
      <c r="NH4" s="476">
        <v>0</v>
      </c>
      <c r="NI4" s="476">
        <v>0</v>
      </c>
      <c r="NJ4" s="476">
        <v>0</v>
      </c>
      <c r="NK4" s="476">
        <v>0</v>
      </c>
      <c r="NL4" s="476">
        <v>0</v>
      </c>
      <c r="NM4" s="476">
        <v>0</v>
      </c>
      <c r="NN4" s="476">
        <v>0</v>
      </c>
      <c r="NO4" s="476">
        <v>0</v>
      </c>
      <c r="NP4" s="476">
        <v>0</v>
      </c>
      <c r="NQ4" s="476">
        <v>0</v>
      </c>
      <c r="NR4" s="476">
        <v>0</v>
      </c>
      <c r="NS4" s="476">
        <v>0</v>
      </c>
      <c r="NT4" s="476">
        <v>0</v>
      </c>
      <c r="NU4" s="476">
        <v>0</v>
      </c>
      <c r="NV4" s="476">
        <v>0</v>
      </c>
      <c r="NW4" s="476">
        <v>0</v>
      </c>
      <c r="NX4" s="476">
        <v>0</v>
      </c>
      <c r="NY4" s="476">
        <v>0</v>
      </c>
      <c r="NZ4" s="477">
        <v>0</v>
      </c>
      <c r="OA4" s="477">
        <v>0</v>
      </c>
      <c r="OB4" s="478">
        <v>0</v>
      </c>
      <c r="OC4" s="475">
        <v>0</v>
      </c>
      <c r="OD4" s="476">
        <v>0</v>
      </c>
      <c r="OE4" s="476">
        <v>0</v>
      </c>
      <c r="OF4" s="476">
        <v>0</v>
      </c>
      <c r="OG4" s="476">
        <v>0</v>
      </c>
      <c r="OH4" s="476">
        <v>0</v>
      </c>
      <c r="OI4" s="476">
        <v>0</v>
      </c>
      <c r="OJ4" s="476">
        <v>0</v>
      </c>
      <c r="OK4" s="476">
        <v>0</v>
      </c>
      <c r="OL4" s="476">
        <v>0</v>
      </c>
      <c r="OM4" s="476">
        <v>0</v>
      </c>
      <c r="ON4" s="476">
        <v>0</v>
      </c>
      <c r="OO4" s="476">
        <v>0</v>
      </c>
      <c r="OP4" s="476">
        <v>0</v>
      </c>
      <c r="OQ4" s="476">
        <v>0</v>
      </c>
      <c r="OR4" s="476">
        <v>0</v>
      </c>
      <c r="OS4" s="476">
        <v>0</v>
      </c>
      <c r="OT4" s="476">
        <v>0</v>
      </c>
      <c r="OU4" s="476">
        <v>0</v>
      </c>
      <c r="OV4" s="476">
        <v>0</v>
      </c>
      <c r="OW4" s="476">
        <v>0</v>
      </c>
      <c r="OX4" s="476">
        <v>0</v>
      </c>
      <c r="OY4" s="476">
        <v>0</v>
      </c>
      <c r="OZ4" s="477">
        <v>0</v>
      </c>
      <c r="PA4" s="477">
        <v>0</v>
      </c>
      <c r="PB4" s="478">
        <v>0</v>
      </c>
      <c r="PC4" s="475">
        <v>0</v>
      </c>
      <c r="PD4" s="476">
        <v>0</v>
      </c>
      <c r="PE4" s="476">
        <v>0</v>
      </c>
      <c r="PF4" s="476">
        <v>0</v>
      </c>
      <c r="PG4" s="476">
        <v>0</v>
      </c>
      <c r="PH4" s="476">
        <v>0</v>
      </c>
      <c r="PI4" s="476">
        <v>0</v>
      </c>
      <c r="PJ4" s="476">
        <v>0</v>
      </c>
      <c r="PK4" s="476">
        <v>0</v>
      </c>
      <c r="PL4" s="476">
        <v>0</v>
      </c>
      <c r="PM4" s="476">
        <v>0</v>
      </c>
      <c r="PN4" s="476">
        <v>0</v>
      </c>
      <c r="PO4" s="476">
        <v>0</v>
      </c>
      <c r="PP4" s="476">
        <v>0</v>
      </c>
      <c r="PQ4" s="476">
        <v>0</v>
      </c>
      <c r="PR4" s="476">
        <v>0</v>
      </c>
      <c r="PS4" s="476">
        <v>0</v>
      </c>
      <c r="PT4" s="476">
        <v>0</v>
      </c>
      <c r="PU4" s="476">
        <v>0</v>
      </c>
      <c r="PV4" s="476">
        <v>0</v>
      </c>
      <c r="PW4" s="476">
        <v>0</v>
      </c>
      <c r="PX4" s="476">
        <v>0</v>
      </c>
      <c r="PY4" s="476">
        <v>0</v>
      </c>
      <c r="PZ4" s="477">
        <v>0</v>
      </c>
      <c r="QA4" s="477">
        <v>0</v>
      </c>
      <c r="QB4" s="478">
        <v>0</v>
      </c>
      <c r="QC4" s="475">
        <v>0</v>
      </c>
      <c r="QD4" s="476">
        <v>0</v>
      </c>
      <c r="QE4" s="476">
        <v>0</v>
      </c>
      <c r="QF4" s="476">
        <v>0</v>
      </c>
      <c r="QG4" s="476">
        <v>0</v>
      </c>
      <c r="QH4" s="476">
        <v>0</v>
      </c>
      <c r="QI4" s="476">
        <v>0</v>
      </c>
      <c r="QJ4" s="476">
        <v>0</v>
      </c>
      <c r="QK4" s="476">
        <v>0</v>
      </c>
      <c r="QL4" s="476">
        <v>0</v>
      </c>
      <c r="QM4" s="476">
        <v>0</v>
      </c>
      <c r="QN4" s="476">
        <v>0</v>
      </c>
      <c r="QO4" s="476">
        <v>0</v>
      </c>
      <c r="QP4" s="476">
        <v>0</v>
      </c>
      <c r="QQ4" s="476">
        <v>0</v>
      </c>
      <c r="QR4" s="476">
        <v>0</v>
      </c>
      <c r="QS4" s="476">
        <v>0</v>
      </c>
      <c r="QT4" s="476">
        <v>0</v>
      </c>
      <c r="QU4" s="476">
        <v>0</v>
      </c>
      <c r="QV4" s="476">
        <v>0</v>
      </c>
      <c r="QW4" s="476">
        <v>0</v>
      </c>
      <c r="QX4" s="476">
        <v>0</v>
      </c>
      <c r="QY4" s="476">
        <v>0</v>
      </c>
      <c r="QZ4" s="477">
        <v>0</v>
      </c>
      <c r="RA4" s="477">
        <v>0</v>
      </c>
      <c r="RB4" s="478">
        <v>0</v>
      </c>
      <c r="RC4" s="475">
        <v>0</v>
      </c>
      <c r="RD4" s="476">
        <v>0</v>
      </c>
      <c r="RE4" s="476">
        <v>0</v>
      </c>
      <c r="RF4" s="476">
        <v>0</v>
      </c>
      <c r="RG4" s="476">
        <v>0</v>
      </c>
      <c r="RH4" s="476">
        <v>0</v>
      </c>
      <c r="RI4" s="476">
        <v>0</v>
      </c>
      <c r="RJ4" s="476">
        <v>0</v>
      </c>
      <c r="RK4" s="476">
        <v>0</v>
      </c>
      <c r="RL4" s="476">
        <v>0</v>
      </c>
      <c r="RM4" s="476">
        <v>0</v>
      </c>
      <c r="RN4" s="476">
        <v>0</v>
      </c>
      <c r="RO4" s="476">
        <v>0</v>
      </c>
      <c r="RP4" s="476">
        <v>0</v>
      </c>
      <c r="RQ4" s="476">
        <v>0</v>
      </c>
      <c r="RR4" s="476">
        <v>0</v>
      </c>
      <c r="RS4" s="476">
        <v>0</v>
      </c>
      <c r="RT4" s="476">
        <v>0</v>
      </c>
      <c r="RU4" s="476">
        <v>0</v>
      </c>
      <c r="RV4" s="476">
        <v>0</v>
      </c>
      <c r="RW4" s="476">
        <v>0</v>
      </c>
      <c r="RX4" s="476">
        <v>0</v>
      </c>
      <c r="RY4" s="476">
        <v>0</v>
      </c>
      <c r="RZ4" s="477">
        <v>0</v>
      </c>
      <c r="SA4" s="477">
        <v>0</v>
      </c>
      <c r="SB4" s="478">
        <v>0</v>
      </c>
      <c r="SC4" s="475">
        <v>0</v>
      </c>
      <c r="SD4" s="476">
        <v>0</v>
      </c>
      <c r="SE4" s="476">
        <v>0</v>
      </c>
      <c r="SF4" s="476">
        <v>0</v>
      </c>
      <c r="SG4" s="476">
        <v>0</v>
      </c>
      <c r="SH4" s="476">
        <v>0</v>
      </c>
      <c r="SI4" s="476">
        <v>0</v>
      </c>
      <c r="SJ4" s="476">
        <v>0</v>
      </c>
      <c r="SK4" s="476">
        <v>0</v>
      </c>
      <c r="SL4" s="476">
        <v>0</v>
      </c>
      <c r="SM4" s="476">
        <v>0</v>
      </c>
      <c r="SN4" s="476">
        <v>0</v>
      </c>
      <c r="SO4" s="476">
        <v>0</v>
      </c>
      <c r="SP4" s="476">
        <v>0</v>
      </c>
      <c r="SQ4" s="476">
        <v>0</v>
      </c>
      <c r="SR4" s="476">
        <v>0</v>
      </c>
      <c r="SS4" s="476">
        <v>0</v>
      </c>
      <c r="ST4" s="476">
        <v>0</v>
      </c>
      <c r="SU4" s="476">
        <v>0</v>
      </c>
      <c r="SV4" s="476">
        <v>0</v>
      </c>
      <c r="SW4" s="476">
        <v>0</v>
      </c>
      <c r="SX4" s="476">
        <v>0</v>
      </c>
      <c r="SY4" s="476">
        <v>0</v>
      </c>
      <c r="SZ4" s="477">
        <v>0</v>
      </c>
      <c r="TA4" s="477">
        <v>0</v>
      </c>
      <c r="TB4" s="478">
        <v>0</v>
      </c>
      <c r="TC4" s="475">
        <v>0</v>
      </c>
      <c r="TD4" s="476">
        <v>0</v>
      </c>
      <c r="TE4" s="476">
        <v>0</v>
      </c>
      <c r="TF4" s="476">
        <v>0</v>
      </c>
      <c r="TG4" s="476">
        <v>0</v>
      </c>
      <c r="TH4" s="476">
        <v>0</v>
      </c>
      <c r="TI4" s="476">
        <v>0</v>
      </c>
      <c r="TJ4" s="476">
        <v>0</v>
      </c>
      <c r="TK4" s="476">
        <v>0</v>
      </c>
      <c r="TL4" s="476">
        <v>0</v>
      </c>
      <c r="TM4" s="476">
        <v>0</v>
      </c>
      <c r="TN4" s="476">
        <v>0</v>
      </c>
      <c r="TO4" s="476">
        <v>0</v>
      </c>
      <c r="TP4" s="476">
        <v>0</v>
      </c>
      <c r="TQ4" s="476">
        <v>0</v>
      </c>
      <c r="TR4" s="476">
        <v>0</v>
      </c>
      <c r="TS4" s="476">
        <v>0</v>
      </c>
      <c r="TT4" s="476">
        <v>0</v>
      </c>
      <c r="TU4" s="476">
        <v>0</v>
      </c>
      <c r="TV4" s="476">
        <v>0</v>
      </c>
      <c r="TW4" s="476">
        <v>0</v>
      </c>
      <c r="TX4" s="476">
        <v>0</v>
      </c>
      <c r="TY4" s="476">
        <v>0</v>
      </c>
      <c r="TZ4" s="477">
        <v>0</v>
      </c>
      <c r="UA4" s="477">
        <v>0</v>
      </c>
      <c r="UB4" s="478">
        <v>0</v>
      </c>
      <c r="UC4" s="475">
        <v>0</v>
      </c>
      <c r="UD4" s="476">
        <v>0</v>
      </c>
      <c r="UE4" s="476">
        <v>0</v>
      </c>
      <c r="UF4" s="476">
        <v>0</v>
      </c>
      <c r="UG4" s="476">
        <v>0</v>
      </c>
      <c r="UH4" s="476">
        <v>0</v>
      </c>
      <c r="UI4" s="476">
        <v>0</v>
      </c>
      <c r="UJ4" s="476">
        <v>0</v>
      </c>
      <c r="UK4" s="476">
        <v>0</v>
      </c>
      <c r="UL4" s="476">
        <v>0</v>
      </c>
      <c r="UM4" s="476">
        <v>0</v>
      </c>
      <c r="UN4" s="476">
        <v>0</v>
      </c>
      <c r="UO4" s="476">
        <v>0</v>
      </c>
      <c r="UP4" s="476">
        <v>0</v>
      </c>
      <c r="UQ4" s="476">
        <v>0</v>
      </c>
      <c r="UR4" s="476">
        <v>0</v>
      </c>
      <c r="US4" s="476">
        <v>0</v>
      </c>
      <c r="UT4" s="476">
        <v>0</v>
      </c>
      <c r="UU4" s="476">
        <v>0</v>
      </c>
      <c r="UV4" s="476">
        <v>0</v>
      </c>
      <c r="UW4" s="476">
        <v>0</v>
      </c>
      <c r="UX4" s="476">
        <v>0</v>
      </c>
      <c r="UY4" s="476">
        <v>0</v>
      </c>
      <c r="UZ4" s="477">
        <v>0</v>
      </c>
      <c r="VA4" s="477">
        <v>0</v>
      </c>
      <c r="VB4" s="478">
        <v>0</v>
      </c>
      <c r="VC4" s="475">
        <v>0</v>
      </c>
      <c r="VD4" s="476">
        <v>0</v>
      </c>
      <c r="VE4" s="476">
        <v>0</v>
      </c>
      <c r="VF4" s="476">
        <v>0</v>
      </c>
      <c r="VG4" s="476">
        <v>0</v>
      </c>
      <c r="VH4" s="476">
        <v>0</v>
      </c>
      <c r="VI4" s="476">
        <v>0</v>
      </c>
      <c r="VJ4" s="476">
        <v>0</v>
      </c>
      <c r="VK4" s="476">
        <v>0</v>
      </c>
      <c r="VL4" s="476">
        <v>0</v>
      </c>
      <c r="VM4" s="476">
        <v>0</v>
      </c>
      <c r="VN4" s="476">
        <v>0</v>
      </c>
      <c r="VO4" s="476">
        <v>0</v>
      </c>
      <c r="VP4" s="476">
        <v>0</v>
      </c>
      <c r="VQ4" s="476">
        <v>0</v>
      </c>
      <c r="VR4" s="476">
        <v>0</v>
      </c>
      <c r="VS4" s="476">
        <v>0</v>
      </c>
      <c r="VT4" s="476">
        <v>0</v>
      </c>
      <c r="VU4" s="476">
        <v>0</v>
      </c>
      <c r="VV4" s="476">
        <v>0</v>
      </c>
      <c r="VW4" s="476">
        <v>0</v>
      </c>
      <c r="VX4" s="476">
        <v>0</v>
      </c>
      <c r="VY4" s="476">
        <v>0</v>
      </c>
      <c r="VZ4" s="477">
        <v>0</v>
      </c>
      <c r="WA4" s="477">
        <v>0</v>
      </c>
      <c r="WB4" s="478">
        <v>0</v>
      </c>
      <c r="WC4" s="475">
        <v>0</v>
      </c>
      <c r="WD4" s="476">
        <v>0</v>
      </c>
      <c r="WE4" s="476">
        <v>0</v>
      </c>
      <c r="WF4" s="476">
        <v>0</v>
      </c>
      <c r="WG4" s="476">
        <v>0</v>
      </c>
      <c r="WH4" s="476">
        <v>0</v>
      </c>
      <c r="WI4" s="476">
        <v>0</v>
      </c>
      <c r="WJ4" s="476">
        <v>0</v>
      </c>
      <c r="WK4" s="476">
        <v>0</v>
      </c>
      <c r="WL4" s="476">
        <v>0</v>
      </c>
      <c r="WM4" s="476">
        <v>0</v>
      </c>
      <c r="WN4" s="476">
        <v>0</v>
      </c>
      <c r="WO4" s="476">
        <v>0</v>
      </c>
      <c r="WP4" s="476">
        <v>0</v>
      </c>
      <c r="WQ4" s="476">
        <v>0</v>
      </c>
      <c r="WR4" s="476">
        <v>0</v>
      </c>
      <c r="WS4" s="476">
        <v>0</v>
      </c>
      <c r="WT4" s="476">
        <v>0</v>
      </c>
      <c r="WU4" s="476">
        <v>0</v>
      </c>
      <c r="WV4" s="476">
        <v>0</v>
      </c>
      <c r="WW4" s="476">
        <v>0</v>
      </c>
      <c r="WX4" s="476">
        <v>0</v>
      </c>
      <c r="WY4" s="476">
        <v>0</v>
      </c>
      <c r="WZ4" s="477">
        <v>0</v>
      </c>
      <c r="XA4" s="477">
        <v>0</v>
      </c>
      <c r="XB4" s="478">
        <v>0</v>
      </c>
      <c r="XC4" s="475">
        <v>0</v>
      </c>
      <c r="XD4" s="476">
        <v>0</v>
      </c>
      <c r="XE4" s="476">
        <v>0</v>
      </c>
      <c r="XF4" s="476">
        <v>0</v>
      </c>
      <c r="XG4" s="476">
        <v>0</v>
      </c>
      <c r="XH4" s="476">
        <v>0</v>
      </c>
      <c r="XI4" s="476">
        <v>0</v>
      </c>
      <c r="XJ4" s="476">
        <v>0</v>
      </c>
      <c r="XK4" s="476">
        <v>0</v>
      </c>
      <c r="XL4" s="476">
        <v>0</v>
      </c>
      <c r="XM4" s="476">
        <v>0</v>
      </c>
      <c r="XN4" s="476">
        <v>0</v>
      </c>
      <c r="XO4" s="476">
        <v>0</v>
      </c>
      <c r="XP4" s="476">
        <v>0</v>
      </c>
      <c r="XQ4" s="476">
        <v>0</v>
      </c>
      <c r="XR4" s="476">
        <v>0</v>
      </c>
      <c r="XS4" s="476">
        <v>0</v>
      </c>
      <c r="XT4" s="476">
        <v>0</v>
      </c>
      <c r="XU4" s="476">
        <v>0</v>
      </c>
      <c r="XV4" s="476">
        <v>0</v>
      </c>
      <c r="XW4" s="476">
        <v>0</v>
      </c>
      <c r="XX4" s="476">
        <v>0</v>
      </c>
      <c r="XY4" s="476">
        <v>0</v>
      </c>
      <c r="XZ4" s="477">
        <v>0</v>
      </c>
      <c r="YA4" s="477">
        <v>0</v>
      </c>
      <c r="YB4" s="478">
        <v>0</v>
      </c>
      <c r="YC4" s="475">
        <v>0</v>
      </c>
      <c r="YD4" s="476">
        <v>0</v>
      </c>
      <c r="YE4" s="476">
        <v>0</v>
      </c>
      <c r="YF4" s="476">
        <v>0</v>
      </c>
      <c r="YG4" s="476">
        <v>0</v>
      </c>
      <c r="YH4" s="476">
        <v>0</v>
      </c>
      <c r="YI4" s="476">
        <v>0</v>
      </c>
      <c r="YJ4" s="476">
        <v>0</v>
      </c>
      <c r="YK4" s="476">
        <v>0</v>
      </c>
      <c r="YL4" s="476">
        <v>0</v>
      </c>
      <c r="YM4" s="476">
        <v>0</v>
      </c>
      <c r="YN4" s="476">
        <v>0</v>
      </c>
      <c r="YO4" s="476">
        <v>0</v>
      </c>
      <c r="YP4" s="476">
        <v>0</v>
      </c>
      <c r="YQ4" s="476">
        <v>0</v>
      </c>
      <c r="YR4" s="476">
        <v>0</v>
      </c>
      <c r="YS4" s="476">
        <v>0</v>
      </c>
      <c r="YT4" s="476">
        <v>0</v>
      </c>
      <c r="YU4" s="476">
        <v>0</v>
      </c>
      <c r="YV4" s="476">
        <v>0</v>
      </c>
      <c r="YW4" s="476">
        <v>0</v>
      </c>
      <c r="YX4" s="476">
        <v>0</v>
      </c>
      <c r="YY4" s="476">
        <v>0</v>
      </c>
      <c r="YZ4" s="477">
        <v>0</v>
      </c>
      <c r="ZA4" s="477">
        <v>0</v>
      </c>
      <c r="ZB4" s="478">
        <v>0</v>
      </c>
      <c r="ZC4" s="475">
        <v>0</v>
      </c>
      <c r="ZD4" s="476">
        <v>0</v>
      </c>
      <c r="ZE4" s="476">
        <v>0</v>
      </c>
      <c r="ZF4" s="476">
        <v>0</v>
      </c>
      <c r="ZG4" s="476">
        <v>0</v>
      </c>
      <c r="ZH4" s="476">
        <v>0</v>
      </c>
      <c r="ZI4" s="476">
        <v>0</v>
      </c>
      <c r="ZJ4" s="476">
        <v>0</v>
      </c>
      <c r="ZK4" s="476">
        <v>0</v>
      </c>
      <c r="ZL4" s="476">
        <v>0</v>
      </c>
      <c r="ZM4" s="476">
        <v>0</v>
      </c>
      <c r="ZN4" s="476">
        <v>0</v>
      </c>
      <c r="ZO4" s="476">
        <v>0</v>
      </c>
      <c r="ZP4" s="476">
        <v>0</v>
      </c>
      <c r="ZQ4" s="476">
        <v>0</v>
      </c>
      <c r="ZR4" s="476">
        <v>0</v>
      </c>
      <c r="ZS4" s="476">
        <v>0</v>
      </c>
      <c r="ZT4" s="476">
        <v>0</v>
      </c>
      <c r="ZU4" s="476">
        <v>0</v>
      </c>
      <c r="ZV4" s="476">
        <v>0</v>
      </c>
      <c r="ZW4" s="476">
        <v>0</v>
      </c>
      <c r="ZX4" s="476">
        <v>0</v>
      </c>
      <c r="ZY4" s="476">
        <v>0</v>
      </c>
      <c r="ZZ4" s="477">
        <v>0</v>
      </c>
      <c r="AAA4" s="477">
        <v>0</v>
      </c>
      <c r="AAB4" s="478">
        <v>0</v>
      </c>
      <c r="AAC4" s="475">
        <v>0</v>
      </c>
      <c r="AAD4" s="476">
        <v>0</v>
      </c>
      <c r="AAE4" s="476">
        <v>0</v>
      </c>
      <c r="AAF4" s="476">
        <v>0</v>
      </c>
      <c r="AAG4" s="476">
        <v>0</v>
      </c>
      <c r="AAH4" s="476">
        <v>0</v>
      </c>
      <c r="AAI4" s="476">
        <v>0</v>
      </c>
      <c r="AAJ4" s="476">
        <v>0</v>
      </c>
      <c r="AAK4" s="476">
        <v>0</v>
      </c>
      <c r="AAL4" s="476">
        <v>0</v>
      </c>
      <c r="AAM4" s="476">
        <v>0</v>
      </c>
      <c r="AAN4" s="476">
        <v>0</v>
      </c>
      <c r="AAO4" s="476">
        <v>0</v>
      </c>
      <c r="AAP4" s="476">
        <v>0</v>
      </c>
      <c r="AAQ4" s="476">
        <v>0</v>
      </c>
      <c r="AAR4" s="476">
        <v>0</v>
      </c>
      <c r="AAS4" s="476">
        <v>0</v>
      </c>
      <c r="AAT4" s="476">
        <v>0</v>
      </c>
      <c r="AAU4" s="476">
        <v>0</v>
      </c>
      <c r="AAV4" s="476">
        <v>0</v>
      </c>
      <c r="AAW4" s="476">
        <v>0</v>
      </c>
      <c r="AAX4" s="476">
        <v>0</v>
      </c>
      <c r="AAY4" s="476">
        <v>0</v>
      </c>
      <c r="AAZ4" s="477">
        <v>0</v>
      </c>
      <c r="ABA4" s="477">
        <v>0</v>
      </c>
      <c r="ABB4" s="478">
        <v>0</v>
      </c>
      <c r="ABC4" s="475">
        <v>0</v>
      </c>
      <c r="ABD4" s="476">
        <v>0</v>
      </c>
      <c r="ABE4" s="476">
        <v>0</v>
      </c>
      <c r="ABF4" s="476">
        <v>0</v>
      </c>
      <c r="ABG4" s="476">
        <v>0</v>
      </c>
      <c r="ABH4" s="476">
        <v>0</v>
      </c>
      <c r="ABI4" s="476">
        <v>0</v>
      </c>
      <c r="ABJ4" s="476">
        <v>0</v>
      </c>
      <c r="ABK4" s="476">
        <v>0</v>
      </c>
      <c r="ABL4" s="476">
        <v>0</v>
      </c>
      <c r="ABM4" s="476">
        <v>0</v>
      </c>
      <c r="ABN4" s="476">
        <v>0</v>
      </c>
      <c r="ABO4" s="476">
        <v>0</v>
      </c>
      <c r="ABP4" s="476">
        <v>0</v>
      </c>
      <c r="ABQ4" s="476">
        <v>0</v>
      </c>
      <c r="ABR4" s="476">
        <v>0</v>
      </c>
      <c r="ABS4" s="476">
        <v>0</v>
      </c>
      <c r="ABT4" s="476">
        <v>0</v>
      </c>
      <c r="ABU4" s="476">
        <v>0</v>
      </c>
      <c r="ABV4" s="476">
        <v>0</v>
      </c>
      <c r="ABW4" s="476">
        <v>0</v>
      </c>
      <c r="ABX4" s="476">
        <v>0</v>
      </c>
      <c r="ABY4" s="476">
        <v>0</v>
      </c>
      <c r="ABZ4" s="477">
        <v>0</v>
      </c>
      <c r="ACA4" s="477">
        <v>0</v>
      </c>
      <c r="ACB4" s="478">
        <v>0</v>
      </c>
      <c r="ACC4" s="475">
        <v>0</v>
      </c>
      <c r="ACD4" s="476">
        <v>0</v>
      </c>
      <c r="ACE4" s="476">
        <v>0</v>
      </c>
      <c r="ACF4" s="476">
        <v>0</v>
      </c>
      <c r="ACG4" s="476">
        <v>0</v>
      </c>
      <c r="ACH4" s="476">
        <v>0</v>
      </c>
      <c r="ACI4" s="476">
        <v>0</v>
      </c>
      <c r="ACJ4" s="476">
        <v>0</v>
      </c>
      <c r="ACK4" s="476">
        <v>0</v>
      </c>
      <c r="ACL4" s="476">
        <v>0</v>
      </c>
      <c r="ACM4" s="476">
        <v>0</v>
      </c>
      <c r="ACN4" s="476">
        <v>0</v>
      </c>
      <c r="ACO4" s="476">
        <v>0</v>
      </c>
      <c r="ACP4" s="476">
        <v>0</v>
      </c>
      <c r="ACQ4" s="476">
        <v>0</v>
      </c>
      <c r="ACR4" s="476">
        <v>0</v>
      </c>
      <c r="ACS4" s="476">
        <v>0</v>
      </c>
      <c r="ACT4" s="476">
        <v>0</v>
      </c>
      <c r="ACU4" s="476">
        <v>0</v>
      </c>
      <c r="ACV4" s="476">
        <v>0</v>
      </c>
      <c r="ACW4" s="476">
        <v>0</v>
      </c>
      <c r="ACX4" s="476">
        <v>0</v>
      </c>
      <c r="ACY4" s="476">
        <v>0</v>
      </c>
      <c r="ACZ4" s="477">
        <v>0</v>
      </c>
      <c r="ADA4" s="477">
        <v>0</v>
      </c>
      <c r="ADB4" s="478">
        <v>0</v>
      </c>
    </row>
    <row r="5" spans="1:782" s="207" customFormat="1" ht="48" customHeight="1" thickTop="1" thickBot="1" x14ac:dyDescent="0.35">
      <c r="A5" s="206">
        <v>0</v>
      </c>
      <c r="B5" s="186">
        <v>2018</v>
      </c>
      <c r="C5" s="187" t="s">
        <v>116</v>
      </c>
      <c r="D5" s="187" t="s">
        <v>118</v>
      </c>
      <c r="E5" s="187" t="s">
        <v>119</v>
      </c>
      <c r="F5" s="187" t="s">
        <v>120</v>
      </c>
      <c r="G5" s="187">
        <v>0</v>
      </c>
      <c r="H5" s="187">
        <v>0</v>
      </c>
      <c r="I5" s="187">
        <v>0</v>
      </c>
      <c r="J5" s="187">
        <v>0</v>
      </c>
      <c r="K5" s="187">
        <v>0</v>
      </c>
      <c r="L5" s="187">
        <v>0</v>
      </c>
      <c r="M5" s="187">
        <v>0</v>
      </c>
      <c r="N5" s="187">
        <v>0</v>
      </c>
      <c r="O5" s="187">
        <v>0</v>
      </c>
      <c r="P5" s="187">
        <v>0</v>
      </c>
      <c r="Q5" s="187">
        <v>0</v>
      </c>
      <c r="R5" s="187">
        <v>0</v>
      </c>
      <c r="S5" s="187">
        <v>0</v>
      </c>
      <c r="T5" s="187">
        <v>0</v>
      </c>
      <c r="U5" s="187">
        <v>0</v>
      </c>
      <c r="V5" s="187">
        <v>0</v>
      </c>
      <c r="W5" s="187">
        <v>0</v>
      </c>
      <c r="X5" s="187">
        <v>0</v>
      </c>
      <c r="Y5" s="187" t="s">
        <v>121</v>
      </c>
      <c r="Z5" s="187" t="s">
        <v>122</v>
      </c>
      <c r="AA5" s="187" t="s">
        <v>124</v>
      </c>
      <c r="AB5" s="187" t="s">
        <v>56</v>
      </c>
      <c r="AC5" s="187" t="s">
        <v>116</v>
      </c>
      <c r="AD5" s="187" t="s">
        <v>118</v>
      </c>
      <c r="AE5" s="187" t="s">
        <v>119</v>
      </c>
      <c r="AF5" s="187" t="s">
        <v>120</v>
      </c>
      <c r="AG5" s="187">
        <v>0</v>
      </c>
      <c r="AH5" s="187">
        <v>0</v>
      </c>
      <c r="AI5" s="187">
        <v>0</v>
      </c>
      <c r="AJ5" s="187">
        <v>0</v>
      </c>
      <c r="AK5" s="187">
        <v>0</v>
      </c>
      <c r="AL5" s="187">
        <v>0</v>
      </c>
      <c r="AM5" s="187">
        <v>0</v>
      </c>
      <c r="AN5" s="187">
        <v>0</v>
      </c>
      <c r="AO5" s="187">
        <v>0</v>
      </c>
      <c r="AP5" s="187">
        <v>0</v>
      </c>
      <c r="AQ5" s="187">
        <v>0</v>
      </c>
      <c r="AR5" s="187">
        <v>0</v>
      </c>
      <c r="AS5" s="187">
        <v>0</v>
      </c>
      <c r="AT5" s="187">
        <v>0</v>
      </c>
      <c r="AU5" s="187">
        <v>0</v>
      </c>
      <c r="AV5" s="187">
        <v>0</v>
      </c>
      <c r="AW5" s="187">
        <v>0</v>
      </c>
      <c r="AX5" s="187">
        <v>0</v>
      </c>
      <c r="AY5" s="187" t="s">
        <v>121</v>
      </c>
      <c r="AZ5" s="187" t="s">
        <v>122</v>
      </c>
      <c r="BA5" s="187" t="s">
        <v>124</v>
      </c>
      <c r="BB5" s="187" t="s">
        <v>56</v>
      </c>
      <c r="BC5" s="187" t="s">
        <v>116</v>
      </c>
      <c r="BD5" s="187" t="s">
        <v>118</v>
      </c>
      <c r="BE5" s="187" t="s">
        <v>119</v>
      </c>
      <c r="BF5" s="187" t="s">
        <v>120</v>
      </c>
      <c r="BG5" s="187">
        <v>0</v>
      </c>
      <c r="BH5" s="187">
        <v>0</v>
      </c>
      <c r="BI5" s="187">
        <v>0</v>
      </c>
      <c r="BJ5" s="187">
        <v>0</v>
      </c>
      <c r="BK5" s="187">
        <v>0</v>
      </c>
      <c r="BL5" s="187">
        <v>0</v>
      </c>
      <c r="BM5" s="187">
        <v>0</v>
      </c>
      <c r="BN5" s="187">
        <v>0</v>
      </c>
      <c r="BO5" s="187">
        <v>0</v>
      </c>
      <c r="BP5" s="187">
        <v>0</v>
      </c>
      <c r="BQ5" s="187">
        <v>0</v>
      </c>
      <c r="BR5" s="187">
        <v>0</v>
      </c>
      <c r="BS5" s="187">
        <v>0</v>
      </c>
      <c r="BT5" s="187">
        <v>0</v>
      </c>
      <c r="BU5" s="187">
        <v>0</v>
      </c>
      <c r="BV5" s="187">
        <v>0</v>
      </c>
      <c r="BW5" s="187">
        <v>0</v>
      </c>
      <c r="BX5" s="187">
        <v>0</v>
      </c>
      <c r="BY5" s="187" t="s">
        <v>121</v>
      </c>
      <c r="BZ5" s="187" t="s">
        <v>122</v>
      </c>
      <c r="CA5" s="187" t="s">
        <v>124</v>
      </c>
      <c r="CB5" s="187" t="s">
        <v>56</v>
      </c>
      <c r="CC5" s="187" t="s">
        <v>116</v>
      </c>
      <c r="CD5" s="187" t="s">
        <v>118</v>
      </c>
      <c r="CE5" s="187" t="s">
        <v>119</v>
      </c>
      <c r="CF5" s="187" t="s">
        <v>120</v>
      </c>
      <c r="CG5" s="187">
        <v>0</v>
      </c>
      <c r="CH5" s="187">
        <v>0</v>
      </c>
      <c r="CI5" s="187">
        <v>0</v>
      </c>
      <c r="CJ5" s="187">
        <v>0</v>
      </c>
      <c r="CK5" s="187">
        <v>0</v>
      </c>
      <c r="CL5" s="187">
        <v>0</v>
      </c>
      <c r="CM5" s="187">
        <v>0</v>
      </c>
      <c r="CN5" s="187">
        <v>0</v>
      </c>
      <c r="CO5" s="187">
        <v>0</v>
      </c>
      <c r="CP5" s="187">
        <v>0</v>
      </c>
      <c r="CQ5" s="187">
        <v>0</v>
      </c>
      <c r="CR5" s="187">
        <v>0</v>
      </c>
      <c r="CS5" s="187">
        <v>0</v>
      </c>
      <c r="CT5" s="187">
        <v>0</v>
      </c>
      <c r="CU5" s="187">
        <v>0</v>
      </c>
      <c r="CV5" s="187">
        <v>0</v>
      </c>
      <c r="CW5" s="187">
        <v>0</v>
      </c>
      <c r="CX5" s="187">
        <v>0</v>
      </c>
      <c r="CY5" s="187" t="s">
        <v>121</v>
      </c>
      <c r="CZ5" s="187" t="s">
        <v>122</v>
      </c>
      <c r="DA5" s="187" t="s">
        <v>124</v>
      </c>
      <c r="DB5" s="187" t="s">
        <v>56</v>
      </c>
      <c r="DC5" s="187" t="s">
        <v>116</v>
      </c>
      <c r="DD5" s="187" t="s">
        <v>118</v>
      </c>
      <c r="DE5" s="187" t="s">
        <v>119</v>
      </c>
      <c r="DF5" s="187" t="s">
        <v>120</v>
      </c>
      <c r="DG5" s="187">
        <v>0</v>
      </c>
      <c r="DH5" s="187">
        <v>0</v>
      </c>
      <c r="DI5" s="187">
        <v>0</v>
      </c>
      <c r="DJ5" s="187">
        <v>0</v>
      </c>
      <c r="DK5" s="187">
        <v>0</v>
      </c>
      <c r="DL5" s="187">
        <v>0</v>
      </c>
      <c r="DM5" s="187">
        <v>0</v>
      </c>
      <c r="DN5" s="187">
        <v>0</v>
      </c>
      <c r="DO5" s="187">
        <v>0</v>
      </c>
      <c r="DP5" s="187">
        <v>0</v>
      </c>
      <c r="DQ5" s="187">
        <v>0</v>
      </c>
      <c r="DR5" s="187">
        <v>0</v>
      </c>
      <c r="DS5" s="187">
        <v>0</v>
      </c>
      <c r="DT5" s="187">
        <v>0</v>
      </c>
      <c r="DU5" s="187">
        <v>0</v>
      </c>
      <c r="DV5" s="187">
        <v>0</v>
      </c>
      <c r="DW5" s="187">
        <v>0</v>
      </c>
      <c r="DX5" s="187">
        <v>0</v>
      </c>
      <c r="DY5" s="187" t="s">
        <v>121</v>
      </c>
      <c r="DZ5" s="187" t="s">
        <v>122</v>
      </c>
      <c r="EA5" s="187" t="s">
        <v>124</v>
      </c>
      <c r="EB5" s="187" t="s">
        <v>56</v>
      </c>
      <c r="EC5" s="187" t="s">
        <v>116</v>
      </c>
      <c r="ED5" s="187" t="s">
        <v>118</v>
      </c>
      <c r="EE5" s="187" t="s">
        <v>119</v>
      </c>
      <c r="EF5" s="187" t="s">
        <v>120</v>
      </c>
      <c r="EG5" s="187">
        <v>0</v>
      </c>
      <c r="EH5" s="187">
        <v>0</v>
      </c>
      <c r="EI5" s="187">
        <v>0</v>
      </c>
      <c r="EJ5" s="187">
        <v>0</v>
      </c>
      <c r="EK5" s="187">
        <v>0</v>
      </c>
      <c r="EL5" s="187">
        <v>0</v>
      </c>
      <c r="EM5" s="187">
        <v>0</v>
      </c>
      <c r="EN5" s="187">
        <v>0</v>
      </c>
      <c r="EO5" s="187">
        <v>0</v>
      </c>
      <c r="EP5" s="187">
        <v>0</v>
      </c>
      <c r="EQ5" s="187">
        <v>0</v>
      </c>
      <c r="ER5" s="187">
        <v>0</v>
      </c>
      <c r="ES5" s="187">
        <v>0</v>
      </c>
      <c r="ET5" s="187">
        <v>0</v>
      </c>
      <c r="EU5" s="187">
        <v>0</v>
      </c>
      <c r="EV5" s="187">
        <v>0</v>
      </c>
      <c r="EW5" s="187">
        <v>0</v>
      </c>
      <c r="EX5" s="187">
        <v>0</v>
      </c>
      <c r="EY5" s="187" t="s">
        <v>121</v>
      </c>
      <c r="EZ5" s="187" t="s">
        <v>122</v>
      </c>
      <c r="FA5" s="187" t="s">
        <v>124</v>
      </c>
      <c r="FB5" s="187" t="s">
        <v>56</v>
      </c>
      <c r="FC5" s="187" t="s">
        <v>116</v>
      </c>
      <c r="FD5" s="187" t="s">
        <v>118</v>
      </c>
      <c r="FE5" s="187" t="s">
        <v>119</v>
      </c>
      <c r="FF5" s="187" t="s">
        <v>120</v>
      </c>
      <c r="FG5" s="187">
        <v>0</v>
      </c>
      <c r="FH5" s="187">
        <v>0</v>
      </c>
      <c r="FI5" s="187">
        <v>0</v>
      </c>
      <c r="FJ5" s="187">
        <v>0</v>
      </c>
      <c r="FK5" s="187">
        <v>0</v>
      </c>
      <c r="FL5" s="187">
        <v>0</v>
      </c>
      <c r="FM5" s="187">
        <v>0</v>
      </c>
      <c r="FN5" s="187">
        <v>0</v>
      </c>
      <c r="FO5" s="187">
        <v>0</v>
      </c>
      <c r="FP5" s="187">
        <v>0</v>
      </c>
      <c r="FQ5" s="187">
        <v>0</v>
      </c>
      <c r="FR5" s="187">
        <v>0</v>
      </c>
      <c r="FS5" s="187">
        <v>0</v>
      </c>
      <c r="FT5" s="187">
        <v>0</v>
      </c>
      <c r="FU5" s="187">
        <v>0</v>
      </c>
      <c r="FV5" s="187">
        <v>0</v>
      </c>
      <c r="FW5" s="187">
        <v>0</v>
      </c>
      <c r="FX5" s="187">
        <v>0</v>
      </c>
      <c r="FY5" s="187" t="s">
        <v>121</v>
      </c>
      <c r="FZ5" s="187" t="s">
        <v>122</v>
      </c>
      <c r="GA5" s="187" t="s">
        <v>124</v>
      </c>
      <c r="GB5" s="187" t="s">
        <v>56</v>
      </c>
      <c r="GC5" s="187" t="s">
        <v>116</v>
      </c>
      <c r="GD5" s="187" t="s">
        <v>118</v>
      </c>
      <c r="GE5" s="187" t="s">
        <v>119</v>
      </c>
      <c r="GF5" s="187" t="s">
        <v>120</v>
      </c>
      <c r="GG5" s="187">
        <v>0</v>
      </c>
      <c r="GH5" s="187">
        <v>0</v>
      </c>
      <c r="GI5" s="187">
        <v>0</v>
      </c>
      <c r="GJ5" s="187">
        <v>0</v>
      </c>
      <c r="GK5" s="187">
        <v>0</v>
      </c>
      <c r="GL5" s="187">
        <v>0</v>
      </c>
      <c r="GM5" s="187">
        <v>0</v>
      </c>
      <c r="GN5" s="187">
        <v>0</v>
      </c>
      <c r="GO5" s="187">
        <v>0</v>
      </c>
      <c r="GP5" s="187">
        <v>0</v>
      </c>
      <c r="GQ5" s="187">
        <v>0</v>
      </c>
      <c r="GR5" s="187">
        <v>0</v>
      </c>
      <c r="GS5" s="187">
        <v>0</v>
      </c>
      <c r="GT5" s="187">
        <v>0</v>
      </c>
      <c r="GU5" s="187">
        <v>0</v>
      </c>
      <c r="GV5" s="187">
        <v>0</v>
      </c>
      <c r="GW5" s="187">
        <v>0</v>
      </c>
      <c r="GX5" s="187">
        <v>0</v>
      </c>
      <c r="GY5" s="187" t="s">
        <v>121</v>
      </c>
      <c r="GZ5" s="187" t="s">
        <v>122</v>
      </c>
      <c r="HA5" s="187" t="s">
        <v>124</v>
      </c>
      <c r="HB5" s="187" t="s">
        <v>56</v>
      </c>
      <c r="HC5" s="187" t="s">
        <v>116</v>
      </c>
      <c r="HD5" s="187" t="s">
        <v>118</v>
      </c>
      <c r="HE5" s="187" t="s">
        <v>119</v>
      </c>
      <c r="HF5" s="187" t="s">
        <v>120</v>
      </c>
      <c r="HG5" s="187">
        <v>0</v>
      </c>
      <c r="HH5" s="187">
        <v>0</v>
      </c>
      <c r="HI5" s="187">
        <v>0</v>
      </c>
      <c r="HJ5" s="187">
        <v>0</v>
      </c>
      <c r="HK5" s="187">
        <v>0</v>
      </c>
      <c r="HL5" s="187">
        <v>0</v>
      </c>
      <c r="HM5" s="187">
        <v>0</v>
      </c>
      <c r="HN5" s="187">
        <v>0</v>
      </c>
      <c r="HO5" s="187">
        <v>0</v>
      </c>
      <c r="HP5" s="187">
        <v>0</v>
      </c>
      <c r="HQ5" s="187">
        <v>0</v>
      </c>
      <c r="HR5" s="187">
        <v>0</v>
      </c>
      <c r="HS5" s="187">
        <v>0</v>
      </c>
      <c r="HT5" s="187">
        <v>0</v>
      </c>
      <c r="HU5" s="187">
        <v>0</v>
      </c>
      <c r="HV5" s="187">
        <v>0</v>
      </c>
      <c r="HW5" s="187">
        <v>0</v>
      </c>
      <c r="HX5" s="187">
        <v>0</v>
      </c>
      <c r="HY5" s="187" t="s">
        <v>121</v>
      </c>
      <c r="HZ5" s="187" t="s">
        <v>122</v>
      </c>
      <c r="IA5" s="187" t="s">
        <v>124</v>
      </c>
      <c r="IB5" s="187" t="s">
        <v>56</v>
      </c>
      <c r="IC5" s="187" t="s">
        <v>116</v>
      </c>
      <c r="ID5" s="187" t="s">
        <v>118</v>
      </c>
      <c r="IE5" s="187" t="s">
        <v>119</v>
      </c>
      <c r="IF5" s="187" t="s">
        <v>120</v>
      </c>
      <c r="IG5" s="187">
        <v>0</v>
      </c>
      <c r="IH5" s="187">
        <v>0</v>
      </c>
      <c r="II5" s="187">
        <v>0</v>
      </c>
      <c r="IJ5" s="187">
        <v>0</v>
      </c>
      <c r="IK5" s="187">
        <v>0</v>
      </c>
      <c r="IL5" s="187">
        <v>0</v>
      </c>
      <c r="IM5" s="187">
        <v>0</v>
      </c>
      <c r="IN5" s="187">
        <v>0</v>
      </c>
      <c r="IO5" s="187">
        <v>0</v>
      </c>
      <c r="IP5" s="187">
        <v>0</v>
      </c>
      <c r="IQ5" s="187">
        <v>0</v>
      </c>
      <c r="IR5" s="187">
        <v>0</v>
      </c>
      <c r="IS5" s="187">
        <v>0</v>
      </c>
      <c r="IT5" s="187">
        <v>0</v>
      </c>
      <c r="IU5" s="187">
        <v>0</v>
      </c>
      <c r="IV5" s="187">
        <v>0</v>
      </c>
      <c r="IW5" s="187">
        <v>0</v>
      </c>
      <c r="IX5" s="187">
        <v>0</v>
      </c>
      <c r="IY5" s="187" t="s">
        <v>121</v>
      </c>
      <c r="IZ5" s="187" t="s">
        <v>122</v>
      </c>
      <c r="JA5" s="187" t="s">
        <v>124</v>
      </c>
      <c r="JB5" s="187" t="s">
        <v>56</v>
      </c>
      <c r="JC5" s="187" t="s">
        <v>116</v>
      </c>
      <c r="JD5" s="187" t="s">
        <v>118</v>
      </c>
      <c r="JE5" s="187" t="s">
        <v>119</v>
      </c>
      <c r="JF5" s="187" t="s">
        <v>120</v>
      </c>
      <c r="JG5" s="187">
        <v>0</v>
      </c>
      <c r="JH5" s="187">
        <v>0</v>
      </c>
      <c r="JI5" s="187">
        <v>0</v>
      </c>
      <c r="JJ5" s="187">
        <v>0</v>
      </c>
      <c r="JK5" s="187">
        <v>0</v>
      </c>
      <c r="JL5" s="187">
        <v>0</v>
      </c>
      <c r="JM5" s="187">
        <v>0</v>
      </c>
      <c r="JN5" s="187">
        <v>0</v>
      </c>
      <c r="JO5" s="187">
        <v>0</v>
      </c>
      <c r="JP5" s="187">
        <v>0</v>
      </c>
      <c r="JQ5" s="187">
        <v>0</v>
      </c>
      <c r="JR5" s="187">
        <v>0</v>
      </c>
      <c r="JS5" s="187">
        <v>0</v>
      </c>
      <c r="JT5" s="187">
        <v>0</v>
      </c>
      <c r="JU5" s="187">
        <v>0</v>
      </c>
      <c r="JV5" s="187">
        <v>0</v>
      </c>
      <c r="JW5" s="187">
        <v>0</v>
      </c>
      <c r="JX5" s="187">
        <v>0</v>
      </c>
      <c r="JY5" s="187" t="s">
        <v>121</v>
      </c>
      <c r="JZ5" s="187" t="s">
        <v>122</v>
      </c>
      <c r="KA5" s="187" t="s">
        <v>124</v>
      </c>
      <c r="KB5" s="187" t="s">
        <v>56</v>
      </c>
      <c r="KC5" s="187" t="s">
        <v>116</v>
      </c>
      <c r="KD5" s="187" t="s">
        <v>118</v>
      </c>
      <c r="KE5" s="187" t="s">
        <v>119</v>
      </c>
      <c r="KF5" s="187" t="s">
        <v>120</v>
      </c>
      <c r="KG5" s="187">
        <v>0</v>
      </c>
      <c r="KH5" s="187">
        <v>0</v>
      </c>
      <c r="KI5" s="187">
        <v>0</v>
      </c>
      <c r="KJ5" s="187">
        <v>0</v>
      </c>
      <c r="KK5" s="187">
        <v>0</v>
      </c>
      <c r="KL5" s="187">
        <v>0</v>
      </c>
      <c r="KM5" s="187">
        <v>0</v>
      </c>
      <c r="KN5" s="187">
        <v>0</v>
      </c>
      <c r="KO5" s="187">
        <v>0</v>
      </c>
      <c r="KP5" s="187">
        <v>0</v>
      </c>
      <c r="KQ5" s="187">
        <v>0</v>
      </c>
      <c r="KR5" s="187">
        <v>0</v>
      </c>
      <c r="KS5" s="187">
        <v>0</v>
      </c>
      <c r="KT5" s="187">
        <v>0</v>
      </c>
      <c r="KU5" s="187">
        <v>0</v>
      </c>
      <c r="KV5" s="187">
        <v>0</v>
      </c>
      <c r="KW5" s="187">
        <v>0</v>
      </c>
      <c r="KX5" s="187">
        <v>0</v>
      </c>
      <c r="KY5" s="187" t="s">
        <v>121</v>
      </c>
      <c r="KZ5" s="187" t="s">
        <v>122</v>
      </c>
      <c r="LA5" s="187" t="s">
        <v>124</v>
      </c>
      <c r="LB5" s="187" t="s">
        <v>56</v>
      </c>
      <c r="LC5" s="187" t="s">
        <v>116</v>
      </c>
      <c r="LD5" s="187" t="s">
        <v>118</v>
      </c>
      <c r="LE5" s="187" t="s">
        <v>119</v>
      </c>
      <c r="LF5" s="187" t="s">
        <v>120</v>
      </c>
      <c r="LG5" s="187">
        <v>0</v>
      </c>
      <c r="LH5" s="187">
        <v>0</v>
      </c>
      <c r="LI5" s="187">
        <v>0</v>
      </c>
      <c r="LJ5" s="187">
        <v>0</v>
      </c>
      <c r="LK5" s="187">
        <v>0</v>
      </c>
      <c r="LL5" s="187">
        <v>0</v>
      </c>
      <c r="LM5" s="187">
        <v>0</v>
      </c>
      <c r="LN5" s="187">
        <v>0</v>
      </c>
      <c r="LO5" s="187">
        <v>0</v>
      </c>
      <c r="LP5" s="187">
        <v>0</v>
      </c>
      <c r="LQ5" s="187">
        <v>0</v>
      </c>
      <c r="LR5" s="187">
        <v>0</v>
      </c>
      <c r="LS5" s="187">
        <v>0</v>
      </c>
      <c r="LT5" s="187">
        <v>0</v>
      </c>
      <c r="LU5" s="187">
        <v>0</v>
      </c>
      <c r="LV5" s="187">
        <v>0</v>
      </c>
      <c r="LW5" s="187">
        <v>0</v>
      </c>
      <c r="LX5" s="187">
        <v>0</v>
      </c>
      <c r="LY5" s="187" t="s">
        <v>121</v>
      </c>
      <c r="LZ5" s="187" t="s">
        <v>122</v>
      </c>
      <c r="MA5" s="187" t="s">
        <v>124</v>
      </c>
      <c r="MB5" s="187" t="s">
        <v>56</v>
      </c>
      <c r="MC5" s="187" t="s">
        <v>116</v>
      </c>
      <c r="MD5" s="187" t="s">
        <v>118</v>
      </c>
      <c r="ME5" s="187" t="s">
        <v>119</v>
      </c>
      <c r="MF5" s="187" t="s">
        <v>120</v>
      </c>
      <c r="MG5" s="187">
        <v>0</v>
      </c>
      <c r="MH5" s="187">
        <v>0</v>
      </c>
      <c r="MI5" s="187">
        <v>0</v>
      </c>
      <c r="MJ5" s="187">
        <v>0</v>
      </c>
      <c r="MK5" s="187">
        <v>0</v>
      </c>
      <c r="ML5" s="187">
        <v>0</v>
      </c>
      <c r="MM5" s="187">
        <v>0</v>
      </c>
      <c r="MN5" s="187">
        <v>0</v>
      </c>
      <c r="MO5" s="187">
        <v>0</v>
      </c>
      <c r="MP5" s="187">
        <v>0</v>
      </c>
      <c r="MQ5" s="187">
        <v>0</v>
      </c>
      <c r="MR5" s="187">
        <v>0</v>
      </c>
      <c r="MS5" s="187">
        <v>0</v>
      </c>
      <c r="MT5" s="187">
        <v>0</v>
      </c>
      <c r="MU5" s="187">
        <v>0</v>
      </c>
      <c r="MV5" s="187">
        <v>0</v>
      </c>
      <c r="MW5" s="187">
        <v>0</v>
      </c>
      <c r="MX5" s="187">
        <v>0</v>
      </c>
      <c r="MY5" s="187" t="s">
        <v>121</v>
      </c>
      <c r="MZ5" s="187" t="s">
        <v>122</v>
      </c>
      <c r="NA5" s="187" t="s">
        <v>124</v>
      </c>
      <c r="NB5" s="187" t="s">
        <v>56</v>
      </c>
      <c r="NC5" s="187" t="s">
        <v>116</v>
      </c>
      <c r="ND5" s="187" t="s">
        <v>118</v>
      </c>
      <c r="NE5" s="187" t="s">
        <v>119</v>
      </c>
      <c r="NF5" s="187" t="s">
        <v>120</v>
      </c>
      <c r="NG5" s="187">
        <v>0</v>
      </c>
      <c r="NH5" s="187">
        <v>0</v>
      </c>
      <c r="NI5" s="187">
        <v>0</v>
      </c>
      <c r="NJ5" s="187">
        <v>0</v>
      </c>
      <c r="NK5" s="187">
        <v>0</v>
      </c>
      <c r="NL5" s="187">
        <v>0</v>
      </c>
      <c r="NM5" s="187">
        <v>0</v>
      </c>
      <c r="NN5" s="187">
        <v>0</v>
      </c>
      <c r="NO5" s="187">
        <v>0</v>
      </c>
      <c r="NP5" s="187">
        <v>0</v>
      </c>
      <c r="NQ5" s="187">
        <v>0</v>
      </c>
      <c r="NR5" s="187">
        <v>0</v>
      </c>
      <c r="NS5" s="187">
        <v>0</v>
      </c>
      <c r="NT5" s="187">
        <v>0</v>
      </c>
      <c r="NU5" s="187">
        <v>0</v>
      </c>
      <c r="NV5" s="187">
        <v>0</v>
      </c>
      <c r="NW5" s="187">
        <v>0</v>
      </c>
      <c r="NX5" s="187">
        <v>0</v>
      </c>
      <c r="NY5" s="187" t="s">
        <v>121</v>
      </c>
      <c r="NZ5" s="187" t="s">
        <v>122</v>
      </c>
      <c r="OA5" s="187" t="s">
        <v>124</v>
      </c>
      <c r="OB5" s="187" t="s">
        <v>56</v>
      </c>
      <c r="OC5" s="187" t="s">
        <v>116</v>
      </c>
      <c r="OD5" s="187" t="s">
        <v>118</v>
      </c>
      <c r="OE5" s="187" t="s">
        <v>119</v>
      </c>
      <c r="OF5" s="187" t="s">
        <v>120</v>
      </c>
      <c r="OG5" s="187">
        <v>0</v>
      </c>
      <c r="OH5" s="187">
        <v>0</v>
      </c>
      <c r="OI5" s="187">
        <v>0</v>
      </c>
      <c r="OJ5" s="187">
        <v>0</v>
      </c>
      <c r="OK5" s="187">
        <v>0</v>
      </c>
      <c r="OL5" s="187">
        <v>0</v>
      </c>
      <c r="OM5" s="187">
        <v>0</v>
      </c>
      <c r="ON5" s="187">
        <v>0</v>
      </c>
      <c r="OO5" s="187">
        <v>0</v>
      </c>
      <c r="OP5" s="187">
        <v>0</v>
      </c>
      <c r="OQ5" s="187">
        <v>0</v>
      </c>
      <c r="OR5" s="187">
        <v>0</v>
      </c>
      <c r="OS5" s="187">
        <v>0</v>
      </c>
      <c r="OT5" s="187">
        <v>0</v>
      </c>
      <c r="OU5" s="187">
        <v>0</v>
      </c>
      <c r="OV5" s="187">
        <v>0</v>
      </c>
      <c r="OW5" s="187">
        <v>0</v>
      </c>
      <c r="OX5" s="187">
        <v>0</v>
      </c>
      <c r="OY5" s="187" t="s">
        <v>121</v>
      </c>
      <c r="OZ5" s="187" t="s">
        <v>122</v>
      </c>
      <c r="PA5" s="187" t="s">
        <v>124</v>
      </c>
      <c r="PB5" s="187" t="s">
        <v>56</v>
      </c>
      <c r="PC5" s="187" t="s">
        <v>116</v>
      </c>
      <c r="PD5" s="187" t="s">
        <v>118</v>
      </c>
      <c r="PE5" s="187" t="s">
        <v>119</v>
      </c>
      <c r="PF5" s="187" t="s">
        <v>120</v>
      </c>
      <c r="PG5" s="187">
        <v>0</v>
      </c>
      <c r="PH5" s="187">
        <v>0</v>
      </c>
      <c r="PI5" s="187">
        <v>0</v>
      </c>
      <c r="PJ5" s="187">
        <v>0</v>
      </c>
      <c r="PK5" s="187">
        <v>0</v>
      </c>
      <c r="PL5" s="187">
        <v>0</v>
      </c>
      <c r="PM5" s="187">
        <v>0</v>
      </c>
      <c r="PN5" s="187">
        <v>0</v>
      </c>
      <c r="PO5" s="187">
        <v>0</v>
      </c>
      <c r="PP5" s="187">
        <v>0</v>
      </c>
      <c r="PQ5" s="187">
        <v>0</v>
      </c>
      <c r="PR5" s="187">
        <v>0</v>
      </c>
      <c r="PS5" s="187">
        <v>0</v>
      </c>
      <c r="PT5" s="187">
        <v>0</v>
      </c>
      <c r="PU5" s="187">
        <v>0</v>
      </c>
      <c r="PV5" s="187">
        <v>0</v>
      </c>
      <c r="PW5" s="187">
        <v>0</v>
      </c>
      <c r="PX5" s="187">
        <v>0</v>
      </c>
      <c r="PY5" s="187" t="s">
        <v>121</v>
      </c>
      <c r="PZ5" s="187" t="s">
        <v>122</v>
      </c>
      <c r="QA5" s="187" t="s">
        <v>124</v>
      </c>
      <c r="QB5" s="187" t="s">
        <v>56</v>
      </c>
      <c r="QC5" s="187" t="s">
        <v>116</v>
      </c>
      <c r="QD5" s="187" t="s">
        <v>118</v>
      </c>
      <c r="QE5" s="187" t="s">
        <v>119</v>
      </c>
      <c r="QF5" s="187" t="s">
        <v>120</v>
      </c>
      <c r="QG5" s="187">
        <v>0</v>
      </c>
      <c r="QH5" s="187">
        <v>0</v>
      </c>
      <c r="QI5" s="187">
        <v>0</v>
      </c>
      <c r="QJ5" s="187">
        <v>0</v>
      </c>
      <c r="QK5" s="187">
        <v>0</v>
      </c>
      <c r="QL5" s="187">
        <v>0</v>
      </c>
      <c r="QM5" s="187">
        <v>0</v>
      </c>
      <c r="QN5" s="187">
        <v>0</v>
      </c>
      <c r="QO5" s="187">
        <v>0</v>
      </c>
      <c r="QP5" s="187">
        <v>0</v>
      </c>
      <c r="QQ5" s="187">
        <v>0</v>
      </c>
      <c r="QR5" s="187">
        <v>0</v>
      </c>
      <c r="QS5" s="187">
        <v>0</v>
      </c>
      <c r="QT5" s="187">
        <v>0</v>
      </c>
      <c r="QU5" s="187">
        <v>0</v>
      </c>
      <c r="QV5" s="187">
        <v>0</v>
      </c>
      <c r="QW5" s="187">
        <v>0</v>
      </c>
      <c r="QX5" s="187">
        <v>0</v>
      </c>
      <c r="QY5" s="187" t="s">
        <v>121</v>
      </c>
      <c r="QZ5" s="187" t="s">
        <v>122</v>
      </c>
      <c r="RA5" s="187" t="s">
        <v>124</v>
      </c>
      <c r="RB5" s="187" t="s">
        <v>56</v>
      </c>
      <c r="RC5" s="187" t="s">
        <v>116</v>
      </c>
      <c r="RD5" s="187" t="s">
        <v>118</v>
      </c>
      <c r="RE5" s="187" t="s">
        <v>119</v>
      </c>
      <c r="RF5" s="187" t="s">
        <v>120</v>
      </c>
      <c r="RG5" s="187">
        <v>0</v>
      </c>
      <c r="RH5" s="187">
        <v>0</v>
      </c>
      <c r="RI5" s="187">
        <v>0</v>
      </c>
      <c r="RJ5" s="187">
        <v>0</v>
      </c>
      <c r="RK5" s="187">
        <v>0</v>
      </c>
      <c r="RL5" s="187">
        <v>0</v>
      </c>
      <c r="RM5" s="187">
        <v>0</v>
      </c>
      <c r="RN5" s="187">
        <v>0</v>
      </c>
      <c r="RO5" s="187">
        <v>0</v>
      </c>
      <c r="RP5" s="187">
        <v>0</v>
      </c>
      <c r="RQ5" s="187">
        <v>0</v>
      </c>
      <c r="RR5" s="187">
        <v>0</v>
      </c>
      <c r="RS5" s="187">
        <v>0</v>
      </c>
      <c r="RT5" s="187">
        <v>0</v>
      </c>
      <c r="RU5" s="187">
        <v>0</v>
      </c>
      <c r="RV5" s="187">
        <v>0</v>
      </c>
      <c r="RW5" s="187">
        <v>0</v>
      </c>
      <c r="RX5" s="187">
        <v>0</v>
      </c>
      <c r="RY5" s="187" t="s">
        <v>121</v>
      </c>
      <c r="RZ5" s="187" t="s">
        <v>122</v>
      </c>
      <c r="SA5" s="187" t="s">
        <v>124</v>
      </c>
      <c r="SB5" s="187" t="s">
        <v>56</v>
      </c>
      <c r="SC5" s="187" t="s">
        <v>116</v>
      </c>
      <c r="SD5" s="187" t="s">
        <v>118</v>
      </c>
      <c r="SE5" s="187" t="s">
        <v>119</v>
      </c>
      <c r="SF5" s="187" t="s">
        <v>120</v>
      </c>
      <c r="SG5" s="187">
        <v>0</v>
      </c>
      <c r="SH5" s="187">
        <v>0</v>
      </c>
      <c r="SI5" s="187">
        <v>0</v>
      </c>
      <c r="SJ5" s="187">
        <v>0</v>
      </c>
      <c r="SK5" s="187">
        <v>0</v>
      </c>
      <c r="SL5" s="187">
        <v>0</v>
      </c>
      <c r="SM5" s="187">
        <v>0</v>
      </c>
      <c r="SN5" s="187">
        <v>0</v>
      </c>
      <c r="SO5" s="187">
        <v>0</v>
      </c>
      <c r="SP5" s="187">
        <v>0</v>
      </c>
      <c r="SQ5" s="187">
        <v>0</v>
      </c>
      <c r="SR5" s="187">
        <v>0</v>
      </c>
      <c r="SS5" s="187">
        <v>0</v>
      </c>
      <c r="ST5" s="187">
        <v>0</v>
      </c>
      <c r="SU5" s="187">
        <v>0</v>
      </c>
      <c r="SV5" s="187">
        <v>0</v>
      </c>
      <c r="SW5" s="187">
        <v>0</v>
      </c>
      <c r="SX5" s="187">
        <v>0</v>
      </c>
      <c r="SY5" s="187" t="s">
        <v>121</v>
      </c>
      <c r="SZ5" s="187" t="s">
        <v>122</v>
      </c>
      <c r="TA5" s="187" t="s">
        <v>124</v>
      </c>
      <c r="TB5" s="187" t="s">
        <v>56</v>
      </c>
      <c r="TC5" s="187" t="s">
        <v>116</v>
      </c>
      <c r="TD5" s="187" t="s">
        <v>118</v>
      </c>
      <c r="TE5" s="187" t="s">
        <v>119</v>
      </c>
      <c r="TF5" s="187" t="s">
        <v>120</v>
      </c>
      <c r="TG5" s="187">
        <v>0</v>
      </c>
      <c r="TH5" s="187">
        <v>0</v>
      </c>
      <c r="TI5" s="187">
        <v>0</v>
      </c>
      <c r="TJ5" s="187">
        <v>0</v>
      </c>
      <c r="TK5" s="187">
        <v>0</v>
      </c>
      <c r="TL5" s="187">
        <v>0</v>
      </c>
      <c r="TM5" s="187">
        <v>0</v>
      </c>
      <c r="TN5" s="187">
        <v>0</v>
      </c>
      <c r="TO5" s="187">
        <v>0</v>
      </c>
      <c r="TP5" s="187">
        <v>0</v>
      </c>
      <c r="TQ5" s="187">
        <v>0</v>
      </c>
      <c r="TR5" s="187">
        <v>0</v>
      </c>
      <c r="TS5" s="187">
        <v>0</v>
      </c>
      <c r="TT5" s="187">
        <v>0</v>
      </c>
      <c r="TU5" s="187">
        <v>0</v>
      </c>
      <c r="TV5" s="187">
        <v>0</v>
      </c>
      <c r="TW5" s="187">
        <v>0</v>
      </c>
      <c r="TX5" s="187">
        <v>0</v>
      </c>
      <c r="TY5" s="187" t="s">
        <v>121</v>
      </c>
      <c r="TZ5" s="187" t="s">
        <v>122</v>
      </c>
      <c r="UA5" s="187" t="s">
        <v>124</v>
      </c>
      <c r="UB5" s="187" t="s">
        <v>56</v>
      </c>
      <c r="UC5" s="187" t="s">
        <v>116</v>
      </c>
      <c r="UD5" s="187" t="s">
        <v>118</v>
      </c>
      <c r="UE5" s="187" t="s">
        <v>119</v>
      </c>
      <c r="UF5" s="187" t="s">
        <v>120</v>
      </c>
      <c r="UG5" s="187">
        <v>0</v>
      </c>
      <c r="UH5" s="187">
        <v>0</v>
      </c>
      <c r="UI5" s="187">
        <v>0</v>
      </c>
      <c r="UJ5" s="187">
        <v>0</v>
      </c>
      <c r="UK5" s="187">
        <v>0</v>
      </c>
      <c r="UL5" s="187">
        <v>0</v>
      </c>
      <c r="UM5" s="187">
        <v>0</v>
      </c>
      <c r="UN5" s="187">
        <v>0</v>
      </c>
      <c r="UO5" s="187">
        <v>0</v>
      </c>
      <c r="UP5" s="187">
        <v>0</v>
      </c>
      <c r="UQ5" s="187">
        <v>0</v>
      </c>
      <c r="UR5" s="187">
        <v>0</v>
      </c>
      <c r="US5" s="187">
        <v>0</v>
      </c>
      <c r="UT5" s="187">
        <v>0</v>
      </c>
      <c r="UU5" s="187">
        <v>0</v>
      </c>
      <c r="UV5" s="187">
        <v>0</v>
      </c>
      <c r="UW5" s="187">
        <v>0</v>
      </c>
      <c r="UX5" s="187">
        <v>0</v>
      </c>
      <c r="UY5" s="187" t="s">
        <v>121</v>
      </c>
      <c r="UZ5" s="187" t="s">
        <v>122</v>
      </c>
      <c r="VA5" s="187" t="s">
        <v>124</v>
      </c>
      <c r="VB5" s="187" t="s">
        <v>56</v>
      </c>
      <c r="VC5" s="187" t="s">
        <v>116</v>
      </c>
      <c r="VD5" s="187" t="s">
        <v>118</v>
      </c>
      <c r="VE5" s="187" t="s">
        <v>119</v>
      </c>
      <c r="VF5" s="187" t="s">
        <v>120</v>
      </c>
      <c r="VG5" s="187">
        <v>0</v>
      </c>
      <c r="VH5" s="187">
        <v>0</v>
      </c>
      <c r="VI5" s="187">
        <v>0</v>
      </c>
      <c r="VJ5" s="187">
        <v>0</v>
      </c>
      <c r="VK5" s="187">
        <v>0</v>
      </c>
      <c r="VL5" s="187">
        <v>0</v>
      </c>
      <c r="VM5" s="187">
        <v>0</v>
      </c>
      <c r="VN5" s="187">
        <v>0</v>
      </c>
      <c r="VO5" s="187">
        <v>0</v>
      </c>
      <c r="VP5" s="187">
        <v>0</v>
      </c>
      <c r="VQ5" s="187">
        <v>0</v>
      </c>
      <c r="VR5" s="187">
        <v>0</v>
      </c>
      <c r="VS5" s="187">
        <v>0</v>
      </c>
      <c r="VT5" s="187">
        <v>0</v>
      </c>
      <c r="VU5" s="187">
        <v>0</v>
      </c>
      <c r="VV5" s="187">
        <v>0</v>
      </c>
      <c r="VW5" s="187">
        <v>0</v>
      </c>
      <c r="VX5" s="187">
        <v>0</v>
      </c>
      <c r="VY5" s="187" t="s">
        <v>121</v>
      </c>
      <c r="VZ5" s="187" t="s">
        <v>122</v>
      </c>
      <c r="WA5" s="187" t="s">
        <v>124</v>
      </c>
      <c r="WB5" s="187" t="s">
        <v>56</v>
      </c>
      <c r="WC5" s="187" t="s">
        <v>116</v>
      </c>
      <c r="WD5" s="187" t="s">
        <v>118</v>
      </c>
      <c r="WE5" s="187" t="s">
        <v>119</v>
      </c>
      <c r="WF5" s="187" t="s">
        <v>120</v>
      </c>
      <c r="WG5" s="187">
        <v>0</v>
      </c>
      <c r="WH5" s="187">
        <v>0</v>
      </c>
      <c r="WI5" s="187">
        <v>0</v>
      </c>
      <c r="WJ5" s="187">
        <v>0</v>
      </c>
      <c r="WK5" s="187">
        <v>0</v>
      </c>
      <c r="WL5" s="187">
        <v>0</v>
      </c>
      <c r="WM5" s="187">
        <v>0</v>
      </c>
      <c r="WN5" s="187">
        <v>0</v>
      </c>
      <c r="WO5" s="187">
        <v>0</v>
      </c>
      <c r="WP5" s="187">
        <v>0</v>
      </c>
      <c r="WQ5" s="187">
        <v>0</v>
      </c>
      <c r="WR5" s="187">
        <v>0</v>
      </c>
      <c r="WS5" s="187">
        <v>0</v>
      </c>
      <c r="WT5" s="187">
        <v>0</v>
      </c>
      <c r="WU5" s="187">
        <v>0</v>
      </c>
      <c r="WV5" s="187">
        <v>0</v>
      </c>
      <c r="WW5" s="187">
        <v>0</v>
      </c>
      <c r="WX5" s="187">
        <v>0</v>
      </c>
      <c r="WY5" s="187" t="s">
        <v>121</v>
      </c>
      <c r="WZ5" s="187" t="s">
        <v>122</v>
      </c>
      <c r="XA5" s="187" t="s">
        <v>124</v>
      </c>
      <c r="XB5" s="187" t="s">
        <v>56</v>
      </c>
      <c r="XC5" s="187" t="s">
        <v>116</v>
      </c>
      <c r="XD5" s="187" t="s">
        <v>118</v>
      </c>
      <c r="XE5" s="187" t="s">
        <v>119</v>
      </c>
      <c r="XF5" s="187" t="s">
        <v>120</v>
      </c>
      <c r="XG5" s="187">
        <v>0</v>
      </c>
      <c r="XH5" s="187">
        <v>0</v>
      </c>
      <c r="XI5" s="187">
        <v>0</v>
      </c>
      <c r="XJ5" s="187">
        <v>0</v>
      </c>
      <c r="XK5" s="187">
        <v>0</v>
      </c>
      <c r="XL5" s="187">
        <v>0</v>
      </c>
      <c r="XM5" s="187">
        <v>0</v>
      </c>
      <c r="XN5" s="187">
        <v>0</v>
      </c>
      <c r="XO5" s="187">
        <v>0</v>
      </c>
      <c r="XP5" s="187">
        <v>0</v>
      </c>
      <c r="XQ5" s="187">
        <v>0</v>
      </c>
      <c r="XR5" s="187">
        <v>0</v>
      </c>
      <c r="XS5" s="187">
        <v>0</v>
      </c>
      <c r="XT5" s="187">
        <v>0</v>
      </c>
      <c r="XU5" s="187">
        <v>0</v>
      </c>
      <c r="XV5" s="187">
        <v>0</v>
      </c>
      <c r="XW5" s="187">
        <v>0</v>
      </c>
      <c r="XX5" s="187">
        <v>0</v>
      </c>
      <c r="XY5" s="187" t="s">
        <v>121</v>
      </c>
      <c r="XZ5" s="187" t="s">
        <v>122</v>
      </c>
      <c r="YA5" s="187" t="s">
        <v>124</v>
      </c>
      <c r="YB5" s="187" t="s">
        <v>56</v>
      </c>
      <c r="YC5" s="187" t="s">
        <v>116</v>
      </c>
      <c r="YD5" s="187" t="s">
        <v>118</v>
      </c>
      <c r="YE5" s="187" t="s">
        <v>119</v>
      </c>
      <c r="YF5" s="187" t="s">
        <v>120</v>
      </c>
      <c r="YG5" s="187">
        <v>0</v>
      </c>
      <c r="YH5" s="187">
        <v>0</v>
      </c>
      <c r="YI5" s="187">
        <v>0</v>
      </c>
      <c r="YJ5" s="187">
        <v>0</v>
      </c>
      <c r="YK5" s="187">
        <v>0</v>
      </c>
      <c r="YL5" s="187">
        <v>0</v>
      </c>
      <c r="YM5" s="187">
        <v>0</v>
      </c>
      <c r="YN5" s="187">
        <v>0</v>
      </c>
      <c r="YO5" s="187">
        <v>0</v>
      </c>
      <c r="YP5" s="187">
        <v>0</v>
      </c>
      <c r="YQ5" s="187">
        <v>0</v>
      </c>
      <c r="YR5" s="187">
        <v>0</v>
      </c>
      <c r="YS5" s="187">
        <v>0</v>
      </c>
      <c r="YT5" s="187">
        <v>0</v>
      </c>
      <c r="YU5" s="187">
        <v>0</v>
      </c>
      <c r="YV5" s="187">
        <v>0</v>
      </c>
      <c r="YW5" s="187">
        <v>0</v>
      </c>
      <c r="YX5" s="187">
        <v>0</v>
      </c>
      <c r="YY5" s="187" t="s">
        <v>121</v>
      </c>
      <c r="YZ5" s="187" t="s">
        <v>122</v>
      </c>
      <c r="ZA5" s="187" t="s">
        <v>124</v>
      </c>
      <c r="ZB5" s="187" t="s">
        <v>56</v>
      </c>
      <c r="ZC5" s="187" t="s">
        <v>116</v>
      </c>
      <c r="ZD5" s="187" t="s">
        <v>118</v>
      </c>
      <c r="ZE5" s="187" t="s">
        <v>119</v>
      </c>
      <c r="ZF5" s="187" t="s">
        <v>120</v>
      </c>
      <c r="ZG5" s="187">
        <v>0</v>
      </c>
      <c r="ZH5" s="187">
        <v>0</v>
      </c>
      <c r="ZI5" s="187">
        <v>0</v>
      </c>
      <c r="ZJ5" s="187">
        <v>0</v>
      </c>
      <c r="ZK5" s="187">
        <v>0</v>
      </c>
      <c r="ZL5" s="187">
        <v>0</v>
      </c>
      <c r="ZM5" s="187">
        <v>0</v>
      </c>
      <c r="ZN5" s="187">
        <v>0</v>
      </c>
      <c r="ZO5" s="187">
        <v>0</v>
      </c>
      <c r="ZP5" s="187">
        <v>0</v>
      </c>
      <c r="ZQ5" s="187">
        <v>0</v>
      </c>
      <c r="ZR5" s="187">
        <v>0</v>
      </c>
      <c r="ZS5" s="187">
        <v>0</v>
      </c>
      <c r="ZT5" s="187">
        <v>0</v>
      </c>
      <c r="ZU5" s="187">
        <v>0</v>
      </c>
      <c r="ZV5" s="187">
        <v>0</v>
      </c>
      <c r="ZW5" s="187">
        <v>0</v>
      </c>
      <c r="ZX5" s="187">
        <v>0</v>
      </c>
      <c r="ZY5" s="187" t="s">
        <v>121</v>
      </c>
      <c r="ZZ5" s="187" t="s">
        <v>122</v>
      </c>
      <c r="AAA5" s="187" t="s">
        <v>124</v>
      </c>
      <c r="AAB5" s="187" t="s">
        <v>56</v>
      </c>
      <c r="AAC5" s="187" t="s">
        <v>116</v>
      </c>
      <c r="AAD5" s="187" t="s">
        <v>118</v>
      </c>
      <c r="AAE5" s="187" t="s">
        <v>119</v>
      </c>
      <c r="AAF5" s="187" t="s">
        <v>120</v>
      </c>
      <c r="AAG5" s="187">
        <v>0</v>
      </c>
      <c r="AAH5" s="187">
        <v>0</v>
      </c>
      <c r="AAI5" s="187">
        <v>0</v>
      </c>
      <c r="AAJ5" s="187">
        <v>0</v>
      </c>
      <c r="AAK5" s="187">
        <v>0</v>
      </c>
      <c r="AAL5" s="187">
        <v>0</v>
      </c>
      <c r="AAM5" s="187">
        <v>0</v>
      </c>
      <c r="AAN5" s="187">
        <v>0</v>
      </c>
      <c r="AAO5" s="187">
        <v>0</v>
      </c>
      <c r="AAP5" s="187">
        <v>0</v>
      </c>
      <c r="AAQ5" s="187">
        <v>0</v>
      </c>
      <c r="AAR5" s="187">
        <v>0</v>
      </c>
      <c r="AAS5" s="187">
        <v>0</v>
      </c>
      <c r="AAT5" s="187">
        <v>0</v>
      </c>
      <c r="AAU5" s="187">
        <v>0</v>
      </c>
      <c r="AAV5" s="187">
        <v>0</v>
      </c>
      <c r="AAW5" s="187">
        <v>0</v>
      </c>
      <c r="AAX5" s="187">
        <v>0</v>
      </c>
      <c r="AAY5" s="187" t="s">
        <v>121</v>
      </c>
      <c r="AAZ5" s="187" t="s">
        <v>122</v>
      </c>
      <c r="ABA5" s="187" t="s">
        <v>124</v>
      </c>
      <c r="ABB5" s="187" t="s">
        <v>56</v>
      </c>
      <c r="ABC5" s="187" t="s">
        <v>116</v>
      </c>
      <c r="ABD5" s="187" t="s">
        <v>118</v>
      </c>
      <c r="ABE5" s="187" t="s">
        <v>119</v>
      </c>
      <c r="ABF5" s="187" t="s">
        <v>120</v>
      </c>
      <c r="ABG5" s="187">
        <v>0</v>
      </c>
      <c r="ABH5" s="187">
        <v>0</v>
      </c>
      <c r="ABI5" s="187">
        <v>0</v>
      </c>
      <c r="ABJ5" s="187">
        <v>0</v>
      </c>
      <c r="ABK5" s="187">
        <v>0</v>
      </c>
      <c r="ABL5" s="187">
        <v>0</v>
      </c>
      <c r="ABM5" s="187">
        <v>0</v>
      </c>
      <c r="ABN5" s="187">
        <v>0</v>
      </c>
      <c r="ABO5" s="187">
        <v>0</v>
      </c>
      <c r="ABP5" s="187">
        <v>0</v>
      </c>
      <c r="ABQ5" s="187">
        <v>0</v>
      </c>
      <c r="ABR5" s="187">
        <v>0</v>
      </c>
      <c r="ABS5" s="187">
        <v>0</v>
      </c>
      <c r="ABT5" s="187">
        <v>0</v>
      </c>
      <c r="ABU5" s="187">
        <v>0</v>
      </c>
      <c r="ABV5" s="187">
        <v>0</v>
      </c>
      <c r="ABW5" s="187">
        <v>0</v>
      </c>
      <c r="ABX5" s="187">
        <v>0</v>
      </c>
      <c r="ABY5" s="187" t="s">
        <v>121</v>
      </c>
      <c r="ABZ5" s="187" t="s">
        <v>122</v>
      </c>
      <c r="ACA5" s="187" t="s">
        <v>124</v>
      </c>
      <c r="ACB5" s="187" t="s">
        <v>56</v>
      </c>
      <c r="ACC5" s="187" t="s">
        <v>116</v>
      </c>
      <c r="ACD5" s="187" t="s">
        <v>118</v>
      </c>
      <c r="ACE5" s="187" t="s">
        <v>119</v>
      </c>
      <c r="ACF5" s="187" t="s">
        <v>120</v>
      </c>
      <c r="ACG5" s="187">
        <v>0</v>
      </c>
      <c r="ACH5" s="187">
        <v>0</v>
      </c>
      <c r="ACI5" s="187">
        <v>0</v>
      </c>
      <c r="ACJ5" s="187">
        <v>0</v>
      </c>
      <c r="ACK5" s="187">
        <v>0</v>
      </c>
      <c r="ACL5" s="187">
        <v>0</v>
      </c>
      <c r="ACM5" s="187">
        <v>0</v>
      </c>
      <c r="ACN5" s="187">
        <v>0</v>
      </c>
      <c r="ACO5" s="187">
        <v>0</v>
      </c>
      <c r="ACP5" s="187">
        <v>0</v>
      </c>
      <c r="ACQ5" s="187">
        <v>0</v>
      </c>
      <c r="ACR5" s="187">
        <v>0</v>
      </c>
      <c r="ACS5" s="187">
        <v>0</v>
      </c>
      <c r="ACT5" s="187">
        <v>0</v>
      </c>
      <c r="ACU5" s="187">
        <v>0</v>
      </c>
      <c r="ACV5" s="187">
        <v>0</v>
      </c>
      <c r="ACW5" s="187">
        <v>0</v>
      </c>
      <c r="ACX5" s="187">
        <v>0</v>
      </c>
      <c r="ACY5" s="187" t="s">
        <v>121</v>
      </c>
      <c r="ACZ5" s="187" t="s">
        <v>122</v>
      </c>
      <c r="ADA5" s="187" t="s">
        <v>124</v>
      </c>
      <c r="ADB5" s="187" t="s">
        <v>56</v>
      </c>
    </row>
    <row r="6" spans="1:782" ht="16.2" customHeight="1" thickTop="1" x14ac:dyDescent="0.3">
      <c r="A6" s="208">
        <v>1</v>
      </c>
      <c r="B6" s="188">
        <v>43435</v>
      </c>
      <c r="C6" s="189"/>
      <c r="D6" s="212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90"/>
      <c r="P6" s="190"/>
      <c r="Q6" s="190"/>
      <c r="R6" s="190"/>
      <c r="S6" s="190"/>
      <c r="T6" s="190"/>
      <c r="U6" s="190"/>
      <c r="V6" s="190"/>
      <c r="W6" s="190"/>
      <c r="X6" s="190"/>
      <c r="Y6" s="191"/>
      <c r="Z6" s="213"/>
      <c r="AA6" s="192"/>
      <c r="AB6" s="214"/>
      <c r="AC6" s="189"/>
      <c r="AD6" s="212"/>
      <c r="AE6" s="190"/>
      <c r="AF6" s="190"/>
      <c r="AG6" s="190"/>
      <c r="AH6" s="190"/>
      <c r="AI6" s="190"/>
      <c r="AJ6" s="190"/>
      <c r="AK6" s="190"/>
      <c r="AL6" s="190"/>
      <c r="AM6" s="190"/>
      <c r="AN6" s="190"/>
      <c r="AO6" s="190"/>
      <c r="AP6" s="190"/>
      <c r="AQ6" s="190"/>
      <c r="AR6" s="190"/>
      <c r="AS6" s="190"/>
      <c r="AT6" s="190"/>
      <c r="AU6" s="190"/>
      <c r="AV6" s="190"/>
      <c r="AW6" s="190"/>
      <c r="AX6" s="190"/>
      <c r="AY6" s="191"/>
      <c r="AZ6" s="213"/>
      <c r="BA6" s="192"/>
      <c r="BB6" s="214"/>
      <c r="BC6" s="189"/>
      <c r="BD6" s="212"/>
      <c r="BE6" s="190"/>
      <c r="BF6" s="190"/>
      <c r="BG6" s="190"/>
      <c r="BH6" s="190"/>
      <c r="BI6" s="190"/>
      <c r="BJ6" s="190"/>
      <c r="BK6" s="190"/>
      <c r="BL6" s="190"/>
      <c r="BM6" s="190"/>
      <c r="BN6" s="190"/>
      <c r="BO6" s="190"/>
      <c r="BP6" s="190"/>
      <c r="BQ6" s="190"/>
      <c r="BR6" s="190"/>
      <c r="BS6" s="190"/>
      <c r="BT6" s="190"/>
      <c r="BU6" s="190"/>
      <c r="BV6" s="190"/>
      <c r="BW6" s="190"/>
      <c r="BX6" s="190"/>
      <c r="BY6" s="191"/>
      <c r="BZ6" s="213"/>
      <c r="CA6" s="192"/>
      <c r="CB6" s="214"/>
      <c r="CC6" s="189"/>
      <c r="CD6" s="212"/>
      <c r="CE6" s="190"/>
      <c r="CF6" s="190"/>
      <c r="CG6" s="190"/>
      <c r="CH6" s="190"/>
      <c r="CI6" s="190"/>
      <c r="CJ6" s="190"/>
      <c r="CK6" s="190"/>
      <c r="CL6" s="190"/>
      <c r="CM6" s="190"/>
      <c r="CN6" s="190"/>
      <c r="CO6" s="190"/>
      <c r="CP6" s="190"/>
      <c r="CQ6" s="190"/>
      <c r="CR6" s="190"/>
      <c r="CS6" s="190"/>
      <c r="CT6" s="190"/>
      <c r="CU6" s="190"/>
      <c r="CV6" s="190"/>
      <c r="CW6" s="190"/>
      <c r="CX6" s="190"/>
      <c r="CY6" s="191"/>
      <c r="CZ6" s="213"/>
      <c r="DA6" s="192"/>
      <c r="DB6" s="214"/>
      <c r="DC6" s="189"/>
      <c r="DD6" s="212"/>
      <c r="DE6" s="190"/>
      <c r="DF6" s="190"/>
      <c r="DG6" s="190"/>
      <c r="DH6" s="190"/>
      <c r="DI6" s="190"/>
      <c r="DJ6" s="190"/>
      <c r="DK6" s="190"/>
      <c r="DL6" s="190"/>
      <c r="DM6" s="190"/>
      <c r="DN6" s="190"/>
      <c r="DO6" s="190"/>
      <c r="DP6" s="190"/>
      <c r="DQ6" s="190"/>
      <c r="DR6" s="190"/>
      <c r="DS6" s="190"/>
      <c r="DT6" s="190"/>
      <c r="DU6" s="190"/>
      <c r="DV6" s="190"/>
      <c r="DW6" s="190"/>
      <c r="DX6" s="190"/>
      <c r="DY6" s="191"/>
      <c r="DZ6" s="213"/>
      <c r="EA6" s="192"/>
      <c r="EB6" s="214"/>
      <c r="EC6" s="189"/>
      <c r="ED6" s="212"/>
      <c r="EE6" s="190"/>
      <c r="EF6" s="190"/>
      <c r="EG6" s="190"/>
      <c r="EH6" s="190"/>
      <c r="EI6" s="190"/>
      <c r="EJ6" s="190"/>
      <c r="EK6" s="190"/>
      <c r="EL6" s="190"/>
      <c r="EM6" s="190"/>
      <c r="EN6" s="190"/>
      <c r="EO6" s="190"/>
      <c r="EP6" s="190"/>
      <c r="EQ6" s="190"/>
      <c r="ER6" s="190"/>
      <c r="ES6" s="190"/>
      <c r="ET6" s="190"/>
      <c r="EU6" s="190"/>
      <c r="EV6" s="190"/>
      <c r="EW6" s="190"/>
      <c r="EX6" s="190"/>
      <c r="EY6" s="191"/>
      <c r="EZ6" s="213"/>
      <c r="FA6" s="192"/>
      <c r="FB6" s="214"/>
      <c r="FC6" s="189"/>
      <c r="FD6" s="212"/>
      <c r="FE6" s="190"/>
      <c r="FF6" s="190"/>
      <c r="FG6" s="190"/>
      <c r="FH6" s="190"/>
      <c r="FI6" s="190"/>
      <c r="FJ6" s="190"/>
      <c r="FK6" s="190"/>
      <c r="FL6" s="190"/>
      <c r="FM6" s="190"/>
      <c r="FN6" s="190"/>
      <c r="FO6" s="190"/>
      <c r="FP6" s="190"/>
      <c r="FQ6" s="190"/>
      <c r="FR6" s="190"/>
      <c r="FS6" s="190"/>
      <c r="FT6" s="190"/>
      <c r="FU6" s="190"/>
      <c r="FV6" s="190"/>
      <c r="FW6" s="190"/>
      <c r="FX6" s="190"/>
      <c r="FY6" s="191"/>
      <c r="FZ6" s="213"/>
      <c r="GA6" s="192"/>
      <c r="GB6" s="214"/>
      <c r="GC6" s="189"/>
      <c r="GD6" s="212"/>
      <c r="GE6" s="190"/>
      <c r="GF6" s="190"/>
      <c r="GG6" s="190"/>
      <c r="GH6" s="190"/>
      <c r="GI6" s="190"/>
      <c r="GJ6" s="190"/>
      <c r="GK6" s="190"/>
      <c r="GL6" s="190"/>
      <c r="GM6" s="190"/>
      <c r="GN6" s="190"/>
      <c r="GO6" s="190"/>
      <c r="GP6" s="190"/>
      <c r="GQ6" s="190"/>
      <c r="GR6" s="190"/>
      <c r="GS6" s="190"/>
      <c r="GT6" s="190"/>
      <c r="GU6" s="190"/>
      <c r="GV6" s="190"/>
      <c r="GW6" s="190"/>
      <c r="GX6" s="190"/>
      <c r="GY6" s="191"/>
      <c r="GZ6" s="213"/>
      <c r="HA6" s="192"/>
      <c r="HB6" s="214"/>
      <c r="HC6" s="189"/>
      <c r="HD6" s="212"/>
      <c r="HE6" s="190"/>
      <c r="HF6" s="190"/>
      <c r="HG6" s="190"/>
      <c r="HH6" s="190"/>
      <c r="HI6" s="190"/>
      <c r="HJ6" s="190"/>
      <c r="HK6" s="190"/>
      <c r="HL6" s="190"/>
      <c r="HM6" s="190"/>
      <c r="HN6" s="190"/>
      <c r="HO6" s="190"/>
      <c r="HP6" s="190"/>
      <c r="HQ6" s="190"/>
      <c r="HR6" s="190"/>
      <c r="HS6" s="190"/>
      <c r="HT6" s="190"/>
      <c r="HU6" s="190"/>
      <c r="HV6" s="190"/>
      <c r="HW6" s="190"/>
      <c r="HX6" s="190"/>
      <c r="HY6" s="191"/>
      <c r="HZ6" s="213"/>
      <c r="IA6" s="192"/>
      <c r="IB6" s="214"/>
      <c r="IC6" s="189"/>
      <c r="ID6" s="212"/>
      <c r="IE6" s="190"/>
      <c r="IF6" s="190"/>
      <c r="IG6" s="190"/>
      <c r="IH6" s="190"/>
      <c r="II6" s="190"/>
      <c r="IJ6" s="190"/>
      <c r="IK6" s="190"/>
      <c r="IL6" s="190"/>
      <c r="IM6" s="190"/>
      <c r="IN6" s="190"/>
      <c r="IO6" s="190"/>
      <c r="IP6" s="190"/>
      <c r="IQ6" s="190"/>
      <c r="IR6" s="190"/>
      <c r="IS6" s="190"/>
      <c r="IT6" s="190"/>
      <c r="IU6" s="190"/>
      <c r="IV6" s="190"/>
      <c r="IW6" s="190"/>
      <c r="IX6" s="190"/>
      <c r="IY6" s="191"/>
      <c r="IZ6" s="213"/>
      <c r="JA6" s="192"/>
      <c r="JB6" s="214"/>
      <c r="JC6" s="189"/>
      <c r="JD6" s="212"/>
      <c r="JE6" s="190"/>
      <c r="JF6" s="190"/>
      <c r="JG6" s="190"/>
      <c r="JH6" s="190"/>
      <c r="JI6" s="190"/>
      <c r="JJ6" s="190"/>
      <c r="JK6" s="190"/>
      <c r="JL6" s="190"/>
      <c r="JM6" s="190"/>
      <c r="JN6" s="190"/>
      <c r="JO6" s="190"/>
      <c r="JP6" s="190"/>
      <c r="JQ6" s="190"/>
      <c r="JR6" s="190"/>
      <c r="JS6" s="190"/>
      <c r="JT6" s="190"/>
      <c r="JU6" s="190"/>
      <c r="JV6" s="190"/>
      <c r="JW6" s="190"/>
      <c r="JX6" s="190"/>
      <c r="JY6" s="191"/>
      <c r="JZ6" s="213"/>
      <c r="KA6" s="192"/>
      <c r="KB6" s="214"/>
      <c r="KC6" s="189"/>
      <c r="KD6" s="212"/>
      <c r="KE6" s="190"/>
      <c r="KF6" s="190"/>
      <c r="KG6" s="190"/>
      <c r="KH6" s="190"/>
      <c r="KI6" s="190"/>
      <c r="KJ6" s="190"/>
      <c r="KK6" s="190"/>
      <c r="KL6" s="190"/>
      <c r="KM6" s="190"/>
      <c r="KN6" s="190"/>
      <c r="KO6" s="190"/>
      <c r="KP6" s="190"/>
      <c r="KQ6" s="190"/>
      <c r="KR6" s="190"/>
      <c r="KS6" s="190"/>
      <c r="KT6" s="190"/>
      <c r="KU6" s="190"/>
      <c r="KV6" s="190"/>
      <c r="KW6" s="190"/>
      <c r="KX6" s="190"/>
      <c r="KY6" s="191"/>
      <c r="KZ6" s="213"/>
      <c r="LA6" s="192"/>
      <c r="LB6" s="214"/>
      <c r="LC6" s="189"/>
      <c r="LD6" s="212"/>
      <c r="LE6" s="190"/>
      <c r="LF6" s="190"/>
      <c r="LG6" s="190"/>
      <c r="LH6" s="190"/>
      <c r="LI6" s="190"/>
      <c r="LJ6" s="190"/>
      <c r="LK6" s="190"/>
      <c r="LL6" s="190"/>
      <c r="LM6" s="190"/>
      <c r="LN6" s="190"/>
      <c r="LO6" s="190"/>
      <c r="LP6" s="190"/>
      <c r="LQ6" s="190"/>
      <c r="LR6" s="190"/>
      <c r="LS6" s="190"/>
      <c r="LT6" s="190"/>
      <c r="LU6" s="190"/>
      <c r="LV6" s="190"/>
      <c r="LW6" s="190"/>
      <c r="LX6" s="190"/>
      <c r="LY6" s="191"/>
      <c r="LZ6" s="213"/>
      <c r="MA6" s="192"/>
      <c r="MB6" s="214"/>
      <c r="MC6" s="189"/>
      <c r="MD6" s="212"/>
      <c r="ME6" s="190"/>
      <c r="MF6" s="190"/>
      <c r="MG6" s="190"/>
      <c r="MH6" s="190"/>
      <c r="MI6" s="190"/>
      <c r="MJ6" s="190"/>
      <c r="MK6" s="190"/>
      <c r="ML6" s="190"/>
      <c r="MM6" s="190"/>
      <c r="MN6" s="190"/>
      <c r="MO6" s="190"/>
      <c r="MP6" s="190"/>
      <c r="MQ6" s="190"/>
      <c r="MR6" s="190"/>
      <c r="MS6" s="190"/>
      <c r="MT6" s="190"/>
      <c r="MU6" s="190"/>
      <c r="MV6" s="190"/>
      <c r="MW6" s="190"/>
      <c r="MX6" s="190"/>
      <c r="MY6" s="191"/>
      <c r="MZ6" s="213"/>
      <c r="NA6" s="192"/>
      <c r="NB6" s="214"/>
      <c r="NC6" s="189"/>
      <c r="ND6" s="212"/>
      <c r="NE6" s="190"/>
      <c r="NF6" s="190"/>
      <c r="NG6" s="190"/>
      <c r="NH6" s="190"/>
      <c r="NI6" s="190"/>
      <c r="NJ6" s="190"/>
      <c r="NK6" s="190"/>
      <c r="NL6" s="190"/>
      <c r="NM6" s="190"/>
      <c r="NN6" s="190"/>
      <c r="NO6" s="190"/>
      <c r="NP6" s="190"/>
      <c r="NQ6" s="190"/>
      <c r="NR6" s="190"/>
      <c r="NS6" s="190"/>
      <c r="NT6" s="190"/>
      <c r="NU6" s="190"/>
      <c r="NV6" s="190"/>
      <c r="NW6" s="190"/>
      <c r="NX6" s="190"/>
      <c r="NY6" s="191"/>
      <c r="NZ6" s="213"/>
      <c r="OA6" s="192"/>
      <c r="OB6" s="214"/>
      <c r="OC6" s="189"/>
      <c r="OD6" s="212"/>
      <c r="OE6" s="190"/>
      <c r="OF6" s="190"/>
      <c r="OG6" s="190"/>
      <c r="OH6" s="190"/>
      <c r="OI6" s="190"/>
      <c r="OJ6" s="190"/>
      <c r="OK6" s="190"/>
      <c r="OL6" s="190"/>
      <c r="OM6" s="190"/>
      <c r="ON6" s="190"/>
      <c r="OO6" s="190"/>
      <c r="OP6" s="190"/>
      <c r="OQ6" s="190"/>
      <c r="OR6" s="190"/>
      <c r="OS6" s="190"/>
      <c r="OT6" s="190"/>
      <c r="OU6" s="190"/>
      <c r="OV6" s="190"/>
      <c r="OW6" s="190"/>
      <c r="OX6" s="190"/>
      <c r="OY6" s="191"/>
      <c r="OZ6" s="213"/>
      <c r="PA6" s="192"/>
      <c r="PB6" s="214"/>
      <c r="PC6" s="189"/>
      <c r="PD6" s="212"/>
      <c r="PE6" s="190"/>
      <c r="PF6" s="190"/>
      <c r="PG6" s="190"/>
      <c r="PH6" s="190"/>
      <c r="PI6" s="190"/>
      <c r="PJ6" s="190"/>
      <c r="PK6" s="190"/>
      <c r="PL6" s="190"/>
      <c r="PM6" s="190"/>
      <c r="PN6" s="190"/>
      <c r="PO6" s="190"/>
      <c r="PP6" s="190"/>
      <c r="PQ6" s="190"/>
      <c r="PR6" s="190"/>
      <c r="PS6" s="190"/>
      <c r="PT6" s="190"/>
      <c r="PU6" s="190"/>
      <c r="PV6" s="190"/>
      <c r="PW6" s="190"/>
      <c r="PX6" s="190"/>
      <c r="PY6" s="191"/>
      <c r="PZ6" s="213"/>
      <c r="QA6" s="192"/>
      <c r="QB6" s="214"/>
      <c r="QC6" s="189"/>
      <c r="QD6" s="212"/>
      <c r="QE6" s="190"/>
      <c r="QF6" s="190"/>
      <c r="QG6" s="190"/>
      <c r="QH6" s="190"/>
      <c r="QI6" s="190"/>
      <c r="QJ6" s="190"/>
      <c r="QK6" s="190"/>
      <c r="QL6" s="190"/>
      <c r="QM6" s="190"/>
      <c r="QN6" s="190"/>
      <c r="QO6" s="190"/>
      <c r="QP6" s="190"/>
      <c r="QQ6" s="190"/>
      <c r="QR6" s="190"/>
      <c r="QS6" s="190"/>
      <c r="QT6" s="190"/>
      <c r="QU6" s="190"/>
      <c r="QV6" s="190"/>
      <c r="QW6" s="190"/>
      <c r="QX6" s="190"/>
      <c r="QY6" s="191"/>
      <c r="QZ6" s="213"/>
      <c r="RA6" s="192"/>
      <c r="RB6" s="214"/>
      <c r="RC6" s="189"/>
      <c r="RD6" s="212"/>
      <c r="RE6" s="190"/>
      <c r="RF6" s="190"/>
      <c r="RG6" s="190"/>
      <c r="RH6" s="190"/>
      <c r="RI6" s="190"/>
      <c r="RJ6" s="190"/>
      <c r="RK6" s="190"/>
      <c r="RL6" s="190"/>
      <c r="RM6" s="190"/>
      <c r="RN6" s="190"/>
      <c r="RO6" s="190"/>
      <c r="RP6" s="190"/>
      <c r="RQ6" s="190"/>
      <c r="RR6" s="190"/>
      <c r="RS6" s="190"/>
      <c r="RT6" s="190"/>
      <c r="RU6" s="190"/>
      <c r="RV6" s="190"/>
      <c r="RW6" s="190"/>
      <c r="RX6" s="190"/>
      <c r="RY6" s="191"/>
      <c r="RZ6" s="213"/>
      <c r="SA6" s="192"/>
      <c r="SB6" s="214"/>
      <c r="SC6" s="189"/>
      <c r="SD6" s="212"/>
      <c r="SE6" s="190"/>
      <c r="SF6" s="190"/>
      <c r="SG6" s="190"/>
      <c r="SH6" s="190"/>
      <c r="SI6" s="190"/>
      <c r="SJ6" s="190"/>
      <c r="SK6" s="190"/>
      <c r="SL6" s="190"/>
      <c r="SM6" s="190"/>
      <c r="SN6" s="190"/>
      <c r="SO6" s="190"/>
      <c r="SP6" s="190"/>
      <c r="SQ6" s="190"/>
      <c r="SR6" s="190"/>
      <c r="SS6" s="190"/>
      <c r="ST6" s="190"/>
      <c r="SU6" s="190"/>
      <c r="SV6" s="190"/>
      <c r="SW6" s="190"/>
      <c r="SX6" s="190"/>
      <c r="SY6" s="191"/>
      <c r="SZ6" s="213"/>
      <c r="TA6" s="192"/>
      <c r="TB6" s="214"/>
      <c r="TC6" s="189"/>
      <c r="TD6" s="212"/>
      <c r="TE6" s="190"/>
      <c r="TF6" s="190"/>
      <c r="TG6" s="190"/>
      <c r="TH6" s="190"/>
      <c r="TI6" s="190"/>
      <c r="TJ6" s="190"/>
      <c r="TK6" s="190"/>
      <c r="TL6" s="190"/>
      <c r="TM6" s="190"/>
      <c r="TN6" s="190"/>
      <c r="TO6" s="190"/>
      <c r="TP6" s="190"/>
      <c r="TQ6" s="190"/>
      <c r="TR6" s="190"/>
      <c r="TS6" s="190"/>
      <c r="TT6" s="190"/>
      <c r="TU6" s="190"/>
      <c r="TV6" s="190"/>
      <c r="TW6" s="190"/>
      <c r="TX6" s="190"/>
      <c r="TY6" s="191"/>
      <c r="TZ6" s="213"/>
      <c r="UA6" s="192"/>
      <c r="UB6" s="214"/>
      <c r="UC6" s="189"/>
      <c r="UD6" s="212"/>
      <c r="UE6" s="190"/>
      <c r="UF6" s="190"/>
      <c r="UG6" s="190"/>
      <c r="UH6" s="190"/>
      <c r="UI6" s="190"/>
      <c r="UJ6" s="190"/>
      <c r="UK6" s="190"/>
      <c r="UL6" s="190"/>
      <c r="UM6" s="190"/>
      <c r="UN6" s="190"/>
      <c r="UO6" s="190"/>
      <c r="UP6" s="190"/>
      <c r="UQ6" s="190"/>
      <c r="UR6" s="190"/>
      <c r="US6" s="190"/>
      <c r="UT6" s="190"/>
      <c r="UU6" s="190"/>
      <c r="UV6" s="190"/>
      <c r="UW6" s="190"/>
      <c r="UX6" s="190"/>
      <c r="UY6" s="191"/>
      <c r="UZ6" s="213"/>
      <c r="VA6" s="192"/>
      <c r="VB6" s="214"/>
      <c r="VC6" s="189"/>
      <c r="VD6" s="212"/>
      <c r="VE6" s="190"/>
      <c r="VF6" s="190"/>
      <c r="VG6" s="190"/>
      <c r="VH6" s="190"/>
      <c r="VI6" s="190"/>
      <c r="VJ6" s="190"/>
      <c r="VK6" s="190"/>
      <c r="VL6" s="190"/>
      <c r="VM6" s="190"/>
      <c r="VN6" s="190"/>
      <c r="VO6" s="190"/>
      <c r="VP6" s="190"/>
      <c r="VQ6" s="190"/>
      <c r="VR6" s="190"/>
      <c r="VS6" s="190"/>
      <c r="VT6" s="190"/>
      <c r="VU6" s="190"/>
      <c r="VV6" s="190"/>
      <c r="VW6" s="190"/>
      <c r="VX6" s="190"/>
      <c r="VY6" s="191"/>
      <c r="VZ6" s="213"/>
      <c r="WA6" s="192"/>
      <c r="WB6" s="214"/>
      <c r="WC6" s="189"/>
      <c r="WD6" s="212"/>
      <c r="WE6" s="190"/>
      <c r="WF6" s="190"/>
      <c r="WG6" s="190"/>
      <c r="WH6" s="190"/>
      <c r="WI6" s="190"/>
      <c r="WJ6" s="190"/>
      <c r="WK6" s="190"/>
      <c r="WL6" s="190"/>
      <c r="WM6" s="190"/>
      <c r="WN6" s="190"/>
      <c r="WO6" s="190"/>
      <c r="WP6" s="190"/>
      <c r="WQ6" s="190"/>
      <c r="WR6" s="190"/>
      <c r="WS6" s="190"/>
      <c r="WT6" s="190"/>
      <c r="WU6" s="190"/>
      <c r="WV6" s="190"/>
      <c r="WW6" s="190"/>
      <c r="WX6" s="190"/>
      <c r="WY6" s="191"/>
      <c r="WZ6" s="213"/>
      <c r="XA6" s="192"/>
      <c r="XB6" s="214"/>
      <c r="XC6" s="189"/>
      <c r="XD6" s="212"/>
      <c r="XE6" s="190"/>
      <c r="XF6" s="190"/>
      <c r="XG6" s="190"/>
      <c r="XH6" s="190"/>
      <c r="XI6" s="190"/>
      <c r="XJ6" s="190"/>
      <c r="XK6" s="190"/>
      <c r="XL6" s="190"/>
      <c r="XM6" s="190"/>
      <c r="XN6" s="190"/>
      <c r="XO6" s="190"/>
      <c r="XP6" s="190"/>
      <c r="XQ6" s="190"/>
      <c r="XR6" s="190"/>
      <c r="XS6" s="190"/>
      <c r="XT6" s="190"/>
      <c r="XU6" s="190"/>
      <c r="XV6" s="190"/>
      <c r="XW6" s="190"/>
      <c r="XX6" s="190"/>
      <c r="XY6" s="191"/>
      <c r="XZ6" s="213"/>
      <c r="YA6" s="192"/>
      <c r="YB6" s="214"/>
      <c r="YC6" s="189"/>
      <c r="YD6" s="212"/>
      <c r="YE6" s="190"/>
      <c r="YF6" s="190"/>
      <c r="YG6" s="190"/>
      <c r="YH6" s="190"/>
      <c r="YI6" s="190"/>
      <c r="YJ6" s="190"/>
      <c r="YK6" s="190"/>
      <c r="YL6" s="190"/>
      <c r="YM6" s="190"/>
      <c r="YN6" s="190"/>
      <c r="YO6" s="190"/>
      <c r="YP6" s="190"/>
      <c r="YQ6" s="190"/>
      <c r="YR6" s="190"/>
      <c r="YS6" s="190"/>
      <c r="YT6" s="190"/>
      <c r="YU6" s="190"/>
      <c r="YV6" s="190"/>
      <c r="YW6" s="190"/>
      <c r="YX6" s="190"/>
      <c r="YY6" s="191"/>
      <c r="YZ6" s="213"/>
      <c r="ZA6" s="192"/>
      <c r="ZB6" s="214"/>
      <c r="ZC6" s="189"/>
      <c r="ZD6" s="212"/>
      <c r="ZE6" s="190"/>
      <c r="ZF6" s="190"/>
      <c r="ZG6" s="190"/>
      <c r="ZH6" s="190"/>
      <c r="ZI6" s="190"/>
      <c r="ZJ6" s="190"/>
      <c r="ZK6" s="190"/>
      <c r="ZL6" s="190"/>
      <c r="ZM6" s="190"/>
      <c r="ZN6" s="190"/>
      <c r="ZO6" s="190"/>
      <c r="ZP6" s="190"/>
      <c r="ZQ6" s="190"/>
      <c r="ZR6" s="190"/>
      <c r="ZS6" s="190"/>
      <c r="ZT6" s="190"/>
      <c r="ZU6" s="190"/>
      <c r="ZV6" s="190"/>
      <c r="ZW6" s="190"/>
      <c r="ZX6" s="190"/>
      <c r="ZY6" s="191"/>
      <c r="ZZ6" s="213"/>
      <c r="AAA6" s="192"/>
      <c r="AAB6" s="214"/>
      <c r="AAC6" s="189"/>
      <c r="AAD6" s="212"/>
      <c r="AAE6" s="190"/>
      <c r="AAF6" s="190"/>
      <c r="AAG6" s="190"/>
      <c r="AAH6" s="190"/>
      <c r="AAI6" s="190"/>
      <c r="AAJ6" s="190"/>
      <c r="AAK6" s="190"/>
      <c r="AAL6" s="190"/>
      <c r="AAM6" s="190"/>
      <c r="AAN6" s="190"/>
      <c r="AAO6" s="190"/>
      <c r="AAP6" s="190"/>
      <c r="AAQ6" s="190"/>
      <c r="AAR6" s="190"/>
      <c r="AAS6" s="190"/>
      <c r="AAT6" s="190"/>
      <c r="AAU6" s="190"/>
      <c r="AAV6" s="190"/>
      <c r="AAW6" s="190"/>
      <c r="AAX6" s="190"/>
      <c r="AAY6" s="191"/>
      <c r="AAZ6" s="213"/>
      <c r="ABA6" s="192"/>
      <c r="ABB6" s="214"/>
      <c r="ABC6" s="189"/>
      <c r="ABD6" s="212"/>
      <c r="ABE6" s="190"/>
      <c r="ABF6" s="190"/>
      <c r="ABG6" s="190"/>
      <c r="ABH6" s="190"/>
      <c r="ABI6" s="190"/>
      <c r="ABJ6" s="190"/>
      <c r="ABK6" s="190"/>
      <c r="ABL6" s="190"/>
      <c r="ABM6" s="190"/>
      <c r="ABN6" s="190"/>
      <c r="ABO6" s="190"/>
      <c r="ABP6" s="190"/>
      <c r="ABQ6" s="190"/>
      <c r="ABR6" s="190"/>
      <c r="ABS6" s="190"/>
      <c r="ABT6" s="190"/>
      <c r="ABU6" s="190"/>
      <c r="ABV6" s="190"/>
      <c r="ABW6" s="190"/>
      <c r="ABX6" s="190"/>
      <c r="ABY6" s="191"/>
      <c r="ABZ6" s="213"/>
      <c r="ACA6" s="192"/>
      <c r="ACB6" s="214"/>
      <c r="ACC6" s="189"/>
      <c r="ACD6" s="212"/>
      <c r="ACE6" s="190"/>
      <c r="ACF6" s="190"/>
      <c r="ACG6" s="190"/>
      <c r="ACH6" s="190"/>
      <c r="ACI6" s="190"/>
      <c r="ACJ6" s="190"/>
      <c r="ACK6" s="190"/>
      <c r="ACL6" s="190"/>
      <c r="ACM6" s="190"/>
      <c r="ACN6" s="190"/>
      <c r="ACO6" s="190"/>
      <c r="ACP6" s="190"/>
      <c r="ACQ6" s="190"/>
      <c r="ACR6" s="190"/>
      <c r="ACS6" s="190"/>
      <c r="ACT6" s="190"/>
      <c r="ACU6" s="190"/>
      <c r="ACV6" s="190"/>
      <c r="ACW6" s="190"/>
      <c r="ACX6" s="190"/>
      <c r="ACY6" s="191"/>
      <c r="ACZ6" s="213"/>
      <c r="ADA6" s="192"/>
      <c r="ADB6" s="214"/>
    </row>
    <row r="7" spans="1:782" ht="16.2" customHeight="1" x14ac:dyDescent="0.3">
      <c r="A7" s="208">
        <v>2</v>
      </c>
      <c r="B7" s="188">
        <v>43436</v>
      </c>
      <c r="C7" s="193"/>
      <c r="D7" s="215"/>
      <c r="E7" s="194"/>
      <c r="F7" s="194"/>
      <c r="G7" s="194"/>
      <c r="H7" s="194"/>
      <c r="I7" s="194"/>
      <c r="J7" s="194"/>
      <c r="K7" s="194"/>
      <c r="L7" s="194"/>
      <c r="M7" s="194"/>
      <c r="N7" s="194"/>
      <c r="O7" s="194"/>
      <c r="P7" s="194"/>
      <c r="Q7" s="194"/>
      <c r="R7" s="194"/>
      <c r="S7" s="194"/>
      <c r="T7" s="194"/>
      <c r="U7" s="194"/>
      <c r="V7" s="194"/>
      <c r="W7" s="194"/>
      <c r="X7" s="194"/>
      <c r="Y7" s="195"/>
      <c r="Z7" s="216"/>
      <c r="AA7" s="196"/>
      <c r="AB7" s="217"/>
      <c r="AC7" s="193"/>
      <c r="AD7" s="215"/>
      <c r="AE7" s="194"/>
      <c r="AF7" s="194"/>
      <c r="AG7" s="194"/>
      <c r="AH7" s="194"/>
      <c r="AI7" s="194"/>
      <c r="AJ7" s="194"/>
      <c r="AK7" s="194"/>
      <c r="AL7" s="194"/>
      <c r="AM7" s="194"/>
      <c r="AN7" s="194"/>
      <c r="AO7" s="194"/>
      <c r="AP7" s="194"/>
      <c r="AQ7" s="194"/>
      <c r="AR7" s="194"/>
      <c r="AS7" s="194"/>
      <c r="AT7" s="194"/>
      <c r="AU7" s="194"/>
      <c r="AV7" s="194"/>
      <c r="AW7" s="194"/>
      <c r="AX7" s="194"/>
      <c r="AY7" s="195"/>
      <c r="AZ7" s="216"/>
      <c r="BA7" s="196"/>
      <c r="BB7" s="217"/>
      <c r="BC7" s="193"/>
      <c r="BD7" s="215"/>
      <c r="BE7" s="194"/>
      <c r="BF7" s="194"/>
      <c r="BG7" s="194"/>
      <c r="BH7" s="194"/>
      <c r="BI7" s="194"/>
      <c r="BJ7" s="194"/>
      <c r="BK7" s="194"/>
      <c r="BL7" s="194"/>
      <c r="BM7" s="194"/>
      <c r="BN7" s="194"/>
      <c r="BO7" s="194"/>
      <c r="BP7" s="194"/>
      <c r="BQ7" s="194"/>
      <c r="BR7" s="194"/>
      <c r="BS7" s="194"/>
      <c r="BT7" s="194"/>
      <c r="BU7" s="194"/>
      <c r="BV7" s="194"/>
      <c r="BW7" s="194"/>
      <c r="BX7" s="194"/>
      <c r="BY7" s="195"/>
      <c r="BZ7" s="216"/>
      <c r="CA7" s="196"/>
      <c r="CB7" s="217"/>
      <c r="CC7" s="193"/>
      <c r="CD7" s="215"/>
      <c r="CE7" s="194"/>
      <c r="CF7" s="194"/>
      <c r="CG7" s="194"/>
      <c r="CH7" s="194"/>
      <c r="CI7" s="194"/>
      <c r="CJ7" s="194"/>
      <c r="CK7" s="194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5"/>
      <c r="CZ7" s="216"/>
      <c r="DA7" s="196"/>
      <c r="DB7" s="217"/>
      <c r="DC7" s="193"/>
      <c r="DD7" s="215"/>
      <c r="DE7" s="194"/>
      <c r="DF7" s="194"/>
      <c r="DG7" s="194"/>
      <c r="DH7" s="194"/>
      <c r="DI7" s="194"/>
      <c r="DJ7" s="194"/>
      <c r="DK7" s="194"/>
      <c r="DL7" s="194"/>
      <c r="DM7" s="194"/>
      <c r="DN7" s="194"/>
      <c r="DO7" s="194"/>
      <c r="DP7" s="194"/>
      <c r="DQ7" s="194"/>
      <c r="DR7" s="194"/>
      <c r="DS7" s="194"/>
      <c r="DT7" s="194"/>
      <c r="DU7" s="194"/>
      <c r="DV7" s="194"/>
      <c r="DW7" s="194"/>
      <c r="DX7" s="194"/>
      <c r="DY7" s="195"/>
      <c r="DZ7" s="216"/>
      <c r="EA7" s="196"/>
      <c r="EB7" s="217"/>
      <c r="EC7" s="193"/>
      <c r="ED7" s="215"/>
      <c r="EE7" s="194"/>
      <c r="EF7" s="194"/>
      <c r="EG7" s="194"/>
      <c r="EH7" s="194"/>
      <c r="EI7" s="194"/>
      <c r="EJ7" s="194"/>
      <c r="EK7" s="194"/>
      <c r="EL7" s="194"/>
      <c r="EM7" s="194"/>
      <c r="EN7" s="194"/>
      <c r="EO7" s="194"/>
      <c r="EP7" s="194"/>
      <c r="EQ7" s="194"/>
      <c r="ER7" s="194"/>
      <c r="ES7" s="194"/>
      <c r="ET7" s="194"/>
      <c r="EU7" s="194"/>
      <c r="EV7" s="194"/>
      <c r="EW7" s="194"/>
      <c r="EX7" s="194"/>
      <c r="EY7" s="195"/>
      <c r="EZ7" s="216"/>
      <c r="FA7" s="196"/>
      <c r="FB7" s="217"/>
      <c r="FC7" s="193"/>
      <c r="FD7" s="215"/>
      <c r="FE7" s="194"/>
      <c r="FF7" s="194"/>
      <c r="FG7" s="194"/>
      <c r="FH7" s="194"/>
      <c r="FI7" s="194"/>
      <c r="FJ7" s="194"/>
      <c r="FK7" s="194"/>
      <c r="FL7" s="194"/>
      <c r="FM7" s="194"/>
      <c r="FN7" s="194"/>
      <c r="FO7" s="194"/>
      <c r="FP7" s="194"/>
      <c r="FQ7" s="194"/>
      <c r="FR7" s="194"/>
      <c r="FS7" s="194"/>
      <c r="FT7" s="194"/>
      <c r="FU7" s="194"/>
      <c r="FV7" s="194"/>
      <c r="FW7" s="194"/>
      <c r="FX7" s="194"/>
      <c r="FY7" s="195"/>
      <c r="FZ7" s="216"/>
      <c r="GA7" s="196"/>
      <c r="GB7" s="217"/>
      <c r="GC7" s="193"/>
      <c r="GD7" s="215"/>
      <c r="GE7" s="194"/>
      <c r="GF7" s="194"/>
      <c r="GG7" s="194"/>
      <c r="GH7" s="194"/>
      <c r="GI7" s="194"/>
      <c r="GJ7" s="194"/>
      <c r="GK7" s="194"/>
      <c r="GL7" s="194"/>
      <c r="GM7" s="194"/>
      <c r="GN7" s="194"/>
      <c r="GO7" s="194"/>
      <c r="GP7" s="194"/>
      <c r="GQ7" s="194"/>
      <c r="GR7" s="194"/>
      <c r="GS7" s="194"/>
      <c r="GT7" s="194"/>
      <c r="GU7" s="194"/>
      <c r="GV7" s="194"/>
      <c r="GW7" s="194"/>
      <c r="GX7" s="194"/>
      <c r="GY7" s="195"/>
      <c r="GZ7" s="216"/>
      <c r="HA7" s="196"/>
      <c r="HB7" s="217"/>
      <c r="HC7" s="193"/>
      <c r="HD7" s="215"/>
      <c r="HE7" s="194"/>
      <c r="HF7" s="194"/>
      <c r="HG7" s="194"/>
      <c r="HH7" s="194"/>
      <c r="HI7" s="194"/>
      <c r="HJ7" s="194"/>
      <c r="HK7" s="194"/>
      <c r="HL7" s="194"/>
      <c r="HM7" s="194"/>
      <c r="HN7" s="194"/>
      <c r="HO7" s="194"/>
      <c r="HP7" s="194"/>
      <c r="HQ7" s="194"/>
      <c r="HR7" s="194"/>
      <c r="HS7" s="194"/>
      <c r="HT7" s="194"/>
      <c r="HU7" s="194"/>
      <c r="HV7" s="194"/>
      <c r="HW7" s="194"/>
      <c r="HX7" s="194"/>
      <c r="HY7" s="195"/>
      <c r="HZ7" s="216"/>
      <c r="IA7" s="196"/>
      <c r="IB7" s="217"/>
      <c r="IC7" s="193"/>
      <c r="ID7" s="215"/>
      <c r="IE7" s="194"/>
      <c r="IF7" s="194"/>
      <c r="IG7" s="194"/>
      <c r="IH7" s="194"/>
      <c r="II7" s="194"/>
      <c r="IJ7" s="194"/>
      <c r="IK7" s="194"/>
      <c r="IL7" s="194"/>
      <c r="IM7" s="194"/>
      <c r="IN7" s="194"/>
      <c r="IO7" s="194"/>
      <c r="IP7" s="194"/>
      <c r="IQ7" s="194"/>
      <c r="IR7" s="194"/>
      <c r="IS7" s="194"/>
      <c r="IT7" s="194"/>
      <c r="IU7" s="194"/>
      <c r="IV7" s="194"/>
      <c r="IW7" s="194"/>
      <c r="IX7" s="194"/>
      <c r="IY7" s="195"/>
      <c r="IZ7" s="216"/>
      <c r="JA7" s="196"/>
      <c r="JB7" s="217"/>
      <c r="JC7" s="193"/>
      <c r="JD7" s="215"/>
      <c r="JE7" s="194"/>
      <c r="JF7" s="194"/>
      <c r="JG7" s="194"/>
      <c r="JH7" s="194"/>
      <c r="JI7" s="194"/>
      <c r="JJ7" s="194"/>
      <c r="JK7" s="194"/>
      <c r="JL7" s="194"/>
      <c r="JM7" s="194"/>
      <c r="JN7" s="194"/>
      <c r="JO7" s="194"/>
      <c r="JP7" s="194"/>
      <c r="JQ7" s="194"/>
      <c r="JR7" s="194"/>
      <c r="JS7" s="194"/>
      <c r="JT7" s="194"/>
      <c r="JU7" s="194"/>
      <c r="JV7" s="194"/>
      <c r="JW7" s="194"/>
      <c r="JX7" s="194"/>
      <c r="JY7" s="195"/>
      <c r="JZ7" s="216"/>
      <c r="KA7" s="196"/>
      <c r="KB7" s="217"/>
      <c r="KC7" s="193"/>
      <c r="KD7" s="215"/>
      <c r="KE7" s="194"/>
      <c r="KF7" s="194"/>
      <c r="KG7" s="194"/>
      <c r="KH7" s="194"/>
      <c r="KI7" s="194"/>
      <c r="KJ7" s="194"/>
      <c r="KK7" s="194"/>
      <c r="KL7" s="194"/>
      <c r="KM7" s="194"/>
      <c r="KN7" s="194"/>
      <c r="KO7" s="194"/>
      <c r="KP7" s="194"/>
      <c r="KQ7" s="194"/>
      <c r="KR7" s="194"/>
      <c r="KS7" s="194"/>
      <c r="KT7" s="194"/>
      <c r="KU7" s="194"/>
      <c r="KV7" s="194"/>
      <c r="KW7" s="194"/>
      <c r="KX7" s="194"/>
      <c r="KY7" s="195"/>
      <c r="KZ7" s="216"/>
      <c r="LA7" s="196"/>
      <c r="LB7" s="217"/>
      <c r="LC7" s="193"/>
      <c r="LD7" s="215"/>
      <c r="LE7" s="194"/>
      <c r="LF7" s="194"/>
      <c r="LG7" s="194"/>
      <c r="LH7" s="194"/>
      <c r="LI7" s="194"/>
      <c r="LJ7" s="194"/>
      <c r="LK7" s="194"/>
      <c r="LL7" s="194"/>
      <c r="LM7" s="194"/>
      <c r="LN7" s="194"/>
      <c r="LO7" s="194"/>
      <c r="LP7" s="194"/>
      <c r="LQ7" s="194"/>
      <c r="LR7" s="194"/>
      <c r="LS7" s="194"/>
      <c r="LT7" s="194"/>
      <c r="LU7" s="194"/>
      <c r="LV7" s="194"/>
      <c r="LW7" s="194"/>
      <c r="LX7" s="194"/>
      <c r="LY7" s="195"/>
      <c r="LZ7" s="216"/>
      <c r="MA7" s="196"/>
      <c r="MB7" s="217"/>
      <c r="MC7" s="193"/>
      <c r="MD7" s="215"/>
      <c r="ME7" s="194"/>
      <c r="MF7" s="194"/>
      <c r="MG7" s="194"/>
      <c r="MH7" s="194"/>
      <c r="MI7" s="194"/>
      <c r="MJ7" s="194"/>
      <c r="MK7" s="194"/>
      <c r="ML7" s="194"/>
      <c r="MM7" s="194"/>
      <c r="MN7" s="194"/>
      <c r="MO7" s="194"/>
      <c r="MP7" s="194"/>
      <c r="MQ7" s="194"/>
      <c r="MR7" s="194"/>
      <c r="MS7" s="194"/>
      <c r="MT7" s="194"/>
      <c r="MU7" s="194"/>
      <c r="MV7" s="194"/>
      <c r="MW7" s="194"/>
      <c r="MX7" s="194"/>
      <c r="MY7" s="195"/>
      <c r="MZ7" s="216"/>
      <c r="NA7" s="196"/>
      <c r="NB7" s="217"/>
      <c r="NC7" s="193"/>
      <c r="ND7" s="215"/>
      <c r="NE7" s="194"/>
      <c r="NF7" s="194"/>
      <c r="NG7" s="194"/>
      <c r="NH7" s="194"/>
      <c r="NI7" s="194"/>
      <c r="NJ7" s="194"/>
      <c r="NK7" s="194"/>
      <c r="NL7" s="194"/>
      <c r="NM7" s="194"/>
      <c r="NN7" s="194"/>
      <c r="NO7" s="194"/>
      <c r="NP7" s="194"/>
      <c r="NQ7" s="194"/>
      <c r="NR7" s="194"/>
      <c r="NS7" s="194"/>
      <c r="NT7" s="194"/>
      <c r="NU7" s="194"/>
      <c r="NV7" s="194"/>
      <c r="NW7" s="194"/>
      <c r="NX7" s="194"/>
      <c r="NY7" s="195"/>
      <c r="NZ7" s="216"/>
      <c r="OA7" s="196"/>
      <c r="OB7" s="217"/>
      <c r="OC7" s="193"/>
      <c r="OD7" s="215"/>
      <c r="OE7" s="194"/>
      <c r="OF7" s="194"/>
      <c r="OG7" s="194"/>
      <c r="OH7" s="194"/>
      <c r="OI7" s="194"/>
      <c r="OJ7" s="194"/>
      <c r="OK7" s="194"/>
      <c r="OL7" s="194"/>
      <c r="OM7" s="194"/>
      <c r="ON7" s="194"/>
      <c r="OO7" s="194"/>
      <c r="OP7" s="194"/>
      <c r="OQ7" s="194"/>
      <c r="OR7" s="194"/>
      <c r="OS7" s="194"/>
      <c r="OT7" s="194"/>
      <c r="OU7" s="194"/>
      <c r="OV7" s="194"/>
      <c r="OW7" s="194"/>
      <c r="OX7" s="194"/>
      <c r="OY7" s="195"/>
      <c r="OZ7" s="216"/>
      <c r="PA7" s="196"/>
      <c r="PB7" s="217"/>
      <c r="PC7" s="193"/>
      <c r="PD7" s="215"/>
      <c r="PE7" s="194"/>
      <c r="PF7" s="194"/>
      <c r="PG7" s="194"/>
      <c r="PH7" s="194"/>
      <c r="PI7" s="194"/>
      <c r="PJ7" s="194"/>
      <c r="PK7" s="194"/>
      <c r="PL7" s="194"/>
      <c r="PM7" s="194"/>
      <c r="PN7" s="194"/>
      <c r="PO7" s="194"/>
      <c r="PP7" s="194"/>
      <c r="PQ7" s="194"/>
      <c r="PR7" s="194"/>
      <c r="PS7" s="194"/>
      <c r="PT7" s="194"/>
      <c r="PU7" s="194"/>
      <c r="PV7" s="194"/>
      <c r="PW7" s="194"/>
      <c r="PX7" s="194"/>
      <c r="PY7" s="195"/>
      <c r="PZ7" s="216"/>
      <c r="QA7" s="196"/>
      <c r="QB7" s="217"/>
      <c r="QC7" s="193"/>
      <c r="QD7" s="215"/>
      <c r="QE7" s="194"/>
      <c r="QF7" s="194"/>
      <c r="QG7" s="194"/>
      <c r="QH7" s="194"/>
      <c r="QI7" s="194"/>
      <c r="QJ7" s="194"/>
      <c r="QK7" s="194"/>
      <c r="QL7" s="194"/>
      <c r="QM7" s="194"/>
      <c r="QN7" s="194"/>
      <c r="QO7" s="194"/>
      <c r="QP7" s="194"/>
      <c r="QQ7" s="194"/>
      <c r="QR7" s="194"/>
      <c r="QS7" s="194"/>
      <c r="QT7" s="194"/>
      <c r="QU7" s="194"/>
      <c r="QV7" s="194"/>
      <c r="QW7" s="194"/>
      <c r="QX7" s="194"/>
      <c r="QY7" s="195"/>
      <c r="QZ7" s="216"/>
      <c r="RA7" s="196"/>
      <c r="RB7" s="217"/>
      <c r="RC7" s="193"/>
      <c r="RD7" s="215"/>
      <c r="RE7" s="194"/>
      <c r="RF7" s="194"/>
      <c r="RG7" s="194"/>
      <c r="RH7" s="194"/>
      <c r="RI7" s="194"/>
      <c r="RJ7" s="194"/>
      <c r="RK7" s="194"/>
      <c r="RL7" s="194"/>
      <c r="RM7" s="194"/>
      <c r="RN7" s="194"/>
      <c r="RO7" s="194"/>
      <c r="RP7" s="194"/>
      <c r="RQ7" s="194"/>
      <c r="RR7" s="194"/>
      <c r="RS7" s="194"/>
      <c r="RT7" s="194"/>
      <c r="RU7" s="194"/>
      <c r="RV7" s="194"/>
      <c r="RW7" s="194"/>
      <c r="RX7" s="194"/>
      <c r="RY7" s="195"/>
      <c r="RZ7" s="216"/>
      <c r="SA7" s="196"/>
      <c r="SB7" s="217"/>
      <c r="SC7" s="193"/>
      <c r="SD7" s="215"/>
      <c r="SE7" s="194"/>
      <c r="SF7" s="194"/>
      <c r="SG7" s="194"/>
      <c r="SH7" s="194"/>
      <c r="SI7" s="194"/>
      <c r="SJ7" s="194"/>
      <c r="SK7" s="194"/>
      <c r="SL7" s="194"/>
      <c r="SM7" s="194"/>
      <c r="SN7" s="194"/>
      <c r="SO7" s="194"/>
      <c r="SP7" s="194"/>
      <c r="SQ7" s="194"/>
      <c r="SR7" s="194"/>
      <c r="SS7" s="194"/>
      <c r="ST7" s="194"/>
      <c r="SU7" s="194"/>
      <c r="SV7" s="194"/>
      <c r="SW7" s="194"/>
      <c r="SX7" s="194"/>
      <c r="SY7" s="195"/>
      <c r="SZ7" s="216"/>
      <c r="TA7" s="196"/>
      <c r="TB7" s="217"/>
      <c r="TC7" s="193"/>
      <c r="TD7" s="215"/>
      <c r="TE7" s="194"/>
      <c r="TF7" s="194"/>
      <c r="TG7" s="194"/>
      <c r="TH7" s="194"/>
      <c r="TI7" s="194"/>
      <c r="TJ7" s="194"/>
      <c r="TK7" s="194"/>
      <c r="TL7" s="194"/>
      <c r="TM7" s="194"/>
      <c r="TN7" s="194"/>
      <c r="TO7" s="194"/>
      <c r="TP7" s="194"/>
      <c r="TQ7" s="194"/>
      <c r="TR7" s="194"/>
      <c r="TS7" s="194"/>
      <c r="TT7" s="194"/>
      <c r="TU7" s="194"/>
      <c r="TV7" s="194"/>
      <c r="TW7" s="194"/>
      <c r="TX7" s="194"/>
      <c r="TY7" s="195"/>
      <c r="TZ7" s="216"/>
      <c r="UA7" s="196"/>
      <c r="UB7" s="217"/>
      <c r="UC7" s="193"/>
      <c r="UD7" s="215"/>
      <c r="UE7" s="194"/>
      <c r="UF7" s="194"/>
      <c r="UG7" s="194"/>
      <c r="UH7" s="194"/>
      <c r="UI7" s="194"/>
      <c r="UJ7" s="194"/>
      <c r="UK7" s="194"/>
      <c r="UL7" s="194"/>
      <c r="UM7" s="194"/>
      <c r="UN7" s="194"/>
      <c r="UO7" s="194"/>
      <c r="UP7" s="194"/>
      <c r="UQ7" s="194"/>
      <c r="UR7" s="194"/>
      <c r="US7" s="194"/>
      <c r="UT7" s="194"/>
      <c r="UU7" s="194"/>
      <c r="UV7" s="194"/>
      <c r="UW7" s="194"/>
      <c r="UX7" s="194"/>
      <c r="UY7" s="195"/>
      <c r="UZ7" s="216"/>
      <c r="VA7" s="196"/>
      <c r="VB7" s="217"/>
      <c r="VC7" s="193"/>
      <c r="VD7" s="215"/>
      <c r="VE7" s="194"/>
      <c r="VF7" s="194"/>
      <c r="VG7" s="194"/>
      <c r="VH7" s="194"/>
      <c r="VI7" s="194"/>
      <c r="VJ7" s="194"/>
      <c r="VK7" s="194"/>
      <c r="VL7" s="194"/>
      <c r="VM7" s="194"/>
      <c r="VN7" s="194"/>
      <c r="VO7" s="194"/>
      <c r="VP7" s="194"/>
      <c r="VQ7" s="194"/>
      <c r="VR7" s="194"/>
      <c r="VS7" s="194"/>
      <c r="VT7" s="194"/>
      <c r="VU7" s="194"/>
      <c r="VV7" s="194"/>
      <c r="VW7" s="194"/>
      <c r="VX7" s="194"/>
      <c r="VY7" s="195"/>
      <c r="VZ7" s="216"/>
      <c r="WA7" s="196"/>
      <c r="WB7" s="217"/>
      <c r="WC7" s="193"/>
      <c r="WD7" s="215"/>
      <c r="WE7" s="194"/>
      <c r="WF7" s="194"/>
      <c r="WG7" s="194"/>
      <c r="WH7" s="194"/>
      <c r="WI7" s="194"/>
      <c r="WJ7" s="194"/>
      <c r="WK7" s="194"/>
      <c r="WL7" s="194"/>
      <c r="WM7" s="194"/>
      <c r="WN7" s="194"/>
      <c r="WO7" s="194"/>
      <c r="WP7" s="194"/>
      <c r="WQ7" s="194"/>
      <c r="WR7" s="194"/>
      <c r="WS7" s="194"/>
      <c r="WT7" s="194"/>
      <c r="WU7" s="194"/>
      <c r="WV7" s="194"/>
      <c r="WW7" s="194"/>
      <c r="WX7" s="194"/>
      <c r="WY7" s="195"/>
      <c r="WZ7" s="216"/>
      <c r="XA7" s="196"/>
      <c r="XB7" s="217"/>
      <c r="XC7" s="193"/>
      <c r="XD7" s="215"/>
      <c r="XE7" s="194"/>
      <c r="XF7" s="194"/>
      <c r="XG7" s="194"/>
      <c r="XH7" s="194"/>
      <c r="XI7" s="194"/>
      <c r="XJ7" s="194"/>
      <c r="XK7" s="194"/>
      <c r="XL7" s="194"/>
      <c r="XM7" s="194"/>
      <c r="XN7" s="194"/>
      <c r="XO7" s="194"/>
      <c r="XP7" s="194"/>
      <c r="XQ7" s="194"/>
      <c r="XR7" s="194"/>
      <c r="XS7" s="194"/>
      <c r="XT7" s="194"/>
      <c r="XU7" s="194"/>
      <c r="XV7" s="194"/>
      <c r="XW7" s="194"/>
      <c r="XX7" s="194"/>
      <c r="XY7" s="195"/>
      <c r="XZ7" s="216"/>
      <c r="YA7" s="196"/>
      <c r="YB7" s="217"/>
      <c r="YC7" s="193"/>
      <c r="YD7" s="215"/>
      <c r="YE7" s="194"/>
      <c r="YF7" s="194"/>
      <c r="YG7" s="194"/>
      <c r="YH7" s="194"/>
      <c r="YI7" s="194"/>
      <c r="YJ7" s="194"/>
      <c r="YK7" s="194"/>
      <c r="YL7" s="194"/>
      <c r="YM7" s="194"/>
      <c r="YN7" s="194"/>
      <c r="YO7" s="194"/>
      <c r="YP7" s="194"/>
      <c r="YQ7" s="194"/>
      <c r="YR7" s="194"/>
      <c r="YS7" s="194"/>
      <c r="YT7" s="194"/>
      <c r="YU7" s="194"/>
      <c r="YV7" s="194"/>
      <c r="YW7" s="194"/>
      <c r="YX7" s="194"/>
      <c r="YY7" s="195"/>
      <c r="YZ7" s="216"/>
      <c r="ZA7" s="196"/>
      <c r="ZB7" s="217"/>
      <c r="ZC7" s="193"/>
      <c r="ZD7" s="215"/>
      <c r="ZE7" s="194"/>
      <c r="ZF7" s="194"/>
      <c r="ZG7" s="194"/>
      <c r="ZH7" s="194"/>
      <c r="ZI7" s="194"/>
      <c r="ZJ7" s="194"/>
      <c r="ZK7" s="194"/>
      <c r="ZL7" s="194"/>
      <c r="ZM7" s="194"/>
      <c r="ZN7" s="194"/>
      <c r="ZO7" s="194"/>
      <c r="ZP7" s="194"/>
      <c r="ZQ7" s="194"/>
      <c r="ZR7" s="194"/>
      <c r="ZS7" s="194"/>
      <c r="ZT7" s="194"/>
      <c r="ZU7" s="194"/>
      <c r="ZV7" s="194"/>
      <c r="ZW7" s="194"/>
      <c r="ZX7" s="194"/>
      <c r="ZY7" s="195"/>
      <c r="ZZ7" s="216"/>
      <c r="AAA7" s="196"/>
      <c r="AAB7" s="217"/>
      <c r="AAC7" s="193"/>
      <c r="AAD7" s="215"/>
      <c r="AAE7" s="194"/>
      <c r="AAF7" s="194"/>
      <c r="AAG7" s="194"/>
      <c r="AAH7" s="194"/>
      <c r="AAI7" s="194"/>
      <c r="AAJ7" s="194"/>
      <c r="AAK7" s="194"/>
      <c r="AAL7" s="194"/>
      <c r="AAM7" s="194"/>
      <c r="AAN7" s="194"/>
      <c r="AAO7" s="194"/>
      <c r="AAP7" s="194"/>
      <c r="AAQ7" s="194"/>
      <c r="AAR7" s="194"/>
      <c r="AAS7" s="194"/>
      <c r="AAT7" s="194"/>
      <c r="AAU7" s="194"/>
      <c r="AAV7" s="194"/>
      <c r="AAW7" s="194"/>
      <c r="AAX7" s="194"/>
      <c r="AAY7" s="195"/>
      <c r="AAZ7" s="216"/>
      <c r="ABA7" s="196"/>
      <c r="ABB7" s="217"/>
      <c r="ABC7" s="193"/>
      <c r="ABD7" s="215"/>
      <c r="ABE7" s="194"/>
      <c r="ABF7" s="194"/>
      <c r="ABG7" s="194"/>
      <c r="ABH7" s="194"/>
      <c r="ABI7" s="194"/>
      <c r="ABJ7" s="194"/>
      <c r="ABK7" s="194"/>
      <c r="ABL7" s="194"/>
      <c r="ABM7" s="194"/>
      <c r="ABN7" s="194"/>
      <c r="ABO7" s="194"/>
      <c r="ABP7" s="194"/>
      <c r="ABQ7" s="194"/>
      <c r="ABR7" s="194"/>
      <c r="ABS7" s="194"/>
      <c r="ABT7" s="194"/>
      <c r="ABU7" s="194"/>
      <c r="ABV7" s="194"/>
      <c r="ABW7" s="194"/>
      <c r="ABX7" s="194"/>
      <c r="ABY7" s="195"/>
      <c r="ABZ7" s="216"/>
      <c r="ACA7" s="196"/>
      <c r="ACB7" s="217"/>
      <c r="ACC7" s="193"/>
      <c r="ACD7" s="215"/>
      <c r="ACE7" s="194"/>
      <c r="ACF7" s="194"/>
      <c r="ACG7" s="194"/>
      <c r="ACH7" s="194"/>
      <c r="ACI7" s="194"/>
      <c r="ACJ7" s="194"/>
      <c r="ACK7" s="194"/>
      <c r="ACL7" s="194"/>
      <c r="ACM7" s="194"/>
      <c r="ACN7" s="194"/>
      <c r="ACO7" s="194"/>
      <c r="ACP7" s="194"/>
      <c r="ACQ7" s="194"/>
      <c r="ACR7" s="194"/>
      <c r="ACS7" s="194"/>
      <c r="ACT7" s="194"/>
      <c r="ACU7" s="194"/>
      <c r="ACV7" s="194"/>
      <c r="ACW7" s="194"/>
      <c r="ACX7" s="194"/>
      <c r="ACY7" s="195"/>
      <c r="ACZ7" s="216"/>
      <c r="ADA7" s="196"/>
      <c r="ADB7" s="217"/>
    </row>
    <row r="8" spans="1:782" ht="16.2" customHeight="1" x14ac:dyDescent="0.3">
      <c r="A8" s="208">
        <v>3</v>
      </c>
      <c r="B8" s="188">
        <v>43437</v>
      </c>
      <c r="C8" s="193"/>
      <c r="D8" s="215"/>
      <c r="E8" s="194"/>
      <c r="F8" s="194"/>
      <c r="G8" s="194"/>
      <c r="H8" s="194"/>
      <c r="I8" s="194"/>
      <c r="J8" s="194"/>
      <c r="K8" s="194"/>
      <c r="L8" s="194"/>
      <c r="M8" s="194"/>
      <c r="N8" s="194"/>
      <c r="O8" s="194"/>
      <c r="P8" s="194"/>
      <c r="Q8" s="194"/>
      <c r="R8" s="194"/>
      <c r="S8" s="194"/>
      <c r="T8" s="194"/>
      <c r="U8" s="194"/>
      <c r="V8" s="194"/>
      <c r="W8" s="194"/>
      <c r="X8" s="194"/>
      <c r="Y8" s="195"/>
      <c r="Z8" s="216"/>
      <c r="AA8" s="196"/>
      <c r="AB8" s="217"/>
      <c r="AC8" s="193"/>
      <c r="AD8" s="215"/>
      <c r="AE8" s="194"/>
      <c r="AF8" s="194"/>
      <c r="AG8" s="194"/>
      <c r="AH8" s="194"/>
      <c r="AI8" s="194"/>
      <c r="AJ8" s="194"/>
      <c r="AK8" s="194"/>
      <c r="AL8" s="194"/>
      <c r="AM8" s="194"/>
      <c r="AN8" s="194"/>
      <c r="AO8" s="194"/>
      <c r="AP8" s="194"/>
      <c r="AQ8" s="194"/>
      <c r="AR8" s="194"/>
      <c r="AS8" s="194"/>
      <c r="AT8" s="194"/>
      <c r="AU8" s="194"/>
      <c r="AV8" s="194"/>
      <c r="AW8" s="194"/>
      <c r="AX8" s="194"/>
      <c r="AY8" s="195"/>
      <c r="AZ8" s="216"/>
      <c r="BA8" s="196"/>
      <c r="BB8" s="217"/>
      <c r="BC8" s="193"/>
      <c r="BD8" s="215"/>
      <c r="BE8" s="194"/>
      <c r="BF8" s="194"/>
      <c r="BG8" s="194"/>
      <c r="BH8" s="194"/>
      <c r="BI8" s="194"/>
      <c r="BJ8" s="194"/>
      <c r="BK8" s="194"/>
      <c r="BL8" s="194"/>
      <c r="BM8" s="194"/>
      <c r="BN8" s="194"/>
      <c r="BO8" s="194"/>
      <c r="BP8" s="194"/>
      <c r="BQ8" s="194"/>
      <c r="BR8" s="194"/>
      <c r="BS8" s="194"/>
      <c r="BT8" s="194"/>
      <c r="BU8" s="194"/>
      <c r="BV8" s="194"/>
      <c r="BW8" s="194"/>
      <c r="BX8" s="194"/>
      <c r="BY8" s="195"/>
      <c r="BZ8" s="216"/>
      <c r="CA8" s="196"/>
      <c r="CB8" s="217"/>
      <c r="CC8" s="193"/>
      <c r="CD8" s="215"/>
      <c r="CE8" s="194"/>
      <c r="CF8" s="194"/>
      <c r="CG8" s="194"/>
      <c r="CH8" s="194"/>
      <c r="CI8" s="194"/>
      <c r="CJ8" s="194"/>
      <c r="CK8" s="194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5"/>
      <c r="CZ8" s="216"/>
      <c r="DA8" s="196"/>
      <c r="DB8" s="217"/>
      <c r="DC8" s="193"/>
      <c r="DD8" s="215"/>
      <c r="DE8" s="194"/>
      <c r="DF8" s="194"/>
      <c r="DG8" s="194"/>
      <c r="DH8" s="194"/>
      <c r="DI8" s="194"/>
      <c r="DJ8" s="194"/>
      <c r="DK8" s="194"/>
      <c r="DL8" s="194"/>
      <c r="DM8" s="194"/>
      <c r="DN8" s="194"/>
      <c r="DO8" s="194"/>
      <c r="DP8" s="194"/>
      <c r="DQ8" s="194"/>
      <c r="DR8" s="194"/>
      <c r="DS8" s="194"/>
      <c r="DT8" s="194"/>
      <c r="DU8" s="194"/>
      <c r="DV8" s="194"/>
      <c r="DW8" s="194"/>
      <c r="DX8" s="194"/>
      <c r="DY8" s="195"/>
      <c r="DZ8" s="216"/>
      <c r="EA8" s="196"/>
      <c r="EB8" s="217"/>
      <c r="EC8" s="193"/>
      <c r="ED8" s="215"/>
      <c r="EE8" s="194"/>
      <c r="EF8" s="194"/>
      <c r="EG8" s="194"/>
      <c r="EH8" s="194"/>
      <c r="EI8" s="194"/>
      <c r="EJ8" s="194"/>
      <c r="EK8" s="194"/>
      <c r="EL8" s="194"/>
      <c r="EM8" s="194"/>
      <c r="EN8" s="194"/>
      <c r="EO8" s="194"/>
      <c r="EP8" s="194"/>
      <c r="EQ8" s="194"/>
      <c r="ER8" s="194"/>
      <c r="ES8" s="194"/>
      <c r="ET8" s="194"/>
      <c r="EU8" s="194"/>
      <c r="EV8" s="194"/>
      <c r="EW8" s="194"/>
      <c r="EX8" s="194"/>
      <c r="EY8" s="195"/>
      <c r="EZ8" s="216"/>
      <c r="FA8" s="196"/>
      <c r="FB8" s="217"/>
      <c r="FC8" s="193"/>
      <c r="FD8" s="215"/>
      <c r="FE8" s="194"/>
      <c r="FF8" s="194"/>
      <c r="FG8" s="194"/>
      <c r="FH8" s="194"/>
      <c r="FI8" s="194"/>
      <c r="FJ8" s="194"/>
      <c r="FK8" s="194"/>
      <c r="FL8" s="194"/>
      <c r="FM8" s="194"/>
      <c r="FN8" s="194"/>
      <c r="FO8" s="194"/>
      <c r="FP8" s="194"/>
      <c r="FQ8" s="194"/>
      <c r="FR8" s="194"/>
      <c r="FS8" s="194"/>
      <c r="FT8" s="194"/>
      <c r="FU8" s="194"/>
      <c r="FV8" s="194"/>
      <c r="FW8" s="194"/>
      <c r="FX8" s="194"/>
      <c r="FY8" s="195"/>
      <c r="FZ8" s="216"/>
      <c r="GA8" s="196"/>
      <c r="GB8" s="217"/>
      <c r="GC8" s="193"/>
      <c r="GD8" s="215"/>
      <c r="GE8" s="194"/>
      <c r="GF8" s="194"/>
      <c r="GG8" s="194"/>
      <c r="GH8" s="194"/>
      <c r="GI8" s="194"/>
      <c r="GJ8" s="194"/>
      <c r="GK8" s="194"/>
      <c r="GL8" s="194"/>
      <c r="GM8" s="194"/>
      <c r="GN8" s="194"/>
      <c r="GO8" s="194"/>
      <c r="GP8" s="194"/>
      <c r="GQ8" s="194"/>
      <c r="GR8" s="194"/>
      <c r="GS8" s="194"/>
      <c r="GT8" s="194"/>
      <c r="GU8" s="194"/>
      <c r="GV8" s="194"/>
      <c r="GW8" s="194"/>
      <c r="GX8" s="194"/>
      <c r="GY8" s="195"/>
      <c r="GZ8" s="216"/>
      <c r="HA8" s="196"/>
      <c r="HB8" s="217"/>
      <c r="HC8" s="193"/>
      <c r="HD8" s="215"/>
      <c r="HE8" s="194"/>
      <c r="HF8" s="194"/>
      <c r="HG8" s="194"/>
      <c r="HH8" s="194"/>
      <c r="HI8" s="194"/>
      <c r="HJ8" s="194"/>
      <c r="HK8" s="194"/>
      <c r="HL8" s="194"/>
      <c r="HM8" s="194"/>
      <c r="HN8" s="194"/>
      <c r="HO8" s="194"/>
      <c r="HP8" s="194"/>
      <c r="HQ8" s="194"/>
      <c r="HR8" s="194"/>
      <c r="HS8" s="194"/>
      <c r="HT8" s="194"/>
      <c r="HU8" s="194"/>
      <c r="HV8" s="194"/>
      <c r="HW8" s="194"/>
      <c r="HX8" s="194"/>
      <c r="HY8" s="195"/>
      <c r="HZ8" s="216"/>
      <c r="IA8" s="196"/>
      <c r="IB8" s="217"/>
      <c r="IC8" s="193"/>
      <c r="ID8" s="215"/>
      <c r="IE8" s="194"/>
      <c r="IF8" s="194"/>
      <c r="IG8" s="194"/>
      <c r="IH8" s="194"/>
      <c r="II8" s="194"/>
      <c r="IJ8" s="194"/>
      <c r="IK8" s="194"/>
      <c r="IL8" s="194"/>
      <c r="IM8" s="194"/>
      <c r="IN8" s="194"/>
      <c r="IO8" s="194"/>
      <c r="IP8" s="194"/>
      <c r="IQ8" s="194"/>
      <c r="IR8" s="194"/>
      <c r="IS8" s="194"/>
      <c r="IT8" s="194"/>
      <c r="IU8" s="194"/>
      <c r="IV8" s="194"/>
      <c r="IW8" s="194"/>
      <c r="IX8" s="194"/>
      <c r="IY8" s="195"/>
      <c r="IZ8" s="216"/>
      <c r="JA8" s="196"/>
      <c r="JB8" s="217"/>
      <c r="JC8" s="193"/>
      <c r="JD8" s="215"/>
      <c r="JE8" s="194"/>
      <c r="JF8" s="194"/>
      <c r="JG8" s="194"/>
      <c r="JH8" s="194"/>
      <c r="JI8" s="194"/>
      <c r="JJ8" s="194"/>
      <c r="JK8" s="194"/>
      <c r="JL8" s="194"/>
      <c r="JM8" s="194"/>
      <c r="JN8" s="194"/>
      <c r="JO8" s="194"/>
      <c r="JP8" s="194"/>
      <c r="JQ8" s="194"/>
      <c r="JR8" s="194"/>
      <c r="JS8" s="194"/>
      <c r="JT8" s="194"/>
      <c r="JU8" s="194"/>
      <c r="JV8" s="194"/>
      <c r="JW8" s="194"/>
      <c r="JX8" s="194"/>
      <c r="JY8" s="195"/>
      <c r="JZ8" s="216"/>
      <c r="KA8" s="196"/>
      <c r="KB8" s="217"/>
      <c r="KC8" s="193"/>
      <c r="KD8" s="215"/>
      <c r="KE8" s="194"/>
      <c r="KF8" s="194"/>
      <c r="KG8" s="194"/>
      <c r="KH8" s="194"/>
      <c r="KI8" s="194"/>
      <c r="KJ8" s="194"/>
      <c r="KK8" s="194"/>
      <c r="KL8" s="194"/>
      <c r="KM8" s="194"/>
      <c r="KN8" s="194"/>
      <c r="KO8" s="194"/>
      <c r="KP8" s="194"/>
      <c r="KQ8" s="194"/>
      <c r="KR8" s="194"/>
      <c r="KS8" s="194"/>
      <c r="KT8" s="194"/>
      <c r="KU8" s="194"/>
      <c r="KV8" s="194"/>
      <c r="KW8" s="194"/>
      <c r="KX8" s="194"/>
      <c r="KY8" s="195"/>
      <c r="KZ8" s="216"/>
      <c r="LA8" s="196"/>
      <c r="LB8" s="217"/>
      <c r="LC8" s="193"/>
      <c r="LD8" s="215"/>
      <c r="LE8" s="194"/>
      <c r="LF8" s="194"/>
      <c r="LG8" s="194"/>
      <c r="LH8" s="194"/>
      <c r="LI8" s="194"/>
      <c r="LJ8" s="194"/>
      <c r="LK8" s="194"/>
      <c r="LL8" s="194"/>
      <c r="LM8" s="194"/>
      <c r="LN8" s="194"/>
      <c r="LO8" s="194"/>
      <c r="LP8" s="194"/>
      <c r="LQ8" s="194"/>
      <c r="LR8" s="194"/>
      <c r="LS8" s="194"/>
      <c r="LT8" s="194"/>
      <c r="LU8" s="194"/>
      <c r="LV8" s="194"/>
      <c r="LW8" s="194"/>
      <c r="LX8" s="194"/>
      <c r="LY8" s="195"/>
      <c r="LZ8" s="216"/>
      <c r="MA8" s="196"/>
      <c r="MB8" s="217"/>
      <c r="MC8" s="193"/>
      <c r="MD8" s="215"/>
      <c r="ME8" s="194"/>
      <c r="MF8" s="194"/>
      <c r="MG8" s="194"/>
      <c r="MH8" s="194"/>
      <c r="MI8" s="194"/>
      <c r="MJ8" s="194"/>
      <c r="MK8" s="194"/>
      <c r="ML8" s="194"/>
      <c r="MM8" s="194"/>
      <c r="MN8" s="194"/>
      <c r="MO8" s="194"/>
      <c r="MP8" s="194"/>
      <c r="MQ8" s="194"/>
      <c r="MR8" s="194"/>
      <c r="MS8" s="194"/>
      <c r="MT8" s="194"/>
      <c r="MU8" s="194"/>
      <c r="MV8" s="194"/>
      <c r="MW8" s="194"/>
      <c r="MX8" s="194"/>
      <c r="MY8" s="195"/>
      <c r="MZ8" s="216"/>
      <c r="NA8" s="196"/>
      <c r="NB8" s="217"/>
      <c r="NC8" s="193"/>
      <c r="ND8" s="215"/>
      <c r="NE8" s="194"/>
      <c r="NF8" s="194"/>
      <c r="NG8" s="194"/>
      <c r="NH8" s="194"/>
      <c r="NI8" s="194"/>
      <c r="NJ8" s="194"/>
      <c r="NK8" s="194"/>
      <c r="NL8" s="194"/>
      <c r="NM8" s="194"/>
      <c r="NN8" s="194"/>
      <c r="NO8" s="194"/>
      <c r="NP8" s="194"/>
      <c r="NQ8" s="194"/>
      <c r="NR8" s="194"/>
      <c r="NS8" s="194"/>
      <c r="NT8" s="194"/>
      <c r="NU8" s="194"/>
      <c r="NV8" s="194"/>
      <c r="NW8" s="194"/>
      <c r="NX8" s="194"/>
      <c r="NY8" s="195"/>
      <c r="NZ8" s="216"/>
      <c r="OA8" s="196"/>
      <c r="OB8" s="217"/>
      <c r="OC8" s="193"/>
      <c r="OD8" s="215"/>
      <c r="OE8" s="194"/>
      <c r="OF8" s="194"/>
      <c r="OG8" s="194"/>
      <c r="OH8" s="194"/>
      <c r="OI8" s="194"/>
      <c r="OJ8" s="194"/>
      <c r="OK8" s="194"/>
      <c r="OL8" s="194"/>
      <c r="OM8" s="194"/>
      <c r="ON8" s="194"/>
      <c r="OO8" s="194"/>
      <c r="OP8" s="194"/>
      <c r="OQ8" s="194"/>
      <c r="OR8" s="194"/>
      <c r="OS8" s="194"/>
      <c r="OT8" s="194"/>
      <c r="OU8" s="194"/>
      <c r="OV8" s="194"/>
      <c r="OW8" s="194"/>
      <c r="OX8" s="194"/>
      <c r="OY8" s="195"/>
      <c r="OZ8" s="216"/>
      <c r="PA8" s="196"/>
      <c r="PB8" s="217"/>
      <c r="PC8" s="193"/>
      <c r="PD8" s="215"/>
      <c r="PE8" s="194"/>
      <c r="PF8" s="194"/>
      <c r="PG8" s="194"/>
      <c r="PH8" s="194"/>
      <c r="PI8" s="194"/>
      <c r="PJ8" s="194"/>
      <c r="PK8" s="194"/>
      <c r="PL8" s="194"/>
      <c r="PM8" s="194"/>
      <c r="PN8" s="194"/>
      <c r="PO8" s="194"/>
      <c r="PP8" s="194"/>
      <c r="PQ8" s="194"/>
      <c r="PR8" s="194"/>
      <c r="PS8" s="194"/>
      <c r="PT8" s="194"/>
      <c r="PU8" s="194"/>
      <c r="PV8" s="194"/>
      <c r="PW8" s="194"/>
      <c r="PX8" s="194"/>
      <c r="PY8" s="195"/>
      <c r="PZ8" s="216"/>
      <c r="QA8" s="196"/>
      <c r="QB8" s="217"/>
      <c r="QC8" s="193"/>
      <c r="QD8" s="215"/>
      <c r="QE8" s="194"/>
      <c r="QF8" s="194"/>
      <c r="QG8" s="194"/>
      <c r="QH8" s="194"/>
      <c r="QI8" s="194"/>
      <c r="QJ8" s="194"/>
      <c r="QK8" s="194"/>
      <c r="QL8" s="194"/>
      <c r="QM8" s="194"/>
      <c r="QN8" s="194"/>
      <c r="QO8" s="194"/>
      <c r="QP8" s="194"/>
      <c r="QQ8" s="194"/>
      <c r="QR8" s="194"/>
      <c r="QS8" s="194"/>
      <c r="QT8" s="194"/>
      <c r="QU8" s="194"/>
      <c r="QV8" s="194"/>
      <c r="QW8" s="194"/>
      <c r="QX8" s="194"/>
      <c r="QY8" s="195"/>
      <c r="QZ8" s="216"/>
      <c r="RA8" s="196"/>
      <c r="RB8" s="217"/>
      <c r="RC8" s="193"/>
      <c r="RD8" s="215"/>
      <c r="RE8" s="194"/>
      <c r="RF8" s="194"/>
      <c r="RG8" s="194"/>
      <c r="RH8" s="194"/>
      <c r="RI8" s="194"/>
      <c r="RJ8" s="194"/>
      <c r="RK8" s="194"/>
      <c r="RL8" s="194"/>
      <c r="RM8" s="194"/>
      <c r="RN8" s="194"/>
      <c r="RO8" s="194"/>
      <c r="RP8" s="194"/>
      <c r="RQ8" s="194"/>
      <c r="RR8" s="194"/>
      <c r="RS8" s="194"/>
      <c r="RT8" s="194"/>
      <c r="RU8" s="194"/>
      <c r="RV8" s="194"/>
      <c r="RW8" s="194"/>
      <c r="RX8" s="194"/>
      <c r="RY8" s="195"/>
      <c r="RZ8" s="216"/>
      <c r="SA8" s="196"/>
      <c r="SB8" s="217"/>
      <c r="SC8" s="193"/>
      <c r="SD8" s="215"/>
      <c r="SE8" s="194"/>
      <c r="SF8" s="194"/>
      <c r="SG8" s="194"/>
      <c r="SH8" s="194"/>
      <c r="SI8" s="194"/>
      <c r="SJ8" s="194"/>
      <c r="SK8" s="194"/>
      <c r="SL8" s="194"/>
      <c r="SM8" s="194"/>
      <c r="SN8" s="194"/>
      <c r="SO8" s="194"/>
      <c r="SP8" s="194"/>
      <c r="SQ8" s="194"/>
      <c r="SR8" s="194"/>
      <c r="SS8" s="194"/>
      <c r="ST8" s="194"/>
      <c r="SU8" s="194"/>
      <c r="SV8" s="194"/>
      <c r="SW8" s="194"/>
      <c r="SX8" s="194"/>
      <c r="SY8" s="195"/>
      <c r="SZ8" s="216"/>
      <c r="TA8" s="196"/>
      <c r="TB8" s="217"/>
      <c r="TC8" s="193"/>
      <c r="TD8" s="215"/>
      <c r="TE8" s="194"/>
      <c r="TF8" s="194"/>
      <c r="TG8" s="194"/>
      <c r="TH8" s="194"/>
      <c r="TI8" s="194"/>
      <c r="TJ8" s="194"/>
      <c r="TK8" s="194"/>
      <c r="TL8" s="194"/>
      <c r="TM8" s="194"/>
      <c r="TN8" s="194"/>
      <c r="TO8" s="194"/>
      <c r="TP8" s="194"/>
      <c r="TQ8" s="194"/>
      <c r="TR8" s="194"/>
      <c r="TS8" s="194"/>
      <c r="TT8" s="194"/>
      <c r="TU8" s="194"/>
      <c r="TV8" s="194"/>
      <c r="TW8" s="194"/>
      <c r="TX8" s="194"/>
      <c r="TY8" s="195"/>
      <c r="TZ8" s="216"/>
      <c r="UA8" s="196"/>
      <c r="UB8" s="217"/>
      <c r="UC8" s="193"/>
      <c r="UD8" s="215"/>
      <c r="UE8" s="194"/>
      <c r="UF8" s="194"/>
      <c r="UG8" s="194"/>
      <c r="UH8" s="194"/>
      <c r="UI8" s="194"/>
      <c r="UJ8" s="194"/>
      <c r="UK8" s="194"/>
      <c r="UL8" s="194"/>
      <c r="UM8" s="194"/>
      <c r="UN8" s="194"/>
      <c r="UO8" s="194"/>
      <c r="UP8" s="194"/>
      <c r="UQ8" s="194"/>
      <c r="UR8" s="194"/>
      <c r="US8" s="194"/>
      <c r="UT8" s="194"/>
      <c r="UU8" s="194"/>
      <c r="UV8" s="194"/>
      <c r="UW8" s="194"/>
      <c r="UX8" s="194"/>
      <c r="UY8" s="195"/>
      <c r="UZ8" s="216"/>
      <c r="VA8" s="196"/>
      <c r="VB8" s="217"/>
      <c r="VC8" s="193"/>
      <c r="VD8" s="215"/>
      <c r="VE8" s="194"/>
      <c r="VF8" s="194"/>
      <c r="VG8" s="194"/>
      <c r="VH8" s="194"/>
      <c r="VI8" s="194"/>
      <c r="VJ8" s="194"/>
      <c r="VK8" s="194"/>
      <c r="VL8" s="194"/>
      <c r="VM8" s="194"/>
      <c r="VN8" s="194"/>
      <c r="VO8" s="194"/>
      <c r="VP8" s="194"/>
      <c r="VQ8" s="194"/>
      <c r="VR8" s="194"/>
      <c r="VS8" s="194"/>
      <c r="VT8" s="194"/>
      <c r="VU8" s="194"/>
      <c r="VV8" s="194"/>
      <c r="VW8" s="194"/>
      <c r="VX8" s="194"/>
      <c r="VY8" s="195"/>
      <c r="VZ8" s="216"/>
      <c r="WA8" s="196"/>
      <c r="WB8" s="217"/>
      <c r="WC8" s="193"/>
      <c r="WD8" s="215"/>
      <c r="WE8" s="194"/>
      <c r="WF8" s="194"/>
      <c r="WG8" s="194"/>
      <c r="WH8" s="194"/>
      <c r="WI8" s="194"/>
      <c r="WJ8" s="194"/>
      <c r="WK8" s="194"/>
      <c r="WL8" s="194"/>
      <c r="WM8" s="194"/>
      <c r="WN8" s="194"/>
      <c r="WO8" s="194"/>
      <c r="WP8" s="194"/>
      <c r="WQ8" s="194"/>
      <c r="WR8" s="194"/>
      <c r="WS8" s="194"/>
      <c r="WT8" s="194"/>
      <c r="WU8" s="194"/>
      <c r="WV8" s="194"/>
      <c r="WW8" s="194"/>
      <c r="WX8" s="194"/>
      <c r="WY8" s="195"/>
      <c r="WZ8" s="216"/>
      <c r="XA8" s="196"/>
      <c r="XB8" s="217"/>
      <c r="XC8" s="193"/>
      <c r="XD8" s="215"/>
      <c r="XE8" s="194"/>
      <c r="XF8" s="194"/>
      <c r="XG8" s="194"/>
      <c r="XH8" s="194"/>
      <c r="XI8" s="194"/>
      <c r="XJ8" s="194"/>
      <c r="XK8" s="194"/>
      <c r="XL8" s="194"/>
      <c r="XM8" s="194"/>
      <c r="XN8" s="194"/>
      <c r="XO8" s="194"/>
      <c r="XP8" s="194"/>
      <c r="XQ8" s="194"/>
      <c r="XR8" s="194"/>
      <c r="XS8" s="194"/>
      <c r="XT8" s="194"/>
      <c r="XU8" s="194"/>
      <c r="XV8" s="194"/>
      <c r="XW8" s="194"/>
      <c r="XX8" s="194"/>
      <c r="XY8" s="195"/>
      <c r="XZ8" s="216"/>
      <c r="YA8" s="196"/>
      <c r="YB8" s="217"/>
      <c r="YC8" s="193"/>
      <c r="YD8" s="215"/>
      <c r="YE8" s="194"/>
      <c r="YF8" s="194"/>
      <c r="YG8" s="194"/>
      <c r="YH8" s="194"/>
      <c r="YI8" s="194"/>
      <c r="YJ8" s="194"/>
      <c r="YK8" s="194"/>
      <c r="YL8" s="194"/>
      <c r="YM8" s="194"/>
      <c r="YN8" s="194"/>
      <c r="YO8" s="194"/>
      <c r="YP8" s="194"/>
      <c r="YQ8" s="194"/>
      <c r="YR8" s="194"/>
      <c r="YS8" s="194"/>
      <c r="YT8" s="194"/>
      <c r="YU8" s="194"/>
      <c r="YV8" s="194"/>
      <c r="YW8" s="194"/>
      <c r="YX8" s="194"/>
      <c r="YY8" s="195"/>
      <c r="YZ8" s="216"/>
      <c r="ZA8" s="196"/>
      <c r="ZB8" s="217"/>
      <c r="ZC8" s="193"/>
      <c r="ZD8" s="215"/>
      <c r="ZE8" s="194"/>
      <c r="ZF8" s="194"/>
      <c r="ZG8" s="194"/>
      <c r="ZH8" s="194"/>
      <c r="ZI8" s="194"/>
      <c r="ZJ8" s="194"/>
      <c r="ZK8" s="194"/>
      <c r="ZL8" s="194"/>
      <c r="ZM8" s="194"/>
      <c r="ZN8" s="194"/>
      <c r="ZO8" s="194"/>
      <c r="ZP8" s="194"/>
      <c r="ZQ8" s="194"/>
      <c r="ZR8" s="194"/>
      <c r="ZS8" s="194"/>
      <c r="ZT8" s="194"/>
      <c r="ZU8" s="194"/>
      <c r="ZV8" s="194"/>
      <c r="ZW8" s="194"/>
      <c r="ZX8" s="194"/>
      <c r="ZY8" s="195"/>
      <c r="ZZ8" s="216"/>
      <c r="AAA8" s="196"/>
      <c r="AAB8" s="217"/>
      <c r="AAC8" s="193"/>
      <c r="AAD8" s="215"/>
      <c r="AAE8" s="194"/>
      <c r="AAF8" s="194"/>
      <c r="AAG8" s="194"/>
      <c r="AAH8" s="194"/>
      <c r="AAI8" s="194"/>
      <c r="AAJ8" s="194"/>
      <c r="AAK8" s="194"/>
      <c r="AAL8" s="194"/>
      <c r="AAM8" s="194"/>
      <c r="AAN8" s="194"/>
      <c r="AAO8" s="194"/>
      <c r="AAP8" s="194"/>
      <c r="AAQ8" s="194"/>
      <c r="AAR8" s="194"/>
      <c r="AAS8" s="194"/>
      <c r="AAT8" s="194"/>
      <c r="AAU8" s="194"/>
      <c r="AAV8" s="194"/>
      <c r="AAW8" s="194"/>
      <c r="AAX8" s="194"/>
      <c r="AAY8" s="195"/>
      <c r="AAZ8" s="216"/>
      <c r="ABA8" s="196"/>
      <c r="ABB8" s="217"/>
      <c r="ABC8" s="193"/>
      <c r="ABD8" s="215"/>
      <c r="ABE8" s="194"/>
      <c r="ABF8" s="194"/>
      <c r="ABG8" s="194"/>
      <c r="ABH8" s="194"/>
      <c r="ABI8" s="194"/>
      <c r="ABJ8" s="194"/>
      <c r="ABK8" s="194"/>
      <c r="ABL8" s="194"/>
      <c r="ABM8" s="194"/>
      <c r="ABN8" s="194"/>
      <c r="ABO8" s="194"/>
      <c r="ABP8" s="194"/>
      <c r="ABQ8" s="194"/>
      <c r="ABR8" s="194"/>
      <c r="ABS8" s="194"/>
      <c r="ABT8" s="194"/>
      <c r="ABU8" s="194"/>
      <c r="ABV8" s="194"/>
      <c r="ABW8" s="194"/>
      <c r="ABX8" s="194"/>
      <c r="ABY8" s="195"/>
      <c r="ABZ8" s="216"/>
      <c r="ACA8" s="196"/>
      <c r="ACB8" s="217"/>
      <c r="ACC8" s="193"/>
      <c r="ACD8" s="215"/>
      <c r="ACE8" s="194"/>
      <c r="ACF8" s="194"/>
      <c r="ACG8" s="194"/>
      <c r="ACH8" s="194"/>
      <c r="ACI8" s="194"/>
      <c r="ACJ8" s="194"/>
      <c r="ACK8" s="194"/>
      <c r="ACL8" s="194"/>
      <c r="ACM8" s="194"/>
      <c r="ACN8" s="194"/>
      <c r="ACO8" s="194"/>
      <c r="ACP8" s="194"/>
      <c r="ACQ8" s="194"/>
      <c r="ACR8" s="194"/>
      <c r="ACS8" s="194"/>
      <c r="ACT8" s="194"/>
      <c r="ACU8" s="194"/>
      <c r="ACV8" s="194"/>
      <c r="ACW8" s="194"/>
      <c r="ACX8" s="194"/>
      <c r="ACY8" s="195"/>
      <c r="ACZ8" s="216"/>
      <c r="ADA8" s="196"/>
      <c r="ADB8" s="217"/>
    </row>
    <row r="9" spans="1:782" ht="16.2" customHeight="1" x14ac:dyDescent="0.3">
      <c r="A9" s="208">
        <v>4</v>
      </c>
      <c r="B9" s="188">
        <v>43438</v>
      </c>
      <c r="C9" s="193"/>
      <c r="D9" s="215"/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94"/>
      <c r="W9" s="194"/>
      <c r="X9" s="194"/>
      <c r="Y9" s="195"/>
      <c r="Z9" s="216"/>
      <c r="AA9" s="196"/>
      <c r="AB9" s="217"/>
      <c r="AC9" s="193"/>
      <c r="AD9" s="215"/>
      <c r="AE9" s="194"/>
      <c r="AF9" s="194"/>
      <c r="AG9" s="194"/>
      <c r="AH9" s="194"/>
      <c r="AI9" s="194"/>
      <c r="AJ9" s="194"/>
      <c r="AK9" s="194"/>
      <c r="AL9" s="194"/>
      <c r="AM9" s="194"/>
      <c r="AN9" s="194"/>
      <c r="AO9" s="194"/>
      <c r="AP9" s="194"/>
      <c r="AQ9" s="194"/>
      <c r="AR9" s="194"/>
      <c r="AS9" s="194"/>
      <c r="AT9" s="194"/>
      <c r="AU9" s="194"/>
      <c r="AV9" s="194"/>
      <c r="AW9" s="194"/>
      <c r="AX9" s="194"/>
      <c r="AY9" s="195"/>
      <c r="AZ9" s="216"/>
      <c r="BA9" s="196"/>
      <c r="BB9" s="217"/>
      <c r="BC9" s="193"/>
      <c r="BD9" s="215"/>
      <c r="BE9" s="194"/>
      <c r="BF9" s="194"/>
      <c r="BG9" s="194"/>
      <c r="BH9" s="194"/>
      <c r="BI9" s="194"/>
      <c r="BJ9" s="194"/>
      <c r="BK9" s="194"/>
      <c r="BL9" s="194"/>
      <c r="BM9" s="194"/>
      <c r="BN9" s="194"/>
      <c r="BO9" s="194"/>
      <c r="BP9" s="194"/>
      <c r="BQ9" s="194"/>
      <c r="BR9" s="194"/>
      <c r="BS9" s="194"/>
      <c r="BT9" s="194"/>
      <c r="BU9" s="194"/>
      <c r="BV9" s="194"/>
      <c r="BW9" s="194"/>
      <c r="BX9" s="194"/>
      <c r="BY9" s="195"/>
      <c r="BZ9" s="216"/>
      <c r="CA9" s="196"/>
      <c r="CB9" s="217"/>
      <c r="CC9" s="193"/>
      <c r="CD9" s="215"/>
      <c r="CE9" s="194"/>
      <c r="CF9" s="194"/>
      <c r="CG9" s="194"/>
      <c r="CH9" s="194"/>
      <c r="CI9" s="194"/>
      <c r="CJ9" s="194"/>
      <c r="CK9" s="194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5"/>
      <c r="CZ9" s="216"/>
      <c r="DA9" s="196"/>
      <c r="DB9" s="217"/>
      <c r="DC9" s="193"/>
      <c r="DD9" s="215"/>
      <c r="DE9" s="194"/>
      <c r="DF9" s="194"/>
      <c r="DG9" s="194"/>
      <c r="DH9" s="194"/>
      <c r="DI9" s="194"/>
      <c r="DJ9" s="194"/>
      <c r="DK9" s="194"/>
      <c r="DL9" s="194"/>
      <c r="DM9" s="194"/>
      <c r="DN9" s="194"/>
      <c r="DO9" s="194"/>
      <c r="DP9" s="194"/>
      <c r="DQ9" s="194"/>
      <c r="DR9" s="194"/>
      <c r="DS9" s="194"/>
      <c r="DT9" s="194"/>
      <c r="DU9" s="194"/>
      <c r="DV9" s="194"/>
      <c r="DW9" s="194"/>
      <c r="DX9" s="194"/>
      <c r="DY9" s="195"/>
      <c r="DZ9" s="216"/>
      <c r="EA9" s="196"/>
      <c r="EB9" s="217"/>
      <c r="EC9" s="193"/>
      <c r="ED9" s="215"/>
      <c r="EE9" s="194"/>
      <c r="EF9" s="194"/>
      <c r="EG9" s="194"/>
      <c r="EH9" s="194"/>
      <c r="EI9" s="194"/>
      <c r="EJ9" s="194"/>
      <c r="EK9" s="194"/>
      <c r="EL9" s="194"/>
      <c r="EM9" s="194"/>
      <c r="EN9" s="194"/>
      <c r="EO9" s="194"/>
      <c r="EP9" s="194"/>
      <c r="EQ9" s="194"/>
      <c r="ER9" s="194"/>
      <c r="ES9" s="194"/>
      <c r="ET9" s="194"/>
      <c r="EU9" s="194"/>
      <c r="EV9" s="194"/>
      <c r="EW9" s="194"/>
      <c r="EX9" s="194"/>
      <c r="EY9" s="195"/>
      <c r="EZ9" s="216"/>
      <c r="FA9" s="196"/>
      <c r="FB9" s="217"/>
      <c r="FC9" s="193"/>
      <c r="FD9" s="215"/>
      <c r="FE9" s="194"/>
      <c r="FF9" s="194"/>
      <c r="FG9" s="194"/>
      <c r="FH9" s="194"/>
      <c r="FI9" s="194"/>
      <c r="FJ9" s="194"/>
      <c r="FK9" s="194"/>
      <c r="FL9" s="194"/>
      <c r="FM9" s="194"/>
      <c r="FN9" s="194"/>
      <c r="FO9" s="194"/>
      <c r="FP9" s="194"/>
      <c r="FQ9" s="194"/>
      <c r="FR9" s="194"/>
      <c r="FS9" s="194"/>
      <c r="FT9" s="194"/>
      <c r="FU9" s="194"/>
      <c r="FV9" s="194"/>
      <c r="FW9" s="194"/>
      <c r="FX9" s="194"/>
      <c r="FY9" s="195"/>
      <c r="FZ9" s="216"/>
      <c r="GA9" s="196"/>
      <c r="GB9" s="217"/>
      <c r="GC9" s="193"/>
      <c r="GD9" s="215"/>
      <c r="GE9" s="194"/>
      <c r="GF9" s="194"/>
      <c r="GG9" s="194"/>
      <c r="GH9" s="194"/>
      <c r="GI9" s="194"/>
      <c r="GJ9" s="194"/>
      <c r="GK9" s="194"/>
      <c r="GL9" s="194"/>
      <c r="GM9" s="194"/>
      <c r="GN9" s="194"/>
      <c r="GO9" s="194"/>
      <c r="GP9" s="194"/>
      <c r="GQ9" s="194"/>
      <c r="GR9" s="194"/>
      <c r="GS9" s="194"/>
      <c r="GT9" s="194"/>
      <c r="GU9" s="194"/>
      <c r="GV9" s="194"/>
      <c r="GW9" s="194"/>
      <c r="GX9" s="194"/>
      <c r="GY9" s="195"/>
      <c r="GZ9" s="216"/>
      <c r="HA9" s="196"/>
      <c r="HB9" s="217"/>
      <c r="HC9" s="193"/>
      <c r="HD9" s="215"/>
      <c r="HE9" s="194"/>
      <c r="HF9" s="194"/>
      <c r="HG9" s="194"/>
      <c r="HH9" s="194"/>
      <c r="HI9" s="194"/>
      <c r="HJ9" s="194"/>
      <c r="HK9" s="194"/>
      <c r="HL9" s="194"/>
      <c r="HM9" s="194"/>
      <c r="HN9" s="194"/>
      <c r="HO9" s="194"/>
      <c r="HP9" s="194"/>
      <c r="HQ9" s="194"/>
      <c r="HR9" s="194"/>
      <c r="HS9" s="194"/>
      <c r="HT9" s="194"/>
      <c r="HU9" s="194"/>
      <c r="HV9" s="194"/>
      <c r="HW9" s="194"/>
      <c r="HX9" s="194"/>
      <c r="HY9" s="195"/>
      <c r="HZ9" s="216"/>
      <c r="IA9" s="196"/>
      <c r="IB9" s="217"/>
      <c r="IC9" s="193"/>
      <c r="ID9" s="215"/>
      <c r="IE9" s="194"/>
      <c r="IF9" s="194"/>
      <c r="IG9" s="194"/>
      <c r="IH9" s="194"/>
      <c r="II9" s="194"/>
      <c r="IJ9" s="194"/>
      <c r="IK9" s="194"/>
      <c r="IL9" s="194"/>
      <c r="IM9" s="194"/>
      <c r="IN9" s="194"/>
      <c r="IO9" s="194"/>
      <c r="IP9" s="194"/>
      <c r="IQ9" s="194"/>
      <c r="IR9" s="194"/>
      <c r="IS9" s="194"/>
      <c r="IT9" s="194"/>
      <c r="IU9" s="194"/>
      <c r="IV9" s="194"/>
      <c r="IW9" s="194"/>
      <c r="IX9" s="194"/>
      <c r="IY9" s="195"/>
      <c r="IZ9" s="216"/>
      <c r="JA9" s="196"/>
      <c r="JB9" s="217"/>
      <c r="JC9" s="193"/>
      <c r="JD9" s="215"/>
      <c r="JE9" s="194"/>
      <c r="JF9" s="194"/>
      <c r="JG9" s="194"/>
      <c r="JH9" s="194"/>
      <c r="JI9" s="194"/>
      <c r="JJ9" s="194"/>
      <c r="JK9" s="194"/>
      <c r="JL9" s="194"/>
      <c r="JM9" s="194"/>
      <c r="JN9" s="194"/>
      <c r="JO9" s="194"/>
      <c r="JP9" s="194"/>
      <c r="JQ9" s="194"/>
      <c r="JR9" s="194"/>
      <c r="JS9" s="194"/>
      <c r="JT9" s="194"/>
      <c r="JU9" s="194"/>
      <c r="JV9" s="194"/>
      <c r="JW9" s="194"/>
      <c r="JX9" s="194"/>
      <c r="JY9" s="195"/>
      <c r="JZ9" s="216"/>
      <c r="KA9" s="196"/>
      <c r="KB9" s="217"/>
      <c r="KC9" s="193"/>
      <c r="KD9" s="215"/>
      <c r="KE9" s="194"/>
      <c r="KF9" s="194"/>
      <c r="KG9" s="194"/>
      <c r="KH9" s="194"/>
      <c r="KI9" s="194"/>
      <c r="KJ9" s="194"/>
      <c r="KK9" s="194"/>
      <c r="KL9" s="194"/>
      <c r="KM9" s="194"/>
      <c r="KN9" s="194"/>
      <c r="KO9" s="194"/>
      <c r="KP9" s="194"/>
      <c r="KQ9" s="194"/>
      <c r="KR9" s="194"/>
      <c r="KS9" s="194"/>
      <c r="KT9" s="194"/>
      <c r="KU9" s="194"/>
      <c r="KV9" s="194"/>
      <c r="KW9" s="194"/>
      <c r="KX9" s="194"/>
      <c r="KY9" s="195"/>
      <c r="KZ9" s="216"/>
      <c r="LA9" s="196"/>
      <c r="LB9" s="217"/>
      <c r="LC9" s="193"/>
      <c r="LD9" s="215"/>
      <c r="LE9" s="194"/>
      <c r="LF9" s="194"/>
      <c r="LG9" s="194"/>
      <c r="LH9" s="194"/>
      <c r="LI9" s="194"/>
      <c r="LJ9" s="194"/>
      <c r="LK9" s="194"/>
      <c r="LL9" s="194"/>
      <c r="LM9" s="194"/>
      <c r="LN9" s="194"/>
      <c r="LO9" s="194"/>
      <c r="LP9" s="194"/>
      <c r="LQ9" s="194"/>
      <c r="LR9" s="194"/>
      <c r="LS9" s="194"/>
      <c r="LT9" s="194"/>
      <c r="LU9" s="194"/>
      <c r="LV9" s="194"/>
      <c r="LW9" s="194"/>
      <c r="LX9" s="194"/>
      <c r="LY9" s="195"/>
      <c r="LZ9" s="216"/>
      <c r="MA9" s="196"/>
      <c r="MB9" s="217"/>
      <c r="MC9" s="193"/>
      <c r="MD9" s="215"/>
      <c r="ME9" s="194"/>
      <c r="MF9" s="194"/>
      <c r="MG9" s="194"/>
      <c r="MH9" s="194"/>
      <c r="MI9" s="194"/>
      <c r="MJ9" s="194"/>
      <c r="MK9" s="194"/>
      <c r="ML9" s="194"/>
      <c r="MM9" s="194"/>
      <c r="MN9" s="194"/>
      <c r="MO9" s="194"/>
      <c r="MP9" s="194"/>
      <c r="MQ9" s="194"/>
      <c r="MR9" s="194"/>
      <c r="MS9" s="194"/>
      <c r="MT9" s="194"/>
      <c r="MU9" s="194"/>
      <c r="MV9" s="194"/>
      <c r="MW9" s="194"/>
      <c r="MX9" s="194"/>
      <c r="MY9" s="195"/>
      <c r="MZ9" s="216"/>
      <c r="NA9" s="196"/>
      <c r="NB9" s="217"/>
      <c r="NC9" s="193"/>
      <c r="ND9" s="215"/>
      <c r="NE9" s="194"/>
      <c r="NF9" s="194"/>
      <c r="NG9" s="194"/>
      <c r="NH9" s="194"/>
      <c r="NI9" s="194"/>
      <c r="NJ9" s="194"/>
      <c r="NK9" s="194"/>
      <c r="NL9" s="194"/>
      <c r="NM9" s="194"/>
      <c r="NN9" s="194"/>
      <c r="NO9" s="194"/>
      <c r="NP9" s="194"/>
      <c r="NQ9" s="194"/>
      <c r="NR9" s="194"/>
      <c r="NS9" s="194"/>
      <c r="NT9" s="194"/>
      <c r="NU9" s="194"/>
      <c r="NV9" s="194"/>
      <c r="NW9" s="194"/>
      <c r="NX9" s="194"/>
      <c r="NY9" s="195"/>
      <c r="NZ9" s="216"/>
      <c r="OA9" s="196"/>
      <c r="OB9" s="217"/>
      <c r="OC9" s="193"/>
      <c r="OD9" s="215"/>
      <c r="OE9" s="194"/>
      <c r="OF9" s="194"/>
      <c r="OG9" s="194"/>
      <c r="OH9" s="194"/>
      <c r="OI9" s="194"/>
      <c r="OJ9" s="194"/>
      <c r="OK9" s="194"/>
      <c r="OL9" s="194"/>
      <c r="OM9" s="194"/>
      <c r="ON9" s="194"/>
      <c r="OO9" s="194"/>
      <c r="OP9" s="194"/>
      <c r="OQ9" s="194"/>
      <c r="OR9" s="194"/>
      <c r="OS9" s="194"/>
      <c r="OT9" s="194"/>
      <c r="OU9" s="194"/>
      <c r="OV9" s="194"/>
      <c r="OW9" s="194"/>
      <c r="OX9" s="194"/>
      <c r="OY9" s="195"/>
      <c r="OZ9" s="216"/>
      <c r="PA9" s="196"/>
      <c r="PB9" s="217"/>
      <c r="PC9" s="193"/>
      <c r="PD9" s="215"/>
      <c r="PE9" s="194"/>
      <c r="PF9" s="194"/>
      <c r="PG9" s="194"/>
      <c r="PH9" s="194"/>
      <c r="PI9" s="194"/>
      <c r="PJ9" s="194"/>
      <c r="PK9" s="194"/>
      <c r="PL9" s="194"/>
      <c r="PM9" s="194"/>
      <c r="PN9" s="194"/>
      <c r="PO9" s="194"/>
      <c r="PP9" s="194"/>
      <c r="PQ9" s="194"/>
      <c r="PR9" s="194"/>
      <c r="PS9" s="194"/>
      <c r="PT9" s="194"/>
      <c r="PU9" s="194"/>
      <c r="PV9" s="194"/>
      <c r="PW9" s="194"/>
      <c r="PX9" s="194"/>
      <c r="PY9" s="195"/>
      <c r="PZ9" s="216"/>
      <c r="QA9" s="196"/>
      <c r="QB9" s="217"/>
      <c r="QC9" s="193"/>
      <c r="QD9" s="215"/>
      <c r="QE9" s="194"/>
      <c r="QF9" s="194"/>
      <c r="QG9" s="194"/>
      <c r="QH9" s="194"/>
      <c r="QI9" s="194"/>
      <c r="QJ9" s="194"/>
      <c r="QK9" s="194"/>
      <c r="QL9" s="194"/>
      <c r="QM9" s="194"/>
      <c r="QN9" s="194"/>
      <c r="QO9" s="194"/>
      <c r="QP9" s="194"/>
      <c r="QQ9" s="194"/>
      <c r="QR9" s="194"/>
      <c r="QS9" s="194"/>
      <c r="QT9" s="194"/>
      <c r="QU9" s="194"/>
      <c r="QV9" s="194"/>
      <c r="QW9" s="194"/>
      <c r="QX9" s="194"/>
      <c r="QY9" s="195"/>
      <c r="QZ9" s="216"/>
      <c r="RA9" s="196"/>
      <c r="RB9" s="217"/>
      <c r="RC9" s="193"/>
      <c r="RD9" s="215"/>
      <c r="RE9" s="194"/>
      <c r="RF9" s="194"/>
      <c r="RG9" s="194"/>
      <c r="RH9" s="194"/>
      <c r="RI9" s="194"/>
      <c r="RJ9" s="194"/>
      <c r="RK9" s="194"/>
      <c r="RL9" s="194"/>
      <c r="RM9" s="194"/>
      <c r="RN9" s="194"/>
      <c r="RO9" s="194"/>
      <c r="RP9" s="194"/>
      <c r="RQ9" s="194"/>
      <c r="RR9" s="194"/>
      <c r="RS9" s="194"/>
      <c r="RT9" s="194"/>
      <c r="RU9" s="194"/>
      <c r="RV9" s="194"/>
      <c r="RW9" s="194"/>
      <c r="RX9" s="194"/>
      <c r="RY9" s="195"/>
      <c r="RZ9" s="216"/>
      <c r="SA9" s="196"/>
      <c r="SB9" s="217"/>
      <c r="SC9" s="193"/>
      <c r="SD9" s="215"/>
      <c r="SE9" s="194"/>
      <c r="SF9" s="194"/>
      <c r="SG9" s="194"/>
      <c r="SH9" s="194"/>
      <c r="SI9" s="194"/>
      <c r="SJ9" s="194"/>
      <c r="SK9" s="194"/>
      <c r="SL9" s="194"/>
      <c r="SM9" s="194"/>
      <c r="SN9" s="194"/>
      <c r="SO9" s="194"/>
      <c r="SP9" s="194"/>
      <c r="SQ9" s="194"/>
      <c r="SR9" s="194"/>
      <c r="SS9" s="194"/>
      <c r="ST9" s="194"/>
      <c r="SU9" s="194"/>
      <c r="SV9" s="194"/>
      <c r="SW9" s="194"/>
      <c r="SX9" s="194"/>
      <c r="SY9" s="195"/>
      <c r="SZ9" s="216"/>
      <c r="TA9" s="196"/>
      <c r="TB9" s="217"/>
      <c r="TC9" s="193"/>
      <c r="TD9" s="215"/>
      <c r="TE9" s="194"/>
      <c r="TF9" s="194"/>
      <c r="TG9" s="194"/>
      <c r="TH9" s="194"/>
      <c r="TI9" s="194"/>
      <c r="TJ9" s="194"/>
      <c r="TK9" s="194"/>
      <c r="TL9" s="194"/>
      <c r="TM9" s="194"/>
      <c r="TN9" s="194"/>
      <c r="TO9" s="194"/>
      <c r="TP9" s="194"/>
      <c r="TQ9" s="194"/>
      <c r="TR9" s="194"/>
      <c r="TS9" s="194"/>
      <c r="TT9" s="194"/>
      <c r="TU9" s="194"/>
      <c r="TV9" s="194"/>
      <c r="TW9" s="194"/>
      <c r="TX9" s="194"/>
      <c r="TY9" s="195"/>
      <c r="TZ9" s="216"/>
      <c r="UA9" s="196"/>
      <c r="UB9" s="217"/>
      <c r="UC9" s="193"/>
      <c r="UD9" s="215"/>
      <c r="UE9" s="194"/>
      <c r="UF9" s="194"/>
      <c r="UG9" s="194"/>
      <c r="UH9" s="194"/>
      <c r="UI9" s="194"/>
      <c r="UJ9" s="194"/>
      <c r="UK9" s="194"/>
      <c r="UL9" s="194"/>
      <c r="UM9" s="194"/>
      <c r="UN9" s="194"/>
      <c r="UO9" s="194"/>
      <c r="UP9" s="194"/>
      <c r="UQ9" s="194"/>
      <c r="UR9" s="194"/>
      <c r="US9" s="194"/>
      <c r="UT9" s="194"/>
      <c r="UU9" s="194"/>
      <c r="UV9" s="194"/>
      <c r="UW9" s="194"/>
      <c r="UX9" s="194"/>
      <c r="UY9" s="195"/>
      <c r="UZ9" s="216"/>
      <c r="VA9" s="196"/>
      <c r="VB9" s="217"/>
      <c r="VC9" s="193"/>
      <c r="VD9" s="215"/>
      <c r="VE9" s="194"/>
      <c r="VF9" s="194"/>
      <c r="VG9" s="194"/>
      <c r="VH9" s="194"/>
      <c r="VI9" s="194"/>
      <c r="VJ9" s="194"/>
      <c r="VK9" s="194"/>
      <c r="VL9" s="194"/>
      <c r="VM9" s="194"/>
      <c r="VN9" s="194"/>
      <c r="VO9" s="194"/>
      <c r="VP9" s="194"/>
      <c r="VQ9" s="194"/>
      <c r="VR9" s="194"/>
      <c r="VS9" s="194"/>
      <c r="VT9" s="194"/>
      <c r="VU9" s="194"/>
      <c r="VV9" s="194"/>
      <c r="VW9" s="194"/>
      <c r="VX9" s="194"/>
      <c r="VY9" s="195"/>
      <c r="VZ9" s="216"/>
      <c r="WA9" s="196"/>
      <c r="WB9" s="217"/>
      <c r="WC9" s="193"/>
      <c r="WD9" s="215"/>
      <c r="WE9" s="194"/>
      <c r="WF9" s="194"/>
      <c r="WG9" s="194"/>
      <c r="WH9" s="194"/>
      <c r="WI9" s="194"/>
      <c r="WJ9" s="194"/>
      <c r="WK9" s="194"/>
      <c r="WL9" s="194"/>
      <c r="WM9" s="194"/>
      <c r="WN9" s="194"/>
      <c r="WO9" s="194"/>
      <c r="WP9" s="194"/>
      <c r="WQ9" s="194"/>
      <c r="WR9" s="194"/>
      <c r="WS9" s="194"/>
      <c r="WT9" s="194"/>
      <c r="WU9" s="194"/>
      <c r="WV9" s="194"/>
      <c r="WW9" s="194"/>
      <c r="WX9" s="194"/>
      <c r="WY9" s="195"/>
      <c r="WZ9" s="216"/>
      <c r="XA9" s="196"/>
      <c r="XB9" s="217"/>
      <c r="XC9" s="193"/>
      <c r="XD9" s="215"/>
      <c r="XE9" s="194"/>
      <c r="XF9" s="194"/>
      <c r="XG9" s="194"/>
      <c r="XH9" s="194"/>
      <c r="XI9" s="194"/>
      <c r="XJ9" s="194"/>
      <c r="XK9" s="194"/>
      <c r="XL9" s="194"/>
      <c r="XM9" s="194"/>
      <c r="XN9" s="194"/>
      <c r="XO9" s="194"/>
      <c r="XP9" s="194"/>
      <c r="XQ9" s="194"/>
      <c r="XR9" s="194"/>
      <c r="XS9" s="194"/>
      <c r="XT9" s="194"/>
      <c r="XU9" s="194"/>
      <c r="XV9" s="194"/>
      <c r="XW9" s="194"/>
      <c r="XX9" s="194"/>
      <c r="XY9" s="195"/>
      <c r="XZ9" s="216"/>
      <c r="YA9" s="196"/>
      <c r="YB9" s="217"/>
      <c r="YC9" s="193"/>
      <c r="YD9" s="215"/>
      <c r="YE9" s="194"/>
      <c r="YF9" s="194"/>
      <c r="YG9" s="194"/>
      <c r="YH9" s="194"/>
      <c r="YI9" s="194"/>
      <c r="YJ9" s="194"/>
      <c r="YK9" s="194"/>
      <c r="YL9" s="194"/>
      <c r="YM9" s="194"/>
      <c r="YN9" s="194"/>
      <c r="YO9" s="194"/>
      <c r="YP9" s="194"/>
      <c r="YQ9" s="194"/>
      <c r="YR9" s="194"/>
      <c r="YS9" s="194"/>
      <c r="YT9" s="194"/>
      <c r="YU9" s="194"/>
      <c r="YV9" s="194"/>
      <c r="YW9" s="194"/>
      <c r="YX9" s="194"/>
      <c r="YY9" s="195"/>
      <c r="YZ9" s="216"/>
      <c r="ZA9" s="196"/>
      <c r="ZB9" s="217"/>
      <c r="ZC9" s="193"/>
      <c r="ZD9" s="215"/>
      <c r="ZE9" s="194"/>
      <c r="ZF9" s="194"/>
      <c r="ZG9" s="194"/>
      <c r="ZH9" s="194"/>
      <c r="ZI9" s="194"/>
      <c r="ZJ9" s="194"/>
      <c r="ZK9" s="194"/>
      <c r="ZL9" s="194"/>
      <c r="ZM9" s="194"/>
      <c r="ZN9" s="194"/>
      <c r="ZO9" s="194"/>
      <c r="ZP9" s="194"/>
      <c r="ZQ9" s="194"/>
      <c r="ZR9" s="194"/>
      <c r="ZS9" s="194"/>
      <c r="ZT9" s="194"/>
      <c r="ZU9" s="194"/>
      <c r="ZV9" s="194"/>
      <c r="ZW9" s="194"/>
      <c r="ZX9" s="194"/>
      <c r="ZY9" s="195"/>
      <c r="ZZ9" s="216"/>
      <c r="AAA9" s="196"/>
      <c r="AAB9" s="217"/>
      <c r="AAC9" s="193"/>
      <c r="AAD9" s="215"/>
      <c r="AAE9" s="194"/>
      <c r="AAF9" s="194"/>
      <c r="AAG9" s="194"/>
      <c r="AAH9" s="194"/>
      <c r="AAI9" s="194"/>
      <c r="AAJ9" s="194"/>
      <c r="AAK9" s="194"/>
      <c r="AAL9" s="194"/>
      <c r="AAM9" s="194"/>
      <c r="AAN9" s="194"/>
      <c r="AAO9" s="194"/>
      <c r="AAP9" s="194"/>
      <c r="AAQ9" s="194"/>
      <c r="AAR9" s="194"/>
      <c r="AAS9" s="194"/>
      <c r="AAT9" s="194"/>
      <c r="AAU9" s="194"/>
      <c r="AAV9" s="194"/>
      <c r="AAW9" s="194"/>
      <c r="AAX9" s="194"/>
      <c r="AAY9" s="195"/>
      <c r="AAZ9" s="216"/>
      <c r="ABA9" s="196"/>
      <c r="ABB9" s="217"/>
      <c r="ABC9" s="193"/>
      <c r="ABD9" s="215"/>
      <c r="ABE9" s="194"/>
      <c r="ABF9" s="194"/>
      <c r="ABG9" s="194"/>
      <c r="ABH9" s="194"/>
      <c r="ABI9" s="194"/>
      <c r="ABJ9" s="194"/>
      <c r="ABK9" s="194"/>
      <c r="ABL9" s="194"/>
      <c r="ABM9" s="194"/>
      <c r="ABN9" s="194"/>
      <c r="ABO9" s="194"/>
      <c r="ABP9" s="194"/>
      <c r="ABQ9" s="194"/>
      <c r="ABR9" s="194"/>
      <c r="ABS9" s="194"/>
      <c r="ABT9" s="194"/>
      <c r="ABU9" s="194"/>
      <c r="ABV9" s="194"/>
      <c r="ABW9" s="194"/>
      <c r="ABX9" s="194"/>
      <c r="ABY9" s="195"/>
      <c r="ABZ9" s="216"/>
      <c r="ACA9" s="196"/>
      <c r="ACB9" s="217"/>
      <c r="ACC9" s="193"/>
      <c r="ACD9" s="215"/>
      <c r="ACE9" s="194"/>
      <c r="ACF9" s="194"/>
      <c r="ACG9" s="194"/>
      <c r="ACH9" s="194"/>
      <c r="ACI9" s="194"/>
      <c r="ACJ9" s="194"/>
      <c r="ACK9" s="194"/>
      <c r="ACL9" s="194"/>
      <c r="ACM9" s="194"/>
      <c r="ACN9" s="194"/>
      <c r="ACO9" s="194"/>
      <c r="ACP9" s="194"/>
      <c r="ACQ9" s="194"/>
      <c r="ACR9" s="194"/>
      <c r="ACS9" s="194"/>
      <c r="ACT9" s="194"/>
      <c r="ACU9" s="194"/>
      <c r="ACV9" s="194"/>
      <c r="ACW9" s="194"/>
      <c r="ACX9" s="194"/>
      <c r="ACY9" s="195"/>
      <c r="ACZ9" s="216"/>
      <c r="ADA9" s="196"/>
      <c r="ADB9" s="217"/>
    </row>
    <row r="10" spans="1:782" ht="16.2" customHeight="1" x14ac:dyDescent="0.3">
      <c r="A10" s="208">
        <v>5</v>
      </c>
      <c r="B10" s="188">
        <v>43439</v>
      </c>
      <c r="C10" s="193"/>
      <c r="D10" s="215"/>
      <c r="E10" s="194"/>
      <c r="F10" s="194"/>
      <c r="G10" s="194"/>
      <c r="H10" s="194"/>
      <c r="I10" s="194"/>
      <c r="J10" s="194"/>
      <c r="K10" s="194"/>
      <c r="L10" s="194"/>
      <c r="M10" s="194"/>
      <c r="N10" s="194"/>
      <c r="O10" s="194"/>
      <c r="P10" s="194"/>
      <c r="Q10" s="194"/>
      <c r="R10" s="194"/>
      <c r="S10" s="194"/>
      <c r="T10" s="194"/>
      <c r="U10" s="194"/>
      <c r="V10" s="194"/>
      <c r="W10" s="194"/>
      <c r="X10" s="194"/>
      <c r="Y10" s="195"/>
      <c r="Z10" s="216"/>
      <c r="AA10" s="196"/>
      <c r="AB10" s="217"/>
      <c r="AC10" s="193"/>
      <c r="AD10" s="215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5"/>
      <c r="AZ10" s="216"/>
      <c r="BA10" s="196"/>
      <c r="BB10" s="217"/>
      <c r="BC10" s="193"/>
      <c r="BD10" s="215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194"/>
      <c r="BY10" s="195"/>
      <c r="BZ10" s="216"/>
      <c r="CA10" s="196"/>
      <c r="CB10" s="217"/>
      <c r="CC10" s="193"/>
      <c r="CD10" s="215"/>
      <c r="CE10" s="194"/>
      <c r="CF10" s="194"/>
      <c r="CG10" s="194"/>
      <c r="CH10" s="194"/>
      <c r="CI10" s="194"/>
      <c r="CJ10" s="194"/>
      <c r="CK10" s="194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5"/>
      <c r="CZ10" s="216"/>
      <c r="DA10" s="196"/>
      <c r="DB10" s="217"/>
      <c r="DC10" s="193"/>
      <c r="DD10" s="215"/>
      <c r="DE10" s="194"/>
      <c r="DF10" s="194"/>
      <c r="DG10" s="194"/>
      <c r="DH10" s="194"/>
      <c r="DI10" s="194"/>
      <c r="DJ10" s="194"/>
      <c r="DK10" s="194"/>
      <c r="DL10" s="194"/>
      <c r="DM10" s="194"/>
      <c r="DN10" s="194"/>
      <c r="DO10" s="194"/>
      <c r="DP10" s="194"/>
      <c r="DQ10" s="194"/>
      <c r="DR10" s="194"/>
      <c r="DS10" s="194"/>
      <c r="DT10" s="194"/>
      <c r="DU10" s="194"/>
      <c r="DV10" s="194"/>
      <c r="DW10" s="194"/>
      <c r="DX10" s="194"/>
      <c r="DY10" s="195"/>
      <c r="DZ10" s="216"/>
      <c r="EA10" s="196"/>
      <c r="EB10" s="217"/>
      <c r="EC10" s="193"/>
      <c r="ED10" s="215"/>
      <c r="EE10" s="194"/>
      <c r="EF10" s="194"/>
      <c r="EG10" s="194"/>
      <c r="EH10" s="194"/>
      <c r="EI10" s="194"/>
      <c r="EJ10" s="194"/>
      <c r="EK10" s="194"/>
      <c r="EL10" s="194"/>
      <c r="EM10" s="194"/>
      <c r="EN10" s="194"/>
      <c r="EO10" s="194"/>
      <c r="EP10" s="194"/>
      <c r="EQ10" s="194"/>
      <c r="ER10" s="194"/>
      <c r="ES10" s="194"/>
      <c r="ET10" s="194"/>
      <c r="EU10" s="194"/>
      <c r="EV10" s="194"/>
      <c r="EW10" s="194"/>
      <c r="EX10" s="194"/>
      <c r="EY10" s="195"/>
      <c r="EZ10" s="216"/>
      <c r="FA10" s="196"/>
      <c r="FB10" s="217"/>
      <c r="FC10" s="193"/>
      <c r="FD10" s="215"/>
      <c r="FE10" s="194"/>
      <c r="FF10" s="194"/>
      <c r="FG10" s="194"/>
      <c r="FH10" s="194"/>
      <c r="FI10" s="194"/>
      <c r="FJ10" s="194"/>
      <c r="FK10" s="194"/>
      <c r="FL10" s="194"/>
      <c r="FM10" s="194"/>
      <c r="FN10" s="194"/>
      <c r="FO10" s="194"/>
      <c r="FP10" s="194"/>
      <c r="FQ10" s="194"/>
      <c r="FR10" s="194"/>
      <c r="FS10" s="194"/>
      <c r="FT10" s="194"/>
      <c r="FU10" s="194"/>
      <c r="FV10" s="194"/>
      <c r="FW10" s="194"/>
      <c r="FX10" s="194"/>
      <c r="FY10" s="195"/>
      <c r="FZ10" s="216"/>
      <c r="GA10" s="196"/>
      <c r="GB10" s="217"/>
      <c r="GC10" s="193"/>
      <c r="GD10" s="215"/>
      <c r="GE10" s="194"/>
      <c r="GF10" s="194"/>
      <c r="GG10" s="194"/>
      <c r="GH10" s="194"/>
      <c r="GI10" s="194"/>
      <c r="GJ10" s="194"/>
      <c r="GK10" s="194"/>
      <c r="GL10" s="194"/>
      <c r="GM10" s="194"/>
      <c r="GN10" s="194"/>
      <c r="GO10" s="194"/>
      <c r="GP10" s="194"/>
      <c r="GQ10" s="194"/>
      <c r="GR10" s="194"/>
      <c r="GS10" s="194"/>
      <c r="GT10" s="194"/>
      <c r="GU10" s="194"/>
      <c r="GV10" s="194"/>
      <c r="GW10" s="194"/>
      <c r="GX10" s="194"/>
      <c r="GY10" s="195"/>
      <c r="GZ10" s="216"/>
      <c r="HA10" s="196"/>
      <c r="HB10" s="217"/>
      <c r="HC10" s="193"/>
      <c r="HD10" s="215"/>
      <c r="HE10" s="194"/>
      <c r="HF10" s="194"/>
      <c r="HG10" s="194"/>
      <c r="HH10" s="194"/>
      <c r="HI10" s="194"/>
      <c r="HJ10" s="194"/>
      <c r="HK10" s="194"/>
      <c r="HL10" s="194"/>
      <c r="HM10" s="194"/>
      <c r="HN10" s="194"/>
      <c r="HO10" s="194"/>
      <c r="HP10" s="194"/>
      <c r="HQ10" s="194"/>
      <c r="HR10" s="194"/>
      <c r="HS10" s="194"/>
      <c r="HT10" s="194"/>
      <c r="HU10" s="194"/>
      <c r="HV10" s="194"/>
      <c r="HW10" s="194"/>
      <c r="HX10" s="194"/>
      <c r="HY10" s="195"/>
      <c r="HZ10" s="216"/>
      <c r="IA10" s="196"/>
      <c r="IB10" s="217"/>
      <c r="IC10" s="193"/>
      <c r="ID10" s="215"/>
      <c r="IE10" s="194"/>
      <c r="IF10" s="194"/>
      <c r="IG10" s="194"/>
      <c r="IH10" s="194"/>
      <c r="II10" s="194"/>
      <c r="IJ10" s="194"/>
      <c r="IK10" s="194"/>
      <c r="IL10" s="194"/>
      <c r="IM10" s="194"/>
      <c r="IN10" s="194"/>
      <c r="IO10" s="194"/>
      <c r="IP10" s="194"/>
      <c r="IQ10" s="194"/>
      <c r="IR10" s="194"/>
      <c r="IS10" s="194"/>
      <c r="IT10" s="194"/>
      <c r="IU10" s="194"/>
      <c r="IV10" s="194"/>
      <c r="IW10" s="194"/>
      <c r="IX10" s="194"/>
      <c r="IY10" s="195"/>
      <c r="IZ10" s="216"/>
      <c r="JA10" s="196"/>
      <c r="JB10" s="217"/>
      <c r="JC10" s="193"/>
      <c r="JD10" s="215"/>
      <c r="JE10" s="194"/>
      <c r="JF10" s="194"/>
      <c r="JG10" s="194"/>
      <c r="JH10" s="194"/>
      <c r="JI10" s="194"/>
      <c r="JJ10" s="194"/>
      <c r="JK10" s="194"/>
      <c r="JL10" s="194"/>
      <c r="JM10" s="194"/>
      <c r="JN10" s="194"/>
      <c r="JO10" s="194"/>
      <c r="JP10" s="194"/>
      <c r="JQ10" s="194"/>
      <c r="JR10" s="194"/>
      <c r="JS10" s="194"/>
      <c r="JT10" s="194"/>
      <c r="JU10" s="194"/>
      <c r="JV10" s="194"/>
      <c r="JW10" s="194"/>
      <c r="JX10" s="194"/>
      <c r="JY10" s="195"/>
      <c r="JZ10" s="216"/>
      <c r="KA10" s="196"/>
      <c r="KB10" s="217"/>
      <c r="KC10" s="193"/>
      <c r="KD10" s="215"/>
      <c r="KE10" s="194"/>
      <c r="KF10" s="194"/>
      <c r="KG10" s="194"/>
      <c r="KH10" s="194"/>
      <c r="KI10" s="194"/>
      <c r="KJ10" s="194"/>
      <c r="KK10" s="194"/>
      <c r="KL10" s="194"/>
      <c r="KM10" s="194"/>
      <c r="KN10" s="194"/>
      <c r="KO10" s="194"/>
      <c r="KP10" s="194"/>
      <c r="KQ10" s="194"/>
      <c r="KR10" s="194"/>
      <c r="KS10" s="194"/>
      <c r="KT10" s="194"/>
      <c r="KU10" s="194"/>
      <c r="KV10" s="194"/>
      <c r="KW10" s="194"/>
      <c r="KX10" s="194"/>
      <c r="KY10" s="195"/>
      <c r="KZ10" s="216"/>
      <c r="LA10" s="196"/>
      <c r="LB10" s="217"/>
      <c r="LC10" s="193"/>
      <c r="LD10" s="215"/>
      <c r="LE10" s="194"/>
      <c r="LF10" s="194"/>
      <c r="LG10" s="194"/>
      <c r="LH10" s="194"/>
      <c r="LI10" s="194"/>
      <c r="LJ10" s="194"/>
      <c r="LK10" s="194"/>
      <c r="LL10" s="194"/>
      <c r="LM10" s="194"/>
      <c r="LN10" s="194"/>
      <c r="LO10" s="194"/>
      <c r="LP10" s="194"/>
      <c r="LQ10" s="194"/>
      <c r="LR10" s="194"/>
      <c r="LS10" s="194"/>
      <c r="LT10" s="194"/>
      <c r="LU10" s="194"/>
      <c r="LV10" s="194"/>
      <c r="LW10" s="194"/>
      <c r="LX10" s="194"/>
      <c r="LY10" s="195"/>
      <c r="LZ10" s="216"/>
      <c r="MA10" s="196"/>
      <c r="MB10" s="217"/>
      <c r="MC10" s="193"/>
      <c r="MD10" s="215"/>
      <c r="ME10" s="194"/>
      <c r="MF10" s="194"/>
      <c r="MG10" s="194"/>
      <c r="MH10" s="194"/>
      <c r="MI10" s="194"/>
      <c r="MJ10" s="194"/>
      <c r="MK10" s="194"/>
      <c r="ML10" s="194"/>
      <c r="MM10" s="194"/>
      <c r="MN10" s="194"/>
      <c r="MO10" s="194"/>
      <c r="MP10" s="194"/>
      <c r="MQ10" s="194"/>
      <c r="MR10" s="194"/>
      <c r="MS10" s="194"/>
      <c r="MT10" s="194"/>
      <c r="MU10" s="194"/>
      <c r="MV10" s="194"/>
      <c r="MW10" s="194"/>
      <c r="MX10" s="194"/>
      <c r="MY10" s="195"/>
      <c r="MZ10" s="216"/>
      <c r="NA10" s="196"/>
      <c r="NB10" s="217"/>
      <c r="NC10" s="193"/>
      <c r="ND10" s="215"/>
      <c r="NE10" s="194"/>
      <c r="NF10" s="194"/>
      <c r="NG10" s="194"/>
      <c r="NH10" s="194"/>
      <c r="NI10" s="194"/>
      <c r="NJ10" s="194"/>
      <c r="NK10" s="194"/>
      <c r="NL10" s="194"/>
      <c r="NM10" s="194"/>
      <c r="NN10" s="194"/>
      <c r="NO10" s="194"/>
      <c r="NP10" s="194"/>
      <c r="NQ10" s="194"/>
      <c r="NR10" s="194"/>
      <c r="NS10" s="194"/>
      <c r="NT10" s="194"/>
      <c r="NU10" s="194"/>
      <c r="NV10" s="194"/>
      <c r="NW10" s="194"/>
      <c r="NX10" s="194"/>
      <c r="NY10" s="195"/>
      <c r="NZ10" s="216"/>
      <c r="OA10" s="196"/>
      <c r="OB10" s="217"/>
      <c r="OC10" s="193"/>
      <c r="OD10" s="215"/>
      <c r="OE10" s="194"/>
      <c r="OF10" s="194"/>
      <c r="OG10" s="194"/>
      <c r="OH10" s="194"/>
      <c r="OI10" s="194"/>
      <c r="OJ10" s="194"/>
      <c r="OK10" s="194"/>
      <c r="OL10" s="194"/>
      <c r="OM10" s="194"/>
      <c r="ON10" s="194"/>
      <c r="OO10" s="194"/>
      <c r="OP10" s="194"/>
      <c r="OQ10" s="194"/>
      <c r="OR10" s="194"/>
      <c r="OS10" s="194"/>
      <c r="OT10" s="194"/>
      <c r="OU10" s="194"/>
      <c r="OV10" s="194"/>
      <c r="OW10" s="194"/>
      <c r="OX10" s="194"/>
      <c r="OY10" s="195"/>
      <c r="OZ10" s="216"/>
      <c r="PA10" s="196"/>
      <c r="PB10" s="217"/>
      <c r="PC10" s="193"/>
      <c r="PD10" s="215"/>
      <c r="PE10" s="194"/>
      <c r="PF10" s="194"/>
      <c r="PG10" s="194"/>
      <c r="PH10" s="194"/>
      <c r="PI10" s="194"/>
      <c r="PJ10" s="194"/>
      <c r="PK10" s="194"/>
      <c r="PL10" s="194"/>
      <c r="PM10" s="194"/>
      <c r="PN10" s="194"/>
      <c r="PO10" s="194"/>
      <c r="PP10" s="194"/>
      <c r="PQ10" s="194"/>
      <c r="PR10" s="194"/>
      <c r="PS10" s="194"/>
      <c r="PT10" s="194"/>
      <c r="PU10" s="194"/>
      <c r="PV10" s="194"/>
      <c r="PW10" s="194"/>
      <c r="PX10" s="194"/>
      <c r="PY10" s="195"/>
      <c r="PZ10" s="216"/>
      <c r="QA10" s="196"/>
      <c r="QB10" s="217"/>
      <c r="QC10" s="193"/>
      <c r="QD10" s="215"/>
      <c r="QE10" s="194"/>
      <c r="QF10" s="194"/>
      <c r="QG10" s="194"/>
      <c r="QH10" s="194"/>
      <c r="QI10" s="194"/>
      <c r="QJ10" s="194"/>
      <c r="QK10" s="194"/>
      <c r="QL10" s="194"/>
      <c r="QM10" s="194"/>
      <c r="QN10" s="194"/>
      <c r="QO10" s="194"/>
      <c r="QP10" s="194"/>
      <c r="QQ10" s="194"/>
      <c r="QR10" s="194"/>
      <c r="QS10" s="194"/>
      <c r="QT10" s="194"/>
      <c r="QU10" s="194"/>
      <c r="QV10" s="194"/>
      <c r="QW10" s="194"/>
      <c r="QX10" s="194"/>
      <c r="QY10" s="195"/>
      <c r="QZ10" s="216"/>
      <c r="RA10" s="196"/>
      <c r="RB10" s="217"/>
      <c r="RC10" s="193"/>
      <c r="RD10" s="215"/>
      <c r="RE10" s="194"/>
      <c r="RF10" s="194"/>
      <c r="RG10" s="194"/>
      <c r="RH10" s="194"/>
      <c r="RI10" s="194"/>
      <c r="RJ10" s="194"/>
      <c r="RK10" s="194"/>
      <c r="RL10" s="194"/>
      <c r="RM10" s="194"/>
      <c r="RN10" s="194"/>
      <c r="RO10" s="194"/>
      <c r="RP10" s="194"/>
      <c r="RQ10" s="194"/>
      <c r="RR10" s="194"/>
      <c r="RS10" s="194"/>
      <c r="RT10" s="194"/>
      <c r="RU10" s="194"/>
      <c r="RV10" s="194"/>
      <c r="RW10" s="194"/>
      <c r="RX10" s="194"/>
      <c r="RY10" s="195"/>
      <c r="RZ10" s="216"/>
      <c r="SA10" s="196"/>
      <c r="SB10" s="217"/>
      <c r="SC10" s="193"/>
      <c r="SD10" s="215"/>
      <c r="SE10" s="194"/>
      <c r="SF10" s="194"/>
      <c r="SG10" s="194"/>
      <c r="SH10" s="194"/>
      <c r="SI10" s="194"/>
      <c r="SJ10" s="194"/>
      <c r="SK10" s="194"/>
      <c r="SL10" s="194"/>
      <c r="SM10" s="194"/>
      <c r="SN10" s="194"/>
      <c r="SO10" s="194"/>
      <c r="SP10" s="194"/>
      <c r="SQ10" s="194"/>
      <c r="SR10" s="194"/>
      <c r="SS10" s="194"/>
      <c r="ST10" s="194"/>
      <c r="SU10" s="194"/>
      <c r="SV10" s="194"/>
      <c r="SW10" s="194"/>
      <c r="SX10" s="194"/>
      <c r="SY10" s="195"/>
      <c r="SZ10" s="216"/>
      <c r="TA10" s="196"/>
      <c r="TB10" s="217"/>
      <c r="TC10" s="193"/>
      <c r="TD10" s="215"/>
      <c r="TE10" s="194"/>
      <c r="TF10" s="194"/>
      <c r="TG10" s="194"/>
      <c r="TH10" s="194"/>
      <c r="TI10" s="194"/>
      <c r="TJ10" s="194"/>
      <c r="TK10" s="194"/>
      <c r="TL10" s="194"/>
      <c r="TM10" s="194"/>
      <c r="TN10" s="194"/>
      <c r="TO10" s="194"/>
      <c r="TP10" s="194"/>
      <c r="TQ10" s="194"/>
      <c r="TR10" s="194"/>
      <c r="TS10" s="194"/>
      <c r="TT10" s="194"/>
      <c r="TU10" s="194"/>
      <c r="TV10" s="194"/>
      <c r="TW10" s="194"/>
      <c r="TX10" s="194"/>
      <c r="TY10" s="195"/>
      <c r="TZ10" s="216"/>
      <c r="UA10" s="196"/>
      <c r="UB10" s="217"/>
      <c r="UC10" s="193"/>
      <c r="UD10" s="215"/>
      <c r="UE10" s="194"/>
      <c r="UF10" s="194"/>
      <c r="UG10" s="194"/>
      <c r="UH10" s="194"/>
      <c r="UI10" s="194"/>
      <c r="UJ10" s="194"/>
      <c r="UK10" s="194"/>
      <c r="UL10" s="194"/>
      <c r="UM10" s="194"/>
      <c r="UN10" s="194"/>
      <c r="UO10" s="194"/>
      <c r="UP10" s="194"/>
      <c r="UQ10" s="194"/>
      <c r="UR10" s="194"/>
      <c r="US10" s="194"/>
      <c r="UT10" s="194"/>
      <c r="UU10" s="194"/>
      <c r="UV10" s="194"/>
      <c r="UW10" s="194"/>
      <c r="UX10" s="194"/>
      <c r="UY10" s="195"/>
      <c r="UZ10" s="216"/>
      <c r="VA10" s="196"/>
      <c r="VB10" s="217"/>
      <c r="VC10" s="193"/>
      <c r="VD10" s="215"/>
      <c r="VE10" s="194"/>
      <c r="VF10" s="194"/>
      <c r="VG10" s="194"/>
      <c r="VH10" s="194"/>
      <c r="VI10" s="194"/>
      <c r="VJ10" s="194"/>
      <c r="VK10" s="194"/>
      <c r="VL10" s="194"/>
      <c r="VM10" s="194"/>
      <c r="VN10" s="194"/>
      <c r="VO10" s="194"/>
      <c r="VP10" s="194"/>
      <c r="VQ10" s="194"/>
      <c r="VR10" s="194"/>
      <c r="VS10" s="194"/>
      <c r="VT10" s="194"/>
      <c r="VU10" s="194"/>
      <c r="VV10" s="194"/>
      <c r="VW10" s="194"/>
      <c r="VX10" s="194"/>
      <c r="VY10" s="195"/>
      <c r="VZ10" s="216"/>
      <c r="WA10" s="196"/>
      <c r="WB10" s="217"/>
      <c r="WC10" s="193"/>
      <c r="WD10" s="215"/>
      <c r="WE10" s="194"/>
      <c r="WF10" s="194"/>
      <c r="WG10" s="194"/>
      <c r="WH10" s="194"/>
      <c r="WI10" s="194"/>
      <c r="WJ10" s="194"/>
      <c r="WK10" s="194"/>
      <c r="WL10" s="194"/>
      <c r="WM10" s="194"/>
      <c r="WN10" s="194"/>
      <c r="WO10" s="194"/>
      <c r="WP10" s="194"/>
      <c r="WQ10" s="194"/>
      <c r="WR10" s="194"/>
      <c r="WS10" s="194"/>
      <c r="WT10" s="194"/>
      <c r="WU10" s="194"/>
      <c r="WV10" s="194"/>
      <c r="WW10" s="194"/>
      <c r="WX10" s="194"/>
      <c r="WY10" s="195"/>
      <c r="WZ10" s="216"/>
      <c r="XA10" s="196"/>
      <c r="XB10" s="217"/>
      <c r="XC10" s="193"/>
      <c r="XD10" s="215"/>
      <c r="XE10" s="194"/>
      <c r="XF10" s="194"/>
      <c r="XG10" s="194"/>
      <c r="XH10" s="194"/>
      <c r="XI10" s="194"/>
      <c r="XJ10" s="194"/>
      <c r="XK10" s="194"/>
      <c r="XL10" s="194"/>
      <c r="XM10" s="194"/>
      <c r="XN10" s="194"/>
      <c r="XO10" s="194"/>
      <c r="XP10" s="194"/>
      <c r="XQ10" s="194"/>
      <c r="XR10" s="194"/>
      <c r="XS10" s="194"/>
      <c r="XT10" s="194"/>
      <c r="XU10" s="194"/>
      <c r="XV10" s="194"/>
      <c r="XW10" s="194"/>
      <c r="XX10" s="194"/>
      <c r="XY10" s="195"/>
      <c r="XZ10" s="216"/>
      <c r="YA10" s="196"/>
      <c r="YB10" s="217"/>
      <c r="YC10" s="193"/>
      <c r="YD10" s="215"/>
      <c r="YE10" s="194"/>
      <c r="YF10" s="194"/>
      <c r="YG10" s="194"/>
      <c r="YH10" s="194"/>
      <c r="YI10" s="194"/>
      <c r="YJ10" s="194"/>
      <c r="YK10" s="194"/>
      <c r="YL10" s="194"/>
      <c r="YM10" s="194"/>
      <c r="YN10" s="194"/>
      <c r="YO10" s="194"/>
      <c r="YP10" s="194"/>
      <c r="YQ10" s="194"/>
      <c r="YR10" s="194"/>
      <c r="YS10" s="194"/>
      <c r="YT10" s="194"/>
      <c r="YU10" s="194"/>
      <c r="YV10" s="194"/>
      <c r="YW10" s="194"/>
      <c r="YX10" s="194"/>
      <c r="YY10" s="195"/>
      <c r="YZ10" s="216"/>
      <c r="ZA10" s="196"/>
      <c r="ZB10" s="217"/>
      <c r="ZC10" s="193"/>
      <c r="ZD10" s="215"/>
      <c r="ZE10" s="194"/>
      <c r="ZF10" s="194"/>
      <c r="ZG10" s="194"/>
      <c r="ZH10" s="194"/>
      <c r="ZI10" s="194"/>
      <c r="ZJ10" s="194"/>
      <c r="ZK10" s="194"/>
      <c r="ZL10" s="194"/>
      <c r="ZM10" s="194"/>
      <c r="ZN10" s="194"/>
      <c r="ZO10" s="194"/>
      <c r="ZP10" s="194"/>
      <c r="ZQ10" s="194"/>
      <c r="ZR10" s="194"/>
      <c r="ZS10" s="194"/>
      <c r="ZT10" s="194"/>
      <c r="ZU10" s="194"/>
      <c r="ZV10" s="194"/>
      <c r="ZW10" s="194"/>
      <c r="ZX10" s="194"/>
      <c r="ZY10" s="195"/>
      <c r="ZZ10" s="216"/>
      <c r="AAA10" s="196"/>
      <c r="AAB10" s="217"/>
      <c r="AAC10" s="193"/>
      <c r="AAD10" s="215"/>
      <c r="AAE10" s="194"/>
      <c r="AAF10" s="194"/>
      <c r="AAG10" s="194"/>
      <c r="AAH10" s="194"/>
      <c r="AAI10" s="194"/>
      <c r="AAJ10" s="194"/>
      <c r="AAK10" s="194"/>
      <c r="AAL10" s="194"/>
      <c r="AAM10" s="194"/>
      <c r="AAN10" s="194"/>
      <c r="AAO10" s="194"/>
      <c r="AAP10" s="194"/>
      <c r="AAQ10" s="194"/>
      <c r="AAR10" s="194"/>
      <c r="AAS10" s="194"/>
      <c r="AAT10" s="194"/>
      <c r="AAU10" s="194"/>
      <c r="AAV10" s="194"/>
      <c r="AAW10" s="194"/>
      <c r="AAX10" s="194"/>
      <c r="AAY10" s="195"/>
      <c r="AAZ10" s="216"/>
      <c r="ABA10" s="196"/>
      <c r="ABB10" s="217"/>
      <c r="ABC10" s="193"/>
      <c r="ABD10" s="215"/>
      <c r="ABE10" s="194"/>
      <c r="ABF10" s="194"/>
      <c r="ABG10" s="194"/>
      <c r="ABH10" s="194"/>
      <c r="ABI10" s="194"/>
      <c r="ABJ10" s="194"/>
      <c r="ABK10" s="194"/>
      <c r="ABL10" s="194"/>
      <c r="ABM10" s="194"/>
      <c r="ABN10" s="194"/>
      <c r="ABO10" s="194"/>
      <c r="ABP10" s="194"/>
      <c r="ABQ10" s="194"/>
      <c r="ABR10" s="194"/>
      <c r="ABS10" s="194"/>
      <c r="ABT10" s="194"/>
      <c r="ABU10" s="194"/>
      <c r="ABV10" s="194"/>
      <c r="ABW10" s="194"/>
      <c r="ABX10" s="194"/>
      <c r="ABY10" s="195"/>
      <c r="ABZ10" s="216"/>
      <c r="ACA10" s="196"/>
      <c r="ACB10" s="217"/>
      <c r="ACC10" s="193"/>
      <c r="ACD10" s="215"/>
      <c r="ACE10" s="194"/>
      <c r="ACF10" s="194"/>
      <c r="ACG10" s="194"/>
      <c r="ACH10" s="194"/>
      <c r="ACI10" s="194"/>
      <c r="ACJ10" s="194"/>
      <c r="ACK10" s="194"/>
      <c r="ACL10" s="194"/>
      <c r="ACM10" s="194"/>
      <c r="ACN10" s="194"/>
      <c r="ACO10" s="194"/>
      <c r="ACP10" s="194"/>
      <c r="ACQ10" s="194"/>
      <c r="ACR10" s="194"/>
      <c r="ACS10" s="194"/>
      <c r="ACT10" s="194"/>
      <c r="ACU10" s="194"/>
      <c r="ACV10" s="194"/>
      <c r="ACW10" s="194"/>
      <c r="ACX10" s="194"/>
      <c r="ACY10" s="195"/>
      <c r="ACZ10" s="216"/>
      <c r="ADA10" s="196"/>
      <c r="ADB10" s="217"/>
    </row>
    <row r="11" spans="1:782" ht="16.2" customHeight="1" x14ac:dyDescent="0.3">
      <c r="A11" s="208">
        <v>6</v>
      </c>
      <c r="B11" s="188">
        <v>43440</v>
      </c>
      <c r="C11" s="193"/>
      <c r="D11" s="215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5"/>
      <c r="Z11" s="216"/>
      <c r="AA11" s="196"/>
      <c r="AB11" s="217"/>
      <c r="AC11" s="193"/>
      <c r="AD11" s="215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5"/>
      <c r="AZ11" s="216"/>
      <c r="BA11" s="196"/>
      <c r="BB11" s="217"/>
      <c r="BC11" s="193"/>
      <c r="BD11" s="215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194"/>
      <c r="BY11" s="195"/>
      <c r="BZ11" s="216"/>
      <c r="CA11" s="196"/>
      <c r="CB11" s="217"/>
      <c r="CC11" s="193"/>
      <c r="CD11" s="215"/>
      <c r="CE11" s="194"/>
      <c r="CF11" s="194"/>
      <c r="CG11" s="194"/>
      <c r="CH11" s="194"/>
      <c r="CI11" s="194"/>
      <c r="CJ11" s="194"/>
      <c r="CK11" s="194"/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5"/>
      <c r="CZ11" s="216"/>
      <c r="DA11" s="196"/>
      <c r="DB11" s="217"/>
      <c r="DC11" s="193"/>
      <c r="DD11" s="215"/>
      <c r="DE11" s="194"/>
      <c r="DF11" s="194"/>
      <c r="DG11" s="194"/>
      <c r="DH11" s="194"/>
      <c r="DI11" s="194"/>
      <c r="DJ11" s="194"/>
      <c r="DK11" s="194"/>
      <c r="DL11" s="194"/>
      <c r="DM11" s="194"/>
      <c r="DN11" s="194"/>
      <c r="DO11" s="194"/>
      <c r="DP11" s="194"/>
      <c r="DQ11" s="194"/>
      <c r="DR11" s="194"/>
      <c r="DS11" s="194"/>
      <c r="DT11" s="194"/>
      <c r="DU11" s="194"/>
      <c r="DV11" s="194"/>
      <c r="DW11" s="194"/>
      <c r="DX11" s="194"/>
      <c r="DY11" s="195"/>
      <c r="DZ11" s="216"/>
      <c r="EA11" s="196"/>
      <c r="EB11" s="217"/>
      <c r="EC11" s="193"/>
      <c r="ED11" s="215"/>
      <c r="EE11" s="194"/>
      <c r="EF11" s="194"/>
      <c r="EG11" s="194"/>
      <c r="EH11" s="194"/>
      <c r="EI11" s="194"/>
      <c r="EJ11" s="194"/>
      <c r="EK11" s="194"/>
      <c r="EL11" s="194"/>
      <c r="EM11" s="194"/>
      <c r="EN11" s="194"/>
      <c r="EO11" s="194"/>
      <c r="EP11" s="194"/>
      <c r="EQ11" s="194"/>
      <c r="ER11" s="194"/>
      <c r="ES11" s="194"/>
      <c r="ET11" s="194"/>
      <c r="EU11" s="194"/>
      <c r="EV11" s="194"/>
      <c r="EW11" s="194"/>
      <c r="EX11" s="194"/>
      <c r="EY11" s="195"/>
      <c r="EZ11" s="216"/>
      <c r="FA11" s="196"/>
      <c r="FB11" s="217"/>
      <c r="FC11" s="193"/>
      <c r="FD11" s="215"/>
      <c r="FE11" s="194"/>
      <c r="FF11" s="194"/>
      <c r="FG11" s="194"/>
      <c r="FH11" s="194"/>
      <c r="FI11" s="194"/>
      <c r="FJ11" s="194"/>
      <c r="FK11" s="194"/>
      <c r="FL11" s="194"/>
      <c r="FM11" s="194"/>
      <c r="FN11" s="194"/>
      <c r="FO11" s="194"/>
      <c r="FP11" s="194"/>
      <c r="FQ11" s="194"/>
      <c r="FR11" s="194"/>
      <c r="FS11" s="194"/>
      <c r="FT11" s="194"/>
      <c r="FU11" s="194"/>
      <c r="FV11" s="194"/>
      <c r="FW11" s="194"/>
      <c r="FX11" s="194"/>
      <c r="FY11" s="195"/>
      <c r="FZ11" s="216"/>
      <c r="GA11" s="196"/>
      <c r="GB11" s="217"/>
      <c r="GC11" s="193"/>
      <c r="GD11" s="215"/>
      <c r="GE11" s="194"/>
      <c r="GF11" s="194"/>
      <c r="GG11" s="194"/>
      <c r="GH11" s="194"/>
      <c r="GI11" s="194"/>
      <c r="GJ11" s="194"/>
      <c r="GK11" s="194"/>
      <c r="GL11" s="194"/>
      <c r="GM11" s="194"/>
      <c r="GN11" s="194"/>
      <c r="GO11" s="194"/>
      <c r="GP11" s="194"/>
      <c r="GQ11" s="194"/>
      <c r="GR11" s="194"/>
      <c r="GS11" s="194"/>
      <c r="GT11" s="194"/>
      <c r="GU11" s="194"/>
      <c r="GV11" s="194"/>
      <c r="GW11" s="194"/>
      <c r="GX11" s="194"/>
      <c r="GY11" s="195"/>
      <c r="GZ11" s="216"/>
      <c r="HA11" s="196"/>
      <c r="HB11" s="217"/>
      <c r="HC11" s="193"/>
      <c r="HD11" s="215"/>
      <c r="HE11" s="194"/>
      <c r="HF11" s="194"/>
      <c r="HG11" s="194"/>
      <c r="HH11" s="194"/>
      <c r="HI11" s="194"/>
      <c r="HJ11" s="194"/>
      <c r="HK11" s="194"/>
      <c r="HL11" s="194"/>
      <c r="HM11" s="194"/>
      <c r="HN11" s="194"/>
      <c r="HO11" s="194"/>
      <c r="HP11" s="194"/>
      <c r="HQ11" s="194"/>
      <c r="HR11" s="194"/>
      <c r="HS11" s="194"/>
      <c r="HT11" s="194"/>
      <c r="HU11" s="194"/>
      <c r="HV11" s="194"/>
      <c r="HW11" s="194"/>
      <c r="HX11" s="194"/>
      <c r="HY11" s="195"/>
      <c r="HZ11" s="216"/>
      <c r="IA11" s="196"/>
      <c r="IB11" s="217"/>
      <c r="IC11" s="193"/>
      <c r="ID11" s="215"/>
      <c r="IE11" s="194"/>
      <c r="IF11" s="194"/>
      <c r="IG11" s="194"/>
      <c r="IH11" s="194"/>
      <c r="II11" s="194"/>
      <c r="IJ11" s="194"/>
      <c r="IK11" s="194"/>
      <c r="IL11" s="194"/>
      <c r="IM11" s="194"/>
      <c r="IN11" s="194"/>
      <c r="IO11" s="194"/>
      <c r="IP11" s="194"/>
      <c r="IQ11" s="194"/>
      <c r="IR11" s="194"/>
      <c r="IS11" s="194"/>
      <c r="IT11" s="194"/>
      <c r="IU11" s="194"/>
      <c r="IV11" s="194"/>
      <c r="IW11" s="194"/>
      <c r="IX11" s="194"/>
      <c r="IY11" s="195"/>
      <c r="IZ11" s="216"/>
      <c r="JA11" s="196"/>
      <c r="JB11" s="217"/>
      <c r="JC11" s="193"/>
      <c r="JD11" s="215"/>
      <c r="JE11" s="194"/>
      <c r="JF11" s="194"/>
      <c r="JG11" s="194"/>
      <c r="JH11" s="194"/>
      <c r="JI11" s="194"/>
      <c r="JJ11" s="194"/>
      <c r="JK11" s="194"/>
      <c r="JL11" s="194"/>
      <c r="JM11" s="194"/>
      <c r="JN11" s="194"/>
      <c r="JO11" s="194"/>
      <c r="JP11" s="194"/>
      <c r="JQ11" s="194"/>
      <c r="JR11" s="194"/>
      <c r="JS11" s="194"/>
      <c r="JT11" s="194"/>
      <c r="JU11" s="194"/>
      <c r="JV11" s="194"/>
      <c r="JW11" s="194"/>
      <c r="JX11" s="194"/>
      <c r="JY11" s="195"/>
      <c r="JZ11" s="216"/>
      <c r="KA11" s="196"/>
      <c r="KB11" s="217"/>
      <c r="KC11" s="193"/>
      <c r="KD11" s="215"/>
      <c r="KE11" s="194"/>
      <c r="KF11" s="194"/>
      <c r="KG11" s="194"/>
      <c r="KH11" s="194"/>
      <c r="KI11" s="194"/>
      <c r="KJ11" s="194"/>
      <c r="KK11" s="194"/>
      <c r="KL11" s="194"/>
      <c r="KM11" s="194"/>
      <c r="KN11" s="194"/>
      <c r="KO11" s="194"/>
      <c r="KP11" s="194"/>
      <c r="KQ11" s="194"/>
      <c r="KR11" s="194"/>
      <c r="KS11" s="194"/>
      <c r="KT11" s="194"/>
      <c r="KU11" s="194"/>
      <c r="KV11" s="194"/>
      <c r="KW11" s="194"/>
      <c r="KX11" s="194"/>
      <c r="KY11" s="195"/>
      <c r="KZ11" s="216"/>
      <c r="LA11" s="196"/>
      <c r="LB11" s="217"/>
      <c r="LC11" s="193"/>
      <c r="LD11" s="215"/>
      <c r="LE11" s="194"/>
      <c r="LF11" s="194"/>
      <c r="LG11" s="194"/>
      <c r="LH11" s="194"/>
      <c r="LI11" s="194"/>
      <c r="LJ11" s="194"/>
      <c r="LK11" s="194"/>
      <c r="LL11" s="194"/>
      <c r="LM11" s="194"/>
      <c r="LN11" s="194"/>
      <c r="LO11" s="194"/>
      <c r="LP11" s="194"/>
      <c r="LQ11" s="194"/>
      <c r="LR11" s="194"/>
      <c r="LS11" s="194"/>
      <c r="LT11" s="194"/>
      <c r="LU11" s="194"/>
      <c r="LV11" s="194"/>
      <c r="LW11" s="194"/>
      <c r="LX11" s="194"/>
      <c r="LY11" s="195"/>
      <c r="LZ11" s="216"/>
      <c r="MA11" s="196"/>
      <c r="MB11" s="217"/>
      <c r="MC11" s="193"/>
      <c r="MD11" s="215"/>
      <c r="ME11" s="194"/>
      <c r="MF11" s="194"/>
      <c r="MG11" s="194"/>
      <c r="MH11" s="194"/>
      <c r="MI11" s="194"/>
      <c r="MJ11" s="194"/>
      <c r="MK11" s="194"/>
      <c r="ML11" s="194"/>
      <c r="MM11" s="194"/>
      <c r="MN11" s="194"/>
      <c r="MO11" s="194"/>
      <c r="MP11" s="194"/>
      <c r="MQ11" s="194"/>
      <c r="MR11" s="194"/>
      <c r="MS11" s="194"/>
      <c r="MT11" s="194"/>
      <c r="MU11" s="194"/>
      <c r="MV11" s="194"/>
      <c r="MW11" s="194"/>
      <c r="MX11" s="194"/>
      <c r="MY11" s="195"/>
      <c r="MZ11" s="216"/>
      <c r="NA11" s="196"/>
      <c r="NB11" s="217"/>
      <c r="NC11" s="193"/>
      <c r="ND11" s="215"/>
      <c r="NE11" s="194"/>
      <c r="NF11" s="194"/>
      <c r="NG11" s="194"/>
      <c r="NH11" s="194"/>
      <c r="NI11" s="194"/>
      <c r="NJ11" s="194"/>
      <c r="NK11" s="194"/>
      <c r="NL11" s="194"/>
      <c r="NM11" s="194"/>
      <c r="NN11" s="194"/>
      <c r="NO11" s="194"/>
      <c r="NP11" s="194"/>
      <c r="NQ11" s="194"/>
      <c r="NR11" s="194"/>
      <c r="NS11" s="194"/>
      <c r="NT11" s="194"/>
      <c r="NU11" s="194"/>
      <c r="NV11" s="194"/>
      <c r="NW11" s="194"/>
      <c r="NX11" s="194"/>
      <c r="NY11" s="195"/>
      <c r="NZ11" s="216"/>
      <c r="OA11" s="196"/>
      <c r="OB11" s="217"/>
      <c r="OC11" s="193"/>
      <c r="OD11" s="215"/>
      <c r="OE11" s="194"/>
      <c r="OF11" s="194"/>
      <c r="OG11" s="194"/>
      <c r="OH11" s="194"/>
      <c r="OI11" s="194"/>
      <c r="OJ11" s="194"/>
      <c r="OK11" s="194"/>
      <c r="OL11" s="194"/>
      <c r="OM11" s="194"/>
      <c r="ON11" s="194"/>
      <c r="OO11" s="194"/>
      <c r="OP11" s="194"/>
      <c r="OQ11" s="194"/>
      <c r="OR11" s="194"/>
      <c r="OS11" s="194"/>
      <c r="OT11" s="194"/>
      <c r="OU11" s="194"/>
      <c r="OV11" s="194"/>
      <c r="OW11" s="194"/>
      <c r="OX11" s="194"/>
      <c r="OY11" s="195"/>
      <c r="OZ11" s="216"/>
      <c r="PA11" s="196"/>
      <c r="PB11" s="217"/>
      <c r="PC11" s="193"/>
      <c r="PD11" s="215"/>
      <c r="PE11" s="194"/>
      <c r="PF11" s="194"/>
      <c r="PG11" s="194"/>
      <c r="PH11" s="194"/>
      <c r="PI11" s="194"/>
      <c r="PJ11" s="194"/>
      <c r="PK11" s="194"/>
      <c r="PL11" s="194"/>
      <c r="PM11" s="194"/>
      <c r="PN11" s="194"/>
      <c r="PO11" s="194"/>
      <c r="PP11" s="194"/>
      <c r="PQ11" s="194"/>
      <c r="PR11" s="194"/>
      <c r="PS11" s="194"/>
      <c r="PT11" s="194"/>
      <c r="PU11" s="194"/>
      <c r="PV11" s="194"/>
      <c r="PW11" s="194"/>
      <c r="PX11" s="194"/>
      <c r="PY11" s="195"/>
      <c r="PZ11" s="216"/>
      <c r="QA11" s="196"/>
      <c r="QB11" s="217"/>
      <c r="QC11" s="193"/>
      <c r="QD11" s="215"/>
      <c r="QE11" s="194"/>
      <c r="QF11" s="194"/>
      <c r="QG11" s="194"/>
      <c r="QH11" s="194"/>
      <c r="QI11" s="194"/>
      <c r="QJ11" s="194"/>
      <c r="QK11" s="194"/>
      <c r="QL11" s="194"/>
      <c r="QM11" s="194"/>
      <c r="QN11" s="194"/>
      <c r="QO11" s="194"/>
      <c r="QP11" s="194"/>
      <c r="QQ11" s="194"/>
      <c r="QR11" s="194"/>
      <c r="QS11" s="194"/>
      <c r="QT11" s="194"/>
      <c r="QU11" s="194"/>
      <c r="QV11" s="194"/>
      <c r="QW11" s="194"/>
      <c r="QX11" s="194"/>
      <c r="QY11" s="195"/>
      <c r="QZ11" s="216"/>
      <c r="RA11" s="196"/>
      <c r="RB11" s="217"/>
      <c r="RC11" s="193"/>
      <c r="RD11" s="215"/>
      <c r="RE11" s="194"/>
      <c r="RF11" s="194"/>
      <c r="RG11" s="194"/>
      <c r="RH11" s="194"/>
      <c r="RI11" s="194"/>
      <c r="RJ11" s="194"/>
      <c r="RK11" s="194"/>
      <c r="RL11" s="194"/>
      <c r="RM11" s="194"/>
      <c r="RN11" s="194"/>
      <c r="RO11" s="194"/>
      <c r="RP11" s="194"/>
      <c r="RQ11" s="194"/>
      <c r="RR11" s="194"/>
      <c r="RS11" s="194"/>
      <c r="RT11" s="194"/>
      <c r="RU11" s="194"/>
      <c r="RV11" s="194"/>
      <c r="RW11" s="194"/>
      <c r="RX11" s="194"/>
      <c r="RY11" s="195"/>
      <c r="RZ11" s="216"/>
      <c r="SA11" s="196"/>
      <c r="SB11" s="217"/>
      <c r="SC11" s="193"/>
      <c r="SD11" s="215"/>
      <c r="SE11" s="194"/>
      <c r="SF11" s="194"/>
      <c r="SG11" s="194"/>
      <c r="SH11" s="194"/>
      <c r="SI11" s="194"/>
      <c r="SJ11" s="194"/>
      <c r="SK11" s="194"/>
      <c r="SL11" s="194"/>
      <c r="SM11" s="194"/>
      <c r="SN11" s="194"/>
      <c r="SO11" s="194"/>
      <c r="SP11" s="194"/>
      <c r="SQ11" s="194"/>
      <c r="SR11" s="194"/>
      <c r="SS11" s="194"/>
      <c r="ST11" s="194"/>
      <c r="SU11" s="194"/>
      <c r="SV11" s="194"/>
      <c r="SW11" s="194"/>
      <c r="SX11" s="194"/>
      <c r="SY11" s="195"/>
      <c r="SZ11" s="216"/>
      <c r="TA11" s="196"/>
      <c r="TB11" s="217"/>
      <c r="TC11" s="193"/>
      <c r="TD11" s="215"/>
      <c r="TE11" s="194"/>
      <c r="TF11" s="194"/>
      <c r="TG11" s="194"/>
      <c r="TH11" s="194"/>
      <c r="TI11" s="194"/>
      <c r="TJ11" s="194"/>
      <c r="TK11" s="194"/>
      <c r="TL11" s="194"/>
      <c r="TM11" s="194"/>
      <c r="TN11" s="194"/>
      <c r="TO11" s="194"/>
      <c r="TP11" s="194"/>
      <c r="TQ11" s="194"/>
      <c r="TR11" s="194"/>
      <c r="TS11" s="194"/>
      <c r="TT11" s="194"/>
      <c r="TU11" s="194"/>
      <c r="TV11" s="194"/>
      <c r="TW11" s="194"/>
      <c r="TX11" s="194"/>
      <c r="TY11" s="195"/>
      <c r="TZ11" s="216"/>
      <c r="UA11" s="196"/>
      <c r="UB11" s="217"/>
      <c r="UC11" s="193"/>
      <c r="UD11" s="215"/>
      <c r="UE11" s="194"/>
      <c r="UF11" s="194"/>
      <c r="UG11" s="194"/>
      <c r="UH11" s="194"/>
      <c r="UI11" s="194"/>
      <c r="UJ11" s="194"/>
      <c r="UK11" s="194"/>
      <c r="UL11" s="194"/>
      <c r="UM11" s="194"/>
      <c r="UN11" s="194"/>
      <c r="UO11" s="194"/>
      <c r="UP11" s="194"/>
      <c r="UQ11" s="194"/>
      <c r="UR11" s="194"/>
      <c r="US11" s="194"/>
      <c r="UT11" s="194"/>
      <c r="UU11" s="194"/>
      <c r="UV11" s="194"/>
      <c r="UW11" s="194"/>
      <c r="UX11" s="194"/>
      <c r="UY11" s="195"/>
      <c r="UZ11" s="216"/>
      <c r="VA11" s="196"/>
      <c r="VB11" s="217"/>
      <c r="VC11" s="193"/>
      <c r="VD11" s="215"/>
      <c r="VE11" s="194"/>
      <c r="VF11" s="194"/>
      <c r="VG11" s="194"/>
      <c r="VH11" s="194"/>
      <c r="VI11" s="194"/>
      <c r="VJ11" s="194"/>
      <c r="VK11" s="194"/>
      <c r="VL11" s="194"/>
      <c r="VM11" s="194"/>
      <c r="VN11" s="194"/>
      <c r="VO11" s="194"/>
      <c r="VP11" s="194"/>
      <c r="VQ11" s="194"/>
      <c r="VR11" s="194"/>
      <c r="VS11" s="194"/>
      <c r="VT11" s="194"/>
      <c r="VU11" s="194"/>
      <c r="VV11" s="194"/>
      <c r="VW11" s="194"/>
      <c r="VX11" s="194"/>
      <c r="VY11" s="195"/>
      <c r="VZ11" s="216"/>
      <c r="WA11" s="196"/>
      <c r="WB11" s="217"/>
      <c r="WC11" s="193"/>
      <c r="WD11" s="215"/>
      <c r="WE11" s="194"/>
      <c r="WF11" s="194"/>
      <c r="WG11" s="194"/>
      <c r="WH11" s="194"/>
      <c r="WI11" s="194"/>
      <c r="WJ11" s="194"/>
      <c r="WK11" s="194"/>
      <c r="WL11" s="194"/>
      <c r="WM11" s="194"/>
      <c r="WN11" s="194"/>
      <c r="WO11" s="194"/>
      <c r="WP11" s="194"/>
      <c r="WQ11" s="194"/>
      <c r="WR11" s="194"/>
      <c r="WS11" s="194"/>
      <c r="WT11" s="194"/>
      <c r="WU11" s="194"/>
      <c r="WV11" s="194"/>
      <c r="WW11" s="194"/>
      <c r="WX11" s="194"/>
      <c r="WY11" s="195"/>
      <c r="WZ11" s="216"/>
      <c r="XA11" s="196"/>
      <c r="XB11" s="217"/>
      <c r="XC11" s="193"/>
      <c r="XD11" s="215"/>
      <c r="XE11" s="194"/>
      <c r="XF11" s="194"/>
      <c r="XG11" s="194"/>
      <c r="XH11" s="194"/>
      <c r="XI11" s="194"/>
      <c r="XJ11" s="194"/>
      <c r="XK11" s="194"/>
      <c r="XL11" s="194"/>
      <c r="XM11" s="194"/>
      <c r="XN11" s="194"/>
      <c r="XO11" s="194"/>
      <c r="XP11" s="194"/>
      <c r="XQ11" s="194"/>
      <c r="XR11" s="194"/>
      <c r="XS11" s="194"/>
      <c r="XT11" s="194"/>
      <c r="XU11" s="194"/>
      <c r="XV11" s="194"/>
      <c r="XW11" s="194"/>
      <c r="XX11" s="194"/>
      <c r="XY11" s="195"/>
      <c r="XZ11" s="216"/>
      <c r="YA11" s="196"/>
      <c r="YB11" s="217"/>
      <c r="YC11" s="193"/>
      <c r="YD11" s="215"/>
      <c r="YE11" s="194"/>
      <c r="YF11" s="194"/>
      <c r="YG11" s="194"/>
      <c r="YH11" s="194"/>
      <c r="YI11" s="194"/>
      <c r="YJ11" s="194"/>
      <c r="YK11" s="194"/>
      <c r="YL11" s="194"/>
      <c r="YM11" s="194"/>
      <c r="YN11" s="194"/>
      <c r="YO11" s="194"/>
      <c r="YP11" s="194"/>
      <c r="YQ11" s="194"/>
      <c r="YR11" s="194"/>
      <c r="YS11" s="194"/>
      <c r="YT11" s="194"/>
      <c r="YU11" s="194"/>
      <c r="YV11" s="194"/>
      <c r="YW11" s="194"/>
      <c r="YX11" s="194"/>
      <c r="YY11" s="195"/>
      <c r="YZ11" s="216"/>
      <c r="ZA11" s="196"/>
      <c r="ZB11" s="217"/>
      <c r="ZC11" s="193"/>
      <c r="ZD11" s="215"/>
      <c r="ZE11" s="194"/>
      <c r="ZF11" s="194"/>
      <c r="ZG11" s="194"/>
      <c r="ZH11" s="194"/>
      <c r="ZI11" s="194"/>
      <c r="ZJ11" s="194"/>
      <c r="ZK11" s="194"/>
      <c r="ZL11" s="194"/>
      <c r="ZM11" s="194"/>
      <c r="ZN11" s="194"/>
      <c r="ZO11" s="194"/>
      <c r="ZP11" s="194"/>
      <c r="ZQ11" s="194"/>
      <c r="ZR11" s="194"/>
      <c r="ZS11" s="194"/>
      <c r="ZT11" s="194"/>
      <c r="ZU11" s="194"/>
      <c r="ZV11" s="194"/>
      <c r="ZW11" s="194"/>
      <c r="ZX11" s="194"/>
      <c r="ZY11" s="195"/>
      <c r="ZZ11" s="216"/>
      <c r="AAA11" s="196"/>
      <c r="AAB11" s="217"/>
      <c r="AAC11" s="193"/>
      <c r="AAD11" s="215"/>
      <c r="AAE11" s="194"/>
      <c r="AAF11" s="194"/>
      <c r="AAG11" s="194"/>
      <c r="AAH11" s="194"/>
      <c r="AAI11" s="194"/>
      <c r="AAJ11" s="194"/>
      <c r="AAK11" s="194"/>
      <c r="AAL11" s="194"/>
      <c r="AAM11" s="194"/>
      <c r="AAN11" s="194"/>
      <c r="AAO11" s="194"/>
      <c r="AAP11" s="194"/>
      <c r="AAQ11" s="194"/>
      <c r="AAR11" s="194"/>
      <c r="AAS11" s="194"/>
      <c r="AAT11" s="194"/>
      <c r="AAU11" s="194"/>
      <c r="AAV11" s="194"/>
      <c r="AAW11" s="194"/>
      <c r="AAX11" s="194"/>
      <c r="AAY11" s="195"/>
      <c r="AAZ11" s="216"/>
      <c r="ABA11" s="196"/>
      <c r="ABB11" s="217"/>
      <c r="ABC11" s="193"/>
      <c r="ABD11" s="215"/>
      <c r="ABE11" s="194"/>
      <c r="ABF11" s="194"/>
      <c r="ABG11" s="194"/>
      <c r="ABH11" s="194"/>
      <c r="ABI11" s="194"/>
      <c r="ABJ11" s="194"/>
      <c r="ABK11" s="194"/>
      <c r="ABL11" s="194"/>
      <c r="ABM11" s="194"/>
      <c r="ABN11" s="194"/>
      <c r="ABO11" s="194"/>
      <c r="ABP11" s="194"/>
      <c r="ABQ11" s="194"/>
      <c r="ABR11" s="194"/>
      <c r="ABS11" s="194"/>
      <c r="ABT11" s="194"/>
      <c r="ABU11" s="194"/>
      <c r="ABV11" s="194"/>
      <c r="ABW11" s="194"/>
      <c r="ABX11" s="194"/>
      <c r="ABY11" s="195"/>
      <c r="ABZ11" s="216"/>
      <c r="ACA11" s="196"/>
      <c r="ACB11" s="217"/>
      <c r="ACC11" s="193"/>
      <c r="ACD11" s="215"/>
      <c r="ACE11" s="194"/>
      <c r="ACF11" s="194"/>
      <c r="ACG11" s="194"/>
      <c r="ACH11" s="194"/>
      <c r="ACI11" s="194"/>
      <c r="ACJ11" s="194"/>
      <c r="ACK11" s="194"/>
      <c r="ACL11" s="194"/>
      <c r="ACM11" s="194"/>
      <c r="ACN11" s="194"/>
      <c r="ACO11" s="194"/>
      <c r="ACP11" s="194"/>
      <c r="ACQ11" s="194"/>
      <c r="ACR11" s="194"/>
      <c r="ACS11" s="194"/>
      <c r="ACT11" s="194"/>
      <c r="ACU11" s="194"/>
      <c r="ACV11" s="194"/>
      <c r="ACW11" s="194"/>
      <c r="ACX11" s="194"/>
      <c r="ACY11" s="195"/>
      <c r="ACZ11" s="216"/>
      <c r="ADA11" s="196"/>
      <c r="ADB11" s="217"/>
    </row>
    <row r="12" spans="1:782" ht="16.2" customHeight="1" x14ac:dyDescent="0.3">
      <c r="A12" s="208">
        <v>7</v>
      </c>
      <c r="B12" s="188">
        <v>43441</v>
      </c>
      <c r="C12" s="193"/>
      <c r="D12" s="215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5"/>
      <c r="Z12" s="216"/>
      <c r="AA12" s="196"/>
      <c r="AB12" s="217"/>
      <c r="AC12" s="193"/>
      <c r="AD12" s="215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5"/>
      <c r="AZ12" s="216"/>
      <c r="BA12" s="196"/>
      <c r="BB12" s="217"/>
      <c r="BC12" s="193"/>
      <c r="BD12" s="215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194"/>
      <c r="BY12" s="195"/>
      <c r="BZ12" s="216"/>
      <c r="CA12" s="196"/>
      <c r="CB12" s="217"/>
      <c r="CC12" s="193"/>
      <c r="CD12" s="215"/>
      <c r="CE12" s="194"/>
      <c r="CF12" s="194"/>
      <c r="CG12" s="194"/>
      <c r="CH12" s="194"/>
      <c r="CI12" s="194"/>
      <c r="CJ12" s="194"/>
      <c r="CK12" s="194"/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5"/>
      <c r="CZ12" s="216"/>
      <c r="DA12" s="196"/>
      <c r="DB12" s="217"/>
      <c r="DC12" s="193"/>
      <c r="DD12" s="215"/>
      <c r="DE12" s="194"/>
      <c r="DF12" s="194"/>
      <c r="DG12" s="194"/>
      <c r="DH12" s="194"/>
      <c r="DI12" s="194"/>
      <c r="DJ12" s="194"/>
      <c r="DK12" s="194"/>
      <c r="DL12" s="194"/>
      <c r="DM12" s="194"/>
      <c r="DN12" s="194"/>
      <c r="DO12" s="194"/>
      <c r="DP12" s="194"/>
      <c r="DQ12" s="194"/>
      <c r="DR12" s="194"/>
      <c r="DS12" s="194"/>
      <c r="DT12" s="194"/>
      <c r="DU12" s="194"/>
      <c r="DV12" s="194"/>
      <c r="DW12" s="194"/>
      <c r="DX12" s="194"/>
      <c r="DY12" s="195"/>
      <c r="DZ12" s="216"/>
      <c r="EA12" s="196"/>
      <c r="EB12" s="217"/>
      <c r="EC12" s="193"/>
      <c r="ED12" s="215"/>
      <c r="EE12" s="194"/>
      <c r="EF12" s="194"/>
      <c r="EG12" s="194"/>
      <c r="EH12" s="194"/>
      <c r="EI12" s="194"/>
      <c r="EJ12" s="194"/>
      <c r="EK12" s="194"/>
      <c r="EL12" s="194"/>
      <c r="EM12" s="194"/>
      <c r="EN12" s="194"/>
      <c r="EO12" s="194"/>
      <c r="EP12" s="194"/>
      <c r="EQ12" s="194"/>
      <c r="ER12" s="194"/>
      <c r="ES12" s="194"/>
      <c r="ET12" s="194"/>
      <c r="EU12" s="194"/>
      <c r="EV12" s="194"/>
      <c r="EW12" s="194"/>
      <c r="EX12" s="194"/>
      <c r="EY12" s="195"/>
      <c r="EZ12" s="216"/>
      <c r="FA12" s="196"/>
      <c r="FB12" s="217"/>
      <c r="FC12" s="193"/>
      <c r="FD12" s="215"/>
      <c r="FE12" s="194"/>
      <c r="FF12" s="194"/>
      <c r="FG12" s="194"/>
      <c r="FH12" s="194"/>
      <c r="FI12" s="194"/>
      <c r="FJ12" s="194"/>
      <c r="FK12" s="194"/>
      <c r="FL12" s="194"/>
      <c r="FM12" s="194"/>
      <c r="FN12" s="194"/>
      <c r="FO12" s="194"/>
      <c r="FP12" s="194"/>
      <c r="FQ12" s="194"/>
      <c r="FR12" s="194"/>
      <c r="FS12" s="194"/>
      <c r="FT12" s="194"/>
      <c r="FU12" s="194"/>
      <c r="FV12" s="194"/>
      <c r="FW12" s="194"/>
      <c r="FX12" s="194"/>
      <c r="FY12" s="195"/>
      <c r="FZ12" s="216"/>
      <c r="GA12" s="196"/>
      <c r="GB12" s="217"/>
      <c r="GC12" s="193"/>
      <c r="GD12" s="215"/>
      <c r="GE12" s="194"/>
      <c r="GF12" s="194"/>
      <c r="GG12" s="194"/>
      <c r="GH12" s="194"/>
      <c r="GI12" s="194"/>
      <c r="GJ12" s="194"/>
      <c r="GK12" s="194"/>
      <c r="GL12" s="194"/>
      <c r="GM12" s="194"/>
      <c r="GN12" s="194"/>
      <c r="GO12" s="194"/>
      <c r="GP12" s="194"/>
      <c r="GQ12" s="194"/>
      <c r="GR12" s="194"/>
      <c r="GS12" s="194"/>
      <c r="GT12" s="194"/>
      <c r="GU12" s="194"/>
      <c r="GV12" s="194"/>
      <c r="GW12" s="194"/>
      <c r="GX12" s="194"/>
      <c r="GY12" s="195"/>
      <c r="GZ12" s="216"/>
      <c r="HA12" s="196"/>
      <c r="HB12" s="217"/>
      <c r="HC12" s="193"/>
      <c r="HD12" s="215"/>
      <c r="HE12" s="194"/>
      <c r="HF12" s="194"/>
      <c r="HG12" s="194"/>
      <c r="HH12" s="194"/>
      <c r="HI12" s="194"/>
      <c r="HJ12" s="194"/>
      <c r="HK12" s="194"/>
      <c r="HL12" s="194"/>
      <c r="HM12" s="194"/>
      <c r="HN12" s="194"/>
      <c r="HO12" s="194"/>
      <c r="HP12" s="194"/>
      <c r="HQ12" s="194"/>
      <c r="HR12" s="194"/>
      <c r="HS12" s="194"/>
      <c r="HT12" s="194"/>
      <c r="HU12" s="194"/>
      <c r="HV12" s="194"/>
      <c r="HW12" s="194"/>
      <c r="HX12" s="194"/>
      <c r="HY12" s="195"/>
      <c r="HZ12" s="216"/>
      <c r="IA12" s="196"/>
      <c r="IB12" s="217"/>
      <c r="IC12" s="193"/>
      <c r="ID12" s="215"/>
      <c r="IE12" s="194"/>
      <c r="IF12" s="194"/>
      <c r="IG12" s="194"/>
      <c r="IH12" s="194"/>
      <c r="II12" s="194"/>
      <c r="IJ12" s="194"/>
      <c r="IK12" s="194"/>
      <c r="IL12" s="194"/>
      <c r="IM12" s="194"/>
      <c r="IN12" s="194"/>
      <c r="IO12" s="194"/>
      <c r="IP12" s="194"/>
      <c r="IQ12" s="194"/>
      <c r="IR12" s="194"/>
      <c r="IS12" s="194"/>
      <c r="IT12" s="194"/>
      <c r="IU12" s="194"/>
      <c r="IV12" s="194"/>
      <c r="IW12" s="194"/>
      <c r="IX12" s="194"/>
      <c r="IY12" s="195"/>
      <c r="IZ12" s="216"/>
      <c r="JA12" s="196"/>
      <c r="JB12" s="217"/>
      <c r="JC12" s="193"/>
      <c r="JD12" s="215"/>
      <c r="JE12" s="194"/>
      <c r="JF12" s="194"/>
      <c r="JG12" s="194"/>
      <c r="JH12" s="194"/>
      <c r="JI12" s="194"/>
      <c r="JJ12" s="194"/>
      <c r="JK12" s="194"/>
      <c r="JL12" s="194"/>
      <c r="JM12" s="194"/>
      <c r="JN12" s="194"/>
      <c r="JO12" s="194"/>
      <c r="JP12" s="194"/>
      <c r="JQ12" s="194"/>
      <c r="JR12" s="194"/>
      <c r="JS12" s="194"/>
      <c r="JT12" s="194"/>
      <c r="JU12" s="194"/>
      <c r="JV12" s="194"/>
      <c r="JW12" s="194"/>
      <c r="JX12" s="194"/>
      <c r="JY12" s="195"/>
      <c r="JZ12" s="216"/>
      <c r="KA12" s="196"/>
      <c r="KB12" s="217"/>
      <c r="KC12" s="193"/>
      <c r="KD12" s="215"/>
      <c r="KE12" s="194"/>
      <c r="KF12" s="194"/>
      <c r="KG12" s="194"/>
      <c r="KH12" s="194"/>
      <c r="KI12" s="194"/>
      <c r="KJ12" s="194"/>
      <c r="KK12" s="194"/>
      <c r="KL12" s="194"/>
      <c r="KM12" s="194"/>
      <c r="KN12" s="194"/>
      <c r="KO12" s="194"/>
      <c r="KP12" s="194"/>
      <c r="KQ12" s="194"/>
      <c r="KR12" s="194"/>
      <c r="KS12" s="194"/>
      <c r="KT12" s="194"/>
      <c r="KU12" s="194"/>
      <c r="KV12" s="194"/>
      <c r="KW12" s="194"/>
      <c r="KX12" s="194"/>
      <c r="KY12" s="195"/>
      <c r="KZ12" s="216"/>
      <c r="LA12" s="196"/>
      <c r="LB12" s="217"/>
      <c r="LC12" s="193"/>
      <c r="LD12" s="215"/>
      <c r="LE12" s="194"/>
      <c r="LF12" s="194"/>
      <c r="LG12" s="194"/>
      <c r="LH12" s="194"/>
      <c r="LI12" s="194"/>
      <c r="LJ12" s="194"/>
      <c r="LK12" s="194"/>
      <c r="LL12" s="194"/>
      <c r="LM12" s="194"/>
      <c r="LN12" s="194"/>
      <c r="LO12" s="194"/>
      <c r="LP12" s="194"/>
      <c r="LQ12" s="194"/>
      <c r="LR12" s="194"/>
      <c r="LS12" s="194"/>
      <c r="LT12" s="194"/>
      <c r="LU12" s="194"/>
      <c r="LV12" s="194"/>
      <c r="LW12" s="194"/>
      <c r="LX12" s="194"/>
      <c r="LY12" s="195"/>
      <c r="LZ12" s="216"/>
      <c r="MA12" s="196"/>
      <c r="MB12" s="217"/>
      <c r="MC12" s="193"/>
      <c r="MD12" s="215"/>
      <c r="ME12" s="194"/>
      <c r="MF12" s="194"/>
      <c r="MG12" s="194"/>
      <c r="MH12" s="194"/>
      <c r="MI12" s="194"/>
      <c r="MJ12" s="194"/>
      <c r="MK12" s="194"/>
      <c r="ML12" s="194"/>
      <c r="MM12" s="194"/>
      <c r="MN12" s="194"/>
      <c r="MO12" s="194"/>
      <c r="MP12" s="194"/>
      <c r="MQ12" s="194"/>
      <c r="MR12" s="194"/>
      <c r="MS12" s="194"/>
      <c r="MT12" s="194"/>
      <c r="MU12" s="194"/>
      <c r="MV12" s="194"/>
      <c r="MW12" s="194"/>
      <c r="MX12" s="194"/>
      <c r="MY12" s="195"/>
      <c r="MZ12" s="216"/>
      <c r="NA12" s="196"/>
      <c r="NB12" s="217"/>
      <c r="NC12" s="193"/>
      <c r="ND12" s="215"/>
      <c r="NE12" s="194"/>
      <c r="NF12" s="194"/>
      <c r="NG12" s="194"/>
      <c r="NH12" s="194"/>
      <c r="NI12" s="194"/>
      <c r="NJ12" s="194"/>
      <c r="NK12" s="194"/>
      <c r="NL12" s="194"/>
      <c r="NM12" s="194"/>
      <c r="NN12" s="194"/>
      <c r="NO12" s="194"/>
      <c r="NP12" s="194"/>
      <c r="NQ12" s="194"/>
      <c r="NR12" s="194"/>
      <c r="NS12" s="194"/>
      <c r="NT12" s="194"/>
      <c r="NU12" s="194"/>
      <c r="NV12" s="194"/>
      <c r="NW12" s="194"/>
      <c r="NX12" s="194"/>
      <c r="NY12" s="195"/>
      <c r="NZ12" s="216"/>
      <c r="OA12" s="196"/>
      <c r="OB12" s="217"/>
      <c r="OC12" s="193"/>
      <c r="OD12" s="215"/>
      <c r="OE12" s="194"/>
      <c r="OF12" s="194"/>
      <c r="OG12" s="194"/>
      <c r="OH12" s="194"/>
      <c r="OI12" s="194"/>
      <c r="OJ12" s="194"/>
      <c r="OK12" s="194"/>
      <c r="OL12" s="194"/>
      <c r="OM12" s="194"/>
      <c r="ON12" s="194"/>
      <c r="OO12" s="194"/>
      <c r="OP12" s="194"/>
      <c r="OQ12" s="194"/>
      <c r="OR12" s="194"/>
      <c r="OS12" s="194"/>
      <c r="OT12" s="194"/>
      <c r="OU12" s="194"/>
      <c r="OV12" s="194"/>
      <c r="OW12" s="194"/>
      <c r="OX12" s="194"/>
      <c r="OY12" s="195"/>
      <c r="OZ12" s="216"/>
      <c r="PA12" s="196"/>
      <c r="PB12" s="217"/>
      <c r="PC12" s="193"/>
      <c r="PD12" s="215"/>
      <c r="PE12" s="194"/>
      <c r="PF12" s="194"/>
      <c r="PG12" s="194"/>
      <c r="PH12" s="194"/>
      <c r="PI12" s="194"/>
      <c r="PJ12" s="194"/>
      <c r="PK12" s="194"/>
      <c r="PL12" s="194"/>
      <c r="PM12" s="194"/>
      <c r="PN12" s="194"/>
      <c r="PO12" s="194"/>
      <c r="PP12" s="194"/>
      <c r="PQ12" s="194"/>
      <c r="PR12" s="194"/>
      <c r="PS12" s="194"/>
      <c r="PT12" s="194"/>
      <c r="PU12" s="194"/>
      <c r="PV12" s="194"/>
      <c r="PW12" s="194"/>
      <c r="PX12" s="194"/>
      <c r="PY12" s="195"/>
      <c r="PZ12" s="216"/>
      <c r="QA12" s="196"/>
      <c r="QB12" s="217"/>
      <c r="QC12" s="193"/>
      <c r="QD12" s="215"/>
      <c r="QE12" s="194"/>
      <c r="QF12" s="194"/>
      <c r="QG12" s="194"/>
      <c r="QH12" s="194"/>
      <c r="QI12" s="194"/>
      <c r="QJ12" s="194"/>
      <c r="QK12" s="194"/>
      <c r="QL12" s="194"/>
      <c r="QM12" s="194"/>
      <c r="QN12" s="194"/>
      <c r="QO12" s="194"/>
      <c r="QP12" s="194"/>
      <c r="QQ12" s="194"/>
      <c r="QR12" s="194"/>
      <c r="QS12" s="194"/>
      <c r="QT12" s="194"/>
      <c r="QU12" s="194"/>
      <c r="QV12" s="194"/>
      <c r="QW12" s="194"/>
      <c r="QX12" s="194"/>
      <c r="QY12" s="195"/>
      <c r="QZ12" s="216"/>
      <c r="RA12" s="196"/>
      <c r="RB12" s="217"/>
      <c r="RC12" s="193"/>
      <c r="RD12" s="215"/>
      <c r="RE12" s="194"/>
      <c r="RF12" s="194"/>
      <c r="RG12" s="194"/>
      <c r="RH12" s="194"/>
      <c r="RI12" s="194"/>
      <c r="RJ12" s="194"/>
      <c r="RK12" s="194"/>
      <c r="RL12" s="194"/>
      <c r="RM12" s="194"/>
      <c r="RN12" s="194"/>
      <c r="RO12" s="194"/>
      <c r="RP12" s="194"/>
      <c r="RQ12" s="194"/>
      <c r="RR12" s="194"/>
      <c r="RS12" s="194"/>
      <c r="RT12" s="194"/>
      <c r="RU12" s="194"/>
      <c r="RV12" s="194"/>
      <c r="RW12" s="194"/>
      <c r="RX12" s="194"/>
      <c r="RY12" s="195"/>
      <c r="RZ12" s="216"/>
      <c r="SA12" s="196"/>
      <c r="SB12" s="217"/>
      <c r="SC12" s="193"/>
      <c r="SD12" s="215"/>
      <c r="SE12" s="194"/>
      <c r="SF12" s="194"/>
      <c r="SG12" s="194"/>
      <c r="SH12" s="194"/>
      <c r="SI12" s="194"/>
      <c r="SJ12" s="194"/>
      <c r="SK12" s="194"/>
      <c r="SL12" s="194"/>
      <c r="SM12" s="194"/>
      <c r="SN12" s="194"/>
      <c r="SO12" s="194"/>
      <c r="SP12" s="194"/>
      <c r="SQ12" s="194"/>
      <c r="SR12" s="194"/>
      <c r="SS12" s="194"/>
      <c r="ST12" s="194"/>
      <c r="SU12" s="194"/>
      <c r="SV12" s="194"/>
      <c r="SW12" s="194"/>
      <c r="SX12" s="194"/>
      <c r="SY12" s="195"/>
      <c r="SZ12" s="216"/>
      <c r="TA12" s="196"/>
      <c r="TB12" s="217"/>
      <c r="TC12" s="193"/>
      <c r="TD12" s="215"/>
      <c r="TE12" s="194"/>
      <c r="TF12" s="194"/>
      <c r="TG12" s="194"/>
      <c r="TH12" s="194"/>
      <c r="TI12" s="194"/>
      <c r="TJ12" s="194"/>
      <c r="TK12" s="194"/>
      <c r="TL12" s="194"/>
      <c r="TM12" s="194"/>
      <c r="TN12" s="194"/>
      <c r="TO12" s="194"/>
      <c r="TP12" s="194"/>
      <c r="TQ12" s="194"/>
      <c r="TR12" s="194"/>
      <c r="TS12" s="194"/>
      <c r="TT12" s="194"/>
      <c r="TU12" s="194"/>
      <c r="TV12" s="194"/>
      <c r="TW12" s="194"/>
      <c r="TX12" s="194"/>
      <c r="TY12" s="195"/>
      <c r="TZ12" s="216"/>
      <c r="UA12" s="196"/>
      <c r="UB12" s="217"/>
      <c r="UC12" s="193"/>
      <c r="UD12" s="215"/>
      <c r="UE12" s="194"/>
      <c r="UF12" s="194"/>
      <c r="UG12" s="194"/>
      <c r="UH12" s="194"/>
      <c r="UI12" s="194"/>
      <c r="UJ12" s="194"/>
      <c r="UK12" s="194"/>
      <c r="UL12" s="194"/>
      <c r="UM12" s="194"/>
      <c r="UN12" s="194"/>
      <c r="UO12" s="194"/>
      <c r="UP12" s="194"/>
      <c r="UQ12" s="194"/>
      <c r="UR12" s="194"/>
      <c r="US12" s="194"/>
      <c r="UT12" s="194"/>
      <c r="UU12" s="194"/>
      <c r="UV12" s="194"/>
      <c r="UW12" s="194"/>
      <c r="UX12" s="194"/>
      <c r="UY12" s="195"/>
      <c r="UZ12" s="216"/>
      <c r="VA12" s="196"/>
      <c r="VB12" s="217"/>
      <c r="VC12" s="193"/>
      <c r="VD12" s="215"/>
      <c r="VE12" s="194"/>
      <c r="VF12" s="194"/>
      <c r="VG12" s="194"/>
      <c r="VH12" s="194"/>
      <c r="VI12" s="194"/>
      <c r="VJ12" s="194"/>
      <c r="VK12" s="194"/>
      <c r="VL12" s="194"/>
      <c r="VM12" s="194"/>
      <c r="VN12" s="194"/>
      <c r="VO12" s="194"/>
      <c r="VP12" s="194"/>
      <c r="VQ12" s="194"/>
      <c r="VR12" s="194"/>
      <c r="VS12" s="194"/>
      <c r="VT12" s="194"/>
      <c r="VU12" s="194"/>
      <c r="VV12" s="194"/>
      <c r="VW12" s="194"/>
      <c r="VX12" s="194"/>
      <c r="VY12" s="195"/>
      <c r="VZ12" s="216"/>
      <c r="WA12" s="196"/>
      <c r="WB12" s="217"/>
      <c r="WC12" s="193"/>
      <c r="WD12" s="215"/>
      <c r="WE12" s="194"/>
      <c r="WF12" s="194"/>
      <c r="WG12" s="194"/>
      <c r="WH12" s="194"/>
      <c r="WI12" s="194"/>
      <c r="WJ12" s="194"/>
      <c r="WK12" s="194"/>
      <c r="WL12" s="194"/>
      <c r="WM12" s="194"/>
      <c r="WN12" s="194"/>
      <c r="WO12" s="194"/>
      <c r="WP12" s="194"/>
      <c r="WQ12" s="194"/>
      <c r="WR12" s="194"/>
      <c r="WS12" s="194"/>
      <c r="WT12" s="194"/>
      <c r="WU12" s="194"/>
      <c r="WV12" s="194"/>
      <c r="WW12" s="194"/>
      <c r="WX12" s="194"/>
      <c r="WY12" s="195"/>
      <c r="WZ12" s="216"/>
      <c r="XA12" s="196"/>
      <c r="XB12" s="217"/>
      <c r="XC12" s="193"/>
      <c r="XD12" s="215"/>
      <c r="XE12" s="194"/>
      <c r="XF12" s="194"/>
      <c r="XG12" s="194"/>
      <c r="XH12" s="194"/>
      <c r="XI12" s="194"/>
      <c r="XJ12" s="194"/>
      <c r="XK12" s="194"/>
      <c r="XL12" s="194"/>
      <c r="XM12" s="194"/>
      <c r="XN12" s="194"/>
      <c r="XO12" s="194"/>
      <c r="XP12" s="194"/>
      <c r="XQ12" s="194"/>
      <c r="XR12" s="194"/>
      <c r="XS12" s="194"/>
      <c r="XT12" s="194"/>
      <c r="XU12" s="194"/>
      <c r="XV12" s="194"/>
      <c r="XW12" s="194"/>
      <c r="XX12" s="194"/>
      <c r="XY12" s="195"/>
      <c r="XZ12" s="216"/>
      <c r="YA12" s="196"/>
      <c r="YB12" s="217"/>
      <c r="YC12" s="193"/>
      <c r="YD12" s="215"/>
      <c r="YE12" s="194"/>
      <c r="YF12" s="194"/>
      <c r="YG12" s="194"/>
      <c r="YH12" s="194"/>
      <c r="YI12" s="194"/>
      <c r="YJ12" s="194"/>
      <c r="YK12" s="194"/>
      <c r="YL12" s="194"/>
      <c r="YM12" s="194"/>
      <c r="YN12" s="194"/>
      <c r="YO12" s="194"/>
      <c r="YP12" s="194"/>
      <c r="YQ12" s="194"/>
      <c r="YR12" s="194"/>
      <c r="YS12" s="194"/>
      <c r="YT12" s="194"/>
      <c r="YU12" s="194"/>
      <c r="YV12" s="194"/>
      <c r="YW12" s="194"/>
      <c r="YX12" s="194"/>
      <c r="YY12" s="195"/>
      <c r="YZ12" s="216"/>
      <c r="ZA12" s="196"/>
      <c r="ZB12" s="217"/>
      <c r="ZC12" s="193"/>
      <c r="ZD12" s="215"/>
      <c r="ZE12" s="194"/>
      <c r="ZF12" s="194"/>
      <c r="ZG12" s="194"/>
      <c r="ZH12" s="194"/>
      <c r="ZI12" s="194"/>
      <c r="ZJ12" s="194"/>
      <c r="ZK12" s="194"/>
      <c r="ZL12" s="194"/>
      <c r="ZM12" s="194"/>
      <c r="ZN12" s="194"/>
      <c r="ZO12" s="194"/>
      <c r="ZP12" s="194"/>
      <c r="ZQ12" s="194"/>
      <c r="ZR12" s="194"/>
      <c r="ZS12" s="194"/>
      <c r="ZT12" s="194"/>
      <c r="ZU12" s="194"/>
      <c r="ZV12" s="194"/>
      <c r="ZW12" s="194"/>
      <c r="ZX12" s="194"/>
      <c r="ZY12" s="195"/>
      <c r="ZZ12" s="216"/>
      <c r="AAA12" s="196"/>
      <c r="AAB12" s="217"/>
      <c r="AAC12" s="193"/>
      <c r="AAD12" s="215"/>
      <c r="AAE12" s="194"/>
      <c r="AAF12" s="194"/>
      <c r="AAG12" s="194"/>
      <c r="AAH12" s="194"/>
      <c r="AAI12" s="194"/>
      <c r="AAJ12" s="194"/>
      <c r="AAK12" s="194"/>
      <c r="AAL12" s="194"/>
      <c r="AAM12" s="194"/>
      <c r="AAN12" s="194"/>
      <c r="AAO12" s="194"/>
      <c r="AAP12" s="194"/>
      <c r="AAQ12" s="194"/>
      <c r="AAR12" s="194"/>
      <c r="AAS12" s="194"/>
      <c r="AAT12" s="194"/>
      <c r="AAU12" s="194"/>
      <c r="AAV12" s="194"/>
      <c r="AAW12" s="194"/>
      <c r="AAX12" s="194"/>
      <c r="AAY12" s="195"/>
      <c r="AAZ12" s="216"/>
      <c r="ABA12" s="196"/>
      <c r="ABB12" s="217"/>
      <c r="ABC12" s="193"/>
      <c r="ABD12" s="215"/>
      <c r="ABE12" s="194"/>
      <c r="ABF12" s="194"/>
      <c r="ABG12" s="194"/>
      <c r="ABH12" s="194"/>
      <c r="ABI12" s="194"/>
      <c r="ABJ12" s="194"/>
      <c r="ABK12" s="194"/>
      <c r="ABL12" s="194"/>
      <c r="ABM12" s="194"/>
      <c r="ABN12" s="194"/>
      <c r="ABO12" s="194"/>
      <c r="ABP12" s="194"/>
      <c r="ABQ12" s="194"/>
      <c r="ABR12" s="194"/>
      <c r="ABS12" s="194"/>
      <c r="ABT12" s="194"/>
      <c r="ABU12" s="194"/>
      <c r="ABV12" s="194"/>
      <c r="ABW12" s="194"/>
      <c r="ABX12" s="194"/>
      <c r="ABY12" s="195"/>
      <c r="ABZ12" s="216"/>
      <c r="ACA12" s="196"/>
      <c r="ACB12" s="217"/>
      <c r="ACC12" s="193"/>
      <c r="ACD12" s="215"/>
      <c r="ACE12" s="194"/>
      <c r="ACF12" s="194"/>
      <c r="ACG12" s="194"/>
      <c r="ACH12" s="194"/>
      <c r="ACI12" s="194"/>
      <c r="ACJ12" s="194"/>
      <c r="ACK12" s="194"/>
      <c r="ACL12" s="194"/>
      <c r="ACM12" s="194"/>
      <c r="ACN12" s="194"/>
      <c r="ACO12" s="194"/>
      <c r="ACP12" s="194"/>
      <c r="ACQ12" s="194"/>
      <c r="ACR12" s="194"/>
      <c r="ACS12" s="194"/>
      <c r="ACT12" s="194"/>
      <c r="ACU12" s="194"/>
      <c r="ACV12" s="194"/>
      <c r="ACW12" s="194"/>
      <c r="ACX12" s="194"/>
      <c r="ACY12" s="195"/>
      <c r="ACZ12" s="216"/>
      <c r="ADA12" s="196"/>
      <c r="ADB12" s="217"/>
    </row>
    <row r="13" spans="1:782" ht="16.2" customHeight="1" x14ac:dyDescent="0.3">
      <c r="A13" s="208">
        <v>8</v>
      </c>
      <c r="B13" s="188">
        <v>43442</v>
      </c>
      <c r="C13" s="193"/>
      <c r="D13" s="215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5"/>
      <c r="Z13" s="216"/>
      <c r="AA13" s="196"/>
      <c r="AB13" s="217"/>
      <c r="AC13" s="193"/>
      <c r="AD13" s="215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5"/>
      <c r="AZ13" s="216"/>
      <c r="BA13" s="196"/>
      <c r="BB13" s="217"/>
      <c r="BC13" s="193"/>
      <c r="BD13" s="215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194"/>
      <c r="BY13" s="195"/>
      <c r="BZ13" s="216"/>
      <c r="CA13" s="196"/>
      <c r="CB13" s="217"/>
      <c r="CC13" s="193"/>
      <c r="CD13" s="215"/>
      <c r="CE13" s="194"/>
      <c r="CF13" s="194"/>
      <c r="CG13" s="194"/>
      <c r="CH13" s="194"/>
      <c r="CI13" s="194"/>
      <c r="CJ13" s="194"/>
      <c r="CK13" s="194"/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5"/>
      <c r="CZ13" s="216"/>
      <c r="DA13" s="196"/>
      <c r="DB13" s="217"/>
      <c r="DC13" s="193"/>
      <c r="DD13" s="215"/>
      <c r="DE13" s="194"/>
      <c r="DF13" s="194"/>
      <c r="DG13" s="194"/>
      <c r="DH13" s="194"/>
      <c r="DI13" s="194"/>
      <c r="DJ13" s="194"/>
      <c r="DK13" s="194"/>
      <c r="DL13" s="194"/>
      <c r="DM13" s="194"/>
      <c r="DN13" s="194"/>
      <c r="DO13" s="194"/>
      <c r="DP13" s="194"/>
      <c r="DQ13" s="194"/>
      <c r="DR13" s="194"/>
      <c r="DS13" s="194"/>
      <c r="DT13" s="194"/>
      <c r="DU13" s="194"/>
      <c r="DV13" s="194"/>
      <c r="DW13" s="194"/>
      <c r="DX13" s="194"/>
      <c r="DY13" s="195"/>
      <c r="DZ13" s="216"/>
      <c r="EA13" s="196"/>
      <c r="EB13" s="217"/>
      <c r="EC13" s="193"/>
      <c r="ED13" s="215"/>
      <c r="EE13" s="194"/>
      <c r="EF13" s="194"/>
      <c r="EG13" s="194"/>
      <c r="EH13" s="194"/>
      <c r="EI13" s="194"/>
      <c r="EJ13" s="194"/>
      <c r="EK13" s="194"/>
      <c r="EL13" s="194"/>
      <c r="EM13" s="194"/>
      <c r="EN13" s="194"/>
      <c r="EO13" s="194"/>
      <c r="EP13" s="194"/>
      <c r="EQ13" s="194"/>
      <c r="ER13" s="194"/>
      <c r="ES13" s="194"/>
      <c r="ET13" s="194"/>
      <c r="EU13" s="194"/>
      <c r="EV13" s="194"/>
      <c r="EW13" s="194"/>
      <c r="EX13" s="194"/>
      <c r="EY13" s="195"/>
      <c r="EZ13" s="216"/>
      <c r="FA13" s="196"/>
      <c r="FB13" s="217"/>
      <c r="FC13" s="193"/>
      <c r="FD13" s="215"/>
      <c r="FE13" s="194"/>
      <c r="FF13" s="194"/>
      <c r="FG13" s="194"/>
      <c r="FH13" s="194"/>
      <c r="FI13" s="194"/>
      <c r="FJ13" s="194"/>
      <c r="FK13" s="194"/>
      <c r="FL13" s="194"/>
      <c r="FM13" s="194"/>
      <c r="FN13" s="194"/>
      <c r="FO13" s="194"/>
      <c r="FP13" s="194"/>
      <c r="FQ13" s="194"/>
      <c r="FR13" s="194"/>
      <c r="FS13" s="194"/>
      <c r="FT13" s="194"/>
      <c r="FU13" s="194"/>
      <c r="FV13" s="194"/>
      <c r="FW13" s="194"/>
      <c r="FX13" s="194"/>
      <c r="FY13" s="195"/>
      <c r="FZ13" s="216"/>
      <c r="GA13" s="196"/>
      <c r="GB13" s="217"/>
      <c r="GC13" s="193"/>
      <c r="GD13" s="215"/>
      <c r="GE13" s="194"/>
      <c r="GF13" s="194"/>
      <c r="GG13" s="194"/>
      <c r="GH13" s="194"/>
      <c r="GI13" s="194"/>
      <c r="GJ13" s="194"/>
      <c r="GK13" s="194"/>
      <c r="GL13" s="194"/>
      <c r="GM13" s="194"/>
      <c r="GN13" s="194"/>
      <c r="GO13" s="194"/>
      <c r="GP13" s="194"/>
      <c r="GQ13" s="194"/>
      <c r="GR13" s="194"/>
      <c r="GS13" s="194"/>
      <c r="GT13" s="194"/>
      <c r="GU13" s="194"/>
      <c r="GV13" s="194"/>
      <c r="GW13" s="194"/>
      <c r="GX13" s="194"/>
      <c r="GY13" s="195"/>
      <c r="GZ13" s="216"/>
      <c r="HA13" s="196"/>
      <c r="HB13" s="217"/>
      <c r="HC13" s="193"/>
      <c r="HD13" s="215"/>
      <c r="HE13" s="194"/>
      <c r="HF13" s="194"/>
      <c r="HG13" s="194"/>
      <c r="HH13" s="194"/>
      <c r="HI13" s="194"/>
      <c r="HJ13" s="194"/>
      <c r="HK13" s="194"/>
      <c r="HL13" s="194"/>
      <c r="HM13" s="194"/>
      <c r="HN13" s="194"/>
      <c r="HO13" s="194"/>
      <c r="HP13" s="194"/>
      <c r="HQ13" s="194"/>
      <c r="HR13" s="194"/>
      <c r="HS13" s="194"/>
      <c r="HT13" s="194"/>
      <c r="HU13" s="194"/>
      <c r="HV13" s="194"/>
      <c r="HW13" s="194"/>
      <c r="HX13" s="194"/>
      <c r="HY13" s="195"/>
      <c r="HZ13" s="216"/>
      <c r="IA13" s="196"/>
      <c r="IB13" s="217"/>
      <c r="IC13" s="193"/>
      <c r="ID13" s="215"/>
      <c r="IE13" s="194"/>
      <c r="IF13" s="194"/>
      <c r="IG13" s="194"/>
      <c r="IH13" s="194"/>
      <c r="II13" s="194"/>
      <c r="IJ13" s="194"/>
      <c r="IK13" s="194"/>
      <c r="IL13" s="194"/>
      <c r="IM13" s="194"/>
      <c r="IN13" s="194"/>
      <c r="IO13" s="194"/>
      <c r="IP13" s="194"/>
      <c r="IQ13" s="194"/>
      <c r="IR13" s="194"/>
      <c r="IS13" s="194"/>
      <c r="IT13" s="194"/>
      <c r="IU13" s="194"/>
      <c r="IV13" s="194"/>
      <c r="IW13" s="194"/>
      <c r="IX13" s="194"/>
      <c r="IY13" s="195"/>
      <c r="IZ13" s="216"/>
      <c r="JA13" s="196"/>
      <c r="JB13" s="217"/>
      <c r="JC13" s="193"/>
      <c r="JD13" s="215"/>
      <c r="JE13" s="194"/>
      <c r="JF13" s="194"/>
      <c r="JG13" s="194"/>
      <c r="JH13" s="194"/>
      <c r="JI13" s="194"/>
      <c r="JJ13" s="194"/>
      <c r="JK13" s="194"/>
      <c r="JL13" s="194"/>
      <c r="JM13" s="194"/>
      <c r="JN13" s="194"/>
      <c r="JO13" s="194"/>
      <c r="JP13" s="194"/>
      <c r="JQ13" s="194"/>
      <c r="JR13" s="194"/>
      <c r="JS13" s="194"/>
      <c r="JT13" s="194"/>
      <c r="JU13" s="194"/>
      <c r="JV13" s="194"/>
      <c r="JW13" s="194"/>
      <c r="JX13" s="194"/>
      <c r="JY13" s="195"/>
      <c r="JZ13" s="216"/>
      <c r="KA13" s="196"/>
      <c r="KB13" s="217"/>
      <c r="KC13" s="193"/>
      <c r="KD13" s="215"/>
      <c r="KE13" s="194"/>
      <c r="KF13" s="194"/>
      <c r="KG13" s="194"/>
      <c r="KH13" s="194"/>
      <c r="KI13" s="194"/>
      <c r="KJ13" s="194"/>
      <c r="KK13" s="194"/>
      <c r="KL13" s="194"/>
      <c r="KM13" s="194"/>
      <c r="KN13" s="194"/>
      <c r="KO13" s="194"/>
      <c r="KP13" s="194"/>
      <c r="KQ13" s="194"/>
      <c r="KR13" s="194"/>
      <c r="KS13" s="194"/>
      <c r="KT13" s="194"/>
      <c r="KU13" s="194"/>
      <c r="KV13" s="194"/>
      <c r="KW13" s="194"/>
      <c r="KX13" s="194"/>
      <c r="KY13" s="195"/>
      <c r="KZ13" s="216"/>
      <c r="LA13" s="196"/>
      <c r="LB13" s="217"/>
      <c r="LC13" s="193"/>
      <c r="LD13" s="215"/>
      <c r="LE13" s="194"/>
      <c r="LF13" s="194"/>
      <c r="LG13" s="194"/>
      <c r="LH13" s="194"/>
      <c r="LI13" s="194"/>
      <c r="LJ13" s="194"/>
      <c r="LK13" s="194"/>
      <c r="LL13" s="194"/>
      <c r="LM13" s="194"/>
      <c r="LN13" s="194"/>
      <c r="LO13" s="194"/>
      <c r="LP13" s="194"/>
      <c r="LQ13" s="194"/>
      <c r="LR13" s="194"/>
      <c r="LS13" s="194"/>
      <c r="LT13" s="194"/>
      <c r="LU13" s="194"/>
      <c r="LV13" s="194"/>
      <c r="LW13" s="194"/>
      <c r="LX13" s="194"/>
      <c r="LY13" s="195"/>
      <c r="LZ13" s="216"/>
      <c r="MA13" s="196"/>
      <c r="MB13" s="217"/>
      <c r="MC13" s="193"/>
      <c r="MD13" s="215"/>
      <c r="ME13" s="194"/>
      <c r="MF13" s="194"/>
      <c r="MG13" s="194"/>
      <c r="MH13" s="194"/>
      <c r="MI13" s="194"/>
      <c r="MJ13" s="194"/>
      <c r="MK13" s="194"/>
      <c r="ML13" s="194"/>
      <c r="MM13" s="194"/>
      <c r="MN13" s="194"/>
      <c r="MO13" s="194"/>
      <c r="MP13" s="194"/>
      <c r="MQ13" s="194"/>
      <c r="MR13" s="194"/>
      <c r="MS13" s="194"/>
      <c r="MT13" s="194"/>
      <c r="MU13" s="194"/>
      <c r="MV13" s="194"/>
      <c r="MW13" s="194"/>
      <c r="MX13" s="194"/>
      <c r="MY13" s="195"/>
      <c r="MZ13" s="216"/>
      <c r="NA13" s="196"/>
      <c r="NB13" s="217"/>
      <c r="NC13" s="193"/>
      <c r="ND13" s="215"/>
      <c r="NE13" s="194"/>
      <c r="NF13" s="194"/>
      <c r="NG13" s="194"/>
      <c r="NH13" s="194"/>
      <c r="NI13" s="194"/>
      <c r="NJ13" s="194"/>
      <c r="NK13" s="194"/>
      <c r="NL13" s="194"/>
      <c r="NM13" s="194"/>
      <c r="NN13" s="194"/>
      <c r="NO13" s="194"/>
      <c r="NP13" s="194"/>
      <c r="NQ13" s="194"/>
      <c r="NR13" s="194"/>
      <c r="NS13" s="194"/>
      <c r="NT13" s="194"/>
      <c r="NU13" s="194"/>
      <c r="NV13" s="194"/>
      <c r="NW13" s="194"/>
      <c r="NX13" s="194"/>
      <c r="NY13" s="195"/>
      <c r="NZ13" s="216"/>
      <c r="OA13" s="196"/>
      <c r="OB13" s="217"/>
      <c r="OC13" s="193"/>
      <c r="OD13" s="215"/>
      <c r="OE13" s="194"/>
      <c r="OF13" s="194"/>
      <c r="OG13" s="194"/>
      <c r="OH13" s="194"/>
      <c r="OI13" s="194"/>
      <c r="OJ13" s="194"/>
      <c r="OK13" s="194"/>
      <c r="OL13" s="194"/>
      <c r="OM13" s="194"/>
      <c r="ON13" s="194"/>
      <c r="OO13" s="194"/>
      <c r="OP13" s="194"/>
      <c r="OQ13" s="194"/>
      <c r="OR13" s="194"/>
      <c r="OS13" s="194"/>
      <c r="OT13" s="194"/>
      <c r="OU13" s="194"/>
      <c r="OV13" s="194"/>
      <c r="OW13" s="194"/>
      <c r="OX13" s="194"/>
      <c r="OY13" s="195"/>
      <c r="OZ13" s="216"/>
      <c r="PA13" s="196"/>
      <c r="PB13" s="217"/>
      <c r="PC13" s="193"/>
      <c r="PD13" s="215"/>
      <c r="PE13" s="194"/>
      <c r="PF13" s="194"/>
      <c r="PG13" s="194"/>
      <c r="PH13" s="194"/>
      <c r="PI13" s="194"/>
      <c r="PJ13" s="194"/>
      <c r="PK13" s="194"/>
      <c r="PL13" s="194"/>
      <c r="PM13" s="194"/>
      <c r="PN13" s="194"/>
      <c r="PO13" s="194"/>
      <c r="PP13" s="194"/>
      <c r="PQ13" s="194"/>
      <c r="PR13" s="194"/>
      <c r="PS13" s="194"/>
      <c r="PT13" s="194"/>
      <c r="PU13" s="194"/>
      <c r="PV13" s="194"/>
      <c r="PW13" s="194"/>
      <c r="PX13" s="194"/>
      <c r="PY13" s="195"/>
      <c r="PZ13" s="216"/>
      <c r="QA13" s="196"/>
      <c r="QB13" s="217"/>
      <c r="QC13" s="193"/>
      <c r="QD13" s="215"/>
      <c r="QE13" s="194"/>
      <c r="QF13" s="194"/>
      <c r="QG13" s="194"/>
      <c r="QH13" s="194"/>
      <c r="QI13" s="194"/>
      <c r="QJ13" s="194"/>
      <c r="QK13" s="194"/>
      <c r="QL13" s="194"/>
      <c r="QM13" s="194"/>
      <c r="QN13" s="194"/>
      <c r="QO13" s="194"/>
      <c r="QP13" s="194"/>
      <c r="QQ13" s="194"/>
      <c r="QR13" s="194"/>
      <c r="QS13" s="194"/>
      <c r="QT13" s="194"/>
      <c r="QU13" s="194"/>
      <c r="QV13" s="194"/>
      <c r="QW13" s="194"/>
      <c r="QX13" s="194"/>
      <c r="QY13" s="195"/>
      <c r="QZ13" s="216"/>
      <c r="RA13" s="196"/>
      <c r="RB13" s="217"/>
      <c r="RC13" s="193"/>
      <c r="RD13" s="215"/>
      <c r="RE13" s="194"/>
      <c r="RF13" s="194"/>
      <c r="RG13" s="194"/>
      <c r="RH13" s="194"/>
      <c r="RI13" s="194"/>
      <c r="RJ13" s="194"/>
      <c r="RK13" s="194"/>
      <c r="RL13" s="194"/>
      <c r="RM13" s="194"/>
      <c r="RN13" s="194"/>
      <c r="RO13" s="194"/>
      <c r="RP13" s="194"/>
      <c r="RQ13" s="194"/>
      <c r="RR13" s="194"/>
      <c r="RS13" s="194"/>
      <c r="RT13" s="194"/>
      <c r="RU13" s="194"/>
      <c r="RV13" s="194"/>
      <c r="RW13" s="194"/>
      <c r="RX13" s="194"/>
      <c r="RY13" s="195"/>
      <c r="RZ13" s="216"/>
      <c r="SA13" s="196"/>
      <c r="SB13" s="217"/>
      <c r="SC13" s="193"/>
      <c r="SD13" s="215"/>
      <c r="SE13" s="194"/>
      <c r="SF13" s="194"/>
      <c r="SG13" s="194"/>
      <c r="SH13" s="194"/>
      <c r="SI13" s="194"/>
      <c r="SJ13" s="194"/>
      <c r="SK13" s="194"/>
      <c r="SL13" s="194"/>
      <c r="SM13" s="194"/>
      <c r="SN13" s="194"/>
      <c r="SO13" s="194"/>
      <c r="SP13" s="194"/>
      <c r="SQ13" s="194"/>
      <c r="SR13" s="194"/>
      <c r="SS13" s="194"/>
      <c r="ST13" s="194"/>
      <c r="SU13" s="194"/>
      <c r="SV13" s="194"/>
      <c r="SW13" s="194"/>
      <c r="SX13" s="194"/>
      <c r="SY13" s="195"/>
      <c r="SZ13" s="216"/>
      <c r="TA13" s="196"/>
      <c r="TB13" s="217"/>
      <c r="TC13" s="193"/>
      <c r="TD13" s="215"/>
      <c r="TE13" s="194"/>
      <c r="TF13" s="194"/>
      <c r="TG13" s="194"/>
      <c r="TH13" s="194"/>
      <c r="TI13" s="194"/>
      <c r="TJ13" s="194"/>
      <c r="TK13" s="194"/>
      <c r="TL13" s="194"/>
      <c r="TM13" s="194"/>
      <c r="TN13" s="194"/>
      <c r="TO13" s="194"/>
      <c r="TP13" s="194"/>
      <c r="TQ13" s="194"/>
      <c r="TR13" s="194"/>
      <c r="TS13" s="194"/>
      <c r="TT13" s="194"/>
      <c r="TU13" s="194"/>
      <c r="TV13" s="194"/>
      <c r="TW13" s="194"/>
      <c r="TX13" s="194"/>
      <c r="TY13" s="195"/>
      <c r="TZ13" s="216"/>
      <c r="UA13" s="196"/>
      <c r="UB13" s="217"/>
      <c r="UC13" s="193"/>
      <c r="UD13" s="215"/>
      <c r="UE13" s="194"/>
      <c r="UF13" s="194"/>
      <c r="UG13" s="194"/>
      <c r="UH13" s="194"/>
      <c r="UI13" s="194"/>
      <c r="UJ13" s="194"/>
      <c r="UK13" s="194"/>
      <c r="UL13" s="194"/>
      <c r="UM13" s="194"/>
      <c r="UN13" s="194"/>
      <c r="UO13" s="194"/>
      <c r="UP13" s="194"/>
      <c r="UQ13" s="194"/>
      <c r="UR13" s="194"/>
      <c r="US13" s="194"/>
      <c r="UT13" s="194"/>
      <c r="UU13" s="194"/>
      <c r="UV13" s="194"/>
      <c r="UW13" s="194"/>
      <c r="UX13" s="194"/>
      <c r="UY13" s="195"/>
      <c r="UZ13" s="216"/>
      <c r="VA13" s="196"/>
      <c r="VB13" s="217"/>
      <c r="VC13" s="193"/>
      <c r="VD13" s="215"/>
      <c r="VE13" s="194"/>
      <c r="VF13" s="194"/>
      <c r="VG13" s="194"/>
      <c r="VH13" s="194"/>
      <c r="VI13" s="194"/>
      <c r="VJ13" s="194"/>
      <c r="VK13" s="194"/>
      <c r="VL13" s="194"/>
      <c r="VM13" s="194"/>
      <c r="VN13" s="194"/>
      <c r="VO13" s="194"/>
      <c r="VP13" s="194"/>
      <c r="VQ13" s="194"/>
      <c r="VR13" s="194"/>
      <c r="VS13" s="194"/>
      <c r="VT13" s="194"/>
      <c r="VU13" s="194"/>
      <c r="VV13" s="194"/>
      <c r="VW13" s="194"/>
      <c r="VX13" s="194"/>
      <c r="VY13" s="195"/>
      <c r="VZ13" s="216"/>
      <c r="WA13" s="196"/>
      <c r="WB13" s="217"/>
      <c r="WC13" s="193"/>
      <c r="WD13" s="215"/>
      <c r="WE13" s="194"/>
      <c r="WF13" s="194"/>
      <c r="WG13" s="194"/>
      <c r="WH13" s="194"/>
      <c r="WI13" s="194"/>
      <c r="WJ13" s="194"/>
      <c r="WK13" s="194"/>
      <c r="WL13" s="194"/>
      <c r="WM13" s="194"/>
      <c r="WN13" s="194"/>
      <c r="WO13" s="194"/>
      <c r="WP13" s="194"/>
      <c r="WQ13" s="194"/>
      <c r="WR13" s="194"/>
      <c r="WS13" s="194"/>
      <c r="WT13" s="194"/>
      <c r="WU13" s="194"/>
      <c r="WV13" s="194"/>
      <c r="WW13" s="194"/>
      <c r="WX13" s="194"/>
      <c r="WY13" s="195"/>
      <c r="WZ13" s="216"/>
      <c r="XA13" s="196"/>
      <c r="XB13" s="217"/>
      <c r="XC13" s="193"/>
      <c r="XD13" s="215"/>
      <c r="XE13" s="194"/>
      <c r="XF13" s="194"/>
      <c r="XG13" s="194"/>
      <c r="XH13" s="194"/>
      <c r="XI13" s="194"/>
      <c r="XJ13" s="194"/>
      <c r="XK13" s="194"/>
      <c r="XL13" s="194"/>
      <c r="XM13" s="194"/>
      <c r="XN13" s="194"/>
      <c r="XO13" s="194"/>
      <c r="XP13" s="194"/>
      <c r="XQ13" s="194"/>
      <c r="XR13" s="194"/>
      <c r="XS13" s="194"/>
      <c r="XT13" s="194"/>
      <c r="XU13" s="194"/>
      <c r="XV13" s="194"/>
      <c r="XW13" s="194"/>
      <c r="XX13" s="194"/>
      <c r="XY13" s="195"/>
      <c r="XZ13" s="216"/>
      <c r="YA13" s="196"/>
      <c r="YB13" s="217"/>
      <c r="YC13" s="193"/>
      <c r="YD13" s="215"/>
      <c r="YE13" s="194"/>
      <c r="YF13" s="194"/>
      <c r="YG13" s="194"/>
      <c r="YH13" s="194"/>
      <c r="YI13" s="194"/>
      <c r="YJ13" s="194"/>
      <c r="YK13" s="194"/>
      <c r="YL13" s="194"/>
      <c r="YM13" s="194"/>
      <c r="YN13" s="194"/>
      <c r="YO13" s="194"/>
      <c r="YP13" s="194"/>
      <c r="YQ13" s="194"/>
      <c r="YR13" s="194"/>
      <c r="YS13" s="194"/>
      <c r="YT13" s="194"/>
      <c r="YU13" s="194"/>
      <c r="YV13" s="194"/>
      <c r="YW13" s="194"/>
      <c r="YX13" s="194"/>
      <c r="YY13" s="195"/>
      <c r="YZ13" s="216"/>
      <c r="ZA13" s="196"/>
      <c r="ZB13" s="217"/>
      <c r="ZC13" s="193"/>
      <c r="ZD13" s="215"/>
      <c r="ZE13" s="194"/>
      <c r="ZF13" s="194"/>
      <c r="ZG13" s="194"/>
      <c r="ZH13" s="194"/>
      <c r="ZI13" s="194"/>
      <c r="ZJ13" s="194"/>
      <c r="ZK13" s="194"/>
      <c r="ZL13" s="194"/>
      <c r="ZM13" s="194"/>
      <c r="ZN13" s="194"/>
      <c r="ZO13" s="194"/>
      <c r="ZP13" s="194"/>
      <c r="ZQ13" s="194"/>
      <c r="ZR13" s="194"/>
      <c r="ZS13" s="194"/>
      <c r="ZT13" s="194"/>
      <c r="ZU13" s="194"/>
      <c r="ZV13" s="194"/>
      <c r="ZW13" s="194"/>
      <c r="ZX13" s="194"/>
      <c r="ZY13" s="195"/>
      <c r="ZZ13" s="216"/>
      <c r="AAA13" s="196"/>
      <c r="AAB13" s="217"/>
      <c r="AAC13" s="193"/>
      <c r="AAD13" s="215"/>
      <c r="AAE13" s="194"/>
      <c r="AAF13" s="194"/>
      <c r="AAG13" s="194"/>
      <c r="AAH13" s="194"/>
      <c r="AAI13" s="194"/>
      <c r="AAJ13" s="194"/>
      <c r="AAK13" s="194"/>
      <c r="AAL13" s="194"/>
      <c r="AAM13" s="194"/>
      <c r="AAN13" s="194"/>
      <c r="AAO13" s="194"/>
      <c r="AAP13" s="194"/>
      <c r="AAQ13" s="194"/>
      <c r="AAR13" s="194"/>
      <c r="AAS13" s="194"/>
      <c r="AAT13" s="194"/>
      <c r="AAU13" s="194"/>
      <c r="AAV13" s="194"/>
      <c r="AAW13" s="194"/>
      <c r="AAX13" s="194"/>
      <c r="AAY13" s="195"/>
      <c r="AAZ13" s="216"/>
      <c r="ABA13" s="196"/>
      <c r="ABB13" s="217"/>
      <c r="ABC13" s="193"/>
      <c r="ABD13" s="215"/>
      <c r="ABE13" s="194"/>
      <c r="ABF13" s="194"/>
      <c r="ABG13" s="194"/>
      <c r="ABH13" s="194"/>
      <c r="ABI13" s="194"/>
      <c r="ABJ13" s="194"/>
      <c r="ABK13" s="194"/>
      <c r="ABL13" s="194"/>
      <c r="ABM13" s="194"/>
      <c r="ABN13" s="194"/>
      <c r="ABO13" s="194"/>
      <c r="ABP13" s="194"/>
      <c r="ABQ13" s="194"/>
      <c r="ABR13" s="194"/>
      <c r="ABS13" s="194"/>
      <c r="ABT13" s="194"/>
      <c r="ABU13" s="194"/>
      <c r="ABV13" s="194"/>
      <c r="ABW13" s="194"/>
      <c r="ABX13" s="194"/>
      <c r="ABY13" s="195"/>
      <c r="ABZ13" s="216"/>
      <c r="ACA13" s="196"/>
      <c r="ACB13" s="217"/>
      <c r="ACC13" s="193"/>
      <c r="ACD13" s="215"/>
      <c r="ACE13" s="194"/>
      <c r="ACF13" s="194"/>
      <c r="ACG13" s="194"/>
      <c r="ACH13" s="194"/>
      <c r="ACI13" s="194"/>
      <c r="ACJ13" s="194"/>
      <c r="ACK13" s="194"/>
      <c r="ACL13" s="194"/>
      <c r="ACM13" s="194"/>
      <c r="ACN13" s="194"/>
      <c r="ACO13" s="194"/>
      <c r="ACP13" s="194"/>
      <c r="ACQ13" s="194"/>
      <c r="ACR13" s="194"/>
      <c r="ACS13" s="194"/>
      <c r="ACT13" s="194"/>
      <c r="ACU13" s="194"/>
      <c r="ACV13" s="194"/>
      <c r="ACW13" s="194"/>
      <c r="ACX13" s="194"/>
      <c r="ACY13" s="195"/>
      <c r="ACZ13" s="216"/>
      <c r="ADA13" s="196"/>
      <c r="ADB13" s="217"/>
    </row>
    <row r="14" spans="1:782" ht="16.2" customHeight="1" x14ac:dyDescent="0.3">
      <c r="A14" s="208">
        <v>9</v>
      </c>
      <c r="B14" s="188">
        <v>43443</v>
      </c>
      <c r="C14" s="193"/>
      <c r="D14" s="215"/>
      <c r="E14" s="194"/>
      <c r="F14" s="194"/>
      <c r="G14" s="194"/>
      <c r="H14" s="194"/>
      <c r="I14" s="194"/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94"/>
      <c r="U14" s="194"/>
      <c r="V14" s="194"/>
      <c r="W14" s="194"/>
      <c r="X14" s="194"/>
      <c r="Y14" s="195"/>
      <c r="Z14" s="216"/>
      <c r="AA14" s="196"/>
      <c r="AB14" s="217"/>
      <c r="AC14" s="193"/>
      <c r="AD14" s="215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5"/>
      <c r="AZ14" s="216"/>
      <c r="BA14" s="196"/>
      <c r="BB14" s="217"/>
      <c r="BC14" s="193"/>
      <c r="BD14" s="215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194"/>
      <c r="BY14" s="195"/>
      <c r="BZ14" s="216"/>
      <c r="CA14" s="196"/>
      <c r="CB14" s="217"/>
      <c r="CC14" s="193"/>
      <c r="CD14" s="215"/>
      <c r="CE14" s="194"/>
      <c r="CF14" s="194"/>
      <c r="CG14" s="194"/>
      <c r="CH14" s="194"/>
      <c r="CI14" s="194"/>
      <c r="CJ14" s="194"/>
      <c r="CK14" s="194"/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5"/>
      <c r="CZ14" s="216"/>
      <c r="DA14" s="196"/>
      <c r="DB14" s="217"/>
      <c r="DC14" s="193"/>
      <c r="DD14" s="215"/>
      <c r="DE14" s="194"/>
      <c r="DF14" s="194"/>
      <c r="DG14" s="194"/>
      <c r="DH14" s="194"/>
      <c r="DI14" s="194"/>
      <c r="DJ14" s="194"/>
      <c r="DK14" s="194"/>
      <c r="DL14" s="194"/>
      <c r="DM14" s="194"/>
      <c r="DN14" s="194"/>
      <c r="DO14" s="194"/>
      <c r="DP14" s="194"/>
      <c r="DQ14" s="194"/>
      <c r="DR14" s="194"/>
      <c r="DS14" s="194"/>
      <c r="DT14" s="194"/>
      <c r="DU14" s="194"/>
      <c r="DV14" s="194"/>
      <c r="DW14" s="194"/>
      <c r="DX14" s="194"/>
      <c r="DY14" s="195"/>
      <c r="DZ14" s="216"/>
      <c r="EA14" s="196"/>
      <c r="EB14" s="217"/>
      <c r="EC14" s="193"/>
      <c r="ED14" s="215"/>
      <c r="EE14" s="194"/>
      <c r="EF14" s="194"/>
      <c r="EG14" s="194"/>
      <c r="EH14" s="194"/>
      <c r="EI14" s="194"/>
      <c r="EJ14" s="194"/>
      <c r="EK14" s="194"/>
      <c r="EL14" s="194"/>
      <c r="EM14" s="194"/>
      <c r="EN14" s="194"/>
      <c r="EO14" s="194"/>
      <c r="EP14" s="194"/>
      <c r="EQ14" s="194"/>
      <c r="ER14" s="194"/>
      <c r="ES14" s="194"/>
      <c r="ET14" s="194"/>
      <c r="EU14" s="194"/>
      <c r="EV14" s="194"/>
      <c r="EW14" s="194"/>
      <c r="EX14" s="194"/>
      <c r="EY14" s="195"/>
      <c r="EZ14" s="216"/>
      <c r="FA14" s="196"/>
      <c r="FB14" s="217"/>
      <c r="FC14" s="193"/>
      <c r="FD14" s="215"/>
      <c r="FE14" s="194"/>
      <c r="FF14" s="194"/>
      <c r="FG14" s="194"/>
      <c r="FH14" s="194"/>
      <c r="FI14" s="194"/>
      <c r="FJ14" s="194"/>
      <c r="FK14" s="194"/>
      <c r="FL14" s="194"/>
      <c r="FM14" s="194"/>
      <c r="FN14" s="194"/>
      <c r="FO14" s="194"/>
      <c r="FP14" s="194"/>
      <c r="FQ14" s="194"/>
      <c r="FR14" s="194"/>
      <c r="FS14" s="194"/>
      <c r="FT14" s="194"/>
      <c r="FU14" s="194"/>
      <c r="FV14" s="194"/>
      <c r="FW14" s="194"/>
      <c r="FX14" s="194"/>
      <c r="FY14" s="195"/>
      <c r="FZ14" s="216"/>
      <c r="GA14" s="196"/>
      <c r="GB14" s="217"/>
      <c r="GC14" s="193"/>
      <c r="GD14" s="215"/>
      <c r="GE14" s="194"/>
      <c r="GF14" s="194"/>
      <c r="GG14" s="194"/>
      <c r="GH14" s="194"/>
      <c r="GI14" s="194"/>
      <c r="GJ14" s="194"/>
      <c r="GK14" s="194"/>
      <c r="GL14" s="194"/>
      <c r="GM14" s="194"/>
      <c r="GN14" s="194"/>
      <c r="GO14" s="194"/>
      <c r="GP14" s="194"/>
      <c r="GQ14" s="194"/>
      <c r="GR14" s="194"/>
      <c r="GS14" s="194"/>
      <c r="GT14" s="194"/>
      <c r="GU14" s="194"/>
      <c r="GV14" s="194"/>
      <c r="GW14" s="194"/>
      <c r="GX14" s="194"/>
      <c r="GY14" s="195"/>
      <c r="GZ14" s="216"/>
      <c r="HA14" s="196"/>
      <c r="HB14" s="217"/>
      <c r="HC14" s="193"/>
      <c r="HD14" s="215"/>
      <c r="HE14" s="194"/>
      <c r="HF14" s="194"/>
      <c r="HG14" s="194"/>
      <c r="HH14" s="194"/>
      <c r="HI14" s="194"/>
      <c r="HJ14" s="194"/>
      <c r="HK14" s="194"/>
      <c r="HL14" s="194"/>
      <c r="HM14" s="194"/>
      <c r="HN14" s="194"/>
      <c r="HO14" s="194"/>
      <c r="HP14" s="194"/>
      <c r="HQ14" s="194"/>
      <c r="HR14" s="194"/>
      <c r="HS14" s="194"/>
      <c r="HT14" s="194"/>
      <c r="HU14" s="194"/>
      <c r="HV14" s="194"/>
      <c r="HW14" s="194"/>
      <c r="HX14" s="194"/>
      <c r="HY14" s="195"/>
      <c r="HZ14" s="216"/>
      <c r="IA14" s="196"/>
      <c r="IB14" s="217"/>
      <c r="IC14" s="193"/>
      <c r="ID14" s="215"/>
      <c r="IE14" s="194"/>
      <c r="IF14" s="194"/>
      <c r="IG14" s="194"/>
      <c r="IH14" s="194"/>
      <c r="II14" s="194"/>
      <c r="IJ14" s="194"/>
      <c r="IK14" s="194"/>
      <c r="IL14" s="194"/>
      <c r="IM14" s="194"/>
      <c r="IN14" s="194"/>
      <c r="IO14" s="194"/>
      <c r="IP14" s="194"/>
      <c r="IQ14" s="194"/>
      <c r="IR14" s="194"/>
      <c r="IS14" s="194"/>
      <c r="IT14" s="194"/>
      <c r="IU14" s="194"/>
      <c r="IV14" s="194"/>
      <c r="IW14" s="194"/>
      <c r="IX14" s="194"/>
      <c r="IY14" s="195"/>
      <c r="IZ14" s="216"/>
      <c r="JA14" s="196"/>
      <c r="JB14" s="217"/>
      <c r="JC14" s="193"/>
      <c r="JD14" s="215"/>
      <c r="JE14" s="194"/>
      <c r="JF14" s="194"/>
      <c r="JG14" s="194"/>
      <c r="JH14" s="194"/>
      <c r="JI14" s="194"/>
      <c r="JJ14" s="194"/>
      <c r="JK14" s="194"/>
      <c r="JL14" s="194"/>
      <c r="JM14" s="194"/>
      <c r="JN14" s="194"/>
      <c r="JO14" s="194"/>
      <c r="JP14" s="194"/>
      <c r="JQ14" s="194"/>
      <c r="JR14" s="194"/>
      <c r="JS14" s="194"/>
      <c r="JT14" s="194"/>
      <c r="JU14" s="194"/>
      <c r="JV14" s="194"/>
      <c r="JW14" s="194"/>
      <c r="JX14" s="194"/>
      <c r="JY14" s="195"/>
      <c r="JZ14" s="216"/>
      <c r="KA14" s="196"/>
      <c r="KB14" s="217"/>
      <c r="KC14" s="193"/>
      <c r="KD14" s="215"/>
      <c r="KE14" s="194"/>
      <c r="KF14" s="194"/>
      <c r="KG14" s="194"/>
      <c r="KH14" s="194"/>
      <c r="KI14" s="194"/>
      <c r="KJ14" s="194"/>
      <c r="KK14" s="194"/>
      <c r="KL14" s="194"/>
      <c r="KM14" s="194"/>
      <c r="KN14" s="194"/>
      <c r="KO14" s="194"/>
      <c r="KP14" s="194"/>
      <c r="KQ14" s="194"/>
      <c r="KR14" s="194"/>
      <c r="KS14" s="194"/>
      <c r="KT14" s="194"/>
      <c r="KU14" s="194"/>
      <c r="KV14" s="194"/>
      <c r="KW14" s="194"/>
      <c r="KX14" s="194"/>
      <c r="KY14" s="195"/>
      <c r="KZ14" s="216"/>
      <c r="LA14" s="196"/>
      <c r="LB14" s="217"/>
      <c r="LC14" s="193"/>
      <c r="LD14" s="215"/>
      <c r="LE14" s="194"/>
      <c r="LF14" s="194"/>
      <c r="LG14" s="194"/>
      <c r="LH14" s="194"/>
      <c r="LI14" s="194"/>
      <c r="LJ14" s="194"/>
      <c r="LK14" s="194"/>
      <c r="LL14" s="194"/>
      <c r="LM14" s="194"/>
      <c r="LN14" s="194"/>
      <c r="LO14" s="194"/>
      <c r="LP14" s="194"/>
      <c r="LQ14" s="194"/>
      <c r="LR14" s="194"/>
      <c r="LS14" s="194"/>
      <c r="LT14" s="194"/>
      <c r="LU14" s="194"/>
      <c r="LV14" s="194"/>
      <c r="LW14" s="194"/>
      <c r="LX14" s="194"/>
      <c r="LY14" s="195"/>
      <c r="LZ14" s="216"/>
      <c r="MA14" s="196"/>
      <c r="MB14" s="217"/>
      <c r="MC14" s="193"/>
      <c r="MD14" s="215"/>
      <c r="ME14" s="194"/>
      <c r="MF14" s="194"/>
      <c r="MG14" s="194"/>
      <c r="MH14" s="194"/>
      <c r="MI14" s="194"/>
      <c r="MJ14" s="194"/>
      <c r="MK14" s="194"/>
      <c r="ML14" s="194"/>
      <c r="MM14" s="194"/>
      <c r="MN14" s="194"/>
      <c r="MO14" s="194"/>
      <c r="MP14" s="194"/>
      <c r="MQ14" s="194"/>
      <c r="MR14" s="194"/>
      <c r="MS14" s="194"/>
      <c r="MT14" s="194"/>
      <c r="MU14" s="194"/>
      <c r="MV14" s="194"/>
      <c r="MW14" s="194"/>
      <c r="MX14" s="194"/>
      <c r="MY14" s="195"/>
      <c r="MZ14" s="216"/>
      <c r="NA14" s="196"/>
      <c r="NB14" s="217"/>
      <c r="NC14" s="193"/>
      <c r="ND14" s="215"/>
      <c r="NE14" s="194"/>
      <c r="NF14" s="194"/>
      <c r="NG14" s="194"/>
      <c r="NH14" s="194"/>
      <c r="NI14" s="194"/>
      <c r="NJ14" s="194"/>
      <c r="NK14" s="194"/>
      <c r="NL14" s="194"/>
      <c r="NM14" s="194"/>
      <c r="NN14" s="194"/>
      <c r="NO14" s="194"/>
      <c r="NP14" s="194"/>
      <c r="NQ14" s="194"/>
      <c r="NR14" s="194"/>
      <c r="NS14" s="194"/>
      <c r="NT14" s="194"/>
      <c r="NU14" s="194"/>
      <c r="NV14" s="194"/>
      <c r="NW14" s="194"/>
      <c r="NX14" s="194"/>
      <c r="NY14" s="195"/>
      <c r="NZ14" s="216"/>
      <c r="OA14" s="196"/>
      <c r="OB14" s="217"/>
      <c r="OC14" s="193"/>
      <c r="OD14" s="215"/>
      <c r="OE14" s="194"/>
      <c r="OF14" s="194"/>
      <c r="OG14" s="194"/>
      <c r="OH14" s="194"/>
      <c r="OI14" s="194"/>
      <c r="OJ14" s="194"/>
      <c r="OK14" s="194"/>
      <c r="OL14" s="194"/>
      <c r="OM14" s="194"/>
      <c r="ON14" s="194"/>
      <c r="OO14" s="194"/>
      <c r="OP14" s="194"/>
      <c r="OQ14" s="194"/>
      <c r="OR14" s="194"/>
      <c r="OS14" s="194"/>
      <c r="OT14" s="194"/>
      <c r="OU14" s="194"/>
      <c r="OV14" s="194"/>
      <c r="OW14" s="194"/>
      <c r="OX14" s="194"/>
      <c r="OY14" s="195"/>
      <c r="OZ14" s="216"/>
      <c r="PA14" s="196"/>
      <c r="PB14" s="217"/>
      <c r="PC14" s="193"/>
      <c r="PD14" s="215"/>
      <c r="PE14" s="194"/>
      <c r="PF14" s="194"/>
      <c r="PG14" s="194"/>
      <c r="PH14" s="194"/>
      <c r="PI14" s="194"/>
      <c r="PJ14" s="194"/>
      <c r="PK14" s="194"/>
      <c r="PL14" s="194"/>
      <c r="PM14" s="194"/>
      <c r="PN14" s="194"/>
      <c r="PO14" s="194"/>
      <c r="PP14" s="194"/>
      <c r="PQ14" s="194"/>
      <c r="PR14" s="194"/>
      <c r="PS14" s="194"/>
      <c r="PT14" s="194"/>
      <c r="PU14" s="194"/>
      <c r="PV14" s="194"/>
      <c r="PW14" s="194"/>
      <c r="PX14" s="194"/>
      <c r="PY14" s="195"/>
      <c r="PZ14" s="216"/>
      <c r="QA14" s="196"/>
      <c r="QB14" s="217"/>
      <c r="QC14" s="193"/>
      <c r="QD14" s="215"/>
      <c r="QE14" s="194"/>
      <c r="QF14" s="194"/>
      <c r="QG14" s="194"/>
      <c r="QH14" s="194"/>
      <c r="QI14" s="194"/>
      <c r="QJ14" s="194"/>
      <c r="QK14" s="194"/>
      <c r="QL14" s="194"/>
      <c r="QM14" s="194"/>
      <c r="QN14" s="194"/>
      <c r="QO14" s="194"/>
      <c r="QP14" s="194"/>
      <c r="QQ14" s="194"/>
      <c r="QR14" s="194"/>
      <c r="QS14" s="194"/>
      <c r="QT14" s="194"/>
      <c r="QU14" s="194"/>
      <c r="QV14" s="194"/>
      <c r="QW14" s="194"/>
      <c r="QX14" s="194"/>
      <c r="QY14" s="195"/>
      <c r="QZ14" s="216"/>
      <c r="RA14" s="196"/>
      <c r="RB14" s="217"/>
      <c r="RC14" s="193"/>
      <c r="RD14" s="215"/>
      <c r="RE14" s="194"/>
      <c r="RF14" s="194"/>
      <c r="RG14" s="194"/>
      <c r="RH14" s="194"/>
      <c r="RI14" s="194"/>
      <c r="RJ14" s="194"/>
      <c r="RK14" s="194"/>
      <c r="RL14" s="194"/>
      <c r="RM14" s="194"/>
      <c r="RN14" s="194"/>
      <c r="RO14" s="194"/>
      <c r="RP14" s="194"/>
      <c r="RQ14" s="194"/>
      <c r="RR14" s="194"/>
      <c r="RS14" s="194"/>
      <c r="RT14" s="194"/>
      <c r="RU14" s="194"/>
      <c r="RV14" s="194"/>
      <c r="RW14" s="194"/>
      <c r="RX14" s="194"/>
      <c r="RY14" s="195"/>
      <c r="RZ14" s="216"/>
      <c r="SA14" s="196"/>
      <c r="SB14" s="217"/>
      <c r="SC14" s="193"/>
      <c r="SD14" s="215"/>
      <c r="SE14" s="194"/>
      <c r="SF14" s="194"/>
      <c r="SG14" s="194"/>
      <c r="SH14" s="194"/>
      <c r="SI14" s="194"/>
      <c r="SJ14" s="194"/>
      <c r="SK14" s="194"/>
      <c r="SL14" s="194"/>
      <c r="SM14" s="194"/>
      <c r="SN14" s="194"/>
      <c r="SO14" s="194"/>
      <c r="SP14" s="194"/>
      <c r="SQ14" s="194"/>
      <c r="SR14" s="194"/>
      <c r="SS14" s="194"/>
      <c r="ST14" s="194"/>
      <c r="SU14" s="194"/>
      <c r="SV14" s="194"/>
      <c r="SW14" s="194"/>
      <c r="SX14" s="194"/>
      <c r="SY14" s="195"/>
      <c r="SZ14" s="216"/>
      <c r="TA14" s="196"/>
      <c r="TB14" s="217"/>
      <c r="TC14" s="193"/>
      <c r="TD14" s="215"/>
      <c r="TE14" s="194"/>
      <c r="TF14" s="194"/>
      <c r="TG14" s="194"/>
      <c r="TH14" s="194"/>
      <c r="TI14" s="194"/>
      <c r="TJ14" s="194"/>
      <c r="TK14" s="194"/>
      <c r="TL14" s="194"/>
      <c r="TM14" s="194"/>
      <c r="TN14" s="194"/>
      <c r="TO14" s="194"/>
      <c r="TP14" s="194"/>
      <c r="TQ14" s="194"/>
      <c r="TR14" s="194"/>
      <c r="TS14" s="194"/>
      <c r="TT14" s="194"/>
      <c r="TU14" s="194"/>
      <c r="TV14" s="194"/>
      <c r="TW14" s="194"/>
      <c r="TX14" s="194"/>
      <c r="TY14" s="195"/>
      <c r="TZ14" s="216"/>
      <c r="UA14" s="196"/>
      <c r="UB14" s="217"/>
      <c r="UC14" s="193"/>
      <c r="UD14" s="215"/>
      <c r="UE14" s="194"/>
      <c r="UF14" s="194"/>
      <c r="UG14" s="194"/>
      <c r="UH14" s="194"/>
      <c r="UI14" s="194"/>
      <c r="UJ14" s="194"/>
      <c r="UK14" s="194"/>
      <c r="UL14" s="194"/>
      <c r="UM14" s="194"/>
      <c r="UN14" s="194"/>
      <c r="UO14" s="194"/>
      <c r="UP14" s="194"/>
      <c r="UQ14" s="194"/>
      <c r="UR14" s="194"/>
      <c r="US14" s="194"/>
      <c r="UT14" s="194"/>
      <c r="UU14" s="194"/>
      <c r="UV14" s="194"/>
      <c r="UW14" s="194"/>
      <c r="UX14" s="194"/>
      <c r="UY14" s="195"/>
      <c r="UZ14" s="216"/>
      <c r="VA14" s="196"/>
      <c r="VB14" s="217"/>
      <c r="VC14" s="193"/>
      <c r="VD14" s="215"/>
      <c r="VE14" s="194"/>
      <c r="VF14" s="194"/>
      <c r="VG14" s="194"/>
      <c r="VH14" s="194"/>
      <c r="VI14" s="194"/>
      <c r="VJ14" s="194"/>
      <c r="VK14" s="194"/>
      <c r="VL14" s="194"/>
      <c r="VM14" s="194"/>
      <c r="VN14" s="194"/>
      <c r="VO14" s="194"/>
      <c r="VP14" s="194"/>
      <c r="VQ14" s="194"/>
      <c r="VR14" s="194"/>
      <c r="VS14" s="194"/>
      <c r="VT14" s="194"/>
      <c r="VU14" s="194"/>
      <c r="VV14" s="194"/>
      <c r="VW14" s="194"/>
      <c r="VX14" s="194"/>
      <c r="VY14" s="195"/>
      <c r="VZ14" s="216"/>
      <c r="WA14" s="196"/>
      <c r="WB14" s="217"/>
      <c r="WC14" s="193"/>
      <c r="WD14" s="215"/>
      <c r="WE14" s="194"/>
      <c r="WF14" s="194"/>
      <c r="WG14" s="194"/>
      <c r="WH14" s="194"/>
      <c r="WI14" s="194"/>
      <c r="WJ14" s="194"/>
      <c r="WK14" s="194"/>
      <c r="WL14" s="194"/>
      <c r="WM14" s="194"/>
      <c r="WN14" s="194"/>
      <c r="WO14" s="194"/>
      <c r="WP14" s="194"/>
      <c r="WQ14" s="194"/>
      <c r="WR14" s="194"/>
      <c r="WS14" s="194"/>
      <c r="WT14" s="194"/>
      <c r="WU14" s="194"/>
      <c r="WV14" s="194"/>
      <c r="WW14" s="194"/>
      <c r="WX14" s="194"/>
      <c r="WY14" s="195"/>
      <c r="WZ14" s="216"/>
      <c r="XA14" s="196"/>
      <c r="XB14" s="217"/>
      <c r="XC14" s="193"/>
      <c r="XD14" s="215"/>
      <c r="XE14" s="194"/>
      <c r="XF14" s="194"/>
      <c r="XG14" s="194"/>
      <c r="XH14" s="194"/>
      <c r="XI14" s="194"/>
      <c r="XJ14" s="194"/>
      <c r="XK14" s="194"/>
      <c r="XL14" s="194"/>
      <c r="XM14" s="194"/>
      <c r="XN14" s="194"/>
      <c r="XO14" s="194"/>
      <c r="XP14" s="194"/>
      <c r="XQ14" s="194"/>
      <c r="XR14" s="194"/>
      <c r="XS14" s="194"/>
      <c r="XT14" s="194"/>
      <c r="XU14" s="194"/>
      <c r="XV14" s="194"/>
      <c r="XW14" s="194"/>
      <c r="XX14" s="194"/>
      <c r="XY14" s="195"/>
      <c r="XZ14" s="216"/>
      <c r="YA14" s="196"/>
      <c r="YB14" s="217"/>
      <c r="YC14" s="193"/>
      <c r="YD14" s="215"/>
      <c r="YE14" s="194"/>
      <c r="YF14" s="194"/>
      <c r="YG14" s="194"/>
      <c r="YH14" s="194"/>
      <c r="YI14" s="194"/>
      <c r="YJ14" s="194"/>
      <c r="YK14" s="194"/>
      <c r="YL14" s="194"/>
      <c r="YM14" s="194"/>
      <c r="YN14" s="194"/>
      <c r="YO14" s="194"/>
      <c r="YP14" s="194"/>
      <c r="YQ14" s="194"/>
      <c r="YR14" s="194"/>
      <c r="YS14" s="194"/>
      <c r="YT14" s="194"/>
      <c r="YU14" s="194"/>
      <c r="YV14" s="194"/>
      <c r="YW14" s="194"/>
      <c r="YX14" s="194"/>
      <c r="YY14" s="195"/>
      <c r="YZ14" s="216"/>
      <c r="ZA14" s="196"/>
      <c r="ZB14" s="217"/>
      <c r="ZC14" s="193"/>
      <c r="ZD14" s="215"/>
      <c r="ZE14" s="194"/>
      <c r="ZF14" s="194"/>
      <c r="ZG14" s="194"/>
      <c r="ZH14" s="194"/>
      <c r="ZI14" s="194"/>
      <c r="ZJ14" s="194"/>
      <c r="ZK14" s="194"/>
      <c r="ZL14" s="194"/>
      <c r="ZM14" s="194"/>
      <c r="ZN14" s="194"/>
      <c r="ZO14" s="194"/>
      <c r="ZP14" s="194"/>
      <c r="ZQ14" s="194"/>
      <c r="ZR14" s="194"/>
      <c r="ZS14" s="194"/>
      <c r="ZT14" s="194"/>
      <c r="ZU14" s="194"/>
      <c r="ZV14" s="194"/>
      <c r="ZW14" s="194"/>
      <c r="ZX14" s="194"/>
      <c r="ZY14" s="195"/>
      <c r="ZZ14" s="216"/>
      <c r="AAA14" s="196"/>
      <c r="AAB14" s="217"/>
      <c r="AAC14" s="193"/>
      <c r="AAD14" s="215"/>
      <c r="AAE14" s="194"/>
      <c r="AAF14" s="194"/>
      <c r="AAG14" s="194"/>
      <c r="AAH14" s="194"/>
      <c r="AAI14" s="194"/>
      <c r="AAJ14" s="194"/>
      <c r="AAK14" s="194"/>
      <c r="AAL14" s="194"/>
      <c r="AAM14" s="194"/>
      <c r="AAN14" s="194"/>
      <c r="AAO14" s="194"/>
      <c r="AAP14" s="194"/>
      <c r="AAQ14" s="194"/>
      <c r="AAR14" s="194"/>
      <c r="AAS14" s="194"/>
      <c r="AAT14" s="194"/>
      <c r="AAU14" s="194"/>
      <c r="AAV14" s="194"/>
      <c r="AAW14" s="194"/>
      <c r="AAX14" s="194"/>
      <c r="AAY14" s="195"/>
      <c r="AAZ14" s="216"/>
      <c r="ABA14" s="196"/>
      <c r="ABB14" s="217"/>
      <c r="ABC14" s="193"/>
      <c r="ABD14" s="215"/>
      <c r="ABE14" s="194"/>
      <c r="ABF14" s="194"/>
      <c r="ABG14" s="194"/>
      <c r="ABH14" s="194"/>
      <c r="ABI14" s="194"/>
      <c r="ABJ14" s="194"/>
      <c r="ABK14" s="194"/>
      <c r="ABL14" s="194"/>
      <c r="ABM14" s="194"/>
      <c r="ABN14" s="194"/>
      <c r="ABO14" s="194"/>
      <c r="ABP14" s="194"/>
      <c r="ABQ14" s="194"/>
      <c r="ABR14" s="194"/>
      <c r="ABS14" s="194"/>
      <c r="ABT14" s="194"/>
      <c r="ABU14" s="194"/>
      <c r="ABV14" s="194"/>
      <c r="ABW14" s="194"/>
      <c r="ABX14" s="194"/>
      <c r="ABY14" s="195"/>
      <c r="ABZ14" s="216"/>
      <c r="ACA14" s="196"/>
      <c r="ACB14" s="217"/>
      <c r="ACC14" s="193"/>
      <c r="ACD14" s="215"/>
      <c r="ACE14" s="194"/>
      <c r="ACF14" s="194"/>
      <c r="ACG14" s="194"/>
      <c r="ACH14" s="194"/>
      <c r="ACI14" s="194"/>
      <c r="ACJ14" s="194"/>
      <c r="ACK14" s="194"/>
      <c r="ACL14" s="194"/>
      <c r="ACM14" s="194"/>
      <c r="ACN14" s="194"/>
      <c r="ACO14" s="194"/>
      <c r="ACP14" s="194"/>
      <c r="ACQ14" s="194"/>
      <c r="ACR14" s="194"/>
      <c r="ACS14" s="194"/>
      <c r="ACT14" s="194"/>
      <c r="ACU14" s="194"/>
      <c r="ACV14" s="194"/>
      <c r="ACW14" s="194"/>
      <c r="ACX14" s="194"/>
      <c r="ACY14" s="195"/>
      <c r="ACZ14" s="216"/>
      <c r="ADA14" s="196"/>
      <c r="ADB14" s="217"/>
    </row>
    <row r="15" spans="1:782" ht="16.2" customHeight="1" x14ac:dyDescent="0.3">
      <c r="A15" s="208">
        <v>10</v>
      </c>
      <c r="B15" s="188">
        <v>43444</v>
      </c>
      <c r="C15" s="193"/>
      <c r="D15" s="215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5"/>
      <c r="Z15" s="216"/>
      <c r="AA15" s="196"/>
      <c r="AB15" s="217"/>
      <c r="AC15" s="193"/>
      <c r="AD15" s="215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5"/>
      <c r="AZ15" s="216"/>
      <c r="BA15" s="196"/>
      <c r="BB15" s="217"/>
      <c r="BC15" s="193"/>
      <c r="BD15" s="215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194"/>
      <c r="BY15" s="195"/>
      <c r="BZ15" s="216"/>
      <c r="CA15" s="196"/>
      <c r="CB15" s="217"/>
      <c r="CC15" s="193"/>
      <c r="CD15" s="215"/>
      <c r="CE15" s="194"/>
      <c r="CF15" s="194"/>
      <c r="CG15" s="194"/>
      <c r="CH15" s="194"/>
      <c r="CI15" s="194"/>
      <c r="CJ15" s="194"/>
      <c r="CK15" s="194"/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5"/>
      <c r="CZ15" s="216"/>
      <c r="DA15" s="196"/>
      <c r="DB15" s="217"/>
      <c r="DC15" s="193"/>
      <c r="DD15" s="215"/>
      <c r="DE15" s="194"/>
      <c r="DF15" s="194"/>
      <c r="DG15" s="194"/>
      <c r="DH15" s="194"/>
      <c r="DI15" s="194"/>
      <c r="DJ15" s="194"/>
      <c r="DK15" s="194"/>
      <c r="DL15" s="194"/>
      <c r="DM15" s="194"/>
      <c r="DN15" s="194"/>
      <c r="DO15" s="194"/>
      <c r="DP15" s="194"/>
      <c r="DQ15" s="194"/>
      <c r="DR15" s="194"/>
      <c r="DS15" s="194"/>
      <c r="DT15" s="194"/>
      <c r="DU15" s="194"/>
      <c r="DV15" s="194"/>
      <c r="DW15" s="194"/>
      <c r="DX15" s="194"/>
      <c r="DY15" s="195"/>
      <c r="DZ15" s="216"/>
      <c r="EA15" s="196"/>
      <c r="EB15" s="217"/>
      <c r="EC15" s="193"/>
      <c r="ED15" s="215"/>
      <c r="EE15" s="194"/>
      <c r="EF15" s="194"/>
      <c r="EG15" s="194"/>
      <c r="EH15" s="194"/>
      <c r="EI15" s="194"/>
      <c r="EJ15" s="194"/>
      <c r="EK15" s="194"/>
      <c r="EL15" s="194"/>
      <c r="EM15" s="194"/>
      <c r="EN15" s="194"/>
      <c r="EO15" s="194"/>
      <c r="EP15" s="194"/>
      <c r="EQ15" s="194"/>
      <c r="ER15" s="194"/>
      <c r="ES15" s="194"/>
      <c r="ET15" s="194"/>
      <c r="EU15" s="194"/>
      <c r="EV15" s="194"/>
      <c r="EW15" s="194"/>
      <c r="EX15" s="194"/>
      <c r="EY15" s="195"/>
      <c r="EZ15" s="216"/>
      <c r="FA15" s="196"/>
      <c r="FB15" s="217"/>
      <c r="FC15" s="193"/>
      <c r="FD15" s="215"/>
      <c r="FE15" s="194"/>
      <c r="FF15" s="194"/>
      <c r="FG15" s="194"/>
      <c r="FH15" s="194"/>
      <c r="FI15" s="194"/>
      <c r="FJ15" s="194"/>
      <c r="FK15" s="194"/>
      <c r="FL15" s="194"/>
      <c r="FM15" s="194"/>
      <c r="FN15" s="194"/>
      <c r="FO15" s="194"/>
      <c r="FP15" s="194"/>
      <c r="FQ15" s="194"/>
      <c r="FR15" s="194"/>
      <c r="FS15" s="194"/>
      <c r="FT15" s="194"/>
      <c r="FU15" s="194"/>
      <c r="FV15" s="194"/>
      <c r="FW15" s="194"/>
      <c r="FX15" s="194"/>
      <c r="FY15" s="195"/>
      <c r="FZ15" s="216"/>
      <c r="GA15" s="196"/>
      <c r="GB15" s="217"/>
      <c r="GC15" s="193"/>
      <c r="GD15" s="215"/>
      <c r="GE15" s="194"/>
      <c r="GF15" s="194"/>
      <c r="GG15" s="194"/>
      <c r="GH15" s="194"/>
      <c r="GI15" s="194"/>
      <c r="GJ15" s="194"/>
      <c r="GK15" s="194"/>
      <c r="GL15" s="194"/>
      <c r="GM15" s="194"/>
      <c r="GN15" s="194"/>
      <c r="GO15" s="194"/>
      <c r="GP15" s="194"/>
      <c r="GQ15" s="194"/>
      <c r="GR15" s="194"/>
      <c r="GS15" s="194"/>
      <c r="GT15" s="194"/>
      <c r="GU15" s="194"/>
      <c r="GV15" s="194"/>
      <c r="GW15" s="194"/>
      <c r="GX15" s="194"/>
      <c r="GY15" s="195"/>
      <c r="GZ15" s="216"/>
      <c r="HA15" s="196"/>
      <c r="HB15" s="217"/>
      <c r="HC15" s="193"/>
      <c r="HD15" s="215"/>
      <c r="HE15" s="194"/>
      <c r="HF15" s="194"/>
      <c r="HG15" s="194"/>
      <c r="HH15" s="194"/>
      <c r="HI15" s="194"/>
      <c r="HJ15" s="194"/>
      <c r="HK15" s="194"/>
      <c r="HL15" s="194"/>
      <c r="HM15" s="194"/>
      <c r="HN15" s="194"/>
      <c r="HO15" s="194"/>
      <c r="HP15" s="194"/>
      <c r="HQ15" s="194"/>
      <c r="HR15" s="194"/>
      <c r="HS15" s="194"/>
      <c r="HT15" s="194"/>
      <c r="HU15" s="194"/>
      <c r="HV15" s="194"/>
      <c r="HW15" s="194"/>
      <c r="HX15" s="194"/>
      <c r="HY15" s="195"/>
      <c r="HZ15" s="216"/>
      <c r="IA15" s="196"/>
      <c r="IB15" s="217"/>
      <c r="IC15" s="193"/>
      <c r="ID15" s="215"/>
      <c r="IE15" s="194"/>
      <c r="IF15" s="194"/>
      <c r="IG15" s="194"/>
      <c r="IH15" s="194"/>
      <c r="II15" s="194"/>
      <c r="IJ15" s="194"/>
      <c r="IK15" s="194"/>
      <c r="IL15" s="194"/>
      <c r="IM15" s="194"/>
      <c r="IN15" s="194"/>
      <c r="IO15" s="194"/>
      <c r="IP15" s="194"/>
      <c r="IQ15" s="194"/>
      <c r="IR15" s="194"/>
      <c r="IS15" s="194"/>
      <c r="IT15" s="194"/>
      <c r="IU15" s="194"/>
      <c r="IV15" s="194"/>
      <c r="IW15" s="194"/>
      <c r="IX15" s="194"/>
      <c r="IY15" s="195"/>
      <c r="IZ15" s="216"/>
      <c r="JA15" s="196"/>
      <c r="JB15" s="217"/>
      <c r="JC15" s="193"/>
      <c r="JD15" s="215"/>
      <c r="JE15" s="194"/>
      <c r="JF15" s="194"/>
      <c r="JG15" s="194"/>
      <c r="JH15" s="194"/>
      <c r="JI15" s="194"/>
      <c r="JJ15" s="194"/>
      <c r="JK15" s="194"/>
      <c r="JL15" s="194"/>
      <c r="JM15" s="194"/>
      <c r="JN15" s="194"/>
      <c r="JO15" s="194"/>
      <c r="JP15" s="194"/>
      <c r="JQ15" s="194"/>
      <c r="JR15" s="194"/>
      <c r="JS15" s="194"/>
      <c r="JT15" s="194"/>
      <c r="JU15" s="194"/>
      <c r="JV15" s="194"/>
      <c r="JW15" s="194"/>
      <c r="JX15" s="194"/>
      <c r="JY15" s="195"/>
      <c r="JZ15" s="216"/>
      <c r="KA15" s="196"/>
      <c r="KB15" s="217"/>
      <c r="KC15" s="193"/>
      <c r="KD15" s="215"/>
      <c r="KE15" s="194"/>
      <c r="KF15" s="194"/>
      <c r="KG15" s="194"/>
      <c r="KH15" s="194"/>
      <c r="KI15" s="194"/>
      <c r="KJ15" s="194"/>
      <c r="KK15" s="194"/>
      <c r="KL15" s="194"/>
      <c r="KM15" s="194"/>
      <c r="KN15" s="194"/>
      <c r="KO15" s="194"/>
      <c r="KP15" s="194"/>
      <c r="KQ15" s="194"/>
      <c r="KR15" s="194"/>
      <c r="KS15" s="194"/>
      <c r="KT15" s="194"/>
      <c r="KU15" s="194"/>
      <c r="KV15" s="194"/>
      <c r="KW15" s="194"/>
      <c r="KX15" s="194"/>
      <c r="KY15" s="195"/>
      <c r="KZ15" s="216"/>
      <c r="LA15" s="196"/>
      <c r="LB15" s="217"/>
      <c r="LC15" s="193"/>
      <c r="LD15" s="215"/>
      <c r="LE15" s="194"/>
      <c r="LF15" s="194"/>
      <c r="LG15" s="194"/>
      <c r="LH15" s="194"/>
      <c r="LI15" s="194"/>
      <c r="LJ15" s="194"/>
      <c r="LK15" s="194"/>
      <c r="LL15" s="194"/>
      <c r="LM15" s="194"/>
      <c r="LN15" s="194"/>
      <c r="LO15" s="194"/>
      <c r="LP15" s="194"/>
      <c r="LQ15" s="194"/>
      <c r="LR15" s="194"/>
      <c r="LS15" s="194"/>
      <c r="LT15" s="194"/>
      <c r="LU15" s="194"/>
      <c r="LV15" s="194"/>
      <c r="LW15" s="194"/>
      <c r="LX15" s="194"/>
      <c r="LY15" s="195"/>
      <c r="LZ15" s="216"/>
      <c r="MA15" s="196"/>
      <c r="MB15" s="217"/>
      <c r="MC15" s="193"/>
      <c r="MD15" s="215"/>
      <c r="ME15" s="194"/>
      <c r="MF15" s="194"/>
      <c r="MG15" s="194"/>
      <c r="MH15" s="194"/>
      <c r="MI15" s="194"/>
      <c r="MJ15" s="194"/>
      <c r="MK15" s="194"/>
      <c r="ML15" s="194"/>
      <c r="MM15" s="194"/>
      <c r="MN15" s="194"/>
      <c r="MO15" s="194"/>
      <c r="MP15" s="194"/>
      <c r="MQ15" s="194"/>
      <c r="MR15" s="194"/>
      <c r="MS15" s="194"/>
      <c r="MT15" s="194"/>
      <c r="MU15" s="194"/>
      <c r="MV15" s="194"/>
      <c r="MW15" s="194"/>
      <c r="MX15" s="194"/>
      <c r="MY15" s="195"/>
      <c r="MZ15" s="216"/>
      <c r="NA15" s="196"/>
      <c r="NB15" s="217"/>
      <c r="NC15" s="193"/>
      <c r="ND15" s="215"/>
      <c r="NE15" s="194"/>
      <c r="NF15" s="194"/>
      <c r="NG15" s="194"/>
      <c r="NH15" s="194"/>
      <c r="NI15" s="194"/>
      <c r="NJ15" s="194"/>
      <c r="NK15" s="194"/>
      <c r="NL15" s="194"/>
      <c r="NM15" s="194"/>
      <c r="NN15" s="194"/>
      <c r="NO15" s="194"/>
      <c r="NP15" s="194"/>
      <c r="NQ15" s="194"/>
      <c r="NR15" s="194"/>
      <c r="NS15" s="194"/>
      <c r="NT15" s="194"/>
      <c r="NU15" s="194"/>
      <c r="NV15" s="194"/>
      <c r="NW15" s="194"/>
      <c r="NX15" s="194"/>
      <c r="NY15" s="195"/>
      <c r="NZ15" s="216"/>
      <c r="OA15" s="196"/>
      <c r="OB15" s="217"/>
      <c r="OC15" s="193"/>
      <c r="OD15" s="215"/>
      <c r="OE15" s="194"/>
      <c r="OF15" s="194"/>
      <c r="OG15" s="194"/>
      <c r="OH15" s="194"/>
      <c r="OI15" s="194"/>
      <c r="OJ15" s="194"/>
      <c r="OK15" s="194"/>
      <c r="OL15" s="194"/>
      <c r="OM15" s="194"/>
      <c r="ON15" s="194"/>
      <c r="OO15" s="194"/>
      <c r="OP15" s="194"/>
      <c r="OQ15" s="194"/>
      <c r="OR15" s="194"/>
      <c r="OS15" s="194"/>
      <c r="OT15" s="194"/>
      <c r="OU15" s="194"/>
      <c r="OV15" s="194"/>
      <c r="OW15" s="194"/>
      <c r="OX15" s="194"/>
      <c r="OY15" s="195"/>
      <c r="OZ15" s="216"/>
      <c r="PA15" s="196"/>
      <c r="PB15" s="217"/>
      <c r="PC15" s="193"/>
      <c r="PD15" s="215"/>
      <c r="PE15" s="194"/>
      <c r="PF15" s="194"/>
      <c r="PG15" s="194"/>
      <c r="PH15" s="194"/>
      <c r="PI15" s="194"/>
      <c r="PJ15" s="194"/>
      <c r="PK15" s="194"/>
      <c r="PL15" s="194"/>
      <c r="PM15" s="194"/>
      <c r="PN15" s="194"/>
      <c r="PO15" s="194"/>
      <c r="PP15" s="194"/>
      <c r="PQ15" s="194"/>
      <c r="PR15" s="194"/>
      <c r="PS15" s="194"/>
      <c r="PT15" s="194"/>
      <c r="PU15" s="194"/>
      <c r="PV15" s="194"/>
      <c r="PW15" s="194"/>
      <c r="PX15" s="194"/>
      <c r="PY15" s="195"/>
      <c r="PZ15" s="216"/>
      <c r="QA15" s="196"/>
      <c r="QB15" s="217"/>
      <c r="QC15" s="193"/>
      <c r="QD15" s="215"/>
      <c r="QE15" s="194"/>
      <c r="QF15" s="194"/>
      <c r="QG15" s="194"/>
      <c r="QH15" s="194"/>
      <c r="QI15" s="194"/>
      <c r="QJ15" s="194"/>
      <c r="QK15" s="194"/>
      <c r="QL15" s="194"/>
      <c r="QM15" s="194"/>
      <c r="QN15" s="194"/>
      <c r="QO15" s="194"/>
      <c r="QP15" s="194"/>
      <c r="QQ15" s="194"/>
      <c r="QR15" s="194"/>
      <c r="QS15" s="194"/>
      <c r="QT15" s="194"/>
      <c r="QU15" s="194"/>
      <c r="QV15" s="194"/>
      <c r="QW15" s="194"/>
      <c r="QX15" s="194"/>
      <c r="QY15" s="195"/>
      <c r="QZ15" s="216"/>
      <c r="RA15" s="196"/>
      <c r="RB15" s="217"/>
      <c r="RC15" s="193"/>
      <c r="RD15" s="215"/>
      <c r="RE15" s="194"/>
      <c r="RF15" s="194"/>
      <c r="RG15" s="194"/>
      <c r="RH15" s="194"/>
      <c r="RI15" s="194"/>
      <c r="RJ15" s="194"/>
      <c r="RK15" s="194"/>
      <c r="RL15" s="194"/>
      <c r="RM15" s="194"/>
      <c r="RN15" s="194"/>
      <c r="RO15" s="194"/>
      <c r="RP15" s="194"/>
      <c r="RQ15" s="194"/>
      <c r="RR15" s="194"/>
      <c r="RS15" s="194"/>
      <c r="RT15" s="194"/>
      <c r="RU15" s="194"/>
      <c r="RV15" s="194"/>
      <c r="RW15" s="194"/>
      <c r="RX15" s="194"/>
      <c r="RY15" s="195"/>
      <c r="RZ15" s="216"/>
      <c r="SA15" s="196"/>
      <c r="SB15" s="217"/>
      <c r="SC15" s="193"/>
      <c r="SD15" s="215"/>
      <c r="SE15" s="194"/>
      <c r="SF15" s="194"/>
      <c r="SG15" s="194"/>
      <c r="SH15" s="194"/>
      <c r="SI15" s="194"/>
      <c r="SJ15" s="194"/>
      <c r="SK15" s="194"/>
      <c r="SL15" s="194"/>
      <c r="SM15" s="194"/>
      <c r="SN15" s="194"/>
      <c r="SO15" s="194"/>
      <c r="SP15" s="194"/>
      <c r="SQ15" s="194"/>
      <c r="SR15" s="194"/>
      <c r="SS15" s="194"/>
      <c r="ST15" s="194"/>
      <c r="SU15" s="194"/>
      <c r="SV15" s="194"/>
      <c r="SW15" s="194"/>
      <c r="SX15" s="194"/>
      <c r="SY15" s="195"/>
      <c r="SZ15" s="216"/>
      <c r="TA15" s="196"/>
      <c r="TB15" s="217"/>
      <c r="TC15" s="193"/>
      <c r="TD15" s="215"/>
      <c r="TE15" s="194"/>
      <c r="TF15" s="194"/>
      <c r="TG15" s="194"/>
      <c r="TH15" s="194"/>
      <c r="TI15" s="194"/>
      <c r="TJ15" s="194"/>
      <c r="TK15" s="194"/>
      <c r="TL15" s="194"/>
      <c r="TM15" s="194"/>
      <c r="TN15" s="194"/>
      <c r="TO15" s="194"/>
      <c r="TP15" s="194"/>
      <c r="TQ15" s="194"/>
      <c r="TR15" s="194"/>
      <c r="TS15" s="194"/>
      <c r="TT15" s="194"/>
      <c r="TU15" s="194"/>
      <c r="TV15" s="194"/>
      <c r="TW15" s="194"/>
      <c r="TX15" s="194"/>
      <c r="TY15" s="195"/>
      <c r="TZ15" s="216"/>
      <c r="UA15" s="196"/>
      <c r="UB15" s="217"/>
      <c r="UC15" s="193"/>
      <c r="UD15" s="215"/>
      <c r="UE15" s="194"/>
      <c r="UF15" s="194"/>
      <c r="UG15" s="194"/>
      <c r="UH15" s="194"/>
      <c r="UI15" s="194"/>
      <c r="UJ15" s="194"/>
      <c r="UK15" s="194"/>
      <c r="UL15" s="194"/>
      <c r="UM15" s="194"/>
      <c r="UN15" s="194"/>
      <c r="UO15" s="194"/>
      <c r="UP15" s="194"/>
      <c r="UQ15" s="194"/>
      <c r="UR15" s="194"/>
      <c r="US15" s="194"/>
      <c r="UT15" s="194"/>
      <c r="UU15" s="194"/>
      <c r="UV15" s="194"/>
      <c r="UW15" s="194"/>
      <c r="UX15" s="194"/>
      <c r="UY15" s="195"/>
      <c r="UZ15" s="216"/>
      <c r="VA15" s="196"/>
      <c r="VB15" s="217"/>
      <c r="VC15" s="193"/>
      <c r="VD15" s="215"/>
      <c r="VE15" s="194"/>
      <c r="VF15" s="194"/>
      <c r="VG15" s="194"/>
      <c r="VH15" s="194"/>
      <c r="VI15" s="194"/>
      <c r="VJ15" s="194"/>
      <c r="VK15" s="194"/>
      <c r="VL15" s="194"/>
      <c r="VM15" s="194"/>
      <c r="VN15" s="194"/>
      <c r="VO15" s="194"/>
      <c r="VP15" s="194"/>
      <c r="VQ15" s="194"/>
      <c r="VR15" s="194"/>
      <c r="VS15" s="194"/>
      <c r="VT15" s="194"/>
      <c r="VU15" s="194"/>
      <c r="VV15" s="194"/>
      <c r="VW15" s="194"/>
      <c r="VX15" s="194"/>
      <c r="VY15" s="195"/>
      <c r="VZ15" s="216"/>
      <c r="WA15" s="196"/>
      <c r="WB15" s="217"/>
      <c r="WC15" s="193"/>
      <c r="WD15" s="215"/>
      <c r="WE15" s="194"/>
      <c r="WF15" s="194"/>
      <c r="WG15" s="194"/>
      <c r="WH15" s="194"/>
      <c r="WI15" s="194"/>
      <c r="WJ15" s="194"/>
      <c r="WK15" s="194"/>
      <c r="WL15" s="194"/>
      <c r="WM15" s="194"/>
      <c r="WN15" s="194"/>
      <c r="WO15" s="194"/>
      <c r="WP15" s="194"/>
      <c r="WQ15" s="194"/>
      <c r="WR15" s="194"/>
      <c r="WS15" s="194"/>
      <c r="WT15" s="194"/>
      <c r="WU15" s="194"/>
      <c r="WV15" s="194"/>
      <c r="WW15" s="194"/>
      <c r="WX15" s="194"/>
      <c r="WY15" s="195"/>
      <c r="WZ15" s="216"/>
      <c r="XA15" s="196"/>
      <c r="XB15" s="217"/>
      <c r="XC15" s="193"/>
      <c r="XD15" s="215"/>
      <c r="XE15" s="194"/>
      <c r="XF15" s="194"/>
      <c r="XG15" s="194"/>
      <c r="XH15" s="194"/>
      <c r="XI15" s="194"/>
      <c r="XJ15" s="194"/>
      <c r="XK15" s="194"/>
      <c r="XL15" s="194"/>
      <c r="XM15" s="194"/>
      <c r="XN15" s="194"/>
      <c r="XO15" s="194"/>
      <c r="XP15" s="194"/>
      <c r="XQ15" s="194"/>
      <c r="XR15" s="194"/>
      <c r="XS15" s="194"/>
      <c r="XT15" s="194"/>
      <c r="XU15" s="194"/>
      <c r="XV15" s="194"/>
      <c r="XW15" s="194"/>
      <c r="XX15" s="194"/>
      <c r="XY15" s="195"/>
      <c r="XZ15" s="216"/>
      <c r="YA15" s="196"/>
      <c r="YB15" s="217"/>
      <c r="YC15" s="193"/>
      <c r="YD15" s="215"/>
      <c r="YE15" s="194"/>
      <c r="YF15" s="194"/>
      <c r="YG15" s="194"/>
      <c r="YH15" s="194"/>
      <c r="YI15" s="194"/>
      <c r="YJ15" s="194"/>
      <c r="YK15" s="194"/>
      <c r="YL15" s="194"/>
      <c r="YM15" s="194"/>
      <c r="YN15" s="194"/>
      <c r="YO15" s="194"/>
      <c r="YP15" s="194"/>
      <c r="YQ15" s="194"/>
      <c r="YR15" s="194"/>
      <c r="YS15" s="194"/>
      <c r="YT15" s="194"/>
      <c r="YU15" s="194"/>
      <c r="YV15" s="194"/>
      <c r="YW15" s="194"/>
      <c r="YX15" s="194"/>
      <c r="YY15" s="195"/>
      <c r="YZ15" s="216"/>
      <c r="ZA15" s="196"/>
      <c r="ZB15" s="217"/>
      <c r="ZC15" s="193"/>
      <c r="ZD15" s="215"/>
      <c r="ZE15" s="194"/>
      <c r="ZF15" s="194"/>
      <c r="ZG15" s="194"/>
      <c r="ZH15" s="194"/>
      <c r="ZI15" s="194"/>
      <c r="ZJ15" s="194"/>
      <c r="ZK15" s="194"/>
      <c r="ZL15" s="194"/>
      <c r="ZM15" s="194"/>
      <c r="ZN15" s="194"/>
      <c r="ZO15" s="194"/>
      <c r="ZP15" s="194"/>
      <c r="ZQ15" s="194"/>
      <c r="ZR15" s="194"/>
      <c r="ZS15" s="194"/>
      <c r="ZT15" s="194"/>
      <c r="ZU15" s="194"/>
      <c r="ZV15" s="194"/>
      <c r="ZW15" s="194"/>
      <c r="ZX15" s="194"/>
      <c r="ZY15" s="195"/>
      <c r="ZZ15" s="216"/>
      <c r="AAA15" s="196"/>
      <c r="AAB15" s="217"/>
      <c r="AAC15" s="193"/>
      <c r="AAD15" s="215"/>
      <c r="AAE15" s="194"/>
      <c r="AAF15" s="194"/>
      <c r="AAG15" s="194"/>
      <c r="AAH15" s="194"/>
      <c r="AAI15" s="194"/>
      <c r="AAJ15" s="194"/>
      <c r="AAK15" s="194"/>
      <c r="AAL15" s="194"/>
      <c r="AAM15" s="194"/>
      <c r="AAN15" s="194"/>
      <c r="AAO15" s="194"/>
      <c r="AAP15" s="194"/>
      <c r="AAQ15" s="194"/>
      <c r="AAR15" s="194"/>
      <c r="AAS15" s="194"/>
      <c r="AAT15" s="194"/>
      <c r="AAU15" s="194"/>
      <c r="AAV15" s="194"/>
      <c r="AAW15" s="194"/>
      <c r="AAX15" s="194"/>
      <c r="AAY15" s="195"/>
      <c r="AAZ15" s="216"/>
      <c r="ABA15" s="196"/>
      <c r="ABB15" s="217"/>
      <c r="ABC15" s="193"/>
      <c r="ABD15" s="215"/>
      <c r="ABE15" s="194"/>
      <c r="ABF15" s="194"/>
      <c r="ABG15" s="194"/>
      <c r="ABH15" s="194"/>
      <c r="ABI15" s="194"/>
      <c r="ABJ15" s="194"/>
      <c r="ABK15" s="194"/>
      <c r="ABL15" s="194"/>
      <c r="ABM15" s="194"/>
      <c r="ABN15" s="194"/>
      <c r="ABO15" s="194"/>
      <c r="ABP15" s="194"/>
      <c r="ABQ15" s="194"/>
      <c r="ABR15" s="194"/>
      <c r="ABS15" s="194"/>
      <c r="ABT15" s="194"/>
      <c r="ABU15" s="194"/>
      <c r="ABV15" s="194"/>
      <c r="ABW15" s="194"/>
      <c r="ABX15" s="194"/>
      <c r="ABY15" s="195"/>
      <c r="ABZ15" s="216"/>
      <c r="ACA15" s="196"/>
      <c r="ACB15" s="217"/>
      <c r="ACC15" s="193"/>
      <c r="ACD15" s="215"/>
      <c r="ACE15" s="194"/>
      <c r="ACF15" s="194"/>
      <c r="ACG15" s="194"/>
      <c r="ACH15" s="194"/>
      <c r="ACI15" s="194"/>
      <c r="ACJ15" s="194"/>
      <c r="ACK15" s="194"/>
      <c r="ACL15" s="194"/>
      <c r="ACM15" s="194"/>
      <c r="ACN15" s="194"/>
      <c r="ACO15" s="194"/>
      <c r="ACP15" s="194"/>
      <c r="ACQ15" s="194"/>
      <c r="ACR15" s="194"/>
      <c r="ACS15" s="194"/>
      <c r="ACT15" s="194"/>
      <c r="ACU15" s="194"/>
      <c r="ACV15" s="194"/>
      <c r="ACW15" s="194"/>
      <c r="ACX15" s="194"/>
      <c r="ACY15" s="195"/>
      <c r="ACZ15" s="216"/>
      <c r="ADA15" s="196"/>
      <c r="ADB15" s="217"/>
    </row>
    <row r="16" spans="1:782" ht="16.2" customHeight="1" x14ac:dyDescent="0.3">
      <c r="A16" s="208">
        <v>11</v>
      </c>
      <c r="B16" s="188">
        <v>43445</v>
      </c>
      <c r="C16" s="193"/>
      <c r="D16" s="215"/>
      <c r="E16" s="194"/>
      <c r="F16" s="194"/>
      <c r="G16" s="194"/>
      <c r="H16" s="194"/>
      <c r="I16" s="194"/>
      <c r="J16" s="194"/>
      <c r="K16" s="194"/>
      <c r="L16" s="194"/>
      <c r="M16" s="194"/>
      <c r="N16" s="194"/>
      <c r="O16" s="194"/>
      <c r="P16" s="194"/>
      <c r="Q16" s="194"/>
      <c r="R16" s="194"/>
      <c r="S16" s="194"/>
      <c r="T16" s="194"/>
      <c r="U16" s="194"/>
      <c r="V16" s="194"/>
      <c r="W16" s="194"/>
      <c r="X16" s="194"/>
      <c r="Y16" s="195"/>
      <c r="Z16" s="216"/>
      <c r="AA16" s="196"/>
      <c r="AB16" s="217"/>
      <c r="AC16" s="193"/>
      <c r="AD16" s="215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5"/>
      <c r="AZ16" s="216"/>
      <c r="BA16" s="196"/>
      <c r="BB16" s="217"/>
      <c r="BC16" s="193"/>
      <c r="BD16" s="215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194"/>
      <c r="BY16" s="195"/>
      <c r="BZ16" s="216"/>
      <c r="CA16" s="196"/>
      <c r="CB16" s="217"/>
      <c r="CC16" s="193"/>
      <c r="CD16" s="215"/>
      <c r="CE16" s="194"/>
      <c r="CF16" s="194"/>
      <c r="CG16" s="194"/>
      <c r="CH16" s="194"/>
      <c r="CI16" s="194"/>
      <c r="CJ16" s="194"/>
      <c r="CK16" s="194"/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5"/>
      <c r="CZ16" s="216"/>
      <c r="DA16" s="196"/>
      <c r="DB16" s="217"/>
      <c r="DC16" s="193"/>
      <c r="DD16" s="215"/>
      <c r="DE16" s="194"/>
      <c r="DF16" s="194"/>
      <c r="DG16" s="194"/>
      <c r="DH16" s="194"/>
      <c r="DI16" s="194"/>
      <c r="DJ16" s="194"/>
      <c r="DK16" s="194"/>
      <c r="DL16" s="194"/>
      <c r="DM16" s="194"/>
      <c r="DN16" s="194"/>
      <c r="DO16" s="194"/>
      <c r="DP16" s="194"/>
      <c r="DQ16" s="194"/>
      <c r="DR16" s="194"/>
      <c r="DS16" s="194"/>
      <c r="DT16" s="194"/>
      <c r="DU16" s="194"/>
      <c r="DV16" s="194"/>
      <c r="DW16" s="194"/>
      <c r="DX16" s="194"/>
      <c r="DY16" s="195"/>
      <c r="DZ16" s="216"/>
      <c r="EA16" s="196"/>
      <c r="EB16" s="217"/>
      <c r="EC16" s="193"/>
      <c r="ED16" s="215"/>
      <c r="EE16" s="194"/>
      <c r="EF16" s="194"/>
      <c r="EG16" s="194"/>
      <c r="EH16" s="194"/>
      <c r="EI16" s="194"/>
      <c r="EJ16" s="194"/>
      <c r="EK16" s="194"/>
      <c r="EL16" s="194"/>
      <c r="EM16" s="194"/>
      <c r="EN16" s="194"/>
      <c r="EO16" s="194"/>
      <c r="EP16" s="194"/>
      <c r="EQ16" s="194"/>
      <c r="ER16" s="194"/>
      <c r="ES16" s="194"/>
      <c r="ET16" s="194"/>
      <c r="EU16" s="194"/>
      <c r="EV16" s="194"/>
      <c r="EW16" s="194"/>
      <c r="EX16" s="194"/>
      <c r="EY16" s="195"/>
      <c r="EZ16" s="216"/>
      <c r="FA16" s="196"/>
      <c r="FB16" s="217"/>
      <c r="FC16" s="193"/>
      <c r="FD16" s="215"/>
      <c r="FE16" s="194"/>
      <c r="FF16" s="194"/>
      <c r="FG16" s="194"/>
      <c r="FH16" s="194"/>
      <c r="FI16" s="194"/>
      <c r="FJ16" s="194"/>
      <c r="FK16" s="194"/>
      <c r="FL16" s="194"/>
      <c r="FM16" s="194"/>
      <c r="FN16" s="194"/>
      <c r="FO16" s="194"/>
      <c r="FP16" s="194"/>
      <c r="FQ16" s="194"/>
      <c r="FR16" s="194"/>
      <c r="FS16" s="194"/>
      <c r="FT16" s="194"/>
      <c r="FU16" s="194"/>
      <c r="FV16" s="194"/>
      <c r="FW16" s="194"/>
      <c r="FX16" s="194"/>
      <c r="FY16" s="195"/>
      <c r="FZ16" s="216"/>
      <c r="GA16" s="196"/>
      <c r="GB16" s="217"/>
      <c r="GC16" s="193"/>
      <c r="GD16" s="215"/>
      <c r="GE16" s="194"/>
      <c r="GF16" s="194"/>
      <c r="GG16" s="194"/>
      <c r="GH16" s="194"/>
      <c r="GI16" s="194"/>
      <c r="GJ16" s="194"/>
      <c r="GK16" s="194"/>
      <c r="GL16" s="194"/>
      <c r="GM16" s="194"/>
      <c r="GN16" s="194"/>
      <c r="GO16" s="194"/>
      <c r="GP16" s="194"/>
      <c r="GQ16" s="194"/>
      <c r="GR16" s="194"/>
      <c r="GS16" s="194"/>
      <c r="GT16" s="194"/>
      <c r="GU16" s="194"/>
      <c r="GV16" s="194"/>
      <c r="GW16" s="194"/>
      <c r="GX16" s="194"/>
      <c r="GY16" s="195"/>
      <c r="GZ16" s="216"/>
      <c r="HA16" s="196"/>
      <c r="HB16" s="217"/>
      <c r="HC16" s="193"/>
      <c r="HD16" s="215"/>
      <c r="HE16" s="194"/>
      <c r="HF16" s="194"/>
      <c r="HG16" s="194"/>
      <c r="HH16" s="194"/>
      <c r="HI16" s="194"/>
      <c r="HJ16" s="194"/>
      <c r="HK16" s="194"/>
      <c r="HL16" s="194"/>
      <c r="HM16" s="194"/>
      <c r="HN16" s="194"/>
      <c r="HO16" s="194"/>
      <c r="HP16" s="194"/>
      <c r="HQ16" s="194"/>
      <c r="HR16" s="194"/>
      <c r="HS16" s="194"/>
      <c r="HT16" s="194"/>
      <c r="HU16" s="194"/>
      <c r="HV16" s="194"/>
      <c r="HW16" s="194"/>
      <c r="HX16" s="194"/>
      <c r="HY16" s="195"/>
      <c r="HZ16" s="216"/>
      <c r="IA16" s="196"/>
      <c r="IB16" s="217"/>
      <c r="IC16" s="193"/>
      <c r="ID16" s="215"/>
      <c r="IE16" s="194"/>
      <c r="IF16" s="194"/>
      <c r="IG16" s="194"/>
      <c r="IH16" s="194"/>
      <c r="II16" s="194"/>
      <c r="IJ16" s="194"/>
      <c r="IK16" s="194"/>
      <c r="IL16" s="194"/>
      <c r="IM16" s="194"/>
      <c r="IN16" s="194"/>
      <c r="IO16" s="194"/>
      <c r="IP16" s="194"/>
      <c r="IQ16" s="194"/>
      <c r="IR16" s="194"/>
      <c r="IS16" s="194"/>
      <c r="IT16" s="194"/>
      <c r="IU16" s="194"/>
      <c r="IV16" s="194"/>
      <c r="IW16" s="194"/>
      <c r="IX16" s="194"/>
      <c r="IY16" s="195"/>
      <c r="IZ16" s="216"/>
      <c r="JA16" s="196"/>
      <c r="JB16" s="217"/>
      <c r="JC16" s="193"/>
      <c r="JD16" s="215"/>
      <c r="JE16" s="194"/>
      <c r="JF16" s="194"/>
      <c r="JG16" s="194"/>
      <c r="JH16" s="194"/>
      <c r="JI16" s="194"/>
      <c r="JJ16" s="194"/>
      <c r="JK16" s="194"/>
      <c r="JL16" s="194"/>
      <c r="JM16" s="194"/>
      <c r="JN16" s="194"/>
      <c r="JO16" s="194"/>
      <c r="JP16" s="194"/>
      <c r="JQ16" s="194"/>
      <c r="JR16" s="194"/>
      <c r="JS16" s="194"/>
      <c r="JT16" s="194"/>
      <c r="JU16" s="194"/>
      <c r="JV16" s="194"/>
      <c r="JW16" s="194"/>
      <c r="JX16" s="194"/>
      <c r="JY16" s="195"/>
      <c r="JZ16" s="216"/>
      <c r="KA16" s="196"/>
      <c r="KB16" s="217"/>
      <c r="KC16" s="193"/>
      <c r="KD16" s="215"/>
      <c r="KE16" s="194"/>
      <c r="KF16" s="194"/>
      <c r="KG16" s="194"/>
      <c r="KH16" s="194"/>
      <c r="KI16" s="194"/>
      <c r="KJ16" s="194"/>
      <c r="KK16" s="194"/>
      <c r="KL16" s="194"/>
      <c r="KM16" s="194"/>
      <c r="KN16" s="194"/>
      <c r="KO16" s="194"/>
      <c r="KP16" s="194"/>
      <c r="KQ16" s="194"/>
      <c r="KR16" s="194"/>
      <c r="KS16" s="194"/>
      <c r="KT16" s="194"/>
      <c r="KU16" s="194"/>
      <c r="KV16" s="194"/>
      <c r="KW16" s="194"/>
      <c r="KX16" s="194"/>
      <c r="KY16" s="195"/>
      <c r="KZ16" s="216"/>
      <c r="LA16" s="196"/>
      <c r="LB16" s="217"/>
      <c r="LC16" s="193"/>
      <c r="LD16" s="215"/>
      <c r="LE16" s="194"/>
      <c r="LF16" s="194"/>
      <c r="LG16" s="194"/>
      <c r="LH16" s="194"/>
      <c r="LI16" s="194"/>
      <c r="LJ16" s="194"/>
      <c r="LK16" s="194"/>
      <c r="LL16" s="194"/>
      <c r="LM16" s="194"/>
      <c r="LN16" s="194"/>
      <c r="LO16" s="194"/>
      <c r="LP16" s="194"/>
      <c r="LQ16" s="194"/>
      <c r="LR16" s="194"/>
      <c r="LS16" s="194"/>
      <c r="LT16" s="194"/>
      <c r="LU16" s="194"/>
      <c r="LV16" s="194"/>
      <c r="LW16" s="194"/>
      <c r="LX16" s="194"/>
      <c r="LY16" s="195"/>
      <c r="LZ16" s="216"/>
      <c r="MA16" s="196"/>
      <c r="MB16" s="217"/>
      <c r="MC16" s="193"/>
      <c r="MD16" s="215"/>
      <c r="ME16" s="194"/>
      <c r="MF16" s="194"/>
      <c r="MG16" s="194"/>
      <c r="MH16" s="194"/>
      <c r="MI16" s="194"/>
      <c r="MJ16" s="194"/>
      <c r="MK16" s="194"/>
      <c r="ML16" s="194"/>
      <c r="MM16" s="194"/>
      <c r="MN16" s="194"/>
      <c r="MO16" s="194"/>
      <c r="MP16" s="194"/>
      <c r="MQ16" s="194"/>
      <c r="MR16" s="194"/>
      <c r="MS16" s="194"/>
      <c r="MT16" s="194"/>
      <c r="MU16" s="194"/>
      <c r="MV16" s="194"/>
      <c r="MW16" s="194"/>
      <c r="MX16" s="194"/>
      <c r="MY16" s="195"/>
      <c r="MZ16" s="216"/>
      <c r="NA16" s="196"/>
      <c r="NB16" s="217"/>
      <c r="NC16" s="193"/>
      <c r="ND16" s="215"/>
      <c r="NE16" s="194"/>
      <c r="NF16" s="194"/>
      <c r="NG16" s="194"/>
      <c r="NH16" s="194"/>
      <c r="NI16" s="194"/>
      <c r="NJ16" s="194"/>
      <c r="NK16" s="194"/>
      <c r="NL16" s="194"/>
      <c r="NM16" s="194"/>
      <c r="NN16" s="194"/>
      <c r="NO16" s="194"/>
      <c r="NP16" s="194"/>
      <c r="NQ16" s="194"/>
      <c r="NR16" s="194"/>
      <c r="NS16" s="194"/>
      <c r="NT16" s="194"/>
      <c r="NU16" s="194"/>
      <c r="NV16" s="194"/>
      <c r="NW16" s="194"/>
      <c r="NX16" s="194"/>
      <c r="NY16" s="195"/>
      <c r="NZ16" s="216"/>
      <c r="OA16" s="196"/>
      <c r="OB16" s="217"/>
      <c r="OC16" s="193"/>
      <c r="OD16" s="215"/>
      <c r="OE16" s="194"/>
      <c r="OF16" s="194"/>
      <c r="OG16" s="194"/>
      <c r="OH16" s="194"/>
      <c r="OI16" s="194"/>
      <c r="OJ16" s="194"/>
      <c r="OK16" s="194"/>
      <c r="OL16" s="194"/>
      <c r="OM16" s="194"/>
      <c r="ON16" s="194"/>
      <c r="OO16" s="194"/>
      <c r="OP16" s="194"/>
      <c r="OQ16" s="194"/>
      <c r="OR16" s="194"/>
      <c r="OS16" s="194"/>
      <c r="OT16" s="194"/>
      <c r="OU16" s="194"/>
      <c r="OV16" s="194"/>
      <c r="OW16" s="194"/>
      <c r="OX16" s="194"/>
      <c r="OY16" s="195"/>
      <c r="OZ16" s="216"/>
      <c r="PA16" s="196"/>
      <c r="PB16" s="217"/>
      <c r="PC16" s="193"/>
      <c r="PD16" s="215"/>
      <c r="PE16" s="194"/>
      <c r="PF16" s="194"/>
      <c r="PG16" s="194"/>
      <c r="PH16" s="194"/>
      <c r="PI16" s="194"/>
      <c r="PJ16" s="194"/>
      <c r="PK16" s="194"/>
      <c r="PL16" s="194"/>
      <c r="PM16" s="194"/>
      <c r="PN16" s="194"/>
      <c r="PO16" s="194"/>
      <c r="PP16" s="194"/>
      <c r="PQ16" s="194"/>
      <c r="PR16" s="194"/>
      <c r="PS16" s="194"/>
      <c r="PT16" s="194"/>
      <c r="PU16" s="194"/>
      <c r="PV16" s="194"/>
      <c r="PW16" s="194"/>
      <c r="PX16" s="194"/>
      <c r="PY16" s="195"/>
      <c r="PZ16" s="216"/>
      <c r="QA16" s="196"/>
      <c r="QB16" s="217"/>
      <c r="QC16" s="193"/>
      <c r="QD16" s="215"/>
      <c r="QE16" s="194"/>
      <c r="QF16" s="194"/>
      <c r="QG16" s="194"/>
      <c r="QH16" s="194"/>
      <c r="QI16" s="194"/>
      <c r="QJ16" s="194"/>
      <c r="QK16" s="194"/>
      <c r="QL16" s="194"/>
      <c r="QM16" s="194"/>
      <c r="QN16" s="194"/>
      <c r="QO16" s="194"/>
      <c r="QP16" s="194"/>
      <c r="QQ16" s="194"/>
      <c r="QR16" s="194"/>
      <c r="QS16" s="194"/>
      <c r="QT16" s="194"/>
      <c r="QU16" s="194"/>
      <c r="QV16" s="194"/>
      <c r="QW16" s="194"/>
      <c r="QX16" s="194"/>
      <c r="QY16" s="195"/>
      <c r="QZ16" s="216"/>
      <c r="RA16" s="196"/>
      <c r="RB16" s="217"/>
      <c r="RC16" s="193"/>
      <c r="RD16" s="215"/>
      <c r="RE16" s="194"/>
      <c r="RF16" s="194"/>
      <c r="RG16" s="194"/>
      <c r="RH16" s="194"/>
      <c r="RI16" s="194"/>
      <c r="RJ16" s="194"/>
      <c r="RK16" s="194"/>
      <c r="RL16" s="194"/>
      <c r="RM16" s="194"/>
      <c r="RN16" s="194"/>
      <c r="RO16" s="194"/>
      <c r="RP16" s="194"/>
      <c r="RQ16" s="194"/>
      <c r="RR16" s="194"/>
      <c r="RS16" s="194"/>
      <c r="RT16" s="194"/>
      <c r="RU16" s="194"/>
      <c r="RV16" s="194"/>
      <c r="RW16" s="194"/>
      <c r="RX16" s="194"/>
      <c r="RY16" s="195"/>
      <c r="RZ16" s="216"/>
      <c r="SA16" s="196"/>
      <c r="SB16" s="217"/>
      <c r="SC16" s="193"/>
      <c r="SD16" s="215"/>
      <c r="SE16" s="194"/>
      <c r="SF16" s="194"/>
      <c r="SG16" s="194"/>
      <c r="SH16" s="194"/>
      <c r="SI16" s="194"/>
      <c r="SJ16" s="194"/>
      <c r="SK16" s="194"/>
      <c r="SL16" s="194"/>
      <c r="SM16" s="194"/>
      <c r="SN16" s="194"/>
      <c r="SO16" s="194"/>
      <c r="SP16" s="194"/>
      <c r="SQ16" s="194"/>
      <c r="SR16" s="194"/>
      <c r="SS16" s="194"/>
      <c r="ST16" s="194"/>
      <c r="SU16" s="194"/>
      <c r="SV16" s="194"/>
      <c r="SW16" s="194"/>
      <c r="SX16" s="194"/>
      <c r="SY16" s="195"/>
      <c r="SZ16" s="216"/>
      <c r="TA16" s="196"/>
      <c r="TB16" s="217"/>
      <c r="TC16" s="193"/>
      <c r="TD16" s="215"/>
      <c r="TE16" s="194"/>
      <c r="TF16" s="194"/>
      <c r="TG16" s="194"/>
      <c r="TH16" s="194"/>
      <c r="TI16" s="194"/>
      <c r="TJ16" s="194"/>
      <c r="TK16" s="194"/>
      <c r="TL16" s="194"/>
      <c r="TM16" s="194"/>
      <c r="TN16" s="194"/>
      <c r="TO16" s="194"/>
      <c r="TP16" s="194"/>
      <c r="TQ16" s="194"/>
      <c r="TR16" s="194"/>
      <c r="TS16" s="194"/>
      <c r="TT16" s="194"/>
      <c r="TU16" s="194"/>
      <c r="TV16" s="194"/>
      <c r="TW16" s="194"/>
      <c r="TX16" s="194"/>
      <c r="TY16" s="195"/>
      <c r="TZ16" s="216"/>
      <c r="UA16" s="196"/>
      <c r="UB16" s="217"/>
      <c r="UC16" s="193"/>
      <c r="UD16" s="215"/>
      <c r="UE16" s="194"/>
      <c r="UF16" s="194"/>
      <c r="UG16" s="194"/>
      <c r="UH16" s="194"/>
      <c r="UI16" s="194"/>
      <c r="UJ16" s="194"/>
      <c r="UK16" s="194"/>
      <c r="UL16" s="194"/>
      <c r="UM16" s="194"/>
      <c r="UN16" s="194"/>
      <c r="UO16" s="194"/>
      <c r="UP16" s="194"/>
      <c r="UQ16" s="194"/>
      <c r="UR16" s="194"/>
      <c r="US16" s="194"/>
      <c r="UT16" s="194"/>
      <c r="UU16" s="194"/>
      <c r="UV16" s="194"/>
      <c r="UW16" s="194"/>
      <c r="UX16" s="194"/>
      <c r="UY16" s="195"/>
      <c r="UZ16" s="216"/>
      <c r="VA16" s="196"/>
      <c r="VB16" s="217"/>
      <c r="VC16" s="193"/>
      <c r="VD16" s="215"/>
      <c r="VE16" s="194"/>
      <c r="VF16" s="194"/>
      <c r="VG16" s="194"/>
      <c r="VH16" s="194"/>
      <c r="VI16" s="194"/>
      <c r="VJ16" s="194"/>
      <c r="VK16" s="194"/>
      <c r="VL16" s="194"/>
      <c r="VM16" s="194"/>
      <c r="VN16" s="194"/>
      <c r="VO16" s="194"/>
      <c r="VP16" s="194"/>
      <c r="VQ16" s="194"/>
      <c r="VR16" s="194"/>
      <c r="VS16" s="194"/>
      <c r="VT16" s="194"/>
      <c r="VU16" s="194"/>
      <c r="VV16" s="194"/>
      <c r="VW16" s="194"/>
      <c r="VX16" s="194"/>
      <c r="VY16" s="195"/>
      <c r="VZ16" s="216"/>
      <c r="WA16" s="196"/>
      <c r="WB16" s="217"/>
      <c r="WC16" s="193"/>
      <c r="WD16" s="215"/>
      <c r="WE16" s="194"/>
      <c r="WF16" s="194"/>
      <c r="WG16" s="194"/>
      <c r="WH16" s="194"/>
      <c r="WI16" s="194"/>
      <c r="WJ16" s="194"/>
      <c r="WK16" s="194"/>
      <c r="WL16" s="194"/>
      <c r="WM16" s="194"/>
      <c r="WN16" s="194"/>
      <c r="WO16" s="194"/>
      <c r="WP16" s="194"/>
      <c r="WQ16" s="194"/>
      <c r="WR16" s="194"/>
      <c r="WS16" s="194"/>
      <c r="WT16" s="194"/>
      <c r="WU16" s="194"/>
      <c r="WV16" s="194"/>
      <c r="WW16" s="194"/>
      <c r="WX16" s="194"/>
      <c r="WY16" s="195"/>
      <c r="WZ16" s="216"/>
      <c r="XA16" s="196"/>
      <c r="XB16" s="217"/>
      <c r="XC16" s="193"/>
      <c r="XD16" s="215"/>
      <c r="XE16" s="194"/>
      <c r="XF16" s="194"/>
      <c r="XG16" s="194"/>
      <c r="XH16" s="194"/>
      <c r="XI16" s="194"/>
      <c r="XJ16" s="194"/>
      <c r="XK16" s="194"/>
      <c r="XL16" s="194"/>
      <c r="XM16" s="194"/>
      <c r="XN16" s="194"/>
      <c r="XO16" s="194"/>
      <c r="XP16" s="194"/>
      <c r="XQ16" s="194"/>
      <c r="XR16" s="194"/>
      <c r="XS16" s="194"/>
      <c r="XT16" s="194"/>
      <c r="XU16" s="194"/>
      <c r="XV16" s="194"/>
      <c r="XW16" s="194"/>
      <c r="XX16" s="194"/>
      <c r="XY16" s="195"/>
      <c r="XZ16" s="216"/>
      <c r="YA16" s="196"/>
      <c r="YB16" s="217"/>
      <c r="YC16" s="193"/>
      <c r="YD16" s="215"/>
      <c r="YE16" s="194"/>
      <c r="YF16" s="194"/>
      <c r="YG16" s="194"/>
      <c r="YH16" s="194"/>
      <c r="YI16" s="194"/>
      <c r="YJ16" s="194"/>
      <c r="YK16" s="194"/>
      <c r="YL16" s="194"/>
      <c r="YM16" s="194"/>
      <c r="YN16" s="194"/>
      <c r="YO16" s="194"/>
      <c r="YP16" s="194"/>
      <c r="YQ16" s="194"/>
      <c r="YR16" s="194"/>
      <c r="YS16" s="194"/>
      <c r="YT16" s="194"/>
      <c r="YU16" s="194"/>
      <c r="YV16" s="194"/>
      <c r="YW16" s="194"/>
      <c r="YX16" s="194"/>
      <c r="YY16" s="195"/>
      <c r="YZ16" s="216"/>
      <c r="ZA16" s="196"/>
      <c r="ZB16" s="217"/>
      <c r="ZC16" s="193"/>
      <c r="ZD16" s="215"/>
      <c r="ZE16" s="194"/>
      <c r="ZF16" s="194"/>
      <c r="ZG16" s="194"/>
      <c r="ZH16" s="194"/>
      <c r="ZI16" s="194"/>
      <c r="ZJ16" s="194"/>
      <c r="ZK16" s="194"/>
      <c r="ZL16" s="194"/>
      <c r="ZM16" s="194"/>
      <c r="ZN16" s="194"/>
      <c r="ZO16" s="194"/>
      <c r="ZP16" s="194"/>
      <c r="ZQ16" s="194"/>
      <c r="ZR16" s="194"/>
      <c r="ZS16" s="194"/>
      <c r="ZT16" s="194"/>
      <c r="ZU16" s="194"/>
      <c r="ZV16" s="194"/>
      <c r="ZW16" s="194"/>
      <c r="ZX16" s="194"/>
      <c r="ZY16" s="195"/>
      <c r="ZZ16" s="216"/>
      <c r="AAA16" s="196"/>
      <c r="AAB16" s="217"/>
      <c r="AAC16" s="193"/>
      <c r="AAD16" s="215"/>
      <c r="AAE16" s="194"/>
      <c r="AAF16" s="194"/>
      <c r="AAG16" s="194"/>
      <c r="AAH16" s="194"/>
      <c r="AAI16" s="194"/>
      <c r="AAJ16" s="194"/>
      <c r="AAK16" s="194"/>
      <c r="AAL16" s="194"/>
      <c r="AAM16" s="194"/>
      <c r="AAN16" s="194"/>
      <c r="AAO16" s="194"/>
      <c r="AAP16" s="194"/>
      <c r="AAQ16" s="194"/>
      <c r="AAR16" s="194"/>
      <c r="AAS16" s="194"/>
      <c r="AAT16" s="194"/>
      <c r="AAU16" s="194"/>
      <c r="AAV16" s="194"/>
      <c r="AAW16" s="194"/>
      <c r="AAX16" s="194"/>
      <c r="AAY16" s="195"/>
      <c r="AAZ16" s="216"/>
      <c r="ABA16" s="196"/>
      <c r="ABB16" s="217"/>
      <c r="ABC16" s="193"/>
      <c r="ABD16" s="215"/>
      <c r="ABE16" s="194"/>
      <c r="ABF16" s="194"/>
      <c r="ABG16" s="194"/>
      <c r="ABH16" s="194"/>
      <c r="ABI16" s="194"/>
      <c r="ABJ16" s="194"/>
      <c r="ABK16" s="194"/>
      <c r="ABL16" s="194"/>
      <c r="ABM16" s="194"/>
      <c r="ABN16" s="194"/>
      <c r="ABO16" s="194"/>
      <c r="ABP16" s="194"/>
      <c r="ABQ16" s="194"/>
      <c r="ABR16" s="194"/>
      <c r="ABS16" s="194"/>
      <c r="ABT16" s="194"/>
      <c r="ABU16" s="194"/>
      <c r="ABV16" s="194"/>
      <c r="ABW16" s="194"/>
      <c r="ABX16" s="194"/>
      <c r="ABY16" s="195"/>
      <c r="ABZ16" s="216"/>
      <c r="ACA16" s="196"/>
      <c r="ACB16" s="217"/>
      <c r="ACC16" s="193"/>
      <c r="ACD16" s="215"/>
      <c r="ACE16" s="194"/>
      <c r="ACF16" s="194"/>
      <c r="ACG16" s="194"/>
      <c r="ACH16" s="194"/>
      <c r="ACI16" s="194"/>
      <c r="ACJ16" s="194"/>
      <c r="ACK16" s="194"/>
      <c r="ACL16" s="194"/>
      <c r="ACM16" s="194"/>
      <c r="ACN16" s="194"/>
      <c r="ACO16" s="194"/>
      <c r="ACP16" s="194"/>
      <c r="ACQ16" s="194"/>
      <c r="ACR16" s="194"/>
      <c r="ACS16" s="194"/>
      <c r="ACT16" s="194"/>
      <c r="ACU16" s="194"/>
      <c r="ACV16" s="194"/>
      <c r="ACW16" s="194"/>
      <c r="ACX16" s="194"/>
      <c r="ACY16" s="195"/>
      <c r="ACZ16" s="216"/>
      <c r="ADA16" s="196"/>
      <c r="ADB16" s="217"/>
    </row>
    <row r="17" spans="1:782" ht="16.2" customHeight="1" x14ac:dyDescent="0.3">
      <c r="A17" s="208">
        <v>12</v>
      </c>
      <c r="B17" s="188">
        <v>43446</v>
      </c>
      <c r="C17" s="193"/>
      <c r="D17" s="215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94"/>
      <c r="S17" s="194"/>
      <c r="T17" s="194"/>
      <c r="U17" s="194"/>
      <c r="V17" s="194"/>
      <c r="W17" s="194"/>
      <c r="X17" s="194"/>
      <c r="Y17" s="195"/>
      <c r="Z17" s="216"/>
      <c r="AA17" s="196"/>
      <c r="AB17" s="217"/>
      <c r="AC17" s="193"/>
      <c r="AD17" s="215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5"/>
      <c r="AZ17" s="216"/>
      <c r="BA17" s="196"/>
      <c r="BB17" s="217"/>
      <c r="BC17" s="193"/>
      <c r="BD17" s="215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194"/>
      <c r="BY17" s="195"/>
      <c r="BZ17" s="216"/>
      <c r="CA17" s="196"/>
      <c r="CB17" s="217"/>
      <c r="CC17" s="193"/>
      <c r="CD17" s="215"/>
      <c r="CE17" s="194"/>
      <c r="CF17" s="194"/>
      <c r="CG17" s="194"/>
      <c r="CH17" s="194"/>
      <c r="CI17" s="194"/>
      <c r="CJ17" s="194"/>
      <c r="CK17" s="194"/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5"/>
      <c r="CZ17" s="216"/>
      <c r="DA17" s="196"/>
      <c r="DB17" s="217"/>
      <c r="DC17" s="193"/>
      <c r="DD17" s="215"/>
      <c r="DE17" s="194"/>
      <c r="DF17" s="194"/>
      <c r="DG17" s="194"/>
      <c r="DH17" s="194"/>
      <c r="DI17" s="194"/>
      <c r="DJ17" s="194"/>
      <c r="DK17" s="194"/>
      <c r="DL17" s="194"/>
      <c r="DM17" s="194"/>
      <c r="DN17" s="194"/>
      <c r="DO17" s="194"/>
      <c r="DP17" s="194"/>
      <c r="DQ17" s="194"/>
      <c r="DR17" s="194"/>
      <c r="DS17" s="194"/>
      <c r="DT17" s="194"/>
      <c r="DU17" s="194"/>
      <c r="DV17" s="194"/>
      <c r="DW17" s="194"/>
      <c r="DX17" s="194"/>
      <c r="DY17" s="195"/>
      <c r="DZ17" s="216"/>
      <c r="EA17" s="196"/>
      <c r="EB17" s="217"/>
      <c r="EC17" s="193"/>
      <c r="ED17" s="215"/>
      <c r="EE17" s="194"/>
      <c r="EF17" s="194"/>
      <c r="EG17" s="194"/>
      <c r="EH17" s="194"/>
      <c r="EI17" s="194"/>
      <c r="EJ17" s="194"/>
      <c r="EK17" s="194"/>
      <c r="EL17" s="194"/>
      <c r="EM17" s="194"/>
      <c r="EN17" s="194"/>
      <c r="EO17" s="194"/>
      <c r="EP17" s="194"/>
      <c r="EQ17" s="194"/>
      <c r="ER17" s="194"/>
      <c r="ES17" s="194"/>
      <c r="ET17" s="194"/>
      <c r="EU17" s="194"/>
      <c r="EV17" s="194"/>
      <c r="EW17" s="194"/>
      <c r="EX17" s="194"/>
      <c r="EY17" s="195"/>
      <c r="EZ17" s="216"/>
      <c r="FA17" s="196"/>
      <c r="FB17" s="217"/>
      <c r="FC17" s="193"/>
      <c r="FD17" s="215"/>
      <c r="FE17" s="194"/>
      <c r="FF17" s="194"/>
      <c r="FG17" s="194"/>
      <c r="FH17" s="194"/>
      <c r="FI17" s="194"/>
      <c r="FJ17" s="194"/>
      <c r="FK17" s="194"/>
      <c r="FL17" s="194"/>
      <c r="FM17" s="194"/>
      <c r="FN17" s="194"/>
      <c r="FO17" s="194"/>
      <c r="FP17" s="194"/>
      <c r="FQ17" s="194"/>
      <c r="FR17" s="194"/>
      <c r="FS17" s="194"/>
      <c r="FT17" s="194"/>
      <c r="FU17" s="194"/>
      <c r="FV17" s="194"/>
      <c r="FW17" s="194"/>
      <c r="FX17" s="194"/>
      <c r="FY17" s="195"/>
      <c r="FZ17" s="216"/>
      <c r="GA17" s="196"/>
      <c r="GB17" s="217"/>
      <c r="GC17" s="193"/>
      <c r="GD17" s="215"/>
      <c r="GE17" s="194"/>
      <c r="GF17" s="194"/>
      <c r="GG17" s="194"/>
      <c r="GH17" s="194"/>
      <c r="GI17" s="194"/>
      <c r="GJ17" s="194"/>
      <c r="GK17" s="194"/>
      <c r="GL17" s="194"/>
      <c r="GM17" s="194"/>
      <c r="GN17" s="194"/>
      <c r="GO17" s="194"/>
      <c r="GP17" s="194"/>
      <c r="GQ17" s="194"/>
      <c r="GR17" s="194"/>
      <c r="GS17" s="194"/>
      <c r="GT17" s="194"/>
      <c r="GU17" s="194"/>
      <c r="GV17" s="194"/>
      <c r="GW17" s="194"/>
      <c r="GX17" s="194"/>
      <c r="GY17" s="195"/>
      <c r="GZ17" s="216"/>
      <c r="HA17" s="196"/>
      <c r="HB17" s="217"/>
      <c r="HC17" s="193"/>
      <c r="HD17" s="215"/>
      <c r="HE17" s="194"/>
      <c r="HF17" s="194"/>
      <c r="HG17" s="194"/>
      <c r="HH17" s="194"/>
      <c r="HI17" s="194"/>
      <c r="HJ17" s="194"/>
      <c r="HK17" s="194"/>
      <c r="HL17" s="194"/>
      <c r="HM17" s="194"/>
      <c r="HN17" s="194"/>
      <c r="HO17" s="194"/>
      <c r="HP17" s="194"/>
      <c r="HQ17" s="194"/>
      <c r="HR17" s="194"/>
      <c r="HS17" s="194"/>
      <c r="HT17" s="194"/>
      <c r="HU17" s="194"/>
      <c r="HV17" s="194"/>
      <c r="HW17" s="194"/>
      <c r="HX17" s="194"/>
      <c r="HY17" s="195"/>
      <c r="HZ17" s="216"/>
      <c r="IA17" s="196"/>
      <c r="IB17" s="217"/>
      <c r="IC17" s="193"/>
      <c r="ID17" s="215"/>
      <c r="IE17" s="194"/>
      <c r="IF17" s="194"/>
      <c r="IG17" s="194"/>
      <c r="IH17" s="194"/>
      <c r="II17" s="194"/>
      <c r="IJ17" s="194"/>
      <c r="IK17" s="194"/>
      <c r="IL17" s="194"/>
      <c r="IM17" s="194"/>
      <c r="IN17" s="194"/>
      <c r="IO17" s="194"/>
      <c r="IP17" s="194"/>
      <c r="IQ17" s="194"/>
      <c r="IR17" s="194"/>
      <c r="IS17" s="194"/>
      <c r="IT17" s="194"/>
      <c r="IU17" s="194"/>
      <c r="IV17" s="194"/>
      <c r="IW17" s="194"/>
      <c r="IX17" s="194"/>
      <c r="IY17" s="195"/>
      <c r="IZ17" s="216"/>
      <c r="JA17" s="196"/>
      <c r="JB17" s="217"/>
      <c r="JC17" s="193"/>
      <c r="JD17" s="215"/>
      <c r="JE17" s="194"/>
      <c r="JF17" s="194"/>
      <c r="JG17" s="194"/>
      <c r="JH17" s="194"/>
      <c r="JI17" s="194"/>
      <c r="JJ17" s="194"/>
      <c r="JK17" s="194"/>
      <c r="JL17" s="194"/>
      <c r="JM17" s="194"/>
      <c r="JN17" s="194"/>
      <c r="JO17" s="194"/>
      <c r="JP17" s="194"/>
      <c r="JQ17" s="194"/>
      <c r="JR17" s="194"/>
      <c r="JS17" s="194"/>
      <c r="JT17" s="194"/>
      <c r="JU17" s="194"/>
      <c r="JV17" s="194"/>
      <c r="JW17" s="194"/>
      <c r="JX17" s="194"/>
      <c r="JY17" s="195"/>
      <c r="JZ17" s="216"/>
      <c r="KA17" s="196"/>
      <c r="KB17" s="217"/>
      <c r="KC17" s="193"/>
      <c r="KD17" s="215"/>
      <c r="KE17" s="194"/>
      <c r="KF17" s="194"/>
      <c r="KG17" s="194"/>
      <c r="KH17" s="194"/>
      <c r="KI17" s="194"/>
      <c r="KJ17" s="194"/>
      <c r="KK17" s="194"/>
      <c r="KL17" s="194"/>
      <c r="KM17" s="194"/>
      <c r="KN17" s="194"/>
      <c r="KO17" s="194"/>
      <c r="KP17" s="194"/>
      <c r="KQ17" s="194"/>
      <c r="KR17" s="194"/>
      <c r="KS17" s="194"/>
      <c r="KT17" s="194"/>
      <c r="KU17" s="194"/>
      <c r="KV17" s="194"/>
      <c r="KW17" s="194"/>
      <c r="KX17" s="194"/>
      <c r="KY17" s="195"/>
      <c r="KZ17" s="216"/>
      <c r="LA17" s="196"/>
      <c r="LB17" s="217"/>
      <c r="LC17" s="193"/>
      <c r="LD17" s="215"/>
      <c r="LE17" s="194"/>
      <c r="LF17" s="194"/>
      <c r="LG17" s="194"/>
      <c r="LH17" s="194"/>
      <c r="LI17" s="194"/>
      <c r="LJ17" s="194"/>
      <c r="LK17" s="194"/>
      <c r="LL17" s="194"/>
      <c r="LM17" s="194"/>
      <c r="LN17" s="194"/>
      <c r="LO17" s="194"/>
      <c r="LP17" s="194"/>
      <c r="LQ17" s="194"/>
      <c r="LR17" s="194"/>
      <c r="LS17" s="194"/>
      <c r="LT17" s="194"/>
      <c r="LU17" s="194"/>
      <c r="LV17" s="194"/>
      <c r="LW17" s="194"/>
      <c r="LX17" s="194"/>
      <c r="LY17" s="195"/>
      <c r="LZ17" s="216"/>
      <c r="MA17" s="196"/>
      <c r="MB17" s="217"/>
      <c r="MC17" s="193"/>
      <c r="MD17" s="215"/>
      <c r="ME17" s="194"/>
      <c r="MF17" s="194"/>
      <c r="MG17" s="194"/>
      <c r="MH17" s="194"/>
      <c r="MI17" s="194"/>
      <c r="MJ17" s="194"/>
      <c r="MK17" s="194"/>
      <c r="ML17" s="194"/>
      <c r="MM17" s="194"/>
      <c r="MN17" s="194"/>
      <c r="MO17" s="194"/>
      <c r="MP17" s="194"/>
      <c r="MQ17" s="194"/>
      <c r="MR17" s="194"/>
      <c r="MS17" s="194"/>
      <c r="MT17" s="194"/>
      <c r="MU17" s="194"/>
      <c r="MV17" s="194"/>
      <c r="MW17" s="194"/>
      <c r="MX17" s="194"/>
      <c r="MY17" s="195"/>
      <c r="MZ17" s="216"/>
      <c r="NA17" s="196"/>
      <c r="NB17" s="217"/>
      <c r="NC17" s="193"/>
      <c r="ND17" s="215"/>
      <c r="NE17" s="194"/>
      <c r="NF17" s="194"/>
      <c r="NG17" s="194"/>
      <c r="NH17" s="194"/>
      <c r="NI17" s="194"/>
      <c r="NJ17" s="194"/>
      <c r="NK17" s="194"/>
      <c r="NL17" s="194"/>
      <c r="NM17" s="194"/>
      <c r="NN17" s="194"/>
      <c r="NO17" s="194"/>
      <c r="NP17" s="194"/>
      <c r="NQ17" s="194"/>
      <c r="NR17" s="194"/>
      <c r="NS17" s="194"/>
      <c r="NT17" s="194"/>
      <c r="NU17" s="194"/>
      <c r="NV17" s="194"/>
      <c r="NW17" s="194"/>
      <c r="NX17" s="194"/>
      <c r="NY17" s="195"/>
      <c r="NZ17" s="216"/>
      <c r="OA17" s="196"/>
      <c r="OB17" s="217"/>
      <c r="OC17" s="193"/>
      <c r="OD17" s="215"/>
      <c r="OE17" s="194"/>
      <c r="OF17" s="194"/>
      <c r="OG17" s="194"/>
      <c r="OH17" s="194"/>
      <c r="OI17" s="194"/>
      <c r="OJ17" s="194"/>
      <c r="OK17" s="194"/>
      <c r="OL17" s="194"/>
      <c r="OM17" s="194"/>
      <c r="ON17" s="194"/>
      <c r="OO17" s="194"/>
      <c r="OP17" s="194"/>
      <c r="OQ17" s="194"/>
      <c r="OR17" s="194"/>
      <c r="OS17" s="194"/>
      <c r="OT17" s="194"/>
      <c r="OU17" s="194"/>
      <c r="OV17" s="194"/>
      <c r="OW17" s="194"/>
      <c r="OX17" s="194"/>
      <c r="OY17" s="195"/>
      <c r="OZ17" s="216"/>
      <c r="PA17" s="196"/>
      <c r="PB17" s="217"/>
      <c r="PC17" s="193"/>
      <c r="PD17" s="215"/>
      <c r="PE17" s="194"/>
      <c r="PF17" s="194"/>
      <c r="PG17" s="194"/>
      <c r="PH17" s="194"/>
      <c r="PI17" s="194"/>
      <c r="PJ17" s="194"/>
      <c r="PK17" s="194"/>
      <c r="PL17" s="194"/>
      <c r="PM17" s="194"/>
      <c r="PN17" s="194"/>
      <c r="PO17" s="194"/>
      <c r="PP17" s="194"/>
      <c r="PQ17" s="194"/>
      <c r="PR17" s="194"/>
      <c r="PS17" s="194"/>
      <c r="PT17" s="194"/>
      <c r="PU17" s="194"/>
      <c r="PV17" s="194"/>
      <c r="PW17" s="194"/>
      <c r="PX17" s="194"/>
      <c r="PY17" s="195"/>
      <c r="PZ17" s="216"/>
      <c r="QA17" s="196"/>
      <c r="QB17" s="217"/>
      <c r="QC17" s="193"/>
      <c r="QD17" s="215"/>
      <c r="QE17" s="194"/>
      <c r="QF17" s="194"/>
      <c r="QG17" s="194"/>
      <c r="QH17" s="194"/>
      <c r="QI17" s="194"/>
      <c r="QJ17" s="194"/>
      <c r="QK17" s="194"/>
      <c r="QL17" s="194"/>
      <c r="QM17" s="194"/>
      <c r="QN17" s="194"/>
      <c r="QO17" s="194"/>
      <c r="QP17" s="194"/>
      <c r="QQ17" s="194"/>
      <c r="QR17" s="194"/>
      <c r="QS17" s="194"/>
      <c r="QT17" s="194"/>
      <c r="QU17" s="194"/>
      <c r="QV17" s="194"/>
      <c r="QW17" s="194"/>
      <c r="QX17" s="194"/>
      <c r="QY17" s="195"/>
      <c r="QZ17" s="216"/>
      <c r="RA17" s="196"/>
      <c r="RB17" s="217"/>
      <c r="RC17" s="193"/>
      <c r="RD17" s="215"/>
      <c r="RE17" s="194"/>
      <c r="RF17" s="194"/>
      <c r="RG17" s="194"/>
      <c r="RH17" s="194"/>
      <c r="RI17" s="194"/>
      <c r="RJ17" s="194"/>
      <c r="RK17" s="194"/>
      <c r="RL17" s="194"/>
      <c r="RM17" s="194"/>
      <c r="RN17" s="194"/>
      <c r="RO17" s="194"/>
      <c r="RP17" s="194"/>
      <c r="RQ17" s="194"/>
      <c r="RR17" s="194"/>
      <c r="RS17" s="194"/>
      <c r="RT17" s="194"/>
      <c r="RU17" s="194"/>
      <c r="RV17" s="194"/>
      <c r="RW17" s="194"/>
      <c r="RX17" s="194"/>
      <c r="RY17" s="195"/>
      <c r="RZ17" s="216"/>
      <c r="SA17" s="196"/>
      <c r="SB17" s="217"/>
      <c r="SC17" s="193"/>
      <c r="SD17" s="215"/>
      <c r="SE17" s="194"/>
      <c r="SF17" s="194"/>
      <c r="SG17" s="194"/>
      <c r="SH17" s="194"/>
      <c r="SI17" s="194"/>
      <c r="SJ17" s="194"/>
      <c r="SK17" s="194"/>
      <c r="SL17" s="194"/>
      <c r="SM17" s="194"/>
      <c r="SN17" s="194"/>
      <c r="SO17" s="194"/>
      <c r="SP17" s="194"/>
      <c r="SQ17" s="194"/>
      <c r="SR17" s="194"/>
      <c r="SS17" s="194"/>
      <c r="ST17" s="194"/>
      <c r="SU17" s="194"/>
      <c r="SV17" s="194"/>
      <c r="SW17" s="194"/>
      <c r="SX17" s="194"/>
      <c r="SY17" s="195"/>
      <c r="SZ17" s="216"/>
      <c r="TA17" s="196"/>
      <c r="TB17" s="217"/>
      <c r="TC17" s="193"/>
      <c r="TD17" s="215"/>
      <c r="TE17" s="194"/>
      <c r="TF17" s="194"/>
      <c r="TG17" s="194"/>
      <c r="TH17" s="194"/>
      <c r="TI17" s="194"/>
      <c r="TJ17" s="194"/>
      <c r="TK17" s="194"/>
      <c r="TL17" s="194"/>
      <c r="TM17" s="194"/>
      <c r="TN17" s="194"/>
      <c r="TO17" s="194"/>
      <c r="TP17" s="194"/>
      <c r="TQ17" s="194"/>
      <c r="TR17" s="194"/>
      <c r="TS17" s="194"/>
      <c r="TT17" s="194"/>
      <c r="TU17" s="194"/>
      <c r="TV17" s="194"/>
      <c r="TW17" s="194"/>
      <c r="TX17" s="194"/>
      <c r="TY17" s="195"/>
      <c r="TZ17" s="216"/>
      <c r="UA17" s="196"/>
      <c r="UB17" s="217"/>
      <c r="UC17" s="193"/>
      <c r="UD17" s="215"/>
      <c r="UE17" s="194"/>
      <c r="UF17" s="194"/>
      <c r="UG17" s="194"/>
      <c r="UH17" s="194"/>
      <c r="UI17" s="194"/>
      <c r="UJ17" s="194"/>
      <c r="UK17" s="194"/>
      <c r="UL17" s="194"/>
      <c r="UM17" s="194"/>
      <c r="UN17" s="194"/>
      <c r="UO17" s="194"/>
      <c r="UP17" s="194"/>
      <c r="UQ17" s="194"/>
      <c r="UR17" s="194"/>
      <c r="US17" s="194"/>
      <c r="UT17" s="194"/>
      <c r="UU17" s="194"/>
      <c r="UV17" s="194"/>
      <c r="UW17" s="194"/>
      <c r="UX17" s="194"/>
      <c r="UY17" s="195"/>
      <c r="UZ17" s="216"/>
      <c r="VA17" s="196"/>
      <c r="VB17" s="217"/>
      <c r="VC17" s="193"/>
      <c r="VD17" s="215"/>
      <c r="VE17" s="194"/>
      <c r="VF17" s="194"/>
      <c r="VG17" s="194"/>
      <c r="VH17" s="194"/>
      <c r="VI17" s="194"/>
      <c r="VJ17" s="194"/>
      <c r="VK17" s="194"/>
      <c r="VL17" s="194"/>
      <c r="VM17" s="194"/>
      <c r="VN17" s="194"/>
      <c r="VO17" s="194"/>
      <c r="VP17" s="194"/>
      <c r="VQ17" s="194"/>
      <c r="VR17" s="194"/>
      <c r="VS17" s="194"/>
      <c r="VT17" s="194"/>
      <c r="VU17" s="194"/>
      <c r="VV17" s="194"/>
      <c r="VW17" s="194"/>
      <c r="VX17" s="194"/>
      <c r="VY17" s="195"/>
      <c r="VZ17" s="216"/>
      <c r="WA17" s="196"/>
      <c r="WB17" s="217"/>
      <c r="WC17" s="193"/>
      <c r="WD17" s="215"/>
      <c r="WE17" s="194"/>
      <c r="WF17" s="194"/>
      <c r="WG17" s="194"/>
      <c r="WH17" s="194"/>
      <c r="WI17" s="194"/>
      <c r="WJ17" s="194"/>
      <c r="WK17" s="194"/>
      <c r="WL17" s="194"/>
      <c r="WM17" s="194"/>
      <c r="WN17" s="194"/>
      <c r="WO17" s="194"/>
      <c r="WP17" s="194"/>
      <c r="WQ17" s="194"/>
      <c r="WR17" s="194"/>
      <c r="WS17" s="194"/>
      <c r="WT17" s="194"/>
      <c r="WU17" s="194"/>
      <c r="WV17" s="194"/>
      <c r="WW17" s="194"/>
      <c r="WX17" s="194"/>
      <c r="WY17" s="195"/>
      <c r="WZ17" s="216"/>
      <c r="XA17" s="196"/>
      <c r="XB17" s="217"/>
      <c r="XC17" s="193"/>
      <c r="XD17" s="215"/>
      <c r="XE17" s="194"/>
      <c r="XF17" s="194"/>
      <c r="XG17" s="194"/>
      <c r="XH17" s="194"/>
      <c r="XI17" s="194"/>
      <c r="XJ17" s="194"/>
      <c r="XK17" s="194"/>
      <c r="XL17" s="194"/>
      <c r="XM17" s="194"/>
      <c r="XN17" s="194"/>
      <c r="XO17" s="194"/>
      <c r="XP17" s="194"/>
      <c r="XQ17" s="194"/>
      <c r="XR17" s="194"/>
      <c r="XS17" s="194"/>
      <c r="XT17" s="194"/>
      <c r="XU17" s="194"/>
      <c r="XV17" s="194"/>
      <c r="XW17" s="194"/>
      <c r="XX17" s="194"/>
      <c r="XY17" s="195"/>
      <c r="XZ17" s="216"/>
      <c r="YA17" s="196"/>
      <c r="YB17" s="217"/>
      <c r="YC17" s="193"/>
      <c r="YD17" s="215"/>
      <c r="YE17" s="194"/>
      <c r="YF17" s="194"/>
      <c r="YG17" s="194"/>
      <c r="YH17" s="194"/>
      <c r="YI17" s="194"/>
      <c r="YJ17" s="194"/>
      <c r="YK17" s="194"/>
      <c r="YL17" s="194"/>
      <c r="YM17" s="194"/>
      <c r="YN17" s="194"/>
      <c r="YO17" s="194"/>
      <c r="YP17" s="194"/>
      <c r="YQ17" s="194"/>
      <c r="YR17" s="194"/>
      <c r="YS17" s="194"/>
      <c r="YT17" s="194"/>
      <c r="YU17" s="194"/>
      <c r="YV17" s="194"/>
      <c r="YW17" s="194"/>
      <c r="YX17" s="194"/>
      <c r="YY17" s="195"/>
      <c r="YZ17" s="216"/>
      <c r="ZA17" s="196"/>
      <c r="ZB17" s="217"/>
      <c r="ZC17" s="193"/>
      <c r="ZD17" s="215"/>
      <c r="ZE17" s="194"/>
      <c r="ZF17" s="194"/>
      <c r="ZG17" s="194"/>
      <c r="ZH17" s="194"/>
      <c r="ZI17" s="194"/>
      <c r="ZJ17" s="194"/>
      <c r="ZK17" s="194"/>
      <c r="ZL17" s="194"/>
      <c r="ZM17" s="194"/>
      <c r="ZN17" s="194"/>
      <c r="ZO17" s="194"/>
      <c r="ZP17" s="194"/>
      <c r="ZQ17" s="194"/>
      <c r="ZR17" s="194"/>
      <c r="ZS17" s="194"/>
      <c r="ZT17" s="194"/>
      <c r="ZU17" s="194"/>
      <c r="ZV17" s="194"/>
      <c r="ZW17" s="194"/>
      <c r="ZX17" s="194"/>
      <c r="ZY17" s="195"/>
      <c r="ZZ17" s="216"/>
      <c r="AAA17" s="196"/>
      <c r="AAB17" s="217"/>
      <c r="AAC17" s="193"/>
      <c r="AAD17" s="215"/>
      <c r="AAE17" s="194"/>
      <c r="AAF17" s="194"/>
      <c r="AAG17" s="194"/>
      <c r="AAH17" s="194"/>
      <c r="AAI17" s="194"/>
      <c r="AAJ17" s="194"/>
      <c r="AAK17" s="194"/>
      <c r="AAL17" s="194"/>
      <c r="AAM17" s="194"/>
      <c r="AAN17" s="194"/>
      <c r="AAO17" s="194"/>
      <c r="AAP17" s="194"/>
      <c r="AAQ17" s="194"/>
      <c r="AAR17" s="194"/>
      <c r="AAS17" s="194"/>
      <c r="AAT17" s="194"/>
      <c r="AAU17" s="194"/>
      <c r="AAV17" s="194"/>
      <c r="AAW17" s="194"/>
      <c r="AAX17" s="194"/>
      <c r="AAY17" s="195"/>
      <c r="AAZ17" s="216"/>
      <c r="ABA17" s="196"/>
      <c r="ABB17" s="217"/>
      <c r="ABC17" s="193"/>
      <c r="ABD17" s="215"/>
      <c r="ABE17" s="194"/>
      <c r="ABF17" s="194"/>
      <c r="ABG17" s="194"/>
      <c r="ABH17" s="194"/>
      <c r="ABI17" s="194"/>
      <c r="ABJ17" s="194"/>
      <c r="ABK17" s="194"/>
      <c r="ABL17" s="194"/>
      <c r="ABM17" s="194"/>
      <c r="ABN17" s="194"/>
      <c r="ABO17" s="194"/>
      <c r="ABP17" s="194"/>
      <c r="ABQ17" s="194"/>
      <c r="ABR17" s="194"/>
      <c r="ABS17" s="194"/>
      <c r="ABT17" s="194"/>
      <c r="ABU17" s="194"/>
      <c r="ABV17" s="194"/>
      <c r="ABW17" s="194"/>
      <c r="ABX17" s="194"/>
      <c r="ABY17" s="195"/>
      <c r="ABZ17" s="216"/>
      <c r="ACA17" s="196"/>
      <c r="ACB17" s="217"/>
      <c r="ACC17" s="193"/>
      <c r="ACD17" s="215"/>
      <c r="ACE17" s="194"/>
      <c r="ACF17" s="194"/>
      <c r="ACG17" s="194"/>
      <c r="ACH17" s="194"/>
      <c r="ACI17" s="194"/>
      <c r="ACJ17" s="194"/>
      <c r="ACK17" s="194"/>
      <c r="ACL17" s="194"/>
      <c r="ACM17" s="194"/>
      <c r="ACN17" s="194"/>
      <c r="ACO17" s="194"/>
      <c r="ACP17" s="194"/>
      <c r="ACQ17" s="194"/>
      <c r="ACR17" s="194"/>
      <c r="ACS17" s="194"/>
      <c r="ACT17" s="194"/>
      <c r="ACU17" s="194"/>
      <c r="ACV17" s="194"/>
      <c r="ACW17" s="194"/>
      <c r="ACX17" s="194"/>
      <c r="ACY17" s="195"/>
      <c r="ACZ17" s="216"/>
      <c r="ADA17" s="196"/>
      <c r="ADB17" s="217"/>
    </row>
    <row r="18" spans="1:782" ht="16.2" customHeight="1" x14ac:dyDescent="0.3">
      <c r="A18" s="208">
        <v>13</v>
      </c>
      <c r="B18" s="188">
        <v>43447</v>
      </c>
      <c r="C18" s="193"/>
      <c r="D18" s="215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94"/>
      <c r="S18" s="194"/>
      <c r="T18" s="194"/>
      <c r="U18" s="194"/>
      <c r="V18" s="194"/>
      <c r="W18" s="194"/>
      <c r="X18" s="194"/>
      <c r="Y18" s="195"/>
      <c r="Z18" s="216"/>
      <c r="AA18" s="196"/>
      <c r="AB18" s="217"/>
      <c r="AC18" s="193"/>
      <c r="AD18" s="215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5"/>
      <c r="AZ18" s="216"/>
      <c r="BA18" s="196"/>
      <c r="BB18" s="217"/>
      <c r="BC18" s="193"/>
      <c r="BD18" s="215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194"/>
      <c r="BY18" s="195"/>
      <c r="BZ18" s="216"/>
      <c r="CA18" s="196"/>
      <c r="CB18" s="217"/>
      <c r="CC18" s="193"/>
      <c r="CD18" s="215"/>
      <c r="CE18" s="194"/>
      <c r="CF18" s="194"/>
      <c r="CG18" s="194"/>
      <c r="CH18" s="194"/>
      <c r="CI18" s="194"/>
      <c r="CJ18" s="194"/>
      <c r="CK18" s="194"/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5"/>
      <c r="CZ18" s="216"/>
      <c r="DA18" s="196"/>
      <c r="DB18" s="217"/>
      <c r="DC18" s="193"/>
      <c r="DD18" s="215"/>
      <c r="DE18" s="194"/>
      <c r="DF18" s="194"/>
      <c r="DG18" s="194"/>
      <c r="DH18" s="194"/>
      <c r="DI18" s="194"/>
      <c r="DJ18" s="194"/>
      <c r="DK18" s="194"/>
      <c r="DL18" s="194"/>
      <c r="DM18" s="194"/>
      <c r="DN18" s="194"/>
      <c r="DO18" s="194"/>
      <c r="DP18" s="194"/>
      <c r="DQ18" s="194"/>
      <c r="DR18" s="194"/>
      <c r="DS18" s="194"/>
      <c r="DT18" s="194"/>
      <c r="DU18" s="194"/>
      <c r="DV18" s="194"/>
      <c r="DW18" s="194"/>
      <c r="DX18" s="194"/>
      <c r="DY18" s="195"/>
      <c r="DZ18" s="216"/>
      <c r="EA18" s="196"/>
      <c r="EB18" s="217"/>
      <c r="EC18" s="193"/>
      <c r="ED18" s="215"/>
      <c r="EE18" s="194"/>
      <c r="EF18" s="194"/>
      <c r="EG18" s="194"/>
      <c r="EH18" s="194"/>
      <c r="EI18" s="194"/>
      <c r="EJ18" s="194"/>
      <c r="EK18" s="194"/>
      <c r="EL18" s="194"/>
      <c r="EM18" s="194"/>
      <c r="EN18" s="194"/>
      <c r="EO18" s="194"/>
      <c r="EP18" s="194"/>
      <c r="EQ18" s="194"/>
      <c r="ER18" s="194"/>
      <c r="ES18" s="194"/>
      <c r="ET18" s="194"/>
      <c r="EU18" s="194"/>
      <c r="EV18" s="194"/>
      <c r="EW18" s="194"/>
      <c r="EX18" s="194"/>
      <c r="EY18" s="195"/>
      <c r="EZ18" s="216"/>
      <c r="FA18" s="196"/>
      <c r="FB18" s="217"/>
      <c r="FC18" s="193"/>
      <c r="FD18" s="215"/>
      <c r="FE18" s="194"/>
      <c r="FF18" s="194"/>
      <c r="FG18" s="194"/>
      <c r="FH18" s="194"/>
      <c r="FI18" s="194"/>
      <c r="FJ18" s="194"/>
      <c r="FK18" s="194"/>
      <c r="FL18" s="194"/>
      <c r="FM18" s="194"/>
      <c r="FN18" s="194"/>
      <c r="FO18" s="194"/>
      <c r="FP18" s="194"/>
      <c r="FQ18" s="194"/>
      <c r="FR18" s="194"/>
      <c r="FS18" s="194"/>
      <c r="FT18" s="194"/>
      <c r="FU18" s="194"/>
      <c r="FV18" s="194"/>
      <c r="FW18" s="194"/>
      <c r="FX18" s="194"/>
      <c r="FY18" s="195"/>
      <c r="FZ18" s="216"/>
      <c r="GA18" s="196"/>
      <c r="GB18" s="217"/>
      <c r="GC18" s="193"/>
      <c r="GD18" s="215"/>
      <c r="GE18" s="194"/>
      <c r="GF18" s="194"/>
      <c r="GG18" s="194"/>
      <c r="GH18" s="194"/>
      <c r="GI18" s="194"/>
      <c r="GJ18" s="194"/>
      <c r="GK18" s="194"/>
      <c r="GL18" s="194"/>
      <c r="GM18" s="194"/>
      <c r="GN18" s="194"/>
      <c r="GO18" s="194"/>
      <c r="GP18" s="194"/>
      <c r="GQ18" s="194"/>
      <c r="GR18" s="194"/>
      <c r="GS18" s="194"/>
      <c r="GT18" s="194"/>
      <c r="GU18" s="194"/>
      <c r="GV18" s="194"/>
      <c r="GW18" s="194"/>
      <c r="GX18" s="194"/>
      <c r="GY18" s="195"/>
      <c r="GZ18" s="216"/>
      <c r="HA18" s="196"/>
      <c r="HB18" s="217"/>
      <c r="HC18" s="193"/>
      <c r="HD18" s="215"/>
      <c r="HE18" s="194"/>
      <c r="HF18" s="194"/>
      <c r="HG18" s="194"/>
      <c r="HH18" s="194"/>
      <c r="HI18" s="194"/>
      <c r="HJ18" s="194"/>
      <c r="HK18" s="194"/>
      <c r="HL18" s="194"/>
      <c r="HM18" s="194"/>
      <c r="HN18" s="194"/>
      <c r="HO18" s="194"/>
      <c r="HP18" s="194"/>
      <c r="HQ18" s="194"/>
      <c r="HR18" s="194"/>
      <c r="HS18" s="194"/>
      <c r="HT18" s="194"/>
      <c r="HU18" s="194"/>
      <c r="HV18" s="194"/>
      <c r="HW18" s="194"/>
      <c r="HX18" s="194"/>
      <c r="HY18" s="195"/>
      <c r="HZ18" s="216"/>
      <c r="IA18" s="196"/>
      <c r="IB18" s="217"/>
      <c r="IC18" s="193"/>
      <c r="ID18" s="215"/>
      <c r="IE18" s="194"/>
      <c r="IF18" s="194"/>
      <c r="IG18" s="194"/>
      <c r="IH18" s="194"/>
      <c r="II18" s="194"/>
      <c r="IJ18" s="194"/>
      <c r="IK18" s="194"/>
      <c r="IL18" s="194"/>
      <c r="IM18" s="194"/>
      <c r="IN18" s="194"/>
      <c r="IO18" s="194"/>
      <c r="IP18" s="194"/>
      <c r="IQ18" s="194"/>
      <c r="IR18" s="194"/>
      <c r="IS18" s="194"/>
      <c r="IT18" s="194"/>
      <c r="IU18" s="194"/>
      <c r="IV18" s="194"/>
      <c r="IW18" s="194"/>
      <c r="IX18" s="194"/>
      <c r="IY18" s="195"/>
      <c r="IZ18" s="216"/>
      <c r="JA18" s="196"/>
      <c r="JB18" s="217"/>
      <c r="JC18" s="193"/>
      <c r="JD18" s="215"/>
      <c r="JE18" s="194"/>
      <c r="JF18" s="194"/>
      <c r="JG18" s="194"/>
      <c r="JH18" s="194"/>
      <c r="JI18" s="194"/>
      <c r="JJ18" s="194"/>
      <c r="JK18" s="194"/>
      <c r="JL18" s="194"/>
      <c r="JM18" s="194"/>
      <c r="JN18" s="194"/>
      <c r="JO18" s="194"/>
      <c r="JP18" s="194"/>
      <c r="JQ18" s="194"/>
      <c r="JR18" s="194"/>
      <c r="JS18" s="194"/>
      <c r="JT18" s="194"/>
      <c r="JU18" s="194"/>
      <c r="JV18" s="194"/>
      <c r="JW18" s="194"/>
      <c r="JX18" s="194"/>
      <c r="JY18" s="195"/>
      <c r="JZ18" s="216"/>
      <c r="KA18" s="196"/>
      <c r="KB18" s="217"/>
      <c r="KC18" s="193"/>
      <c r="KD18" s="215"/>
      <c r="KE18" s="194"/>
      <c r="KF18" s="194"/>
      <c r="KG18" s="194"/>
      <c r="KH18" s="194"/>
      <c r="KI18" s="194"/>
      <c r="KJ18" s="194"/>
      <c r="KK18" s="194"/>
      <c r="KL18" s="194"/>
      <c r="KM18" s="194"/>
      <c r="KN18" s="194"/>
      <c r="KO18" s="194"/>
      <c r="KP18" s="194"/>
      <c r="KQ18" s="194"/>
      <c r="KR18" s="194"/>
      <c r="KS18" s="194"/>
      <c r="KT18" s="194"/>
      <c r="KU18" s="194"/>
      <c r="KV18" s="194"/>
      <c r="KW18" s="194"/>
      <c r="KX18" s="194"/>
      <c r="KY18" s="195"/>
      <c r="KZ18" s="216"/>
      <c r="LA18" s="196"/>
      <c r="LB18" s="217"/>
      <c r="LC18" s="193"/>
      <c r="LD18" s="215"/>
      <c r="LE18" s="194"/>
      <c r="LF18" s="194"/>
      <c r="LG18" s="194"/>
      <c r="LH18" s="194"/>
      <c r="LI18" s="194"/>
      <c r="LJ18" s="194"/>
      <c r="LK18" s="194"/>
      <c r="LL18" s="194"/>
      <c r="LM18" s="194"/>
      <c r="LN18" s="194"/>
      <c r="LO18" s="194"/>
      <c r="LP18" s="194"/>
      <c r="LQ18" s="194"/>
      <c r="LR18" s="194"/>
      <c r="LS18" s="194"/>
      <c r="LT18" s="194"/>
      <c r="LU18" s="194"/>
      <c r="LV18" s="194"/>
      <c r="LW18" s="194"/>
      <c r="LX18" s="194"/>
      <c r="LY18" s="195"/>
      <c r="LZ18" s="216"/>
      <c r="MA18" s="196"/>
      <c r="MB18" s="217"/>
      <c r="MC18" s="193"/>
      <c r="MD18" s="215"/>
      <c r="ME18" s="194"/>
      <c r="MF18" s="194"/>
      <c r="MG18" s="194"/>
      <c r="MH18" s="194"/>
      <c r="MI18" s="194"/>
      <c r="MJ18" s="194"/>
      <c r="MK18" s="194"/>
      <c r="ML18" s="194"/>
      <c r="MM18" s="194"/>
      <c r="MN18" s="194"/>
      <c r="MO18" s="194"/>
      <c r="MP18" s="194"/>
      <c r="MQ18" s="194"/>
      <c r="MR18" s="194"/>
      <c r="MS18" s="194"/>
      <c r="MT18" s="194"/>
      <c r="MU18" s="194"/>
      <c r="MV18" s="194"/>
      <c r="MW18" s="194"/>
      <c r="MX18" s="194"/>
      <c r="MY18" s="195"/>
      <c r="MZ18" s="216"/>
      <c r="NA18" s="196"/>
      <c r="NB18" s="217"/>
      <c r="NC18" s="193"/>
      <c r="ND18" s="215"/>
      <c r="NE18" s="194"/>
      <c r="NF18" s="194"/>
      <c r="NG18" s="194"/>
      <c r="NH18" s="194"/>
      <c r="NI18" s="194"/>
      <c r="NJ18" s="194"/>
      <c r="NK18" s="194"/>
      <c r="NL18" s="194"/>
      <c r="NM18" s="194"/>
      <c r="NN18" s="194"/>
      <c r="NO18" s="194"/>
      <c r="NP18" s="194"/>
      <c r="NQ18" s="194"/>
      <c r="NR18" s="194"/>
      <c r="NS18" s="194"/>
      <c r="NT18" s="194"/>
      <c r="NU18" s="194"/>
      <c r="NV18" s="194"/>
      <c r="NW18" s="194"/>
      <c r="NX18" s="194"/>
      <c r="NY18" s="195"/>
      <c r="NZ18" s="216"/>
      <c r="OA18" s="196"/>
      <c r="OB18" s="217"/>
      <c r="OC18" s="193"/>
      <c r="OD18" s="215"/>
      <c r="OE18" s="194"/>
      <c r="OF18" s="194"/>
      <c r="OG18" s="194"/>
      <c r="OH18" s="194"/>
      <c r="OI18" s="194"/>
      <c r="OJ18" s="194"/>
      <c r="OK18" s="194"/>
      <c r="OL18" s="194"/>
      <c r="OM18" s="194"/>
      <c r="ON18" s="194"/>
      <c r="OO18" s="194"/>
      <c r="OP18" s="194"/>
      <c r="OQ18" s="194"/>
      <c r="OR18" s="194"/>
      <c r="OS18" s="194"/>
      <c r="OT18" s="194"/>
      <c r="OU18" s="194"/>
      <c r="OV18" s="194"/>
      <c r="OW18" s="194"/>
      <c r="OX18" s="194"/>
      <c r="OY18" s="195"/>
      <c r="OZ18" s="216"/>
      <c r="PA18" s="196"/>
      <c r="PB18" s="217"/>
      <c r="PC18" s="193"/>
      <c r="PD18" s="215"/>
      <c r="PE18" s="194"/>
      <c r="PF18" s="194"/>
      <c r="PG18" s="194"/>
      <c r="PH18" s="194"/>
      <c r="PI18" s="194"/>
      <c r="PJ18" s="194"/>
      <c r="PK18" s="194"/>
      <c r="PL18" s="194"/>
      <c r="PM18" s="194"/>
      <c r="PN18" s="194"/>
      <c r="PO18" s="194"/>
      <c r="PP18" s="194"/>
      <c r="PQ18" s="194"/>
      <c r="PR18" s="194"/>
      <c r="PS18" s="194"/>
      <c r="PT18" s="194"/>
      <c r="PU18" s="194"/>
      <c r="PV18" s="194"/>
      <c r="PW18" s="194"/>
      <c r="PX18" s="194"/>
      <c r="PY18" s="195"/>
      <c r="PZ18" s="216"/>
      <c r="QA18" s="196"/>
      <c r="QB18" s="217"/>
      <c r="QC18" s="193"/>
      <c r="QD18" s="215"/>
      <c r="QE18" s="194"/>
      <c r="QF18" s="194"/>
      <c r="QG18" s="194"/>
      <c r="QH18" s="194"/>
      <c r="QI18" s="194"/>
      <c r="QJ18" s="194"/>
      <c r="QK18" s="194"/>
      <c r="QL18" s="194"/>
      <c r="QM18" s="194"/>
      <c r="QN18" s="194"/>
      <c r="QO18" s="194"/>
      <c r="QP18" s="194"/>
      <c r="QQ18" s="194"/>
      <c r="QR18" s="194"/>
      <c r="QS18" s="194"/>
      <c r="QT18" s="194"/>
      <c r="QU18" s="194"/>
      <c r="QV18" s="194"/>
      <c r="QW18" s="194"/>
      <c r="QX18" s="194"/>
      <c r="QY18" s="195"/>
      <c r="QZ18" s="216"/>
      <c r="RA18" s="196"/>
      <c r="RB18" s="217"/>
      <c r="RC18" s="193"/>
      <c r="RD18" s="215"/>
      <c r="RE18" s="194"/>
      <c r="RF18" s="194"/>
      <c r="RG18" s="194"/>
      <c r="RH18" s="194"/>
      <c r="RI18" s="194"/>
      <c r="RJ18" s="194"/>
      <c r="RK18" s="194"/>
      <c r="RL18" s="194"/>
      <c r="RM18" s="194"/>
      <c r="RN18" s="194"/>
      <c r="RO18" s="194"/>
      <c r="RP18" s="194"/>
      <c r="RQ18" s="194"/>
      <c r="RR18" s="194"/>
      <c r="RS18" s="194"/>
      <c r="RT18" s="194"/>
      <c r="RU18" s="194"/>
      <c r="RV18" s="194"/>
      <c r="RW18" s="194"/>
      <c r="RX18" s="194"/>
      <c r="RY18" s="195"/>
      <c r="RZ18" s="216"/>
      <c r="SA18" s="196"/>
      <c r="SB18" s="217"/>
      <c r="SC18" s="193"/>
      <c r="SD18" s="215"/>
      <c r="SE18" s="194"/>
      <c r="SF18" s="194"/>
      <c r="SG18" s="194"/>
      <c r="SH18" s="194"/>
      <c r="SI18" s="194"/>
      <c r="SJ18" s="194"/>
      <c r="SK18" s="194"/>
      <c r="SL18" s="194"/>
      <c r="SM18" s="194"/>
      <c r="SN18" s="194"/>
      <c r="SO18" s="194"/>
      <c r="SP18" s="194"/>
      <c r="SQ18" s="194"/>
      <c r="SR18" s="194"/>
      <c r="SS18" s="194"/>
      <c r="ST18" s="194"/>
      <c r="SU18" s="194"/>
      <c r="SV18" s="194"/>
      <c r="SW18" s="194"/>
      <c r="SX18" s="194"/>
      <c r="SY18" s="195"/>
      <c r="SZ18" s="216"/>
      <c r="TA18" s="196"/>
      <c r="TB18" s="217"/>
      <c r="TC18" s="193"/>
      <c r="TD18" s="215"/>
      <c r="TE18" s="194"/>
      <c r="TF18" s="194"/>
      <c r="TG18" s="194"/>
      <c r="TH18" s="194"/>
      <c r="TI18" s="194"/>
      <c r="TJ18" s="194"/>
      <c r="TK18" s="194"/>
      <c r="TL18" s="194"/>
      <c r="TM18" s="194"/>
      <c r="TN18" s="194"/>
      <c r="TO18" s="194"/>
      <c r="TP18" s="194"/>
      <c r="TQ18" s="194"/>
      <c r="TR18" s="194"/>
      <c r="TS18" s="194"/>
      <c r="TT18" s="194"/>
      <c r="TU18" s="194"/>
      <c r="TV18" s="194"/>
      <c r="TW18" s="194"/>
      <c r="TX18" s="194"/>
      <c r="TY18" s="195"/>
      <c r="TZ18" s="216"/>
      <c r="UA18" s="196"/>
      <c r="UB18" s="217"/>
      <c r="UC18" s="193"/>
      <c r="UD18" s="215"/>
      <c r="UE18" s="194"/>
      <c r="UF18" s="194"/>
      <c r="UG18" s="194"/>
      <c r="UH18" s="194"/>
      <c r="UI18" s="194"/>
      <c r="UJ18" s="194"/>
      <c r="UK18" s="194"/>
      <c r="UL18" s="194"/>
      <c r="UM18" s="194"/>
      <c r="UN18" s="194"/>
      <c r="UO18" s="194"/>
      <c r="UP18" s="194"/>
      <c r="UQ18" s="194"/>
      <c r="UR18" s="194"/>
      <c r="US18" s="194"/>
      <c r="UT18" s="194"/>
      <c r="UU18" s="194"/>
      <c r="UV18" s="194"/>
      <c r="UW18" s="194"/>
      <c r="UX18" s="194"/>
      <c r="UY18" s="195"/>
      <c r="UZ18" s="216"/>
      <c r="VA18" s="196"/>
      <c r="VB18" s="217"/>
      <c r="VC18" s="193"/>
      <c r="VD18" s="215"/>
      <c r="VE18" s="194"/>
      <c r="VF18" s="194"/>
      <c r="VG18" s="194"/>
      <c r="VH18" s="194"/>
      <c r="VI18" s="194"/>
      <c r="VJ18" s="194"/>
      <c r="VK18" s="194"/>
      <c r="VL18" s="194"/>
      <c r="VM18" s="194"/>
      <c r="VN18" s="194"/>
      <c r="VO18" s="194"/>
      <c r="VP18" s="194"/>
      <c r="VQ18" s="194"/>
      <c r="VR18" s="194"/>
      <c r="VS18" s="194"/>
      <c r="VT18" s="194"/>
      <c r="VU18" s="194"/>
      <c r="VV18" s="194"/>
      <c r="VW18" s="194"/>
      <c r="VX18" s="194"/>
      <c r="VY18" s="195"/>
      <c r="VZ18" s="216"/>
      <c r="WA18" s="196"/>
      <c r="WB18" s="217"/>
      <c r="WC18" s="193"/>
      <c r="WD18" s="215"/>
      <c r="WE18" s="194"/>
      <c r="WF18" s="194"/>
      <c r="WG18" s="194"/>
      <c r="WH18" s="194"/>
      <c r="WI18" s="194"/>
      <c r="WJ18" s="194"/>
      <c r="WK18" s="194"/>
      <c r="WL18" s="194"/>
      <c r="WM18" s="194"/>
      <c r="WN18" s="194"/>
      <c r="WO18" s="194"/>
      <c r="WP18" s="194"/>
      <c r="WQ18" s="194"/>
      <c r="WR18" s="194"/>
      <c r="WS18" s="194"/>
      <c r="WT18" s="194"/>
      <c r="WU18" s="194"/>
      <c r="WV18" s="194"/>
      <c r="WW18" s="194"/>
      <c r="WX18" s="194"/>
      <c r="WY18" s="195"/>
      <c r="WZ18" s="216"/>
      <c r="XA18" s="196"/>
      <c r="XB18" s="217"/>
      <c r="XC18" s="193"/>
      <c r="XD18" s="215"/>
      <c r="XE18" s="194"/>
      <c r="XF18" s="194"/>
      <c r="XG18" s="194"/>
      <c r="XH18" s="194"/>
      <c r="XI18" s="194"/>
      <c r="XJ18" s="194"/>
      <c r="XK18" s="194"/>
      <c r="XL18" s="194"/>
      <c r="XM18" s="194"/>
      <c r="XN18" s="194"/>
      <c r="XO18" s="194"/>
      <c r="XP18" s="194"/>
      <c r="XQ18" s="194"/>
      <c r="XR18" s="194"/>
      <c r="XS18" s="194"/>
      <c r="XT18" s="194"/>
      <c r="XU18" s="194"/>
      <c r="XV18" s="194"/>
      <c r="XW18" s="194"/>
      <c r="XX18" s="194"/>
      <c r="XY18" s="195"/>
      <c r="XZ18" s="216"/>
      <c r="YA18" s="196"/>
      <c r="YB18" s="217"/>
      <c r="YC18" s="193"/>
      <c r="YD18" s="215"/>
      <c r="YE18" s="194"/>
      <c r="YF18" s="194"/>
      <c r="YG18" s="194"/>
      <c r="YH18" s="194"/>
      <c r="YI18" s="194"/>
      <c r="YJ18" s="194"/>
      <c r="YK18" s="194"/>
      <c r="YL18" s="194"/>
      <c r="YM18" s="194"/>
      <c r="YN18" s="194"/>
      <c r="YO18" s="194"/>
      <c r="YP18" s="194"/>
      <c r="YQ18" s="194"/>
      <c r="YR18" s="194"/>
      <c r="YS18" s="194"/>
      <c r="YT18" s="194"/>
      <c r="YU18" s="194"/>
      <c r="YV18" s="194"/>
      <c r="YW18" s="194"/>
      <c r="YX18" s="194"/>
      <c r="YY18" s="195"/>
      <c r="YZ18" s="216"/>
      <c r="ZA18" s="196"/>
      <c r="ZB18" s="217"/>
      <c r="ZC18" s="193"/>
      <c r="ZD18" s="215"/>
      <c r="ZE18" s="194"/>
      <c r="ZF18" s="194"/>
      <c r="ZG18" s="194"/>
      <c r="ZH18" s="194"/>
      <c r="ZI18" s="194"/>
      <c r="ZJ18" s="194"/>
      <c r="ZK18" s="194"/>
      <c r="ZL18" s="194"/>
      <c r="ZM18" s="194"/>
      <c r="ZN18" s="194"/>
      <c r="ZO18" s="194"/>
      <c r="ZP18" s="194"/>
      <c r="ZQ18" s="194"/>
      <c r="ZR18" s="194"/>
      <c r="ZS18" s="194"/>
      <c r="ZT18" s="194"/>
      <c r="ZU18" s="194"/>
      <c r="ZV18" s="194"/>
      <c r="ZW18" s="194"/>
      <c r="ZX18" s="194"/>
      <c r="ZY18" s="195"/>
      <c r="ZZ18" s="216"/>
      <c r="AAA18" s="196"/>
      <c r="AAB18" s="217"/>
      <c r="AAC18" s="193"/>
      <c r="AAD18" s="215"/>
      <c r="AAE18" s="194"/>
      <c r="AAF18" s="194"/>
      <c r="AAG18" s="194"/>
      <c r="AAH18" s="194"/>
      <c r="AAI18" s="194"/>
      <c r="AAJ18" s="194"/>
      <c r="AAK18" s="194"/>
      <c r="AAL18" s="194"/>
      <c r="AAM18" s="194"/>
      <c r="AAN18" s="194"/>
      <c r="AAO18" s="194"/>
      <c r="AAP18" s="194"/>
      <c r="AAQ18" s="194"/>
      <c r="AAR18" s="194"/>
      <c r="AAS18" s="194"/>
      <c r="AAT18" s="194"/>
      <c r="AAU18" s="194"/>
      <c r="AAV18" s="194"/>
      <c r="AAW18" s="194"/>
      <c r="AAX18" s="194"/>
      <c r="AAY18" s="195"/>
      <c r="AAZ18" s="216"/>
      <c r="ABA18" s="196"/>
      <c r="ABB18" s="217"/>
      <c r="ABC18" s="193"/>
      <c r="ABD18" s="215"/>
      <c r="ABE18" s="194"/>
      <c r="ABF18" s="194"/>
      <c r="ABG18" s="194"/>
      <c r="ABH18" s="194"/>
      <c r="ABI18" s="194"/>
      <c r="ABJ18" s="194"/>
      <c r="ABK18" s="194"/>
      <c r="ABL18" s="194"/>
      <c r="ABM18" s="194"/>
      <c r="ABN18" s="194"/>
      <c r="ABO18" s="194"/>
      <c r="ABP18" s="194"/>
      <c r="ABQ18" s="194"/>
      <c r="ABR18" s="194"/>
      <c r="ABS18" s="194"/>
      <c r="ABT18" s="194"/>
      <c r="ABU18" s="194"/>
      <c r="ABV18" s="194"/>
      <c r="ABW18" s="194"/>
      <c r="ABX18" s="194"/>
      <c r="ABY18" s="195"/>
      <c r="ABZ18" s="216"/>
      <c r="ACA18" s="196"/>
      <c r="ACB18" s="217"/>
      <c r="ACC18" s="193"/>
      <c r="ACD18" s="215"/>
      <c r="ACE18" s="194"/>
      <c r="ACF18" s="194"/>
      <c r="ACG18" s="194"/>
      <c r="ACH18" s="194"/>
      <c r="ACI18" s="194"/>
      <c r="ACJ18" s="194"/>
      <c r="ACK18" s="194"/>
      <c r="ACL18" s="194"/>
      <c r="ACM18" s="194"/>
      <c r="ACN18" s="194"/>
      <c r="ACO18" s="194"/>
      <c r="ACP18" s="194"/>
      <c r="ACQ18" s="194"/>
      <c r="ACR18" s="194"/>
      <c r="ACS18" s="194"/>
      <c r="ACT18" s="194"/>
      <c r="ACU18" s="194"/>
      <c r="ACV18" s="194"/>
      <c r="ACW18" s="194"/>
      <c r="ACX18" s="194"/>
      <c r="ACY18" s="195"/>
      <c r="ACZ18" s="216"/>
      <c r="ADA18" s="196"/>
      <c r="ADB18" s="217"/>
    </row>
    <row r="19" spans="1:782" ht="16.2" customHeight="1" x14ac:dyDescent="0.3">
      <c r="A19" s="208">
        <v>14</v>
      </c>
      <c r="B19" s="188">
        <v>43448</v>
      </c>
      <c r="C19" s="193"/>
      <c r="D19" s="215"/>
      <c r="E19" s="194"/>
      <c r="F19" s="194"/>
      <c r="G19" s="194"/>
      <c r="H19" s="194"/>
      <c r="I19" s="194"/>
      <c r="J19" s="194"/>
      <c r="K19" s="194"/>
      <c r="L19" s="194"/>
      <c r="M19" s="194"/>
      <c r="N19" s="194"/>
      <c r="O19" s="194"/>
      <c r="P19" s="194"/>
      <c r="Q19" s="194"/>
      <c r="R19" s="194"/>
      <c r="S19" s="194"/>
      <c r="T19" s="194"/>
      <c r="U19" s="194"/>
      <c r="V19" s="194"/>
      <c r="W19" s="194"/>
      <c r="X19" s="194"/>
      <c r="Y19" s="195"/>
      <c r="Z19" s="216"/>
      <c r="AA19" s="196"/>
      <c r="AB19" s="217"/>
      <c r="AC19" s="193"/>
      <c r="AD19" s="215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5"/>
      <c r="AZ19" s="216"/>
      <c r="BA19" s="196"/>
      <c r="BB19" s="217"/>
      <c r="BC19" s="193"/>
      <c r="BD19" s="215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194"/>
      <c r="BY19" s="195"/>
      <c r="BZ19" s="216"/>
      <c r="CA19" s="196"/>
      <c r="CB19" s="217"/>
      <c r="CC19" s="193"/>
      <c r="CD19" s="215"/>
      <c r="CE19" s="194"/>
      <c r="CF19" s="194"/>
      <c r="CG19" s="194"/>
      <c r="CH19" s="194"/>
      <c r="CI19" s="194"/>
      <c r="CJ19" s="194"/>
      <c r="CK19" s="194"/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5"/>
      <c r="CZ19" s="216"/>
      <c r="DA19" s="196"/>
      <c r="DB19" s="217"/>
      <c r="DC19" s="193"/>
      <c r="DD19" s="215"/>
      <c r="DE19" s="194"/>
      <c r="DF19" s="194"/>
      <c r="DG19" s="194"/>
      <c r="DH19" s="194"/>
      <c r="DI19" s="194"/>
      <c r="DJ19" s="194"/>
      <c r="DK19" s="194"/>
      <c r="DL19" s="194"/>
      <c r="DM19" s="194"/>
      <c r="DN19" s="194"/>
      <c r="DO19" s="194"/>
      <c r="DP19" s="194"/>
      <c r="DQ19" s="194"/>
      <c r="DR19" s="194"/>
      <c r="DS19" s="194"/>
      <c r="DT19" s="194"/>
      <c r="DU19" s="194"/>
      <c r="DV19" s="194"/>
      <c r="DW19" s="194"/>
      <c r="DX19" s="194"/>
      <c r="DY19" s="195"/>
      <c r="DZ19" s="216"/>
      <c r="EA19" s="196"/>
      <c r="EB19" s="217"/>
      <c r="EC19" s="193"/>
      <c r="ED19" s="215"/>
      <c r="EE19" s="194"/>
      <c r="EF19" s="194"/>
      <c r="EG19" s="194"/>
      <c r="EH19" s="194"/>
      <c r="EI19" s="194"/>
      <c r="EJ19" s="194"/>
      <c r="EK19" s="194"/>
      <c r="EL19" s="194"/>
      <c r="EM19" s="194"/>
      <c r="EN19" s="194"/>
      <c r="EO19" s="194"/>
      <c r="EP19" s="194"/>
      <c r="EQ19" s="194"/>
      <c r="ER19" s="194"/>
      <c r="ES19" s="194"/>
      <c r="ET19" s="194"/>
      <c r="EU19" s="194"/>
      <c r="EV19" s="194"/>
      <c r="EW19" s="194"/>
      <c r="EX19" s="194"/>
      <c r="EY19" s="195"/>
      <c r="EZ19" s="216"/>
      <c r="FA19" s="196"/>
      <c r="FB19" s="217"/>
      <c r="FC19" s="193"/>
      <c r="FD19" s="215"/>
      <c r="FE19" s="194"/>
      <c r="FF19" s="194"/>
      <c r="FG19" s="194"/>
      <c r="FH19" s="194"/>
      <c r="FI19" s="194"/>
      <c r="FJ19" s="194"/>
      <c r="FK19" s="194"/>
      <c r="FL19" s="194"/>
      <c r="FM19" s="194"/>
      <c r="FN19" s="194"/>
      <c r="FO19" s="194"/>
      <c r="FP19" s="194"/>
      <c r="FQ19" s="194"/>
      <c r="FR19" s="194"/>
      <c r="FS19" s="194"/>
      <c r="FT19" s="194"/>
      <c r="FU19" s="194"/>
      <c r="FV19" s="194"/>
      <c r="FW19" s="194"/>
      <c r="FX19" s="194"/>
      <c r="FY19" s="195"/>
      <c r="FZ19" s="216"/>
      <c r="GA19" s="196"/>
      <c r="GB19" s="217"/>
      <c r="GC19" s="193"/>
      <c r="GD19" s="215"/>
      <c r="GE19" s="194"/>
      <c r="GF19" s="194"/>
      <c r="GG19" s="194"/>
      <c r="GH19" s="194"/>
      <c r="GI19" s="194"/>
      <c r="GJ19" s="194"/>
      <c r="GK19" s="194"/>
      <c r="GL19" s="194"/>
      <c r="GM19" s="194"/>
      <c r="GN19" s="194"/>
      <c r="GO19" s="194"/>
      <c r="GP19" s="194"/>
      <c r="GQ19" s="194"/>
      <c r="GR19" s="194"/>
      <c r="GS19" s="194"/>
      <c r="GT19" s="194"/>
      <c r="GU19" s="194"/>
      <c r="GV19" s="194"/>
      <c r="GW19" s="194"/>
      <c r="GX19" s="194"/>
      <c r="GY19" s="195"/>
      <c r="GZ19" s="216"/>
      <c r="HA19" s="196"/>
      <c r="HB19" s="217"/>
      <c r="HC19" s="193"/>
      <c r="HD19" s="215"/>
      <c r="HE19" s="194"/>
      <c r="HF19" s="194"/>
      <c r="HG19" s="194"/>
      <c r="HH19" s="194"/>
      <c r="HI19" s="194"/>
      <c r="HJ19" s="194"/>
      <c r="HK19" s="194"/>
      <c r="HL19" s="194"/>
      <c r="HM19" s="194"/>
      <c r="HN19" s="194"/>
      <c r="HO19" s="194"/>
      <c r="HP19" s="194"/>
      <c r="HQ19" s="194"/>
      <c r="HR19" s="194"/>
      <c r="HS19" s="194"/>
      <c r="HT19" s="194"/>
      <c r="HU19" s="194"/>
      <c r="HV19" s="194"/>
      <c r="HW19" s="194"/>
      <c r="HX19" s="194"/>
      <c r="HY19" s="195"/>
      <c r="HZ19" s="216"/>
      <c r="IA19" s="196"/>
      <c r="IB19" s="217"/>
      <c r="IC19" s="193"/>
      <c r="ID19" s="215"/>
      <c r="IE19" s="194"/>
      <c r="IF19" s="194"/>
      <c r="IG19" s="194"/>
      <c r="IH19" s="194"/>
      <c r="II19" s="194"/>
      <c r="IJ19" s="194"/>
      <c r="IK19" s="194"/>
      <c r="IL19" s="194"/>
      <c r="IM19" s="194"/>
      <c r="IN19" s="194"/>
      <c r="IO19" s="194"/>
      <c r="IP19" s="194"/>
      <c r="IQ19" s="194"/>
      <c r="IR19" s="194"/>
      <c r="IS19" s="194"/>
      <c r="IT19" s="194"/>
      <c r="IU19" s="194"/>
      <c r="IV19" s="194"/>
      <c r="IW19" s="194"/>
      <c r="IX19" s="194"/>
      <c r="IY19" s="195"/>
      <c r="IZ19" s="216"/>
      <c r="JA19" s="196"/>
      <c r="JB19" s="217"/>
      <c r="JC19" s="193"/>
      <c r="JD19" s="215"/>
      <c r="JE19" s="194"/>
      <c r="JF19" s="194"/>
      <c r="JG19" s="194"/>
      <c r="JH19" s="194"/>
      <c r="JI19" s="194"/>
      <c r="JJ19" s="194"/>
      <c r="JK19" s="194"/>
      <c r="JL19" s="194"/>
      <c r="JM19" s="194"/>
      <c r="JN19" s="194"/>
      <c r="JO19" s="194"/>
      <c r="JP19" s="194"/>
      <c r="JQ19" s="194"/>
      <c r="JR19" s="194"/>
      <c r="JS19" s="194"/>
      <c r="JT19" s="194"/>
      <c r="JU19" s="194"/>
      <c r="JV19" s="194"/>
      <c r="JW19" s="194"/>
      <c r="JX19" s="194"/>
      <c r="JY19" s="195"/>
      <c r="JZ19" s="216"/>
      <c r="KA19" s="196"/>
      <c r="KB19" s="217"/>
      <c r="KC19" s="193"/>
      <c r="KD19" s="215"/>
      <c r="KE19" s="194"/>
      <c r="KF19" s="194"/>
      <c r="KG19" s="194"/>
      <c r="KH19" s="194"/>
      <c r="KI19" s="194"/>
      <c r="KJ19" s="194"/>
      <c r="KK19" s="194"/>
      <c r="KL19" s="194"/>
      <c r="KM19" s="194"/>
      <c r="KN19" s="194"/>
      <c r="KO19" s="194"/>
      <c r="KP19" s="194"/>
      <c r="KQ19" s="194"/>
      <c r="KR19" s="194"/>
      <c r="KS19" s="194"/>
      <c r="KT19" s="194"/>
      <c r="KU19" s="194"/>
      <c r="KV19" s="194"/>
      <c r="KW19" s="194"/>
      <c r="KX19" s="194"/>
      <c r="KY19" s="195"/>
      <c r="KZ19" s="216"/>
      <c r="LA19" s="196"/>
      <c r="LB19" s="217"/>
      <c r="LC19" s="193"/>
      <c r="LD19" s="215"/>
      <c r="LE19" s="194"/>
      <c r="LF19" s="194"/>
      <c r="LG19" s="194"/>
      <c r="LH19" s="194"/>
      <c r="LI19" s="194"/>
      <c r="LJ19" s="194"/>
      <c r="LK19" s="194"/>
      <c r="LL19" s="194"/>
      <c r="LM19" s="194"/>
      <c r="LN19" s="194"/>
      <c r="LO19" s="194"/>
      <c r="LP19" s="194"/>
      <c r="LQ19" s="194"/>
      <c r="LR19" s="194"/>
      <c r="LS19" s="194"/>
      <c r="LT19" s="194"/>
      <c r="LU19" s="194"/>
      <c r="LV19" s="194"/>
      <c r="LW19" s="194"/>
      <c r="LX19" s="194"/>
      <c r="LY19" s="195"/>
      <c r="LZ19" s="216"/>
      <c r="MA19" s="196"/>
      <c r="MB19" s="217"/>
      <c r="MC19" s="193"/>
      <c r="MD19" s="215"/>
      <c r="ME19" s="194"/>
      <c r="MF19" s="194"/>
      <c r="MG19" s="194"/>
      <c r="MH19" s="194"/>
      <c r="MI19" s="194"/>
      <c r="MJ19" s="194"/>
      <c r="MK19" s="194"/>
      <c r="ML19" s="194"/>
      <c r="MM19" s="194"/>
      <c r="MN19" s="194"/>
      <c r="MO19" s="194"/>
      <c r="MP19" s="194"/>
      <c r="MQ19" s="194"/>
      <c r="MR19" s="194"/>
      <c r="MS19" s="194"/>
      <c r="MT19" s="194"/>
      <c r="MU19" s="194"/>
      <c r="MV19" s="194"/>
      <c r="MW19" s="194"/>
      <c r="MX19" s="194"/>
      <c r="MY19" s="195"/>
      <c r="MZ19" s="216"/>
      <c r="NA19" s="196"/>
      <c r="NB19" s="217"/>
      <c r="NC19" s="193"/>
      <c r="ND19" s="215"/>
      <c r="NE19" s="194"/>
      <c r="NF19" s="194"/>
      <c r="NG19" s="194"/>
      <c r="NH19" s="194"/>
      <c r="NI19" s="194"/>
      <c r="NJ19" s="194"/>
      <c r="NK19" s="194"/>
      <c r="NL19" s="194"/>
      <c r="NM19" s="194"/>
      <c r="NN19" s="194"/>
      <c r="NO19" s="194"/>
      <c r="NP19" s="194"/>
      <c r="NQ19" s="194"/>
      <c r="NR19" s="194"/>
      <c r="NS19" s="194"/>
      <c r="NT19" s="194"/>
      <c r="NU19" s="194"/>
      <c r="NV19" s="194"/>
      <c r="NW19" s="194"/>
      <c r="NX19" s="194"/>
      <c r="NY19" s="195"/>
      <c r="NZ19" s="216"/>
      <c r="OA19" s="196"/>
      <c r="OB19" s="217"/>
      <c r="OC19" s="193"/>
      <c r="OD19" s="215"/>
      <c r="OE19" s="194"/>
      <c r="OF19" s="194"/>
      <c r="OG19" s="194"/>
      <c r="OH19" s="194"/>
      <c r="OI19" s="194"/>
      <c r="OJ19" s="194"/>
      <c r="OK19" s="194"/>
      <c r="OL19" s="194"/>
      <c r="OM19" s="194"/>
      <c r="ON19" s="194"/>
      <c r="OO19" s="194"/>
      <c r="OP19" s="194"/>
      <c r="OQ19" s="194"/>
      <c r="OR19" s="194"/>
      <c r="OS19" s="194"/>
      <c r="OT19" s="194"/>
      <c r="OU19" s="194"/>
      <c r="OV19" s="194"/>
      <c r="OW19" s="194"/>
      <c r="OX19" s="194"/>
      <c r="OY19" s="195"/>
      <c r="OZ19" s="216"/>
      <c r="PA19" s="196"/>
      <c r="PB19" s="217"/>
      <c r="PC19" s="193"/>
      <c r="PD19" s="215"/>
      <c r="PE19" s="194"/>
      <c r="PF19" s="194"/>
      <c r="PG19" s="194"/>
      <c r="PH19" s="194"/>
      <c r="PI19" s="194"/>
      <c r="PJ19" s="194"/>
      <c r="PK19" s="194"/>
      <c r="PL19" s="194"/>
      <c r="PM19" s="194"/>
      <c r="PN19" s="194"/>
      <c r="PO19" s="194"/>
      <c r="PP19" s="194"/>
      <c r="PQ19" s="194"/>
      <c r="PR19" s="194"/>
      <c r="PS19" s="194"/>
      <c r="PT19" s="194"/>
      <c r="PU19" s="194"/>
      <c r="PV19" s="194"/>
      <c r="PW19" s="194"/>
      <c r="PX19" s="194"/>
      <c r="PY19" s="195"/>
      <c r="PZ19" s="216"/>
      <c r="QA19" s="196"/>
      <c r="QB19" s="217"/>
      <c r="QC19" s="193"/>
      <c r="QD19" s="215"/>
      <c r="QE19" s="194"/>
      <c r="QF19" s="194"/>
      <c r="QG19" s="194"/>
      <c r="QH19" s="194"/>
      <c r="QI19" s="194"/>
      <c r="QJ19" s="194"/>
      <c r="QK19" s="194"/>
      <c r="QL19" s="194"/>
      <c r="QM19" s="194"/>
      <c r="QN19" s="194"/>
      <c r="QO19" s="194"/>
      <c r="QP19" s="194"/>
      <c r="QQ19" s="194"/>
      <c r="QR19" s="194"/>
      <c r="QS19" s="194"/>
      <c r="QT19" s="194"/>
      <c r="QU19" s="194"/>
      <c r="QV19" s="194"/>
      <c r="QW19" s="194"/>
      <c r="QX19" s="194"/>
      <c r="QY19" s="195"/>
      <c r="QZ19" s="216"/>
      <c r="RA19" s="196"/>
      <c r="RB19" s="217"/>
      <c r="RC19" s="193"/>
      <c r="RD19" s="215"/>
      <c r="RE19" s="194"/>
      <c r="RF19" s="194"/>
      <c r="RG19" s="194"/>
      <c r="RH19" s="194"/>
      <c r="RI19" s="194"/>
      <c r="RJ19" s="194"/>
      <c r="RK19" s="194"/>
      <c r="RL19" s="194"/>
      <c r="RM19" s="194"/>
      <c r="RN19" s="194"/>
      <c r="RO19" s="194"/>
      <c r="RP19" s="194"/>
      <c r="RQ19" s="194"/>
      <c r="RR19" s="194"/>
      <c r="RS19" s="194"/>
      <c r="RT19" s="194"/>
      <c r="RU19" s="194"/>
      <c r="RV19" s="194"/>
      <c r="RW19" s="194"/>
      <c r="RX19" s="194"/>
      <c r="RY19" s="195"/>
      <c r="RZ19" s="216"/>
      <c r="SA19" s="196"/>
      <c r="SB19" s="217"/>
      <c r="SC19" s="193"/>
      <c r="SD19" s="215"/>
      <c r="SE19" s="194"/>
      <c r="SF19" s="194"/>
      <c r="SG19" s="194"/>
      <c r="SH19" s="194"/>
      <c r="SI19" s="194"/>
      <c r="SJ19" s="194"/>
      <c r="SK19" s="194"/>
      <c r="SL19" s="194"/>
      <c r="SM19" s="194"/>
      <c r="SN19" s="194"/>
      <c r="SO19" s="194"/>
      <c r="SP19" s="194"/>
      <c r="SQ19" s="194"/>
      <c r="SR19" s="194"/>
      <c r="SS19" s="194"/>
      <c r="ST19" s="194"/>
      <c r="SU19" s="194"/>
      <c r="SV19" s="194"/>
      <c r="SW19" s="194"/>
      <c r="SX19" s="194"/>
      <c r="SY19" s="195"/>
      <c r="SZ19" s="216"/>
      <c r="TA19" s="196"/>
      <c r="TB19" s="217"/>
      <c r="TC19" s="193"/>
      <c r="TD19" s="215"/>
      <c r="TE19" s="194"/>
      <c r="TF19" s="194"/>
      <c r="TG19" s="194"/>
      <c r="TH19" s="194"/>
      <c r="TI19" s="194"/>
      <c r="TJ19" s="194"/>
      <c r="TK19" s="194"/>
      <c r="TL19" s="194"/>
      <c r="TM19" s="194"/>
      <c r="TN19" s="194"/>
      <c r="TO19" s="194"/>
      <c r="TP19" s="194"/>
      <c r="TQ19" s="194"/>
      <c r="TR19" s="194"/>
      <c r="TS19" s="194"/>
      <c r="TT19" s="194"/>
      <c r="TU19" s="194"/>
      <c r="TV19" s="194"/>
      <c r="TW19" s="194"/>
      <c r="TX19" s="194"/>
      <c r="TY19" s="195"/>
      <c r="TZ19" s="216"/>
      <c r="UA19" s="196"/>
      <c r="UB19" s="217"/>
      <c r="UC19" s="193"/>
      <c r="UD19" s="215"/>
      <c r="UE19" s="194"/>
      <c r="UF19" s="194"/>
      <c r="UG19" s="194"/>
      <c r="UH19" s="194"/>
      <c r="UI19" s="194"/>
      <c r="UJ19" s="194"/>
      <c r="UK19" s="194"/>
      <c r="UL19" s="194"/>
      <c r="UM19" s="194"/>
      <c r="UN19" s="194"/>
      <c r="UO19" s="194"/>
      <c r="UP19" s="194"/>
      <c r="UQ19" s="194"/>
      <c r="UR19" s="194"/>
      <c r="US19" s="194"/>
      <c r="UT19" s="194"/>
      <c r="UU19" s="194"/>
      <c r="UV19" s="194"/>
      <c r="UW19" s="194"/>
      <c r="UX19" s="194"/>
      <c r="UY19" s="195"/>
      <c r="UZ19" s="216"/>
      <c r="VA19" s="196"/>
      <c r="VB19" s="217"/>
      <c r="VC19" s="193"/>
      <c r="VD19" s="215"/>
      <c r="VE19" s="194"/>
      <c r="VF19" s="194"/>
      <c r="VG19" s="194"/>
      <c r="VH19" s="194"/>
      <c r="VI19" s="194"/>
      <c r="VJ19" s="194"/>
      <c r="VK19" s="194"/>
      <c r="VL19" s="194"/>
      <c r="VM19" s="194"/>
      <c r="VN19" s="194"/>
      <c r="VO19" s="194"/>
      <c r="VP19" s="194"/>
      <c r="VQ19" s="194"/>
      <c r="VR19" s="194"/>
      <c r="VS19" s="194"/>
      <c r="VT19" s="194"/>
      <c r="VU19" s="194"/>
      <c r="VV19" s="194"/>
      <c r="VW19" s="194"/>
      <c r="VX19" s="194"/>
      <c r="VY19" s="195"/>
      <c r="VZ19" s="216"/>
      <c r="WA19" s="196"/>
      <c r="WB19" s="217"/>
      <c r="WC19" s="193"/>
      <c r="WD19" s="215"/>
      <c r="WE19" s="194"/>
      <c r="WF19" s="194"/>
      <c r="WG19" s="194"/>
      <c r="WH19" s="194"/>
      <c r="WI19" s="194"/>
      <c r="WJ19" s="194"/>
      <c r="WK19" s="194"/>
      <c r="WL19" s="194"/>
      <c r="WM19" s="194"/>
      <c r="WN19" s="194"/>
      <c r="WO19" s="194"/>
      <c r="WP19" s="194"/>
      <c r="WQ19" s="194"/>
      <c r="WR19" s="194"/>
      <c r="WS19" s="194"/>
      <c r="WT19" s="194"/>
      <c r="WU19" s="194"/>
      <c r="WV19" s="194"/>
      <c r="WW19" s="194"/>
      <c r="WX19" s="194"/>
      <c r="WY19" s="195"/>
      <c r="WZ19" s="216"/>
      <c r="XA19" s="196"/>
      <c r="XB19" s="217"/>
      <c r="XC19" s="193"/>
      <c r="XD19" s="215"/>
      <c r="XE19" s="194"/>
      <c r="XF19" s="194"/>
      <c r="XG19" s="194"/>
      <c r="XH19" s="194"/>
      <c r="XI19" s="194"/>
      <c r="XJ19" s="194"/>
      <c r="XK19" s="194"/>
      <c r="XL19" s="194"/>
      <c r="XM19" s="194"/>
      <c r="XN19" s="194"/>
      <c r="XO19" s="194"/>
      <c r="XP19" s="194"/>
      <c r="XQ19" s="194"/>
      <c r="XR19" s="194"/>
      <c r="XS19" s="194"/>
      <c r="XT19" s="194"/>
      <c r="XU19" s="194"/>
      <c r="XV19" s="194"/>
      <c r="XW19" s="194"/>
      <c r="XX19" s="194"/>
      <c r="XY19" s="195"/>
      <c r="XZ19" s="216"/>
      <c r="YA19" s="196"/>
      <c r="YB19" s="217"/>
      <c r="YC19" s="193"/>
      <c r="YD19" s="215"/>
      <c r="YE19" s="194"/>
      <c r="YF19" s="194"/>
      <c r="YG19" s="194"/>
      <c r="YH19" s="194"/>
      <c r="YI19" s="194"/>
      <c r="YJ19" s="194"/>
      <c r="YK19" s="194"/>
      <c r="YL19" s="194"/>
      <c r="YM19" s="194"/>
      <c r="YN19" s="194"/>
      <c r="YO19" s="194"/>
      <c r="YP19" s="194"/>
      <c r="YQ19" s="194"/>
      <c r="YR19" s="194"/>
      <c r="YS19" s="194"/>
      <c r="YT19" s="194"/>
      <c r="YU19" s="194"/>
      <c r="YV19" s="194"/>
      <c r="YW19" s="194"/>
      <c r="YX19" s="194"/>
      <c r="YY19" s="195"/>
      <c r="YZ19" s="216"/>
      <c r="ZA19" s="196"/>
      <c r="ZB19" s="217"/>
      <c r="ZC19" s="193"/>
      <c r="ZD19" s="215"/>
      <c r="ZE19" s="194"/>
      <c r="ZF19" s="194"/>
      <c r="ZG19" s="194"/>
      <c r="ZH19" s="194"/>
      <c r="ZI19" s="194"/>
      <c r="ZJ19" s="194"/>
      <c r="ZK19" s="194"/>
      <c r="ZL19" s="194"/>
      <c r="ZM19" s="194"/>
      <c r="ZN19" s="194"/>
      <c r="ZO19" s="194"/>
      <c r="ZP19" s="194"/>
      <c r="ZQ19" s="194"/>
      <c r="ZR19" s="194"/>
      <c r="ZS19" s="194"/>
      <c r="ZT19" s="194"/>
      <c r="ZU19" s="194"/>
      <c r="ZV19" s="194"/>
      <c r="ZW19" s="194"/>
      <c r="ZX19" s="194"/>
      <c r="ZY19" s="195"/>
      <c r="ZZ19" s="216"/>
      <c r="AAA19" s="196"/>
      <c r="AAB19" s="217"/>
      <c r="AAC19" s="193"/>
      <c r="AAD19" s="215"/>
      <c r="AAE19" s="194"/>
      <c r="AAF19" s="194"/>
      <c r="AAG19" s="194"/>
      <c r="AAH19" s="194"/>
      <c r="AAI19" s="194"/>
      <c r="AAJ19" s="194"/>
      <c r="AAK19" s="194"/>
      <c r="AAL19" s="194"/>
      <c r="AAM19" s="194"/>
      <c r="AAN19" s="194"/>
      <c r="AAO19" s="194"/>
      <c r="AAP19" s="194"/>
      <c r="AAQ19" s="194"/>
      <c r="AAR19" s="194"/>
      <c r="AAS19" s="194"/>
      <c r="AAT19" s="194"/>
      <c r="AAU19" s="194"/>
      <c r="AAV19" s="194"/>
      <c r="AAW19" s="194"/>
      <c r="AAX19" s="194"/>
      <c r="AAY19" s="195"/>
      <c r="AAZ19" s="216"/>
      <c r="ABA19" s="196"/>
      <c r="ABB19" s="217"/>
      <c r="ABC19" s="193"/>
      <c r="ABD19" s="215"/>
      <c r="ABE19" s="194"/>
      <c r="ABF19" s="194"/>
      <c r="ABG19" s="194"/>
      <c r="ABH19" s="194"/>
      <c r="ABI19" s="194"/>
      <c r="ABJ19" s="194"/>
      <c r="ABK19" s="194"/>
      <c r="ABL19" s="194"/>
      <c r="ABM19" s="194"/>
      <c r="ABN19" s="194"/>
      <c r="ABO19" s="194"/>
      <c r="ABP19" s="194"/>
      <c r="ABQ19" s="194"/>
      <c r="ABR19" s="194"/>
      <c r="ABS19" s="194"/>
      <c r="ABT19" s="194"/>
      <c r="ABU19" s="194"/>
      <c r="ABV19" s="194"/>
      <c r="ABW19" s="194"/>
      <c r="ABX19" s="194"/>
      <c r="ABY19" s="195"/>
      <c r="ABZ19" s="216"/>
      <c r="ACA19" s="196"/>
      <c r="ACB19" s="217"/>
      <c r="ACC19" s="193"/>
      <c r="ACD19" s="215"/>
      <c r="ACE19" s="194"/>
      <c r="ACF19" s="194"/>
      <c r="ACG19" s="194"/>
      <c r="ACH19" s="194"/>
      <c r="ACI19" s="194"/>
      <c r="ACJ19" s="194"/>
      <c r="ACK19" s="194"/>
      <c r="ACL19" s="194"/>
      <c r="ACM19" s="194"/>
      <c r="ACN19" s="194"/>
      <c r="ACO19" s="194"/>
      <c r="ACP19" s="194"/>
      <c r="ACQ19" s="194"/>
      <c r="ACR19" s="194"/>
      <c r="ACS19" s="194"/>
      <c r="ACT19" s="194"/>
      <c r="ACU19" s="194"/>
      <c r="ACV19" s="194"/>
      <c r="ACW19" s="194"/>
      <c r="ACX19" s="194"/>
      <c r="ACY19" s="195"/>
      <c r="ACZ19" s="216"/>
      <c r="ADA19" s="196"/>
      <c r="ADB19" s="217"/>
    </row>
    <row r="20" spans="1:782" ht="16.2" customHeight="1" x14ac:dyDescent="0.3">
      <c r="A20" s="208">
        <v>15</v>
      </c>
      <c r="B20" s="188">
        <v>43449</v>
      </c>
      <c r="C20" s="193"/>
      <c r="D20" s="215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4"/>
      <c r="Q20" s="194"/>
      <c r="R20" s="194"/>
      <c r="S20" s="194"/>
      <c r="T20" s="194"/>
      <c r="U20" s="194"/>
      <c r="V20" s="194"/>
      <c r="W20" s="194"/>
      <c r="X20" s="194"/>
      <c r="Y20" s="195"/>
      <c r="Z20" s="216"/>
      <c r="AA20" s="196"/>
      <c r="AB20" s="217"/>
      <c r="AC20" s="193"/>
      <c r="AD20" s="215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5"/>
      <c r="AZ20" s="216"/>
      <c r="BA20" s="196"/>
      <c r="BB20" s="217"/>
      <c r="BC20" s="193"/>
      <c r="BD20" s="215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194"/>
      <c r="BY20" s="195"/>
      <c r="BZ20" s="216"/>
      <c r="CA20" s="196"/>
      <c r="CB20" s="217"/>
      <c r="CC20" s="193"/>
      <c r="CD20" s="215"/>
      <c r="CE20" s="194"/>
      <c r="CF20" s="194"/>
      <c r="CG20" s="194"/>
      <c r="CH20" s="194"/>
      <c r="CI20" s="194"/>
      <c r="CJ20" s="194"/>
      <c r="CK20" s="194"/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5"/>
      <c r="CZ20" s="216"/>
      <c r="DA20" s="196"/>
      <c r="DB20" s="217"/>
      <c r="DC20" s="193"/>
      <c r="DD20" s="215"/>
      <c r="DE20" s="194"/>
      <c r="DF20" s="194"/>
      <c r="DG20" s="194"/>
      <c r="DH20" s="194"/>
      <c r="DI20" s="194"/>
      <c r="DJ20" s="194"/>
      <c r="DK20" s="194"/>
      <c r="DL20" s="194"/>
      <c r="DM20" s="194"/>
      <c r="DN20" s="194"/>
      <c r="DO20" s="194"/>
      <c r="DP20" s="194"/>
      <c r="DQ20" s="194"/>
      <c r="DR20" s="194"/>
      <c r="DS20" s="194"/>
      <c r="DT20" s="194"/>
      <c r="DU20" s="194"/>
      <c r="DV20" s="194"/>
      <c r="DW20" s="194"/>
      <c r="DX20" s="194"/>
      <c r="DY20" s="195"/>
      <c r="DZ20" s="216"/>
      <c r="EA20" s="196"/>
      <c r="EB20" s="217"/>
      <c r="EC20" s="193"/>
      <c r="ED20" s="215"/>
      <c r="EE20" s="194"/>
      <c r="EF20" s="194"/>
      <c r="EG20" s="194"/>
      <c r="EH20" s="194"/>
      <c r="EI20" s="194"/>
      <c r="EJ20" s="194"/>
      <c r="EK20" s="194"/>
      <c r="EL20" s="194"/>
      <c r="EM20" s="194"/>
      <c r="EN20" s="194"/>
      <c r="EO20" s="194"/>
      <c r="EP20" s="194"/>
      <c r="EQ20" s="194"/>
      <c r="ER20" s="194"/>
      <c r="ES20" s="194"/>
      <c r="ET20" s="194"/>
      <c r="EU20" s="194"/>
      <c r="EV20" s="194"/>
      <c r="EW20" s="194"/>
      <c r="EX20" s="194"/>
      <c r="EY20" s="195"/>
      <c r="EZ20" s="216"/>
      <c r="FA20" s="196"/>
      <c r="FB20" s="217"/>
      <c r="FC20" s="193"/>
      <c r="FD20" s="215"/>
      <c r="FE20" s="194"/>
      <c r="FF20" s="194"/>
      <c r="FG20" s="194"/>
      <c r="FH20" s="194"/>
      <c r="FI20" s="194"/>
      <c r="FJ20" s="194"/>
      <c r="FK20" s="194"/>
      <c r="FL20" s="194"/>
      <c r="FM20" s="194"/>
      <c r="FN20" s="194"/>
      <c r="FO20" s="194"/>
      <c r="FP20" s="194"/>
      <c r="FQ20" s="194"/>
      <c r="FR20" s="194"/>
      <c r="FS20" s="194"/>
      <c r="FT20" s="194"/>
      <c r="FU20" s="194"/>
      <c r="FV20" s="194"/>
      <c r="FW20" s="194"/>
      <c r="FX20" s="194"/>
      <c r="FY20" s="195"/>
      <c r="FZ20" s="216"/>
      <c r="GA20" s="196"/>
      <c r="GB20" s="217"/>
      <c r="GC20" s="193"/>
      <c r="GD20" s="215"/>
      <c r="GE20" s="194"/>
      <c r="GF20" s="194"/>
      <c r="GG20" s="194"/>
      <c r="GH20" s="194"/>
      <c r="GI20" s="194"/>
      <c r="GJ20" s="194"/>
      <c r="GK20" s="194"/>
      <c r="GL20" s="194"/>
      <c r="GM20" s="194"/>
      <c r="GN20" s="194"/>
      <c r="GO20" s="194"/>
      <c r="GP20" s="194"/>
      <c r="GQ20" s="194"/>
      <c r="GR20" s="194"/>
      <c r="GS20" s="194"/>
      <c r="GT20" s="194"/>
      <c r="GU20" s="194"/>
      <c r="GV20" s="194"/>
      <c r="GW20" s="194"/>
      <c r="GX20" s="194"/>
      <c r="GY20" s="195"/>
      <c r="GZ20" s="216"/>
      <c r="HA20" s="196"/>
      <c r="HB20" s="217"/>
      <c r="HC20" s="193"/>
      <c r="HD20" s="215"/>
      <c r="HE20" s="194"/>
      <c r="HF20" s="194"/>
      <c r="HG20" s="194"/>
      <c r="HH20" s="194"/>
      <c r="HI20" s="194"/>
      <c r="HJ20" s="194"/>
      <c r="HK20" s="194"/>
      <c r="HL20" s="194"/>
      <c r="HM20" s="194"/>
      <c r="HN20" s="194"/>
      <c r="HO20" s="194"/>
      <c r="HP20" s="194"/>
      <c r="HQ20" s="194"/>
      <c r="HR20" s="194"/>
      <c r="HS20" s="194"/>
      <c r="HT20" s="194"/>
      <c r="HU20" s="194"/>
      <c r="HV20" s="194"/>
      <c r="HW20" s="194"/>
      <c r="HX20" s="194"/>
      <c r="HY20" s="195"/>
      <c r="HZ20" s="216"/>
      <c r="IA20" s="196"/>
      <c r="IB20" s="217"/>
      <c r="IC20" s="193"/>
      <c r="ID20" s="215"/>
      <c r="IE20" s="194"/>
      <c r="IF20" s="194"/>
      <c r="IG20" s="194"/>
      <c r="IH20" s="194"/>
      <c r="II20" s="194"/>
      <c r="IJ20" s="194"/>
      <c r="IK20" s="194"/>
      <c r="IL20" s="194"/>
      <c r="IM20" s="194"/>
      <c r="IN20" s="194"/>
      <c r="IO20" s="194"/>
      <c r="IP20" s="194"/>
      <c r="IQ20" s="194"/>
      <c r="IR20" s="194"/>
      <c r="IS20" s="194"/>
      <c r="IT20" s="194"/>
      <c r="IU20" s="194"/>
      <c r="IV20" s="194"/>
      <c r="IW20" s="194"/>
      <c r="IX20" s="194"/>
      <c r="IY20" s="195"/>
      <c r="IZ20" s="216"/>
      <c r="JA20" s="196"/>
      <c r="JB20" s="217"/>
      <c r="JC20" s="193"/>
      <c r="JD20" s="215"/>
      <c r="JE20" s="194"/>
      <c r="JF20" s="194"/>
      <c r="JG20" s="194"/>
      <c r="JH20" s="194"/>
      <c r="JI20" s="194"/>
      <c r="JJ20" s="194"/>
      <c r="JK20" s="194"/>
      <c r="JL20" s="194"/>
      <c r="JM20" s="194"/>
      <c r="JN20" s="194"/>
      <c r="JO20" s="194"/>
      <c r="JP20" s="194"/>
      <c r="JQ20" s="194"/>
      <c r="JR20" s="194"/>
      <c r="JS20" s="194"/>
      <c r="JT20" s="194"/>
      <c r="JU20" s="194"/>
      <c r="JV20" s="194"/>
      <c r="JW20" s="194"/>
      <c r="JX20" s="194"/>
      <c r="JY20" s="195"/>
      <c r="JZ20" s="216"/>
      <c r="KA20" s="196"/>
      <c r="KB20" s="217"/>
      <c r="KC20" s="193"/>
      <c r="KD20" s="215"/>
      <c r="KE20" s="194"/>
      <c r="KF20" s="194"/>
      <c r="KG20" s="194"/>
      <c r="KH20" s="194"/>
      <c r="KI20" s="194"/>
      <c r="KJ20" s="194"/>
      <c r="KK20" s="194"/>
      <c r="KL20" s="194"/>
      <c r="KM20" s="194"/>
      <c r="KN20" s="194"/>
      <c r="KO20" s="194"/>
      <c r="KP20" s="194"/>
      <c r="KQ20" s="194"/>
      <c r="KR20" s="194"/>
      <c r="KS20" s="194"/>
      <c r="KT20" s="194"/>
      <c r="KU20" s="194"/>
      <c r="KV20" s="194"/>
      <c r="KW20" s="194"/>
      <c r="KX20" s="194"/>
      <c r="KY20" s="195"/>
      <c r="KZ20" s="216"/>
      <c r="LA20" s="196"/>
      <c r="LB20" s="217"/>
      <c r="LC20" s="193"/>
      <c r="LD20" s="215"/>
      <c r="LE20" s="194"/>
      <c r="LF20" s="194"/>
      <c r="LG20" s="194"/>
      <c r="LH20" s="194"/>
      <c r="LI20" s="194"/>
      <c r="LJ20" s="194"/>
      <c r="LK20" s="194"/>
      <c r="LL20" s="194"/>
      <c r="LM20" s="194"/>
      <c r="LN20" s="194"/>
      <c r="LO20" s="194"/>
      <c r="LP20" s="194"/>
      <c r="LQ20" s="194"/>
      <c r="LR20" s="194"/>
      <c r="LS20" s="194"/>
      <c r="LT20" s="194"/>
      <c r="LU20" s="194"/>
      <c r="LV20" s="194"/>
      <c r="LW20" s="194"/>
      <c r="LX20" s="194"/>
      <c r="LY20" s="195"/>
      <c r="LZ20" s="216"/>
      <c r="MA20" s="196"/>
      <c r="MB20" s="217"/>
      <c r="MC20" s="193"/>
      <c r="MD20" s="215"/>
      <c r="ME20" s="194"/>
      <c r="MF20" s="194"/>
      <c r="MG20" s="194"/>
      <c r="MH20" s="194"/>
      <c r="MI20" s="194"/>
      <c r="MJ20" s="194"/>
      <c r="MK20" s="194"/>
      <c r="ML20" s="194"/>
      <c r="MM20" s="194"/>
      <c r="MN20" s="194"/>
      <c r="MO20" s="194"/>
      <c r="MP20" s="194"/>
      <c r="MQ20" s="194"/>
      <c r="MR20" s="194"/>
      <c r="MS20" s="194"/>
      <c r="MT20" s="194"/>
      <c r="MU20" s="194"/>
      <c r="MV20" s="194"/>
      <c r="MW20" s="194"/>
      <c r="MX20" s="194"/>
      <c r="MY20" s="195"/>
      <c r="MZ20" s="216"/>
      <c r="NA20" s="196"/>
      <c r="NB20" s="217"/>
      <c r="NC20" s="193"/>
      <c r="ND20" s="215"/>
      <c r="NE20" s="194"/>
      <c r="NF20" s="194"/>
      <c r="NG20" s="194"/>
      <c r="NH20" s="194"/>
      <c r="NI20" s="194"/>
      <c r="NJ20" s="194"/>
      <c r="NK20" s="194"/>
      <c r="NL20" s="194"/>
      <c r="NM20" s="194"/>
      <c r="NN20" s="194"/>
      <c r="NO20" s="194"/>
      <c r="NP20" s="194"/>
      <c r="NQ20" s="194"/>
      <c r="NR20" s="194"/>
      <c r="NS20" s="194"/>
      <c r="NT20" s="194"/>
      <c r="NU20" s="194"/>
      <c r="NV20" s="194"/>
      <c r="NW20" s="194"/>
      <c r="NX20" s="194"/>
      <c r="NY20" s="195"/>
      <c r="NZ20" s="216"/>
      <c r="OA20" s="196"/>
      <c r="OB20" s="217"/>
      <c r="OC20" s="193"/>
      <c r="OD20" s="215"/>
      <c r="OE20" s="194"/>
      <c r="OF20" s="194"/>
      <c r="OG20" s="194"/>
      <c r="OH20" s="194"/>
      <c r="OI20" s="194"/>
      <c r="OJ20" s="194"/>
      <c r="OK20" s="194"/>
      <c r="OL20" s="194"/>
      <c r="OM20" s="194"/>
      <c r="ON20" s="194"/>
      <c r="OO20" s="194"/>
      <c r="OP20" s="194"/>
      <c r="OQ20" s="194"/>
      <c r="OR20" s="194"/>
      <c r="OS20" s="194"/>
      <c r="OT20" s="194"/>
      <c r="OU20" s="194"/>
      <c r="OV20" s="194"/>
      <c r="OW20" s="194"/>
      <c r="OX20" s="194"/>
      <c r="OY20" s="195"/>
      <c r="OZ20" s="216"/>
      <c r="PA20" s="196"/>
      <c r="PB20" s="217"/>
      <c r="PC20" s="193"/>
      <c r="PD20" s="215"/>
      <c r="PE20" s="194"/>
      <c r="PF20" s="194"/>
      <c r="PG20" s="194"/>
      <c r="PH20" s="194"/>
      <c r="PI20" s="194"/>
      <c r="PJ20" s="194"/>
      <c r="PK20" s="194"/>
      <c r="PL20" s="194"/>
      <c r="PM20" s="194"/>
      <c r="PN20" s="194"/>
      <c r="PO20" s="194"/>
      <c r="PP20" s="194"/>
      <c r="PQ20" s="194"/>
      <c r="PR20" s="194"/>
      <c r="PS20" s="194"/>
      <c r="PT20" s="194"/>
      <c r="PU20" s="194"/>
      <c r="PV20" s="194"/>
      <c r="PW20" s="194"/>
      <c r="PX20" s="194"/>
      <c r="PY20" s="195"/>
      <c r="PZ20" s="216"/>
      <c r="QA20" s="196"/>
      <c r="QB20" s="217"/>
      <c r="QC20" s="193"/>
      <c r="QD20" s="215"/>
      <c r="QE20" s="194"/>
      <c r="QF20" s="194"/>
      <c r="QG20" s="194"/>
      <c r="QH20" s="194"/>
      <c r="QI20" s="194"/>
      <c r="QJ20" s="194"/>
      <c r="QK20" s="194"/>
      <c r="QL20" s="194"/>
      <c r="QM20" s="194"/>
      <c r="QN20" s="194"/>
      <c r="QO20" s="194"/>
      <c r="QP20" s="194"/>
      <c r="QQ20" s="194"/>
      <c r="QR20" s="194"/>
      <c r="QS20" s="194"/>
      <c r="QT20" s="194"/>
      <c r="QU20" s="194"/>
      <c r="QV20" s="194"/>
      <c r="QW20" s="194"/>
      <c r="QX20" s="194"/>
      <c r="QY20" s="195"/>
      <c r="QZ20" s="216"/>
      <c r="RA20" s="196"/>
      <c r="RB20" s="217"/>
      <c r="RC20" s="193"/>
      <c r="RD20" s="215"/>
      <c r="RE20" s="194"/>
      <c r="RF20" s="194"/>
      <c r="RG20" s="194"/>
      <c r="RH20" s="194"/>
      <c r="RI20" s="194"/>
      <c r="RJ20" s="194"/>
      <c r="RK20" s="194"/>
      <c r="RL20" s="194"/>
      <c r="RM20" s="194"/>
      <c r="RN20" s="194"/>
      <c r="RO20" s="194"/>
      <c r="RP20" s="194"/>
      <c r="RQ20" s="194"/>
      <c r="RR20" s="194"/>
      <c r="RS20" s="194"/>
      <c r="RT20" s="194"/>
      <c r="RU20" s="194"/>
      <c r="RV20" s="194"/>
      <c r="RW20" s="194"/>
      <c r="RX20" s="194"/>
      <c r="RY20" s="195"/>
      <c r="RZ20" s="216"/>
      <c r="SA20" s="196"/>
      <c r="SB20" s="217"/>
      <c r="SC20" s="193"/>
      <c r="SD20" s="215"/>
      <c r="SE20" s="194"/>
      <c r="SF20" s="194"/>
      <c r="SG20" s="194"/>
      <c r="SH20" s="194"/>
      <c r="SI20" s="194"/>
      <c r="SJ20" s="194"/>
      <c r="SK20" s="194"/>
      <c r="SL20" s="194"/>
      <c r="SM20" s="194"/>
      <c r="SN20" s="194"/>
      <c r="SO20" s="194"/>
      <c r="SP20" s="194"/>
      <c r="SQ20" s="194"/>
      <c r="SR20" s="194"/>
      <c r="SS20" s="194"/>
      <c r="ST20" s="194"/>
      <c r="SU20" s="194"/>
      <c r="SV20" s="194"/>
      <c r="SW20" s="194"/>
      <c r="SX20" s="194"/>
      <c r="SY20" s="195"/>
      <c r="SZ20" s="216"/>
      <c r="TA20" s="196"/>
      <c r="TB20" s="217"/>
      <c r="TC20" s="193"/>
      <c r="TD20" s="215"/>
      <c r="TE20" s="194"/>
      <c r="TF20" s="194"/>
      <c r="TG20" s="194"/>
      <c r="TH20" s="194"/>
      <c r="TI20" s="194"/>
      <c r="TJ20" s="194"/>
      <c r="TK20" s="194"/>
      <c r="TL20" s="194"/>
      <c r="TM20" s="194"/>
      <c r="TN20" s="194"/>
      <c r="TO20" s="194"/>
      <c r="TP20" s="194"/>
      <c r="TQ20" s="194"/>
      <c r="TR20" s="194"/>
      <c r="TS20" s="194"/>
      <c r="TT20" s="194"/>
      <c r="TU20" s="194"/>
      <c r="TV20" s="194"/>
      <c r="TW20" s="194"/>
      <c r="TX20" s="194"/>
      <c r="TY20" s="195"/>
      <c r="TZ20" s="216"/>
      <c r="UA20" s="196"/>
      <c r="UB20" s="217"/>
      <c r="UC20" s="193"/>
      <c r="UD20" s="215"/>
      <c r="UE20" s="194"/>
      <c r="UF20" s="194"/>
      <c r="UG20" s="194"/>
      <c r="UH20" s="194"/>
      <c r="UI20" s="194"/>
      <c r="UJ20" s="194"/>
      <c r="UK20" s="194"/>
      <c r="UL20" s="194"/>
      <c r="UM20" s="194"/>
      <c r="UN20" s="194"/>
      <c r="UO20" s="194"/>
      <c r="UP20" s="194"/>
      <c r="UQ20" s="194"/>
      <c r="UR20" s="194"/>
      <c r="US20" s="194"/>
      <c r="UT20" s="194"/>
      <c r="UU20" s="194"/>
      <c r="UV20" s="194"/>
      <c r="UW20" s="194"/>
      <c r="UX20" s="194"/>
      <c r="UY20" s="195"/>
      <c r="UZ20" s="216"/>
      <c r="VA20" s="196"/>
      <c r="VB20" s="217"/>
      <c r="VC20" s="193"/>
      <c r="VD20" s="215"/>
      <c r="VE20" s="194"/>
      <c r="VF20" s="194"/>
      <c r="VG20" s="194"/>
      <c r="VH20" s="194"/>
      <c r="VI20" s="194"/>
      <c r="VJ20" s="194"/>
      <c r="VK20" s="194"/>
      <c r="VL20" s="194"/>
      <c r="VM20" s="194"/>
      <c r="VN20" s="194"/>
      <c r="VO20" s="194"/>
      <c r="VP20" s="194"/>
      <c r="VQ20" s="194"/>
      <c r="VR20" s="194"/>
      <c r="VS20" s="194"/>
      <c r="VT20" s="194"/>
      <c r="VU20" s="194"/>
      <c r="VV20" s="194"/>
      <c r="VW20" s="194"/>
      <c r="VX20" s="194"/>
      <c r="VY20" s="195"/>
      <c r="VZ20" s="216"/>
      <c r="WA20" s="196"/>
      <c r="WB20" s="217"/>
      <c r="WC20" s="193"/>
      <c r="WD20" s="215"/>
      <c r="WE20" s="194"/>
      <c r="WF20" s="194"/>
      <c r="WG20" s="194"/>
      <c r="WH20" s="194"/>
      <c r="WI20" s="194"/>
      <c r="WJ20" s="194"/>
      <c r="WK20" s="194"/>
      <c r="WL20" s="194"/>
      <c r="WM20" s="194"/>
      <c r="WN20" s="194"/>
      <c r="WO20" s="194"/>
      <c r="WP20" s="194"/>
      <c r="WQ20" s="194"/>
      <c r="WR20" s="194"/>
      <c r="WS20" s="194"/>
      <c r="WT20" s="194"/>
      <c r="WU20" s="194"/>
      <c r="WV20" s="194"/>
      <c r="WW20" s="194"/>
      <c r="WX20" s="194"/>
      <c r="WY20" s="195"/>
      <c r="WZ20" s="216"/>
      <c r="XA20" s="196"/>
      <c r="XB20" s="217"/>
      <c r="XC20" s="193"/>
      <c r="XD20" s="215"/>
      <c r="XE20" s="194"/>
      <c r="XF20" s="194"/>
      <c r="XG20" s="194"/>
      <c r="XH20" s="194"/>
      <c r="XI20" s="194"/>
      <c r="XJ20" s="194"/>
      <c r="XK20" s="194"/>
      <c r="XL20" s="194"/>
      <c r="XM20" s="194"/>
      <c r="XN20" s="194"/>
      <c r="XO20" s="194"/>
      <c r="XP20" s="194"/>
      <c r="XQ20" s="194"/>
      <c r="XR20" s="194"/>
      <c r="XS20" s="194"/>
      <c r="XT20" s="194"/>
      <c r="XU20" s="194"/>
      <c r="XV20" s="194"/>
      <c r="XW20" s="194"/>
      <c r="XX20" s="194"/>
      <c r="XY20" s="195"/>
      <c r="XZ20" s="216"/>
      <c r="YA20" s="196"/>
      <c r="YB20" s="217"/>
      <c r="YC20" s="193"/>
      <c r="YD20" s="215"/>
      <c r="YE20" s="194"/>
      <c r="YF20" s="194"/>
      <c r="YG20" s="194"/>
      <c r="YH20" s="194"/>
      <c r="YI20" s="194"/>
      <c r="YJ20" s="194"/>
      <c r="YK20" s="194"/>
      <c r="YL20" s="194"/>
      <c r="YM20" s="194"/>
      <c r="YN20" s="194"/>
      <c r="YO20" s="194"/>
      <c r="YP20" s="194"/>
      <c r="YQ20" s="194"/>
      <c r="YR20" s="194"/>
      <c r="YS20" s="194"/>
      <c r="YT20" s="194"/>
      <c r="YU20" s="194"/>
      <c r="YV20" s="194"/>
      <c r="YW20" s="194"/>
      <c r="YX20" s="194"/>
      <c r="YY20" s="195"/>
      <c r="YZ20" s="216"/>
      <c r="ZA20" s="196"/>
      <c r="ZB20" s="217"/>
      <c r="ZC20" s="193"/>
      <c r="ZD20" s="215"/>
      <c r="ZE20" s="194"/>
      <c r="ZF20" s="194"/>
      <c r="ZG20" s="194"/>
      <c r="ZH20" s="194"/>
      <c r="ZI20" s="194"/>
      <c r="ZJ20" s="194"/>
      <c r="ZK20" s="194"/>
      <c r="ZL20" s="194"/>
      <c r="ZM20" s="194"/>
      <c r="ZN20" s="194"/>
      <c r="ZO20" s="194"/>
      <c r="ZP20" s="194"/>
      <c r="ZQ20" s="194"/>
      <c r="ZR20" s="194"/>
      <c r="ZS20" s="194"/>
      <c r="ZT20" s="194"/>
      <c r="ZU20" s="194"/>
      <c r="ZV20" s="194"/>
      <c r="ZW20" s="194"/>
      <c r="ZX20" s="194"/>
      <c r="ZY20" s="195"/>
      <c r="ZZ20" s="216"/>
      <c r="AAA20" s="196"/>
      <c r="AAB20" s="217"/>
      <c r="AAC20" s="193"/>
      <c r="AAD20" s="215"/>
      <c r="AAE20" s="194"/>
      <c r="AAF20" s="194"/>
      <c r="AAG20" s="194"/>
      <c r="AAH20" s="194"/>
      <c r="AAI20" s="194"/>
      <c r="AAJ20" s="194"/>
      <c r="AAK20" s="194"/>
      <c r="AAL20" s="194"/>
      <c r="AAM20" s="194"/>
      <c r="AAN20" s="194"/>
      <c r="AAO20" s="194"/>
      <c r="AAP20" s="194"/>
      <c r="AAQ20" s="194"/>
      <c r="AAR20" s="194"/>
      <c r="AAS20" s="194"/>
      <c r="AAT20" s="194"/>
      <c r="AAU20" s="194"/>
      <c r="AAV20" s="194"/>
      <c r="AAW20" s="194"/>
      <c r="AAX20" s="194"/>
      <c r="AAY20" s="195"/>
      <c r="AAZ20" s="216"/>
      <c r="ABA20" s="196"/>
      <c r="ABB20" s="217"/>
      <c r="ABC20" s="193"/>
      <c r="ABD20" s="215"/>
      <c r="ABE20" s="194"/>
      <c r="ABF20" s="194"/>
      <c r="ABG20" s="194"/>
      <c r="ABH20" s="194"/>
      <c r="ABI20" s="194"/>
      <c r="ABJ20" s="194"/>
      <c r="ABK20" s="194"/>
      <c r="ABL20" s="194"/>
      <c r="ABM20" s="194"/>
      <c r="ABN20" s="194"/>
      <c r="ABO20" s="194"/>
      <c r="ABP20" s="194"/>
      <c r="ABQ20" s="194"/>
      <c r="ABR20" s="194"/>
      <c r="ABS20" s="194"/>
      <c r="ABT20" s="194"/>
      <c r="ABU20" s="194"/>
      <c r="ABV20" s="194"/>
      <c r="ABW20" s="194"/>
      <c r="ABX20" s="194"/>
      <c r="ABY20" s="195"/>
      <c r="ABZ20" s="216"/>
      <c r="ACA20" s="196"/>
      <c r="ACB20" s="217"/>
      <c r="ACC20" s="193"/>
      <c r="ACD20" s="215"/>
      <c r="ACE20" s="194"/>
      <c r="ACF20" s="194"/>
      <c r="ACG20" s="194"/>
      <c r="ACH20" s="194"/>
      <c r="ACI20" s="194"/>
      <c r="ACJ20" s="194"/>
      <c r="ACK20" s="194"/>
      <c r="ACL20" s="194"/>
      <c r="ACM20" s="194"/>
      <c r="ACN20" s="194"/>
      <c r="ACO20" s="194"/>
      <c r="ACP20" s="194"/>
      <c r="ACQ20" s="194"/>
      <c r="ACR20" s="194"/>
      <c r="ACS20" s="194"/>
      <c r="ACT20" s="194"/>
      <c r="ACU20" s="194"/>
      <c r="ACV20" s="194"/>
      <c r="ACW20" s="194"/>
      <c r="ACX20" s="194"/>
      <c r="ACY20" s="195"/>
      <c r="ACZ20" s="216"/>
      <c r="ADA20" s="196"/>
      <c r="ADB20" s="217"/>
    </row>
    <row r="21" spans="1:782" ht="16.2" customHeight="1" x14ac:dyDescent="0.3">
      <c r="A21" s="208">
        <v>16</v>
      </c>
      <c r="B21" s="188">
        <v>43450</v>
      </c>
      <c r="C21" s="193"/>
      <c r="D21" s="215"/>
      <c r="E21" s="194"/>
      <c r="F21" s="194"/>
      <c r="G21" s="194"/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5"/>
      <c r="Z21" s="216"/>
      <c r="AA21" s="196"/>
      <c r="AB21" s="217"/>
      <c r="AC21" s="193"/>
      <c r="AD21" s="215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5"/>
      <c r="AZ21" s="216"/>
      <c r="BA21" s="196"/>
      <c r="BB21" s="217"/>
      <c r="BC21" s="193"/>
      <c r="BD21" s="215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194"/>
      <c r="BY21" s="195"/>
      <c r="BZ21" s="216"/>
      <c r="CA21" s="196"/>
      <c r="CB21" s="217"/>
      <c r="CC21" s="193"/>
      <c r="CD21" s="215"/>
      <c r="CE21" s="194"/>
      <c r="CF21" s="194"/>
      <c r="CG21" s="194"/>
      <c r="CH21" s="194"/>
      <c r="CI21" s="194"/>
      <c r="CJ21" s="194"/>
      <c r="CK21" s="194"/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5"/>
      <c r="CZ21" s="216"/>
      <c r="DA21" s="196"/>
      <c r="DB21" s="217"/>
      <c r="DC21" s="193"/>
      <c r="DD21" s="215"/>
      <c r="DE21" s="194"/>
      <c r="DF21" s="194"/>
      <c r="DG21" s="194"/>
      <c r="DH21" s="194"/>
      <c r="DI21" s="194"/>
      <c r="DJ21" s="194"/>
      <c r="DK21" s="194"/>
      <c r="DL21" s="194"/>
      <c r="DM21" s="194"/>
      <c r="DN21" s="194"/>
      <c r="DO21" s="194"/>
      <c r="DP21" s="194"/>
      <c r="DQ21" s="194"/>
      <c r="DR21" s="194"/>
      <c r="DS21" s="194"/>
      <c r="DT21" s="194"/>
      <c r="DU21" s="194"/>
      <c r="DV21" s="194"/>
      <c r="DW21" s="194"/>
      <c r="DX21" s="194"/>
      <c r="DY21" s="195"/>
      <c r="DZ21" s="216"/>
      <c r="EA21" s="196"/>
      <c r="EB21" s="217"/>
      <c r="EC21" s="193"/>
      <c r="ED21" s="215"/>
      <c r="EE21" s="194"/>
      <c r="EF21" s="194"/>
      <c r="EG21" s="194"/>
      <c r="EH21" s="194"/>
      <c r="EI21" s="194"/>
      <c r="EJ21" s="194"/>
      <c r="EK21" s="194"/>
      <c r="EL21" s="194"/>
      <c r="EM21" s="194"/>
      <c r="EN21" s="194"/>
      <c r="EO21" s="194"/>
      <c r="EP21" s="194"/>
      <c r="EQ21" s="194"/>
      <c r="ER21" s="194"/>
      <c r="ES21" s="194"/>
      <c r="ET21" s="194"/>
      <c r="EU21" s="194"/>
      <c r="EV21" s="194"/>
      <c r="EW21" s="194"/>
      <c r="EX21" s="194"/>
      <c r="EY21" s="195"/>
      <c r="EZ21" s="216"/>
      <c r="FA21" s="196"/>
      <c r="FB21" s="217"/>
      <c r="FC21" s="193"/>
      <c r="FD21" s="215"/>
      <c r="FE21" s="194"/>
      <c r="FF21" s="194"/>
      <c r="FG21" s="194"/>
      <c r="FH21" s="194"/>
      <c r="FI21" s="194"/>
      <c r="FJ21" s="194"/>
      <c r="FK21" s="194"/>
      <c r="FL21" s="194"/>
      <c r="FM21" s="194"/>
      <c r="FN21" s="194"/>
      <c r="FO21" s="194"/>
      <c r="FP21" s="194"/>
      <c r="FQ21" s="194"/>
      <c r="FR21" s="194"/>
      <c r="FS21" s="194"/>
      <c r="FT21" s="194"/>
      <c r="FU21" s="194"/>
      <c r="FV21" s="194"/>
      <c r="FW21" s="194"/>
      <c r="FX21" s="194"/>
      <c r="FY21" s="195"/>
      <c r="FZ21" s="216"/>
      <c r="GA21" s="196"/>
      <c r="GB21" s="217"/>
      <c r="GC21" s="193"/>
      <c r="GD21" s="215"/>
      <c r="GE21" s="194"/>
      <c r="GF21" s="194"/>
      <c r="GG21" s="194"/>
      <c r="GH21" s="194"/>
      <c r="GI21" s="194"/>
      <c r="GJ21" s="194"/>
      <c r="GK21" s="194"/>
      <c r="GL21" s="194"/>
      <c r="GM21" s="194"/>
      <c r="GN21" s="194"/>
      <c r="GO21" s="194"/>
      <c r="GP21" s="194"/>
      <c r="GQ21" s="194"/>
      <c r="GR21" s="194"/>
      <c r="GS21" s="194"/>
      <c r="GT21" s="194"/>
      <c r="GU21" s="194"/>
      <c r="GV21" s="194"/>
      <c r="GW21" s="194"/>
      <c r="GX21" s="194"/>
      <c r="GY21" s="195"/>
      <c r="GZ21" s="216"/>
      <c r="HA21" s="196"/>
      <c r="HB21" s="217"/>
      <c r="HC21" s="193"/>
      <c r="HD21" s="215"/>
      <c r="HE21" s="194"/>
      <c r="HF21" s="194"/>
      <c r="HG21" s="194"/>
      <c r="HH21" s="194"/>
      <c r="HI21" s="194"/>
      <c r="HJ21" s="194"/>
      <c r="HK21" s="194"/>
      <c r="HL21" s="194"/>
      <c r="HM21" s="194"/>
      <c r="HN21" s="194"/>
      <c r="HO21" s="194"/>
      <c r="HP21" s="194"/>
      <c r="HQ21" s="194"/>
      <c r="HR21" s="194"/>
      <c r="HS21" s="194"/>
      <c r="HT21" s="194"/>
      <c r="HU21" s="194"/>
      <c r="HV21" s="194"/>
      <c r="HW21" s="194"/>
      <c r="HX21" s="194"/>
      <c r="HY21" s="195"/>
      <c r="HZ21" s="216"/>
      <c r="IA21" s="196"/>
      <c r="IB21" s="217"/>
      <c r="IC21" s="193"/>
      <c r="ID21" s="215"/>
      <c r="IE21" s="194"/>
      <c r="IF21" s="194"/>
      <c r="IG21" s="194"/>
      <c r="IH21" s="194"/>
      <c r="II21" s="194"/>
      <c r="IJ21" s="194"/>
      <c r="IK21" s="194"/>
      <c r="IL21" s="194"/>
      <c r="IM21" s="194"/>
      <c r="IN21" s="194"/>
      <c r="IO21" s="194"/>
      <c r="IP21" s="194"/>
      <c r="IQ21" s="194"/>
      <c r="IR21" s="194"/>
      <c r="IS21" s="194"/>
      <c r="IT21" s="194"/>
      <c r="IU21" s="194"/>
      <c r="IV21" s="194"/>
      <c r="IW21" s="194"/>
      <c r="IX21" s="194"/>
      <c r="IY21" s="195"/>
      <c r="IZ21" s="216"/>
      <c r="JA21" s="196"/>
      <c r="JB21" s="217"/>
      <c r="JC21" s="193"/>
      <c r="JD21" s="215"/>
      <c r="JE21" s="194"/>
      <c r="JF21" s="194"/>
      <c r="JG21" s="194"/>
      <c r="JH21" s="194"/>
      <c r="JI21" s="194"/>
      <c r="JJ21" s="194"/>
      <c r="JK21" s="194"/>
      <c r="JL21" s="194"/>
      <c r="JM21" s="194"/>
      <c r="JN21" s="194"/>
      <c r="JO21" s="194"/>
      <c r="JP21" s="194"/>
      <c r="JQ21" s="194"/>
      <c r="JR21" s="194"/>
      <c r="JS21" s="194"/>
      <c r="JT21" s="194"/>
      <c r="JU21" s="194"/>
      <c r="JV21" s="194"/>
      <c r="JW21" s="194"/>
      <c r="JX21" s="194"/>
      <c r="JY21" s="195"/>
      <c r="JZ21" s="216"/>
      <c r="KA21" s="196"/>
      <c r="KB21" s="217"/>
      <c r="KC21" s="193"/>
      <c r="KD21" s="215"/>
      <c r="KE21" s="194"/>
      <c r="KF21" s="194"/>
      <c r="KG21" s="194"/>
      <c r="KH21" s="194"/>
      <c r="KI21" s="194"/>
      <c r="KJ21" s="194"/>
      <c r="KK21" s="194"/>
      <c r="KL21" s="194"/>
      <c r="KM21" s="194"/>
      <c r="KN21" s="194"/>
      <c r="KO21" s="194"/>
      <c r="KP21" s="194"/>
      <c r="KQ21" s="194"/>
      <c r="KR21" s="194"/>
      <c r="KS21" s="194"/>
      <c r="KT21" s="194"/>
      <c r="KU21" s="194"/>
      <c r="KV21" s="194"/>
      <c r="KW21" s="194"/>
      <c r="KX21" s="194"/>
      <c r="KY21" s="195"/>
      <c r="KZ21" s="216"/>
      <c r="LA21" s="196"/>
      <c r="LB21" s="217"/>
      <c r="LC21" s="193"/>
      <c r="LD21" s="215"/>
      <c r="LE21" s="194"/>
      <c r="LF21" s="194"/>
      <c r="LG21" s="194"/>
      <c r="LH21" s="194"/>
      <c r="LI21" s="194"/>
      <c r="LJ21" s="194"/>
      <c r="LK21" s="194"/>
      <c r="LL21" s="194"/>
      <c r="LM21" s="194"/>
      <c r="LN21" s="194"/>
      <c r="LO21" s="194"/>
      <c r="LP21" s="194"/>
      <c r="LQ21" s="194"/>
      <c r="LR21" s="194"/>
      <c r="LS21" s="194"/>
      <c r="LT21" s="194"/>
      <c r="LU21" s="194"/>
      <c r="LV21" s="194"/>
      <c r="LW21" s="194"/>
      <c r="LX21" s="194"/>
      <c r="LY21" s="195"/>
      <c r="LZ21" s="216"/>
      <c r="MA21" s="196"/>
      <c r="MB21" s="217"/>
      <c r="MC21" s="193"/>
      <c r="MD21" s="215"/>
      <c r="ME21" s="194"/>
      <c r="MF21" s="194"/>
      <c r="MG21" s="194"/>
      <c r="MH21" s="194"/>
      <c r="MI21" s="194"/>
      <c r="MJ21" s="194"/>
      <c r="MK21" s="194"/>
      <c r="ML21" s="194"/>
      <c r="MM21" s="194"/>
      <c r="MN21" s="194"/>
      <c r="MO21" s="194"/>
      <c r="MP21" s="194"/>
      <c r="MQ21" s="194"/>
      <c r="MR21" s="194"/>
      <c r="MS21" s="194"/>
      <c r="MT21" s="194"/>
      <c r="MU21" s="194"/>
      <c r="MV21" s="194"/>
      <c r="MW21" s="194"/>
      <c r="MX21" s="194"/>
      <c r="MY21" s="195"/>
      <c r="MZ21" s="216"/>
      <c r="NA21" s="196"/>
      <c r="NB21" s="217"/>
      <c r="NC21" s="193"/>
      <c r="ND21" s="215"/>
      <c r="NE21" s="194"/>
      <c r="NF21" s="194"/>
      <c r="NG21" s="194"/>
      <c r="NH21" s="194"/>
      <c r="NI21" s="194"/>
      <c r="NJ21" s="194"/>
      <c r="NK21" s="194"/>
      <c r="NL21" s="194"/>
      <c r="NM21" s="194"/>
      <c r="NN21" s="194"/>
      <c r="NO21" s="194"/>
      <c r="NP21" s="194"/>
      <c r="NQ21" s="194"/>
      <c r="NR21" s="194"/>
      <c r="NS21" s="194"/>
      <c r="NT21" s="194"/>
      <c r="NU21" s="194"/>
      <c r="NV21" s="194"/>
      <c r="NW21" s="194"/>
      <c r="NX21" s="194"/>
      <c r="NY21" s="195"/>
      <c r="NZ21" s="216"/>
      <c r="OA21" s="196"/>
      <c r="OB21" s="217"/>
      <c r="OC21" s="193"/>
      <c r="OD21" s="215"/>
      <c r="OE21" s="194"/>
      <c r="OF21" s="194"/>
      <c r="OG21" s="194"/>
      <c r="OH21" s="194"/>
      <c r="OI21" s="194"/>
      <c r="OJ21" s="194"/>
      <c r="OK21" s="194"/>
      <c r="OL21" s="194"/>
      <c r="OM21" s="194"/>
      <c r="ON21" s="194"/>
      <c r="OO21" s="194"/>
      <c r="OP21" s="194"/>
      <c r="OQ21" s="194"/>
      <c r="OR21" s="194"/>
      <c r="OS21" s="194"/>
      <c r="OT21" s="194"/>
      <c r="OU21" s="194"/>
      <c r="OV21" s="194"/>
      <c r="OW21" s="194"/>
      <c r="OX21" s="194"/>
      <c r="OY21" s="195"/>
      <c r="OZ21" s="216"/>
      <c r="PA21" s="196"/>
      <c r="PB21" s="217"/>
      <c r="PC21" s="193"/>
      <c r="PD21" s="215"/>
      <c r="PE21" s="194"/>
      <c r="PF21" s="194"/>
      <c r="PG21" s="194"/>
      <c r="PH21" s="194"/>
      <c r="PI21" s="194"/>
      <c r="PJ21" s="194"/>
      <c r="PK21" s="194"/>
      <c r="PL21" s="194"/>
      <c r="PM21" s="194"/>
      <c r="PN21" s="194"/>
      <c r="PO21" s="194"/>
      <c r="PP21" s="194"/>
      <c r="PQ21" s="194"/>
      <c r="PR21" s="194"/>
      <c r="PS21" s="194"/>
      <c r="PT21" s="194"/>
      <c r="PU21" s="194"/>
      <c r="PV21" s="194"/>
      <c r="PW21" s="194"/>
      <c r="PX21" s="194"/>
      <c r="PY21" s="195"/>
      <c r="PZ21" s="216"/>
      <c r="QA21" s="196"/>
      <c r="QB21" s="217"/>
      <c r="QC21" s="193"/>
      <c r="QD21" s="215"/>
      <c r="QE21" s="194"/>
      <c r="QF21" s="194"/>
      <c r="QG21" s="194"/>
      <c r="QH21" s="194"/>
      <c r="QI21" s="194"/>
      <c r="QJ21" s="194"/>
      <c r="QK21" s="194"/>
      <c r="QL21" s="194"/>
      <c r="QM21" s="194"/>
      <c r="QN21" s="194"/>
      <c r="QO21" s="194"/>
      <c r="QP21" s="194"/>
      <c r="QQ21" s="194"/>
      <c r="QR21" s="194"/>
      <c r="QS21" s="194"/>
      <c r="QT21" s="194"/>
      <c r="QU21" s="194"/>
      <c r="QV21" s="194"/>
      <c r="QW21" s="194"/>
      <c r="QX21" s="194"/>
      <c r="QY21" s="195"/>
      <c r="QZ21" s="216"/>
      <c r="RA21" s="196"/>
      <c r="RB21" s="217"/>
      <c r="RC21" s="193"/>
      <c r="RD21" s="215"/>
      <c r="RE21" s="194"/>
      <c r="RF21" s="194"/>
      <c r="RG21" s="194"/>
      <c r="RH21" s="194"/>
      <c r="RI21" s="194"/>
      <c r="RJ21" s="194"/>
      <c r="RK21" s="194"/>
      <c r="RL21" s="194"/>
      <c r="RM21" s="194"/>
      <c r="RN21" s="194"/>
      <c r="RO21" s="194"/>
      <c r="RP21" s="194"/>
      <c r="RQ21" s="194"/>
      <c r="RR21" s="194"/>
      <c r="RS21" s="194"/>
      <c r="RT21" s="194"/>
      <c r="RU21" s="194"/>
      <c r="RV21" s="194"/>
      <c r="RW21" s="194"/>
      <c r="RX21" s="194"/>
      <c r="RY21" s="195"/>
      <c r="RZ21" s="216"/>
      <c r="SA21" s="196"/>
      <c r="SB21" s="217"/>
      <c r="SC21" s="193"/>
      <c r="SD21" s="215"/>
      <c r="SE21" s="194"/>
      <c r="SF21" s="194"/>
      <c r="SG21" s="194"/>
      <c r="SH21" s="194"/>
      <c r="SI21" s="194"/>
      <c r="SJ21" s="194"/>
      <c r="SK21" s="194"/>
      <c r="SL21" s="194"/>
      <c r="SM21" s="194"/>
      <c r="SN21" s="194"/>
      <c r="SO21" s="194"/>
      <c r="SP21" s="194"/>
      <c r="SQ21" s="194"/>
      <c r="SR21" s="194"/>
      <c r="SS21" s="194"/>
      <c r="ST21" s="194"/>
      <c r="SU21" s="194"/>
      <c r="SV21" s="194"/>
      <c r="SW21" s="194"/>
      <c r="SX21" s="194"/>
      <c r="SY21" s="195"/>
      <c r="SZ21" s="216"/>
      <c r="TA21" s="196"/>
      <c r="TB21" s="217"/>
      <c r="TC21" s="193"/>
      <c r="TD21" s="215"/>
      <c r="TE21" s="194"/>
      <c r="TF21" s="194"/>
      <c r="TG21" s="194"/>
      <c r="TH21" s="194"/>
      <c r="TI21" s="194"/>
      <c r="TJ21" s="194"/>
      <c r="TK21" s="194"/>
      <c r="TL21" s="194"/>
      <c r="TM21" s="194"/>
      <c r="TN21" s="194"/>
      <c r="TO21" s="194"/>
      <c r="TP21" s="194"/>
      <c r="TQ21" s="194"/>
      <c r="TR21" s="194"/>
      <c r="TS21" s="194"/>
      <c r="TT21" s="194"/>
      <c r="TU21" s="194"/>
      <c r="TV21" s="194"/>
      <c r="TW21" s="194"/>
      <c r="TX21" s="194"/>
      <c r="TY21" s="195"/>
      <c r="TZ21" s="216"/>
      <c r="UA21" s="196"/>
      <c r="UB21" s="217"/>
      <c r="UC21" s="193"/>
      <c r="UD21" s="215"/>
      <c r="UE21" s="194"/>
      <c r="UF21" s="194"/>
      <c r="UG21" s="194"/>
      <c r="UH21" s="194"/>
      <c r="UI21" s="194"/>
      <c r="UJ21" s="194"/>
      <c r="UK21" s="194"/>
      <c r="UL21" s="194"/>
      <c r="UM21" s="194"/>
      <c r="UN21" s="194"/>
      <c r="UO21" s="194"/>
      <c r="UP21" s="194"/>
      <c r="UQ21" s="194"/>
      <c r="UR21" s="194"/>
      <c r="US21" s="194"/>
      <c r="UT21" s="194"/>
      <c r="UU21" s="194"/>
      <c r="UV21" s="194"/>
      <c r="UW21" s="194"/>
      <c r="UX21" s="194"/>
      <c r="UY21" s="195"/>
      <c r="UZ21" s="216"/>
      <c r="VA21" s="196"/>
      <c r="VB21" s="217"/>
      <c r="VC21" s="193"/>
      <c r="VD21" s="215"/>
      <c r="VE21" s="194"/>
      <c r="VF21" s="194"/>
      <c r="VG21" s="194"/>
      <c r="VH21" s="194"/>
      <c r="VI21" s="194"/>
      <c r="VJ21" s="194"/>
      <c r="VK21" s="194"/>
      <c r="VL21" s="194"/>
      <c r="VM21" s="194"/>
      <c r="VN21" s="194"/>
      <c r="VO21" s="194"/>
      <c r="VP21" s="194"/>
      <c r="VQ21" s="194"/>
      <c r="VR21" s="194"/>
      <c r="VS21" s="194"/>
      <c r="VT21" s="194"/>
      <c r="VU21" s="194"/>
      <c r="VV21" s="194"/>
      <c r="VW21" s="194"/>
      <c r="VX21" s="194"/>
      <c r="VY21" s="195"/>
      <c r="VZ21" s="216"/>
      <c r="WA21" s="196"/>
      <c r="WB21" s="217"/>
      <c r="WC21" s="193"/>
      <c r="WD21" s="215"/>
      <c r="WE21" s="194"/>
      <c r="WF21" s="194"/>
      <c r="WG21" s="194"/>
      <c r="WH21" s="194"/>
      <c r="WI21" s="194"/>
      <c r="WJ21" s="194"/>
      <c r="WK21" s="194"/>
      <c r="WL21" s="194"/>
      <c r="WM21" s="194"/>
      <c r="WN21" s="194"/>
      <c r="WO21" s="194"/>
      <c r="WP21" s="194"/>
      <c r="WQ21" s="194"/>
      <c r="WR21" s="194"/>
      <c r="WS21" s="194"/>
      <c r="WT21" s="194"/>
      <c r="WU21" s="194"/>
      <c r="WV21" s="194"/>
      <c r="WW21" s="194"/>
      <c r="WX21" s="194"/>
      <c r="WY21" s="195"/>
      <c r="WZ21" s="216"/>
      <c r="XA21" s="196"/>
      <c r="XB21" s="217"/>
      <c r="XC21" s="193"/>
      <c r="XD21" s="215"/>
      <c r="XE21" s="194"/>
      <c r="XF21" s="194"/>
      <c r="XG21" s="194"/>
      <c r="XH21" s="194"/>
      <c r="XI21" s="194"/>
      <c r="XJ21" s="194"/>
      <c r="XK21" s="194"/>
      <c r="XL21" s="194"/>
      <c r="XM21" s="194"/>
      <c r="XN21" s="194"/>
      <c r="XO21" s="194"/>
      <c r="XP21" s="194"/>
      <c r="XQ21" s="194"/>
      <c r="XR21" s="194"/>
      <c r="XS21" s="194"/>
      <c r="XT21" s="194"/>
      <c r="XU21" s="194"/>
      <c r="XV21" s="194"/>
      <c r="XW21" s="194"/>
      <c r="XX21" s="194"/>
      <c r="XY21" s="195"/>
      <c r="XZ21" s="216"/>
      <c r="YA21" s="196"/>
      <c r="YB21" s="217"/>
      <c r="YC21" s="193"/>
      <c r="YD21" s="215"/>
      <c r="YE21" s="194"/>
      <c r="YF21" s="194"/>
      <c r="YG21" s="194"/>
      <c r="YH21" s="194"/>
      <c r="YI21" s="194"/>
      <c r="YJ21" s="194"/>
      <c r="YK21" s="194"/>
      <c r="YL21" s="194"/>
      <c r="YM21" s="194"/>
      <c r="YN21" s="194"/>
      <c r="YO21" s="194"/>
      <c r="YP21" s="194"/>
      <c r="YQ21" s="194"/>
      <c r="YR21" s="194"/>
      <c r="YS21" s="194"/>
      <c r="YT21" s="194"/>
      <c r="YU21" s="194"/>
      <c r="YV21" s="194"/>
      <c r="YW21" s="194"/>
      <c r="YX21" s="194"/>
      <c r="YY21" s="195"/>
      <c r="YZ21" s="216"/>
      <c r="ZA21" s="196"/>
      <c r="ZB21" s="217"/>
      <c r="ZC21" s="193"/>
      <c r="ZD21" s="215"/>
      <c r="ZE21" s="194"/>
      <c r="ZF21" s="194"/>
      <c r="ZG21" s="194"/>
      <c r="ZH21" s="194"/>
      <c r="ZI21" s="194"/>
      <c r="ZJ21" s="194"/>
      <c r="ZK21" s="194"/>
      <c r="ZL21" s="194"/>
      <c r="ZM21" s="194"/>
      <c r="ZN21" s="194"/>
      <c r="ZO21" s="194"/>
      <c r="ZP21" s="194"/>
      <c r="ZQ21" s="194"/>
      <c r="ZR21" s="194"/>
      <c r="ZS21" s="194"/>
      <c r="ZT21" s="194"/>
      <c r="ZU21" s="194"/>
      <c r="ZV21" s="194"/>
      <c r="ZW21" s="194"/>
      <c r="ZX21" s="194"/>
      <c r="ZY21" s="195"/>
      <c r="ZZ21" s="216"/>
      <c r="AAA21" s="196"/>
      <c r="AAB21" s="217"/>
      <c r="AAC21" s="193"/>
      <c r="AAD21" s="215"/>
      <c r="AAE21" s="194"/>
      <c r="AAF21" s="194"/>
      <c r="AAG21" s="194"/>
      <c r="AAH21" s="194"/>
      <c r="AAI21" s="194"/>
      <c r="AAJ21" s="194"/>
      <c r="AAK21" s="194"/>
      <c r="AAL21" s="194"/>
      <c r="AAM21" s="194"/>
      <c r="AAN21" s="194"/>
      <c r="AAO21" s="194"/>
      <c r="AAP21" s="194"/>
      <c r="AAQ21" s="194"/>
      <c r="AAR21" s="194"/>
      <c r="AAS21" s="194"/>
      <c r="AAT21" s="194"/>
      <c r="AAU21" s="194"/>
      <c r="AAV21" s="194"/>
      <c r="AAW21" s="194"/>
      <c r="AAX21" s="194"/>
      <c r="AAY21" s="195"/>
      <c r="AAZ21" s="216"/>
      <c r="ABA21" s="196"/>
      <c r="ABB21" s="217"/>
      <c r="ABC21" s="193"/>
      <c r="ABD21" s="215"/>
      <c r="ABE21" s="194"/>
      <c r="ABF21" s="194"/>
      <c r="ABG21" s="194"/>
      <c r="ABH21" s="194"/>
      <c r="ABI21" s="194"/>
      <c r="ABJ21" s="194"/>
      <c r="ABK21" s="194"/>
      <c r="ABL21" s="194"/>
      <c r="ABM21" s="194"/>
      <c r="ABN21" s="194"/>
      <c r="ABO21" s="194"/>
      <c r="ABP21" s="194"/>
      <c r="ABQ21" s="194"/>
      <c r="ABR21" s="194"/>
      <c r="ABS21" s="194"/>
      <c r="ABT21" s="194"/>
      <c r="ABU21" s="194"/>
      <c r="ABV21" s="194"/>
      <c r="ABW21" s="194"/>
      <c r="ABX21" s="194"/>
      <c r="ABY21" s="195"/>
      <c r="ABZ21" s="216"/>
      <c r="ACA21" s="196"/>
      <c r="ACB21" s="217"/>
      <c r="ACC21" s="193"/>
      <c r="ACD21" s="215"/>
      <c r="ACE21" s="194"/>
      <c r="ACF21" s="194"/>
      <c r="ACG21" s="194"/>
      <c r="ACH21" s="194"/>
      <c r="ACI21" s="194"/>
      <c r="ACJ21" s="194"/>
      <c r="ACK21" s="194"/>
      <c r="ACL21" s="194"/>
      <c r="ACM21" s="194"/>
      <c r="ACN21" s="194"/>
      <c r="ACO21" s="194"/>
      <c r="ACP21" s="194"/>
      <c r="ACQ21" s="194"/>
      <c r="ACR21" s="194"/>
      <c r="ACS21" s="194"/>
      <c r="ACT21" s="194"/>
      <c r="ACU21" s="194"/>
      <c r="ACV21" s="194"/>
      <c r="ACW21" s="194"/>
      <c r="ACX21" s="194"/>
      <c r="ACY21" s="195"/>
      <c r="ACZ21" s="216"/>
      <c r="ADA21" s="196"/>
      <c r="ADB21" s="217"/>
    </row>
    <row r="22" spans="1:782" ht="16.2" customHeight="1" x14ac:dyDescent="0.3">
      <c r="A22" s="208">
        <v>17</v>
      </c>
      <c r="B22" s="188">
        <v>43451</v>
      </c>
      <c r="C22" s="193"/>
      <c r="D22" s="215"/>
      <c r="E22" s="194"/>
      <c r="F22" s="194"/>
      <c r="G22" s="194"/>
      <c r="H22" s="194"/>
      <c r="I22" s="194"/>
      <c r="J22" s="194"/>
      <c r="K22" s="194"/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94"/>
      <c r="W22" s="194"/>
      <c r="X22" s="194"/>
      <c r="Y22" s="195"/>
      <c r="Z22" s="216"/>
      <c r="AA22" s="196"/>
      <c r="AB22" s="217"/>
      <c r="AC22" s="193"/>
      <c r="AD22" s="215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5"/>
      <c r="AZ22" s="216"/>
      <c r="BA22" s="196"/>
      <c r="BB22" s="217"/>
      <c r="BC22" s="193"/>
      <c r="BD22" s="215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194"/>
      <c r="BY22" s="195"/>
      <c r="BZ22" s="216"/>
      <c r="CA22" s="196"/>
      <c r="CB22" s="217"/>
      <c r="CC22" s="193"/>
      <c r="CD22" s="215"/>
      <c r="CE22" s="194"/>
      <c r="CF22" s="194"/>
      <c r="CG22" s="194"/>
      <c r="CH22" s="194"/>
      <c r="CI22" s="194"/>
      <c r="CJ22" s="194"/>
      <c r="CK22" s="194"/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5"/>
      <c r="CZ22" s="216"/>
      <c r="DA22" s="196"/>
      <c r="DB22" s="217"/>
      <c r="DC22" s="193"/>
      <c r="DD22" s="215"/>
      <c r="DE22" s="194"/>
      <c r="DF22" s="194"/>
      <c r="DG22" s="194"/>
      <c r="DH22" s="194"/>
      <c r="DI22" s="194"/>
      <c r="DJ22" s="194"/>
      <c r="DK22" s="194"/>
      <c r="DL22" s="194"/>
      <c r="DM22" s="194"/>
      <c r="DN22" s="194"/>
      <c r="DO22" s="194"/>
      <c r="DP22" s="194"/>
      <c r="DQ22" s="194"/>
      <c r="DR22" s="194"/>
      <c r="DS22" s="194"/>
      <c r="DT22" s="194"/>
      <c r="DU22" s="194"/>
      <c r="DV22" s="194"/>
      <c r="DW22" s="194"/>
      <c r="DX22" s="194"/>
      <c r="DY22" s="195"/>
      <c r="DZ22" s="216"/>
      <c r="EA22" s="196"/>
      <c r="EB22" s="217"/>
      <c r="EC22" s="193"/>
      <c r="ED22" s="215"/>
      <c r="EE22" s="194"/>
      <c r="EF22" s="194"/>
      <c r="EG22" s="194"/>
      <c r="EH22" s="194"/>
      <c r="EI22" s="194"/>
      <c r="EJ22" s="194"/>
      <c r="EK22" s="194"/>
      <c r="EL22" s="194"/>
      <c r="EM22" s="194"/>
      <c r="EN22" s="194"/>
      <c r="EO22" s="194"/>
      <c r="EP22" s="194"/>
      <c r="EQ22" s="194"/>
      <c r="ER22" s="194"/>
      <c r="ES22" s="194"/>
      <c r="ET22" s="194"/>
      <c r="EU22" s="194"/>
      <c r="EV22" s="194"/>
      <c r="EW22" s="194"/>
      <c r="EX22" s="194"/>
      <c r="EY22" s="195"/>
      <c r="EZ22" s="216"/>
      <c r="FA22" s="196"/>
      <c r="FB22" s="217"/>
      <c r="FC22" s="193"/>
      <c r="FD22" s="215"/>
      <c r="FE22" s="194"/>
      <c r="FF22" s="194"/>
      <c r="FG22" s="194"/>
      <c r="FH22" s="194"/>
      <c r="FI22" s="194"/>
      <c r="FJ22" s="194"/>
      <c r="FK22" s="194"/>
      <c r="FL22" s="194"/>
      <c r="FM22" s="194"/>
      <c r="FN22" s="194"/>
      <c r="FO22" s="194"/>
      <c r="FP22" s="194"/>
      <c r="FQ22" s="194"/>
      <c r="FR22" s="194"/>
      <c r="FS22" s="194"/>
      <c r="FT22" s="194"/>
      <c r="FU22" s="194"/>
      <c r="FV22" s="194"/>
      <c r="FW22" s="194"/>
      <c r="FX22" s="194"/>
      <c r="FY22" s="195"/>
      <c r="FZ22" s="216"/>
      <c r="GA22" s="196"/>
      <c r="GB22" s="217"/>
      <c r="GC22" s="193"/>
      <c r="GD22" s="215"/>
      <c r="GE22" s="194"/>
      <c r="GF22" s="194"/>
      <c r="GG22" s="194"/>
      <c r="GH22" s="194"/>
      <c r="GI22" s="194"/>
      <c r="GJ22" s="194"/>
      <c r="GK22" s="194"/>
      <c r="GL22" s="194"/>
      <c r="GM22" s="194"/>
      <c r="GN22" s="194"/>
      <c r="GO22" s="194"/>
      <c r="GP22" s="194"/>
      <c r="GQ22" s="194"/>
      <c r="GR22" s="194"/>
      <c r="GS22" s="194"/>
      <c r="GT22" s="194"/>
      <c r="GU22" s="194"/>
      <c r="GV22" s="194"/>
      <c r="GW22" s="194"/>
      <c r="GX22" s="194"/>
      <c r="GY22" s="195"/>
      <c r="GZ22" s="216"/>
      <c r="HA22" s="196"/>
      <c r="HB22" s="217"/>
      <c r="HC22" s="193"/>
      <c r="HD22" s="215"/>
      <c r="HE22" s="194"/>
      <c r="HF22" s="194"/>
      <c r="HG22" s="194"/>
      <c r="HH22" s="194"/>
      <c r="HI22" s="194"/>
      <c r="HJ22" s="194"/>
      <c r="HK22" s="194"/>
      <c r="HL22" s="194"/>
      <c r="HM22" s="194"/>
      <c r="HN22" s="194"/>
      <c r="HO22" s="194"/>
      <c r="HP22" s="194"/>
      <c r="HQ22" s="194"/>
      <c r="HR22" s="194"/>
      <c r="HS22" s="194"/>
      <c r="HT22" s="194"/>
      <c r="HU22" s="194"/>
      <c r="HV22" s="194"/>
      <c r="HW22" s="194"/>
      <c r="HX22" s="194"/>
      <c r="HY22" s="195"/>
      <c r="HZ22" s="216"/>
      <c r="IA22" s="196"/>
      <c r="IB22" s="217"/>
      <c r="IC22" s="193"/>
      <c r="ID22" s="215"/>
      <c r="IE22" s="194"/>
      <c r="IF22" s="194"/>
      <c r="IG22" s="194"/>
      <c r="IH22" s="194"/>
      <c r="II22" s="194"/>
      <c r="IJ22" s="194"/>
      <c r="IK22" s="194"/>
      <c r="IL22" s="194"/>
      <c r="IM22" s="194"/>
      <c r="IN22" s="194"/>
      <c r="IO22" s="194"/>
      <c r="IP22" s="194"/>
      <c r="IQ22" s="194"/>
      <c r="IR22" s="194"/>
      <c r="IS22" s="194"/>
      <c r="IT22" s="194"/>
      <c r="IU22" s="194"/>
      <c r="IV22" s="194"/>
      <c r="IW22" s="194"/>
      <c r="IX22" s="194"/>
      <c r="IY22" s="195"/>
      <c r="IZ22" s="216"/>
      <c r="JA22" s="196"/>
      <c r="JB22" s="217"/>
      <c r="JC22" s="193"/>
      <c r="JD22" s="215"/>
      <c r="JE22" s="194"/>
      <c r="JF22" s="194"/>
      <c r="JG22" s="194"/>
      <c r="JH22" s="194"/>
      <c r="JI22" s="194"/>
      <c r="JJ22" s="194"/>
      <c r="JK22" s="194"/>
      <c r="JL22" s="194"/>
      <c r="JM22" s="194"/>
      <c r="JN22" s="194"/>
      <c r="JO22" s="194"/>
      <c r="JP22" s="194"/>
      <c r="JQ22" s="194"/>
      <c r="JR22" s="194"/>
      <c r="JS22" s="194"/>
      <c r="JT22" s="194"/>
      <c r="JU22" s="194"/>
      <c r="JV22" s="194"/>
      <c r="JW22" s="194"/>
      <c r="JX22" s="194"/>
      <c r="JY22" s="195"/>
      <c r="JZ22" s="216"/>
      <c r="KA22" s="196"/>
      <c r="KB22" s="217"/>
      <c r="KC22" s="193"/>
      <c r="KD22" s="215"/>
      <c r="KE22" s="194"/>
      <c r="KF22" s="194"/>
      <c r="KG22" s="194"/>
      <c r="KH22" s="194"/>
      <c r="KI22" s="194"/>
      <c r="KJ22" s="194"/>
      <c r="KK22" s="194"/>
      <c r="KL22" s="194"/>
      <c r="KM22" s="194"/>
      <c r="KN22" s="194"/>
      <c r="KO22" s="194"/>
      <c r="KP22" s="194"/>
      <c r="KQ22" s="194"/>
      <c r="KR22" s="194"/>
      <c r="KS22" s="194"/>
      <c r="KT22" s="194"/>
      <c r="KU22" s="194"/>
      <c r="KV22" s="194"/>
      <c r="KW22" s="194"/>
      <c r="KX22" s="194"/>
      <c r="KY22" s="195"/>
      <c r="KZ22" s="216"/>
      <c r="LA22" s="196"/>
      <c r="LB22" s="217"/>
      <c r="LC22" s="193"/>
      <c r="LD22" s="215"/>
      <c r="LE22" s="194"/>
      <c r="LF22" s="194"/>
      <c r="LG22" s="194"/>
      <c r="LH22" s="194"/>
      <c r="LI22" s="194"/>
      <c r="LJ22" s="194"/>
      <c r="LK22" s="194"/>
      <c r="LL22" s="194"/>
      <c r="LM22" s="194"/>
      <c r="LN22" s="194"/>
      <c r="LO22" s="194"/>
      <c r="LP22" s="194"/>
      <c r="LQ22" s="194"/>
      <c r="LR22" s="194"/>
      <c r="LS22" s="194"/>
      <c r="LT22" s="194"/>
      <c r="LU22" s="194"/>
      <c r="LV22" s="194"/>
      <c r="LW22" s="194"/>
      <c r="LX22" s="194"/>
      <c r="LY22" s="195"/>
      <c r="LZ22" s="216"/>
      <c r="MA22" s="196"/>
      <c r="MB22" s="217"/>
      <c r="MC22" s="193"/>
      <c r="MD22" s="215"/>
      <c r="ME22" s="194"/>
      <c r="MF22" s="194"/>
      <c r="MG22" s="194"/>
      <c r="MH22" s="194"/>
      <c r="MI22" s="194"/>
      <c r="MJ22" s="194"/>
      <c r="MK22" s="194"/>
      <c r="ML22" s="194"/>
      <c r="MM22" s="194"/>
      <c r="MN22" s="194"/>
      <c r="MO22" s="194"/>
      <c r="MP22" s="194"/>
      <c r="MQ22" s="194"/>
      <c r="MR22" s="194"/>
      <c r="MS22" s="194"/>
      <c r="MT22" s="194"/>
      <c r="MU22" s="194"/>
      <c r="MV22" s="194"/>
      <c r="MW22" s="194"/>
      <c r="MX22" s="194"/>
      <c r="MY22" s="195"/>
      <c r="MZ22" s="216"/>
      <c r="NA22" s="196"/>
      <c r="NB22" s="217"/>
      <c r="NC22" s="193"/>
      <c r="ND22" s="215"/>
      <c r="NE22" s="194"/>
      <c r="NF22" s="194"/>
      <c r="NG22" s="194"/>
      <c r="NH22" s="194"/>
      <c r="NI22" s="194"/>
      <c r="NJ22" s="194"/>
      <c r="NK22" s="194"/>
      <c r="NL22" s="194"/>
      <c r="NM22" s="194"/>
      <c r="NN22" s="194"/>
      <c r="NO22" s="194"/>
      <c r="NP22" s="194"/>
      <c r="NQ22" s="194"/>
      <c r="NR22" s="194"/>
      <c r="NS22" s="194"/>
      <c r="NT22" s="194"/>
      <c r="NU22" s="194"/>
      <c r="NV22" s="194"/>
      <c r="NW22" s="194"/>
      <c r="NX22" s="194"/>
      <c r="NY22" s="195"/>
      <c r="NZ22" s="216"/>
      <c r="OA22" s="196"/>
      <c r="OB22" s="217"/>
      <c r="OC22" s="193"/>
      <c r="OD22" s="215"/>
      <c r="OE22" s="194"/>
      <c r="OF22" s="194"/>
      <c r="OG22" s="194"/>
      <c r="OH22" s="194"/>
      <c r="OI22" s="194"/>
      <c r="OJ22" s="194"/>
      <c r="OK22" s="194"/>
      <c r="OL22" s="194"/>
      <c r="OM22" s="194"/>
      <c r="ON22" s="194"/>
      <c r="OO22" s="194"/>
      <c r="OP22" s="194"/>
      <c r="OQ22" s="194"/>
      <c r="OR22" s="194"/>
      <c r="OS22" s="194"/>
      <c r="OT22" s="194"/>
      <c r="OU22" s="194"/>
      <c r="OV22" s="194"/>
      <c r="OW22" s="194"/>
      <c r="OX22" s="194"/>
      <c r="OY22" s="195"/>
      <c r="OZ22" s="216"/>
      <c r="PA22" s="196"/>
      <c r="PB22" s="217"/>
      <c r="PC22" s="193"/>
      <c r="PD22" s="215"/>
      <c r="PE22" s="194"/>
      <c r="PF22" s="194"/>
      <c r="PG22" s="194"/>
      <c r="PH22" s="194"/>
      <c r="PI22" s="194"/>
      <c r="PJ22" s="194"/>
      <c r="PK22" s="194"/>
      <c r="PL22" s="194"/>
      <c r="PM22" s="194"/>
      <c r="PN22" s="194"/>
      <c r="PO22" s="194"/>
      <c r="PP22" s="194"/>
      <c r="PQ22" s="194"/>
      <c r="PR22" s="194"/>
      <c r="PS22" s="194"/>
      <c r="PT22" s="194"/>
      <c r="PU22" s="194"/>
      <c r="PV22" s="194"/>
      <c r="PW22" s="194"/>
      <c r="PX22" s="194"/>
      <c r="PY22" s="195"/>
      <c r="PZ22" s="216"/>
      <c r="QA22" s="196"/>
      <c r="QB22" s="217"/>
      <c r="QC22" s="193"/>
      <c r="QD22" s="215"/>
      <c r="QE22" s="194"/>
      <c r="QF22" s="194"/>
      <c r="QG22" s="194"/>
      <c r="QH22" s="194"/>
      <c r="QI22" s="194"/>
      <c r="QJ22" s="194"/>
      <c r="QK22" s="194"/>
      <c r="QL22" s="194"/>
      <c r="QM22" s="194"/>
      <c r="QN22" s="194"/>
      <c r="QO22" s="194"/>
      <c r="QP22" s="194"/>
      <c r="QQ22" s="194"/>
      <c r="QR22" s="194"/>
      <c r="QS22" s="194"/>
      <c r="QT22" s="194"/>
      <c r="QU22" s="194"/>
      <c r="QV22" s="194"/>
      <c r="QW22" s="194"/>
      <c r="QX22" s="194"/>
      <c r="QY22" s="195"/>
      <c r="QZ22" s="216"/>
      <c r="RA22" s="196"/>
      <c r="RB22" s="217"/>
      <c r="RC22" s="193"/>
      <c r="RD22" s="215"/>
      <c r="RE22" s="194"/>
      <c r="RF22" s="194"/>
      <c r="RG22" s="194"/>
      <c r="RH22" s="194"/>
      <c r="RI22" s="194"/>
      <c r="RJ22" s="194"/>
      <c r="RK22" s="194"/>
      <c r="RL22" s="194"/>
      <c r="RM22" s="194"/>
      <c r="RN22" s="194"/>
      <c r="RO22" s="194"/>
      <c r="RP22" s="194"/>
      <c r="RQ22" s="194"/>
      <c r="RR22" s="194"/>
      <c r="RS22" s="194"/>
      <c r="RT22" s="194"/>
      <c r="RU22" s="194"/>
      <c r="RV22" s="194"/>
      <c r="RW22" s="194"/>
      <c r="RX22" s="194"/>
      <c r="RY22" s="195"/>
      <c r="RZ22" s="216"/>
      <c r="SA22" s="196"/>
      <c r="SB22" s="217"/>
      <c r="SC22" s="193"/>
      <c r="SD22" s="215"/>
      <c r="SE22" s="194"/>
      <c r="SF22" s="194"/>
      <c r="SG22" s="194"/>
      <c r="SH22" s="194"/>
      <c r="SI22" s="194"/>
      <c r="SJ22" s="194"/>
      <c r="SK22" s="194"/>
      <c r="SL22" s="194"/>
      <c r="SM22" s="194"/>
      <c r="SN22" s="194"/>
      <c r="SO22" s="194"/>
      <c r="SP22" s="194"/>
      <c r="SQ22" s="194"/>
      <c r="SR22" s="194"/>
      <c r="SS22" s="194"/>
      <c r="ST22" s="194"/>
      <c r="SU22" s="194"/>
      <c r="SV22" s="194"/>
      <c r="SW22" s="194"/>
      <c r="SX22" s="194"/>
      <c r="SY22" s="195"/>
      <c r="SZ22" s="216"/>
      <c r="TA22" s="196"/>
      <c r="TB22" s="217"/>
      <c r="TC22" s="193"/>
      <c r="TD22" s="215"/>
      <c r="TE22" s="194"/>
      <c r="TF22" s="194"/>
      <c r="TG22" s="194"/>
      <c r="TH22" s="194"/>
      <c r="TI22" s="194"/>
      <c r="TJ22" s="194"/>
      <c r="TK22" s="194"/>
      <c r="TL22" s="194"/>
      <c r="TM22" s="194"/>
      <c r="TN22" s="194"/>
      <c r="TO22" s="194"/>
      <c r="TP22" s="194"/>
      <c r="TQ22" s="194"/>
      <c r="TR22" s="194"/>
      <c r="TS22" s="194"/>
      <c r="TT22" s="194"/>
      <c r="TU22" s="194"/>
      <c r="TV22" s="194"/>
      <c r="TW22" s="194"/>
      <c r="TX22" s="194"/>
      <c r="TY22" s="195"/>
      <c r="TZ22" s="216"/>
      <c r="UA22" s="196"/>
      <c r="UB22" s="217"/>
      <c r="UC22" s="193"/>
      <c r="UD22" s="215"/>
      <c r="UE22" s="194"/>
      <c r="UF22" s="194"/>
      <c r="UG22" s="194"/>
      <c r="UH22" s="194"/>
      <c r="UI22" s="194"/>
      <c r="UJ22" s="194"/>
      <c r="UK22" s="194"/>
      <c r="UL22" s="194"/>
      <c r="UM22" s="194"/>
      <c r="UN22" s="194"/>
      <c r="UO22" s="194"/>
      <c r="UP22" s="194"/>
      <c r="UQ22" s="194"/>
      <c r="UR22" s="194"/>
      <c r="US22" s="194"/>
      <c r="UT22" s="194"/>
      <c r="UU22" s="194"/>
      <c r="UV22" s="194"/>
      <c r="UW22" s="194"/>
      <c r="UX22" s="194"/>
      <c r="UY22" s="195"/>
      <c r="UZ22" s="216"/>
      <c r="VA22" s="196"/>
      <c r="VB22" s="217"/>
      <c r="VC22" s="193"/>
      <c r="VD22" s="215"/>
      <c r="VE22" s="194"/>
      <c r="VF22" s="194"/>
      <c r="VG22" s="194"/>
      <c r="VH22" s="194"/>
      <c r="VI22" s="194"/>
      <c r="VJ22" s="194"/>
      <c r="VK22" s="194"/>
      <c r="VL22" s="194"/>
      <c r="VM22" s="194"/>
      <c r="VN22" s="194"/>
      <c r="VO22" s="194"/>
      <c r="VP22" s="194"/>
      <c r="VQ22" s="194"/>
      <c r="VR22" s="194"/>
      <c r="VS22" s="194"/>
      <c r="VT22" s="194"/>
      <c r="VU22" s="194"/>
      <c r="VV22" s="194"/>
      <c r="VW22" s="194"/>
      <c r="VX22" s="194"/>
      <c r="VY22" s="195"/>
      <c r="VZ22" s="216"/>
      <c r="WA22" s="196"/>
      <c r="WB22" s="217"/>
      <c r="WC22" s="193"/>
      <c r="WD22" s="215"/>
      <c r="WE22" s="194"/>
      <c r="WF22" s="194"/>
      <c r="WG22" s="194"/>
      <c r="WH22" s="194"/>
      <c r="WI22" s="194"/>
      <c r="WJ22" s="194"/>
      <c r="WK22" s="194"/>
      <c r="WL22" s="194"/>
      <c r="WM22" s="194"/>
      <c r="WN22" s="194"/>
      <c r="WO22" s="194"/>
      <c r="WP22" s="194"/>
      <c r="WQ22" s="194"/>
      <c r="WR22" s="194"/>
      <c r="WS22" s="194"/>
      <c r="WT22" s="194"/>
      <c r="WU22" s="194"/>
      <c r="WV22" s="194"/>
      <c r="WW22" s="194"/>
      <c r="WX22" s="194"/>
      <c r="WY22" s="195"/>
      <c r="WZ22" s="216"/>
      <c r="XA22" s="196"/>
      <c r="XB22" s="217"/>
      <c r="XC22" s="193"/>
      <c r="XD22" s="215"/>
      <c r="XE22" s="194"/>
      <c r="XF22" s="194"/>
      <c r="XG22" s="194"/>
      <c r="XH22" s="194"/>
      <c r="XI22" s="194"/>
      <c r="XJ22" s="194"/>
      <c r="XK22" s="194"/>
      <c r="XL22" s="194"/>
      <c r="XM22" s="194"/>
      <c r="XN22" s="194"/>
      <c r="XO22" s="194"/>
      <c r="XP22" s="194"/>
      <c r="XQ22" s="194"/>
      <c r="XR22" s="194"/>
      <c r="XS22" s="194"/>
      <c r="XT22" s="194"/>
      <c r="XU22" s="194"/>
      <c r="XV22" s="194"/>
      <c r="XW22" s="194"/>
      <c r="XX22" s="194"/>
      <c r="XY22" s="195"/>
      <c r="XZ22" s="216"/>
      <c r="YA22" s="196"/>
      <c r="YB22" s="217"/>
      <c r="YC22" s="193"/>
      <c r="YD22" s="215"/>
      <c r="YE22" s="194"/>
      <c r="YF22" s="194"/>
      <c r="YG22" s="194"/>
      <c r="YH22" s="194"/>
      <c r="YI22" s="194"/>
      <c r="YJ22" s="194"/>
      <c r="YK22" s="194"/>
      <c r="YL22" s="194"/>
      <c r="YM22" s="194"/>
      <c r="YN22" s="194"/>
      <c r="YO22" s="194"/>
      <c r="YP22" s="194"/>
      <c r="YQ22" s="194"/>
      <c r="YR22" s="194"/>
      <c r="YS22" s="194"/>
      <c r="YT22" s="194"/>
      <c r="YU22" s="194"/>
      <c r="YV22" s="194"/>
      <c r="YW22" s="194"/>
      <c r="YX22" s="194"/>
      <c r="YY22" s="195"/>
      <c r="YZ22" s="216"/>
      <c r="ZA22" s="196"/>
      <c r="ZB22" s="217"/>
      <c r="ZC22" s="193"/>
      <c r="ZD22" s="215"/>
      <c r="ZE22" s="194"/>
      <c r="ZF22" s="194"/>
      <c r="ZG22" s="194"/>
      <c r="ZH22" s="194"/>
      <c r="ZI22" s="194"/>
      <c r="ZJ22" s="194"/>
      <c r="ZK22" s="194"/>
      <c r="ZL22" s="194"/>
      <c r="ZM22" s="194"/>
      <c r="ZN22" s="194"/>
      <c r="ZO22" s="194"/>
      <c r="ZP22" s="194"/>
      <c r="ZQ22" s="194"/>
      <c r="ZR22" s="194"/>
      <c r="ZS22" s="194"/>
      <c r="ZT22" s="194"/>
      <c r="ZU22" s="194"/>
      <c r="ZV22" s="194"/>
      <c r="ZW22" s="194"/>
      <c r="ZX22" s="194"/>
      <c r="ZY22" s="195"/>
      <c r="ZZ22" s="216"/>
      <c r="AAA22" s="196"/>
      <c r="AAB22" s="217"/>
      <c r="AAC22" s="193"/>
      <c r="AAD22" s="215"/>
      <c r="AAE22" s="194"/>
      <c r="AAF22" s="194"/>
      <c r="AAG22" s="194"/>
      <c r="AAH22" s="194"/>
      <c r="AAI22" s="194"/>
      <c r="AAJ22" s="194"/>
      <c r="AAK22" s="194"/>
      <c r="AAL22" s="194"/>
      <c r="AAM22" s="194"/>
      <c r="AAN22" s="194"/>
      <c r="AAO22" s="194"/>
      <c r="AAP22" s="194"/>
      <c r="AAQ22" s="194"/>
      <c r="AAR22" s="194"/>
      <c r="AAS22" s="194"/>
      <c r="AAT22" s="194"/>
      <c r="AAU22" s="194"/>
      <c r="AAV22" s="194"/>
      <c r="AAW22" s="194"/>
      <c r="AAX22" s="194"/>
      <c r="AAY22" s="195"/>
      <c r="AAZ22" s="216"/>
      <c r="ABA22" s="196"/>
      <c r="ABB22" s="217"/>
      <c r="ABC22" s="193"/>
      <c r="ABD22" s="215"/>
      <c r="ABE22" s="194"/>
      <c r="ABF22" s="194"/>
      <c r="ABG22" s="194"/>
      <c r="ABH22" s="194"/>
      <c r="ABI22" s="194"/>
      <c r="ABJ22" s="194"/>
      <c r="ABK22" s="194"/>
      <c r="ABL22" s="194"/>
      <c r="ABM22" s="194"/>
      <c r="ABN22" s="194"/>
      <c r="ABO22" s="194"/>
      <c r="ABP22" s="194"/>
      <c r="ABQ22" s="194"/>
      <c r="ABR22" s="194"/>
      <c r="ABS22" s="194"/>
      <c r="ABT22" s="194"/>
      <c r="ABU22" s="194"/>
      <c r="ABV22" s="194"/>
      <c r="ABW22" s="194"/>
      <c r="ABX22" s="194"/>
      <c r="ABY22" s="195"/>
      <c r="ABZ22" s="216"/>
      <c r="ACA22" s="196"/>
      <c r="ACB22" s="217"/>
      <c r="ACC22" s="193"/>
      <c r="ACD22" s="215"/>
      <c r="ACE22" s="194"/>
      <c r="ACF22" s="194"/>
      <c r="ACG22" s="194"/>
      <c r="ACH22" s="194"/>
      <c r="ACI22" s="194"/>
      <c r="ACJ22" s="194"/>
      <c r="ACK22" s="194"/>
      <c r="ACL22" s="194"/>
      <c r="ACM22" s="194"/>
      <c r="ACN22" s="194"/>
      <c r="ACO22" s="194"/>
      <c r="ACP22" s="194"/>
      <c r="ACQ22" s="194"/>
      <c r="ACR22" s="194"/>
      <c r="ACS22" s="194"/>
      <c r="ACT22" s="194"/>
      <c r="ACU22" s="194"/>
      <c r="ACV22" s="194"/>
      <c r="ACW22" s="194"/>
      <c r="ACX22" s="194"/>
      <c r="ACY22" s="195"/>
      <c r="ACZ22" s="216"/>
      <c r="ADA22" s="196"/>
      <c r="ADB22" s="217"/>
    </row>
    <row r="23" spans="1:782" ht="16.2" customHeight="1" x14ac:dyDescent="0.3">
      <c r="A23" s="208">
        <v>18</v>
      </c>
      <c r="B23" s="188">
        <v>43452</v>
      </c>
      <c r="C23" s="193"/>
      <c r="D23" s="215"/>
      <c r="E23" s="194"/>
      <c r="F23" s="194"/>
      <c r="G23" s="194"/>
      <c r="H23" s="194"/>
      <c r="I23" s="194"/>
      <c r="J23" s="194"/>
      <c r="K23" s="194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94"/>
      <c r="W23" s="194"/>
      <c r="X23" s="194"/>
      <c r="Y23" s="195"/>
      <c r="Z23" s="216"/>
      <c r="AA23" s="196"/>
      <c r="AB23" s="217"/>
      <c r="AC23" s="193"/>
      <c r="AD23" s="215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5"/>
      <c r="AZ23" s="216"/>
      <c r="BA23" s="196"/>
      <c r="BB23" s="217"/>
      <c r="BC23" s="193"/>
      <c r="BD23" s="215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5"/>
      <c r="BZ23" s="216"/>
      <c r="CA23" s="196"/>
      <c r="CB23" s="217"/>
      <c r="CC23" s="193"/>
      <c r="CD23" s="215"/>
      <c r="CE23" s="194"/>
      <c r="CF23" s="194"/>
      <c r="CG23" s="194"/>
      <c r="CH23" s="194"/>
      <c r="CI23" s="194"/>
      <c r="CJ23" s="194"/>
      <c r="CK23" s="194"/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5"/>
      <c r="CZ23" s="216"/>
      <c r="DA23" s="196"/>
      <c r="DB23" s="217"/>
      <c r="DC23" s="193"/>
      <c r="DD23" s="215"/>
      <c r="DE23" s="194"/>
      <c r="DF23" s="194"/>
      <c r="DG23" s="194"/>
      <c r="DH23" s="194"/>
      <c r="DI23" s="194"/>
      <c r="DJ23" s="194"/>
      <c r="DK23" s="194"/>
      <c r="DL23" s="194"/>
      <c r="DM23" s="194"/>
      <c r="DN23" s="194"/>
      <c r="DO23" s="194"/>
      <c r="DP23" s="194"/>
      <c r="DQ23" s="194"/>
      <c r="DR23" s="194"/>
      <c r="DS23" s="194"/>
      <c r="DT23" s="194"/>
      <c r="DU23" s="194"/>
      <c r="DV23" s="194"/>
      <c r="DW23" s="194"/>
      <c r="DX23" s="194"/>
      <c r="DY23" s="195"/>
      <c r="DZ23" s="216"/>
      <c r="EA23" s="196"/>
      <c r="EB23" s="217"/>
      <c r="EC23" s="193"/>
      <c r="ED23" s="215"/>
      <c r="EE23" s="194"/>
      <c r="EF23" s="194"/>
      <c r="EG23" s="194"/>
      <c r="EH23" s="194"/>
      <c r="EI23" s="194"/>
      <c r="EJ23" s="194"/>
      <c r="EK23" s="194"/>
      <c r="EL23" s="194"/>
      <c r="EM23" s="194"/>
      <c r="EN23" s="194"/>
      <c r="EO23" s="194"/>
      <c r="EP23" s="194"/>
      <c r="EQ23" s="194"/>
      <c r="ER23" s="194"/>
      <c r="ES23" s="194"/>
      <c r="ET23" s="194"/>
      <c r="EU23" s="194"/>
      <c r="EV23" s="194"/>
      <c r="EW23" s="194"/>
      <c r="EX23" s="194"/>
      <c r="EY23" s="195"/>
      <c r="EZ23" s="216"/>
      <c r="FA23" s="196"/>
      <c r="FB23" s="217"/>
      <c r="FC23" s="193"/>
      <c r="FD23" s="215"/>
      <c r="FE23" s="194"/>
      <c r="FF23" s="194"/>
      <c r="FG23" s="194"/>
      <c r="FH23" s="194"/>
      <c r="FI23" s="194"/>
      <c r="FJ23" s="194"/>
      <c r="FK23" s="194"/>
      <c r="FL23" s="194"/>
      <c r="FM23" s="194"/>
      <c r="FN23" s="194"/>
      <c r="FO23" s="194"/>
      <c r="FP23" s="194"/>
      <c r="FQ23" s="194"/>
      <c r="FR23" s="194"/>
      <c r="FS23" s="194"/>
      <c r="FT23" s="194"/>
      <c r="FU23" s="194"/>
      <c r="FV23" s="194"/>
      <c r="FW23" s="194"/>
      <c r="FX23" s="194"/>
      <c r="FY23" s="195"/>
      <c r="FZ23" s="216"/>
      <c r="GA23" s="196"/>
      <c r="GB23" s="217"/>
      <c r="GC23" s="193"/>
      <c r="GD23" s="215"/>
      <c r="GE23" s="194"/>
      <c r="GF23" s="194"/>
      <c r="GG23" s="194"/>
      <c r="GH23" s="194"/>
      <c r="GI23" s="194"/>
      <c r="GJ23" s="194"/>
      <c r="GK23" s="194"/>
      <c r="GL23" s="194"/>
      <c r="GM23" s="194"/>
      <c r="GN23" s="194"/>
      <c r="GO23" s="194"/>
      <c r="GP23" s="194"/>
      <c r="GQ23" s="194"/>
      <c r="GR23" s="194"/>
      <c r="GS23" s="194"/>
      <c r="GT23" s="194"/>
      <c r="GU23" s="194"/>
      <c r="GV23" s="194"/>
      <c r="GW23" s="194"/>
      <c r="GX23" s="194"/>
      <c r="GY23" s="195"/>
      <c r="GZ23" s="216"/>
      <c r="HA23" s="196"/>
      <c r="HB23" s="217"/>
      <c r="HC23" s="193"/>
      <c r="HD23" s="215"/>
      <c r="HE23" s="194"/>
      <c r="HF23" s="194"/>
      <c r="HG23" s="194"/>
      <c r="HH23" s="194"/>
      <c r="HI23" s="194"/>
      <c r="HJ23" s="194"/>
      <c r="HK23" s="194"/>
      <c r="HL23" s="194"/>
      <c r="HM23" s="194"/>
      <c r="HN23" s="194"/>
      <c r="HO23" s="194"/>
      <c r="HP23" s="194"/>
      <c r="HQ23" s="194"/>
      <c r="HR23" s="194"/>
      <c r="HS23" s="194"/>
      <c r="HT23" s="194"/>
      <c r="HU23" s="194"/>
      <c r="HV23" s="194"/>
      <c r="HW23" s="194"/>
      <c r="HX23" s="194"/>
      <c r="HY23" s="195"/>
      <c r="HZ23" s="216"/>
      <c r="IA23" s="196"/>
      <c r="IB23" s="217"/>
      <c r="IC23" s="193"/>
      <c r="ID23" s="215"/>
      <c r="IE23" s="194"/>
      <c r="IF23" s="194"/>
      <c r="IG23" s="194"/>
      <c r="IH23" s="194"/>
      <c r="II23" s="194"/>
      <c r="IJ23" s="194"/>
      <c r="IK23" s="194"/>
      <c r="IL23" s="194"/>
      <c r="IM23" s="194"/>
      <c r="IN23" s="194"/>
      <c r="IO23" s="194"/>
      <c r="IP23" s="194"/>
      <c r="IQ23" s="194"/>
      <c r="IR23" s="194"/>
      <c r="IS23" s="194"/>
      <c r="IT23" s="194"/>
      <c r="IU23" s="194"/>
      <c r="IV23" s="194"/>
      <c r="IW23" s="194"/>
      <c r="IX23" s="194"/>
      <c r="IY23" s="195"/>
      <c r="IZ23" s="216"/>
      <c r="JA23" s="196"/>
      <c r="JB23" s="217"/>
      <c r="JC23" s="193"/>
      <c r="JD23" s="215"/>
      <c r="JE23" s="194"/>
      <c r="JF23" s="194"/>
      <c r="JG23" s="194"/>
      <c r="JH23" s="194"/>
      <c r="JI23" s="194"/>
      <c r="JJ23" s="194"/>
      <c r="JK23" s="194"/>
      <c r="JL23" s="194"/>
      <c r="JM23" s="194"/>
      <c r="JN23" s="194"/>
      <c r="JO23" s="194"/>
      <c r="JP23" s="194"/>
      <c r="JQ23" s="194"/>
      <c r="JR23" s="194"/>
      <c r="JS23" s="194"/>
      <c r="JT23" s="194"/>
      <c r="JU23" s="194"/>
      <c r="JV23" s="194"/>
      <c r="JW23" s="194"/>
      <c r="JX23" s="194"/>
      <c r="JY23" s="195"/>
      <c r="JZ23" s="216"/>
      <c r="KA23" s="196"/>
      <c r="KB23" s="217"/>
      <c r="KC23" s="193"/>
      <c r="KD23" s="215"/>
      <c r="KE23" s="194"/>
      <c r="KF23" s="194"/>
      <c r="KG23" s="194"/>
      <c r="KH23" s="194"/>
      <c r="KI23" s="194"/>
      <c r="KJ23" s="194"/>
      <c r="KK23" s="194"/>
      <c r="KL23" s="194"/>
      <c r="KM23" s="194"/>
      <c r="KN23" s="194"/>
      <c r="KO23" s="194"/>
      <c r="KP23" s="194"/>
      <c r="KQ23" s="194"/>
      <c r="KR23" s="194"/>
      <c r="KS23" s="194"/>
      <c r="KT23" s="194"/>
      <c r="KU23" s="194"/>
      <c r="KV23" s="194"/>
      <c r="KW23" s="194"/>
      <c r="KX23" s="194"/>
      <c r="KY23" s="195"/>
      <c r="KZ23" s="216"/>
      <c r="LA23" s="196"/>
      <c r="LB23" s="217"/>
      <c r="LC23" s="193"/>
      <c r="LD23" s="215"/>
      <c r="LE23" s="194"/>
      <c r="LF23" s="194"/>
      <c r="LG23" s="194"/>
      <c r="LH23" s="194"/>
      <c r="LI23" s="194"/>
      <c r="LJ23" s="194"/>
      <c r="LK23" s="194"/>
      <c r="LL23" s="194"/>
      <c r="LM23" s="194"/>
      <c r="LN23" s="194"/>
      <c r="LO23" s="194"/>
      <c r="LP23" s="194"/>
      <c r="LQ23" s="194"/>
      <c r="LR23" s="194"/>
      <c r="LS23" s="194"/>
      <c r="LT23" s="194"/>
      <c r="LU23" s="194"/>
      <c r="LV23" s="194"/>
      <c r="LW23" s="194"/>
      <c r="LX23" s="194"/>
      <c r="LY23" s="195"/>
      <c r="LZ23" s="216"/>
      <c r="MA23" s="196"/>
      <c r="MB23" s="217"/>
      <c r="MC23" s="193"/>
      <c r="MD23" s="215"/>
      <c r="ME23" s="194"/>
      <c r="MF23" s="194"/>
      <c r="MG23" s="194"/>
      <c r="MH23" s="194"/>
      <c r="MI23" s="194"/>
      <c r="MJ23" s="194"/>
      <c r="MK23" s="194"/>
      <c r="ML23" s="194"/>
      <c r="MM23" s="194"/>
      <c r="MN23" s="194"/>
      <c r="MO23" s="194"/>
      <c r="MP23" s="194"/>
      <c r="MQ23" s="194"/>
      <c r="MR23" s="194"/>
      <c r="MS23" s="194"/>
      <c r="MT23" s="194"/>
      <c r="MU23" s="194"/>
      <c r="MV23" s="194"/>
      <c r="MW23" s="194"/>
      <c r="MX23" s="194"/>
      <c r="MY23" s="195"/>
      <c r="MZ23" s="216"/>
      <c r="NA23" s="196"/>
      <c r="NB23" s="217"/>
      <c r="NC23" s="193"/>
      <c r="ND23" s="215"/>
      <c r="NE23" s="194"/>
      <c r="NF23" s="194"/>
      <c r="NG23" s="194"/>
      <c r="NH23" s="194"/>
      <c r="NI23" s="194"/>
      <c r="NJ23" s="194"/>
      <c r="NK23" s="194"/>
      <c r="NL23" s="194"/>
      <c r="NM23" s="194"/>
      <c r="NN23" s="194"/>
      <c r="NO23" s="194"/>
      <c r="NP23" s="194"/>
      <c r="NQ23" s="194"/>
      <c r="NR23" s="194"/>
      <c r="NS23" s="194"/>
      <c r="NT23" s="194"/>
      <c r="NU23" s="194"/>
      <c r="NV23" s="194"/>
      <c r="NW23" s="194"/>
      <c r="NX23" s="194"/>
      <c r="NY23" s="195"/>
      <c r="NZ23" s="216"/>
      <c r="OA23" s="196"/>
      <c r="OB23" s="217"/>
      <c r="OC23" s="193"/>
      <c r="OD23" s="215"/>
      <c r="OE23" s="194"/>
      <c r="OF23" s="194"/>
      <c r="OG23" s="194"/>
      <c r="OH23" s="194"/>
      <c r="OI23" s="194"/>
      <c r="OJ23" s="194"/>
      <c r="OK23" s="194"/>
      <c r="OL23" s="194"/>
      <c r="OM23" s="194"/>
      <c r="ON23" s="194"/>
      <c r="OO23" s="194"/>
      <c r="OP23" s="194"/>
      <c r="OQ23" s="194"/>
      <c r="OR23" s="194"/>
      <c r="OS23" s="194"/>
      <c r="OT23" s="194"/>
      <c r="OU23" s="194"/>
      <c r="OV23" s="194"/>
      <c r="OW23" s="194"/>
      <c r="OX23" s="194"/>
      <c r="OY23" s="195"/>
      <c r="OZ23" s="216"/>
      <c r="PA23" s="196"/>
      <c r="PB23" s="217"/>
      <c r="PC23" s="193"/>
      <c r="PD23" s="215"/>
      <c r="PE23" s="194"/>
      <c r="PF23" s="194"/>
      <c r="PG23" s="194"/>
      <c r="PH23" s="194"/>
      <c r="PI23" s="194"/>
      <c r="PJ23" s="194"/>
      <c r="PK23" s="194"/>
      <c r="PL23" s="194"/>
      <c r="PM23" s="194"/>
      <c r="PN23" s="194"/>
      <c r="PO23" s="194"/>
      <c r="PP23" s="194"/>
      <c r="PQ23" s="194"/>
      <c r="PR23" s="194"/>
      <c r="PS23" s="194"/>
      <c r="PT23" s="194"/>
      <c r="PU23" s="194"/>
      <c r="PV23" s="194"/>
      <c r="PW23" s="194"/>
      <c r="PX23" s="194"/>
      <c r="PY23" s="195"/>
      <c r="PZ23" s="216"/>
      <c r="QA23" s="196"/>
      <c r="QB23" s="217"/>
      <c r="QC23" s="193"/>
      <c r="QD23" s="215"/>
      <c r="QE23" s="194"/>
      <c r="QF23" s="194"/>
      <c r="QG23" s="194"/>
      <c r="QH23" s="194"/>
      <c r="QI23" s="194"/>
      <c r="QJ23" s="194"/>
      <c r="QK23" s="194"/>
      <c r="QL23" s="194"/>
      <c r="QM23" s="194"/>
      <c r="QN23" s="194"/>
      <c r="QO23" s="194"/>
      <c r="QP23" s="194"/>
      <c r="QQ23" s="194"/>
      <c r="QR23" s="194"/>
      <c r="QS23" s="194"/>
      <c r="QT23" s="194"/>
      <c r="QU23" s="194"/>
      <c r="QV23" s="194"/>
      <c r="QW23" s="194"/>
      <c r="QX23" s="194"/>
      <c r="QY23" s="195"/>
      <c r="QZ23" s="216"/>
      <c r="RA23" s="196"/>
      <c r="RB23" s="217"/>
      <c r="RC23" s="193"/>
      <c r="RD23" s="215"/>
      <c r="RE23" s="194"/>
      <c r="RF23" s="194"/>
      <c r="RG23" s="194"/>
      <c r="RH23" s="194"/>
      <c r="RI23" s="194"/>
      <c r="RJ23" s="194"/>
      <c r="RK23" s="194"/>
      <c r="RL23" s="194"/>
      <c r="RM23" s="194"/>
      <c r="RN23" s="194"/>
      <c r="RO23" s="194"/>
      <c r="RP23" s="194"/>
      <c r="RQ23" s="194"/>
      <c r="RR23" s="194"/>
      <c r="RS23" s="194"/>
      <c r="RT23" s="194"/>
      <c r="RU23" s="194"/>
      <c r="RV23" s="194"/>
      <c r="RW23" s="194"/>
      <c r="RX23" s="194"/>
      <c r="RY23" s="195"/>
      <c r="RZ23" s="216"/>
      <c r="SA23" s="196"/>
      <c r="SB23" s="217"/>
      <c r="SC23" s="193"/>
      <c r="SD23" s="215"/>
      <c r="SE23" s="194"/>
      <c r="SF23" s="194"/>
      <c r="SG23" s="194"/>
      <c r="SH23" s="194"/>
      <c r="SI23" s="194"/>
      <c r="SJ23" s="194"/>
      <c r="SK23" s="194"/>
      <c r="SL23" s="194"/>
      <c r="SM23" s="194"/>
      <c r="SN23" s="194"/>
      <c r="SO23" s="194"/>
      <c r="SP23" s="194"/>
      <c r="SQ23" s="194"/>
      <c r="SR23" s="194"/>
      <c r="SS23" s="194"/>
      <c r="ST23" s="194"/>
      <c r="SU23" s="194"/>
      <c r="SV23" s="194"/>
      <c r="SW23" s="194"/>
      <c r="SX23" s="194"/>
      <c r="SY23" s="195"/>
      <c r="SZ23" s="216"/>
      <c r="TA23" s="196"/>
      <c r="TB23" s="217"/>
      <c r="TC23" s="193"/>
      <c r="TD23" s="215"/>
      <c r="TE23" s="194"/>
      <c r="TF23" s="194"/>
      <c r="TG23" s="194"/>
      <c r="TH23" s="194"/>
      <c r="TI23" s="194"/>
      <c r="TJ23" s="194"/>
      <c r="TK23" s="194"/>
      <c r="TL23" s="194"/>
      <c r="TM23" s="194"/>
      <c r="TN23" s="194"/>
      <c r="TO23" s="194"/>
      <c r="TP23" s="194"/>
      <c r="TQ23" s="194"/>
      <c r="TR23" s="194"/>
      <c r="TS23" s="194"/>
      <c r="TT23" s="194"/>
      <c r="TU23" s="194"/>
      <c r="TV23" s="194"/>
      <c r="TW23" s="194"/>
      <c r="TX23" s="194"/>
      <c r="TY23" s="195"/>
      <c r="TZ23" s="216"/>
      <c r="UA23" s="196"/>
      <c r="UB23" s="217"/>
      <c r="UC23" s="193"/>
      <c r="UD23" s="215"/>
      <c r="UE23" s="194"/>
      <c r="UF23" s="194"/>
      <c r="UG23" s="194"/>
      <c r="UH23" s="194"/>
      <c r="UI23" s="194"/>
      <c r="UJ23" s="194"/>
      <c r="UK23" s="194"/>
      <c r="UL23" s="194"/>
      <c r="UM23" s="194"/>
      <c r="UN23" s="194"/>
      <c r="UO23" s="194"/>
      <c r="UP23" s="194"/>
      <c r="UQ23" s="194"/>
      <c r="UR23" s="194"/>
      <c r="US23" s="194"/>
      <c r="UT23" s="194"/>
      <c r="UU23" s="194"/>
      <c r="UV23" s="194"/>
      <c r="UW23" s="194"/>
      <c r="UX23" s="194"/>
      <c r="UY23" s="195"/>
      <c r="UZ23" s="216"/>
      <c r="VA23" s="196"/>
      <c r="VB23" s="217"/>
      <c r="VC23" s="193"/>
      <c r="VD23" s="215"/>
      <c r="VE23" s="194"/>
      <c r="VF23" s="194"/>
      <c r="VG23" s="194"/>
      <c r="VH23" s="194"/>
      <c r="VI23" s="194"/>
      <c r="VJ23" s="194"/>
      <c r="VK23" s="194"/>
      <c r="VL23" s="194"/>
      <c r="VM23" s="194"/>
      <c r="VN23" s="194"/>
      <c r="VO23" s="194"/>
      <c r="VP23" s="194"/>
      <c r="VQ23" s="194"/>
      <c r="VR23" s="194"/>
      <c r="VS23" s="194"/>
      <c r="VT23" s="194"/>
      <c r="VU23" s="194"/>
      <c r="VV23" s="194"/>
      <c r="VW23" s="194"/>
      <c r="VX23" s="194"/>
      <c r="VY23" s="195"/>
      <c r="VZ23" s="216"/>
      <c r="WA23" s="196"/>
      <c r="WB23" s="217"/>
      <c r="WC23" s="193"/>
      <c r="WD23" s="215"/>
      <c r="WE23" s="194"/>
      <c r="WF23" s="194"/>
      <c r="WG23" s="194"/>
      <c r="WH23" s="194"/>
      <c r="WI23" s="194"/>
      <c r="WJ23" s="194"/>
      <c r="WK23" s="194"/>
      <c r="WL23" s="194"/>
      <c r="WM23" s="194"/>
      <c r="WN23" s="194"/>
      <c r="WO23" s="194"/>
      <c r="WP23" s="194"/>
      <c r="WQ23" s="194"/>
      <c r="WR23" s="194"/>
      <c r="WS23" s="194"/>
      <c r="WT23" s="194"/>
      <c r="WU23" s="194"/>
      <c r="WV23" s="194"/>
      <c r="WW23" s="194"/>
      <c r="WX23" s="194"/>
      <c r="WY23" s="195"/>
      <c r="WZ23" s="216"/>
      <c r="XA23" s="196"/>
      <c r="XB23" s="217"/>
      <c r="XC23" s="193"/>
      <c r="XD23" s="215"/>
      <c r="XE23" s="194"/>
      <c r="XF23" s="194"/>
      <c r="XG23" s="194"/>
      <c r="XH23" s="194"/>
      <c r="XI23" s="194"/>
      <c r="XJ23" s="194"/>
      <c r="XK23" s="194"/>
      <c r="XL23" s="194"/>
      <c r="XM23" s="194"/>
      <c r="XN23" s="194"/>
      <c r="XO23" s="194"/>
      <c r="XP23" s="194"/>
      <c r="XQ23" s="194"/>
      <c r="XR23" s="194"/>
      <c r="XS23" s="194"/>
      <c r="XT23" s="194"/>
      <c r="XU23" s="194"/>
      <c r="XV23" s="194"/>
      <c r="XW23" s="194"/>
      <c r="XX23" s="194"/>
      <c r="XY23" s="195"/>
      <c r="XZ23" s="216"/>
      <c r="YA23" s="196"/>
      <c r="YB23" s="217"/>
      <c r="YC23" s="193"/>
      <c r="YD23" s="215"/>
      <c r="YE23" s="194"/>
      <c r="YF23" s="194"/>
      <c r="YG23" s="194"/>
      <c r="YH23" s="194"/>
      <c r="YI23" s="194"/>
      <c r="YJ23" s="194"/>
      <c r="YK23" s="194"/>
      <c r="YL23" s="194"/>
      <c r="YM23" s="194"/>
      <c r="YN23" s="194"/>
      <c r="YO23" s="194"/>
      <c r="YP23" s="194"/>
      <c r="YQ23" s="194"/>
      <c r="YR23" s="194"/>
      <c r="YS23" s="194"/>
      <c r="YT23" s="194"/>
      <c r="YU23" s="194"/>
      <c r="YV23" s="194"/>
      <c r="YW23" s="194"/>
      <c r="YX23" s="194"/>
      <c r="YY23" s="195"/>
      <c r="YZ23" s="216"/>
      <c r="ZA23" s="196"/>
      <c r="ZB23" s="217"/>
      <c r="ZC23" s="193"/>
      <c r="ZD23" s="215"/>
      <c r="ZE23" s="194"/>
      <c r="ZF23" s="194"/>
      <c r="ZG23" s="194"/>
      <c r="ZH23" s="194"/>
      <c r="ZI23" s="194"/>
      <c r="ZJ23" s="194"/>
      <c r="ZK23" s="194"/>
      <c r="ZL23" s="194"/>
      <c r="ZM23" s="194"/>
      <c r="ZN23" s="194"/>
      <c r="ZO23" s="194"/>
      <c r="ZP23" s="194"/>
      <c r="ZQ23" s="194"/>
      <c r="ZR23" s="194"/>
      <c r="ZS23" s="194"/>
      <c r="ZT23" s="194"/>
      <c r="ZU23" s="194"/>
      <c r="ZV23" s="194"/>
      <c r="ZW23" s="194"/>
      <c r="ZX23" s="194"/>
      <c r="ZY23" s="195"/>
      <c r="ZZ23" s="216"/>
      <c r="AAA23" s="196"/>
      <c r="AAB23" s="217"/>
      <c r="AAC23" s="193"/>
      <c r="AAD23" s="215"/>
      <c r="AAE23" s="194"/>
      <c r="AAF23" s="194"/>
      <c r="AAG23" s="194"/>
      <c r="AAH23" s="194"/>
      <c r="AAI23" s="194"/>
      <c r="AAJ23" s="194"/>
      <c r="AAK23" s="194"/>
      <c r="AAL23" s="194"/>
      <c r="AAM23" s="194"/>
      <c r="AAN23" s="194"/>
      <c r="AAO23" s="194"/>
      <c r="AAP23" s="194"/>
      <c r="AAQ23" s="194"/>
      <c r="AAR23" s="194"/>
      <c r="AAS23" s="194"/>
      <c r="AAT23" s="194"/>
      <c r="AAU23" s="194"/>
      <c r="AAV23" s="194"/>
      <c r="AAW23" s="194"/>
      <c r="AAX23" s="194"/>
      <c r="AAY23" s="195"/>
      <c r="AAZ23" s="216"/>
      <c r="ABA23" s="196"/>
      <c r="ABB23" s="217"/>
      <c r="ABC23" s="193"/>
      <c r="ABD23" s="215"/>
      <c r="ABE23" s="194"/>
      <c r="ABF23" s="194"/>
      <c r="ABG23" s="194"/>
      <c r="ABH23" s="194"/>
      <c r="ABI23" s="194"/>
      <c r="ABJ23" s="194"/>
      <c r="ABK23" s="194"/>
      <c r="ABL23" s="194"/>
      <c r="ABM23" s="194"/>
      <c r="ABN23" s="194"/>
      <c r="ABO23" s="194"/>
      <c r="ABP23" s="194"/>
      <c r="ABQ23" s="194"/>
      <c r="ABR23" s="194"/>
      <c r="ABS23" s="194"/>
      <c r="ABT23" s="194"/>
      <c r="ABU23" s="194"/>
      <c r="ABV23" s="194"/>
      <c r="ABW23" s="194"/>
      <c r="ABX23" s="194"/>
      <c r="ABY23" s="195"/>
      <c r="ABZ23" s="216"/>
      <c r="ACA23" s="196"/>
      <c r="ACB23" s="217"/>
      <c r="ACC23" s="193"/>
      <c r="ACD23" s="215"/>
      <c r="ACE23" s="194"/>
      <c r="ACF23" s="194"/>
      <c r="ACG23" s="194"/>
      <c r="ACH23" s="194"/>
      <c r="ACI23" s="194"/>
      <c r="ACJ23" s="194"/>
      <c r="ACK23" s="194"/>
      <c r="ACL23" s="194"/>
      <c r="ACM23" s="194"/>
      <c r="ACN23" s="194"/>
      <c r="ACO23" s="194"/>
      <c r="ACP23" s="194"/>
      <c r="ACQ23" s="194"/>
      <c r="ACR23" s="194"/>
      <c r="ACS23" s="194"/>
      <c r="ACT23" s="194"/>
      <c r="ACU23" s="194"/>
      <c r="ACV23" s="194"/>
      <c r="ACW23" s="194"/>
      <c r="ACX23" s="194"/>
      <c r="ACY23" s="195"/>
      <c r="ACZ23" s="216"/>
      <c r="ADA23" s="196"/>
      <c r="ADB23" s="217"/>
    </row>
    <row r="24" spans="1:782" ht="16.2" customHeight="1" x14ac:dyDescent="0.3">
      <c r="A24" s="208">
        <v>19</v>
      </c>
      <c r="B24" s="188">
        <v>43453</v>
      </c>
      <c r="C24" s="193"/>
      <c r="D24" s="215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4"/>
      <c r="Q24" s="194"/>
      <c r="R24" s="194"/>
      <c r="S24" s="194"/>
      <c r="T24" s="194"/>
      <c r="U24" s="194"/>
      <c r="V24" s="194"/>
      <c r="W24" s="194"/>
      <c r="X24" s="194"/>
      <c r="Y24" s="195"/>
      <c r="Z24" s="216"/>
      <c r="AA24" s="196"/>
      <c r="AB24" s="217"/>
      <c r="AC24" s="193"/>
      <c r="AD24" s="215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5"/>
      <c r="AZ24" s="216"/>
      <c r="BA24" s="196"/>
      <c r="BB24" s="217"/>
      <c r="BC24" s="193"/>
      <c r="BD24" s="215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194"/>
      <c r="BY24" s="195"/>
      <c r="BZ24" s="216"/>
      <c r="CA24" s="196"/>
      <c r="CB24" s="217"/>
      <c r="CC24" s="193"/>
      <c r="CD24" s="215"/>
      <c r="CE24" s="194"/>
      <c r="CF24" s="194"/>
      <c r="CG24" s="194"/>
      <c r="CH24" s="194"/>
      <c r="CI24" s="194"/>
      <c r="CJ24" s="194"/>
      <c r="CK24" s="194"/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5"/>
      <c r="CZ24" s="216"/>
      <c r="DA24" s="196"/>
      <c r="DB24" s="217"/>
      <c r="DC24" s="193"/>
      <c r="DD24" s="215"/>
      <c r="DE24" s="194"/>
      <c r="DF24" s="194"/>
      <c r="DG24" s="194"/>
      <c r="DH24" s="194"/>
      <c r="DI24" s="194"/>
      <c r="DJ24" s="194"/>
      <c r="DK24" s="194"/>
      <c r="DL24" s="194"/>
      <c r="DM24" s="194"/>
      <c r="DN24" s="194"/>
      <c r="DO24" s="194"/>
      <c r="DP24" s="194"/>
      <c r="DQ24" s="194"/>
      <c r="DR24" s="194"/>
      <c r="DS24" s="194"/>
      <c r="DT24" s="194"/>
      <c r="DU24" s="194"/>
      <c r="DV24" s="194"/>
      <c r="DW24" s="194"/>
      <c r="DX24" s="194"/>
      <c r="DY24" s="195"/>
      <c r="DZ24" s="216"/>
      <c r="EA24" s="196"/>
      <c r="EB24" s="217"/>
      <c r="EC24" s="193"/>
      <c r="ED24" s="215"/>
      <c r="EE24" s="194"/>
      <c r="EF24" s="194"/>
      <c r="EG24" s="194"/>
      <c r="EH24" s="194"/>
      <c r="EI24" s="194"/>
      <c r="EJ24" s="194"/>
      <c r="EK24" s="194"/>
      <c r="EL24" s="194"/>
      <c r="EM24" s="194"/>
      <c r="EN24" s="194"/>
      <c r="EO24" s="194"/>
      <c r="EP24" s="194"/>
      <c r="EQ24" s="194"/>
      <c r="ER24" s="194"/>
      <c r="ES24" s="194"/>
      <c r="ET24" s="194"/>
      <c r="EU24" s="194"/>
      <c r="EV24" s="194"/>
      <c r="EW24" s="194"/>
      <c r="EX24" s="194"/>
      <c r="EY24" s="195"/>
      <c r="EZ24" s="216"/>
      <c r="FA24" s="196"/>
      <c r="FB24" s="217"/>
      <c r="FC24" s="193"/>
      <c r="FD24" s="215"/>
      <c r="FE24" s="194"/>
      <c r="FF24" s="194"/>
      <c r="FG24" s="194"/>
      <c r="FH24" s="194"/>
      <c r="FI24" s="194"/>
      <c r="FJ24" s="194"/>
      <c r="FK24" s="194"/>
      <c r="FL24" s="194"/>
      <c r="FM24" s="194"/>
      <c r="FN24" s="194"/>
      <c r="FO24" s="194"/>
      <c r="FP24" s="194"/>
      <c r="FQ24" s="194"/>
      <c r="FR24" s="194"/>
      <c r="FS24" s="194"/>
      <c r="FT24" s="194"/>
      <c r="FU24" s="194"/>
      <c r="FV24" s="194"/>
      <c r="FW24" s="194"/>
      <c r="FX24" s="194"/>
      <c r="FY24" s="195"/>
      <c r="FZ24" s="216"/>
      <c r="GA24" s="196"/>
      <c r="GB24" s="217"/>
      <c r="GC24" s="193"/>
      <c r="GD24" s="215"/>
      <c r="GE24" s="194"/>
      <c r="GF24" s="194"/>
      <c r="GG24" s="194"/>
      <c r="GH24" s="194"/>
      <c r="GI24" s="194"/>
      <c r="GJ24" s="194"/>
      <c r="GK24" s="194"/>
      <c r="GL24" s="194"/>
      <c r="GM24" s="194"/>
      <c r="GN24" s="194"/>
      <c r="GO24" s="194"/>
      <c r="GP24" s="194"/>
      <c r="GQ24" s="194"/>
      <c r="GR24" s="194"/>
      <c r="GS24" s="194"/>
      <c r="GT24" s="194"/>
      <c r="GU24" s="194"/>
      <c r="GV24" s="194"/>
      <c r="GW24" s="194"/>
      <c r="GX24" s="194"/>
      <c r="GY24" s="195"/>
      <c r="GZ24" s="216"/>
      <c r="HA24" s="196"/>
      <c r="HB24" s="217"/>
      <c r="HC24" s="193"/>
      <c r="HD24" s="215"/>
      <c r="HE24" s="194"/>
      <c r="HF24" s="194"/>
      <c r="HG24" s="194"/>
      <c r="HH24" s="194"/>
      <c r="HI24" s="194"/>
      <c r="HJ24" s="194"/>
      <c r="HK24" s="194"/>
      <c r="HL24" s="194"/>
      <c r="HM24" s="194"/>
      <c r="HN24" s="194"/>
      <c r="HO24" s="194"/>
      <c r="HP24" s="194"/>
      <c r="HQ24" s="194"/>
      <c r="HR24" s="194"/>
      <c r="HS24" s="194"/>
      <c r="HT24" s="194"/>
      <c r="HU24" s="194"/>
      <c r="HV24" s="194"/>
      <c r="HW24" s="194"/>
      <c r="HX24" s="194"/>
      <c r="HY24" s="195"/>
      <c r="HZ24" s="216"/>
      <c r="IA24" s="196"/>
      <c r="IB24" s="217"/>
      <c r="IC24" s="193"/>
      <c r="ID24" s="215"/>
      <c r="IE24" s="194"/>
      <c r="IF24" s="194"/>
      <c r="IG24" s="194"/>
      <c r="IH24" s="194"/>
      <c r="II24" s="194"/>
      <c r="IJ24" s="194"/>
      <c r="IK24" s="194"/>
      <c r="IL24" s="194"/>
      <c r="IM24" s="194"/>
      <c r="IN24" s="194"/>
      <c r="IO24" s="194"/>
      <c r="IP24" s="194"/>
      <c r="IQ24" s="194"/>
      <c r="IR24" s="194"/>
      <c r="IS24" s="194"/>
      <c r="IT24" s="194"/>
      <c r="IU24" s="194"/>
      <c r="IV24" s="194"/>
      <c r="IW24" s="194"/>
      <c r="IX24" s="194"/>
      <c r="IY24" s="195"/>
      <c r="IZ24" s="216"/>
      <c r="JA24" s="196"/>
      <c r="JB24" s="217"/>
      <c r="JC24" s="193"/>
      <c r="JD24" s="215"/>
      <c r="JE24" s="194"/>
      <c r="JF24" s="194"/>
      <c r="JG24" s="194"/>
      <c r="JH24" s="194"/>
      <c r="JI24" s="194"/>
      <c r="JJ24" s="194"/>
      <c r="JK24" s="194"/>
      <c r="JL24" s="194"/>
      <c r="JM24" s="194"/>
      <c r="JN24" s="194"/>
      <c r="JO24" s="194"/>
      <c r="JP24" s="194"/>
      <c r="JQ24" s="194"/>
      <c r="JR24" s="194"/>
      <c r="JS24" s="194"/>
      <c r="JT24" s="194"/>
      <c r="JU24" s="194"/>
      <c r="JV24" s="194"/>
      <c r="JW24" s="194"/>
      <c r="JX24" s="194"/>
      <c r="JY24" s="195"/>
      <c r="JZ24" s="216"/>
      <c r="KA24" s="196"/>
      <c r="KB24" s="217"/>
      <c r="KC24" s="193"/>
      <c r="KD24" s="215"/>
      <c r="KE24" s="194"/>
      <c r="KF24" s="194"/>
      <c r="KG24" s="194"/>
      <c r="KH24" s="194"/>
      <c r="KI24" s="194"/>
      <c r="KJ24" s="194"/>
      <c r="KK24" s="194"/>
      <c r="KL24" s="194"/>
      <c r="KM24" s="194"/>
      <c r="KN24" s="194"/>
      <c r="KO24" s="194"/>
      <c r="KP24" s="194"/>
      <c r="KQ24" s="194"/>
      <c r="KR24" s="194"/>
      <c r="KS24" s="194"/>
      <c r="KT24" s="194"/>
      <c r="KU24" s="194"/>
      <c r="KV24" s="194"/>
      <c r="KW24" s="194"/>
      <c r="KX24" s="194"/>
      <c r="KY24" s="195"/>
      <c r="KZ24" s="216"/>
      <c r="LA24" s="196"/>
      <c r="LB24" s="217"/>
      <c r="LC24" s="193"/>
      <c r="LD24" s="215"/>
      <c r="LE24" s="194"/>
      <c r="LF24" s="194"/>
      <c r="LG24" s="194"/>
      <c r="LH24" s="194"/>
      <c r="LI24" s="194"/>
      <c r="LJ24" s="194"/>
      <c r="LK24" s="194"/>
      <c r="LL24" s="194"/>
      <c r="LM24" s="194"/>
      <c r="LN24" s="194"/>
      <c r="LO24" s="194"/>
      <c r="LP24" s="194"/>
      <c r="LQ24" s="194"/>
      <c r="LR24" s="194"/>
      <c r="LS24" s="194"/>
      <c r="LT24" s="194"/>
      <c r="LU24" s="194"/>
      <c r="LV24" s="194"/>
      <c r="LW24" s="194"/>
      <c r="LX24" s="194"/>
      <c r="LY24" s="195"/>
      <c r="LZ24" s="216"/>
      <c r="MA24" s="196"/>
      <c r="MB24" s="217"/>
      <c r="MC24" s="193"/>
      <c r="MD24" s="215"/>
      <c r="ME24" s="194"/>
      <c r="MF24" s="194"/>
      <c r="MG24" s="194"/>
      <c r="MH24" s="194"/>
      <c r="MI24" s="194"/>
      <c r="MJ24" s="194"/>
      <c r="MK24" s="194"/>
      <c r="ML24" s="194"/>
      <c r="MM24" s="194"/>
      <c r="MN24" s="194"/>
      <c r="MO24" s="194"/>
      <c r="MP24" s="194"/>
      <c r="MQ24" s="194"/>
      <c r="MR24" s="194"/>
      <c r="MS24" s="194"/>
      <c r="MT24" s="194"/>
      <c r="MU24" s="194"/>
      <c r="MV24" s="194"/>
      <c r="MW24" s="194"/>
      <c r="MX24" s="194"/>
      <c r="MY24" s="195"/>
      <c r="MZ24" s="216"/>
      <c r="NA24" s="196"/>
      <c r="NB24" s="217"/>
      <c r="NC24" s="193"/>
      <c r="ND24" s="215"/>
      <c r="NE24" s="194"/>
      <c r="NF24" s="194"/>
      <c r="NG24" s="194"/>
      <c r="NH24" s="194"/>
      <c r="NI24" s="194"/>
      <c r="NJ24" s="194"/>
      <c r="NK24" s="194"/>
      <c r="NL24" s="194"/>
      <c r="NM24" s="194"/>
      <c r="NN24" s="194"/>
      <c r="NO24" s="194"/>
      <c r="NP24" s="194"/>
      <c r="NQ24" s="194"/>
      <c r="NR24" s="194"/>
      <c r="NS24" s="194"/>
      <c r="NT24" s="194"/>
      <c r="NU24" s="194"/>
      <c r="NV24" s="194"/>
      <c r="NW24" s="194"/>
      <c r="NX24" s="194"/>
      <c r="NY24" s="195"/>
      <c r="NZ24" s="216"/>
      <c r="OA24" s="196"/>
      <c r="OB24" s="217"/>
      <c r="OC24" s="193"/>
      <c r="OD24" s="215"/>
      <c r="OE24" s="194"/>
      <c r="OF24" s="194"/>
      <c r="OG24" s="194"/>
      <c r="OH24" s="194"/>
      <c r="OI24" s="194"/>
      <c r="OJ24" s="194"/>
      <c r="OK24" s="194"/>
      <c r="OL24" s="194"/>
      <c r="OM24" s="194"/>
      <c r="ON24" s="194"/>
      <c r="OO24" s="194"/>
      <c r="OP24" s="194"/>
      <c r="OQ24" s="194"/>
      <c r="OR24" s="194"/>
      <c r="OS24" s="194"/>
      <c r="OT24" s="194"/>
      <c r="OU24" s="194"/>
      <c r="OV24" s="194"/>
      <c r="OW24" s="194"/>
      <c r="OX24" s="194"/>
      <c r="OY24" s="195"/>
      <c r="OZ24" s="216"/>
      <c r="PA24" s="196"/>
      <c r="PB24" s="217"/>
      <c r="PC24" s="193"/>
      <c r="PD24" s="215"/>
      <c r="PE24" s="194"/>
      <c r="PF24" s="194"/>
      <c r="PG24" s="194"/>
      <c r="PH24" s="194"/>
      <c r="PI24" s="194"/>
      <c r="PJ24" s="194"/>
      <c r="PK24" s="194"/>
      <c r="PL24" s="194"/>
      <c r="PM24" s="194"/>
      <c r="PN24" s="194"/>
      <c r="PO24" s="194"/>
      <c r="PP24" s="194"/>
      <c r="PQ24" s="194"/>
      <c r="PR24" s="194"/>
      <c r="PS24" s="194"/>
      <c r="PT24" s="194"/>
      <c r="PU24" s="194"/>
      <c r="PV24" s="194"/>
      <c r="PW24" s="194"/>
      <c r="PX24" s="194"/>
      <c r="PY24" s="195"/>
      <c r="PZ24" s="216"/>
      <c r="QA24" s="196"/>
      <c r="QB24" s="217"/>
      <c r="QC24" s="193"/>
      <c r="QD24" s="215"/>
      <c r="QE24" s="194"/>
      <c r="QF24" s="194"/>
      <c r="QG24" s="194"/>
      <c r="QH24" s="194"/>
      <c r="QI24" s="194"/>
      <c r="QJ24" s="194"/>
      <c r="QK24" s="194"/>
      <c r="QL24" s="194"/>
      <c r="QM24" s="194"/>
      <c r="QN24" s="194"/>
      <c r="QO24" s="194"/>
      <c r="QP24" s="194"/>
      <c r="QQ24" s="194"/>
      <c r="QR24" s="194"/>
      <c r="QS24" s="194"/>
      <c r="QT24" s="194"/>
      <c r="QU24" s="194"/>
      <c r="QV24" s="194"/>
      <c r="QW24" s="194"/>
      <c r="QX24" s="194"/>
      <c r="QY24" s="195"/>
      <c r="QZ24" s="216"/>
      <c r="RA24" s="196"/>
      <c r="RB24" s="217"/>
      <c r="RC24" s="193"/>
      <c r="RD24" s="215"/>
      <c r="RE24" s="194"/>
      <c r="RF24" s="194"/>
      <c r="RG24" s="194"/>
      <c r="RH24" s="194"/>
      <c r="RI24" s="194"/>
      <c r="RJ24" s="194"/>
      <c r="RK24" s="194"/>
      <c r="RL24" s="194"/>
      <c r="RM24" s="194"/>
      <c r="RN24" s="194"/>
      <c r="RO24" s="194"/>
      <c r="RP24" s="194"/>
      <c r="RQ24" s="194"/>
      <c r="RR24" s="194"/>
      <c r="RS24" s="194"/>
      <c r="RT24" s="194"/>
      <c r="RU24" s="194"/>
      <c r="RV24" s="194"/>
      <c r="RW24" s="194"/>
      <c r="RX24" s="194"/>
      <c r="RY24" s="195"/>
      <c r="RZ24" s="216"/>
      <c r="SA24" s="196"/>
      <c r="SB24" s="217"/>
      <c r="SC24" s="193"/>
      <c r="SD24" s="215"/>
      <c r="SE24" s="194"/>
      <c r="SF24" s="194"/>
      <c r="SG24" s="194"/>
      <c r="SH24" s="194"/>
      <c r="SI24" s="194"/>
      <c r="SJ24" s="194"/>
      <c r="SK24" s="194"/>
      <c r="SL24" s="194"/>
      <c r="SM24" s="194"/>
      <c r="SN24" s="194"/>
      <c r="SO24" s="194"/>
      <c r="SP24" s="194"/>
      <c r="SQ24" s="194"/>
      <c r="SR24" s="194"/>
      <c r="SS24" s="194"/>
      <c r="ST24" s="194"/>
      <c r="SU24" s="194"/>
      <c r="SV24" s="194"/>
      <c r="SW24" s="194"/>
      <c r="SX24" s="194"/>
      <c r="SY24" s="195"/>
      <c r="SZ24" s="216"/>
      <c r="TA24" s="196"/>
      <c r="TB24" s="217"/>
      <c r="TC24" s="193"/>
      <c r="TD24" s="215"/>
      <c r="TE24" s="194"/>
      <c r="TF24" s="194"/>
      <c r="TG24" s="194"/>
      <c r="TH24" s="194"/>
      <c r="TI24" s="194"/>
      <c r="TJ24" s="194"/>
      <c r="TK24" s="194"/>
      <c r="TL24" s="194"/>
      <c r="TM24" s="194"/>
      <c r="TN24" s="194"/>
      <c r="TO24" s="194"/>
      <c r="TP24" s="194"/>
      <c r="TQ24" s="194"/>
      <c r="TR24" s="194"/>
      <c r="TS24" s="194"/>
      <c r="TT24" s="194"/>
      <c r="TU24" s="194"/>
      <c r="TV24" s="194"/>
      <c r="TW24" s="194"/>
      <c r="TX24" s="194"/>
      <c r="TY24" s="195"/>
      <c r="TZ24" s="216"/>
      <c r="UA24" s="196"/>
      <c r="UB24" s="217"/>
      <c r="UC24" s="193"/>
      <c r="UD24" s="215"/>
      <c r="UE24" s="194"/>
      <c r="UF24" s="194"/>
      <c r="UG24" s="194"/>
      <c r="UH24" s="194"/>
      <c r="UI24" s="194"/>
      <c r="UJ24" s="194"/>
      <c r="UK24" s="194"/>
      <c r="UL24" s="194"/>
      <c r="UM24" s="194"/>
      <c r="UN24" s="194"/>
      <c r="UO24" s="194"/>
      <c r="UP24" s="194"/>
      <c r="UQ24" s="194"/>
      <c r="UR24" s="194"/>
      <c r="US24" s="194"/>
      <c r="UT24" s="194"/>
      <c r="UU24" s="194"/>
      <c r="UV24" s="194"/>
      <c r="UW24" s="194"/>
      <c r="UX24" s="194"/>
      <c r="UY24" s="195"/>
      <c r="UZ24" s="216"/>
      <c r="VA24" s="196"/>
      <c r="VB24" s="217"/>
      <c r="VC24" s="193"/>
      <c r="VD24" s="215"/>
      <c r="VE24" s="194"/>
      <c r="VF24" s="194"/>
      <c r="VG24" s="194"/>
      <c r="VH24" s="194"/>
      <c r="VI24" s="194"/>
      <c r="VJ24" s="194"/>
      <c r="VK24" s="194"/>
      <c r="VL24" s="194"/>
      <c r="VM24" s="194"/>
      <c r="VN24" s="194"/>
      <c r="VO24" s="194"/>
      <c r="VP24" s="194"/>
      <c r="VQ24" s="194"/>
      <c r="VR24" s="194"/>
      <c r="VS24" s="194"/>
      <c r="VT24" s="194"/>
      <c r="VU24" s="194"/>
      <c r="VV24" s="194"/>
      <c r="VW24" s="194"/>
      <c r="VX24" s="194"/>
      <c r="VY24" s="195"/>
      <c r="VZ24" s="216"/>
      <c r="WA24" s="196"/>
      <c r="WB24" s="217"/>
      <c r="WC24" s="193"/>
      <c r="WD24" s="215"/>
      <c r="WE24" s="194"/>
      <c r="WF24" s="194"/>
      <c r="WG24" s="194"/>
      <c r="WH24" s="194"/>
      <c r="WI24" s="194"/>
      <c r="WJ24" s="194"/>
      <c r="WK24" s="194"/>
      <c r="WL24" s="194"/>
      <c r="WM24" s="194"/>
      <c r="WN24" s="194"/>
      <c r="WO24" s="194"/>
      <c r="WP24" s="194"/>
      <c r="WQ24" s="194"/>
      <c r="WR24" s="194"/>
      <c r="WS24" s="194"/>
      <c r="WT24" s="194"/>
      <c r="WU24" s="194"/>
      <c r="WV24" s="194"/>
      <c r="WW24" s="194"/>
      <c r="WX24" s="194"/>
      <c r="WY24" s="195"/>
      <c r="WZ24" s="216"/>
      <c r="XA24" s="196"/>
      <c r="XB24" s="217"/>
      <c r="XC24" s="193"/>
      <c r="XD24" s="215"/>
      <c r="XE24" s="194"/>
      <c r="XF24" s="194"/>
      <c r="XG24" s="194"/>
      <c r="XH24" s="194"/>
      <c r="XI24" s="194"/>
      <c r="XJ24" s="194"/>
      <c r="XK24" s="194"/>
      <c r="XL24" s="194"/>
      <c r="XM24" s="194"/>
      <c r="XN24" s="194"/>
      <c r="XO24" s="194"/>
      <c r="XP24" s="194"/>
      <c r="XQ24" s="194"/>
      <c r="XR24" s="194"/>
      <c r="XS24" s="194"/>
      <c r="XT24" s="194"/>
      <c r="XU24" s="194"/>
      <c r="XV24" s="194"/>
      <c r="XW24" s="194"/>
      <c r="XX24" s="194"/>
      <c r="XY24" s="195"/>
      <c r="XZ24" s="216"/>
      <c r="YA24" s="196"/>
      <c r="YB24" s="217"/>
      <c r="YC24" s="193"/>
      <c r="YD24" s="215"/>
      <c r="YE24" s="194"/>
      <c r="YF24" s="194"/>
      <c r="YG24" s="194"/>
      <c r="YH24" s="194"/>
      <c r="YI24" s="194"/>
      <c r="YJ24" s="194"/>
      <c r="YK24" s="194"/>
      <c r="YL24" s="194"/>
      <c r="YM24" s="194"/>
      <c r="YN24" s="194"/>
      <c r="YO24" s="194"/>
      <c r="YP24" s="194"/>
      <c r="YQ24" s="194"/>
      <c r="YR24" s="194"/>
      <c r="YS24" s="194"/>
      <c r="YT24" s="194"/>
      <c r="YU24" s="194"/>
      <c r="YV24" s="194"/>
      <c r="YW24" s="194"/>
      <c r="YX24" s="194"/>
      <c r="YY24" s="195"/>
      <c r="YZ24" s="216"/>
      <c r="ZA24" s="196"/>
      <c r="ZB24" s="217"/>
      <c r="ZC24" s="193"/>
      <c r="ZD24" s="215"/>
      <c r="ZE24" s="194"/>
      <c r="ZF24" s="194"/>
      <c r="ZG24" s="194"/>
      <c r="ZH24" s="194"/>
      <c r="ZI24" s="194"/>
      <c r="ZJ24" s="194"/>
      <c r="ZK24" s="194"/>
      <c r="ZL24" s="194"/>
      <c r="ZM24" s="194"/>
      <c r="ZN24" s="194"/>
      <c r="ZO24" s="194"/>
      <c r="ZP24" s="194"/>
      <c r="ZQ24" s="194"/>
      <c r="ZR24" s="194"/>
      <c r="ZS24" s="194"/>
      <c r="ZT24" s="194"/>
      <c r="ZU24" s="194"/>
      <c r="ZV24" s="194"/>
      <c r="ZW24" s="194"/>
      <c r="ZX24" s="194"/>
      <c r="ZY24" s="195"/>
      <c r="ZZ24" s="216"/>
      <c r="AAA24" s="196"/>
      <c r="AAB24" s="217"/>
      <c r="AAC24" s="193"/>
      <c r="AAD24" s="215"/>
      <c r="AAE24" s="194"/>
      <c r="AAF24" s="194"/>
      <c r="AAG24" s="194"/>
      <c r="AAH24" s="194"/>
      <c r="AAI24" s="194"/>
      <c r="AAJ24" s="194"/>
      <c r="AAK24" s="194"/>
      <c r="AAL24" s="194"/>
      <c r="AAM24" s="194"/>
      <c r="AAN24" s="194"/>
      <c r="AAO24" s="194"/>
      <c r="AAP24" s="194"/>
      <c r="AAQ24" s="194"/>
      <c r="AAR24" s="194"/>
      <c r="AAS24" s="194"/>
      <c r="AAT24" s="194"/>
      <c r="AAU24" s="194"/>
      <c r="AAV24" s="194"/>
      <c r="AAW24" s="194"/>
      <c r="AAX24" s="194"/>
      <c r="AAY24" s="195"/>
      <c r="AAZ24" s="216"/>
      <c r="ABA24" s="196"/>
      <c r="ABB24" s="217"/>
      <c r="ABC24" s="193"/>
      <c r="ABD24" s="215"/>
      <c r="ABE24" s="194"/>
      <c r="ABF24" s="194"/>
      <c r="ABG24" s="194"/>
      <c r="ABH24" s="194"/>
      <c r="ABI24" s="194"/>
      <c r="ABJ24" s="194"/>
      <c r="ABK24" s="194"/>
      <c r="ABL24" s="194"/>
      <c r="ABM24" s="194"/>
      <c r="ABN24" s="194"/>
      <c r="ABO24" s="194"/>
      <c r="ABP24" s="194"/>
      <c r="ABQ24" s="194"/>
      <c r="ABR24" s="194"/>
      <c r="ABS24" s="194"/>
      <c r="ABT24" s="194"/>
      <c r="ABU24" s="194"/>
      <c r="ABV24" s="194"/>
      <c r="ABW24" s="194"/>
      <c r="ABX24" s="194"/>
      <c r="ABY24" s="195"/>
      <c r="ABZ24" s="216"/>
      <c r="ACA24" s="196"/>
      <c r="ACB24" s="217"/>
      <c r="ACC24" s="193"/>
      <c r="ACD24" s="215"/>
      <c r="ACE24" s="194"/>
      <c r="ACF24" s="194"/>
      <c r="ACG24" s="194"/>
      <c r="ACH24" s="194"/>
      <c r="ACI24" s="194"/>
      <c r="ACJ24" s="194"/>
      <c r="ACK24" s="194"/>
      <c r="ACL24" s="194"/>
      <c r="ACM24" s="194"/>
      <c r="ACN24" s="194"/>
      <c r="ACO24" s="194"/>
      <c r="ACP24" s="194"/>
      <c r="ACQ24" s="194"/>
      <c r="ACR24" s="194"/>
      <c r="ACS24" s="194"/>
      <c r="ACT24" s="194"/>
      <c r="ACU24" s="194"/>
      <c r="ACV24" s="194"/>
      <c r="ACW24" s="194"/>
      <c r="ACX24" s="194"/>
      <c r="ACY24" s="195"/>
      <c r="ACZ24" s="216"/>
      <c r="ADA24" s="196"/>
      <c r="ADB24" s="217"/>
    </row>
    <row r="25" spans="1:782" ht="16.2" customHeight="1" x14ac:dyDescent="0.3">
      <c r="A25" s="208">
        <v>20</v>
      </c>
      <c r="B25" s="188">
        <v>43454</v>
      </c>
      <c r="C25" s="193"/>
      <c r="D25" s="215"/>
      <c r="E25" s="194"/>
      <c r="F25" s="194"/>
      <c r="G25" s="194"/>
      <c r="H25" s="194"/>
      <c r="I25" s="194"/>
      <c r="J25" s="194"/>
      <c r="K25" s="194"/>
      <c r="L25" s="194"/>
      <c r="M25" s="194"/>
      <c r="N25" s="194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5"/>
      <c r="Z25" s="216"/>
      <c r="AA25" s="196"/>
      <c r="AB25" s="217"/>
      <c r="AC25" s="193"/>
      <c r="AD25" s="215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5"/>
      <c r="AZ25" s="216"/>
      <c r="BA25" s="196"/>
      <c r="BB25" s="217"/>
      <c r="BC25" s="193"/>
      <c r="BD25" s="215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194"/>
      <c r="BY25" s="195"/>
      <c r="BZ25" s="216"/>
      <c r="CA25" s="196"/>
      <c r="CB25" s="217"/>
      <c r="CC25" s="193"/>
      <c r="CD25" s="215"/>
      <c r="CE25" s="194"/>
      <c r="CF25" s="194"/>
      <c r="CG25" s="194"/>
      <c r="CH25" s="194"/>
      <c r="CI25" s="194"/>
      <c r="CJ25" s="194"/>
      <c r="CK25" s="194"/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5"/>
      <c r="CZ25" s="216"/>
      <c r="DA25" s="196"/>
      <c r="DB25" s="217"/>
      <c r="DC25" s="193"/>
      <c r="DD25" s="215"/>
      <c r="DE25" s="194"/>
      <c r="DF25" s="194"/>
      <c r="DG25" s="194"/>
      <c r="DH25" s="194"/>
      <c r="DI25" s="194"/>
      <c r="DJ25" s="194"/>
      <c r="DK25" s="194"/>
      <c r="DL25" s="194"/>
      <c r="DM25" s="194"/>
      <c r="DN25" s="194"/>
      <c r="DO25" s="194"/>
      <c r="DP25" s="194"/>
      <c r="DQ25" s="194"/>
      <c r="DR25" s="194"/>
      <c r="DS25" s="194"/>
      <c r="DT25" s="194"/>
      <c r="DU25" s="194"/>
      <c r="DV25" s="194"/>
      <c r="DW25" s="194"/>
      <c r="DX25" s="194"/>
      <c r="DY25" s="195"/>
      <c r="DZ25" s="216"/>
      <c r="EA25" s="196"/>
      <c r="EB25" s="217"/>
      <c r="EC25" s="193"/>
      <c r="ED25" s="215"/>
      <c r="EE25" s="194"/>
      <c r="EF25" s="194"/>
      <c r="EG25" s="194"/>
      <c r="EH25" s="194"/>
      <c r="EI25" s="194"/>
      <c r="EJ25" s="194"/>
      <c r="EK25" s="194"/>
      <c r="EL25" s="194"/>
      <c r="EM25" s="194"/>
      <c r="EN25" s="194"/>
      <c r="EO25" s="194"/>
      <c r="EP25" s="194"/>
      <c r="EQ25" s="194"/>
      <c r="ER25" s="194"/>
      <c r="ES25" s="194"/>
      <c r="ET25" s="194"/>
      <c r="EU25" s="194"/>
      <c r="EV25" s="194"/>
      <c r="EW25" s="194"/>
      <c r="EX25" s="194"/>
      <c r="EY25" s="195"/>
      <c r="EZ25" s="216"/>
      <c r="FA25" s="196"/>
      <c r="FB25" s="217"/>
      <c r="FC25" s="193"/>
      <c r="FD25" s="215"/>
      <c r="FE25" s="194"/>
      <c r="FF25" s="194"/>
      <c r="FG25" s="194"/>
      <c r="FH25" s="194"/>
      <c r="FI25" s="194"/>
      <c r="FJ25" s="194"/>
      <c r="FK25" s="194"/>
      <c r="FL25" s="194"/>
      <c r="FM25" s="194"/>
      <c r="FN25" s="194"/>
      <c r="FO25" s="194"/>
      <c r="FP25" s="194"/>
      <c r="FQ25" s="194"/>
      <c r="FR25" s="194"/>
      <c r="FS25" s="194"/>
      <c r="FT25" s="194"/>
      <c r="FU25" s="194"/>
      <c r="FV25" s="194"/>
      <c r="FW25" s="194"/>
      <c r="FX25" s="194"/>
      <c r="FY25" s="195"/>
      <c r="FZ25" s="216"/>
      <c r="GA25" s="196"/>
      <c r="GB25" s="217"/>
      <c r="GC25" s="193"/>
      <c r="GD25" s="215"/>
      <c r="GE25" s="194"/>
      <c r="GF25" s="194"/>
      <c r="GG25" s="194"/>
      <c r="GH25" s="194"/>
      <c r="GI25" s="194"/>
      <c r="GJ25" s="194"/>
      <c r="GK25" s="194"/>
      <c r="GL25" s="194"/>
      <c r="GM25" s="194"/>
      <c r="GN25" s="194"/>
      <c r="GO25" s="194"/>
      <c r="GP25" s="194"/>
      <c r="GQ25" s="194"/>
      <c r="GR25" s="194"/>
      <c r="GS25" s="194"/>
      <c r="GT25" s="194"/>
      <c r="GU25" s="194"/>
      <c r="GV25" s="194"/>
      <c r="GW25" s="194"/>
      <c r="GX25" s="194"/>
      <c r="GY25" s="195"/>
      <c r="GZ25" s="216"/>
      <c r="HA25" s="196"/>
      <c r="HB25" s="217"/>
      <c r="HC25" s="193"/>
      <c r="HD25" s="215"/>
      <c r="HE25" s="194"/>
      <c r="HF25" s="194"/>
      <c r="HG25" s="194"/>
      <c r="HH25" s="194"/>
      <c r="HI25" s="194"/>
      <c r="HJ25" s="194"/>
      <c r="HK25" s="194"/>
      <c r="HL25" s="194"/>
      <c r="HM25" s="194"/>
      <c r="HN25" s="194"/>
      <c r="HO25" s="194"/>
      <c r="HP25" s="194"/>
      <c r="HQ25" s="194"/>
      <c r="HR25" s="194"/>
      <c r="HS25" s="194"/>
      <c r="HT25" s="194"/>
      <c r="HU25" s="194"/>
      <c r="HV25" s="194"/>
      <c r="HW25" s="194"/>
      <c r="HX25" s="194"/>
      <c r="HY25" s="195"/>
      <c r="HZ25" s="216"/>
      <c r="IA25" s="196"/>
      <c r="IB25" s="217"/>
      <c r="IC25" s="193"/>
      <c r="ID25" s="215"/>
      <c r="IE25" s="194"/>
      <c r="IF25" s="194"/>
      <c r="IG25" s="194"/>
      <c r="IH25" s="194"/>
      <c r="II25" s="194"/>
      <c r="IJ25" s="194"/>
      <c r="IK25" s="194"/>
      <c r="IL25" s="194"/>
      <c r="IM25" s="194"/>
      <c r="IN25" s="194"/>
      <c r="IO25" s="194"/>
      <c r="IP25" s="194"/>
      <c r="IQ25" s="194"/>
      <c r="IR25" s="194"/>
      <c r="IS25" s="194"/>
      <c r="IT25" s="194"/>
      <c r="IU25" s="194"/>
      <c r="IV25" s="194"/>
      <c r="IW25" s="194"/>
      <c r="IX25" s="194"/>
      <c r="IY25" s="195"/>
      <c r="IZ25" s="216"/>
      <c r="JA25" s="196"/>
      <c r="JB25" s="217"/>
      <c r="JC25" s="193"/>
      <c r="JD25" s="215"/>
      <c r="JE25" s="194"/>
      <c r="JF25" s="194"/>
      <c r="JG25" s="194"/>
      <c r="JH25" s="194"/>
      <c r="JI25" s="194"/>
      <c r="JJ25" s="194"/>
      <c r="JK25" s="194"/>
      <c r="JL25" s="194"/>
      <c r="JM25" s="194"/>
      <c r="JN25" s="194"/>
      <c r="JO25" s="194"/>
      <c r="JP25" s="194"/>
      <c r="JQ25" s="194"/>
      <c r="JR25" s="194"/>
      <c r="JS25" s="194"/>
      <c r="JT25" s="194"/>
      <c r="JU25" s="194"/>
      <c r="JV25" s="194"/>
      <c r="JW25" s="194"/>
      <c r="JX25" s="194"/>
      <c r="JY25" s="195"/>
      <c r="JZ25" s="216"/>
      <c r="KA25" s="196"/>
      <c r="KB25" s="217"/>
      <c r="KC25" s="193"/>
      <c r="KD25" s="215"/>
      <c r="KE25" s="194"/>
      <c r="KF25" s="194"/>
      <c r="KG25" s="194"/>
      <c r="KH25" s="194"/>
      <c r="KI25" s="194"/>
      <c r="KJ25" s="194"/>
      <c r="KK25" s="194"/>
      <c r="KL25" s="194"/>
      <c r="KM25" s="194"/>
      <c r="KN25" s="194"/>
      <c r="KO25" s="194"/>
      <c r="KP25" s="194"/>
      <c r="KQ25" s="194"/>
      <c r="KR25" s="194"/>
      <c r="KS25" s="194"/>
      <c r="KT25" s="194"/>
      <c r="KU25" s="194"/>
      <c r="KV25" s="194"/>
      <c r="KW25" s="194"/>
      <c r="KX25" s="194"/>
      <c r="KY25" s="195"/>
      <c r="KZ25" s="216"/>
      <c r="LA25" s="196"/>
      <c r="LB25" s="217"/>
      <c r="LC25" s="193"/>
      <c r="LD25" s="215"/>
      <c r="LE25" s="194"/>
      <c r="LF25" s="194"/>
      <c r="LG25" s="194"/>
      <c r="LH25" s="194"/>
      <c r="LI25" s="194"/>
      <c r="LJ25" s="194"/>
      <c r="LK25" s="194"/>
      <c r="LL25" s="194"/>
      <c r="LM25" s="194"/>
      <c r="LN25" s="194"/>
      <c r="LO25" s="194"/>
      <c r="LP25" s="194"/>
      <c r="LQ25" s="194"/>
      <c r="LR25" s="194"/>
      <c r="LS25" s="194"/>
      <c r="LT25" s="194"/>
      <c r="LU25" s="194"/>
      <c r="LV25" s="194"/>
      <c r="LW25" s="194"/>
      <c r="LX25" s="194"/>
      <c r="LY25" s="195"/>
      <c r="LZ25" s="216"/>
      <c r="MA25" s="196"/>
      <c r="MB25" s="217"/>
      <c r="MC25" s="193"/>
      <c r="MD25" s="215"/>
      <c r="ME25" s="194"/>
      <c r="MF25" s="194"/>
      <c r="MG25" s="194"/>
      <c r="MH25" s="194"/>
      <c r="MI25" s="194"/>
      <c r="MJ25" s="194"/>
      <c r="MK25" s="194"/>
      <c r="ML25" s="194"/>
      <c r="MM25" s="194"/>
      <c r="MN25" s="194"/>
      <c r="MO25" s="194"/>
      <c r="MP25" s="194"/>
      <c r="MQ25" s="194"/>
      <c r="MR25" s="194"/>
      <c r="MS25" s="194"/>
      <c r="MT25" s="194"/>
      <c r="MU25" s="194"/>
      <c r="MV25" s="194"/>
      <c r="MW25" s="194"/>
      <c r="MX25" s="194"/>
      <c r="MY25" s="195"/>
      <c r="MZ25" s="216"/>
      <c r="NA25" s="196"/>
      <c r="NB25" s="217"/>
      <c r="NC25" s="193"/>
      <c r="ND25" s="215"/>
      <c r="NE25" s="194"/>
      <c r="NF25" s="194"/>
      <c r="NG25" s="194"/>
      <c r="NH25" s="194"/>
      <c r="NI25" s="194"/>
      <c r="NJ25" s="194"/>
      <c r="NK25" s="194"/>
      <c r="NL25" s="194"/>
      <c r="NM25" s="194"/>
      <c r="NN25" s="194"/>
      <c r="NO25" s="194"/>
      <c r="NP25" s="194"/>
      <c r="NQ25" s="194"/>
      <c r="NR25" s="194"/>
      <c r="NS25" s="194"/>
      <c r="NT25" s="194"/>
      <c r="NU25" s="194"/>
      <c r="NV25" s="194"/>
      <c r="NW25" s="194"/>
      <c r="NX25" s="194"/>
      <c r="NY25" s="195"/>
      <c r="NZ25" s="216"/>
      <c r="OA25" s="196"/>
      <c r="OB25" s="217"/>
      <c r="OC25" s="193"/>
      <c r="OD25" s="215"/>
      <c r="OE25" s="194"/>
      <c r="OF25" s="194"/>
      <c r="OG25" s="194"/>
      <c r="OH25" s="194"/>
      <c r="OI25" s="194"/>
      <c r="OJ25" s="194"/>
      <c r="OK25" s="194"/>
      <c r="OL25" s="194"/>
      <c r="OM25" s="194"/>
      <c r="ON25" s="194"/>
      <c r="OO25" s="194"/>
      <c r="OP25" s="194"/>
      <c r="OQ25" s="194"/>
      <c r="OR25" s="194"/>
      <c r="OS25" s="194"/>
      <c r="OT25" s="194"/>
      <c r="OU25" s="194"/>
      <c r="OV25" s="194"/>
      <c r="OW25" s="194"/>
      <c r="OX25" s="194"/>
      <c r="OY25" s="195"/>
      <c r="OZ25" s="216"/>
      <c r="PA25" s="196"/>
      <c r="PB25" s="217"/>
      <c r="PC25" s="193"/>
      <c r="PD25" s="215"/>
      <c r="PE25" s="194"/>
      <c r="PF25" s="194"/>
      <c r="PG25" s="194"/>
      <c r="PH25" s="194"/>
      <c r="PI25" s="194"/>
      <c r="PJ25" s="194"/>
      <c r="PK25" s="194"/>
      <c r="PL25" s="194"/>
      <c r="PM25" s="194"/>
      <c r="PN25" s="194"/>
      <c r="PO25" s="194"/>
      <c r="PP25" s="194"/>
      <c r="PQ25" s="194"/>
      <c r="PR25" s="194"/>
      <c r="PS25" s="194"/>
      <c r="PT25" s="194"/>
      <c r="PU25" s="194"/>
      <c r="PV25" s="194"/>
      <c r="PW25" s="194"/>
      <c r="PX25" s="194"/>
      <c r="PY25" s="195"/>
      <c r="PZ25" s="216"/>
      <c r="QA25" s="196"/>
      <c r="QB25" s="217"/>
      <c r="QC25" s="193"/>
      <c r="QD25" s="215"/>
      <c r="QE25" s="194"/>
      <c r="QF25" s="194"/>
      <c r="QG25" s="194"/>
      <c r="QH25" s="194"/>
      <c r="QI25" s="194"/>
      <c r="QJ25" s="194"/>
      <c r="QK25" s="194"/>
      <c r="QL25" s="194"/>
      <c r="QM25" s="194"/>
      <c r="QN25" s="194"/>
      <c r="QO25" s="194"/>
      <c r="QP25" s="194"/>
      <c r="QQ25" s="194"/>
      <c r="QR25" s="194"/>
      <c r="QS25" s="194"/>
      <c r="QT25" s="194"/>
      <c r="QU25" s="194"/>
      <c r="QV25" s="194"/>
      <c r="QW25" s="194"/>
      <c r="QX25" s="194"/>
      <c r="QY25" s="195"/>
      <c r="QZ25" s="216"/>
      <c r="RA25" s="196"/>
      <c r="RB25" s="217"/>
      <c r="RC25" s="193"/>
      <c r="RD25" s="215"/>
      <c r="RE25" s="194"/>
      <c r="RF25" s="194"/>
      <c r="RG25" s="194"/>
      <c r="RH25" s="194"/>
      <c r="RI25" s="194"/>
      <c r="RJ25" s="194"/>
      <c r="RK25" s="194"/>
      <c r="RL25" s="194"/>
      <c r="RM25" s="194"/>
      <c r="RN25" s="194"/>
      <c r="RO25" s="194"/>
      <c r="RP25" s="194"/>
      <c r="RQ25" s="194"/>
      <c r="RR25" s="194"/>
      <c r="RS25" s="194"/>
      <c r="RT25" s="194"/>
      <c r="RU25" s="194"/>
      <c r="RV25" s="194"/>
      <c r="RW25" s="194"/>
      <c r="RX25" s="194"/>
      <c r="RY25" s="195"/>
      <c r="RZ25" s="216"/>
      <c r="SA25" s="196"/>
      <c r="SB25" s="217"/>
      <c r="SC25" s="193"/>
      <c r="SD25" s="215"/>
      <c r="SE25" s="194"/>
      <c r="SF25" s="194"/>
      <c r="SG25" s="194"/>
      <c r="SH25" s="194"/>
      <c r="SI25" s="194"/>
      <c r="SJ25" s="194"/>
      <c r="SK25" s="194"/>
      <c r="SL25" s="194"/>
      <c r="SM25" s="194"/>
      <c r="SN25" s="194"/>
      <c r="SO25" s="194"/>
      <c r="SP25" s="194"/>
      <c r="SQ25" s="194"/>
      <c r="SR25" s="194"/>
      <c r="SS25" s="194"/>
      <c r="ST25" s="194"/>
      <c r="SU25" s="194"/>
      <c r="SV25" s="194"/>
      <c r="SW25" s="194"/>
      <c r="SX25" s="194"/>
      <c r="SY25" s="195"/>
      <c r="SZ25" s="216"/>
      <c r="TA25" s="196"/>
      <c r="TB25" s="217"/>
      <c r="TC25" s="193"/>
      <c r="TD25" s="215"/>
      <c r="TE25" s="194"/>
      <c r="TF25" s="194"/>
      <c r="TG25" s="194"/>
      <c r="TH25" s="194"/>
      <c r="TI25" s="194"/>
      <c r="TJ25" s="194"/>
      <c r="TK25" s="194"/>
      <c r="TL25" s="194"/>
      <c r="TM25" s="194"/>
      <c r="TN25" s="194"/>
      <c r="TO25" s="194"/>
      <c r="TP25" s="194"/>
      <c r="TQ25" s="194"/>
      <c r="TR25" s="194"/>
      <c r="TS25" s="194"/>
      <c r="TT25" s="194"/>
      <c r="TU25" s="194"/>
      <c r="TV25" s="194"/>
      <c r="TW25" s="194"/>
      <c r="TX25" s="194"/>
      <c r="TY25" s="195"/>
      <c r="TZ25" s="216"/>
      <c r="UA25" s="196"/>
      <c r="UB25" s="217"/>
      <c r="UC25" s="193"/>
      <c r="UD25" s="215"/>
      <c r="UE25" s="194"/>
      <c r="UF25" s="194"/>
      <c r="UG25" s="194"/>
      <c r="UH25" s="194"/>
      <c r="UI25" s="194"/>
      <c r="UJ25" s="194"/>
      <c r="UK25" s="194"/>
      <c r="UL25" s="194"/>
      <c r="UM25" s="194"/>
      <c r="UN25" s="194"/>
      <c r="UO25" s="194"/>
      <c r="UP25" s="194"/>
      <c r="UQ25" s="194"/>
      <c r="UR25" s="194"/>
      <c r="US25" s="194"/>
      <c r="UT25" s="194"/>
      <c r="UU25" s="194"/>
      <c r="UV25" s="194"/>
      <c r="UW25" s="194"/>
      <c r="UX25" s="194"/>
      <c r="UY25" s="195"/>
      <c r="UZ25" s="216"/>
      <c r="VA25" s="196"/>
      <c r="VB25" s="217"/>
      <c r="VC25" s="193"/>
      <c r="VD25" s="215"/>
      <c r="VE25" s="194"/>
      <c r="VF25" s="194"/>
      <c r="VG25" s="194"/>
      <c r="VH25" s="194"/>
      <c r="VI25" s="194"/>
      <c r="VJ25" s="194"/>
      <c r="VK25" s="194"/>
      <c r="VL25" s="194"/>
      <c r="VM25" s="194"/>
      <c r="VN25" s="194"/>
      <c r="VO25" s="194"/>
      <c r="VP25" s="194"/>
      <c r="VQ25" s="194"/>
      <c r="VR25" s="194"/>
      <c r="VS25" s="194"/>
      <c r="VT25" s="194"/>
      <c r="VU25" s="194"/>
      <c r="VV25" s="194"/>
      <c r="VW25" s="194"/>
      <c r="VX25" s="194"/>
      <c r="VY25" s="195"/>
      <c r="VZ25" s="216"/>
      <c r="WA25" s="196"/>
      <c r="WB25" s="217"/>
      <c r="WC25" s="193"/>
      <c r="WD25" s="215"/>
      <c r="WE25" s="194"/>
      <c r="WF25" s="194"/>
      <c r="WG25" s="194"/>
      <c r="WH25" s="194"/>
      <c r="WI25" s="194"/>
      <c r="WJ25" s="194"/>
      <c r="WK25" s="194"/>
      <c r="WL25" s="194"/>
      <c r="WM25" s="194"/>
      <c r="WN25" s="194"/>
      <c r="WO25" s="194"/>
      <c r="WP25" s="194"/>
      <c r="WQ25" s="194"/>
      <c r="WR25" s="194"/>
      <c r="WS25" s="194"/>
      <c r="WT25" s="194"/>
      <c r="WU25" s="194"/>
      <c r="WV25" s="194"/>
      <c r="WW25" s="194"/>
      <c r="WX25" s="194"/>
      <c r="WY25" s="195"/>
      <c r="WZ25" s="216"/>
      <c r="XA25" s="196"/>
      <c r="XB25" s="217"/>
      <c r="XC25" s="193"/>
      <c r="XD25" s="215"/>
      <c r="XE25" s="194"/>
      <c r="XF25" s="194"/>
      <c r="XG25" s="194"/>
      <c r="XH25" s="194"/>
      <c r="XI25" s="194"/>
      <c r="XJ25" s="194"/>
      <c r="XK25" s="194"/>
      <c r="XL25" s="194"/>
      <c r="XM25" s="194"/>
      <c r="XN25" s="194"/>
      <c r="XO25" s="194"/>
      <c r="XP25" s="194"/>
      <c r="XQ25" s="194"/>
      <c r="XR25" s="194"/>
      <c r="XS25" s="194"/>
      <c r="XT25" s="194"/>
      <c r="XU25" s="194"/>
      <c r="XV25" s="194"/>
      <c r="XW25" s="194"/>
      <c r="XX25" s="194"/>
      <c r="XY25" s="195"/>
      <c r="XZ25" s="216"/>
      <c r="YA25" s="196"/>
      <c r="YB25" s="217"/>
      <c r="YC25" s="193"/>
      <c r="YD25" s="215"/>
      <c r="YE25" s="194"/>
      <c r="YF25" s="194"/>
      <c r="YG25" s="194"/>
      <c r="YH25" s="194"/>
      <c r="YI25" s="194"/>
      <c r="YJ25" s="194"/>
      <c r="YK25" s="194"/>
      <c r="YL25" s="194"/>
      <c r="YM25" s="194"/>
      <c r="YN25" s="194"/>
      <c r="YO25" s="194"/>
      <c r="YP25" s="194"/>
      <c r="YQ25" s="194"/>
      <c r="YR25" s="194"/>
      <c r="YS25" s="194"/>
      <c r="YT25" s="194"/>
      <c r="YU25" s="194"/>
      <c r="YV25" s="194"/>
      <c r="YW25" s="194"/>
      <c r="YX25" s="194"/>
      <c r="YY25" s="195"/>
      <c r="YZ25" s="216"/>
      <c r="ZA25" s="196"/>
      <c r="ZB25" s="217"/>
      <c r="ZC25" s="193"/>
      <c r="ZD25" s="215"/>
      <c r="ZE25" s="194"/>
      <c r="ZF25" s="194"/>
      <c r="ZG25" s="194"/>
      <c r="ZH25" s="194"/>
      <c r="ZI25" s="194"/>
      <c r="ZJ25" s="194"/>
      <c r="ZK25" s="194"/>
      <c r="ZL25" s="194"/>
      <c r="ZM25" s="194"/>
      <c r="ZN25" s="194"/>
      <c r="ZO25" s="194"/>
      <c r="ZP25" s="194"/>
      <c r="ZQ25" s="194"/>
      <c r="ZR25" s="194"/>
      <c r="ZS25" s="194"/>
      <c r="ZT25" s="194"/>
      <c r="ZU25" s="194"/>
      <c r="ZV25" s="194"/>
      <c r="ZW25" s="194"/>
      <c r="ZX25" s="194"/>
      <c r="ZY25" s="195"/>
      <c r="ZZ25" s="216"/>
      <c r="AAA25" s="196"/>
      <c r="AAB25" s="217"/>
      <c r="AAC25" s="193"/>
      <c r="AAD25" s="215"/>
      <c r="AAE25" s="194"/>
      <c r="AAF25" s="194"/>
      <c r="AAG25" s="194"/>
      <c r="AAH25" s="194"/>
      <c r="AAI25" s="194"/>
      <c r="AAJ25" s="194"/>
      <c r="AAK25" s="194"/>
      <c r="AAL25" s="194"/>
      <c r="AAM25" s="194"/>
      <c r="AAN25" s="194"/>
      <c r="AAO25" s="194"/>
      <c r="AAP25" s="194"/>
      <c r="AAQ25" s="194"/>
      <c r="AAR25" s="194"/>
      <c r="AAS25" s="194"/>
      <c r="AAT25" s="194"/>
      <c r="AAU25" s="194"/>
      <c r="AAV25" s="194"/>
      <c r="AAW25" s="194"/>
      <c r="AAX25" s="194"/>
      <c r="AAY25" s="195"/>
      <c r="AAZ25" s="216"/>
      <c r="ABA25" s="196"/>
      <c r="ABB25" s="217"/>
      <c r="ABC25" s="193"/>
      <c r="ABD25" s="215"/>
      <c r="ABE25" s="194"/>
      <c r="ABF25" s="194"/>
      <c r="ABG25" s="194"/>
      <c r="ABH25" s="194"/>
      <c r="ABI25" s="194"/>
      <c r="ABJ25" s="194"/>
      <c r="ABK25" s="194"/>
      <c r="ABL25" s="194"/>
      <c r="ABM25" s="194"/>
      <c r="ABN25" s="194"/>
      <c r="ABO25" s="194"/>
      <c r="ABP25" s="194"/>
      <c r="ABQ25" s="194"/>
      <c r="ABR25" s="194"/>
      <c r="ABS25" s="194"/>
      <c r="ABT25" s="194"/>
      <c r="ABU25" s="194"/>
      <c r="ABV25" s="194"/>
      <c r="ABW25" s="194"/>
      <c r="ABX25" s="194"/>
      <c r="ABY25" s="195"/>
      <c r="ABZ25" s="216"/>
      <c r="ACA25" s="196"/>
      <c r="ACB25" s="217"/>
      <c r="ACC25" s="193"/>
      <c r="ACD25" s="215"/>
      <c r="ACE25" s="194"/>
      <c r="ACF25" s="194"/>
      <c r="ACG25" s="194"/>
      <c r="ACH25" s="194"/>
      <c r="ACI25" s="194"/>
      <c r="ACJ25" s="194"/>
      <c r="ACK25" s="194"/>
      <c r="ACL25" s="194"/>
      <c r="ACM25" s="194"/>
      <c r="ACN25" s="194"/>
      <c r="ACO25" s="194"/>
      <c r="ACP25" s="194"/>
      <c r="ACQ25" s="194"/>
      <c r="ACR25" s="194"/>
      <c r="ACS25" s="194"/>
      <c r="ACT25" s="194"/>
      <c r="ACU25" s="194"/>
      <c r="ACV25" s="194"/>
      <c r="ACW25" s="194"/>
      <c r="ACX25" s="194"/>
      <c r="ACY25" s="195"/>
      <c r="ACZ25" s="216"/>
      <c r="ADA25" s="196"/>
      <c r="ADB25" s="217"/>
    </row>
    <row r="26" spans="1:782" ht="16.2" customHeight="1" x14ac:dyDescent="0.3">
      <c r="A26" s="208">
        <v>21</v>
      </c>
      <c r="B26" s="188">
        <v>43455</v>
      </c>
      <c r="C26" s="193"/>
      <c r="D26" s="215"/>
      <c r="E26" s="194"/>
      <c r="F26" s="194"/>
      <c r="G26" s="194"/>
      <c r="H26" s="194"/>
      <c r="I26" s="194"/>
      <c r="J26" s="194"/>
      <c r="K26" s="194"/>
      <c r="L26" s="194"/>
      <c r="M26" s="194"/>
      <c r="N26" s="194"/>
      <c r="O26" s="194"/>
      <c r="P26" s="194"/>
      <c r="Q26" s="194"/>
      <c r="R26" s="194"/>
      <c r="S26" s="194"/>
      <c r="T26" s="194"/>
      <c r="U26" s="194"/>
      <c r="V26" s="194"/>
      <c r="W26" s="194"/>
      <c r="X26" s="194"/>
      <c r="Y26" s="195"/>
      <c r="Z26" s="216"/>
      <c r="AA26" s="196"/>
      <c r="AB26" s="217"/>
      <c r="AC26" s="193"/>
      <c r="AD26" s="215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5"/>
      <c r="AZ26" s="216"/>
      <c r="BA26" s="196"/>
      <c r="BB26" s="217"/>
      <c r="BC26" s="193"/>
      <c r="BD26" s="215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194"/>
      <c r="BY26" s="195"/>
      <c r="BZ26" s="216"/>
      <c r="CA26" s="196"/>
      <c r="CB26" s="217"/>
      <c r="CC26" s="193"/>
      <c r="CD26" s="215"/>
      <c r="CE26" s="194"/>
      <c r="CF26" s="194"/>
      <c r="CG26" s="194"/>
      <c r="CH26" s="194"/>
      <c r="CI26" s="194"/>
      <c r="CJ26" s="194"/>
      <c r="CK26" s="194"/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5"/>
      <c r="CZ26" s="216"/>
      <c r="DA26" s="196"/>
      <c r="DB26" s="217"/>
      <c r="DC26" s="193"/>
      <c r="DD26" s="215"/>
      <c r="DE26" s="194"/>
      <c r="DF26" s="194"/>
      <c r="DG26" s="194"/>
      <c r="DH26" s="194"/>
      <c r="DI26" s="194"/>
      <c r="DJ26" s="194"/>
      <c r="DK26" s="194"/>
      <c r="DL26" s="194"/>
      <c r="DM26" s="194"/>
      <c r="DN26" s="194"/>
      <c r="DO26" s="194"/>
      <c r="DP26" s="194"/>
      <c r="DQ26" s="194"/>
      <c r="DR26" s="194"/>
      <c r="DS26" s="194"/>
      <c r="DT26" s="194"/>
      <c r="DU26" s="194"/>
      <c r="DV26" s="194"/>
      <c r="DW26" s="194"/>
      <c r="DX26" s="194"/>
      <c r="DY26" s="195"/>
      <c r="DZ26" s="216"/>
      <c r="EA26" s="196"/>
      <c r="EB26" s="217"/>
      <c r="EC26" s="193"/>
      <c r="ED26" s="215"/>
      <c r="EE26" s="194"/>
      <c r="EF26" s="194"/>
      <c r="EG26" s="194"/>
      <c r="EH26" s="194"/>
      <c r="EI26" s="194"/>
      <c r="EJ26" s="194"/>
      <c r="EK26" s="194"/>
      <c r="EL26" s="194"/>
      <c r="EM26" s="194"/>
      <c r="EN26" s="194"/>
      <c r="EO26" s="194"/>
      <c r="EP26" s="194"/>
      <c r="EQ26" s="194"/>
      <c r="ER26" s="194"/>
      <c r="ES26" s="194"/>
      <c r="ET26" s="194"/>
      <c r="EU26" s="194"/>
      <c r="EV26" s="194"/>
      <c r="EW26" s="194"/>
      <c r="EX26" s="194"/>
      <c r="EY26" s="195"/>
      <c r="EZ26" s="216"/>
      <c r="FA26" s="196"/>
      <c r="FB26" s="217"/>
      <c r="FC26" s="193"/>
      <c r="FD26" s="215"/>
      <c r="FE26" s="194"/>
      <c r="FF26" s="194"/>
      <c r="FG26" s="194"/>
      <c r="FH26" s="194"/>
      <c r="FI26" s="194"/>
      <c r="FJ26" s="194"/>
      <c r="FK26" s="194"/>
      <c r="FL26" s="194"/>
      <c r="FM26" s="194"/>
      <c r="FN26" s="194"/>
      <c r="FO26" s="194"/>
      <c r="FP26" s="194"/>
      <c r="FQ26" s="194"/>
      <c r="FR26" s="194"/>
      <c r="FS26" s="194"/>
      <c r="FT26" s="194"/>
      <c r="FU26" s="194"/>
      <c r="FV26" s="194"/>
      <c r="FW26" s="194"/>
      <c r="FX26" s="194"/>
      <c r="FY26" s="195"/>
      <c r="FZ26" s="216"/>
      <c r="GA26" s="196"/>
      <c r="GB26" s="217"/>
      <c r="GC26" s="193"/>
      <c r="GD26" s="215"/>
      <c r="GE26" s="194"/>
      <c r="GF26" s="194"/>
      <c r="GG26" s="194"/>
      <c r="GH26" s="194"/>
      <c r="GI26" s="194"/>
      <c r="GJ26" s="194"/>
      <c r="GK26" s="194"/>
      <c r="GL26" s="194"/>
      <c r="GM26" s="194"/>
      <c r="GN26" s="194"/>
      <c r="GO26" s="194"/>
      <c r="GP26" s="194"/>
      <c r="GQ26" s="194"/>
      <c r="GR26" s="194"/>
      <c r="GS26" s="194"/>
      <c r="GT26" s="194"/>
      <c r="GU26" s="194"/>
      <c r="GV26" s="194"/>
      <c r="GW26" s="194"/>
      <c r="GX26" s="194"/>
      <c r="GY26" s="195"/>
      <c r="GZ26" s="216"/>
      <c r="HA26" s="196"/>
      <c r="HB26" s="217"/>
      <c r="HC26" s="193"/>
      <c r="HD26" s="215"/>
      <c r="HE26" s="194"/>
      <c r="HF26" s="194"/>
      <c r="HG26" s="194"/>
      <c r="HH26" s="194"/>
      <c r="HI26" s="194"/>
      <c r="HJ26" s="194"/>
      <c r="HK26" s="194"/>
      <c r="HL26" s="194"/>
      <c r="HM26" s="194"/>
      <c r="HN26" s="194"/>
      <c r="HO26" s="194"/>
      <c r="HP26" s="194"/>
      <c r="HQ26" s="194"/>
      <c r="HR26" s="194"/>
      <c r="HS26" s="194"/>
      <c r="HT26" s="194"/>
      <c r="HU26" s="194"/>
      <c r="HV26" s="194"/>
      <c r="HW26" s="194"/>
      <c r="HX26" s="194"/>
      <c r="HY26" s="195"/>
      <c r="HZ26" s="216"/>
      <c r="IA26" s="196"/>
      <c r="IB26" s="217"/>
      <c r="IC26" s="193"/>
      <c r="ID26" s="215"/>
      <c r="IE26" s="194"/>
      <c r="IF26" s="194"/>
      <c r="IG26" s="194"/>
      <c r="IH26" s="194"/>
      <c r="II26" s="194"/>
      <c r="IJ26" s="194"/>
      <c r="IK26" s="194"/>
      <c r="IL26" s="194"/>
      <c r="IM26" s="194"/>
      <c r="IN26" s="194"/>
      <c r="IO26" s="194"/>
      <c r="IP26" s="194"/>
      <c r="IQ26" s="194"/>
      <c r="IR26" s="194"/>
      <c r="IS26" s="194"/>
      <c r="IT26" s="194"/>
      <c r="IU26" s="194"/>
      <c r="IV26" s="194"/>
      <c r="IW26" s="194"/>
      <c r="IX26" s="194"/>
      <c r="IY26" s="195"/>
      <c r="IZ26" s="216"/>
      <c r="JA26" s="196"/>
      <c r="JB26" s="217"/>
      <c r="JC26" s="193"/>
      <c r="JD26" s="215"/>
      <c r="JE26" s="194"/>
      <c r="JF26" s="194"/>
      <c r="JG26" s="194"/>
      <c r="JH26" s="194"/>
      <c r="JI26" s="194"/>
      <c r="JJ26" s="194"/>
      <c r="JK26" s="194"/>
      <c r="JL26" s="194"/>
      <c r="JM26" s="194"/>
      <c r="JN26" s="194"/>
      <c r="JO26" s="194"/>
      <c r="JP26" s="194"/>
      <c r="JQ26" s="194"/>
      <c r="JR26" s="194"/>
      <c r="JS26" s="194"/>
      <c r="JT26" s="194"/>
      <c r="JU26" s="194"/>
      <c r="JV26" s="194"/>
      <c r="JW26" s="194"/>
      <c r="JX26" s="194"/>
      <c r="JY26" s="195"/>
      <c r="JZ26" s="216"/>
      <c r="KA26" s="196"/>
      <c r="KB26" s="217"/>
      <c r="KC26" s="193"/>
      <c r="KD26" s="215"/>
      <c r="KE26" s="194"/>
      <c r="KF26" s="194"/>
      <c r="KG26" s="194"/>
      <c r="KH26" s="194"/>
      <c r="KI26" s="194"/>
      <c r="KJ26" s="194"/>
      <c r="KK26" s="194"/>
      <c r="KL26" s="194"/>
      <c r="KM26" s="194"/>
      <c r="KN26" s="194"/>
      <c r="KO26" s="194"/>
      <c r="KP26" s="194"/>
      <c r="KQ26" s="194"/>
      <c r="KR26" s="194"/>
      <c r="KS26" s="194"/>
      <c r="KT26" s="194"/>
      <c r="KU26" s="194"/>
      <c r="KV26" s="194"/>
      <c r="KW26" s="194"/>
      <c r="KX26" s="194"/>
      <c r="KY26" s="195"/>
      <c r="KZ26" s="216"/>
      <c r="LA26" s="196"/>
      <c r="LB26" s="217"/>
      <c r="LC26" s="193"/>
      <c r="LD26" s="215"/>
      <c r="LE26" s="194"/>
      <c r="LF26" s="194"/>
      <c r="LG26" s="194"/>
      <c r="LH26" s="194"/>
      <c r="LI26" s="194"/>
      <c r="LJ26" s="194"/>
      <c r="LK26" s="194"/>
      <c r="LL26" s="194"/>
      <c r="LM26" s="194"/>
      <c r="LN26" s="194"/>
      <c r="LO26" s="194"/>
      <c r="LP26" s="194"/>
      <c r="LQ26" s="194"/>
      <c r="LR26" s="194"/>
      <c r="LS26" s="194"/>
      <c r="LT26" s="194"/>
      <c r="LU26" s="194"/>
      <c r="LV26" s="194"/>
      <c r="LW26" s="194"/>
      <c r="LX26" s="194"/>
      <c r="LY26" s="195"/>
      <c r="LZ26" s="216"/>
      <c r="MA26" s="196"/>
      <c r="MB26" s="217"/>
      <c r="MC26" s="193"/>
      <c r="MD26" s="215"/>
      <c r="ME26" s="194"/>
      <c r="MF26" s="194"/>
      <c r="MG26" s="194"/>
      <c r="MH26" s="194"/>
      <c r="MI26" s="194"/>
      <c r="MJ26" s="194"/>
      <c r="MK26" s="194"/>
      <c r="ML26" s="194"/>
      <c r="MM26" s="194"/>
      <c r="MN26" s="194"/>
      <c r="MO26" s="194"/>
      <c r="MP26" s="194"/>
      <c r="MQ26" s="194"/>
      <c r="MR26" s="194"/>
      <c r="MS26" s="194"/>
      <c r="MT26" s="194"/>
      <c r="MU26" s="194"/>
      <c r="MV26" s="194"/>
      <c r="MW26" s="194"/>
      <c r="MX26" s="194"/>
      <c r="MY26" s="195"/>
      <c r="MZ26" s="216"/>
      <c r="NA26" s="196"/>
      <c r="NB26" s="217"/>
      <c r="NC26" s="193"/>
      <c r="ND26" s="215"/>
      <c r="NE26" s="194"/>
      <c r="NF26" s="194"/>
      <c r="NG26" s="194"/>
      <c r="NH26" s="194"/>
      <c r="NI26" s="194"/>
      <c r="NJ26" s="194"/>
      <c r="NK26" s="194"/>
      <c r="NL26" s="194"/>
      <c r="NM26" s="194"/>
      <c r="NN26" s="194"/>
      <c r="NO26" s="194"/>
      <c r="NP26" s="194"/>
      <c r="NQ26" s="194"/>
      <c r="NR26" s="194"/>
      <c r="NS26" s="194"/>
      <c r="NT26" s="194"/>
      <c r="NU26" s="194"/>
      <c r="NV26" s="194"/>
      <c r="NW26" s="194"/>
      <c r="NX26" s="194"/>
      <c r="NY26" s="195"/>
      <c r="NZ26" s="216"/>
      <c r="OA26" s="196"/>
      <c r="OB26" s="217"/>
      <c r="OC26" s="193"/>
      <c r="OD26" s="215"/>
      <c r="OE26" s="194"/>
      <c r="OF26" s="194"/>
      <c r="OG26" s="194"/>
      <c r="OH26" s="194"/>
      <c r="OI26" s="194"/>
      <c r="OJ26" s="194"/>
      <c r="OK26" s="194"/>
      <c r="OL26" s="194"/>
      <c r="OM26" s="194"/>
      <c r="ON26" s="194"/>
      <c r="OO26" s="194"/>
      <c r="OP26" s="194"/>
      <c r="OQ26" s="194"/>
      <c r="OR26" s="194"/>
      <c r="OS26" s="194"/>
      <c r="OT26" s="194"/>
      <c r="OU26" s="194"/>
      <c r="OV26" s="194"/>
      <c r="OW26" s="194"/>
      <c r="OX26" s="194"/>
      <c r="OY26" s="195"/>
      <c r="OZ26" s="216"/>
      <c r="PA26" s="196"/>
      <c r="PB26" s="217"/>
      <c r="PC26" s="193"/>
      <c r="PD26" s="215"/>
      <c r="PE26" s="194"/>
      <c r="PF26" s="194"/>
      <c r="PG26" s="194"/>
      <c r="PH26" s="194"/>
      <c r="PI26" s="194"/>
      <c r="PJ26" s="194"/>
      <c r="PK26" s="194"/>
      <c r="PL26" s="194"/>
      <c r="PM26" s="194"/>
      <c r="PN26" s="194"/>
      <c r="PO26" s="194"/>
      <c r="PP26" s="194"/>
      <c r="PQ26" s="194"/>
      <c r="PR26" s="194"/>
      <c r="PS26" s="194"/>
      <c r="PT26" s="194"/>
      <c r="PU26" s="194"/>
      <c r="PV26" s="194"/>
      <c r="PW26" s="194"/>
      <c r="PX26" s="194"/>
      <c r="PY26" s="195"/>
      <c r="PZ26" s="216"/>
      <c r="QA26" s="196"/>
      <c r="QB26" s="217"/>
      <c r="QC26" s="193"/>
      <c r="QD26" s="215"/>
      <c r="QE26" s="194"/>
      <c r="QF26" s="194"/>
      <c r="QG26" s="194"/>
      <c r="QH26" s="194"/>
      <c r="QI26" s="194"/>
      <c r="QJ26" s="194"/>
      <c r="QK26" s="194"/>
      <c r="QL26" s="194"/>
      <c r="QM26" s="194"/>
      <c r="QN26" s="194"/>
      <c r="QO26" s="194"/>
      <c r="QP26" s="194"/>
      <c r="QQ26" s="194"/>
      <c r="QR26" s="194"/>
      <c r="QS26" s="194"/>
      <c r="QT26" s="194"/>
      <c r="QU26" s="194"/>
      <c r="QV26" s="194"/>
      <c r="QW26" s="194"/>
      <c r="QX26" s="194"/>
      <c r="QY26" s="195"/>
      <c r="QZ26" s="216"/>
      <c r="RA26" s="196"/>
      <c r="RB26" s="217"/>
      <c r="RC26" s="193"/>
      <c r="RD26" s="215"/>
      <c r="RE26" s="194"/>
      <c r="RF26" s="194"/>
      <c r="RG26" s="194"/>
      <c r="RH26" s="194"/>
      <c r="RI26" s="194"/>
      <c r="RJ26" s="194"/>
      <c r="RK26" s="194"/>
      <c r="RL26" s="194"/>
      <c r="RM26" s="194"/>
      <c r="RN26" s="194"/>
      <c r="RO26" s="194"/>
      <c r="RP26" s="194"/>
      <c r="RQ26" s="194"/>
      <c r="RR26" s="194"/>
      <c r="RS26" s="194"/>
      <c r="RT26" s="194"/>
      <c r="RU26" s="194"/>
      <c r="RV26" s="194"/>
      <c r="RW26" s="194"/>
      <c r="RX26" s="194"/>
      <c r="RY26" s="195"/>
      <c r="RZ26" s="216"/>
      <c r="SA26" s="196"/>
      <c r="SB26" s="217"/>
      <c r="SC26" s="193"/>
      <c r="SD26" s="215"/>
      <c r="SE26" s="194"/>
      <c r="SF26" s="194"/>
      <c r="SG26" s="194"/>
      <c r="SH26" s="194"/>
      <c r="SI26" s="194"/>
      <c r="SJ26" s="194"/>
      <c r="SK26" s="194"/>
      <c r="SL26" s="194"/>
      <c r="SM26" s="194"/>
      <c r="SN26" s="194"/>
      <c r="SO26" s="194"/>
      <c r="SP26" s="194"/>
      <c r="SQ26" s="194"/>
      <c r="SR26" s="194"/>
      <c r="SS26" s="194"/>
      <c r="ST26" s="194"/>
      <c r="SU26" s="194"/>
      <c r="SV26" s="194"/>
      <c r="SW26" s="194"/>
      <c r="SX26" s="194"/>
      <c r="SY26" s="195"/>
      <c r="SZ26" s="216"/>
      <c r="TA26" s="196"/>
      <c r="TB26" s="217"/>
      <c r="TC26" s="193"/>
      <c r="TD26" s="215"/>
      <c r="TE26" s="194"/>
      <c r="TF26" s="194"/>
      <c r="TG26" s="194"/>
      <c r="TH26" s="194"/>
      <c r="TI26" s="194"/>
      <c r="TJ26" s="194"/>
      <c r="TK26" s="194"/>
      <c r="TL26" s="194"/>
      <c r="TM26" s="194"/>
      <c r="TN26" s="194"/>
      <c r="TO26" s="194"/>
      <c r="TP26" s="194"/>
      <c r="TQ26" s="194"/>
      <c r="TR26" s="194"/>
      <c r="TS26" s="194"/>
      <c r="TT26" s="194"/>
      <c r="TU26" s="194"/>
      <c r="TV26" s="194"/>
      <c r="TW26" s="194"/>
      <c r="TX26" s="194"/>
      <c r="TY26" s="195"/>
      <c r="TZ26" s="216"/>
      <c r="UA26" s="196"/>
      <c r="UB26" s="217"/>
      <c r="UC26" s="193"/>
      <c r="UD26" s="215"/>
      <c r="UE26" s="194"/>
      <c r="UF26" s="194"/>
      <c r="UG26" s="194"/>
      <c r="UH26" s="194"/>
      <c r="UI26" s="194"/>
      <c r="UJ26" s="194"/>
      <c r="UK26" s="194"/>
      <c r="UL26" s="194"/>
      <c r="UM26" s="194"/>
      <c r="UN26" s="194"/>
      <c r="UO26" s="194"/>
      <c r="UP26" s="194"/>
      <c r="UQ26" s="194"/>
      <c r="UR26" s="194"/>
      <c r="US26" s="194"/>
      <c r="UT26" s="194"/>
      <c r="UU26" s="194"/>
      <c r="UV26" s="194"/>
      <c r="UW26" s="194"/>
      <c r="UX26" s="194"/>
      <c r="UY26" s="195"/>
      <c r="UZ26" s="216"/>
      <c r="VA26" s="196"/>
      <c r="VB26" s="217"/>
      <c r="VC26" s="193"/>
      <c r="VD26" s="215"/>
      <c r="VE26" s="194"/>
      <c r="VF26" s="194"/>
      <c r="VG26" s="194"/>
      <c r="VH26" s="194"/>
      <c r="VI26" s="194"/>
      <c r="VJ26" s="194"/>
      <c r="VK26" s="194"/>
      <c r="VL26" s="194"/>
      <c r="VM26" s="194"/>
      <c r="VN26" s="194"/>
      <c r="VO26" s="194"/>
      <c r="VP26" s="194"/>
      <c r="VQ26" s="194"/>
      <c r="VR26" s="194"/>
      <c r="VS26" s="194"/>
      <c r="VT26" s="194"/>
      <c r="VU26" s="194"/>
      <c r="VV26" s="194"/>
      <c r="VW26" s="194"/>
      <c r="VX26" s="194"/>
      <c r="VY26" s="195"/>
      <c r="VZ26" s="216"/>
      <c r="WA26" s="196"/>
      <c r="WB26" s="217"/>
      <c r="WC26" s="193"/>
      <c r="WD26" s="215"/>
      <c r="WE26" s="194"/>
      <c r="WF26" s="194"/>
      <c r="WG26" s="194"/>
      <c r="WH26" s="194"/>
      <c r="WI26" s="194"/>
      <c r="WJ26" s="194"/>
      <c r="WK26" s="194"/>
      <c r="WL26" s="194"/>
      <c r="WM26" s="194"/>
      <c r="WN26" s="194"/>
      <c r="WO26" s="194"/>
      <c r="WP26" s="194"/>
      <c r="WQ26" s="194"/>
      <c r="WR26" s="194"/>
      <c r="WS26" s="194"/>
      <c r="WT26" s="194"/>
      <c r="WU26" s="194"/>
      <c r="WV26" s="194"/>
      <c r="WW26" s="194"/>
      <c r="WX26" s="194"/>
      <c r="WY26" s="195"/>
      <c r="WZ26" s="216"/>
      <c r="XA26" s="196"/>
      <c r="XB26" s="217"/>
      <c r="XC26" s="193"/>
      <c r="XD26" s="215"/>
      <c r="XE26" s="194"/>
      <c r="XF26" s="194"/>
      <c r="XG26" s="194"/>
      <c r="XH26" s="194"/>
      <c r="XI26" s="194"/>
      <c r="XJ26" s="194"/>
      <c r="XK26" s="194"/>
      <c r="XL26" s="194"/>
      <c r="XM26" s="194"/>
      <c r="XN26" s="194"/>
      <c r="XO26" s="194"/>
      <c r="XP26" s="194"/>
      <c r="XQ26" s="194"/>
      <c r="XR26" s="194"/>
      <c r="XS26" s="194"/>
      <c r="XT26" s="194"/>
      <c r="XU26" s="194"/>
      <c r="XV26" s="194"/>
      <c r="XW26" s="194"/>
      <c r="XX26" s="194"/>
      <c r="XY26" s="195"/>
      <c r="XZ26" s="216"/>
      <c r="YA26" s="196"/>
      <c r="YB26" s="217"/>
      <c r="YC26" s="193"/>
      <c r="YD26" s="215"/>
      <c r="YE26" s="194"/>
      <c r="YF26" s="194"/>
      <c r="YG26" s="194"/>
      <c r="YH26" s="194"/>
      <c r="YI26" s="194"/>
      <c r="YJ26" s="194"/>
      <c r="YK26" s="194"/>
      <c r="YL26" s="194"/>
      <c r="YM26" s="194"/>
      <c r="YN26" s="194"/>
      <c r="YO26" s="194"/>
      <c r="YP26" s="194"/>
      <c r="YQ26" s="194"/>
      <c r="YR26" s="194"/>
      <c r="YS26" s="194"/>
      <c r="YT26" s="194"/>
      <c r="YU26" s="194"/>
      <c r="YV26" s="194"/>
      <c r="YW26" s="194"/>
      <c r="YX26" s="194"/>
      <c r="YY26" s="195"/>
      <c r="YZ26" s="216"/>
      <c r="ZA26" s="196"/>
      <c r="ZB26" s="217"/>
      <c r="ZC26" s="193"/>
      <c r="ZD26" s="215"/>
      <c r="ZE26" s="194"/>
      <c r="ZF26" s="194"/>
      <c r="ZG26" s="194"/>
      <c r="ZH26" s="194"/>
      <c r="ZI26" s="194"/>
      <c r="ZJ26" s="194"/>
      <c r="ZK26" s="194"/>
      <c r="ZL26" s="194"/>
      <c r="ZM26" s="194"/>
      <c r="ZN26" s="194"/>
      <c r="ZO26" s="194"/>
      <c r="ZP26" s="194"/>
      <c r="ZQ26" s="194"/>
      <c r="ZR26" s="194"/>
      <c r="ZS26" s="194"/>
      <c r="ZT26" s="194"/>
      <c r="ZU26" s="194"/>
      <c r="ZV26" s="194"/>
      <c r="ZW26" s="194"/>
      <c r="ZX26" s="194"/>
      <c r="ZY26" s="195"/>
      <c r="ZZ26" s="216"/>
      <c r="AAA26" s="196"/>
      <c r="AAB26" s="217"/>
      <c r="AAC26" s="193"/>
      <c r="AAD26" s="215"/>
      <c r="AAE26" s="194"/>
      <c r="AAF26" s="194"/>
      <c r="AAG26" s="194"/>
      <c r="AAH26" s="194"/>
      <c r="AAI26" s="194"/>
      <c r="AAJ26" s="194"/>
      <c r="AAK26" s="194"/>
      <c r="AAL26" s="194"/>
      <c r="AAM26" s="194"/>
      <c r="AAN26" s="194"/>
      <c r="AAO26" s="194"/>
      <c r="AAP26" s="194"/>
      <c r="AAQ26" s="194"/>
      <c r="AAR26" s="194"/>
      <c r="AAS26" s="194"/>
      <c r="AAT26" s="194"/>
      <c r="AAU26" s="194"/>
      <c r="AAV26" s="194"/>
      <c r="AAW26" s="194"/>
      <c r="AAX26" s="194"/>
      <c r="AAY26" s="195"/>
      <c r="AAZ26" s="216"/>
      <c r="ABA26" s="196"/>
      <c r="ABB26" s="217"/>
      <c r="ABC26" s="193"/>
      <c r="ABD26" s="215"/>
      <c r="ABE26" s="194"/>
      <c r="ABF26" s="194"/>
      <c r="ABG26" s="194"/>
      <c r="ABH26" s="194"/>
      <c r="ABI26" s="194"/>
      <c r="ABJ26" s="194"/>
      <c r="ABK26" s="194"/>
      <c r="ABL26" s="194"/>
      <c r="ABM26" s="194"/>
      <c r="ABN26" s="194"/>
      <c r="ABO26" s="194"/>
      <c r="ABP26" s="194"/>
      <c r="ABQ26" s="194"/>
      <c r="ABR26" s="194"/>
      <c r="ABS26" s="194"/>
      <c r="ABT26" s="194"/>
      <c r="ABU26" s="194"/>
      <c r="ABV26" s="194"/>
      <c r="ABW26" s="194"/>
      <c r="ABX26" s="194"/>
      <c r="ABY26" s="195"/>
      <c r="ABZ26" s="216"/>
      <c r="ACA26" s="196"/>
      <c r="ACB26" s="217"/>
      <c r="ACC26" s="193"/>
      <c r="ACD26" s="215"/>
      <c r="ACE26" s="194"/>
      <c r="ACF26" s="194"/>
      <c r="ACG26" s="194"/>
      <c r="ACH26" s="194"/>
      <c r="ACI26" s="194"/>
      <c r="ACJ26" s="194"/>
      <c r="ACK26" s="194"/>
      <c r="ACL26" s="194"/>
      <c r="ACM26" s="194"/>
      <c r="ACN26" s="194"/>
      <c r="ACO26" s="194"/>
      <c r="ACP26" s="194"/>
      <c r="ACQ26" s="194"/>
      <c r="ACR26" s="194"/>
      <c r="ACS26" s="194"/>
      <c r="ACT26" s="194"/>
      <c r="ACU26" s="194"/>
      <c r="ACV26" s="194"/>
      <c r="ACW26" s="194"/>
      <c r="ACX26" s="194"/>
      <c r="ACY26" s="195"/>
      <c r="ACZ26" s="216"/>
      <c r="ADA26" s="196"/>
      <c r="ADB26" s="217"/>
    </row>
    <row r="27" spans="1:782" ht="16.2" customHeight="1" x14ac:dyDescent="0.3">
      <c r="A27" s="208">
        <v>22</v>
      </c>
      <c r="B27" s="188">
        <v>43456</v>
      </c>
      <c r="C27" s="193"/>
      <c r="D27" s="215"/>
      <c r="E27" s="194"/>
      <c r="F27" s="194"/>
      <c r="G27" s="194"/>
      <c r="H27" s="194"/>
      <c r="I27" s="194"/>
      <c r="J27" s="194"/>
      <c r="K27" s="194"/>
      <c r="L27" s="194"/>
      <c r="M27" s="194"/>
      <c r="N27" s="194"/>
      <c r="O27" s="194"/>
      <c r="P27" s="194"/>
      <c r="Q27" s="194"/>
      <c r="R27" s="194"/>
      <c r="S27" s="194"/>
      <c r="T27" s="194"/>
      <c r="U27" s="194"/>
      <c r="V27" s="194"/>
      <c r="W27" s="194"/>
      <c r="X27" s="194"/>
      <c r="Y27" s="195"/>
      <c r="Z27" s="216"/>
      <c r="AA27" s="196"/>
      <c r="AB27" s="217"/>
      <c r="AC27" s="193"/>
      <c r="AD27" s="215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5"/>
      <c r="AZ27" s="216"/>
      <c r="BA27" s="196"/>
      <c r="BB27" s="217"/>
      <c r="BC27" s="193"/>
      <c r="BD27" s="215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194"/>
      <c r="BY27" s="195"/>
      <c r="BZ27" s="216"/>
      <c r="CA27" s="196"/>
      <c r="CB27" s="217"/>
      <c r="CC27" s="193"/>
      <c r="CD27" s="215"/>
      <c r="CE27" s="194"/>
      <c r="CF27" s="194"/>
      <c r="CG27" s="194"/>
      <c r="CH27" s="194"/>
      <c r="CI27" s="194"/>
      <c r="CJ27" s="194"/>
      <c r="CK27" s="194"/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5"/>
      <c r="CZ27" s="216"/>
      <c r="DA27" s="196"/>
      <c r="DB27" s="217"/>
      <c r="DC27" s="193"/>
      <c r="DD27" s="215"/>
      <c r="DE27" s="194"/>
      <c r="DF27" s="194"/>
      <c r="DG27" s="194"/>
      <c r="DH27" s="194"/>
      <c r="DI27" s="194"/>
      <c r="DJ27" s="194"/>
      <c r="DK27" s="194"/>
      <c r="DL27" s="194"/>
      <c r="DM27" s="194"/>
      <c r="DN27" s="194"/>
      <c r="DO27" s="194"/>
      <c r="DP27" s="194"/>
      <c r="DQ27" s="194"/>
      <c r="DR27" s="194"/>
      <c r="DS27" s="194"/>
      <c r="DT27" s="194"/>
      <c r="DU27" s="194"/>
      <c r="DV27" s="194"/>
      <c r="DW27" s="194"/>
      <c r="DX27" s="194"/>
      <c r="DY27" s="195"/>
      <c r="DZ27" s="216"/>
      <c r="EA27" s="196"/>
      <c r="EB27" s="217"/>
      <c r="EC27" s="193"/>
      <c r="ED27" s="215"/>
      <c r="EE27" s="194"/>
      <c r="EF27" s="194"/>
      <c r="EG27" s="194"/>
      <c r="EH27" s="194"/>
      <c r="EI27" s="194"/>
      <c r="EJ27" s="194"/>
      <c r="EK27" s="194"/>
      <c r="EL27" s="194"/>
      <c r="EM27" s="194"/>
      <c r="EN27" s="194"/>
      <c r="EO27" s="194"/>
      <c r="EP27" s="194"/>
      <c r="EQ27" s="194"/>
      <c r="ER27" s="194"/>
      <c r="ES27" s="194"/>
      <c r="ET27" s="194"/>
      <c r="EU27" s="194"/>
      <c r="EV27" s="194"/>
      <c r="EW27" s="194"/>
      <c r="EX27" s="194"/>
      <c r="EY27" s="195"/>
      <c r="EZ27" s="216"/>
      <c r="FA27" s="196"/>
      <c r="FB27" s="217"/>
      <c r="FC27" s="193"/>
      <c r="FD27" s="215"/>
      <c r="FE27" s="194"/>
      <c r="FF27" s="194"/>
      <c r="FG27" s="194"/>
      <c r="FH27" s="194"/>
      <c r="FI27" s="194"/>
      <c r="FJ27" s="194"/>
      <c r="FK27" s="194"/>
      <c r="FL27" s="194"/>
      <c r="FM27" s="194"/>
      <c r="FN27" s="194"/>
      <c r="FO27" s="194"/>
      <c r="FP27" s="194"/>
      <c r="FQ27" s="194"/>
      <c r="FR27" s="194"/>
      <c r="FS27" s="194"/>
      <c r="FT27" s="194"/>
      <c r="FU27" s="194"/>
      <c r="FV27" s="194"/>
      <c r="FW27" s="194"/>
      <c r="FX27" s="194"/>
      <c r="FY27" s="195"/>
      <c r="FZ27" s="216"/>
      <c r="GA27" s="196"/>
      <c r="GB27" s="217"/>
      <c r="GC27" s="193"/>
      <c r="GD27" s="215"/>
      <c r="GE27" s="194"/>
      <c r="GF27" s="194"/>
      <c r="GG27" s="194"/>
      <c r="GH27" s="194"/>
      <c r="GI27" s="194"/>
      <c r="GJ27" s="194"/>
      <c r="GK27" s="194"/>
      <c r="GL27" s="194"/>
      <c r="GM27" s="194"/>
      <c r="GN27" s="194"/>
      <c r="GO27" s="194"/>
      <c r="GP27" s="194"/>
      <c r="GQ27" s="194"/>
      <c r="GR27" s="194"/>
      <c r="GS27" s="194"/>
      <c r="GT27" s="194"/>
      <c r="GU27" s="194"/>
      <c r="GV27" s="194"/>
      <c r="GW27" s="194"/>
      <c r="GX27" s="194"/>
      <c r="GY27" s="195"/>
      <c r="GZ27" s="216"/>
      <c r="HA27" s="196"/>
      <c r="HB27" s="217"/>
      <c r="HC27" s="193"/>
      <c r="HD27" s="215"/>
      <c r="HE27" s="194"/>
      <c r="HF27" s="194"/>
      <c r="HG27" s="194"/>
      <c r="HH27" s="194"/>
      <c r="HI27" s="194"/>
      <c r="HJ27" s="194"/>
      <c r="HK27" s="194"/>
      <c r="HL27" s="194"/>
      <c r="HM27" s="194"/>
      <c r="HN27" s="194"/>
      <c r="HO27" s="194"/>
      <c r="HP27" s="194"/>
      <c r="HQ27" s="194"/>
      <c r="HR27" s="194"/>
      <c r="HS27" s="194"/>
      <c r="HT27" s="194"/>
      <c r="HU27" s="194"/>
      <c r="HV27" s="194"/>
      <c r="HW27" s="194"/>
      <c r="HX27" s="194"/>
      <c r="HY27" s="195"/>
      <c r="HZ27" s="216"/>
      <c r="IA27" s="196"/>
      <c r="IB27" s="217"/>
      <c r="IC27" s="193"/>
      <c r="ID27" s="215"/>
      <c r="IE27" s="194"/>
      <c r="IF27" s="194"/>
      <c r="IG27" s="194"/>
      <c r="IH27" s="194"/>
      <c r="II27" s="194"/>
      <c r="IJ27" s="194"/>
      <c r="IK27" s="194"/>
      <c r="IL27" s="194"/>
      <c r="IM27" s="194"/>
      <c r="IN27" s="194"/>
      <c r="IO27" s="194"/>
      <c r="IP27" s="194"/>
      <c r="IQ27" s="194"/>
      <c r="IR27" s="194"/>
      <c r="IS27" s="194"/>
      <c r="IT27" s="194"/>
      <c r="IU27" s="194"/>
      <c r="IV27" s="194"/>
      <c r="IW27" s="194"/>
      <c r="IX27" s="194"/>
      <c r="IY27" s="195"/>
      <c r="IZ27" s="216"/>
      <c r="JA27" s="196"/>
      <c r="JB27" s="217"/>
      <c r="JC27" s="193"/>
      <c r="JD27" s="215"/>
      <c r="JE27" s="194"/>
      <c r="JF27" s="194"/>
      <c r="JG27" s="194"/>
      <c r="JH27" s="194"/>
      <c r="JI27" s="194"/>
      <c r="JJ27" s="194"/>
      <c r="JK27" s="194"/>
      <c r="JL27" s="194"/>
      <c r="JM27" s="194"/>
      <c r="JN27" s="194"/>
      <c r="JO27" s="194"/>
      <c r="JP27" s="194"/>
      <c r="JQ27" s="194"/>
      <c r="JR27" s="194"/>
      <c r="JS27" s="194"/>
      <c r="JT27" s="194"/>
      <c r="JU27" s="194"/>
      <c r="JV27" s="194"/>
      <c r="JW27" s="194"/>
      <c r="JX27" s="194"/>
      <c r="JY27" s="195"/>
      <c r="JZ27" s="216"/>
      <c r="KA27" s="196"/>
      <c r="KB27" s="217"/>
      <c r="KC27" s="193"/>
      <c r="KD27" s="215"/>
      <c r="KE27" s="194"/>
      <c r="KF27" s="194"/>
      <c r="KG27" s="194"/>
      <c r="KH27" s="194"/>
      <c r="KI27" s="194"/>
      <c r="KJ27" s="194"/>
      <c r="KK27" s="194"/>
      <c r="KL27" s="194"/>
      <c r="KM27" s="194"/>
      <c r="KN27" s="194"/>
      <c r="KO27" s="194"/>
      <c r="KP27" s="194"/>
      <c r="KQ27" s="194"/>
      <c r="KR27" s="194"/>
      <c r="KS27" s="194"/>
      <c r="KT27" s="194"/>
      <c r="KU27" s="194"/>
      <c r="KV27" s="194"/>
      <c r="KW27" s="194"/>
      <c r="KX27" s="194"/>
      <c r="KY27" s="195"/>
      <c r="KZ27" s="216"/>
      <c r="LA27" s="196"/>
      <c r="LB27" s="217"/>
      <c r="LC27" s="193"/>
      <c r="LD27" s="215"/>
      <c r="LE27" s="194"/>
      <c r="LF27" s="194"/>
      <c r="LG27" s="194"/>
      <c r="LH27" s="194"/>
      <c r="LI27" s="194"/>
      <c r="LJ27" s="194"/>
      <c r="LK27" s="194"/>
      <c r="LL27" s="194"/>
      <c r="LM27" s="194"/>
      <c r="LN27" s="194"/>
      <c r="LO27" s="194"/>
      <c r="LP27" s="194"/>
      <c r="LQ27" s="194"/>
      <c r="LR27" s="194"/>
      <c r="LS27" s="194"/>
      <c r="LT27" s="194"/>
      <c r="LU27" s="194"/>
      <c r="LV27" s="194"/>
      <c r="LW27" s="194"/>
      <c r="LX27" s="194"/>
      <c r="LY27" s="195"/>
      <c r="LZ27" s="216"/>
      <c r="MA27" s="196"/>
      <c r="MB27" s="217"/>
      <c r="MC27" s="193"/>
      <c r="MD27" s="215"/>
      <c r="ME27" s="194"/>
      <c r="MF27" s="194"/>
      <c r="MG27" s="194"/>
      <c r="MH27" s="194"/>
      <c r="MI27" s="194"/>
      <c r="MJ27" s="194"/>
      <c r="MK27" s="194"/>
      <c r="ML27" s="194"/>
      <c r="MM27" s="194"/>
      <c r="MN27" s="194"/>
      <c r="MO27" s="194"/>
      <c r="MP27" s="194"/>
      <c r="MQ27" s="194"/>
      <c r="MR27" s="194"/>
      <c r="MS27" s="194"/>
      <c r="MT27" s="194"/>
      <c r="MU27" s="194"/>
      <c r="MV27" s="194"/>
      <c r="MW27" s="194"/>
      <c r="MX27" s="194"/>
      <c r="MY27" s="195"/>
      <c r="MZ27" s="216"/>
      <c r="NA27" s="196"/>
      <c r="NB27" s="217"/>
      <c r="NC27" s="193"/>
      <c r="ND27" s="215"/>
      <c r="NE27" s="194"/>
      <c r="NF27" s="194"/>
      <c r="NG27" s="194"/>
      <c r="NH27" s="194"/>
      <c r="NI27" s="194"/>
      <c r="NJ27" s="194"/>
      <c r="NK27" s="194"/>
      <c r="NL27" s="194"/>
      <c r="NM27" s="194"/>
      <c r="NN27" s="194"/>
      <c r="NO27" s="194"/>
      <c r="NP27" s="194"/>
      <c r="NQ27" s="194"/>
      <c r="NR27" s="194"/>
      <c r="NS27" s="194"/>
      <c r="NT27" s="194"/>
      <c r="NU27" s="194"/>
      <c r="NV27" s="194"/>
      <c r="NW27" s="194"/>
      <c r="NX27" s="194"/>
      <c r="NY27" s="195"/>
      <c r="NZ27" s="216"/>
      <c r="OA27" s="196"/>
      <c r="OB27" s="217"/>
      <c r="OC27" s="193"/>
      <c r="OD27" s="215"/>
      <c r="OE27" s="194"/>
      <c r="OF27" s="194"/>
      <c r="OG27" s="194"/>
      <c r="OH27" s="194"/>
      <c r="OI27" s="194"/>
      <c r="OJ27" s="194"/>
      <c r="OK27" s="194"/>
      <c r="OL27" s="194"/>
      <c r="OM27" s="194"/>
      <c r="ON27" s="194"/>
      <c r="OO27" s="194"/>
      <c r="OP27" s="194"/>
      <c r="OQ27" s="194"/>
      <c r="OR27" s="194"/>
      <c r="OS27" s="194"/>
      <c r="OT27" s="194"/>
      <c r="OU27" s="194"/>
      <c r="OV27" s="194"/>
      <c r="OW27" s="194"/>
      <c r="OX27" s="194"/>
      <c r="OY27" s="195"/>
      <c r="OZ27" s="216"/>
      <c r="PA27" s="196"/>
      <c r="PB27" s="217"/>
      <c r="PC27" s="193"/>
      <c r="PD27" s="215"/>
      <c r="PE27" s="194"/>
      <c r="PF27" s="194"/>
      <c r="PG27" s="194"/>
      <c r="PH27" s="194"/>
      <c r="PI27" s="194"/>
      <c r="PJ27" s="194"/>
      <c r="PK27" s="194"/>
      <c r="PL27" s="194"/>
      <c r="PM27" s="194"/>
      <c r="PN27" s="194"/>
      <c r="PO27" s="194"/>
      <c r="PP27" s="194"/>
      <c r="PQ27" s="194"/>
      <c r="PR27" s="194"/>
      <c r="PS27" s="194"/>
      <c r="PT27" s="194"/>
      <c r="PU27" s="194"/>
      <c r="PV27" s="194"/>
      <c r="PW27" s="194"/>
      <c r="PX27" s="194"/>
      <c r="PY27" s="195"/>
      <c r="PZ27" s="216"/>
      <c r="QA27" s="196"/>
      <c r="QB27" s="217"/>
      <c r="QC27" s="193"/>
      <c r="QD27" s="215"/>
      <c r="QE27" s="194"/>
      <c r="QF27" s="194"/>
      <c r="QG27" s="194"/>
      <c r="QH27" s="194"/>
      <c r="QI27" s="194"/>
      <c r="QJ27" s="194"/>
      <c r="QK27" s="194"/>
      <c r="QL27" s="194"/>
      <c r="QM27" s="194"/>
      <c r="QN27" s="194"/>
      <c r="QO27" s="194"/>
      <c r="QP27" s="194"/>
      <c r="QQ27" s="194"/>
      <c r="QR27" s="194"/>
      <c r="QS27" s="194"/>
      <c r="QT27" s="194"/>
      <c r="QU27" s="194"/>
      <c r="QV27" s="194"/>
      <c r="QW27" s="194"/>
      <c r="QX27" s="194"/>
      <c r="QY27" s="195"/>
      <c r="QZ27" s="216"/>
      <c r="RA27" s="196"/>
      <c r="RB27" s="217"/>
      <c r="RC27" s="193"/>
      <c r="RD27" s="215"/>
      <c r="RE27" s="194"/>
      <c r="RF27" s="194"/>
      <c r="RG27" s="194"/>
      <c r="RH27" s="194"/>
      <c r="RI27" s="194"/>
      <c r="RJ27" s="194"/>
      <c r="RK27" s="194"/>
      <c r="RL27" s="194"/>
      <c r="RM27" s="194"/>
      <c r="RN27" s="194"/>
      <c r="RO27" s="194"/>
      <c r="RP27" s="194"/>
      <c r="RQ27" s="194"/>
      <c r="RR27" s="194"/>
      <c r="RS27" s="194"/>
      <c r="RT27" s="194"/>
      <c r="RU27" s="194"/>
      <c r="RV27" s="194"/>
      <c r="RW27" s="194"/>
      <c r="RX27" s="194"/>
      <c r="RY27" s="195"/>
      <c r="RZ27" s="216"/>
      <c r="SA27" s="196"/>
      <c r="SB27" s="217"/>
      <c r="SC27" s="193"/>
      <c r="SD27" s="215"/>
      <c r="SE27" s="194"/>
      <c r="SF27" s="194"/>
      <c r="SG27" s="194"/>
      <c r="SH27" s="194"/>
      <c r="SI27" s="194"/>
      <c r="SJ27" s="194"/>
      <c r="SK27" s="194"/>
      <c r="SL27" s="194"/>
      <c r="SM27" s="194"/>
      <c r="SN27" s="194"/>
      <c r="SO27" s="194"/>
      <c r="SP27" s="194"/>
      <c r="SQ27" s="194"/>
      <c r="SR27" s="194"/>
      <c r="SS27" s="194"/>
      <c r="ST27" s="194"/>
      <c r="SU27" s="194"/>
      <c r="SV27" s="194"/>
      <c r="SW27" s="194"/>
      <c r="SX27" s="194"/>
      <c r="SY27" s="195"/>
      <c r="SZ27" s="216"/>
      <c r="TA27" s="196"/>
      <c r="TB27" s="217"/>
      <c r="TC27" s="193"/>
      <c r="TD27" s="215"/>
      <c r="TE27" s="194"/>
      <c r="TF27" s="194"/>
      <c r="TG27" s="194"/>
      <c r="TH27" s="194"/>
      <c r="TI27" s="194"/>
      <c r="TJ27" s="194"/>
      <c r="TK27" s="194"/>
      <c r="TL27" s="194"/>
      <c r="TM27" s="194"/>
      <c r="TN27" s="194"/>
      <c r="TO27" s="194"/>
      <c r="TP27" s="194"/>
      <c r="TQ27" s="194"/>
      <c r="TR27" s="194"/>
      <c r="TS27" s="194"/>
      <c r="TT27" s="194"/>
      <c r="TU27" s="194"/>
      <c r="TV27" s="194"/>
      <c r="TW27" s="194"/>
      <c r="TX27" s="194"/>
      <c r="TY27" s="195"/>
      <c r="TZ27" s="216"/>
      <c r="UA27" s="196"/>
      <c r="UB27" s="217"/>
      <c r="UC27" s="193"/>
      <c r="UD27" s="215"/>
      <c r="UE27" s="194"/>
      <c r="UF27" s="194"/>
      <c r="UG27" s="194"/>
      <c r="UH27" s="194"/>
      <c r="UI27" s="194"/>
      <c r="UJ27" s="194"/>
      <c r="UK27" s="194"/>
      <c r="UL27" s="194"/>
      <c r="UM27" s="194"/>
      <c r="UN27" s="194"/>
      <c r="UO27" s="194"/>
      <c r="UP27" s="194"/>
      <c r="UQ27" s="194"/>
      <c r="UR27" s="194"/>
      <c r="US27" s="194"/>
      <c r="UT27" s="194"/>
      <c r="UU27" s="194"/>
      <c r="UV27" s="194"/>
      <c r="UW27" s="194"/>
      <c r="UX27" s="194"/>
      <c r="UY27" s="195"/>
      <c r="UZ27" s="216"/>
      <c r="VA27" s="196"/>
      <c r="VB27" s="217"/>
      <c r="VC27" s="193"/>
      <c r="VD27" s="215"/>
      <c r="VE27" s="194"/>
      <c r="VF27" s="194"/>
      <c r="VG27" s="194"/>
      <c r="VH27" s="194"/>
      <c r="VI27" s="194"/>
      <c r="VJ27" s="194"/>
      <c r="VK27" s="194"/>
      <c r="VL27" s="194"/>
      <c r="VM27" s="194"/>
      <c r="VN27" s="194"/>
      <c r="VO27" s="194"/>
      <c r="VP27" s="194"/>
      <c r="VQ27" s="194"/>
      <c r="VR27" s="194"/>
      <c r="VS27" s="194"/>
      <c r="VT27" s="194"/>
      <c r="VU27" s="194"/>
      <c r="VV27" s="194"/>
      <c r="VW27" s="194"/>
      <c r="VX27" s="194"/>
      <c r="VY27" s="195"/>
      <c r="VZ27" s="216"/>
      <c r="WA27" s="196"/>
      <c r="WB27" s="217"/>
      <c r="WC27" s="193"/>
      <c r="WD27" s="215"/>
      <c r="WE27" s="194"/>
      <c r="WF27" s="194"/>
      <c r="WG27" s="194"/>
      <c r="WH27" s="194"/>
      <c r="WI27" s="194"/>
      <c r="WJ27" s="194"/>
      <c r="WK27" s="194"/>
      <c r="WL27" s="194"/>
      <c r="WM27" s="194"/>
      <c r="WN27" s="194"/>
      <c r="WO27" s="194"/>
      <c r="WP27" s="194"/>
      <c r="WQ27" s="194"/>
      <c r="WR27" s="194"/>
      <c r="WS27" s="194"/>
      <c r="WT27" s="194"/>
      <c r="WU27" s="194"/>
      <c r="WV27" s="194"/>
      <c r="WW27" s="194"/>
      <c r="WX27" s="194"/>
      <c r="WY27" s="195"/>
      <c r="WZ27" s="216"/>
      <c r="XA27" s="196"/>
      <c r="XB27" s="217"/>
      <c r="XC27" s="193"/>
      <c r="XD27" s="215"/>
      <c r="XE27" s="194"/>
      <c r="XF27" s="194"/>
      <c r="XG27" s="194"/>
      <c r="XH27" s="194"/>
      <c r="XI27" s="194"/>
      <c r="XJ27" s="194"/>
      <c r="XK27" s="194"/>
      <c r="XL27" s="194"/>
      <c r="XM27" s="194"/>
      <c r="XN27" s="194"/>
      <c r="XO27" s="194"/>
      <c r="XP27" s="194"/>
      <c r="XQ27" s="194"/>
      <c r="XR27" s="194"/>
      <c r="XS27" s="194"/>
      <c r="XT27" s="194"/>
      <c r="XU27" s="194"/>
      <c r="XV27" s="194"/>
      <c r="XW27" s="194"/>
      <c r="XX27" s="194"/>
      <c r="XY27" s="195"/>
      <c r="XZ27" s="216"/>
      <c r="YA27" s="196"/>
      <c r="YB27" s="217"/>
      <c r="YC27" s="193"/>
      <c r="YD27" s="215"/>
      <c r="YE27" s="194"/>
      <c r="YF27" s="194"/>
      <c r="YG27" s="194"/>
      <c r="YH27" s="194"/>
      <c r="YI27" s="194"/>
      <c r="YJ27" s="194"/>
      <c r="YK27" s="194"/>
      <c r="YL27" s="194"/>
      <c r="YM27" s="194"/>
      <c r="YN27" s="194"/>
      <c r="YO27" s="194"/>
      <c r="YP27" s="194"/>
      <c r="YQ27" s="194"/>
      <c r="YR27" s="194"/>
      <c r="YS27" s="194"/>
      <c r="YT27" s="194"/>
      <c r="YU27" s="194"/>
      <c r="YV27" s="194"/>
      <c r="YW27" s="194"/>
      <c r="YX27" s="194"/>
      <c r="YY27" s="195"/>
      <c r="YZ27" s="216"/>
      <c r="ZA27" s="196"/>
      <c r="ZB27" s="217"/>
      <c r="ZC27" s="193"/>
      <c r="ZD27" s="215"/>
      <c r="ZE27" s="194"/>
      <c r="ZF27" s="194"/>
      <c r="ZG27" s="194"/>
      <c r="ZH27" s="194"/>
      <c r="ZI27" s="194"/>
      <c r="ZJ27" s="194"/>
      <c r="ZK27" s="194"/>
      <c r="ZL27" s="194"/>
      <c r="ZM27" s="194"/>
      <c r="ZN27" s="194"/>
      <c r="ZO27" s="194"/>
      <c r="ZP27" s="194"/>
      <c r="ZQ27" s="194"/>
      <c r="ZR27" s="194"/>
      <c r="ZS27" s="194"/>
      <c r="ZT27" s="194"/>
      <c r="ZU27" s="194"/>
      <c r="ZV27" s="194"/>
      <c r="ZW27" s="194"/>
      <c r="ZX27" s="194"/>
      <c r="ZY27" s="195"/>
      <c r="ZZ27" s="216"/>
      <c r="AAA27" s="196"/>
      <c r="AAB27" s="217"/>
      <c r="AAC27" s="193"/>
      <c r="AAD27" s="215"/>
      <c r="AAE27" s="194"/>
      <c r="AAF27" s="194"/>
      <c r="AAG27" s="194"/>
      <c r="AAH27" s="194"/>
      <c r="AAI27" s="194"/>
      <c r="AAJ27" s="194"/>
      <c r="AAK27" s="194"/>
      <c r="AAL27" s="194"/>
      <c r="AAM27" s="194"/>
      <c r="AAN27" s="194"/>
      <c r="AAO27" s="194"/>
      <c r="AAP27" s="194"/>
      <c r="AAQ27" s="194"/>
      <c r="AAR27" s="194"/>
      <c r="AAS27" s="194"/>
      <c r="AAT27" s="194"/>
      <c r="AAU27" s="194"/>
      <c r="AAV27" s="194"/>
      <c r="AAW27" s="194"/>
      <c r="AAX27" s="194"/>
      <c r="AAY27" s="195"/>
      <c r="AAZ27" s="216"/>
      <c r="ABA27" s="196"/>
      <c r="ABB27" s="217"/>
      <c r="ABC27" s="193"/>
      <c r="ABD27" s="215"/>
      <c r="ABE27" s="194"/>
      <c r="ABF27" s="194"/>
      <c r="ABG27" s="194"/>
      <c r="ABH27" s="194"/>
      <c r="ABI27" s="194"/>
      <c r="ABJ27" s="194"/>
      <c r="ABK27" s="194"/>
      <c r="ABL27" s="194"/>
      <c r="ABM27" s="194"/>
      <c r="ABN27" s="194"/>
      <c r="ABO27" s="194"/>
      <c r="ABP27" s="194"/>
      <c r="ABQ27" s="194"/>
      <c r="ABR27" s="194"/>
      <c r="ABS27" s="194"/>
      <c r="ABT27" s="194"/>
      <c r="ABU27" s="194"/>
      <c r="ABV27" s="194"/>
      <c r="ABW27" s="194"/>
      <c r="ABX27" s="194"/>
      <c r="ABY27" s="195"/>
      <c r="ABZ27" s="216"/>
      <c r="ACA27" s="196"/>
      <c r="ACB27" s="217"/>
      <c r="ACC27" s="193"/>
      <c r="ACD27" s="215"/>
      <c r="ACE27" s="194"/>
      <c r="ACF27" s="194"/>
      <c r="ACG27" s="194"/>
      <c r="ACH27" s="194"/>
      <c r="ACI27" s="194"/>
      <c r="ACJ27" s="194"/>
      <c r="ACK27" s="194"/>
      <c r="ACL27" s="194"/>
      <c r="ACM27" s="194"/>
      <c r="ACN27" s="194"/>
      <c r="ACO27" s="194"/>
      <c r="ACP27" s="194"/>
      <c r="ACQ27" s="194"/>
      <c r="ACR27" s="194"/>
      <c r="ACS27" s="194"/>
      <c r="ACT27" s="194"/>
      <c r="ACU27" s="194"/>
      <c r="ACV27" s="194"/>
      <c r="ACW27" s="194"/>
      <c r="ACX27" s="194"/>
      <c r="ACY27" s="195"/>
      <c r="ACZ27" s="216"/>
      <c r="ADA27" s="196"/>
      <c r="ADB27" s="217"/>
    </row>
    <row r="28" spans="1:782" ht="16.2" customHeight="1" x14ac:dyDescent="0.3">
      <c r="A28" s="208">
        <v>23</v>
      </c>
      <c r="B28" s="188">
        <v>43457</v>
      </c>
      <c r="C28" s="193"/>
      <c r="D28" s="215"/>
      <c r="E28" s="194"/>
      <c r="F28" s="194"/>
      <c r="G28" s="194"/>
      <c r="H28" s="194"/>
      <c r="I28" s="194"/>
      <c r="J28" s="194"/>
      <c r="K28" s="194"/>
      <c r="L28" s="194"/>
      <c r="M28" s="194"/>
      <c r="N28" s="194"/>
      <c r="O28" s="194"/>
      <c r="P28" s="194"/>
      <c r="Q28" s="194"/>
      <c r="R28" s="194"/>
      <c r="S28" s="194"/>
      <c r="T28" s="194"/>
      <c r="U28" s="194"/>
      <c r="V28" s="194"/>
      <c r="W28" s="194"/>
      <c r="X28" s="194"/>
      <c r="Y28" s="195"/>
      <c r="Z28" s="216"/>
      <c r="AA28" s="196"/>
      <c r="AB28" s="217"/>
      <c r="AC28" s="193"/>
      <c r="AD28" s="215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5"/>
      <c r="AZ28" s="216"/>
      <c r="BA28" s="196"/>
      <c r="BB28" s="217"/>
      <c r="BC28" s="193"/>
      <c r="BD28" s="215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194"/>
      <c r="BY28" s="195"/>
      <c r="BZ28" s="216"/>
      <c r="CA28" s="196"/>
      <c r="CB28" s="217"/>
      <c r="CC28" s="193"/>
      <c r="CD28" s="215"/>
      <c r="CE28" s="194"/>
      <c r="CF28" s="194"/>
      <c r="CG28" s="194"/>
      <c r="CH28" s="194"/>
      <c r="CI28" s="194"/>
      <c r="CJ28" s="194"/>
      <c r="CK28" s="194"/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5"/>
      <c r="CZ28" s="216"/>
      <c r="DA28" s="196"/>
      <c r="DB28" s="217"/>
      <c r="DC28" s="193"/>
      <c r="DD28" s="215"/>
      <c r="DE28" s="194"/>
      <c r="DF28" s="194"/>
      <c r="DG28" s="194"/>
      <c r="DH28" s="194"/>
      <c r="DI28" s="194"/>
      <c r="DJ28" s="194"/>
      <c r="DK28" s="194"/>
      <c r="DL28" s="194"/>
      <c r="DM28" s="194"/>
      <c r="DN28" s="194"/>
      <c r="DO28" s="194"/>
      <c r="DP28" s="194"/>
      <c r="DQ28" s="194"/>
      <c r="DR28" s="194"/>
      <c r="DS28" s="194"/>
      <c r="DT28" s="194"/>
      <c r="DU28" s="194"/>
      <c r="DV28" s="194"/>
      <c r="DW28" s="194"/>
      <c r="DX28" s="194"/>
      <c r="DY28" s="195"/>
      <c r="DZ28" s="216"/>
      <c r="EA28" s="196"/>
      <c r="EB28" s="217"/>
      <c r="EC28" s="193"/>
      <c r="ED28" s="215"/>
      <c r="EE28" s="194"/>
      <c r="EF28" s="194"/>
      <c r="EG28" s="194"/>
      <c r="EH28" s="194"/>
      <c r="EI28" s="194"/>
      <c r="EJ28" s="194"/>
      <c r="EK28" s="194"/>
      <c r="EL28" s="194"/>
      <c r="EM28" s="194"/>
      <c r="EN28" s="194"/>
      <c r="EO28" s="194"/>
      <c r="EP28" s="194"/>
      <c r="EQ28" s="194"/>
      <c r="ER28" s="194"/>
      <c r="ES28" s="194"/>
      <c r="ET28" s="194"/>
      <c r="EU28" s="194"/>
      <c r="EV28" s="194"/>
      <c r="EW28" s="194"/>
      <c r="EX28" s="194"/>
      <c r="EY28" s="195"/>
      <c r="EZ28" s="216"/>
      <c r="FA28" s="196"/>
      <c r="FB28" s="217"/>
      <c r="FC28" s="193"/>
      <c r="FD28" s="215"/>
      <c r="FE28" s="194"/>
      <c r="FF28" s="194"/>
      <c r="FG28" s="194"/>
      <c r="FH28" s="194"/>
      <c r="FI28" s="194"/>
      <c r="FJ28" s="194"/>
      <c r="FK28" s="194"/>
      <c r="FL28" s="194"/>
      <c r="FM28" s="194"/>
      <c r="FN28" s="194"/>
      <c r="FO28" s="194"/>
      <c r="FP28" s="194"/>
      <c r="FQ28" s="194"/>
      <c r="FR28" s="194"/>
      <c r="FS28" s="194"/>
      <c r="FT28" s="194"/>
      <c r="FU28" s="194"/>
      <c r="FV28" s="194"/>
      <c r="FW28" s="194"/>
      <c r="FX28" s="194"/>
      <c r="FY28" s="195"/>
      <c r="FZ28" s="216"/>
      <c r="GA28" s="196"/>
      <c r="GB28" s="217"/>
      <c r="GC28" s="193"/>
      <c r="GD28" s="215"/>
      <c r="GE28" s="194"/>
      <c r="GF28" s="194"/>
      <c r="GG28" s="194"/>
      <c r="GH28" s="194"/>
      <c r="GI28" s="194"/>
      <c r="GJ28" s="194"/>
      <c r="GK28" s="194"/>
      <c r="GL28" s="194"/>
      <c r="GM28" s="194"/>
      <c r="GN28" s="194"/>
      <c r="GO28" s="194"/>
      <c r="GP28" s="194"/>
      <c r="GQ28" s="194"/>
      <c r="GR28" s="194"/>
      <c r="GS28" s="194"/>
      <c r="GT28" s="194"/>
      <c r="GU28" s="194"/>
      <c r="GV28" s="194"/>
      <c r="GW28" s="194"/>
      <c r="GX28" s="194"/>
      <c r="GY28" s="195"/>
      <c r="GZ28" s="216"/>
      <c r="HA28" s="196"/>
      <c r="HB28" s="217"/>
      <c r="HC28" s="193"/>
      <c r="HD28" s="215"/>
      <c r="HE28" s="194"/>
      <c r="HF28" s="194"/>
      <c r="HG28" s="194"/>
      <c r="HH28" s="194"/>
      <c r="HI28" s="194"/>
      <c r="HJ28" s="194"/>
      <c r="HK28" s="194"/>
      <c r="HL28" s="194"/>
      <c r="HM28" s="194"/>
      <c r="HN28" s="194"/>
      <c r="HO28" s="194"/>
      <c r="HP28" s="194"/>
      <c r="HQ28" s="194"/>
      <c r="HR28" s="194"/>
      <c r="HS28" s="194"/>
      <c r="HT28" s="194"/>
      <c r="HU28" s="194"/>
      <c r="HV28" s="194"/>
      <c r="HW28" s="194"/>
      <c r="HX28" s="194"/>
      <c r="HY28" s="195"/>
      <c r="HZ28" s="216"/>
      <c r="IA28" s="196"/>
      <c r="IB28" s="217"/>
      <c r="IC28" s="193"/>
      <c r="ID28" s="215"/>
      <c r="IE28" s="194"/>
      <c r="IF28" s="194"/>
      <c r="IG28" s="194"/>
      <c r="IH28" s="194"/>
      <c r="II28" s="194"/>
      <c r="IJ28" s="194"/>
      <c r="IK28" s="194"/>
      <c r="IL28" s="194"/>
      <c r="IM28" s="194"/>
      <c r="IN28" s="194"/>
      <c r="IO28" s="194"/>
      <c r="IP28" s="194"/>
      <c r="IQ28" s="194"/>
      <c r="IR28" s="194"/>
      <c r="IS28" s="194"/>
      <c r="IT28" s="194"/>
      <c r="IU28" s="194"/>
      <c r="IV28" s="194"/>
      <c r="IW28" s="194"/>
      <c r="IX28" s="194"/>
      <c r="IY28" s="195"/>
      <c r="IZ28" s="216"/>
      <c r="JA28" s="196"/>
      <c r="JB28" s="217"/>
      <c r="JC28" s="193"/>
      <c r="JD28" s="215"/>
      <c r="JE28" s="194"/>
      <c r="JF28" s="194"/>
      <c r="JG28" s="194"/>
      <c r="JH28" s="194"/>
      <c r="JI28" s="194"/>
      <c r="JJ28" s="194"/>
      <c r="JK28" s="194"/>
      <c r="JL28" s="194"/>
      <c r="JM28" s="194"/>
      <c r="JN28" s="194"/>
      <c r="JO28" s="194"/>
      <c r="JP28" s="194"/>
      <c r="JQ28" s="194"/>
      <c r="JR28" s="194"/>
      <c r="JS28" s="194"/>
      <c r="JT28" s="194"/>
      <c r="JU28" s="194"/>
      <c r="JV28" s="194"/>
      <c r="JW28" s="194"/>
      <c r="JX28" s="194"/>
      <c r="JY28" s="195"/>
      <c r="JZ28" s="216"/>
      <c r="KA28" s="196"/>
      <c r="KB28" s="217"/>
      <c r="KC28" s="193"/>
      <c r="KD28" s="215"/>
      <c r="KE28" s="194"/>
      <c r="KF28" s="194"/>
      <c r="KG28" s="194"/>
      <c r="KH28" s="194"/>
      <c r="KI28" s="194"/>
      <c r="KJ28" s="194"/>
      <c r="KK28" s="194"/>
      <c r="KL28" s="194"/>
      <c r="KM28" s="194"/>
      <c r="KN28" s="194"/>
      <c r="KO28" s="194"/>
      <c r="KP28" s="194"/>
      <c r="KQ28" s="194"/>
      <c r="KR28" s="194"/>
      <c r="KS28" s="194"/>
      <c r="KT28" s="194"/>
      <c r="KU28" s="194"/>
      <c r="KV28" s="194"/>
      <c r="KW28" s="194"/>
      <c r="KX28" s="194"/>
      <c r="KY28" s="195"/>
      <c r="KZ28" s="216"/>
      <c r="LA28" s="196"/>
      <c r="LB28" s="217"/>
      <c r="LC28" s="193"/>
      <c r="LD28" s="215"/>
      <c r="LE28" s="194"/>
      <c r="LF28" s="194"/>
      <c r="LG28" s="194"/>
      <c r="LH28" s="194"/>
      <c r="LI28" s="194"/>
      <c r="LJ28" s="194"/>
      <c r="LK28" s="194"/>
      <c r="LL28" s="194"/>
      <c r="LM28" s="194"/>
      <c r="LN28" s="194"/>
      <c r="LO28" s="194"/>
      <c r="LP28" s="194"/>
      <c r="LQ28" s="194"/>
      <c r="LR28" s="194"/>
      <c r="LS28" s="194"/>
      <c r="LT28" s="194"/>
      <c r="LU28" s="194"/>
      <c r="LV28" s="194"/>
      <c r="LW28" s="194"/>
      <c r="LX28" s="194"/>
      <c r="LY28" s="195"/>
      <c r="LZ28" s="216"/>
      <c r="MA28" s="196"/>
      <c r="MB28" s="217"/>
      <c r="MC28" s="193"/>
      <c r="MD28" s="215"/>
      <c r="ME28" s="194"/>
      <c r="MF28" s="194"/>
      <c r="MG28" s="194"/>
      <c r="MH28" s="194"/>
      <c r="MI28" s="194"/>
      <c r="MJ28" s="194"/>
      <c r="MK28" s="194"/>
      <c r="ML28" s="194"/>
      <c r="MM28" s="194"/>
      <c r="MN28" s="194"/>
      <c r="MO28" s="194"/>
      <c r="MP28" s="194"/>
      <c r="MQ28" s="194"/>
      <c r="MR28" s="194"/>
      <c r="MS28" s="194"/>
      <c r="MT28" s="194"/>
      <c r="MU28" s="194"/>
      <c r="MV28" s="194"/>
      <c r="MW28" s="194"/>
      <c r="MX28" s="194"/>
      <c r="MY28" s="195"/>
      <c r="MZ28" s="216"/>
      <c r="NA28" s="196"/>
      <c r="NB28" s="217"/>
      <c r="NC28" s="193"/>
      <c r="ND28" s="215"/>
      <c r="NE28" s="194"/>
      <c r="NF28" s="194"/>
      <c r="NG28" s="194"/>
      <c r="NH28" s="194"/>
      <c r="NI28" s="194"/>
      <c r="NJ28" s="194"/>
      <c r="NK28" s="194"/>
      <c r="NL28" s="194"/>
      <c r="NM28" s="194"/>
      <c r="NN28" s="194"/>
      <c r="NO28" s="194"/>
      <c r="NP28" s="194"/>
      <c r="NQ28" s="194"/>
      <c r="NR28" s="194"/>
      <c r="NS28" s="194"/>
      <c r="NT28" s="194"/>
      <c r="NU28" s="194"/>
      <c r="NV28" s="194"/>
      <c r="NW28" s="194"/>
      <c r="NX28" s="194"/>
      <c r="NY28" s="195"/>
      <c r="NZ28" s="216"/>
      <c r="OA28" s="196"/>
      <c r="OB28" s="217"/>
      <c r="OC28" s="193"/>
      <c r="OD28" s="215"/>
      <c r="OE28" s="194"/>
      <c r="OF28" s="194"/>
      <c r="OG28" s="194"/>
      <c r="OH28" s="194"/>
      <c r="OI28" s="194"/>
      <c r="OJ28" s="194"/>
      <c r="OK28" s="194"/>
      <c r="OL28" s="194"/>
      <c r="OM28" s="194"/>
      <c r="ON28" s="194"/>
      <c r="OO28" s="194"/>
      <c r="OP28" s="194"/>
      <c r="OQ28" s="194"/>
      <c r="OR28" s="194"/>
      <c r="OS28" s="194"/>
      <c r="OT28" s="194"/>
      <c r="OU28" s="194"/>
      <c r="OV28" s="194"/>
      <c r="OW28" s="194"/>
      <c r="OX28" s="194"/>
      <c r="OY28" s="195"/>
      <c r="OZ28" s="216"/>
      <c r="PA28" s="196"/>
      <c r="PB28" s="217"/>
      <c r="PC28" s="193"/>
      <c r="PD28" s="215"/>
      <c r="PE28" s="194"/>
      <c r="PF28" s="194"/>
      <c r="PG28" s="194"/>
      <c r="PH28" s="194"/>
      <c r="PI28" s="194"/>
      <c r="PJ28" s="194"/>
      <c r="PK28" s="194"/>
      <c r="PL28" s="194"/>
      <c r="PM28" s="194"/>
      <c r="PN28" s="194"/>
      <c r="PO28" s="194"/>
      <c r="PP28" s="194"/>
      <c r="PQ28" s="194"/>
      <c r="PR28" s="194"/>
      <c r="PS28" s="194"/>
      <c r="PT28" s="194"/>
      <c r="PU28" s="194"/>
      <c r="PV28" s="194"/>
      <c r="PW28" s="194"/>
      <c r="PX28" s="194"/>
      <c r="PY28" s="195"/>
      <c r="PZ28" s="216"/>
      <c r="QA28" s="196"/>
      <c r="QB28" s="217"/>
      <c r="QC28" s="193"/>
      <c r="QD28" s="215"/>
      <c r="QE28" s="194"/>
      <c r="QF28" s="194"/>
      <c r="QG28" s="194"/>
      <c r="QH28" s="194"/>
      <c r="QI28" s="194"/>
      <c r="QJ28" s="194"/>
      <c r="QK28" s="194"/>
      <c r="QL28" s="194"/>
      <c r="QM28" s="194"/>
      <c r="QN28" s="194"/>
      <c r="QO28" s="194"/>
      <c r="QP28" s="194"/>
      <c r="QQ28" s="194"/>
      <c r="QR28" s="194"/>
      <c r="QS28" s="194"/>
      <c r="QT28" s="194"/>
      <c r="QU28" s="194"/>
      <c r="QV28" s="194"/>
      <c r="QW28" s="194"/>
      <c r="QX28" s="194"/>
      <c r="QY28" s="195"/>
      <c r="QZ28" s="216"/>
      <c r="RA28" s="196"/>
      <c r="RB28" s="217"/>
      <c r="RC28" s="193"/>
      <c r="RD28" s="215"/>
      <c r="RE28" s="194"/>
      <c r="RF28" s="194"/>
      <c r="RG28" s="194"/>
      <c r="RH28" s="194"/>
      <c r="RI28" s="194"/>
      <c r="RJ28" s="194"/>
      <c r="RK28" s="194"/>
      <c r="RL28" s="194"/>
      <c r="RM28" s="194"/>
      <c r="RN28" s="194"/>
      <c r="RO28" s="194"/>
      <c r="RP28" s="194"/>
      <c r="RQ28" s="194"/>
      <c r="RR28" s="194"/>
      <c r="RS28" s="194"/>
      <c r="RT28" s="194"/>
      <c r="RU28" s="194"/>
      <c r="RV28" s="194"/>
      <c r="RW28" s="194"/>
      <c r="RX28" s="194"/>
      <c r="RY28" s="195"/>
      <c r="RZ28" s="216"/>
      <c r="SA28" s="196"/>
      <c r="SB28" s="217"/>
      <c r="SC28" s="193"/>
      <c r="SD28" s="215"/>
      <c r="SE28" s="194"/>
      <c r="SF28" s="194"/>
      <c r="SG28" s="194"/>
      <c r="SH28" s="194"/>
      <c r="SI28" s="194"/>
      <c r="SJ28" s="194"/>
      <c r="SK28" s="194"/>
      <c r="SL28" s="194"/>
      <c r="SM28" s="194"/>
      <c r="SN28" s="194"/>
      <c r="SO28" s="194"/>
      <c r="SP28" s="194"/>
      <c r="SQ28" s="194"/>
      <c r="SR28" s="194"/>
      <c r="SS28" s="194"/>
      <c r="ST28" s="194"/>
      <c r="SU28" s="194"/>
      <c r="SV28" s="194"/>
      <c r="SW28" s="194"/>
      <c r="SX28" s="194"/>
      <c r="SY28" s="195"/>
      <c r="SZ28" s="216"/>
      <c r="TA28" s="196"/>
      <c r="TB28" s="217"/>
      <c r="TC28" s="193"/>
      <c r="TD28" s="215"/>
      <c r="TE28" s="194"/>
      <c r="TF28" s="194"/>
      <c r="TG28" s="194"/>
      <c r="TH28" s="194"/>
      <c r="TI28" s="194"/>
      <c r="TJ28" s="194"/>
      <c r="TK28" s="194"/>
      <c r="TL28" s="194"/>
      <c r="TM28" s="194"/>
      <c r="TN28" s="194"/>
      <c r="TO28" s="194"/>
      <c r="TP28" s="194"/>
      <c r="TQ28" s="194"/>
      <c r="TR28" s="194"/>
      <c r="TS28" s="194"/>
      <c r="TT28" s="194"/>
      <c r="TU28" s="194"/>
      <c r="TV28" s="194"/>
      <c r="TW28" s="194"/>
      <c r="TX28" s="194"/>
      <c r="TY28" s="195"/>
      <c r="TZ28" s="216"/>
      <c r="UA28" s="196"/>
      <c r="UB28" s="217"/>
      <c r="UC28" s="193"/>
      <c r="UD28" s="215"/>
      <c r="UE28" s="194"/>
      <c r="UF28" s="194"/>
      <c r="UG28" s="194"/>
      <c r="UH28" s="194"/>
      <c r="UI28" s="194"/>
      <c r="UJ28" s="194"/>
      <c r="UK28" s="194"/>
      <c r="UL28" s="194"/>
      <c r="UM28" s="194"/>
      <c r="UN28" s="194"/>
      <c r="UO28" s="194"/>
      <c r="UP28" s="194"/>
      <c r="UQ28" s="194"/>
      <c r="UR28" s="194"/>
      <c r="US28" s="194"/>
      <c r="UT28" s="194"/>
      <c r="UU28" s="194"/>
      <c r="UV28" s="194"/>
      <c r="UW28" s="194"/>
      <c r="UX28" s="194"/>
      <c r="UY28" s="195"/>
      <c r="UZ28" s="216"/>
      <c r="VA28" s="196"/>
      <c r="VB28" s="217"/>
      <c r="VC28" s="193"/>
      <c r="VD28" s="215"/>
      <c r="VE28" s="194"/>
      <c r="VF28" s="194"/>
      <c r="VG28" s="194"/>
      <c r="VH28" s="194"/>
      <c r="VI28" s="194"/>
      <c r="VJ28" s="194"/>
      <c r="VK28" s="194"/>
      <c r="VL28" s="194"/>
      <c r="VM28" s="194"/>
      <c r="VN28" s="194"/>
      <c r="VO28" s="194"/>
      <c r="VP28" s="194"/>
      <c r="VQ28" s="194"/>
      <c r="VR28" s="194"/>
      <c r="VS28" s="194"/>
      <c r="VT28" s="194"/>
      <c r="VU28" s="194"/>
      <c r="VV28" s="194"/>
      <c r="VW28" s="194"/>
      <c r="VX28" s="194"/>
      <c r="VY28" s="195"/>
      <c r="VZ28" s="216"/>
      <c r="WA28" s="196"/>
      <c r="WB28" s="217"/>
      <c r="WC28" s="193"/>
      <c r="WD28" s="215"/>
      <c r="WE28" s="194"/>
      <c r="WF28" s="194"/>
      <c r="WG28" s="194"/>
      <c r="WH28" s="194"/>
      <c r="WI28" s="194"/>
      <c r="WJ28" s="194"/>
      <c r="WK28" s="194"/>
      <c r="WL28" s="194"/>
      <c r="WM28" s="194"/>
      <c r="WN28" s="194"/>
      <c r="WO28" s="194"/>
      <c r="WP28" s="194"/>
      <c r="WQ28" s="194"/>
      <c r="WR28" s="194"/>
      <c r="WS28" s="194"/>
      <c r="WT28" s="194"/>
      <c r="WU28" s="194"/>
      <c r="WV28" s="194"/>
      <c r="WW28" s="194"/>
      <c r="WX28" s="194"/>
      <c r="WY28" s="195"/>
      <c r="WZ28" s="216"/>
      <c r="XA28" s="196"/>
      <c r="XB28" s="217"/>
      <c r="XC28" s="193"/>
      <c r="XD28" s="215"/>
      <c r="XE28" s="194"/>
      <c r="XF28" s="194"/>
      <c r="XG28" s="194"/>
      <c r="XH28" s="194"/>
      <c r="XI28" s="194"/>
      <c r="XJ28" s="194"/>
      <c r="XK28" s="194"/>
      <c r="XL28" s="194"/>
      <c r="XM28" s="194"/>
      <c r="XN28" s="194"/>
      <c r="XO28" s="194"/>
      <c r="XP28" s="194"/>
      <c r="XQ28" s="194"/>
      <c r="XR28" s="194"/>
      <c r="XS28" s="194"/>
      <c r="XT28" s="194"/>
      <c r="XU28" s="194"/>
      <c r="XV28" s="194"/>
      <c r="XW28" s="194"/>
      <c r="XX28" s="194"/>
      <c r="XY28" s="195"/>
      <c r="XZ28" s="216"/>
      <c r="YA28" s="196"/>
      <c r="YB28" s="217"/>
      <c r="YC28" s="193"/>
      <c r="YD28" s="215"/>
      <c r="YE28" s="194"/>
      <c r="YF28" s="194"/>
      <c r="YG28" s="194"/>
      <c r="YH28" s="194"/>
      <c r="YI28" s="194"/>
      <c r="YJ28" s="194"/>
      <c r="YK28" s="194"/>
      <c r="YL28" s="194"/>
      <c r="YM28" s="194"/>
      <c r="YN28" s="194"/>
      <c r="YO28" s="194"/>
      <c r="YP28" s="194"/>
      <c r="YQ28" s="194"/>
      <c r="YR28" s="194"/>
      <c r="YS28" s="194"/>
      <c r="YT28" s="194"/>
      <c r="YU28" s="194"/>
      <c r="YV28" s="194"/>
      <c r="YW28" s="194"/>
      <c r="YX28" s="194"/>
      <c r="YY28" s="195"/>
      <c r="YZ28" s="216"/>
      <c r="ZA28" s="196"/>
      <c r="ZB28" s="217"/>
      <c r="ZC28" s="193"/>
      <c r="ZD28" s="215"/>
      <c r="ZE28" s="194"/>
      <c r="ZF28" s="194"/>
      <c r="ZG28" s="194"/>
      <c r="ZH28" s="194"/>
      <c r="ZI28" s="194"/>
      <c r="ZJ28" s="194"/>
      <c r="ZK28" s="194"/>
      <c r="ZL28" s="194"/>
      <c r="ZM28" s="194"/>
      <c r="ZN28" s="194"/>
      <c r="ZO28" s="194"/>
      <c r="ZP28" s="194"/>
      <c r="ZQ28" s="194"/>
      <c r="ZR28" s="194"/>
      <c r="ZS28" s="194"/>
      <c r="ZT28" s="194"/>
      <c r="ZU28" s="194"/>
      <c r="ZV28" s="194"/>
      <c r="ZW28" s="194"/>
      <c r="ZX28" s="194"/>
      <c r="ZY28" s="195"/>
      <c r="ZZ28" s="216"/>
      <c r="AAA28" s="196"/>
      <c r="AAB28" s="217"/>
      <c r="AAC28" s="193"/>
      <c r="AAD28" s="215"/>
      <c r="AAE28" s="194"/>
      <c r="AAF28" s="194"/>
      <c r="AAG28" s="194"/>
      <c r="AAH28" s="194"/>
      <c r="AAI28" s="194"/>
      <c r="AAJ28" s="194"/>
      <c r="AAK28" s="194"/>
      <c r="AAL28" s="194"/>
      <c r="AAM28" s="194"/>
      <c r="AAN28" s="194"/>
      <c r="AAO28" s="194"/>
      <c r="AAP28" s="194"/>
      <c r="AAQ28" s="194"/>
      <c r="AAR28" s="194"/>
      <c r="AAS28" s="194"/>
      <c r="AAT28" s="194"/>
      <c r="AAU28" s="194"/>
      <c r="AAV28" s="194"/>
      <c r="AAW28" s="194"/>
      <c r="AAX28" s="194"/>
      <c r="AAY28" s="195"/>
      <c r="AAZ28" s="216"/>
      <c r="ABA28" s="196"/>
      <c r="ABB28" s="217"/>
      <c r="ABC28" s="193"/>
      <c r="ABD28" s="215"/>
      <c r="ABE28" s="194"/>
      <c r="ABF28" s="194"/>
      <c r="ABG28" s="194"/>
      <c r="ABH28" s="194"/>
      <c r="ABI28" s="194"/>
      <c r="ABJ28" s="194"/>
      <c r="ABK28" s="194"/>
      <c r="ABL28" s="194"/>
      <c r="ABM28" s="194"/>
      <c r="ABN28" s="194"/>
      <c r="ABO28" s="194"/>
      <c r="ABP28" s="194"/>
      <c r="ABQ28" s="194"/>
      <c r="ABR28" s="194"/>
      <c r="ABS28" s="194"/>
      <c r="ABT28" s="194"/>
      <c r="ABU28" s="194"/>
      <c r="ABV28" s="194"/>
      <c r="ABW28" s="194"/>
      <c r="ABX28" s="194"/>
      <c r="ABY28" s="195"/>
      <c r="ABZ28" s="216"/>
      <c r="ACA28" s="196"/>
      <c r="ACB28" s="217"/>
      <c r="ACC28" s="193"/>
      <c r="ACD28" s="215"/>
      <c r="ACE28" s="194"/>
      <c r="ACF28" s="194"/>
      <c r="ACG28" s="194"/>
      <c r="ACH28" s="194"/>
      <c r="ACI28" s="194"/>
      <c r="ACJ28" s="194"/>
      <c r="ACK28" s="194"/>
      <c r="ACL28" s="194"/>
      <c r="ACM28" s="194"/>
      <c r="ACN28" s="194"/>
      <c r="ACO28" s="194"/>
      <c r="ACP28" s="194"/>
      <c r="ACQ28" s="194"/>
      <c r="ACR28" s="194"/>
      <c r="ACS28" s="194"/>
      <c r="ACT28" s="194"/>
      <c r="ACU28" s="194"/>
      <c r="ACV28" s="194"/>
      <c r="ACW28" s="194"/>
      <c r="ACX28" s="194"/>
      <c r="ACY28" s="195"/>
      <c r="ACZ28" s="216"/>
      <c r="ADA28" s="196"/>
      <c r="ADB28" s="217"/>
    </row>
    <row r="29" spans="1:782" ht="16.2" customHeight="1" x14ac:dyDescent="0.3">
      <c r="A29" s="208">
        <v>24</v>
      </c>
      <c r="B29" s="188">
        <v>43458</v>
      </c>
      <c r="C29" s="193"/>
      <c r="D29" s="215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4"/>
      <c r="T29" s="194"/>
      <c r="U29" s="194"/>
      <c r="V29" s="194"/>
      <c r="W29" s="194"/>
      <c r="X29" s="194"/>
      <c r="Y29" s="195"/>
      <c r="Z29" s="216"/>
      <c r="AA29" s="196"/>
      <c r="AB29" s="217"/>
      <c r="AC29" s="193"/>
      <c r="AD29" s="215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5"/>
      <c r="AZ29" s="216"/>
      <c r="BA29" s="196"/>
      <c r="BB29" s="217"/>
      <c r="BC29" s="193"/>
      <c r="BD29" s="215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194"/>
      <c r="BY29" s="195"/>
      <c r="BZ29" s="216"/>
      <c r="CA29" s="196"/>
      <c r="CB29" s="217"/>
      <c r="CC29" s="193"/>
      <c r="CD29" s="215"/>
      <c r="CE29" s="194"/>
      <c r="CF29" s="194"/>
      <c r="CG29" s="194"/>
      <c r="CH29" s="194"/>
      <c r="CI29" s="194"/>
      <c r="CJ29" s="194"/>
      <c r="CK29" s="194"/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5"/>
      <c r="CZ29" s="216"/>
      <c r="DA29" s="196"/>
      <c r="DB29" s="217"/>
      <c r="DC29" s="193"/>
      <c r="DD29" s="215"/>
      <c r="DE29" s="194"/>
      <c r="DF29" s="194"/>
      <c r="DG29" s="194"/>
      <c r="DH29" s="194"/>
      <c r="DI29" s="194"/>
      <c r="DJ29" s="194"/>
      <c r="DK29" s="194"/>
      <c r="DL29" s="194"/>
      <c r="DM29" s="194"/>
      <c r="DN29" s="194"/>
      <c r="DO29" s="194"/>
      <c r="DP29" s="194"/>
      <c r="DQ29" s="194"/>
      <c r="DR29" s="194"/>
      <c r="DS29" s="194"/>
      <c r="DT29" s="194"/>
      <c r="DU29" s="194"/>
      <c r="DV29" s="194"/>
      <c r="DW29" s="194"/>
      <c r="DX29" s="194"/>
      <c r="DY29" s="195"/>
      <c r="DZ29" s="216"/>
      <c r="EA29" s="196"/>
      <c r="EB29" s="217"/>
      <c r="EC29" s="193"/>
      <c r="ED29" s="215"/>
      <c r="EE29" s="194"/>
      <c r="EF29" s="194"/>
      <c r="EG29" s="194"/>
      <c r="EH29" s="194"/>
      <c r="EI29" s="194"/>
      <c r="EJ29" s="194"/>
      <c r="EK29" s="194"/>
      <c r="EL29" s="194"/>
      <c r="EM29" s="194"/>
      <c r="EN29" s="194"/>
      <c r="EO29" s="194"/>
      <c r="EP29" s="194"/>
      <c r="EQ29" s="194"/>
      <c r="ER29" s="194"/>
      <c r="ES29" s="194"/>
      <c r="ET29" s="194"/>
      <c r="EU29" s="194"/>
      <c r="EV29" s="194"/>
      <c r="EW29" s="194"/>
      <c r="EX29" s="194"/>
      <c r="EY29" s="195"/>
      <c r="EZ29" s="216"/>
      <c r="FA29" s="196"/>
      <c r="FB29" s="217"/>
      <c r="FC29" s="193"/>
      <c r="FD29" s="215"/>
      <c r="FE29" s="194"/>
      <c r="FF29" s="194"/>
      <c r="FG29" s="194"/>
      <c r="FH29" s="194"/>
      <c r="FI29" s="194"/>
      <c r="FJ29" s="194"/>
      <c r="FK29" s="194"/>
      <c r="FL29" s="194"/>
      <c r="FM29" s="194"/>
      <c r="FN29" s="194"/>
      <c r="FO29" s="194"/>
      <c r="FP29" s="194"/>
      <c r="FQ29" s="194"/>
      <c r="FR29" s="194"/>
      <c r="FS29" s="194"/>
      <c r="FT29" s="194"/>
      <c r="FU29" s="194"/>
      <c r="FV29" s="194"/>
      <c r="FW29" s="194"/>
      <c r="FX29" s="194"/>
      <c r="FY29" s="195"/>
      <c r="FZ29" s="216"/>
      <c r="GA29" s="196"/>
      <c r="GB29" s="217"/>
      <c r="GC29" s="193"/>
      <c r="GD29" s="215"/>
      <c r="GE29" s="194"/>
      <c r="GF29" s="194"/>
      <c r="GG29" s="194"/>
      <c r="GH29" s="194"/>
      <c r="GI29" s="194"/>
      <c r="GJ29" s="194"/>
      <c r="GK29" s="194"/>
      <c r="GL29" s="194"/>
      <c r="GM29" s="194"/>
      <c r="GN29" s="194"/>
      <c r="GO29" s="194"/>
      <c r="GP29" s="194"/>
      <c r="GQ29" s="194"/>
      <c r="GR29" s="194"/>
      <c r="GS29" s="194"/>
      <c r="GT29" s="194"/>
      <c r="GU29" s="194"/>
      <c r="GV29" s="194"/>
      <c r="GW29" s="194"/>
      <c r="GX29" s="194"/>
      <c r="GY29" s="195"/>
      <c r="GZ29" s="216"/>
      <c r="HA29" s="196"/>
      <c r="HB29" s="217"/>
      <c r="HC29" s="193"/>
      <c r="HD29" s="215"/>
      <c r="HE29" s="194"/>
      <c r="HF29" s="194"/>
      <c r="HG29" s="194"/>
      <c r="HH29" s="194"/>
      <c r="HI29" s="194"/>
      <c r="HJ29" s="194"/>
      <c r="HK29" s="194"/>
      <c r="HL29" s="194"/>
      <c r="HM29" s="194"/>
      <c r="HN29" s="194"/>
      <c r="HO29" s="194"/>
      <c r="HP29" s="194"/>
      <c r="HQ29" s="194"/>
      <c r="HR29" s="194"/>
      <c r="HS29" s="194"/>
      <c r="HT29" s="194"/>
      <c r="HU29" s="194"/>
      <c r="HV29" s="194"/>
      <c r="HW29" s="194"/>
      <c r="HX29" s="194"/>
      <c r="HY29" s="195"/>
      <c r="HZ29" s="216"/>
      <c r="IA29" s="196"/>
      <c r="IB29" s="217"/>
      <c r="IC29" s="193"/>
      <c r="ID29" s="215"/>
      <c r="IE29" s="194"/>
      <c r="IF29" s="194"/>
      <c r="IG29" s="194"/>
      <c r="IH29" s="194"/>
      <c r="II29" s="194"/>
      <c r="IJ29" s="194"/>
      <c r="IK29" s="194"/>
      <c r="IL29" s="194"/>
      <c r="IM29" s="194"/>
      <c r="IN29" s="194"/>
      <c r="IO29" s="194"/>
      <c r="IP29" s="194"/>
      <c r="IQ29" s="194"/>
      <c r="IR29" s="194"/>
      <c r="IS29" s="194"/>
      <c r="IT29" s="194"/>
      <c r="IU29" s="194"/>
      <c r="IV29" s="194"/>
      <c r="IW29" s="194"/>
      <c r="IX29" s="194"/>
      <c r="IY29" s="195"/>
      <c r="IZ29" s="216"/>
      <c r="JA29" s="196"/>
      <c r="JB29" s="217"/>
      <c r="JC29" s="193"/>
      <c r="JD29" s="215"/>
      <c r="JE29" s="194"/>
      <c r="JF29" s="194"/>
      <c r="JG29" s="194"/>
      <c r="JH29" s="194"/>
      <c r="JI29" s="194"/>
      <c r="JJ29" s="194"/>
      <c r="JK29" s="194"/>
      <c r="JL29" s="194"/>
      <c r="JM29" s="194"/>
      <c r="JN29" s="194"/>
      <c r="JO29" s="194"/>
      <c r="JP29" s="194"/>
      <c r="JQ29" s="194"/>
      <c r="JR29" s="194"/>
      <c r="JS29" s="194"/>
      <c r="JT29" s="194"/>
      <c r="JU29" s="194"/>
      <c r="JV29" s="194"/>
      <c r="JW29" s="194"/>
      <c r="JX29" s="194"/>
      <c r="JY29" s="195"/>
      <c r="JZ29" s="216"/>
      <c r="KA29" s="196"/>
      <c r="KB29" s="217"/>
      <c r="KC29" s="193"/>
      <c r="KD29" s="215"/>
      <c r="KE29" s="194"/>
      <c r="KF29" s="194"/>
      <c r="KG29" s="194"/>
      <c r="KH29" s="194"/>
      <c r="KI29" s="194"/>
      <c r="KJ29" s="194"/>
      <c r="KK29" s="194"/>
      <c r="KL29" s="194"/>
      <c r="KM29" s="194"/>
      <c r="KN29" s="194"/>
      <c r="KO29" s="194"/>
      <c r="KP29" s="194"/>
      <c r="KQ29" s="194"/>
      <c r="KR29" s="194"/>
      <c r="KS29" s="194"/>
      <c r="KT29" s="194"/>
      <c r="KU29" s="194"/>
      <c r="KV29" s="194"/>
      <c r="KW29" s="194"/>
      <c r="KX29" s="194"/>
      <c r="KY29" s="195"/>
      <c r="KZ29" s="216"/>
      <c r="LA29" s="196"/>
      <c r="LB29" s="217"/>
      <c r="LC29" s="193"/>
      <c r="LD29" s="215"/>
      <c r="LE29" s="194"/>
      <c r="LF29" s="194"/>
      <c r="LG29" s="194"/>
      <c r="LH29" s="194"/>
      <c r="LI29" s="194"/>
      <c r="LJ29" s="194"/>
      <c r="LK29" s="194"/>
      <c r="LL29" s="194"/>
      <c r="LM29" s="194"/>
      <c r="LN29" s="194"/>
      <c r="LO29" s="194"/>
      <c r="LP29" s="194"/>
      <c r="LQ29" s="194"/>
      <c r="LR29" s="194"/>
      <c r="LS29" s="194"/>
      <c r="LT29" s="194"/>
      <c r="LU29" s="194"/>
      <c r="LV29" s="194"/>
      <c r="LW29" s="194"/>
      <c r="LX29" s="194"/>
      <c r="LY29" s="195"/>
      <c r="LZ29" s="216"/>
      <c r="MA29" s="196"/>
      <c r="MB29" s="217"/>
      <c r="MC29" s="193"/>
      <c r="MD29" s="215"/>
      <c r="ME29" s="194"/>
      <c r="MF29" s="194"/>
      <c r="MG29" s="194"/>
      <c r="MH29" s="194"/>
      <c r="MI29" s="194"/>
      <c r="MJ29" s="194"/>
      <c r="MK29" s="194"/>
      <c r="ML29" s="194"/>
      <c r="MM29" s="194"/>
      <c r="MN29" s="194"/>
      <c r="MO29" s="194"/>
      <c r="MP29" s="194"/>
      <c r="MQ29" s="194"/>
      <c r="MR29" s="194"/>
      <c r="MS29" s="194"/>
      <c r="MT29" s="194"/>
      <c r="MU29" s="194"/>
      <c r="MV29" s="194"/>
      <c r="MW29" s="194"/>
      <c r="MX29" s="194"/>
      <c r="MY29" s="195"/>
      <c r="MZ29" s="216"/>
      <c r="NA29" s="196"/>
      <c r="NB29" s="217"/>
      <c r="NC29" s="193"/>
      <c r="ND29" s="215"/>
      <c r="NE29" s="194"/>
      <c r="NF29" s="194"/>
      <c r="NG29" s="194"/>
      <c r="NH29" s="194"/>
      <c r="NI29" s="194"/>
      <c r="NJ29" s="194"/>
      <c r="NK29" s="194"/>
      <c r="NL29" s="194"/>
      <c r="NM29" s="194"/>
      <c r="NN29" s="194"/>
      <c r="NO29" s="194"/>
      <c r="NP29" s="194"/>
      <c r="NQ29" s="194"/>
      <c r="NR29" s="194"/>
      <c r="NS29" s="194"/>
      <c r="NT29" s="194"/>
      <c r="NU29" s="194"/>
      <c r="NV29" s="194"/>
      <c r="NW29" s="194"/>
      <c r="NX29" s="194"/>
      <c r="NY29" s="195"/>
      <c r="NZ29" s="216"/>
      <c r="OA29" s="196"/>
      <c r="OB29" s="217"/>
      <c r="OC29" s="193"/>
      <c r="OD29" s="215"/>
      <c r="OE29" s="194"/>
      <c r="OF29" s="194"/>
      <c r="OG29" s="194"/>
      <c r="OH29" s="194"/>
      <c r="OI29" s="194"/>
      <c r="OJ29" s="194"/>
      <c r="OK29" s="194"/>
      <c r="OL29" s="194"/>
      <c r="OM29" s="194"/>
      <c r="ON29" s="194"/>
      <c r="OO29" s="194"/>
      <c r="OP29" s="194"/>
      <c r="OQ29" s="194"/>
      <c r="OR29" s="194"/>
      <c r="OS29" s="194"/>
      <c r="OT29" s="194"/>
      <c r="OU29" s="194"/>
      <c r="OV29" s="194"/>
      <c r="OW29" s="194"/>
      <c r="OX29" s="194"/>
      <c r="OY29" s="195"/>
      <c r="OZ29" s="216"/>
      <c r="PA29" s="196"/>
      <c r="PB29" s="217"/>
      <c r="PC29" s="193"/>
      <c r="PD29" s="215"/>
      <c r="PE29" s="194"/>
      <c r="PF29" s="194"/>
      <c r="PG29" s="194"/>
      <c r="PH29" s="194"/>
      <c r="PI29" s="194"/>
      <c r="PJ29" s="194"/>
      <c r="PK29" s="194"/>
      <c r="PL29" s="194"/>
      <c r="PM29" s="194"/>
      <c r="PN29" s="194"/>
      <c r="PO29" s="194"/>
      <c r="PP29" s="194"/>
      <c r="PQ29" s="194"/>
      <c r="PR29" s="194"/>
      <c r="PS29" s="194"/>
      <c r="PT29" s="194"/>
      <c r="PU29" s="194"/>
      <c r="PV29" s="194"/>
      <c r="PW29" s="194"/>
      <c r="PX29" s="194"/>
      <c r="PY29" s="195"/>
      <c r="PZ29" s="216"/>
      <c r="QA29" s="196"/>
      <c r="QB29" s="217"/>
      <c r="QC29" s="193"/>
      <c r="QD29" s="215"/>
      <c r="QE29" s="194"/>
      <c r="QF29" s="194"/>
      <c r="QG29" s="194"/>
      <c r="QH29" s="194"/>
      <c r="QI29" s="194"/>
      <c r="QJ29" s="194"/>
      <c r="QK29" s="194"/>
      <c r="QL29" s="194"/>
      <c r="QM29" s="194"/>
      <c r="QN29" s="194"/>
      <c r="QO29" s="194"/>
      <c r="QP29" s="194"/>
      <c r="QQ29" s="194"/>
      <c r="QR29" s="194"/>
      <c r="QS29" s="194"/>
      <c r="QT29" s="194"/>
      <c r="QU29" s="194"/>
      <c r="QV29" s="194"/>
      <c r="QW29" s="194"/>
      <c r="QX29" s="194"/>
      <c r="QY29" s="195"/>
      <c r="QZ29" s="216"/>
      <c r="RA29" s="196"/>
      <c r="RB29" s="217"/>
      <c r="RC29" s="193"/>
      <c r="RD29" s="215"/>
      <c r="RE29" s="194"/>
      <c r="RF29" s="194"/>
      <c r="RG29" s="194"/>
      <c r="RH29" s="194"/>
      <c r="RI29" s="194"/>
      <c r="RJ29" s="194"/>
      <c r="RK29" s="194"/>
      <c r="RL29" s="194"/>
      <c r="RM29" s="194"/>
      <c r="RN29" s="194"/>
      <c r="RO29" s="194"/>
      <c r="RP29" s="194"/>
      <c r="RQ29" s="194"/>
      <c r="RR29" s="194"/>
      <c r="RS29" s="194"/>
      <c r="RT29" s="194"/>
      <c r="RU29" s="194"/>
      <c r="RV29" s="194"/>
      <c r="RW29" s="194"/>
      <c r="RX29" s="194"/>
      <c r="RY29" s="195"/>
      <c r="RZ29" s="216"/>
      <c r="SA29" s="196"/>
      <c r="SB29" s="217"/>
      <c r="SC29" s="193"/>
      <c r="SD29" s="215"/>
      <c r="SE29" s="194"/>
      <c r="SF29" s="194"/>
      <c r="SG29" s="194"/>
      <c r="SH29" s="194"/>
      <c r="SI29" s="194"/>
      <c r="SJ29" s="194"/>
      <c r="SK29" s="194"/>
      <c r="SL29" s="194"/>
      <c r="SM29" s="194"/>
      <c r="SN29" s="194"/>
      <c r="SO29" s="194"/>
      <c r="SP29" s="194"/>
      <c r="SQ29" s="194"/>
      <c r="SR29" s="194"/>
      <c r="SS29" s="194"/>
      <c r="ST29" s="194"/>
      <c r="SU29" s="194"/>
      <c r="SV29" s="194"/>
      <c r="SW29" s="194"/>
      <c r="SX29" s="194"/>
      <c r="SY29" s="195"/>
      <c r="SZ29" s="216"/>
      <c r="TA29" s="196"/>
      <c r="TB29" s="217"/>
      <c r="TC29" s="193"/>
      <c r="TD29" s="215"/>
      <c r="TE29" s="194"/>
      <c r="TF29" s="194"/>
      <c r="TG29" s="194"/>
      <c r="TH29" s="194"/>
      <c r="TI29" s="194"/>
      <c r="TJ29" s="194"/>
      <c r="TK29" s="194"/>
      <c r="TL29" s="194"/>
      <c r="TM29" s="194"/>
      <c r="TN29" s="194"/>
      <c r="TO29" s="194"/>
      <c r="TP29" s="194"/>
      <c r="TQ29" s="194"/>
      <c r="TR29" s="194"/>
      <c r="TS29" s="194"/>
      <c r="TT29" s="194"/>
      <c r="TU29" s="194"/>
      <c r="TV29" s="194"/>
      <c r="TW29" s="194"/>
      <c r="TX29" s="194"/>
      <c r="TY29" s="195"/>
      <c r="TZ29" s="216"/>
      <c r="UA29" s="196"/>
      <c r="UB29" s="217"/>
      <c r="UC29" s="193"/>
      <c r="UD29" s="215"/>
      <c r="UE29" s="194"/>
      <c r="UF29" s="194"/>
      <c r="UG29" s="194"/>
      <c r="UH29" s="194"/>
      <c r="UI29" s="194"/>
      <c r="UJ29" s="194"/>
      <c r="UK29" s="194"/>
      <c r="UL29" s="194"/>
      <c r="UM29" s="194"/>
      <c r="UN29" s="194"/>
      <c r="UO29" s="194"/>
      <c r="UP29" s="194"/>
      <c r="UQ29" s="194"/>
      <c r="UR29" s="194"/>
      <c r="US29" s="194"/>
      <c r="UT29" s="194"/>
      <c r="UU29" s="194"/>
      <c r="UV29" s="194"/>
      <c r="UW29" s="194"/>
      <c r="UX29" s="194"/>
      <c r="UY29" s="195"/>
      <c r="UZ29" s="216"/>
      <c r="VA29" s="196"/>
      <c r="VB29" s="217"/>
      <c r="VC29" s="193"/>
      <c r="VD29" s="215"/>
      <c r="VE29" s="194"/>
      <c r="VF29" s="194"/>
      <c r="VG29" s="194"/>
      <c r="VH29" s="194"/>
      <c r="VI29" s="194"/>
      <c r="VJ29" s="194"/>
      <c r="VK29" s="194"/>
      <c r="VL29" s="194"/>
      <c r="VM29" s="194"/>
      <c r="VN29" s="194"/>
      <c r="VO29" s="194"/>
      <c r="VP29" s="194"/>
      <c r="VQ29" s="194"/>
      <c r="VR29" s="194"/>
      <c r="VS29" s="194"/>
      <c r="VT29" s="194"/>
      <c r="VU29" s="194"/>
      <c r="VV29" s="194"/>
      <c r="VW29" s="194"/>
      <c r="VX29" s="194"/>
      <c r="VY29" s="195"/>
      <c r="VZ29" s="216"/>
      <c r="WA29" s="196"/>
      <c r="WB29" s="217"/>
      <c r="WC29" s="193"/>
      <c r="WD29" s="215"/>
      <c r="WE29" s="194"/>
      <c r="WF29" s="194"/>
      <c r="WG29" s="194"/>
      <c r="WH29" s="194"/>
      <c r="WI29" s="194"/>
      <c r="WJ29" s="194"/>
      <c r="WK29" s="194"/>
      <c r="WL29" s="194"/>
      <c r="WM29" s="194"/>
      <c r="WN29" s="194"/>
      <c r="WO29" s="194"/>
      <c r="WP29" s="194"/>
      <c r="WQ29" s="194"/>
      <c r="WR29" s="194"/>
      <c r="WS29" s="194"/>
      <c r="WT29" s="194"/>
      <c r="WU29" s="194"/>
      <c r="WV29" s="194"/>
      <c r="WW29" s="194"/>
      <c r="WX29" s="194"/>
      <c r="WY29" s="195"/>
      <c r="WZ29" s="216"/>
      <c r="XA29" s="196"/>
      <c r="XB29" s="217"/>
      <c r="XC29" s="193"/>
      <c r="XD29" s="215"/>
      <c r="XE29" s="194"/>
      <c r="XF29" s="194"/>
      <c r="XG29" s="194"/>
      <c r="XH29" s="194"/>
      <c r="XI29" s="194"/>
      <c r="XJ29" s="194"/>
      <c r="XK29" s="194"/>
      <c r="XL29" s="194"/>
      <c r="XM29" s="194"/>
      <c r="XN29" s="194"/>
      <c r="XO29" s="194"/>
      <c r="XP29" s="194"/>
      <c r="XQ29" s="194"/>
      <c r="XR29" s="194"/>
      <c r="XS29" s="194"/>
      <c r="XT29" s="194"/>
      <c r="XU29" s="194"/>
      <c r="XV29" s="194"/>
      <c r="XW29" s="194"/>
      <c r="XX29" s="194"/>
      <c r="XY29" s="195"/>
      <c r="XZ29" s="216"/>
      <c r="YA29" s="196"/>
      <c r="YB29" s="217"/>
      <c r="YC29" s="193"/>
      <c r="YD29" s="215"/>
      <c r="YE29" s="194"/>
      <c r="YF29" s="194"/>
      <c r="YG29" s="194"/>
      <c r="YH29" s="194"/>
      <c r="YI29" s="194"/>
      <c r="YJ29" s="194"/>
      <c r="YK29" s="194"/>
      <c r="YL29" s="194"/>
      <c r="YM29" s="194"/>
      <c r="YN29" s="194"/>
      <c r="YO29" s="194"/>
      <c r="YP29" s="194"/>
      <c r="YQ29" s="194"/>
      <c r="YR29" s="194"/>
      <c r="YS29" s="194"/>
      <c r="YT29" s="194"/>
      <c r="YU29" s="194"/>
      <c r="YV29" s="194"/>
      <c r="YW29" s="194"/>
      <c r="YX29" s="194"/>
      <c r="YY29" s="195"/>
      <c r="YZ29" s="216"/>
      <c r="ZA29" s="196"/>
      <c r="ZB29" s="217"/>
      <c r="ZC29" s="193"/>
      <c r="ZD29" s="215"/>
      <c r="ZE29" s="194"/>
      <c r="ZF29" s="194"/>
      <c r="ZG29" s="194"/>
      <c r="ZH29" s="194"/>
      <c r="ZI29" s="194"/>
      <c r="ZJ29" s="194"/>
      <c r="ZK29" s="194"/>
      <c r="ZL29" s="194"/>
      <c r="ZM29" s="194"/>
      <c r="ZN29" s="194"/>
      <c r="ZO29" s="194"/>
      <c r="ZP29" s="194"/>
      <c r="ZQ29" s="194"/>
      <c r="ZR29" s="194"/>
      <c r="ZS29" s="194"/>
      <c r="ZT29" s="194"/>
      <c r="ZU29" s="194"/>
      <c r="ZV29" s="194"/>
      <c r="ZW29" s="194"/>
      <c r="ZX29" s="194"/>
      <c r="ZY29" s="195"/>
      <c r="ZZ29" s="216"/>
      <c r="AAA29" s="196"/>
      <c r="AAB29" s="217"/>
      <c r="AAC29" s="193"/>
      <c r="AAD29" s="215"/>
      <c r="AAE29" s="194"/>
      <c r="AAF29" s="194"/>
      <c r="AAG29" s="194"/>
      <c r="AAH29" s="194"/>
      <c r="AAI29" s="194"/>
      <c r="AAJ29" s="194"/>
      <c r="AAK29" s="194"/>
      <c r="AAL29" s="194"/>
      <c r="AAM29" s="194"/>
      <c r="AAN29" s="194"/>
      <c r="AAO29" s="194"/>
      <c r="AAP29" s="194"/>
      <c r="AAQ29" s="194"/>
      <c r="AAR29" s="194"/>
      <c r="AAS29" s="194"/>
      <c r="AAT29" s="194"/>
      <c r="AAU29" s="194"/>
      <c r="AAV29" s="194"/>
      <c r="AAW29" s="194"/>
      <c r="AAX29" s="194"/>
      <c r="AAY29" s="195"/>
      <c r="AAZ29" s="216"/>
      <c r="ABA29" s="196"/>
      <c r="ABB29" s="217"/>
      <c r="ABC29" s="193"/>
      <c r="ABD29" s="215"/>
      <c r="ABE29" s="194"/>
      <c r="ABF29" s="194"/>
      <c r="ABG29" s="194"/>
      <c r="ABH29" s="194"/>
      <c r="ABI29" s="194"/>
      <c r="ABJ29" s="194"/>
      <c r="ABK29" s="194"/>
      <c r="ABL29" s="194"/>
      <c r="ABM29" s="194"/>
      <c r="ABN29" s="194"/>
      <c r="ABO29" s="194"/>
      <c r="ABP29" s="194"/>
      <c r="ABQ29" s="194"/>
      <c r="ABR29" s="194"/>
      <c r="ABS29" s="194"/>
      <c r="ABT29" s="194"/>
      <c r="ABU29" s="194"/>
      <c r="ABV29" s="194"/>
      <c r="ABW29" s="194"/>
      <c r="ABX29" s="194"/>
      <c r="ABY29" s="195"/>
      <c r="ABZ29" s="216"/>
      <c r="ACA29" s="196"/>
      <c r="ACB29" s="217"/>
      <c r="ACC29" s="193"/>
      <c r="ACD29" s="215"/>
      <c r="ACE29" s="194"/>
      <c r="ACF29" s="194"/>
      <c r="ACG29" s="194"/>
      <c r="ACH29" s="194"/>
      <c r="ACI29" s="194"/>
      <c r="ACJ29" s="194"/>
      <c r="ACK29" s="194"/>
      <c r="ACL29" s="194"/>
      <c r="ACM29" s="194"/>
      <c r="ACN29" s="194"/>
      <c r="ACO29" s="194"/>
      <c r="ACP29" s="194"/>
      <c r="ACQ29" s="194"/>
      <c r="ACR29" s="194"/>
      <c r="ACS29" s="194"/>
      <c r="ACT29" s="194"/>
      <c r="ACU29" s="194"/>
      <c r="ACV29" s="194"/>
      <c r="ACW29" s="194"/>
      <c r="ACX29" s="194"/>
      <c r="ACY29" s="195"/>
      <c r="ACZ29" s="216"/>
      <c r="ADA29" s="196"/>
      <c r="ADB29" s="217"/>
    </row>
    <row r="30" spans="1:782" ht="16.2" customHeight="1" x14ac:dyDescent="0.3">
      <c r="A30" s="208">
        <v>25</v>
      </c>
      <c r="B30" s="188">
        <v>43459</v>
      </c>
      <c r="C30" s="193"/>
      <c r="D30" s="215"/>
      <c r="E30" s="194"/>
      <c r="F30" s="194"/>
      <c r="G30" s="194"/>
      <c r="H30" s="194"/>
      <c r="I30" s="194"/>
      <c r="J30" s="194"/>
      <c r="K30" s="194"/>
      <c r="L30" s="194"/>
      <c r="M30" s="194"/>
      <c r="N30" s="194"/>
      <c r="O30" s="194"/>
      <c r="P30" s="194"/>
      <c r="Q30" s="194"/>
      <c r="R30" s="194"/>
      <c r="S30" s="194"/>
      <c r="T30" s="194"/>
      <c r="U30" s="194"/>
      <c r="V30" s="194"/>
      <c r="W30" s="194"/>
      <c r="X30" s="194"/>
      <c r="Y30" s="195"/>
      <c r="Z30" s="216"/>
      <c r="AA30" s="196"/>
      <c r="AB30" s="217"/>
      <c r="AC30" s="193"/>
      <c r="AD30" s="215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5"/>
      <c r="AZ30" s="216"/>
      <c r="BA30" s="196"/>
      <c r="BB30" s="217"/>
      <c r="BC30" s="193"/>
      <c r="BD30" s="215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194"/>
      <c r="BY30" s="195"/>
      <c r="BZ30" s="216"/>
      <c r="CA30" s="196"/>
      <c r="CB30" s="217"/>
      <c r="CC30" s="193"/>
      <c r="CD30" s="215"/>
      <c r="CE30" s="194"/>
      <c r="CF30" s="194"/>
      <c r="CG30" s="194"/>
      <c r="CH30" s="194"/>
      <c r="CI30" s="194"/>
      <c r="CJ30" s="194"/>
      <c r="CK30" s="194"/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5"/>
      <c r="CZ30" s="216"/>
      <c r="DA30" s="196"/>
      <c r="DB30" s="217"/>
      <c r="DC30" s="193"/>
      <c r="DD30" s="215"/>
      <c r="DE30" s="194"/>
      <c r="DF30" s="194"/>
      <c r="DG30" s="194"/>
      <c r="DH30" s="194"/>
      <c r="DI30" s="194"/>
      <c r="DJ30" s="194"/>
      <c r="DK30" s="194"/>
      <c r="DL30" s="194"/>
      <c r="DM30" s="194"/>
      <c r="DN30" s="194"/>
      <c r="DO30" s="194"/>
      <c r="DP30" s="194"/>
      <c r="DQ30" s="194"/>
      <c r="DR30" s="194"/>
      <c r="DS30" s="194"/>
      <c r="DT30" s="194"/>
      <c r="DU30" s="194"/>
      <c r="DV30" s="194"/>
      <c r="DW30" s="194"/>
      <c r="DX30" s="194"/>
      <c r="DY30" s="195"/>
      <c r="DZ30" s="216"/>
      <c r="EA30" s="196"/>
      <c r="EB30" s="217"/>
      <c r="EC30" s="193"/>
      <c r="ED30" s="215"/>
      <c r="EE30" s="194"/>
      <c r="EF30" s="194"/>
      <c r="EG30" s="194"/>
      <c r="EH30" s="194"/>
      <c r="EI30" s="194"/>
      <c r="EJ30" s="194"/>
      <c r="EK30" s="194"/>
      <c r="EL30" s="194"/>
      <c r="EM30" s="194"/>
      <c r="EN30" s="194"/>
      <c r="EO30" s="194"/>
      <c r="EP30" s="194"/>
      <c r="EQ30" s="194"/>
      <c r="ER30" s="194"/>
      <c r="ES30" s="194"/>
      <c r="ET30" s="194"/>
      <c r="EU30" s="194"/>
      <c r="EV30" s="194"/>
      <c r="EW30" s="194"/>
      <c r="EX30" s="194"/>
      <c r="EY30" s="195"/>
      <c r="EZ30" s="216"/>
      <c r="FA30" s="196"/>
      <c r="FB30" s="217"/>
      <c r="FC30" s="193"/>
      <c r="FD30" s="215"/>
      <c r="FE30" s="194"/>
      <c r="FF30" s="194"/>
      <c r="FG30" s="194"/>
      <c r="FH30" s="194"/>
      <c r="FI30" s="194"/>
      <c r="FJ30" s="194"/>
      <c r="FK30" s="194"/>
      <c r="FL30" s="194"/>
      <c r="FM30" s="194"/>
      <c r="FN30" s="194"/>
      <c r="FO30" s="194"/>
      <c r="FP30" s="194"/>
      <c r="FQ30" s="194"/>
      <c r="FR30" s="194"/>
      <c r="FS30" s="194"/>
      <c r="FT30" s="194"/>
      <c r="FU30" s="194"/>
      <c r="FV30" s="194"/>
      <c r="FW30" s="194"/>
      <c r="FX30" s="194"/>
      <c r="FY30" s="195"/>
      <c r="FZ30" s="216"/>
      <c r="GA30" s="196"/>
      <c r="GB30" s="217"/>
      <c r="GC30" s="193"/>
      <c r="GD30" s="215"/>
      <c r="GE30" s="194"/>
      <c r="GF30" s="194"/>
      <c r="GG30" s="194"/>
      <c r="GH30" s="194"/>
      <c r="GI30" s="194"/>
      <c r="GJ30" s="194"/>
      <c r="GK30" s="194"/>
      <c r="GL30" s="194"/>
      <c r="GM30" s="194"/>
      <c r="GN30" s="194"/>
      <c r="GO30" s="194"/>
      <c r="GP30" s="194"/>
      <c r="GQ30" s="194"/>
      <c r="GR30" s="194"/>
      <c r="GS30" s="194"/>
      <c r="GT30" s="194"/>
      <c r="GU30" s="194"/>
      <c r="GV30" s="194"/>
      <c r="GW30" s="194"/>
      <c r="GX30" s="194"/>
      <c r="GY30" s="195"/>
      <c r="GZ30" s="216"/>
      <c r="HA30" s="196"/>
      <c r="HB30" s="217"/>
      <c r="HC30" s="193"/>
      <c r="HD30" s="215"/>
      <c r="HE30" s="194"/>
      <c r="HF30" s="194"/>
      <c r="HG30" s="194"/>
      <c r="HH30" s="194"/>
      <c r="HI30" s="194"/>
      <c r="HJ30" s="194"/>
      <c r="HK30" s="194"/>
      <c r="HL30" s="194"/>
      <c r="HM30" s="194"/>
      <c r="HN30" s="194"/>
      <c r="HO30" s="194"/>
      <c r="HP30" s="194"/>
      <c r="HQ30" s="194"/>
      <c r="HR30" s="194"/>
      <c r="HS30" s="194"/>
      <c r="HT30" s="194"/>
      <c r="HU30" s="194"/>
      <c r="HV30" s="194"/>
      <c r="HW30" s="194"/>
      <c r="HX30" s="194"/>
      <c r="HY30" s="195"/>
      <c r="HZ30" s="216"/>
      <c r="IA30" s="196"/>
      <c r="IB30" s="217"/>
      <c r="IC30" s="193"/>
      <c r="ID30" s="215"/>
      <c r="IE30" s="194"/>
      <c r="IF30" s="194"/>
      <c r="IG30" s="194"/>
      <c r="IH30" s="194"/>
      <c r="II30" s="194"/>
      <c r="IJ30" s="194"/>
      <c r="IK30" s="194"/>
      <c r="IL30" s="194"/>
      <c r="IM30" s="194"/>
      <c r="IN30" s="194"/>
      <c r="IO30" s="194"/>
      <c r="IP30" s="194"/>
      <c r="IQ30" s="194"/>
      <c r="IR30" s="194"/>
      <c r="IS30" s="194"/>
      <c r="IT30" s="194"/>
      <c r="IU30" s="194"/>
      <c r="IV30" s="194"/>
      <c r="IW30" s="194"/>
      <c r="IX30" s="194"/>
      <c r="IY30" s="195"/>
      <c r="IZ30" s="216"/>
      <c r="JA30" s="196"/>
      <c r="JB30" s="217"/>
      <c r="JC30" s="193"/>
      <c r="JD30" s="215"/>
      <c r="JE30" s="194"/>
      <c r="JF30" s="194"/>
      <c r="JG30" s="194"/>
      <c r="JH30" s="194"/>
      <c r="JI30" s="194"/>
      <c r="JJ30" s="194"/>
      <c r="JK30" s="194"/>
      <c r="JL30" s="194"/>
      <c r="JM30" s="194"/>
      <c r="JN30" s="194"/>
      <c r="JO30" s="194"/>
      <c r="JP30" s="194"/>
      <c r="JQ30" s="194"/>
      <c r="JR30" s="194"/>
      <c r="JS30" s="194"/>
      <c r="JT30" s="194"/>
      <c r="JU30" s="194"/>
      <c r="JV30" s="194"/>
      <c r="JW30" s="194"/>
      <c r="JX30" s="194"/>
      <c r="JY30" s="195"/>
      <c r="JZ30" s="216"/>
      <c r="KA30" s="196"/>
      <c r="KB30" s="217"/>
      <c r="KC30" s="193"/>
      <c r="KD30" s="215"/>
      <c r="KE30" s="194"/>
      <c r="KF30" s="194"/>
      <c r="KG30" s="194"/>
      <c r="KH30" s="194"/>
      <c r="KI30" s="194"/>
      <c r="KJ30" s="194"/>
      <c r="KK30" s="194"/>
      <c r="KL30" s="194"/>
      <c r="KM30" s="194"/>
      <c r="KN30" s="194"/>
      <c r="KO30" s="194"/>
      <c r="KP30" s="194"/>
      <c r="KQ30" s="194"/>
      <c r="KR30" s="194"/>
      <c r="KS30" s="194"/>
      <c r="KT30" s="194"/>
      <c r="KU30" s="194"/>
      <c r="KV30" s="194"/>
      <c r="KW30" s="194"/>
      <c r="KX30" s="194"/>
      <c r="KY30" s="195"/>
      <c r="KZ30" s="216"/>
      <c r="LA30" s="196"/>
      <c r="LB30" s="217"/>
      <c r="LC30" s="193"/>
      <c r="LD30" s="215"/>
      <c r="LE30" s="194"/>
      <c r="LF30" s="194"/>
      <c r="LG30" s="194"/>
      <c r="LH30" s="194"/>
      <c r="LI30" s="194"/>
      <c r="LJ30" s="194"/>
      <c r="LK30" s="194"/>
      <c r="LL30" s="194"/>
      <c r="LM30" s="194"/>
      <c r="LN30" s="194"/>
      <c r="LO30" s="194"/>
      <c r="LP30" s="194"/>
      <c r="LQ30" s="194"/>
      <c r="LR30" s="194"/>
      <c r="LS30" s="194"/>
      <c r="LT30" s="194"/>
      <c r="LU30" s="194"/>
      <c r="LV30" s="194"/>
      <c r="LW30" s="194"/>
      <c r="LX30" s="194"/>
      <c r="LY30" s="195"/>
      <c r="LZ30" s="216"/>
      <c r="MA30" s="196"/>
      <c r="MB30" s="217"/>
      <c r="MC30" s="193"/>
      <c r="MD30" s="215"/>
      <c r="ME30" s="194"/>
      <c r="MF30" s="194"/>
      <c r="MG30" s="194"/>
      <c r="MH30" s="194"/>
      <c r="MI30" s="194"/>
      <c r="MJ30" s="194"/>
      <c r="MK30" s="194"/>
      <c r="ML30" s="194"/>
      <c r="MM30" s="194"/>
      <c r="MN30" s="194"/>
      <c r="MO30" s="194"/>
      <c r="MP30" s="194"/>
      <c r="MQ30" s="194"/>
      <c r="MR30" s="194"/>
      <c r="MS30" s="194"/>
      <c r="MT30" s="194"/>
      <c r="MU30" s="194"/>
      <c r="MV30" s="194"/>
      <c r="MW30" s="194"/>
      <c r="MX30" s="194"/>
      <c r="MY30" s="195"/>
      <c r="MZ30" s="216"/>
      <c r="NA30" s="196"/>
      <c r="NB30" s="217"/>
      <c r="NC30" s="193"/>
      <c r="ND30" s="215"/>
      <c r="NE30" s="194"/>
      <c r="NF30" s="194"/>
      <c r="NG30" s="194"/>
      <c r="NH30" s="194"/>
      <c r="NI30" s="194"/>
      <c r="NJ30" s="194"/>
      <c r="NK30" s="194"/>
      <c r="NL30" s="194"/>
      <c r="NM30" s="194"/>
      <c r="NN30" s="194"/>
      <c r="NO30" s="194"/>
      <c r="NP30" s="194"/>
      <c r="NQ30" s="194"/>
      <c r="NR30" s="194"/>
      <c r="NS30" s="194"/>
      <c r="NT30" s="194"/>
      <c r="NU30" s="194"/>
      <c r="NV30" s="194"/>
      <c r="NW30" s="194"/>
      <c r="NX30" s="194"/>
      <c r="NY30" s="195"/>
      <c r="NZ30" s="216"/>
      <c r="OA30" s="196"/>
      <c r="OB30" s="217"/>
      <c r="OC30" s="193"/>
      <c r="OD30" s="215"/>
      <c r="OE30" s="194"/>
      <c r="OF30" s="194"/>
      <c r="OG30" s="194"/>
      <c r="OH30" s="194"/>
      <c r="OI30" s="194"/>
      <c r="OJ30" s="194"/>
      <c r="OK30" s="194"/>
      <c r="OL30" s="194"/>
      <c r="OM30" s="194"/>
      <c r="ON30" s="194"/>
      <c r="OO30" s="194"/>
      <c r="OP30" s="194"/>
      <c r="OQ30" s="194"/>
      <c r="OR30" s="194"/>
      <c r="OS30" s="194"/>
      <c r="OT30" s="194"/>
      <c r="OU30" s="194"/>
      <c r="OV30" s="194"/>
      <c r="OW30" s="194"/>
      <c r="OX30" s="194"/>
      <c r="OY30" s="195"/>
      <c r="OZ30" s="216"/>
      <c r="PA30" s="196"/>
      <c r="PB30" s="217"/>
      <c r="PC30" s="193"/>
      <c r="PD30" s="215"/>
      <c r="PE30" s="194"/>
      <c r="PF30" s="194"/>
      <c r="PG30" s="194"/>
      <c r="PH30" s="194"/>
      <c r="PI30" s="194"/>
      <c r="PJ30" s="194"/>
      <c r="PK30" s="194"/>
      <c r="PL30" s="194"/>
      <c r="PM30" s="194"/>
      <c r="PN30" s="194"/>
      <c r="PO30" s="194"/>
      <c r="PP30" s="194"/>
      <c r="PQ30" s="194"/>
      <c r="PR30" s="194"/>
      <c r="PS30" s="194"/>
      <c r="PT30" s="194"/>
      <c r="PU30" s="194"/>
      <c r="PV30" s="194"/>
      <c r="PW30" s="194"/>
      <c r="PX30" s="194"/>
      <c r="PY30" s="195"/>
      <c r="PZ30" s="216"/>
      <c r="QA30" s="196"/>
      <c r="QB30" s="217"/>
      <c r="QC30" s="193"/>
      <c r="QD30" s="215"/>
      <c r="QE30" s="194"/>
      <c r="QF30" s="194"/>
      <c r="QG30" s="194"/>
      <c r="QH30" s="194"/>
      <c r="QI30" s="194"/>
      <c r="QJ30" s="194"/>
      <c r="QK30" s="194"/>
      <c r="QL30" s="194"/>
      <c r="QM30" s="194"/>
      <c r="QN30" s="194"/>
      <c r="QO30" s="194"/>
      <c r="QP30" s="194"/>
      <c r="QQ30" s="194"/>
      <c r="QR30" s="194"/>
      <c r="QS30" s="194"/>
      <c r="QT30" s="194"/>
      <c r="QU30" s="194"/>
      <c r="QV30" s="194"/>
      <c r="QW30" s="194"/>
      <c r="QX30" s="194"/>
      <c r="QY30" s="195"/>
      <c r="QZ30" s="216"/>
      <c r="RA30" s="196"/>
      <c r="RB30" s="217"/>
      <c r="RC30" s="193"/>
      <c r="RD30" s="215"/>
      <c r="RE30" s="194"/>
      <c r="RF30" s="194"/>
      <c r="RG30" s="194"/>
      <c r="RH30" s="194"/>
      <c r="RI30" s="194"/>
      <c r="RJ30" s="194"/>
      <c r="RK30" s="194"/>
      <c r="RL30" s="194"/>
      <c r="RM30" s="194"/>
      <c r="RN30" s="194"/>
      <c r="RO30" s="194"/>
      <c r="RP30" s="194"/>
      <c r="RQ30" s="194"/>
      <c r="RR30" s="194"/>
      <c r="RS30" s="194"/>
      <c r="RT30" s="194"/>
      <c r="RU30" s="194"/>
      <c r="RV30" s="194"/>
      <c r="RW30" s="194"/>
      <c r="RX30" s="194"/>
      <c r="RY30" s="195"/>
      <c r="RZ30" s="216"/>
      <c r="SA30" s="196"/>
      <c r="SB30" s="217"/>
      <c r="SC30" s="193"/>
      <c r="SD30" s="215"/>
      <c r="SE30" s="194"/>
      <c r="SF30" s="194"/>
      <c r="SG30" s="194"/>
      <c r="SH30" s="194"/>
      <c r="SI30" s="194"/>
      <c r="SJ30" s="194"/>
      <c r="SK30" s="194"/>
      <c r="SL30" s="194"/>
      <c r="SM30" s="194"/>
      <c r="SN30" s="194"/>
      <c r="SO30" s="194"/>
      <c r="SP30" s="194"/>
      <c r="SQ30" s="194"/>
      <c r="SR30" s="194"/>
      <c r="SS30" s="194"/>
      <c r="ST30" s="194"/>
      <c r="SU30" s="194"/>
      <c r="SV30" s="194"/>
      <c r="SW30" s="194"/>
      <c r="SX30" s="194"/>
      <c r="SY30" s="195"/>
      <c r="SZ30" s="216"/>
      <c r="TA30" s="196"/>
      <c r="TB30" s="217"/>
      <c r="TC30" s="193"/>
      <c r="TD30" s="215"/>
      <c r="TE30" s="194"/>
      <c r="TF30" s="194"/>
      <c r="TG30" s="194"/>
      <c r="TH30" s="194"/>
      <c r="TI30" s="194"/>
      <c r="TJ30" s="194"/>
      <c r="TK30" s="194"/>
      <c r="TL30" s="194"/>
      <c r="TM30" s="194"/>
      <c r="TN30" s="194"/>
      <c r="TO30" s="194"/>
      <c r="TP30" s="194"/>
      <c r="TQ30" s="194"/>
      <c r="TR30" s="194"/>
      <c r="TS30" s="194"/>
      <c r="TT30" s="194"/>
      <c r="TU30" s="194"/>
      <c r="TV30" s="194"/>
      <c r="TW30" s="194"/>
      <c r="TX30" s="194"/>
      <c r="TY30" s="195"/>
      <c r="TZ30" s="216"/>
      <c r="UA30" s="196"/>
      <c r="UB30" s="217"/>
      <c r="UC30" s="193"/>
      <c r="UD30" s="215"/>
      <c r="UE30" s="194"/>
      <c r="UF30" s="194"/>
      <c r="UG30" s="194"/>
      <c r="UH30" s="194"/>
      <c r="UI30" s="194"/>
      <c r="UJ30" s="194"/>
      <c r="UK30" s="194"/>
      <c r="UL30" s="194"/>
      <c r="UM30" s="194"/>
      <c r="UN30" s="194"/>
      <c r="UO30" s="194"/>
      <c r="UP30" s="194"/>
      <c r="UQ30" s="194"/>
      <c r="UR30" s="194"/>
      <c r="US30" s="194"/>
      <c r="UT30" s="194"/>
      <c r="UU30" s="194"/>
      <c r="UV30" s="194"/>
      <c r="UW30" s="194"/>
      <c r="UX30" s="194"/>
      <c r="UY30" s="195"/>
      <c r="UZ30" s="216"/>
      <c r="VA30" s="196"/>
      <c r="VB30" s="217"/>
      <c r="VC30" s="193"/>
      <c r="VD30" s="215"/>
      <c r="VE30" s="194"/>
      <c r="VF30" s="194"/>
      <c r="VG30" s="194"/>
      <c r="VH30" s="194"/>
      <c r="VI30" s="194"/>
      <c r="VJ30" s="194"/>
      <c r="VK30" s="194"/>
      <c r="VL30" s="194"/>
      <c r="VM30" s="194"/>
      <c r="VN30" s="194"/>
      <c r="VO30" s="194"/>
      <c r="VP30" s="194"/>
      <c r="VQ30" s="194"/>
      <c r="VR30" s="194"/>
      <c r="VS30" s="194"/>
      <c r="VT30" s="194"/>
      <c r="VU30" s="194"/>
      <c r="VV30" s="194"/>
      <c r="VW30" s="194"/>
      <c r="VX30" s="194"/>
      <c r="VY30" s="195"/>
      <c r="VZ30" s="216"/>
      <c r="WA30" s="196"/>
      <c r="WB30" s="217"/>
      <c r="WC30" s="193"/>
      <c r="WD30" s="215"/>
      <c r="WE30" s="194"/>
      <c r="WF30" s="194"/>
      <c r="WG30" s="194"/>
      <c r="WH30" s="194"/>
      <c r="WI30" s="194"/>
      <c r="WJ30" s="194"/>
      <c r="WK30" s="194"/>
      <c r="WL30" s="194"/>
      <c r="WM30" s="194"/>
      <c r="WN30" s="194"/>
      <c r="WO30" s="194"/>
      <c r="WP30" s="194"/>
      <c r="WQ30" s="194"/>
      <c r="WR30" s="194"/>
      <c r="WS30" s="194"/>
      <c r="WT30" s="194"/>
      <c r="WU30" s="194"/>
      <c r="WV30" s="194"/>
      <c r="WW30" s="194"/>
      <c r="WX30" s="194"/>
      <c r="WY30" s="195"/>
      <c r="WZ30" s="216"/>
      <c r="XA30" s="196"/>
      <c r="XB30" s="217"/>
      <c r="XC30" s="193"/>
      <c r="XD30" s="215"/>
      <c r="XE30" s="194"/>
      <c r="XF30" s="194"/>
      <c r="XG30" s="194"/>
      <c r="XH30" s="194"/>
      <c r="XI30" s="194"/>
      <c r="XJ30" s="194"/>
      <c r="XK30" s="194"/>
      <c r="XL30" s="194"/>
      <c r="XM30" s="194"/>
      <c r="XN30" s="194"/>
      <c r="XO30" s="194"/>
      <c r="XP30" s="194"/>
      <c r="XQ30" s="194"/>
      <c r="XR30" s="194"/>
      <c r="XS30" s="194"/>
      <c r="XT30" s="194"/>
      <c r="XU30" s="194"/>
      <c r="XV30" s="194"/>
      <c r="XW30" s="194"/>
      <c r="XX30" s="194"/>
      <c r="XY30" s="195"/>
      <c r="XZ30" s="216"/>
      <c r="YA30" s="196"/>
      <c r="YB30" s="217"/>
      <c r="YC30" s="193"/>
      <c r="YD30" s="215"/>
      <c r="YE30" s="194"/>
      <c r="YF30" s="194"/>
      <c r="YG30" s="194"/>
      <c r="YH30" s="194"/>
      <c r="YI30" s="194"/>
      <c r="YJ30" s="194"/>
      <c r="YK30" s="194"/>
      <c r="YL30" s="194"/>
      <c r="YM30" s="194"/>
      <c r="YN30" s="194"/>
      <c r="YO30" s="194"/>
      <c r="YP30" s="194"/>
      <c r="YQ30" s="194"/>
      <c r="YR30" s="194"/>
      <c r="YS30" s="194"/>
      <c r="YT30" s="194"/>
      <c r="YU30" s="194"/>
      <c r="YV30" s="194"/>
      <c r="YW30" s="194"/>
      <c r="YX30" s="194"/>
      <c r="YY30" s="195"/>
      <c r="YZ30" s="216"/>
      <c r="ZA30" s="196"/>
      <c r="ZB30" s="217"/>
      <c r="ZC30" s="193"/>
      <c r="ZD30" s="215"/>
      <c r="ZE30" s="194"/>
      <c r="ZF30" s="194"/>
      <c r="ZG30" s="194"/>
      <c r="ZH30" s="194"/>
      <c r="ZI30" s="194"/>
      <c r="ZJ30" s="194"/>
      <c r="ZK30" s="194"/>
      <c r="ZL30" s="194"/>
      <c r="ZM30" s="194"/>
      <c r="ZN30" s="194"/>
      <c r="ZO30" s="194"/>
      <c r="ZP30" s="194"/>
      <c r="ZQ30" s="194"/>
      <c r="ZR30" s="194"/>
      <c r="ZS30" s="194"/>
      <c r="ZT30" s="194"/>
      <c r="ZU30" s="194"/>
      <c r="ZV30" s="194"/>
      <c r="ZW30" s="194"/>
      <c r="ZX30" s="194"/>
      <c r="ZY30" s="195"/>
      <c r="ZZ30" s="216"/>
      <c r="AAA30" s="196"/>
      <c r="AAB30" s="217"/>
      <c r="AAC30" s="193"/>
      <c r="AAD30" s="215"/>
      <c r="AAE30" s="194"/>
      <c r="AAF30" s="194"/>
      <c r="AAG30" s="194"/>
      <c r="AAH30" s="194"/>
      <c r="AAI30" s="194"/>
      <c r="AAJ30" s="194"/>
      <c r="AAK30" s="194"/>
      <c r="AAL30" s="194"/>
      <c r="AAM30" s="194"/>
      <c r="AAN30" s="194"/>
      <c r="AAO30" s="194"/>
      <c r="AAP30" s="194"/>
      <c r="AAQ30" s="194"/>
      <c r="AAR30" s="194"/>
      <c r="AAS30" s="194"/>
      <c r="AAT30" s="194"/>
      <c r="AAU30" s="194"/>
      <c r="AAV30" s="194"/>
      <c r="AAW30" s="194"/>
      <c r="AAX30" s="194"/>
      <c r="AAY30" s="195"/>
      <c r="AAZ30" s="216"/>
      <c r="ABA30" s="196"/>
      <c r="ABB30" s="217"/>
      <c r="ABC30" s="193"/>
      <c r="ABD30" s="215"/>
      <c r="ABE30" s="194"/>
      <c r="ABF30" s="194"/>
      <c r="ABG30" s="194"/>
      <c r="ABH30" s="194"/>
      <c r="ABI30" s="194"/>
      <c r="ABJ30" s="194"/>
      <c r="ABK30" s="194"/>
      <c r="ABL30" s="194"/>
      <c r="ABM30" s="194"/>
      <c r="ABN30" s="194"/>
      <c r="ABO30" s="194"/>
      <c r="ABP30" s="194"/>
      <c r="ABQ30" s="194"/>
      <c r="ABR30" s="194"/>
      <c r="ABS30" s="194"/>
      <c r="ABT30" s="194"/>
      <c r="ABU30" s="194"/>
      <c r="ABV30" s="194"/>
      <c r="ABW30" s="194"/>
      <c r="ABX30" s="194"/>
      <c r="ABY30" s="195"/>
      <c r="ABZ30" s="216"/>
      <c r="ACA30" s="196"/>
      <c r="ACB30" s="217"/>
      <c r="ACC30" s="193"/>
      <c r="ACD30" s="215"/>
      <c r="ACE30" s="194"/>
      <c r="ACF30" s="194"/>
      <c r="ACG30" s="194"/>
      <c r="ACH30" s="194"/>
      <c r="ACI30" s="194"/>
      <c r="ACJ30" s="194"/>
      <c r="ACK30" s="194"/>
      <c r="ACL30" s="194"/>
      <c r="ACM30" s="194"/>
      <c r="ACN30" s="194"/>
      <c r="ACO30" s="194"/>
      <c r="ACP30" s="194"/>
      <c r="ACQ30" s="194"/>
      <c r="ACR30" s="194"/>
      <c r="ACS30" s="194"/>
      <c r="ACT30" s="194"/>
      <c r="ACU30" s="194"/>
      <c r="ACV30" s="194"/>
      <c r="ACW30" s="194"/>
      <c r="ACX30" s="194"/>
      <c r="ACY30" s="195"/>
      <c r="ACZ30" s="216"/>
      <c r="ADA30" s="196"/>
      <c r="ADB30" s="217"/>
    </row>
    <row r="31" spans="1:782" ht="16.2" customHeight="1" x14ac:dyDescent="0.3">
      <c r="A31" s="208">
        <v>26</v>
      </c>
      <c r="B31" s="188">
        <v>43460</v>
      </c>
      <c r="C31" s="193"/>
      <c r="D31" s="215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5"/>
      <c r="Z31" s="216"/>
      <c r="AA31" s="196"/>
      <c r="AB31" s="217"/>
      <c r="AC31" s="193"/>
      <c r="AD31" s="215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5"/>
      <c r="AZ31" s="216"/>
      <c r="BA31" s="196"/>
      <c r="BB31" s="217"/>
      <c r="BC31" s="193"/>
      <c r="BD31" s="215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194"/>
      <c r="BY31" s="195"/>
      <c r="BZ31" s="216"/>
      <c r="CA31" s="196"/>
      <c r="CB31" s="217"/>
      <c r="CC31" s="193"/>
      <c r="CD31" s="215"/>
      <c r="CE31" s="194"/>
      <c r="CF31" s="194"/>
      <c r="CG31" s="194"/>
      <c r="CH31" s="194"/>
      <c r="CI31" s="194"/>
      <c r="CJ31" s="194"/>
      <c r="CK31" s="194"/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5"/>
      <c r="CZ31" s="216"/>
      <c r="DA31" s="196"/>
      <c r="DB31" s="217"/>
      <c r="DC31" s="193"/>
      <c r="DD31" s="215"/>
      <c r="DE31" s="194"/>
      <c r="DF31" s="194"/>
      <c r="DG31" s="194"/>
      <c r="DH31" s="194"/>
      <c r="DI31" s="194"/>
      <c r="DJ31" s="194"/>
      <c r="DK31" s="194"/>
      <c r="DL31" s="194"/>
      <c r="DM31" s="194"/>
      <c r="DN31" s="194"/>
      <c r="DO31" s="194"/>
      <c r="DP31" s="194"/>
      <c r="DQ31" s="194"/>
      <c r="DR31" s="194"/>
      <c r="DS31" s="194"/>
      <c r="DT31" s="194"/>
      <c r="DU31" s="194"/>
      <c r="DV31" s="194"/>
      <c r="DW31" s="194"/>
      <c r="DX31" s="194"/>
      <c r="DY31" s="195"/>
      <c r="DZ31" s="216"/>
      <c r="EA31" s="196"/>
      <c r="EB31" s="217"/>
      <c r="EC31" s="193"/>
      <c r="ED31" s="215"/>
      <c r="EE31" s="194"/>
      <c r="EF31" s="194"/>
      <c r="EG31" s="194"/>
      <c r="EH31" s="194"/>
      <c r="EI31" s="194"/>
      <c r="EJ31" s="194"/>
      <c r="EK31" s="194"/>
      <c r="EL31" s="194"/>
      <c r="EM31" s="194"/>
      <c r="EN31" s="194"/>
      <c r="EO31" s="194"/>
      <c r="EP31" s="194"/>
      <c r="EQ31" s="194"/>
      <c r="ER31" s="194"/>
      <c r="ES31" s="194"/>
      <c r="ET31" s="194"/>
      <c r="EU31" s="194"/>
      <c r="EV31" s="194"/>
      <c r="EW31" s="194"/>
      <c r="EX31" s="194"/>
      <c r="EY31" s="195"/>
      <c r="EZ31" s="216"/>
      <c r="FA31" s="196"/>
      <c r="FB31" s="217"/>
      <c r="FC31" s="193"/>
      <c r="FD31" s="215"/>
      <c r="FE31" s="194"/>
      <c r="FF31" s="194"/>
      <c r="FG31" s="194"/>
      <c r="FH31" s="194"/>
      <c r="FI31" s="194"/>
      <c r="FJ31" s="194"/>
      <c r="FK31" s="194"/>
      <c r="FL31" s="194"/>
      <c r="FM31" s="194"/>
      <c r="FN31" s="194"/>
      <c r="FO31" s="194"/>
      <c r="FP31" s="194"/>
      <c r="FQ31" s="194"/>
      <c r="FR31" s="194"/>
      <c r="FS31" s="194"/>
      <c r="FT31" s="194"/>
      <c r="FU31" s="194"/>
      <c r="FV31" s="194"/>
      <c r="FW31" s="194"/>
      <c r="FX31" s="194"/>
      <c r="FY31" s="195"/>
      <c r="FZ31" s="216"/>
      <c r="GA31" s="196"/>
      <c r="GB31" s="217"/>
      <c r="GC31" s="193"/>
      <c r="GD31" s="215"/>
      <c r="GE31" s="194"/>
      <c r="GF31" s="194"/>
      <c r="GG31" s="194"/>
      <c r="GH31" s="194"/>
      <c r="GI31" s="194"/>
      <c r="GJ31" s="194"/>
      <c r="GK31" s="194"/>
      <c r="GL31" s="194"/>
      <c r="GM31" s="194"/>
      <c r="GN31" s="194"/>
      <c r="GO31" s="194"/>
      <c r="GP31" s="194"/>
      <c r="GQ31" s="194"/>
      <c r="GR31" s="194"/>
      <c r="GS31" s="194"/>
      <c r="GT31" s="194"/>
      <c r="GU31" s="194"/>
      <c r="GV31" s="194"/>
      <c r="GW31" s="194"/>
      <c r="GX31" s="194"/>
      <c r="GY31" s="195"/>
      <c r="GZ31" s="216"/>
      <c r="HA31" s="196"/>
      <c r="HB31" s="217"/>
      <c r="HC31" s="193"/>
      <c r="HD31" s="215"/>
      <c r="HE31" s="194"/>
      <c r="HF31" s="194"/>
      <c r="HG31" s="194"/>
      <c r="HH31" s="194"/>
      <c r="HI31" s="194"/>
      <c r="HJ31" s="194"/>
      <c r="HK31" s="194"/>
      <c r="HL31" s="194"/>
      <c r="HM31" s="194"/>
      <c r="HN31" s="194"/>
      <c r="HO31" s="194"/>
      <c r="HP31" s="194"/>
      <c r="HQ31" s="194"/>
      <c r="HR31" s="194"/>
      <c r="HS31" s="194"/>
      <c r="HT31" s="194"/>
      <c r="HU31" s="194"/>
      <c r="HV31" s="194"/>
      <c r="HW31" s="194"/>
      <c r="HX31" s="194"/>
      <c r="HY31" s="195"/>
      <c r="HZ31" s="216"/>
      <c r="IA31" s="196"/>
      <c r="IB31" s="217"/>
      <c r="IC31" s="193"/>
      <c r="ID31" s="215"/>
      <c r="IE31" s="194"/>
      <c r="IF31" s="194"/>
      <c r="IG31" s="194"/>
      <c r="IH31" s="194"/>
      <c r="II31" s="194"/>
      <c r="IJ31" s="194"/>
      <c r="IK31" s="194"/>
      <c r="IL31" s="194"/>
      <c r="IM31" s="194"/>
      <c r="IN31" s="194"/>
      <c r="IO31" s="194"/>
      <c r="IP31" s="194"/>
      <c r="IQ31" s="194"/>
      <c r="IR31" s="194"/>
      <c r="IS31" s="194"/>
      <c r="IT31" s="194"/>
      <c r="IU31" s="194"/>
      <c r="IV31" s="194"/>
      <c r="IW31" s="194"/>
      <c r="IX31" s="194"/>
      <c r="IY31" s="195"/>
      <c r="IZ31" s="216"/>
      <c r="JA31" s="196"/>
      <c r="JB31" s="217"/>
      <c r="JC31" s="193"/>
      <c r="JD31" s="215"/>
      <c r="JE31" s="194"/>
      <c r="JF31" s="194"/>
      <c r="JG31" s="194"/>
      <c r="JH31" s="194"/>
      <c r="JI31" s="194"/>
      <c r="JJ31" s="194"/>
      <c r="JK31" s="194"/>
      <c r="JL31" s="194"/>
      <c r="JM31" s="194"/>
      <c r="JN31" s="194"/>
      <c r="JO31" s="194"/>
      <c r="JP31" s="194"/>
      <c r="JQ31" s="194"/>
      <c r="JR31" s="194"/>
      <c r="JS31" s="194"/>
      <c r="JT31" s="194"/>
      <c r="JU31" s="194"/>
      <c r="JV31" s="194"/>
      <c r="JW31" s="194"/>
      <c r="JX31" s="194"/>
      <c r="JY31" s="195"/>
      <c r="JZ31" s="216"/>
      <c r="KA31" s="196"/>
      <c r="KB31" s="217"/>
      <c r="KC31" s="193"/>
      <c r="KD31" s="215"/>
      <c r="KE31" s="194"/>
      <c r="KF31" s="194"/>
      <c r="KG31" s="194"/>
      <c r="KH31" s="194"/>
      <c r="KI31" s="194"/>
      <c r="KJ31" s="194"/>
      <c r="KK31" s="194"/>
      <c r="KL31" s="194"/>
      <c r="KM31" s="194"/>
      <c r="KN31" s="194"/>
      <c r="KO31" s="194"/>
      <c r="KP31" s="194"/>
      <c r="KQ31" s="194"/>
      <c r="KR31" s="194"/>
      <c r="KS31" s="194"/>
      <c r="KT31" s="194"/>
      <c r="KU31" s="194"/>
      <c r="KV31" s="194"/>
      <c r="KW31" s="194"/>
      <c r="KX31" s="194"/>
      <c r="KY31" s="195"/>
      <c r="KZ31" s="216"/>
      <c r="LA31" s="196"/>
      <c r="LB31" s="217"/>
      <c r="LC31" s="193"/>
      <c r="LD31" s="215"/>
      <c r="LE31" s="194"/>
      <c r="LF31" s="194"/>
      <c r="LG31" s="194"/>
      <c r="LH31" s="194"/>
      <c r="LI31" s="194"/>
      <c r="LJ31" s="194"/>
      <c r="LK31" s="194"/>
      <c r="LL31" s="194"/>
      <c r="LM31" s="194"/>
      <c r="LN31" s="194"/>
      <c r="LO31" s="194"/>
      <c r="LP31" s="194"/>
      <c r="LQ31" s="194"/>
      <c r="LR31" s="194"/>
      <c r="LS31" s="194"/>
      <c r="LT31" s="194"/>
      <c r="LU31" s="194"/>
      <c r="LV31" s="194"/>
      <c r="LW31" s="194"/>
      <c r="LX31" s="194"/>
      <c r="LY31" s="195"/>
      <c r="LZ31" s="216"/>
      <c r="MA31" s="196"/>
      <c r="MB31" s="217"/>
      <c r="MC31" s="193"/>
      <c r="MD31" s="215"/>
      <c r="ME31" s="194"/>
      <c r="MF31" s="194"/>
      <c r="MG31" s="194"/>
      <c r="MH31" s="194"/>
      <c r="MI31" s="194"/>
      <c r="MJ31" s="194"/>
      <c r="MK31" s="194"/>
      <c r="ML31" s="194"/>
      <c r="MM31" s="194"/>
      <c r="MN31" s="194"/>
      <c r="MO31" s="194"/>
      <c r="MP31" s="194"/>
      <c r="MQ31" s="194"/>
      <c r="MR31" s="194"/>
      <c r="MS31" s="194"/>
      <c r="MT31" s="194"/>
      <c r="MU31" s="194"/>
      <c r="MV31" s="194"/>
      <c r="MW31" s="194"/>
      <c r="MX31" s="194"/>
      <c r="MY31" s="195"/>
      <c r="MZ31" s="216"/>
      <c r="NA31" s="196"/>
      <c r="NB31" s="217"/>
      <c r="NC31" s="193"/>
      <c r="ND31" s="215"/>
      <c r="NE31" s="194"/>
      <c r="NF31" s="194"/>
      <c r="NG31" s="194"/>
      <c r="NH31" s="194"/>
      <c r="NI31" s="194"/>
      <c r="NJ31" s="194"/>
      <c r="NK31" s="194"/>
      <c r="NL31" s="194"/>
      <c r="NM31" s="194"/>
      <c r="NN31" s="194"/>
      <c r="NO31" s="194"/>
      <c r="NP31" s="194"/>
      <c r="NQ31" s="194"/>
      <c r="NR31" s="194"/>
      <c r="NS31" s="194"/>
      <c r="NT31" s="194"/>
      <c r="NU31" s="194"/>
      <c r="NV31" s="194"/>
      <c r="NW31" s="194"/>
      <c r="NX31" s="194"/>
      <c r="NY31" s="195"/>
      <c r="NZ31" s="216"/>
      <c r="OA31" s="196"/>
      <c r="OB31" s="217"/>
      <c r="OC31" s="193"/>
      <c r="OD31" s="215"/>
      <c r="OE31" s="194"/>
      <c r="OF31" s="194"/>
      <c r="OG31" s="194"/>
      <c r="OH31" s="194"/>
      <c r="OI31" s="194"/>
      <c r="OJ31" s="194"/>
      <c r="OK31" s="194"/>
      <c r="OL31" s="194"/>
      <c r="OM31" s="194"/>
      <c r="ON31" s="194"/>
      <c r="OO31" s="194"/>
      <c r="OP31" s="194"/>
      <c r="OQ31" s="194"/>
      <c r="OR31" s="194"/>
      <c r="OS31" s="194"/>
      <c r="OT31" s="194"/>
      <c r="OU31" s="194"/>
      <c r="OV31" s="194"/>
      <c r="OW31" s="194"/>
      <c r="OX31" s="194"/>
      <c r="OY31" s="195"/>
      <c r="OZ31" s="216"/>
      <c r="PA31" s="196"/>
      <c r="PB31" s="217"/>
      <c r="PC31" s="193"/>
      <c r="PD31" s="215"/>
      <c r="PE31" s="194"/>
      <c r="PF31" s="194"/>
      <c r="PG31" s="194"/>
      <c r="PH31" s="194"/>
      <c r="PI31" s="194"/>
      <c r="PJ31" s="194"/>
      <c r="PK31" s="194"/>
      <c r="PL31" s="194"/>
      <c r="PM31" s="194"/>
      <c r="PN31" s="194"/>
      <c r="PO31" s="194"/>
      <c r="PP31" s="194"/>
      <c r="PQ31" s="194"/>
      <c r="PR31" s="194"/>
      <c r="PS31" s="194"/>
      <c r="PT31" s="194"/>
      <c r="PU31" s="194"/>
      <c r="PV31" s="194"/>
      <c r="PW31" s="194"/>
      <c r="PX31" s="194"/>
      <c r="PY31" s="195"/>
      <c r="PZ31" s="216"/>
      <c r="QA31" s="196"/>
      <c r="QB31" s="217"/>
      <c r="QC31" s="193"/>
      <c r="QD31" s="215"/>
      <c r="QE31" s="194"/>
      <c r="QF31" s="194"/>
      <c r="QG31" s="194"/>
      <c r="QH31" s="194"/>
      <c r="QI31" s="194"/>
      <c r="QJ31" s="194"/>
      <c r="QK31" s="194"/>
      <c r="QL31" s="194"/>
      <c r="QM31" s="194"/>
      <c r="QN31" s="194"/>
      <c r="QO31" s="194"/>
      <c r="QP31" s="194"/>
      <c r="QQ31" s="194"/>
      <c r="QR31" s="194"/>
      <c r="QS31" s="194"/>
      <c r="QT31" s="194"/>
      <c r="QU31" s="194"/>
      <c r="QV31" s="194"/>
      <c r="QW31" s="194"/>
      <c r="QX31" s="194"/>
      <c r="QY31" s="195"/>
      <c r="QZ31" s="216"/>
      <c r="RA31" s="196"/>
      <c r="RB31" s="217"/>
      <c r="RC31" s="193"/>
      <c r="RD31" s="215"/>
      <c r="RE31" s="194"/>
      <c r="RF31" s="194"/>
      <c r="RG31" s="194"/>
      <c r="RH31" s="194"/>
      <c r="RI31" s="194"/>
      <c r="RJ31" s="194"/>
      <c r="RK31" s="194"/>
      <c r="RL31" s="194"/>
      <c r="RM31" s="194"/>
      <c r="RN31" s="194"/>
      <c r="RO31" s="194"/>
      <c r="RP31" s="194"/>
      <c r="RQ31" s="194"/>
      <c r="RR31" s="194"/>
      <c r="RS31" s="194"/>
      <c r="RT31" s="194"/>
      <c r="RU31" s="194"/>
      <c r="RV31" s="194"/>
      <c r="RW31" s="194"/>
      <c r="RX31" s="194"/>
      <c r="RY31" s="195"/>
      <c r="RZ31" s="216"/>
      <c r="SA31" s="196"/>
      <c r="SB31" s="217"/>
      <c r="SC31" s="193"/>
      <c r="SD31" s="215"/>
      <c r="SE31" s="194"/>
      <c r="SF31" s="194"/>
      <c r="SG31" s="194"/>
      <c r="SH31" s="194"/>
      <c r="SI31" s="194"/>
      <c r="SJ31" s="194"/>
      <c r="SK31" s="194"/>
      <c r="SL31" s="194"/>
      <c r="SM31" s="194"/>
      <c r="SN31" s="194"/>
      <c r="SO31" s="194"/>
      <c r="SP31" s="194"/>
      <c r="SQ31" s="194"/>
      <c r="SR31" s="194"/>
      <c r="SS31" s="194"/>
      <c r="ST31" s="194"/>
      <c r="SU31" s="194"/>
      <c r="SV31" s="194"/>
      <c r="SW31" s="194"/>
      <c r="SX31" s="194"/>
      <c r="SY31" s="195"/>
      <c r="SZ31" s="216"/>
      <c r="TA31" s="196"/>
      <c r="TB31" s="217"/>
      <c r="TC31" s="193"/>
      <c r="TD31" s="215"/>
      <c r="TE31" s="194"/>
      <c r="TF31" s="194"/>
      <c r="TG31" s="194"/>
      <c r="TH31" s="194"/>
      <c r="TI31" s="194"/>
      <c r="TJ31" s="194"/>
      <c r="TK31" s="194"/>
      <c r="TL31" s="194"/>
      <c r="TM31" s="194"/>
      <c r="TN31" s="194"/>
      <c r="TO31" s="194"/>
      <c r="TP31" s="194"/>
      <c r="TQ31" s="194"/>
      <c r="TR31" s="194"/>
      <c r="TS31" s="194"/>
      <c r="TT31" s="194"/>
      <c r="TU31" s="194"/>
      <c r="TV31" s="194"/>
      <c r="TW31" s="194"/>
      <c r="TX31" s="194"/>
      <c r="TY31" s="195"/>
      <c r="TZ31" s="216"/>
      <c r="UA31" s="196"/>
      <c r="UB31" s="217"/>
      <c r="UC31" s="193"/>
      <c r="UD31" s="215"/>
      <c r="UE31" s="194"/>
      <c r="UF31" s="194"/>
      <c r="UG31" s="194"/>
      <c r="UH31" s="194"/>
      <c r="UI31" s="194"/>
      <c r="UJ31" s="194"/>
      <c r="UK31" s="194"/>
      <c r="UL31" s="194"/>
      <c r="UM31" s="194"/>
      <c r="UN31" s="194"/>
      <c r="UO31" s="194"/>
      <c r="UP31" s="194"/>
      <c r="UQ31" s="194"/>
      <c r="UR31" s="194"/>
      <c r="US31" s="194"/>
      <c r="UT31" s="194"/>
      <c r="UU31" s="194"/>
      <c r="UV31" s="194"/>
      <c r="UW31" s="194"/>
      <c r="UX31" s="194"/>
      <c r="UY31" s="195"/>
      <c r="UZ31" s="216"/>
      <c r="VA31" s="196"/>
      <c r="VB31" s="217"/>
      <c r="VC31" s="193"/>
      <c r="VD31" s="215"/>
      <c r="VE31" s="194"/>
      <c r="VF31" s="194"/>
      <c r="VG31" s="194"/>
      <c r="VH31" s="194"/>
      <c r="VI31" s="194"/>
      <c r="VJ31" s="194"/>
      <c r="VK31" s="194"/>
      <c r="VL31" s="194"/>
      <c r="VM31" s="194"/>
      <c r="VN31" s="194"/>
      <c r="VO31" s="194"/>
      <c r="VP31" s="194"/>
      <c r="VQ31" s="194"/>
      <c r="VR31" s="194"/>
      <c r="VS31" s="194"/>
      <c r="VT31" s="194"/>
      <c r="VU31" s="194"/>
      <c r="VV31" s="194"/>
      <c r="VW31" s="194"/>
      <c r="VX31" s="194"/>
      <c r="VY31" s="195"/>
      <c r="VZ31" s="216"/>
      <c r="WA31" s="196"/>
      <c r="WB31" s="217"/>
      <c r="WC31" s="193"/>
      <c r="WD31" s="215"/>
      <c r="WE31" s="194"/>
      <c r="WF31" s="194"/>
      <c r="WG31" s="194"/>
      <c r="WH31" s="194"/>
      <c r="WI31" s="194"/>
      <c r="WJ31" s="194"/>
      <c r="WK31" s="194"/>
      <c r="WL31" s="194"/>
      <c r="WM31" s="194"/>
      <c r="WN31" s="194"/>
      <c r="WO31" s="194"/>
      <c r="WP31" s="194"/>
      <c r="WQ31" s="194"/>
      <c r="WR31" s="194"/>
      <c r="WS31" s="194"/>
      <c r="WT31" s="194"/>
      <c r="WU31" s="194"/>
      <c r="WV31" s="194"/>
      <c r="WW31" s="194"/>
      <c r="WX31" s="194"/>
      <c r="WY31" s="195"/>
      <c r="WZ31" s="216"/>
      <c r="XA31" s="196"/>
      <c r="XB31" s="217"/>
      <c r="XC31" s="193"/>
      <c r="XD31" s="215"/>
      <c r="XE31" s="194"/>
      <c r="XF31" s="194"/>
      <c r="XG31" s="194"/>
      <c r="XH31" s="194"/>
      <c r="XI31" s="194"/>
      <c r="XJ31" s="194"/>
      <c r="XK31" s="194"/>
      <c r="XL31" s="194"/>
      <c r="XM31" s="194"/>
      <c r="XN31" s="194"/>
      <c r="XO31" s="194"/>
      <c r="XP31" s="194"/>
      <c r="XQ31" s="194"/>
      <c r="XR31" s="194"/>
      <c r="XS31" s="194"/>
      <c r="XT31" s="194"/>
      <c r="XU31" s="194"/>
      <c r="XV31" s="194"/>
      <c r="XW31" s="194"/>
      <c r="XX31" s="194"/>
      <c r="XY31" s="195"/>
      <c r="XZ31" s="216"/>
      <c r="YA31" s="196"/>
      <c r="YB31" s="217"/>
      <c r="YC31" s="193"/>
      <c r="YD31" s="215"/>
      <c r="YE31" s="194"/>
      <c r="YF31" s="194"/>
      <c r="YG31" s="194"/>
      <c r="YH31" s="194"/>
      <c r="YI31" s="194"/>
      <c r="YJ31" s="194"/>
      <c r="YK31" s="194"/>
      <c r="YL31" s="194"/>
      <c r="YM31" s="194"/>
      <c r="YN31" s="194"/>
      <c r="YO31" s="194"/>
      <c r="YP31" s="194"/>
      <c r="YQ31" s="194"/>
      <c r="YR31" s="194"/>
      <c r="YS31" s="194"/>
      <c r="YT31" s="194"/>
      <c r="YU31" s="194"/>
      <c r="YV31" s="194"/>
      <c r="YW31" s="194"/>
      <c r="YX31" s="194"/>
      <c r="YY31" s="195"/>
      <c r="YZ31" s="216"/>
      <c r="ZA31" s="196"/>
      <c r="ZB31" s="217"/>
      <c r="ZC31" s="193"/>
      <c r="ZD31" s="215"/>
      <c r="ZE31" s="194"/>
      <c r="ZF31" s="194"/>
      <c r="ZG31" s="194"/>
      <c r="ZH31" s="194"/>
      <c r="ZI31" s="194"/>
      <c r="ZJ31" s="194"/>
      <c r="ZK31" s="194"/>
      <c r="ZL31" s="194"/>
      <c r="ZM31" s="194"/>
      <c r="ZN31" s="194"/>
      <c r="ZO31" s="194"/>
      <c r="ZP31" s="194"/>
      <c r="ZQ31" s="194"/>
      <c r="ZR31" s="194"/>
      <c r="ZS31" s="194"/>
      <c r="ZT31" s="194"/>
      <c r="ZU31" s="194"/>
      <c r="ZV31" s="194"/>
      <c r="ZW31" s="194"/>
      <c r="ZX31" s="194"/>
      <c r="ZY31" s="195"/>
      <c r="ZZ31" s="216"/>
      <c r="AAA31" s="196"/>
      <c r="AAB31" s="217"/>
      <c r="AAC31" s="193"/>
      <c r="AAD31" s="215"/>
      <c r="AAE31" s="194"/>
      <c r="AAF31" s="194"/>
      <c r="AAG31" s="194"/>
      <c r="AAH31" s="194"/>
      <c r="AAI31" s="194"/>
      <c r="AAJ31" s="194"/>
      <c r="AAK31" s="194"/>
      <c r="AAL31" s="194"/>
      <c r="AAM31" s="194"/>
      <c r="AAN31" s="194"/>
      <c r="AAO31" s="194"/>
      <c r="AAP31" s="194"/>
      <c r="AAQ31" s="194"/>
      <c r="AAR31" s="194"/>
      <c r="AAS31" s="194"/>
      <c r="AAT31" s="194"/>
      <c r="AAU31" s="194"/>
      <c r="AAV31" s="194"/>
      <c r="AAW31" s="194"/>
      <c r="AAX31" s="194"/>
      <c r="AAY31" s="195"/>
      <c r="AAZ31" s="216"/>
      <c r="ABA31" s="196"/>
      <c r="ABB31" s="217"/>
      <c r="ABC31" s="193"/>
      <c r="ABD31" s="215"/>
      <c r="ABE31" s="194"/>
      <c r="ABF31" s="194"/>
      <c r="ABG31" s="194"/>
      <c r="ABH31" s="194"/>
      <c r="ABI31" s="194"/>
      <c r="ABJ31" s="194"/>
      <c r="ABK31" s="194"/>
      <c r="ABL31" s="194"/>
      <c r="ABM31" s="194"/>
      <c r="ABN31" s="194"/>
      <c r="ABO31" s="194"/>
      <c r="ABP31" s="194"/>
      <c r="ABQ31" s="194"/>
      <c r="ABR31" s="194"/>
      <c r="ABS31" s="194"/>
      <c r="ABT31" s="194"/>
      <c r="ABU31" s="194"/>
      <c r="ABV31" s="194"/>
      <c r="ABW31" s="194"/>
      <c r="ABX31" s="194"/>
      <c r="ABY31" s="195"/>
      <c r="ABZ31" s="216"/>
      <c r="ACA31" s="196"/>
      <c r="ACB31" s="217"/>
      <c r="ACC31" s="193"/>
      <c r="ACD31" s="215"/>
      <c r="ACE31" s="194"/>
      <c r="ACF31" s="194"/>
      <c r="ACG31" s="194"/>
      <c r="ACH31" s="194"/>
      <c r="ACI31" s="194"/>
      <c r="ACJ31" s="194"/>
      <c r="ACK31" s="194"/>
      <c r="ACL31" s="194"/>
      <c r="ACM31" s="194"/>
      <c r="ACN31" s="194"/>
      <c r="ACO31" s="194"/>
      <c r="ACP31" s="194"/>
      <c r="ACQ31" s="194"/>
      <c r="ACR31" s="194"/>
      <c r="ACS31" s="194"/>
      <c r="ACT31" s="194"/>
      <c r="ACU31" s="194"/>
      <c r="ACV31" s="194"/>
      <c r="ACW31" s="194"/>
      <c r="ACX31" s="194"/>
      <c r="ACY31" s="195"/>
      <c r="ACZ31" s="216"/>
      <c r="ADA31" s="196"/>
      <c r="ADB31" s="217"/>
    </row>
    <row r="32" spans="1:782" ht="16.2" customHeight="1" x14ac:dyDescent="0.3">
      <c r="A32" s="208">
        <v>27</v>
      </c>
      <c r="B32" s="188">
        <v>43461</v>
      </c>
      <c r="C32" s="193"/>
      <c r="D32" s="215"/>
      <c r="E32" s="194"/>
      <c r="F32" s="194"/>
      <c r="G32" s="194"/>
      <c r="H32" s="194"/>
      <c r="I32" s="194"/>
      <c r="J32" s="194"/>
      <c r="K32" s="194"/>
      <c r="L32" s="194"/>
      <c r="M32" s="194"/>
      <c r="N32" s="194"/>
      <c r="O32" s="194"/>
      <c r="P32" s="194"/>
      <c r="Q32" s="194"/>
      <c r="R32" s="194"/>
      <c r="S32" s="194"/>
      <c r="T32" s="194"/>
      <c r="U32" s="194"/>
      <c r="V32" s="194"/>
      <c r="W32" s="194"/>
      <c r="X32" s="194"/>
      <c r="Y32" s="195"/>
      <c r="Z32" s="216"/>
      <c r="AA32" s="196"/>
      <c r="AB32" s="217"/>
      <c r="AC32" s="193"/>
      <c r="AD32" s="215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5"/>
      <c r="AZ32" s="216"/>
      <c r="BA32" s="196"/>
      <c r="BB32" s="217"/>
      <c r="BC32" s="193"/>
      <c r="BD32" s="215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194"/>
      <c r="BY32" s="195"/>
      <c r="BZ32" s="216"/>
      <c r="CA32" s="196"/>
      <c r="CB32" s="217"/>
      <c r="CC32" s="193"/>
      <c r="CD32" s="215"/>
      <c r="CE32" s="194"/>
      <c r="CF32" s="194"/>
      <c r="CG32" s="194"/>
      <c r="CH32" s="194"/>
      <c r="CI32" s="194"/>
      <c r="CJ32" s="194"/>
      <c r="CK32" s="194"/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5"/>
      <c r="CZ32" s="216"/>
      <c r="DA32" s="196"/>
      <c r="DB32" s="217"/>
      <c r="DC32" s="193"/>
      <c r="DD32" s="215"/>
      <c r="DE32" s="194"/>
      <c r="DF32" s="194"/>
      <c r="DG32" s="194"/>
      <c r="DH32" s="194"/>
      <c r="DI32" s="194"/>
      <c r="DJ32" s="194"/>
      <c r="DK32" s="194"/>
      <c r="DL32" s="194"/>
      <c r="DM32" s="194"/>
      <c r="DN32" s="194"/>
      <c r="DO32" s="194"/>
      <c r="DP32" s="194"/>
      <c r="DQ32" s="194"/>
      <c r="DR32" s="194"/>
      <c r="DS32" s="194"/>
      <c r="DT32" s="194"/>
      <c r="DU32" s="194"/>
      <c r="DV32" s="194"/>
      <c r="DW32" s="194"/>
      <c r="DX32" s="194"/>
      <c r="DY32" s="195"/>
      <c r="DZ32" s="216"/>
      <c r="EA32" s="196"/>
      <c r="EB32" s="217"/>
      <c r="EC32" s="193"/>
      <c r="ED32" s="215"/>
      <c r="EE32" s="194"/>
      <c r="EF32" s="194"/>
      <c r="EG32" s="194"/>
      <c r="EH32" s="194"/>
      <c r="EI32" s="194"/>
      <c r="EJ32" s="194"/>
      <c r="EK32" s="194"/>
      <c r="EL32" s="194"/>
      <c r="EM32" s="194"/>
      <c r="EN32" s="194"/>
      <c r="EO32" s="194"/>
      <c r="EP32" s="194"/>
      <c r="EQ32" s="194"/>
      <c r="ER32" s="194"/>
      <c r="ES32" s="194"/>
      <c r="ET32" s="194"/>
      <c r="EU32" s="194"/>
      <c r="EV32" s="194"/>
      <c r="EW32" s="194"/>
      <c r="EX32" s="194"/>
      <c r="EY32" s="195"/>
      <c r="EZ32" s="216"/>
      <c r="FA32" s="196"/>
      <c r="FB32" s="217"/>
      <c r="FC32" s="193"/>
      <c r="FD32" s="215"/>
      <c r="FE32" s="194"/>
      <c r="FF32" s="194"/>
      <c r="FG32" s="194"/>
      <c r="FH32" s="194"/>
      <c r="FI32" s="194"/>
      <c r="FJ32" s="194"/>
      <c r="FK32" s="194"/>
      <c r="FL32" s="194"/>
      <c r="FM32" s="194"/>
      <c r="FN32" s="194"/>
      <c r="FO32" s="194"/>
      <c r="FP32" s="194"/>
      <c r="FQ32" s="194"/>
      <c r="FR32" s="194"/>
      <c r="FS32" s="194"/>
      <c r="FT32" s="194"/>
      <c r="FU32" s="194"/>
      <c r="FV32" s="194"/>
      <c r="FW32" s="194"/>
      <c r="FX32" s="194"/>
      <c r="FY32" s="195"/>
      <c r="FZ32" s="216"/>
      <c r="GA32" s="196"/>
      <c r="GB32" s="217"/>
      <c r="GC32" s="193"/>
      <c r="GD32" s="215"/>
      <c r="GE32" s="194"/>
      <c r="GF32" s="194"/>
      <c r="GG32" s="194"/>
      <c r="GH32" s="194"/>
      <c r="GI32" s="194"/>
      <c r="GJ32" s="194"/>
      <c r="GK32" s="194"/>
      <c r="GL32" s="194"/>
      <c r="GM32" s="194"/>
      <c r="GN32" s="194"/>
      <c r="GO32" s="194"/>
      <c r="GP32" s="194"/>
      <c r="GQ32" s="194"/>
      <c r="GR32" s="194"/>
      <c r="GS32" s="194"/>
      <c r="GT32" s="194"/>
      <c r="GU32" s="194"/>
      <c r="GV32" s="194"/>
      <c r="GW32" s="194"/>
      <c r="GX32" s="194"/>
      <c r="GY32" s="195"/>
      <c r="GZ32" s="216"/>
      <c r="HA32" s="196"/>
      <c r="HB32" s="217"/>
      <c r="HC32" s="193"/>
      <c r="HD32" s="215"/>
      <c r="HE32" s="194"/>
      <c r="HF32" s="194"/>
      <c r="HG32" s="194"/>
      <c r="HH32" s="194"/>
      <c r="HI32" s="194"/>
      <c r="HJ32" s="194"/>
      <c r="HK32" s="194"/>
      <c r="HL32" s="194"/>
      <c r="HM32" s="194"/>
      <c r="HN32" s="194"/>
      <c r="HO32" s="194"/>
      <c r="HP32" s="194"/>
      <c r="HQ32" s="194"/>
      <c r="HR32" s="194"/>
      <c r="HS32" s="194"/>
      <c r="HT32" s="194"/>
      <c r="HU32" s="194"/>
      <c r="HV32" s="194"/>
      <c r="HW32" s="194"/>
      <c r="HX32" s="194"/>
      <c r="HY32" s="195"/>
      <c r="HZ32" s="216"/>
      <c r="IA32" s="196"/>
      <c r="IB32" s="217"/>
      <c r="IC32" s="193"/>
      <c r="ID32" s="215"/>
      <c r="IE32" s="194"/>
      <c r="IF32" s="194"/>
      <c r="IG32" s="194"/>
      <c r="IH32" s="194"/>
      <c r="II32" s="194"/>
      <c r="IJ32" s="194"/>
      <c r="IK32" s="194"/>
      <c r="IL32" s="194"/>
      <c r="IM32" s="194"/>
      <c r="IN32" s="194"/>
      <c r="IO32" s="194"/>
      <c r="IP32" s="194"/>
      <c r="IQ32" s="194"/>
      <c r="IR32" s="194"/>
      <c r="IS32" s="194"/>
      <c r="IT32" s="194"/>
      <c r="IU32" s="194"/>
      <c r="IV32" s="194"/>
      <c r="IW32" s="194"/>
      <c r="IX32" s="194"/>
      <c r="IY32" s="195"/>
      <c r="IZ32" s="216"/>
      <c r="JA32" s="196"/>
      <c r="JB32" s="217"/>
      <c r="JC32" s="193"/>
      <c r="JD32" s="215"/>
      <c r="JE32" s="194"/>
      <c r="JF32" s="194"/>
      <c r="JG32" s="194"/>
      <c r="JH32" s="194"/>
      <c r="JI32" s="194"/>
      <c r="JJ32" s="194"/>
      <c r="JK32" s="194"/>
      <c r="JL32" s="194"/>
      <c r="JM32" s="194"/>
      <c r="JN32" s="194"/>
      <c r="JO32" s="194"/>
      <c r="JP32" s="194"/>
      <c r="JQ32" s="194"/>
      <c r="JR32" s="194"/>
      <c r="JS32" s="194"/>
      <c r="JT32" s="194"/>
      <c r="JU32" s="194"/>
      <c r="JV32" s="194"/>
      <c r="JW32" s="194"/>
      <c r="JX32" s="194"/>
      <c r="JY32" s="195"/>
      <c r="JZ32" s="216"/>
      <c r="KA32" s="196"/>
      <c r="KB32" s="217"/>
      <c r="KC32" s="193"/>
      <c r="KD32" s="215"/>
      <c r="KE32" s="194"/>
      <c r="KF32" s="194"/>
      <c r="KG32" s="194"/>
      <c r="KH32" s="194"/>
      <c r="KI32" s="194"/>
      <c r="KJ32" s="194"/>
      <c r="KK32" s="194"/>
      <c r="KL32" s="194"/>
      <c r="KM32" s="194"/>
      <c r="KN32" s="194"/>
      <c r="KO32" s="194"/>
      <c r="KP32" s="194"/>
      <c r="KQ32" s="194"/>
      <c r="KR32" s="194"/>
      <c r="KS32" s="194"/>
      <c r="KT32" s="194"/>
      <c r="KU32" s="194"/>
      <c r="KV32" s="194"/>
      <c r="KW32" s="194"/>
      <c r="KX32" s="194"/>
      <c r="KY32" s="195"/>
      <c r="KZ32" s="216"/>
      <c r="LA32" s="196"/>
      <c r="LB32" s="217"/>
      <c r="LC32" s="193"/>
      <c r="LD32" s="215"/>
      <c r="LE32" s="194"/>
      <c r="LF32" s="194"/>
      <c r="LG32" s="194"/>
      <c r="LH32" s="194"/>
      <c r="LI32" s="194"/>
      <c r="LJ32" s="194"/>
      <c r="LK32" s="194"/>
      <c r="LL32" s="194"/>
      <c r="LM32" s="194"/>
      <c r="LN32" s="194"/>
      <c r="LO32" s="194"/>
      <c r="LP32" s="194"/>
      <c r="LQ32" s="194"/>
      <c r="LR32" s="194"/>
      <c r="LS32" s="194"/>
      <c r="LT32" s="194"/>
      <c r="LU32" s="194"/>
      <c r="LV32" s="194"/>
      <c r="LW32" s="194"/>
      <c r="LX32" s="194"/>
      <c r="LY32" s="195"/>
      <c r="LZ32" s="216"/>
      <c r="MA32" s="196"/>
      <c r="MB32" s="217"/>
      <c r="MC32" s="193"/>
      <c r="MD32" s="215"/>
      <c r="ME32" s="194"/>
      <c r="MF32" s="194"/>
      <c r="MG32" s="194"/>
      <c r="MH32" s="194"/>
      <c r="MI32" s="194"/>
      <c r="MJ32" s="194"/>
      <c r="MK32" s="194"/>
      <c r="ML32" s="194"/>
      <c r="MM32" s="194"/>
      <c r="MN32" s="194"/>
      <c r="MO32" s="194"/>
      <c r="MP32" s="194"/>
      <c r="MQ32" s="194"/>
      <c r="MR32" s="194"/>
      <c r="MS32" s="194"/>
      <c r="MT32" s="194"/>
      <c r="MU32" s="194"/>
      <c r="MV32" s="194"/>
      <c r="MW32" s="194"/>
      <c r="MX32" s="194"/>
      <c r="MY32" s="195"/>
      <c r="MZ32" s="216"/>
      <c r="NA32" s="196"/>
      <c r="NB32" s="217"/>
      <c r="NC32" s="193"/>
      <c r="ND32" s="215"/>
      <c r="NE32" s="194"/>
      <c r="NF32" s="194"/>
      <c r="NG32" s="194"/>
      <c r="NH32" s="194"/>
      <c r="NI32" s="194"/>
      <c r="NJ32" s="194"/>
      <c r="NK32" s="194"/>
      <c r="NL32" s="194"/>
      <c r="NM32" s="194"/>
      <c r="NN32" s="194"/>
      <c r="NO32" s="194"/>
      <c r="NP32" s="194"/>
      <c r="NQ32" s="194"/>
      <c r="NR32" s="194"/>
      <c r="NS32" s="194"/>
      <c r="NT32" s="194"/>
      <c r="NU32" s="194"/>
      <c r="NV32" s="194"/>
      <c r="NW32" s="194"/>
      <c r="NX32" s="194"/>
      <c r="NY32" s="195"/>
      <c r="NZ32" s="216"/>
      <c r="OA32" s="196"/>
      <c r="OB32" s="217"/>
      <c r="OC32" s="193"/>
      <c r="OD32" s="215"/>
      <c r="OE32" s="194"/>
      <c r="OF32" s="194"/>
      <c r="OG32" s="194"/>
      <c r="OH32" s="194"/>
      <c r="OI32" s="194"/>
      <c r="OJ32" s="194"/>
      <c r="OK32" s="194"/>
      <c r="OL32" s="194"/>
      <c r="OM32" s="194"/>
      <c r="ON32" s="194"/>
      <c r="OO32" s="194"/>
      <c r="OP32" s="194"/>
      <c r="OQ32" s="194"/>
      <c r="OR32" s="194"/>
      <c r="OS32" s="194"/>
      <c r="OT32" s="194"/>
      <c r="OU32" s="194"/>
      <c r="OV32" s="194"/>
      <c r="OW32" s="194"/>
      <c r="OX32" s="194"/>
      <c r="OY32" s="195"/>
      <c r="OZ32" s="216"/>
      <c r="PA32" s="196"/>
      <c r="PB32" s="217"/>
      <c r="PC32" s="193"/>
      <c r="PD32" s="215"/>
      <c r="PE32" s="194"/>
      <c r="PF32" s="194"/>
      <c r="PG32" s="194"/>
      <c r="PH32" s="194"/>
      <c r="PI32" s="194"/>
      <c r="PJ32" s="194"/>
      <c r="PK32" s="194"/>
      <c r="PL32" s="194"/>
      <c r="PM32" s="194"/>
      <c r="PN32" s="194"/>
      <c r="PO32" s="194"/>
      <c r="PP32" s="194"/>
      <c r="PQ32" s="194"/>
      <c r="PR32" s="194"/>
      <c r="PS32" s="194"/>
      <c r="PT32" s="194"/>
      <c r="PU32" s="194"/>
      <c r="PV32" s="194"/>
      <c r="PW32" s="194"/>
      <c r="PX32" s="194"/>
      <c r="PY32" s="195"/>
      <c r="PZ32" s="216"/>
      <c r="QA32" s="196"/>
      <c r="QB32" s="217"/>
      <c r="QC32" s="193"/>
      <c r="QD32" s="215"/>
      <c r="QE32" s="194"/>
      <c r="QF32" s="194"/>
      <c r="QG32" s="194"/>
      <c r="QH32" s="194"/>
      <c r="QI32" s="194"/>
      <c r="QJ32" s="194"/>
      <c r="QK32" s="194"/>
      <c r="QL32" s="194"/>
      <c r="QM32" s="194"/>
      <c r="QN32" s="194"/>
      <c r="QO32" s="194"/>
      <c r="QP32" s="194"/>
      <c r="QQ32" s="194"/>
      <c r="QR32" s="194"/>
      <c r="QS32" s="194"/>
      <c r="QT32" s="194"/>
      <c r="QU32" s="194"/>
      <c r="QV32" s="194"/>
      <c r="QW32" s="194"/>
      <c r="QX32" s="194"/>
      <c r="QY32" s="195"/>
      <c r="QZ32" s="216"/>
      <c r="RA32" s="196"/>
      <c r="RB32" s="217"/>
      <c r="RC32" s="193"/>
      <c r="RD32" s="215"/>
      <c r="RE32" s="194"/>
      <c r="RF32" s="194"/>
      <c r="RG32" s="194"/>
      <c r="RH32" s="194"/>
      <c r="RI32" s="194"/>
      <c r="RJ32" s="194"/>
      <c r="RK32" s="194"/>
      <c r="RL32" s="194"/>
      <c r="RM32" s="194"/>
      <c r="RN32" s="194"/>
      <c r="RO32" s="194"/>
      <c r="RP32" s="194"/>
      <c r="RQ32" s="194"/>
      <c r="RR32" s="194"/>
      <c r="RS32" s="194"/>
      <c r="RT32" s="194"/>
      <c r="RU32" s="194"/>
      <c r="RV32" s="194"/>
      <c r="RW32" s="194"/>
      <c r="RX32" s="194"/>
      <c r="RY32" s="195"/>
      <c r="RZ32" s="216"/>
      <c r="SA32" s="196"/>
      <c r="SB32" s="217"/>
      <c r="SC32" s="193"/>
      <c r="SD32" s="215"/>
      <c r="SE32" s="194"/>
      <c r="SF32" s="194"/>
      <c r="SG32" s="194"/>
      <c r="SH32" s="194"/>
      <c r="SI32" s="194"/>
      <c r="SJ32" s="194"/>
      <c r="SK32" s="194"/>
      <c r="SL32" s="194"/>
      <c r="SM32" s="194"/>
      <c r="SN32" s="194"/>
      <c r="SO32" s="194"/>
      <c r="SP32" s="194"/>
      <c r="SQ32" s="194"/>
      <c r="SR32" s="194"/>
      <c r="SS32" s="194"/>
      <c r="ST32" s="194"/>
      <c r="SU32" s="194"/>
      <c r="SV32" s="194"/>
      <c r="SW32" s="194"/>
      <c r="SX32" s="194"/>
      <c r="SY32" s="195"/>
      <c r="SZ32" s="216"/>
      <c r="TA32" s="196"/>
      <c r="TB32" s="217"/>
      <c r="TC32" s="193"/>
      <c r="TD32" s="215"/>
      <c r="TE32" s="194"/>
      <c r="TF32" s="194"/>
      <c r="TG32" s="194"/>
      <c r="TH32" s="194"/>
      <c r="TI32" s="194"/>
      <c r="TJ32" s="194"/>
      <c r="TK32" s="194"/>
      <c r="TL32" s="194"/>
      <c r="TM32" s="194"/>
      <c r="TN32" s="194"/>
      <c r="TO32" s="194"/>
      <c r="TP32" s="194"/>
      <c r="TQ32" s="194"/>
      <c r="TR32" s="194"/>
      <c r="TS32" s="194"/>
      <c r="TT32" s="194"/>
      <c r="TU32" s="194"/>
      <c r="TV32" s="194"/>
      <c r="TW32" s="194"/>
      <c r="TX32" s="194"/>
      <c r="TY32" s="195"/>
      <c r="TZ32" s="216"/>
      <c r="UA32" s="196"/>
      <c r="UB32" s="217"/>
      <c r="UC32" s="193"/>
      <c r="UD32" s="215"/>
      <c r="UE32" s="194"/>
      <c r="UF32" s="194"/>
      <c r="UG32" s="194"/>
      <c r="UH32" s="194"/>
      <c r="UI32" s="194"/>
      <c r="UJ32" s="194"/>
      <c r="UK32" s="194"/>
      <c r="UL32" s="194"/>
      <c r="UM32" s="194"/>
      <c r="UN32" s="194"/>
      <c r="UO32" s="194"/>
      <c r="UP32" s="194"/>
      <c r="UQ32" s="194"/>
      <c r="UR32" s="194"/>
      <c r="US32" s="194"/>
      <c r="UT32" s="194"/>
      <c r="UU32" s="194"/>
      <c r="UV32" s="194"/>
      <c r="UW32" s="194"/>
      <c r="UX32" s="194"/>
      <c r="UY32" s="195"/>
      <c r="UZ32" s="216"/>
      <c r="VA32" s="196"/>
      <c r="VB32" s="217"/>
      <c r="VC32" s="193"/>
      <c r="VD32" s="215"/>
      <c r="VE32" s="194"/>
      <c r="VF32" s="194"/>
      <c r="VG32" s="194"/>
      <c r="VH32" s="194"/>
      <c r="VI32" s="194"/>
      <c r="VJ32" s="194"/>
      <c r="VK32" s="194"/>
      <c r="VL32" s="194"/>
      <c r="VM32" s="194"/>
      <c r="VN32" s="194"/>
      <c r="VO32" s="194"/>
      <c r="VP32" s="194"/>
      <c r="VQ32" s="194"/>
      <c r="VR32" s="194"/>
      <c r="VS32" s="194"/>
      <c r="VT32" s="194"/>
      <c r="VU32" s="194"/>
      <c r="VV32" s="194"/>
      <c r="VW32" s="194"/>
      <c r="VX32" s="194"/>
      <c r="VY32" s="195"/>
      <c r="VZ32" s="216"/>
      <c r="WA32" s="196"/>
      <c r="WB32" s="217"/>
      <c r="WC32" s="193"/>
      <c r="WD32" s="215"/>
      <c r="WE32" s="194"/>
      <c r="WF32" s="194"/>
      <c r="WG32" s="194"/>
      <c r="WH32" s="194"/>
      <c r="WI32" s="194"/>
      <c r="WJ32" s="194"/>
      <c r="WK32" s="194"/>
      <c r="WL32" s="194"/>
      <c r="WM32" s="194"/>
      <c r="WN32" s="194"/>
      <c r="WO32" s="194"/>
      <c r="WP32" s="194"/>
      <c r="WQ32" s="194"/>
      <c r="WR32" s="194"/>
      <c r="WS32" s="194"/>
      <c r="WT32" s="194"/>
      <c r="WU32" s="194"/>
      <c r="WV32" s="194"/>
      <c r="WW32" s="194"/>
      <c r="WX32" s="194"/>
      <c r="WY32" s="195"/>
      <c r="WZ32" s="216"/>
      <c r="XA32" s="196"/>
      <c r="XB32" s="217"/>
      <c r="XC32" s="193"/>
      <c r="XD32" s="215"/>
      <c r="XE32" s="194"/>
      <c r="XF32" s="194"/>
      <c r="XG32" s="194"/>
      <c r="XH32" s="194"/>
      <c r="XI32" s="194"/>
      <c r="XJ32" s="194"/>
      <c r="XK32" s="194"/>
      <c r="XL32" s="194"/>
      <c r="XM32" s="194"/>
      <c r="XN32" s="194"/>
      <c r="XO32" s="194"/>
      <c r="XP32" s="194"/>
      <c r="XQ32" s="194"/>
      <c r="XR32" s="194"/>
      <c r="XS32" s="194"/>
      <c r="XT32" s="194"/>
      <c r="XU32" s="194"/>
      <c r="XV32" s="194"/>
      <c r="XW32" s="194"/>
      <c r="XX32" s="194"/>
      <c r="XY32" s="195"/>
      <c r="XZ32" s="216"/>
      <c r="YA32" s="196"/>
      <c r="YB32" s="217"/>
      <c r="YC32" s="193"/>
      <c r="YD32" s="215"/>
      <c r="YE32" s="194"/>
      <c r="YF32" s="194"/>
      <c r="YG32" s="194"/>
      <c r="YH32" s="194"/>
      <c r="YI32" s="194"/>
      <c r="YJ32" s="194"/>
      <c r="YK32" s="194"/>
      <c r="YL32" s="194"/>
      <c r="YM32" s="194"/>
      <c r="YN32" s="194"/>
      <c r="YO32" s="194"/>
      <c r="YP32" s="194"/>
      <c r="YQ32" s="194"/>
      <c r="YR32" s="194"/>
      <c r="YS32" s="194"/>
      <c r="YT32" s="194"/>
      <c r="YU32" s="194"/>
      <c r="YV32" s="194"/>
      <c r="YW32" s="194"/>
      <c r="YX32" s="194"/>
      <c r="YY32" s="195"/>
      <c r="YZ32" s="216"/>
      <c r="ZA32" s="196"/>
      <c r="ZB32" s="217"/>
      <c r="ZC32" s="193"/>
      <c r="ZD32" s="215"/>
      <c r="ZE32" s="194"/>
      <c r="ZF32" s="194"/>
      <c r="ZG32" s="194"/>
      <c r="ZH32" s="194"/>
      <c r="ZI32" s="194"/>
      <c r="ZJ32" s="194"/>
      <c r="ZK32" s="194"/>
      <c r="ZL32" s="194"/>
      <c r="ZM32" s="194"/>
      <c r="ZN32" s="194"/>
      <c r="ZO32" s="194"/>
      <c r="ZP32" s="194"/>
      <c r="ZQ32" s="194"/>
      <c r="ZR32" s="194"/>
      <c r="ZS32" s="194"/>
      <c r="ZT32" s="194"/>
      <c r="ZU32" s="194"/>
      <c r="ZV32" s="194"/>
      <c r="ZW32" s="194"/>
      <c r="ZX32" s="194"/>
      <c r="ZY32" s="195"/>
      <c r="ZZ32" s="216"/>
      <c r="AAA32" s="196"/>
      <c r="AAB32" s="217"/>
      <c r="AAC32" s="193"/>
      <c r="AAD32" s="215"/>
      <c r="AAE32" s="194"/>
      <c r="AAF32" s="194"/>
      <c r="AAG32" s="194"/>
      <c r="AAH32" s="194"/>
      <c r="AAI32" s="194"/>
      <c r="AAJ32" s="194"/>
      <c r="AAK32" s="194"/>
      <c r="AAL32" s="194"/>
      <c r="AAM32" s="194"/>
      <c r="AAN32" s="194"/>
      <c r="AAO32" s="194"/>
      <c r="AAP32" s="194"/>
      <c r="AAQ32" s="194"/>
      <c r="AAR32" s="194"/>
      <c r="AAS32" s="194"/>
      <c r="AAT32" s="194"/>
      <c r="AAU32" s="194"/>
      <c r="AAV32" s="194"/>
      <c r="AAW32" s="194"/>
      <c r="AAX32" s="194"/>
      <c r="AAY32" s="195"/>
      <c r="AAZ32" s="216"/>
      <c r="ABA32" s="196"/>
      <c r="ABB32" s="217"/>
      <c r="ABC32" s="193"/>
      <c r="ABD32" s="215"/>
      <c r="ABE32" s="194"/>
      <c r="ABF32" s="194"/>
      <c r="ABG32" s="194"/>
      <c r="ABH32" s="194"/>
      <c r="ABI32" s="194"/>
      <c r="ABJ32" s="194"/>
      <c r="ABK32" s="194"/>
      <c r="ABL32" s="194"/>
      <c r="ABM32" s="194"/>
      <c r="ABN32" s="194"/>
      <c r="ABO32" s="194"/>
      <c r="ABP32" s="194"/>
      <c r="ABQ32" s="194"/>
      <c r="ABR32" s="194"/>
      <c r="ABS32" s="194"/>
      <c r="ABT32" s="194"/>
      <c r="ABU32" s="194"/>
      <c r="ABV32" s="194"/>
      <c r="ABW32" s="194"/>
      <c r="ABX32" s="194"/>
      <c r="ABY32" s="195"/>
      <c r="ABZ32" s="216"/>
      <c r="ACA32" s="196"/>
      <c r="ACB32" s="217"/>
      <c r="ACC32" s="193"/>
      <c r="ACD32" s="215"/>
      <c r="ACE32" s="194"/>
      <c r="ACF32" s="194"/>
      <c r="ACG32" s="194"/>
      <c r="ACH32" s="194"/>
      <c r="ACI32" s="194"/>
      <c r="ACJ32" s="194"/>
      <c r="ACK32" s="194"/>
      <c r="ACL32" s="194"/>
      <c r="ACM32" s="194"/>
      <c r="ACN32" s="194"/>
      <c r="ACO32" s="194"/>
      <c r="ACP32" s="194"/>
      <c r="ACQ32" s="194"/>
      <c r="ACR32" s="194"/>
      <c r="ACS32" s="194"/>
      <c r="ACT32" s="194"/>
      <c r="ACU32" s="194"/>
      <c r="ACV32" s="194"/>
      <c r="ACW32" s="194"/>
      <c r="ACX32" s="194"/>
      <c r="ACY32" s="195"/>
      <c r="ACZ32" s="216"/>
      <c r="ADA32" s="196"/>
      <c r="ADB32" s="217"/>
    </row>
    <row r="33" spans="1:782" ht="16.2" customHeight="1" x14ac:dyDescent="0.3">
      <c r="A33" s="208">
        <v>28</v>
      </c>
      <c r="B33" s="188">
        <v>43462</v>
      </c>
      <c r="C33" s="193"/>
      <c r="D33" s="215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4"/>
      <c r="X33" s="194"/>
      <c r="Y33" s="195"/>
      <c r="Z33" s="216"/>
      <c r="AA33" s="196"/>
      <c r="AB33" s="217"/>
      <c r="AC33" s="193"/>
      <c r="AD33" s="215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5"/>
      <c r="AZ33" s="216"/>
      <c r="BA33" s="196"/>
      <c r="BB33" s="217"/>
      <c r="BC33" s="193"/>
      <c r="BD33" s="215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194"/>
      <c r="BY33" s="195"/>
      <c r="BZ33" s="216"/>
      <c r="CA33" s="196"/>
      <c r="CB33" s="217"/>
      <c r="CC33" s="193"/>
      <c r="CD33" s="215"/>
      <c r="CE33" s="194"/>
      <c r="CF33" s="194"/>
      <c r="CG33" s="194"/>
      <c r="CH33" s="194"/>
      <c r="CI33" s="194"/>
      <c r="CJ33" s="194"/>
      <c r="CK33" s="194"/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5"/>
      <c r="CZ33" s="216"/>
      <c r="DA33" s="196"/>
      <c r="DB33" s="217"/>
      <c r="DC33" s="193"/>
      <c r="DD33" s="215"/>
      <c r="DE33" s="194"/>
      <c r="DF33" s="194"/>
      <c r="DG33" s="194"/>
      <c r="DH33" s="194"/>
      <c r="DI33" s="194"/>
      <c r="DJ33" s="194"/>
      <c r="DK33" s="194"/>
      <c r="DL33" s="194"/>
      <c r="DM33" s="194"/>
      <c r="DN33" s="194"/>
      <c r="DO33" s="194"/>
      <c r="DP33" s="194"/>
      <c r="DQ33" s="194"/>
      <c r="DR33" s="194"/>
      <c r="DS33" s="194"/>
      <c r="DT33" s="194"/>
      <c r="DU33" s="194"/>
      <c r="DV33" s="194"/>
      <c r="DW33" s="194"/>
      <c r="DX33" s="194"/>
      <c r="DY33" s="195"/>
      <c r="DZ33" s="216"/>
      <c r="EA33" s="196"/>
      <c r="EB33" s="217"/>
      <c r="EC33" s="193"/>
      <c r="ED33" s="215"/>
      <c r="EE33" s="194"/>
      <c r="EF33" s="194"/>
      <c r="EG33" s="194"/>
      <c r="EH33" s="194"/>
      <c r="EI33" s="194"/>
      <c r="EJ33" s="194"/>
      <c r="EK33" s="194"/>
      <c r="EL33" s="194"/>
      <c r="EM33" s="194"/>
      <c r="EN33" s="194"/>
      <c r="EO33" s="194"/>
      <c r="EP33" s="194"/>
      <c r="EQ33" s="194"/>
      <c r="ER33" s="194"/>
      <c r="ES33" s="194"/>
      <c r="ET33" s="194"/>
      <c r="EU33" s="194"/>
      <c r="EV33" s="194"/>
      <c r="EW33" s="194"/>
      <c r="EX33" s="194"/>
      <c r="EY33" s="195"/>
      <c r="EZ33" s="216"/>
      <c r="FA33" s="196"/>
      <c r="FB33" s="217"/>
      <c r="FC33" s="193"/>
      <c r="FD33" s="215"/>
      <c r="FE33" s="194"/>
      <c r="FF33" s="194"/>
      <c r="FG33" s="194"/>
      <c r="FH33" s="194"/>
      <c r="FI33" s="194"/>
      <c r="FJ33" s="194"/>
      <c r="FK33" s="194"/>
      <c r="FL33" s="194"/>
      <c r="FM33" s="194"/>
      <c r="FN33" s="194"/>
      <c r="FO33" s="194"/>
      <c r="FP33" s="194"/>
      <c r="FQ33" s="194"/>
      <c r="FR33" s="194"/>
      <c r="FS33" s="194"/>
      <c r="FT33" s="194"/>
      <c r="FU33" s="194"/>
      <c r="FV33" s="194"/>
      <c r="FW33" s="194"/>
      <c r="FX33" s="194"/>
      <c r="FY33" s="195"/>
      <c r="FZ33" s="216"/>
      <c r="GA33" s="196"/>
      <c r="GB33" s="217"/>
      <c r="GC33" s="193"/>
      <c r="GD33" s="215"/>
      <c r="GE33" s="194"/>
      <c r="GF33" s="194"/>
      <c r="GG33" s="194"/>
      <c r="GH33" s="194"/>
      <c r="GI33" s="194"/>
      <c r="GJ33" s="194"/>
      <c r="GK33" s="194"/>
      <c r="GL33" s="194"/>
      <c r="GM33" s="194"/>
      <c r="GN33" s="194"/>
      <c r="GO33" s="194"/>
      <c r="GP33" s="194"/>
      <c r="GQ33" s="194"/>
      <c r="GR33" s="194"/>
      <c r="GS33" s="194"/>
      <c r="GT33" s="194"/>
      <c r="GU33" s="194"/>
      <c r="GV33" s="194"/>
      <c r="GW33" s="194"/>
      <c r="GX33" s="194"/>
      <c r="GY33" s="195"/>
      <c r="GZ33" s="216"/>
      <c r="HA33" s="196"/>
      <c r="HB33" s="217"/>
      <c r="HC33" s="193"/>
      <c r="HD33" s="215"/>
      <c r="HE33" s="194"/>
      <c r="HF33" s="194"/>
      <c r="HG33" s="194"/>
      <c r="HH33" s="194"/>
      <c r="HI33" s="194"/>
      <c r="HJ33" s="194"/>
      <c r="HK33" s="194"/>
      <c r="HL33" s="194"/>
      <c r="HM33" s="194"/>
      <c r="HN33" s="194"/>
      <c r="HO33" s="194"/>
      <c r="HP33" s="194"/>
      <c r="HQ33" s="194"/>
      <c r="HR33" s="194"/>
      <c r="HS33" s="194"/>
      <c r="HT33" s="194"/>
      <c r="HU33" s="194"/>
      <c r="HV33" s="194"/>
      <c r="HW33" s="194"/>
      <c r="HX33" s="194"/>
      <c r="HY33" s="195"/>
      <c r="HZ33" s="216"/>
      <c r="IA33" s="196"/>
      <c r="IB33" s="217"/>
      <c r="IC33" s="193"/>
      <c r="ID33" s="215"/>
      <c r="IE33" s="194"/>
      <c r="IF33" s="194"/>
      <c r="IG33" s="194"/>
      <c r="IH33" s="194"/>
      <c r="II33" s="194"/>
      <c r="IJ33" s="194"/>
      <c r="IK33" s="194"/>
      <c r="IL33" s="194"/>
      <c r="IM33" s="194"/>
      <c r="IN33" s="194"/>
      <c r="IO33" s="194"/>
      <c r="IP33" s="194"/>
      <c r="IQ33" s="194"/>
      <c r="IR33" s="194"/>
      <c r="IS33" s="194"/>
      <c r="IT33" s="194"/>
      <c r="IU33" s="194"/>
      <c r="IV33" s="194"/>
      <c r="IW33" s="194"/>
      <c r="IX33" s="194"/>
      <c r="IY33" s="195"/>
      <c r="IZ33" s="216"/>
      <c r="JA33" s="196"/>
      <c r="JB33" s="217"/>
      <c r="JC33" s="193"/>
      <c r="JD33" s="215"/>
      <c r="JE33" s="194"/>
      <c r="JF33" s="194"/>
      <c r="JG33" s="194"/>
      <c r="JH33" s="194"/>
      <c r="JI33" s="194"/>
      <c r="JJ33" s="194"/>
      <c r="JK33" s="194"/>
      <c r="JL33" s="194"/>
      <c r="JM33" s="194"/>
      <c r="JN33" s="194"/>
      <c r="JO33" s="194"/>
      <c r="JP33" s="194"/>
      <c r="JQ33" s="194"/>
      <c r="JR33" s="194"/>
      <c r="JS33" s="194"/>
      <c r="JT33" s="194"/>
      <c r="JU33" s="194"/>
      <c r="JV33" s="194"/>
      <c r="JW33" s="194"/>
      <c r="JX33" s="194"/>
      <c r="JY33" s="195"/>
      <c r="JZ33" s="216"/>
      <c r="KA33" s="196"/>
      <c r="KB33" s="217"/>
      <c r="KC33" s="193"/>
      <c r="KD33" s="215"/>
      <c r="KE33" s="194"/>
      <c r="KF33" s="194"/>
      <c r="KG33" s="194"/>
      <c r="KH33" s="194"/>
      <c r="KI33" s="194"/>
      <c r="KJ33" s="194"/>
      <c r="KK33" s="194"/>
      <c r="KL33" s="194"/>
      <c r="KM33" s="194"/>
      <c r="KN33" s="194"/>
      <c r="KO33" s="194"/>
      <c r="KP33" s="194"/>
      <c r="KQ33" s="194"/>
      <c r="KR33" s="194"/>
      <c r="KS33" s="194"/>
      <c r="KT33" s="194"/>
      <c r="KU33" s="194"/>
      <c r="KV33" s="194"/>
      <c r="KW33" s="194"/>
      <c r="KX33" s="194"/>
      <c r="KY33" s="195"/>
      <c r="KZ33" s="216"/>
      <c r="LA33" s="196"/>
      <c r="LB33" s="217"/>
      <c r="LC33" s="193"/>
      <c r="LD33" s="215"/>
      <c r="LE33" s="194"/>
      <c r="LF33" s="194"/>
      <c r="LG33" s="194"/>
      <c r="LH33" s="194"/>
      <c r="LI33" s="194"/>
      <c r="LJ33" s="194"/>
      <c r="LK33" s="194"/>
      <c r="LL33" s="194"/>
      <c r="LM33" s="194"/>
      <c r="LN33" s="194"/>
      <c r="LO33" s="194"/>
      <c r="LP33" s="194"/>
      <c r="LQ33" s="194"/>
      <c r="LR33" s="194"/>
      <c r="LS33" s="194"/>
      <c r="LT33" s="194"/>
      <c r="LU33" s="194"/>
      <c r="LV33" s="194"/>
      <c r="LW33" s="194"/>
      <c r="LX33" s="194"/>
      <c r="LY33" s="195"/>
      <c r="LZ33" s="216"/>
      <c r="MA33" s="196"/>
      <c r="MB33" s="217"/>
      <c r="MC33" s="193"/>
      <c r="MD33" s="215"/>
      <c r="ME33" s="194"/>
      <c r="MF33" s="194"/>
      <c r="MG33" s="194"/>
      <c r="MH33" s="194"/>
      <c r="MI33" s="194"/>
      <c r="MJ33" s="194"/>
      <c r="MK33" s="194"/>
      <c r="ML33" s="194"/>
      <c r="MM33" s="194"/>
      <c r="MN33" s="194"/>
      <c r="MO33" s="194"/>
      <c r="MP33" s="194"/>
      <c r="MQ33" s="194"/>
      <c r="MR33" s="194"/>
      <c r="MS33" s="194"/>
      <c r="MT33" s="194"/>
      <c r="MU33" s="194"/>
      <c r="MV33" s="194"/>
      <c r="MW33" s="194"/>
      <c r="MX33" s="194"/>
      <c r="MY33" s="195"/>
      <c r="MZ33" s="216"/>
      <c r="NA33" s="196"/>
      <c r="NB33" s="217"/>
      <c r="NC33" s="193"/>
      <c r="ND33" s="215"/>
      <c r="NE33" s="194"/>
      <c r="NF33" s="194"/>
      <c r="NG33" s="194"/>
      <c r="NH33" s="194"/>
      <c r="NI33" s="194"/>
      <c r="NJ33" s="194"/>
      <c r="NK33" s="194"/>
      <c r="NL33" s="194"/>
      <c r="NM33" s="194"/>
      <c r="NN33" s="194"/>
      <c r="NO33" s="194"/>
      <c r="NP33" s="194"/>
      <c r="NQ33" s="194"/>
      <c r="NR33" s="194"/>
      <c r="NS33" s="194"/>
      <c r="NT33" s="194"/>
      <c r="NU33" s="194"/>
      <c r="NV33" s="194"/>
      <c r="NW33" s="194"/>
      <c r="NX33" s="194"/>
      <c r="NY33" s="195"/>
      <c r="NZ33" s="216"/>
      <c r="OA33" s="196"/>
      <c r="OB33" s="217"/>
      <c r="OC33" s="193"/>
      <c r="OD33" s="215"/>
      <c r="OE33" s="194"/>
      <c r="OF33" s="194"/>
      <c r="OG33" s="194"/>
      <c r="OH33" s="194"/>
      <c r="OI33" s="194"/>
      <c r="OJ33" s="194"/>
      <c r="OK33" s="194"/>
      <c r="OL33" s="194"/>
      <c r="OM33" s="194"/>
      <c r="ON33" s="194"/>
      <c r="OO33" s="194"/>
      <c r="OP33" s="194"/>
      <c r="OQ33" s="194"/>
      <c r="OR33" s="194"/>
      <c r="OS33" s="194"/>
      <c r="OT33" s="194"/>
      <c r="OU33" s="194"/>
      <c r="OV33" s="194"/>
      <c r="OW33" s="194"/>
      <c r="OX33" s="194"/>
      <c r="OY33" s="195"/>
      <c r="OZ33" s="216"/>
      <c r="PA33" s="196"/>
      <c r="PB33" s="217"/>
      <c r="PC33" s="193"/>
      <c r="PD33" s="215"/>
      <c r="PE33" s="194"/>
      <c r="PF33" s="194"/>
      <c r="PG33" s="194"/>
      <c r="PH33" s="194"/>
      <c r="PI33" s="194"/>
      <c r="PJ33" s="194"/>
      <c r="PK33" s="194"/>
      <c r="PL33" s="194"/>
      <c r="PM33" s="194"/>
      <c r="PN33" s="194"/>
      <c r="PO33" s="194"/>
      <c r="PP33" s="194"/>
      <c r="PQ33" s="194"/>
      <c r="PR33" s="194"/>
      <c r="PS33" s="194"/>
      <c r="PT33" s="194"/>
      <c r="PU33" s="194"/>
      <c r="PV33" s="194"/>
      <c r="PW33" s="194"/>
      <c r="PX33" s="194"/>
      <c r="PY33" s="195"/>
      <c r="PZ33" s="216"/>
      <c r="QA33" s="196"/>
      <c r="QB33" s="217"/>
      <c r="QC33" s="193"/>
      <c r="QD33" s="215"/>
      <c r="QE33" s="194"/>
      <c r="QF33" s="194"/>
      <c r="QG33" s="194"/>
      <c r="QH33" s="194"/>
      <c r="QI33" s="194"/>
      <c r="QJ33" s="194"/>
      <c r="QK33" s="194"/>
      <c r="QL33" s="194"/>
      <c r="QM33" s="194"/>
      <c r="QN33" s="194"/>
      <c r="QO33" s="194"/>
      <c r="QP33" s="194"/>
      <c r="QQ33" s="194"/>
      <c r="QR33" s="194"/>
      <c r="QS33" s="194"/>
      <c r="QT33" s="194"/>
      <c r="QU33" s="194"/>
      <c r="QV33" s="194"/>
      <c r="QW33" s="194"/>
      <c r="QX33" s="194"/>
      <c r="QY33" s="195"/>
      <c r="QZ33" s="216"/>
      <c r="RA33" s="196"/>
      <c r="RB33" s="217"/>
      <c r="RC33" s="193"/>
      <c r="RD33" s="215"/>
      <c r="RE33" s="194"/>
      <c r="RF33" s="194"/>
      <c r="RG33" s="194"/>
      <c r="RH33" s="194"/>
      <c r="RI33" s="194"/>
      <c r="RJ33" s="194"/>
      <c r="RK33" s="194"/>
      <c r="RL33" s="194"/>
      <c r="RM33" s="194"/>
      <c r="RN33" s="194"/>
      <c r="RO33" s="194"/>
      <c r="RP33" s="194"/>
      <c r="RQ33" s="194"/>
      <c r="RR33" s="194"/>
      <c r="RS33" s="194"/>
      <c r="RT33" s="194"/>
      <c r="RU33" s="194"/>
      <c r="RV33" s="194"/>
      <c r="RW33" s="194"/>
      <c r="RX33" s="194"/>
      <c r="RY33" s="195"/>
      <c r="RZ33" s="216"/>
      <c r="SA33" s="196"/>
      <c r="SB33" s="217"/>
      <c r="SC33" s="193"/>
      <c r="SD33" s="215"/>
      <c r="SE33" s="194"/>
      <c r="SF33" s="194"/>
      <c r="SG33" s="194"/>
      <c r="SH33" s="194"/>
      <c r="SI33" s="194"/>
      <c r="SJ33" s="194"/>
      <c r="SK33" s="194"/>
      <c r="SL33" s="194"/>
      <c r="SM33" s="194"/>
      <c r="SN33" s="194"/>
      <c r="SO33" s="194"/>
      <c r="SP33" s="194"/>
      <c r="SQ33" s="194"/>
      <c r="SR33" s="194"/>
      <c r="SS33" s="194"/>
      <c r="ST33" s="194"/>
      <c r="SU33" s="194"/>
      <c r="SV33" s="194"/>
      <c r="SW33" s="194"/>
      <c r="SX33" s="194"/>
      <c r="SY33" s="195"/>
      <c r="SZ33" s="216"/>
      <c r="TA33" s="196"/>
      <c r="TB33" s="217"/>
      <c r="TC33" s="193"/>
      <c r="TD33" s="215"/>
      <c r="TE33" s="194"/>
      <c r="TF33" s="194"/>
      <c r="TG33" s="194"/>
      <c r="TH33" s="194"/>
      <c r="TI33" s="194"/>
      <c r="TJ33" s="194"/>
      <c r="TK33" s="194"/>
      <c r="TL33" s="194"/>
      <c r="TM33" s="194"/>
      <c r="TN33" s="194"/>
      <c r="TO33" s="194"/>
      <c r="TP33" s="194"/>
      <c r="TQ33" s="194"/>
      <c r="TR33" s="194"/>
      <c r="TS33" s="194"/>
      <c r="TT33" s="194"/>
      <c r="TU33" s="194"/>
      <c r="TV33" s="194"/>
      <c r="TW33" s="194"/>
      <c r="TX33" s="194"/>
      <c r="TY33" s="195"/>
      <c r="TZ33" s="216"/>
      <c r="UA33" s="196"/>
      <c r="UB33" s="217"/>
      <c r="UC33" s="193"/>
      <c r="UD33" s="215"/>
      <c r="UE33" s="194"/>
      <c r="UF33" s="194"/>
      <c r="UG33" s="194"/>
      <c r="UH33" s="194"/>
      <c r="UI33" s="194"/>
      <c r="UJ33" s="194"/>
      <c r="UK33" s="194"/>
      <c r="UL33" s="194"/>
      <c r="UM33" s="194"/>
      <c r="UN33" s="194"/>
      <c r="UO33" s="194"/>
      <c r="UP33" s="194"/>
      <c r="UQ33" s="194"/>
      <c r="UR33" s="194"/>
      <c r="US33" s="194"/>
      <c r="UT33" s="194"/>
      <c r="UU33" s="194"/>
      <c r="UV33" s="194"/>
      <c r="UW33" s="194"/>
      <c r="UX33" s="194"/>
      <c r="UY33" s="195"/>
      <c r="UZ33" s="216"/>
      <c r="VA33" s="196"/>
      <c r="VB33" s="217"/>
      <c r="VC33" s="193"/>
      <c r="VD33" s="215"/>
      <c r="VE33" s="194"/>
      <c r="VF33" s="194"/>
      <c r="VG33" s="194"/>
      <c r="VH33" s="194"/>
      <c r="VI33" s="194"/>
      <c r="VJ33" s="194"/>
      <c r="VK33" s="194"/>
      <c r="VL33" s="194"/>
      <c r="VM33" s="194"/>
      <c r="VN33" s="194"/>
      <c r="VO33" s="194"/>
      <c r="VP33" s="194"/>
      <c r="VQ33" s="194"/>
      <c r="VR33" s="194"/>
      <c r="VS33" s="194"/>
      <c r="VT33" s="194"/>
      <c r="VU33" s="194"/>
      <c r="VV33" s="194"/>
      <c r="VW33" s="194"/>
      <c r="VX33" s="194"/>
      <c r="VY33" s="195"/>
      <c r="VZ33" s="216"/>
      <c r="WA33" s="196"/>
      <c r="WB33" s="217"/>
      <c r="WC33" s="193"/>
      <c r="WD33" s="215"/>
      <c r="WE33" s="194"/>
      <c r="WF33" s="194"/>
      <c r="WG33" s="194"/>
      <c r="WH33" s="194"/>
      <c r="WI33" s="194"/>
      <c r="WJ33" s="194"/>
      <c r="WK33" s="194"/>
      <c r="WL33" s="194"/>
      <c r="WM33" s="194"/>
      <c r="WN33" s="194"/>
      <c r="WO33" s="194"/>
      <c r="WP33" s="194"/>
      <c r="WQ33" s="194"/>
      <c r="WR33" s="194"/>
      <c r="WS33" s="194"/>
      <c r="WT33" s="194"/>
      <c r="WU33" s="194"/>
      <c r="WV33" s="194"/>
      <c r="WW33" s="194"/>
      <c r="WX33" s="194"/>
      <c r="WY33" s="195"/>
      <c r="WZ33" s="216"/>
      <c r="XA33" s="196"/>
      <c r="XB33" s="217"/>
      <c r="XC33" s="193"/>
      <c r="XD33" s="215"/>
      <c r="XE33" s="194"/>
      <c r="XF33" s="194"/>
      <c r="XG33" s="194"/>
      <c r="XH33" s="194"/>
      <c r="XI33" s="194"/>
      <c r="XJ33" s="194"/>
      <c r="XK33" s="194"/>
      <c r="XL33" s="194"/>
      <c r="XM33" s="194"/>
      <c r="XN33" s="194"/>
      <c r="XO33" s="194"/>
      <c r="XP33" s="194"/>
      <c r="XQ33" s="194"/>
      <c r="XR33" s="194"/>
      <c r="XS33" s="194"/>
      <c r="XT33" s="194"/>
      <c r="XU33" s="194"/>
      <c r="XV33" s="194"/>
      <c r="XW33" s="194"/>
      <c r="XX33" s="194"/>
      <c r="XY33" s="195"/>
      <c r="XZ33" s="216"/>
      <c r="YA33" s="196"/>
      <c r="YB33" s="217"/>
      <c r="YC33" s="193"/>
      <c r="YD33" s="215"/>
      <c r="YE33" s="194"/>
      <c r="YF33" s="194"/>
      <c r="YG33" s="194"/>
      <c r="YH33" s="194"/>
      <c r="YI33" s="194"/>
      <c r="YJ33" s="194"/>
      <c r="YK33" s="194"/>
      <c r="YL33" s="194"/>
      <c r="YM33" s="194"/>
      <c r="YN33" s="194"/>
      <c r="YO33" s="194"/>
      <c r="YP33" s="194"/>
      <c r="YQ33" s="194"/>
      <c r="YR33" s="194"/>
      <c r="YS33" s="194"/>
      <c r="YT33" s="194"/>
      <c r="YU33" s="194"/>
      <c r="YV33" s="194"/>
      <c r="YW33" s="194"/>
      <c r="YX33" s="194"/>
      <c r="YY33" s="195"/>
      <c r="YZ33" s="216"/>
      <c r="ZA33" s="196"/>
      <c r="ZB33" s="217"/>
      <c r="ZC33" s="193"/>
      <c r="ZD33" s="215"/>
      <c r="ZE33" s="194"/>
      <c r="ZF33" s="194"/>
      <c r="ZG33" s="194"/>
      <c r="ZH33" s="194"/>
      <c r="ZI33" s="194"/>
      <c r="ZJ33" s="194"/>
      <c r="ZK33" s="194"/>
      <c r="ZL33" s="194"/>
      <c r="ZM33" s="194"/>
      <c r="ZN33" s="194"/>
      <c r="ZO33" s="194"/>
      <c r="ZP33" s="194"/>
      <c r="ZQ33" s="194"/>
      <c r="ZR33" s="194"/>
      <c r="ZS33" s="194"/>
      <c r="ZT33" s="194"/>
      <c r="ZU33" s="194"/>
      <c r="ZV33" s="194"/>
      <c r="ZW33" s="194"/>
      <c r="ZX33" s="194"/>
      <c r="ZY33" s="195"/>
      <c r="ZZ33" s="216"/>
      <c r="AAA33" s="196"/>
      <c r="AAB33" s="217"/>
      <c r="AAC33" s="193"/>
      <c r="AAD33" s="215"/>
      <c r="AAE33" s="194"/>
      <c r="AAF33" s="194"/>
      <c r="AAG33" s="194"/>
      <c r="AAH33" s="194"/>
      <c r="AAI33" s="194"/>
      <c r="AAJ33" s="194"/>
      <c r="AAK33" s="194"/>
      <c r="AAL33" s="194"/>
      <c r="AAM33" s="194"/>
      <c r="AAN33" s="194"/>
      <c r="AAO33" s="194"/>
      <c r="AAP33" s="194"/>
      <c r="AAQ33" s="194"/>
      <c r="AAR33" s="194"/>
      <c r="AAS33" s="194"/>
      <c r="AAT33" s="194"/>
      <c r="AAU33" s="194"/>
      <c r="AAV33" s="194"/>
      <c r="AAW33" s="194"/>
      <c r="AAX33" s="194"/>
      <c r="AAY33" s="195"/>
      <c r="AAZ33" s="216"/>
      <c r="ABA33" s="196"/>
      <c r="ABB33" s="217"/>
      <c r="ABC33" s="193"/>
      <c r="ABD33" s="215"/>
      <c r="ABE33" s="194"/>
      <c r="ABF33" s="194"/>
      <c r="ABG33" s="194"/>
      <c r="ABH33" s="194"/>
      <c r="ABI33" s="194"/>
      <c r="ABJ33" s="194"/>
      <c r="ABK33" s="194"/>
      <c r="ABL33" s="194"/>
      <c r="ABM33" s="194"/>
      <c r="ABN33" s="194"/>
      <c r="ABO33" s="194"/>
      <c r="ABP33" s="194"/>
      <c r="ABQ33" s="194"/>
      <c r="ABR33" s="194"/>
      <c r="ABS33" s="194"/>
      <c r="ABT33" s="194"/>
      <c r="ABU33" s="194"/>
      <c r="ABV33" s="194"/>
      <c r="ABW33" s="194"/>
      <c r="ABX33" s="194"/>
      <c r="ABY33" s="195"/>
      <c r="ABZ33" s="216"/>
      <c r="ACA33" s="196"/>
      <c r="ACB33" s="217"/>
      <c r="ACC33" s="193"/>
      <c r="ACD33" s="215"/>
      <c r="ACE33" s="194"/>
      <c r="ACF33" s="194"/>
      <c r="ACG33" s="194"/>
      <c r="ACH33" s="194"/>
      <c r="ACI33" s="194"/>
      <c r="ACJ33" s="194"/>
      <c r="ACK33" s="194"/>
      <c r="ACL33" s="194"/>
      <c r="ACM33" s="194"/>
      <c r="ACN33" s="194"/>
      <c r="ACO33" s="194"/>
      <c r="ACP33" s="194"/>
      <c r="ACQ33" s="194"/>
      <c r="ACR33" s="194"/>
      <c r="ACS33" s="194"/>
      <c r="ACT33" s="194"/>
      <c r="ACU33" s="194"/>
      <c r="ACV33" s="194"/>
      <c r="ACW33" s="194"/>
      <c r="ACX33" s="194"/>
      <c r="ACY33" s="195"/>
      <c r="ACZ33" s="216"/>
      <c r="ADA33" s="196"/>
      <c r="ADB33" s="217"/>
    </row>
    <row r="34" spans="1:782" ht="16.2" customHeight="1" x14ac:dyDescent="0.3">
      <c r="A34" s="208">
        <v>29</v>
      </c>
      <c r="B34" s="188">
        <v>43463</v>
      </c>
      <c r="C34" s="193"/>
      <c r="D34" s="215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194"/>
      <c r="R34" s="194"/>
      <c r="S34" s="194"/>
      <c r="T34" s="194"/>
      <c r="U34" s="194"/>
      <c r="V34" s="194"/>
      <c r="W34" s="194"/>
      <c r="X34" s="194"/>
      <c r="Y34" s="195"/>
      <c r="Z34" s="216"/>
      <c r="AA34" s="196"/>
      <c r="AB34" s="217"/>
      <c r="AC34" s="193"/>
      <c r="AD34" s="215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5"/>
      <c r="AZ34" s="216"/>
      <c r="BA34" s="196"/>
      <c r="BB34" s="217"/>
      <c r="BC34" s="193"/>
      <c r="BD34" s="215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194"/>
      <c r="BY34" s="195"/>
      <c r="BZ34" s="216"/>
      <c r="CA34" s="196"/>
      <c r="CB34" s="217"/>
      <c r="CC34" s="193"/>
      <c r="CD34" s="215"/>
      <c r="CE34" s="194"/>
      <c r="CF34" s="194"/>
      <c r="CG34" s="194"/>
      <c r="CH34" s="194"/>
      <c r="CI34" s="194"/>
      <c r="CJ34" s="194"/>
      <c r="CK34" s="194"/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5"/>
      <c r="CZ34" s="216"/>
      <c r="DA34" s="196"/>
      <c r="DB34" s="217"/>
      <c r="DC34" s="193"/>
      <c r="DD34" s="215"/>
      <c r="DE34" s="194"/>
      <c r="DF34" s="194"/>
      <c r="DG34" s="194"/>
      <c r="DH34" s="194"/>
      <c r="DI34" s="194"/>
      <c r="DJ34" s="194"/>
      <c r="DK34" s="194"/>
      <c r="DL34" s="194"/>
      <c r="DM34" s="194"/>
      <c r="DN34" s="194"/>
      <c r="DO34" s="194"/>
      <c r="DP34" s="194"/>
      <c r="DQ34" s="194"/>
      <c r="DR34" s="194"/>
      <c r="DS34" s="194"/>
      <c r="DT34" s="194"/>
      <c r="DU34" s="194"/>
      <c r="DV34" s="194"/>
      <c r="DW34" s="194"/>
      <c r="DX34" s="194"/>
      <c r="DY34" s="195"/>
      <c r="DZ34" s="216"/>
      <c r="EA34" s="196"/>
      <c r="EB34" s="217"/>
      <c r="EC34" s="193"/>
      <c r="ED34" s="215"/>
      <c r="EE34" s="194"/>
      <c r="EF34" s="194"/>
      <c r="EG34" s="194"/>
      <c r="EH34" s="194"/>
      <c r="EI34" s="194"/>
      <c r="EJ34" s="194"/>
      <c r="EK34" s="194"/>
      <c r="EL34" s="194"/>
      <c r="EM34" s="194"/>
      <c r="EN34" s="194"/>
      <c r="EO34" s="194"/>
      <c r="EP34" s="194"/>
      <c r="EQ34" s="194"/>
      <c r="ER34" s="194"/>
      <c r="ES34" s="194"/>
      <c r="ET34" s="194"/>
      <c r="EU34" s="194"/>
      <c r="EV34" s="194"/>
      <c r="EW34" s="194"/>
      <c r="EX34" s="194"/>
      <c r="EY34" s="195"/>
      <c r="EZ34" s="216"/>
      <c r="FA34" s="196"/>
      <c r="FB34" s="217"/>
      <c r="FC34" s="193"/>
      <c r="FD34" s="215"/>
      <c r="FE34" s="194"/>
      <c r="FF34" s="194"/>
      <c r="FG34" s="194"/>
      <c r="FH34" s="194"/>
      <c r="FI34" s="194"/>
      <c r="FJ34" s="194"/>
      <c r="FK34" s="194"/>
      <c r="FL34" s="194"/>
      <c r="FM34" s="194"/>
      <c r="FN34" s="194"/>
      <c r="FO34" s="194"/>
      <c r="FP34" s="194"/>
      <c r="FQ34" s="194"/>
      <c r="FR34" s="194"/>
      <c r="FS34" s="194"/>
      <c r="FT34" s="194"/>
      <c r="FU34" s="194"/>
      <c r="FV34" s="194"/>
      <c r="FW34" s="194"/>
      <c r="FX34" s="194"/>
      <c r="FY34" s="195"/>
      <c r="FZ34" s="216"/>
      <c r="GA34" s="196"/>
      <c r="GB34" s="217"/>
      <c r="GC34" s="193"/>
      <c r="GD34" s="215"/>
      <c r="GE34" s="194"/>
      <c r="GF34" s="194"/>
      <c r="GG34" s="194"/>
      <c r="GH34" s="194"/>
      <c r="GI34" s="194"/>
      <c r="GJ34" s="194"/>
      <c r="GK34" s="194"/>
      <c r="GL34" s="194"/>
      <c r="GM34" s="194"/>
      <c r="GN34" s="194"/>
      <c r="GO34" s="194"/>
      <c r="GP34" s="194"/>
      <c r="GQ34" s="194"/>
      <c r="GR34" s="194"/>
      <c r="GS34" s="194"/>
      <c r="GT34" s="194"/>
      <c r="GU34" s="194"/>
      <c r="GV34" s="194"/>
      <c r="GW34" s="194"/>
      <c r="GX34" s="194"/>
      <c r="GY34" s="195"/>
      <c r="GZ34" s="216"/>
      <c r="HA34" s="196"/>
      <c r="HB34" s="217"/>
      <c r="HC34" s="193"/>
      <c r="HD34" s="215"/>
      <c r="HE34" s="194"/>
      <c r="HF34" s="194"/>
      <c r="HG34" s="194"/>
      <c r="HH34" s="194"/>
      <c r="HI34" s="194"/>
      <c r="HJ34" s="194"/>
      <c r="HK34" s="194"/>
      <c r="HL34" s="194"/>
      <c r="HM34" s="194"/>
      <c r="HN34" s="194"/>
      <c r="HO34" s="194"/>
      <c r="HP34" s="194"/>
      <c r="HQ34" s="194"/>
      <c r="HR34" s="194"/>
      <c r="HS34" s="194"/>
      <c r="HT34" s="194"/>
      <c r="HU34" s="194"/>
      <c r="HV34" s="194"/>
      <c r="HW34" s="194"/>
      <c r="HX34" s="194"/>
      <c r="HY34" s="195"/>
      <c r="HZ34" s="216"/>
      <c r="IA34" s="196"/>
      <c r="IB34" s="217"/>
      <c r="IC34" s="193"/>
      <c r="ID34" s="215"/>
      <c r="IE34" s="194"/>
      <c r="IF34" s="194"/>
      <c r="IG34" s="194"/>
      <c r="IH34" s="194"/>
      <c r="II34" s="194"/>
      <c r="IJ34" s="194"/>
      <c r="IK34" s="194"/>
      <c r="IL34" s="194"/>
      <c r="IM34" s="194"/>
      <c r="IN34" s="194"/>
      <c r="IO34" s="194"/>
      <c r="IP34" s="194"/>
      <c r="IQ34" s="194"/>
      <c r="IR34" s="194"/>
      <c r="IS34" s="194"/>
      <c r="IT34" s="194"/>
      <c r="IU34" s="194"/>
      <c r="IV34" s="194"/>
      <c r="IW34" s="194"/>
      <c r="IX34" s="194"/>
      <c r="IY34" s="195"/>
      <c r="IZ34" s="216"/>
      <c r="JA34" s="196"/>
      <c r="JB34" s="217"/>
      <c r="JC34" s="193"/>
      <c r="JD34" s="215"/>
      <c r="JE34" s="194"/>
      <c r="JF34" s="194"/>
      <c r="JG34" s="194"/>
      <c r="JH34" s="194"/>
      <c r="JI34" s="194"/>
      <c r="JJ34" s="194"/>
      <c r="JK34" s="194"/>
      <c r="JL34" s="194"/>
      <c r="JM34" s="194"/>
      <c r="JN34" s="194"/>
      <c r="JO34" s="194"/>
      <c r="JP34" s="194"/>
      <c r="JQ34" s="194"/>
      <c r="JR34" s="194"/>
      <c r="JS34" s="194"/>
      <c r="JT34" s="194"/>
      <c r="JU34" s="194"/>
      <c r="JV34" s="194"/>
      <c r="JW34" s="194"/>
      <c r="JX34" s="194"/>
      <c r="JY34" s="195"/>
      <c r="JZ34" s="216"/>
      <c r="KA34" s="196"/>
      <c r="KB34" s="217"/>
      <c r="KC34" s="193"/>
      <c r="KD34" s="215"/>
      <c r="KE34" s="194"/>
      <c r="KF34" s="194"/>
      <c r="KG34" s="194"/>
      <c r="KH34" s="194"/>
      <c r="KI34" s="194"/>
      <c r="KJ34" s="194"/>
      <c r="KK34" s="194"/>
      <c r="KL34" s="194"/>
      <c r="KM34" s="194"/>
      <c r="KN34" s="194"/>
      <c r="KO34" s="194"/>
      <c r="KP34" s="194"/>
      <c r="KQ34" s="194"/>
      <c r="KR34" s="194"/>
      <c r="KS34" s="194"/>
      <c r="KT34" s="194"/>
      <c r="KU34" s="194"/>
      <c r="KV34" s="194"/>
      <c r="KW34" s="194"/>
      <c r="KX34" s="194"/>
      <c r="KY34" s="195"/>
      <c r="KZ34" s="216"/>
      <c r="LA34" s="196"/>
      <c r="LB34" s="217"/>
      <c r="LC34" s="193"/>
      <c r="LD34" s="215"/>
      <c r="LE34" s="194"/>
      <c r="LF34" s="194"/>
      <c r="LG34" s="194"/>
      <c r="LH34" s="194"/>
      <c r="LI34" s="194"/>
      <c r="LJ34" s="194"/>
      <c r="LK34" s="194"/>
      <c r="LL34" s="194"/>
      <c r="LM34" s="194"/>
      <c r="LN34" s="194"/>
      <c r="LO34" s="194"/>
      <c r="LP34" s="194"/>
      <c r="LQ34" s="194"/>
      <c r="LR34" s="194"/>
      <c r="LS34" s="194"/>
      <c r="LT34" s="194"/>
      <c r="LU34" s="194"/>
      <c r="LV34" s="194"/>
      <c r="LW34" s="194"/>
      <c r="LX34" s="194"/>
      <c r="LY34" s="195"/>
      <c r="LZ34" s="216"/>
      <c r="MA34" s="196"/>
      <c r="MB34" s="217"/>
      <c r="MC34" s="193"/>
      <c r="MD34" s="215"/>
      <c r="ME34" s="194"/>
      <c r="MF34" s="194"/>
      <c r="MG34" s="194"/>
      <c r="MH34" s="194"/>
      <c r="MI34" s="194"/>
      <c r="MJ34" s="194"/>
      <c r="MK34" s="194"/>
      <c r="ML34" s="194"/>
      <c r="MM34" s="194"/>
      <c r="MN34" s="194"/>
      <c r="MO34" s="194"/>
      <c r="MP34" s="194"/>
      <c r="MQ34" s="194"/>
      <c r="MR34" s="194"/>
      <c r="MS34" s="194"/>
      <c r="MT34" s="194"/>
      <c r="MU34" s="194"/>
      <c r="MV34" s="194"/>
      <c r="MW34" s="194"/>
      <c r="MX34" s="194"/>
      <c r="MY34" s="195"/>
      <c r="MZ34" s="216"/>
      <c r="NA34" s="196"/>
      <c r="NB34" s="217"/>
      <c r="NC34" s="193"/>
      <c r="ND34" s="215"/>
      <c r="NE34" s="194"/>
      <c r="NF34" s="194"/>
      <c r="NG34" s="194"/>
      <c r="NH34" s="194"/>
      <c r="NI34" s="194"/>
      <c r="NJ34" s="194"/>
      <c r="NK34" s="194"/>
      <c r="NL34" s="194"/>
      <c r="NM34" s="194"/>
      <c r="NN34" s="194"/>
      <c r="NO34" s="194"/>
      <c r="NP34" s="194"/>
      <c r="NQ34" s="194"/>
      <c r="NR34" s="194"/>
      <c r="NS34" s="194"/>
      <c r="NT34" s="194"/>
      <c r="NU34" s="194"/>
      <c r="NV34" s="194"/>
      <c r="NW34" s="194"/>
      <c r="NX34" s="194"/>
      <c r="NY34" s="195"/>
      <c r="NZ34" s="216"/>
      <c r="OA34" s="196"/>
      <c r="OB34" s="217"/>
      <c r="OC34" s="193"/>
      <c r="OD34" s="215"/>
      <c r="OE34" s="194"/>
      <c r="OF34" s="194"/>
      <c r="OG34" s="194"/>
      <c r="OH34" s="194"/>
      <c r="OI34" s="194"/>
      <c r="OJ34" s="194"/>
      <c r="OK34" s="194"/>
      <c r="OL34" s="194"/>
      <c r="OM34" s="194"/>
      <c r="ON34" s="194"/>
      <c r="OO34" s="194"/>
      <c r="OP34" s="194"/>
      <c r="OQ34" s="194"/>
      <c r="OR34" s="194"/>
      <c r="OS34" s="194"/>
      <c r="OT34" s="194"/>
      <c r="OU34" s="194"/>
      <c r="OV34" s="194"/>
      <c r="OW34" s="194"/>
      <c r="OX34" s="194"/>
      <c r="OY34" s="195"/>
      <c r="OZ34" s="216"/>
      <c r="PA34" s="196"/>
      <c r="PB34" s="217"/>
      <c r="PC34" s="193"/>
      <c r="PD34" s="215"/>
      <c r="PE34" s="194"/>
      <c r="PF34" s="194"/>
      <c r="PG34" s="194"/>
      <c r="PH34" s="194"/>
      <c r="PI34" s="194"/>
      <c r="PJ34" s="194"/>
      <c r="PK34" s="194"/>
      <c r="PL34" s="194"/>
      <c r="PM34" s="194"/>
      <c r="PN34" s="194"/>
      <c r="PO34" s="194"/>
      <c r="PP34" s="194"/>
      <c r="PQ34" s="194"/>
      <c r="PR34" s="194"/>
      <c r="PS34" s="194"/>
      <c r="PT34" s="194"/>
      <c r="PU34" s="194"/>
      <c r="PV34" s="194"/>
      <c r="PW34" s="194"/>
      <c r="PX34" s="194"/>
      <c r="PY34" s="195"/>
      <c r="PZ34" s="216"/>
      <c r="QA34" s="196"/>
      <c r="QB34" s="217"/>
      <c r="QC34" s="193"/>
      <c r="QD34" s="215"/>
      <c r="QE34" s="194"/>
      <c r="QF34" s="194"/>
      <c r="QG34" s="194"/>
      <c r="QH34" s="194"/>
      <c r="QI34" s="194"/>
      <c r="QJ34" s="194"/>
      <c r="QK34" s="194"/>
      <c r="QL34" s="194"/>
      <c r="QM34" s="194"/>
      <c r="QN34" s="194"/>
      <c r="QO34" s="194"/>
      <c r="QP34" s="194"/>
      <c r="QQ34" s="194"/>
      <c r="QR34" s="194"/>
      <c r="QS34" s="194"/>
      <c r="QT34" s="194"/>
      <c r="QU34" s="194"/>
      <c r="QV34" s="194"/>
      <c r="QW34" s="194"/>
      <c r="QX34" s="194"/>
      <c r="QY34" s="195"/>
      <c r="QZ34" s="216"/>
      <c r="RA34" s="196"/>
      <c r="RB34" s="217"/>
      <c r="RC34" s="193"/>
      <c r="RD34" s="215"/>
      <c r="RE34" s="194"/>
      <c r="RF34" s="194"/>
      <c r="RG34" s="194"/>
      <c r="RH34" s="194"/>
      <c r="RI34" s="194"/>
      <c r="RJ34" s="194"/>
      <c r="RK34" s="194"/>
      <c r="RL34" s="194"/>
      <c r="RM34" s="194"/>
      <c r="RN34" s="194"/>
      <c r="RO34" s="194"/>
      <c r="RP34" s="194"/>
      <c r="RQ34" s="194"/>
      <c r="RR34" s="194"/>
      <c r="RS34" s="194"/>
      <c r="RT34" s="194"/>
      <c r="RU34" s="194"/>
      <c r="RV34" s="194"/>
      <c r="RW34" s="194"/>
      <c r="RX34" s="194"/>
      <c r="RY34" s="195"/>
      <c r="RZ34" s="216"/>
      <c r="SA34" s="196"/>
      <c r="SB34" s="217"/>
      <c r="SC34" s="193"/>
      <c r="SD34" s="215"/>
      <c r="SE34" s="194"/>
      <c r="SF34" s="194"/>
      <c r="SG34" s="194"/>
      <c r="SH34" s="194"/>
      <c r="SI34" s="194"/>
      <c r="SJ34" s="194"/>
      <c r="SK34" s="194"/>
      <c r="SL34" s="194"/>
      <c r="SM34" s="194"/>
      <c r="SN34" s="194"/>
      <c r="SO34" s="194"/>
      <c r="SP34" s="194"/>
      <c r="SQ34" s="194"/>
      <c r="SR34" s="194"/>
      <c r="SS34" s="194"/>
      <c r="ST34" s="194"/>
      <c r="SU34" s="194"/>
      <c r="SV34" s="194"/>
      <c r="SW34" s="194"/>
      <c r="SX34" s="194"/>
      <c r="SY34" s="195"/>
      <c r="SZ34" s="216"/>
      <c r="TA34" s="196"/>
      <c r="TB34" s="217"/>
      <c r="TC34" s="193"/>
      <c r="TD34" s="215"/>
      <c r="TE34" s="194"/>
      <c r="TF34" s="194"/>
      <c r="TG34" s="194"/>
      <c r="TH34" s="194"/>
      <c r="TI34" s="194"/>
      <c r="TJ34" s="194"/>
      <c r="TK34" s="194"/>
      <c r="TL34" s="194"/>
      <c r="TM34" s="194"/>
      <c r="TN34" s="194"/>
      <c r="TO34" s="194"/>
      <c r="TP34" s="194"/>
      <c r="TQ34" s="194"/>
      <c r="TR34" s="194"/>
      <c r="TS34" s="194"/>
      <c r="TT34" s="194"/>
      <c r="TU34" s="194"/>
      <c r="TV34" s="194"/>
      <c r="TW34" s="194"/>
      <c r="TX34" s="194"/>
      <c r="TY34" s="195"/>
      <c r="TZ34" s="216"/>
      <c r="UA34" s="196"/>
      <c r="UB34" s="217"/>
      <c r="UC34" s="193"/>
      <c r="UD34" s="215"/>
      <c r="UE34" s="194"/>
      <c r="UF34" s="194"/>
      <c r="UG34" s="194"/>
      <c r="UH34" s="194"/>
      <c r="UI34" s="194"/>
      <c r="UJ34" s="194"/>
      <c r="UK34" s="194"/>
      <c r="UL34" s="194"/>
      <c r="UM34" s="194"/>
      <c r="UN34" s="194"/>
      <c r="UO34" s="194"/>
      <c r="UP34" s="194"/>
      <c r="UQ34" s="194"/>
      <c r="UR34" s="194"/>
      <c r="US34" s="194"/>
      <c r="UT34" s="194"/>
      <c r="UU34" s="194"/>
      <c r="UV34" s="194"/>
      <c r="UW34" s="194"/>
      <c r="UX34" s="194"/>
      <c r="UY34" s="195"/>
      <c r="UZ34" s="216"/>
      <c r="VA34" s="196"/>
      <c r="VB34" s="217"/>
      <c r="VC34" s="193"/>
      <c r="VD34" s="215"/>
      <c r="VE34" s="194"/>
      <c r="VF34" s="194"/>
      <c r="VG34" s="194"/>
      <c r="VH34" s="194"/>
      <c r="VI34" s="194"/>
      <c r="VJ34" s="194"/>
      <c r="VK34" s="194"/>
      <c r="VL34" s="194"/>
      <c r="VM34" s="194"/>
      <c r="VN34" s="194"/>
      <c r="VO34" s="194"/>
      <c r="VP34" s="194"/>
      <c r="VQ34" s="194"/>
      <c r="VR34" s="194"/>
      <c r="VS34" s="194"/>
      <c r="VT34" s="194"/>
      <c r="VU34" s="194"/>
      <c r="VV34" s="194"/>
      <c r="VW34" s="194"/>
      <c r="VX34" s="194"/>
      <c r="VY34" s="195"/>
      <c r="VZ34" s="216"/>
      <c r="WA34" s="196"/>
      <c r="WB34" s="217"/>
      <c r="WC34" s="193"/>
      <c r="WD34" s="215"/>
      <c r="WE34" s="194"/>
      <c r="WF34" s="194"/>
      <c r="WG34" s="194"/>
      <c r="WH34" s="194"/>
      <c r="WI34" s="194"/>
      <c r="WJ34" s="194"/>
      <c r="WK34" s="194"/>
      <c r="WL34" s="194"/>
      <c r="WM34" s="194"/>
      <c r="WN34" s="194"/>
      <c r="WO34" s="194"/>
      <c r="WP34" s="194"/>
      <c r="WQ34" s="194"/>
      <c r="WR34" s="194"/>
      <c r="WS34" s="194"/>
      <c r="WT34" s="194"/>
      <c r="WU34" s="194"/>
      <c r="WV34" s="194"/>
      <c r="WW34" s="194"/>
      <c r="WX34" s="194"/>
      <c r="WY34" s="195"/>
      <c r="WZ34" s="216"/>
      <c r="XA34" s="196"/>
      <c r="XB34" s="217"/>
      <c r="XC34" s="193"/>
      <c r="XD34" s="215"/>
      <c r="XE34" s="194"/>
      <c r="XF34" s="194"/>
      <c r="XG34" s="194"/>
      <c r="XH34" s="194"/>
      <c r="XI34" s="194"/>
      <c r="XJ34" s="194"/>
      <c r="XK34" s="194"/>
      <c r="XL34" s="194"/>
      <c r="XM34" s="194"/>
      <c r="XN34" s="194"/>
      <c r="XO34" s="194"/>
      <c r="XP34" s="194"/>
      <c r="XQ34" s="194"/>
      <c r="XR34" s="194"/>
      <c r="XS34" s="194"/>
      <c r="XT34" s="194"/>
      <c r="XU34" s="194"/>
      <c r="XV34" s="194"/>
      <c r="XW34" s="194"/>
      <c r="XX34" s="194"/>
      <c r="XY34" s="195"/>
      <c r="XZ34" s="216"/>
      <c r="YA34" s="196"/>
      <c r="YB34" s="217"/>
      <c r="YC34" s="193"/>
      <c r="YD34" s="215"/>
      <c r="YE34" s="194"/>
      <c r="YF34" s="194"/>
      <c r="YG34" s="194"/>
      <c r="YH34" s="194"/>
      <c r="YI34" s="194"/>
      <c r="YJ34" s="194"/>
      <c r="YK34" s="194"/>
      <c r="YL34" s="194"/>
      <c r="YM34" s="194"/>
      <c r="YN34" s="194"/>
      <c r="YO34" s="194"/>
      <c r="YP34" s="194"/>
      <c r="YQ34" s="194"/>
      <c r="YR34" s="194"/>
      <c r="YS34" s="194"/>
      <c r="YT34" s="194"/>
      <c r="YU34" s="194"/>
      <c r="YV34" s="194"/>
      <c r="YW34" s="194"/>
      <c r="YX34" s="194"/>
      <c r="YY34" s="195"/>
      <c r="YZ34" s="216"/>
      <c r="ZA34" s="196"/>
      <c r="ZB34" s="217"/>
      <c r="ZC34" s="193"/>
      <c r="ZD34" s="215"/>
      <c r="ZE34" s="194"/>
      <c r="ZF34" s="194"/>
      <c r="ZG34" s="194"/>
      <c r="ZH34" s="194"/>
      <c r="ZI34" s="194"/>
      <c r="ZJ34" s="194"/>
      <c r="ZK34" s="194"/>
      <c r="ZL34" s="194"/>
      <c r="ZM34" s="194"/>
      <c r="ZN34" s="194"/>
      <c r="ZO34" s="194"/>
      <c r="ZP34" s="194"/>
      <c r="ZQ34" s="194"/>
      <c r="ZR34" s="194"/>
      <c r="ZS34" s="194"/>
      <c r="ZT34" s="194"/>
      <c r="ZU34" s="194"/>
      <c r="ZV34" s="194"/>
      <c r="ZW34" s="194"/>
      <c r="ZX34" s="194"/>
      <c r="ZY34" s="195"/>
      <c r="ZZ34" s="216"/>
      <c r="AAA34" s="196"/>
      <c r="AAB34" s="217"/>
      <c r="AAC34" s="193"/>
      <c r="AAD34" s="215"/>
      <c r="AAE34" s="194"/>
      <c r="AAF34" s="194"/>
      <c r="AAG34" s="194"/>
      <c r="AAH34" s="194"/>
      <c r="AAI34" s="194"/>
      <c r="AAJ34" s="194"/>
      <c r="AAK34" s="194"/>
      <c r="AAL34" s="194"/>
      <c r="AAM34" s="194"/>
      <c r="AAN34" s="194"/>
      <c r="AAO34" s="194"/>
      <c r="AAP34" s="194"/>
      <c r="AAQ34" s="194"/>
      <c r="AAR34" s="194"/>
      <c r="AAS34" s="194"/>
      <c r="AAT34" s="194"/>
      <c r="AAU34" s="194"/>
      <c r="AAV34" s="194"/>
      <c r="AAW34" s="194"/>
      <c r="AAX34" s="194"/>
      <c r="AAY34" s="195"/>
      <c r="AAZ34" s="216"/>
      <c r="ABA34" s="196"/>
      <c r="ABB34" s="217"/>
      <c r="ABC34" s="193"/>
      <c r="ABD34" s="215"/>
      <c r="ABE34" s="194"/>
      <c r="ABF34" s="194"/>
      <c r="ABG34" s="194"/>
      <c r="ABH34" s="194"/>
      <c r="ABI34" s="194"/>
      <c r="ABJ34" s="194"/>
      <c r="ABK34" s="194"/>
      <c r="ABL34" s="194"/>
      <c r="ABM34" s="194"/>
      <c r="ABN34" s="194"/>
      <c r="ABO34" s="194"/>
      <c r="ABP34" s="194"/>
      <c r="ABQ34" s="194"/>
      <c r="ABR34" s="194"/>
      <c r="ABS34" s="194"/>
      <c r="ABT34" s="194"/>
      <c r="ABU34" s="194"/>
      <c r="ABV34" s="194"/>
      <c r="ABW34" s="194"/>
      <c r="ABX34" s="194"/>
      <c r="ABY34" s="195"/>
      <c r="ABZ34" s="216"/>
      <c r="ACA34" s="196"/>
      <c r="ACB34" s="217"/>
      <c r="ACC34" s="193"/>
      <c r="ACD34" s="215"/>
      <c r="ACE34" s="194"/>
      <c r="ACF34" s="194"/>
      <c r="ACG34" s="194"/>
      <c r="ACH34" s="194"/>
      <c r="ACI34" s="194"/>
      <c r="ACJ34" s="194"/>
      <c r="ACK34" s="194"/>
      <c r="ACL34" s="194"/>
      <c r="ACM34" s="194"/>
      <c r="ACN34" s="194"/>
      <c r="ACO34" s="194"/>
      <c r="ACP34" s="194"/>
      <c r="ACQ34" s="194"/>
      <c r="ACR34" s="194"/>
      <c r="ACS34" s="194"/>
      <c r="ACT34" s="194"/>
      <c r="ACU34" s="194"/>
      <c r="ACV34" s="194"/>
      <c r="ACW34" s="194"/>
      <c r="ACX34" s="194"/>
      <c r="ACY34" s="195"/>
      <c r="ACZ34" s="216"/>
      <c r="ADA34" s="196"/>
      <c r="ADB34" s="217"/>
    </row>
    <row r="35" spans="1:782" ht="16.2" customHeight="1" x14ac:dyDescent="0.3">
      <c r="A35" s="208">
        <v>30</v>
      </c>
      <c r="B35" s="188">
        <v>43464</v>
      </c>
      <c r="C35" s="193"/>
      <c r="D35" s="215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194"/>
      <c r="R35" s="194"/>
      <c r="S35" s="194"/>
      <c r="T35" s="194"/>
      <c r="U35" s="194"/>
      <c r="V35" s="194"/>
      <c r="W35" s="194"/>
      <c r="X35" s="194"/>
      <c r="Y35" s="195"/>
      <c r="Z35" s="216"/>
      <c r="AA35" s="196"/>
      <c r="AB35" s="217"/>
      <c r="AC35" s="193"/>
      <c r="AD35" s="215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5"/>
      <c r="AZ35" s="216"/>
      <c r="BA35" s="196"/>
      <c r="BB35" s="217"/>
      <c r="BC35" s="193"/>
      <c r="BD35" s="215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5"/>
      <c r="BZ35" s="216"/>
      <c r="CA35" s="196"/>
      <c r="CB35" s="217"/>
      <c r="CC35" s="193"/>
      <c r="CD35" s="215"/>
      <c r="CE35" s="194"/>
      <c r="CF35" s="194"/>
      <c r="CG35" s="194"/>
      <c r="CH35" s="194"/>
      <c r="CI35" s="194"/>
      <c r="CJ35" s="194"/>
      <c r="CK35" s="194"/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5"/>
      <c r="CZ35" s="216"/>
      <c r="DA35" s="196"/>
      <c r="DB35" s="217"/>
      <c r="DC35" s="193"/>
      <c r="DD35" s="215"/>
      <c r="DE35" s="194"/>
      <c r="DF35" s="194"/>
      <c r="DG35" s="194"/>
      <c r="DH35" s="194"/>
      <c r="DI35" s="194"/>
      <c r="DJ35" s="194"/>
      <c r="DK35" s="194"/>
      <c r="DL35" s="194"/>
      <c r="DM35" s="194"/>
      <c r="DN35" s="194"/>
      <c r="DO35" s="194"/>
      <c r="DP35" s="194"/>
      <c r="DQ35" s="194"/>
      <c r="DR35" s="194"/>
      <c r="DS35" s="194"/>
      <c r="DT35" s="194"/>
      <c r="DU35" s="194"/>
      <c r="DV35" s="194"/>
      <c r="DW35" s="194"/>
      <c r="DX35" s="194"/>
      <c r="DY35" s="195"/>
      <c r="DZ35" s="216"/>
      <c r="EA35" s="196"/>
      <c r="EB35" s="217"/>
      <c r="EC35" s="193"/>
      <c r="ED35" s="215"/>
      <c r="EE35" s="194"/>
      <c r="EF35" s="194"/>
      <c r="EG35" s="194"/>
      <c r="EH35" s="194"/>
      <c r="EI35" s="194"/>
      <c r="EJ35" s="194"/>
      <c r="EK35" s="194"/>
      <c r="EL35" s="194"/>
      <c r="EM35" s="194"/>
      <c r="EN35" s="194"/>
      <c r="EO35" s="194"/>
      <c r="EP35" s="194"/>
      <c r="EQ35" s="194"/>
      <c r="ER35" s="194"/>
      <c r="ES35" s="194"/>
      <c r="ET35" s="194"/>
      <c r="EU35" s="194"/>
      <c r="EV35" s="194"/>
      <c r="EW35" s="194"/>
      <c r="EX35" s="194"/>
      <c r="EY35" s="195"/>
      <c r="EZ35" s="216"/>
      <c r="FA35" s="196"/>
      <c r="FB35" s="217"/>
      <c r="FC35" s="193"/>
      <c r="FD35" s="215"/>
      <c r="FE35" s="194"/>
      <c r="FF35" s="194"/>
      <c r="FG35" s="194"/>
      <c r="FH35" s="194"/>
      <c r="FI35" s="194"/>
      <c r="FJ35" s="194"/>
      <c r="FK35" s="194"/>
      <c r="FL35" s="194"/>
      <c r="FM35" s="194"/>
      <c r="FN35" s="194"/>
      <c r="FO35" s="194"/>
      <c r="FP35" s="194"/>
      <c r="FQ35" s="194"/>
      <c r="FR35" s="194"/>
      <c r="FS35" s="194"/>
      <c r="FT35" s="194"/>
      <c r="FU35" s="194"/>
      <c r="FV35" s="194"/>
      <c r="FW35" s="194"/>
      <c r="FX35" s="194"/>
      <c r="FY35" s="195"/>
      <c r="FZ35" s="216"/>
      <c r="GA35" s="196"/>
      <c r="GB35" s="217"/>
      <c r="GC35" s="193"/>
      <c r="GD35" s="215"/>
      <c r="GE35" s="194"/>
      <c r="GF35" s="194"/>
      <c r="GG35" s="194"/>
      <c r="GH35" s="194"/>
      <c r="GI35" s="194"/>
      <c r="GJ35" s="194"/>
      <c r="GK35" s="194"/>
      <c r="GL35" s="194"/>
      <c r="GM35" s="194"/>
      <c r="GN35" s="194"/>
      <c r="GO35" s="194"/>
      <c r="GP35" s="194"/>
      <c r="GQ35" s="194"/>
      <c r="GR35" s="194"/>
      <c r="GS35" s="194"/>
      <c r="GT35" s="194"/>
      <c r="GU35" s="194"/>
      <c r="GV35" s="194"/>
      <c r="GW35" s="194"/>
      <c r="GX35" s="194"/>
      <c r="GY35" s="195"/>
      <c r="GZ35" s="216"/>
      <c r="HA35" s="196"/>
      <c r="HB35" s="217"/>
      <c r="HC35" s="193"/>
      <c r="HD35" s="215"/>
      <c r="HE35" s="194"/>
      <c r="HF35" s="194"/>
      <c r="HG35" s="194"/>
      <c r="HH35" s="194"/>
      <c r="HI35" s="194"/>
      <c r="HJ35" s="194"/>
      <c r="HK35" s="194"/>
      <c r="HL35" s="194"/>
      <c r="HM35" s="194"/>
      <c r="HN35" s="194"/>
      <c r="HO35" s="194"/>
      <c r="HP35" s="194"/>
      <c r="HQ35" s="194"/>
      <c r="HR35" s="194"/>
      <c r="HS35" s="194"/>
      <c r="HT35" s="194"/>
      <c r="HU35" s="194"/>
      <c r="HV35" s="194"/>
      <c r="HW35" s="194"/>
      <c r="HX35" s="194"/>
      <c r="HY35" s="195"/>
      <c r="HZ35" s="216"/>
      <c r="IA35" s="196"/>
      <c r="IB35" s="217"/>
      <c r="IC35" s="193"/>
      <c r="ID35" s="215"/>
      <c r="IE35" s="194"/>
      <c r="IF35" s="194"/>
      <c r="IG35" s="194"/>
      <c r="IH35" s="194"/>
      <c r="II35" s="194"/>
      <c r="IJ35" s="194"/>
      <c r="IK35" s="194"/>
      <c r="IL35" s="194"/>
      <c r="IM35" s="194"/>
      <c r="IN35" s="194"/>
      <c r="IO35" s="194"/>
      <c r="IP35" s="194"/>
      <c r="IQ35" s="194"/>
      <c r="IR35" s="194"/>
      <c r="IS35" s="194"/>
      <c r="IT35" s="194"/>
      <c r="IU35" s="194"/>
      <c r="IV35" s="194"/>
      <c r="IW35" s="194"/>
      <c r="IX35" s="194"/>
      <c r="IY35" s="195"/>
      <c r="IZ35" s="216"/>
      <c r="JA35" s="196"/>
      <c r="JB35" s="217"/>
      <c r="JC35" s="193"/>
      <c r="JD35" s="215"/>
      <c r="JE35" s="194"/>
      <c r="JF35" s="194"/>
      <c r="JG35" s="194"/>
      <c r="JH35" s="194"/>
      <c r="JI35" s="194"/>
      <c r="JJ35" s="194"/>
      <c r="JK35" s="194"/>
      <c r="JL35" s="194"/>
      <c r="JM35" s="194"/>
      <c r="JN35" s="194"/>
      <c r="JO35" s="194"/>
      <c r="JP35" s="194"/>
      <c r="JQ35" s="194"/>
      <c r="JR35" s="194"/>
      <c r="JS35" s="194"/>
      <c r="JT35" s="194"/>
      <c r="JU35" s="194"/>
      <c r="JV35" s="194"/>
      <c r="JW35" s="194"/>
      <c r="JX35" s="194"/>
      <c r="JY35" s="195"/>
      <c r="JZ35" s="216"/>
      <c r="KA35" s="196"/>
      <c r="KB35" s="217"/>
      <c r="KC35" s="193"/>
      <c r="KD35" s="215"/>
      <c r="KE35" s="194"/>
      <c r="KF35" s="194"/>
      <c r="KG35" s="194"/>
      <c r="KH35" s="194"/>
      <c r="KI35" s="194"/>
      <c r="KJ35" s="194"/>
      <c r="KK35" s="194"/>
      <c r="KL35" s="194"/>
      <c r="KM35" s="194"/>
      <c r="KN35" s="194"/>
      <c r="KO35" s="194"/>
      <c r="KP35" s="194"/>
      <c r="KQ35" s="194"/>
      <c r="KR35" s="194"/>
      <c r="KS35" s="194"/>
      <c r="KT35" s="194"/>
      <c r="KU35" s="194"/>
      <c r="KV35" s="194"/>
      <c r="KW35" s="194"/>
      <c r="KX35" s="194"/>
      <c r="KY35" s="195"/>
      <c r="KZ35" s="216"/>
      <c r="LA35" s="196"/>
      <c r="LB35" s="217"/>
      <c r="LC35" s="193"/>
      <c r="LD35" s="215"/>
      <c r="LE35" s="194"/>
      <c r="LF35" s="194"/>
      <c r="LG35" s="194"/>
      <c r="LH35" s="194"/>
      <c r="LI35" s="194"/>
      <c r="LJ35" s="194"/>
      <c r="LK35" s="194"/>
      <c r="LL35" s="194"/>
      <c r="LM35" s="194"/>
      <c r="LN35" s="194"/>
      <c r="LO35" s="194"/>
      <c r="LP35" s="194"/>
      <c r="LQ35" s="194"/>
      <c r="LR35" s="194"/>
      <c r="LS35" s="194"/>
      <c r="LT35" s="194"/>
      <c r="LU35" s="194"/>
      <c r="LV35" s="194"/>
      <c r="LW35" s="194"/>
      <c r="LX35" s="194"/>
      <c r="LY35" s="195"/>
      <c r="LZ35" s="216"/>
      <c r="MA35" s="196"/>
      <c r="MB35" s="217"/>
      <c r="MC35" s="193"/>
      <c r="MD35" s="215"/>
      <c r="ME35" s="194"/>
      <c r="MF35" s="194"/>
      <c r="MG35" s="194"/>
      <c r="MH35" s="194"/>
      <c r="MI35" s="194"/>
      <c r="MJ35" s="194"/>
      <c r="MK35" s="194"/>
      <c r="ML35" s="194"/>
      <c r="MM35" s="194"/>
      <c r="MN35" s="194"/>
      <c r="MO35" s="194"/>
      <c r="MP35" s="194"/>
      <c r="MQ35" s="194"/>
      <c r="MR35" s="194"/>
      <c r="MS35" s="194"/>
      <c r="MT35" s="194"/>
      <c r="MU35" s="194"/>
      <c r="MV35" s="194"/>
      <c r="MW35" s="194"/>
      <c r="MX35" s="194"/>
      <c r="MY35" s="195"/>
      <c r="MZ35" s="216"/>
      <c r="NA35" s="196"/>
      <c r="NB35" s="217"/>
      <c r="NC35" s="193"/>
      <c r="ND35" s="215"/>
      <c r="NE35" s="194"/>
      <c r="NF35" s="194"/>
      <c r="NG35" s="194"/>
      <c r="NH35" s="194"/>
      <c r="NI35" s="194"/>
      <c r="NJ35" s="194"/>
      <c r="NK35" s="194"/>
      <c r="NL35" s="194"/>
      <c r="NM35" s="194"/>
      <c r="NN35" s="194"/>
      <c r="NO35" s="194"/>
      <c r="NP35" s="194"/>
      <c r="NQ35" s="194"/>
      <c r="NR35" s="194"/>
      <c r="NS35" s="194"/>
      <c r="NT35" s="194"/>
      <c r="NU35" s="194"/>
      <c r="NV35" s="194"/>
      <c r="NW35" s="194"/>
      <c r="NX35" s="194"/>
      <c r="NY35" s="195"/>
      <c r="NZ35" s="216"/>
      <c r="OA35" s="196"/>
      <c r="OB35" s="217"/>
      <c r="OC35" s="193"/>
      <c r="OD35" s="215"/>
      <c r="OE35" s="194"/>
      <c r="OF35" s="194"/>
      <c r="OG35" s="194"/>
      <c r="OH35" s="194"/>
      <c r="OI35" s="194"/>
      <c r="OJ35" s="194"/>
      <c r="OK35" s="194"/>
      <c r="OL35" s="194"/>
      <c r="OM35" s="194"/>
      <c r="ON35" s="194"/>
      <c r="OO35" s="194"/>
      <c r="OP35" s="194"/>
      <c r="OQ35" s="194"/>
      <c r="OR35" s="194"/>
      <c r="OS35" s="194"/>
      <c r="OT35" s="194"/>
      <c r="OU35" s="194"/>
      <c r="OV35" s="194"/>
      <c r="OW35" s="194"/>
      <c r="OX35" s="194"/>
      <c r="OY35" s="195"/>
      <c r="OZ35" s="216"/>
      <c r="PA35" s="196"/>
      <c r="PB35" s="217"/>
      <c r="PC35" s="193"/>
      <c r="PD35" s="215"/>
      <c r="PE35" s="194"/>
      <c r="PF35" s="194"/>
      <c r="PG35" s="194"/>
      <c r="PH35" s="194"/>
      <c r="PI35" s="194"/>
      <c r="PJ35" s="194"/>
      <c r="PK35" s="194"/>
      <c r="PL35" s="194"/>
      <c r="PM35" s="194"/>
      <c r="PN35" s="194"/>
      <c r="PO35" s="194"/>
      <c r="PP35" s="194"/>
      <c r="PQ35" s="194"/>
      <c r="PR35" s="194"/>
      <c r="PS35" s="194"/>
      <c r="PT35" s="194"/>
      <c r="PU35" s="194"/>
      <c r="PV35" s="194"/>
      <c r="PW35" s="194"/>
      <c r="PX35" s="194"/>
      <c r="PY35" s="195"/>
      <c r="PZ35" s="216"/>
      <c r="QA35" s="196"/>
      <c r="QB35" s="217"/>
      <c r="QC35" s="193"/>
      <c r="QD35" s="215"/>
      <c r="QE35" s="194"/>
      <c r="QF35" s="194"/>
      <c r="QG35" s="194"/>
      <c r="QH35" s="194"/>
      <c r="QI35" s="194"/>
      <c r="QJ35" s="194"/>
      <c r="QK35" s="194"/>
      <c r="QL35" s="194"/>
      <c r="QM35" s="194"/>
      <c r="QN35" s="194"/>
      <c r="QO35" s="194"/>
      <c r="QP35" s="194"/>
      <c r="QQ35" s="194"/>
      <c r="QR35" s="194"/>
      <c r="QS35" s="194"/>
      <c r="QT35" s="194"/>
      <c r="QU35" s="194"/>
      <c r="QV35" s="194"/>
      <c r="QW35" s="194"/>
      <c r="QX35" s="194"/>
      <c r="QY35" s="195"/>
      <c r="QZ35" s="216"/>
      <c r="RA35" s="196"/>
      <c r="RB35" s="217"/>
      <c r="RC35" s="193"/>
      <c r="RD35" s="215"/>
      <c r="RE35" s="194"/>
      <c r="RF35" s="194"/>
      <c r="RG35" s="194"/>
      <c r="RH35" s="194"/>
      <c r="RI35" s="194"/>
      <c r="RJ35" s="194"/>
      <c r="RK35" s="194"/>
      <c r="RL35" s="194"/>
      <c r="RM35" s="194"/>
      <c r="RN35" s="194"/>
      <c r="RO35" s="194"/>
      <c r="RP35" s="194"/>
      <c r="RQ35" s="194"/>
      <c r="RR35" s="194"/>
      <c r="RS35" s="194"/>
      <c r="RT35" s="194"/>
      <c r="RU35" s="194"/>
      <c r="RV35" s="194"/>
      <c r="RW35" s="194"/>
      <c r="RX35" s="194"/>
      <c r="RY35" s="195"/>
      <c r="RZ35" s="216"/>
      <c r="SA35" s="196"/>
      <c r="SB35" s="217"/>
      <c r="SC35" s="193"/>
      <c r="SD35" s="215"/>
      <c r="SE35" s="194"/>
      <c r="SF35" s="194"/>
      <c r="SG35" s="194"/>
      <c r="SH35" s="194"/>
      <c r="SI35" s="194"/>
      <c r="SJ35" s="194"/>
      <c r="SK35" s="194"/>
      <c r="SL35" s="194"/>
      <c r="SM35" s="194"/>
      <c r="SN35" s="194"/>
      <c r="SO35" s="194"/>
      <c r="SP35" s="194"/>
      <c r="SQ35" s="194"/>
      <c r="SR35" s="194"/>
      <c r="SS35" s="194"/>
      <c r="ST35" s="194"/>
      <c r="SU35" s="194"/>
      <c r="SV35" s="194"/>
      <c r="SW35" s="194"/>
      <c r="SX35" s="194"/>
      <c r="SY35" s="195"/>
      <c r="SZ35" s="216"/>
      <c r="TA35" s="196"/>
      <c r="TB35" s="217"/>
      <c r="TC35" s="193"/>
      <c r="TD35" s="215"/>
      <c r="TE35" s="194"/>
      <c r="TF35" s="194"/>
      <c r="TG35" s="194"/>
      <c r="TH35" s="194"/>
      <c r="TI35" s="194"/>
      <c r="TJ35" s="194"/>
      <c r="TK35" s="194"/>
      <c r="TL35" s="194"/>
      <c r="TM35" s="194"/>
      <c r="TN35" s="194"/>
      <c r="TO35" s="194"/>
      <c r="TP35" s="194"/>
      <c r="TQ35" s="194"/>
      <c r="TR35" s="194"/>
      <c r="TS35" s="194"/>
      <c r="TT35" s="194"/>
      <c r="TU35" s="194"/>
      <c r="TV35" s="194"/>
      <c r="TW35" s="194"/>
      <c r="TX35" s="194"/>
      <c r="TY35" s="195"/>
      <c r="TZ35" s="216"/>
      <c r="UA35" s="196"/>
      <c r="UB35" s="217"/>
      <c r="UC35" s="193"/>
      <c r="UD35" s="215"/>
      <c r="UE35" s="194"/>
      <c r="UF35" s="194"/>
      <c r="UG35" s="194"/>
      <c r="UH35" s="194"/>
      <c r="UI35" s="194"/>
      <c r="UJ35" s="194"/>
      <c r="UK35" s="194"/>
      <c r="UL35" s="194"/>
      <c r="UM35" s="194"/>
      <c r="UN35" s="194"/>
      <c r="UO35" s="194"/>
      <c r="UP35" s="194"/>
      <c r="UQ35" s="194"/>
      <c r="UR35" s="194"/>
      <c r="US35" s="194"/>
      <c r="UT35" s="194"/>
      <c r="UU35" s="194"/>
      <c r="UV35" s="194"/>
      <c r="UW35" s="194"/>
      <c r="UX35" s="194"/>
      <c r="UY35" s="195"/>
      <c r="UZ35" s="216"/>
      <c r="VA35" s="196"/>
      <c r="VB35" s="217"/>
      <c r="VC35" s="193"/>
      <c r="VD35" s="215"/>
      <c r="VE35" s="194"/>
      <c r="VF35" s="194"/>
      <c r="VG35" s="194"/>
      <c r="VH35" s="194"/>
      <c r="VI35" s="194"/>
      <c r="VJ35" s="194"/>
      <c r="VK35" s="194"/>
      <c r="VL35" s="194"/>
      <c r="VM35" s="194"/>
      <c r="VN35" s="194"/>
      <c r="VO35" s="194"/>
      <c r="VP35" s="194"/>
      <c r="VQ35" s="194"/>
      <c r="VR35" s="194"/>
      <c r="VS35" s="194"/>
      <c r="VT35" s="194"/>
      <c r="VU35" s="194"/>
      <c r="VV35" s="194"/>
      <c r="VW35" s="194"/>
      <c r="VX35" s="194"/>
      <c r="VY35" s="195"/>
      <c r="VZ35" s="216"/>
      <c r="WA35" s="196"/>
      <c r="WB35" s="217"/>
      <c r="WC35" s="193"/>
      <c r="WD35" s="215"/>
      <c r="WE35" s="194"/>
      <c r="WF35" s="194"/>
      <c r="WG35" s="194"/>
      <c r="WH35" s="194"/>
      <c r="WI35" s="194"/>
      <c r="WJ35" s="194"/>
      <c r="WK35" s="194"/>
      <c r="WL35" s="194"/>
      <c r="WM35" s="194"/>
      <c r="WN35" s="194"/>
      <c r="WO35" s="194"/>
      <c r="WP35" s="194"/>
      <c r="WQ35" s="194"/>
      <c r="WR35" s="194"/>
      <c r="WS35" s="194"/>
      <c r="WT35" s="194"/>
      <c r="WU35" s="194"/>
      <c r="WV35" s="194"/>
      <c r="WW35" s="194"/>
      <c r="WX35" s="194"/>
      <c r="WY35" s="195"/>
      <c r="WZ35" s="216"/>
      <c r="XA35" s="196"/>
      <c r="XB35" s="217"/>
      <c r="XC35" s="193"/>
      <c r="XD35" s="215"/>
      <c r="XE35" s="194"/>
      <c r="XF35" s="194"/>
      <c r="XG35" s="194"/>
      <c r="XH35" s="194"/>
      <c r="XI35" s="194"/>
      <c r="XJ35" s="194"/>
      <c r="XK35" s="194"/>
      <c r="XL35" s="194"/>
      <c r="XM35" s="194"/>
      <c r="XN35" s="194"/>
      <c r="XO35" s="194"/>
      <c r="XP35" s="194"/>
      <c r="XQ35" s="194"/>
      <c r="XR35" s="194"/>
      <c r="XS35" s="194"/>
      <c r="XT35" s="194"/>
      <c r="XU35" s="194"/>
      <c r="XV35" s="194"/>
      <c r="XW35" s="194"/>
      <c r="XX35" s="194"/>
      <c r="XY35" s="195"/>
      <c r="XZ35" s="216"/>
      <c r="YA35" s="196"/>
      <c r="YB35" s="217"/>
      <c r="YC35" s="193"/>
      <c r="YD35" s="215"/>
      <c r="YE35" s="194"/>
      <c r="YF35" s="194"/>
      <c r="YG35" s="194"/>
      <c r="YH35" s="194"/>
      <c r="YI35" s="194"/>
      <c r="YJ35" s="194"/>
      <c r="YK35" s="194"/>
      <c r="YL35" s="194"/>
      <c r="YM35" s="194"/>
      <c r="YN35" s="194"/>
      <c r="YO35" s="194"/>
      <c r="YP35" s="194"/>
      <c r="YQ35" s="194"/>
      <c r="YR35" s="194"/>
      <c r="YS35" s="194"/>
      <c r="YT35" s="194"/>
      <c r="YU35" s="194"/>
      <c r="YV35" s="194"/>
      <c r="YW35" s="194"/>
      <c r="YX35" s="194"/>
      <c r="YY35" s="195"/>
      <c r="YZ35" s="216"/>
      <c r="ZA35" s="196"/>
      <c r="ZB35" s="217"/>
      <c r="ZC35" s="193"/>
      <c r="ZD35" s="215"/>
      <c r="ZE35" s="194"/>
      <c r="ZF35" s="194"/>
      <c r="ZG35" s="194"/>
      <c r="ZH35" s="194"/>
      <c r="ZI35" s="194"/>
      <c r="ZJ35" s="194"/>
      <c r="ZK35" s="194"/>
      <c r="ZL35" s="194"/>
      <c r="ZM35" s="194"/>
      <c r="ZN35" s="194"/>
      <c r="ZO35" s="194"/>
      <c r="ZP35" s="194"/>
      <c r="ZQ35" s="194"/>
      <c r="ZR35" s="194"/>
      <c r="ZS35" s="194"/>
      <c r="ZT35" s="194"/>
      <c r="ZU35" s="194"/>
      <c r="ZV35" s="194"/>
      <c r="ZW35" s="194"/>
      <c r="ZX35" s="194"/>
      <c r="ZY35" s="195"/>
      <c r="ZZ35" s="216"/>
      <c r="AAA35" s="196"/>
      <c r="AAB35" s="217"/>
      <c r="AAC35" s="193"/>
      <c r="AAD35" s="215"/>
      <c r="AAE35" s="194"/>
      <c r="AAF35" s="194"/>
      <c r="AAG35" s="194"/>
      <c r="AAH35" s="194"/>
      <c r="AAI35" s="194"/>
      <c r="AAJ35" s="194"/>
      <c r="AAK35" s="194"/>
      <c r="AAL35" s="194"/>
      <c r="AAM35" s="194"/>
      <c r="AAN35" s="194"/>
      <c r="AAO35" s="194"/>
      <c r="AAP35" s="194"/>
      <c r="AAQ35" s="194"/>
      <c r="AAR35" s="194"/>
      <c r="AAS35" s="194"/>
      <c r="AAT35" s="194"/>
      <c r="AAU35" s="194"/>
      <c r="AAV35" s="194"/>
      <c r="AAW35" s="194"/>
      <c r="AAX35" s="194"/>
      <c r="AAY35" s="195"/>
      <c r="AAZ35" s="216"/>
      <c r="ABA35" s="196"/>
      <c r="ABB35" s="217"/>
      <c r="ABC35" s="193"/>
      <c r="ABD35" s="215"/>
      <c r="ABE35" s="194"/>
      <c r="ABF35" s="194"/>
      <c r="ABG35" s="194"/>
      <c r="ABH35" s="194"/>
      <c r="ABI35" s="194"/>
      <c r="ABJ35" s="194"/>
      <c r="ABK35" s="194"/>
      <c r="ABL35" s="194"/>
      <c r="ABM35" s="194"/>
      <c r="ABN35" s="194"/>
      <c r="ABO35" s="194"/>
      <c r="ABP35" s="194"/>
      <c r="ABQ35" s="194"/>
      <c r="ABR35" s="194"/>
      <c r="ABS35" s="194"/>
      <c r="ABT35" s="194"/>
      <c r="ABU35" s="194"/>
      <c r="ABV35" s="194"/>
      <c r="ABW35" s="194"/>
      <c r="ABX35" s="194"/>
      <c r="ABY35" s="195"/>
      <c r="ABZ35" s="216"/>
      <c r="ACA35" s="196"/>
      <c r="ACB35" s="217"/>
      <c r="ACC35" s="193"/>
      <c r="ACD35" s="215"/>
      <c r="ACE35" s="194"/>
      <c r="ACF35" s="194"/>
      <c r="ACG35" s="194"/>
      <c r="ACH35" s="194"/>
      <c r="ACI35" s="194"/>
      <c r="ACJ35" s="194"/>
      <c r="ACK35" s="194"/>
      <c r="ACL35" s="194"/>
      <c r="ACM35" s="194"/>
      <c r="ACN35" s="194"/>
      <c r="ACO35" s="194"/>
      <c r="ACP35" s="194"/>
      <c r="ACQ35" s="194"/>
      <c r="ACR35" s="194"/>
      <c r="ACS35" s="194"/>
      <c r="ACT35" s="194"/>
      <c r="ACU35" s="194"/>
      <c r="ACV35" s="194"/>
      <c r="ACW35" s="194"/>
      <c r="ACX35" s="194"/>
      <c r="ACY35" s="195"/>
      <c r="ACZ35" s="216"/>
      <c r="ADA35" s="196"/>
      <c r="ADB35" s="217"/>
    </row>
    <row r="36" spans="1:782" ht="16.2" customHeight="1" thickBot="1" x14ac:dyDescent="0.35">
      <c r="A36" s="208">
        <v>31</v>
      </c>
      <c r="B36" s="188">
        <v>43465</v>
      </c>
      <c r="C36" s="197"/>
      <c r="D36" s="218"/>
      <c r="E36" s="198"/>
      <c r="F36" s="198"/>
      <c r="G36" s="198"/>
      <c r="H36" s="198"/>
      <c r="I36" s="198"/>
      <c r="J36" s="198"/>
      <c r="K36" s="198"/>
      <c r="L36" s="198"/>
      <c r="M36" s="198"/>
      <c r="N36" s="198"/>
      <c r="O36" s="198"/>
      <c r="P36" s="198"/>
      <c r="Q36" s="198"/>
      <c r="R36" s="198"/>
      <c r="S36" s="198"/>
      <c r="T36" s="198"/>
      <c r="U36" s="198"/>
      <c r="V36" s="198"/>
      <c r="W36" s="198"/>
      <c r="X36" s="198"/>
      <c r="Y36" s="199"/>
      <c r="Z36" s="219"/>
      <c r="AA36" s="200"/>
      <c r="AB36" s="220"/>
      <c r="AC36" s="197"/>
      <c r="AD36" s="21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U36" s="198"/>
      <c r="AV36" s="198"/>
      <c r="AW36" s="198"/>
      <c r="AX36" s="198"/>
      <c r="AY36" s="199"/>
      <c r="AZ36" s="219"/>
      <c r="BA36" s="200"/>
      <c r="BB36" s="220"/>
      <c r="BC36" s="197"/>
      <c r="BD36" s="21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98"/>
      <c r="BP36" s="198"/>
      <c r="BQ36" s="198"/>
      <c r="BR36" s="198"/>
      <c r="BS36" s="198"/>
      <c r="BT36" s="198"/>
      <c r="BU36" s="198"/>
      <c r="BV36" s="198"/>
      <c r="BW36" s="198"/>
      <c r="BX36" s="198"/>
      <c r="BY36" s="199"/>
      <c r="BZ36" s="219"/>
      <c r="CA36" s="200"/>
      <c r="CB36" s="220"/>
      <c r="CC36" s="197"/>
      <c r="CD36" s="218"/>
      <c r="CE36" s="198"/>
      <c r="CF36" s="198"/>
      <c r="CG36" s="198"/>
      <c r="CH36" s="198"/>
      <c r="CI36" s="198"/>
      <c r="CJ36" s="198"/>
      <c r="CK36" s="198"/>
      <c r="CL36" s="198"/>
      <c r="CM36" s="198"/>
      <c r="CN36" s="198"/>
      <c r="CO36" s="198"/>
      <c r="CP36" s="198"/>
      <c r="CQ36" s="198"/>
      <c r="CR36" s="198"/>
      <c r="CS36" s="198"/>
      <c r="CT36" s="198"/>
      <c r="CU36" s="198"/>
      <c r="CV36" s="198"/>
      <c r="CW36" s="198"/>
      <c r="CX36" s="198"/>
      <c r="CY36" s="199"/>
      <c r="CZ36" s="219"/>
      <c r="DA36" s="200"/>
      <c r="DB36" s="220"/>
      <c r="DC36" s="197"/>
      <c r="DD36" s="218"/>
      <c r="DE36" s="198"/>
      <c r="DF36" s="198"/>
      <c r="DG36" s="198"/>
      <c r="DH36" s="198"/>
      <c r="DI36" s="198"/>
      <c r="DJ36" s="198"/>
      <c r="DK36" s="198"/>
      <c r="DL36" s="198"/>
      <c r="DM36" s="198"/>
      <c r="DN36" s="198"/>
      <c r="DO36" s="198"/>
      <c r="DP36" s="198"/>
      <c r="DQ36" s="198"/>
      <c r="DR36" s="198"/>
      <c r="DS36" s="198"/>
      <c r="DT36" s="198"/>
      <c r="DU36" s="198"/>
      <c r="DV36" s="198"/>
      <c r="DW36" s="198"/>
      <c r="DX36" s="198"/>
      <c r="DY36" s="199"/>
      <c r="DZ36" s="219"/>
      <c r="EA36" s="200"/>
      <c r="EB36" s="220"/>
      <c r="EC36" s="197"/>
      <c r="ED36" s="218"/>
      <c r="EE36" s="198"/>
      <c r="EF36" s="198"/>
      <c r="EG36" s="198"/>
      <c r="EH36" s="198"/>
      <c r="EI36" s="198"/>
      <c r="EJ36" s="198"/>
      <c r="EK36" s="198"/>
      <c r="EL36" s="198"/>
      <c r="EM36" s="198"/>
      <c r="EN36" s="198"/>
      <c r="EO36" s="198"/>
      <c r="EP36" s="198"/>
      <c r="EQ36" s="198"/>
      <c r="ER36" s="198"/>
      <c r="ES36" s="198"/>
      <c r="ET36" s="198"/>
      <c r="EU36" s="198"/>
      <c r="EV36" s="198"/>
      <c r="EW36" s="198"/>
      <c r="EX36" s="198"/>
      <c r="EY36" s="199"/>
      <c r="EZ36" s="219"/>
      <c r="FA36" s="200"/>
      <c r="FB36" s="220"/>
      <c r="FC36" s="197"/>
      <c r="FD36" s="218"/>
      <c r="FE36" s="198"/>
      <c r="FF36" s="198"/>
      <c r="FG36" s="198"/>
      <c r="FH36" s="198"/>
      <c r="FI36" s="198"/>
      <c r="FJ36" s="198"/>
      <c r="FK36" s="198"/>
      <c r="FL36" s="198"/>
      <c r="FM36" s="198"/>
      <c r="FN36" s="198"/>
      <c r="FO36" s="198"/>
      <c r="FP36" s="198"/>
      <c r="FQ36" s="198"/>
      <c r="FR36" s="198"/>
      <c r="FS36" s="198"/>
      <c r="FT36" s="198"/>
      <c r="FU36" s="198"/>
      <c r="FV36" s="198"/>
      <c r="FW36" s="198"/>
      <c r="FX36" s="198"/>
      <c r="FY36" s="199"/>
      <c r="FZ36" s="219"/>
      <c r="GA36" s="200"/>
      <c r="GB36" s="220"/>
      <c r="GC36" s="197"/>
      <c r="GD36" s="218"/>
      <c r="GE36" s="198"/>
      <c r="GF36" s="198"/>
      <c r="GG36" s="198"/>
      <c r="GH36" s="198"/>
      <c r="GI36" s="198"/>
      <c r="GJ36" s="198"/>
      <c r="GK36" s="198"/>
      <c r="GL36" s="198"/>
      <c r="GM36" s="198"/>
      <c r="GN36" s="198"/>
      <c r="GO36" s="198"/>
      <c r="GP36" s="198"/>
      <c r="GQ36" s="198"/>
      <c r="GR36" s="198"/>
      <c r="GS36" s="198"/>
      <c r="GT36" s="198"/>
      <c r="GU36" s="198"/>
      <c r="GV36" s="198"/>
      <c r="GW36" s="198"/>
      <c r="GX36" s="198"/>
      <c r="GY36" s="199"/>
      <c r="GZ36" s="219"/>
      <c r="HA36" s="200"/>
      <c r="HB36" s="220"/>
      <c r="HC36" s="197"/>
      <c r="HD36" s="218"/>
      <c r="HE36" s="198"/>
      <c r="HF36" s="198"/>
      <c r="HG36" s="198"/>
      <c r="HH36" s="198"/>
      <c r="HI36" s="198"/>
      <c r="HJ36" s="198"/>
      <c r="HK36" s="198"/>
      <c r="HL36" s="198"/>
      <c r="HM36" s="198"/>
      <c r="HN36" s="198"/>
      <c r="HO36" s="198"/>
      <c r="HP36" s="198"/>
      <c r="HQ36" s="198"/>
      <c r="HR36" s="198"/>
      <c r="HS36" s="198"/>
      <c r="HT36" s="198"/>
      <c r="HU36" s="198"/>
      <c r="HV36" s="198"/>
      <c r="HW36" s="198"/>
      <c r="HX36" s="198"/>
      <c r="HY36" s="199"/>
      <c r="HZ36" s="219"/>
      <c r="IA36" s="200"/>
      <c r="IB36" s="220"/>
      <c r="IC36" s="197"/>
      <c r="ID36" s="218"/>
      <c r="IE36" s="198"/>
      <c r="IF36" s="198"/>
      <c r="IG36" s="198"/>
      <c r="IH36" s="198"/>
      <c r="II36" s="198"/>
      <c r="IJ36" s="198"/>
      <c r="IK36" s="198"/>
      <c r="IL36" s="198"/>
      <c r="IM36" s="198"/>
      <c r="IN36" s="198"/>
      <c r="IO36" s="198"/>
      <c r="IP36" s="198"/>
      <c r="IQ36" s="198"/>
      <c r="IR36" s="198"/>
      <c r="IS36" s="198"/>
      <c r="IT36" s="198"/>
      <c r="IU36" s="198"/>
      <c r="IV36" s="198"/>
      <c r="IW36" s="198"/>
      <c r="IX36" s="198"/>
      <c r="IY36" s="199"/>
      <c r="IZ36" s="219"/>
      <c r="JA36" s="200"/>
      <c r="JB36" s="220"/>
      <c r="JC36" s="197"/>
      <c r="JD36" s="218"/>
      <c r="JE36" s="198"/>
      <c r="JF36" s="198"/>
      <c r="JG36" s="198"/>
      <c r="JH36" s="198"/>
      <c r="JI36" s="198"/>
      <c r="JJ36" s="198"/>
      <c r="JK36" s="198"/>
      <c r="JL36" s="198"/>
      <c r="JM36" s="198"/>
      <c r="JN36" s="198"/>
      <c r="JO36" s="198"/>
      <c r="JP36" s="198"/>
      <c r="JQ36" s="198"/>
      <c r="JR36" s="198"/>
      <c r="JS36" s="198"/>
      <c r="JT36" s="198"/>
      <c r="JU36" s="198"/>
      <c r="JV36" s="198"/>
      <c r="JW36" s="198"/>
      <c r="JX36" s="198"/>
      <c r="JY36" s="199"/>
      <c r="JZ36" s="219"/>
      <c r="KA36" s="200"/>
      <c r="KB36" s="220"/>
      <c r="KC36" s="197"/>
      <c r="KD36" s="218"/>
      <c r="KE36" s="198"/>
      <c r="KF36" s="198"/>
      <c r="KG36" s="198"/>
      <c r="KH36" s="198"/>
      <c r="KI36" s="198"/>
      <c r="KJ36" s="198"/>
      <c r="KK36" s="198"/>
      <c r="KL36" s="198"/>
      <c r="KM36" s="198"/>
      <c r="KN36" s="198"/>
      <c r="KO36" s="198"/>
      <c r="KP36" s="198"/>
      <c r="KQ36" s="198"/>
      <c r="KR36" s="198"/>
      <c r="KS36" s="198"/>
      <c r="KT36" s="198"/>
      <c r="KU36" s="198"/>
      <c r="KV36" s="198"/>
      <c r="KW36" s="198"/>
      <c r="KX36" s="198"/>
      <c r="KY36" s="199"/>
      <c r="KZ36" s="219"/>
      <c r="LA36" s="200"/>
      <c r="LB36" s="220"/>
      <c r="LC36" s="197"/>
      <c r="LD36" s="218"/>
      <c r="LE36" s="198"/>
      <c r="LF36" s="198"/>
      <c r="LG36" s="198"/>
      <c r="LH36" s="198"/>
      <c r="LI36" s="198"/>
      <c r="LJ36" s="198"/>
      <c r="LK36" s="198"/>
      <c r="LL36" s="198"/>
      <c r="LM36" s="198"/>
      <c r="LN36" s="198"/>
      <c r="LO36" s="198"/>
      <c r="LP36" s="198"/>
      <c r="LQ36" s="198"/>
      <c r="LR36" s="198"/>
      <c r="LS36" s="198"/>
      <c r="LT36" s="198"/>
      <c r="LU36" s="198"/>
      <c r="LV36" s="198"/>
      <c r="LW36" s="198"/>
      <c r="LX36" s="198"/>
      <c r="LY36" s="199"/>
      <c r="LZ36" s="219"/>
      <c r="MA36" s="200"/>
      <c r="MB36" s="220"/>
      <c r="MC36" s="197"/>
      <c r="MD36" s="218"/>
      <c r="ME36" s="198"/>
      <c r="MF36" s="198"/>
      <c r="MG36" s="198"/>
      <c r="MH36" s="198"/>
      <c r="MI36" s="198"/>
      <c r="MJ36" s="198"/>
      <c r="MK36" s="198"/>
      <c r="ML36" s="198"/>
      <c r="MM36" s="198"/>
      <c r="MN36" s="198"/>
      <c r="MO36" s="198"/>
      <c r="MP36" s="198"/>
      <c r="MQ36" s="198"/>
      <c r="MR36" s="198"/>
      <c r="MS36" s="198"/>
      <c r="MT36" s="198"/>
      <c r="MU36" s="198"/>
      <c r="MV36" s="198"/>
      <c r="MW36" s="198"/>
      <c r="MX36" s="198"/>
      <c r="MY36" s="199"/>
      <c r="MZ36" s="219"/>
      <c r="NA36" s="200"/>
      <c r="NB36" s="220"/>
      <c r="NC36" s="197"/>
      <c r="ND36" s="218"/>
      <c r="NE36" s="198"/>
      <c r="NF36" s="198"/>
      <c r="NG36" s="198"/>
      <c r="NH36" s="198"/>
      <c r="NI36" s="198"/>
      <c r="NJ36" s="198"/>
      <c r="NK36" s="198"/>
      <c r="NL36" s="198"/>
      <c r="NM36" s="198"/>
      <c r="NN36" s="198"/>
      <c r="NO36" s="198"/>
      <c r="NP36" s="198"/>
      <c r="NQ36" s="198"/>
      <c r="NR36" s="198"/>
      <c r="NS36" s="198"/>
      <c r="NT36" s="198"/>
      <c r="NU36" s="198"/>
      <c r="NV36" s="198"/>
      <c r="NW36" s="198"/>
      <c r="NX36" s="198"/>
      <c r="NY36" s="199"/>
      <c r="NZ36" s="219"/>
      <c r="OA36" s="200"/>
      <c r="OB36" s="220"/>
      <c r="OC36" s="197"/>
      <c r="OD36" s="218"/>
      <c r="OE36" s="198"/>
      <c r="OF36" s="198"/>
      <c r="OG36" s="198"/>
      <c r="OH36" s="198"/>
      <c r="OI36" s="198"/>
      <c r="OJ36" s="198"/>
      <c r="OK36" s="198"/>
      <c r="OL36" s="198"/>
      <c r="OM36" s="198"/>
      <c r="ON36" s="198"/>
      <c r="OO36" s="198"/>
      <c r="OP36" s="198"/>
      <c r="OQ36" s="198"/>
      <c r="OR36" s="198"/>
      <c r="OS36" s="198"/>
      <c r="OT36" s="198"/>
      <c r="OU36" s="198"/>
      <c r="OV36" s="198"/>
      <c r="OW36" s="198"/>
      <c r="OX36" s="198"/>
      <c r="OY36" s="199"/>
      <c r="OZ36" s="219"/>
      <c r="PA36" s="200"/>
      <c r="PB36" s="220"/>
      <c r="PC36" s="197"/>
      <c r="PD36" s="218"/>
      <c r="PE36" s="198"/>
      <c r="PF36" s="198"/>
      <c r="PG36" s="198"/>
      <c r="PH36" s="198"/>
      <c r="PI36" s="198"/>
      <c r="PJ36" s="198"/>
      <c r="PK36" s="198"/>
      <c r="PL36" s="198"/>
      <c r="PM36" s="198"/>
      <c r="PN36" s="198"/>
      <c r="PO36" s="198"/>
      <c r="PP36" s="198"/>
      <c r="PQ36" s="198"/>
      <c r="PR36" s="198"/>
      <c r="PS36" s="198"/>
      <c r="PT36" s="198"/>
      <c r="PU36" s="198"/>
      <c r="PV36" s="198"/>
      <c r="PW36" s="198"/>
      <c r="PX36" s="198"/>
      <c r="PY36" s="199"/>
      <c r="PZ36" s="219"/>
      <c r="QA36" s="200"/>
      <c r="QB36" s="220"/>
      <c r="QC36" s="197"/>
      <c r="QD36" s="218"/>
      <c r="QE36" s="198"/>
      <c r="QF36" s="198"/>
      <c r="QG36" s="198"/>
      <c r="QH36" s="198"/>
      <c r="QI36" s="198"/>
      <c r="QJ36" s="198"/>
      <c r="QK36" s="198"/>
      <c r="QL36" s="198"/>
      <c r="QM36" s="198"/>
      <c r="QN36" s="198"/>
      <c r="QO36" s="198"/>
      <c r="QP36" s="198"/>
      <c r="QQ36" s="198"/>
      <c r="QR36" s="198"/>
      <c r="QS36" s="198"/>
      <c r="QT36" s="198"/>
      <c r="QU36" s="198"/>
      <c r="QV36" s="198"/>
      <c r="QW36" s="198"/>
      <c r="QX36" s="198"/>
      <c r="QY36" s="199"/>
      <c r="QZ36" s="219"/>
      <c r="RA36" s="200"/>
      <c r="RB36" s="220"/>
      <c r="RC36" s="197"/>
      <c r="RD36" s="218"/>
      <c r="RE36" s="198"/>
      <c r="RF36" s="198"/>
      <c r="RG36" s="198"/>
      <c r="RH36" s="198"/>
      <c r="RI36" s="198"/>
      <c r="RJ36" s="198"/>
      <c r="RK36" s="198"/>
      <c r="RL36" s="198"/>
      <c r="RM36" s="198"/>
      <c r="RN36" s="198"/>
      <c r="RO36" s="198"/>
      <c r="RP36" s="198"/>
      <c r="RQ36" s="198"/>
      <c r="RR36" s="198"/>
      <c r="RS36" s="198"/>
      <c r="RT36" s="198"/>
      <c r="RU36" s="198"/>
      <c r="RV36" s="198"/>
      <c r="RW36" s="198"/>
      <c r="RX36" s="198"/>
      <c r="RY36" s="199"/>
      <c r="RZ36" s="219"/>
      <c r="SA36" s="200"/>
      <c r="SB36" s="220"/>
      <c r="SC36" s="197"/>
      <c r="SD36" s="218"/>
      <c r="SE36" s="198"/>
      <c r="SF36" s="198"/>
      <c r="SG36" s="198"/>
      <c r="SH36" s="198"/>
      <c r="SI36" s="198"/>
      <c r="SJ36" s="198"/>
      <c r="SK36" s="198"/>
      <c r="SL36" s="198"/>
      <c r="SM36" s="198"/>
      <c r="SN36" s="198"/>
      <c r="SO36" s="198"/>
      <c r="SP36" s="198"/>
      <c r="SQ36" s="198"/>
      <c r="SR36" s="198"/>
      <c r="SS36" s="198"/>
      <c r="ST36" s="198"/>
      <c r="SU36" s="198"/>
      <c r="SV36" s="198"/>
      <c r="SW36" s="198"/>
      <c r="SX36" s="198"/>
      <c r="SY36" s="199"/>
      <c r="SZ36" s="219"/>
      <c r="TA36" s="200"/>
      <c r="TB36" s="220"/>
      <c r="TC36" s="197"/>
      <c r="TD36" s="218"/>
      <c r="TE36" s="198"/>
      <c r="TF36" s="198"/>
      <c r="TG36" s="198"/>
      <c r="TH36" s="198"/>
      <c r="TI36" s="198"/>
      <c r="TJ36" s="198"/>
      <c r="TK36" s="198"/>
      <c r="TL36" s="198"/>
      <c r="TM36" s="198"/>
      <c r="TN36" s="198"/>
      <c r="TO36" s="198"/>
      <c r="TP36" s="198"/>
      <c r="TQ36" s="198"/>
      <c r="TR36" s="198"/>
      <c r="TS36" s="198"/>
      <c r="TT36" s="198"/>
      <c r="TU36" s="198"/>
      <c r="TV36" s="198"/>
      <c r="TW36" s="198"/>
      <c r="TX36" s="198"/>
      <c r="TY36" s="199"/>
      <c r="TZ36" s="219"/>
      <c r="UA36" s="200"/>
      <c r="UB36" s="220"/>
      <c r="UC36" s="197"/>
      <c r="UD36" s="218"/>
      <c r="UE36" s="198"/>
      <c r="UF36" s="198"/>
      <c r="UG36" s="198"/>
      <c r="UH36" s="198"/>
      <c r="UI36" s="198"/>
      <c r="UJ36" s="198"/>
      <c r="UK36" s="198"/>
      <c r="UL36" s="198"/>
      <c r="UM36" s="198"/>
      <c r="UN36" s="198"/>
      <c r="UO36" s="198"/>
      <c r="UP36" s="198"/>
      <c r="UQ36" s="198"/>
      <c r="UR36" s="198"/>
      <c r="US36" s="198"/>
      <c r="UT36" s="198"/>
      <c r="UU36" s="198"/>
      <c r="UV36" s="198"/>
      <c r="UW36" s="198"/>
      <c r="UX36" s="198"/>
      <c r="UY36" s="199"/>
      <c r="UZ36" s="219"/>
      <c r="VA36" s="200"/>
      <c r="VB36" s="220"/>
      <c r="VC36" s="197"/>
      <c r="VD36" s="218"/>
      <c r="VE36" s="198"/>
      <c r="VF36" s="198"/>
      <c r="VG36" s="198"/>
      <c r="VH36" s="198"/>
      <c r="VI36" s="198"/>
      <c r="VJ36" s="198"/>
      <c r="VK36" s="198"/>
      <c r="VL36" s="198"/>
      <c r="VM36" s="198"/>
      <c r="VN36" s="198"/>
      <c r="VO36" s="198"/>
      <c r="VP36" s="198"/>
      <c r="VQ36" s="198"/>
      <c r="VR36" s="198"/>
      <c r="VS36" s="198"/>
      <c r="VT36" s="198"/>
      <c r="VU36" s="198"/>
      <c r="VV36" s="198"/>
      <c r="VW36" s="198"/>
      <c r="VX36" s="198"/>
      <c r="VY36" s="199"/>
      <c r="VZ36" s="219"/>
      <c r="WA36" s="200"/>
      <c r="WB36" s="220"/>
      <c r="WC36" s="197"/>
      <c r="WD36" s="218"/>
      <c r="WE36" s="198"/>
      <c r="WF36" s="198"/>
      <c r="WG36" s="198"/>
      <c r="WH36" s="198"/>
      <c r="WI36" s="198"/>
      <c r="WJ36" s="198"/>
      <c r="WK36" s="198"/>
      <c r="WL36" s="198"/>
      <c r="WM36" s="198"/>
      <c r="WN36" s="198"/>
      <c r="WO36" s="198"/>
      <c r="WP36" s="198"/>
      <c r="WQ36" s="198"/>
      <c r="WR36" s="198"/>
      <c r="WS36" s="198"/>
      <c r="WT36" s="198"/>
      <c r="WU36" s="198"/>
      <c r="WV36" s="198"/>
      <c r="WW36" s="198"/>
      <c r="WX36" s="198"/>
      <c r="WY36" s="199"/>
      <c r="WZ36" s="219"/>
      <c r="XA36" s="200"/>
      <c r="XB36" s="220"/>
      <c r="XC36" s="197"/>
      <c r="XD36" s="218"/>
      <c r="XE36" s="198"/>
      <c r="XF36" s="198"/>
      <c r="XG36" s="198"/>
      <c r="XH36" s="198"/>
      <c r="XI36" s="198"/>
      <c r="XJ36" s="198"/>
      <c r="XK36" s="198"/>
      <c r="XL36" s="198"/>
      <c r="XM36" s="198"/>
      <c r="XN36" s="198"/>
      <c r="XO36" s="198"/>
      <c r="XP36" s="198"/>
      <c r="XQ36" s="198"/>
      <c r="XR36" s="198"/>
      <c r="XS36" s="198"/>
      <c r="XT36" s="198"/>
      <c r="XU36" s="198"/>
      <c r="XV36" s="198"/>
      <c r="XW36" s="198"/>
      <c r="XX36" s="198"/>
      <c r="XY36" s="199"/>
      <c r="XZ36" s="219"/>
      <c r="YA36" s="200"/>
      <c r="YB36" s="220"/>
      <c r="YC36" s="197"/>
      <c r="YD36" s="218"/>
      <c r="YE36" s="198"/>
      <c r="YF36" s="198"/>
      <c r="YG36" s="198"/>
      <c r="YH36" s="198"/>
      <c r="YI36" s="198"/>
      <c r="YJ36" s="198"/>
      <c r="YK36" s="198"/>
      <c r="YL36" s="198"/>
      <c r="YM36" s="198"/>
      <c r="YN36" s="198"/>
      <c r="YO36" s="198"/>
      <c r="YP36" s="198"/>
      <c r="YQ36" s="198"/>
      <c r="YR36" s="198"/>
      <c r="YS36" s="198"/>
      <c r="YT36" s="198"/>
      <c r="YU36" s="198"/>
      <c r="YV36" s="198"/>
      <c r="YW36" s="198"/>
      <c r="YX36" s="198"/>
      <c r="YY36" s="199"/>
      <c r="YZ36" s="219"/>
      <c r="ZA36" s="200"/>
      <c r="ZB36" s="220"/>
      <c r="ZC36" s="197"/>
      <c r="ZD36" s="218"/>
      <c r="ZE36" s="198"/>
      <c r="ZF36" s="198"/>
      <c r="ZG36" s="198"/>
      <c r="ZH36" s="198"/>
      <c r="ZI36" s="198"/>
      <c r="ZJ36" s="198"/>
      <c r="ZK36" s="198"/>
      <c r="ZL36" s="198"/>
      <c r="ZM36" s="198"/>
      <c r="ZN36" s="198"/>
      <c r="ZO36" s="198"/>
      <c r="ZP36" s="198"/>
      <c r="ZQ36" s="198"/>
      <c r="ZR36" s="198"/>
      <c r="ZS36" s="198"/>
      <c r="ZT36" s="198"/>
      <c r="ZU36" s="198"/>
      <c r="ZV36" s="198"/>
      <c r="ZW36" s="198"/>
      <c r="ZX36" s="198"/>
      <c r="ZY36" s="199"/>
      <c r="ZZ36" s="219"/>
      <c r="AAA36" s="200"/>
      <c r="AAB36" s="220"/>
      <c r="AAC36" s="197"/>
      <c r="AAD36" s="218"/>
      <c r="AAE36" s="198"/>
      <c r="AAF36" s="198"/>
      <c r="AAG36" s="198"/>
      <c r="AAH36" s="198"/>
      <c r="AAI36" s="198"/>
      <c r="AAJ36" s="198"/>
      <c r="AAK36" s="198"/>
      <c r="AAL36" s="198"/>
      <c r="AAM36" s="198"/>
      <c r="AAN36" s="198"/>
      <c r="AAO36" s="198"/>
      <c r="AAP36" s="198"/>
      <c r="AAQ36" s="198"/>
      <c r="AAR36" s="198"/>
      <c r="AAS36" s="198"/>
      <c r="AAT36" s="198"/>
      <c r="AAU36" s="198"/>
      <c r="AAV36" s="198"/>
      <c r="AAW36" s="198"/>
      <c r="AAX36" s="198"/>
      <c r="AAY36" s="199"/>
      <c r="AAZ36" s="219"/>
      <c r="ABA36" s="200"/>
      <c r="ABB36" s="220"/>
      <c r="ABC36" s="197"/>
      <c r="ABD36" s="218"/>
      <c r="ABE36" s="198"/>
      <c r="ABF36" s="198"/>
      <c r="ABG36" s="198"/>
      <c r="ABH36" s="198"/>
      <c r="ABI36" s="198"/>
      <c r="ABJ36" s="198"/>
      <c r="ABK36" s="198"/>
      <c r="ABL36" s="198"/>
      <c r="ABM36" s="198"/>
      <c r="ABN36" s="198"/>
      <c r="ABO36" s="198"/>
      <c r="ABP36" s="198"/>
      <c r="ABQ36" s="198"/>
      <c r="ABR36" s="198"/>
      <c r="ABS36" s="198"/>
      <c r="ABT36" s="198"/>
      <c r="ABU36" s="198"/>
      <c r="ABV36" s="198"/>
      <c r="ABW36" s="198"/>
      <c r="ABX36" s="198"/>
      <c r="ABY36" s="199"/>
      <c r="ABZ36" s="219"/>
      <c r="ACA36" s="200"/>
      <c r="ACB36" s="220"/>
      <c r="ACC36" s="197"/>
      <c r="ACD36" s="218"/>
      <c r="ACE36" s="198"/>
      <c r="ACF36" s="198"/>
      <c r="ACG36" s="198"/>
      <c r="ACH36" s="198"/>
      <c r="ACI36" s="198"/>
      <c r="ACJ36" s="198"/>
      <c r="ACK36" s="198"/>
      <c r="ACL36" s="198"/>
      <c r="ACM36" s="198"/>
      <c r="ACN36" s="198"/>
      <c r="ACO36" s="198"/>
      <c r="ACP36" s="198"/>
      <c r="ACQ36" s="198"/>
      <c r="ACR36" s="198"/>
      <c r="ACS36" s="198"/>
      <c r="ACT36" s="198"/>
      <c r="ACU36" s="198"/>
      <c r="ACV36" s="198"/>
      <c r="ACW36" s="198"/>
      <c r="ACX36" s="198"/>
      <c r="ACY36" s="199"/>
      <c r="ACZ36" s="219"/>
      <c r="ADA36" s="200"/>
      <c r="ADB36" s="220"/>
    </row>
    <row r="37" spans="1:782" ht="27" customHeight="1" thickTop="1" thickBot="1" x14ac:dyDescent="0.35">
      <c r="A37" s="208">
        <v>0</v>
      </c>
      <c r="B37" s="201" t="s">
        <v>114</v>
      </c>
      <c r="C37" s="462" t="s">
        <v>117</v>
      </c>
      <c r="D37" s="463">
        <v>0</v>
      </c>
      <c r="E37" s="464">
        <v>0</v>
      </c>
      <c r="F37" s="464">
        <v>0</v>
      </c>
      <c r="G37" s="464">
        <v>0</v>
      </c>
      <c r="H37" s="464">
        <v>0</v>
      </c>
      <c r="I37" s="464">
        <v>0</v>
      </c>
      <c r="J37" s="464">
        <v>0</v>
      </c>
      <c r="K37" s="464">
        <v>0</v>
      </c>
      <c r="L37" s="464">
        <v>0</v>
      </c>
      <c r="M37" s="464">
        <v>0</v>
      </c>
      <c r="N37" s="464">
        <v>0</v>
      </c>
      <c r="O37" s="464">
        <v>0</v>
      </c>
      <c r="P37" s="464">
        <v>0</v>
      </c>
      <c r="Q37" s="464">
        <v>0</v>
      </c>
      <c r="R37" s="464">
        <v>0</v>
      </c>
      <c r="S37" s="464">
        <v>0</v>
      </c>
      <c r="T37" s="464">
        <v>0</v>
      </c>
      <c r="U37" s="464">
        <v>0</v>
      </c>
      <c r="V37" s="464">
        <v>0</v>
      </c>
      <c r="W37" s="464">
        <v>0</v>
      </c>
      <c r="X37" s="464">
        <v>0</v>
      </c>
      <c r="Y37" s="464">
        <v>0</v>
      </c>
      <c r="Z37" s="464" t="s">
        <v>123</v>
      </c>
      <c r="AA37" s="465">
        <v>0</v>
      </c>
      <c r="AB37" s="466">
        <v>0</v>
      </c>
      <c r="AC37" s="462" t="s">
        <v>117</v>
      </c>
      <c r="AD37" s="463">
        <v>0</v>
      </c>
      <c r="AE37" s="464">
        <v>0</v>
      </c>
      <c r="AF37" s="464">
        <v>0</v>
      </c>
      <c r="AG37" s="464">
        <v>0</v>
      </c>
      <c r="AH37" s="464">
        <v>0</v>
      </c>
      <c r="AI37" s="464">
        <v>0</v>
      </c>
      <c r="AJ37" s="464">
        <v>0</v>
      </c>
      <c r="AK37" s="464">
        <v>0</v>
      </c>
      <c r="AL37" s="464">
        <v>0</v>
      </c>
      <c r="AM37" s="464">
        <v>0</v>
      </c>
      <c r="AN37" s="464">
        <v>0</v>
      </c>
      <c r="AO37" s="464">
        <v>0</v>
      </c>
      <c r="AP37" s="464">
        <v>0</v>
      </c>
      <c r="AQ37" s="464">
        <v>0</v>
      </c>
      <c r="AR37" s="464">
        <v>0</v>
      </c>
      <c r="AS37" s="464">
        <v>0</v>
      </c>
      <c r="AT37" s="464">
        <v>0</v>
      </c>
      <c r="AU37" s="464">
        <v>0</v>
      </c>
      <c r="AV37" s="464">
        <v>0</v>
      </c>
      <c r="AW37" s="464">
        <v>0</v>
      </c>
      <c r="AX37" s="464">
        <v>0</v>
      </c>
      <c r="AY37" s="464">
        <v>0</v>
      </c>
      <c r="AZ37" s="464" t="s">
        <v>123</v>
      </c>
      <c r="BA37" s="465">
        <v>0</v>
      </c>
      <c r="BB37" s="466">
        <v>0</v>
      </c>
      <c r="BC37" s="462" t="s">
        <v>117</v>
      </c>
      <c r="BD37" s="463">
        <v>0</v>
      </c>
      <c r="BE37" s="464">
        <v>0</v>
      </c>
      <c r="BF37" s="464">
        <v>0</v>
      </c>
      <c r="BG37" s="464">
        <v>0</v>
      </c>
      <c r="BH37" s="464">
        <v>0</v>
      </c>
      <c r="BI37" s="464">
        <v>0</v>
      </c>
      <c r="BJ37" s="464">
        <v>0</v>
      </c>
      <c r="BK37" s="464">
        <v>0</v>
      </c>
      <c r="BL37" s="464">
        <v>0</v>
      </c>
      <c r="BM37" s="464">
        <v>0</v>
      </c>
      <c r="BN37" s="464">
        <v>0</v>
      </c>
      <c r="BO37" s="464">
        <v>0</v>
      </c>
      <c r="BP37" s="464">
        <v>0</v>
      </c>
      <c r="BQ37" s="464">
        <v>0</v>
      </c>
      <c r="BR37" s="464">
        <v>0</v>
      </c>
      <c r="BS37" s="464">
        <v>0</v>
      </c>
      <c r="BT37" s="464">
        <v>0</v>
      </c>
      <c r="BU37" s="464">
        <v>0</v>
      </c>
      <c r="BV37" s="464">
        <v>0</v>
      </c>
      <c r="BW37" s="464">
        <v>0</v>
      </c>
      <c r="BX37" s="464">
        <v>0</v>
      </c>
      <c r="BY37" s="464">
        <v>0</v>
      </c>
      <c r="BZ37" s="464" t="s">
        <v>123</v>
      </c>
      <c r="CA37" s="465">
        <v>0</v>
      </c>
      <c r="CB37" s="466">
        <v>0</v>
      </c>
      <c r="CC37" s="462" t="s">
        <v>117</v>
      </c>
      <c r="CD37" s="463">
        <v>0</v>
      </c>
      <c r="CE37" s="464">
        <v>0</v>
      </c>
      <c r="CF37" s="464">
        <v>0</v>
      </c>
      <c r="CG37" s="464">
        <v>0</v>
      </c>
      <c r="CH37" s="464">
        <v>0</v>
      </c>
      <c r="CI37" s="464">
        <v>0</v>
      </c>
      <c r="CJ37" s="464">
        <v>0</v>
      </c>
      <c r="CK37" s="464">
        <v>0</v>
      </c>
      <c r="CL37" s="464">
        <v>0</v>
      </c>
      <c r="CM37" s="464">
        <v>0</v>
      </c>
      <c r="CN37" s="464">
        <v>0</v>
      </c>
      <c r="CO37" s="464">
        <v>0</v>
      </c>
      <c r="CP37" s="464">
        <v>0</v>
      </c>
      <c r="CQ37" s="464">
        <v>0</v>
      </c>
      <c r="CR37" s="464">
        <v>0</v>
      </c>
      <c r="CS37" s="464">
        <v>0</v>
      </c>
      <c r="CT37" s="464">
        <v>0</v>
      </c>
      <c r="CU37" s="464">
        <v>0</v>
      </c>
      <c r="CV37" s="464">
        <v>0</v>
      </c>
      <c r="CW37" s="464">
        <v>0</v>
      </c>
      <c r="CX37" s="464">
        <v>0</v>
      </c>
      <c r="CY37" s="464">
        <v>0</v>
      </c>
      <c r="CZ37" s="464" t="s">
        <v>123</v>
      </c>
      <c r="DA37" s="465">
        <v>0</v>
      </c>
      <c r="DB37" s="466">
        <v>0</v>
      </c>
      <c r="DC37" s="462" t="s">
        <v>117</v>
      </c>
      <c r="DD37" s="463">
        <v>0</v>
      </c>
      <c r="DE37" s="464">
        <v>0</v>
      </c>
      <c r="DF37" s="464">
        <v>0</v>
      </c>
      <c r="DG37" s="464">
        <v>0</v>
      </c>
      <c r="DH37" s="464">
        <v>0</v>
      </c>
      <c r="DI37" s="464">
        <v>0</v>
      </c>
      <c r="DJ37" s="464">
        <v>0</v>
      </c>
      <c r="DK37" s="464">
        <v>0</v>
      </c>
      <c r="DL37" s="464">
        <v>0</v>
      </c>
      <c r="DM37" s="464">
        <v>0</v>
      </c>
      <c r="DN37" s="464">
        <v>0</v>
      </c>
      <c r="DO37" s="464">
        <v>0</v>
      </c>
      <c r="DP37" s="464">
        <v>0</v>
      </c>
      <c r="DQ37" s="464">
        <v>0</v>
      </c>
      <c r="DR37" s="464">
        <v>0</v>
      </c>
      <c r="DS37" s="464">
        <v>0</v>
      </c>
      <c r="DT37" s="464">
        <v>0</v>
      </c>
      <c r="DU37" s="464">
        <v>0</v>
      </c>
      <c r="DV37" s="464">
        <v>0</v>
      </c>
      <c r="DW37" s="464">
        <v>0</v>
      </c>
      <c r="DX37" s="464">
        <v>0</v>
      </c>
      <c r="DY37" s="464">
        <v>0</v>
      </c>
      <c r="DZ37" s="464" t="s">
        <v>123</v>
      </c>
      <c r="EA37" s="465">
        <v>0</v>
      </c>
      <c r="EB37" s="466">
        <v>0</v>
      </c>
      <c r="EC37" s="462" t="s">
        <v>117</v>
      </c>
      <c r="ED37" s="463">
        <v>0</v>
      </c>
      <c r="EE37" s="464">
        <v>0</v>
      </c>
      <c r="EF37" s="464">
        <v>0</v>
      </c>
      <c r="EG37" s="464">
        <v>0</v>
      </c>
      <c r="EH37" s="464">
        <v>0</v>
      </c>
      <c r="EI37" s="464">
        <v>0</v>
      </c>
      <c r="EJ37" s="464">
        <v>0</v>
      </c>
      <c r="EK37" s="464">
        <v>0</v>
      </c>
      <c r="EL37" s="464">
        <v>0</v>
      </c>
      <c r="EM37" s="464">
        <v>0</v>
      </c>
      <c r="EN37" s="464">
        <v>0</v>
      </c>
      <c r="EO37" s="464">
        <v>0</v>
      </c>
      <c r="EP37" s="464">
        <v>0</v>
      </c>
      <c r="EQ37" s="464">
        <v>0</v>
      </c>
      <c r="ER37" s="464">
        <v>0</v>
      </c>
      <c r="ES37" s="464">
        <v>0</v>
      </c>
      <c r="ET37" s="464">
        <v>0</v>
      </c>
      <c r="EU37" s="464">
        <v>0</v>
      </c>
      <c r="EV37" s="464">
        <v>0</v>
      </c>
      <c r="EW37" s="464">
        <v>0</v>
      </c>
      <c r="EX37" s="464">
        <v>0</v>
      </c>
      <c r="EY37" s="464">
        <v>0</v>
      </c>
      <c r="EZ37" s="464" t="s">
        <v>123</v>
      </c>
      <c r="FA37" s="465">
        <v>0</v>
      </c>
      <c r="FB37" s="466">
        <v>0</v>
      </c>
      <c r="FC37" s="462" t="s">
        <v>117</v>
      </c>
      <c r="FD37" s="463">
        <v>0</v>
      </c>
      <c r="FE37" s="464">
        <v>0</v>
      </c>
      <c r="FF37" s="464">
        <v>0</v>
      </c>
      <c r="FG37" s="464">
        <v>0</v>
      </c>
      <c r="FH37" s="464">
        <v>0</v>
      </c>
      <c r="FI37" s="464">
        <v>0</v>
      </c>
      <c r="FJ37" s="464">
        <v>0</v>
      </c>
      <c r="FK37" s="464">
        <v>0</v>
      </c>
      <c r="FL37" s="464">
        <v>0</v>
      </c>
      <c r="FM37" s="464">
        <v>0</v>
      </c>
      <c r="FN37" s="464">
        <v>0</v>
      </c>
      <c r="FO37" s="464">
        <v>0</v>
      </c>
      <c r="FP37" s="464">
        <v>0</v>
      </c>
      <c r="FQ37" s="464">
        <v>0</v>
      </c>
      <c r="FR37" s="464">
        <v>0</v>
      </c>
      <c r="FS37" s="464">
        <v>0</v>
      </c>
      <c r="FT37" s="464">
        <v>0</v>
      </c>
      <c r="FU37" s="464">
        <v>0</v>
      </c>
      <c r="FV37" s="464">
        <v>0</v>
      </c>
      <c r="FW37" s="464">
        <v>0</v>
      </c>
      <c r="FX37" s="464">
        <v>0</v>
      </c>
      <c r="FY37" s="464">
        <v>0</v>
      </c>
      <c r="FZ37" s="464" t="s">
        <v>123</v>
      </c>
      <c r="GA37" s="465">
        <v>0</v>
      </c>
      <c r="GB37" s="466">
        <v>0</v>
      </c>
      <c r="GC37" s="462" t="s">
        <v>117</v>
      </c>
      <c r="GD37" s="463">
        <v>0</v>
      </c>
      <c r="GE37" s="464">
        <v>0</v>
      </c>
      <c r="GF37" s="464">
        <v>0</v>
      </c>
      <c r="GG37" s="464">
        <v>0</v>
      </c>
      <c r="GH37" s="464">
        <v>0</v>
      </c>
      <c r="GI37" s="464">
        <v>0</v>
      </c>
      <c r="GJ37" s="464">
        <v>0</v>
      </c>
      <c r="GK37" s="464">
        <v>0</v>
      </c>
      <c r="GL37" s="464">
        <v>0</v>
      </c>
      <c r="GM37" s="464">
        <v>0</v>
      </c>
      <c r="GN37" s="464">
        <v>0</v>
      </c>
      <c r="GO37" s="464">
        <v>0</v>
      </c>
      <c r="GP37" s="464">
        <v>0</v>
      </c>
      <c r="GQ37" s="464">
        <v>0</v>
      </c>
      <c r="GR37" s="464">
        <v>0</v>
      </c>
      <c r="GS37" s="464">
        <v>0</v>
      </c>
      <c r="GT37" s="464">
        <v>0</v>
      </c>
      <c r="GU37" s="464">
        <v>0</v>
      </c>
      <c r="GV37" s="464">
        <v>0</v>
      </c>
      <c r="GW37" s="464">
        <v>0</v>
      </c>
      <c r="GX37" s="464">
        <v>0</v>
      </c>
      <c r="GY37" s="464">
        <v>0</v>
      </c>
      <c r="GZ37" s="464" t="s">
        <v>123</v>
      </c>
      <c r="HA37" s="465">
        <v>0</v>
      </c>
      <c r="HB37" s="466">
        <v>0</v>
      </c>
      <c r="HC37" s="462" t="s">
        <v>117</v>
      </c>
      <c r="HD37" s="463">
        <v>0</v>
      </c>
      <c r="HE37" s="464">
        <v>0</v>
      </c>
      <c r="HF37" s="464">
        <v>0</v>
      </c>
      <c r="HG37" s="464">
        <v>0</v>
      </c>
      <c r="HH37" s="464">
        <v>0</v>
      </c>
      <c r="HI37" s="464">
        <v>0</v>
      </c>
      <c r="HJ37" s="464">
        <v>0</v>
      </c>
      <c r="HK37" s="464">
        <v>0</v>
      </c>
      <c r="HL37" s="464">
        <v>0</v>
      </c>
      <c r="HM37" s="464">
        <v>0</v>
      </c>
      <c r="HN37" s="464">
        <v>0</v>
      </c>
      <c r="HO37" s="464">
        <v>0</v>
      </c>
      <c r="HP37" s="464">
        <v>0</v>
      </c>
      <c r="HQ37" s="464">
        <v>0</v>
      </c>
      <c r="HR37" s="464">
        <v>0</v>
      </c>
      <c r="HS37" s="464">
        <v>0</v>
      </c>
      <c r="HT37" s="464">
        <v>0</v>
      </c>
      <c r="HU37" s="464">
        <v>0</v>
      </c>
      <c r="HV37" s="464">
        <v>0</v>
      </c>
      <c r="HW37" s="464">
        <v>0</v>
      </c>
      <c r="HX37" s="464">
        <v>0</v>
      </c>
      <c r="HY37" s="464">
        <v>0</v>
      </c>
      <c r="HZ37" s="464" t="s">
        <v>123</v>
      </c>
      <c r="IA37" s="465">
        <v>0</v>
      </c>
      <c r="IB37" s="466">
        <v>0</v>
      </c>
      <c r="IC37" s="462" t="s">
        <v>117</v>
      </c>
      <c r="ID37" s="463">
        <v>0</v>
      </c>
      <c r="IE37" s="464">
        <v>0</v>
      </c>
      <c r="IF37" s="464">
        <v>0</v>
      </c>
      <c r="IG37" s="464">
        <v>0</v>
      </c>
      <c r="IH37" s="464">
        <v>0</v>
      </c>
      <c r="II37" s="464">
        <v>0</v>
      </c>
      <c r="IJ37" s="464">
        <v>0</v>
      </c>
      <c r="IK37" s="464">
        <v>0</v>
      </c>
      <c r="IL37" s="464">
        <v>0</v>
      </c>
      <c r="IM37" s="464">
        <v>0</v>
      </c>
      <c r="IN37" s="464">
        <v>0</v>
      </c>
      <c r="IO37" s="464">
        <v>0</v>
      </c>
      <c r="IP37" s="464">
        <v>0</v>
      </c>
      <c r="IQ37" s="464">
        <v>0</v>
      </c>
      <c r="IR37" s="464">
        <v>0</v>
      </c>
      <c r="IS37" s="464">
        <v>0</v>
      </c>
      <c r="IT37" s="464">
        <v>0</v>
      </c>
      <c r="IU37" s="464">
        <v>0</v>
      </c>
      <c r="IV37" s="464">
        <v>0</v>
      </c>
      <c r="IW37" s="464">
        <v>0</v>
      </c>
      <c r="IX37" s="464">
        <v>0</v>
      </c>
      <c r="IY37" s="464">
        <v>0</v>
      </c>
      <c r="IZ37" s="464" t="s">
        <v>123</v>
      </c>
      <c r="JA37" s="465">
        <v>0</v>
      </c>
      <c r="JB37" s="466">
        <v>0</v>
      </c>
      <c r="JC37" s="462" t="s">
        <v>117</v>
      </c>
      <c r="JD37" s="463">
        <v>0</v>
      </c>
      <c r="JE37" s="464">
        <v>0</v>
      </c>
      <c r="JF37" s="464">
        <v>0</v>
      </c>
      <c r="JG37" s="464">
        <v>0</v>
      </c>
      <c r="JH37" s="464">
        <v>0</v>
      </c>
      <c r="JI37" s="464">
        <v>0</v>
      </c>
      <c r="JJ37" s="464">
        <v>0</v>
      </c>
      <c r="JK37" s="464">
        <v>0</v>
      </c>
      <c r="JL37" s="464">
        <v>0</v>
      </c>
      <c r="JM37" s="464">
        <v>0</v>
      </c>
      <c r="JN37" s="464">
        <v>0</v>
      </c>
      <c r="JO37" s="464">
        <v>0</v>
      </c>
      <c r="JP37" s="464">
        <v>0</v>
      </c>
      <c r="JQ37" s="464">
        <v>0</v>
      </c>
      <c r="JR37" s="464">
        <v>0</v>
      </c>
      <c r="JS37" s="464">
        <v>0</v>
      </c>
      <c r="JT37" s="464">
        <v>0</v>
      </c>
      <c r="JU37" s="464">
        <v>0</v>
      </c>
      <c r="JV37" s="464">
        <v>0</v>
      </c>
      <c r="JW37" s="464">
        <v>0</v>
      </c>
      <c r="JX37" s="464">
        <v>0</v>
      </c>
      <c r="JY37" s="464">
        <v>0</v>
      </c>
      <c r="JZ37" s="464" t="s">
        <v>123</v>
      </c>
      <c r="KA37" s="465">
        <v>0</v>
      </c>
      <c r="KB37" s="466">
        <v>0</v>
      </c>
      <c r="KC37" s="462" t="s">
        <v>117</v>
      </c>
      <c r="KD37" s="463">
        <v>0</v>
      </c>
      <c r="KE37" s="464">
        <v>0</v>
      </c>
      <c r="KF37" s="464">
        <v>0</v>
      </c>
      <c r="KG37" s="464">
        <v>0</v>
      </c>
      <c r="KH37" s="464">
        <v>0</v>
      </c>
      <c r="KI37" s="464">
        <v>0</v>
      </c>
      <c r="KJ37" s="464">
        <v>0</v>
      </c>
      <c r="KK37" s="464">
        <v>0</v>
      </c>
      <c r="KL37" s="464">
        <v>0</v>
      </c>
      <c r="KM37" s="464">
        <v>0</v>
      </c>
      <c r="KN37" s="464">
        <v>0</v>
      </c>
      <c r="KO37" s="464">
        <v>0</v>
      </c>
      <c r="KP37" s="464">
        <v>0</v>
      </c>
      <c r="KQ37" s="464">
        <v>0</v>
      </c>
      <c r="KR37" s="464">
        <v>0</v>
      </c>
      <c r="KS37" s="464">
        <v>0</v>
      </c>
      <c r="KT37" s="464">
        <v>0</v>
      </c>
      <c r="KU37" s="464">
        <v>0</v>
      </c>
      <c r="KV37" s="464">
        <v>0</v>
      </c>
      <c r="KW37" s="464">
        <v>0</v>
      </c>
      <c r="KX37" s="464">
        <v>0</v>
      </c>
      <c r="KY37" s="464">
        <v>0</v>
      </c>
      <c r="KZ37" s="464" t="s">
        <v>123</v>
      </c>
      <c r="LA37" s="465">
        <v>0</v>
      </c>
      <c r="LB37" s="466">
        <v>0</v>
      </c>
      <c r="LC37" s="462" t="s">
        <v>117</v>
      </c>
      <c r="LD37" s="463">
        <v>0</v>
      </c>
      <c r="LE37" s="464">
        <v>0</v>
      </c>
      <c r="LF37" s="464">
        <v>0</v>
      </c>
      <c r="LG37" s="464">
        <v>0</v>
      </c>
      <c r="LH37" s="464">
        <v>0</v>
      </c>
      <c r="LI37" s="464">
        <v>0</v>
      </c>
      <c r="LJ37" s="464">
        <v>0</v>
      </c>
      <c r="LK37" s="464">
        <v>0</v>
      </c>
      <c r="LL37" s="464">
        <v>0</v>
      </c>
      <c r="LM37" s="464">
        <v>0</v>
      </c>
      <c r="LN37" s="464">
        <v>0</v>
      </c>
      <c r="LO37" s="464">
        <v>0</v>
      </c>
      <c r="LP37" s="464">
        <v>0</v>
      </c>
      <c r="LQ37" s="464">
        <v>0</v>
      </c>
      <c r="LR37" s="464">
        <v>0</v>
      </c>
      <c r="LS37" s="464">
        <v>0</v>
      </c>
      <c r="LT37" s="464">
        <v>0</v>
      </c>
      <c r="LU37" s="464">
        <v>0</v>
      </c>
      <c r="LV37" s="464">
        <v>0</v>
      </c>
      <c r="LW37" s="464">
        <v>0</v>
      </c>
      <c r="LX37" s="464">
        <v>0</v>
      </c>
      <c r="LY37" s="464">
        <v>0</v>
      </c>
      <c r="LZ37" s="464" t="s">
        <v>123</v>
      </c>
      <c r="MA37" s="465">
        <v>0</v>
      </c>
      <c r="MB37" s="466">
        <v>0</v>
      </c>
      <c r="MC37" s="462" t="s">
        <v>117</v>
      </c>
      <c r="MD37" s="463">
        <v>0</v>
      </c>
      <c r="ME37" s="464">
        <v>0</v>
      </c>
      <c r="MF37" s="464">
        <v>0</v>
      </c>
      <c r="MG37" s="464">
        <v>0</v>
      </c>
      <c r="MH37" s="464">
        <v>0</v>
      </c>
      <c r="MI37" s="464">
        <v>0</v>
      </c>
      <c r="MJ37" s="464">
        <v>0</v>
      </c>
      <c r="MK37" s="464">
        <v>0</v>
      </c>
      <c r="ML37" s="464">
        <v>0</v>
      </c>
      <c r="MM37" s="464">
        <v>0</v>
      </c>
      <c r="MN37" s="464">
        <v>0</v>
      </c>
      <c r="MO37" s="464">
        <v>0</v>
      </c>
      <c r="MP37" s="464">
        <v>0</v>
      </c>
      <c r="MQ37" s="464">
        <v>0</v>
      </c>
      <c r="MR37" s="464">
        <v>0</v>
      </c>
      <c r="MS37" s="464">
        <v>0</v>
      </c>
      <c r="MT37" s="464">
        <v>0</v>
      </c>
      <c r="MU37" s="464">
        <v>0</v>
      </c>
      <c r="MV37" s="464">
        <v>0</v>
      </c>
      <c r="MW37" s="464">
        <v>0</v>
      </c>
      <c r="MX37" s="464">
        <v>0</v>
      </c>
      <c r="MY37" s="464">
        <v>0</v>
      </c>
      <c r="MZ37" s="464" t="s">
        <v>123</v>
      </c>
      <c r="NA37" s="465">
        <v>0</v>
      </c>
      <c r="NB37" s="466">
        <v>0</v>
      </c>
      <c r="NC37" s="462" t="s">
        <v>117</v>
      </c>
      <c r="ND37" s="463">
        <v>0</v>
      </c>
      <c r="NE37" s="464">
        <v>0</v>
      </c>
      <c r="NF37" s="464">
        <v>0</v>
      </c>
      <c r="NG37" s="464">
        <v>0</v>
      </c>
      <c r="NH37" s="464">
        <v>0</v>
      </c>
      <c r="NI37" s="464">
        <v>0</v>
      </c>
      <c r="NJ37" s="464">
        <v>0</v>
      </c>
      <c r="NK37" s="464">
        <v>0</v>
      </c>
      <c r="NL37" s="464">
        <v>0</v>
      </c>
      <c r="NM37" s="464">
        <v>0</v>
      </c>
      <c r="NN37" s="464">
        <v>0</v>
      </c>
      <c r="NO37" s="464">
        <v>0</v>
      </c>
      <c r="NP37" s="464">
        <v>0</v>
      </c>
      <c r="NQ37" s="464">
        <v>0</v>
      </c>
      <c r="NR37" s="464">
        <v>0</v>
      </c>
      <c r="NS37" s="464">
        <v>0</v>
      </c>
      <c r="NT37" s="464">
        <v>0</v>
      </c>
      <c r="NU37" s="464">
        <v>0</v>
      </c>
      <c r="NV37" s="464">
        <v>0</v>
      </c>
      <c r="NW37" s="464">
        <v>0</v>
      </c>
      <c r="NX37" s="464">
        <v>0</v>
      </c>
      <c r="NY37" s="464">
        <v>0</v>
      </c>
      <c r="NZ37" s="464" t="s">
        <v>123</v>
      </c>
      <c r="OA37" s="465">
        <v>0</v>
      </c>
      <c r="OB37" s="466">
        <v>0</v>
      </c>
      <c r="OC37" s="462" t="s">
        <v>117</v>
      </c>
      <c r="OD37" s="463">
        <v>0</v>
      </c>
      <c r="OE37" s="464">
        <v>0</v>
      </c>
      <c r="OF37" s="464">
        <v>0</v>
      </c>
      <c r="OG37" s="464">
        <v>0</v>
      </c>
      <c r="OH37" s="464">
        <v>0</v>
      </c>
      <c r="OI37" s="464">
        <v>0</v>
      </c>
      <c r="OJ37" s="464">
        <v>0</v>
      </c>
      <c r="OK37" s="464">
        <v>0</v>
      </c>
      <c r="OL37" s="464">
        <v>0</v>
      </c>
      <c r="OM37" s="464">
        <v>0</v>
      </c>
      <c r="ON37" s="464">
        <v>0</v>
      </c>
      <c r="OO37" s="464">
        <v>0</v>
      </c>
      <c r="OP37" s="464">
        <v>0</v>
      </c>
      <c r="OQ37" s="464">
        <v>0</v>
      </c>
      <c r="OR37" s="464">
        <v>0</v>
      </c>
      <c r="OS37" s="464">
        <v>0</v>
      </c>
      <c r="OT37" s="464">
        <v>0</v>
      </c>
      <c r="OU37" s="464">
        <v>0</v>
      </c>
      <c r="OV37" s="464">
        <v>0</v>
      </c>
      <c r="OW37" s="464">
        <v>0</v>
      </c>
      <c r="OX37" s="464">
        <v>0</v>
      </c>
      <c r="OY37" s="464">
        <v>0</v>
      </c>
      <c r="OZ37" s="464" t="s">
        <v>123</v>
      </c>
      <c r="PA37" s="465">
        <v>0</v>
      </c>
      <c r="PB37" s="466">
        <v>0</v>
      </c>
      <c r="PC37" s="462" t="s">
        <v>117</v>
      </c>
      <c r="PD37" s="463">
        <v>0</v>
      </c>
      <c r="PE37" s="464">
        <v>0</v>
      </c>
      <c r="PF37" s="464">
        <v>0</v>
      </c>
      <c r="PG37" s="464">
        <v>0</v>
      </c>
      <c r="PH37" s="464">
        <v>0</v>
      </c>
      <c r="PI37" s="464">
        <v>0</v>
      </c>
      <c r="PJ37" s="464">
        <v>0</v>
      </c>
      <c r="PK37" s="464">
        <v>0</v>
      </c>
      <c r="PL37" s="464">
        <v>0</v>
      </c>
      <c r="PM37" s="464">
        <v>0</v>
      </c>
      <c r="PN37" s="464">
        <v>0</v>
      </c>
      <c r="PO37" s="464">
        <v>0</v>
      </c>
      <c r="PP37" s="464">
        <v>0</v>
      </c>
      <c r="PQ37" s="464">
        <v>0</v>
      </c>
      <c r="PR37" s="464">
        <v>0</v>
      </c>
      <c r="PS37" s="464">
        <v>0</v>
      </c>
      <c r="PT37" s="464">
        <v>0</v>
      </c>
      <c r="PU37" s="464">
        <v>0</v>
      </c>
      <c r="PV37" s="464">
        <v>0</v>
      </c>
      <c r="PW37" s="464">
        <v>0</v>
      </c>
      <c r="PX37" s="464">
        <v>0</v>
      </c>
      <c r="PY37" s="464">
        <v>0</v>
      </c>
      <c r="PZ37" s="464" t="s">
        <v>123</v>
      </c>
      <c r="QA37" s="465">
        <v>0</v>
      </c>
      <c r="QB37" s="466">
        <v>0</v>
      </c>
      <c r="QC37" s="462" t="s">
        <v>117</v>
      </c>
      <c r="QD37" s="463">
        <v>0</v>
      </c>
      <c r="QE37" s="464">
        <v>0</v>
      </c>
      <c r="QF37" s="464">
        <v>0</v>
      </c>
      <c r="QG37" s="464">
        <v>0</v>
      </c>
      <c r="QH37" s="464">
        <v>0</v>
      </c>
      <c r="QI37" s="464">
        <v>0</v>
      </c>
      <c r="QJ37" s="464">
        <v>0</v>
      </c>
      <c r="QK37" s="464">
        <v>0</v>
      </c>
      <c r="QL37" s="464">
        <v>0</v>
      </c>
      <c r="QM37" s="464">
        <v>0</v>
      </c>
      <c r="QN37" s="464">
        <v>0</v>
      </c>
      <c r="QO37" s="464">
        <v>0</v>
      </c>
      <c r="QP37" s="464">
        <v>0</v>
      </c>
      <c r="QQ37" s="464">
        <v>0</v>
      </c>
      <c r="QR37" s="464">
        <v>0</v>
      </c>
      <c r="QS37" s="464">
        <v>0</v>
      </c>
      <c r="QT37" s="464">
        <v>0</v>
      </c>
      <c r="QU37" s="464">
        <v>0</v>
      </c>
      <c r="QV37" s="464">
        <v>0</v>
      </c>
      <c r="QW37" s="464">
        <v>0</v>
      </c>
      <c r="QX37" s="464">
        <v>0</v>
      </c>
      <c r="QY37" s="464">
        <v>0</v>
      </c>
      <c r="QZ37" s="464" t="s">
        <v>123</v>
      </c>
      <c r="RA37" s="465">
        <v>0</v>
      </c>
      <c r="RB37" s="466">
        <v>0</v>
      </c>
      <c r="RC37" s="462" t="s">
        <v>117</v>
      </c>
      <c r="RD37" s="463">
        <v>0</v>
      </c>
      <c r="RE37" s="464">
        <v>0</v>
      </c>
      <c r="RF37" s="464">
        <v>0</v>
      </c>
      <c r="RG37" s="464">
        <v>0</v>
      </c>
      <c r="RH37" s="464">
        <v>0</v>
      </c>
      <c r="RI37" s="464">
        <v>0</v>
      </c>
      <c r="RJ37" s="464">
        <v>0</v>
      </c>
      <c r="RK37" s="464">
        <v>0</v>
      </c>
      <c r="RL37" s="464">
        <v>0</v>
      </c>
      <c r="RM37" s="464">
        <v>0</v>
      </c>
      <c r="RN37" s="464">
        <v>0</v>
      </c>
      <c r="RO37" s="464">
        <v>0</v>
      </c>
      <c r="RP37" s="464">
        <v>0</v>
      </c>
      <c r="RQ37" s="464">
        <v>0</v>
      </c>
      <c r="RR37" s="464">
        <v>0</v>
      </c>
      <c r="RS37" s="464">
        <v>0</v>
      </c>
      <c r="RT37" s="464">
        <v>0</v>
      </c>
      <c r="RU37" s="464">
        <v>0</v>
      </c>
      <c r="RV37" s="464">
        <v>0</v>
      </c>
      <c r="RW37" s="464">
        <v>0</v>
      </c>
      <c r="RX37" s="464">
        <v>0</v>
      </c>
      <c r="RY37" s="464">
        <v>0</v>
      </c>
      <c r="RZ37" s="464" t="s">
        <v>123</v>
      </c>
      <c r="SA37" s="465">
        <v>0</v>
      </c>
      <c r="SB37" s="466">
        <v>0</v>
      </c>
      <c r="SC37" s="462" t="s">
        <v>117</v>
      </c>
      <c r="SD37" s="463">
        <v>0</v>
      </c>
      <c r="SE37" s="464">
        <v>0</v>
      </c>
      <c r="SF37" s="464">
        <v>0</v>
      </c>
      <c r="SG37" s="464">
        <v>0</v>
      </c>
      <c r="SH37" s="464">
        <v>0</v>
      </c>
      <c r="SI37" s="464">
        <v>0</v>
      </c>
      <c r="SJ37" s="464">
        <v>0</v>
      </c>
      <c r="SK37" s="464">
        <v>0</v>
      </c>
      <c r="SL37" s="464">
        <v>0</v>
      </c>
      <c r="SM37" s="464">
        <v>0</v>
      </c>
      <c r="SN37" s="464">
        <v>0</v>
      </c>
      <c r="SO37" s="464">
        <v>0</v>
      </c>
      <c r="SP37" s="464">
        <v>0</v>
      </c>
      <c r="SQ37" s="464">
        <v>0</v>
      </c>
      <c r="SR37" s="464">
        <v>0</v>
      </c>
      <c r="SS37" s="464">
        <v>0</v>
      </c>
      <c r="ST37" s="464">
        <v>0</v>
      </c>
      <c r="SU37" s="464">
        <v>0</v>
      </c>
      <c r="SV37" s="464">
        <v>0</v>
      </c>
      <c r="SW37" s="464">
        <v>0</v>
      </c>
      <c r="SX37" s="464">
        <v>0</v>
      </c>
      <c r="SY37" s="464">
        <v>0</v>
      </c>
      <c r="SZ37" s="464" t="s">
        <v>123</v>
      </c>
      <c r="TA37" s="465">
        <v>0</v>
      </c>
      <c r="TB37" s="466">
        <v>0</v>
      </c>
      <c r="TC37" s="462" t="s">
        <v>117</v>
      </c>
      <c r="TD37" s="463">
        <v>0</v>
      </c>
      <c r="TE37" s="464">
        <v>0</v>
      </c>
      <c r="TF37" s="464">
        <v>0</v>
      </c>
      <c r="TG37" s="464">
        <v>0</v>
      </c>
      <c r="TH37" s="464">
        <v>0</v>
      </c>
      <c r="TI37" s="464">
        <v>0</v>
      </c>
      <c r="TJ37" s="464">
        <v>0</v>
      </c>
      <c r="TK37" s="464">
        <v>0</v>
      </c>
      <c r="TL37" s="464">
        <v>0</v>
      </c>
      <c r="TM37" s="464">
        <v>0</v>
      </c>
      <c r="TN37" s="464">
        <v>0</v>
      </c>
      <c r="TO37" s="464">
        <v>0</v>
      </c>
      <c r="TP37" s="464">
        <v>0</v>
      </c>
      <c r="TQ37" s="464">
        <v>0</v>
      </c>
      <c r="TR37" s="464">
        <v>0</v>
      </c>
      <c r="TS37" s="464">
        <v>0</v>
      </c>
      <c r="TT37" s="464">
        <v>0</v>
      </c>
      <c r="TU37" s="464">
        <v>0</v>
      </c>
      <c r="TV37" s="464">
        <v>0</v>
      </c>
      <c r="TW37" s="464">
        <v>0</v>
      </c>
      <c r="TX37" s="464">
        <v>0</v>
      </c>
      <c r="TY37" s="464">
        <v>0</v>
      </c>
      <c r="TZ37" s="464" t="s">
        <v>123</v>
      </c>
      <c r="UA37" s="465">
        <v>0</v>
      </c>
      <c r="UB37" s="466">
        <v>0</v>
      </c>
      <c r="UC37" s="462" t="s">
        <v>117</v>
      </c>
      <c r="UD37" s="463">
        <v>0</v>
      </c>
      <c r="UE37" s="464">
        <v>0</v>
      </c>
      <c r="UF37" s="464">
        <v>0</v>
      </c>
      <c r="UG37" s="464">
        <v>0</v>
      </c>
      <c r="UH37" s="464">
        <v>0</v>
      </c>
      <c r="UI37" s="464">
        <v>0</v>
      </c>
      <c r="UJ37" s="464">
        <v>0</v>
      </c>
      <c r="UK37" s="464">
        <v>0</v>
      </c>
      <c r="UL37" s="464">
        <v>0</v>
      </c>
      <c r="UM37" s="464">
        <v>0</v>
      </c>
      <c r="UN37" s="464">
        <v>0</v>
      </c>
      <c r="UO37" s="464">
        <v>0</v>
      </c>
      <c r="UP37" s="464">
        <v>0</v>
      </c>
      <c r="UQ37" s="464">
        <v>0</v>
      </c>
      <c r="UR37" s="464">
        <v>0</v>
      </c>
      <c r="US37" s="464">
        <v>0</v>
      </c>
      <c r="UT37" s="464">
        <v>0</v>
      </c>
      <c r="UU37" s="464">
        <v>0</v>
      </c>
      <c r="UV37" s="464">
        <v>0</v>
      </c>
      <c r="UW37" s="464">
        <v>0</v>
      </c>
      <c r="UX37" s="464">
        <v>0</v>
      </c>
      <c r="UY37" s="464">
        <v>0</v>
      </c>
      <c r="UZ37" s="464" t="s">
        <v>123</v>
      </c>
      <c r="VA37" s="465">
        <v>0</v>
      </c>
      <c r="VB37" s="466">
        <v>0</v>
      </c>
      <c r="VC37" s="462" t="s">
        <v>117</v>
      </c>
      <c r="VD37" s="463">
        <v>0</v>
      </c>
      <c r="VE37" s="464">
        <v>0</v>
      </c>
      <c r="VF37" s="464">
        <v>0</v>
      </c>
      <c r="VG37" s="464">
        <v>0</v>
      </c>
      <c r="VH37" s="464">
        <v>0</v>
      </c>
      <c r="VI37" s="464">
        <v>0</v>
      </c>
      <c r="VJ37" s="464">
        <v>0</v>
      </c>
      <c r="VK37" s="464">
        <v>0</v>
      </c>
      <c r="VL37" s="464">
        <v>0</v>
      </c>
      <c r="VM37" s="464">
        <v>0</v>
      </c>
      <c r="VN37" s="464">
        <v>0</v>
      </c>
      <c r="VO37" s="464">
        <v>0</v>
      </c>
      <c r="VP37" s="464">
        <v>0</v>
      </c>
      <c r="VQ37" s="464">
        <v>0</v>
      </c>
      <c r="VR37" s="464">
        <v>0</v>
      </c>
      <c r="VS37" s="464">
        <v>0</v>
      </c>
      <c r="VT37" s="464">
        <v>0</v>
      </c>
      <c r="VU37" s="464">
        <v>0</v>
      </c>
      <c r="VV37" s="464">
        <v>0</v>
      </c>
      <c r="VW37" s="464">
        <v>0</v>
      </c>
      <c r="VX37" s="464">
        <v>0</v>
      </c>
      <c r="VY37" s="464">
        <v>0</v>
      </c>
      <c r="VZ37" s="464" t="s">
        <v>123</v>
      </c>
      <c r="WA37" s="465">
        <v>0</v>
      </c>
      <c r="WB37" s="466">
        <v>0</v>
      </c>
      <c r="WC37" s="462" t="s">
        <v>117</v>
      </c>
      <c r="WD37" s="463">
        <v>0</v>
      </c>
      <c r="WE37" s="464">
        <v>0</v>
      </c>
      <c r="WF37" s="464">
        <v>0</v>
      </c>
      <c r="WG37" s="464">
        <v>0</v>
      </c>
      <c r="WH37" s="464">
        <v>0</v>
      </c>
      <c r="WI37" s="464">
        <v>0</v>
      </c>
      <c r="WJ37" s="464">
        <v>0</v>
      </c>
      <c r="WK37" s="464">
        <v>0</v>
      </c>
      <c r="WL37" s="464">
        <v>0</v>
      </c>
      <c r="WM37" s="464">
        <v>0</v>
      </c>
      <c r="WN37" s="464">
        <v>0</v>
      </c>
      <c r="WO37" s="464">
        <v>0</v>
      </c>
      <c r="WP37" s="464">
        <v>0</v>
      </c>
      <c r="WQ37" s="464">
        <v>0</v>
      </c>
      <c r="WR37" s="464">
        <v>0</v>
      </c>
      <c r="WS37" s="464">
        <v>0</v>
      </c>
      <c r="WT37" s="464">
        <v>0</v>
      </c>
      <c r="WU37" s="464">
        <v>0</v>
      </c>
      <c r="WV37" s="464">
        <v>0</v>
      </c>
      <c r="WW37" s="464">
        <v>0</v>
      </c>
      <c r="WX37" s="464">
        <v>0</v>
      </c>
      <c r="WY37" s="464">
        <v>0</v>
      </c>
      <c r="WZ37" s="464" t="s">
        <v>123</v>
      </c>
      <c r="XA37" s="465">
        <v>0</v>
      </c>
      <c r="XB37" s="466">
        <v>0</v>
      </c>
      <c r="XC37" s="462" t="s">
        <v>117</v>
      </c>
      <c r="XD37" s="463">
        <v>0</v>
      </c>
      <c r="XE37" s="464">
        <v>0</v>
      </c>
      <c r="XF37" s="464">
        <v>0</v>
      </c>
      <c r="XG37" s="464">
        <v>0</v>
      </c>
      <c r="XH37" s="464">
        <v>0</v>
      </c>
      <c r="XI37" s="464">
        <v>0</v>
      </c>
      <c r="XJ37" s="464">
        <v>0</v>
      </c>
      <c r="XK37" s="464">
        <v>0</v>
      </c>
      <c r="XL37" s="464">
        <v>0</v>
      </c>
      <c r="XM37" s="464">
        <v>0</v>
      </c>
      <c r="XN37" s="464">
        <v>0</v>
      </c>
      <c r="XO37" s="464">
        <v>0</v>
      </c>
      <c r="XP37" s="464">
        <v>0</v>
      </c>
      <c r="XQ37" s="464">
        <v>0</v>
      </c>
      <c r="XR37" s="464">
        <v>0</v>
      </c>
      <c r="XS37" s="464">
        <v>0</v>
      </c>
      <c r="XT37" s="464">
        <v>0</v>
      </c>
      <c r="XU37" s="464">
        <v>0</v>
      </c>
      <c r="XV37" s="464">
        <v>0</v>
      </c>
      <c r="XW37" s="464">
        <v>0</v>
      </c>
      <c r="XX37" s="464">
        <v>0</v>
      </c>
      <c r="XY37" s="464">
        <v>0</v>
      </c>
      <c r="XZ37" s="464" t="s">
        <v>123</v>
      </c>
      <c r="YA37" s="465">
        <v>0</v>
      </c>
      <c r="YB37" s="466">
        <v>0</v>
      </c>
      <c r="YC37" s="462" t="s">
        <v>117</v>
      </c>
      <c r="YD37" s="463">
        <v>0</v>
      </c>
      <c r="YE37" s="464">
        <v>0</v>
      </c>
      <c r="YF37" s="464">
        <v>0</v>
      </c>
      <c r="YG37" s="464">
        <v>0</v>
      </c>
      <c r="YH37" s="464">
        <v>0</v>
      </c>
      <c r="YI37" s="464">
        <v>0</v>
      </c>
      <c r="YJ37" s="464">
        <v>0</v>
      </c>
      <c r="YK37" s="464">
        <v>0</v>
      </c>
      <c r="YL37" s="464">
        <v>0</v>
      </c>
      <c r="YM37" s="464">
        <v>0</v>
      </c>
      <c r="YN37" s="464">
        <v>0</v>
      </c>
      <c r="YO37" s="464">
        <v>0</v>
      </c>
      <c r="YP37" s="464">
        <v>0</v>
      </c>
      <c r="YQ37" s="464">
        <v>0</v>
      </c>
      <c r="YR37" s="464">
        <v>0</v>
      </c>
      <c r="YS37" s="464">
        <v>0</v>
      </c>
      <c r="YT37" s="464">
        <v>0</v>
      </c>
      <c r="YU37" s="464">
        <v>0</v>
      </c>
      <c r="YV37" s="464">
        <v>0</v>
      </c>
      <c r="YW37" s="464">
        <v>0</v>
      </c>
      <c r="YX37" s="464">
        <v>0</v>
      </c>
      <c r="YY37" s="464">
        <v>0</v>
      </c>
      <c r="YZ37" s="464" t="s">
        <v>123</v>
      </c>
      <c r="ZA37" s="465">
        <v>0</v>
      </c>
      <c r="ZB37" s="466">
        <v>0</v>
      </c>
      <c r="ZC37" s="462" t="s">
        <v>117</v>
      </c>
      <c r="ZD37" s="463">
        <v>0</v>
      </c>
      <c r="ZE37" s="464">
        <v>0</v>
      </c>
      <c r="ZF37" s="464">
        <v>0</v>
      </c>
      <c r="ZG37" s="464">
        <v>0</v>
      </c>
      <c r="ZH37" s="464">
        <v>0</v>
      </c>
      <c r="ZI37" s="464">
        <v>0</v>
      </c>
      <c r="ZJ37" s="464">
        <v>0</v>
      </c>
      <c r="ZK37" s="464">
        <v>0</v>
      </c>
      <c r="ZL37" s="464">
        <v>0</v>
      </c>
      <c r="ZM37" s="464">
        <v>0</v>
      </c>
      <c r="ZN37" s="464">
        <v>0</v>
      </c>
      <c r="ZO37" s="464">
        <v>0</v>
      </c>
      <c r="ZP37" s="464">
        <v>0</v>
      </c>
      <c r="ZQ37" s="464">
        <v>0</v>
      </c>
      <c r="ZR37" s="464">
        <v>0</v>
      </c>
      <c r="ZS37" s="464">
        <v>0</v>
      </c>
      <c r="ZT37" s="464">
        <v>0</v>
      </c>
      <c r="ZU37" s="464">
        <v>0</v>
      </c>
      <c r="ZV37" s="464">
        <v>0</v>
      </c>
      <c r="ZW37" s="464">
        <v>0</v>
      </c>
      <c r="ZX37" s="464">
        <v>0</v>
      </c>
      <c r="ZY37" s="464">
        <v>0</v>
      </c>
      <c r="ZZ37" s="464" t="s">
        <v>123</v>
      </c>
      <c r="AAA37" s="465">
        <v>0</v>
      </c>
      <c r="AAB37" s="466">
        <v>0</v>
      </c>
      <c r="AAC37" s="462" t="s">
        <v>117</v>
      </c>
      <c r="AAD37" s="463">
        <v>0</v>
      </c>
      <c r="AAE37" s="464">
        <v>0</v>
      </c>
      <c r="AAF37" s="464">
        <v>0</v>
      </c>
      <c r="AAG37" s="464">
        <v>0</v>
      </c>
      <c r="AAH37" s="464">
        <v>0</v>
      </c>
      <c r="AAI37" s="464">
        <v>0</v>
      </c>
      <c r="AAJ37" s="464">
        <v>0</v>
      </c>
      <c r="AAK37" s="464">
        <v>0</v>
      </c>
      <c r="AAL37" s="464">
        <v>0</v>
      </c>
      <c r="AAM37" s="464">
        <v>0</v>
      </c>
      <c r="AAN37" s="464">
        <v>0</v>
      </c>
      <c r="AAO37" s="464">
        <v>0</v>
      </c>
      <c r="AAP37" s="464">
        <v>0</v>
      </c>
      <c r="AAQ37" s="464">
        <v>0</v>
      </c>
      <c r="AAR37" s="464">
        <v>0</v>
      </c>
      <c r="AAS37" s="464">
        <v>0</v>
      </c>
      <c r="AAT37" s="464">
        <v>0</v>
      </c>
      <c r="AAU37" s="464">
        <v>0</v>
      </c>
      <c r="AAV37" s="464">
        <v>0</v>
      </c>
      <c r="AAW37" s="464">
        <v>0</v>
      </c>
      <c r="AAX37" s="464">
        <v>0</v>
      </c>
      <c r="AAY37" s="464">
        <v>0</v>
      </c>
      <c r="AAZ37" s="464" t="s">
        <v>123</v>
      </c>
      <c r="ABA37" s="465">
        <v>0</v>
      </c>
      <c r="ABB37" s="466">
        <v>0</v>
      </c>
      <c r="ABC37" s="462" t="s">
        <v>117</v>
      </c>
      <c r="ABD37" s="463">
        <v>0</v>
      </c>
      <c r="ABE37" s="464">
        <v>0</v>
      </c>
      <c r="ABF37" s="464">
        <v>0</v>
      </c>
      <c r="ABG37" s="464">
        <v>0</v>
      </c>
      <c r="ABH37" s="464">
        <v>0</v>
      </c>
      <c r="ABI37" s="464">
        <v>0</v>
      </c>
      <c r="ABJ37" s="464">
        <v>0</v>
      </c>
      <c r="ABK37" s="464">
        <v>0</v>
      </c>
      <c r="ABL37" s="464">
        <v>0</v>
      </c>
      <c r="ABM37" s="464">
        <v>0</v>
      </c>
      <c r="ABN37" s="464">
        <v>0</v>
      </c>
      <c r="ABO37" s="464">
        <v>0</v>
      </c>
      <c r="ABP37" s="464">
        <v>0</v>
      </c>
      <c r="ABQ37" s="464">
        <v>0</v>
      </c>
      <c r="ABR37" s="464">
        <v>0</v>
      </c>
      <c r="ABS37" s="464">
        <v>0</v>
      </c>
      <c r="ABT37" s="464">
        <v>0</v>
      </c>
      <c r="ABU37" s="464">
        <v>0</v>
      </c>
      <c r="ABV37" s="464">
        <v>0</v>
      </c>
      <c r="ABW37" s="464">
        <v>0</v>
      </c>
      <c r="ABX37" s="464">
        <v>0</v>
      </c>
      <c r="ABY37" s="464">
        <v>0</v>
      </c>
      <c r="ABZ37" s="464" t="s">
        <v>123</v>
      </c>
      <c r="ACA37" s="465">
        <v>0</v>
      </c>
      <c r="ACB37" s="466">
        <v>0</v>
      </c>
      <c r="ACC37" s="462" t="s">
        <v>117</v>
      </c>
      <c r="ACD37" s="463">
        <v>0</v>
      </c>
      <c r="ACE37" s="464">
        <v>0</v>
      </c>
      <c r="ACF37" s="464">
        <v>0</v>
      </c>
      <c r="ACG37" s="464">
        <v>0</v>
      </c>
      <c r="ACH37" s="464">
        <v>0</v>
      </c>
      <c r="ACI37" s="464">
        <v>0</v>
      </c>
      <c r="ACJ37" s="464">
        <v>0</v>
      </c>
      <c r="ACK37" s="464">
        <v>0</v>
      </c>
      <c r="ACL37" s="464">
        <v>0</v>
      </c>
      <c r="ACM37" s="464">
        <v>0</v>
      </c>
      <c r="ACN37" s="464">
        <v>0</v>
      </c>
      <c r="ACO37" s="464">
        <v>0</v>
      </c>
      <c r="ACP37" s="464">
        <v>0</v>
      </c>
      <c r="ACQ37" s="464">
        <v>0</v>
      </c>
      <c r="ACR37" s="464">
        <v>0</v>
      </c>
      <c r="ACS37" s="464">
        <v>0</v>
      </c>
      <c r="ACT37" s="464">
        <v>0</v>
      </c>
      <c r="ACU37" s="464">
        <v>0</v>
      </c>
      <c r="ACV37" s="464">
        <v>0</v>
      </c>
      <c r="ACW37" s="464">
        <v>0</v>
      </c>
      <c r="ACX37" s="464">
        <v>0</v>
      </c>
      <c r="ACY37" s="464">
        <v>0</v>
      </c>
      <c r="ACZ37" s="464" t="s">
        <v>123</v>
      </c>
      <c r="ADA37" s="465">
        <v>0</v>
      </c>
      <c r="ADB37" s="466">
        <v>0</v>
      </c>
    </row>
    <row r="38" spans="1:782" ht="16.2" thickTop="1" x14ac:dyDescent="0.3"/>
    <row r="39" spans="1:782" x14ac:dyDescent="0.3"/>
  </sheetData>
  <sheetProtection algorithmName="SHA-512" hashValue="BkF8Txdt6u+4DAz6G9n2EB7efzo/xJ0RntjVgyj+ZgNjIWXhy61LbtI6JIukZzCUeQo5mvrmCAolj1bIPtW3IA==" saltValue="qXBTXngkSs+TG5YC714rKA==" spinCount="100000" sheet="1" objects="1" scenarios="1" selectLockedCells="1"/>
  <mergeCells count="241">
    <mergeCell ref="ACC37:ACY37"/>
    <mergeCell ref="ACZ37:ADB37"/>
    <mergeCell ref="ZC37:ZY37"/>
    <mergeCell ref="ZZ37:AAB37"/>
    <mergeCell ref="AAC37:AAY37"/>
    <mergeCell ref="AAZ37:ABB37"/>
    <mergeCell ref="ABC37:ABY37"/>
    <mergeCell ref="ABZ37:ACB37"/>
    <mergeCell ref="WC37:WY37"/>
    <mergeCell ref="WZ37:XB37"/>
    <mergeCell ref="XC37:XY37"/>
    <mergeCell ref="XZ37:YB37"/>
    <mergeCell ref="YC37:YY37"/>
    <mergeCell ref="YZ37:ZB37"/>
    <mergeCell ref="TC37:TY37"/>
    <mergeCell ref="TZ37:UB37"/>
    <mergeCell ref="UC37:UY37"/>
    <mergeCell ref="UZ37:VB37"/>
    <mergeCell ref="VC37:VY37"/>
    <mergeCell ref="VZ37:WB37"/>
    <mergeCell ref="QC37:QY37"/>
    <mergeCell ref="QZ37:RB37"/>
    <mergeCell ref="RC37:RY37"/>
    <mergeCell ref="RZ37:SB37"/>
    <mergeCell ref="SC37:SY37"/>
    <mergeCell ref="SZ37:TB37"/>
    <mergeCell ref="NC37:NY37"/>
    <mergeCell ref="NZ37:OB37"/>
    <mergeCell ref="OC37:OY37"/>
    <mergeCell ref="OZ37:PB37"/>
    <mergeCell ref="PC37:PY37"/>
    <mergeCell ref="PZ37:QB37"/>
    <mergeCell ref="KC37:KY37"/>
    <mergeCell ref="KZ37:LB37"/>
    <mergeCell ref="LC37:LY37"/>
    <mergeCell ref="LZ37:MB37"/>
    <mergeCell ref="MC37:MY37"/>
    <mergeCell ref="MZ37:NB37"/>
    <mergeCell ref="HC37:HY37"/>
    <mergeCell ref="HZ37:IB37"/>
    <mergeCell ref="IC37:IY37"/>
    <mergeCell ref="IZ37:JB37"/>
    <mergeCell ref="JC37:JY37"/>
    <mergeCell ref="JZ37:KB37"/>
    <mergeCell ref="EC37:EY37"/>
    <mergeCell ref="EZ37:FB37"/>
    <mergeCell ref="FC37:FY37"/>
    <mergeCell ref="FZ37:GB37"/>
    <mergeCell ref="GC37:GY37"/>
    <mergeCell ref="GZ37:HB37"/>
    <mergeCell ref="ACC4:ACY4"/>
    <mergeCell ref="ACZ4:ADB4"/>
    <mergeCell ref="AC37:AY37"/>
    <mergeCell ref="AZ37:BB37"/>
    <mergeCell ref="BC37:BY37"/>
    <mergeCell ref="BZ37:CB37"/>
    <mergeCell ref="CC37:CY37"/>
    <mergeCell ref="CZ37:DB37"/>
    <mergeCell ref="DC37:DY37"/>
    <mergeCell ref="DZ37:E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AC4:AY4"/>
    <mergeCell ref="AZ4:BB4"/>
    <mergeCell ref="BC4:BY4"/>
    <mergeCell ref="BZ4:CB4"/>
    <mergeCell ref="CC4:CY4"/>
    <mergeCell ref="CZ4:DB4"/>
    <mergeCell ref="DC4:DY4"/>
    <mergeCell ref="DZ4:E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BC2:ACA2"/>
    <mergeCell ref="ACC2:ADA2"/>
    <mergeCell ref="AC3:AY3"/>
    <mergeCell ref="AZ3:BB3"/>
    <mergeCell ref="BC3:BY3"/>
    <mergeCell ref="BZ3:CB3"/>
    <mergeCell ref="CC3:CY3"/>
    <mergeCell ref="CZ3:DB3"/>
    <mergeCell ref="DC3:DY3"/>
    <mergeCell ref="DZ3:EB3"/>
    <mergeCell ref="VC2:WA2"/>
    <mergeCell ref="WC2:XA2"/>
    <mergeCell ref="XC2:YA2"/>
    <mergeCell ref="YC2:ZA2"/>
    <mergeCell ref="ZC2:AAA2"/>
    <mergeCell ref="AAC2:ABA2"/>
    <mergeCell ref="PC2:QA2"/>
    <mergeCell ref="QC2:RA2"/>
    <mergeCell ref="RC2:SA2"/>
    <mergeCell ref="SC2:TA2"/>
    <mergeCell ref="TC2:UA2"/>
    <mergeCell ref="UC2:VA2"/>
    <mergeCell ref="JC2:KA2"/>
    <mergeCell ref="KC2:LA2"/>
    <mergeCell ref="LC2:MA2"/>
    <mergeCell ref="MC2:NA2"/>
    <mergeCell ref="NC2:OA2"/>
    <mergeCell ref="OC2:PA2"/>
    <mergeCell ref="ACC1:ADB1"/>
    <mergeCell ref="AC2:BA2"/>
    <mergeCell ref="BC2:CA2"/>
    <mergeCell ref="CC2:DA2"/>
    <mergeCell ref="DC2:EA2"/>
    <mergeCell ref="EC2:FA2"/>
    <mergeCell ref="FC2:GA2"/>
    <mergeCell ref="GC2:HA2"/>
    <mergeCell ref="HC2:IA2"/>
    <mergeCell ref="IC2:JA2"/>
    <mergeCell ref="WC1:XB1"/>
    <mergeCell ref="XC1:YB1"/>
    <mergeCell ref="YC1:ZB1"/>
    <mergeCell ref="ZC1:AAB1"/>
    <mergeCell ref="AAC1:ABB1"/>
    <mergeCell ref="ABC1:ACB1"/>
    <mergeCell ref="QC1:RB1"/>
    <mergeCell ref="RC1:SB1"/>
    <mergeCell ref="SC1:TB1"/>
    <mergeCell ref="TC1:UB1"/>
    <mergeCell ref="UC1:VB1"/>
    <mergeCell ref="VC1:WB1"/>
    <mergeCell ref="KC1:LB1"/>
    <mergeCell ref="LC1:MB1"/>
    <mergeCell ref="MC1:NB1"/>
    <mergeCell ref="NC1:OB1"/>
    <mergeCell ref="OC1:PB1"/>
    <mergeCell ref="PC1:QB1"/>
    <mergeCell ref="EC1:FB1"/>
    <mergeCell ref="FC1:GB1"/>
    <mergeCell ref="GC1:HB1"/>
    <mergeCell ref="HC1:IB1"/>
    <mergeCell ref="IC1:JB1"/>
    <mergeCell ref="JC1:KB1"/>
    <mergeCell ref="C37:Y37"/>
    <mergeCell ref="Z37:AB37"/>
    <mergeCell ref="AC1:BB1"/>
    <mergeCell ref="BC1:CB1"/>
    <mergeCell ref="CC1:DB1"/>
    <mergeCell ref="DC1:EB1"/>
    <mergeCell ref="C1:AB1"/>
    <mergeCell ref="B2:B4"/>
    <mergeCell ref="C2:AA2"/>
    <mergeCell ref="C3:Y3"/>
    <mergeCell ref="Z3:AB3"/>
    <mergeCell ref="C4:Y4"/>
    <mergeCell ref="Z4:AB4"/>
  </mergeCells>
  <conditionalFormatting sqref="B2:B37">
    <cfRule type="expression" dxfId="55" priority="17">
      <formula>$B$2="Janvier"</formula>
    </cfRule>
    <cfRule type="expression" dxfId="54" priority="18">
      <formula>$B$2="Fevrier"</formula>
    </cfRule>
    <cfRule type="expression" dxfId="53" priority="19">
      <formula>$B$2="Mars"</formula>
    </cfRule>
    <cfRule type="expression" dxfId="52" priority="20">
      <formula>$B$2="Avril"</formula>
    </cfRule>
    <cfRule type="expression" dxfId="51" priority="21">
      <formula>$B$2="Mai"</formula>
    </cfRule>
    <cfRule type="expression" dxfId="50" priority="22">
      <formula>$B$2="Juin"</formula>
    </cfRule>
    <cfRule type="expression" dxfId="49" priority="23">
      <formula>$B$2="Juillet"</formula>
    </cfRule>
    <cfRule type="expression" dxfId="48" priority="24">
      <formula>$B$2="Aout"</formula>
    </cfRule>
    <cfRule type="expression" dxfId="47" priority="25">
      <formula>$B$2="Septembre"</formula>
    </cfRule>
    <cfRule type="expression" dxfId="46" priority="26">
      <formula>$B$2="Octobre"</formula>
    </cfRule>
    <cfRule type="expression" dxfId="45" priority="27">
      <formula>$B$2="Novembre"</formula>
    </cfRule>
    <cfRule type="expression" dxfId="44" priority="28">
      <formula>$B$2="Decembre"</formula>
    </cfRule>
  </conditionalFormatting>
  <conditionalFormatting sqref="B6:AB36">
    <cfRule type="expression" dxfId="43" priority="15">
      <formula>WEEKDAY($B6,2)=7</formula>
    </cfRule>
    <cfRule type="expression" dxfId="42" priority="16">
      <formula>WEEKDAY($B6,2)=6</formula>
    </cfRule>
  </conditionalFormatting>
  <conditionalFormatting sqref="AB6:AB36">
    <cfRule type="expression" dxfId="41" priority="14">
      <formula>(AND(D6&gt;0,D6&lt;24,AB6=0))</formula>
    </cfRule>
  </conditionalFormatting>
  <conditionalFormatting sqref="D6:D36">
    <cfRule type="expression" dxfId="40" priority="12">
      <formula>OR(D6="C",D6="R")</formula>
    </cfRule>
    <cfRule type="expression" dxfId="39" priority="13">
      <formula>OR(D6="A",D6="V")</formula>
    </cfRule>
  </conditionalFormatting>
  <conditionalFormatting sqref="E6:E36">
    <cfRule type="cellIs" dxfId="38" priority="10" operator="lessThan">
      <formula>0</formula>
    </cfRule>
    <cfRule type="cellIs" dxfId="37" priority="11" operator="greaterThan">
      <formula>0</formula>
    </cfRule>
  </conditionalFormatting>
  <conditionalFormatting sqref="AC6:ADB36">
    <cfRule type="expression" dxfId="36" priority="7">
      <formula>WEEKDAY($B6,2)=7</formula>
    </cfRule>
    <cfRule type="expression" dxfId="35" priority="8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34" priority="6">
      <formula>(AND(AD6&gt;0,AD6&lt;24,BB6=0))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33" priority="4">
      <formula>OR(AD6="C",AD6="R")</formula>
    </cfRule>
    <cfRule type="expression" dxfId="32" priority="5">
      <formula>OR(AD6="A",AD6="V")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31" priority="2" operator="lessThan">
      <formula>0</formula>
    </cfRule>
    <cfRule type="cellIs" dxfId="30" priority="3" operator="greaterThan">
      <formula>0</formula>
    </cfRule>
  </conditionalFormatting>
  <pageMargins left="0.7" right="0.7" top="0.75" bottom="0.75" header="0.3" footer="0.3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1D45333B-6664-4D12-8164-F4EDD186BF91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" id="{6AE44521-9BFA-4242-B6E3-40CCB7F30816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ADB39"/>
  <sheetViews>
    <sheetView workbookViewId="0">
      <selection activeCell="C6" sqref="C6:ADB37"/>
    </sheetView>
  </sheetViews>
  <sheetFormatPr baseColWidth="10" defaultColWidth="4.33203125" defaultRowHeight="15.6" zeroHeight="1" x14ac:dyDescent="0.3"/>
  <cols>
    <col min="1" max="1" width="3.33203125" style="208" customWidth="1"/>
    <col min="2" max="2" width="9.44140625" style="210" customWidth="1"/>
    <col min="3" max="3" width="4.6640625" style="209" customWidth="1"/>
    <col min="4" max="4" width="7.33203125" style="209" customWidth="1"/>
    <col min="5" max="5" width="3.6640625" style="211" customWidth="1"/>
    <col min="6" max="24" width="4.6640625" style="211" customWidth="1"/>
    <col min="25" max="25" width="7.6640625" style="209" customWidth="1"/>
    <col min="26" max="27" width="4.44140625" style="209" customWidth="1"/>
    <col min="28" max="28" width="4.33203125" style="209" customWidth="1"/>
    <col min="29" max="29" width="4.6640625" style="209" customWidth="1"/>
    <col min="30" max="30" width="7.33203125" style="209" customWidth="1"/>
    <col min="31" max="31" width="3.6640625" style="211" customWidth="1"/>
    <col min="32" max="50" width="4.6640625" style="211" customWidth="1"/>
    <col min="51" max="51" width="7.6640625" style="209" customWidth="1"/>
    <col min="52" max="53" width="4.44140625" style="209" customWidth="1"/>
    <col min="54" max="54" width="4.33203125" style="209" customWidth="1"/>
    <col min="55" max="55" width="4.6640625" style="209" customWidth="1"/>
    <col min="56" max="56" width="7.33203125" style="209" customWidth="1"/>
    <col min="57" max="57" width="3.6640625" style="211" customWidth="1"/>
    <col min="58" max="76" width="4.6640625" style="211" customWidth="1"/>
    <col min="77" max="77" width="7.6640625" style="209" customWidth="1"/>
    <col min="78" max="79" width="4.44140625" style="209" customWidth="1"/>
    <col min="80" max="80" width="4.33203125" style="209" customWidth="1"/>
    <col min="81" max="81" width="4.6640625" style="209" customWidth="1"/>
    <col min="82" max="82" width="7.33203125" style="209" customWidth="1"/>
    <col min="83" max="83" width="3.6640625" style="211" customWidth="1"/>
    <col min="84" max="102" width="4.6640625" style="211" customWidth="1"/>
    <col min="103" max="103" width="7.6640625" style="209" customWidth="1"/>
    <col min="104" max="105" width="4.44140625" style="209" customWidth="1"/>
    <col min="106" max="106" width="4.33203125" style="209" customWidth="1"/>
    <col min="107" max="107" width="4.6640625" style="209" customWidth="1"/>
    <col min="108" max="108" width="7.33203125" style="209" customWidth="1"/>
    <col min="109" max="109" width="3.6640625" style="211" customWidth="1"/>
    <col min="110" max="128" width="4.6640625" style="211" customWidth="1"/>
    <col min="129" max="129" width="7.6640625" style="209" customWidth="1"/>
    <col min="130" max="131" width="4.44140625" style="209" customWidth="1"/>
    <col min="132" max="132" width="4.33203125" style="209" customWidth="1"/>
    <col min="133" max="133" width="4.6640625" style="209" customWidth="1"/>
    <col min="134" max="134" width="7.33203125" style="209" customWidth="1"/>
    <col min="135" max="135" width="3.6640625" style="211" customWidth="1"/>
    <col min="136" max="154" width="4.6640625" style="211" customWidth="1"/>
    <col min="155" max="155" width="7.6640625" style="209" customWidth="1"/>
    <col min="156" max="157" width="4.44140625" style="209" customWidth="1"/>
    <col min="158" max="158" width="4.33203125" style="209" customWidth="1"/>
    <col min="159" max="159" width="4.6640625" style="209" customWidth="1"/>
    <col min="160" max="160" width="7.33203125" style="209" customWidth="1"/>
    <col min="161" max="161" width="3.6640625" style="211" customWidth="1"/>
    <col min="162" max="180" width="4.6640625" style="211" customWidth="1"/>
    <col min="181" max="181" width="7.6640625" style="209" customWidth="1"/>
    <col min="182" max="183" width="4.44140625" style="209" customWidth="1"/>
    <col min="184" max="184" width="4.33203125" style="209" customWidth="1"/>
    <col min="185" max="185" width="4.6640625" style="209" customWidth="1"/>
    <col min="186" max="186" width="7.33203125" style="209" customWidth="1"/>
    <col min="187" max="187" width="3.6640625" style="211" customWidth="1"/>
    <col min="188" max="206" width="4.6640625" style="211" customWidth="1"/>
    <col min="207" max="207" width="7.6640625" style="209" customWidth="1"/>
    <col min="208" max="209" width="4.44140625" style="209" customWidth="1"/>
    <col min="210" max="210" width="4.33203125" style="209" customWidth="1"/>
    <col min="211" max="211" width="4.6640625" style="209" customWidth="1"/>
    <col min="212" max="212" width="7.33203125" style="209" customWidth="1"/>
    <col min="213" max="213" width="3.6640625" style="211" customWidth="1"/>
    <col min="214" max="232" width="4.6640625" style="211" customWidth="1"/>
    <col min="233" max="233" width="7.6640625" style="209" customWidth="1"/>
    <col min="234" max="235" width="4.44140625" style="209" customWidth="1"/>
    <col min="236" max="236" width="4.33203125" style="209" customWidth="1"/>
    <col min="237" max="237" width="4.6640625" style="209" customWidth="1"/>
    <col min="238" max="238" width="7.33203125" style="209" customWidth="1"/>
    <col min="239" max="239" width="3.6640625" style="211" customWidth="1"/>
    <col min="240" max="258" width="4.6640625" style="211" customWidth="1"/>
    <col min="259" max="259" width="7.6640625" style="209" customWidth="1"/>
    <col min="260" max="261" width="4.44140625" style="209" customWidth="1"/>
    <col min="262" max="262" width="4.33203125" style="209" customWidth="1"/>
    <col min="263" max="263" width="4.6640625" style="209" customWidth="1"/>
    <col min="264" max="264" width="7.33203125" style="209" customWidth="1"/>
    <col min="265" max="265" width="3.6640625" style="211" customWidth="1"/>
    <col min="266" max="284" width="4.6640625" style="211" customWidth="1"/>
    <col min="285" max="285" width="7.6640625" style="209" customWidth="1"/>
    <col min="286" max="287" width="4.44140625" style="209" customWidth="1"/>
    <col min="288" max="288" width="4.33203125" style="209" customWidth="1"/>
    <col min="289" max="289" width="4.6640625" style="209" customWidth="1"/>
    <col min="290" max="290" width="7.33203125" style="209" customWidth="1"/>
    <col min="291" max="291" width="3.6640625" style="211" customWidth="1"/>
    <col min="292" max="310" width="4.6640625" style="211" customWidth="1"/>
    <col min="311" max="311" width="7.6640625" style="209" customWidth="1"/>
    <col min="312" max="313" width="4.44140625" style="209" customWidth="1"/>
    <col min="314" max="314" width="4.33203125" style="209" customWidth="1"/>
    <col min="315" max="315" width="4.6640625" style="209" customWidth="1"/>
    <col min="316" max="316" width="7.33203125" style="209" customWidth="1"/>
    <col min="317" max="317" width="3.6640625" style="211" customWidth="1"/>
    <col min="318" max="336" width="4.6640625" style="211" customWidth="1"/>
    <col min="337" max="337" width="7.6640625" style="209" customWidth="1"/>
    <col min="338" max="339" width="4.44140625" style="209" customWidth="1"/>
    <col min="340" max="340" width="4.33203125" style="209" customWidth="1"/>
    <col min="341" max="341" width="4.6640625" style="209" customWidth="1"/>
    <col min="342" max="342" width="7.33203125" style="209" customWidth="1"/>
    <col min="343" max="343" width="3.6640625" style="211" customWidth="1"/>
    <col min="344" max="362" width="4.6640625" style="211" customWidth="1"/>
    <col min="363" max="363" width="7.6640625" style="209" customWidth="1"/>
    <col min="364" max="365" width="4.44140625" style="209" customWidth="1"/>
    <col min="366" max="366" width="4.33203125" style="209" customWidth="1"/>
    <col min="367" max="367" width="4.6640625" style="209" customWidth="1"/>
    <col min="368" max="368" width="7.33203125" style="209" customWidth="1"/>
    <col min="369" max="369" width="3.6640625" style="211" customWidth="1"/>
    <col min="370" max="388" width="4.6640625" style="211" customWidth="1"/>
    <col min="389" max="389" width="7.6640625" style="209" customWidth="1"/>
    <col min="390" max="391" width="4.44140625" style="209" customWidth="1"/>
    <col min="392" max="392" width="4.33203125" style="209" customWidth="1"/>
    <col min="393" max="393" width="4.6640625" style="209" customWidth="1"/>
    <col min="394" max="394" width="7.33203125" style="209" customWidth="1"/>
    <col min="395" max="395" width="3.6640625" style="211" customWidth="1"/>
    <col min="396" max="414" width="4.6640625" style="211" customWidth="1"/>
    <col min="415" max="415" width="7.6640625" style="209" customWidth="1"/>
    <col min="416" max="417" width="4.44140625" style="209" customWidth="1"/>
    <col min="418" max="418" width="4.33203125" style="209" customWidth="1"/>
    <col min="419" max="419" width="4.6640625" style="209" customWidth="1"/>
    <col min="420" max="420" width="7.33203125" style="209" customWidth="1"/>
    <col min="421" max="421" width="3.6640625" style="211" customWidth="1"/>
    <col min="422" max="440" width="4.6640625" style="211" customWidth="1"/>
    <col min="441" max="441" width="7.6640625" style="209" customWidth="1"/>
    <col min="442" max="443" width="4.44140625" style="209" customWidth="1"/>
    <col min="444" max="444" width="4.33203125" style="209" customWidth="1"/>
    <col min="445" max="445" width="4.6640625" style="209" customWidth="1"/>
    <col min="446" max="446" width="7.33203125" style="209" customWidth="1"/>
    <col min="447" max="447" width="3.6640625" style="211" customWidth="1"/>
    <col min="448" max="466" width="4.6640625" style="211" customWidth="1"/>
    <col min="467" max="467" width="7.6640625" style="209" customWidth="1"/>
    <col min="468" max="469" width="4.44140625" style="209" customWidth="1"/>
    <col min="470" max="470" width="4.33203125" style="209" customWidth="1"/>
    <col min="471" max="471" width="4.6640625" style="209" customWidth="1"/>
    <col min="472" max="472" width="7.33203125" style="209" customWidth="1"/>
    <col min="473" max="473" width="3.6640625" style="211" customWidth="1"/>
    <col min="474" max="492" width="4.6640625" style="211" customWidth="1"/>
    <col min="493" max="493" width="7.6640625" style="209" customWidth="1"/>
    <col min="494" max="495" width="4.44140625" style="209" customWidth="1"/>
    <col min="496" max="496" width="4.33203125" style="209" customWidth="1"/>
    <col min="497" max="497" width="4.6640625" style="209" customWidth="1"/>
    <col min="498" max="498" width="7.33203125" style="209" customWidth="1"/>
    <col min="499" max="499" width="3.6640625" style="211" customWidth="1"/>
    <col min="500" max="518" width="4.6640625" style="211" customWidth="1"/>
    <col min="519" max="519" width="7.6640625" style="209" customWidth="1"/>
    <col min="520" max="521" width="4.44140625" style="209" customWidth="1"/>
    <col min="522" max="522" width="4.33203125" style="209" customWidth="1"/>
    <col min="523" max="523" width="4.6640625" style="209" customWidth="1"/>
    <col min="524" max="524" width="7.33203125" style="209" customWidth="1"/>
    <col min="525" max="525" width="3.6640625" style="211" customWidth="1"/>
    <col min="526" max="544" width="4.6640625" style="211" customWidth="1"/>
    <col min="545" max="545" width="7.6640625" style="209" customWidth="1"/>
    <col min="546" max="547" width="4.44140625" style="209" customWidth="1"/>
    <col min="548" max="548" width="4.33203125" style="209" customWidth="1"/>
    <col min="549" max="549" width="4.6640625" style="209" customWidth="1"/>
    <col min="550" max="550" width="7.33203125" style="209" customWidth="1"/>
    <col min="551" max="551" width="3.6640625" style="211" customWidth="1"/>
    <col min="552" max="570" width="4.6640625" style="211" customWidth="1"/>
    <col min="571" max="571" width="7.6640625" style="209" customWidth="1"/>
    <col min="572" max="573" width="4.44140625" style="209" customWidth="1"/>
    <col min="574" max="574" width="4.33203125" style="209" customWidth="1"/>
    <col min="575" max="575" width="4.6640625" style="209" customWidth="1"/>
    <col min="576" max="576" width="7.33203125" style="209" customWidth="1"/>
    <col min="577" max="577" width="3.6640625" style="211" customWidth="1"/>
    <col min="578" max="596" width="4.6640625" style="211" customWidth="1"/>
    <col min="597" max="597" width="7.6640625" style="209" customWidth="1"/>
    <col min="598" max="599" width="4.44140625" style="209" customWidth="1"/>
    <col min="600" max="600" width="4.33203125" style="209" customWidth="1"/>
    <col min="601" max="601" width="4.6640625" style="209" customWidth="1"/>
    <col min="602" max="602" width="7.33203125" style="209" customWidth="1"/>
    <col min="603" max="603" width="3.6640625" style="211" customWidth="1"/>
    <col min="604" max="622" width="4.6640625" style="211" customWidth="1"/>
    <col min="623" max="623" width="7.6640625" style="209" customWidth="1"/>
    <col min="624" max="625" width="4.44140625" style="209" customWidth="1"/>
    <col min="626" max="626" width="4.33203125" style="209" customWidth="1"/>
    <col min="627" max="627" width="4.6640625" style="209" customWidth="1"/>
    <col min="628" max="628" width="7.33203125" style="209" customWidth="1"/>
    <col min="629" max="629" width="3.6640625" style="211" customWidth="1"/>
    <col min="630" max="648" width="4.6640625" style="211" customWidth="1"/>
    <col min="649" max="649" width="7.6640625" style="209" customWidth="1"/>
    <col min="650" max="651" width="4.44140625" style="209" customWidth="1"/>
    <col min="652" max="652" width="4.33203125" style="209" customWidth="1"/>
    <col min="653" max="653" width="4.6640625" style="209" customWidth="1"/>
    <col min="654" max="654" width="7.33203125" style="209" customWidth="1"/>
    <col min="655" max="655" width="3.6640625" style="211" customWidth="1"/>
    <col min="656" max="674" width="4.6640625" style="211" customWidth="1"/>
    <col min="675" max="675" width="7.6640625" style="209" customWidth="1"/>
    <col min="676" max="677" width="4.44140625" style="209" customWidth="1"/>
    <col min="678" max="678" width="4.33203125" style="209" customWidth="1"/>
    <col min="679" max="679" width="4.6640625" style="209" customWidth="1"/>
    <col min="680" max="680" width="7.33203125" style="209" customWidth="1"/>
    <col min="681" max="681" width="3.6640625" style="211" customWidth="1"/>
    <col min="682" max="700" width="4.6640625" style="211" customWidth="1"/>
    <col min="701" max="701" width="7.6640625" style="209" customWidth="1"/>
    <col min="702" max="703" width="4.44140625" style="209" customWidth="1"/>
    <col min="704" max="704" width="4.33203125" style="209" customWidth="1"/>
    <col min="705" max="705" width="4.6640625" style="209" customWidth="1"/>
    <col min="706" max="706" width="7.33203125" style="209" customWidth="1"/>
    <col min="707" max="707" width="3.6640625" style="211" customWidth="1"/>
    <col min="708" max="726" width="4.6640625" style="211" customWidth="1"/>
    <col min="727" max="727" width="7.6640625" style="209" customWidth="1"/>
    <col min="728" max="729" width="4.44140625" style="209" customWidth="1"/>
    <col min="730" max="730" width="4.33203125" style="209" customWidth="1"/>
    <col min="731" max="731" width="4.6640625" style="209" customWidth="1"/>
    <col min="732" max="732" width="7.33203125" style="209" customWidth="1"/>
    <col min="733" max="733" width="3.6640625" style="211" customWidth="1"/>
    <col min="734" max="752" width="4.6640625" style="211" customWidth="1"/>
    <col min="753" max="753" width="7.6640625" style="209" customWidth="1"/>
    <col min="754" max="755" width="4.44140625" style="209" customWidth="1"/>
    <col min="756" max="756" width="4.33203125" style="209" customWidth="1"/>
    <col min="757" max="757" width="4.6640625" style="209" customWidth="1"/>
    <col min="758" max="758" width="7.33203125" style="209" customWidth="1"/>
    <col min="759" max="759" width="3.6640625" style="211" customWidth="1"/>
    <col min="760" max="778" width="4.6640625" style="211" customWidth="1"/>
    <col min="779" max="779" width="7.6640625" style="209" customWidth="1"/>
    <col min="780" max="781" width="4.44140625" style="209" customWidth="1"/>
    <col min="782" max="784" width="4.33203125" style="209" customWidth="1"/>
    <col min="785" max="16384" width="4.33203125" style="209"/>
  </cols>
  <sheetData>
    <row r="1" spans="1:782" s="203" customFormat="1" ht="14.25" customHeight="1" thickBot="1" x14ac:dyDescent="0.35">
      <c r="A1" s="202" t="str">
        <f>IF('Heures Pointage'!A1=0,"",IF(OR('Heures Pointage'!A1="A",'Heures Pointage'!A1="V"),W$3,IF(OR('Heures Pointage'!A1="A",'Heures Pointage'!A1="V"),W$3,'Heures Pointage'!A1)))</f>
        <v>Dece</v>
      </c>
      <c r="B1" s="184"/>
      <c r="C1" s="202">
        <f>IF(AND('Heures Pointage'!C1=0,'Heures Pointage'!A1=0),"",IF(OR('Heures Pointage'!C1="A",'Heures Pointage'!C1="V"),Y$3,IF(OR('Heures Pointage'!A1="A",'Heures Pointage'!A1="V"),W$3,'Heures Pointage'!C1)))</f>
        <v>0</v>
      </c>
      <c r="D1" s="248"/>
      <c r="E1" s="248" t="str">
        <f>IF(AND('Heures Pointage'!E1=0,'Heures Pointage'!C1=0),"",IF(OR('Heures Pointage'!E1="A",'Heures Pointage'!E1="V"),AA$3,IF(OR('Heures Pointage'!C1="A",'Heures Pointage'!C1="V"),Y$3,'Heures Pointage'!E1)))</f>
        <v/>
      </c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48"/>
      <c r="Q1" s="248"/>
      <c r="R1" s="248"/>
      <c r="S1" s="248"/>
      <c r="T1" s="248"/>
      <c r="U1" s="248"/>
      <c r="V1" s="248"/>
      <c r="W1" s="248"/>
      <c r="X1" s="248"/>
      <c r="Y1" s="248"/>
      <c r="Z1" s="248"/>
      <c r="AA1" s="248"/>
      <c r="AB1" s="248"/>
      <c r="AC1" s="467"/>
      <c r="AD1" s="467"/>
      <c r="AE1" s="467"/>
      <c r="AF1" s="467"/>
      <c r="AG1" s="467"/>
      <c r="AH1" s="467"/>
      <c r="AI1" s="467"/>
      <c r="AJ1" s="467"/>
      <c r="AK1" s="467"/>
      <c r="AL1" s="467"/>
      <c r="AM1" s="467"/>
      <c r="AN1" s="467"/>
      <c r="AO1" s="467"/>
      <c r="AP1" s="467"/>
      <c r="AQ1" s="467"/>
      <c r="AR1" s="467"/>
      <c r="AS1" s="467"/>
      <c r="AT1" s="467"/>
      <c r="AU1" s="467"/>
      <c r="AV1" s="467"/>
      <c r="AW1" s="467"/>
      <c r="AX1" s="467"/>
      <c r="AY1" s="467"/>
      <c r="AZ1" s="467"/>
      <c r="BA1" s="467"/>
      <c r="BB1" s="467"/>
      <c r="BC1" s="467"/>
      <c r="BD1" s="467"/>
      <c r="BE1" s="467"/>
      <c r="BF1" s="467"/>
      <c r="BG1" s="467"/>
      <c r="BH1" s="467"/>
      <c r="BI1" s="467"/>
      <c r="BJ1" s="467"/>
      <c r="BK1" s="467"/>
      <c r="BL1" s="467"/>
      <c r="BM1" s="467"/>
      <c r="BN1" s="467"/>
      <c r="BO1" s="467"/>
      <c r="BP1" s="467"/>
      <c r="BQ1" s="467"/>
      <c r="BR1" s="467"/>
      <c r="BS1" s="467"/>
      <c r="BT1" s="467"/>
      <c r="BU1" s="467"/>
      <c r="BV1" s="467"/>
      <c r="BW1" s="467"/>
      <c r="BX1" s="467"/>
      <c r="BY1" s="467"/>
      <c r="BZ1" s="467"/>
      <c r="CA1" s="467"/>
      <c r="CB1" s="467"/>
      <c r="CC1" s="467"/>
      <c r="CD1" s="467"/>
      <c r="CE1" s="467"/>
      <c r="CF1" s="467"/>
      <c r="CG1" s="467"/>
      <c r="CH1" s="467"/>
      <c r="CI1" s="467"/>
      <c r="CJ1" s="467"/>
      <c r="CK1" s="467"/>
      <c r="CL1" s="467"/>
      <c r="CM1" s="467"/>
      <c r="CN1" s="467"/>
      <c r="CO1" s="467"/>
      <c r="CP1" s="467"/>
      <c r="CQ1" s="467"/>
      <c r="CR1" s="467"/>
      <c r="CS1" s="467"/>
      <c r="CT1" s="467"/>
      <c r="CU1" s="467"/>
      <c r="CV1" s="467"/>
      <c r="CW1" s="467"/>
      <c r="CX1" s="467"/>
      <c r="CY1" s="467"/>
      <c r="CZ1" s="467"/>
      <c r="DA1" s="467"/>
      <c r="DB1" s="467"/>
      <c r="DC1" s="467"/>
      <c r="DD1" s="467"/>
      <c r="DE1" s="467"/>
      <c r="DF1" s="467"/>
      <c r="DG1" s="467"/>
      <c r="DH1" s="467"/>
      <c r="DI1" s="467"/>
      <c r="DJ1" s="467"/>
      <c r="DK1" s="467"/>
      <c r="DL1" s="467"/>
      <c r="DM1" s="467"/>
      <c r="DN1" s="467"/>
      <c r="DO1" s="467"/>
      <c r="DP1" s="467"/>
      <c r="DQ1" s="467"/>
      <c r="DR1" s="467"/>
      <c r="DS1" s="467"/>
      <c r="DT1" s="467"/>
      <c r="DU1" s="467"/>
      <c r="DV1" s="467"/>
      <c r="DW1" s="467"/>
      <c r="DX1" s="467"/>
      <c r="DY1" s="467"/>
      <c r="DZ1" s="467"/>
      <c r="EA1" s="467"/>
      <c r="EB1" s="467"/>
      <c r="EC1" s="467"/>
      <c r="ED1" s="467"/>
      <c r="EE1" s="467"/>
      <c r="EF1" s="467"/>
      <c r="EG1" s="467"/>
      <c r="EH1" s="467"/>
      <c r="EI1" s="467"/>
      <c r="EJ1" s="467"/>
      <c r="EK1" s="467"/>
      <c r="EL1" s="467"/>
      <c r="EM1" s="467"/>
      <c r="EN1" s="467"/>
      <c r="EO1" s="467"/>
      <c r="EP1" s="467"/>
      <c r="EQ1" s="467"/>
      <c r="ER1" s="467"/>
      <c r="ES1" s="467"/>
      <c r="ET1" s="467"/>
      <c r="EU1" s="467"/>
      <c r="EV1" s="467"/>
      <c r="EW1" s="467"/>
      <c r="EX1" s="467"/>
      <c r="EY1" s="467"/>
      <c r="EZ1" s="467"/>
      <c r="FA1" s="467"/>
      <c r="FB1" s="467"/>
      <c r="FC1" s="467"/>
      <c r="FD1" s="467"/>
      <c r="FE1" s="467"/>
      <c r="FF1" s="467"/>
      <c r="FG1" s="467"/>
      <c r="FH1" s="467"/>
      <c r="FI1" s="467"/>
      <c r="FJ1" s="467"/>
      <c r="FK1" s="467"/>
      <c r="FL1" s="467"/>
      <c r="FM1" s="467"/>
      <c r="FN1" s="467"/>
      <c r="FO1" s="467"/>
      <c r="FP1" s="467"/>
      <c r="FQ1" s="467"/>
      <c r="FR1" s="467"/>
      <c r="FS1" s="467"/>
      <c r="FT1" s="467"/>
      <c r="FU1" s="467"/>
      <c r="FV1" s="467"/>
      <c r="FW1" s="467"/>
      <c r="FX1" s="467"/>
      <c r="FY1" s="467"/>
      <c r="FZ1" s="467"/>
      <c r="GA1" s="467"/>
      <c r="GB1" s="467"/>
      <c r="GC1" s="467"/>
      <c r="GD1" s="467"/>
      <c r="GE1" s="467"/>
      <c r="GF1" s="467"/>
      <c r="GG1" s="467"/>
      <c r="GH1" s="467"/>
      <c r="GI1" s="467"/>
      <c r="GJ1" s="467"/>
      <c r="GK1" s="467"/>
      <c r="GL1" s="467"/>
      <c r="GM1" s="467"/>
      <c r="GN1" s="467"/>
      <c r="GO1" s="467"/>
      <c r="GP1" s="467"/>
      <c r="GQ1" s="467"/>
      <c r="GR1" s="467"/>
      <c r="GS1" s="467"/>
      <c r="GT1" s="467"/>
      <c r="GU1" s="467"/>
      <c r="GV1" s="467"/>
      <c r="GW1" s="467"/>
      <c r="GX1" s="467"/>
      <c r="GY1" s="467"/>
      <c r="GZ1" s="467"/>
      <c r="HA1" s="467"/>
      <c r="HB1" s="467"/>
      <c r="HC1" s="467"/>
      <c r="HD1" s="467"/>
      <c r="HE1" s="467"/>
      <c r="HF1" s="467"/>
      <c r="HG1" s="467"/>
      <c r="HH1" s="467"/>
      <c r="HI1" s="467"/>
      <c r="HJ1" s="467"/>
      <c r="HK1" s="467"/>
      <c r="HL1" s="467"/>
      <c r="HM1" s="467"/>
      <c r="HN1" s="467"/>
      <c r="HO1" s="467"/>
      <c r="HP1" s="467"/>
      <c r="HQ1" s="467"/>
      <c r="HR1" s="467"/>
      <c r="HS1" s="467"/>
      <c r="HT1" s="467"/>
      <c r="HU1" s="467"/>
      <c r="HV1" s="467"/>
      <c r="HW1" s="467"/>
      <c r="HX1" s="467"/>
      <c r="HY1" s="467"/>
      <c r="HZ1" s="467"/>
      <c r="IA1" s="467"/>
      <c r="IB1" s="467"/>
      <c r="IC1" s="467"/>
      <c r="ID1" s="467"/>
      <c r="IE1" s="467"/>
      <c r="IF1" s="467"/>
      <c r="IG1" s="467"/>
      <c r="IH1" s="467"/>
      <c r="II1" s="467"/>
      <c r="IJ1" s="467"/>
      <c r="IK1" s="467"/>
      <c r="IL1" s="467"/>
      <c r="IM1" s="467"/>
      <c r="IN1" s="467"/>
      <c r="IO1" s="467"/>
      <c r="IP1" s="467"/>
      <c r="IQ1" s="467"/>
      <c r="IR1" s="467"/>
      <c r="IS1" s="467"/>
      <c r="IT1" s="467"/>
      <c r="IU1" s="467"/>
      <c r="IV1" s="467"/>
      <c r="IW1" s="467"/>
      <c r="IX1" s="467"/>
      <c r="IY1" s="467"/>
      <c r="IZ1" s="467"/>
      <c r="JA1" s="467"/>
      <c r="JB1" s="467"/>
      <c r="JC1" s="467"/>
      <c r="JD1" s="467"/>
      <c r="JE1" s="467"/>
      <c r="JF1" s="467"/>
      <c r="JG1" s="467"/>
      <c r="JH1" s="467"/>
      <c r="JI1" s="467"/>
      <c r="JJ1" s="467"/>
      <c r="JK1" s="467"/>
      <c r="JL1" s="467"/>
      <c r="JM1" s="467"/>
      <c r="JN1" s="467"/>
      <c r="JO1" s="467"/>
      <c r="JP1" s="467"/>
      <c r="JQ1" s="467"/>
      <c r="JR1" s="467"/>
      <c r="JS1" s="467"/>
      <c r="JT1" s="467"/>
      <c r="JU1" s="467"/>
      <c r="JV1" s="467"/>
      <c r="JW1" s="467"/>
      <c r="JX1" s="467"/>
      <c r="JY1" s="467"/>
      <c r="JZ1" s="467"/>
      <c r="KA1" s="467"/>
      <c r="KB1" s="467"/>
      <c r="KC1" s="467"/>
      <c r="KD1" s="467"/>
      <c r="KE1" s="467"/>
      <c r="KF1" s="467"/>
      <c r="KG1" s="467"/>
      <c r="KH1" s="467"/>
      <c r="KI1" s="467"/>
      <c r="KJ1" s="467"/>
      <c r="KK1" s="467"/>
      <c r="KL1" s="467"/>
      <c r="KM1" s="467"/>
      <c r="KN1" s="467"/>
      <c r="KO1" s="467"/>
      <c r="KP1" s="467"/>
      <c r="KQ1" s="467"/>
      <c r="KR1" s="467"/>
      <c r="KS1" s="467"/>
      <c r="KT1" s="467"/>
      <c r="KU1" s="467"/>
      <c r="KV1" s="467"/>
      <c r="KW1" s="467"/>
      <c r="KX1" s="467"/>
      <c r="KY1" s="467"/>
      <c r="KZ1" s="467"/>
      <c r="LA1" s="467"/>
      <c r="LB1" s="467"/>
      <c r="LC1" s="467"/>
      <c r="LD1" s="467"/>
      <c r="LE1" s="467"/>
      <c r="LF1" s="467"/>
      <c r="LG1" s="467"/>
      <c r="LH1" s="467"/>
      <c r="LI1" s="467"/>
      <c r="LJ1" s="467"/>
      <c r="LK1" s="467"/>
      <c r="LL1" s="467"/>
      <c r="LM1" s="467"/>
      <c r="LN1" s="467"/>
      <c r="LO1" s="467"/>
      <c r="LP1" s="467"/>
      <c r="LQ1" s="467"/>
      <c r="LR1" s="467"/>
      <c r="LS1" s="467"/>
      <c r="LT1" s="467"/>
      <c r="LU1" s="467"/>
      <c r="LV1" s="467"/>
      <c r="LW1" s="467"/>
      <c r="LX1" s="467"/>
      <c r="LY1" s="467"/>
      <c r="LZ1" s="467"/>
      <c r="MA1" s="467"/>
      <c r="MB1" s="467"/>
      <c r="MC1" s="467"/>
      <c r="MD1" s="467"/>
      <c r="ME1" s="467"/>
      <c r="MF1" s="467"/>
      <c r="MG1" s="467"/>
      <c r="MH1" s="467"/>
      <c r="MI1" s="467"/>
      <c r="MJ1" s="467"/>
      <c r="MK1" s="467"/>
      <c r="ML1" s="467"/>
      <c r="MM1" s="467"/>
      <c r="MN1" s="467"/>
      <c r="MO1" s="467"/>
      <c r="MP1" s="467"/>
      <c r="MQ1" s="467"/>
      <c r="MR1" s="467"/>
      <c r="MS1" s="467"/>
      <c r="MT1" s="467"/>
      <c r="MU1" s="467"/>
      <c r="MV1" s="467"/>
      <c r="MW1" s="467"/>
      <c r="MX1" s="467"/>
      <c r="MY1" s="467"/>
      <c r="MZ1" s="467"/>
      <c r="NA1" s="467"/>
      <c r="NB1" s="467"/>
      <c r="NC1" s="467"/>
      <c r="ND1" s="467"/>
      <c r="NE1" s="467"/>
      <c r="NF1" s="467"/>
      <c r="NG1" s="467"/>
      <c r="NH1" s="467"/>
      <c r="NI1" s="467"/>
      <c r="NJ1" s="467"/>
      <c r="NK1" s="467"/>
      <c r="NL1" s="467"/>
      <c r="NM1" s="467"/>
      <c r="NN1" s="467"/>
      <c r="NO1" s="467"/>
      <c r="NP1" s="467"/>
      <c r="NQ1" s="467"/>
      <c r="NR1" s="467"/>
      <c r="NS1" s="467"/>
      <c r="NT1" s="467"/>
      <c r="NU1" s="467"/>
      <c r="NV1" s="467"/>
      <c r="NW1" s="467"/>
      <c r="NX1" s="467"/>
      <c r="NY1" s="467"/>
      <c r="NZ1" s="467"/>
      <c r="OA1" s="467"/>
      <c r="OB1" s="467"/>
      <c r="OC1" s="467"/>
      <c r="OD1" s="467"/>
      <c r="OE1" s="467"/>
      <c r="OF1" s="467"/>
      <c r="OG1" s="467"/>
      <c r="OH1" s="467"/>
      <c r="OI1" s="467"/>
      <c r="OJ1" s="467"/>
      <c r="OK1" s="467"/>
      <c r="OL1" s="467"/>
      <c r="OM1" s="467"/>
      <c r="ON1" s="467"/>
      <c r="OO1" s="467"/>
      <c r="OP1" s="467"/>
      <c r="OQ1" s="467"/>
      <c r="OR1" s="467"/>
      <c r="OS1" s="467"/>
      <c r="OT1" s="467"/>
      <c r="OU1" s="467"/>
      <c r="OV1" s="467"/>
      <c r="OW1" s="467"/>
      <c r="OX1" s="467"/>
      <c r="OY1" s="467"/>
      <c r="OZ1" s="467"/>
      <c r="PA1" s="467"/>
      <c r="PB1" s="467"/>
      <c r="PC1" s="467"/>
      <c r="PD1" s="467"/>
      <c r="PE1" s="467"/>
      <c r="PF1" s="467"/>
      <c r="PG1" s="467"/>
      <c r="PH1" s="467"/>
      <c r="PI1" s="467"/>
      <c r="PJ1" s="467"/>
      <c r="PK1" s="467"/>
      <c r="PL1" s="467"/>
      <c r="PM1" s="467"/>
      <c r="PN1" s="467"/>
      <c r="PO1" s="467"/>
      <c r="PP1" s="467"/>
      <c r="PQ1" s="467"/>
      <c r="PR1" s="467"/>
      <c r="PS1" s="467"/>
      <c r="PT1" s="467"/>
      <c r="PU1" s="467"/>
      <c r="PV1" s="467"/>
      <c r="PW1" s="467"/>
      <c r="PX1" s="467"/>
      <c r="PY1" s="467"/>
      <c r="PZ1" s="467"/>
      <c r="QA1" s="467"/>
      <c r="QB1" s="467"/>
      <c r="QC1" s="467"/>
      <c r="QD1" s="467"/>
      <c r="QE1" s="467"/>
      <c r="QF1" s="467"/>
      <c r="QG1" s="467"/>
      <c r="QH1" s="467"/>
      <c r="QI1" s="467"/>
      <c r="QJ1" s="467"/>
      <c r="QK1" s="467"/>
      <c r="QL1" s="467"/>
      <c r="QM1" s="467"/>
      <c r="QN1" s="467"/>
      <c r="QO1" s="467"/>
      <c r="QP1" s="467"/>
      <c r="QQ1" s="467"/>
      <c r="QR1" s="467"/>
      <c r="QS1" s="467"/>
      <c r="QT1" s="467"/>
      <c r="QU1" s="467"/>
      <c r="QV1" s="467"/>
      <c r="QW1" s="467"/>
      <c r="QX1" s="467"/>
      <c r="QY1" s="467"/>
      <c r="QZ1" s="467"/>
      <c r="RA1" s="467"/>
      <c r="RB1" s="467"/>
      <c r="RC1" s="467"/>
      <c r="RD1" s="467"/>
      <c r="RE1" s="467"/>
      <c r="RF1" s="467"/>
      <c r="RG1" s="467"/>
      <c r="RH1" s="467"/>
      <c r="RI1" s="467"/>
      <c r="RJ1" s="467"/>
      <c r="RK1" s="467"/>
      <c r="RL1" s="467"/>
      <c r="RM1" s="467"/>
      <c r="RN1" s="467"/>
      <c r="RO1" s="467"/>
      <c r="RP1" s="467"/>
      <c r="RQ1" s="467"/>
      <c r="RR1" s="467"/>
      <c r="RS1" s="467"/>
      <c r="RT1" s="467"/>
      <c r="RU1" s="467"/>
      <c r="RV1" s="467"/>
      <c r="RW1" s="467"/>
      <c r="RX1" s="467"/>
      <c r="RY1" s="467"/>
      <c r="RZ1" s="467"/>
      <c r="SA1" s="467"/>
      <c r="SB1" s="467"/>
      <c r="SC1" s="467"/>
      <c r="SD1" s="467"/>
      <c r="SE1" s="467"/>
      <c r="SF1" s="467"/>
      <c r="SG1" s="467"/>
      <c r="SH1" s="467"/>
      <c r="SI1" s="467"/>
      <c r="SJ1" s="467"/>
      <c r="SK1" s="467"/>
      <c r="SL1" s="467"/>
      <c r="SM1" s="467"/>
      <c r="SN1" s="467"/>
      <c r="SO1" s="467"/>
      <c r="SP1" s="467"/>
      <c r="SQ1" s="467"/>
      <c r="SR1" s="467"/>
      <c r="SS1" s="467"/>
      <c r="ST1" s="467"/>
      <c r="SU1" s="467"/>
      <c r="SV1" s="467"/>
      <c r="SW1" s="467"/>
      <c r="SX1" s="467"/>
      <c r="SY1" s="467"/>
      <c r="SZ1" s="467"/>
      <c r="TA1" s="467"/>
      <c r="TB1" s="467"/>
      <c r="TC1" s="467"/>
      <c r="TD1" s="467"/>
      <c r="TE1" s="467"/>
      <c r="TF1" s="467"/>
      <c r="TG1" s="467"/>
      <c r="TH1" s="467"/>
      <c r="TI1" s="467"/>
      <c r="TJ1" s="467"/>
      <c r="TK1" s="467"/>
      <c r="TL1" s="467"/>
      <c r="TM1" s="467"/>
      <c r="TN1" s="467"/>
      <c r="TO1" s="467"/>
      <c r="TP1" s="467"/>
      <c r="TQ1" s="467"/>
      <c r="TR1" s="467"/>
      <c r="TS1" s="467"/>
      <c r="TT1" s="467"/>
      <c r="TU1" s="467"/>
      <c r="TV1" s="467"/>
      <c r="TW1" s="467"/>
      <c r="TX1" s="467"/>
      <c r="TY1" s="467"/>
      <c r="TZ1" s="467"/>
      <c r="UA1" s="467"/>
      <c r="UB1" s="467"/>
      <c r="UC1" s="467"/>
      <c r="UD1" s="467"/>
      <c r="UE1" s="467"/>
      <c r="UF1" s="467"/>
      <c r="UG1" s="467"/>
      <c r="UH1" s="467"/>
      <c r="UI1" s="467"/>
      <c r="UJ1" s="467"/>
      <c r="UK1" s="467"/>
      <c r="UL1" s="467"/>
      <c r="UM1" s="467"/>
      <c r="UN1" s="467"/>
      <c r="UO1" s="467"/>
      <c r="UP1" s="467"/>
      <c r="UQ1" s="467"/>
      <c r="UR1" s="467"/>
      <c r="US1" s="467"/>
      <c r="UT1" s="467"/>
      <c r="UU1" s="467"/>
      <c r="UV1" s="467"/>
      <c r="UW1" s="467"/>
      <c r="UX1" s="467"/>
      <c r="UY1" s="467"/>
      <c r="UZ1" s="467"/>
      <c r="VA1" s="467"/>
      <c r="VB1" s="467"/>
      <c r="VC1" s="467"/>
      <c r="VD1" s="467"/>
      <c r="VE1" s="467"/>
      <c r="VF1" s="467"/>
      <c r="VG1" s="467"/>
      <c r="VH1" s="467"/>
      <c r="VI1" s="467"/>
      <c r="VJ1" s="467"/>
      <c r="VK1" s="467"/>
      <c r="VL1" s="467"/>
      <c r="VM1" s="467"/>
      <c r="VN1" s="467"/>
      <c r="VO1" s="467"/>
      <c r="VP1" s="467"/>
      <c r="VQ1" s="467"/>
      <c r="VR1" s="467"/>
      <c r="VS1" s="467"/>
      <c r="VT1" s="467"/>
      <c r="VU1" s="467"/>
      <c r="VV1" s="467"/>
      <c r="VW1" s="467"/>
      <c r="VX1" s="467"/>
      <c r="VY1" s="467"/>
      <c r="VZ1" s="467"/>
      <c r="WA1" s="467"/>
      <c r="WB1" s="467"/>
      <c r="WC1" s="467"/>
      <c r="WD1" s="467"/>
      <c r="WE1" s="467"/>
      <c r="WF1" s="467"/>
      <c r="WG1" s="467"/>
      <c r="WH1" s="467"/>
      <c r="WI1" s="467"/>
      <c r="WJ1" s="467"/>
      <c r="WK1" s="467"/>
      <c r="WL1" s="467"/>
      <c r="WM1" s="467"/>
      <c r="WN1" s="467"/>
      <c r="WO1" s="467"/>
      <c r="WP1" s="467"/>
      <c r="WQ1" s="467"/>
      <c r="WR1" s="467"/>
      <c r="WS1" s="467"/>
      <c r="WT1" s="467"/>
      <c r="WU1" s="467"/>
      <c r="WV1" s="467"/>
      <c r="WW1" s="467"/>
      <c r="WX1" s="467"/>
      <c r="WY1" s="467"/>
      <c r="WZ1" s="467"/>
      <c r="XA1" s="467"/>
      <c r="XB1" s="467"/>
      <c r="XC1" s="467"/>
      <c r="XD1" s="467"/>
      <c r="XE1" s="467"/>
      <c r="XF1" s="467"/>
      <c r="XG1" s="467"/>
      <c r="XH1" s="467"/>
      <c r="XI1" s="467"/>
      <c r="XJ1" s="467"/>
      <c r="XK1" s="467"/>
      <c r="XL1" s="467"/>
      <c r="XM1" s="467"/>
      <c r="XN1" s="467"/>
      <c r="XO1" s="467"/>
      <c r="XP1" s="467"/>
      <c r="XQ1" s="467"/>
      <c r="XR1" s="467"/>
      <c r="XS1" s="467"/>
      <c r="XT1" s="467"/>
      <c r="XU1" s="467"/>
      <c r="XV1" s="467"/>
      <c r="XW1" s="467"/>
      <c r="XX1" s="467"/>
      <c r="XY1" s="467"/>
      <c r="XZ1" s="467"/>
      <c r="YA1" s="467"/>
      <c r="YB1" s="467"/>
      <c r="YC1" s="467"/>
      <c r="YD1" s="467"/>
      <c r="YE1" s="467"/>
      <c r="YF1" s="467"/>
      <c r="YG1" s="467"/>
      <c r="YH1" s="467"/>
      <c r="YI1" s="467"/>
      <c r="YJ1" s="467"/>
      <c r="YK1" s="467"/>
      <c r="YL1" s="467"/>
      <c r="YM1" s="467"/>
      <c r="YN1" s="467"/>
      <c r="YO1" s="467"/>
      <c r="YP1" s="467"/>
      <c r="YQ1" s="467"/>
      <c r="YR1" s="467"/>
      <c r="YS1" s="467"/>
      <c r="YT1" s="467"/>
      <c r="YU1" s="467"/>
      <c r="YV1" s="467"/>
      <c r="YW1" s="467"/>
      <c r="YX1" s="467"/>
      <c r="YY1" s="467"/>
      <c r="YZ1" s="467"/>
      <c r="ZA1" s="467"/>
      <c r="ZB1" s="467"/>
      <c r="ZC1" s="467"/>
      <c r="ZD1" s="467"/>
      <c r="ZE1" s="467"/>
      <c r="ZF1" s="467"/>
      <c r="ZG1" s="467"/>
      <c r="ZH1" s="467"/>
      <c r="ZI1" s="467"/>
      <c r="ZJ1" s="467"/>
      <c r="ZK1" s="467"/>
      <c r="ZL1" s="467"/>
      <c r="ZM1" s="467"/>
      <c r="ZN1" s="467"/>
      <c r="ZO1" s="467"/>
      <c r="ZP1" s="467"/>
      <c r="ZQ1" s="467"/>
      <c r="ZR1" s="467"/>
      <c r="ZS1" s="467"/>
      <c r="ZT1" s="467"/>
      <c r="ZU1" s="467"/>
      <c r="ZV1" s="467"/>
      <c r="ZW1" s="467"/>
      <c r="ZX1" s="467"/>
      <c r="ZY1" s="467"/>
      <c r="ZZ1" s="467"/>
      <c r="AAA1" s="467"/>
      <c r="AAB1" s="467"/>
      <c r="AAC1" s="467"/>
      <c r="AAD1" s="467"/>
      <c r="AAE1" s="467"/>
      <c r="AAF1" s="467"/>
      <c r="AAG1" s="467"/>
      <c r="AAH1" s="467"/>
      <c r="AAI1" s="467"/>
      <c r="AAJ1" s="467"/>
      <c r="AAK1" s="467"/>
      <c r="AAL1" s="467"/>
      <c r="AAM1" s="467"/>
      <c r="AAN1" s="467"/>
      <c r="AAO1" s="467"/>
      <c r="AAP1" s="467"/>
      <c r="AAQ1" s="467"/>
      <c r="AAR1" s="467"/>
      <c r="AAS1" s="467"/>
      <c r="AAT1" s="467"/>
      <c r="AAU1" s="467"/>
      <c r="AAV1" s="467"/>
      <c r="AAW1" s="467"/>
      <c r="AAX1" s="467"/>
      <c r="AAY1" s="467"/>
      <c r="AAZ1" s="467"/>
      <c r="ABA1" s="467"/>
      <c r="ABB1" s="467"/>
      <c r="ABC1" s="467"/>
      <c r="ABD1" s="467"/>
      <c r="ABE1" s="467"/>
      <c r="ABF1" s="467"/>
      <c r="ABG1" s="467"/>
      <c r="ABH1" s="467"/>
      <c r="ABI1" s="467"/>
      <c r="ABJ1" s="467"/>
      <c r="ABK1" s="467"/>
      <c r="ABL1" s="467"/>
      <c r="ABM1" s="467"/>
      <c r="ABN1" s="467"/>
      <c r="ABO1" s="467"/>
      <c r="ABP1" s="467"/>
      <c r="ABQ1" s="467"/>
      <c r="ABR1" s="467"/>
      <c r="ABS1" s="467"/>
      <c r="ABT1" s="467"/>
      <c r="ABU1" s="467"/>
      <c r="ABV1" s="467"/>
      <c r="ABW1" s="467"/>
      <c r="ABX1" s="467"/>
      <c r="ABY1" s="467"/>
      <c r="ABZ1" s="467"/>
      <c r="ACA1" s="467"/>
      <c r="ACB1" s="467"/>
      <c r="ACC1" s="467"/>
      <c r="ACD1" s="467"/>
      <c r="ACE1" s="467"/>
      <c r="ACF1" s="467"/>
      <c r="ACG1" s="467"/>
      <c r="ACH1" s="467"/>
      <c r="ACI1" s="467"/>
      <c r="ACJ1" s="467"/>
      <c r="ACK1" s="467"/>
      <c r="ACL1" s="467"/>
      <c r="ACM1" s="467"/>
      <c r="ACN1" s="467"/>
      <c r="ACO1" s="467"/>
      <c r="ACP1" s="467"/>
      <c r="ACQ1" s="467"/>
      <c r="ACR1" s="467"/>
      <c r="ACS1" s="467"/>
      <c r="ACT1" s="467"/>
      <c r="ACU1" s="467"/>
      <c r="ACV1" s="467"/>
      <c r="ACW1" s="467"/>
      <c r="ACX1" s="467"/>
      <c r="ACY1" s="467"/>
      <c r="ACZ1" s="467"/>
      <c r="ADA1" s="467"/>
      <c r="ADB1" s="467"/>
    </row>
    <row r="2" spans="1:782" s="203" customFormat="1" ht="35.1" customHeight="1" thickTop="1" x14ac:dyDescent="0.3">
      <c r="A2" s="204"/>
      <c r="B2" s="468"/>
      <c r="C2" s="469"/>
      <c r="D2" s="470"/>
      <c r="E2" s="470"/>
      <c r="F2" s="470"/>
      <c r="G2" s="470"/>
      <c r="H2" s="470"/>
      <c r="I2" s="470"/>
      <c r="J2" s="470"/>
      <c r="K2" s="470"/>
      <c r="L2" s="470"/>
      <c r="M2" s="470"/>
      <c r="N2" s="470"/>
      <c r="O2" s="470"/>
      <c r="P2" s="470"/>
      <c r="Q2" s="470"/>
      <c r="R2" s="470"/>
      <c r="S2" s="470"/>
      <c r="T2" s="470"/>
      <c r="U2" s="470"/>
      <c r="V2" s="470"/>
      <c r="W2" s="470"/>
      <c r="X2" s="470"/>
      <c r="Y2" s="470"/>
      <c r="Z2" s="470"/>
      <c r="AA2" s="470"/>
      <c r="AB2" s="185"/>
      <c r="AC2" s="469"/>
      <c r="AD2" s="470"/>
      <c r="AE2" s="470"/>
      <c r="AF2" s="470"/>
      <c r="AG2" s="470"/>
      <c r="AH2" s="470"/>
      <c r="AI2" s="470"/>
      <c r="AJ2" s="470"/>
      <c r="AK2" s="470"/>
      <c r="AL2" s="470"/>
      <c r="AM2" s="470"/>
      <c r="AN2" s="470"/>
      <c r="AO2" s="470"/>
      <c r="AP2" s="470"/>
      <c r="AQ2" s="470"/>
      <c r="AR2" s="470"/>
      <c r="AS2" s="470"/>
      <c r="AT2" s="470"/>
      <c r="AU2" s="470"/>
      <c r="AV2" s="470"/>
      <c r="AW2" s="470"/>
      <c r="AX2" s="470"/>
      <c r="AY2" s="470"/>
      <c r="AZ2" s="470"/>
      <c r="BA2" s="470"/>
      <c r="BB2" s="185"/>
      <c r="BC2" s="469"/>
      <c r="BD2" s="470"/>
      <c r="BE2" s="470"/>
      <c r="BF2" s="470"/>
      <c r="BG2" s="470"/>
      <c r="BH2" s="470"/>
      <c r="BI2" s="470"/>
      <c r="BJ2" s="470"/>
      <c r="BK2" s="470"/>
      <c r="BL2" s="470"/>
      <c r="BM2" s="470"/>
      <c r="BN2" s="470"/>
      <c r="BO2" s="470"/>
      <c r="BP2" s="470"/>
      <c r="BQ2" s="470"/>
      <c r="BR2" s="470"/>
      <c r="BS2" s="470"/>
      <c r="BT2" s="470"/>
      <c r="BU2" s="470"/>
      <c r="BV2" s="470"/>
      <c r="BW2" s="470"/>
      <c r="BX2" s="470"/>
      <c r="BY2" s="470"/>
      <c r="BZ2" s="470"/>
      <c r="CA2" s="470"/>
      <c r="CB2" s="185"/>
      <c r="CC2" s="469"/>
      <c r="CD2" s="470"/>
      <c r="CE2" s="470"/>
      <c r="CF2" s="470"/>
      <c r="CG2" s="470"/>
      <c r="CH2" s="470"/>
      <c r="CI2" s="470"/>
      <c r="CJ2" s="470"/>
      <c r="CK2" s="470"/>
      <c r="CL2" s="470"/>
      <c r="CM2" s="470"/>
      <c r="CN2" s="470"/>
      <c r="CO2" s="470"/>
      <c r="CP2" s="470"/>
      <c r="CQ2" s="470"/>
      <c r="CR2" s="470"/>
      <c r="CS2" s="470"/>
      <c r="CT2" s="470"/>
      <c r="CU2" s="470"/>
      <c r="CV2" s="470"/>
      <c r="CW2" s="470"/>
      <c r="CX2" s="470"/>
      <c r="CY2" s="470"/>
      <c r="CZ2" s="470"/>
      <c r="DA2" s="470"/>
      <c r="DB2" s="185"/>
      <c r="DC2" s="469"/>
      <c r="DD2" s="470"/>
      <c r="DE2" s="470"/>
      <c r="DF2" s="470"/>
      <c r="DG2" s="470"/>
      <c r="DH2" s="470"/>
      <c r="DI2" s="470"/>
      <c r="DJ2" s="470"/>
      <c r="DK2" s="470"/>
      <c r="DL2" s="470"/>
      <c r="DM2" s="470"/>
      <c r="DN2" s="470"/>
      <c r="DO2" s="470"/>
      <c r="DP2" s="470"/>
      <c r="DQ2" s="470"/>
      <c r="DR2" s="470"/>
      <c r="DS2" s="470"/>
      <c r="DT2" s="470"/>
      <c r="DU2" s="470"/>
      <c r="DV2" s="470"/>
      <c r="DW2" s="470"/>
      <c r="DX2" s="470"/>
      <c r="DY2" s="470"/>
      <c r="DZ2" s="470"/>
      <c r="EA2" s="470"/>
      <c r="EB2" s="185"/>
      <c r="EC2" s="469"/>
      <c r="ED2" s="470"/>
      <c r="EE2" s="470"/>
      <c r="EF2" s="470"/>
      <c r="EG2" s="470"/>
      <c r="EH2" s="470"/>
      <c r="EI2" s="470"/>
      <c r="EJ2" s="470"/>
      <c r="EK2" s="470"/>
      <c r="EL2" s="470"/>
      <c r="EM2" s="470"/>
      <c r="EN2" s="470"/>
      <c r="EO2" s="470"/>
      <c r="EP2" s="470"/>
      <c r="EQ2" s="470"/>
      <c r="ER2" s="470"/>
      <c r="ES2" s="470"/>
      <c r="ET2" s="470"/>
      <c r="EU2" s="470"/>
      <c r="EV2" s="470"/>
      <c r="EW2" s="470"/>
      <c r="EX2" s="470"/>
      <c r="EY2" s="470"/>
      <c r="EZ2" s="470"/>
      <c r="FA2" s="470"/>
      <c r="FB2" s="185"/>
      <c r="FC2" s="469"/>
      <c r="FD2" s="470"/>
      <c r="FE2" s="470"/>
      <c r="FF2" s="470"/>
      <c r="FG2" s="470"/>
      <c r="FH2" s="470"/>
      <c r="FI2" s="470"/>
      <c r="FJ2" s="470"/>
      <c r="FK2" s="470"/>
      <c r="FL2" s="470"/>
      <c r="FM2" s="470"/>
      <c r="FN2" s="470"/>
      <c r="FO2" s="470"/>
      <c r="FP2" s="470"/>
      <c r="FQ2" s="470"/>
      <c r="FR2" s="470"/>
      <c r="FS2" s="470"/>
      <c r="FT2" s="470"/>
      <c r="FU2" s="470"/>
      <c r="FV2" s="470"/>
      <c r="FW2" s="470"/>
      <c r="FX2" s="470"/>
      <c r="FY2" s="470"/>
      <c r="FZ2" s="470"/>
      <c r="GA2" s="470"/>
      <c r="GB2" s="185"/>
      <c r="GC2" s="469"/>
      <c r="GD2" s="470"/>
      <c r="GE2" s="470"/>
      <c r="GF2" s="470"/>
      <c r="GG2" s="470"/>
      <c r="GH2" s="470"/>
      <c r="GI2" s="470"/>
      <c r="GJ2" s="470"/>
      <c r="GK2" s="470"/>
      <c r="GL2" s="470"/>
      <c r="GM2" s="470"/>
      <c r="GN2" s="470"/>
      <c r="GO2" s="470"/>
      <c r="GP2" s="470"/>
      <c r="GQ2" s="470"/>
      <c r="GR2" s="470"/>
      <c r="GS2" s="470"/>
      <c r="GT2" s="470"/>
      <c r="GU2" s="470"/>
      <c r="GV2" s="470"/>
      <c r="GW2" s="470"/>
      <c r="GX2" s="470"/>
      <c r="GY2" s="470"/>
      <c r="GZ2" s="470"/>
      <c r="HA2" s="470"/>
      <c r="HB2" s="185"/>
      <c r="HC2" s="469"/>
      <c r="HD2" s="470"/>
      <c r="HE2" s="470"/>
      <c r="HF2" s="470"/>
      <c r="HG2" s="470"/>
      <c r="HH2" s="470"/>
      <c r="HI2" s="470"/>
      <c r="HJ2" s="470"/>
      <c r="HK2" s="470"/>
      <c r="HL2" s="470"/>
      <c r="HM2" s="470"/>
      <c r="HN2" s="470"/>
      <c r="HO2" s="470"/>
      <c r="HP2" s="470"/>
      <c r="HQ2" s="470"/>
      <c r="HR2" s="470"/>
      <c r="HS2" s="470"/>
      <c r="HT2" s="470"/>
      <c r="HU2" s="470"/>
      <c r="HV2" s="470"/>
      <c r="HW2" s="470"/>
      <c r="HX2" s="470"/>
      <c r="HY2" s="470"/>
      <c r="HZ2" s="470"/>
      <c r="IA2" s="470"/>
      <c r="IB2" s="185"/>
      <c r="IC2" s="469"/>
      <c r="ID2" s="470"/>
      <c r="IE2" s="470"/>
      <c r="IF2" s="470"/>
      <c r="IG2" s="470"/>
      <c r="IH2" s="470"/>
      <c r="II2" s="470"/>
      <c r="IJ2" s="470"/>
      <c r="IK2" s="470"/>
      <c r="IL2" s="470"/>
      <c r="IM2" s="470"/>
      <c r="IN2" s="470"/>
      <c r="IO2" s="470"/>
      <c r="IP2" s="470"/>
      <c r="IQ2" s="470"/>
      <c r="IR2" s="470"/>
      <c r="IS2" s="470"/>
      <c r="IT2" s="470"/>
      <c r="IU2" s="470"/>
      <c r="IV2" s="470"/>
      <c r="IW2" s="470"/>
      <c r="IX2" s="470"/>
      <c r="IY2" s="470"/>
      <c r="IZ2" s="470"/>
      <c r="JA2" s="470"/>
      <c r="JB2" s="185"/>
      <c r="JC2" s="469"/>
      <c r="JD2" s="470"/>
      <c r="JE2" s="470"/>
      <c r="JF2" s="470"/>
      <c r="JG2" s="470"/>
      <c r="JH2" s="470"/>
      <c r="JI2" s="470"/>
      <c r="JJ2" s="470"/>
      <c r="JK2" s="470"/>
      <c r="JL2" s="470"/>
      <c r="JM2" s="470"/>
      <c r="JN2" s="470"/>
      <c r="JO2" s="470"/>
      <c r="JP2" s="470"/>
      <c r="JQ2" s="470"/>
      <c r="JR2" s="470"/>
      <c r="JS2" s="470"/>
      <c r="JT2" s="470"/>
      <c r="JU2" s="470"/>
      <c r="JV2" s="470"/>
      <c r="JW2" s="470"/>
      <c r="JX2" s="470"/>
      <c r="JY2" s="470"/>
      <c r="JZ2" s="470"/>
      <c r="KA2" s="470"/>
      <c r="KB2" s="185"/>
      <c r="KC2" s="469"/>
      <c r="KD2" s="470"/>
      <c r="KE2" s="470"/>
      <c r="KF2" s="470"/>
      <c r="KG2" s="470"/>
      <c r="KH2" s="470"/>
      <c r="KI2" s="470"/>
      <c r="KJ2" s="470"/>
      <c r="KK2" s="470"/>
      <c r="KL2" s="470"/>
      <c r="KM2" s="470"/>
      <c r="KN2" s="470"/>
      <c r="KO2" s="470"/>
      <c r="KP2" s="470"/>
      <c r="KQ2" s="470"/>
      <c r="KR2" s="470"/>
      <c r="KS2" s="470"/>
      <c r="KT2" s="470"/>
      <c r="KU2" s="470"/>
      <c r="KV2" s="470"/>
      <c r="KW2" s="470"/>
      <c r="KX2" s="470"/>
      <c r="KY2" s="470"/>
      <c r="KZ2" s="470"/>
      <c r="LA2" s="470"/>
      <c r="LB2" s="185"/>
      <c r="LC2" s="469"/>
      <c r="LD2" s="470"/>
      <c r="LE2" s="470"/>
      <c r="LF2" s="470"/>
      <c r="LG2" s="470"/>
      <c r="LH2" s="470"/>
      <c r="LI2" s="470"/>
      <c r="LJ2" s="470"/>
      <c r="LK2" s="470"/>
      <c r="LL2" s="470"/>
      <c r="LM2" s="470"/>
      <c r="LN2" s="470"/>
      <c r="LO2" s="470"/>
      <c r="LP2" s="470"/>
      <c r="LQ2" s="470"/>
      <c r="LR2" s="470"/>
      <c r="LS2" s="470"/>
      <c r="LT2" s="470"/>
      <c r="LU2" s="470"/>
      <c r="LV2" s="470"/>
      <c r="LW2" s="470"/>
      <c r="LX2" s="470"/>
      <c r="LY2" s="470"/>
      <c r="LZ2" s="470"/>
      <c r="MA2" s="470"/>
      <c r="MB2" s="185"/>
      <c r="MC2" s="469"/>
      <c r="MD2" s="470"/>
      <c r="ME2" s="470"/>
      <c r="MF2" s="470"/>
      <c r="MG2" s="470"/>
      <c r="MH2" s="470"/>
      <c r="MI2" s="470"/>
      <c r="MJ2" s="470"/>
      <c r="MK2" s="470"/>
      <c r="ML2" s="470"/>
      <c r="MM2" s="470"/>
      <c r="MN2" s="470"/>
      <c r="MO2" s="470"/>
      <c r="MP2" s="470"/>
      <c r="MQ2" s="470"/>
      <c r="MR2" s="470"/>
      <c r="MS2" s="470"/>
      <c r="MT2" s="470"/>
      <c r="MU2" s="470"/>
      <c r="MV2" s="470"/>
      <c r="MW2" s="470"/>
      <c r="MX2" s="470"/>
      <c r="MY2" s="470"/>
      <c r="MZ2" s="470"/>
      <c r="NA2" s="470"/>
      <c r="NB2" s="185"/>
      <c r="NC2" s="469"/>
      <c r="ND2" s="470"/>
      <c r="NE2" s="470"/>
      <c r="NF2" s="470"/>
      <c r="NG2" s="470"/>
      <c r="NH2" s="470"/>
      <c r="NI2" s="470"/>
      <c r="NJ2" s="470"/>
      <c r="NK2" s="470"/>
      <c r="NL2" s="470"/>
      <c r="NM2" s="470"/>
      <c r="NN2" s="470"/>
      <c r="NO2" s="470"/>
      <c r="NP2" s="470"/>
      <c r="NQ2" s="470"/>
      <c r="NR2" s="470"/>
      <c r="NS2" s="470"/>
      <c r="NT2" s="470"/>
      <c r="NU2" s="470"/>
      <c r="NV2" s="470"/>
      <c r="NW2" s="470"/>
      <c r="NX2" s="470"/>
      <c r="NY2" s="470"/>
      <c r="NZ2" s="470"/>
      <c r="OA2" s="470"/>
      <c r="OB2" s="185"/>
      <c r="OC2" s="469"/>
      <c r="OD2" s="470"/>
      <c r="OE2" s="470"/>
      <c r="OF2" s="470"/>
      <c r="OG2" s="470"/>
      <c r="OH2" s="470"/>
      <c r="OI2" s="470"/>
      <c r="OJ2" s="470"/>
      <c r="OK2" s="470"/>
      <c r="OL2" s="470"/>
      <c r="OM2" s="470"/>
      <c r="ON2" s="470"/>
      <c r="OO2" s="470"/>
      <c r="OP2" s="470"/>
      <c r="OQ2" s="470"/>
      <c r="OR2" s="470"/>
      <c r="OS2" s="470"/>
      <c r="OT2" s="470"/>
      <c r="OU2" s="470"/>
      <c r="OV2" s="470"/>
      <c r="OW2" s="470"/>
      <c r="OX2" s="470"/>
      <c r="OY2" s="470"/>
      <c r="OZ2" s="470"/>
      <c r="PA2" s="470"/>
      <c r="PB2" s="185"/>
      <c r="PC2" s="469"/>
      <c r="PD2" s="470"/>
      <c r="PE2" s="470"/>
      <c r="PF2" s="470"/>
      <c r="PG2" s="470"/>
      <c r="PH2" s="470"/>
      <c r="PI2" s="470"/>
      <c r="PJ2" s="470"/>
      <c r="PK2" s="470"/>
      <c r="PL2" s="470"/>
      <c r="PM2" s="470"/>
      <c r="PN2" s="470"/>
      <c r="PO2" s="470"/>
      <c r="PP2" s="470"/>
      <c r="PQ2" s="470"/>
      <c r="PR2" s="470"/>
      <c r="PS2" s="470"/>
      <c r="PT2" s="470"/>
      <c r="PU2" s="470"/>
      <c r="PV2" s="470"/>
      <c r="PW2" s="470"/>
      <c r="PX2" s="470"/>
      <c r="PY2" s="470"/>
      <c r="PZ2" s="470"/>
      <c r="QA2" s="470"/>
      <c r="QB2" s="185"/>
      <c r="QC2" s="469"/>
      <c r="QD2" s="470"/>
      <c r="QE2" s="470"/>
      <c r="QF2" s="470"/>
      <c r="QG2" s="470"/>
      <c r="QH2" s="470"/>
      <c r="QI2" s="470"/>
      <c r="QJ2" s="470"/>
      <c r="QK2" s="470"/>
      <c r="QL2" s="470"/>
      <c r="QM2" s="470"/>
      <c r="QN2" s="470"/>
      <c r="QO2" s="470"/>
      <c r="QP2" s="470"/>
      <c r="QQ2" s="470"/>
      <c r="QR2" s="470"/>
      <c r="QS2" s="470"/>
      <c r="QT2" s="470"/>
      <c r="QU2" s="470"/>
      <c r="QV2" s="470"/>
      <c r="QW2" s="470"/>
      <c r="QX2" s="470"/>
      <c r="QY2" s="470"/>
      <c r="QZ2" s="470"/>
      <c r="RA2" s="470"/>
      <c r="RB2" s="185"/>
      <c r="RC2" s="469"/>
      <c r="RD2" s="470"/>
      <c r="RE2" s="470"/>
      <c r="RF2" s="470"/>
      <c r="RG2" s="470"/>
      <c r="RH2" s="470"/>
      <c r="RI2" s="470"/>
      <c r="RJ2" s="470"/>
      <c r="RK2" s="470"/>
      <c r="RL2" s="470"/>
      <c r="RM2" s="470"/>
      <c r="RN2" s="470"/>
      <c r="RO2" s="470"/>
      <c r="RP2" s="470"/>
      <c r="RQ2" s="470"/>
      <c r="RR2" s="470"/>
      <c r="RS2" s="470"/>
      <c r="RT2" s="470"/>
      <c r="RU2" s="470"/>
      <c r="RV2" s="470"/>
      <c r="RW2" s="470"/>
      <c r="RX2" s="470"/>
      <c r="RY2" s="470"/>
      <c r="RZ2" s="470"/>
      <c r="SA2" s="470"/>
      <c r="SB2" s="185"/>
      <c r="SC2" s="469"/>
      <c r="SD2" s="470"/>
      <c r="SE2" s="470"/>
      <c r="SF2" s="470"/>
      <c r="SG2" s="470"/>
      <c r="SH2" s="470"/>
      <c r="SI2" s="470"/>
      <c r="SJ2" s="470"/>
      <c r="SK2" s="470"/>
      <c r="SL2" s="470"/>
      <c r="SM2" s="470"/>
      <c r="SN2" s="470"/>
      <c r="SO2" s="470"/>
      <c r="SP2" s="470"/>
      <c r="SQ2" s="470"/>
      <c r="SR2" s="470"/>
      <c r="SS2" s="470"/>
      <c r="ST2" s="470"/>
      <c r="SU2" s="470"/>
      <c r="SV2" s="470"/>
      <c r="SW2" s="470"/>
      <c r="SX2" s="470"/>
      <c r="SY2" s="470"/>
      <c r="SZ2" s="470"/>
      <c r="TA2" s="470"/>
      <c r="TB2" s="185"/>
      <c r="TC2" s="469"/>
      <c r="TD2" s="470"/>
      <c r="TE2" s="470"/>
      <c r="TF2" s="470"/>
      <c r="TG2" s="470"/>
      <c r="TH2" s="470"/>
      <c r="TI2" s="470"/>
      <c r="TJ2" s="470"/>
      <c r="TK2" s="470"/>
      <c r="TL2" s="470"/>
      <c r="TM2" s="470"/>
      <c r="TN2" s="470"/>
      <c r="TO2" s="470"/>
      <c r="TP2" s="470"/>
      <c r="TQ2" s="470"/>
      <c r="TR2" s="470"/>
      <c r="TS2" s="470"/>
      <c r="TT2" s="470"/>
      <c r="TU2" s="470"/>
      <c r="TV2" s="470"/>
      <c r="TW2" s="470"/>
      <c r="TX2" s="470"/>
      <c r="TY2" s="470"/>
      <c r="TZ2" s="470"/>
      <c r="UA2" s="470"/>
      <c r="UB2" s="185"/>
      <c r="UC2" s="469"/>
      <c r="UD2" s="470"/>
      <c r="UE2" s="470"/>
      <c r="UF2" s="470"/>
      <c r="UG2" s="470"/>
      <c r="UH2" s="470"/>
      <c r="UI2" s="470"/>
      <c r="UJ2" s="470"/>
      <c r="UK2" s="470"/>
      <c r="UL2" s="470"/>
      <c r="UM2" s="470"/>
      <c r="UN2" s="470"/>
      <c r="UO2" s="470"/>
      <c r="UP2" s="470"/>
      <c r="UQ2" s="470"/>
      <c r="UR2" s="470"/>
      <c r="US2" s="470"/>
      <c r="UT2" s="470"/>
      <c r="UU2" s="470"/>
      <c r="UV2" s="470"/>
      <c r="UW2" s="470"/>
      <c r="UX2" s="470"/>
      <c r="UY2" s="470"/>
      <c r="UZ2" s="470"/>
      <c r="VA2" s="470"/>
      <c r="VB2" s="185"/>
      <c r="VC2" s="469"/>
      <c r="VD2" s="470"/>
      <c r="VE2" s="470"/>
      <c r="VF2" s="470"/>
      <c r="VG2" s="470"/>
      <c r="VH2" s="470"/>
      <c r="VI2" s="470"/>
      <c r="VJ2" s="470"/>
      <c r="VK2" s="470"/>
      <c r="VL2" s="470"/>
      <c r="VM2" s="470"/>
      <c r="VN2" s="470"/>
      <c r="VO2" s="470"/>
      <c r="VP2" s="470"/>
      <c r="VQ2" s="470"/>
      <c r="VR2" s="470"/>
      <c r="VS2" s="470"/>
      <c r="VT2" s="470"/>
      <c r="VU2" s="470"/>
      <c r="VV2" s="470"/>
      <c r="VW2" s="470"/>
      <c r="VX2" s="470"/>
      <c r="VY2" s="470"/>
      <c r="VZ2" s="470"/>
      <c r="WA2" s="470"/>
      <c r="WB2" s="185"/>
      <c r="WC2" s="469"/>
      <c r="WD2" s="470"/>
      <c r="WE2" s="470"/>
      <c r="WF2" s="470"/>
      <c r="WG2" s="470"/>
      <c r="WH2" s="470"/>
      <c r="WI2" s="470"/>
      <c r="WJ2" s="470"/>
      <c r="WK2" s="470"/>
      <c r="WL2" s="470"/>
      <c r="WM2" s="470"/>
      <c r="WN2" s="470"/>
      <c r="WO2" s="470"/>
      <c r="WP2" s="470"/>
      <c r="WQ2" s="470"/>
      <c r="WR2" s="470"/>
      <c r="WS2" s="470"/>
      <c r="WT2" s="470"/>
      <c r="WU2" s="470"/>
      <c r="WV2" s="470"/>
      <c r="WW2" s="470"/>
      <c r="WX2" s="470"/>
      <c r="WY2" s="470"/>
      <c r="WZ2" s="470"/>
      <c r="XA2" s="470"/>
      <c r="XB2" s="185"/>
      <c r="XC2" s="469"/>
      <c r="XD2" s="470"/>
      <c r="XE2" s="470"/>
      <c r="XF2" s="470"/>
      <c r="XG2" s="470"/>
      <c r="XH2" s="470"/>
      <c r="XI2" s="470"/>
      <c r="XJ2" s="470"/>
      <c r="XK2" s="470"/>
      <c r="XL2" s="470"/>
      <c r="XM2" s="470"/>
      <c r="XN2" s="470"/>
      <c r="XO2" s="470"/>
      <c r="XP2" s="470"/>
      <c r="XQ2" s="470"/>
      <c r="XR2" s="470"/>
      <c r="XS2" s="470"/>
      <c r="XT2" s="470"/>
      <c r="XU2" s="470"/>
      <c r="XV2" s="470"/>
      <c r="XW2" s="470"/>
      <c r="XX2" s="470"/>
      <c r="XY2" s="470"/>
      <c r="XZ2" s="470"/>
      <c r="YA2" s="470"/>
      <c r="YB2" s="185"/>
      <c r="YC2" s="469"/>
      <c r="YD2" s="470"/>
      <c r="YE2" s="470"/>
      <c r="YF2" s="470"/>
      <c r="YG2" s="470"/>
      <c r="YH2" s="470"/>
      <c r="YI2" s="470"/>
      <c r="YJ2" s="470"/>
      <c r="YK2" s="470"/>
      <c r="YL2" s="470"/>
      <c r="YM2" s="470"/>
      <c r="YN2" s="470"/>
      <c r="YO2" s="470"/>
      <c r="YP2" s="470"/>
      <c r="YQ2" s="470"/>
      <c r="YR2" s="470"/>
      <c r="YS2" s="470"/>
      <c r="YT2" s="470"/>
      <c r="YU2" s="470"/>
      <c r="YV2" s="470"/>
      <c r="YW2" s="470"/>
      <c r="YX2" s="470"/>
      <c r="YY2" s="470"/>
      <c r="YZ2" s="470"/>
      <c r="ZA2" s="470"/>
      <c r="ZB2" s="185"/>
      <c r="ZC2" s="469"/>
      <c r="ZD2" s="470"/>
      <c r="ZE2" s="470"/>
      <c r="ZF2" s="470"/>
      <c r="ZG2" s="470"/>
      <c r="ZH2" s="470"/>
      <c r="ZI2" s="470"/>
      <c r="ZJ2" s="470"/>
      <c r="ZK2" s="470"/>
      <c r="ZL2" s="470"/>
      <c r="ZM2" s="470"/>
      <c r="ZN2" s="470"/>
      <c r="ZO2" s="470"/>
      <c r="ZP2" s="470"/>
      <c r="ZQ2" s="470"/>
      <c r="ZR2" s="470"/>
      <c r="ZS2" s="470"/>
      <c r="ZT2" s="470"/>
      <c r="ZU2" s="470"/>
      <c r="ZV2" s="470"/>
      <c r="ZW2" s="470"/>
      <c r="ZX2" s="470"/>
      <c r="ZY2" s="470"/>
      <c r="ZZ2" s="470"/>
      <c r="AAA2" s="470"/>
      <c r="AAB2" s="185"/>
      <c r="AAC2" s="469"/>
      <c r="AAD2" s="470"/>
      <c r="AAE2" s="470"/>
      <c r="AAF2" s="470"/>
      <c r="AAG2" s="470"/>
      <c r="AAH2" s="470"/>
      <c r="AAI2" s="470"/>
      <c r="AAJ2" s="470"/>
      <c r="AAK2" s="470"/>
      <c r="AAL2" s="470"/>
      <c r="AAM2" s="470"/>
      <c r="AAN2" s="470"/>
      <c r="AAO2" s="470"/>
      <c r="AAP2" s="470"/>
      <c r="AAQ2" s="470"/>
      <c r="AAR2" s="470"/>
      <c r="AAS2" s="470"/>
      <c r="AAT2" s="470"/>
      <c r="AAU2" s="470"/>
      <c r="AAV2" s="470"/>
      <c r="AAW2" s="470"/>
      <c r="AAX2" s="470"/>
      <c r="AAY2" s="470"/>
      <c r="AAZ2" s="470"/>
      <c r="ABA2" s="470"/>
      <c r="ABB2" s="185"/>
      <c r="ABC2" s="469"/>
      <c r="ABD2" s="470"/>
      <c r="ABE2" s="470"/>
      <c r="ABF2" s="470"/>
      <c r="ABG2" s="470"/>
      <c r="ABH2" s="470"/>
      <c r="ABI2" s="470"/>
      <c r="ABJ2" s="470"/>
      <c r="ABK2" s="470"/>
      <c r="ABL2" s="470"/>
      <c r="ABM2" s="470"/>
      <c r="ABN2" s="470"/>
      <c r="ABO2" s="470"/>
      <c r="ABP2" s="470"/>
      <c r="ABQ2" s="470"/>
      <c r="ABR2" s="470"/>
      <c r="ABS2" s="470"/>
      <c r="ABT2" s="470"/>
      <c r="ABU2" s="470"/>
      <c r="ABV2" s="470"/>
      <c r="ABW2" s="470"/>
      <c r="ABX2" s="470"/>
      <c r="ABY2" s="470"/>
      <c r="ABZ2" s="470"/>
      <c r="ACA2" s="470"/>
      <c r="ACB2" s="185"/>
      <c r="ACC2" s="469"/>
      <c r="ACD2" s="470"/>
      <c r="ACE2" s="470"/>
      <c r="ACF2" s="470"/>
      <c r="ACG2" s="470"/>
      <c r="ACH2" s="470"/>
      <c r="ACI2" s="470"/>
      <c r="ACJ2" s="470"/>
      <c r="ACK2" s="470"/>
      <c r="ACL2" s="470"/>
      <c r="ACM2" s="470"/>
      <c r="ACN2" s="470"/>
      <c r="ACO2" s="470"/>
      <c r="ACP2" s="470"/>
      <c r="ACQ2" s="470"/>
      <c r="ACR2" s="470"/>
      <c r="ACS2" s="470"/>
      <c r="ACT2" s="470"/>
      <c r="ACU2" s="470"/>
      <c r="ACV2" s="470"/>
      <c r="ACW2" s="470"/>
      <c r="ACX2" s="470"/>
      <c r="ACY2" s="470"/>
      <c r="ACZ2" s="470"/>
      <c r="ADA2" s="470"/>
      <c r="ADB2" s="185"/>
    </row>
    <row r="3" spans="1:782" s="203" customFormat="1" ht="12" customHeight="1" x14ac:dyDescent="0.3">
      <c r="A3" s="204"/>
      <c r="B3" s="468"/>
      <c r="C3" s="471" t="s">
        <v>64</v>
      </c>
      <c r="D3" s="472"/>
      <c r="E3" s="472"/>
      <c r="F3" s="472"/>
      <c r="G3" s="472"/>
      <c r="H3" s="472"/>
      <c r="I3" s="472"/>
      <c r="J3" s="472"/>
      <c r="K3" s="472"/>
      <c r="L3" s="472"/>
      <c r="M3" s="472"/>
      <c r="N3" s="472"/>
      <c r="O3" s="472"/>
      <c r="P3" s="472"/>
      <c r="Q3" s="472"/>
      <c r="R3" s="472"/>
      <c r="S3" s="472"/>
      <c r="T3" s="472"/>
      <c r="U3" s="472"/>
      <c r="V3" s="472"/>
      <c r="W3" s="472"/>
      <c r="X3" s="472"/>
      <c r="Y3" s="472"/>
      <c r="Z3" s="479">
        <f>Prenoms!$L2</f>
        <v>0</v>
      </c>
      <c r="AA3" s="480"/>
      <c r="AB3" s="481"/>
      <c r="AC3" s="471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2"/>
      <c r="AP3" s="472"/>
      <c r="AQ3" s="472"/>
      <c r="AR3" s="472"/>
      <c r="AS3" s="472"/>
      <c r="AT3" s="472"/>
      <c r="AU3" s="472"/>
      <c r="AV3" s="472"/>
      <c r="AW3" s="472"/>
      <c r="AX3" s="472"/>
      <c r="AY3" s="472"/>
      <c r="AZ3" s="479">
        <f>Prenoms!$L3</f>
        <v>0</v>
      </c>
      <c r="BA3" s="480"/>
      <c r="BB3" s="481"/>
      <c r="BC3" s="471"/>
      <c r="BD3" s="472"/>
      <c r="BE3" s="472"/>
      <c r="BF3" s="472"/>
      <c r="BG3" s="472"/>
      <c r="BH3" s="472"/>
      <c r="BI3" s="472"/>
      <c r="BJ3" s="472"/>
      <c r="BK3" s="472"/>
      <c r="BL3" s="472"/>
      <c r="BM3" s="472"/>
      <c r="BN3" s="472"/>
      <c r="BO3" s="472"/>
      <c r="BP3" s="472"/>
      <c r="BQ3" s="472"/>
      <c r="BR3" s="472"/>
      <c r="BS3" s="472"/>
      <c r="BT3" s="472"/>
      <c r="BU3" s="472"/>
      <c r="BV3" s="472"/>
      <c r="BW3" s="472"/>
      <c r="BX3" s="472"/>
      <c r="BY3" s="472"/>
      <c r="BZ3" s="479">
        <f>Prenoms!$L4</f>
        <v>5.5757175849554601</v>
      </c>
      <c r="CA3" s="480"/>
      <c r="CB3" s="481"/>
      <c r="CC3" s="471"/>
      <c r="CD3" s="472"/>
      <c r="CE3" s="472"/>
      <c r="CF3" s="472"/>
      <c r="CG3" s="472"/>
      <c r="CH3" s="472"/>
      <c r="CI3" s="472"/>
      <c r="CJ3" s="472"/>
      <c r="CK3" s="472"/>
      <c r="CL3" s="472"/>
      <c r="CM3" s="472"/>
      <c r="CN3" s="472"/>
      <c r="CO3" s="472"/>
      <c r="CP3" s="472"/>
      <c r="CQ3" s="472"/>
      <c r="CR3" s="472"/>
      <c r="CS3" s="472"/>
      <c r="CT3" s="472"/>
      <c r="CU3" s="472"/>
      <c r="CV3" s="472"/>
      <c r="CW3" s="472"/>
      <c r="CX3" s="472"/>
      <c r="CY3" s="472"/>
      <c r="CZ3" s="479">
        <f>Prenoms!$L5</f>
        <v>5.5757175849554601</v>
      </c>
      <c r="DA3" s="480"/>
      <c r="DB3" s="481"/>
      <c r="DC3" s="471"/>
      <c r="DD3" s="472"/>
      <c r="DE3" s="472"/>
      <c r="DF3" s="472"/>
      <c r="DG3" s="472"/>
      <c r="DH3" s="472"/>
      <c r="DI3" s="472"/>
      <c r="DJ3" s="472"/>
      <c r="DK3" s="472"/>
      <c r="DL3" s="472"/>
      <c r="DM3" s="472"/>
      <c r="DN3" s="472"/>
      <c r="DO3" s="472"/>
      <c r="DP3" s="472"/>
      <c r="DQ3" s="472"/>
      <c r="DR3" s="472"/>
      <c r="DS3" s="472"/>
      <c r="DT3" s="472"/>
      <c r="DU3" s="472"/>
      <c r="DV3" s="472"/>
      <c r="DW3" s="472"/>
      <c r="DX3" s="472"/>
      <c r="DY3" s="472"/>
      <c r="DZ3" s="479">
        <f>Prenoms!$L6</f>
        <v>5.5757175849554601</v>
      </c>
      <c r="EA3" s="480"/>
      <c r="EB3" s="481"/>
      <c r="EC3" s="471"/>
      <c r="ED3" s="472"/>
      <c r="EE3" s="472"/>
      <c r="EF3" s="472"/>
      <c r="EG3" s="472"/>
      <c r="EH3" s="472"/>
      <c r="EI3" s="472"/>
      <c r="EJ3" s="472"/>
      <c r="EK3" s="472"/>
      <c r="EL3" s="472"/>
      <c r="EM3" s="472"/>
      <c r="EN3" s="472"/>
      <c r="EO3" s="472"/>
      <c r="EP3" s="472"/>
      <c r="EQ3" s="472"/>
      <c r="ER3" s="472"/>
      <c r="ES3" s="472"/>
      <c r="ET3" s="472"/>
      <c r="EU3" s="472"/>
      <c r="EV3" s="472"/>
      <c r="EW3" s="472"/>
      <c r="EX3" s="472"/>
      <c r="EY3" s="472"/>
      <c r="EZ3" s="479">
        <f>Prenoms!$L7</f>
        <v>5.5757175849554601</v>
      </c>
      <c r="FA3" s="480"/>
      <c r="FB3" s="481"/>
      <c r="FC3" s="471"/>
      <c r="FD3" s="472"/>
      <c r="FE3" s="472"/>
      <c r="FF3" s="472"/>
      <c r="FG3" s="472"/>
      <c r="FH3" s="472"/>
      <c r="FI3" s="472"/>
      <c r="FJ3" s="472"/>
      <c r="FK3" s="472"/>
      <c r="FL3" s="472"/>
      <c r="FM3" s="472"/>
      <c r="FN3" s="472"/>
      <c r="FO3" s="472"/>
      <c r="FP3" s="472"/>
      <c r="FQ3" s="472"/>
      <c r="FR3" s="472"/>
      <c r="FS3" s="472"/>
      <c r="FT3" s="472"/>
      <c r="FU3" s="472"/>
      <c r="FV3" s="472"/>
      <c r="FW3" s="472"/>
      <c r="FX3" s="472"/>
      <c r="FY3" s="472"/>
      <c r="FZ3" s="479">
        <f>Prenoms!$L8</f>
        <v>5.5757175849554601</v>
      </c>
      <c r="GA3" s="480"/>
      <c r="GB3" s="481"/>
      <c r="GC3" s="471"/>
      <c r="GD3" s="472"/>
      <c r="GE3" s="472"/>
      <c r="GF3" s="472"/>
      <c r="GG3" s="472"/>
      <c r="GH3" s="472"/>
      <c r="GI3" s="472"/>
      <c r="GJ3" s="472"/>
      <c r="GK3" s="472"/>
      <c r="GL3" s="472"/>
      <c r="GM3" s="472"/>
      <c r="GN3" s="472"/>
      <c r="GO3" s="472"/>
      <c r="GP3" s="472"/>
      <c r="GQ3" s="472"/>
      <c r="GR3" s="472"/>
      <c r="GS3" s="472"/>
      <c r="GT3" s="472"/>
      <c r="GU3" s="472"/>
      <c r="GV3" s="472"/>
      <c r="GW3" s="472"/>
      <c r="GX3" s="472"/>
      <c r="GY3" s="472"/>
      <c r="GZ3" s="479">
        <f>Prenoms!$L9</f>
        <v>5.5757175849554601</v>
      </c>
      <c r="HA3" s="480"/>
      <c r="HB3" s="481"/>
      <c r="HC3" s="471"/>
      <c r="HD3" s="472"/>
      <c r="HE3" s="472"/>
      <c r="HF3" s="472"/>
      <c r="HG3" s="472"/>
      <c r="HH3" s="472"/>
      <c r="HI3" s="472"/>
      <c r="HJ3" s="472"/>
      <c r="HK3" s="472"/>
      <c r="HL3" s="472"/>
      <c r="HM3" s="472"/>
      <c r="HN3" s="472"/>
      <c r="HO3" s="472"/>
      <c r="HP3" s="472"/>
      <c r="HQ3" s="472"/>
      <c r="HR3" s="472"/>
      <c r="HS3" s="472"/>
      <c r="HT3" s="472"/>
      <c r="HU3" s="472"/>
      <c r="HV3" s="472"/>
      <c r="HW3" s="472"/>
      <c r="HX3" s="472"/>
      <c r="HY3" s="472"/>
      <c r="HZ3" s="479">
        <f>Prenoms!$L10</f>
        <v>5.5757175849554601</v>
      </c>
      <c r="IA3" s="480"/>
      <c r="IB3" s="481"/>
      <c r="IC3" s="471"/>
      <c r="ID3" s="472"/>
      <c r="IE3" s="472"/>
      <c r="IF3" s="472"/>
      <c r="IG3" s="472"/>
      <c r="IH3" s="472"/>
      <c r="II3" s="472"/>
      <c r="IJ3" s="472"/>
      <c r="IK3" s="472"/>
      <c r="IL3" s="472"/>
      <c r="IM3" s="472"/>
      <c r="IN3" s="472"/>
      <c r="IO3" s="472"/>
      <c r="IP3" s="472"/>
      <c r="IQ3" s="472"/>
      <c r="IR3" s="472"/>
      <c r="IS3" s="472"/>
      <c r="IT3" s="472"/>
      <c r="IU3" s="472"/>
      <c r="IV3" s="472"/>
      <c r="IW3" s="472"/>
      <c r="IX3" s="472"/>
      <c r="IY3" s="472"/>
      <c r="IZ3" s="479">
        <f>Prenoms!$L11</f>
        <v>5.5757175849554601</v>
      </c>
      <c r="JA3" s="480"/>
      <c r="JB3" s="481"/>
      <c r="JC3" s="471"/>
      <c r="JD3" s="472"/>
      <c r="JE3" s="472"/>
      <c r="JF3" s="472"/>
      <c r="JG3" s="472"/>
      <c r="JH3" s="472"/>
      <c r="JI3" s="472"/>
      <c r="JJ3" s="472"/>
      <c r="JK3" s="472"/>
      <c r="JL3" s="472"/>
      <c r="JM3" s="472"/>
      <c r="JN3" s="472"/>
      <c r="JO3" s="472"/>
      <c r="JP3" s="472"/>
      <c r="JQ3" s="472"/>
      <c r="JR3" s="472"/>
      <c r="JS3" s="472"/>
      <c r="JT3" s="472"/>
      <c r="JU3" s="472"/>
      <c r="JV3" s="472"/>
      <c r="JW3" s="472"/>
      <c r="JX3" s="472"/>
      <c r="JY3" s="472"/>
      <c r="JZ3" s="479">
        <f>Prenoms!$L12</f>
        <v>5.5757175849554601</v>
      </c>
      <c r="KA3" s="480"/>
      <c r="KB3" s="481"/>
      <c r="KC3" s="471"/>
      <c r="KD3" s="472"/>
      <c r="KE3" s="472"/>
      <c r="KF3" s="472"/>
      <c r="KG3" s="472"/>
      <c r="KH3" s="472"/>
      <c r="KI3" s="472"/>
      <c r="KJ3" s="472"/>
      <c r="KK3" s="472"/>
      <c r="KL3" s="472"/>
      <c r="KM3" s="472"/>
      <c r="KN3" s="472"/>
      <c r="KO3" s="472"/>
      <c r="KP3" s="472"/>
      <c r="KQ3" s="472"/>
      <c r="KR3" s="472"/>
      <c r="KS3" s="472"/>
      <c r="KT3" s="472"/>
      <c r="KU3" s="472"/>
      <c r="KV3" s="472"/>
      <c r="KW3" s="472"/>
      <c r="KX3" s="472"/>
      <c r="KY3" s="472"/>
      <c r="KZ3" s="479">
        <f>Prenoms!$L13</f>
        <v>2.309468822170901</v>
      </c>
      <c r="LA3" s="480"/>
      <c r="LB3" s="481"/>
      <c r="LC3" s="471"/>
      <c r="LD3" s="472"/>
      <c r="LE3" s="472"/>
      <c r="LF3" s="472"/>
      <c r="LG3" s="472"/>
      <c r="LH3" s="472"/>
      <c r="LI3" s="472"/>
      <c r="LJ3" s="472"/>
      <c r="LK3" s="472"/>
      <c r="LL3" s="472"/>
      <c r="LM3" s="472"/>
      <c r="LN3" s="472"/>
      <c r="LO3" s="472"/>
      <c r="LP3" s="472"/>
      <c r="LQ3" s="472"/>
      <c r="LR3" s="472"/>
      <c r="LS3" s="472"/>
      <c r="LT3" s="472"/>
      <c r="LU3" s="472"/>
      <c r="LV3" s="472"/>
      <c r="LW3" s="472"/>
      <c r="LX3" s="472"/>
      <c r="LY3" s="472"/>
      <c r="LZ3" s="479">
        <f>Prenoms!$L14</f>
        <v>0</v>
      </c>
      <c r="MA3" s="480"/>
      <c r="MB3" s="481"/>
      <c r="MC3" s="471"/>
      <c r="MD3" s="472"/>
      <c r="ME3" s="472"/>
      <c r="MF3" s="472"/>
      <c r="MG3" s="472"/>
      <c r="MH3" s="472"/>
      <c r="MI3" s="472"/>
      <c r="MJ3" s="472"/>
      <c r="MK3" s="472"/>
      <c r="ML3" s="472"/>
      <c r="MM3" s="472"/>
      <c r="MN3" s="472"/>
      <c r="MO3" s="472"/>
      <c r="MP3" s="472"/>
      <c r="MQ3" s="472"/>
      <c r="MR3" s="472"/>
      <c r="MS3" s="472"/>
      <c r="MT3" s="472"/>
      <c r="MU3" s="472"/>
      <c r="MV3" s="472"/>
      <c r="MW3" s="472"/>
      <c r="MX3" s="472"/>
      <c r="MY3" s="472"/>
      <c r="MZ3" s="479">
        <f>Prenoms!$L15</f>
        <v>0</v>
      </c>
      <c r="NA3" s="480"/>
      <c r="NB3" s="481"/>
      <c r="NC3" s="471"/>
      <c r="ND3" s="472"/>
      <c r="NE3" s="472"/>
      <c r="NF3" s="472"/>
      <c r="NG3" s="472"/>
      <c r="NH3" s="472"/>
      <c r="NI3" s="472"/>
      <c r="NJ3" s="472"/>
      <c r="NK3" s="472"/>
      <c r="NL3" s="472"/>
      <c r="NM3" s="472"/>
      <c r="NN3" s="472"/>
      <c r="NO3" s="472"/>
      <c r="NP3" s="472"/>
      <c r="NQ3" s="472"/>
      <c r="NR3" s="472"/>
      <c r="NS3" s="472"/>
      <c r="NT3" s="472"/>
      <c r="NU3" s="472"/>
      <c r="NV3" s="472"/>
      <c r="NW3" s="472"/>
      <c r="NX3" s="472"/>
      <c r="NY3" s="472"/>
      <c r="NZ3" s="479">
        <f>Prenoms!$L16</f>
        <v>0</v>
      </c>
      <c r="OA3" s="480"/>
      <c r="OB3" s="481"/>
      <c r="OC3" s="471"/>
      <c r="OD3" s="472"/>
      <c r="OE3" s="472"/>
      <c r="OF3" s="472"/>
      <c r="OG3" s="472"/>
      <c r="OH3" s="472"/>
      <c r="OI3" s="472"/>
      <c r="OJ3" s="472"/>
      <c r="OK3" s="472"/>
      <c r="OL3" s="472"/>
      <c r="OM3" s="472"/>
      <c r="ON3" s="472"/>
      <c r="OO3" s="472"/>
      <c r="OP3" s="472"/>
      <c r="OQ3" s="472"/>
      <c r="OR3" s="472"/>
      <c r="OS3" s="472"/>
      <c r="OT3" s="472"/>
      <c r="OU3" s="472"/>
      <c r="OV3" s="472"/>
      <c r="OW3" s="472"/>
      <c r="OX3" s="472"/>
      <c r="OY3" s="472"/>
      <c r="OZ3" s="479">
        <f>Prenoms!$L17</f>
        <v>0</v>
      </c>
      <c r="PA3" s="480"/>
      <c r="PB3" s="481"/>
      <c r="PC3" s="471"/>
      <c r="PD3" s="472"/>
      <c r="PE3" s="472"/>
      <c r="PF3" s="472"/>
      <c r="PG3" s="472"/>
      <c r="PH3" s="472"/>
      <c r="PI3" s="472"/>
      <c r="PJ3" s="472"/>
      <c r="PK3" s="472"/>
      <c r="PL3" s="472"/>
      <c r="PM3" s="472"/>
      <c r="PN3" s="472"/>
      <c r="PO3" s="472"/>
      <c r="PP3" s="472"/>
      <c r="PQ3" s="472"/>
      <c r="PR3" s="472"/>
      <c r="PS3" s="472"/>
      <c r="PT3" s="472"/>
      <c r="PU3" s="472"/>
      <c r="PV3" s="472"/>
      <c r="PW3" s="472"/>
      <c r="PX3" s="472"/>
      <c r="PY3" s="472"/>
      <c r="PZ3" s="479">
        <f>Prenoms!$L18</f>
        <v>0</v>
      </c>
      <c r="QA3" s="480"/>
      <c r="QB3" s="481"/>
      <c r="QC3" s="471"/>
      <c r="QD3" s="472"/>
      <c r="QE3" s="472"/>
      <c r="QF3" s="472"/>
      <c r="QG3" s="472"/>
      <c r="QH3" s="472"/>
      <c r="QI3" s="472"/>
      <c r="QJ3" s="472"/>
      <c r="QK3" s="472"/>
      <c r="QL3" s="472"/>
      <c r="QM3" s="472"/>
      <c r="QN3" s="472"/>
      <c r="QO3" s="472"/>
      <c r="QP3" s="472"/>
      <c r="QQ3" s="472"/>
      <c r="QR3" s="472"/>
      <c r="QS3" s="472"/>
      <c r="QT3" s="472"/>
      <c r="QU3" s="472"/>
      <c r="QV3" s="472"/>
      <c r="QW3" s="472"/>
      <c r="QX3" s="472"/>
      <c r="QY3" s="472"/>
      <c r="QZ3" s="479">
        <f>Prenoms!$L19</f>
        <v>0</v>
      </c>
      <c r="RA3" s="480"/>
      <c r="RB3" s="481"/>
      <c r="RC3" s="471"/>
      <c r="RD3" s="472"/>
      <c r="RE3" s="472"/>
      <c r="RF3" s="472"/>
      <c r="RG3" s="472"/>
      <c r="RH3" s="472"/>
      <c r="RI3" s="472"/>
      <c r="RJ3" s="472"/>
      <c r="RK3" s="472"/>
      <c r="RL3" s="472"/>
      <c r="RM3" s="472"/>
      <c r="RN3" s="472"/>
      <c r="RO3" s="472"/>
      <c r="RP3" s="472"/>
      <c r="RQ3" s="472"/>
      <c r="RR3" s="472"/>
      <c r="RS3" s="472"/>
      <c r="RT3" s="472"/>
      <c r="RU3" s="472"/>
      <c r="RV3" s="472"/>
      <c r="RW3" s="472"/>
      <c r="RX3" s="472"/>
      <c r="RY3" s="472"/>
      <c r="RZ3" s="479">
        <f>Prenoms!$L20</f>
        <v>0</v>
      </c>
      <c r="SA3" s="480"/>
      <c r="SB3" s="481"/>
      <c r="SC3" s="471"/>
      <c r="SD3" s="472"/>
      <c r="SE3" s="472"/>
      <c r="SF3" s="472"/>
      <c r="SG3" s="472"/>
      <c r="SH3" s="472"/>
      <c r="SI3" s="472"/>
      <c r="SJ3" s="472"/>
      <c r="SK3" s="472"/>
      <c r="SL3" s="472"/>
      <c r="SM3" s="472"/>
      <c r="SN3" s="472"/>
      <c r="SO3" s="472"/>
      <c r="SP3" s="472"/>
      <c r="SQ3" s="472"/>
      <c r="SR3" s="472"/>
      <c r="SS3" s="472"/>
      <c r="ST3" s="472"/>
      <c r="SU3" s="472"/>
      <c r="SV3" s="472"/>
      <c r="SW3" s="472"/>
      <c r="SX3" s="472"/>
      <c r="SY3" s="472"/>
      <c r="SZ3" s="479">
        <f>Prenoms!$L21</f>
        <v>0</v>
      </c>
      <c r="TA3" s="480"/>
      <c r="TB3" s="481"/>
      <c r="TC3" s="471"/>
      <c r="TD3" s="472"/>
      <c r="TE3" s="472"/>
      <c r="TF3" s="472"/>
      <c r="TG3" s="472"/>
      <c r="TH3" s="472"/>
      <c r="TI3" s="472"/>
      <c r="TJ3" s="472"/>
      <c r="TK3" s="472"/>
      <c r="TL3" s="472"/>
      <c r="TM3" s="472"/>
      <c r="TN3" s="472"/>
      <c r="TO3" s="472"/>
      <c r="TP3" s="472"/>
      <c r="TQ3" s="472"/>
      <c r="TR3" s="472"/>
      <c r="TS3" s="472"/>
      <c r="TT3" s="472"/>
      <c r="TU3" s="472"/>
      <c r="TV3" s="472"/>
      <c r="TW3" s="472"/>
      <c r="TX3" s="472"/>
      <c r="TY3" s="472"/>
      <c r="TZ3" s="479">
        <f>Prenoms!$L22</f>
        <v>0</v>
      </c>
      <c r="UA3" s="480"/>
      <c r="UB3" s="481"/>
      <c r="UC3" s="471"/>
      <c r="UD3" s="472"/>
      <c r="UE3" s="472"/>
      <c r="UF3" s="472"/>
      <c r="UG3" s="472"/>
      <c r="UH3" s="472"/>
      <c r="UI3" s="472"/>
      <c r="UJ3" s="472"/>
      <c r="UK3" s="472"/>
      <c r="UL3" s="472"/>
      <c r="UM3" s="472"/>
      <c r="UN3" s="472"/>
      <c r="UO3" s="472"/>
      <c r="UP3" s="472"/>
      <c r="UQ3" s="472"/>
      <c r="UR3" s="472"/>
      <c r="US3" s="472"/>
      <c r="UT3" s="472"/>
      <c r="UU3" s="472"/>
      <c r="UV3" s="472"/>
      <c r="UW3" s="472"/>
      <c r="UX3" s="472"/>
      <c r="UY3" s="472"/>
      <c r="UZ3" s="479">
        <f>Prenoms!$L23</f>
        <v>0</v>
      </c>
      <c r="VA3" s="480"/>
      <c r="VB3" s="481"/>
      <c r="VC3" s="471"/>
      <c r="VD3" s="472"/>
      <c r="VE3" s="472"/>
      <c r="VF3" s="472"/>
      <c r="VG3" s="472"/>
      <c r="VH3" s="472"/>
      <c r="VI3" s="472"/>
      <c r="VJ3" s="472"/>
      <c r="VK3" s="472"/>
      <c r="VL3" s="472"/>
      <c r="VM3" s="472"/>
      <c r="VN3" s="472"/>
      <c r="VO3" s="472"/>
      <c r="VP3" s="472"/>
      <c r="VQ3" s="472"/>
      <c r="VR3" s="472"/>
      <c r="VS3" s="472"/>
      <c r="VT3" s="472"/>
      <c r="VU3" s="472"/>
      <c r="VV3" s="472"/>
      <c r="VW3" s="472"/>
      <c r="VX3" s="472"/>
      <c r="VY3" s="472"/>
      <c r="VZ3" s="479">
        <f>Prenoms!$L24</f>
        <v>0</v>
      </c>
      <c r="WA3" s="480"/>
      <c r="WB3" s="481"/>
      <c r="WC3" s="471"/>
      <c r="WD3" s="472"/>
      <c r="WE3" s="472"/>
      <c r="WF3" s="472"/>
      <c r="WG3" s="472"/>
      <c r="WH3" s="472"/>
      <c r="WI3" s="472"/>
      <c r="WJ3" s="472"/>
      <c r="WK3" s="472"/>
      <c r="WL3" s="472"/>
      <c r="WM3" s="472"/>
      <c r="WN3" s="472"/>
      <c r="WO3" s="472"/>
      <c r="WP3" s="472"/>
      <c r="WQ3" s="472"/>
      <c r="WR3" s="472"/>
      <c r="WS3" s="472"/>
      <c r="WT3" s="472"/>
      <c r="WU3" s="472"/>
      <c r="WV3" s="472"/>
      <c r="WW3" s="472"/>
      <c r="WX3" s="472"/>
      <c r="WY3" s="472"/>
      <c r="WZ3" s="479">
        <f>Prenoms!$L25</f>
        <v>0</v>
      </c>
      <c r="XA3" s="480"/>
      <c r="XB3" s="481"/>
      <c r="XC3" s="471"/>
      <c r="XD3" s="472"/>
      <c r="XE3" s="472"/>
      <c r="XF3" s="472"/>
      <c r="XG3" s="472"/>
      <c r="XH3" s="472"/>
      <c r="XI3" s="472"/>
      <c r="XJ3" s="472"/>
      <c r="XK3" s="472"/>
      <c r="XL3" s="472"/>
      <c r="XM3" s="472"/>
      <c r="XN3" s="472"/>
      <c r="XO3" s="472"/>
      <c r="XP3" s="472"/>
      <c r="XQ3" s="472"/>
      <c r="XR3" s="472"/>
      <c r="XS3" s="472"/>
      <c r="XT3" s="472"/>
      <c r="XU3" s="472"/>
      <c r="XV3" s="472"/>
      <c r="XW3" s="472"/>
      <c r="XX3" s="472"/>
      <c r="XY3" s="472"/>
      <c r="XZ3" s="479">
        <f>Prenoms!$L26</f>
        <v>0</v>
      </c>
      <c r="YA3" s="480"/>
      <c r="YB3" s="481"/>
      <c r="YC3" s="471"/>
      <c r="YD3" s="472"/>
      <c r="YE3" s="472"/>
      <c r="YF3" s="472"/>
      <c r="YG3" s="472"/>
      <c r="YH3" s="472"/>
      <c r="YI3" s="472"/>
      <c r="YJ3" s="472"/>
      <c r="YK3" s="472"/>
      <c r="YL3" s="472"/>
      <c r="YM3" s="472"/>
      <c r="YN3" s="472"/>
      <c r="YO3" s="472"/>
      <c r="YP3" s="472"/>
      <c r="YQ3" s="472"/>
      <c r="YR3" s="472"/>
      <c r="YS3" s="472"/>
      <c r="YT3" s="472"/>
      <c r="YU3" s="472"/>
      <c r="YV3" s="472"/>
      <c r="YW3" s="472"/>
      <c r="YX3" s="472"/>
      <c r="YY3" s="472"/>
      <c r="YZ3" s="479">
        <f>Prenoms!$L27</f>
        <v>0</v>
      </c>
      <c r="ZA3" s="480"/>
      <c r="ZB3" s="481"/>
      <c r="ZC3" s="471"/>
      <c r="ZD3" s="472"/>
      <c r="ZE3" s="472"/>
      <c r="ZF3" s="472"/>
      <c r="ZG3" s="472"/>
      <c r="ZH3" s="472"/>
      <c r="ZI3" s="472"/>
      <c r="ZJ3" s="472"/>
      <c r="ZK3" s="472"/>
      <c r="ZL3" s="472"/>
      <c r="ZM3" s="472"/>
      <c r="ZN3" s="472"/>
      <c r="ZO3" s="472"/>
      <c r="ZP3" s="472"/>
      <c r="ZQ3" s="472"/>
      <c r="ZR3" s="472"/>
      <c r="ZS3" s="472"/>
      <c r="ZT3" s="472"/>
      <c r="ZU3" s="472"/>
      <c r="ZV3" s="472"/>
      <c r="ZW3" s="472"/>
      <c r="ZX3" s="472"/>
      <c r="ZY3" s="472"/>
      <c r="ZZ3" s="479">
        <f>Prenoms!$L28</f>
        <v>0</v>
      </c>
      <c r="AAA3" s="480"/>
      <c r="AAB3" s="481"/>
      <c r="AAC3" s="471"/>
      <c r="AAD3" s="472"/>
      <c r="AAE3" s="472"/>
      <c r="AAF3" s="472"/>
      <c r="AAG3" s="472"/>
      <c r="AAH3" s="472"/>
      <c r="AAI3" s="472"/>
      <c r="AAJ3" s="472"/>
      <c r="AAK3" s="472"/>
      <c r="AAL3" s="472"/>
      <c r="AAM3" s="472"/>
      <c r="AAN3" s="472"/>
      <c r="AAO3" s="472"/>
      <c r="AAP3" s="472"/>
      <c r="AAQ3" s="472"/>
      <c r="AAR3" s="472"/>
      <c r="AAS3" s="472"/>
      <c r="AAT3" s="472"/>
      <c r="AAU3" s="472"/>
      <c r="AAV3" s="472"/>
      <c r="AAW3" s="472"/>
      <c r="AAX3" s="472"/>
      <c r="AAY3" s="472"/>
      <c r="AAZ3" s="479">
        <f>Prenoms!$L29</f>
        <v>0</v>
      </c>
      <c r="ABA3" s="480"/>
      <c r="ABB3" s="481"/>
      <c r="ABC3" s="471"/>
      <c r="ABD3" s="472"/>
      <c r="ABE3" s="472"/>
      <c r="ABF3" s="472"/>
      <c r="ABG3" s="472"/>
      <c r="ABH3" s="472"/>
      <c r="ABI3" s="472"/>
      <c r="ABJ3" s="472"/>
      <c r="ABK3" s="472"/>
      <c r="ABL3" s="472"/>
      <c r="ABM3" s="472"/>
      <c r="ABN3" s="472"/>
      <c r="ABO3" s="472"/>
      <c r="ABP3" s="472"/>
      <c r="ABQ3" s="472"/>
      <c r="ABR3" s="472"/>
      <c r="ABS3" s="472"/>
      <c r="ABT3" s="472"/>
      <c r="ABU3" s="472"/>
      <c r="ABV3" s="472"/>
      <c r="ABW3" s="472"/>
      <c r="ABX3" s="472"/>
      <c r="ABY3" s="472"/>
      <c r="ABZ3" s="479">
        <f>Prenoms!$L30</f>
        <v>0</v>
      </c>
      <c r="ACA3" s="480"/>
      <c r="ACB3" s="481"/>
      <c r="ACC3" s="471"/>
      <c r="ACD3" s="472"/>
      <c r="ACE3" s="472"/>
      <c r="ACF3" s="472"/>
      <c r="ACG3" s="472"/>
      <c r="ACH3" s="472"/>
      <c r="ACI3" s="472"/>
      <c r="ACJ3" s="472"/>
      <c r="ACK3" s="472"/>
      <c r="ACL3" s="472"/>
      <c r="ACM3" s="472"/>
      <c r="ACN3" s="472"/>
      <c r="ACO3" s="472"/>
      <c r="ACP3" s="472"/>
      <c r="ACQ3" s="472"/>
      <c r="ACR3" s="472"/>
      <c r="ACS3" s="472"/>
      <c r="ACT3" s="472"/>
      <c r="ACU3" s="472"/>
      <c r="ACV3" s="472"/>
      <c r="ACW3" s="472"/>
      <c r="ACX3" s="472"/>
      <c r="ACY3" s="472"/>
      <c r="ACZ3" s="479">
        <f>Prenoms!$L31</f>
        <v>0</v>
      </c>
      <c r="ADA3" s="480"/>
      <c r="ADB3" s="481"/>
    </row>
    <row r="4" spans="1:782" s="203" customFormat="1" ht="13.5" customHeight="1" thickBot="1" x14ac:dyDescent="0.35">
      <c r="A4" s="205"/>
      <c r="B4" s="468"/>
      <c r="C4" s="475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76"/>
      <c r="R4" s="476"/>
      <c r="S4" s="476"/>
      <c r="T4" s="476"/>
      <c r="U4" s="476"/>
      <c r="V4" s="476"/>
      <c r="W4" s="476"/>
      <c r="X4" s="476"/>
      <c r="Y4" s="476"/>
      <c r="Z4" s="477"/>
      <c r="AA4" s="477"/>
      <c r="AB4" s="478"/>
      <c r="AC4" s="475"/>
      <c r="AD4" s="476"/>
      <c r="AE4" s="476"/>
      <c r="AF4" s="476"/>
      <c r="AG4" s="476"/>
      <c r="AH4" s="476"/>
      <c r="AI4" s="476"/>
      <c r="AJ4" s="476"/>
      <c r="AK4" s="476"/>
      <c r="AL4" s="476"/>
      <c r="AM4" s="476"/>
      <c r="AN4" s="476"/>
      <c r="AO4" s="476"/>
      <c r="AP4" s="476"/>
      <c r="AQ4" s="476"/>
      <c r="AR4" s="476"/>
      <c r="AS4" s="476"/>
      <c r="AT4" s="476"/>
      <c r="AU4" s="476"/>
      <c r="AV4" s="476"/>
      <c r="AW4" s="476"/>
      <c r="AX4" s="476"/>
      <c r="AY4" s="476"/>
      <c r="AZ4" s="477"/>
      <c r="BA4" s="477"/>
      <c r="BB4" s="478"/>
      <c r="BC4" s="475"/>
      <c r="BD4" s="476"/>
      <c r="BE4" s="476"/>
      <c r="BF4" s="476"/>
      <c r="BG4" s="476"/>
      <c r="BH4" s="476"/>
      <c r="BI4" s="476"/>
      <c r="BJ4" s="476"/>
      <c r="BK4" s="476"/>
      <c r="BL4" s="476"/>
      <c r="BM4" s="476"/>
      <c r="BN4" s="476"/>
      <c r="BO4" s="476"/>
      <c r="BP4" s="476"/>
      <c r="BQ4" s="476"/>
      <c r="BR4" s="476"/>
      <c r="BS4" s="476"/>
      <c r="BT4" s="476"/>
      <c r="BU4" s="476"/>
      <c r="BV4" s="476"/>
      <c r="BW4" s="476"/>
      <c r="BX4" s="476"/>
      <c r="BY4" s="476"/>
      <c r="BZ4" s="477"/>
      <c r="CA4" s="477"/>
      <c r="CB4" s="478"/>
      <c r="CC4" s="475"/>
      <c r="CD4" s="476"/>
      <c r="CE4" s="476"/>
      <c r="CF4" s="476"/>
      <c r="CG4" s="476"/>
      <c r="CH4" s="476"/>
      <c r="CI4" s="476"/>
      <c r="CJ4" s="476"/>
      <c r="CK4" s="476"/>
      <c r="CL4" s="476"/>
      <c r="CM4" s="476"/>
      <c r="CN4" s="476"/>
      <c r="CO4" s="476"/>
      <c r="CP4" s="476"/>
      <c r="CQ4" s="476"/>
      <c r="CR4" s="476"/>
      <c r="CS4" s="476"/>
      <c r="CT4" s="476"/>
      <c r="CU4" s="476"/>
      <c r="CV4" s="476"/>
      <c r="CW4" s="476"/>
      <c r="CX4" s="476"/>
      <c r="CY4" s="476"/>
      <c r="CZ4" s="477"/>
      <c r="DA4" s="477"/>
      <c r="DB4" s="478"/>
      <c r="DC4" s="475"/>
      <c r="DD4" s="476"/>
      <c r="DE4" s="476"/>
      <c r="DF4" s="476"/>
      <c r="DG4" s="476"/>
      <c r="DH4" s="476"/>
      <c r="DI4" s="476"/>
      <c r="DJ4" s="476"/>
      <c r="DK4" s="476"/>
      <c r="DL4" s="476"/>
      <c r="DM4" s="476"/>
      <c r="DN4" s="476"/>
      <c r="DO4" s="476"/>
      <c r="DP4" s="476"/>
      <c r="DQ4" s="476"/>
      <c r="DR4" s="476"/>
      <c r="DS4" s="476"/>
      <c r="DT4" s="476"/>
      <c r="DU4" s="476"/>
      <c r="DV4" s="476"/>
      <c r="DW4" s="476"/>
      <c r="DX4" s="476"/>
      <c r="DY4" s="476"/>
      <c r="DZ4" s="477"/>
      <c r="EA4" s="477"/>
      <c r="EB4" s="478"/>
      <c r="EC4" s="475"/>
      <c r="ED4" s="476"/>
      <c r="EE4" s="476"/>
      <c r="EF4" s="476"/>
      <c r="EG4" s="476"/>
      <c r="EH4" s="476"/>
      <c r="EI4" s="476"/>
      <c r="EJ4" s="476"/>
      <c r="EK4" s="476"/>
      <c r="EL4" s="476"/>
      <c r="EM4" s="476"/>
      <c r="EN4" s="476"/>
      <c r="EO4" s="476"/>
      <c r="EP4" s="476"/>
      <c r="EQ4" s="476"/>
      <c r="ER4" s="476"/>
      <c r="ES4" s="476"/>
      <c r="ET4" s="476"/>
      <c r="EU4" s="476"/>
      <c r="EV4" s="476"/>
      <c r="EW4" s="476"/>
      <c r="EX4" s="476"/>
      <c r="EY4" s="476"/>
      <c r="EZ4" s="477"/>
      <c r="FA4" s="477"/>
      <c r="FB4" s="478"/>
      <c r="FC4" s="475"/>
      <c r="FD4" s="476"/>
      <c r="FE4" s="476"/>
      <c r="FF4" s="476"/>
      <c r="FG4" s="476"/>
      <c r="FH4" s="476"/>
      <c r="FI4" s="476"/>
      <c r="FJ4" s="476"/>
      <c r="FK4" s="476"/>
      <c r="FL4" s="476"/>
      <c r="FM4" s="476"/>
      <c r="FN4" s="476"/>
      <c r="FO4" s="476"/>
      <c r="FP4" s="476"/>
      <c r="FQ4" s="476"/>
      <c r="FR4" s="476"/>
      <c r="FS4" s="476"/>
      <c r="FT4" s="476"/>
      <c r="FU4" s="476"/>
      <c r="FV4" s="476"/>
      <c r="FW4" s="476"/>
      <c r="FX4" s="476"/>
      <c r="FY4" s="476"/>
      <c r="FZ4" s="477"/>
      <c r="GA4" s="477"/>
      <c r="GB4" s="478"/>
      <c r="GC4" s="475"/>
      <c r="GD4" s="476"/>
      <c r="GE4" s="476"/>
      <c r="GF4" s="476"/>
      <c r="GG4" s="476"/>
      <c r="GH4" s="476"/>
      <c r="GI4" s="476"/>
      <c r="GJ4" s="476"/>
      <c r="GK4" s="476"/>
      <c r="GL4" s="476"/>
      <c r="GM4" s="476"/>
      <c r="GN4" s="476"/>
      <c r="GO4" s="476"/>
      <c r="GP4" s="476"/>
      <c r="GQ4" s="476"/>
      <c r="GR4" s="476"/>
      <c r="GS4" s="476"/>
      <c r="GT4" s="476"/>
      <c r="GU4" s="476"/>
      <c r="GV4" s="476"/>
      <c r="GW4" s="476"/>
      <c r="GX4" s="476"/>
      <c r="GY4" s="476"/>
      <c r="GZ4" s="477"/>
      <c r="HA4" s="477"/>
      <c r="HB4" s="478"/>
      <c r="HC4" s="475"/>
      <c r="HD4" s="476"/>
      <c r="HE4" s="476"/>
      <c r="HF4" s="476"/>
      <c r="HG4" s="476"/>
      <c r="HH4" s="476"/>
      <c r="HI4" s="476"/>
      <c r="HJ4" s="476"/>
      <c r="HK4" s="476"/>
      <c r="HL4" s="476"/>
      <c r="HM4" s="476"/>
      <c r="HN4" s="476"/>
      <c r="HO4" s="476"/>
      <c r="HP4" s="476"/>
      <c r="HQ4" s="476"/>
      <c r="HR4" s="476"/>
      <c r="HS4" s="476"/>
      <c r="HT4" s="476"/>
      <c r="HU4" s="476"/>
      <c r="HV4" s="476"/>
      <c r="HW4" s="476"/>
      <c r="HX4" s="476"/>
      <c r="HY4" s="476"/>
      <c r="HZ4" s="477"/>
      <c r="IA4" s="477"/>
      <c r="IB4" s="478"/>
      <c r="IC4" s="475"/>
      <c r="ID4" s="476"/>
      <c r="IE4" s="476"/>
      <c r="IF4" s="476"/>
      <c r="IG4" s="476"/>
      <c r="IH4" s="476"/>
      <c r="II4" s="476"/>
      <c r="IJ4" s="476"/>
      <c r="IK4" s="476"/>
      <c r="IL4" s="476"/>
      <c r="IM4" s="476"/>
      <c r="IN4" s="476"/>
      <c r="IO4" s="476"/>
      <c r="IP4" s="476"/>
      <c r="IQ4" s="476"/>
      <c r="IR4" s="476"/>
      <c r="IS4" s="476"/>
      <c r="IT4" s="476"/>
      <c r="IU4" s="476"/>
      <c r="IV4" s="476"/>
      <c r="IW4" s="476"/>
      <c r="IX4" s="476"/>
      <c r="IY4" s="476"/>
      <c r="IZ4" s="477"/>
      <c r="JA4" s="477"/>
      <c r="JB4" s="478"/>
      <c r="JC4" s="475"/>
      <c r="JD4" s="476"/>
      <c r="JE4" s="476"/>
      <c r="JF4" s="476"/>
      <c r="JG4" s="476"/>
      <c r="JH4" s="476"/>
      <c r="JI4" s="476"/>
      <c r="JJ4" s="476"/>
      <c r="JK4" s="476"/>
      <c r="JL4" s="476"/>
      <c r="JM4" s="476"/>
      <c r="JN4" s="476"/>
      <c r="JO4" s="476"/>
      <c r="JP4" s="476"/>
      <c r="JQ4" s="476"/>
      <c r="JR4" s="476"/>
      <c r="JS4" s="476"/>
      <c r="JT4" s="476"/>
      <c r="JU4" s="476"/>
      <c r="JV4" s="476"/>
      <c r="JW4" s="476"/>
      <c r="JX4" s="476"/>
      <c r="JY4" s="476"/>
      <c r="JZ4" s="477"/>
      <c r="KA4" s="477"/>
      <c r="KB4" s="478"/>
      <c r="KC4" s="475"/>
      <c r="KD4" s="476"/>
      <c r="KE4" s="476"/>
      <c r="KF4" s="476"/>
      <c r="KG4" s="476"/>
      <c r="KH4" s="476"/>
      <c r="KI4" s="476"/>
      <c r="KJ4" s="476"/>
      <c r="KK4" s="476"/>
      <c r="KL4" s="476"/>
      <c r="KM4" s="476"/>
      <c r="KN4" s="476"/>
      <c r="KO4" s="476"/>
      <c r="KP4" s="476"/>
      <c r="KQ4" s="476"/>
      <c r="KR4" s="476"/>
      <c r="KS4" s="476"/>
      <c r="KT4" s="476"/>
      <c r="KU4" s="476"/>
      <c r="KV4" s="476"/>
      <c r="KW4" s="476"/>
      <c r="KX4" s="476"/>
      <c r="KY4" s="476"/>
      <c r="KZ4" s="477"/>
      <c r="LA4" s="477"/>
      <c r="LB4" s="478"/>
      <c r="LC4" s="475"/>
      <c r="LD4" s="476"/>
      <c r="LE4" s="476"/>
      <c r="LF4" s="476"/>
      <c r="LG4" s="476"/>
      <c r="LH4" s="476"/>
      <c r="LI4" s="476"/>
      <c r="LJ4" s="476"/>
      <c r="LK4" s="476"/>
      <c r="LL4" s="476"/>
      <c r="LM4" s="476"/>
      <c r="LN4" s="476"/>
      <c r="LO4" s="476"/>
      <c r="LP4" s="476"/>
      <c r="LQ4" s="476"/>
      <c r="LR4" s="476"/>
      <c r="LS4" s="476"/>
      <c r="LT4" s="476"/>
      <c r="LU4" s="476"/>
      <c r="LV4" s="476"/>
      <c r="LW4" s="476"/>
      <c r="LX4" s="476"/>
      <c r="LY4" s="476"/>
      <c r="LZ4" s="477"/>
      <c r="MA4" s="477"/>
      <c r="MB4" s="478"/>
      <c r="MC4" s="475"/>
      <c r="MD4" s="476"/>
      <c r="ME4" s="476"/>
      <c r="MF4" s="476"/>
      <c r="MG4" s="476"/>
      <c r="MH4" s="476"/>
      <c r="MI4" s="476"/>
      <c r="MJ4" s="476"/>
      <c r="MK4" s="476"/>
      <c r="ML4" s="476"/>
      <c r="MM4" s="476"/>
      <c r="MN4" s="476"/>
      <c r="MO4" s="476"/>
      <c r="MP4" s="476"/>
      <c r="MQ4" s="476"/>
      <c r="MR4" s="476"/>
      <c r="MS4" s="476"/>
      <c r="MT4" s="476"/>
      <c r="MU4" s="476"/>
      <c r="MV4" s="476"/>
      <c r="MW4" s="476"/>
      <c r="MX4" s="476"/>
      <c r="MY4" s="476"/>
      <c r="MZ4" s="477"/>
      <c r="NA4" s="477"/>
      <c r="NB4" s="478"/>
      <c r="NC4" s="475"/>
      <c r="ND4" s="476"/>
      <c r="NE4" s="476"/>
      <c r="NF4" s="476"/>
      <c r="NG4" s="476"/>
      <c r="NH4" s="476"/>
      <c r="NI4" s="476"/>
      <c r="NJ4" s="476"/>
      <c r="NK4" s="476"/>
      <c r="NL4" s="476"/>
      <c r="NM4" s="476"/>
      <c r="NN4" s="476"/>
      <c r="NO4" s="476"/>
      <c r="NP4" s="476"/>
      <c r="NQ4" s="476"/>
      <c r="NR4" s="476"/>
      <c r="NS4" s="476"/>
      <c r="NT4" s="476"/>
      <c r="NU4" s="476"/>
      <c r="NV4" s="476"/>
      <c r="NW4" s="476"/>
      <c r="NX4" s="476"/>
      <c r="NY4" s="476"/>
      <c r="NZ4" s="477"/>
      <c r="OA4" s="477"/>
      <c r="OB4" s="478"/>
      <c r="OC4" s="475"/>
      <c r="OD4" s="476"/>
      <c r="OE4" s="476"/>
      <c r="OF4" s="476"/>
      <c r="OG4" s="476"/>
      <c r="OH4" s="476"/>
      <c r="OI4" s="476"/>
      <c r="OJ4" s="476"/>
      <c r="OK4" s="476"/>
      <c r="OL4" s="476"/>
      <c r="OM4" s="476"/>
      <c r="ON4" s="476"/>
      <c r="OO4" s="476"/>
      <c r="OP4" s="476"/>
      <c r="OQ4" s="476"/>
      <c r="OR4" s="476"/>
      <c r="OS4" s="476"/>
      <c r="OT4" s="476"/>
      <c r="OU4" s="476"/>
      <c r="OV4" s="476"/>
      <c r="OW4" s="476"/>
      <c r="OX4" s="476"/>
      <c r="OY4" s="476"/>
      <c r="OZ4" s="477"/>
      <c r="PA4" s="477"/>
      <c r="PB4" s="478"/>
      <c r="PC4" s="475"/>
      <c r="PD4" s="476"/>
      <c r="PE4" s="476"/>
      <c r="PF4" s="476"/>
      <c r="PG4" s="476"/>
      <c r="PH4" s="476"/>
      <c r="PI4" s="476"/>
      <c r="PJ4" s="476"/>
      <c r="PK4" s="476"/>
      <c r="PL4" s="476"/>
      <c r="PM4" s="476"/>
      <c r="PN4" s="476"/>
      <c r="PO4" s="476"/>
      <c r="PP4" s="476"/>
      <c r="PQ4" s="476"/>
      <c r="PR4" s="476"/>
      <c r="PS4" s="476"/>
      <c r="PT4" s="476"/>
      <c r="PU4" s="476"/>
      <c r="PV4" s="476"/>
      <c r="PW4" s="476"/>
      <c r="PX4" s="476"/>
      <c r="PY4" s="476"/>
      <c r="PZ4" s="477"/>
      <c r="QA4" s="477"/>
      <c r="QB4" s="478"/>
      <c r="QC4" s="475"/>
      <c r="QD4" s="476"/>
      <c r="QE4" s="476"/>
      <c r="QF4" s="476"/>
      <c r="QG4" s="476"/>
      <c r="QH4" s="476"/>
      <c r="QI4" s="476"/>
      <c r="QJ4" s="476"/>
      <c r="QK4" s="476"/>
      <c r="QL4" s="476"/>
      <c r="QM4" s="476"/>
      <c r="QN4" s="476"/>
      <c r="QO4" s="476"/>
      <c r="QP4" s="476"/>
      <c r="QQ4" s="476"/>
      <c r="QR4" s="476"/>
      <c r="QS4" s="476"/>
      <c r="QT4" s="476"/>
      <c r="QU4" s="476"/>
      <c r="QV4" s="476"/>
      <c r="QW4" s="476"/>
      <c r="QX4" s="476"/>
      <c r="QY4" s="476"/>
      <c r="QZ4" s="477"/>
      <c r="RA4" s="477"/>
      <c r="RB4" s="478"/>
      <c r="RC4" s="475"/>
      <c r="RD4" s="476"/>
      <c r="RE4" s="476"/>
      <c r="RF4" s="476"/>
      <c r="RG4" s="476"/>
      <c r="RH4" s="476"/>
      <c r="RI4" s="476"/>
      <c r="RJ4" s="476"/>
      <c r="RK4" s="476"/>
      <c r="RL4" s="476"/>
      <c r="RM4" s="476"/>
      <c r="RN4" s="476"/>
      <c r="RO4" s="476"/>
      <c r="RP4" s="476"/>
      <c r="RQ4" s="476"/>
      <c r="RR4" s="476"/>
      <c r="RS4" s="476"/>
      <c r="RT4" s="476"/>
      <c r="RU4" s="476"/>
      <c r="RV4" s="476"/>
      <c r="RW4" s="476"/>
      <c r="RX4" s="476"/>
      <c r="RY4" s="476"/>
      <c r="RZ4" s="477"/>
      <c r="SA4" s="477"/>
      <c r="SB4" s="478"/>
      <c r="SC4" s="475"/>
      <c r="SD4" s="476"/>
      <c r="SE4" s="476"/>
      <c r="SF4" s="476"/>
      <c r="SG4" s="476"/>
      <c r="SH4" s="476"/>
      <c r="SI4" s="476"/>
      <c r="SJ4" s="476"/>
      <c r="SK4" s="476"/>
      <c r="SL4" s="476"/>
      <c r="SM4" s="476"/>
      <c r="SN4" s="476"/>
      <c r="SO4" s="476"/>
      <c r="SP4" s="476"/>
      <c r="SQ4" s="476"/>
      <c r="SR4" s="476"/>
      <c r="SS4" s="476"/>
      <c r="ST4" s="476"/>
      <c r="SU4" s="476"/>
      <c r="SV4" s="476"/>
      <c r="SW4" s="476"/>
      <c r="SX4" s="476"/>
      <c r="SY4" s="476"/>
      <c r="SZ4" s="477"/>
      <c r="TA4" s="477"/>
      <c r="TB4" s="478"/>
      <c r="TC4" s="475"/>
      <c r="TD4" s="476"/>
      <c r="TE4" s="476"/>
      <c r="TF4" s="476"/>
      <c r="TG4" s="476"/>
      <c r="TH4" s="476"/>
      <c r="TI4" s="476"/>
      <c r="TJ4" s="476"/>
      <c r="TK4" s="476"/>
      <c r="TL4" s="476"/>
      <c r="TM4" s="476"/>
      <c r="TN4" s="476"/>
      <c r="TO4" s="476"/>
      <c r="TP4" s="476"/>
      <c r="TQ4" s="476"/>
      <c r="TR4" s="476"/>
      <c r="TS4" s="476"/>
      <c r="TT4" s="476"/>
      <c r="TU4" s="476"/>
      <c r="TV4" s="476"/>
      <c r="TW4" s="476"/>
      <c r="TX4" s="476"/>
      <c r="TY4" s="476"/>
      <c r="TZ4" s="477"/>
      <c r="UA4" s="477"/>
      <c r="UB4" s="478"/>
      <c r="UC4" s="475"/>
      <c r="UD4" s="476"/>
      <c r="UE4" s="476"/>
      <c r="UF4" s="476"/>
      <c r="UG4" s="476"/>
      <c r="UH4" s="476"/>
      <c r="UI4" s="476"/>
      <c r="UJ4" s="476"/>
      <c r="UK4" s="476"/>
      <c r="UL4" s="476"/>
      <c r="UM4" s="476"/>
      <c r="UN4" s="476"/>
      <c r="UO4" s="476"/>
      <c r="UP4" s="476"/>
      <c r="UQ4" s="476"/>
      <c r="UR4" s="476"/>
      <c r="US4" s="476"/>
      <c r="UT4" s="476"/>
      <c r="UU4" s="476"/>
      <c r="UV4" s="476"/>
      <c r="UW4" s="476"/>
      <c r="UX4" s="476"/>
      <c r="UY4" s="476"/>
      <c r="UZ4" s="477"/>
      <c r="VA4" s="477"/>
      <c r="VB4" s="478"/>
      <c r="VC4" s="475"/>
      <c r="VD4" s="476"/>
      <c r="VE4" s="476"/>
      <c r="VF4" s="476"/>
      <c r="VG4" s="476"/>
      <c r="VH4" s="476"/>
      <c r="VI4" s="476"/>
      <c r="VJ4" s="476"/>
      <c r="VK4" s="476"/>
      <c r="VL4" s="476"/>
      <c r="VM4" s="476"/>
      <c r="VN4" s="476"/>
      <c r="VO4" s="476"/>
      <c r="VP4" s="476"/>
      <c r="VQ4" s="476"/>
      <c r="VR4" s="476"/>
      <c r="VS4" s="476"/>
      <c r="VT4" s="476"/>
      <c r="VU4" s="476"/>
      <c r="VV4" s="476"/>
      <c r="VW4" s="476"/>
      <c r="VX4" s="476"/>
      <c r="VY4" s="476"/>
      <c r="VZ4" s="477"/>
      <c r="WA4" s="477"/>
      <c r="WB4" s="478"/>
      <c r="WC4" s="475"/>
      <c r="WD4" s="476"/>
      <c r="WE4" s="476"/>
      <c r="WF4" s="476"/>
      <c r="WG4" s="476"/>
      <c r="WH4" s="476"/>
      <c r="WI4" s="476"/>
      <c r="WJ4" s="476"/>
      <c r="WK4" s="476"/>
      <c r="WL4" s="476"/>
      <c r="WM4" s="476"/>
      <c r="WN4" s="476"/>
      <c r="WO4" s="476"/>
      <c r="WP4" s="476"/>
      <c r="WQ4" s="476"/>
      <c r="WR4" s="476"/>
      <c r="WS4" s="476"/>
      <c r="WT4" s="476"/>
      <c r="WU4" s="476"/>
      <c r="WV4" s="476"/>
      <c r="WW4" s="476"/>
      <c r="WX4" s="476"/>
      <c r="WY4" s="476"/>
      <c r="WZ4" s="477"/>
      <c r="XA4" s="477"/>
      <c r="XB4" s="478"/>
      <c r="XC4" s="475"/>
      <c r="XD4" s="476"/>
      <c r="XE4" s="476"/>
      <c r="XF4" s="476"/>
      <c r="XG4" s="476"/>
      <c r="XH4" s="476"/>
      <c r="XI4" s="476"/>
      <c r="XJ4" s="476"/>
      <c r="XK4" s="476"/>
      <c r="XL4" s="476"/>
      <c r="XM4" s="476"/>
      <c r="XN4" s="476"/>
      <c r="XO4" s="476"/>
      <c r="XP4" s="476"/>
      <c r="XQ4" s="476"/>
      <c r="XR4" s="476"/>
      <c r="XS4" s="476"/>
      <c r="XT4" s="476"/>
      <c r="XU4" s="476"/>
      <c r="XV4" s="476"/>
      <c r="XW4" s="476"/>
      <c r="XX4" s="476"/>
      <c r="XY4" s="476"/>
      <c r="XZ4" s="477"/>
      <c r="YA4" s="477"/>
      <c r="YB4" s="478"/>
      <c r="YC4" s="475"/>
      <c r="YD4" s="476"/>
      <c r="YE4" s="476"/>
      <c r="YF4" s="476"/>
      <c r="YG4" s="476"/>
      <c r="YH4" s="476"/>
      <c r="YI4" s="476"/>
      <c r="YJ4" s="476"/>
      <c r="YK4" s="476"/>
      <c r="YL4" s="476"/>
      <c r="YM4" s="476"/>
      <c r="YN4" s="476"/>
      <c r="YO4" s="476"/>
      <c r="YP4" s="476"/>
      <c r="YQ4" s="476"/>
      <c r="YR4" s="476"/>
      <c r="YS4" s="476"/>
      <c r="YT4" s="476"/>
      <c r="YU4" s="476"/>
      <c r="YV4" s="476"/>
      <c r="YW4" s="476"/>
      <c r="YX4" s="476"/>
      <c r="YY4" s="476"/>
      <c r="YZ4" s="477"/>
      <c r="ZA4" s="477"/>
      <c r="ZB4" s="478"/>
      <c r="ZC4" s="475"/>
      <c r="ZD4" s="476"/>
      <c r="ZE4" s="476"/>
      <c r="ZF4" s="476"/>
      <c r="ZG4" s="476"/>
      <c r="ZH4" s="476"/>
      <c r="ZI4" s="476"/>
      <c r="ZJ4" s="476"/>
      <c r="ZK4" s="476"/>
      <c r="ZL4" s="476"/>
      <c r="ZM4" s="476"/>
      <c r="ZN4" s="476"/>
      <c r="ZO4" s="476"/>
      <c r="ZP4" s="476"/>
      <c r="ZQ4" s="476"/>
      <c r="ZR4" s="476"/>
      <c r="ZS4" s="476"/>
      <c r="ZT4" s="476"/>
      <c r="ZU4" s="476"/>
      <c r="ZV4" s="476"/>
      <c r="ZW4" s="476"/>
      <c r="ZX4" s="476"/>
      <c r="ZY4" s="476"/>
      <c r="ZZ4" s="477"/>
      <c r="AAA4" s="477"/>
      <c r="AAB4" s="478"/>
      <c r="AAC4" s="475"/>
      <c r="AAD4" s="476"/>
      <c r="AAE4" s="476"/>
      <c r="AAF4" s="476"/>
      <c r="AAG4" s="476"/>
      <c r="AAH4" s="476"/>
      <c r="AAI4" s="476"/>
      <c r="AAJ4" s="476"/>
      <c r="AAK4" s="476"/>
      <c r="AAL4" s="476"/>
      <c r="AAM4" s="476"/>
      <c r="AAN4" s="476"/>
      <c r="AAO4" s="476"/>
      <c r="AAP4" s="476"/>
      <c r="AAQ4" s="476"/>
      <c r="AAR4" s="476"/>
      <c r="AAS4" s="476"/>
      <c r="AAT4" s="476"/>
      <c r="AAU4" s="476"/>
      <c r="AAV4" s="476"/>
      <c r="AAW4" s="476"/>
      <c r="AAX4" s="476"/>
      <c r="AAY4" s="476"/>
      <c r="AAZ4" s="477"/>
      <c r="ABA4" s="477"/>
      <c r="ABB4" s="478"/>
      <c r="ABC4" s="475"/>
      <c r="ABD4" s="476"/>
      <c r="ABE4" s="476"/>
      <c r="ABF4" s="476"/>
      <c r="ABG4" s="476"/>
      <c r="ABH4" s="476"/>
      <c r="ABI4" s="476"/>
      <c r="ABJ4" s="476"/>
      <c r="ABK4" s="476"/>
      <c r="ABL4" s="476"/>
      <c r="ABM4" s="476"/>
      <c r="ABN4" s="476"/>
      <c r="ABO4" s="476"/>
      <c r="ABP4" s="476"/>
      <c r="ABQ4" s="476"/>
      <c r="ABR4" s="476"/>
      <c r="ABS4" s="476"/>
      <c r="ABT4" s="476"/>
      <c r="ABU4" s="476"/>
      <c r="ABV4" s="476"/>
      <c r="ABW4" s="476"/>
      <c r="ABX4" s="476"/>
      <c r="ABY4" s="476"/>
      <c r="ABZ4" s="477"/>
      <c r="ACA4" s="477"/>
      <c r="ACB4" s="478"/>
      <c r="ACC4" s="475"/>
      <c r="ACD4" s="476"/>
      <c r="ACE4" s="476"/>
      <c r="ACF4" s="476"/>
      <c r="ACG4" s="476"/>
      <c r="ACH4" s="476"/>
      <c r="ACI4" s="476"/>
      <c r="ACJ4" s="476"/>
      <c r="ACK4" s="476"/>
      <c r="ACL4" s="476"/>
      <c r="ACM4" s="476"/>
      <c r="ACN4" s="476"/>
      <c r="ACO4" s="476"/>
      <c r="ACP4" s="476"/>
      <c r="ACQ4" s="476"/>
      <c r="ACR4" s="476"/>
      <c r="ACS4" s="476"/>
      <c r="ACT4" s="476"/>
      <c r="ACU4" s="476"/>
      <c r="ACV4" s="476"/>
      <c r="ACW4" s="476"/>
      <c r="ACX4" s="476"/>
      <c r="ACY4" s="476"/>
      <c r="ACZ4" s="477"/>
      <c r="ADA4" s="477"/>
      <c r="ADB4" s="478"/>
    </row>
    <row r="5" spans="1:782" s="207" customFormat="1" ht="48" customHeight="1" thickTop="1" thickBot="1" x14ac:dyDescent="0.35">
      <c r="A5" s="206"/>
      <c r="B5" s="186"/>
      <c r="C5" s="187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187"/>
      <c r="X5" s="187"/>
      <c r="Y5" s="187"/>
      <c r="Z5" s="187"/>
      <c r="AA5" s="187"/>
      <c r="AB5" s="187"/>
      <c r="AC5" s="187"/>
      <c r="AD5" s="187"/>
      <c r="AE5" s="187"/>
      <c r="AF5" s="187"/>
      <c r="AG5" s="187"/>
      <c r="AH5" s="187"/>
      <c r="AI5" s="187"/>
      <c r="AJ5" s="187"/>
      <c r="AK5" s="187"/>
      <c r="AL5" s="187"/>
      <c r="AM5" s="187"/>
      <c r="AN5" s="187"/>
      <c r="AO5" s="187"/>
      <c r="AP5" s="187"/>
      <c r="AQ5" s="187"/>
      <c r="AR5" s="187"/>
      <c r="AS5" s="187"/>
      <c r="AT5" s="187"/>
      <c r="AU5" s="187"/>
      <c r="AV5" s="187"/>
      <c r="AW5" s="187"/>
      <c r="AX5" s="187"/>
      <c r="AY5" s="187"/>
      <c r="AZ5" s="187"/>
      <c r="BA5" s="187"/>
      <c r="BB5" s="187"/>
      <c r="BC5" s="187"/>
      <c r="BD5" s="187"/>
      <c r="BE5" s="187"/>
      <c r="BF5" s="187"/>
      <c r="BG5" s="187"/>
      <c r="BH5" s="187"/>
      <c r="BI5" s="187"/>
      <c r="BJ5" s="187"/>
      <c r="BK5" s="187"/>
      <c r="BL5" s="187"/>
      <c r="BM5" s="187"/>
      <c r="BN5" s="187"/>
      <c r="BO5" s="187"/>
      <c r="BP5" s="187"/>
      <c r="BQ5" s="187"/>
      <c r="BR5" s="187"/>
      <c r="BS5" s="187"/>
      <c r="BT5" s="187"/>
      <c r="BU5" s="187"/>
      <c r="BV5" s="187"/>
      <c r="BW5" s="187"/>
      <c r="BX5" s="187"/>
      <c r="BY5" s="187"/>
      <c r="BZ5" s="187"/>
      <c r="CA5" s="187"/>
      <c r="CB5" s="187"/>
      <c r="CC5" s="187"/>
      <c r="CD5" s="187"/>
      <c r="CE5" s="187"/>
      <c r="CF5" s="187"/>
      <c r="CG5" s="187"/>
      <c r="CH5" s="187"/>
      <c r="CI5" s="187"/>
      <c r="CJ5" s="187"/>
      <c r="CK5" s="187"/>
      <c r="CL5" s="187"/>
      <c r="CM5" s="187"/>
      <c r="CN5" s="187"/>
      <c r="CO5" s="187"/>
      <c r="CP5" s="187"/>
      <c r="CQ5" s="187"/>
      <c r="CR5" s="187"/>
      <c r="CS5" s="187"/>
      <c r="CT5" s="187"/>
      <c r="CU5" s="187"/>
      <c r="CV5" s="187"/>
      <c r="CW5" s="187"/>
      <c r="CX5" s="187"/>
      <c r="CY5" s="187"/>
      <c r="CZ5" s="187"/>
      <c r="DA5" s="187"/>
      <c r="DB5" s="187"/>
      <c r="DC5" s="187"/>
      <c r="DD5" s="187"/>
      <c r="DE5" s="187"/>
      <c r="DF5" s="187"/>
      <c r="DG5" s="187"/>
      <c r="DH5" s="187"/>
      <c r="DI5" s="187"/>
      <c r="DJ5" s="187"/>
      <c r="DK5" s="187"/>
      <c r="DL5" s="187"/>
      <c r="DM5" s="187"/>
      <c r="DN5" s="187"/>
      <c r="DO5" s="187"/>
      <c r="DP5" s="187"/>
      <c r="DQ5" s="187"/>
      <c r="DR5" s="187"/>
      <c r="DS5" s="187"/>
      <c r="DT5" s="187"/>
      <c r="DU5" s="187"/>
      <c r="DV5" s="187"/>
      <c r="DW5" s="187"/>
      <c r="DX5" s="187"/>
      <c r="DY5" s="187"/>
      <c r="DZ5" s="187"/>
      <c r="EA5" s="187"/>
      <c r="EB5" s="187"/>
      <c r="EC5" s="187"/>
      <c r="ED5" s="187"/>
      <c r="EE5" s="187"/>
      <c r="EF5" s="187"/>
      <c r="EG5" s="187"/>
      <c r="EH5" s="187"/>
      <c r="EI5" s="187"/>
      <c r="EJ5" s="187"/>
      <c r="EK5" s="187"/>
      <c r="EL5" s="187"/>
      <c r="EM5" s="187"/>
      <c r="EN5" s="187"/>
      <c r="EO5" s="187"/>
      <c r="EP5" s="187"/>
      <c r="EQ5" s="187"/>
      <c r="ER5" s="187"/>
      <c r="ES5" s="187"/>
      <c r="ET5" s="187"/>
      <c r="EU5" s="187"/>
      <c r="EV5" s="187"/>
      <c r="EW5" s="187"/>
      <c r="EX5" s="187"/>
      <c r="EY5" s="187"/>
      <c r="EZ5" s="187"/>
      <c r="FA5" s="187"/>
      <c r="FB5" s="187"/>
      <c r="FC5" s="187"/>
      <c r="FD5" s="187"/>
      <c r="FE5" s="187"/>
      <c r="FF5" s="187"/>
      <c r="FG5" s="187"/>
      <c r="FH5" s="187"/>
      <c r="FI5" s="187"/>
      <c r="FJ5" s="187"/>
      <c r="FK5" s="187"/>
      <c r="FL5" s="187"/>
      <c r="FM5" s="187"/>
      <c r="FN5" s="187"/>
      <c r="FO5" s="187"/>
      <c r="FP5" s="187"/>
      <c r="FQ5" s="187"/>
      <c r="FR5" s="187"/>
      <c r="FS5" s="187"/>
      <c r="FT5" s="187"/>
      <c r="FU5" s="187"/>
      <c r="FV5" s="187"/>
      <c r="FW5" s="187"/>
      <c r="FX5" s="187"/>
      <c r="FY5" s="187"/>
      <c r="FZ5" s="187"/>
      <c r="GA5" s="187"/>
      <c r="GB5" s="187"/>
      <c r="GC5" s="187"/>
      <c r="GD5" s="187"/>
      <c r="GE5" s="187"/>
      <c r="GF5" s="187"/>
      <c r="GG5" s="187"/>
      <c r="GH5" s="187"/>
      <c r="GI5" s="187"/>
      <c r="GJ5" s="187"/>
      <c r="GK5" s="187"/>
      <c r="GL5" s="187"/>
      <c r="GM5" s="187"/>
      <c r="GN5" s="187"/>
      <c r="GO5" s="187"/>
      <c r="GP5" s="187"/>
      <c r="GQ5" s="187"/>
      <c r="GR5" s="187"/>
      <c r="GS5" s="187"/>
      <c r="GT5" s="187"/>
      <c r="GU5" s="187"/>
      <c r="GV5" s="187"/>
      <c r="GW5" s="187"/>
      <c r="GX5" s="187"/>
      <c r="GY5" s="187"/>
      <c r="GZ5" s="187"/>
      <c r="HA5" s="187"/>
      <c r="HB5" s="187"/>
      <c r="HC5" s="187"/>
      <c r="HD5" s="187"/>
      <c r="HE5" s="187"/>
      <c r="HF5" s="187"/>
      <c r="HG5" s="187"/>
      <c r="HH5" s="187"/>
      <c r="HI5" s="187"/>
      <c r="HJ5" s="187"/>
      <c r="HK5" s="187"/>
      <c r="HL5" s="187"/>
      <c r="HM5" s="187"/>
      <c r="HN5" s="187"/>
      <c r="HO5" s="187"/>
      <c r="HP5" s="187"/>
      <c r="HQ5" s="187"/>
      <c r="HR5" s="187"/>
      <c r="HS5" s="187"/>
      <c r="HT5" s="187"/>
      <c r="HU5" s="187"/>
      <c r="HV5" s="187"/>
      <c r="HW5" s="187"/>
      <c r="HX5" s="187"/>
      <c r="HY5" s="187"/>
      <c r="HZ5" s="187"/>
      <c r="IA5" s="187"/>
      <c r="IB5" s="187"/>
      <c r="IC5" s="187"/>
      <c r="ID5" s="187"/>
      <c r="IE5" s="187"/>
      <c r="IF5" s="187"/>
      <c r="IG5" s="187"/>
      <c r="IH5" s="187"/>
      <c r="II5" s="187"/>
      <c r="IJ5" s="187"/>
      <c r="IK5" s="187"/>
      <c r="IL5" s="187"/>
      <c r="IM5" s="187"/>
      <c r="IN5" s="187"/>
      <c r="IO5" s="187"/>
      <c r="IP5" s="187"/>
      <c r="IQ5" s="187"/>
      <c r="IR5" s="187"/>
      <c r="IS5" s="187"/>
      <c r="IT5" s="187"/>
      <c r="IU5" s="187"/>
      <c r="IV5" s="187"/>
      <c r="IW5" s="187"/>
      <c r="IX5" s="187"/>
      <c r="IY5" s="187"/>
      <c r="IZ5" s="187"/>
      <c r="JA5" s="187"/>
      <c r="JB5" s="187"/>
      <c r="JC5" s="187"/>
      <c r="JD5" s="187"/>
      <c r="JE5" s="187"/>
      <c r="JF5" s="187"/>
      <c r="JG5" s="187"/>
      <c r="JH5" s="187"/>
      <c r="JI5" s="187"/>
      <c r="JJ5" s="187"/>
      <c r="JK5" s="187"/>
      <c r="JL5" s="187"/>
      <c r="JM5" s="187"/>
      <c r="JN5" s="187"/>
      <c r="JO5" s="187"/>
      <c r="JP5" s="187"/>
      <c r="JQ5" s="187"/>
      <c r="JR5" s="187"/>
      <c r="JS5" s="187"/>
      <c r="JT5" s="187"/>
      <c r="JU5" s="187"/>
      <c r="JV5" s="187"/>
      <c r="JW5" s="187"/>
      <c r="JX5" s="187"/>
      <c r="JY5" s="187"/>
      <c r="JZ5" s="187"/>
      <c r="KA5" s="187"/>
      <c r="KB5" s="187"/>
      <c r="KC5" s="187"/>
      <c r="KD5" s="187"/>
      <c r="KE5" s="187"/>
      <c r="KF5" s="187"/>
      <c r="KG5" s="187"/>
      <c r="KH5" s="187"/>
      <c r="KI5" s="187"/>
      <c r="KJ5" s="187"/>
      <c r="KK5" s="187"/>
      <c r="KL5" s="187"/>
      <c r="KM5" s="187"/>
      <c r="KN5" s="187"/>
      <c r="KO5" s="187"/>
      <c r="KP5" s="187"/>
      <c r="KQ5" s="187"/>
      <c r="KR5" s="187"/>
      <c r="KS5" s="187"/>
      <c r="KT5" s="187"/>
      <c r="KU5" s="187"/>
      <c r="KV5" s="187"/>
      <c r="KW5" s="187"/>
      <c r="KX5" s="187"/>
      <c r="KY5" s="187"/>
      <c r="KZ5" s="187"/>
      <c r="LA5" s="187"/>
      <c r="LB5" s="187"/>
      <c r="LC5" s="187"/>
      <c r="LD5" s="187"/>
      <c r="LE5" s="187"/>
      <c r="LF5" s="187"/>
      <c r="LG5" s="187"/>
      <c r="LH5" s="187"/>
      <c r="LI5" s="187"/>
      <c r="LJ5" s="187"/>
      <c r="LK5" s="187"/>
      <c r="LL5" s="187"/>
      <c r="LM5" s="187"/>
      <c r="LN5" s="187"/>
      <c r="LO5" s="187"/>
      <c r="LP5" s="187"/>
      <c r="LQ5" s="187"/>
      <c r="LR5" s="187"/>
      <c r="LS5" s="187"/>
      <c r="LT5" s="187"/>
      <c r="LU5" s="187"/>
      <c r="LV5" s="187"/>
      <c r="LW5" s="187"/>
      <c r="LX5" s="187"/>
      <c r="LY5" s="187"/>
      <c r="LZ5" s="187"/>
      <c r="MA5" s="187"/>
      <c r="MB5" s="187"/>
      <c r="MC5" s="187"/>
      <c r="MD5" s="187"/>
      <c r="ME5" s="187"/>
      <c r="MF5" s="187"/>
      <c r="MG5" s="187"/>
      <c r="MH5" s="187"/>
      <c r="MI5" s="187"/>
      <c r="MJ5" s="187"/>
      <c r="MK5" s="187"/>
      <c r="ML5" s="187"/>
      <c r="MM5" s="187"/>
      <c r="MN5" s="187"/>
      <c r="MO5" s="187"/>
      <c r="MP5" s="187"/>
      <c r="MQ5" s="187"/>
      <c r="MR5" s="187"/>
      <c r="MS5" s="187"/>
      <c r="MT5" s="187"/>
      <c r="MU5" s="187"/>
      <c r="MV5" s="187"/>
      <c r="MW5" s="187"/>
      <c r="MX5" s="187"/>
      <c r="MY5" s="187"/>
      <c r="MZ5" s="187"/>
      <c r="NA5" s="187"/>
      <c r="NB5" s="187"/>
      <c r="NC5" s="187"/>
      <c r="ND5" s="187"/>
      <c r="NE5" s="187"/>
      <c r="NF5" s="187"/>
      <c r="NG5" s="187"/>
      <c r="NH5" s="187"/>
      <c r="NI5" s="187"/>
      <c r="NJ5" s="187"/>
      <c r="NK5" s="187"/>
      <c r="NL5" s="187"/>
      <c r="NM5" s="187"/>
      <c r="NN5" s="187"/>
      <c r="NO5" s="187"/>
      <c r="NP5" s="187"/>
      <c r="NQ5" s="187"/>
      <c r="NR5" s="187"/>
      <c r="NS5" s="187"/>
      <c r="NT5" s="187"/>
      <c r="NU5" s="187"/>
      <c r="NV5" s="187"/>
      <c r="NW5" s="187"/>
      <c r="NX5" s="187"/>
      <c r="NY5" s="187"/>
      <c r="NZ5" s="187"/>
      <c r="OA5" s="187"/>
      <c r="OB5" s="187"/>
      <c r="OC5" s="187"/>
      <c r="OD5" s="187"/>
      <c r="OE5" s="187"/>
      <c r="OF5" s="187"/>
      <c r="OG5" s="187"/>
      <c r="OH5" s="187"/>
      <c r="OI5" s="187"/>
      <c r="OJ5" s="187"/>
      <c r="OK5" s="187"/>
      <c r="OL5" s="187"/>
      <c r="OM5" s="187"/>
      <c r="ON5" s="187"/>
      <c r="OO5" s="187"/>
      <c r="OP5" s="187"/>
      <c r="OQ5" s="187"/>
      <c r="OR5" s="187"/>
      <c r="OS5" s="187"/>
      <c r="OT5" s="187"/>
      <c r="OU5" s="187"/>
      <c r="OV5" s="187"/>
      <c r="OW5" s="187"/>
      <c r="OX5" s="187"/>
      <c r="OY5" s="187"/>
      <c r="OZ5" s="187"/>
      <c r="PA5" s="187"/>
      <c r="PB5" s="187"/>
      <c r="PC5" s="187"/>
      <c r="PD5" s="187"/>
      <c r="PE5" s="187"/>
      <c r="PF5" s="187"/>
      <c r="PG5" s="187"/>
      <c r="PH5" s="187"/>
      <c r="PI5" s="187"/>
      <c r="PJ5" s="187"/>
      <c r="PK5" s="187"/>
      <c r="PL5" s="187"/>
      <c r="PM5" s="187"/>
      <c r="PN5" s="187"/>
      <c r="PO5" s="187"/>
      <c r="PP5" s="187"/>
      <c r="PQ5" s="187"/>
      <c r="PR5" s="187"/>
      <c r="PS5" s="187"/>
      <c r="PT5" s="187"/>
      <c r="PU5" s="187"/>
      <c r="PV5" s="187"/>
      <c r="PW5" s="187"/>
      <c r="PX5" s="187"/>
      <c r="PY5" s="187"/>
      <c r="PZ5" s="187"/>
      <c r="QA5" s="187"/>
      <c r="QB5" s="187"/>
      <c r="QC5" s="187"/>
      <c r="QD5" s="187"/>
      <c r="QE5" s="187"/>
      <c r="QF5" s="187"/>
      <c r="QG5" s="187"/>
      <c r="QH5" s="187"/>
      <c r="QI5" s="187"/>
      <c r="QJ5" s="187"/>
      <c r="QK5" s="187"/>
      <c r="QL5" s="187"/>
      <c r="QM5" s="187"/>
      <c r="QN5" s="187"/>
      <c r="QO5" s="187"/>
      <c r="QP5" s="187"/>
      <c r="QQ5" s="187"/>
      <c r="QR5" s="187"/>
      <c r="QS5" s="187"/>
      <c r="QT5" s="187"/>
      <c r="QU5" s="187"/>
      <c r="QV5" s="187"/>
      <c r="QW5" s="187"/>
      <c r="QX5" s="187"/>
      <c r="QY5" s="187"/>
      <c r="QZ5" s="187"/>
      <c r="RA5" s="187"/>
      <c r="RB5" s="187"/>
      <c r="RC5" s="187"/>
      <c r="RD5" s="187"/>
      <c r="RE5" s="187"/>
      <c r="RF5" s="187"/>
      <c r="RG5" s="187"/>
      <c r="RH5" s="187"/>
      <c r="RI5" s="187"/>
      <c r="RJ5" s="187"/>
      <c r="RK5" s="187"/>
      <c r="RL5" s="187"/>
      <c r="RM5" s="187"/>
      <c r="RN5" s="187"/>
      <c r="RO5" s="187"/>
      <c r="RP5" s="187"/>
      <c r="RQ5" s="187"/>
      <c r="RR5" s="187"/>
      <c r="RS5" s="187"/>
      <c r="RT5" s="187"/>
      <c r="RU5" s="187"/>
      <c r="RV5" s="187"/>
      <c r="RW5" s="187"/>
      <c r="RX5" s="187"/>
      <c r="RY5" s="187"/>
      <c r="RZ5" s="187"/>
      <c r="SA5" s="187"/>
      <c r="SB5" s="187"/>
      <c r="SC5" s="187"/>
      <c r="SD5" s="187"/>
      <c r="SE5" s="187"/>
      <c r="SF5" s="187"/>
      <c r="SG5" s="187"/>
      <c r="SH5" s="187"/>
      <c r="SI5" s="187"/>
      <c r="SJ5" s="187"/>
      <c r="SK5" s="187"/>
      <c r="SL5" s="187"/>
      <c r="SM5" s="187"/>
      <c r="SN5" s="187"/>
      <c r="SO5" s="187"/>
      <c r="SP5" s="187"/>
      <c r="SQ5" s="187"/>
      <c r="SR5" s="187"/>
      <c r="SS5" s="187"/>
      <c r="ST5" s="187"/>
      <c r="SU5" s="187"/>
      <c r="SV5" s="187"/>
      <c r="SW5" s="187"/>
      <c r="SX5" s="187"/>
      <c r="SY5" s="187"/>
      <c r="SZ5" s="187"/>
      <c r="TA5" s="187"/>
      <c r="TB5" s="187"/>
      <c r="TC5" s="187"/>
      <c r="TD5" s="187"/>
      <c r="TE5" s="187"/>
      <c r="TF5" s="187"/>
      <c r="TG5" s="187"/>
      <c r="TH5" s="187"/>
      <c r="TI5" s="187"/>
      <c r="TJ5" s="187"/>
      <c r="TK5" s="187"/>
      <c r="TL5" s="187"/>
      <c r="TM5" s="187"/>
      <c r="TN5" s="187"/>
      <c r="TO5" s="187"/>
      <c r="TP5" s="187"/>
      <c r="TQ5" s="187"/>
      <c r="TR5" s="187"/>
      <c r="TS5" s="187"/>
      <c r="TT5" s="187"/>
      <c r="TU5" s="187"/>
      <c r="TV5" s="187"/>
      <c r="TW5" s="187"/>
      <c r="TX5" s="187"/>
      <c r="TY5" s="187"/>
      <c r="TZ5" s="187"/>
      <c r="UA5" s="187"/>
      <c r="UB5" s="187"/>
      <c r="UC5" s="187"/>
      <c r="UD5" s="187"/>
      <c r="UE5" s="187"/>
      <c r="UF5" s="187"/>
      <c r="UG5" s="187"/>
      <c r="UH5" s="187"/>
      <c r="UI5" s="187"/>
      <c r="UJ5" s="187"/>
      <c r="UK5" s="187"/>
      <c r="UL5" s="187"/>
      <c r="UM5" s="187"/>
      <c r="UN5" s="187"/>
      <c r="UO5" s="187"/>
      <c r="UP5" s="187"/>
      <c r="UQ5" s="187"/>
      <c r="UR5" s="187"/>
      <c r="US5" s="187"/>
      <c r="UT5" s="187"/>
      <c r="UU5" s="187"/>
      <c r="UV5" s="187"/>
      <c r="UW5" s="187"/>
      <c r="UX5" s="187"/>
      <c r="UY5" s="187"/>
      <c r="UZ5" s="187"/>
      <c r="VA5" s="187"/>
      <c r="VB5" s="187"/>
      <c r="VC5" s="187"/>
      <c r="VD5" s="187"/>
      <c r="VE5" s="187"/>
      <c r="VF5" s="187"/>
      <c r="VG5" s="187"/>
      <c r="VH5" s="187"/>
      <c r="VI5" s="187"/>
      <c r="VJ5" s="187"/>
      <c r="VK5" s="187"/>
      <c r="VL5" s="187"/>
      <c r="VM5" s="187"/>
      <c r="VN5" s="187"/>
      <c r="VO5" s="187"/>
      <c r="VP5" s="187"/>
      <c r="VQ5" s="187"/>
      <c r="VR5" s="187"/>
      <c r="VS5" s="187"/>
      <c r="VT5" s="187"/>
      <c r="VU5" s="187"/>
      <c r="VV5" s="187"/>
      <c r="VW5" s="187"/>
      <c r="VX5" s="187"/>
      <c r="VY5" s="187"/>
      <c r="VZ5" s="187"/>
      <c r="WA5" s="187"/>
      <c r="WB5" s="187"/>
      <c r="WC5" s="187"/>
      <c r="WD5" s="187"/>
      <c r="WE5" s="187"/>
      <c r="WF5" s="187"/>
      <c r="WG5" s="187"/>
      <c r="WH5" s="187"/>
      <c r="WI5" s="187"/>
      <c r="WJ5" s="187"/>
      <c r="WK5" s="187"/>
      <c r="WL5" s="187"/>
      <c r="WM5" s="187"/>
      <c r="WN5" s="187"/>
      <c r="WO5" s="187"/>
      <c r="WP5" s="187"/>
      <c r="WQ5" s="187"/>
      <c r="WR5" s="187"/>
      <c r="WS5" s="187"/>
      <c r="WT5" s="187"/>
      <c r="WU5" s="187"/>
      <c r="WV5" s="187"/>
      <c r="WW5" s="187"/>
      <c r="WX5" s="187"/>
      <c r="WY5" s="187"/>
      <c r="WZ5" s="187"/>
      <c r="XA5" s="187"/>
      <c r="XB5" s="187"/>
      <c r="XC5" s="187"/>
      <c r="XD5" s="187"/>
      <c r="XE5" s="187"/>
      <c r="XF5" s="187"/>
      <c r="XG5" s="187"/>
      <c r="XH5" s="187"/>
      <c r="XI5" s="187"/>
      <c r="XJ5" s="187"/>
      <c r="XK5" s="187"/>
      <c r="XL5" s="187"/>
      <c r="XM5" s="187"/>
      <c r="XN5" s="187"/>
      <c r="XO5" s="187"/>
      <c r="XP5" s="187"/>
      <c r="XQ5" s="187"/>
      <c r="XR5" s="187"/>
      <c r="XS5" s="187"/>
      <c r="XT5" s="187"/>
      <c r="XU5" s="187"/>
      <c r="XV5" s="187"/>
      <c r="XW5" s="187"/>
      <c r="XX5" s="187"/>
      <c r="XY5" s="187"/>
      <c r="XZ5" s="187"/>
      <c r="YA5" s="187"/>
      <c r="YB5" s="187"/>
      <c r="YC5" s="187"/>
      <c r="YD5" s="187"/>
      <c r="YE5" s="187"/>
      <c r="YF5" s="187"/>
      <c r="YG5" s="187"/>
      <c r="YH5" s="187"/>
      <c r="YI5" s="187"/>
      <c r="YJ5" s="187"/>
      <c r="YK5" s="187"/>
      <c r="YL5" s="187"/>
      <c r="YM5" s="187"/>
      <c r="YN5" s="187"/>
      <c r="YO5" s="187"/>
      <c r="YP5" s="187"/>
      <c r="YQ5" s="187"/>
      <c r="YR5" s="187"/>
      <c r="YS5" s="187"/>
      <c r="YT5" s="187"/>
      <c r="YU5" s="187"/>
      <c r="YV5" s="187"/>
      <c r="YW5" s="187"/>
      <c r="YX5" s="187"/>
      <c r="YY5" s="187"/>
      <c r="YZ5" s="187"/>
      <c r="ZA5" s="187"/>
      <c r="ZB5" s="187"/>
      <c r="ZC5" s="187"/>
      <c r="ZD5" s="187"/>
      <c r="ZE5" s="187"/>
      <c r="ZF5" s="187"/>
      <c r="ZG5" s="187"/>
      <c r="ZH5" s="187"/>
      <c r="ZI5" s="187"/>
      <c r="ZJ5" s="187"/>
      <c r="ZK5" s="187"/>
      <c r="ZL5" s="187"/>
      <c r="ZM5" s="187"/>
      <c r="ZN5" s="187"/>
      <c r="ZO5" s="187"/>
      <c r="ZP5" s="187"/>
      <c r="ZQ5" s="187"/>
      <c r="ZR5" s="187"/>
      <c r="ZS5" s="187"/>
      <c r="ZT5" s="187"/>
      <c r="ZU5" s="187"/>
      <c r="ZV5" s="187"/>
      <c r="ZW5" s="187"/>
      <c r="ZX5" s="187"/>
      <c r="ZY5" s="187"/>
      <c r="ZZ5" s="187"/>
      <c r="AAA5" s="187"/>
      <c r="AAB5" s="187"/>
      <c r="AAC5" s="187"/>
      <c r="AAD5" s="187"/>
      <c r="AAE5" s="187"/>
      <c r="AAF5" s="187"/>
      <c r="AAG5" s="187"/>
      <c r="AAH5" s="187"/>
      <c r="AAI5" s="187"/>
      <c r="AAJ5" s="187"/>
      <c r="AAK5" s="187"/>
      <c r="AAL5" s="187"/>
      <c r="AAM5" s="187"/>
      <c r="AAN5" s="187"/>
      <c r="AAO5" s="187"/>
      <c r="AAP5" s="187"/>
      <c r="AAQ5" s="187"/>
      <c r="AAR5" s="187"/>
      <c r="AAS5" s="187"/>
      <c r="AAT5" s="187"/>
      <c r="AAU5" s="187"/>
      <c r="AAV5" s="187"/>
      <c r="AAW5" s="187"/>
      <c r="AAX5" s="187"/>
      <c r="AAY5" s="187"/>
      <c r="AAZ5" s="187"/>
      <c r="ABA5" s="187"/>
      <c r="ABB5" s="187"/>
      <c r="ABC5" s="187"/>
      <c r="ABD5" s="187"/>
      <c r="ABE5" s="187"/>
      <c r="ABF5" s="187"/>
      <c r="ABG5" s="187"/>
      <c r="ABH5" s="187"/>
      <c r="ABI5" s="187"/>
      <c r="ABJ5" s="187"/>
      <c r="ABK5" s="187"/>
      <c r="ABL5" s="187"/>
      <c r="ABM5" s="187"/>
      <c r="ABN5" s="187"/>
      <c r="ABO5" s="187"/>
      <c r="ABP5" s="187"/>
      <c r="ABQ5" s="187"/>
      <c r="ABR5" s="187"/>
      <c r="ABS5" s="187"/>
      <c r="ABT5" s="187"/>
      <c r="ABU5" s="187"/>
      <c r="ABV5" s="187"/>
      <c r="ABW5" s="187"/>
      <c r="ABX5" s="187"/>
      <c r="ABY5" s="187"/>
      <c r="ABZ5" s="187"/>
      <c r="ACA5" s="187"/>
      <c r="ACB5" s="187"/>
      <c r="ACC5" s="187"/>
      <c r="ACD5" s="187"/>
      <c r="ACE5" s="187"/>
      <c r="ACF5" s="187"/>
      <c r="ACG5" s="187"/>
      <c r="ACH5" s="187"/>
      <c r="ACI5" s="187"/>
      <c r="ACJ5" s="187"/>
      <c r="ACK5" s="187"/>
      <c r="ACL5" s="187"/>
      <c r="ACM5" s="187"/>
      <c r="ACN5" s="187"/>
      <c r="ACO5" s="187"/>
      <c r="ACP5" s="187"/>
      <c r="ACQ5" s="187"/>
      <c r="ACR5" s="187"/>
      <c r="ACS5" s="187"/>
      <c r="ACT5" s="187"/>
      <c r="ACU5" s="187"/>
      <c r="ACV5" s="187"/>
      <c r="ACW5" s="187"/>
      <c r="ACX5" s="187"/>
      <c r="ACY5" s="187"/>
      <c r="ACZ5" s="187"/>
      <c r="ADA5" s="187"/>
      <c r="ADB5" s="187"/>
    </row>
    <row r="6" spans="1:782" ht="16.2" customHeight="1" thickTop="1" x14ac:dyDescent="0.3">
      <c r="B6" s="188"/>
      <c r="C6" s="189"/>
      <c r="D6" s="212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90"/>
      <c r="P6" s="190"/>
      <c r="Q6" s="190"/>
      <c r="R6" s="190"/>
      <c r="S6" s="190"/>
      <c r="T6" s="190"/>
      <c r="U6" s="190"/>
      <c r="V6" s="190"/>
      <c r="W6" s="190"/>
      <c r="X6" s="190"/>
      <c r="Y6" s="191"/>
      <c r="Z6" s="213"/>
      <c r="AA6" s="192"/>
      <c r="AB6" s="214"/>
      <c r="AC6" s="189"/>
      <c r="AD6" s="212"/>
      <c r="AE6" s="190"/>
      <c r="AF6" s="190"/>
      <c r="AG6" s="190"/>
      <c r="AH6" s="190"/>
      <c r="AI6" s="190"/>
      <c r="AJ6" s="190"/>
      <c r="AK6" s="190"/>
      <c r="AL6" s="190"/>
      <c r="AM6" s="190"/>
      <c r="AN6" s="190"/>
      <c r="AO6" s="190"/>
      <c r="AP6" s="190"/>
      <c r="AQ6" s="190"/>
      <c r="AR6" s="190"/>
      <c r="AS6" s="190"/>
      <c r="AT6" s="190"/>
      <c r="AU6" s="190"/>
      <c r="AV6" s="190"/>
      <c r="AW6" s="190"/>
      <c r="AX6" s="190"/>
      <c r="AY6" s="191"/>
      <c r="AZ6" s="213"/>
      <c r="BA6" s="192"/>
      <c r="BB6" s="214"/>
      <c r="BC6" s="189"/>
      <c r="BD6" s="212"/>
      <c r="BE6" s="190"/>
      <c r="BF6" s="190"/>
      <c r="BG6" s="190"/>
      <c r="BH6" s="190"/>
      <c r="BI6" s="190"/>
      <c r="BJ6" s="190"/>
      <c r="BK6" s="190"/>
      <c r="BL6" s="190"/>
      <c r="BM6" s="190"/>
      <c r="BN6" s="190"/>
      <c r="BO6" s="190"/>
      <c r="BP6" s="190"/>
      <c r="BQ6" s="190"/>
      <c r="BR6" s="190"/>
      <c r="BS6" s="190"/>
      <c r="BT6" s="190"/>
      <c r="BU6" s="190"/>
      <c r="BV6" s="190"/>
      <c r="BW6" s="190"/>
      <c r="BX6" s="190"/>
      <c r="BY6" s="191"/>
      <c r="BZ6" s="213"/>
      <c r="CA6" s="192"/>
      <c r="CB6" s="214"/>
      <c r="CC6" s="189"/>
      <c r="CD6" s="212"/>
      <c r="CE6" s="190"/>
      <c r="CF6" s="190"/>
      <c r="CG6" s="190"/>
      <c r="CH6" s="190"/>
      <c r="CI6" s="190"/>
      <c r="CJ6" s="190"/>
      <c r="CK6" s="190"/>
      <c r="CL6" s="190"/>
      <c r="CM6" s="190"/>
      <c r="CN6" s="190"/>
      <c r="CO6" s="190"/>
      <c r="CP6" s="190"/>
      <c r="CQ6" s="190"/>
      <c r="CR6" s="190"/>
      <c r="CS6" s="190"/>
      <c r="CT6" s="190"/>
      <c r="CU6" s="190"/>
      <c r="CV6" s="190"/>
      <c r="CW6" s="190"/>
      <c r="CX6" s="190"/>
      <c r="CY6" s="191"/>
      <c r="CZ6" s="213"/>
      <c r="DA6" s="192"/>
      <c r="DB6" s="214"/>
      <c r="DC6" s="189"/>
      <c r="DD6" s="212"/>
      <c r="DE6" s="190"/>
      <c r="DF6" s="190"/>
      <c r="DG6" s="190"/>
      <c r="DH6" s="190"/>
      <c r="DI6" s="190"/>
      <c r="DJ6" s="190"/>
      <c r="DK6" s="190"/>
      <c r="DL6" s="190"/>
      <c r="DM6" s="190"/>
      <c r="DN6" s="190"/>
      <c r="DO6" s="190"/>
      <c r="DP6" s="190"/>
      <c r="DQ6" s="190"/>
      <c r="DR6" s="190"/>
      <c r="DS6" s="190"/>
      <c r="DT6" s="190"/>
      <c r="DU6" s="190"/>
      <c r="DV6" s="190"/>
      <c r="DW6" s="190"/>
      <c r="DX6" s="190"/>
      <c r="DY6" s="191"/>
      <c r="DZ6" s="213"/>
      <c r="EA6" s="192"/>
      <c r="EB6" s="214"/>
      <c r="EC6" s="189"/>
      <c r="ED6" s="212"/>
      <c r="EE6" s="190"/>
      <c r="EF6" s="190"/>
      <c r="EG6" s="190"/>
      <c r="EH6" s="190"/>
      <c r="EI6" s="190"/>
      <c r="EJ6" s="190"/>
      <c r="EK6" s="190"/>
      <c r="EL6" s="190"/>
      <c r="EM6" s="190"/>
      <c r="EN6" s="190"/>
      <c r="EO6" s="190"/>
      <c r="EP6" s="190"/>
      <c r="EQ6" s="190"/>
      <c r="ER6" s="190"/>
      <c r="ES6" s="190"/>
      <c r="ET6" s="190"/>
      <c r="EU6" s="190"/>
      <c r="EV6" s="190"/>
      <c r="EW6" s="190"/>
      <c r="EX6" s="190"/>
      <c r="EY6" s="191"/>
      <c r="EZ6" s="213"/>
      <c r="FA6" s="192"/>
      <c r="FB6" s="214"/>
      <c r="FC6" s="189"/>
      <c r="FD6" s="212"/>
      <c r="FE6" s="190"/>
      <c r="FF6" s="190"/>
      <c r="FG6" s="190"/>
      <c r="FH6" s="190"/>
      <c r="FI6" s="190"/>
      <c r="FJ6" s="190"/>
      <c r="FK6" s="190"/>
      <c r="FL6" s="190"/>
      <c r="FM6" s="190"/>
      <c r="FN6" s="190"/>
      <c r="FO6" s="190"/>
      <c r="FP6" s="190"/>
      <c r="FQ6" s="190"/>
      <c r="FR6" s="190"/>
      <c r="FS6" s="190"/>
      <c r="FT6" s="190"/>
      <c r="FU6" s="190"/>
      <c r="FV6" s="190"/>
      <c r="FW6" s="190"/>
      <c r="FX6" s="190"/>
      <c r="FY6" s="191"/>
      <c r="FZ6" s="213"/>
      <c r="GA6" s="192"/>
      <c r="GB6" s="214"/>
      <c r="GC6" s="189"/>
      <c r="GD6" s="212"/>
      <c r="GE6" s="190"/>
      <c r="GF6" s="190"/>
      <c r="GG6" s="190"/>
      <c r="GH6" s="190"/>
      <c r="GI6" s="190"/>
      <c r="GJ6" s="190"/>
      <c r="GK6" s="190"/>
      <c r="GL6" s="190"/>
      <c r="GM6" s="190"/>
      <c r="GN6" s="190"/>
      <c r="GO6" s="190"/>
      <c r="GP6" s="190"/>
      <c r="GQ6" s="190"/>
      <c r="GR6" s="190"/>
      <c r="GS6" s="190"/>
      <c r="GT6" s="190"/>
      <c r="GU6" s="190"/>
      <c r="GV6" s="190"/>
      <c r="GW6" s="190"/>
      <c r="GX6" s="190"/>
      <c r="GY6" s="191"/>
      <c r="GZ6" s="213"/>
      <c r="HA6" s="192"/>
      <c r="HB6" s="214"/>
      <c r="HC6" s="189"/>
      <c r="HD6" s="212"/>
      <c r="HE6" s="190"/>
      <c r="HF6" s="190"/>
      <c r="HG6" s="190"/>
      <c r="HH6" s="190"/>
      <c r="HI6" s="190"/>
      <c r="HJ6" s="190"/>
      <c r="HK6" s="190"/>
      <c r="HL6" s="190"/>
      <c r="HM6" s="190"/>
      <c r="HN6" s="190"/>
      <c r="HO6" s="190"/>
      <c r="HP6" s="190"/>
      <c r="HQ6" s="190"/>
      <c r="HR6" s="190"/>
      <c r="HS6" s="190"/>
      <c r="HT6" s="190"/>
      <c r="HU6" s="190"/>
      <c r="HV6" s="190"/>
      <c r="HW6" s="190"/>
      <c r="HX6" s="190"/>
      <c r="HY6" s="191"/>
      <c r="HZ6" s="213"/>
      <c r="IA6" s="192"/>
      <c r="IB6" s="214"/>
      <c r="IC6" s="189"/>
      <c r="ID6" s="212"/>
      <c r="IE6" s="190"/>
      <c r="IF6" s="190"/>
      <c r="IG6" s="190"/>
      <c r="IH6" s="190"/>
      <c r="II6" s="190"/>
      <c r="IJ6" s="190"/>
      <c r="IK6" s="190"/>
      <c r="IL6" s="190"/>
      <c r="IM6" s="190"/>
      <c r="IN6" s="190"/>
      <c r="IO6" s="190"/>
      <c r="IP6" s="190"/>
      <c r="IQ6" s="190"/>
      <c r="IR6" s="190"/>
      <c r="IS6" s="190"/>
      <c r="IT6" s="190"/>
      <c r="IU6" s="190"/>
      <c r="IV6" s="190"/>
      <c r="IW6" s="190"/>
      <c r="IX6" s="190"/>
      <c r="IY6" s="191"/>
      <c r="IZ6" s="213"/>
      <c r="JA6" s="192"/>
      <c r="JB6" s="214"/>
      <c r="JC6" s="189"/>
      <c r="JD6" s="212"/>
      <c r="JE6" s="190"/>
      <c r="JF6" s="190"/>
      <c r="JG6" s="190"/>
      <c r="JH6" s="190"/>
      <c r="JI6" s="190"/>
      <c r="JJ6" s="190"/>
      <c r="JK6" s="190"/>
      <c r="JL6" s="190"/>
      <c r="JM6" s="190"/>
      <c r="JN6" s="190"/>
      <c r="JO6" s="190"/>
      <c r="JP6" s="190"/>
      <c r="JQ6" s="190"/>
      <c r="JR6" s="190"/>
      <c r="JS6" s="190"/>
      <c r="JT6" s="190"/>
      <c r="JU6" s="190"/>
      <c r="JV6" s="190"/>
      <c r="JW6" s="190"/>
      <c r="JX6" s="190"/>
      <c r="JY6" s="191"/>
      <c r="JZ6" s="213"/>
      <c r="KA6" s="192"/>
      <c r="KB6" s="214"/>
      <c r="KC6" s="189"/>
      <c r="KD6" s="212"/>
      <c r="KE6" s="190"/>
      <c r="KF6" s="190"/>
      <c r="KG6" s="190"/>
      <c r="KH6" s="190"/>
      <c r="KI6" s="190"/>
      <c r="KJ6" s="190"/>
      <c r="KK6" s="190"/>
      <c r="KL6" s="190"/>
      <c r="KM6" s="190"/>
      <c r="KN6" s="190"/>
      <c r="KO6" s="190"/>
      <c r="KP6" s="190"/>
      <c r="KQ6" s="190"/>
      <c r="KR6" s="190"/>
      <c r="KS6" s="190"/>
      <c r="KT6" s="190"/>
      <c r="KU6" s="190"/>
      <c r="KV6" s="190"/>
      <c r="KW6" s="190"/>
      <c r="KX6" s="190"/>
      <c r="KY6" s="191"/>
      <c r="KZ6" s="213"/>
      <c r="LA6" s="192"/>
      <c r="LB6" s="214"/>
      <c r="LC6" s="189"/>
      <c r="LD6" s="212"/>
      <c r="LE6" s="190"/>
      <c r="LF6" s="190"/>
      <c r="LG6" s="190"/>
      <c r="LH6" s="190"/>
      <c r="LI6" s="190"/>
      <c r="LJ6" s="190"/>
      <c r="LK6" s="190"/>
      <c r="LL6" s="190"/>
      <c r="LM6" s="190"/>
      <c r="LN6" s="190"/>
      <c r="LO6" s="190"/>
      <c r="LP6" s="190"/>
      <c r="LQ6" s="190"/>
      <c r="LR6" s="190"/>
      <c r="LS6" s="190"/>
      <c r="LT6" s="190"/>
      <c r="LU6" s="190"/>
      <c r="LV6" s="190"/>
      <c r="LW6" s="190"/>
      <c r="LX6" s="190"/>
      <c r="LY6" s="191"/>
      <c r="LZ6" s="213"/>
      <c r="MA6" s="192"/>
      <c r="MB6" s="214"/>
      <c r="MC6" s="189"/>
      <c r="MD6" s="212"/>
      <c r="ME6" s="190"/>
      <c r="MF6" s="190"/>
      <c r="MG6" s="190"/>
      <c r="MH6" s="190"/>
      <c r="MI6" s="190"/>
      <c r="MJ6" s="190"/>
      <c r="MK6" s="190"/>
      <c r="ML6" s="190"/>
      <c r="MM6" s="190"/>
      <c r="MN6" s="190"/>
      <c r="MO6" s="190"/>
      <c r="MP6" s="190"/>
      <c r="MQ6" s="190"/>
      <c r="MR6" s="190"/>
      <c r="MS6" s="190"/>
      <c r="MT6" s="190"/>
      <c r="MU6" s="190"/>
      <c r="MV6" s="190"/>
      <c r="MW6" s="190"/>
      <c r="MX6" s="190"/>
      <c r="MY6" s="191"/>
      <c r="MZ6" s="213"/>
      <c r="NA6" s="192"/>
      <c r="NB6" s="214"/>
      <c r="NC6" s="189"/>
      <c r="ND6" s="212"/>
      <c r="NE6" s="190"/>
      <c r="NF6" s="190"/>
      <c r="NG6" s="190"/>
      <c r="NH6" s="190"/>
      <c r="NI6" s="190"/>
      <c r="NJ6" s="190"/>
      <c r="NK6" s="190"/>
      <c r="NL6" s="190"/>
      <c r="NM6" s="190"/>
      <c r="NN6" s="190"/>
      <c r="NO6" s="190"/>
      <c r="NP6" s="190"/>
      <c r="NQ6" s="190"/>
      <c r="NR6" s="190"/>
      <c r="NS6" s="190"/>
      <c r="NT6" s="190"/>
      <c r="NU6" s="190"/>
      <c r="NV6" s="190"/>
      <c r="NW6" s="190"/>
      <c r="NX6" s="190"/>
      <c r="NY6" s="191"/>
      <c r="NZ6" s="213"/>
      <c r="OA6" s="192"/>
      <c r="OB6" s="214"/>
      <c r="OC6" s="189"/>
      <c r="OD6" s="212"/>
      <c r="OE6" s="190"/>
      <c r="OF6" s="190"/>
      <c r="OG6" s="190"/>
      <c r="OH6" s="190"/>
      <c r="OI6" s="190"/>
      <c r="OJ6" s="190"/>
      <c r="OK6" s="190"/>
      <c r="OL6" s="190"/>
      <c r="OM6" s="190"/>
      <c r="ON6" s="190"/>
      <c r="OO6" s="190"/>
      <c r="OP6" s="190"/>
      <c r="OQ6" s="190"/>
      <c r="OR6" s="190"/>
      <c r="OS6" s="190"/>
      <c r="OT6" s="190"/>
      <c r="OU6" s="190"/>
      <c r="OV6" s="190"/>
      <c r="OW6" s="190"/>
      <c r="OX6" s="190"/>
      <c r="OY6" s="191"/>
      <c r="OZ6" s="213"/>
      <c r="PA6" s="192"/>
      <c r="PB6" s="214"/>
      <c r="PC6" s="189"/>
      <c r="PD6" s="212"/>
      <c r="PE6" s="190"/>
      <c r="PF6" s="190"/>
      <c r="PG6" s="190"/>
      <c r="PH6" s="190"/>
      <c r="PI6" s="190"/>
      <c r="PJ6" s="190"/>
      <c r="PK6" s="190"/>
      <c r="PL6" s="190"/>
      <c r="PM6" s="190"/>
      <c r="PN6" s="190"/>
      <c r="PO6" s="190"/>
      <c r="PP6" s="190"/>
      <c r="PQ6" s="190"/>
      <c r="PR6" s="190"/>
      <c r="PS6" s="190"/>
      <c r="PT6" s="190"/>
      <c r="PU6" s="190"/>
      <c r="PV6" s="190"/>
      <c r="PW6" s="190"/>
      <c r="PX6" s="190"/>
      <c r="PY6" s="191"/>
      <c r="PZ6" s="213"/>
      <c r="QA6" s="192"/>
      <c r="QB6" s="214"/>
      <c r="QC6" s="189"/>
      <c r="QD6" s="212"/>
      <c r="QE6" s="190"/>
      <c r="QF6" s="190"/>
      <c r="QG6" s="190"/>
      <c r="QH6" s="190"/>
      <c r="QI6" s="190"/>
      <c r="QJ6" s="190"/>
      <c r="QK6" s="190"/>
      <c r="QL6" s="190"/>
      <c r="QM6" s="190"/>
      <c r="QN6" s="190"/>
      <c r="QO6" s="190"/>
      <c r="QP6" s="190"/>
      <c r="QQ6" s="190"/>
      <c r="QR6" s="190"/>
      <c r="QS6" s="190"/>
      <c r="QT6" s="190"/>
      <c r="QU6" s="190"/>
      <c r="QV6" s="190"/>
      <c r="QW6" s="190"/>
      <c r="QX6" s="190"/>
      <c r="QY6" s="191"/>
      <c r="QZ6" s="213"/>
      <c r="RA6" s="192"/>
      <c r="RB6" s="214"/>
      <c r="RC6" s="189"/>
      <c r="RD6" s="212"/>
      <c r="RE6" s="190"/>
      <c r="RF6" s="190"/>
      <c r="RG6" s="190"/>
      <c r="RH6" s="190"/>
      <c r="RI6" s="190"/>
      <c r="RJ6" s="190"/>
      <c r="RK6" s="190"/>
      <c r="RL6" s="190"/>
      <c r="RM6" s="190"/>
      <c r="RN6" s="190"/>
      <c r="RO6" s="190"/>
      <c r="RP6" s="190"/>
      <c r="RQ6" s="190"/>
      <c r="RR6" s="190"/>
      <c r="RS6" s="190"/>
      <c r="RT6" s="190"/>
      <c r="RU6" s="190"/>
      <c r="RV6" s="190"/>
      <c r="RW6" s="190"/>
      <c r="RX6" s="190"/>
      <c r="RY6" s="191"/>
      <c r="RZ6" s="213"/>
      <c r="SA6" s="192"/>
      <c r="SB6" s="214"/>
      <c r="SC6" s="189"/>
      <c r="SD6" s="212"/>
      <c r="SE6" s="190"/>
      <c r="SF6" s="190"/>
      <c r="SG6" s="190"/>
      <c r="SH6" s="190"/>
      <c r="SI6" s="190"/>
      <c r="SJ6" s="190"/>
      <c r="SK6" s="190"/>
      <c r="SL6" s="190"/>
      <c r="SM6" s="190"/>
      <c r="SN6" s="190"/>
      <c r="SO6" s="190"/>
      <c r="SP6" s="190"/>
      <c r="SQ6" s="190"/>
      <c r="SR6" s="190"/>
      <c r="SS6" s="190"/>
      <c r="ST6" s="190"/>
      <c r="SU6" s="190"/>
      <c r="SV6" s="190"/>
      <c r="SW6" s="190"/>
      <c r="SX6" s="190"/>
      <c r="SY6" s="191"/>
      <c r="SZ6" s="213"/>
      <c r="TA6" s="192"/>
      <c r="TB6" s="214"/>
      <c r="TC6" s="189"/>
      <c r="TD6" s="212"/>
      <c r="TE6" s="190"/>
      <c r="TF6" s="190"/>
      <c r="TG6" s="190"/>
      <c r="TH6" s="190"/>
      <c r="TI6" s="190"/>
      <c r="TJ6" s="190"/>
      <c r="TK6" s="190"/>
      <c r="TL6" s="190"/>
      <c r="TM6" s="190"/>
      <c r="TN6" s="190"/>
      <c r="TO6" s="190"/>
      <c r="TP6" s="190"/>
      <c r="TQ6" s="190"/>
      <c r="TR6" s="190"/>
      <c r="TS6" s="190"/>
      <c r="TT6" s="190"/>
      <c r="TU6" s="190"/>
      <c r="TV6" s="190"/>
      <c r="TW6" s="190"/>
      <c r="TX6" s="190"/>
      <c r="TY6" s="191"/>
      <c r="TZ6" s="213"/>
      <c r="UA6" s="192"/>
      <c r="UB6" s="214"/>
      <c r="UC6" s="189"/>
      <c r="UD6" s="212"/>
      <c r="UE6" s="190"/>
      <c r="UF6" s="190"/>
      <c r="UG6" s="190"/>
      <c r="UH6" s="190"/>
      <c r="UI6" s="190"/>
      <c r="UJ6" s="190"/>
      <c r="UK6" s="190"/>
      <c r="UL6" s="190"/>
      <c r="UM6" s="190"/>
      <c r="UN6" s="190"/>
      <c r="UO6" s="190"/>
      <c r="UP6" s="190"/>
      <c r="UQ6" s="190"/>
      <c r="UR6" s="190"/>
      <c r="US6" s="190"/>
      <c r="UT6" s="190"/>
      <c r="UU6" s="190"/>
      <c r="UV6" s="190"/>
      <c r="UW6" s="190"/>
      <c r="UX6" s="190"/>
      <c r="UY6" s="191"/>
      <c r="UZ6" s="213"/>
      <c r="VA6" s="192"/>
      <c r="VB6" s="214"/>
      <c r="VC6" s="189"/>
      <c r="VD6" s="212"/>
      <c r="VE6" s="190"/>
      <c r="VF6" s="190"/>
      <c r="VG6" s="190"/>
      <c r="VH6" s="190"/>
      <c r="VI6" s="190"/>
      <c r="VJ6" s="190"/>
      <c r="VK6" s="190"/>
      <c r="VL6" s="190"/>
      <c r="VM6" s="190"/>
      <c r="VN6" s="190"/>
      <c r="VO6" s="190"/>
      <c r="VP6" s="190"/>
      <c r="VQ6" s="190"/>
      <c r="VR6" s="190"/>
      <c r="VS6" s="190"/>
      <c r="VT6" s="190"/>
      <c r="VU6" s="190"/>
      <c r="VV6" s="190"/>
      <c r="VW6" s="190"/>
      <c r="VX6" s="190"/>
      <c r="VY6" s="191"/>
      <c r="VZ6" s="213"/>
      <c r="WA6" s="192"/>
      <c r="WB6" s="214"/>
      <c r="WC6" s="189"/>
      <c r="WD6" s="212"/>
      <c r="WE6" s="190"/>
      <c r="WF6" s="190"/>
      <c r="WG6" s="190"/>
      <c r="WH6" s="190"/>
      <c r="WI6" s="190"/>
      <c r="WJ6" s="190"/>
      <c r="WK6" s="190"/>
      <c r="WL6" s="190"/>
      <c r="WM6" s="190"/>
      <c r="WN6" s="190"/>
      <c r="WO6" s="190"/>
      <c r="WP6" s="190"/>
      <c r="WQ6" s="190"/>
      <c r="WR6" s="190"/>
      <c r="WS6" s="190"/>
      <c r="WT6" s="190"/>
      <c r="WU6" s="190"/>
      <c r="WV6" s="190"/>
      <c r="WW6" s="190"/>
      <c r="WX6" s="190"/>
      <c r="WY6" s="191"/>
      <c r="WZ6" s="213"/>
      <c r="XA6" s="192"/>
      <c r="XB6" s="214"/>
      <c r="XC6" s="189"/>
      <c r="XD6" s="212"/>
      <c r="XE6" s="190"/>
      <c r="XF6" s="190"/>
      <c r="XG6" s="190"/>
      <c r="XH6" s="190"/>
      <c r="XI6" s="190"/>
      <c r="XJ6" s="190"/>
      <c r="XK6" s="190"/>
      <c r="XL6" s="190"/>
      <c r="XM6" s="190"/>
      <c r="XN6" s="190"/>
      <c r="XO6" s="190"/>
      <c r="XP6" s="190"/>
      <c r="XQ6" s="190"/>
      <c r="XR6" s="190"/>
      <c r="XS6" s="190"/>
      <c r="XT6" s="190"/>
      <c r="XU6" s="190"/>
      <c r="XV6" s="190"/>
      <c r="XW6" s="190"/>
      <c r="XX6" s="190"/>
      <c r="XY6" s="191"/>
      <c r="XZ6" s="213"/>
      <c r="YA6" s="192"/>
      <c r="YB6" s="214"/>
      <c r="YC6" s="189"/>
      <c r="YD6" s="212"/>
      <c r="YE6" s="190"/>
      <c r="YF6" s="190"/>
      <c r="YG6" s="190"/>
      <c r="YH6" s="190"/>
      <c r="YI6" s="190"/>
      <c r="YJ6" s="190"/>
      <c r="YK6" s="190"/>
      <c r="YL6" s="190"/>
      <c r="YM6" s="190"/>
      <c r="YN6" s="190"/>
      <c r="YO6" s="190"/>
      <c r="YP6" s="190"/>
      <c r="YQ6" s="190"/>
      <c r="YR6" s="190"/>
      <c r="YS6" s="190"/>
      <c r="YT6" s="190"/>
      <c r="YU6" s="190"/>
      <c r="YV6" s="190"/>
      <c r="YW6" s="190"/>
      <c r="YX6" s="190"/>
      <c r="YY6" s="191"/>
      <c r="YZ6" s="213"/>
      <c r="ZA6" s="192"/>
      <c r="ZB6" s="214"/>
      <c r="ZC6" s="189"/>
      <c r="ZD6" s="212"/>
      <c r="ZE6" s="190"/>
      <c r="ZF6" s="190"/>
      <c r="ZG6" s="190"/>
      <c r="ZH6" s="190"/>
      <c r="ZI6" s="190"/>
      <c r="ZJ6" s="190"/>
      <c r="ZK6" s="190"/>
      <c r="ZL6" s="190"/>
      <c r="ZM6" s="190"/>
      <c r="ZN6" s="190"/>
      <c r="ZO6" s="190"/>
      <c r="ZP6" s="190"/>
      <c r="ZQ6" s="190"/>
      <c r="ZR6" s="190"/>
      <c r="ZS6" s="190"/>
      <c r="ZT6" s="190"/>
      <c r="ZU6" s="190"/>
      <c r="ZV6" s="190"/>
      <c r="ZW6" s="190"/>
      <c r="ZX6" s="190"/>
      <c r="ZY6" s="191"/>
      <c r="ZZ6" s="213"/>
      <c r="AAA6" s="192"/>
      <c r="AAB6" s="214"/>
      <c r="AAC6" s="189"/>
      <c r="AAD6" s="212"/>
      <c r="AAE6" s="190"/>
      <c r="AAF6" s="190"/>
      <c r="AAG6" s="190"/>
      <c r="AAH6" s="190"/>
      <c r="AAI6" s="190"/>
      <c r="AAJ6" s="190"/>
      <c r="AAK6" s="190"/>
      <c r="AAL6" s="190"/>
      <c r="AAM6" s="190"/>
      <c r="AAN6" s="190"/>
      <c r="AAO6" s="190"/>
      <c r="AAP6" s="190"/>
      <c r="AAQ6" s="190"/>
      <c r="AAR6" s="190"/>
      <c r="AAS6" s="190"/>
      <c r="AAT6" s="190"/>
      <c r="AAU6" s="190"/>
      <c r="AAV6" s="190"/>
      <c r="AAW6" s="190"/>
      <c r="AAX6" s="190"/>
      <c r="AAY6" s="191"/>
      <c r="AAZ6" s="213"/>
      <c r="ABA6" s="192"/>
      <c r="ABB6" s="214"/>
      <c r="ABC6" s="189"/>
      <c r="ABD6" s="212"/>
      <c r="ABE6" s="190"/>
      <c r="ABF6" s="190"/>
      <c r="ABG6" s="190"/>
      <c r="ABH6" s="190"/>
      <c r="ABI6" s="190"/>
      <c r="ABJ6" s="190"/>
      <c r="ABK6" s="190"/>
      <c r="ABL6" s="190"/>
      <c r="ABM6" s="190"/>
      <c r="ABN6" s="190"/>
      <c r="ABO6" s="190"/>
      <c r="ABP6" s="190"/>
      <c r="ABQ6" s="190"/>
      <c r="ABR6" s="190"/>
      <c r="ABS6" s="190"/>
      <c r="ABT6" s="190"/>
      <c r="ABU6" s="190"/>
      <c r="ABV6" s="190"/>
      <c r="ABW6" s="190"/>
      <c r="ABX6" s="190"/>
      <c r="ABY6" s="191"/>
      <c r="ABZ6" s="213"/>
      <c r="ACA6" s="192"/>
      <c r="ACB6" s="214"/>
      <c r="ACC6" s="189"/>
      <c r="ACD6" s="212"/>
      <c r="ACE6" s="190"/>
      <c r="ACF6" s="190"/>
      <c r="ACG6" s="190"/>
      <c r="ACH6" s="190"/>
      <c r="ACI6" s="190"/>
      <c r="ACJ6" s="190"/>
      <c r="ACK6" s="190"/>
      <c r="ACL6" s="190"/>
      <c r="ACM6" s="190"/>
      <c r="ACN6" s="190"/>
      <c r="ACO6" s="190"/>
      <c r="ACP6" s="190"/>
      <c r="ACQ6" s="190"/>
      <c r="ACR6" s="190"/>
      <c r="ACS6" s="190"/>
      <c r="ACT6" s="190"/>
      <c r="ACU6" s="190"/>
      <c r="ACV6" s="190"/>
      <c r="ACW6" s="190"/>
      <c r="ACX6" s="190"/>
      <c r="ACY6" s="191"/>
      <c r="ACZ6" s="213"/>
      <c r="ADA6" s="192"/>
      <c r="ADB6" s="214"/>
    </row>
    <row r="7" spans="1:782" ht="16.2" customHeight="1" x14ac:dyDescent="0.3">
      <c r="B7" s="188"/>
      <c r="C7" s="193"/>
      <c r="D7" s="215"/>
      <c r="E7" s="194"/>
      <c r="F7" s="194"/>
      <c r="G7" s="194"/>
      <c r="H7" s="194"/>
      <c r="I7" s="194"/>
      <c r="J7" s="194"/>
      <c r="K7" s="194"/>
      <c r="L7" s="194"/>
      <c r="M7" s="194"/>
      <c r="N7" s="194"/>
      <c r="O7" s="194"/>
      <c r="P7" s="194"/>
      <c r="Q7" s="194"/>
      <c r="R7" s="194"/>
      <c r="S7" s="194"/>
      <c r="T7" s="194"/>
      <c r="U7" s="194"/>
      <c r="V7" s="194"/>
      <c r="W7" s="194"/>
      <c r="X7" s="194"/>
      <c r="Y7" s="195"/>
      <c r="Z7" s="216"/>
      <c r="AA7" s="196"/>
      <c r="AB7" s="217"/>
      <c r="AC7" s="193"/>
      <c r="AD7" s="215"/>
      <c r="AE7" s="194"/>
      <c r="AF7" s="194"/>
      <c r="AG7" s="194"/>
      <c r="AH7" s="194"/>
      <c r="AI7" s="194"/>
      <c r="AJ7" s="194"/>
      <c r="AK7" s="194"/>
      <c r="AL7" s="194"/>
      <c r="AM7" s="194"/>
      <c r="AN7" s="194"/>
      <c r="AO7" s="194"/>
      <c r="AP7" s="194"/>
      <c r="AQ7" s="194"/>
      <c r="AR7" s="194"/>
      <c r="AS7" s="194"/>
      <c r="AT7" s="194"/>
      <c r="AU7" s="194"/>
      <c r="AV7" s="194"/>
      <c r="AW7" s="194"/>
      <c r="AX7" s="194"/>
      <c r="AY7" s="195"/>
      <c r="AZ7" s="216"/>
      <c r="BA7" s="196"/>
      <c r="BB7" s="217"/>
      <c r="BC7" s="193"/>
      <c r="BD7" s="215"/>
      <c r="BE7" s="194"/>
      <c r="BF7" s="194"/>
      <c r="BG7" s="194"/>
      <c r="BH7" s="194"/>
      <c r="BI7" s="194"/>
      <c r="BJ7" s="194"/>
      <c r="BK7" s="194"/>
      <c r="BL7" s="194"/>
      <c r="BM7" s="194"/>
      <c r="BN7" s="194"/>
      <c r="BO7" s="194"/>
      <c r="BP7" s="194"/>
      <c r="BQ7" s="194"/>
      <c r="BR7" s="194"/>
      <c r="BS7" s="194"/>
      <c r="BT7" s="194"/>
      <c r="BU7" s="194"/>
      <c r="BV7" s="194"/>
      <c r="BW7" s="194"/>
      <c r="BX7" s="194"/>
      <c r="BY7" s="195"/>
      <c r="BZ7" s="216"/>
      <c r="CA7" s="196"/>
      <c r="CB7" s="217"/>
      <c r="CC7" s="193"/>
      <c r="CD7" s="215"/>
      <c r="CE7" s="194"/>
      <c r="CF7" s="194"/>
      <c r="CG7" s="194"/>
      <c r="CH7" s="194"/>
      <c r="CI7" s="194"/>
      <c r="CJ7" s="194"/>
      <c r="CK7" s="194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5"/>
      <c r="CZ7" s="216"/>
      <c r="DA7" s="196"/>
      <c r="DB7" s="217"/>
      <c r="DC7" s="193"/>
      <c r="DD7" s="215"/>
      <c r="DE7" s="194"/>
      <c r="DF7" s="194"/>
      <c r="DG7" s="194"/>
      <c r="DH7" s="194"/>
      <c r="DI7" s="194"/>
      <c r="DJ7" s="194"/>
      <c r="DK7" s="194"/>
      <c r="DL7" s="194"/>
      <c r="DM7" s="194"/>
      <c r="DN7" s="194"/>
      <c r="DO7" s="194"/>
      <c r="DP7" s="194"/>
      <c r="DQ7" s="194"/>
      <c r="DR7" s="194"/>
      <c r="DS7" s="194"/>
      <c r="DT7" s="194"/>
      <c r="DU7" s="194"/>
      <c r="DV7" s="194"/>
      <c r="DW7" s="194"/>
      <c r="DX7" s="194"/>
      <c r="DY7" s="195"/>
      <c r="DZ7" s="216"/>
      <c r="EA7" s="196"/>
      <c r="EB7" s="217"/>
      <c r="EC7" s="193"/>
      <c r="ED7" s="215"/>
      <c r="EE7" s="194"/>
      <c r="EF7" s="194"/>
      <c r="EG7" s="194"/>
      <c r="EH7" s="194"/>
      <c r="EI7" s="194"/>
      <c r="EJ7" s="194"/>
      <c r="EK7" s="194"/>
      <c r="EL7" s="194"/>
      <c r="EM7" s="194"/>
      <c r="EN7" s="194"/>
      <c r="EO7" s="194"/>
      <c r="EP7" s="194"/>
      <c r="EQ7" s="194"/>
      <c r="ER7" s="194"/>
      <c r="ES7" s="194"/>
      <c r="ET7" s="194"/>
      <c r="EU7" s="194"/>
      <c r="EV7" s="194"/>
      <c r="EW7" s="194"/>
      <c r="EX7" s="194"/>
      <c r="EY7" s="195"/>
      <c r="EZ7" s="216"/>
      <c r="FA7" s="196"/>
      <c r="FB7" s="217"/>
      <c r="FC7" s="193"/>
      <c r="FD7" s="215"/>
      <c r="FE7" s="194"/>
      <c r="FF7" s="194"/>
      <c r="FG7" s="194"/>
      <c r="FH7" s="194"/>
      <c r="FI7" s="194"/>
      <c r="FJ7" s="194"/>
      <c r="FK7" s="194"/>
      <c r="FL7" s="194"/>
      <c r="FM7" s="194"/>
      <c r="FN7" s="194"/>
      <c r="FO7" s="194"/>
      <c r="FP7" s="194"/>
      <c r="FQ7" s="194"/>
      <c r="FR7" s="194"/>
      <c r="FS7" s="194"/>
      <c r="FT7" s="194"/>
      <c r="FU7" s="194"/>
      <c r="FV7" s="194"/>
      <c r="FW7" s="194"/>
      <c r="FX7" s="194"/>
      <c r="FY7" s="195"/>
      <c r="FZ7" s="216"/>
      <c r="GA7" s="196"/>
      <c r="GB7" s="217"/>
      <c r="GC7" s="193"/>
      <c r="GD7" s="215"/>
      <c r="GE7" s="194"/>
      <c r="GF7" s="194"/>
      <c r="GG7" s="194"/>
      <c r="GH7" s="194"/>
      <c r="GI7" s="194"/>
      <c r="GJ7" s="194"/>
      <c r="GK7" s="194"/>
      <c r="GL7" s="194"/>
      <c r="GM7" s="194"/>
      <c r="GN7" s="194"/>
      <c r="GO7" s="194"/>
      <c r="GP7" s="194"/>
      <c r="GQ7" s="194"/>
      <c r="GR7" s="194"/>
      <c r="GS7" s="194"/>
      <c r="GT7" s="194"/>
      <c r="GU7" s="194"/>
      <c r="GV7" s="194"/>
      <c r="GW7" s="194"/>
      <c r="GX7" s="194"/>
      <c r="GY7" s="195"/>
      <c r="GZ7" s="216"/>
      <c r="HA7" s="196"/>
      <c r="HB7" s="217"/>
      <c r="HC7" s="193"/>
      <c r="HD7" s="215"/>
      <c r="HE7" s="194"/>
      <c r="HF7" s="194"/>
      <c r="HG7" s="194"/>
      <c r="HH7" s="194"/>
      <c r="HI7" s="194"/>
      <c r="HJ7" s="194"/>
      <c r="HK7" s="194"/>
      <c r="HL7" s="194"/>
      <c r="HM7" s="194"/>
      <c r="HN7" s="194"/>
      <c r="HO7" s="194"/>
      <c r="HP7" s="194"/>
      <c r="HQ7" s="194"/>
      <c r="HR7" s="194"/>
      <c r="HS7" s="194"/>
      <c r="HT7" s="194"/>
      <c r="HU7" s="194"/>
      <c r="HV7" s="194"/>
      <c r="HW7" s="194"/>
      <c r="HX7" s="194"/>
      <c r="HY7" s="195"/>
      <c r="HZ7" s="216"/>
      <c r="IA7" s="196"/>
      <c r="IB7" s="217"/>
      <c r="IC7" s="193"/>
      <c r="ID7" s="215"/>
      <c r="IE7" s="194"/>
      <c r="IF7" s="194"/>
      <c r="IG7" s="194"/>
      <c r="IH7" s="194"/>
      <c r="II7" s="194"/>
      <c r="IJ7" s="194"/>
      <c r="IK7" s="194"/>
      <c r="IL7" s="194"/>
      <c r="IM7" s="194"/>
      <c r="IN7" s="194"/>
      <c r="IO7" s="194"/>
      <c r="IP7" s="194"/>
      <c r="IQ7" s="194"/>
      <c r="IR7" s="194"/>
      <c r="IS7" s="194"/>
      <c r="IT7" s="194"/>
      <c r="IU7" s="194"/>
      <c r="IV7" s="194"/>
      <c r="IW7" s="194"/>
      <c r="IX7" s="194"/>
      <c r="IY7" s="195"/>
      <c r="IZ7" s="216"/>
      <c r="JA7" s="196"/>
      <c r="JB7" s="217"/>
      <c r="JC7" s="193"/>
      <c r="JD7" s="215"/>
      <c r="JE7" s="194"/>
      <c r="JF7" s="194"/>
      <c r="JG7" s="194"/>
      <c r="JH7" s="194"/>
      <c r="JI7" s="194"/>
      <c r="JJ7" s="194"/>
      <c r="JK7" s="194"/>
      <c r="JL7" s="194"/>
      <c r="JM7" s="194"/>
      <c r="JN7" s="194"/>
      <c r="JO7" s="194"/>
      <c r="JP7" s="194"/>
      <c r="JQ7" s="194"/>
      <c r="JR7" s="194"/>
      <c r="JS7" s="194"/>
      <c r="JT7" s="194"/>
      <c r="JU7" s="194"/>
      <c r="JV7" s="194"/>
      <c r="JW7" s="194"/>
      <c r="JX7" s="194"/>
      <c r="JY7" s="195"/>
      <c r="JZ7" s="216"/>
      <c r="KA7" s="196"/>
      <c r="KB7" s="217"/>
      <c r="KC7" s="193"/>
      <c r="KD7" s="215"/>
      <c r="KE7" s="194"/>
      <c r="KF7" s="194"/>
      <c r="KG7" s="194"/>
      <c r="KH7" s="194"/>
      <c r="KI7" s="194"/>
      <c r="KJ7" s="194"/>
      <c r="KK7" s="194"/>
      <c r="KL7" s="194"/>
      <c r="KM7" s="194"/>
      <c r="KN7" s="194"/>
      <c r="KO7" s="194"/>
      <c r="KP7" s="194"/>
      <c r="KQ7" s="194"/>
      <c r="KR7" s="194"/>
      <c r="KS7" s="194"/>
      <c r="KT7" s="194"/>
      <c r="KU7" s="194"/>
      <c r="KV7" s="194"/>
      <c r="KW7" s="194"/>
      <c r="KX7" s="194"/>
      <c r="KY7" s="195"/>
      <c r="KZ7" s="216"/>
      <c r="LA7" s="196"/>
      <c r="LB7" s="217"/>
      <c r="LC7" s="193"/>
      <c r="LD7" s="215"/>
      <c r="LE7" s="194"/>
      <c r="LF7" s="194"/>
      <c r="LG7" s="194"/>
      <c r="LH7" s="194"/>
      <c r="LI7" s="194"/>
      <c r="LJ7" s="194"/>
      <c r="LK7" s="194"/>
      <c r="LL7" s="194"/>
      <c r="LM7" s="194"/>
      <c r="LN7" s="194"/>
      <c r="LO7" s="194"/>
      <c r="LP7" s="194"/>
      <c r="LQ7" s="194"/>
      <c r="LR7" s="194"/>
      <c r="LS7" s="194"/>
      <c r="LT7" s="194"/>
      <c r="LU7" s="194"/>
      <c r="LV7" s="194"/>
      <c r="LW7" s="194"/>
      <c r="LX7" s="194"/>
      <c r="LY7" s="195"/>
      <c r="LZ7" s="216"/>
      <c r="MA7" s="196"/>
      <c r="MB7" s="217"/>
      <c r="MC7" s="193"/>
      <c r="MD7" s="215"/>
      <c r="ME7" s="194"/>
      <c r="MF7" s="194"/>
      <c r="MG7" s="194"/>
      <c r="MH7" s="194"/>
      <c r="MI7" s="194"/>
      <c r="MJ7" s="194"/>
      <c r="MK7" s="194"/>
      <c r="ML7" s="194"/>
      <c r="MM7" s="194"/>
      <c r="MN7" s="194"/>
      <c r="MO7" s="194"/>
      <c r="MP7" s="194"/>
      <c r="MQ7" s="194"/>
      <c r="MR7" s="194"/>
      <c r="MS7" s="194"/>
      <c r="MT7" s="194"/>
      <c r="MU7" s="194"/>
      <c r="MV7" s="194"/>
      <c r="MW7" s="194"/>
      <c r="MX7" s="194"/>
      <c r="MY7" s="195"/>
      <c r="MZ7" s="216"/>
      <c r="NA7" s="196"/>
      <c r="NB7" s="217"/>
      <c r="NC7" s="193"/>
      <c r="ND7" s="215"/>
      <c r="NE7" s="194"/>
      <c r="NF7" s="194"/>
      <c r="NG7" s="194"/>
      <c r="NH7" s="194"/>
      <c r="NI7" s="194"/>
      <c r="NJ7" s="194"/>
      <c r="NK7" s="194"/>
      <c r="NL7" s="194"/>
      <c r="NM7" s="194"/>
      <c r="NN7" s="194"/>
      <c r="NO7" s="194"/>
      <c r="NP7" s="194"/>
      <c r="NQ7" s="194"/>
      <c r="NR7" s="194"/>
      <c r="NS7" s="194"/>
      <c r="NT7" s="194"/>
      <c r="NU7" s="194"/>
      <c r="NV7" s="194"/>
      <c r="NW7" s="194"/>
      <c r="NX7" s="194"/>
      <c r="NY7" s="195"/>
      <c r="NZ7" s="216"/>
      <c r="OA7" s="196"/>
      <c r="OB7" s="217"/>
      <c r="OC7" s="193"/>
      <c r="OD7" s="215"/>
      <c r="OE7" s="194"/>
      <c r="OF7" s="194"/>
      <c r="OG7" s="194"/>
      <c r="OH7" s="194"/>
      <c r="OI7" s="194"/>
      <c r="OJ7" s="194"/>
      <c r="OK7" s="194"/>
      <c r="OL7" s="194"/>
      <c r="OM7" s="194"/>
      <c r="ON7" s="194"/>
      <c r="OO7" s="194"/>
      <c r="OP7" s="194"/>
      <c r="OQ7" s="194"/>
      <c r="OR7" s="194"/>
      <c r="OS7" s="194"/>
      <c r="OT7" s="194"/>
      <c r="OU7" s="194"/>
      <c r="OV7" s="194"/>
      <c r="OW7" s="194"/>
      <c r="OX7" s="194"/>
      <c r="OY7" s="195"/>
      <c r="OZ7" s="216"/>
      <c r="PA7" s="196"/>
      <c r="PB7" s="217"/>
      <c r="PC7" s="193"/>
      <c r="PD7" s="215"/>
      <c r="PE7" s="194"/>
      <c r="PF7" s="194"/>
      <c r="PG7" s="194"/>
      <c r="PH7" s="194"/>
      <c r="PI7" s="194"/>
      <c r="PJ7" s="194"/>
      <c r="PK7" s="194"/>
      <c r="PL7" s="194"/>
      <c r="PM7" s="194"/>
      <c r="PN7" s="194"/>
      <c r="PO7" s="194"/>
      <c r="PP7" s="194"/>
      <c r="PQ7" s="194"/>
      <c r="PR7" s="194"/>
      <c r="PS7" s="194"/>
      <c r="PT7" s="194"/>
      <c r="PU7" s="194"/>
      <c r="PV7" s="194"/>
      <c r="PW7" s="194"/>
      <c r="PX7" s="194"/>
      <c r="PY7" s="195"/>
      <c r="PZ7" s="216"/>
      <c r="QA7" s="196"/>
      <c r="QB7" s="217"/>
      <c r="QC7" s="193"/>
      <c r="QD7" s="215"/>
      <c r="QE7" s="194"/>
      <c r="QF7" s="194"/>
      <c r="QG7" s="194"/>
      <c r="QH7" s="194"/>
      <c r="QI7" s="194"/>
      <c r="QJ7" s="194"/>
      <c r="QK7" s="194"/>
      <c r="QL7" s="194"/>
      <c r="QM7" s="194"/>
      <c r="QN7" s="194"/>
      <c r="QO7" s="194"/>
      <c r="QP7" s="194"/>
      <c r="QQ7" s="194"/>
      <c r="QR7" s="194"/>
      <c r="QS7" s="194"/>
      <c r="QT7" s="194"/>
      <c r="QU7" s="194"/>
      <c r="QV7" s="194"/>
      <c r="QW7" s="194"/>
      <c r="QX7" s="194"/>
      <c r="QY7" s="195"/>
      <c r="QZ7" s="216"/>
      <c r="RA7" s="196"/>
      <c r="RB7" s="217"/>
      <c r="RC7" s="193"/>
      <c r="RD7" s="215"/>
      <c r="RE7" s="194"/>
      <c r="RF7" s="194"/>
      <c r="RG7" s="194"/>
      <c r="RH7" s="194"/>
      <c r="RI7" s="194"/>
      <c r="RJ7" s="194"/>
      <c r="RK7" s="194"/>
      <c r="RL7" s="194"/>
      <c r="RM7" s="194"/>
      <c r="RN7" s="194"/>
      <c r="RO7" s="194"/>
      <c r="RP7" s="194"/>
      <c r="RQ7" s="194"/>
      <c r="RR7" s="194"/>
      <c r="RS7" s="194"/>
      <c r="RT7" s="194"/>
      <c r="RU7" s="194"/>
      <c r="RV7" s="194"/>
      <c r="RW7" s="194"/>
      <c r="RX7" s="194"/>
      <c r="RY7" s="195"/>
      <c r="RZ7" s="216"/>
      <c r="SA7" s="196"/>
      <c r="SB7" s="217"/>
      <c r="SC7" s="193"/>
      <c r="SD7" s="215"/>
      <c r="SE7" s="194"/>
      <c r="SF7" s="194"/>
      <c r="SG7" s="194"/>
      <c r="SH7" s="194"/>
      <c r="SI7" s="194"/>
      <c r="SJ7" s="194"/>
      <c r="SK7" s="194"/>
      <c r="SL7" s="194"/>
      <c r="SM7" s="194"/>
      <c r="SN7" s="194"/>
      <c r="SO7" s="194"/>
      <c r="SP7" s="194"/>
      <c r="SQ7" s="194"/>
      <c r="SR7" s="194"/>
      <c r="SS7" s="194"/>
      <c r="ST7" s="194"/>
      <c r="SU7" s="194"/>
      <c r="SV7" s="194"/>
      <c r="SW7" s="194"/>
      <c r="SX7" s="194"/>
      <c r="SY7" s="195"/>
      <c r="SZ7" s="216"/>
      <c r="TA7" s="196"/>
      <c r="TB7" s="217"/>
      <c r="TC7" s="193"/>
      <c r="TD7" s="215"/>
      <c r="TE7" s="194"/>
      <c r="TF7" s="194"/>
      <c r="TG7" s="194"/>
      <c r="TH7" s="194"/>
      <c r="TI7" s="194"/>
      <c r="TJ7" s="194"/>
      <c r="TK7" s="194"/>
      <c r="TL7" s="194"/>
      <c r="TM7" s="194"/>
      <c r="TN7" s="194"/>
      <c r="TO7" s="194"/>
      <c r="TP7" s="194"/>
      <c r="TQ7" s="194"/>
      <c r="TR7" s="194"/>
      <c r="TS7" s="194"/>
      <c r="TT7" s="194"/>
      <c r="TU7" s="194"/>
      <c r="TV7" s="194"/>
      <c r="TW7" s="194"/>
      <c r="TX7" s="194"/>
      <c r="TY7" s="195"/>
      <c r="TZ7" s="216"/>
      <c r="UA7" s="196"/>
      <c r="UB7" s="217"/>
      <c r="UC7" s="193"/>
      <c r="UD7" s="215"/>
      <c r="UE7" s="194"/>
      <c r="UF7" s="194"/>
      <c r="UG7" s="194"/>
      <c r="UH7" s="194"/>
      <c r="UI7" s="194"/>
      <c r="UJ7" s="194"/>
      <c r="UK7" s="194"/>
      <c r="UL7" s="194"/>
      <c r="UM7" s="194"/>
      <c r="UN7" s="194"/>
      <c r="UO7" s="194"/>
      <c r="UP7" s="194"/>
      <c r="UQ7" s="194"/>
      <c r="UR7" s="194"/>
      <c r="US7" s="194"/>
      <c r="UT7" s="194"/>
      <c r="UU7" s="194"/>
      <c r="UV7" s="194"/>
      <c r="UW7" s="194"/>
      <c r="UX7" s="194"/>
      <c r="UY7" s="195"/>
      <c r="UZ7" s="216"/>
      <c r="VA7" s="196"/>
      <c r="VB7" s="217"/>
      <c r="VC7" s="193"/>
      <c r="VD7" s="215"/>
      <c r="VE7" s="194"/>
      <c r="VF7" s="194"/>
      <c r="VG7" s="194"/>
      <c r="VH7" s="194"/>
      <c r="VI7" s="194"/>
      <c r="VJ7" s="194"/>
      <c r="VK7" s="194"/>
      <c r="VL7" s="194"/>
      <c r="VM7" s="194"/>
      <c r="VN7" s="194"/>
      <c r="VO7" s="194"/>
      <c r="VP7" s="194"/>
      <c r="VQ7" s="194"/>
      <c r="VR7" s="194"/>
      <c r="VS7" s="194"/>
      <c r="VT7" s="194"/>
      <c r="VU7" s="194"/>
      <c r="VV7" s="194"/>
      <c r="VW7" s="194"/>
      <c r="VX7" s="194"/>
      <c r="VY7" s="195"/>
      <c r="VZ7" s="216"/>
      <c r="WA7" s="196"/>
      <c r="WB7" s="217"/>
      <c r="WC7" s="193"/>
      <c r="WD7" s="215"/>
      <c r="WE7" s="194"/>
      <c r="WF7" s="194"/>
      <c r="WG7" s="194"/>
      <c r="WH7" s="194"/>
      <c r="WI7" s="194"/>
      <c r="WJ7" s="194"/>
      <c r="WK7" s="194"/>
      <c r="WL7" s="194"/>
      <c r="WM7" s="194"/>
      <c r="WN7" s="194"/>
      <c r="WO7" s="194"/>
      <c r="WP7" s="194"/>
      <c r="WQ7" s="194"/>
      <c r="WR7" s="194"/>
      <c r="WS7" s="194"/>
      <c r="WT7" s="194"/>
      <c r="WU7" s="194"/>
      <c r="WV7" s="194"/>
      <c r="WW7" s="194"/>
      <c r="WX7" s="194"/>
      <c r="WY7" s="195"/>
      <c r="WZ7" s="216"/>
      <c r="XA7" s="196"/>
      <c r="XB7" s="217"/>
      <c r="XC7" s="193"/>
      <c r="XD7" s="215"/>
      <c r="XE7" s="194"/>
      <c r="XF7" s="194"/>
      <c r="XG7" s="194"/>
      <c r="XH7" s="194"/>
      <c r="XI7" s="194"/>
      <c r="XJ7" s="194"/>
      <c r="XK7" s="194"/>
      <c r="XL7" s="194"/>
      <c r="XM7" s="194"/>
      <c r="XN7" s="194"/>
      <c r="XO7" s="194"/>
      <c r="XP7" s="194"/>
      <c r="XQ7" s="194"/>
      <c r="XR7" s="194"/>
      <c r="XS7" s="194"/>
      <c r="XT7" s="194"/>
      <c r="XU7" s="194"/>
      <c r="XV7" s="194"/>
      <c r="XW7" s="194"/>
      <c r="XX7" s="194"/>
      <c r="XY7" s="195"/>
      <c r="XZ7" s="216"/>
      <c r="YA7" s="196"/>
      <c r="YB7" s="217"/>
      <c r="YC7" s="193"/>
      <c r="YD7" s="215"/>
      <c r="YE7" s="194"/>
      <c r="YF7" s="194"/>
      <c r="YG7" s="194"/>
      <c r="YH7" s="194"/>
      <c r="YI7" s="194"/>
      <c r="YJ7" s="194"/>
      <c r="YK7" s="194"/>
      <c r="YL7" s="194"/>
      <c r="YM7" s="194"/>
      <c r="YN7" s="194"/>
      <c r="YO7" s="194"/>
      <c r="YP7" s="194"/>
      <c r="YQ7" s="194"/>
      <c r="YR7" s="194"/>
      <c r="YS7" s="194"/>
      <c r="YT7" s="194"/>
      <c r="YU7" s="194"/>
      <c r="YV7" s="194"/>
      <c r="YW7" s="194"/>
      <c r="YX7" s="194"/>
      <c r="YY7" s="195"/>
      <c r="YZ7" s="216"/>
      <c r="ZA7" s="196"/>
      <c r="ZB7" s="217"/>
      <c r="ZC7" s="193"/>
      <c r="ZD7" s="215"/>
      <c r="ZE7" s="194"/>
      <c r="ZF7" s="194"/>
      <c r="ZG7" s="194"/>
      <c r="ZH7" s="194"/>
      <c r="ZI7" s="194"/>
      <c r="ZJ7" s="194"/>
      <c r="ZK7" s="194"/>
      <c r="ZL7" s="194"/>
      <c r="ZM7" s="194"/>
      <c r="ZN7" s="194"/>
      <c r="ZO7" s="194"/>
      <c r="ZP7" s="194"/>
      <c r="ZQ7" s="194"/>
      <c r="ZR7" s="194"/>
      <c r="ZS7" s="194"/>
      <c r="ZT7" s="194"/>
      <c r="ZU7" s="194"/>
      <c r="ZV7" s="194"/>
      <c r="ZW7" s="194"/>
      <c r="ZX7" s="194"/>
      <c r="ZY7" s="195"/>
      <c r="ZZ7" s="216"/>
      <c r="AAA7" s="196"/>
      <c r="AAB7" s="217"/>
      <c r="AAC7" s="193"/>
      <c r="AAD7" s="215"/>
      <c r="AAE7" s="194"/>
      <c r="AAF7" s="194"/>
      <c r="AAG7" s="194"/>
      <c r="AAH7" s="194"/>
      <c r="AAI7" s="194"/>
      <c r="AAJ7" s="194"/>
      <c r="AAK7" s="194"/>
      <c r="AAL7" s="194"/>
      <c r="AAM7" s="194"/>
      <c r="AAN7" s="194"/>
      <c r="AAO7" s="194"/>
      <c r="AAP7" s="194"/>
      <c r="AAQ7" s="194"/>
      <c r="AAR7" s="194"/>
      <c r="AAS7" s="194"/>
      <c r="AAT7" s="194"/>
      <c r="AAU7" s="194"/>
      <c r="AAV7" s="194"/>
      <c r="AAW7" s="194"/>
      <c r="AAX7" s="194"/>
      <c r="AAY7" s="195"/>
      <c r="AAZ7" s="216"/>
      <c r="ABA7" s="196"/>
      <c r="ABB7" s="217"/>
      <c r="ABC7" s="193"/>
      <c r="ABD7" s="215"/>
      <c r="ABE7" s="194"/>
      <c r="ABF7" s="194"/>
      <c r="ABG7" s="194"/>
      <c r="ABH7" s="194"/>
      <c r="ABI7" s="194"/>
      <c r="ABJ7" s="194"/>
      <c r="ABK7" s="194"/>
      <c r="ABL7" s="194"/>
      <c r="ABM7" s="194"/>
      <c r="ABN7" s="194"/>
      <c r="ABO7" s="194"/>
      <c r="ABP7" s="194"/>
      <c r="ABQ7" s="194"/>
      <c r="ABR7" s="194"/>
      <c r="ABS7" s="194"/>
      <c r="ABT7" s="194"/>
      <c r="ABU7" s="194"/>
      <c r="ABV7" s="194"/>
      <c r="ABW7" s="194"/>
      <c r="ABX7" s="194"/>
      <c r="ABY7" s="195"/>
      <c r="ABZ7" s="216"/>
      <c r="ACA7" s="196"/>
      <c r="ACB7" s="217"/>
      <c r="ACC7" s="193"/>
      <c r="ACD7" s="215"/>
      <c r="ACE7" s="194"/>
      <c r="ACF7" s="194"/>
      <c r="ACG7" s="194"/>
      <c r="ACH7" s="194"/>
      <c r="ACI7" s="194"/>
      <c r="ACJ7" s="194"/>
      <c r="ACK7" s="194"/>
      <c r="ACL7" s="194"/>
      <c r="ACM7" s="194"/>
      <c r="ACN7" s="194"/>
      <c r="ACO7" s="194"/>
      <c r="ACP7" s="194"/>
      <c r="ACQ7" s="194"/>
      <c r="ACR7" s="194"/>
      <c r="ACS7" s="194"/>
      <c r="ACT7" s="194"/>
      <c r="ACU7" s="194"/>
      <c r="ACV7" s="194"/>
      <c r="ACW7" s="194"/>
      <c r="ACX7" s="194"/>
      <c r="ACY7" s="195"/>
      <c r="ACZ7" s="216"/>
      <c r="ADA7" s="196"/>
      <c r="ADB7" s="217"/>
    </row>
    <row r="8" spans="1:782" ht="16.2" customHeight="1" x14ac:dyDescent="0.3">
      <c r="B8" s="188"/>
      <c r="C8" s="193"/>
      <c r="D8" s="215"/>
      <c r="E8" s="194"/>
      <c r="F8" s="194"/>
      <c r="G8" s="194"/>
      <c r="H8" s="194"/>
      <c r="I8" s="194"/>
      <c r="J8" s="194"/>
      <c r="K8" s="194"/>
      <c r="L8" s="194"/>
      <c r="M8" s="194"/>
      <c r="N8" s="194"/>
      <c r="O8" s="194"/>
      <c r="P8" s="194"/>
      <c r="Q8" s="194"/>
      <c r="R8" s="194"/>
      <c r="S8" s="194"/>
      <c r="T8" s="194"/>
      <c r="U8" s="194"/>
      <c r="V8" s="194"/>
      <c r="W8" s="194"/>
      <c r="X8" s="194"/>
      <c r="Y8" s="195"/>
      <c r="Z8" s="216"/>
      <c r="AA8" s="196"/>
      <c r="AB8" s="217"/>
      <c r="AC8" s="193"/>
      <c r="AD8" s="215"/>
      <c r="AE8" s="194"/>
      <c r="AF8" s="194"/>
      <c r="AG8" s="194"/>
      <c r="AH8" s="194"/>
      <c r="AI8" s="194"/>
      <c r="AJ8" s="194"/>
      <c r="AK8" s="194"/>
      <c r="AL8" s="194"/>
      <c r="AM8" s="194"/>
      <c r="AN8" s="194"/>
      <c r="AO8" s="194"/>
      <c r="AP8" s="194"/>
      <c r="AQ8" s="194"/>
      <c r="AR8" s="194"/>
      <c r="AS8" s="194"/>
      <c r="AT8" s="194"/>
      <c r="AU8" s="194"/>
      <c r="AV8" s="194"/>
      <c r="AW8" s="194"/>
      <c r="AX8" s="194"/>
      <c r="AY8" s="195"/>
      <c r="AZ8" s="216"/>
      <c r="BA8" s="196"/>
      <c r="BB8" s="217"/>
      <c r="BC8" s="193"/>
      <c r="BD8" s="215"/>
      <c r="BE8" s="194"/>
      <c r="BF8" s="194"/>
      <c r="BG8" s="194"/>
      <c r="BH8" s="194"/>
      <c r="BI8" s="194"/>
      <c r="BJ8" s="194"/>
      <c r="BK8" s="194"/>
      <c r="BL8" s="194"/>
      <c r="BM8" s="194"/>
      <c r="BN8" s="194"/>
      <c r="BO8" s="194"/>
      <c r="BP8" s="194"/>
      <c r="BQ8" s="194"/>
      <c r="BR8" s="194"/>
      <c r="BS8" s="194"/>
      <c r="BT8" s="194"/>
      <c r="BU8" s="194"/>
      <c r="BV8" s="194"/>
      <c r="BW8" s="194"/>
      <c r="BX8" s="194"/>
      <c r="BY8" s="195"/>
      <c r="BZ8" s="216"/>
      <c r="CA8" s="196"/>
      <c r="CB8" s="217"/>
      <c r="CC8" s="193"/>
      <c r="CD8" s="215"/>
      <c r="CE8" s="194"/>
      <c r="CF8" s="194"/>
      <c r="CG8" s="194"/>
      <c r="CH8" s="194"/>
      <c r="CI8" s="194"/>
      <c r="CJ8" s="194"/>
      <c r="CK8" s="194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5"/>
      <c r="CZ8" s="216"/>
      <c r="DA8" s="196"/>
      <c r="DB8" s="217"/>
      <c r="DC8" s="193"/>
      <c r="DD8" s="215"/>
      <c r="DE8" s="194"/>
      <c r="DF8" s="194"/>
      <c r="DG8" s="194"/>
      <c r="DH8" s="194"/>
      <c r="DI8" s="194"/>
      <c r="DJ8" s="194"/>
      <c r="DK8" s="194"/>
      <c r="DL8" s="194"/>
      <c r="DM8" s="194"/>
      <c r="DN8" s="194"/>
      <c r="DO8" s="194"/>
      <c r="DP8" s="194"/>
      <c r="DQ8" s="194"/>
      <c r="DR8" s="194"/>
      <c r="DS8" s="194"/>
      <c r="DT8" s="194"/>
      <c r="DU8" s="194"/>
      <c r="DV8" s="194"/>
      <c r="DW8" s="194"/>
      <c r="DX8" s="194"/>
      <c r="DY8" s="195"/>
      <c r="DZ8" s="216"/>
      <c r="EA8" s="196"/>
      <c r="EB8" s="217"/>
      <c r="EC8" s="193"/>
      <c r="ED8" s="215"/>
      <c r="EE8" s="194"/>
      <c r="EF8" s="194"/>
      <c r="EG8" s="194"/>
      <c r="EH8" s="194"/>
      <c r="EI8" s="194"/>
      <c r="EJ8" s="194"/>
      <c r="EK8" s="194"/>
      <c r="EL8" s="194"/>
      <c r="EM8" s="194"/>
      <c r="EN8" s="194"/>
      <c r="EO8" s="194"/>
      <c r="EP8" s="194"/>
      <c r="EQ8" s="194"/>
      <c r="ER8" s="194"/>
      <c r="ES8" s="194"/>
      <c r="ET8" s="194"/>
      <c r="EU8" s="194"/>
      <c r="EV8" s="194"/>
      <c r="EW8" s="194"/>
      <c r="EX8" s="194"/>
      <c r="EY8" s="195"/>
      <c r="EZ8" s="216"/>
      <c r="FA8" s="196"/>
      <c r="FB8" s="217"/>
      <c r="FC8" s="193"/>
      <c r="FD8" s="215"/>
      <c r="FE8" s="194"/>
      <c r="FF8" s="194"/>
      <c r="FG8" s="194"/>
      <c r="FH8" s="194"/>
      <c r="FI8" s="194"/>
      <c r="FJ8" s="194"/>
      <c r="FK8" s="194"/>
      <c r="FL8" s="194"/>
      <c r="FM8" s="194"/>
      <c r="FN8" s="194"/>
      <c r="FO8" s="194"/>
      <c r="FP8" s="194"/>
      <c r="FQ8" s="194"/>
      <c r="FR8" s="194"/>
      <c r="FS8" s="194"/>
      <c r="FT8" s="194"/>
      <c r="FU8" s="194"/>
      <c r="FV8" s="194"/>
      <c r="FW8" s="194"/>
      <c r="FX8" s="194"/>
      <c r="FY8" s="195"/>
      <c r="FZ8" s="216"/>
      <c r="GA8" s="196"/>
      <c r="GB8" s="217"/>
      <c r="GC8" s="193"/>
      <c r="GD8" s="215"/>
      <c r="GE8" s="194"/>
      <c r="GF8" s="194"/>
      <c r="GG8" s="194"/>
      <c r="GH8" s="194"/>
      <c r="GI8" s="194"/>
      <c r="GJ8" s="194"/>
      <c r="GK8" s="194"/>
      <c r="GL8" s="194"/>
      <c r="GM8" s="194"/>
      <c r="GN8" s="194"/>
      <c r="GO8" s="194"/>
      <c r="GP8" s="194"/>
      <c r="GQ8" s="194"/>
      <c r="GR8" s="194"/>
      <c r="GS8" s="194"/>
      <c r="GT8" s="194"/>
      <c r="GU8" s="194"/>
      <c r="GV8" s="194"/>
      <c r="GW8" s="194"/>
      <c r="GX8" s="194"/>
      <c r="GY8" s="195"/>
      <c r="GZ8" s="216"/>
      <c r="HA8" s="196"/>
      <c r="HB8" s="217"/>
      <c r="HC8" s="193"/>
      <c r="HD8" s="215"/>
      <c r="HE8" s="194"/>
      <c r="HF8" s="194"/>
      <c r="HG8" s="194"/>
      <c r="HH8" s="194"/>
      <c r="HI8" s="194"/>
      <c r="HJ8" s="194"/>
      <c r="HK8" s="194"/>
      <c r="HL8" s="194"/>
      <c r="HM8" s="194"/>
      <c r="HN8" s="194"/>
      <c r="HO8" s="194"/>
      <c r="HP8" s="194"/>
      <c r="HQ8" s="194"/>
      <c r="HR8" s="194"/>
      <c r="HS8" s="194"/>
      <c r="HT8" s="194"/>
      <c r="HU8" s="194"/>
      <c r="HV8" s="194"/>
      <c r="HW8" s="194"/>
      <c r="HX8" s="194"/>
      <c r="HY8" s="195"/>
      <c r="HZ8" s="216"/>
      <c r="IA8" s="196"/>
      <c r="IB8" s="217"/>
      <c r="IC8" s="193"/>
      <c r="ID8" s="215"/>
      <c r="IE8" s="194"/>
      <c r="IF8" s="194"/>
      <c r="IG8" s="194"/>
      <c r="IH8" s="194"/>
      <c r="II8" s="194"/>
      <c r="IJ8" s="194"/>
      <c r="IK8" s="194"/>
      <c r="IL8" s="194"/>
      <c r="IM8" s="194"/>
      <c r="IN8" s="194"/>
      <c r="IO8" s="194"/>
      <c r="IP8" s="194"/>
      <c r="IQ8" s="194"/>
      <c r="IR8" s="194"/>
      <c r="IS8" s="194"/>
      <c r="IT8" s="194"/>
      <c r="IU8" s="194"/>
      <c r="IV8" s="194"/>
      <c r="IW8" s="194"/>
      <c r="IX8" s="194"/>
      <c r="IY8" s="195"/>
      <c r="IZ8" s="216"/>
      <c r="JA8" s="196"/>
      <c r="JB8" s="217"/>
      <c r="JC8" s="193"/>
      <c r="JD8" s="215"/>
      <c r="JE8" s="194"/>
      <c r="JF8" s="194"/>
      <c r="JG8" s="194"/>
      <c r="JH8" s="194"/>
      <c r="JI8" s="194"/>
      <c r="JJ8" s="194"/>
      <c r="JK8" s="194"/>
      <c r="JL8" s="194"/>
      <c r="JM8" s="194"/>
      <c r="JN8" s="194"/>
      <c r="JO8" s="194"/>
      <c r="JP8" s="194"/>
      <c r="JQ8" s="194"/>
      <c r="JR8" s="194"/>
      <c r="JS8" s="194"/>
      <c r="JT8" s="194"/>
      <c r="JU8" s="194"/>
      <c r="JV8" s="194"/>
      <c r="JW8" s="194"/>
      <c r="JX8" s="194"/>
      <c r="JY8" s="195"/>
      <c r="JZ8" s="216"/>
      <c r="KA8" s="196"/>
      <c r="KB8" s="217"/>
      <c r="KC8" s="193"/>
      <c r="KD8" s="215"/>
      <c r="KE8" s="194"/>
      <c r="KF8" s="194"/>
      <c r="KG8" s="194"/>
      <c r="KH8" s="194"/>
      <c r="KI8" s="194"/>
      <c r="KJ8" s="194"/>
      <c r="KK8" s="194"/>
      <c r="KL8" s="194"/>
      <c r="KM8" s="194"/>
      <c r="KN8" s="194"/>
      <c r="KO8" s="194"/>
      <c r="KP8" s="194"/>
      <c r="KQ8" s="194"/>
      <c r="KR8" s="194"/>
      <c r="KS8" s="194"/>
      <c r="KT8" s="194"/>
      <c r="KU8" s="194"/>
      <c r="KV8" s="194"/>
      <c r="KW8" s="194"/>
      <c r="KX8" s="194"/>
      <c r="KY8" s="195"/>
      <c r="KZ8" s="216"/>
      <c r="LA8" s="196"/>
      <c r="LB8" s="217"/>
      <c r="LC8" s="193"/>
      <c r="LD8" s="215"/>
      <c r="LE8" s="194"/>
      <c r="LF8" s="194"/>
      <c r="LG8" s="194"/>
      <c r="LH8" s="194"/>
      <c r="LI8" s="194"/>
      <c r="LJ8" s="194"/>
      <c r="LK8" s="194"/>
      <c r="LL8" s="194"/>
      <c r="LM8" s="194"/>
      <c r="LN8" s="194"/>
      <c r="LO8" s="194"/>
      <c r="LP8" s="194"/>
      <c r="LQ8" s="194"/>
      <c r="LR8" s="194"/>
      <c r="LS8" s="194"/>
      <c r="LT8" s="194"/>
      <c r="LU8" s="194"/>
      <c r="LV8" s="194"/>
      <c r="LW8" s="194"/>
      <c r="LX8" s="194"/>
      <c r="LY8" s="195"/>
      <c r="LZ8" s="216"/>
      <c r="MA8" s="196"/>
      <c r="MB8" s="217"/>
      <c r="MC8" s="193"/>
      <c r="MD8" s="215"/>
      <c r="ME8" s="194"/>
      <c r="MF8" s="194"/>
      <c r="MG8" s="194"/>
      <c r="MH8" s="194"/>
      <c r="MI8" s="194"/>
      <c r="MJ8" s="194"/>
      <c r="MK8" s="194"/>
      <c r="ML8" s="194"/>
      <c r="MM8" s="194"/>
      <c r="MN8" s="194"/>
      <c r="MO8" s="194"/>
      <c r="MP8" s="194"/>
      <c r="MQ8" s="194"/>
      <c r="MR8" s="194"/>
      <c r="MS8" s="194"/>
      <c r="MT8" s="194"/>
      <c r="MU8" s="194"/>
      <c r="MV8" s="194"/>
      <c r="MW8" s="194"/>
      <c r="MX8" s="194"/>
      <c r="MY8" s="195"/>
      <c r="MZ8" s="216"/>
      <c r="NA8" s="196"/>
      <c r="NB8" s="217"/>
      <c r="NC8" s="193"/>
      <c r="ND8" s="215"/>
      <c r="NE8" s="194"/>
      <c r="NF8" s="194"/>
      <c r="NG8" s="194"/>
      <c r="NH8" s="194"/>
      <c r="NI8" s="194"/>
      <c r="NJ8" s="194"/>
      <c r="NK8" s="194"/>
      <c r="NL8" s="194"/>
      <c r="NM8" s="194"/>
      <c r="NN8" s="194"/>
      <c r="NO8" s="194"/>
      <c r="NP8" s="194"/>
      <c r="NQ8" s="194"/>
      <c r="NR8" s="194"/>
      <c r="NS8" s="194"/>
      <c r="NT8" s="194"/>
      <c r="NU8" s="194"/>
      <c r="NV8" s="194"/>
      <c r="NW8" s="194"/>
      <c r="NX8" s="194"/>
      <c r="NY8" s="195"/>
      <c r="NZ8" s="216"/>
      <c r="OA8" s="196"/>
      <c r="OB8" s="217"/>
      <c r="OC8" s="193"/>
      <c r="OD8" s="215"/>
      <c r="OE8" s="194"/>
      <c r="OF8" s="194"/>
      <c r="OG8" s="194"/>
      <c r="OH8" s="194"/>
      <c r="OI8" s="194"/>
      <c r="OJ8" s="194"/>
      <c r="OK8" s="194"/>
      <c r="OL8" s="194"/>
      <c r="OM8" s="194"/>
      <c r="ON8" s="194"/>
      <c r="OO8" s="194"/>
      <c r="OP8" s="194"/>
      <c r="OQ8" s="194"/>
      <c r="OR8" s="194"/>
      <c r="OS8" s="194"/>
      <c r="OT8" s="194"/>
      <c r="OU8" s="194"/>
      <c r="OV8" s="194"/>
      <c r="OW8" s="194"/>
      <c r="OX8" s="194"/>
      <c r="OY8" s="195"/>
      <c r="OZ8" s="216"/>
      <c r="PA8" s="196"/>
      <c r="PB8" s="217"/>
      <c r="PC8" s="193"/>
      <c r="PD8" s="215"/>
      <c r="PE8" s="194"/>
      <c r="PF8" s="194"/>
      <c r="PG8" s="194"/>
      <c r="PH8" s="194"/>
      <c r="PI8" s="194"/>
      <c r="PJ8" s="194"/>
      <c r="PK8" s="194"/>
      <c r="PL8" s="194"/>
      <c r="PM8" s="194"/>
      <c r="PN8" s="194"/>
      <c r="PO8" s="194"/>
      <c r="PP8" s="194"/>
      <c r="PQ8" s="194"/>
      <c r="PR8" s="194"/>
      <c r="PS8" s="194"/>
      <c r="PT8" s="194"/>
      <c r="PU8" s="194"/>
      <c r="PV8" s="194"/>
      <c r="PW8" s="194"/>
      <c r="PX8" s="194"/>
      <c r="PY8" s="195"/>
      <c r="PZ8" s="216"/>
      <c r="QA8" s="196"/>
      <c r="QB8" s="217"/>
      <c r="QC8" s="193"/>
      <c r="QD8" s="215"/>
      <c r="QE8" s="194"/>
      <c r="QF8" s="194"/>
      <c r="QG8" s="194"/>
      <c r="QH8" s="194"/>
      <c r="QI8" s="194"/>
      <c r="QJ8" s="194"/>
      <c r="QK8" s="194"/>
      <c r="QL8" s="194"/>
      <c r="QM8" s="194"/>
      <c r="QN8" s="194"/>
      <c r="QO8" s="194"/>
      <c r="QP8" s="194"/>
      <c r="QQ8" s="194"/>
      <c r="QR8" s="194"/>
      <c r="QS8" s="194"/>
      <c r="QT8" s="194"/>
      <c r="QU8" s="194"/>
      <c r="QV8" s="194"/>
      <c r="QW8" s="194"/>
      <c r="QX8" s="194"/>
      <c r="QY8" s="195"/>
      <c r="QZ8" s="216"/>
      <c r="RA8" s="196"/>
      <c r="RB8" s="217"/>
      <c r="RC8" s="193"/>
      <c r="RD8" s="215"/>
      <c r="RE8" s="194"/>
      <c r="RF8" s="194"/>
      <c r="RG8" s="194"/>
      <c r="RH8" s="194"/>
      <c r="RI8" s="194"/>
      <c r="RJ8" s="194"/>
      <c r="RK8" s="194"/>
      <c r="RL8" s="194"/>
      <c r="RM8" s="194"/>
      <c r="RN8" s="194"/>
      <c r="RO8" s="194"/>
      <c r="RP8" s="194"/>
      <c r="RQ8" s="194"/>
      <c r="RR8" s="194"/>
      <c r="RS8" s="194"/>
      <c r="RT8" s="194"/>
      <c r="RU8" s="194"/>
      <c r="RV8" s="194"/>
      <c r="RW8" s="194"/>
      <c r="RX8" s="194"/>
      <c r="RY8" s="195"/>
      <c r="RZ8" s="216"/>
      <c r="SA8" s="196"/>
      <c r="SB8" s="217"/>
      <c r="SC8" s="193"/>
      <c r="SD8" s="215"/>
      <c r="SE8" s="194"/>
      <c r="SF8" s="194"/>
      <c r="SG8" s="194"/>
      <c r="SH8" s="194"/>
      <c r="SI8" s="194"/>
      <c r="SJ8" s="194"/>
      <c r="SK8" s="194"/>
      <c r="SL8" s="194"/>
      <c r="SM8" s="194"/>
      <c r="SN8" s="194"/>
      <c r="SO8" s="194"/>
      <c r="SP8" s="194"/>
      <c r="SQ8" s="194"/>
      <c r="SR8" s="194"/>
      <c r="SS8" s="194"/>
      <c r="ST8" s="194"/>
      <c r="SU8" s="194"/>
      <c r="SV8" s="194"/>
      <c r="SW8" s="194"/>
      <c r="SX8" s="194"/>
      <c r="SY8" s="195"/>
      <c r="SZ8" s="216"/>
      <c r="TA8" s="196"/>
      <c r="TB8" s="217"/>
      <c r="TC8" s="193"/>
      <c r="TD8" s="215"/>
      <c r="TE8" s="194"/>
      <c r="TF8" s="194"/>
      <c r="TG8" s="194"/>
      <c r="TH8" s="194"/>
      <c r="TI8" s="194"/>
      <c r="TJ8" s="194"/>
      <c r="TK8" s="194"/>
      <c r="TL8" s="194"/>
      <c r="TM8" s="194"/>
      <c r="TN8" s="194"/>
      <c r="TO8" s="194"/>
      <c r="TP8" s="194"/>
      <c r="TQ8" s="194"/>
      <c r="TR8" s="194"/>
      <c r="TS8" s="194"/>
      <c r="TT8" s="194"/>
      <c r="TU8" s="194"/>
      <c r="TV8" s="194"/>
      <c r="TW8" s="194"/>
      <c r="TX8" s="194"/>
      <c r="TY8" s="195"/>
      <c r="TZ8" s="216"/>
      <c r="UA8" s="196"/>
      <c r="UB8" s="217"/>
      <c r="UC8" s="193"/>
      <c r="UD8" s="215"/>
      <c r="UE8" s="194"/>
      <c r="UF8" s="194"/>
      <c r="UG8" s="194"/>
      <c r="UH8" s="194"/>
      <c r="UI8" s="194"/>
      <c r="UJ8" s="194"/>
      <c r="UK8" s="194"/>
      <c r="UL8" s="194"/>
      <c r="UM8" s="194"/>
      <c r="UN8" s="194"/>
      <c r="UO8" s="194"/>
      <c r="UP8" s="194"/>
      <c r="UQ8" s="194"/>
      <c r="UR8" s="194"/>
      <c r="US8" s="194"/>
      <c r="UT8" s="194"/>
      <c r="UU8" s="194"/>
      <c r="UV8" s="194"/>
      <c r="UW8" s="194"/>
      <c r="UX8" s="194"/>
      <c r="UY8" s="195"/>
      <c r="UZ8" s="216"/>
      <c r="VA8" s="196"/>
      <c r="VB8" s="217"/>
      <c r="VC8" s="193"/>
      <c r="VD8" s="215"/>
      <c r="VE8" s="194"/>
      <c r="VF8" s="194"/>
      <c r="VG8" s="194"/>
      <c r="VH8" s="194"/>
      <c r="VI8" s="194"/>
      <c r="VJ8" s="194"/>
      <c r="VK8" s="194"/>
      <c r="VL8" s="194"/>
      <c r="VM8" s="194"/>
      <c r="VN8" s="194"/>
      <c r="VO8" s="194"/>
      <c r="VP8" s="194"/>
      <c r="VQ8" s="194"/>
      <c r="VR8" s="194"/>
      <c r="VS8" s="194"/>
      <c r="VT8" s="194"/>
      <c r="VU8" s="194"/>
      <c r="VV8" s="194"/>
      <c r="VW8" s="194"/>
      <c r="VX8" s="194"/>
      <c r="VY8" s="195"/>
      <c r="VZ8" s="216"/>
      <c r="WA8" s="196"/>
      <c r="WB8" s="217"/>
      <c r="WC8" s="193"/>
      <c r="WD8" s="215"/>
      <c r="WE8" s="194"/>
      <c r="WF8" s="194"/>
      <c r="WG8" s="194"/>
      <c r="WH8" s="194"/>
      <c r="WI8" s="194"/>
      <c r="WJ8" s="194"/>
      <c r="WK8" s="194"/>
      <c r="WL8" s="194"/>
      <c r="WM8" s="194"/>
      <c r="WN8" s="194"/>
      <c r="WO8" s="194"/>
      <c r="WP8" s="194"/>
      <c r="WQ8" s="194"/>
      <c r="WR8" s="194"/>
      <c r="WS8" s="194"/>
      <c r="WT8" s="194"/>
      <c r="WU8" s="194"/>
      <c r="WV8" s="194"/>
      <c r="WW8" s="194"/>
      <c r="WX8" s="194"/>
      <c r="WY8" s="195"/>
      <c r="WZ8" s="216"/>
      <c r="XA8" s="196"/>
      <c r="XB8" s="217"/>
      <c r="XC8" s="193"/>
      <c r="XD8" s="215"/>
      <c r="XE8" s="194"/>
      <c r="XF8" s="194"/>
      <c r="XG8" s="194"/>
      <c r="XH8" s="194"/>
      <c r="XI8" s="194"/>
      <c r="XJ8" s="194"/>
      <c r="XK8" s="194"/>
      <c r="XL8" s="194"/>
      <c r="XM8" s="194"/>
      <c r="XN8" s="194"/>
      <c r="XO8" s="194"/>
      <c r="XP8" s="194"/>
      <c r="XQ8" s="194"/>
      <c r="XR8" s="194"/>
      <c r="XS8" s="194"/>
      <c r="XT8" s="194"/>
      <c r="XU8" s="194"/>
      <c r="XV8" s="194"/>
      <c r="XW8" s="194"/>
      <c r="XX8" s="194"/>
      <c r="XY8" s="195"/>
      <c r="XZ8" s="216"/>
      <c r="YA8" s="196"/>
      <c r="YB8" s="217"/>
      <c r="YC8" s="193"/>
      <c r="YD8" s="215"/>
      <c r="YE8" s="194"/>
      <c r="YF8" s="194"/>
      <c r="YG8" s="194"/>
      <c r="YH8" s="194"/>
      <c r="YI8" s="194"/>
      <c r="YJ8" s="194"/>
      <c r="YK8" s="194"/>
      <c r="YL8" s="194"/>
      <c r="YM8" s="194"/>
      <c r="YN8" s="194"/>
      <c r="YO8" s="194"/>
      <c r="YP8" s="194"/>
      <c r="YQ8" s="194"/>
      <c r="YR8" s="194"/>
      <c r="YS8" s="194"/>
      <c r="YT8" s="194"/>
      <c r="YU8" s="194"/>
      <c r="YV8" s="194"/>
      <c r="YW8" s="194"/>
      <c r="YX8" s="194"/>
      <c r="YY8" s="195"/>
      <c r="YZ8" s="216"/>
      <c r="ZA8" s="196"/>
      <c r="ZB8" s="217"/>
      <c r="ZC8" s="193"/>
      <c r="ZD8" s="215"/>
      <c r="ZE8" s="194"/>
      <c r="ZF8" s="194"/>
      <c r="ZG8" s="194"/>
      <c r="ZH8" s="194"/>
      <c r="ZI8" s="194"/>
      <c r="ZJ8" s="194"/>
      <c r="ZK8" s="194"/>
      <c r="ZL8" s="194"/>
      <c r="ZM8" s="194"/>
      <c r="ZN8" s="194"/>
      <c r="ZO8" s="194"/>
      <c r="ZP8" s="194"/>
      <c r="ZQ8" s="194"/>
      <c r="ZR8" s="194"/>
      <c r="ZS8" s="194"/>
      <c r="ZT8" s="194"/>
      <c r="ZU8" s="194"/>
      <c r="ZV8" s="194"/>
      <c r="ZW8" s="194"/>
      <c r="ZX8" s="194"/>
      <c r="ZY8" s="195"/>
      <c r="ZZ8" s="216"/>
      <c r="AAA8" s="196"/>
      <c r="AAB8" s="217"/>
      <c r="AAC8" s="193"/>
      <c r="AAD8" s="215"/>
      <c r="AAE8" s="194"/>
      <c r="AAF8" s="194"/>
      <c r="AAG8" s="194"/>
      <c r="AAH8" s="194"/>
      <c r="AAI8" s="194"/>
      <c r="AAJ8" s="194"/>
      <c r="AAK8" s="194"/>
      <c r="AAL8" s="194"/>
      <c r="AAM8" s="194"/>
      <c r="AAN8" s="194"/>
      <c r="AAO8" s="194"/>
      <c r="AAP8" s="194"/>
      <c r="AAQ8" s="194"/>
      <c r="AAR8" s="194"/>
      <c r="AAS8" s="194"/>
      <c r="AAT8" s="194"/>
      <c r="AAU8" s="194"/>
      <c r="AAV8" s="194"/>
      <c r="AAW8" s="194"/>
      <c r="AAX8" s="194"/>
      <c r="AAY8" s="195"/>
      <c r="AAZ8" s="216"/>
      <c r="ABA8" s="196"/>
      <c r="ABB8" s="217"/>
      <c r="ABC8" s="193"/>
      <c r="ABD8" s="215"/>
      <c r="ABE8" s="194"/>
      <c r="ABF8" s="194"/>
      <c r="ABG8" s="194"/>
      <c r="ABH8" s="194"/>
      <c r="ABI8" s="194"/>
      <c r="ABJ8" s="194"/>
      <c r="ABK8" s="194"/>
      <c r="ABL8" s="194"/>
      <c r="ABM8" s="194"/>
      <c r="ABN8" s="194"/>
      <c r="ABO8" s="194"/>
      <c r="ABP8" s="194"/>
      <c r="ABQ8" s="194"/>
      <c r="ABR8" s="194"/>
      <c r="ABS8" s="194"/>
      <c r="ABT8" s="194"/>
      <c r="ABU8" s="194"/>
      <c r="ABV8" s="194"/>
      <c r="ABW8" s="194"/>
      <c r="ABX8" s="194"/>
      <c r="ABY8" s="195"/>
      <c r="ABZ8" s="216"/>
      <c r="ACA8" s="196"/>
      <c r="ACB8" s="217"/>
      <c r="ACC8" s="193"/>
      <c r="ACD8" s="215"/>
      <c r="ACE8" s="194"/>
      <c r="ACF8" s="194"/>
      <c r="ACG8" s="194"/>
      <c r="ACH8" s="194"/>
      <c r="ACI8" s="194"/>
      <c r="ACJ8" s="194"/>
      <c r="ACK8" s="194"/>
      <c r="ACL8" s="194"/>
      <c r="ACM8" s="194"/>
      <c r="ACN8" s="194"/>
      <c r="ACO8" s="194"/>
      <c r="ACP8" s="194"/>
      <c r="ACQ8" s="194"/>
      <c r="ACR8" s="194"/>
      <c r="ACS8" s="194"/>
      <c r="ACT8" s="194"/>
      <c r="ACU8" s="194"/>
      <c r="ACV8" s="194"/>
      <c r="ACW8" s="194"/>
      <c r="ACX8" s="194"/>
      <c r="ACY8" s="195"/>
      <c r="ACZ8" s="216"/>
      <c r="ADA8" s="196"/>
      <c r="ADB8" s="217"/>
    </row>
    <row r="9" spans="1:782" ht="16.2" customHeight="1" x14ac:dyDescent="0.3">
      <c r="B9" s="188"/>
      <c r="C9" s="193"/>
      <c r="D9" s="215"/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94"/>
      <c r="W9" s="194"/>
      <c r="X9" s="194"/>
      <c r="Y9" s="195"/>
      <c r="Z9" s="216"/>
      <c r="AA9" s="196"/>
      <c r="AB9" s="217"/>
      <c r="AC9" s="193"/>
      <c r="AD9" s="215"/>
      <c r="AE9" s="194"/>
      <c r="AF9" s="194"/>
      <c r="AG9" s="194"/>
      <c r="AH9" s="194"/>
      <c r="AI9" s="194"/>
      <c r="AJ9" s="194"/>
      <c r="AK9" s="194"/>
      <c r="AL9" s="194"/>
      <c r="AM9" s="194"/>
      <c r="AN9" s="194"/>
      <c r="AO9" s="194"/>
      <c r="AP9" s="194"/>
      <c r="AQ9" s="194"/>
      <c r="AR9" s="194"/>
      <c r="AS9" s="194"/>
      <c r="AT9" s="194"/>
      <c r="AU9" s="194"/>
      <c r="AV9" s="194"/>
      <c r="AW9" s="194"/>
      <c r="AX9" s="194"/>
      <c r="AY9" s="195"/>
      <c r="AZ9" s="216"/>
      <c r="BA9" s="196"/>
      <c r="BB9" s="217"/>
      <c r="BC9" s="193"/>
      <c r="BD9" s="215"/>
      <c r="BE9" s="194"/>
      <c r="BF9" s="194"/>
      <c r="BG9" s="194"/>
      <c r="BH9" s="194"/>
      <c r="BI9" s="194"/>
      <c r="BJ9" s="194"/>
      <c r="BK9" s="194"/>
      <c r="BL9" s="194"/>
      <c r="BM9" s="194"/>
      <c r="BN9" s="194"/>
      <c r="BO9" s="194"/>
      <c r="BP9" s="194"/>
      <c r="BQ9" s="194"/>
      <c r="BR9" s="194"/>
      <c r="BS9" s="194"/>
      <c r="BT9" s="194"/>
      <c r="BU9" s="194"/>
      <c r="BV9" s="194"/>
      <c r="BW9" s="194"/>
      <c r="BX9" s="194"/>
      <c r="BY9" s="195"/>
      <c r="BZ9" s="216"/>
      <c r="CA9" s="196"/>
      <c r="CB9" s="217"/>
      <c r="CC9" s="193"/>
      <c r="CD9" s="215"/>
      <c r="CE9" s="194"/>
      <c r="CF9" s="194"/>
      <c r="CG9" s="194"/>
      <c r="CH9" s="194"/>
      <c r="CI9" s="194"/>
      <c r="CJ9" s="194"/>
      <c r="CK9" s="194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5"/>
      <c r="CZ9" s="216"/>
      <c r="DA9" s="196"/>
      <c r="DB9" s="217"/>
      <c r="DC9" s="193"/>
      <c r="DD9" s="215"/>
      <c r="DE9" s="194"/>
      <c r="DF9" s="194"/>
      <c r="DG9" s="194"/>
      <c r="DH9" s="194"/>
      <c r="DI9" s="194"/>
      <c r="DJ9" s="194"/>
      <c r="DK9" s="194"/>
      <c r="DL9" s="194"/>
      <c r="DM9" s="194"/>
      <c r="DN9" s="194"/>
      <c r="DO9" s="194"/>
      <c r="DP9" s="194"/>
      <c r="DQ9" s="194"/>
      <c r="DR9" s="194"/>
      <c r="DS9" s="194"/>
      <c r="DT9" s="194"/>
      <c r="DU9" s="194"/>
      <c r="DV9" s="194"/>
      <c r="DW9" s="194"/>
      <c r="DX9" s="194"/>
      <c r="DY9" s="195"/>
      <c r="DZ9" s="216"/>
      <c r="EA9" s="196"/>
      <c r="EB9" s="217"/>
      <c r="EC9" s="193"/>
      <c r="ED9" s="215"/>
      <c r="EE9" s="194"/>
      <c r="EF9" s="194"/>
      <c r="EG9" s="194"/>
      <c r="EH9" s="194"/>
      <c r="EI9" s="194"/>
      <c r="EJ9" s="194"/>
      <c r="EK9" s="194"/>
      <c r="EL9" s="194"/>
      <c r="EM9" s="194"/>
      <c r="EN9" s="194"/>
      <c r="EO9" s="194"/>
      <c r="EP9" s="194"/>
      <c r="EQ9" s="194"/>
      <c r="ER9" s="194"/>
      <c r="ES9" s="194"/>
      <c r="ET9" s="194"/>
      <c r="EU9" s="194"/>
      <c r="EV9" s="194"/>
      <c r="EW9" s="194"/>
      <c r="EX9" s="194"/>
      <c r="EY9" s="195"/>
      <c r="EZ9" s="216"/>
      <c r="FA9" s="196"/>
      <c r="FB9" s="217"/>
      <c r="FC9" s="193"/>
      <c r="FD9" s="215"/>
      <c r="FE9" s="194"/>
      <c r="FF9" s="194"/>
      <c r="FG9" s="194"/>
      <c r="FH9" s="194"/>
      <c r="FI9" s="194"/>
      <c r="FJ9" s="194"/>
      <c r="FK9" s="194"/>
      <c r="FL9" s="194"/>
      <c r="FM9" s="194"/>
      <c r="FN9" s="194"/>
      <c r="FO9" s="194"/>
      <c r="FP9" s="194"/>
      <c r="FQ9" s="194"/>
      <c r="FR9" s="194"/>
      <c r="FS9" s="194"/>
      <c r="FT9" s="194"/>
      <c r="FU9" s="194"/>
      <c r="FV9" s="194"/>
      <c r="FW9" s="194"/>
      <c r="FX9" s="194"/>
      <c r="FY9" s="195"/>
      <c r="FZ9" s="216"/>
      <c r="GA9" s="196"/>
      <c r="GB9" s="217"/>
      <c r="GC9" s="193"/>
      <c r="GD9" s="215"/>
      <c r="GE9" s="194"/>
      <c r="GF9" s="194"/>
      <c r="GG9" s="194"/>
      <c r="GH9" s="194"/>
      <c r="GI9" s="194"/>
      <c r="GJ9" s="194"/>
      <c r="GK9" s="194"/>
      <c r="GL9" s="194"/>
      <c r="GM9" s="194"/>
      <c r="GN9" s="194"/>
      <c r="GO9" s="194"/>
      <c r="GP9" s="194"/>
      <c r="GQ9" s="194"/>
      <c r="GR9" s="194"/>
      <c r="GS9" s="194"/>
      <c r="GT9" s="194"/>
      <c r="GU9" s="194"/>
      <c r="GV9" s="194"/>
      <c r="GW9" s="194"/>
      <c r="GX9" s="194"/>
      <c r="GY9" s="195"/>
      <c r="GZ9" s="216"/>
      <c r="HA9" s="196"/>
      <c r="HB9" s="217"/>
      <c r="HC9" s="193"/>
      <c r="HD9" s="215"/>
      <c r="HE9" s="194"/>
      <c r="HF9" s="194"/>
      <c r="HG9" s="194"/>
      <c r="HH9" s="194"/>
      <c r="HI9" s="194"/>
      <c r="HJ9" s="194"/>
      <c r="HK9" s="194"/>
      <c r="HL9" s="194"/>
      <c r="HM9" s="194"/>
      <c r="HN9" s="194"/>
      <c r="HO9" s="194"/>
      <c r="HP9" s="194"/>
      <c r="HQ9" s="194"/>
      <c r="HR9" s="194"/>
      <c r="HS9" s="194"/>
      <c r="HT9" s="194"/>
      <c r="HU9" s="194"/>
      <c r="HV9" s="194"/>
      <c r="HW9" s="194"/>
      <c r="HX9" s="194"/>
      <c r="HY9" s="195"/>
      <c r="HZ9" s="216"/>
      <c r="IA9" s="196"/>
      <c r="IB9" s="217"/>
      <c r="IC9" s="193"/>
      <c r="ID9" s="215"/>
      <c r="IE9" s="194"/>
      <c r="IF9" s="194"/>
      <c r="IG9" s="194"/>
      <c r="IH9" s="194"/>
      <c r="II9" s="194"/>
      <c r="IJ9" s="194"/>
      <c r="IK9" s="194"/>
      <c r="IL9" s="194"/>
      <c r="IM9" s="194"/>
      <c r="IN9" s="194"/>
      <c r="IO9" s="194"/>
      <c r="IP9" s="194"/>
      <c r="IQ9" s="194"/>
      <c r="IR9" s="194"/>
      <c r="IS9" s="194"/>
      <c r="IT9" s="194"/>
      <c r="IU9" s="194"/>
      <c r="IV9" s="194"/>
      <c r="IW9" s="194"/>
      <c r="IX9" s="194"/>
      <c r="IY9" s="195"/>
      <c r="IZ9" s="216"/>
      <c r="JA9" s="196"/>
      <c r="JB9" s="217"/>
      <c r="JC9" s="193"/>
      <c r="JD9" s="215"/>
      <c r="JE9" s="194"/>
      <c r="JF9" s="194"/>
      <c r="JG9" s="194"/>
      <c r="JH9" s="194"/>
      <c r="JI9" s="194"/>
      <c r="JJ9" s="194"/>
      <c r="JK9" s="194"/>
      <c r="JL9" s="194"/>
      <c r="JM9" s="194"/>
      <c r="JN9" s="194"/>
      <c r="JO9" s="194"/>
      <c r="JP9" s="194"/>
      <c r="JQ9" s="194"/>
      <c r="JR9" s="194"/>
      <c r="JS9" s="194"/>
      <c r="JT9" s="194"/>
      <c r="JU9" s="194"/>
      <c r="JV9" s="194"/>
      <c r="JW9" s="194"/>
      <c r="JX9" s="194"/>
      <c r="JY9" s="195"/>
      <c r="JZ9" s="216"/>
      <c r="KA9" s="196"/>
      <c r="KB9" s="217"/>
      <c r="KC9" s="193"/>
      <c r="KD9" s="215"/>
      <c r="KE9" s="194"/>
      <c r="KF9" s="194"/>
      <c r="KG9" s="194"/>
      <c r="KH9" s="194"/>
      <c r="KI9" s="194"/>
      <c r="KJ9" s="194"/>
      <c r="KK9" s="194"/>
      <c r="KL9" s="194"/>
      <c r="KM9" s="194"/>
      <c r="KN9" s="194"/>
      <c r="KO9" s="194"/>
      <c r="KP9" s="194"/>
      <c r="KQ9" s="194"/>
      <c r="KR9" s="194"/>
      <c r="KS9" s="194"/>
      <c r="KT9" s="194"/>
      <c r="KU9" s="194"/>
      <c r="KV9" s="194"/>
      <c r="KW9" s="194"/>
      <c r="KX9" s="194"/>
      <c r="KY9" s="195"/>
      <c r="KZ9" s="216"/>
      <c r="LA9" s="196"/>
      <c r="LB9" s="217"/>
      <c r="LC9" s="193"/>
      <c r="LD9" s="215"/>
      <c r="LE9" s="194"/>
      <c r="LF9" s="194"/>
      <c r="LG9" s="194"/>
      <c r="LH9" s="194"/>
      <c r="LI9" s="194"/>
      <c r="LJ9" s="194"/>
      <c r="LK9" s="194"/>
      <c r="LL9" s="194"/>
      <c r="LM9" s="194"/>
      <c r="LN9" s="194"/>
      <c r="LO9" s="194"/>
      <c r="LP9" s="194"/>
      <c r="LQ9" s="194"/>
      <c r="LR9" s="194"/>
      <c r="LS9" s="194"/>
      <c r="LT9" s="194"/>
      <c r="LU9" s="194"/>
      <c r="LV9" s="194"/>
      <c r="LW9" s="194"/>
      <c r="LX9" s="194"/>
      <c r="LY9" s="195"/>
      <c r="LZ9" s="216"/>
      <c r="MA9" s="196"/>
      <c r="MB9" s="217"/>
      <c r="MC9" s="193"/>
      <c r="MD9" s="215"/>
      <c r="ME9" s="194"/>
      <c r="MF9" s="194"/>
      <c r="MG9" s="194"/>
      <c r="MH9" s="194"/>
      <c r="MI9" s="194"/>
      <c r="MJ9" s="194"/>
      <c r="MK9" s="194"/>
      <c r="ML9" s="194"/>
      <c r="MM9" s="194"/>
      <c r="MN9" s="194"/>
      <c r="MO9" s="194"/>
      <c r="MP9" s="194"/>
      <c r="MQ9" s="194"/>
      <c r="MR9" s="194"/>
      <c r="MS9" s="194"/>
      <c r="MT9" s="194"/>
      <c r="MU9" s="194"/>
      <c r="MV9" s="194"/>
      <c r="MW9" s="194"/>
      <c r="MX9" s="194"/>
      <c r="MY9" s="195"/>
      <c r="MZ9" s="216"/>
      <c r="NA9" s="196"/>
      <c r="NB9" s="217"/>
      <c r="NC9" s="193"/>
      <c r="ND9" s="215"/>
      <c r="NE9" s="194"/>
      <c r="NF9" s="194"/>
      <c r="NG9" s="194"/>
      <c r="NH9" s="194"/>
      <c r="NI9" s="194"/>
      <c r="NJ9" s="194"/>
      <c r="NK9" s="194"/>
      <c r="NL9" s="194"/>
      <c r="NM9" s="194"/>
      <c r="NN9" s="194"/>
      <c r="NO9" s="194"/>
      <c r="NP9" s="194"/>
      <c r="NQ9" s="194"/>
      <c r="NR9" s="194"/>
      <c r="NS9" s="194"/>
      <c r="NT9" s="194"/>
      <c r="NU9" s="194"/>
      <c r="NV9" s="194"/>
      <c r="NW9" s="194"/>
      <c r="NX9" s="194"/>
      <c r="NY9" s="195"/>
      <c r="NZ9" s="216"/>
      <c r="OA9" s="196"/>
      <c r="OB9" s="217"/>
      <c r="OC9" s="193"/>
      <c r="OD9" s="215"/>
      <c r="OE9" s="194"/>
      <c r="OF9" s="194"/>
      <c r="OG9" s="194"/>
      <c r="OH9" s="194"/>
      <c r="OI9" s="194"/>
      <c r="OJ9" s="194"/>
      <c r="OK9" s="194"/>
      <c r="OL9" s="194"/>
      <c r="OM9" s="194"/>
      <c r="ON9" s="194"/>
      <c r="OO9" s="194"/>
      <c r="OP9" s="194"/>
      <c r="OQ9" s="194"/>
      <c r="OR9" s="194"/>
      <c r="OS9" s="194"/>
      <c r="OT9" s="194"/>
      <c r="OU9" s="194"/>
      <c r="OV9" s="194"/>
      <c r="OW9" s="194"/>
      <c r="OX9" s="194"/>
      <c r="OY9" s="195"/>
      <c r="OZ9" s="216"/>
      <c r="PA9" s="196"/>
      <c r="PB9" s="217"/>
      <c r="PC9" s="193"/>
      <c r="PD9" s="215"/>
      <c r="PE9" s="194"/>
      <c r="PF9" s="194"/>
      <c r="PG9" s="194"/>
      <c r="PH9" s="194"/>
      <c r="PI9" s="194"/>
      <c r="PJ9" s="194"/>
      <c r="PK9" s="194"/>
      <c r="PL9" s="194"/>
      <c r="PM9" s="194"/>
      <c r="PN9" s="194"/>
      <c r="PO9" s="194"/>
      <c r="PP9" s="194"/>
      <c r="PQ9" s="194"/>
      <c r="PR9" s="194"/>
      <c r="PS9" s="194"/>
      <c r="PT9" s="194"/>
      <c r="PU9" s="194"/>
      <c r="PV9" s="194"/>
      <c r="PW9" s="194"/>
      <c r="PX9" s="194"/>
      <c r="PY9" s="195"/>
      <c r="PZ9" s="216"/>
      <c r="QA9" s="196"/>
      <c r="QB9" s="217"/>
      <c r="QC9" s="193"/>
      <c r="QD9" s="215"/>
      <c r="QE9" s="194"/>
      <c r="QF9" s="194"/>
      <c r="QG9" s="194"/>
      <c r="QH9" s="194"/>
      <c r="QI9" s="194"/>
      <c r="QJ9" s="194"/>
      <c r="QK9" s="194"/>
      <c r="QL9" s="194"/>
      <c r="QM9" s="194"/>
      <c r="QN9" s="194"/>
      <c r="QO9" s="194"/>
      <c r="QP9" s="194"/>
      <c r="QQ9" s="194"/>
      <c r="QR9" s="194"/>
      <c r="QS9" s="194"/>
      <c r="QT9" s="194"/>
      <c r="QU9" s="194"/>
      <c r="QV9" s="194"/>
      <c r="QW9" s="194"/>
      <c r="QX9" s="194"/>
      <c r="QY9" s="195"/>
      <c r="QZ9" s="216"/>
      <c r="RA9" s="196"/>
      <c r="RB9" s="217"/>
      <c r="RC9" s="193"/>
      <c r="RD9" s="215"/>
      <c r="RE9" s="194"/>
      <c r="RF9" s="194"/>
      <c r="RG9" s="194"/>
      <c r="RH9" s="194"/>
      <c r="RI9" s="194"/>
      <c r="RJ9" s="194"/>
      <c r="RK9" s="194"/>
      <c r="RL9" s="194"/>
      <c r="RM9" s="194"/>
      <c r="RN9" s="194"/>
      <c r="RO9" s="194"/>
      <c r="RP9" s="194"/>
      <c r="RQ9" s="194"/>
      <c r="RR9" s="194"/>
      <c r="RS9" s="194"/>
      <c r="RT9" s="194"/>
      <c r="RU9" s="194"/>
      <c r="RV9" s="194"/>
      <c r="RW9" s="194"/>
      <c r="RX9" s="194"/>
      <c r="RY9" s="195"/>
      <c r="RZ9" s="216"/>
      <c r="SA9" s="196"/>
      <c r="SB9" s="217"/>
      <c r="SC9" s="193"/>
      <c r="SD9" s="215"/>
      <c r="SE9" s="194"/>
      <c r="SF9" s="194"/>
      <c r="SG9" s="194"/>
      <c r="SH9" s="194"/>
      <c r="SI9" s="194"/>
      <c r="SJ9" s="194"/>
      <c r="SK9" s="194"/>
      <c r="SL9" s="194"/>
      <c r="SM9" s="194"/>
      <c r="SN9" s="194"/>
      <c r="SO9" s="194"/>
      <c r="SP9" s="194"/>
      <c r="SQ9" s="194"/>
      <c r="SR9" s="194"/>
      <c r="SS9" s="194"/>
      <c r="ST9" s="194"/>
      <c r="SU9" s="194"/>
      <c r="SV9" s="194"/>
      <c r="SW9" s="194"/>
      <c r="SX9" s="194"/>
      <c r="SY9" s="195"/>
      <c r="SZ9" s="216"/>
      <c r="TA9" s="196"/>
      <c r="TB9" s="217"/>
      <c r="TC9" s="193"/>
      <c r="TD9" s="215"/>
      <c r="TE9" s="194"/>
      <c r="TF9" s="194"/>
      <c r="TG9" s="194"/>
      <c r="TH9" s="194"/>
      <c r="TI9" s="194"/>
      <c r="TJ9" s="194"/>
      <c r="TK9" s="194"/>
      <c r="TL9" s="194"/>
      <c r="TM9" s="194"/>
      <c r="TN9" s="194"/>
      <c r="TO9" s="194"/>
      <c r="TP9" s="194"/>
      <c r="TQ9" s="194"/>
      <c r="TR9" s="194"/>
      <c r="TS9" s="194"/>
      <c r="TT9" s="194"/>
      <c r="TU9" s="194"/>
      <c r="TV9" s="194"/>
      <c r="TW9" s="194"/>
      <c r="TX9" s="194"/>
      <c r="TY9" s="195"/>
      <c r="TZ9" s="216"/>
      <c r="UA9" s="196"/>
      <c r="UB9" s="217"/>
      <c r="UC9" s="193"/>
      <c r="UD9" s="215"/>
      <c r="UE9" s="194"/>
      <c r="UF9" s="194"/>
      <c r="UG9" s="194"/>
      <c r="UH9" s="194"/>
      <c r="UI9" s="194"/>
      <c r="UJ9" s="194"/>
      <c r="UK9" s="194"/>
      <c r="UL9" s="194"/>
      <c r="UM9" s="194"/>
      <c r="UN9" s="194"/>
      <c r="UO9" s="194"/>
      <c r="UP9" s="194"/>
      <c r="UQ9" s="194"/>
      <c r="UR9" s="194"/>
      <c r="US9" s="194"/>
      <c r="UT9" s="194"/>
      <c r="UU9" s="194"/>
      <c r="UV9" s="194"/>
      <c r="UW9" s="194"/>
      <c r="UX9" s="194"/>
      <c r="UY9" s="195"/>
      <c r="UZ9" s="216"/>
      <c r="VA9" s="196"/>
      <c r="VB9" s="217"/>
      <c r="VC9" s="193"/>
      <c r="VD9" s="215"/>
      <c r="VE9" s="194"/>
      <c r="VF9" s="194"/>
      <c r="VG9" s="194"/>
      <c r="VH9" s="194"/>
      <c r="VI9" s="194"/>
      <c r="VJ9" s="194"/>
      <c r="VK9" s="194"/>
      <c r="VL9" s="194"/>
      <c r="VM9" s="194"/>
      <c r="VN9" s="194"/>
      <c r="VO9" s="194"/>
      <c r="VP9" s="194"/>
      <c r="VQ9" s="194"/>
      <c r="VR9" s="194"/>
      <c r="VS9" s="194"/>
      <c r="VT9" s="194"/>
      <c r="VU9" s="194"/>
      <c r="VV9" s="194"/>
      <c r="VW9" s="194"/>
      <c r="VX9" s="194"/>
      <c r="VY9" s="195"/>
      <c r="VZ9" s="216"/>
      <c r="WA9" s="196"/>
      <c r="WB9" s="217"/>
      <c r="WC9" s="193"/>
      <c r="WD9" s="215"/>
      <c r="WE9" s="194"/>
      <c r="WF9" s="194"/>
      <c r="WG9" s="194"/>
      <c r="WH9" s="194"/>
      <c r="WI9" s="194"/>
      <c r="WJ9" s="194"/>
      <c r="WK9" s="194"/>
      <c r="WL9" s="194"/>
      <c r="WM9" s="194"/>
      <c r="WN9" s="194"/>
      <c r="WO9" s="194"/>
      <c r="WP9" s="194"/>
      <c r="WQ9" s="194"/>
      <c r="WR9" s="194"/>
      <c r="WS9" s="194"/>
      <c r="WT9" s="194"/>
      <c r="WU9" s="194"/>
      <c r="WV9" s="194"/>
      <c r="WW9" s="194"/>
      <c r="WX9" s="194"/>
      <c r="WY9" s="195"/>
      <c r="WZ9" s="216"/>
      <c r="XA9" s="196"/>
      <c r="XB9" s="217"/>
      <c r="XC9" s="193"/>
      <c r="XD9" s="215"/>
      <c r="XE9" s="194"/>
      <c r="XF9" s="194"/>
      <c r="XG9" s="194"/>
      <c r="XH9" s="194"/>
      <c r="XI9" s="194"/>
      <c r="XJ9" s="194"/>
      <c r="XK9" s="194"/>
      <c r="XL9" s="194"/>
      <c r="XM9" s="194"/>
      <c r="XN9" s="194"/>
      <c r="XO9" s="194"/>
      <c r="XP9" s="194"/>
      <c r="XQ9" s="194"/>
      <c r="XR9" s="194"/>
      <c r="XS9" s="194"/>
      <c r="XT9" s="194"/>
      <c r="XU9" s="194"/>
      <c r="XV9" s="194"/>
      <c r="XW9" s="194"/>
      <c r="XX9" s="194"/>
      <c r="XY9" s="195"/>
      <c r="XZ9" s="216"/>
      <c r="YA9" s="196"/>
      <c r="YB9" s="217"/>
      <c r="YC9" s="193"/>
      <c r="YD9" s="215"/>
      <c r="YE9" s="194"/>
      <c r="YF9" s="194"/>
      <c r="YG9" s="194"/>
      <c r="YH9" s="194"/>
      <c r="YI9" s="194"/>
      <c r="YJ9" s="194"/>
      <c r="YK9" s="194"/>
      <c r="YL9" s="194"/>
      <c r="YM9" s="194"/>
      <c r="YN9" s="194"/>
      <c r="YO9" s="194"/>
      <c r="YP9" s="194"/>
      <c r="YQ9" s="194"/>
      <c r="YR9" s="194"/>
      <c r="YS9" s="194"/>
      <c r="YT9" s="194"/>
      <c r="YU9" s="194"/>
      <c r="YV9" s="194"/>
      <c r="YW9" s="194"/>
      <c r="YX9" s="194"/>
      <c r="YY9" s="195"/>
      <c r="YZ9" s="216"/>
      <c r="ZA9" s="196"/>
      <c r="ZB9" s="217"/>
      <c r="ZC9" s="193"/>
      <c r="ZD9" s="215"/>
      <c r="ZE9" s="194"/>
      <c r="ZF9" s="194"/>
      <c r="ZG9" s="194"/>
      <c r="ZH9" s="194"/>
      <c r="ZI9" s="194"/>
      <c r="ZJ9" s="194"/>
      <c r="ZK9" s="194"/>
      <c r="ZL9" s="194"/>
      <c r="ZM9" s="194"/>
      <c r="ZN9" s="194"/>
      <c r="ZO9" s="194"/>
      <c r="ZP9" s="194"/>
      <c r="ZQ9" s="194"/>
      <c r="ZR9" s="194"/>
      <c r="ZS9" s="194"/>
      <c r="ZT9" s="194"/>
      <c r="ZU9" s="194"/>
      <c r="ZV9" s="194"/>
      <c r="ZW9" s="194"/>
      <c r="ZX9" s="194"/>
      <c r="ZY9" s="195"/>
      <c r="ZZ9" s="216"/>
      <c r="AAA9" s="196"/>
      <c r="AAB9" s="217"/>
      <c r="AAC9" s="193"/>
      <c r="AAD9" s="215"/>
      <c r="AAE9" s="194"/>
      <c r="AAF9" s="194"/>
      <c r="AAG9" s="194"/>
      <c r="AAH9" s="194"/>
      <c r="AAI9" s="194"/>
      <c r="AAJ9" s="194"/>
      <c r="AAK9" s="194"/>
      <c r="AAL9" s="194"/>
      <c r="AAM9" s="194"/>
      <c r="AAN9" s="194"/>
      <c r="AAO9" s="194"/>
      <c r="AAP9" s="194"/>
      <c r="AAQ9" s="194"/>
      <c r="AAR9" s="194"/>
      <c r="AAS9" s="194"/>
      <c r="AAT9" s="194"/>
      <c r="AAU9" s="194"/>
      <c r="AAV9" s="194"/>
      <c r="AAW9" s="194"/>
      <c r="AAX9" s="194"/>
      <c r="AAY9" s="195"/>
      <c r="AAZ9" s="216"/>
      <c r="ABA9" s="196"/>
      <c r="ABB9" s="217"/>
      <c r="ABC9" s="193"/>
      <c r="ABD9" s="215"/>
      <c r="ABE9" s="194"/>
      <c r="ABF9" s="194"/>
      <c r="ABG9" s="194"/>
      <c r="ABH9" s="194"/>
      <c r="ABI9" s="194"/>
      <c r="ABJ9" s="194"/>
      <c r="ABK9" s="194"/>
      <c r="ABL9" s="194"/>
      <c r="ABM9" s="194"/>
      <c r="ABN9" s="194"/>
      <c r="ABO9" s="194"/>
      <c r="ABP9" s="194"/>
      <c r="ABQ9" s="194"/>
      <c r="ABR9" s="194"/>
      <c r="ABS9" s="194"/>
      <c r="ABT9" s="194"/>
      <c r="ABU9" s="194"/>
      <c r="ABV9" s="194"/>
      <c r="ABW9" s="194"/>
      <c r="ABX9" s="194"/>
      <c r="ABY9" s="195"/>
      <c r="ABZ9" s="216"/>
      <c r="ACA9" s="196"/>
      <c r="ACB9" s="217"/>
      <c r="ACC9" s="193"/>
      <c r="ACD9" s="215"/>
      <c r="ACE9" s="194"/>
      <c r="ACF9" s="194"/>
      <c r="ACG9" s="194"/>
      <c r="ACH9" s="194"/>
      <c r="ACI9" s="194"/>
      <c r="ACJ9" s="194"/>
      <c r="ACK9" s="194"/>
      <c r="ACL9" s="194"/>
      <c r="ACM9" s="194"/>
      <c r="ACN9" s="194"/>
      <c r="ACO9" s="194"/>
      <c r="ACP9" s="194"/>
      <c r="ACQ9" s="194"/>
      <c r="ACR9" s="194"/>
      <c r="ACS9" s="194"/>
      <c r="ACT9" s="194"/>
      <c r="ACU9" s="194"/>
      <c r="ACV9" s="194"/>
      <c r="ACW9" s="194"/>
      <c r="ACX9" s="194"/>
      <c r="ACY9" s="195"/>
      <c r="ACZ9" s="216"/>
      <c r="ADA9" s="196"/>
      <c r="ADB9" s="217"/>
    </row>
    <row r="10" spans="1:782" ht="16.2" customHeight="1" x14ac:dyDescent="0.3">
      <c r="B10" s="188"/>
      <c r="C10" s="193"/>
      <c r="D10" s="215"/>
      <c r="E10" s="194"/>
      <c r="F10" s="194"/>
      <c r="G10" s="194"/>
      <c r="H10" s="194"/>
      <c r="I10" s="194"/>
      <c r="J10" s="194"/>
      <c r="K10" s="194"/>
      <c r="L10" s="194"/>
      <c r="M10" s="194"/>
      <c r="N10" s="194"/>
      <c r="O10" s="194"/>
      <c r="P10" s="194"/>
      <c r="Q10" s="194"/>
      <c r="R10" s="194"/>
      <c r="S10" s="194"/>
      <c r="T10" s="194"/>
      <c r="U10" s="194"/>
      <c r="V10" s="194"/>
      <c r="W10" s="194"/>
      <c r="X10" s="194"/>
      <c r="Y10" s="195"/>
      <c r="Z10" s="216"/>
      <c r="AA10" s="196"/>
      <c r="AB10" s="217"/>
      <c r="AC10" s="193"/>
      <c r="AD10" s="215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5"/>
      <c r="AZ10" s="216"/>
      <c r="BA10" s="196"/>
      <c r="BB10" s="217"/>
      <c r="BC10" s="193"/>
      <c r="BD10" s="215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194"/>
      <c r="BY10" s="195"/>
      <c r="BZ10" s="216"/>
      <c r="CA10" s="196"/>
      <c r="CB10" s="217"/>
      <c r="CC10" s="193"/>
      <c r="CD10" s="215"/>
      <c r="CE10" s="194"/>
      <c r="CF10" s="194"/>
      <c r="CG10" s="194"/>
      <c r="CH10" s="194"/>
      <c r="CI10" s="194"/>
      <c r="CJ10" s="194"/>
      <c r="CK10" s="194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5"/>
      <c r="CZ10" s="216"/>
      <c r="DA10" s="196"/>
      <c r="DB10" s="217"/>
      <c r="DC10" s="193"/>
      <c r="DD10" s="215"/>
      <c r="DE10" s="194"/>
      <c r="DF10" s="194"/>
      <c r="DG10" s="194"/>
      <c r="DH10" s="194"/>
      <c r="DI10" s="194"/>
      <c r="DJ10" s="194"/>
      <c r="DK10" s="194"/>
      <c r="DL10" s="194"/>
      <c r="DM10" s="194"/>
      <c r="DN10" s="194"/>
      <c r="DO10" s="194"/>
      <c r="DP10" s="194"/>
      <c r="DQ10" s="194"/>
      <c r="DR10" s="194"/>
      <c r="DS10" s="194"/>
      <c r="DT10" s="194"/>
      <c r="DU10" s="194"/>
      <c r="DV10" s="194"/>
      <c r="DW10" s="194"/>
      <c r="DX10" s="194"/>
      <c r="DY10" s="195"/>
      <c r="DZ10" s="216"/>
      <c r="EA10" s="196"/>
      <c r="EB10" s="217"/>
      <c r="EC10" s="193"/>
      <c r="ED10" s="215"/>
      <c r="EE10" s="194"/>
      <c r="EF10" s="194"/>
      <c r="EG10" s="194"/>
      <c r="EH10" s="194"/>
      <c r="EI10" s="194"/>
      <c r="EJ10" s="194"/>
      <c r="EK10" s="194"/>
      <c r="EL10" s="194"/>
      <c r="EM10" s="194"/>
      <c r="EN10" s="194"/>
      <c r="EO10" s="194"/>
      <c r="EP10" s="194"/>
      <c r="EQ10" s="194"/>
      <c r="ER10" s="194"/>
      <c r="ES10" s="194"/>
      <c r="ET10" s="194"/>
      <c r="EU10" s="194"/>
      <c r="EV10" s="194"/>
      <c r="EW10" s="194"/>
      <c r="EX10" s="194"/>
      <c r="EY10" s="195"/>
      <c r="EZ10" s="216"/>
      <c r="FA10" s="196"/>
      <c r="FB10" s="217"/>
      <c r="FC10" s="193"/>
      <c r="FD10" s="215"/>
      <c r="FE10" s="194"/>
      <c r="FF10" s="194"/>
      <c r="FG10" s="194"/>
      <c r="FH10" s="194"/>
      <c r="FI10" s="194"/>
      <c r="FJ10" s="194"/>
      <c r="FK10" s="194"/>
      <c r="FL10" s="194"/>
      <c r="FM10" s="194"/>
      <c r="FN10" s="194"/>
      <c r="FO10" s="194"/>
      <c r="FP10" s="194"/>
      <c r="FQ10" s="194"/>
      <c r="FR10" s="194"/>
      <c r="FS10" s="194"/>
      <c r="FT10" s="194"/>
      <c r="FU10" s="194"/>
      <c r="FV10" s="194"/>
      <c r="FW10" s="194"/>
      <c r="FX10" s="194"/>
      <c r="FY10" s="195"/>
      <c r="FZ10" s="216"/>
      <c r="GA10" s="196"/>
      <c r="GB10" s="217"/>
      <c r="GC10" s="193"/>
      <c r="GD10" s="215"/>
      <c r="GE10" s="194"/>
      <c r="GF10" s="194"/>
      <c r="GG10" s="194"/>
      <c r="GH10" s="194"/>
      <c r="GI10" s="194"/>
      <c r="GJ10" s="194"/>
      <c r="GK10" s="194"/>
      <c r="GL10" s="194"/>
      <c r="GM10" s="194"/>
      <c r="GN10" s="194"/>
      <c r="GO10" s="194"/>
      <c r="GP10" s="194"/>
      <c r="GQ10" s="194"/>
      <c r="GR10" s="194"/>
      <c r="GS10" s="194"/>
      <c r="GT10" s="194"/>
      <c r="GU10" s="194"/>
      <c r="GV10" s="194"/>
      <c r="GW10" s="194"/>
      <c r="GX10" s="194"/>
      <c r="GY10" s="195"/>
      <c r="GZ10" s="216"/>
      <c r="HA10" s="196"/>
      <c r="HB10" s="217"/>
      <c r="HC10" s="193"/>
      <c r="HD10" s="215"/>
      <c r="HE10" s="194"/>
      <c r="HF10" s="194"/>
      <c r="HG10" s="194"/>
      <c r="HH10" s="194"/>
      <c r="HI10" s="194"/>
      <c r="HJ10" s="194"/>
      <c r="HK10" s="194"/>
      <c r="HL10" s="194"/>
      <c r="HM10" s="194"/>
      <c r="HN10" s="194"/>
      <c r="HO10" s="194"/>
      <c r="HP10" s="194"/>
      <c r="HQ10" s="194"/>
      <c r="HR10" s="194"/>
      <c r="HS10" s="194"/>
      <c r="HT10" s="194"/>
      <c r="HU10" s="194"/>
      <c r="HV10" s="194"/>
      <c r="HW10" s="194"/>
      <c r="HX10" s="194"/>
      <c r="HY10" s="195"/>
      <c r="HZ10" s="216"/>
      <c r="IA10" s="196"/>
      <c r="IB10" s="217"/>
      <c r="IC10" s="193"/>
      <c r="ID10" s="215"/>
      <c r="IE10" s="194"/>
      <c r="IF10" s="194"/>
      <c r="IG10" s="194"/>
      <c r="IH10" s="194"/>
      <c r="II10" s="194"/>
      <c r="IJ10" s="194"/>
      <c r="IK10" s="194"/>
      <c r="IL10" s="194"/>
      <c r="IM10" s="194"/>
      <c r="IN10" s="194"/>
      <c r="IO10" s="194"/>
      <c r="IP10" s="194"/>
      <c r="IQ10" s="194"/>
      <c r="IR10" s="194"/>
      <c r="IS10" s="194"/>
      <c r="IT10" s="194"/>
      <c r="IU10" s="194"/>
      <c r="IV10" s="194"/>
      <c r="IW10" s="194"/>
      <c r="IX10" s="194"/>
      <c r="IY10" s="195"/>
      <c r="IZ10" s="216"/>
      <c r="JA10" s="196"/>
      <c r="JB10" s="217"/>
      <c r="JC10" s="193"/>
      <c r="JD10" s="215"/>
      <c r="JE10" s="194"/>
      <c r="JF10" s="194"/>
      <c r="JG10" s="194"/>
      <c r="JH10" s="194"/>
      <c r="JI10" s="194"/>
      <c r="JJ10" s="194"/>
      <c r="JK10" s="194"/>
      <c r="JL10" s="194"/>
      <c r="JM10" s="194"/>
      <c r="JN10" s="194"/>
      <c r="JO10" s="194"/>
      <c r="JP10" s="194"/>
      <c r="JQ10" s="194"/>
      <c r="JR10" s="194"/>
      <c r="JS10" s="194"/>
      <c r="JT10" s="194"/>
      <c r="JU10" s="194"/>
      <c r="JV10" s="194"/>
      <c r="JW10" s="194"/>
      <c r="JX10" s="194"/>
      <c r="JY10" s="195"/>
      <c r="JZ10" s="216"/>
      <c r="KA10" s="196"/>
      <c r="KB10" s="217"/>
      <c r="KC10" s="193"/>
      <c r="KD10" s="215"/>
      <c r="KE10" s="194"/>
      <c r="KF10" s="194"/>
      <c r="KG10" s="194"/>
      <c r="KH10" s="194"/>
      <c r="KI10" s="194"/>
      <c r="KJ10" s="194"/>
      <c r="KK10" s="194"/>
      <c r="KL10" s="194"/>
      <c r="KM10" s="194"/>
      <c r="KN10" s="194"/>
      <c r="KO10" s="194"/>
      <c r="KP10" s="194"/>
      <c r="KQ10" s="194"/>
      <c r="KR10" s="194"/>
      <c r="KS10" s="194"/>
      <c r="KT10" s="194"/>
      <c r="KU10" s="194"/>
      <c r="KV10" s="194"/>
      <c r="KW10" s="194"/>
      <c r="KX10" s="194"/>
      <c r="KY10" s="195"/>
      <c r="KZ10" s="216"/>
      <c r="LA10" s="196"/>
      <c r="LB10" s="217"/>
      <c r="LC10" s="193"/>
      <c r="LD10" s="215"/>
      <c r="LE10" s="194"/>
      <c r="LF10" s="194"/>
      <c r="LG10" s="194"/>
      <c r="LH10" s="194"/>
      <c r="LI10" s="194"/>
      <c r="LJ10" s="194"/>
      <c r="LK10" s="194"/>
      <c r="LL10" s="194"/>
      <c r="LM10" s="194"/>
      <c r="LN10" s="194"/>
      <c r="LO10" s="194"/>
      <c r="LP10" s="194"/>
      <c r="LQ10" s="194"/>
      <c r="LR10" s="194"/>
      <c r="LS10" s="194"/>
      <c r="LT10" s="194"/>
      <c r="LU10" s="194"/>
      <c r="LV10" s="194"/>
      <c r="LW10" s="194"/>
      <c r="LX10" s="194"/>
      <c r="LY10" s="195"/>
      <c r="LZ10" s="216"/>
      <c r="MA10" s="196"/>
      <c r="MB10" s="217"/>
      <c r="MC10" s="193"/>
      <c r="MD10" s="215"/>
      <c r="ME10" s="194"/>
      <c r="MF10" s="194"/>
      <c r="MG10" s="194"/>
      <c r="MH10" s="194"/>
      <c r="MI10" s="194"/>
      <c r="MJ10" s="194"/>
      <c r="MK10" s="194"/>
      <c r="ML10" s="194"/>
      <c r="MM10" s="194"/>
      <c r="MN10" s="194"/>
      <c r="MO10" s="194"/>
      <c r="MP10" s="194"/>
      <c r="MQ10" s="194"/>
      <c r="MR10" s="194"/>
      <c r="MS10" s="194"/>
      <c r="MT10" s="194"/>
      <c r="MU10" s="194"/>
      <c r="MV10" s="194"/>
      <c r="MW10" s="194"/>
      <c r="MX10" s="194"/>
      <c r="MY10" s="195"/>
      <c r="MZ10" s="216"/>
      <c r="NA10" s="196"/>
      <c r="NB10" s="217"/>
      <c r="NC10" s="193"/>
      <c r="ND10" s="215"/>
      <c r="NE10" s="194"/>
      <c r="NF10" s="194"/>
      <c r="NG10" s="194"/>
      <c r="NH10" s="194"/>
      <c r="NI10" s="194"/>
      <c r="NJ10" s="194"/>
      <c r="NK10" s="194"/>
      <c r="NL10" s="194"/>
      <c r="NM10" s="194"/>
      <c r="NN10" s="194"/>
      <c r="NO10" s="194"/>
      <c r="NP10" s="194"/>
      <c r="NQ10" s="194"/>
      <c r="NR10" s="194"/>
      <c r="NS10" s="194"/>
      <c r="NT10" s="194"/>
      <c r="NU10" s="194"/>
      <c r="NV10" s="194"/>
      <c r="NW10" s="194"/>
      <c r="NX10" s="194"/>
      <c r="NY10" s="195"/>
      <c r="NZ10" s="216"/>
      <c r="OA10" s="196"/>
      <c r="OB10" s="217"/>
      <c r="OC10" s="193"/>
      <c r="OD10" s="215"/>
      <c r="OE10" s="194"/>
      <c r="OF10" s="194"/>
      <c r="OG10" s="194"/>
      <c r="OH10" s="194"/>
      <c r="OI10" s="194"/>
      <c r="OJ10" s="194"/>
      <c r="OK10" s="194"/>
      <c r="OL10" s="194"/>
      <c r="OM10" s="194"/>
      <c r="ON10" s="194"/>
      <c r="OO10" s="194"/>
      <c r="OP10" s="194"/>
      <c r="OQ10" s="194"/>
      <c r="OR10" s="194"/>
      <c r="OS10" s="194"/>
      <c r="OT10" s="194"/>
      <c r="OU10" s="194"/>
      <c r="OV10" s="194"/>
      <c r="OW10" s="194"/>
      <c r="OX10" s="194"/>
      <c r="OY10" s="195"/>
      <c r="OZ10" s="216"/>
      <c r="PA10" s="196"/>
      <c r="PB10" s="217"/>
      <c r="PC10" s="193"/>
      <c r="PD10" s="215"/>
      <c r="PE10" s="194"/>
      <c r="PF10" s="194"/>
      <c r="PG10" s="194"/>
      <c r="PH10" s="194"/>
      <c r="PI10" s="194"/>
      <c r="PJ10" s="194"/>
      <c r="PK10" s="194"/>
      <c r="PL10" s="194"/>
      <c r="PM10" s="194"/>
      <c r="PN10" s="194"/>
      <c r="PO10" s="194"/>
      <c r="PP10" s="194"/>
      <c r="PQ10" s="194"/>
      <c r="PR10" s="194"/>
      <c r="PS10" s="194"/>
      <c r="PT10" s="194"/>
      <c r="PU10" s="194"/>
      <c r="PV10" s="194"/>
      <c r="PW10" s="194"/>
      <c r="PX10" s="194"/>
      <c r="PY10" s="195"/>
      <c r="PZ10" s="216"/>
      <c r="QA10" s="196"/>
      <c r="QB10" s="217"/>
      <c r="QC10" s="193"/>
      <c r="QD10" s="215"/>
      <c r="QE10" s="194"/>
      <c r="QF10" s="194"/>
      <c r="QG10" s="194"/>
      <c r="QH10" s="194"/>
      <c r="QI10" s="194"/>
      <c r="QJ10" s="194"/>
      <c r="QK10" s="194"/>
      <c r="QL10" s="194"/>
      <c r="QM10" s="194"/>
      <c r="QN10" s="194"/>
      <c r="QO10" s="194"/>
      <c r="QP10" s="194"/>
      <c r="QQ10" s="194"/>
      <c r="QR10" s="194"/>
      <c r="QS10" s="194"/>
      <c r="QT10" s="194"/>
      <c r="QU10" s="194"/>
      <c r="QV10" s="194"/>
      <c r="QW10" s="194"/>
      <c r="QX10" s="194"/>
      <c r="QY10" s="195"/>
      <c r="QZ10" s="216"/>
      <c r="RA10" s="196"/>
      <c r="RB10" s="217"/>
      <c r="RC10" s="193"/>
      <c r="RD10" s="215"/>
      <c r="RE10" s="194"/>
      <c r="RF10" s="194"/>
      <c r="RG10" s="194"/>
      <c r="RH10" s="194"/>
      <c r="RI10" s="194"/>
      <c r="RJ10" s="194"/>
      <c r="RK10" s="194"/>
      <c r="RL10" s="194"/>
      <c r="RM10" s="194"/>
      <c r="RN10" s="194"/>
      <c r="RO10" s="194"/>
      <c r="RP10" s="194"/>
      <c r="RQ10" s="194"/>
      <c r="RR10" s="194"/>
      <c r="RS10" s="194"/>
      <c r="RT10" s="194"/>
      <c r="RU10" s="194"/>
      <c r="RV10" s="194"/>
      <c r="RW10" s="194"/>
      <c r="RX10" s="194"/>
      <c r="RY10" s="195"/>
      <c r="RZ10" s="216"/>
      <c r="SA10" s="196"/>
      <c r="SB10" s="217"/>
      <c r="SC10" s="193"/>
      <c r="SD10" s="215"/>
      <c r="SE10" s="194"/>
      <c r="SF10" s="194"/>
      <c r="SG10" s="194"/>
      <c r="SH10" s="194"/>
      <c r="SI10" s="194"/>
      <c r="SJ10" s="194"/>
      <c r="SK10" s="194"/>
      <c r="SL10" s="194"/>
      <c r="SM10" s="194"/>
      <c r="SN10" s="194"/>
      <c r="SO10" s="194"/>
      <c r="SP10" s="194"/>
      <c r="SQ10" s="194"/>
      <c r="SR10" s="194"/>
      <c r="SS10" s="194"/>
      <c r="ST10" s="194"/>
      <c r="SU10" s="194"/>
      <c r="SV10" s="194"/>
      <c r="SW10" s="194"/>
      <c r="SX10" s="194"/>
      <c r="SY10" s="195"/>
      <c r="SZ10" s="216"/>
      <c r="TA10" s="196"/>
      <c r="TB10" s="217"/>
      <c r="TC10" s="193"/>
      <c r="TD10" s="215"/>
      <c r="TE10" s="194"/>
      <c r="TF10" s="194"/>
      <c r="TG10" s="194"/>
      <c r="TH10" s="194"/>
      <c r="TI10" s="194"/>
      <c r="TJ10" s="194"/>
      <c r="TK10" s="194"/>
      <c r="TL10" s="194"/>
      <c r="TM10" s="194"/>
      <c r="TN10" s="194"/>
      <c r="TO10" s="194"/>
      <c r="TP10" s="194"/>
      <c r="TQ10" s="194"/>
      <c r="TR10" s="194"/>
      <c r="TS10" s="194"/>
      <c r="TT10" s="194"/>
      <c r="TU10" s="194"/>
      <c r="TV10" s="194"/>
      <c r="TW10" s="194"/>
      <c r="TX10" s="194"/>
      <c r="TY10" s="195"/>
      <c r="TZ10" s="216"/>
      <c r="UA10" s="196"/>
      <c r="UB10" s="217"/>
      <c r="UC10" s="193"/>
      <c r="UD10" s="215"/>
      <c r="UE10" s="194"/>
      <c r="UF10" s="194"/>
      <c r="UG10" s="194"/>
      <c r="UH10" s="194"/>
      <c r="UI10" s="194"/>
      <c r="UJ10" s="194"/>
      <c r="UK10" s="194"/>
      <c r="UL10" s="194"/>
      <c r="UM10" s="194"/>
      <c r="UN10" s="194"/>
      <c r="UO10" s="194"/>
      <c r="UP10" s="194"/>
      <c r="UQ10" s="194"/>
      <c r="UR10" s="194"/>
      <c r="US10" s="194"/>
      <c r="UT10" s="194"/>
      <c r="UU10" s="194"/>
      <c r="UV10" s="194"/>
      <c r="UW10" s="194"/>
      <c r="UX10" s="194"/>
      <c r="UY10" s="195"/>
      <c r="UZ10" s="216"/>
      <c r="VA10" s="196"/>
      <c r="VB10" s="217"/>
      <c r="VC10" s="193"/>
      <c r="VD10" s="215"/>
      <c r="VE10" s="194"/>
      <c r="VF10" s="194"/>
      <c r="VG10" s="194"/>
      <c r="VH10" s="194"/>
      <c r="VI10" s="194"/>
      <c r="VJ10" s="194"/>
      <c r="VK10" s="194"/>
      <c r="VL10" s="194"/>
      <c r="VM10" s="194"/>
      <c r="VN10" s="194"/>
      <c r="VO10" s="194"/>
      <c r="VP10" s="194"/>
      <c r="VQ10" s="194"/>
      <c r="VR10" s="194"/>
      <c r="VS10" s="194"/>
      <c r="VT10" s="194"/>
      <c r="VU10" s="194"/>
      <c r="VV10" s="194"/>
      <c r="VW10" s="194"/>
      <c r="VX10" s="194"/>
      <c r="VY10" s="195"/>
      <c r="VZ10" s="216"/>
      <c r="WA10" s="196"/>
      <c r="WB10" s="217"/>
      <c r="WC10" s="193"/>
      <c r="WD10" s="215"/>
      <c r="WE10" s="194"/>
      <c r="WF10" s="194"/>
      <c r="WG10" s="194"/>
      <c r="WH10" s="194"/>
      <c r="WI10" s="194"/>
      <c r="WJ10" s="194"/>
      <c r="WK10" s="194"/>
      <c r="WL10" s="194"/>
      <c r="WM10" s="194"/>
      <c r="WN10" s="194"/>
      <c r="WO10" s="194"/>
      <c r="WP10" s="194"/>
      <c r="WQ10" s="194"/>
      <c r="WR10" s="194"/>
      <c r="WS10" s="194"/>
      <c r="WT10" s="194"/>
      <c r="WU10" s="194"/>
      <c r="WV10" s="194"/>
      <c r="WW10" s="194"/>
      <c r="WX10" s="194"/>
      <c r="WY10" s="195"/>
      <c r="WZ10" s="216"/>
      <c r="XA10" s="196"/>
      <c r="XB10" s="217"/>
      <c r="XC10" s="193"/>
      <c r="XD10" s="215"/>
      <c r="XE10" s="194"/>
      <c r="XF10" s="194"/>
      <c r="XG10" s="194"/>
      <c r="XH10" s="194"/>
      <c r="XI10" s="194"/>
      <c r="XJ10" s="194"/>
      <c r="XK10" s="194"/>
      <c r="XL10" s="194"/>
      <c r="XM10" s="194"/>
      <c r="XN10" s="194"/>
      <c r="XO10" s="194"/>
      <c r="XP10" s="194"/>
      <c r="XQ10" s="194"/>
      <c r="XR10" s="194"/>
      <c r="XS10" s="194"/>
      <c r="XT10" s="194"/>
      <c r="XU10" s="194"/>
      <c r="XV10" s="194"/>
      <c r="XW10" s="194"/>
      <c r="XX10" s="194"/>
      <c r="XY10" s="195"/>
      <c r="XZ10" s="216"/>
      <c r="YA10" s="196"/>
      <c r="YB10" s="217"/>
      <c r="YC10" s="193"/>
      <c r="YD10" s="215"/>
      <c r="YE10" s="194"/>
      <c r="YF10" s="194"/>
      <c r="YG10" s="194"/>
      <c r="YH10" s="194"/>
      <c r="YI10" s="194"/>
      <c r="YJ10" s="194"/>
      <c r="YK10" s="194"/>
      <c r="YL10" s="194"/>
      <c r="YM10" s="194"/>
      <c r="YN10" s="194"/>
      <c r="YO10" s="194"/>
      <c r="YP10" s="194"/>
      <c r="YQ10" s="194"/>
      <c r="YR10" s="194"/>
      <c r="YS10" s="194"/>
      <c r="YT10" s="194"/>
      <c r="YU10" s="194"/>
      <c r="YV10" s="194"/>
      <c r="YW10" s="194"/>
      <c r="YX10" s="194"/>
      <c r="YY10" s="195"/>
      <c r="YZ10" s="216"/>
      <c r="ZA10" s="196"/>
      <c r="ZB10" s="217"/>
      <c r="ZC10" s="193"/>
      <c r="ZD10" s="215"/>
      <c r="ZE10" s="194"/>
      <c r="ZF10" s="194"/>
      <c r="ZG10" s="194"/>
      <c r="ZH10" s="194"/>
      <c r="ZI10" s="194"/>
      <c r="ZJ10" s="194"/>
      <c r="ZK10" s="194"/>
      <c r="ZL10" s="194"/>
      <c r="ZM10" s="194"/>
      <c r="ZN10" s="194"/>
      <c r="ZO10" s="194"/>
      <c r="ZP10" s="194"/>
      <c r="ZQ10" s="194"/>
      <c r="ZR10" s="194"/>
      <c r="ZS10" s="194"/>
      <c r="ZT10" s="194"/>
      <c r="ZU10" s="194"/>
      <c r="ZV10" s="194"/>
      <c r="ZW10" s="194"/>
      <c r="ZX10" s="194"/>
      <c r="ZY10" s="195"/>
      <c r="ZZ10" s="216"/>
      <c r="AAA10" s="196"/>
      <c r="AAB10" s="217"/>
      <c r="AAC10" s="193"/>
      <c r="AAD10" s="215"/>
      <c r="AAE10" s="194"/>
      <c r="AAF10" s="194"/>
      <c r="AAG10" s="194"/>
      <c r="AAH10" s="194"/>
      <c r="AAI10" s="194"/>
      <c r="AAJ10" s="194"/>
      <c r="AAK10" s="194"/>
      <c r="AAL10" s="194"/>
      <c r="AAM10" s="194"/>
      <c r="AAN10" s="194"/>
      <c r="AAO10" s="194"/>
      <c r="AAP10" s="194"/>
      <c r="AAQ10" s="194"/>
      <c r="AAR10" s="194"/>
      <c r="AAS10" s="194"/>
      <c r="AAT10" s="194"/>
      <c r="AAU10" s="194"/>
      <c r="AAV10" s="194"/>
      <c r="AAW10" s="194"/>
      <c r="AAX10" s="194"/>
      <c r="AAY10" s="195"/>
      <c r="AAZ10" s="216"/>
      <c r="ABA10" s="196"/>
      <c r="ABB10" s="217"/>
      <c r="ABC10" s="193"/>
      <c r="ABD10" s="215"/>
      <c r="ABE10" s="194"/>
      <c r="ABF10" s="194"/>
      <c r="ABG10" s="194"/>
      <c r="ABH10" s="194"/>
      <c r="ABI10" s="194"/>
      <c r="ABJ10" s="194"/>
      <c r="ABK10" s="194"/>
      <c r="ABL10" s="194"/>
      <c r="ABM10" s="194"/>
      <c r="ABN10" s="194"/>
      <c r="ABO10" s="194"/>
      <c r="ABP10" s="194"/>
      <c r="ABQ10" s="194"/>
      <c r="ABR10" s="194"/>
      <c r="ABS10" s="194"/>
      <c r="ABT10" s="194"/>
      <c r="ABU10" s="194"/>
      <c r="ABV10" s="194"/>
      <c r="ABW10" s="194"/>
      <c r="ABX10" s="194"/>
      <c r="ABY10" s="195"/>
      <c r="ABZ10" s="216"/>
      <c r="ACA10" s="196"/>
      <c r="ACB10" s="217"/>
      <c r="ACC10" s="193"/>
      <c r="ACD10" s="215"/>
      <c r="ACE10" s="194"/>
      <c r="ACF10" s="194"/>
      <c r="ACG10" s="194"/>
      <c r="ACH10" s="194"/>
      <c r="ACI10" s="194"/>
      <c r="ACJ10" s="194"/>
      <c r="ACK10" s="194"/>
      <c r="ACL10" s="194"/>
      <c r="ACM10" s="194"/>
      <c r="ACN10" s="194"/>
      <c r="ACO10" s="194"/>
      <c r="ACP10" s="194"/>
      <c r="ACQ10" s="194"/>
      <c r="ACR10" s="194"/>
      <c r="ACS10" s="194"/>
      <c r="ACT10" s="194"/>
      <c r="ACU10" s="194"/>
      <c r="ACV10" s="194"/>
      <c r="ACW10" s="194"/>
      <c r="ACX10" s="194"/>
      <c r="ACY10" s="195"/>
      <c r="ACZ10" s="216"/>
      <c r="ADA10" s="196"/>
      <c r="ADB10" s="217"/>
    </row>
    <row r="11" spans="1:782" ht="16.2" customHeight="1" x14ac:dyDescent="0.3">
      <c r="B11" s="188"/>
      <c r="C11" s="193"/>
      <c r="D11" s="215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5"/>
      <c r="Z11" s="216"/>
      <c r="AA11" s="196"/>
      <c r="AB11" s="217"/>
      <c r="AC11" s="193"/>
      <c r="AD11" s="215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5"/>
      <c r="AZ11" s="216"/>
      <c r="BA11" s="196"/>
      <c r="BB11" s="217"/>
      <c r="BC11" s="193"/>
      <c r="BD11" s="215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194"/>
      <c r="BY11" s="195"/>
      <c r="BZ11" s="216"/>
      <c r="CA11" s="196"/>
      <c r="CB11" s="217"/>
      <c r="CC11" s="193"/>
      <c r="CD11" s="215"/>
      <c r="CE11" s="194"/>
      <c r="CF11" s="194"/>
      <c r="CG11" s="194"/>
      <c r="CH11" s="194"/>
      <c r="CI11" s="194"/>
      <c r="CJ11" s="194"/>
      <c r="CK11" s="194"/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5"/>
      <c r="CZ11" s="216"/>
      <c r="DA11" s="196"/>
      <c r="DB11" s="217"/>
      <c r="DC11" s="193"/>
      <c r="DD11" s="215"/>
      <c r="DE11" s="194"/>
      <c r="DF11" s="194"/>
      <c r="DG11" s="194"/>
      <c r="DH11" s="194"/>
      <c r="DI11" s="194"/>
      <c r="DJ11" s="194"/>
      <c r="DK11" s="194"/>
      <c r="DL11" s="194"/>
      <c r="DM11" s="194"/>
      <c r="DN11" s="194"/>
      <c r="DO11" s="194"/>
      <c r="DP11" s="194"/>
      <c r="DQ11" s="194"/>
      <c r="DR11" s="194"/>
      <c r="DS11" s="194"/>
      <c r="DT11" s="194"/>
      <c r="DU11" s="194"/>
      <c r="DV11" s="194"/>
      <c r="DW11" s="194"/>
      <c r="DX11" s="194"/>
      <c r="DY11" s="195"/>
      <c r="DZ11" s="216"/>
      <c r="EA11" s="196"/>
      <c r="EB11" s="217"/>
      <c r="EC11" s="193"/>
      <c r="ED11" s="215"/>
      <c r="EE11" s="194"/>
      <c r="EF11" s="194"/>
      <c r="EG11" s="194"/>
      <c r="EH11" s="194"/>
      <c r="EI11" s="194"/>
      <c r="EJ11" s="194"/>
      <c r="EK11" s="194"/>
      <c r="EL11" s="194"/>
      <c r="EM11" s="194"/>
      <c r="EN11" s="194"/>
      <c r="EO11" s="194"/>
      <c r="EP11" s="194"/>
      <c r="EQ11" s="194"/>
      <c r="ER11" s="194"/>
      <c r="ES11" s="194"/>
      <c r="ET11" s="194"/>
      <c r="EU11" s="194"/>
      <c r="EV11" s="194"/>
      <c r="EW11" s="194"/>
      <c r="EX11" s="194"/>
      <c r="EY11" s="195"/>
      <c r="EZ11" s="216"/>
      <c r="FA11" s="196"/>
      <c r="FB11" s="217"/>
      <c r="FC11" s="193"/>
      <c r="FD11" s="215"/>
      <c r="FE11" s="194"/>
      <c r="FF11" s="194"/>
      <c r="FG11" s="194"/>
      <c r="FH11" s="194"/>
      <c r="FI11" s="194"/>
      <c r="FJ11" s="194"/>
      <c r="FK11" s="194"/>
      <c r="FL11" s="194"/>
      <c r="FM11" s="194"/>
      <c r="FN11" s="194"/>
      <c r="FO11" s="194"/>
      <c r="FP11" s="194"/>
      <c r="FQ11" s="194"/>
      <c r="FR11" s="194"/>
      <c r="FS11" s="194"/>
      <c r="FT11" s="194"/>
      <c r="FU11" s="194"/>
      <c r="FV11" s="194"/>
      <c r="FW11" s="194"/>
      <c r="FX11" s="194"/>
      <c r="FY11" s="195"/>
      <c r="FZ11" s="216"/>
      <c r="GA11" s="196"/>
      <c r="GB11" s="217"/>
      <c r="GC11" s="193"/>
      <c r="GD11" s="215"/>
      <c r="GE11" s="194"/>
      <c r="GF11" s="194"/>
      <c r="GG11" s="194"/>
      <c r="GH11" s="194"/>
      <c r="GI11" s="194"/>
      <c r="GJ11" s="194"/>
      <c r="GK11" s="194"/>
      <c r="GL11" s="194"/>
      <c r="GM11" s="194"/>
      <c r="GN11" s="194"/>
      <c r="GO11" s="194"/>
      <c r="GP11" s="194"/>
      <c r="GQ11" s="194"/>
      <c r="GR11" s="194"/>
      <c r="GS11" s="194"/>
      <c r="GT11" s="194"/>
      <c r="GU11" s="194"/>
      <c r="GV11" s="194"/>
      <c r="GW11" s="194"/>
      <c r="GX11" s="194"/>
      <c r="GY11" s="195"/>
      <c r="GZ11" s="216"/>
      <c r="HA11" s="196"/>
      <c r="HB11" s="217"/>
      <c r="HC11" s="193"/>
      <c r="HD11" s="215"/>
      <c r="HE11" s="194"/>
      <c r="HF11" s="194"/>
      <c r="HG11" s="194"/>
      <c r="HH11" s="194"/>
      <c r="HI11" s="194"/>
      <c r="HJ11" s="194"/>
      <c r="HK11" s="194"/>
      <c r="HL11" s="194"/>
      <c r="HM11" s="194"/>
      <c r="HN11" s="194"/>
      <c r="HO11" s="194"/>
      <c r="HP11" s="194"/>
      <c r="HQ11" s="194"/>
      <c r="HR11" s="194"/>
      <c r="HS11" s="194"/>
      <c r="HT11" s="194"/>
      <c r="HU11" s="194"/>
      <c r="HV11" s="194"/>
      <c r="HW11" s="194"/>
      <c r="HX11" s="194"/>
      <c r="HY11" s="195"/>
      <c r="HZ11" s="216"/>
      <c r="IA11" s="196"/>
      <c r="IB11" s="217"/>
      <c r="IC11" s="193"/>
      <c r="ID11" s="215"/>
      <c r="IE11" s="194"/>
      <c r="IF11" s="194"/>
      <c r="IG11" s="194"/>
      <c r="IH11" s="194"/>
      <c r="II11" s="194"/>
      <c r="IJ11" s="194"/>
      <c r="IK11" s="194"/>
      <c r="IL11" s="194"/>
      <c r="IM11" s="194"/>
      <c r="IN11" s="194"/>
      <c r="IO11" s="194"/>
      <c r="IP11" s="194"/>
      <c r="IQ11" s="194"/>
      <c r="IR11" s="194"/>
      <c r="IS11" s="194"/>
      <c r="IT11" s="194"/>
      <c r="IU11" s="194"/>
      <c r="IV11" s="194"/>
      <c r="IW11" s="194"/>
      <c r="IX11" s="194"/>
      <c r="IY11" s="195"/>
      <c r="IZ11" s="216"/>
      <c r="JA11" s="196"/>
      <c r="JB11" s="217"/>
      <c r="JC11" s="193"/>
      <c r="JD11" s="215"/>
      <c r="JE11" s="194"/>
      <c r="JF11" s="194"/>
      <c r="JG11" s="194"/>
      <c r="JH11" s="194"/>
      <c r="JI11" s="194"/>
      <c r="JJ11" s="194"/>
      <c r="JK11" s="194"/>
      <c r="JL11" s="194"/>
      <c r="JM11" s="194"/>
      <c r="JN11" s="194"/>
      <c r="JO11" s="194"/>
      <c r="JP11" s="194"/>
      <c r="JQ11" s="194"/>
      <c r="JR11" s="194"/>
      <c r="JS11" s="194"/>
      <c r="JT11" s="194"/>
      <c r="JU11" s="194"/>
      <c r="JV11" s="194"/>
      <c r="JW11" s="194"/>
      <c r="JX11" s="194"/>
      <c r="JY11" s="195"/>
      <c r="JZ11" s="216"/>
      <c r="KA11" s="196"/>
      <c r="KB11" s="217"/>
      <c r="KC11" s="193"/>
      <c r="KD11" s="215"/>
      <c r="KE11" s="194"/>
      <c r="KF11" s="194"/>
      <c r="KG11" s="194"/>
      <c r="KH11" s="194"/>
      <c r="KI11" s="194"/>
      <c r="KJ11" s="194"/>
      <c r="KK11" s="194"/>
      <c r="KL11" s="194"/>
      <c r="KM11" s="194"/>
      <c r="KN11" s="194"/>
      <c r="KO11" s="194"/>
      <c r="KP11" s="194"/>
      <c r="KQ11" s="194"/>
      <c r="KR11" s="194"/>
      <c r="KS11" s="194"/>
      <c r="KT11" s="194"/>
      <c r="KU11" s="194"/>
      <c r="KV11" s="194"/>
      <c r="KW11" s="194"/>
      <c r="KX11" s="194"/>
      <c r="KY11" s="195"/>
      <c r="KZ11" s="216"/>
      <c r="LA11" s="196"/>
      <c r="LB11" s="217"/>
      <c r="LC11" s="193"/>
      <c r="LD11" s="215"/>
      <c r="LE11" s="194"/>
      <c r="LF11" s="194"/>
      <c r="LG11" s="194"/>
      <c r="LH11" s="194"/>
      <c r="LI11" s="194"/>
      <c r="LJ11" s="194"/>
      <c r="LK11" s="194"/>
      <c r="LL11" s="194"/>
      <c r="LM11" s="194"/>
      <c r="LN11" s="194"/>
      <c r="LO11" s="194"/>
      <c r="LP11" s="194"/>
      <c r="LQ11" s="194"/>
      <c r="LR11" s="194"/>
      <c r="LS11" s="194"/>
      <c r="LT11" s="194"/>
      <c r="LU11" s="194"/>
      <c r="LV11" s="194"/>
      <c r="LW11" s="194"/>
      <c r="LX11" s="194"/>
      <c r="LY11" s="195"/>
      <c r="LZ11" s="216"/>
      <c r="MA11" s="196"/>
      <c r="MB11" s="217"/>
      <c r="MC11" s="193"/>
      <c r="MD11" s="215"/>
      <c r="ME11" s="194"/>
      <c r="MF11" s="194"/>
      <c r="MG11" s="194"/>
      <c r="MH11" s="194"/>
      <c r="MI11" s="194"/>
      <c r="MJ11" s="194"/>
      <c r="MK11" s="194"/>
      <c r="ML11" s="194"/>
      <c r="MM11" s="194"/>
      <c r="MN11" s="194"/>
      <c r="MO11" s="194"/>
      <c r="MP11" s="194"/>
      <c r="MQ11" s="194"/>
      <c r="MR11" s="194"/>
      <c r="MS11" s="194"/>
      <c r="MT11" s="194"/>
      <c r="MU11" s="194"/>
      <c r="MV11" s="194"/>
      <c r="MW11" s="194"/>
      <c r="MX11" s="194"/>
      <c r="MY11" s="195"/>
      <c r="MZ11" s="216"/>
      <c r="NA11" s="196"/>
      <c r="NB11" s="217"/>
      <c r="NC11" s="193"/>
      <c r="ND11" s="215"/>
      <c r="NE11" s="194"/>
      <c r="NF11" s="194"/>
      <c r="NG11" s="194"/>
      <c r="NH11" s="194"/>
      <c r="NI11" s="194"/>
      <c r="NJ11" s="194"/>
      <c r="NK11" s="194"/>
      <c r="NL11" s="194"/>
      <c r="NM11" s="194"/>
      <c r="NN11" s="194"/>
      <c r="NO11" s="194"/>
      <c r="NP11" s="194"/>
      <c r="NQ11" s="194"/>
      <c r="NR11" s="194"/>
      <c r="NS11" s="194"/>
      <c r="NT11" s="194"/>
      <c r="NU11" s="194"/>
      <c r="NV11" s="194"/>
      <c r="NW11" s="194"/>
      <c r="NX11" s="194"/>
      <c r="NY11" s="195"/>
      <c r="NZ11" s="216"/>
      <c r="OA11" s="196"/>
      <c r="OB11" s="217"/>
      <c r="OC11" s="193"/>
      <c r="OD11" s="215"/>
      <c r="OE11" s="194"/>
      <c r="OF11" s="194"/>
      <c r="OG11" s="194"/>
      <c r="OH11" s="194"/>
      <c r="OI11" s="194"/>
      <c r="OJ11" s="194"/>
      <c r="OK11" s="194"/>
      <c r="OL11" s="194"/>
      <c r="OM11" s="194"/>
      <c r="ON11" s="194"/>
      <c r="OO11" s="194"/>
      <c r="OP11" s="194"/>
      <c r="OQ11" s="194"/>
      <c r="OR11" s="194"/>
      <c r="OS11" s="194"/>
      <c r="OT11" s="194"/>
      <c r="OU11" s="194"/>
      <c r="OV11" s="194"/>
      <c r="OW11" s="194"/>
      <c r="OX11" s="194"/>
      <c r="OY11" s="195"/>
      <c r="OZ11" s="216"/>
      <c r="PA11" s="196"/>
      <c r="PB11" s="217"/>
      <c r="PC11" s="193"/>
      <c r="PD11" s="215"/>
      <c r="PE11" s="194"/>
      <c r="PF11" s="194"/>
      <c r="PG11" s="194"/>
      <c r="PH11" s="194"/>
      <c r="PI11" s="194"/>
      <c r="PJ11" s="194"/>
      <c r="PK11" s="194"/>
      <c r="PL11" s="194"/>
      <c r="PM11" s="194"/>
      <c r="PN11" s="194"/>
      <c r="PO11" s="194"/>
      <c r="PP11" s="194"/>
      <c r="PQ11" s="194"/>
      <c r="PR11" s="194"/>
      <c r="PS11" s="194"/>
      <c r="PT11" s="194"/>
      <c r="PU11" s="194"/>
      <c r="PV11" s="194"/>
      <c r="PW11" s="194"/>
      <c r="PX11" s="194"/>
      <c r="PY11" s="195"/>
      <c r="PZ11" s="216"/>
      <c r="QA11" s="196"/>
      <c r="QB11" s="217"/>
      <c r="QC11" s="193"/>
      <c r="QD11" s="215"/>
      <c r="QE11" s="194"/>
      <c r="QF11" s="194"/>
      <c r="QG11" s="194"/>
      <c r="QH11" s="194"/>
      <c r="QI11" s="194"/>
      <c r="QJ11" s="194"/>
      <c r="QK11" s="194"/>
      <c r="QL11" s="194"/>
      <c r="QM11" s="194"/>
      <c r="QN11" s="194"/>
      <c r="QO11" s="194"/>
      <c r="QP11" s="194"/>
      <c r="QQ11" s="194"/>
      <c r="QR11" s="194"/>
      <c r="QS11" s="194"/>
      <c r="QT11" s="194"/>
      <c r="QU11" s="194"/>
      <c r="QV11" s="194"/>
      <c r="QW11" s="194"/>
      <c r="QX11" s="194"/>
      <c r="QY11" s="195"/>
      <c r="QZ11" s="216"/>
      <c r="RA11" s="196"/>
      <c r="RB11" s="217"/>
      <c r="RC11" s="193"/>
      <c r="RD11" s="215"/>
      <c r="RE11" s="194"/>
      <c r="RF11" s="194"/>
      <c r="RG11" s="194"/>
      <c r="RH11" s="194"/>
      <c r="RI11" s="194"/>
      <c r="RJ11" s="194"/>
      <c r="RK11" s="194"/>
      <c r="RL11" s="194"/>
      <c r="RM11" s="194"/>
      <c r="RN11" s="194"/>
      <c r="RO11" s="194"/>
      <c r="RP11" s="194"/>
      <c r="RQ11" s="194"/>
      <c r="RR11" s="194"/>
      <c r="RS11" s="194"/>
      <c r="RT11" s="194"/>
      <c r="RU11" s="194"/>
      <c r="RV11" s="194"/>
      <c r="RW11" s="194"/>
      <c r="RX11" s="194"/>
      <c r="RY11" s="195"/>
      <c r="RZ11" s="216"/>
      <c r="SA11" s="196"/>
      <c r="SB11" s="217"/>
      <c r="SC11" s="193"/>
      <c r="SD11" s="215"/>
      <c r="SE11" s="194"/>
      <c r="SF11" s="194"/>
      <c r="SG11" s="194"/>
      <c r="SH11" s="194"/>
      <c r="SI11" s="194"/>
      <c r="SJ11" s="194"/>
      <c r="SK11" s="194"/>
      <c r="SL11" s="194"/>
      <c r="SM11" s="194"/>
      <c r="SN11" s="194"/>
      <c r="SO11" s="194"/>
      <c r="SP11" s="194"/>
      <c r="SQ11" s="194"/>
      <c r="SR11" s="194"/>
      <c r="SS11" s="194"/>
      <c r="ST11" s="194"/>
      <c r="SU11" s="194"/>
      <c r="SV11" s="194"/>
      <c r="SW11" s="194"/>
      <c r="SX11" s="194"/>
      <c r="SY11" s="195"/>
      <c r="SZ11" s="216"/>
      <c r="TA11" s="196"/>
      <c r="TB11" s="217"/>
      <c r="TC11" s="193"/>
      <c r="TD11" s="215"/>
      <c r="TE11" s="194"/>
      <c r="TF11" s="194"/>
      <c r="TG11" s="194"/>
      <c r="TH11" s="194"/>
      <c r="TI11" s="194"/>
      <c r="TJ11" s="194"/>
      <c r="TK11" s="194"/>
      <c r="TL11" s="194"/>
      <c r="TM11" s="194"/>
      <c r="TN11" s="194"/>
      <c r="TO11" s="194"/>
      <c r="TP11" s="194"/>
      <c r="TQ11" s="194"/>
      <c r="TR11" s="194"/>
      <c r="TS11" s="194"/>
      <c r="TT11" s="194"/>
      <c r="TU11" s="194"/>
      <c r="TV11" s="194"/>
      <c r="TW11" s="194"/>
      <c r="TX11" s="194"/>
      <c r="TY11" s="195"/>
      <c r="TZ11" s="216"/>
      <c r="UA11" s="196"/>
      <c r="UB11" s="217"/>
      <c r="UC11" s="193"/>
      <c r="UD11" s="215"/>
      <c r="UE11" s="194"/>
      <c r="UF11" s="194"/>
      <c r="UG11" s="194"/>
      <c r="UH11" s="194"/>
      <c r="UI11" s="194"/>
      <c r="UJ11" s="194"/>
      <c r="UK11" s="194"/>
      <c r="UL11" s="194"/>
      <c r="UM11" s="194"/>
      <c r="UN11" s="194"/>
      <c r="UO11" s="194"/>
      <c r="UP11" s="194"/>
      <c r="UQ11" s="194"/>
      <c r="UR11" s="194"/>
      <c r="US11" s="194"/>
      <c r="UT11" s="194"/>
      <c r="UU11" s="194"/>
      <c r="UV11" s="194"/>
      <c r="UW11" s="194"/>
      <c r="UX11" s="194"/>
      <c r="UY11" s="195"/>
      <c r="UZ11" s="216"/>
      <c r="VA11" s="196"/>
      <c r="VB11" s="217"/>
      <c r="VC11" s="193"/>
      <c r="VD11" s="215"/>
      <c r="VE11" s="194"/>
      <c r="VF11" s="194"/>
      <c r="VG11" s="194"/>
      <c r="VH11" s="194"/>
      <c r="VI11" s="194"/>
      <c r="VJ11" s="194"/>
      <c r="VK11" s="194"/>
      <c r="VL11" s="194"/>
      <c r="VM11" s="194"/>
      <c r="VN11" s="194"/>
      <c r="VO11" s="194"/>
      <c r="VP11" s="194"/>
      <c r="VQ11" s="194"/>
      <c r="VR11" s="194"/>
      <c r="VS11" s="194"/>
      <c r="VT11" s="194"/>
      <c r="VU11" s="194"/>
      <c r="VV11" s="194"/>
      <c r="VW11" s="194"/>
      <c r="VX11" s="194"/>
      <c r="VY11" s="195"/>
      <c r="VZ11" s="216"/>
      <c r="WA11" s="196"/>
      <c r="WB11" s="217"/>
      <c r="WC11" s="193"/>
      <c r="WD11" s="215"/>
      <c r="WE11" s="194"/>
      <c r="WF11" s="194"/>
      <c r="WG11" s="194"/>
      <c r="WH11" s="194"/>
      <c r="WI11" s="194"/>
      <c r="WJ11" s="194"/>
      <c r="WK11" s="194"/>
      <c r="WL11" s="194"/>
      <c r="WM11" s="194"/>
      <c r="WN11" s="194"/>
      <c r="WO11" s="194"/>
      <c r="WP11" s="194"/>
      <c r="WQ11" s="194"/>
      <c r="WR11" s="194"/>
      <c r="WS11" s="194"/>
      <c r="WT11" s="194"/>
      <c r="WU11" s="194"/>
      <c r="WV11" s="194"/>
      <c r="WW11" s="194"/>
      <c r="WX11" s="194"/>
      <c r="WY11" s="195"/>
      <c r="WZ11" s="216"/>
      <c r="XA11" s="196"/>
      <c r="XB11" s="217"/>
      <c r="XC11" s="193"/>
      <c r="XD11" s="215"/>
      <c r="XE11" s="194"/>
      <c r="XF11" s="194"/>
      <c r="XG11" s="194"/>
      <c r="XH11" s="194"/>
      <c r="XI11" s="194"/>
      <c r="XJ11" s="194"/>
      <c r="XK11" s="194"/>
      <c r="XL11" s="194"/>
      <c r="XM11" s="194"/>
      <c r="XN11" s="194"/>
      <c r="XO11" s="194"/>
      <c r="XP11" s="194"/>
      <c r="XQ11" s="194"/>
      <c r="XR11" s="194"/>
      <c r="XS11" s="194"/>
      <c r="XT11" s="194"/>
      <c r="XU11" s="194"/>
      <c r="XV11" s="194"/>
      <c r="XW11" s="194"/>
      <c r="XX11" s="194"/>
      <c r="XY11" s="195"/>
      <c r="XZ11" s="216"/>
      <c r="YA11" s="196"/>
      <c r="YB11" s="217"/>
      <c r="YC11" s="193"/>
      <c r="YD11" s="215"/>
      <c r="YE11" s="194"/>
      <c r="YF11" s="194"/>
      <c r="YG11" s="194"/>
      <c r="YH11" s="194"/>
      <c r="YI11" s="194"/>
      <c r="YJ11" s="194"/>
      <c r="YK11" s="194"/>
      <c r="YL11" s="194"/>
      <c r="YM11" s="194"/>
      <c r="YN11" s="194"/>
      <c r="YO11" s="194"/>
      <c r="YP11" s="194"/>
      <c r="YQ11" s="194"/>
      <c r="YR11" s="194"/>
      <c r="YS11" s="194"/>
      <c r="YT11" s="194"/>
      <c r="YU11" s="194"/>
      <c r="YV11" s="194"/>
      <c r="YW11" s="194"/>
      <c r="YX11" s="194"/>
      <c r="YY11" s="195"/>
      <c r="YZ11" s="216"/>
      <c r="ZA11" s="196"/>
      <c r="ZB11" s="217"/>
      <c r="ZC11" s="193"/>
      <c r="ZD11" s="215"/>
      <c r="ZE11" s="194"/>
      <c r="ZF11" s="194"/>
      <c r="ZG11" s="194"/>
      <c r="ZH11" s="194"/>
      <c r="ZI11" s="194"/>
      <c r="ZJ11" s="194"/>
      <c r="ZK11" s="194"/>
      <c r="ZL11" s="194"/>
      <c r="ZM11" s="194"/>
      <c r="ZN11" s="194"/>
      <c r="ZO11" s="194"/>
      <c r="ZP11" s="194"/>
      <c r="ZQ11" s="194"/>
      <c r="ZR11" s="194"/>
      <c r="ZS11" s="194"/>
      <c r="ZT11" s="194"/>
      <c r="ZU11" s="194"/>
      <c r="ZV11" s="194"/>
      <c r="ZW11" s="194"/>
      <c r="ZX11" s="194"/>
      <c r="ZY11" s="195"/>
      <c r="ZZ11" s="216"/>
      <c r="AAA11" s="196"/>
      <c r="AAB11" s="217"/>
      <c r="AAC11" s="193"/>
      <c r="AAD11" s="215"/>
      <c r="AAE11" s="194"/>
      <c r="AAF11" s="194"/>
      <c r="AAG11" s="194"/>
      <c r="AAH11" s="194"/>
      <c r="AAI11" s="194"/>
      <c r="AAJ11" s="194"/>
      <c r="AAK11" s="194"/>
      <c r="AAL11" s="194"/>
      <c r="AAM11" s="194"/>
      <c r="AAN11" s="194"/>
      <c r="AAO11" s="194"/>
      <c r="AAP11" s="194"/>
      <c r="AAQ11" s="194"/>
      <c r="AAR11" s="194"/>
      <c r="AAS11" s="194"/>
      <c r="AAT11" s="194"/>
      <c r="AAU11" s="194"/>
      <c r="AAV11" s="194"/>
      <c r="AAW11" s="194"/>
      <c r="AAX11" s="194"/>
      <c r="AAY11" s="195"/>
      <c r="AAZ11" s="216"/>
      <c r="ABA11" s="196"/>
      <c r="ABB11" s="217"/>
      <c r="ABC11" s="193"/>
      <c r="ABD11" s="215"/>
      <c r="ABE11" s="194"/>
      <c r="ABF11" s="194"/>
      <c r="ABG11" s="194"/>
      <c r="ABH11" s="194"/>
      <c r="ABI11" s="194"/>
      <c r="ABJ11" s="194"/>
      <c r="ABK11" s="194"/>
      <c r="ABL11" s="194"/>
      <c r="ABM11" s="194"/>
      <c r="ABN11" s="194"/>
      <c r="ABO11" s="194"/>
      <c r="ABP11" s="194"/>
      <c r="ABQ11" s="194"/>
      <c r="ABR11" s="194"/>
      <c r="ABS11" s="194"/>
      <c r="ABT11" s="194"/>
      <c r="ABU11" s="194"/>
      <c r="ABV11" s="194"/>
      <c r="ABW11" s="194"/>
      <c r="ABX11" s="194"/>
      <c r="ABY11" s="195"/>
      <c r="ABZ11" s="216"/>
      <c r="ACA11" s="196"/>
      <c r="ACB11" s="217"/>
      <c r="ACC11" s="193"/>
      <c r="ACD11" s="215"/>
      <c r="ACE11" s="194"/>
      <c r="ACF11" s="194"/>
      <c r="ACG11" s="194"/>
      <c r="ACH11" s="194"/>
      <c r="ACI11" s="194"/>
      <c r="ACJ11" s="194"/>
      <c r="ACK11" s="194"/>
      <c r="ACL11" s="194"/>
      <c r="ACM11" s="194"/>
      <c r="ACN11" s="194"/>
      <c r="ACO11" s="194"/>
      <c r="ACP11" s="194"/>
      <c r="ACQ11" s="194"/>
      <c r="ACR11" s="194"/>
      <c r="ACS11" s="194"/>
      <c r="ACT11" s="194"/>
      <c r="ACU11" s="194"/>
      <c r="ACV11" s="194"/>
      <c r="ACW11" s="194"/>
      <c r="ACX11" s="194"/>
      <c r="ACY11" s="195"/>
      <c r="ACZ11" s="216"/>
      <c r="ADA11" s="196"/>
      <c r="ADB11" s="217"/>
    </row>
    <row r="12" spans="1:782" ht="16.2" customHeight="1" x14ac:dyDescent="0.3">
      <c r="B12" s="188"/>
      <c r="C12" s="193"/>
      <c r="D12" s="215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5"/>
      <c r="Z12" s="216"/>
      <c r="AA12" s="196"/>
      <c r="AB12" s="217"/>
      <c r="AC12" s="193"/>
      <c r="AD12" s="215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5"/>
      <c r="AZ12" s="216"/>
      <c r="BA12" s="196"/>
      <c r="BB12" s="217"/>
      <c r="BC12" s="193"/>
      <c r="BD12" s="215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194"/>
      <c r="BY12" s="195"/>
      <c r="BZ12" s="216"/>
      <c r="CA12" s="196"/>
      <c r="CB12" s="217"/>
      <c r="CC12" s="193"/>
      <c r="CD12" s="215"/>
      <c r="CE12" s="194"/>
      <c r="CF12" s="194"/>
      <c r="CG12" s="194"/>
      <c r="CH12" s="194"/>
      <c r="CI12" s="194"/>
      <c r="CJ12" s="194"/>
      <c r="CK12" s="194"/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5"/>
      <c r="CZ12" s="216"/>
      <c r="DA12" s="196"/>
      <c r="DB12" s="217"/>
      <c r="DC12" s="193"/>
      <c r="DD12" s="215"/>
      <c r="DE12" s="194"/>
      <c r="DF12" s="194"/>
      <c r="DG12" s="194"/>
      <c r="DH12" s="194"/>
      <c r="DI12" s="194"/>
      <c r="DJ12" s="194"/>
      <c r="DK12" s="194"/>
      <c r="DL12" s="194"/>
      <c r="DM12" s="194"/>
      <c r="DN12" s="194"/>
      <c r="DO12" s="194"/>
      <c r="DP12" s="194"/>
      <c r="DQ12" s="194"/>
      <c r="DR12" s="194"/>
      <c r="DS12" s="194"/>
      <c r="DT12" s="194"/>
      <c r="DU12" s="194"/>
      <c r="DV12" s="194"/>
      <c r="DW12" s="194"/>
      <c r="DX12" s="194"/>
      <c r="DY12" s="195"/>
      <c r="DZ12" s="216"/>
      <c r="EA12" s="196"/>
      <c r="EB12" s="217"/>
      <c r="EC12" s="193"/>
      <c r="ED12" s="215"/>
      <c r="EE12" s="194"/>
      <c r="EF12" s="194"/>
      <c r="EG12" s="194"/>
      <c r="EH12" s="194"/>
      <c r="EI12" s="194"/>
      <c r="EJ12" s="194"/>
      <c r="EK12" s="194"/>
      <c r="EL12" s="194"/>
      <c r="EM12" s="194"/>
      <c r="EN12" s="194"/>
      <c r="EO12" s="194"/>
      <c r="EP12" s="194"/>
      <c r="EQ12" s="194"/>
      <c r="ER12" s="194"/>
      <c r="ES12" s="194"/>
      <c r="ET12" s="194"/>
      <c r="EU12" s="194"/>
      <c r="EV12" s="194"/>
      <c r="EW12" s="194"/>
      <c r="EX12" s="194"/>
      <c r="EY12" s="195"/>
      <c r="EZ12" s="216"/>
      <c r="FA12" s="196"/>
      <c r="FB12" s="217"/>
      <c r="FC12" s="193"/>
      <c r="FD12" s="215"/>
      <c r="FE12" s="194"/>
      <c r="FF12" s="194"/>
      <c r="FG12" s="194"/>
      <c r="FH12" s="194"/>
      <c r="FI12" s="194"/>
      <c r="FJ12" s="194"/>
      <c r="FK12" s="194"/>
      <c r="FL12" s="194"/>
      <c r="FM12" s="194"/>
      <c r="FN12" s="194"/>
      <c r="FO12" s="194"/>
      <c r="FP12" s="194"/>
      <c r="FQ12" s="194"/>
      <c r="FR12" s="194"/>
      <c r="FS12" s="194"/>
      <c r="FT12" s="194"/>
      <c r="FU12" s="194"/>
      <c r="FV12" s="194"/>
      <c r="FW12" s="194"/>
      <c r="FX12" s="194"/>
      <c r="FY12" s="195"/>
      <c r="FZ12" s="216"/>
      <c r="GA12" s="196"/>
      <c r="GB12" s="217"/>
      <c r="GC12" s="193"/>
      <c r="GD12" s="215"/>
      <c r="GE12" s="194"/>
      <c r="GF12" s="194"/>
      <c r="GG12" s="194"/>
      <c r="GH12" s="194"/>
      <c r="GI12" s="194"/>
      <c r="GJ12" s="194"/>
      <c r="GK12" s="194"/>
      <c r="GL12" s="194"/>
      <c r="GM12" s="194"/>
      <c r="GN12" s="194"/>
      <c r="GO12" s="194"/>
      <c r="GP12" s="194"/>
      <c r="GQ12" s="194"/>
      <c r="GR12" s="194"/>
      <c r="GS12" s="194"/>
      <c r="GT12" s="194"/>
      <c r="GU12" s="194"/>
      <c r="GV12" s="194"/>
      <c r="GW12" s="194"/>
      <c r="GX12" s="194"/>
      <c r="GY12" s="195"/>
      <c r="GZ12" s="216"/>
      <c r="HA12" s="196"/>
      <c r="HB12" s="217"/>
      <c r="HC12" s="193"/>
      <c r="HD12" s="215"/>
      <c r="HE12" s="194"/>
      <c r="HF12" s="194"/>
      <c r="HG12" s="194"/>
      <c r="HH12" s="194"/>
      <c r="HI12" s="194"/>
      <c r="HJ12" s="194"/>
      <c r="HK12" s="194"/>
      <c r="HL12" s="194"/>
      <c r="HM12" s="194"/>
      <c r="HN12" s="194"/>
      <c r="HO12" s="194"/>
      <c r="HP12" s="194"/>
      <c r="HQ12" s="194"/>
      <c r="HR12" s="194"/>
      <c r="HS12" s="194"/>
      <c r="HT12" s="194"/>
      <c r="HU12" s="194"/>
      <c r="HV12" s="194"/>
      <c r="HW12" s="194"/>
      <c r="HX12" s="194"/>
      <c r="HY12" s="195"/>
      <c r="HZ12" s="216"/>
      <c r="IA12" s="196"/>
      <c r="IB12" s="217"/>
      <c r="IC12" s="193"/>
      <c r="ID12" s="215"/>
      <c r="IE12" s="194"/>
      <c r="IF12" s="194"/>
      <c r="IG12" s="194"/>
      <c r="IH12" s="194"/>
      <c r="II12" s="194"/>
      <c r="IJ12" s="194"/>
      <c r="IK12" s="194"/>
      <c r="IL12" s="194"/>
      <c r="IM12" s="194"/>
      <c r="IN12" s="194"/>
      <c r="IO12" s="194"/>
      <c r="IP12" s="194"/>
      <c r="IQ12" s="194"/>
      <c r="IR12" s="194"/>
      <c r="IS12" s="194"/>
      <c r="IT12" s="194"/>
      <c r="IU12" s="194"/>
      <c r="IV12" s="194"/>
      <c r="IW12" s="194"/>
      <c r="IX12" s="194"/>
      <c r="IY12" s="195"/>
      <c r="IZ12" s="216"/>
      <c r="JA12" s="196"/>
      <c r="JB12" s="217"/>
      <c r="JC12" s="193"/>
      <c r="JD12" s="215"/>
      <c r="JE12" s="194"/>
      <c r="JF12" s="194"/>
      <c r="JG12" s="194"/>
      <c r="JH12" s="194"/>
      <c r="JI12" s="194"/>
      <c r="JJ12" s="194"/>
      <c r="JK12" s="194"/>
      <c r="JL12" s="194"/>
      <c r="JM12" s="194"/>
      <c r="JN12" s="194"/>
      <c r="JO12" s="194"/>
      <c r="JP12" s="194"/>
      <c r="JQ12" s="194"/>
      <c r="JR12" s="194"/>
      <c r="JS12" s="194"/>
      <c r="JT12" s="194"/>
      <c r="JU12" s="194"/>
      <c r="JV12" s="194"/>
      <c r="JW12" s="194"/>
      <c r="JX12" s="194"/>
      <c r="JY12" s="195"/>
      <c r="JZ12" s="216"/>
      <c r="KA12" s="196"/>
      <c r="KB12" s="217"/>
      <c r="KC12" s="193"/>
      <c r="KD12" s="215"/>
      <c r="KE12" s="194"/>
      <c r="KF12" s="194"/>
      <c r="KG12" s="194"/>
      <c r="KH12" s="194"/>
      <c r="KI12" s="194"/>
      <c r="KJ12" s="194"/>
      <c r="KK12" s="194"/>
      <c r="KL12" s="194"/>
      <c r="KM12" s="194"/>
      <c r="KN12" s="194"/>
      <c r="KO12" s="194"/>
      <c r="KP12" s="194"/>
      <c r="KQ12" s="194"/>
      <c r="KR12" s="194"/>
      <c r="KS12" s="194"/>
      <c r="KT12" s="194"/>
      <c r="KU12" s="194"/>
      <c r="KV12" s="194"/>
      <c r="KW12" s="194"/>
      <c r="KX12" s="194"/>
      <c r="KY12" s="195"/>
      <c r="KZ12" s="216"/>
      <c r="LA12" s="196"/>
      <c r="LB12" s="217"/>
      <c r="LC12" s="193"/>
      <c r="LD12" s="215"/>
      <c r="LE12" s="194"/>
      <c r="LF12" s="194"/>
      <c r="LG12" s="194"/>
      <c r="LH12" s="194"/>
      <c r="LI12" s="194"/>
      <c r="LJ12" s="194"/>
      <c r="LK12" s="194"/>
      <c r="LL12" s="194"/>
      <c r="LM12" s="194"/>
      <c r="LN12" s="194"/>
      <c r="LO12" s="194"/>
      <c r="LP12" s="194"/>
      <c r="LQ12" s="194"/>
      <c r="LR12" s="194"/>
      <c r="LS12" s="194"/>
      <c r="LT12" s="194"/>
      <c r="LU12" s="194"/>
      <c r="LV12" s="194"/>
      <c r="LW12" s="194"/>
      <c r="LX12" s="194"/>
      <c r="LY12" s="195"/>
      <c r="LZ12" s="216"/>
      <c r="MA12" s="196"/>
      <c r="MB12" s="217"/>
      <c r="MC12" s="193"/>
      <c r="MD12" s="215"/>
      <c r="ME12" s="194"/>
      <c r="MF12" s="194"/>
      <c r="MG12" s="194"/>
      <c r="MH12" s="194"/>
      <c r="MI12" s="194"/>
      <c r="MJ12" s="194"/>
      <c r="MK12" s="194"/>
      <c r="ML12" s="194"/>
      <c r="MM12" s="194"/>
      <c r="MN12" s="194"/>
      <c r="MO12" s="194"/>
      <c r="MP12" s="194"/>
      <c r="MQ12" s="194"/>
      <c r="MR12" s="194"/>
      <c r="MS12" s="194"/>
      <c r="MT12" s="194"/>
      <c r="MU12" s="194"/>
      <c r="MV12" s="194"/>
      <c r="MW12" s="194"/>
      <c r="MX12" s="194"/>
      <c r="MY12" s="195"/>
      <c r="MZ12" s="216"/>
      <c r="NA12" s="196"/>
      <c r="NB12" s="217"/>
      <c r="NC12" s="193"/>
      <c r="ND12" s="215"/>
      <c r="NE12" s="194"/>
      <c r="NF12" s="194"/>
      <c r="NG12" s="194"/>
      <c r="NH12" s="194"/>
      <c r="NI12" s="194"/>
      <c r="NJ12" s="194"/>
      <c r="NK12" s="194"/>
      <c r="NL12" s="194"/>
      <c r="NM12" s="194"/>
      <c r="NN12" s="194"/>
      <c r="NO12" s="194"/>
      <c r="NP12" s="194"/>
      <c r="NQ12" s="194"/>
      <c r="NR12" s="194"/>
      <c r="NS12" s="194"/>
      <c r="NT12" s="194"/>
      <c r="NU12" s="194"/>
      <c r="NV12" s="194"/>
      <c r="NW12" s="194"/>
      <c r="NX12" s="194"/>
      <c r="NY12" s="195"/>
      <c r="NZ12" s="216"/>
      <c r="OA12" s="196"/>
      <c r="OB12" s="217"/>
      <c r="OC12" s="193"/>
      <c r="OD12" s="215"/>
      <c r="OE12" s="194"/>
      <c r="OF12" s="194"/>
      <c r="OG12" s="194"/>
      <c r="OH12" s="194"/>
      <c r="OI12" s="194"/>
      <c r="OJ12" s="194"/>
      <c r="OK12" s="194"/>
      <c r="OL12" s="194"/>
      <c r="OM12" s="194"/>
      <c r="ON12" s="194"/>
      <c r="OO12" s="194"/>
      <c r="OP12" s="194"/>
      <c r="OQ12" s="194"/>
      <c r="OR12" s="194"/>
      <c r="OS12" s="194"/>
      <c r="OT12" s="194"/>
      <c r="OU12" s="194"/>
      <c r="OV12" s="194"/>
      <c r="OW12" s="194"/>
      <c r="OX12" s="194"/>
      <c r="OY12" s="195"/>
      <c r="OZ12" s="216"/>
      <c r="PA12" s="196"/>
      <c r="PB12" s="217"/>
      <c r="PC12" s="193"/>
      <c r="PD12" s="215"/>
      <c r="PE12" s="194"/>
      <c r="PF12" s="194"/>
      <c r="PG12" s="194"/>
      <c r="PH12" s="194"/>
      <c r="PI12" s="194"/>
      <c r="PJ12" s="194"/>
      <c r="PK12" s="194"/>
      <c r="PL12" s="194"/>
      <c r="PM12" s="194"/>
      <c r="PN12" s="194"/>
      <c r="PO12" s="194"/>
      <c r="PP12" s="194"/>
      <c r="PQ12" s="194"/>
      <c r="PR12" s="194"/>
      <c r="PS12" s="194"/>
      <c r="PT12" s="194"/>
      <c r="PU12" s="194"/>
      <c r="PV12" s="194"/>
      <c r="PW12" s="194"/>
      <c r="PX12" s="194"/>
      <c r="PY12" s="195"/>
      <c r="PZ12" s="216"/>
      <c r="QA12" s="196"/>
      <c r="QB12" s="217"/>
      <c r="QC12" s="193"/>
      <c r="QD12" s="215"/>
      <c r="QE12" s="194"/>
      <c r="QF12" s="194"/>
      <c r="QG12" s="194"/>
      <c r="QH12" s="194"/>
      <c r="QI12" s="194"/>
      <c r="QJ12" s="194"/>
      <c r="QK12" s="194"/>
      <c r="QL12" s="194"/>
      <c r="QM12" s="194"/>
      <c r="QN12" s="194"/>
      <c r="QO12" s="194"/>
      <c r="QP12" s="194"/>
      <c r="QQ12" s="194"/>
      <c r="QR12" s="194"/>
      <c r="QS12" s="194"/>
      <c r="QT12" s="194"/>
      <c r="QU12" s="194"/>
      <c r="QV12" s="194"/>
      <c r="QW12" s="194"/>
      <c r="QX12" s="194"/>
      <c r="QY12" s="195"/>
      <c r="QZ12" s="216"/>
      <c r="RA12" s="196"/>
      <c r="RB12" s="217"/>
      <c r="RC12" s="193"/>
      <c r="RD12" s="215"/>
      <c r="RE12" s="194"/>
      <c r="RF12" s="194"/>
      <c r="RG12" s="194"/>
      <c r="RH12" s="194"/>
      <c r="RI12" s="194"/>
      <c r="RJ12" s="194"/>
      <c r="RK12" s="194"/>
      <c r="RL12" s="194"/>
      <c r="RM12" s="194"/>
      <c r="RN12" s="194"/>
      <c r="RO12" s="194"/>
      <c r="RP12" s="194"/>
      <c r="RQ12" s="194"/>
      <c r="RR12" s="194"/>
      <c r="RS12" s="194"/>
      <c r="RT12" s="194"/>
      <c r="RU12" s="194"/>
      <c r="RV12" s="194"/>
      <c r="RW12" s="194"/>
      <c r="RX12" s="194"/>
      <c r="RY12" s="195"/>
      <c r="RZ12" s="216"/>
      <c r="SA12" s="196"/>
      <c r="SB12" s="217"/>
      <c r="SC12" s="193"/>
      <c r="SD12" s="215"/>
      <c r="SE12" s="194"/>
      <c r="SF12" s="194"/>
      <c r="SG12" s="194"/>
      <c r="SH12" s="194"/>
      <c r="SI12" s="194"/>
      <c r="SJ12" s="194"/>
      <c r="SK12" s="194"/>
      <c r="SL12" s="194"/>
      <c r="SM12" s="194"/>
      <c r="SN12" s="194"/>
      <c r="SO12" s="194"/>
      <c r="SP12" s="194"/>
      <c r="SQ12" s="194"/>
      <c r="SR12" s="194"/>
      <c r="SS12" s="194"/>
      <c r="ST12" s="194"/>
      <c r="SU12" s="194"/>
      <c r="SV12" s="194"/>
      <c r="SW12" s="194"/>
      <c r="SX12" s="194"/>
      <c r="SY12" s="195"/>
      <c r="SZ12" s="216"/>
      <c r="TA12" s="196"/>
      <c r="TB12" s="217"/>
      <c r="TC12" s="193"/>
      <c r="TD12" s="215"/>
      <c r="TE12" s="194"/>
      <c r="TF12" s="194"/>
      <c r="TG12" s="194"/>
      <c r="TH12" s="194"/>
      <c r="TI12" s="194"/>
      <c r="TJ12" s="194"/>
      <c r="TK12" s="194"/>
      <c r="TL12" s="194"/>
      <c r="TM12" s="194"/>
      <c r="TN12" s="194"/>
      <c r="TO12" s="194"/>
      <c r="TP12" s="194"/>
      <c r="TQ12" s="194"/>
      <c r="TR12" s="194"/>
      <c r="TS12" s="194"/>
      <c r="TT12" s="194"/>
      <c r="TU12" s="194"/>
      <c r="TV12" s="194"/>
      <c r="TW12" s="194"/>
      <c r="TX12" s="194"/>
      <c r="TY12" s="195"/>
      <c r="TZ12" s="216"/>
      <c r="UA12" s="196"/>
      <c r="UB12" s="217"/>
      <c r="UC12" s="193"/>
      <c r="UD12" s="215"/>
      <c r="UE12" s="194"/>
      <c r="UF12" s="194"/>
      <c r="UG12" s="194"/>
      <c r="UH12" s="194"/>
      <c r="UI12" s="194"/>
      <c r="UJ12" s="194"/>
      <c r="UK12" s="194"/>
      <c r="UL12" s="194"/>
      <c r="UM12" s="194"/>
      <c r="UN12" s="194"/>
      <c r="UO12" s="194"/>
      <c r="UP12" s="194"/>
      <c r="UQ12" s="194"/>
      <c r="UR12" s="194"/>
      <c r="US12" s="194"/>
      <c r="UT12" s="194"/>
      <c r="UU12" s="194"/>
      <c r="UV12" s="194"/>
      <c r="UW12" s="194"/>
      <c r="UX12" s="194"/>
      <c r="UY12" s="195"/>
      <c r="UZ12" s="216"/>
      <c r="VA12" s="196"/>
      <c r="VB12" s="217"/>
      <c r="VC12" s="193"/>
      <c r="VD12" s="215"/>
      <c r="VE12" s="194"/>
      <c r="VF12" s="194"/>
      <c r="VG12" s="194"/>
      <c r="VH12" s="194"/>
      <c r="VI12" s="194"/>
      <c r="VJ12" s="194"/>
      <c r="VK12" s="194"/>
      <c r="VL12" s="194"/>
      <c r="VM12" s="194"/>
      <c r="VN12" s="194"/>
      <c r="VO12" s="194"/>
      <c r="VP12" s="194"/>
      <c r="VQ12" s="194"/>
      <c r="VR12" s="194"/>
      <c r="VS12" s="194"/>
      <c r="VT12" s="194"/>
      <c r="VU12" s="194"/>
      <c r="VV12" s="194"/>
      <c r="VW12" s="194"/>
      <c r="VX12" s="194"/>
      <c r="VY12" s="195"/>
      <c r="VZ12" s="216"/>
      <c r="WA12" s="196"/>
      <c r="WB12" s="217"/>
      <c r="WC12" s="193"/>
      <c r="WD12" s="215"/>
      <c r="WE12" s="194"/>
      <c r="WF12" s="194"/>
      <c r="WG12" s="194"/>
      <c r="WH12" s="194"/>
      <c r="WI12" s="194"/>
      <c r="WJ12" s="194"/>
      <c r="WK12" s="194"/>
      <c r="WL12" s="194"/>
      <c r="WM12" s="194"/>
      <c r="WN12" s="194"/>
      <c r="WO12" s="194"/>
      <c r="WP12" s="194"/>
      <c r="WQ12" s="194"/>
      <c r="WR12" s="194"/>
      <c r="WS12" s="194"/>
      <c r="WT12" s="194"/>
      <c r="WU12" s="194"/>
      <c r="WV12" s="194"/>
      <c r="WW12" s="194"/>
      <c r="WX12" s="194"/>
      <c r="WY12" s="195"/>
      <c r="WZ12" s="216"/>
      <c r="XA12" s="196"/>
      <c r="XB12" s="217"/>
      <c r="XC12" s="193"/>
      <c r="XD12" s="215"/>
      <c r="XE12" s="194"/>
      <c r="XF12" s="194"/>
      <c r="XG12" s="194"/>
      <c r="XH12" s="194"/>
      <c r="XI12" s="194"/>
      <c r="XJ12" s="194"/>
      <c r="XK12" s="194"/>
      <c r="XL12" s="194"/>
      <c r="XM12" s="194"/>
      <c r="XN12" s="194"/>
      <c r="XO12" s="194"/>
      <c r="XP12" s="194"/>
      <c r="XQ12" s="194"/>
      <c r="XR12" s="194"/>
      <c r="XS12" s="194"/>
      <c r="XT12" s="194"/>
      <c r="XU12" s="194"/>
      <c r="XV12" s="194"/>
      <c r="XW12" s="194"/>
      <c r="XX12" s="194"/>
      <c r="XY12" s="195"/>
      <c r="XZ12" s="216"/>
      <c r="YA12" s="196"/>
      <c r="YB12" s="217"/>
      <c r="YC12" s="193"/>
      <c r="YD12" s="215"/>
      <c r="YE12" s="194"/>
      <c r="YF12" s="194"/>
      <c r="YG12" s="194"/>
      <c r="YH12" s="194"/>
      <c r="YI12" s="194"/>
      <c r="YJ12" s="194"/>
      <c r="YK12" s="194"/>
      <c r="YL12" s="194"/>
      <c r="YM12" s="194"/>
      <c r="YN12" s="194"/>
      <c r="YO12" s="194"/>
      <c r="YP12" s="194"/>
      <c r="YQ12" s="194"/>
      <c r="YR12" s="194"/>
      <c r="YS12" s="194"/>
      <c r="YT12" s="194"/>
      <c r="YU12" s="194"/>
      <c r="YV12" s="194"/>
      <c r="YW12" s="194"/>
      <c r="YX12" s="194"/>
      <c r="YY12" s="195"/>
      <c r="YZ12" s="216"/>
      <c r="ZA12" s="196"/>
      <c r="ZB12" s="217"/>
      <c r="ZC12" s="193"/>
      <c r="ZD12" s="215"/>
      <c r="ZE12" s="194"/>
      <c r="ZF12" s="194"/>
      <c r="ZG12" s="194"/>
      <c r="ZH12" s="194"/>
      <c r="ZI12" s="194"/>
      <c r="ZJ12" s="194"/>
      <c r="ZK12" s="194"/>
      <c r="ZL12" s="194"/>
      <c r="ZM12" s="194"/>
      <c r="ZN12" s="194"/>
      <c r="ZO12" s="194"/>
      <c r="ZP12" s="194"/>
      <c r="ZQ12" s="194"/>
      <c r="ZR12" s="194"/>
      <c r="ZS12" s="194"/>
      <c r="ZT12" s="194"/>
      <c r="ZU12" s="194"/>
      <c r="ZV12" s="194"/>
      <c r="ZW12" s="194"/>
      <c r="ZX12" s="194"/>
      <c r="ZY12" s="195"/>
      <c r="ZZ12" s="216"/>
      <c r="AAA12" s="196"/>
      <c r="AAB12" s="217"/>
      <c r="AAC12" s="193"/>
      <c r="AAD12" s="215"/>
      <c r="AAE12" s="194"/>
      <c r="AAF12" s="194"/>
      <c r="AAG12" s="194"/>
      <c r="AAH12" s="194"/>
      <c r="AAI12" s="194"/>
      <c r="AAJ12" s="194"/>
      <c r="AAK12" s="194"/>
      <c r="AAL12" s="194"/>
      <c r="AAM12" s="194"/>
      <c r="AAN12" s="194"/>
      <c r="AAO12" s="194"/>
      <c r="AAP12" s="194"/>
      <c r="AAQ12" s="194"/>
      <c r="AAR12" s="194"/>
      <c r="AAS12" s="194"/>
      <c r="AAT12" s="194"/>
      <c r="AAU12" s="194"/>
      <c r="AAV12" s="194"/>
      <c r="AAW12" s="194"/>
      <c r="AAX12" s="194"/>
      <c r="AAY12" s="195"/>
      <c r="AAZ12" s="216"/>
      <c r="ABA12" s="196"/>
      <c r="ABB12" s="217"/>
      <c r="ABC12" s="193"/>
      <c r="ABD12" s="215"/>
      <c r="ABE12" s="194"/>
      <c r="ABF12" s="194"/>
      <c r="ABG12" s="194"/>
      <c r="ABH12" s="194"/>
      <c r="ABI12" s="194"/>
      <c r="ABJ12" s="194"/>
      <c r="ABK12" s="194"/>
      <c r="ABL12" s="194"/>
      <c r="ABM12" s="194"/>
      <c r="ABN12" s="194"/>
      <c r="ABO12" s="194"/>
      <c r="ABP12" s="194"/>
      <c r="ABQ12" s="194"/>
      <c r="ABR12" s="194"/>
      <c r="ABS12" s="194"/>
      <c r="ABT12" s="194"/>
      <c r="ABU12" s="194"/>
      <c r="ABV12" s="194"/>
      <c r="ABW12" s="194"/>
      <c r="ABX12" s="194"/>
      <c r="ABY12" s="195"/>
      <c r="ABZ12" s="216"/>
      <c r="ACA12" s="196"/>
      <c r="ACB12" s="217"/>
      <c r="ACC12" s="193"/>
      <c r="ACD12" s="215"/>
      <c r="ACE12" s="194"/>
      <c r="ACF12" s="194"/>
      <c r="ACG12" s="194"/>
      <c r="ACH12" s="194"/>
      <c r="ACI12" s="194"/>
      <c r="ACJ12" s="194"/>
      <c r="ACK12" s="194"/>
      <c r="ACL12" s="194"/>
      <c r="ACM12" s="194"/>
      <c r="ACN12" s="194"/>
      <c r="ACO12" s="194"/>
      <c r="ACP12" s="194"/>
      <c r="ACQ12" s="194"/>
      <c r="ACR12" s="194"/>
      <c r="ACS12" s="194"/>
      <c r="ACT12" s="194"/>
      <c r="ACU12" s="194"/>
      <c r="ACV12" s="194"/>
      <c r="ACW12" s="194"/>
      <c r="ACX12" s="194"/>
      <c r="ACY12" s="195"/>
      <c r="ACZ12" s="216"/>
      <c r="ADA12" s="196"/>
      <c r="ADB12" s="217"/>
    </row>
    <row r="13" spans="1:782" ht="16.2" customHeight="1" x14ac:dyDescent="0.3">
      <c r="B13" s="188"/>
      <c r="C13" s="193"/>
      <c r="D13" s="215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5"/>
      <c r="Z13" s="216"/>
      <c r="AA13" s="196"/>
      <c r="AB13" s="217"/>
      <c r="AC13" s="193"/>
      <c r="AD13" s="215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5"/>
      <c r="AZ13" s="216"/>
      <c r="BA13" s="196"/>
      <c r="BB13" s="217"/>
      <c r="BC13" s="193"/>
      <c r="BD13" s="215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194"/>
      <c r="BY13" s="195"/>
      <c r="BZ13" s="216"/>
      <c r="CA13" s="196"/>
      <c r="CB13" s="217"/>
      <c r="CC13" s="193"/>
      <c r="CD13" s="215"/>
      <c r="CE13" s="194"/>
      <c r="CF13" s="194"/>
      <c r="CG13" s="194"/>
      <c r="CH13" s="194"/>
      <c r="CI13" s="194"/>
      <c r="CJ13" s="194"/>
      <c r="CK13" s="194"/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5"/>
      <c r="CZ13" s="216"/>
      <c r="DA13" s="196"/>
      <c r="DB13" s="217"/>
      <c r="DC13" s="193"/>
      <c r="DD13" s="215"/>
      <c r="DE13" s="194"/>
      <c r="DF13" s="194"/>
      <c r="DG13" s="194"/>
      <c r="DH13" s="194"/>
      <c r="DI13" s="194"/>
      <c r="DJ13" s="194"/>
      <c r="DK13" s="194"/>
      <c r="DL13" s="194"/>
      <c r="DM13" s="194"/>
      <c r="DN13" s="194"/>
      <c r="DO13" s="194"/>
      <c r="DP13" s="194"/>
      <c r="DQ13" s="194"/>
      <c r="DR13" s="194"/>
      <c r="DS13" s="194"/>
      <c r="DT13" s="194"/>
      <c r="DU13" s="194"/>
      <c r="DV13" s="194"/>
      <c r="DW13" s="194"/>
      <c r="DX13" s="194"/>
      <c r="DY13" s="195"/>
      <c r="DZ13" s="216"/>
      <c r="EA13" s="196"/>
      <c r="EB13" s="217"/>
      <c r="EC13" s="193"/>
      <c r="ED13" s="215"/>
      <c r="EE13" s="194"/>
      <c r="EF13" s="194"/>
      <c r="EG13" s="194"/>
      <c r="EH13" s="194"/>
      <c r="EI13" s="194"/>
      <c r="EJ13" s="194"/>
      <c r="EK13" s="194"/>
      <c r="EL13" s="194"/>
      <c r="EM13" s="194"/>
      <c r="EN13" s="194"/>
      <c r="EO13" s="194"/>
      <c r="EP13" s="194"/>
      <c r="EQ13" s="194"/>
      <c r="ER13" s="194"/>
      <c r="ES13" s="194"/>
      <c r="ET13" s="194"/>
      <c r="EU13" s="194"/>
      <c r="EV13" s="194"/>
      <c r="EW13" s="194"/>
      <c r="EX13" s="194"/>
      <c r="EY13" s="195"/>
      <c r="EZ13" s="216"/>
      <c r="FA13" s="196"/>
      <c r="FB13" s="217"/>
      <c r="FC13" s="193"/>
      <c r="FD13" s="215"/>
      <c r="FE13" s="194"/>
      <c r="FF13" s="194"/>
      <c r="FG13" s="194"/>
      <c r="FH13" s="194"/>
      <c r="FI13" s="194"/>
      <c r="FJ13" s="194"/>
      <c r="FK13" s="194"/>
      <c r="FL13" s="194"/>
      <c r="FM13" s="194"/>
      <c r="FN13" s="194"/>
      <c r="FO13" s="194"/>
      <c r="FP13" s="194"/>
      <c r="FQ13" s="194"/>
      <c r="FR13" s="194"/>
      <c r="FS13" s="194"/>
      <c r="FT13" s="194"/>
      <c r="FU13" s="194"/>
      <c r="FV13" s="194"/>
      <c r="FW13" s="194"/>
      <c r="FX13" s="194"/>
      <c r="FY13" s="195"/>
      <c r="FZ13" s="216"/>
      <c r="GA13" s="196"/>
      <c r="GB13" s="217"/>
      <c r="GC13" s="193"/>
      <c r="GD13" s="215"/>
      <c r="GE13" s="194"/>
      <c r="GF13" s="194"/>
      <c r="GG13" s="194"/>
      <c r="GH13" s="194"/>
      <c r="GI13" s="194"/>
      <c r="GJ13" s="194"/>
      <c r="GK13" s="194"/>
      <c r="GL13" s="194"/>
      <c r="GM13" s="194"/>
      <c r="GN13" s="194"/>
      <c r="GO13" s="194"/>
      <c r="GP13" s="194"/>
      <c r="GQ13" s="194"/>
      <c r="GR13" s="194"/>
      <c r="GS13" s="194"/>
      <c r="GT13" s="194"/>
      <c r="GU13" s="194"/>
      <c r="GV13" s="194"/>
      <c r="GW13" s="194"/>
      <c r="GX13" s="194"/>
      <c r="GY13" s="195"/>
      <c r="GZ13" s="216"/>
      <c r="HA13" s="196"/>
      <c r="HB13" s="217"/>
      <c r="HC13" s="193"/>
      <c r="HD13" s="215"/>
      <c r="HE13" s="194"/>
      <c r="HF13" s="194"/>
      <c r="HG13" s="194"/>
      <c r="HH13" s="194"/>
      <c r="HI13" s="194"/>
      <c r="HJ13" s="194"/>
      <c r="HK13" s="194"/>
      <c r="HL13" s="194"/>
      <c r="HM13" s="194"/>
      <c r="HN13" s="194"/>
      <c r="HO13" s="194"/>
      <c r="HP13" s="194"/>
      <c r="HQ13" s="194"/>
      <c r="HR13" s="194"/>
      <c r="HS13" s="194"/>
      <c r="HT13" s="194"/>
      <c r="HU13" s="194"/>
      <c r="HV13" s="194"/>
      <c r="HW13" s="194"/>
      <c r="HX13" s="194"/>
      <c r="HY13" s="195"/>
      <c r="HZ13" s="216"/>
      <c r="IA13" s="196"/>
      <c r="IB13" s="217"/>
      <c r="IC13" s="193"/>
      <c r="ID13" s="215"/>
      <c r="IE13" s="194"/>
      <c r="IF13" s="194"/>
      <c r="IG13" s="194"/>
      <c r="IH13" s="194"/>
      <c r="II13" s="194"/>
      <c r="IJ13" s="194"/>
      <c r="IK13" s="194"/>
      <c r="IL13" s="194"/>
      <c r="IM13" s="194"/>
      <c r="IN13" s="194"/>
      <c r="IO13" s="194"/>
      <c r="IP13" s="194"/>
      <c r="IQ13" s="194"/>
      <c r="IR13" s="194"/>
      <c r="IS13" s="194"/>
      <c r="IT13" s="194"/>
      <c r="IU13" s="194"/>
      <c r="IV13" s="194"/>
      <c r="IW13" s="194"/>
      <c r="IX13" s="194"/>
      <c r="IY13" s="195"/>
      <c r="IZ13" s="216"/>
      <c r="JA13" s="196"/>
      <c r="JB13" s="217"/>
      <c r="JC13" s="193"/>
      <c r="JD13" s="215"/>
      <c r="JE13" s="194"/>
      <c r="JF13" s="194"/>
      <c r="JG13" s="194"/>
      <c r="JH13" s="194"/>
      <c r="JI13" s="194"/>
      <c r="JJ13" s="194"/>
      <c r="JK13" s="194"/>
      <c r="JL13" s="194"/>
      <c r="JM13" s="194"/>
      <c r="JN13" s="194"/>
      <c r="JO13" s="194"/>
      <c r="JP13" s="194"/>
      <c r="JQ13" s="194"/>
      <c r="JR13" s="194"/>
      <c r="JS13" s="194"/>
      <c r="JT13" s="194"/>
      <c r="JU13" s="194"/>
      <c r="JV13" s="194"/>
      <c r="JW13" s="194"/>
      <c r="JX13" s="194"/>
      <c r="JY13" s="195"/>
      <c r="JZ13" s="216"/>
      <c r="KA13" s="196"/>
      <c r="KB13" s="217"/>
      <c r="KC13" s="193"/>
      <c r="KD13" s="215"/>
      <c r="KE13" s="194"/>
      <c r="KF13" s="194"/>
      <c r="KG13" s="194"/>
      <c r="KH13" s="194"/>
      <c r="KI13" s="194"/>
      <c r="KJ13" s="194"/>
      <c r="KK13" s="194"/>
      <c r="KL13" s="194"/>
      <c r="KM13" s="194"/>
      <c r="KN13" s="194"/>
      <c r="KO13" s="194"/>
      <c r="KP13" s="194"/>
      <c r="KQ13" s="194"/>
      <c r="KR13" s="194"/>
      <c r="KS13" s="194"/>
      <c r="KT13" s="194"/>
      <c r="KU13" s="194"/>
      <c r="KV13" s="194"/>
      <c r="KW13" s="194"/>
      <c r="KX13" s="194"/>
      <c r="KY13" s="195"/>
      <c r="KZ13" s="216"/>
      <c r="LA13" s="196"/>
      <c r="LB13" s="217"/>
      <c r="LC13" s="193"/>
      <c r="LD13" s="215"/>
      <c r="LE13" s="194"/>
      <c r="LF13" s="194"/>
      <c r="LG13" s="194"/>
      <c r="LH13" s="194"/>
      <c r="LI13" s="194"/>
      <c r="LJ13" s="194"/>
      <c r="LK13" s="194"/>
      <c r="LL13" s="194"/>
      <c r="LM13" s="194"/>
      <c r="LN13" s="194"/>
      <c r="LO13" s="194"/>
      <c r="LP13" s="194"/>
      <c r="LQ13" s="194"/>
      <c r="LR13" s="194"/>
      <c r="LS13" s="194"/>
      <c r="LT13" s="194"/>
      <c r="LU13" s="194"/>
      <c r="LV13" s="194"/>
      <c r="LW13" s="194"/>
      <c r="LX13" s="194"/>
      <c r="LY13" s="195"/>
      <c r="LZ13" s="216"/>
      <c r="MA13" s="196"/>
      <c r="MB13" s="217"/>
      <c r="MC13" s="193"/>
      <c r="MD13" s="215"/>
      <c r="ME13" s="194"/>
      <c r="MF13" s="194"/>
      <c r="MG13" s="194"/>
      <c r="MH13" s="194"/>
      <c r="MI13" s="194"/>
      <c r="MJ13" s="194"/>
      <c r="MK13" s="194"/>
      <c r="ML13" s="194"/>
      <c r="MM13" s="194"/>
      <c r="MN13" s="194"/>
      <c r="MO13" s="194"/>
      <c r="MP13" s="194"/>
      <c r="MQ13" s="194"/>
      <c r="MR13" s="194"/>
      <c r="MS13" s="194"/>
      <c r="MT13" s="194"/>
      <c r="MU13" s="194"/>
      <c r="MV13" s="194"/>
      <c r="MW13" s="194"/>
      <c r="MX13" s="194"/>
      <c r="MY13" s="195"/>
      <c r="MZ13" s="216"/>
      <c r="NA13" s="196"/>
      <c r="NB13" s="217"/>
      <c r="NC13" s="193"/>
      <c r="ND13" s="215"/>
      <c r="NE13" s="194"/>
      <c r="NF13" s="194"/>
      <c r="NG13" s="194"/>
      <c r="NH13" s="194"/>
      <c r="NI13" s="194"/>
      <c r="NJ13" s="194"/>
      <c r="NK13" s="194"/>
      <c r="NL13" s="194"/>
      <c r="NM13" s="194"/>
      <c r="NN13" s="194"/>
      <c r="NO13" s="194"/>
      <c r="NP13" s="194"/>
      <c r="NQ13" s="194"/>
      <c r="NR13" s="194"/>
      <c r="NS13" s="194"/>
      <c r="NT13" s="194"/>
      <c r="NU13" s="194"/>
      <c r="NV13" s="194"/>
      <c r="NW13" s="194"/>
      <c r="NX13" s="194"/>
      <c r="NY13" s="195"/>
      <c r="NZ13" s="216"/>
      <c r="OA13" s="196"/>
      <c r="OB13" s="217"/>
      <c r="OC13" s="193"/>
      <c r="OD13" s="215"/>
      <c r="OE13" s="194"/>
      <c r="OF13" s="194"/>
      <c r="OG13" s="194"/>
      <c r="OH13" s="194"/>
      <c r="OI13" s="194"/>
      <c r="OJ13" s="194"/>
      <c r="OK13" s="194"/>
      <c r="OL13" s="194"/>
      <c r="OM13" s="194"/>
      <c r="ON13" s="194"/>
      <c r="OO13" s="194"/>
      <c r="OP13" s="194"/>
      <c r="OQ13" s="194"/>
      <c r="OR13" s="194"/>
      <c r="OS13" s="194"/>
      <c r="OT13" s="194"/>
      <c r="OU13" s="194"/>
      <c r="OV13" s="194"/>
      <c r="OW13" s="194"/>
      <c r="OX13" s="194"/>
      <c r="OY13" s="195"/>
      <c r="OZ13" s="216"/>
      <c r="PA13" s="196"/>
      <c r="PB13" s="217"/>
      <c r="PC13" s="193"/>
      <c r="PD13" s="215"/>
      <c r="PE13" s="194"/>
      <c r="PF13" s="194"/>
      <c r="PG13" s="194"/>
      <c r="PH13" s="194"/>
      <c r="PI13" s="194"/>
      <c r="PJ13" s="194"/>
      <c r="PK13" s="194"/>
      <c r="PL13" s="194"/>
      <c r="PM13" s="194"/>
      <c r="PN13" s="194"/>
      <c r="PO13" s="194"/>
      <c r="PP13" s="194"/>
      <c r="PQ13" s="194"/>
      <c r="PR13" s="194"/>
      <c r="PS13" s="194"/>
      <c r="PT13" s="194"/>
      <c r="PU13" s="194"/>
      <c r="PV13" s="194"/>
      <c r="PW13" s="194"/>
      <c r="PX13" s="194"/>
      <c r="PY13" s="195"/>
      <c r="PZ13" s="216"/>
      <c r="QA13" s="196"/>
      <c r="QB13" s="217"/>
      <c r="QC13" s="193"/>
      <c r="QD13" s="215"/>
      <c r="QE13" s="194"/>
      <c r="QF13" s="194"/>
      <c r="QG13" s="194"/>
      <c r="QH13" s="194"/>
      <c r="QI13" s="194"/>
      <c r="QJ13" s="194"/>
      <c r="QK13" s="194"/>
      <c r="QL13" s="194"/>
      <c r="QM13" s="194"/>
      <c r="QN13" s="194"/>
      <c r="QO13" s="194"/>
      <c r="QP13" s="194"/>
      <c r="QQ13" s="194"/>
      <c r="QR13" s="194"/>
      <c r="QS13" s="194"/>
      <c r="QT13" s="194"/>
      <c r="QU13" s="194"/>
      <c r="QV13" s="194"/>
      <c r="QW13" s="194"/>
      <c r="QX13" s="194"/>
      <c r="QY13" s="195"/>
      <c r="QZ13" s="216"/>
      <c r="RA13" s="196"/>
      <c r="RB13" s="217"/>
      <c r="RC13" s="193"/>
      <c r="RD13" s="215"/>
      <c r="RE13" s="194"/>
      <c r="RF13" s="194"/>
      <c r="RG13" s="194"/>
      <c r="RH13" s="194"/>
      <c r="RI13" s="194"/>
      <c r="RJ13" s="194"/>
      <c r="RK13" s="194"/>
      <c r="RL13" s="194"/>
      <c r="RM13" s="194"/>
      <c r="RN13" s="194"/>
      <c r="RO13" s="194"/>
      <c r="RP13" s="194"/>
      <c r="RQ13" s="194"/>
      <c r="RR13" s="194"/>
      <c r="RS13" s="194"/>
      <c r="RT13" s="194"/>
      <c r="RU13" s="194"/>
      <c r="RV13" s="194"/>
      <c r="RW13" s="194"/>
      <c r="RX13" s="194"/>
      <c r="RY13" s="195"/>
      <c r="RZ13" s="216"/>
      <c r="SA13" s="196"/>
      <c r="SB13" s="217"/>
      <c r="SC13" s="193"/>
      <c r="SD13" s="215"/>
      <c r="SE13" s="194"/>
      <c r="SF13" s="194"/>
      <c r="SG13" s="194"/>
      <c r="SH13" s="194"/>
      <c r="SI13" s="194"/>
      <c r="SJ13" s="194"/>
      <c r="SK13" s="194"/>
      <c r="SL13" s="194"/>
      <c r="SM13" s="194"/>
      <c r="SN13" s="194"/>
      <c r="SO13" s="194"/>
      <c r="SP13" s="194"/>
      <c r="SQ13" s="194"/>
      <c r="SR13" s="194"/>
      <c r="SS13" s="194"/>
      <c r="ST13" s="194"/>
      <c r="SU13" s="194"/>
      <c r="SV13" s="194"/>
      <c r="SW13" s="194"/>
      <c r="SX13" s="194"/>
      <c r="SY13" s="195"/>
      <c r="SZ13" s="216"/>
      <c r="TA13" s="196"/>
      <c r="TB13" s="217"/>
      <c r="TC13" s="193"/>
      <c r="TD13" s="215"/>
      <c r="TE13" s="194"/>
      <c r="TF13" s="194"/>
      <c r="TG13" s="194"/>
      <c r="TH13" s="194"/>
      <c r="TI13" s="194"/>
      <c r="TJ13" s="194"/>
      <c r="TK13" s="194"/>
      <c r="TL13" s="194"/>
      <c r="TM13" s="194"/>
      <c r="TN13" s="194"/>
      <c r="TO13" s="194"/>
      <c r="TP13" s="194"/>
      <c r="TQ13" s="194"/>
      <c r="TR13" s="194"/>
      <c r="TS13" s="194"/>
      <c r="TT13" s="194"/>
      <c r="TU13" s="194"/>
      <c r="TV13" s="194"/>
      <c r="TW13" s="194"/>
      <c r="TX13" s="194"/>
      <c r="TY13" s="195"/>
      <c r="TZ13" s="216"/>
      <c r="UA13" s="196"/>
      <c r="UB13" s="217"/>
      <c r="UC13" s="193"/>
      <c r="UD13" s="215"/>
      <c r="UE13" s="194"/>
      <c r="UF13" s="194"/>
      <c r="UG13" s="194"/>
      <c r="UH13" s="194"/>
      <c r="UI13" s="194"/>
      <c r="UJ13" s="194"/>
      <c r="UK13" s="194"/>
      <c r="UL13" s="194"/>
      <c r="UM13" s="194"/>
      <c r="UN13" s="194"/>
      <c r="UO13" s="194"/>
      <c r="UP13" s="194"/>
      <c r="UQ13" s="194"/>
      <c r="UR13" s="194"/>
      <c r="US13" s="194"/>
      <c r="UT13" s="194"/>
      <c r="UU13" s="194"/>
      <c r="UV13" s="194"/>
      <c r="UW13" s="194"/>
      <c r="UX13" s="194"/>
      <c r="UY13" s="195"/>
      <c r="UZ13" s="216"/>
      <c r="VA13" s="196"/>
      <c r="VB13" s="217"/>
      <c r="VC13" s="193"/>
      <c r="VD13" s="215"/>
      <c r="VE13" s="194"/>
      <c r="VF13" s="194"/>
      <c r="VG13" s="194"/>
      <c r="VH13" s="194"/>
      <c r="VI13" s="194"/>
      <c r="VJ13" s="194"/>
      <c r="VK13" s="194"/>
      <c r="VL13" s="194"/>
      <c r="VM13" s="194"/>
      <c r="VN13" s="194"/>
      <c r="VO13" s="194"/>
      <c r="VP13" s="194"/>
      <c r="VQ13" s="194"/>
      <c r="VR13" s="194"/>
      <c r="VS13" s="194"/>
      <c r="VT13" s="194"/>
      <c r="VU13" s="194"/>
      <c r="VV13" s="194"/>
      <c r="VW13" s="194"/>
      <c r="VX13" s="194"/>
      <c r="VY13" s="195"/>
      <c r="VZ13" s="216"/>
      <c r="WA13" s="196"/>
      <c r="WB13" s="217"/>
      <c r="WC13" s="193"/>
      <c r="WD13" s="215"/>
      <c r="WE13" s="194"/>
      <c r="WF13" s="194"/>
      <c r="WG13" s="194"/>
      <c r="WH13" s="194"/>
      <c r="WI13" s="194"/>
      <c r="WJ13" s="194"/>
      <c r="WK13" s="194"/>
      <c r="WL13" s="194"/>
      <c r="WM13" s="194"/>
      <c r="WN13" s="194"/>
      <c r="WO13" s="194"/>
      <c r="WP13" s="194"/>
      <c r="WQ13" s="194"/>
      <c r="WR13" s="194"/>
      <c r="WS13" s="194"/>
      <c r="WT13" s="194"/>
      <c r="WU13" s="194"/>
      <c r="WV13" s="194"/>
      <c r="WW13" s="194"/>
      <c r="WX13" s="194"/>
      <c r="WY13" s="195"/>
      <c r="WZ13" s="216"/>
      <c r="XA13" s="196"/>
      <c r="XB13" s="217"/>
      <c r="XC13" s="193"/>
      <c r="XD13" s="215"/>
      <c r="XE13" s="194"/>
      <c r="XF13" s="194"/>
      <c r="XG13" s="194"/>
      <c r="XH13" s="194"/>
      <c r="XI13" s="194"/>
      <c r="XJ13" s="194"/>
      <c r="XK13" s="194"/>
      <c r="XL13" s="194"/>
      <c r="XM13" s="194"/>
      <c r="XN13" s="194"/>
      <c r="XO13" s="194"/>
      <c r="XP13" s="194"/>
      <c r="XQ13" s="194"/>
      <c r="XR13" s="194"/>
      <c r="XS13" s="194"/>
      <c r="XT13" s="194"/>
      <c r="XU13" s="194"/>
      <c r="XV13" s="194"/>
      <c r="XW13" s="194"/>
      <c r="XX13" s="194"/>
      <c r="XY13" s="195"/>
      <c r="XZ13" s="216"/>
      <c r="YA13" s="196"/>
      <c r="YB13" s="217"/>
      <c r="YC13" s="193"/>
      <c r="YD13" s="215"/>
      <c r="YE13" s="194"/>
      <c r="YF13" s="194"/>
      <c r="YG13" s="194"/>
      <c r="YH13" s="194"/>
      <c r="YI13" s="194"/>
      <c r="YJ13" s="194"/>
      <c r="YK13" s="194"/>
      <c r="YL13" s="194"/>
      <c r="YM13" s="194"/>
      <c r="YN13" s="194"/>
      <c r="YO13" s="194"/>
      <c r="YP13" s="194"/>
      <c r="YQ13" s="194"/>
      <c r="YR13" s="194"/>
      <c r="YS13" s="194"/>
      <c r="YT13" s="194"/>
      <c r="YU13" s="194"/>
      <c r="YV13" s="194"/>
      <c r="YW13" s="194"/>
      <c r="YX13" s="194"/>
      <c r="YY13" s="195"/>
      <c r="YZ13" s="216"/>
      <c r="ZA13" s="196"/>
      <c r="ZB13" s="217"/>
      <c r="ZC13" s="193"/>
      <c r="ZD13" s="215"/>
      <c r="ZE13" s="194"/>
      <c r="ZF13" s="194"/>
      <c r="ZG13" s="194"/>
      <c r="ZH13" s="194"/>
      <c r="ZI13" s="194"/>
      <c r="ZJ13" s="194"/>
      <c r="ZK13" s="194"/>
      <c r="ZL13" s="194"/>
      <c r="ZM13" s="194"/>
      <c r="ZN13" s="194"/>
      <c r="ZO13" s="194"/>
      <c r="ZP13" s="194"/>
      <c r="ZQ13" s="194"/>
      <c r="ZR13" s="194"/>
      <c r="ZS13" s="194"/>
      <c r="ZT13" s="194"/>
      <c r="ZU13" s="194"/>
      <c r="ZV13" s="194"/>
      <c r="ZW13" s="194"/>
      <c r="ZX13" s="194"/>
      <c r="ZY13" s="195"/>
      <c r="ZZ13" s="216"/>
      <c r="AAA13" s="196"/>
      <c r="AAB13" s="217"/>
      <c r="AAC13" s="193"/>
      <c r="AAD13" s="215"/>
      <c r="AAE13" s="194"/>
      <c r="AAF13" s="194"/>
      <c r="AAG13" s="194"/>
      <c r="AAH13" s="194"/>
      <c r="AAI13" s="194"/>
      <c r="AAJ13" s="194"/>
      <c r="AAK13" s="194"/>
      <c r="AAL13" s="194"/>
      <c r="AAM13" s="194"/>
      <c r="AAN13" s="194"/>
      <c r="AAO13" s="194"/>
      <c r="AAP13" s="194"/>
      <c r="AAQ13" s="194"/>
      <c r="AAR13" s="194"/>
      <c r="AAS13" s="194"/>
      <c r="AAT13" s="194"/>
      <c r="AAU13" s="194"/>
      <c r="AAV13" s="194"/>
      <c r="AAW13" s="194"/>
      <c r="AAX13" s="194"/>
      <c r="AAY13" s="195"/>
      <c r="AAZ13" s="216"/>
      <c r="ABA13" s="196"/>
      <c r="ABB13" s="217"/>
      <c r="ABC13" s="193"/>
      <c r="ABD13" s="215"/>
      <c r="ABE13" s="194"/>
      <c r="ABF13" s="194"/>
      <c r="ABG13" s="194"/>
      <c r="ABH13" s="194"/>
      <c r="ABI13" s="194"/>
      <c r="ABJ13" s="194"/>
      <c r="ABK13" s="194"/>
      <c r="ABL13" s="194"/>
      <c r="ABM13" s="194"/>
      <c r="ABN13" s="194"/>
      <c r="ABO13" s="194"/>
      <c r="ABP13" s="194"/>
      <c r="ABQ13" s="194"/>
      <c r="ABR13" s="194"/>
      <c r="ABS13" s="194"/>
      <c r="ABT13" s="194"/>
      <c r="ABU13" s="194"/>
      <c r="ABV13" s="194"/>
      <c r="ABW13" s="194"/>
      <c r="ABX13" s="194"/>
      <c r="ABY13" s="195"/>
      <c r="ABZ13" s="216"/>
      <c r="ACA13" s="196"/>
      <c r="ACB13" s="217"/>
      <c r="ACC13" s="193"/>
      <c r="ACD13" s="215"/>
      <c r="ACE13" s="194"/>
      <c r="ACF13" s="194"/>
      <c r="ACG13" s="194"/>
      <c r="ACH13" s="194"/>
      <c r="ACI13" s="194"/>
      <c r="ACJ13" s="194"/>
      <c r="ACK13" s="194"/>
      <c r="ACL13" s="194"/>
      <c r="ACM13" s="194"/>
      <c r="ACN13" s="194"/>
      <c r="ACO13" s="194"/>
      <c r="ACP13" s="194"/>
      <c r="ACQ13" s="194"/>
      <c r="ACR13" s="194"/>
      <c r="ACS13" s="194"/>
      <c r="ACT13" s="194"/>
      <c r="ACU13" s="194"/>
      <c r="ACV13" s="194"/>
      <c r="ACW13" s="194"/>
      <c r="ACX13" s="194"/>
      <c r="ACY13" s="195"/>
      <c r="ACZ13" s="216"/>
      <c r="ADA13" s="196"/>
      <c r="ADB13" s="217"/>
    </row>
    <row r="14" spans="1:782" ht="16.2" customHeight="1" x14ac:dyDescent="0.3">
      <c r="B14" s="188"/>
      <c r="C14" s="193"/>
      <c r="D14" s="215"/>
      <c r="E14" s="194"/>
      <c r="F14" s="194"/>
      <c r="G14" s="194"/>
      <c r="H14" s="194"/>
      <c r="I14" s="194"/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94"/>
      <c r="U14" s="194"/>
      <c r="V14" s="194"/>
      <c r="W14" s="194"/>
      <c r="X14" s="194"/>
      <c r="Y14" s="195"/>
      <c r="Z14" s="216"/>
      <c r="AA14" s="196"/>
      <c r="AB14" s="217"/>
      <c r="AC14" s="193"/>
      <c r="AD14" s="215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5"/>
      <c r="AZ14" s="216"/>
      <c r="BA14" s="196"/>
      <c r="BB14" s="217"/>
      <c r="BC14" s="193"/>
      <c r="BD14" s="215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194"/>
      <c r="BY14" s="195"/>
      <c r="BZ14" s="216"/>
      <c r="CA14" s="196"/>
      <c r="CB14" s="217"/>
      <c r="CC14" s="193"/>
      <c r="CD14" s="215"/>
      <c r="CE14" s="194"/>
      <c r="CF14" s="194"/>
      <c r="CG14" s="194"/>
      <c r="CH14" s="194"/>
      <c r="CI14" s="194"/>
      <c r="CJ14" s="194"/>
      <c r="CK14" s="194"/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5"/>
      <c r="CZ14" s="216"/>
      <c r="DA14" s="196"/>
      <c r="DB14" s="217"/>
      <c r="DC14" s="193"/>
      <c r="DD14" s="215"/>
      <c r="DE14" s="194"/>
      <c r="DF14" s="194"/>
      <c r="DG14" s="194"/>
      <c r="DH14" s="194"/>
      <c r="DI14" s="194"/>
      <c r="DJ14" s="194"/>
      <c r="DK14" s="194"/>
      <c r="DL14" s="194"/>
      <c r="DM14" s="194"/>
      <c r="DN14" s="194"/>
      <c r="DO14" s="194"/>
      <c r="DP14" s="194"/>
      <c r="DQ14" s="194"/>
      <c r="DR14" s="194"/>
      <c r="DS14" s="194"/>
      <c r="DT14" s="194"/>
      <c r="DU14" s="194"/>
      <c r="DV14" s="194"/>
      <c r="DW14" s="194"/>
      <c r="DX14" s="194"/>
      <c r="DY14" s="195"/>
      <c r="DZ14" s="216"/>
      <c r="EA14" s="196"/>
      <c r="EB14" s="217"/>
      <c r="EC14" s="193"/>
      <c r="ED14" s="215"/>
      <c r="EE14" s="194"/>
      <c r="EF14" s="194"/>
      <c r="EG14" s="194"/>
      <c r="EH14" s="194"/>
      <c r="EI14" s="194"/>
      <c r="EJ14" s="194"/>
      <c r="EK14" s="194"/>
      <c r="EL14" s="194"/>
      <c r="EM14" s="194"/>
      <c r="EN14" s="194"/>
      <c r="EO14" s="194"/>
      <c r="EP14" s="194"/>
      <c r="EQ14" s="194"/>
      <c r="ER14" s="194"/>
      <c r="ES14" s="194"/>
      <c r="ET14" s="194"/>
      <c r="EU14" s="194"/>
      <c r="EV14" s="194"/>
      <c r="EW14" s="194"/>
      <c r="EX14" s="194"/>
      <c r="EY14" s="195"/>
      <c r="EZ14" s="216"/>
      <c r="FA14" s="196"/>
      <c r="FB14" s="217"/>
      <c r="FC14" s="193"/>
      <c r="FD14" s="215"/>
      <c r="FE14" s="194"/>
      <c r="FF14" s="194"/>
      <c r="FG14" s="194"/>
      <c r="FH14" s="194"/>
      <c r="FI14" s="194"/>
      <c r="FJ14" s="194"/>
      <c r="FK14" s="194"/>
      <c r="FL14" s="194"/>
      <c r="FM14" s="194"/>
      <c r="FN14" s="194"/>
      <c r="FO14" s="194"/>
      <c r="FP14" s="194"/>
      <c r="FQ14" s="194"/>
      <c r="FR14" s="194"/>
      <c r="FS14" s="194"/>
      <c r="FT14" s="194"/>
      <c r="FU14" s="194"/>
      <c r="FV14" s="194"/>
      <c r="FW14" s="194"/>
      <c r="FX14" s="194"/>
      <c r="FY14" s="195"/>
      <c r="FZ14" s="216"/>
      <c r="GA14" s="196"/>
      <c r="GB14" s="217"/>
      <c r="GC14" s="193"/>
      <c r="GD14" s="215"/>
      <c r="GE14" s="194"/>
      <c r="GF14" s="194"/>
      <c r="GG14" s="194"/>
      <c r="GH14" s="194"/>
      <c r="GI14" s="194"/>
      <c r="GJ14" s="194"/>
      <c r="GK14" s="194"/>
      <c r="GL14" s="194"/>
      <c r="GM14" s="194"/>
      <c r="GN14" s="194"/>
      <c r="GO14" s="194"/>
      <c r="GP14" s="194"/>
      <c r="GQ14" s="194"/>
      <c r="GR14" s="194"/>
      <c r="GS14" s="194"/>
      <c r="GT14" s="194"/>
      <c r="GU14" s="194"/>
      <c r="GV14" s="194"/>
      <c r="GW14" s="194"/>
      <c r="GX14" s="194"/>
      <c r="GY14" s="195"/>
      <c r="GZ14" s="216"/>
      <c r="HA14" s="196"/>
      <c r="HB14" s="217"/>
      <c r="HC14" s="193"/>
      <c r="HD14" s="215"/>
      <c r="HE14" s="194"/>
      <c r="HF14" s="194"/>
      <c r="HG14" s="194"/>
      <c r="HH14" s="194"/>
      <c r="HI14" s="194"/>
      <c r="HJ14" s="194"/>
      <c r="HK14" s="194"/>
      <c r="HL14" s="194"/>
      <c r="HM14" s="194"/>
      <c r="HN14" s="194"/>
      <c r="HO14" s="194"/>
      <c r="HP14" s="194"/>
      <c r="HQ14" s="194"/>
      <c r="HR14" s="194"/>
      <c r="HS14" s="194"/>
      <c r="HT14" s="194"/>
      <c r="HU14" s="194"/>
      <c r="HV14" s="194"/>
      <c r="HW14" s="194"/>
      <c r="HX14" s="194"/>
      <c r="HY14" s="195"/>
      <c r="HZ14" s="216"/>
      <c r="IA14" s="196"/>
      <c r="IB14" s="217"/>
      <c r="IC14" s="193"/>
      <c r="ID14" s="215"/>
      <c r="IE14" s="194"/>
      <c r="IF14" s="194"/>
      <c r="IG14" s="194"/>
      <c r="IH14" s="194"/>
      <c r="II14" s="194"/>
      <c r="IJ14" s="194"/>
      <c r="IK14" s="194"/>
      <c r="IL14" s="194"/>
      <c r="IM14" s="194"/>
      <c r="IN14" s="194"/>
      <c r="IO14" s="194"/>
      <c r="IP14" s="194"/>
      <c r="IQ14" s="194"/>
      <c r="IR14" s="194"/>
      <c r="IS14" s="194"/>
      <c r="IT14" s="194"/>
      <c r="IU14" s="194"/>
      <c r="IV14" s="194"/>
      <c r="IW14" s="194"/>
      <c r="IX14" s="194"/>
      <c r="IY14" s="195"/>
      <c r="IZ14" s="216"/>
      <c r="JA14" s="196"/>
      <c r="JB14" s="217"/>
      <c r="JC14" s="193"/>
      <c r="JD14" s="215"/>
      <c r="JE14" s="194"/>
      <c r="JF14" s="194"/>
      <c r="JG14" s="194"/>
      <c r="JH14" s="194"/>
      <c r="JI14" s="194"/>
      <c r="JJ14" s="194"/>
      <c r="JK14" s="194"/>
      <c r="JL14" s="194"/>
      <c r="JM14" s="194"/>
      <c r="JN14" s="194"/>
      <c r="JO14" s="194"/>
      <c r="JP14" s="194"/>
      <c r="JQ14" s="194"/>
      <c r="JR14" s="194"/>
      <c r="JS14" s="194"/>
      <c r="JT14" s="194"/>
      <c r="JU14" s="194"/>
      <c r="JV14" s="194"/>
      <c r="JW14" s="194"/>
      <c r="JX14" s="194"/>
      <c r="JY14" s="195"/>
      <c r="JZ14" s="216"/>
      <c r="KA14" s="196"/>
      <c r="KB14" s="217"/>
      <c r="KC14" s="193"/>
      <c r="KD14" s="215"/>
      <c r="KE14" s="194"/>
      <c r="KF14" s="194"/>
      <c r="KG14" s="194"/>
      <c r="KH14" s="194"/>
      <c r="KI14" s="194"/>
      <c r="KJ14" s="194"/>
      <c r="KK14" s="194"/>
      <c r="KL14" s="194"/>
      <c r="KM14" s="194"/>
      <c r="KN14" s="194"/>
      <c r="KO14" s="194"/>
      <c r="KP14" s="194"/>
      <c r="KQ14" s="194"/>
      <c r="KR14" s="194"/>
      <c r="KS14" s="194"/>
      <c r="KT14" s="194"/>
      <c r="KU14" s="194"/>
      <c r="KV14" s="194"/>
      <c r="KW14" s="194"/>
      <c r="KX14" s="194"/>
      <c r="KY14" s="195"/>
      <c r="KZ14" s="216"/>
      <c r="LA14" s="196"/>
      <c r="LB14" s="217"/>
      <c r="LC14" s="193"/>
      <c r="LD14" s="215"/>
      <c r="LE14" s="194"/>
      <c r="LF14" s="194"/>
      <c r="LG14" s="194"/>
      <c r="LH14" s="194"/>
      <c r="LI14" s="194"/>
      <c r="LJ14" s="194"/>
      <c r="LK14" s="194"/>
      <c r="LL14" s="194"/>
      <c r="LM14" s="194"/>
      <c r="LN14" s="194"/>
      <c r="LO14" s="194"/>
      <c r="LP14" s="194"/>
      <c r="LQ14" s="194"/>
      <c r="LR14" s="194"/>
      <c r="LS14" s="194"/>
      <c r="LT14" s="194"/>
      <c r="LU14" s="194"/>
      <c r="LV14" s="194"/>
      <c r="LW14" s="194"/>
      <c r="LX14" s="194"/>
      <c r="LY14" s="195"/>
      <c r="LZ14" s="216"/>
      <c r="MA14" s="196"/>
      <c r="MB14" s="217"/>
      <c r="MC14" s="193"/>
      <c r="MD14" s="215"/>
      <c r="ME14" s="194"/>
      <c r="MF14" s="194"/>
      <c r="MG14" s="194"/>
      <c r="MH14" s="194"/>
      <c r="MI14" s="194"/>
      <c r="MJ14" s="194"/>
      <c r="MK14" s="194"/>
      <c r="ML14" s="194"/>
      <c r="MM14" s="194"/>
      <c r="MN14" s="194"/>
      <c r="MO14" s="194"/>
      <c r="MP14" s="194"/>
      <c r="MQ14" s="194"/>
      <c r="MR14" s="194"/>
      <c r="MS14" s="194"/>
      <c r="MT14" s="194"/>
      <c r="MU14" s="194"/>
      <c r="MV14" s="194"/>
      <c r="MW14" s="194"/>
      <c r="MX14" s="194"/>
      <c r="MY14" s="195"/>
      <c r="MZ14" s="216"/>
      <c r="NA14" s="196"/>
      <c r="NB14" s="217"/>
      <c r="NC14" s="193"/>
      <c r="ND14" s="215"/>
      <c r="NE14" s="194"/>
      <c r="NF14" s="194"/>
      <c r="NG14" s="194"/>
      <c r="NH14" s="194"/>
      <c r="NI14" s="194"/>
      <c r="NJ14" s="194"/>
      <c r="NK14" s="194"/>
      <c r="NL14" s="194"/>
      <c r="NM14" s="194"/>
      <c r="NN14" s="194"/>
      <c r="NO14" s="194"/>
      <c r="NP14" s="194"/>
      <c r="NQ14" s="194"/>
      <c r="NR14" s="194"/>
      <c r="NS14" s="194"/>
      <c r="NT14" s="194"/>
      <c r="NU14" s="194"/>
      <c r="NV14" s="194"/>
      <c r="NW14" s="194"/>
      <c r="NX14" s="194"/>
      <c r="NY14" s="195"/>
      <c r="NZ14" s="216"/>
      <c r="OA14" s="196"/>
      <c r="OB14" s="217"/>
      <c r="OC14" s="193"/>
      <c r="OD14" s="215"/>
      <c r="OE14" s="194"/>
      <c r="OF14" s="194"/>
      <c r="OG14" s="194"/>
      <c r="OH14" s="194"/>
      <c r="OI14" s="194"/>
      <c r="OJ14" s="194"/>
      <c r="OK14" s="194"/>
      <c r="OL14" s="194"/>
      <c r="OM14" s="194"/>
      <c r="ON14" s="194"/>
      <c r="OO14" s="194"/>
      <c r="OP14" s="194"/>
      <c r="OQ14" s="194"/>
      <c r="OR14" s="194"/>
      <c r="OS14" s="194"/>
      <c r="OT14" s="194"/>
      <c r="OU14" s="194"/>
      <c r="OV14" s="194"/>
      <c r="OW14" s="194"/>
      <c r="OX14" s="194"/>
      <c r="OY14" s="195"/>
      <c r="OZ14" s="216"/>
      <c r="PA14" s="196"/>
      <c r="PB14" s="217"/>
      <c r="PC14" s="193"/>
      <c r="PD14" s="215"/>
      <c r="PE14" s="194"/>
      <c r="PF14" s="194"/>
      <c r="PG14" s="194"/>
      <c r="PH14" s="194"/>
      <c r="PI14" s="194"/>
      <c r="PJ14" s="194"/>
      <c r="PK14" s="194"/>
      <c r="PL14" s="194"/>
      <c r="PM14" s="194"/>
      <c r="PN14" s="194"/>
      <c r="PO14" s="194"/>
      <c r="PP14" s="194"/>
      <c r="PQ14" s="194"/>
      <c r="PR14" s="194"/>
      <c r="PS14" s="194"/>
      <c r="PT14" s="194"/>
      <c r="PU14" s="194"/>
      <c r="PV14" s="194"/>
      <c r="PW14" s="194"/>
      <c r="PX14" s="194"/>
      <c r="PY14" s="195"/>
      <c r="PZ14" s="216"/>
      <c r="QA14" s="196"/>
      <c r="QB14" s="217"/>
      <c r="QC14" s="193"/>
      <c r="QD14" s="215"/>
      <c r="QE14" s="194"/>
      <c r="QF14" s="194"/>
      <c r="QG14" s="194"/>
      <c r="QH14" s="194"/>
      <c r="QI14" s="194"/>
      <c r="QJ14" s="194"/>
      <c r="QK14" s="194"/>
      <c r="QL14" s="194"/>
      <c r="QM14" s="194"/>
      <c r="QN14" s="194"/>
      <c r="QO14" s="194"/>
      <c r="QP14" s="194"/>
      <c r="QQ14" s="194"/>
      <c r="QR14" s="194"/>
      <c r="QS14" s="194"/>
      <c r="QT14" s="194"/>
      <c r="QU14" s="194"/>
      <c r="QV14" s="194"/>
      <c r="QW14" s="194"/>
      <c r="QX14" s="194"/>
      <c r="QY14" s="195"/>
      <c r="QZ14" s="216"/>
      <c r="RA14" s="196"/>
      <c r="RB14" s="217"/>
      <c r="RC14" s="193"/>
      <c r="RD14" s="215"/>
      <c r="RE14" s="194"/>
      <c r="RF14" s="194"/>
      <c r="RG14" s="194"/>
      <c r="RH14" s="194"/>
      <c r="RI14" s="194"/>
      <c r="RJ14" s="194"/>
      <c r="RK14" s="194"/>
      <c r="RL14" s="194"/>
      <c r="RM14" s="194"/>
      <c r="RN14" s="194"/>
      <c r="RO14" s="194"/>
      <c r="RP14" s="194"/>
      <c r="RQ14" s="194"/>
      <c r="RR14" s="194"/>
      <c r="RS14" s="194"/>
      <c r="RT14" s="194"/>
      <c r="RU14" s="194"/>
      <c r="RV14" s="194"/>
      <c r="RW14" s="194"/>
      <c r="RX14" s="194"/>
      <c r="RY14" s="195"/>
      <c r="RZ14" s="216"/>
      <c r="SA14" s="196"/>
      <c r="SB14" s="217"/>
      <c r="SC14" s="193"/>
      <c r="SD14" s="215"/>
      <c r="SE14" s="194"/>
      <c r="SF14" s="194"/>
      <c r="SG14" s="194"/>
      <c r="SH14" s="194"/>
      <c r="SI14" s="194"/>
      <c r="SJ14" s="194"/>
      <c r="SK14" s="194"/>
      <c r="SL14" s="194"/>
      <c r="SM14" s="194"/>
      <c r="SN14" s="194"/>
      <c r="SO14" s="194"/>
      <c r="SP14" s="194"/>
      <c r="SQ14" s="194"/>
      <c r="SR14" s="194"/>
      <c r="SS14" s="194"/>
      <c r="ST14" s="194"/>
      <c r="SU14" s="194"/>
      <c r="SV14" s="194"/>
      <c r="SW14" s="194"/>
      <c r="SX14" s="194"/>
      <c r="SY14" s="195"/>
      <c r="SZ14" s="216"/>
      <c r="TA14" s="196"/>
      <c r="TB14" s="217"/>
      <c r="TC14" s="193"/>
      <c r="TD14" s="215"/>
      <c r="TE14" s="194"/>
      <c r="TF14" s="194"/>
      <c r="TG14" s="194"/>
      <c r="TH14" s="194"/>
      <c r="TI14" s="194"/>
      <c r="TJ14" s="194"/>
      <c r="TK14" s="194"/>
      <c r="TL14" s="194"/>
      <c r="TM14" s="194"/>
      <c r="TN14" s="194"/>
      <c r="TO14" s="194"/>
      <c r="TP14" s="194"/>
      <c r="TQ14" s="194"/>
      <c r="TR14" s="194"/>
      <c r="TS14" s="194"/>
      <c r="TT14" s="194"/>
      <c r="TU14" s="194"/>
      <c r="TV14" s="194"/>
      <c r="TW14" s="194"/>
      <c r="TX14" s="194"/>
      <c r="TY14" s="195"/>
      <c r="TZ14" s="216"/>
      <c r="UA14" s="196"/>
      <c r="UB14" s="217"/>
      <c r="UC14" s="193"/>
      <c r="UD14" s="215"/>
      <c r="UE14" s="194"/>
      <c r="UF14" s="194"/>
      <c r="UG14" s="194"/>
      <c r="UH14" s="194"/>
      <c r="UI14" s="194"/>
      <c r="UJ14" s="194"/>
      <c r="UK14" s="194"/>
      <c r="UL14" s="194"/>
      <c r="UM14" s="194"/>
      <c r="UN14" s="194"/>
      <c r="UO14" s="194"/>
      <c r="UP14" s="194"/>
      <c r="UQ14" s="194"/>
      <c r="UR14" s="194"/>
      <c r="US14" s="194"/>
      <c r="UT14" s="194"/>
      <c r="UU14" s="194"/>
      <c r="UV14" s="194"/>
      <c r="UW14" s="194"/>
      <c r="UX14" s="194"/>
      <c r="UY14" s="195"/>
      <c r="UZ14" s="216"/>
      <c r="VA14" s="196"/>
      <c r="VB14" s="217"/>
      <c r="VC14" s="193"/>
      <c r="VD14" s="215"/>
      <c r="VE14" s="194"/>
      <c r="VF14" s="194"/>
      <c r="VG14" s="194"/>
      <c r="VH14" s="194"/>
      <c r="VI14" s="194"/>
      <c r="VJ14" s="194"/>
      <c r="VK14" s="194"/>
      <c r="VL14" s="194"/>
      <c r="VM14" s="194"/>
      <c r="VN14" s="194"/>
      <c r="VO14" s="194"/>
      <c r="VP14" s="194"/>
      <c r="VQ14" s="194"/>
      <c r="VR14" s="194"/>
      <c r="VS14" s="194"/>
      <c r="VT14" s="194"/>
      <c r="VU14" s="194"/>
      <c r="VV14" s="194"/>
      <c r="VW14" s="194"/>
      <c r="VX14" s="194"/>
      <c r="VY14" s="195"/>
      <c r="VZ14" s="216"/>
      <c r="WA14" s="196"/>
      <c r="WB14" s="217"/>
      <c r="WC14" s="193"/>
      <c r="WD14" s="215"/>
      <c r="WE14" s="194"/>
      <c r="WF14" s="194"/>
      <c r="WG14" s="194"/>
      <c r="WH14" s="194"/>
      <c r="WI14" s="194"/>
      <c r="WJ14" s="194"/>
      <c r="WK14" s="194"/>
      <c r="WL14" s="194"/>
      <c r="WM14" s="194"/>
      <c r="WN14" s="194"/>
      <c r="WO14" s="194"/>
      <c r="WP14" s="194"/>
      <c r="WQ14" s="194"/>
      <c r="WR14" s="194"/>
      <c r="WS14" s="194"/>
      <c r="WT14" s="194"/>
      <c r="WU14" s="194"/>
      <c r="WV14" s="194"/>
      <c r="WW14" s="194"/>
      <c r="WX14" s="194"/>
      <c r="WY14" s="195"/>
      <c r="WZ14" s="216"/>
      <c r="XA14" s="196"/>
      <c r="XB14" s="217"/>
      <c r="XC14" s="193"/>
      <c r="XD14" s="215"/>
      <c r="XE14" s="194"/>
      <c r="XF14" s="194"/>
      <c r="XG14" s="194"/>
      <c r="XH14" s="194"/>
      <c r="XI14" s="194"/>
      <c r="XJ14" s="194"/>
      <c r="XK14" s="194"/>
      <c r="XL14" s="194"/>
      <c r="XM14" s="194"/>
      <c r="XN14" s="194"/>
      <c r="XO14" s="194"/>
      <c r="XP14" s="194"/>
      <c r="XQ14" s="194"/>
      <c r="XR14" s="194"/>
      <c r="XS14" s="194"/>
      <c r="XT14" s="194"/>
      <c r="XU14" s="194"/>
      <c r="XV14" s="194"/>
      <c r="XW14" s="194"/>
      <c r="XX14" s="194"/>
      <c r="XY14" s="195"/>
      <c r="XZ14" s="216"/>
      <c r="YA14" s="196"/>
      <c r="YB14" s="217"/>
      <c r="YC14" s="193"/>
      <c r="YD14" s="215"/>
      <c r="YE14" s="194"/>
      <c r="YF14" s="194"/>
      <c r="YG14" s="194"/>
      <c r="YH14" s="194"/>
      <c r="YI14" s="194"/>
      <c r="YJ14" s="194"/>
      <c r="YK14" s="194"/>
      <c r="YL14" s="194"/>
      <c r="YM14" s="194"/>
      <c r="YN14" s="194"/>
      <c r="YO14" s="194"/>
      <c r="YP14" s="194"/>
      <c r="YQ14" s="194"/>
      <c r="YR14" s="194"/>
      <c r="YS14" s="194"/>
      <c r="YT14" s="194"/>
      <c r="YU14" s="194"/>
      <c r="YV14" s="194"/>
      <c r="YW14" s="194"/>
      <c r="YX14" s="194"/>
      <c r="YY14" s="195"/>
      <c r="YZ14" s="216"/>
      <c r="ZA14" s="196"/>
      <c r="ZB14" s="217"/>
      <c r="ZC14" s="193"/>
      <c r="ZD14" s="215"/>
      <c r="ZE14" s="194"/>
      <c r="ZF14" s="194"/>
      <c r="ZG14" s="194"/>
      <c r="ZH14" s="194"/>
      <c r="ZI14" s="194"/>
      <c r="ZJ14" s="194"/>
      <c r="ZK14" s="194"/>
      <c r="ZL14" s="194"/>
      <c r="ZM14" s="194"/>
      <c r="ZN14" s="194"/>
      <c r="ZO14" s="194"/>
      <c r="ZP14" s="194"/>
      <c r="ZQ14" s="194"/>
      <c r="ZR14" s="194"/>
      <c r="ZS14" s="194"/>
      <c r="ZT14" s="194"/>
      <c r="ZU14" s="194"/>
      <c r="ZV14" s="194"/>
      <c r="ZW14" s="194"/>
      <c r="ZX14" s="194"/>
      <c r="ZY14" s="195"/>
      <c r="ZZ14" s="216"/>
      <c r="AAA14" s="196"/>
      <c r="AAB14" s="217"/>
      <c r="AAC14" s="193"/>
      <c r="AAD14" s="215"/>
      <c r="AAE14" s="194"/>
      <c r="AAF14" s="194"/>
      <c r="AAG14" s="194"/>
      <c r="AAH14" s="194"/>
      <c r="AAI14" s="194"/>
      <c r="AAJ14" s="194"/>
      <c r="AAK14" s="194"/>
      <c r="AAL14" s="194"/>
      <c r="AAM14" s="194"/>
      <c r="AAN14" s="194"/>
      <c r="AAO14" s="194"/>
      <c r="AAP14" s="194"/>
      <c r="AAQ14" s="194"/>
      <c r="AAR14" s="194"/>
      <c r="AAS14" s="194"/>
      <c r="AAT14" s="194"/>
      <c r="AAU14" s="194"/>
      <c r="AAV14" s="194"/>
      <c r="AAW14" s="194"/>
      <c r="AAX14" s="194"/>
      <c r="AAY14" s="195"/>
      <c r="AAZ14" s="216"/>
      <c r="ABA14" s="196"/>
      <c r="ABB14" s="217"/>
      <c r="ABC14" s="193"/>
      <c r="ABD14" s="215"/>
      <c r="ABE14" s="194"/>
      <c r="ABF14" s="194"/>
      <c r="ABG14" s="194"/>
      <c r="ABH14" s="194"/>
      <c r="ABI14" s="194"/>
      <c r="ABJ14" s="194"/>
      <c r="ABK14" s="194"/>
      <c r="ABL14" s="194"/>
      <c r="ABM14" s="194"/>
      <c r="ABN14" s="194"/>
      <c r="ABO14" s="194"/>
      <c r="ABP14" s="194"/>
      <c r="ABQ14" s="194"/>
      <c r="ABR14" s="194"/>
      <c r="ABS14" s="194"/>
      <c r="ABT14" s="194"/>
      <c r="ABU14" s="194"/>
      <c r="ABV14" s="194"/>
      <c r="ABW14" s="194"/>
      <c r="ABX14" s="194"/>
      <c r="ABY14" s="195"/>
      <c r="ABZ14" s="216"/>
      <c r="ACA14" s="196"/>
      <c r="ACB14" s="217"/>
      <c r="ACC14" s="193"/>
      <c r="ACD14" s="215"/>
      <c r="ACE14" s="194"/>
      <c r="ACF14" s="194"/>
      <c r="ACG14" s="194"/>
      <c r="ACH14" s="194"/>
      <c r="ACI14" s="194"/>
      <c r="ACJ14" s="194"/>
      <c r="ACK14" s="194"/>
      <c r="ACL14" s="194"/>
      <c r="ACM14" s="194"/>
      <c r="ACN14" s="194"/>
      <c r="ACO14" s="194"/>
      <c r="ACP14" s="194"/>
      <c r="ACQ14" s="194"/>
      <c r="ACR14" s="194"/>
      <c r="ACS14" s="194"/>
      <c r="ACT14" s="194"/>
      <c r="ACU14" s="194"/>
      <c r="ACV14" s="194"/>
      <c r="ACW14" s="194"/>
      <c r="ACX14" s="194"/>
      <c r="ACY14" s="195"/>
      <c r="ACZ14" s="216"/>
      <c r="ADA14" s="196"/>
      <c r="ADB14" s="217"/>
    </row>
    <row r="15" spans="1:782" ht="16.2" customHeight="1" x14ac:dyDescent="0.3">
      <c r="B15" s="188"/>
      <c r="C15" s="193"/>
      <c r="D15" s="215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5"/>
      <c r="Z15" s="216"/>
      <c r="AA15" s="196"/>
      <c r="AB15" s="217"/>
      <c r="AC15" s="193"/>
      <c r="AD15" s="215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5"/>
      <c r="AZ15" s="216"/>
      <c r="BA15" s="196"/>
      <c r="BB15" s="217"/>
      <c r="BC15" s="193"/>
      <c r="BD15" s="215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194"/>
      <c r="BY15" s="195"/>
      <c r="BZ15" s="216"/>
      <c r="CA15" s="196"/>
      <c r="CB15" s="217"/>
      <c r="CC15" s="193"/>
      <c r="CD15" s="215"/>
      <c r="CE15" s="194"/>
      <c r="CF15" s="194"/>
      <c r="CG15" s="194"/>
      <c r="CH15" s="194"/>
      <c r="CI15" s="194"/>
      <c r="CJ15" s="194"/>
      <c r="CK15" s="194"/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5"/>
      <c r="CZ15" s="216"/>
      <c r="DA15" s="196"/>
      <c r="DB15" s="217"/>
      <c r="DC15" s="193"/>
      <c r="DD15" s="215"/>
      <c r="DE15" s="194"/>
      <c r="DF15" s="194"/>
      <c r="DG15" s="194"/>
      <c r="DH15" s="194"/>
      <c r="DI15" s="194"/>
      <c r="DJ15" s="194"/>
      <c r="DK15" s="194"/>
      <c r="DL15" s="194"/>
      <c r="DM15" s="194"/>
      <c r="DN15" s="194"/>
      <c r="DO15" s="194"/>
      <c r="DP15" s="194"/>
      <c r="DQ15" s="194"/>
      <c r="DR15" s="194"/>
      <c r="DS15" s="194"/>
      <c r="DT15" s="194"/>
      <c r="DU15" s="194"/>
      <c r="DV15" s="194"/>
      <c r="DW15" s="194"/>
      <c r="DX15" s="194"/>
      <c r="DY15" s="195"/>
      <c r="DZ15" s="216"/>
      <c r="EA15" s="196"/>
      <c r="EB15" s="217"/>
      <c r="EC15" s="193"/>
      <c r="ED15" s="215"/>
      <c r="EE15" s="194"/>
      <c r="EF15" s="194"/>
      <c r="EG15" s="194"/>
      <c r="EH15" s="194"/>
      <c r="EI15" s="194"/>
      <c r="EJ15" s="194"/>
      <c r="EK15" s="194"/>
      <c r="EL15" s="194"/>
      <c r="EM15" s="194"/>
      <c r="EN15" s="194"/>
      <c r="EO15" s="194"/>
      <c r="EP15" s="194"/>
      <c r="EQ15" s="194"/>
      <c r="ER15" s="194"/>
      <c r="ES15" s="194"/>
      <c r="ET15" s="194"/>
      <c r="EU15" s="194"/>
      <c r="EV15" s="194"/>
      <c r="EW15" s="194"/>
      <c r="EX15" s="194"/>
      <c r="EY15" s="195"/>
      <c r="EZ15" s="216"/>
      <c r="FA15" s="196"/>
      <c r="FB15" s="217"/>
      <c r="FC15" s="193"/>
      <c r="FD15" s="215"/>
      <c r="FE15" s="194"/>
      <c r="FF15" s="194"/>
      <c r="FG15" s="194"/>
      <c r="FH15" s="194"/>
      <c r="FI15" s="194"/>
      <c r="FJ15" s="194"/>
      <c r="FK15" s="194"/>
      <c r="FL15" s="194"/>
      <c r="FM15" s="194"/>
      <c r="FN15" s="194"/>
      <c r="FO15" s="194"/>
      <c r="FP15" s="194"/>
      <c r="FQ15" s="194"/>
      <c r="FR15" s="194"/>
      <c r="FS15" s="194"/>
      <c r="FT15" s="194"/>
      <c r="FU15" s="194"/>
      <c r="FV15" s="194"/>
      <c r="FW15" s="194"/>
      <c r="FX15" s="194"/>
      <c r="FY15" s="195"/>
      <c r="FZ15" s="216"/>
      <c r="GA15" s="196"/>
      <c r="GB15" s="217"/>
      <c r="GC15" s="193"/>
      <c r="GD15" s="215"/>
      <c r="GE15" s="194"/>
      <c r="GF15" s="194"/>
      <c r="GG15" s="194"/>
      <c r="GH15" s="194"/>
      <c r="GI15" s="194"/>
      <c r="GJ15" s="194"/>
      <c r="GK15" s="194"/>
      <c r="GL15" s="194"/>
      <c r="GM15" s="194"/>
      <c r="GN15" s="194"/>
      <c r="GO15" s="194"/>
      <c r="GP15" s="194"/>
      <c r="GQ15" s="194"/>
      <c r="GR15" s="194"/>
      <c r="GS15" s="194"/>
      <c r="GT15" s="194"/>
      <c r="GU15" s="194"/>
      <c r="GV15" s="194"/>
      <c r="GW15" s="194"/>
      <c r="GX15" s="194"/>
      <c r="GY15" s="195"/>
      <c r="GZ15" s="216"/>
      <c r="HA15" s="196"/>
      <c r="HB15" s="217"/>
      <c r="HC15" s="193"/>
      <c r="HD15" s="215"/>
      <c r="HE15" s="194"/>
      <c r="HF15" s="194"/>
      <c r="HG15" s="194"/>
      <c r="HH15" s="194"/>
      <c r="HI15" s="194"/>
      <c r="HJ15" s="194"/>
      <c r="HK15" s="194"/>
      <c r="HL15" s="194"/>
      <c r="HM15" s="194"/>
      <c r="HN15" s="194"/>
      <c r="HO15" s="194"/>
      <c r="HP15" s="194"/>
      <c r="HQ15" s="194"/>
      <c r="HR15" s="194"/>
      <c r="HS15" s="194"/>
      <c r="HT15" s="194"/>
      <c r="HU15" s="194"/>
      <c r="HV15" s="194"/>
      <c r="HW15" s="194"/>
      <c r="HX15" s="194"/>
      <c r="HY15" s="195"/>
      <c r="HZ15" s="216"/>
      <c r="IA15" s="196"/>
      <c r="IB15" s="217"/>
      <c r="IC15" s="193"/>
      <c r="ID15" s="215"/>
      <c r="IE15" s="194"/>
      <c r="IF15" s="194"/>
      <c r="IG15" s="194"/>
      <c r="IH15" s="194"/>
      <c r="II15" s="194"/>
      <c r="IJ15" s="194"/>
      <c r="IK15" s="194"/>
      <c r="IL15" s="194"/>
      <c r="IM15" s="194"/>
      <c r="IN15" s="194"/>
      <c r="IO15" s="194"/>
      <c r="IP15" s="194"/>
      <c r="IQ15" s="194"/>
      <c r="IR15" s="194"/>
      <c r="IS15" s="194"/>
      <c r="IT15" s="194"/>
      <c r="IU15" s="194"/>
      <c r="IV15" s="194"/>
      <c r="IW15" s="194"/>
      <c r="IX15" s="194"/>
      <c r="IY15" s="195"/>
      <c r="IZ15" s="216"/>
      <c r="JA15" s="196"/>
      <c r="JB15" s="217"/>
      <c r="JC15" s="193"/>
      <c r="JD15" s="215"/>
      <c r="JE15" s="194"/>
      <c r="JF15" s="194"/>
      <c r="JG15" s="194"/>
      <c r="JH15" s="194"/>
      <c r="JI15" s="194"/>
      <c r="JJ15" s="194"/>
      <c r="JK15" s="194"/>
      <c r="JL15" s="194"/>
      <c r="JM15" s="194"/>
      <c r="JN15" s="194"/>
      <c r="JO15" s="194"/>
      <c r="JP15" s="194"/>
      <c r="JQ15" s="194"/>
      <c r="JR15" s="194"/>
      <c r="JS15" s="194"/>
      <c r="JT15" s="194"/>
      <c r="JU15" s="194"/>
      <c r="JV15" s="194"/>
      <c r="JW15" s="194"/>
      <c r="JX15" s="194"/>
      <c r="JY15" s="195"/>
      <c r="JZ15" s="216"/>
      <c r="KA15" s="196"/>
      <c r="KB15" s="217"/>
      <c r="KC15" s="193"/>
      <c r="KD15" s="215"/>
      <c r="KE15" s="194"/>
      <c r="KF15" s="194"/>
      <c r="KG15" s="194"/>
      <c r="KH15" s="194"/>
      <c r="KI15" s="194"/>
      <c r="KJ15" s="194"/>
      <c r="KK15" s="194"/>
      <c r="KL15" s="194"/>
      <c r="KM15" s="194"/>
      <c r="KN15" s="194"/>
      <c r="KO15" s="194"/>
      <c r="KP15" s="194"/>
      <c r="KQ15" s="194"/>
      <c r="KR15" s="194"/>
      <c r="KS15" s="194"/>
      <c r="KT15" s="194"/>
      <c r="KU15" s="194"/>
      <c r="KV15" s="194"/>
      <c r="KW15" s="194"/>
      <c r="KX15" s="194"/>
      <c r="KY15" s="195"/>
      <c r="KZ15" s="216"/>
      <c r="LA15" s="196"/>
      <c r="LB15" s="217"/>
      <c r="LC15" s="193"/>
      <c r="LD15" s="215"/>
      <c r="LE15" s="194"/>
      <c r="LF15" s="194"/>
      <c r="LG15" s="194"/>
      <c r="LH15" s="194"/>
      <c r="LI15" s="194"/>
      <c r="LJ15" s="194"/>
      <c r="LK15" s="194"/>
      <c r="LL15" s="194"/>
      <c r="LM15" s="194"/>
      <c r="LN15" s="194"/>
      <c r="LO15" s="194"/>
      <c r="LP15" s="194"/>
      <c r="LQ15" s="194"/>
      <c r="LR15" s="194"/>
      <c r="LS15" s="194"/>
      <c r="LT15" s="194"/>
      <c r="LU15" s="194"/>
      <c r="LV15" s="194"/>
      <c r="LW15" s="194"/>
      <c r="LX15" s="194"/>
      <c r="LY15" s="195"/>
      <c r="LZ15" s="216"/>
      <c r="MA15" s="196"/>
      <c r="MB15" s="217"/>
      <c r="MC15" s="193"/>
      <c r="MD15" s="215"/>
      <c r="ME15" s="194"/>
      <c r="MF15" s="194"/>
      <c r="MG15" s="194"/>
      <c r="MH15" s="194"/>
      <c r="MI15" s="194"/>
      <c r="MJ15" s="194"/>
      <c r="MK15" s="194"/>
      <c r="ML15" s="194"/>
      <c r="MM15" s="194"/>
      <c r="MN15" s="194"/>
      <c r="MO15" s="194"/>
      <c r="MP15" s="194"/>
      <c r="MQ15" s="194"/>
      <c r="MR15" s="194"/>
      <c r="MS15" s="194"/>
      <c r="MT15" s="194"/>
      <c r="MU15" s="194"/>
      <c r="MV15" s="194"/>
      <c r="MW15" s="194"/>
      <c r="MX15" s="194"/>
      <c r="MY15" s="195"/>
      <c r="MZ15" s="216"/>
      <c r="NA15" s="196"/>
      <c r="NB15" s="217"/>
      <c r="NC15" s="193"/>
      <c r="ND15" s="215"/>
      <c r="NE15" s="194"/>
      <c r="NF15" s="194"/>
      <c r="NG15" s="194"/>
      <c r="NH15" s="194"/>
      <c r="NI15" s="194"/>
      <c r="NJ15" s="194"/>
      <c r="NK15" s="194"/>
      <c r="NL15" s="194"/>
      <c r="NM15" s="194"/>
      <c r="NN15" s="194"/>
      <c r="NO15" s="194"/>
      <c r="NP15" s="194"/>
      <c r="NQ15" s="194"/>
      <c r="NR15" s="194"/>
      <c r="NS15" s="194"/>
      <c r="NT15" s="194"/>
      <c r="NU15" s="194"/>
      <c r="NV15" s="194"/>
      <c r="NW15" s="194"/>
      <c r="NX15" s="194"/>
      <c r="NY15" s="195"/>
      <c r="NZ15" s="216"/>
      <c r="OA15" s="196"/>
      <c r="OB15" s="217"/>
      <c r="OC15" s="193"/>
      <c r="OD15" s="215"/>
      <c r="OE15" s="194"/>
      <c r="OF15" s="194"/>
      <c r="OG15" s="194"/>
      <c r="OH15" s="194"/>
      <c r="OI15" s="194"/>
      <c r="OJ15" s="194"/>
      <c r="OK15" s="194"/>
      <c r="OL15" s="194"/>
      <c r="OM15" s="194"/>
      <c r="ON15" s="194"/>
      <c r="OO15" s="194"/>
      <c r="OP15" s="194"/>
      <c r="OQ15" s="194"/>
      <c r="OR15" s="194"/>
      <c r="OS15" s="194"/>
      <c r="OT15" s="194"/>
      <c r="OU15" s="194"/>
      <c r="OV15" s="194"/>
      <c r="OW15" s="194"/>
      <c r="OX15" s="194"/>
      <c r="OY15" s="195"/>
      <c r="OZ15" s="216"/>
      <c r="PA15" s="196"/>
      <c r="PB15" s="217"/>
      <c r="PC15" s="193"/>
      <c r="PD15" s="215"/>
      <c r="PE15" s="194"/>
      <c r="PF15" s="194"/>
      <c r="PG15" s="194"/>
      <c r="PH15" s="194"/>
      <c r="PI15" s="194"/>
      <c r="PJ15" s="194"/>
      <c r="PK15" s="194"/>
      <c r="PL15" s="194"/>
      <c r="PM15" s="194"/>
      <c r="PN15" s="194"/>
      <c r="PO15" s="194"/>
      <c r="PP15" s="194"/>
      <c r="PQ15" s="194"/>
      <c r="PR15" s="194"/>
      <c r="PS15" s="194"/>
      <c r="PT15" s="194"/>
      <c r="PU15" s="194"/>
      <c r="PV15" s="194"/>
      <c r="PW15" s="194"/>
      <c r="PX15" s="194"/>
      <c r="PY15" s="195"/>
      <c r="PZ15" s="216"/>
      <c r="QA15" s="196"/>
      <c r="QB15" s="217"/>
      <c r="QC15" s="193"/>
      <c r="QD15" s="215"/>
      <c r="QE15" s="194"/>
      <c r="QF15" s="194"/>
      <c r="QG15" s="194"/>
      <c r="QH15" s="194"/>
      <c r="QI15" s="194"/>
      <c r="QJ15" s="194"/>
      <c r="QK15" s="194"/>
      <c r="QL15" s="194"/>
      <c r="QM15" s="194"/>
      <c r="QN15" s="194"/>
      <c r="QO15" s="194"/>
      <c r="QP15" s="194"/>
      <c r="QQ15" s="194"/>
      <c r="QR15" s="194"/>
      <c r="QS15" s="194"/>
      <c r="QT15" s="194"/>
      <c r="QU15" s="194"/>
      <c r="QV15" s="194"/>
      <c r="QW15" s="194"/>
      <c r="QX15" s="194"/>
      <c r="QY15" s="195"/>
      <c r="QZ15" s="216"/>
      <c r="RA15" s="196"/>
      <c r="RB15" s="217"/>
      <c r="RC15" s="193"/>
      <c r="RD15" s="215"/>
      <c r="RE15" s="194"/>
      <c r="RF15" s="194"/>
      <c r="RG15" s="194"/>
      <c r="RH15" s="194"/>
      <c r="RI15" s="194"/>
      <c r="RJ15" s="194"/>
      <c r="RK15" s="194"/>
      <c r="RL15" s="194"/>
      <c r="RM15" s="194"/>
      <c r="RN15" s="194"/>
      <c r="RO15" s="194"/>
      <c r="RP15" s="194"/>
      <c r="RQ15" s="194"/>
      <c r="RR15" s="194"/>
      <c r="RS15" s="194"/>
      <c r="RT15" s="194"/>
      <c r="RU15" s="194"/>
      <c r="RV15" s="194"/>
      <c r="RW15" s="194"/>
      <c r="RX15" s="194"/>
      <c r="RY15" s="195"/>
      <c r="RZ15" s="216"/>
      <c r="SA15" s="196"/>
      <c r="SB15" s="217"/>
      <c r="SC15" s="193"/>
      <c r="SD15" s="215"/>
      <c r="SE15" s="194"/>
      <c r="SF15" s="194"/>
      <c r="SG15" s="194"/>
      <c r="SH15" s="194"/>
      <c r="SI15" s="194"/>
      <c r="SJ15" s="194"/>
      <c r="SK15" s="194"/>
      <c r="SL15" s="194"/>
      <c r="SM15" s="194"/>
      <c r="SN15" s="194"/>
      <c r="SO15" s="194"/>
      <c r="SP15" s="194"/>
      <c r="SQ15" s="194"/>
      <c r="SR15" s="194"/>
      <c r="SS15" s="194"/>
      <c r="ST15" s="194"/>
      <c r="SU15" s="194"/>
      <c r="SV15" s="194"/>
      <c r="SW15" s="194"/>
      <c r="SX15" s="194"/>
      <c r="SY15" s="195"/>
      <c r="SZ15" s="216"/>
      <c r="TA15" s="196"/>
      <c r="TB15" s="217"/>
      <c r="TC15" s="193"/>
      <c r="TD15" s="215"/>
      <c r="TE15" s="194"/>
      <c r="TF15" s="194"/>
      <c r="TG15" s="194"/>
      <c r="TH15" s="194"/>
      <c r="TI15" s="194"/>
      <c r="TJ15" s="194"/>
      <c r="TK15" s="194"/>
      <c r="TL15" s="194"/>
      <c r="TM15" s="194"/>
      <c r="TN15" s="194"/>
      <c r="TO15" s="194"/>
      <c r="TP15" s="194"/>
      <c r="TQ15" s="194"/>
      <c r="TR15" s="194"/>
      <c r="TS15" s="194"/>
      <c r="TT15" s="194"/>
      <c r="TU15" s="194"/>
      <c r="TV15" s="194"/>
      <c r="TW15" s="194"/>
      <c r="TX15" s="194"/>
      <c r="TY15" s="195"/>
      <c r="TZ15" s="216"/>
      <c r="UA15" s="196"/>
      <c r="UB15" s="217"/>
      <c r="UC15" s="193"/>
      <c r="UD15" s="215"/>
      <c r="UE15" s="194"/>
      <c r="UF15" s="194"/>
      <c r="UG15" s="194"/>
      <c r="UH15" s="194"/>
      <c r="UI15" s="194"/>
      <c r="UJ15" s="194"/>
      <c r="UK15" s="194"/>
      <c r="UL15" s="194"/>
      <c r="UM15" s="194"/>
      <c r="UN15" s="194"/>
      <c r="UO15" s="194"/>
      <c r="UP15" s="194"/>
      <c r="UQ15" s="194"/>
      <c r="UR15" s="194"/>
      <c r="US15" s="194"/>
      <c r="UT15" s="194"/>
      <c r="UU15" s="194"/>
      <c r="UV15" s="194"/>
      <c r="UW15" s="194"/>
      <c r="UX15" s="194"/>
      <c r="UY15" s="195"/>
      <c r="UZ15" s="216"/>
      <c r="VA15" s="196"/>
      <c r="VB15" s="217"/>
      <c r="VC15" s="193"/>
      <c r="VD15" s="215"/>
      <c r="VE15" s="194"/>
      <c r="VF15" s="194"/>
      <c r="VG15" s="194"/>
      <c r="VH15" s="194"/>
      <c r="VI15" s="194"/>
      <c r="VJ15" s="194"/>
      <c r="VK15" s="194"/>
      <c r="VL15" s="194"/>
      <c r="VM15" s="194"/>
      <c r="VN15" s="194"/>
      <c r="VO15" s="194"/>
      <c r="VP15" s="194"/>
      <c r="VQ15" s="194"/>
      <c r="VR15" s="194"/>
      <c r="VS15" s="194"/>
      <c r="VT15" s="194"/>
      <c r="VU15" s="194"/>
      <c r="VV15" s="194"/>
      <c r="VW15" s="194"/>
      <c r="VX15" s="194"/>
      <c r="VY15" s="195"/>
      <c r="VZ15" s="216"/>
      <c r="WA15" s="196"/>
      <c r="WB15" s="217"/>
      <c r="WC15" s="193"/>
      <c r="WD15" s="215"/>
      <c r="WE15" s="194"/>
      <c r="WF15" s="194"/>
      <c r="WG15" s="194"/>
      <c r="WH15" s="194"/>
      <c r="WI15" s="194"/>
      <c r="WJ15" s="194"/>
      <c r="WK15" s="194"/>
      <c r="WL15" s="194"/>
      <c r="WM15" s="194"/>
      <c r="WN15" s="194"/>
      <c r="WO15" s="194"/>
      <c r="WP15" s="194"/>
      <c r="WQ15" s="194"/>
      <c r="WR15" s="194"/>
      <c r="WS15" s="194"/>
      <c r="WT15" s="194"/>
      <c r="WU15" s="194"/>
      <c r="WV15" s="194"/>
      <c r="WW15" s="194"/>
      <c r="WX15" s="194"/>
      <c r="WY15" s="195"/>
      <c r="WZ15" s="216"/>
      <c r="XA15" s="196"/>
      <c r="XB15" s="217"/>
      <c r="XC15" s="193"/>
      <c r="XD15" s="215"/>
      <c r="XE15" s="194"/>
      <c r="XF15" s="194"/>
      <c r="XG15" s="194"/>
      <c r="XH15" s="194"/>
      <c r="XI15" s="194"/>
      <c r="XJ15" s="194"/>
      <c r="XK15" s="194"/>
      <c r="XL15" s="194"/>
      <c r="XM15" s="194"/>
      <c r="XN15" s="194"/>
      <c r="XO15" s="194"/>
      <c r="XP15" s="194"/>
      <c r="XQ15" s="194"/>
      <c r="XR15" s="194"/>
      <c r="XS15" s="194"/>
      <c r="XT15" s="194"/>
      <c r="XU15" s="194"/>
      <c r="XV15" s="194"/>
      <c r="XW15" s="194"/>
      <c r="XX15" s="194"/>
      <c r="XY15" s="195"/>
      <c r="XZ15" s="216"/>
      <c r="YA15" s="196"/>
      <c r="YB15" s="217"/>
      <c r="YC15" s="193"/>
      <c r="YD15" s="215"/>
      <c r="YE15" s="194"/>
      <c r="YF15" s="194"/>
      <c r="YG15" s="194"/>
      <c r="YH15" s="194"/>
      <c r="YI15" s="194"/>
      <c r="YJ15" s="194"/>
      <c r="YK15" s="194"/>
      <c r="YL15" s="194"/>
      <c r="YM15" s="194"/>
      <c r="YN15" s="194"/>
      <c r="YO15" s="194"/>
      <c r="YP15" s="194"/>
      <c r="YQ15" s="194"/>
      <c r="YR15" s="194"/>
      <c r="YS15" s="194"/>
      <c r="YT15" s="194"/>
      <c r="YU15" s="194"/>
      <c r="YV15" s="194"/>
      <c r="YW15" s="194"/>
      <c r="YX15" s="194"/>
      <c r="YY15" s="195"/>
      <c r="YZ15" s="216"/>
      <c r="ZA15" s="196"/>
      <c r="ZB15" s="217"/>
      <c r="ZC15" s="193"/>
      <c r="ZD15" s="215"/>
      <c r="ZE15" s="194"/>
      <c r="ZF15" s="194"/>
      <c r="ZG15" s="194"/>
      <c r="ZH15" s="194"/>
      <c r="ZI15" s="194"/>
      <c r="ZJ15" s="194"/>
      <c r="ZK15" s="194"/>
      <c r="ZL15" s="194"/>
      <c r="ZM15" s="194"/>
      <c r="ZN15" s="194"/>
      <c r="ZO15" s="194"/>
      <c r="ZP15" s="194"/>
      <c r="ZQ15" s="194"/>
      <c r="ZR15" s="194"/>
      <c r="ZS15" s="194"/>
      <c r="ZT15" s="194"/>
      <c r="ZU15" s="194"/>
      <c r="ZV15" s="194"/>
      <c r="ZW15" s="194"/>
      <c r="ZX15" s="194"/>
      <c r="ZY15" s="195"/>
      <c r="ZZ15" s="216"/>
      <c r="AAA15" s="196"/>
      <c r="AAB15" s="217"/>
      <c r="AAC15" s="193"/>
      <c r="AAD15" s="215"/>
      <c r="AAE15" s="194"/>
      <c r="AAF15" s="194"/>
      <c r="AAG15" s="194"/>
      <c r="AAH15" s="194"/>
      <c r="AAI15" s="194"/>
      <c r="AAJ15" s="194"/>
      <c r="AAK15" s="194"/>
      <c r="AAL15" s="194"/>
      <c r="AAM15" s="194"/>
      <c r="AAN15" s="194"/>
      <c r="AAO15" s="194"/>
      <c r="AAP15" s="194"/>
      <c r="AAQ15" s="194"/>
      <c r="AAR15" s="194"/>
      <c r="AAS15" s="194"/>
      <c r="AAT15" s="194"/>
      <c r="AAU15" s="194"/>
      <c r="AAV15" s="194"/>
      <c r="AAW15" s="194"/>
      <c r="AAX15" s="194"/>
      <c r="AAY15" s="195"/>
      <c r="AAZ15" s="216"/>
      <c r="ABA15" s="196"/>
      <c r="ABB15" s="217"/>
      <c r="ABC15" s="193"/>
      <c r="ABD15" s="215"/>
      <c r="ABE15" s="194"/>
      <c r="ABF15" s="194"/>
      <c r="ABG15" s="194"/>
      <c r="ABH15" s="194"/>
      <c r="ABI15" s="194"/>
      <c r="ABJ15" s="194"/>
      <c r="ABK15" s="194"/>
      <c r="ABL15" s="194"/>
      <c r="ABM15" s="194"/>
      <c r="ABN15" s="194"/>
      <c r="ABO15" s="194"/>
      <c r="ABP15" s="194"/>
      <c r="ABQ15" s="194"/>
      <c r="ABR15" s="194"/>
      <c r="ABS15" s="194"/>
      <c r="ABT15" s="194"/>
      <c r="ABU15" s="194"/>
      <c r="ABV15" s="194"/>
      <c r="ABW15" s="194"/>
      <c r="ABX15" s="194"/>
      <c r="ABY15" s="195"/>
      <c r="ABZ15" s="216"/>
      <c r="ACA15" s="196"/>
      <c r="ACB15" s="217"/>
      <c r="ACC15" s="193"/>
      <c r="ACD15" s="215"/>
      <c r="ACE15" s="194"/>
      <c r="ACF15" s="194"/>
      <c r="ACG15" s="194"/>
      <c r="ACH15" s="194"/>
      <c r="ACI15" s="194"/>
      <c r="ACJ15" s="194"/>
      <c r="ACK15" s="194"/>
      <c r="ACL15" s="194"/>
      <c r="ACM15" s="194"/>
      <c r="ACN15" s="194"/>
      <c r="ACO15" s="194"/>
      <c r="ACP15" s="194"/>
      <c r="ACQ15" s="194"/>
      <c r="ACR15" s="194"/>
      <c r="ACS15" s="194"/>
      <c r="ACT15" s="194"/>
      <c r="ACU15" s="194"/>
      <c r="ACV15" s="194"/>
      <c r="ACW15" s="194"/>
      <c r="ACX15" s="194"/>
      <c r="ACY15" s="195"/>
      <c r="ACZ15" s="216"/>
      <c r="ADA15" s="196"/>
      <c r="ADB15" s="217"/>
    </row>
    <row r="16" spans="1:782" ht="16.2" customHeight="1" x14ac:dyDescent="0.3">
      <c r="B16" s="188"/>
      <c r="C16" s="193"/>
      <c r="D16" s="215"/>
      <c r="E16" s="194"/>
      <c r="F16" s="194"/>
      <c r="G16" s="194"/>
      <c r="H16" s="194"/>
      <c r="I16" s="194"/>
      <c r="J16" s="194"/>
      <c r="K16" s="194"/>
      <c r="L16" s="194"/>
      <c r="M16" s="194"/>
      <c r="N16" s="194"/>
      <c r="O16" s="194"/>
      <c r="P16" s="194"/>
      <c r="Q16" s="194"/>
      <c r="R16" s="194"/>
      <c r="S16" s="194"/>
      <c r="T16" s="194"/>
      <c r="U16" s="194"/>
      <c r="V16" s="194"/>
      <c r="W16" s="194"/>
      <c r="X16" s="194"/>
      <c r="Y16" s="195"/>
      <c r="Z16" s="216"/>
      <c r="AA16" s="196"/>
      <c r="AB16" s="217"/>
      <c r="AC16" s="193"/>
      <c r="AD16" s="215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5"/>
      <c r="AZ16" s="216"/>
      <c r="BA16" s="196"/>
      <c r="BB16" s="217"/>
      <c r="BC16" s="193"/>
      <c r="BD16" s="215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194"/>
      <c r="BY16" s="195"/>
      <c r="BZ16" s="216"/>
      <c r="CA16" s="196"/>
      <c r="CB16" s="217"/>
      <c r="CC16" s="193"/>
      <c r="CD16" s="215"/>
      <c r="CE16" s="194"/>
      <c r="CF16" s="194"/>
      <c r="CG16" s="194"/>
      <c r="CH16" s="194"/>
      <c r="CI16" s="194"/>
      <c r="CJ16" s="194"/>
      <c r="CK16" s="194"/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5"/>
      <c r="CZ16" s="216"/>
      <c r="DA16" s="196"/>
      <c r="DB16" s="217"/>
      <c r="DC16" s="193"/>
      <c r="DD16" s="215"/>
      <c r="DE16" s="194"/>
      <c r="DF16" s="194"/>
      <c r="DG16" s="194"/>
      <c r="DH16" s="194"/>
      <c r="DI16" s="194"/>
      <c r="DJ16" s="194"/>
      <c r="DK16" s="194"/>
      <c r="DL16" s="194"/>
      <c r="DM16" s="194"/>
      <c r="DN16" s="194"/>
      <c r="DO16" s="194"/>
      <c r="DP16" s="194"/>
      <c r="DQ16" s="194"/>
      <c r="DR16" s="194"/>
      <c r="DS16" s="194"/>
      <c r="DT16" s="194"/>
      <c r="DU16" s="194"/>
      <c r="DV16" s="194"/>
      <c r="DW16" s="194"/>
      <c r="DX16" s="194"/>
      <c r="DY16" s="195"/>
      <c r="DZ16" s="216"/>
      <c r="EA16" s="196"/>
      <c r="EB16" s="217"/>
      <c r="EC16" s="193"/>
      <c r="ED16" s="215"/>
      <c r="EE16" s="194"/>
      <c r="EF16" s="194"/>
      <c r="EG16" s="194"/>
      <c r="EH16" s="194"/>
      <c r="EI16" s="194"/>
      <c r="EJ16" s="194"/>
      <c r="EK16" s="194"/>
      <c r="EL16" s="194"/>
      <c r="EM16" s="194"/>
      <c r="EN16" s="194"/>
      <c r="EO16" s="194"/>
      <c r="EP16" s="194"/>
      <c r="EQ16" s="194"/>
      <c r="ER16" s="194"/>
      <c r="ES16" s="194"/>
      <c r="ET16" s="194"/>
      <c r="EU16" s="194"/>
      <c r="EV16" s="194"/>
      <c r="EW16" s="194"/>
      <c r="EX16" s="194"/>
      <c r="EY16" s="195"/>
      <c r="EZ16" s="216"/>
      <c r="FA16" s="196"/>
      <c r="FB16" s="217"/>
      <c r="FC16" s="193"/>
      <c r="FD16" s="215"/>
      <c r="FE16" s="194"/>
      <c r="FF16" s="194"/>
      <c r="FG16" s="194"/>
      <c r="FH16" s="194"/>
      <c r="FI16" s="194"/>
      <c r="FJ16" s="194"/>
      <c r="FK16" s="194"/>
      <c r="FL16" s="194"/>
      <c r="FM16" s="194"/>
      <c r="FN16" s="194"/>
      <c r="FO16" s="194"/>
      <c r="FP16" s="194"/>
      <c r="FQ16" s="194"/>
      <c r="FR16" s="194"/>
      <c r="FS16" s="194"/>
      <c r="FT16" s="194"/>
      <c r="FU16" s="194"/>
      <c r="FV16" s="194"/>
      <c r="FW16" s="194"/>
      <c r="FX16" s="194"/>
      <c r="FY16" s="195"/>
      <c r="FZ16" s="216"/>
      <c r="GA16" s="196"/>
      <c r="GB16" s="217"/>
      <c r="GC16" s="193"/>
      <c r="GD16" s="215"/>
      <c r="GE16" s="194"/>
      <c r="GF16" s="194"/>
      <c r="GG16" s="194"/>
      <c r="GH16" s="194"/>
      <c r="GI16" s="194"/>
      <c r="GJ16" s="194"/>
      <c r="GK16" s="194"/>
      <c r="GL16" s="194"/>
      <c r="GM16" s="194"/>
      <c r="GN16" s="194"/>
      <c r="GO16" s="194"/>
      <c r="GP16" s="194"/>
      <c r="GQ16" s="194"/>
      <c r="GR16" s="194"/>
      <c r="GS16" s="194"/>
      <c r="GT16" s="194"/>
      <c r="GU16" s="194"/>
      <c r="GV16" s="194"/>
      <c r="GW16" s="194"/>
      <c r="GX16" s="194"/>
      <c r="GY16" s="195"/>
      <c r="GZ16" s="216"/>
      <c r="HA16" s="196"/>
      <c r="HB16" s="217"/>
      <c r="HC16" s="193"/>
      <c r="HD16" s="215"/>
      <c r="HE16" s="194"/>
      <c r="HF16" s="194"/>
      <c r="HG16" s="194"/>
      <c r="HH16" s="194"/>
      <c r="HI16" s="194"/>
      <c r="HJ16" s="194"/>
      <c r="HK16" s="194"/>
      <c r="HL16" s="194"/>
      <c r="HM16" s="194"/>
      <c r="HN16" s="194"/>
      <c r="HO16" s="194"/>
      <c r="HP16" s="194"/>
      <c r="HQ16" s="194"/>
      <c r="HR16" s="194"/>
      <c r="HS16" s="194"/>
      <c r="HT16" s="194"/>
      <c r="HU16" s="194"/>
      <c r="HV16" s="194"/>
      <c r="HW16" s="194"/>
      <c r="HX16" s="194"/>
      <c r="HY16" s="195"/>
      <c r="HZ16" s="216"/>
      <c r="IA16" s="196"/>
      <c r="IB16" s="217"/>
      <c r="IC16" s="193"/>
      <c r="ID16" s="215"/>
      <c r="IE16" s="194"/>
      <c r="IF16" s="194"/>
      <c r="IG16" s="194"/>
      <c r="IH16" s="194"/>
      <c r="II16" s="194"/>
      <c r="IJ16" s="194"/>
      <c r="IK16" s="194"/>
      <c r="IL16" s="194"/>
      <c r="IM16" s="194"/>
      <c r="IN16" s="194"/>
      <c r="IO16" s="194"/>
      <c r="IP16" s="194"/>
      <c r="IQ16" s="194"/>
      <c r="IR16" s="194"/>
      <c r="IS16" s="194"/>
      <c r="IT16" s="194"/>
      <c r="IU16" s="194"/>
      <c r="IV16" s="194"/>
      <c r="IW16" s="194"/>
      <c r="IX16" s="194"/>
      <c r="IY16" s="195"/>
      <c r="IZ16" s="216"/>
      <c r="JA16" s="196"/>
      <c r="JB16" s="217"/>
      <c r="JC16" s="193"/>
      <c r="JD16" s="215"/>
      <c r="JE16" s="194"/>
      <c r="JF16" s="194"/>
      <c r="JG16" s="194"/>
      <c r="JH16" s="194"/>
      <c r="JI16" s="194"/>
      <c r="JJ16" s="194"/>
      <c r="JK16" s="194"/>
      <c r="JL16" s="194"/>
      <c r="JM16" s="194"/>
      <c r="JN16" s="194"/>
      <c r="JO16" s="194"/>
      <c r="JP16" s="194"/>
      <c r="JQ16" s="194"/>
      <c r="JR16" s="194"/>
      <c r="JS16" s="194"/>
      <c r="JT16" s="194"/>
      <c r="JU16" s="194"/>
      <c r="JV16" s="194"/>
      <c r="JW16" s="194"/>
      <c r="JX16" s="194"/>
      <c r="JY16" s="195"/>
      <c r="JZ16" s="216"/>
      <c r="KA16" s="196"/>
      <c r="KB16" s="217"/>
      <c r="KC16" s="193"/>
      <c r="KD16" s="215"/>
      <c r="KE16" s="194"/>
      <c r="KF16" s="194"/>
      <c r="KG16" s="194"/>
      <c r="KH16" s="194"/>
      <c r="KI16" s="194"/>
      <c r="KJ16" s="194"/>
      <c r="KK16" s="194"/>
      <c r="KL16" s="194"/>
      <c r="KM16" s="194"/>
      <c r="KN16" s="194"/>
      <c r="KO16" s="194"/>
      <c r="KP16" s="194"/>
      <c r="KQ16" s="194"/>
      <c r="KR16" s="194"/>
      <c r="KS16" s="194"/>
      <c r="KT16" s="194"/>
      <c r="KU16" s="194"/>
      <c r="KV16" s="194"/>
      <c r="KW16" s="194"/>
      <c r="KX16" s="194"/>
      <c r="KY16" s="195"/>
      <c r="KZ16" s="216"/>
      <c r="LA16" s="196"/>
      <c r="LB16" s="217"/>
      <c r="LC16" s="193"/>
      <c r="LD16" s="215"/>
      <c r="LE16" s="194"/>
      <c r="LF16" s="194"/>
      <c r="LG16" s="194"/>
      <c r="LH16" s="194"/>
      <c r="LI16" s="194"/>
      <c r="LJ16" s="194"/>
      <c r="LK16" s="194"/>
      <c r="LL16" s="194"/>
      <c r="LM16" s="194"/>
      <c r="LN16" s="194"/>
      <c r="LO16" s="194"/>
      <c r="LP16" s="194"/>
      <c r="LQ16" s="194"/>
      <c r="LR16" s="194"/>
      <c r="LS16" s="194"/>
      <c r="LT16" s="194"/>
      <c r="LU16" s="194"/>
      <c r="LV16" s="194"/>
      <c r="LW16" s="194"/>
      <c r="LX16" s="194"/>
      <c r="LY16" s="195"/>
      <c r="LZ16" s="216"/>
      <c r="MA16" s="196"/>
      <c r="MB16" s="217"/>
      <c r="MC16" s="193"/>
      <c r="MD16" s="215"/>
      <c r="ME16" s="194"/>
      <c r="MF16" s="194"/>
      <c r="MG16" s="194"/>
      <c r="MH16" s="194"/>
      <c r="MI16" s="194"/>
      <c r="MJ16" s="194"/>
      <c r="MK16" s="194"/>
      <c r="ML16" s="194"/>
      <c r="MM16" s="194"/>
      <c r="MN16" s="194"/>
      <c r="MO16" s="194"/>
      <c r="MP16" s="194"/>
      <c r="MQ16" s="194"/>
      <c r="MR16" s="194"/>
      <c r="MS16" s="194"/>
      <c r="MT16" s="194"/>
      <c r="MU16" s="194"/>
      <c r="MV16" s="194"/>
      <c r="MW16" s="194"/>
      <c r="MX16" s="194"/>
      <c r="MY16" s="195"/>
      <c r="MZ16" s="216"/>
      <c r="NA16" s="196"/>
      <c r="NB16" s="217"/>
      <c r="NC16" s="193"/>
      <c r="ND16" s="215"/>
      <c r="NE16" s="194"/>
      <c r="NF16" s="194"/>
      <c r="NG16" s="194"/>
      <c r="NH16" s="194"/>
      <c r="NI16" s="194"/>
      <c r="NJ16" s="194"/>
      <c r="NK16" s="194"/>
      <c r="NL16" s="194"/>
      <c r="NM16" s="194"/>
      <c r="NN16" s="194"/>
      <c r="NO16" s="194"/>
      <c r="NP16" s="194"/>
      <c r="NQ16" s="194"/>
      <c r="NR16" s="194"/>
      <c r="NS16" s="194"/>
      <c r="NT16" s="194"/>
      <c r="NU16" s="194"/>
      <c r="NV16" s="194"/>
      <c r="NW16" s="194"/>
      <c r="NX16" s="194"/>
      <c r="NY16" s="195"/>
      <c r="NZ16" s="216"/>
      <c r="OA16" s="196"/>
      <c r="OB16" s="217"/>
      <c r="OC16" s="193"/>
      <c r="OD16" s="215"/>
      <c r="OE16" s="194"/>
      <c r="OF16" s="194"/>
      <c r="OG16" s="194"/>
      <c r="OH16" s="194"/>
      <c r="OI16" s="194"/>
      <c r="OJ16" s="194"/>
      <c r="OK16" s="194"/>
      <c r="OL16" s="194"/>
      <c r="OM16" s="194"/>
      <c r="ON16" s="194"/>
      <c r="OO16" s="194"/>
      <c r="OP16" s="194"/>
      <c r="OQ16" s="194"/>
      <c r="OR16" s="194"/>
      <c r="OS16" s="194"/>
      <c r="OT16" s="194"/>
      <c r="OU16" s="194"/>
      <c r="OV16" s="194"/>
      <c r="OW16" s="194"/>
      <c r="OX16" s="194"/>
      <c r="OY16" s="195"/>
      <c r="OZ16" s="216"/>
      <c r="PA16" s="196"/>
      <c r="PB16" s="217"/>
      <c r="PC16" s="193"/>
      <c r="PD16" s="215"/>
      <c r="PE16" s="194"/>
      <c r="PF16" s="194"/>
      <c r="PG16" s="194"/>
      <c r="PH16" s="194"/>
      <c r="PI16" s="194"/>
      <c r="PJ16" s="194"/>
      <c r="PK16" s="194"/>
      <c r="PL16" s="194"/>
      <c r="PM16" s="194"/>
      <c r="PN16" s="194"/>
      <c r="PO16" s="194"/>
      <c r="PP16" s="194"/>
      <c r="PQ16" s="194"/>
      <c r="PR16" s="194"/>
      <c r="PS16" s="194"/>
      <c r="PT16" s="194"/>
      <c r="PU16" s="194"/>
      <c r="PV16" s="194"/>
      <c r="PW16" s="194"/>
      <c r="PX16" s="194"/>
      <c r="PY16" s="195"/>
      <c r="PZ16" s="216"/>
      <c r="QA16" s="196"/>
      <c r="QB16" s="217"/>
      <c r="QC16" s="193"/>
      <c r="QD16" s="215"/>
      <c r="QE16" s="194"/>
      <c r="QF16" s="194"/>
      <c r="QG16" s="194"/>
      <c r="QH16" s="194"/>
      <c r="QI16" s="194"/>
      <c r="QJ16" s="194"/>
      <c r="QK16" s="194"/>
      <c r="QL16" s="194"/>
      <c r="QM16" s="194"/>
      <c r="QN16" s="194"/>
      <c r="QO16" s="194"/>
      <c r="QP16" s="194"/>
      <c r="QQ16" s="194"/>
      <c r="QR16" s="194"/>
      <c r="QS16" s="194"/>
      <c r="QT16" s="194"/>
      <c r="QU16" s="194"/>
      <c r="QV16" s="194"/>
      <c r="QW16" s="194"/>
      <c r="QX16" s="194"/>
      <c r="QY16" s="195"/>
      <c r="QZ16" s="216"/>
      <c r="RA16" s="196"/>
      <c r="RB16" s="217"/>
      <c r="RC16" s="193"/>
      <c r="RD16" s="215"/>
      <c r="RE16" s="194"/>
      <c r="RF16" s="194"/>
      <c r="RG16" s="194"/>
      <c r="RH16" s="194"/>
      <c r="RI16" s="194"/>
      <c r="RJ16" s="194"/>
      <c r="RK16" s="194"/>
      <c r="RL16" s="194"/>
      <c r="RM16" s="194"/>
      <c r="RN16" s="194"/>
      <c r="RO16" s="194"/>
      <c r="RP16" s="194"/>
      <c r="RQ16" s="194"/>
      <c r="RR16" s="194"/>
      <c r="RS16" s="194"/>
      <c r="RT16" s="194"/>
      <c r="RU16" s="194"/>
      <c r="RV16" s="194"/>
      <c r="RW16" s="194"/>
      <c r="RX16" s="194"/>
      <c r="RY16" s="195"/>
      <c r="RZ16" s="216"/>
      <c r="SA16" s="196"/>
      <c r="SB16" s="217"/>
      <c r="SC16" s="193"/>
      <c r="SD16" s="215"/>
      <c r="SE16" s="194"/>
      <c r="SF16" s="194"/>
      <c r="SG16" s="194"/>
      <c r="SH16" s="194"/>
      <c r="SI16" s="194"/>
      <c r="SJ16" s="194"/>
      <c r="SK16" s="194"/>
      <c r="SL16" s="194"/>
      <c r="SM16" s="194"/>
      <c r="SN16" s="194"/>
      <c r="SO16" s="194"/>
      <c r="SP16" s="194"/>
      <c r="SQ16" s="194"/>
      <c r="SR16" s="194"/>
      <c r="SS16" s="194"/>
      <c r="ST16" s="194"/>
      <c r="SU16" s="194"/>
      <c r="SV16" s="194"/>
      <c r="SW16" s="194"/>
      <c r="SX16" s="194"/>
      <c r="SY16" s="195"/>
      <c r="SZ16" s="216"/>
      <c r="TA16" s="196"/>
      <c r="TB16" s="217"/>
      <c r="TC16" s="193"/>
      <c r="TD16" s="215"/>
      <c r="TE16" s="194"/>
      <c r="TF16" s="194"/>
      <c r="TG16" s="194"/>
      <c r="TH16" s="194"/>
      <c r="TI16" s="194"/>
      <c r="TJ16" s="194"/>
      <c r="TK16" s="194"/>
      <c r="TL16" s="194"/>
      <c r="TM16" s="194"/>
      <c r="TN16" s="194"/>
      <c r="TO16" s="194"/>
      <c r="TP16" s="194"/>
      <c r="TQ16" s="194"/>
      <c r="TR16" s="194"/>
      <c r="TS16" s="194"/>
      <c r="TT16" s="194"/>
      <c r="TU16" s="194"/>
      <c r="TV16" s="194"/>
      <c r="TW16" s="194"/>
      <c r="TX16" s="194"/>
      <c r="TY16" s="195"/>
      <c r="TZ16" s="216"/>
      <c r="UA16" s="196"/>
      <c r="UB16" s="217"/>
      <c r="UC16" s="193"/>
      <c r="UD16" s="215"/>
      <c r="UE16" s="194"/>
      <c r="UF16" s="194"/>
      <c r="UG16" s="194"/>
      <c r="UH16" s="194"/>
      <c r="UI16" s="194"/>
      <c r="UJ16" s="194"/>
      <c r="UK16" s="194"/>
      <c r="UL16" s="194"/>
      <c r="UM16" s="194"/>
      <c r="UN16" s="194"/>
      <c r="UO16" s="194"/>
      <c r="UP16" s="194"/>
      <c r="UQ16" s="194"/>
      <c r="UR16" s="194"/>
      <c r="US16" s="194"/>
      <c r="UT16" s="194"/>
      <c r="UU16" s="194"/>
      <c r="UV16" s="194"/>
      <c r="UW16" s="194"/>
      <c r="UX16" s="194"/>
      <c r="UY16" s="195"/>
      <c r="UZ16" s="216"/>
      <c r="VA16" s="196"/>
      <c r="VB16" s="217"/>
      <c r="VC16" s="193"/>
      <c r="VD16" s="215"/>
      <c r="VE16" s="194"/>
      <c r="VF16" s="194"/>
      <c r="VG16" s="194"/>
      <c r="VH16" s="194"/>
      <c r="VI16" s="194"/>
      <c r="VJ16" s="194"/>
      <c r="VK16" s="194"/>
      <c r="VL16" s="194"/>
      <c r="VM16" s="194"/>
      <c r="VN16" s="194"/>
      <c r="VO16" s="194"/>
      <c r="VP16" s="194"/>
      <c r="VQ16" s="194"/>
      <c r="VR16" s="194"/>
      <c r="VS16" s="194"/>
      <c r="VT16" s="194"/>
      <c r="VU16" s="194"/>
      <c r="VV16" s="194"/>
      <c r="VW16" s="194"/>
      <c r="VX16" s="194"/>
      <c r="VY16" s="195"/>
      <c r="VZ16" s="216"/>
      <c r="WA16" s="196"/>
      <c r="WB16" s="217"/>
      <c r="WC16" s="193"/>
      <c r="WD16" s="215"/>
      <c r="WE16" s="194"/>
      <c r="WF16" s="194"/>
      <c r="WG16" s="194"/>
      <c r="WH16" s="194"/>
      <c r="WI16" s="194"/>
      <c r="WJ16" s="194"/>
      <c r="WK16" s="194"/>
      <c r="WL16" s="194"/>
      <c r="WM16" s="194"/>
      <c r="WN16" s="194"/>
      <c r="WO16" s="194"/>
      <c r="WP16" s="194"/>
      <c r="WQ16" s="194"/>
      <c r="WR16" s="194"/>
      <c r="WS16" s="194"/>
      <c r="WT16" s="194"/>
      <c r="WU16" s="194"/>
      <c r="WV16" s="194"/>
      <c r="WW16" s="194"/>
      <c r="WX16" s="194"/>
      <c r="WY16" s="195"/>
      <c r="WZ16" s="216"/>
      <c r="XA16" s="196"/>
      <c r="XB16" s="217"/>
      <c r="XC16" s="193"/>
      <c r="XD16" s="215"/>
      <c r="XE16" s="194"/>
      <c r="XF16" s="194"/>
      <c r="XG16" s="194"/>
      <c r="XH16" s="194"/>
      <c r="XI16" s="194"/>
      <c r="XJ16" s="194"/>
      <c r="XK16" s="194"/>
      <c r="XL16" s="194"/>
      <c r="XM16" s="194"/>
      <c r="XN16" s="194"/>
      <c r="XO16" s="194"/>
      <c r="XP16" s="194"/>
      <c r="XQ16" s="194"/>
      <c r="XR16" s="194"/>
      <c r="XS16" s="194"/>
      <c r="XT16" s="194"/>
      <c r="XU16" s="194"/>
      <c r="XV16" s="194"/>
      <c r="XW16" s="194"/>
      <c r="XX16" s="194"/>
      <c r="XY16" s="195"/>
      <c r="XZ16" s="216"/>
      <c r="YA16" s="196"/>
      <c r="YB16" s="217"/>
      <c r="YC16" s="193"/>
      <c r="YD16" s="215"/>
      <c r="YE16" s="194"/>
      <c r="YF16" s="194"/>
      <c r="YG16" s="194"/>
      <c r="YH16" s="194"/>
      <c r="YI16" s="194"/>
      <c r="YJ16" s="194"/>
      <c r="YK16" s="194"/>
      <c r="YL16" s="194"/>
      <c r="YM16" s="194"/>
      <c r="YN16" s="194"/>
      <c r="YO16" s="194"/>
      <c r="YP16" s="194"/>
      <c r="YQ16" s="194"/>
      <c r="YR16" s="194"/>
      <c r="YS16" s="194"/>
      <c r="YT16" s="194"/>
      <c r="YU16" s="194"/>
      <c r="YV16" s="194"/>
      <c r="YW16" s="194"/>
      <c r="YX16" s="194"/>
      <c r="YY16" s="195"/>
      <c r="YZ16" s="216"/>
      <c r="ZA16" s="196"/>
      <c r="ZB16" s="217"/>
      <c r="ZC16" s="193"/>
      <c r="ZD16" s="215"/>
      <c r="ZE16" s="194"/>
      <c r="ZF16" s="194"/>
      <c r="ZG16" s="194"/>
      <c r="ZH16" s="194"/>
      <c r="ZI16" s="194"/>
      <c r="ZJ16" s="194"/>
      <c r="ZK16" s="194"/>
      <c r="ZL16" s="194"/>
      <c r="ZM16" s="194"/>
      <c r="ZN16" s="194"/>
      <c r="ZO16" s="194"/>
      <c r="ZP16" s="194"/>
      <c r="ZQ16" s="194"/>
      <c r="ZR16" s="194"/>
      <c r="ZS16" s="194"/>
      <c r="ZT16" s="194"/>
      <c r="ZU16" s="194"/>
      <c r="ZV16" s="194"/>
      <c r="ZW16" s="194"/>
      <c r="ZX16" s="194"/>
      <c r="ZY16" s="195"/>
      <c r="ZZ16" s="216"/>
      <c r="AAA16" s="196"/>
      <c r="AAB16" s="217"/>
      <c r="AAC16" s="193"/>
      <c r="AAD16" s="215"/>
      <c r="AAE16" s="194"/>
      <c r="AAF16" s="194"/>
      <c r="AAG16" s="194"/>
      <c r="AAH16" s="194"/>
      <c r="AAI16" s="194"/>
      <c r="AAJ16" s="194"/>
      <c r="AAK16" s="194"/>
      <c r="AAL16" s="194"/>
      <c r="AAM16" s="194"/>
      <c r="AAN16" s="194"/>
      <c r="AAO16" s="194"/>
      <c r="AAP16" s="194"/>
      <c r="AAQ16" s="194"/>
      <c r="AAR16" s="194"/>
      <c r="AAS16" s="194"/>
      <c r="AAT16" s="194"/>
      <c r="AAU16" s="194"/>
      <c r="AAV16" s="194"/>
      <c r="AAW16" s="194"/>
      <c r="AAX16" s="194"/>
      <c r="AAY16" s="195"/>
      <c r="AAZ16" s="216"/>
      <c r="ABA16" s="196"/>
      <c r="ABB16" s="217"/>
      <c r="ABC16" s="193"/>
      <c r="ABD16" s="215"/>
      <c r="ABE16" s="194"/>
      <c r="ABF16" s="194"/>
      <c r="ABG16" s="194"/>
      <c r="ABH16" s="194"/>
      <c r="ABI16" s="194"/>
      <c r="ABJ16" s="194"/>
      <c r="ABK16" s="194"/>
      <c r="ABL16" s="194"/>
      <c r="ABM16" s="194"/>
      <c r="ABN16" s="194"/>
      <c r="ABO16" s="194"/>
      <c r="ABP16" s="194"/>
      <c r="ABQ16" s="194"/>
      <c r="ABR16" s="194"/>
      <c r="ABS16" s="194"/>
      <c r="ABT16" s="194"/>
      <c r="ABU16" s="194"/>
      <c r="ABV16" s="194"/>
      <c r="ABW16" s="194"/>
      <c r="ABX16" s="194"/>
      <c r="ABY16" s="195"/>
      <c r="ABZ16" s="216"/>
      <c r="ACA16" s="196"/>
      <c r="ACB16" s="217"/>
      <c r="ACC16" s="193"/>
      <c r="ACD16" s="215"/>
      <c r="ACE16" s="194"/>
      <c r="ACF16" s="194"/>
      <c r="ACG16" s="194"/>
      <c r="ACH16" s="194"/>
      <c r="ACI16" s="194"/>
      <c r="ACJ16" s="194"/>
      <c r="ACK16" s="194"/>
      <c r="ACL16" s="194"/>
      <c r="ACM16" s="194"/>
      <c r="ACN16" s="194"/>
      <c r="ACO16" s="194"/>
      <c r="ACP16" s="194"/>
      <c r="ACQ16" s="194"/>
      <c r="ACR16" s="194"/>
      <c r="ACS16" s="194"/>
      <c r="ACT16" s="194"/>
      <c r="ACU16" s="194"/>
      <c r="ACV16" s="194"/>
      <c r="ACW16" s="194"/>
      <c r="ACX16" s="194"/>
      <c r="ACY16" s="195"/>
      <c r="ACZ16" s="216"/>
      <c r="ADA16" s="196"/>
      <c r="ADB16" s="217"/>
    </row>
    <row r="17" spans="2:782" ht="16.2" customHeight="1" x14ac:dyDescent="0.3">
      <c r="B17" s="188"/>
      <c r="C17" s="193"/>
      <c r="D17" s="215"/>
      <c r="E17" s="194"/>
      <c r="F17" s="194"/>
      <c r="G17" s="194"/>
      <c r="H17" s="194"/>
      <c r="I17" s="194"/>
      <c r="J17" s="194"/>
      <c r="K17" s="194"/>
      <c r="L17" s="194"/>
      <c r="M17" s="194"/>
      <c r="N17" s="194"/>
      <c r="O17" s="194"/>
      <c r="P17" s="194"/>
      <c r="Q17" s="194"/>
      <c r="R17" s="194"/>
      <c r="S17" s="194"/>
      <c r="T17" s="194"/>
      <c r="U17" s="194"/>
      <c r="V17" s="194"/>
      <c r="W17" s="194"/>
      <c r="X17" s="194"/>
      <c r="Y17" s="195"/>
      <c r="Z17" s="216"/>
      <c r="AA17" s="196"/>
      <c r="AB17" s="217"/>
      <c r="AC17" s="193"/>
      <c r="AD17" s="215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5"/>
      <c r="AZ17" s="216"/>
      <c r="BA17" s="196"/>
      <c r="BB17" s="217"/>
      <c r="BC17" s="193"/>
      <c r="BD17" s="215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194"/>
      <c r="BY17" s="195"/>
      <c r="BZ17" s="216"/>
      <c r="CA17" s="196"/>
      <c r="CB17" s="217"/>
      <c r="CC17" s="193"/>
      <c r="CD17" s="215"/>
      <c r="CE17" s="194"/>
      <c r="CF17" s="194"/>
      <c r="CG17" s="194"/>
      <c r="CH17" s="194"/>
      <c r="CI17" s="194"/>
      <c r="CJ17" s="194"/>
      <c r="CK17" s="194"/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5"/>
      <c r="CZ17" s="216"/>
      <c r="DA17" s="196"/>
      <c r="DB17" s="217"/>
      <c r="DC17" s="193"/>
      <c r="DD17" s="215"/>
      <c r="DE17" s="194"/>
      <c r="DF17" s="194"/>
      <c r="DG17" s="194"/>
      <c r="DH17" s="194"/>
      <c r="DI17" s="194"/>
      <c r="DJ17" s="194"/>
      <c r="DK17" s="194"/>
      <c r="DL17" s="194"/>
      <c r="DM17" s="194"/>
      <c r="DN17" s="194"/>
      <c r="DO17" s="194"/>
      <c r="DP17" s="194"/>
      <c r="DQ17" s="194"/>
      <c r="DR17" s="194"/>
      <c r="DS17" s="194"/>
      <c r="DT17" s="194"/>
      <c r="DU17" s="194"/>
      <c r="DV17" s="194"/>
      <c r="DW17" s="194"/>
      <c r="DX17" s="194"/>
      <c r="DY17" s="195"/>
      <c r="DZ17" s="216"/>
      <c r="EA17" s="196"/>
      <c r="EB17" s="217"/>
      <c r="EC17" s="193"/>
      <c r="ED17" s="215"/>
      <c r="EE17" s="194"/>
      <c r="EF17" s="194"/>
      <c r="EG17" s="194"/>
      <c r="EH17" s="194"/>
      <c r="EI17" s="194"/>
      <c r="EJ17" s="194"/>
      <c r="EK17" s="194"/>
      <c r="EL17" s="194"/>
      <c r="EM17" s="194"/>
      <c r="EN17" s="194"/>
      <c r="EO17" s="194"/>
      <c r="EP17" s="194"/>
      <c r="EQ17" s="194"/>
      <c r="ER17" s="194"/>
      <c r="ES17" s="194"/>
      <c r="ET17" s="194"/>
      <c r="EU17" s="194"/>
      <c r="EV17" s="194"/>
      <c r="EW17" s="194"/>
      <c r="EX17" s="194"/>
      <c r="EY17" s="195"/>
      <c r="EZ17" s="216"/>
      <c r="FA17" s="196"/>
      <c r="FB17" s="217"/>
      <c r="FC17" s="193"/>
      <c r="FD17" s="215"/>
      <c r="FE17" s="194"/>
      <c r="FF17" s="194"/>
      <c r="FG17" s="194"/>
      <c r="FH17" s="194"/>
      <c r="FI17" s="194"/>
      <c r="FJ17" s="194"/>
      <c r="FK17" s="194"/>
      <c r="FL17" s="194"/>
      <c r="FM17" s="194"/>
      <c r="FN17" s="194"/>
      <c r="FO17" s="194"/>
      <c r="FP17" s="194"/>
      <c r="FQ17" s="194"/>
      <c r="FR17" s="194"/>
      <c r="FS17" s="194"/>
      <c r="FT17" s="194"/>
      <c r="FU17" s="194"/>
      <c r="FV17" s="194"/>
      <c r="FW17" s="194"/>
      <c r="FX17" s="194"/>
      <c r="FY17" s="195"/>
      <c r="FZ17" s="216"/>
      <c r="GA17" s="196"/>
      <c r="GB17" s="217"/>
      <c r="GC17" s="193"/>
      <c r="GD17" s="215"/>
      <c r="GE17" s="194"/>
      <c r="GF17" s="194"/>
      <c r="GG17" s="194"/>
      <c r="GH17" s="194"/>
      <c r="GI17" s="194"/>
      <c r="GJ17" s="194"/>
      <c r="GK17" s="194"/>
      <c r="GL17" s="194"/>
      <c r="GM17" s="194"/>
      <c r="GN17" s="194"/>
      <c r="GO17" s="194"/>
      <c r="GP17" s="194"/>
      <c r="GQ17" s="194"/>
      <c r="GR17" s="194"/>
      <c r="GS17" s="194"/>
      <c r="GT17" s="194"/>
      <c r="GU17" s="194"/>
      <c r="GV17" s="194"/>
      <c r="GW17" s="194"/>
      <c r="GX17" s="194"/>
      <c r="GY17" s="195"/>
      <c r="GZ17" s="216"/>
      <c r="HA17" s="196"/>
      <c r="HB17" s="217"/>
      <c r="HC17" s="193"/>
      <c r="HD17" s="215"/>
      <c r="HE17" s="194"/>
      <c r="HF17" s="194"/>
      <c r="HG17" s="194"/>
      <c r="HH17" s="194"/>
      <c r="HI17" s="194"/>
      <c r="HJ17" s="194"/>
      <c r="HK17" s="194"/>
      <c r="HL17" s="194"/>
      <c r="HM17" s="194"/>
      <c r="HN17" s="194"/>
      <c r="HO17" s="194"/>
      <c r="HP17" s="194"/>
      <c r="HQ17" s="194"/>
      <c r="HR17" s="194"/>
      <c r="HS17" s="194"/>
      <c r="HT17" s="194"/>
      <c r="HU17" s="194"/>
      <c r="HV17" s="194"/>
      <c r="HW17" s="194"/>
      <c r="HX17" s="194"/>
      <c r="HY17" s="195"/>
      <c r="HZ17" s="216"/>
      <c r="IA17" s="196"/>
      <c r="IB17" s="217"/>
      <c r="IC17" s="193"/>
      <c r="ID17" s="215"/>
      <c r="IE17" s="194"/>
      <c r="IF17" s="194"/>
      <c r="IG17" s="194"/>
      <c r="IH17" s="194"/>
      <c r="II17" s="194"/>
      <c r="IJ17" s="194"/>
      <c r="IK17" s="194"/>
      <c r="IL17" s="194"/>
      <c r="IM17" s="194"/>
      <c r="IN17" s="194"/>
      <c r="IO17" s="194"/>
      <c r="IP17" s="194"/>
      <c r="IQ17" s="194"/>
      <c r="IR17" s="194"/>
      <c r="IS17" s="194"/>
      <c r="IT17" s="194"/>
      <c r="IU17" s="194"/>
      <c r="IV17" s="194"/>
      <c r="IW17" s="194"/>
      <c r="IX17" s="194"/>
      <c r="IY17" s="195"/>
      <c r="IZ17" s="216"/>
      <c r="JA17" s="196"/>
      <c r="JB17" s="217"/>
      <c r="JC17" s="193"/>
      <c r="JD17" s="215"/>
      <c r="JE17" s="194"/>
      <c r="JF17" s="194"/>
      <c r="JG17" s="194"/>
      <c r="JH17" s="194"/>
      <c r="JI17" s="194"/>
      <c r="JJ17" s="194"/>
      <c r="JK17" s="194"/>
      <c r="JL17" s="194"/>
      <c r="JM17" s="194"/>
      <c r="JN17" s="194"/>
      <c r="JO17" s="194"/>
      <c r="JP17" s="194"/>
      <c r="JQ17" s="194"/>
      <c r="JR17" s="194"/>
      <c r="JS17" s="194"/>
      <c r="JT17" s="194"/>
      <c r="JU17" s="194"/>
      <c r="JV17" s="194"/>
      <c r="JW17" s="194"/>
      <c r="JX17" s="194"/>
      <c r="JY17" s="195"/>
      <c r="JZ17" s="216"/>
      <c r="KA17" s="196"/>
      <c r="KB17" s="217"/>
      <c r="KC17" s="193"/>
      <c r="KD17" s="215"/>
      <c r="KE17" s="194"/>
      <c r="KF17" s="194"/>
      <c r="KG17" s="194"/>
      <c r="KH17" s="194"/>
      <c r="KI17" s="194"/>
      <c r="KJ17" s="194"/>
      <c r="KK17" s="194"/>
      <c r="KL17" s="194"/>
      <c r="KM17" s="194"/>
      <c r="KN17" s="194"/>
      <c r="KO17" s="194"/>
      <c r="KP17" s="194"/>
      <c r="KQ17" s="194"/>
      <c r="KR17" s="194"/>
      <c r="KS17" s="194"/>
      <c r="KT17" s="194"/>
      <c r="KU17" s="194"/>
      <c r="KV17" s="194"/>
      <c r="KW17" s="194"/>
      <c r="KX17" s="194"/>
      <c r="KY17" s="195"/>
      <c r="KZ17" s="216"/>
      <c r="LA17" s="196"/>
      <c r="LB17" s="217"/>
      <c r="LC17" s="193"/>
      <c r="LD17" s="215"/>
      <c r="LE17" s="194"/>
      <c r="LF17" s="194"/>
      <c r="LG17" s="194"/>
      <c r="LH17" s="194"/>
      <c r="LI17" s="194"/>
      <c r="LJ17" s="194"/>
      <c r="LK17" s="194"/>
      <c r="LL17" s="194"/>
      <c r="LM17" s="194"/>
      <c r="LN17" s="194"/>
      <c r="LO17" s="194"/>
      <c r="LP17" s="194"/>
      <c r="LQ17" s="194"/>
      <c r="LR17" s="194"/>
      <c r="LS17" s="194"/>
      <c r="LT17" s="194"/>
      <c r="LU17" s="194"/>
      <c r="LV17" s="194"/>
      <c r="LW17" s="194"/>
      <c r="LX17" s="194"/>
      <c r="LY17" s="195"/>
      <c r="LZ17" s="216"/>
      <c r="MA17" s="196"/>
      <c r="MB17" s="217"/>
      <c r="MC17" s="193"/>
      <c r="MD17" s="215"/>
      <c r="ME17" s="194"/>
      <c r="MF17" s="194"/>
      <c r="MG17" s="194"/>
      <c r="MH17" s="194"/>
      <c r="MI17" s="194"/>
      <c r="MJ17" s="194"/>
      <c r="MK17" s="194"/>
      <c r="ML17" s="194"/>
      <c r="MM17" s="194"/>
      <c r="MN17" s="194"/>
      <c r="MO17" s="194"/>
      <c r="MP17" s="194"/>
      <c r="MQ17" s="194"/>
      <c r="MR17" s="194"/>
      <c r="MS17" s="194"/>
      <c r="MT17" s="194"/>
      <c r="MU17" s="194"/>
      <c r="MV17" s="194"/>
      <c r="MW17" s="194"/>
      <c r="MX17" s="194"/>
      <c r="MY17" s="195"/>
      <c r="MZ17" s="216"/>
      <c r="NA17" s="196"/>
      <c r="NB17" s="217"/>
      <c r="NC17" s="193"/>
      <c r="ND17" s="215"/>
      <c r="NE17" s="194"/>
      <c r="NF17" s="194"/>
      <c r="NG17" s="194"/>
      <c r="NH17" s="194"/>
      <c r="NI17" s="194"/>
      <c r="NJ17" s="194"/>
      <c r="NK17" s="194"/>
      <c r="NL17" s="194"/>
      <c r="NM17" s="194"/>
      <c r="NN17" s="194"/>
      <c r="NO17" s="194"/>
      <c r="NP17" s="194"/>
      <c r="NQ17" s="194"/>
      <c r="NR17" s="194"/>
      <c r="NS17" s="194"/>
      <c r="NT17" s="194"/>
      <c r="NU17" s="194"/>
      <c r="NV17" s="194"/>
      <c r="NW17" s="194"/>
      <c r="NX17" s="194"/>
      <c r="NY17" s="195"/>
      <c r="NZ17" s="216"/>
      <c r="OA17" s="196"/>
      <c r="OB17" s="217"/>
      <c r="OC17" s="193"/>
      <c r="OD17" s="215"/>
      <c r="OE17" s="194"/>
      <c r="OF17" s="194"/>
      <c r="OG17" s="194"/>
      <c r="OH17" s="194"/>
      <c r="OI17" s="194"/>
      <c r="OJ17" s="194"/>
      <c r="OK17" s="194"/>
      <c r="OL17" s="194"/>
      <c r="OM17" s="194"/>
      <c r="ON17" s="194"/>
      <c r="OO17" s="194"/>
      <c r="OP17" s="194"/>
      <c r="OQ17" s="194"/>
      <c r="OR17" s="194"/>
      <c r="OS17" s="194"/>
      <c r="OT17" s="194"/>
      <c r="OU17" s="194"/>
      <c r="OV17" s="194"/>
      <c r="OW17" s="194"/>
      <c r="OX17" s="194"/>
      <c r="OY17" s="195"/>
      <c r="OZ17" s="216"/>
      <c r="PA17" s="196"/>
      <c r="PB17" s="217"/>
      <c r="PC17" s="193"/>
      <c r="PD17" s="215"/>
      <c r="PE17" s="194"/>
      <c r="PF17" s="194"/>
      <c r="PG17" s="194"/>
      <c r="PH17" s="194"/>
      <c r="PI17" s="194"/>
      <c r="PJ17" s="194"/>
      <c r="PK17" s="194"/>
      <c r="PL17" s="194"/>
      <c r="PM17" s="194"/>
      <c r="PN17" s="194"/>
      <c r="PO17" s="194"/>
      <c r="PP17" s="194"/>
      <c r="PQ17" s="194"/>
      <c r="PR17" s="194"/>
      <c r="PS17" s="194"/>
      <c r="PT17" s="194"/>
      <c r="PU17" s="194"/>
      <c r="PV17" s="194"/>
      <c r="PW17" s="194"/>
      <c r="PX17" s="194"/>
      <c r="PY17" s="195"/>
      <c r="PZ17" s="216"/>
      <c r="QA17" s="196"/>
      <c r="QB17" s="217"/>
      <c r="QC17" s="193"/>
      <c r="QD17" s="215"/>
      <c r="QE17" s="194"/>
      <c r="QF17" s="194"/>
      <c r="QG17" s="194"/>
      <c r="QH17" s="194"/>
      <c r="QI17" s="194"/>
      <c r="QJ17" s="194"/>
      <c r="QK17" s="194"/>
      <c r="QL17" s="194"/>
      <c r="QM17" s="194"/>
      <c r="QN17" s="194"/>
      <c r="QO17" s="194"/>
      <c r="QP17" s="194"/>
      <c r="QQ17" s="194"/>
      <c r="QR17" s="194"/>
      <c r="QS17" s="194"/>
      <c r="QT17" s="194"/>
      <c r="QU17" s="194"/>
      <c r="QV17" s="194"/>
      <c r="QW17" s="194"/>
      <c r="QX17" s="194"/>
      <c r="QY17" s="195"/>
      <c r="QZ17" s="216"/>
      <c r="RA17" s="196"/>
      <c r="RB17" s="217"/>
      <c r="RC17" s="193"/>
      <c r="RD17" s="215"/>
      <c r="RE17" s="194"/>
      <c r="RF17" s="194"/>
      <c r="RG17" s="194"/>
      <c r="RH17" s="194"/>
      <c r="RI17" s="194"/>
      <c r="RJ17" s="194"/>
      <c r="RK17" s="194"/>
      <c r="RL17" s="194"/>
      <c r="RM17" s="194"/>
      <c r="RN17" s="194"/>
      <c r="RO17" s="194"/>
      <c r="RP17" s="194"/>
      <c r="RQ17" s="194"/>
      <c r="RR17" s="194"/>
      <c r="RS17" s="194"/>
      <c r="RT17" s="194"/>
      <c r="RU17" s="194"/>
      <c r="RV17" s="194"/>
      <c r="RW17" s="194"/>
      <c r="RX17" s="194"/>
      <c r="RY17" s="195"/>
      <c r="RZ17" s="216"/>
      <c r="SA17" s="196"/>
      <c r="SB17" s="217"/>
      <c r="SC17" s="193"/>
      <c r="SD17" s="215"/>
      <c r="SE17" s="194"/>
      <c r="SF17" s="194"/>
      <c r="SG17" s="194"/>
      <c r="SH17" s="194"/>
      <c r="SI17" s="194"/>
      <c r="SJ17" s="194"/>
      <c r="SK17" s="194"/>
      <c r="SL17" s="194"/>
      <c r="SM17" s="194"/>
      <c r="SN17" s="194"/>
      <c r="SO17" s="194"/>
      <c r="SP17" s="194"/>
      <c r="SQ17" s="194"/>
      <c r="SR17" s="194"/>
      <c r="SS17" s="194"/>
      <c r="ST17" s="194"/>
      <c r="SU17" s="194"/>
      <c r="SV17" s="194"/>
      <c r="SW17" s="194"/>
      <c r="SX17" s="194"/>
      <c r="SY17" s="195"/>
      <c r="SZ17" s="216"/>
      <c r="TA17" s="196"/>
      <c r="TB17" s="217"/>
      <c r="TC17" s="193"/>
      <c r="TD17" s="215"/>
      <c r="TE17" s="194"/>
      <c r="TF17" s="194"/>
      <c r="TG17" s="194"/>
      <c r="TH17" s="194"/>
      <c r="TI17" s="194"/>
      <c r="TJ17" s="194"/>
      <c r="TK17" s="194"/>
      <c r="TL17" s="194"/>
      <c r="TM17" s="194"/>
      <c r="TN17" s="194"/>
      <c r="TO17" s="194"/>
      <c r="TP17" s="194"/>
      <c r="TQ17" s="194"/>
      <c r="TR17" s="194"/>
      <c r="TS17" s="194"/>
      <c r="TT17" s="194"/>
      <c r="TU17" s="194"/>
      <c r="TV17" s="194"/>
      <c r="TW17" s="194"/>
      <c r="TX17" s="194"/>
      <c r="TY17" s="195"/>
      <c r="TZ17" s="216"/>
      <c r="UA17" s="196"/>
      <c r="UB17" s="217"/>
      <c r="UC17" s="193"/>
      <c r="UD17" s="215"/>
      <c r="UE17" s="194"/>
      <c r="UF17" s="194"/>
      <c r="UG17" s="194"/>
      <c r="UH17" s="194"/>
      <c r="UI17" s="194"/>
      <c r="UJ17" s="194"/>
      <c r="UK17" s="194"/>
      <c r="UL17" s="194"/>
      <c r="UM17" s="194"/>
      <c r="UN17" s="194"/>
      <c r="UO17" s="194"/>
      <c r="UP17" s="194"/>
      <c r="UQ17" s="194"/>
      <c r="UR17" s="194"/>
      <c r="US17" s="194"/>
      <c r="UT17" s="194"/>
      <c r="UU17" s="194"/>
      <c r="UV17" s="194"/>
      <c r="UW17" s="194"/>
      <c r="UX17" s="194"/>
      <c r="UY17" s="195"/>
      <c r="UZ17" s="216"/>
      <c r="VA17" s="196"/>
      <c r="VB17" s="217"/>
      <c r="VC17" s="193"/>
      <c r="VD17" s="215"/>
      <c r="VE17" s="194"/>
      <c r="VF17" s="194"/>
      <c r="VG17" s="194"/>
      <c r="VH17" s="194"/>
      <c r="VI17" s="194"/>
      <c r="VJ17" s="194"/>
      <c r="VK17" s="194"/>
      <c r="VL17" s="194"/>
      <c r="VM17" s="194"/>
      <c r="VN17" s="194"/>
      <c r="VO17" s="194"/>
      <c r="VP17" s="194"/>
      <c r="VQ17" s="194"/>
      <c r="VR17" s="194"/>
      <c r="VS17" s="194"/>
      <c r="VT17" s="194"/>
      <c r="VU17" s="194"/>
      <c r="VV17" s="194"/>
      <c r="VW17" s="194"/>
      <c r="VX17" s="194"/>
      <c r="VY17" s="195"/>
      <c r="VZ17" s="216"/>
      <c r="WA17" s="196"/>
      <c r="WB17" s="217"/>
      <c r="WC17" s="193"/>
      <c r="WD17" s="215"/>
      <c r="WE17" s="194"/>
      <c r="WF17" s="194"/>
      <c r="WG17" s="194"/>
      <c r="WH17" s="194"/>
      <c r="WI17" s="194"/>
      <c r="WJ17" s="194"/>
      <c r="WK17" s="194"/>
      <c r="WL17" s="194"/>
      <c r="WM17" s="194"/>
      <c r="WN17" s="194"/>
      <c r="WO17" s="194"/>
      <c r="WP17" s="194"/>
      <c r="WQ17" s="194"/>
      <c r="WR17" s="194"/>
      <c r="WS17" s="194"/>
      <c r="WT17" s="194"/>
      <c r="WU17" s="194"/>
      <c r="WV17" s="194"/>
      <c r="WW17" s="194"/>
      <c r="WX17" s="194"/>
      <c r="WY17" s="195"/>
      <c r="WZ17" s="216"/>
      <c r="XA17" s="196"/>
      <c r="XB17" s="217"/>
      <c r="XC17" s="193"/>
      <c r="XD17" s="215"/>
      <c r="XE17" s="194"/>
      <c r="XF17" s="194"/>
      <c r="XG17" s="194"/>
      <c r="XH17" s="194"/>
      <c r="XI17" s="194"/>
      <c r="XJ17" s="194"/>
      <c r="XK17" s="194"/>
      <c r="XL17" s="194"/>
      <c r="XM17" s="194"/>
      <c r="XN17" s="194"/>
      <c r="XO17" s="194"/>
      <c r="XP17" s="194"/>
      <c r="XQ17" s="194"/>
      <c r="XR17" s="194"/>
      <c r="XS17" s="194"/>
      <c r="XT17" s="194"/>
      <c r="XU17" s="194"/>
      <c r="XV17" s="194"/>
      <c r="XW17" s="194"/>
      <c r="XX17" s="194"/>
      <c r="XY17" s="195"/>
      <c r="XZ17" s="216"/>
      <c r="YA17" s="196"/>
      <c r="YB17" s="217"/>
      <c r="YC17" s="193"/>
      <c r="YD17" s="215"/>
      <c r="YE17" s="194"/>
      <c r="YF17" s="194"/>
      <c r="YG17" s="194"/>
      <c r="YH17" s="194"/>
      <c r="YI17" s="194"/>
      <c r="YJ17" s="194"/>
      <c r="YK17" s="194"/>
      <c r="YL17" s="194"/>
      <c r="YM17" s="194"/>
      <c r="YN17" s="194"/>
      <c r="YO17" s="194"/>
      <c r="YP17" s="194"/>
      <c r="YQ17" s="194"/>
      <c r="YR17" s="194"/>
      <c r="YS17" s="194"/>
      <c r="YT17" s="194"/>
      <c r="YU17" s="194"/>
      <c r="YV17" s="194"/>
      <c r="YW17" s="194"/>
      <c r="YX17" s="194"/>
      <c r="YY17" s="195"/>
      <c r="YZ17" s="216"/>
      <c r="ZA17" s="196"/>
      <c r="ZB17" s="217"/>
      <c r="ZC17" s="193"/>
      <c r="ZD17" s="215"/>
      <c r="ZE17" s="194"/>
      <c r="ZF17" s="194"/>
      <c r="ZG17" s="194"/>
      <c r="ZH17" s="194"/>
      <c r="ZI17" s="194"/>
      <c r="ZJ17" s="194"/>
      <c r="ZK17" s="194"/>
      <c r="ZL17" s="194"/>
      <c r="ZM17" s="194"/>
      <c r="ZN17" s="194"/>
      <c r="ZO17" s="194"/>
      <c r="ZP17" s="194"/>
      <c r="ZQ17" s="194"/>
      <c r="ZR17" s="194"/>
      <c r="ZS17" s="194"/>
      <c r="ZT17" s="194"/>
      <c r="ZU17" s="194"/>
      <c r="ZV17" s="194"/>
      <c r="ZW17" s="194"/>
      <c r="ZX17" s="194"/>
      <c r="ZY17" s="195"/>
      <c r="ZZ17" s="216"/>
      <c r="AAA17" s="196"/>
      <c r="AAB17" s="217"/>
      <c r="AAC17" s="193"/>
      <c r="AAD17" s="215"/>
      <c r="AAE17" s="194"/>
      <c r="AAF17" s="194"/>
      <c r="AAG17" s="194"/>
      <c r="AAH17" s="194"/>
      <c r="AAI17" s="194"/>
      <c r="AAJ17" s="194"/>
      <c r="AAK17" s="194"/>
      <c r="AAL17" s="194"/>
      <c r="AAM17" s="194"/>
      <c r="AAN17" s="194"/>
      <c r="AAO17" s="194"/>
      <c r="AAP17" s="194"/>
      <c r="AAQ17" s="194"/>
      <c r="AAR17" s="194"/>
      <c r="AAS17" s="194"/>
      <c r="AAT17" s="194"/>
      <c r="AAU17" s="194"/>
      <c r="AAV17" s="194"/>
      <c r="AAW17" s="194"/>
      <c r="AAX17" s="194"/>
      <c r="AAY17" s="195"/>
      <c r="AAZ17" s="216"/>
      <c r="ABA17" s="196"/>
      <c r="ABB17" s="217"/>
      <c r="ABC17" s="193"/>
      <c r="ABD17" s="215"/>
      <c r="ABE17" s="194"/>
      <c r="ABF17" s="194"/>
      <c r="ABG17" s="194"/>
      <c r="ABH17" s="194"/>
      <c r="ABI17" s="194"/>
      <c r="ABJ17" s="194"/>
      <c r="ABK17" s="194"/>
      <c r="ABL17" s="194"/>
      <c r="ABM17" s="194"/>
      <c r="ABN17" s="194"/>
      <c r="ABO17" s="194"/>
      <c r="ABP17" s="194"/>
      <c r="ABQ17" s="194"/>
      <c r="ABR17" s="194"/>
      <c r="ABS17" s="194"/>
      <c r="ABT17" s="194"/>
      <c r="ABU17" s="194"/>
      <c r="ABV17" s="194"/>
      <c r="ABW17" s="194"/>
      <c r="ABX17" s="194"/>
      <c r="ABY17" s="195"/>
      <c r="ABZ17" s="216"/>
      <c r="ACA17" s="196"/>
      <c r="ACB17" s="217"/>
      <c r="ACC17" s="193"/>
      <c r="ACD17" s="215"/>
      <c r="ACE17" s="194"/>
      <c r="ACF17" s="194"/>
      <c r="ACG17" s="194"/>
      <c r="ACH17" s="194"/>
      <c r="ACI17" s="194"/>
      <c r="ACJ17" s="194"/>
      <c r="ACK17" s="194"/>
      <c r="ACL17" s="194"/>
      <c r="ACM17" s="194"/>
      <c r="ACN17" s="194"/>
      <c r="ACO17" s="194"/>
      <c r="ACP17" s="194"/>
      <c r="ACQ17" s="194"/>
      <c r="ACR17" s="194"/>
      <c r="ACS17" s="194"/>
      <c r="ACT17" s="194"/>
      <c r="ACU17" s="194"/>
      <c r="ACV17" s="194"/>
      <c r="ACW17" s="194"/>
      <c r="ACX17" s="194"/>
      <c r="ACY17" s="195"/>
      <c r="ACZ17" s="216"/>
      <c r="ADA17" s="196"/>
      <c r="ADB17" s="217"/>
    </row>
    <row r="18" spans="2:782" ht="16.2" customHeight="1" x14ac:dyDescent="0.3">
      <c r="B18" s="188"/>
      <c r="C18" s="193"/>
      <c r="D18" s="215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94"/>
      <c r="S18" s="194"/>
      <c r="T18" s="194"/>
      <c r="U18" s="194"/>
      <c r="V18" s="194"/>
      <c r="W18" s="194"/>
      <c r="X18" s="194"/>
      <c r="Y18" s="195"/>
      <c r="Z18" s="216"/>
      <c r="AA18" s="196"/>
      <c r="AB18" s="217"/>
      <c r="AC18" s="193"/>
      <c r="AD18" s="215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5"/>
      <c r="AZ18" s="216"/>
      <c r="BA18" s="196"/>
      <c r="BB18" s="217"/>
      <c r="BC18" s="193"/>
      <c r="BD18" s="215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194"/>
      <c r="BY18" s="195"/>
      <c r="BZ18" s="216"/>
      <c r="CA18" s="196"/>
      <c r="CB18" s="217"/>
      <c r="CC18" s="193"/>
      <c r="CD18" s="215"/>
      <c r="CE18" s="194"/>
      <c r="CF18" s="194"/>
      <c r="CG18" s="194"/>
      <c r="CH18" s="194"/>
      <c r="CI18" s="194"/>
      <c r="CJ18" s="194"/>
      <c r="CK18" s="194"/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5"/>
      <c r="CZ18" s="216"/>
      <c r="DA18" s="196"/>
      <c r="DB18" s="217"/>
      <c r="DC18" s="193"/>
      <c r="DD18" s="215"/>
      <c r="DE18" s="194"/>
      <c r="DF18" s="194"/>
      <c r="DG18" s="194"/>
      <c r="DH18" s="194"/>
      <c r="DI18" s="194"/>
      <c r="DJ18" s="194"/>
      <c r="DK18" s="194"/>
      <c r="DL18" s="194"/>
      <c r="DM18" s="194"/>
      <c r="DN18" s="194"/>
      <c r="DO18" s="194"/>
      <c r="DP18" s="194"/>
      <c r="DQ18" s="194"/>
      <c r="DR18" s="194"/>
      <c r="DS18" s="194"/>
      <c r="DT18" s="194"/>
      <c r="DU18" s="194"/>
      <c r="DV18" s="194"/>
      <c r="DW18" s="194"/>
      <c r="DX18" s="194"/>
      <c r="DY18" s="195"/>
      <c r="DZ18" s="216"/>
      <c r="EA18" s="196"/>
      <c r="EB18" s="217"/>
      <c r="EC18" s="193"/>
      <c r="ED18" s="215"/>
      <c r="EE18" s="194"/>
      <c r="EF18" s="194"/>
      <c r="EG18" s="194"/>
      <c r="EH18" s="194"/>
      <c r="EI18" s="194"/>
      <c r="EJ18" s="194"/>
      <c r="EK18" s="194"/>
      <c r="EL18" s="194"/>
      <c r="EM18" s="194"/>
      <c r="EN18" s="194"/>
      <c r="EO18" s="194"/>
      <c r="EP18" s="194"/>
      <c r="EQ18" s="194"/>
      <c r="ER18" s="194"/>
      <c r="ES18" s="194"/>
      <c r="ET18" s="194"/>
      <c r="EU18" s="194"/>
      <c r="EV18" s="194"/>
      <c r="EW18" s="194"/>
      <c r="EX18" s="194"/>
      <c r="EY18" s="195"/>
      <c r="EZ18" s="216"/>
      <c r="FA18" s="196"/>
      <c r="FB18" s="217"/>
      <c r="FC18" s="193"/>
      <c r="FD18" s="215"/>
      <c r="FE18" s="194"/>
      <c r="FF18" s="194"/>
      <c r="FG18" s="194"/>
      <c r="FH18" s="194"/>
      <c r="FI18" s="194"/>
      <c r="FJ18" s="194"/>
      <c r="FK18" s="194"/>
      <c r="FL18" s="194"/>
      <c r="FM18" s="194"/>
      <c r="FN18" s="194"/>
      <c r="FO18" s="194"/>
      <c r="FP18" s="194"/>
      <c r="FQ18" s="194"/>
      <c r="FR18" s="194"/>
      <c r="FS18" s="194"/>
      <c r="FT18" s="194"/>
      <c r="FU18" s="194"/>
      <c r="FV18" s="194"/>
      <c r="FW18" s="194"/>
      <c r="FX18" s="194"/>
      <c r="FY18" s="195"/>
      <c r="FZ18" s="216"/>
      <c r="GA18" s="196"/>
      <c r="GB18" s="217"/>
      <c r="GC18" s="193"/>
      <c r="GD18" s="215"/>
      <c r="GE18" s="194"/>
      <c r="GF18" s="194"/>
      <c r="GG18" s="194"/>
      <c r="GH18" s="194"/>
      <c r="GI18" s="194"/>
      <c r="GJ18" s="194"/>
      <c r="GK18" s="194"/>
      <c r="GL18" s="194"/>
      <c r="GM18" s="194"/>
      <c r="GN18" s="194"/>
      <c r="GO18" s="194"/>
      <c r="GP18" s="194"/>
      <c r="GQ18" s="194"/>
      <c r="GR18" s="194"/>
      <c r="GS18" s="194"/>
      <c r="GT18" s="194"/>
      <c r="GU18" s="194"/>
      <c r="GV18" s="194"/>
      <c r="GW18" s="194"/>
      <c r="GX18" s="194"/>
      <c r="GY18" s="195"/>
      <c r="GZ18" s="216"/>
      <c r="HA18" s="196"/>
      <c r="HB18" s="217"/>
      <c r="HC18" s="193"/>
      <c r="HD18" s="215"/>
      <c r="HE18" s="194"/>
      <c r="HF18" s="194"/>
      <c r="HG18" s="194"/>
      <c r="HH18" s="194"/>
      <c r="HI18" s="194"/>
      <c r="HJ18" s="194"/>
      <c r="HK18" s="194"/>
      <c r="HL18" s="194"/>
      <c r="HM18" s="194"/>
      <c r="HN18" s="194"/>
      <c r="HO18" s="194"/>
      <c r="HP18" s="194"/>
      <c r="HQ18" s="194"/>
      <c r="HR18" s="194"/>
      <c r="HS18" s="194"/>
      <c r="HT18" s="194"/>
      <c r="HU18" s="194"/>
      <c r="HV18" s="194"/>
      <c r="HW18" s="194"/>
      <c r="HX18" s="194"/>
      <c r="HY18" s="195"/>
      <c r="HZ18" s="216"/>
      <c r="IA18" s="196"/>
      <c r="IB18" s="217"/>
      <c r="IC18" s="193"/>
      <c r="ID18" s="215"/>
      <c r="IE18" s="194"/>
      <c r="IF18" s="194"/>
      <c r="IG18" s="194"/>
      <c r="IH18" s="194"/>
      <c r="II18" s="194"/>
      <c r="IJ18" s="194"/>
      <c r="IK18" s="194"/>
      <c r="IL18" s="194"/>
      <c r="IM18" s="194"/>
      <c r="IN18" s="194"/>
      <c r="IO18" s="194"/>
      <c r="IP18" s="194"/>
      <c r="IQ18" s="194"/>
      <c r="IR18" s="194"/>
      <c r="IS18" s="194"/>
      <c r="IT18" s="194"/>
      <c r="IU18" s="194"/>
      <c r="IV18" s="194"/>
      <c r="IW18" s="194"/>
      <c r="IX18" s="194"/>
      <c r="IY18" s="195"/>
      <c r="IZ18" s="216"/>
      <c r="JA18" s="196"/>
      <c r="JB18" s="217"/>
      <c r="JC18" s="193"/>
      <c r="JD18" s="215"/>
      <c r="JE18" s="194"/>
      <c r="JF18" s="194"/>
      <c r="JG18" s="194"/>
      <c r="JH18" s="194"/>
      <c r="JI18" s="194"/>
      <c r="JJ18" s="194"/>
      <c r="JK18" s="194"/>
      <c r="JL18" s="194"/>
      <c r="JM18" s="194"/>
      <c r="JN18" s="194"/>
      <c r="JO18" s="194"/>
      <c r="JP18" s="194"/>
      <c r="JQ18" s="194"/>
      <c r="JR18" s="194"/>
      <c r="JS18" s="194"/>
      <c r="JT18" s="194"/>
      <c r="JU18" s="194"/>
      <c r="JV18" s="194"/>
      <c r="JW18" s="194"/>
      <c r="JX18" s="194"/>
      <c r="JY18" s="195"/>
      <c r="JZ18" s="216"/>
      <c r="KA18" s="196"/>
      <c r="KB18" s="217"/>
      <c r="KC18" s="193"/>
      <c r="KD18" s="215"/>
      <c r="KE18" s="194"/>
      <c r="KF18" s="194"/>
      <c r="KG18" s="194"/>
      <c r="KH18" s="194"/>
      <c r="KI18" s="194"/>
      <c r="KJ18" s="194"/>
      <c r="KK18" s="194"/>
      <c r="KL18" s="194"/>
      <c r="KM18" s="194"/>
      <c r="KN18" s="194"/>
      <c r="KO18" s="194"/>
      <c r="KP18" s="194"/>
      <c r="KQ18" s="194"/>
      <c r="KR18" s="194"/>
      <c r="KS18" s="194"/>
      <c r="KT18" s="194"/>
      <c r="KU18" s="194"/>
      <c r="KV18" s="194"/>
      <c r="KW18" s="194"/>
      <c r="KX18" s="194"/>
      <c r="KY18" s="195"/>
      <c r="KZ18" s="216"/>
      <c r="LA18" s="196"/>
      <c r="LB18" s="217"/>
      <c r="LC18" s="193"/>
      <c r="LD18" s="215"/>
      <c r="LE18" s="194"/>
      <c r="LF18" s="194"/>
      <c r="LG18" s="194"/>
      <c r="LH18" s="194"/>
      <c r="LI18" s="194"/>
      <c r="LJ18" s="194"/>
      <c r="LK18" s="194"/>
      <c r="LL18" s="194"/>
      <c r="LM18" s="194"/>
      <c r="LN18" s="194"/>
      <c r="LO18" s="194"/>
      <c r="LP18" s="194"/>
      <c r="LQ18" s="194"/>
      <c r="LR18" s="194"/>
      <c r="LS18" s="194"/>
      <c r="LT18" s="194"/>
      <c r="LU18" s="194"/>
      <c r="LV18" s="194"/>
      <c r="LW18" s="194"/>
      <c r="LX18" s="194"/>
      <c r="LY18" s="195"/>
      <c r="LZ18" s="216"/>
      <c r="MA18" s="196"/>
      <c r="MB18" s="217"/>
      <c r="MC18" s="193"/>
      <c r="MD18" s="215"/>
      <c r="ME18" s="194"/>
      <c r="MF18" s="194"/>
      <c r="MG18" s="194"/>
      <c r="MH18" s="194"/>
      <c r="MI18" s="194"/>
      <c r="MJ18" s="194"/>
      <c r="MK18" s="194"/>
      <c r="ML18" s="194"/>
      <c r="MM18" s="194"/>
      <c r="MN18" s="194"/>
      <c r="MO18" s="194"/>
      <c r="MP18" s="194"/>
      <c r="MQ18" s="194"/>
      <c r="MR18" s="194"/>
      <c r="MS18" s="194"/>
      <c r="MT18" s="194"/>
      <c r="MU18" s="194"/>
      <c r="MV18" s="194"/>
      <c r="MW18" s="194"/>
      <c r="MX18" s="194"/>
      <c r="MY18" s="195"/>
      <c r="MZ18" s="216"/>
      <c r="NA18" s="196"/>
      <c r="NB18" s="217"/>
      <c r="NC18" s="193"/>
      <c r="ND18" s="215"/>
      <c r="NE18" s="194"/>
      <c r="NF18" s="194"/>
      <c r="NG18" s="194"/>
      <c r="NH18" s="194"/>
      <c r="NI18" s="194"/>
      <c r="NJ18" s="194"/>
      <c r="NK18" s="194"/>
      <c r="NL18" s="194"/>
      <c r="NM18" s="194"/>
      <c r="NN18" s="194"/>
      <c r="NO18" s="194"/>
      <c r="NP18" s="194"/>
      <c r="NQ18" s="194"/>
      <c r="NR18" s="194"/>
      <c r="NS18" s="194"/>
      <c r="NT18" s="194"/>
      <c r="NU18" s="194"/>
      <c r="NV18" s="194"/>
      <c r="NW18" s="194"/>
      <c r="NX18" s="194"/>
      <c r="NY18" s="195"/>
      <c r="NZ18" s="216"/>
      <c r="OA18" s="196"/>
      <c r="OB18" s="217"/>
      <c r="OC18" s="193"/>
      <c r="OD18" s="215"/>
      <c r="OE18" s="194"/>
      <c r="OF18" s="194"/>
      <c r="OG18" s="194"/>
      <c r="OH18" s="194"/>
      <c r="OI18" s="194"/>
      <c r="OJ18" s="194"/>
      <c r="OK18" s="194"/>
      <c r="OL18" s="194"/>
      <c r="OM18" s="194"/>
      <c r="ON18" s="194"/>
      <c r="OO18" s="194"/>
      <c r="OP18" s="194"/>
      <c r="OQ18" s="194"/>
      <c r="OR18" s="194"/>
      <c r="OS18" s="194"/>
      <c r="OT18" s="194"/>
      <c r="OU18" s="194"/>
      <c r="OV18" s="194"/>
      <c r="OW18" s="194"/>
      <c r="OX18" s="194"/>
      <c r="OY18" s="195"/>
      <c r="OZ18" s="216"/>
      <c r="PA18" s="196"/>
      <c r="PB18" s="217"/>
      <c r="PC18" s="193"/>
      <c r="PD18" s="215"/>
      <c r="PE18" s="194"/>
      <c r="PF18" s="194"/>
      <c r="PG18" s="194"/>
      <c r="PH18" s="194"/>
      <c r="PI18" s="194"/>
      <c r="PJ18" s="194"/>
      <c r="PK18" s="194"/>
      <c r="PL18" s="194"/>
      <c r="PM18" s="194"/>
      <c r="PN18" s="194"/>
      <c r="PO18" s="194"/>
      <c r="PP18" s="194"/>
      <c r="PQ18" s="194"/>
      <c r="PR18" s="194"/>
      <c r="PS18" s="194"/>
      <c r="PT18" s="194"/>
      <c r="PU18" s="194"/>
      <c r="PV18" s="194"/>
      <c r="PW18" s="194"/>
      <c r="PX18" s="194"/>
      <c r="PY18" s="195"/>
      <c r="PZ18" s="216"/>
      <c r="QA18" s="196"/>
      <c r="QB18" s="217"/>
      <c r="QC18" s="193"/>
      <c r="QD18" s="215"/>
      <c r="QE18" s="194"/>
      <c r="QF18" s="194"/>
      <c r="QG18" s="194"/>
      <c r="QH18" s="194"/>
      <c r="QI18" s="194"/>
      <c r="QJ18" s="194"/>
      <c r="QK18" s="194"/>
      <c r="QL18" s="194"/>
      <c r="QM18" s="194"/>
      <c r="QN18" s="194"/>
      <c r="QO18" s="194"/>
      <c r="QP18" s="194"/>
      <c r="QQ18" s="194"/>
      <c r="QR18" s="194"/>
      <c r="QS18" s="194"/>
      <c r="QT18" s="194"/>
      <c r="QU18" s="194"/>
      <c r="QV18" s="194"/>
      <c r="QW18" s="194"/>
      <c r="QX18" s="194"/>
      <c r="QY18" s="195"/>
      <c r="QZ18" s="216"/>
      <c r="RA18" s="196"/>
      <c r="RB18" s="217"/>
      <c r="RC18" s="193"/>
      <c r="RD18" s="215"/>
      <c r="RE18" s="194"/>
      <c r="RF18" s="194"/>
      <c r="RG18" s="194"/>
      <c r="RH18" s="194"/>
      <c r="RI18" s="194"/>
      <c r="RJ18" s="194"/>
      <c r="RK18" s="194"/>
      <c r="RL18" s="194"/>
      <c r="RM18" s="194"/>
      <c r="RN18" s="194"/>
      <c r="RO18" s="194"/>
      <c r="RP18" s="194"/>
      <c r="RQ18" s="194"/>
      <c r="RR18" s="194"/>
      <c r="RS18" s="194"/>
      <c r="RT18" s="194"/>
      <c r="RU18" s="194"/>
      <c r="RV18" s="194"/>
      <c r="RW18" s="194"/>
      <c r="RX18" s="194"/>
      <c r="RY18" s="195"/>
      <c r="RZ18" s="216"/>
      <c r="SA18" s="196"/>
      <c r="SB18" s="217"/>
      <c r="SC18" s="193"/>
      <c r="SD18" s="215"/>
      <c r="SE18" s="194"/>
      <c r="SF18" s="194"/>
      <c r="SG18" s="194"/>
      <c r="SH18" s="194"/>
      <c r="SI18" s="194"/>
      <c r="SJ18" s="194"/>
      <c r="SK18" s="194"/>
      <c r="SL18" s="194"/>
      <c r="SM18" s="194"/>
      <c r="SN18" s="194"/>
      <c r="SO18" s="194"/>
      <c r="SP18" s="194"/>
      <c r="SQ18" s="194"/>
      <c r="SR18" s="194"/>
      <c r="SS18" s="194"/>
      <c r="ST18" s="194"/>
      <c r="SU18" s="194"/>
      <c r="SV18" s="194"/>
      <c r="SW18" s="194"/>
      <c r="SX18" s="194"/>
      <c r="SY18" s="195"/>
      <c r="SZ18" s="216"/>
      <c r="TA18" s="196"/>
      <c r="TB18" s="217"/>
      <c r="TC18" s="193"/>
      <c r="TD18" s="215"/>
      <c r="TE18" s="194"/>
      <c r="TF18" s="194"/>
      <c r="TG18" s="194"/>
      <c r="TH18" s="194"/>
      <c r="TI18" s="194"/>
      <c r="TJ18" s="194"/>
      <c r="TK18" s="194"/>
      <c r="TL18" s="194"/>
      <c r="TM18" s="194"/>
      <c r="TN18" s="194"/>
      <c r="TO18" s="194"/>
      <c r="TP18" s="194"/>
      <c r="TQ18" s="194"/>
      <c r="TR18" s="194"/>
      <c r="TS18" s="194"/>
      <c r="TT18" s="194"/>
      <c r="TU18" s="194"/>
      <c r="TV18" s="194"/>
      <c r="TW18" s="194"/>
      <c r="TX18" s="194"/>
      <c r="TY18" s="195"/>
      <c r="TZ18" s="216"/>
      <c r="UA18" s="196"/>
      <c r="UB18" s="217"/>
      <c r="UC18" s="193"/>
      <c r="UD18" s="215"/>
      <c r="UE18" s="194"/>
      <c r="UF18" s="194"/>
      <c r="UG18" s="194"/>
      <c r="UH18" s="194"/>
      <c r="UI18" s="194"/>
      <c r="UJ18" s="194"/>
      <c r="UK18" s="194"/>
      <c r="UL18" s="194"/>
      <c r="UM18" s="194"/>
      <c r="UN18" s="194"/>
      <c r="UO18" s="194"/>
      <c r="UP18" s="194"/>
      <c r="UQ18" s="194"/>
      <c r="UR18" s="194"/>
      <c r="US18" s="194"/>
      <c r="UT18" s="194"/>
      <c r="UU18" s="194"/>
      <c r="UV18" s="194"/>
      <c r="UW18" s="194"/>
      <c r="UX18" s="194"/>
      <c r="UY18" s="195"/>
      <c r="UZ18" s="216"/>
      <c r="VA18" s="196"/>
      <c r="VB18" s="217"/>
      <c r="VC18" s="193"/>
      <c r="VD18" s="215"/>
      <c r="VE18" s="194"/>
      <c r="VF18" s="194"/>
      <c r="VG18" s="194"/>
      <c r="VH18" s="194"/>
      <c r="VI18" s="194"/>
      <c r="VJ18" s="194"/>
      <c r="VK18" s="194"/>
      <c r="VL18" s="194"/>
      <c r="VM18" s="194"/>
      <c r="VN18" s="194"/>
      <c r="VO18" s="194"/>
      <c r="VP18" s="194"/>
      <c r="VQ18" s="194"/>
      <c r="VR18" s="194"/>
      <c r="VS18" s="194"/>
      <c r="VT18" s="194"/>
      <c r="VU18" s="194"/>
      <c r="VV18" s="194"/>
      <c r="VW18" s="194"/>
      <c r="VX18" s="194"/>
      <c r="VY18" s="195"/>
      <c r="VZ18" s="216"/>
      <c r="WA18" s="196"/>
      <c r="WB18" s="217"/>
      <c r="WC18" s="193"/>
      <c r="WD18" s="215"/>
      <c r="WE18" s="194"/>
      <c r="WF18" s="194"/>
      <c r="WG18" s="194"/>
      <c r="WH18" s="194"/>
      <c r="WI18" s="194"/>
      <c r="WJ18" s="194"/>
      <c r="WK18" s="194"/>
      <c r="WL18" s="194"/>
      <c r="WM18" s="194"/>
      <c r="WN18" s="194"/>
      <c r="WO18" s="194"/>
      <c r="WP18" s="194"/>
      <c r="WQ18" s="194"/>
      <c r="WR18" s="194"/>
      <c r="WS18" s="194"/>
      <c r="WT18" s="194"/>
      <c r="WU18" s="194"/>
      <c r="WV18" s="194"/>
      <c r="WW18" s="194"/>
      <c r="WX18" s="194"/>
      <c r="WY18" s="195"/>
      <c r="WZ18" s="216"/>
      <c r="XA18" s="196"/>
      <c r="XB18" s="217"/>
      <c r="XC18" s="193"/>
      <c r="XD18" s="215"/>
      <c r="XE18" s="194"/>
      <c r="XF18" s="194"/>
      <c r="XG18" s="194"/>
      <c r="XH18" s="194"/>
      <c r="XI18" s="194"/>
      <c r="XJ18" s="194"/>
      <c r="XK18" s="194"/>
      <c r="XL18" s="194"/>
      <c r="XM18" s="194"/>
      <c r="XN18" s="194"/>
      <c r="XO18" s="194"/>
      <c r="XP18" s="194"/>
      <c r="XQ18" s="194"/>
      <c r="XR18" s="194"/>
      <c r="XS18" s="194"/>
      <c r="XT18" s="194"/>
      <c r="XU18" s="194"/>
      <c r="XV18" s="194"/>
      <c r="XW18" s="194"/>
      <c r="XX18" s="194"/>
      <c r="XY18" s="195"/>
      <c r="XZ18" s="216"/>
      <c r="YA18" s="196"/>
      <c r="YB18" s="217"/>
      <c r="YC18" s="193"/>
      <c r="YD18" s="215"/>
      <c r="YE18" s="194"/>
      <c r="YF18" s="194"/>
      <c r="YG18" s="194"/>
      <c r="YH18" s="194"/>
      <c r="YI18" s="194"/>
      <c r="YJ18" s="194"/>
      <c r="YK18" s="194"/>
      <c r="YL18" s="194"/>
      <c r="YM18" s="194"/>
      <c r="YN18" s="194"/>
      <c r="YO18" s="194"/>
      <c r="YP18" s="194"/>
      <c r="YQ18" s="194"/>
      <c r="YR18" s="194"/>
      <c r="YS18" s="194"/>
      <c r="YT18" s="194"/>
      <c r="YU18" s="194"/>
      <c r="YV18" s="194"/>
      <c r="YW18" s="194"/>
      <c r="YX18" s="194"/>
      <c r="YY18" s="195"/>
      <c r="YZ18" s="216"/>
      <c r="ZA18" s="196"/>
      <c r="ZB18" s="217"/>
      <c r="ZC18" s="193"/>
      <c r="ZD18" s="215"/>
      <c r="ZE18" s="194"/>
      <c r="ZF18" s="194"/>
      <c r="ZG18" s="194"/>
      <c r="ZH18" s="194"/>
      <c r="ZI18" s="194"/>
      <c r="ZJ18" s="194"/>
      <c r="ZK18" s="194"/>
      <c r="ZL18" s="194"/>
      <c r="ZM18" s="194"/>
      <c r="ZN18" s="194"/>
      <c r="ZO18" s="194"/>
      <c r="ZP18" s="194"/>
      <c r="ZQ18" s="194"/>
      <c r="ZR18" s="194"/>
      <c r="ZS18" s="194"/>
      <c r="ZT18" s="194"/>
      <c r="ZU18" s="194"/>
      <c r="ZV18" s="194"/>
      <c r="ZW18" s="194"/>
      <c r="ZX18" s="194"/>
      <c r="ZY18" s="195"/>
      <c r="ZZ18" s="216"/>
      <c r="AAA18" s="196"/>
      <c r="AAB18" s="217"/>
      <c r="AAC18" s="193"/>
      <c r="AAD18" s="215"/>
      <c r="AAE18" s="194"/>
      <c r="AAF18" s="194"/>
      <c r="AAG18" s="194"/>
      <c r="AAH18" s="194"/>
      <c r="AAI18" s="194"/>
      <c r="AAJ18" s="194"/>
      <c r="AAK18" s="194"/>
      <c r="AAL18" s="194"/>
      <c r="AAM18" s="194"/>
      <c r="AAN18" s="194"/>
      <c r="AAO18" s="194"/>
      <c r="AAP18" s="194"/>
      <c r="AAQ18" s="194"/>
      <c r="AAR18" s="194"/>
      <c r="AAS18" s="194"/>
      <c r="AAT18" s="194"/>
      <c r="AAU18" s="194"/>
      <c r="AAV18" s="194"/>
      <c r="AAW18" s="194"/>
      <c r="AAX18" s="194"/>
      <c r="AAY18" s="195"/>
      <c r="AAZ18" s="216"/>
      <c r="ABA18" s="196"/>
      <c r="ABB18" s="217"/>
      <c r="ABC18" s="193"/>
      <c r="ABD18" s="215"/>
      <c r="ABE18" s="194"/>
      <c r="ABF18" s="194"/>
      <c r="ABG18" s="194"/>
      <c r="ABH18" s="194"/>
      <c r="ABI18" s="194"/>
      <c r="ABJ18" s="194"/>
      <c r="ABK18" s="194"/>
      <c r="ABL18" s="194"/>
      <c r="ABM18" s="194"/>
      <c r="ABN18" s="194"/>
      <c r="ABO18" s="194"/>
      <c r="ABP18" s="194"/>
      <c r="ABQ18" s="194"/>
      <c r="ABR18" s="194"/>
      <c r="ABS18" s="194"/>
      <c r="ABT18" s="194"/>
      <c r="ABU18" s="194"/>
      <c r="ABV18" s="194"/>
      <c r="ABW18" s="194"/>
      <c r="ABX18" s="194"/>
      <c r="ABY18" s="195"/>
      <c r="ABZ18" s="216"/>
      <c r="ACA18" s="196"/>
      <c r="ACB18" s="217"/>
      <c r="ACC18" s="193"/>
      <c r="ACD18" s="215"/>
      <c r="ACE18" s="194"/>
      <c r="ACF18" s="194"/>
      <c r="ACG18" s="194"/>
      <c r="ACH18" s="194"/>
      <c r="ACI18" s="194"/>
      <c r="ACJ18" s="194"/>
      <c r="ACK18" s="194"/>
      <c r="ACL18" s="194"/>
      <c r="ACM18" s="194"/>
      <c r="ACN18" s="194"/>
      <c r="ACO18" s="194"/>
      <c r="ACP18" s="194"/>
      <c r="ACQ18" s="194"/>
      <c r="ACR18" s="194"/>
      <c r="ACS18" s="194"/>
      <c r="ACT18" s="194"/>
      <c r="ACU18" s="194"/>
      <c r="ACV18" s="194"/>
      <c r="ACW18" s="194"/>
      <c r="ACX18" s="194"/>
      <c r="ACY18" s="195"/>
      <c r="ACZ18" s="216"/>
      <c r="ADA18" s="196"/>
      <c r="ADB18" s="217"/>
    </row>
    <row r="19" spans="2:782" ht="16.2" customHeight="1" x14ac:dyDescent="0.3">
      <c r="B19" s="188"/>
      <c r="C19" s="193"/>
      <c r="D19" s="215"/>
      <c r="E19" s="194"/>
      <c r="F19" s="194"/>
      <c r="G19" s="194"/>
      <c r="H19" s="194"/>
      <c r="I19" s="194"/>
      <c r="J19" s="194"/>
      <c r="K19" s="194"/>
      <c r="L19" s="194"/>
      <c r="M19" s="194"/>
      <c r="N19" s="194"/>
      <c r="O19" s="194"/>
      <c r="P19" s="194"/>
      <c r="Q19" s="194"/>
      <c r="R19" s="194"/>
      <c r="S19" s="194"/>
      <c r="T19" s="194"/>
      <c r="U19" s="194"/>
      <c r="V19" s="194"/>
      <c r="W19" s="194"/>
      <c r="X19" s="194"/>
      <c r="Y19" s="195"/>
      <c r="Z19" s="216"/>
      <c r="AA19" s="196"/>
      <c r="AB19" s="217"/>
      <c r="AC19" s="193"/>
      <c r="AD19" s="215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5"/>
      <c r="AZ19" s="216"/>
      <c r="BA19" s="196"/>
      <c r="BB19" s="217"/>
      <c r="BC19" s="193"/>
      <c r="BD19" s="215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194"/>
      <c r="BY19" s="195"/>
      <c r="BZ19" s="216"/>
      <c r="CA19" s="196"/>
      <c r="CB19" s="217"/>
      <c r="CC19" s="193"/>
      <c r="CD19" s="215"/>
      <c r="CE19" s="194"/>
      <c r="CF19" s="194"/>
      <c r="CG19" s="194"/>
      <c r="CH19" s="194"/>
      <c r="CI19" s="194"/>
      <c r="CJ19" s="194"/>
      <c r="CK19" s="194"/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5"/>
      <c r="CZ19" s="216"/>
      <c r="DA19" s="196"/>
      <c r="DB19" s="217"/>
      <c r="DC19" s="193"/>
      <c r="DD19" s="215"/>
      <c r="DE19" s="194"/>
      <c r="DF19" s="194"/>
      <c r="DG19" s="194"/>
      <c r="DH19" s="194"/>
      <c r="DI19" s="194"/>
      <c r="DJ19" s="194"/>
      <c r="DK19" s="194"/>
      <c r="DL19" s="194"/>
      <c r="DM19" s="194"/>
      <c r="DN19" s="194"/>
      <c r="DO19" s="194"/>
      <c r="DP19" s="194"/>
      <c r="DQ19" s="194"/>
      <c r="DR19" s="194"/>
      <c r="DS19" s="194"/>
      <c r="DT19" s="194"/>
      <c r="DU19" s="194"/>
      <c r="DV19" s="194"/>
      <c r="DW19" s="194"/>
      <c r="DX19" s="194"/>
      <c r="DY19" s="195"/>
      <c r="DZ19" s="216"/>
      <c r="EA19" s="196"/>
      <c r="EB19" s="217"/>
      <c r="EC19" s="193"/>
      <c r="ED19" s="215"/>
      <c r="EE19" s="194"/>
      <c r="EF19" s="194"/>
      <c r="EG19" s="194"/>
      <c r="EH19" s="194"/>
      <c r="EI19" s="194"/>
      <c r="EJ19" s="194"/>
      <c r="EK19" s="194"/>
      <c r="EL19" s="194"/>
      <c r="EM19" s="194"/>
      <c r="EN19" s="194"/>
      <c r="EO19" s="194"/>
      <c r="EP19" s="194"/>
      <c r="EQ19" s="194"/>
      <c r="ER19" s="194"/>
      <c r="ES19" s="194"/>
      <c r="ET19" s="194"/>
      <c r="EU19" s="194"/>
      <c r="EV19" s="194"/>
      <c r="EW19" s="194"/>
      <c r="EX19" s="194"/>
      <c r="EY19" s="195"/>
      <c r="EZ19" s="216"/>
      <c r="FA19" s="196"/>
      <c r="FB19" s="217"/>
      <c r="FC19" s="193"/>
      <c r="FD19" s="215"/>
      <c r="FE19" s="194"/>
      <c r="FF19" s="194"/>
      <c r="FG19" s="194"/>
      <c r="FH19" s="194"/>
      <c r="FI19" s="194"/>
      <c r="FJ19" s="194"/>
      <c r="FK19" s="194"/>
      <c r="FL19" s="194"/>
      <c r="FM19" s="194"/>
      <c r="FN19" s="194"/>
      <c r="FO19" s="194"/>
      <c r="FP19" s="194"/>
      <c r="FQ19" s="194"/>
      <c r="FR19" s="194"/>
      <c r="FS19" s="194"/>
      <c r="FT19" s="194"/>
      <c r="FU19" s="194"/>
      <c r="FV19" s="194"/>
      <c r="FW19" s="194"/>
      <c r="FX19" s="194"/>
      <c r="FY19" s="195"/>
      <c r="FZ19" s="216"/>
      <c r="GA19" s="196"/>
      <c r="GB19" s="217"/>
      <c r="GC19" s="193"/>
      <c r="GD19" s="215"/>
      <c r="GE19" s="194"/>
      <c r="GF19" s="194"/>
      <c r="GG19" s="194"/>
      <c r="GH19" s="194"/>
      <c r="GI19" s="194"/>
      <c r="GJ19" s="194"/>
      <c r="GK19" s="194"/>
      <c r="GL19" s="194"/>
      <c r="GM19" s="194"/>
      <c r="GN19" s="194"/>
      <c r="GO19" s="194"/>
      <c r="GP19" s="194"/>
      <c r="GQ19" s="194"/>
      <c r="GR19" s="194"/>
      <c r="GS19" s="194"/>
      <c r="GT19" s="194"/>
      <c r="GU19" s="194"/>
      <c r="GV19" s="194"/>
      <c r="GW19" s="194"/>
      <c r="GX19" s="194"/>
      <c r="GY19" s="195"/>
      <c r="GZ19" s="216"/>
      <c r="HA19" s="196"/>
      <c r="HB19" s="217"/>
      <c r="HC19" s="193"/>
      <c r="HD19" s="215"/>
      <c r="HE19" s="194"/>
      <c r="HF19" s="194"/>
      <c r="HG19" s="194"/>
      <c r="HH19" s="194"/>
      <c r="HI19" s="194"/>
      <c r="HJ19" s="194"/>
      <c r="HK19" s="194"/>
      <c r="HL19" s="194"/>
      <c r="HM19" s="194"/>
      <c r="HN19" s="194"/>
      <c r="HO19" s="194"/>
      <c r="HP19" s="194"/>
      <c r="HQ19" s="194"/>
      <c r="HR19" s="194"/>
      <c r="HS19" s="194"/>
      <c r="HT19" s="194"/>
      <c r="HU19" s="194"/>
      <c r="HV19" s="194"/>
      <c r="HW19" s="194"/>
      <c r="HX19" s="194"/>
      <c r="HY19" s="195"/>
      <c r="HZ19" s="216"/>
      <c r="IA19" s="196"/>
      <c r="IB19" s="217"/>
      <c r="IC19" s="193"/>
      <c r="ID19" s="215"/>
      <c r="IE19" s="194"/>
      <c r="IF19" s="194"/>
      <c r="IG19" s="194"/>
      <c r="IH19" s="194"/>
      <c r="II19" s="194"/>
      <c r="IJ19" s="194"/>
      <c r="IK19" s="194"/>
      <c r="IL19" s="194"/>
      <c r="IM19" s="194"/>
      <c r="IN19" s="194"/>
      <c r="IO19" s="194"/>
      <c r="IP19" s="194"/>
      <c r="IQ19" s="194"/>
      <c r="IR19" s="194"/>
      <c r="IS19" s="194"/>
      <c r="IT19" s="194"/>
      <c r="IU19" s="194"/>
      <c r="IV19" s="194"/>
      <c r="IW19" s="194"/>
      <c r="IX19" s="194"/>
      <c r="IY19" s="195"/>
      <c r="IZ19" s="216"/>
      <c r="JA19" s="196"/>
      <c r="JB19" s="217"/>
      <c r="JC19" s="193"/>
      <c r="JD19" s="215"/>
      <c r="JE19" s="194"/>
      <c r="JF19" s="194"/>
      <c r="JG19" s="194"/>
      <c r="JH19" s="194"/>
      <c r="JI19" s="194"/>
      <c r="JJ19" s="194"/>
      <c r="JK19" s="194"/>
      <c r="JL19" s="194"/>
      <c r="JM19" s="194"/>
      <c r="JN19" s="194"/>
      <c r="JO19" s="194"/>
      <c r="JP19" s="194"/>
      <c r="JQ19" s="194"/>
      <c r="JR19" s="194"/>
      <c r="JS19" s="194"/>
      <c r="JT19" s="194"/>
      <c r="JU19" s="194"/>
      <c r="JV19" s="194"/>
      <c r="JW19" s="194"/>
      <c r="JX19" s="194"/>
      <c r="JY19" s="195"/>
      <c r="JZ19" s="216"/>
      <c r="KA19" s="196"/>
      <c r="KB19" s="217"/>
      <c r="KC19" s="193"/>
      <c r="KD19" s="215"/>
      <c r="KE19" s="194"/>
      <c r="KF19" s="194"/>
      <c r="KG19" s="194"/>
      <c r="KH19" s="194"/>
      <c r="KI19" s="194"/>
      <c r="KJ19" s="194"/>
      <c r="KK19" s="194"/>
      <c r="KL19" s="194"/>
      <c r="KM19" s="194"/>
      <c r="KN19" s="194"/>
      <c r="KO19" s="194"/>
      <c r="KP19" s="194"/>
      <c r="KQ19" s="194"/>
      <c r="KR19" s="194"/>
      <c r="KS19" s="194"/>
      <c r="KT19" s="194"/>
      <c r="KU19" s="194"/>
      <c r="KV19" s="194"/>
      <c r="KW19" s="194"/>
      <c r="KX19" s="194"/>
      <c r="KY19" s="195"/>
      <c r="KZ19" s="216"/>
      <c r="LA19" s="196"/>
      <c r="LB19" s="217"/>
      <c r="LC19" s="193"/>
      <c r="LD19" s="215"/>
      <c r="LE19" s="194"/>
      <c r="LF19" s="194"/>
      <c r="LG19" s="194"/>
      <c r="LH19" s="194"/>
      <c r="LI19" s="194"/>
      <c r="LJ19" s="194"/>
      <c r="LK19" s="194"/>
      <c r="LL19" s="194"/>
      <c r="LM19" s="194"/>
      <c r="LN19" s="194"/>
      <c r="LO19" s="194"/>
      <c r="LP19" s="194"/>
      <c r="LQ19" s="194"/>
      <c r="LR19" s="194"/>
      <c r="LS19" s="194"/>
      <c r="LT19" s="194"/>
      <c r="LU19" s="194"/>
      <c r="LV19" s="194"/>
      <c r="LW19" s="194"/>
      <c r="LX19" s="194"/>
      <c r="LY19" s="195"/>
      <c r="LZ19" s="216"/>
      <c r="MA19" s="196"/>
      <c r="MB19" s="217"/>
      <c r="MC19" s="193"/>
      <c r="MD19" s="215"/>
      <c r="ME19" s="194"/>
      <c r="MF19" s="194"/>
      <c r="MG19" s="194"/>
      <c r="MH19" s="194"/>
      <c r="MI19" s="194"/>
      <c r="MJ19" s="194"/>
      <c r="MK19" s="194"/>
      <c r="ML19" s="194"/>
      <c r="MM19" s="194"/>
      <c r="MN19" s="194"/>
      <c r="MO19" s="194"/>
      <c r="MP19" s="194"/>
      <c r="MQ19" s="194"/>
      <c r="MR19" s="194"/>
      <c r="MS19" s="194"/>
      <c r="MT19" s="194"/>
      <c r="MU19" s="194"/>
      <c r="MV19" s="194"/>
      <c r="MW19" s="194"/>
      <c r="MX19" s="194"/>
      <c r="MY19" s="195"/>
      <c r="MZ19" s="216"/>
      <c r="NA19" s="196"/>
      <c r="NB19" s="217"/>
      <c r="NC19" s="193"/>
      <c r="ND19" s="215"/>
      <c r="NE19" s="194"/>
      <c r="NF19" s="194"/>
      <c r="NG19" s="194"/>
      <c r="NH19" s="194"/>
      <c r="NI19" s="194"/>
      <c r="NJ19" s="194"/>
      <c r="NK19" s="194"/>
      <c r="NL19" s="194"/>
      <c r="NM19" s="194"/>
      <c r="NN19" s="194"/>
      <c r="NO19" s="194"/>
      <c r="NP19" s="194"/>
      <c r="NQ19" s="194"/>
      <c r="NR19" s="194"/>
      <c r="NS19" s="194"/>
      <c r="NT19" s="194"/>
      <c r="NU19" s="194"/>
      <c r="NV19" s="194"/>
      <c r="NW19" s="194"/>
      <c r="NX19" s="194"/>
      <c r="NY19" s="195"/>
      <c r="NZ19" s="216"/>
      <c r="OA19" s="196"/>
      <c r="OB19" s="217"/>
      <c r="OC19" s="193"/>
      <c r="OD19" s="215"/>
      <c r="OE19" s="194"/>
      <c r="OF19" s="194"/>
      <c r="OG19" s="194"/>
      <c r="OH19" s="194"/>
      <c r="OI19" s="194"/>
      <c r="OJ19" s="194"/>
      <c r="OK19" s="194"/>
      <c r="OL19" s="194"/>
      <c r="OM19" s="194"/>
      <c r="ON19" s="194"/>
      <c r="OO19" s="194"/>
      <c r="OP19" s="194"/>
      <c r="OQ19" s="194"/>
      <c r="OR19" s="194"/>
      <c r="OS19" s="194"/>
      <c r="OT19" s="194"/>
      <c r="OU19" s="194"/>
      <c r="OV19" s="194"/>
      <c r="OW19" s="194"/>
      <c r="OX19" s="194"/>
      <c r="OY19" s="195"/>
      <c r="OZ19" s="216"/>
      <c r="PA19" s="196"/>
      <c r="PB19" s="217"/>
      <c r="PC19" s="193"/>
      <c r="PD19" s="215"/>
      <c r="PE19" s="194"/>
      <c r="PF19" s="194"/>
      <c r="PG19" s="194"/>
      <c r="PH19" s="194"/>
      <c r="PI19" s="194"/>
      <c r="PJ19" s="194"/>
      <c r="PK19" s="194"/>
      <c r="PL19" s="194"/>
      <c r="PM19" s="194"/>
      <c r="PN19" s="194"/>
      <c r="PO19" s="194"/>
      <c r="PP19" s="194"/>
      <c r="PQ19" s="194"/>
      <c r="PR19" s="194"/>
      <c r="PS19" s="194"/>
      <c r="PT19" s="194"/>
      <c r="PU19" s="194"/>
      <c r="PV19" s="194"/>
      <c r="PW19" s="194"/>
      <c r="PX19" s="194"/>
      <c r="PY19" s="195"/>
      <c r="PZ19" s="216"/>
      <c r="QA19" s="196"/>
      <c r="QB19" s="217"/>
      <c r="QC19" s="193"/>
      <c r="QD19" s="215"/>
      <c r="QE19" s="194"/>
      <c r="QF19" s="194"/>
      <c r="QG19" s="194"/>
      <c r="QH19" s="194"/>
      <c r="QI19" s="194"/>
      <c r="QJ19" s="194"/>
      <c r="QK19" s="194"/>
      <c r="QL19" s="194"/>
      <c r="QM19" s="194"/>
      <c r="QN19" s="194"/>
      <c r="QO19" s="194"/>
      <c r="QP19" s="194"/>
      <c r="QQ19" s="194"/>
      <c r="QR19" s="194"/>
      <c r="QS19" s="194"/>
      <c r="QT19" s="194"/>
      <c r="QU19" s="194"/>
      <c r="QV19" s="194"/>
      <c r="QW19" s="194"/>
      <c r="QX19" s="194"/>
      <c r="QY19" s="195"/>
      <c r="QZ19" s="216"/>
      <c r="RA19" s="196"/>
      <c r="RB19" s="217"/>
      <c r="RC19" s="193"/>
      <c r="RD19" s="215"/>
      <c r="RE19" s="194"/>
      <c r="RF19" s="194"/>
      <c r="RG19" s="194"/>
      <c r="RH19" s="194"/>
      <c r="RI19" s="194"/>
      <c r="RJ19" s="194"/>
      <c r="RK19" s="194"/>
      <c r="RL19" s="194"/>
      <c r="RM19" s="194"/>
      <c r="RN19" s="194"/>
      <c r="RO19" s="194"/>
      <c r="RP19" s="194"/>
      <c r="RQ19" s="194"/>
      <c r="RR19" s="194"/>
      <c r="RS19" s="194"/>
      <c r="RT19" s="194"/>
      <c r="RU19" s="194"/>
      <c r="RV19" s="194"/>
      <c r="RW19" s="194"/>
      <c r="RX19" s="194"/>
      <c r="RY19" s="195"/>
      <c r="RZ19" s="216"/>
      <c r="SA19" s="196"/>
      <c r="SB19" s="217"/>
      <c r="SC19" s="193"/>
      <c r="SD19" s="215"/>
      <c r="SE19" s="194"/>
      <c r="SF19" s="194"/>
      <c r="SG19" s="194"/>
      <c r="SH19" s="194"/>
      <c r="SI19" s="194"/>
      <c r="SJ19" s="194"/>
      <c r="SK19" s="194"/>
      <c r="SL19" s="194"/>
      <c r="SM19" s="194"/>
      <c r="SN19" s="194"/>
      <c r="SO19" s="194"/>
      <c r="SP19" s="194"/>
      <c r="SQ19" s="194"/>
      <c r="SR19" s="194"/>
      <c r="SS19" s="194"/>
      <c r="ST19" s="194"/>
      <c r="SU19" s="194"/>
      <c r="SV19" s="194"/>
      <c r="SW19" s="194"/>
      <c r="SX19" s="194"/>
      <c r="SY19" s="195"/>
      <c r="SZ19" s="216"/>
      <c r="TA19" s="196"/>
      <c r="TB19" s="217"/>
      <c r="TC19" s="193"/>
      <c r="TD19" s="215"/>
      <c r="TE19" s="194"/>
      <c r="TF19" s="194"/>
      <c r="TG19" s="194"/>
      <c r="TH19" s="194"/>
      <c r="TI19" s="194"/>
      <c r="TJ19" s="194"/>
      <c r="TK19" s="194"/>
      <c r="TL19" s="194"/>
      <c r="TM19" s="194"/>
      <c r="TN19" s="194"/>
      <c r="TO19" s="194"/>
      <c r="TP19" s="194"/>
      <c r="TQ19" s="194"/>
      <c r="TR19" s="194"/>
      <c r="TS19" s="194"/>
      <c r="TT19" s="194"/>
      <c r="TU19" s="194"/>
      <c r="TV19" s="194"/>
      <c r="TW19" s="194"/>
      <c r="TX19" s="194"/>
      <c r="TY19" s="195"/>
      <c r="TZ19" s="216"/>
      <c r="UA19" s="196"/>
      <c r="UB19" s="217"/>
      <c r="UC19" s="193"/>
      <c r="UD19" s="215"/>
      <c r="UE19" s="194"/>
      <c r="UF19" s="194"/>
      <c r="UG19" s="194"/>
      <c r="UH19" s="194"/>
      <c r="UI19" s="194"/>
      <c r="UJ19" s="194"/>
      <c r="UK19" s="194"/>
      <c r="UL19" s="194"/>
      <c r="UM19" s="194"/>
      <c r="UN19" s="194"/>
      <c r="UO19" s="194"/>
      <c r="UP19" s="194"/>
      <c r="UQ19" s="194"/>
      <c r="UR19" s="194"/>
      <c r="US19" s="194"/>
      <c r="UT19" s="194"/>
      <c r="UU19" s="194"/>
      <c r="UV19" s="194"/>
      <c r="UW19" s="194"/>
      <c r="UX19" s="194"/>
      <c r="UY19" s="195"/>
      <c r="UZ19" s="216"/>
      <c r="VA19" s="196"/>
      <c r="VB19" s="217"/>
      <c r="VC19" s="193"/>
      <c r="VD19" s="215"/>
      <c r="VE19" s="194"/>
      <c r="VF19" s="194"/>
      <c r="VG19" s="194"/>
      <c r="VH19" s="194"/>
      <c r="VI19" s="194"/>
      <c r="VJ19" s="194"/>
      <c r="VK19" s="194"/>
      <c r="VL19" s="194"/>
      <c r="VM19" s="194"/>
      <c r="VN19" s="194"/>
      <c r="VO19" s="194"/>
      <c r="VP19" s="194"/>
      <c r="VQ19" s="194"/>
      <c r="VR19" s="194"/>
      <c r="VS19" s="194"/>
      <c r="VT19" s="194"/>
      <c r="VU19" s="194"/>
      <c r="VV19" s="194"/>
      <c r="VW19" s="194"/>
      <c r="VX19" s="194"/>
      <c r="VY19" s="195"/>
      <c r="VZ19" s="216"/>
      <c r="WA19" s="196"/>
      <c r="WB19" s="217"/>
      <c r="WC19" s="193"/>
      <c r="WD19" s="215"/>
      <c r="WE19" s="194"/>
      <c r="WF19" s="194"/>
      <c r="WG19" s="194"/>
      <c r="WH19" s="194"/>
      <c r="WI19" s="194"/>
      <c r="WJ19" s="194"/>
      <c r="WK19" s="194"/>
      <c r="WL19" s="194"/>
      <c r="WM19" s="194"/>
      <c r="WN19" s="194"/>
      <c r="WO19" s="194"/>
      <c r="WP19" s="194"/>
      <c r="WQ19" s="194"/>
      <c r="WR19" s="194"/>
      <c r="WS19" s="194"/>
      <c r="WT19" s="194"/>
      <c r="WU19" s="194"/>
      <c r="WV19" s="194"/>
      <c r="WW19" s="194"/>
      <c r="WX19" s="194"/>
      <c r="WY19" s="195"/>
      <c r="WZ19" s="216"/>
      <c r="XA19" s="196"/>
      <c r="XB19" s="217"/>
      <c r="XC19" s="193"/>
      <c r="XD19" s="215"/>
      <c r="XE19" s="194"/>
      <c r="XF19" s="194"/>
      <c r="XG19" s="194"/>
      <c r="XH19" s="194"/>
      <c r="XI19" s="194"/>
      <c r="XJ19" s="194"/>
      <c r="XK19" s="194"/>
      <c r="XL19" s="194"/>
      <c r="XM19" s="194"/>
      <c r="XN19" s="194"/>
      <c r="XO19" s="194"/>
      <c r="XP19" s="194"/>
      <c r="XQ19" s="194"/>
      <c r="XR19" s="194"/>
      <c r="XS19" s="194"/>
      <c r="XT19" s="194"/>
      <c r="XU19" s="194"/>
      <c r="XV19" s="194"/>
      <c r="XW19" s="194"/>
      <c r="XX19" s="194"/>
      <c r="XY19" s="195"/>
      <c r="XZ19" s="216"/>
      <c r="YA19" s="196"/>
      <c r="YB19" s="217"/>
      <c r="YC19" s="193"/>
      <c r="YD19" s="215"/>
      <c r="YE19" s="194"/>
      <c r="YF19" s="194"/>
      <c r="YG19" s="194"/>
      <c r="YH19" s="194"/>
      <c r="YI19" s="194"/>
      <c r="YJ19" s="194"/>
      <c r="YK19" s="194"/>
      <c r="YL19" s="194"/>
      <c r="YM19" s="194"/>
      <c r="YN19" s="194"/>
      <c r="YO19" s="194"/>
      <c r="YP19" s="194"/>
      <c r="YQ19" s="194"/>
      <c r="YR19" s="194"/>
      <c r="YS19" s="194"/>
      <c r="YT19" s="194"/>
      <c r="YU19" s="194"/>
      <c r="YV19" s="194"/>
      <c r="YW19" s="194"/>
      <c r="YX19" s="194"/>
      <c r="YY19" s="195"/>
      <c r="YZ19" s="216"/>
      <c r="ZA19" s="196"/>
      <c r="ZB19" s="217"/>
      <c r="ZC19" s="193"/>
      <c r="ZD19" s="215"/>
      <c r="ZE19" s="194"/>
      <c r="ZF19" s="194"/>
      <c r="ZG19" s="194"/>
      <c r="ZH19" s="194"/>
      <c r="ZI19" s="194"/>
      <c r="ZJ19" s="194"/>
      <c r="ZK19" s="194"/>
      <c r="ZL19" s="194"/>
      <c r="ZM19" s="194"/>
      <c r="ZN19" s="194"/>
      <c r="ZO19" s="194"/>
      <c r="ZP19" s="194"/>
      <c r="ZQ19" s="194"/>
      <c r="ZR19" s="194"/>
      <c r="ZS19" s="194"/>
      <c r="ZT19" s="194"/>
      <c r="ZU19" s="194"/>
      <c r="ZV19" s="194"/>
      <c r="ZW19" s="194"/>
      <c r="ZX19" s="194"/>
      <c r="ZY19" s="195"/>
      <c r="ZZ19" s="216"/>
      <c r="AAA19" s="196"/>
      <c r="AAB19" s="217"/>
      <c r="AAC19" s="193"/>
      <c r="AAD19" s="215"/>
      <c r="AAE19" s="194"/>
      <c r="AAF19" s="194"/>
      <c r="AAG19" s="194"/>
      <c r="AAH19" s="194"/>
      <c r="AAI19" s="194"/>
      <c r="AAJ19" s="194"/>
      <c r="AAK19" s="194"/>
      <c r="AAL19" s="194"/>
      <c r="AAM19" s="194"/>
      <c r="AAN19" s="194"/>
      <c r="AAO19" s="194"/>
      <c r="AAP19" s="194"/>
      <c r="AAQ19" s="194"/>
      <c r="AAR19" s="194"/>
      <c r="AAS19" s="194"/>
      <c r="AAT19" s="194"/>
      <c r="AAU19" s="194"/>
      <c r="AAV19" s="194"/>
      <c r="AAW19" s="194"/>
      <c r="AAX19" s="194"/>
      <c r="AAY19" s="195"/>
      <c r="AAZ19" s="216"/>
      <c r="ABA19" s="196"/>
      <c r="ABB19" s="217"/>
      <c r="ABC19" s="193"/>
      <c r="ABD19" s="215"/>
      <c r="ABE19" s="194"/>
      <c r="ABF19" s="194"/>
      <c r="ABG19" s="194"/>
      <c r="ABH19" s="194"/>
      <c r="ABI19" s="194"/>
      <c r="ABJ19" s="194"/>
      <c r="ABK19" s="194"/>
      <c r="ABL19" s="194"/>
      <c r="ABM19" s="194"/>
      <c r="ABN19" s="194"/>
      <c r="ABO19" s="194"/>
      <c r="ABP19" s="194"/>
      <c r="ABQ19" s="194"/>
      <c r="ABR19" s="194"/>
      <c r="ABS19" s="194"/>
      <c r="ABT19" s="194"/>
      <c r="ABU19" s="194"/>
      <c r="ABV19" s="194"/>
      <c r="ABW19" s="194"/>
      <c r="ABX19" s="194"/>
      <c r="ABY19" s="195"/>
      <c r="ABZ19" s="216"/>
      <c r="ACA19" s="196"/>
      <c r="ACB19" s="217"/>
      <c r="ACC19" s="193"/>
      <c r="ACD19" s="215"/>
      <c r="ACE19" s="194"/>
      <c r="ACF19" s="194"/>
      <c r="ACG19" s="194"/>
      <c r="ACH19" s="194"/>
      <c r="ACI19" s="194"/>
      <c r="ACJ19" s="194"/>
      <c r="ACK19" s="194"/>
      <c r="ACL19" s="194"/>
      <c r="ACM19" s="194"/>
      <c r="ACN19" s="194"/>
      <c r="ACO19" s="194"/>
      <c r="ACP19" s="194"/>
      <c r="ACQ19" s="194"/>
      <c r="ACR19" s="194"/>
      <c r="ACS19" s="194"/>
      <c r="ACT19" s="194"/>
      <c r="ACU19" s="194"/>
      <c r="ACV19" s="194"/>
      <c r="ACW19" s="194"/>
      <c r="ACX19" s="194"/>
      <c r="ACY19" s="195"/>
      <c r="ACZ19" s="216"/>
      <c r="ADA19" s="196"/>
      <c r="ADB19" s="217"/>
    </row>
    <row r="20" spans="2:782" ht="16.2" customHeight="1" x14ac:dyDescent="0.3">
      <c r="B20" s="188"/>
      <c r="C20" s="193"/>
      <c r="D20" s="215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4"/>
      <c r="Q20" s="194"/>
      <c r="R20" s="194"/>
      <c r="S20" s="194"/>
      <c r="T20" s="194"/>
      <c r="U20" s="194"/>
      <c r="V20" s="194"/>
      <c r="W20" s="194"/>
      <c r="X20" s="194"/>
      <c r="Y20" s="195"/>
      <c r="Z20" s="216"/>
      <c r="AA20" s="196"/>
      <c r="AB20" s="217"/>
      <c r="AC20" s="193"/>
      <c r="AD20" s="215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5"/>
      <c r="AZ20" s="216"/>
      <c r="BA20" s="196"/>
      <c r="BB20" s="217"/>
      <c r="BC20" s="193"/>
      <c r="BD20" s="215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194"/>
      <c r="BY20" s="195"/>
      <c r="BZ20" s="216"/>
      <c r="CA20" s="196"/>
      <c r="CB20" s="217"/>
      <c r="CC20" s="193"/>
      <c r="CD20" s="215"/>
      <c r="CE20" s="194"/>
      <c r="CF20" s="194"/>
      <c r="CG20" s="194"/>
      <c r="CH20" s="194"/>
      <c r="CI20" s="194"/>
      <c r="CJ20" s="194"/>
      <c r="CK20" s="194"/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5"/>
      <c r="CZ20" s="216"/>
      <c r="DA20" s="196"/>
      <c r="DB20" s="217"/>
      <c r="DC20" s="193"/>
      <c r="DD20" s="215"/>
      <c r="DE20" s="194"/>
      <c r="DF20" s="194"/>
      <c r="DG20" s="194"/>
      <c r="DH20" s="194"/>
      <c r="DI20" s="194"/>
      <c r="DJ20" s="194"/>
      <c r="DK20" s="194"/>
      <c r="DL20" s="194"/>
      <c r="DM20" s="194"/>
      <c r="DN20" s="194"/>
      <c r="DO20" s="194"/>
      <c r="DP20" s="194"/>
      <c r="DQ20" s="194"/>
      <c r="DR20" s="194"/>
      <c r="DS20" s="194"/>
      <c r="DT20" s="194"/>
      <c r="DU20" s="194"/>
      <c r="DV20" s="194"/>
      <c r="DW20" s="194"/>
      <c r="DX20" s="194"/>
      <c r="DY20" s="195"/>
      <c r="DZ20" s="216"/>
      <c r="EA20" s="196"/>
      <c r="EB20" s="217"/>
      <c r="EC20" s="193"/>
      <c r="ED20" s="215"/>
      <c r="EE20" s="194"/>
      <c r="EF20" s="194"/>
      <c r="EG20" s="194"/>
      <c r="EH20" s="194"/>
      <c r="EI20" s="194"/>
      <c r="EJ20" s="194"/>
      <c r="EK20" s="194"/>
      <c r="EL20" s="194"/>
      <c r="EM20" s="194"/>
      <c r="EN20" s="194"/>
      <c r="EO20" s="194"/>
      <c r="EP20" s="194"/>
      <c r="EQ20" s="194"/>
      <c r="ER20" s="194"/>
      <c r="ES20" s="194"/>
      <c r="ET20" s="194"/>
      <c r="EU20" s="194"/>
      <c r="EV20" s="194"/>
      <c r="EW20" s="194"/>
      <c r="EX20" s="194"/>
      <c r="EY20" s="195"/>
      <c r="EZ20" s="216"/>
      <c r="FA20" s="196"/>
      <c r="FB20" s="217"/>
      <c r="FC20" s="193"/>
      <c r="FD20" s="215"/>
      <c r="FE20" s="194"/>
      <c r="FF20" s="194"/>
      <c r="FG20" s="194"/>
      <c r="FH20" s="194"/>
      <c r="FI20" s="194"/>
      <c r="FJ20" s="194"/>
      <c r="FK20" s="194"/>
      <c r="FL20" s="194"/>
      <c r="FM20" s="194"/>
      <c r="FN20" s="194"/>
      <c r="FO20" s="194"/>
      <c r="FP20" s="194"/>
      <c r="FQ20" s="194"/>
      <c r="FR20" s="194"/>
      <c r="FS20" s="194"/>
      <c r="FT20" s="194"/>
      <c r="FU20" s="194"/>
      <c r="FV20" s="194"/>
      <c r="FW20" s="194"/>
      <c r="FX20" s="194"/>
      <c r="FY20" s="195"/>
      <c r="FZ20" s="216"/>
      <c r="GA20" s="196"/>
      <c r="GB20" s="217"/>
      <c r="GC20" s="193"/>
      <c r="GD20" s="215"/>
      <c r="GE20" s="194"/>
      <c r="GF20" s="194"/>
      <c r="GG20" s="194"/>
      <c r="GH20" s="194"/>
      <c r="GI20" s="194"/>
      <c r="GJ20" s="194"/>
      <c r="GK20" s="194"/>
      <c r="GL20" s="194"/>
      <c r="GM20" s="194"/>
      <c r="GN20" s="194"/>
      <c r="GO20" s="194"/>
      <c r="GP20" s="194"/>
      <c r="GQ20" s="194"/>
      <c r="GR20" s="194"/>
      <c r="GS20" s="194"/>
      <c r="GT20" s="194"/>
      <c r="GU20" s="194"/>
      <c r="GV20" s="194"/>
      <c r="GW20" s="194"/>
      <c r="GX20" s="194"/>
      <c r="GY20" s="195"/>
      <c r="GZ20" s="216"/>
      <c r="HA20" s="196"/>
      <c r="HB20" s="217"/>
      <c r="HC20" s="193"/>
      <c r="HD20" s="215"/>
      <c r="HE20" s="194"/>
      <c r="HF20" s="194"/>
      <c r="HG20" s="194"/>
      <c r="HH20" s="194"/>
      <c r="HI20" s="194"/>
      <c r="HJ20" s="194"/>
      <c r="HK20" s="194"/>
      <c r="HL20" s="194"/>
      <c r="HM20" s="194"/>
      <c r="HN20" s="194"/>
      <c r="HO20" s="194"/>
      <c r="HP20" s="194"/>
      <c r="HQ20" s="194"/>
      <c r="HR20" s="194"/>
      <c r="HS20" s="194"/>
      <c r="HT20" s="194"/>
      <c r="HU20" s="194"/>
      <c r="HV20" s="194"/>
      <c r="HW20" s="194"/>
      <c r="HX20" s="194"/>
      <c r="HY20" s="195"/>
      <c r="HZ20" s="216"/>
      <c r="IA20" s="196"/>
      <c r="IB20" s="217"/>
      <c r="IC20" s="193"/>
      <c r="ID20" s="215"/>
      <c r="IE20" s="194"/>
      <c r="IF20" s="194"/>
      <c r="IG20" s="194"/>
      <c r="IH20" s="194"/>
      <c r="II20" s="194"/>
      <c r="IJ20" s="194"/>
      <c r="IK20" s="194"/>
      <c r="IL20" s="194"/>
      <c r="IM20" s="194"/>
      <c r="IN20" s="194"/>
      <c r="IO20" s="194"/>
      <c r="IP20" s="194"/>
      <c r="IQ20" s="194"/>
      <c r="IR20" s="194"/>
      <c r="IS20" s="194"/>
      <c r="IT20" s="194"/>
      <c r="IU20" s="194"/>
      <c r="IV20" s="194"/>
      <c r="IW20" s="194"/>
      <c r="IX20" s="194"/>
      <c r="IY20" s="195"/>
      <c r="IZ20" s="216"/>
      <c r="JA20" s="196"/>
      <c r="JB20" s="217"/>
      <c r="JC20" s="193"/>
      <c r="JD20" s="215"/>
      <c r="JE20" s="194"/>
      <c r="JF20" s="194"/>
      <c r="JG20" s="194"/>
      <c r="JH20" s="194"/>
      <c r="JI20" s="194"/>
      <c r="JJ20" s="194"/>
      <c r="JK20" s="194"/>
      <c r="JL20" s="194"/>
      <c r="JM20" s="194"/>
      <c r="JN20" s="194"/>
      <c r="JO20" s="194"/>
      <c r="JP20" s="194"/>
      <c r="JQ20" s="194"/>
      <c r="JR20" s="194"/>
      <c r="JS20" s="194"/>
      <c r="JT20" s="194"/>
      <c r="JU20" s="194"/>
      <c r="JV20" s="194"/>
      <c r="JW20" s="194"/>
      <c r="JX20" s="194"/>
      <c r="JY20" s="195"/>
      <c r="JZ20" s="216"/>
      <c r="KA20" s="196"/>
      <c r="KB20" s="217"/>
      <c r="KC20" s="193"/>
      <c r="KD20" s="215"/>
      <c r="KE20" s="194"/>
      <c r="KF20" s="194"/>
      <c r="KG20" s="194"/>
      <c r="KH20" s="194"/>
      <c r="KI20" s="194"/>
      <c r="KJ20" s="194"/>
      <c r="KK20" s="194"/>
      <c r="KL20" s="194"/>
      <c r="KM20" s="194"/>
      <c r="KN20" s="194"/>
      <c r="KO20" s="194"/>
      <c r="KP20" s="194"/>
      <c r="KQ20" s="194"/>
      <c r="KR20" s="194"/>
      <c r="KS20" s="194"/>
      <c r="KT20" s="194"/>
      <c r="KU20" s="194"/>
      <c r="KV20" s="194"/>
      <c r="KW20" s="194"/>
      <c r="KX20" s="194"/>
      <c r="KY20" s="195"/>
      <c r="KZ20" s="216"/>
      <c r="LA20" s="196"/>
      <c r="LB20" s="217"/>
      <c r="LC20" s="193"/>
      <c r="LD20" s="215"/>
      <c r="LE20" s="194"/>
      <c r="LF20" s="194"/>
      <c r="LG20" s="194"/>
      <c r="LH20" s="194"/>
      <c r="LI20" s="194"/>
      <c r="LJ20" s="194"/>
      <c r="LK20" s="194"/>
      <c r="LL20" s="194"/>
      <c r="LM20" s="194"/>
      <c r="LN20" s="194"/>
      <c r="LO20" s="194"/>
      <c r="LP20" s="194"/>
      <c r="LQ20" s="194"/>
      <c r="LR20" s="194"/>
      <c r="LS20" s="194"/>
      <c r="LT20" s="194"/>
      <c r="LU20" s="194"/>
      <c r="LV20" s="194"/>
      <c r="LW20" s="194"/>
      <c r="LX20" s="194"/>
      <c r="LY20" s="195"/>
      <c r="LZ20" s="216"/>
      <c r="MA20" s="196"/>
      <c r="MB20" s="217"/>
      <c r="MC20" s="193"/>
      <c r="MD20" s="215"/>
      <c r="ME20" s="194"/>
      <c r="MF20" s="194"/>
      <c r="MG20" s="194"/>
      <c r="MH20" s="194"/>
      <c r="MI20" s="194"/>
      <c r="MJ20" s="194"/>
      <c r="MK20" s="194"/>
      <c r="ML20" s="194"/>
      <c r="MM20" s="194"/>
      <c r="MN20" s="194"/>
      <c r="MO20" s="194"/>
      <c r="MP20" s="194"/>
      <c r="MQ20" s="194"/>
      <c r="MR20" s="194"/>
      <c r="MS20" s="194"/>
      <c r="MT20" s="194"/>
      <c r="MU20" s="194"/>
      <c r="MV20" s="194"/>
      <c r="MW20" s="194"/>
      <c r="MX20" s="194"/>
      <c r="MY20" s="195"/>
      <c r="MZ20" s="216"/>
      <c r="NA20" s="196"/>
      <c r="NB20" s="217"/>
      <c r="NC20" s="193"/>
      <c r="ND20" s="215"/>
      <c r="NE20" s="194"/>
      <c r="NF20" s="194"/>
      <c r="NG20" s="194"/>
      <c r="NH20" s="194"/>
      <c r="NI20" s="194"/>
      <c r="NJ20" s="194"/>
      <c r="NK20" s="194"/>
      <c r="NL20" s="194"/>
      <c r="NM20" s="194"/>
      <c r="NN20" s="194"/>
      <c r="NO20" s="194"/>
      <c r="NP20" s="194"/>
      <c r="NQ20" s="194"/>
      <c r="NR20" s="194"/>
      <c r="NS20" s="194"/>
      <c r="NT20" s="194"/>
      <c r="NU20" s="194"/>
      <c r="NV20" s="194"/>
      <c r="NW20" s="194"/>
      <c r="NX20" s="194"/>
      <c r="NY20" s="195"/>
      <c r="NZ20" s="216"/>
      <c r="OA20" s="196"/>
      <c r="OB20" s="217"/>
      <c r="OC20" s="193"/>
      <c r="OD20" s="215"/>
      <c r="OE20" s="194"/>
      <c r="OF20" s="194"/>
      <c r="OG20" s="194"/>
      <c r="OH20" s="194"/>
      <c r="OI20" s="194"/>
      <c r="OJ20" s="194"/>
      <c r="OK20" s="194"/>
      <c r="OL20" s="194"/>
      <c r="OM20" s="194"/>
      <c r="ON20" s="194"/>
      <c r="OO20" s="194"/>
      <c r="OP20" s="194"/>
      <c r="OQ20" s="194"/>
      <c r="OR20" s="194"/>
      <c r="OS20" s="194"/>
      <c r="OT20" s="194"/>
      <c r="OU20" s="194"/>
      <c r="OV20" s="194"/>
      <c r="OW20" s="194"/>
      <c r="OX20" s="194"/>
      <c r="OY20" s="195"/>
      <c r="OZ20" s="216"/>
      <c r="PA20" s="196"/>
      <c r="PB20" s="217"/>
      <c r="PC20" s="193"/>
      <c r="PD20" s="215"/>
      <c r="PE20" s="194"/>
      <c r="PF20" s="194"/>
      <c r="PG20" s="194"/>
      <c r="PH20" s="194"/>
      <c r="PI20" s="194"/>
      <c r="PJ20" s="194"/>
      <c r="PK20" s="194"/>
      <c r="PL20" s="194"/>
      <c r="PM20" s="194"/>
      <c r="PN20" s="194"/>
      <c r="PO20" s="194"/>
      <c r="PP20" s="194"/>
      <c r="PQ20" s="194"/>
      <c r="PR20" s="194"/>
      <c r="PS20" s="194"/>
      <c r="PT20" s="194"/>
      <c r="PU20" s="194"/>
      <c r="PV20" s="194"/>
      <c r="PW20" s="194"/>
      <c r="PX20" s="194"/>
      <c r="PY20" s="195"/>
      <c r="PZ20" s="216"/>
      <c r="QA20" s="196"/>
      <c r="QB20" s="217"/>
      <c r="QC20" s="193"/>
      <c r="QD20" s="215"/>
      <c r="QE20" s="194"/>
      <c r="QF20" s="194"/>
      <c r="QG20" s="194"/>
      <c r="QH20" s="194"/>
      <c r="QI20" s="194"/>
      <c r="QJ20" s="194"/>
      <c r="QK20" s="194"/>
      <c r="QL20" s="194"/>
      <c r="QM20" s="194"/>
      <c r="QN20" s="194"/>
      <c r="QO20" s="194"/>
      <c r="QP20" s="194"/>
      <c r="QQ20" s="194"/>
      <c r="QR20" s="194"/>
      <c r="QS20" s="194"/>
      <c r="QT20" s="194"/>
      <c r="QU20" s="194"/>
      <c r="QV20" s="194"/>
      <c r="QW20" s="194"/>
      <c r="QX20" s="194"/>
      <c r="QY20" s="195"/>
      <c r="QZ20" s="216"/>
      <c r="RA20" s="196"/>
      <c r="RB20" s="217"/>
      <c r="RC20" s="193"/>
      <c r="RD20" s="215"/>
      <c r="RE20" s="194"/>
      <c r="RF20" s="194"/>
      <c r="RG20" s="194"/>
      <c r="RH20" s="194"/>
      <c r="RI20" s="194"/>
      <c r="RJ20" s="194"/>
      <c r="RK20" s="194"/>
      <c r="RL20" s="194"/>
      <c r="RM20" s="194"/>
      <c r="RN20" s="194"/>
      <c r="RO20" s="194"/>
      <c r="RP20" s="194"/>
      <c r="RQ20" s="194"/>
      <c r="RR20" s="194"/>
      <c r="RS20" s="194"/>
      <c r="RT20" s="194"/>
      <c r="RU20" s="194"/>
      <c r="RV20" s="194"/>
      <c r="RW20" s="194"/>
      <c r="RX20" s="194"/>
      <c r="RY20" s="195"/>
      <c r="RZ20" s="216"/>
      <c r="SA20" s="196"/>
      <c r="SB20" s="217"/>
      <c r="SC20" s="193"/>
      <c r="SD20" s="215"/>
      <c r="SE20" s="194"/>
      <c r="SF20" s="194"/>
      <c r="SG20" s="194"/>
      <c r="SH20" s="194"/>
      <c r="SI20" s="194"/>
      <c r="SJ20" s="194"/>
      <c r="SK20" s="194"/>
      <c r="SL20" s="194"/>
      <c r="SM20" s="194"/>
      <c r="SN20" s="194"/>
      <c r="SO20" s="194"/>
      <c r="SP20" s="194"/>
      <c r="SQ20" s="194"/>
      <c r="SR20" s="194"/>
      <c r="SS20" s="194"/>
      <c r="ST20" s="194"/>
      <c r="SU20" s="194"/>
      <c r="SV20" s="194"/>
      <c r="SW20" s="194"/>
      <c r="SX20" s="194"/>
      <c r="SY20" s="195"/>
      <c r="SZ20" s="216"/>
      <c r="TA20" s="196"/>
      <c r="TB20" s="217"/>
      <c r="TC20" s="193"/>
      <c r="TD20" s="215"/>
      <c r="TE20" s="194"/>
      <c r="TF20" s="194"/>
      <c r="TG20" s="194"/>
      <c r="TH20" s="194"/>
      <c r="TI20" s="194"/>
      <c r="TJ20" s="194"/>
      <c r="TK20" s="194"/>
      <c r="TL20" s="194"/>
      <c r="TM20" s="194"/>
      <c r="TN20" s="194"/>
      <c r="TO20" s="194"/>
      <c r="TP20" s="194"/>
      <c r="TQ20" s="194"/>
      <c r="TR20" s="194"/>
      <c r="TS20" s="194"/>
      <c r="TT20" s="194"/>
      <c r="TU20" s="194"/>
      <c r="TV20" s="194"/>
      <c r="TW20" s="194"/>
      <c r="TX20" s="194"/>
      <c r="TY20" s="195"/>
      <c r="TZ20" s="216"/>
      <c r="UA20" s="196"/>
      <c r="UB20" s="217"/>
      <c r="UC20" s="193"/>
      <c r="UD20" s="215"/>
      <c r="UE20" s="194"/>
      <c r="UF20" s="194"/>
      <c r="UG20" s="194"/>
      <c r="UH20" s="194"/>
      <c r="UI20" s="194"/>
      <c r="UJ20" s="194"/>
      <c r="UK20" s="194"/>
      <c r="UL20" s="194"/>
      <c r="UM20" s="194"/>
      <c r="UN20" s="194"/>
      <c r="UO20" s="194"/>
      <c r="UP20" s="194"/>
      <c r="UQ20" s="194"/>
      <c r="UR20" s="194"/>
      <c r="US20" s="194"/>
      <c r="UT20" s="194"/>
      <c r="UU20" s="194"/>
      <c r="UV20" s="194"/>
      <c r="UW20" s="194"/>
      <c r="UX20" s="194"/>
      <c r="UY20" s="195"/>
      <c r="UZ20" s="216"/>
      <c r="VA20" s="196"/>
      <c r="VB20" s="217"/>
      <c r="VC20" s="193"/>
      <c r="VD20" s="215"/>
      <c r="VE20" s="194"/>
      <c r="VF20" s="194"/>
      <c r="VG20" s="194"/>
      <c r="VH20" s="194"/>
      <c r="VI20" s="194"/>
      <c r="VJ20" s="194"/>
      <c r="VK20" s="194"/>
      <c r="VL20" s="194"/>
      <c r="VM20" s="194"/>
      <c r="VN20" s="194"/>
      <c r="VO20" s="194"/>
      <c r="VP20" s="194"/>
      <c r="VQ20" s="194"/>
      <c r="VR20" s="194"/>
      <c r="VS20" s="194"/>
      <c r="VT20" s="194"/>
      <c r="VU20" s="194"/>
      <c r="VV20" s="194"/>
      <c r="VW20" s="194"/>
      <c r="VX20" s="194"/>
      <c r="VY20" s="195"/>
      <c r="VZ20" s="216"/>
      <c r="WA20" s="196"/>
      <c r="WB20" s="217"/>
      <c r="WC20" s="193"/>
      <c r="WD20" s="215"/>
      <c r="WE20" s="194"/>
      <c r="WF20" s="194"/>
      <c r="WG20" s="194"/>
      <c r="WH20" s="194"/>
      <c r="WI20" s="194"/>
      <c r="WJ20" s="194"/>
      <c r="WK20" s="194"/>
      <c r="WL20" s="194"/>
      <c r="WM20" s="194"/>
      <c r="WN20" s="194"/>
      <c r="WO20" s="194"/>
      <c r="WP20" s="194"/>
      <c r="WQ20" s="194"/>
      <c r="WR20" s="194"/>
      <c r="WS20" s="194"/>
      <c r="WT20" s="194"/>
      <c r="WU20" s="194"/>
      <c r="WV20" s="194"/>
      <c r="WW20" s="194"/>
      <c r="WX20" s="194"/>
      <c r="WY20" s="195"/>
      <c r="WZ20" s="216"/>
      <c r="XA20" s="196"/>
      <c r="XB20" s="217"/>
      <c r="XC20" s="193"/>
      <c r="XD20" s="215"/>
      <c r="XE20" s="194"/>
      <c r="XF20" s="194"/>
      <c r="XG20" s="194"/>
      <c r="XH20" s="194"/>
      <c r="XI20" s="194"/>
      <c r="XJ20" s="194"/>
      <c r="XK20" s="194"/>
      <c r="XL20" s="194"/>
      <c r="XM20" s="194"/>
      <c r="XN20" s="194"/>
      <c r="XO20" s="194"/>
      <c r="XP20" s="194"/>
      <c r="XQ20" s="194"/>
      <c r="XR20" s="194"/>
      <c r="XS20" s="194"/>
      <c r="XT20" s="194"/>
      <c r="XU20" s="194"/>
      <c r="XV20" s="194"/>
      <c r="XW20" s="194"/>
      <c r="XX20" s="194"/>
      <c r="XY20" s="195"/>
      <c r="XZ20" s="216"/>
      <c r="YA20" s="196"/>
      <c r="YB20" s="217"/>
      <c r="YC20" s="193"/>
      <c r="YD20" s="215"/>
      <c r="YE20" s="194"/>
      <c r="YF20" s="194"/>
      <c r="YG20" s="194"/>
      <c r="YH20" s="194"/>
      <c r="YI20" s="194"/>
      <c r="YJ20" s="194"/>
      <c r="YK20" s="194"/>
      <c r="YL20" s="194"/>
      <c r="YM20" s="194"/>
      <c r="YN20" s="194"/>
      <c r="YO20" s="194"/>
      <c r="YP20" s="194"/>
      <c r="YQ20" s="194"/>
      <c r="YR20" s="194"/>
      <c r="YS20" s="194"/>
      <c r="YT20" s="194"/>
      <c r="YU20" s="194"/>
      <c r="YV20" s="194"/>
      <c r="YW20" s="194"/>
      <c r="YX20" s="194"/>
      <c r="YY20" s="195"/>
      <c r="YZ20" s="216"/>
      <c r="ZA20" s="196"/>
      <c r="ZB20" s="217"/>
      <c r="ZC20" s="193"/>
      <c r="ZD20" s="215"/>
      <c r="ZE20" s="194"/>
      <c r="ZF20" s="194"/>
      <c r="ZG20" s="194"/>
      <c r="ZH20" s="194"/>
      <c r="ZI20" s="194"/>
      <c r="ZJ20" s="194"/>
      <c r="ZK20" s="194"/>
      <c r="ZL20" s="194"/>
      <c r="ZM20" s="194"/>
      <c r="ZN20" s="194"/>
      <c r="ZO20" s="194"/>
      <c r="ZP20" s="194"/>
      <c r="ZQ20" s="194"/>
      <c r="ZR20" s="194"/>
      <c r="ZS20" s="194"/>
      <c r="ZT20" s="194"/>
      <c r="ZU20" s="194"/>
      <c r="ZV20" s="194"/>
      <c r="ZW20" s="194"/>
      <c r="ZX20" s="194"/>
      <c r="ZY20" s="195"/>
      <c r="ZZ20" s="216"/>
      <c r="AAA20" s="196"/>
      <c r="AAB20" s="217"/>
      <c r="AAC20" s="193"/>
      <c r="AAD20" s="215"/>
      <c r="AAE20" s="194"/>
      <c r="AAF20" s="194"/>
      <c r="AAG20" s="194"/>
      <c r="AAH20" s="194"/>
      <c r="AAI20" s="194"/>
      <c r="AAJ20" s="194"/>
      <c r="AAK20" s="194"/>
      <c r="AAL20" s="194"/>
      <c r="AAM20" s="194"/>
      <c r="AAN20" s="194"/>
      <c r="AAO20" s="194"/>
      <c r="AAP20" s="194"/>
      <c r="AAQ20" s="194"/>
      <c r="AAR20" s="194"/>
      <c r="AAS20" s="194"/>
      <c r="AAT20" s="194"/>
      <c r="AAU20" s="194"/>
      <c r="AAV20" s="194"/>
      <c r="AAW20" s="194"/>
      <c r="AAX20" s="194"/>
      <c r="AAY20" s="195"/>
      <c r="AAZ20" s="216"/>
      <c r="ABA20" s="196"/>
      <c r="ABB20" s="217"/>
      <c r="ABC20" s="193"/>
      <c r="ABD20" s="215"/>
      <c r="ABE20" s="194"/>
      <c r="ABF20" s="194"/>
      <c r="ABG20" s="194"/>
      <c r="ABH20" s="194"/>
      <c r="ABI20" s="194"/>
      <c r="ABJ20" s="194"/>
      <c r="ABK20" s="194"/>
      <c r="ABL20" s="194"/>
      <c r="ABM20" s="194"/>
      <c r="ABN20" s="194"/>
      <c r="ABO20" s="194"/>
      <c r="ABP20" s="194"/>
      <c r="ABQ20" s="194"/>
      <c r="ABR20" s="194"/>
      <c r="ABS20" s="194"/>
      <c r="ABT20" s="194"/>
      <c r="ABU20" s="194"/>
      <c r="ABV20" s="194"/>
      <c r="ABW20" s="194"/>
      <c r="ABX20" s="194"/>
      <c r="ABY20" s="195"/>
      <c r="ABZ20" s="216"/>
      <c r="ACA20" s="196"/>
      <c r="ACB20" s="217"/>
      <c r="ACC20" s="193"/>
      <c r="ACD20" s="215"/>
      <c r="ACE20" s="194"/>
      <c r="ACF20" s="194"/>
      <c r="ACG20" s="194"/>
      <c r="ACH20" s="194"/>
      <c r="ACI20" s="194"/>
      <c r="ACJ20" s="194"/>
      <c r="ACK20" s="194"/>
      <c r="ACL20" s="194"/>
      <c r="ACM20" s="194"/>
      <c r="ACN20" s="194"/>
      <c r="ACO20" s="194"/>
      <c r="ACP20" s="194"/>
      <c r="ACQ20" s="194"/>
      <c r="ACR20" s="194"/>
      <c r="ACS20" s="194"/>
      <c r="ACT20" s="194"/>
      <c r="ACU20" s="194"/>
      <c r="ACV20" s="194"/>
      <c r="ACW20" s="194"/>
      <c r="ACX20" s="194"/>
      <c r="ACY20" s="195"/>
      <c r="ACZ20" s="216"/>
      <c r="ADA20" s="196"/>
      <c r="ADB20" s="217"/>
    </row>
    <row r="21" spans="2:782" ht="16.2" customHeight="1" x14ac:dyDescent="0.3">
      <c r="B21" s="188"/>
      <c r="C21" s="193"/>
      <c r="D21" s="215"/>
      <c r="E21" s="194"/>
      <c r="F21" s="194"/>
      <c r="G21" s="194"/>
      <c r="H21" s="194"/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5"/>
      <c r="Z21" s="216"/>
      <c r="AA21" s="196"/>
      <c r="AB21" s="217"/>
      <c r="AC21" s="193"/>
      <c r="AD21" s="215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5"/>
      <c r="AZ21" s="216"/>
      <c r="BA21" s="196"/>
      <c r="BB21" s="217"/>
      <c r="BC21" s="193"/>
      <c r="BD21" s="215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194"/>
      <c r="BY21" s="195"/>
      <c r="BZ21" s="216"/>
      <c r="CA21" s="196"/>
      <c r="CB21" s="217"/>
      <c r="CC21" s="193"/>
      <c r="CD21" s="215"/>
      <c r="CE21" s="194"/>
      <c r="CF21" s="194"/>
      <c r="CG21" s="194"/>
      <c r="CH21" s="194"/>
      <c r="CI21" s="194"/>
      <c r="CJ21" s="194"/>
      <c r="CK21" s="194"/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5"/>
      <c r="CZ21" s="216"/>
      <c r="DA21" s="196"/>
      <c r="DB21" s="217"/>
      <c r="DC21" s="193"/>
      <c r="DD21" s="215"/>
      <c r="DE21" s="194"/>
      <c r="DF21" s="194"/>
      <c r="DG21" s="194"/>
      <c r="DH21" s="194"/>
      <c r="DI21" s="194"/>
      <c r="DJ21" s="194"/>
      <c r="DK21" s="194"/>
      <c r="DL21" s="194"/>
      <c r="DM21" s="194"/>
      <c r="DN21" s="194"/>
      <c r="DO21" s="194"/>
      <c r="DP21" s="194"/>
      <c r="DQ21" s="194"/>
      <c r="DR21" s="194"/>
      <c r="DS21" s="194"/>
      <c r="DT21" s="194"/>
      <c r="DU21" s="194"/>
      <c r="DV21" s="194"/>
      <c r="DW21" s="194"/>
      <c r="DX21" s="194"/>
      <c r="DY21" s="195"/>
      <c r="DZ21" s="216"/>
      <c r="EA21" s="196"/>
      <c r="EB21" s="217"/>
      <c r="EC21" s="193"/>
      <c r="ED21" s="215"/>
      <c r="EE21" s="194"/>
      <c r="EF21" s="194"/>
      <c r="EG21" s="194"/>
      <c r="EH21" s="194"/>
      <c r="EI21" s="194"/>
      <c r="EJ21" s="194"/>
      <c r="EK21" s="194"/>
      <c r="EL21" s="194"/>
      <c r="EM21" s="194"/>
      <c r="EN21" s="194"/>
      <c r="EO21" s="194"/>
      <c r="EP21" s="194"/>
      <c r="EQ21" s="194"/>
      <c r="ER21" s="194"/>
      <c r="ES21" s="194"/>
      <c r="ET21" s="194"/>
      <c r="EU21" s="194"/>
      <c r="EV21" s="194"/>
      <c r="EW21" s="194"/>
      <c r="EX21" s="194"/>
      <c r="EY21" s="195"/>
      <c r="EZ21" s="216"/>
      <c r="FA21" s="196"/>
      <c r="FB21" s="217"/>
      <c r="FC21" s="193"/>
      <c r="FD21" s="215"/>
      <c r="FE21" s="194"/>
      <c r="FF21" s="194"/>
      <c r="FG21" s="194"/>
      <c r="FH21" s="194"/>
      <c r="FI21" s="194"/>
      <c r="FJ21" s="194"/>
      <c r="FK21" s="194"/>
      <c r="FL21" s="194"/>
      <c r="FM21" s="194"/>
      <c r="FN21" s="194"/>
      <c r="FO21" s="194"/>
      <c r="FP21" s="194"/>
      <c r="FQ21" s="194"/>
      <c r="FR21" s="194"/>
      <c r="FS21" s="194"/>
      <c r="FT21" s="194"/>
      <c r="FU21" s="194"/>
      <c r="FV21" s="194"/>
      <c r="FW21" s="194"/>
      <c r="FX21" s="194"/>
      <c r="FY21" s="195"/>
      <c r="FZ21" s="216"/>
      <c r="GA21" s="196"/>
      <c r="GB21" s="217"/>
      <c r="GC21" s="193"/>
      <c r="GD21" s="215"/>
      <c r="GE21" s="194"/>
      <c r="GF21" s="194"/>
      <c r="GG21" s="194"/>
      <c r="GH21" s="194"/>
      <c r="GI21" s="194"/>
      <c r="GJ21" s="194"/>
      <c r="GK21" s="194"/>
      <c r="GL21" s="194"/>
      <c r="GM21" s="194"/>
      <c r="GN21" s="194"/>
      <c r="GO21" s="194"/>
      <c r="GP21" s="194"/>
      <c r="GQ21" s="194"/>
      <c r="GR21" s="194"/>
      <c r="GS21" s="194"/>
      <c r="GT21" s="194"/>
      <c r="GU21" s="194"/>
      <c r="GV21" s="194"/>
      <c r="GW21" s="194"/>
      <c r="GX21" s="194"/>
      <c r="GY21" s="195"/>
      <c r="GZ21" s="216"/>
      <c r="HA21" s="196"/>
      <c r="HB21" s="217"/>
      <c r="HC21" s="193"/>
      <c r="HD21" s="215"/>
      <c r="HE21" s="194"/>
      <c r="HF21" s="194"/>
      <c r="HG21" s="194"/>
      <c r="HH21" s="194"/>
      <c r="HI21" s="194"/>
      <c r="HJ21" s="194"/>
      <c r="HK21" s="194"/>
      <c r="HL21" s="194"/>
      <c r="HM21" s="194"/>
      <c r="HN21" s="194"/>
      <c r="HO21" s="194"/>
      <c r="HP21" s="194"/>
      <c r="HQ21" s="194"/>
      <c r="HR21" s="194"/>
      <c r="HS21" s="194"/>
      <c r="HT21" s="194"/>
      <c r="HU21" s="194"/>
      <c r="HV21" s="194"/>
      <c r="HW21" s="194"/>
      <c r="HX21" s="194"/>
      <c r="HY21" s="195"/>
      <c r="HZ21" s="216"/>
      <c r="IA21" s="196"/>
      <c r="IB21" s="217"/>
      <c r="IC21" s="193"/>
      <c r="ID21" s="215"/>
      <c r="IE21" s="194"/>
      <c r="IF21" s="194"/>
      <c r="IG21" s="194"/>
      <c r="IH21" s="194"/>
      <c r="II21" s="194"/>
      <c r="IJ21" s="194"/>
      <c r="IK21" s="194"/>
      <c r="IL21" s="194"/>
      <c r="IM21" s="194"/>
      <c r="IN21" s="194"/>
      <c r="IO21" s="194"/>
      <c r="IP21" s="194"/>
      <c r="IQ21" s="194"/>
      <c r="IR21" s="194"/>
      <c r="IS21" s="194"/>
      <c r="IT21" s="194"/>
      <c r="IU21" s="194"/>
      <c r="IV21" s="194"/>
      <c r="IW21" s="194"/>
      <c r="IX21" s="194"/>
      <c r="IY21" s="195"/>
      <c r="IZ21" s="216"/>
      <c r="JA21" s="196"/>
      <c r="JB21" s="217"/>
      <c r="JC21" s="193"/>
      <c r="JD21" s="215"/>
      <c r="JE21" s="194"/>
      <c r="JF21" s="194"/>
      <c r="JG21" s="194"/>
      <c r="JH21" s="194"/>
      <c r="JI21" s="194"/>
      <c r="JJ21" s="194"/>
      <c r="JK21" s="194"/>
      <c r="JL21" s="194"/>
      <c r="JM21" s="194"/>
      <c r="JN21" s="194"/>
      <c r="JO21" s="194"/>
      <c r="JP21" s="194"/>
      <c r="JQ21" s="194"/>
      <c r="JR21" s="194"/>
      <c r="JS21" s="194"/>
      <c r="JT21" s="194"/>
      <c r="JU21" s="194"/>
      <c r="JV21" s="194"/>
      <c r="JW21" s="194"/>
      <c r="JX21" s="194"/>
      <c r="JY21" s="195"/>
      <c r="JZ21" s="216"/>
      <c r="KA21" s="196"/>
      <c r="KB21" s="217"/>
      <c r="KC21" s="193"/>
      <c r="KD21" s="215"/>
      <c r="KE21" s="194"/>
      <c r="KF21" s="194"/>
      <c r="KG21" s="194"/>
      <c r="KH21" s="194"/>
      <c r="KI21" s="194"/>
      <c r="KJ21" s="194"/>
      <c r="KK21" s="194"/>
      <c r="KL21" s="194"/>
      <c r="KM21" s="194"/>
      <c r="KN21" s="194"/>
      <c r="KO21" s="194"/>
      <c r="KP21" s="194"/>
      <c r="KQ21" s="194"/>
      <c r="KR21" s="194"/>
      <c r="KS21" s="194"/>
      <c r="KT21" s="194"/>
      <c r="KU21" s="194"/>
      <c r="KV21" s="194"/>
      <c r="KW21" s="194"/>
      <c r="KX21" s="194"/>
      <c r="KY21" s="195"/>
      <c r="KZ21" s="216"/>
      <c r="LA21" s="196"/>
      <c r="LB21" s="217"/>
      <c r="LC21" s="193"/>
      <c r="LD21" s="215"/>
      <c r="LE21" s="194"/>
      <c r="LF21" s="194"/>
      <c r="LG21" s="194"/>
      <c r="LH21" s="194"/>
      <c r="LI21" s="194"/>
      <c r="LJ21" s="194"/>
      <c r="LK21" s="194"/>
      <c r="LL21" s="194"/>
      <c r="LM21" s="194"/>
      <c r="LN21" s="194"/>
      <c r="LO21" s="194"/>
      <c r="LP21" s="194"/>
      <c r="LQ21" s="194"/>
      <c r="LR21" s="194"/>
      <c r="LS21" s="194"/>
      <c r="LT21" s="194"/>
      <c r="LU21" s="194"/>
      <c r="LV21" s="194"/>
      <c r="LW21" s="194"/>
      <c r="LX21" s="194"/>
      <c r="LY21" s="195"/>
      <c r="LZ21" s="216"/>
      <c r="MA21" s="196"/>
      <c r="MB21" s="217"/>
      <c r="MC21" s="193"/>
      <c r="MD21" s="215"/>
      <c r="ME21" s="194"/>
      <c r="MF21" s="194"/>
      <c r="MG21" s="194"/>
      <c r="MH21" s="194"/>
      <c r="MI21" s="194"/>
      <c r="MJ21" s="194"/>
      <c r="MK21" s="194"/>
      <c r="ML21" s="194"/>
      <c r="MM21" s="194"/>
      <c r="MN21" s="194"/>
      <c r="MO21" s="194"/>
      <c r="MP21" s="194"/>
      <c r="MQ21" s="194"/>
      <c r="MR21" s="194"/>
      <c r="MS21" s="194"/>
      <c r="MT21" s="194"/>
      <c r="MU21" s="194"/>
      <c r="MV21" s="194"/>
      <c r="MW21" s="194"/>
      <c r="MX21" s="194"/>
      <c r="MY21" s="195"/>
      <c r="MZ21" s="216"/>
      <c r="NA21" s="196"/>
      <c r="NB21" s="217"/>
      <c r="NC21" s="193"/>
      <c r="ND21" s="215"/>
      <c r="NE21" s="194"/>
      <c r="NF21" s="194"/>
      <c r="NG21" s="194"/>
      <c r="NH21" s="194"/>
      <c r="NI21" s="194"/>
      <c r="NJ21" s="194"/>
      <c r="NK21" s="194"/>
      <c r="NL21" s="194"/>
      <c r="NM21" s="194"/>
      <c r="NN21" s="194"/>
      <c r="NO21" s="194"/>
      <c r="NP21" s="194"/>
      <c r="NQ21" s="194"/>
      <c r="NR21" s="194"/>
      <c r="NS21" s="194"/>
      <c r="NT21" s="194"/>
      <c r="NU21" s="194"/>
      <c r="NV21" s="194"/>
      <c r="NW21" s="194"/>
      <c r="NX21" s="194"/>
      <c r="NY21" s="195"/>
      <c r="NZ21" s="216"/>
      <c r="OA21" s="196"/>
      <c r="OB21" s="217"/>
      <c r="OC21" s="193"/>
      <c r="OD21" s="215"/>
      <c r="OE21" s="194"/>
      <c r="OF21" s="194"/>
      <c r="OG21" s="194"/>
      <c r="OH21" s="194"/>
      <c r="OI21" s="194"/>
      <c r="OJ21" s="194"/>
      <c r="OK21" s="194"/>
      <c r="OL21" s="194"/>
      <c r="OM21" s="194"/>
      <c r="ON21" s="194"/>
      <c r="OO21" s="194"/>
      <c r="OP21" s="194"/>
      <c r="OQ21" s="194"/>
      <c r="OR21" s="194"/>
      <c r="OS21" s="194"/>
      <c r="OT21" s="194"/>
      <c r="OU21" s="194"/>
      <c r="OV21" s="194"/>
      <c r="OW21" s="194"/>
      <c r="OX21" s="194"/>
      <c r="OY21" s="195"/>
      <c r="OZ21" s="216"/>
      <c r="PA21" s="196"/>
      <c r="PB21" s="217"/>
      <c r="PC21" s="193"/>
      <c r="PD21" s="215"/>
      <c r="PE21" s="194"/>
      <c r="PF21" s="194"/>
      <c r="PG21" s="194"/>
      <c r="PH21" s="194"/>
      <c r="PI21" s="194"/>
      <c r="PJ21" s="194"/>
      <c r="PK21" s="194"/>
      <c r="PL21" s="194"/>
      <c r="PM21" s="194"/>
      <c r="PN21" s="194"/>
      <c r="PO21" s="194"/>
      <c r="PP21" s="194"/>
      <c r="PQ21" s="194"/>
      <c r="PR21" s="194"/>
      <c r="PS21" s="194"/>
      <c r="PT21" s="194"/>
      <c r="PU21" s="194"/>
      <c r="PV21" s="194"/>
      <c r="PW21" s="194"/>
      <c r="PX21" s="194"/>
      <c r="PY21" s="195"/>
      <c r="PZ21" s="216"/>
      <c r="QA21" s="196"/>
      <c r="QB21" s="217"/>
      <c r="QC21" s="193"/>
      <c r="QD21" s="215"/>
      <c r="QE21" s="194"/>
      <c r="QF21" s="194"/>
      <c r="QG21" s="194"/>
      <c r="QH21" s="194"/>
      <c r="QI21" s="194"/>
      <c r="QJ21" s="194"/>
      <c r="QK21" s="194"/>
      <c r="QL21" s="194"/>
      <c r="QM21" s="194"/>
      <c r="QN21" s="194"/>
      <c r="QO21" s="194"/>
      <c r="QP21" s="194"/>
      <c r="QQ21" s="194"/>
      <c r="QR21" s="194"/>
      <c r="QS21" s="194"/>
      <c r="QT21" s="194"/>
      <c r="QU21" s="194"/>
      <c r="QV21" s="194"/>
      <c r="QW21" s="194"/>
      <c r="QX21" s="194"/>
      <c r="QY21" s="195"/>
      <c r="QZ21" s="216"/>
      <c r="RA21" s="196"/>
      <c r="RB21" s="217"/>
      <c r="RC21" s="193"/>
      <c r="RD21" s="215"/>
      <c r="RE21" s="194"/>
      <c r="RF21" s="194"/>
      <c r="RG21" s="194"/>
      <c r="RH21" s="194"/>
      <c r="RI21" s="194"/>
      <c r="RJ21" s="194"/>
      <c r="RK21" s="194"/>
      <c r="RL21" s="194"/>
      <c r="RM21" s="194"/>
      <c r="RN21" s="194"/>
      <c r="RO21" s="194"/>
      <c r="RP21" s="194"/>
      <c r="RQ21" s="194"/>
      <c r="RR21" s="194"/>
      <c r="RS21" s="194"/>
      <c r="RT21" s="194"/>
      <c r="RU21" s="194"/>
      <c r="RV21" s="194"/>
      <c r="RW21" s="194"/>
      <c r="RX21" s="194"/>
      <c r="RY21" s="195"/>
      <c r="RZ21" s="216"/>
      <c r="SA21" s="196"/>
      <c r="SB21" s="217"/>
      <c r="SC21" s="193"/>
      <c r="SD21" s="215"/>
      <c r="SE21" s="194"/>
      <c r="SF21" s="194"/>
      <c r="SG21" s="194"/>
      <c r="SH21" s="194"/>
      <c r="SI21" s="194"/>
      <c r="SJ21" s="194"/>
      <c r="SK21" s="194"/>
      <c r="SL21" s="194"/>
      <c r="SM21" s="194"/>
      <c r="SN21" s="194"/>
      <c r="SO21" s="194"/>
      <c r="SP21" s="194"/>
      <c r="SQ21" s="194"/>
      <c r="SR21" s="194"/>
      <c r="SS21" s="194"/>
      <c r="ST21" s="194"/>
      <c r="SU21" s="194"/>
      <c r="SV21" s="194"/>
      <c r="SW21" s="194"/>
      <c r="SX21" s="194"/>
      <c r="SY21" s="195"/>
      <c r="SZ21" s="216"/>
      <c r="TA21" s="196"/>
      <c r="TB21" s="217"/>
      <c r="TC21" s="193"/>
      <c r="TD21" s="215"/>
      <c r="TE21" s="194"/>
      <c r="TF21" s="194"/>
      <c r="TG21" s="194"/>
      <c r="TH21" s="194"/>
      <c r="TI21" s="194"/>
      <c r="TJ21" s="194"/>
      <c r="TK21" s="194"/>
      <c r="TL21" s="194"/>
      <c r="TM21" s="194"/>
      <c r="TN21" s="194"/>
      <c r="TO21" s="194"/>
      <c r="TP21" s="194"/>
      <c r="TQ21" s="194"/>
      <c r="TR21" s="194"/>
      <c r="TS21" s="194"/>
      <c r="TT21" s="194"/>
      <c r="TU21" s="194"/>
      <c r="TV21" s="194"/>
      <c r="TW21" s="194"/>
      <c r="TX21" s="194"/>
      <c r="TY21" s="195"/>
      <c r="TZ21" s="216"/>
      <c r="UA21" s="196"/>
      <c r="UB21" s="217"/>
      <c r="UC21" s="193"/>
      <c r="UD21" s="215"/>
      <c r="UE21" s="194"/>
      <c r="UF21" s="194"/>
      <c r="UG21" s="194"/>
      <c r="UH21" s="194"/>
      <c r="UI21" s="194"/>
      <c r="UJ21" s="194"/>
      <c r="UK21" s="194"/>
      <c r="UL21" s="194"/>
      <c r="UM21" s="194"/>
      <c r="UN21" s="194"/>
      <c r="UO21" s="194"/>
      <c r="UP21" s="194"/>
      <c r="UQ21" s="194"/>
      <c r="UR21" s="194"/>
      <c r="US21" s="194"/>
      <c r="UT21" s="194"/>
      <c r="UU21" s="194"/>
      <c r="UV21" s="194"/>
      <c r="UW21" s="194"/>
      <c r="UX21" s="194"/>
      <c r="UY21" s="195"/>
      <c r="UZ21" s="216"/>
      <c r="VA21" s="196"/>
      <c r="VB21" s="217"/>
      <c r="VC21" s="193"/>
      <c r="VD21" s="215"/>
      <c r="VE21" s="194"/>
      <c r="VF21" s="194"/>
      <c r="VG21" s="194"/>
      <c r="VH21" s="194"/>
      <c r="VI21" s="194"/>
      <c r="VJ21" s="194"/>
      <c r="VK21" s="194"/>
      <c r="VL21" s="194"/>
      <c r="VM21" s="194"/>
      <c r="VN21" s="194"/>
      <c r="VO21" s="194"/>
      <c r="VP21" s="194"/>
      <c r="VQ21" s="194"/>
      <c r="VR21" s="194"/>
      <c r="VS21" s="194"/>
      <c r="VT21" s="194"/>
      <c r="VU21" s="194"/>
      <c r="VV21" s="194"/>
      <c r="VW21" s="194"/>
      <c r="VX21" s="194"/>
      <c r="VY21" s="195"/>
      <c r="VZ21" s="216"/>
      <c r="WA21" s="196"/>
      <c r="WB21" s="217"/>
      <c r="WC21" s="193"/>
      <c r="WD21" s="215"/>
      <c r="WE21" s="194"/>
      <c r="WF21" s="194"/>
      <c r="WG21" s="194"/>
      <c r="WH21" s="194"/>
      <c r="WI21" s="194"/>
      <c r="WJ21" s="194"/>
      <c r="WK21" s="194"/>
      <c r="WL21" s="194"/>
      <c r="WM21" s="194"/>
      <c r="WN21" s="194"/>
      <c r="WO21" s="194"/>
      <c r="WP21" s="194"/>
      <c r="WQ21" s="194"/>
      <c r="WR21" s="194"/>
      <c r="WS21" s="194"/>
      <c r="WT21" s="194"/>
      <c r="WU21" s="194"/>
      <c r="WV21" s="194"/>
      <c r="WW21" s="194"/>
      <c r="WX21" s="194"/>
      <c r="WY21" s="195"/>
      <c r="WZ21" s="216"/>
      <c r="XA21" s="196"/>
      <c r="XB21" s="217"/>
      <c r="XC21" s="193"/>
      <c r="XD21" s="215"/>
      <c r="XE21" s="194"/>
      <c r="XF21" s="194"/>
      <c r="XG21" s="194"/>
      <c r="XH21" s="194"/>
      <c r="XI21" s="194"/>
      <c r="XJ21" s="194"/>
      <c r="XK21" s="194"/>
      <c r="XL21" s="194"/>
      <c r="XM21" s="194"/>
      <c r="XN21" s="194"/>
      <c r="XO21" s="194"/>
      <c r="XP21" s="194"/>
      <c r="XQ21" s="194"/>
      <c r="XR21" s="194"/>
      <c r="XS21" s="194"/>
      <c r="XT21" s="194"/>
      <c r="XU21" s="194"/>
      <c r="XV21" s="194"/>
      <c r="XW21" s="194"/>
      <c r="XX21" s="194"/>
      <c r="XY21" s="195"/>
      <c r="XZ21" s="216"/>
      <c r="YA21" s="196"/>
      <c r="YB21" s="217"/>
      <c r="YC21" s="193"/>
      <c r="YD21" s="215"/>
      <c r="YE21" s="194"/>
      <c r="YF21" s="194"/>
      <c r="YG21" s="194"/>
      <c r="YH21" s="194"/>
      <c r="YI21" s="194"/>
      <c r="YJ21" s="194"/>
      <c r="YK21" s="194"/>
      <c r="YL21" s="194"/>
      <c r="YM21" s="194"/>
      <c r="YN21" s="194"/>
      <c r="YO21" s="194"/>
      <c r="YP21" s="194"/>
      <c r="YQ21" s="194"/>
      <c r="YR21" s="194"/>
      <c r="YS21" s="194"/>
      <c r="YT21" s="194"/>
      <c r="YU21" s="194"/>
      <c r="YV21" s="194"/>
      <c r="YW21" s="194"/>
      <c r="YX21" s="194"/>
      <c r="YY21" s="195"/>
      <c r="YZ21" s="216"/>
      <c r="ZA21" s="196"/>
      <c r="ZB21" s="217"/>
      <c r="ZC21" s="193"/>
      <c r="ZD21" s="215"/>
      <c r="ZE21" s="194"/>
      <c r="ZF21" s="194"/>
      <c r="ZG21" s="194"/>
      <c r="ZH21" s="194"/>
      <c r="ZI21" s="194"/>
      <c r="ZJ21" s="194"/>
      <c r="ZK21" s="194"/>
      <c r="ZL21" s="194"/>
      <c r="ZM21" s="194"/>
      <c r="ZN21" s="194"/>
      <c r="ZO21" s="194"/>
      <c r="ZP21" s="194"/>
      <c r="ZQ21" s="194"/>
      <c r="ZR21" s="194"/>
      <c r="ZS21" s="194"/>
      <c r="ZT21" s="194"/>
      <c r="ZU21" s="194"/>
      <c r="ZV21" s="194"/>
      <c r="ZW21" s="194"/>
      <c r="ZX21" s="194"/>
      <c r="ZY21" s="195"/>
      <c r="ZZ21" s="216"/>
      <c r="AAA21" s="196"/>
      <c r="AAB21" s="217"/>
      <c r="AAC21" s="193"/>
      <c r="AAD21" s="215"/>
      <c r="AAE21" s="194"/>
      <c r="AAF21" s="194"/>
      <c r="AAG21" s="194"/>
      <c r="AAH21" s="194"/>
      <c r="AAI21" s="194"/>
      <c r="AAJ21" s="194"/>
      <c r="AAK21" s="194"/>
      <c r="AAL21" s="194"/>
      <c r="AAM21" s="194"/>
      <c r="AAN21" s="194"/>
      <c r="AAO21" s="194"/>
      <c r="AAP21" s="194"/>
      <c r="AAQ21" s="194"/>
      <c r="AAR21" s="194"/>
      <c r="AAS21" s="194"/>
      <c r="AAT21" s="194"/>
      <c r="AAU21" s="194"/>
      <c r="AAV21" s="194"/>
      <c r="AAW21" s="194"/>
      <c r="AAX21" s="194"/>
      <c r="AAY21" s="195"/>
      <c r="AAZ21" s="216"/>
      <c r="ABA21" s="196"/>
      <c r="ABB21" s="217"/>
      <c r="ABC21" s="193"/>
      <c r="ABD21" s="215"/>
      <c r="ABE21" s="194"/>
      <c r="ABF21" s="194"/>
      <c r="ABG21" s="194"/>
      <c r="ABH21" s="194"/>
      <c r="ABI21" s="194"/>
      <c r="ABJ21" s="194"/>
      <c r="ABK21" s="194"/>
      <c r="ABL21" s="194"/>
      <c r="ABM21" s="194"/>
      <c r="ABN21" s="194"/>
      <c r="ABO21" s="194"/>
      <c r="ABP21" s="194"/>
      <c r="ABQ21" s="194"/>
      <c r="ABR21" s="194"/>
      <c r="ABS21" s="194"/>
      <c r="ABT21" s="194"/>
      <c r="ABU21" s="194"/>
      <c r="ABV21" s="194"/>
      <c r="ABW21" s="194"/>
      <c r="ABX21" s="194"/>
      <c r="ABY21" s="195"/>
      <c r="ABZ21" s="216"/>
      <c r="ACA21" s="196"/>
      <c r="ACB21" s="217"/>
      <c r="ACC21" s="193"/>
      <c r="ACD21" s="215"/>
      <c r="ACE21" s="194"/>
      <c r="ACF21" s="194"/>
      <c r="ACG21" s="194"/>
      <c r="ACH21" s="194"/>
      <c r="ACI21" s="194"/>
      <c r="ACJ21" s="194"/>
      <c r="ACK21" s="194"/>
      <c r="ACL21" s="194"/>
      <c r="ACM21" s="194"/>
      <c r="ACN21" s="194"/>
      <c r="ACO21" s="194"/>
      <c r="ACP21" s="194"/>
      <c r="ACQ21" s="194"/>
      <c r="ACR21" s="194"/>
      <c r="ACS21" s="194"/>
      <c r="ACT21" s="194"/>
      <c r="ACU21" s="194"/>
      <c r="ACV21" s="194"/>
      <c r="ACW21" s="194"/>
      <c r="ACX21" s="194"/>
      <c r="ACY21" s="195"/>
      <c r="ACZ21" s="216"/>
      <c r="ADA21" s="196"/>
      <c r="ADB21" s="217"/>
    </row>
    <row r="22" spans="2:782" ht="16.2" customHeight="1" x14ac:dyDescent="0.3">
      <c r="B22" s="188"/>
      <c r="C22" s="193"/>
      <c r="D22" s="215"/>
      <c r="E22" s="194"/>
      <c r="F22" s="194"/>
      <c r="G22" s="194"/>
      <c r="H22" s="194"/>
      <c r="I22" s="194"/>
      <c r="J22" s="194"/>
      <c r="K22" s="194"/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94"/>
      <c r="W22" s="194"/>
      <c r="X22" s="194"/>
      <c r="Y22" s="195"/>
      <c r="Z22" s="216"/>
      <c r="AA22" s="196"/>
      <c r="AB22" s="217"/>
      <c r="AC22" s="193"/>
      <c r="AD22" s="215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5"/>
      <c r="AZ22" s="216"/>
      <c r="BA22" s="196"/>
      <c r="BB22" s="217"/>
      <c r="BC22" s="193"/>
      <c r="BD22" s="215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194"/>
      <c r="BY22" s="195"/>
      <c r="BZ22" s="216"/>
      <c r="CA22" s="196"/>
      <c r="CB22" s="217"/>
      <c r="CC22" s="193"/>
      <c r="CD22" s="215"/>
      <c r="CE22" s="194"/>
      <c r="CF22" s="194"/>
      <c r="CG22" s="194"/>
      <c r="CH22" s="194"/>
      <c r="CI22" s="194"/>
      <c r="CJ22" s="194"/>
      <c r="CK22" s="194"/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5"/>
      <c r="CZ22" s="216"/>
      <c r="DA22" s="196"/>
      <c r="DB22" s="217"/>
      <c r="DC22" s="193"/>
      <c r="DD22" s="215"/>
      <c r="DE22" s="194"/>
      <c r="DF22" s="194"/>
      <c r="DG22" s="194"/>
      <c r="DH22" s="194"/>
      <c r="DI22" s="194"/>
      <c r="DJ22" s="194"/>
      <c r="DK22" s="194"/>
      <c r="DL22" s="194"/>
      <c r="DM22" s="194"/>
      <c r="DN22" s="194"/>
      <c r="DO22" s="194"/>
      <c r="DP22" s="194"/>
      <c r="DQ22" s="194"/>
      <c r="DR22" s="194"/>
      <c r="DS22" s="194"/>
      <c r="DT22" s="194"/>
      <c r="DU22" s="194"/>
      <c r="DV22" s="194"/>
      <c r="DW22" s="194"/>
      <c r="DX22" s="194"/>
      <c r="DY22" s="195"/>
      <c r="DZ22" s="216"/>
      <c r="EA22" s="196"/>
      <c r="EB22" s="217"/>
      <c r="EC22" s="193"/>
      <c r="ED22" s="215"/>
      <c r="EE22" s="194"/>
      <c r="EF22" s="194"/>
      <c r="EG22" s="194"/>
      <c r="EH22" s="194"/>
      <c r="EI22" s="194"/>
      <c r="EJ22" s="194"/>
      <c r="EK22" s="194"/>
      <c r="EL22" s="194"/>
      <c r="EM22" s="194"/>
      <c r="EN22" s="194"/>
      <c r="EO22" s="194"/>
      <c r="EP22" s="194"/>
      <c r="EQ22" s="194"/>
      <c r="ER22" s="194"/>
      <c r="ES22" s="194"/>
      <c r="ET22" s="194"/>
      <c r="EU22" s="194"/>
      <c r="EV22" s="194"/>
      <c r="EW22" s="194"/>
      <c r="EX22" s="194"/>
      <c r="EY22" s="195"/>
      <c r="EZ22" s="216"/>
      <c r="FA22" s="196"/>
      <c r="FB22" s="217"/>
      <c r="FC22" s="193"/>
      <c r="FD22" s="215"/>
      <c r="FE22" s="194"/>
      <c r="FF22" s="194"/>
      <c r="FG22" s="194"/>
      <c r="FH22" s="194"/>
      <c r="FI22" s="194"/>
      <c r="FJ22" s="194"/>
      <c r="FK22" s="194"/>
      <c r="FL22" s="194"/>
      <c r="FM22" s="194"/>
      <c r="FN22" s="194"/>
      <c r="FO22" s="194"/>
      <c r="FP22" s="194"/>
      <c r="FQ22" s="194"/>
      <c r="FR22" s="194"/>
      <c r="FS22" s="194"/>
      <c r="FT22" s="194"/>
      <c r="FU22" s="194"/>
      <c r="FV22" s="194"/>
      <c r="FW22" s="194"/>
      <c r="FX22" s="194"/>
      <c r="FY22" s="195"/>
      <c r="FZ22" s="216"/>
      <c r="GA22" s="196"/>
      <c r="GB22" s="217"/>
      <c r="GC22" s="193"/>
      <c r="GD22" s="215"/>
      <c r="GE22" s="194"/>
      <c r="GF22" s="194"/>
      <c r="GG22" s="194"/>
      <c r="GH22" s="194"/>
      <c r="GI22" s="194"/>
      <c r="GJ22" s="194"/>
      <c r="GK22" s="194"/>
      <c r="GL22" s="194"/>
      <c r="GM22" s="194"/>
      <c r="GN22" s="194"/>
      <c r="GO22" s="194"/>
      <c r="GP22" s="194"/>
      <c r="GQ22" s="194"/>
      <c r="GR22" s="194"/>
      <c r="GS22" s="194"/>
      <c r="GT22" s="194"/>
      <c r="GU22" s="194"/>
      <c r="GV22" s="194"/>
      <c r="GW22" s="194"/>
      <c r="GX22" s="194"/>
      <c r="GY22" s="195"/>
      <c r="GZ22" s="216"/>
      <c r="HA22" s="196"/>
      <c r="HB22" s="217"/>
      <c r="HC22" s="193"/>
      <c r="HD22" s="215"/>
      <c r="HE22" s="194"/>
      <c r="HF22" s="194"/>
      <c r="HG22" s="194"/>
      <c r="HH22" s="194"/>
      <c r="HI22" s="194"/>
      <c r="HJ22" s="194"/>
      <c r="HK22" s="194"/>
      <c r="HL22" s="194"/>
      <c r="HM22" s="194"/>
      <c r="HN22" s="194"/>
      <c r="HO22" s="194"/>
      <c r="HP22" s="194"/>
      <c r="HQ22" s="194"/>
      <c r="HR22" s="194"/>
      <c r="HS22" s="194"/>
      <c r="HT22" s="194"/>
      <c r="HU22" s="194"/>
      <c r="HV22" s="194"/>
      <c r="HW22" s="194"/>
      <c r="HX22" s="194"/>
      <c r="HY22" s="195"/>
      <c r="HZ22" s="216"/>
      <c r="IA22" s="196"/>
      <c r="IB22" s="217"/>
      <c r="IC22" s="193"/>
      <c r="ID22" s="215"/>
      <c r="IE22" s="194"/>
      <c r="IF22" s="194"/>
      <c r="IG22" s="194"/>
      <c r="IH22" s="194"/>
      <c r="II22" s="194"/>
      <c r="IJ22" s="194"/>
      <c r="IK22" s="194"/>
      <c r="IL22" s="194"/>
      <c r="IM22" s="194"/>
      <c r="IN22" s="194"/>
      <c r="IO22" s="194"/>
      <c r="IP22" s="194"/>
      <c r="IQ22" s="194"/>
      <c r="IR22" s="194"/>
      <c r="IS22" s="194"/>
      <c r="IT22" s="194"/>
      <c r="IU22" s="194"/>
      <c r="IV22" s="194"/>
      <c r="IW22" s="194"/>
      <c r="IX22" s="194"/>
      <c r="IY22" s="195"/>
      <c r="IZ22" s="216"/>
      <c r="JA22" s="196"/>
      <c r="JB22" s="217"/>
      <c r="JC22" s="193"/>
      <c r="JD22" s="215"/>
      <c r="JE22" s="194"/>
      <c r="JF22" s="194"/>
      <c r="JG22" s="194"/>
      <c r="JH22" s="194"/>
      <c r="JI22" s="194"/>
      <c r="JJ22" s="194"/>
      <c r="JK22" s="194"/>
      <c r="JL22" s="194"/>
      <c r="JM22" s="194"/>
      <c r="JN22" s="194"/>
      <c r="JO22" s="194"/>
      <c r="JP22" s="194"/>
      <c r="JQ22" s="194"/>
      <c r="JR22" s="194"/>
      <c r="JS22" s="194"/>
      <c r="JT22" s="194"/>
      <c r="JU22" s="194"/>
      <c r="JV22" s="194"/>
      <c r="JW22" s="194"/>
      <c r="JX22" s="194"/>
      <c r="JY22" s="195"/>
      <c r="JZ22" s="216"/>
      <c r="KA22" s="196"/>
      <c r="KB22" s="217"/>
      <c r="KC22" s="193"/>
      <c r="KD22" s="215"/>
      <c r="KE22" s="194"/>
      <c r="KF22" s="194"/>
      <c r="KG22" s="194"/>
      <c r="KH22" s="194"/>
      <c r="KI22" s="194"/>
      <c r="KJ22" s="194"/>
      <c r="KK22" s="194"/>
      <c r="KL22" s="194"/>
      <c r="KM22" s="194"/>
      <c r="KN22" s="194"/>
      <c r="KO22" s="194"/>
      <c r="KP22" s="194"/>
      <c r="KQ22" s="194"/>
      <c r="KR22" s="194"/>
      <c r="KS22" s="194"/>
      <c r="KT22" s="194"/>
      <c r="KU22" s="194"/>
      <c r="KV22" s="194"/>
      <c r="KW22" s="194"/>
      <c r="KX22" s="194"/>
      <c r="KY22" s="195"/>
      <c r="KZ22" s="216"/>
      <c r="LA22" s="196"/>
      <c r="LB22" s="217"/>
      <c r="LC22" s="193"/>
      <c r="LD22" s="215"/>
      <c r="LE22" s="194"/>
      <c r="LF22" s="194"/>
      <c r="LG22" s="194"/>
      <c r="LH22" s="194"/>
      <c r="LI22" s="194"/>
      <c r="LJ22" s="194"/>
      <c r="LK22" s="194"/>
      <c r="LL22" s="194"/>
      <c r="LM22" s="194"/>
      <c r="LN22" s="194"/>
      <c r="LO22" s="194"/>
      <c r="LP22" s="194"/>
      <c r="LQ22" s="194"/>
      <c r="LR22" s="194"/>
      <c r="LS22" s="194"/>
      <c r="LT22" s="194"/>
      <c r="LU22" s="194"/>
      <c r="LV22" s="194"/>
      <c r="LW22" s="194"/>
      <c r="LX22" s="194"/>
      <c r="LY22" s="195"/>
      <c r="LZ22" s="216"/>
      <c r="MA22" s="196"/>
      <c r="MB22" s="217"/>
      <c r="MC22" s="193"/>
      <c r="MD22" s="215"/>
      <c r="ME22" s="194"/>
      <c r="MF22" s="194"/>
      <c r="MG22" s="194"/>
      <c r="MH22" s="194"/>
      <c r="MI22" s="194"/>
      <c r="MJ22" s="194"/>
      <c r="MK22" s="194"/>
      <c r="ML22" s="194"/>
      <c r="MM22" s="194"/>
      <c r="MN22" s="194"/>
      <c r="MO22" s="194"/>
      <c r="MP22" s="194"/>
      <c r="MQ22" s="194"/>
      <c r="MR22" s="194"/>
      <c r="MS22" s="194"/>
      <c r="MT22" s="194"/>
      <c r="MU22" s="194"/>
      <c r="MV22" s="194"/>
      <c r="MW22" s="194"/>
      <c r="MX22" s="194"/>
      <c r="MY22" s="195"/>
      <c r="MZ22" s="216"/>
      <c r="NA22" s="196"/>
      <c r="NB22" s="217"/>
      <c r="NC22" s="193"/>
      <c r="ND22" s="215"/>
      <c r="NE22" s="194"/>
      <c r="NF22" s="194"/>
      <c r="NG22" s="194"/>
      <c r="NH22" s="194"/>
      <c r="NI22" s="194"/>
      <c r="NJ22" s="194"/>
      <c r="NK22" s="194"/>
      <c r="NL22" s="194"/>
      <c r="NM22" s="194"/>
      <c r="NN22" s="194"/>
      <c r="NO22" s="194"/>
      <c r="NP22" s="194"/>
      <c r="NQ22" s="194"/>
      <c r="NR22" s="194"/>
      <c r="NS22" s="194"/>
      <c r="NT22" s="194"/>
      <c r="NU22" s="194"/>
      <c r="NV22" s="194"/>
      <c r="NW22" s="194"/>
      <c r="NX22" s="194"/>
      <c r="NY22" s="195"/>
      <c r="NZ22" s="216"/>
      <c r="OA22" s="196"/>
      <c r="OB22" s="217"/>
      <c r="OC22" s="193"/>
      <c r="OD22" s="215"/>
      <c r="OE22" s="194"/>
      <c r="OF22" s="194"/>
      <c r="OG22" s="194"/>
      <c r="OH22" s="194"/>
      <c r="OI22" s="194"/>
      <c r="OJ22" s="194"/>
      <c r="OK22" s="194"/>
      <c r="OL22" s="194"/>
      <c r="OM22" s="194"/>
      <c r="ON22" s="194"/>
      <c r="OO22" s="194"/>
      <c r="OP22" s="194"/>
      <c r="OQ22" s="194"/>
      <c r="OR22" s="194"/>
      <c r="OS22" s="194"/>
      <c r="OT22" s="194"/>
      <c r="OU22" s="194"/>
      <c r="OV22" s="194"/>
      <c r="OW22" s="194"/>
      <c r="OX22" s="194"/>
      <c r="OY22" s="195"/>
      <c r="OZ22" s="216"/>
      <c r="PA22" s="196"/>
      <c r="PB22" s="217"/>
      <c r="PC22" s="193"/>
      <c r="PD22" s="215"/>
      <c r="PE22" s="194"/>
      <c r="PF22" s="194"/>
      <c r="PG22" s="194"/>
      <c r="PH22" s="194"/>
      <c r="PI22" s="194"/>
      <c r="PJ22" s="194"/>
      <c r="PK22" s="194"/>
      <c r="PL22" s="194"/>
      <c r="PM22" s="194"/>
      <c r="PN22" s="194"/>
      <c r="PO22" s="194"/>
      <c r="PP22" s="194"/>
      <c r="PQ22" s="194"/>
      <c r="PR22" s="194"/>
      <c r="PS22" s="194"/>
      <c r="PT22" s="194"/>
      <c r="PU22" s="194"/>
      <c r="PV22" s="194"/>
      <c r="PW22" s="194"/>
      <c r="PX22" s="194"/>
      <c r="PY22" s="195"/>
      <c r="PZ22" s="216"/>
      <c r="QA22" s="196"/>
      <c r="QB22" s="217"/>
      <c r="QC22" s="193"/>
      <c r="QD22" s="215"/>
      <c r="QE22" s="194"/>
      <c r="QF22" s="194"/>
      <c r="QG22" s="194"/>
      <c r="QH22" s="194"/>
      <c r="QI22" s="194"/>
      <c r="QJ22" s="194"/>
      <c r="QK22" s="194"/>
      <c r="QL22" s="194"/>
      <c r="QM22" s="194"/>
      <c r="QN22" s="194"/>
      <c r="QO22" s="194"/>
      <c r="QP22" s="194"/>
      <c r="QQ22" s="194"/>
      <c r="QR22" s="194"/>
      <c r="QS22" s="194"/>
      <c r="QT22" s="194"/>
      <c r="QU22" s="194"/>
      <c r="QV22" s="194"/>
      <c r="QW22" s="194"/>
      <c r="QX22" s="194"/>
      <c r="QY22" s="195"/>
      <c r="QZ22" s="216"/>
      <c r="RA22" s="196"/>
      <c r="RB22" s="217"/>
      <c r="RC22" s="193"/>
      <c r="RD22" s="215"/>
      <c r="RE22" s="194"/>
      <c r="RF22" s="194"/>
      <c r="RG22" s="194"/>
      <c r="RH22" s="194"/>
      <c r="RI22" s="194"/>
      <c r="RJ22" s="194"/>
      <c r="RK22" s="194"/>
      <c r="RL22" s="194"/>
      <c r="RM22" s="194"/>
      <c r="RN22" s="194"/>
      <c r="RO22" s="194"/>
      <c r="RP22" s="194"/>
      <c r="RQ22" s="194"/>
      <c r="RR22" s="194"/>
      <c r="RS22" s="194"/>
      <c r="RT22" s="194"/>
      <c r="RU22" s="194"/>
      <c r="RV22" s="194"/>
      <c r="RW22" s="194"/>
      <c r="RX22" s="194"/>
      <c r="RY22" s="195"/>
      <c r="RZ22" s="216"/>
      <c r="SA22" s="196"/>
      <c r="SB22" s="217"/>
      <c r="SC22" s="193"/>
      <c r="SD22" s="215"/>
      <c r="SE22" s="194"/>
      <c r="SF22" s="194"/>
      <c r="SG22" s="194"/>
      <c r="SH22" s="194"/>
      <c r="SI22" s="194"/>
      <c r="SJ22" s="194"/>
      <c r="SK22" s="194"/>
      <c r="SL22" s="194"/>
      <c r="SM22" s="194"/>
      <c r="SN22" s="194"/>
      <c r="SO22" s="194"/>
      <c r="SP22" s="194"/>
      <c r="SQ22" s="194"/>
      <c r="SR22" s="194"/>
      <c r="SS22" s="194"/>
      <c r="ST22" s="194"/>
      <c r="SU22" s="194"/>
      <c r="SV22" s="194"/>
      <c r="SW22" s="194"/>
      <c r="SX22" s="194"/>
      <c r="SY22" s="195"/>
      <c r="SZ22" s="216"/>
      <c r="TA22" s="196"/>
      <c r="TB22" s="217"/>
      <c r="TC22" s="193"/>
      <c r="TD22" s="215"/>
      <c r="TE22" s="194"/>
      <c r="TF22" s="194"/>
      <c r="TG22" s="194"/>
      <c r="TH22" s="194"/>
      <c r="TI22" s="194"/>
      <c r="TJ22" s="194"/>
      <c r="TK22" s="194"/>
      <c r="TL22" s="194"/>
      <c r="TM22" s="194"/>
      <c r="TN22" s="194"/>
      <c r="TO22" s="194"/>
      <c r="TP22" s="194"/>
      <c r="TQ22" s="194"/>
      <c r="TR22" s="194"/>
      <c r="TS22" s="194"/>
      <c r="TT22" s="194"/>
      <c r="TU22" s="194"/>
      <c r="TV22" s="194"/>
      <c r="TW22" s="194"/>
      <c r="TX22" s="194"/>
      <c r="TY22" s="195"/>
      <c r="TZ22" s="216"/>
      <c r="UA22" s="196"/>
      <c r="UB22" s="217"/>
      <c r="UC22" s="193"/>
      <c r="UD22" s="215"/>
      <c r="UE22" s="194"/>
      <c r="UF22" s="194"/>
      <c r="UG22" s="194"/>
      <c r="UH22" s="194"/>
      <c r="UI22" s="194"/>
      <c r="UJ22" s="194"/>
      <c r="UK22" s="194"/>
      <c r="UL22" s="194"/>
      <c r="UM22" s="194"/>
      <c r="UN22" s="194"/>
      <c r="UO22" s="194"/>
      <c r="UP22" s="194"/>
      <c r="UQ22" s="194"/>
      <c r="UR22" s="194"/>
      <c r="US22" s="194"/>
      <c r="UT22" s="194"/>
      <c r="UU22" s="194"/>
      <c r="UV22" s="194"/>
      <c r="UW22" s="194"/>
      <c r="UX22" s="194"/>
      <c r="UY22" s="195"/>
      <c r="UZ22" s="216"/>
      <c r="VA22" s="196"/>
      <c r="VB22" s="217"/>
      <c r="VC22" s="193"/>
      <c r="VD22" s="215"/>
      <c r="VE22" s="194"/>
      <c r="VF22" s="194"/>
      <c r="VG22" s="194"/>
      <c r="VH22" s="194"/>
      <c r="VI22" s="194"/>
      <c r="VJ22" s="194"/>
      <c r="VK22" s="194"/>
      <c r="VL22" s="194"/>
      <c r="VM22" s="194"/>
      <c r="VN22" s="194"/>
      <c r="VO22" s="194"/>
      <c r="VP22" s="194"/>
      <c r="VQ22" s="194"/>
      <c r="VR22" s="194"/>
      <c r="VS22" s="194"/>
      <c r="VT22" s="194"/>
      <c r="VU22" s="194"/>
      <c r="VV22" s="194"/>
      <c r="VW22" s="194"/>
      <c r="VX22" s="194"/>
      <c r="VY22" s="195"/>
      <c r="VZ22" s="216"/>
      <c r="WA22" s="196"/>
      <c r="WB22" s="217"/>
      <c r="WC22" s="193"/>
      <c r="WD22" s="215"/>
      <c r="WE22" s="194"/>
      <c r="WF22" s="194"/>
      <c r="WG22" s="194"/>
      <c r="WH22" s="194"/>
      <c r="WI22" s="194"/>
      <c r="WJ22" s="194"/>
      <c r="WK22" s="194"/>
      <c r="WL22" s="194"/>
      <c r="WM22" s="194"/>
      <c r="WN22" s="194"/>
      <c r="WO22" s="194"/>
      <c r="WP22" s="194"/>
      <c r="WQ22" s="194"/>
      <c r="WR22" s="194"/>
      <c r="WS22" s="194"/>
      <c r="WT22" s="194"/>
      <c r="WU22" s="194"/>
      <c r="WV22" s="194"/>
      <c r="WW22" s="194"/>
      <c r="WX22" s="194"/>
      <c r="WY22" s="195"/>
      <c r="WZ22" s="216"/>
      <c r="XA22" s="196"/>
      <c r="XB22" s="217"/>
      <c r="XC22" s="193"/>
      <c r="XD22" s="215"/>
      <c r="XE22" s="194"/>
      <c r="XF22" s="194"/>
      <c r="XG22" s="194"/>
      <c r="XH22" s="194"/>
      <c r="XI22" s="194"/>
      <c r="XJ22" s="194"/>
      <c r="XK22" s="194"/>
      <c r="XL22" s="194"/>
      <c r="XM22" s="194"/>
      <c r="XN22" s="194"/>
      <c r="XO22" s="194"/>
      <c r="XP22" s="194"/>
      <c r="XQ22" s="194"/>
      <c r="XR22" s="194"/>
      <c r="XS22" s="194"/>
      <c r="XT22" s="194"/>
      <c r="XU22" s="194"/>
      <c r="XV22" s="194"/>
      <c r="XW22" s="194"/>
      <c r="XX22" s="194"/>
      <c r="XY22" s="195"/>
      <c r="XZ22" s="216"/>
      <c r="YA22" s="196"/>
      <c r="YB22" s="217"/>
      <c r="YC22" s="193"/>
      <c r="YD22" s="215"/>
      <c r="YE22" s="194"/>
      <c r="YF22" s="194"/>
      <c r="YG22" s="194"/>
      <c r="YH22" s="194"/>
      <c r="YI22" s="194"/>
      <c r="YJ22" s="194"/>
      <c r="YK22" s="194"/>
      <c r="YL22" s="194"/>
      <c r="YM22" s="194"/>
      <c r="YN22" s="194"/>
      <c r="YO22" s="194"/>
      <c r="YP22" s="194"/>
      <c r="YQ22" s="194"/>
      <c r="YR22" s="194"/>
      <c r="YS22" s="194"/>
      <c r="YT22" s="194"/>
      <c r="YU22" s="194"/>
      <c r="YV22" s="194"/>
      <c r="YW22" s="194"/>
      <c r="YX22" s="194"/>
      <c r="YY22" s="195"/>
      <c r="YZ22" s="216"/>
      <c r="ZA22" s="196"/>
      <c r="ZB22" s="217"/>
      <c r="ZC22" s="193"/>
      <c r="ZD22" s="215"/>
      <c r="ZE22" s="194"/>
      <c r="ZF22" s="194"/>
      <c r="ZG22" s="194"/>
      <c r="ZH22" s="194"/>
      <c r="ZI22" s="194"/>
      <c r="ZJ22" s="194"/>
      <c r="ZK22" s="194"/>
      <c r="ZL22" s="194"/>
      <c r="ZM22" s="194"/>
      <c r="ZN22" s="194"/>
      <c r="ZO22" s="194"/>
      <c r="ZP22" s="194"/>
      <c r="ZQ22" s="194"/>
      <c r="ZR22" s="194"/>
      <c r="ZS22" s="194"/>
      <c r="ZT22" s="194"/>
      <c r="ZU22" s="194"/>
      <c r="ZV22" s="194"/>
      <c r="ZW22" s="194"/>
      <c r="ZX22" s="194"/>
      <c r="ZY22" s="195"/>
      <c r="ZZ22" s="216"/>
      <c r="AAA22" s="196"/>
      <c r="AAB22" s="217"/>
      <c r="AAC22" s="193"/>
      <c r="AAD22" s="215"/>
      <c r="AAE22" s="194"/>
      <c r="AAF22" s="194"/>
      <c r="AAG22" s="194"/>
      <c r="AAH22" s="194"/>
      <c r="AAI22" s="194"/>
      <c r="AAJ22" s="194"/>
      <c r="AAK22" s="194"/>
      <c r="AAL22" s="194"/>
      <c r="AAM22" s="194"/>
      <c r="AAN22" s="194"/>
      <c r="AAO22" s="194"/>
      <c r="AAP22" s="194"/>
      <c r="AAQ22" s="194"/>
      <c r="AAR22" s="194"/>
      <c r="AAS22" s="194"/>
      <c r="AAT22" s="194"/>
      <c r="AAU22" s="194"/>
      <c r="AAV22" s="194"/>
      <c r="AAW22" s="194"/>
      <c r="AAX22" s="194"/>
      <c r="AAY22" s="195"/>
      <c r="AAZ22" s="216"/>
      <c r="ABA22" s="196"/>
      <c r="ABB22" s="217"/>
      <c r="ABC22" s="193"/>
      <c r="ABD22" s="215"/>
      <c r="ABE22" s="194"/>
      <c r="ABF22" s="194"/>
      <c r="ABG22" s="194"/>
      <c r="ABH22" s="194"/>
      <c r="ABI22" s="194"/>
      <c r="ABJ22" s="194"/>
      <c r="ABK22" s="194"/>
      <c r="ABL22" s="194"/>
      <c r="ABM22" s="194"/>
      <c r="ABN22" s="194"/>
      <c r="ABO22" s="194"/>
      <c r="ABP22" s="194"/>
      <c r="ABQ22" s="194"/>
      <c r="ABR22" s="194"/>
      <c r="ABS22" s="194"/>
      <c r="ABT22" s="194"/>
      <c r="ABU22" s="194"/>
      <c r="ABV22" s="194"/>
      <c r="ABW22" s="194"/>
      <c r="ABX22" s="194"/>
      <c r="ABY22" s="195"/>
      <c r="ABZ22" s="216"/>
      <c r="ACA22" s="196"/>
      <c r="ACB22" s="217"/>
      <c r="ACC22" s="193"/>
      <c r="ACD22" s="215"/>
      <c r="ACE22" s="194"/>
      <c r="ACF22" s="194"/>
      <c r="ACG22" s="194"/>
      <c r="ACH22" s="194"/>
      <c r="ACI22" s="194"/>
      <c r="ACJ22" s="194"/>
      <c r="ACK22" s="194"/>
      <c r="ACL22" s="194"/>
      <c r="ACM22" s="194"/>
      <c r="ACN22" s="194"/>
      <c r="ACO22" s="194"/>
      <c r="ACP22" s="194"/>
      <c r="ACQ22" s="194"/>
      <c r="ACR22" s="194"/>
      <c r="ACS22" s="194"/>
      <c r="ACT22" s="194"/>
      <c r="ACU22" s="194"/>
      <c r="ACV22" s="194"/>
      <c r="ACW22" s="194"/>
      <c r="ACX22" s="194"/>
      <c r="ACY22" s="195"/>
      <c r="ACZ22" s="216"/>
      <c r="ADA22" s="196"/>
      <c r="ADB22" s="217"/>
    </row>
    <row r="23" spans="2:782" ht="16.2" customHeight="1" x14ac:dyDescent="0.3">
      <c r="B23" s="188"/>
      <c r="C23" s="193"/>
      <c r="D23" s="215"/>
      <c r="E23" s="194"/>
      <c r="F23" s="194"/>
      <c r="G23" s="194"/>
      <c r="H23" s="194"/>
      <c r="I23" s="194"/>
      <c r="J23" s="194"/>
      <c r="K23" s="194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94"/>
      <c r="W23" s="194"/>
      <c r="X23" s="194"/>
      <c r="Y23" s="195"/>
      <c r="Z23" s="216"/>
      <c r="AA23" s="196"/>
      <c r="AB23" s="217"/>
      <c r="AC23" s="193"/>
      <c r="AD23" s="215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5"/>
      <c r="AZ23" s="216"/>
      <c r="BA23" s="196"/>
      <c r="BB23" s="217"/>
      <c r="BC23" s="193"/>
      <c r="BD23" s="215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5"/>
      <c r="BZ23" s="216"/>
      <c r="CA23" s="196"/>
      <c r="CB23" s="217"/>
      <c r="CC23" s="193"/>
      <c r="CD23" s="215"/>
      <c r="CE23" s="194"/>
      <c r="CF23" s="194"/>
      <c r="CG23" s="194"/>
      <c r="CH23" s="194"/>
      <c r="CI23" s="194"/>
      <c r="CJ23" s="194"/>
      <c r="CK23" s="194"/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5"/>
      <c r="CZ23" s="216"/>
      <c r="DA23" s="196"/>
      <c r="DB23" s="217"/>
      <c r="DC23" s="193"/>
      <c r="DD23" s="215"/>
      <c r="DE23" s="194"/>
      <c r="DF23" s="194"/>
      <c r="DG23" s="194"/>
      <c r="DH23" s="194"/>
      <c r="DI23" s="194"/>
      <c r="DJ23" s="194"/>
      <c r="DK23" s="194"/>
      <c r="DL23" s="194"/>
      <c r="DM23" s="194"/>
      <c r="DN23" s="194"/>
      <c r="DO23" s="194"/>
      <c r="DP23" s="194"/>
      <c r="DQ23" s="194"/>
      <c r="DR23" s="194"/>
      <c r="DS23" s="194"/>
      <c r="DT23" s="194"/>
      <c r="DU23" s="194"/>
      <c r="DV23" s="194"/>
      <c r="DW23" s="194"/>
      <c r="DX23" s="194"/>
      <c r="DY23" s="195"/>
      <c r="DZ23" s="216"/>
      <c r="EA23" s="196"/>
      <c r="EB23" s="217"/>
      <c r="EC23" s="193"/>
      <c r="ED23" s="215"/>
      <c r="EE23" s="194"/>
      <c r="EF23" s="194"/>
      <c r="EG23" s="194"/>
      <c r="EH23" s="194"/>
      <c r="EI23" s="194"/>
      <c r="EJ23" s="194"/>
      <c r="EK23" s="194"/>
      <c r="EL23" s="194"/>
      <c r="EM23" s="194"/>
      <c r="EN23" s="194"/>
      <c r="EO23" s="194"/>
      <c r="EP23" s="194"/>
      <c r="EQ23" s="194"/>
      <c r="ER23" s="194"/>
      <c r="ES23" s="194"/>
      <c r="ET23" s="194"/>
      <c r="EU23" s="194"/>
      <c r="EV23" s="194"/>
      <c r="EW23" s="194"/>
      <c r="EX23" s="194"/>
      <c r="EY23" s="195"/>
      <c r="EZ23" s="216"/>
      <c r="FA23" s="196"/>
      <c r="FB23" s="217"/>
      <c r="FC23" s="193"/>
      <c r="FD23" s="215"/>
      <c r="FE23" s="194"/>
      <c r="FF23" s="194"/>
      <c r="FG23" s="194"/>
      <c r="FH23" s="194"/>
      <c r="FI23" s="194"/>
      <c r="FJ23" s="194"/>
      <c r="FK23" s="194"/>
      <c r="FL23" s="194"/>
      <c r="FM23" s="194"/>
      <c r="FN23" s="194"/>
      <c r="FO23" s="194"/>
      <c r="FP23" s="194"/>
      <c r="FQ23" s="194"/>
      <c r="FR23" s="194"/>
      <c r="FS23" s="194"/>
      <c r="FT23" s="194"/>
      <c r="FU23" s="194"/>
      <c r="FV23" s="194"/>
      <c r="FW23" s="194"/>
      <c r="FX23" s="194"/>
      <c r="FY23" s="195"/>
      <c r="FZ23" s="216"/>
      <c r="GA23" s="196"/>
      <c r="GB23" s="217"/>
      <c r="GC23" s="193"/>
      <c r="GD23" s="215"/>
      <c r="GE23" s="194"/>
      <c r="GF23" s="194"/>
      <c r="GG23" s="194"/>
      <c r="GH23" s="194"/>
      <c r="GI23" s="194"/>
      <c r="GJ23" s="194"/>
      <c r="GK23" s="194"/>
      <c r="GL23" s="194"/>
      <c r="GM23" s="194"/>
      <c r="GN23" s="194"/>
      <c r="GO23" s="194"/>
      <c r="GP23" s="194"/>
      <c r="GQ23" s="194"/>
      <c r="GR23" s="194"/>
      <c r="GS23" s="194"/>
      <c r="GT23" s="194"/>
      <c r="GU23" s="194"/>
      <c r="GV23" s="194"/>
      <c r="GW23" s="194"/>
      <c r="GX23" s="194"/>
      <c r="GY23" s="195"/>
      <c r="GZ23" s="216"/>
      <c r="HA23" s="196"/>
      <c r="HB23" s="217"/>
      <c r="HC23" s="193"/>
      <c r="HD23" s="215"/>
      <c r="HE23" s="194"/>
      <c r="HF23" s="194"/>
      <c r="HG23" s="194"/>
      <c r="HH23" s="194"/>
      <c r="HI23" s="194"/>
      <c r="HJ23" s="194"/>
      <c r="HK23" s="194"/>
      <c r="HL23" s="194"/>
      <c r="HM23" s="194"/>
      <c r="HN23" s="194"/>
      <c r="HO23" s="194"/>
      <c r="HP23" s="194"/>
      <c r="HQ23" s="194"/>
      <c r="HR23" s="194"/>
      <c r="HS23" s="194"/>
      <c r="HT23" s="194"/>
      <c r="HU23" s="194"/>
      <c r="HV23" s="194"/>
      <c r="HW23" s="194"/>
      <c r="HX23" s="194"/>
      <c r="HY23" s="195"/>
      <c r="HZ23" s="216"/>
      <c r="IA23" s="196"/>
      <c r="IB23" s="217"/>
      <c r="IC23" s="193"/>
      <c r="ID23" s="215"/>
      <c r="IE23" s="194"/>
      <c r="IF23" s="194"/>
      <c r="IG23" s="194"/>
      <c r="IH23" s="194"/>
      <c r="II23" s="194"/>
      <c r="IJ23" s="194"/>
      <c r="IK23" s="194"/>
      <c r="IL23" s="194"/>
      <c r="IM23" s="194"/>
      <c r="IN23" s="194"/>
      <c r="IO23" s="194"/>
      <c r="IP23" s="194"/>
      <c r="IQ23" s="194"/>
      <c r="IR23" s="194"/>
      <c r="IS23" s="194"/>
      <c r="IT23" s="194"/>
      <c r="IU23" s="194"/>
      <c r="IV23" s="194"/>
      <c r="IW23" s="194"/>
      <c r="IX23" s="194"/>
      <c r="IY23" s="195"/>
      <c r="IZ23" s="216"/>
      <c r="JA23" s="196"/>
      <c r="JB23" s="217"/>
      <c r="JC23" s="193"/>
      <c r="JD23" s="215"/>
      <c r="JE23" s="194"/>
      <c r="JF23" s="194"/>
      <c r="JG23" s="194"/>
      <c r="JH23" s="194"/>
      <c r="JI23" s="194"/>
      <c r="JJ23" s="194"/>
      <c r="JK23" s="194"/>
      <c r="JL23" s="194"/>
      <c r="JM23" s="194"/>
      <c r="JN23" s="194"/>
      <c r="JO23" s="194"/>
      <c r="JP23" s="194"/>
      <c r="JQ23" s="194"/>
      <c r="JR23" s="194"/>
      <c r="JS23" s="194"/>
      <c r="JT23" s="194"/>
      <c r="JU23" s="194"/>
      <c r="JV23" s="194"/>
      <c r="JW23" s="194"/>
      <c r="JX23" s="194"/>
      <c r="JY23" s="195"/>
      <c r="JZ23" s="216"/>
      <c r="KA23" s="196"/>
      <c r="KB23" s="217"/>
      <c r="KC23" s="193"/>
      <c r="KD23" s="215"/>
      <c r="KE23" s="194"/>
      <c r="KF23" s="194"/>
      <c r="KG23" s="194"/>
      <c r="KH23" s="194"/>
      <c r="KI23" s="194"/>
      <c r="KJ23" s="194"/>
      <c r="KK23" s="194"/>
      <c r="KL23" s="194"/>
      <c r="KM23" s="194"/>
      <c r="KN23" s="194"/>
      <c r="KO23" s="194"/>
      <c r="KP23" s="194"/>
      <c r="KQ23" s="194"/>
      <c r="KR23" s="194"/>
      <c r="KS23" s="194"/>
      <c r="KT23" s="194"/>
      <c r="KU23" s="194"/>
      <c r="KV23" s="194"/>
      <c r="KW23" s="194"/>
      <c r="KX23" s="194"/>
      <c r="KY23" s="195"/>
      <c r="KZ23" s="216"/>
      <c r="LA23" s="196"/>
      <c r="LB23" s="217"/>
      <c r="LC23" s="193"/>
      <c r="LD23" s="215"/>
      <c r="LE23" s="194"/>
      <c r="LF23" s="194"/>
      <c r="LG23" s="194"/>
      <c r="LH23" s="194"/>
      <c r="LI23" s="194"/>
      <c r="LJ23" s="194"/>
      <c r="LK23" s="194"/>
      <c r="LL23" s="194"/>
      <c r="LM23" s="194"/>
      <c r="LN23" s="194"/>
      <c r="LO23" s="194"/>
      <c r="LP23" s="194"/>
      <c r="LQ23" s="194"/>
      <c r="LR23" s="194"/>
      <c r="LS23" s="194"/>
      <c r="LT23" s="194"/>
      <c r="LU23" s="194"/>
      <c r="LV23" s="194"/>
      <c r="LW23" s="194"/>
      <c r="LX23" s="194"/>
      <c r="LY23" s="195"/>
      <c r="LZ23" s="216"/>
      <c r="MA23" s="196"/>
      <c r="MB23" s="217"/>
      <c r="MC23" s="193"/>
      <c r="MD23" s="215"/>
      <c r="ME23" s="194"/>
      <c r="MF23" s="194"/>
      <c r="MG23" s="194"/>
      <c r="MH23" s="194"/>
      <c r="MI23" s="194"/>
      <c r="MJ23" s="194"/>
      <c r="MK23" s="194"/>
      <c r="ML23" s="194"/>
      <c r="MM23" s="194"/>
      <c r="MN23" s="194"/>
      <c r="MO23" s="194"/>
      <c r="MP23" s="194"/>
      <c r="MQ23" s="194"/>
      <c r="MR23" s="194"/>
      <c r="MS23" s="194"/>
      <c r="MT23" s="194"/>
      <c r="MU23" s="194"/>
      <c r="MV23" s="194"/>
      <c r="MW23" s="194"/>
      <c r="MX23" s="194"/>
      <c r="MY23" s="195"/>
      <c r="MZ23" s="216"/>
      <c r="NA23" s="196"/>
      <c r="NB23" s="217"/>
      <c r="NC23" s="193"/>
      <c r="ND23" s="215"/>
      <c r="NE23" s="194"/>
      <c r="NF23" s="194"/>
      <c r="NG23" s="194"/>
      <c r="NH23" s="194"/>
      <c r="NI23" s="194"/>
      <c r="NJ23" s="194"/>
      <c r="NK23" s="194"/>
      <c r="NL23" s="194"/>
      <c r="NM23" s="194"/>
      <c r="NN23" s="194"/>
      <c r="NO23" s="194"/>
      <c r="NP23" s="194"/>
      <c r="NQ23" s="194"/>
      <c r="NR23" s="194"/>
      <c r="NS23" s="194"/>
      <c r="NT23" s="194"/>
      <c r="NU23" s="194"/>
      <c r="NV23" s="194"/>
      <c r="NW23" s="194"/>
      <c r="NX23" s="194"/>
      <c r="NY23" s="195"/>
      <c r="NZ23" s="216"/>
      <c r="OA23" s="196"/>
      <c r="OB23" s="217"/>
      <c r="OC23" s="193"/>
      <c r="OD23" s="215"/>
      <c r="OE23" s="194"/>
      <c r="OF23" s="194"/>
      <c r="OG23" s="194"/>
      <c r="OH23" s="194"/>
      <c r="OI23" s="194"/>
      <c r="OJ23" s="194"/>
      <c r="OK23" s="194"/>
      <c r="OL23" s="194"/>
      <c r="OM23" s="194"/>
      <c r="ON23" s="194"/>
      <c r="OO23" s="194"/>
      <c r="OP23" s="194"/>
      <c r="OQ23" s="194"/>
      <c r="OR23" s="194"/>
      <c r="OS23" s="194"/>
      <c r="OT23" s="194"/>
      <c r="OU23" s="194"/>
      <c r="OV23" s="194"/>
      <c r="OW23" s="194"/>
      <c r="OX23" s="194"/>
      <c r="OY23" s="195"/>
      <c r="OZ23" s="216"/>
      <c r="PA23" s="196"/>
      <c r="PB23" s="217"/>
      <c r="PC23" s="193"/>
      <c r="PD23" s="215"/>
      <c r="PE23" s="194"/>
      <c r="PF23" s="194"/>
      <c r="PG23" s="194"/>
      <c r="PH23" s="194"/>
      <c r="PI23" s="194"/>
      <c r="PJ23" s="194"/>
      <c r="PK23" s="194"/>
      <c r="PL23" s="194"/>
      <c r="PM23" s="194"/>
      <c r="PN23" s="194"/>
      <c r="PO23" s="194"/>
      <c r="PP23" s="194"/>
      <c r="PQ23" s="194"/>
      <c r="PR23" s="194"/>
      <c r="PS23" s="194"/>
      <c r="PT23" s="194"/>
      <c r="PU23" s="194"/>
      <c r="PV23" s="194"/>
      <c r="PW23" s="194"/>
      <c r="PX23" s="194"/>
      <c r="PY23" s="195"/>
      <c r="PZ23" s="216"/>
      <c r="QA23" s="196"/>
      <c r="QB23" s="217"/>
      <c r="QC23" s="193"/>
      <c r="QD23" s="215"/>
      <c r="QE23" s="194"/>
      <c r="QF23" s="194"/>
      <c r="QG23" s="194"/>
      <c r="QH23" s="194"/>
      <c r="QI23" s="194"/>
      <c r="QJ23" s="194"/>
      <c r="QK23" s="194"/>
      <c r="QL23" s="194"/>
      <c r="QM23" s="194"/>
      <c r="QN23" s="194"/>
      <c r="QO23" s="194"/>
      <c r="QP23" s="194"/>
      <c r="QQ23" s="194"/>
      <c r="QR23" s="194"/>
      <c r="QS23" s="194"/>
      <c r="QT23" s="194"/>
      <c r="QU23" s="194"/>
      <c r="QV23" s="194"/>
      <c r="QW23" s="194"/>
      <c r="QX23" s="194"/>
      <c r="QY23" s="195"/>
      <c r="QZ23" s="216"/>
      <c r="RA23" s="196"/>
      <c r="RB23" s="217"/>
      <c r="RC23" s="193"/>
      <c r="RD23" s="215"/>
      <c r="RE23" s="194"/>
      <c r="RF23" s="194"/>
      <c r="RG23" s="194"/>
      <c r="RH23" s="194"/>
      <c r="RI23" s="194"/>
      <c r="RJ23" s="194"/>
      <c r="RK23" s="194"/>
      <c r="RL23" s="194"/>
      <c r="RM23" s="194"/>
      <c r="RN23" s="194"/>
      <c r="RO23" s="194"/>
      <c r="RP23" s="194"/>
      <c r="RQ23" s="194"/>
      <c r="RR23" s="194"/>
      <c r="RS23" s="194"/>
      <c r="RT23" s="194"/>
      <c r="RU23" s="194"/>
      <c r="RV23" s="194"/>
      <c r="RW23" s="194"/>
      <c r="RX23" s="194"/>
      <c r="RY23" s="195"/>
      <c r="RZ23" s="216"/>
      <c r="SA23" s="196"/>
      <c r="SB23" s="217"/>
      <c r="SC23" s="193"/>
      <c r="SD23" s="215"/>
      <c r="SE23" s="194"/>
      <c r="SF23" s="194"/>
      <c r="SG23" s="194"/>
      <c r="SH23" s="194"/>
      <c r="SI23" s="194"/>
      <c r="SJ23" s="194"/>
      <c r="SK23" s="194"/>
      <c r="SL23" s="194"/>
      <c r="SM23" s="194"/>
      <c r="SN23" s="194"/>
      <c r="SO23" s="194"/>
      <c r="SP23" s="194"/>
      <c r="SQ23" s="194"/>
      <c r="SR23" s="194"/>
      <c r="SS23" s="194"/>
      <c r="ST23" s="194"/>
      <c r="SU23" s="194"/>
      <c r="SV23" s="194"/>
      <c r="SW23" s="194"/>
      <c r="SX23" s="194"/>
      <c r="SY23" s="195"/>
      <c r="SZ23" s="216"/>
      <c r="TA23" s="196"/>
      <c r="TB23" s="217"/>
      <c r="TC23" s="193"/>
      <c r="TD23" s="215"/>
      <c r="TE23" s="194"/>
      <c r="TF23" s="194"/>
      <c r="TG23" s="194"/>
      <c r="TH23" s="194"/>
      <c r="TI23" s="194"/>
      <c r="TJ23" s="194"/>
      <c r="TK23" s="194"/>
      <c r="TL23" s="194"/>
      <c r="TM23" s="194"/>
      <c r="TN23" s="194"/>
      <c r="TO23" s="194"/>
      <c r="TP23" s="194"/>
      <c r="TQ23" s="194"/>
      <c r="TR23" s="194"/>
      <c r="TS23" s="194"/>
      <c r="TT23" s="194"/>
      <c r="TU23" s="194"/>
      <c r="TV23" s="194"/>
      <c r="TW23" s="194"/>
      <c r="TX23" s="194"/>
      <c r="TY23" s="195"/>
      <c r="TZ23" s="216"/>
      <c r="UA23" s="196"/>
      <c r="UB23" s="217"/>
      <c r="UC23" s="193"/>
      <c r="UD23" s="215"/>
      <c r="UE23" s="194"/>
      <c r="UF23" s="194"/>
      <c r="UG23" s="194"/>
      <c r="UH23" s="194"/>
      <c r="UI23" s="194"/>
      <c r="UJ23" s="194"/>
      <c r="UK23" s="194"/>
      <c r="UL23" s="194"/>
      <c r="UM23" s="194"/>
      <c r="UN23" s="194"/>
      <c r="UO23" s="194"/>
      <c r="UP23" s="194"/>
      <c r="UQ23" s="194"/>
      <c r="UR23" s="194"/>
      <c r="US23" s="194"/>
      <c r="UT23" s="194"/>
      <c r="UU23" s="194"/>
      <c r="UV23" s="194"/>
      <c r="UW23" s="194"/>
      <c r="UX23" s="194"/>
      <c r="UY23" s="195"/>
      <c r="UZ23" s="216"/>
      <c r="VA23" s="196"/>
      <c r="VB23" s="217"/>
      <c r="VC23" s="193"/>
      <c r="VD23" s="215"/>
      <c r="VE23" s="194"/>
      <c r="VF23" s="194"/>
      <c r="VG23" s="194"/>
      <c r="VH23" s="194"/>
      <c r="VI23" s="194"/>
      <c r="VJ23" s="194"/>
      <c r="VK23" s="194"/>
      <c r="VL23" s="194"/>
      <c r="VM23" s="194"/>
      <c r="VN23" s="194"/>
      <c r="VO23" s="194"/>
      <c r="VP23" s="194"/>
      <c r="VQ23" s="194"/>
      <c r="VR23" s="194"/>
      <c r="VS23" s="194"/>
      <c r="VT23" s="194"/>
      <c r="VU23" s="194"/>
      <c r="VV23" s="194"/>
      <c r="VW23" s="194"/>
      <c r="VX23" s="194"/>
      <c r="VY23" s="195"/>
      <c r="VZ23" s="216"/>
      <c r="WA23" s="196"/>
      <c r="WB23" s="217"/>
      <c r="WC23" s="193"/>
      <c r="WD23" s="215"/>
      <c r="WE23" s="194"/>
      <c r="WF23" s="194"/>
      <c r="WG23" s="194"/>
      <c r="WH23" s="194"/>
      <c r="WI23" s="194"/>
      <c r="WJ23" s="194"/>
      <c r="WK23" s="194"/>
      <c r="WL23" s="194"/>
      <c r="WM23" s="194"/>
      <c r="WN23" s="194"/>
      <c r="WO23" s="194"/>
      <c r="WP23" s="194"/>
      <c r="WQ23" s="194"/>
      <c r="WR23" s="194"/>
      <c r="WS23" s="194"/>
      <c r="WT23" s="194"/>
      <c r="WU23" s="194"/>
      <c r="WV23" s="194"/>
      <c r="WW23" s="194"/>
      <c r="WX23" s="194"/>
      <c r="WY23" s="195"/>
      <c r="WZ23" s="216"/>
      <c r="XA23" s="196"/>
      <c r="XB23" s="217"/>
      <c r="XC23" s="193"/>
      <c r="XD23" s="215"/>
      <c r="XE23" s="194"/>
      <c r="XF23" s="194"/>
      <c r="XG23" s="194"/>
      <c r="XH23" s="194"/>
      <c r="XI23" s="194"/>
      <c r="XJ23" s="194"/>
      <c r="XK23" s="194"/>
      <c r="XL23" s="194"/>
      <c r="XM23" s="194"/>
      <c r="XN23" s="194"/>
      <c r="XO23" s="194"/>
      <c r="XP23" s="194"/>
      <c r="XQ23" s="194"/>
      <c r="XR23" s="194"/>
      <c r="XS23" s="194"/>
      <c r="XT23" s="194"/>
      <c r="XU23" s="194"/>
      <c r="XV23" s="194"/>
      <c r="XW23" s="194"/>
      <c r="XX23" s="194"/>
      <c r="XY23" s="195"/>
      <c r="XZ23" s="216"/>
      <c r="YA23" s="196"/>
      <c r="YB23" s="217"/>
      <c r="YC23" s="193"/>
      <c r="YD23" s="215"/>
      <c r="YE23" s="194"/>
      <c r="YF23" s="194"/>
      <c r="YG23" s="194"/>
      <c r="YH23" s="194"/>
      <c r="YI23" s="194"/>
      <c r="YJ23" s="194"/>
      <c r="YK23" s="194"/>
      <c r="YL23" s="194"/>
      <c r="YM23" s="194"/>
      <c r="YN23" s="194"/>
      <c r="YO23" s="194"/>
      <c r="YP23" s="194"/>
      <c r="YQ23" s="194"/>
      <c r="YR23" s="194"/>
      <c r="YS23" s="194"/>
      <c r="YT23" s="194"/>
      <c r="YU23" s="194"/>
      <c r="YV23" s="194"/>
      <c r="YW23" s="194"/>
      <c r="YX23" s="194"/>
      <c r="YY23" s="195"/>
      <c r="YZ23" s="216"/>
      <c r="ZA23" s="196"/>
      <c r="ZB23" s="217"/>
      <c r="ZC23" s="193"/>
      <c r="ZD23" s="215"/>
      <c r="ZE23" s="194"/>
      <c r="ZF23" s="194"/>
      <c r="ZG23" s="194"/>
      <c r="ZH23" s="194"/>
      <c r="ZI23" s="194"/>
      <c r="ZJ23" s="194"/>
      <c r="ZK23" s="194"/>
      <c r="ZL23" s="194"/>
      <c r="ZM23" s="194"/>
      <c r="ZN23" s="194"/>
      <c r="ZO23" s="194"/>
      <c r="ZP23" s="194"/>
      <c r="ZQ23" s="194"/>
      <c r="ZR23" s="194"/>
      <c r="ZS23" s="194"/>
      <c r="ZT23" s="194"/>
      <c r="ZU23" s="194"/>
      <c r="ZV23" s="194"/>
      <c r="ZW23" s="194"/>
      <c r="ZX23" s="194"/>
      <c r="ZY23" s="195"/>
      <c r="ZZ23" s="216"/>
      <c r="AAA23" s="196"/>
      <c r="AAB23" s="217"/>
      <c r="AAC23" s="193"/>
      <c r="AAD23" s="215"/>
      <c r="AAE23" s="194"/>
      <c r="AAF23" s="194"/>
      <c r="AAG23" s="194"/>
      <c r="AAH23" s="194"/>
      <c r="AAI23" s="194"/>
      <c r="AAJ23" s="194"/>
      <c r="AAK23" s="194"/>
      <c r="AAL23" s="194"/>
      <c r="AAM23" s="194"/>
      <c r="AAN23" s="194"/>
      <c r="AAO23" s="194"/>
      <c r="AAP23" s="194"/>
      <c r="AAQ23" s="194"/>
      <c r="AAR23" s="194"/>
      <c r="AAS23" s="194"/>
      <c r="AAT23" s="194"/>
      <c r="AAU23" s="194"/>
      <c r="AAV23" s="194"/>
      <c r="AAW23" s="194"/>
      <c r="AAX23" s="194"/>
      <c r="AAY23" s="195"/>
      <c r="AAZ23" s="216"/>
      <c r="ABA23" s="196"/>
      <c r="ABB23" s="217"/>
      <c r="ABC23" s="193"/>
      <c r="ABD23" s="215"/>
      <c r="ABE23" s="194"/>
      <c r="ABF23" s="194"/>
      <c r="ABG23" s="194"/>
      <c r="ABH23" s="194"/>
      <c r="ABI23" s="194"/>
      <c r="ABJ23" s="194"/>
      <c r="ABK23" s="194"/>
      <c r="ABL23" s="194"/>
      <c r="ABM23" s="194"/>
      <c r="ABN23" s="194"/>
      <c r="ABO23" s="194"/>
      <c r="ABP23" s="194"/>
      <c r="ABQ23" s="194"/>
      <c r="ABR23" s="194"/>
      <c r="ABS23" s="194"/>
      <c r="ABT23" s="194"/>
      <c r="ABU23" s="194"/>
      <c r="ABV23" s="194"/>
      <c r="ABW23" s="194"/>
      <c r="ABX23" s="194"/>
      <c r="ABY23" s="195"/>
      <c r="ABZ23" s="216"/>
      <c r="ACA23" s="196"/>
      <c r="ACB23" s="217"/>
      <c r="ACC23" s="193"/>
      <c r="ACD23" s="215"/>
      <c r="ACE23" s="194"/>
      <c r="ACF23" s="194"/>
      <c r="ACG23" s="194"/>
      <c r="ACH23" s="194"/>
      <c r="ACI23" s="194"/>
      <c r="ACJ23" s="194"/>
      <c r="ACK23" s="194"/>
      <c r="ACL23" s="194"/>
      <c r="ACM23" s="194"/>
      <c r="ACN23" s="194"/>
      <c r="ACO23" s="194"/>
      <c r="ACP23" s="194"/>
      <c r="ACQ23" s="194"/>
      <c r="ACR23" s="194"/>
      <c r="ACS23" s="194"/>
      <c r="ACT23" s="194"/>
      <c r="ACU23" s="194"/>
      <c r="ACV23" s="194"/>
      <c r="ACW23" s="194"/>
      <c r="ACX23" s="194"/>
      <c r="ACY23" s="195"/>
      <c r="ACZ23" s="216"/>
      <c r="ADA23" s="196"/>
      <c r="ADB23" s="217"/>
    </row>
    <row r="24" spans="2:782" ht="16.2" customHeight="1" x14ac:dyDescent="0.3">
      <c r="B24" s="188"/>
      <c r="C24" s="193"/>
      <c r="D24" s="215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4"/>
      <c r="Q24" s="194"/>
      <c r="R24" s="194"/>
      <c r="S24" s="194"/>
      <c r="T24" s="194"/>
      <c r="U24" s="194"/>
      <c r="V24" s="194"/>
      <c r="W24" s="194"/>
      <c r="X24" s="194"/>
      <c r="Y24" s="195"/>
      <c r="Z24" s="216"/>
      <c r="AA24" s="196"/>
      <c r="AB24" s="217"/>
      <c r="AC24" s="193"/>
      <c r="AD24" s="215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5"/>
      <c r="AZ24" s="216"/>
      <c r="BA24" s="196"/>
      <c r="BB24" s="217"/>
      <c r="BC24" s="193"/>
      <c r="BD24" s="215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194"/>
      <c r="BY24" s="195"/>
      <c r="BZ24" s="216"/>
      <c r="CA24" s="196"/>
      <c r="CB24" s="217"/>
      <c r="CC24" s="193"/>
      <c r="CD24" s="215"/>
      <c r="CE24" s="194"/>
      <c r="CF24" s="194"/>
      <c r="CG24" s="194"/>
      <c r="CH24" s="194"/>
      <c r="CI24" s="194"/>
      <c r="CJ24" s="194"/>
      <c r="CK24" s="194"/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5"/>
      <c r="CZ24" s="216"/>
      <c r="DA24" s="196"/>
      <c r="DB24" s="217"/>
      <c r="DC24" s="193"/>
      <c r="DD24" s="215"/>
      <c r="DE24" s="194"/>
      <c r="DF24" s="194"/>
      <c r="DG24" s="194"/>
      <c r="DH24" s="194"/>
      <c r="DI24" s="194"/>
      <c r="DJ24" s="194"/>
      <c r="DK24" s="194"/>
      <c r="DL24" s="194"/>
      <c r="DM24" s="194"/>
      <c r="DN24" s="194"/>
      <c r="DO24" s="194"/>
      <c r="DP24" s="194"/>
      <c r="DQ24" s="194"/>
      <c r="DR24" s="194"/>
      <c r="DS24" s="194"/>
      <c r="DT24" s="194"/>
      <c r="DU24" s="194"/>
      <c r="DV24" s="194"/>
      <c r="DW24" s="194"/>
      <c r="DX24" s="194"/>
      <c r="DY24" s="195"/>
      <c r="DZ24" s="216"/>
      <c r="EA24" s="196"/>
      <c r="EB24" s="217"/>
      <c r="EC24" s="193"/>
      <c r="ED24" s="215"/>
      <c r="EE24" s="194"/>
      <c r="EF24" s="194"/>
      <c r="EG24" s="194"/>
      <c r="EH24" s="194"/>
      <c r="EI24" s="194"/>
      <c r="EJ24" s="194"/>
      <c r="EK24" s="194"/>
      <c r="EL24" s="194"/>
      <c r="EM24" s="194"/>
      <c r="EN24" s="194"/>
      <c r="EO24" s="194"/>
      <c r="EP24" s="194"/>
      <c r="EQ24" s="194"/>
      <c r="ER24" s="194"/>
      <c r="ES24" s="194"/>
      <c r="ET24" s="194"/>
      <c r="EU24" s="194"/>
      <c r="EV24" s="194"/>
      <c r="EW24" s="194"/>
      <c r="EX24" s="194"/>
      <c r="EY24" s="195"/>
      <c r="EZ24" s="216"/>
      <c r="FA24" s="196"/>
      <c r="FB24" s="217"/>
      <c r="FC24" s="193"/>
      <c r="FD24" s="215"/>
      <c r="FE24" s="194"/>
      <c r="FF24" s="194"/>
      <c r="FG24" s="194"/>
      <c r="FH24" s="194"/>
      <c r="FI24" s="194"/>
      <c r="FJ24" s="194"/>
      <c r="FK24" s="194"/>
      <c r="FL24" s="194"/>
      <c r="FM24" s="194"/>
      <c r="FN24" s="194"/>
      <c r="FO24" s="194"/>
      <c r="FP24" s="194"/>
      <c r="FQ24" s="194"/>
      <c r="FR24" s="194"/>
      <c r="FS24" s="194"/>
      <c r="FT24" s="194"/>
      <c r="FU24" s="194"/>
      <c r="FV24" s="194"/>
      <c r="FW24" s="194"/>
      <c r="FX24" s="194"/>
      <c r="FY24" s="195"/>
      <c r="FZ24" s="216"/>
      <c r="GA24" s="196"/>
      <c r="GB24" s="217"/>
      <c r="GC24" s="193"/>
      <c r="GD24" s="215"/>
      <c r="GE24" s="194"/>
      <c r="GF24" s="194"/>
      <c r="GG24" s="194"/>
      <c r="GH24" s="194"/>
      <c r="GI24" s="194"/>
      <c r="GJ24" s="194"/>
      <c r="GK24" s="194"/>
      <c r="GL24" s="194"/>
      <c r="GM24" s="194"/>
      <c r="GN24" s="194"/>
      <c r="GO24" s="194"/>
      <c r="GP24" s="194"/>
      <c r="GQ24" s="194"/>
      <c r="GR24" s="194"/>
      <c r="GS24" s="194"/>
      <c r="GT24" s="194"/>
      <c r="GU24" s="194"/>
      <c r="GV24" s="194"/>
      <c r="GW24" s="194"/>
      <c r="GX24" s="194"/>
      <c r="GY24" s="195"/>
      <c r="GZ24" s="216"/>
      <c r="HA24" s="196"/>
      <c r="HB24" s="217"/>
      <c r="HC24" s="193"/>
      <c r="HD24" s="215"/>
      <c r="HE24" s="194"/>
      <c r="HF24" s="194"/>
      <c r="HG24" s="194"/>
      <c r="HH24" s="194"/>
      <c r="HI24" s="194"/>
      <c r="HJ24" s="194"/>
      <c r="HK24" s="194"/>
      <c r="HL24" s="194"/>
      <c r="HM24" s="194"/>
      <c r="HN24" s="194"/>
      <c r="HO24" s="194"/>
      <c r="HP24" s="194"/>
      <c r="HQ24" s="194"/>
      <c r="HR24" s="194"/>
      <c r="HS24" s="194"/>
      <c r="HT24" s="194"/>
      <c r="HU24" s="194"/>
      <c r="HV24" s="194"/>
      <c r="HW24" s="194"/>
      <c r="HX24" s="194"/>
      <c r="HY24" s="195"/>
      <c r="HZ24" s="216"/>
      <c r="IA24" s="196"/>
      <c r="IB24" s="217"/>
      <c r="IC24" s="193"/>
      <c r="ID24" s="215"/>
      <c r="IE24" s="194"/>
      <c r="IF24" s="194"/>
      <c r="IG24" s="194"/>
      <c r="IH24" s="194"/>
      <c r="II24" s="194"/>
      <c r="IJ24" s="194"/>
      <c r="IK24" s="194"/>
      <c r="IL24" s="194"/>
      <c r="IM24" s="194"/>
      <c r="IN24" s="194"/>
      <c r="IO24" s="194"/>
      <c r="IP24" s="194"/>
      <c r="IQ24" s="194"/>
      <c r="IR24" s="194"/>
      <c r="IS24" s="194"/>
      <c r="IT24" s="194"/>
      <c r="IU24" s="194"/>
      <c r="IV24" s="194"/>
      <c r="IW24" s="194"/>
      <c r="IX24" s="194"/>
      <c r="IY24" s="195"/>
      <c r="IZ24" s="216"/>
      <c r="JA24" s="196"/>
      <c r="JB24" s="217"/>
      <c r="JC24" s="193"/>
      <c r="JD24" s="215"/>
      <c r="JE24" s="194"/>
      <c r="JF24" s="194"/>
      <c r="JG24" s="194"/>
      <c r="JH24" s="194"/>
      <c r="JI24" s="194"/>
      <c r="JJ24" s="194"/>
      <c r="JK24" s="194"/>
      <c r="JL24" s="194"/>
      <c r="JM24" s="194"/>
      <c r="JN24" s="194"/>
      <c r="JO24" s="194"/>
      <c r="JP24" s="194"/>
      <c r="JQ24" s="194"/>
      <c r="JR24" s="194"/>
      <c r="JS24" s="194"/>
      <c r="JT24" s="194"/>
      <c r="JU24" s="194"/>
      <c r="JV24" s="194"/>
      <c r="JW24" s="194"/>
      <c r="JX24" s="194"/>
      <c r="JY24" s="195"/>
      <c r="JZ24" s="216"/>
      <c r="KA24" s="196"/>
      <c r="KB24" s="217"/>
      <c r="KC24" s="193"/>
      <c r="KD24" s="215"/>
      <c r="KE24" s="194"/>
      <c r="KF24" s="194"/>
      <c r="KG24" s="194"/>
      <c r="KH24" s="194"/>
      <c r="KI24" s="194"/>
      <c r="KJ24" s="194"/>
      <c r="KK24" s="194"/>
      <c r="KL24" s="194"/>
      <c r="KM24" s="194"/>
      <c r="KN24" s="194"/>
      <c r="KO24" s="194"/>
      <c r="KP24" s="194"/>
      <c r="KQ24" s="194"/>
      <c r="KR24" s="194"/>
      <c r="KS24" s="194"/>
      <c r="KT24" s="194"/>
      <c r="KU24" s="194"/>
      <c r="KV24" s="194"/>
      <c r="KW24" s="194"/>
      <c r="KX24" s="194"/>
      <c r="KY24" s="195"/>
      <c r="KZ24" s="216"/>
      <c r="LA24" s="196"/>
      <c r="LB24" s="217"/>
      <c r="LC24" s="193"/>
      <c r="LD24" s="215"/>
      <c r="LE24" s="194"/>
      <c r="LF24" s="194"/>
      <c r="LG24" s="194"/>
      <c r="LH24" s="194"/>
      <c r="LI24" s="194"/>
      <c r="LJ24" s="194"/>
      <c r="LK24" s="194"/>
      <c r="LL24" s="194"/>
      <c r="LM24" s="194"/>
      <c r="LN24" s="194"/>
      <c r="LO24" s="194"/>
      <c r="LP24" s="194"/>
      <c r="LQ24" s="194"/>
      <c r="LR24" s="194"/>
      <c r="LS24" s="194"/>
      <c r="LT24" s="194"/>
      <c r="LU24" s="194"/>
      <c r="LV24" s="194"/>
      <c r="LW24" s="194"/>
      <c r="LX24" s="194"/>
      <c r="LY24" s="195"/>
      <c r="LZ24" s="216"/>
      <c r="MA24" s="196"/>
      <c r="MB24" s="217"/>
      <c r="MC24" s="193"/>
      <c r="MD24" s="215"/>
      <c r="ME24" s="194"/>
      <c r="MF24" s="194"/>
      <c r="MG24" s="194"/>
      <c r="MH24" s="194"/>
      <c r="MI24" s="194"/>
      <c r="MJ24" s="194"/>
      <c r="MK24" s="194"/>
      <c r="ML24" s="194"/>
      <c r="MM24" s="194"/>
      <c r="MN24" s="194"/>
      <c r="MO24" s="194"/>
      <c r="MP24" s="194"/>
      <c r="MQ24" s="194"/>
      <c r="MR24" s="194"/>
      <c r="MS24" s="194"/>
      <c r="MT24" s="194"/>
      <c r="MU24" s="194"/>
      <c r="MV24" s="194"/>
      <c r="MW24" s="194"/>
      <c r="MX24" s="194"/>
      <c r="MY24" s="195"/>
      <c r="MZ24" s="216"/>
      <c r="NA24" s="196"/>
      <c r="NB24" s="217"/>
      <c r="NC24" s="193"/>
      <c r="ND24" s="215"/>
      <c r="NE24" s="194"/>
      <c r="NF24" s="194"/>
      <c r="NG24" s="194"/>
      <c r="NH24" s="194"/>
      <c r="NI24" s="194"/>
      <c r="NJ24" s="194"/>
      <c r="NK24" s="194"/>
      <c r="NL24" s="194"/>
      <c r="NM24" s="194"/>
      <c r="NN24" s="194"/>
      <c r="NO24" s="194"/>
      <c r="NP24" s="194"/>
      <c r="NQ24" s="194"/>
      <c r="NR24" s="194"/>
      <c r="NS24" s="194"/>
      <c r="NT24" s="194"/>
      <c r="NU24" s="194"/>
      <c r="NV24" s="194"/>
      <c r="NW24" s="194"/>
      <c r="NX24" s="194"/>
      <c r="NY24" s="195"/>
      <c r="NZ24" s="216"/>
      <c r="OA24" s="196"/>
      <c r="OB24" s="217"/>
      <c r="OC24" s="193"/>
      <c r="OD24" s="215"/>
      <c r="OE24" s="194"/>
      <c r="OF24" s="194"/>
      <c r="OG24" s="194"/>
      <c r="OH24" s="194"/>
      <c r="OI24" s="194"/>
      <c r="OJ24" s="194"/>
      <c r="OK24" s="194"/>
      <c r="OL24" s="194"/>
      <c r="OM24" s="194"/>
      <c r="ON24" s="194"/>
      <c r="OO24" s="194"/>
      <c r="OP24" s="194"/>
      <c r="OQ24" s="194"/>
      <c r="OR24" s="194"/>
      <c r="OS24" s="194"/>
      <c r="OT24" s="194"/>
      <c r="OU24" s="194"/>
      <c r="OV24" s="194"/>
      <c r="OW24" s="194"/>
      <c r="OX24" s="194"/>
      <c r="OY24" s="195"/>
      <c r="OZ24" s="216"/>
      <c r="PA24" s="196"/>
      <c r="PB24" s="217"/>
      <c r="PC24" s="193"/>
      <c r="PD24" s="215"/>
      <c r="PE24" s="194"/>
      <c r="PF24" s="194"/>
      <c r="PG24" s="194"/>
      <c r="PH24" s="194"/>
      <c r="PI24" s="194"/>
      <c r="PJ24" s="194"/>
      <c r="PK24" s="194"/>
      <c r="PL24" s="194"/>
      <c r="PM24" s="194"/>
      <c r="PN24" s="194"/>
      <c r="PO24" s="194"/>
      <c r="PP24" s="194"/>
      <c r="PQ24" s="194"/>
      <c r="PR24" s="194"/>
      <c r="PS24" s="194"/>
      <c r="PT24" s="194"/>
      <c r="PU24" s="194"/>
      <c r="PV24" s="194"/>
      <c r="PW24" s="194"/>
      <c r="PX24" s="194"/>
      <c r="PY24" s="195"/>
      <c r="PZ24" s="216"/>
      <c r="QA24" s="196"/>
      <c r="QB24" s="217"/>
      <c r="QC24" s="193"/>
      <c r="QD24" s="215"/>
      <c r="QE24" s="194"/>
      <c r="QF24" s="194"/>
      <c r="QG24" s="194"/>
      <c r="QH24" s="194"/>
      <c r="QI24" s="194"/>
      <c r="QJ24" s="194"/>
      <c r="QK24" s="194"/>
      <c r="QL24" s="194"/>
      <c r="QM24" s="194"/>
      <c r="QN24" s="194"/>
      <c r="QO24" s="194"/>
      <c r="QP24" s="194"/>
      <c r="QQ24" s="194"/>
      <c r="QR24" s="194"/>
      <c r="QS24" s="194"/>
      <c r="QT24" s="194"/>
      <c r="QU24" s="194"/>
      <c r="QV24" s="194"/>
      <c r="QW24" s="194"/>
      <c r="QX24" s="194"/>
      <c r="QY24" s="195"/>
      <c r="QZ24" s="216"/>
      <c r="RA24" s="196"/>
      <c r="RB24" s="217"/>
      <c r="RC24" s="193"/>
      <c r="RD24" s="215"/>
      <c r="RE24" s="194"/>
      <c r="RF24" s="194"/>
      <c r="RG24" s="194"/>
      <c r="RH24" s="194"/>
      <c r="RI24" s="194"/>
      <c r="RJ24" s="194"/>
      <c r="RK24" s="194"/>
      <c r="RL24" s="194"/>
      <c r="RM24" s="194"/>
      <c r="RN24" s="194"/>
      <c r="RO24" s="194"/>
      <c r="RP24" s="194"/>
      <c r="RQ24" s="194"/>
      <c r="RR24" s="194"/>
      <c r="RS24" s="194"/>
      <c r="RT24" s="194"/>
      <c r="RU24" s="194"/>
      <c r="RV24" s="194"/>
      <c r="RW24" s="194"/>
      <c r="RX24" s="194"/>
      <c r="RY24" s="195"/>
      <c r="RZ24" s="216"/>
      <c r="SA24" s="196"/>
      <c r="SB24" s="217"/>
      <c r="SC24" s="193"/>
      <c r="SD24" s="215"/>
      <c r="SE24" s="194"/>
      <c r="SF24" s="194"/>
      <c r="SG24" s="194"/>
      <c r="SH24" s="194"/>
      <c r="SI24" s="194"/>
      <c r="SJ24" s="194"/>
      <c r="SK24" s="194"/>
      <c r="SL24" s="194"/>
      <c r="SM24" s="194"/>
      <c r="SN24" s="194"/>
      <c r="SO24" s="194"/>
      <c r="SP24" s="194"/>
      <c r="SQ24" s="194"/>
      <c r="SR24" s="194"/>
      <c r="SS24" s="194"/>
      <c r="ST24" s="194"/>
      <c r="SU24" s="194"/>
      <c r="SV24" s="194"/>
      <c r="SW24" s="194"/>
      <c r="SX24" s="194"/>
      <c r="SY24" s="195"/>
      <c r="SZ24" s="216"/>
      <c r="TA24" s="196"/>
      <c r="TB24" s="217"/>
      <c r="TC24" s="193"/>
      <c r="TD24" s="215"/>
      <c r="TE24" s="194"/>
      <c r="TF24" s="194"/>
      <c r="TG24" s="194"/>
      <c r="TH24" s="194"/>
      <c r="TI24" s="194"/>
      <c r="TJ24" s="194"/>
      <c r="TK24" s="194"/>
      <c r="TL24" s="194"/>
      <c r="TM24" s="194"/>
      <c r="TN24" s="194"/>
      <c r="TO24" s="194"/>
      <c r="TP24" s="194"/>
      <c r="TQ24" s="194"/>
      <c r="TR24" s="194"/>
      <c r="TS24" s="194"/>
      <c r="TT24" s="194"/>
      <c r="TU24" s="194"/>
      <c r="TV24" s="194"/>
      <c r="TW24" s="194"/>
      <c r="TX24" s="194"/>
      <c r="TY24" s="195"/>
      <c r="TZ24" s="216"/>
      <c r="UA24" s="196"/>
      <c r="UB24" s="217"/>
      <c r="UC24" s="193"/>
      <c r="UD24" s="215"/>
      <c r="UE24" s="194"/>
      <c r="UF24" s="194"/>
      <c r="UG24" s="194"/>
      <c r="UH24" s="194"/>
      <c r="UI24" s="194"/>
      <c r="UJ24" s="194"/>
      <c r="UK24" s="194"/>
      <c r="UL24" s="194"/>
      <c r="UM24" s="194"/>
      <c r="UN24" s="194"/>
      <c r="UO24" s="194"/>
      <c r="UP24" s="194"/>
      <c r="UQ24" s="194"/>
      <c r="UR24" s="194"/>
      <c r="US24" s="194"/>
      <c r="UT24" s="194"/>
      <c r="UU24" s="194"/>
      <c r="UV24" s="194"/>
      <c r="UW24" s="194"/>
      <c r="UX24" s="194"/>
      <c r="UY24" s="195"/>
      <c r="UZ24" s="216"/>
      <c r="VA24" s="196"/>
      <c r="VB24" s="217"/>
      <c r="VC24" s="193"/>
      <c r="VD24" s="215"/>
      <c r="VE24" s="194"/>
      <c r="VF24" s="194"/>
      <c r="VG24" s="194"/>
      <c r="VH24" s="194"/>
      <c r="VI24" s="194"/>
      <c r="VJ24" s="194"/>
      <c r="VK24" s="194"/>
      <c r="VL24" s="194"/>
      <c r="VM24" s="194"/>
      <c r="VN24" s="194"/>
      <c r="VO24" s="194"/>
      <c r="VP24" s="194"/>
      <c r="VQ24" s="194"/>
      <c r="VR24" s="194"/>
      <c r="VS24" s="194"/>
      <c r="VT24" s="194"/>
      <c r="VU24" s="194"/>
      <c r="VV24" s="194"/>
      <c r="VW24" s="194"/>
      <c r="VX24" s="194"/>
      <c r="VY24" s="195"/>
      <c r="VZ24" s="216"/>
      <c r="WA24" s="196"/>
      <c r="WB24" s="217"/>
      <c r="WC24" s="193"/>
      <c r="WD24" s="215"/>
      <c r="WE24" s="194"/>
      <c r="WF24" s="194"/>
      <c r="WG24" s="194"/>
      <c r="WH24" s="194"/>
      <c r="WI24" s="194"/>
      <c r="WJ24" s="194"/>
      <c r="WK24" s="194"/>
      <c r="WL24" s="194"/>
      <c r="WM24" s="194"/>
      <c r="WN24" s="194"/>
      <c r="WO24" s="194"/>
      <c r="WP24" s="194"/>
      <c r="WQ24" s="194"/>
      <c r="WR24" s="194"/>
      <c r="WS24" s="194"/>
      <c r="WT24" s="194"/>
      <c r="WU24" s="194"/>
      <c r="WV24" s="194"/>
      <c r="WW24" s="194"/>
      <c r="WX24" s="194"/>
      <c r="WY24" s="195"/>
      <c r="WZ24" s="216"/>
      <c r="XA24" s="196"/>
      <c r="XB24" s="217"/>
      <c r="XC24" s="193"/>
      <c r="XD24" s="215"/>
      <c r="XE24" s="194"/>
      <c r="XF24" s="194"/>
      <c r="XG24" s="194"/>
      <c r="XH24" s="194"/>
      <c r="XI24" s="194"/>
      <c r="XJ24" s="194"/>
      <c r="XK24" s="194"/>
      <c r="XL24" s="194"/>
      <c r="XM24" s="194"/>
      <c r="XN24" s="194"/>
      <c r="XO24" s="194"/>
      <c r="XP24" s="194"/>
      <c r="XQ24" s="194"/>
      <c r="XR24" s="194"/>
      <c r="XS24" s="194"/>
      <c r="XT24" s="194"/>
      <c r="XU24" s="194"/>
      <c r="XV24" s="194"/>
      <c r="XW24" s="194"/>
      <c r="XX24" s="194"/>
      <c r="XY24" s="195"/>
      <c r="XZ24" s="216"/>
      <c r="YA24" s="196"/>
      <c r="YB24" s="217"/>
      <c r="YC24" s="193"/>
      <c r="YD24" s="215"/>
      <c r="YE24" s="194"/>
      <c r="YF24" s="194"/>
      <c r="YG24" s="194"/>
      <c r="YH24" s="194"/>
      <c r="YI24" s="194"/>
      <c r="YJ24" s="194"/>
      <c r="YK24" s="194"/>
      <c r="YL24" s="194"/>
      <c r="YM24" s="194"/>
      <c r="YN24" s="194"/>
      <c r="YO24" s="194"/>
      <c r="YP24" s="194"/>
      <c r="YQ24" s="194"/>
      <c r="YR24" s="194"/>
      <c r="YS24" s="194"/>
      <c r="YT24" s="194"/>
      <c r="YU24" s="194"/>
      <c r="YV24" s="194"/>
      <c r="YW24" s="194"/>
      <c r="YX24" s="194"/>
      <c r="YY24" s="195"/>
      <c r="YZ24" s="216"/>
      <c r="ZA24" s="196"/>
      <c r="ZB24" s="217"/>
      <c r="ZC24" s="193"/>
      <c r="ZD24" s="215"/>
      <c r="ZE24" s="194"/>
      <c r="ZF24" s="194"/>
      <c r="ZG24" s="194"/>
      <c r="ZH24" s="194"/>
      <c r="ZI24" s="194"/>
      <c r="ZJ24" s="194"/>
      <c r="ZK24" s="194"/>
      <c r="ZL24" s="194"/>
      <c r="ZM24" s="194"/>
      <c r="ZN24" s="194"/>
      <c r="ZO24" s="194"/>
      <c r="ZP24" s="194"/>
      <c r="ZQ24" s="194"/>
      <c r="ZR24" s="194"/>
      <c r="ZS24" s="194"/>
      <c r="ZT24" s="194"/>
      <c r="ZU24" s="194"/>
      <c r="ZV24" s="194"/>
      <c r="ZW24" s="194"/>
      <c r="ZX24" s="194"/>
      <c r="ZY24" s="195"/>
      <c r="ZZ24" s="216"/>
      <c r="AAA24" s="196"/>
      <c r="AAB24" s="217"/>
      <c r="AAC24" s="193"/>
      <c r="AAD24" s="215"/>
      <c r="AAE24" s="194"/>
      <c r="AAF24" s="194"/>
      <c r="AAG24" s="194"/>
      <c r="AAH24" s="194"/>
      <c r="AAI24" s="194"/>
      <c r="AAJ24" s="194"/>
      <c r="AAK24" s="194"/>
      <c r="AAL24" s="194"/>
      <c r="AAM24" s="194"/>
      <c r="AAN24" s="194"/>
      <c r="AAO24" s="194"/>
      <c r="AAP24" s="194"/>
      <c r="AAQ24" s="194"/>
      <c r="AAR24" s="194"/>
      <c r="AAS24" s="194"/>
      <c r="AAT24" s="194"/>
      <c r="AAU24" s="194"/>
      <c r="AAV24" s="194"/>
      <c r="AAW24" s="194"/>
      <c r="AAX24" s="194"/>
      <c r="AAY24" s="195"/>
      <c r="AAZ24" s="216"/>
      <c r="ABA24" s="196"/>
      <c r="ABB24" s="217"/>
      <c r="ABC24" s="193"/>
      <c r="ABD24" s="215"/>
      <c r="ABE24" s="194"/>
      <c r="ABF24" s="194"/>
      <c r="ABG24" s="194"/>
      <c r="ABH24" s="194"/>
      <c r="ABI24" s="194"/>
      <c r="ABJ24" s="194"/>
      <c r="ABK24" s="194"/>
      <c r="ABL24" s="194"/>
      <c r="ABM24" s="194"/>
      <c r="ABN24" s="194"/>
      <c r="ABO24" s="194"/>
      <c r="ABP24" s="194"/>
      <c r="ABQ24" s="194"/>
      <c r="ABR24" s="194"/>
      <c r="ABS24" s="194"/>
      <c r="ABT24" s="194"/>
      <c r="ABU24" s="194"/>
      <c r="ABV24" s="194"/>
      <c r="ABW24" s="194"/>
      <c r="ABX24" s="194"/>
      <c r="ABY24" s="195"/>
      <c r="ABZ24" s="216"/>
      <c r="ACA24" s="196"/>
      <c r="ACB24" s="217"/>
      <c r="ACC24" s="193"/>
      <c r="ACD24" s="215"/>
      <c r="ACE24" s="194"/>
      <c r="ACF24" s="194"/>
      <c r="ACG24" s="194"/>
      <c r="ACH24" s="194"/>
      <c r="ACI24" s="194"/>
      <c r="ACJ24" s="194"/>
      <c r="ACK24" s="194"/>
      <c r="ACL24" s="194"/>
      <c r="ACM24" s="194"/>
      <c r="ACN24" s="194"/>
      <c r="ACO24" s="194"/>
      <c r="ACP24" s="194"/>
      <c r="ACQ24" s="194"/>
      <c r="ACR24" s="194"/>
      <c r="ACS24" s="194"/>
      <c r="ACT24" s="194"/>
      <c r="ACU24" s="194"/>
      <c r="ACV24" s="194"/>
      <c r="ACW24" s="194"/>
      <c r="ACX24" s="194"/>
      <c r="ACY24" s="195"/>
      <c r="ACZ24" s="216"/>
      <c r="ADA24" s="196"/>
      <c r="ADB24" s="217"/>
    </row>
    <row r="25" spans="2:782" ht="16.2" customHeight="1" x14ac:dyDescent="0.3">
      <c r="B25" s="188"/>
      <c r="C25" s="193"/>
      <c r="D25" s="215"/>
      <c r="E25" s="194"/>
      <c r="F25" s="194"/>
      <c r="G25" s="194"/>
      <c r="H25" s="194"/>
      <c r="I25" s="194"/>
      <c r="J25" s="194"/>
      <c r="K25" s="194"/>
      <c r="L25" s="194"/>
      <c r="M25" s="194"/>
      <c r="N25" s="194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5"/>
      <c r="Z25" s="216"/>
      <c r="AA25" s="196"/>
      <c r="AB25" s="217"/>
      <c r="AC25" s="193"/>
      <c r="AD25" s="215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5"/>
      <c r="AZ25" s="216"/>
      <c r="BA25" s="196"/>
      <c r="BB25" s="217"/>
      <c r="BC25" s="193"/>
      <c r="BD25" s="215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194"/>
      <c r="BY25" s="195"/>
      <c r="BZ25" s="216"/>
      <c r="CA25" s="196"/>
      <c r="CB25" s="217"/>
      <c r="CC25" s="193"/>
      <c r="CD25" s="215"/>
      <c r="CE25" s="194"/>
      <c r="CF25" s="194"/>
      <c r="CG25" s="194"/>
      <c r="CH25" s="194"/>
      <c r="CI25" s="194"/>
      <c r="CJ25" s="194"/>
      <c r="CK25" s="194"/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5"/>
      <c r="CZ25" s="216"/>
      <c r="DA25" s="196"/>
      <c r="DB25" s="217"/>
      <c r="DC25" s="193"/>
      <c r="DD25" s="215"/>
      <c r="DE25" s="194"/>
      <c r="DF25" s="194"/>
      <c r="DG25" s="194"/>
      <c r="DH25" s="194"/>
      <c r="DI25" s="194"/>
      <c r="DJ25" s="194"/>
      <c r="DK25" s="194"/>
      <c r="DL25" s="194"/>
      <c r="DM25" s="194"/>
      <c r="DN25" s="194"/>
      <c r="DO25" s="194"/>
      <c r="DP25" s="194"/>
      <c r="DQ25" s="194"/>
      <c r="DR25" s="194"/>
      <c r="DS25" s="194"/>
      <c r="DT25" s="194"/>
      <c r="DU25" s="194"/>
      <c r="DV25" s="194"/>
      <c r="DW25" s="194"/>
      <c r="DX25" s="194"/>
      <c r="DY25" s="195"/>
      <c r="DZ25" s="216"/>
      <c r="EA25" s="196"/>
      <c r="EB25" s="217"/>
      <c r="EC25" s="193"/>
      <c r="ED25" s="215"/>
      <c r="EE25" s="194"/>
      <c r="EF25" s="194"/>
      <c r="EG25" s="194"/>
      <c r="EH25" s="194"/>
      <c r="EI25" s="194"/>
      <c r="EJ25" s="194"/>
      <c r="EK25" s="194"/>
      <c r="EL25" s="194"/>
      <c r="EM25" s="194"/>
      <c r="EN25" s="194"/>
      <c r="EO25" s="194"/>
      <c r="EP25" s="194"/>
      <c r="EQ25" s="194"/>
      <c r="ER25" s="194"/>
      <c r="ES25" s="194"/>
      <c r="ET25" s="194"/>
      <c r="EU25" s="194"/>
      <c r="EV25" s="194"/>
      <c r="EW25" s="194"/>
      <c r="EX25" s="194"/>
      <c r="EY25" s="195"/>
      <c r="EZ25" s="216"/>
      <c r="FA25" s="196"/>
      <c r="FB25" s="217"/>
      <c r="FC25" s="193"/>
      <c r="FD25" s="215"/>
      <c r="FE25" s="194"/>
      <c r="FF25" s="194"/>
      <c r="FG25" s="194"/>
      <c r="FH25" s="194"/>
      <c r="FI25" s="194"/>
      <c r="FJ25" s="194"/>
      <c r="FK25" s="194"/>
      <c r="FL25" s="194"/>
      <c r="FM25" s="194"/>
      <c r="FN25" s="194"/>
      <c r="FO25" s="194"/>
      <c r="FP25" s="194"/>
      <c r="FQ25" s="194"/>
      <c r="FR25" s="194"/>
      <c r="FS25" s="194"/>
      <c r="FT25" s="194"/>
      <c r="FU25" s="194"/>
      <c r="FV25" s="194"/>
      <c r="FW25" s="194"/>
      <c r="FX25" s="194"/>
      <c r="FY25" s="195"/>
      <c r="FZ25" s="216"/>
      <c r="GA25" s="196"/>
      <c r="GB25" s="217"/>
      <c r="GC25" s="193"/>
      <c r="GD25" s="215"/>
      <c r="GE25" s="194"/>
      <c r="GF25" s="194"/>
      <c r="GG25" s="194"/>
      <c r="GH25" s="194"/>
      <c r="GI25" s="194"/>
      <c r="GJ25" s="194"/>
      <c r="GK25" s="194"/>
      <c r="GL25" s="194"/>
      <c r="GM25" s="194"/>
      <c r="GN25" s="194"/>
      <c r="GO25" s="194"/>
      <c r="GP25" s="194"/>
      <c r="GQ25" s="194"/>
      <c r="GR25" s="194"/>
      <c r="GS25" s="194"/>
      <c r="GT25" s="194"/>
      <c r="GU25" s="194"/>
      <c r="GV25" s="194"/>
      <c r="GW25" s="194"/>
      <c r="GX25" s="194"/>
      <c r="GY25" s="195"/>
      <c r="GZ25" s="216"/>
      <c r="HA25" s="196"/>
      <c r="HB25" s="217"/>
      <c r="HC25" s="193"/>
      <c r="HD25" s="215"/>
      <c r="HE25" s="194"/>
      <c r="HF25" s="194"/>
      <c r="HG25" s="194"/>
      <c r="HH25" s="194"/>
      <c r="HI25" s="194"/>
      <c r="HJ25" s="194"/>
      <c r="HK25" s="194"/>
      <c r="HL25" s="194"/>
      <c r="HM25" s="194"/>
      <c r="HN25" s="194"/>
      <c r="HO25" s="194"/>
      <c r="HP25" s="194"/>
      <c r="HQ25" s="194"/>
      <c r="HR25" s="194"/>
      <c r="HS25" s="194"/>
      <c r="HT25" s="194"/>
      <c r="HU25" s="194"/>
      <c r="HV25" s="194"/>
      <c r="HW25" s="194"/>
      <c r="HX25" s="194"/>
      <c r="HY25" s="195"/>
      <c r="HZ25" s="216"/>
      <c r="IA25" s="196"/>
      <c r="IB25" s="217"/>
      <c r="IC25" s="193"/>
      <c r="ID25" s="215"/>
      <c r="IE25" s="194"/>
      <c r="IF25" s="194"/>
      <c r="IG25" s="194"/>
      <c r="IH25" s="194"/>
      <c r="II25" s="194"/>
      <c r="IJ25" s="194"/>
      <c r="IK25" s="194"/>
      <c r="IL25" s="194"/>
      <c r="IM25" s="194"/>
      <c r="IN25" s="194"/>
      <c r="IO25" s="194"/>
      <c r="IP25" s="194"/>
      <c r="IQ25" s="194"/>
      <c r="IR25" s="194"/>
      <c r="IS25" s="194"/>
      <c r="IT25" s="194"/>
      <c r="IU25" s="194"/>
      <c r="IV25" s="194"/>
      <c r="IW25" s="194"/>
      <c r="IX25" s="194"/>
      <c r="IY25" s="195"/>
      <c r="IZ25" s="216"/>
      <c r="JA25" s="196"/>
      <c r="JB25" s="217"/>
      <c r="JC25" s="193"/>
      <c r="JD25" s="215"/>
      <c r="JE25" s="194"/>
      <c r="JF25" s="194"/>
      <c r="JG25" s="194"/>
      <c r="JH25" s="194"/>
      <c r="JI25" s="194"/>
      <c r="JJ25" s="194"/>
      <c r="JK25" s="194"/>
      <c r="JL25" s="194"/>
      <c r="JM25" s="194"/>
      <c r="JN25" s="194"/>
      <c r="JO25" s="194"/>
      <c r="JP25" s="194"/>
      <c r="JQ25" s="194"/>
      <c r="JR25" s="194"/>
      <c r="JS25" s="194"/>
      <c r="JT25" s="194"/>
      <c r="JU25" s="194"/>
      <c r="JV25" s="194"/>
      <c r="JW25" s="194"/>
      <c r="JX25" s="194"/>
      <c r="JY25" s="195"/>
      <c r="JZ25" s="216"/>
      <c r="KA25" s="196"/>
      <c r="KB25" s="217"/>
      <c r="KC25" s="193"/>
      <c r="KD25" s="215"/>
      <c r="KE25" s="194"/>
      <c r="KF25" s="194"/>
      <c r="KG25" s="194"/>
      <c r="KH25" s="194"/>
      <c r="KI25" s="194"/>
      <c r="KJ25" s="194"/>
      <c r="KK25" s="194"/>
      <c r="KL25" s="194"/>
      <c r="KM25" s="194"/>
      <c r="KN25" s="194"/>
      <c r="KO25" s="194"/>
      <c r="KP25" s="194"/>
      <c r="KQ25" s="194"/>
      <c r="KR25" s="194"/>
      <c r="KS25" s="194"/>
      <c r="KT25" s="194"/>
      <c r="KU25" s="194"/>
      <c r="KV25" s="194"/>
      <c r="KW25" s="194"/>
      <c r="KX25" s="194"/>
      <c r="KY25" s="195"/>
      <c r="KZ25" s="216"/>
      <c r="LA25" s="196"/>
      <c r="LB25" s="217"/>
      <c r="LC25" s="193"/>
      <c r="LD25" s="215"/>
      <c r="LE25" s="194"/>
      <c r="LF25" s="194"/>
      <c r="LG25" s="194"/>
      <c r="LH25" s="194"/>
      <c r="LI25" s="194"/>
      <c r="LJ25" s="194"/>
      <c r="LK25" s="194"/>
      <c r="LL25" s="194"/>
      <c r="LM25" s="194"/>
      <c r="LN25" s="194"/>
      <c r="LO25" s="194"/>
      <c r="LP25" s="194"/>
      <c r="LQ25" s="194"/>
      <c r="LR25" s="194"/>
      <c r="LS25" s="194"/>
      <c r="LT25" s="194"/>
      <c r="LU25" s="194"/>
      <c r="LV25" s="194"/>
      <c r="LW25" s="194"/>
      <c r="LX25" s="194"/>
      <c r="LY25" s="195"/>
      <c r="LZ25" s="216"/>
      <c r="MA25" s="196"/>
      <c r="MB25" s="217"/>
      <c r="MC25" s="193"/>
      <c r="MD25" s="215"/>
      <c r="ME25" s="194"/>
      <c r="MF25" s="194"/>
      <c r="MG25" s="194"/>
      <c r="MH25" s="194"/>
      <c r="MI25" s="194"/>
      <c r="MJ25" s="194"/>
      <c r="MK25" s="194"/>
      <c r="ML25" s="194"/>
      <c r="MM25" s="194"/>
      <c r="MN25" s="194"/>
      <c r="MO25" s="194"/>
      <c r="MP25" s="194"/>
      <c r="MQ25" s="194"/>
      <c r="MR25" s="194"/>
      <c r="MS25" s="194"/>
      <c r="MT25" s="194"/>
      <c r="MU25" s="194"/>
      <c r="MV25" s="194"/>
      <c r="MW25" s="194"/>
      <c r="MX25" s="194"/>
      <c r="MY25" s="195"/>
      <c r="MZ25" s="216"/>
      <c r="NA25" s="196"/>
      <c r="NB25" s="217"/>
      <c r="NC25" s="193"/>
      <c r="ND25" s="215"/>
      <c r="NE25" s="194"/>
      <c r="NF25" s="194"/>
      <c r="NG25" s="194"/>
      <c r="NH25" s="194"/>
      <c r="NI25" s="194"/>
      <c r="NJ25" s="194"/>
      <c r="NK25" s="194"/>
      <c r="NL25" s="194"/>
      <c r="NM25" s="194"/>
      <c r="NN25" s="194"/>
      <c r="NO25" s="194"/>
      <c r="NP25" s="194"/>
      <c r="NQ25" s="194"/>
      <c r="NR25" s="194"/>
      <c r="NS25" s="194"/>
      <c r="NT25" s="194"/>
      <c r="NU25" s="194"/>
      <c r="NV25" s="194"/>
      <c r="NW25" s="194"/>
      <c r="NX25" s="194"/>
      <c r="NY25" s="195"/>
      <c r="NZ25" s="216"/>
      <c r="OA25" s="196"/>
      <c r="OB25" s="217"/>
      <c r="OC25" s="193"/>
      <c r="OD25" s="215"/>
      <c r="OE25" s="194"/>
      <c r="OF25" s="194"/>
      <c r="OG25" s="194"/>
      <c r="OH25" s="194"/>
      <c r="OI25" s="194"/>
      <c r="OJ25" s="194"/>
      <c r="OK25" s="194"/>
      <c r="OL25" s="194"/>
      <c r="OM25" s="194"/>
      <c r="ON25" s="194"/>
      <c r="OO25" s="194"/>
      <c r="OP25" s="194"/>
      <c r="OQ25" s="194"/>
      <c r="OR25" s="194"/>
      <c r="OS25" s="194"/>
      <c r="OT25" s="194"/>
      <c r="OU25" s="194"/>
      <c r="OV25" s="194"/>
      <c r="OW25" s="194"/>
      <c r="OX25" s="194"/>
      <c r="OY25" s="195"/>
      <c r="OZ25" s="216"/>
      <c r="PA25" s="196"/>
      <c r="PB25" s="217"/>
      <c r="PC25" s="193"/>
      <c r="PD25" s="215"/>
      <c r="PE25" s="194"/>
      <c r="PF25" s="194"/>
      <c r="PG25" s="194"/>
      <c r="PH25" s="194"/>
      <c r="PI25" s="194"/>
      <c r="PJ25" s="194"/>
      <c r="PK25" s="194"/>
      <c r="PL25" s="194"/>
      <c r="PM25" s="194"/>
      <c r="PN25" s="194"/>
      <c r="PO25" s="194"/>
      <c r="PP25" s="194"/>
      <c r="PQ25" s="194"/>
      <c r="PR25" s="194"/>
      <c r="PS25" s="194"/>
      <c r="PT25" s="194"/>
      <c r="PU25" s="194"/>
      <c r="PV25" s="194"/>
      <c r="PW25" s="194"/>
      <c r="PX25" s="194"/>
      <c r="PY25" s="195"/>
      <c r="PZ25" s="216"/>
      <c r="QA25" s="196"/>
      <c r="QB25" s="217"/>
      <c r="QC25" s="193"/>
      <c r="QD25" s="215"/>
      <c r="QE25" s="194"/>
      <c r="QF25" s="194"/>
      <c r="QG25" s="194"/>
      <c r="QH25" s="194"/>
      <c r="QI25" s="194"/>
      <c r="QJ25" s="194"/>
      <c r="QK25" s="194"/>
      <c r="QL25" s="194"/>
      <c r="QM25" s="194"/>
      <c r="QN25" s="194"/>
      <c r="QO25" s="194"/>
      <c r="QP25" s="194"/>
      <c r="QQ25" s="194"/>
      <c r="QR25" s="194"/>
      <c r="QS25" s="194"/>
      <c r="QT25" s="194"/>
      <c r="QU25" s="194"/>
      <c r="QV25" s="194"/>
      <c r="QW25" s="194"/>
      <c r="QX25" s="194"/>
      <c r="QY25" s="195"/>
      <c r="QZ25" s="216"/>
      <c r="RA25" s="196"/>
      <c r="RB25" s="217"/>
      <c r="RC25" s="193"/>
      <c r="RD25" s="215"/>
      <c r="RE25" s="194"/>
      <c r="RF25" s="194"/>
      <c r="RG25" s="194"/>
      <c r="RH25" s="194"/>
      <c r="RI25" s="194"/>
      <c r="RJ25" s="194"/>
      <c r="RK25" s="194"/>
      <c r="RL25" s="194"/>
      <c r="RM25" s="194"/>
      <c r="RN25" s="194"/>
      <c r="RO25" s="194"/>
      <c r="RP25" s="194"/>
      <c r="RQ25" s="194"/>
      <c r="RR25" s="194"/>
      <c r="RS25" s="194"/>
      <c r="RT25" s="194"/>
      <c r="RU25" s="194"/>
      <c r="RV25" s="194"/>
      <c r="RW25" s="194"/>
      <c r="RX25" s="194"/>
      <c r="RY25" s="195"/>
      <c r="RZ25" s="216"/>
      <c r="SA25" s="196"/>
      <c r="SB25" s="217"/>
      <c r="SC25" s="193"/>
      <c r="SD25" s="215"/>
      <c r="SE25" s="194"/>
      <c r="SF25" s="194"/>
      <c r="SG25" s="194"/>
      <c r="SH25" s="194"/>
      <c r="SI25" s="194"/>
      <c r="SJ25" s="194"/>
      <c r="SK25" s="194"/>
      <c r="SL25" s="194"/>
      <c r="SM25" s="194"/>
      <c r="SN25" s="194"/>
      <c r="SO25" s="194"/>
      <c r="SP25" s="194"/>
      <c r="SQ25" s="194"/>
      <c r="SR25" s="194"/>
      <c r="SS25" s="194"/>
      <c r="ST25" s="194"/>
      <c r="SU25" s="194"/>
      <c r="SV25" s="194"/>
      <c r="SW25" s="194"/>
      <c r="SX25" s="194"/>
      <c r="SY25" s="195"/>
      <c r="SZ25" s="216"/>
      <c r="TA25" s="196"/>
      <c r="TB25" s="217"/>
      <c r="TC25" s="193"/>
      <c r="TD25" s="215"/>
      <c r="TE25" s="194"/>
      <c r="TF25" s="194"/>
      <c r="TG25" s="194"/>
      <c r="TH25" s="194"/>
      <c r="TI25" s="194"/>
      <c r="TJ25" s="194"/>
      <c r="TK25" s="194"/>
      <c r="TL25" s="194"/>
      <c r="TM25" s="194"/>
      <c r="TN25" s="194"/>
      <c r="TO25" s="194"/>
      <c r="TP25" s="194"/>
      <c r="TQ25" s="194"/>
      <c r="TR25" s="194"/>
      <c r="TS25" s="194"/>
      <c r="TT25" s="194"/>
      <c r="TU25" s="194"/>
      <c r="TV25" s="194"/>
      <c r="TW25" s="194"/>
      <c r="TX25" s="194"/>
      <c r="TY25" s="195"/>
      <c r="TZ25" s="216"/>
      <c r="UA25" s="196"/>
      <c r="UB25" s="217"/>
      <c r="UC25" s="193"/>
      <c r="UD25" s="215"/>
      <c r="UE25" s="194"/>
      <c r="UF25" s="194"/>
      <c r="UG25" s="194"/>
      <c r="UH25" s="194"/>
      <c r="UI25" s="194"/>
      <c r="UJ25" s="194"/>
      <c r="UK25" s="194"/>
      <c r="UL25" s="194"/>
      <c r="UM25" s="194"/>
      <c r="UN25" s="194"/>
      <c r="UO25" s="194"/>
      <c r="UP25" s="194"/>
      <c r="UQ25" s="194"/>
      <c r="UR25" s="194"/>
      <c r="US25" s="194"/>
      <c r="UT25" s="194"/>
      <c r="UU25" s="194"/>
      <c r="UV25" s="194"/>
      <c r="UW25" s="194"/>
      <c r="UX25" s="194"/>
      <c r="UY25" s="195"/>
      <c r="UZ25" s="216"/>
      <c r="VA25" s="196"/>
      <c r="VB25" s="217"/>
      <c r="VC25" s="193"/>
      <c r="VD25" s="215"/>
      <c r="VE25" s="194"/>
      <c r="VF25" s="194"/>
      <c r="VG25" s="194"/>
      <c r="VH25" s="194"/>
      <c r="VI25" s="194"/>
      <c r="VJ25" s="194"/>
      <c r="VK25" s="194"/>
      <c r="VL25" s="194"/>
      <c r="VM25" s="194"/>
      <c r="VN25" s="194"/>
      <c r="VO25" s="194"/>
      <c r="VP25" s="194"/>
      <c r="VQ25" s="194"/>
      <c r="VR25" s="194"/>
      <c r="VS25" s="194"/>
      <c r="VT25" s="194"/>
      <c r="VU25" s="194"/>
      <c r="VV25" s="194"/>
      <c r="VW25" s="194"/>
      <c r="VX25" s="194"/>
      <c r="VY25" s="195"/>
      <c r="VZ25" s="216"/>
      <c r="WA25" s="196"/>
      <c r="WB25" s="217"/>
      <c r="WC25" s="193"/>
      <c r="WD25" s="215"/>
      <c r="WE25" s="194"/>
      <c r="WF25" s="194"/>
      <c r="WG25" s="194"/>
      <c r="WH25" s="194"/>
      <c r="WI25" s="194"/>
      <c r="WJ25" s="194"/>
      <c r="WK25" s="194"/>
      <c r="WL25" s="194"/>
      <c r="WM25" s="194"/>
      <c r="WN25" s="194"/>
      <c r="WO25" s="194"/>
      <c r="WP25" s="194"/>
      <c r="WQ25" s="194"/>
      <c r="WR25" s="194"/>
      <c r="WS25" s="194"/>
      <c r="WT25" s="194"/>
      <c r="WU25" s="194"/>
      <c r="WV25" s="194"/>
      <c r="WW25" s="194"/>
      <c r="WX25" s="194"/>
      <c r="WY25" s="195"/>
      <c r="WZ25" s="216"/>
      <c r="XA25" s="196"/>
      <c r="XB25" s="217"/>
      <c r="XC25" s="193"/>
      <c r="XD25" s="215"/>
      <c r="XE25" s="194"/>
      <c r="XF25" s="194"/>
      <c r="XG25" s="194"/>
      <c r="XH25" s="194"/>
      <c r="XI25" s="194"/>
      <c r="XJ25" s="194"/>
      <c r="XK25" s="194"/>
      <c r="XL25" s="194"/>
      <c r="XM25" s="194"/>
      <c r="XN25" s="194"/>
      <c r="XO25" s="194"/>
      <c r="XP25" s="194"/>
      <c r="XQ25" s="194"/>
      <c r="XR25" s="194"/>
      <c r="XS25" s="194"/>
      <c r="XT25" s="194"/>
      <c r="XU25" s="194"/>
      <c r="XV25" s="194"/>
      <c r="XW25" s="194"/>
      <c r="XX25" s="194"/>
      <c r="XY25" s="195"/>
      <c r="XZ25" s="216"/>
      <c r="YA25" s="196"/>
      <c r="YB25" s="217"/>
      <c r="YC25" s="193"/>
      <c r="YD25" s="215"/>
      <c r="YE25" s="194"/>
      <c r="YF25" s="194"/>
      <c r="YG25" s="194"/>
      <c r="YH25" s="194"/>
      <c r="YI25" s="194"/>
      <c r="YJ25" s="194"/>
      <c r="YK25" s="194"/>
      <c r="YL25" s="194"/>
      <c r="YM25" s="194"/>
      <c r="YN25" s="194"/>
      <c r="YO25" s="194"/>
      <c r="YP25" s="194"/>
      <c r="YQ25" s="194"/>
      <c r="YR25" s="194"/>
      <c r="YS25" s="194"/>
      <c r="YT25" s="194"/>
      <c r="YU25" s="194"/>
      <c r="YV25" s="194"/>
      <c r="YW25" s="194"/>
      <c r="YX25" s="194"/>
      <c r="YY25" s="195"/>
      <c r="YZ25" s="216"/>
      <c r="ZA25" s="196"/>
      <c r="ZB25" s="217"/>
      <c r="ZC25" s="193"/>
      <c r="ZD25" s="215"/>
      <c r="ZE25" s="194"/>
      <c r="ZF25" s="194"/>
      <c r="ZG25" s="194"/>
      <c r="ZH25" s="194"/>
      <c r="ZI25" s="194"/>
      <c r="ZJ25" s="194"/>
      <c r="ZK25" s="194"/>
      <c r="ZL25" s="194"/>
      <c r="ZM25" s="194"/>
      <c r="ZN25" s="194"/>
      <c r="ZO25" s="194"/>
      <c r="ZP25" s="194"/>
      <c r="ZQ25" s="194"/>
      <c r="ZR25" s="194"/>
      <c r="ZS25" s="194"/>
      <c r="ZT25" s="194"/>
      <c r="ZU25" s="194"/>
      <c r="ZV25" s="194"/>
      <c r="ZW25" s="194"/>
      <c r="ZX25" s="194"/>
      <c r="ZY25" s="195"/>
      <c r="ZZ25" s="216"/>
      <c r="AAA25" s="196"/>
      <c r="AAB25" s="217"/>
      <c r="AAC25" s="193"/>
      <c r="AAD25" s="215"/>
      <c r="AAE25" s="194"/>
      <c r="AAF25" s="194"/>
      <c r="AAG25" s="194"/>
      <c r="AAH25" s="194"/>
      <c r="AAI25" s="194"/>
      <c r="AAJ25" s="194"/>
      <c r="AAK25" s="194"/>
      <c r="AAL25" s="194"/>
      <c r="AAM25" s="194"/>
      <c r="AAN25" s="194"/>
      <c r="AAO25" s="194"/>
      <c r="AAP25" s="194"/>
      <c r="AAQ25" s="194"/>
      <c r="AAR25" s="194"/>
      <c r="AAS25" s="194"/>
      <c r="AAT25" s="194"/>
      <c r="AAU25" s="194"/>
      <c r="AAV25" s="194"/>
      <c r="AAW25" s="194"/>
      <c r="AAX25" s="194"/>
      <c r="AAY25" s="195"/>
      <c r="AAZ25" s="216"/>
      <c r="ABA25" s="196"/>
      <c r="ABB25" s="217"/>
      <c r="ABC25" s="193"/>
      <c r="ABD25" s="215"/>
      <c r="ABE25" s="194"/>
      <c r="ABF25" s="194"/>
      <c r="ABG25" s="194"/>
      <c r="ABH25" s="194"/>
      <c r="ABI25" s="194"/>
      <c r="ABJ25" s="194"/>
      <c r="ABK25" s="194"/>
      <c r="ABL25" s="194"/>
      <c r="ABM25" s="194"/>
      <c r="ABN25" s="194"/>
      <c r="ABO25" s="194"/>
      <c r="ABP25" s="194"/>
      <c r="ABQ25" s="194"/>
      <c r="ABR25" s="194"/>
      <c r="ABS25" s="194"/>
      <c r="ABT25" s="194"/>
      <c r="ABU25" s="194"/>
      <c r="ABV25" s="194"/>
      <c r="ABW25" s="194"/>
      <c r="ABX25" s="194"/>
      <c r="ABY25" s="195"/>
      <c r="ABZ25" s="216"/>
      <c r="ACA25" s="196"/>
      <c r="ACB25" s="217"/>
      <c r="ACC25" s="193"/>
      <c r="ACD25" s="215"/>
      <c r="ACE25" s="194"/>
      <c r="ACF25" s="194"/>
      <c r="ACG25" s="194"/>
      <c r="ACH25" s="194"/>
      <c r="ACI25" s="194"/>
      <c r="ACJ25" s="194"/>
      <c r="ACK25" s="194"/>
      <c r="ACL25" s="194"/>
      <c r="ACM25" s="194"/>
      <c r="ACN25" s="194"/>
      <c r="ACO25" s="194"/>
      <c r="ACP25" s="194"/>
      <c r="ACQ25" s="194"/>
      <c r="ACR25" s="194"/>
      <c r="ACS25" s="194"/>
      <c r="ACT25" s="194"/>
      <c r="ACU25" s="194"/>
      <c r="ACV25" s="194"/>
      <c r="ACW25" s="194"/>
      <c r="ACX25" s="194"/>
      <c r="ACY25" s="195"/>
      <c r="ACZ25" s="216"/>
      <c r="ADA25" s="196"/>
      <c r="ADB25" s="217"/>
    </row>
    <row r="26" spans="2:782" ht="16.2" customHeight="1" x14ac:dyDescent="0.3">
      <c r="B26" s="188"/>
      <c r="C26" s="193"/>
      <c r="D26" s="215"/>
      <c r="E26" s="194"/>
      <c r="F26" s="194"/>
      <c r="G26" s="194"/>
      <c r="H26" s="194"/>
      <c r="I26" s="194"/>
      <c r="J26" s="194"/>
      <c r="K26" s="194"/>
      <c r="L26" s="194"/>
      <c r="M26" s="194"/>
      <c r="N26" s="194"/>
      <c r="O26" s="194"/>
      <c r="P26" s="194"/>
      <c r="Q26" s="194"/>
      <c r="R26" s="194"/>
      <c r="S26" s="194"/>
      <c r="T26" s="194"/>
      <c r="U26" s="194"/>
      <c r="V26" s="194"/>
      <c r="W26" s="194"/>
      <c r="X26" s="194"/>
      <c r="Y26" s="195"/>
      <c r="Z26" s="216"/>
      <c r="AA26" s="196"/>
      <c r="AB26" s="217"/>
      <c r="AC26" s="193"/>
      <c r="AD26" s="215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5"/>
      <c r="AZ26" s="216"/>
      <c r="BA26" s="196"/>
      <c r="BB26" s="217"/>
      <c r="BC26" s="193"/>
      <c r="BD26" s="215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194"/>
      <c r="BY26" s="195"/>
      <c r="BZ26" s="216"/>
      <c r="CA26" s="196"/>
      <c r="CB26" s="217"/>
      <c r="CC26" s="193"/>
      <c r="CD26" s="215"/>
      <c r="CE26" s="194"/>
      <c r="CF26" s="194"/>
      <c r="CG26" s="194"/>
      <c r="CH26" s="194"/>
      <c r="CI26" s="194"/>
      <c r="CJ26" s="194"/>
      <c r="CK26" s="194"/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5"/>
      <c r="CZ26" s="216"/>
      <c r="DA26" s="196"/>
      <c r="DB26" s="217"/>
      <c r="DC26" s="193"/>
      <c r="DD26" s="215"/>
      <c r="DE26" s="194"/>
      <c r="DF26" s="194"/>
      <c r="DG26" s="194"/>
      <c r="DH26" s="194"/>
      <c r="DI26" s="194"/>
      <c r="DJ26" s="194"/>
      <c r="DK26" s="194"/>
      <c r="DL26" s="194"/>
      <c r="DM26" s="194"/>
      <c r="DN26" s="194"/>
      <c r="DO26" s="194"/>
      <c r="DP26" s="194"/>
      <c r="DQ26" s="194"/>
      <c r="DR26" s="194"/>
      <c r="DS26" s="194"/>
      <c r="DT26" s="194"/>
      <c r="DU26" s="194"/>
      <c r="DV26" s="194"/>
      <c r="DW26" s="194"/>
      <c r="DX26" s="194"/>
      <c r="DY26" s="195"/>
      <c r="DZ26" s="216"/>
      <c r="EA26" s="196"/>
      <c r="EB26" s="217"/>
      <c r="EC26" s="193"/>
      <c r="ED26" s="215"/>
      <c r="EE26" s="194"/>
      <c r="EF26" s="194"/>
      <c r="EG26" s="194"/>
      <c r="EH26" s="194"/>
      <c r="EI26" s="194"/>
      <c r="EJ26" s="194"/>
      <c r="EK26" s="194"/>
      <c r="EL26" s="194"/>
      <c r="EM26" s="194"/>
      <c r="EN26" s="194"/>
      <c r="EO26" s="194"/>
      <c r="EP26" s="194"/>
      <c r="EQ26" s="194"/>
      <c r="ER26" s="194"/>
      <c r="ES26" s="194"/>
      <c r="ET26" s="194"/>
      <c r="EU26" s="194"/>
      <c r="EV26" s="194"/>
      <c r="EW26" s="194"/>
      <c r="EX26" s="194"/>
      <c r="EY26" s="195"/>
      <c r="EZ26" s="216"/>
      <c r="FA26" s="196"/>
      <c r="FB26" s="217"/>
      <c r="FC26" s="193"/>
      <c r="FD26" s="215"/>
      <c r="FE26" s="194"/>
      <c r="FF26" s="194"/>
      <c r="FG26" s="194"/>
      <c r="FH26" s="194"/>
      <c r="FI26" s="194"/>
      <c r="FJ26" s="194"/>
      <c r="FK26" s="194"/>
      <c r="FL26" s="194"/>
      <c r="FM26" s="194"/>
      <c r="FN26" s="194"/>
      <c r="FO26" s="194"/>
      <c r="FP26" s="194"/>
      <c r="FQ26" s="194"/>
      <c r="FR26" s="194"/>
      <c r="FS26" s="194"/>
      <c r="FT26" s="194"/>
      <c r="FU26" s="194"/>
      <c r="FV26" s="194"/>
      <c r="FW26" s="194"/>
      <c r="FX26" s="194"/>
      <c r="FY26" s="195"/>
      <c r="FZ26" s="216"/>
      <c r="GA26" s="196"/>
      <c r="GB26" s="217"/>
      <c r="GC26" s="193"/>
      <c r="GD26" s="215"/>
      <c r="GE26" s="194"/>
      <c r="GF26" s="194"/>
      <c r="GG26" s="194"/>
      <c r="GH26" s="194"/>
      <c r="GI26" s="194"/>
      <c r="GJ26" s="194"/>
      <c r="GK26" s="194"/>
      <c r="GL26" s="194"/>
      <c r="GM26" s="194"/>
      <c r="GN26" s="194"/>
      <c r="GO26" s="194"/>
      <c r="GP26" s="194"/>
      <c r="GQ26" s="194"/>
      <c r="GR26" s="194"/>
      <c r="GS26" s="194"/>
      <c r="GT26" s="194"/>
      <c r="GU26" s="194"/>
      <c r="GV26" s="194"/>
      <c r="GW26" s="194"/>
      <c r="GX26" s="194"/>
      <c r="GY26" s="195"/>
      <c r="GZ26" s="216"/>
      <c r="HA26" s="196"/>
      <c r="HB26" s="217"/>
      <c r="HC26" s="193"/>
      <c r="HD26" s="215"/>
      <c r="HE26" s="194"/>
      <c r="HF26" s="194"/>
      <c r="HG26" s="194"/>
      <c r="HH26" s="194"/>
      <c r="HI26" s="194"/>
      <c r="HJ26" s="194"/>
      <c r="HK26" s="194"/>
      <c r="HL26" s="194"/>
      <c r="HM26" s="194"/>
      <c r="HN26" s="194"/>
      <c r="HO26" s="194"/>
      <c r="HP26" s="194"/>
      <c r="HQ26" s="194"/>
      <c r="HR26" s="194"/>
      <c r="HS26" s="194"/>
      <c r="HT26" s="194"/>
      <c r="HU26" s="194"/>
      <c r="HV26" s="194"/>
      <c r="HW26" s="194"/>
      <c r="HX26" s="194"/>
      <c r="HY26" s="195"/>
      <c r="HZ26" s="216"/>
      <c r="IA26" s="196"/>
      <c r="IB26" s="217"/>
      <c r="IC26" s="193"/>
      <c r="ID26" s="215"/>
      <c r="IE26" s="194"/>
      <c r="IF26" s="194"/>
      <c r="IG26" s="194"/>
      <c r="IH26" s="194"/>
      <c r="II26" s="194"/>
      <c r="IJ26" s="194"/>
      <c r="IK26" s="194"/>
      <c r="IL26" s="194"/>
      <c r="IM26" s="194"/>
      <c r="IN26" s="194"/>
      <c r="IO26" s="194"/>
      <c r="IP26" s="194"/>
      <c r="IQ26" s="194"/>
      <c r="IR26" s="194"/>
      <c r="IS26" s="194"/>
      <c r="IT26" s="194"/>
      <c r="IU26" s="194"/>
      <c r="IV26" s="194"/>
      <c r="IW26" s="194"/>
      <c r="IX26" s="194"/>
      <c r="IY26" s="195"/>
      <c r="IZ26" s="216"/>
      <c r="JA26" s="196"/>
      <c r="JB26" s="217"/>
      <c r="JC26" s="193"/>
      <c r="JD26" s="215"/>
      <c r="JE26" s="194"/>
      <c r="JF26" s="194"/>
      <c r="JG26" s="194"/>
      <c r="JH26" s="194"/>
      <c r="JI26" s="194"/>
      <c r="JJ26" s="194"/>
      <c r="JK26" s="194"/>
      <c r="JL26" s="194"/>
      <c r="JM26" s="194"/>
      <c r="JN26" s="194"/>
      <c r="JO26" s="194"/>
      <c r="JP26" s="194"/>
      <c r="JQ26" s="194"/>
      <c r="JR26" s="194"/>
      <c r="JS26" s="194"/>
      <c r="JT26" s="194"/>
      <c r="JU26" s="194"/>
      <c r="JV26" s="194"/>
      <c r="JW26" s="194"/>
      <c r="JX26" s="194"/>
      <c r="JY26" s="195"/>
      <c r="JZ26" s="216"/>
      <c r="KA26" s="196"/>
      <c r="KB26" s="217"/>
      <c r="KC26" s="193"/>
      <c r="KD26" s="215"/>
      <c r="KE26" s="194"/>
      <c r="KF26" s="194"/>
      <c r="KG26" s="194"/>
      <c r="KH26" s="194"/>
      <c r="KI26" s="194"/>
      <c r="KJ26" s="194"/>
      <c r="KK26" s="194"/>
      <c r="KL26" s="194"/>
      <c r="KM26" s="194"/>
      <c r="KN26" s="194"/>
      <c r="KO26" s="194"/>
      <c r="KP26" s="194"/>
      <c r="KQ26" s="194"/>
      <c r="KR26" s="194"/>
      <c r="KS26" s="194"/>
      <c r="KT26" s="194"/>
      <c r="KU26" s="194"/>
      <c r="KV26" s="194"/>
      <c r="KW26" s="194"/>
      <c r="KX26" s="194"/>
      <c r="KY26" s="195"/>
      <c r="KZ26" s="216"/>
      <c r="LA26" s="196"/>
      <c r="LB26" s="217"/>
      <c r="LC26" s="193"/>
      <c r="LD26" s="215"/>
      <c r="LE26" s="194"/>
      <c r="LF26" s="194"/>
      <c r="LG26" s="194"/>
      <c r="LH26" s="194"/>
      <c r="LI26" s="194"/>
      <c r="LJ26" s="194"/>
      <c r="LK26" s="194"/>
      <c r="LL26" s="194"/>
      <c r="LM26" s="194"/>
      <c r="LN26" s="194"/>
      <c r="LO26" s="194"/>
      <c r="LP26" s="194"/>
      <c r="LQ26" s="194"/>
      <c r="LR26" s="194"/>
      <c r="LS26" s="194"/>
      <c r="LT26" s="194"/>
      <c r="LU26" s="194"/>
      <c r="LV26" s="194"/>
      <c r="LW26" s="194"/>
      <c r="LX26" s="194"/>
      <c r="LY26" s="195"/>
      <c r="LZ26" s="216"/>
      <c r="MA26" s="196"/>
      <c r="MB26" s="217"/>
      <c r="MC26" s="193"/>
      <c r="MD26" s="215"/>
      <c r="ME26" s="194"/>
      <c r="MF26" s="194"/>
      <c r="MG26" s="194"/>
      <c r="MH26" s="194"/>
      <c r="MI26" s="194"/>
      <c r="MJ26" s="194"/>
      <c r="MK26" s="194"/>
      <c r="ML26" s="194"/>
      <c r="MM26" s="194"/>
      <c r="MN26" s="194"/>
      <c r="MO26" s="194"/>
      <c r="MP26" s="194"/>
      <c r="MQ26" s="194"/>
      <c r="MR26" s="194"/>
      <c r="MS26" s="194"/>
      <c r="MT26" s="194"/>
      <c r="MU26" s="194"/>
      <c r="MV26" s="194"/>
      <c r="MW26" s="194"/>
      <c r="MX26" s="194"/>
      <c r="MY26" s="195"/>
      <c r="MZ26" s="216"/>
      <c r="NA26" s="196"/>
      <c r="NB26" s="217"/>
      <c r="NC26" s="193"/>
      <c r="ND26" s="215"/>
      <c r="NE26" s="194"/>
      <c r="NF26" s="194"/>
      <c r="NG26" s="194"/>
      <c r="NH26" s="194"/>
      <c r="NI26" s="194"/>
      <c r="NJ26" s="194"/>
      <c r="NK26" s="194"/>
      <c r="NL26" s="194"/>
      <c r="NM26" s="194"/>
      <c r="NN26" s="194"/>
      <c r="NO26" s="194"/>
      <c r="NP26" s="194"/>
      <c r="NQ26" s="194"/>
      <c r="NR26" s="194"/>
      <c r="NS26" s="194"/>
      <c r="NT26" s="194"/>
      <c r="NU26" s="194"/>
      <c r="NV26" s="194"/>
      <c r="NW26" s="194"/>
      <c r="NX26" s="194"/>
      <c r="NY26" s="195"/>
      <c r="NZ26" s="216"/>
      <c r="OA26" s="196"/>
      <c r="OB26" s="217"/>
      <c r="OC26" s="193"/>
      <c r="OD26" s="215"/>
      <c r="OE26" s="194"/>
      <c r="OF26" s="194"/>
      <c r="OG26" s="194"/>
      <c r="OH26" s="194"/>
      <c r="OI26" s="194"/>
      <c r="OJ26" s="194"/>
      <c r="OK26" s="194"/>
      <c r="OL26" s="194"/>
      <c r="OM26" s="194"/>
      <c r="ON26" s="194"/>
      <c r="OO26" s="194"/>
      <c r="OP26" s="194"/>
      <c r="OQ26" s="194"/>
      <c r="OR26" s="194"/>
      <c r="OS26" s="194"/>
      <c r="OT26" s="194"/>
      <c r="OU26" s="194"/>
      <c r="OV26" s="194"/>
      <c r="OW26" s="194"/>
      <c r="OX26" s="194"/>
      <c r="OY26" s="195"/>
      <c r="OZ26" s="216"/>
      <c r="PA26" s="196"/>
      <c r="PB26" s="217"/>
      <c r="PC26" s="193"/>
      <c r="PD26" s="215"/>
      <c r="PE26" s="194"/>
      <c r="PF26" s="194"/>
      <c r="PG26" s="194"/>
      <c r="PH26" s="194"/>
      <c r="PI26" s="194"/>
      <c r="PJ26" s="194"/>
      <c r="PK26" s="194"/>
      <c r="PL26" s="194"/>
      <c r="PM26" s="194"/>
      <c r="PN26" s="194"/>
      <c r="PO26" s="194"/>
      <c r="PP26" s="194"/>
      <c r="PQ26" s="194"/>
      <c r="PR26" s="194"/>
      <c r="PS26" s="194"/>
      <c r="PT26" s="194"/>
      <c r="PU26" s="194"/>
      <c r="PV26" s="194"/>
      <c r="PW26" s="194"/>
      <c r="PX26" s="194"/>
      <c r="PY26" s="195"/>
      <c r="PZ26" s="216"/>
      <c r="QA26" s="196"/>
      <c r="QB26" s="217"/>
      <c r="QC26" s="193"/>
      <c r="QD26" s="215"/>
      <c r="QE26" s="194"/>
      <c r="QF26" s="194"/>
      <c r="QG26" s="194"/>
      <c r="QH26" s="194"/>
      <c r="QI26" s="194"/>
      <c r="QJ26" s="194"/>
      <c r="QK26" s="194"/>
      <c r="QL26" s="194"/>
      <c r="QM26" s="194"/>
      <c r="QN26" s="194"/>
      <c r="QO26" s="194"/>
      <c r="QP26" s="194"/>
      <c r="QQ26" s="194"/>
      <c r="QR26" s="194"/>
      <c r="QS26" s="194"/>
      <c r="QT26" s="194"/>
      <c r="QU26" s="194"/>
      <c r="QV26" s="194"/>
      <c r="QW26" s="194"/>
      <c r="QX26" s="194"/>
      <c r="QY26" s="195"/>
      <c r="QZ26" s="216"/>
      <c r="RA26" s="196"/>
      <c r="RB26" s="217"/>
      <c r="RC26" s="193"/>
      <c r="RD26" s="215"/>
      <c r="RE26" s="194"/>
      <c r="RF26" s="194"/>
      <c r="RG26" s="194"/>
      <c r="RH26" s="194"/>
      <c r="RI26" s="194"/>
      <c r="RJ26" s="194"/>
      <c r="RK26" s="194"/>
      <c r="RL26" s="194"/>
      <c r="RM26" s="194"/>
      <c r="RN26" s="194"/>
      <c r="RO26" s="194"/>
      <c r="RP26" s="194"/>
      <c r="RQ26" s="194"/>
      <c r="RR26" s="194"/>
      <c r="RS26" s="194"/>
      <c r="RT26" s="194"/>
      <c r="RU26" s="194"/>
      <c r="RV26" s="194"/>
      <c r="RW26" s="194"/>
      <c r="RX26" s="194"/>
      <c r="RY26" s="195"/>
      <c r="RZ26" s="216"/>
      <c r="SA26" s="196"/>
      <c r="SB26" s="217"/>
      <c r="SC26" s="193"/>
      <c r="SD26" s="215"/>
      <c r="SE26" s="194"/>
      <c r="SF26" s="194"/>
      <c r="SG26" s="194"/>
      <c r="SH26" s="194"/>
      <c r="SI26" s="194"/>
      <c r="SJ26" s="194"/>
      <c r="SK26" s="194"/>
      <c r="SL26" s="194"/>
      <c r="SM26" s="194"/>
      <c r="SN26" s="194"/>
      <c r="SO26" s="194"/>
      <c r="SP26" s="194"/>
      <c r="SQ26" s="194"/>
      <c r="SR26" s="194"/>
      <c r="SS26" s="194"/>
      <c r="ST26" s="194"/>
      <c r="SU26" s="194"/>
      <c r="SV26" s="194"/>
      <c r="SW26" s="194"/>
      <c r="SX26" s="194"/>
      <c r="SY26" s="195"/>
      <c r="SZ26" s="216"/>
      <c r="TA26" s="196"/>
      <c r="TB26" s="217"/>
      <c r="TC26" s="193"/>
      <c r="TD26" s="215"/>
      <c r="TE26" s="194"/>
      <c r="TF26" s="194"/>
      <c r="TG26" s="194"/>
      <c r="TH26" s="194"/>
      <c r="TI26" s="194"/>
      <c r="TJ26" s="194"/>
      <c r="TK26" s="194"/>
      <c r="TL26" s="194"/>
      <c r="TM26" s="194"/>
      <c r="TN26" s="194"/>
      <c r="TO26" s="194"/>
      <c r="TP26" s="194"/>
      <c r="TQ26" s="194"/>
      <c r="TR26" s="194"/>
      <c r="TS26" s="194"/>
      <c r="TT26" s="194"/>
      <c r="TU26" s="194"/>
      <c r="TV26" s="194"/>
      <c r="TW26" s="194"/>
      <c r="TX26" s="194"/>
      <c r="TY26" s="195"/>
      <c r="TZ26" s="216"/>
      <c r="UA26" s="196"/>
      <c r="UB26" s="217"/>
      <c r="UC26" s="193"/>
      <c r="UD26" s="215"/>
      <c r="UE26" s="194"/>
      <c r="UF26" s="194"/>
      <c r="UG26" s="194"/>
      <c r="UH26" s="194"/>
      <c r="UI26" s="194"/>
      <c r="UJ26" s="194"/>
      <c r="UK26" s="194"/>
      <c r="UL26" s="194"/>
      <c r="UM26" s="194"/>
      <c r="UN26" s="194"/>
      <c r="UO26" s="194"/>
      <c r="UP26" s="194"/>
      <c r="UQ26" s="194"/>
      <c r="UR26" s="194"/>
      <c r="US26" s="194"/>
      <c r="UT26" s="194"/>
      <c r="UU26" s="194"/>
      <c r="UV26" s="194"/>
      <c r="UW26" s="194"/>
      <c r="UX26" s="194"/>
      <c r="UY26" s="195"/>
      <c r="UZ26" s="216"/>
      <c r="VA26" s="196"/>
      <c r="VB26" s="217"/>
      <c r="VC26" s="193"/>
      <c r="VD26" s="215"/>
      <c r="VE26" s="194"/>
      <c r="VF26" s="194"/>
      <c r="VG26" s="194"/>
      <c r="VH26" s="194"/>
      <c r="VI26" s="194"/>
      <c r="VJ26" s="194"/>
      <c r="VK26" s="194"/>
      <c r="VL26" s="194"/>
      <c r="VM26" s="194"/>
      <c r="VN26" s="194"/>
      <c r="VO26" s="194"/>
      <c r="VP26" s="194"/>
      <c r="VQ26" s="194"/>
      <c r="VR26" s="194"/>
      <c r="VS26" s="194"/>
      <c r="VT26" s="194"/>
      <c r="VU26" s="194"/>
      <c r="VV26" s="194"/>
      <c r="VW26" s="194"/>
      <c r="VX26" s="194"/>
      <c r="VY26" s="195"/>
      <c r="VZ26" s="216"/>
      <c r="WA26" s="196"/>
      <c r="WB26" s="217"/>
      <c r="WC26" s="193"/>
      <c r="WD26" s="215"/>
      <c r="WE26" s="194"/>
      <c r="WF26" s="194"/>
      <c r="WG26" s="194"/>
      <c r="WH26" s="194"/>
      <c r="WI26" s="194"/>
      <c r="WJ26" s="194"/>
      <c r="WK26" s="194"/>
      <c r="WL26" s="194"/>
      <c r="WM26" s="194"/>
      <c r="WN26" s="194"/>
      <c r="WO26" s="194"/>
      <c r="WP26" s="194"/>
      <c r="WQ26" s="194"/>
      <c r="WR26" s="194"/>
      <c r="WS26" s="194"/>
      <c r="WT26" s="194"/>
      <c r="WU26" s="194"/>
      <c r="WV26" s="194"/>
      <c r="WW26" s="194"/>
      <c r="WX26" s="194"/>
      <c r="WY26" s="195"/>
      <c r="WZ26" s="216"/>
      <c r="XA26" s="196"/>
      <c r="XB26" s="217"/>
      <c r="XC26" s="193"/>
      <c r="XD26" s="215"/>
      <c r="XE26" s="194"/>
      <c r="XF26" s="194"/>
      <c r="XG26" s="194"/>
      <c r="XH26" s="194"/>
      <c r="XI26" s="194"/>
      <c r="XJ26" s="194"/>
      <c r="XK26" s="194"/>
      <c r="XL26" s="194"/>
      <c r="XM26" s="194"/>
      <c r="XN26" s="194"/>
      <c r="XO26" s="194"/>
      <c r="XP26" s="194"/>
      <c r="XQ26" s="194"/>
      <c r="XR26" s="194"/>
      <c r="XS26" s="194"/>
      <c r="XT26" s="194"/>
      <c r="XU26" s="194"/>
      <c r="XV26" s="194"/>
      <c r="XW26" s="194"/>
      <c r="XX26" s="194"/>
      <c r="XY26" s="195"/>
      <c r="XZ26" s="216"/>
      <c r="YA26" s="196"/>
      <c r="YB26" s="217"/>
      <c r="YC26" s="193"/>
      <c r="YD26" s="215"/>
      <c r="YE26" s="194"/>
      <c r="YF26" s="194"/>
      <c r="YG26" s="194"/>
      <c r="YH26" s="194"/>
      <c r="YI26" s="194"/>
      <c r="YJ26" s="194"/>
      <c r="YK26" s="194"/>
      <c r="YL26" s="194"/>
      <c r="YM26" s="194"/>
      <c r="YN26" s="194"/>
      <c r="YO26" s="194"/>
      <c r="YP26" s="194"/>
      <c r="YQ26" s="194"/>
      <c r="YR26" s="194"/>
      <c r="YS26" s="194"/>
      <c r="YT26" s="194"/>
      <c r="YU26" s="194"/>
      <c r="YV26" s="194"/>
      <c r="YW26" s="194"/>
      <c r="YX26" s="194"/>
      <c r="YY26" s="195"/>
      <c r="YZ26" s="216"/>
      <c r="ZA26" s="196"/>
      <c r="ZB26" s="217"/>
      <c r="ZC26" s="193"/>
      <c r="ZD26" s="215"/>
      <c r="ZE26" s="194"/>
      <c r="ZF26" s="194"/>
      <c r="ZG26" s="194"/>
      <c r="ZH26" s="194"/>
      <c r="ZI26" s="194"/>
      <c r="ZJ26" s="194"/>
      <c r="ZK26" s="194"/>
      <c r="ZL26" s="194"/>
      <c r="ZM26" s="194"/>
      <c r="ZN26" s="194"/>
      <c r="ZO26" s="194"/>
      <c r="ZP26" s="194"/>
      <c r="ZQ26" s="194"/>
      <c r="ZR26" s="194"/>
      <c r="ZS26" s="194"/>
      <c r="ZT26" s="194"/>
      <c r="ZU26" s="194"/>
      <c r="ZV26" s="194"/>
      <c r="ZW26" s="194"/>
      <c r="ZX26" s="194"/>
      <c r="ZY26" s="195"/>
      <c r="ZZ26" s="216"/>
      <c r="AAA26" s="196"/>
      <c r="AAB26" s="217"/>
      <c r="AAC26" s="193"/>
      <c r="AAD26" s="215"/>
      <c r="AAE26" s="194"/>
      <c r="AAF26" s="194"/>
      <c r="AAG26" s="194"/>
      <c r="AAH26" s="194"/>
      <c r="AAI26" s="194"/>
      <c r="AAJ26" s="194"/>
      <c r="AAK26" s="194"/>
      <c r="AAL26" s="194"/>
      <c r="AAM26" s="194"/>
      <c r="AAN26" s="194"/>
      <c r="AAO26" s="194"/>
      <c r="AAP26" s="194"/>
      <c r="AAQ26" s="194"/>
      <c r="AAR26" s="194"/>
      <c r="AAS26" s="194"/>
      <c r="AAT26" s="194"/>
      <c r="AAU26" s="194"/>
      <c r="AAV26" s="194"/>
      <c r="AAW26" s="194"/>
      <c r="AAX26" s="194"/>
      <c r="AAY26" s="195"/>
      <c r="AAZ26" s="216"/>
      <c r="ABA26" s="196"/>
      <c r="ABB26" s="217"/>
      <c r="ABC26" s="193"/>
      <c r="ABD26" s="215"/>
      <c r="ABE26" s="194"/>
      <c r="ABF26" s="194"/>
      <c r="ABG26" s="194"/>
      <c r="ABH26" s="194"/>
      <c r="ABI26" s="194"/>
      <c r="ABJ26" s="194"/>
      <c r="ABK26" s="194"/>
      <c r="ABL26" s="194"/>
      <c r="ABM26" s="194"/>
      <c r="ABN26" s="194"/>
      <c r="ABO26" s="194"/>
      <c r="ABP26" s="194"/>
      <c r="ABQ26" s="194"/>
      <c r="ABR26" s="194"/>
      <c r="ABS26" s="194"/>
      <c r="ABT26" s="194"/>
      <c r="ABU26" s="194"/>
      <c r="ABV26" s="194"/>
      <c r="ABW26" s="194"/>
      <c r="ABX26" s="194"/>
      <c r="ABY26" s="195"/>
      <c r="ABZ26" s="216"/>
      <c r="ACA26" s="196"/>
      <c r="ACB26" s="217"/>
      <c r="ACC26" s="193"/>
      <c r="ACD26" s="215"/>
      <c r="ACE26" s="194"/>
      <c r="ACF26" s="194"/>
      <c r="ACG26" s="194"/>
      <c r="ACH26" s="194"/>
      <c r="ACI26" s="194"/>
      <c r="ACJ26" s="194"/>
      <c r="ACK26" s="194"/>
      <c r="ACL26" s="194"/>
      <c r="ACM26" s="194"/>
      <c r="ACN26" s="194"/>
      <c r="ACO26" s="194"/>
      <c r="ACP26" s="194"/>
      <c r="ACQ26" s="194"/>
      <c r="ACR26" s="194"/>
      <c r="ACS26" s="194"/>
      <c r="ACT26" s="194"/>
      <c r="ACU26" s="194"/>
      <c r="ACV26" s="194"/>
      <c r="ACW26" s="194"/>
      <c r="ACX26" s="194"/>
      <c r="ACY26" s="195"/>
      <c r="ACZ26" s="216"/>
      <c r="ADA26" s="196"/>
      <c r="ADB26" s="217"/>
    </row>
    <row r="27" spans="2:782" ht="16.2" customHeight="1" x14ac:dyDescent="0.3">
      <c r="B27" s="188"/>
      <c r="C27" s="193"/>
      <c r="D27" s="215"/>
      <c r="E27" s="194"/>
      <c r="F27" s="194"/>
      <c r="G27" s="194"/>
      <c r="H27" s="194"/>
      <c r="I27" s="194"/>
      <c r="J27" s="194"/>
      <c r="K27" s="194"/>
      <c r="L27" s="194"/>
      <c r="M27" s="194"/>
      <c r="N27" s="194"/>
      <c r="O27" s="194"/>
      <c r="P27" s="194"/>
      <c r="Q27" s="194"/>
      <c r="R27" s="194"/>
      <c r="S27" s="194"/>
      <c r="T27" s="194"/>
      <c r="U27" s="194"/>
      <c r="V27" s="194"/>
      <c r="W27" s="194"/>
      <c r="X27" s="194"/>
      <c r="Y27" s="195"/>
      <c r="Z27" s="216"/>
      <c r="AA27" s="196"/>
      <c r="AB27" s="217"/>
      <c r="AC27" s="193"/>
      <c r="AD27" s="215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5"/>
      <c r="AZ27" s="216"/>
      <c r="BA27" s="196"/>
      <c r="BB27" s="217"/>
      <c r="BC27" s="193"/>
      <c r="BD27" s="215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194"/>
      <c r="BY27" s="195"/>
      <c r="BZ27" s="216"/>
      <c r="CA27" s="196"/>
      <c r="CB27" s="217"/>
      <c r="CC27" s="193"/>
      <c r="CD27" s="215"/>
      <c r="CE27" s="194"/>
      <c r="CF27" s="194"/>
      <c r="CG27" s="194"/>
      <c r="CH27" s="194"/>
      <c r="CI27" s="194"/>
      <c r="CJ27" s="194"/>
      <c r="CK27" s="194"/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5"/>
      <c r="CZ27" s="216"/>
      <c r="DA27" s="196"/>
      <c r="DB27" s="217"/>
      <c r="DC27" s="193"/>
      <c r="DD27" s="215"/>
      <c r="DE27" s="194"/>
      <c r="DF27" s="194"/>
      <c r="DG27" s="194"/>
      <c r="DH27" s="194"/>
      <c r="DI27" s="194"/>
      <c r="DJ27" s="194"/>
      <c r="DK27" s="194"/>
      <c r="DL27" s="194"/>
      <c r="DM27" s="194"/>
      <c r="DN27" s="194"/>
      <c r="DO27" s="194"/>
      <c r="DP27" s="194"/>
      <c r="DQ27" s="194"/>
      <c r="DR27" s="194"/>
      <c r="DS27" s="194"/>
      <c r="DT27" s="194"/>
      <c r="DU27" s="194"/>
      <c r="DV27" s="194"/>
      <c r="DW27" s="194"/>
      <c r="DX27" s="194"/>
      <c r="DY27" s="195"/>
      <c r="DZ27" s="216"/>
      <c r="EA27" s="196"/>
      <c r="EB27" s="217"/>
      <c r="EC27" s="193"/>
      <c r="ED27" s="215"/>
      <c r="EE27" s="194"/>
      <c r="EF27" s="194"/>
      <c r="EG27" s="194"/>
      <c r="EH27" s="194"/>
      <c r="EI27" s="194"/>
      <c r="EJ27" s="194"/>
      <c r="EK27" s="194"/>
      <c r="EL27" s="194"/>
      <c r="EM27" s="194"/>
      <c r="EN27" s="194"/>
      <c r="EO27" s="194"/>
      <c r="EP27" s="194"/>
      <c r="EQ27" s="194"/>
      <c r="ER27" s="194"/>
      <c r="ES27" s="194"/>
      <c r="ET27" s="194"/>
      <c r="EU27" s="194"/>
      <c r="EV27" s="194"/>
      <c r="EW27" s="194"/>
      <c r="EX27" s="194"/>
      <c r="EY27" s="195"/>
      <c r="EZ27" s="216"/>
      <c r="FA27" s="196"/>
      <c r="FB27" s="217"/>
      <c r="FC27" s="193"/>
      <c r="FD27" s="215"/>
      <c r="FE27" s="194"/>
      <c r="FF27" s="194"/>
      <c r="FG27" s="194"/>
      <c r="FH27" s="194"/>
      <c r="FI27" s="194"/>
      <c r="FJ27" s="194"/>
      <c r="FK27" s="194"/>
      <c r="FL27" s="194"/>
      <c r="FM27" s="194"/>
      <c r="FN27" s="194"/>
      <c r="FO27" s="194"/>
      <c r="FP27" s="194"/>
      <c r="FQ27" s="194"/>
      <c r="FR27" s="194"/>
      <c r="FS27" s="194"/>
      <c r="FT27" s="194"/>
      <c r="FU27" s="194"/>
      <c r="FV27" s="194"/>
      <c r="FW27" s="194"/>
      <c r="FX27" s="194"/>
      <c r="FY27" s="195"/>
      <c r="FZ27" s="216"/>
      <c r="GA27" s="196"/>
      <c r="GB27" s="217"/>
      <c r="GC27" s="193"/>
      <c r="GD27" s="215"/>
      <c r="GE27" s="194"/>
      <c r="GF27" s="194"/>
      <c r="GG27" s="194"/>
      <c r="GH27" s="194"/>
      <c r="GI27" s="194"/>
      <c r="GJ27" s="194"/>
      <c r="GK27" s="194"/>
      <c r="GL27" s="194"/>
      <c r="GM27" s="194"/>
      <c r="GN27" s="194"/>
      <c r="GO27" s="194"/>
      <c r="GP27" s="194"/>
      <c r="GQ27" s="194"/>
      <c r="GR27" s="194"/>
      <c r="GS27" s="194"/>
      <c r="GT27" s="194"/>
      <c r="GU27" s="194"/>
      <c r="GV27" s="194"/>
      <c r="GW27" s="194"/>
      <c r="GX27" s="194"/>
      <c r="GY27" s="195"/>
      <c r="GZ27" s="216"/>
      <c r="HA27" s="196"/>
      <c r="HB27" s="217"/>
      <c r="HC27" s="193"/>
      <c r="HD27" s="215"/>
      <c r="HE27" s="194"/>
      <c r="HF27" s="194"/>
      <c r="HG27" s="194"/>
      <c r="HH27" s="194"/>
      <c r="HI27" s="194"/>
      <c r="HJ27" s="194"/>
      <c r="HK27" s="194"/>
      <c r="HL27" s="194"/>
      <c r="HM27" s="194"/>
      <c r="HN27" s="194"/>
      <c r="HO27" s="194"/>
      <c r="HP27" s="194"/>
      <c r="HQ27" s="194"/>
      <c r="HR27" s="194"/>
      <c r="HS27" s="194"/>
      <c r="HT27" s="194"/>
      <c r="HU27" s="194"/>
      <c r="HV27" s="194"/>
      <c r="HW27" s="194"/>
      <c r="HX27" s="194"/>
      <c r="HY27" s="195"/>
      <c r="HZ27" s="216"/>
      <c r="IA27" s="196"/>
      <c r="IB27" s="217"/>
      <c r="IC27" s="193"/>
      <c r="ID27" s="215"/>
      <c r="IE27" s="194"/>
      <c r="IF27" s="194"/>
      <c r="IG27" s="194"/>
      <c r="IH27" s="194"/>
      <c r="II27" s="194"/>
      <c r="IJ27" s="194"/>
      <c r="IK27" s="194"/>
      <c r="IL27" s="194"/>
      <c r="IM27" s="194"/>
      <c r="IN27" s="194"/>
      <c r="IO27" s="194"/>
      <c r="IP27" s="194"/>
      <c r="IQ27" s="194"/>
      <c r="IR27" s="194"/>
      <c r="IS27" s="194"/>
      <c r="IT27" s="194"/>
      <c r="IU27" s="194"/>
      <c r="IV27" s="194"/>
      <c r="IW27" s="194"/>
      <c r="IX27" s="194"/>
      <c r="IY27" s="195"/>
      <c r="IZ27" s="216"/>
      <c r="JA27" s="196"/>
      <c r="JB27" s="217"/>
      <c r="JC27" s="193"/>
      <c r="JD27" s="215"/>
      <c r="JE27" s="194"/>
      <c r="JF27" s="194"/>
      <c r="JG27" s="194"/>
      <c r="JH27" s="194"/>
      <c r="JI27" s="194"/>
      <c r="JJ27" s="194"/>
      <c r="JK27" s="194"/>
      <c r="JL27" s="194"/>
      <c r="JM27" s="194"/>
      <c r="JN27" s="194"/>
      <c r="JO27" s="194"/>
      <c r="JP27" s="194"/>
      <c r="JQ27" s="194"/>
      <c r="JR27" s="194"/>
      <c r="JS27" s="194"/>
      <c r="JT27" s="194"/>
      <c r="JU27" s="194"/>
      <c r="JV27" s="194"/>
      <c r="JW27" s="194"/>
      <c r="JX27" s="194"/>
      <c r="JY27" s="195"/>
      <c r="JZ27" s="216"/>
      <c r="KA27" s="196"/>
      <c r="KB27" s="217"/>
      <c r="KC27" s="193"/>
      <c r="KD27" s="215"/>
      <c r="KE27" s="194"/>
      <c r="KF27" s="194"/>
      <c r="KG27" s="194"/>
      <c r="KH27" s="194"/>
      <c r="KI27" s="194"/>
      <c r="KJ27" s="194"/>
      <c r="KK27" s="194"/>
      <c r="KL27" s="194"/>
      <c r="KM27" s="194"/>
      <c r="KN27" s="194"/>
      <c r="KO27" s="194"/>
      <c r="KP27" s="194"/>
      <c r="KQ27" s="194"/>
      <c r="KR27" s="194"/>
      <c r="KS27" s="194"/>
      <c r="KT27" s="194"/>
      <c r="KU27" s="194"/>
      <c r="KV27" s="194"/>
      <c r="KW27" s="194"/>
      <c r="KX27" s="194"/>
      <c r="KY27" s="195"/>
      <c r="KZ27" s="216"/>
      <c r="LA27" s="196"/>
      <c r="LB27" s="217"/>
      <c r="LC27" s="193"/>
      <c r="LD27" s="215"/>
      <c r="LE27" s="194"/>
      <c r="LF27" s="194"/>
      <c r="LG27" s="194"/>
      <c r="LH27" s="194"/>
      <c r="LI27" s="194"/>
      <c r="LJ27" s="194"/>
      <c r="LK27" s="194"/>
      <c r="LL27" s="194"/>
      <c r="LM27" s="194"/>
      <c r="LN27" s="194"/>
      <c r="LO27" s="194"/>
      <c r="LP27" s="194"/>
      <c r="LQ27" s="194"/>
      <c r="LR27" s="194"/>
      <c r="LS27" s="194"/>
      <c r="LT27" s="194"/>
      <c r="LU27" s="194"/>
      <c r="LV27" s="194"/>
      <c r="LW27" s="194"/>
      <c r="LX27" s="194"/>
      <c r="LY27" s="195"/>
      <c r="LZ27" s="216"/>
      <c r="MA27" s="196"/>
      <c r="MB27" s="217"/>
      <c r="MC27" s="193"/>
      <c r="MD27" s="215"/>
      <c r="ME27" s="194"/>
      <c r="MF27" s="194"/>
      <c r="MG27" s="194"/>
      <c r="MH27" s="194"/>
      <c r="MI27" s="194"/>
      <c r="MJ27" s="194"/>
      <c r="MK27" s="194"/>
      <c r="ML27" s="194"/>
      <c r="MM27" s="194"/>
      <c r="MN27" s="194"/>
      <c r="MO27" s="194"/>
      <c r="MP27" s="194"/>
      <c r="MQ27" s="194"/>
      <c r="MR27" s="194"/>
      <c r="MS27" s="194"/>
      <c r="MT27" s="194"/>
      <c r="MU27" s="194"/>
      <c r="MV27" s="194"/>
      <c r="MW27" s="194"/>
      <c r="MX27" s="194"/>
      <c r="MY27" s="195"/>
      <c r="MZ27" s="216"/>
      <c r="NA27" s="196"/>
      <c r="NB27" s="217"/>
      <c r="NC27" s="193"/>
      <c r="ND27" s="215"/>
      <c r="NE27" s="194"/>
      <c r="NF27" s="194"/>
      <c r="NG27" s="194"/>
      <c r="NH27" s="194"/>
      <c r="NI27" s="194"/>
      <c r="NJ27" s="194"/>
      <c r="NK27" s="194"/>
      <c r="NL27" s="194"/>
      <c r="NM27" s="194"/>
      <c r="NN27" s="194"/>
      <c r="NO27" s="194"/>
      <c r="NP27" s="194"/>
      <c r="NQ27" s="194"/>
      <c r="NR27" s="194"/>
      <c r="NS27" s="194"/>
      <c r="NT27" s="194"/>
      <c r="NU27" s="194"/>
      <c r="NV27" s="194"/>
      <c r="NW27" s="194"/>
      <c r="NX27" s="194"/>
      <c r="NY27" s="195"/>
      <c r="NZ27" s="216"/>
      <c r="OA27" s="196"/>
      <c r="OB27" s="217"/>
      <c r="OC27" s="193"/>
      <c r="OD27" s="215"/>
      <c r="OE27" s="194"/>
      <c r="OF27" s="194"/>
      <c r="OG27" s="194"/>
      <c r="OH27" s="194"/>
      <c r="OI27" s="194"/>
      <c r="OJ27" s="194"/>
      <c r="OK27" s="194"/>
      <c r="OL27" s="194"/>
      <c r="OM27" s="194"/>
      <c r="ON27" s="194"/>
      <c r="OO27" s="194"/>
      <c r="OP27" s="194"/>
      <c r="OQ27" s="194"/>
      <c r="OR27" s="194"/>
      <c r="OS27" s="194"/>
      <c r="OT27" s="194"/>
      <c r="OU27" s="194"/>
      <c r="OV27" s="194"/>
      <c r="OW27" s="194"/>
      <c r="OX27" s="194"/>
      <c r="OY27" s="195"/>
      <c r="OZ27" s="216"/>
      <c r="PA27" s="196"/>
      <c r="PB27" s="217"/>
      <c r="PC27" s="193"/>
      <c r="PD27" s="215"/>
      <c r="PE27" s="194"/>
      <c r="PF27" s="194"/>
      <c r="PG27" s="194"/>
      <c r="PH27" s="194"/>
      <c r="PI27" s="194"/>
      <c r="PJ27" s="194"/>
      <c r="PK27" s="194"/>
      <c r="PL27" s="194"/>
      <c r="PM27" s="194"/>
      <c r="PN27" s="194"/>
      <c r="PO27" s="194"/>
      <c r="PP27" s="194"/>
      <c r="PQ27" s="194"/>
      <c r="PR27" s="194"/>
      <c r="PS27" s="194"/>
      <c r="PT27" s="194"/>
      <c r="PU27" s="194"/>
      <c r="PV27" s="194"/>
      <c r="PW27" s="194"/>
      <c r="PX27" s="194"/>
      <c r="PY27" s="195"/>
      <c r="PZ27" s="216"/>
      <c r="QA27" s="196"/>
      <c r="QB27" s="217"/>
      <c r="QC27" s="193"/>
      <c r="QD27" s="215"/>
      <c r="QE27" s="194"/>
      <c r="QF27" s="194"/>
      <c r="QG27" s="194"/>
      <c r="QH27" s="194"/>
      <c r="QI27" s="194"/>
      <c r="QJ27" s="194"/>
      <c r="QK27" s="194"/>
      <c r="QL27" s="194"/>
      <c r="QM27" s="194"/>
      <c r="QN27" s="194"/>
      <c r="QO27" s="194"/>
      <c r="QP27" s="194"/>
      <c r="QQ27" s="194"/>
      <c r="QR27" s="194"/>
      <c r="QS27" s="194"/>
      <c r="QT27" s="194"/>
      <c r="QU27" s="194"/>
      <c r="QV27" s="194"/>
      <c r="QW27" s="194"/>
      <c r="QX27" s="194"/>
      <c r="QY27" s="195"/>
      <c r="QZ27" s="216"/>
      <c r="RA27" s="196"/>
      <c r="RB27" s="217"/>
      <c r="RC27" s="193"/>
      <c r="RD27" s="215"/>
      <c r="RE27" s="194"/>
      <c r="RF27" s="194"/>
      <c r="RG27" s="194"/>
      <c r="RH27" s="194"/>
      <c r="RI27" s="194"/>
      <c r="RJ27" s="194"/>
      <c r="RK27" s="194"/>
      <c r="RL27" s="194"/>
      <c r="RM27" s="194"/>
      <c r="RN27" s="194"/>
      <c r="RO27" s="194"/>
      <c r="RP27" s="194"/>
      <c r="RQ27" s="194"/>
      <c r="RR27" s="194"/>
      <c r="RS27" s="194"/>
      <c r="RT27" s="194"/>
      <c r="RU27" s="194"/>
      <c r="RV27" s="194"/>
      <c r="RW27" s="194"/>
      <c r="RX27" s="194"/>
      <c r="RY27" s="195"/>
      <c r="RZ27" s="216"/>
      <c r="SA27" s="196"/>
      <c r="SB27" s="217"/>
      <c r="SC27" s="193"/>
      <c r="SD27" s="215"/>
      <c r="SE27" s="194"/>
      <c r="SF27" s="194"/>
      <c r="SG27" s="194"/>
      <c r="SH27" s="194"/>
      <c r="SI27" s="194"/>
      <c r="SJ27" s="194"/>
      <c r="SK27" s="194"/>
      <c r="SL27" s="194"/>
      <c r="SM27" s="194"/>
      <c r="SN27" s="194"/>
      <c r="SO27" s="194"/>
      <c r="SP27" s="194"/>
      <c r="SQ27" s="194"/>
      <c r="SR27" s="194"/>
      <c r="SS27" s="194"/>
      <c r="ST27" s="194"/>
      <c r="SU27" s="194"/>
      <c r="SV27" s="194"/>
      <c r="SW27" s="194"/>
      <c r="SX27" s="194"/>
      <c r="SY27" s="195"/>
      <c r="SZ27" s="216"/>
      <c r="TA27" s="196"/>
      <c r="TB27" s="217"/>
      <c r="TC27" s="193"/>
      <c r="TD27" s="215"/>
      <c r="TE27" s="194"/>
      <c r="TF27" s="194"/>
      <c r="TG27" s="194"/>
      <c r="TH27" s="194"/>
      <c r="TI27" s="194"/>
      <c r="TJ27" s="194"/>
      <c r="TK27" s="194"/>
      <c r="TL27" s="194"/>
      <c r="TM27" s="194"/>
      <c r="TN27" s="194"/>
      <c r="TO27" s="194"/>
      <c r="TP27" s="194"/>
      <c r="TQ27" s="194"/>
      <c r="TR27" s="194"/>
      <c r="TS27" s="194"/>
      <c r="TT27" s="194"/>
      <c r="TU27" s="194"/>
      <c r="TV27" s="194"/>
      <c r="TW27" s="194"/>
      <c r="TX27" s="194"/>
      <c r="TY27" s="195"/>
      <c r="TZ27" s="216"/>
      <c r="UA27" s="196"/>
      <c r="UB27" s="217"/>
      <c r="UC27" s="193"/>
      <c r="UD27" s="215"/>
      <c r="UE27" s="194"/>
      <c r="UF27" s="194"/>
      <c r="UG27" s="194"/>
      <c r="UH27" s="194"/>
      <c r="UI27" s="194"/>
      <c r="UJ27" s="194"/>
      <c r="UK27" s="194"/>
      <c r="UL27" s="194"/>
      <c r="UM27" s="194"/>
      <c r="UN27" s="194"/>
      <c r="UO27" s="194"/>
      <c r="UP27" s="194"/>
      <c r="UQ27" s="194"/>
      <c r="UR27" s="194"/>
      <c r="US27" s="194"/>
      <c r="UT27" s="194"/>
      <c r="UU27" s="194"/>
      <c r="UV27" s="194"/>
      <c r="UW27" s="194"/>
      <c r="UX27" s="194"/>
      <c r="UY27" s="195"/>
      <c r="UZ27" s="216"/>
      <c r="VA27" s="196"/>
      <c r="VB27" s="217"/>
      <c r="VC27" s="193"/>
      <c r="VD27" s="215"/>
      <c r="VE27" s="194"/>
      <c r="VF27" s="194"/>
      <c r="VG27" s="194"/>
      <c r="VH27" s="194"/>
      <c r="VI27" s="194"/>
      <c r="VJ27" s="194"/>
      <c r="VK27" s="194"/>
      <c r="VL27" s="194"/>
      <c r="VM27" s="194"/>
      <c r="VN27" s="194"/>
      <c r="VO27" s="194"/>
      <c r="VP27" s="194"/>
      <c r="VQ27" s="194"/>
      <c r="VR27" s="194"/>
      <c r="VS27" s="194"/>
      <c r="VT27" s="194"/>
      <c r="VU27" s="194"/>
      <c r="VV27" s="194"/>
      <c r="VW27" s="194"/>
      <c r="VX27" s="194"/>
      <c r="VY27" s="195"/>
      <c r="VZ27" s="216"/>
      <c r="WA27" s="196"/>
      <c r="WB27" s="217"/>
      <c r="WC27" s="193"/>
      <c r="WD27" s="215"/>
      <c r="WE27" s="194"/>
      <c r="WF27" s="194"/>
      <c r="WG27" s="194"/>
      <c r="WH27" s="194"/>
      <c r="WI27" s="194"/>
      <c r="WJ27" s="194"/>
      <c r="WK27" s="194"/>
      <c r="WL27" s="194"/>
      <c r="WM27" s="194"/>
      <c r="WN27" s="194"/>
      <c r="WO27" s="194"/>
      <c r="WP27" s="194"/>
      <c r="WQ27" s="194"/>
      <c r="WR27" s="194"/>
      <c r="WS27" s="194"/>
      <c r="WT27" s="194"/>
      <c r="WU27" s="194"/>
      <c r="WV27" s="194"/>
      <c r="WW27" s="194"/>
      <c r="WX27" s="194"/>
      <c r="WY27" s="195"/>
      <c r="WZ27" s="216"/>
      <c r="XA27" s="196"/>
      <c r="XB27" s="217"/>
      <c r="XC27" s="193"/>
      <c r="XD27" s="215"/>
      <c r="XE27" s="194"/>
      <c r="XF27" s="194"/>
      <c r="XG27" s="194"/>
      <c r="XH27" s="194"/>
      <c r="XI27" s="194"/>
      <c r="XJ27" s="194"/>
      <c r="XK27" s="194"/>
      <c r="XL27" s="194"/>
      <c r="XM27" s="194"/>
      <c r="XN27" s="194"/>
      <c r="XO27" s="194"/>
      <c r="XP27" s="194"/>
      <c r="XQ27" s="194"/>
      <c r="XR27" s="194"/>
      <c r="XS27" s="194"/>
      <c r="XT27" s="194"/>
      <c r="XU27" s="194"/>
      <c r="XV27" s="194"/>
      <c r="XW27" s="194"/>
      <c r="XX27" s="194"/>
      <c r="XY27" s="195"/>
      <c r="XZ27" s="216"/>
      <c r="YA27" s="196"/>
      <c r="YB27" s="217"/>
      <c r="YC27" s="193"/>
      <c r="YD27" s="215"/>
      <c r="YE27" s="194"/>
      <c r="YF27" s="194"/>
      <c r="YG27" s="194"/>
      <c r="YH27" s="194"/>
      <c r="YI27" s="194"/>
      <c r="YJ27" s="194"/>
      <c r="YK27" s="194"/>
      <c r="YL27" s="194"/>
      <c r="YM27" s="194"/>
      <c r="YN27" s="194"/>
      <c r="YO27" s="194"/>
      <c r="YP27" s="194"/>
      <c r="YQ27" s="194"/>
      <c r="YR27" s="194"/>
      <c r="YS27" s="194"/>
      <c r="YT27" s="194"/>
      <c r="YU27" s="194"/>
      <c r="YV27" s="194"/>
      <c r="YW27" s="194"/>
      <c r="YX27" s="194"/>
      <c r="YY27" s="195"/>
      <c r="YZ27" s="216"/>
      <c r="ZA27" s="196"/>
      <c r="ZB27" s="217"/>
      <c r="ZC27" s="193"/>
      <c r="ZD27" s="215"/>
      <c r="ZE27" s="194"/>
      <c r="ZF27" s="194"/>
      <c r="ZG27" s="194"/>
      <c r="ZH27" s="194"/>
      <c r="ZI27" s="194"/>
      <c r="ZJ27" s="194"/>
      <c r="ZK27" s="194"/>
      <c r="ZL27" s="194"/>
      <c r="ZM27" s="194"/>
      <c r="ZN27" s="194"/>
      <c r="ZO27" s="194"/>
      <c r="ZP27" s="194"/>
      <c r="ZQ27" s="194"/>
      <c r="ZR27" s="194"/>
      <c r="ZS27" s="194"/>
      <c r="ZT27" s="194"/>
      <c r="ZU27" s="194"/>
      <c r="ZV27" s="194"/>
      <c r="ZW27" s="194"/>
      <c r="ZX27" s="194"/>
      <c r="ZY27" s="195"/>
      <c r="ZZ27" s="216"/>
      <c r="AAA27" s="196"/>
      <c r="AAB27" s="217"/>
      <c r="AAC27" s="193"/>
      <c r="AAD27" s="215"/>
      <c r="AAE27" s="194"/>
      <c r="AAF27" s="194"/>
      <c r="AAG27" s="194"/>
      <c r="AAH27" s="194"/>
      <c r="AAI27" s="194"/>
      <c r="AAJ27" s="194"/>
      <c r="AAK27" s="194"/>
      <c r="AAL27" s="194"/>
      <c r="AAM27" s="194"/>
      <c r="AAN27" s="194"/>
      <c r="AAO27" s="194"/>
      <c r="AAP27" s="194"/>
      <c r="AAQ27" s="194"/>
      <c r="AAR27" s="194"/>
      <c r="AAS27" s="194"/>
      <c r="AAT27" s="194"/>
      <c r="AAU27" s="194"/>
      <c r="AAV27" s="194"/>
      <c r="AAW27" s="194"/>
      <c r="AAX27" s="194"/>
      <c r="AAY27" s="195"/>
      <c r="AAZ27" s="216"/>
      <c r="ABA27" s="196"/>
      <c r="ABB27" s="217"/>
      <c r="ABC27" s="193"/>
      <c r="ABD27" s="215"/>
      <c r="ABE27" s="194"/>
      <c r="ABF27" s="194"/>
      <c r="ABG27" s="194"/>
      <c r="ABH27" s="194"/>
      <c r="ABI27" s="194"/>
      <c r="ABJ27" s="194"/>
      <c r="ABK27" s="194"/>
      <c r="ABL27" s="194"/>
      <c r="ABM27" s="194"/>
      <c r="ABN27" s="194"/>
      <c r="ABO27" s="194"/>
      <c r="ABP27" s="194"/>
      <c r="ABQ27" s="194"/>
      <c r="ABR27" s="194"/>
      <c r="ABS27" s="194"/>
      <c r="ABT27" s="194"/>
      <c r="ABU27" s="194"/>
      <c r="ABV27" s="194"/>
      <c r="ABW27" s="194"/>
      <c r="ABX27" s="194"/>
      <c r="ABY27" s="195"/>
      <c r="ABZ27" s="216"/>
      <c r="ACA27" s="196"/>
      <c r="ACB27" s="217"/>
      <c r="ACC27" s="193"/>
      <c r="ACD27" s="215"/>
      <c r="ACE27" s="194"/>
      <c r="ACF27" s="194"/>
      <c r="ACG27" s="194"/>
      <c r="ACH27" s="194"/>
      <c r="ACI27" s="194"/>
      <c r="ACJ27" s="194"/>
      <c r="ACK27" s="194"/>
      <c r="ACL27" s="194"/>
      <c r="ACM27" s="194"/>
      <c r="ACN27" s="194"/>
      <c r="ACO27" s="194"/>
      <c r="ACP27" s="194"/>
      <c r="ACQ27" s="194"/>
      <c r="ACR27" s="194"/>
      <c r="ACS27" s="194"/>
      <c r="ACT27" s="194"/>
      <c r="ACU27" s="194"/>
      <c r="ACV27" s="194"/>
      <c r="ACW27" s="194"/>
      <c r="ACX27" s="194"/>
      <c r="ACY27" s="195"/>
      <c r="ACZ27" s="216"/>
      <c r="ADA27" s="196"/>
      <c r="ADB27" s="217"/>
    </row>
    <row r="28" spans="2:782" ht="16.2" customHeight="1" x14ac:dyDescent="0.3">
      <c r="B28" s="188"/>
      <c r="C28" s="193"/>
      <c r="D28" s="215"/>
      <c r="E28" s="194"/>
      <c r="F28" s="194"/>
      <c r="G28" s="194"/>
      <c r="H28" s="194"/>
      <c r="I28" s="194"/>
      <c r="J28" s="194"/>
      <c r="K28" s="194"/>
      <c r="L28" s="194"/>
      <c r="M28" s="194"/>
      <c r="N28" s="194"/>
      <c r="O28" s="194"/>
      <c r="P28" s="194"/>
      <c r="Q28" s="194"/>
      <c r="R28" s="194"/>
      <c r="S28" s="194"/>
      <c r="T28" s="194"/>
      <c r="U28" s="194"/>
      <c r="V28" s="194"/>
      <c r="W28" s="194"/>
      <c r="X28" s="194"/>
      <c r="Y28" s="195"/>
      <c r="Z28" s="216"/>
      <c r="AA28" s="196"/>
      <c r="AB28" s="217"/>
      <c r="AC28" s="193"/>
      <c r="AD28" s="215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5"/>
      <c r="AZ28" s="216"/>
      <c r="BA28" s="196"/>
      <c r="BB28" s="217"/>
      <c r="BC28" s="193"/>
      <c r="BD28" s="215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194"/>
      <c r="BY28" s="195"/>
      <c r="BZ28" s="216"/>
      <c r="CA28" s="196"/>
      <c r="CB28" s="217"/>
      <c r="CC28" s="193"/>
      <c r="CD28" s="215"/>
      <c r="CE28" s="194"/>
      <c r="CF28" s="194"/>
      <c r="CG28" s="194"/>
      <c r="CH28" s="194"/>
      <c r="CI28" s="194"/>
      <c r="CJ28" s="194"/>
      <c r="CK28" s="194"/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5"/>
      <c r="CZ28" s="216"/>
      <c r="DA28" s="196"/>
      <c r="DB28" s="217"/>
      <c r="DC28" s="193"/>
      <c r="DD28" s="215"/>
      <c r="DE28" s="194"/>
      <c r="DF28" s="194"/>
      <c r="DG28" s="194"/>
      <c r="DH28" s="194"/>
      <c r="DI28" s="194"/>
      <c r="DJ28" s="194"/>
      <c r="DK28" s="194"/>
      <c r="DL28" s="194"/>
      <c r="DM28" s="194"/>
      <c r="DN28" s="194"/>
      <c r="DO28" s="194"/>
      <c r="DP28" s="194"/>
      <c r="DQ28" s="194"/>
      <c r="DR28" s="194"/>
      <c r="DS28" s="194"/>
      <c r="DT28" s="194"/>
      <c r="DU28" s="194"/>
      <c r="DV28" s="194"/>
      <c r="DW28" s="194"/>
      <c r="DX28" s="194"/>
      <c r="DY28" s="195"/>
      <c r="DZ28" s="216"/>
      <c r="EA28" s="196"/>
      <c r="EB28" s="217"/>
      <c r="EC28" s="193"/>
      <c r="ED28" s="215"/>
      <c r="EE28" s="194"/>
      <c r="EF28" s="194"/>
      <c r="EG28" s="194"/>
      <c r="EH28" s="194"/>
      <c r="EI28" s="194"/>
      <c r="EJ28" s="194"/>
      <c r="EK28" s="194"/>
      <c r="EL28" s="194"/>
      <c r="EM28" s="194"/>
      <c r="EN28" s="194"/>
      <c r="EO28" s="194"/>
      <c r="EP28" s="194"/>
      <c r="EQ28" s="194"/>
      <c r="ER28" s="194"/>
      <c r="ES28" s="194"/>
      <c r="ET28" s="194"/>
      <c r="EU28" s="194"/>
      <c r="EV28" s="194"/>
      <c r="EW28" s="194"/>
      <c r="EX28" s="194"/>
      <c r="EY28" s="195"/>
      <c r="EZ28" s="216"/>
      <c r="FA28" s="196"/>
      <c r="FB28" s="217"/>
      <c r="FC28" s="193"/>
      <c r="FD28" s="215"/>
      <c r="FE28" s="194"/>
      <c r="FF28" s="194"/>
      <c r="FG28" s="194"/>
      <c r="FH28" s="194"/>
      <c r="FI28" s="194"/>
      <c r="FJ28" s="194"/>
      <c r="FK28" s="194"/>
      <c r="FL28" s="194"/>
      <c r="FM28" s="194"/>
      <c r="FN28" s="194"/>
      <c r="FO28" s="194"/>
      <c r="FP28" s="194"/>
      <c r="FQ28" s="194"/>
      <c r="FR28" s="194"/>
      <c r="FS28" s="194"/>
      <c r="FT28" s="194"/>
      <c r="FU28" s="194"/>
      <c r="FV28" s="194"/>
      <c r="FW28" s="194"/>
      <c r="FX28" s="194"/>
      <c r="FY28" s="195"/>
      <c r="FZ28" s="216"/>
      <c r="GA28" s="196"/>
      <c r="GB28" s="217"/>
      <c r="GC28" s="193"/>
      <c r="GD28" s="215"/>
      <c r="GE28" s="194"/>
      <c r="GF28" s="194"/>
      <c r="GG28" s="194"/>
      <c r="GH28" s="194"/>
      <c r="GI28" s="194"/>
      <c r="GJ28" s="194"/>
      <c r="GK28" s="194"/>
      <c r="GL28" s="194"/>
      <c r="GM28" s="194"/>
      <c r="GN28" s="194"/>
      <c r="GO28" s="194"/>
      <c r="GP28" s="194"/>
      <c r="GQ28" s="194"/>
      <c r="GR28" s="194"/>
      <c r="GS28" s="194"/>
      <c r="GT28" s="194"/>
      <c r="GU28" s="194"/>
      <c r="GV28" s="194"/>
      <c r="GW28" s="194"/>
      <c r="GX28" s="194"/>
      <c r="GY28" s="195"/>
      <c r="GZ28" s="216"/>
      <c r="HA28" s="196"/>
      <c r="HB28" s="217"/>
      <c r="HC28" s="193"/>
      <c r="HD28" s="215"/>
      <c r="HE28" s="194"/>
      <c r="HF28" s="194"/>
      <c r="HG28" s="194"/>
      <c r="HH28" s="194"/>
      <c r="HI28" s="194"/>
      <c r="HJ28" s="194"/>
      <c r="HK28" s="194"/>
      <c r="HL28" s="194"/>
      <c r="HM28" s="194"/>
      <c r="HN28" s="194"/>
      <c r="HO28" s="194"/>
      <c r="HP28" s="194"/>
      <c r="HQ28" s="194"/>
      <c r="HR28" s="194"/>
      <c r="HS28" s="194"/>
      <c r="HT28" s="194"/>
      <c r="HU28" s="194"/>
      <c r="HV28" s="194"/>
      <c r="HW28" s="194"/>
      <c r="HX28" s="194"/>
      <c r="HY28" s="195"/>
      <c r="HZ28" s="216"/>
      <c r="IA28" s="196"/>
      <c r="IB28" s="217"/>
      <c r="IC28" s="193"/>
      <c r="ID28" s="215"/>
      <c r="IE28" s="194"/>
      <c r="IF28" s="194"/>
      <c r="IG28" s="194"/>
      <c r="IH28" s="194"/>
      <c r="II28" s="194"/>
      <c r="IJ28" s="194"/>
      <c r="IK28" s="194"/>
      <c r="IL28" s="194"/>
      <c r="IM28" s="194"/>
      <c r="IN28" s="194"/>
      <c r="IO28" s="194"/>
      <c r="IP28" s="194"/>
      <c r="IQ28" s="194"/>
      <c r="IR28" s="194"/>
      <c r="IS28" s="194"/>
      <c r="IT28" s="194"/>
      <c r="IU28" s="194"/>
      <c r="IV28" s="194"/>
      <c r="IW28" s="194"/>
      <c r="IX28" s="194"/>
      <c r="IY28" s="195"/>
      <c r="IZ28" s="216"/>
      <c r="JA28" s="196"/>
      <c r="JB28" s="217"/>
      <c r="JC28" s="193"/>
      <c r="JD28" s="215"/>
      <c r="JE28" s="194"/>
      <c r="JF28" s="194"/>
      <c r="JG28" s="194"/>
      <c r="JH28" s="194"/>
      <c r="JI28" s="194"/>
      <c r="JJ28" s="194"/>
      <c r="JK28" s="194"/>
      <c r="JL28" s="194"/>
      <c r="JM28" s="194"/>
      <c r="JN28" s="194"/>
      <c r="JO28" s="194"/>
      <c r="JP28" s="194"/>
      <c r="JQ28" s="194"/>
      <c r="JR28" s="194"/>
      <c r="JS28" s="194"/>
      <c r="JT28" s="194"/>
      <c r="JU28" s="194"/>
      <c r="JV28" s="194"/>
      <c r="JW28" s="194"/>
      <c r="JX28" s="194"/>
      <c r="JY28" s="195"/>
      <c r="JZ28" s="216"/>
      <c r="KA28" s="196"/>
      <c r="KB28" s="217"/>
      <c r="KC28" s="193"/>
      <c r="KD28" s="215"/>
      <c r="KE28" s="194"/>
      <c r="KF28" s="194"/>
      <c r="KG28" s="194"/>
      <c r="KH28" s="194"/>
      <c r="KI28" s="194"/>
      <c r="KJ28" s="194"/>
      <c r="KK28" s="194"/>
      <c r="KL28" s="194"/>
      <c r="KM28" s="194"/>
      <c r="KN28" s="194"/>
      <c r="KO28" s="194"/>
      <c r="KP28" s="194"/>
      <c r="KQ28" s="194"/>
      <c r="KR28" s="194"/>
      <c r="KS28" s="194"/>
      <c r="KT28" s="194"/>
      <c r="KU28" s="194"/>
      <c r="KV28" s="194"/>
      <c r="KW28" s="194"/>
      <c r="KX28" s="194"/>
      <c r="KY28" s="195"/>
      <c r="KZ28" s="216"/>
      <c r="LA28" s="196"/>
      <c r="LB28" s="217"/>
      <c r="LC28" s="193"/>
      <c r="LD28" s="215"/>
      <c r="LE28" s="194"/>
      <c r="LF28" s="194"/>
      <c r="LG28" s="194"/>
      <c r="LH28" s="194"/>
      <c r="LI28" s="194"/>
      <c r="LJ28" s="194"/>
      <c r="LK28" s="194"/>
      <c r="LL28" s="194"/>
      <c r="LM28" s="194"/>
      <c r="LN28" s="194"/>
      <c r="LO28" s="194"/>
      <c r="LP28" s="194"/>
      <c r="LQ28" s="194"/>
      <c r="LR28" s="194"/>
      <c r="LS28" s="194"/>
      <c r="LT28" s="194"/>
      <c r="LU28" s="194"/>
      <c r="LV28" s="194"/>
      <c r="LW28" s="194"/>
      <c r="LX28" s="194"/>
      <c r="LY28" s="195"/>
      <c r="LZ28" s="216"/>
      <c r="MA28" s="196"/>
      <c r="MB28" s="217"/>
      <c r="MC28" s="193"/>
      <c r="MD28" s="215"/>
      <c r="ME28" s="194"/>
      <c r="MF28" s="194"/>
      <c r="MG28" s="194"/>
      <c r="MH28" s="194"/>
      <c r="MI28" s="194"/>
      <c r="MJ28" s="194"/>
      <c r="MK28" s="194"/>
      <c r="ML28" s="194"/>
      <c r="MM28" s="194"/>
      <c r="MN28" s="194"/>
      <c r="MO28" s="194"/>
      <c r="MP28" s="194"/>
      <c r="MQ28" s="194"/>
      <c r="MR28" s="194"/>
      <c r="MS28" s="194"/>
      <c r="MT28" s="194"/>
      <c r="MU28" s="194"/>
      <c r="MV28" s="194"/>
      <c r="MW28" s="194"/>
      <c r="MX28" s="194"/>
      <c r="MY28" s="195"/>
      <c r="MZ28" s="216"/>
      <c r="NA28" s="196"/>
      <c r="NB28" s="217"/>
      <c r="NC28" s="193"/>
      <c r="ND28" s="215"/>
      <c r="NE28" s="194"/>
      <c r="NF28" s="194"/>
      <c r="NG28" s="194"/>
      <c r="NH28" s="194"/>
      <c r="NI28" s="194"/>
      <c r="NJ28" s="194"/>
      <c r="NK28" s="194"/>
      <c r="NL28" s="194"/>
      <c r="NM28" s="194"/>
      <c r="NN28" s="194"/>
      <c r="NO28" s="194"/>
      <c r="NP28" s="194"/>
      <c r="NQ28" s="194"/>
      <c r="NR28" s="194"/>
      <c r="NS28" s="194"/>
      <c r="NT28" s="194"/>
      <c r="NU28" s="194"/>
      <c r="NV28" s="194"/>
      <c r="NW28" s="194"/>
      <c r="NX28" s="194"/>
      <c r="NY28" s="195"/>
      <c r="NZ28" s="216"/>
      <c r="OA28" s="196"/>
      <c r="OB28" s="217"/>
      <c r="OC28" s="193"/>
      <c r="OD28" s="215"/>
      <c r="OE28" s="194"/>
      <c r="OF28" s="194"/>
      <c r="OG28" s="194"/>
      <c r="OH28" s="194"/>
      <c r="OI28" s="194"/>
      <c r="OJ28" s="194"/>
      <c r="OK28" s="194"/>
      <c r="OL28" s="194"/>
      <c r="OM28" s="194"/>
      <c r="ON28" s="194"/>
      <c r="OO28" s="194"/>
      <c r="OP28" s="194"/>
      <c r="OQ28" s="194"/>
      <c r="OR28" s="194"/>
      <c r="OS28" s="194"/>
      <c r="OT28" s="194"/>
      <c r="OU28" s="194"/>
      <c r="OV28" s="194"/>
      <c r="OW28" s="194"/>
      <c r="OX28" s="194"/>
      <c r="OY28" s="195"/>
      <c r="OZ28" s="216"/>
      <c r="PA28" s="196"/>
      <c r="PB28" s="217"/>
      <c r="PC28" s="193"/>
      <c r="PD28" s="215"/>
      <c r="PE28" s="194"/>
      <c r="PF28" s="194"/>
      <c r="PG28" s="194"/>
      <c r="PH28" s="194"/>
      <c r="PI28" s="194"/>
      <c r="PJ28" s="194"/>
      <c r="PK28" s="194"/>
      <c r="PL28" s="194"/>
      <c r="PM28" s="194"/>
      <c r="PN28" s="194"/>
      <c r="PO28" s="194"/>
      <c r="PP28" s="194"/>
      <c r="PQ28" s="194"/>
      <c r="PR28" s="194"/>
      <c r="PS28" s="194"/>
      <c r="PT28" s="194"/>
      <c r="PU28" s="194"/>
      <c r="PV28" s="194"/>
      <c r="PW28" s="194"/>
      <c r="PX28" s="194"/>
      <c r="PY28" s="195"/>
      <c r="PZ28" s="216"/>
      <c r="QA28" s="196"/>
      <c r="QB28" s="217"/>
      <c r="QC28" s="193"/>
      <c r="QD28" s="215"/>
      <c r="QE28" s="194"/>
      <c r="QF28" s="194"/>
      <c r="QG28" s="194"/>
      <c r="QH28" s="194"/>
      <c r="QI28" s="194"/>
      <c r="QJ28" s="194"/>
      <c r="QK28" s="194"/>
      <c r="QL28" s="194"/>
      <c r="QM28" s="194"/>
      <c r="QN28" s="194"/>
      <c r="QO28" s="194"/>
      <c r="QP28" s="194"/>
      <c r="QQ28" s="194"/>
      <c r="QR28" s="194"/>
      <c r="QS28" s="194"/>
      <c r="QT28" s="194"/>
      <c r="QU28" s="194"/>
      <c r="QV28" s="194"/>
      <c r="QW28" s="194"/>
      <c r="QX28" s="194"/>
      <c r="QY28" s="195"/>
      <c r="QZ28" s="216"/>
      <c r="RA28" s="196"/>
      <c r="RB28" s="217"/>
      <c r="RC28" s="193"/>
      <c r="RD28" s="215"/>
      <c r="RE28" s="194"/>
      <c r="RF28" s="194"/>
      <c r="RG28" s="194"/>
      <c r="RH28" s="194"/>
      <c r="RI28" s="194"/>
      <c r="RJ28" s="194"/>
      <c r="RK28" s="194"/>
      <c r="RL28" s="194"/>
      <c r="RM28" s="194"/>
      <c r="RN28" s="194"/>
      <c r="RO28" s="194"/>
      <c r="RP28" s="194"/>
      <c r="RQ28" s="194"/>
      <c r="RR28" s="194"/>
      <c r="RS28" s="194"/>
      <c r="RT28" s="194"/>
      <c r="RU28" s="194"/>
      <c r="RV28" s="194"/>
      <c r="RW28" s="194"/>
      <c r="RX28" s="194"/>
      <c r="RY28" s="195"/>
      <c r="RZ28" s="216"/>
      <c r="SA28" s="196"/>
      <c r="SB28" s="217"/>
      <c r="SC28" s="193"/>
      <c r="SD28" s="215"/>
      <c r="SE28" s="194"/>
      <c r="SF28" s="194"/>
      <c r="SG28" s="194"/>
      <c r="SH28" s="194"/>
      <c r="SI28" s="194"/>
      <c r="SJ28" s="194"/>
      <c r="SK28" s="194"/>
      <c r="SL28" s="194"/>
      <c r="SM28" s="194"/>
      <c r="SN28" s="194"/>
      <c r="SO28" s="194"/>
      <c r="SP28" s="194"/>
      <c r="SQ28" s="194"/>
      <c r="SR28" s="194"/>
      <c r="SS28" s="194"/>
      <c r="ST28" s="194"/>
      <c r="SU28" s="194"/>
      <c r="SV28" s="194"/>
      <c r="SW28" s="194"/>
      <c r="SX28" s="194"/>
      <c r="SY28" s="195"/>
      <c r="SZ28" s="216"/>
      <c r="TA28" s="196"/>
      <c r="TB28" s="217"/>
      <c r="TC28" s="193"/>
      <c r="TD28" s="215"/>
      <c r="TE28" s="194"/>
      <c r="TF28" s="194"/>
      <c r="TG28" s="194"/>
      <c r="TH28" s="194"/>
      <c r="TI28" s="194"/>
      <c r="TJ28" s="194"/>
      <c r="TK28" s="194"/>
      <c r="TL28" s="194"/>
      <c r="TM28" s="194"/>
      <c r="TN28" s="194"/>
      <c r="TO28" s="194"/>
      <c r="TP28" s="194"/>
      <c r="TQ28" s="194"/>
      <c r="TR28" s="194"/>
      <c r="TS28" s="194"/>
      <c r="TT28" s="194"/>
      <c r="TU28" s="194"/>
      <c r="TV28" s="194"/>
      <c r="TW28" s="194"/>
      <c r="TX28" s="194"/>
      <c r="TY28" s="195"/>
      <c r="TZ28" s="216"/>
      <c r="UA28" s="196"/>
      <c r="UB28" s="217"/>
      <c r="UC28" s="193"/>
      <c r="UD28" s="215"/>
      <c r="UE28" s="194"/>
      <c r="UF28" s="194"/>
      <c r="UG28" s="194"/>
      <c r="UH28" s="194"/>
      <c r="UI28" s="194"/>
      <c r="UJ28" s="194"/>
      <c r="UK28" s="194"/>
      <c r="UL28" s="194"/>
      <c r="UM28" s="194"/>
      <c r="UN28" s="194"/>
      <c r="UO28" s="194"/>
      <c r="UP28" s="194"/>
      <c r="UQ28" s="194"/>
      <c r="UR28" s="194"/>
      <c r="US28" s="194"/>
      <c r="UT28" s="194"/>
      <c r="UU28" s="194"/>
      <c r="UV28" s="194"/>
      <c r="UW28" s="194"/>
      <c r="UX28" s="194"/>
      <c r="UY28" s="195"/>
      <c r="UZ28" s="216"/>
      <c r="VA28" s="196"/>
      <c r="VB28" s="217"/>
      <c r="VC28" s="193"/>
      <c r="VD28" s="215"/>
      <c r="VE28" s="194"/>
      <c r="VF28" s="194"/>
      <c r="VG28" s="194"/>
      <c r="VH28" s="194"/>
      <c r="VI28" s="194"/>
      <c r="VJ28" s="194"/>
      <c r="VK28" s="194"/>
      <c r="VL28" s="194"/>
      <c r="VM28" s="194"/>
      <c r="VN28" s="194"/>
      <c r="VO28" s="194"/>
      <c r="VP28" s="194"/>
      <c r="VQ28" s="194"/>
      <c r="VR28" s="194"/>
      <c r="VS28" s="194"/>
      <c r="VT28" s="194"/>
      <c r="VU28" s="194"/>
      <c r="VV28" s="194"/>
      <c r="VW28" s="194"/>
      <c r="VX28" s="194"/>
      <c r="VY28" s="195"/>
      <c r="VZ28" s="216"/>
      <c r="WA28" s="196"/>
      <c r="WB28" s="217"/>
      <c r="WC28" s="193"/>
      <c r="WD28" s="215"/>
      <c r="WE28" s="194"/>
      <c r="WF28" s="194"/>
      <c r="WG28" s="194"/>
      <c r="WH28" s="194"/>
      <c r="WI28" s="194"/>
      <c r="WJ28" s="194"/>
      <c r="WK28" s="194"/>
      <c r="WL28" s="194"/>
      <c r="WM28" s="194"/>
      <c r="WN28" s="194"/>
      <c r="WO28" s="194"/>
      <c r="WP28" s="194"/>
      <c r="WQ28" s="194"/>
      <c r="WR28" s="194"/>
      <c r="WS28" s="194"/>
      <c r="WT28" s="194"/>
      <c r="WU28" s="194"/>
      <c r="WV28" s="194"/>
      <c r="WW28" s="194"/>
      <c r="WX28" s="194"/>
      <c r="WY28" s="195"/>
      <c r="WZ28" s="216"/>
      <c r="XA28" s="196"/>
      <c r="XB28" s="217"/>
      <c r="XC28" s="193"/>
      <c r="XD28" s="215"/>
      <c r="XE28" s="194"/>
      <c r="XF28" s="194"/>
      <c r="XG28" s="194"/>
      <c r="XH28" s="194"/>
      <c r="XI28" s="194"/>
      <c r="XJ28" s="194"/>
      <c r="XK28" s="194"/>
      <c r="XL28" s="194"/>
      <c r="XM28" s="194"/>
      <c r="XN28" s="194"/>
      <c r="XO28" s="194"/>
      <c r="XP28" s="194"/>
      <c r="XQ28" s="194"/>
      <c r="XR28" s="194"/>
      <c r="XS28" s="194"/>
      <c r="XT28" s="194"/>
      <c r="XU28" s="194"/>
      <c r="XV28" s="194"/>
      <c r="XW28" s="194"/>
      <c r="XX28" s="194"/>
      <c r="XY28" s="195"/>
      <c r="XZ28" s="216"/>
      <c r="YA28" s="196"/>
      <c r="YB28" s="217"/>
      <c r="YC28" s="193"/>
      <c r="YD28" s="215"/>
      <c r="YE28" s="194"/>
      <c r="YF28" s="194"/>
      <c r="YG28" s="194"/>
      <c r="YH28" s="194"/>
      <c r="YI28" s="194"/>
      <c r="YJ28" s="194"/>
      <c r="YK28" s="194"/>
      <c r="YL28" s="194"/>
      <c r="YM28" s="194"/>
      <c r="YN28" s="194"/>
      <c r="YO28" s="194"/>
      <c r="YP28" s="194"/>
      <c r="YQ28" s="194"/>
      <c r="YR28" s="194"/>
      <c r="YS28" s="194"/>
      <c r="YT28" s="194"/>
      <c r="YU28" s="194"/>
      <c r="YV28" s="194"/>
      <c r="YW28" s="194"/>
      <c r="YX28" s="194"/>
      <c r="YY28" s="195"/>
      <c r="YZ28" s="216"/>
      <c r="ZA28" s="196"/>
      <c r="ZB28" s="217"/>
      <c r="ZC28" s="193"/>
      <c r="ZD28" s="215"/>
      <c r="ZE28" s="194"/>
      <c r="ZF28" s="194"/>
      <c r="ZG28" s="194"/>
      <c r="ZH28" s="194"/>
      <c r="ZI28" s="194"/>
      <c r="ZJ28" s="194"/>
      <c r="ZK28" s="194"/>
      <c r="ZL28" s="194"/>
      <c r="ZM28" s="194"/>
      <c r="ZN28" s="194"/>
      <c r="ZO28" s="194"/>
      <c r="ZP28" s="194"/>
      <c r="ZQ28" s="194"/>
      <c r="ZR28" s="194"/>
      <c r="ZS28" s="194"/>
      <c r="ZT28" s="194"/>
      <c r="ZU28" s="194"/>
      <c r="ZV28" s="194"/>
      <c r="ZW28" s="194"/>
      <c r="ZX28" s="194"/>
      <c r="ZY28" s="195"/>
      <c r="ZZ28" s="216"/>
      <c r="AAA28" s="196"/>
      <c r="AAB28" s="217"/>
      <c r="AAC28" s="193"/>
      <c r="AAD28" s="215"/>
      <c r="AAE28" s="194"/>
      <c r="AAF28" s="194"/>
      <c r="AAG28" s="194"/>
      <c r="AAH28" s="194"/>
      <c r="AAI28" s="194"/>
      <c r="AAJ28" s="194"/>
      <c r="AAK28" s="194"/>
      <c r="AAL28" s="194"/>
      <c r="AAM28" s="194"/>
      <c r="AAN28" s="194"/>
      <c r="AAO28" s="194"/>
      <c r="AAP28" s="194"/>
      <c r="AAQ28" s="194"/>
      <c r="AAR28" s="194"/>
      <c r="AAS28" s="194"/>
      <c r="AAT28" s="194"/>
      <c r="AAU28" s="194"/>
      <c r="AAV28" s="194"/>
      <c r="AAW28" s="194"/>
      <c r="AAX28" s="194"/>
      <c r="AAY28" s="195"/>
      <c r="AAZ28" s="216"/>
      <c r="ABA28" s="196"/>
      <c r="ABB28" s="217"/>
      <c r="ABC28" s="193"/>
      <c r="ABD28" s="215"/>
      <c r="ABE28" s="194"/>
      <c r="ABF28" s="194"/>
      <c r="ABG28" s="194"/>
      <c r="ABH28" s="194"/>
      <c r="ABI28" s="194"/>
      <c r="ABJ28" s="194"/>
      <c r="ABK28" s="194"/>
      <c r="ABL28" s="194"/>
      <c r="ABM28" s="194"/>
      <c r="ABN28" s="194"/>
      <c r="ABO28" s="194"/>
      <c r="ABP28" s="194"/>
      <c r="ABQ28" s="194"/>
      <c r="ABR28" s="194"/>
      <c r="ABS28" s="194"/>
      <c r="ABT28" s="194"/>
      <c r="ABU28" s="194"/>
      <c r="ABV28" s="194"/>
      <c r="ABW28" s="194"/>
      <c r="ABX28" s="194"/>
      <c r="ABY28" s="195"/>
      <c r="ABZ28" s="216"/>
      <c r="ACA28" s="196"/>
      <c r="ACB28" s="217"/>
      <c r="ACC28" s="193"/>
      <c r="ACD28" s="215"/>
      <c r="ACE28" s="194"/>
      <c r="ACF28" s="194"/>
      <c r="ACG28" s="194"/>
      <c r="ACH28" s="194"/>
      <c r="ACI28" s="194"/>
      <c r="ACJ28" s="194"/>
      <c r="ACK28" s="194"/>
      <c r="ACL28" s="194"/>
      <c r="ACM28" s="194"/>
      <c r="ACN28" s="194"/>
      <c r="ACO28" s="194"/>
      <c r="ACP28" s="194"/>
      <c r="ACQ28" s="194"/>
      <c r="ACR28" s="194"/>
      <c r="ACS28" s="194"/>
      <c r="ACT28" s="194"/>
      <c r="ACU28" s="194"/>
      <c r="ACV28" s="194"/>
      <c r="ACW28" s="194"/>
      <c r="ACX28" s="194"/>
      <c r="ACY28" s="195"/>
      <c r="ACZ28" s="216"/>
      <c r="ADA28" s="196"/>
      <c r="ADB28" s="217"/>
    </row>
    <row r="29" spans="2:782" ht="16.2" customHeight="1" x14ac:dyDescent="0.3">
      <c r="B29" s="188"/>
      <c r="C29" s="193"/>
      <c r="D29" s="215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4"/>
      <c r="T29" s="194"/>
      <c r="U29" s="194"/>
      <c r="V29" s="194"/>
      <c r="W29" s="194"/>
      <c r="X29" s="194"/>
      <c r="Y29" s="195"/>
      <c r="Z29" s="216"/>
      <c r="AA29" s="196"/>
      <c r="AB29" s="217"/>
      <c r="AC29" s="193"/>
      <c r="AD29" s="215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5"/>
      <c r="AZ29" s="216"/>
      <c r="BA29" s="196"/>
      <c r="BB29" s="217"/>
      <c r="BC29" s="193"/>
      <c r="BD29" s="215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194"/>
      <c r="BY29" s="195"/>
      <c r="BZ29" s="216"/>
      <c r="CA29" s="196"/>
      <c r="CB29" s="217"/>
      <c r="CC29" s="193"/>
      <c r="CD29" s="215"/>
      <c r="CE29" s="194"/>
      <c r="CF29" s="194"/>
      <c r="CG29" s="194"/>
      <c r="CH29" s="194"/>
      <c r="CI29" s="194"/>
      <c r="CJ29" s="194"/>
      <c r="CK29" s="194"/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5"/>
      <c r="CZ29" s="216"/>
      <c r="DA29" s="196"/>
      <c r="DB29" s="217"/>
      <c r="DC29" s="193"/>
      <c r="DD29" s="215"/>
      <c r="DE29" s="194"/>
      <c r="DF29" s="194"/>
      <c r="DG29" s="194"/>
      <c r="DH29" s="194"/>
      <c r="DI29" s="194"/>
      <c r="DJ29" s="194"/>
      <c r="DK29" s="194"/>
      <c r="DL29" s="194"/>
      <c r="DM29" s="194"/>
      <c r="DN29" s="194"/>
      <c r="DO29" s="194"/>
      <c r="DP29" s="194"/>
      <c r="DQ29" s="194"/>
      <c r="DR29" s="194"/>
      <c r="DS29" s="194"/>
      <c r="DT29" s="194"/>
      <c r="DU29" s="194"/>
      <c r="DV29" s="194"/>
      <c r="DW29" s="194"/>
      <c r="DX29" s="194"/>
      <c r="DY29" s="195"/>
      <c r="DZ29" s="216"/>
      <c r="EA29" s="196"/>
      <c r="EB29" s="217"/>
      <c r="EC29" s="193"/>
      <c r="ED29" s="215"/>
      <c r="EE29" s="194"/>
      <c r="EF29" s="194"/>
      <c r="EG29" s="194"/>
      <c r="EH29" s="194"/>
      <c r="EI29" s="194"/>
      <c r="EJ29" s="194"/>
      <c r="EK29" s="194"/>
      <c r="EL29" s="194"/>
      <c r="EM29" s="194"/>
      <c r="EN29" s="194"/>
      <c r="EO29" s="194"/>
      <c r="EP29" s="194"/>
      <c r="EQ29" s="194"/>
      <c r="ER29" s="194"/>
      <c r="ES29" s="194"/>
      <c r="ET29" s="194"/>
      <c r="EU29" s="194"/>
      <c r="EV29" s="194"/>
      <c r="EW29" s="194"/>
      <c r="EX29" s="194"/>
      <c r="EY29" s="195"/>
      <c r="EZ29" s="216"/>
      <c r="FA29" s="196"/>
      <c r="FB29" s="217"/>
      <c r="FC29" s="193"/>
      <c r="FD29" s="215"/>
      <c r="FE29" s="194"/>
      <c r="FF29" s="194"/>
      <c r="FG29" s="194"/>
      <c r="FH29" s="194"/>
      <c r="FI29" s="194"/>
      <c r="FJ29" s="194"/>
      <c r="FK29" s="194"/>
      <c r="FL29" s="194"/>
      <c r="FM29" s="194"/>
      <c r="FN29" s="194"/>
      <c r="FO29" s="194"/>
      <c r="FP29" s="194"/>
      <c r="FQ29" s="194"/>
      <c r="FR29" s="194"/>
      <c r="FS29" s="194"/>
      <c r="FT29" s="194"/>
      <c r="FU29" s="194"/>
      <c r="FV29" s="194"/>
      <c r="FW29" s="194"/>
      <c r="FX29" s="194"/>
      <c r="FY29" s="195"/>
      <c r="FZ29" s="216"/>
      <c r="GA29" s="196"/>
      <c r="GB29" s="217"/>
      <c r="GC29" s="193"/>
      <c r="GD29" s="215"/>
      <c r="GE29" s="194"/>
      <c r="GF29" s="194"/>
      <c r="GG29" s="194"/>
      <c r="GH29" s="194"/>
      <c r="GI29" s="194"/>
      <c r="GJ29" s="194"/>
      <c r="GK29" s="194"/>
      <c r="GL29" s="194"/>
      <c r="GM29" s="194"/>
      <c r="GN29" s="194"/>
      <c r="GO29" s="194"/>
      <c r="GP29" s="194"/>
      <c r="GQ29" s="194"/>
      <c r="GR29" s="194"/>
      <c r="GS29" s="194"/>
      <c r="GT29" s="194"/>
      <c r="GU29" s="194"/>
      <c r="GV29" s="194"/>
      <c r="GW29" s="194"/>
      <c r="GX29" s="194"/>
      <c r="GY29" s="195"/>
      <c r="GZ29" s="216"/>
      <c r="HA29" s="196"/>
      <c r="HB29" s="217"/>
      <c r="HC29" s="193"/>
      <c r="HD29" s="215"/>
      <c r="HE29" s="194"/>
      <c r="HF29" s="194"/>
      <c r="HG29" s="194"/>
      <c r="HH29" s="194"/>
      <c r="HI29" s="194"/>
      <c r="HJ29" s="194"/>
      <c r="HK29" s="194"/>
      <c r="HL29" s="194"/>
      <c r="HM29" s="194"/>
      <c r="HN29" s="194"/>
      <c r="HO29" s="194"/>
      <c r="HP29" s="194"/>
      <c r="HQ29" s="194"/>
      <c r="HR29" s="194"/>
      <c r="HS29" s="194"/>
      <c r="HT29" s="194"/>
      <c r="HU29" s="194"/>
      <c r="HV29" s="194"/>
      <c r="HW29" s="194"/>
      <c r="HX29" s="194"/>
      <c r="HY29" s="195"/>
      <c r="HZ29" s="216"/>
      <c r="IA29" s="196"/>
      <c r="IB29" s="217"/>
      <c r="IC29" s="193"/>
      <c r="ID29" s="215"/>
      <c r="IE29" s="194"/>
      <c r="IF29" s="194"/>
      <c r="IG29" s="194"/>
      <c r="IH29" s="194"/>
      <c r="II29" s="194"/>
      <c r="IJ29" s="194"/>
      <c r="IK29" s="194"/>
      <c r="IL29" s="194"/>
      <c r="IM29" s="194"/>
      <c r="IN29" s="194"/>
      <c r="IO29" s="194"/>
      <c r="IP29" s="194"/>
      <c r="IQ29" s="194"/>
      <c r="IR29" s="194"/>
      <c r="IS29" s="194"/>
      <c r="IT29" s="194"/>
      <c r="IU29" s="194"/>
      <c r="IV29" s="194"/>
      <c r="IW29" s="194"/>
      <c r="IX29" s="194"/>
      <c r="IY29" s="195"/>
      <c r="IZ29" s="216"/>
      <c r="JA29" s="196"/>
      <c r="JB29" s="217"/>
      <c r="JC29" s="193"/>
      <c r="JD29" s="215"/>
      <c r="JE29" s="194"/>
      <c r="JF29" s="194"/>
      <c r="JG29" s="194"/>
      <c r="JH29" s="194"/>
      <c r="JI29" s="194"/>
      <c r="JJ29" s="194"/>
      <c r="JK29" s="194"/>
      <c r="JL29" s="194"/>
      <c r="JM29" s="194"/>
      <c r="JN29" s="194"/>
      <c r="JO29" s="194"/>
      <c r="JP29" s="194"/>
      <c r="JQ29" s="194"/>
      <c r="JR29" s="194"/>
      <c r="JS29" s="194"/>
      <c r="JT29" s="194"/>
      <c r="JU29" s="194"/>
      <c r="JV29" s="194"/>
      <c r="JW29" s="194"/>
      <c r="JX29" s="194"/>
      <c r="JY29" s="195"/>
      <c r="JZ29" s="216"/>
      <c r="KA29" s="196"/>
      <c r="KB29" s="217"/>
      <c r="KC29" s="193"/>
      <c r="KD29" s="215"/>
      <c r="KE29" s="194"/>
      <c r="KF29" s="194"/>
      <c r="KG29" s="194"/>
      <c r="KH29" s="194"/>
      <c r="KI29" s="194"/>
      <c r="KJ29" s="194"/>
      <c r="KK29" s="194"/>
      <c r="KL29" s="194"/>
      <c r="KM29" s="194"/>
      <c r="KN29" s="194"/>
      <c r="KO29" s="194"/>
      <c r="KP29" s="194"/>
      <c r="KQ29" s="194"/>
      <c r="KR29" s="194"/>
      <c r="KS29" s="194"/>
      <c r="KT29" s="194"/>
      <c r="KU29" s="194"/>
      <c r="KV29" s="194"/>
      <c r="KW29" s="194"/>
      <c r="KX29" s="194"/>
      <c r="KY29" s="195"/>
      <c r="KZ29" s="216"/>
      <c r="LA29" s="196"/>
      <c r="LB29" s="217"/>
      <c r="LC29" s="193"/>
      <c r="LD29" s="215"/>
      <c r="LE29" s="194"/>
      <c r="LF29" s="194"/>
      <c r="LG29" s="194"/>
      <c r="LH29" s="194"/>
      <c r="LI29" s="194"/>
      <c r="LJ29" s="194"/>
      <c r="LK29" s="194"/>
      <c r="LL29" s="194"/>
      <c r="LM29" s="194"/>
      <c r="LN29" s="194"/>
      <c r="LO29" s="194"/>
      <c r="LP29" s="194"/>
      <c r="LQ29" s="194"/>
      <c r="LR29" s="194"/>
      <c r="LS29" s="194"/>
      <c r="LT29" s="194"/>
      <c r="LU29" s="194"/>
      <c r="LV29" s="194"/>
      <c r="LW29" s="194"/>
      <c r="LX29" s="194"/>
      <c r="LY29" s="195"/>
      <c r="LZ29" s="216"/>
      <c r="MA29" s="196"/>
      <c r="MB29" s="217"/>
      <c r="MC29" s="193"/>
      <c r="MD29" s="215"/>
      <c r="ME29" s="194"/>
      <c r="MF29" s="194"/>
      <c r="MG29" s="194"/>
      <c r="MH29" s="194"/>
      <c r="MI29" s="194"/>
      <c r="MJ29" s="194"/>
      <c r="MK29" s="194"/>
      <c r="ML29" s="194"/>
      <c r="MM29" s="194"/>
      <c r="MN29" s="194"/>
      <c r="MO29" s="194"/>
      <c r="MP29" s="194"/>
      <c r="MQ29" s="194"/>
      <c r="MR29" s="194"/>
      <c r="MS29" s="194"/>
      <c r="MT29" s="194"/>
      <c r="MU29" s="194"/>
      <c r="MV29" s="194"/>
      <c r="MW29" s="194"/>
      <c r="MX29" s="194"/>
      <c r="MY29" s="195"/>
      <c r="MZ29" s="216"/>
      <c r="NA29" s="196"/>
      <c r="NB29" s="217"/>
      <c r="NC29" s="193"/>
      <c r="ND29" s="215"/>
      <c r="NE29" s="194"/>
      <c r="NF29" s="194"/>
      <c r="NG29" s="194"/>
      <c r="NH29" s="194"/>
      <c r="NI29" s="194"/>
      <c r="NJ29" s="194"/>
      <c r="NK29" s="194"/>
      <c r="NL29" s="194"/>
      <c r="NM29" s="194"/>
      <c r="NN29" s="194"/>
      <c r="NO29" s="194"/>
      <c r="NP29" s="194"/>
      <c r="NQ29" s="194"/>
      <c r="NR29" s="194"/>
      <c r="NS29" s="194"/>
      <c r="NT29" s="194"/>
      <c r="NU29" s="194"/>
      <c r="NV29" s="194"/>
      <c r="NW29" s="194"/>
      <c r="NX29" s="194"/>
      <c r="NY29" s="195"/>
      <c r="NZ29" s="216"/>
      <c r="OA29" s="196"/>
      <c r="OB29" s="217"/>
      <c r="OC29" s="193"/>
      <c r="OD29" s="215"/>
      <c r="OE29" s="194"/>
      <c r="OF29" s="194"/>
      <c r="OG29" s="194"/>
      <c r="OH29" s="194"/>
      <c r="OI29" s="194"/>
      <c r="OJ29" s="194"/>
      <c r="OK29" s="194"/>
      <c r="OL29" s="194"/>
      <c r="OM29" s="194"/>
      <c r="ON29" s="194"/>
      <c r="OO29" s="194"/>
      <c r="OP29" s="194"/>
      <c r="OQ29" s="194"/>
      <c r="OR29" s="194"/>
      <c r="OS29" s="194"/>
      <c r="OT29" s="194"/>
      <c r="OU29" s="194"/>
      <c r="OV29" s="194"/>
      <c r="OW29" s="194"/>
      <c r="OX29" s="194"/>
      <c r="OY29" s="195"/>
      <c r="OZ29" s="216"/>
      <c r="PA29" s="196"/>
      <c r="PB29" s="217"/>
      <c r="PC29" s="193"/>
      <c r="PD29" s="215"/>
      <c r="PE29" s="194"/>
      <c r="PF29" s="194"/>
      <c r="PG29" s="194"/>
      <c r="PH29" s="194"/>
      <c r="PI29" s="194"/>
      <c r="PJ29" s="194"/>
      <c r="PK29" s="194"/>
      <c r="PL29" s="194"/>
      <c r="PM29" s="194"/>
      <c r="PN29" s="194"/>
      <c r="PO29" s="194"/>
      <c r="PP29" s="194"/>
      <c r="PQ29" s="194"/>
      <c r="PR29" s="194"/>
      <c r="PS29" s="194"/>
      <c r="PT29" s="194"/>
      <c r="PU29" s="194"/>
      <c r="PV29" s="194"/>
      <c r="PW29" s="194"/>
      <c r="PX29" s="194"/>
      <c r="PY29" s="195"/>
      <c r="PZ29" s="216"/>
      <c r="QA29" s="196"/>
      <c r="QB29" s="217"/>
      <c r="QC29" s="193"/>
      <c r="QD29" s="215"/>
      <c r="QE29" s="194"/>
      <c r="QF29" s="194"/>
      <c r="QG29" s="194"/>
      <c r="QH29" s="194"/>
      <c r="QI29" s="194"/>
      <c r="QJ29" s="194"/>
      <c r="QK29" s="194"/>
      <c r="QL29" s="194"/>
      <c r="QM29" s="194"/>
      <c r="QN29" s="194"/>
      <c r="QO29" s="194"/>
      <c r="QP29" s="194"/>
      <c r="QQ29" s="194"/>
      <c r="QR29" s="194"/>
      <c r="QS29" s="194"/>
      <c r="QT29" s="194"/>
      <c r="QU29" s="194"/>
      <c r="QV29" s="194"/>
      <c r="QW29" s="194"/>
      <c r="QX29" s="194"/>
      <c r="QY29" s="195"/>
      <c r="QZ29" s="216"/>
      <c r="RA29" s="196"/>
      <c r="RB29" s="217"/>
      <c r="RC29" s="193"/>
      <c r="RD29" s="215"/>
      <c r="RE29" s="194"/>
      <c r="RF29" s="194"/>
      <c r="RG29" s="194"/>
      <c r="RH29" s="194"/>
      <c r="RI29" s="194"/>
      <c r="RJ29" s="194"/>
      <c r="RK29" s="194"/>
      <c r="RL29" s="194"/>
      <c r="RM29" s="194"/>
      <c r="RN29" s="194"/>
      <c r="RO29" s="194"/>
      <c r="RP29" s="194"/>
      <c r="RQ29" s="194"/>
      <c r="RR29" s="194"/>
      <c r="RS29" s="194"/>
      <c r="RT29" s="194"/>
      <c r="RU29" s="194"/>
      <c r="RV29" s="194"/>
      <c r="RW29" s="194"/>
      <c r="RX29" s="194"/>
      <c r="RY29" s="195"/>
      <c r="RZ29" s="216"/>
      <c r="SA29" s="196"/>
      <c r="SB29" s="217"/>
      <c r="SC29" s="193"/>
      <c r="SD29" s="215"/>
      <c r="SE29" s="194"/>
      <c r="SF29" s="194"/>
      <c r="SG29" s="194"/>
      <c r="SH29" s="194"/>
      <c r="SI29" s="194"/>
      <c r="SJ29" s="194"/>
      <c r="SK29" s="194"/>
      <c r="SL29" s="194"/>
      <c r="SM29" s="194"/>
      <c r="SN29" s="194"/>
      <c r="SO29" s="194"/>
      <c r="SP29" s="194"/>
      <c r="SQ29" s="194"/>
      <c r="SR29" s="194"/>
      <c r="SS29" s="194"/>
      <c r="ST29" s="194"/>
      <c r="SU29" s="194"/>
      <c r="SV29" s="194"/>
      <c r="SW29" s="194"/>
      <c r="SX29" s="194"/>
      <c r="SY29" s="195"/>
      <c r="SZ29" s="216"/>
      <c r="TA29" s="196"/>
      <c r="TB29" s="217"/>
      <c r="TC29" s="193"/>
      <c r="TD29" s="215"/>
      <c r="TE29" s="194"/>
      <c r="TF29" s="194"/>
      <c r="TG29" s="194"/>
      <c r="TH29" s="194"/>
      <c r="TI29" s="194"/>
      <c r="TJ29" s="194"/>
      <c r="TK29" s="194"/>
      <c r="TL29" s="194"/>
      <c r="TM29" s="194"/>
      <c r="TN29" s="194"/>
      <c r="TO29" s="194"/>
      <c r="TP29" s="194"/>
      <c r="TQ29" s="194"/>
      <c r="TR29" s="194"/>
      <c r="TS29" s="194"/>
      <c r="TT29" s="194"/>
      <c r="TU29" s="194"/>
      <c r="TV29" s="194"/>
      <c r="TW29" s="194"/>
      <c r="TX29" s="194"/>
      <c r="TY29" s="195"/>
      <c r="TZ29" s="216"/>
      <c r="UA29" s="196"/>
      <c r="UB29" s="217"/>
      <c r="UC29" s="193"/>
      <c r="UD29" s="215"/>
      <c r="UE29" s="194"/>
      <c r="UF29" s="194"/>
      <c r="UG29" s="194"/>
      <c r="UH29" s="194"/>
      <c r="UI29" s="194"/>
      <c r="UJ29" s="194"/>
      <c r="UK29" s="194"/>
      <c r="UL29" s="194"/>
      <c r="UM29" s="194"/>
      <c r="UN29" s="194"/>
      <c r="UO29" s="194"/>
      <c r="UP29" s="194"/>
      <c r="UQ29" s="194"/>
      <c r="UR29" s="194"/>
      <c r="US29" s="194"/>
      <c r="UT29" s="194"/>
      <c r="UU29" s="194"/>
      <c r="UV29" s="194"/>
      <c r="UW29" s="194"/>
      <c r="UX29" s="194"/>
      <c r="UY29" s="195"/>
      <c r="UZ29" s="216"/>
      <c r="VA29" s="196"/>
      <c r="VB29" s="217"/>
      <c r="VC29" s="193"/>
      <c r="VD29" s="215"/>
      <c r="VE29" s="194"/>
      <c r="VF29" s="194"/>
      <c r="VG29" s="194"/>
      <c r="VH29" s="194"/>
      <c r="VI29" s="194"/>
      <c r="VJ29" s="194"/>
      <c r="VK29" s="194"/>
      <c r="VL29" s="194"/>
      <c r="VM29" s="194"/>
      <c r="VN29" s="194"/>
      <c r="VO29" s="194"/>
      <c r="VP29" s="194"/>
      <c r="VQ29" s="194"/>
      <c r="VR29" s="194"/>
      <c r="VS29" s="194"/>
      <c r="VT29" s="194"/>
      <c r="VU29" s="194"/>
      <c r="VV29" s="194"/>
      <c r="VW29" s="194"/>
      <c r="VX29" s="194"/>
      <c r="VY29" s="195"/>
      <c r="VZ29" s="216"/>
      <c r="WA29" s="196"/>
      <c r="WB29" s="217"/>
      <c r="WC29" s="193"/>
      <c r="WD29" s="215"/>
      <c r="WE29" s="194"/>
      <c r="WF29" s="194"/>
      <c r="WG29" s="194"/>
      <c r="WH29" s="194"/>
      <c r="WI29" s="194"/>
      <c r="WJ29" s="194"/>
      <c r="WK29" s="194"/>
      <c r="WL29" s="194"/>
      <c r="WM29" s="194"/>
      <c r="WN29" s="194"/>
      <c r="WO29" s="194"/>
      <c r="WP29" s="194"/>
      <c r="WQ29" s="194"/>
      <c r="WR29" s="194"/>
      <c r="WS29" s="194"/>
      <c r="WT29" s="194"/>
      <c r="WU29" s="194"/>
      <c r="WV29" s="194"/>
      <c r="WW29" s="194"/>
      <c r="WX29" s="194"/>
      <c r="WY29" s="195"/>
      <c r="WZ29" s="216"/>
      <c r="XA29" s="196"/>
      <c r="XB29" s="217"/>
      <c r="XC29" s="193"/>
      <c r="XD29" s="215"/>
      <c r="XE29" s="194"/>
      <c r="XF29" s="194"/>
      <c r="XG29" s="194"/>
      <c r="XH29" s="194"/>
      <c r="XI29" s="194"/>
      <c r="XJ29" s="194"/>
      <c r="XK29" s="194"/>
      <c r="XL29" s="194"/>
      <c r="XM29" s="194"/>
      <c r="XN29" s="194"/>
      <c r="XO29" s="194"/>
      <c r="XP29" s="194"/>
      <c r="XQ29" s="194"/>
      <c r="XR29" s="194"/>
      <c r="XS29" s="194"/>
      <c r="XT29" s="194"/>
      <c r="XU29" s="194"/>
      <c r="XV29" s="194"/>
      <c r="XW29" s="194"/>
      <c r="XX29" s="194"/>
      <c r="XY29" s="195"/>
      <c r="XZ29" s="216"/>
      <c r="YA29" s="196"/>
      <c r="YB29" s="217"/>
      <c r="YC29" s="193"/>
      <c r="YD29" s="215"/>
      <c r="YE29" s="194"/>
      <c r="YF29" s="194"/>
      <c r="YG29" s="194"/>
      <c r="YH29" s="194"/>
      <c r="YI29" s="194"/>
      <c r="YJ29" s="194"/>
      <c r="YK29" s="194"/>
      <c r="YL29" s="194"/>
      <c r="YM29" s="194"/>
      <c r="YN29" s="194"/>
      <c r="YO29" s="194"/>
      <c r="YP29" s="194"/>
      <c r="YQ29" s="194"/>
      <c r="YR29" s="194"/>
      <c r="YS29" s="194"/>
      <c r="YT29" s="194"/>
      <c r="YU29" s="194"/>
      <c r="YV29" s="194"/>
      <c r="YW29" s="194"/>
      <c r="YX29" s="194"/>
      <c r="YY29" s="195"/>
      <c r="YZ29" s="216"/>
      <c r="ZA29" s="196"/>
      <c r="ZB29" s="217"/>
      <c r="ZC29" s="193"/>
      <c r="ZD29" s="215"/>
      <c r="ZE29" s="194"/>
      <c r="ZF29" s="194"/>
      <c r="ZG29" s="194"/>
      <c r="ZH29" s="194"/>
      <c r="ZI29" s="194"/>
      <c r="ZJ29" s="194"/>
      <c r="ZK29" s="194"/>
      <c r="ZL29" s="194"/>
      <c r="ZM29" s="194"/>
      <c r="ZN29" s="194"/>
      <c r="ZO29" s="194"/>
      <c r="ZP29" s="194"/>
      <c r="ZQ29" s="194"/>
      <c r="ZR29" s="194"/>
      <c r="ZS29" s="194"/>
      <c r="ZT29" s="194"/>
      <c r="ZU29" s="194"/>
      <c r="ZV29" s="194"/>
      <c r="ZW29" s="194"/>
      <c r="ZX29" s="194"/>
      <c r="ZY29" s="195"/>
      <c r="ZZ29" s="216"/>
      <c r="AAA29" s="196"/>
      <c r="AAB29" s="217"/>
      <c r="AAC29" s="193"/>
      <c r="AAD29" s="215"/>
      <c r="AAE29" s="194"/>
      <c r="AAF29" s="194"/>
      <c r="AAG29" s="194"/>
      <c r="AAH29" s="194"/>
      <c r="AAI29" s="194"/>
      <c r="AAJ29" s="194"/>
      <c r="AAK29" s="194"/>
      <c r="AAL29" s="194"/>
      <c r="AAM29" s="194"/>
      <c r="AAN29" s="194"/>
      <c r="AAO29" s="194"/>
      <c r="AAP29" s="194"/>
      <c r="AAQ29" s="194"/>
      <c r="AAR29" s="194"/>
      <c r="AAS29" s="194"/>
      <c r="AAT29" s="194"/>
      <c r="AAU29" s="194"/>
      <c r="AAV29" s="194"/>
      <c r="AAW29" s="194"/>
      <c r="AAX29" s="194"/>
      <c r="AAY29" s="195"/>
      <c r="AAZ29" s="216"/>
      <c r="ABA29" s="196"/>
      <c r="ABB29" s="217"/>
      <c r="ABC29" s="193"/>
      <c r="ABD29" s="215"/>
      <c r="ABE29" s="194"/>
      <c r="ABF29" s="194"/>
      <c r="ABG29" s="194"/>
      <c r="ABH29" s="194"/>
      <c r="ABI29" s="194"/>
      <c r="ABJ29" s="194"/>
      <c r="ABK29" s="194"/>
      <c r="ABL29" s="194"/>
      <c r="ABM29" s="194"/>
      <c r="ABN29" s="194"/>
      <c r="ABO29" s="194"/>
      <c r="ABP29" s="194"/>
      <c r="ABQ29" s="194"/>
      <c r="ABR29" s="194"/>
      <c r="ABS29" s="194"/>
      <c r="ABT29" s="194"/>
      <c r="ABU29" s="194"/>
      <c r="ABV29" s="194"/>
      <c r="ABW29" s="194"/>
      <c r="ABX29" s="194"/>
      <c r="ABY29" s="195"/>
      <c r="ABZ29" s="216"/>
      <c r="ACA29" s="196"/>
      <c r="ACB29" s="217"/>
      <c r="ACC29" s="193"/>
      <c r="ACD29" s="215"/>
      <c r="ACE29" s="194"/>
      <c r="ACF29" s="194"/>
      <c r="ACG29" s="194"/>
      <c r="ACH29" s="194"/>
      <c r="ACI29" s="194"/>
      <c r="ACJ29" s="194"/>
      <c r="ACK29" s="194"/>
      <c r="ACL29" s="194"/>
      <c r="ACM29" s="194"/>
      <c r="ACN29" s="194"/>
      <c r="ACO29" s="194"/>
      <c r="ACP29" s="194"/>
      <c r="ACQ29" s="194"/>
      <c r="ACR29" s="194"/>
      <c r="ACS29" s="194"/>
      <c r="ACT29" s="194"/>
      <c r="ACU29" s="194"/>
      <c r="ACV29" s="194"/>
      <c r="ACW29" s="194"/>
      <c r="ACX29" s="194"/>
      <c r="ACY29" s="195"/>
      <c r="ACZ29" s="216"/>
      <c r="ADA29" s="196"/>
      <c r="ADB29" s="217"/>
    </row>
    <row r="30" spans="2:782" ht="16.2" customHeight="1" x14ac:dyDescent="0.3">
      <c r="B30" s="188"/>
      <c r="C30" s="193"/>
      <c r="D30" s="215"/>
      <c r="E30" s="194"/>
      <c r="F30" s="194"/>
      <c r="G30" s="194"/>
      <c r="H30" s="194"/>
      <c r="I30" s="194"/>
      <c r="J30" s="194"/>
      <c r="K30" s="194"/>
      <c r="L30" s="194"/>
      <c r="M30" s="194"/>
      <c r="N30" s="194"/>
      <c r="O30" s="194"/>
      <c r="P30" s="194"/>
      <c r="Q30" s="194"/>
      <c r="R30" s="194"/>
      <c r="S30" s="194"/>
      <c r="T30" s="194"/>
      <c r="U30" s="194"/>
      <c r="V30" s="194"/>
      <c r="W30" s="194"/>
      <c r="X30" s="194"/>
      <c r="Y30" s="195"/>
      <c r="Z30" s="216"/>
      <c r="AA30" s="196"/>
      <c r="AB30" s="217"/>
      <c r="AC30" s="193"/>
      <c r="AD30" s="215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5"/>
      <c r="AZ30" s="216"/>
      <c r="BA30" s="196"/>
      <c r="BB30" s="217"/>
      <c r="BC30" s="193"/>
      <c r="BD30" s="215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194"/>
      <c r="BY30" s="195"/>
      <c r="BZ30" s="216"/>
      <c r="CA30" s="196"/>
      <c r="CB30" s="217"/>
      <c r="CC30" s="193"/>
      <c r="CD30" s="215"/>
      <c r="CE30" s="194"/>
      <c r="CF30" s="194"/>
      <c r="CG30" s="194"/>
      <c r="CH30" s="194"/>
      <c r="CI30" s="194"/>
      <c r="CJ30" s="194"/>
      <c r="CK30" s="194"/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5"/>
      <c r="CZ30" s="216"/>
      <c r="DA30" s="196"/>
      <c r="DB30" s="217"/>
      <c r="DC30" s="193"/>
      <c r="DD30" s="215"/>
      <c r="DE30" s="194"/>
      <c r="DF30" s="194"/>
      <c r="DG30" s="194"/>
      <c r="DH30" s="194"/>
      <c r="DI30" s="194"/>
      <c r="DJ30" s="194"/>
      <c r="DK30" s="194"/>
      <c r="DL30" s="194"/>
      <c r="DM30" s="194"/>
      <c r="DN30" s="194"/>
      <c r="DO30" s="194"/>
      <c r="DP30" s="194"/>
      <c r="DQ30" s="194"/>
      <c r="DR30" s="194"/>
      <c r="DS30" s="194"/>
      <c r="DT30" s="194"/>
      <c r="DU30" s="194"/>
      <c r="DV30" s="194"/>
      <c r="DW30" s="194"/>
      <c r="DX30" s="194"/>
      <c r="DY30" s="195"/>
      <c r="DZ30" s="216"/>
      <c r="EA30" s="196"/>
      <c r="EB30" s="217"/>
      <c r="EC30" s="193"/>
      <c r="ED30" s="215"/>
      <c r="EE30" s="194"/>
      <c r="EF30" s="194"/>
      <c r="EG30" s="194"/>
      <c r="EH30" s="194"/>
      <c r="EI30" s="194"/>
      <c r="EJ30" s="194"/>
      <c r="EK30" s="194"/>
      <c r="EL30" s="194"/>
      <c r="EM30" s="194"/>
      <c r="EN30" s="194"/>
      <c r="EO30" s="194"/>
      <c r="EP30" s="194"/>
      <c r="EQ30" s="194"/>
      <c r="ER30" s="194"/>
      <c r="ES30" s="194"/>
      <c r="ET30" s="194"/>
      <c r="EU30" s="194"/>
      <c r="EV30" s="194"/>
      <c r="EW30" s="194"/>
      <c r="EX30" s="194"/>
      <c r="EY30" s="195"/>
      <c r="EZ30" s="216"/>
      <c r="FA30" s="196"/>
      <c r="FB30" s="217"/>
      <c r="FC30" s="193"/>
      <c r="FD30" s="215"/>
      <c r="FE30" s="194"/>
      <c r="FF30" s="194"/>
      <c r="FG30" s="194"/>
      <c r="FH30" s="194"/>
      <c r="FI30" s="194"/>
      <c r="FJ30" s="194"/>
      <c r="FK30" s="194"/>
      <c r="FL30" s="194"/>
      <c r="FM30" s="194"/>
      <c r="FN30" s="194"/>
      <c r="FO30" s="194"/>
      <c r="FP30" s="194"/>
      <c r="FQ30" s="194"/>
      <c r="FR30" s="194"/>
      <c r="FS30" s="194"/>
      <c r="FT30" s="194"/>
      <c r="FU30" s="194"/>
      <c r="FV30" s="194"/>
      <c r="FW30" s="194"/>
      <c r="FX30" s="194"/>
      <c r="FY30" s="195"/>
      <c r="FZ30" s="216"/>
      <c r="GA30" s="196"/>
      <c r="GB30" s="217"/>
      <c r="GC30" s="193"/>
      <c r="GD30" s="215"/>
      <c r="GE30" s="194"/>
      <c r="GF30" s="194"/>
      <c r="GG30" s="194"/>
      <c r="GH30" s="194"/>
      <c r="GI30" s="194"/>
      <c r="GJ30" s="194"/>
      <c r="GK30" s="194"/>
      <c r="GL30" s="194"/>
      <c r="GM30" s="194"/>
      <c r="GN30" s="194"/>
      <c r="GO30" s="194"/>
      <c r="GP30" s="194"/>
      <c r="GQ30" s="194"/>
      <c r="GR30" s="194"/>
      <c r="GS30" s="194"/>
      <c r="GT30" s="194"/>
      <c r="GU30" s="194"/>
      <c r="GV30" s="194"/>
      <c r="GW30" s="194"/>
      <c r="GX30" s="194"/>
      <c r="GY30" s="195"/>
      <c r="GZ30" s="216"/>
      <c r="HA30" s="196"/>
      <c r="HB30" s="217"/>
      <c r="HC30" s="193"/>
      <c r="HD30" s="215"/>
      <c r="HE30" s="194"/>
      <c r="HF30" s="194"/>
      <c r="HG30" s="194"/>
      <c r="HH30" s="194"/>
      <c r="HI30" s="194"/>
      <c r="HJ30" s="194"/>
      <c r="HK30" s="194"/>
      <c r="HL30" s="194"/>
      <c r="HM30" s="194"/>
      <c r="HN30" s="194"/>
      <c r="HO30" s="194"/>
      <c r="HP30" s="194"/>
      <c r="HQ30" s="194"/>
      <c r="HR30" s="194"/>
      <c r="HS30" s="194"/>
      <c r="HT30" s="194"/>
      <c r="HU30" s="194"/>
      <c r="HV30" s="194"/>
      <c r="HW30" s="194"/>
      <c r="HX30" s="194"/>
      <c r="HY30" s="195"/>
      <c r="HZ30" s="216"/>
      <c r="IA30" s="196"/>
      <c r="IB30" s="217"/>
      <c r="IC30" s="193"/>
      <c r="ID30" s="215"/>
      <c r="IE30" s="194"/>
      <c r="IF30" s="194"/>
      <c r="IG30" s="194"/>
      <c r="IH30" s="194"/>
      <c r="II30" s="194"/>
      <c r="IJ30" s="194"/>
      <c r="IK30" s="194"/>
      <c r="IL30" s="194"/>
      <c r="IM30" s="194"/>
      <c r="IN30" s="194"/>
      <c r="IO30" s="194"/>
      <c r="IP30" s="194"/>
      <c r="IQ30" s="194"/>
      <c r="IR30" s="194"/>
      <c r="IS30" s="194"/>
      <c r="IT30" s="194"/>
      <c r="IU30" s="194"/>
      <c r="IV30" s="194"/>
      <c r="IW30" s="194"/>
      <c r="IX30" s="194"/>
      <c r="IY30" s="195"/>
      <c r="IZ30" s="216"/>
      <c r="JA30" s="196"/>
      <c r="JB30" s="217"/>
      <c r="JC30" s="193"/>
      <c r="JD30" s="215"/>
      <c r="JE30" s="194"/>
      <c r="JF30" s="194"/>
      <c r="JG30" s="194"/>
      <c r="JH30" s="194"/>
      <c r="JI30" s="194"/>
      <c r="JJ30" s="194"/>
      <c r="JK30" s="194"/>
      <c r="JL30" s="194"/>
      <c r="JM30" s="194"/>
      <c r="JN30" s="194"/>
      <c r="JO30" s="194"/>
      <c r="JP30" s="194"/>
      <c r="JQ30" s="194"/>
      <c r="JR30" s="194"/>
      <c r="JS30" s="194"/>
      <c r="JT30" s="194"/>
      <c r="JU30" s="194"/>
      <c r="JV30" s="194"/>
      <c r="JW30" s="194"/>
      <c r="JX30" s="194"/>
      <c r="JY30" s="195"/>
      <c r="JZ30" s="216"/>
      <c r="KA30" s="196"/>
      <c r="KB30" s="217"/>
      <c r="KC30" s="193"/>
      <c r="KD30" s="215"/>
      <c r="KE30" s="194"/>
      <c r="KF30" s="194"/>
      <c r="KG30" s="194"/>
      <c r="KH30" s="194"/>
      <c r="KI30" s="194"/>
      <c r="KJ30" s="194"/>
      <c r="KK30" s="194"/>
      <c r="KL30" s="194"/>
      <c r="KM30" s="194"/>
      <c r="KN30" s="194"/>
      <c r="KO30" s="194"/>
      <c r="KP30" s="194"/>
      <c r="KQ30" s="194"/>
      <c r="KR30" s="194"/>
      <c r="KS30" s="194"/>
      <c r="KT30" s="194"/>
      <c r="KU30" s="194"/>
      <c r="KV30" s="194"/>
      <c r="KW30" s="194"/>
      <c r="KX30" s="194"/>
      <c r="KY30" s="195"/>
      <c r="KZ30" s="216"/>
      <c r="LA30" s="196"/>
      <c r="LB30" s="217"/>
      <c r="LC30" s="193"/>
      <c r="LD30" s="215"/>
      <c r="LE30" s="194"/>
      <c r="LF30" s="194"/>
      <c r="LG30" s="194"/>
      <c r="LH30" s="194"/>
      <c r="LI30" s="194"/>
      <c r="LJ30" s="194"/>
      <c r="LK30" s="194"/>
      <c r="LL30" s="194"/>
      <c r="LM30" s="194"/>
      <c r="LN30" s="194"/>
      <c r="LO30" s="194"/>
      <c r="LP30" s="194"/>
      <c r="LQ30" s="194"/>
      <c r="LR30" s="194"/>
      <c r="LS30" s="194"/>
      <c r="LT30" s="194"/>
      <c r="LU30" s="194"/>
      <c r="LV30" s="194"/>
      <c r="LW30" s="194"/>
      <c r="LX30" s="194"/>
      <c r="LY30" s="195"/>
      <c r="LZ30" s="216"/>
      <c r="MA30" s="196"/>
      <c r="MB30" s="217"/>
      <c r="MC30" s="193"/>
      <c r="MD30" s="215"/>
      <c r="ME30" s="194"/>
      <c r="MF30" s="194"/>
      <c r="MG30" s="194"/>
      <c r="MH30" s="194"/>
      <c r="MI30" s="194"/>
      <c r="MJ30" s="194"/>
      <c r="MK30" s="194"/>
      <c r="ML30" s="194"/>
      <c r="MM30" s="194"/>
      <c r="MN30" s="194"/>
      <c r="MO30" s="194"/>
      <c r="MP30" s="194"/>
      <c r="MQ30" s="194"/>
      <c r="MR30" s="194"/>
      <c r="MS30" s="194"/>
      <c r="MT30" s="194"/>
      <c r="MU30" s="194"/>
      <c r="MV30" s="194"/>
      <c r="MW30" s="194"/>
      <c r="MX30" s="194"/>
      <c r="MY30" s="195"/>
      <c r="MZ30" s="216"/>
      <c r="NA30" s="196"/>
      <c r="NB30" s="217"/>
      <c r="NC30" s="193"/>
      <c r="ND30" s="215"/>
      <c r="NE30" s="194"/>
      <c r="NF30" s="194"/>
      <c r="NG30" s="194"/>
      <c r="NH30" s="194"/>
      <c r="NI30" s="194"/>
      <c r="NJ30" s="194"/>
      <c r="NK30" s="194"/>
      <c r="NL30" s="194"/>
      <c r="NM30" s="194"/>
      <c r="NN30" s="194"/>
      <c r="NO30" s="194"/>
      <c r="NP30" s="194"/>
      <c r="NQ30" s="194"/>
      <c r="NR30" s="194"/>
      <c r="NS30" s="194"/>
      <c r="NT30" s="194"/>
      <c r="NU30" s="194"/>
      <c r="NV30" s="194"/>
      <c r="NW30" s="194"/>
      <c r="NX30" s="194"/>
      <c r="NY30" s="195"/>
      <c r="NZ30" s="216"/>
      <c r="OA30" s="196"/>
      <c r="OB30" s="217"/>
      <c r="OC30" s="193"/>
      <c r="OD30" s="215"/>
      <c r="OE30" s="194"/>
      <c r="OF30" s="194"/>
      <c r="OG30" s="194"/>
      <c r="OH30" s="194"/>
      <c r="OI30" s="194"/>
      <c r="OJ30" s="194"/>
      <c r="OK30" s="194"/>
      <c r="OL30" s="194"/>
      <c r="OM30" s="194"/>
      <c r="ON30" s="194"/>
      <c r="OO30" s="194"/>
      <c r="OP30" s="194"/>
      <c r="OQ30" s="194"/>
      <c r="OR30" s="194"/>
      <c r="OS30" s="194"/>
      <c r="OT30" s="194"/>
      <c r="OU30" s="194"/>
      <c r="OV30" s="194"/>
      <c r="OW30" s="194"/>
      <c r="OX30" s="194"/>
      <c r="OY30" s="195"/>
      <c r="OZ30" s="216"/>
      <c r="PA30" s="196"/>
      <c r="PB30" s="217"/>
      <c r="PC30" s="193"/>
      <c r="PD30" s="215"/>
      <c r="PE30" s="194"/>
      <c r="PF30" s="194"/>
      <c r="PG30" s="194"/>
      <c r="PH30" s="194"/>
      <c r="PI30" s="194"/>
      <c r="PJ30" s="194"/>
      <c r="PK30" s="194"/>
      <c r="PL30" s="194"/>
      <c r="PM30" s="194"/>
      <c r="PN30" s="194"/>
      <c r="PO30" s="194"/>
      <c r="PP30" s="194"/>
      <c r="PQ30" s="194"/>
      <c r="PR30" s="194"/>
      <c r="PS30" s="194"/>
      <c r="PT30" s="194"/>
      <c r="PU30" s="194"/>
      <c r="PV30" s="194"/>
      <c r="PW30" s="194"/>
      <c r="PX30" s="194"/>
      <c r="PY30" s="195"/>
      <c r="PZ30" s="216"/>
      <c r="QA30" s="196"/>
      <c r="QB30" s="217"/>
      <c r="QC30" s="193"/>
      <c r="QD30" s="215"/>
      <c r="QE30" s="194"/>
      <c r="QF30" s="194"/>
      <c r="QG30" s="194"/>
      <c r="QH30" s="194"/>
      <c r="QI30" s="194"/>
      <c r="QJ30" s="194"/>
      <c r="QK30" s="194"/>
      <c r="QL30" s="194"/>
      <c r="QM30" s="194"/>
      <c r="QN30" s="194"/>
      <c r="QO30" s="194"/>
      <c r="QP30" s="194"/>
      <c r="QQ30" s="194"/>
      <c r="QR30" s="194"/>
      <c r="QS30" s="194"/>
      <c r="QT30" s="194"/>
      <c r="QU30" s="194"/>
      <c r="QV30" s="194"/>
      <c r="QW30" s="194"/>
      <c r="QX30" s="194"/>
      <c r="QY30" s="195"/>
      <c r="QZ30" s="216"/>
      <c r="RA30" s="196"/>
      <c r="RB30" s="217"/>
      <c r="RC30" s="193"/>
      <c r="RD30" s="215"/>
      <c r="RE30" s="194"/>
      <c r="RF30" s="194"/>
      <c r="RG30" s="194"/>
      <c r="RH30" s="194"/>
      <c r="RI30" s="194"/>
      <c r="RJ30" s="194"/>
      <c r="RK30" s="194"/>
      <c r="RL30" s="194"/>
      <c r="RM30" s="194"/>
      <c r="RN30" s="194"/>
      <c r="RO30" s="194"/>
      <c r="RP30" s="194"/>
      <c r="RQ30" s="194"/>
      <c r="RR30" s="194"/>
      <c r="RS30" s="194"/>
      <c r="RT30" s="194"/>
      <c r="RU30" s="194"/>
      <c r="RV30" s="194"/>
      <c r="RW30" s="194"/>
      <c r="RX30" s="194"/>
      <c r="RY30" s="195"/>
      <c r="RZ30" s="216"/>
      <c r="SA30" s="196"/>
      <c r="SB30" s="217"/>
      <c r="SC30" s="193"/>
      <c r="SD30" s="215"/>
      <c r="SE30" s="194"/>
      <c r="SF30" s="194"/>
      <c r="SG30" s="194"/>
      <c r="SH30" s="194"/>
      <c r="SI30" s="194"/>
      <c r="SJ30" s="194"/>
      <c r="SK30" s="194"/>
      <c r="SL30" s="194"/>
      <c r="SM30" s="194"/>
      <c r="SN30" s="194"/>
      <c r="SO30" s="194"/>
      <c r="SP30" s="194"/>
      <c r="SQ30" s="194"/>
      <c r="SR30" s="194"/>
      <c r="SS30" s="194"/>
      <c r="ST30" s="194"/>
      <c r="SU30" s="194"/>
      <c r="SV30" s="194"/>
      <c r="SW30" s="194"/>
      <c r="SX30" s="194"/>
      <c r="SY30" s="195"/>
      <c r="SZ30" s="216"/>
      <c r="TA30" s="196"/>
      <c r="TB30" s="217"/>
      <c r="TC30" s="193"/>
      <c r="TD30" s="215"/>
      <c r="TE30" s="194"/>
      <c r="TF30" s="194"/>
      <c r="TG30" s="194"/>
      <c r="TH30" s="194"/>
      <c r="TI30" s="194"/>
      <c r="TJ30" s="194"/>
      <c r="TK30" s="194"/>
      <c r="TL30" s="194"/>
      <c r="TM30" s="194"/>
      <c r="TN30" s="194"/>
      <c r="TO30" s="194"/>
      <c r="TP30" s="194"/>
      <c r="TQ30" s="194"/>
      <c r="TR30" s="194"/>
      <c r="TS30" s="194"/>
      <c r="TT30" s="194"/>
      <c r="TU30" s="194"/>
      <c r="TV30" s="194"/>
      <c r="TW30" s="194"/>
      <c r="TX30" s="194"/>
      <c r="TY30" s="195"/>
      <c r="TZ30" s="216"/>
      <c r="UA30" s="196"/>
      <c r="UB30" s="217"/>
      <c r="UC30" s="193"/>
      <c r="UD30" s="215"/>
      <c r="UE30" s="194"/>
      <c r="UF30" s="194"/>
      <c r="UG30" s="194"/>
      <c r="UH30" s="194"/>
      <c r="UI30" s="194"/>
      <c r="UJ30" s="194"/>
      <c r="UK30" s="194"/>
      <c r="UL30" s="194"/>
      <c r="UM30" s="194"/>
      <c r="UN30" s="194"/>
      <c r="UO30" s="194"/>
      <c r="UP30" s="194"/>
      <c r="UQ30" s="194"/>
      <c r="UR30" s="194"/>
      <c r="US30" s="194"/>
      <c r="UT30" s="194"/>
      <c r="UU30" s="194"/>
      <c r="UV30" s="194"/>
      <c r="UW30" s="194"/>
      <c r="UX30" s="194"/>
      <c r="UY30" s="195"/>
      <c r="UZ30" s="216"/>
      <c r="VA30" s="196"/>
      <c r="VB30" s="217"/>
      <c r="VC30" s="193"/>
      <c r="VD30" s="215"/>
      <c r="VE30" s="194"/>
      <c r="VF30" s="194"/>
      <c r="VG30" s="194"/>
      <c r="VH30" s="194"/>
      <c r="VI30" s="194"/>
      <c r="VJ30" s="194"/>
      <c r="VK30" s="194"/>
      <c r="VL30" s="194"/>
      <c r="VM30" s="194"/>
      <c r="VN30" s="194"/>
      <c r="VO30" s="194"/>
      <c r="VP30" s="194"/>
      <c r="VQ30" s="194"/>
      <c r="VR30" s="194"/>
      <c r="VS30" s="194"/>
      <c r="VT30" s="194"/>
      <c r="VU30" s="194"/>
      <c r="VV30" s="194"/>
      <c r="VW30" s="194"/>
      <c r="VX30" s="194"/>
      <c r="VY30" s="195"/>
      <c r="VZ30" s="216"/>
      <c r="WA30" s="196"/>
      <c r="WB30" s="217"/>
      <c r="WC30" s="193"/>
      <c r="WD30" s="215"/>
      <c r="WE30" s="194"/>
      <c r="WF30" s="194"/>
      <c r="WG30" s="194"/>
      <c r="WH30" s="194"/>
      <c r="WI30" s="194"/>
      <c r="WJ30" s="194"/>
      <c r="WK30" s="194"/>
      <c r="WL30" s="194"/>
      <c r="WM30" s="194"/>
      <c r="WN30" s="194"/>
      <c r="WO30" s="194"/>
      <c r="WP30" s="194"/>
      <c r="WQ30" s="194"/>
      <c r="WR30" s="194"/>
      <c r="WS30" s="194"/>
      <c r="WT30" s="194"/>
      <c r="WU30" s="194"/>
      <c r="WV30" s="194"/>
      <c r="WW30" s="194"/>
      <c r="WX30" s="194"/>
      <c r="WY30" s="195"/>
      <c r="WZ30" s="216"/>
      <c r="XA30" s="196"/>
      <c r="XB30" s="217"/>
      <c r="XC30" s="193"/>
      <c r="XD30" s="215"/>
      <c r="XE30" s="194"/>
      <c r="XF30" s="194"/>
      <c r="XG30" s="194"/>
      <c r="XH30" s="194"/>
      <c r="XI30" s="194"/>
      <c r="XJ30" s="194"/>
      <c r="XK30" s="194"/>
      <c r="XL30" s="194"/>
      <c r="XM30" s="194"/>
      <c r="XN30" s="194"/>
      <c r="XO30" s="194"/>
      <c r="XP30" s="194"/>
      <c r="XQ30" s="194"/>
      <c r="XR30" s="194"/>
      <c r="XS30" s="194"/>
      <c r="XT30" s="194"/>
      <c r="XU30" s="194"/>
      <c r="XV30" s="194"/>
      <c r="XW30" s="194"/>
      <c r="XX30" s="194"/>
      <c r="XY30" s="195"/>
      <c r="XZ30" s="216"/>
      <c r="YA30" s="196"/>
      <c r="YB30" s="217"/>
      <c r="YC30" s="193"/>
      <c r="YD30" s="215"/>
      <c r="YE30" s="194"/>
      <c r="YF30" s="194"/>
      <c r="YG30" s="194"/>
      <c r="YH30" s="194"/>
      <c r="YI30" s="194"/>
      <c r="YJ30" s="194"/>
      <c r="YK30" s="194"/>
      <c r="YL30" s="194"/>
      <c r="YM30" s="194"/>
      <c r="YN30" s="194"/>
      <c r="YO30" s="194"/>
      <c r="YP30" s="194"/>
      <c r="YQ30" s="194"/>
      <c r="YR30" s="194"/>
      <c r="YS30" s="194"/>
      <c r="YT30" s="194"/>
      <c r="YU30" s="194"/>
      <c r="YV30" s="194"/>
      <c r="YW30" s="194"/>
      <c r="YX30" s="194"/>
      <c r="YY30" s="195"/>
      <c r="YZ30" s="216"/>
      <c r="ZA30" s="196"/>
      <c r="ZB30" s="217"/>
      <c r="ZC30" s="193"/>
      <c r="ZD30" s="215"/>
      <c r="ZE30" s="194"/>
      <c r="ZF30" s="194"/>
      <c r="ZG30" s="194"/>
      <c r="ZH30" s="194"/>
      <c r="ZI30" s="194"/>
      <c r="ZJ30" s="194"/>
      <c r="ZK30" s="194"/>
      <c r="ZL30" s="194"/>
      <c r="ZM30" s="194"/>
      <c r="ZN30" s="194"/>
      <c r="ZO30" s="194"/>
      <c r="ZP30" s="194"/>
      <c r="ZQ30" s="194"/>
      <c r="ZR30" s="194"/>
      <c r="ZS30" s="194"/>
      <c r="ZT30" s="194"/>
      <c r="ZU30" s="194"/>
      <c r="ZV30" s="194"/>
      <c r="ZW30" s="194"/>
      <c r="ZX30" s="194"/>
      <c r="ZY30" s="195"/>
      <c r="ZZ30" s="216"/>
      <c r="AAA30" s="196"/>
      <c r="AAB30" s="217"/>
      <c r="AAC30" s="193"/>
      <c r="AAD30" s="215"/>
      <c r="AAE30" s="194"/>
      <c r="AAF30" s="194"/>
      <c r="AAG30" s="194"/>
      <c r="AAH30" s="194"/>
      <c r="AAI30" s="194"/>
      <c r="AAJ30" s="194"/>
      <c r="AAK30" s="194"/>
      <c r="AAL30" s="194"/>
      <c r="AAM30" s="194"/>
      <c r="AAN30" s="194"/>
      <c r="AAO30" s="194"/>
      <c r="AAP30" s="194"/>
      <c r="AAQ30" s="194"/>
      <c r="AAR30" s="194"/>
      <c r="AAS30" s="194"/>
      <c r="AAT30" s="194"/>
      <c r="AAU30" s="194"/>
      <c r="AAV30" s="194"/>
      <c r="AAW30" s="194"/>
      <c r="AAX30" s="194"/>
      <c r="AAY30" s="195"/>
      <c r="AAZ30" s="216"/>
      <c r="ABA30" s="196"/>
      <c r="ABB30" s="217"/>
      <c r="ABC30" s="193"/>
      <c r="ABD30" s="215"/>
      <c r="ABE30" s="194"/>
      <c r="ABF30" s="194"/>
      <c r="ABG30" s="194"/>
      <c r="ABH30" s="194"/>
      <c r="ABI30" s="194"/>
      <c r="ABJ30" s="194"/>
      <c r="ABK30" s="194"/>
      <c r="ABL30" s="194"/>
      <c r="ABM30" s="194"/>
      <c r="ABN30" s="194"/>
      <c r="ABO30" s="194"/>
      <c r="ABP30" s="194"/>
      <c r="ABQ30" s="194"/>
      <c r="ABR30" s="194"/>
      <c r="ABS30" s="194"/>
      <c r="ABT30" s="194"/>
      <c r="ABU30" s="194"/>
      <c r="ABV30" s="194"/>
      <c r="ABW30" s="194"/>
      <c r="ABX30" s="194"/>
      <c r="ABY30" s="195"/>
      <c r="ABZ30" s="216"/>
      <c r="ACA30" s="196"/>
      <c r="ACB30" s="217"/>
      <c r="ACC30" s="193"/>
      <c r="ACD30" s="215"/>
      <c r="ACE30" s="194"/>
      <c r="ACF30" s="194"/>
      <c r="ACG30" s="194"/>
      <c r="ACH30" s="194"/>
      <c r="ACI30" s="194"/>
      <c r="ACJ30" s="194"/>
      <c r="ACK30" s="194"/>
      <c r="ACL30" s="194"/>
      <c r="ACM30" s="194"/>
      <c r="ACN30" s="194"/>
      <c r="ACO30" s="194"/>
      <c r="ACP30" s="194"/>
      <c r="ACQ30" s="194"/>
      <c r="ACR30" s="194"/>
      <c r="ACS30" s="194"/>
      <c r="ACT30" s="194"/>
      <c r="ACU30" s="194"/>
      <c r="ACV30" s="194"/>
      <c r="ACW30" s="194"/>
      <c r="ACX30" s="194"/>
      <c r="ACY30" s="195"/>
      <c r="ACZ30" s="216"/>
      <c r="ADA30" s="196"/>
      <c r="ADB30" s="217"/>
    </row>
    <row r="31" spans="2:782" ht="16.2" customHeight="1" x14ac:dyDescent="0.3">
      <c r="B31" s="188"/>
      <c r="C31" s="193"/>
      <c r="D31" s="215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5"/>
      <c r="Z31" s="216"/>
      <c r="AA31" s="196"/>
      <c r="AB31" s="217"/>
      <c r="AC31" s="193"/>
      <c r="AD31" s="215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5"/>
      <c r="AZ31" s="216"/>
      <c r="BA31" s="196"/>
      <c r="BB31" s="217"/>
      <c r="BC31" s="193"/>
      <c r="BD31" s="215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194"/>
      <c r="BY31" s="195"/>
      <c r="BZ31" s="216"/>
      <c r="CA31" s="196"/>
      <c r="CB31" s="217"/>
      <c r="CC31" s="193"/>
      <c r="CD31" s="215"/>
      <c r="CE31" s="194"/>
      <c r="CF31" s="194"/>
      <c r="CG31" s="194"/>
      <c r="CH31" s="194"/>
      <c r="CI31" s="194"/>
      <c r="CJ31" s="194"/>
      <c r="CK31" s="194"/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5"/>
      <c r="CZ31" s="216"/>
      <c r="DA31" s="196"/>
      <c r="DB31" s="217"/>
      <c r="DC31" s="193"/>
      <c r="DD31" s="215"/>
      <c r="DE31" s="194"/>
      <c r="DF31" s="194"/>
      <c r="DG31" s="194"/>
      <c r="DH31" s="194"/>
      <c r="DI31" s="194"/>
      <c r="DJ31" s="194"/>
      <c r="DK31" s="194"/>
      <c r="DL31" s="194"/>
      <c r="DM31" s="194"/>
      <c r="DN31" s="194"/>
      <c r="DO31" s="194"/>
      <c r="DP31" s="194"/>
      <c r="DQ31" s="194"/>
      <c r="DR31" s="194"/>
      <c r="DS31" s="194"/>
      <c r="DT31" s="194"/>
      <c r="DU31" s="194"/>
      <c r="DV31" s="194"/>
      <c r="DW31" s="194"/>
      <c r="DX31" s="194"/>
      <c r="DY31" s="195"/>
      <c r="DZ31" s="216"/>
      <c r="EA31" s="196"/>
      <c r="EB31" s="217"/>
      <c r="EC31" s="193"/>
      <c r="ED31" s="215"/>
      <c r="EE31" s="194"/>
      <c r="EF31" s="194"/>
      <c r="EG31" s="194"/>
      <c r="EH31" s="194"/>
      <c r="EI31" s="194"/>
      <c r="EJ31" s="194"/>
      <c r="EK31" s="194"/>
      <c r="EL31" s="194"/>
      <c r="EM31" s="194"/>
      <c r="EN31" s="194"/>
      <c r="EO31" s="194"/>
      <c r="EP31" s="194"/>
      <c r="EQ31" s="194"/>
      <c r="ER31" s="194"/>
      <c r="ES31" s="194"/>
      <c r="ET31" s="194"/>
      <c r="EU31" s="194"/>
      <c r="EV31" s="194"/>
      <c r="EW31" s="194"/>
      <c r="EX31" s="194"/>
      <c r="EY31" s="195"/>
      <c r="EZ31" s="216"/>
      <c r="FA31" s="196"/>
      <c r="FB31" s="217"/>
      <c r="FC31" s="193"/>
      <c r="FD31" s="215"/>
      <c r="FE31" s="194"/>
      <c r="FF31" s="194"/>
      <c r="FG31" s="194"/>
      <c r="FH31" s="194"/>
      <c r="FI31" s="194"/>
      <c r="FJ31" s="194"/>
      <c r="FK31" s="194"/>
      <c r="FL31" s="194"/>
      <c r="FM31" s="194"/>
      <c r="FN31" s="194"/>
      <c r="FO31" s="194"/>
      <c r="FP31" s="194"/>
      <c r="FQ31" s="194"/>
      <c r="FR31" s="194"/>
      <c r="FS31" s="194"/>
      <c r="FT31" s="194"/>
      <c r="FU31" s="194"/>
      <c r="FV31" s="194"/>
      <c r="FW31" s="194"/>
      <c r="FX31" s="194"/>
      <c r="FY31" s="195"/>
      <c r="FZ31" s="216"/>
      <c r="GA31" s="196"/>
      <c r="GB31" s="217"/>
      <c r="GC31" s="193"/>
      <c r="GD31" s="215"/>
      <c r="GE31" s="194"/>
      <c r="GF31" s="194"/>
      <c r="GG31" s="194"/>
      <c r="GH31" s="194"/>
      <c r="GI31" s="194"/>
      <c r="GJ31" s="194"/>
      <c r="GK31" s="194"/>
      <c r="GL31" s="194"/>
      <c r="GM31" s="194"/>
      <c r="GN31" s="194"/>
      <c r="GO31" s="194"/>
      <c r="GP31" s="194"/>
      <c r="GQ31" s="194"/>
      <c r="GR31" s="194"/>
      <c r="GS31" s="194"/>
      <c r="GT31" s="194"/>
      <c r="GU31" s="194"/>
      <c r="GV31" s="194"/>
      <c r="GW31" s="194"/>
      <c r="GX31" s="194"/>
      <c r="GY31" s="195"/>
      <c r="GZ31" s="216"/>
      <c r="HA31" s="196"/>
      <c r="HB31" s="217"/>
      <c r="HC31" s="193"/>
      <c r="HD31" s="215"/>
      <c r="HE31" s="194"/>
      <c r="HF31" s="194"/>
      <c r="HG31" s="194"/>
      <c r="HH31" s="194"/>
      <c r="HI31" s="194"/>
      <c r="HJ31" s="194"/>
      <c r="HK31" s="194"/>
      <c r="HL31" s="194"/>
      <c r="HM31" s="194"/>
      <c r="HN31" s="194"/>
      <c r="HO31" s="194"/>
      <c r="HP31" s="194"/>
      <c r="HQ31" s="194"/>
      <c r="HR31" s="194"/>
      <c r="HS31" s="194"/>
      <c r="HT31" s="194"/>
      <c r="HU31" s="194"/>
      <c r="HV31" s="194"/>
      <c r="HW31" s="194"/>
      <c r="HX31" s="194"/>
      <c r="HY31" s="195"/>
      <c r="HZ31" s="216"/>
      <c r="IA31" s="196"/>
      <c r="IB31" s="217"/>
      <c r="IC31" s="193"/>
      <c r="ID31" s="215"/>
      <c r="IE31" s="194"/>
      <c r="IF31" s="194"/>
      <c r="IG31" s="194"/>
      <c r="IH31" s="194"/>
      <c r="II31" s="194"/>
      <c r="IJ31" s="194"/>
      <c r="IK31" s="194"/>
      <c r="IL31" s="194"/>
      <c r="IM31" s="194"/>
      <c r="IN31" s="194"/>
      <c r="IO31" s="194"/>
      <c r="IP31" s="194"/>
      <c r="IQ31" s="194"/>
      <c r="IR31" s="194"/>
      <c r="IS31" s="194"/>
      <c r="IT31" s="194"/>
      <c r="IU31" s="194"/>
      <c r="IV31" s="194"/>
      <c r="IW31" s="194"/>
      <c r="IX31" s="194"/>
      <c r="IY31" s="195"/>
      <c r="IZ31" s="216"/>
      <c r="JA31" s="196"/>
      <c r="JB31" s="217"/>
      <c r="JC31" s="193"/>
      <c r="JD31" s="215"/>
      <c r="JE31" s="194"/>
      <c r="JF31" s="194"/>
      <c r="JG31" s="194"/>
      <c r="JH31" s="194"/>
      <c r="JI31" s="194"/>
      <c r="JJ31" s="194"/>
      <c r="JK31" s="194"/>
      <c r="JL31" s="194"/>
      <c r="JM31" s="194"/>
      <c r="JN31" s="194"/>
      <c r="JO31" s="194"/>
      <c r="JP31" s="194"/>
      <c r="JQ31" s="194"/>
      <c r="JR31" s="194"/>
      <c r="JS31" s="194"/>
      <c r="JT31" s="194"/>
      <c r="JU31" s="194"/>
      <c r="JV31" s="194"/>
      <c r="JW31" s="194"/>
      <c r="JX31" s="194"/>
      <c r="JY31" s="195"/>
      <c r="JZ31" s="216"/>
      <c r="KA31" s="196"/>
      <c r="KB31" s="217"/>
      <c r="KC31" s="193"/>
      <c r="KD31" s="215"/>
      <c r="KE31" s="194"/>
      <c r="KF31" s="194"/>
      <c r="KG31" s="194"/>
      <c r="KH31" s="194"/>
      <c r="KI31" s="194"/>
      <c r="KJ31" s="194"/>
      <c r="KK31" s="194"/>
      <c r="KL31" s="194"/>
      <c r="KM31" s="194"/>
      <c r="KN31" s="194"/>
      <c r="KO31" s="194"/>
      <c r="KP31" s="194"/>
      <c r="KQ31" s="194"/>
      <c r="KR31" s="194"/>
      <c r="KS31" s="194"/>
      <c r="KT31" s="194"/>
      <c r="KU31" s="194"/>
      <c r="KV31" s="194"/>
      <c r="KW31" s="194"/>
      <c r="KX31" s="194"/>
      <c r="KY31" s="195"/>
      <c r="KZ31" s="216"/>
      <c r="LA31" s="196"/>
      <c r="LB31" s="217"/>
      <c r="LC31" s="193"/>
      <c r="LD31" s="215"/>
      <c r="LE31" s="194"/>
      <c r="LF31" s="194"/>
      <c r="LG31" s="194"/>
      <c r="LH31" s="194"/>
      <c r="LI31" s="194"/>
      <c r="LJ31" s="194"/>
      <c r="LK31" s="194"/>
      <c r="LL31" s="194"/>
      <c r="LM31" s="194"/>
      <c r="LN31" s="194"/>
      <c r="LO31" s="194"/>
      <c r="LP31" s="194"/>
      <c r="LQ31" s="194"/>
      <c r="LR31" s="194"/>
      <c r="LS31" s="194"/>
      <c r="LT31" s="194"/>
      <c r="LU31" s="194"/>
      <c r="LV31" s="194"/>
      <c r="LW31" s="194"/>
      <c r="LX31" s="194"/>
      <c r="LY31" s="195"/>
      <c r="LZ31" s="216"/>
      <c r="MA31" s="196"/>
      <c r="MB31" s="217"/>
      <c r="MC31" s="193"/>
      <c r="MD31" s="215"/>
      <c r="ME31" s="194"/>
      <c r="MF31" s="194"/>
      <c r="MG31" s="194"/>
      <c r="MH31" s="194"/>
      <c r="MI31" s="194"/>
      <c r="MJ31" s="194"/>
      <c r="MK31" s="194"/>
      <c r="ML31" s="194"/>
      <c r="MM31" s="194"/>
      <c r="MN31" s="194"/>
      <c r="MO31" s="194"/>
      <c r="MP31" s="194"/>
      <c r="MQ31" s="194"/>
      <c r="MR31" s="194"/>
      <c r="MS31" s="194"/>
      <c r="MT31" s="194"/>
      <c r="MU31" s="194"/>
      <c r="MV31" s="194"/>
      <c r="MW31" s="194"/>
      <c r="MX31" s="194"/>
      <c r="MY31" s="195"/>
      <c r="MZ31" s="216"/>
      <c r="NA31" s="196"/>
      <c r="NB31" s="217"/>
      <c r="NC31" s="193"/>
      <c r="ND31" s="215"/>
      <c r="NE31" s="194"/>
      <c r="NF31" s="194"/>
      <c r="NG31" s="194"/>
      <c r="NH31" s="194"/>
      <c r="NI31" s="194"/>
      <c r="NJ31" s="194"/>
      <c r="NK31" s="194"/>
      <c r="NL31" s="194"/>
      <c r="NM31" s="194"/>
      <c r="NN31" s="194"/>
      <c r="NO31" s="194"/>
      <c r="NP31" s="194"/>
      <c r="NQ31" s="194"/>
      <c r="NR31" s="194"/>
      <c r="NS31" s="194"/>
      <c r="NT31" s="194"/>
      <c r="NU31" s="194"/>
      <c r="NV31" s="194"/>
      <c r="NW31" s="194"/>
      <c r="NX31" s="194"/>
      <c r="NY31" s="195"/>
      <c r="NZ31" s="216"/>
      <c r="OA31" s="196"/>
      <c r="OB31" s="217"/>
      <c r="OC31" s="193"/>
      <c r="OD31" s="215"/>
      <c r="OE31" s="194"/>
      <c r="OF31" s="194"/>
      <c r="OG31" s="194"/>
      <c r="OH31" s="194"/>
      <c r="OI31" s="194"/>
      <c r="OJ31" s="194"/>
      <c r="OK31" s="194"/>
      <c r="OL31" s="194"/>
      <c r="OM31" s="194"/>
      <c r="ON31" s="194"/>
      <c r="OO31" s="194"/>
      <c r="OP31" s="194"/>
      <c r="OQ31" s="194"/>
      <c r="OR31" s="194"/>
      <c r="OS31" s="194"/>
      <c r="OT31" s="194"/>
      <c r="OU31" s="194"/>
      <c r="OV31" s="194"/>
      <c r="OW31" s="194"/>
      <c r="OX31" s="194"/>
      <c r="OY31" s="195"/>
      <c r="OZ31" s="216"/>
      <c r="PA31" s="196"/>
      <c r="PB31" s="217"/>
      <c r="PC31" s="193"/>
      <c r="PD31" s="215"/>
      <c r="PE31" s="194"/>
      <c r="PF31" s="194"/>
      <c r="PG31" s="194"/>
      <c r="PH31" s="194"/>
      <c r="PI31" s="194"/>
      <c r="PJ31" s="194"/>
      <c r="PK31" s="194"/>
      <c r="PL31" s="194"/>
      <c r="PM31" s="194"/>
      <c r="PN31" s="194"/>
      <c r="PO31" s="194"/>
      <c r="PP31" s="194"/>
      <c r="PQ31" s="194"/>
      <c r="PR31" s="194"/>
      <c r="PS31" s="194"/>
      <c r="PT31" s="194"/>
      <c r="PU31" s="194"/>
      <c r="PV31" s="194"/>
      <c r="PW31" s="194"/>
      <c r="PX31" s="194"/>
      <c r="PY31" s="195"/>
      <c r="PZ31" s="216"/>
      <c r="QA31" s="196"/>
      <c r="QB31" s="217"/>
      <c r="QC31" s="193"/>
      <c r="QD31" s="215"/>
      <c r="QE31" s="194"/>
      <c r="QF31" s="194"/>
      <c r="QG31" s="194"/>
      <c r="QH31" s="194"/>
      <c r="QI31" s="194"/>
      <c r="QJ31" s="194"/>
      <c r="QK31" s="194"/>
      <c r="QL31" s="194"/>
      <c r="QM31" s="194"/>
      <c r="QN31" s="194"/>
      <c r="QO31" s="194"/>
      <c r="QP31" s="194"/>
      <c r="QQ31" s="194"/>
      <c r="QR31" s="194"/>
      <c r="QS31" s="194"/>
      <c r="QT31" s="194"/>
      <c r="QU31" s="194"/>
      <c r="QV31" s="194"/>
      <c r="QW31" s="194"/>
      <c r="QX31" s="194"/>
      <c r="QY31" s="195"/>
      <c r="QZ31" s="216"/>
      <c r="RA31" s="196"/>
      <c r="RB31" s="217"/>
      <c r="RC31" s="193"/>
      <c r="RD31" s="215"/>
      <c r="RE31" s="194"/>
      <c r="RF31" s="194"/>
      <c r="RG31" s="194"/>
      <c r="RH31" s="194"/>
      <c r="RI31" s="194"/>
      <c r="RJ31" s="194"/>
      <c r="RK31" s="194"/>
      <c r="RL31" s="194"/>
      <c r="RM31" s="194"/>
      <c r="RN31" s="194"/>
      <c r="RO31" s="194"/>
      <c r="RP31" s="194"/>
      <c r="RQ31" s="194"/>
      <c r="RR31" s="194"/>
      <c r="RS31" s="194"/>
      <c r="RT31" s="194"/>
      <c r="RU31" s="194"/>
      <c r="RV31" s="194"/>
      <c r="RW31" s="194"/>
      <c r="RX31" s="194"/>
      <c r="RY31" s="195"/>
      <c r="RZ31" s="216"/>
      <c r="SA31" s="196"/>
      <c r="SB31" s="217"/>
      <c r="SC31" s="193"/>
      <c r="SD31" s="215"/>
      <c r="SE31" s="194"/>
      <c r="SF31" s="194"/>
      <c r="SG31" s="194"/>
      <c r="SH31" s="194"/>
      <c r="SI31" s="194"/>
      <c r="SJ31" s="194"/>
      <c r="SK31" s="194"/>
      <c r="SL31" s="194"/>
      <c r="SM31" s="194"/>
      <c r="SN31" s="194"/>
      <c r="SO31" s="194"/>
      <c r="SP31" s="194"/>
      <c r="SQ31" s="194"/>
      <c r="SR31" s="194"/>
      <c r="SS31" s="194"/>
      <c r="ST31" s="194"/>
      <c r="SU31" s="194"/>
      <c r="SV31" s="194"/>
      <c r="SW31" s="194"/>
      <c r="SX31" s="194"/>
      <c r="SY31" s="195"/>
      <c r="SZ31" s="216"/>
      <c r="TA31" s="196"/>
      <c r="TB31" s="217"/>
      <c r="TC31" s="193"/>
      <c r="TD31" s="215"/>
      <c r="TE31" s="194"/>
      <c r="TF31" s="194"/>
      <c r="TG31" s="194"/>
      <c r="TH31" s="194"/>
      <c r="TI31" s="194"/>
      <c r="TJ31" s="194"/>
      <c r="TK31" s="194"/>
      <c r="TL31" s="194"/>
      <c r="TM31" s="194"/>
      <c r="TN31" s="194"/>
      <c r="TO31" s="194"/>
      <c r="TP31" s="194"/>
      <c r="TQ31" s="194"/>
      <c r="TR31" s="194"/>
      <c r="TS31" s="194"/>
      <c r="TT31" s="194"/>
      <c r="TU31" s="194"/>
      <c r="TV31" s="194"/>
      <c r="TW31" s="194"/>
      <c r="TX31" s="194"/>
      <c r="TY31" s="195"/>
      <c r="TZ31" s="216"/>
      <c r="UA31" s="196"/>
      <c r="UB31" s="217"/>
      <c r="UC31" s="193"/>
      <c r="UD31" s="215"/>
      <c r="UE31" s="194"/>
      <c r="UF31" s="194"/>
      <c r="UG31" s="194"/>
      <c r="UH31" s="194"/>
      <c r="UI31" s="194"/>
      <c r="UJ31" s="194"/>
      <c r="UK31" s="194"/>
      <c r="UL31" s="194"/>
      <c r="UM31" s="194"/>
      <c r="UN31" s="194"/>
      <c r="UO31" s="194"/>
      <c r="UP31" s="194"/>
      <c r="UQ31" s="194"/>
      <c r="UR31" s="194"/>
      <c r="US31" s="194"/>
      <c r="UT31" s="194"/>
      <c r="UU31" s="194"/>
      <c r="UV31" s="194"/>
      <c r="UW31" s="194"/>
      <c r="UX31" s="194"/>
      <c r="UY31" s="195"/>
      <c r="UZ31" s="216"/>
      <c r="VA31" s="196"/>
      <c r="VB31" s="217"/>
      <c r="VC31" s="193"/>
      <c r="VD31" s="215"/>
      <c r="VE31" s="194"/>
      <c r="VF31" s="194"/>
      <c r="VG31" s="194"/>
      <c r="VH31" s="194"/>
      <c r="VI31" s="194"/>
      <c r="VJ31" s="194"/>
      <c r="VK31" s="194"/>
      <c r="VL31" s="194"/>
      <c r="VM31" s="194"/>
      <c r="VN31" s="194"/>
      <c r="VO31" s="194"/>
      <c r="VP31" s="194"/>
      <c r="VQ31" s="194"/>
      <c r="VR31" s="194"/>
      <c r="VS31" s="194"/>
      <c r="VT31" s="194"/>
      <c r="VU31" s="194"/>
      <c r="VV31" s="194"/>
      <c r="VW31" s="194"/>
      <c r="VX31" s="194"/>
      <c r="VY31" s="195"/>
      <c r="VZ31" s="216"/>
      <c r="WA31" s="196"/>
      <c r="WB31" s="217"/>
      <c r="WC31" s="193"/>
      <c r="WD31" s="215"/>
      <c r="WE31" s="194"/>
      <c r="WF31" s="194"/>
      <c r="WG31" s="194"/>
      <c r="WH31" s="194"/>
      <c r="WI31" s="194"/>
      <c r="WJ31" s="194"/>
      <c r="WK31" s="194"/>
      <c r="WL31" s="194"/>
      <c r="WM31" s="194"/>
      <c r="WN31" s="194"/>
      <c r="WO31" s="194"/>
      <c r="WP31" s="194"/>
      <c r="WQ31" s="194"/>
      <c r="WR31" s="194"/>
      <c r="WS31" s="194"/>
      <c r="WT31" s="194"/>
      <c r="WU31" s="194"/>
      <c r="WV31" s="194"/>
      <c r="WW31" s="194"/>
      <c r="WX31" s="194"/>
      <c r="WY31" s="195"/>
      <c r="WZ31" s="216"/>
      <c r="XA31" s="196"/>
      <c r="XB31" s="217"/>
      <c r="XC31" s="193"/>
      <c r="XD31" s="215"/>
      <c r="XE31" s="194"/>
      <c r="XF31" s="194"/>
      <c r="XG31" s="194"/>
      <c r="XH31" s="194"/>
      <c r="XI31" s="194"/>
      <c r="XJ31" s="194"/>
      <c r="XK31" s="194"/>
      <c r="XL31" s="194"/>
      <c r="XM31" s="194"/>
      <c r="XN31" s="194"/>
      <c r="XO31" s="194"/>
      <c r="XP31" s="194"/>
      <c r="XQ31" s="194"/>
      <c r="XR31" s="194"/>
      <c r="XS31" s="194"/>
      <c r="XT31" s="194"/>
      <c r="XU31" s="194"/>
      <c r="XV31" s="194"/>
      <c r="XW31" s="194"/>
      <c r="XX31" s="194"/>
      <c r="XY31" s="195"/>
      <c r="XZ31" s="216"/>
      <c r="YA31" s="196"/>
      <c r="YB31" s="217"/>
      <c r="YC31" s="193"/>
      <c r="YD31" s="215"/>
      <c r="YE31" s="194"/>
      <c r="YF31" s="194"/>
      <c r="YG31" s="194"/>
      <c r="YH31" s="194"/>
      <c r="YI31" s="194"/>
      <c r="YJ31" s="194"/>
      <c r="YK31" s="194"/>
      <c r="YL31" s="194"/>
      <c r="YM31" s="194"/>
      <c r="YN31" s="194"/>
      <c r="YO31" s="194"/>
      <c r="YP31" s="194"/>
      <c r="YQ31" s="194"/>
      <c r="YR31" s="194"/>
      <c r="YS31" s="194"/>
      <c r="YT31" s="194"/>
      <c r="YU31" s="194"/>
      <c r="YV31" s="194"/>
      <c r="YW31" s="194"/>
      <c r="YX31" s="194"/>
      <c r="YY31" s="195"/>
      <c r="YZ31" s="216"/>
      <c r="ZA31" s="196"/>
      <c r="ZB31" s="217"/>
      <c r="ZC31" s="193"/>
      <c r="ZD31" s="215"/>
      <c r="ZE31" s="194"/>
      <c r="ZF31" s="194"/>
      <c r="ZG31" s="194"/>
      <c r="ZH31" s="194"/>
      <c r="ZI31" s="194"/>
      <c r="ZJ31" s="194"/>
      <c r="ZK31" s="194"/>
      <c r="ZL31" s="194"/>
      <c r="ZM31" s="194"/>
      <c r="ZN31" s="194"/>
      <c r="ZO31" s="194"/>
      <c r="ZP31" s="194"/>
      <c r="ZQ31" s="194"/>
      <c r="ZR31" s="194"/>
      <c r="ZS31" s="194"/>
      <c r="ZT31" s="194"/>
      <c r="ZU31" s="194"/>
      <c r="ZV31" s="194"/>
      <c r="ZW31" s="194"/>
      <c r="ZX31" s="194"/>
      <c r="ZY31" s="195"/>
      <c r="ZZ31" s="216"/>
      <c r="AAA31" s="196"/>
      <c r="AAB31" s="217"/>
      <c r="AAC31" s="193"/>
      <c r="AAD31" s="215"/>
      <c r="AAE31" s="194"/>
      <c r="AAF31" s="194"/>
      <c r="AAG31" s="194"/>
      <c r="AAH31" s="194"/>
      <c r="AAI31" s="194"/>
      <c r="AAJ31" s="194"/>
      <c r="AAK31" s="194"/>
      <c r="AAL31" s="194"/>
      <c r="AAM31" s="194"/>
      <c r="AAN31" s="194"/>
      <c r="AAO31" s="194"/>
      <c r="AAP31" s="194"/>
      <c r="AAQ31" s="194"/>
      <c r="AAR31" s="194"/>
      <c r="AAS31" s="194"/>
      <c r="AAT31" s="194"/>
      <c r="AAU31" s="194"/>
      <c r="AAV31" s="194"/>
      <c r="AAW31" s="194"/>
      <c r="AAX31" s="194"/>
      <c r="AAY31" s="195"/>
      <c r="AAZ31" s="216"/>
      <c r="ABA31" s="196"/>
      <c r="ABB31" s="217"/>
      <c r="ABC31" s="193"/>
      <c r="ABD31" s="215"/>
      <c r="ABE31" s="194"/>
      <c r="ABF31" s="194"/>
      <c r="ABG31" s="194"/>
      <c r="ABH31" s="194"/>
      <c r="ABI31" s="194"/>
      <c r="ABJ31" s="194"/>
      <c r="ABK31" s="194"/>
      <c r="ABL31" s="194"/>
      <c r="ABM31" s="194"/>
      <c r="ABN31" s="194"/>
      <c r="ABO31" s="194"/>
      <c r="ABP31" s="194"/>
      <c r="ABQ31" s="194"/>
      <c r="ABR31" s="194"/>
      <c r="ABS31" s="194"/>
      <c r="ABT31" s="194"/>
      <c r="ABU31" s="194"/>
      <c r="ABV31" s="194"/>
      <c r="ABW31" s="194"/>
      <c r="ABX31" s="194"/>
      <c r="ABY31" s="195"/>
      <c r="ABZ31" s="216"/>
      <c r="ACA31" s="196"/>
      <c r="ACB31" s="217"/>
      <c r="ACC31" s="193"/>
      <c r="ACD31" s="215"/>
      <c r="ACE31" s="194"/>
      <c r="ACF31" s="194"/>
      <c r="ACG31" s="194"/>
      <c r="ACH31" s="194"/>
      <c r="ACI31" s="194"/>
      <c r="ACJ31" s="194"/>
      <c r="ACK31" s="194"/>
      <c r="ACL31" s="194"/>
      <c r="ACM31" s="194"/>
      <c r="ACN31" s="194"/>
      <c r="ACO31" s="194"/>
      <c r="ACP31" s="194"/>
      <c r="ACQ31" s="194"/>
      <c r="ACR31" s="194"/>
      <c r="ACS31" s="194"/>
      <c r="ACT31" s="194"/>
      <c r="ACU31" s="194"/>
      <c r="ACV31" s="194"/>
      <c r="ACW31" s="194"/>
      <c r="ACX31" s="194"/>
      <c r="ACY31" s="195"/>
      <c r="ACZ31" s="216"/>
      <c r="ADA31" s="196"/>
      <c r="ADB31" s="217"/>
    </row>
    <row r="32" spans="2:782" ht="16.2" customHeight="1" x14ac:dyDescent="0.3">
      <c r="B32" s="188"/>
      <c r="C32" s="193"/>
      <c r="D32" s="215"/>
      <c r="E32" s="194"/>
      <c r="F32" s="194"/>
      <c r="G32" s="194"/>
      <c r="H32" s="194"/>
      <c r="I32" s="194"/>
      <c r="J32" s="194"/>
      <c r="K32" s="194"/>
      <c r="L32" s="194"/>
      <c r="M32" s="194"/>
      <c r="N32" s="194"/>
      <c r="O32" s="194"/>
      <c r="P32" s="194"/>
      <c r="Q32" s="194"/>
      <c r="R32" s="194"/>
      <c r="S32" s="194"/>
      <c r="T32" s="194"/>
      <c r="U32" s="194"/>
      <c r="V32" s="194"/>
      <c r="W32" s="194"/>
      <c r="X32" s="194"/>
      <c r="Y32" s="195"/>
      <c r="Z32" s="216"/>
      <c r="AA32" s="196"/>
      <c r="AB32" s="217"/>
      <c r="AC32" s="193"/>
      <c r="AD32" s="215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5"/>
      <c r="AZ32" s="216"/>
      <c r="BA32" s="196"/>
      <c r="BB32" s="217"/>
      <c r="BC32" s="193"/>
      <c r="BD32" s="215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194"/>
      <c r="BY32" s="195"/>
      <c r="BZ32" s="216"/>
      <c r="CA32" s="196"/>
      <c r="CB32" s="217"/>
      <c r="CC32" s="193"/>
      <c r="CD32" s="215"/>
      <c r="CE32" s="194"/>
      <c r="CF32" s="194"/>
      <c r="CG32" s="194"/>
      <c r="CH32" s="194"/>
      <c r="CI32" s="194"/>
      <c r="CJ32" s="194"/>
      <c r="CK32" s="194"/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5"/>
      <c r="CZ32" s="216"/>
      <c r="DA32" s="196"/>
      <c r="DB32" s="217"/>
      <c r="DC32" s="193"/>
      <c r="DD32" s="215"/>
      <c r="DE32" s="194"/>
      <c r="DF32" s="194"/>
      <c r="DG32" s="194"/>
      <c r="DH32" s="194"/>
      <c r="DI32" s="194"/>
      <c r="DJ32" s="194"/>
      <c r="DK32" s="194"/>
      <c r="DL32" s="194"/>
      <c r="DM32" s="194"/>
      <c r="DN32" s="194"/>
      <c r="DO32" s="194"/>
      <c r="DP32" s="194"/>
      <c r="DQ32" s="194"/>
      <c r="DR32" s="194"/>
      <c r="DS32" s="194"/>
      <c r="DT32" s="194"/>
      <c r="DU32" s="194"/>
      <c r="DV32" s="194"/>
      <c r="DW32" s="194"/>
      <c r="DX32" s="194"/>
      <c r="DY32" s="195"/>
      <c r="DZ32" s="216"/>
      <c r="EA32" s="196"/>
      <c r="EB32" s="217"/>
      <c r="EC32" s="193"/>
      <c r="ED32" s="215"/>
      <c r="EE32" s="194"/>
      <c r="EF32" s="194"/>
      <c r="EG32" s="194"/>
      <c r="EH32" s="194"/>
      <c r="EI32" s="194"/>
      <c r="EJ32" s="194"/>
      <c r="EK32" s="194"/>
      <c r="EL32" s="194"/>
      <c r="EM32" s="194"/>
      <c r="EN32" s="194"/>
      <c r="EO32" s="194"/>
      <c r="EP32" s="194"/>
      <c r="EQ32" s="194"/>
      <c r="ER32" s="194"/>
      <c r="ES32" s="194"/>
      <c r="ET32" s="194"/>
      <c r="EU32" s="194"/>
      <c r="EV32" s="194"/>
      <c r="EW32" s="194"/>
      <c r="EX32" s="194"/>
      <c r="EY32" s="195"/>
      <c r="EZ32" s="216"/>
      <c r="FA32" s="196"/>
      <c r="FB32" s="217"/>
      <c r="FC32" s="193"/>
      <c r="FD32" s="215"/>
      <c r="FE32" s="194"/>
      <c r="FF32" s="194"/>
      <c r="FG32" s="194"/>
      <c r="FH32" s="194"/>
      <c r="FI32" s="194"/>
      <c r="FJ32" s="194"/>
      <c r="FK32" s="194"/>
      <c r="FL32" s="194"/>
      <c r="FM32" s="194"/>
      <c r="FN32" s="194"/>
      <c r="FO32" s="194"/>
      <c r="FP32" s="194"/>
      <c r="FQ32" s="194"/>
      <c r="FR32" s="194"/>
      <c r="FS32" s="194"/>
      <c r="FT32" s="194"/>
      <c r="FU32" s="194"/>
      <c r="FV32" s="194"/>
      <c r="FW32" s="194"/>
      <c r="FX32" s="194"/>
      <c r="FY32" s="195"/>
      <c r="FZ32" s="216"/>
      <c r="GA32" s="196"/>
      <c r="GB32" s="217"/>
      <c r="GC32" s="193"/>
      <c r="GD32" s="215"/>
      <c r="GE32" s="194"/>
      <c r="GF32" s="194"/>
      <c r="GG32" s="194"/>
      <c r="GH32" s="194"/>
      <c r="GI32" s="194"/>
      <c r="GJ32" s="194"/>
      <c r="GK32" s="194"/>
      <c r="GL32" s="194"/>
      <c r="GM32" s="194"/>
      <c r="GN32" s="194"/>
      <c r="GO32" s="194"/>
      <c r="GP32" s="194"/>
      <c r="GQ32" s="194"/>
      <c r="GR32" s="194"/>
      <c r="GS32" s="194"/>
      <c r="GT32" s="194"/>
      <c r="GU32" s="194"/>
      <c r="GV32" s="194"/>
      <c r="GW32" s="194"/>
      <c r="GX32" s="194"/>
      <c r="GY32" s="195"/>
      <c r="GZ32" s="216"/>
      <c r="HA32" s="196"/>
      <c r="HB32" s="217"/>
      <c r="HC32" s="193"/>
      <c r="HD32" s="215"/>
      <c r="HE32" s="194"/>
      <c r="HF32" s="194"/>
      <c r="HG32" s="194"/>
      <c r="HH32" s="194"/>
      <c r="HI32" s="194"/>
      <c r="HJ32" s="194"/>
      <c r="HK32" s="194"/>
      <c r="HL32" s="194"/>
      <c r="HM32" s="194"/>
      <c r="HN32" s="194"/>
      <c r="HO32" s="194"/>
      <c r="HP32" s="194"/>
      <c r="HQ32" s="194"/>
      <c r="HR32" s="194"/>
      <c r="HS32" s="194"/>
      <c r="HT32" s="194"/>
      <c r="HU32" s="194"/>
      <c r="HV32" s="194"/>
      <c r="HW32" s="194"/>
      <c r="HX32" s="194"/>
      <c r="HY32" s="195"/>
      <c r="HZ32" s="216"/>
      <c r="IA32" s="196"/>
      <c r="IB32" s="217"/>
      <c r="IC32" s="193"/>
      <c r="ID32" s="215"/>
      <c r="IE32" s="194"/>
      <c r="IF32" s="194"/>
      <c r="IG32" s="194"/>
      <c r="IH32" s="194"/>
      <c r="II32" s="194"/>
      <c r="IJ32" s="194"/>
      <c r="IK32" s="194"/>
      <c r="IL32" s="194"/>
      <c r="IM32" s="194"/>
      <c r="IN32" s="194"/>
      <c r="IO32" s="194"/>
      <c r="IP32" s="194"/>
      <c r="IQ32" s="194"/>
      <c r="IR32" s="194"/>
      <c r="IS32" s="194"/>
      <c r="IT32" s="194"/>
      <c r="IU32" s="194"/>
      <c r="IV32" s="194"/>
      <c r="IW32" s="194"/>
      <c r="IX32" s="194"/>
      <c r="IY32" s="195"/>
      <c r="IZ32" s="216"/>
      <c r="JA32" s="196"/>
      <c r="JB32" s="217"/>
      <c r="JC32" s="193"/>
      <c r="JD32" s="215"/>
      <c r="JE32" s="194"/>
      <c r="JF32" s="194"/>
      <c r="JG32" s="194"/>
      <c r="JH32" s="194"/>
      <c r="JI32" s="194"/>
      <c r="JJ32" s="194"/>
      <c r="JK32" s="194"/>
      <c r="JL32" s="194"/>
      <c r="JM32" s="194"/>
      <c r="JN32" s="194"/>
      <c r="JO32" s="194"/>
      <c r="JP32" s="194"/>
      <c r="JQ32" s="194"/>
      <c r="JR32" s="194"/>
      <c r="JS32" s="194"/>
      <c r="JT32" s="194"/>
      <c r="JU32" s="194"/>
      <c r="JV32" s="194"/>
      <c r="JW32" s="194"/>
      <c r="JX32" s="194"/>
      <c r="JY32" s="195"/>
      <c r="JZ32" s="216"/>
      <c r="KA32" s="196"/>
      <c r="KB32" s="217"/>
      <c r="KC32" s="193"/>
      <c r="KD32" s="215"/>
      <c r="KE32" s="194"/>
      <c r="KF32" s="194"/>
      <c r="KG32" s="194"/>
      <c r="KH32" s="194"/>
      <c r="KI32" s="194"/>
      <c r="KJ32" s="194"/>
      <c r="KK32" s="194"/>
      <c r="KL32" s="194"/>
      <c r="KM32" s="194"/>
      <c r="KN32" s="194"/>
      <c r="KO32" s="194"/>
      <c r="KP32" s="194"/>
      <c r="KQ32" s="194"/>
      <c r="KR32" s="194"/>
      <c r="KS32" s="194"/>
      <c r="KT32" s="194"/>
      <c r="KU32" s="194"/>
      <c r="KV32" s="194"/>
      <c r="KW32" s="194"/>
      <c r="KX32" s="194"/>
      <c r="KY32" s="195"/>
      <c r="KZ32" s="216"/>
      <c r="LA32" s="196"/>
      <c r="LB32" s="217"/>
      <c r="LC32" s="193"/>
      <c r="LD32" s="215"/>
      <c r="LE32" s="194"/>
      <c r="LF32" s="194"/>
      <c r="LG32" s="194"/>
      <c r="LH32" s="194"/>
      <c r="LI32" s="194"/>
      <c r="LJ32" s="194"/>
      <c r="LK32" s="194"/>
      <c r="LL32" s="194"/>
      <c r="LM32" s="194"/>
      <c r="LN32" s="194"/>
      <c r="LO32" s="194"/>
      <c r="LP32" s="194"/>
      <c r="LQ32" s="194"/>
      <c r="LR32" s="194"/>
      <c r="LS32" s="194"/>
      <c r="LT32" s="194"/>
      <c r="LU32" s="194"/>
      <c r="LV32" s="194"/>
      <c r="LW32" s="194"/>
      <c r="LX32" s="194"/>
      <c r="LY32" s="195"/>
      <c r="LZ32" s="216"/>
      <c r="MA32" s="196"/>
      <c r="MB32" s="217"/>
      <c r="MC32" s="193"/>
      <c r="MD32" s="215"/>
      <c r="ME32" s="194"/>
      <c r="MF32" s="194"/>
      <c r="MG32" s="194"/>
      <c r="MH32" s="194"/>
      <c r="MI32" s="194"/>
      <c r="MJ32" s="194"/>
      <c r="MK32" s="194"/>
      <c r="ML32" s="194"/>
      <c r="MM32" s="194"/>
      <c r="MN32" s="194"/>
      <c r="MO32" s="194"/>
      <c r="MP32" s="194"/>
      <c r="MQ32" s="194"/>
      <c r="MR32" s="194"/>
      <c r="MS32" s="194"/>
      <c r="MT32" s="194"/>
      <c r="MU32" s="194"/>
      <c r="MV32" s="194"/>
      <c r="MW32" s="194"/>
      <c r="MX32" s="194"/>
      <c r="MY32" s="195"/>
      <c r="MZ32" s="216"/>
      <c r="NA32" s="196"/>
      <c r="NB32" s="217"/>
      <c r="NC32" s="193"/>
      <c r="ND32" s="215"/>
      <c r="NE32" s="194"/>
      <c r="NF32" s="194"/>
      <c r="NG32" s="194"/>
      <c r="NH32" s="194"/>
      <c r="NI32" s="194"/>
      <c r="NJ32" s="194"/>
      <c r="NK32" s="194"/>
      <c r="NL32" s="194"/>
      <c r="NM32" s="194"/>
      <c r="NN32" s="194"/>
      <c r="NO32" s="194"/>
      <c r="NP32" s="194"/>
      <c r="NQ32" s="194"/>
      <c r="NR32" s="194"/>
      <c r="NS32" s="194"/>
      <c r="NT32" s="194"/>
      <c r="NU32" s="194"/>
      <c r="NV32" s="194"/>
      <c r="NW32" s="194"/>
      <c r="NX32" s="194"/>
      <c r="NY32" s="195"/>
      <c r="NZ32" s="216"/>
      <c r="OA32" s="196"/>
      <c r="OB32" s="217"/>
      <c r="OC32" s="193"/>
      <c r="OD32" s="215"/>
      <c r="OE32" s="194"/>
      <c r="OF32" s="194"/>
      <c r="OG32" s="194"/>
      <c r="OH32" s="194"/>
      <c r="OI32" s="194"/>
      <c r="OJ32" s="194"/>
      <c r="OK32" s="194"/>
      <c r="OL32" s="194"/>
      <c r="OM32" s="194"/>
      <c r="ON32" s="194"/>
      <c r="OO32" s="194"/>
      <c r="OP32" s="194"/>
      <c r="OQ32" s="194"/>
      <c r="OR32" s="194"/>
      <c r="OS32" s="194"/>
      <c r="OT32" s="194"/>
      <c r="OU32" s="194"/>
      <c r="OV32" s="194"/>
      <c r="OW32" s="194"/>
      <c r="OX32" s="194"/>
      <c r="OY32" s="195"/>
      <c r="OZ32" s="216"/>
      <c r="PA32" s="196"/>
      <c r="PB32" s="217"/>
      <c r="PC32" s="193"/>
      <c r="PD32" s="215"/>
      <c r="PE32" s="194"/>
      <c r="PF32" s="194"/>
      <c r="PG32" s="194"/>
      <c r="PH32" s="194"/>
      <c r="PI32" s="194"/>
      <c r="PJ32" s="194"/>
      <c r="PK32" s="194"/>
      <c r="PL32" s="194"/>
      <c r="PM32" s="194"/>
      <c r="PN32" s="194"/>
      <c r="PO32" s="194"/>
      <c r="PP32" s="194"/>
      <c r="PQ32" s="194"/>
      <c r="PR32" s="194"/>
      <c r="PS32" s="194"/>
      <c r="PT32" s="194"/>
      <c r="PU32" s="194"/>
      <c r="PV32" s="194"/>
      <c r="PW32" s="194"/>
      <c r="PX32" s="194"/>
      <c r="PY32" s="195"/>
      <c r="PZ32" s="216"/>
      <c r="QA32" s="196"/>
      <c r="QB32" s="217"/>
      <c r="QC32" s="193"/>
      <c r="QD32" s="215"/>
      <c r="QE32" s="194"/>
      <c r="QF32" s="194"/>
      <c r="QG32" s="194"/>
      <c r="QH32" s="194"/>
      <c r="QI32" s="194"/>
      <c r="QJ32" s="194"/>
      <c r="QK32" s="194"/>
      <c r="QL32" s="194"/>
      <c r="QM32" s="194"/>
      <c r="QN32" s="194"/>
      <c r="QO32" s="194"/>
      <c r="QP32" s="194"/>
      <c r="QQ32" s="194"/>
      <c r="QR32" s="194"/>
      <c r="QS32" s="194"/>
      <c r="QT32" s="194"/>
      <c r="QU32" s="194"/>
      <c r="QV32" s="194"/>
      <c r="QW32" s="194"/>
      <c r="QX32" s="194"/>
      <c r="QY32" s="195"/>
      <c r="QZ32" s="216"/>
      <c r="RA32" s="196"/>
      <c r="RB32" s="217"/>
      <c r="RC32" s="193"/>
      <c r="RD32" s="215"/>
      <c r="RE32" s="194"/>
      <c r="RF32" s="194"/>
      <c r="RG32" s="194"/>
      <c r="RH32" s="194"/>
      <c r="RI32" s="194"/>
      <c r="RJ32" s="194"/>
      <c r="RK32" s="194"/>
      <c r="RL32" s="194"/>
      <c r="RM32" s="194"/>
      <c r="RN32" s="194"/>
      <c r="RO32" s="194"/>
      <c r="RP32" s="194"/>
      <c r="RQ32" s="194"/>
      <c r="RR32" s="194"/>
      <c r="RS32" s="194"/>
      <c r="RT32" s="194"/>
      <c r="RU32" s="194"/>
      <c r="RV32" s="194"/>
      <c r="RW32" s="194"/>
      <c r="RX32" s="194"/>
      <c r="RY32" s="195"/>
      <c r="RZ32" s="216"/>
      <c r="SA32" s="196"/>
      <c r="SB32" s="217"/>
      <c r="SC32" s="193"/>
      <c r="SD32" s="215"/>
      <c r="SE32" s="194"/>
      <c r="SF32" s="194"/>
      <c r="SG32" s="194"/>
      <c r="SH32" s="194"/>
      <c r="SI32" s="194"/>
      <c r="SJ32" s="194"/>
      <c r="SK32" s="194"/>
      <c r="SL32" s="194"/>
      <c r="SM32" s="194"/>
      <c r="SN32" s="194"/>
      <c r="SO32" s="194"/>
      <c r="SP32" s="194"/>
      <c r="SQ32" s="194"/>
      <c r="SR32" s="194"/>
      <c r="SS32" s="194"/>
      <c r="ST32" s="194"/>
      <c r="SU32" s="194"/>
      <c r="SV32" s="194"/>
      <c r="SW32" s="194"/>
      <c r="SX32" s="194"/>
      <c r="SY32" s="195"/>
      <c r="SZ32" s="216"/>
      <c r="TA32" s="196"/>
      <c r="TB32" s="217"/>
      <c r="TC32" s="193"/>
      <c r="TD32" s="215"/>
      <c r="TE32" s="194"/>
      <c r="TF32" s="194"/>
      <c r="TG32" s="194"/>
      <c r="TH32" s="194"/>
      <c r="TI32" s="194"/>
      <c r="TJ32" s="194"/>
      <c r="TK32" s="194"/>
      <c r="TL32" s="194"/>
      <c r="TM32" s="194"/>
      <c r="TN32" s="194"/>
      <c r="TO32" s="194"/>
      <c r="TP32" s="194"/>
      <c r="TQ32" s="194"/>
      <c r="TR32" s="194"/>
      <c r="TS32" s="194"/>
      <c r="TT32" s="194"/>
      <c r="TU32" s="194"/>
      <c r="TV32" s="194"/>
      <c r="TW32" s="194"/>
      <c r="TX32" s="194"/>
      <c r="TY32" s="195"/>
      <c r="TZ32" s="216"/>
      <c r="UA32" s="196"/>
      <c r="UB32" s="217"/>
      <c r="UC32" s="193"/>
      <c r="UD32" s="215"/>
      <c r="UE32" s="194"/>
      <c r="UF32" s="194"/>
      <c r="UG32" s="194"/>
      <c r="UH32" s="194"/>
      <c r="UI32" s="194"/>
      <c r="UJ32" s="194"/>
      <c r="UK32" s="194"/>
      <c r="UL32" s="194"/>
      <c r="UM32" s="194"/>
      <c r="UN32" s="194"/>
      <c r="UO32" s="194"/>
      <c r="UP32" s="194"/>
      <c r="UQ32" s="194"/>
      <c r="UR32" s="194"/>
      <c r="US32" s="194"/>
      <c r="UT32" s="194"/>
      <c r="UU32" s="194"/>
      <c r="UV32" s="194"/>
      <c r="UW32" s="194"/>
      <c r="UX32" s="194"/>
      <c r="UY32" s="195"/>
      <c r="UZ32" s="216"/>
      <c r="VA32" s="196"/>
      <c r="VB32" s="217"/>
      <c r="VC32" s="193"/>
      <c r="VD32" s="215"/>
      <c r="VE32" s="194"/>
      <c r="VF32" s="194"/>
      <c r="VG32" s="194"/>
      <c r="VH32" s="194"/>
      <c r="VI32" s="194"/>
      <c r="VJ32" s="194"/>
      <c r="VK32" s="194"/>
      <c r="VL32" s="194"/>
      <c r="VM32" s="194"/>
      <c r="VN32" s="194"/>
      <c r="VO32" s="194"/>
      <c r="VP32" s="194"/>
      <c r="VQ32" s="194"/>
      <c r="VR32" s="194"/>
      <c r="VS32" s="194"/>
      <c r="VT32" s="194"/>
      <c r="VU32" s="194"/>
      <c r="VV32" s="194"/>
      <c r="VW32" s="194"/>
      <c r="VX32" s="194"/>
      <c r="VY32" s="195"/>
      <c r="VZ32" s="216"/>
      <c r="WA32" s="196"/>
      <c r="WB32" s="217"/>
      <c r="WC32" s="193"/>
      <c r="WD32" s="215"/>
      <c r="WE32" s="194"/>
      <c r="WF32" s="194"/>
      <c r="WG32" s="194"/>
      <c r="WH32" s="194"/>
      <c r="WI32" s="194"/>
      <c r="WJ32" s="194"/>
      <c r="WK32" s="194"/>
      <c r="WL32" s="194"/>
      <c r="WM32" s="194"/>
      <c r="WN32" s="194"/>
      <c r="WO32" s="194"/>
      <c r="WP32" s="194"/>
      <c r="WQ32" s="194"/>
      <c r="WR32" s="194"/>
      <c r="WS32" s="194"/>
      <c r="WT32" s="194"/>
      <c r="WU32" s="194"/>
      <c r="WV32" s="194"/>
      <c r="WW32" s="194"/>
      <c r="WX32" s="194"/>
      <c r="WY32" s="195"/>
      <c r="WZ32" s="216"/>
      <c r="XA32" s="196"/>
      <c r="XB32" s="217"/>
      <c r="XC32" s="193"/>
      <c r="XD32" s="215"/>
      <c r="XE32" s="194"/>
      <c r="XF32" s="194"/>
      <c r="XG32" s="194"/>
      <c r="XH32" s="194"/>
      <c r="XI32" s="194"/>
      <c r="XJ32" s="194"/>
      <c r="XK32" s="194"/>
      <c r="XL32" s="194"/>
      <c r="XM32" s="194"/>
      <c r="XN32" s="194"/>
      <c r="XO32" s="194"/>
      <c r="XP32" s="194"/>
      <c r="XQ32" s="194"/>
      <c r="XR32" s="194"/>
      <c r="XS32" s="194"/>
      <c r="XT32" s="194"/>
      <c r="XU32" s="194"/>
      <c r="XV32" s="194"/>
      <c r="XW32" s="194"/>
      <c r="XX32" s="194"/>
      <c r="XY32" s="195"/>
      <c r="XZ32" s="216"/>
      <c r="YA32" s="196"/>
      <c r="YB32" s="217"/>
      <c r="YC32" s="193"/>
      <c r="YD32" s="215"/>
      <c r="YE32" s="194"/>
      <c r="YF32" s="194"/>
      <c r="YG32" s="194"/>
      <c r="YH32" s="194"/>
      <c r="YI32" s="194"/>
      <c r="YJ32" s="194"/>
      <c r="YK32" s="194"/>
      <c r="YL32" s="194"/>
      <c r="YM32" s="194"/>
      <c r="YN32" s="194"/>
      <c r="YO32" s="194"/>
      <c r="YP32" s="194"/>
      <c r="YQ32" s="194"/>
      <c r="YR32" s="194"/>
      <c r="YS32" s="194"/>
      <c r="YT32" s="194"/>
      <c r="YU32" s="194"/>
      <c r="YV32" s="194"/>
      <c r="YW32" s="194"/>
      <c r="YX32" s="194"/>
      <c r="YY32" s="195"/>
      <c r="YZ32" s="216"/>
      <c r="ZA32" s="196"/>
      <c r="ZB32" s="217"/>
      <c r="ZC32" s="193"/>
      <c r="ZD32" s="215"/>
      <c r="ZE32" s="194"/>
      <c r="ZF32" s="194"/>
      <c r="ZG32" s="194"/>
      <c r="ZH32" s="194"/>
      <c r="ZI32" s="194"/>
      <c r="ZJ32" s="194"/>
      <c r="ZK32" s="194"/>
      <c r="ZL32" s="194"/>
      <c r="ZM32" s="194"/>
      <c r="ZN32" s="194"/>
      <c r="ZO32" s="194"/>
      <c r="ZP32" s="194"/>
      <c r="ZQ32" s="194"/>
      <c r="ZR32" s="194"/>
      <c r="ZS32" s="194"/>
      <c r="ZT32" s="194"/>
      <c r="ZU32" s="194"/>
      <c r="ZV32" s="194"/>
      <c r="ZW32" s="194"/>
      <c r="ZX32" s="194"/>
      <c r="ZY32" s="195"/>
      <c r="ZZ32" s="216"/>
      <c r="AAA32" s="196"/>
      <c r="AAB32" s="217"/>
      <c r="AAC32" s="193"/>
      <c r="AAD32" s="215"/>
      <c r="AAE32" s="194"/>
      <c r="AAF32" s="194"/>
      <c r="AAG32" s="194"/>
      <c r="AAH32" s="194"/>
      <c r="AAI32" s="194"/>
      <c r="AAJ32" s="194"/>
      <c r="AAK32" s="194"/>
      <c r="AAL32" s="194"/>
      <c r="AAM32" s="194"/>
      <c r="AAN32" s="194"/>
      <c r="AAO32" s="194"/>
      <c r="AAP32" s="194"/>
      <c r="AAQ32" s="194"/>
      <c r="AAR32" s="194"/>
      <c r="AAS32" s="194"/>
      <c r="AAT32" s="194"/>
      <c r="AAU32" s="194"/>
      <c r="AAV32" s="194"/>
      <c r="AAW32" s="194"/>
      <c r="AAX32" s="194"/>
      <c r="AAY32" s="195"/>
      <c r="AAZ32" s="216"/>
      <c r="ABA32" s="196"/>
      <c r="ABB32" s="217"/>
      <c r="ABC32" s="193"/>
      <c r="ABD32" s="215"/>
      <c r="ABE32" s="194"/>
      <c r="ABF32" s="194"/>
      <c r="ABG32" s="194"/>
      <c r="ABH32" s="194"/>
      <c r="ABI32" s="194"/>
      <c r="ABJ32" s="194"/>
      <c r="ABK32" s="194"/>
      <c r="ABL32" s="194"/>
      <c r="ABM32" s="194"/>
      <c r="ABN32" s="194"/>
      <c r="ABO32" s="194"/>
      <c r="ABP32" s="194"/>
      <c r="ABQ32" s="194"/>
      <c r="ABR32" s="194"/>
      <c r="ABS32" s="194"/>
      <c r="ABT32" s="194"/>
      <c r="ABU32" s="194"/>
      <c r="ABV32" s="194"/>
      <c r="ABW32" s="194"/>
      <c r="ABX32" s="194"/>
      <c r="ABY32" s="195"/>
      <c r="ABZ32" s="216"/>
      <c r="ACA32" s="196"/>
      <c r="ACB32" s="217"/>
      <c r="ACC32" s="193"/>
      <c r="ACD32" s="215"/>
      <c r="ACE32" s="194"/>
      <c r="ACF32" s="194"/>
      <c r="ACG32" s="194"/>
      <c r="ACH32" s="194"/>
      <c r="ACI32" s="194"/>
      <c r="ACJ32" s="194"/>
      <c r="ACK32" s="194"/>
      <c r="ACL32" s="194"/>
      <c r="ACM32" s="194"/>
      <c r="ACN32" s="194"/>
      <c r="ACO32" s="194"/>
      <c r="ACP32" s="194"/>
      <c r="ACQ32" s="194"/>
      <c r="ACR32" s="194"/>
      <c r="ACS32" s="194"/>
      <c r="ACT32" s="194"/>
      <c r="ACU32" s="194"/>
      <c r="ACV32" s="194"/>
      <c r="ACW32" s="194"/>
      <c r="ACX32" s="194"/>
      <c r="ACY32" s="195"/>
      <c r="ACZ32" s="216"/>
      <c r="ADA32" s="196"/>
      <c r="ADB32" s="217"/>
    </row>
    <row r="33" spans="2:782" ht="16.2" customHeight="1" x14ac:dyDescent="0.3">
      <c r="B33" s="188"/>
      <c r="C33" s="193"/>
      <c r="D33" s="215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4"/>
      <c r="X33" s="194"/>
      <c r="Y33" s="195"/>
      <c r="Z33" s="216"/>
      <c r="AA33" s="196"/>
      <c r="AB33" s="217"/>
      <c r="AC33" s="193"/>
      <c r="AD33" s="215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5"/>
      <c r="AZ33" s="216"/>
      <c r="BA33" s="196"/>
      <c r="BB33" s="217"/>
      <c r="BC33" s="193"/>
      <c r="BD33" s="215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194"/>
      <c r="BY33" s="195"/>
      <c r="BZ33" s="216"/>
      <c r="CA33" s="196"/>
      <c r="CB33" s="217"/>
      <c r="CC33" s="193"/>
      <c r="CD33" s="215"/>
      <c r="CE33" s="194"/>
      <c r="CF33" s="194"/>
      <c r="CG33" s="194"/>
      <c r="CH33" s="194"/>
      <c r="CI33" s="194"/>
      <c r="CJ33" s="194"/>
      <c r="CK33" s="194"/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5"/>
      <c r="CZ33" s="216"/>
      <c r="DA33" s="196"/>
      <c r="DB33" s="217"/>
      <c r="DC33" s="193"/>
      <c r="DD33" s="215"/>
      <c r="DE33" s="194"/>
      <c r="DF33" s="194"/>
      <c r="DG33" s="194"/>
      <c r="DH33" s="194"/>
      <c r="DI33" s="194"/>
      <c r="DJ33" s="194"/>
      <c r="DK33" s="194"/>
      <c r="DL33" s="194"/>
      <c r="DM33" s="194"/>
      <c r="DN33" s="194"/>
      <c r="DO33" s="194"/>
      <c r="DP33" s="194"/>
      <c r="DQ33" s="194"/>
      <c r="DR33" s="194"/>
      <c r="DS33" s="194"/>
      <c r="DT33" s="194"/>
      <c r="DU33" s="194"/>
      <c r="DV33" s="194"/>
      <c r="DW33" s="194"/>
      <c r="DX33" s="194"/>
      <c r="DY33" s="195"/>
      <c r="DZ33" s="216"/>
      <c r="EA33" s="196"/>
      <c r="EB33" s="217"/>
      <c r="EC33" s="193"/>
      <c r="ED33" s="215"/>
      <c r="EE33" s="194"/>
      <c r="EF33" s="194"/>
      <c r="EG33" s="194"/>
      <c r="EH33" s="194"/>
      <c r="EI33" s="194"/>
      <c r="EJ33" s="194"/>
      <c r="EK33" s="194"/>
      <c r="EL33" s="194"/>
      <c r="EM33" s="194"/>
      <c r="EN33" s="194"/>
      <c r="EO33" s="194"/>
      <c r="EP33" s="194"/>
      <c r="EQ33" s="194"/>
      <c r="ER33" s="194"/>
      <c r="ES33" s="194"/>
      <c r="ET33" s="194"/>
      <c r="EU33" s="194"/>
      <c r="EV33" s="194"/>
      <c r="EW33" s="194"/>
      <c r="EX33" s="194"/>
      <c r="EY33" s="195"/>
      <c r="EZ33" s="216"/>
      <c r="FA33" s="196"/>
      <c r="FB33" s="217"/>
      <c r="FC33" s="193"/>
      <c r="FD33" s="215"/>
      <c r="FE33" s="194"/>
      <c r="FF33" s="194"/>
      <c r="FG33" s="194"/>
      <c r="FH33" s="194"/>
      <c r="FI33" s="194"/>
      <c r="FJ33" s="194"/>
      <c r="FK33" s="194"/>
      <c r="FL33" s="194"/>
      <c r="FM33" s="194"/>
      <c r="FN33" s="194"/>
      <c r="FO33" s="194"/>
      <c r="FP33" s="194"/>
      <c r="FQ33" s="194"/>
      <c r="FR33" s="194"/>
      <c r="FS33" s="194"/>
      <c r="FT33" s="194"/>
      <c r="FU33" s="194"/>
      <c r="FV33" s="194"/>
      <c r="FW33" s="194"/>
      <c r="FX33" s="194"/>
      <c r="FY33" s="195"/>
      <c r="FZ33" s="216"/>
      <c r="GA33" s="196"/>
      <c r="GB33" s="217"/>
      <c r="GC33" s="193"/>
      <c r="GD33" s="215"/>
      <c r="GE33" s="194"/>
      <c r="GF33" s="194"/>
      <c r="GG33" s="194"/>
      <c r="GH33" s="194"/>
      <c r="GI33" s="194"/>
      <c r="GJ33" s="194"/>
      <c r="GK33" s="194"/>
      <c r="GL33" s="194"/>
      <c r="GM33" s="194"/>
      <c r="GN33" s="194"/>
      <c r="GO33" s="194"/>
      <c r="GP33" s="194"/>
      <c r="GQ33" s="194"/>
      <c r="GR33" s="194"/>
      <c r="GS33" s="194"/>
      <c r="GT33" s="194"/>
      <c r="GU33" s="194"/>
      <c r="GV33" s="194"/>
      <c r="GW33" s="194"/>
      <c r="GX33" s="194"/>
      <c r="GY33" s="195"/>
      <c r="GZ33" s="216"/>
      <c r="HA33" s="196"/>
      <c r="HB33" s="217"/>
      <c r="HC33" s="193"/>
      <c r="HD33" s="215"/>
      <c r="HE33" s="194"/>
      <c r="HF33" s="194"/>
      <c r="HG33" s="194"/>
      <c r="HH33" s="194"/>
      <c r="HI33" s="194"/>
      <c r="HJ33" s="194"/>
      <c r="HK33" s="194"/>
      <c r="HL33" s="194"/>
      <c r="HM33" s="194"/>
      <c r="HN33" s="194"/>
      <c r="HO33" s="194"/>
      <c r="HP33" s="194"/>
      <c r="HQ33" s="194"/>
      <c r="HR33" s="194"/>
      <c r="HS33" s="194"/>
      <c r="HT33" s="194"/>
      <c r="HU33" s="194"/>
      <c r="HV33" s="194"/>
      <c r="HW33" s="194"/>
      <c r="HX33" s="194"/>
      <c r="HY33" s="195"/>
      <c r="HZ33" s="216"/>
      <c r="IA33" s="196"/>
      <c r="IB33" s="217"/>
      <c r="IC33" s="193"/>
      <c r="ID33" s="215"/>
      <c r="IE33" s="194"/>
      <c r="IF33" s="194"/>
      <c r="IG33" s="194"/>
      <c r="IH33" s="194"/>
      <c r="II33" s="194"/>
      <c r="IJ33" s="194"/>
      <c r="IK33" s="194"/>
      <c r="IL33" s="194"/>
      <c r="IM33" s="194"/>
      <c r="IN33" s="194"/>
      <c r="IO33" s="194"/>
      <c r="IP33" s="194"/>
      <c r="IQ33" s="194"/>
      <c r="IR33" s="194"/>
      <c r="IS33" s="194"/>
      <c r="IT33" s="194"/>
      <c r="IU33" s="194"/>
      <c r="IV33" s="194"/>
      <c r="IW33" s="194"/>
      <c r="IX33" s="194"/>
      <c r="IY33" s="195"/>
      <c r="IZ33" s="216"/>
      <c r="JA33" s="196"/>
      <c r="JB33" s="217"/>
      <c r="JC33" s="193"/>
      <c r="JD33" s="215"/>
      <c r="JE33" s="194"/>
      <c r="JF33" s="194"/>
      <c r="JG33" s="194"/>
      <c r="JH33" s="194"/>
      <c r="JI33" s="194"/>
      <c r="JJ33" s="194"/>
      <c r="JK33" s="194"/>
      <c r="JL33" s="194"/>
      <c r="JM33" s="194"/>
      <c r="JN33" s="194"/>
      <c r="JO33" s="194"/>
      <c r="JP33" s="194"/>
      <c r="JQ33" s="194"/>
      <c r="JR33" s="194"/>
      <c r="JS33" s="194"/>
      <c r="JT33" s="194"/>
      <c r="JU33" s="194"/>
      <c r="JV33" s="194"/>
      <c r="JW33" s="194"/>
      <c r="JX33" s="194"/>
      <c r="JY33" s="195"/>
      <c r="JZ33" s="216"/>
      <c r="KA33" s="196"/>
      <c r="KB33" s="217"/>
      <c r="KC33" s="193"/>
      <c r="KD33" s="215"/>
      <c r="KE33" s="194"/>
      <c r="KF33" s="194"/>
      <c r="KG33" s="194"/>
      <c r="KH33" s="194"/>
      <c r="KI33" s="194"/>
      <c r="KJ33" s="194"/>
      <c r="KK33" s="194"/>
      <c r="KL33" s="194"/>
      <c r="KM33" s="194"/>
      <c r="KN33" s="194"/>
      <c r="KO33" s="194"/>
      <c r="KP33" s="194"/>
      <c r="KQ33" s="194"/>
      <c r="KR33" s="194"/>
      <c r="KS33" s="194"/>
      <c r="KT33" s="194"/>
      <c r="KU33" s="194"/>
      <c r="KV33" s="194"/>
      <c r="KW33" s="194"/>
      <c r="KX33" s="194"/>
      <c r="KY33" s="195"/>
      <c r="KZ33" s="216"/>
      <c r="LA33" s="196"/>
      <c r="LB33" s="217"/>
      <c r="LC33" s="193"/>
      <c r="LD33" s="215"/>
      <c r="LE33" s="194"/>
      <c r="LF33" s="194"/>
      <c r="LG33" s="194"/>
      <c r="LH33" s="194"/>
      <c r="LI33" s="194"/>
      <c r="LJ33" s="194"/>
      <c r="LK33" s="194"/>
      <c r="LL33" s="194"/>
      <c r="LM33" s="194"/>
      <c r="LN33" s="194"/>
      <c r="LO33" s="194"/>
      <c r="LP33" s="194"/>
      <c r="LQ33" s="194"/>
      <c r="LR33" s="194"/>
      <c r="LS33" s="194"/>
      <c r="LT33" s="194"/>
      <c r="LU33" s="194"/>
      <c r="LV33" s="194"/>
      <c r="LW33" s="194"/>
      <c r="LX33" s="194"/>
      <c r="LY33" s="195"/>
      <c r="LZ33" s="216"/>
      <c r="MA33" s="196"/>
      <c r="MB33" s="217"/>
      <c r="MC33" s="193"/>
      <c r="MD33" s="215"/>
      <c r="ME33" s="194"/>
      <c r="MF33" s="194"/>
      <c r="MG33" s="194"/>
      <c r="MH33" s="194"/>
      <c r="MI33" s="194"/>
      <c r="MJ33" s="194"/>
      <c r="MK33" s="194"/>
      <c r="ML33" s="194"/>
      <c r="MM33" s="194"/>
      <c r="MN33" s="194"/>
      <c r="MO33" s="194"/>
      <c r="MP33" s="194"/>
      <c r="MQ33" s="194"/>
      <c r="MR33" s="194"/>
      <c r="MS33" s="194"/>
      <c r="MT33" s="194"/>
      <c r="MU33" s="194"/>
      <c r="MV33" s="194"/>
      <c r="MW33" s="194"/>
      <c r="MX33" s="194"/>
      <c r="MY33" s="195"/>
      <c r="MZ33" s="216"/>
      <c r="NA33" s="196"/>
      <c r="NB33" s="217"/>
      <c r="NC33" s="193"/>
      <c r="ND33" s="215"/>
      <c r="NE33" s="194"/>
      <c r="NF33" s="194"/>
      <c r="NG33" s="194"/>
      <c r="NH33" s="194"/>
      <c r="NI33" s="194"/>
      <c r="NJ33" s="194"/>
      <c r="NK33" s="194"/>
      <c r="NL33" s="194"/>
      <c r="NM33" s="194"/>
      <c r="NN33" s="194"/>
      <c r="NO33" s="194"/>
      <c r="NP33" s="194"/>
      <c r="NQ33" s="194"/>
      <c r="NR33" s="194"/>
      <c r="NS33" s="194"/>
      <c r="NT33" s="194"/>
      <c r="NU33" s="194"/>
      <c r="NV33" s="194"/>
      <c r="NW33" s="194"/>
      <c r="NX33" s="194"/>
      <c r="NY33" s="195"/>
      <c r="NZ33" s="216"/>
      <c r="OA33" s="196"/>
      <c r="OB33" s="217"/>
      <c r="OC33" s="193"/>
      <c r="OD33" s="215"/>
      <c r="OE33" s="194"/>
      <c r="OF33" s="194"/>
      <c r="OG33" s="194"/>
      <c r="OH33" s="194"/>
      <c r="OI33" s="194"/>
      <c r="OJ33" s="194"/>
      <c r="OK33" s="194"/>
      <c r="OL33" s="194"/>
      <c r="OM33" s="194"/>
      <c r="ON33" s="194"/>
      <c r="OO33" s="194"/>
      <c r="OP33" s="194"/>
      <c r="OQ33" s="194"/>
      <c r="OR33" s="194"/>
      <c r="OS33" s="194"/>
      <c r="OT33" s="194"/>
      <c r="OU33" s="194"/>
      <c r="OV33" s="194"/>
      <c r="OW33" s="194"/>
      <c r="OX33" s="194"/>
      <c r="OY33" s="195"/>
      <c r="OZ33" s="216"/>
      <c r="PA33" s="196"/>
      <c r="PB33" s="217"/>
      <c r="PC33" s="193"/>
      <c r="PD33" s="215"/>
      <c r="PE33" s="194"/>
      <c r="PF33" s="194"/>
      <c r="PG33" s="194"/>
      <c r="PH33" s="194"/>
      <c r="PI33" s="194"/>
      <c r="PJ33" s="194"/>
      <c r="PK33" s="194"/>
      <c r="PL33" s="194"/>
      <c r="PM33" s="194"/>
      <c r="PN33" s="194"/>
      <c r="PO33" s="194"/>
      <c r="PP33" s="194"/>
      <c r="PQ33" s="194"/>
      <c r="PR33" s="194"/>
      <c r="PS33" s="194"/>
      <c r="PT33" s="194"/>
      <c r="PU33" s="194"/>
      <c r="PV33" s="194"/>
      <c r="PW33" s="194"/>
      <c r="PX33" s="194"/>
      <c r="PY33" s="195"/>
      <c r="PZ33" s="216"/>
      <c r="QA33" s="196"/>
      <c r="QB33" s="217"/>
      <c r="QC33" s="193"/>
      <c r="QD33" s="215"/>
      <c r="QE33" s="194"/>
      <c r="QF33" s="194"/>
      <c r="QG33" s="194"/>
      <c r="QH33" s="194"/>
      <c r="QI33" s="194"/>
      <c r="QJ33" s="194"/>
      <c r="QK33" s="194"/>
      <c r="QL33" s="194"/>
      <c r="QM33" s="194"/>
      <c r="QN33" s="194"/>
      <c r="QO33" s="194"/>
      <c r="QP33" s="194"/>
      <c r="QQ33" s="194"/>
      <c r="QR33" s="194"/>
      <c r="QS33" s="194"/>
      <c r="QT33" s="194"/>
      <c r="QU33" s="194"/>
      <c r="QV33" s="194"/>
      <c r="QW33" s="194"/>
      <c r="QX33" s="194"/>
      <c r="QY33" s="195"/>
      <c r="QZ33" s="216"/>
      <c r="RA33" s="196"/>
      <c r="RB33" s="217"/>
      <c r="RC33" s="193"/>
      <c r="RD33" s="215"/>
      <c r="RE33" s="194"/>
      <c r="RF33" s="194"/>
      <c r="RG33" s="194"/>
      <c r="RH33" s="194"/>
      <c r="RI33" s="194"/>
      <c r="RJ33" s="194"/>
      <c r="RK33" s="194"/>
      <c r="RL33" s="194"/>
      <c r="RM33" s="194"/>
      <c r="RN33" s="194"/>
      <c r="RO33" s="194"/>
      <c r="RP33" s="194"/>
      <c r="RQ33" s="194"/>
      <c r="RR33" s="194"/>
      <c r="RS33" s="194"/>
      <c r="RT33" s="194"/>
      <c r="RU33" s="194"/>
      <c r="RV33" s="194"/>
      <c r="RW33" s="194"/>
      <c r="RX33" s="194"/>
      <c r="RY33" s="195"/>
      <c r="RZ33" s="216"/>
      <c r="SA33" s="196"/>
      <c r="SB33" s="217"/>
      <c r="SC33" s="193"/>
      <c r="SD33" s="215"/>
      <c r="SE33" s="194"/>
      <c r="SF33" s="194"/>
      <c r="SG33" s="194"/>
      <c r="SH33" s="194"/>
      <c r="SI33" s="194"/>
      <c r="SJ33" s="194"/>
      <c r="SK33" s="194"/>
      <c r="SL33" s="194"/>
      <c r="SM33" s="194"/>
      <c r="SN33" s="194"/>
      <c r="SO33" s="194"/>
      <c r="SP33" s="194"/>
      <c r="SQ33" s="194"/>
      <c r="SR33" s="194"/>
      <c r="SS33" s="194"/>
      <c r="ST33" s="194"/>
      <c r="SU33" s="194"/>
      <c r="SV33" s="194"/>
      <c r="SW33" s="194"/>
      <c r="SX33" s="194"/>
      <c r="SY33" s="195"/>
      <c r="SZ33" s="216"/>
      <c r="TA33" s="196"/>
      <c r="TB33" s="217"/>
      <c r="TC33" s="193"/>
      <c r="TD33" s="215"/>
      <c r="TE33" s="194"/>
      <c r="TF33" s="194"/>
      <c r="TG33" s="194"/>
      <c r="TH33" s="194"/>
      <c r="TI33" s="194"/>
      <c r="TJ33" s="194"/>
      <c r="TK33" s="194"/>
      <c r="TL33" s="194"/>
      <c r="TM33" s="194"/>
      <c r="TN33" s="194"/>
      <c r="TO33" s="194"/>
      <c r="TP33" s="194"/>
      <c r="TQ33" s="194"/>
      <c r="TR33" s="194"/>
      <c r="TS33" s="194"/>
      <c r="TT33" s="194"/>
      <c r="TU33" s="194"/>
      <c r="TV33" s="194"/>
      <c r="TW33" s="194"/>
      <c r="TX33" s="194"/>
      <c r="TY33" s="195"/>
      <c r="TZ33" s="216"/>
      <c r="UA33" s="196"/>
      <c r="UB33" s="217"/>
      <c r="UC33" s="193"/>
      <c r="UD33" s="215"/>
      <c r="UE33" s="194"/>
      <c r="UF33" s="194"/>
      <c r="UG33" s="194"/>
      <c r="UH33" s="194"/>
      <c r="UI33" s="194"/>
      <c r="UJ33" s="194"/>
      <c r="UK33" s="194"/>
      <c r="UL33" s="194"/>
      <c r="UM33" s="194"/>
      <c r="UN33" s="194"/>
      <c r="UO33" s="194"/>
      <c r="UP33" s="194"/>
      <c r="UQ33" s="194"/>
      <c r="UR33" s="194"/>
      <c r="US33" s="194"/>
      <c r="UT33" s="194"/>
      <c r="UU33" s="194"/>
      <c r="UV33" s="194"/>
      <c r="UW33" s="194"/>
      <c r="UX33" s="194"/>
      <c r="UY33" s="195"/>
      <c r="UZ33" s="216"/>
      <c r="VA33" s="196"/>
      <c r="VB33" s="217"/>
      <c r="VC33" s="193"/>
      <c r="VD33" s="215"/>
      <c r="VE33" s="194"/>
      <c r="VF33" s="194"/>
      <c r="VG33" s="194"/>
      <c r="VH33" s="194"/>
      <c r="VI33" s="194"/>
      <c r="VJ33" s="194"/>
      <c r="VK33" s="194"/>
      <c r="VL33" s="194"/>
      <c r="VM33" s="194"/>
      <c r="VN33" s="194"/>
      <c r="VO33" s="194"/>
      <c r="VP33" s="194"/>
      <c r="VQ33" s="194"/>
      <c r="VR33" s="194"/>
      <c r="VS33" s="194"/>
      <c r="VT33" s="194"/>
      <c r="VU33" s="194"/>
      <c r="VV33" s="194"/>
      <c r="VW33" s="194"/>
      <c r="VX33" s="194"/>
      <c r="VY33" s="195"/>
      <c r="VZ33" s="216"/>
      <c r="WA33" s="196"/>
      <c r="WB33" s="217"/>
      <c r="WC33" s="193"/>
      <c r="WD33" s="215"/>
      <c r="WE33" s="194"/>
      <c r="WF33" s="194"/>
      <c r="WG33" s="194"/>
      <c r="WH33" s="194"/>
      <c r="WI33" s="194"/>
      <c r="WJ33" s="194"/>
      <c r="WK33" s="194"/>
      <c r="WL33" s="194"/>
      <c r="WM33" s="194"/>
      <c r="WN33" s="194"/>
      <c r="WO33" s="194"/>
      <c r="WP33" s="194"/>
      <c r="WQ33" s="194"/>
      <c r="WR33" s="194"/>
      <c r="WS33" s="194"/>
      <c r="WT33" s="194"/>
      <c r="WU33" s="194"/>
      <c r="WV33" s="194"/>
      <c r="WW33" s="194"/>
      <c r="WX33" s="194"/>
      <c r="WY33" s="195"/>
      <c r="WZ33" s="216"/>
      <c r="XA33" s="196"/>
      <c r="XB33" s="217"/>
      <c r="XC33" s="193"/>
      <c r="XD33" s="215"/>
      <c r="XE33" s="194"/>
      <c r="XF33" s="194"/>
      <c r="XG33" s="194"/>
      <c r="XH33" s="194"/>
      <c r="XI33" s="194"/>
      <c r="XJ33" s="194"/>
      <c r="XK33" s="194"/>
      <c r="XL33" s="194"/>
      <c r="XM33" s="194"/>
      <c r="XN33" s="194"/>
      <c r="XO33" s="194"/>
      <c r="XP33" s="194"/>
      <c r="XQ33" s="194"/>
      <c r="XR33" s="194"/>
      <c r="XS33" s="194"/>
      <c r="XT33" s="194"/>
      <c r="XU33" s="194"/>
      <c r="XV33" s="194"/>
      <c r="XW33" s="194"/>
      <c r="XX33" s="194"/>
      <c r="XY33" s="195"/>
      <c r="XZ33" s="216"/>
      <c r="YA33" s="196"/>
      <c r="YB33" s="217"/>
      <c r="YC33" s="193"/>
      <c r="YD33" s="215"/>
      <c r="YE33" s="194"/>
      <c r="YF33" s="194"/>
      <c r="YG33" s="194"/>
      <c r="YH33" s="194"/>
      <c r="YI33" s="194"/>
      <c r="YJ33" s="194"/>
      <c r="YK33" s="194"/>
      <c r="YL33" s="194"/>
      <c r="YM33" s="194"/>
      <c r="YN33" s="194"/>
      <c r="YO33" s="194"/>
      <c r="YP33" s="194"/>
      <c r="YQ33" s="194"/>
      <c r="YR33" s="194"/>
      <c r="YS33" s="194"/>
      <c r="YT33" s="194"/>
      <c r="YU33" s="194"/>
      <c r="YV33" s="194"/>
      <c r="YW33" s="194"/>
      <c r="YX33" s="194"/>
      <c r="YY33" s="195"/>
      <c r="YZ33" s="216"/>
      <c r="ZA33" s="196"/>
      <c r="ZB33" s="217"/>
      <c r="ZC33" s="193"/>
      <c r="ZD33" s="215"/>
      <c r="ZE33" s="194"/>
      <c r="ZF33" s="194"/>
      <c r="ZG33" s="194"/>
      <c r="ZH33" s="194"/>
      <c r="ZI33" s="194"/>
      <c r="ZJ33" s="194"/>
      <c r="ZK33" s="194"/>
      <c r="ZL33" s="194"/>
      <c r="ZM33" s="194"/>
      <c r="ZN33" s="194"/>
      <c r="ZO33" s="194"/>
      <c r="ZP33" s="194"/>
      <c r="ZQ33" s="194"/>
      <c r="ZR33" s="194"/>
      <c r="ZS33" s="194"/>
      <c r="ZT33" s="194"/>
      <c r="ZU33" s="194"/>
      <c r="ZV33" s="194"/>
      <c r="ZW33" s="194"/>
      <c r="ZX33" s="194"/>
      <c r="ZY33" s="195"/>
      <c r="ZZ33" s="216"/>
      <c r="AAA33" s="196"/>
      <c r="AAB33" s="217"/>
      <c r="AAC33" s="193"/>
      <c r="AAD33" s="215"/>
      <c r="AAE33" s="194"/>
      <c r="AAF33" s="194"/>
      <c r="AAG33" s="194"/>
      <c r="AAH33" s="194"/>
      <c r="AAI33" s="194"/>
      <c r="AAJ33" s="194"/>
      <c r="AAK33" s="194"/>
      <c r="AAL33" s="194"/>
      <c r="AAM33" s="194"/>
      <c r="AAN33" s="194"/>
      <c r="AAO33" s="194"/>
      <c r="AAP33" s="194"/>
      <c r="AAQ33" s="194"/>
      <c r="AAR33" s="194"/>
      <c r="AAS33" s="194"/>
      <c r="AAT33" s="194"/>
      <c r="AAU33" s="194"/>
      <c r="AAV33" s="194"/>
      <c r="AAW33" s="194"/>
      <c r="AAX33" s="194"/>
      <c r="AAY33" s="195"/>
      <c r="AAZ33" s="216"/>
      <c r="ABA33" s="196"/>
      <c r="ABB33" s="217"/>
      <c r="ABC33" s="193"/>
      <c r="ABD33" s="215"/>
      <c r="ABE33" s="194"/>
      <c r="ABF33" s="194"/>
      <c r="ABG33" s="194"/>
      <c r="ABH33" s="194"/>
      <c r="ABI33" s="194"/>
      <c r="ABJ33" s="194"/>
      <c r="ABK33" s="194"/>
      <c r="ABL33" s="194"/>
      <c r="ABM33" s="194"/>
      <c r="ABN33" s="194"/>
      <c r="ABO33" s="194"/>
      <c r="ABP33" s="194"/>
      <c r="ABQ33" s="194"/>
      <c r="ABR33" s="194"/>
      <c r="ABS33" s="194"/>
      <c r="ABT33" s="194"/>
      <c r="ABU33" s="194"/>
      <c r="ABV33" s="194"/>
      <c r="ABW33" s="194"/>
      <c r="ABX33" s="194"/>
      <c r="ABY33" s="195"/>
      <c r="ABZ33" s="216"/>
      <c r="ACA33" s="196"/>
      <c r="ACB33" s="217"/>
      <c r="ACC33" s="193"/>
      <c r="ACD33" s="215"/>
      <c r="ACE33" s="194"/>
      <c r="ACF33" s="194"/>
      <c r="ACG33" s="194"/>
      <c r="ACH33" s="194"/>
      <c r="ACI33" s="194"/>
      <c r="ACJ33" s="194"/>
      <c r="ACK33" s="194"/>
      <c r="ACL33" s="194"/>
      <c r="ACM33" s="194"/>
      <c r="ACN33" s="194"/>
      <c r="ACO33" s="194"/>
      <c r="ACP33" s="194"/>
      <c r="ACQ33" s="194"/>
      <c r="ACR33" s="194"/>
      <c r="ACS33" s="194"/>
      <c r="ACT33" s="194"/>
      <c r="ACU33" s="194"/>
      <c r="ACV33" s="194"/>
      <c r="ACW33" s="194"/>
      <c r="ACX33" s="194"/>
      <c r="ACY33" s="195"/>
      <c r="ACZ33" s="216"/>
      <c r="ADA33" s="196"/>
      <c r="ADB33" s="217"/>
    </row>
    <row r="34" spans="2:782" ht="16.2" customHeight="1" x14ac:dyDescent="0.3">
      <c r="B34" s="188"/>
      <c r="C34" s="193"/>
      <c r="D34" s="215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194"/>
      <c r="R34" s="194"/>
      <c r="S34" s="194"/>
      <c r="T34" s="194"/>
      <c r="U34" s="194"/>
      <c r="V34" s="194"/>
      <c r="W34" s="194"/>
      <c r="X34" s="194"/>
      <c r="Y34" s="195"/>
      <c r="Z34" s="216"/>
      <c r="AA34" s="196"/>
      <c r="AB34" s="217"/>
      <c r="AC34" s="193"/>
      <c r="AD34" s="215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5"/>
      <c r="AZ34" s="216"/>
      <c r="BA34" s="196"/>
      <c r="BB34" s="217"/>
      <c r="BC34" s="193"/>
      <c r="BD34" s="215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194"/>
      <c r="BY34" s="195"/>
      <c r="BZ34" s="216"/>
      <c r="CA34" s="196"/>
      <c r="CB34" s="217"/>
      <c r="CC34" s="193"/>
      <c r="CD34" s="215"/>
      <c r="CE34" s="194"/>
      <c r="CF34" s="194"/>
      <c r="CG34" s="194"/>
      <c r="CH34" s="194"/>
      <c r="CI34" s="194"/>
      <c r="CJ34" s="194"/>
      <c r="CK34" s="194"/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5"/>
      <c r="CZ34" s="216"/>
      <c r="DA34" s="196"/>
      <c r="DB34" s="217"/>
      <c r="DC34" s="193"/>
      <c r="DD34" s="215"/>
      <c r="DE34" s="194"/>
      <c r="DF34" s="194"/>
      <c r="DG34" s="194"/>
      <c r="DH34" s="194"/>
      <c r="DI34" s="194"/>
      <c r="DJ34" s="194"/>
      <c r="DK34" s="194"/>
      <c r="DL34" s="194"/>
      <c r="DM34" s="194"/>
      <c r="DN34" s="194"/>
      <c r="DO34" s="194"/>
      <c r="DP34" s="194"/>
      <c r="DQ34" s="194"/>
      <c r="DR34" s="194"/>
      <c r="DS34" s="194"/>
      <c r="DT34" s="194"/>
      <c r="DU34" s="194"/>
      <c r="DV34" s="194"/>
      <c r="DW34" s="194"/>
      <c r="DX34" s="194"/>
      <c r="DY34" s="195"/>
      <c r="DZ34" s="216"/>
      <c r="EA34" s="196"/>
      <c r="EB34" s="217"/>
      <c r="EC34" s="193"/>
      <c r="ED34" s="215"/>
      <c r="EE34" s="194"/>
      <c r="EF34" s="194"/>
      <c r="EG34" s="194"/>
      <c r="EH34" s="194"/>
      <c r="EI34" s="194"/>
      <c r="EJ34" s="194"/>
      <c r="EK34" s="194"/>
      <c r="EL34" s="194"/>
      <c r="EM34" s="194"/>
      <c r="EN34" s="194"/>
      <c r="EO34" s="194"/>
      <c r="EP34" s="194"/>
      <c r="EQ34" s="194"/>
      <c r="ER34" s="194"/>
      <c r="ES34" s="194"/>
      <c r="ET34" s="194"/>
      <c r="EU34" s="194"/>
      <c r="EV34" s="194"/>
      <c r="EW34" s="194"/>
      <c r="EX34" s="194"/>
      <c r="EY34" s="195"/>
      <c r="EZ34" s="216"/>
      <c r="FA34" s="196"/>
      <c r="FB34" s="217"/>
      <c r="FC34" s="193"/>
      <c r="FD34" s="215"/>
      <c r="FE34" s="194"/>
      <c r="FF34" s="194"/>
      <c r="FG34" s="194"/>
      <c r="FH34" s="194"/>
      <c r="FI34" s="194"/>
      <c r="FJ34" s="194"/>
      <c r="FK34" s="194"/>
      <c r="FL34" s="194"/>
      <c r="FM34" s="194"/>
      <c r="FN34" s="194"/>
      <c r="FO34" s="194"/>
      <c r="FP34" s="194"/>
      <c r="FQ34" s="194"/>
      <c r="FR34" s="194"/>
      <c r="FS34" s="194"/>
      <c r="FT34" s="194"/>
      <c r="FU34" s="194"/>
      <c r="FV34" s="194"/>
      <c r="FW34" s="194"/>
      <c r="FX34" s="194"/>
      <c r="FY34" s="195"/>
      <c r="FZ34" s="216"/>
      <c r="GA34" s="196"/>
      <c r="GB34" s="217"/>
      <c r="GC34" s="193"/>
      <c r="GD34" s="215"/>
      <c r="GE34" s="194"/>
      <c r="GF34" s="194"/>
      <c r="GG34" s="194"/>
      <c r="GH34" s="194"/>
      <c r="GI34" s="194"/>
      <c r="GJ34" s="194"/>
      <c r="GK34" s="194"/>
      <c r="GL34" s="194"/>
      <c r="GM34" s="194"/>
      <c r="GN34" s="194"/>
      <c r="GO34" s="194"/>
      <c r="GP34" s="194"/>
      <c r="GQ34" s="194"/>
      <c r="GR34" s="194"/>
      <c r="GS34" s="194"/>
      <c r="GT34" s="194"/>
      <c r="GU34" s="194"/>
      <c r="GV34" s="194"/>
      <c r="GW34" s="194"/>
      <c r="GX34" s="194"/>
      <c r="GY34" s="195"/>
      <c r="GZ34" s="216"/>
      <c r="HA34" s="196"/>
      <c r="HB34" s="217"/>
      <c r="HC34" s="193"/>
      <c r="HD34" s="215"/>
      <c r="HE34" s="194"/>
      <c r="HF34" s="194"/>
      <c r="HG34" s="194"/>
      <c r="HH34" s="194"/>
      <c r="HI34" s="194"/>
      <c r="HJ34" s="194"/>
      <c r="HK34" s="194"/>
      <c r="HL34" s="194"/>
      <c r="HM34" s="194"/>
      <c r="HN34" s="194"/>
      <c r="HO34" s="194"/>
      <c r="HP34" s="194"/>
      <c r="HQ34" s="194"/>
      <c r="HR34" s="194"/>
      <c r="HS34" s="194"/>
      <c r="HT34" s="194"/>
      <c r="HU34" s="194"/>
      <c r="HV34" s="194"/>
      <c r="HW34" s="194"/>
      <c r="HX34" s="194"/>
      <c r="HY34" s="195"/>
      <c r="HZ34" s="216"/>
      <c r="IA34" s="196"/>
      <c r="IB34" s="217"/>
      <c r="IC34" s="193"/>
      <c r="ID34" s="215"/>
      <c r="IE34" s="194"/>
      <c r="IF34" s="194"/>
      <c r="IG34" s="194"/>
      <c r="IH34" s="194"/>
      <c r="II34" s="194"/>
      <c r="IJ34" s="194"/>
      <c r="IK34" s="194"/>
      <c r="IL34" s="194"/>
      <c r="IM34" s="194"/>
      <c r="IN34" s="194"/>
      <c r="IO34" s="194"/>
      <c r="IP34" s="194"/>
      <c r="IQ34" s="194"/>
      <c r="IR34" s="194"/>
      <c r="IS34" s="194"/>
      <c r="IT34" s="194"/>
      <c r="IU34" s="194"/>
      <c r="IV34" s="194"/>
      <c r="IW34" s="194"/>
      <c r="IX34" s="194"/>
      <c r="IY34" s="195"/>
      <c r="IZ34" s="216"/>
      <c r="JA34" s="196"/>
      <c r="JB34" s="217"/>
      <c r="JC34" s="193"/>
      <c r="JD34" s="215"/>
      <c r="JE34" s="194"/>
      <c r="JF34" s="194"/>
      <c r="JG34" s="194"/>
      <c r="JH34" s="194"/>
      <c r="JI34" s="194"/>
      <c r="JJ34" s="194"/>
      <c r="JK34" s="194"/>
      <c r="JL34" s="194"/>
      <c r="JM34" s="194"/>
      <c r="JN34" s="194"/>
      <c r="JO34" s="194"/>
      <c r="JP34" s="194"/>
      <c r="JQ34" s="194"/>
      <c r="JR34" s="194"/>
      <c r="JS34" s="194"/>
      <c r="JT34" s="194"/>
      <c r="JU34" s="194"/>
      <c r="JV34" s="194"/>
      <c r="JW34" s="194"/>
      <c r="JX34" s="194"/>
      <c r="JY34" s="195"/>
      <c r="JZ34" s="216"/>
      <c r="KA34" s="196"/>
      <c r="KB34" s="217"/>
      <c r="KC34" s="193"/>
      <c r="KD34" s="215"/>
      <c r="KE34" s="194"/>
      <c r="KF34" s="194"/>
      <c r="KG34" s="194"/>
      <c r="KH34" s="194"/>
      <c r="KI34" s="194"/>
      <c r="KJ34" s="194"/>
      <c r="KK34" s="194"/>
      <c r="KL34" s="194"/>
      <c r="KM34" s="194"/>
      <c r="KN34" s="194"/>
      <c r="KO34" s="194"/>
      <c r="KP34" s="194"/>
      <c r="KQ34" s="194"/>
      <c r="KR34" s="194"/>
      <c r="KS34" s="194"/>
      <c r="KT34" s="194"/>
      <c r="KU34" s="194"/>
      <c r="KV34" s="194"/>
      <c r="KW34" s="194"/>
      <c r="KX34" s="194"/>
      <c r="KY34" s="195"/>
      <c r="KZ34" s="216"/>
      <c r="LA34" s="196"/>
      <c r="LB34" s="217"/>
      <c r="LC34" s="193"/>
      <c r="LD34" s="215"/>
      <c r="LE34" s="194"/>
      <c r="LF34" s="194"/>
      <c r="LG34" s="194"/>
      <c r="LH34" s="194"/>
      <c r="LI34" s="194"/>
      <c r="LJ34" s="194"/>
      <c r="LK34" s="194"/>
      <c r="LL34" s="194"/>
      <c r="LM34" s="194"/>
      <c r="LN34" s="194"/>
      <c r="LO34" s="194"/>
      <c r="LP34" s="194"/>
      <c r="LQ34" s="194"/>
      <c r="LR34" s="194"/>
      <c r="LS34" s="194"/>
      <c r="LT34" s="194"/>
      <c r="LU34" s="194"/>
      <c r="LV34" s="194"/>
      <c r="LW34" s="194"/>
      <c r="LX34" s="194"/>
      <c r="LY34" s="195"/>
      <c r="LZ34" s="216"/>
      <c r="MA34" s="196"/>
      <c r="MB34" s="217"/>
      <c r="MC34" s="193"/>
      <c r="MD34" s="215"/>
      <c r="ME34" s="194"/>
      <c r="MF34" s="194"/>
      <c r="MG34" s="194"/>
      <c r="MH34" s="194"/>
      <c r="MI34" s="194"/>
      <c r="MJ34" s="194"/>
      <c r="MK34" s="194"/>
      <c r="ML34" s="194"/>
      <c r="MM34" s="194"/>
      <c r="MN34" s="194"/>
      <c r="MO34" s="194"/>
      <c r="MP34" s="194"/>
      <c r="MQ34" s="194"/>
      <c r="MR34" s="194"/>
      <c r="MS34" s="194"/>
      <c r="MT34" s="194"/>
      <c r="MU34" s="194"/>
      <c r="MV34" s="194"/>
      <c r="MW34" s="194"/>
      <c r="MX34" s="194"/>
      <c r="MY34" s="195"/>
      <c r="MZ34" s="216"/>
      <c r="NA34" s="196"/>
      <c r="NB34" s="217"/>
      <c r="NC34" s="193"/>
      <c r="ND34" s="215"/>
      <c r="NE34" s="194"/>
      <c r="NF34" s="194"/>
      <c r="NG34" s="194"/>
      <c r="NH34" s="194"/>
      <c r="NI34" s="194"/>
      <c r="NJ34" s="194"/>
      <c r="NK34" s="194"/>
      <c r="NL34" s="194"/>
      <c r="NM34" s="194"/>
      <c r="NN34" s="194"/>
      <c r="NO34" s="194"/>
      <c r="NP34" s="194"/>
      <c r="NQ34" s="194"/>
      <c r="NR34" s="194"/>
      <c r="NS34" s="194"/>
      <c r="NT34" s="194"/>
      <c r="NU34" s="194"/>
      <c r="NV34" s="194"/>
      <c r="NW34" s="194"/>
      <c r="NX34" s="194"/>
      <c r="NY34" s="195"/>
      <c r="NZ34" s="216"/>
      <c r="OA34" s="196"/>
      <c r="OB34" s="217"/>
      <c r="OC34" s="193"/>
      <c r="OD34" s="215"/>
      <c r="OE34" s="194"/>
      <c r="OF34" s="194"/>
      <c r="OG34" s="194"/>
      <c r="OH34" s="194"/>
      <c r="OI34" s="194"/>
      <c r="OJ34" s="194"/>
      <c r="OK34" s="194"/>
      <c r="OL34" s="194"/>
      <c r="OM34" s="194"/>
      <c r="ON34" s="194"/>
      <c r="OO34" s="194"/>
      <c r="OP34" s="194"/>
      <c r="OQ34" s="194"/>
      <c r="OR34" s="194"/>
      <c r="OS34" s="194"/>
      <c r="OT34" s="194"/>
      <c r="OU34" s="194"/>
      <c r="OV34" s="194"/>
      <c r="OW34" s="194"/>
      <c r="OX34" s="194"/>
      <c r="OY34" s="195"/>
      <c r="OZ34" s="216"/>
      <c r="PA34" s="196"/>
      <c r="PB34" s="217"/>
      <c r="PC34" s="193"/>
      <c r="PD34" s="215"/>
      <c r="PE34" s="194"/>
      <c r="PF34" s="194"/>
      <c r="PG34" s="194"/>
      <c r="PH34" s="194"/>
      <c r="PI34" s="194"/>
      <c r="PJ34" s="194"/>
      <c r="PK34" s="194"/>
      <c r="PL34" s="194"/>
      <c r="PM34" s="194"/>
      <c r="PN34" s="194"/>
      <c r="PO34" s="194"/>
      <c r="PP34" s="194"/>
      <c r="PQ34" s="194"/>
      <c r="PR34" s="194"/>
      <c r="PS34" s="194"/>
      <c r="PT34" s="194"/>
      <c r="PU34" s="194"/>
      <c r="PV34" s="194"/>
      <c r="PW34" s="194"/>
      <c r="PX34" s="194"/>
      <c r="PY34" s="195"/>
      <c r="PZ34" s="216"/>
      <c r="QA34" s="196"/>
      <c r="QB34" s="217"/>
      <c r="QC34" s="193"/>
      <c r="QD34" s="215"/>
      <c r="QE34" s="194"/>
      <c r="QF34" s="194"/>
      <c r="QG34" s="194"/>
      <c r="QH34" s="194"/>
      <c r="QI34" s="194"/>
      <c r="QJ34" s="194"/>
      <c r="QK34" s="194"/>
      <c r="QL34" s="194"/>
      <c r="QM34" s="194"/>
      <c r="QN34" s="194"/>
      <c r="QO34" s="194"/>
      <c r="QP34" s="194"/>
      <c r="QQ34" s="194"/>
      <c r="QR34" s="194"/>
      <c r="QS34" s="194"/>
      <c r="QT34" s="194"/>
      <c r="QU34" s="194"/>
      <c r="QV34" s="194"/>
      <c r="QW34" s="194"/>
      <c r="QX34" s="194"/>
      <c r="QY34" s="195"/>
      <c r="QZ34" s="216"/>
      <c r="RA34" s="196"/>
      <c r="RB34" s="217"/>
      <c r="RC34" s="193"/>
      <c r="RD34" s="215"/>
      <c r="RE34" s="194"/>
      <c r="RF34" s="194"/>
      <c r="RG34" s="194"/>
      <c r="RH34" s="194"/>
      <c r="RI34" s="194"/>
      <c r="RJ34" s="194"/>
      <c r="RK34" s="194"/>
      <c r="RL34" s="194"/>
      <c r="RM34" s="194"/>
      <c r="RN34" s="194"/>
      <c r="RO34" s="194"/>
      <c r="RP34" s="194"/>
      <c r="RQ34" s="194"/>
      <c r="RR34" s="194"/>
      <c r="RS34" s="194"/>
      <c r="RT34" s="194"/>
      <c r="RU34" s="194"/>
      <c r="RV34" s="194"/>
      <c r="RW34" s="194"/>
      <c r="RX34" s="194"/>
      <c r="RY34" s="195"/>
      <c r="RZ34" s="216"/>
      <c r="SA34" s="196"/>
      <c r="SB34" s="217"/>
      <c r="SC34" s="193"/>
      <c r="SD34" s="215"/>
      <c r="SE34" s="194"/>
      <c r="SF34" s="194"/>
      <c r="SG34" s="194"/>
      <c r="SH34" s="194"/>
      <c r="SI34" s="194"/>
      <c r="SJ34" s="194"/>
      <c r="SK34" s="194"/>
      <c r="SL34" s="194"/>
      <c r="SM34" s="194"/>
      <c r="SN34" s="194"/>
      <c r="SO34" s="194"/>
      <c r="SP34" s="194"/>
      <c r="SQ34" s="194"/>
      <c r="SR34" s="194"/>
      <c r="SS34" s="194"/>
      <c r="ST34" s="194"/>
      <c r="SU34" s="194"/>
      <c r="SV34" s="194"/>
      <c r="SW34" s="194"/>
      <c r="SX34" s="194"/>
      <c r="SY34" s="195"/>
      <c r="SZ34" s="216"/>
      <c r="TA34" s="196"/>
      <c r="TB34" s="217"/>
      <c r="TC34" s="193"/>
      <c r="TD34" s="215"/>
      <c r="TE34" s="194"/>
      <c r="TF34" s="194"/>
      <c r="TG34" s="194"/>
      <c r="TH34" s="194"/>
      <c r="TI34" s="194"/>
      <c r="TJ34" s="194"/>
      <c r="TK34" s="194"/>
      <c r="TL34" s="194"/>
      <c r="TM34" s="194"/>
      <c r="TN34" s="194"/>
      <c r="TO34" s="194"/>
      <c r="TP34" s="194"/>
      <c r="TQ34" s="194"/>
      <c r="TR34" s="194"/>
      <c r="TS34" s="194"/>
      <c r="TT34" s="194"/>
      <c r="TU34" s="194"/>
      <c r="TV34" s="194"/>
      <c r="TW34" s="194"/>
      <c r="TX34" s="194"/>
      <c r="TY34" s="195"/>
      <c r="TZ34" s="216"/>
      <c r="UA34" s="196"/>
      <c r="UB34" s="217"/>
      <c r="UC34" s="193"/>
      <c r="UD34" s="215"/>
      <c r="UE34" s="194"/>
      <c r="UF34" s="194"/>
      <c r="UG34" s="194"/>
      <c r="UH34" s="194"/>
      <c r="UI34" s="194"/>
      <c r="UJ34" s="194"/>
      <c r="UK34" s="194"/>
      <c r="UL34" s="194"/>
      <c r="UM34" s="194"/>
      <c r="UN34" s="194"/>
      <c r="UO34" s="194"/>
      <c r="UP34" s="194"/>
      <c r="UQ34" s="194"/>
      <c r="UR34" s="194"/>
      <c r="US34" s="194"/>
      <c r="UT34" s="194"/>
      <c r="UU34" s="194"/>
      <c r="UV34" s="194"/>
      <c r="UW34" s="194"/>
      <c r="UX34" s="194"/>
      <c r="UY34" s="195"/>
      <c r="UZ34" s="216"/>
      <c r="VA34" s="196"/>
      <c r="VB34" s="217"/>
      <c r="VC34" s="193"/>
      <c r="VD34" s="215"/>
      <c r="VE34" s="194"/>
      <c r="VF34" s="194"/>
      <c r="VG34" s="194"/>
      <c r="VH34" s="194"/>
      <c r="VI34" s="194"/>
      <c r="VJ34" s="194"/>
      <c r="VK34" s="194"/>
      <c r="VL34" s="194"/>
      <c r="VM34" s="194"/>
      <c r="VN34" s="194"/>
      <c r="VO34" s="194"/>
      <c r="VP34" s="194"/>
      <c r="VQ34" s="194"/>
      <c r="VR34" s="194"/>
      <c r="VS34" s="194"/>
      <c r="VT34" s="194"/>
      <c r="VU34" s="194"/>
      <c r="VV34" s="194"/>
      <c r="VW34" s="194"/>
      <c r="VX34" s="194"/>
      <c r="VY34" s="195"/>
      <c r="VZ34" s="216"/>
      <c r="WA34" s="196"/>
      <c r="WB34" s="217"/>
      <c r="WC34" s="193"/>
      <c r="WD34" s="215"/>
      <c r="WE34" s="194"/>
      <c r="WF34" s="194"/>
      <c r="WG34" s="194"/>
      <c r="WH34" s="194"/>
      <c r="WI34" s="194"/>
      <c r="WJ34" s="194"/>
      <c r="WK34" s="194"/>
      <c r="WL34" s="194"/>
      <c r="WM34" s="194"/>
      <c r="WN34" s="194"/>
      <c r="WO34" s="194"/>
      <c r="WP34" s="194"/>
      <c r="WQ34" s="194"/>
      <c r="WR34" s="194"/>
      <c r="WS34" s="194"/>
      <c r="WT34" s="194"/>
      <c r="WU34" s="194"/>
      <c r="WV34" s="194"/>
      <c r="WW34" s="194"/>
      <c r="WX34" s="194"/>
      <c r="WY34" s="195"/>
      <c r="WZ34" s="216"/>
      <c r="XA34" s="196"/>
      <c r="XB34" s="217"/>
      <c r="XC34" s="193"/>
      <c r="XD34" s="215"/>
      <c r="XE34" s="194"/>
      <c r="XF34" s="194"/>
      <c r="XG34" s="194"/>
      <c r="XH34" s="194"/>
      <c r="XI34" s="194"/>
      <c r="XJ34" s="194"/>
      <c r="XK34" s="194"/>
      <c r="XL34" s="194"/>
      <c r="XM34" s="194"/>
      <c r="XN34" s="194"/>
      <c r="XO34" s="194"/>
      <c r="XP34" s="194"/>
      <c r="XQ34" s="194"/>
      <c r="XR34" s="194"/>
      <c r="XS34" s="194"/>
      <c r="XT34" s="194"/>
      <c r="XU34" s="194"/>
      <c r="XV34" s="194"/>
      <c r="XW34" s="194"/>
      <c r="XX34" s="194"/>
      <c r="XY34" s="195"/>
      <c r="XZ34" s="216"/>
      <c r="YA34" s="196"/>
      <c r="YB34" s="217"/>
      <c r="YC34" s="193"/>
      <c r="YD34" s="215"/>
      <c r="YE34" s="194"/>
      <c r="YF34" s="194"/>
      <c r="YG34" s="194"/>
      <c r="YH34" s="194"/>
      <c r="YI34" s="194"/>
      <c r="YJ34" s="194"/>
      <c r="YK34" s="194"/>
      <c r="YL34" s="194"/>
      <c r="YM34" s="194"/>
      <c r="YN34" s="194"/>
      <c r="YO34" s="194"/>
      <c r="YP34" s="194"/>
      <c r="YQ34" s="194"/>
      <c r="YR34" s="194"/>
      <c r="YS34" s="194"/>
      <c r="YT34" s="194"/>
      <c r="YU34" s="194"/>
      <c r="YV34" s="194"/>
      <c r="YW34" s="194"/>
      <c r="YX34" s="194"/>
      <c r="YY34" s="195"/>
      <c r="YZ34" s="216"/>
      <c r="ZA34" s="196"/>
      <c r="ZB34" s="217"/>
      <c r="ZC34" s="193"/>
      <c r="ZD34" s="215"/>
      <c r="ZE34" s="194"/>
      <c r="ZF34" s="194"/>
      <c r="ZG34" s="194"/>
      <c r="ZH34" s="194"/>
      <c r="ZI34" s="194"/>
      <c r="ZJ34" s="194"/>
      <c r="ZK34" s="194"/>
      <c r="ZL34" s="194"/>
      <c r="ZM34" s="194"/>
      <c r="ZN34" s="194"/>
      <c r="ZO34" s="194"/>
      <c r="ZP34" s="194"/>
      <c r="ZQ34" s="194"/>
      <c r="ZR34" s="194"/>
      <c r="ZS34" s="194"/>
      <c r="ZT34" s="194"/>
      <c r="ZU34" s="194"/>
      <c r="ZV34" s="194"/>
      <c r="ZW34" s="194"/>
      <c r="ZX34" s="194"/>
      <c r="ZY34" s="195"/>
      <c r="ZZ34" s="216"/>
      <c r="AAA34" s="196"/>
      <c r="AAB34" s="217"/>
      <c r="AAC34" s="193"/>
      <c r="AAD34" s="215"/>
      <c r="AAE34" s="194"/>
      <c r="AAF34" s="194"/>
      <c r="AAG34" s="194"/>
      <c r="AAH34" s="194"/>
      <c r="AAI34" s="194"/>
      <c r="AAJ34" s="194"/>
      <c r="AAK34" s="194"/>
      <c r="AAL34" s="194"/>
      <c r="AAM34" s="194"/>
      <c r="AAN34" s="194"/>
      <c r="AAO34" s="194"/>
      <c r="AAP34" s="194"/>
      <c r="AAQ34" s="194"/>
      <c r="AAR34" s="194"/>
      <c r="AAS34" s="194"/>
      <c r="AAT34" s="194"/>
      <c r="AAU34" s="194"/>
      <c r="AAV34" s="194"/>
      <c r="AAW34" s="194"/>
      <c r="AAX34" s="194"/>
      <c r="AAY34" s="195"/>
      <c r="AAZ34" s="216"/>
      <c r="ABA34" s="196"/>
      <c r="ABB34" s="217"/>
      <c r="ABC34" s="193"/>
      <c r="ABD34" s="215"/>
      <c r="ABE34" s="194"/>
      <c r="ABF34" s="194"/>
      <c r="ABG34" s="194"/>
      <c r="ABH34" s="194"/>
      <c r="ABI34" s="194"/>
      <c r="ABJ34" s="194"/>
      <c r="ABK34" s="194"/>
      <c r="ABL34" s="194"/>
      <c r="ABM34" s="194"/>
      <c r="ABN34" s="194"/>
      <c r="ABO34" s="194"/>
      <c r="ABP34" s="194"/>
      <c r="ABQ34" s="194"/>
      <c r="ABR34" s="194"/>
      <c r="ABS34" s="194"/>
      <c r="ABT34" s="194"/>
      <c r="ABU34" s="194"/>
      <c r="ABV34" s="194"/>
      <c r="ABW34" s="194"/>
      <c r="ABX34" s="194"/>
      <c r="ABY34" s="195"/>
      <c r="ABZ34" s="216"/>
      <c r="ACA34" s="196"/>
      <c r="ACB34" s="217"/>
      <c r="ACC34" s="193"/>
      <c r="ACD34" s="215"/>
      <c r="ACE34" s="194"/>
      <c r="ACF34" s="194"/>
      <c r="ACG34" s="194"/>
      <c r="ACH34" s="194"/>
      <c r="ACI34" s="194"/>
      <c r="ACJ34" s="194"/>
      <c r="ACK34" s="194"/>
      <c r="ACL34" s="194"/>
      <c r="ACM34" s="194"/>
      <c r="ACN34" s="194"/>
      <c r="ACO34" s="194"/>
      <c r="ACP34" s="194"/>
      <c r="ACQ34" s="194"/>
      <c r="ACR34" s="194"/>
      <c r="ACS34" s="194"/>
      <c r="ACT34" s="194"/>
      <c r="ACU34" s="194"/>
      <c r="ACV34" s="194"/>
      <c r="ACW34" s="194"/>
      <c r="ACX34" s="194"/>
      <c r="ACY34" s="195"/>
      <c r="ACZ34" s="216"/>
      <c r="ADA34" s="196"/>
      <c r="ADB34" s="217"/>
    </row>
    <row r="35" spans="2:782" ht="16.2" customHeight="1" x14ac:dyDescent="0.3">
      <c r="B35" s="188"/>
      <c r="C35" s="193"/>
      <c r="D35" s="215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194"/>
      <c r="R35" s="194"/>
      <c r="S35" s="194"/>
      <c r="T35" s="194"/>
      <c r="U35" s="194"/>
      <c r="V35" s="194"/>
      <c r="W35" s="194"/>
      <c r="X35" s="194"/>
      <c r="Y35" s="195"/>
      <c r="Z35" s="216"/>
      <c r="AA35" s="196"/>
      <c r="AB35" s="217"/>
      <c r="AC35" s="193"/>
      <c r="AD35" s="215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5"/>
      <c r="AZ35" s="216"/>
      <c r="BA35" s="196"/>
      <c r="BB35" s="217"/>
      <c r="BC35" s="193"/>
      <c r="BD35" s="215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5"/>
      <c r="BZ35" s="216"/>
      <c r="CA35" s="196"/>
      <c r="CB35" s="217"/>
      <c r="CC35" s="193"/>
      <c r="CD35" s="215"/>
      <c r="CE35" s="194"/>
      <c r="CF35" s="194"/>
      <c r="CG35" s="194"/>
      <c r="CH35" s="194"/>
      <c r="CI35" s="194"/>
      <c r="CJ35" s="194"/>
      <c r="CK35" s="194"/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5"/>
      <c r="CZ35" s="216"/>
      <c r="DA35" s="196"/>
      <c r="DB35" s="217"/>
      <c r="DC35" s="193"/>
      <c r="DD35" s="215"/>
      <c r="DE35" s="194"/>
      <c r="DF35" s="194"/>
      <c r="DG35" s="194"/>
      <c r="DH35" s="194"/>
      <c r="DI35" s="194"/>
      <c r="DJ35" s="194"/>
      <c r="DK35" s="194"/>
      <c r="DL35" s="194"/>
      <c r="DM35" s="194"/>
      <c r="DN35" s="194"/>
      <c r="DO35" s="194"/>
      <c r="DP35" s="194"/>
      <c r="DQ35" s="194"/>
      <c r="DR35" s="194"/>
      <c r="DS35" s="194"/>
      <c r="DT35" s="194"/>
      <c r="DU35" s="194"/>
      <c r="DV35" s="194"/>
      <c r="DW35" s="194"/>
      <c r="DX35" s="194"/>
      <c r="DY35" s="195"/>
      <c r="DZ35" s="216"/>
      <c r="EA35" s="196"/>
      <c r="EB35" s="217"/>
      <c r="EC35" s="193"/>
      <c r="ED35" s="215"/>
      <c r="EE35" s="194"/>
      <c r="EF35" s="194"/>
      <c r="EG35" s="194"/>
      <c r="EH35" s="194"/>
      <c r="EI35" s="194"/>
      <c r="EJ35" s="194"/>
      <c r="EK35" s="194"/>
      <c r="EL35" s="194"/>
      <c r="EM35" s="194"/>
      <c r="EN35" s="194"/>
      <c r="EO35" s="194"/>
      <c r="EP35" s="194"/>
      <c r="EQ35" s="194"/>
      <c r="ER35" s="194"/>
      <c r="ES35" s="194"/>
      <c r="ET35" s="194"/>
      <c r="EU35" s="194"/>
      <c r="EV35" s="194"/>
      <c r="EW35" s="194"/>
      <c r="EX35" s="194"/>
      <c r="EY35" s="195"/>
      <c r="EZ35" s="216"/>
      <c r="FA35" s="196"/>
      <c r="FB35" s="217"/>
      <c r="FC35" s="193"/>
      <c r="FD35" s="215"/>
      <c r="FE35" s="194"/>
      <c r="FF35" s="194"/>
      <c r="FG35" s="194"/>
      <c r="FH35" s="194"/>
      <c r="FI35" s="194"/>
      <c r="FJ35" s="194"/>
      <c r="FK35" s="194"/>
      <c r="FL35" s="194"/>
      <c r="FM35" s="194"/>
      <c r="FN35" s="194"/>
      <c r="FO35" s="194"/>
      <c r="FP35" s="194"/>
      <c r="FQ35" s="194"/>
      <c r="FR35" s="194"/>
      <c r="FS35" s="194"/>
      <c r="FT35" s="194"/>
      <c r="FU35" s="194"/>
      <c r="FV35" s="194"/>
      <c r="FW35" s="194"/>
      <c r="FX35" s="194"/>
      <c r="FY35" s="195"/>
      <c r="FZ35" s="216"/>
      <c r="GA35" s="196"/>
      <c r="GB35" s="217"/>
      <c r="GC35" s="193"/>
      <c r="GD35" s="215"/>
      <c r="GE35" s="194"/>
      <c r="GF35" s="194"/>
      <c r="GG35" s="194"/>
      <c r="GH35" s="194"/>
      <c r="GI35" s="194"/>
      <c r="GJ35" s="194"/>
      <c r="GK35" s="194"/>
      <c r="GL35" s="194"/>
      <c r="GM35" s="194"/>
      <c r="GN35" s="194"/>
      <c r="GO35" s="194"/>
      <c r="GP35" s="194"/>
      <c r="GQ35" s="194"/>
      <c r="GR35" s="194"/>
      <c r="GS35" s="194"/>
      <c r="GT35" s="194"/>
      <c r="GU35" s="194"/>
      <c r="GV35" s="194"/>
      <c r="GW35" s="194"/>
      <c r="GX35" s="194"/>
      <c r="GY35" s="195"/>
      <c r="GZ35" s="216"/>
      <c r="HA35" s="196"/>
      <c r="HB35" s="217"/>
      <c r="HC35" s="193"/>
      <c r="HD35" s="215"/>
      <c r="HE35" s="194"/>
      <c r="HF35" s="194"/>
      <c r="HG35" s="194"/>
      <c r="HH35" s="194"/>
      <c r="HI35" s="194"/>
      <c r="HJ35" s="194"/>
      <c r="HK35" s="194"/>
      <c r="HL35" s="194"/>
      <c r="HM35" s="194"/>
      <c r="HN35" s="194"/>
      <c r="HO35" s="194"/>
      <c r="HP35" s="194"/>
      <c r="HQ35" s="194"/>
      <c r="HR35" s="194"/>
      <c r="HS35" s="194"/>
      <c r="HT35" s="194"/>
      <c r="HU35" s="194"/>
      <c r="HV35" s="194"/>
      <c r="HW35" s="194"/>
      <c r="HX35" s="194"/>
      <c r="HY35" s="195"/>
      <c r="HZ35" s="216"/>
      <c r="IA35" s="196"/>
      <c r="IB35" s="217"/>
      <c r="IC35" s="193"/>
      <c r="ID35" s="215"/>
      <c r="IE35" s="194"/>
      <c r="IF35" s="194"/>
      <c r="IG35" s="194"/>
      <c r="IH35" s="194"/>
      <c r="II35" s="194"/>
      <c r="IJ35" s="194"/>
      <c r="IK35" s="194"/>
      <c r="IL35" s="194"/>
      <c r="IM35" s="194"/>
      <c r="IN35" s="194"/>
      <c r="IO35" s="194"/>
      <c r="IP35" s="194"/>
      <c r="IQ35" s="194"/>
      <c r="IR35" s="194"/>
      <c r="IS35" s="194"/>
      <c r="IT35" s="194"/>
      <c r="IU35" s="194"/>
      <c r="IV35" s="194"/>
      <c r="IW35" s="194"/>
      <c r="IX35" s="194"/>
      <c r="IY35" s="195"/>
      <c r="IZ35" s="216"/>
      <c r="JA35" s="196"/>
      <c r="JB35" s="217"/>
      <c r="JC35" s="193"/>
      <c r="JD35" s="215"/>
      <c r="JE35" s="194"/>
      <c r="JF35" s="194"/>
      <c r="JG35" s="194"/>
      <c r="JH35" s="194"/>
      <c r="JI35" s="194"/>
      <c r="JJ35" s="194"/>
      <c r="JK35" s="194"/>
      <c r="JL35" s="194"/>
      <c r="JM35" s="194"/>
      <c r="JN35" s="194"/>
      <c r="JO35" s="194"/>
      <c r="JP35" s="194"/>
      <c r="JQ35" s="194"/>
      <c r="JR35" s="194"/>
      <c r="JS35" s="194"/>
      <c r="JT35" s="194"/>
      <c r="JU35" s="194"/>
      <c r="JV35" s="194"/>
      <c r="JW35" s="194"/>
      <c r="JX35" s="194"/>
      <c r="JY35" s="195"/>
      <c r="JZ35" s="216"/>
      <c r="KA35" s="196"/>
      <c r="KB35" s="217"/>
      <c r="KC35" s="193"/>
      <c r="KD35" s="215"/>
      <c r="KE35" s="194"/>
      <c r="KF35" s="194"/>
      <c r="KG35" s="194"/>
      <c r="KH35" s="194"/>
      <c r="KI35" s="194"/>
      <c r="KJ35" s="194"/>
      <c r="KK35" s="194"/>
      <c r="KL35" s="194"/>
      <c r="KM35" s="194"/>
      <c r="KN35" s="194"/>
      <c r="KO35" s="194"/>
      <c r="KP35" s="194"/>
      <c r="KQ35" s="194"/>
      <c r="KR35" s="194"/>
      <c r="KS35" s="194"/>
      <c r="KT35" s="194"/>
      <c r="KU35" s="194"/>
      <c r="KV35" s="194"/>
      <c r="KW35" s="194"/>
      <c r="KX35" s="194"/>
      <c r="KY35" s="195"/>
      <c r="KZ35" s="216"/>
      <c r="LA35" s="196"/>
      <c r="LB35" s="217"/>
      <c r="LC35" s="193"/>
      <c r="LD35" s="215"/>
      <c r="LE35" s="194"/>
      <c r="LF35" s="194"/>
      <c r="LG35" s="194"/>
      <c r="LH35" s="194"/>
      <c r="LI35" s="194"/>
      <c r="LJ35" s="194"/>
      <c r="LK35" s="194"/>
      <c r="LL35" s="194"/>
      <c r="LM35" s="194"/>
      <c r="LN35" s="194"/>
      <c r="LO35" s="194"/>
      <c r="LP35" s="194"/>
      <c r="LQ35" s="194"/>
      <c r="LR35" s="194"/>
      <c r="LS35" s="194"/>
      <c r="LT35" s="194"/>
      <c r="LU35" s="194"/>
      <c r="LV35" s="194"/>
      <c r="LW35" s="194"/>
      <c r="LX35" s="194"/>
      <c r="LY35" s="195"/>
      <c r="LZ35" s="216"/>
      <c r="MA35" s="196"/>
      <c r="MB35" s="217"/>
      <c r="MC35" s="193"/>
      <c r="MD35" s="215"/>
      <c r="ME35" s="194"/>
      <c r="MF35" s="194"/>
      <c r="MG35" s="194"/>
      <c r="MH35" s="194"/>
      <c r="MI35" s="194"/>
      <c r="MJ35" s="194"/>
      <c r="MK35" s="194"/>
      <c r="ML35" s="194"/>
      <c r="MM35" s="194"/>
      <c r="MN35" s="194"/>
      <c r="MO35" s="194"/>
      <c r="MP35" s="194"/>
      <c r="MQ35" s="194"/>
      <c r="MR35" s="194"/>
      <c r="MS35" s="194"/>
      <c r="MT35" s="194"/>
      <c r="MU35" s="194"/>
      <c r="MV35" s="194"/>
      <c r="MW35" s="194"/>
      <c r="MX35" s="194"/>
      <c r="MY35" s="195"/>
      <c r="MZ35" s="216"/>
      <c r="NA35" s="196"/>
      <c r="NB35" s="217"/>
      <c r="NC35" s="193"/>
      <c r="ND35" s="215"/>
      <c r="NE35" s="194"/>
      <c r="NF35" s="194"/>
      <c r="NG35" s="194"/>
      <c r="NH35" s="194"/>
      <c r="NI35" s="194"/>
      <c r="NJ35" s="194"/>
      <c r="NK35" s="194"/>
      <c r="NL35" s="194"/>
      <c r="NM35" s="194"/>
      <c r="NN35" s="194"/>
      <c r="NO35" s="194"/>
      <c r="NP35" s="194"/>
      <c r="NQ35" s="194"/>
      <c r="NR35" s="194"/>
      <c r="NS35" s="194"/>
      <c r="NT35" s="194"/>
      <c r="NU35" s="194"/>
      <c r="NV35" s="194"/>
      <c r="NW35" s="194"/>
      <c r="NX35" s="194"/>
      <c r="NY35" s="195"/>
      <c r="NZ35" s="216"/>
      <c r="OA35" s="196"/>
      <c r="OB35" s="217"/>
      <c r="OC35" s="193"/>
      <c r="OD35" s="215"/>
      <c r="OE35" s="194"/>
      <c r="OF35" s="194"/>
      <c r="OG35" s="194"/>
      <c r="OH35" s="194"/>
      <c r="OI35" s="194"/>
      <c r="OJ35" s="194"/>
      <c r="OK35" s="194"/>
      <c r="OL35" s="194"/>
      <c r="OM35" s="194"/>
      <c r="ON35" s="194"/>
      <c r="OO35" s="194"/>
      <c r="OP35" s="194"/>
      <c r="OQ35" s="194"/>
      <c r="OR35" s="194"/>
      <c r="OS35" s="194"/>
      <c r="OT35" s="194"/>
      <c r="OU35" s="194"/>
      <c r="OV35" s="194"/>
      <c r="OW35" s="194"/>
      <c r="OX35" s="194"/>
      <c r="OY35" s="195"/>
      <c r="OZ35" s="216"/>
      <c r="PA35" s="196"/>
      <c r="PB35" s="217"/>
      <c r="PC35" s="193"/>
      <c r="PD35" s="215"/>
      <c r="PE35" s="194"/>
      <c r="PF35" s="194"/>
      <c r="PG35" s="194"/>
      <c r="PH35" s="194"/>
      <c r="PI35" s="194"/>
      <c r="PJ35" s="194"/>
      <c r="PK35" s="194"/>
      <c r="PL35" s="194"/>
      <c r="PM35" s="194"/>
      <c r="PN35" s="194"/>
      <c r="PO35" s="194"/>
      <c r="PP35" s="194"/>
      <c r="PQ35" s="194"/>
      <c r="PR35" s="194"/>
      <c r="PS35" s="194"/>
      <c r="PT35" s="194"/>
      <c r="PU35" s="194"/>
      <c r="PV35" s="194"/>
      <c r="PW35" s="194"/>
      <c r="PX35" s="194"/>
      <c r="PY35" s="195"/>
      <c r="PZ35" s="216"/>
      <c r="QA35" s="196"/>
      <c r="QB35" s="217"/>
      <c r="QC35" s="193"/>
      <c r="QD35" s="215"/>
      <c r="QE35" s="194"/>
      <c r="QF35" s="194"/>
      <c r="QG35" s="194"/>
      <c r="QH35" s="194"/>
      <c r="QI35" s="194"/>
      <c r="QJ35" s="194"/>
      <c r="QK35" s="194"/>
      <c r="QL35" s="194"/>
      <c r="QM35" s="194"/>
      <c r="QN35" s="194"/>
      <c r="QO35" s="194"/>
      <c r="QP35" s="194"/>
      <c r="QQ35" s="194"/>
      <c r="QR35" s="194"/>
      <c r="QS35" s="194"/>
      <c r="QT35" s="194"/>
      <c r="QU35" s="194"/>
      <c r="QV35" s="194"/>
      <c r="QW35" s="194"/>
      <c r="QX35" s="194"/>
      <c r="QY35" s="195"/>
      <c r="QZ35" s="216"/>
      <c r="RA35" s="196"/>
      <c r="RB35" s="217"/>
      <c r="RC35" s="193"/>
      <c r="RD35" s="215"/>
      <c r="RE35" s="194"/>
      <c r="RF35" s="194"/>
      <c r="RG35" s="194"/>
      <c r="RH35" s="194"/>
      <c r="RI35" s="194"/>
      <c r="RJ35" s="194"/>
      <c r="RK35" s="194"/>
      <c r="RL35" s="194"/>
      <c r="RM35" s="194"/>
      <c r="RN35" s="194"/>
      <c r="RO35" s="194"/>
      <c r="RP35" s="194"/>
      <c r="RQ35" s="194"/>
      <c r="RR35" s="194"/>
      <c r="RS35" s="194"/>
      <c r="RT35" s="194"/>
      <c r="RU35" s="194"/>
      <c r="RV35" s="194"/>
      <c r="RW35" s="194"/>
      <c r="RX35" s="194"/>
      <c r="RY35" s="195"/>
      <c r="RZ35" s="216"/>
      <c r="SA35" s="196"/>
      <c r="SB35" s="217"/>
      <c r="SC35" s="193"/>
      <c r="SD35" s="215"/>
      <c r="SE35" s="194"/>
      <c r="SF35" s="194"/>
      <c r="SG35" s="194"/>
      <c r="SH35" s="194"/>
      <c r="SI35" s="194"/>
      <c r="SJ35" s="194"/>
      <c r="SK35" s="194"/>
      <c r="SL35" s="194"/>
      <c r="SM35" s="194"/>
      <c r="SN35" s="194"/>
      <c r="SO35" s="194"/>
      <c r="SP35" s="194"/>
      <c r="SQ35" s="194"/>
      <c r="SR35" s="194"/>
      <c r="SS35" s="194"/>
      <c r="ST35" s="194"/>
      <c r="SU35" s="194"/>
      <c r="SV35" s="194"/>
      <c r="SW35" s="194"/>
      <c r="SX35" s="194"/>
      <c r="SY35" s="195"/>
      <c r="SZ35" s="216"/>
      <c r="TA35" s="196"/>
      <c r="TB35" s="217"/>
      <c r="TC35" s="193"/>
      <c r="TD35" s="215"/>
      <c r="TE35" s="194"/>
      <c r="TF35" s="194"/>
      <c r="TG35" s="194"/>
      <c r="TH35" s="194"/>
      <c r="TI35" s="194"/>
      <c r="TJ35" s="194"/>
      <c r="TK35" s="194"/>
      <c r="TL35" s="194"/>
      <c r="TM35" s="194"/>
      <c r="TN35" s="194"/>
      <c r="TO35" s="194"/>
      <c r="TP35" s="194"/>
      <c r="TQ35" s="194"/>
      <c r="TR35" s="194"/>
      <c r="TS35" s="194"/>
      <c r="TT35" s="194"/>
      <c r="TU35" s="194"/>
      <c r="TV35" s="194"/>
      <c r="TW35" s="194"/>
      <c r="TX35" s="194"/>
      <c r="TY35" s="195"/>
      <c r="TZ35" s="216"/>
      <c r="UA35" s="196"/>
      <c r="UB35" s="217"/>
      <c r="UC35" s="193"/>
      <c r="UD35" s="215"/>
      <c r="UE35" s="194"/>
      <c r="UF35" s="194"/>
      <c r="UG35" s="194"/>
      <c r="UH35" s="194"/>
      <c r="UI35" s="194"/>
      <c r="UJ35" s="194"/>
      <c r="UK35" s="194"/>
      <c r="UL35" s="194"/>
      <c r="UM35" s="194"/>
      <c r="UN35" s="194"/>
      <c r="UO35" s="194"/>
      <c r="UP35" s="194"/>
      <c r="UQ35" s="194"/>
      <c r="UR35" s="194"/>
      <c r="US35" s="194"/>
      <c r="UT35" s="194"/>
      <c r="UU35" s="194"/>
      <c r="UV35" s="194"/>
      <c r="UW35" s="194"/>
      <c r="UX35" s="194"/>
      <c r="UY35" s="195"/>
      <c r="UZ35" s="216"/>
      <c r="VA35" s="196"/>
      <c r="VB35" s="217"/>
      <c r="VC35" s="193"/>
      <c r="VD35" s="215"/>
      <c r="VE35" s="194"/>
      <c r="VF35" s="194"/>
      <c r="VG35" s="194"/>
      <c r="VH35" s="194"/>
      <c r="VI35" s="194"/>
      <c r="VJ35" s="194"/>
      <c r="VK35" s="194"/>
      <c r="VL35" s="194"/>
      <c r="VM35" s="194"/>
      <c r="VN35" s="194"/>
      <c r="VO35" s="194"/>
      <c r="VP35" s="194"/>
      <c r="VQ35" s="194"/>
      <c r="VR35" s="194"/>
      <c r="VS35" s="194"/>
      <c r="VT35" s="194"/>
      <c r="VU35" s="194"/>
      <c r="VV35" s="194"/>
      <c r="VW35" s="194"/>
      <c r="VX35" s="194"/>
      <c r="VY35" s="195"/>
      <c r="VZ35" s="216"/>
      <c r="WA35" s="196"/>
      <c r="WB35" s="217"/>
      <c r="WC35" s="193"/>
      <c r="WD35" s="215"/>
      <c r="WE35" s="194"/>
      <c r="WF35" s="194"/>
      <c r="WG35" s="194"/>
      <c r="WH35" s="194"/>
      <c r="WI35" s="194"/>
      <c r="WJ35" s="194"/>
      <c r="WK35" s="194"/>
      <c r="WL35" s="194"/>
      <c r="WM35" s="194"/>
      <c r="WN35" s="194"/>
      <c r="WO35" s="194"/>
      <c r="WP35" s="194"/>
      <c r="WQ35" s="194"/>
      <c r="WR35" s="194"/>
      <c r="WS35" s="194"/>
      <c r="WT35" s="194"/>
      <c r="WU35" s="194"/>
      <c r="WV35" s="194"/>
      <c r="WW35" s="194"/>
      <c r="WX35" s="194"/>
      <c r="WY35" s="195"/>
      <c r="WZ35" s="216"/>
      <c r="XA35" s="196"/>
      <c r="XB35" s="217"/>
      <c r="XC35" s="193"/>
      <c r="XD35" s="215"/>
      <c r="XE35" s="194"/>
      <c r="XF35" s="194"/>
      <c r="XG35" s="194"/>
      <c r="XH35" s="194"/>
      <c r="XI35" s="194"/>
      <c r="XJ35" s="194"/>
      <c r="XK35" s="194"/>
      <c r="XL35" s="194"/>
      <c r="XM35" s="194"/>
      <c r="XN35" s="194"/>
      <c r="XO35" s="194"/>
      <c r="XP35" s="194"/>
      <c r="XQ35" s="194"/>
      <c r="XR35" s="194"/>
      <c r="XS35" s="194"/>
      <c r="XT35" s="194"/>
      <c r="XU35" s="194"/>
      <c r="XV35" s="194"/>
      <c r="XW35" s="194"/>
      <c r="XX35" s="194"/>
      <c r="XY35" s="195"/>
      <c r="XZ35" s="216"/>
      <c r="YA35" s="196"/>
      <c r="YB35" s="217"/>
      <c r="YC35" s="193"/>
      <c r="YD35" s="215"/>
      <c r="YE35" s="194"/>
      <c r="YF35" s="194"/>
      <c r="YG35" s="194"/>
      <c r="YH35" s="194"/>
      <c r="YI35" s="194"/>
      <c r="YJ35" s="194"/>
      <c r="YK35" s="194"/>
      <c r="YL35" s="194"/>
      <c r="YM35" s="194"/>
      <c r="YN35" s="194"/>
      <c r="YO35" s="194"/>
      <c r="YP35" s="194"/>
      <c r="YQ35" s="194"/>
      <c r="YR35" s="194"/>
      <c r="YS35" s="194"/>
      <c r="YT35" s="194"/>
      <c r="YU35" s="194"/>
      <c r="YV35" s="194"/>
      <c r="YW35" s="194"/>
      <c r="YX35" s="194"/>
      <c r="YY35" s="195"/>
      <c r="YZ35" s="216"/>
      <c r="ZA35" s="196"/>
      <c r="ZB35" s="217"/>
      <c r="ZC35" s="193"/>
      <c r="ZD35" s="215"/>
      <c r="ZE35" s="194"/>
      <c r="ZF35" s="194"/>
      <c r="ZG35" s="194"/>
      <c r="ZH35" s="194"/>
      <c r="ZI35" s="194"/>
      <c r="ZJ35" s="194"/>
      <c r="ZK35" s="194"/>
      <c r="ZL35" s="194"/>
      <c r="ZM35" s="194"/>
      <c r="ZN35" s="194"/>
      <c r="ZO35" s="194"/>
      <c r="ZP35" s="194"/>
      <c r="ZQ35" s="194"/>
      <c r="ZR35" s="194"/>
      <c r="ZS35" s="194"/>
      <c r="ZT35" s="194"/>
      <c r="ZU35" s="194"/>
      <c r="ZV35" s="194"/>
      <c r="ZW35" s="194"/>
      <c r="ZX35" s="194"/>
      <c r="ZY35" s="195"/>
      <c r="ZZ35" s="216"/>
      <c r="AAA35" s="196"/>
      <c r="AAB35" s="217"/>
      <c r="AAC35" s="193"/>
      <c r="AAD35" s="215"/>
      <c r="AAE35" s="194"/>
      <c r="AAF35" s="194"/>
      <c r="AAG35" s="194"/>
      <c r="AAH35" s="194"/>
      <c r="AAI35" s="194"/>
      <c r="AAJ35" s="194"/>
      <c r="AAK35" s="194"/>
      <c r="AAL35" s="194"/>
      <c r="AAM35" s="194"/>
      <c r="AAN35" s="194"/>
      <c r="AAO35" s="194"/>
      <c r="AAP35" s="194"/>
      <c r="AAQ35" s="194"/>
      <c r="AAR35" s="194"/>
      <c r="AAS35" s="194"/>
      <c r="AAT35" s="194"/>
      <c r="AAU35" s="194"/>
      <c r="AAV35" s="194"/>
      <c r="AAW35" s="194"/>
      <c r="AAX35" s="194"/>
      <c r="AAY35" s="195"/>
      <c r="AAZ35" s="216"/>
      <c r="ABA35" s="196"/>
      <c r="ABB35" s="217"/>
      <c r="ABC35" s="193"/>
      <c r="ABD35" s="215"/>
      <c r="ABE35" s="194"/>
      <c r="ABF35" s="194"/>
      <c r="ABG35" s="194"/>
      <c r="ABH35" s="194"/>
      <c r="ABI35" s="194"/>
      <c r="ABJ35" s="194"/>
      <c r="ABK35" s="194"/>
      <c r="ABL35" s="194"/>
      <c r="ABM35" s="194"/>
      <c r="ABN35" s="194"/>
      <c r="ABO35" s="194"/>
      <c r="ABP35" s="194"/>
      <c r="ABQ35" s="194"/>
      <c r="ABR35" s="194"/>
      <c r="ABS35" s="194"/>
      <c r="ABT35" s="194"/>
      <c r="ABU35" s="194"/>
      <c r="ABV35" s="194"/>
      <c r="ABW35" s="194"/>
      <c r="ABX35" s="194"/>
      <c r="ABY35" s="195"/>
      <c r="ABZ35" s="216"/>
      <c r="ACA35" s="196"/>
      <c r="ACB35" s="217"/>
      <c r="ACC35" s="193"/>
      <c r="ACD35" s="215"/>
      <c r="ACE35" s="194"/>
      <c r="ACF35" s="194"/>
      <c r="ACG35" s="194"/>
      <c r="ACH35" s="194"/>
      <c r="ACI35" s="194"/>
      <c r="ACJ35" s="194"/>
      <c r="ACK35" s="194"/>
      <c r="ACL35" s="194"/>
      <c r="ACM35" s="194"/>
      <c r="ACN35" s="194"/>
      <c r="ACO35" s="194"/>
      <c r="ACP35" s="194"/>
      <c r="ACQ35" s="194"/>
      <c r="ACR35" s="194"/>
      <c r="ACS35" s="194"/>
      <c r="ACT35" s="194"/>
      <c r="ACU35" s="194"/>
      <c r="ACV35" s="194"/>
      <c r="ACW35" s="194"/>
      <c r="ACX35" s="194"/>
      <c r="ACY35" s="195"/>
      <c r="ACZ35" s="216"/>
      <c r="ADA35" s="196"/>
      <c r="ADB35" s="217"/>
    </row>
    <row r="36" spans="2:782" ht="16.2" customHeight="1" thickBot="1" x14ac:dyDescent="0.35">
      <c r="B36" s="188"/>
      <c r="C36" s="197"/>
      <c r="D36" s="218"/>
      <c r="E36" s="198"/>
      <c r="F36" s="198"/>
      <c r="G36" s="198"/>
      <c r="H36" s="198"/>
      <c r="I36" s="198"/>
      <c r="J36" s="198"/>
      <c r="K36" s="198"/>
      <c r="L36" s="198"/>
      <c r="M36" s="198"/>
      <c r="N36" s="198"/>
      <c r="O36" s="198"/>
      <c r="P36" s="198"/>
      <c r="Q36" s="198"/>
      <c r="R36" s="198"/>
      <c r="S36" s="198"/>
      <c r="T36" s="198"/>
      <c r="U36" s="198"/>
      <c r="V36" s="198"/>
      <c r="W36" s="198"/>
      <c r="X36" s="198"/>
      <c r="Y36" s="199"/>
      <c r="Z36" s="219"/>
      <c r="AA36" s="200"/>
      <c r="AB36" s="220"/>
      <c r="AC36" s="197"/>
      <c r="AD36" s="21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U36" s="198"/>
      <c r="AV36" s="198"/>
      <c r="AW36" s="198"/>
      <c r="AX36" s="198"/>
      <c r="AY36" s="199"/>
      <c r="AZ36" s="219"/>
      <c r="BA36" s="200"/>
      <c r="BB36" s="220"/>
      <c r="BC36" s="197"/>
      <c r="BD36" s="21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98"/>
      <c r="BP36" s="198"/>
      <c r="BQ36" s="198"/>
      <c r="BR36" s="198"/>
      <c r="BS36" s="198"/>
      <c r="BT36" s="198"/>
      <c r="BU36" s="198"/>
      <c r="BV36" s="198"/>
      <c r="BW36" s="198"/>
      <c r="BX36" s="198"/>
      <c r="BY36" s="199"/>
      <c r="BZ36" s="219"/>
      <c r="CA36" s="200"/>
      <c r="CB36" s="220"/>
      <c r="CC36" s="197"/>
      <c r="CD36" s="218"/>
      <c r="CE36" s="198"/>
      <c r="CF36" s="198"/>
      <c r="CG36" s="198"/>
      <c r="CH36" s="198"/>
      <c r="CI36" s="198"/>
      <c r="CJ36" s="198"/>
      <c r="CK36" s="198"/>
      <c r="CL36" s="198"/>
      <c r="CM36" s="198"/>
      <c r="CN36" s="198"/>
      <c r="CO36" s="198"/>
      <c r="CP36" s="198"/>
      <c r="CQ36" s="198"/>
      <c r="CR36" s="198"/>
      <c r="CS36" s="198"/>
      <c r="CT36" s="198"/>
      <c r="CU36" s="198"/>
      <c r="CV36" s="198"/>
      <c r="CW36" s="198"/>
      <c r="CX36" s="198"/>
      <c r="CY36" s="199"/>
      <c r="CZ36" s="219"/>
      <c r="DA36" s="200"/>
      <c r="DB36" s="220"/>
      <c r="DC36" s="197"/>
      <c r="DD36" s="218"/>
      <c r="DE36" s="198"/>
      <c r="DF36" s="198"/>
      <c r="DG36" s="198"/>
      <c r="DH36" s="198"/>
      <c r="DI36" s="198"/>
      <c r="DJ36" s="198"/>
      <c r="DK36" s="198"/>
      <c r="DL36" s="198"/>
      <c r="DM36" s="198"/>
      <c r="DN36" s="198"/>
      <c r="DO36" s="198"/>
      <c r="DP36" s="198"/>
      <c r="DQ36" s="198"/>
      <c r="DR36" s="198"/>
      <c r="DS36" s="198"/>
      <c r="DT36" s="198"/>
      <c r="DU36" s="198"/>
      <c r="DV36" s="198"/>
      <c r="DW36" s="198"/>
      <c r="DX36" s="198"/>
      <c r="DY36" s="199"/>
      <c r="DZ36" s="219"/>
      <c r="EA36" s="200"/>
      <c r="EB36" s="220"/>
      <c r="EC36" s="197"/>
      <c r="ED36" s="218"/>
      <c r="EE36" s="198"/>
      <c r="EF36" s="198"/>
      <c r="EG36" s="198"/>
      <c r="EH36" s="198"/>
      <c r="EI36" s="198"/>
      <c r="EJ36" s="198"/>
      <c r="EK36" s="198"/>
      <c r="EL36" s="198"/>
      <c r="EM36" s="198"/>
      <c r="EN36" s="198"/>
      <c r="EO36" s="198"/>
      <c r="EP36" s="198"/>
      <c r="EQ36" s="198"/>
      <c r="ER36" s="198"/>
      <c r="ES36" s="198"/>
      <c r="ET36" s="198"/>
      <c r="EU36" s="198"/>
      <c r="EV36" s="198"/>
      <c r="EW36" s="198"/>
      <c r="EX36" s="198"/>
      <c r="EY36" s="199"/>
      <c r="EZ36" s="219"/>
      <c r="FA36" s="200"/>
      <c r="FB36" s="220"/>
      <c r="FC36" s="197"/>
      <c r="FD36" s="218"/>
      <c r="FE36" s="198"/>
      <c r="FF36" s="198"/>
      <c r="FG36" s="198"/>
      <c r="FH36" s="198"/>
      <c r="FI36" s="198"/>
      <c r="FJ36" s="198"/>
      <c r="FK36" s="198"/>
      <c r="FL36" s="198"/>
      <c r="FM36" s="198"/>
      <c r="FN36" s="198"/>
      <c r="FO36" s="198"/>
      <c r="FP36" s="198"/>
      <c r="FQ36" s="198"/>
      <c r="FR36" s="198"/>
      <c r="FS36" s="198"/>
      <c r="FT36" s="198"/>
      <c r="FU36" s="198"/>
      <c r="FV36" s="198"/>
      <c r="FW36" s="198"/>
      <c r="FX36" s="198"/>
      <c r="FY36" s="199"/>
      <c r="FZ36" s="219"/>
      <c r="GA36" s="200"/>
      <c r="GB36" s="220"/>
      <c r="GC36" s="197"/>
      <c r="GD36" s="218"/>
      <c r="GE36" s="198"/>
      <c r="GF36" s="198"/>
      <c r="GG36" s="198"/>
      <c r="GH36" s="198"/>
      <c r="GI36" s="198"/>
      <c r="GJ36" s="198"/>
      <c r="GK36" s="198"/>
      <c r="GL36" s="198"/>
      <c r="GM36" s="198"/>
      <c r="GN36" s="198"/>
      <c r="GO36" s="198"/>
      <c r="GP36" s="198"/>
      <c r="GQ36" s="198"/>
      <c r="GR36" s="198"/>
      <c r="GS36" s="198"/>
      <c r="GT36" s="198"/>
      <c r="GU36" s="198"/>
      <c r="GV36" s="198"/>
      <c r="GW36" s="198"/>
      <c r="GX36" s="198"/>
      <c r="GY36" s="199"/>
      <c r="GZ36" s="219"/>
      <c r="HA36" s="200"/>
      <c r="HB36" s="220"/>
      <c r="HC36" s="197"/>
      <c r="HD36" s="218"/>
      <c r="HE36" s="198"/>
      <c r="HF36" s="198"/>
      <c r="HG36" s="198"/>
      <c r="HH36" s="198"/>
      <c r="HI36" s="198"/>
      <c r="HJ36" s="198"/>
      <c r="HK36" s="198"/>
      <c r="HL36" s="198"/>
      <c r="HM36" s="198"/>
      <c r="HN36" s="198"/>
      <c r="HO36" s="198"/>
      <c r="HP36" s="198"/>
      <c r="HQ36" s="198"/>
      <c r="HR36" s="198"/>
      <c r="HS36" s="198"/>
      <c r="HT36" s="198"/>
      <c r="HU36" s="198"/>
      <c r="HV36" s="198"/>
      <c r="HW36" s="198"/>
      <c r="HX36" s="198"/>
      <c r="HY36" s="199"/>
      <c r="HZ36" s="219"/>
      <c r="IA36" s="200"/>
      <c r="IB36" s="220"/>
      <c r="IC36" s="197"/>
      <c r="ID36" s="218"/>
      <c r="IE36" s="198"/>
      <c r="IF36" s="198"/>
      <c r="IG36" s="198"/>
      <c r="IH36" s="198"/>
      <c r="II36" s="198"/>
      <c r="IJ36" s="198"/>
      <c r="IK36" s="198"/>
      <c r="IL36" s="198"/>
      <c r="IM36" s="198"/>
      <c r="IN36" s="198"/>
      <c r="IO36" s="198"/>
      <c r="IP36" s="198"/>
      <c r="IQ36" s="198"/>
      <c r="IR36" s="198"/>
      <c r="IS36" s="198"/>
      <c r="IT36" s="198"/>
      <c r="IU36" s="198"/>
      <c r="IV36" s="198"/>
      <c r="IW36" s="198"/>
      <c r="IX36" s="198"/>
      <c r="IY36" s="199"/>
      <c r="IZ36" s="219"/>
      <c r="JA36" s="200"/>
      <c r="JB36" s="220"/>
      <c r="JC36" s="197"/>
      <c r="JD36" s="218"/>
      <c r="JE36" s="198"/>
      <c r="JF36" s="198"/>
      <c r="JG36" s="198"/>
      <c r="JH36" s="198"/>
      <c r="JI36" s="198"/>
      <c r="JJ36" s="198"/>
      <c r="JK36" s="198"/>
      <c r="JL36" s="198"/>
      <c r="JM36" s="198"/>
      <c r="JN36" s="198"/>
      <c r="JO36" s="198"/>
      <c r="JP36" s="198"/>
      <c r="JQ36" s="198"/>
      <c r="JR36" s="198"/>
      <c r="JS36" s="198"/>
      <c r="JT36" s="198"/>
      <c r="JU36" s="198"/>
      <c r="JV36" s="198"/>
      <c r="JW36" s="198"/>
      <c r="JX36" s="198"/>
      <c r="JY36" s="199"/>
      <c r="JZ36" s="219"/>
      <c r="KA36" s="200"/>
      <c r="KB36" s="220"/>
      <c r="KC36" s="197"/>
      <c r="KD36" s="218"/>
      <c r="KE36" s="198"/>
      <c r="KF36" s="198"/>
      <c r="KG36" s="198"/>
      <c r="KH36" s="198"/>
      <c r="KI36" s="198"/>
      <c r="KJ36" s="198"/>
      <c r="KK36" s="198"/>
      <c r="KL36" s="198"/>
      <c r="KM36" s="198"/>
      <c r="KN36" s="198"/>
      <c r="KO36" s="198"/>
      <c r="KP36" s="198"/>
      <c r="KQ36" s="198"/>
      <c r="KR36" s="198"/>
      <c r="KS36" s="198"/>
      <c r="KT36" s="198"/>
      <c r="KU36" s="198"/>
      <c r="KV36" s="198"/>
      <c r="KW36" s="198"/>
      <c r="KX36" s="198"/>
      <c r="KY36" s="199"/>
      <c r="KZ36" s="219"/>
      <c r="LA36" s="200"/>
      <c r="LB36" s="220"/>
      <c r="LC36" s="197"/>
      <c r="LD36" s="218"/>
      <c r="LE36" s="198"/>
      <c r="LF36" s="198"/>
      <c r="LG36" s="198"/>
      <c r="LH36" s="198"/>
      <c r="LI36" s="198"/>
      <c r="LJ36" s="198"/>
      <c r="LK36" s="198"/>
      <c r="LL36" s="198"/>
      <c r="LM36" s="198"/>
      <c r="LN36" s="198"/>
      <c r="LO36" s="198"/>
      <c r="LP36" s="198"/>
      <c r="LQ36" s="198"/>
      <c r="LR36" s="198"/>
      <c r="LS36" s="198"/>
      <c r="LT36" s="198"/>
      <c r="LU36" s="198"/>
      <c r="LV36" s="198"/>
      <c r="LW36" s="198"/>
      <c r="LX36" s="198"/>
      <c r="LY36" s="199"/>
      <c r="LZ36" s="219"/>
      <c r="MA36" s="200"/>
      <c r="MB36" s="220"/>
      <c r="MC36" s="197"/>
      <c r="MD36" s="218"/>
      <c r="ME36" s="198"/>
      <c r="MF36" s="198"/>
      <c r="MG36" s="198"/>
      <c r="MH36" s="198"/>
      <c r="MI36" s="198"/>
      <c r="MJ36" s="198"/>
      <c r="MK36" s="198"/>
      <c r="ML36" s="198"/>
      <c r="MM36" s="198"/>
      <c r="MN36" s="198"/>
      <c r="MO36" s="198"/>
      <c r="MP36" s="198"/>
      <c r="MQ36" s="198"/>
      <c r="MR36" s="198"/>
      <c r="MS36" s="198"/>
      <c r="MT36" s="198"/>
      <c r="MU36" s="198"/>
      <c r="MV36" s="198"/>
      <c r="MW36" s="198"/>
      <c r="MX36" s="198"/>
      <c r="MY36" s="199"/>
      <c r="MZ36" s="219"/>
      <c r="NA36" s="200"/>
      <c r="NB36" s="220"/>
      <c r="NC36" s="197"/>
      <c r="ND36" s="218"/>
      <c r="NE36" s="198"/>
      <c r="NF36" s="198"/>
      <c r="NG36" s="198"/>
      <c r="NH36" s="198"/>
      <c r="NI36" s="198"/>
      <c r="NJ36" s="198"/>
      <c r="NK36" s="198"/>
      <c r="NL36" s="198"/>
      <c r="NM36" s="198"/>
      <c r="NN36" s="198"/>
      <c r="NO36" s="198"/>
      <c r="NP36" s="198"/>
      <c r="NQ36" s="198"/>
      <c r="NR36" s="198"/>
      <c r="NS36" s="198"/>
      <c r="NT36" s="198"/>
      <c r="NU36" s="198"/>
      <c r="NV36" s="198"/>
      <c r="NW36" s="198"/>
      <c r="NX36" s="198"/>
      <c r="NY36" s="199"/>
      <c r="NZ36" s="219"/>
      <c r="OA36" s="200"/>
      <c r="OB36" s="220"/>
      <c r="OC36" s="197"/>
      <c r="OD36" s="218"/>
      <c r="OE36" s="198"/>
      <c r="OF36" s="198"/>
      <c r="OG36" s="198"/>
      <c r="OH36" s="198"/>
      <c r="OI36" s="198"/>
      <c r="OJ36" s="198"/>
      <c r="OK36" s="198"/>
      <c r="OL36" s="198"/>
      <c r="OM36" s="198"/>
      <c r="ON36" s="198"/>
      <c r="OO36" s="198"/>
      <c r="OP36" s="198"/>
      <c r="OQ36" s="198"/>
      <c r="OR36" s="198"/>
      <c r="OS36" s="198"/>
      <c r="OT36" s="198"/>
      <c r="OU36" s="198"/>
      <c r="OV36" s="198"/>
      <c r="OW36" s="198"/>
      <c r="OX36" s="198"/>
      <c r="OY36" s="199"/>
      <c r="OZ36" s="219"/>
      <c r="PA36" s="200"/>
      <c r="PB36" s="220"/>
      <c r="PC36" s="197"/>
      <c r="PD36" s="218"/>
      <c r="PE36" s="198"/>
      <c r="PF36" s="198"/>
      <c r="PG36" s="198"/>
      <c r="PH36" s="198"/>
      <c r="PI36" s="198"/>
      <c r="PJ36" s="198"/>
      <c r="PK36" s="198"/>
      <c r="PL36" s="198"/>
      <c r="PM36" s="198"/>
      <c r="PN36" s="198"/>
      <c r="PO36" s="198"/>
      <c r="PP36" s="198"/>
      <c r="PQ36" s="198"/>
      <c r="PR36" s="198"/>
      <c r="PS36" s="198"/>
      <c r="PT36" s="198"/>
      <c r="PU36" s="198"/>
      <c r="PV36" s="198"/>
      <c r="PW36" s="198"/>
      <c r="PX36" s="198"/>
      <c r="PY36" s="199"/>
      <c r="PZ36" s="219"/>
      <c r="QA36" s="200"/>
      <c r="QB36" s="220"/>
      <c r="QC36" s="197"/>
      <c r="QD36" s="218"/>
      <c r="QE36" s="198"/>
      <c r="QF36" s="198"/>
      <c r="QG36" s="198"/>
      <c r="QH36" s="198"/>
      <c r="QI36" s="198"/>
      <c r="QJ36" s="198"/>
      <c r="QK36" s="198"/>
      <c r="QL36" s="198"/>
      <c r="QM36" s="198"/>
      <c r="QN36" s="198"/>
      <c r="QO36" s="198"/>
      <c r="QP36" s="198"/>
      <c r="QQ36" s="198"/>
      <c r="QR36" s="198"/>
      <c r="QS36" s="198"/>
      <c r="QT36" s="198"/>
      <c r="QU36" s="198"/>
      <c r="QV36" s="198"/>
      <c r="QW36" s="198"/>
      <c r="QX36" s="198"/>
      <c r="QY36" s="199"/>
      <c r="QZ36" s="219"/>
      <c r="RA36" s="200"/>
      <c r="RB36" s="220"/>
      <c r="RC36" s="197"/>
      <c r="RD36" s="218"/>
      <c r="RE36" s="198"/>
      <c r="RF36" s="198"/>
      <c r="RG36" s="198"/>
      <c r="RH36" s="198"/>
      <c r="RI36" s="198"/>
      <c r="RJ36" s="198"/>
      <c r="RK36" s="198"/>
      <c r="RL36" s="198"/>
      <c r="RM36" s="198"/>
      <c r="RN36" s="198"/>
      <c r="RO36" s="198"/>
      <c r="RP36" s="198"/>
      <c r="RQ36" s="198"/>
      <c r="RR36" s="198"/>
      <c r="RS36" s="198"/>
      <c r="RT36" s="198"/>
      <c r="RU36" s="198"/>
      <c r="RV36" s="198"/>
      <c r="RW36" s="198"/>
      <c r="RX36" s="198"/>
      <c r="RY36" s="199"/>
      <c r="RZ36" s="219"/>
      <c r="SA36" s="200"/>
      <c r="SB36" s="220"/>
      <c r="SC36" s="197"/>
      <c r="SD36" s="218"/>
      <c r="SE36" s="198"/>
      <c r="SF36" s="198"/>
      <c r="SG36" s="198"/>
      <c r="SH36" s="198"/>
      <c r="SI36" s="198"/>
      <c r="SJ36" s="198"/>
      <c r="SK36" s="198"/>
      <c r="SL36" s="198"/>
      <c r="SM36" s="198"/>
      <c r="SN36" s="198"/>
      <c r="SO36" s="198"/>
      <c r="SP36" s="198"/>
      <c r="SQ36" s="198"/>
      <c r="SR36" s="198"/>
      <c r="SS36" s="198"/>
      <c r="ST36" s="198"/>
      <c r="SU36" s="198"/>
      <c r="SV36" s="198"/>
      <c r="SW36" s="198"/>
      <c r="SX36" s="198"/>
      <c r="SY36" s="199"/>
      <c r="SZ36" s="219"/>
      <c r="TA36" s="200"/>
      <c r="TB36" s="220"/>
      <c r="TC36" s="197"/>
      <c r="TD36" s="218"/>
      <c r="TE36" s="198"/>
      <c r="TF36" s="198"/>
      <c r="TG36" s="198"/>
      <c r="TH36" s="198"/>
      <c r="TI36" s="198"/>
      <c r="TJ36" s="198"/>
      <c r="TK36" s="198"/>
      <c r="TL36" s="198"/>
      <c r="TM36" s="198"/>
      <c r="TN36" s="198"/>
      <c r="TO36" s="198"/>
      <c r="TP36" s="198"/>
      <c r="TQ36" s="198"/>
      <c r="TR36" s="198"/>
      <c r="TS36" s="198"/>
      <c r="TT36" s="198"/>
      <c r="TU36" s="198"/>
      <c r="TV36" s="198"/>
      <c r="TW36" s="198"/>
      <c r="TX36" s="198"/>
      <c r="TY36" s="199"/>
      <c r="TZ36" s="219"/>
      <c r="UA36" s="200"/>
      <c r="UB36" s="220"/>
      <c r="UC36" s="197"/>
      <c r="UD36" s="218"/>
      <c r="UE36" s="198"/>
      <c r="UF36" s="198"/>
      <c r="UG36" s="198"/>
      <c r="UH36" s="198"/>
      <c r="UI36" s="198"/>
      <c r="UJ36" s="198"/>
      <c r="UK36" s="198"/>
      <c r="UL36" s="198"/>
      <c r="UM36" s="198"/>
      <c r="UN36" s="198"/>
      <c r="UO36" s="198"/>
      <c r="UP36" s="198"/>
      <c r="UQ36" s="198"/>
      <c r="UR36" s="198"/>
      <c r="US36" s="198"/>
      <c r="UT36" s="198"/>
      <c r="UU36" s="198"/>
      <c r="UV36" s="198"/>
      <c r="UW36" s="198"/>
      <c r="UX36" s="198"/>
      <c r="UY36" s="199"/>
      <c r="UZ36" s="219"/>
      <c r="VA36" s="200"/>
      <c r="VB36" s="220"/>
      <c r="VC36" s="197"/>
      <c r="VD36" s="218"/>
      <c r="VE36" s="198"/>
      <c r="VF36" s="198"/>
      <c r="VG36" s="198"/>
      <c r="VH36" s="198"/>
      <c r="VI36" s="198"/>
      <c r="VJ36" s="198"/>
      <c r="VK36" s="198"/>
      <c r="VL36" s="198"/>
      <c r="VM36" s="198"/>
      <c r="VN36" s="198"/>
      <c r="VO36" s="198"/>
      <c r="VP36" s="198"/>
      <c r="VQ36" s="198"/>
      <c r="VR36" s="198"/>
      <c r="VS36" s="198"/>
      <c r="VT36" s="198"/>
      <c r="VU36" s="198"/>
      <c r="VV36" s="198"/>
      <c r="VW36" s="198"/>
      <c r="VX36" s="198"/>
      <c r="VY36" s="199"/>
      <c r="VZ36" s="219"/>
      <c r="WA36" s="200"/>
      <c r="WB36" s="220"/>
      <c r="WC36" s="197"/>
      <c r="WD36" s="218"/>
      <c r="WE36" s="198"/>
      <c r="WF36" s="198"/>
      <c r="WG36" s="198"/>
      <c r="WH36" s="198"/>
      <c r="WI36" s="198"/>
      <c r="WJ36" s="198"/>
      <c r="WK36" s="198"/>
      <c r="WL36" s="198"/>
      <c r="WM36" s="198"/>
      <c r="WN36" s="198"/>
      <c r="WO36" s="198"/>
      <c r="WP36" s="198"/>
      <c r="WQ36" s="198"/>
      <c r="WR36" s="198"/>
      <c r="WS36" s="198"/>
      <c r="WT36" s="198"/>
      <c r="WU36" s="198"/>
      <c r="WV36" s="198"/>
      <c r="WW36" s="198"/>
      <c r="WX36" s="198"/>
      <c r="WY36" s="199"/>
      <c r="WZ36" s="219"/>
      <c r="XA36" s="200"/>
      <c r="XB36" s="220"/>
      <c r="XC36" s="197"/>
      <c r="XD36" s="218"/>
      <c r="XE36" s="198"/>
      <c r="XF36" s="198"/>
      <c r="XG36" s="198"/>
      <c r="XH36" s="198"/>
      <c r="XI36" s="198"/>
      <c r="XJ36" s="198"/>
      <c r="XK36" s="198"/>
      <c r="XL36" s="198"/>
      <c r="XM36" s="198"/>
      <c r="XN36" s="198"/>
      <c r="XO36" s="198"/>
      <c r="XP36" s="198"/>
      <c r="XQ36" s="198"/>
      <c r="XR36" s="198"/>
      <c r="XS36" s="198"/>
      <c r="XT36" s="198"/>
      <c r="XU36" s="198"/>
      <c r="XV36" s="198"/>
      <c r="XW36" s="198"/>
      <c r="XX36" s="198"/>
      <c r="XY36" s="199"/>
      <c r="XZ36" s="219"/>
      <c r="YA36" s="200"/>
      <c r="YB36" s="220"/>
      <c r="YC36" s="197"/>
      <c r="YD36" s="218"/>
      <c r="YE36" s="198"/>
      <c r="YF36" s="198"/>
      <c r="YG36" s="198"/>
      <c r="YH36" s="198"/>
      <c r="YI36" s="198"/>
      <c r="YJ36" s="198"/>
      <c r="YK36" s="198"/>
      <c r="YL36" s="198"/>
      <c r="YM36" s="198"/>
      <c r="YN36" s="198"/>
      <c r="YO36" s="198"/>
      <c r="YP36" s="198"/>
      <c r="YQ36" s="198"/>
      <c r="YR36" s="198"/>
      <c r="YS36" s="198"/>
      <c r="YT36" s="198"/>
      <c r="YU36" s="198"/>
      <c r="YV36" s="198"/>
      <c r="YW36" s="198"/>
      <c r="YX36" s="198"/>
      <c r="YY36" s="199"/>
      <c r="YZ36" s="219"/>
      <c r="ZA36" s="200"/>
      <c r="ZB36" s="220"/>
      <c r="ZC36" s="197"/>
      <c r="ZD36" s="218"/>
      <c r="ZE36" s="198"/>
      <c r="ZF36" s="198"/>
      <c r="ZG36" s="198"/>
      <c r="ZH36" s="198"/>
      <c r="ZI36" s="198"/>
      <c r="ZJ36" s="198"/>
      <c r="ZK36" s="198"/>
      <c r="ZL36" s="198"/>
      <c r="ZM36" s="198"/>
      <c r="ZN36" s="198"/>
      <c r="ZO36" s="198"/>
      <c r="ZP36" s="198"/>
      <c r="ZQ36" s="198"/>
      <c r="ZR36" s="198"/>
      <c r="ZS36" s="198"/>
      <c r="ZT36" s="198"/>
      <c r="ZU36" s="198"/>
      <c r="ZV36" s="198"/>
      <c r="ZW36" s="198"/>
      <c r="ZX36" s="198"/>
      <c r="ZY36" s="199"/>
      <c r="ZZ36" s="219"/>
      <c r="AAA36" s="200"/>
      <c r="AAB36" s="220"/>
      <c r="AAC36" s="197"/>
      <c r="AAD36" s="218"/>
      <c r="AAE36" s="198"/>
      <c r="AAF36" s="198"/>
      <c r="AAG36" s="198"/>
      <c r="AAH36" s="198"/>
      <c r="AAI36" s="198"/>
      <c r="AAJ36" s="198"/>
      <c r="AAK36" s="198"/>
      <c r="AAL36" s="198"/>
      <c r="AAM36" s="198"/>
      <c r="AAN36" s="198"/>
      <c r="AAO36" s="198"/>
      <c r="AAP36" s="198"/>
      <c r="AAQ36" s="198"/>
      <c r="AAR36" s="198"/>
      <c r="AAS36" s="198"/>
      <c r="AAT36" s="198"/>
      <c r="AAU36" s="198"/>
      <c r="AAV36" s="198"/>
      <c r="AAW36" s="198"/>
      <c r="AAX36" s="198"/>
      <c r="AAY36" s="199"/>
      <c r="AAZ36" s="219"/>
      <c r="ABA36" s="200"/>
      <c r="ABB36" s="220"/>
      <c r="ABC36" s="197"/>
      <c r="ABD36" s="218"/>
      <c r="ABE36" s="198"/>
      <c r="ABF36" s="198"/>
      <c r="ABG36" s="198"/>
      <c r="ABH36" s="198"/>
      <c r="ABI36" s="198"/>
      <c r="ABJ36" s="198"/>
      <c r="ABK36" s="198"/>
      <c r="ABL36" s="198"/>
      <c r="ABM36" s="198"/>
      <c r="ABN36" s="198"/>
      <c r="ABO36" s="198"/>
      <c r="ABP36" s="198"/>
      <c r="ABQ36" s="198"/>
      <c r="ABR36" s="198"/>
      <c r="ABS36" s="198"/>
      <c r="ABT36" s="198"/>
      <c r="ABU36" s="198"/>
      <c r="ABV36" s="198"/>
      <c r="ABW36" s="198"/>
      <c r="ABX36" s="198"/>
      <c r="ABY36" s="199"/>
      <c r="ABZ36" s="219"/>
      <c r="ACA36" s="200"/>
      <c r="ACB36" s="220"/>
      <c r="ACC36" s="197"/>
      <c r="ACD36" s="218"/>
      <c r="ACE36" s="198"/>
      <c r="ACF36" s="198"/>
      <c r="ACG36" s="198"/>
      <c r="ACH36" s="198"/>
      <c r="ACI36" s="198"/>
      <c r="ACJ36" s="198"/>
      <c r="ACK36" s="198"/>
      <c r="ACL36" s="198"/>
      <c r="ACM36" s="198"/>
      <c r="ACN36" s="198"/>
      <c r="ACO36" s="198"/>
      <c r="ACP36" s="198"/>
      <c r="ACQ36" s="198"/>
      <c r="ACR36" s="198"/>
      <c r="ACS36" s="198"/>
      <c r="ACT36" s="198"/>
      <c r="ACU36" s="198"/>
      <c r="ACV36" s="198"/>
      <c r="ACW36" s="198"/>
      <c r="ACX36" s="198"/>
      <c r="ACY36" s="199"/>
      <c r="ACZ36" s="219"/>
      <c r="ADA36" s="200"/>
      <c r="ADB36" s="220"/>
    </row>
    <row r="37" spans="2:782" ht="27" customHeight="1" thickTop="1" thickBot="1" x14ac:dyDescent="0.35">
      <c r="B37" s="201"/>
      <c r="C37" s="462" t="s">
        <v>117</v>
      </c>
      <c r="D37" s="463">
        <v>0</v>
      </c>
      <c r="E37" s="464">
        <v>0</v>
      </c>
      <c r="F37" s="464" t="s">
        <v>63</v>
      </c>
      <c r="G37" s="464" t="s">
        <v>63</v>
      </c>
      <c r="H37" s="464" t="s">
        <v>63</v>
      </c>
      <c r="I37" s="464" t="s">
        <v>63</v>
      </c>
      <c r="J37" s="464" t="s">
        <v>63</v>
      </c>
      <c r="K37" s="464" t="s">
        <v>63</v>
      </c>
      <c r="L37" s="464" t="s">
        <v>63</v>
      </c>
      <c r="M37" s="464" t="s">
        <v>63</v>
      </c>
      <c r="N37" s="464" t="s">
        <v>63</v>
      </c>
      <c r="O37" s="464" t="s">
        <v>63</v>
      </c>
      <c r="P37" s="464" t="s">
        <v>63</v>
      </c>
      <c r="Q37" s="464" t="s">
        <v>63</v>
      </c>
      <c r="R37" s="464" t="s">
        <v>63</v>
      </c>
      <c r="S37" s="464" t="s">
        <v>63</v>
      </c>
      <c r="T37" s="464" t="s">
        <v>63</v>
      </c>
      <c r="U37" s="464" t="s">
        <v>63</v>
      </c>
      <c r="V37" s="464" t="s">
        <v>63</v>
      </c>
      <c r="W37" s="464" t="s">
        <v>63</v>
      </c>
      <c r="X37" s="464" t="s">
        <v>63</v>
      </c>
      <c r="Y37" s="464" t="s">
        <v>63</v>
      </c>
      <c r="Z37" s="464" t="s">
        <v>123</v>
      </c>
      <c r="AA37" s="465" t="s">
        <v>63</v>
      </c>
      <c r="AB37" s="466">
        <v>0</v>
      </c>
      <c r="AC37" s="462" t="s">
        <v>117</v>
      </c>
      <c r="AD37" s="463" t="s">
        <v>63</v>
      </c>
      <c r="AE37" s="464">
        <v>0</v>
      </c>
      <c r="AF37" s="464" t="s">
        <v>63</v>
      </c>
      <c r="AG37" s="464" t="s">
        <v>63</v>
      </c>
      <c r="AH37" s="464" t="s">
        <v>63</v>
      </c>
      <c r="AI37" s="464" t="s">
        <v>63</v>
      </c>
      <c r="AJ37" s="464" t="s">
        <v>63</v>
      </c>
      <c r="AK37" s="464" t="s">
        <v>63</v>
      </c>
      <c r="AL37" s="464" t="s">
        <v>63</v>
      </c>
      <c r="AM37" s="464" t="s">
        <v>63</v>
      </c>
      <c r="AN37" s="464" t="s">
        <v>63</v>
      </c>
      <c r="AO37" s="464" t="s">
        <v>63</v>
      </c>
      <c r="AP37" s="464" t="s">
        <v>63</v>
      </c>
      <c r="AQ37" s="464" t="s">
        <v>63</v>
      </c>
      <c r="AR37" s="464" t="s">
        <v>63</v>
      </c>
      <c r="AS37" s="464" t="s">
        <v>63</v>
      </c>
      <c r="AT37" s="464" t="s">
        <v>63</v>
      </c>
      <c r="AU37" s="464" t="s">
        <v>63</v>
      </c>
      <c r="AV37" s="464" t="s">
        <v>63</v>
      </c>
      <c r="AW37" s="464" t="s">
        <v>63</v>
      </c>
      <c r="AX37" s="464" t="s">
        <v>63</v>
      </c>
      <c r="AY37" s="464" t="s">
        <v>63</v>
      </c>
      <c r="AZ37" s="464" t="s">
        <v>123</v>
      </c>
      <c r="BA37" s="465" t="s">
        <v>63</v>
      </c>
      <c r="BB37" s="466">
        <v>0</v>
      </c>
      <c r="BC37" s="462" t="s">
        <v>117</v>
      </c>
      <c r="BD37" s="463" t="s">
        <v>63</v>
      </c>
      <c r="BE37" s="464">
        <v>0</v>
      </c>
      <c r="BF37" s="464" t="s">
        <v>63</v>
      </c>
      <c r="BG37" s="464" t="s">
        <v>63</v>
      </c>
      <c r="BH37" s="464" t="s">
        <v>63</v>
      </c>
      <c r="BI37" s="464" t="s">
        <v>63</v>
      </c>
      <c r="BJ37" s="464" t="s">
        <v>63</v>
      </c>
      <c r="BK37" s="464" t="s">
        <v>63</v>
      </c>
      <c r="BL37" s="464" t="s">
        <v>63</v>
      </c>
      <c r="BM37" s="464" t="s">
        <v>63</v>
      </c>
      <c r="BN37" s="464" t="s">
        <v>63</v>
      </c>
      <c r="BO37" s="464" t="s">
        <v>63</v>
      </c>
      <c r="BP37" s="464" t="s">
        <v>63</v>
      </c>
      <c r="BQ37" s="464" t="s">
        <v>63</v>
      </c>
      <c r="BR37" s="464" t="s">
        <v>63</v>
      </c>
      <c r="BS37" s="464" t="s">
        <v>63</v>
      </c>
      <c r="BT37" s="464" t="s">
        <v>63</v>
      </c>
      <c r="BU37" s="464" t="s">
        <v>63</v>
      </c>
      <c r="BV37" s="464" t="s">
        <v>63</v>
      </c>
      <c r="BW37" s="464" t="s">
        <v>63</v>
      </c>
      <c r="BX37" s="464" t="s">
        <v>63</v>
      </c>
      <c r="BY37" s="464" t="s">
        <v>63</v>
      </c>
      <c r="BZ37" s="464" t="s">
        <v>123</v>
      </c>
      <c r="CA37" s="465" t="s">
        <v>63</v>
      </c>
      <c r="CB37" s="466">
        <v>0</v>
      </c>
      <c r="CC37" s="462" t="s">
        <v>117</v>
      </c>
      <c r="CD37" s="463" t="s">
        <v>63</v>
      </c>
      <c r="CE37" s="464">
        <v>0</v>
      </c>
      <c r="CF37" s="464" t="s">
        <v>63</v>
      </c>
      <c r="CG37" s="464" t="s">
        <v>63</v>
      </c>
      <c r="CH37" s="464" t="s">
        <v>63</v>
      </c>
      <c r="CI37" s="464" t="s">
        <v>63</v>
      </c>
      <c r="CJ37" s="464" t="s">
        <v>63</v>
      </c>
      <c r="CK37" s="464" t="s">
        <v>63</v>
      </c>
      <c r="CL37" s="464" t="s">
        <v>63</v>
      </c>
      <c r="CM37" s="464" t="s">
        <v>63</v>
      </c>
      <c r="CN37" s="464" t="s">
        <v>63</v>
      </c>
      <c r="CO37" s="464" t="s">
        <v>63</v>
      </c>
      <c r="CP37" s="464" t="s">
        <v>63</v>
      </c>
      <c r="CQ37" s="464" t="s">
        <v>63</v>
      </c>
      <c r="CR37" s="464" t="s">
        <v>63</v>
      </c>
      <c r="CS37" s="464" t="s">
        <v>63</v>
      </c>
      <c r="CT37" s="464" t="s">
        <v>63</v>
      </c>
      <c r="CU37" s="464" t="s">
        <v>63</v>
      </c>
      <c r="CV37" s="464" t="s">
        <v>63</v>
      </c>
      <c r="CW37" s="464" t="s">
        <v>63</v>
      </c>
      <c r="CX37" s="464" t="s">
        <v>63</v>
      </c>
      <c r="CY37" s="464" t="s">
        <v>63</v>
      </c>
      <c r="CZ37" s="464" t="s">
        <v>123</v>
      </c>
      <c r="DA37" s="465" t="s">
        <v>63</v>
      </c>
      <c r="DB37" s="466">
        <v>0</v>
      </c>
      <c r="DC37" s="462" t="s">
        <v>117</v>
      </c>
      <c r="DD37" s="463" t="s">
        <v>63</v>
      </c>
      <c r="DE37" s="464">
        <v>0</v>
      </c>
      <c r="DF37" s="464" t="s">
        <v>63</v>
      </c>
      <c r="DG37" s="464" t="s">
        <v>63</v>
      </c>
      <c r="DH37" s="464" t="s">
        <v>63</v>
      </c>
      <c r="DI37" s="464" t="s">
        <v>63</v>
      </c>
      <c r="DJ37" s="464" t="s">
        <v>63</v>
      </c>
      <c r="DK37" s="464" t="s">
        <v>63</v>
      </c>
      <c r="DL37" s="464" t="s">
        <v>63</v>
      </c>
      <c r="DM37" s="464" t="s">
        <v>63</v>
      </c>
      <c r="DN37" s="464" t="s">
        <v>63</v>
      </c>
      <c r="DO37" s="464" t="s">
        <v>63</v>
      </c>
      <c r="DP37" s="464" t="s">
        <v>63</v>
      </c>
      <c r="DQ37" s="464" t="s">
        <v>63</v>
      </c>
      <c r="DR37" s="464" t="s">
        <v>63</v>
      </c>
      <c r="DS37" s="464" t="s">
        <v>63</v>
      </c>
      <c r="DT37" s="464" t="s">
        <v>63</v>
      </c>
      <c r="DU37" s="464" t="s">
        <v>63</v>
      </c>
      <c r="DV37" s="464" t="s">
        <v>63</v>
      </c>
      <c r="DW37" s="464" t="s">
        <v>63</v>
      </c>
      <c r="DX37" s="464" t="s">
        <v>63</v>
      </c>
      <c r="DY37" s="464" t="s">
        <v>63</v>
      </c>
      <c r="DZ37" s="464" t="s">
        <v>123</v>
      </c>
      <c r="EA37" s="465" t="s">
        <v>63</v>
      </c>
      <c r="EB37" s="466">
        <v>0</v>
      </c>
      <c r="EC37" s="462" t="s">
        <v>117</v>
      </c>
      <c r="ED37" s="463" t="s">
        <v>63</v>
      </c>
      <c r="EE37" s="464">
        <v>0</v>
      </c>
      <c r="EF37" s="464" t="s">
        <v>63</v>
      </c>
      <c r="EG37" s="464" t="s">
        <v>63</v>
      </c>
      <c r="EH37" s="464" t="s">
        <v>63</v>
      </c>
      <c r="EI37" s="464" t="s">
        <v>63</v>
      </c>
      <c r="EJ37" s="464" t="s">
        <v>63</v>
      </c>
      <c r="EK37" s="464" t="s">
        <v>63</v>
      </c>
      <c r="EL37" s="464" t="s">
        <v>63</v>
      </c>
      <c r="EM37" s="464" t="s">
        <v>63</v>
      </c>
      <c r="EN37" s="464" t="s">
        <v>63</v>
      </c>
      <c r="EO37" s="464" t="s">
        <v>63</v>
      </c>
      <c r="EP37" s="464" t="s">
        <v>63</v>
      </c>
      <c r="EQ37" s="464" t="s">
        <v>63</v>
      </c>
      <c r="ER37" s="464" t="s">
        <v>63</v>
      </c>
      <c r="ES37" s="464" t="s">
        <v>63</v>
      </c>
      <c r="ET37" s="464" t="s">
        <v>63</v>
      </c>
      <c r="EU37" s="464" t="s">
        <v>63</v>
      </c>
      <c r="EV37" s="464" t="s">
        <v>63</v>
      </c>
      <c r="EW37" s="464" t="s">
        <v>63</v>
      </c>
      <c r="EX37" s="464" t="s">
        <v>63</v>
      </c>
      <c r="EY37" s="464" t="s">
        <v>63</v>
      </c>
      <c r="EZ37" s="464" t="s">
        <v>123</v>
      </c>
      <c r="FA37" s="465" t="s">
        <v>63</v>
      </c>
      <c r="FB37" s="466">
        <v>0</v>
      </c>
      <c r="FC37" s="462" t="s">
        <v>117</v>
      </c>
      <c r="FD37" s="463" t="s">
        <v>63</v>
      </c>
      <c r="FE37" s="464">
        <v>0</v>
      </c>
      <c r="FF37" s="464" t="s">
        <v>63</v>
      </c>
      <c r="FG37" s="464" t="s">
        <v>63</v>
      </c>
      <c r="FH37" s="464" t="s">
        <v>63</v>
      </c>
      <c r="FI37" s="464" t="s">
        <v>63</v>
      </c>
      <c r="FJ37" s="464" t="s">
        <v>63</v>
      </c>
      <c r="FK37" s="464" t="s">
        <v>63</v>
      </c>
      <c r="FL37" s="464" t="s">
        <v>63</v>
      </c>
      <c r="FM37" s="464" t="s">
        <v>63</v>
      </c>
      <c r="FN37" s="464" t="s">
        <v>63</v>
      </c>
      <c r="FO37" s="464" t="s">
        <v>63</v>
      </c>
      <c r="FP37" s="464" t="s">
        <v>63</v>
      </c>
      <c r="FQ37" s="464" t="s">
        <v>63</v>
      </c>
      <c r="FR37" s="464" t="s">
        <v>63</v>
      </c>
      <c r="FS37" s="464" t="s">
        <v>63</v>
      </c>
      <c r="FT37" s="464" t="s">
        <v>63</v>
      </c>
      <c r="FU37" s="464" t="s">
        <v>63</v>
      </c>
      <c r="FV37" s="464" t="s">
        <v>63</v>
      </c>
      <c r="FW37" s="464" t="s">
        <v>63</v>
      </c>
      <c r="FX37" s="464" t="s">
        <v>63</v>
      </c>
      <c r="FY37" s="464" t="s">
        <v>63</v>
      </c>
      <c r="FZ37" s="464" t="s">
        <v>123</v>
      </c>
      <c r="GA37" s="465" t="s">
        <v>63</v>
      </c>
      <c r="GB37" s="466">
        <v>0</v>
      </c>
      <c r="GC37" s="462" t="s">
        <v>117</v>
      </c>
      <c r="GD37" s="463" t="s">
        <v>63</v>
      </c>
      <c r="GE37" s="464">
        <v>0</v>
      </c>
      <c r="GF37" s="464" t="s">
        <v>63</v>
      </c>
      <c r="GG37" s="464" t="s">
        <v>63</v>
      </c>
      <c r="GH37" s="464" t="s">
        <v>63</v>
      </c>
      <c r="GI37" s="464" t="s">
        <v>63</v>
      </c>
      <c r="GJ37" s="464" t="s">
        <v>63</v>
      </c>
      <c r="GK37" s="464" t="s">
        <v>63</v>
      </c>
      <c r="GL37" s="464" t="s">
        <v>63</v>
      </c>
      <c r="GM37" s="464" t="s">
        <v>63</v>
      </c>
      <c r="GN37" s="464" t="s">
        <v>63</v>
      </c>
      <c r="GO37" s="464" t="s">
        <v>63</v>
      </c>
      <c r="GP37" s="464" t="s">
        <v>63</v>
      </c>
      <c r="GQ37" s="464" t="s">
        <v>63</v>
      </c>
      <c r="GR37" s="464" t="s">
        <v>63</v>
      </c>
      <c r="GS37" s="464" t="s">
        <v>63</v>
      </c>
      <c r="GT37" s="464" t="s">
        <v>63</v>
      </c>
      <c r="GU37" s="464" t="s">
        <v>63</v>
      </c>
      <c r="GV37" s="464" t="s">
        <v>63</v>
      </c>
      <c r="GW37" s="464" t="s">
        <v>63</v>
      </c>
      <c r="GX37" s="464" t="s">
        <v>63</v>
      </c>
      <c r="GY37" s="464" t="s">
        <v>63</v>
      </c>
      <c r="GZ37" s="464" t="s">
        <v>123</v>
      </c>
      <c r="HA37" s="465" t="s">
        <v>63</v>
      </c>
      <c r="HB37" s="466">
        <v>0</v>
      </c>
      <c r="HC37" s="462" t="s">
        <v>117</v>
      </c>
      <c r="HD37" s="463" t="s">
        <v>63</v>
      </c>
      <c r="HE37" s="464">
        <v>0</v>
      </c>
      <c r="HF37" s="464" t="s">
        <v>63</v>
      </c>
      <c r="HG37" s="464" t="s">
        <v>63</v>
      </c>
      <c r="HH37" s="464" t="s">
        <v>63</v>
      </c>
      <c r="HI37" s="464" t="s">
        <v>63</v>
      </c>
      <c r="HJ37" s="464" t="s">
        <v>63</v>
      </c>
      <c r="HK37" s="464" t="s">
        <v>63</v>
      </c>
      <c r="HL37" s="464" t="s">
        <v>63</v>
      </c>
      <c r="HM37" s="464" t="s">
        <v>63</v>
      </c>
      <c r="HN37" s="464" t="s">
        <v>63</v>
      </c>
      <c r="HO37" s="464" t="s">
        <v>63</v>
      </c>
      <c r="HP37" s="464" t="s">
        <v>63</v>
      </c>
      <c r="HQ37" s="464" t="s">
        <v>63</v>
      </c>
      <c r="HR37" s="464" t="s">
        <v>63</v>
      </c>
      <c r="HS37" s="464" t="s">
        <v>63</v>
      </c>
      <c r="HT37" s="464" t="s">
        <v>63</v>
      </c>
      <c r="HU37" s="464" t="s">
        <v>63</v>
      </c>
      <c r="HV37" s="464" t="s">
        <v>63</v>
      </c>
      <c r="HW37" s="464" t="s">
        <v>63</v>
      </c>
      <c r="HX37" s="464" t="s">
        <v>63</v>
      </c>
      <c r="HY37" s="464" t="s">
        <v>63</v>
      </c>
      <c r="HZ37" s="464" t="s">
        <v>123</v>
      </c>
      <c r="IA37" s="465" t="s">
        <v>63</v>
      </c>
      <c r="IB37" s="466">
        <v>0</v>
      </c>
      <c r="IC37" s="462" t="s">
        <v>117</v>
      </c>
      <c r="ID37" s="463" t="s">
        <v>63</v>
      </c>
      <c r="IE37" s="464">
        <v>0</v>
      </c>
      <c r="IF37" s="464" t="s">
        <v>63</v>
      </c>
      <c r="IG37" s="464" t="s">
        <v>63</v>
      </c>
      <c r="IH37" s="464" t="s">
        <v>63</v>
      </c>
      <c r="II37" s="464" t="s">
        <v>63</v>
      </c>
      <c r="IJ37" s="464" t="s">
        <v>63</v>
      </c>
      <c r="IK37" s="464" t="s">
        <v>63</v>
      </c>
      <c r="IL37" s="464" t="s">
        <v>63</v>
      </c>
      <c r="IM37" s="464" t="s">
        <v>63</v>
      </c>
      <c r="IN37" s="464" t="s">
        <v>63</v>
      </c>
      <c r="IO37" s="464" t="s">
        <v>63</v>
      </c>
      <c r="IP37" s="464" t="s">
        <v>63</v>
      </c>
      <c r="IQ37" s="464" t="s">
        <v>63</v>
      </c>
      <c r="IR37" s="464" t="s">
        <v>63</v>
      </c>
      <c r="IS37" s="464" t="s">
        <v>63</v>
      </c>
      <c r="IT37" s="464" t="s">
        <v>63</v>
      </c>
      <c r="IU37" s="464" t="s">
        <v>63</v>
      </c>
      <c r="IV37" s="464" t="s">
        <v>63</v>
      </c>
      <c r="IW37" s="464" t="s">
        <v>63</v>
      </c>
      <c r="IX37" s="464" t="s">
        <v>63</v>
      </c>
      <c r="IY37" s="464" t="s">
        <v>63</v>
      </c>
      <c r="IZ37" s="464" t="s">
        <v>123</v>
      </c>
      <c r="JA37" s="465" t="s">
        <v>63</v>
      </c>
      <c r="JB37" s="466">
        <v>0</v>
      </c>
      <c r="JC37" s="462" t="s">
        <v>117</v>
      </c>
      <c r="JD37" s="463" t="s">
        <v>63</v>
      </c>
      <c r="JE37" s="464">
        <v>0</v>
      </c>
      <c r="JF37" s="464" t="s">
        <v>63</v>
      </c>
      <c r="JG37" s="464" t="s">
        <v>63</v>
      </c>
      <c r="JH37" s="464" t="s">
        <v>63</v>
      </c>
      <c r="JI37" s="464" t="s">
        <v>63</v>
      </c>
      <c r="JJ37" s="464" t="s">
        <v>63</v>
      </c>
      <c r="JK37" s="464" t="s">
        <v>63</v>
      </c>
      <c r="JL37" s="464" t="s">
        <v>63</v>
      </c>
      <c r="JM37" s="464" t="s">
        <v>63</v>
      </c>
      <c r="JN37" s="464" t="s">
        <v>63</v>
      </c>
      <c r="JO37" s="464" t="s">
        <v>63</v>
      </c>
      <c r="JP37" s="464" t="s">
        <v>63</v>
      </c>
      <c r="JQ37" s="464" t="s">
        <v>63</v>
      </c>
      <c r="JR37" s="464" t="s">
        <v>63</v>
      </c>
      <c r="JS37" s="464" t="s">
        <v>63</v>
      </c>
      <c r="JT37" s="464" t="s">
        <v>63</v>
      </c>
      <c r="JU37" s="464" t="s">
        <v>63</v>
      </c>
      <c r="JV37" s="464" t="s">
        <v>63</v>
      </c>
      <c r="JW37" s="464" t="s">
        <v>63</v>
      </c>
      <c r="JX37" s="464" t="s">
        <v>63</v>
      </c>
      <c r="JY37" s="464" t="s">
        <v>63</v>
      </c>
      <c r="JZ37" s="464" t="s">
        <v>123</v>
      </c>
      <c r="KA37" s="465" t="s">
        <v>63</v>
      </c>
      <c r="KB37" s="466">
        <v>0</v>
      </c>
      <c r="KC37" s="462" t="s">
        <v>117</v>
      </c>
      <c r="KD37" s="463" t="s">
        <v>63</v>
      </c>
      <c r="KE37" s="464">
        <v>0</v>
      </c>
      <c r="KF37" s="464" t="s">
        <v>63</v>
      </c>
      <c r="KG37" s="464" t="s">
        <v>63</v>
      </c>
      <c r="KH37" s="464" t="s">
        <v>63</v>
      </c>
      <c r="KI37" s="464" t="s">
        <v>63</v>
      </c>
      <c r="KJ37" s="464" t="s">
        <v>63</v>
      </c>
      <c r="KK37" s="464" t="s">
        <v>63</v>
      </c>
      <c r="KL37" s="464" t="s">
        <v>63</v>
      </c>
      <c r="KM37" s="464" t="s">
        <v>63</v>
      </c>
      <c r="KN37" s="464" t="s">
        <v>63</v>
      </c>
      <c r="KO37" s="464" t="s">
        <v>63</v>
      </c>
      <c r="KP37" s="464" t="s">
        <v>63</v>
      </c>
      <c r="KQ37" s="464" t="s">
        <v>63</v>
      </c>
      <c r="KR37" s="464" t="s">
        <v>63</v>
      </c>
      <c r="KS37" s="464" t="s">
        <v>63</v>
      </c>
      <c r="KT37" s="464" t="s">
        <v>63</v>
      </c>
      <c r="KU37" s="464" t="s">
        <v>63</v>
      </c>
      <c r="KV37" s="464" t="s">
        <v>63</v>
      </c>
      <c r="KW37" s="464" t="s">
        <v>63</v>
      </c>
      <c r="KX37" s="464" t="s">
        <v>63</v>
      </c>
      <c r="KY37" s="464" t="s">
        <v>63</v>
      </c>
      <c r="KZ37" s="464" t="s">
        <v>123</v>
      </c>
      <c r="LA37" s="465" t="s">
        <v>63</v>
      </c>
      <c r="LB37" s="466">
        <v>0</v>
      </c>
      <c r="LC37" s="462" t="s">
        <v>117</v>
      </c>
      <c r="LD37" s="463" t="s">
        <v>63</v>
      </c>
      <c r="LE37" s="464">
        <v>0</v>
      </c>
      <c r="LF37" s="464" t="s">
        <v>63</v>
      </c>
      <c r="LG37" s="464" t="s">
        <v>63</v>
      </c>
      <c r="LH37" s="464" t="s">
        <v>63</v>
      </c>
      <c r="LI37" s="464" t="s">
        <v>63</v>
      </c>
      <c r="LJ37" s="464" t="s">
        <v>63</v>
      </c>
      <c r="LK37" s="464" t="s">
        <v>63</v>
      </c>
      <c r="LL37" s="464" t="s">
        <v>63</v>
      </c>
      <c r="LM37" s="464" t="s">
        <v>63</v>
      </c>
      <c r="LN37" s="464" t="s">
        <v>63</v>
      </c>
      <c r="LO37" s="464" t="s">
        <v>63</v>
      </c>
      <c r="LP37" s="464" t="s">
        <v>63</v>
      </c>
      <c r="LQ37" s="464" t="s">
        <v>63</v>
      </c>
      <c r="LR37" s="464" t="s">
        <v>63</v>
      </c>
      <c r="LS37" s="464" t="s">
        <v>63</v>
      </c>
      <c r="LT37" s="464" t="s">
        <v>63</v>
      </c>
      <c r="LU37" s="464" t="s">
        <v>63</v>
      </c>
      <c r="LV37" s="464" t="s">
        <v>63</v>
      </c>
      <c r="LW37" s="464" t="s">
        <v>63</v>
      </c>
      <c r="LX37" s="464" t="s">
        <v>63</v>
      </c>
      <c r="LY37" s="464" t="s">
        <v>63</v>
      </c>
      <c r="LZ37" s="464" t="s">
        <v>123</v>
      </c>
      <c r="MA37" s="465" t="s">
        <v>63</v>
      </c>
      <c r="MB37" s="466">
        <v>0</v>
      </c>
      <c r="MC37" s="462" t="s">
        <v>117</v>
      </c>
      <c r="MD37" s="463" t="s">
        <v>63</v>
      </c>
      <c r="ME37" s="464">
        <v>0</v>
      </c>
      <c r="MF37" s="464" t="s">
        <v>63</v>
      </c>
      <c r="MG37" s="464" t="s">
        <v>63</v>
      </c>
      <c r="MH37" s="464" t="s">
        <v>63</v>
      </c>
      <c r="MI37" s="464" t="s">
        <v>63</v>
      </c>
      <c r="MJ37" s="464" t="s">
        <v>63</v>
      </c>
      <c r="MK37" s="464" t="s">
        <v>63</v>
      </c>
      <c r="ML37" s="464" t="s">
        <v>63</v>
      </c>
      <c r="MM37" s="464" t="s">
        <v>63</v>
      </c>
      <c r="MN37" s="464" t="s">
        <v>63</v>
      </c>
      <c r="MO37" s="464" t="s">
        <v>63</v>
      </c>
      <c r="MP37" s="464" t="s">
        <v>63</v>
      </c>
      <c r="MQ37" s="464" t="s">
        <v>63</v>
      </c>
      <c r="MR37" s="464" t="s">
        <v>63</v>
      </c>
      <c r="MS37" s="464" t="s">
        <v>63</v>
      </c>
      <c r="MT37" s="464" t="s">
        <v>63</v>
      </c>
      <c r="MU37" s="464" t="s">
        <v>63</v>
      </c>
      <c r="MV37" s="464" t="s">
        <v>63</v>
      </c>
      <c r="MW37" s="464" t="s">
        <v>63</v>
      </c>
      <c r="MX37" s="464" t="s">
        <v>63</v>
      </c>
      <c r="MY37" s="464" t="s">
        <v>63</v>
      </c>
      <c r="MZ37" s="464" t="s">
        <v>123</v>
      </c>
      <c r="NA37" s="465" t="s">
        <v>63</v>
      </c>
      <c r="NB37" s="466">
        <v>0</v>
      </c>
      <c r="NC37" s="462" t="s">
        <v>117</v>
      </c>
      <c r="ND37" s="463" t="s">
        <v>63</v>
      </c>
      <c r="NE37" s="464">
        <v>0</v>
      </c>
      <c r="NF37" s="464" t="s">
        <v>63</v>
      </c>
      <c r="NG37" s="464" t="s">
        <v>63</v>
      </c>
      <c r="NH37" s="464" t="s">
        <v>63</v>
      </c>
      <c r="NI37" s="464" t="s">
        <v>63</v>
      </c>
      <c r="NJ37" s="464" t="s">
        <v>63</v>
      </c>
      <c r="NK37" s="464" t="s">
        <v>63</v>
      </c>
      <c r="NL37" s="464" t="s">
        <v>63</v>
      </c>
      <c r="NM37" s="464" t="s">
        <v>63</v>
      </c>
      <c r="NN37" s="464" t="s">
        <v>63</v>
      </c>
      <c r="NO37" s="464" t="s">
        <v>63</v>
      </c>
      <c r="NP37" s="464" t="s">
        <v>63</v>
      </c>
      <c r="NQ37" s="464" t="s">
        <v>63</v>
      </c>
      <c r="NR37" s="464" t="s">
        <v>63</v>
      </c>
      <c r="NS37" s="464" t="s">
        <v>63</v>
      </c>
      <c r="NT37" s="464" t="s">
        <v>63</v>
      </c>
      <c r="NU37" s="464" t="s">
        <v>63</v>
      </c>
      <c r="NV37" s="464" t="s">
        <v>63</v>
      </c>
      <c r="NW37" s="464" t="s">
        <v>63</v>
      </c>
      <c r="NX37" s="464" t="s">
        <v>63</v>
      </c>
      <c r="NY37" s="464" t="s">
        <v>63</v>
      </c>
      <c r="NZ37" s="464" t="s">
        <v>123</v>
      </c>
      <c r="OA37" s="465" t="s">
        <v>63</v>
      </c>
      <c r="OB37" s="466">
        <v>0</v>
      </c>
      <c r="OC37" s="462" t="s">
        <v>117</v>
      </c>
      <c r="OD37" s="463" t="s">
        <v>63</v>
      </c>
      <c r="OE37" s="464">
        <v>0</v>
      </c>
      <c r="OF37" s="464" t="s">
        <v>63</v>
      </c>
      <c r="OG37" s="464" t="s">
        <v>63</v>
      </c>
      <c r="OH37" s="464" t="s">
        <v>63</v>
      </c>
      <c r="OI37" s="464" t="s">
        <v>63</v>
      </c>
      <c r="OJ37" s="464" t="s">
        <v>63</v>
      </c>
      <c r="OK37" s="464" t="s">
        <v>63</v>
      </c>
      <c r="OL37" s="464" t="s">
        <v>63</v>
      </c>
      <c r="OM37" s="464" t="s">
        <v>63</v>
      </c>
      <c r="ON37" s="464" t="s">
        <v>63</v>
      </c>
      <c r="OO37" s="464" t="s">
        <v>63</v>
      </c>
      <c r="OP37" s="464" t="s">
        <v>63</v>
      </c>
      <c r="OQ37" s="464" t="s">
        <v>63</v>
      </c>
      <c r="OR37" s="464" t="s">
        <v>63</v>
      </c>
      <c r="OS37" s="464" t="s">
        <v>63</v>
      </c>
      <c r="OT37" s="464" t="s">
        <v>63</v>
      </c>
      <c r="OU37" s="464" t="s">
        <v>63</v>
      </c>
      <c r="OV37" s="464" t="s">
        <v>63</v>
      </c>
      <c r="OW37" s="464" t="s">
        <v>63</v>
      </c>
      <c r="OX37" s="464" t="s">
        <v>63</v>
      </c>
      <c r="OY37" s="464" t="s">
        <v>63</v>
      </c>
      <c r="OZ37" s="464" t="s">
        <v>123</v>
      </c>
      <c r="PA37" s="465" t="s">
        <v>63</v>
      </c>
      <c r="PB37" s="466">
        <v>0</v>
      </c>
      <c r="PC37" s="462" t="s">
        <v>117</v>
      </c>
      <c r="PD37" s="463" t="s">
        <v>63</v>
      </c>
      <c r="PE37" s="464">
        <v>0</v>
      </c>
      <c r="PF37" s="464" t="s">
        <v>63</v>
      </c>
      <c r="PG37" s="464" t="s">
        <v>63</v>
      </c>
      <c r="PH37" s="464" t="s">
        <v>63</v>
      </c>
      <c r="PI37" s="464" t="s">
        <v>63</v>
      </c>
      <c r="PJ37" s="464" t="s">
        <v>63</v>
      </c>
      <c r="PK37" s="464" t="s">
        <v>63</v>
      </c>
      <c r="PL37" s="464" t="s">
        <v>63</v>
      </c>
      <c r="PM37" s="464" t="s">
        <v>63</v>
      </c>
      <c r="PN37" s="464" t="s">
        <v>63</v>
      </c>
      <c r="PO37" s="464" t="s">
        <v>63</v>
      </c>
      <c r="PP37" s="464" t="s">
        <v>63</v>
      </c>
      <c r="PQ37" s="464" t="s">
        <v>63</v>
      </c>
      <c r="PR37" s="464" t="s">
        <v>63</v>
      </c>
      <c r="PS37" s="464" t="s">
        <v>63</v>
      </c>
      <c r="PT37" s="464" t="s">
        <v>63</v>
      </c>
      <c r="PU37" s="464" t="s">
        <v>63</v>
      </c>
      <c r="PV37" s="464" t="s">
        <v>63</v>
      </c>
      <c r="PW37" s="464" t="s">
        <v>63</v>
      </c>
      <c r="PX37" s="464" t="s">
        <v>63</v>
      </c>
      <c r="PY37" s="464" t="s">
        <v>63</v>
      </c>
      <c r="PZ37" s="464" t="s">
        <v>123</v>
      </c>
      <c r="QA37" s="465" t="s">
        <v>63</v>
      </c>
      <c r="QB37" s="466">
        <v>0</v>
      </c>
      <c r="QC37" s="462" t="s">
        <v>117</v>
      </c>
      <c r="QD37" s="463" t="s">
        <v>63</v>
      </c>
      <c r="QE37" s="464">
        <v>0</v>
      </c>
      <c r="QF37" s="464" t="s">
        <v>63</v>
      </c>
      <c r="QG37" s="464" t="s">
        <v>63</v>
      </c>
      <c r="QH37" s="464" t="s">
        <v>63</v>
      </c>
      <c r="QI37" s="464" t="s">
        <v>63</v>
      </c>
      <c r="QJ37" s="464" t="s">
        <v>63</v>
      </c>
      <c r="QK37" s="464" t="s">
        <v>63</v>
      </c>
      <c r="QL37" s="464" t="s">
        <v>63</v>
      </c>
      <c r="QM37" s="464" t="s">
        <v>63</v>
      </c>
      <c r="QN37" s="464" t="s">
        <v>63</v>
      </c>
      <c r="QO37" s="464" t="s">
        <v>63</v>
      </c>
      <c r="QP37" s="464" t="s">
        <v>63</v>
      </c>
      <c r="QQ37" s="464" t="s">
        <v>63</v>
      </c>
      <c r="QR37" s="464" t="s">
        <v>63</v>
      </c>
      <c r="QS37" s="464" t="s">
        <v>63</v>
      </c>
      <c r="QT37" s="464" t="s">
        <v>63</v>
      </c>
      <c r="QU37" s="464" t="s">
        <v>63</v>
      </c>
      <c r="QV37" s="464" t="s">
        <v>63</v>
      </c>
      <c r="QW37" s="464" t="s">
        <v>63</v>
      </c>
      <c r="QX37" s="464" t="s">
        <v>63</v>
      </c>
      <c r="QY37" s="464" t="s">
        <v>63</v>
      </c>
      <c r="QZ37" s="464" t="s">
        <v>123</v>
      </c>
      <c r="RA37" s="465" t="s">
        <v>63</v>
      </c>
      <c r="RB37" s="466">
        <v>0</v>
      </c>
      <c r="RC37" s="462" t="s">
        <v>117</v>
      </c>
      <c r="RD37" s="463" t="s">
        <v>63</v>
      </c>
      <c r="RE37" s="464">
        <v>0</v>
      </c>
      <c r="RF37" s="464" t="s">
        <v>63</v>
      </c>
      <c r="RG37" s="464" t="s">
        <v>63</v>
      </c>
      <c r="RH37" s="464" t="s">
        <v>63</v>
      </c>
      <c r="RI37" s="464" t="s">
        <v>63</v>
      </c>
      <c r="RJ37" s="464" t="s">
        <v>63</v>
      </c>
      <c r="RK37" s="464" t="s">
        <v>63</v>
      </c>
      <c r="RL37" s="464" t="s">
        <v>63</v>
      </c>
      <c r="RM37" s="464" t="s">
        <v>63</v>
      </c>
      <c r="RN37" s="464" t="s">
        <v>63</v>
      </c>
      <c r="RO37" s="464" t="s">
        <v>63</v>
      </c>
      <c r="RP37" s="464" t="s">
        <v>63</v>
      </c>
      <c r="RQ37" s="464" t="s">
        <v>63</v>
      </c>
      <c r="RR37" s="464" t="s">
        <v>63</v>
      </c>
      <c r="RS37" s="464" t="s">
        <v>63</v>
      </c>
      <c r="RT37" s="464" t="s">
        <v>63</v>
      </c>
      <c r="RU37" s="464" t="s">
        <v>63</v>
      </c>
      <c r="RV37" s="464" t="s">
        <v>63</v>
      </c>
      <c r="RW37" s="464" t="s">
        <v>63</v>
      </c>
      <c r="RX37" s="464" t="s">
        <v>63</v>
      </c>
      <c r="RY37" s="464" t="s">
        <v>63</v>
      </c>
      <c r="RZ37" s="464" t="s">
        <v>123</v>
      </c>
      <c r="SA37" s="465" t="s">
        <v>63</v>
      </c>
      <c r="SB37" s="466">
        <v>0</v>
      </c>
      <c r="SC37" s="462" t="s">
        <v>117</v>
      </c>
      <c r="SD37" s="463" t="s">
        <v>63</v>
      </c>
      <c r="SE37" s="464">
        <v>0</v>
      </c>
      <c r="SF37" s="464" t="s">
        <v>63</v>
      </c>
      <c r="SG37" s="464" t="s">
        <v>63</v>
      </c>
      <c r="SH37" s="464" t="s">
        <v>63</v>
      </c>
      <c r="SI37" s="464" t="s">
        <v>63</v>
      </c>
      <c r="SJ37" s="464" t="s">
        <v>63</v>
      </c>
      <c r="SK37" s="464" t="s">
        <v>63</v>
      </c>
      <c r="SL37" s="464" t="s">
        <v>63</v>
      </c>
      <c r="SM37" s="464" t="s">
        <v>63</v>
      </c>
      <c r="SN37" s="464" t="s">
        <v>63</v>
      </c>
      <c r="SO37" s="464" t="s">
        <v>63</v>
      </c>
      <c r="SP37" s="464" t="s">
        <v>63</v>
      </c>
      <c r="SQ37" s="464" t="s">
        <v>63</v>
      </c>
      <c r="SR37" s="464" t="s">
        <v>63</v>
      </c>
      <c r="SS37" s="464" t="s">
        <v>63</v>
      </c>
      <c r="ST37" s="464" t="s">
        <v>63</v>
      </c>
      <c r="SU37" s="464" t="s">
        <v>63</v>
      </c>
      <c r="SV37" s="464" t="s">
        <v>63</v>
      </c>
      <c r="SW37" s="464" t="s">
        <v>63</v>
      </c>
      <c r="SX37" s="464" t="s">
        <v>63</v>
      </c>
      <c r="SY37" s="464" t="s">
        <v>63</v>
      </c>
      <c r="SZ37" s="464" t="s">
        <v>123</v>
      </c>
      <c r="TA37" s="465" t="s">
        <v>63</v>
      </c>
      <c r="TB37" s="466">
        <v>0</v>
      </c>
      <c r="TC37" s="462" t="s">
        <v>117</v>
      </c>
      <c r="TD37" s="463" t="s">
        <v>63</v>
      </c>
      <c r="TE37" s="464">
        <v>0</v>
      </c>
      <c r="TF37" s="464" t="s">
        <v>63</v>
      </c>
      <c r="TG37" s="464" t="s">
        <v>63</v>
      </c>
      <c r="TH37" s="464" t="s">
        <v>63</v>
      </c>
      <c r="TI37" s="464" t="s">
        <v>63</v>
      </c>
      <c r="TJ37" s="464" t="s">
        <v>63</v>
      </c>
      <c r="TK37" s="464" t="s">
        <v>63</v>
      </c>
      <c r="TL37" s="464" t="s">
        <v>63</v>
      </c>
      <c r="TM37" s="464" t="s">
        <v>63</v>
      </c>
      <c r="TN37" s="464" t="s">
        <v>63</v>
      </c>
      <c r="TO37" s="464" t="s">
        <v>63</v>
      </c>
      <c r="TP37" s="464" t="s">
        <v>63</v>
      </c>
      <c r="TQ37" s="464" t="s">
        <v>63</v>
      </c>
      <c r="TR37" s="464" t="s">
        <v>63</v>
      </c>
      <c r="TS37" s="464" t="s">
        <v>63</v>
      </c>
      <c r="TT37" s="464" t="s">
        <v>63</v>
      </c>
      <c r="TU37" s="464" t="s">
        <v>63</v>
      </c>
      <c r="TV37" s="464" t="s">
        <v>63</v>
      </c>
      <c r="TW37" s="464" t="s">
        <v>63</v>
      </c>
      <c r="TX37" s="464" t="s">
        <v>63</v>
      </c>
      <c r="TY37" s="464" t="s">
        <v>63</v>
      </c>
      <c r="TZ37" s="464" t="s">
        <v>123</v>
      </c>
      <c r="UA37" s="465" t="s">
        <v>63</v>
      </c>
      <c r="UB37" s="466">
        <v>0</v>
      </c>
      <c r="UC37" s="462" t="s">
        <v>117</v>
      </c>
      <c r="UD37" s="463" t="s">
        <v>63</v>
      </c>
      <c r="UE37" s="464">
        <v>0</v>
      </c>
      <c r="UF37" s="464" t="s">
        <v>63</v>
      </c>
      <c r="UG37" s="464" t="s">
        <v>63</v>
      </c>
      <c r="UH37" s="464" t="s">
        <v>63</v>
      </c>
      <c r="UI37" s="464" t="s">
        <v>63</v>
      </c>
      <c r="UJ37" s="464" t="s">
        <v>63</v>
      </c>
      <c r="UK37" s="464" t="s">
        <v>63</v>
      </c>
      <c r="UL37" s="464" t="s">
        <v>63</v>
      </c>
      <c r="UM37" s="464" t="s">
        <v>63</v>
      </c>
      <c r="UN37" s="464" t="s">
        <v>63</v>
      </c>
      <c r="UO37" s="464" t="s">
        <v>63</v>
      </c>
      <c r="UP37" s="464" t="s">
        <v>63</v>
      </c>
      <c r="UQ37" s="464" t="s">
        <v>63</v>
      </c>
      <c r="UR37" s="464" t="s">
        <v>63</v>
      </c>
      <c r="US37" s="464" t="s">
        <v>63</v>
      </c>
      <c r="UT37" s="464" t="s">
        <v>63</v>
      </c>
      <c r="UU37" s="464" t="s">
        <v>63</v>
      </c>
      <c r="UV37" s="464" t="s">
        <v>63</v>
      </c>
      <c r="UW37" s="464" t="s">
        <v>63</v>
      </c>
      <c r="UX37" s="464" t="s">
        <v>63</v>
      </c>
      <c r="UY37" s="464" t="s">
        <v>63</v>
      </c>
      <c r="UZ37" s="464" t="s">
        <v>123</v>
      </c>
      <c r="VA37" s="465" t="s">
        <v>63</v>
      </c>
      <c r="VB37" s="466">
        <v>0</v>
      </c>
      <c r="VC37" s="462" t="s">
        <v>117</v>
      </c>
      <c r="VD37" s="463" t="s">
        <v>63</v>
      </c>
      <c r="VE37" s="464">
        <v>0</v>
      </c>
      <c r="VF37" s="464" t="s">
        <v>63</v>
      </c>
      <c r="VG37" s="464" t="s">
        <v>63</v>
      </c>
      <c r="VH37" s="464" t="s">
        <v>63</v>
      </c>
      <c r="VI37" s="464" t="s">
        <v>63</v>
      </c>
      <c r="VJ37" s="464" t="s">
        <v>63</v>
      </c>
      <c r="VK37" s="464" t="s">
        <v>63</v>
      </c>
      <c r="VL37" s="464" t="s">
        <v>63</v>
      </c>
      <c r="VM37" s="464" t="s">
        <v>63</v>
      </c>
      <c r="VN37" s="464" t="s">
        <v>63</v>
      </c>
      <c r="VO37" s="464" t="s">
        <v>63</v>
      </c>
      <c r="VP37" s="464" t="s">
        <v>63</v>
      </c>
      <c r="VQ37" s="464" t="s">
        <v>63</v>
      </c>
      <c r="VR37" s="464" t="s">
        <v>63</v>
      </c>
      <c r="VS37" s="464" t="s">
        <v>63</v>
      </c>
      <c r="VT37" s="464" t="s">
        <v>63</v>
      </c>
      <c r="VU37" s="464" t="s">
        <v>63</v>
      </c>
      <c r="VV37" s="464" t="s">
        <v>63</v>
      </c>
      <c r="VW37" s="464" t="s">
        <v>63</v>
      </c>
      <c r="VX37" s="464" t="s">
        <v>63</v>
      </c>
      <c r="VY37" s="464" t="s">
        <v>63</v>
      </c>
      <c r="VZ37" s="464" t="s">
        <v>123</v>
      </c>
      <c r="WA37" s="465" t="s">
        <v>63</v>
      </c>
      <c r="WB37" s="466">
        <v>0</v>
      </c>
      <c r="WC37" s="462" t="s">
        <v>117</v>
      </c>
      <c r="WD37" s="463" t="s">
        <v>63</v>
      </c>
      <c r="WE37" s="464">
        <v>0</v>
      </c>
      <c r="WF37" s="464" t="s">
        <v>63</v>
      </c>
      <c r="WG37" s="464" t="s">
        <v>63</v>
      </c>
      <c r="WH37" s="464" t="s">
        <v>63</v>
      </c>
      <c r="WI37" s="464" t="s">
        <v>63</v>
      </c>
      <c r="WJ37" s="464" t="s">
        <v>63</v>
      </c>
      <c r="WK37" s="464" t="s">
        <v>63</v>
      </c>
      <c r="WL37" s="464" t="s">
        <v>63</v>
      </c>
      <c r="WM37" s="464" t="s">
        <v>63</v>
      </c>
      <c r="WN37" s="464" t="s">
        <v>63</v>
      </c>
      <c r="WO37" s="464" t="s">
        <v>63</v>
      </c>
      <c r="WP37" s="464" t="s">
        <v>63</v>
      </c>
      <c r="WQ37" s="464" t="s">
        <v>63</v>
      </c>
      <c r="WR37" s="464" t="s">
        <v>63</v>
      </c>
      <c r="WS37" s="464" t="s">
        <v>63</v>
      </c>
      <c r="WT37" s="464" t="s">
        <v>63</v>
      </c>
      <c r="WU37" s="464" t="s">
        <v>63</v>
      </c>
      <c r="WV37" s="464" t="s">
        <v>63</v>
      </c>
      <c r="WW37" s="464" t="s">
        <v>63</v>
      </c>
      <c r="WX37" s="464" t="s">
        <v>63</v>
      </c>
      <c r="WY37" s="464" t="s">
        <v>63</v>
      </c>
      <c r="WZ37" s="464" t="s">
        <v>123</v>
      </c>
      <c r="XA37" s="465" t="s">
        <v>63</v>
      </c>
      <c r="XB37" s="466">
        <v>0</v>
      </c>
      <c r="XC37" s="462" t="s">
        <v>117</v>
      </c>
      <c r="XD37" s="463" t="s">
        <v>63</v>
      </c>
      <c r="XE37" s="464">
        <v>0</v>
      </c>
      <c r="XF37" s="464" t="s">
        <v>63</v>
      </c>
      <c r="XG37" s="464" t="s">
        <v>63</v>
      </c>
      <c r="XH37" s="464" t="s">
        <v>63</v>
      </c>
      <c r="XI37" s="464" t="s">
        <v>63</v>
      </c>
      <c r="XJ37" s="464" t="s">
        <v>63</v>
      </c>
      <c r="XK37" s="464" t="s">
        <v>63</v>
      </c>
      <c r="XL37" s="464" t="s">
        <v>63</v>
      </c>
      <c r="XM37" s="464" t="s">
        <v>63</v>
      </c>
      <c r="XN37" s="464" t="s">
        <v>63</v>
      </c>
      <c r="XO37" s="464" t="s">
        <v>63</v>
      </c>
      <c r="XP37" s="464" t="s">
        <v>63</v>
      </c>
      <c r="XQ37" s="464" t="s">
        <v>63</v>
      </c>
      <c r="XR37" s="464" t="s">
        <v>63</v>
      </c>
      <c r="XS37" s="464" t="s">
        <v>63</v>
      </c>
      <c r="XT37" s="464" t="s">
        <v>63</v>
      </c>
      <c r="XU37" s="464" t="s">
        <v>63</v>
      </c>
      <c r="XV37" s="464" t="s">
        <v>63</v>
      </c>
      <c r="XW37" s="464" t="s">
        <v>63</v>
      </c>
      <c r="XX37" s="464" t="s">
        <v>63</v>
      </c>
      <c r="XY37" s="464" t="s">
        <v>63</v>
      </c>
      <c r="XZ37" s="464" t="s">
        <v>123</v>
      </c>
      <c r="YA37" s="465" t="s">
        <v>63</v>
      </c>
      <c r="YB37" s="466">
        <v>0</v>
      </c>
      <c r="YC37" s="462" t="s">
        <v>117</v>
      </c>
      <c r="YD37" s="463" t="s">
        <v>63</v>
      </c>
      <c r="YE37" s="464">
        <v>0</v>
      </c>
      <c r="YF37" s="464" t="s">
        <v>63</v>
      </c>
      <c r="YG37" s="464" t="s">
        <v>63</v>
      </c>
      <c r="YH37" s="464" t="s">
        <v>63</v>
      </c>
      <c r="YI37" s="464" t="s">
        <v>63</v>
      </c>
      <c r="YJ37" s="464" t="s">
        <v>63</v>
      </c>
      <c r="YK37" s="464" t="s">
        <v>63</v>
      </c>
      <c r="YL37" s="464" t="s">
        <v>63</v>
      </c>
      <c r="YM37" s="464" t="s">
        <v>63</v>
      </c>
      <c r="YN37" s="464" t="s">
        <v>63</v>
      </c>
      <c r="YO37" s="464" t="s">
        <v>63</v>
      </c>
      <c r="YP37" s="464" t="s">
        <v>63</v>
      </c>
      <c r="YQ37" s="464" t="s">
        <v>63</v>
      </c>
      <c r="YR37" s="464" t="s">
        <v>63</v>
      </c>
      <c r="YS37" s="464" t="s">
        <v>63</v>
      </c>
      <c r="YT37" s="464" t="s">
        <v>63</v>
      </c>
      <c r="YU37" s="464" t="s">
        <v>63</v>
      </c>
      <c r="YV37" s="464" t="s">
        <v>63</v>
      </c>
      <c r="YW37" s="464" t="s">
        <v>63</v>
      </c>
      <c r="YX37" s="464" t="s">
        <v>63</v>
      </c>
      <c r="YY37" s="464" t="s">
        <v>63</v>
      </c>
      <c r="YZ37" s="464" t="s">
        <v>123</v>
      </c>
      <c r="ZA37" s="465" t="s">
        <v>63</v>
      </c>
      <c r="ZB37" s="466">
        <v>0</v>
      </c>
      <c r="ZC37" s="462" t="s">
        <v>117</v>
      </c>
      <c r="ZD37" s="463" t="s">
        <v>63</v>
      </c>
      <c r="ZE37" s="464">
        <v>0</v>
      </c>
      <c r="ZF37" s="464" t="s">
        <v>63</v>
      </c>
      <c r="ZG37" s="464" t="s">
        <v>63</v>
      </c>
      <c r="ZH37" s="464" t="s">
        <v>63</v>
      </c>
      <c r="ZI37" s="464" t="s">
        <v>63</v>
      </c>
      <c r="ZJ37" s="464" t="s">
        <v>63</v>
      </c>
      <c r="ZK37" s="464" t="s">
        <v>63</v>
      </c>
      <c r="ZL37" s="464" t="s">
        <v>63</v>
      </c>
      <c r="ZM37" s="464" t="s">
        <v>63</v>
      </c>
      <c r="ZN37" s="464" t="s">
        <v>63</v>
      </c>
      <c r="ZO37" s="464" t="s">
        <v>63</v>
      </c>
      <c r="ZP37" s="464" t="s">
        <v>63</v>
      </c>
      <c r="ZQ37" s="464" t="s">
        <v>63</v>
      </c>
      <c r="ZR37" s="464" t="s">
        <v>63</v>
      </c>
      <c r="ZS37" s="464" t="s">
        <v>63</v>
      </c>
      <c r="ZT37" s="464" t="s">
        <v>63</v>
      </c>
      <c r="ZU37" s="464" t="s">
        <v>63</v>
      </c>
      <c r="ZV37" s="464" t="s">
        <v>63</v>
      </c>
      <c r="ZW37" s="464" t="s">
        <v>63</v>
      </c>
      <c r="ZX37" s="464" t="s">
        <v>63</v>
      </c>
      <c r="ZY37" s="464" t="s">
        <v>63</v>
      </c>
      <c r="ZZ37" s="464" t="s">
        <v>123</v>
      </c>
      <c r="AAA37" s="465" t="s">
        <v>63</v>
      </c>
      <c r="AAB37" s="466">
        <v>0</v>
      </c>
      <c r="AAC37" s="462" t="s">
        <v>117</v>
      </c>
      <c r="AAD37" s="463" t="s">
        <v>63</v>
      </c>
      <c r="AAE37" s="464">
        <v>0</v>
      </c>
      <c r="AAF37" s="464" t="s">
        <v>63</v>
      </c>
      <c r="AAG37" s="464" t="s">
        <v>63</v>
      </c>
      <c r="AAH37" s="464" t="s">
        <v>63</v>
      </c>
      <c r="AAI37" s="464" t="s">
        <v>63</v>
      </c>
      <c r="AAJ37" s="464" t="s">
        <v>63</v>
      </c>
      <c r="AAK37" s="464" t="s">
        <v>63</v>
      </c>
      <c r="AAL37" s="464" t="s">
        <v>63</v>
      </c>
      <c r="AAM37" s="464" t="s">
        <v>63</v>
      </c>
      <c r="AAN37" s="464" t="s">
        <v>63</v>
      </c>
      <c r="AAO37" s="464" t="s">
        <v>63</v>
      </c>
      <c r="AAP37" s="464" t="s">
        <v>63</v>
      </c>
      <c r="AAQ37" s="464" t="s">
        <v>63</v>
      </c>
      <c r="AAR37" s="464" t="s">
        <v>63</v>
      </c>
      <c r="AAS37" s="464" t="s">
        <v>63</v>
      </c>
      <c r="AAT37" s="464" t="s">
        <v>63</v>
      </c>
      <c r="AAU37" s="464" t="s">
        <v>63</v>
      </c>
      <c r="AAV37" s="464" t="s">
        <v>63</v>
      </c>
      <c r="AAW37" s="464" t="s">
        <v>63</v>
      </c>
      <c r="AAX37" s="464" t="s">
        <v>63</v>
      </c>
      <c r="AAY37" s="464" t="s">
        <v>63</v>
      </c>
      <c r="AAZ37" s="464" t="s">
        <v>123</v>
      </c>
      <c r="ABA37" s="465" t="s">
        <v>63</v>
      </c>
      <c r="ABB37" s="466">
        <v>0</v>
      </c>
      <c r="ABC37" s="462" t="s">
        <v>117</v>
      </c>
      <c r="ABD37" s="463" t="s">
        <v>63</v>
      </c>
      <c r="ABE37" s="464">
        <v>0</v>
      </c>
      <c r="ABF37" s="464" t="s">
        <v>63</v>
      </c>
      <c r="ABG37" s="464" t="s">
        <v>63</v>
      </c>
      <c r="ABH37" s="464" t="s">
        <v>63</v>
      </c>
      <c r="ABI37" s="464" t="s">
        <v>63</v>
      </c>
      <c r="ABJ37" s="464" t="s">
        <v>63</v>
      </c>
      <c r="ABK37" s="464" t="s">
        <v>63</v>
      </c>
      <c r="ABL37" s="464" t="s">
        <v>63</v>
      </c>
      <c r="ABM37" s="464" t="s">
        <v>63</v>
      </c>
      <c r="ABN37" s="464" t="s">
        <v>63</v>
      </c>
      <c r="ABO37" s="464" t="s">
        <v>63</v>
      </c>
      <c r="ABP37" s="464" t="s">
        <v>63</v>
      </c>
      <c r="ABQ37" s="464" t="s">
        <v>63</v>
      </c>
      <c r="ABR37" s="464" t="s">
        <v>63</v>
      </c>
      <c r="ABS37" s="464" t="s">
        <v>63</v>
      </c>
      <c r="ABT37" s="464" t="s">
        <v>63</v>
      </c>
      <c r="ABU37" s="464" t="s">
        <v>63</v>
      </c>
      <c r="ABV37" s="464" t="s">
        <v>63</v>
      </c>
      <c r="ABW37" s="464" t="s">
        <v>63</v>
      </c>
      <c r="ABX37" s="464" t="s">
        <v>63</v>
      </c>
      <c r="ABY37" s="464" t="s">
        <v>63</v>
      </c>
      <c r="ABZ37" s="464" t="s">
        <v>123</v>
      </c>
      <c r="ACA37" s="465" t="s">
        <v>63</v>
      </c>
      <c r="ACB37" s="466">
        <v>0</v>
      </c>
      <c r="ACC37" s="462" t="s">
        <v>117</v>
      </c>
      <c r="ACD37" s="463" t="s">
        <v>63</v>
      </c>
      <c r="ACE37" s="464">
        <v>0</v>
      </c>
      <c r="ACF37" s="464" t="s">
        <v>63</v>
      </c>
      <c r="ACG37" s="464" t="s">
        <v>63</v>
      </c>
      <c r="ACH37" s="464" t="s">
        <v>63</v>
      </c>
      <c r="ACI37" s="464" t="s">
        <v>63</v>
      </c>
      <c r="ACJ37" s="464" t="s">
        <v>63</v>
      </c>
      <c r="ACK37" s="464" t="s">
        <v>63</v>
      </c>
      <c r="ACL37" s="464" t="s">
        <v>63</v>
      </c>
      <c r="ACM37" s="464" t="s">
        <v>63</v>
      </c>
      <c r="ACN37" s="464" t="s">
        <v>63</v>
      </c>
      <c r="ACO37" s="464" t="s">
        <v>63</v>
      </c>
      <c r="ACP37" s="464" t="s">
        <v>63</v>
      </c>
      <c r="ACQ37" s="464" t="s">
        <v>63</v>
      </c>
      <c r="ACR37" s="464" t="s">
        <v>63</v>
      </c>
      <c r="ACS37" s="464" t="s">
        <v>63</v>
      </c>
      <c r="ACT37" s="464" t="s">
        <v>63</v>
      </c>
      <c r="ACU37" s="464" t="s">
        <v>63</v>
      </c>
      <c r="ACV37" s="464" t="s">
        <v>63</v>
      </c>
      <c r="ACW37" s="464" t="s">
        <v>63</v>
      </c>
      <c r="ACX37" s="464" t="s">
        <v>63</v>
      </c>
      <c r="ACY37" s="464" t="s">
        <v>63</v>
      </c>
      <c r="ACZ37" s="464" t="s">
        <v>123</v>
      </c>
      <c r="ADA37" s="465" t="s">
        <v>63</v>
      </c>
      <c r="ADB37" s="466">
        <v>0</v>
      </c>
    </row>
    <row r="38" spans="2:782" ht="16.2" thickTop="1" x14ac:dyDescent="0.3"/>
    <row r="39" spans="2:782" x14ac:dyDescent="0.3"/>
  </sheetData>
  <sheetProtection algorithmName="SHA-512" hashValue="rgPjYVfgkSleECZWh5UhAInLk4ot4oUfwsWW9nh1u3kb6rKHqVYLJDJy1yZTav0MRHuiwnh71IuyrI1flV+fvg==" saltValue="DDdsUBzDExj63e87o324rA==" spinCount="100000" sheet="1" objects="1" scenarios="1"/>
  <mergeCells count="240">
    <mergeCell ref="AC1:BB1"/>
    <mergeCell ref="BC1:CB1"/>
    <mergeCell ref="CC1:DB1"/>
    <mergeCell ref="DC1:EB1"/>
    <mergeCell ref="EC1:FB1"/>
    <mergeCell ref="LC1:MB1"/>
    <mergeCell ref="MC1:NB1"/>
    <mergeCell ref="NC1:O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EC3:EY3"/>
    <mergeCell ref="EZ3:FB3"/>
    <mergeCell ref="FC3:FY3"/>
    <mergeCell ref="FZ3:GB3"/>
    <mergeCell ref="GC3:GY3"/>
    <mergeCell ref="GZ3:HB3"/>
    <mergeCell ref="HC3:HY3"/>
    <mergeCell ref="HZ3:IB3"/>
    <mergeCell ref="IC3:IY3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KC3:KY3"/>
    <mergeCell ref="KZ3:LB3"/>
    <mergeCell ref="LC3:LY3"/>
    <mergeCell ref="LZ3:MB3"/>
    <mergeCell ref="MC3:MY3"/>
    <mergeCell ref="MZ3:NB3"/>
    <mergeCell ref="IZ3:JB3"/>
    <mergeCell ref="JC3:JY3"/>
    <mergeCell ref="JZ3:K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ABC37:ABY37"/>
    <mergeCell ref="ABZ37:ACB37"/>
    <mergeCell ref="ACC37:ACY37"/>
    <mergeCell ref="ACZ37:ADB37"/>
    <mergeCell ref="YC37:YY37"/>
    <mergeCell ref="YZ37:ZB37"/>
    <mergeCell ref="ZC37:ZY37"/>
    <mergeCell ref="ZZ37:AAB37"/>
    <mergeCell ref="AAC37:AAY37"/>
    <mergeCell ref="AAZ37:ABB37"/>
  </mergeCells>
  <conditionalFormatting sqref="B2:B37">
    <cfRule type="expression" dxfId="27" priority="17">
      <formula>$B$2="Janvier"</formula>
    </cfRule>
    <cfRule type="expression" dxfId="26" priority="18">
      <formula>$B$2="Fevrier"</formula>
    </cfRule>
    <cfRule type="expression" dxfId="25" priority="19">
      <formula>$B$2="Mars"</formula>
    </cfRule>
    <cfRule type="expression" dxfId="24" priority="20">
      <formula>$B$2="Avril"</formula>
    </cfRule>
    <cfRule type="expression" dxfId="23" priority="21">
      <formula>$B$2="Mai"</formula>
    </cfRule>
    <cfRule type="expression" dxfId="22" priority="22">
      <formula>$B$2="Juin"</formula>
    </cfRule>
    <cfRule type="expression" dxfId="21" priority="23">
      <formula>$B$2="Juillet"</formula>
    </cfRule>
    <cfRule type="expression" dxfId="20" priority="24">
      <formula>$B$2="Aout"</formula>
    </cfRule>
    <cfRule type="expression" dxfId="19" priority="25">
      <formula>$B$2="Septembre"</formula>
    </cfRule>
    <cfRule type="expression" dxfId="18" priority="26">
      <formula>$B$2="Octobre"</formula>
    </cfRule>
    <cfRule type="expression" dxfId="17" priority="27">
      <formula>$B$2="Novembre"</formula>
    </cfRule>
    <cfRule type="expression" dxfId="16" priority="28">
      <formula>$B$2="Decembre"</formula>
    </cfRule>
  </conditionalFormatting>
  <conditionalFormatting sqref="B6:AB36">
    <cfRule type="expression" dxfId="15" priority="15">
      <formula>WEEKDAY($B6,2)=7</formula>
    </cfRule>
    <cfRule type="expression" dxfId="14" priority="16">
      <formula>WEEKDAY($B6,2)=6</formula>
    </cfRule>
  </conditionalFormatting>
  <conditionalFormatting sqref="AB6:AB36">
    <cfRule type="expression" dxfId="13" priority="14">
      <formula>(AND(D6&gt;0,D6&lt;24,AB6=0))</formula>
    </cfRule>
  </conditionalFormatting>
  <conditionalFormatting sqref="D6:D36">
    <cfRule type="expression" dxfId="12" priority="12">
      <formula>OR(D6="C",D6="R")</formula>
    </cfRule>
    <cfRule type="expression" dxfId="11" priority="13">
      <formula>OR(D6="A",D6="V")</formula>
    </cfRule>
  </conditionalFormatting>
  <conditionalFormatting sqref="E6:E36">
    <cfRule type="cellIs" dxfId="10" priority="10" operator="lessThan">
      <formula>0</formula>
    </cfRule>
    <cfRule type="cellIs" dxfId="9" priority="11" operator="greaterThan">
      <formula>0</formula>
    </cfRule>
  </conditionalFormatting>
  <conditionalFormatting sqref="AC6:ADB36">
    <cfRule type="expression" dxfId="8" priority="7">
      <formula>WEEKDAY($B6,2)=7</formula>
    </cfRule>
    <cfRule type="expression" dxfId="7" priority="8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6" priority="6">
      <formula>(AND(AD6&gt;0,AD6&lt;24,BB6=0))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5" priority="4">
      <formula>OR(AD6="C",AD6="R")</formula>
    </cfRule>
    <cfRule type="expression" dxfId="4" priority="5">
      <formula>OR(AD6="A",AD6="V")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3" priority="2" operator="lessThan">
      <formula>0</formula>
    </cfRule>
    <cfRule type="cellIs" dxfId="2" priority="3" operator="greaterThan">
      <formula>0</formula>
    </cfRule>
  </conditionalFormatting>
  <pageMargins left="0.7" right="0.7" top="0.75" bottom="0.75" header="0.3" footer="0.3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499ADC89-EBE7-4381-8D96-63528AF3DFE7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" id="{564018FE-2BA8-4528-827C-6F0A45A0C77E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3</vt:i4>
      </vt:variant>
    </vt:vector>
  </HeadingPairs>
  <TitlesOfParts>
    <vt:vector size="11" baseType="lpstr">
      <vt:lpstr>Chiffres et fonctions</vt:lpstr>
      <vt:lpstr>Prenoms</vt:lpstr>
      <vt:lpstr>Conges</vt:lpstr>
      <vt:lpstr>Planning</vt:lpstr>
      <vt:lpstr>Planning individuel</vt:lpstr>
      <vt:lpstr>Code</vt:lpstr>
      <vt:lpstr>Heures Pointage</vt:lpstr>
      <vt:lpstr>Heures et Indemnites</vt:lpstr>
      <vt:lpstr>A9998405</vt:lpstr>
      <vt:lpstr>A9998406</vt:lpstr>
      <vt:lpstr>Planning!Zone_d_impression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Mickael Masson</dc:creator>
  <cp:lastModifiedBy>Mickael Masson</cp:lastModifiedBy>
  <cp:lastPrinted>2022-11-23T17:08:37Z</cp:lastPrinted>
  <dcterms:created xsi:type="dcterms:W3CDTF">2015-10-25T21:29:50Z</dcterms:created>
  <dcterms:modified xsi:type="dcterms:W3CDTF">2022-11-30T18:11:13Z</dcterms:modified>
</cp:coreProperties>
</file>